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T's Folder\Data Analysis\Excel Data Analytics\Excel_Project-Data_Analytics\Project_1-Dashboard\"/>
    </mc:Choice>
  </mc:AlternateContent>
  <xr:revisionPtr revIDLastSave="0" documentId="13_ncr:1_{A7908694-191E-49E9-AE6C-CD2303905B02}" xr6:coauthVersionLast="47" xr6:coauthVersionMax="47" xr10:uidLastSave="{00000000-0000-0000-0000-000000000000}"/>
  <bookViews>
    <workbookView xWindow="0" yWindow="360" windowWidth="19420" windowHeight="10300" firstSheet="1" activeTab="1" xr2:uid="{83AB562C-E0AF-4F9E-9DA3-FD809091E6F5}"/>
  </bookViews>
  <sheets>
    <sheet name="Data" sheetId="8" state="hidden" r:id="rId1"/>
    <sheet name="Salary_Dashboard" sheetId="22" r:id="rId2"/>
    <sheet name="Data Validation" sheetId="23" state="hidden" r:id="rId3"/>
    <sheet name="Jobs" sheetId="26" state="hidden" r:id="rId4"/>
    <sheet name="Country" sheetId="28" state="hidden" r:id="rId5"/>
    <sheet name="Type" sheetId="27" state="hidden" r:id="rId6"/>
    <sheet name="Platform" sheetId="31" state="hidden" r:id="rId7"/>
  </sheets>
  <definedNames>
    <definedName name="_xlchart.v5.0" hidden="1">Country!$D$1</definedName>
    <definedName name="_xlchart.v5.1" hidden="1">Country!$D$2:$D$112</definedName>
    <definedName name="_xlchart.v5.2" hidden="1">Country!$E$1</definedName>
    <definedName name="_xlchart.v5.3" hidden="1">Country!$E$2:$E$112</definedName>
    <definedName name="count">'Data Validation'!$M$2</definedName>
    <definedName name="country">Salary_Dashboard!$G$4</definedName>
    <definedName name="median_salary">Jobs!$I$2</definedName>
    <definedName name="platform">Platform!$G$2</definedName>
    <definedName name="solver_eng" localSheetId="1" hidden="1">1</definedName>
    <definedName name="solver_neg" localSheetId="1" hidden="1">1</definedName>
    <definedName name="solver_num" localSheetId="1" hidden="1">0</definedName>
    <definedName name="solver_opt" localSheetId="1" hidden="1">Salary_Dashboard!$C$4</definedName>
    <definedName name="solver_typ" localSheetId="1" hidden="1">1</definedName>
    <definedName name="solver_val" localSheetId="1" hidden="1">0</definedName>
    <definedName name="solver_ver" localSheetId="1" hidden="1">3</definedName>
    <definedName name="title">Salary_Dashboard!$C$4</definedName>
    <definedName name="type">Salary_Dashboard!$K$4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31" l="1"/>
  <c r="B13" i="31"/>
  <c r="B20" i="31"/>
  <c r="B21" i="31"/>
  <c r="B22" i="31"/>
  <c r="B32" i="31"/>
  <c r="B33" i="31"/>
  <c r="B36" i="31"/>
  <c r="B37" i="31"/>
  <c r="B38" i="31"/>
  <c r="B48" i="31"/>
  <c r="B49" i="31"/>
  <c r="B56" i="31"/>
  <c r="B57" i="31"/>
  <c r="B58" i="31"/>
  <c r="B68" i="31"/>
  <c r="B69" i="31"/>
  <c r="B72" i="31"/>
  <c r="B73" i="31"/>
  <c r="B74" i="31"/>
  <c r="B84" i="31"/>
  <c r="B85" i="31"/>
  <c r="B92" i="31"/>
  <c r="B93" i="31"/>
  <c r="B94" i="31"/>
  <c r="B104" i="31"/>
  <c r="B105" i="31"/>
  <c r="B108" i="31"/>
  <c r="B109" i="31"/>
  <c r="B110" i="31"/>
  <c r="B120" i="31"/>
  <c r="B121" i="31"/>
  <c r="B128" i="31"/>
  <c r="B129" i="31"/>
  <c r="B130" i="31"/>
  <c r="B140" i="31"/>
  <c r="B141" i="31"/>
  <c r="B144" i="31"/>
  <c r="B145" i="31"/>
  <c r="B146" i="31"/>
  <c r="B156" i="31"/>
  <c r="B157" i="31"/>
  <c r="B164" i="31"/>
  <c r="B165" i="31"/>
  <c r="B166" i="31"/>
  <c r="B176" i="31"/>
  <c r="B177" i="31"/>
  <c r="B179" i="31"/>
  <c r="B180" i="31"/>
  <c r="B181" i="31"/>
  <c r="B182" i="31"/>
  <c r="B192" i="31"/>
  <c r="B193" i="31"/>
  <c r="B199" i="31"/>
  <c r="B200" i="31"/>
  <c r="B201" i="31"/>
  <c r="B202" i="31"/>
  <c r="B212" i="31"/>
  <c r="B213" i="31"/>
  <c r="B215" i="31"/>
  <c r="B216" i="31"/>
  <c r="B217" i="31"/>
  <c r="B218" i="31"/>
  <c r="B227" i="31"/>
  <c r="B228" i="31"/>
  <c r="B229" i="31"/>
  <c r="B230" i="31"/>
  <c r="B235" i="31"/>
  <c r="B236" i="31"/>
  <c r="B237" i="31"/>
  <c r="B247" i="31"/>
  <c r="B248" i="31"/>
  <c r="B249" i="31"/>
  <c r="B250" i="31"/>
  <c r="B251" i="31"/>
  <c r="B252" i="31"/>
  <c r="B253" i="31"/>
  <c r="B261" i="31"/>
  <c r="B262" i="31"/>
  <c r="B263" i="31"/>
  <c r="B264" i="31"/>
  <c r="B265" i="31"/>
  <c r="B266" i="31"/>
  <c r="B270" i="31"/>
  <c r="B271" i="31"/>
  <c r="B276" i="31"/>
  <c r="B277" i="31"/>
  <c r="B278" i="31"/>
  <c r="B282" i="31"/>
  <c r="B283" i="31"/>
  <c r="B284" i="31"/>
  <c r="B285" i="31"/>
  <c r="B286" i="31"/>
  <c r="B294" i="31"/>
  <c r="B295" i="31"/>
  <c r="B296" i="31"/>
  <c r="B297" i="31"/>
  <c r="B298" i="31"/>
  <c r="B299" i="31"/>
  <c r="B300" i="31"/>
  <c r="B301" i="31"/>
  <c r="B309" i="31"/>
  <c r="B310" i="31"/>
  <c r="B311" i="31"/>
  <c r="B312" i="31"/>
  <c r="B313" i="31"/>
  <c r="B314" i="31"/>
  <c r="B318" i="31"/>
  <c r="B319" i="31"/>
  <c r="B324" i="31"/>
  <c r="B325" i="31"/>
  <c r="B326" i="31"/>
  <c r="B330" i="31"/>
  <c r="B331" i="31"/>
  <c r="B332" i="31"/>
  <c r="B333" i="31"/>
  <c r="B334" i="31"/>
  <c r="B342" i="31"/>
  <c r="B343" i="31"/>
  <c r="B344" i="31"/>
  <c r="B345" i="31"/>
  <c r="B346" i="31"/>
  <c r="B347" i="31"/>
  <c r="B348" i="31"/>
  <c r="B349" i="31"/>
  <c r="B357" i="31"/>
  <c r="B358" i="31"/>
  <c r="B359" i="31"/>
  <c r="B360" i="31"/>
  <c r="B361" i="31"/>
  <c r="B362" i="31"/>
  <c r="B366" i="31"/>
  <c r="B367" i="31"/>
  <c r="B372" i="31"/>
  <c r="B373" i="31"/>
  <c r="B374" i="31"/>
  <c r="B378" i="31"/>
  <c r="B379" i="31"/>
  <c r="B380" i="31"/>
  <c r="B381" i="31"/>
  <c r="B382" i="31"/>
  <c r="B390" i="31"/>
  <c r="B391" i="31"/>
  <c r="B392" i="31"/>
  <c r="B393" i="31"/>
  <c r="B394" i="31"/>
  <c r="B395" i="31"/>
  <c r="B396" i="31"/>
  <c r="B397" i="31"/>
  <c r="B405" i="31"/>
  <c r="B406" i="31"/>
  <c r="B407" i="31"/>
  <c r="B408" i="31"/>
  <c r="B409" i="31"/>
  <c r="B410" i="31"/>
  <c r="B414" i="31"/>
  <c r="B415" i="31"/>
  <c r="B420" i="31"/>
  <c r="B421" i="31"/>
  <c r="B422" i="31"/>
  <c r="B426" i="31"/>
  <c r="B427" i="31"/>
  <c r="B428" i="31"/>
  <c r="B429" i="31"/>
  <c r="B430" i="31"/>
  <c r="B438" i="31"/>
  <c r="B439" i="31"/>
  <c r="B440" i="31"/>
  <c r="B441" i="31"/>
  <c r="B442" i="31"/>
  <c r="B443" i="31"/>
  <c r="B444" i="31"/>
  <c r="B445" i="31"/>
  <c r="B453" i="31"/>
  <c r="B454" i="31"/>
  <c r="B455" i="31"/>
  <c r="B456" i="31"/>
  <c r="B457" i="31"/>
  <c r="B458" i="31"/>
  <c r="B462" i="31"/>
  <c r="B463" i="31"/>
  <c r="B468" i="31"/>
  <c r="B469" i="31"/>
  <c r="B470" i="31"/>
  <c r="B474" i="31"/>
  <c r="B475" i="31"/>
  <c r="B476" i="31"/>
  <c r="B477" i="31"/>
  <c r="B478" i="31"/>
  <c r="B486" i="31"/>
  <c r="B487" i="31"/>
  <c r="B488" i="31"/>
  <c r="B489" i="31"/>
  <c r="B490" i="31"/>
  <c r="B491" i="31"/>
  <c r="B492" i="31"/>
  <c r="B493" i="31"/>
  <c r="B501" i="31"/>
  <c r="B502" i="31"/>
  <c r="B503" i="31"/>
  <c r="B504" i="31"/>
  <c r="B505" i="31"/>
  <c r="B506" i="31"/>
  <c r="B510" i="31"/>
  <c r="B511" i="31"/>
  <c r="B516" i="31"/>
  <c r="B517" i="31"/>
  <c r="B518" i="31"/>
  <c r="B522" i="31"/>
  <c r="B523" i="31"/>
  <c r="B524" i="31"/>
  <c r="B525" i="31"/>
  <c r="B526" i="31"/>
  <c r="B534" i="31"/>
  <c r="B535" i="31"/>
  <c r="B536" i="31"/>
  <c r="B537" i="31"/>
  <c r="B538" i="31"/>
  <c r="B539" i="31"/>
  <c r="B540" i="31"/>
  <c r="B541" i="31"/>
  <c r="B549" i="31"/>
  <c r="B550" i="31"/>
  <c r="B551" i="31"/>
  <c r="B552" i="31"/>
  <c r="B553" i="31"/>
  <c r="B554" i="31"/>
  <c r="B558" i="31"/>
  <c r="B559" i="31"/>
  <c r="B564" i="31"/>
  <c r="B565" i="31"/>
  <c r="B566" i="31"/>
  <c r="B570" i="31"/>
  <c r="B571" i="31"/>
  <c r="B572" i="31"/>
  <c r="B573" i="31"/>
  <c r="B574" i="31"/>
  <c r="B582" i="31"/>
  <c r="B583" i="31"/>
  <c r="B584" i="31"/>
  <c r="B585" i="31"/>
  <c r="B586" i="31"/>
  <c r="B587" i="31"/>
  <c r="B588" i="31"/>
  <c r="B589" i="31"/>
  <c r="A2" i="31" a="1"/>
  <c r="A2" i="31" l="1"/>
  <c r="B2" i="31" s="1"/>
  <c r="B3" i="31"/>
  <c r="B15" i="31"/>
  <c r="B27" i="31"/>
  <c r="B39" i="31"/>
  <c r="B51" i="31"/>
  <c r="B63" i="31"/>
  <c r="B75" i="31"/>
  <c r="B87" i="31"/>
  <c r="B99" i="31"/>
  <c r="B111" i="31"/>
  <c r="B123" i="31"/>
  <c r="B135" i="31"/>
  <c r="B147" i="31"/>
  <c r="B159" i="31"/>
  <c r="B171" i="31"/>
  <c r="B183" i="31"/>
  <c r="B195" i="31"/>
  <c r="B207" i="31"/>
  <c r="B219" i="31"/>
  <c r="B231" i="31"/>
  <c r="B243" i="31"/>
  <c r="B255" i="31"/>
  <c r="B267" i="31"/>
  <c r="B279" i="31"/>
  <c r="B291" i="31"/>
  <c r="B303" i="31"/>
  <c r="B315" i="31"/>
  <c r="B327" i="31"/>
  <c r="B339" i="31"/>
  <c r="B351" i="31"/>
  <c r="B363" i="31"/>
  <c r="B375" i="31"/>
  <c r="B387" i="31"/>
  <c r="B399" i="31"/>
  <c r="B411" i="31"/>
  <c r="B423" i="31"/>
  <c r="B435" i="31"/>
  <c r="B447" i="31"/>
  <c r="B459" i="31"/>
  <c r="B471" i="31"/>
  <c r="B483" i="31"/>
  <c r="B495" i="31"/>
  <c r="B507" i="31"/>
  <c r="B519" i="31"/>
  <c r="B531" i="31"/>
  <c r="B543" i="31"/>
  <c r="B555" i="31"/>
  <c r="B567" i="31"/>
  <c r="B579" i="31"/>
  <c r="B591" i="31"/>
  <c r="B17" i="31"/>
  <c r="B29" i="31"/>
  <c r="B41" i="31"/>
  <c r="B65" i="31"/>
  <c r="B101" i="31"/>
  <c r="B125" i="31"/>
  <c r="B149" i="31"/>
  <c r="B173" i="31"/>
  <c r="B185" i="31"/>
  <c r="B209" i="31"/>
  <c r="B233" i="31"/>
  <c r="B257" i="31"/>
  <c r="B293" i="31"/>
  <c r="B305" i="31"/>
  <c r="B329" i="31"/>
  <c r="B353" i="31"/>
  <c r="B389" i="31"/>
  <c r="B413" i="31"/>
  <c r="B425" i="31"/>
  <c r="B437" i="31"/>
  <c r="B461" i="31"/>
  <c r="B485" i="31"/>
  <c r="B509" i="31"/>
  <c r="B533" i="31"/>
  <c r="B545" i="31"/>
  <c r="B569" i="31"/>
  <c r="B593" i="31"/>
  <c r="B18" i="31"/>
  <c r="B42" i="31"/>
  <c r="B66" i="31"/>
  <c r="B102" i="31"/>
  <c r="B126" i="31"/>
  <c r="B150" i="31"/>
  <c r="B186" i="31"/>
  <c r="B210" i="31"/>
  <c r="B4" i="31"/>
  <c r="B16" i="31"/>
  <c r="B28" i="31"/>
  <c r="B40" i="31"/>
  <c r="B52" i="31"/>
  <c r="B64" i="31"/>
  <c r="B76" i="31"/>
  <c r="B88" i="31"/>
  <c r="B100" i="31"/>
  <c r="B112" i="31"/>
  <c r="B124" i="31"/>
  <c r="B136" i="31"/>
  <c r="B148" i="31"/>
  <c r="B160" i="31"/>
  <c r="B172" i="31"/>
  <c r="B184" i="31"/>
  <c r="B196" i="31"/>
  <c r="B208" i="31"/>
  <c r="B220" i="31"/>
  <c r="B232" i="31"/>
  <c r="B244" i="31"/>
  <c r="B256" i="31"/>
  <c r="B268" i="31"/>
  <c r="B280" i="31"/>
  <c r="B292" i="31"/>
  <c r="B304" i="31"/>
  <c r="B316" i="31"/>
  <c r="B328" i="31"/>
  <c r="B340" i="31"/>
  <c r="B352" i="31"/>
  <c r="B364" i="31"/>
  <c r="B376" i="31"/>
  <c r="B388" i="31"/>
  <c r="B400" i="31"/>
  <c r="B412" i="31"/>
  <c r="B424" i="31"/>
  <c r="B436" i="31"/>
  <c r="B448" i="31"/>
  <c r="B460" i="31"/>
  <c r="B472" i="31"/>
  <c r="B484" i="31"/>
  <c r="B496" i="31"/>
  <c r="B508" i="31"/>
  <c r="B520" i="31"/>
  <c r="B532" i="31"/>
  <c r="B544" i="31"/>
  <c r="B556" i="31"/>
  <c r="B568" i="31"/>
  <c r="B580" i="31"/>
  <c r="B592" i="31"/>
  <c r="B5" i="31"/>
  <c r="B53" i="31"/>
  <c r="B77" i="31"/>
  <c r="B89" i="31"/>
  <c r="B113" i="31"/>
  <c r="B137" i="31"/>
  <c r="B161" i="31"/>
  <c r="B197" i="31"/>
  <c r="B221" i="31"/>
  <c r="B245" i="31"/>
  <c r="B269" i="31"/>
  <c r="B281" i="31"/>
  <c r="B317" i="31"/>
  <c r="B341" i="31"/>
  <c r="B365" i="31"/>
  <c r="B377" i="31"/>
  <c r="B401" i="31"/>
  <c r="B449" i="31"/>
  <c r="B473" i="31"/>
  <c r="B497" i="31"/>
  <c r="B521" i="31"/>
  <c r="B557" i="31"/>
  <c r="B581" i="31"/>
  <c r="B6" i="31"/>
  <c r="B30" i="31"/>
  <c r="B54" i="31"/>
  <c r="B78" i="31"/>
  <c r="B90" i="31"/>
  <c r="B114" i="31"/>
  <c r="B138" i="31"/>
  <c r="B162" i="31"/>
  <c r="B174" i="31"/>
  <c r="B198" i="31"/>
  <c r="B234" i="31"/>
  <c r="B246" i="31"/>
  <c r="B7" i="31"/>
  <c r="B23" i="31"/>
  <c r="B43" i="31"/>
  <c r="B59" i="31"/>
  <c r="B79" i="31"/>
  <c r="B95" i="31"/>
  <c r="B115" i="31"/>
  <c r="B131" i="31"/>
  <c r="B151" i="31"/>
  <c r="B167" i="31"/>
  <c r="B187" i="31"/>
  <c r="B203" i="31"/>
  <c r="B222" i="31"/>
  <c r="B238" i="31"/>
  <c r="B254" i="31"/>
  <c r="B272" i="31"/>
  <c r="B287" i="31"/>
  <c r="B302" i="31"/>
  <c r="B320" i="31"/>
  <c r="B335" i="31"/>
  <c r="B350" i="31"/>
  <c r="B368" i="31"/>
  <c r="B383" i="31"/>
  <c r="B398" i="31"/>
  <c r="B416" i="31"/>
  <c r="B431" i="31"/>
  <c r="B446" i="31"/>
  <c r="B464" i="31"/>
  <c r="B479" i="31"/>
  <c r="B494" i="31"/>
  <c r="B512" i="31"/>
  <c r="B527" i="31"/>
  <c r="B542" i="31"/>
  <c r="B560" i="31"/>
  <c r="B575" i="31"/>
  <c r="B590" i="31"/>
  <c r="B25" i="31"/>
  <c r="B45" i="31"/>
  <c r="B81" i="31"/>
  <c r="B117" i="31"/>
  <c r="B153" i="31"/>
  <c r="B189" i="31"/>
  <c r="B224" i="31"/>
  <c r="B259" i="31"/>
  <c r="B289" i="31"/>
  <c r="B322" i="31"/>
  <c r="B355" i="31"/>
  <c r="B385" i="31"/>
  <c r="B418" i="31"/>
  <c r="B433" i="31"/>
  <c r="B466" i="31"/>
  <c r="B499" i="31"/>
  <c r="B529" i="31"/>
  <c r="B562" i="31"/>
  <c r="B26" i="31"/>
  <c r="B82" i="31"/>
  <c r="B118" i="31"/>
  <c r="B154" i="31"/>
  <c r="B190" i="31"/>
  <c r="B225" i="31"/>
  <c r="B275" i="31"/>
  <c r="B308" i="31"/>
  <c r="B338" i="31"/>
  <c r="B371" i="31"/>
  <c r="B404" i="31"/>
  <c r="B434" i="31"/>
  <c r="B482" i="31"/>
  <c r="B515" i="31"/>
  <c r="B548" i="31"/>
  <c r="B578" i="31"/>
  <c r="B11" i="31"/>
  <c r="B31" i="31"/>
  <c r="B47" i="31"/>
  <c r="B67" i="31"/>
  <c r="B83" i="31"/>
  <c r="B103" i="31"/>
  <c r="B119" i="31"/>
  <c r="B139" i="31"/>
  <c r="B155" i="31"/>
  <c r="B175" i="31"/>
  <c r="B191" i="31"/>
  <c r="B211" i="31"/>
  <c r="B226" i="31"/>
  <c r="B242" i="31"/>
  <c r="B8" i="31"/>
  <c r="B24" i="31"/>
  <c r="B44" i="31"/>
  <c r="B60" i="31"/>
  <c r="B80" i="31"/>
  <c r="B96" i="31"/>
  <c r="B116" i="31"/>
  <c r="B132" i="31"/>
  <c r="B152" i="31"/>
  <c r="B168" i="31"/>
  <c r="B188" i="31"/>
  <c r="B204" i="31"/>
  <c r="B223" i="31"/>
  <c r="B239" i="31"/>
  <c r="B258" i="31"/>
  <c r="B273" i="31"/>
  <c r="B288" i="31"/>
  <c r="B306" i="31"/>
  <c r="B321" i="31"/>
  <c r="B336" i="31"/>
  <c r="B354" i="31"/>
  <c r="B369" i="31"/>
  <c r="B384" i="31"/>
  <c r="B402" i="31"/>
  <c r="B417" i="31"/>
  <c r="B432" i="31"/>
  <c r="B450" i="31"/>
  <c r="B465" i="31"/>
  <c r="B480" i="31"/>
  <c r="B498" i="31"/>
  <c r="B513" i="31"/>
  <c r="B528" i="31"/>
  <c r="B546" i="31"/>
  <c r="B561" i="31"/>
  <c r="B576" i="31"/>
  <c r="B594" i="31"/>
  <c r="B9" i="31"/>
  <c r="D2" i="31" s="1" a="1"/>
  <c r="D2" i="31" s="1"/>
  <c r="G2" i="31" s="1"/>
  <c r="B61" i="31"/>
  <c r="B97" i="31"/>
  <c r="B133" i="31"/>
  <c r="B169" i="31"/>
  <c r="B205" i="31"/>
  <c r="B240" i="31"/>
  <c r="B274" i="31"/>
  <c r="B307" i="31"/>
  <c r="B337" i="31"/>
  <c r="B370" i="31"/>
  <c r="B403" i="31"/>
  <c r="B451" i="31"/>
  <c r="B481" i="31"/>
  <c r="B514" i="31"/>
  <c r="B547" i="31"/>
  <c r="B577" i="31"/>
  <c r="B10" i="31"/>
  <c r="B46" i="31"/>
  <c r="B62" i="31"/>
  <c r="B98" i="31"/>
  <c r="B134" i="31"/>
  <c r="B170" i="31"/>
  <c r="B206" i="31"/>
  <c r="B241" i="31"/>
  <c r="B260" i="31"/>
  <c r="B290" i="31"/>
  <c r="B323" i="31"/>
  <c r="B356" i="31"/>
  <c r="B386" i="31"/>
  <c r="B419" i="31"/>
  <c r="B452" i="31"/>
  <c r="B467" i="31"/>
  <c r="B500" i="31"/>
  <c r="B530" i="31"/>
  <c r="B563" i="31"/>
  <c r="B163" i="31"/>
  <c r="B143" i="31"/>
  <c r="B127" i="31"/>
  <c r="B107" i="31"/>
  <c r="B91" i="31"/>
  <c r="B71" i="31"/>
  <c r="B55" i="31"/>
  <c r="B35" i="31"/>
  <c r="B19" i="31"/>
  <c r="B214" i="31"/>
  <c r="B194" i="31"/>
  <c r="B178" i="31"/>
  <c r="B158" i="31"/>
  <c r="B142" i="31"/>
  <c r="B122" i="31"/>
  <c r="B106" i="31"/>
  <c r="B86" i="31"/>
  <c r="B70" i="31"/>
  <c r="B50" i="31"/>
  <c r="B34" i="31"/>
  <c r="B14" i="31"/>
  <c r="J2" i="23" l="1" a="1"/>
  <c r="J2" i="23" s="1"/>
  <c r="K2" i="23" s="1" a="1"/>
  <c r="K2" i="23" s="1"/>
  <c r="A2" i="27" s="1" a="1"/>
  <c r="F2" i="23" a="1"/>
  <c r="F2" i="23" s="1"/>
  <c r="G2" i="23" s="1" a="1"/>
  <c r="G2" i="23" s="1"/>
  <c r="A2" i="28" s="1" a="1"/>
  <c r="A2" i="23" a="1"/>
  <c r="A2" i="23" l="1"/>
  <c r="B2" i="23" s="1" a="1"/>
  <c r="B2" i="23" s="1"/>
  <c r="B3" i="23" a="1"/>
  <c r="B3" i="23" s="1"/>
  <c r="B4" i="23" a="1"/>
  <c r="B4" i="23" s="1"/>
  <c r="B5" i="23" a="1"/>
  <c r="B5" i="23" s="1"/>
  <c r="B6" i="23" a="1"/>
  <c r="B6" i="23" s="1"/>
  <c r="B7" i="23" a="1"/>
  <c r="B7" i="23" s="1"/>
  <c r="B8" i="23" a="1"/>
  <c r="B8" i="23" s="1"/>
  <c r="B9" i="23" a="1"/>
  <c r="B9" i="23" s="1"/>
  <c r="B10" i="23" a="1"/>
  <c r="B10" i="23" s="1"/>
  <c r="B11" i="23" a="1"/>
  <c r="B11" i="23" s="1"/>
  <c r="A2" i="28"/>
  <c r="B2" i="28" s="1" a="1"/>
  <c r="B2" i="28" s="1"/>
  <c r="B12" i="28" a="1"/>
  <c r="B12" i="28" s="1"/>
  <c r="B35" i="28" a="1"/>
  <c r="B35" i="28" s="1"/>
  <c r="B58" i="28" a="1"/>
  <c r="B58" i="28" s="1"/>
  <c r="B76" i="28" a="1"/>
  <c r="B76" i="28" s="1"/>
  <c r="B92" i="28" a="1"/>
  <c r="B92" i="28" s="1"/>
  <c r="B108" i="28" a="1"/>
  <c r="B108" i="28" s="1"/>
  <c r="B13" i="28" a="1"/>
  <c r="B13" i="28" s="1"/>
  <c r="B41" i="28" a="1"/>
  <c r="B41" i="28" s="1"/>
  <c r="B59" i="28" a="1"/>
  <c r="B59" i="28" s="1"/>
  <c r="B81" i="28" a="1"/>
  <c r="B81" i="28" s="1"/>
  <c r="B97" i="28" a="1"/>
  <c r="B97" i="28" s="1"/>
  <c r="B110" i="28" a="1"/>
  <c r="B110" i="28" s="1"/>
  <c r="B43" i="28" a="1"/>
  <c r="B43" i="28" s="1"/>
  <c r="B66" i="28" a="1"/>
  <c r="B66" i="28" s="1"/>
  <c r="B99" i="28" a="1"/>
  <c r="B99" i="28" s="1"/>
  <c r="B49" i="28" a="1"/>
  <c r="B49" i="28" s="1"/>
  <c r="B67" i="28" a="1"/>
  <c r="B67" i="28" s="1"/>
  <c r="B100" i="28" a="1"/>
  <c r="B100" i="28" s="1"/>
  <c r="B27" i="28" a="1"/>
  <c r="B27" i="28" s="1"/>
  <c r="B89" i="28" a="1"/>
  <c r="B89" i="28" s="1"/>
  <c r="B33" i="28" a="1"/>
  <c r="B33" i="28" s="1"/>
  <c r="B90" i="28" a="1"/>
  <c r="B90" i="28" s="1"/>
  <c r="B75" i="28" a="1"/>
  <c r="B75" i="28" s="1"/>
  <c r="B18" i="28" a="1"/>
  <c r="B18" i="28" s="1"/>
  <c r="B42" i="28" a="1"/>
  <c r="B42" i="28" s="1"/>
  <c r="B65" i="28" a="1"/>
  <c r="B65" i="28" s="1"/>
  <c r="B82" i="28" a="1"/>
  <c r="B82" i="28" s="1"/>
  <c r="B98" i="28" a="1"/>
  <c r="B98" i="28" s="1"/>
  <c r="B3" i="28" a="1"/>
  <c r="B3" i="28" s="1"/>
  <c r="B19" i="28" a="1"/>
  <c r="B19" i="28" s="1"/>
  <c r="B83" i="28" a="1"/>
  <c r="B83" i="28" s="1"/>
  <c r="B4" i="28" a="1"/>
  <c r="B4" i="28" s="1"/>
  <c r="B84" i="28" a="1"/>
  <c r="B84" i="28" s="1"/>
  <c r="B50" i="28" a="1"/>
  <c r="B50" i="28" s="1"/>
  <c r="B105" i="28" a="1"/>
  <c r="B105" i="28" s="1"/>
  <c r="B51" i="28" a="1"/>
  <c r="B51" i="28" s="1"/>
  <c r="B106" i="28" a="1"/>
  <c r="B106" i="28" s="1"/>
  <c r="B57" i="28" a="1"/>
  <c r="B57" i="28" s="1"/>
  <c r="B91" i="28" a="1"/>
  <c r="B91" i="28" s="1"/>
  <c r="B26" i="28" a="1"/>
  <c r="B26" i="28" s="1"/>
  <c r="B5" i="28" a="1"/>
  <c r="B5" i="28" s="1"/>
  <c r="B73" i="28" a="1"/>
  <c r="B73" i="28" s="1"/>
  <c r="B6" i="28" a="1"/>
  <c r="B6" i="28" s="1"/>
  <c r="B74" i="28" a="1"/>
  <c r="B74" i="28" s="1"/>
  <c r="B34" i="28" a="1"/>
  <c r="B34" i="28" s="1"/>
  <c r="B107" i="28" a="1"/>
  <c r="B107" i="28" s="1"/>
  <c r="B64" i="28" a="1"/>
  <c r="B64" i="28" s="1"/>
  <c r="B25" i="28" a="1"/>
  <c r="B25" i="28" s="1"/>
  <c r="B63" i="28" a="1"/>
  <c r="B63" i="28" s="1"/>
  <c r="B94" i="28" a="1"/>
  <c r="B94" i="28" s="1"/>
  <c r="B30" i="28" a="1"/>
  <c r="B30" i="28" s="1"/>
  <c r="B77" i="28" a="1"/>
  <c r="B77" i="28" s="1"/>
  <c r="B14" i="28" a="1"/>
  <c r="B14" i="28" s="1"/>
  <c r="B20" i="28" a="1"/>
  <c r="B20" i="28" s="1"/>
  <c r="B21" i="28" a="1"/>
  <c r="B21" i="28" s="1"/>
  <c r="B56" i="28" a="1"/>
  <c r="B56" i="28" s="1"/>
  <c r="B112" i="28" a="1"/>
  <c r="B112" i="28" s="1"/>
  <c r="B55" i="28" a="1"/>
  <c r="B55" i="28" s="1"/>
  <c r="B86" i="28" a="1"/>
  <c r="B86" i="28" s="1"/>
  <c r="B22" i="28" a="1"/>
  <c r="B22" i="28" s="1"/>
  <c r="B69" i="28" a="1"/>
  <c r="B69" i="28" s="1"/>
  <c r="B8" i="28" a="1"/>
  <c r="B8" i="28" s="1"/>
  <c r="B7" i="28" a="1"/>
  <c r="B7" i="28" s="1"/>
  <c r="B37" i="28" a="1"/>
  <c r="B37" i="28" s="1"/>
  <c r="B85" i="28" a="1"/>
  <c r="B85" i="28" s="1"/>
  <c r="B11" i="28" a="1"/>
  <c r="B11" i="28" s="1"/>
  <c r="B48" i="28" a="1"/>
  <c r="B48" i="28" s="1"/>
  <c r="B111" i="28" a="1"/>
  <c r="B111" i="28" s="1"/>
  <c r="B47" i="28" a="1"/>
  <c r="B47" i="28" s="1"/>
  <c r="B78" i="28" a="1"/>
  <c r="B78" i="28" s="1"/>
  <c r="B15" i="28" a="1"/>
  <c r="B15" i="28" s="1"/>
  <c r="B61" i="28" a="1"/>
  <c r="B61" i="28" s="1"/>
  <c r="B68" i="28" a="1"/>
  <c r="B68" i="28" s="1"/>
  <c r="B24" i="28" a="1"/>
  <c r="B24" i="28" s="1"/>
  <c r="B101" i="28" a="1"/>
  <c r="B101" i="28" s="1"/>
  <c r="B36" i="28" a="1"/>
  <c r="B36" i="28" s="1"/>
  <c r="B102" i="28" a="1"/>
  <c r="B102" i="28" s="1"/>
  <c r="B104" i="28" a="1"/>
  <c r="B104" i="28" s="1"/>
  <c r="B40" i="28" a="1"/>
  <c r="B40" i="28" s="1"/>
  <c r="B103" i="28" a="1"/>
  <c r="B103" i="28" s="1"/>
  <c r="B39" i="28" a="1"/>
  <c r="B39" i="28" s="1"/>
  <c r="B70" i="28" a="1"/>
  <c r="B70" i="28" s="1"/>
  <c r="B9" i="28" a="1"/>
  <c r="B9" i="28" s="1"/>
  <c r="B53" i="28" a="1"/>
  <c r="B53" i="28" s="1"/>
  <c r="B60" i="28" a="1"/>
  <c r="B60" i="28" s="1"/>
  <c r="B87" i="28" a="1"/>
  <c r="B87" i="28" s="1"/>
  <c r="B54" i="28" a="1"/>
  <c r="B54" i="28" s="1"/>
  <c r="B72" i="28" a="1"/>
  <c r="B72" i="28" s="1"/>
  <c r="B10" i="28" a="1"/>
  <c r="B10" i="28" s="1"/>
  <c r="B96" i="28" a="1"/>
  <c r="B96" i="28" s="1"/>
  <c r="B32" i="28" a="1"/>
  <c r="B32" i="28" s="1"/>
  <c r="B95" i="28" a="1"/>
  <c r="B95" i="28" s="1"/>
  <c r="B31" i="28" a="1"/>
  <c r="B31" i="28" s="1"/>
  <c r="B62" i="28" a="1"/>
  <c r="B62" i="28" s="1"/>
  <c r="B109" i="28" a="1"/>
  <c r="B109" i="28" s="1"/>
  <c r="B45" i="28" a="1"/>
  <c r="B45" i="28" s="1"/>
  <c r="B52" i="28" a="1"/>
  <c r="B52" i="28" s="1"/>
  <c r="B88" i="28" a="1"/>
  <c r="B88" i="28" s="1"/>
  <c r="B23" i="28" a="1"/>
  <c r="B23" i="28" s="1"/>
  <c r="B44" i="28" a="1"/>
  <c r="B44" i="28" s="1"/>
  <c r="B71" i="28" a="1"/>
  <c r="B71" i="28" s="1"/>
  <c r="B80" i="28" a="1"/>
  <c r="B80" i="28" s="1"/>
  <c r="B17" i="28" a="1"/>
  <c r="B17" i="28" s="1"/>
  <c r="B79" i="28" a="1"/>
  <c r="B79" i="28" s="1"/>
  <c r="B16" i="28" a="1"/>
  <c r="B16" i="28" s="1"/>
  <c r="B46" i="28" a="1"/>
  <c r="B46" i="28" s="1"/>
  <c r="B93" i="28" a="1"/>
  <c r="B93" i="28" s="1"/>
  <c r="B29" i="28" a="1"/>
  <c r="B29" i="28" s="1"/>
  <c r="B38" i="28" a="1"/>
  <c r="B38" i="28" s="1"/>
  <c r="B28" i="28" a="1"/>
  <c r="B28" i="28" s="1"/>
  <c r="A2" i="27"/>
  <c r="B4" i="27" a="1"/>
  <c r="B4" i="27" s="1"/>
  <c r="B5" i="27" a="1"/>
  <c r="B5" i="27" s="1"/>
  <c r="B3" i="27" a="1"/>
  <c r="B3" i="27" s="1"/>
  <c r="B6" i="27" a="1"/>
  <c r="B6" i="27" s="1"/>
  <c r="B2" i="27" l="1" a="1"/>
  <c r="B2" i="27" s="1"/>
  <c r="D2" i="27" s="1" a="1"/>
  <c r="D2" i="28" a="1"/>
  <c r="C2" i="23" a="1"/>
  <c r="C2" i="23" s="1"/>
  <c r="A2" i="26" l="1" a="1"/>
  <c r="A2" i="26" s="1"/>
  <c r="M2" i="23"/>
  <c r="D2" i="28"/>
  <c r="D2" i="27"/>
  <c r="G6" i="27"/>
  <c r="F6" i="27"/>
  <c r="G5" i="27"/>
  <c r="F4" i="27"/>
  <c r="G4" i="27"/>
  <c r="F3" i="27"/>
  <c r="G3" i="27"/>
  <c r="F5" i="27"/>
  <c r="B5" i="26" a="1"/>
  <c r="B5" i="26" s="1"/>
  <c r="B4" i="26" a="1"/>
  <c r="B4" i="26" s="1"/>
  <c r="B6" i="26" a="1"/>
  <c r="B6" i="26" s="1"/>
  <c r="B8" i="26" a="1"/>
  <c r="B8" i="26" s="1"/>
  <c r="B11" i="26" a="1"/>
  <c r="B11" i="26" s="1"/>
  <c r="B7" i="26" a="1"/>
  <c r="B7" i="26" s="1"/>
  <c r="B9" i="26" a="1"/>
  <c r="B9" i="26" s="1"/>
  <c r="B10" i="26" a="1"/>
  <c r="B10" i="26" s="1"/>
  <c r="B3" i="26" a="1"/>
  <c r="B3" i="26" s="1"/>
  <c r="B2" i="26" l="1" a="1"/>
  <c r="B2" i="26" s="1"/>
  <c r="D2" i="26" s="1" a="1"/>
  <c r="F2" i="27"/>
  <c r="G2" i="27"/>
  <c r="D2" i="26" l="1"/>
  <c r="I2" i="26" s="1"/>
  <c r="F8" i="26"/>
  <c r="G7" i="26"/>
  <c r="F5" i="26"/>
  <c r="F4" i="26"/>
  <c r="F6" i="26"/>
  <c r="F10" i="26"/>
  <c r="F11" i="26"/>
  <c r="G10" i="26"/>
  <c r="G4" i="26"/>
  <c r="F9" i="26"/>
  <c r="G3" i="26"/>
  <c r="F7" i="26"/>
  <c r="G11" i="26"/>
  <c r="G9" i="26"/>
  <c r="G6" i="26"/>
  <c r="G5" i="26"/>
  <c r="G8" i="26"/>
  <c r="F3" i="26"/>
  <c r="F2" i="26" l="1"/>
  <c r="G2"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<sst xmlns="http://schemas.openxmlformats.org/spreadsheetml/2006/main" count="202201" uniqueCount="34525">
  <si>
    <t>Data Analyst</t>
  </si>
  <si>
    <t>Data Engineer</t>
  </si>
  <si>
    <t>Data Scientist</t>
  </si>
  <si>
    <t>Business Analyst</t>
  </si>
  <si>
    <t>Software Engineer</t>
  </si>
  <si>
    <t>Senior Data Engineer</t>
  </si>
  <si>
    <t>Senior Data Scientist</t>
  </si>
  <si>
    <t>Senior Data Analyst</t>
  </si>
  <si>
    <t>Machine Learning Engineer</t>
  </si>
  <si>
    <t>Cloud Engineer</t>
  </si>
  <si>
    <t>Algeria</t>
  </si>
  <si>
    <t>Bahamas</t>
  </si>
  <si>
    <t>Bangladesh</t>
  </si>
  <si>
    <t>Canada</t>
  </si>
  <si>
    <t>Egypt</t>
  </si>
  <si>
    <t>Gambia</t>
  </si>
  <si>
    <t>Ghana</t>
  </si>
  <si>
    <t>Guam</t>
  </si>
  <si>
    <t>Hong Kong</t>
  </si>
  <si>
    <t>India</t>
  </si>
  <si>
    <t>Ireland</t>
  </si>
  <si>
    <t>Jamaica</t>
  </si>
  <si>
    <t>Jordan</t>
  </si>
  <si>
    <t>Kenya</t>
  </si>
  <si>
    <t>Lebanon</t>
  </si>
  <si>
    <t>Malaysia</t>
  </si>
  <si>
    <t>Mauritius</t>
  </si>
  <si>
    <t>Morocco</t>
  </si>
  <si>
    <t>Namibia</t>
  </si>
  <si>
    <t>Nigeria</t>
  </si>
  <si>
    <t>Pakistan</t>
  </si>
  <si>
    <t>Philippines</t>
  </si>
  <si>
    <t>Puerto Rico</t>
  </si>
  <si>
    <t>Singapore</t>
  </si>
  <si>
    <t>South Africa</t>
  </si>
  <si>
    <t>Sri Lanka</t>
  </si>
  <si>
    <t>Tunisia</t>
  </si>
  <si>
    <t>U.S. Virgin Islands</t>
  </si>
  <si>
    <t>Uganda</t>
  </si>
  <si>
    <t>United Arab Emirates</t>
  </si>
  <si>
    <t>United Kingdom</t>
  </si>
  <si>
    <t>United States</t>
  </si>
  <si>
    <t>Zimbabwe</t>
  </si>
  <si>
    <t>job_title_short</t>
  </si>
  <si>
    <t>job_title</t>
  </si>
  <si>
    <t>job_location</t>
  </si>
  <si>
    <t>job_via</t>
  </si>
  <si>
    <t>job_schedule_type</t>
  </si>
  <si>
    <t>job_work_from_home</t>
  </si>
  <si>
    <t>search_location</t>
  </si>
  <si>
    <t>job_posted_date</t>
  </si>
  <si>
    <t>job_no_degree_mention</t>
  </si>
  <si>
    <t>job_health_insurance</t>
  </si>
  <si>
    <t>job_country</t>
  </si>
  <si>
    <t>salary_rate</t>
  </si>
  <si>
    <t>salary_year_avg</t>
  </si>
  <si>
    <t>salary_hour_avg</t>
  </si>
  <si>
    <t>company_name</t>
  </si>
  <si>
    <t>job_skills</t>
  </si>
  <si>
    <t>Full-time</t>
  </si>
  <si>
    <t>year</t>
  </si>
  <si>
    <t>Cox Communications</t>
  </si>
  <si>
    <t>Mesa, AZ</t>
  </si>
  <si>
    <t>Georgia</t>
  </si>
  <si>
    <t>Alexandria, VA</t>
  </si>
  <si>
    <t>New York, United States</t>
  </si>
  <si>
    <t>Machine Learning Research Scientist</t>
  </si>
  <si>
    <t>Pittsburgh, PA</t>
  </si>
  <si>
    <t>Illinois, United States</t>
  </si>
  <si>
    <t>Bosch Group</t>
  </si>
  <si>
    <t>['pytorch', 'tensorflow']</t>
  </si>
  <si>
    <t>Irving, TX</t>
  </si>
  <si>
    <t>Full-time and Part-time</t>
  </si>
  <si>
    <t>Texas, United States</t>
  </si>
  <si>
    <t>hour</t>
  </si>
  <si>
    <t>Tysons, VA</t>
  </si>
  <si>
    <t>Anywhere</t>
  </si>
  <si>
    <t>California, United States</t>
  </si>
  <si>
    <t>Arsenault</t>
  </si>
  <si>
    <t>Mountain View, CA</t>
  </si>
  <si>
    <t>TikTok</t>
  </si>
  <si>
    <t>San Francisco, CA</t>
  </si>
  <si>
    <t>Pinterest</t>
  </si>
  <si>
    <t>Los Angeles, CA (+1 other)</t>
  </si>
  <si>
    <t>Bellevue, WA</t>
  </si>
  <si>
    <t>['sql', 'python']</t>
  </si>
  <si>
    <t>Los Angeles, CA</t>
  </si>
  <si>
    <t>['sql', 'python', 'express']</t>
  </si>
  <si>
    <t>Contractor</t>
  </si>
  <si>
    <t>Florida, United States</t>
  </si>
  <si>
    <t>Forsyth Barnes</t>
  </si>
  <si>
    <t>Colorado</t>
  </si>
  <si>
    <t>Cupertino, CA</t>
  </si>
  <si>
    <t>Huntsville, AL</t>
  </si>
  <si>
    <t>Annapolis, MD</t>
  </si>
  <si>
    <t>Capital One</t>
  </si>
  <si>
    <t>York, PA</t>
  </si>
  <si>
    <t>Jacksonville, FL</t>
  </si>
  <si>
    <t>SoFi</t>
  </si>
  <si>
    <t>['sql', 'sql server']</t>
  </si>
  <si>
    <t>Marketing Data Scientist</t>
  </si>
  <si>
    <t>Harnham</t>
  </si>
  <si>
    <t>Seattle, WA</t>
  </si>
  <si>
    <t>American Family Mutual Insurance Company</t>
  </si>
  <si>
    <t>Alpharetta, GA</t>
  </si>
  <si>
    <t>Insight Global</t>
  </si>
  <si>
    <t>AbbVie</t>
  </si>
  <si>
    <t>Las Vegas, NV</t>
  </si>
  <si>
    <t>UnitedHealth Group</t>
  </si>
  <si>
    <t>Full-time, Part-time, and Internship</t>
  </si>
  <si>
    <t>Eliassen Group</t>
  </si>
  <si>
    <t>Motion Recruitment</t>
  </si>
  <si>
    <t>New York, NY</t>
  </si>
  <si>
    <t>Malvern, PA</t>
  </si>
  <si>
    <t>Santa Ana, CA</t>
  </si>
  <si>
    <t>Falls Church, VA</t>
  </si>
  <si>
    <t>Northrop Grumman</t>
  </si>
  <si>
    <t>Associate, Data Engineer</t>
  </si>
  <si>
    <t>Grand Rapids, MI</t>
  </si>
  <si>
    <t>KPMG</t>
  </si>
  <si>
    <t>Cisco</t>
  </si>
  <si>
    <t>St. Louis, MO</t>
  </si>
  <si>
    <t>Federal Reserve System</t>
  </si>
  <si>
    <t>Junior Data Scientist</t>
  </si>
  <si>
    <t>Indianapolis, IN</t>
  </si>
  <si>
    <t>Mossville, IL</t>
  </si>
  <si>
    <t>Aditi Consulting</t>
  </si>
  <si>
    <t>Paragon Alpha - Hedge Fund Talent Business</t>
  </si>
  <si>
    <t>Associate Data Scientist</t>
  </si>
  <si>
    <t>Brooksource</t>
  </si>
  <si>
    <t>Junior Data Analyst</t>
  </si>
  <si>
    <t>Edmonton, AB, Canada</t>
  </si>
  <si>
    <t>Part-time</t>
  </si>
  <si>
    <t>['sql', 'python', 'excel']</t>
  </si>
  <si>
    <t>Melville, NY</t>
  </si>
  <si>
    <t>Northwell Health</t>
  </si>
  <si>
    <t>Interactive Resources - iR</t>
  </si>
  <si>
    <t>Data Scientist II, Tech</t>
  </si>
  <si>
    <t>Uber</t>
  </si>
  <si>
    <t>Founding Data Engineer</t>
  </si>
  <si>
    <t>Confido</t>
  </si>
  <si>
    <t>Upwork</t>
  </si>
  <si>
    <t>Washington, DC</t>
  </si>
  <si>
    <t>Charleston, SC</t>
  </si>
  <si>
    <t>Data Engineering Manager</t>
  </si>
  <si>
    <t>Hartford, CT</t>
  </si>
  <si>
    <t>['sql']</t>
  </si>
  <si>
    <t>Houston, TX</t>
  </si>
  <si>
    <t>Tampa, FL</t>
  </si>
  <si>
    <t>Jobot</t>
  </si>
  <si>
    <t>Rockford, IL</t>
  </si>
  <si>
    <t>Ocala, FL</t>
  </si>
  <si>
    <t>['azure']</t>
  </si>
  <si>
    <t>Big Data Engineer</t>
  </si>
  <si>
    <t>Jessup, MD</t>
  </si>
  <si>
    <t>Robert Half</t>
  </si>
  <si>
    <t>Azure Data Engineer</t>
  </si>
  <si>
    <t>Fremont, CA</t>
  </si>
  <si>
    <t>Lead Data Scientist</t>
  </si>
  <si>
    <t>Homestead, PA</t>
  </si>
  <si>
    <t>Newnan, GA</t>
  </si>
  <si>
    <t>['sql', 'power bi', 'dax']</t>
  </si>
  <si>
    <t>Austin, TX</t>
  </si>
  <si>
    <t>Exton, PA</t>
  </si>
  <si>
    <t>Reston, VA</t>
  </si>
  <si>
    <t>Plano, TX</t>
  </si>
  <si>
    <t>Pyramid Consulting, Inc</t>
  </si>
  <si>
    <t>Chantilly, VA</t>
  </si>
  <si>
    <t>Noblis</t>
  </si>
  <si>
    <t>Data Scientist 4</t>
  </si>
  <si>
    <t>Genesis10</t>
  </si>
  <si>
    <t>['oracle']</t>
  </si>
  <si>
    <t>Chicago, IL</t>
  </si>
  <si>
    <t>Data Scientist 3</t>
  </si>
  <si>
    <t>Annapolis Junction, MD</t>
  </si>
  <si>
    <t>Columbus, OH</t>
  </si>
  <si>
    <t>BayOne Solutions</t>
  </si>
  <si>
    <t>['sql', 'sql server', 'aws']</t>
  </si>
  <si>
    <t>Mumbai, Maharashtra, India</t>
  </si>
  <si>
    <t>YouGov</t>
  </si>
  <si>
    <t>Dubuque, IA</t>
  </si>
  <si>
    <t>Orlando, FL</t>
  </si>
  <si>
    <t>Willow Grove, PA</t>
  </si>
  <si>
    <t>Siemens</t>
  </si>
  <si>
    <t>Data Engineer 2</t>
  </si>
  <si>
    <t>Bengaluru, Karnataka, India</t>
  </si>
  <si>
    <t>Publicis Groupe</t>
  </si>
  <si>
    <t>Elmhurst, IL</t>
  </si>
  <si>
    <t>['r', 'aws', 'redshift']</t>
  </si>
  <si>
    <t>Raleigh, NC</t>
  </si>
  <si>
    <t>Dallas, TX</t>
  </si>
  <si>
    <t>Staff Data Scientist</t>
  </si>
  <si>
    <t>Databricks</t>
  </si>
  <si>
    <t>Dublin, OH</t>
  </si>
  <si>
    <t>Arlington, VA</t>
  </si>
  <si>
    <t>Booz Allen Hamilton</t>
  </si>
  <si>
    <t>['sql', 'looker']</t>
  </si>
  <si>
    <t>Burnsville, MN</t>
  </si>
  <si>
    <t>Greenwood Village, CO</t>
  </si>
  <si>
    <t>LPL Financial</t>
  </si>
  <si>
    <t>Baltimore, MD</t>
  </si>
  <si>
    <t>Irvine, CA</t>
  </si>
  <si>
    <t>Orange, CA</t>
  </si>
  <si>
    <t>Dayton, OH</t>
  </si>
  <si>
    <t>Morristown, NJ</t>
  </si>
  <si>
    <t>Oak Brook, IL</t>
  </si>
  <si>
    <t>Portland, OR</t>
  </si>
  <si>
    <t>Atlanta, GA</t>
  </si>
  <si>
    <t>['python']</t>
  </si>
  <si>
    <t>Chennai, Tamil Nadu, India</t>
  </si>
  <si>
    <t>Sr. Data Engineer</t>
  </si>
  <si>
    <t>Gaithersburg, MD</t>
  </si>
  <si>
    <t>South Bend, IN</t>
  </si>
  <si>
    <t>Head of Data Science</t>
  </si>
  <si>
    <t>St Paul, MN</t>
  </si>
  <si>
    <t>Ledgent Technology</t>
  </si>
  <si>
    <t>['aws']</t>
  </si>
  <si>
    <t>CyberCoders</t>
  </si>
  <si>
    <t>Charlotte, NC</t>
  </si>
  <si>
    <t>['excel']</t>
  </si>
  <si>
    <t>Healthcare Data Analyst I</t>
  </si>
  <si>
    <t>['python', 'pytorch', 'tensorflow']</t>
  </si>
  <si>
    <t>Tech Consulting</t>
  </si>
  <si>
    <t>McKinney, TX</t>
  </si>
  <si>
    <t>Fort Meade, MD</t>
  </si>
  <si>
    <t>Augusta, GA</t>
  </si>
  <si>
    <t>Peraton</t>
  </si>
  <si>
    <t>San Diego, CA</t>
  </si>
  <si>
    <t>Marketing Data Analyst</t>
  </si>
  <si>
    <t>['aws', 'kubernetes']</t>
  </si>
  <si>
    <t>['python', 'snowflake']</t>
  </si>
  <si>
    <t>Entry Level Data Analyst</t>
  </si>
  <si>
    <t>Full-time and Contractor</t>
  </si>
  <si>
    <t>['sql', 'tableau']</t>
  </si>
  <si>
    <t>Lake View Terrace, CA</t>
  </si>
  <si>
    <t>['sql', 'python', 'r', 'excel']</t>
  </si>
  <si>
    <t>Experian</t>
  </si>
  <si>
    <t>Miami, FL</t>
  </si>
  <si>
    <t>Data Science Lead</t>
  </si>
  <si>
    <t>['sql', 'azure', 'databricks', 'pyspark']</t>
  </si>
  <si>
    <t>Westwood, MA</t>
  </si>
  <si>
    <t>Citizens</t>
  </si>
  <si>
    <t>AstraZeneca</t>
  </si>
  <si>
    <t>Business System Analyst</t>
  </si>
  <si>
    <t>Arthur Grand Technologies Inc</t>
  </si>
  <si>
    <t>City of Dallas, TX</t>
  </si>
  <si>
    <t>Boston, MA</t>
  </si>
  <si>
    <t>Adobe</t>
  </si>
  <si>
    <t>Data Scientist Jobs</t>
  </si>
  <si>
    <t>Buffalo, NY</t>
  </si>
  <si>
    <t>Visa</t>
  </si>
  <si>
    <t>Cedar Rapids, IA</t>
  </si>
  <si>
    <t>Data Visualization Engineer</t>
  </si>
  <si>
    <t>Texas</t>
  </si>
  <si>
    <t>University of Texas at Austin</t>
  </si>
  <si>
    <t>['sql', 'snowflake', 'jira']</t>
  </si>
  <si>
    <t>Waco, TX</t>
  </si>
  <si>
    <t>ECS Federal, LLC</t>
  </si>
  <si>
    <t>['sql', 'python', 'java', 'spark']</t>
  </si>
  <si>
    <t>Norfolk, VA</t>
  </si>
  <si>
    <t>Rippling</t>
  </si>
  <si>
    <t>['c']</t>
  </si>
  <si>
    <t>Business Data Analyst</t>
  </si>
  <si>
    <t>['sql', 'sas', 'sas']</t>
  </si>
  <si>
    <t>Wilmington, MA</t>
  </si>
  <si>
    <t>CVS Health</t>
  </si>
  <si>
    <t>El Paso, TX</t>
  </si>
  <si>
    <t>Braintrust</t>
  </si>
  <si>
    <t>Financial Data Analyst</t>
  </si>
  <si>
    <t>Hagerstown, MD</t>
  </si>
  <si>
    <t>Maximus</t>
  </si>
  <si>
    <t>Pleasanton, CA</t>
  </si>
  <si>
    <t>Workday</t>
  </si>
  <si>
    <t>Aurora, CO</t>
  </si>
  <si>
    <t>National Security Agency</t>
  </si>
  <si>
    <t>Analytics Engineer</t>
  </si>
  <si>
    <t>Principal Data Scientist</t>
  </si>
  <si>
    <t>Principal Data Engineer</t>
  </si>
  <si>
    <t>Plantation, FL</t>
  </si>
  <si>
    <t>Aegistech</t>
  </si>
  <si>
    <t>Data Engineer Manager</t>
  </si>
  <si>
    <t>Agility Partners</t>
  </si>
  <si>
    <t>Anblicks</t>
  </si>
  <si>
    <t>['go']</t>
  </si>
  <si>
    <t>Albuquerque, NM</t>
  </si>
  <si>
    <t>Detroit, MI</t>
  </si>
  <si>
    <t>Business Intelligence Analyst</t>
  </si>
  <si>
    <t>Birmingham, AL</t>
  </si>
  <si>
    <t>['sql', 'excel']</t>
  </si>
  <si>
    <t>Data Management Analyst</t>
  </si>
  <si>
    <t>Santa Clara, CA</t>
  </si>
  <si>
    <t>Piper Companies</t>
  </si>
  <si>
    <t>Power BI Developer</t>
  </si>
  <si>
    <t>['snowflake', 'power bi']</t>
  </si>
  <si>
    <t>Blue Water Thinking</t>
  </si>
  <si>
    <t>Jacksonville Beach, FL</t>
  </si>
  <si>
    <t>Ascendo Resources</t>
  </si>
  <si>
    <t>Bill and Melinda Gates Foundation</t>
  </si>
  <si>
    <t>Data Analyst II</t>
  </si>
  <si>
    <t>TEKsystems</t>
  </si>
  <si>
    <t>Jr. Data Engineer</t>
  </si>
  <si>
    <t>Madison, WI</t>
  </si>
  <si>
    <t>Baker Tilly</t>
  </si>
  <si>
    <t>['sql', 'python', 'r', 'sql server', 'azure', 'databricks']</t>
  </si>
  <si>
    <t>San Jose, CA</t>
  </si>
  <si>
    <t>Deloitte</t>
  </si>
  <si>
    <t>Data Scientist I</t>
  </si>
  <si>
    <t>Burtch Works</t>
  </si>
  <si>
    <t>Holmdel, NJ</t>
  </si>
  <si>
    <t>PRI Technology</t>
  </si>
  <si>
    <t>['sql', 'python', 'r']</t>
  </si>
  <si>
    <t>Appleton, WI</t>
  </si>
  <si>
    <t>Lorien</t>
  </si>
  <si>
    <t>Greenwich, CT</t>
  </si>
  <si>
    <t>Senior Lead Data Engineer</t>
  </si>
  <si>
    <t>Philadelphia, PA</t>
  </si>
  <si>
    <t>Lead Data Engineer</t>
  </si>
  <si>
    <t>Bowie, MD</t>
  </si>
  <si>
    <t>['javascript', 'typescript', 'react']</t>
  </si>
  <si>
    <t>McLean, VA</t>
  </si>
  <si>
    <t>San Antonio, TX</t>
  </si>
  <si>
    <t>The Hartford Financial Services Group, Inc.</t>
  </si>
  <si>
    <t>Uline</t>
  </si>
  <si>
    <t>Strategic Staffing Solutions</t>
  </si>
  <si>
    <t>Washington, PA</t>
  </si>
  <si>
    <t>['excel', 'power bi']</t>
  </si>
  <si>
    <t>Sunnyvale, CA</t>
  </si>
  <si>
    <t>Bloomington, MN</t>
  </si>
  <si>
    <t>Syracuse, NY</t>
  </si>
  <si>
    <t>hackajob</t>
  </si>
  <si>
    <t>Denver, CO</t>
  </si>
  <si>
    <t>['vba', 'excel']</t>
  </si>
  <si>
    <t>Bethesda, MD</t>
  </si>
  <si>
    <t>Santa Monica, CA</t>
  </si>
  <si>
    <t>Boulder, CO</t>
  </si>
  <si>
    <t>Columbia, MD</t>
  </si>
  <si>
    <t>New York</t>
  </si>
  <si>
    <t>Montefiore Medical Center</t>
  </si>
  <si>
    <t>Aurora, IL</t>
  </si>
  <si>
    <t>Redwood City, CA</t>
  </si>
  <si>
    <t>Stealth Startup</t>
  </si>
  <si>
    <t>BI and Data Engineer</t>
  </si>
  <si>
    <t>Data Engineering Manager, Analytics</t>
  </si>
  <si>
    <t>Meta</t>
  </si>
  <si>
    <t>['sql', 'python', 'java', 'hadoop']</t>
  </si>
  <si>
    <t>Data Quality Analyst</t>
  </si>
  <si>
    <t>West Des Moines, IA</t>
  </si>
  <si>
    <t>Cella</t>
  </si>
  <si>
    <t>Senior Master Data Analyst</t>
  </si>
  <si>
    <t>Principal Machine Learning Engineer</t>
  </si>
  <si>
    <t>Bristol Myers Squibb</t>
  </si>
  <si>
    <t>Innova Solutions</t>
  </si>
  <si>
    <t>['sql', 'tableau', 'excel']</t>
  </si>
  <si>
    <t>Menlo Park, CA</t>
  </si>
  <si>
    <t>Robinhood</t>
  </si>
  <si>
    <t>Salesforce Data Engineer</t>
  </si>
  <si>
    <t>Richmond, VA</t>
  </si>
  <si>
    <t>['python', 'azure', 'databricks', 'spark', 'pyspark']</t>
  </si>
  <si>
    <t>Junior Data Engineer</t>
  </si>
  <si>
    <t>Quincy, MA</t>
  </si>
  <si>
    <t>Santa Fe, NM</t>
  </si>
  <si>
    <t>Simi Valley, CA</t>
  </si>
  <si>
    <t>LHH</t>
  </si>
  <si>
    <t>Wilmington, DE</t>
  </si>
  <si>
    <t>Citigroup Inc</t>
  </si>
  <si>
    <t>Laurel, MD</t>
  </si>
  <si>
    <t>Zachary Piper Solutions, LLC</t>
  </si>
  <si>
    <t>FlexJobs</t>
  </si>
  <si>
    <t>Data Scientist, Mid</t>
  </si>
  <si>
    <t>Springfield, VA</t>
  </si>
  <si>
    <t>Jersey City, NJ</t>
  </si>
  <si>
    <t>SynergisticIT</t>
  </si>
  <si>
    <t>Data Analyst, Senior</t>
  </si>
  <si>
    <t>Tallahassee, FL</t>
  </si>
  <si>
    <t>Highmark Health</t>
  </si>
  <si>
    <t>['cognos']</t>
  </si>
  <si>
    <t>West Palm Beach, FL</t>
  </si>
  <si>
    <t>Troy, MI</t>
  </si>
  <si>
    <t>Charlottesville, VA</t>
  </si>
  <si>
    <t>Verizon</t>
  </si>
  <si>
    <t>Southfield, MI</t>
  </si>
  <si>
    <t>Durlston Partners</t>
  </si>
  <si>
    <t>California</t>
  </si>
  <si>
    <t>NBCUniversal</t>
  </si>
  <si>
    <t>Full-time, Part-time, and Contractor</t>
  </si>
  <si>
    <t>Cloud Data Engineer</t>
  </si>
  <si>
    <t>JP Morgan Chase &amp; Co.</t>
  </si>
  <si>
    <t>Dealer Tire</t>
  </si>
  <si>
    <t>TS/SCI Data Scientist</t>
  </si>
  <si>
    <t>Pennsylvania</t>
  </si>
  <si>
    <t>Sr Data Engineer</t>
  </si>
  <si>
    <t>Greer, SC</t>
  </si>
  <si>
    <t>Coppell, TX</t>
  </si>
  <si>
    <t>eTeam</t>
  </si>
  <si>
    <t>DATA ANALYST</t>
  </si>
  <si>
    <t>Kalamazoo, MI</t>
  </si>
  <si>
    <t>Milwaukee, WI</t>
  </si>
  <si>
    <t>Northwestern Mutual</t>
  </si>
  <si>
    <t>Pinellas Park, FL</t>
  </si>
  <si>
    <t>Citi</t>
  </si>
  <si>
    <t>Data Engineer (Only W2)</t>
  </si>
  <si>
    <t>AllSTEM Connections</t>
  </si>
  <si>
    <t>Apple</t>
  </si>
  <si>
    <t>Apex Systems</t>
  </si>
  <si>
    <t>Stripe</t>
  </si>
  <si>
    <t>Infosys</t>
  </si>
  <si>
    <t>['sql', 'azure']</t>
  </si>
  <si>
    <t>DATA SCIENTIST</t>
  </si>
  <si>
    <t>Suffolk, VA</t>
  </si>
  <si>
    <t>Chesterfield, MO</t>
  </si>
  <si>
    <t>Randstad</t>
  </si>
  <si>
    <t>Parsons</t>
  </si>
  <si>
    <t>Blend360</t>
  </si>
  <si>
    <t>Taguig, Metro Manila, Philippines</t>
  </si>
  <si>
    <t>AECOM</t>
  </si>
  <si>
    <t>['excel', 'sharepoint']</t>
  </si>
  <si>
    <t>['aws', 'linux']</t>
  </si>
  <si>
    <t>IT Data Engineer</t>
  </si>
  <si>
    <t>Booz Allen Hamilton, Inc.</t>
  </si>
  <si>
    <t>Associate Data Engineer</t>
  </si>
  <si>
    <t>Rockville, MD</t>
  </si>
  <si>
    <t>State of Florida</t>
  </si>
  <si>
    <t>Phoenix, AZ</t>
  </si>
  <si>
    <t>Bentonville, AR</t>
  </si>
  <si>
    <t>Walmart</t>
  </si>
  <si>
    <t>MilliporeSigma</t>
  </si>
  <si>
    <t>['excel', 'outlook']</t>
  </si>
  <si>
    <t>Brooklyn, NY</t>
  </si>
  <si>
    <t>Sephora</t>
  </si>
  <si>
    <t>['sql', 'python', 'r', 'looker']</t>
  </si>
  <si>
    <t>Healthcare Data Analyst</t>
  </si>
  <si>
    <t>Fredericksburg, VA</t>
  </si>
  <si>
    <t>neteffects</t>
  </si>
  <si>
    <t>Remote Azure Data Engineer</t>
  </si>
  <si>
    <t>Des Moines, IA</t>
  </si>
  <si>
    <t>Teragonia</t>
  </si>
  <si>
    <t>Colorado Springs, CO</t>
  </si>
  <si>
    <t>['python', 'jupyter']</t>
  </si>
  <si>
    <t>Wal-Mart</t>
  </si>
  <si>
    <t>Staff Data Engineer</t>
  </si>
  <si>
    <t>Cambridge, MA</t>
  </si>
  <si>
    <t>Cypress HCM</t>
  </si>
  <si>
    <t>East Windsor, NJ</t>
  </si>
  <si>
    <t>Chevy Chase, MD</t>
  </si>
  <si>
    <t>GEICO</t>
  </si>
  <si>
    <t>Winchester, VA</t>
  </si>
  <si>
    <t>Navy Federal Credit Union</t>
  </si>
  <si>
    <t>Corteva Agriscience</t>
  </si>
  <si>
    <t>Dearborn, MI</t>
  </si>
  <si>
    <t>Cognizant Technology Solutions</t>
  </si>
  <si>
    <t>['sql', 'azure', 'databricks', 'git']</t>
  </si>
  <si>
    <t>Princeton, NJ</t>
  </si>
  <si>
    <t>Cockeysville, MD</t>
  </si>
  <si>
    <t>Pleasant Prairie, WI</t>
  </si>
  <si>
    <t>Englewood Cliffs, NJ</t>
  </si>
  <si>
    <t>Woburn, MA</t>
  </si>
  <si>
    <t>Chapman University</t>
  </si>
  <si>
    <t>Ontario, CA</t>
  </si>
  <si>
    <t>Franklin Township, NJ</t>
  </si>
  <si>
    <t>['python', 'azure']</t>
  </si>
  <si>
    <t>El Dorado Hills, CA</t>
  </si>
  <si>
    <t>['sql', 'azure', 'power bi']</t>
  </si>
  <si>
    <t>['sql', 'python', 'power bi']</t>
  </si>
  <si>
    <t>El Segundo, CA</t>
  </si>
  <si>
    <t>['sql', 'python', 'tableau', 'power bi']</t>
  </si>
  <si>
    <t>Glendora, CA</t>
  </si>
  <si>
    <t>Sr Data Scientist</t>
  </si>
  <si>
    <t>Fairfax, VA</t>
  </si>
  <si>
    <t>American Express</t>
  </si>
  <si>
    <t>Senior Data Scientist, Pricing</t>
  </si>
  <si>
    <t>GCP Data Engineer</t>
  </si>
  <si>
    <t>Senior Azure Data Engineer</t>
  </si>
  <si>
    <t>Vienna, VA</t>
  </si>
  <si>
    <t>Armonk, NY</t>
  </si>
  <si>
    <t>ACL Digital</t>
  </si>
  <si>
    <t>Database Analyst/Programmer 3</t>
  </si>
  <si>
    <t>Data Analyst (Remote)</t>
  </si>
  <si>
    <t>Ashburn, VA</t>
  </si>
  <si>
    <t>Unissant</t>
  </si>
  <si>
    <t>Parsippany-Troy Hills, NJ</t>
  </si>
  <si>
    <t>Tata Consultancy Services</t>
  </si>
  <si>
    <t>Atlas Search</t>
  </si>
  <si>
    <t>Akkodis</t>
  </si>
  <si>
    <t>Florham Park, NJ</t>
  </si>
  <si>
    <t>Midland, TX</t>
  </si>
  <si>
    <t>Data Engineer - Capital Markets</t>
  </si>
  <si>
    <t>Schenectady, NY</t>
  </si>
  <si>
    <t>Charles Schwab</t>
  </si>
  <si>
    <t>Hyattsville, MD</t>
  </si>
  <si>
    <t>San Mateo, CA</t>
  </si>
  <si>
    <t>Roblox</t>
  </si>
  <si>
    <t>Marlborough, MA</t>
  </si>
  <si>
    <t>Kforce</t>
  </si>
  <si>
    <t>Brockton, MA</t>
  </si>
  <si>
    <t>Masis Professional Group</t>
  </si>
  <si>
    <t>['planner']</t>
  </si>
  <si>
    <t>Berkeley Lab</t>
  </si>
  <si>
    <t>Thousand Oaks, CA</t>
  </si>
  <si>
    <t>Melbourne, FL</t>
  </si>
  <si>
    <t>['databricks', 'aws']</t>
  </si>
  <si>
    <t>Toronto, ON, Canada</t>
  </si>
  <si>
    <t>Operations Data Analyst, Senior</t>
  </si>
  <si>
    <t>Dublin, CA</t>
  </si>
  <si>
    <t>PG&amp;E Corporation</t>
  </si>
  <si>
    <t>Dedham, MA</t>
  </si>
  <si>
    <t>Yes Energy</t>
  </si>
  <si>
    <t>Oakton, VA</t>
  </si>
  <si>
    <t>Durham, NC</t>
  </si>
  <si>
    <t>Addison, TX</t>
  </si>
  <si>
    <t>Glocomms</t>
  </si>
  <si>
    <t>['sql', 'python', 'powershell']</t>
  </si>
  <si>
    <t>Worcester, MA</t>
  </si>
  <si>
    <t>Data Engineer III</t>
  </si>
  <si>
    <t>Orem, UT</t>
  </si>
  <si>
    <t>Walnut Creek, CA</t>
  </si>
  <si>
    <t>Fort Worth, TX</t>
  </si>
  <si>
    <t>Spectrum</t>
  </si>
  <si>
    <t>Optum</t>
  </si>
  <si>
    <t>ApTask</t>
  </si>
  <si>
    <t>Manufacturing Data Scientist</t>
  </si>
  <si>
    <t>Englewood, CO</t>
  </si>
  <si>
    <t>IBM</t>
  </si>
  <si>
    <t>Torrance, CA</t>
  </si>
  <si>
    <t>Sud Recruiting</t>
  </si>
  <si>
    <t>['sql', 'python', 'azure', 'aws', 'spark']</t>
  </si>
  <si>
    <t>Revel IT</t>
  </si>
  <si>
    <t>Hays</t>
  </si>
  <si>
    <t>Data Engineer, Specialist</t>
  </si>
  <si>
    <t>Leidos</t>
  </si>
  <si>
    <t>Rancho Cordova, CA</t>
  </si>
  <si>
    <t>AT&amp;T</t>
  </si>
  <si>
    <t>Senior Manager, Data Science</t>
  </si>
  <si>
    <t>Kansas City, MO</t>
  </si>
  <si>
    <t>Marietta, GA</t>
  </si>
  <si>
    <t>Selby Jennings</t>
  </si>
  <si>
    <t>La Vergne, TN</t>
  </si>
  <si>
    <t>Ingram Content Group</t>
  </si>
  <si>
    <t>Latham, NY</t>
  </si>
  <si>
    <t>['spark']</t>
  </si>
  <si>
    <t>Lloyds Banking Group</t>
  </si>
  <si>
    <t>Rockstar Games</t>
  </si>
  <si>
    <t>Southlake, TX</t>
  </si>
  <si>
    <t>Compunnel Inc.</t>
  </si>
  <si>
    <t>Herndon, VA</t>
  </si>
  <si>
    <t>Bright Machines</t>
  </si>
  <si>
    <t>Rosemead, CA</t>
  </si>
  <si>
    <t>AWS Data Engineer</t>
  </si>
  <si>
    <t>Data Architect</t>
  </si>
  <si>
    <t>Devoteam</t>
  </si>
  <si>
    <t>Sr Data Analyst</t>
  </si>
  <si>
    <t>The Travelers Companies, Inc.</t>
  </si>
  <si>
    <t>AI Data Scientist</t>
  </si>
  <si>
    <t>Data Software Engineer</t>
  </si>
  <si>
    <t>Data Engineer, Product Analytics</t>
  </si>
  <si>
    <t>LTIMindtree</t>
  </si>
  <si>
    <t>North Chicago, IL</t>
  </si>
  <si>
    <t>['tableau', 'excel']</t>
  </si>
  <si>
    <t>Albany, NY</t>
  </si>
  <si>
    <t>['sql', 'spark']</t>
  </si>
  <si>
    <t>Woonsocket, RI</t>
  </si>
  <si>
    <t>The Hartford</t>
  </si>
  <si>
    <t>Russell, Tobin &amp; Associates</t>
  </si>
  <si>
    <t>Lawrence Harvey</t>
  </si>
  <si>
    <t>['sql', 'python', 'r', 'matlab']</t>
  </si>
  <si>
    <t>Product Data Analyst</t>
  </si>
  <si>
    <t>Smyrna, GA</t>
  </si>
  <si>
    <t>Providence, RI</t>
  </si>
  <si>
    <t>Fort Lauderdale, FL</t>
  </si>
  <si>
    <t>WSP</t>
  </si>
  <si>
    <t>Bill.com</t>
  </si>
  <si>
    <t>['sql', 'python', 'go', 'power bi']</t>
  </si>
  <si>
    <t>MVP Health Care</t>
  </si>
  <si>
    <t>['pyspark']</t>
  </si>
  <si>
    <t>Senior Data Quality Analyst</t>
  </si>
  <si>
    <t>Westminster, CO</t>
  </si>
  <si>
    <t>CoventBridge Group</t>
  </si>
  <si>
    <t>Lakeland, FL</t>
  </si>
  <si>
    <t>Amazon Web Services, Inc.</t>
  </si>
  <si>
    <t>Palos Verdes Estates, CA</t>
  </si>
  <si>
    <t>['sql', 'python', 'aws']</t>
  </si>
  <si>
    <t>East Moline, IL</t>
  </si>
  <si>
    <t>Manager, Data Engineering</t>
  </si>
  <si>
    <t>['sql', 'python', 'r', 'snowflake', 'aws']</t>
  </si>
  <si>
    <t>Fresno, CA</t>
  </si>
  <si>
    <t>The Elite Job</t>
  </si>
  <si>
    <t>American Red Cross</t>
  </si>
  <si>
    <t>Broomfield, CO</t>
  </si>
  <si>
    <t>Lexington, MA</t>
  </si>
  <si>
    <t>General Dynamics Information Technology</t>
  </si>
  <si>
    <t>['sql', 'python', 'r', 'express']</t>
  </si>
  <si>
    <t>Grow Therapy</t>
  </si>
  <si>
    <t>['sql', 'python', 'looker']</t>
  </si>
  <si>
    <t>Grand Prairie, TX</t>
  </si>
  <si>
    <t>Elevance Health</t>
  </si>
  <si>
    <t>Data Engineer, Senior</t>
  </si>
  <si>
    <t>Linthicum Heights, MD</t>
  </si>
  <si>
    <t>Atlassian</t>
  </si>
  <si>
    <t>['sql', 'python', 'tableau']</t>
  </si>
  <si>
    <t>Newark, NJ</t>
  </si>
  <si>
    <t>Data Engineer Jobs</t>
  </si>
  <si>
    <t>Fort Belvoir, VA</t>
  </si>
  <si>
    <t>Camp Lejeune, NC</t>
  </si>
  <si>
    <t>Data Engineer I</t>
  </si>
  <si>
    <t>Campbell, CA</t>
  </si>
  <si>
    <t>Dover, DE</t>
  </si>
  <si>
    <t>Long Beach, CA</t>
  </si>
  <si>
    <t>Brentwood, TN</t>
  </si>
  <si>
    <t>Cleveland, OH</t>
  </si>
  <si>
    <t>CGI Inc.</t>
  </si>
  <si>
    <t>Data and Reporting Analyst</t>
  </si>
  <si>
    <t>Conshohocken, PA</t>
  </si>
  <si>
    <t>TALENT Software Services</t>
  </si>
  <si>
    <t>Richardson, TX</t>
  </si>
  <si>
    <t>Data Engineer (GCP)</t>
  </si>
  <si>
    <t>Senior Manager of Data Engineering</t>
  </si>
  <si>
    <t>Waltham, MA</t>
  </si>
  <si>
    <t>Frisco, TX</t>
  </si>
  <si>
    <t>Utica, NY</t>
  </si>
  <si>
    <t>Edison, NJ</t>
  </si>
  <si>
    <t>Data Science Internship</t>
  </si>
  <si>
    <t>Omaha, NE</t>
  </si>
  <si>
    <t>Internship</t>
  </si>
  <si>
    <t>['r']</t>
  </si>
  <si>
    <t>New Haven, CT</t>
  </si>
  <si>
    <t>['sql', 'jira', 'confluence']</t>
  </si>
  <si>
    <t>CGI Group, Inc.</t>
  </si>
  <si>
    <t>['sql', 'python', 'r', 'c', 'tableau', 'power bi']</t>
  </si>
  <si>
    <t>Stanford University</t>
  </si>
  <si>
    <t>Google Cloud Data Engineer</t>
  </si>
  <si>
    <t>Data Engineer II</t>
  </si>
  <si>
    <t>Dunwoody, GA</t>
  </si>
  <si>
    <t>The Travelers Companies, Inc</t>
  </si>
  <si>
    <t>['sql', 'python', 'r', 'azure']</t>
  </si>
  <si>
    <t>Data Engineer - Python</t>
  </si>
  <si>
    <t>Data Engineer - Clearance Required</t>
  </si>
  <si>
    <t>['sql', 'go', 'snowflake', 'ssis']</t>
  </si>
  <si>
    <t>AI/ML Data Engineer</t>
  </si>
  <si>
    <t>South San Francisco, CA</t>
  </si>
  <si>
    <t>Melio</t>
  </si>
  <si>
    <t>Wise</t>
  </si>
  <si>
    <t>Sodexo</t>
  </si>
  <si>
    <t>['sql', 'c', 'excel']</t>
  </si>
  <si>
    <t>National Geospatial-Intelligence Agency</t>
  </si>
  <si>
    <t>TIAA</t>
  </si>
  <si>
    <t>VP, Data Science</t>
  </si>
  <si>
    <t>['python', 'scala', 'spark']</t>
  </si>
  <si>
    <t>Technical Data Engineer</t>
  </si>
  <si>
    <t>Data Engineer (Remote)</t>
  </si>
  <si>
    <t>Blue Shield of California</t>
  </si>
  <si>
    <t>Inventory Data Analyst</t>
  </si>
  <si>
    <t>Minneapolis, MN</t>
  </si>
  <si>
    <t>On-Demand Group</t>
  </si>
  <si>
    <t>Whittier, CA</t>
  </si>
  <si>
    <t>Staff / Principal Data Engineer</t>
  </si>
  <si>
    <t>Prestige Staffing</t>
  </si>
  <si>
    <t>Arlington Heights, IL</t>
  </si>
  <si>
    <t>Merck &amp; Co, Inc</t>
  </si>
  <si>
    <t>Rogers, AR</t>
  </si>
  <si>
    <t>Network Data Engineer</t>
  </si>
  <si>
    <t>Data Scientist II</t>
  </si>
  <si>
    <t>Farmers Insurance</t>
  </si>
  <si>
    <t>Data Science Team Lead</t>
  </si>
  <si>
    <t>Scranton, PA</t>
  </si>
  <si>
    <t>['python', 'pytorch']</t>
  </si>
  <si>
    <t>Data Scientist 1</t>
  </si>
  <si>
    <t>PayPal</t>
  </si>
  <si>
    <t>['snowflake']</t>
  </si>
  <si>
    <t>Mid-Level Data Engineer</t>
  </si>
  <si>
    <t>Newton, MA</t>
  </si>
  <si>
    <t>Prosum</t>
  </si>
  <si>
    <t>Version 1</t>
  </si>
  <si>
    <t>Sunrise Systems, Inc.</t>
  </si>
  <si>
    <t>Cincinnati, OH</t>
  </si>
  <si>
    <t>['excel', 'powerpoint']</t>
  </si>
  <si>
    <t>Toronto, OH</t>
  </si>
  <si>
    <t>Senior Data Engineer II</t>
  </si>
  <si>
    <t>McKinsey &amp; Company</t>
  </si>
  <si>
    <t>['sql', 'python', 'sql server', 'azure']</t>
  </si>
  <si>
    <t>Springfield, MA</t>
  </si>
  <si>
    <t>['sql', 'python', 'snowflake', 'tableau']</t>
  </si>
  <si>
    <t>Burnsville, NC</t>
  </si>
  <si>
    <t>California City, CA</t>
  </si>
  <si>
    <t>Ellianse LLC</t>
  </si>
  <si>
    <t>['sharepoint']</t>
  </si>
  <si>
    <t>Credit Risk Data Analyst</t>
  </si>
  <si>
    <t>firstPRO, Inc</t>
  </si>
  <si>
    <t>Nestlé</t>
  </si>
  <si>
    <t>Symetra</t>
  </si>
  <si>
    <t>Lansing, MI</t>
  </si>
  <si>
    <t>['sql', 'sap']</t>
  </si>
  <si>
    <t>Milpitas, CA</t>
  </si>
  <si>
    <t>KLA</t>
  </si>
  <si>
    <t>Signature Consultants</t>
  </si>
  <si>
    <t>['sql', 'sql server', 'ssrs']</t>
  </si>
  <si>
    <t>Data Analytics Engineer</t>
  </si>
  <si>
    <t>Redmond, WA</t>
  </si>
  <si>
    <t>SpaceX</t>
  </si>
  <si>
    <t>Centennial, CO</t>
  </si>
  <si>
    <t>Lake Forest, IL</t>
  </si>
  <si>
    <t>Accenture</t>
  </si>
  <si>
    <t>Littleton, MA</t>
  </si>
  <si>
    <t>LatentView Analytics</t>
  </si>
  <si>
    <t>['sql', 'python', 'sql server', 'oracle']</t>
  </si>
  <si>
    <t>Data Analyst / Data Scientist</t>
  </si>
  <si>
    <t>Y Combinator</t>
  </si>
  <si>
    <t>['python', 'r']</t>
  </si>
  <si>
    <t>Backend Data Engineer</t>
  </si>
  <si>
    <t>Senior Data Scientist, Marketing Analytics</t>
  </si>
  <si>
    <t>The Trade Desk</t>
  </si>
  <si>
    <t>Brooksville, FL</t>
  </si>
  <si>
    <t>System One</t>
  </si>
  <si>
    <t>['hadoop']</t>
  </si>
  <si>
    <t>Victoria, BC, Canada</t>
  </si>
  <si>
    <t>['tableau', 'power bi']</t>
  </si>
  <si>
    <t>['sql', 'snowflake']</t>
  </si>
  <si>
    <t>Boston, GA</t>
  </si>
  <si>
    <t>Columbia, SC</t>
  </si>
  <si>
    <t>ICF</t>
  </si>
  <si>
    <t>['sql', 'python', 'r', 'tableau']</t>
  </si>
  <si>
    <t>Equitable</t>
  </si>
  <si>
    <t>IDR, Inc.</t>
  </si>
  <si>
    <t>Riverdale, GA</t>
  </si>
  <si>
    <t>Gartner</t>
  </si>
  <si>
    <t>Schonfeld</t>
  </si>
  <si>
    <t>['sql', 'snowflake', 'databricks']</t>
  </si>
  <si>
    <t>Senior IT Data Engineer</t>
  </si>
  <si>
    <t>GoTo Group</t>
  </si>
  <si>
    <t>Lehi, UT</t>
  </si>
  <si>
    <t>['sql', 'power bi']</t>
  </si>
  <si>
    <t>Valparaiso, IN</t>
  </si>
  <si>
    <t>Harvey Nash</t>
  </si>
  <si>
    <t>Data Analyst - Now Hiring</t>
  </si>
  <si>
    <t>Lawrenceville, GA</t>
  </si>
  <si>
    <t>Berkeley, CA</t>
  </si>
  <si>
    <t>Manager - Data Engineering</t>
  </si>
  <si>
    <t>Philips</t>
  </si>
  <si>
    <t>Hadoop Data Engineer</t>
  </si>
  <si>
    <t>ConfigUSA</t>
  </si>
  <si>
    <t>Danta Technologies</t>
  </si>
  <si>
    <t>Health Data Analyst</t>
  </si>
  <si>
    <t>Data Engineer - Data Platform</t>
  </si>
  <si>
    <t>Green Bay, WI</t>
  </si>
  <si>
    <t>Associated Bank</t>
  </si>
  <si>
    <t>Foster City, CA</t>
  </si>
  <si>
    <t>Mindlance</t>
  </si>
  <si>
    <t>NielsenIQ</t>
  </si>
  <si>
    <t>Data Scientist Analyst</t>
  </si>
  <si>
    <t>['python', 'javascript']</t>
  </si>
  <si>
    <t>VanderHouwen</t>
  </si>
  <si>
    <t>Compri Consulting</t>
  </si>
  <si>
    <t>Pune, Maharashtra, India</t>
  </si>
  <si>
    <t>Peoria, IL</t>
  </si>
  <si>
    <t>Merrifield, VA</t>
  </si>
  <si>
    <t>Arlington, TX</t>
  </si>
  <si>
    <t>['sql', 'databricks', 'tableau']</t>
  </si>
  <si>
    <t>TBG | The Bachrach Group</t>
  </si>
  <si>
    <t>Block</t>
  </si>
  <si>
    <t>Virginia Beach, VA</t>
  </si>
  <si>
    <t>Remote, OR</t>
  </si>
  <si>
    <t>AMD</t>
  </si>
  <si>
    <t>Jr. Data Scientist</t>
  </si>
  <si>
    <t>Take2 Consulting, LLC</t>
  </si>
  <si>
    <t>USAA</t>
  </si>
  <si>
    <t>['python', 'aws']</t>
  </si>
  <si>
    <t>Research Data Analyst</t>
  </si>
  <si>
    <t>Manchester, NH</t>
  </si>
  <si>
    <t>Director, Data Science</t>
  </si>
  <si>
    <t>Data Analytics Specialist</t>
  </si>
  <si>
    <t>Welocalize</t>
  </si>
  <si>
    <t>Pacific Gas and Electric Company</t>
  </si>
  <si>
    <t>['cordova']</t>
  </si>
  <si>
    <t>United States Space Force</t>
  </si>
  <si>
    <t>BAE Systems</t>
  </si>
  <si>
    <t>United Launch Alliance</t>
  </si>
  <si>
    <t>Costa Mesa, CA</t>
  </si>
  <si>
    <t>Kelly Services</t>
  </si>
  <si>
    <t>Hunter Bond</t>
  </si>
  <si>
    <t>Medix Technology</t>
  </si>
  <si>
    <t>Data Scientist (AI &amp; ML)</t>
  </si>
  <si>
    <t>Data Science Intern</t>
  </si>
  <si>
    <t>Concord, NH</t>
  </si>
  <si>
    <t>Data Science</t>
  </si>
  <si>
    <t>Triangle, VA</t>
  </si>
  <si>
    <t>Plymouth, MA</t>
  </si>
  <si>
    <t>Kforce Technology Staffing</t>
  </si>
  <si>
    <t>Luxoft</t>
  </si>
  <si>
    <t>LogicMonitor</t>
  </si>
  <si>
    <t>Remote Data Analyst</t>
  </si>
  <si>
    <t>['sql', 'snowflake', 'azure']</t>
  </si>
  <si>
    <t>Goleta, CA</t>
  </si>
  <si>
    <t>IT Motives</t>
  </si>
  <si>
    <t>Northbound Executive Search</t>
  </si>
  <si>
    <t>Palm Bay, FL</t>
  </si>
  <si>
    <t>Shrewsbury, MA</t>
  </si>
  <si>
    <t>Airbnb</t>
  </si>
  <si>
    <t>Newark, CA</t>
  </si>
  <si>
    <t>Lucid Motors</t>
  </si>
  <si>
    <t>Data engineer</t>
  </si>
  <si>
    <t>CareSource</t>
  </si>
  <si>
    <t>DataOps Engineer</t>
  </si>
  <si>
    <t>Veeva Systems</t>
  </si>
  <si>
    <t>Lake Forest, CA</t>
  </si>
  <si>
    <t>['sql', 'tableau', 'power bi']</t>
  </si>
  <si>
    <t>Mitchell Martin</t>
  </si>
  <si>
    <t>Molina Healthcare</t>
  </si>
  <si>
    <t>Scottsdale, AZ</t>
  </si>
  <si>
    <t>TalentBridge</t>
  </si>
  <si>
    <t>Silver Spring, MD</t>
  </si>
  <si>
    <t>Russell Tobin</t>
  </si>
  <si>
    <t>Coupang</t>
  </si>
  <si>
    <t>Palo Alto, CA</t>
  </si>
  <si>
    <t>Riverside, CA</t>
  </si>
  <si>
    <t>Portsmouth, NH</t>
  </si>
  <si>
    <t>TD Bank</t>
  </si>
  <si>
    <t>Senior GCP Data Engineer</t>
  </si>
  <si>
    <t>Westlake, OH</t>
  </si>
  <si>
    <t>Mt Prospect, IL</t>
  </si>
  <si>
    <t>Rock Hill, SC</t>
  </si>
  <si>
    <t>Capco</t>
  </si>
  <si>
    <t>NORC at the University of Chicago</t>
  </si>
  <si>
    <t>Norristown, PA</t>
  </si>
  <si>
    <t>Dell</t>
  </si>
  <si>
    <t>Chula Vista, CA</t>
  </si>
  <si>
    <t>Springfield, MO</t>
  </si>
  <si>
    <t>Chesapeake, VA</t>
  </si>
  <si>
    <t>Johannesburg, South Africa</t>
  </si>
  <si>
    <t>Standard Bank Group</t>
  </si>
  <si>
    <t>Netflix</t>
  </si>
  <si>
    <t>Woodland Hills, CA</t>
  </si>
  <si>
    <t>Biogen</t>
  </si>
  <si>
    <t>Deerfield, IL</t>
  </si>
  <si>
    <t>Walgreens</t>
  </si>
  <si>
    <t>['python', 'aws', 'spark', 'kafka']</t>
  </si>
  <si>
    <t>Bodega Bay, CA</t>
  </si>
  <si>
    <t>Averity</t>
  </si>
  <si>
    <t>Xcel Energy</t>
  </si>
  <si>
    <t>Full-time and Internship</t>
  </si>
  <si>
    <t>Trenton, NJ</t>
  </si>
  <si>
    <t>['sql', 'sql server', 'snowflake', 'tableau', 'power bi']</t>
  </si>
  <si>
    <t>Saragossa</t>
  </si>
  <si>
    <t>['python', 'r', 'jupyter']</t>
  </si>
  <si>
    <t>['python', 'power bi']</t>
  </si>
  <si>
    <t>['python', 'r', 'java']</t>
  </si>
  <si>
    <t>DoorDash</t>
  </si>
  <si>
    <t>Johnston, RI</t>
  </si>
  <si>
    <t>Hicksville, NY</t>
  </si>
  <si>
    <t>Champaign, IL</t>
  </si>
  <si>
    <t>Waukegan, IL</t>
  </si>
  <si>
    <t>Rolling Meadows, IL</t>
  </si>
  <si>
    <t>['r', 'excel', 'sap']</t>
  </si>
  <si>
    <t>Medline</t>
  </si>
  <si>
    <t>Data Scientist, Product Analytics</t>
  </si>
  <si>
    <t>Connecticut</t>
  </si>
  <si>
    <t>The Intersect Group</t>
  </si>
  <si>
    <t>Jefferson Frank</t>
  </si>
  <si>
    <t>Apolis</t>
  </si>
  <si>
    <t>Clearwater, FL</t>
  </si>
  <si>
    <t>Tanson Corp</t>
  </si>
  <si>
    <t>Machine Learning Scientist</t>
  </si>
  <si>
    <t>['go', 'excel']</t>
  </si>
  <si>
    <t>Maryland</t>
  </si>
  <si>
    <t>National Institutes of Health</t>
  </si>
  <si>
    <t>Data Science Manager</t>
  </si>
  <si>
    <t>Data Science Software Engineer</t>
  </si>
  <si>
    <t>Aurora Innovation</t>
  </si>
  <si>
    <t>Senior Data Engineer (Remote)</t>
  </si>
  <si>
    <t>Grindr</t>
  </si>
  <si>
    <t>['nosql']</t>
  </si>
  <si>
    <t>MDM Data Engineer</t>
  </si>
  <si>
    <t>Newtown Square, PA</t>
  </si>
  <si>
    <t>Intern, Data Science</t>
  </si>
  <si>
    <t>Part-time and Internship</t>
  </si>
  <si>
    <t>American Heart Association</t>
  </si>
  <si>
    <t>Petaling Jaya, Selangor, Malaysia</t>
  </si>
  <si>
    <t>Roche</t>
  </si>
  <si>
    <t>['sap']</t>
  </si>
  <si>
    <t>Manager, Data Engineer</t>
  </si>
  <si>
    <t>Oklahoma City, OK</t>
  </si>
  <si>
    <t>Dahl Consulting</t>
  </si>
  <si>
    <t>The Travelers Indemnity Company</t>
  </si>
  <si>
    <t>Stanford, CA</t>
  </si>
  <si>
    <t>['sql', 'oracle']</t>
  </si>
  <si>
    <t>Warwick, RI</t>
  </si>
  <si>
    <t>Data Analyst Intern</t>
  </si>
  <si>
    <t>Cheshire, CT</t>
  </si>
  <si>
    <t>Aventura, FL</t>
  </si>
  <si>
    <t>Florida City, FL</t>
  </si>
  <si>
    <t>Berkeley Heights, NJ</t>
  </si>
  <si>
    <t>Data Engineer, Mid</t>
  </si>
  <si>
    <t>Jefferson City, MO</t>
  </si>
  <si>
    <t>Home Depot</t>
  </si>
  <si>
    <t>['sql', 'python', 'spark']</t>
  </si>
  <si>
    <t>Intercontinental Exchange</t>
  </si>
  <si>
    <t>['sql', 'postgresql', 'oracle']</t>
  </si>
  <si>
    <t>Americor</t>
  </si>
  <si>
    <t>Software Engineer, Data Engineering</t>
  </si>
  <si>
    <t>Senior Data Engineer - AWS</t>
  </si>
  <si>
    <t>['sql', 'python', 'azure']</t>
  </si>
  <si>
    <t>Full Stack Data Engineer</t>
  </si>
  <si>
    <t>SGS</t>
  </si>
  <si>
    <t>Data Scientist / Engineer</t>
  </si>
  <si>
    <t>Oakland, CA</t>
  </si>
  <si>
    <t>Veho</t>
  </si>
  <si>
    <t>SAP Data Engineer</t>
  </si>
  <si>
    <t>Yoh, A Day &amp; Zimmermann Company</t>
  </si>
  <si>
    <t>ETL Data Engineer</t>
  </si>
  <si>
    <t>Data Engineer - Snowflake</t>
  </si>
  <si>
    <t>Tiger Analytics</t>
  </si>
  <si>
    <t>Hawthorne, CA</t>
  </si>
  <si>
    <t>Zscaler</t>
  </si>
  <si>
    <t>Cypress, CA</t>
  </si>
  <si>
    <t>Rutgers University</t>
  </si>
  <si>
    <t>Lexington Park, MD</t>
  </si>
  <si>
    <t>Dublin, Ireland</t>
  </si>
  <si>
    <t>Data Engineer (Machine Learning)</t>
  </si>
  <si>
    <t>Dallas College</t>
  </si>
  <si>
    <t>['sql', 'python', 'redshift']</t>
  </si>
  <si>
    <t>Mahwah, NJ</t>
  </si>
  <si>
    <t>Statistician (Data Scientist)</t>
  </si>
  <si>
    <t>Minnesota</t>
  </si>
  <si>
    <t>Google Cloud Platform Data Engineer</t>
  </si>
  <si>
    <t>Publicis Sapient</t>
  </si>
  <si>
    <t>Indiana</t>
  </si>
  <si>
    <t>Financial Business Analyst</t>
  </si>
  <si>
    <t>Farmingdale, NY</t>
  </si>
  <si>
    <t>['sql', 'python', 'r', 'snowflake', 'tableau', 'excel']</t>
  </si>
  <si>
    <t>Part-time and Contractor</t>
  </si>
  <si>
    <t>['sql', 'python', 'azure', 'databricks', 'pyspark']</t>
  </si>
  <si>
    <t>Katy, TX</t>
  </si>
  <si>
    <t>Westborough, MA</t>
  </si>
  <si>
    <t>Hyderabad, Telangana, India</t>
  </si>
  <si>
    <t>Livermore, CA</t>
  </si>
  <si>
    <t>AWS Cloud Data Engineer</t>
  </si>
  <si>
    <t>Clinical Data Engineer</t>
  </si>
  <si>
    <t>Beaverton, OR</t>
  </si>
  <si>
    <t>Senior Backend Engineer</t>
  </si>
  <si>
    <t>Verisk</t>
  </si>
  <si>
    <t>Modesto, CA</t>
  </si>
  <si>
    <t>Mission Staffing</t>
  </si>
  <si>
    <t>Sr. Data Engineer (Hybrid)</t>
  </si>
  <si>
    <t>Murphy, TX</t>
  </si>
  <si>
    <t>Clifton, NJ</t>
  </si>
  <si>
    <t>Noida, Uttar Pradesh, India</t>
  </si>
  <si>
    <t>Qualitest</t>
  </si>
  <si>
    <t>CACI International</t>
  </si>
  <si>
    <t>['spreadsheet']</t>
  </si>
  <si>
    <t>Kaizen Analytix</t>
  </si>
  <si>
    <t>Naperville, IL</t>
  </si>
  <si>
    <t>['sql', 'python', 'azure', 'databricks']</t>
  </si>
  <si>
    <t>Fort Washington, MD</t>
  </si>
  <si>
    <t>SAIC</t>
  </si>
  <si>
    <t>Senior Machine Learning Engineer</t>
  </si>
  <si>
    <t>Illinois</t>
  </si>
  <si>
    <t>Grainger</t>
  </si>
  <si>
    <t>['sql', 'python', 'snowflake']</t>
  </si>
  <si>
    <t>Vancouver, BC, Canada</t>
  </si>
  <si>
    <t>Bloomington, IL</t>
  </si>
  <si>
    <t>State Farm</t>
  </si>
  <si>
    <t>Rochester, NY</t>
  </si>
  <si>
    <t>Paychex</t>
  </si>
  <si>
    <t>Hoboken, NJ</t>
  </si>
  <si>
    <t>Data Engineering</t>
  </si>
  <si>
    <t>EverCommerce</t>
  </si>
  <si>
    <t>Realtime Recruitment</t>
  </si>
  <si>
    <t>['sql', 'sql server', 'azure']</t>
  </si>
  <si>
    <t>Capital One Financial Corporation</t>
  </si>
  <si>
    <t>ECS</t>
  </si>
  <si>
    <t>Principal Clinical Data Scientist</t>
  </si>
  <si>
    <t>Abbott Laboratories</t>
  </si>
  <si>
    <t>Swoon</t>
  </si>
  <si>
    <t>Data Analyst - Remote</t>
  </si>
  <si>
    <t>Springfield, IL</t>
  </si>
  <si>
    <t>West Chester, PA</t>
  </si>
  <si>
    <t>Comcast</t>
  </si>
  <si>
    <t>['python', 'oracle']</t>
  </si>
  <si>
    <t>West Lafayette, IN</t>
  </si>
  <si>
    <t>Chapel Hill, NC</t>
  </si>
  <si>
    <t>Carlsbad, CA</t>
  </si>
  <si>
    <t>Alameda, CA</t>
  </si>
  <si>
    <t>['go', 'azure']</t>
  </si>
  <si>
    <t>Rochester, MN</t>
  </si>
  <si>
    <t>Gopuff</t>
  </si>
  <si>
    <t>Guidehouse</t>
  </si>
  <si>
    <t>Senior Consultant - Data Engineer</t>
  </si>
  <si>
    <t>Kuala Lumpur, Federal Territory of Kuala Lumpur, Malaysia</t>
  </si>
  <si>
    <t>Medtronic</t>
  </si>
  <si>
    <t>Sr. Data Scientist</t>
  </si>
  <si>
    <t>Sterling, VA</t>
  </si>
  <si>
    <t>ManTech International</t>
  </si>
  <si>
    <t>Texas City, TX</t>
  </si>
  <si>
    <t>['sas', 'sas']</t>
  </si>
  <si>
    <t>Washington</t>
  </si>
  <si>
    <t>['python', 'git']</t>
  </si>
  <si>
    <t>['spark', 'excel']</t>
  </si>
  <si>
    <t>['python', 'r', 'tableau', 'excel']</t>
  </si>
  <si>
    <t>TAG - The Aspen Group</t>
  </si>
  <si>
    <t>Commercial Data Analyst</t>
  </si>
  <si>
    <t>['sql', 'python', 'r', 'sas', 'sas']</t>
  </si>
  <si>
    <t>New Jersey</t>
  </si>
  <si>
    <t>Glendale, CA</t>
  </si>
  <si>
    <t>The Walt Disney Company</t>
  </si>
  <si>
    <t>Westlake Village, CA</t>
  </si>
  <si>
    <t>Poughkeepsie, NY</t>
  </si>
  <si>
    <t>Senior, Data Engineer</t>
  </si>
  <si>
    <t>Cary, NC</t>
  </si>
  <si>
    <t>Data Scientist (Remote)</t>
  </si>
  <si>
    <t>Master Data Analyst</t>
  </si>
  <si>
    <t>['phoenix']</t>
  </si>
  <si>
    <t>Yext</t>
  </si>
  <si>
    <t>['sql', 'go']</t>
  </si>
  <si>
    <t>Amazon.com</t>
  </si>
  <si>
    <t>The Home Depot</t>
  </si>
  <si>
    <t>Zeektek</t>
  </si>
  <si>
    <t>SSi People</t>
  </si>
  <si>
    <t>eBay</t>
  </si>
  <si>
    <t>Renton, WA</t>
  </si>
  <si>
    <t>Data Engineer 1</t>
  </si>
  <si>
    <t>Kent, WA</t>
  </si>
  <si>
    <t>['sql', 'oracle', 'tableau', 'power bi']</t>
  </si>
  <si>
    <t>Chubb</t>
  </si>
  <si>
    <t>Roanoke, TX</t>
  </si>
  <si>
    <t>['sql', 'tableau', 'splunk']</t>
  </si>
  <si>
    <t>Pekin, IL</t>
  </si>
  <si>
    <t>Duluth, GA</t>
  </si>
  <si>
    <t>Bhopal, Madhya Pradesh, India</t>
  </si>
  <si>
    <t>['sql', 'python', 'r', 'aws', 'git']</t>
  </si>
  <si>
    <t>Canva</t>
  </si>
  <si>
    <t>['sql', 'python', 'snowflake', 'redshift', 'bigquery']</t>
  </si>
  <si>
    <t>Amazech Solutions</t>
  </si>
  <si>
    <t>['graphql']</t>
  </si>
  <si>
    <t>Ann Arbor, MI</t>
  </si>
  <si>
    <t>Intermountain Healthcare</t>
  </si>
  <si>
    <t>Calgary, AB, Canada</t>
  </si>
  <si>
    <t>['r', 'sas', 'sas']</t>
  </si>
  <si>
    <t>World Wide Technology</t>
  </si>
  <si>
    <t>FactSet</t>
  </si>
  <si>
    <t>Wilmington, NC</t>
  </si>
  <si>
    <t>Synergy Interactive</t>
  </si>
  <si>
    <t>Lewisville, TX</t>
  </si>
  <si>
    <t>Akraya Inc.</t>
  </si>
  <si>
    <t>Westlake, TX</t>
  </si>
  <si>
    <t>Actalent</t>
  </si>
  <si>
    <t>Fraud Data Analyst</t>
  </si>
  <si>
    <t>Pentasia</t>
  </si>
  <si>
    <t>Genentech</t>
  </si>
  <si>
    <t>Johnston, IA</t>
  </si>
  <si>
    <t>Upen Group Inc</t>
  </si>
  <si>
    <t>Raritan, NJ</t>
  </si>
  <si>
    <t>Senior Manager Data Science</t>
  </si>
  <si>
    <t>Progressive</t>
  </si>
  <si>
    <t>Data Analyst Associate</t>
  </si>
  <si>
    <t>Lead Data Engineer (Remote)</t>
  </si>
  <si>
    <t>Tennessee</t>
  </si>
  <si>
    <t>MFM Search LLC</t>
  </si>
  <si>
    <t>Vizient, Inc.</t>
  </si>
  <si>
    <t>Novi, MI</t>
  </si>
  <si>
    <t>['python', 'hadoop']</t>
  </si>
  <si>
    <t>Data Engineer, Smart Factory Solutions</t>
  </si>
  <si>
    <t>Lead Google Cloud Platform Data Engineer</t>
  </si>
  <si>
    <t>New York Technology Partners</t>
  </si>
  <si>
    <t>['sql', 'snowflake', 'aws']</t>
  </si>
  <si>
    <t>Petaluma, CA</t>
  </si>
  <si>
    <t>Tempus</t>
  </si>
  <si>
    <t>Greensboro, NC</t>
  </si>
  <si>
    <t>Riverdale Park, MD</t>
  </si>
  <si>
    <t>['python', 'tableau']</t>
  </si>
  <si>
    <t>Davie, FL</t>
  </si>
  <si>
    <t>Roanoke, VA</t>
  </si>
  <si>
    <t>Burbank, CA</t>
  </si>
  <si>
    <t>SPECTRAFORCE</t>
  </si>
  <si>
    <t>Louisville, KY</t>
  </si>
  <si>
    <t>Humana Inc</t>
  </si>
  <si>
    <t>ULINE</t>
  </si>
  <si>
    <t>BI Engineer</t>
  </si>
  <si>
    <t>British Columbia, Canada</t>
  </si>
  <si>
    <t>Aquent Talent</t>
  </si>
  <si>
    <t>Palo Alto Networks</t>
  </si>
  <si>
    <t>Salt Lake City, UT</t>
  </si>
  <si>
    <t>Aston Carter</t>
  </si>
  <si>
    <t>Data Analytics</t>
  </si>
  <si>
    <t>Carol Stream, IL</t>
  </si>
  <si>
    <t>Xcede</t>
  </si>
  <si>
    <t>['sql', 'sql server', 'excel']</t>
  </si>
  <si>
    <t>Jr Data Engineer</t>
  </si>
  <si>
    <t>['powerpoint']</t>
  </si>
  <si>
    <t>Dulles, VA</t>
  </si>
  <si>
    <t>ATPCO</t>
  </si>
  <si>
    <t>(USA) Data Engineer III</t>
  </si>
  <si>
    <t>Culver City, CA</t>
  </si>
  <si>
    <t>['python', 'aws', 'docker']</t>
  </si>
  <si>
    <t>Lead Data Engineer - Remote</t>
  </si>
  <si>
    <t>['oracle', 'excel', 'sap']</t>
  </si>
  <si>
    <t>['sql', 'gcp', 'bigquery', 'sap']</t>
  </si>
  <si>
    <t>Chelsoft Solutions Co.</t>
  </si>
  <si>
    <t>Entegee</t>
  </si>
  <si>
    <t>Dhaka, Bangladesh</t>
  </si>
  <si>
    <t>Anaheim, CA</t>
  </si>
  <si>
    <t>Spring, TX</t>
  </si>
  <si>
    <t>Capgemini</t>
  </si>
  <si>
    <t>Denton, TX</t>
  </si>
  <si>
    <t>SAP Data Analyst</t>
  </si>
  <si>
    <t>Feasterville-Trevose, PA</t>
  </si>
  <si>
    <t>Ford Motor Company</t>
  </si>
  <si>
    <t>['power bi', 'sap']</t>
  </si>
  <si>
    <t>Senior Business Intelligence Engineer</t>
  </si>
  <si>
    <t>Upper Marlboro, MD</t>
  </si>
  <si>
    <t>['sheets']</t>
  </si>
  <si>
    <t>Pasadena, CA</t>
  </si>
  <si>
    <t>Elk Grove Village, IL</t>
  </si>
  <si>
    <t>Winston-Salem, NC</t>
  </si>
  <si>
    <t>Ponte Vedra Beach, FL</t>
  </si>
  <si>
    <t>Gurugram, Haryana, India</t>
  </si>
  <si>
    <t>Chelsea, MA</t>
  </si>
  <si>
    <t>Epicor</t>
  </si>
  <si>
    <t>Snap Inc.</t>
  </si>
  <si>
    <t>['sql', 'python', 'r', 'c', 'express']</t>
  </si>
  <si>
    <t>Carrollton, TX</t>
  </si>
  <si>
    <t>Fairview Heights, IL</t>
  </si>
  <si>
    <t>Naval Nuclear Laboratory</t>
  </si>
  <si>
    <t>['python', 'r', 'tableau']</t>
  </si>
  <si>
    <t>Senior Computer Vision Engineer</t>
  </si>
  <si>
    <t>['python', 'pyspark']</t>
  </si>
  <si>
    <t>Stamford, CT</t>
  </si>
  <si>
    <t>Norman, OK</t>
  </si>
  <si>
    <t>Senior Software Engineer, Data Platform</t>
  </si>
  <si>
    <t>Lead Data Analyst</t>
  </si>
  <si>
    <t>Typeform</t>
  </si>
  <si>
    <t>Summit, NJ</t>
  </si>
  <si>
    <t>Inventory Analyst</t>
  </si>
  <si>
    <t>Brea, CA</t>
  </si>
  <si>
    <t>ByteDance</t>
  </si>
  <si>
    <t>Juno Beach, FL</t>
  </si>
  <si>
    <t>Data Scientist, Lead</t>
  </si>
  <si>
    <t>Data Specialist</t>
  </si>
  <si>
    <t>Rutherford, NJ</t>
  </si>
  <si>
    <t>L.E.K. Consulting</t>
  </si>
  <si>
    <t>Hadley, MA</t>
  </si>
  <si>
    <t>Bolingbrook, IL</t>
  </si>
  <si>
    <t>Bakersfield, CA</t>
  </si>
  <si>
    <t>Zodiac Solutions</t>
  </si>
  <si>
    <t>['sql', 'snowflake', 'aws', 'tableau']</t>
  </si>
  <si>
    <t>Brookfield, WI</t>
  </si>
  <si>
    <t>Nesco Resource</t>
  </si>
  <si>
    <t>Middleton, WI</t>
  </si>
  <si>
    <t>Georgetown University</t>
  </si>
  <si>
    <t>['sql', 'cognos']</t>
  </si>
  <si>
    <t>['python', 'azure', 'power bi']</t>
  </si>
  <si>
    <t>Dropbox</t>
  </si>
  <si>
    <t>Healthcare Data Scientist</t>
  </si>
  <si>
    <t>['sql', 'excel', 'ssis', 'ssrs']</t>
  </si>
  <si>
    <t>Fort Mill, SC</t>
  </si>
  <si>
    <t>IQVIA</t>
  </si>
  <si>
    <t>['sql', 'python', 'postgresql']</t>
  </si>
  <si>
    <t>['sql', 'python', 'snowflake', 'aws']</t>
  </si>
  <si>
    <t>Draper, UT</t>
  </si>
  <si>
    <t>Liberty Mutual Insurance</t>
  </si>
  <si>
    <t>San Bruno, CA</t>
  </si>
  <si>
    <t>Walmart Connect</t>
  </si>
  <si>
    <t>Xometry</t>
  </si>
  <si>
    <t>['sql', 'oracle', 'power bi']</t>
  </si>
  <si>
    <t>St. Jude Children's Research Hospital</t>
  </si>
  <si>
    <t>['sql', 'express']</t>
  </si>
  <si>
    <t>Mt Laurel Township, NJ</t>
  </si>
  <si>
    <t>Experis</t>
  </si>
  <si>
    <t>US Tech Solutions</t>
  </si>
  <si>
    <t>['sql', 'aws']</t>
  </si>
  <si>
    <t>Royal Caribbean Group</t>
  </si>
  <si>
    <t>Bayer</t>
  </si>
  <si>
    <t>Remote Data Engineer</t>
  </si>
  <si>
    <t>Honolulu, HI</t>
  </si>
  <si>
    <t>Volt</t>
  </si>
  <si>
    <t>Snowflake Data Engineer</t>
  </si>
  <si>
    <t>Wells Fargo</t>
  </si>
  <si>
    <t>Metasys Technologies</t>
  </si>
  <si>
    <t>Data Engineer - Quant Hedge Fund</t>
  </si>
  <si>
    <t>Capital Markets Recruitment</t>
  </si>
  <si>
    <t>['python', 'tensorflow']</t>
  </si>
  <si>
    <t>Senior Data Science Engineer</t>
  </si>
  <si>
    <t>['python', 'gcp']</t>
  </si>
  <si>
    <t>GM Financial</t>
  </si>
  <si>
    <t>Memphis, TN</t>
  </si>
  <si>
    <t>['sql', 'python', 'r', 'aws']</t>
  </si>
  <si>
    <t>['excel', 'ms access']</t>
  </si>
  <si>
    <t>Amazon.com Services LLC</t>
  </si>
  <si>
    <t>Harrisburg, PA</t>
  </si>
  <si>
    <t>Databricks Data Engineer</t>
  </si>
  <si>
    <t>REGAL MEDICAL GROUP, INC</t>
  </si>
  <si>
    <t>['sql', 'python', 'pyspark']</t>
  </si>
  <si>
    <t>U.S. Bank</t>
  </si>
  <si>
    <t>Redondo Beach, CA</t>
  </si>
  <si>
    <t>Mission Viejo, CA</t>
  </si>
  <si>
    <t>Data Engineer - Remote</t>
  </si>
  <si>
    <t>Applicantz</t>
  </si>
  <si>
    <t>Pompano Beach, FL</t>
  </si>
  <si>
    <t>Decatur, GA</t>
  </si>
  <si>
    <t>STAND 8</t>
  </si>
  <si>
    <t>['sql', 'nosql', 'aws']</t>
  </si>
  <si>
    <t>Amazon</t>
  </si>
  <si>
    <t>Senior Software Engineer, Data Engineering</t>
  </si>
  <si>
    <t>Etsy</t>
  </si>
  <si>
    <t>TekWissen ®</t>
  </si>
  <si>
    <t>Thane, Maharashtra, India</t>
  </si>
  <si>
    <t>Data Analytics Consultant</t>
  </si>
  <si>
    <t>Fort Meade, FL</t>
  </si>
  <si>
    <t>Mid Level Data Scientist</t>
  </si>
  <si>
    <t>Virginia</t>
  </si>
  <si>
    <t>Director of Data Science</t>
  </si>
  <si>
    <t>LegalZoom</t>
  </si>
  <si>
    <t>Carta</t>
  </si>
  <si>
    <t>['scala', 'spark']</t>
  </si>
  <si>
    <t>['sql', 'python', 'azure', 'spark', 'git']</t>
  </si>
  <si>
    <t>National Grid</t>
  </si>
  <si>
    <t>ConnectiveRx</t>
  </si>
  <si>
    <t>Tier4 Group</t>
  </si>
  <si>
    <t>Data Scientist, Senior</t>
  </si>
  <si>
    <t>Investment Data Analyst</t>
  </si>
  <si>
    <t>New Providence, NJ</t>
  </si>
  <si>
    <t>Senior Data Science Consultant</t>
  </si>
  <si>
    <t>Wolters Kluwer</t>
  </si>
  <si>
    <t>Entry Level Business/Data Analyst</t>
  </si>
  <si>
    <t>Asta CRS Inc.</t>
  </si>
  <si>
    <t>Data scientist</t>
  </si>
  <si>
    <t>['python', 'nosql']</t>
  </si>
  <si>
    <t>Crypto.com</t>
  </si>
  <si>
    <t>Systems and Data Analyst</t>
  </si>
  <si>
    <t>Atlas Air</t>
  </si>
  <si>
    <t>LeadStack Inc.</t>
  </si>
  <si>
    <t>['sql', 'azure', 'databricks', 'spark']</t>
  </si>
  <si>
    <t>State College, PA</t>
  </si>
  <si>
    <t>Medasource</t>
  </si>
  <si>
    <t>Senior Cloud Data Engineer</t>
  </si>
  <si>
    <t>Cottonwood Heights, UT</t>
  </si>
  <si>
    <t>Test Data Engineer</t>
  </si>
  <si>
    <t>Georgetown, TX</t>
  </si>
  <si>
    <t>['linux']</t>
  </si>
  <si>
    <t>['zoom']</t>
  </si>
  <si>
    <t>Data Scientist Intern</t>
  </si>
  <si>
    <t>West McLean, VA</t>
  </si>
  <si>
    <t>Steampunk</t>
  </si>
  <si>
    <t>AppleOne</t>
  </si>
  <si>
    <t>Rosemont, IL</t>
  </si>
  <si>
    <t>Data Engineer Co-Op</t>
  </si>
  <si>
    <t>Data Analyst III</t>
  </si>
  <si>
    <t>SGS Consulting</t>
  </si>
  <si>
    <t>['sql', 'python', 'javascript']</t>
  </si>
  <si>
    <t>Remote Data Scientist</t>
  </si>
  <si>
    <t>['sql', 'sql server', 'azure', 'github']</t>
  </si>
  <si>
    <t>Ipsos</t>
  </si>
  <si>
    <t>['python', 'excel']</t>
  </si>
  <si>
    <t>Database Analyst</t>
  </si>
  <si>
    <t>St. Petersburg, FL</t>
  </si>
  <si>
    <t>CEI</t>
  </si>
  <si>
    <t>Associate Director, Data Science</t>
  </si>
  <si>
    <t>Grubhub</t>
  </si>
  <si>
    <t>['sql', 'nosql']</t>
  </si>
  <si>
    <t>Baton Rouge, LA</t>
  </si>
  <si>
    <t>Data Engineering Lead</t>
  </si>
  <si>
    <t>Senior Business Intelligence Analyst</t>
  </si>
  <si>
    <t>Network/Data Engineer</t>
  </si>
  <si>
    <t>['sql', 'sharepoint']</t>
  </si>
  <si>
    <t>['sql', 'sql server', 'azure', 'oracle']</t>
  </si>
  <si>
    <t>['sql', 'python', 'aws', 'docker', 'git']</t>
  </si>
  <si>
    <t>Data Analyst Intermediate</t>
  </si>
  <si>
    <t>Newark, DE</t>
  </si>
  <si>
    <t>Flexton Inc.</t>
  </si>
  <si>
    <t>Manila, Metro Manila, Philippines</t>
  </si>
  <si>
    <t>San Leandro, CA</t>
  </si>
  <si>
    <t>Clinical Data Analyst</t>
  </si>
  <si>
    <t>Associate Data Analyst</t>
  </si>
  <si>
    <t>PECK SLIP, NY</t>
  </si>
  <si>
    <t>Edward Jones</t>
  </si>
  <si>
    <t>Sr. Data Analyst</t>
  </si>
  <si>
    <t>Business Data Engineer</t>
  </si>
  <si>
    <t>['azure', 'databricks']</t>
  </si>
  <si>
    <t>Chadwell Supply</t>
  </si>
  <si>
    <t>Sr Manager, Data Science</t>
  </si>
  <si>
    <t>Data Analyst Jobs</t>
  </si>
  <si>
    <t>FSA</t>
  </si>
  <si>
    <t>NYC Health + Hospitals</t>
  </si>
  <si>
    <t>Addison, IL</t>
  </si>
  <si>
    <t>MMD Services</t>
  </si>
  <si>
    <t>Doral, FL</t>
  </si>
  <si>
    <t>Port Washington, NY</t>
  </si>
  <si>
    <t>Lyft</t>
  </si>
  <si>
    <t>Business Intelligence Data Analyst</t>
  </si>
  <si>
    <t>['sql', 'tableau', 'power bi', 'sap']</t>
  </si>
  <si>
    <t>Nashville, TN</t>
  </si>
  <si>
    <t>['sql', 'python', 'aws', 'redshift', 'aurora', 'pyspark']</t>
  </si>
  <si>
    <t>['python', 'azure', 'aws']</t>
  </si>
  <si>
    <t>Senior Analytics Engineer</t>
  </si>
  <si>
    <t>Linktree</t>
  </si>
  <si>
    <t>Citizens Bank</t>
  </si>
  <si>
    <t>Fidelity Investments</t>
  </si>
  <si>
    <t>Senior Big Data Engineer</t>
  </si>
  <si>
    <t>Urbandale, IA</t>
  </si>
  <si>
    <t>Oakbrook Terrace, IL</t>
  </si>
  <si>
    <t>Lead AI/ML Engineer</t>
  </si>
  <si>
    <t>Islamabad, Pakistan</t>
  </si>
  <si>
    <t>PlayStation</t>
  </si>
  <si>
    <t>['gcp']</t>
  </si>
  <si>
    <t>Equiliem</t>
  </si>
  <si>
    <t>Data Engineer (Azure)</t>
  </si>
  <si>
    <t>Data Engineer (Hybrid)</t>
  </si>
  <si>
    <t>Data Science Engineer</t>
  </si>
  <si>
    <t>Everett, WA</t>
  </si>
  <si>
    <t>Figma</t>
  </si>
  <si>
    <t>Cognizant</t>
  </si>
  <si>
    <t>['sql', 'snowflake', 'aws', 'airflow']</t>
  </si>
  <si>
    <t>Staff Data Analyst</t>
  </si>
  <si>
    <t>Senior Data Science Manager</t>
  </si>
  <si>
    <t>San Juan, Puerto Rico</t>
  </si>
  <si>
    <t>Camden, NJ</t>
  </si>
  <si>
    <t>['qlik']</t>
  </si>
  <si>
    <t>Mid Data Engineer</t>
  </si>
  <si>
    <t>['sql', 'excel', 'power bi']</t>
  </si>
  <si>
    <t>HCLTech</t>
  </si>
  <si>
    <t>TEEMA</t>
  </si>
  <si>
    <t>Kinaxis</t>
  </si>
  <si>
    <t>Sales Data Analyst</t>
  </si>
  <si>
    <t>EPITEC</t>
  </si>
  <si>
    <t>AI Data Engineer</t>
  </si>
  <si>
    <t>['sql', 'python', 'r', 'tableau', 'power bi']</t>
  </si>
  <si>
    <t>['power bi', 'dax']</t>
  </si>
  <si>
    <t>Adyen</t>
  </si>
  <si>
    <t>Mphasis</t>
  </si>
  <si>
    <t>['sql', 'bigquery', 'tableau']</t>
  </si>
  <si>
    <t>Falmouth, MA</t>
  </si>
  <si>
    <t>Business Intelligence Data Engineer</t>
  </si>
  <si>
    <t>['sql', 'python', 'r', 'snowflake']</t>
  </si>
  <si>
    <t>['sql', 'python', 'databricks', 'pyspark']</t>
  </si>
  <si>
    <t>Colombo, Sri Lanka</t>
  </si>
  <si>
    <t>Alliant Insurance Services</t>
  </si>
  <si>
    <t>['tableau']</t>
  </si>
  <si>
    <t>Needham, MA</t>
  </si>
  <si>
    <t>['sql', 'python', 'snowflake', 'tableau', 'looker']</t>
  </si>
  <si>
    <t>Sr. Business Data Analyst</t>
  </si>
  <si>
    <t>Tustin, CA</t>
  </si>
  <si>
    <t>New American Funding</t>
  </si>
  <si>
    <t>Waukesha, WI</t>
  </si>
  <si>
    <t>Daly City, CA</t>
  </si>
  <si>
    <t>Beverly Hills, CA</t>
  </si>
  <si>
    <t>Primary Services</t>
  </si>
  <si>
    <t>Agoura Hills, CA</t>
  </si>
  <si>
    <t>Newport Beach, CA</t>
  </si>
  <si>
    <t>New Cairo City, Egypt</t>
  </si>
  <si>
    <t>Samsung</t>
  </si>
  <si>
    <t>Burlington, VT</t>
  </si>
  <si>
    <t>Data Science Analyst</t>
  </si>
  <si>
    <t>['azure', 'power bi']</t>
  </si>
  <si>
    <t>Lead Machine Learning Engineer</t>
  </si>
  <si>
    <t>Huntington National Bank</t>
  </si>
  <si>
    <t>Shelton, CT</t>
  </si>
  <si>
    <t>84.51°</t>
  </si>
  <si>
    <t>firstPRO Inc.</t>
  </si>
  <si>
    <t>Assistant Director, Data Science</t>
  </si>
  <si>
    <t>Liberty Mutual</t>
  </si>
  <si>
    <t>Shift Technology</t>
  </si>
  <si>
    <t>Folsom, CA</t>
  </si>
  <si>
    <t>Sandy Springs, GA</t>
  </si>
  <si>
    <t>Miramar, FL</t>
  </si>
  <si>
    <t>Buffalo Grove, IL</t>
  </si>
  <si>
    <t>Rocklin, CA</t>
  </si>
  <si>
    <t>Booz Allen</t>
  </si>
  <si>
    <t>['python', 'snowflake', 'airflow']</t>
  </si>
  <si>
    <t>Novato, CA</t>
  </si>
  <si>
    <t>2K</t>
  </si>
  <si>
    <t>Professional, Data Analyst</t>
  </si>
  <si>
    <t>Tarrytown, NY</t>
  </si>
  <si>
    <t>Columbia University</t>
  </si>
  <si>
    <t>Auburn Hills, MI</t>
  </si>
  <si>
    <t>Neta Scientific, Inc.</t>
  </si>
  <si>
    <t>Hayward, CA</t>
  </si>
  <si>
    <t>College Station, TX</t>
  </si>
  <si>
    <t>AI/ML Data Scientist</t>
  </si>
  <si>
    <t>MasterCard</t>
  </si>
  <si>
    <t>Hazelwood, MO</t>
  </si>
  <si>
    <t>Vericast</t>
  </si>
  <si>
    <t>['python', 'spark']</t>
  </si>
  <si>
    <t>Pensacola, FL</t>
  </si>
  <si>
    <t>Norcross, GA</t>
  </si>
  <si>
    <t>['c', 'sap']</t>
  </si>
  <si>
    <t>New York State Department of Health</t>
  </si>
  <si>
    <t>Rose International</t>
  </si>
  <si>
    <t>Crystal Lake, IL</t>
  </si>
  <si>
    <t>Sacramento, CA</t>
  </si>
  <si>
    <t>['aws', 'excel']</t>
  </si>
  <si>
    <t>Microsoft</t>
  </si>
  <si>
    <t>State Street</t>
  </si>
  <si>
    <t>Western Governors University</t>
  </si>
  <si>
    <t>The Doyle Group</t>
  </si>
  <si>
    <t>Allentown, PA</t>
  </si>
  <si>
    <t>RightPro Staffing</t>
  </si>
  <si>
    <t>['sql', 'python', 'aws', 'redshift']</t>
  </si>
  <si>
    <t>Manager, Data Science</t>
  </si>
  <si>
    <t>HTC Global Services</t>
  </si>
  <si>
    <t>['sql', 'azure', 'databricks', 'pyspark', 'git']</t>
  </si>
  <si>
    <t>Target</t>
  </si>
  <si>
    <t>Acquire Me</t>
  </si>
  <si>
    <t>Junior Analyst</t>
  </si>
  <si>
    <t>Senior Data Scientist (Remote)</t>
  </si>
  <si>
    <t>Info Way Solutions</t>
  </si>
  <si>
    <t>Vandenberg Space Force Base, CA</t>
  </si>
  <si>
    <t>ARES Corporation</t>
  </si>
  <si>
    <t>Cherryville, NC</t>
  </si>
  <si>
    <t>Thermo King Chesapeake</t>
  </si>
  <si>
    <t>['sql', 'aws', 'redshift']</t>
  </si>
  <si>
    <t>Data Engineer GCP</t>
  </si>
  <si>
    <t>['python', 'matlab']</t>
  </si>
  <si>
    <t>KYYBA</t>
  </si>
  <si>
    <t>['go', 'c']</t>
  </si>
  <si>
    <t>DeepRec.ai</t>
  </si>
  <si>
    <t>Lead Data Science Engineer</t>
  </si>
  <si>
    <t>Boise, ID</t>
  </si>
  <si>
    <t>WhiteCap Search</t>
  </si>
  <si>
    <t>['sql', 'go', 'azure', 'databricks']</t>
  </si>
  <si>
    <t>['python', 'aws', 'pyspark']</t>
  </si>
  <si>
    <t>The Cigna Group</t>
  </si>
  <si>
    <t>Dubai - United Arab Emirates</t>
  </si>
  <si>
    <t>['sql', 'python', 'aws', 'redshift', 'pyspark']</t>
  </si>
  <si>
    <t>Calabasas, CA</t>
  </si>
  <si>
    <t>['sql', 'bigquery']</t>
  </si>
  <si>
    <t>TalentBurst, Inc.</t>
  </si>
  <si>
    <t>Bridgewater, NJ</t>
  </si>
  <si>
    <t>Florida</t>
  </si>
  <si>
    <t>Baptist Health South Florida</t>
  </si>
  <si>
    <t>Aberdeen Proving Ground, MD</t>
  </si>
  <si>
    <t>Head of Data Science and Analytics</t>
  </si>
  <si>
    <t>Nextdoor</t>
  </si>
  <si>
    <t>innoVet Health, LLC</t>
  </si>
  <si>
    <t>FanDuel</t>
  </si>
  <si>
    <t>Source Select Group</t>
  </si>
  <si>
    <t>Kolkata, West Bengal, India</t>
  </si>
  <si>
    <t>Suitland-Silver Hill, MD</t>
  </si>
  <si>
    <t>Smart Source Technologies</t>
  </si>
  <si>
    <t>Senior Data Scientist - Now Hiring</t>
  </si>
  <si>
    <t>Waymo</t>
  </si>
  <si>
    <t>Lead, Data Engineer</t>
  </si>
  <si>
    <t>DHS, VA</t>
  </si>
  <si>
    <t>Mirai Talent</t>
  </si>
  <si>
    <t>Collinsville, IL</t>
  </si>
  <si>
    <t>['sql', 'bigquery', 'looker']</t>
  </si>
  <si>
    <t>Atlantic City, NJ</t>
  </si>
  <si>
    <t>Product Data Scientist</t>
  </si>
  <si>
    <t>Confidential</t>
  </si>
  <si>
    <t>Data Scientist Manager</t>
  </si>
  <si>
    <t>Salisbury, MD</t>
  </si>
  <si>
    <t>Health Data Scientist</t>
  </si>
  <si>
    <t>Piscataway, NJ</t>
  </si>
  <si>
    <t>Colgate-Palmolive</t>
  </si>
  <si>
    <t>BNY Mellon</t>
  </si>
  <si>
    <t>Datadog</t>
  </si>
  <si>
    <t>Newport News, VA</t>
  </si>
  <si>
    <t>Broadridge</t>
  </si>
  <si>
    <t>Data Scientist with Security Clearance</t>
  </si>
  <si>
    <t>Advantech GS Enterprises, Inc.</t>
  </si>
  <si>
    <t>steampunk</t>
  </si>
  <si>
    <t>Sunrise, FL</t>
  </si>
  <si>
    <t>Synchrony</t>
  </si>
  <si>
    <t>Lone Tree, CO</t>
  </si>
  <si>
    <t>KellyMitchell Group</t>
  </si>
  <si>
    <t>Wylie, TX</t>
  </si>
  <si>
    <t>IFS</t>
  </si>
  <si>
    <t>['sql', 'python', 'java']</t>
  </si>
  <si>
    <t>London, OH</t>
  </si>
  <si>
    <t>UBS</t>
  </si>
  <si>
    <t>West Hollywood, CA</t>
  </si>
  <si>
    <t>Highspot</t>
  </si>
  <si>
    <t>Confidential Jobs</t>
  </si>
  <si>
    <t>Boca Raton, FL</t>
  </si>
  <si>
    <t>ASGN Incorporated</t>
  </si>
  <si>
    <t>Angi</t>
  </si>
  <si>
    <t>Keeper Security</t>
  </si>
  <si>
    <t>Brighton, CO</t>
  </si>
  <si>
    <t>Amman, Jordan</t>
  </si>
  <si>
    <t>Planet Pharma</t>
  </si>
  <si>
    <t>Sarasota, FL</t>
  </si>
  <si>
    <t>['aws', 'redshift']</t>
  </si>
  <si>
    <t>Data Analyst I</t>
  </si>
  <si>
    <t>Senior Business Data Analyst</t>
  </si>
  <si>
    <t>eCommerce Data Analyst</t>
  </si>
  <si>
    <t>Senior Data Operations Analyst</t>
  </si>
  <si>
    <t>Expedia Group</t>
  </si>
  <si>
    <t>['sql', 'tableau', 'excel', 'power bi']</t>
  </si>
  <si>
    <t>Warner Bros. Discovery</t>
  </si>
  <si>
    <t>Maple Grove, MN</t>
  </si>
  <si>
    <t>Brisbane, CA</t>
  </si>
  <si>
    <t>BristolMyers Squibb</t>
  </si>
  <si>
    <t>Geico</t>
  </si>
  <si>
    <t>Muntinlupa, Metro Manila, Philippines</t>
  </si>
  <si>
    <t>La Jolla, CA</t>
  </si>
  <si>
    <t>Salesforce</t>
  </si>
  <si>
    <t>NLB Services</t>
  </si>
  <si>
    <t>['r', 'excel', 'powerpoint']</t>
  </si>
  <si>
    <t>['sql', 'python', 'tableau', 'github']</t>
  </si>
  <si>
    <t>Data Engineer Associate</t>
  </si>
  <si>
    <t>Senior ML Engineer</t>
  </si>
  <si>
    <t>Data Warehouse Engineer</t>
  </si>
  <si>
    <t>Canon U.S.A., Inc.</t>
  </si>
  <si>
    <t>Hobbs, NM</t>
  </si>
  <si>
    <t>Clinical Data Scientist</t>
  </si>
  <si>
    <t>RevolutionParts</t>
  </si>
  <si>
    <t>PNC Financial Services Group</t>
  </si>
  <si>
    <t>Fort Wayne, IN</t>
  </si>
  <si>
    <t>Garden Grove, CA</t>
  </si>
  <si>
    <t>Data &amp; Reporting Analyst</t>
  </si>
  <si>
    <t>Onward Search</t>
  </si>
  <si>
    <t>Wichita Falls, TX</t>
  </si>
  <si>
    <t>Ocean Associates, Inc.</t>
  </si>
  <si>
    <t>['python', 'r', 'spring']</t>
  </si>
  <si>
    <t>Sr. Azure Data Engineer</t>
  </si>
  <si>
    <t>Warren, NJ</t>
  </si>
  <si>
    <t>['sql', 'python', 'jira']</t>
  </si>
  <si>
    <t>Staffing Technologies</t>
  </si>
  <si>
    <t>The Judge Group</t>
  </si>
  <si>
    <t>['gdpr']</t>
  </si>
  <si>
    <t>Edwards Lifesciences</t>
  </si>
  <si>
    <t>Bottomline Technologies</t>
  </si>
  <si>
    <t>Phoenix Staff, Inc.</t>
  </si>
  <si>
    <t>Littleton, CO</t>
  </si>
  <si>
    <t>['express']</t>
  </si>
  <si>
    <t>['sql', 'snowflake', 'azure', 'aws']</t>
  </si>
  <si>
    <t>['bigquery', 'looker']</t>
  </si>
  <si>
    <t>Senior Data Scientist Jobs</t>
  </si>
  <si>
    <t>Arizona</t>
  </si>
  <si>
    <t>['sql', 'python', 'airflow']</t>
  </si>
  <si>
    <t>Hybrid Data Engineer</t>
  </si>
  <si>
    <t>WEX</t>
  </si>
  <si>
    <t>['r', 'tableau']</t>
  </si>
  <si>
    <t>Asbury Park, NJ</t>
  </si>
  <si>
    <t>Solar Landscape</t>
  </si>
  <si>
    <t>Coda Search│Staffing</t>
  </si>
  <si>
    <t>Pearson</t>
  </si>
  <si>
    <t>Florence, SC</t>
  </si>
  <si>
    <t>University of Exeter</t>
  </si>
  <si>
    <t>['python', 'aws', 'pytorch']</t>
  </si>
  <si>
    <t>Spokane, WA</t>
  </si>
  <si>
    <t>Imports &amp; Support Services Data Analyst</t>
  </si>
  <si>
    <t>Continental Flowers</t>
  </si>
  <si>
    <t>Kenosha, WI</t>
  </si>
  <si>
    <t>Data Analyst Trainee</t>
  </si>
  <si>
    <t>['azure', 'github']</t>
  </si>
  <si>
    <t>Richmond, CA</t>
  </si>
  <si>
    <t>Principal, Data Engineer</t>
  </si>
  <si>
    <t>Round Rock, TX</t>
  </si>
  <si>
    <t>Impact Genome</t>
  </si>
  <si>
    <t>Hopkinton, MA</t>
  </si>
  <si>
    <t>['python', 'r', 'hadoop']</t>
  </si>
  <si>
    <t>North Las Vegas, NV</t>
  </si>
  <si>
    <t>Netskope</t>
  </si>
  <si>
    <t>Claritas Rx</t>
  </si>
  <si>
    <t>Data Governance Analyst</t>
  </si>
  <si>
    <t>Integris Group</t>
  </si>
  <si>
    <t>NFI Industries</t>
  </si>
  <si>
    <t>['sql', 'go', 'power bi', 'ssrs']</t>
  </si>
  <si>
    <t>Tempe, AZ</t>
  </si>
  <si>
    <t>Data Scientist, Principal</t>
  </si>
  <si>
    <t>Global Channel Management, Inc.</t>
  </si>
  <si>
    <t>['sql', 'alteryx']</t>
  </si>
  <si>
    <t>Mastercard</t>
  </si>
  <si>
    <t>Data Analyst II Jobs</t>
  </si>
  <si>
    <t>Healthcare Data Engineer</t>
  </si>
  <si>
    <t>Staff Analytics Engineer</t>
  </si>
  <si>
    <t>MongoDB</t>
  </si>
  <si>
    <t>Head of Data</t>
  </si>
  <si>
    <t>['sql', 'python', 't-sql']</t>
  </si>
  <si>
    <t>['sql', 'python', 'c']</t>
  </si>
  <si>
    <t>Oscar Technology</t>
  </si>
  <si>
    <t>Owings Mills, MD</t>
  </si>
  <si>
    <t>Senior Software Engineer, Data</t>
  </si>
  <si>
    <t>Gainesville, FL</t>
  </si>
  <si>
    <t>St Peters, MO</t>
  </si>
  <si>
    <t>Signify Health</t>
  </si>
  <si>
    <t>Calculated Hire</t>
  </si>
  <si>
    <t>Data Analyst IV</t>
  </si>
  <si>
    <t>Morrow, GA</t>
  </si>
  <si>
    <t>Sunnyvale, TX</t>
  </si>
  <si>
    <t>The Phoenix Group</t>
  </si>
  <si>
    <t>BI Developer</t>
  </si>
  <si>
    <t>Iowa</t>
  </si>
  <si>
    <t>TeamSoft</t>
  </si>
  <si>
    <t>['sql', 'tableau', 'looker']</t>
  </si>
  <si>
    <t>Turner &amp; Townsend</t>
  </si>
  <si>
    <t>['sql', 'c']</t>
  </si>
  <si>
    <t>Senior AI Engineer</t>
  </si>
  <si>
    <t>Senior Data Scientist, AI</t>
  </si>
  <si>
    <t>Oscar Health</t>
  </si>
  <si>
    <t>BankUnited</t>
  </si>
  <si>
    <t>College Park, MD</t>
  </si>
  <si>
    <t>['r', 'excel']</t>
  </si>
  <si>
    <t>Metropolitan Council</t>
  </si>
  <si>
    <t>['splunk']</t>
  </si>
  <si>
    <t>Senior Staff Data Engineer</t>
  </si>
  <si>
    <t>Voltus</t>
  </si>
  <si>
    <t>Wellesley, MA</t>
  </si>
  <si>
    <t>T-Mobile</t>
  </si>
  <si>
    <t>University of Florida</t>
  </si>
  <si>
    <t>Data Engineer Lead</t>
  </si>
  <si>
    <t>The Fountain Group</t>
  </si>
  <si>
    <t>['python', 'kubernetes', 'docker']</t>
  </si>
  <si>
    <t>Pico Rivera, CA</t>
  </si>
  <si>
    <t>['sql', 'azure', 'aws', 'bigquery']</t>
  </si>
  <si>
    <t>Senior Software Engineer - Data Infrastructure</t>
  </si>
  <si>
    <t>Senior Analytics Engineer (Remote)</t>
  </si>
  <si>
    <t>Emeryville, CA</t>
  </si>
  <si>
    <t>['sql', 't-sql', 'azure', 'power bi']</t>
  </si>
  <si>
    <t>Data Scientist/Machine Learning Engineer</t>
  </si>
  <si>
    <t>Senior Financial Data Analyst</t>
  </si>
  <si>
    <t>Brooklyn Park, MN</t>
  </si>
  <si>
    <t>Blue Bell, PA</t>
  </si>
  <si>
    <t>Lorven Technologies</t>
  </si>
  <si>
    <t>Bloomberg</t>
  </si>
  <si>
    <t>Carmel, IN</t>
  </si>
  <si>
    <t>Digital Marketing Data Analyst</t>
  </si>
  <si>
    <t>Numero Data</t>
  </si>
  <si>
    <t>Hopewell, FL</t>
  </si>
  <si>
    <t>Minnetonka, MN</t>
  </si>
  <si>
    <t>Customer Master Data Analyst</t>
  </si>
  <si>
    <t>['spark', 'sap']</t>
  </si>
  <si>
    <t>Data Management Assistant</t>
  </si>
  <si>
    <t>['sql', 'python', 'gcp']</t>
  </si>
  <si>
    <t>TRM Labs</t>
  </si>
  <si>
    <t>Chandler, AZ</t>
  </si>
  <si>
    <t>Tandym Group</t>
  </si>
  <si>
    <t>['sql', 'python', 'java', 'spark', 'kafka', 'airflow']</t>
  </si>
  <si>
    <t>Systems Analyst</t>
  </si>
  <si>
    <t>Principal Data Analyst</t>
  </si>
  <si>
    <t>PointClickCare</t>
  </si>
  <si>
    <t>Scalesforth</t>
  </si>
  <si>
    <t>Research Data Scientist</t>
  </si>
  <si>
    <t>Altamonte Springs, FL</t>
  </si>
  <si>
    <t>Burlingame, CA</t>
  </si>
  <si>
    <t>BI Analyst</t>
  </si>
  <si>
    <t>Capgemini Government Solutions</t>
  </si>
  <si>
    <t>Data Scientist Machine Learning</t>
  </si>
  <si>
    <t>Bedminster, NJ</t>
  </si>
  <si>
    <t>['sql', 'dax']</t>
  </si>
  <si>
    <t>Lodi, CA</t>
  </si>
  <si>
    <t>['oracle', 'excel']</t>
  </si>
  <si>
    <t>Sustainability Data Analyst</t>
  </si>
  <si>
    <t>Senior Data Engineering Manager</t>
  </si>
  <si>
    <t>Genpact</t>
  </si>
  <si>
    <t>Richland, SC</t>
  </si>
  <si>
    <t>University of South Carolina</t>
  </si>
  <si>
    <t>Schertz, TX</t>
  </si>
  <si>
    <t>Eden Prairie, MN</t>
  </si>
  <si>
    <t>Software Engineer II</t>
  </si>
  <si>
    <t>Senior Scientist</t>
  </si>
  <si>
    <t>Chattanooga, TN</t>
  </si>
  <si>
    <t>Unum Group</t>
  </si>
  <si>
    <t>Moody's</t>
  </si>
  <si>
    <t>['sql', 'excel', 'sheets']</t>
  </si>
  <si>
    <t>Achieve</t>
  </si>
  <si>
    <t>Analytic Recruiting Inc.</t>
  </si>
  <si>
    <t>Genuine Parts Company</t>
  </si>
  <si>
    <t>The E Group</t>
  </si>
  <si>
    <t>Toast</t>
  </si>
  <si>
    <t>RADcube</t>
  </si>
  <si>
    <t>Covina, CA</t>
  </si>
  <si>
    <t>aquesst</t>
  </si>
  <si>
    <t>['sql', 'python', 'oracle']</t>
  </si>
  <si>
    <t>Des Plaines, IL</t>
  </si>
  <si>
    <t>HII Mission Technologies</t>
  </si>
  <si>
    <t>['sql', 'snowflake', 'git']</t>
  </si>
  <si>
    <t>Seal Beach, CA</t>
  </si>
  <si>
    <t>Boeing</t>
  </si>
  <si>
    <t>Data Engineer - MarTech</t>
  </si>
  <si>
    <t>['aws', 'kafka', 'terraform']</t>
  </si>
  <si>
    <t>North Carolina</t>
  </si>
  <si>
    <t>Matlen Silver</t>
  </si>
  <si>
    <t>Smithfield, RI</t>
  </si>
  <si>
    <t>Namely</t>
  </si>
  <si>
    <t>['sql', 'tableau', 'alteryx']</t>
  </si>
  <si>
    <t>Akraya, Inc.</t>
  </si>
  <si>
    <t>Topeka, KS</t>
  </si>
  <si>
    <t>Senior Product Data Scientist</t>
  </si>
  <si>
    <t>Leeds Professional Resources</t>
  </si>
  <si>
    <t>South Riding, VA</t>
  </si>
  <si>
    <t>Greenville, SC</t>
  </si>
  <si>
    <t>['python', 'r', 'c']</t>
  </si>
  <si>
    <t>White Plains, NY</t>
  </si>
  <si>
    <t>Senior Data Scientist II</t>
  </si>
  <si>
    <t>PCS Global Tech</t>
  </si>
  <si>
    <t>['github']</t>
  </si>
  <si>
    <t>Research Data Analyst 2</t>
  </si>
  <si>
    <t>Cushman &amp; Wakefield</t>
  </si>
  <si>
    <t>Analytics Engineer / Data Engineer</t>
  </si>
  <si>
    <t>Lead BI Analyst</t>
  </si>
  <si>
    <t>Reference Data Analyst</t>
  </si>
  <si>
    <t>['sql', 'aws', 'airflow']</t>
  </si>
  <si>
    <t>Spring Health</t>
  </si>
  <si>
    <t>Data Reporting Analyst</t>
  </si>
  <si>
    <t>Daytona Beach, FL</t>
  </si>
  <si>
    <t>Hertz</t>
  </si>
  <si>
    <t>FocusKPI Inc.</t>
  </si>
  <si>
    <t>['sql', 'python', 'r', 'databricks', 'tableau', 'power bi']</t>
  </si>
  <si>
    <t>Principle Data Scientist</t>
  </si>
  <si>
    <t>Marketing Analyst</t>
  </si>
  <si>
    <t>['snowflake', 'tableau']</t>
  </si>
  <si>
    <t>Maryland Heights, MO</t>
  </si>
  <si>
    <t>NLP PEOPLE</t>
  </si>
  <si>
    <t>['sql', 'python', 'pandas']</t>
  </si>
  <si>
    <t>['databricks', 'spark', 'kafka']</t>
  </si>
  <si>
    <t>['sql', 'redshift']</t>
  </si>
  <si>
    <t>Data Visualization Analyst</t>
  </si>
  <si>
    <t>TECHEAD</t>
  </si>
  <si>
    <t>Clearlake, CA</t>
  </si>
  <si>
    <t>Data Insights Analyst</t>
  </si>
  <si>
    <t>S&amp;P Global</t>
  </si>
  <si>
    <t>Long Island City, NY</t>
  </si>
  <si>
    <t>Mercury</t>
  </si>
  <si>
    <t>Illinois City, IL</t>
  </si>
  <si>
    <t>Data Analyst Internship</t>
  </si>
  <si>
    <t>Auburn, NY</t>
  </si>
  <si>
    <t>East Hartford, CT</t>
  </si>
  <si>
    <t>Junior Business/Data Analyst</t>
  </si>
  <si>
    <t>INSPYR Solutions</t>
  </si>
  <si>
    <t>Data Strategy Lead</t>
  </si>
  <si>
    <t>Data Engineering Consultant</t>
  </si>
  <si>
    <t>CGI</t>
  </si>
  <si>
    <t>['python', 'r', 'matlab', 'excel']</t>
  </si>
  <si>
    <t>Acunor</t>
  </si>
  <si>
    <t>Travelers</t>
  </si>
  <si>
    <t>OSF HealthCare</t>
  </si>
  <si>
    <t>Binance</t>
  </si>
  <si>
    <t>DT Professional Services</t>
  </si>
  <si>
    <t>Euless, TX</t>
  </si>
  <si>
    <t>Lexical Intelligence, LLC</t>
  </si>
  <si>
    <t>['sql', 'python', 'github']</t>
  </si>
  <si>
    <t>Mondo</t>
  </si>
  <si>
    <t>Aberdeen, MD</t>
  </si>
  <si>
    <t>Power BI Data Analyst</t>
  </si>
  <si>
    <t>St Charles, MO</t>
  </si>
  <si>
    <t>Crossover</t>
  </si>
  <si>
    <t>Inver Grove Heights, MN</t>
  </si>
  <si>
    <t>['sql', 'python', 'sql server', 'azure', 'power bi']</t>
  </si>
  <si>
    <t>Bronx, NY</t>
  </si>
  <si>
    <t>RedBalloon</t>
  </si>
  <si>
    <t>Data Conversion Analyst</t>
  </si>
  <si>
    <t>['power bi']</t>
  </si>
  <si>
    <t>Mid-Level Data Analyst</t>
  </si>
  <si>
    <t>['sql', 'tableau', 'excel', 'sheets']</t>
  </si>
  <si>
    <t>TELUS</t>
  </si>
  <si>
    <t>BI Data Engineer</t>
  </si>
  <si>
    <t>Temple, TX</t>
  </si>
  <si>
    <t>HII</t>
  </si>
  <si>
    <t>MetroPlus Health Plan</t>
  </si>
  <si>
    <t>First Citizens Bank</t>
  </si>
  <si>
    <t>['sql', 'vba', 'excel', 'powerpoint']</t>
  </si>
  <si>
    <t>King of Prussia, PA</t>
  </si>
  <si>
    <t>['sql', 'crystal']</t>
  </si>
  <si>
    <t>CGS Federal (Contact Government Services)</t>
  </si>
  <si>
    <t>['oracle', 'unix']</t>
  </si>
  <si>
    <t>['python', 'elasticsearch']</t>
  </si>
  <si>
    <t>Mid-Level Data Scientist</t>
  </si>
  <si>
    <t>Get It Recruit - Transportation</t>
  </si>
  <si>
    <t>Data Science Consultant</t>
  </si>
  <si>
    <t>['python', 'r', 'azure', 'aws']</t>
  </si>
  <si>
    <t>Marketing Data Engineer</t>
  </si>
  <si>
    <t>Enterprise Data Engineer</t>
  </si>
  <si>
    <t>['excel', 'sap']</t>
  </si>
  <si>
    <t>Data Science Analyst 2</t>
  </si>
  <si>
    <t>Lead Data Engineer (Hybrid)</t>
  </si>
  <si>
    <t>['outlook']</t>
  </si>
  <si>
    <t>Research Analyst</t>
  </si>
  <si>
    <t>Gusto</t>
  </si>
  <si>
    <t>Lake Mary, FL</t>
  </si>
  <si>
    <t>RIT Solutions, Inc.</t>
  </si>
  <si>
    <t>Online Data Analyst</t>
  </si>
  <si>
    <t>Missouri</t>
  </si>
  <si>
    <t>Senior BI Analyst</t>
  </si>
  <si>
    <t>Covetrus</t>
  </si>
  <si>
    <t>Data Engineer 🏆</t>
  </si>
  <si>
    <t>QA Data Analyst</t>
  </si>
  <si>
    <t>IT Data Analyst</t>
  </si>
  <si>
    <t>MetroPlusHealth</t>
  </si>
  <si>
    <t>Ancora Education</t>
  </si>
  <si>
    <t>Data Quality Engineer</t>
  </si>
  <si>
    <t>['excel', 'spreadsheet']</t>
  </si>
  <si>
    <t>Alphanumeric Systems</t>
  </si>
  <si>
    <t>PRIMUS Global Services Inc.</t>
  </si>
  <si>
    <t>Fountain Valley, CA</t>
  </si>
  <si>
    <t>Weston, FL</t>
  </si>
  <si>
    <t>OpenX</t>
  </si>
  <si>
    <t>Salem, OR</t>
  </si>
  <si>
    <t>BrickRed Systems</t>
  </si>
  <si>
    <t>Lubbock, TX</t>
  </si>
  <si>
    <t>['sql', 'azure', 'aws']</t>
  </si>
  <si>
    <t>Captivation Software</t>
  </si>
  <si>
    <t>Advantage Technical</t>
  </si>
  <si>
    <t>Synergis</t>
  </si>
  <si>
    <t>Honeywell</t>
  </si>
  <si>
    <t>['oracle', 'sap']</t>
  </si>
  <si>
    <t>Burlington, MA</t>
  </si>
  <si>
    <t>Virginia Commonwealth University</t>
  </si>
  <si>
    <t>Data Analyst Specialist</t>
  </si>
  <si>
    <t>Match Group</t>
  </si>
  <si>
    <t>Senior Data Engineer Lead</t>
  </si>
  <si>
    <t>Data Scientist/Data Analyst</t>
  </si>
  <si>
    <t>Park Ridge, NJ</t>
  </si>
  <si>
    <t>Company</t>
  </si>
  <si>
    <t>Elmira, NY</t>
  </si>
  <si>
    <t>Moline, IL</t>
  </si>
  <si>
    <t>Data Analyst, Risk</t>
  </si>
  <si>
    <t>Current</t>
  </si>
  <si>
    <t>Zendesk</t>
  </si>
  <si>
    <t>Data Operations Analyst</t>
  </si>
  <si>
    <t>Handshake</t>
  </si>
  <si>
    <t>BI Data Analyst</t>
  </si>
  <si>
    <t>Aviva</t>
  </si>
  <si>
    <t>['sql', 'python', 'go']</t>
  </si>
  <si>
    <t>['sql', 'sql server', 'tableau', 'power bi']</t>
  </si>
  <si>
    <t>Data Scientists</t>
  </si>
  <si>
    <t>Columbia, MO</t>
  </si>
  <si>
    <t>Shelter Insurance</t>
  </si>
  <si>
    <t>Network Data Analyst</t>
  </si>
  <si>
    <t>eNGINE</t>
  </si>
  <si>
    <t>['python', 'java', 'aws']</t>
  </si>
  <si>
    <t>Saratoga Springs, NY</t>
  </si>
  <si>
    <t>['sql', 'snowflake', 'power bi']</t>
  </si>
  <si>
    <t>['sql', 'python', 'azure', 'pyspark']</t>
  </si>
  <si>
    <t>Bertelsmann</t>
  </si>
  <si>
    <t>Research Scientist</t>
  </si>
  <si>
    <t>Spotify</t>
  </si>
  <si>
    <t>Bloom Energy</t>
  </si>
  <si>
    <t>Intellectt Inc</t>
  </si>
  <si>
    <t>Data Scientist/Analyst</t>
  </si>
  <si>
    <t>Senior Product Data Analyst</t>
  </si>
  <si>
    <t>Guardian Life</t>
  </si>
  <si>
    <t>Senior Data Scientist I</t>
  </si>
  <si>
    <t>Machine Learning Data Analyst</t>
  </si>
  <si>
    <t>Data Engineer (ETL)</t>
  </si>
  <si>
    <t>['assembly']</t>
  </si>
  <si>
    <t>['aurora']</t>
  </si>
  <si>
    <t>['windows']</t>
  </si>
  <si>
    <t>AI Engineer</t>
  </si>
  <si>
    <t>Data Analyst Apprenticeship</t>
  </si>
  <si>
    <t>Roswell, GA</t>
  </si>
  <si>
    <t>Bethlehem, PA</t>
  </si>
  <si>
    <t>Guardian Life Insurance</t>
  </si>
  <si>
    <t>Junior Business Analyst</t>
  </si>
  <si>
    <t>Manager of Data Science</t>
  </si>
  <si>
    <t>['sql', 'azure', 'databricks']</t>
  </si>
  <si>
    <t>Agoda</t>
  </si>
  <si>
    <t>MissionWired</t>
  </si>
  <si>
    <t>East Peoria, IL</t>
  </si>
  <si>
    <t>Richmond, IN</t>
  </si>
  <si>
    <t>['shell']</t>
  </si>
  <si>
    <t>Palmdale, CA</t>
  </si>
  <si>
    <t>OneSparQ</t>
  </si>
  <si>
    <t>Senior Business Intelligence Developer</t>
  </si>
  <si>
    <t>Data Science Workflows Architect</t>
  </si>
  <si>
    <t>Sr Analyst, Data Analytics</t>
  </si>
  <si>
    <t>TalentBurst, an Inc 5000 company</t>
  </si>
  <si>
    <t>McKesson</t>
  </si>
  <si>
    <t>Intel</t>
  </si>
  <si>
    <t>Data Operations Analyst (Contract)</t>
  </si>
  <si>
    <t>['sql', 'python', 'r', 'spark']</t>
  </si>
  <si>
    <t>['sql', 'python', 'scala', 'azure', 'databricks']</t>
  </si>
  <si>
    <t>Data Engineering Tech Lead</t>
  </si>
  <si>
    <t>Adidev Technologies</t>
  </si>
  <si>
    <t>Sr. Data Engineer (Remote)</t>
  </si>
  <si>
    <t>Data Scientist III</t>
  </si>
  <si>
    <t>Data and Analytics Analyst</t>
  </si>
  <si>
    <t>Merritt Island, FL</t>
  </si>
  <si>
    <t>EVONA</t>
  </si>
  <si>
    <t>['power bi', 'jira']</t>
  </si>
  <si>
    <t>Millennium</t>
  </si>
  <si>
    <t>Oracle</t>
  </si>
  <si>
    <t>Golden, CO</t>
  </si>
  <si>
    <t>Momentive.ai</t>
  </si>
  <si>
    <t>Data Engineer, Analytics</t>
  </si>
  <si>
    <t>Highlands Ranch, CO</t>
  </si>
  <si>
    <t>PA Consulting</t>
  </si>
  <si>
    <t>Director of Data Engineering</t>
  </si>
  <si>
    <t>Dexian</t>
  </si>
  <si>
    <t>Lebanon, KS</t>
  </si>
  <si>
    <t>Synechron</t>
  </si>
  <si>
    <t>['sql', 't-sql', 'azure']</t>
  </si>
  <si>
    <t>Senior Manager, Data Engineering</t>
  </si>
  <si>
    <t>Gemini</t>
  </si>
  <si>
    <t>Chime</t>
  </si>
  <si>
    <t>Staff Software Engineer</t>
  </si>
  <si>
    <t>Acclaim Technical Services</t>
  </si>
  <si>
    <t>Riverwoods, IL</t>
  </si>
  <si>
    <t>Discover</t>
  </si>
  <si>
    <t>Anduril Industries</t>
  </si>
  <si>
    <t>Burke, VA</t>
  </si>
  <si>
    <t>Rokt</t>
  </si>
  <si>
    <t>Medford, MA</t>
  </si>
  <si>
    <t>Buckhead, GA</t>
  </si>
  <si>
    <t>Keyrus</t>
  </si>
  <si>
    <t>Business Intelligence Engineer</t>
  </si>
  <si>
    <t>Data Engineer, AVP</t>
  </si>
  <si>
    <t>Bio-Rad Laboratories</t>
  </si>
  <si>
    <t>Columbus, GA</t>
  </si>
  <si>
    <t>San Rafael, CA</t>
  </si>
  <si>
    <t>Devens, MA</t>
  </si>
  <si>
    <t>Ashland, KY</t>
  </si>
  <si>
    <t>Ecommerce Analyst</t>
  </si>
  <si>
    <t>BCForward</t>
  </si>
  <si>
    <t>NTT DATA</t>
  </si>
  <si>
    <t>Commerce, CA</t>
  </si>
  <si>
    <t>['sql', 'snowflake', 'azure', 'aws', 'power bi']</t>
  </si>
  <si>
    <t>Palm Beach Gardens, FL</t>
  </si>
  <si>
    <t>Kennesaw, GA</t>
  </si>
  <si>
    <t>New Port Richey, FL</t>
  </si>
  <si>
    <t>Sr Principal Data Engineer</t>
  </si>
  <si>
    <t>OneTrust</t>
  </si>
  <si>
    <t>['sql', 'python', 'snowflake', 'aws', 'redshift']</t>
  </si>
  <si>
    <t>The Dignify Solutions, LLC</t>
  </si>
  <si>
    <t>Cape Town, South Africa</t>
  </si>
  <si>
    <t>Supply Chain Data Analyst</t>
  </si>
  <si>
    <t>Texcelvision</t>
  </si>
  <si>
    <t>['visio']</t>
  </si>
  <si>
    <t>CliftonLarsonAllen</t>
  </si>
  <si>
    <t>Institutional Data Analyst</t>
  </si>
  <si>
    <t>Amgen</t>
  </si>
  <si>
    <t>['databricks', 'aws', 'spark']</t>
  </si>
  <si>
    <t>University of Southern California</t>
  </si>
  <si>
    <t>Kite Pharma</t>
  </si>
  <si>
    <t>Artificial Intelligence Engineer</t>
  </si>
  <si>
    <t>Fractal</t>
  </si>
  <si>
    <t>Catonsville, MD</t>
  </si>
  <si>
    <t>Socium - Teams Done Differently</t>
  </si>
  <si>
    <t>Astreya</t>
  </si>
  <si>
    <t>Provider Data Management Analyst</t>
  </si>
  <si>
    <t>Amex</t>
  </si>
  <si>
    <t>Union, NJ</t>
  </si>
  <si>
    <t>Wyetech</t>
  </si>
  <si>
    <t>['python', 'c']</t>
  </si>
  <si>
    <t>American Airlines</t>
  </si>
  <si>
    <t>Halifax, NS, Canada</t>
  </si>
  <si>
    <t>EXL</t>
  </si>
  <si>
    <t>Flagship Pioneering, Inc.</t>
  </si>
  <si>
    <t>Milestone Technologies, Inc.</t>
  </si>
  <si>
    <t>ETL Engineer</t>
  </si>
  <si>
    <t>['sql', 'go', 'power bi']</t>
  </si>
  <si>
    <t>['azure', 'ssis']</t>
  </si>
  <si>
    <t>Immokalee, FL</t>
  </si>
  <si>
    <t>RAZOR</t>
  </si>
  <si>
    <t>The Computer Merchant, Ltd</t>
  </si>
  <si>
    <t>Sun Life</t>
  </si>
  <si>
    <t>['sql', 'python', 'bigquery', 'tableau', 'looker']</t>
  </si>
  <si>
    <t>Deerfield Beach, FL</t>
  </si>
  <si>
    <t>Data Scientist, Junior</t>
  </si>
  <si>
    <t>Watsonville, CA</t>
  </si>
  <si>
    <t>iPeople Infosystems LLC</t>
  </si>
  <si>
    <t>['python', 'postgresql']</t>
  </si>
  <si>
    <t>Accenture Federal Services</t>
  </si>
  <si>
    <t>CapTech Consulting</t>
  </si>
  <si>
    <t>Bloomfield, CT</t>
  </si>
  <si>
    <t>Chief Data Scientist</t>
  </si>
  <si>
    <t>['sql', 'python', 'azure', 'spark', 'power bi']</t>
  </si>
  <si>
    <t>Egen</t>
  </si>
  <si>
    <t>Soni</t>
  </si>
  <si>
    <t>Graduate Data Engineer</t>
  </si>
  <si>
    <t>['sql', 'jira']</t>
  </si>
  <si>
    <t>San Francisco, CA (+1 other)</t>
  </si>
  <si>
    <t>['sql', 't-sql', 'sql server', 'ssis']</t>
  </si>
  <si>
    <t>The Bank of New York Mellon Corporation</t>
  </si>
  <si>
    <t>Understanding Recruitment</t>
  </si>
  <si>
    <t>CareFirst BlueCross BlueShield</t>
  </si>
  <si>
    <t>CACI International Inc</t>
  </si>
  <si>
    <t>Impellam Group</t>
  </si>
  <si>
    <t>Career Mentors, LLC</t>
  </si>
  <si>
    <t>Phaxis</t>
  </si>
  <si>
    <t>PitchBook</t>
  </si>
  <si>
    <t>TRC Talent Solutions</t>
  </si>
  <si>
    <t>Fayetteville, NC</t>
  </si>
  <si>
    <t>New Brunswick, NJ</t>
  </si>
  <si>
    <t>Rangam</t>
  </si>
  <si>
    <t>Montvale, NJ</t>
  </si>
  <si>
    <t>['python', 'databricks', 'pyspark']</t>
  </si>
  <si>
    <t>Mgr, Data Engineering</t>
  </si>
  <si>
    <t>Risk Data Analyst</t>
  </si>
  <si>
    <t>Insights Analyst</t>
  </si>
  <si>
    <t>WAVSYS</t>
  </si>
  <si>
    <t>Data Engineers</t>
  </si>
  <si>
    <t>Faire</t>
  </si>
  <si>
    <t>Advanced Data Analyst</t>
  </si>
  <si>
    <t>SGF Global</t>
  </si>
  <si>
    <t>HireTalent</t>
  </si>
  <si>
    <t>WNS Global Services</t>
  </si>
  <si>
    <t>Senior Marketing Operations Analyst</t>
  </si>
  <si>
    <t>Rabat, Morocco</t>
  </si>
  <si>
    <t>Launch Consulting Group</t>
  </si>
  <si>
    <t>Morton, IL</t>
  </si>
  <si>
    <t>San Marcos, TX</t>
  </si>
  <si>
    <t>BOEING</t>
  </si>
  <si>
    <t>Purdue University</t>
  </si>
  <si>
    <t>Google</t>
  </si>
  <si>
    <t>Senior Healthcare Data Analyst</t>
  </si>
  <si>
    <t>['sql', 'power bi', 'planner']</t>
  </si>
  <si>
    <t>Kelly</t>
  </si>
  <si>
    <t>Senior Software Engineer</t>
  </si>
  <si>
    <t>['looker']</t>
  </si>
  <si>
    <t>Clinical Quality Data Analyst</t>
  </si>
  <si>
    <t>Portage, MI</t>
  </si>
  <si>
    <t>['go', 'sap']</t>
  </si>
  <si>
    <t>Doximity</t>
  </si>
  <si>
    <t>Geospatial Data Engineer</t>
  </si>
  <si>
    <t>Hialeah, FL</t>
  </si>
  <si>
    <t>Ryder System</t>
  </si>
  <si>
    <t>VP Data Science</t>
  </si>
  <si>
    <t>['python', 'r', 'sas', 'sas']</t>
  </si>
  <si>
    <t>San Ramon, CA</t>
  </si>
  <si>
    <t>The Surplus Line Association of California</t>
  </si>
  <si>
    <t>['python', 'azure', 'databricks', 'pyspark']</t>
  </si>
  <si>
    <t>['r', 'go']</t>
  </si>
  <si>
    <t>GIS Data Analyst</t>
  </si>
  <si>
    <t>KBR</t>
  </si>
  <si>
    <t>Tucson, AZ</t>
  </si>
  <si>
    <t>Magnit Global</t>
  </si>
  <si>
    <t>Human Resources Data Analyst</t>
  </si>
  <si>
    <t>Elkridge, MD</t>
  </si>
  <si>
    <t>['python', 'scala', 'spark', 'hadoop']</t>
  </si>
  <si>
    <t>Stryker</t>
  </si>
  <si>
    <t>Baylor Scott &amp; White Health</t>
  </si>
  <si>
    <t>Cairo, Egypt</t>
  </si>
  <si>
    <t>['sql', 'python', 'r', 'azure', 'databricks', 'spark']</t>
  </si>
  <si>
    <t>Fannie Mae</t>
  </si>
  <si>
    <t>GradBay</t>
  </si>
  <si>
    <t>Lenmar Consulting Inc</t>
  </si>
  <si>
    <t>EY</t>
  </si>
  <si>
    <t>Sr. Data Engineer - Python</t>
  </si>
  <si>
    <t>Woodcliff Lake, NJ</t>
  </si>
  <si>
    <t>Quantitative Data Analyst</t>
  </si>
  <si>
    <t>Procom</t>
  </si>
  <si>
    <t>Utah</t>
  </si>
  <si>
    <t>R1 RCM, Inc.</t>
  </si>
  <si>
    <t>['aws', 'spark']</t>
  </si>
  <si>
    <t>Reno, NV</t>
  </si>
  <si>
    <t>Towson, MD</t>
  </si>
  <si>
    <t>Stanley Black &amp; Decker</t>
  </si>
  <si>
    <t>Rancho Cucamonga, CA</t>
  </si>
  <si>
    <t>Providence</t>
  </si>
  <si>
    <t>AppFolio</t>
  </si>
  <si>
    <t>London Approach</t>
  </si>
  <si>
    <t>Racine, WI</t>
  </si>
  <si>
    <t>Burr Ridge, IL</t>
  </si>
  <si>
    <t>Data Systems Analyst</t>
  </si>
  <si>
    <t>['sql', 'python', 'databricks', 'aws']</t>
  </si>
  <si>
    <t>Ecolab</t>
  </si>
  <si>
    <t>SWORD Health</t>
  </si>
  <si>
    <t>Huntington Ingalls Industries</t>
  </si>
  <si>
    <t>Market Data Analyst</t>
  </si>
  <si>
    <t>Senior Data Engineer (Snowflake)</t>
  </si>
  <si>
    <t>Geospatial Data Scientist</t>
  </si>
  <si>
    <t>EpochGeo</t>
  </si>
  <si>
    <t>['azure', 'aws']</t>
  </si>
  <si>
    <t>Big data engineer</t>
  </si>
  <si>
    <t>Jr. Data Analyst</t>
  </si>
  <si>
    <t>Collaborative, LLC</t>
  </si>
  <si>
    <t>Lawrence Livermore National Laboratory</t>
  </si>
  <si>
    <t>O'Fallon, MO</t>
  </si>
  <si>
    <t>Saddle Brook, NJ</t>
  </si>
  <si>
    <t>AWS Data Architect</t>
  </si>
  <si>
    <t>Collins Aerospace</t>
  </si>
  <si>
    <t>Takoma Park, MD</t>
  </si>
  <si>
    <t>Kaygen, Inc.</t>
  </si>
  <si>
    <t>Salt</t>
  </si>
  <si>
    <t>Finance Data Analyst</t>
  </si>
  <si>
    <t>Business Analyst (Multiple Location)</t>
  </si>
  <si>
    <t>Bell Canada</t>
  </si>
  <si>
    <t>Ottawa, ON, Canada</t>
  </si>
  <si>
    <t>Yardley, PA</t>
  </si>
  <si>
    <t>Pop-Up Talent</t>
  </si>
  <si>
    <t>The Hertz Corporation</t>
  </si>
  <si>
    <t>Agile Resources, Inc.</t>
  </si>
  <si>
    <t>CaptivateIQ</t>
  </si>
  <si>
    <t>RTI International</t>
  </si>
  <si>
    <t>Data Scientist - Machine Learning</t>
  </si>
  <si>
    <t>Inclusively</t>
  </si>
  <si>
    <t>HR Data Analyst</t>
  </si>
  <si>
    <t>Westinghouse Electric Company</t>
  </si>
  <si>
    <t>LHH Recruitment Solutions</t>
  </si>
  <si>
    <t>Chewy</t>
  </si>
  <si>
    <t>['sql', 'snowflake', 'databricks', 'looker']</t>
  </si>
  <si>
    <t>Marina Del Rey, CA</t>
  </si>
  <si>
    <t>['sql', 'snowflake', 'tableau', 'github']</t>
  </si>
  <si>
    <t>Collabera</t>
  </si>
  <si>
    <t>BlackRock</t>
  </si>
  <si>
    <t>['excel', 'terminal']</t>
  </si>
  <si>
    <t>Compton, CA</t>
  </si>
  <si>
    <t>['sql', 'aws', 'tableau']</t>
  </si>
  <si>
    <t>Wave Talent</t>
  </si>
  <si>
    <t>Senior Machine Learning Scientist</t>
  </si>
  <si>
    <t>San Bernardino, CA</t>
  </si>
  <si>
    <t>Matawan, NJ</t>
  </si>
  <si>
    <t>Irvine Technology Corporation</t>
  </si>
  <si>
    <t>Business Analyst/Data Analyst</t>
  </si>
  <si>
    <t>East Rutherford, NJ</t>
  </si>
  <si>
    <t>['react']</t>
  </si>
  <si>
    <t>Bradenton, FL</t>
  </si>
  <si>
    <t>FOCUSKPI INC</t>
  </si>
  <si>
    <t>American Family Insurance</t>
  </si>
  <si>
    <t>MindSource</t>
  </si>
  <si>
    <t>Merck</t>
  </si>
  <si>
    <t>Senior Data Engineer - Azure</t>
  </si>
  <si>
    <t>Los Angeles County Department of Human Resources</t>
  </si>
  <si>
    <t>Reading, PA</t>
  </si>
  <si>
    <t>South Carolina</t>
  </si>
  <si>
    <t>['aws', 'tableau']</t>
  </si>
  <si>
    <t>Salesforce, Inc.</t>
  </si>
  <si>
    <t>['sql', 'sheets']</t>
  </si>
  <si>
    <t>Romeoville, IL</t>
  </si>
  <si>
    <t>Senior Clinical Data Engineer</t>
  </si>
  <si>
    <t>Gardena, CA</t>
  </si>
  <si>
    <t>Dania Beach, FL</t>
  </si>
  <si>
    <t>Eglin AFB, FL</t>
  </si>
  <si>
    <t>NYSTEC</t>
  </si>
  <si>
    <t>ADP</t>
  </si>
  <si>
    <t>Data Scientist IV</t>
  </si>
  <si>
    <t>Della Infotech Inc.</t>
  </si>
  <si>
    <t>['sql', 'python', 'tableau', 'power bi', 'sap']</t>
  </si>
  <si>
    <t>['sql', 'r']</t>
  </si>
  <si>
    <t>Program Data Analyst</t>
  </si>
  <si>
    <t>Airwallex</t>
  </si>
  <si>
    <t>['sql', 'python', 'snowflake', 'airflow', 'tableau']</t>
  </si>
  <si>
    <t>Data Analyst - Full-time</t>
  </si>
  <si>
    <t>Fort Myers, FL</t>
  </si>
  <si>
    <t>['python', 'azure', 'databricks']</t>
  </si>
  <si>
    <t>Compliance Data Analyst</t>
  </si>
  <si>
    <t>Financial Analyst</t>
  </si>
  <si>
    <t>Creve Coeur, MO</t>
  </si>
  <si>
    <t>Infojini Inc</t>
  </si>
  <si>
    <t>U.S. Secret Service</t>
  </si>
  <si>
    <t>['c', 'sharepoint']</t>
  </si>
  <si>
    <t>['r', 'tableau', 'power bi']</t>
  </si>
  <si>
    <t>Junior Data Analyst - Remote (Work from Home)</t>
  </si>
  <si>
    <t>Charleston, WV</t>
  </si>
  <si>
    <t>Data &amp; Insight Analyst</t>
  </si>
  <si>
    <t>['go', 'bigquery', 'looker']</t>
  </si>
  <si>
    <t>Remote Senior Data Analyst</t>
  </si>
  <si>
    <t>['spring']</t>
  </si>
  <si>
    <t>Ridgefield Park, NJ</t>
  </si>
  <si>
    <t>Aquent</t>
  </si>
  <si>
    <t>Senior Manager of Data Science</t>
  </si>
  <si>
    <t>Data Analysis Specialist</t>
  </si>
  <si>
    <t>Lancaster, CA</t>
  </si>
  <si>
    <t>Quantico, VA</t>
  </si>
  <si>
    <t>Convergenz</t>
  </si>
  <si>
    <t>Research Data Analyst II</t>
  </si>
  <si>
    <t>InvestM Technology LLC</t>
  </si>
  <si>
    <t>Rome, GA</t>
  </si>
  <si>
    <t>Leesburg, VA</t>
  </si>
  <si>
    <t>Loudoun County Government</t>
  </si>
  <si>
    <t>Entry Level Data Scientist/Analyst</t>
  </si>
  <si>
    <t>UNFI</t>
  </si>
  <si>
    <t>['terminal']</t>
  </si>
  <si>
    <t>Mondrian Alpha</t>
  </si>
  <si>
    <t>['sql', 'python', 'tableau', 'alteryx']</t>
  </si>
  <si>
    <t>ALTEN</t>
  </si>
  <si>
    <t>ATR International</t>
  </si>
  <si>
    <t>Principal Financial Group</t>
  </si>
  <si>
    <t>InstantServe LLC</t>
  </si>
  <si>
    <t>Ohio</t>
  </si>
  <si>
    <t>Central Point Partners</t>
  </si>
  <si>
    <t>Kelly Science, Engineering, Technology &amp; Telecom</t>
  </si>
  <si>
    <t>['sql', 'python', 'git']</t>
  </si>
  <si>
    <t>Logistics Management Institute</t>
  </si>
  <si>
    <t>Mastech Digital</t>
  </si>
  <si>
    <t>Valo Health</t>
  </si>
  <si>
    <t>Foot Locker</t>
  </si>
  <si>
    <t>['sql', 'crystal', 'sql server']</t>
  </si>
  <si>
    <t>Data Insight Analyst</t>
  </si>
  <si>
    <t>Snowflake</t>
  </si>
  <si>
    <t>['sql', 'db2', 'oracle']</t>
  </si>
  <si>
    <t>Publix Super Markets</t>
  </si>
  <si>
    <t>Skokie, IL</t>
  </si>
  <si>
    <t>Arizona State University</t>
  </si>
  <si>
    <t>PLM Data Analyst</t>
  </si>
  <si>
    <t>Fortuna BMC</t>
  </si>
  <si>
    <t>['python', 'r', 'matlab']</t>
  </si>
  <si>
    <t>Stem IT</t>
  </si>
  <si>
    <t>['excel', 'sheets']</t>
  </si>
  <si>
    <t>Little Rock, AR</t>
  </si>
  <si>
    <t>Lombard, IL</t>
  </si>
  <si>
    <t>['kafka']</t>
  </si>
  <si>
    <t>Paterson, NJ</t>
  </si>
  <si>
    <t>Mayo Clinic</t>
  </si>
  <si>
    <t>Alabama</t>
  </si>
  <si>
    <t>QED National</t>
  </si>
  <si>
    <t>Bellwether Staffing Solutions</t>
  </si>
  <si>
    <t>Senior Data Scientist - Remote</t>
  </si>
  <si>
    <t>['python', 'kubernetes']</t>
  </si>
  <si>
    <t>Public Consulting Group</t>
  </si>
  <si>
    <t>New Albany, OH</t>
  </si>
  <si>
    <t>Senior Data Platform Engineer</t>
  </si>
  <si>
    <t>Adecco</t>
  </si>
  <si>
    <t>SAP</t>
  </si>
  <si>
    <t>['sql', 'python', 'sap']</t>
  </si>
  <si>
    <t>Legal Data Analyst</t>
  </si>
  <si>
    <t>['oracle', 'excel', 'power bi']</t>
  </si>
  <si>
    <t>Top Prospect Group</t>
  </si>
  <si>
    <t>['go', 'linux']</t>
  </si>
  <si>
    <t>Exadel</t>
  </si>
  <si>
    <t>Upland, CA</t>
  </si>
  <si>
    <t>Centene Corp</t>
  </si>
  <si>
    <t>Technical Data Analyst</t>
  </si>
  <si>
    <t>['sql', 'python', 'azure', 'databricks', 'git']</t>
  </si>
  <si>
    <t>Prodapt</t>
  </si>
  <si>
    <t>Senior AI Data Engineer</t>
  </si>
  <si>
    <t>Merck &amp; Co., Inc.</t>
  </si>
  <si>
    <t>Ahmedabad, Gujarat, India</t>
  </si>
  <si>
    <t>Jr. Business Analyst</t>
  </si>
  <si>
    <t>Synopsys</t>
  </si>
  <si>
    <t>Grail</t>
  </si>
  <si>
    <t>Ridgefield, CT</t>
  </si>
  <si>
    <t>Patuxent River, MD</t>
  </si>
  <si>
    <t>Abbott</t>
  </si>
  <si>
    <t>Senior Snowflake Data Engineer</t>
  </si>
  <si>
    <t>['sql', 'python', 'dynamodb', 'snowflake', 'aws']</t>
  </si>
  <si>
    <t>Comrise</t>
  </si>
  <si>
    <t>Knoxville, TN</t>
  </si>
  <si>
    <t>['sql', 'sql server', 'postgresql', 'oracle']</t>
  </si>
  <si>
    <t>Daimler Truck North America</t>
  </si>
  <si>
    <t>Northbrook, IL</t>
  </si>
  <si>
    <t>Medix™</t>
  </si>
  <si>
    <t>KLM Careers</t>
  </si>
  <si>
    <t>Software Engineer, Data Infrastructure</t>
  </si>
  <si>
    <t>Jamaica, NY</t>
  </si>
  <si>
    <t>Amerit Consulting</t>
  </si>
  <si>
    <t>Business Analyst / Data Analyst</t>
  </si>
  <si>
    <t>Axelon Services Corporation</t>
  </si>
  <si>
    <t>['python', 'databricks']</t>
  </si>
  <si>
    <t>Fathom Management LLC</t>
  </si>
  <si>
    <t>Program Analyst (Data Analyst)</t>
  </si>
  <si>
    <t>Paramount</t>
  </si>
  <si>
    <t>Senior Business Systems Analyst</t>
  </si>
  <si>
    <t>Mindex</t>
  </si>
  <si>
    <t>Roseville, CA</t>
  </si>
  <si>
    <t>Rosslyn, VA</t>
  </si>
  <si>
    <t>GIS Analyst</t>
  </si>
  <si>
    <t>Accion Labs</t>
  </si>
  <si>
    <t>Senior Data Engineering Developer</t>
  </si>
  <si>
    <t>Santa Barbara, CA</t>
  </si>
  <si>
    <t>Alberta, Canada</t>
  </si>
  <si>
    <t>Bank of Montreal</t>
  </si>
  <si>
    <t>Lexington, KY</t>
  </si>
  <si>
    <t>American Medical Association</t>
  </si>
  <si>
    <t>New Orleans, LA</t>
  </si>
  <si>
    <t>['go', 'c', 'power bi']</t>
  </si>
  <si>
    <t>Venturi</t>
  </si>
  <si>
    <t>Thomson Reuters</t>
  </si>
  <si>
    <t>['python', 'r', 'excel']</t>
  </si>
  <si>
    <t>['sql', 'ssrs']</t>
  </si>
  <si>
    <t>Capital one</t>
  </si>
  <si>
    <t>Pfizer</t>
  </si>
  <si>
    <t>Data Engineer Architect</t>
  </si>
  <si>
    <t>Cardinal Health</t>
  </si>
  <si>
    <t>Primary Talent Partners</t>
  </si>
  <si>
    <t>East Syracuse, NY</t>
  </si>
  <si>
    <t>San Angelo, TX</t>
  </si>
  <si>
    <t>Spherion</t>
  </si>
  <si>
    <t>Data Platform Engineer</t>
  </si>
  <si>
    <t>Sanofi</t>
  </si>
  <si>
    <t>['sql', 'python', 'azure', 'aws']</t>
  </si>
  <si>
    <t>['databricks', 'pyspark']</t>
  </si>
  <si>
    <t>Data Analyst, Advanced Analytics</t>
  </si>
  <si>
    <t>Sunbelt Rentals, Inc.</t>
  </si>
  <si>
    <t>Audit Data Analyst</t>
  </si>
  <si>
    <t>Lorton, VA</t>
  </si>
  <si>
    <t>['aws', 'git']</t>
  </si>
  <si>
    <t>Analyst</t>
  </si>
  <si>
    <t>['spring', 'excel']</t>
  </si>
  <si>
    <t>Nutrien</t>
  </si>
  <si>
    <t>Business Analyst III</t>
  </si>
  <si>
    <t>['sql', 'sql server', 'oracle']</t>
  </si>
  <si>
    <t>Wayne, PA</t>
  </si>
  <si>
    <t>['sql', 'sql server', 'ssis']</t>
  </si>
  <si>
    <t>['matlab']</t>
  </si>
  <si>
    <t>Tableau Developer</t>
  </si>
  <si>
    <t>Business / Data Analyst</t>
  </si>
  <si>
    <t>Artech LLC</t>
  </si>
  <si>
    <t>Belcamp, MD</t>
  </si>
  <si>
    <t>Guardian Life Insurance Company</t>
  </si>
  <si>
    <t>Addison Group</t>
  </si>
  <si>
    <t>Chico, CA</t>
  </si>
  <si>
    <t>['sql', 'snowflake', 'tableau', 'excel']</t>
  </si>
  <si>
    <t>['sql', 'python', 'aws', 'docker']</t>
  </si>
  <si>
    <t>Rush University Medical Center</t>
  </si>
  <si>
    <t>People Analytics Data Scientist</t>
  </si>
  <si>
    <t>Haverhill, MA</t>
  </si>
  <si>
    <t>['python', 'java']</t>
  </si>
  <si>
    <t>Xcelerate Solutions</t>
  </si>
  <si>
    <t>Director of Analytics</t>
  </si>
  <si>
    <t>['sql', 'python', 'bigquery']</t>
  </si>
  <si>
    <t>['sql', 'python', 'snowflake', 'azure']</t>
  </si>
  <si>
    <t>Miami Lakes, FL</t>
  </si>
  <si>
    <t>['sql', 'vba', 'tableau', 'excel']</t>
  </si>
  <si>
    <t>['azure', 'databricks', 'pyspark']</t>
  </si>
  <si>
    <t>Business/Data Analyst</t>
  </si>
  <si>
    <t>Bernards, NJ</t>
  </si>
  <si>
    <t>VNS Health</t>
  </si>
  <si>
    <t>ECCO Select</t>
  </si>
  <si>
    <t>C.H. Robinson</t>
  </si>
  <si>
    <t>Principal Cloud Data Engineer</t>
  </si>
  <si>
    <t>Merrimack, NH</t>
  </si>
  <si>
    <t>['git']</t>
  </si>
  <si>
    <t>Senior Data Engineer - Remote</t>
  </si>
  <si>
    <t>SQL Data Engineer</t>
  </si>
  <si>
    <t>Tech Mahindra</t>
  </si>
  <si>
    <t>['snowflake', 'aws']</t>
  </si>
  <si>
    <t>Schaumburg, IL</t>
  </si>
  <si>
    <t>['go', 'gcp']</t>
  </si>
  <si>
    <t>Corebridge Financial</t>
  </si>
  <si>
    <t>Emerald Resource Group</t>
  </si>
  <si>
    <t>Data Analyst/Engineer</t>
  </si>
  <si>
    <t>The Brite Group</t>
  </si>
  <si>
    <t>New Castle, DE</t>
  </si>
  <si>
    <t>Acro Service Corp</t>
  </si>
  <si>
    <t>Mid-level Data Engineer</t>
  </si>
  <si>
    <t>['jira']</t>
  </si>
  <si>
    <t>Data Engineer/Analyst</t>
  </si>
  <si>
    <t>['sql', 'python', 'tableau', 'jira']</t>
  </si>
  <si>
    <t>Nigel Frank International</t>
  </si>
  <si>
    <t>['spss']</t>
  </si>
  <si>
    <t>['sql', 'vba', 'excel']</t>
  </si>
  <si>
    <t>['sql', 'python', 'databricks']</t>
  </si>
  <si>
    <t>['sql', 'snowflake', 'sap']</t>
  </si>
  <si>
    <t>City National Bank</t>
  </si>
  <si>
    <t>Takeda Pharmaceutical</t>
  </si>
  <si>
    <t>Senior/Principal Data Engineer</t>
  </si>
  <si>
    <t>La Palma, CA</t>
  </si>
  <si>
    <t>Portola Valley, CA</t>
  </si>
  <si>
    <t>Senior/Lead Data Scientist</t>
  </si>
  <si>
    <t>Rocket Money</t>
  </si>
  <si>
    <t>Iselin, NJ</t>
  </si>
  <si>
    <t>Survey Data Analyst</t>
  </si>
  <si>
    <t>Athens, GA</t>
  </si>
  <si>
    <t>Florida International University</t>
  </si>
  <si>
    <t>Hanover, MD</t>
  </si>
  <si>
    <t>['sql', 'go', 'oracle']</t>
  </si>
  <si>
    <t>Sun Prairie, WI</t>
  </si>
  <si>
    <t>BOWLING GREEN, NY</t>
  </si>
  <si>
    <t>Mitchell Martin Inc.</t>
  </si>
  <si>
    <t>Business Intelligence Specialist</t>
  </si>
  <si>
    <t>SciTec</t>
  </si>
  <si>
    <t>Nairobi, Kenya</t>
  </si>
  <si>
    <t>CBTS</t>
  </si>
  <si>
    <t>Flushing, NY</t>
  </si>
  <si>
    <t>Avispa Technology</t>
  </si>
  <si>
    <t>Data Integration Specialist</t>
  </si>
  <si>
    <t>La Mirada, CA</t>
  </si>
  <si>
    <t>UW Credit Union</t>
  </si>
  <si>
    <t>Kaiser Permanente</t>
  </si>
  <si>
    <t>Korn Ferry</t>
  </si>
  <si>
    <t>Chenega Corporation</t>
  </si>
  <si>
    <t>Vaco</t>
  </si>
  <si>
    <t>Estero, FL</t>
  </si>
  <si>
    <t>AI Scientist</t>
  </si>
  <si>
    <t>Data Engineer/Architect</t>
  </si>
  <si>
    <t>Project Analyst</t>
  </si>
  <si>
    <t>Buena Park, CA</t>
  </si>
  <si>
    <t>AGEATIA TECHNOLOGY CONSULTANCY SERVICES INC.</t>
  </si>
  <si>
    <t>Komodo Health</t>
  </si>
  <si>
    <t>Orion Talent</t>
  </si>
  <si>
    <t>University of Toronto</t>
  </si>
  <si>
    <t>Centurion, South Africa</t>
  </si>
  <si>
    <t>ZipRecruiter</t>
  </si>
  <si>
    <t>Driscoll's</t>
  </si>
  <si>
    <t>AML Data Analyst</t>
  </si>
  <si>
    <t>['sql', 'python', 'excel', 'power bi']</t>
  </si>
  <si>
    <t>['excel', 'cognos']</t>
  </si>
  <si>
    <t>['python', 'r', 'java', 'spark', 'hadoop']</t>
  </si>
  <si>
    <t>['sql', 'oracle', 'excel']</t>
  </si>
  <si>
    <t>Bruin</t>
  </si>
  <si>
    <t>Pricing Analyst</t>
  </si>
  <si>
    <t>['sql', 'python', 'snowflake', 'azure', 'tableau']</t>
  </si>
  <si>
    <t>Data Governance Engineer</t>
  </si>
  <si>
    <t>Lead Health Data Analyst</t>
  </si>
  <si>
    <t>Quantiphi</t>
  </si>
  <si>
    <t>['sql', 'python', 'databricks', 'spark', 'tableau']</t>
  </si>
  <si>
    <t>Bayside Solutions</t>
  </si>
  <si>
    <t>['sql', 'mysql', 'oracle']</t>
  </si>
  <si>
    <t>['sql', 'python', 'redshift', 'tableau']</t>
  </si>
  <si>
    <t>BetterHelp</t>
  </si>
  <si>
    <t>Virtusa</t>
  </si>
  <si>
    <t>Indotronix International Corporation</t>
  </si>
  <si>
    <t>Operations Data Analyst</t>
  </si>
  <si>
    <t>Garner Health</t>
  </si>
  <si>
    <t>Lauderhill, FL</t>
  </si>
  <si>
    <t>Synkriom</t>
  </si>
  <si>
    <t>Rivian</t>
  </si>
  <si>
    <t>Somerville, MA</t>
  </si>
  <si>
    <t>Department of Transportation</t>
  </si>
  <si>
    <t>University of Pennsylvania</t>
  </si>
  <si>
    <t>Staff Machine Learning Engineer</t>
  </si>
  <si>
    <t>Lanham, MD</t>
  </si>
  <si>
    <t>Data Support Analyst</t>
  </si>
  <si>
    <t>['oracle', 'express']</t>
  </si>
  <si>
    <t>['sql', 'python', 'r', 'tableau', 'looker']</t>
  </si>
  <si>
    <t>Data Scientist Senior</t>
  </si>
  <si>
    <t>Manager Data Engineer</t>
  </si>
  <si>
    <t>['sql', 'python', 'express', 'tableau', 'power bi']</t>
  </si>
  <si>
    <t>Sr. Cloud Data Engineer</t>
  </si>
  <si>
    <t>Yonkers, NY</t>
  </si>
  <si>
    <t>Norwalk, CT</t>
  </si>
  <si>
    <t>Bank of America</t>
  </si>
  <si>
    <t>University of Kentucky</t>
  </si>
  <si>
    <t>['bigquery']</t>
  </si>
  <si>
    <t>Solü Technology Partners</t>
  </si>
  <si>
    <t>University System of New Hampshire</t>
  </si>
  <si>
    <t>Ada Meher</t>
  </si>
  <si>
    <t>Quantitative Data Engineer</t>
  </si>
  <si>
    <t>Louisiana, MO</t>
  </si>
  <si>
    <t>Carson, CA</t>
  </si>
  <si>
    <t>Mississauga, ON, Canada</t>
  </si>
  <si>
    <t>Michigan</t>
  </si>
  <si>
    <t>['sql', 'sql server', 'aws', 'ssis']</t>
  </si>
  <si>
    <t>LPL Financial Holdings, Inc.</t>
  </si>
  <si>
    <t>Mesquite, TX</t>
  </si>
  <si>
    <t>Horsham, PA</t>
  </si>
  <si>
    <t>Stealth</t>
  </si>
  <si>
    <t>Epsilon</t>
  </si>
  <si>
    <t>Insomniac Design</t>
  </si>
  <si>
    <t>ATB Financial</t>
  </si>
  <si>
    <t>Alignment Healthcare</t>
  </si>
  <si>
    <t>Binghamton, NY</t>
  </si>
  <si>
    <t>Visalia, CA</t>
  </si>
  <si>
    <t>['sql', 'excel', 'cognos']</t>
  </si>
  <si>
    <t>['sql', 'python', 'r', 'tableau', 'power bi', 'qlik']</t>
  </si>
  <si>
    <t>Radley James</t>
  </si>
  <si>
    <t>Pronix Inc</t>
  </si>
  <si>
    <t>['sql', 'azure', 'databricks', 'power bi', 'sap']</t>
  </si>
  <si>
    <t>Senior HR Data Analyst</t>
  </si>
  <si>
    <t>Pricing Data Analyst</t>
  </si>
  <si>
    <t>Randstad USA</t>
  </si>
  <si>
    <t>Groton, CT</t>
  </si>
  <si>
    <t>['go', 'express']</t>
  </si>
  <si>
    <t>Company Confidential</t>
  </si>
  <si>
    <t>Delray Beach, FL</t>
  </si>
  <si>
    <t>Orlando Utilities Commission</t>
  </si>
  <si>
    <t>Glendale, AZ</t>
  </si>
  <si>
    <t>Corona, CA</t>
  </si>
  <si>
    <t>['sql', 'python', 'tableau', 'looker']</t>
  </si>
  <si>
    <t>Florida, MA</t>
  </si>
  <si>
    <t>Port Hueneme, CA</t>
  </si>
  <si>
    <t>RPC Company</t>
  </si>
  <si>
    <t>NYS Office of General Services</t>
  </si>
  <si>
    <t>Veritas Partners</t>
  </si>
  <si>
    <t>Centreville, VA</t>
  </si>
  <si>
    <t>Parsons Corporation</t>
  </si>
  <si>
    <t>['sql', 'planner']</t>
  </si>
  <si>
    <t>Hexaware Technologies, Inc</t>
  </si>
  <si>
    <t>IEHP</t>
  </si>
  <si>
    <t>PlayStation Global</t>
  </si>
  <si>
    <t>Keylent Inc</t>
  </si>
  <si>
    <t>Macon, GA</t>
  </si>
  <si>
    <t>Financial Data Engineer</t>
  </si>
  <si>
    <t>F. Hoffmann-La Roche AG</t>
  </si>
  <si>
    <t>Avondale Estates, GA</t>
  </si>
  <si>
    <t>Manhattan, KS</t>
  </si>
  <si>
    <t>CACI</t>
  </si>
  <si>
    <t>Enhance IT</t>
  </si>
  <si>
    <t>Azure Senior Data Engineer</t>
  </si>
  <si>
    <t>ManTech</t>
  </si>
  <si>
    <t>Junior Big Data Engineer</t>
  </si>
  <si>
    <t>Data Analytics Lead</t>
  </si>
  <si>
    <t>Cockrell Hill, TX</t>
  </si>
  <si>
    <t>['sql', 'ssis']</t>
  </si>
  <si>
    <t>['sql', 'python', 'r', 'snowflake', 'tableau']</t>
  </si>
  <si>
    <t>University of Wisconsin–Madison</t>
  </si>
  <si>
    <t>The Associated Press</t>
  </si>
  <si>
    <t>Syosset, NY</t>
  </si>
  <si>
    <t>['python', 'spark', 'airflow']</t>
  </si>
  <si>
    <t>Olympia, WA</t>
  </si>
  <si>
    <t>Data Integration Engineer</t>
  </si>
  <si>
    <t>Entry-Level Data Analyst</t>
  </si>
  <si>
    <t>Elkton, MD</t>
  </si>
  <si>
    <t>Paylocity</t>
  </si>
  <si>
    <t>Rocky Hill, CT</t>
  </si>
  <si>
    <t>Medix</t>
  </si>
  <si>
    <t>New Delhi, Delhi, India</t>
  </si>
  <si>
    <t>Rahway, NJ</t>
  </si>
  <si>
    <t>Moloco</t>
  </si>
  <si>
    <t>Revenue Cycle Data Analyst</t>
  </si>
  <si>
    <t>Data Engineer IV</t>
  </si>
  <si>
    <t>Green Key Resources</t>
  </si>
  <si>
    <t>['crystal', 'tableau']</t>
  </si>
  <si>
    <t>Chino, CA</t>
  </si>
  <si>
    <t>City of Industry, CA</t>
  </si>
  <si>
    <t>Yum! Brands</t>
  </si>
  <si>
    <t>Data Engineer, Lead</t>
  </si>
  <si>
    <t>Senior BI Data Engineer</t>
  </si>
  <si>
    <t>['sql', 'python', 'r', 'azure', 'databricks', 'power bi']</t>
  </si>
  <si>
    <t>['python', 'java', 'aws', 'gcp', 'spark', 'kafka']</t>
  </si>
  <si>
    <t>['sql', 'python', 'r', 'spark', 'hadoop']</t>
  </si>
  <si>
    <t>Data Analyst, Sales</t>
  </si>
  <si>
    <t>Bridgeport, CT</t>
  </si>
  <si>
    <t>NextGen | GTA: A Kelly Telecom Company</t>
  </si>
  <si>
    <t>['python', 'r', 'aws']</t>
  </si>
  <si>
    <t>Motional</t>
  </si>
  <si>
    <t>Senior Data Analyst II</t>
  </si>
  <si>
    <t>Regions Financial Corporation</t>
  </si>
  <si>
    <t>Power Platform Data Analyst</t>
  </si>
  <si>
    <t>Zillow</t>
  </si>
  <si>
    <t>Homewood, IL</t>
  </si>
  <si>
    <t>Bow Wave LLC</t>
  </si>
  <si>
    <t>Watertown, NY</t>
  </si>
  <si>
    <t>['sql', 'sql server', 'power bi', 'ssrs']</t>
  </si>
  <si>
    <t>Wheeler Staffing Partners</t>
  </si>
  <si>
    <t>['databricks']</t>
  </si>
  <si>
    <t>['python', 'aws', 'terraform']</t>
  </si>
  <si>
    <t>CGI Technologies and Solutions, Inc.</t>
  </si>
  <si>
    <t>North Charleston, SC</t>
  </si>
  <si>
    <t>Hi-Line</t>
  </si>
  <si>
    <t>Senior Data Scientist, Bioinformatics</t>
  </si>
  <si>
    <t>['azure', 'pyspark']</t>
  </si>
  <si>
    <t>IntePros</t>
  </si>
  <si>
    <t>Data Analyst Manager</t>
  </si>
  <si>
    <t>['sql', 'spreadsheet']</t>
  </si>
  <si>
    <t>Palm Harbor, FL</t>
  </si>
  <si>
    <t>Head of Data Engineering</t>
  </si>
  <si>
    <t>Data Engineer - Hybrid</t>
  </si>
  <si>
    <t>Data Scientist - Remote</t>
  </si>
  <si>
    <t>Vancouver, WA</t>
  </si>
  <si>
    <t>Banfield Pet Hospital</t>
  </si>
  <si>
    <t>['sql', 'shell']</t>
  </si>
  <si>
    <t>Senior Staff Software Engineer, Data</t>
  </si>
  <si>
    <t>Johnson &amp; Johnson</t>
  </si>
  <si>
    <t>Data Analytics Manager</t>
  </si>
  <si>
    <t>['sql', 'go', 'github']</t>
  </si>
  <si>
    <t>Cebu City, Cebu, Philippines</t>
  </si>
  <si>
    <t>['spark', 'excel', 'powerpoint']</t>
  </si>
  <si>
    <t>Itasca, IL</t>
  </si>
  <si>
    <t>Business Intelligence Associate</t>
  </si>
  <si>
    <t>Elk Grove, CA</t>
  </si>
  <si>
    <t>Field Data Analyst</t>
  </si>
  <si>
    <t>Cyient</t>
  </si>
  <si>
    <t>Data Engineer - Intermediate</t>
  </si>
  <si>
    <t>Data Integrity Analyst</t>
  </si>
  <si>
    <t>Senior Business Analyst</t>
  </si>
  <si>
    <t>['python', 'r', 'pytorch', 'tensorflow', 'scikit-learn']</t>
  </si>
  <si>
    <t>Coinbase</t>
  </si>
  <si>
    <t>Omada Health</t>
  </si>
  <si>
    <t>ttg Talent Solutions</t>
  </si>
  <si>
    <t>Marathon TS</t>
  </si>
  <si>
    <t>Gridiron IT Solutions</t>
  </si>
  <si>
    <t>Full Stack Data Scientist</t>
  </si>
  <si>
    <t>Systemart, LLC</t>
  </si>
  <si>
    <t>Zoox</t>
  </si>
  <si>
    <t>Statistical Analyst</t>
  </si>
  <si>
    <t>WhiteCrow</t>
  </si>
  <si>
    <t>Trainline</t>
  </si>
  <si>
    <t>Publicis Collective</t>
  </si>
  <si>
    <t>Transportation Data Scientist</t>
  </si>
  <si>
    <t>Connexion Systems and Engineering, Inc.</t>
  </si>
  <si>
    <t>['sql', 'python', 'sheets']</t>
  </si>
  <si>
    <t>Lam Research</t>
  </si>
  <si>
    <t>Lucknow, Uttar Pradesh, India</t>
  </si>
  <si>
    <t>['python', 'azure', 'pyspark']</t>
  </si>
  <si>
    <t>Lisle, IL</t>
  </si>
  <si>
    <t>Jr Data Scientist</t>
  </si>
  <si>
    <t>Farmington Hills, MI</t>
  </si>
  <si>
    <t>Naval Air Systems Command</t>
  </si>
  <si>
    <t>Echo Global Logistics</t>
  </si>
  <si>
    <t>Cloudflare</t>
  </si>
  <si>
    <t>ETL Developer</t>
  </si>
  <si>
    <t>GSK</t>
  </si>
  <si>
    <t>Director, Data Engineering</t>
  </si>
  <si>
    <t>DVG Tech Solutions LLC</t>
  </si>
  <si>
    <t>Scott AFB, IL</t>
  </si>
  <si>
    <t>Azure Data engineer</t>
  </si>
  <si>
    <t>['sql', 'azure', 'databricks', 'power bi', 'dax']</t>
  </si>
  <si>
    <t>Gilbert, AZ</t>
  </si>
  <si>
    <t>['python', 'r', 'matlab', 'c']</t>
  </si>
  <si>
    <t>['c', 'express']</t>
  </si>
  <si>
    <t>Midvale, UT</t>
  </si>
  <si>
    <t>Data Scientist Sr</t>
  </si>
  <si>
    <t>CAMP SMITH, HI</t>
  </si>
  <si>
    <t>Milliman</t>
  </si>
  <si>
    <t>Data Scientist, Analytics</t>
  </si>
  <si>
    <t>Dematic</t>
  </si>
  <si>
    <t>Data Analyst/Developer</t>
  </si>
  <si>
    <t>University, FL</t>
  </si>
  <si>
    <t>The University of Alabama at Birmingham</t>
  </si>
  <si>
    <t>CHEP</t>
  </si>
  <si>
    <t>IS Data Engineer</t>
  </si>
  <si>
    <t>['sql', 'sql server', 'snowflake', 'azure', 'databricks']</t>
  </si>
  <si>
    <t>ROCS Grad Staffing</t>
  </si>
  <si>
    <t>Wood Dale, IL</t>
  </si>
  <si>
    <t>['sql', 'python', 'tableau', 'excel']</t>
  </si>
  <si>
    <t>Senior Data Engineer (Azure)</t>
  </si>
  <si>
    <t>['javascript']</t>
  </si>
  <si>
    <t>North Haven, CT</t>
  </si>
  <si>
    <t>VARITE INC</t>
  </si>
  <si>
    <t>Machine Learning Data Scientist</t>
  </si>
  <si>
    <t>Oura</t>
  </si>
  <si>
    <t>['azure', 'aws', 'gcp']</t>
  </si>
  <si>
    <t>Entry Level Analyst</t>
  </si>
  <si>
    <t>Phyton Talent Advisors</t>
  </si>
  <si>
    <t>Michael Page</t>
  </si>
  <si>
    <t>Hickory Creek, TX</t>
  </si>
  <si>
    <t>State of New Mexico</t>
  </si>
  <si>
    <t>Sr. BI Analyst</t>
  </si>
  <si>
    <t>Tesla</t>
  </si>
  <si>
    <t>['sql', 'databricks', 'power bi']</t>
  </si>
  <si>
    <t>Lockheed Martin</t>
  </si>
  <si>
    <t>Pueblo, CO</t>
  </si>
  <si>
    <t>Via</t>
  </si>
  <si>
    <t>Grand Junction, CO</t>
  </si>
  <si>
    <t>Brunswick, GA</t>
  </si>
  <si>
    <t>ThreePDS Inc.</t>
  </si>
  <si>
    <t>Plainsboro Township, NJ</t>
  </si>
  <si>
    <t>Power BI Analyst</t>
  </si>
  <si>
    <t>Senior Operations Data Analyst</t>
  </si>
  <si>
    <t>Senior Data Management Analyst</t>
  </si>
  <si>
    <t>UCLA Health</t>
  </si>
  <si>
    <t>UST</t>
  </si>
  <si>
    <t>Sr. Business Analyst</t>
  </si>
  <si>
    <t>['sql', 'excel', 'spreadsheet']</t>
  </si>
  <si>
    <t>['python', 'numpy', 'pandas']</t>
  </si>
  <si>
    <t>JLL</t>
  </si>
  <si>
    <t>['sql', 'azure', 'power bi', 'dax']</t>
  </si>
  <si>
    <t>['sql', 'hadoop']</t>
  </si>
  <si>
    <t>TransUnion</t>
  </si>
  <si>
    <t>['sql', 'excel', 'sap']</t>
  </si>
  <si>
    <t>Peachtree City, GA</t>
  </si>
  <si>
    <t>Eaton</t>
  </si>
  <si>
    <t>Ursus, Inc.</t>
  </si>
  <si>
    <t>Framingham, MA</t>
  </si>
  <si>
    <t>TMCI</t>
  </si>
  <si>
    <t>California, MO</t>
  </si>
  <si>
    <t>Product Data Engineer</t>
  </si>
  <si>
    <t>['sql', 'python', 'sql server', 'snowflake']</t>
  </si>
  <si>
    <t>Epitec</t>
  </si>
  <si>
    <t>DEPT®</t>
  </si>
  <si>
    <t>['sql', 'python', 'r', 'power bi']</t>
  </si>
  <si>
    <t>A great organization!</t>
  </si>
  <si>
    <t>Prudential Financial</t>
  </si>
  <si>
    <t>Prudent Technologies and Consulting, Inc.</t>
  </si>
  <si>
    <t>La Grange, IL</t>
  </si>
  <si>
    <t>Data Scientist, Marketing Analytics</t>
  </si>
  <si>
    <t>['go', 'excel', 'power bi']</t>
  </si>
  <si>
    <t>['python', 'pandas']</t>
  </si>
  <si>
    <t>['sql', 'sql server', 'power bi']</t>
  </si>
  <si>
    <t>DCI Solutions</t>
  </si>
  <si>
    <t>Senior Data Engineer Jobs</t>
  </si>
  <si>
    <t>['sql', 'python', 'databricks', 'spark', 'airflow']</t>
  </si>
  <si>
    <t>Atlas</t>
  </si>
  <si>
    <t>['python', 'windows']</t>
  </si>
  <si>
    <t>Catapult Solutions Group</t>
  </si>
  <si>
    <t>Data Engineer (Snowflake)</t>
  </si>
  <si>
    <t>INADEV</t>
  </si>
  <si>
    <t>Enterprise Data Scientist</t>
  </si>
  <si>
    <t>SPECTRUM</t>
  </si>
  <si>
    <t>Andover, MA</t>
  </si>
  <si>
    <t>Abu Dhabi - United Arab Emirates</t>
  </si>
  <si>
    <t>Boskalis</t>
  </si>
  <si>
    <t>Decision Scientist</t>
  </si>
  <si>
    <t>24 Seven Talent</t>
  </si>
  <si>
    <t>Statistical Data Analyst</t>
  </si>
  <si>
    <t>['python', 'splunk']</t>
  </si>
  <si>
    <t>Martinez, CA</t>
  </si>
  <si>
    <t>Maywood, IL</t>
  </si>
  <si>
    <t>Bethpage, NY</t>
  </si>
  <si>
    <t>Hirewell</t>
  </si>
  <si>
    <t>Pacific Life</t>
  </si>
  <si>
    <t>Vernon Hills, IL</t>
  </si>
  <si>
    <t>Austell, GA</t>
  </si>
  <si>
    <t>Easton, PA</t>
  </si>
  <si>
    <t>['sql', 'tableau', 'qlik']</t>
  </si>
  <si>
    <t>['tableau', 'cognos']</t>
  </si>
  <si>
    <t>Machine Learning Specialist</t>
  </si>
  <si>
    <t>Director of Data Analytics</t>
  </si>
  <si>
    <t>Genomics Data Scientist</t>
  </si>
  <si>
    <t>West Sacramento, CA</t>
  </si>
  <si>
    <t>Data Analyst (Contract)</t>
  </si>
  <si>
    <t>Saratoga, CA</t>
  </si>
  <si>
    <t>['sql', 'python', 'r', 'tableau', 'looker', 'power bi']</t>
  </si>
  <si>
    <t>Data Science Advisor</t>
  </si>
  <si>
    <t>Dell Technologies</t>
  </si>
  <si>
    <t>Extend</t>
  </si>
  <si>
    <t>Data Operations Engineer</t>
  </si>
  <si>
    <t>Data Science Director</t>
  </si>
  <si>
    <t>AMS Staffing Inc.</t>
  </si>
  <si>
    <t>['sql', 'sql server', 'aws', 'hadoop']</t>
  </si>
  <si>
    <t>Tableau Data Analyst</t>
  </si>
  <si>
    <t>StateJobsNY</t>
  </si>
  <si>
    <t>Amgen Inc</t>
  </si>
  <si>
    <t>Data Science Vice President</t>
  </si>
  <si>
    <t>['python', 'aws', 'spark']</t>
  </si>
  <si>
    <t>Data Mapping Analyst</t>
  </si>
  <si>
    <t>['sql', 'python', 'oracle', 'bigquery', 'tableau']</t>
  </si>
  <si>
    <t>Analytics Manager</t>
  </si>
  <si>
    <t>Cerritos, CA</t>
  </si>
  <si>
    <t>Dentsu</t>
  </si>
  <si>
    <t>Criteo</t>
  </si>
  <si>
    <t>Data Analyst (Contractor) - Now Hiring</t>
  </si>
  <si>
    <t>Sr. Manager, Data Engineering &amp; Analytics</t>
  </si>
  <si>
    <t>Connect Search, LLC</t>
  </si>
  <si>
    <t>DATA Engineering Manager</t>
  </si>
  <si>
    <t>Cloudious LLC</t>
  </si>
  <si>
    <t>Lahore, Pakistan</t>
  </si>
  <si>
    <t>East Hanover, NJ</t>
  </si>
  <si>
    <t>Lexington, SC</t>
  </si>
  <si>
    <t>AMERICAN SYSTEMS</t>
  </si>
  <si>
    <t>['python', 'r', 'perl']</t>
  </si>
  <si>
    <t>Danvers, MA</t>
  </si>
  <si>
    <t>Pinnacle Technical Resources</t>
  </si>
  <si>
    <t>Business Data Scientist</t>
  </si>
  <si>
    <t>['c', 'tableau', 'excel']</t>
  </si>
  <si>
    <t>Klaviyo</t>
  </si>
  <si>
    <t>Belcan</t>
  </si>
  <si>
    <t>Entry Level Python Programmer/Data scientist/Analyst</t>
  </si>
  <si>
    <t>Elkhart, IN</t>
  </si>
  <si>
    <t>Veeam</t>
  </si>
  <si>
    <t>Regions Bank</t>
  </si>
  <si>
    <t>['tableau', 'looker', 'power bi']</t>
  </si>
  <si>
    <t>['sql', 'python', 'azure', 'gcp']</t>
  </si>
  <si>
    <t>Downers Grove, IL</t>
  </si>
  <si>
    <t>OpenText</t>
  </si>
  <si>
    <t>Data Scientist - Full-time</t>
  </si>
  <si>
    <t>Smith Arnold Partners</t>
  </si>
  <si>
    <t>Senior Data Analyst - Remote</t>
  </si>
  <si>
    <t>['tableau', 'qlik']</t>
  </si>
  <si>
    <t>Sonepar USA</t>
  </si>
  <si>
    <t>['go', 'excel', 'jira']</t>
  </si>
  <si>
    <t>Henderson Scott</t>
  </si>
  <si>
    <t>Senior Principal Data Engineer</t>
  </si>
  <si>
    <t>Senior Data Architect</t>
  </si>
  <si>
    <t>Stafford, VA</t>
  </si>
  <si>
    <t>UPS</t>
  </si>
  <si>
    <t>Manager, Data Analysis</t>
  </si>
  <si>
    <t>['sql', 'oracle', 'aws', 'linux']</t>
  </si>
  <si>
    <t>Compensation Analyst</t>
  </si>
  <si>
    <t>Aiea, HI</t>
  </si>
  <si>
    <t>ERP Data Analyst</t>
  </si>
  <si>
    <t>Infotek Consulting Inc.</t>
  </si>
  <si>
    <t>Data Analyst 1</t>
  </si>
  <si>
    <t>Lincoln, NE</t>
  </si>
  <si>
    <t>Coral Gables, FL</t>
  </si>
  <si>
    <t>Talentify</t>
  </si>
  <si>
    <t>Guidewire Data Analyst</t>
  </si>
  <si>
    <t>George Town, Penang, Malaysia</t>
  </si>
  <si>
    <t>['azure', 'spark']</t>
  </si>
  <si>
    <t>Adelphi, MD</t>
  </si>
  <si>
    <t>Siemens Healthineers</t>
  </si>
  <si>
    <t>Ocoee, FL</t>
  </si>
  <si>
    <t>Senior Data Manager</t>
  </si>
  <si>
    <t>Thonotosassa, FL</t>
  </si>
  <si>
    <t>['excel', 'spss']</t>
  </si>
  <si>
    <t>World Vision</t>
  </si>
  <si>
    <t>['sql', 'sql server', 'tableau', 'excel']</t>
  </si>
  <si>
    <t>Fairfield, CA</t>
  </si>
  <si>
    <t>Partnership HealthPlan of California</t>
  </si>
  <si>
    <t>['aws', 'gdpr']</t>
  </si>
  <si>
    <t>Citigroup Inc.</t>
  </si>
  <si>
    <t>Los Gatos, CA</t>
  </si>
  <si>
    <t>['sql', 'python', 'airflow', 'tableau']</t>
  </si>
  <si>
    <t>Sandy, UT</t>
  </si>
  <si>
    <t>PNC</t>
  </si>
  <si>
    <t>Endeavor</t>
  </si>
  <si>
    <t>EXL Service</t>
  </si>
  <si>
    <t>Software/Data Engineer</t>
  </si>
  <si>
    <t>Data Solutions Analyst</t>
  </si>
  <si>
    <t>GlobalLogic</t>
  </si>
  <si>
    <t>SumUp</t>
  </si>
  <si>
    <t>['sql', 'python', 'scala', 'azure', 'databricks', 'spark']</t>
  </si>
  <si>
    <t>Data Engineer Intern</t>
  </si>
  <si>
    <t>Senior Data Scientist, Product Analytics</t>
  </si>
  <si>
    <t>Business Systems Analyst</t>
  </si>
  <si>
    <t>Data Analytics &amp; Engineering - Data Analyst III</t>
  </si>
  <si>
    <t>US Tech Solutions, Inc.</t>
  </si>
  <si>
    <t>Blue Ash, OH</t>
  </si>
  <si>
    <t>Hollywood, FL</t>
  </si>
  <si>
    <t>KAPS Solutions</t>
  </si>
  <si>
    <t>Data Security Analyst</t>
  </si>
  <si>
    <t>Muscatine, IA</t>
  </si>
  <si>
    <t>Data Scientist / Senior Data Scientist</t>
  </si>
  <si>
    <t>Data Engineer (AWS)</t>
  </si>
  <si>
    <t>Pembroke Pines, FL</t>
  </si>
  <si>
    <t>['sql', 'python', 'spark', 'tableau', 'excel']</t>
  </si>
  <si>
    <t>Business Process Analyst</t>
  </si>
  <si>
    <t>Zillion Technologies, Inc.</t>
  </si>
  <si>
    <t>Sr. Data Analyst Jobs</t>
  </si>
  <si>
    <t>Lead Azure Data Engineer</t>
  </si>
  <si>
    <t>Allstate</t>
  </si>
  <si>
    <t>Senior Data Scientist with Security Clearance</t>
  </si>
  <si>
    <t>Xcellent Technology Solutions</t>
  </si>
  <si>
    <t>The Cheesecake Factory</t>
  </si>
  <si>
    <t>Boston Consulting Group</t>
  </si>
  <si>
    <t>Data Analyst, Growth</t>
  </si>
  <si>
    <t>Forecasting Analyst</t>
  </si>
  <si>
    <t>Manulife</t>
  </si>
  <si>
    <t>KoBold Metals</t>
  </si>
  <si>
    <t>['go', 'excel', 'sap']</t>
  </si>
  <si>
    <t>Social Model Recovery Systems</t>
  </si>
  <si>
    <t>Auburn, AL</t>
  </si>
  <si>
    <t>UL Solutions</t>
  </si>
  <si>
    <t>Poshmark</t>
  </si>
  <si>
    <t>Data Scientist (Direct Hire)</t>
  </si>
  <si>
    <t>SR2 | Socially Responsible Recruitment | Certified B Corporation™</t>
  </si>
  <si>
    <t>Cox Automotive</t>
  </si>
  <si>
    <t>Procurement Data Analyst</t>
  </si>
  <si>
    <t>Arnold, MO</t>
  </si>
  <si>
    <t>Hanover, NJ</t>
  </si>
  <si>
    <t>Ampcus Inc</t>
  </si>
  <si>
    <t>Homestead, FL</t>
  </si>
  <si>
    <t>Dana-Farber Cancer Institute</t>
  </si>
  <si>
    <t>['python', 'r', 'go']</t>
  </si>
  <si>
    <t>Fairfax County Government</t>
  </si>
  <si>
    <t>Asheville, NC</t>
  </si>
  <si>
    <t>Data Scientist 2</t>
  </si>
  <si>
    <t>Dexcom</t>
  </si>
  <si>
    <t>['sql', 'python', 'r', 'bigquery', 'tableau']</t>
  </si>
  <si>
    <t>['python', 'go']</t>
  </si>
  <si>
    <t>['sql', 'snowflake', 'looker']</t>
  </si>
  <si>
    <t>['python', 'tableau', 'power bi']</t>
  </si>
  <si>
    <t>Santa Clarita, CA</t>
  </si>
  <si>
    <t>Engineering Data Analyst</t>
  </si>
  <si>
    <t>Decision Science Analyst - Mid Level</t>
  </si>
  <si>
    <t>['aws', 'kafka']</t>
  </si>
  <si>
    <t>Senior AI Data Scientist</t>
  </si>
  <si>
    <t>Quest Diagnostics</t>
  </si>
  <si>
    <t>Kavaliro</t>
  </si>
  <si>
    <t>Bedford, MA</t>
  </si>
  <si>
    <t>Dodge Construction Network</t>
  </si>
  <si>
    <t>Remote Senior Data Engineer</t>
  </si>
  <si>
    <t>Data Scientist Lead</t>
  </si>
  <si>
    <t>Mexico, MO</t>
  </si>
  <si>
    <t>InnoCom, Inc.</t>
  </si>
  <si>
    <t>Lockport, IL</t>
  </si>
  <si>
    <t>Coimbatore, Tamil Nadu, India</t>
  </si>
  <si>
    <t>Data Center Engineer</t>
  </si>
  <si>
    <t>Hughesville, MD</t>
  </si>
  <si>
    <t>['oracle', 'power bi']</t>
  </si>
  <si>
    <t>Oldsmar, FL</t>
  </si>
  <si>
    <t>Geographic Information Systems Analyst</t>
  </si>
  <si>
    <t>Manager - Data Science</t>
  </si>
  <si>
    <t>['tableau', 'looker']</t>
  </si>
  <si>
    <t>Synectics Inc.</t>
  </si>
  <si>
    <t>['sql', 'databricks', 'aws']</t>
  </si>
  <si>
    <t>Data Engineer, Marketing Technology</t>
  </si>
  <si>
    <t>Analog Devices</t>
  </si>
  <si>
    <t>Senior Data Scientist, Growth</t>
  </si>
  <si>
    <t>['sql', 'javascript']</t>
  </si>
  <si>
    <t>['excel', 'sheets', 'zoom']</t>
  </si>
  <si>
    <t>Fontana, CA</t>
  </si>
  <si>
    <t>['sql', 'python', 'r', 'go', 'looker']</t>
  </si>
  <si>
    <t>Odesus</t>
  </si>
  <si>
    <t>Yuma, AZ</t>
  </si>
  <si>
    <t>Deutsche Bank</t>
  </si>
  <si>
    <t>Hire IT People Inc</t>
  </si>
  <si>
    <t>['sql', 'spark', 'pyspark']</t>
  </si>
  <si>
    <t>Data Scientist Engineer</t>
  </si>
  <si>
    <t>Azusa, CA</t>
  </si>
  <si>
    <t>Master Data Specialist</t>
  </si>
  <si>
    <t>Ally Financial</t>
  </si>
  <si>
    <t>['ibm cloud']</t>
  </si>
  <si>
    <t>Database Engineer</t>
  </si>
  <si>
    <t>Palm River-Clair Mel, FL</t>
  </si>
  <si>
    <t>Data Engineer/Scientist</t>
  </si>
  <si>
    <t>Senior Finance and Data Analyst</t>
  </si>
  <si>
    <t>Fiserv</t>
  </si>
  <si>
    <t>Zenex Partners</t>
  </si>
  <si>
    <t>Electronic Arts</t>
  </si>
  <si>
    <t>Florida, NY</t>
  </si>
  <si>
    <t>['go', 'spreadsheet']</t>
  </si>
  <si>
    <t>TechData Service Company, LLC</t>
  </si>
  <si>
    <t>Concero</t>
  </si>
  <si>
    <t>SAP Master Data Analyst</t>
  </si>
  <si>
    <t>['sql', 'python', 'gcp', 'pyspark']</t>
  </si>
  <si>
    <t>Motion Recruitment Partners LLC</t>
  </si>
  <si>
    <t>Morgan Stanley</t>
  </si>
  <si>
    <t>Aon</t>
  </si>
  <si>
    <t>The Woodlands, TX</t>
  </si>
  <si>
    <t>Data Scientist Consultant</t>
  </si>
  <si>
    <t>Data Engineer and Architect</t>
  </si>
  <si>
    <t>UnitedHealthcare</t>
  </si>
  <si>
    <t>IT Business Analyst</t>
  </si>
  <si>
    <t>Elgin, IL</t>
  </si>
  <si>
    <t>Hagåtña, Guam</t>
  </si>
  <si>
    <t>Tekfocus Minds Pvt Ltd</t>
  </si>
  <si>
    <t>Data Scientist (MMM)</t>
  </si>
  <si>
    <t>Catalog Data Analyst</t>
  </si>
  <si>
    <t>Peterson Technology Partners</t>
  </si>
  <si>
    <t>['c', 'oracle']</t>
  </si>
  <si>
    <t>Abilene, TX</t>
  </si>
  <si>
    <t>['sql', 'python', 'r', 'github']</t>
  </si>
  <si>
    <t>Ericsson</t>
  </si>
  <si>
    <t>Energy Analyst</t>
  </si>
  <si>
    <t>The Boeing Company</t>
  </si>
  <si>
    <t>Village Care</t>
  </si>
  <si>
    <t>Staff Product Analytics Engineer</t>
  </si>
  <si>
    <t>Brightwing</t>
  </si>
  <si>
    <t>Data Pipeline Engineer</t>
  </si>
  <si>
    <t>TrueSkilla</t>
  </si>
  <si>
    <t>['power bi', 'sharepoint']</t>
  </si>
  <si>
    <t>Hoffman Estates, IL</t>
  </si>
  <si>
    <t>Morrisville, NC</t>
  </si>
  <si>
    <t>Danville, CA</t>
  </si>
  <si>
    <t>Senior Marketing Data Analyst</t>
  </si>
  <si>
    <t>Kitchener, ON, Canada</t>
  </si>
  <si>
    <t>Warrenville, IL</t>
  </si>
  <si>
    <t>Glenview, IL</t>
  </si>
  <si>
    <t>['sql', 'nosql', 'kafka']</t>
  </si>
  <si>
    <t>Space Executive</t>
  </si>
  <si>
    <t>Cedar Park, TX</t>
  </si>
  <si>
    <t>Material Master Data Analyst</t>
  </si>
  <si>
    <t>South Plainfield, NJ</t>
  </si>
  <si>
    <t>['sql', 'go', 'tableau', 'power bi']</t>
  </si>
  <si>
    <t>Staffing</t>
  </si>
  <si>
    <t>Barclays</t>
  </si>
  <si>
    <t>Chillicothe, IL</t>
  </si>
  <si>
    <t>Crane, IN</t>
  </si>
  <si>
    <t>['sql', 'python', 'oracle', 'tableau']</t>
  </si>
  <si>
    <t>['python', 'aws', 'redshift']</t>
  </si>
  <si>
    <t>Deep Learning Engineer</t>
  </si>
  <si>
    <t>Credera</t>
  </si>
  <si>
    <t>['html', 'excel']</t>
  </si>
  <si>
    <t>['sql', 'power bi', 'github']</t>
  </si>
  <si>
    <t>Mt Rainier, MD</t>
  </si>
  <si>
    <t>Johns Hopkins University</t>
  </si>
  <si>
    <t>Barrington James</t>
  </si>
  <si>
    <t>Big Data Developer</t>
  </si>
  <si>
    <t>Sparks, NV</t>
  </si>
  <si>
    <t>Product Growth Analyst</t>
  </si>
  <si>
    <t>Valhalla, NY</t>
  </si>
  <si>
    <t>Taunton, MA</t>
  </si>
  <si>
    <t>Universal City, TX</t>
  </si>
  <si>
    <t>['excel', 'powerpoint', 'jira', 'confluence']</t>
  </si>
  <si>
    <t>Infotree Global Solutions</t>
  </si>
  <si>
    <t>Sr. Data Science Analyst</t>
  </si>
  <si>
    <t>GTT, LLC</t>
  </si>
  <si>
    <t>Texas Association of School Boards</t>
  </si>
  <si>
    <t>Acton, MA</t>
  </si>
  <si>
    <t>Capital Staffing Solutions</t>
  </si>
  <si>
    <t>Afresh</t>
  </si>
  <si>
    <t>['sql', 'ssis', 'ssrs']</t>
  </si>
  <si>
    <t>Creative Circle</t>
  </si>
  <si>
    <t>Advantage Solutions</t>
  </si>
  <si>
    <t>Centene Corporation</t>
  </si>
  <si>
    <t>ThoughtSpot</t>
  </si>
  <si>
    <t>Washington University in St Louis</t>
  </si>
  <si>
    <t>Secaucus, NJ</t>
  </si>
  <si>
    <t>['sql', 'python', 'scala', 'aws', 'redshift', 'spark']</t>
  </si>
  <si>
    <t>Woodbridge Township, NJ</t>
  </si>
  <si>
    <t>MORSE Corp</t>
  </si>
  <si>
    <t>['snowflake', 'oracle', 'tableau']</t>
  </si>
  <si>
    <t>gpac</t>
  </si>
  <si>
    <t>Senior Data Engineer - Snowflake</t>
  </si>
  <si>
    <t>LanceSoft, Inc.</t>
  </si>
  <si>
    <t>Digital Analytics Engineer</t>
  </si>
  <si>
    <t>Applied Data Scientist</t>
  </si>
  <si>
    <t>WebstaurantStore</t>
  </si>
  <si>
    <t>Harvard University</t>
  </si>
  <si>
    <t>Data and Reporting Engineer</t>
  </si>
  <si>
    <t>Moffitt Cancer Center</t>
  </si>
  <si>
    <t>Odyssey Information Services</t>
  </si>
  <si>
    <t>Beirut, Lebanon</t>
  </si>
  <si>
    <t>Data Analyst 2</t>
  </si>
  <si>
    <t>New York State Higher Education Services Corporation</t>
  </si>
  <si>
    <t>Woodway, TX</t>
  </si>
  <si>
    <t>Warner Robins, GA</t>
  </si>
  <si>
    <t>Data Consultant</t>
  </si>
  <si>
    <t>Dataflix</t>
  </si>
  <si>
    <t>New York State Department of Financial Services</t>
  </si>
  <si>
    <t>OpenAI</t>
  </si>
  <si>
    <t>Data Scientist/Engineer</t>
  </si>
  <si>
    <t>SEPHORA</t>
  </si>
  <si>
    <t>Assistant Director, Data Science (STP)</t>
  </si>
  <si>
    <t>Application &amp; Data Engineer</t>
  </si>
  <si>
    <t>Turnberry Solutions</t>
  </si>
  <si>
    <t>['sql', 'vba', 'tableau', 'excel', 'power bi']</t>
  </si>
  <si>
    <t>LufCo</t>
  </si>
  <si>
    <t>Data Engineer - Databricks</t>
  </si>
  <si>
    <t>The MIL Corporation</t>
  </si>
  <si>
    <t>State of South Carolina</t>
  </si>
  <si>
    <t>Data Analyst V</t>
  </si>
  <si>
    <t>Qlik Data Engineer</t>
  </si>
  <si>
    <t>Product Analyst</t>
  </si>
  <si>
    <t>The Mice Groups, Inc.</t>
  </si>
  <si>
    <t>Flatiron Health</t>
  </si>
  <si>
    <t>Suncoast Credit Union</t>
  </si>
  <si>
    <t>Rensselaer, NY</t>
  </si>
  <si>
    <t>Data Integration Analyst</t>
  </si>
  <si>
    <t>Gainwell Technologies</t>
  </si>
  <si>
    <t>Strativ Group</t>
  </si>
  <si>
    <t>['sql', 'python', 'snowflake', 'azure', 'alteryx']</t>
  </si>
  <si>
    <t>['sql', 'python', 'shell']</t>
  </si>
  <si>
    <t>Marysville, OH</t>
  </si>
  <si>
    <t>Hackensack, NJ</t>
  </si>
  <si>
    <t>['python', 'mongodb', 'mongodb']</t>
  </si>
  <si>
    <t>ENSCO</t>
  </si>
  <si>
    <t>Data Engineering Leader</t>
  </si>
  <si>
    <t>['azure', 'databricks', 'power bi']</t>
  </si>
  <si>
    <t>Techlink Systems</t>
  </si>
  <si>
    <t>Winston Fox</t>
  </si>
  <si>
    <t>Zachary Piper Solutions</t>
  </si>
  <si>
    <t>Mechanicsburg, PA</t>
  </si>
  <si>
    <t>Great Neck, NY</t>
  </si>
  <si>
    <t>['spark', 'power bi']</t>
  </si>
  <si>
    <t>['sql', 'python', 'bigquery', 'looker']</t>
  </si>
  <si>
    <t>HR Systems Analyst</t>
  </si>
  <si>
    <t>Xoriant</t>
  </si>
  <si>
    <t>Nevada</t>
  </si>
  <si>
    <t>GTN Technical Staffing</t>
  </si>
  <si>
    <t>['sql', 'databricks']</t>
  </si>
  <si>
    <t>CalSTRS</t>
  </si>
  <si>
    <t>Evolve</t>
  </si>
  <si>
    <t>Infrastructure Engineer</t>
  </si>
  <si>
    <t>['sql', 'oracle', 'sap']</t>
  </si>
  <si>
    <t>['python', 'r', 'watson']</t>
  </si>
  <si>
    <t>La Puente, CA</t>
  </si>
  <si>
    <t>LEE KUM KEE</t>
  </si>
  <si>
    <t>['sql', 'snowflake', 'tableau']</t>
  </si>
  <si>
    <t>['express', 'excel', 'powerpoint']</t>
  </si>
  <si>
    <t>Business Intelligence Analyst II</t>
  </si>
  <si>
    <t>Lawson Products</t>
  </si>
  <si>
    <t>Philo</t>
  </si>
  <si>
    <t>Ridgefield, NJ</t>
  </si>
  <si>
    <t>Phaxis LLC</t>
  </si>
  <si>
    <t>Glen Allen, VA</t>
  </si>
  <si>
    <t>Laguna Beach, CA</t>
  </si>
  <si>
    <t>Moorestown, NJ</t>
  </si>
  <si>
    <t>Data Labeling Analyst</t>
  </si>
  <si>
    <t>Stanford Health Care</t>
  </si>
  <si>
    <t>SQL Data Analyst</t>
  </si>
  <si>
    <t>Part-time and Full-time</t>
  </si>
  <si>
    <t>John Deere</t>
  </si>
  <si>
    <t>Find Great People | FGP</t>
  </si>
  <si>
    <t>NVIDIA</t>
  </si>
  <si>
    <t>Montgomery, AL</t>
  </si>
  <si>
    <t>Crystal Equation Corporation</t>
  </si>
  <si>
    <t>['airflow']</t>
  </si>
  <si>
    <t>PwC</t>
  </si>
  <si>
    <t>Aegon</t>
  </si>
  <si>
    <t>Pricing &amp; Data Analyst</t>
  </si>
  <si>
    <t>['azure', 'databricks', 'spark', 'unity']</t>
  </si>
  <si>
    <t>People Data Analyst</t>
  </si>
  <si>
    <t>['python', 'r', 'power bi']</t>
  </si>
  <si>
    <t>East West Bank</t>
  </si>
  <si>
    <t>Data Scientist - Hybrid</t>
  </si>
  <si>
    <t>Rivago Infotech Inc</t>
  </si>
  <si>
    <t>Senior Systems Analyst</t>
  </si>
  <si>
    <t>['sql', 'python', 'r', 'tableau', 'excel']</t>
  </si>
  <si>
    <t>Cover Whale</t>
  </si>
  <si>
    <t>Production Analyst</t>
  </si>
  <si>
    <t>Partnership Employment</t>
  </si>
  <si>
    <t>Garland, TX</t>
  </si>
  <si>
    <t>Menands, NY</t>
  </si>
  <si>
    <t>Innovative Technologies Corporation</t>
  </si>
  <si>
    <t>Havas Media Network</t>
  </si>
  <si>
    <t>Chainalysis</t>
  </si>
  <si>
    <t>['sql', 'azure', 'databricks', 'pyspark', 'power bi']</t>
  </si>
  <si>
    <t>Lead Cloud Data Engineer</t>
  </si>
  <si>
    <t>Berean Group International, Inc.</t>
  </si>
  <si>
    <t>['sql', 'python', 'snowflake', 'airflow', 'looker']</t>
  </si>
  <si>
    <t>Clark Associates</t>
  </si>
  <si>
    <t>Pittsburg, CA</t>
  </si>
  <si>
    <t>Houston, MN</t>
  </si>
  <si>
    <t>Seguin, TX</t>
  </si>
  <si>
    <t>GVEC</t>
  </si>
  <si>
    <t>Danbury, CT</t>
  </si>
  <si>
    <t>Iowa City, IA</t>
  </si>
  <si>
    <t>Umanist Staffing</t>
  </si>
  <si>
    <t>Savage, MD</t>
  </si>
  <si>
    <t>['azure', 'jira']</t>
  </si>
  <si>
    <t>['visio', 'excel']</t>
  </si>
  <si>
    <t>Miamisburg, OH</t>
  </si>
  <si>
    <t>['sql', 'excel', 'power bi', 'powerpoint']</t>
  </si>
  <si>
    <t>Data Visualization Developer</t>
  </si>
  <si>
    <t>['go', 'oracle']</t>
  </si>
  <si>
    <t>General Dynamics Mission Systems, Inc</t>
  </si>
  <si>
    <t>Savannah, GA</t>
  </si>
  <si>
    <t>['python', 'aws', 'pytorch', 'tensorflow', 'scikit-learn']</t>
  </si>
  <si>
    <t>Entry Level Data Engineer</t>
  </si>
  <si>
    <t>Evanston, IL</t>
  </si>
  <si>
    <t>Business Data Analyst I</t>
  </si>
  <si>
    <t>DHL</t>
  </si>
  <si>
    <t>Optomi</t>
  </si>
  <si>
    <t>['python', 'scala', 'java', 'azure', 'aws']</t>
  </si>
  <si>
    <t>ServiceTitan</t>
  </si>
  <si>
    <t>Data Mining Analyst</t>
  </si>
  <si>
    <t>Informatic Technologies, Inc.</t>
  </si>
  <si>
    <t>Kissimmee, FL</t>
  </si>
  <si>
    <t>LMRE</t>
  </si>
  <si>
    <t>Xoriant Corporation</t>
  </si>
  <si>
    <t>Principal, Data Scientist</t>
  </si>
  <si>
    <t>['sql', 'python', 'snowflake', 'airflow']</t>
  </si>
  <si>
    <t>Data Strategy</t>
  </si>
  <si>
    <t>Blueprint Technologies</t>
  </si>
  <si>
    <t>CBRE</t>
  </si>
  <si>
    <t>Logistics Data Analyst</t>
  </si>
  <si>
    <t>Fortira Inc</t>
  </si>
  <si>
    <t>Analytics Consultant</t>
  </si>
  <si>
    <t>Data Engineer (Mid-level)</t>
  </si>
  <si>
    <t>ML Ops Engineer</t>
  </si>
  <si>
    <t>['power bi', 'zoom']</t>
  </si>
  <si>
    <t>Palm Beach, FL</t>
  </si>
  <si>
    <t>Bioinformatics Data Scientist</t>
  </si>
  <si>
    <t>Atrium Health</t>
  </si>
  <si>
    <t>Autodesk</t>
  </si>
  <si>
    <t>Phaxis - Technology</t>
  </si>
  <si>
    <t>Visakhapatnam, Andhra Pradesh, India</t>
  </si>
  <si>
    <t>Data Science Design</t>
  </si>
  <si>
    <t>['tensorflow']</t>
  </si>
  <si>
    <t>Ridgecrest, CA</t>
  </si>
  <si>
    <t>DCS Corp</t>
  </si>
  <si>
    <t>SAS Analyst</t>
  </si>
  <si>
    <t>Irwindale, CA</t>
  </si>
  <si>
    <t>['python', 'r', 'azure', 'aws', 'gcp']</t>
  </si>
  <si>
    <t>GRAIL</t>
  </si>
  <si>
    <t>Data Analyst (Power BI)</t>
  </si>
  <si>
    <t>BridgeView</t>
  </si>
  <si>
    <t>US Veterans Health Administration</t>
  </si>
  <si>
    <t>Santa Cruz, CA</t>
  </si>
  <si>
    <t>Google LLC</t>
  </si>
  <si>
    <t>Senior Data Engineer / Architect</t>
  </si>
  <si>
    <t>Data Management Specialist</t>
  </si>
  <si>
    <t>Sr Azure Data Engineer</t>
  </si>
  <si>
    <t>Forest Park, GA</t>
  </si>
  <si>
    <t>Nellis AFB, NV</t>
  </si>
  <si>
    <t>Sleepy Hollow, NY</t>
  </si>
  <si>
    <t>Anlage Infotech</t>
  </si>
  <si>
    <t>['sql', 'go', 'tableau', 'excel', 'power bi']</t>
  </si>
  <si>
    <t>Everest Consultants, Inc.</t>
  </si>
  <si>
    <t>Senior Data Scientist, NLP</t>
  </si>
  <si>
    <t>Nevada, IA</t>
  </si>
  <si>
    <t>Customer.io</t>
  </si>
  <si>
    <t>Junior Business Data Analyst</t>
  </si>
  <si>
    <t>Scientist</t>
  </si>
  <si>
    <t>New Braunfels, TX</t>
  </si>
  <si>
    <t>Power BI Engineer</t>
  </si>
  <si>
    <t>Two Circles</t>
  </si>
  <si>
    <t>City of Jersey City</t>
  </si>
  <si>
    <t>Spring Hill, FL</t>
  </si>
  <si>
    <t>North Palm Beach, FL</t>
  </si>
  <si>
    <t>Cyberjaya, Selangor, Malaysia</t>
  </si>
  <si>
    <t>Senior Analyst</t>
  </si>
  <si>
    <t>MobilityWare</t>
  </si>
  <si>
    <t>['sql', 'tableau', 'jira']</t>
  </si>
  <si>
    <t>['sql', 'python', 'r', 'express', 'tableau', 'power bi']</t>
  </si>
  <si>
    <t>Marrakesh, Morocco</t>
  </si>
  <si>
    <t>New Berlin, WI</t>
  </si>
  <si>
    <t>Data Engineer / Analyst</t>
  </si>
  <si>
    <t>Data Analyst Consultant</t>
  </si>
  <si>
    <t>Amentum</t>
  </si>
  <si>
    <t>McMaster-Carr</t>
  </si>
  <si>
    <t>MMC Group</t>
  </si>
  <si>
    <t>Laramie, WY</t>
  </si>
  <si>
    <t>Financial &amp; Data Analyst</t>
  </si>
  <si>
    <t>['python', 'bigquery']</t>
  </si>
  <si>
    <t>Traffic Data Analyst</t>
  </si>
  <si>
    <t>Data Modeller</t>
  </si>
  <si>
    <t>Franklin, MA</t>
  </si>
  <si>
    <t>Talent Groups</t>
  </si>
  <si>
    <t>['sql', 'python', 'mysql', 'snowflake', 'aws']</t>
  </si>
  <si>
    <t>Data Analyst / Tableau Developer</t>
  </si>
  <si>
    <t>Data Analyst Engineer</t>
  </si>
  <si>
    <t>Pricing Data Scientist</t>
  </si>
  <si>
    <t>['colocation']</t>
  </si>
  <si>
    <t>Strategic Data Systems</t>
  </si>
  <si>
    <t>LEAD DATA ENGINEER</t>
  </si>
  <si>
    <t>Hamilton Township, NJ</t>
  </si>
  <si>
    <t>Ardmore, OK</t>
  </si>
  <si>
    <t>SOUTHERN MD FACILITY, MD</t>
  </si>
  <si>
    <t>Data Science Trainer</t>
  </si>
  <si>
    <t>Senior Data Engineer - Contractor</t>
  </si>
  <si>
    <t>['python', 'r', 'azure']</t>
  </si>
  <si>
    <t>Best Buy</t>
  </si>
  <si>
    <t>Fusemachines</t>
  </si>
  <si>
    <t>HUB International</t>
  </si>
  <si>
    <t>Financial Data Analyst - Entry Level</t>
  </si>
  <si>
    <t>CYNET SYSTEMS</t>
  </si>
  <si>
    <t>Epic Games</t>
  </si>
  <si>
    <t>Bloomington, IN</t>
  </si>
  <si>
    <t>['python', 'docker']</t>
  </si>
  <si>
    <t>Project Data Analyst</t>
  </si>
  <si>
    <t>Lead Data Scientist, Analytics</t>
  </si>
  <si>
    <t>Monster</t>
  </si>
  <si>
    <t>Mason, OH</t>
  </si>
  <si>
    <t>Turo</t>
  </si>
  <si>
    <t>Suffern, NY</t>
  </si>
  <si>
    <t>['c', 'excel']</t>
  </si>
  <si>
    <t>Atlantic Group</t>
  </si>
  <si>
    <t>['go', 'tableau']</t>
  </si>
  <si>
    <t>Johns Creek, GA</t>
  </si>
  <si>
    <t>['gcp', 'tableau']</t>
  </si>
  <si>
    <t>Warsaw, IN</t>
  </si>
  <si>
    <t>['sql', 'python', 'azure', 'power bi', 'dax']</t>
  </si>
  <si>
    <t>DSJ Global</t>
  </si>
  <si>
    <t>Sherwin-Williams</t>
  </si>
  <si>
    <t>Ithaca, NY</t>
  </si>
  <si>
    <t>University of South Florida</t>
  </si>
  <si>
    <t>San Luis Obispo, CA</t>
  </si>
  <si>
    <t>Cyber Security Data Engineer</t>
  </si>
  <si>
    <t>Charles River Laboratories</t>
  </si>
  <si>
    <t>Advance Local</t>
  </si>
  <si>
    <t>Equinix</t>
  </si>
  <si>
    <t>Quality Data Analyst</t>
  </si>
  <si>
    <t>Avery Dennison</t>
  </si>
  <si>
    <t>['go', 'oracle', 'sap']</t>
  </si>
  <si>
    <t>Infosoft, Inc.</t>
  </si>
  <si>
    <t>['c', 'tableau']</t>
  </si>
  <si>
    <t>Davenport, IA</t>
  </si>
  <si>
    <t>['sql', 'airflow']</t>
  </si>
  <si>
    <t>Fairfield, CT</t>
  </si>
  <si>
    <t>['tableau', 'excel', 'power bi']</t>
  </si>
  <si>
    <t>AHEAD</t>
  </si>
  <si>
    <t>Acro Service Corporation</t>
  </si>
  <si>
    <t>['sql', 'python', 'aws', 'pyspark']</t>
  </si>
  <si>
    <t>The College Board</t>
  </si>
  <si>
    <t>Enterprise Data Governance Analyst</t>
  </si>
  <si>
    <t>Michael Kors</t>
  </si>
  <si>
    <t>Stabile Search</t>
  </si>
  <si>
    <t>Heluna Health</t>
  </si>
  <si>
    <t>HEDIS Data Analyst</t>
  </si>
  <si>
    <t>Ogletree Deakins</t>
  </si>
  <si>
    <t>Unilever</t>
  </si>
  <si>
    <t>NDX Human Capital Solutions</t>
  </si>
  <si>
    <t>Senior Analyst, Data Engineering</t>
  </si>
  <si>
    <t>['bigquery', 'airflow', 'looker']</t>
  </si>
  <si>
    <t>Markham, ON, Canada</t>
  </si>
  <si>
    <t>Senior Data Scientist (NLP)</t>
  </si>
  <si>
    <t>Unum</t>
  </si>
  <si>
    <t>West Virginia</t>
  </si>
  <si>
    <t>Data Business Analyst</t>
  </si>
  <si>
    <t>Greater New York Mutual Insurance Company</t>
  </si>
  <si>
    <t>['python', 'java', 'snowflake', 'databricks', 'aws']</t>
  </si>
  <si>
    <t>Airbus</t>
  </si>
  <si>
    <t>Ventura, CA</t>
  </si>
  <si>
    <t>Healthcare Data Analyst II</t>
  </si>
  <si>
    <t>E-Commerce Data Analyst</t>
  </si>
  <si>
    <t>Flowery Branch, GA</t>
  </si>
  <si>
    <t>Camp Springs, MD</t>
  </si>
  <si>
    <t>SNI Financial</t>
  </si>
  <si>
    <t>Data Analyst, Marketing</t>
  </si>
  <si>
    <t>Lake Buena Vista, FL</t>
  </si>
  <si>
    <t>Power BI Specialist</t>
  </si>
  <si>
    <t>Confidential Company</t>
  </si>
  <si>
    <t>Senior Finance Data Analyst</t>
  </si>
  <si>
    <t>U.S. Customs and Border Protection</t>
  </si>
  <si>
    <t>Data Science Architect</t>
  </si>
  <si>
    <t>Reporting Analyst</t>
  </si>
  <si>
    <t>NXP Semiconductors</t>
  </si>
  <si>
    <t>Retail Data Analyst</t>
  </si>
  <si>
    <t>Fairburn, GA</t>
  </si>
  <si>
    <t>Safety National</t>
  </si>
  <si>
    <t>['sql', 'sql server', 'excel', 'power bi']</t>
  </si>
  <si>
    <t>['python', 'pytorch', 'tensorflow', 'opencv']</t>
  </si>
  <si>
    <t>['unix']</t>
  </si>
  <si>
    <t>Lead Business Intelligence Analyst</t>
  </si>
  <si>
    <t>Data Analyst Lead</t>
  </si>
  <si>
    <t>['kafka', 'kubernetes']</t>
  </si>
  <si>
    <t>Data Analyst - Operations</t>
  </si>
  <si>
    <t>Miami Beach, FL</t>
  </si>
  <si>
    <t>Compass</t>
  </si>
  <si>
    <t>Michigan City, IN</t>
  </si>
  <si>
    <t>Flower Mound, TX</t>
  </si>
  <si>
    <t>Teaneck, NJ</t>
  </si>
  <si>
    <t>['sql', 'visio']</t>
  </si>
  <si>
    <t>Carson City, NV</t>
  </si>
  <si>
    <t>East Orange, NJ</t>
  </si>
  <si>
    <t>Clayton, MO</t>
  </si>
  <si>
    <t>General Motors</t>
  </si>
  <si>
    <t>NJM Insurance Group</t>
  </si>
  <si>
    <t>Data and Information Analyst</t>
  </si>
  <si>
    <t>Stanislaus County Office of Education</t>
  </si>
  <si>
    <t>Life360</t>
  </si>
  <si>
    <t>Patuxent, MD</t>
  </si>
  <si>
    <t>Tulsa, OK</t>
  </si>
  <si>
    <t>['sql', 'snowflake', 'tableau', 'looker']</t>
  </si>
  <si>
    <t>Eagan, MN</t>
  </si>
  <si>
    <t>['sql', 'python', 'snowflake', 'azure', 'databricks', 'aws']</t>
  </si>
  <si>
    <t>Data Scientist, Product</t>
  </si>
  <si>
    <t>Woodlawn, MD</t>
  </si>
  <si>
    <t>FedEx</t>
  </si>
  <si>
    <t>Lawrence Berkeley National Laboratory</t>
  </si>
  <si>
    <t>Red Ventures</t>
  </si>
  <si>
    <t>North Miami Beach, FL</t>
  </si>
  <si>
    <t>Social Capital Resources</t>
  </si>
  <si>
    <t>Thumbtack</t>
  </si>
  <si>
    <t>Data Science Associate</t>
  </si>
  <si>
    <t>['sql', 'python', 'gcp', 'bigquery']</t>
  </si>
  <si>
    <t>Richfield, MN</t>
  </si>
  <si>
    <t>Recruiting Solutions</t>
  </si>
  <si>
    <t>Senior Research Engineer</t>
  </si>
  <si>
    <t>['kubernetes']</t>
  </si>
  <si>
    <t>AWS Data Scientist</t>
  </si>
  <si>
    <t>Stockton, CA</t>
  </si>
  <si>
    <t>['python', 'linux']</t>
  </si>
  <si>
    <t>Lawrence Township, NJ</t>
  </si>
  <si>
    <t>Data Scientist Top Secret</t>
  </si>
  <si>
    <t>Meduvi</t>
  </si>
  <si>
    <t>Business Intelligence &amp; Analytics Lead</t>
  </si>
  <si>
    <t>HYR Global Source Inc</t>
  </si>
  <si>
    <t>Lake Bluff, IL</t>
  </si>
  <si>
    <t>Natick, MA</t>
  </si>
  <si>
    <t>Application Software Engineer, Data</t>
  </si>
  <si>
    <t>['sql', 'python', 'r', 'go']</t>
  </si>
  <si>
    <t>['python', 'tableau', 'excel']</t>
  </si>
  <si>
    <t>['sql', 'excel', 'alteryx']</t>
  </si>
  <si>
    <t>Gainesville, GA</t>
  </si>
  <si>
    <t>['databricks', 'spark', 'excel', 'unify']</t>
  </si>
  <si>
    <t>Z&amp;A Recruiting</t>
  </si>
  <si>
    <t>['databricks', 'spark']</t>
  </si>
  <si>
    <t>System Data Analyst</t>
  </si>
  <si>
    <t>Sonoma, CA</t>
  </si>
  <si>
    <t>Paramus, NJ</t>
  </si>
  <si>
    <t>Lafayette, IN</t>
  </si>
  <si>
    <t>Data Manager</t>
  </si>
  <si>
    <t>San Carlos, CA</t>
  </si>
  <si>
    <t>Software Engineer, Data Platform</t>
  </si>
  <si>
    <t>['sql', 'go', 'excel']</t>
  </si>
  <si>
    <t>['sql', 'azure', 'excel']</t>
  </si>
  <si>
    <t>['python', 'r', 'tableau', 'power bi']</t>
  </si>
  <si>
    <t>Milford, MA</t>
  </si>
  <si>
    <t>Waters Corporation</t>
  </si>
  <si>
    <t>Panama City, FL</t>
  </si>
  <si>
    <t>Edina, MN</t>
  </si>
  <si>
    <t>AWS Lead Data Engineer</t>
  </si>
  <si>
    <t>['express', 'excel']</t>
  </si>
  <si>
    <t>['python', 'excel', 'sheets']</t>
  </si>
  <si>
    <t>Data Entry Analyst</t>
  </si>
  <si>
    <t>Lake Success, NY</t>
  </si>
  <si>
    <t>Applied Materials</t>
  </si>
  <si>
    <t>Far Rockaway, NY</t>
  </si>
  <si>
    <t>St. John's Episcopal Hospital</t>
  </si>
  <si>
    <t>CSI Companies</t>
  </si>
  <si>
    <t>Associate, Data Analyst</t>
  </si>
  <si>
    <t>Technical Business Analyst</t>
  </si>
  <si>
    <t>Albertsons</t>
  </si>
  <si>
    <t>Data Analyst Quality Advisor</t>
  </si>
  <si>
    <t>Takeda</t>
  </si>
  <si>
    <t>Staff Software Engineer, Data Platform</t>
  </si>
  <si>
    <t>['sql', 'tensorflow']</t>
  </si>
  <si>
    <t>Corpus Christi, TX</t>
  </si>
  <si>
    <t>HP Development Company, L.P.</t>
  </si>
  <si>
    <t>The Cypress Group</t>
  </si>
  <si>
    <t>['python', 'go', 'spark']</t>
  </si>
  <si>
    <t>['r', 'matlab']</t>
  </si>
  <si>
    <t>City and County of Denver</t>
  </si>
  <si>
    <t>['excel', 'unify']</t>
  </si>
  <si>
    <t>IT Specialist (Data Engineer)</t>
  </si>
  <si>
    <t>Chatham, IL</t>
  </si>
  <si>
    <t>Senior Software Engineer (Data)</t>
  </si>
  <si>
    <t>['sql', 'python', 'looker', 'power bi']</t>
  </si>
  <si>
    <t>Norwood, MA</t>
  </si>
  <si>
    <t>Brentford, SD</t>
  </si>
  <si>
    <t>Data Science Expert</t>
  </si>
  <si>
    <t>Zip</t>
  </si>
  <si>
    <t>Naples, FL</t>
  </si>
  <si>
    <t>Intelligence Data Analyst</t>
  </si>
  <si>
    <t>Lead / Senior Data Engineer</t>
  </si>
  <si>
    <t>Office of the Inspector General</t>
  </si>
  <si>
    <t>Napa, CA</t>
  </si>
  <si>
    <t>Quantix, Inc.</t>
  </si>
  <si>
    <t>Graduate Data Scientist</t>
  </si>
  <si>
    <t>['java']</t>
  </si>
  <si>
    <t>First American</t>
  </si>
  <si>
    <t>Sutter Health</t>
  </si>
  <si>
    <t>['sql', 'tableau', 'looker', 'power bi']</t>
  </si>
  <si>
    <t>Micron</t>
  </si>
  <si>
    <t>CIBC</t>
  </si>
  <si>
    <t>RSM US</t>
  </si>
  <si>
    <t>Business Intelligence Developer</t>
  </si>
  <si>
    <t>Telus International</t>
  </si>
  <si>
    <t>Kimberly-Clark Corporation</t>
  </si>
  <si>
    <t>Senior Data Analyst Jobs</t>
  </si>
  <si>
    <t>Missouri City, MO</t>
  </si>
  <si>
    <t>['pytorch']</t>
  </si>
  <si>
    <t>Confie</t>
  </si>
  <si>
    <t>['tableau', 'excel', 'sap']</t>
  </si>
  <si>
    <t>['sql', 'python', 'r', 'azure', 'databricks']</t>
  </si>
  <si>
    <t>Bain &amp; Company</t>
  </si>
  <si>
    <t>['sql', 'sql server', 'azure', 'databricks', 'ssis']</t>
  </si>
  <si>
    <t>Laredo, TX</t>
  </si>
  <si>
    <t>OSI Engineering</t>
  </si>
  <si>
    <t>['go', 'azure', 'power bi']</t>
  </si>
  <si>
    <t>Data Migration Engineer</t>
  </si>
  <si>
    <t>SpotOn</t>
  </si>
  <si>
    <t>['go', 'spring']</t>
  </si>
  <si>
    <t>Largo, MD</t>
  </si>
  <si>
    <t>Wealthfront</t>
  </si>
  <si>
    <t>Data Engineer - Sr. Consultant level</t>
  </si>
  <si>
    <t>Data Scientist - Senior</t>
  </si>
  <si>
    <t>Quantitative Analyst</t>
  </si>
  <si>
    <t>Confluent</t>
  </si>
  <si>
    <t>Tax Data Analyst</t>
  </si>
  <si>
    <t>Radian</t>
  </si>
  <si>
    <t>ERP Analyst</t>
  </si>
  <si>
    <t>Data Analyst Senior</t>
  </si>
  <si>
    <t>Casablanca, Morocco</t>
  </si>
  <si>
    <t>U.S. Bank National Association</t>
  </si>
  <si>
    <t>Wynn Resorts</t>
  </si>
  <si>
    <t>['elasticsearch', 'aws', 'kafka']</t>
  </si>
  <si>
    <t>Asset Data Analyst</t>
  </si>
  <si>
    <t>Data Engineer - Operations</t>
  </si>
  <si>
    <t>['sql', 'python', 'databricks', 'spark']</t>
  </si>
  <si>
    <t>Nominet</t>
  </si>
  <si>
    <t>Hydrogen Group</t>
  </si>
  <si>
    <t>Somerville, NJ</t>
  </si>
  <si>
    <t>Lakewood, CO</t>
  </si>
  <si>
    <t>['python', 'github']</t>
  </si>
  <si>
    <t>['excel', 'sap', 'outlook']</t>
  </si>
  <si>
    <t>['visual basic', 'excel']</t>
  </si>
  <si>
    <t>Operations Analyst</t>
  </si>
  <si>
    <t>Jupiter, FL</t>
  </si>
  <si>
    <t>Emburse</t>
  </si>
  <si>
    <t>Seminole, FL</t>
  </si>
  <si>
    <t>['sql', 'sql server', 'azure', 'power bi']</t>
  </si>
  <si>
    <t>Senior Data Scientist - Fraud Risk</t>
  </si>
  <si>
    <t>LGC Group</t>
  </si>
  <si>
    <t>Intercom</t>
  </si>
  <si>
    <t>Aliso Viejo, CA</t>
  </si>
  <si>
    <t>Pinellas County Government</t>
  </si>
  <si>
    <t>['python', 'r', 'matlab', 'sas', 'sas']</t>
  </si>
  <si>
    <t>Castro Valley, CA</t>
  </si>
  <si>
    <t>Programmer Analyst</t>
  </si>
  <si>
    <t>Lincolnshire, IL</t>
  </si>
  <si>
    <t>JPMorgan Chase &amp; Co</t>
  </si>
  <si>
    <t>GovCIO</t>
  </si>
  <si>
    <t>Senior Data Engineer - Hybrid</t>
  </si>
  <si>
    <t>Data Engineering Team Lead</t>
  </si>
  <si>
    <t>Salinas, CA</t>
  </si>
  <si>
    <t>Actuarial Data Analyst</t>
  </si>
  <si>
    <t>['ssis']</t>
  </si>
  <si>
    <t>Unicon Pharma</t>
  </si>
  <si>
    <t>Amerit Fleet Solutions</t>
  </si>
  <si>
    <t>Senior Database Engineer</t>
  </si>
  <si>
    <t>['sql', 'python', 'snowflake', 'redshift', 'bigquery', 'tableau', 'looker']</t>
  </si>
  <si>
    <t>PAYLOCITY CORPORATION</t>
  </si>
  <si>
    <t>State of Missouri</t>
  </si>
  <si>
    <t>Financial Analyst III</t>
  </si>
  <si>
    <t>Brownsburg, IN</t>
  </si>
  <si>
    <t>StepStone Group</t>
  </si>
  <si>
    <t>Program Analyst</t>
  </si>
  <si>
    <t>Hearst</t>
  </si>
  <si>
    <t>['sql', 'python', 'azure', 'databricks', 'power bi']</t>
  </si>
  <si>
    <t>Live Nation</t>
  </si>
  <si>
    <t>Prime Therapeutics</t>
  </si>
  <si>
    <t>Acrisure</t>
  </si>
  <si>
    <t>Zeta Global</t>
  </si>
  <si>
    <t>Advanced Data Engineer</t>
  </si>
  <si>
    <t>HSBC</t>
  </si>
  <si>
    <t>['python', 'go', 'pytorch', 'tensorflow', 'spring']</t>
  </si>
  <si>
    <t>Contract Data Analyst</t>
  </si>
  <si>
    <t>Data Privacy Analyst</t>
  </si>
  <si>
    <t>Searchability NS&amp;D</t>
  </si>
  <si>
    <t>Senior Data Analyst, Customer Operations</t>
  </si>
  <si>
    <t>['excel', 'microsoft teams']</t>
  </si>
  <si>
    <t>KeyBank</t>
  </si>
  <si>
    <t>Client Server</t>
  </si>
  <si>
    <t>CME Group</t>
  </si>
  <si>
    <t>Hiram, GA</t>
  </si>
  <si>
    <t>Claims Data Analyst</t>
  </si>
  <si>
    <t>Senior Sales Data Analyst</t>
  </si>
  <si>
    <t>L3Harris Technologies</t>
  </si>
  <si>
    <t>Morris Plains, NJ</t>
  </si>
  <si>
    <t>EarnIn</t>
  </si>
  <si>
    <t>Senior Data Analyst I</t>
  </si>
  <si>
    <t>['sql', 'bigquery', 'tableau', 'looker', 'power bi']</t>
  </si>
  <si>
    <t>['sql', 'vba', 'excel', 'power bi']</t>
  </si>
  <si>
    <t>Richland, WA</t>
  </si>
  <si>
    <t>Senior Data &amp; AI Engineer</t>
  </si>
  <si>
    <t>['sql', 'python', 'sas', 'sas']</t>
  </si>
  <si>
    <t>Data Network Engineer</t>
  </si>
  <si>
    <t>Ciena</t>
  </si>
  <si>
    <t>Data Analyst/BA</t>
  </si>
  <si>
    <t>Lockheed Martin Corporation</t>
  </si>
  <si>
    <t>CrowdStrike</t>
  </si>
  <si>
    <t>American Electric Power</t>
  </si>
  <si>
    <t>['unify']</t>
  </si>
  <si>
    <t>PSEG</t>
  </si>
  <si>
    <t>Master Data Management Analyst</t>
  </si>
  <si>
    <t>Los Altos, CA</t>
  </si>
  <si>
    <t>Suwanee, GA</t>
  </si>
  <si>
    <t>['python', 'excel', 'power bi']</t>
  </si>
  <si>
    <t>Senior Data Quality Engineer</t>
  </si>
  <si>
    <t>Guaynabo, Puerto Rico</t>
  </si>
  <si>
    <t>Leonardo DRS</t>
  </si>
  <si>
    <t>DAVITA</t>
  </si>
  <si>
    <t>Cobbs Creek Healthcare</t>
  </si>
  <si>
    <t>Data Analyst - Power BI</t>
  </si>
  <si>
    <t>Mondelēz International</t>
  </si>
  <si>
    <t>Senior Product Analyst</t>
  </si>
  <si>
    <t>['sql', 'aws', 'redshift', 'tableau', 'power bi']</t>
  </si>
  <si>
    <t>Hajoca Corporation</t>
  </si>
  <si>
    <t>Spatial Data Analyst</t>
  </si>
  <si>
    <t>Hanover, PA</t>
  </si>
  <si>
    <t>Remote Sensing Data Scientist</t>
  </si>
  <si>
    <t>E-Commerce Analyst</t>
  </si>
  <si>
    <t>['python', 'azure', 'excel']</t>
  </si>
  <si>
    <t>QA Engineer</t>
  </si>
  <si>
    <t>Data Analyst 4</t>
  </si>
  <si>
    <t>California, MD</t>
  </si>
  <si>
    <t>Fanatics</t>
  </si>
  <si>
    <t>Manager, Data Analytics</t>
  </si>
  <si>
    <t>ML Engineer</t>
  </si>
  <si>
    <t>Hired by Matrix</t>
  </si>
  <si>
    <t>Orange Park, FL</t>
  </si>
  <si>
    <t>Rock Island, IL</t>
  </si>
  <si>
    <t>SyllogisTeks</t>
  </si>
  <si>
    <t>University of Iowa</t>
  </si>
  <si>
    <t>['sql', 'python', 'sql server', 'snowflake', 'oracle']</t>
  </si>
  <si>
    <t>Cerberus Capital Management</t>
  </si>
  <si>
    <t>JG-Joint Genome Institute</t>
  </si>
  <si>
    <t>['sql', 'excel', 'powerpoint']</t>
  </si>
  <si>
    <t>RSM Solutions, Inc</t>
  </si>
  <si>
    <t>Canton, MA</t>
  </si>
  <si>
    <t>Ingram Micro</t>
  </si>
  <si>
    <t>Manpower</t>
  </si>
  <si>
    <t>Insight Global, Inc.</t>
  </si>
  <si>
    <t>Data Analyst - Manufacturing</t>
  </si>
  <si>
    <t>['sql', 'python', 'r', 'aws', 'redshift']</t>
  </si>
  <si>
    <t>['sql', 'power bi', 'microstrategy']</t>
  </si>
  <si>
    <t>Ontario, Canada</t>
  </si>
  <si>
    <t>Senior Associate, Data Scientist</t>
  </si>
  <si>
    <t>['excel', 'power bi', 'sharepoint']</t>
  </si>
  <si>
    <t>['sql', 'python', 'bigquery', 'airflow']</t>
  </si>
  <si>
    <t>Sacate, AZ</t>
  </si>
  <si>
    <t>Power BI Data Engineer</t>
  </si>
  <si>
    <t>Albany, GA</t>
  </si>
  <si>
    <t>NetApp</t>
  </si>
  <si>
    <t>Salesforce Data Analyst</t>
  </si>
  <si>
    <t>Plaid</t>
  </si>
  <si>
    <t>Hauppauge, NY</t>
  </si>
  <si>
    <t>West Coast Consulting</t>
  </si>
  <si>
    <t>Data Lead</t>
  </si>
  <si>
    <t>Buford, GA</t>
  </si>
  <si>
    <t>Fort Washington, PA</t>
  </si>
  <si>
    <t>PepsiCo</t>
  </si>
  <si>
    <t>['gcp', 'bigquery', 'looker']</t>
  </si>
  <si>
    <t>Provider Data Analyst</t>
  </si>
  <si>
    <t>Cambridge University Press &amp; Assessment</t>
  </si>
  <si>
    <t>GrowthLoop</t>
  </si>
  <si>
    <t>Mysuru, Karnataka, India</t>
  </si>
  <si>
    <t>['sql', 'gcp', 'bigquery']</t>
  </si>
  <si>
    <t>Senior/Lead Data Engineer</t>
  </si>
  <si>
    <t>Solomon Page</t>
  </si>
  <si>
    <t>ektello</t>
  </si>
  <si>
    <t>['windows', 'excel']</t>
  </si>
  <si>
    <t>Downey, CA</t>
  </si>
  <si>
    <t>Fort Collins, CO</t>
  </si>
  <si>
    <t>SQL Developer</t>
  </si>
  <si>
    <t>South Barrington, IL</t>
  </si>
  <si>
    <t>Apopka, FL</t>
  </si>
  <si>
    <t>Aristocrat</t>
  </si>
  <si>
    <t>Data Scientist, Marketing</t>
  </si>
  <si>
    <t>Data Developer</t>
  </si>
  <si>
    <t>InsideHigherEd</t>
  </si>
  <si>
    <t>Report Developer</t>
  </si>
  <si>
    <t>Radiant Systems Inc</t>
  </si>
  <si>
    <t>Edwardsville, IL</t>
  </si>
  <si>
    <t>Jefferies</t>
  </si>
  <si>
    <t>['react', 'excel']</t>
  </si>
  <si>
    <t>Eli Lilly</t>
  </si>
  <si>
    <t>Sioux Falls, SD</t>
  </si>
  <si>
    <t>East River Electric Power Cooperative, Inc.</t>
  </si>
  <si>
    <t>Data Scientist - Product</t>
  </si>
  <si>
    <t>['sql', 'python', 'r', 'express', 'tableau']</t>
  </si>
  <si>
    <t>Vinings, GA</t>
  </si>
  <si>
    <t>YES! Communities</t>
  </si>
  <si>
    <t>Vero Beach, FL</t>
  </si>
  <si>
    <t>Data Analyst/Scientist</t>
  </si>
  <si>
    <t>R1 RCM</t>
  </si>
  <si>
    <t>Quizlet</t>
  </si>
  <si>
    <t>Senior Data Analytics Lead</t>
  </si>
  <si>
    <t>Design Analyst</t>
  </si>
  <si>
    <t>['sql', 'python', 'go', 'tableau', 'looker']</t>
  </si>
  <si>
    <t>eTeam Inc.</t>
  </si>
  <si>
    <t>Marketing Analytics Manager</t>
  </si>
  <si>
    <t>Knight Foundation</t>
  </si>
  <si>
    <t>Data Modeler</t>
  </si>
  <si>
    <t>Denken Solutions Inc</t>
  </si>
  <si>
    <t>St Helena, CA</t>
  </si>
  <si>
    <t>['html']</t>
  </si>
  <si>
    <t>Ladson, SC</t>
  </si>
  <si>
    <t>['tableau', 'alteryx']</t>
  </si>
  <si>
    <t>Visionary Innovative Technology Solutions LLC</t>
  </si>
  <si>
    <t>Sr Data engineer</t>
  </si>
  <si>
    <t>TE Connectivity</t>
  </si>
  <si>
    <t>Integrated Resources, Inc ( IRI )</t>
  </si>
  <si>
    <t>Senior Clinical Data Analyst</t>
  </si>
  <si>
    <t>Carlstadt, NJ</t>
  </si>
  <si>
    <t>Revenue Data Analyst</t>
  </si>
  <si>
    <t>City of Philadelphia</t>
  </si>
  <si>
    <t>American Institutes for Research</t>
  </si>
  <si>
    <t>['r', 'tableau', 'excel']</t>
  </si>
  <si>
    <t>Thyme</t>
  </si>
  <si>
    <t>['sql', 'c', 'excel', 'power bi']</t>
  </si>
  <si>
    <t>Redlands, CA</t>
  </si>
  <si>
    <t>Kikoff</t>
  </si>
  <si>
    <t>['python', 'airtable']</t>
  </si>
  <si>
    <t>QuikTrip</t>
  </si>
  <si>
    <t>['python', 'spark', 'hadoop']</t>
  </si>
  <si>
    <t>Associate Analytics Engineer</t>
  </si>
  <si>
    <t>McCabe &amp; Barton</t>
  </si>
  <si>
    <t>Research Data Analyst I</t>
  </si>
  <si>
    <t>Spatial Data Scientist</t>
  </si>
  <si>
    <t>Data Scientist / Machine Learning Engineer</t>
  </si>
  <si>
    <t>Caterpillar</t>
  </si>
  <si>
    <t>['sql', 'python', 'aws', 'redshift', 'airflow', 'terraform']</t>
  </si>
  <si>
    <t>Senior Enterprise Data Analyst</t>
  </si>
  <si>
    <t>Product Data Management Engineer</t>
  </si>
  <si>
    <t>Media Data Analyst</t>
  </si>
  <si>
    <t>Planning Analyst</t>
  </si>
  <si>
    <t>['sql', 'python', 'aws', 'tableau']</t>
  </si>
  <si>
    <t>['linux', 'splunk']</t>
  </si>
  <si>
    <t>Berlin, CT</t>
  </si>
  <si>
    <t>Data Science Specialist</t>
  </si>
  <si>
    <t>BCforward</t>
  </si>
  <si>
    <t>Largo, FL</t>
  </si>
  <si>
    <t>['sql', 'scala', 'spark']</t>
  </si>
  <si>
    <t>ADM</t>
  </si>
  <si>
    <t>Clark, NJ</t>
  </si>
  <si>
    <t>Vaughan, ON, Canada</t>
  </si>
  <si>
    <t>Lemont, IL</t>
  </si>
  <si>
    <t>['sql', 'snowflake', 'power bi', 'dax']</t>
  </si>
  <si>
    <t>['sql', 'oracle', 'tableau']</t>
  </si>
  <si>
    <t>Realtor.com Careers</t>
  </si>
  <si>
    <t>Aritzia</t>
  </si>
  <si>
    <t>['r', 'power bi']</t>
  </si>
  <si>
    <t>Glovo</t>
  </si>
  <si>
    <t>Kentwood, MI</t>
  </si>
  <si>
    <t>New Hyde Park, NY</t>
  </si>
  <si>
    <t>['sql', 'python', 'snowflake', 'aws', 'github', 'jira', 'confluence']</t>
  </si>
  <si>
    <t>Bartow, FL</t>
  </si>
  <si>
    <t>Sam's Club</t>
  </si>
  <si>
    <t>Lancesoft</t>
  </si>
  <si>
    <t>Senior Data Analytics Engineer</t>
  </si>
  <si>
    <t>Huxley</t>
  </si>
  <si>
    <t>Roseland, NJ</t>
  </si>
  <si>
    <t>Venture Global LNG</t>
  </si>
  <si>
    <t>Sierra Nevada Corporation</t>
  </si>
  <si>
    <t>Hewlett Packard Enterprise</t>
  </si>
  <si>
    <t>Accounting Data Analyst</t>
  </si>
  <si>
    <t>TalentFish</t>
  </si>
  <si>
    <t>Serco</t>
  </si>
  <si>
    <t>['python', 'airflow', 'docker']</t>
  </si>
  <si>
    <t>Business Analyst/ Data Analyst</t>
  </si>
  <si>
    <t>University of Texas at Dallas</t>
  </si>
  <si>
    <t>Boston Children's Hospital</t>
  </si>
  <si>
    <t>American International Group</t>
  </si>
  <si>
    <t>AssistRx</t>
  </si>
  <si>
    <t>Digital Data Analyst</t>
  </si>
  <si>
    <t>Wipro</t>
  </si>
  <si>
    <t>Germantown, WI</t>
  </si>
  <si>
    <t>['python', 'excel', 'github']</t>
  </si>
  <si>
    <t>Mansfield, MA</t>
  </si>
  <si>
    <t>eClinical Solutions</t>
  </si>
  <si>
    <t>M&amp;T Bank Corporation</t>
  </si>
  <si>
    <t>Chamberlain Group</t>
  </si>
  <si>
    <t>Allen, TX</t>
  </si>
  <si>
    <t>Frederick, MD</t>
  </si>
  <si>
    <t>Sr Business Analyst</t>
  </si>
  <si>
    <t>['sql', 'python', 'snowflake', 'power bi']</t>
  </si>
  <si>
    <t>['sql', 'python', 'spark', 'tableau', 'power bi']</t>
  </si>
  <si>
    <t>Diamond Bar, CA</t>
  </si>
  <si>
    <t>Paladin Consulting</t>
  </si>
  <si>
    <t>Amtrak</t>
  </si>
  <si>
    <t>['sql', 'r', 'excel']</t>
  </si>
  <si>
    <t>['sql', 'crystal', 'excel', 'power bi']</t>
  </si>
  <si>
    <t>mroads</t>
  </si>
  <si>
    <t>Vadodara, Gujarat, India</t>
  </si>
  <si>
    <t>Senior Associate, Data Science</t>
  </si>
  <si>
    <t>Synchrony Financial</t>
  </si>
  <si>
    <t>University of Utah</t>
  </si>
  <si>
    <t>Richmond, BC, Canada</t>
  </si>
  <si>
    <t>Wallingford, CT</t>
  </si>
  <si>
    <t>Dow</t>
  </si>
  <si>
    <t>Accrete</t>
  </si>
  <si>
    <t>['sql', 'python', 'aws', 'git']</t>
  </si>
  <si>
    <t>Data Scientist / Data Engineer</t>
  </si>
  <si>
    <t>Intern - Data Analyst</t>
  </si>
  <si>
    <t>SLAC National Accelerator Laboratory</t>
  </si>
  <si>
    <t>Database Specialist</t>
  </si>
  <si>
    <t>Amazon Data Services, Inc.</t>
  </si>
  <si>
    <t>Homebase</t>
  </si>
  <si>
    <t>IT Analyst</t>
  </si>
  <si>
    <t>CableLabs</t>
  </si>
  <si>
    <t>Geopaq Logic</t>
  </si>
  <si>
    <t>Goliath Partners</t>
  </si>
  <si>
    <t>ICONMA, LLC</t>
  </si>
  <si>
    <t>Massachusetts</t>
  </si>
  <si>
    <t>Data Analyst 2, Central Office;</t>
  </si>
  <si>
    <t>Kennett Square, PA</t>
  </si>
  <si>
    <t>Constellation</t>
  </si>
  <si>
    <t>Montage Marketing Group</t>
  </si>
  <si>
    <t>['sql', 'python', 'databricks', 'aws', 'spark']</t>
  </si>
  <si>
    <t>Senior Data Modeler</t>
  </si>
  <si>
    <t>STR</t>
  </si>
  <si>
    <t>Aon Corporation</t>
  </si>
  <si>
    <t>Lago</t>
  </si>
  <si>
    <t>SAP Financial Data Analyst</t>
  </si>
  <si>
    <t>Pleasant Hill, CA</t>
  </si>
  <si>
    <t>Toledo, OH</t>
  </si>
  <si>
    <t>RemX</t>
  </si>
  <si>
    <t>Morgan Hill, CA</t>
  </si>
  <si>
    <t>eDiscovery Data Analyst</t>
  </si>
  <si>
    <t>Hoover, AL</t>
  </si>
  <si>
    <t>Breakthru Beverage Group</t>
  </si>
  <si>
    <t>['python', 'r', 'scala', 'aws']</t>
  </si>
  <si>
    <t>['sql', 'sql server', 'power bi', 'dax']</t>
  </si>
  <si>
    <t>Plymouth Meeting, PA</t>
  </si>
  <si>
    <t>['sql', 'snowflake', 'aws', 'tableau', 'power bi']</t>
  </si>
  <si>
    <t>['sql', 'visio', 'excel', 'jira', 'confluence']</t>
  </si>
  <si>
    <t>Panda Restaurant Group</t>
  </si>
  <si>
    <t>Hays Recruitment</t>
  </si>
  <si>
    <t>Aequor</t>
  </si>
  <si>
    <t>Montclair, CA</t>
  </si>
  <si>
    <t>['cobol']</t>
  </si>
  <si>
    <t>Winnetka, IL</t>
  </si>
  <si>
    <t>Privacy Analyst</t>
  </si>
  <si>
    <t>['sql', 'tableau', 'power bi', 'microstrategy']</t>
  </si>
  <si>
    <t>['sql', 'python', 'tableau', 'power bi', 'alteryx']</t>
  </si>
  <si>
    <t>Data Analyst 3 - 46214</t>
  </si>
  <si>
    <t>OSTechnical</t>
  </si>
  <si>
    <t>Ball Aerospace</t>
  </si>
  <si>
    <t>Senior Data Warehouse Engineer</t>
  </si>
  <si>
    <t>['sql', 'python', 'databricks', 'spark', 'tableau', 'excel']</t>
  </si>
  <si>
    <t>Data Annotation</t>
  </si>
  <si>
    <t>Humana</t>
  </si>
  <si>
    <t>Nuro</t>
  </si>
  <si>
    <t>['sql', 'sql server', 'azure', 'excel', 'power bi']</t>
  </si>
  <si>
    <t>Associate - Data Engineer</t>
  </si>
  <si>
    <t>Informatics Data Analyst</t>
  </si>
  <si>
    <t>HealthFirst</t>
  </si>
  <si>
    <t>AP Recruiters &amp; Associates</t>
  </si>
  <si>
    <t>Manassas, VA</t>
  </si>
  <si>
    <t>['sql', 'python', 'r', 'tableau', 'excel', 'sap']</t>
  </si>
  <si>
    <t>Pearson Carter</t>
  </si>
  <si>
    <t>Analyst, Data Science</t>
  </si>
  <si>
    <t>['python', 'r', 'git']</t>
  </si>
  <si>
    <t>Security Engineer</t>
  </si>
  <si>
    <t>Veterans Sourcing Group</t>
  </si>
  <si>
    <t>Data Analyst - Fleet</t>
  </si>
  <si>
    <t>East Lake-Orient Park, FL</t>
  </si>
  <si>
    <t>Helix Tech IT Solutions</t>
  </si>
  <si>
    <t>Crowe</t>
  </si>
  <si>
    <t>Data Scientist, AI</t>
  </si>
  <si>
    <t>Swiss Re</t>
  </si>
  <si>
    <t>Data Team Lead</t>
  </si>
  <si>
    <t>Advanced Environmental Laboratories, Inc.</t>
  </si>
  <si>
    <t>['sql', 'oracle', 'tableau', 'excel']</t>
  </si>
  <si>
    <t>['sql', 'oracle', 'excel', 'power bi']</t>
  </si>
  <si>
    <t>Benchling</t>
  </si>
  <si>
    <t>['sql', 'python', 'aws', 'spark', 'kafka']</t>
  </si>
  <si>
    <t>['sql', 'sql server', 'oracle', 'sap']</t>
  </si>
  <si>
    <t>AEM Corporation</t>
  </si>
  <si>
    <t>Woodland, CA</t>
  </si>
  <si>
    <t>R&amp;D Partners</t>
  </si>
  <si>
    <t>Nesco Resource, LLC</t>
  </si>
  <si>
    <t>Bechtel</t>
  </si>
  <si>
    <t>Thinkfind</t>
  </si>
  <si>
    <t>['sql', 'snowflake', 'databricks', 'excel']</t>
  </si>
  <si>
    <t>Opa-locka, FL</t>
  </si>
  <si>
    <t>Raytheon Technologies</t>
  </si>
  <si>
    <t>ReUp Education</t>
  </si>
  <si>
    <t>Okta</t>
  </si>
  <si>
    <t>Analytics Engineering Lead</t>
  </si>
  <si>
    <t>Kampala, Uganda</t>
  </si>
  <si>
    <t>Senior Data Scientist, Medical Imaging</t>
  </si>
  <si>
    <t>Vacaville, CA</t>
  </si>
  <si>
    <t>Cru</t>
  </si>
  <si>
    <t>Keypath Education</t>
  </si>
  <si>
    <t>Pennsylvania Furnace, PA</t>
  </si>
  <si>
    <t>Glassdoor</t>
  </si>
  <si>
    <t>Kennesaw State University</t>
  </si>
  <si>
    <t>['python', 'r', 'pytorch']</t>
  </si>
  <si>
    <t>Pennington, NJ</t>
  </si>
  <si>
    <t>inSync Staffing</t>
  </si>
  <si>
    <t>Data Scientist, Finance</t>
  </si>
  <si>
    <t>Concord, CA</t>
  </si>
  <si>
    <t>Oakville, ON, Canada</t>
  </si>
  <si>
    <t>Chipton-Ross</t>
  </si>
  <si>
    <t>Web Analyst</t>
  </si>
  <si>
    <t>Data Science - Technical</t>
  </si>
  <si>
    <t>Pasig, Metro Manila, Philippines</t>
  </si>
  <si>
    <t>Dermalogica LLC</t>
  </si>
  <si>
    <t>Children's Hospital Los Angeles</t>
  </si>
  <si>
    <t>Business Analyst Intern</t>
  </si>
  <si>
    <t>JBS International</t>
  </si>
  <si>
    <t>['sql', 'python', 'tableau', 'git']</t>
  </si>
  <si>
    <t>Fraud Data Scientist</t>
  </si>
  <si>
    <t>ID.me</t>
  </si>
  <si>
    <t>Tinley Park, IL</t>
  </si>
  <si>
    <t>Thermo Fisher Scientific</t>
  </si>
  <si>
    <t>State Street Corporation</t>
  </si>
  <si>
    <t>['sql', 'tableau', 'git']</t>
  </si>
  <si>
    <t>Benicia, CA</t>
  </si>
  <si>
    <t>['sql', 'python', 'tableau', 'qlik']</t>
  </si>
  <si>
    <t>Parts Data Analyst</t>
  </si>
  <si>
    <t>Concord, NC</t>
  </si>
  <si>
    <t>HonorVet Technologies</t>
  </si>
  <si>
    <t>Oscar</t>
  </si>
  <si>
    <t>['sql', 'python', 'aws', 'redshift', 'github']</t>
  </si>
  <si>
    <t>Senior Director, Data Science</t>
  </si>
  <si>
    <t>Anthropic</t>
  </si>
  <si>
    <t>['gcp', 'bigquery']</t>
  </si>
  <si>
    <t>['python', 'power bi', 'dax']</t>
  </si>
  <si>
    <t>Senior Data Engineer - Streaming</t>
  </si>
  <si>
    <t>['sql', 'python', 'r', 'snowflake', 'spark']</t>
  </si>
  <si>
    <t>Waterloo, ON, Canada</t>
  </si>
  <si>
    <t>Antioch, CA</t>
  </si>
  <si>
    <t>Core BTS</t>
  </si>
  <si>
    <t>Lead Data Scientist - Healthcare</t>
  </si>
  <si>
    <t>Senior Data Engineer, Finance</t>
  </si>
  <si>
    <t>MethodHub</t>
  </si>
  <si>
    <t>Lead/Senior Data Engineer</t>
  </si>
  <si>
    <t>Westfield, IN</t>
  </si>
  <si>
    <t>Sleeper</t>
  </si>
  <si>
    <t>Zebra Technologies</t>
  </si>
  <si>
    <t>['power bi', 'alteryx']</t>
  </si>
  <si>
    <t>Analyst Intern</t>
  </si>
  <si>
    <t>Tech Pros LLC</t>
  </si>
  <si>
    <t>Washington, VA</t>
  </si>
  <si>
    <t>Clinical Analyst</t>
  </si>
  <si>
    <t>['jira', 'confluence']</t>
  </si>
  <si>
    <t>['sql', 't-sql', 'excel']</t>
  </si>
  <si>
    <t>Carrollton, GA</t>
  </si>
  <si>
    <t>Burlington, NJ</t>
  </si>
  <si>
    <t>Data Analyst/Data Modeler</t>
  </si>
  <si>
    <t>Business Intelligence (BI) Analyst</t>
  </si>
  <si>
    <t>['sql', 'go', 'ssis']</t>
  </si>
  <si>
    <t>Audubon, PA</t>
  </si>
  <si>
    <t>Diaconia LLC</t>
  </si>
  <si>
    <t>['sql', 'python', 'postgresql', 'pandas']</t>
  </si>
  <si>
    <t>['python', 'aws', 'kubernetes', 'docker']</t>
  </si>
  <si>
    <t>Stride, Inc.</t>
  </si>
  <si>
    <t>Full-time, Contractor, and Internship</t>
  </si>
  <si>
    <t>West Bend, WI</t>
  </si>
  <si>
    <t>['sql', 'python', 'r', 'power bi', 'dax']</t>
  </si>
  <si>
    <t>Customer Experience Analyst</t>
  </si>
  <si>
    <t>Data and Evaluation Analyst</t>
  </si>
  <si>
    <t>Santa Rosa, CA</t>
  </si>
  <si>
    <t>['python', 'r', 'excel', 'spss']</t>
  </si>
  <si>
    <t>Blue Origin</t>
  </si>
  <si>
    <t>['sql', 'python', 'r', 'databricks']</t>
  </si>
  <si>
    <t>Ryan Consulting Group</t>
  </si>
  <si>
    <t>Mulholland Energy Services</t>
  </si>
  <si>
    <t>Remote Senior Data Scientist</t>
  </si>
  <si>
    <t>CRM Data Analyst</t>
  </si>
  <si>
    <t>Tech Observer</t>
  </si>
  <si>
    <t>Senior Manager, Data Analytics</t>
  </si>
  <si>
    <t>Garden City, NY</t>
  </si>
  <si>
    <t>HONOR</t>
  </si>
  <si>
    <t>The Joint Commission</t>
  </si>
  <si>
    <t>Moncks Corner, SC</t>
  </si>
  <si>
    <t>['excel', 'power bi', 'smartsheet']</t>
  </si>
  <si>
    <t>Goldman Sachs</t>
  </si>
  <si>
    <t>Data Analytics Analyst</t>
  </si>
  <si>
    <t>Sanford, FL</t>
  </si>
  <si>
    <t>Stirista LLC</t>
  </si>
  <si>
    <t>AI Engineer/Data Scientist</t>
  </si>
  <si>
    <t>Expert Data Scientist</t>
  </si>
  <si>
    <t>impact.com</t>
  </si>
  <si>
    <t>Senior Data Engineer - Analytics</t>
  </si>
  <si>
    <t>ASAPP</t>
  </si>
  <si>
    <t>Sanger, CA</t>
  </si>
  <si>
    <t>['sql', 'python', 'snowflake', 'aws', 'tableau']</t>
  </si>
  <si>
    <t>Super.com</t>
  </si>
  <si>
    <t>['r', 'excel', 'spss']</t>
  </si>
  <si>
    <t>Senior Power BI Analyst</t>
  </si>
  <si>
    <t>PrimeSource Building Products, Inc.</t>
  </si>
  <si>
    <t>Orange, CT</t>
  </si>
  <si>
    <t>Bear, DE</t>
  </si>
  <si>
    <t>Simsbury, CT</t>
  </si>
  <si>
    <t>Data Analyst - Junior</t>
  </si>
  <si>
    <t>['sql', 'python', 'aws', 'excel']</t>
  </si>
  <si>
    <t>Senior Enterprise Data Architect</t>
  </si>
  <si>
    <t>['azure', 'sap']</t>
  </si>
  <si>
    <t>Corps Team</t>
  </si>
  <si>
    <t>SlingShot Connections</t>
  </si>
  <si>
    <t>The Fountain Group LLC</t>
  </si>
  <si>
    <t>Data Visualization Specialist</t>
  </si>
  <si>
    <t>['sql', 'python', 'r', 'go', 'tableau']</t>
  </si>
  <si>
    <t>Oxon Hill, MD</t>
  </si>
  <si>
    <t>Identified Talent Solutions</t>
  </si>
  <si>
    <t>['go', 'oracle', 'excel', 'powerpoint']</t>
  </si>
  <si>
    <t>Huntington Beach, CA</t>
  </si>
  <si>
    <t>Onalaska, WI</t>
  </si>
  <si>
    <t>['sql', 'sql server', 'azure', 'sap']</t>
  </si>
  <si>
    <t>Jaipur, Rajasthan, India</t>
  </si>
  <si>
    <t>Flybridge Staffing</t>
  </si>
  <si>
    <t>Odenton, MD</t>
  </si>
  <si>
    <t>University City, MO</t>
  </si>
  <si>
    <t>PowerBI Analyst</t>
  </si>
  <si>
    <t>I.T. Solutions, Inc.</t>
  </si>
  <si>
    <t>Lead Data Engineer (AWS)</t>
  </si>
  <si>
    <t>COGENT Infotech</t>
  </si>
  <si>
    <t>HRIS Data Analyst</t>
  </si>
  <si>
    <t>Stanford Black Limited</t>
  </si>
  <si>
    <t>Gilead Sciences</t>
  </si>
  <si>
    <t>North Andover, MA</t>
  </si>
  <si>
    <t>Enterprise Data Architect</t>
  </si>
  <si>
    <t>['azure', 'databricks', 'unity']</t>
  </si>
  <si>
    <t>['azure', 'aws', 'splunk']</t>
  </si>
  <si>
    <t>Lime</t>
  </si>
  <si>
    <t>Exact Sciences</t>
  </si>
  <si>
    <t>Lenexa, KS</t>
  </si>
  <si>
    <t>Entry level Data Analyst</t>
  </si>
  <si>
    <t>SHI International Corp.</t>
  </si>
  <si>
    <t>['tableau', 'excel', 'powerpoint']</t>
  </si>
  <si>
    <t>Hybrid Data Analyst</t>
  </si>
  <si>
    <t>Population Health Data Analyst</t>
  </si>
  <si>
    <t>SentiLink</t>
  </si>
  <si>
    <t>Health Care Service Corporation</t>
  </si>
  <si>
    <t>Nasdaq</t>
  </si>
  <si>
    <t>['sql', 'python', 'tableau', 'excel', 'power bi']</t>
  </si>
  <si>
    <t>CHOC Children's</t>
  </si>
  <si>
    <t>LaGrange, GA</t>
  </si>
  <si>
    <t>Genmab A/S</t>
  </si>
  <si>
    <t>Libertyville, IL</t>
  </si>
  <si>
    <t>Donato Technologies, Inc</t>
  </si>
  <si>
    <t>AppleOne Employment Services</t>
  </si>
  <si>
    <t>['sql', 'power bi', 'cognos']</t>
  </si>
  <si>
    <t>Measurement Analyst</t>
  </si>
  <si>
    <t>['python', 'looker']</t>
  </si>
  <si>
    <t>TrueML</t>
  </si>
  <si>
    <t>Fayetteville, AR</t>
  </si>
  <si>
    <t>University of Arkansas</t>
  </si>
  <si>
    <t>Arcadis</t>
  </si>
  <si>
    <t>Tucker, GA</t>
  </si>
  <si>
    <t>Lancaster, PA</t>
  </si>
  <si>
    <t>University of North Carolina at Chapel Hill</t>
  </si>
  <si>
    <t>Senior Healthcare Analyst</t>
  </si>
  <si>
    <t>Canoga Park, CA</t>
  </si>
  <si>
    <t>CarGurus</t>
  </si>
  <si>
    <t>['sql', 'sql server', 'azure', 'databricks', 'power bi']</t>
  </si>
  <si>
    <t>Fleming Island, FL</t>
  </si>
  <si>
    <t>Georgiana, AL</t>
  </si>
  <si>
    <t>Themesoft Inc.</t>
  </si>
  <si>
    <t>Peyton Resource Group</t>
  </si>
  <si>
    <t>Data Scientist Level 3</t>
  </si>
  <si>
    <t>['python', 'azure', 'databricks', 'spark']</t>
  </si>
  <si>
    <t>North Miami, FL</t>
  </si>
  <si>
    <t>Senior Data Scientist, Product</t>
  </si>
  <si>
    <t>Electronic Data Interchange Analyst</t>
  </si>
  <si>
    <t>Woodbury, MN</t>
  </si>
  <si>
    <t>Infinite Computer Solutions</t>
  </si>
  <si>
    <t>Freehold Township, NJ</t>
  </si>
  <si>
    <t>Armas Pharmaceuticals</t>
  </si>
  <si>
    <t>Experienced Data Analyst</t>
  </si>
  <si>
    <t>['sql', 'python', 'r', 'scala', 'spark']</t>
  </si>
  <si>
    <t>Associate Director, Data Analysis</t>
  </si>
  <si>
    <t>Director of Data Science (Remote)</t>
  </si>
  <si>
    <t>['sql', 'snowflake', 'airflow']</t>
  </si>
  <si>
    <t>['windows', 'linux']</t>
  </si>
  <si>
    <t>Sr Clinical Data Analyst</t>
  </si>
  <si>
    <t>['sql', 'power bi', 'ssrs']</t>
  </si>
  <si>
    <t>Highland Park, TX</t>
  </si>
  <si>
    <t>Data Analysis</t>
  </si>
  <si>
    <t>Valdosta, GA</t>
  </si>
  <si>
    <t>Asset Protection Data Analyst</t>
  </si>
  <si>
    <t>Relativity</t>
  </si>
  <si>
    <t>Northlake, TX</t>
  </si>
  <si>
    <t>Maryland Line, MD</t>
  </si>
  <si>
    <t>Inwood, NY</t>
  </si>
  <si>
    <t>Stuart, FL</t>
  </si>
  <si>
    <t>['snowflake', 'databricks']</t>
  </si>
  <si>
    <t>AgreeYa Solutions</t>
  </si>
  <si>
    <t>Halvik</t>
  </si>
  <si>
    <t>Logix Federal Credit Union</t>
  </si>
  <si>
    <t>Kaygen</t>
  </si>
  <si>
    <t>Manufacturing Data Analyst</t>
  </si>
  <si>
    <t>['python', 'r', 'spark']</t>
  </si>
  <si>
    <t>Trumbull, CT</t>
  </si>
  <si>
    <t>Nyack, NY</t>
  </si>
  <si>
    <t>Apexon</t>
  </si>
  <si>
    <t>Plymouth Rock Assurance Corporation</t>
  </si>
  <si>
    <t>['sap', 'planner']</t>
  </si>
  <si>
    <t>Data Analyst 3</t>
  </si>
  <si>
    <t>Financial Analyst I</t>
  </si>
  <si>
    <t>Edwards AFB, CA</t>
  </si>
  <si>
    <t>Goshen, IN</t>
  </si>
  <si>
    <t>Senior Data Engineer (GCP)</t>
  </si>
  <si>
    <t>Provo, UT</t>
  </si>
  <si>
    <t>Fleet Data Analyst</t>
  </si>
  <si>
    <t>GumGum</t>
  </si>
  <si>
    <t>['sql', 'tableau', 'excel', 'powerpoint']</t>
  </si>
  <si>
    <t>Munich Re</t>
  </si>
  <si>
    <t>Inadev</t>
  </si>
  <si>
    <t>JUNIOR DATA SCIENTIST - Dubai, UAE</t>
  </si>
  <si>
    <t>Control Systems Data Analyst</t>
  </si>
  <si>
    <t>Senior Data Engineers</t>
  </si>
  <si>
    <t>Data Research Analyst</t>
  </si>
  <si>
    <t>IT Business Intelligence Analyst</t>
  </si>
  <si>
    <t>Machine Learning Engineer / Data Scientist</t>
  </si>
  <si>
    <t>Newburgh, NY</t>
  </si>
  <si>
    <t>Hasbro</t>
  </si>
  <si>
    <t>Tableau Analyst</t>
  </si>
  <si>
    <t>Cranford, NJ</t>
  </si>
  <si>
    <t>Staten Island, NY</t>
  </si>
  <si>
    <t>Imprint</t>
  </si>
  <si>
    <t>Spartanburg, SC</t>
  </si>
  <si>
    <t>['excel', 'powerpoint', 'outlook']</t>
  </si>
  <si>
    <t>Healthcare Analyst</t>
  </si>
  <si>
    <t>Perry Hall, MD</t>
  </si>
  <si>
    <t>Workforce Data Analyst</t>
  </si>
  <si>
    <t>Decatur, IL</t>
  </si>
  <si>
    <t>Brentwood, MO</t>
  </si>
  <si>
    <t>['sql', 'python', 'r', 'excel', 'power bi']</t>
  </si>
  <si>
    <t>Supply Chain Data Analyst Intern</t>
  </si>
  <si>
    <t>KMM Technologies, Inc.</t>
  </si>
  <si>
    <t>Nuclear Regulatory Commission</t>
  </si>
  <si>
    <t>Performance Analyst</t>
  </si>
  <si>
    <t>Engineering Manager, Machine Learning</t>
  </si>
  <si>
    <t>Dodge &amp; Cox</t>
  </si>
  <si>
    <t>Lead Data Analytics Engineer</t>
  </si>
  <si>
    <t>Indotronix Avani Group</t>
  </si>
  <si>
    <t>Intelligent Audit</t>
  </si>
  <si>
    <t>Analytics Specialist</t>
  </si>
  <si>
    <t>Wipro Limited</t>
  </si>
  <si>
    <t>Temporary Data Analyst</t>
  </si>
  <si>
    <t>Branch</t>
  </si>
  <si>
    <t>['sql', 'python', 'bigquery', 'tableau']</t>
  </si>
  <si>
    <t>Fullerton, CA</t>
  </si>
  <si>
    <t>SuperbTech,Inc.</t>
  </si>
  <si>
    <t>Pomona, CA</t>
  </si>
  <si>
    <t>Elsevier</t>
  </si>
  <si>
    <t>['sql', 'python', 'r', 'git']</t>
  </si>
  <si>
    <t>Business Data Analyst IV</t>
  </si>
  <si>
    <t>Dice</t>
  </si>
  <si>
    <t>Analyst, Data Operations</t>
  </si>
  <si>
    <t>Point72</t>
  </si>
  <si>
    <t>Beacon Hill Staffing Group</t>
  </si>
  <si>
    <t>Nashik, Maharashtra, India</t>
  </si>
  <si>
    <t>Medical Data Analyst</t>
  </si>
  <si>
    <t>Orangepeople</t>
  </si>
  <si>
    <t>Business Reporting Analyst</t>
  </si>
  <si>
    <t>['excel', 'powerpoint', 'smartsheet']</t>
  </si>
  <si>
    <t>Project Business Analyst</t>
  </si>
  <si>
    <t>Lead Data Governance Analyst</t>
  </si>
  <si>
    <t>Data Analyst - Marketing</t>
  </si>
  <si>
    <t>Growth Data Analyst</t>
  </si>
  <si>
    <t>Vail Resorts</t>
  </si>
  <si>
    <t>NYS Office for People With Developmental Disabilities</t>
  </si>
  <si>
    <t>Innovation Associates, Inc.</t>
  </si>
  <si>
    <t>['python', 'pandas', 'tableau']</t>
  </si>
  <si>
    <t>Villa Park, IL</t>
  </si>
  <si>
    <t>North Reading, MA</t>
  </si>
  <si>
    <t>Specialist - Data Engineering</t>
  </si>
  <si>
    <t>['python', 'azure', 'aws', 'linux']</t>
  </si>
  <si>
    <t>RR Donnelley</t>
  </si>
  <si>
    <t>['php']</t>
  </si>
  <si>
    <t>['python', 'c', 'git']</t>
  </si>
  <si>
    <t>Rantoul, IL</t>
  </si>
  <si>
    <t>Data Processing Analyst</t>
  </si>
  <si>
    <t>New York State Office of the Attorney General</t>
  </si>
  <si>
    <t>Human Resources Information System Analyst</t>
  </si>
  <si>
    <t>['sql', 'python', 'numpy', 'pandas', 'tableau']</t>
  </si>
  <si>
    <t>Neuberger Berman</t>
  </si>
  <si>
    <t>AI/ML Engineer</t>
  </si>
  <si>
    <t>National Life Group</t>
  </si>
  <si>
    <t>Icahn School of Medicine at Mount Sinai</t>
  </si>
  <si>
    <t>Buda, TX</t>
  </si>
  <si>
    <t>Prophix</t>
  </si>
  <si>
    <t>Jacobs</t>
  </si>
  <si>
    <t>Clinical Data Analyst II</t>
  </si>
  <si>
    <t>L.A. Care Health Plan</t>
  </si>
  <si>
    <t>Manager-Data Science</t>
  </si>
  <si>
    <t>SitusAMC</t>
  </si>
  <si>
    <t>Franklin Fitch</t>
  </si>
  <si>
    <t>['sql', 'python', 'aws', 'tableau', 'excel']</t>
  </si>
  <si>
    <t>Maitland, FL</t>
  </si>
  <si>
    <t>Stitch Fix</t>
  </si>
  <si>
    <t>Ansa Biotechnologies, Inc.</t>
  </si>
  <si>
    <t>['gdpr', 'excel']</t>
  </si>
  <si>
    <t>Eleven Recruiting</t>
  </si>
  <si>
    <t>Tonal</t>
  </si>
  <si>
    <t>['gitlab']</t>
  </si>
  <si>
    <t>['linux', 'unix']</t>
  </si>
  <si>
    <t>Senior Data Developer</t>
  </si>
  <si>
    <t>Vernon, CA</t>
  </si>
  <si>
    <t>Indore, Madhya Pradesh, India</t>
  </si>
  <si>
    <t>['sql', 'python', 'r', 'go', 'tableau', 'power bi']</t>
  </si>
  <si>
    <t>Cybersecurity Data Analyst</t>
  </si>
  <si>
    <t>Master Data Manager</t>
  </si>
  <si>
    <t>['excel', 'power bi', 'sap']</t>
  </si>
  <si>
    <t>Milan, IL</t>
  </si>
  <si>
    <t>['sql', 'go', 'tableau']</t>
  </si>
  <si>
    <t>Insight Global Healthcare</t>
  </si>
  <si>
    <t>Fort Lee, NJ</t>
  </si>
  <si>
    <t>O'Fallon, IL</t>
  </si>
  <si>
    <t>HR Business Analyst</t>
  </si>
  <si>
    <t>JS Perkins Consulting</t>
  </si>
  <si>
    <t>Data Analysis Inc.</t>
  </si>
  <si>
    <t>Twilio</t>
  </si>
  <si>
    <t>Google Analytics Analyst</t>
  </si>
  <si>
    <t>Business Data Analyst II</t>
  </si>
  <si>
    <t>SUNY Upstate Medical University</t>
  </si>
  <si>
    <t>['sql', 't-sql', 'sql server', 'azure', 'ssis']</t>
  </si>
  <si>
    <t>Zeeland, MI</t>
  </si>
  <si>
    <t>Principal Engineer</t>
  </si>
  <si>
    <t>Senior Data Scientist, Search</t>
  </si>
  <si>
    <t>AE Studio</t>
  </si>
  <si>
    <t>Caguas, Puerto Rico</t>
  </si>
  <si>
    <t>Business Analyst - Hybrid</t>
  </si>
  <si>
    <t>Lutz, FL</t>
  </si>
  <si>
    <t>Motorola Solutions</t>
  </si>
  <si>
    <t>Franklin Lakes, NJ</t>
  </si>
  <si>
    <t>Diverse Lynx</t>
  </si>
  <si>
    <t>Talener</t>
  </si>
  <si>
    <t>Cherokee Federal</t>
  </si>
  <si>
    <t>Fisher Investments</t>
  </si>
  <si>
    <t>Engineering Manager - Data Science</t>
  </si>
  <si>
    <t>Sr. Data Quality Analyst</t>
  </si>
  <si>
    <t>LanceSoft Inc</t>
  </si>
  <si>
    <t>SciPro</t>
  </si>
  <si>
    <t>Bernardsville, NJ</t>
  </si>
  <si>
    <t>['sql', 'python', 'gcp', 'bigquery', 'looker']</t>
  </si>
  <si>
    <t>Cloud Data Analyst</t>
  </si>
  <si>
    <t>Madison, SD</t>
  </si>
  <si>
    <t>AlphaSense</t>
  </si>
  <si>
    <t>['sql', 'python', 'unix']</t>
  </si>
  <si>
    <t>BitMEX</t>
  </si>
  <si>
    <t>North Hollywood, CA</t>
  </si>
  <si>
    <t>Data Quality Associate</t>
  </si>
  <si>
    <t>UiPath</t>
  </si>
  <si>
    <t>Data Analyst, Product Analytics</t>
  </si>
  <si>
    <t>Centraprise</t>
  </si>
  <si>
    <t>Manager, Data &amp; Analytics</t>
  </si>
  <si>
    <t>Sr P&amp;C Data Scientist</t>
  </si>
  <si>
    <t>['sql', 'gdpr', 'excel']</t>
  </si>
  <si>
    <t>Novartis</t>
  </si>
  <si>
    <t>Oxnard, CA</t>
  </si>
  <si>
    <t>The Jacobson Group</t>
  </si>
  <si>
    <t>Lakewood, CA</t>
  </si>
  <si>
    <t>Data Scientist Principal</t>
  </si>
  <si>
    <t>['python', 'azure', 'spark', 'github']</t>
  </si>
  <si>
    <t>Germantown, MD</t>
  </si>
  <si>
    <t>['sql', 'python', 'excel', 'powerpoint']</t>
  </si>
  <si>
    <t>Banner Health</t>
  </si>
  <si>
    <t>Technology Talent Network LLC</t>
  </si>
  <si>
    <t>['python', 'git', 'github']</t>
  </si>
  <si>
    <t>Data Scientist - Junior</t>
  </si>
  <si>
    <t>['python', 'numpy', 'pandas', 'jupyter']</t>
  </si>
  <si>
    <t>NORTH PENN, PA</t>
  </si>
  <si>
    <t>Senior Fraud Data Analyst</t>
  </si>
  <si>
    <t>Collegeville, PA</t>
  </si>
  <si>
    <t>Master Data Specialist I</t>
  </si>
  <si>
    <t>['go', 'power bi']</t>
  </si>
  <si>
    <t>Mid Level Data Analyst</t>
  </si>
  <si>
    <t>Business Analyst - Data</t>
  </si>
  <si>
    <t>Sharp Decisions</t>
  </si>
  <si>
    <t>Senior Data Engineer/Architect</t>
  </si>
  <si>
    <t>Senior Manager, Data Scientist</t>
  </si>
  <si>
    <t>Data Scientist SME</t>
  </si>
  <si>
    <t>['javascript', 'excel']</t>
  </si>
  <si>
    <t>CELESTAR CORPORATION</t>
  </si>
  <si>
    <t>The Norland Group</t>
  </si>
  <si>
    <t>Data Analyst Level 1</t>
  </si>
  <si>
    <t>Integration Engineer</t>
  </si>
  <si>
    <t>Renewal by Andersen</t>
  </si>
  <si>
    <t>Senior Business Intelligence (BI) Analyst</t>
  </si>
  <si>
    <t>Sr. Staff Data Engineer</t>
  </si>
  <si>
    <t>Best Version Media</t>
  </si>
  <si>
    <t>Supply Chain Analyst</t>
  </si>
  <si>
    <t>Remote Data Analyst III</t>
  </si>
  <si>
    <t>['sql', 'excel', 'powerpoint', 'outlook']</t>
  </si>
  <si>
    <t>Beacon Staffing</t>
  </si>
  <si>
    <t>Lawrence, MA</t>
  </si>
  <si>
    <t>Contact Government Services, LLC</t>
  </si>
  <si>
    <t>Celebration, FL</t>
  </si>
  <si>
    <t>Data Encounter Analyst</t>
  </si>
  <si>
    <t>['sql', 'sql server', 'windows', 'excel', 'ssrs']</t>
  </si>
  <si>
    <t>Naval Sea Systems Command</t>
  </si>
  <si>
    <t>['python', 'tableau', 'alteryx']</t>
  </si>
  <si>
    <t>TLN Worldwide Enterprises Inc</t>
  </si>
  <si>
    <t>Data Analyst: IV (Lead)</t>
  </si>
  <si>
    <t>National Renewable Energy Laboratory</t>
  </si>
  <si>
    <t>Loma Linda, CA</t>
  </si>
  <si>
    <t>Metuchen, NJ</t>
  </si>
  <si>
    <t>BioSpace</t>
  </si>
  <si>
    <t>Buchanan Technologies</t>
  </si>
  <si>
    <t>Business Integra</t>
  </si>
  <si>
    <t>['sql', 'python', 'airflow', 'looker']</t>
  </si>
  <si>
    <t>Data Intern</t>
  </si>
  <si>
    <t>Affinity Solutions</t>
  </si>
  <si>
    <t>Constellation Brands</t>
  </si>
  <si>
    <t>Transmit Security</t>
  </si>
  <si>
    <t>Ad Hoc</t>
  </si>
  <si>
    <t>Data Engineer (remote)</t>
  </si>
  <si>
    <t>Business Analyst 1</t>
  </si>
  <si>
    <t>Guelph, ON, Canada</t>
  </si>
  <si>
    <t>Grapevine, TX</t>
  </si>
  <si>
    <t>Federal Bureau of Investigation</t>
  </si>
  <si>
    <t>Data Analyst/BI Developer</t>
  </si>
  <si>
    <t>['sql', 'python', 'r', 'go', 'tableau', 'looker']</t>
  </si>
  <si>
    <t>Masterapp Labs</t>
  </si>
  <si>
    <t>['sql', 'python', 'r', 'snowflake', 'aws', 'tableau', 'looker']</t>
  </si>
  <si>
    <t>City of Atlanta, GA</t>
  </si>
  <si>
    <t>RSM US LLP</t>
  </si>
  <si>
    <t>['windows', 'splunk']</t>
  </si>
  <si>
    <t>Data Insights Manager</t>
  </si>
  <si>
    <t>Fresenius Kabi USA</t>
  </si>
  <si>
    <t>['sql', 'python', 'sql server', 'azure', 'databricks']</t>
  </si>
  <si>
    <t>Lead Analyst, Healthcare Analytics</t>
  </si>
  <si>
    <t>Denali Therapeutics</t>
  </si>
  <si>
    <t>['unity']</t>
  </si>
  <si>
    <t>Cribl</t>
  </si>
  <si>
    <t>SiriusXM</t>
  </si>
  <si>
    <t>Cranbury, NJ</t>
  </si>
  <si>
    <t>Senior Big Data Developer</t>
  </si>
  <si>
    <t>Oak Creek, WI</t>
  </si>
  <si>
    <t>Data Quality Specialist</t>
  </si>
  <si>
    <t>Senior Data Analytics Consultant</t>
  </si>
  <si>
    <t>Haslet, TX</t>
  </si>
  <si>
    <t>Kastech Software Solutions Group</t>
  </si>
  <si>
    <t>Numentica LLC</t>
  </si>
  <si>
    <t>Senior Applied Scientist</t>
  </si>
  <si>
    <t>Formula Recruitment</t>
  </si>
  <si>
    <t>Bartech Staffing</t>
  </si>
  <si>
    <t>Data Analyst Staff</t>
  </si>
  <si>
    <t>Cape Canaveral, FL</t>
  </si>
  <si>
    <t>['sql', 'go', 'tableau', 'looker']</t>
  </si>
  <si>
    <t>Chamblee, GA</t>
  </si>
  <si>
    <t>Twinkl</t>
  </si>
  <si>
    <t>SHI</t>
  </si>
  <si>
    <t>AARP</t>
  </si>
  <si>
    <t>Astreya Partners</t>
  </si>
  <si>
    <t>Data Analytics Associate</t>
  </si>
  <si>
    <t>Turnitin</t>
  </si>
  <si>
    <t>Junior Data Platform Engineer</t>
  </si>
  <si>
    <t>['excel', 'sap', 'powerpoint']</t>
  </si>
  <si>
    <t>Coral Springs, FL</t>
  </si>
  <si>
    <t>New Cumberland, PA</t>
  </si>
  <si>
    <t>ClinDCast LLC</t>
  </si>
  <si>
    <t>North Wales, PA</t>
  </si>
  <si>
    <t>Tinton Falls, NJ</t>
  </si>
  <si>
    <t>PVH Corp.</t>
  </si>
  <si>
    <t>Andes, NY</t>
  </si>
  <si>
    <t>Kharon</t>
  </si>
  <si>
    <t>Euclid Innovations</t>
  </si>
  <si>
    <t>Farmington, CT</t>
  </si>
  <si>
    <t>St. George, UT</t>
  </si>
  <si>
    <t>NJF Global Holdings Ltd</t>
  </si>
  <si>
    <t>Pioneer Management Consulting</t>
  </si>
  <si>
    <t>Healthcare Analytics | Payment Integrity</t>
  </si>
  <si>
    <t>Agero</t>
  </si>
  <si>
    <t>Empire State Development</t>
  </si>
  <si>
    <t>Lake Zurich, IL</t>
  </si>
  <si>
    <t>San Bernardino County</t>
  </si>
  <si>
    <t>Senior Director, Data Engineering</t>
  </si>
  <si>
    <t>Data Analysis Supervisor</t>
  </si>
  <si>
    <t>Performance Data Analyst</t>
  </si>
  <si>
    <t>Reading, MA</t>
  </si>
  <si>
    <t>Levi Strauss &amp; Co.</t>
  </si>
  <si>
    <t>G.Digital</t>
  </si>
  <si>
    <t>Mount Sinai Health System</t>
  </si>
  <si>
    <t>Oshkosh, WI</t>
  </si>
  <si>
    <t>Starr And Associates LLC</t>
  </si>
  <si>
    <t>Senior Data Scientist - AI/ML</t>
  </si>
  <si>
    <t>Request Technology, LLC</t>
  </si>
  <si>
    <t>['go', 'excel', 'powerpoint']</t>
  </si>
  <si>
    <t>Duncanville, TX</t>
  </si>
  <si>
    <t>Truckee, CA</t>
  </si>
  <si>
    <t>New Rochelle, NY</t>
  </si>
  <si>
    <t>University Park, TX</t>
  </si>
  <si>
    <t>Allied Personnel Services</t>
  </si>
  <si>
    <t>Parañaque, Metro Manila, Philippines</t>
  </si>
  <si>
    <t>Applied AI Data Scientist</t>
  </si>
  <si>
    <t>Computer Vision Data Scientist</t>
  </si>
  <si>
    <t>Procter &amp; Gamble</t>
  </si>
  <si>
    <t>South Florida Water Management District</t>
  </si>
  <si>
    <t>Geospatial Data Analyst</t>
  </si>
  <si>
    <t>Oregon, WI</t>
  </si>
  <si>
    <t>New Hampshire</t>
  </si>
  <si>
    <t>['sql', 'python', 'r', 'pandas']</t>
  </si>
  <si>
    <t>The Vanguard Group</t>
  </si>
  <si>
    <t>Terumo</t>
  </si>
  <si>
    <t>Joint Base Andrews, MD</t>
  </si>
  <si>
    <t>Senior Data Science</t>
  </si>
  <si>
    <t>['aws', 'spark', 'hadoop']</t>
  </si>
  <si>
    <t>Strategic Employment Partners (SEP)</t>
  </si>
  <si>
    <t>PowerBI Developer</t>
  </si>
  <si>
    <t>Zone IT Solutions</t>
  </si>
  <si>
    <t>Data Scientist (Pricing)</t>
  </si>
  <si>
    <t>['python', 'java', 'bash', 'linux']</t>
  </si>
  <si>
    <t>Canon</t>
  </si>
  <si>
    <t>Spectraforce Technologies</t>
  </si>
  <si>
    <t>Manager Data Engineering</t>
  </si>
  <si>
    <t>Chemical Guys</t>
  </si>
  <si>
    <t>Venture Search</t>
  </si>
  <si>
    <t>Goldbelt, Inc.</t>
  </si>
  <si>
    <t>VIZIO</t>
  </si>
  <si>
    <t>Air Force Civilian Career Training</t>
  </si>
  <si>
    <t>UMB Financial Corporation</t>
  </si>
  <si>
    <t>Gridware</t>
  </si>
  <si>
    <t>Clark Davis Associates</t>
  </si>
  <si>
    <t>Big Data Architect</t>
  </si>
  <si>
    <t>Camarillo, CA</t>
  </si>
  <si>
    <t>Data Analyst / Engineer</t>
  </si>
  <si>
    <t>Lincoln Financial</t>
  </si>
  <si>
    <t>San Jose, NM</t>
  </si>
  <si>
    <t>Myrtle Point, OR</t>
  </si>
  <si>
    <t>Director, Data Scientist</t>
  </si>
  <si>
    <t>DevOps Engineer</t>
  </si>
  <si>
    <t>JPMorgan Chase</t>
  </si>
  <si>
    <t>Senior Software Engineer, Full Stack</t>
  </si>
  <si>
    <t>['tableau', 'power bi', 'cognos']</t>
  </si>
  <si>
    <t>Sr Business Data Analyst</t>
  </si>
  <si>
    <t>Prospect 33 LLC</t>
  </si>
  <si>
    <t>['python', 'aurora']</t>
  </si>
  <si>
    <t>PSG Global Solutions</t>
  </si>
  <si>
    <t>['sql', 'python', 'aws', 'redshift', 'tableau']</t>
  </si>
  <si>
    <t>Ellenwood, GA</t>
  </si>
  <si>
    <t>IDEA Public Schools</t>
  </si>
  <si>
    <t>BuzzClan</t>
  </si>
  <si>
    <t>Senior AWS Data Engineer</t>
  </si>
  <si>
    <t>Senior Associate - Data Analyst</t>
  </si>
  <si>
    <t>Streaming Data Engineer</t>
  </si>
  <si>
    <t>['databricks', 'power bi']</t>
  </si>
  <si>
    <t>Lititz, PA</t>
  </si>
  <si>
    <t>Clark National Accounts</t>
  </si>
  <si>
    <t>Graduate Data Analyst</t>
  </si>
  <si>
    <t>['sql', 'sql server', 'azure', 'power bi', 'dax']</t>
  </si>
  <si>
    <t>['r', 'go', 'spring']</t>
  </si>
  <si>
    <t>Chicago Heights, IL</t>
  </si>
  <si>
    <t>Arch Capital Group</t>
  </si>
  <si>
    <t>Research Scientist (Remote)</t>
  </si>
  <si>
    <t>Apptad Inc</t>
  </si>
  <si>
    <t>Razorfish</t>
  </si>
  <si>
    <t>Data Analytics Architect</t>
  </si>
  <si>
    <t>['sql', 'python', 'snowflake', 'git']</t>
  </si>
  <si>
    <t>['sql', 'python', 'r', 'spark', 'tableau']</t>
  </si>
  <si>
    <t>Paperless Post</t>
  </si>
  <si>
    <t>Compensation Data Analyst</t>
  </si>
  <si>
    <t>Spring Valley, NV</t>
  </si>
  <si>
    <t>Sr Advanced Analytics Analyst</t>
  </si>
  <si>
    <t>UC Davis Health</t>
  </si>
  <si>
    <t>Perennial Resources International</t>
  </si>
  <si>
    <t>Carlsbad, NM</t>
  </si>
  <si>
    <t>['sql', 'hadoop', 'tableau']</t>
  </si>
  <si>
    <t>Squarespace</t>
  </si>
  <si>
    <t>HL Solutions LLC</t>
  </si>
  <si>
    <t>US Foods</t>
  </si>
  <si>
    <t>Ajulia Executive Search</t>
  </si>
  <si>
    <t>['sql', 'excel', 'power bi', 'dax', 'sharepoint']</t>
  </si>
  <si>
    <t>Duarte, CA</t>
  </si>
  <si>
    <t>['python', 'aws', 'pytorch', 'tensorflow']</t>
  </si>
  <si>
    <t>Senior Commercial Data Analyst</t>
  </si>
  <si>
    <t>Chatsworth, CA</t>
  </si>
  <si>
    <t>Marketing Data Specialist</t>
  </si>
  <si>
    <t>Director, Marketing Data Science</t>
  </si>
  <si>
    <t>Business Intelligence &amp; Analytics Specialist</t>
  </si>
  <si>
    <t>['tableau', 'powerpoint']</t>
  </si>
  <si>
    <t>Pacheco, CA</t>
  </si>
  <si>
    <t>OASYS, INC.</t>
  </si>
  <si>
    <t>Internet Brands</t>
  </si>
  <si>
    <t>Brampton, ON, Canada</t>
  </si>
  <si>
    <t>Indeed</t>
  </si>
  <si>
    <t>Winter Garden, FL</t>
  </si>
  <si>
    <t>Data Science Program Lead</t>
  </si>
  <si>
    <t>Technical Business Systems Analyst</t>
  </si>
  <si>
    <t>Bright Minds</t>
  </si>
  <si>
    <t>Resource 1, Inc.</t>
  </si>
  <si>
    <t>HR Analyst</t>
  </si>
  <si>
    <t>Blue Chip Talent</t>
  </si>
  <si>
    <t>['python', 'databricks', 'spark']</t>
  </si>
  <si>
    <t>IDEMIA</t>
  </si>
  <si>
    <t>Financial Data Specialist</t>
  </si>
  <si>
    <t>Tyto Athene, LLC</t>
  </si>
  <si>
    <t>Process Analyst</t>
  </si>
  <si>
    <t>Tidal Wave Auto Spa</t>
  </si>
  <si>
    <t>DuckDuckGo</t>
  </si>
  <si>
    <t>Data Engineering Analyst</t>
  </si>
  <si>
    <t>Machine Learning Manager</t>
  </si>
  <si>
    <t>Exponent</t>
  </si>
  <si>
    <t>Hapeville, GA</t>
  </si>
  <si>
    <t>['sql', 'redshift', 'excel']</t>
  </si>
  <si>
    <t>F2Onsite</t>
  </si>
  <si>
    <t>['azure', 'databricks', 'spark']</t>
  </si>
  <si>
    <t>Model N</t>
  </si>
  <si>
    <t>Data Scientist V</t>
  </si>
  <si>
    <t>Another Source</t>
  </si>
  <si>
    <t>Entry Level Data Scientist</t>
  </si>
  <si>
    <t>Windsor, CA</t>
  </si>
  <si>
    <t>Santa Clara, UT</t>
  </si>
  <si>
    <t>Environmental Data Scientist</t>
  </si>
  <si>
    <t>Risk &amp; Data Analyst</t>
  </si>
  <si>
    <t>New York State Insurance Fund (NYSIF)</t>
  </si>
  <si>
    <t>Northwestern University</t>
  </si>
  <si>
    <t>Sales Analyst</t>
  </si>
  <si>
    <t>Data Processing Specialist</t>
  </si>
  <si>
    <t>Data Analyst - SQL</t>
  </si>
  <si>
    <t>Manager - Data Analytics</t>
  </si>
  <si>
    <t>Abell, MD</t>
  </si>
  <si>
    <t>Lakewood, NJ</t>
  </si>
  <si>
    <t>Red Bank, NJ</t>
  </si>
  <si>
    <t>Boston Scientific</t>
  </si>
  <si>
    <t>Madison-Davis, LLC</t>
  </si>
  <si>
    <t>Beacon Hill Staffing Group, LLC</t>
  </si>
  <si>
    <t>Juniper Square</t>
  </si>
  <si>
    <t>Fidelity TalentSource</t>
  </si>
  <si>
    <t>Sales Business Analyst</t>
  </si>
  <si>
    <t>Sr. Data Analyst (Remote)</t>
  </si>
  <si>
    <t>Sr. ML Data Scientist</t>
  </si>
  <si>
    <t>Data System Engineer</t>
  </si>
  <si>
    <t>Priceline</t>
  </si>
  <si>
    <t>Senior Data Analyst, Finance</t>
  </si>
  <si>
    <t>Data Analyst / Senior Data Analyst</t>
  </si>
  <si>
    <t>Aldie, VA</t>
  </si>
  <si>
    <t>UCB</t>
  </si>
  <si>
    <t>Associate Director, Data Analytics</t>
  </si>
  <si>
    <t>Bonita Springs, FL</t>
  </si>
  <si>
    <t>Navi Mumbai, Maharashtra, India</t>
  </si>
  <si>
    <t>Zip Co</t>
  </si>
  <si>
    <t>First American Financial Corporation</t>
  </si>
  <si>
    <t>Clever Care Health Plan</t>
  </si>
  <si>
    <t>Data Analyst - Entry level</t>
  </si>
  <si>
    <t>['go', 'sheets']</t>
  </si>
  <si>
    <t>['c', 'excel', 'sap']</t>
  </si>
  <si>
    <t>Kubota Tractor Corporation</t>
  </si>
  <si>
    <t>Janesville, WI</t>
  </si>
  <si>
    <t>Opus Recruitment Solutions</t>
  </si>
  <si>
    <t>Laguna Hills, CA</t>
  </si>
  <si>
    <t>Datavant</t>
  </si>
  <si>
    <t>Verkada</t>
  </si>
  <si>
    <t>EHOB, Inc</t>
  </si>
  <si>
    <t>Alhambra, CA</t>
  </si>
  <si>
    <t>Raise</t>
  </si>
  <si>
    <t>Data Analyst (Entry Level)</t>
  </si>
  <si>
    <t>Linden, NJ</t>
  </si>
  <si>
    <t>Arcadia, CA</t>
  </si>
  <si>
    <t>['python', 'r', 'express']</t>
  </si>
  <si>
    <t>Nordstrom</t>
  </si>
  <si>
    <t>Data Engineer (Databricks)</t>
  </si>
  <si>
    <t>Jamaica Hospital Medical Center</t>
  </si>
  <si>
    <t>Data Scientist, Customer Experience</t>
  </si>
  <si>
    <t>Data Analyst Supporting the US Attorney's Office</t>
  </si>
  <si>
    <t>['sql', 'sql server', 'azure', 'ssrs']</t>
  </si>
  <si>
    <t>MW Partners</t>
  </si>
  <si>
    <t>HRIS Analyst</t>
  </si>
  <si>
    <t>iCIMS</t>
  </si>
  <si>
    <t>['java', 'spring']</t>
  </si>
  <si>
    <t>Greenwood, IN</t>
  </si>
  <si>
    <t>SCAN Health Plan</t>
  </si>
  <si>
    <t>Ramsey, NJ</t>
  </si>
  <si>
    <t>Operational Data Analyst</t>
  </si>
  <si>
    <t>DaVita Kidney Care</t>
  </si>
  <si>
    <t>Walnut, CA</t>
  </si>
  <si>
    <t>['sql', 'sql server', 'azure', 'databricks']</t>
  </si>
  <si>
    <t>Barksdale AFB, LA</t>
  </si>
  <si>
    <t>Zobility</t>
  </si>
  <si>
    <t>['sql', 'sql server', 'ssis', 'ssrs']</t>
  </si>
  <si>
    <t>['looker', 'power bi']</t>
  </si>
  <si>
    <t>Senior Digital Analyst</t>
  </si>
  <si>
    <t>Red Bull</t>
  </si>
  <si>
    <t>Miami Dade College</t>
  </si>
  <si>
    <t>The MITRE Corporation</t>
  </si>
  <si>
    <t>Senior Market Research Analyst</t>
  </si>
  <si>
    <t>Warrenton, VA</t>
  </si>
  <si>
    <t>Ernst &amp; Young</t>
  </si>
  <si>
    <t>Jobber</t>
  </si>
  <si>
    <t>MUFG</t>
  </si>
  <si>
    <t>Align Technology, Inc</t>
  </si>
  <si>
    <t>Reading, United Kingdom</t>
  </si>
  <si>
    <t>Discovered MENA</t>
  </si>
  <si>
    <t>['sql', 'visio', 'excel', 'powerpoint']</t>
  </si>
  <si>
    <t>['c', 'excel', 'powerpoint', 'sharepoint']</t>
  </si>
  <si>
    <t>Revenue Operations Data Analyst</t>
  </si>
  <si>
    <t>Statistical Programmer</t>
  </si>
  <si>
    <t>Fort Irwin, CA</t>
  </si>
  <si>
    <t>['sql', 'python', 'scala', 'hadoop']</t>
  </si>
  <si>
    <t>BTS</t>
  </si>
  <si>
    <t>Enterprise Solutions Engineer</t>
  </si>
  <si>
    <t>Granger, IN</t>
  </si>
  <si>
    <t>Tailored Brands</t>
  </si>
  <si>
    <t>Senior Data Engineer, Marketing</t>
  </si>
  <si>
    <t>Boston College</t>
  </si>
  <si>
    <t>Basking Ridge, NJ</t>
  </si>
  <si>
    <t>Analyst Data Management</t>
  </si>
  <si>
    <t>Colorado State University</t>
  </si>
  <si>
    <t>United Global Technologies</t>
  </si>
  <si>
    <t>National Football League (NFL)</t>
  </si>
  <si>
    <t>Data Quality Senior Analyst</t>
  </si>
  <si>
    <t>Slalom Consulting</t>
  </si>
  <si>
    <t>Astyra Corporation</t>
  </si>
  <si>
    <t>['tableau', 'excel', 'powerpoint', 'outlook']</t>
  </si>
  <si>
    <t>Avenel, NJ</t>
  </si>
  <si>
    <t>['sql', 'tableau', 'excel', 'looker']</t>
  </si>
  <si>
    <t>Teleperformance</t>
  </si>
  <si>
    <t>Peabody, MA</t>
  </si>
  <si>
    <t>Uber Freight</t>
  </si>
  <si>
    <t>Rowlett, TX</t>
  </si>
  <si>
    <t>Tesla, Inc.</t>
  </si>
  <si>
    <t>Strategic Data Analyst</t>
  </si>
  <si>
    <t>Watertown, MA</t>
  </si>
  <si>
    <t>Precision Technologies</t>
  </si>
  <si>
    <t>Treasury Data Analyst</t>
  </si>
  <si>
    <t>Sr. Manager, Data Engineering</t>
  </si>
  <si>
    <t>Kforce Inc</t>
  </si>
  <si>
    <t>Senior Advanced Analytics</t>
  </si>
  <si>
    <t>Data Science Senior Advisor</t>
  </si>
  <si>
    <t>Senior Data Scientist - Boston</t>
  </si>
  <si>
    <t>Gary, IN</t>
  </si>
  <si>
    <t>The Mom Project</t>
  </si>
  <si>
    <t>Valkyrie Enterprises</t>
  </si>
  <si>
    <t>Blend</t>
  </si>
  <si>
    <t>Senior AI Platform Engineer</t>
  </si>
  <si>
    <t>Gusto, Inc.</t>
  </si>
  <si>
    <t>Van Nuys, CA</t>
  </si>
  <si>
    <t>Fractal Analytics</t>
  </si>
  <si>
    <t>Toms River, NJ</t>
  </si>
  <si>
    <t>['excel', 'powerpoint', 'sharepoint']</t>
  </si>
  <si>
    <t>Geo-Med, LLC</t>
  </si>
  <si>
    <t>The Carrera Agency</t>
  </si>
  <si>
    <t>Filevine</t>
  </si>
  <si>
    <t>Client Data Analyst</t>
  </si>
  <si>
    <t>count</t>
  </si>
  <si>
    <t>job_title_short sorted</t>
  </si>
  <si>
    <t>job_country sorted</t>
  </si>
  <si>
    <t>job_schedule_type sorted</t>
  </si>
  <si>
    <t>median_salary</t>
  </si>
  <si>
    <t>Job Title</t>
  </si>
  <si>
    <t>Country</t>
  </si>
  <si>
    <t>Type</t>
  </si>
  <si>
    <t>Data Science Salary Dashboard</t>
  </si>
  <si>
    <t>Data Analyst: Forecasting &amp; Insights</t>
  </si>
  <si>
    <t>JobLeads</t>
  </si>
  <si>
    <t>Success Centers</t>
  </si>
  <si>
    <t>Data analyst at TATA consultancy services</t>
  </si>
  <si>
    <t>Talents Jobs</t>
  </si>
  <si>
    <t>Telecommunications TALENT IT SOLUTIONS</t>
  </si>
  <si>
    <t>AWS Expert in Business Analyst</t>
  </si>
  <si>
    <t>Data Science and Analytics Foresite Technology Pvt LTd</t>
  </si>
  <si>
    <t>Trainee System Analyst - Power BI</t>
  </si>
  <si>
    <t>Healthcare IT RM CREATIVE</t>
  </si>
  <si>
    <t>Sr.Data Analyst (Sr.Process Associate)</t>
  </si>
  <si>
    <t>IT Compliance Analyst with Java</t>
  </si>
  <si>
    <t>LinkedIn</t>
  </si>
  <si>
    <t>Joint Commission</t>
  </si>
  <si>
    <t>['sql', 'python', 'azure', 'databricks', 'gdpr']</t>
  </si>
  <si>
    <t>Football Data Scientist - Men's First Team Insights</t>
  </si>
  <si>
    <t>Liverpool, United Kingdom</t>
  </si>
  <si>
    <t>Jobg8</t>
  </si>
  <si>
    <t>Kick It Out</t>
  </si>
  <si>
    <t>Senior Python Data Engineer - Experimentation Platform</t>
  </si>
  <si>
    <t>Bristol, United Kingdom</t>
  </si>
  <si>
    <t>Just Eat Takeaway.com</t>
  </si>
  <si>
    <t>['python', 'gcp', 'bigquery', 'airflow', 'kubernetes', 'docker', 'github', 'terraform', 'jenkins']</t>
  </si>
  <si>
    <t>Senior Databricks Engineer - Northampton Hybrid - Up to £80K</t>
  </si>
  <si>
    <t>KGET Jobs</t>
  </si>
  <si>
    <t>Tenth Revolution Group</t>
  </si>
  <si>
    <t>['sql', 'python', 'databricks', 'spark', 'airflow', 'unity']</t>
  </si>
  <si>
    <t>Infosys Internship Openings - Technology Analyst Roles (Summer 2025)</t>
  </si>
  <si>
    <t>['sql', 'python', 'javascript', 'java', 'c', 'git', 'github']</t>
  </si>
  <si>
    <t>Himalayas.app</t>
  </si>
  <si>
    <t>Malawi</t>
  </si>
  <si>
    <t>Consensys</t>
  </si>
  <si>
    <t>['sql', 'python', 'snowflake', 'redshift', 'bigquery', 'tableau', 'looker', 'power bi', 'github']</t>
  </si>
  <si>
    <t>Analyst, Claims Research (Remote)</t>
  </si>
  <si>
    <t>Lensa</t>
  </si>
  <si>
    <t>Associate, Marketing Data Scientist (Pharmacy)</t>
  </si>
  <si>
    <t>Simplify</t>
  </si>
  <si>
    <t>IT Cloud Data Engineer - HVR &amp; DBT</t>
  </si>
  <si>
    <t>Advocate Health Care</t>
  </si>
  <si>
    <t>Data Scientist, Data and Machine Learning, WWPS US Federal</t>
  </si>
  <si>
    <t>['python', 'aws', 'pytorch', 'keras', 'tensorflow', 'mxnet']</t>
  </si>
  <si>
    <t>Data Access Engineer</t>
  </si>
  <si>
    <t>['python', 'postgresql', 'kafka', 'terminal']</t>
  </si>
  <si>
    <t>Data &amp; System Analyst</t>
  </si>
  <si>
    <t>BOLEY CENTER</t>
  </si>
  <si>
    <t>['sql', 'crystal', 'sas', 'power bi', 'ssrs', 'sas']</t>
  </si>
  <si>
    <t>Saudi Arabia</t>
  </si>
  <si>
    <t>['sql', 'python', 'snowflake', 'aws', 'redshift', 'bigquery', 'spark', 'airflow', 'github', 'terraform', 'pulumi']</t>
  </si>
  <si>
    <t>IT JobServe</t>
  </si>
  <si>
    <t>Marvin</t>
  </si>
  <si>
    <t>['go', 'windows', 'cognos']</t>
  </si>
  <si>
    <t>Technical Analyst Intern</t>
  </si>
  <si>
    <t>Bluffton, GA</t>
  </si>
  <si>
    <t>Memorial Health University Medical Center</t>
  </si>
  <si>
    <t>Data Analyst (Contractor)</t>
  </si>
  <si>
    <t>Snagajob</t>
  </si>
  <si>
    <t>Instacart</t>
  </si>
  <si>
    <t>['sql', 'python', 'shell', 'snowflake', 'redshift', 'bigquery', 'numpy', 'pandas']</t>
  </si>
  <si>
    <t>UW Analyst - Middle Market</t>
  </si>
  <si>
    <t>Zurich Insurance Company Ltd.</t>
  </si>
  <si>
    <t>Bookman Consulting</t>
  </si>
  <si>
    <t>['sql', 'powerbi', 'powerbi']</t>
  </si>
  <si>
    <t>(USA) Staff, Data Scientist | Conversational AI</t>
  </si>
  <si>
    <t>['sql', 'python', 'r', 'scala', 'spark', 'tensorflow']</t>
  </si>
  <si>
    <t>Staff, Data Scientist</t>
  </si>
  <si>
    <t>['sql', 'python', 'r', 'scala', 'spark', 'pyspark', 'tensorflow']</t>
  </si>
  <si>
    <t>Staff, Data Scientist_Conversational AI</t>
  </si>
  <si>
    <t>['python', 'r', 'scala', 'spark', 'tensorflow']</t>
  </si>
  <si>
    <t>Reporting Data Engineer</t>
  </si>
  <si>
    <t>Resources Global Professionals</t>
  </si>
  <si>
    <t>['sql', 'azure', 'aws', 'tableau', 'power bi', 'jira', 'confluence']</t>
  </si>
  <si>
    <t>['sql', 'python', 'r', 'snowflake', 'oracle', 'aws']</t>
  </si>
  <si>
    <t>['sql', 'java', 'oracle']</t>
  </si>
  <si>
    <t>Adzuna</t>
  </si>
  <si>
    <t>Stateside Brands</t>
  </si>
  <si>
    <t>Entry Level - Data Science, Artificial Intelligence, Operations Research, Math and Statistics</t>
  </si>
  <si>
    <t>MITRE</t>
  </si>
  <si>
    <t>['sql', 'python', 'r', 'scala', 'sas', 'java', 'mongodb', 'c', 'shell', 'mongodb', 'neo4j', 'aws', 'numpy', 'scikit-learn', 'pandas', 'jupyter', 'unix', 'spss', 'sas']</t>
  </si>
  <si>
    <t>Principal Data Scientist, Machine Learning (Growth)</t>
  </si>
  <si>
    <t>['sql', 'python', 'snowflake', 'databricks', 'spark', 'pytorch', 'tensorflow', 'airflow', 'scikit-learn']</t>
  </si>
  <si>
    <t>Data Engineer Needed: PostgreSQL, AWS, Python, Kafka Expertise</t>
  </si>
  <si>
    <t>BeBee</t>
  </si>
  <si>
    <t>FreelanceJobs</t>
  </si>
  <si>
    <t>['python', 'postgresql', 'aws', 'kafka']</t>
  </si>
  <si>
    <t>Birstall, United Kingdom</t>
  </si>
  <si>
    <t>CV-Library</t>
  </si>
  <si>
    <t>Elite Hiring Solution</t>
  </si>
  <si>
    <t>Principal Data Scientist (NLP)</t>
  </si>
  <si>
    <t>Analytics Engineer - Weights &amp; Biases</t>
  </si>
  <si>
    <t>Livingston, NJ</t>
  </si>
  <si>
    <t>Weights &amp; Biases</t>
  </si>
  <si>
    <t>['sql', 'python', 'c', 'snowflake', 'gcp', 'bigquery', 'spring', 'airflow', 'outlook', 'git', 'terraform']</t>
  </si>
  <si>
    <t>AWS Data Migration Engineer/Architect</t>
  </si>
  <si>
    <t>Oregon City, OR</t>
  </si>
  <si>
    <t>Slalom</t>
  </si>
  <si>
    <t>['sql', 'nosql', 'db2', 'sql server', 'snowflake', 'oracle', 'aws', 'redshift', 'tableau', 'power bi', 'ssis', 'kubernetes', 'docker', 'terraform']</t>
  </si>
  <si>
    <t>Data Engineering Solutions Architect</t>
  </si>
  <si>
    <t>['python', 'scala', 'java', 'snowflake', 'azure', 'databricks', 'aws', 'gcp']</t>
  </si>
  <si>
    <t>Research and Accountability Data Analyst</t>
  </si>
  <si>
    <t>Data Management &amp; Strategy - Oil &amp; Gas - Manager- Consulting - Location OPEN</t>
  </si>
  <si>
    <t>['sql', 'python', 'r', 'go', 'snowflake', 'azure', 'databricks', 'aws', 'pyspark', 'hadoop', 'gdpr', 'tableau', 'excel', 'power bi']</t>
  </si>
  <si>
    <t>ClaimReturn LLC</t>
  </si>
  <si>
    <t>Director, Risk, Data Science and Analytics - Remote</t>
  </si>
  <si>
    <t>RealPage, Inc.</t>
  </si>
  <si>
    <t>Data Science Intern - Industries</t>
  </si>
  <si>
    <t>['sql', 'python', 'r', 'java', 'oracle', 'spark', 'pytorch', 'matplotlib', 'numpy', 'tensorflow']</t>
  </si>
  <si>
    <t>['sql', 'databricks', 'aws', 'spark', 'pyspark']</t>
  </si>
  <si>
    <t>Software Engineer, Customer Studio Backend</t>
  </si>
  <si>
    <t>Jobgether</t>
  </si>
  <si>
    <t>Hightouch</t>
  </si>
  <si>
    <t>Senior Data Analyst with Expertise in ETL, Python, and Real-Time Streaming</t>
  </si>
  <si>
    <t>Get.It</t>
  </si>
  <si>
    <t>Sr. Data Engineer - Defense Search</t>
  </si>
  <si>
    <t>TalentZok</t>
  </si>
  <si>
    <t>['python', 'go', 'bash', 'aws', 'kafka', 'hadoop', 'terraform', 'ansible']</t>
  </si>
  <si>
    <t>Software Engineer​ II</t>
  </si>
  <si>
    <t>Jobright</t>
  </si>
  <si>
    <t>['python', 'javascript', 'java', 'c', 'azure']</t>
  </si>
  <si>
    <t>Bindura, Zimbabwe</t>
  </si>
  <si>
    <t>Career.zycto</t>
  </si>
  <si>
    <t>National Foods Holdings Limited</t>
  </si>
  <si>
    <t>['sql', 'python', 'r', 'azure', 'aws', 'gcp', 'spark', 'pytorch', 'matplotlib', 'seaborn', 'tensorflow', 'hadoop', 'scikit-learn', 'tableau', 'power bi']</t>
  </si>
  <si>
    <t>AI/ML Python Data Engineer for AI Legal Tech Startup w/ focus on Audio Transcription Files</t>
  </si>
  <si>
    <t>BeBee CA</t>
  </si>
  <si>
    <t>Senior Product Analyst  - Learning Technologies</t>
  </si>
  <si>
    <t>['sql', 'python', 'scala', 'nosql', 'mongo', 'java', 'shell', 'mysql', 'cassandra', 'snowflake', 'azure', 'aws', 'redshift', 'spark', 'kafka', 'hadoop', 'linux', 'unix']</t>
  </si>
  <si>
    <t>Analista de Data</t>
  </si>
  <si>
    <t>Harare Province, Zimbabwe</t>
  </si>
  <si>
    <t>Econet Wireless Zimbabwe</t>
  </si>
  <si>
    <t>['sql', 'python', 'r', 'azure', 'aws', 'gcp', 'spark', 'hadoop', 'tableau', 'excel', 'power bi', 'qlik']</t>
  </si>
  <si>
    <t>[Remote] Senior  Data Engineer-Marketing Technologies</t>
  </si>
  <si>
    <t>H&amp;R Block</t>
  </si>
  <si>
    <t>Senior Data Scientist - Data and Machine Learning, WWPS ProServe</t>
  </si>
  <si>
    <t>['sql', 'python', 'r', 'matlab', 'sas', 'aws', 'tableau', 'sas']</t>
  </si>
  <si>
    <t>Senior Data Scientist, Global Transformation + Insights, GREF – Global Transformation &amp; Insights (GTI)</t>
  </si>
  <si>
    <t>['sql', 'python', 'r', 'go', 'matlab', 'sas', 'sas']</t>
  </si>
  <si>
    <t>Senior Data Scientist, AWS Professional Services</t>
  </si>
  <si>
    <t>West Bromwich, United Kingdom</t>
  </si>
  <si>
    <t>PIXELaxiom Design &amp; Web Development</t>
  </si>
  <si>
    <t>West Brom</t>
  </si>
  <si>
    <t>['excel', 'powerbi', 'powerbi']</t>
  </si>
  <si>
    <t>Metropolitan Borough of Gateshead, United Kingdom</t>
  </si>
  <si>
    <t>Sharpe Recruitment</t>
  </si>
  <si>
    <t>Data Science &amp; Generative AI Intern (Remote)</t>
  </si>
  <si>
    <t>Data Analyst, Mid-Level</t>
  </si>
  <si>
    <t>Browns Town, Jamaica</t>
  </si>
  <si>
    <t>JN Bank</t>
  </si>
  <si>
    <t>['sql', 'python', 'r', 'tableau', 'excel', 'power bi']</t>
  </si>
  <si>
    <t>Trainee - Junior Data Analyst</t>
  </si>
  <si>
    <t>Data Analyst / Business Analyst (Entry Level)</t>
  </si>
  <si>
    <t>Business Analysis Jobs in Doha, Qatar</t>
  </si>
  <si>
    <t>Doha, Qatar</t>
  </si>
  <si>
    <t>Qatar</t>
  </si>
  <si>
    <t>Menifee, CA</t>
  </si>
  <si>
    <t>Verizon Current Job Openings</t>
  </si>
  <si>
    <t>['sql', 'python', 'r', 'go', 'shell', 'spark', 'linux']</t>
  </si>
  <si>
    <t>Senior Data Scientist Personal Banking and Wealth Analytics Assistant Vice President</t>
  </si>
  <si>
    <t>Recruit.net</t>
  </si>
  <si>
    <t>Senior Data Center Mechanical Engineer</t>
  </si>
  <si>
    <t>Built In</t>
  </si>
  <si>
    <t>CoreWeave</t>
  </si>
  <si>
    <t>['c', 'spring', 'airflow', 'outlook']</t>
  </si>
  <si>
    <t>REMOTE - Full Time Data Entry Analyst</t>
  </si>
  <si>
    <t>Fresher Jobs Hub</t>
  </si>
  <si>
    <t>Data Analytics Intern (Remote)</t>
  </si>
  <si>
    <t>Hiring Fresher Data Analyst Trainee</t>
  </si>
  <si>
    <t>Business Analyst/ Data Scientist</t>
  </si>
  <si>
    <t>Banking and Finance Cognizant</t>
  </si>
  <si>
    <t>Mid-level Azure Big Data Engineer</t>
  </si>
  <si>
    <t>Information Technology AR Robotics India Pvt Ltd</t>
  </si>
  <si>
    <t>Data Entry (Engineering Experience) | Permanent WFH</t>
  </si>
  <si>
    <t>Work From Home Data Analyst – Freelance</t>
  </si>
  <si>
    <t>HR Service Jobs</t>
  </si>
  <si>
    <t>['sql', 'python', 'r', 'tableau', 'excel', 'looker', 'power bi', 'sheets']</t>
  </si>
  <si>
    <t>Business Analyst – Remote (Europe &amp; Nigeria)</t>
  </si>
  <si>
    <t>Data Science Intern - Industries - Full-time</t>
  </si>
  <si>
    <t>Data Analyst - SEO (English Speaking)</t>
  </si>
  <si>
    <t>Digital Marketing career</t>
  </si>
  <si>
    <t>['html', 'excel', 'looker', 'sheets']</t>
  </si>
  <si>
    <t>People Data Scientist - Remote</t>
  </si>
  <si>
    <t>Senior Data Scientist, Data and Machine Learning, WWPS US Federal</t>
  </si>
  <si>
    <t>Senior Delivery Consultant- GenAI/ML Scientist, AWS, Industries</t>
  </si>
  <si>
    <t>Bismarck, ND</t>
  </si>
  <si>
    <t>Institute Of Data Jobs</t>
  </si>
  <si>
    <t>Business Analyst Internship – Work From Home</t>
  </si>
  <si>
    <t>We're Hiring: Data Analyst Intern (Remote Paid Internship)</t>
  </si>
  <si>
    <t>DialConnect Solutions</t>
  </si>
  <si>
    <t>['sql', 'python', 'tableau', 'excel', 'power bi', 'sheets']</t>
  </si>
  <si>
    <t>Data Science OR GEN AI Developer</t>
  </si>
  <si>
    <t>Viraaj HR Solutions Private Limited</t>
  </si>
  <si>
    <t>['python', 'azure', 'aws', 'gcp', 'pytorch', 'huggingface', 'windows', 'kubernetes', 'docker']</t>
  </si>
  <si>
    <t>Manager, Advanced Analytics</t>
  </si>
  <si>
    <t>['sql', 'python', 'r', 'scala', 'java', 'azure', 'spark', 'pytorch', 'keras', 'tensorflow', 'airflow']</t>
  </si>
  <si>
    <t>swipejobs</t>
  </si>
  <si>
    <t>(USA) Senior Manager, Data Science</t>
  </si>
  <si>
    <t>['python', 'r', 'scala', 'spark', 'pytorch', 'tensorflow', 'scikit-learn']</t>
  </si>
  <si>
    <t>['sql', 'python', 'r', 'scala', 'java', 'spark', 'pytorch', 'pyspark', 'tensorflow']</t>
  </si>
  <si>
    <t>['sql', 'python', 'nosql', 'java', 'shell', 'cassandra', 'aws', 'spark', 'kafka', 'linux', 'unix']</t>
  </si>
  <si>
    <t>['sql', 'python', 'sql server', 'mysql', 'postgresql', 'snowflake', 'aws', 'git', 'jira']</t>
  </si>
  <si>
    <t>Staff, Software Engineer</t>
  </si>
  <si>
    <t>Gravette, AR</t>
  </si>
  <si>
    <t>['cassandra', 'databricks', 'bigquery', 'kafka', 'pyspark']</t>
  </si>
  <si>
    <t>Credit Risk MI Analyst</t>
  </si>
  <si>
    <t>Gosforth, United Kingdom</t>
  </si>
  <si>
    <t>Virgin Money</t>
  </si>
  <si>
    <t>['sql', 'python', 'r', 'sas', 'oracle', 'excel', 'power bi', 'sas']</t>
  </si>
  <si>
    <t>Data Engineer (Intermediate to Senior Level)</t>
  </si>
  <si>
    <t>Winnipeg, MB, Canada</t>
  </si>
  <si>
    <t>Wawanesa</t>
  </si>
  <si>
    <t>['sql', 'python', 'nosql', 'bash', 'snowflake', 'databricks', 'aws', 'spark', 'hadoop', 'linux', 'git']</t>
  </si>
  <si>
    <t>['sql', 'python', 'r', 'databricks', 'tableau']</t>
  </si>
  <si>
    <t>Bilingual (spanish/english) Business Analyst - Contact Center - Hybrid</t>
  </si>
  <si>
    <t>Senior Data Scientist - Network Orchestration</t>
  </si>
  <si>
    <t>Staff Data Scientist - Route Success</t>
  </si>
  <si>
    <t>Technical Data Analyst Intern – Remote Position with Career Growth</t>
  </si>
  <si>
    <t>Bilamdh Solutions Ltd</t>
  </si>
  <si>
    <t>Data Engineer - Climate Tech</t>
  </si>
  <si>
    <t>Futureheads Recruitment | B Corp™</t>
  </si>
  <si>
    <t>['sql', 'python', 'postgresql', 'aws', 'kafka', 'pyspark']</t>
  </si>
  <si>
    <t>Engineering Data Analyst III</t>
  </si>
  <si>
    <t>Associate Staffing</t>
  </si>
  <si>
    <t>Statistical Data Analyst position at Tech Startup</t>
  </si>
  <si>
    <t>TechByte Innovations</t>
  </si>
  <si>
    <t>Senior AI Data Engineer, Risk Engineering</t>
  </si>
  <si>
    <t>['sql', 'python', 'snowflake', 'aws', 'gcp', 'kafka', 'airflow', 'github', 'terraform', 'gitlab', 'ansible', 'airtable']</t>
  </si>
  <si>
    <t>Data Strategy &amp; Analytics Manager</t>
  </si>
  <si>
    <t>Kepler</t>
  </si>
  <si>
    <t>['sql', 'python', 'r', 'looker', 'powerbi', 'powerbi']</t>
  </si>
  <si>
    <t>Business Analyst-Hybrid-West Palm</t>
  </si>
  <si>
    <t>Jobs via Dice</t>
  </si>
  <si>
    <t>Data Scientist, Agentic AI</t>
  </si>
  <si>
    <t>Guardianlife</t>
  </si>
  <si>
    <t>Senior  Data Engineer-Marketing Technologies</t>
  </si>
  <si>
    <t>W2 Contract Req: Databricks Platform Engineer (Cloud Data) (Local/Onsite/Columbus,OH)</t>
  </si>
  <si>
    <t>TRIMAH TECHNOLOGIES LLC</t>
  </si>
  <si>
    <t>['azure', 'databricks', 'aws', 'terraform', 'unity']</t>
  </si>
  <si>
    <t>Junior Financial Business Analyst</t>
  </si>
  <si>
    <t>Zippia</t>
  </si>
  <si>
    <t>Imprimis Group</t>
  </si>
  <si>
    <t>['sql', 'sql server', 'tableau', 'excel', 'power bi', 'powerpoint']</t>
  </si>
  <si>
    <t>People Data Scientist - Remote - Full-time</t>
  </si>
  <si>
    <t>Aviation Data Engineer, Lead</t>
  </si>
  <si>
    <t>Ladders</t>
  </si>
  <si>
    <t>['nosql', 'mongodb', 'shell', 'mysql', 'mongodb', 'cassandra', 'snowflake', 'azure', 'databricks', 'aws', 'redshift', 'spark', 'kafka', 'pyspark', 'hadoop', 'linux', 'unix']</t>
  </si>
  <si>
    <t>Payment Integrity Intern (Analytics) - REMOTE - Full-time</t>
  </si>
  <si>
    <t>ML Research Scientist | Pre-seed startup</t>
  </si>
  <si>
    <t>Cubiq Recruitment</t>
  </si>
  <si>
    <t>Huntress Talent</t>
  </si>
  <si>
    <t>Sr. Data Scientist - Predictive Planning</t>
  </si>
  <si>
    <t>Ovative Group</t>
  </si>
  <si>
    <t>['python', 'azure', 'databricks', 'bigquery', 'docker', 'git']</t>
  </si>
  <si>
    <t>Leicester, United Kingdom</t>
  </si>
  <si>
    <t>['sql', 'python', 'r', 'tableau', 'looker', 'git']</t>
  </si>
  <si>
    <t>Hillside, NJ</t>
  </si>
  <si>
    <t>Senior Data Engineer  -Systematic Trading Team- Research Platform - £350k</t>
  </si>
  <si>
    <t>['sql', 'python', 'aws', 'airflow']</t>
  </si>
  <si>
    <t>Sigmar Recruitment</t>
  </si>
  <si>
    <t>Sr., Quality Prog Data Analyst</t>
  </si>
  <si>
    <t>Parkland</t>
  </si>
  <si>
    <t>['sql', 'python', 'r', 'crystal', 'oracle', 'visio', 'tableau', 'excel', 'power bi', 'ssis', 'sap', 'sharepoint']</t>
  </si>
  <si>
    <t>Human Resources Business Analyst</t>
  </si>
  <si>
    <t>Senior Data Scientist, Rider New Products</t>
  </si>
  <si>
    <t>Lead Data Engineer- Investments</t>
  </si>
  <si>
    <t>['sql', 'python', 'snowflake', 'aws', 'ssis', 'git']</t>
  </si>
  <si>
    <t>Analytics Data Engineer</t>
  </si>
  <si>
    <t>Veritas Search Group</t>
  </si>
  <si>
    <t>['sql', 'python', 'azure', 'power bi']</t>
  </si>
  <si>
    <t>Lead Analyst</t>
  </si>
  <si>
    <t>['excel', 'planner']</t>
  </si>
  <si>
    <t>Power BI Business Systems Analyst</t>
  </si>
  <si>
    <t>Avenue 45</t>
  </si>
  <si>
    <t>['sql', 'snowflake', 'windows', 'power bi', 'dax', 'sharepoint']</t>
  </si>
  <si>
    <t>University, 2026 Summer Games Data Scientist Intern</t>
  </si>
  <si>
    <t>Senior Data Scientist, Care Intelligence - Now Hiring</t>
  </si>
  <si>
    <t>Pomelo Care</t>
  </si>
  <si>
    <t>Senior Delivery Engineer (AI-Accelerated Delivery)</t>
  </si>
  <si>
    <t>Withum</t>
  </si>
  <si>
    <t>['java', 'typescript', 'rust', 'azure', 'aws', 'gcp', 'react', 'angular', 'node.js', 'vue', 'node', 'next.js', 'kubernetes', 'docker', 'github', 'terraform']</t>
  </si>
  <si>
    <t>Junior Business Analyst &amp; Data Analyst</t>
  </si>
  <si>
    <t>Data Engineer - High Profile Investment Manager - Financial Data Strategy - 300k</t>
  </si>
  <si>
    <t>Google Cloud Data Python Engineer for Product Data Management Platform</t>
  </si>
  <si>
    <t>['sql', 'python', 'bigquery', 'terraform']</t>
  </si>
  <si>
    <t>FBI Special Agent: Data Science &amp; Intelligence Expertise</t>
  </si>
  <si>
    <t>Junior Data Admin</t>
  </si>
  <si>
    <t>Newto Training</t>
  </si>
  <si>
    <t>['sql', 'python', 'r', 'azure', 'tableau', 'excel', 'power bi']</t>
  </si>
  <si>
    <t>Army and Air Force Exchange Service (AAFES)</t>
  </si>
  <si>
    <t>Python Data Analyst – Entry Level</t>
  </si>
  <si>
    <t>['sql', 'python', 'matplotlib', 'numpy', 'seaborn', 'pandas', 'tableau', 'power bi']</t>
  </si>
  <si>
    <t>Protective Intelligence Analyst (Remote, East Coast US)</t>
  </si>
  <si>
    <t>Crisis24</t>
  </si>
  <si>
    <t>['go', 'excel', 'powerpoint', 'sharepoint']</t>
  </si>
  <si>
    <t>Senior Engineering Manager, Data Engineering</t>
  </si>
  <si>
    <t>['c', 'spark', 'kafka', 'spring', 'gdpr', 'outlook', 'kubernetes']</t>
  </si>
  <si>
    <t>Nevly Money Rent Advance Engineering Team - Data Engineer (Level II)</t>
  </si>
  <si>
    <t>Nevly Holdings Corp.</t>
  </si>
  <si>
    <t>['sql', 'python', 'scala', 'typescript', 'aws']</t>
  </si>
  <si>
    <t>Tech Mahindra Data Analyst &amp; AI Jobs   Work from Anywhere</t>
  </si>
  <si>
    <t>['sql', 'python', 'r', 'azure', 'aws', 'pytorch', 'keras', 'tensorflow', 'tableau', 'power bi']</t>
  </si>
  <si>
    <t>Virtual Data Analyst Assistant - Fresh Graduates Can Apply</t>
  </si>
  <si>
    <t>Houston Skilled Consultancy</t>
  </si>
  <si>
    <t>['tableau', 'excel', 'power bi', 'sheets', 'slack', 'zoom', 'microsoft teams']</t>
  </si>
  <si>
    <t>Remote Business Analyst - Work from Home, Freshers Welcome</t>
  </si>
  <si>
    <t>['sql', 'tableau', 'excel', 'power bi', 'powerpoint']</t>
  </si>
  <si>
    <t>Kickstart Your HR Career - Analyst Role for Freshers</t>
  </si>
  <si>
    <t>HR Analyst Jobs  - Freshers with Good Communication Skills</t>
  </si>
  <si>
    <t>Analyst - Data and Analytics</t>
  </si>
  <si>
    <t>Senior Business Analyst - % Remote, Global Teams</t>
  </si>
  <si>
    <t>['visio', 'jira', 'confluence']</t>
  </si>
  <si>
    <t>['sql', 'python', 'r', 'tableau', 'excel', 'power bi', 'spss']</t>
  </si>
  <si>
    <t>ML Engineer Sr</t>
  </si>
  <si>
    <t>Allenton, WI</t>
  </si>
  <si>
    <t>Aurora Health Care</t>
  </si>
  <si>
    <t>['sql', 'python', 'r', 'docker', 'git']</t>
  </si>
  <si>
    <t>Shelter House</t>
  </si>
  <si>
    <t>['r', 'excel', 'outlook', 'sharepoint']</t>
  </si>
  <si>
    <t>Senior Mech Product Design Engineer, Data Center Eng, Mech Products and Services</t>
  </si>
  <si>
    <t>Amazon Web Services (AWS)</t>
  </si>
  <si>
    <t>Massgeneralbrigham</t>
  </si>
  <si>
    <t>['sql', 'snowflake', 'azure', 'aws', 'gcp']</t>
  </si>
  <si>
    <t>Manager – Data Science, AI Foundations</t>
  </si>
  <si>
    <t>['sql', 'python', 'r', 'scala', 'aws', 'pytorch', 'hugging face']</t>
  </si>
  <si>
    <t>Zappos Data Scientist III, Zappos/Shopbop Catalog Engineering</t>
  </si>
  <si>
    <t>Zappos.com LLC</t>
  </si>
  <si>
    <t>Data Scientist (Jr - Sr) with Security Clearance</t>
  </si>
  <si>
    <t>ClearanceJobs</t>
  </si>
  <si>
    <t>Vitalalicare</t>
  </si>
  <si>
    <t>['excel', 'sheets', 'spreadsheet']</t>
  </si>
  <si>
    <t>Insurance Data Analyst at Brigham and Women's Hospital</t>
  </si>
  <si>
    <t>Usukca Jobs</t>
  </si>
  <si>
    <t>Brigham and Women's Hospital</t>
  </si>
  <si>
    <t>Senior Data Scientist - Advanced Analytics Team (Boston or Webster, MA)</t>
  </si>
  <si>
    <t>Webster, MA</t>
  </si>
  <si>
    <t>ProActuary</t>
  </si>
  <si>
    <t>MAPFRE</t>
  </si>
  <si>
    <t>['sql', 'python', 'pytorch', 'airflow', 'scikit-learn', 'github', 'jenkins', 'bitbucket']</t>
  </si>
  <si>
    <t>[Remote] Data Engineering Leader, Analytics (XF)</t>
  </si>
  <si>
    <t>Clinical Data Analyst, Miami Neuroscience Admin</t>
  </si>
  <si>
    <t>Senior, Data Scientist</t>
  </si>
  <si>
    <t>['python', 'r', 'javascript', 'scala', 'java', 'gcp', 'bigquery', 'spark', 'tensorflow', 'linux', 'unix']</t>
  </si>
  <si>
    <t>['sql', 'python', 'r', 'scala', 'spark', 'pytorch', 'pyspark', 'tensorflow', 'scikit-learn']</t>
  </si>
  <si>
    <t>Software Engineer II, Data Infrastructure</t>
  </si>
  <si>
    <t>['python', 'go', 'java', 'c', 'typescript', 'spark', 'kafka', 'react', 'spring', 'fastapi', 'flask', 'next.js', 'outlook', 'kubernetes']</t>
  </si>
  <si>
    <t>(USA) Senior, Data Engineer</t>
  </si>
  <si>
    <t>['sql', 'redis', 'gcp', 'bigquery', 'spark', 'kafka', 'airflow', 'hadoop', 'graphql', 'tableau', 'looker']</t>
  </si>
  <si>
    <t>Alliance Azure Data Engineer</t>
  </si>
  <si>
    <t>BDO USA</t>
  </si>
  <si>
    <t>['python', 'c', 'azure', 'aws', 'linux', 'power bi', 'git']</t>
  </si>
  <si>
    <t>Clutch Technologies Inc.</t>
  </si>
  <si>
    <t>['sql', 'python', 'snowflake', 'redshift', 'bigquery', 'airflow', 'tableau', 'looker']</t>
  </si>
  <si>
    <t>Research Big Data Engineer - Predictive Modeling at GitLab</t>
  </si>
  <si>
    <t>GitLab</t>
  </si>
  <si>
    <t>['sql', 'python', 'azure', 'aws', 'spark', 'pytorch', 'kafka', 'tensorflow', 'hadoop', 'scikit-learn', 'kubernetes', 'docker', 'gitlab', 'slack', 'zoom']</t>
  </si>
  <si>
    <t>Bothell, WA</t>
  </si>
  <si>
    <t>Wellfound</t>
  </si>
  <si>
    <t>IonQ</t>
  </si>
  <si>
    <t>['sql', 'python', 'nosql', 'pytorch', 'keras', 'airflow', 'linux', 'unix', 'kubernetes', 'terraform']</t>
  </si>
  <si>
    <t>Senior Analyst, WIRED</t>
  </si>
  <si>
    <t>Condé Nast</t>
  </si>
  <si>
    <t>Analyst Data Mgmt &amp; Reporting</t>
  </si>
  <si>
    <t>Medline Industries</t>
  </si>
  <si>
    <t>['sql', 'excel', 'sap', 'powerpoint']</t>
  </si>
  <si>
    <t>Staff Data Scientist - Loss Forecasting &amp; Portfolio Analytics</t>
  </si>
  <si>
    <t>Senior Data Scientist - Full Stack</t>
  </si>
  <si>
    <t>Data Engineering Manager, Analytics (Monetization) - Now Hiring</t>
  </si>
  <si>
    <t>New Jersey Staffing</t>
  </si>
  <si>
    <t>Senior Data Platform Engineer- Weights &amp; Biases</t>
  </si>
  <si>
    <t>['c', 'snowflake', 'spring', 'airflow', 'outlook']</t>
  </si>
  <si>
    <t>Databricks Data Engineer - Senior - Consulting - Location Open - Now Hiring</t>
  </si>
  <si>
    <t>San Diego Staffing</t>
  </si>
  <si>
    <t>['sql', 'python', 'go', 'scala', 'azure', 'databricks', 'aws', 'gcp', 'spark']</t>
  </si>
  <si>
    <t>Insurance Finance &amp; Operations Analyst - Data-Driven Impact</t>
  </si>
  <si>
    <t>Kuwait</t>
  </si>
  <si>
    <t>Alghanim Industries, Inc.</t>
  </si>
  <si>
    <t>Strategic Planning Business Analyst</t>
  </si>
  <si>
    <t>['sql', 'python', 'excel', 'power bi', 'sap', 'powerpoint']</t>
  </si>
  <si>
    <t>Principal Data Scientist, AI</t>
  </si>
  <si>
    <t>Cambridge Mobile Telematics</t>
  </si>
  <si>
    <t>['python', 'azure', 'aws', 'gcp', 'spark', 'pytorch', 'numpy', 'tensorflow', 'airflow', 'scikit-learn', 'pandas', 'docker']</t>
  </si>
  <si>
    <t>Data Scientist 2 - Full Stack</t>
  </si>
  <si>
    <t>Business Intelligence Analyst (Senior)</t>
  </si>
  <si>
    <t>Clovis, CA</t>
  </si>
  <si>
    <t>Wawona Frozen Foods</t>
  </si>
  <si>
    <t>['sql', 'python', 'r', 'azure', 'databricks', 'power bi', 'dax']</t>
  </si>
  <si>
    <t>Analyst, Growth</t>
  </si>
  <si>
    <t>['sql', 'go', 'tableau', 'excel', 'looker', 'sheets', 'powerpoint']</t>
  </si>
  <si>
    <t>Data Engineer (Jr - Sr)</t>
  </si>
  <si>
    <t>Senior Software Engineer, Core Open-Source (frontend/fullstack) - Weights &amp; Biases</t>
  </si>
  <si>
    <t>['sql', 'python', 'typescript', 'react', 'spring']</t>
  </si>
  <si>
    <t>Data &amp; I.T. System Analyst</t>
  </si>
  <si>
    <t>Lealman, FL</t>
  </si>
  <si>
    <t>Boley Center</t>
  </si>
  <si>
    <t>Data Scientist – Machine Learning, Remote</t>
  </si>
  <si>
    <t>['sql', 'python', 'azure', 'aws', 'gcp', 'spark', 'pytorch', 'keras', 'matplotlib', 'numpy', 'seaborn', 'tensorflow', 'hadoop', 'scikit-learn', 'pandas', 'tableau', 'power bi', 'git']</t>
  </si>
  <si>
    <t>Data Engineer | AI Platform | London Hybrid</t>
  </si>
  <si>
    <t>Senzo</t>
  </si>
  <si>
    <t>Capital Markets Analyst – Immediate Hire</t>
  </si>
  <si>
    <t>Harbour View, Jamaica</t>
  </si>
  <si>
    <t>NCB Capital Markets Limited</t>
  </si>
  <si>
    <t>['excel', 'powerpoint', 'terminal']</t>
  </si>
  <si>
    <t>Data Analyst and Entry</t>
  </si>
  <si>
    <t>Magnakom</t>
  </si>
  <si>
    <t>Senior Manager, Data Science, Generative AI Innovation Center</t>
  </si>
  <si>
    <t>['python', 'java', 'c', 'aws']</t>
  </si>
  <si>
    <t>[Remote] Data Engineer 2/3 - People Analytics - R10217513</t>
  </si>
  <si>
    <t>['sql', 'python', 'databricks', 'git']</t>
  </si>
  <si>
    <t>['sql', 'vba', 'c', 'excel', 'powerpoint', 'sharepoint', 'powerbi', 'powerbi']</t>
  </si>
  <si>
    <t>Innovation &amp; Strategy Business Analyst</t>
  </si>
  <si>
    <t>Cyclotron, Inc.</t>
  </si>
  <si>
    <t>Data Analyst - Walmart Global Tech India (Freshers Welcome)</t>
  </si>
  <si>
    <t>Entry Level business analyst jobs for freshers</t>
  </si>
  <si>
    <t>Progressive Technology</t>
  </si>
  <si>
    <t>Graduate Hiring: HR Analyst Positions - Apply Today</t>
  </si>
  <si>
    <t>Data Analyst/Market Researcher</t>
  </si>
  <si>
    <t>Information Analyst</t>
  </si>
  <si>
    <t>Ayr, United Kingdom</t>
  </si>
  <si>
    <t>NHS Scotland</t>
  </si>
  <si>
    <t>Sales Systems Business Analyst (UK Remote)</t>
  </si>
  <si>
    <t>Data Analyst for Delivery Summaries</t>
  </si>
  <si>
    <t>Paid Search Analyst – Mid Level</t>
  </si>
  <si>
    <t>['sql', 'sas', 'c', 'phoenix', 'tableau', 'sas']</t>
  </si>
  <si>
    <t>['sql', 'python', 'r', 'scala', 'nosql', 'azure', 'databricks', 'aws', 'gcp', 'spark', 'pyspark', 'hadoop', 'tableau', 'power bi']</t>
  </si>
  <si>
    <t>Cvent and Data Specialist</t>
  </si>
  <si>
    <t>['go', 'javascript', 'html', 'css', 'express']</t>
  </si>
  <si>
    <t>Data Scientist (Generative AI)</t>
  </si>
  <si>
    <t>['sql', 'python', 'r', 'azure', 'databricks', 'aws', 'gcp', 'pytorch', 'pyspark', 'tensorflow', 'scikit-learn']</t>
  </si>
  <si>
    <t>Senior Python ML &amp; Big Data Engineer (Contract)</t>
  </si>
  <si>
    <t>September Consulting Ltd</t>
  </si>
  <si>
    <t>Data &amp; Reporting Analyst , Relay Operations Center Tech &amp; Ops integration</t>
  </si>
  <si>
    <t>AI/ML Prompt Scientist/Engineer</t>
  </si>
  <si>
    <t>(USA) Staff, Data Scientist</t>
  </si>
  <si>
    <t>['sql', 'python', 'r', 'scala', 'c', 'bigquery', 'spark', 'tensorflow', 'excel']</t>
  </si>
  <si>
    <t>(USA) Director, Yield Analytics</t>
  </si>
  <si>
    <t>(USA) Principal, Data Scientist: GenAI/ML</t>
  </si>
  <si>
    <t>['sql', 'python', 'r', 'scala', 'azure', 'gcp', 'spark', 'pytorch', 'keras', 'tensorflow', 'airflow', 'kubernetes', 'docker', 'git']</t>
  </si>
  <si>
    <t>Group Director, Data Science-1</t>
  </si>
  <si>
    <t>['python', 'r', 'scala', 'azure', 'aws', 'gcp', 'spark', 'tensorflow']</t>
  </si>
  <si>
    <t>['sql', 'python', 'scala', 'java', 'cassandra', 'elasticsearch', 'azure', 'gcp', 'spark', 'kafka', 'airflow', 'tableau', 'power bi']</t>
  </si>
  <si>
    <t>Bella Vista, AR</t>
  </si>
  <si>
    <t>['sql', 'python', 'scala', 'azure', 'databricks', 'aws', 'gcp', 'spark', 'pyspark', 'tableau', 'looker', 'powerbi', 'powerbi']</t>
  </si>
  <si>
    <t>Mgr Business Intelligence and Analytics</t>
  </si>
  <si>
    <t>Fresh Graduate Electrical Engineer - Data Center Power</t>
  </si>
  <si>
    <t>Dammam Saudi Arabia</t>
  </si>
  <si>
    <t>ENGIE Solutions Middle East</t>
  </si>
  <si>
    <t>Remote Growth Engineer - Martech &amp; Data Systems</t>
  </si>
  <si>
    <t>Kuwait City, Kuwait</t>
  </si>
  <si>
    <t>Canonical</t>
  </si>
  <si>
    <t>Remote Python Engineer - OpenSearch/Elasticsearch Data</t>
  </si>
  <si>
    <t>Muscat, Oman</t>
  </si>
  <si>
    <t>Oman</t>
  </si>
  <si>
    <t>Senior Data Analyst, Expansion- Weights &amp; Biases</t>
  </si>
  <si>
    <t>['sql', 'python', 'c', 'snowflake', 'spring', 'outlook']</t>
  </si>
  <si>
    <t>SQL Data Analyst and Report Developer</t>
  </si>
  <si>
    <t>Medley, FL</t>
  </si>
  <si>
    <t>Provider Network Solutions</t>
  </si>
  <si>
    <t>['sql', 't-sql', 'ssis', 'ssrs', 'powerbi', 'powerbi']</t>
  </si>
  <si>
    <t>Senior Data Engineer - Synechron Inc.</t>
  </si>
  <si>
    <t>Weehawken Township, NJ</t>
  </si>
  <si>
    <t>Jobs via eFinancialCareers</t>
  </si>
  <si>
    <t>['sql', 'python', 'snowflake', 'azure', 'databricks', 'kafka', 'pyspark']</t>
  </si>
  <si>
    <t>AI/ML Engineer - Synechron Inc.</t>
  </si>
  <si>
    <t>Waterloo, IL</t>
  </si>
  <si>
    <t>Cloud Platform Lead</t>
  </si>
  <si>
    <t>Mentmore</t>
  </si>
  <si>
    <t>['c', 'azure', 'windows']</t>
  </si>
  <si>
    <t>Data Engineer specializing in Azure, Python, and Machine Learning</t>
  </si>
  <si>
    <t>['sql', 'python', 'r', 'azure', 'kafka', 'tableau', 'excel', 'power bi']</t>
  </si>
  <si>
    <t>Monitoring Controls Data Analyst</t>
  </si>
  <si>
    <t>['sql', 'python', 'vba', 'tableau', 'excel', 'alteryx', 'sharepoint']</t>
  </si>
  <si>
    <t>Sacramento Tutors For Data Science</t>
  </si>
  <si>
    <t>BuffTutor Network</t>
  </si>
  <si>
    <t>Johns Hopkins Medicine</t>
  </si>
  <si>
    <t>['sql', 'python', 'r', 'azure', 'aws', 'gcp', 'keras', 'matplotlib', 'numpy', 'tensorflow', 'scikit-learn', 'pandas', 'ggplot2', 'tableau', 'power bi']</t>
  </si>
  <si>
    <t>Inside Higher Ed</t>
  </si>
  <si>
    <t>['sql', 'javascript', 't-sql', 'html', 'css', 'c', 'php', 'asp.net', 'jquery']</t>
  </si>
  <si>
    <t>[Remote] Data Engineer 3/4- Supply Chain Analytics - R10215730</t>
  </si>
  <si>
    <t>['sql', 'python', 'databricks', 'aws', 'pyspark', 'sap', 'git']</t>
  </si>
  <si>
    <t>Data Engineer for Scalable Python Pipelines Integration</t>
  </si>
  <si>
    <t>Math Expert (US &amp; International)</t>
  </si>
  <si>
    <t>HumanSignal</t>
  </si>
  <si>
    <t>Data Warehouse/BI Developer - Richmond, VA 23219</t>
  </si>
  <si>
    <t>Kearny, NJ</t>
  </si>
  <si>
    <t>WhatJobs</t>
  </si>
  <si>
    <t>['sql', 'powershell', 'power bi', 'ssis', 'ssrs', 'git']</t>
  </si>
  <si>
    <t>Junior Business Analyst (Remote, No Experience Required)</t>
  </si>
  <si>
    <t>Business Analyst Internship - Remote Entry-Level Role</t>
  </si>
  <si>
    <t>['sql', 'python', 'excel', 'sheets']</t>
  </si>
  <si>
    <t>Technology and Engineering Jobs in Colombo, Sri Lanka</t>
  </si>
  <si>
    <t>Entry-Level HR Analyst Position - Fresh Graduates Welcome</t>
  </si>
  <si>
    <t>NHS Professionals</t>
  </si>
  <si>
    <t>['sql', 'python', 'scala', 'java', 'azure', 'aws', 'redshift', 'spark', 'kafka', 'airflow']</t>
  </si>
  <si>
    <t>Senior Data Architect – Scalable Data Lakes &amp; BI Lead</t>
  </si>
  <si>
    <t>Manpower Services (Hong Kong) Limited</t>
  </si>
  <si>
    <t>Affinity.co</t>
  </si>
  <si>
    <t>['sql', 'azure', 'databricks', 'aws', 'gcp', 'spark', 'kafka', 'terraform']</t>
  </si>
  <si>
    <t>Senior Software AI Data Engineer</t>
  </si>
  <si>
    <t>['sql', 'python', 'javascript', 'nosql', 'java', 'css', 'typescript', 'oracle', 'aws', 'spark', 'kafka', 'spring', 'airflow', 'kubernetes', 'docker', 'jenkins']</t>
  </si>
  <si>
    <t>Data Analyst (Data Archival-Compliance &amp; Security)</t>
  </si>
  <si>
    <t>['sql', 'gdpr', 'power bi', 'alteryx', 'jira', 'slack']</t>
  </si>
  <si>
    <t>BigData and Hadoop Developer</t>
  </si>
  <si>
    <t>['sql', 'shell', 'aws', 'spark', 'kafka', 'airflow', 'hadoop', 'node', 'linux']</t>
  </si>
  <si>
    <t>IT Business Analyst - Data &amp; Analytics -  ITS</t>
  </si>
  <si>
    <t>NEOGOV</t>
  </si>
  <si>
    <t>Biostatistician/AI Data Scientist I (Hiring Immediately)</t>
  </si>
  <si>
    <t>Jooble</t>
  </si>
  <si>
    <t>Staff Data Analyst, Product Analytics</t>
  </si>
  <si>
    <t>Intern - Clinical Data Science - Biostatistics, Oncology</t>
  </si>
  <si>
    <t>Sr Director, Data Scientist</t>
  </si>
  <si>
    <t>['r', 'c']</t>
  </si>
  <si>
    <t>Senior Manager, Data Engineer - R&amp;D Strategy and Planning</t>
  </si>
  <si>
    <t>Bristol-Myers Squibb</t>
  </si>
  <si>
    <t>Insurance Data Analyst | UK Hybrid | £45-70K + bonus</t>
  </si>
  <si>
    <t>Manchester, United Kingdom</t>
  </si>
  <si>
    <t>BWD Search &amp; Selection</t>
  </si>
  <si>
    <t>Lead Computer Vision Engineer</t>
  </si>
  <si>
    <t>London, United Kingdom</t>
  </si>
  <si>
    <t>JOIN</t>
  </si>
  <si>
    <t>OpenSource</t>
  </si>
  <si>
    <t>Staff, Data Scientist - Conversational AI</t>
  </si>
  <si>
    <t>Senior Data Engineer - CI/CD Pipeline, Python, Spark</t>
  </si>
  <si>
    <t>(USA) Senior, Software Engineer</t>
  </si>
  <si>
    <t>Farmington, AR</t>
  </si>
  <si>
    <t>['sql', 'nosql', 'java', 'azure', 'gcp', 'kafka', 'react', 'spring', 'graphql', 'react.js', 'kubernetes', 'docker']</t>
  </si>
  <si>
    <t>Levels.fyi</t>
  </si>
  <si>
    <t>Hedge Fund Data Analyst – Advanced Excel &amp; Power BI (Start-Up Hedge Fund)</t>
  </si>
  <si>
    <t>Martis Search</t>
  </si>
  <si>
    <t>Senior Structural Engineer (MCF/ Data Centres) - Riyadh</t>
  </si>
  <si>
    <t>Jeddah Saudi Arabia</t>
  </si>
  <si>
    <t>Haskoning</t>
  </si>
  <si>
    <t>Senior Structural Engineer - Mission Critical Data Centres</t>
  </si>
  <si>
    <t>Lead Financial Analytics Analyst</t>
  </si>
  <si>
    <t>LinkedIn Singapore</t>
  </si>
  <si>
    <t>Mercor</t>
  </si>
  <si>
    <t>Research Associate, Biological Sciences</t>
  </si>
  <si>
    <t>Sports Analytics Data Analyst $70/hr</t>
  </si>
  <si>
    <t>Financial Analyst Entry Level (Recent Graduates Only)</t>
  </si>
  <si>
    <t>['sql', 'r', 'sas', 'excel', 'power bi', 'spss', 'sas']</t>
  </si>
  <si>
    <t>Senior Director, R&amp;D Data Science &amp; Digital Health –  Ophthalmology</t>
  </si>
  <si>
    <t>Johnson &amp; Johnson Innovative Medicine</t>
  </si>
  <si>
    <t>5-Senior Data Engineers Needed | Major NYC Hospital | Hybrid | Salary + Bonus</t>
  </si>
  <si>
    <t>['sql', 'python', 'scala', 'snowflake', 'azure', 'aws', 'gcp', 'airflow', 'kubernetes', 'docker', 'git']</t>
  </si>
  <si>
    <t>Spark Big Data Engineer</t>
  </si>
  <si>
    <t>SANS</t>
  </si>
  <si>
    <t>['sql', 'python', 'shell', 'snowflake', 'azure', 'aws', 'spark', 'unix', 'github']</t>
  </si>
  <si>
    <t>Warrington, United Kingdom</t>
  </si>
  <si>
    <t>Brookson</t>
  </si>
  <si>
    <t>['sql', 'python', 'azure', 'databricks', 'alteryx', 'powerbi', 'powerbi']</t>
  </si>
  <si>
    <t>Business Systems Analyst III</t>
  </si>
  <si>
    <t>['sql', 'python', 'go', 'scala', 'aws', 'redshift']</t>
  </si>
  <si>
    <t>Data Scientist – AI and ML Team</t>
  </si>
  <si>
    <t>Haptik</t>
  </si>
  <si>
    <t>['python', 'r', 'azure', 'aws', 'gcp', 'spark', 'pytorch', 'matplotlib', 'seaborn', 'tensorflow', 'hadoop', 'scikit-learn', 'tableau', 'power bi']</t>
  </si>
  <si>
    <t>M&amp;E Asset Data Analyst</t>
  </si>
  <si>
    <t>Birmingham, United Kingdom</t>
  </si>
  <si>
    <t>Omni RMS</t>
  </si>
  <si>
    <t>Data Analyst Placement Programme</t>
  </si>
  <si>
    <t>Carrington, United Kingdom</t>
  </si>
  <si>
    <t>ITOL Recruit</t>
  </si>
  <si>
    <t>Finance Analytics Manager</t>
  </si>
  <si>
    <t>Gloucester, United Kingdom</t>
  </si>
  <si>
    <t>Tri-Talent Resourcing</t>
  </si>
  <si>
    <t>['c', 'power bi']</t>
  </si>
  <si>
    <t>Banket, Zimbabwe</t>
  </si>
  <si>
    <t>NMB Bank Limited</t>
  </si>
  <si>
    <t>['sql', 'python', 'nosql', 'mongodb', 'bash', 'powershell', 'sql server', 'postgresql', 'mongodb', 'cassandra', 'azure', 'oracle', 'aws', 'windows', 'linux', 'unix']</t>
  </si>
  <si>
    <t>Business Analyst-Asset Data &amp; Reporting</t>
  </si>
  <si>
    <t>DLL Financial Solutions Partner</t>
  </si>
  <si>
    <t>Associate Director, Customer Data Analytics</t>
  </si>
  <si>
    <t>Concord, MA</t>
  </si>
  <si>
    <t>ITF Therapeutics LLC</t>
  </si>
  <si>
    <t>['sql', 'python', 'r', 'tableau', 'excel', 'power bi', 'symphony']</t>
  </si>
  <si>
    <t>Managed Staffing, Inc.</t>
  </si>
  <si>
    <t>Data Scientist, AI Studio</t>
  </si>
  <si>
    <t>['python', 'numpy', 'scikit-learn', 'pandas', 'git', 'github']</t>
  </si>
  <si>
    <t>Senior Data Engineer (Spark, Python, SQL, CI/CD Pipeline)</t>
  </si>
  <si>
    <t>Data Engineer Supply Chain Planning</t>
  </si>
  <si>
    <t>Austin, MN</t>
  </si>
  <si>
    <t>Hormel Foods</t>
  </si>
  <si>
    <t>Trident Consulting</t>
  </si>
  <si>
    <t>['r', 'java', 'excel']</t>
  </si>
  <si>
    <t>Delivery Consultant- GenAI/ML &amp; Data Science, AWS Industries</t>
  </si>
  <si>
    <t>['sql', 'python', 'java', 'aws', 'terraform']</t>
  </si>
  <si>
    <t>Chief Data Scientist - Fintech &amp; Banking Innovation</t>
  </si>
  <si>
    <t>Xenon7</t>
  </si>
  <si>
    <t>Software Engineer - Blockchain Data</t>
  </si>
  <si>
    <t>Dune</t>
  </si>
  <si>
    <t>['sql', 'java', 'rust', 'kotlin']</t>
  </si>
  <si>
    <t>Data Engineer III - Data Insights</t>
  </si>
  <si>
    <t>Eluta.ca</t>
  </si>
  <si>
    <t>Electronic Arts Inc. / EA</t>
  </si>
  <si>
    <t>['sql', 'python', 'sql server', 'snowflake', 'azure', 'databricks', 'aws', 'redshift', 'kafka', 'airflow', 'github', 'gitlab']</t>
  </si>
  <si>
    <t>Legal Senior Billing &amp; Data Analyst (Law Firm Experience Preferred)</t>
  </si>
  <si>
    <t>National Law Firm</t>
  </si>
  <si>
    <t>Manager, Data Analyst - Audit</t>
  </si>
  <si>
    <t>['sql', 'python', 'r', 'aws', 'spark', 'tableau']</t>
  </si>
  <si>
    <t>East Providence, RI</t>
  </si>
  <si>
    <t>Data Scientist, Privacy</t>
  </si>
  <si>
    <t>['sql', 'python', 'numpy', 'scikit-learn', 'pandas']</t>
  </si>
  <si>
    <t>Senior Privacy Engineer</t>
  </si>
  <si>
    <t>['python', 'go', 'perl', 'node.js', 'node', 'windows']</t>
  </si>
  <si>
    <t>Information Security and Data Analyst</t>
  </si>
  <si>
    <t>Leeds, United Kingdom</t>
  </si>
  <si>
    <t>DVF Recruitment</t>
  </si>
  <si>
    <t>Product Performance and Data Scientist</t>
  </si>
  <si>
    <t>Wirral, United Kingdom</t>
  </si>
  <si>
    <t>Manpower UK Ltd</t>
  </si>
  <si>
    <t>['sas', 'excel', 'sas']</t>
  </si>
  <si>
    <t>Orla Rose Associates</t>
  </si>
  <si>
    <t>['azure', 'databricks', 'airflow']</t>
  </si>
  <si>
    <t>Market Intelligence Analyst - Industrial</t>
  </si>
  <si>
    <t>Avison Young | US</t>
  </si>
  <si>
    <t>Data Analyst - Data Steward</t>
  </si>
  <si>
    <t>Experienced Administrator Data Analyst with fluent Arabic</t>
  </si>
  <si>
    <t>Waterford, Ireland</t>
  </si>
  <si>
    <t>TechNET IT Recruitment Ltd</t>
  </si>
  <si>
    <t>['sql', 'python', 'r', 'snowflake', 'aws', 'tableau', 'power bi', 'ssis', 'ssrs']</t>
  </si>
  <si>
    <t>Agile Consulting Group, Inc.</t>
  </si>
  <si>
    <t>Windsor, CT</t>
  </si>
  <si>
    <t>['vba', 'excel', 'sap', 'powerbi', 'powerbi']</t>
  </si>
  <si>
    <t>Patient Funding Alternatives</t>
  </si>
  <si>
    <t>['sql', 'mysql', 'excel', 'power bi', 'dax']</t>
  </si>
  <si>
    <t>Senior Data Engineer – Apache Stack / ETL Platform Build</t>
  </si>
  <si>
    <t>['python', 'java', 'azure', 'aws', 'spark', 'airflow', 'kubernetes', 'github', 'terraform', 'jenkins']</t>
  </si>
  <si>
    <t>ALTEN Technology USA</t>
  </si>
  <si>
    <t>['sql', 'python', 'snowflake', 'pandas', 'power bi', 'docker', 'github']</t>
  </si>
  <si>
    <t>Delmar, NY</t>
  </si>
  <si>
    <t>New York State</t>
  </si>
  <si>
    <t>Business data analyst/Business system analyst</t>
  </si>
  <si>
    <t>Business Development Analyst - Data</t>
  </si>
  <si>
    <t>JellTech Consulting</t>
  </si>
  <si>
    <t>Sr. Data Scientist - Visa Commercial Solutions</t>
  </si>
  <si>
    <t>['sql', 'python', 'bash', 'databricks', 'aws', 'pyspark']</t>
  </si>
  <si>
    <t>Business Solutions Analyst - Data Catalog Support</t>
  </si>
  <si>
    <t>Sabot Consulting</t>
  </si>
  <si>
    <t>AAR</t>
  </si>
  <si>
    <t>Medline Industries, LP</t>
  </si>
  <si>
    <t>Sr. Director Engineering - AI/ML Products (Data Science)</t>
  </si>
  <si>
    <t>Alteryx</t>
  </si>
  <si>
    <t>['azure', 'aws', 'gcp', 'alteryx']</t>
  </si>
  <si>
    <t>Data Analyst Placement Programme. Job in Hereford Top Wales Careers</t>
  </si>
  <si>
    <t>Hereford, United Kingdom</t>
  </si>
  <si>
    <t>Top Wales Careers</t>
  </si>
  <si>
    <t>Quality Data Analyst III SQL HEDIS</t>
  </si>
  <si>
    <t>Peach State Health Plan</t>
  </si>
  <si>
    <t>Data Integration Engineer </t>
  </si>
  <si>
    <t>Dyne Therapeutics</t>
  </si>
  <si>
    <t>['sql', 'r', 'snowflake', 'aws', 'tableau', 'power bi']</t>
  </si>
  <si>
    <t>Datacenter Analyst</t>
  </si>
  <si>
    <t>Millsboro, DE</t>
  </si>
  <si>
    <t>Senior Applied Scientist, Inference (MCM)</t>
  </si>
  <si>
    <t>Senior Data Engineer - Data management, Python, Databricks, Data Warehousing</t>
  </si>
  <si>
    <t>APPTOZA INC.</t>
  </si>
  <si>
    <t>['sql', 'python', 'perl', 'databricks', 'oracle', 'pyspark']</t>
  </si>
  <si>
    <t>SoTalent</t>
  </si>
  <si>
    <t>['sql', 'python', 'scala', 'nosql', 'java', 'mongodb', 'shell', 'mongodb', 'cassandra', 'snowflake', 'azure', 'aws', 'gcp', 'redshift', 'spark', 'kafka', 'hadoop', 'linux', 'unix']</t>
  </si>
  <si>
    <t>netPolarity</t>
  </si>
  <si>
    <t>junior data scientist/AI engineer</t>
  </si>
  <si>
    <t>['sql', 'python', 'go', 'java']</t>
  </si>
  <si>
    <t>Data Scientist, Level 4</t>
  </si>
  <si>
    <t>['sql', 'python', 'r', 'go', 'c', 'express']</t>
  </si>
  <si>
    <t>Senior Data Scientist II, Real World Evidence (RWE), Pharma R&amp;D</t>
  </si>
  <si>
    <t>Built In San Francisco</t>
  </si>
  <si>
    <t>Tempus AI</t>
  </si>
  <si>
    <t>['sql', 'r', 'aws', 'gcp', 'bigquery']</t>
  </si>
  <si>
    <t>Principal AI Data Scientist</t>
  </si>
  <si>
    <t>Virginia, IL</t>
  </si>
  <si>
    <t>Hp</t>
  </si>
  <si>
    <t>['sql', 'python', 'azure', 'docker']</t>
  </si>
  <si>
    <t>IT Data Engineer III</t>
  </si>
  <si>
    <t>Niles, IL</t>
  </si>
  <si>
    <t>Woodward</t>
  </si>
  <si>
    <t>['sql', 'python', 'azure', 'aws', 'pyspark', 'airflow', 'gdpr', 'power bi', 'sap', 'dax']</t>
  </si>
  <si>
    <t>Data Engineer - Active Secret Clearance</t>
  </si>
  <si>
    <t>Significance, Inc.</t>
  </si>
  <si>
    <t>['sql', 'python', 'r', 'vba', 'oracle', 'plotly', 'numpy', 'pandas', 'ggplot2', 'tidyverse', 'power bi']</t>
  </si>
  <si>
    <t>Data Scientist (Remote) at The Elite Job, WFH Data Science Jobs in Ghana</t>
  </si>
  <si>
    <t>Athor Christensen</t>
  </si>
  <si>
    <t>Remote Data Scientist – Freelance Projects</t>
  </si>
  <si>
    <t>Anywhere via The Elite Job</t>
  </si>
  <si>
    <t>MNC JOBS INFO</t>
  </si>
  <si>
    <t>['sql', 'python', 'r', 'nosql', 'azure', 'aws', 'gcp', 'matplotlib', 'seaborn', 'tableau', 'power bi']</t>
  </si>
  <si>
    <t>Data Analyst II, CCR Reporting</t>
  </si>
  <si>
    <t>['sql', 'excel', 'power bi', 'powerpoint', 'dax']</t>
  </si>
  <si>
    <t>Senior Data Engineering Lead</t>
  </si>
  <si>
    <t>['python', 'scala', 'spark', 'kafka', 'github', 'jira']</t>
  </si>
  <si>
    <t>(Dev) Data Engineer CAEHJP00001327</t>
  </si>
  <si>
    <t>Saint-Laurent, QC, Canada</t>
  </si>
  <si>
    <t>Highspring</t>
  </si>
  <si>
    <t>['sql', 'python', 'pyspark', 'gdpr', 'power bi']</t>
  </si>
  <si>
    <t>Allspring Global Investments Holdings, LLC</t>
  </si>
  <si>
    <t>Analyst Investment Data &amp; Operations</t>
  </si>
  <si>
    <t>Senior Data Engineer - Substantiation Platform Team *Hybrid*</t>
  </si>
  <si>
    <t>['sql', 'python', 'go', 'nosql', 'java', 'azure', 'aws', 'pyspark', 'kubernetes', 'docker', 'git']</t>
  </si>
  <si>
    <t>ELINT Analyst (Mid-Level)</t>
  </si>
  <si>
    <t>Joint Activities</t>
  </si>
  <si>
    <t>Vail Resorts Corporate</t>
  </si>
  <si>
    <t>Senior Data Support Analyst</t>
  </si>
  <si>
    <t>['sql', 'python', 'postgresql', 'databricks', 'aws']</t>
  </si>
  <si>
    <t>Data Engineer, Databricks</t>
  </si>
  <si>
    <t>['sql', 'python', 'scala', 'java', 't-sql', 'c', 'mysql', 'azure', 'databricks', 'aws', 'gcp', 'spark', 'pyspark', 'airflow', 'unity']</t>
  </si>
  <si>
    <t>['sql', 'python', 'azure', 'aws', 'tableau', 'power bi', 'dax', 'powerbi', 'powerbi', 'atlassian', 'jira', 'confluence']</t>
  </si>
  <si>
    <t>Telangana, India</t>
  </si>
  <si>
    <t>Francina &amp; Francis Consulting</t>
  </si>
  <si>
    <t>['sql', 'python', 'shell', 'snowflake', 'azure', 'aws', 'gcp', 'redshift', 'bigquery', 'pytorch', 'keras', 'plotly', 'numpy', 'tensorflow', 'airflow', 'scikit-learn', 'pandas', 'jupyter', 'linux', 'tableau', 'power bi', 'docker', 'git']</t>
  </si>
  <si>
    <t>Senior AI Data Analyst - Insights for Finance &amp; Risk (Hybrid)</t>
  </si>
  <si>
    <t>Senior Data Scientist - Remote Data Pipelines &amp; Dashboards</t>
  </si>
  <si>
    <t>Staff Data Engineer - Hybrid/Remote with Impact</t>
  </si>
  <si>
    <t>Cardiff, United Kingdom</t>
  </si>
  <si>
    <t>Job Search Place UK</t>
  </si>
  <si>
    <t>RVU Co UK</t>
  </si>
  <si>
    <t>Data Engineer, WW Promotions Data and Insights</t>
  </si>
  <si>
    <t>Amazon Development Centre Canada ULC</t>
  </si>
  <si>
    <t>['python', 'scala', 'aws', 'redshift', 'airflow']</t>
  </si>
  <si>
    <t>Senior Data Analyst – AWS Stack</t>
  </si>
  <si>
    <t>Burntwood, United Kingdom</t>
  </si>
  <si>
    <t>Nixor</t>
  </si>
  <si>
    <t>['sql', 'python', 'aws', 'tableau', 'power bi']</t>
  </si>
  <si>
    <t>Data Analyst Apprentice - Castles &amp; Coasts Housing Association - £23,015p/a - 36.25hrs/w</t>
  </si>
  <si>
    <t>Killingworth, United Kingdom</t>
  </si>
  <si>
    <t>Castles and Coasts Housing Association</t>
  </si>
  <si>
    <t>['sql', 'python', 'r', 'c', 'gdpr', 'excel', 'power bi']</t>
  </si>
  <si>
    <t>Data Scientist / AI Engineer</t>
  </si>
  <si>
    <t>Cheltenham, United Kingdom</t>
  </si>
  <si>
    <t>['azure', 'databricks', 'aws', 'gcp', 'express', 'kubernetes', 'docker', 'terraform']</t>
  </si>
  <si>
    <t>Summer Data Science Internship</t>
  </si>
  <si>
    <t>Aberdeen, United Kingdom</t>
  </si>
  <si>
    <t>['sql', 'python', 'r', 'azure', 'aws', 'gcp', 'matplotlib', 'numpy', 'seaborn', 'pandas', 'tableau', 'power bi', 'git']</t>
  </si>
  <si>
    <t>Remote Data Analyst Trainee – No Experience, Full Training Provided</t>
  </si>
  <si>
    <t>['sql', 'python', 'r', 'excel', 'spreadsheet']</t>
  </si>
  <si>
    <t>Business Analyst - Production and Inventory</t>
  </si>
  <si>
    <t>50092 Heidelberg Materials US, Inc.</t>
  </si>
  <si>
    <t>Client Services Data Analyst</t>
  </si>
  <si>
    <t>Resolve Marine</t>
  </si>
  <si>
    <t>['python', 'r', 'scala', 'spark', 'pytorch', 'tensorflow']</t>
  </si>
  <si>
    <t>['python', 'r', 'scala', 'java', 'spark', 'pytorch', 'tensorflow', 'airflow', 'hadoop', 'scikit-learn', 'kubernetes', 'docker']</t>
  </si>
  <si>
    <t>Staff Applied AI/ML Engineer - Growth</t>
  </si>
  <si>
    <t>['python', 'azure', 'aws', 'gcp', 'pytorch', 'tensorflow', 'huggingface']</t>
  </si>
  <si>
    <t>Himalayas</t>
  </si>
  <si>
    <t>['python', 'go', 'node.js', 'node']</t>
  </si>
  <si>
    <t>Hinckley, United Kingdom</t>
  </si>
  <si>
    <t>Elizabeth Michael Associates LTD</t>
  </si>
  <si>
    <t>SC / DV Cleared Data Engineers Needed – Consultancy – AWS</t>
  </si>
  <si>
    <t>Avanti Recruitment</t>
  </si>
  <si>
    <t>['sql', 'python', 'scala', 'dynamodb', 'aws', 'redshift', 'spark']</t>
  </si>
  <si>
    <t>Coventry, United Kingdom</t>
  </si>
  <si>
    <t>Envisage Recruitment Limited</t>
  </si>
  <si>
    <t>['sql', 'bigquery', 'tableau', 'jira']</t>
  </si>
  <si>
    <t>Director of Enterprise Data</t>
  </si>
  <si>
    <t>Southampton, United Kingdom</t>
  </si>
  <si>
    <t>Ventula Consulting</t>
  </si>
  <si>
    <t>['snowflake', 'azure', 'databricks', 'sap']</t>
  </si>
  <si>
    <t>Office Collective</t>
  </si>
  <si>
    <t>['sql', 'sas', 'tableau', 'sas']</t>
  </si>
  <si>
    <t>IT Data Systems Analyst I - 8 hrs/day (Technology Services)</t>
  </si>
  <si>
    <t>McClellan Park, CA</t>
  </si>
  <si>
    <t>Twin Rivers Unified School District</t>
  </si>
  <si>
    <t>Data Scientist (Masters) - AI Data Trainer</t>
  </si>
  <si>
    <t>Alignerr</t>
  </si>
  <si>
    <t>['sql', 'python', 'r', 'spark', 'pytorch', 'tensorflow', 'hadoop', 'scikit-learn']</t>
  </si>
  <si>
    <t>Edinburgh, United Kingdom</t>
  </si>
  <si>
    <t>Okta Resourcing</t>
  </si>
  <si>
    <t>['sql', 'python', 'snowflake', 'numpy', 'scikit-learn', 'pandas']</t>
  </si>
  <si>
    <t>ThePlaceToBe</t>
  </si>
  <si>
    <t>['sql', 'python', 'aws', 'bigquery', 'linux', 'docker']</t>
  </si>
  <si>
    <t>Global Sales Operations Analyst - Remote &amp; Data-Driven</t>
  </si>
  <si>
    <t>Python and Kubernetes Software Engineer - Data, AI/ML &amp; Analytics</t>
  </si>
  <si>
    <t>['python', 'azure', 'aws', 'linux', 'ubuntu', 'debian', 'kubernetes', 'docker']</t>
  </si>
  <si>
    <t>Data Scientist (Federal Health)</t>
  </si>
  <si>
    <t>Commence</t>
  </si>
  <si>
    <t>['sql', 'python', 'r', 'snowflake', 'azure', 'databricks', 'aws', 'spark', 'pytorch', 'matplotlib', 'tensorflow', 'scikit-learn', 'jupyter', 'power bi']</t>
  </si>
  <si>
    <t>Data Scientist - Data-Driven Global Investment Firm</t>
  </si>
  <si>
    <t>Andiamo</t>
  </si>
  <si>
    <t>Senior Data Engineering Consultant</t>
  </si>
  <si>
    <t>The Times Appointments</t>
  </si>
  <si>
    <t>['sql', 'python', 'azure', 'databricks', 'power bi', 'ssis', 'ssrs', 'dax']</t>
  </si>
  <si>
    <t>Data Systems Analyst - Only W2</t>
  </si>
  <si>
    <t>Product Data Coordinator/Analyst</t>
  </si>
  <si>
    <t>USA Tools</t>
  </si>
  <si>
    <t>Data Analyst, Population Health</t>
  </si>
  <si>
    <t>Winter Park, FL</t>
  </si>
  <si>
    <t>Apply.appone.com</t>
  </si>
  <si>
    <t>Hope and Help Center of Central Florida Inc</t>
  </si>
  <si>
    <t>Senior Data Scientist, Product, Consumer Shopping</t>
  </si>
  <si>
    <t>Senior Data Insight Analyst</t>
  </si>
  <si>
    <t>Leeds Building Society</t>
  </si>
  <si>
    <t>['sql', 'python', 'vba', 'databricks', 'excel', 'power bi', 'sap']</t>
  </si>
  <si>
    <t>SC / DV Cleared Data Engineers Needed - Consultancy - AWS</t>
  </si>
  <si>
    <t>Technology Solutions - Data Platform &amp; Engineering - Summer 2026 Co-op/Intern</t>
  </si>
  <si>
    <t>Definity Financial Corporation</t>
  </si>
  <si>
    <t>['sql', 'python', 'scala', 'shell', 'spark', 'jenkins', 'bitbucket', 'jira', 'confluence']</t>
  </si>
  <si>
    <t>Dale WorkForce Solutions</t>
  </si>
  <si>
    <t>Children's National Hospital</t>
  </si>
  <si>
    <t>['sql', 'python', 'r', 'java', 'c', 'azure', 'spring', 'excel']</t>
  </si>
  <si>
    <t>Data Analyst -Canadian English/French</t>
  </si>
  <si>
    <t>Automotive Data Analyst - Client Advisor (Mobility) - S&amp;P Global</t>
  </si>
  <si>
    <t>Data Analyst – Operations</t>
  </si>
  <si>
    <t>['sql', 'python', 'snowflake', 'tableau', 'excel']</t>
  </si>
  <si>
    <t>Grove City, OH</t>
  </si>
  <si>
    <t>['python', 'azure', 'databricks', 'spark', 'kafka', 'hadoop']</t>
  </si>
  <si>
    <t>Biological Sciences Research Associate</t>
  </si>
  <si>
    <t>Bioinformatics Data Science Specialist</t>
  </si>
  <si>
    <t>Newcastle-under-Lyme, United Kingdom</t>
  </si>
  <si>
    <t>Eleo</t>
  </si>
  <si>
    <t>['sql', 'azure', 'tableau', 'looker', 'power bi']</t>
  </si>
  <si>
    <t>Senior Customer Insights Analyst</t>
  </si>
  <si>
    <t>Nicholson Glover</t>
  </si>
  <si>
    <t>['sql', 'go', 'tableau', 'excel', 'qlik']</t>
  </si>
  <si>
    <t>Microsoft Fabric Data Engineer</t>
  </si>
  <si>
    <t>Eligo Recruitment Ltd</t>
  </si>
  <si>
    <t>West Yorkshire, United Kingdom</t>
  </si>
  <si>
    <t>IT Jobs</t>
  </si>
  <si>
    <t>Staff Software Engineer, AI Foundations</t>
  </si>
  <si>
    <t>The Browser Company</t>
  </si>
  <si>
    <t>['go', 'atlassian']</t>
  </si>
  <si>
    <t>Jahnel Group</t>
  </si>
  <si>
    <t>['sql', 'python', 'nosql', 'mongodb', 'mysql', 'mongodb', 'snowflake', 'aws', 'kafka', 'airflow', 'kubernetes', 'docker']</t>
  </si>
  <si>
    <t>Pi-Square Technologies LLC</t>
  </si>
  <si>
    <t>['sql', 'python', 'bash', 'shell', 'aws', 'pyspark', 'airflow', 'node.js', 'node', 'terraform']</t>
  </si>
  <si>
    <t>Data Engineer - III</t>
  </si>
  <si>
    <t>['sql', 'sql server', 'tableau', 'excel', 'powerpoint', 'powerbi', 'powerbi']</t>
  </si>
  <si>
    <t>Junior Operations Analyst</t>
  </si>
  <si>
    <t>Weybourne</t>
  </si>
  <si>
    <t>Senior Data Scientist – Fast Growing Market Intelligence Group</t>
  </si>
  <si>
    <t>Resources Group</t>
  </si>
  <si>
    <t>Data Labeling Analyst Trust and Safety</t>
  </si>
  <si>
    <t>RECRUITERS</t>
  </si>
  <si>
    <t>Barnsley, United Kingdom</t>
  </si>
  <si>
    <t>Insite Finance</t>
  </si>
  <si>
    <t>['vba', 'excel', 'power bi', 'sap']</t>
  </si>
  <si>
    <t>nineDots.io</t>
  </si>
  <si>
    <t>['sql', 'sql server', 'snowflake', 'azure', 'power bi', 'dax']</t>
  </si>
  <si>
    <t>Lead Business Insights Analyst</t>
  </si>
  <si>
    <t>Pampered Chef LTD</t>
  </si>
  <si>
    <t>['sql', 'tableau', 'looker', 'power bi', 'chef']</t>
  </si>
  <si>
    <t>Sr. Spark Data Engineer (TS/SCI - Hybrid) Jobs</t>
  </si>
  <si>
    <t>Clearance Jobs</t>
  </si>
  <si>
    <t>['sql', 'python', 'scala', 'azure', 'databricks', 'aws', 'gcp', 'spark']</t>
  </si>
  <si>
    <t>The Nuclear Company</t>
  </si>
  <si>
    <t>['sql', 'python', 'scala', 'postgresql', 'snowflake', 'azure', 'databricks', 'aws', 'gcp', 'bigquery', 'spark', 'kafka', 'airflow', 'tableau', 'looker', 'powerbi', 'powerbi', 'kubernetes', 'docker', 'git']</t>
  </si>
  <si>
    <t>Data Engineer with (Snowflake, Python &amp; Retail Domain EXP)</t>
  </si>
  <si>
    <t>Uniqsoft</t>
  </si>
  <si>
    <t>Manager, Cyber Data Systems Engineering (Data and Analytics)</t>
  </si>
  <si>
    <t>['python', 'bash', 'powershell', 'snowflake', 'azure', 'databricks', 'aws', 'gdpr', 'splunk', 'github', 'ansible']</t>
  </si>
  <si>
    <t>PACS Analyst</t>
  </si>
  <si>
    <t>['powerbi', 'powerbi']</t>
  </si>
  <si>
    <t>Spark Data Engineer (DHS cleared)</t>
  </si>
  <si>
    <t>Data Analytics &amp; Platform Engineer</t>
  </si>
  <si>
    <t>Qualis1 Inc.</t>
  </si>
  <si>
    <t>['python', 'snowflake', 'azure', 'databricks', 'pyspark', 'terraform', 'ansible']</t>
  </si>
  <si>
    <t>Senior Data Engineer - GFT- Halifax</t>
  </si>
  <si>
    <t>Career Beacon</t>
  </si>
  <si>
    <t>RBC Dominion Securities</t>
  </si>
  <si>
    <t>['python', 'scala', 'java', 'azure', 'aws', 'spark', 'pyspark', 'spring', 'hadoop', 'express', 'kubernetes', 'docker', 'github', 'jenkins']</t>
  </si>
  <si>
    <t>Business Strategy Analyst - Mid Level</t>
  </si>
  <si>
    <t>['sql', 'python', 'r', 'sas', 'snowflake', 'phoenix', 'tableau', 'excel', 'sas']</t>
  </si>
  <si>
    <t>National Recovery Associates, Inc.</t>
  </si>
  <si>
    <t>['sql', 'python', 'r', 'oracle', 'excel', 'power bi', 'powerpoint']</t>
  </si>
  <si>
    <t>Senior Manager, Oncology Data Science, Hematology</t>
  </si>
  <si>
    <t>['sql', 'python', 'r', 'tableau', 'power bi', 'symphony']</t>
  </si>
  <si>
    <t>Transformation Lead, Global Analytics</t>
  </si>
  <si>
    <t>Data Scientist - AI</t>
  </si>
  <si>
    <t>['sql', 'r', 'numpy', 'tensorflow', 'hugging face', 'scikit-learn']</t>
  </si>
  <si>
    <t>Applied Scientist, Seraph</t>
  </si>
  <si>
    <t>myGwork - LGBTQ+ Business Community</t>
  </si>
  <si>
    <t>['python', 'java', 'c', 'linux', 'unix']</t>
  </si>
  <si>
    <t>Principal Data Scientist - AI</t>
  </si>
  <si>
    <t>['python', 'r', 'azure', 'databricks', 'aws', 'numpy', 'scikit-learn', 'pandas']</t>
  </si>
  <si>
    <t>Sr. Data Engineer (Canada)</t>
  </si>
  <si>
    <t>VDart Inc</t>
  </si>
  <si>
    <t>['sql', 'python', 'aws', 'redshift', 'pyspark', 'gdpr', 'codecommit']</t>
  </si>
  <si>
    <t>Senior Data Engineer - Snowflake/Azure (Hybrid)</t>
  </si>
  <si>
    <t>Moneris</t>
  </si>
  <si>
    <t>['sql', 'python', 'snowflake', 'azure', 'databricks', 'aws', 'kafka', 'ssis', 'powerbi', 'powerbi', 'git', 'jenkins', 'gitlab']</t>
  </si>
  <si>
    <t>Full-Stack Engineer (Web, AI &amp; Data)</t>
  </si>
  <si>
    <t>Sarnia, ON, Canada</t>
  </si>
  <si>
    <t>AlumaPower</t>
  </si>
  <si>
    <t>['sql', 'python', 'c', 'postgresql', 'azure', 'react', 'express', 'node.js', 'vue', 'node', 'vue.js', 'git', 'github']</t>
  </si>
  <si>
    <t>Data Moderator-Analyst – AI Data Collection</t>
  </si>
  <si>
    <t>Resolvetech Solutions</t>
  </si>
  <si>
    <t>Data analyst intern - Full-time</t>
  </si>
  <si>
    <t>Schneider Electric</t>
  </si>
  <si>
    <t>['sql', 'python', 'nosql']</t>
  </si>
  <si>
    <t>Machine Learning Scientist III</t>
  </si>
  <si>
    <t>['python', 'azure', 'aws', 'gcp', 'spark', 'pytorch', 'tensorflow']</t>
  </si>
  <si>
    <t>Intern - Development - Data Science</t>
  </si>
  <si>
    <t>['python', 'c', 'pytorch', 'tensorflow', 'scikit-learn']</t>
  </si>
  <si>
    <t>Data Quality Analyst – Advanced</t>
  </si>
  <si>
    <t>Bedford, NS, Canada</t>
  </si>
  <si>
    <t>GenAI Engineer, Agentic Flows &amp; Evaluation</t>
  </si>
  <si>
    <t>['go', 'html', 'c', 'azure', 'aws', 'next.js']</t>
  </si>
  <si>
    <t>Cross - Sell Data Analyst</t>
  </si>
  <si>
    <t>Sr. Analyst, Business Intelligence</t>
  </si>
  <si>
    <t>Sunkist Growers</t>
  </si>
  <si>
    <t>Data Analyst – Digital Product Insights</t>
  </si>
  <si>
    <t>Camping World</t>
  </si>
  <si>
    <t>['sql', 'python', 'r', 'bigquery', 'tableau', 'power bi', 'jira', 'trello']</t>
  </si>
  <si>
    <t>Data Analyst (D 365 Migration) - Contract - Hybrid - Chicago, IL.</t>
  </si>
  <si>
    <t>['sql', 'python', 'r', 'azure', 'aws', 'gcp']</t>
  </si>
  <si>
    <t>Senior Manager Data Science, Product Analytics</t>
  </si>
  <si>
    <t>['sql', 'python', 'r', 'go', 'pandas', 'dplyr']</t>
  </si>
  <si>
    <t>manager, Data Engineering- Enterprise Data &amp; Semantic Platforms (Seattle, WA)</t>
  </si>
  <si>
    <t>Starbucks</t>
  </si>
  <si>
    <t>Coalinga, CA</t>
  </si>
  <si>
    <t>['sql', 'python', 'snowflake', 'aws', 'redshift', 'tableau', 'power bi']</t>
  </si>
  <si>
    <t>Senior Analyst, Data &amp; Insights</t>
  </si>
  <si>
    <t>WellNow Urgent Care</t>
  </si>
  <si>
    <t>['sql', 'bigquery', 'tableau', 'excel', 'power bi', 'powerpoint', 'powerbi', 'powerbi']</t>
  </si>
  <si>
    <t>Sr. Data Scientist (Machine Learning)</t>
  </si>
  <si>
    <t>Princ Data Solutions Analyst</t>
  </si>
  <si>
    <t>['python', 'nosql', 'java', 'perl', 'shell', 'snowflake', 'hadoop', 'power bi', 'powerbi', 'powerbi', 'unify']</t>
  </si>
  <si>
    <t>Data Scientist–Health and Risk Solutions</t>
  </si>
  <si>
    <t>Sr IT Data Analyst (SQL &amp; CRM)</t>
  </si>
  <si>
    <t>Aerospace and Defense TALENT IT SOLUTIONS</t>
  </si>
  <si>
    <t>Remote Machine Learning Research Internship</t>
  </si>
  <si>
    <t>['python', 'r', 'pytorch', 'matplotlib', 'seaborn', 'tensorflow', 'scikit-learn', 'pandas']</t>
  </si>
  <si>
    <t>Lead Data Scientist -- Dallas, TX -- Hybrid -- 66914</t>
  </si>
  <si>
    <t>['sql', 'python', 'r', 'go', 'sas', 'nosql', 'aws', 'tensorflow', 'scikit-learn', 'sas']</t>
  </si>
  <si>
    <t>Data Engineer Tester</t>
  </si>
  <si>
    <t>['sql', 'nosql', 'mongodb', 'shell', 'mysql', 'mongodb', 'cassandra', 'snowflake', 'azure', 'databricks', 'aws', 'redshift', 'spark', 'kafka', 'hadoop', 'linux', 'unix']</t>
  </si>
  <si>
    <t>Artera</t>
  </si>
  <si>
    <t>['sql', 'python', 'typescript', 'snowflake', 'aws', 'airflow', 'kubernetes', 'docker']</t>
  </si>
  <si>
    <t>Clifton Park, NY</t>
  </si>
  <si>
    <t>aptihealth</t>
  </si>
  <si>
    <t>['sql', 'python', 'postgresql', 'matplotlib', 'numpy', 'pandas', 'power bi']</t>
  </si>
  <si>
    <t>Sr. Database Engineer</t>
  </si>
  <si>
    <t>Data Analyst Consultant - DSNY10</t>
  </si>
  <si>
    <t>Bandana.com</t>
  </si>
  <si>
    <t>The Data School</t>
  </si>
  <si>
    <t>['tableau', 'excel', 'alteryx']</t>
  </si>
  <si>
    <t>2026 Intern: Quantum Data Analyst</t>
  </si>
  <si>
    <t>Ossining, NY</t>
  </si>
  <si>
    <t>['sql', 'python', 'pytorch', 'matplotlib', 'numpy', 'seaborn', 'tensorflow', 'scikit-learn', 'pandas', 'github']</t>
  </si>
  <si>
    <t>['sql', 'python', 'javascript', 'powershell', 'databricks', 'tableau', 'power bi']</t>
  </si>
  <si>
    <t>Staff Data Analyst, Operations</t>
  </si>
  <si>
    <t>Operations Data Analyst, Principal</t>
  </si>
  <si>
    <t>Auberry, CA</t>
  </si>
  <si>
    <t>Pacific Gas and Electric Company (PG&amp;E)</t>
  </si>
  <si>
    <t>['python', 'r', 'excel', 'powerpoint']</t>
  </si>
  <si>
    <t>Data Scientist - Innovation - Jersey City</t>
  </si>
  <si>
    <t>Senior Data Scientist, User Behavior</t>
  </si>
  <si>
    <t>Data Science 2026 Summer Internship (Undergrad &amp; Master's)</t>
  </si>
  <si>
    <t>Balyasny Asset Management</t>
  </si>
  <si>
    <t>['sql', 'python', 'go', 'databricks', 'aws', 'spark', 'pytorch', 'keras', 'matplotlib', 'numpy', 'tensorflow', 'airflow', 'scikit-learn', 'pandas', 'github']</t>
  </si>
  <si>
    <t>Data Scientist, People Experience</t>
  </si>
  <si>
    <t>['sql', 'python', 'snowflake', 'aws', 'matplotlib', 'plotly', 'numpy', 'seaborn', 'pandas', 'tableau', 'excel', 'power bi', 'git']</t>
  </si>
  <si>
    <t>GEN AI Sr Data Scientist</t>
  </si>
  <si>
    <t>Principal Data Scientist - Rentals Machine Learning Team</t>
  </si>
  <si>
    <t>Millersville, MD</t>
  </si>
  <si>
    <t>['sql', 'python', 'databricks', 'tableau']</t>
  </si>
  <si>
    <t>Sr Analyst, Data Scientist - Quality</t>
  </si>
  <si>
    <t>['sql', 'c', 'aws', 'tableau']</t>
  </si>
  <si>
    <t>Data Scientist - Scientific AI, Life Sciences</t>
  </si>
  <si>
    <t>['python', 'r', 'c', 'pytorch', 'keras', 'matplotlib', 'numpy', 'scikit-learn', 'pandas', 'github']</t>
  </si>
  <si>
    <t>Sr. Data Engineer, AI Data Engineering</t>
  </si>
  <si>
    <t>['python', 'nosql', 'mongodb', 'postgresql', 'mongodb', 'dynamodb', 'azure', 'oracle', 'aws', 'git', 'github', 'jenkins']</t>
  </si>
  <si>
    <t>Data Engineer (AWS, PySpark, Python)</t>
  </si>
  <si>
    <t>['sql', 'python', 'snowflake', 'databricks', 'aws', 'redshift', 'spark', 'kafka', 'pyspark', 'airflow']</t>
  </si>
  <si>
    <t>Principal Data Scientist &amp; Machine Learning Researcher</t>
  </si>
  <si>
    <t>RTX</t>
  </si>
  <si>
    <t>['python', 'azure', 'aws', 'gcp', 'linux', 'docker', 'git']</t>
  </si>
  <si>
    <t>Data Science &amp; Advanced Analytics Manager I</t>
  </si>
  <si>
    <t>JobTarget</t>
  </si>
  <si>
    <t>Artera.io</t>
  </si>
  <si>
    <t>['sql', 'python', 'typescript', 'snowflake', 'aws', 'airflow', 'kubernetes', 'docker', 'terraform']</t>
  </si>
  <si>
    <t>Data Engineer - (L1 Production Support) / SRE – L1</t>
  </si>
  <si>
    <t>krtrimaiq cognitive solutions</t>
  </si>
  <si>
    <t>['python', 'aws', 'gcp', 'spark', 'pyspark', 'hadoop', 'linux', 'unix', 'jira']</t>
  </si>
  <si>
    <t>ML Engineer - LLM Specialist</t>
  </si>
  <si>
    <t>['python', 'azure', 'aws', 'gcp', 'pytorch', 'tensorflow', 'airflow', 'docker']</t>
  </si>
  <si>
    <t>Data Engineer - AI Pipelines</t>
  </si>
  <si>
    <t>['sql', 'python', 'postgresql', 'sqlite', 'spark', 'airflow', 'pandas', 'git']</t>
  </si>
  <si>
    <t>Applied Data Scientist / Assessment Data Scientist</t>
  </si>
  <si>
    <t>Intern, Additive Manufacturing Data Analyst</t>
  </si>
  <si>
    <t>ASTM International</t>
  </si>
  <si>
    <t>Data Scientist II, Consumer Experience</t>
  </si>
  <si>
    <t>Data Science Expert with Security Clearance</t>
  </si>
  <si>
    <t>Data Scientist, Generative AI</t>
  </si>
  <si>
    <t>['python', 'elasticsearch', 'azure', 'aws', 'gcp', 'pytorch', 'keras', 'numpy', 'tensorflow', 'hugging face', 'scikit-learn', 'pandas', 'jupyter', 'tableau', 'power bi', 'docker', 'git']</t>
  </si>
  <si>
    <t>Lead Data Scientist, GenAI &amp; Strategic Analytics 🏆</t>
  </si>
  <si>
    <t>DevITjobs</t>
  </si>
  <si>
    <t>['python', 'azure', 'databricks', 'aws', 'gcp', 'pytorch', 'tensorflow', 'huggingface', 'tableau']</t>
  </si>
  <si>
    <t>SMART CIRCLE INTERNATIONAL GROUP</t>
  </si>
  <si>
    <t>Senior, Software Engineer - Finance Data Factory</t>
  </si>
  <si>
    <t>Noel, MO</t>
  </si>
  <si>
    <t>['python', 'scala', 'gcp', 'bigquery', 'kafka', 'pyspark', 'airflow', 'git', 'jenkins']</t>
  </si>
  <si>
    <t>Data Scientist (Python + SciPy + Scikit-learn) [J119]</t>
  </si>
  <si>
    <t>SKM Group</t>
  </si>
  <si>
    <t>['python', 'azure', 'aws', 'gcp', 'pytorch', 'tensorflow', 'scikit-learn']</t>
  </si>
  <si>
    <t>Nicholas Associates Graduate Placements</t>
  </si>
  <si>
    <t>['sql', 'python', 'snowflake', 'azure', 'aws', 'gcp', 'airflow']</t>
  </si>
  <si>
    <t>VulcanForms Inc.</t>
  </si>
  <si>
    <t>['sql', 'python', 'spark', 'airflow']</t>
  </si>
  <si>
    <t>Senior AI Engineer - Machine Learning</t>
  </si>
  <si>
    <t>['python', 'azure', 'aws', 'gcp', 'spark', 'pytorch', 'kafka', 'tensorflow', 'airflow', 'hugging face']</t>
  </si>
  <si>
    <t>Peterborough, United Kingdom</t>
  </si>
  <si>
    <t>Eclectic Recruitment Ltd</t>
  </si>
  <si>
    <t>Emory Healthcare</t>
  </si>
  <si>
    <t>['sql', 'python', 'r', 'sas', 'vba', 'sas']</t>
  </si>
  <si>
    <t>Data Engineer II - Copilot Insights</t>
  </si>
  <si>
    <t>Senior Data Engineer, People Analytics</t>
  </si>
  <si>
    <t>['sql', 'python', 'snowflake', 'gcp', 'redshift']</t>
  </si>
  <si>
    <t>Jr. Data Analyst [206584]</t>
  </si>
  <si>
    <t>O. C. Credit Union</t>
  </si>
  <si>
    <t>['sql', 'python', 'sql server', 'azure', 'tableau', 'excel', 'looker', 'power bi']</t>
  </si>
  <si>
    <t>Data Experience – Senior Principal</t>
  </si>
  <si>
    <t>['sql', 'python', 'azure', 'aws', 'gcp', 'tableau', 'power bi', 'alteryx']</t>
  </si>
  <si>
    <t>Privacy &amp; Security Data Visualization Analyst</t>
  </si>
  <si>
    <t>Senior Data Analyst - Analytics Lab</t>
  </si>
  <si>
    <t>['sql', 'python', 'r', 'snowflake', 'databricks', 'oracle', 'hadoop', 'tableau', 'excel', 'power bi']</t>
  </si>
  <si>
    <t>Synergistic Systems Inc</t>
  </si>
  <si>
    <t>Data Engineer – Enterprise Data Hub</t>
  </si>
  <si>
    <t>SiriusPoint</t>
  </si>
  <si>
    <t>['sql', 'python', 'aws', 'redshift', 'gdpr', 'tableau', 'power bi', 'git']</t>
  </si>
  <si>
    <t>Google Cloud Data &amp; AI Engineer</t>
  </si>
  <si>
    <t>Python Data/AI/ML  Engineer</t>
  </si>
  <si>
    <t>['sql', 'python', 'sql server', 'postgresql', 'snowflake']</t>
  </si>
  <si>
    <t>James Andrews Technology</t>
  </si>
  <si>
    <t>DATA ENGINEER - PRIVATE HEALTHCARE - SQL, SNOWFLAKE, AZURE, POWER BI, SSRS, PYTHON</t>
  </si>
  <si>
    <t>CareerBoard</t>
  </si>
  <si>
    <t>Talent Leaders</t>
  </si>
  <si>
    <t>['sql', 'python', 'snowflake', 'azure', 'power bi', 'ssrs']</t>
  </si>
  <si>
    <t>Gormat</t>
  </si>
  <si>
    <t>['sql', 'python', 'spark', 'jupyter', 'tableau', 'power bi']</t>
  </si>
  <si>
    <t>['sql', 'python', 'r', 'spark', 'tableau', 'excel', 'powerpoint']</t>
  </si>
  <si>
    <t>Data Scientist (North America)</t>
  </si>
  <si>
    <t>Data Science Analyst (NO C2C)</t>
  </si>
  <si>
    <t>Wading River, NY</t>
  </si>
  <si>
    <t>Little Flower Children and Family Services of New York</t>
  </si>
  <si>
    <t>Data Scientist – ML and Advanced Analytics (AI Studio)</t>
  </si>
  <si>
    <t>['python', 'numpy', 'scikit-learn', 'pandas']</t>
  </si>
  <si>
    <t>Specialty Strategic Account Executive</t>
  </si>
  <si>
    <t>Rhode Island</t>
  </si>
  <si>
    <t>Rise - Jobs</t>
  </si>
  <si>
    <t>cvshealth</t>
  </si>
  <si>
    <t>['c', 'excel', 'powerpoint']</t>
  </si>
  <si>
    <t>['sql', 'python', 'scala', 'nosql', 'java', 'azure', 'aws', 'kafka', 'phoenix']</t>
  </si>
  <si>
    <t>Sr Data Engineer Python Serverside</t>
  </si>
  <si>
    <t>Canyon Associates</t>
  </si>
  <si>
    <t>['sql', 'python', 'java', 'c', 'rust', 'azure', 'oracle', 'numpy', 'pandas', 'git']</t>
  </si>
  <si>
    <t>Technical Analyst - Remote (Canada)</t>
  </si>
  <si>
    <t>Canadian Cyber Threat Exchange (CCTX)</t>
  </si>
  <si>
    <t>['python', 'powershell', 'azure', 'aws', 'excel', 'power bi']</t>
  </si>
  <si>
    <t>Sr Data Analyst onsite Irving TX</t>
  </si>
  <si>
    <t>Catalyte</t>
  </si>
  <si>
    <t>['sql', 'python', 'azure', 'databricks', 'pyspark', 'powerbi', 'powerbi']</t>
  </si>
  <si>
    <t>Director, Lead Data Scientist (Hybrid)</t>
  </si>
  <si>
    <t>['sql', 'python', 'r', 'azure', 'databricks', 'tableau', 'power bi']</t>
  </si>
  <si>
    <t>['sql', 'python', 'java', 'snowflake', 'aws', 'github']</t>
  </si>
  <si>
    <t>Senior Data Engineer (AWS / Python / SQL / Snowflake)</t>
  </si>
  <si>
    <t>Artifact Global Corporation</t>
  </si>
  <si>
    <t>['sql', 'python', 'snowflake', 'aws', 'airflow']</t>
  </si>
  <si>
    <t>View Park-Windsor Hills, CA</t>
  </si>
  <si>
    <t>['sql', 'python', 'javascript', 'nosql', 'mongodb', 'typescript', 'sql server', 'mongodb', 'azure', 'react', 'express', 'angular', 'vue', 'node', 'git', 'github']</t>
  </si>
  <si>
    <t>idpp</t>
  </si>
  <si>
    <t>Data Engineer - Web Scraping</t>
  </si>
  <si>
    <t>Tact</t>
  </si>
  <si>
    <t>['python', 'javascript', 'ruby', 'html', 'selenium', 'ruby']</t>
  </si>
  <si>
    <t>Data Engineer (Front Office) - Systematic Technology - £300k+</t>
  </si>
  <si>
    <t>Senior Software Engineer- Big Data &amp; Java</t>
  </si>
  <si>
    <t>['sql', 'python', 'go', 'java', 'bash', 'c', 'groovy', 'kotlin', 'sql server', 'mysql', 'azure', 'databricks', 'aws', 'spark', 'react', 'spring', 'hadoop', 'selenium', 'linux', 'kubernetes', 'docker', 'git', 'github', 'jenkins', 'ansible']</t>
  </si>
  <si>
    <t>Shopper Insights Data and Analytics Manager</t>
  </si>
  <si>
    <t>['sql', 'python', 'pandas', 'powerpoint', 'github', 'jira']</t>
  </si>
  <si>
    <t>Data Scientist | AI Solutions</t>
  </si>
  <si>
    <t>['python', 'r', 'c', 'azure', 'aws']</t>
  </si>
  <si>
    <t>Data Engineer - IIoT</t>
  </si>
  <si>
    <t>JAMY INTERACTIVE</t>
  </si>
  <si>
    <t>['python', 'azure', 'jupyter']</t>
  </si>
  <si>
    <t>Senior AWS Data Engineer with 3-7 years experience</t>
  </si>
  <si>
    <t>Talentien</t>
  </si>
  <si>
    <t>['sql', 'python', 'scala', 'shell', 'snowflake', 'azure', 'aws', 'gcp', 'redshift', 'bigquery', 'spark', 'pyspark', 'airflow', 'hadoop', 'gdpr', 'tableau', 'looker', 'power bi', 'git']</t>
  </si>
  <si>
    <t>University of West Georgia</t>
  </si>
  <si>
    <t>Transfer Agent Fraud Data Analyst (Hybrid)</t>
  </si>
  <si>
    <t>Experienced Analyst - Warehouse</t>
  </si>
  <si>
    <t>Principal Data Analyst, Trust and Safety, Search</t>
  </si>
  <si>
    <t>Data Engineer Skill Level 4</t>
  </si>
  <si>
    <t>Onyx Point, LLC.</t>
  </si>
  <si>
    <t>['sql', 'python', 'snowflake', 'databricks', 'aws', 'kafka']</t>
  </si>
  <si>
    <t>Data Warehouse Developer II</t>
  </si>
  <si>
    <t>National Commission on Certification of Physician Assistants (NCCPA)</t>
  </si>
  <si>
    <t>['sql', 'python', 't-sql', 'powershell', 'sql server', 'snowflake', 'azure', 'spark', 'kafka', 'gdpr', 'power bi', 'ssis', 'ssrs']</t>
  </si>
  <si>
    <t>Senior ML Data Ops Engineer (Hybrid)</t>
  </si>
  <si>
    <t>Homeward</t>
  </si>
  <si>
    <t>['sql', 'python', 'snowflake', 'aws', 'kubernetes', 'docker', 'github', 'terraform']</t>
  </si>
  <si>
    <t>Senior Software Engineer, Data and Systems Initiative</t>
  </si>
  <si>
    <t>HR Ops and Data Analyst</t>
  </si>
  <si>
    <t>Bis Recruit</t>
  </si>
  <si>
    <t>Business Data Scientist, Forecasting and Science</t>
  </si>
  <si>
    <t>['sql', 'python', 'r', 'zoom']</t>
  </si>
  <si>
    <t>Expert, Data Platforms Engineer</t>
  </si>
  <si>
    <t>Berry Hill, TN</t>
  </si>
  <si>
    <t>Schneider Electric - Global</t>
  </si>
  <si>
    <t>['sql', 'python', 'scala', 'nosql', 'java', 'mongodb', 'mongodb', 'dynamodb', 'aws', 'redshift', 'spark', 'git', 'github', 'terraform', 'jenkins']</t>
  </si>
  <si>
    <t>Corsair</t>
  </si>
  <si>
    <t>['sql', 'snowflake', 'looker', 'powerbi', 'powerbi']</t>
  </si>
  <si>
    <t>['python', 'fastapi', 'kubernetes', 'docker', 'git', 'jenkins']</t>
  </si>
  <si>
    <t>Data Analyst - Back Office</t>
  </si>
  <si>
    <t>PECO</t>
  </si>
  <si>
    <t>['sql', 'python', 'r', 'scala', 'spark', 'hadoop', 'unix', 'powerbi', 'powerbi']</t>
  </si>
  <si>
    <t>Data Scientist-Health and Risk Solutions</t>
  </si>
  <si>
    <t>Sun Life Financial</t>
  </si>
  <si>
    <t>Senior Data Engineer | $25M funded HealthTech Start-up</t>
  </si>
  <si>
    <t>evoke</t>
  </si>
  <si>
    <t>['sql', 'python', 'gcp', 'node.js', 'node', 'kubernetes']</t>
  </si>
  <si>
    <t>['sql', 'python', 'nosql', 'snowflake', 'azure', 'databricks', 'aws', 'gcp', 'pytorch', 'pyspark', 'tensorflow', 'tableau', 'power bi']</t>
  </si>
  <si>
    <t>Senior Data Platform Engineer - Elk Grove, CA (Hybrid ? 3 days a week on-site)</t>
  </si>
  <si>
    <t>['sql', 'python', 'nosql', 'java', 'c', 'snowflake', 'azure', 'databricks', 'bigquery', 'spark', 'kafka', 'pyspark', 'react', 'airflow', 'angular', 'looker', 'power bi', 'git', 'terraform', 'jenkins', 'jira', 'confluence']</t>
  </si>
  <si>
    <t>Senior &amp; Intermediate Data Scientist (Full Stack / Applied AI)</t>
  </si>
  <si>
    <t>SearchLabs</t>
  </si>
  <si>
    <t>Sr. Business Intelligence Data Analyst (MSBI Stack Microsoft Fabric)</t>
  </si>
  <si>
    <t>Hudson, MA</t>
  </si>
  <si>
    <t>['sql', 'snowflake', 'azure', 'power bi', 'ssis', 'ssrs', 'dax']</t>
  </si>
  <si>
    <t>MKS Inc.</t>
  </si>
  <si>
    <t>Edurech Technoogy</t>
  </si>
  <si>
    <t>['sql', 'python', 'azure', 'aws', 'gcp', 'numpy', 'pandas', 'tableau', 'excel', 'power bi', 'jira', 'confluence']</t>
  </si>
  <si>
    <t>Digital Marketing Analyst</t>
  </si>
  <si>
    <t>Connexity, Inc.</t>
  </si>
  <si>
    <t>['sql', 'python', 'perl', 'excel']</t>
  </si>
  <si>
    <t>Lead ML &amp; Data Engineer (Founding Engineer) — Own Pricing + Market Data at Misprint</t>
  </si>
  <si>
    <t>Misprint</t>
  </si>
  <si>
    <t>['sql', 'python', 'go', 'postgresql', 'aws', 'react', 'node', 'next.js', 'github']</t>
  </si>
  <si>
    <t>Lake Elmo, MN</t>
  </si>
  <si>
    <t>Old National Bank</t>
  </si>
  <si>
    <t>['sql', 'sql server', 'azure', 'databricks', 'aws', 'gcp']</t>
  </si>
  <si>
    <t>Ambarella Inc</t>
  </si>
  <si>
    <t>['python', 'go', 'linux', 'kubernetes', 'docker', 'terraform', 'ansible']</t>
  </si>
  <si>
    <t>Data Architect - Power &amp; Utilities - Senior Manager- Consulting - Location OPEN</t>
  </si>
  <si>
    <t>['sql', 'python', 'go', 'scala', 'java', 'no-sql', 'c', 'azure', 'databricks', 'gcp', 'kubernetes', 'docker', 'git']</t>
  </si>
  <si>
    <t>Sr. Data Analyst (Supply Chain Procurement)</t>
  </si>
  <si>
    <t>GDIT</t>
  </si>
  <si>
    <t>['sql', 'python', 'go', 'sql server', 'tableau', 'alteryx']</t>
  </si>
  <si>
    <t>Operation Par Inc.</t>
  </si>
  <si>
    <t>['sql', 'python', 'r', 'crystal', 'bash', 'powershell', 'sql server', 'windows', 'ssrs']</t>
  </si>
  <si>
    <t>Analytics &amp; Data Associate</t>
  </si>
  <si>
    <t>Golf VX Corp</t>
  </si>
  <si>
    <t>Snowflake Data Engineer with banking domain exp</t>
  </si>
  <si>
    <t>MM Management Consultant</t>
  </si>
  <si>
    <t>['sql', 'python', 'snowflake', 'aws', 'express']</t>
  </si>
  <si>
    <t>Data Engineering Specialist</t>
  </si>
  <si>
    <t>['sql', 'python', 'oracle', 'phoenix', 'tableau', 'excel', 'looker', 'power bi']</t>
  </si>
  <si>
    <t>DATA SYS ANL 1</t>
  </si>
  <si>
    <t>University of California San Francisco</t>
  </si>
  <si>
    <t>Data Scientist, Lifecycle Marketing</t>
  </si>
  <si>
    <t>['sql', 'python', 'snowflake', 'spark']</t>
  </si>
  <si>
    <t>Data Engineer - Python/AWS</t>
  </si>
  <si>
    <t>['sql', 'python', 'aws', 'kafka', 'pyspark', 'unix', 'github', 'jenkins']</t>
  </si>
  <si>
    <t>Senior Associate, Insights Analytics Engineer</t>
  </si>
  <si>
    <t>['sql', 'python', 'go', 'c', 'spark', 'tableau', 'excel', 'power bi', 'powerpoint', 'outlook']</t>
  </si>
  <si>
    <t>Senior Data Analyst - Treasury</t>
  </si>
  <si>
    <t>Junior Global Insights Analyst-Foodservice</t>
  </si>
  <si>
    <t>Northlake, IL</t>
  </si>
  <si>
    <t>SIG Group</t>
  </si>
  <si>
    <t>['go', 'c', 'excel', 'powerpoint']</t>
  </si>
  <si>
    <t>Remote Cloud Data Engineer (AZURE) Jobs</t>
  </si>
  <si>
    <t>Security Clearance Jobs</t>
  </si>
  <si>
    <t>['sql', 'python', 'azure', 'databricks', 'oracle', 'aws', 'redshift', 'power bi']</t>
  </si>
  <si>
    <t>Data Engineer (4466)</t>
  </si>
  <si>
    <t>HIRECLOUT</t>
  </si>
  <si>
    <t>['sql', 'python', 'java', 'sql server', 'mysql', 'snowflake', 'azure', 'aws', 'airflow', 'tableau', 'power bi', 'ssis', 'qlik', 'git']</t>
  </si>
  <si>
    <t>Blue Ridge Care</t>
  </si>
  <si>
    <t>['sql', 'python', 'r', 'sas', 'java', 'c', 'snowflake', 'azure', 'databricks', 'oracle', 'aws', 'gcp', 'hadoop', 'excel', 'sas']</t>
  </si>
  <si>
    <t>Data Engineer II, Global Risk &amp; Compliance Technology</t>
  </si>
  <si>
    <t>['sql', 'python', 'gcp', 'bigquery', 'express']</t>
  </si>
  <si>
    <t>New Grad 2026 - Foundational Analyst Rotational Program (FAR) - Data Analytics</t>
  </si>
  <si>
    <t>['sql', 'python', 'sas', 'tableau', 'sas', 'powerbi', 'powerbi']</t>
  </si>
  <si>
    <t>AI DATA ENGINEER</t>
  </si>
  <si>
    <t>Lake Monroe, FL</t>
  </si>
  <si>
    <t>Data Analyst, Level 3</t>
  </si>
  <si>
    <t>['sql', 'python', 'r', 'go', 'c', 'airflow', 'express', 'tableau', 'looker']</t>
  </si>
  <si>
    <t>Advanced Manufacturing Data Analyst Intern at James Hardie Chicago, IL</t>
  </si>
  <si>
    <t>Polaris Office</t>
  </si>
  <si>
    <t>James Hardie</t>
  </si>
  <si>
    <t>Remote Data Analyst (Fresher Friendly with Excel Skills)</t>
  </si>
  <si>
    <t>['tableau', 'excel', 'power bi', 'sheets', 'slack', 'zoom']</t>
  </si>
  <si>
    <t>Data Analyst - Work From Home (Fresher Friendly)</t>
  </si>
  <si>
    <t>['sql', 'python', 'r', 'excel', 'power bi', 'sheets', 'spreadsheet', 'zoom']</t>
  </si>
  <si>
    <t>Manager, ML Data Engineering (Content Trust)</t>
  </si>
  <si>
    <t>Scribd</t>
  </si>
  <si>
    <t>['python', 'go', 'scala', 'c', 'snowflake', 'aws', 'gcp', 'bigquery', 'spark', 'kafka', 'airflow', 'phoenix', 'kubernetes']</t>
  </si>
  <si>
    <t>Cloud Analyst</t>
  </si>
  <si>
    <t>['azure', 'oracle', 'aws', 'vmware']</t>
  </si>
  <si>
    <t>Large Bank Data Analytics Internal Audit Senior Consultant</t>
  </si>
  <si>
    <t>['sql', 'python', 'sas', 'c', 'snowflake', 'tableau', 'power bi', 'alteryx', 'sas']</t>
  </si>
  <si>
    <t>Senior Marketing Technology &amp; Data Consultant -  Channel Strategy &amp; Enablement</t>
  </si>
  <si>
    <t>Caterpillar Inc.</t>
  </si>
  <si>
    <t>Data Solutions Engineer</t>
  </si>
  <si>
    <t>['snowflake', 'azure', 'databricks', 'aws', 'github', 'terraform']</t>
  </si>
  <si>
    <t>Database Engineer II - AMZ23042.8</t>
  </si>
  <si>
    <t>Parts and Service Data Engineer / Data Scientist at Stellantis</t>
  </si>
  <si>
    <t>Staff Data Scientist, Product</t>
  </si>
  <si>
    <t>['sql', 'python', 'r', 'java', 'tableau', 'excel', 'microstrategy', 'powerbi', 'powerbi']</t>
  </si>
  <si>
    <t>['r', 'sas', 'mysql', 'oracle', 'spss', 'sas']</t>
  </si>
  <si>
    <t>Data Analyst I Healthcare Analytics</t>
  </si>
  <si>
    <t>Business Analyst - ContinuousImprovementProgram</t>
  </si>
  <si>
    <t>['excel', 'powerpoint', 'powerbi', 'powerbi']</t>
  </si>
  <si>
    <t>Supply Chain Data Engineering Manager</t>
  </si>
  <si>
    <t>Versique Executive, Professional &amp; Interim Recruiting</t>
  </si>
  <si>
    <t>Data Analytics Analyst 2</t>
  </si>
  <si>
    <t>Data Scientist - Automation and Ecological Data Analysis (5165)</t>
  </si>
  <si>
    <t>Three Saints Bay, LLC</t>
  </si>
  <si>
    <t>Data Engineer Needed for Azure Data Solutions</t>
  </si>
  <si>
    <t>['sql', 'python', 'azure', 'databricks', 'spark']</t>
  </si>
  <si>
    <t>Data Engineer / GIS Specialist - Ecological Data Visualization (5166)</t>
  </si>
  <si>
    <t>Data Analyst Full Time Trainer</t>
  </si>
  <si>
    <t>Maharashtra, India</t>
  </si>
  <si>
    <t>ExcelR</t>
  </si>
  <si>
    <t>['sql', 'python', 'r', 'visio', 'tableau', 'excel', 'power bi', 'jira']</t>
  </si>
  <si>
    <t>Data Engineer  Data Platform  /4 month part-time contract/</t>
  </si>
  <si>
    <t>GrabJobs</t>
  </si>
  <si>
    <t>Gore Mutual Insurance</t>
  </si>
  <si>
    <t>Data Analytics &amp; Engineering - Data Analyst II</t>
  </si>
  <si>
    <t>Contentful</t>
  </si>
  <si>
    <t>['sql', 'snowflake', 'tableau', 'looker', 'power bi']</t>
  </si>
  <si>
    <t>GenAI Data Scientist</t>
  </si>
  <si>
    <t>['sql', 'python', 'r', 'azure', 'aws', 'gcp', 'git', 'github']</t>
  </si>
  <si>
    <t>Senior Data Engineer &amp; Data Platform</t>
  </si>
  <si>
    <t>PTMA Financial Solutions</t>
  </si>
  <si>
    <t>['python', 'azure', 'aws', 'gcp', 'pytorch', 'tensorflow', 'express']</t>
  </si>
  <si>
    <t>Revolution Medicines</t>
  </si>
  <si>
    <t>Senior Statistical Analyst</t>
  </si>
  <si>
    <t>['r', 'sas', 'sap', 'sas']</t>
  </si>
  <si>
    <t>Observability Analyst (Dynatrace)</t>
  </si>
  <si>
    <t>Tata Consultancy Service Limited</t>
  </si>
  <si>
    <t>['python', 'r', 'java', 'azure', 'aws', 'pytorch', 'keras', 'tensorflow', 'scikit-learn']</t>
  </si>
  <si>
    <t>Senior Computer Scientist</t>
  </si>
  <si>
    <t>['python', 'perl', 'c']</t>
  </si>
  <si>
    <t>Distinguished, Data Scientist - Generative Media and Asset Creation</t>
  </si>
  <si>
    <t>(USA) Senior, Data Scientist | Conversational AI</t>
  </si>
  <si>
    <t>Cyber Data Scientist, Senior</t>
  </si>
  <si>
    <t>BOOZ, ALLEN &amp; HAMILTON, INC.</t>
  </si>
  <si>
    <t>['sql', 'python', 'r', 'nosql', 'elasticsearch', 'jupyter']</t>
  </si>
  <si>
    <t>National Express Corp</t>
  </si>
  <si>
    <t>['sql', 'python', 'nosql', 'java', 'sql server', 'azure', 'databricks', 'tableau', 'power bi']</t>
  </si>
  <si>
    <t>Senior Software Engineer (Big Data)</t>
  </si>
  <si>
    <t>['sql', 'python', 'scala', 'java', 'elasticsearch', 'databricks', 'aws', 'spark', 'airflow', 'hadoop', 'node', 'kubernetes', 'docker', 'git', 'unity']</t>
  </si>
  <si>
    <t>Elm Springs, AR</t>
  </si>
  <si>
    <t>['sql', 'react', 'hadoop', 'tableau', 'looker', 'power bi']</t>
  </si>
  <si>
    <t>Cassville, MO</t>
  </si>
  <si>
    <t>['sql', 'python', 'scala', 'gcp', 'bigquery', 'kafka', 'pyspark', 'airflow', 'tableau', 'looker', 'powerbi', 'powerbi', 'git', 'jenkins']</t>
  </si>
  <si>
    <t>Data Consulting Manager</t>
  </si>
  <si>
    <t>Profusion</t>
  </si>
  <si>
    <t>Senior Full Stack Engineer, Data Ecosystem tags.</t>
  </si>
  <si>
    <t>Carta, Inc.</t>
  </si>
  <si>
    <t>['python', 'javascript', 'typescript', 'snowflake', 'kafka', 'react', 'airflow', 'django']</t>
  </si>
  <si>
    <t>Data Scientist with Python and LLM</t>
  </si>
  <si>
    <t>['python', 'pandas', 'express']</t>
  </si>
  <si>
    <t>Data Scientist en Startup: Remoto/Híbrido y Equity</t>
  </si>
  <si>
    <t>NUWE Nuwe</t>
  </si>
  <si>
    <t>Data and BI Engineer</t>
  </si>
  <si>
    <t>American Dining Creations</t>
  </si>
  <si>
    <t>['sql', 'python', 'go', 'snowflake', 'azure', 'tableau', 'power bi', 'git']</t>
  </si>
  <si>
    <t>3-Senior Data Engineers Needed | Major NYC Hospital | Hybrid | Salary + Bonus</t>
  </si>
  <si>
    <t>Lead Database Developer - AI/ML Focus</t>
  </si>
  <si>
    <t>Michael Baker International</t>
  </si>
  <si>
    <t>['sql', 'python', 'snowflake', 'azure', 'databricks', 'aws', 'gcp', 'redshift', 'bigquery', 'spark', 'kafka', 'pyspark', 'airflow', 'gdpr', 'kubernetes', 'docker', 'terraform', 'unity']</t>
  </si>
  <si>
    <t>Global Operations Analytics Engineer</t>
  </si>
  <si>
    <t>['sql', 'python', 'r', 'go', 'pytorch', 'tensorflow', 'scikit-learn', 'tableau']</t>
  </si>
  <si>
    <t>Big Red Recruitment</t>
  </si>
  <si>
    <t>['sql', 'python', 'pyspark', 'power bi']</t>
  </si>
  <si>
    <t>SAP IT Analyst</t>
  </si>
  <si>
    <t>Competitive Power Ventures</t>
  </si>
  <si>
    <t>['spring', 'sap']</t>
  </si>
  <si>
    <t>Transportation Intelligence Specialist</t>
  </si>
  <si>
    <t>AltaMed Health Services</t>
  </si>
  <si>
    <t>['sql', 'excel', 'monday.com']</t>
  </si>
  <si>
    <t>Senior Data Scientist - Growth / Care</t>
  </si>
  <si>
    <t>Research Data Engineer II</t>
  </si>
  <si>
    <t>Greater ROC Careers</t>
  </si>
  <si>
    <t>University of Rochester</t>
  </si>
  <si>
    <t>['sql', 'python', 'r', 'matlab', 'java', 'c', 'julia', 'linux', 'kubernetes', 'docker', 'git']</t>
  </si>
  <si>
    <t>[Remote] Data Engineer Intern (Data Platform - Global Live) - 2026 Start (MS)</t>
  </si>
  <si>
    <t>Senior Insights Analyst</t>
  </si>
  <si>
    <t>West Midlands, United Kingdom</t>
  </si>
  <si>
    <t>Haystack</t>
  </si>
  <si>
    <t>Senior Data Engineer - Python - SQL - Fabric</t>
  </si>
  <si>
    <t>IBAM Consulting ★ A Sunday Times 100 Best Small Company</t>
  </si>
  <si>
    <t>['sql', 'python', 'go', 'azure', 'excel', 'power bi']</t>
  </si>
  <si>
    <t>Jaabz</t>
  </si>
  <si>
    <t>fastlane group</t>
  </si>
  <si>
    <t>['sql', 'snowflake', 'azure', 'bigquery', 'tableau', 'looker', 'power bi']</t>
  </si>
  <si>
    <t>W2 Contract Req: Data Integration Engineer (DataStage/ETL) (Local/Onsite/Columbus, OH)</t>
  </si>
  <si>
    <t>['db2', 'oracle', 'unix']</t>
  </si>
  <si>
    <t>Glasgow, United Kingdom</t>
  </si>
  <si>
    <t>Head Resourcing</t>
  </si>
  <si>
    <t>['sql', 'python', 'azure', 'databricks', 'pyspark', 'power bi', 'dax', 'git', 'unity']</t>
  </si>
  <si>
    <t>BeBee GB</t>
  </si>
  <si>
    <t>Federal Work Study - Data Analyst (Summer Remote)</t>
  </si>
  <si>
    <t>Suny Upstate Medical University</t>
  </si>
  <si>
    <t>['visio', 'excel', 'powerpoint']</t>
  </si>
  <si>
    <t>Art Gharana</t>
  </si>
  <si>
    <t>['sql', 'python', 'oracle', 'spark', 'hadoop', 'tableau']</t>
  </si>
  <si>
    <t>APi Data Analyst - PERM FTE</t>
  </si>
  <si>
    <t>Senior Associate, Marketing Data Scientist (HH)</t>
  </si>
  <si>
    <t>Quantitative Developer - Anson McCade</t>
  </si>
  <si>
    <t>University of Arkansas System</t>
  </si>
  <si>
    <t>['python', 'javascript', 'html', 'css', 'golang', 'node.js', 'node', 'jenkins', 'gitlab']</t>
  </si>
  <si>
    <t>Senior Data Engineer - DV Clearance</t>
  </si>
  <si>
    <t>Peaple Talent</t>
  </si>
  <si>
    <t>['python', 'bash', 'azure', 'aws', 'gcp']</t>
  </si>
  <si>
    <t>Principal Software Data Engineer</t>
  </si>
  <si>
    <t>['java', 'azure', 'databricks', 'aws', 'gcp', 'spark']</t>
  </si>
  <si>
    <t>Data Protection Coordinator</t>
  </si>
  <si>
    <t>Cork, Ireland</t>
  </si>
  <si>
    <t>Performance Manager (Investment Data Analyst/Manager)</t>
  </si>
  <si>
    <t>Recruithook</t>
  </si>
  <si>
    <t>Campus, IL</t>
  </si>
  <si>
    <t>UCSF</t>
  </si>
  <si>
    <t>['sql', 'python', 'react', 'tableau']</t>
  </si>
  <si>
    <t>Senior Data Engineer (Marketing)</t>
  </si>
  <si>
    <t>['sql', 'python', 'html', 'spark']</t>
  </si>
  <si>
    <t>Junior Power Bi Analyst</t>
  </si>
  <si>
    <t>Senior Credit Analyst | Upto $150/hr Hourly</t>
  </si>
  <si>
    <t>Data Science Principal - Internal Audit</t>
  </si>
  <si>
    <t>Fanniemae</t>
  </si>
  <si>
    <t>Sr. Data Engineer - SQL/Informatica</t>
  </si>
  <si>
    <t>Hopkins, MN</t>
  </si>
  <si>
    <t>Medica</t>
  </si>
  <si>
    <t>['sql', 'python', 'r', 'snowflake', 'azure', 'aws', 'spark', 'pytorch', 'tensorflow', 'airflow', 'scikit-learn', 'tableau', 'excel', 'power bi']</t>
  </si>
  <si>
    <t>Sr AI developer</t>
  </si>
  <si>
    <t>Syndesus, Inc.</t>
  </si>
  <si>
    <t>['python', 'aws', 'react', 'node.js', 'node']</t>
  </si>
  <si>
    <t>Data Analyst (No C2C/No Sponsorship)</t>
  </si>
  <si>
    <t>Formation Bio</t>
  </si>
  <si>
    <t>['python', 'spark', 'pytorch', 'tensorflow']</t>
  </si>
  <si>
    <t>NAM Info Inc</t>
  </si>
  <si>
    <t>['sql', 'python', 'scala', 'java', 'shell', 'snowflake', 'azure', 'aws', 'redshift', 'kafka', 'airflow', 'gdpr', 'git', 'jenkins']</t>
  </si>
  <si>
    <t>Junior Business Analyst – Property / Public Sector</t>
  </si>
  <si>
    <t>Alexander Ash Consulting</t>
  </si>
  <si>
    <t>Data Engineer X3 (Snowflake) - £75,000-£85,000 + £5k Car + Bonus (3 days onsite per quarter onsite)</t>
  </si>
  <si>
    <t>Ascentia Partners</t>
  </si>
  <si>
    <t>Lead Engineer (Python and AWS)</t>
  </si>
  <si>
    <t>['python', 'java', 'aws', 'react']</t>
  </si>
  <si>
    <t>Data Analyst, Social Media &amp; Video</t>
  </si>
  <si>
    <t>Senior Data Engineer - Data Bricks</t>
  </si>
  <si>
    <t>Cipher7</t>
  </si>
  <si>
    <t>['python', 'databricks', 'aws', 'pyspark', 'git']</t>
  </si>
  <si>
    <t>Cherry Hill Township, NJ</t>
  </si>
  <si>
    <t>Asset Based Lending</t>
  </si>
  <si>
    <t>['sql', 'python', 'snowflake', 'azure', 'databricks', 'aws', 'pyspark', 'power bi']</t>
  </si>
  <si>
    <t>Data Engineer, Constellation (contract)</t>
  </si>
  <si>
    <t>Digital Analyst</t>
  </si>
  <si>
    <t>Find Apprenticeships</t>
  </si>
  <si>
    <t>Baltic Apprenticeships</t>
  </si>
  <si>
    <t>Senior Python Software Engineer - Toronto</t>
  </si>
  <si>
    <t>Validus Risk Management</t>
  </si>
  <si>
    <t>['python', 'mongodb', 'rust', 'mysql', 'mongodb', 'dynamodb', 'aws', 'fastapi', 'django']</t>
  </si>
  <si>
    <t>Part-Time Data Analyst and Storyteller</t>
  </si>
  <si>
    <t>Idealist</t>
  </si>
  <si>
    <t>Westchester Children's Association</t>
  </si>
  <si>
    <t>Senior Data Analyst (Data Management)</t>
  </si>
  <si>
    <t>['sql', 'snowflake', 'databricks', 'qlik', 'unity']</t>
  </si>
  <si>
    <t>Business Strategy Analyst, Data &amp; AI Team</t>
  </si>
  <si>
    <t>Marketing Analyst (Hybrid)</t>
  </si>
  <si>
    <t>['tableau', 'powerbi', 'powerbi']</t>
  </si>
  <si>
    <t>Senior Data Scientist - Experimentation &amp; Measurement</t>
  </si>
  <si>
    <t>['python', 'scala', 'java', 'snowflake', 'aws', 'spark', 'kafka', 'react', 'spring', 'angular', 'vue', 'react.js', 'vue.js', 'kubernetes', 'terraform']</t>
  </si>
  <si>
    <t>Sr. Data Architect</t>
  </si>
  <si>
    <t>North Texas Tollway Authority</t>
  </si>
  <si>
    <t>['sql', 'python', 'snowflake', 'gcp', 'bigquery', 'tableau', 'power bi', 'microstrategy', 'qlik']</t>
  </si>
  <si>
    <t>Data Engineer - Investment Management</t>
  </si>
  <si>
    <t>Qh4 Consulting</t>
  </si>
  <si>
    <t>Melrose Park, IL</t>
  </si>
  <si>
    <t>SIG Combibloc</t>
  </si>
  <si>
    <t>['sql', 'python', 'r', 'go', 'sas', 'databricks', 'aws', 'spark', 'pyspark', 'sas', 'github']</t>
  </si>
  <si>
    <t>ETHIRE LLC</t>
  </si>
  <si>
    <t>['sql', 'python', 'nosql', 'gcp', 'spark', 'kafka', 'airflow', 'phoenix']</t>
  </si>
  <si>
    <t>Senior Data Engineer, 36670111</t>
  </si>
  <si>
    <t>Kirkland, WA</t>
  </si>
  <si>
    <t>['sql', 'python', 'nosql', 'shell', 'rust', 'snowflake', 'spark', 'kafka', 'airflow', 'hadoop', 'unix', 'tableau', 'jenkins']</t>
  </si>
  <si>
    <t>Senior Analytics Engineer, People Analytics</t>
  </si>
  <si>
    <t>['sql', 'python', 'snowflake', 'aws', 'airflow', 'tableau', 'looker', 'terraform']</t>
  </si>
  <si>
    <t>Data Analytics Developer</t>
  </si>
  <si>
    <t>1-800 Hansons, LLC</t>
  </si>
  <si>
    <t>['sql', 'go', 'sql server', 'excel', 'powerbi', 'powerbi']</t>
  </si>
  <si>
    <t>Actuarial Analyst III (Hybrid #58072)</t>
  </si>
  <si>
    <t>DW Simpson Global Actuarial &amp; Analytics Recruitment</t>
  </si>
  <si>
    <t>Senior Marketing Data Scientist</t>
  </si>
  <si>
    <t>['sql', 'python', 'r', 'snowflake', 'bigquery', 'looker']</t>
  </si>
  <si>
    <t>Wilcore Technologies Inc.</t>
  </si>
  <si>
    <t>['sql', 'python', 'databricks', 'oracle', 'power bi', 'ssis']</t>
  </si>
  <si>
    <t>Operations Continuous Improvement - Data Solutions Analyst</t>
  </si>
  <si>
    <t>Golden 1 Credit Union</t>
  </si>
  <si>
    <t>['sql', 'python', 'r', 't-sql', 'excel', 'power bi', 'sheets', 'terminal']</t>
  </si>
  <si>
    <t>IT Inventory Analyst</t>
  </si>
  <si>
    <t>['windows', 'excel', 'microsoft teams']</t>
  </si>
  <si>
    <t>Senior Data Scientist, Finance</t>
  </si>
  <si>
    <t>Brex</t>
  </si>
  <si>
    <t>Applied Scientist [Short Term Assignment]</t>
  </si>
  <si>
    <t>Alto Pharmacy</t>
  </si>
  <si>
    <t>['sql', 'python', 'azure', 'aws', 'gcp', 'pytorch', 'tensorflow', 'hugging face']</t>
  </si>
  <si>
    <t>Data Analyst (Streaming &amp; Reporting)</t>
  </si>
  <si>
    <t>['sql', 'kafka', 'tableau', 'power bi', 'microstrategy']</t>
  </si>
  <si>
    <t>Parts Data Management Analyst</t>
  </si>
  <si>
    <t>Data Analytics Analyst II</t>
  </si>
  <si>
    <t>Endeavor Health</t>
  </si>
  <si>
    <t>['sql', 'python', 'r', 'sas', 'sql server', 'oracle', 'spark', 'hadoop', 'tableau', 'power bi', 'spss', 'sas', 'powerbi', 'powerbi', 'terminal']</t>
  </si>
  <si>
    <t>Senior Data Consultant</t>
  </si>
  <si>
    <t>Data Engineer-- BABDC5704373</t>
  </si>
  <si>
    <t>['sql', 'python', 'java', 'sql server', 'postgresql', 'snowflake', 'oracle']</t>
  </si>
  <si>
    <t>Tech Lead, Data Engineering</t>
  </si>
  <si>
    <t>['sql', 'python', 'snowflake', 'azure', 'databricks', 'kafka', 'airflow', 'tableau', 'power bi']</t>
  </si>
  <si>
    <t>Data Engineer - High Profile Investment Manager - Market/Trade Data Team</t>
  </si>
  <si>
    <t>['sql', 'python', 'scala', 'java', 'mysql', 'snowflake', 'azure', 'databricks', 'aws', 'redshift', 'spark', 'kafka', 'hadoop']</t>
  </si>
  <si>
    <t>Director, Strategy, Data &amp; Analytics – Club Business Development</t>
  </si>
  <si>
    <t>Provation</t>
  </si>
  <si>
    <t>['sql', 'python', 'javascript', 'css', 'typescript', 'rust', 'postgresql', 'azure', 'aws']</t>
  </si>
  <si>
    <t>Data Visualization Developer &amp; Analyst - Data Analyst</t>
  </si>
  <si>
    <t>Georgia Institute of Technology</t>
  </si>
  <si>
    <t>['sql', 'python', 'r', 'tableau', 'looker', 'power bi', 'qlik']</t>
  </si>
  <si>
    <t>Data Analyst - LB Builds at STAND 8 Technology Consulting Long Beach, CA</t>
  </si>
  <si>
    <t>Rjvs.in</t>
  </si>
  <si>
    <t>STAND 8 Technology Consulting</t>
  </si>
  <si>
    <t>['snowflake', 'excel', 'power bi']</t>
  </si>
  <si>
    <t>Mettawa, IL</t>
  </si>
  <si>
    <t>Brunswick Corporation</t>
  </si>
  <si>
    <t>['sql', 'go', 'oracle', 'excel', 'power bi', 'dax']</t>
  </si>
  <si>
    <t>Sr Vendor Master Data Analyst</t>
  </si>
  <si>
    <t>Ulta Beauty, Inc.</t>
  </si>
  <si>
    <t>Principal Data Analyst- Retail Bank</t>
  </si>
  <si>
    <t>McLean, IL</t>
  </si>
  <si>
    <t>['sql', 'python', 'r', 'aws', 'spark']</t>
  </si>
  <si>
    <t>Data Insights &amp; Reporting Analyst</t>
  </si>
  <si>
    <t>America's Credit Unions</t>
  </si>
  <si>
    <t>['sql', 'excel', 'power bi', 'jira']</t>
  </si>
  <si>
    <t>Data Scientist (SME)</t>
  </si>
  <si>
    <t>Laughlin AFB, TX</t>
  </si>
  <si>
    <t>['sql', 'python', 'r', 'azure', 'aws', 'tableau', 'power bi']</t>
  </si>
  <si>
    <t>Data Engineering Leader: Scale a Modern Platform &amp; Team</t>
  </si>
  <si>
    <t>New Western Acquisitions</t>
  </si>
  <si>
    <t>Data Analyst/Typing</t>
  </si>
  <si>
    <t>Amazon Careers - Business Analyst - Amazon Jobs For Freshers</t>
  </si>
  <si>
    <t>Mid-level Python Business Analyst</t>
  </si>
  <si>
    <t>AI Data Specialist – Remote</t>
  </si>
  <si>
    <t>['sql', 'python', 'pandas', 'excel']</t>
  </si>
  <si>
    <t>HR Analyst Jobs for Freshers - Apply Now</t>
  </si>
  <si>
    <t>Software Development- Data Platform Engineering</t>
  </si>
  <si>
    <t>['sql', 'java', 'snowflake', 'azure', 'databricks', 'aws', 'gcp', 'spark', 'kafka', 'spring']</t>
  </si>
  <si>
    <t>Data Analyst/ II - Information Security Metrics and Reporting</t>
  </si>
  <si>
    <t>['sql', 'python', 'bigquery', 'numpy', 'airflow', 'scikit-learn', 'pandas', 'tableau', 'excel', 'sheets']</t>
  </si>
  <si>
    <t>Business Intelligence and Data Analytics Consultant</t>
  </si>
  <si>
    <t>Data Scientist III - Carrier Fraud</t>
  </si>
  <si>
    <t>Data Architect: II (Intermediate)</t>
  </si>
  <si>
    <t>Cedar Hill, TX</t>
  </si>
  <si>
    <t>Data Analysis Senior Engineer – Structure Simulation</t>
  </si>
  <si>
    <t>['sql', 'python', 'mysql', 'sqlite', 'snowflake', 'azure', 'scikit-learn', 'tableau', 'power bi', 'git', 'github']</t>
  </si>
  <si>
    <t>Data Engineer NY ONLY</t>
  </si>
  <si>
    <t>Long Beach, NY</t>
  </si>
  <si>
    <t>Top Tier Consulting LLC</t>
  </si>
  <si>
    <t>['sql', 'python', 'r', 'sql server', 'ssis']</t>
  </si>
  <si>
    <t>People Data &amp; Insights Analyst</t>
  </si>
  <si>
    <t>Gen Digital</t>
  </si>
  <si>
    <t>Carrollton, VA</t>
  </si>
  <si>
    <t>Lotus Health AI</t>
  </si>
  <si>
    <t>['sql', 'python', 'postgresql', 'aws', 'fastapi', 'linux', 'docker', 'unify']</t>
  </si>
  <si>
    <t>['sql', 'go', 'oracle', 'tableau', 'excel', 'power bi', 'powerpoint', 'outlook']</t>
  </si>
  <si>
    <t>Wrench Group</t>
  </si>
  <si>
    <t>['sql', 'python', 'azure', 'databricks', 'pyspark', 'power bi', 'unity']</t>
  </si>
  <si>
    <t>['sql', 'python', 'r', 'nosql', 'mysql', 'spark', 'plotly', 'kafka', 'seaborn', 'hadoop', 'ggplot2']</t>
  </si>
  <si>
    <t>Principal Data Scientist, TPG</t>
  </si>
  <si>
    <t>Director, Data Engineering &amp; Architecture</t>
  </si>
  <si>
    <t>Westport, ON, Canada</t>
  </si>
  <si>
    <t>['sql', 'python', 'snowflake', 'aws', 'airflow', 'sap', 'terraform', 'gitlab', 'planner']</t>
  </si>
  <si>
    <t>Senior Software Engineer (Full Stack — AI/ML &amp; Data Applications)</t>
  </si>
  <si>
    <t>Cutshort</t>
  </si>
  <si>
    <t>NeoGenCode Technologies Pvt Ltd</t>
  </si>
  <si>
    <t>['sql', 'python', 'nosql', 'java', 'mongodb', 'postgresql', 'mongodb', 'snowflake', 'azure', 'aws', 'gcp', 'bigquery', 'spark', 'pytorch', 'kafka', 'react', 'tensorflow', 'scikit-learn', 'angular', 'node.js', 'vue', 'node', 'vue.js', 'tableau', 'power bi', 'kubernetes', 'docker', 'github']</t>
  </si>
  <si>
    <t>MySQL DBA Architech</t>
  </si>
  <si>
    <t>Kochi, Kerala, India</t>
  </si>
  <si>
    <t>['python', 'bash', 'mysql', 'aws', 'linux', 'terraform']</t>
  </si>
  <si>
    <t>Growth Analyst/ Product / Strategy</t>
  </si>
  <si>
    <t>Applovin</t>
  </si>
  <si>
    <t>['sql', 'python', 'r', 'airflow', 'pandas', 'excel']</t>
  </si>
  <si>
    <t>Business Intelligence Analyst - Business Deposits</t>
  </si>
  <si>
    <t>US Bank</t>
  </si>
  <si>
    <t>['sql', 'python', 'r', 'azure', 'tableau', 'excel', 'looker', 'power bi']</t>
  </si>
  <si>
    <t>Industry &amp; Function AI Decision Science Manager or Senior Manager</t>
  </si>
  <si>
    <t>['sql', 'python', 'r', 'go', 'c', 'azure', 'aws', 'spark', 'pytorch', 'tensorflow', 'hadoop', 'scikit-learn', 'tableau', 'power bi']</t>
  </si>
  <si>
    <t>Senior Applied Scientist, Modeling and Optimization</t>
  </si>
  <si>
    <t>['python', 'r', 'java', 'perl', 'c', 'spark', 'numpy', 'tensorflow', 'scikit-learn', 'mxnet']</t>
  </si>
  <si>
    <t>Data Engineer/React Developer - 26405</t>
  </si>
  <si>
    <t>Rose Hill, VA</t>
  </si>
  <si>
    <t>['sql', 'python', 'typescript', 'react', 'react.js']</t>
  </si>
  <si>
    <t>Lead AI Engineer, IgniteTech (Remote) - $100,000/year USD</t>
  </si>
  <si>
    <t>['r', 'github']</t>
  </si>
  <si>
    <t>Data Analyst III Python, R, SAS</t>
  </si>
  <si>
    <t>['sql', 'python', 'r', 'excel', 'powerbi', 'powerbi']</t>
  </si>
  <si>
    <t>Data Analyst - Contract (Outside IR35) at Dynamic Search Solutions, United Kingdom, £500 per day</t>
  </si>
  <si>
    <t>Contract Jobs Outside IR35 From Outside Spy</t>
  </si>
  <si>
    <t>Outside Spy</t>
  </si>
  <si>
    <t>['sql', 'python', 'r', 'snowflake', 'azure', 'databricks', 'aws', 'power bi', 'dax']</t>
  </si>
  <si>
    <t>Data Analyst S4 HANA</t>
  </si>
  <si>
    <t>Hudson Shribman</t>
  </si>
  <si>
    <t>['sql', 'snowflake', 'tableau', 'power bi', 'sap', 'powerbi', 'powerbi']</t>
  </si>
  <si>
    <t>Artificial Intelligence Engineer, IgniteTech (Remote) - $100,000/year USD</t>
  </si>
  <si>
    <t>Data Engineer - Data Science</t>
  </si>
  <si>
    <t>['sql', 'python', 'r', 'javascript', 'scala', 'java', 'c', 'php', 'spark', 'unix', 'tableau', 'git']</t>
  </si>
  <si>
    <t>Data Visualization Analyst - Tableau/Qlik Sense</t>
  </si>
  <si>
    <t>Concord</t>
  </si>
  <si>
    <t>['sql', 'go', 'databricks', 'redshift', 'tableau', 'qlik']</t>
  </si>
  <si>
    <t>['python', 'scala', 'java', 'rust', 'spark', 'hadoop', 'linux', 'unix', 'kubernetes', 'docker']</t>
  </si>
  <si>
    <t>Data Modeller / Architect - London Market Insurance</t>
  </si>
  <si>
    <t>Calibre Candidates</t>
  </si>
  <si>
    <t>['c', 'azure', 'databricks']</t>
  </si>
  <si>
    <t>Data Analyst and Data Stage Developer Business 🏆</t>
  </si>
  <si>
    <t>Pozent</t>
  </si>
  <si>
    <t>['sql', 't-sql']</t>
  </si>
  <si>
    <t>Privacy Analyst-22254</t>
  </si>
  <si>
    <t>Paid Data Science Internship</t>
  </si>
  <si>
    <t>['sql', 'python', 'r', 'java', 'c', 'azure', 'aws', 'bigquery', 'spark', 'pytorch', 'matplotlib', 'numpy', 'tensorflow', 'hadoop', 'scikit-learn', 'pandas', 'tableau', 'looker']</t>
  </si>
  <si>
    <t>Alibaba.com</t>
  </si>
  <si>
    <t>Data Analytics Analyst Business 🏆</t>
  </si>
  <si>
    <t>['sql', 'python', 'r', 'sas', 'oracle', 'spark', 'hadoop', 'tableau', 'power bi', 'spss', 'sas']</t>
  </si>
  <si>
    <t>Sr. Specialist Solutions Architect - Data Engineering</t>
  </si>
  <si>
    <t>['sql', 'python', 'scala', 'java', 'azure', 'databricks', 'aws', 'gcp', 'spark', 'kafka', 'node.js', 'node', 'jenkins']</t>
  </si>
  <si>
    <t>Senior Marketing Data Anlayst</t>
  </si>
  <si>
    <t>Huddersfield, United Kingdom</t>
  </si>
  <si>
    <t>['sql', 'excel', 'looker', 'powerbi', 'powerbi']</t>
  </si>
  <si>
    <t>C++ Developer/ Market Data Engineer (£85-90,000 p/a)</t>
  </si>
  <si>
    <t>Volition</t>
  </si>
  <si>
    <t>['python', 'c', 'aws', 'kubernetes']</t>
  </si>
  <si>
    <t>Data Analysis Tutor</t>
  </si>
  <si>
    <t>Varsity Tutors, a Nerdy Company</t>
  </si>
  <si>
    <t>Python &amp; Kubernetes Data Engineer for AI/ML Analytics</t>
  </si>
  <si>
    <t>Manama, Bahrain</t>
  </si>
  <si>
    <t>Bahrain</t>
  </si>
  <si>
    <t>['python', 'linux', 'kubernetes']</t>
  </si>
  <si>
    <t>Python &amp; Kubernetes Engineer: Data, AI/ML &amp; Workflows</t>
  </si>
  <si>
    <t>Sanctions Data Analyst Associate</t>
  </si>
  <si>
    <t>Sumitomo Mitsui Financial Group, Inc.</t>
  </si>
  <si>
    <t>['sql', 'python', 'r', 'no-sql', 't-sql', 'sql server', 'oracle', 'tableau', 'excel', 'sharepoint', 'powerbi', 'powerbi']</t>
  </si>
  <si>
    <t>Statistical Analyst - Experienced</t>
  </si>
  <si>
    <t>Medpace, Inc.</t>
  </si>
  <si>
    <t>Futran Tech Solutions Pvt. Ltd.</t>
  </si>
  <si>
    <t>['sql', 'python', 'java', 'kafka', 'airflow', 'git']</t>
  </si>
  <si>
    <t>AI Software Engineer, IgniteTech (Remote) - $100,000/year USD</t>
  </si>
  <si>
    <t>Gotham Enterprises</t>
  </si>
  <si>
    <t>Community Foundation of Western Mass.</t>
  </si>
  <si>
    <t>['sql', 'html', 'sql server']</t>
  </si>
  <si>
    <t>Dover, United Kingdom</t>
  </si>
  <si>
    <t>Migrant Help</t>
  </si>
  <si>
    <t>Senior IT Risk Analyst</t>
  </si>
  <si>
    <t>Engage People Recruitment</t>
  </si>
  <si>
    <t>ICT Risk Analyst</t>
  </si>
  <si>
    <t>['sql', 'power bi', 'powerbi', 'powerbi']</t>
  </si>
  <si>
    <t>Manufacturing Analyst / Data Analyst (Medical Devices / Pharma)</t>
  </si>
  <si>
    <t>PURPLE HIRES PRIVATE LIMITED</t>
  </si>
  <si>
    <t>['python', 'power bi', 'sap']</t>
  </si>
  <si>
    <t>Lovett Care</t>
  </si>
  <si>
    <t>Lead Data Engineer - DWH - ETL - Oracle Data Warehouse - SQL - Power BI - Data Integration</t>
  </si>
  <si>
    <t>JobNet UK</t>
  </si>
  <si>
    <t>Nexere Consulting Limited</t>
  </si>
  <si>
    <t>['sql', 'python', 'snowflake', 'oracle', 'power bi']</t>
  </si>
  <si>
    <t>Policy Analyst | Upto $75/hr Hourly</t>
  </si>
  <si>
    <t>Responsible Data Analyst I – Remote U.S. East Coast (ENGLISH &amp; SPANISH Required)</t>
  </si>
  <si>
    <t>UNjoblink</t>
  </si>
  <si>
    <t>Catholic Relief Services</t>
  </si>
  <si>
    <t>['azure', 'gdpr']</t>
  </si>
  <si>
    <t>Senior Analyst, Advanced Analytics, Small  Commercial</t>
  </si>
  <si>
    <t>['sas', 'vba', 'c', 'excel', 'sas', 'powerpoint']</t>
  </si>
  <si>
    <t>Business Analyst - Data Analytics and Data Transformation</t>
  </si>
  <si>
    <t>Technical Business Analyst/ Data Architect</t>
  </si>
  <si>
    <t>Image Data Scientist in Center of Excellence for Structural Cell Biology</t>
  </si>
  <si>
    <t>['python', 'r', 'matlab', 'java', 'c', 'tensorflow', 'electron']</t>
  </si>
  <si>
    <t>Sr. IT Cloud Data Engineer - 5136327-0</t>
  </si>
  <si>
    <t>Tacoma, WA</t>
  </si>
  <si>
    <t>Port of Tacoma</t>
  </si>
  <si>
    <t>['sql', 'python', 'snowflake', 'redshift', 'bigquery', 'linux', 'unix']</t>
  </si>
  <si>
    <t>Data Platform Owner</t>
  </si>
  <si>
    <t>Newcastle upon Tyne, United Kingdom</t>
  </si>
  <si>
    <t>Newcastle Building Society</t>
  </si>
  <si>
    <t>Data Centre Engineer (Electrical/HVAC)</t>
  </si>
  <si>
    <t>Drogheda, County Louth, Ireland</t>
  </si>
  <si>
    <t>Senior Analyst, Insurance Data Ops</t>
  </si>
  <si>
    <t>Global Atlantic Financial Group</t>
  </si>
  <si>
    <t>['sql', 'python', 'snowflake', 'databricks', 'tableau', 'power bi']</t>
  </si>
  <si>
    <t>Insight Xcite LLC</t>
  </si>
  <si>
    <t>['sql', 'python', 'r', 'spark', 'matplotlib', 'seaborn', 'hadoop', 'tableau', 'power bi']</t>
  </si>
  <si>
    <t>Sr Data Engineer (Azure Data Factory , Azure Databricks, Python and T-SQL.)</t>
  </si>
  <si>
    <t>CloudIngest</t>
  </si>
  <si>
    <t>['sql', 'python', 'nosql', 't-sql', 'azure', 'databricks']</t>
  </si>
  <si>
    <t>Data Engineer - Azure</t>
  </si>
  <si>
    <t>East Sussex, United Kingdom</t>
  </si>
  <si>
    <t>ComputerJobs</t>
  </si>
  <si>
    <t>Michael Page Technology</t>
  </si>
  <si>
    <t>['python', 'c', 'azure', 'spark']</t>
  </si>
  <si>
    <t>DATA SOLUTIONS ANALYST (REMOTE/USA) - GDM (Gray Media Group)</t>
  </si>
  <si>
    <t>GRAY TELEVISION</t>
  </si>
  <si>
    <t>['go', 'assembly', 'power bi']</t>
  </si>
  <si>
    <t>Business Analyst – Data &amp; Reporting</t>
  </si>
  <si>
    <t>['sql', 'python', 'r', 'java', 'c', 'express', 'tableau', 'excel']</t>
  </si>
  <si>
    <t>Three Point Solutions</t>
  </si>
  <si>
    <t>Analyst, Deployment Planner</t>
  </si>
  <si>
    <t>InfoTree</t>
  </si>
  <si>
    <t>['vba', 'oracle', 'visio', 'tableau', 'excel', 'power bi', 'sap', 'powerpoint', 'planner']</t>
  </si>
  <si>
    <t>Data Scientist - Stats Focus</t>
  </si>
  <si>
    <t>['sql', 'python', 'r', 'sas', 'spark', 'matplotlib', 'plotly', 'numpy', 'hadoop', 'scikit-learn', 'pandas', 'tableau', 'sas']</t>
  </si>
  <si>
    <t>AI &amp; GenAI Data Scientist-Senior Associate</t>
  </si>
  <si>
    <t>['sql', 'python', 'nosql', 'azure', 'aws', 'keras', 'scikit-learn', 'nltk', 'pandas', 'git']</t>
  </si>
  <si>
    <t>Ahold Delhaize USA</t>
  </si>
  <si>
    <t>['python', 'azure', 'databricks', 'pyspark', 'arch', 'powerbi', 'powerbi']</t>
  </si>
  <si>
    <t>Lead Data Engineer - Databricks</t>
  </si>
  <si>
    <t>The Planet Group</t>
  </si>
  <si>
    <t>['sql', 'python', 'go', 'azure', 'databricks', 'pyspark', 'tableau', 'power bi', 'terraform', 'pulumi']</t>
  </si>
  <si>
    <t>Research Software Engineer</t>
  </si>
  <si>
    <t>Cambridge, United Kingdom</t>
  </si>
  <si>
    <t>Job Clerk</t>
  </si>
  <si>
    <t>Cambridge University Hospitals NHS Foundation Trust</t>
  </si>
  <si>
    <t>Basingstoke, United Kingdom</t>
  </si>
  <si>
    <t>Practicus</t>
  </si>
  <si>
    <t>Data Engineer - Healthcare</t>
  </si>
  <si>
    <t>NMK Global Incorporation</t>
  </si>
  <si>
    <t>['sql', 'python', 'sql server', 'azure', 'databricks', 'aws', 'gcp', 'spark', 'power bi']</t>
  </si>
  <si>
    <t>Analyst: Advanced Analytics and Data Science</t>
  </si>
  <si>
    <t>Wakefern Food Corp.</t>
  </si>
  <si>
    <t>['sql', 'python', 'r', 'sas', 'vba', 'bigquery', 'tableau', 'looker', 'power bi', 'sas']</t>
  </si>
  <si>
    <t>ANALYST 2-MASTER DATA MGMNT - 202248</t>
  </si>
  <si>
    <t>E. &amp; J. Gallo Winery</t>
  </si>
  <si>
    <t>Senior IT / Business Systems Analyst (BSA)</t>
  </si>
  <si>
    <t>LRS</t>
  </si>
  <si>
    <t>['tableau', 'power bi', 'alteryx', 'splunk']</t>
  </si>
  <si>
    <t>Sr. AWS Data Engineer - NC/NY (Hybrid) - W2 Full time</t>
  </si>
  <si>
    <t>Tek Hire Solutions</t>
  </si>
  <si>
    <t>['sql', 'python', 'scala', 'snowflake', 'aws', 'redshift', 'pyspark', 'tableau', 'power bi', 'github', 'jenkins']</t>
  </si>
  <si>
    <t>Data Engineer - SCALA -- NYC, NY OR Briston, CT -- Hybrid -- 66947</t>
  </si>
  <si>
    <t>['python', 'scala', 'snowflake', 'databricks', 'spark', 'airflow']</t>
  </si>
  <si>
    <t>Berberian Enterprises Inc</t>
  </si>
  <si>
    <t>['sql', 'python', 'bash', 'c', 'snowflake', 'azure', 'aws', 'gcp', 'redshift', 'bigquery', 'pyspark', 'tableau', 'power bi', 'qlik', 'git', 'github', 'jenkins', 'gitlab']</t>
  </si>
  <si>
    <t>Skipton, United Kingdom</t>
  </si>
  <si>
    <t>Impression Recruitment</t>
  </si>
  <si>
    <t>Holytown, United Kingdom</t>
  </si>
  <si>
    <t>Data &amp; Analysis</t>
  </si>
  <si>
    <t>Rain</t>
  </si>
  <si>
    <t>Software Engineer/Data Science Librarian</t>
  </si>
  <si>
    <t>['sql', 'python', 'java', 'perl', 'c', 'shell', 'oracle', 'linux', 'unix']</t>
  </si>
  <si>
    <t>Databricks Data Engineer - Manager - Consulting - Miami</t>
  </si>
  <si>
    <t>Machine Learning Operations Engineer (Data Engineer)</t>
  </si>
  <si>
    <t>['python', 'bash', 'macos', 'terminal']</t>
  </si>
  <si>
    <t>RCI-TCCC-55655 Data Analyst (Food Safety Team)</t>
  </si>
  <si>
    <t>G &amp; C Food Distributors</t>
  </si>
  <si>
    <t>['sql', 'c', 'tableau', 'excel', 'power bi', 'qlik', 'powerbi', 'powerbi']</t>
  </si>
  <si>
    <t>['sql', 'python', 'r', 'azure', 'aws', 'gcp', 'hadoop', 'tableau', 'looker', 'power bi']</t>
  </si>
  <si>
    <t>['sql', 'python', 'r', 'go', 'javascript', 'sas', 'excel', 'sas', 'powerpoint']</t>
  </si>
  <si>
    <t>Lead AI Software Engineer</t>
  </si>
  <si>
    <t>WorldQuant</t>
  </si>
  <si>
    <t>['sql', 'python', 'redis', 'kafka']</t>
  </si>
  <si>
    <t>Data Engineer - TS/SCI with Polygraph</t>
  </si>
  <si>
    <t>['python', 'go', 'scala', 'nosql', 'java', 'azure', 'aws', 'gcp', 'kafka', 'airflow', 'angular', 'kubernetes', 'docker']</t>
  </si>
  <si>
    <t>Data Analyst Intern (Summer 2026)</t>
  </si>
  <si>
    <t>Panasonic North America</t>
  </si>
  <si>
    <t>['sql', 'tableau', 'alteryx', 'powerbi', 'powerbi']</t>
  </si>
  <si>
    <t>Senior Associate, Marketing Data Scientist, B2B</t>
  </si>
  <si>
    <t>Appcast</t>
  </si>
  <si>
    <t>['sql', 'python', 'databricks', 'spark', 'power bi', 'powerpoint']</t>
  </si>
  <si>
    <t>Data Engineer(ETL, Snowflake, Matillion) - Remote / Telecommute</t>
  </si>
  <si>
    <t>['sql', 'python', 'mysql', 'postgresql', 'snowflake', 'azure', 'aws', 'redshift', 'bigquery']</t>
  </si>
  <si>
    <t>Sustainability Data Analyst - Agriculture</t>
  </si>
  <si>
    <t>['sql', 'tableau', 'excel', 'powerpoint', 'powerbi', 'powerbi']</t>
  </si>
  <si>
    <t>Research Analyst (Data Scientist)</t>
  </si>
  <si>
    <t>RISE Network</t>
  </si>
  <si>
    <t>['sql', 'python', 'r', 'snowflake', 'aws', 'redshift', 'spark', 'airflow', 'hadoop', 'linux', 'git', 'github']</t>
  </si>
  <si>
    <t>Sr. Staff Data Engineer (Tech Lead) - Hybrid</t>
  </si>
  <si>
    <t>['sql', 'python', 'snowflake', 'aws', 'gcp', 'redshift', 'bigquery', 'tableau', 'power bi', 'kubernetes', 'docker']</t>
  </si>
  <si>
    <t>Senior Data Analyst - Strategy &amp; Operations</t>
  </si>
  <si>
    <t>Built In NYC</t>
  </si>
  <si>
    <t>['sql', 'c', 'tableau', 'looker']</t>
  </si>
  <si>
    <t>Revenue Analyst</t>
  </si>
  <si>
    <t>Senior GTM Data Analyst, Enterprise and Outbound Sales</t>
  </si>
  <si>
    <t>Data Analyst (contract)</t>
  </si>
  <si>
    <t>Evansville, IN</t>
  </si>
  <si>
    <t>['sql', 'python', 'crystal', 'sql server', 'snowflake', 'oracle', 'gdpr', 'tableau', 'excel', 'power bi', 'ms access', 'qlik', 'powerpoint', 'outlook', 'cognos', 'powerbi', 'powerbi']</t>
  </si>
  <si>
    <t>Data Scientist I: Network and Contracts</t>
  </si>
  <si>
    <t>Data Scientist, Generative &amp; Agentic AI Solutions: Senior Consultant</t>
  </si>
  <si>
    <t>Alvarez &amp; Marsal</t>
  </si>
  <si>
    <t>['sql', 'python', 'azure', 'aws', 'gcp', 'pytorch', 'numpy', 'scikit-learn', 'pandas', 'fastapi', 'flask']</t>
  </si>
  <si>
    <t>Entry-Level Data Analyst (Work From Home) - No Experience Needed</t>
  </si>
  <si>
    <t>Data Analyst (SAS/ Python &amp; SQL)</t>
  </si>
  <si>
    <t>Aerospace and Defense Cognizant</t>
  </si>
  <si>
    <t>Junior Power BI Analyst (Remote, Contract)</t>
  </si>
  <si>
    <t>Data analyst and visualization</t>
  </si>
  <si>
    <t>Associate Data Analyst - Excel</t>
  </si>
  <si>
    <t>Healthcare IT Vision mile</t>
  </si>
  <si>
    <t>Analyst, Customer Analytics</t>
  </si>
  <si>
    <t>ODI Developer / Oracle Data Engineer</t>
  </si>
  <si>
    <t>OCS Consulting</t>
  </si>
  <si>
    <t>['nosql', 'oracle', 'aws', 'kafka']</t>
  </si>
  <si>
    <t>IS Senior Specialist, Data Analytics and AI</t>
  </si>
  <si>
    <t>Ballinasloe, County Galway, Ireland</t>
  </si>
  <si>
    <t>Experteer</t>
  </si>
  <si>
    <t>AptarGroup</t>
  </si>
  <si>
    <t>['sql', 'python', 'r', 'java', 'azure', 'databricks', 'spark', 'pytorch', 'keras', 'tensorflow', 'scikit-learn', 'kubernetes', 'docker']</t>
  </si>
  <si>
    <t>Data Privacy Analyst (US)</t>
  </si>
  <si>
    <t>Senior Analyst, Quality Data</t>
  </si>
  <si>
    <t>COMMUNITY CARE COOPERATIVE INC</t>
  </si>
  <si>
    <t>['sql', 'python', 'r', 'sas', 'c', 'tableau', 'excel', 'power bi', 'sas', 'qlik']</t>
  </si>
  <si>
    <t>['sql', 'python', 'r', 'go', 'matlab', 'javascript', 'java', 'c', 'shell', 'typescript', 'kotlin', 'spark', 'kafka', 'airflow', 'pandas', 'excel']</t>
  </si>
  <si>
    <t>Security Assistance Data Analyst</t>
  </si>
  <si>
    <t>International Business &amp; Technical Consultants</t>
  </si>
  <si>
    <t>['c', 'aws', 'excel', 'power bi']</t>
  </si>
  <si>
    <t>Alvarez and Marsal</t>
  </si>
  <si>
    <t>Azure DBA / Senior Data Engineer</t>
  </si>
  <si>
    <t>Arch Systems</t>
  </si>
  <si>
    <t>['sql', 'sql server', 'azure', 'arch']</t>
  </si>
  <si>
    <t>Data Analyst – Reporting, Visualization &amp; Forecasting</t>
  </si>
  <si>
    <t>['sql', 'python', 'r', 'azure', 'aws', 'redshift', 'bigquery', 'tableau', 'excel', 'power bi', 'qlik']</t>
  </si>
  <si>
    <t>Financial Accounting Database Analyst, Senior</t>
  </si>
  <si>
    <t>Vantor Services</t>
  </si>
  <si>
    <t>['python', 'r', 'go', 'c', 'postgresql', 'aws', 'jupyter', 'linux', 'tableau', 'git']</t>
  </si>
  <si>
    <t>Botswana</t>
  </si>
  <si>
    <t>Remofirst</t>
  </si>
  <si>
    <t>['sql', 'python', 'r', 'rust', 'aws']</t>
  </si>
  <si>
    <t>Data Engineer II (AWS, Databricks, PySpark)</t>
  </si>
  <si>
    <t>The Whiteside Agency</t>
  </si>
  <si>
    <t>['snowflake', 'databricks', 'aws', 'pyspark', 'airflow']</t>
  </si>
  <si>
    <t>Operations Data Analyst, New Accounts</t>
  </si>
  <si>
    <t>['sql', 'python', 'tableau', 'excel', 'jira', 'smartsheet']</t>
  </si>
  <si>
    <t>Oshkosh Corporation</t>
  </si>
  <si>
    <t>['sql', 'vba', 'c', 'excel', 'power bi']</t>
  </si>
  <si>
    <t>Data &amp; Analytics Engineer</t>
  </si>
  <si>
    <t>Minnesota Lake, MN</t>
  </si>
  <si>
    <t>['sql', 'azure', 'power bi', 'github']</t>
  </si>
  <si>
    <t>Sr. Application Software Engineer, Data</t>
  </si>
  <si>
    <t>Space Crew</t>
  </si>
  <si>
    <t>['sql', 'python', 'go', 'javascript', 'scala', 'java', 'c', 'postgresql', 'spark', 'kafka', 'react', 'jupyter', 'angular', 'powerbi', 'powerbi']</t>
  </si>
  <si>
    <t>Lead Databricks Developer/Big Data Engineer</t>
  </si>
  <si>
    <t>['sql', 'python', 'r', 'azure', 'databricks', 'spark', 'tensorflow', 'scikit-learn']</t>
  </si>
  <si>
    <t>Ankeny, IA</t>
  </si>
  <si>
    <t>Mom's Meals | A Purfoods Company</t>
  </si>
  <si>
    <t>['sql', 'python', 'r', 'azure', 'databricks', 'spark', 'ggplot2', 'tidyverse', 'power bi', 'dax', 'git']</t>
  </si>
  <si>
    <t>Data Scientist, Mid with Security Clearance</t>
  </si>
  <si>
    <t>['sql', 'java', 'tableau', 'power bi']</t>
  </si>
  <si>
    <t>['sql', 'python', 'nosql', 'java', 'mongodb', 'c', 'sql server', 'mongodb', 'azure', 'spark', 'visio', 'github', 'gitlab']</t>
  </si>
  <si>
    <t>Supply Support Analyst, Junior</t>
  </si>
  <si>
    <t>Marketing Data Analyst (Remote Option)</t>
  </si>
  <si>
    <t>Tanzania</t>
  </si>
  <si>
    <t>NMB Bank Plc</t>
  </si>
  <si>
    <t>Compensation Analyst II - Austin, TX</t>
  </si>
  <si>
    <t>Everi Holdings Inc.</t>
  </si>
  <si>
    <t>Senior Marketing Business Analyst</t>
  </si>
  <si>
    <t>Endurance Warranty Services, LLC</t>
  </si>
  <si>
    <t>['sql', 'python', 'r', 'sql server', 'bigquery', 'tableau', 'excel', 'looker', 'power bi', 'ssis', 'dax', 'git', 'github']</t>
  </si>
  <si>
    <t>Data Engineer - Pipelines and Platform (On-site Work Schedule)</t>
  </si>
  <si>
    <t>Parts Town</t>
  </si>
  <si>
    <t>['sql', 'python', 'go', 'gcp', 'bigquery', 'airflow', 'sap', 'github', 'terraform']</t>
  </si>
  <si>
    <t>Machine Learning Scientist Remote</t>
  </si>
  <si>
    <t>Data Engineer | Remote Work</t>
  </si>
  <si>
    <t>Sr. Data Engineer | Up to $14/hr</t>
  </si>
  <si>
    <t>Sr. ETL Engineer</t>
  </si>
  <si>
    <t>['sql', 'python', 'r', 'go', 'scala', 'snowflake', 'aws', 'redshift', 'spark']</t>
  </si>
  <si>
    <t>Data Engineer - AI</t>
  </si>
  <si>
    <t>Calgary, AB, Canada (+1 other)</t>
  </si>
  <si>
    <t>AnitaB.org Job Board</t>
  </si>
  <si>
    <t>['r', 'html', 'azure', 'databricks', 'gdpr', 'power bi', 'dax', 'github']</t>
  </si>
  <si>
    <t>Data Engineer II (Azure Databricks / Azure Data Factory) (US)</t>
  </si>
  <si>
    <t>Ramblewood, PA</t>
  </si>
  <si>
    <t>TD Bank Group</t>
  </si>
  <si>
    <t>Vice President, Data Platform Engineering</t>
  </si>
  <si>
    <t>['sql', 'python', 'snowflake', 'azure', 'oracle', 'aws', 'bigquery', 'spark', 'kafka', 'airflow', 'hadoop']</t>
  </si>
  <si>
    <t>Arabic Language Data Analyst - NLP &amp; AI/MT</t>
  </si>
  <si>
    <t>Riyadh Saudi Arabia</t>
  </si>
  <si>
    <t>Trendyol Group</t>
  </si>
  <si>
    <t>AI Data Security Sales Engineer (KSA)</t>
  </si>
  <si>
    <t>Cerebras</t>
  </si>
  <si>
    <t>Data Scientist (AI Research Intern)</t>
  </si>
  <si>
    <t>['python', 'r', 'java', 'pytorch', 'tensorflow', 'scikit-learn']</t>
  </si>
  <si>
    <t>Power Plant Data Analytics Engineer &amp; Dashboards</t>
  </si>
  <si>
    <t>TALENTMATE</t>
  </si>
  <si>
    <t>AI &amp; GenAI Data Scientist - Manager</t>
  </si>
  <si>
    <t>PRICE WATERHOUSE COOPERS</t>
  </si>
  <si>
    <t>Lead Azure Data Engineer (Investment Platform) - £150k</t>
  </si>
  <si>
    <t>Hawksworth</t>
  </si>
  <si>
    <t>['sql', 'python', 'azure', 'spark']</t>
  </si>
  <si>
    <t>Member of Technical Staff, Machine Learning Datasets</t>
  </si>
  <si>
    <t>Runway</t>
  </si>
  <si>
    <t>['sql', 'go', 'pytorch', 'tensorflow', 'airflow', 'kubernetes']</t>
  </si>
  <si>
    <t>Bernalillo, NM</t>
  </si>
  <si>
    <t>Purchase, NY</t>
  </si>
  <si>
    <t>Analyst, IT Data</t>
  </si>
  <si>
    <t>Mundelein, IL</t>
  </si>
  <si>
    <t>Sysmex</t>
  </si>
  <si>
    <t>['excel', 'sap', 'powerpoint', 'powerbi', 'powerbi', 'atlassian', 'smartsheet']</t>
  </si>
  <si>
    <t>Franklin Park, IL</t>
  </si>
  <si>
    <t>['sql', 'python', 'go', 'oracle', 'numpy', 'pandas', 'selenium']</t>
  </si>
  <si>
    <t>AI Engineer : Charlotte, NC /Iselin, NJ (Hybrid)</t>
  </si>
  <si>
    <t>['python', 'kafka', 'fastapi', 'kubernetes']</t>
  </si>
  <si>
    <t>Now Hiring Data Scientist in Philadelphia, Pennsylvania</t>
  </si>
  <si>
    <t>Staffing, Employment &amp; Recruiting Agency</t>
  </si>
  <si>
    <t>Careerscape</t>
  </si>
  <si>
    <t>['sql', 'python', 'pytorch', 'tensorflow', 'scikit-learn', 'tableau', 'power bi']</t>
  </si>
  <si>
    <t>Senior Google Cloud Platform Data Analyst</t>
  </si>
  <si>
    <t>['sql', 'python', 'c', 'bigquery', 'tableau', 'looker', 'power bi', 'git']</t>
  </si>
  <si>
    <t>Data Engineer, Integrations and Implementation</t>
  </si>
  <si>
    <t>Kizen</t>
  </si>
  <si>
    <t>['sql', 'python', 'go', 'javascript', 'typescript', 'azure', 'aws', 'gcp', 'kafka', 'kubernetes', 'docker', 'git']</t>
  </si>
  <si>
    <t>Remote ML Ops Engineer – CI/CD for ML Models</t>
  </si>
  <si>
    <t>['python', 'bash', 'shell', 'azure', 'aws', 'gcp', 'airflow', 'kubernetes', 'docker', 'github', 'terraform', 'jenkins', 'gitlab']</t>
  </si>
  <si>
    <t>Toddington, United Kingdom</t>
  </si>
  <si>
    <t>Moto Hospitality Ltd</t>
  </si>
  <si>
    <t>Data Engineer/ Enterprise Data Platform/ Student Intern /Summer 2026 - 4 Months/</t>
  </si>
  <si>
    <t>Healthcare Of Ontario Pension Plan Trust Fund Company</t>
  </si>
  <si>
    <t>['python', 'snowflake', 'azure', 'aws', 'pyspark', 'git']</t>
  </si>
  <si>
    <t>Data Scientist, Growth Analytics (Performance Marketing)</t>
  </si>
  <si>
    <t>Senior Data Engineer - Homebased</t>
  </si>
  <si>
    <t>Nottingham, United Kingdom</t>
  </si>
  <si>
    <t>Fdo Consulting Limited</t>
  </si>
  <si>
    <t>Data Analyst II (Data Analysis)</t>
  </si>
  <si>
    <t>Brooklyn Park, MD</t>
  </si>
  <si>
    <t>SARS</t>
  </si>
  <si>
    <t>Senior Data Scientist/ Medical Imaging</t>
  </si>
  <si>
    <t>(Senior) Compensation &amp; HR Data Analyst (Not Remote)</t>
  </si>
  <si>
    <t>Data Scientist for R&amp;D Quality Intern</t>
  </si>
  <si>
    <t>Prosple</t>
  </si>
  <si>
    <t>Data Engineer, Analytics (University Grad) - Full-time</t>
  </si>
  <si>
    <t>(USA) Principal, Data Scientist | Conversational AI</t>
  </si>
  <si>
    <t>['python', 'r', 'scala', 'spark', 'pytorch', 'numpy', 'tensorflow', 'scikit-learn', 'pandas']</t>
  </si>
  <si>
    <t>['sql', 'python', 'gcp', 'bigquery', 'airflow', 'kubernetes', 'docker', 'git', 'github', 'jenkins', 'gitlab']</t>
  </si>
  <si>
    <t>(USA) Senior, Software Engineer - Data Engineer</t>
  </si>
  <si>
    <t>Cave Springs, AR</t>
  </si>
  <si>
    <t>Senior Data Analyst - Manufacturing Systems Integration</t>
  </si>
  <si>
    <t>['oracle', 'windows']</t>
  </si>
  <si>
    <t>GCP BQ Data Engineer</t>
  </si>
  <si>
    <t>['sql', 'python', 'nosql', 'gcp', 'bigquery', 'kubernetes', 'docker', 'git', 'terraform']</t>
  </si>
  <si>
    <t>['sql', 'python', 'r', 'c', 'snowflake', 'azure', 'aws', 'tableau', 'power bi', 'jira']</t>
  </si>
  <si>
    <t>['sql', 'java', 'c', 'sql server', 'snowflake', 'azure', 'aws', 'power bi']</t>
  </si>
  <si>
    <t>Data Scientist With Visa Sponsorship</t>
  </si>
  <si>
    <t>['sql', 'python', 'r', 'azure', 'aws', 'gcp', 'spark', 'hadoop', 'tableau', 'looker', 'power bi']</t>
  </si>
  <si>
    <t>Field IT Support Engineer - Onsite &amp; Data Center</t>
  </si>
  <si>
    <t>SkySys</t>
  </si>
  <si>
    <t>Senior Electrical Design Engineer - Data Center Specialist</t>
  </si>
  <si>
    <t>ics</t>
  </si>
  <si>
    <t>Senior AI &amp; Data Strategy Consultant</t>
  </si>
  <si>
    <t>Jobs for Lebanon</t>
  </si>
  <si>
    <t>Alghanim Industries</t>
  </si>
  <si>
    <t>['tableau', 'excel', 'power bi', 'powerpoint']</t>
  </si>
  <si>
    <t>HR Analyst - Full-time</t>
  </si>
  <si>
    <t>Senior Quantitative Analyst Hybrid- no visas please- Factset/Bloomberg, MCSI</t>
  </si>
  <si>
    <t>['python', 'r', 'matlab', 'sas', 'vba', 'c', 'excel', 'power bi', 'sas']</t>
  </si>
  <si>
    <t>Quantitative analyst- no visas please- 2-5 years exp- Factset/Bloomberg, MSCI</t>
  </si>
  <si>
    <t>HR People Analytics Manager</t>
  </si>
  <si>
    <t>Princeton, FL</t>
  </si>
  <si>
    <t>Integra LifeSciences</t>
  </si>
  <si>
    <t>OUC - The Reliable One</t>
  </si>
  <si>
    <t>Data Analyst Level 3</t>
  </si>
  <si>
    <t>Machine Learning/Data Science Engineer</t>
  </si>
  <si>
    <t>CapTech Ventures, Inc.</t>
  </si>
  <si>
    <t>['sql', 'nosql', 'snowflake', 'azure', 'databricks', 'aws', 'gcp', 'spark', 'docker']</t>
  </si>
  <si>
    <t>Deqode</t>
  </si>
  <si>
    <t>['sql', 'python', 'scala', 'azure', 'databricks', 'spark', 'kafka', 'power bi', 'git']</t>
  </si>
  <si>
    <t>Test Data Engineer (TDM)</t>
  </si>
  <si>
    <t>['sql', 'python', 'nosql', 'db2', 'sql server', 'azure', 'databricks', 'oracle', 'matplotlib', 'pyspark', 'numpy', 'jira']</t>
  </si>
  <si>
    <t>Remote FP&amp;A Analyst: Data-Driven Finance &amp; Planning</t>
  </si>
  <si>
    <t>SQL ETL Data Analyst</t>
  </si>
  <si>
    <t>['sql', 'snowflake', 'tableau', 'alteryx', 'splunk']</t>
  </si>
  <si>
    <t>Technology Summer Analyst Internship - Software and Data Roles</t>
  </si>
  <si>
    <t>['sql', 'python', 'r', 'javascript', 'java', 'c', 'tableau', 'excel', 'power bi', 'git', 'github']</t>
  </si>
  <si>
    <t>Data Science Engineer [REF R0044695]</t>
  </si>
  <si>
    <t>JOBS.NOW</t>
  </si>
  <si>
    <t>HEALTH CARE SERVICE CORPORATION</t>
  </si>
  <si>
    <t>Lead Power BI Developer &amp; Data Modeler</t>
  </si>
  <si>
    <t>Cayce, SC</t>
  </si>
  <si>
    <t>Veterans Resource Group LLC</t>
  </si>
  <si>
    <t>['sql', 'python', 'power bi', 'powerbi', 'powerbi']</t>
  </si>
  <si>
    <t>Data Scientist  AI/ML - Full-time</t>
  </si>
  <si>
    <t>['sql', 'python', 'r', 'html', 'c']</t>
  </si>
  <si>
    <t>Senior Analyst - Manufacturing</t>
  </si>
  <si>
    <t>Junior Risk &amp; Data Analyst – Banking Sector</t>
  </si>
  <si>
    <t>Jr. Marketing Data Analyst</t>
  </si>
  <si>
    <t>Alderson Loop</t>
  </si>
  <si>
    <t>JB060811 - Lead Data Engineer</t>
  </si>
  <si>
    <t>Charlotte, TX</t>
  </si>
  <si>
    <t>USM</t>
  </si>
  <si>
    <t>['python', 'pyspark', 'airflow', 'jira', 'confluence']</t>
  </si>
  <si>
    <t>Tice, FL</t>
  </si>
  <si>
    <t>Marsh Mclennan</t>
  </si>
  <si>
    <t>Manager/ Data Scientist - US Card /Generative AI Systems/</t>
  </si>
  <si>
    <t>['sql', 'python', 'r', 'scala', 'aws', 'spark', 'kubernetes']</t>
  </si>
  <si>
    <t>Database Analyst /Entry Level/</t>
  </si>
  <si>
    <t>Brandon, FL</t>
  </si>
  <si>
    <t>Reemployability</t>
  </si>
  <si>
    <t>['javascript', 'c', 'excel', 'powerpoint', 'git', 'bitbucket']</t>
  </si>
  <si>
    <t>Analyst, Business</t>
  </si>
  <si>
    <t>['sql', 'excel', 'outlook']</t>
  </si>
  <si>
    <t>Data &amp; Operations Analyst</t>
  </si>
  <si>
    <t>['sql', 'python', 'go', 'numpy', 'pandas', 'excel']</t>
  </si>
  <si>
    <t>Research Data Scientist III, Ads Insight and Measurement</t>
  </si>
  <si>
    <t>Senior Data Scientist Manager, Product</t>
  </si>
  <si>
    <t>Zealogics.com</t>
  </si>
  <si>
    <t>Analytics Solution Engineer - £400 - Remote</t>
  </si>
  <si>
    <t>['sql', 'python', 'go', 'azure', 'databricks', 'pyspark', 'power bi', 'git', 'github', 'terraform']</t>
  </si>
  <si>
    <t>Senior Data Engineer / Data Lead at Toucanberry Tech, Remote, £600 - £650 a day</t>
  </si>
  <si>
    <t>['sql', 'python', 'snowflake', 'gcp', 'bigquery', 'looker']</t>
  </si>
  <si>
    <t>HR Data Scientist (People Analytics)</t>
  </si>
  <si>
    <t>['sql', 'python', 'azure', 'databricks', 'pyspark', 'tensorflow', 'scikit-learn', 'pandas']</t>
  </si>
  <si>
    <t>Data Engineer - Trading Platform - Global Quant Firm</t>
  </si>
  <si>
    <t>(USA) Senior, Data Scientist</t>
  </si>
  <si>
    <t>['sql', 'python', 'r', 'scala', 'aws', 'spark', 'pytorch', 'matplotlib', 'numpy', 'seaborn', 'tensorflow', 'hadoop', 'scikit-learn', 'pandas', 'tableau', 'power bi']</t>
  </si>
  <si>
    <t>Marvell Technology</t>
  </si>
  <si>
    <t>['sql', 'python', 'snowflake', 'databricks', 'matplotlib', 'plotly', 'numpy', 'seaborn', 'scikit-learn', 'pandas', 'power bi']</t>
  </si>
  <si>
    <t>Data Center Facility Engineer</t>
  </si>
  <si>
    <t>Allied OneSource</t>
  </si>
  <si>
    <t>Innomatics Research Labs</t>
  </si>
  <si>
    <t>['sql', 'python', 'azure', 'aws', 'gcp', 'flask', 'django', 'tableau']</t>
  </si>
  <si>
    <t>Data Engineer | Analytics Platform Transformation | Hybrid</t>
  </si>
  <si>
    <t>Ipswich, United Kingdom</t>
  </si>
  <si>
    <t>Chief Analytics Officer</t>
  </si>
  <si>
    <t>Masvingo, Zimbabwe</t>
  </si>
  <si>
    <t>CBZ Bank</t>
  </si>
  <si>
    <t>['sql', 'python', 'r', 'azure', 'aws', 'gcp', 'spark', 'hadoop', 'tableau', 'power bi']</t>
  </si>
  <si>
    <t>Healthcare Data Analyst/Engineer "Claims &amp; EDI Expert"</t>
  </si>
  <si>
    <t>Healthcare Financial, Inc.</t>
  </si>
  <si>
    <t>['sql', 'mysql', 'postgresql', 'tableau']</t>
  </si>
  <si>
    <t>Quantitative Developer - AI Implementation</t>
  </si>
  <si>
    <t>['python', 'c', 'pytorch', 'numpy', 'tensorflow', 'pandas']</t>
  </si>
  <si>
    <t>Data Engineer and AI Engineer Needed for Innovative Project</t>
  </si>
  <si>
    <t>frog, Customer Analytics Sr. Consultant</t>
  </si>
  <si>
    <t>Tallo</t>
  </si>
  <si>
    <t>IT Support Engineer</t>
  </si>
  <si>
    <t>Paarl, South Africa</t>
  </si>
  <si>
    <t>CompuJobs</t>
  </si>
  <si>
    <t>DataTech Recruitment</t>
  </si>
  <si>
    <t>['azure', 'windows', 'outlook', 'sharepoint']</t>
  </si>
  <si>
    <t>Senior Data Engineer - Platforms and Tooling</t>
  </si>
  <si>
    <t>Home Office</t>
  </si>
  <si>
    <t>['sql', 'python', 'azure', 'pyspark', 'power bi', 'dax']</t>
  </si>
  <si>
    <t>Lead Data Engineer – Azure</t>
  </si>
  <si>
    <t>Fairmont Recruitment Technology</t>
  </si>
  <si>
    <t>['sql', 't-sql', 'sql server', 'azure', 'databricks', 'power bi']</t>
  </si>
  <si>
    <t>Finance Systems &amp; Data Analyst I</t>
  </si>
  <si>
    <t>Extra Duty Solutions</t>
  </si>
  <si>
    <t>Data Analytics/Metrics Reporting Technical Lead</t>
  </si>
  <si>
    <t>Link Solutions, Inc.</t>
  </si>
  <si>
    <t>Application Support / Systems Analyst - Aladdin; PACE, Charles River, Calypso</t>
  </si>
  <si>
    <t>Blue Bridge People</t>
  </si>
  <si>
    <t>HCM Business Analyst</t>
  </si>
  <si>
    <t>TTG-171 - Data Scientist - $308,700 Total Compensation Jobs</t>
  </si>
  <si>
    <t>TTG Solutions Inc.</t>
  </si>
  <si>
    <t>['sql', 'python', 'mysql', 'postgresql', 'elasticsearch', 'aws', 'jupyter', 'tableau', 'qlik', 'git']</t>
  </si>
  <si>
    <t>Oakley Data Science Summer 2026 Intern</t>
  </si>
  <si>
    <t>Oakley</t>
  </si>
  <si>
    <t>Senior Product Data Scientist, Developer and Experiences</t>
  </si>
  <si>
    <t>['sql', 'python', 'r', 'go', 'dart', 'flutter']</t>
  </si>
  <si>
    <t>Senior Business Data Scientist, Trust and Safety</t>
  </si>
  <si>
    <t>Nashville, NC</t>
  </si>
  <si>
    <t>['sql', 'python', 'snowflake', 'gcp', 'bigquery', 'kafka', 'pyspark', 'gdpr', 'looker', 'power bi', 'microstrategy', 'kubernetes', 'docker', 'terraform']</t>
  </si>
  <si>
    <t>['python', 'gcp', 'tensorflow']</t>
  </si>
  <si>
    <t>Legal &amp; Business Operations Data Analyst</t>
  </si>
  <si>
    <t>Kahana &amp; Feld LLP</t>
  </si>
  <si>
    <t>['sql', 'python', 'powershell', 'excel', 'power bi', 'sharepoint', 'terminal']</t>
  </si>
  <si>
    <t>Data Scientist II, PXT Central Science</t>
  </si>
  <si>
    <t>['sql', 'python', 'r', 'matlab', 'sas', 'perl', 'sas']</t>
  </si>
  <si>
    <t>W2 - Data Engineer Lead</t>
  </si>
  <si>
    <t>['sql', 'python', 'azure', 'databricks', 'spark', 'kafka', 'pyspark', 'spring', 'airflow', 'github', 'terraform']</t>
  </si>
  <si>
    <t>USA_Analyst</t>
  </si>
  <si>
    <t>Varite, Inc</t>
  </si>
  <si>
    <t>Product Analyst/Business Analyst</t>
  </si>
  <si>
    <t>Data Analyst, Inventory Control</t>
  </si>
  <si>
    <t>Systems, LLC.</t>
  </si>
  <si>
    <t>['vba', 'excel', 'powerbi', 'powerbi']</t>
  </si>
  <si>
    <t>Datawarehouse Analyst</t>
  </si>
  <si>
    <t>Forest City, FL</t>
  </si>
  <si>
    <t>VSG Business Solutions LLC</t>
  </si>
  <si>
    <t>['sql', 'sql server', 'snowflake', 'azure', 'oracle', 'ssis']</t>
  </si>
  <si>
    <t>Sr Data Scientist, ML</t>
  </si>
  <si>
    <t>Conventional Munitions Data Scientist Jobs</t>
  </si>
  <si>
    <t>PICATINNY ARS, NJ</t>
  </si>
  <si>
    <t>['sql', 'python', 'javascript', 'typescript', 'azure', 'aws', 'tableau', 'power bi', 'kubernetes', 'docker']</t>
  </si>
  <si>
    <t>United Educators</t>
  </si>
  <si>
    <t>['python', 'r', 'excel', 'power bi']</t>
  </si>
  <si>
    <t>Data Scientist Manufacturing Quality - Duneland</t>
  </si>
  <si>
    <t>Monosol</t>
  </si>
  <si>
    <t>['sql', 'python', 'r', 'azure', 'aws', 'pytorch', 'tensorflow', 'scikit-learn', 'pandas', 'dplyr', 'power bi']</t>
  </si>
  <si>
    <t>['sql', 'python', 'go', 'html', 'css', 'azure', 'aws', 'gcp', 'tableau', 'excel', 'power bi', 'sharepoint']</t>
  </si>
  <si>
    <t>Data Engineers London</t>
  </si>
  <si>
    <t>['sql', 'python', 'snowflake', 'azure', 'databricks']</t>
  </si>
  <si>
    <t>IntaPeople</t>
  </si>
  <si>
    <t>['sql', 'python', 'scala', 'azure', 'databricks', 'spark', 'git', 'github']</t>
  </si>
  <si>
    <t>Demand Analyst</t>
  </si>
  <si>
    <t>Limerick, Ireland</t>
  </si>
  <si>
    <t>Stockton, GA</t>
  </si>
  <si>
    <t>Brillio, LLC</t>
  </si>
  <si>
    <t>['sql', 'python', 'numpy', 'pandas']</t>
  </si>
  <si>
    <t>ML Engineeer - San Francisco - $270K Base + shares</t>
  </si>
  <si>
    <t>WUNDERTALENT</t>
  </si>
  <si>
    <t>Senior Data Engineer / Python / SQL / AWS</t>
  </si>
  <si>
    <t>Data Systems Engineer</t>
  </si>
  <si>
    <t>PTR Global</t>
  </si>
  <si>
    <t>['sql', 'python', 'go', 'ruby', 'java', 'c', 'shell', 'elasticsearch', 'snowflake', 'aws', 'spark', 'kafka', 'hadoop', 'ruby', 'linux']</t>
  </si>
  <si>
    <t>Data Center Systems Engineer</t>
  </si>
  <si>
    <t>['sql', 'python', 'bash', 'shell', 'mysql', 'windows', 'linux', 'unix', 'git', 'ansible']</t>
  </si>
  <si>
    <t>Youngs Employment Services</t>
  </si>
  <si>
    <t>['sql', 'python', 'r', 'azure', 'databricks', 'spark', 'pyspark']</t>
  </si>
  <si>
    <t>Adobe, 2026 Intern - Customer Value Analyst - Application via WayUp</t>
  </si>
  <si>
    <t>WayUp</t>
  </si>
  <si>
    <t>Data Analyst with Visa Sponsorship</t>
  </si>
  <si>
    <t>['sql', 'python', 'r', 'spark', 'hadoop', 'tableau', 'excel', 'looker', 'power bi']</t>
  </si>
  <si>
    <t>Adobe, 2026 Intern - Enterprise Marketing AI Data Engineer - Application via WayUp</t>
  </si>
  <si>
    <t>['sql', 'python', 'go', 'azure', 'databricks', 'aws', 'gcp', 'spark', 'pyspark', 'tableau', 'power bi']</t>
  </si>
  <si>
    <t>Data Analyst - Up to £45K</t>
  </si>
  <si>
    <t>Oliver Bernard</t>
  </si>
  <si>
    <t>Burns Sheehan</t>
  </si>
  <si>
    <t>['sql', 'python', 'gcp', 'airflow']</t>
  </si>
  <si>
    <t>Bryan, TX</t>
  </si>
  <si>
    <t>City of Bryan</t>
  </si>
  <si>
    <t>['sql', 'c', 'oracle', 'tableau', 'power bi']</t>
  </si>
  <si>
    <t>Senior Exploitation Specialist/Data Scientist</t>
  </si>
  <si>
    <t>Embedded Alliance</t>
  </si>
  <si>
    <t>Google Business Analyst – Early Career</t>
  </si>
  <si>
    <t>['sql', 'python', 'r', 'tableau', 'excel', 'power bi', 'sheets']</t>
  </si>
  <si>
    <t>Health Information System BA/Data Analyst</t>
  </si>
  <si>
    <t>Data Analyst - Regulatory Data and Systems (New or Recent Graduate Opportunity)</t>
  </si>
  <si>
    <t>BMO US</t>
  </si>
  <si>
    <t>['sql', 'visio', 'powerpoint', 'outlook', 'sharepoint']</t>
  </si>
  <si>
    <t>Senior Data Engineer (Remote - Eastern Time Zone)</t>
  </si>
  <si>
    <t>IMS</t>
  </si>
  <si>
    <t>['sql', 'python', 'java', 'snowflake', 'azure', 'aws', 'gcp', 'redshift', 'bigquery', 'spark', 'kafka', 'airflow', 'terraform']</t>
  </si>
  <si>
    <t>Data Engineer - GIS</t>
  </si>
  <si>
    <t>['sql', 'python', 'scala', 'sql server', 'oracle', 'aws', 'bigquery', 'spark', 'airflow']</t>
  </si>
  <si>
    <t>Power Bi Admin/Data Engineer</t>
  </si>
  <si>
    <t>['sql', 'python', 'sql server', 'mysql', 'azure', 'power bi', 'dax']</t>
  </si>
  <si>
    <t>B. Braun Medical Inc. (US)</t>
  </si>
  <si>
    <t>La Habra, CA</t>
  </si>
  <si>
    <t>Gold Coast Dental</t>
  </si>
  <si>
    <t>Staff Internal Auditor, Data Analyst</t>
  </si>
  <si>
    <t>['sql', 'python', 'r', 'snowflake', 'redshift', 'bigquery', 'airflow', 'tableau', 'excel', 'alteryx', 'git', 'github']</t>
  </si>
  <si>
    <t>Zionsville, IN</t>
  </si>
  <si>
    <t>GSD Search, LLC</t>
  </si>
  <si>
    <t>Lake City, FL</t>
  </si>
  <si>
    <t>North Florida Pediatrics</t>
  </si>
  <si>
    <t>Lead Data Engineer / Azure Expert / Remote after 6 months / 6% 401k match</t>
  </si>
  <si>
    <t>McCook, IL</t>
  </si>
  <si>
    <t>['sql', 'python', 't-sql', 'azure']</t>
  </si>
  <si>
    <t>Independence, MO</t>
  </si>
  <si>
    <t>BizBaltic Business Solutions Inc.</t>
  </si>
  <si>
    <t>['sql', 'python', 'java', 'bash', 'vba', 'shell', 'sql server', 'azure', 'oracle', 'aws', 'spark', 'hadoop', 'unix', 'looker']</t>
  </si>
  <si>
    <t>Priority Technology Holdings, LLC</t>
  </si>
  <si>
    <t>['sql', 'python', 'go', 'scala', 'nosql', 'mongodb', 'mysql', 'postgresql', 'mongodb', 'cassandra', 'snowflake', 'aws', 'gcp', 'redshift', 'bigquery', 'spark', 'kafka', 'airflow', 'node']</t>
  </si>
  <si>
    <t>['sql', 'python', 'azure', 'databricks', 'aws', 'gcp', 'spark', 'git']</t>
  </si>
  <si>
    <t>Orion</t>
  </si>
  <si>
    <t>['python', 'javascript', 'azure', 'aws', 'gcp', 'kubernetes', 'docker']</t>
  </si>
  <si>
    <t>Philanthropy Analytics and Reporting Analyst</t>
  </si>
  <si>
    <t>['sql', 'sas', 'tableau', 'excel', 'sas']</t>
  </si>
  <si>
    <t>Manager, BI Data Analysis</t>
  </si>
  <si>
    <t>['sql', 'sql server', 'snowflake', 'power bi', 'ssrs']</t>
  </si>
  <si>
    <t>Operations and Business Analyst</t>
  </si>
  <si>
    <t>['sql', 'crystal', 'tableau', 'excel', 'microstrategy']</t>
  </si>
  <si>
    <t>Business Analytics Intern - Spring 2026 Hybrid</t>
  </si>
  <si>
    <t>Data Intelligence and Analytics Engineer</t>
  </si>
  <si>
    <t>Mounds View, MN</t>
  </si>
  <si>
    <t>Excel Engineering, Inc.</t>
  </si>
  <si>
    <t>Customer Data Artificial Intelligence Solutions (CDAIS) – Data Scientist</t>
  </si>
  <si>
    <t>['sql', 'python', 'sql server', 'oracle', 'aws', 'spark', 'jupyter', 'power bi', 'powerpoint', 'outlook', 'jira', 'microsoft teams']</t>
  </si>
  <si>
    <t>Data Analyst - Brooklyn Home Delivered Meals</t>
  </si>
  <si>
    <t>Jewish Association for Services for the Aged</t>
  </si>
  <si>
    <t>Customer Insights Analyst</t>
  </si>
  <si>
    <t>['sql', 'spark', 'tableau', 'excel', 'powerbi', 'powerbi']</t>
  </si>
  <si>
    <t>Senior Risk Data Analyst</t>
  </si>
  <si>
    <t>Data Engineering Solution Architect (Consulting)</t>
  </si>
  <si>
    <t>Data Engineer II (Python/SQL, Data Bricks, AWS)</t>
  </si>
  <si>
    <t>['snowflake', 'databricks', 'aws', 'terraform']</t>
  </si>
  <si>
    <t>ClanX</t>
  </si>
  <si>
    <t>['python', 'pytorch', 'huggingface']</t>
  </si>
  <si>
    <t>Marketing Operations Program Specialist (Data Analyst)</t>
  </si>
  <si>
    <t>Applied Analytics Engineer - USA</t>
  </si>
  <si>
    <t>Quid</t>
  </si>
  <si>
    <t>['sql', 'python', 'javascript', 'postgresql', 'numpy', 'pandas', 'jupyter', 'excel']</t>
  </si>
  <si>
    <t>Sihl, Inc.</t>
  </si>
  <si>
    <t>['sql', 'python', 'r', 'spark', 'hadoop', 'tableau', 'excel', 'power bi']</t>
  </si>
  <si>
    <t>Front-end Data Science Engineer</t>
  </si>
  <si>
    <t>Neo.Tax</t>
  </si>
  <si>
    <t>['python', 'html', 'css', 'typescript', 'postgresql', 'react', 'graphql']</t>
  </si>
  <si>
    <t>Sr. Geospatial Data Scientist</t>
  </si>
  <si>
    <t>aqua IT</t>
  </si>
  <si>
    <t>['sql', 'python', 'nosql', 'tableau', 'git']</t>
  </si>
  <si>
    <t>['sql', 'azure', 'databricks', 'pyspark', 'power bi', 'dax']</t>
  </si>
  <si>
    <t>HR Analytics,data analysis, finance, manager</t>
  </si>
  <si>
    <t>Software engineer, data analyst</t>
  </si>
  <si>
    <t>SqlDatabase,data analyst, power bi, tableau</t>
  </si>
  <si>
    <t>Associate Business Intelligence Analyst - Power BI</t>
  </si>
  <si>
    <t>Officer (Business Analytics Int Analyst)</t>
  </si>
  <si>
    <t>Automotive Cognizant</t>
  </si>
  <si>
    <t>Data Analyst, Strategic and Commercial Analytics</t>
  </si>
  <si>
    <t>Wärtsilä</t>
  </si>
  <si>
    <t>['sql', 'python', 'c', 'databricks', 'excel', 'power bi', 'qlik', 'git']</t>
  </si>
  <si>
    <t>Senior Data Engineer, Data Pipelines</t>
  </si>
  <si>
    <t>Gather Health</t>
  </si>
  <si>
    <t>['sql', 'python', 'snowflake', 'redshift', 'bigquery', 'airflow']</t>
  </si>
  <si>
    <t>Senior Data Engineer - Fisher Investments</t>
  </si>
  <si>
    <t>Camas, WA</t>
  </si>
  <si>
    <t>['sql', 'python', 'scala', 'nosql', 't-sql', 'sql server', 'azure', 'oracle', 'spark', 'kafka', 'ssis', 'github']</t>
  </si>
  <si>
    <t>Data Engineer / Integrations Lead (AI-Native)</t>
  </si>
  <si>
    <t>Skiffra</t>
  </si>
  <si>
    <t>Senior Data Engineer - Data Products &amp; AI</t>
  </si>
  <si>
    <t>['sql', 'python', 'azure', 'databricks', 'airflow', 'github', 'jira', 'confluence']</t>
  </si>
  <si>
    <t>['sql', 'python', 'nosql', 'spark', 'hadoop', 'linux', 'visio', 'excel', 'powerpoint', 'splunk', 'powerbi', 'powerbi']</t>
  </si>
  <si>
    <t>Data Analyst Oracle EBS | DoD Secret Clearance (Washington)</t>
  </si>
  <si>
    <t>A Medium Corporation</t>
  </si>
  <si>
    <t>Senior Data Scientist - Hybrid Contractor (Energy) (San Ramon)</t>
  </si>
  <si>
    <t>Data Freelance Hub</t>
  </si>
  <si>
    <t>Senior Data Engineer, Real Time + Batch Data Processing (REMOTE)</t>
  </si>
  <si>
    <t>['python', 'java', 'azure', 'databricks', 'spark', 'pytorch', 'kafka', 'tensorflow', 'kubernetes', 'docker']</t>
  </si>
  <si>
    <t>Senior Data Engineer: End-to-End Pipelines on Spark &amp; AWS (San Francisco)</t>
  </si>
  <si>
    <t>['sql', 'spark', 'airflow']</t>
  </si>
  <si>
    <t>Decision Scientist III - Consumer Lending Experience Required</t>
  </si>
  <si>
    <t>Truist</t>
  </si>
  <si>
    <t>['sql', 'python', 'r', 'sas', 'db2', 'oracle', 'tableau', 'excel', 'sas', 'qlik', 'powerpoint']</t>
  </si>
  <si>
    <t>Staff Engineer - Data</t>
  </si>
  <si>
    <t>['sql', 'python', 'javascript', 'snowflake', 'azure', 'databricks', 'aws', 'gcp', 'spark', 'kafka', 'react', 'airflow', 'graphql', 'excel', 'power bi', 'kubernetes', 'docker', 'git']</t>
  </si>
  <si>
    <t>Junior Data Scientist with Data Engineering Skills</t>
  </si>
  <si>
    <t>['sql', 'python', 'nosql', 'azure', 'oracle', 'aws', 'gcp', 'spark', 'pytorch', 'matplotlib', 'kafka', 'numpy', 'seaborn', 'tensorflow', 'hadoop', 'scikit-learn', 'pandas', 'tableau', 'power bi']</t>
  </si>
  <si>
    <t>Knowledge Graph Engineering Lead - AI-Driven Platform</t>
  </si>
  <si>
    <t>Goldman Sachs Group, Inc.</t>
  </si>
  <si>
    <t>GP Fund Solutions</t>
  </si>
  <si>
    <t>['sql', 'python', 'r', 'vba', 'excel', 'ssrs']</t>
  </si>
  <si>
    <t>Sky Data Analyst – Immediate Hiring</t>
  </si>
  <si>
    <t>Newton, IA</t>
  </si>
  <si>
    <t>Rdptt Careers</t>
  </si>
  <si>
    <t>Sky Group</t>
  </si>
  <si>
    <t>['sql', 'python', 'r', 'azure', 'aws', 'gcp', 'spark', 'numpy', 'hadoop', 'pandas', 'tableau', 'power bi', 'qlik']</t>
  </si>
  <si>
    <t>Data Engineer (Junior)</t>
  </si>
  <si>
    <t>['python', 'javascript', 'sas', 'java', 'c', 'databricks', 'oracle', 'tensorflow', 'spring', 'tableau', 'sas', 'powerbi', 'powerbi', 'docker', 'jenkins']</t>
  </si>
  <si>
    <t>Data Engineer II (Databricks, AWS, Python)</t>
  </si>
  <si>
    <t>['python', 'databricks', 'aws', 'pyspark', 'ssis', 'ssrs']</t>
  </si>
  <si>
    <t>Principal Data Engineer (2x Roles) at IO Associates, UK, £550-£600 per day</t>
  </si>
  <si>
    <t>Lexisnexis Risk Solutions</t>
  </si>
  <si>
    <t>['sql', 'python', 'r', 'scala', 'java', 'linux', 'unix', 'github']</t>
  </si>
  <si>
    <t>['sql', 'python', 'r', 'vba', 'sql server', 'visio', 'tableau', 'excel', 'power bi', 'ssrs', 'powerpoint', 'sharepoint']</t>
  </si>
  <si>
    <t>['sql', 'python', 'ibm cloud', 'spark', 'kafka']</t>
  </si>
  <si>
    <t>Customer Service Analyst</t>
  </si>
  <si>
    <t>Tech:NYC Job Board</t>
  </si>
  <si>
    <t>Director, Data Science - Agent-Led Engagement in Conversational Commerce</t>
  </si>
  <si>
    <t>['python', 'r', 'go', 'scala', 'spark', 'tensorflow']</t>
  </si>
  <si>
    <t>Staff Data Scientist - Post Sales</t>
  </si>
  <si>
    <t>Senior, Data Engineer (Data Strategy) - Trade, Origin &amp; Cost</t>
  </si>
  <si>
    <t>Diversity Jobs</t>
  </si>
  <si>
    <t>['sql', 'python', 'shell', 'sql server', 'dynamodb', 'oracle', 'aws', 'redshift', 'pyspark', 'node.js', 'node', 'linux', 'unix', 'tableau', 'kubernetes', 'docker', 'github', 'confluence']</t>
  </si>
  <si>
    <t>Oldham, United Kingdom</t>
  </si>
  <si>
    <t>['sql', 'python', 'r', 'azure', 'aws', 'excel', 'power bi']</t>
  </si>
  <si>
    <t>Founding Software AI Engineer</t>
  </si>
  <si>
    <t>['python', 'typescript', 'aws', 'react', 'twilio']</t>
  </si>
  <si>
    <t>Performance Manager (Invesment Data Analyst/Manager)</t>
  </si>
  <si>
    <t>NPAworldwide</t>
  </si>
  <si>
    <t>Graduate Data Analyst (Financial Crime)</t>
  </si>
  <si>
    <t>The Co-operative Bank plc</t>
  </si>
  <si>
    <t>['sql', 'python', 'sas', 'excel', 'sas', 'powerpoint']</t>
  </si>
  <si>
    <t>Data Engineer (Azure &amp; Fabric) | Investment Management | £130k + bonus</t>
  </si>
  <si>
    <t>Pharos Resource Partners</t>
  </si>
  <si>
    <t>['sql', 'python', 'sql server', 'azure', 'spark']</t>
  </si>
  <si>
    <t>Data Engineer (Marketing)</t>
  </si>
  <si>
    <t>Quebec, Canada</t>
  </si>
  <si>
    <t>Senior Data Scientist, Creative Excellence</t>
  </si>
  <si>
    <t>Ipsos in US</t>
  </si>
  <si>
    <t>['sql', 'python', 'gcp', 'bigquery', 'spark', 'pytorch', 'numpy', 'tensorflow', 'scikit-learn', 'pandas']</t>
  </si>
  <si>
    <t>Senior Data Scientist, Fraud</t>
  </si>
  <si>
    <t>['sql', 'python', 'spark', 'tensorflow']</t>
  </si>
  <si>
    <t>Senior Data Engineer – Cloud &amp; Analytics</t>
  </si>
  <si>
    <t>Mogi I/O : OTT/Podcast/Short Video Apps for you</t>
  </si>
  <si>
    <t>['sql', 'python', 'snowflake', 'azure', 'databricks', 'aws', 'gcp', 'spark', 'kafka', 'airflow', 'docker']</t>
  </si>
  <si>
    <t>Data Engineer, New College Grad - 2026, Foster City, CA</t>
  </si>
  <si>
    <t>Stagecoach East</t>
  </si>
  <si>
    <t>['sql', 'python', 'scala', 'nosql', 'java', 'mongodb', 'c', 'shell', 'rust', 'golang', 'db2', 'mysql', 'mongodb', 'cassandra', 'spark', 'kafka', 'airflow', 'hadoop']</t>
  </si>
  <si>
    <t>Forward Deployed Data Engineer (TS/SCI)</t>
  </si>
  <si>
    <t>['sql', 'python', 'aws', 'redshift', 'spark', 'airflow', 'kubernetes', 'terraform', 'jenkins', 'gitlab', 'jira', 'notion', 'slack']</t>
  </si>
  <si>
    <t>Data Scientist [Multiple Positions Available]</t>
  </si>
  <si>
    <t>['sql', 'python', 'matplotlib', 'pyspark', 'numpy', 'seaborn', 'scikit-learn', 'pandas', 'tableau', 'excel', 'looker', 'alteryx']</t>
  </si>
  <si>
    <t>Ecological Analyst</t>
  </si>
  <si>
    <t>Seminole Tribe of Florida</t>
  </si>
  <si>
    <t>Data Engineer (Databricks &amp; Azure)</t>
  </si>
  <si>
    <t>Staff Engineer, Data Center</t>
  </si>
  <si>
    <t>['c', 'colocation']</t>
  </si>
  <si>
    <t>Databricks Data Engineer - Senior - Consulting - Location Open</t>
  </si>
  <si>
    <t>Backend &amp; Data Engineer</t>
  </si>
  <si>
    <t>BOND (YCX25)</t>
  </si>
  <si>
    <t>Senior Data Engineer - Data Science</t>
  </si>
  <si>
    <t>Altrincham, United Kingdom</t>
  </si>
  <si>
    <t>Add People</t>
  </si>
  <si>
    <t>['html', 'css', 'express', 'excel']</t>
  </si>
  <si>
    <t>IT Applications Engineer</t>
  </si>
  <si>
    <t>Brantford, ON, Canada</t>
  </si>
  <si>
    <t>Hilton Foods</t>
  </si>
  <si>
    <t>Sr. Insights Analyst, Marketing Solutions</t>
  </si>
  <si>
    <t>['sql', 'python', 'c', 'tableau', 'excel']</t>
  </si>
  <si>
    <t>Data Engineer - Senior Manager</t>
  </si>
  <si>
    <t>['snowflake', 'azure', 'databricks', 'aws', 'gcp']</t>
  </si>
  <si>
    <t>Sr. Data Engineer with Financial domain</t>
  </si>
  <si>
    <t>['sql', 'python', 'sql server', 'snowflake', 'azure', 'databricks', 'pyspark']</t>
  </si>
  <si>
    <t>Towcester, United Kingdom</t>
  </si>
  <si>
    <t>Corriculo Recruitment</t>
  </si>
  <si>
    <t>Enablement Data and Reporting Analyst - AMER</t>
  </si>
  <si>
    <t>['snowflake', 'bigquery', 'tableau', 'power bi', 'gitlab']</t>
  </si>
  <si>
    <t>['sql', 'python', 'snowflake', 'databricks', 'airflow']</t>
  </si>
  <si>
    <t>Greenhouse Gas Data Analyst, Carbon Services</t>
  </si>
  <si>
    <t>Stok</t>
  </si>
  <si>
    <t>Data Analyst - Start with SQL and Python Business 🏆</t>
  </si>
  <si>
    <t>American Credit Acceptance Careers</t>
  </si>
  <si>
    <t>Associate Analyst</t>
  </si>
  <si>
    <t>ROSS Companies</t>
  </si>
  <si>
    <t>Python Hadoop Data Engineer</t>
  </si>
  <si>
    <t>['python', 'php', 'spark', 'hadoop']</t>
  </si>
  <si>
    <t>Cloud Platform Data Analyst</t>
  </si>
  <si>
    <t>Fareham, United Kingdom</t>
  </si>
  <si>
    <t>Infinigate Cloud</t>
  </si>
  <si>
    <t>Big Data Quality Engineer</t>
  </si>
  <si>
    <t>['sql', 'python', 'nosql', 'c', 'gcp', 'pyspark', 'hadoop']</t>
  </si>
  <si>
    <t>Staff Software Engineer - Data Engineering</t>
  </si>
  <si>
    <t>Startup Jobs</t>
  </si>
  <si>
    <t>Lookout Inc</t>
  </si>
  <si>
    <t>['sql', 'python', 'scala', 'java', 'bash', 'aws', 'spark', 'kafka', 'linux', 'kubernetes', 'docker', 'jenkins']</t>
  </si>
  <si>
    <t>Mid-Level Data Analyst (Palantir Foundry)</t>
  </si>
  <si>
    <t>C5T Corporation</t>
  </si>
  <si>
    <t>Senior or Staff Data Scientist, Recommendations</t>
  </si>
  <si>
    <t>Suno</t>
  </si>
  <si>
    <t>Data Scientist AI/ML - Dallas, TX</t>
  </si>
  <si>
    <t>TechniPros</t>
  </si>
  <si>
    <t>['sql', 'python', 'nosql', 'azure', 'aws', 'spark', 'pytorch', 'tensorflow', 'scikit-learn', 'pandas', 'kubernetes', 'docker', 'git']</t>
  </si>
  <si>
    <t>Data Scientist AI/ML - Dania Beach, FL</t>
  </si>
  <si>
    <t>['python', 'pytorch', 'tensorflow', 'hugging face']</t>
  </si>
  <si>
    <t>Lead Data Engineer - Hybrid (Raleigh or Jersey City)</t>
  </si>
  <si>
    <t>Arch Insurance Group Inc.</t>
  </si>
  <si>
    <t>['sql', 'snowflake', 'azure', 'arch', 'ssis']</t>
  </si>
  <si>
    <t>Lead Data Engineer - Up to £110K</t>
  </si>
  <si>
    <t>['sql', 'python', 'snowflake', 'aws', 'gcp', 'airflow', 'hugging face']</t>
  </si>
  <si>
    <t>ETL Data Conversion Analyst</t>
  </si>
  <si>
    <t>Monitise</t>
  </si>
  <si>
    <t>['sql', 'go', 't-sql', 'powershell', 'c', 'sql server', 'azure', 'aws', 'asp.net', 'windows', 'power bi', 'ssis', 'ssrs', 'git']</t>
  </si>
  <si>
    <t>Lead Data Analyst Jobs</t>
  </si>
  <si>
    <t>['sql', 'python', 'r', 'sas', 'java', 'bash', 'vba', 'c', 'shell', 'aws', 'spark', 'tensorflow', 'hadoop', 'unix', 'looker', 'sas']</t>
  </si>
  <si>
    <t>Data Scientist — Large-Scale AI Systems</t>
  </si>
  <si>
    <t>Forecareer</t>
  </si>
  <si>
    <t>['python', 'spark', 'pytorch', 'node']</t>
  </si>
  <si>
    <t>Databricks Data Engineer (Hybrid Onsite)</t>
  </si>
  <si>
    <t>['sql', 'python', 'scala', 'java', 'databricks', 'aws', 'spark', 'kafka', 'pyspark', 'airflow', 'hadoop', 'kubernetes', 'docker', 'unity']</t>
  </si>
  <si>
    <t>Arch Capital Group Ltd.</t>
  </si>
  <si>
    <t>Sheffield, United Kingdom</t>
  </si>
  <si>
    <t>['sql', 'python', 'gcp', 'bigquery', 'tableau', 'looker']</t>
  </si>
  <si>
    <t>Data Lead (Modeling focus)</t>
  </si>
  <si>
    <t>Apolitical</t>
  </si>
  <si>
    <t>['sql', 'python', 'typescript', 'snowflake', 'bigquery', 'kafka', 'airflow', 'gdpr']</t>
  </si>
  <si>
    <t>['sql', 'python', 'pyspark', 'tableau', 'excel', 'power bi']</t>
  </si>
  <si>
    <t>Principal Data Scientist, Agentic AI Professional Services</t>
  </si>
  <si>
    <t>Vantor</t>
  </si>
  <si>
    <t>['sql', 'python', 'go', 'c', 'snowflake', 'databricks']</t>
  </si>
  <si>
    <t>TRIA</t>
  </si>
  <si>
    <t>['databricks', 'gdpr', 'looker', 'power bi']</t>
  </si>
  <si>
    <t>Commercial Operations Analyst (Market Analytics &amp; Insights)</t>
  </si>
  <si>
    <t>['go', 'tableau', 'excel', 'power bi', 'powerpoint', 'outlook']</t>
  </si>
  <si>
    <t>RIGUP -Upstream Oil &amp; Gas</t>
  </si>
  <si>
    <t>['excel', 'power bi', 'powerpoint', 'spreadsheet', 'outlook', 'sharepoint']</t>
  </si>
  <si>
    <t>Lead Vizient Data Analyst/Business Intelligence Architect</t>
  </si>
  <si>
    <t>['sql', 'tableau', 'power bi', 'qlik']</t>
  </si>
  <si>
    <t>Data Scientist AI</t>
  </si>
  <si>
    <t>['sql', 'python', 'r', 'azure', 'aws', 'gcp', 'spark', 'kafka', 'hadoop']</t>
  </si>
  <si>
    <t>Data Engineering &amp; Business Intelligence</t>
  </si>
  <si>
    <t>['sql', 'snowflake', 'gcp', 'gdpr', 'power bi']</t>
  </si>
  <si>
    <t>['c', 'aws', 'gcp']</t>
  </si>
  <si>
    <t>Senior Data Engineer (Risk Tech, Intelligent Foundations and Experiences)</t>
  </si>
  <si>
    <t>Watchlist Analyst</t>
  </si>
  <si>
    <t>SCAN Group</t>
  </si>
  <si>
    <t>['sql', 'vba', 'c', 'excel', 'alteryx']</t>
  </si>
  <si>
    <t>Directory Data &amp; Content Analyst</t>
  </si>
  <si>
    <t>ECLARO</t>
  </si>
  <si>
    <t>['excel', 'sheets', 'monday.com']</t>
  </si>
  <si>
    <t>AWS Cloud Data Engineer-Java ETL/ELT Scala Spark</t>
  </si>
  <si>
    <t>Elite Technical</t>
  </si>
  <si>
    <t>['sql', 'scala', 'java', 'aws', 'redshift', 'spark', 'kafka', 'hadoop', 'git']</t>
  </si>
  <si>
    <t>Data Engineer, Studio Data Operations</t>
  </si>
  <si>
    <t>['sql', 'aws', 'redshift', 'airtable']</t>
  </si>
  <si>
    <t>Project Engineer - Digital Enterprise IT - Data Engineering Jobs</t>
  </si>
  <si>
    <t>Arnold AFB, TN</t>
  </si>
  <si>
    <t>Woodside Staffing Solutions &amp; Consulting</t>
  </si>
  <si>
    <t>Data Analyst Internship - Gain Hands-on Experience</t>
  </si>
  <si>
    <t>Operational Data &amp; Systems Analyst</t>
  </si>
  <si>
    <t>Mattoon, IL</t>
  </si>
  <si>
    <t>First Mid</t>
  </si>
  <si>
    <t>Data Engineer - Real World Evidence Analytics</t>
  </si>
  <si>
    <t>Well Lifecycle Data &amp; Reporting Analyst</t>
  </si>
  <si>
    <t>['excel', 'power bi', 'powerpoint', 'outlook', 'sharepoint']</t>
  </si>
  <si>
    <t>Data Engineer, Data Stream</t>
  </si>
  <si>
    <t>DataArt</t>
  </si>
  <si>
    <t>['sql', 'python', 'snowflake', 'azure', 'airflow']</t>
  </si>
  <si>
    <t>Engineer – Data Communication System</t>
  </si>
  <si>
    <t>['sql', 'snowflake', 'tableau', 'power bi']</t>
  </si>
  <si>
    <t>Reporting &amp; Data Analyst (Mid-Level)</t>
  </si>
  <si>
    <t>Symposit LLC</t>
  </si>
  <si>
    <t>Bilingual Japanese Data Processing Analyst</t>
  </si>
  <si>
    <t>Protocol Engineer - Blockchain</t>
  </si>
  <si>
    <t>Source</t>
  </si>
  <si>
    <t>['go', 'rust']</t>
  </si>
  <si>
    <t>Lead Data Scientist (UGC)</t>
  </si>
  <si>
    <t>['sql', 'python', 'go', 'c', 'spark', 'phoenix']</t>
  </si>
  <si>
    <t>Technical Data Analyst (Python, SQL, Power BI)</t>
  </si>
  <si>
    <t>Data Analyst I - Mission Data &amp; Insights</t>
  </si>
  <si>
    <t>Wounded Warrior Project</t>
  </si>
  <si>
    <t>['python', 'r', 'sas', 'spark', 'tableau', 'excel', 'power bi', 'spss', 'sas', 'powerpoint', 'outlook']</t>
  </si>
  <si>
    <t>Data Scientist Level 4</t>
  </si>
  <si>
    <t>Markon</t>
  </si>
  <si>
    <t>Director, Data Science Strategy &amp; Operations</t>
  </si>
  <si>
    <t>['r', 'spring', 'tableau', 'wrike']</t>
  </si>
  <si>
    <t>Sr FP&amp;A Analyst (Remote Available)</t>
  </si>
  <si>
    <t>S&amp;S Activewear LLC</t>
  </si>
  <si>
    <t>['sql', 'excel', 'powerpoint', 'powerbi', 'powerbi']</t>
  </si>
  <si>
    <t>Lead Campaign Analytics &amp; Data Science Consultant</t>
  </si>
  <si>
    <t>Senior Technology Product Manager | Data Analytics | Healthcare Tech</t>
  </si>
  <si>
    <t>Healthcare Analytics Analyst (REMOTE - Connecticut Based Candidate Preferred)</t>
  </si>
  <si>
    <t>['sql', 'crystal', 'sql server', 'visio', 'excel', 'ssrs']</t>
  </si>
  <si>
    <t>Product Scientist III</t>
  </si>
  <si>
    <t>Archgroup</t>
  </si>
  <si>
    <t>Consultant, Data &amp; Analytics - Data Engineering</t>
  </si>
  <si>
    <t>['sql', 'python', 'r', 'azure', 'databricks', 'pyspark', 'tableau', 'power bi']</t>
  </si>
  <si>
    <t>Sr. Principal Performance Analyst Lead - R10218362-5</t>
  </si>
  <si>
    <t>Senior Manager, Data Analytics - Sponsored Ads - Walmart Connect</t>
  </si>
  <si>
    <t>['sql', 'python', 'r', 'scala', 'spark', 'tableau', 'excel', 'power bi', 'powerpoint', 'powerbi', 'powerbi']</t>
  </si>
  <si>
    <t>KAHANA &amp; FELD LLP</t>
  </si>
  <si>
    <t>Data Science Manager, Monetization</t>
  </si>
  <si>
    <t>Data Engineer, Clearance Required</t>
  </si>
  <si>
    <t>LMI</t>
  </si>
  <si>
    <t>['python', 'spark', 'pyspark', 'react']</t>
  </si>
  <si>
    <t>BI/Data Engineer (Must be local to Twin Cities, MN Metro Area)</t>
  </si>
  <si>
    <t>Bluestone Physician Services</t>
  </si>
  <si>
    <t>['sql', 'python', 'snowflake', 'bigquery', 'looker', 'git']</t>
  </si>
  <si>
    <t>ETL Data Engineer II</t>
  </si>
  <si>
    <t>['sql', 'python', 'snowflake', 'aws', 'redshift', 'pyspark', 'github', 'gitlab']</t>
  </si>
  <si>
    <t>Gravitas Recruitment Group (Global) Ltd</t>
  </si>
  <si>
    <t>Operational Data Analyst Business 🏆</t>
  </si>
  <si>
    <t>Senior Data Scientist, Health Insurance</t>
  </si>
  <si>
    <t>['python', 'pytorch', 'tensorflow', 'scikit-learn']</t>
  </si>
  <si>
    <t>Databricks Data Engineer - Senior Consultant</t>
  </si>
  <si>
    <t>['html', 'powershell', 'azure', 'databricks', 'aws', 'gcp', 'spark', 'pyspark', 'airflow', 'jenkins', 'unity']</t>
  </si>
  <si>
    <t>Digital Insights Analyst</t>
  </si>
  <si>
    <t>Corecom Consulting</t>
  </si>
  <si>
    <t>Northzone Job Board</t>
  </si>
  <si>
    <t>BehavioSec</t>
  </si>
  <si>
    <t>Data Analyst / Data Scientist with Python Business 🏆</t>
  </si>
  <si>
    <t>Petersburg, PA</t>
  </si>
  <si>
    <t>Paramount CMG</t>
  </si>
  <si>
    <t>Data Analyst / Pharmacy / Hybrid (On-site required) - Weswood, MA</t>
  </si>
  <si>
    <t>BILH Pharmacy</t>
  </si>
  <si>
    <t>Senior Data Scientist, Strategy- Weights &amp; Biases</t>
  </si>
  <si>
    <t>['sql', 'python', 'c', 'spring']</t>
  </si>
  <si>
    <t>Neurology Postdoctoral Fellow - Data Science</t>
  </si>
  <si>
    <t>Beth Israel Deaconess Medical Center</t>
  </si>
  <si>
    <t>Data Scientist, Experimentation</t>
  </si>
  <si>
    <t>Senior Data Scientist / AI Engineer</t>
  </si>
  <si>
    <t>MOHR Talent</t>
  </si>
  <si>
    <t>['python', 'azure', 'aws', 'spark', 'pytorch', 'tensorflow', 'scikit-learn', 'pandas']</t>
  </si>
  <si>
    <t>Data Engineering Lead SQL Snowflake</t>
  </si>
  <si>
    <t>Senior Data Insights Consultant</t>
  </si>
  <si>
    <t>VML MAP</t>
  </si>
  <si>
    <t>['sql', 'python', 'r', 'bigquery', 'tableau', 'power bi']</t>
  </si>
  <si>
    <t>Senior Data Engineer (Hybrid - AdTech | $150K-$210K + Bonus)</t>
  </si>
  <si>
    <t>['sql', 'python', 'snowflake', 'aws', 'gcp', 'redshift', 'bigquery', 'kubernetes']</t>
  </si>
  <si>
    <t>Stratford-upon-Avon, United Kingdom</t>
  </si>
  <si>
    <t>Damia Group</t>
  </si>
  <si>
    <t>['sql', 'python', 'tableau', 'excel', 'powerpoint', 'powerbi', 'powerbi']</t>
  </si>
  <si>
    <t>MS Dynamics CRM Data Development/Analyst</t>
  </si>
  <si>
    <t>Data Governance Platform Engineer</t>
  </si>
  <si>
    <t>['python', 'gdpr']</t>
  </si>
  <si>
    <t>Senior Data Engineer, Product Analytics</t>
  </si>
  <si>
    <t>DataRobot</t>
  </si>
  <si>
    <t>['sql', 'python', 'r', 'scala', 'snowflake', 'azure', 'aws', 'gcp', 'redshift', 'spark', 'airflow', 'datarobot', 'github', 'terraform']</t>
  </si>
  <si>
    <t>Junior Data Analyst – Graduate Role</t>
  </si>
  <si>
    <t>Danestone, United Kingdom</t>
  </si>
  <si>
    <t>['sql', 'python', 'r', 'azure', 'aws', 'tableau', 'excel', 'power bi']</t>
  </si>
  <si>
    <t>Machine Learning Data Engineer, Replica Pipelines</t>
  </si>
  <si>
    <t>Parallel Domain</t>
  </si>
  <si>
    <t>Lookout</t>
  </si>
  <si>
    <t>Athletics Business Intelligence Analyst</t>
  </si>
  <si>
    <t>NCAA Market - NCAA.org</t>
  </si>
  <si>
    <t>Auburn University Athletics</t>
  </si>
  <si>
    <t>Sr Data Governance Analyst 3 - Full-time</t>
  </si>
  <si>
    <t>Operations Data Specialist</t>
  </si>
  <si>
    <t>GT Independence</t>
  </si>
  <si>
    <t>Salesforce Data &amp; Reporting Analyst</t>
  </si>
  <si>
    <t>Atlas Management Services</t>
  </si>
  <si>
    <t>Data Analytics Intern</t>
  </si>
  <si>
    <t>KAIROS Inc</t>
  </si>
  <si>
    <t>['databricks', 'jupyter', 'excel', 'powerpoint']</t>
  </si>
  <si>
    <t>Digital Product Analyst</t>
  </si>
  <si>
    <t>TalentAlly</t>
  </si>
  <si>
    <t>['visio', 'excel', 'powerpoint', 'outlook', 'jira', 'confluence', 'asana']</t>
  </si>
  <si>
    <t>Solutions Analyst</t>
  </si>
  <si>
    <t>['sql', 'python', 'vba', 'phoenix', 'excel']</t>
  </si>
  <si>
    <t>Data Engineer - GenAI</t>
  </si>
  <si>
    <t>First Point Group</t>
  </si>
  <si>
    <t>['sql', 'python', 'azure', 'databricks', 'spark', 'git']</t>
  </si>
  <si>
    <t>Machine Learning Specialist Remote</t>
  </si>
  <si>
    <t>Data, Performance &amp; Insight Analyst</t>
  </si>
  <si>
    <t>Halifax, United Kingdom</t>
  </si>
  <si>
    <t>Lead People Data Analyst</t>
  </si>
  <si>
    <t>Statistical Data Analyst Fully Remote</t>
  </si>
  <si>
    <t>Senior ML Engineer – LLM Expert</t>
  </si>
  <si>
    <t>Machine Learning Eng. - Remote</t>
  </si>
  <si>
    <t>['python', 'pytorch', 'tensorflow', 'airflow', 'kubernetes', 'docker']</t>
  </si>
  <si>
    <t>Data Center Field Engineer</t>
  </si>
  <si>
    <t>Prince George, BC, Canada</t>
  </si>
  <si>
    <t>PeopleToGo</t>
  </si>
  <si>
    <t>Senior Data Engineer - (Apache Spark)</t>
  </si>
  <si>
    <t>Solas IT Recruitment</t>
  </si>
  <si>
    <t>['sql', 'python', 'nosql', 'azure', 'databricks', 'spark', 'git', 'github', 'terraform', 'svn']</t>
  </si>
  <si>
    <t>Data Analyst / Credit Risk and Transformation</t>
  </si>
  <si>
    <t>Data Scientist, Lead Jobs</t>
  </si>
  <si>
    <t>['sql', 'python', 'r', 'nosql', 'mysql', 'neo4j', 'aws', 'spark', 'plotly', 'kafka', 'seaborn', 'hadoop', 'ggplot2']</t>
  </si>
  <si>
    <t>['python', 'neo4j', 'snowflake', 'aws', 'power bi', 'git', 'github', 'terraform', 'jenkins']</t>
  </si>
  <si>
    <t>Senior Mechanical Engineer - Data Center HVAC &amp; Plumbing</t>
  </si>
  <si>
    <t>TECCODD</t>
  </si>
  <si>
    <t>Senior ELV Electrical Engineer - Data Center Projects</t>
  </si>
  <si>
    <t>Lead Insights Analyst / Data Analyst</t>
  </si>
  <si>
    <t>Scot Lewis Associates</t>
  </si>
  <si>
    <t>['sql', 'python', 'sas', 'nosql', 'sas']</t>
  </si>
  <si>
    <t>Interim Finance Data Analyst (JR82052)</t>
  </si>
  <si>
    <t>Eton Bridge Partners Ltd</t>
  </si>
  <si>
    <t>AI/ML Developer</t>
  </si>
  <si>
    <t>LinuxRecruit</t>
  </si>
  <si>
    <t>York, United Kingdom</t>
  </si>
  <si>
    <t>WRK digital</t>
  </si>
  <si>
    <t>['python', 'scala', 'java', 'snowflake', 'azure', 'aws', 'hadoop', 'gdpr']</t>
  </si>
  <si>
    <t>Senior Database Reliability Engineer</t>
  </si>
  <si>
    <t>['sql', 'python', 'nosql', 'powershell', 'c', 'sql server', 'mysql', 'postgresql', 'azure', 'databricks', 'aws', 'gcp', 'git', 'terraform', 'ansible', 'jira']</t>
  </si>
  <si>
    <t>Data Analyst - Business &amp; Data Mapping (Teradata FSLDM)</t>
  </si>
  <si>
    <t>Algoapp Digital</t>
  </si>
  <si>
    <t>['sql', 'oracle', 'excel', 'powerpoint', 'jira', 'confluence']</t>
  </si>
  <si>
    <t>DTG Consulting Solutions, Inc.</t>
  </si>
  <si>
    <t>Data and Impact Analyst (Nonprofit) Manchester, NH</t>
  </si>
  <si>
    <t>Waypoint</t>
  </si>
  <si>
    <t>Manager, Quantitative Data Analytics and Insights</t>
  </si>
  <si>
    <t>['python', 'r', 'vba', 'matplotlib', 'plotly', 'scikit-learn', 'pandas', 'flask', 'angular', 'django', 'excel']</t>
  </si>
  <si>
    <t>Analyst I, Data Operations</t>
  </si>
  <si>
    <t>CIBC US</t>
  </si>
  <si>
    <t>['sql', 'python', 'databricks', 'express', 'excel', 'power bi', 'jira']</t>
  </si>
  <si>
    <t>Data Scientist SME Jobs</t>
  </si>
  <si>
    <t>['python', 'r', 'azure', 'aws', 'aurora', 'spark', 'pytorch', 'numpy', 'tensorflow', 'hadoop', 'pandas', 'tableau', 'powerbi', 'powerbi']</t>
  </si>
  <si>
    <t>Data Scientist / ML Engineer</t>
  </si>
  <si>
    <t>['python', 'azure', 'aws', 'gcp', 'spark', 'pytorch', 'tensorflow', 'scikit-learn']</t>
  </si>
  <si>
    <t>SE Health</t>
  </si>
  <si>
    <t>['sql', 'python', 'azure', 'spark', 'pytorch', 'numpy', 'tensorflow', 'scikit-learn', 'pandas']</t>
  </si>
  <si>
    <t>Sr. Data Engineer III (6322) Jobs</t>
  </si>
  <si>
    <t>MetroStar Systems Inc.</t>
  </si>
  <si>
    <t>Sr. Data Engineer I (6290) Jobs</t>
  </si>
  <si>
    <t>Sr. Data Engineer II (6135)</t>
  </si>
  <si>
    <t>MetroStar</t>
  </si>
  <si>
    <t>['python', 'nosql', 'java', 'mongodb', 'mongodb', 'dynamodb', 'snowflake', 'azure', 'redshift', 'bigquery', 'spark', 'kafka', 'airflow', 'tableau', 'powerbi', 'powerbi', 'kubernetes']</t>
  </si>
  <si>
    <t>Lead Engineer - Data Analytics Company (Global) - London OR remote - £130k - C#/ TypeScript/ React/ AWS + other backend language</t>
  </si>
  <si>
    <t>La Fosse</t>
  </si>
  <si>
    <t>['python', 'go', 'c', 'typescript', 'rust', 'elixir', 'aws', 'redshift', 'react', 'graphql']</t>
  </si>
  <si>
    <t>Senior Manager - Data Engineering and Architecture</t>
  </si>
  <si>
    <t>England, United Kingdom</t>
  </si>
  <si>
    <t>LT Harper - Cyber Security Recruitment</t>
  </si>
  <si>
    <t>Principal Engineer (Distributed Systems &amp; Control Planes)</t>
  </si>
  <si>
    <t>SmartVerify</t>
  </si>
  <si>
    <t>['go', 'golang', 'lua', 'postgresql', 'dynamodb', 'aws', 'kubernetes', 'docker']</t>
  </si>
  <si>
    <t>Senior Clinical Data Business Analyst</t>
  </si>
  <si>
    <t>CDW</t>
  </si>
  <si>
    <t>['sql', 'python', 'tableau', 'looker', 'power bi', 'jira']</t>
  </si>
  <si>
    <t>Senior Product Data Scientist, Product, App Safety Engineering</t>
  </si>
  <si>
    <t>Senior Data Engineer- Palantir Foundry</t>
  </si>
  <si>
    <t>Plattsburgh, NY</t>
  </si>
  <si>
    <t>['sql', 'python', 'gcp', 'bigquery', 'pyspark', 'sap']</t>
  </si>
  <si>
    <t>['python', 'bash', 'express', 'macos', 'terminal']</t>
  </si>
  <si>
    <t>Data &amp; Applied M/L Engineer</t>
  </si>
  <si>
    <t>Gatekeeper Systems, Inc.</t>
  </si>
  <si>
    <t>['sql', 'python', 'nosql', 'azure', 'databricks', 'gcp', 'spark', 'airflow']</t>
  </si>
  <si>
    <t>HR Data Analyst - (T2060N)</t>
  </si>
  <si>
    <t>Homes England</t>
  </si>
  <si>
    <t>['gdpr', 'excel', 'power bi']</t>
  </si>
  <si>
    <t>CaryHealth</t>
  </si>
  <si>
    <t>['sql', 'python', 'c', 'tableau', 'looker', 'power bi']</t>
  </si>
  <si>
    <t>Product Insights Analyst</t>
  </si>
  <si>
    <t>Flip</t>
  </si>
  <si>
    <t>Data Scientist Team Lead</t>
  </si>
  <si>
    <t>HirePower Staffing Solution</t>
  </si>
  <si>
    <t>['sql', 'javascript', 'java', 'html', 'css', 'c', 'jquery', 'git']</t>
  </si>
  <si>
    <t>Sr. Data Engineer III (6322)</t>
  </si>
  <si>
    <t>Senior Data Engineer- Palantir Foundry (On-site Work Schedule)</t>
  </si>
  <si>
    <t>['sql', 'python', 'go', 'gcp', 'bigquery', 'pyspark', 'sap']</t>
  </si>
  <si>
    <t>['sql', 'python', 'scala', 'aws', 'redshift', 'spark', 'pyspark', 'airflow', 'terraform']</t>
  </si>
  <si>
    <t>GM Data Analyst – Apply Now Entry Level</t>
  </si>
  <si>
    <t>General Motors (GM)</t>
  </si>
  <si>
    <t>AI Data Analyst</t>
  </si>
  <si>
    <t>CAIS</t>
  </si>
  <si>
    <t>['sql', 'python', 'snowflake', 'aws', 'pytorch', 'tensorflow', 'scikit-learn', 'visio', 'tableau', 'power bi']</t>
  </si>
  <si>
    <t>Assoc Master Data Analyst (Temp)</t>
  </si>
  <si>
    <t>Revelyst</t>
  </si>
  <si>
    <t>GHD</t>
  </si>
  <si>
    <t>['sql', 'sql server', 'phoenix', 'excel', 'power bi']</t>
  </si>
  <si>
    <t>HR Systems &amp; Data Analyst</t>
  </si>
  <si>
    <t>MasTec Clean Energy &amp; Infrastructure</t>
  </si>
  <si>
    <t>Social Services Data Analyst (Information and Referral (I&amp;R) standards)</t>
  </si>
  <si>
    <t>Conflux Systems Inc</t>
  </si>
  <si>
    <t>Database Analyst Intermediate</t>
  </si>
  <si>
    <t>RAVIN IT SOLUTIONS INC</t>
  </si>
  <si>
    <t>DATA ANALYST - MARKETING</t>
  </si>
  <si>
    <t>Seminole Hard Rock Support Services</t>
  </si>
  <si>
    <t>['sql', 'python', 'r', 'snowflake', 'spark', 'tableau', 'power bi', 'kubernetes', 'docker', 'github']</t>
  </si>
  <si>
    <t>Data Sourcing &amp; Strategy Analyst</t>
  </si>
  <si>
    <t>Beth Israel Lahey Health</t>
  </si>
  <si>
    <t>Experimental Design Data Scientist</t>
  </si>
  <si>
    <t>Air Force Civilian Service</t>
  </si>
  <si>
    <t>Zayo Canada Inc.</t>
  </si>
  <si>
    <t>['sql', 'python', 'snowflake', 'azure', 'tableau', 'power bi', 'github']</t>
  </si>
  <si>
    <t>Python Dev / Data Scientist</t>
  </si>
  <si>
    <t>['sql', 'python', 'azure', 'aws', 'gcp', 'pytorch', 'numpy', 'tensorflow', 'scikit-learn', 'pandas']</t>
  </si>
  <si>
    <t>['sql', 'python', 'neo4j', 'aws', 'gcp', 'numpy', 'airflow', 'scikit-learn', 'pandas', 'node', 'windows']</t>
  </si>
  <si>
    <t>Hedge Fund – Data Scientist (Equity Long/Short) New York, NY</t>
  </si>
  <si>
    <t>J. Goldman &amp; Co., L.P.</t>
  </si>
  <si>
    <t>Data Engineer Internship</t>
  </si>
  <si>
    <t>Database analyst/Programmer</t>
  </si>
  <si>
    <t>Principal, AI Data Scientist</t>
  </si>
  <si>
    <t>Jazz Pharmaceutical</t>
  </si>
  <si>
    <t>['python', 'r', 'html', 'aws', 'pytorch', 'tensorflow']</t>
  </si>
  <si>
    <t>Los Angeles Times</t>
  </si>
  <si>
    <t>['c', 'azure', 'aws', 'gcp']</t>
  </si>
  <si>
    <t>NDimension Technologies</t>
  </si>
  <si>
    <t>['sql', 'python', 'scala', 'nosql', 'dynamodb', 'aws', 'redshift', 'spark', 'tableau', 'power bi', 'terraform', 'jenkins']</t>
  </si>
  <si>
    <t>Microsoft Fabric expert / Data Engineer</t>
  </si>
  <si>
    <t>Softforms Inc.</t>
  </si>
  <si>
    <t>['sql', 'azure', 'databricks', 'pyspark', 'power bi', 'unity']</t>
  </si>
  <si>
    <t>Kahana and Feld LLP</t>
  </si>
  <si>
    <t>Cornell, CA</t>
  </si>
  <si>
    <t>NewYork-Presbyterian Hospital</t>
  </si>
  <si>
    <t>['sql', 'python', 'r', 'nosql', 'azure', 'aws', 'pytorch', 'tensorflow', 'git']</t>
  </si>
  <si>
    <t>Data Engineer, Technology</t>
  </si>
  <si>
    <t>['sql', 'python', 'scala', 'azure', 'databricks', 'aws', 'spark', 'pyspark', 'airflow', 'git']</t>
  </si>
  <si>
    <t>Data Validation Analyst</t>
  </si>
  <si>
    <t>Industrial and Commerce Bank Of China USA NA</t>
  </si>
  <si>
    <t>['sql', 'vba', 'excel', 'ms access', 'powerpoint']</t>
  </si>
  <si>
    <t>Data Analyst-Transportation</t>
  </si>
  <si>
    <t>North Aurora, IL</t>
  </si>
  <si>
    <t>['sql', 'python', 'r', 'c', 'azure', 'aws', 'excel']</t>
  </si>
  <si>
    <t>Pi Square Technologies LLC</t>
  </si>
  <si>
    <t>Renesas Electronics</t>
  </si>
  <si>
    <t>['sql', 'python', 'r', 'databricks', 'tableau', 'excel', 'power bi', 'qlik', 'powerpoint']</t>
  </si>
  <si>
    <t>Associate Director, Hypercell, Data Scientist</t>
  </si>
  <si>
    <t>['sql', 'python', 'snowflake', 'azure', 'aws', 'gcp', 'redshift', 'airflow', 'phoenix', 'tableau', 'excel', 'power bi']</t>
  </si>
  <si>
    <t>Software Engineer 2 - Data Acquisition</t>
  </si>
  <si>
    <t>['python', 'scala', 'java', 'spark', 'kafka']</t>
  </si>
  <si>
    <t>Senior Clinical and Population Health Analyst - Social Health Analytics</t>
  </si>
  <si>
    <t>['rshiny', 'tableau']</t>
  </si>
  <si>
    <t>Liberty Dental Plan Corporation</t>
  </si>
  <si>
    <t>['sql', 'python', 'sql server', 'azure', 'numpy', 'airflow', 'pandas', 'power bi', 'ssis', 'ssrs']</t>
  </si>
  <si>
    <t>Sr. Data Engineer (AWS)</t>
  </si>
  <si>
    <t>['sql', 'python', 'nosql', 'postgresql', 'dynamodb', 'azure', 'aws', 'spark', 'airflow']</t>
  </si>
  <si>
    <t>Senior Elastic Stack Data Integration Engineer - DOD</t>
  </si>
  <si>
    <t>INNOVIM</t>
  </si>
  <si>
    <t>['python', 'bash', 'powershell', 'redis', 'elasticsearch', 'azure', 'aws', 'gcp', 'kafka', 'linux', 'terraform', 'ansible']</t>
  </si>
  <si>
    <t>Beitbridge, Zimbabwe</t>
  </si>
  <si>
    <t>PPC Zimbabwe (Pty) Ltd</t>
  </si>
  <si>
    <t>['sql', 'python', 'r', 'azure', 'aws', 'redshift', 'bigquery', 'tableau', 'power bi']</t>
  </si>
  <si>
    <t>AWS Data Engineer+3+yrs</t>
  </si>
  <si>
    <t>Zorba AI</t>
  </si>
  <si>
    <t>['sql', 'python', 'aws', 'redshift', 'airflow']</t>
  </si>
  <si>
    <t>Data Analyst at Harvey Nash, , £300-£320 per day</t>
  </si>
  <si>
    <t>Lead Azure Databricks Lakehouse Engineer</t>
  </si>
  <si>
    <t>Head Resourcing Ltd</t>
  </si>
  <si>
    <t>['sql', 'azure', 'databricks', 'spark', 'pyspark']</t>
  </si>
  <si>
    <t>VP, Data Science &amp; GenAI Innovation</t>
  </si>
  <si>
    <t>Sr. Analyst, People Analytics Insights</t>
  </si>
  <si>
    <t>['sql', 'python', 'r', 'go', 'databricks', 'powerbi', 'powerbi']</t>
  </si>
  <si>
    <t>INTERDISCIPLINARY OPERATIONS RESEARCH ANALYST/DATA SCIENTIST</t>
  </si>
  <si>
    <t>Senior Enterprise Data Platform Data Engineer</t>
  </si>
  <si>
    <t>Isys Technologies</t>
  </si>
  <si>
    <t>['sql', 'python', 'r', 'snowflake', 'databricks', 'aws', 'spark', 'kafka', 'pyspark', 'git', 'unity']</t>
  </si>
  <si>
    <t>Bradford, United Kingdom</t>
  </si>
  <si>
    <t>4it Recruitment</t>
  </si>
  <si>
    <t>['sql', 'r', 't-sql', 'tableau', 'powerbi', 'powerbi']</t>
  </si>
  <si>
    <t>Data Scientist, Ecommerce - USDS</t>
  </si>
  <si>
    <t>['sql', 'python', 'sas', 'c', 'phoenix', 'sas']</t>
  </si>
  <si>
    <t>Machine Learning Scientist, Pricing/Personalization (Open to Remote)</t>
  </si>
  <si>
    <t>['sql', 'python', 'databricks', 'aws', 'spark', 'pytorch', 'tensorflow', 'kubernetes', 'docker']</t>
  </si>
  <si>
    <t>daveramsey</t>
  </si>
  <si>
    <t>['sql', 'python', 'java', 'mysql', 'dynamodb', 'aws', 'redshift', 'docker']</t>
  </si>
  <si>
    <t>(USA) Senior Manager, Data Engineering - Catalog</t>
  </si>
  <si>
    <t>['sql', 'python', 'nosql', 'java', 'c', 'snowflake', 'azure', 'bigquery']</t>
  </si>
  <si>
    <t>['sql', 'python', 'go', 'scala', 'java', 'azure', 'gcp', 'spark', 'kafka', 'pyspark']</t>
  </si>
  <si>
    <t>Senior Data Engineer – Cloud / AWS / Snowflake / Databricks</t>
  </si>
  <si>
    <t>Delta Computer Consulting</t>
  </si>
  <si>
    <t>['nosql', 'mongodb', 'db2', 'postgresql', 'mongodb', 'snowflake', 'databricks', 'aws', 'redshift', 'kafka', 'gdpr', 'tableau', 'power bi']</t>
  </si>
  <si>
    <t>Data Engineer I (US)</t>
  </si>
  <si>
    <t>Payscale, Inc</t>
  </si>
  <si>
    <t>['sql', 'python', 'mongodb', 'c', 'sql server', 'mongodb', 'dynamodb', 'redis', 'elasticsearch', 'snowflake', 'azure', 'aws', 'gcp', 'pytorch', 'tensorflow', 'tableau', 'kubernetes', 'docker']</t>
  </si>
  <si>
    <t>Chester, United Kingdom</t>
  </si>
  <si>
    <t>ShortList Recruitment Limited</t>
  </si>
  <si>
    <t>Senior Data Engineer - Large Scale, Greenfield Data Projects</t>
  </si>
  <si>
    <t>TechHeads</t>
  </si>
  <si>
    <t>['sql', 'python', 'azure', 'databricks', 'aws', 'spark']</t>
  </si>
  <si>
    <t>['sql', 'azure', 'tableau', 'power bi']</t>
  </si>
  <si>
    <t>Lead Data Analyst, Hybrid, Technology and Digital, FT, 09A-5:30P</t>
  </si>
  <si>
    <t>Baptist Health</t>
  </si>
  <si>
    <t>['sql', 'python', 'r', 'go', 'tableau', 'excel']</t>
  </si>
  <si>
    <t>Strategic Analytics - Senior Manager, Data Science</t>
  </si>
  <si>
    <t>['sql', 'python', 'r', 'html', 'tensorflow', 'scikit-learn', 'tableau', 'datarobot']</t>
  </si>
  <si>
    <t>Nexxen</t>
  </si>
  <si>
    <t>['sql', 'python', 'spark', 'pytorch', 'keras', 'tensorflow']</t>
  </si>
  <si>
    <t>Senior Data Engineer (clearance required) – Oracle Consulting Services</t>
  </si>
  <si>
    <t>['sql', 'python', 'shell', 'snowflake', 'azure', 'oracle', 'aws', 'spark', 'kafka', 'hadoop']</t>
  </si>
  <si>
    <t>Data Visualisation Engineer</t>
  </si>
  <si>
    <t>Infinitive Resources</t>
  </si>
  <si>
    <t>AVP – Data Scientist (Quantitative Analytics)</t>
  </si>
  <si>
    <t>['python', 'azure', 'databricks', 'aws', 'gcp', 'spark', 'pytorch', 'scikit-learn', 'git']</t>
  </si>
  <si>
    <t>Senior Data Scientist/AI Engineer (Remote)</t>
  </si>
  <si>
    <t>Senior Data Scientist - Agentic AI / Graph/ LLM Science, Vice President</t>
  </si>
  <si>
    <t>Mass Fintech Careers - Mass Fintech Hub</t>
  </si>
  <si>
    <t>['python', 'neo4j', 'azure', 'aws', 'gcp', 'pytorch', 'tensorflow', 'scikit-learn']</t>
  </si>
  <si>
    <t>Data Engineer for Child Welfare Data Conversion</t>
  </si>
  <si>
    <t>Professional Search of the Carolinas</t>
  </si>
  <si>
    <t>Oracle Software Engineer</t>
  </si>
  <si>
    <t>Spectrum IT Recruitment</t>
  </si>
  <si>
    <t>['python', 'databricks', 'kafka', 'pyspark', 'unity']</t>
  </si>
  <si>
    <t>Plona Partners</t>
  </si>
  <si>
    <t>Finance Data Analyst AVP</t>
  </si>
  <si>
    <t>Wilmington, CA</t>
  </si>
  <si>
    <t>['sql', 'python', 'sas', 'vba', 'oracle', 'aws', 'tableau', 'excel', 'power bi', 'alteryx', 'sas', 'jira']</t>
  </si>
  <si>
    <t>Hybrid Sr Data Engineer - $160-$190k + 10% (AdTech)</t>
  </si>
  <si>
    <t>Contract Data Engineer - London or Bristol (3 days a week) 🏆</t>
  </si>
  <si>
    <t>DevITJobs.uk</t>
  </si>
  <si>
    <t>Exalto Consulting ltd</t>
  </si>
  <si>
    <t>Lookout, Inc.</t>
  </si>
  <si>
    <t>Senior QA Automation Engineer – (Data Analytics)</t>
  </si>
  <si>
    <t>['sql', 'python', 'azure', 'databricks', 'spark', 'angular', 'power bi', 'terraform']</t>
  </si>
  <si>
    <t>Marvin, NC</t>
  </si>
  <si>
    <t>Horizon Investments</t>
  </si>
  <si>
    <t>['sql', 'python', 'postgresql', 'aws', 'numpy', 'scikit-learn', 'pandas', 'excel', 'power bi', 'dax', 'git']</t>
  </si>
  <si>
    <t>Marketplace Data Analyst</t>
  </si>
  <si>
    <t>Adore Me</t>
  </si>
  <si>
    <t>['sql', 'python', 'r', 'bigquery', 'looker']</t>
  </si>
  <si>
    <t>Clinical Analyst III</t>
  </si>
  <si>
    <t>Deaconess</t>
  </si>
  <si>
    <t>HSAD North America</t>
  </si>
  <si>
    <t>['python', 'javascript', 'java', 'typescript', 'aws', 'react', 'spring', 'graphql', 'fastapi', 'flask', 'node.js', 'django', 'node', 'next.js', 'kubernetes', 'docker', 'terraform']</t>
  </si>
  <si>
    <t>Lead Data Engineer - ETL, SQL 🏆</t>
  </si>
  <si>
    <t>Enormous Enterprise LLC</t>
  </si>
  <si>
    <t>['sql', 'python', 'airflow', 'tableau', 'alteryx']</t>
  </si>
  <si>
    <t>AKKODIS</t>
  </si>
  <si>
    <t>['sql', 'python', 'snowflake', 'aws', 'qlik']</t>
  </si>
  <si>
    <t>Northampton, United Kingdom</t>
  </si>
  <si>
    <t>SF Technology Solutions</t>
  </si>
  <si>
    <t>['sql', 'excel', 'power bi', 'alteryx', 'dax']</t>
  </si>
  <si>
    <t>Senior Data and Insights Analyst</t>
  </si>
  <si>
    <t>Financial Ombudsman Service</t>
  </si>
  <si>
    <t>Junior–Mid Software Engineer (Cloud, Data Pipelines &amp; CI/CD Focus)</t>
  </si>
  <si>
    <t>MJ QUINN INTEGRATED SERVICES LTD</t>
  </si>
  <si>
    <t>['python', 'javascript', 'dynamodb', 'azure', 'aws', 'gcp', 'node.js', 'node', 'docker', 'git']</t>
  </si>
  <si>
    <t>Analyst, IT Systems</t>
  </si>
  <si>
    <t>Martell, CA</t>
  </si>
  <si>
    <t>Jackson Rancheria</t>
  </si>
  <si>
    <t>['sql', 't-sql', 'sql server', 'windows']</t>
  </si>
  <si>
    <t>Department Lead Data Engineering (F/M/X)</t>
  </si>
  <si>
    <t>Ascent</t>
  </si>
  <si>
    <t>['sql', 'python', 'powershell', 'c', 'snowflake', 'azure', 'databricks', 'spark', 'power bi']</t>
  </si>
  <si>
    <t>Lead Data Engineer - Data Platform Engineering (Hybrid)</t>
  </si>
  <si>
    <t>['python', 'nosql', 'gcp', 'bigquery', 'spark', 'airflow', 'hadoop', 'pandas', 'fastapi', 'terraform']</t>
  </si>
  <si>
    <t>Puyallup, WA</t>
  </si>
  <si>
    <t>Senior Data Engineer - Commercial Data</t>
  </si>
  <si>
    <t>['sql', 'python', 'html', 'snowflake', 'aws']</t>
  </si>
  <si>
    <t>Senior Elastic Stack Data Integration Engineer IRES - SSFB/HSV</t>
  </si>
  <si>
    <t>Fort Carson, CO</t>
  </si>
  <si>
    <t>['python', 'bash', 'powershell', 'redis', 'elasticsearch', 'azure', 'aws', 'gcp', 'kafka', 'windows', 'linux', 'terraform', 'ansible']</t>
  </si>
  <si>
    <t>Data/Operations Analyst Jobs</t>
  </si>
  <si>
    <t>Senior Consultant of Workforce Analytics  [REMOTE JOB]</t>
  </si>
  <si>
    <t>BAE Systems, Inc.</t>
  </si>
  <si>
    <t>['tableau', 'sap', 'alteryx', 'powerbi', 'powerbi']</t>
  </si>
  <si>
    <t>FOCUSPOINT</t>
  </si>
  <si>
    <t>Data Analyst - Junior D365</t>
  </si>
  <si>
    <t>Solberg Manufacturing</t>
  </si>
  <si>
    <t>Data Analyst IV (With PowerBI, Cloud and ServiceNow)</t>
  </si>
  <si>
    <t>['excel', 'power bi', 'powerbi', 'powerbi']</t>
  </si>
  <si>
    <t>['sql', 'python', 'aws', 'power bi']</t>
  </si>
  <si>
    <t>Business Analyst (Remote Opportunity)</t>
  </si>
  <si>
    <t>Mind Computing, Inc.</t>
  </si>
  <si>
    <t>Lead Data Engineer - NYC or SF</t>
  </si>
  <si>
    <t>['sql', 'mysql', 'mariadb', 'oracle', 'aws']</t>
  </si>
  <si>
    <t>Python With Data Engineer</t>
  </si>
  <si>
    <t>['python', 'databricks', 'aws', 'spark', 'pyspark', 'terraform']</t>
  </si>
  <si>
    <t>Excel Data Analysis and PowerPoint Summary</t>
  </si>
  <si>
    <t>['visual basic', 'excel', 'powerpoint']</t>
  </si>
  <si>
    <t>BabyNet Data Analyst (Program Coordinator II) / 61047519</t>
  </si>
  <si>
    <t>Business Data Analyst, Lead Management</t>
  </si>
  <si>
    <t>TopBuild</t>
  </si>
  <si>
    <t>['javascript', 'html', 'css', 'excel', 'looker', 'power bi', 'powerpoint']</t>
  </si>
  <si>
    <t>['sql', 'python', 'excel', 'power bi', 'powerbi', 'powerbi']</t>
  </si>
  <si>
    <t>Test Engineer - Data Analysis, ADAS</t>
  </si>
  <si>
    <t>Data Analyst (Power BI, SQL, DAX)</t>
  </si>
  <si>
    <t>['sql', 'python', 'excel', 'power bi', 'dax']</t>
  </si>
  <si>
    <t>Product Data Analytics - consultant</t>
  </si>
  <si>
    <t>Product Analyst - Data Analytics</t>
  </si>
  <si>
    <t>['tableau', 'sharepoint', 'powerbi', 'powerbi']</t>
  </si>
  <si>
    <t>D2C Acquisition Analytics Consultant - Remote</t>
  </si>
  <si>
    <t>CNO Financial Group</t>
  </si>
  <si>
    <t>SENIOR ENTERPRISE DATA ANALYST</t>
  </si>
  <si>
    <t>The Wells Companies Inc.</t>
  </si>
  <si>
    <t>Hazleton, PA</t>
  </si>
  <si>
    <t>Core4ce</t>
  </si>
  <si>
    <t>['python', 'r', 'matplotlib', 'seaborn', 'tableau', 'power bi']</t>
  </si>
  <si>
    <t>Senior Geospatial Data Scientist (TS/SCI)</t>
  </si>
  <si>
    <t>Xcellent Technology</t>
  </si>
  <si>
    <t>['python', 'sas', 'tableau', 'excel', 'spss', 'sas']</t>
  </si>
  <si>
    <t>Site Manufacturing Data Engineer</t>
  </si>
  <si>
    <t>Auburn, GA</t>
  </si>
  <si>
    <t>Procter &amp; Gamble Company</t>
  </si>
  <si>
    <t>['sql', 'python', 'azure', 'databricks', 'aws', 'gcp', 'spark', 'pyspark', 'node', 'dax', 'powerbi', 'powerbi']</t>
  </si>
  <si>
    <t>['sql', 'python', 't-sql', 'sql server', 'tableau', 'ssis', 'ssrs']</t>
  </si>
  <si>
    <t>Senior Geospatial &amp; Data Solutions Analyst (GIS)</t>
  </si>
  <si>
    <t>Schnabel Engineering</t>
  </si>
  <si>
    <t>['sql', 'python', 'c', 'power bi']</t>
  </si>
  <si>
    <t>Radnor, PA</t>
  </si>
  <si>
    <t>Analyst, Implementation</t>
  </si>
  <si>
    <t>Webster Bank</t>
  </si>
  <si>
    <t>AI Software Metrics &amp; Integration Engineer</t>
  </si>
  <si>
    <t>['sql', 'python', 'sql server', 'mysql', 'postgresql', 'snowflake', 'azure', 'aws', 'gcp', 'tableau', 'looker', 'power bi', 'git', 'github', 'jenkins', 'gitlab']</t>
  </si>
  <si>
    <t>Vizient, Inc</t>
  </si>
  <si>
    <t>Sr. Revenue Operations Data Analyst</t>
  </si>
  <si>
    <t>Lead Analytics &amp; Insights Associate</t>
  </si>
  <si>
    <t>Vizient</t>
  </si>
  <si>
    <t>['sql', 'tableau', 'excel', 'power bi', 'spreadsheet']</t>
  </si>
  <si>
    <t>Google Cloud Platform (GCP) Data Engineer</t>
  </si>
  <si>
    <t>['sql', 'python', 'snowflake', 'gcp', 'bigquery', 'linux', 'ssis', 'git', 'terraform']</t>
  </si>
  <si>
    <t>The Gunter Group</t>
  </si>
  <si>
    <t>['sql', 'python', 'javascript', 'java', 'c', 'snowflake', 'azure', 'aws', 'gcp', 'jupyter', 'tableau', 'excel', 'power bi', 'git']</t>
  </si>
  <si>
    <t>Data Engineer- DQME Core Layer</t>
  </si>
  <si>
    <t>['sql', 'python', 'nosql', 'java', 'mysql', 'postgresql', 'snowflake', 'azure', 'aws']</t>
  </si>
  <si>
    <t>Analytics Engineer II, Sales &amp; Marketing</t>
  </si>
  <si>
    <t>ACV Auctions</t>
  </si>
  <si>
    <t>Data Engineer, Quality</t>
  </si>
  <si>
    <t>Case IQ</t>
  </si>
  <si>
    <t>['sql', 'python', 'spark', 'airflow', 'github', 'jira']</t>
  </si>
  <si>
    <t>Senior Integration Data Analyst</t>
  </si>
  <si>
    <t>Analyst, Client Data Migration</t>
  </si>
  <si>
    <t>Vestwell</t>
  </si>
  <si>
    <t>['sql', 'python', 'go', 'snowflake', 'aws', 'numpy', 'pandas', 'phoenix', 'sheets']</t>
  </si>
  <si>
    <t>Canon USA</t>
  </si>
  <si>
    <t>['sql', 'python', 'windows', 'excel', 'power bi', 'ms access']</t>
  </si>
  <si>
    <t>Sr Analyst: HR Data Analytics (Workforce Management)</t>
  </si>
  <si>
    <t>['c', 'tableau', 'excel', 'power bi', 'powerpoint']</t>
  </si>
  <si>
    <t>RXMS Power Quality Data Analyst</t>
  </si>
  <si>
    <t>Avtron Power Solutions, LLC</t>
  </si>
  <si>
    <t>Market Data Analyst/ Market Conduct Examiner (MIA ANALYST II)</t>
  </si>
  <si>
    <t>State of Maryland - Maryland Insurance Administration</t>
  </si>
  <si>
    <t>Analyst, Merchant Data Platform</t>
  </si>
  <si>
    <t>Associate Director, Data Scientist</t>
  </si>
  <si>
    <t>Hopewell Township, NJ</t>
  </si>
  <si>
    <t>Senior Data Scientist â€“ Agentic AI / Graph/ LLM Science, Vice President</t>
  </si>
  <si>
    <t>Data Engineer, Powertrain &amp; Field Reliability</t>
  </si>
  <si>
    <t>['sql', 'python', 'spark', 'matplotlib', 'plotly', 'tableau', 'splunk', 'kubernetes', 'docker']</t>
  </si>
  <si>
    <t>Product Scientist</t>
  </si>
  <si>
    <t>KSNT Jobs</t>
  </si>
  <si>
    <t>Wise Employment</t>
  </si>
  <si>
    <t>Orsini Healthcare</t>
  </si>
  <si>
    <t>['sql', 't-sql', 'snowflake', 'excel', 'ssrs', 'powerbi', 'powerbi']</t>
  </si>
  <si>
    <t>Director, R&amp;D Data Science, Data Products - Oncology</t>
  </si>
  <si>
    <t>['r', 'spring']</t>
  </si>
  <si>
    <t>W2-Data Engineer with ML/AI</t>
  </si>
  <si>
    <t>FUSTIS LLC</t>
  </si>
  <si>
    <t>['python', 'snowflake', 'aws', 'fastapi', 'kubernetes', 'docker', 'terraform', 'jenkins']</t>
  </si>
  <si>
    <t>Digital Products Analytics Ad-Hoc Analyst</t>
  </si>
  <si>
    <t>['sql', 'python', 'r', 'snowflake', 'redshift']</t>
  </si>
  <si>
    <t>Remote Data Analyst – Work From Home Opportunity</t>
  </si>
  <si>
    <t>Built In Chicago</t>
  </si>
  <si>
    <t>Data Engineer, Freelance (local candidates only)</t>
  </si>
  <si>
    <t>INNOCEAN USA</t>
  </si>
  <si>
    <t>['sql', 'python', 'go', 'snowflake', 'azure', 'databricks', 'aws', 'gcp', 'spark', 'airflow', 'tableau', 'looker', 'power bi', 'git']</t>
  </si>
  <si>
    <t>['sql', 'python', 'nosql', 'hadoop']</t>
  </si>
  <si>
    <t>Azure Data Engineer - 6013916</t>
  </si>
  <si>
    <t>Principal Engineer, Data &amp; ML Infrastructure</t>
  </si>
  <si>
    <t>Built In LA</t>
  </si>
  <si>
    <t>['python', 'azure', 'aws', 'kubernetes']</t>
  </si>
  <si>
    <t>Online Survey Analyst - Freelance Role</t>
  </si>
  <si>
    <t>Data Engineer /Full Stack Developer/Software Developer</t>
  </si>
  <si>
    <t>Randstad Canada</t>
  </si>
  <si>
    <t>['sql', 'python', 'r', 'scala', 'mongodb', 'c', 'sql server', 'mongodb', 'cassandra', 'snowflake', 'azure', 'databricks', 'oracle', 'spark', 'kafka', 'git']</t>
  </si>
  <si>
    <t>Stellar Health</t>
  </si>
  <si>
    <t>Associate Campaign Insights Analyst Remote</t>
  </si>
  <si>
    <t>['sql', 'python', 'r', 'pandas', 'dplyr', 'windows', 'tableau']</t>
  </si>
  <si>
    <t>['python', 'scala', 'nosql', 'java', 'mongodb', 'shell', 'mysql', 'mongodb', 'cassandra', 'snowflake', 'azure', 'databricks', 'aws', 'redshift', 'spark', 'kafka', 'hadoop', 'linux', 'unix']</t>
  </si>
  <si>
    <t>Jericho, NY</t>
  </si>
  <si>
    <t>LHH US</t>
  </si>
  <si>
    <t>Delta Dental Ins.</t>
  </si>
  <si>
    <t>['sql', 'python', 'c', 'tableau', 'power bi']</t>
  </si>
  <si>
    <t>Director, CMPA Data Sciences</t>
  </si>
  <si>
    <t>['go', 'unity']</t>
  </si>
  <si>
    <t>Jabil</t>
  </si>
  <si>
    <t>['sql', 'python', 'java', 'c', 'azure', 'aws', 'gcp', 'tableau', 'excel', 'power bi', 'alteryx', 'qlik', 'powerpoint']</t>
  </si>
  <si>
    <t>Senior Business Data Scientist, YouTube Ads Finance</t>
  </si>
  <si>
    <t>YouTube</t>
  </si>
  <si>
    <t>Data Analyst (Systems Analysis, Electrical Engineer/Scientist Su Jobs</t>
  </si>
  <si>
    <t>Norco, CA</t>
  </si>
  <si>
    <t>Senior Director, Customer Engagement Data Science &amp; AI Engineering Lead</t>
  </si>
  <si>
    <t>['phoenix', 'excel']</t>
  </si>
  <si>
    <t>Associate Data Scientist – Cloud Data Engineering and Visualization</t>
  </si>
  <si>
    <t>['sql', 'python', 'snowflake', 'azure', 'databricks', 'pyspark', 'tableau']</t>
  </si>
  <si>
    <t>Sr Data Engineer - AI</t>
  </si>
  <si>
    <t>['python', 'nosql', 'azure', 'aws', 'gcp', 'spark', 'pytorch', 'kafka', 'pyspark', 'numpy', 'tensorflow', 'hadoop', 'scikit-learn', 'pandas', 'fastapi', 'flask', 'kubernetes', 'docker', 'git']</t>
  </si>
  <si>
    <t>Senior Data Analyst  - Salesforce</t>
  </si>
  <si>
    <t>Data Analyst-2+year</t>
  </si>
  <si>
    <t>Foxberry Technology Pvt Ltd</t>
  </si>
  <si>
    <t>iQ Student Accommodation</t>
  </si>
  <si>
    <t>['sql', 'python', 'r', 'scala', 'sas', 'nosql', 'oracle', 'spark', 'matplotlib', 'tableau', 'excel', 'power bi', 'sas', 'powerbi', 'powerbi']</t>
  </si>
  <si>
    <t>Staff Applied Scientist</t>
  </si>
  <si>
    <t>['python', 'pytorch', 'pyspark', 'numpy', 'scikit-learn']</t>
  </si>
  <si>
    <t>InfinityQuest Ltd,</t>
  </si>
  <si>
    <t>Data Scientist - Python, SQL 🏆</t>
  </si>
  <si>
    <t>Sr. Data &amp; Analytics Architect</t>
  </si>
  <si>
    <t>Post Holdings</t>
  </si>
  <si>
    <t>['sql', 'snowflake', 'oracle', 'tableau', 'sap']</t>
  </si>
  <si>
    <t>senior data engineer.</t>
  </si>
  <si>
    <t>Data Analytics/AI - Solutions Architect*</t>
  </si>
  <si>
    <t>Compliance Analyst, Work from Home</t>
  </si>
  <si>
    <t>['sql', 'snowflake', 'qlik', 'git']</t>
  </si>
  <si>
    <t>Jr. Data Analylst (San Deigo, CA or Summit, NJ)</t>
  </si>
  <si>
    <t>Simplicity Group Holdings</t>
  </si>
  <si>
    <t>Senior Data Scientist, AI Foundations</t>
  </si>
  <si>
    <t>Data Analyst- SQL &amp; Tableau</t>
  </si>
  <si>
    <t>Datatech Analytics</t>
  </si>
  <si>
    <t>Staff Research Data Scientist, Search</t>
  </si>
  <si>
    <t>951 - Linux and ETL Engineer</t>
  </si>
  <si>
    <t>GoFasti</t>
  </si>
  <si>
    <t>['sql', 'python', 'snowflake', 'gcp', 'airflow', 'terraform', 'zoom']</t>
  </si>
  <si>
    <t>Software and Data Specialist</t>
  </si>
  <si>
    <t>Yorkville, IL</t>
  </si>
  <si>
    <t>Kendall Partners Ltd.</t>
  </si>
  <si>
    <t>['python', 'javascript', 'html', 'css', 'excel', 'git']</t>
  </si>
  <si>
    <t>Mid-level Data &amp; Cyber Associate</t>
  </si>
  <si>
    <t>Baker McKenzie</t>
  </si>
  <si>
    <t>Sr. Geospatial Data Scientist (NGA - TS/SCI)</t>
  </si>
  <si>
    <t>LaunchCode</t>
  </si>
  <si>
    <t>Engineering Specialist Remote</t>
  </si>
  <si>
    <t>Infobahn Softworld Corp.</t>
  </si>
  <si>
    <t>['sql', 'python', 't-sql', 'sql server', 'power bi', 'ssis', 'powerbi', 'powerbi']</t>
  </si>
  <si>
    <t>Category Analyst</t>
  </si>
  <si>
    <t>Doncaster, United Kingdom</t>
  </si>
  <si>
    <t>Elevation Recruitment Group</t>
  </si>
  <si>
    <t>Power BI &amp; Data Analyst-Junior</t>
  </si>
  <si>
    <t>['sql', 'snowflake', 'power bi', 'sap', 'dax']</t>
  </si>
  <si>
    <t>Stratford, CT</t>
  </si>
  <si>
    <t>360 Resourcing Solutions</t>
  </si>
  <si>
    <t>Data Implementation Analyst</t>
  </si>
  <si>
    <t>SMART TECH SKILLS LLC</t>
  </si>
  <si>
    <t>Data Science Subject Matter Expert (SME) and Instructor Jobs</t>
  </si>
  <si>
    <t>Manager, Data Scientist, Recommendation &amp; Personalization Systems</t>
  </si>
  <si>
    <t>['python', 'aws', 'spark', 'pytorch', 'pyspark']</t>
  </si>
  <si>
    <t>Data Engineer (Hybrid) Jobs</t>
  </si>
  <si>
    <t>IAMUS</t>
  </si>
  <si>
    <t>['sql', 'python', 'java', 'bash', 'aws', 'kafka', 'airflow', 'linux', 'kubernetes', 'docker', 'gitlab', 'zoom']</t>
  </si>
  <si>
    <t>Scantec</t>
  </si>
  <si>
    <t>Data Scientist in Snowflake data platform and the Sigma Analytics</t>
  </si>
  <si>
    <t>['sql', 'python', 'snowflake', 'azure', 'aws', 'gcp', 'numpy', 'scikit-learn', 'pandas', 'git']</t>
  </si>
  <si>
    <t>['sql', 'python', 'sas', 'snowflake', 'power bi', 'sas']</t>
  </si>
  <si>
    <t>Relaibility Data Analyst</t>
  </si>
  <si>
    <t>Net2Source (N2S)</t>
  </si>
  <si>
    <t>AI Engineering/Data Scientist - Summer 2027 Internship</t>
  </si>
  <si>
    <t>Data Scientist 1/2 - Melbourne FL Jobs</t>
  </si>
  <si>
    <t>['python', 'javascript', 'powershell', 'windows', 'linux', 'unix', 'tableau', 'power bi']</t>
  </si>
  <si>
    <t>['sql', 'python', 'c', 'azure', 'databricks', 'pyspark']</t>
  </si>
  <si>
    <t>Data Engineer - AI Trainer</t>
  </si>
  <si>
    <t>DataAnnotation</t>
  </si>
  <si>
    <t>['python', 'go', 'javascript', 'java', 'c', 'typescript', 'swift', 'kotlin', 'react']</t>
  </si>
  <si>
    <t>Verrus</t>
  </si>
  <si>
    <t>['python', 'go', 'rust']</t>
  </si>
  <si>
    <t>Lake St Louis, MO</t>
  </si>
  <si>
    <t>['sql', 'python', 'r', 'matlab', 'sas', 'nosql', 'visual basic', 'oracle', 'spark', 'hadoop', 'tableau', 'excel', 'spss', 'sas']</t>
  </si>
  <si>
    <t>Data Scientist - AI Trainer</t>
  </si>
  <si>
    <t>Berkshire Food Distributors Inc</t>
  </si>
  <si>
    <t>['excel', 'power bi', 'sap', 'outlook']</t>
  </si>
  <si>
    <t>Sr Data Scientist- NLP, LLM and GenAI</t>
  </si>
  <si>
    <t>['python', 'spark', 'pytorch', 'keras', 'tensorflow', 'hugging face', 'github']</t>
  </si>
  <si>
    <t>Intern, Data Intelligence</t>
  </si>
  <si>
    <t>['spring', 'tableau', 'excel', 'powerpoint', 'sharepoint', 'powerbi', 'powerbi']</t>
  </si>
  <si>
    <t>Data Analyst - Valuations</t>
  </si>
  <si>
    <t>['sql', 'vba', 'excel', 'power bi', 'alteryx']</t>
  </si>
  <si>
    <t>['sql', 'python', 'r', 'sas', 'databricks', 'sas']</t>
  </si>
  <si>
    <t>Data Engineer (x2)</t>
  </si>
  <si>
    <t>['sql', 'sql server', 'databricks', 'spark', 'pyspark', 'tableau', 'power bi']</t>
  </si>
  <si>
    <t>['aws', 'redshift', 'alteryx', 'jira']</t>
  </si>
  <si>
    <t>Part Time Contact Center Data Analyst</t>
  </si>
  <si>
    <t>['oracle', 'tableau', 'excel', 'sap']</t>
  </si>
  <si>
    <t>Senior Data Analyst,  AI Evaluation</t>
  </si>
  <si>
    <t>RELX</t>
  </si>
  <si>
    <t>['sql', 'python', 'sql server', 'postgresql', 'snowflake', 'tableau', 'powerbi', 'powerbi']</t>
  </si>
  <si>
    <t>Associate Data Scientist - Environmental Modeling</t>
  </si>
  <si>
    <t>['python', 'aws', 'gcp', 'redshift', 'bigquery', 'pytorch', 'keras', 'pyspark', 'numpy', 'tensorflow', 'airflow', 'scikit-learn', 'pandas', 'docker', 'github']</t>
  </si>
  <si>
    <t>Data Engineer for Snowflake Pipelines</t>
  </si>
  <si>
    <t>['sql', 'python', 'snowflake', 'powerbi', 'powerbi']</t>
  </si>
  <si>
    <t>Junior Data Analyst – No Experience Needed</t>
  </si>
  <si>
    <t>Hologic, Inc.</t>
  </si>
  <si>
    <t>['python', 'c', 'azure', 'aws', 'gcp', 'pytorch', 'numpy', 'tensorflow', 'pandas', 'opencv']</t>
  </si>
  <si>
    <t>Data Scientist III - (B3)</t>
  </si>
  <si>
    <t>FactoryFix</t>
  </si>
  <si>
    <t>Data Engineer (Hybrid - Contract To Hire)</t>
  </si>
  <si>
    <t>TEKsystems Careers</t>
  </si>
  <si>
    <t>['python', 'java', 'postgresql', 'snowflake', 'oracle', 'aws', 'spark', 'pyspark']</t>
  </si>
  <si>
    <t>Data Engineer (Intermediate)</t>
  </si>
  <si>
    <t>ampliFI Loyalty Solutions</t>
  </si>
  <si>
    <t>['python', 'java', 'dynamodb', 'aws', 'redshift', 'spark', 'pandas', 'linux', 'unix', 'git', 'terraform']</t>
  </si>
  <si>
    <t>Hiring For Data Analyst</t>
  </si>
  <si>
    <t>Principal IT Analyst</t>
  </si>
  <si>
    <t>Astro Pak</t>
  </si>
  <si>
    <t>['sql', 'python', 'r', 'c', 'azure', 'aws', 'spark', 'pytorch', 'tensorflow', 'scikit-learn', 'tableau', 'power bi']</t>
  </si>
  <si>
    <t>Senior Manage of Data Science</t>
  </si>
  <si>
    <t>['sql', 'r', 'snowflake', 'azure', 'bigquery', 'tableau', 'power bi']</t>
  </si>
  <si>
    <t>Astrana Health, Inc.</t>
  </si>
  <si>
    <t>['sql', 'python', 'snowflake', 'azure', 'databricks', 'aws', 'spark', 'power bi']</t>
  </si>
  <si>
    <t>Workday Data Sr Analyst</t>
  </si>
  <si>
    <t>['c', 'oracle', 'visio', 'excel', 'sap', 'powerpoint']</t>
  </si>
  <si>
    <t>Sr. Data Engineer III (6347) Jobs</t>
  </si>
  <si>
    <t>Digital Agent Analyst</t>
  </si>
  <si>
    <t>Medical Transportation Management</t>
  </si>
  <si>
    <t>Data Engineer, Ads Product &amp; Tech</t>
  </si>
  <si>
    <t>['sql', 'python', 'r', 'scala', 'java', 'mysql', 'postgresql', 'dynamodb', 'cassandra', 'azure', 'aws', 'gcp', 'spring', 'airflow', 'hadoop', 'pandas']</t>
  </si>
  <si>
    <t>Sr. Data Engineer (Starlink Growth)</t>
  </si>
  <si>
    <t>Software Engineering Senior Manager - Cyber Data Engineering</t>
  </si>
  <si>
    <t>['sql', 'python', 'snowflake', 'databricks', 'aws', 'gcp', 'matplotlib', 'plotly', 'airflow', 'gdpr', 'tableau', 'excel', 'looker', 'sheets', 'kubernetes', 'docker', 'github']</t>
  </si>
  <si>
    <t>Staff Software Engineer - Data Platform</t>
  </si>
  <si>
    <t>Guidewire Software</t>
  </si>
  <si>
    <t>['r', 'go', 'scala', 'java', 'c', 'azure', 'aws', 'gcp', 'spark', 'kafka', 'hadoop', 'kubernetes', 'docker', 'terraform']</t>
  </si>
  <si>
    <t>Senior C Engineer</t>
  </si>
  <si>
    <t>The Blond HR</t>
  </si>
  <si>
    <t>Consultant Business Analyst, Data Hub</t>
  </si>
  <si>
    <t>['sql', 'gcp', 'tableau', 'power bi']</t>
  </si>
  <si>
    <t>['go', 'tableau', 'alteryx', 'powerbi', 'powerbi']</t>
  </si>
  <si>
    <t>Research Scientist - Central Applied Science - Full-time</t>
  </si>
  <si>
    <t>['python', 'r', 'java', 'c', 'spark', 'pytorch', 'tensorflow', 'scikit-learn']</t>
  </si>
  <si>
    <t>Data Engineer, Denied Party Screening, AWS Compliance &amp; Security Assurance</t>
  </si>
  <si>
    <t>['python', 'scala', 'ruby', 'java', 'powershell', 'c', 'golang', 'aws', 'redshift', 'spark', 'hadoop', 'ruby']</t>
  </si>
  <si>
    <t>['r', 'azure', 'aws', 'gcp']</t>
  </si>
  <si>
    <t>Senior Data Scientist specializing in Supply Chain Optimization and AI</t>
  </si>
  <si>
    <t>esr</t>
  </si>
  <si>
    <t>Vernovis</t>
  </si>
  <si>
    <t>['sql', 'python', 'azure', 'aws', 'gcp', 'spark', 'pyspark', 'hadoop', 'sap', 'kubernetes', 'docker', 'github', 'terraform', 'gitlab']</t>
  </si>
  <si>
    <t>Analyst, Professional Services</t>
  </si>
  <si>
    <t>Gong</t>
  </si>
  <si>
    <t>SUMMER INTERNSHIP - Software &amp; Data Engineering Intern</t>
  </si>
  <si>
    <t>Louisville, CO</t>
  </si>
  <si>
    <t>['python', 'r', 'c', 'shell', 'matplotlib', 'plotly', 'pandas', 'jupyter', 'linux', 'git']</t>
  </si>
  <si>
    <t>Data Engineer – Data Products &amp; Delivery (On-site Work Schedule)</t>
  </si>
  <si>
    <t>['sql', 'go', 'gcp', 'bigquery', 'looker']</t>
  </si>
  <si>
    <t>Lead EPIC Healthcare Data Engineer, Hybrid, Technology &amp; Digital, FT, 8A-4:30P</t>
  </si>
  <si>
    <t>['sql', 'python', 'go', 'dynamodb', 'snowflake', 'aws', 'gcp', 'redshift', 'airflow', 'hadoop', 'kubernetes', 'docker', 'terraform', 'gitlab']</t>
  </si>
  <si>
    <t>Business Intelligence and Analytics Engineer</t>
  </si>
  <si>
    <t>['sql', 'python', 'go', 'snowflake', 'bigquery', 'airflow', 'looker', 'kubernetes', 'docker', 'git']</t>
  </si>
  <si>
    <t>Fairview Park, OH</t>
  </si>
  <si>
    <t>GD Information Technology</t>
  </si>
  <si>
    <t>['sql', 'python', 'nosql', 'java', 'azure', 'aws']</t>
  </si>
  <si>
    <t>I and C Engineer - Career Level (Data Centers)</t>
  </si>
  <si>
    <t>ACV</t>
  </si>
  <si>
    <t>['sql', 'go', 'tableau', 'looker', 'power bi']</t>
  </si>
  <si>
    <t>Technical Product Owner - Global Specialty Data Science, AI and Analytics</t>
  </si>
  <si>
    <t>Senior Consultant, Agentic AI &amp; Data Science</t>
  </si>
  <si>
    <t>['sql', 'python', 'r', 'pytorch', 'tensorflow']</t>
  </si>
  <si>
    <t>Experienced Data Analyst for Churn Modeling</t>
  </si>
  <si>
    <t>Humana, Inc.</t>
  </si>
  <si>
    <t>Hiring.zycto</t>
  </si>
  <si>
    <t>['sql', 'python', 'r', 'azure', 'aws', 'redshift', 'bigquery', 'tableau', 'excel', 'power bi']</t>
  </si>
  <si>
    <t>Data and Insights Lead</t>
  </si>
  <si>
    <t>Everest</t>
  </si>
  <si>
    <t>Maximus Global Services</t>
  </si>
  <si>
    <t>Software Data Engineer</t>
  </si>
  <si>
    <t>Navitas Resourcing Group</t>
  </si>
  <si>
    <t>['python', 'vba', 'visual basic', 'azure', 'databricks', 'spark', 'pyspark', 'hadoop', 'excel']</t>
  </si>
  <si>
    <t>Senior People Data Scientist - Teamwork Lab</t>
  </si>
  <si>
    <t>['sql', 'python', 'r', 'go', 'c', 'databricks', 'tableau', 'looker', 'power bi', 'atlassian', 'git']</t>
  </si>
  <si>
    <t>['python', 'r', 'spring', 'express']</t>
  </si>
  <si>
    <t>['sql', 'python', 'snowflake', 'azure', 'databricks', 'aws', 'redshift']</t>
  </si>
  <si>
    <t>Data Engineering Delivery Lead - CBRE Investment Management</t>
  </si>
  <si>
    <t>['sql', 'python', 'nosql', 'sql server', 'postgresql', 'snowflake', 'azure', 'aws', 'spark', 'airflow']</t>
  </si>
  <si>
    <t>Market Analyst for Digital Platform</t>
  </si>
  <si>
    <t>Health Solutions Consultant - Data Warehouse Implementation Manager</t>
  </si>
  <si>
    <t>Native Pest Management</t>
  </si>
  <si>
    <t>['sql', 'go', 'excel', 'power bi', 'sheets', 'zoom']</t>
  </si>
  <si>
    <t>Lead IT Data Analyst</t>
  </si>
  <si>
    <t>['sql', 'cobol', 'db2', 'sql server', 'snowflake', 'oracle', 'tableau', 'power bi']</t>
  </si>
  <si>
    <t>Senior Ops Data Analyst</t>
  </si>
  <si>
    <t>Applied Intuition</t>
  </si>
  <si>
    <t>['sql', 'python', 'r', 'bash', 'c', 'shell', 'azure', 'aws', 'gcp', 'tableau', 'power bi', 'git', 'jira']</t>
  </si>
  <si>
    <t>junior software programmer/data scientist</t>
  </si>
  <si>
    <t>data analyst/data scientist /business analyst</t>
  </si>
  <si>
    <t>DATA analyst, Power Bi Devloper</t>
  </si>
  <si>
    <t>Allpay</t>
  </si>
  <si>
    <t>['sql', 'sql server', 'azure', 'visio', 'ssrs']</t>
  </si>
  <si>
    <t>Lead Data Engineer &amp; AI-Driven Pipelines &amp; Spark Mastery</t>
  </si>
  <si>
    <t>Fimador</t>
  </si>
  <si>
    <t>Associate Data Analyst - REMOTE</t>
  </si>
  <si>
    <t>Statistical Data Analyst Remote</t>
  </si>
  <si>
    <t>IAMUS Consulting</t>
  </si>
  <si>
    <t>Freelance Data Science Expert (Python &amp; SQL) / AI Trainer</t>
  </si>
  <si>
    <t>Mindrift</t>
  </si>
  <si>
    <t>['sql', 'python', 'go', 'pytorch', 'matplotlib', 'numpy', 'seaborn', 'tensorflow', 'scikit-learn', 'pandas']</t>
  </si>
  <si>
    <t>(USA) Senior, Software Engineer- Data Venture</t>
  </si>
  <si>
    <t>['javascript', 'html', 'css', 'typescript', 'bigquery', 'spark', 'react', 'hadoop', 'kubernetes', 'docker']</t>
  </si>
  <si>
    <t>Data Analyst (Microsoft Dynamics 365 ERP)</t>
  </si>
  <si>
    <t>The Legends Agency</t>
  </si>
  <si>
    <t>Rolling Hills Estates, CA</t>
  </si>
  <si>
    <t>The Swift Group, LLC</t>
  </si>
  <si>
    <t>['python', 'go', 'bash', 'swift', 'elasticsearch', 'aws', 'spark', 'kafka', 'hadoop', 'linux', 'terraform', 'ansible', 'jira', 'confluence']</t>
  </si>
  <si>
    <t>Principal Data Engineer - 90400961 - Washington DC, Philadelphia PA, or Wilmington DE. null</t>
  </si>
  <si>
    <t>['sql', 'python', 'nosql', 'c', 'azure', 'databricks', 'aws', 'redshift', 'spark', 'kafka', 'tableau', 'excel', 'power bi', 'powerbi', 'powerbi', 'terraform', 'jenkins', 'gitlab']</t>
  </si>
  <si>
    <t>Sport Scientist &amp; Data Analytics Lead</t>
  </si>
  <si>
    <t>Three Dimension Physical Performance</t>
  </si>
  <si>
    <t>Cloud Data Engineer (AWS) - Build &amp; Scale Data Pipelines</t>
  </si>
  <si>
    <t>Qashio</t>
  </si>
  <si>
    <t>Lead Python Software Engineer, Commercial Systems</t>
  </si>
  <si>
    <t>['python', 'ubuntu']</t>
  </si>
  <si>
    <t>University of Arkansas at Little Rock</t>
  </si>
  <si>
    <t>['javascript', 'html', 'css', 'node.js', 'node']</t>
  </si>
  <si>
    <t>Data Scientist/Developer</t>
  </si>
  <si>
    <t>['python', 'bash', 'databricks', 'kubernetes', 'docker']</t>
  </si>
  <si>
    <t>NuMark Credit Union</t>
  </si>
  <si>
    <t>Data Engineer II, Enterprise Operations Analytics</t>
  </si>
  <si>
    <t>['sql', 'python', 'javascript', 'mongodb', 'mongodb', 'dynamodb', 'snowflake', 'databricks', 'aws', 'kafka', 'airflow', 'docker', 'github', 'terraform', 'jenkins']</t>
  </si>
  <si>
    <t>['python', 'go', 'swift', 'atlassian']</t>
  </si>
  <si>
    <t>Senior Software Engineer, Windows Product</t>
  </si>
  <si>
    <t>Saint Lucia</t>
  </si>
  <si>
    <t>['go', 'c', 'swift', 'windows', 'atlassian']</t>
  </si>
  <si>
    <t>Technical Lead Manager, Machine Learning</t>
  </si>
  <si>
    <t>Data Analyst II (AWS)</t>
  </si>
  <si>
    <t>Post Jobs For Free</t>
  </si>
  <si>
    <t>['sql', 'azure', 'databricks', 'aws', 'tableau', 'power bi']</t>
  </si>
  <si>
    <t>Senior Data Scientist &amp; Data Engineer - Hybrid Analytics</t>
  </si>
  <si>
    <t>Chilton, United Kingdom</t>
  </si>
  <si>
    <t>Ricardo</t>
  </si>
  <si>
    <t>GenAI Validation Data Scientist - Model Risk</t>
  </si>
  <si>
    <t>NatWest Group</t>
  </si>
  <si>
    <t>['python', 'aws', 'linux', 'wsl']</t>
  </si>
  <si>
    <t>['python', 'snowflake', 'azure', 'aws', 'spark', 'pytorch', 'matplotlib', 'seaborn', 'tensorflow', 'airflow', 'hadoop', 'fastapi', 'flask', 'kubernetes', 'docker', 'terraform', 'ansible']</t>
  </si>
  <si>
    <t>Azure Data Scientist: ML, Production Deployments &amp; Azure ML</t>
  </si>
  <si>
    <t>Savant Recruitment</t>
  </si>
  <si>
    <t>Senior Cloud Data Platform Engineer (Hybrid)</t>
  </si>
  <si>
    <t>Galway, Ireland</t>
  </si>
  <si>
    <t>jobr.pro</t>
  </si>
  <si>
    <t>Data Integration Analyst, Work from Anywhere</t>
  </si>
  <si>
    <t>['sql', 'python', 'nosql', 'java', 'snowflake', 'azure', 'aws', 'redshift', 'bigquery', 'airflow', 'tableau', 'power bi', 'ssis', 'git']</t>
  </si>
  <si>
    <t>Quality Assurance Analyst, Flexible Time</t>
  </si>
  <si>
    <t>['sql', 'python', 'javascript', 'java', 'azure', 'selenium', 'jira']</t>
  </si>
  <si>
    <t>Primus Connect</t>
  </si>
  <si>
    <t>['sql', 'python', 'azure', 'databricks', 'spark', 'pyspark', 'power bi', 'git']</t>
  </si>
  <si>
    <t>Cyber Security Analyst – Remote, Full-Time</t>
  </si>
  <si>
    <t>Botswana Telecommunications Corporation (BTC)</t>
  </si>
  <si>
    <t>['python', 'powershell', 'azure', 'aws', 'gdpr', 'windows', 'linux', 'unix']</t>
  </si>
  <si>
    <t>Data Science Principal â€“ Internal Audit</t>
  </si>
  <si>
    <t>Sr. Data Engineer : Full-time role</t>
  </si>
  <si>
    <t>HARAMAIN SYSTEMS INC.</t>
  </si>
  <si>
    <t>Technical Business Analyst (Compliance and Integrations Platform)</t>
  </si>
  <si>
    <t>sterlinx global</t>
  </si>
  <si>
    <t>['sql', 'python', 'go', 'nosql', 'mongodb', 'shell', 'mongodb', 'azure', 'oracle', 'aws', 'spark', 'pytorch', 'tensorflow', 'scikit-learn', 'nltk', 'huggingface', 'linux']</t>
  </si>
  <si>
    <t>Senior Lead Machine Learning Engineer (Big Data and Machine Learning)</t>
  </si>
  <si>
    <t>['python', 'scala', 'java', 'azure', 'aws', 'spark', 'pytorch', 'tensorflow', 'scikit-learn']</t>
  </si>
  <si>
    <t>Senior Data Engineer (Cloud Operations Resilience Engineering)</t>
  </si>
  <si>
    <t>Lead Data Engineer (Enterprise Platform Technology)</t>
  </si>
  <si>
    <t>['sql', 'python', 'scala', 'nosql', 'mongo', 'java', 'shell', 'mysql', 'cassandra', 'snowflake', 'azure', 'aws', 'redshift', 'spark', 'kafka', 'hadoop', 'windows', 'linux', 'unix']</t>
  </si>
  <si>
    <t>Amelia, OH</t>
  </si>
  <si>
    <t>Munich American Reassurance Company</t>
  </si>
  <si>
    <t>['sql', 'sql server', 'azure', 'oracle', 'power bi', 'cognos']</t>
  </si>
  <si>
    <t>83zero Ltd</t>
  </si>
  <si>
    <t>['sql', 'python', 'sas', 'bash', 'oracle', 'aws', 'sas']</t>
  </si>
  <si>
    <t>Maps Analyst</t>
  </si>
  <si>
    <t>['sql', 'python', 'r', 'sas', 'hadoop', 'tableau', 'excel', 'sas', 'sheets', 'powerpoint']</t>
  </si>
  <si>
    <t>Software Development Engineer-Eval Data Science</t>
  </si>
  <si>
    <t>['python', 'spark', 'airflow', 'hadoop', 'github']</t>
  </si>
  <si>
    <t>Senior Data Engineer - Noida</t>
  </si>
  <si>
    <t>Uttar Pradesh, India</t>
  </si>
  <si>
    <t>['sql', 'python', 'snowflake', 'aws', 'redshift', 'bigquery', 'spark', 'kafka', 'airflow', 'docker', 'terraform']</t>
  </si>
  <si>
    <t>Junior Group Data Analyst</t>
  </si>
  <si>
    <t>GWG Associates</t>
  </si>
  <si>
    <t>Environmental Data Analyst (Soil &amp; Water)</t>
  </si>
  <si>
    <t>Sustainable Conservation</t>
  </si>
  <si>
    <t>['r', 'sas', 'excel', 'sas', 'powerpoint']</t>
  </si>
  <si>
    <t>Morton's Gourmet Market</t>
  </si>
  <si>
    <t>['sql', 'python', 'r', 'bash', 'vba', 'shell', 'sql server', 'oracle', 'unix', 'visio', 'tableau', 'looker', 'power bi']</t>
  </si>
  <si>
    <t>Data Analyst cum Business Analyst (Specialist)</t>
  </si>
  <si>
    <t>Hyppies</t>
  </si>
  <si>
    <t>[Remote] Principal Data Engineer, CSS SaaS and Apps Delivery - Analytics</t>
  </si>
  <si>
    <t>['python', 'oracle', 'spark', 'kafka']</t>
  </si>
  <si>
    <t>Experienced Data Analyst with SQL and Python Expertise</t>
  </si>
  <si>
    <t>Streamwood, IL</t>
  </si>
  <si>
    <t>['sql', 'python', 'r', 'tableau', 'power bi', 'spreadsheet']</t>
  </si>
  <si>
    <t>Data Program Analyst: Insights, Dashboards &amp; Impact</t>
  </si>
  <si>
    <t>Eram Talent</t>
  </si>
  <si>
    <t>Senior Principal Electrical Engineer - Data Center Mission Critical</t>
  </si>
  <si>
    <t>Remote Climate Change Analyst Jobs – Online Projects</t>
  </si>
  <si>
    <t>GreenFuture Research</t>
  </si>
  <si>
    <t>Senior Data Engineer - AWS - Energy Trading</t>
  </si>
  <si>
    <t>Orbis Group</t>
  </si>
  <si>
    <t>['sql', 'python', 'aws', 'numpy', 'pandas']</t>
  </si>
  <si>
    <t>Data Scientist for Building Design &amp; Engineering</t>
  </si>
  <si>
    <t>Business Intelligence Engineer, Amazon</t>
  </si>
  <si>
    <t>['sql', 'python', 'dynamodb', 'aws', 'redshift']</t>
  </si>
  <si>
    <t>Data Engineering Lead (Databricks)</t>
  </si>
  <si>
    <t>['sql', 'azure', 'databricks', 'aws', 'spark']</t>
  </si>
  <si>
    <t>Business Data Scientist, Consumer Support, gUP Analytics</t>
  </si>
  <si>
    <t>['sql', 'python', 'r', 'go', 'mysql', 'linux', 'unix', 'zoom']</t>
  </si>
  <si>
    <t>Senior Program Data Analyst</t>
  </si>
  <si>
    <t>Children's Wisconsin</t>
  </si>
  <si>
    <t>['sql', 'python', 'r', 'power bi', 'ssis', 'ssrs']</t>
  </si>
  <si>
    <t>Data Science IC4</t>
  </si>
  <si>
    <t>['sql', 'python', 'r', 't-sql']</t>
  </si>
  <si>
    <t>['sql', 'python', 'pytorch', 'keras', 'numpy', 'tensorflow', 'pandas', 'mxnet']</t>
  </si>
  <si>
    <t>Senior Data Engineer \ Database Admin with strong Postgres for B2B SaaS</t>
  </si>
  <si>
    <t>['python', 'go', 'postgresql', 'aws', 'gcp']</t>
  </si>
  <si>
    <t>['go', 'tableau', 'excel']</t>
  </si>
  <si>
    <t>Research Data Scientist, Age Assurance</t>
  </si>
  <si>
    <t>Senior Graph Data Scientist - Identity Analytics</t>
  </si>
  <si>
    <t>['sql', 'python', 'r', 'nosql', 'phoenix']</t>
  </si>
  <si>
    <t>Data Cabling Engineer</t>
  </si>
  <si>
    <t>Redditch, United Kingdom</t>
  </si>
  <si>
    <t>Flexible Networking Solutions Ltd.</t>
  </si>
  <si>
    <t>Tundra Talent Community - Tundra Technical Solutions</t>
  </si>
  <si>
    <t>Tundra Technical - Community</t>
  </si>
  <si>
    <t>['snowflake', 'aws', 'powerbi', 'powerbi']</t>
  </si>
  <si>
    <t>Allbooked</t>
  </si>
  <si>
    <t>['sql', 'javascript', 'c', 'sql server', 'azure', 'selenium', 'ember.js', 'slack']</t>
  </si>
  <si>
    <t>Data Analyst - Power BI / Finance - DAX</t>
  </si>
  <si>
    <t>Initi8 Recruitment</t>
  </si>
  <si>
    <t>['sql', 'c', 'mysql', 'power bi', 'dax']</t>
  </si>
  <si>
    <t>Randstad Inhouse Services</t>
  </si>
  <si>
    <t>Addition</t>
  </si>
  <si>
    <t>Data Analyst - SAS</t>
  </si>
  <si>
    <t>Lithonia, GA</t>
  </si>
  <si>
    <t>Brown Trucking Company</t>
  </si>
  <si>
    <t>['sql', 'db2', 'sql server', 'azure', 'tableau']</t>
  </si>
  <si>
    <t>Resource Analyst</t>
  </si>
  <si>
    <t>Meridian Business Support</t>
  </si>
  <si>
    <t>Process Consultant</t>
  </si>
  <si>
    <t>Senior Data Engineer - London - On-Site</t>
  </si>
  <si>
    <t>W Talent</t>
  </si>
  <si>
    <t>['sql', 'python', 'azure', 'databricks', 'gdpr', 'power bi']</t>
  </si>
  <si>
    <t>Confidential Careers</t>
  </si>
  <si>
    <t>Digital or Web Analyst 1: 26-00139</t>
  </si>
  <si>
    <t>['sql', 'go', 'hadoop', 'tableau', 'excel']</t>
  </si>
  <si>
    <t>Market Intelligence Analyst</t>
  </si>
  <si>
    <t>Regulatory Data Analyst</t>
  </si>
  <si>
    <t>Kavyos Consulting</t>
  </si>
  <si>
    <t>Data Analytics Specialist 6</t>
  </si>
  <si>
    <t>['sql', 'visio', 'excel', 'sap', 'powerpoint', 'sharepoint']</t>
  </si>
  <si>
    <t>Information Management Analyst</t>
  </si>
  <si>
    <t>Senior Data Engineer - Data Warehousing</t>
  </si>
  <si>
    <t>American Auto Shield</t>
  </si>
  <si>
    <t>['sql', 't-sql', 'snowflake', 'azure', 'aws', 'spark', 'pyspark', 'tableau', 'power bi', 'microstrategy']</t>
  </si>
  <si>
    <t>Market Data Analyst Python SQL</t>
  </si>
  <si>
    <t>Data Engineer - Azure/Databricks</t>
  </si>
  <si>
    <t>Oshawa, ON, Canada</t>
  </si>
  <si>
    <t>2iSolutions Inc.</t>
  </si>
  <si>
    <t>['sql', 'python', 'azure', 'databricks', 'pyspark', 'power bi']</t>
  </si>
  <si>
    <t>Senior Data Scientist, Amazon Stores Finance Science, Amazon Stores Finance Science</t>
  </si>
  <si>
    <t>['sql', 'python', 'r', 'matlab', 'sas', 'aws', 'redshift', 'sas']</t>
  </si>
  <si>
    <t>ETL/Data Engineer (Federal Government Project)</t>
  </si>
  <si>
    <t>Zyxware Technologies</t>
  </si>
  <si>
    <t>['sql', 'nosql', 'snowflake']</t>
  </si>
  <si>
    <t>Freelance(Home Based)</t>
  </si>
  <si>
    <t>Data Science and Analytics Helping Hand Recruitment</t>
  </si>
  <si>
    <t>Sr Data Engineer -QA/ETL Testing Lead( with exp -GCP, BQ, DWH)</t>
  </si>
  <si>
    <t>Consumer Goods and Retail Cognizant</t>
  </si>
  <si>
    <t>data analyst, data engineer , data scientist</t>
  </si>
  <si>
    <t>Junior SQL Big Data Engineer</t>
  </si>
  <si>
    <t>Remote Junior Data Entry Specialist</t>
  </si>
  <si>
    <t>Egg Harbor Township, NJ</t>
  </si>
  <si>
    <t>Spencer's and Spirit Halloween</t>
  </si>
  <si>
    <t>['sql', 'python', 'azure', 'databricks', 'airflow', 'powerbi', 'powerbi', 'github']</t>
  </si>
  <si>
    <t>Vehicle Data Engineer</t>
  </si>
  <si>
    <t>Servco Pacific Inc.</t>
  </si>
  <si>
    <t>['sql', 'javascript', 'java', 'html', 'css', 'c', 'db2', 'sql server', 'azure', 'oracle', 'react', 'asp.net', 'node.js', 'node', 'windows', 'excel', 'ssis', 'ssrs']</t>
  </si>
  <si>
    <t>['sql', 'python', 'r', 'sql server', 'snowflake', 'tableau', 'power bi']</t>
  </si>
  <si>
    <t>Senior Data Engineer - Asset Manager - London</t>
  </si>
  <si>
    <t>reed.co.uk</t>
  </si>
  <si>
    <t>eFinancialCareers</t>
  </si>
  <si>
    <t>['sql', 'python', 'c', 'snowflake']</t>
  </si>
  <si>
    <t>Databricks Engineering Consultant</t>
  </si>
  <si>
    <t>Senior Lead Software Engineer - Data Engineer</t>
  </si>
  <si>
    <t>JPMorganChase</t>
  </si>
  <si>
    <t>['python', 'snowflake', 'azure', 'databricks', 'oracle', 'aws', 'gcp', 'airflow']</t>
  </si>
  <si>
    <t>Senior Data Engineer SQL Python Snowflake</t>
  </si>
  <si>
    <t>['sql', 'python', 'c', 'snowflake', 'airflow']</t>
  </si>
  <si>
    <t>Lead Database Engineer</t>
  </si>
  <si>
    <t>Jobs Go Public</t>
  </si>
  <si>
    <t>Department for Work and Pensions</t>
  </si>
  <si>
    <t>['oracle', 'aws', 'microsoft teams']</t>
  </si>
  <si>
    <t>Sales Intelligence &amp; Data Analyst (Public Sector)</t>
  </si>
  <si>
    <t>['sql', 'python', 'r', 'excel', 'powerpoint']</t>
  </si>
  <si>
    <t>Data Engineer + ML Engineer for GCP</t>
  </si>
  <si>
    <t>['linux', 'github', 'ansible', 'jira']</t>
  </si>
  <si>
    <t>Fabric Engineer</t>
  </si>
  <si>
    <t>Harrogate, United Kingdom</t>
  </si>
  <si>
    <t>Skillmatch Recruitment Ltd</t>
  </si>
  <si>
    <t>Python Scraping Engineer</t>
  </si>
  <si>
    <t>IT Solutions Analyst</t>
  </si>
  <si>
    <t>['sql', 'python', 'go', 'java', 'powershell', 'excel', 'power bi']</t>
  </si>
  <si>
    <t>Data Analyst – Strategic Data Solutions</t>
  </si>
  <si>
    <t>Travis, TX</t>
  </si>
  <si>
    <t>Apple, Inc.</t>
  </si>
  <si>
    <t>Staff Data Scientist (in office role, No OPT or Sponsorship)</t>
  </si>
  <si>
    <t>GE Healthcare</t>
  </si>
  <si>
    <t>Data Engineer with EHR and FHIR Experience</t>
  </si>
  <si>
    <t>['sql', 'python', 'bash', 'azure', 'oracle', 'aws', 'gcp', 'spark', 'kafka', 'airflow', 'hadoop']</t>
  </si>
  <si>
    <t>Electrical Design Engineer - Commercial and Data Centre Projects</t>
  </si>
  <si>
    <t>BUSINESS INTELLIGENCE AND DATA ANALYST</t>
  </si>
  <si>
    <t>Hull, United Kingdom</t>
  </si>
  <si>
    <t>Hull City Council</t>
  </si>
  <si>
    <t>Principal, Data Technology (Web)</t>
  </si>
  <si>
    <t>['javascript', 'snowflake', 'aws', 'gcp', 'bigquery', 'gdpr']</t>
  </si>
  <si>
    <t>Financial Data Analyst with Testing and Quality Assurance Expertise</t>
  </si>
  <si>
    <t>Senior Data Engineer with Azure Data Factory of Fabric (Must be local to Chicago)</t>
  </si>
  <si>
    <t>Access Search, Inc.</t>
  </si>
  <si>
    <t>['sql', 'python', 'scala', 'java', 'azure']</t>
  </si>
  <si>
    <t>Database Reliability Engineer</t>
  </si>
  <si>
    <t>Ar Rass Saudi Arabia</t>
  </si>
  <si>
    <t>Salla</t>
  </si>
  <si>
    <t>['sql', 'python', 'nosql', 'mongodb', 'bash', 'mysql', 'postgresql', 'mongodb', 'redis', 'aws', 'aurora', 'kubernetes', 'docker', 'git', 'terraform', 'ansible']</t>
  </si>
  <si>
    <t>Quant R&amp;D Data Scientist: Build Pipelines &amp; Insights</t>
  </si>
  <si>
    <t>Abu Dhabi Investment Authority</t>
  </si>
  <si>
    <t>AI Solutions Engineer</t>
  </si>
  <si>
    <t>Gulf University, Kingdom of Bahrain</t>
  </si>
  <si>
    <t>['python', 'azure', 'aws', 'pytorch', 'tensorflow', 'laravel', 'kubernetes', 'docker', 'git']</t>
  </si>
  <si>
    <t>Data AI/ML Platform Engineer (Python + Kubernetes)</t>
  </si>
  <si>
    <t>['python', 'azure', 'aws', 'fastapi', 'docker', 'terraform']</t>
  </si>
  <si>
    <t>Data Engineer (Equities) - Front Office Tech - $450k+</t>
  </si>
  <si>
    <t>Slalom Flex (Project Based) - Data Engineer</t>
  </si>
  <si>
    <t>['sql', 'sql server', 'azure', 'tableau', 'power bi']</t>
  </si>
  <si>
    <t>['sql', 'tableau', 'power bi', 'atlassian', 'jira']</t>
  </si>
  <si>
    <t>La Crosse, WI</t>
  </si>
  <si>
    <t>Chileda Institute Inc.</t>
  </si>
  <si>
    <t>['sql', 'excel', 'power bi', 'powerbi', 'powerbi']</t>
  </si>
  <si>
    <t>Cybersecurity Data Analyst - Splunk Processing Language Required</t>
  </si>
  <si>
    <t>Quadtec Solutions, Inc</t>
  </si>
  <si>
    <t>['splunk', 'spreadsheet']</t>
  </si>
  <si>
    <t>Senior Data Scientist – HighPeak (Individual Life Insurance)</t>
  </si>
  <si>
    <t>Sales &amp; GTM Data Analyst (SQL, BI, ETL)</t>
  </si>
  <si>
    <t>['sql', 'go', 'databricks', 'tableau', 'looker']</t>
  </si>
  <si>
    <t>Azure Data Engineer - Dearborn, MI</t>
  </si>
  <si>
    <t>Dearborn Heights, MI</t>
  </si>
  <si>
    <t>['sql', 'python', 'azure', 'databricks', 'spark', 'hadoop', 'ssis']</t>
  </si>
  <si>
    <t>Leadership Program - Data Engineering &amp; Artificial Intelligence (Atlanta, GA)</t>
  </si>
  <si>
    <t>Acuity Inc.</t>
  </si>
  <si>
    <t>['sql', 'python', 'scala', 'c', 'azure', 'databricks', 'kafka', 'gdpr']</t>
  </si>
  <si>
    <t>Mid-Level Systems and Data Analyst</t>
  </si>
  <si>
    <t>Data Analyst | Anti-Money Laundering</t>
  </si>
  <si>
    <t>Tundra Technical Solutions</t>
  </si>
  <si>
    <t>Data Engineer - Top Secret</t>
  </si>
  <si>
    <t>stanleyreid</t>
  </si>
  <si>
    <t>['sql', 'nosql', 'kubernetes', 'docker']</t>
  </si>
  <si>
    <t>Oundle, United Kingdom</t>
  </si>
  <si>
    <t>Product Data Scientist, Android and Business Communication</t>
  </si>
  <si>
    <t>Secret Cleared Data Engineer</t>
  </si>
  <si>
    <t>Software and Data Engineer</t>
  </si>
  <si>
    <t>Pleasant Grove, UT</t>
  </si>
  <si>
    <t>Excelsia Injury Care</t>
  </si>
  <si>
    <t>West Side Tractor</t>
  </si>
  <si>
    <t>['sql', 'mongodb', 'postgresql', 'mongodb']</t>
  </si>
  <si>
    <t>Data Scientist, Podcast Monetization</t>
  </si>
  <si>
    <t>Data &amp; Analytics Engineering Lead</t>
  </si>
  <si>
    <t>Senior Specialist - Data Engineering</t>
  </si>
  <si>
    <t>['sql', 'python', 'scala', 'java', 'databricks', 'aws', 'spark', 'atlassian', 'kubernetes', 'git', 'bitbucket', 'jira']</t>
  </si>
  <si>
    <t>The ONE Group Ltd</t>
  </si>
  <si>
    <t>Compute Analyst</t>
  </si>
  <si>
    <t>BI Data Engineer (Contractor)</t>
  </si>
  <si>
    <t>Consumer Journey Analytics - CJA (Website Data Analytics)</t>
  </si>
  <si>
    <t>Junior Data Engineer with Data Analytics - (ISI-00069)</t>
  </si>
  <si>
    <t>iSquareinfo</t>
  </si>
  <si>
    <t>['sql', 'python', 'javascript', 'azure', 'aws', 'gcp', 'redshift', 'bigquery', 'angular', 'power bi', 'git', 'github', 'jenkins']</t>
  </si>
  <si>
    <t>100 % Remote Sr Data Analyst (Analytics Engineering Focus)</t>
  </si>
  <si>
    <t>Beacon Hill</t>
  </si>
  <si>
    <t>['sql', 'python', 'r', 'snowflake', 'databricks', 'spark', 'airflow', 'jupyter', 'tableau', 'looker']</t>
  </si>
  <si>
    <t>User Research and Data Analyst</t>
  </si>
  <si>
    <t>Senior Data Scientist (Marketing Mix Modeling – MMM)</t>
  </si>
  <si>
    <t>['python', 'azure', 'aws', 'gcp']</t>
  </si>
  <si>
    <t>Data Scientist / Big Data Engineer</t>
  </si>
  <si>
    <t>Cayuse Holdings</t>
  </si>
  <si>
    <t>['sql', 'python', 'matlab', 'azure', 'databricks', 'numpy', 'pandas', 'power bi']</t>
  </si>
  <si>
    <t>['sql', 'python', 'aws', 'spark', 'hadoop']</t>
  </si>
  <si>
    <t>Principal Consultant - Data, Analytics and AI</t>
  </si>
  <si>
    <t>The Dako Group</t>
  </si>
  <si>
    <t>['oracle', 'tableau', 'excel', 'power bi', 'sap', 'outlook']</t>
  </si>
  <si>
    <t>Data Science, Marketplace</t>
  </si>
  <si>
    <t>['sql', 'python', 'r', 'spark', 'airflow']</t>
  </si>
  <si>
    <t>Senior Website Data Analyst</t>
  </si>
  <si>
    <t>ConsultNet Technology Services and Solutions</t>
  </si>
  <si>
    <t>['sql', 'python', 'scala', 'nosql', 'java', 'mongodb', 'shell', 'mongodb', 'cassandra', 'azure', 'aws', 'linux', 'unix']</t>
  </si>
  <si>
    <t>['python', 'azure', 'aws', 'gcp', 'ansible']</t>
  </si>
  <si>
    <t>CareerBliss</t>
  </si>
  <si>
    <t>Staff Operations Data Analyst</t>
  </si>
  <si>
    <t>Redwire Space</t>
  </si>
  <si>
    <t>['sql', 'python', 'r', 'c', 'excel', 'power bi', 'powerpoint', 'dax']</t>
  </si>
  <si>
    <t>Integration Engineering Data Analyst</t>
  </si>
  <si>
    <t>New Directions Technologies, Inc.</t>
  </si>
  <si>
    <t>['python', 'matlab', 'visual basic', 'excel']</t>
  </si>
  <si>
    <t>AI &amp; GenAI Data Scientist - Senior Manager</t>
  </si>
  <si>
    <t>Built In Colorado</t>
  </si>
  <si>
    <t>['sql', 'python', 'nosql', 'azure', 'aws', 'nltk', 'pandas', 'git']</t>
  </si>
  <si>
    <t>Data Platform Engineer - AI Development</t>
  </si>
  <si>
    <t>['sql', 'python', 'snowflake', 'gcp']</t>
  </si>
  <si>
    <t>Ascend Technologies</t>
  </si>
  <si>
    <t>['sql', 'python', 'sas', 'nosql', 'mongo', 't-sql', 'bash', 'powershell', 'c', 'azure', 'windows', 'linux', 'ssis', 'ssrs', 'sas', 'powerbi', 'powerbi']</t>
  </si>
  <si>
    <t>Data Entry Analyst (Typist)   Remote</t>
  </si>
  <si>
    <t>Data Governance Analyst (Consultant)</t>
  </si>
  <si>
    <t>Randstad Digital Americas</t>
  </si>
  <si>
    <t>['sql', 'sql server', 'azure', 'power bi', 'ssis']</t>
  </si>
  <si>
    <t>Matter Information Analyst</t>
  </si>
  <si>
    <t>Associate Data Scientist - Pricing, Homeowners Insurance</t>
  </si>
  <si>
    <t>Plymouth Rock Assurance</t>
  </si>
  <si>
    <t>['sql', 'python', 'r', 'aws', 'spring', 'git']</t>
  </si>
  <si>
    <t>Data Scientist – Product Company (Mumbai)</t>
  </si>
  <si>
    <t>TalentXo</t>
  </si>
  <si>
    <t>['sql', 'python', 'aws', 'gcp', 'docker']</t>
  </si>
  <si>
    <t>Data Engineer- Google Cloud Platform Specialist</t>
  </si>
  <si>
    <t>Moriati Digital Recruitment</t>
  </si>
  <si>
    <t>['python', 'gcp', 'bigquery', 'looker']</t>
  </si>
  <si>
    <t>25-199 - Data Engineer</t>
  </si>
  <si>
    <t>Morson Talent</t>
  </si>
  <si>
    <t>['sql', 'python', 'azure', 'databricks', 'spark', 'pyspark', 'power bi']</t>
  </si>
  <si>
    <t>['sql', 'python', 'r', 'go', 'c', 'snowflake', 'tableau', 'power bi', 'cognos']</t>
  </si>
  <si>
    <t>['sql', 'python', 'elasticsearch', 'azure', 'aws', 'kafka', 'kubernetes']</t>
  </si>
  <si>
    <t>Senior Lead Data Scientist - Advanced Analytics &amp; OR</t>
  </si>
  <si>
    <t>FedEx Group</t>
  </si>
  <si>
    <t>SIEM Data Onboarding Engineer (Cyber Engineer - Mid LCAT) with Security Clearance</t>
  </si>
  <si>
    <t>['python', 'bash', 'powershell', 'windows', 'linux', 'splunk', 'git', 'ansible']</t>
  </si>
  <si>
    <t>Senior Product Data Analyst - Growth &amp; Insights (Hybrid/Remote)</t>
  </si>
  <si>
    <t>Autotrader</t>
  </si>
  <si>
    <t>WFP: Data Scientist – Nairobi</t>
  </si>
  <si>
    <t>World Food Programme</t>
  </si>
  <si>
    <t>Credit Analyst – Flexible Schedule</t>
  </si>
  <si>
    <t>Director, Data Analytics - Business Analytics - Walmart Connect</t>
  </si>
  <si>
    <t>['sql', 'python', 'r', 'scala', 'spark', 'tableau', 'excel', 'power bi']</t>
  </si>
  <si>
    <t>['python', 'r', 'scala', 'spark', 'pytorch', 'tensorflow', 'pandas']</t>
  </si>
  <si>
    <t>Data Security Engineer</t>
  </si>
  <si>
    <t>Transport Finance &amp; Data Analyst</t>
  </si>
  <si>
    <t>Staffline Recruitment Ireland</t>
  </si>
  <si>
    <t>City of Johns Creek</t>
  </si>
  <si>
    <t>QA Engineer | ETL Testing</t>
  </si>
  <si>
    <t>Wilson Brown</t>
  </si>
  <si>
    <t>['python', 'c', 'aws']</t>
  </si>
  <si>
    <t>Propel</t>
  </si>
  <si>
    <t>Principal Data Engineer - Red Hat Sales Data Management (Raleigh Office)</t>
  </si>
  <si>
    <t>Red Hat, Inc.</t>
  </si>
  <si>
    <t>['sql', 'python', 'go', 'postgresql', 'snowflake', 'numpy', 'airflow', 'pandas', 'linux', 'redhat', 'kubernetes', 'git']</t>
  </si>
  <si>
    <t>Data Science Analyst I - Geriatric and Palliative Medicine</t>
  </si>
  <si>
    <t>AI &amp; GenAI Data Scientist – Senior Manager</t>
  </si>
  <si>
    <t>['python', 'aws', 'redshift', 'pyspark']</t>
  </si>
  <si>
    <t>Senior Data Engineer, Integrations</t>
  </si>
  <si>
    <t>Clio</t>
  </si>
  <si>
    <t>['sql', 'python', 'scala', 'ruby', 'databricks', 'aws', 'spark', 'kafka', 'airflow', 'ruby', 'terraform']</t>
  </si>
  <si>
    <t>Commack, NY</t>
  </si>
  <si>
    <t>Leading Beauty Products Manufacturer</t>
  </si>
  <si>
    <t>['sql', 'python', 'sql server', 'snowflake', 'azure', 'pandas', 'power bi', 'ssis', 'dax']</t>
  </si>
  <si>
    <t>Biostatistics Data Scientist</t>
  </si>
  <si>
    <t>Enugu, Nigeria</t>
  </si>
  <si>
    <t>Career.supersecrets</t>
  </si>
  <si>
    <t>Enugu State University of Science and Technology</t>
  </si>
  <si>
    <t>['python', 'r', 'sas', 'spss', 'sas']</t>
  </si>
  <si>
    <t>Data Scientist I, Monetization &amp; Pricing</t>
  </si>
  <si>
    <t>thumbtack</t>
  </si>
  <si>
    <t>Head of Machine Learning</t>
  </si>
  <si>
    <t>DigaCore Technology Consulting</t>
  </si>
  <si>
    <t>['sql', 'python', 'r', 'tableau', 'excel', 'looker', 'power bi']</t>
  </si>
  <si>
    <t>Dynamics CRM Data Analyst</t>
  </si>
  <si>
    <t>Wellfit Technologies</t>
  </si>
  <si>
    <t>Marketing Intelligence Analyst</t>
  </si>
  <si>
    <t>L2R Consulting</t>
  </si>
  <si>
    <t>HRIS Analyst - Data Management and Reporting Specialist</t>
  </si>
  <si>
    <t>Canaan, CT</t>
  </si>
  <si>
    <t>Hispanic Alliance for Career Enhancement</t>
  </si>
  <si>
    <t>['python', 'r', 'nosql', 'tableau', 'looker', 'power bi']</t>
  </si>
  <si>
    <t>CB Partners, LLC</t>
  </si>
  <si>
    <t>Senior / Principal Machine Learning Engineer</t>
  </si>
  <si>
    <t>RedTech Recruitment</t>
  </si>
  <si>
    <t>['python', 'azure', 'aws', 'gcp', 'pytorch', 'linux', 'docker', 'git']</t>
  </si>
  <si>
    <t>Senior Data Engineer – Insurance - Snowflake, Dbt</t>
  </si>
  <si>
    <t>Arthur Recruitment</t>
  </si>
  <si>
    <t>['sql', 'python', 'c', 'sql server', 'snowflake', 'azure', 'gdpr', 'ssis', 'ssrs']</t>
  </si>
  <si>
    <t>Data Engineer/Databricks - Bournemouth/5 days a week onsite - £70K</t>
  </si>
  <si>
    <t>Bournemouth, United Kingdom</t>
  </si>
  <si>
    <t>Uniting People</t>
  </si>
  <si>
    <t>['sql', 'python', 'azure', 'databricks', 'aws', 'gcp', 'spark', 'airflow']</t>
  </si>
  <si>
    <t>People Team Data Analyst, Talent Acquisition</t>
  </si>
  <si>
    <t>Artificial Intelligence Software Engineer</t>
  </si>
  <si>
    <t>Fruition Group Ireland</t>
  </si>
  <si>
    <t>['python', 'plotly', 'seaborn', 'ggplot2']</t>
  </si>
  <si>
    <t>Data Scientist, United States - BCG X</t>
  </si>
  <si>
    <t>Brooklyn, AL</t>
  </si>
  <si>
    <t>Planner / Data Analyst</t>
  </si>
  <si>
    <t>Raynham, MA</t>
  </si>
  <si>
    <t>MyKelly</t>
  </si>
  <si>
    <t>Vaco by Highspring</t>
  </si>
  <si>
    <t>Integration Engineer/Data Analyst Jobs</t>
  </si>
  <si>
    <t>DCS Corporation</t>
  </si>
  <si>
    <t>Epicor Analyst / BI Analyst</t>
  </si>
  <si>
    <t>['sql', 'c', 'sql server', 'tableau', 'power bi', 'ssrs']</t>
  </si>
  <si>
    <t>Customer Data Analyst I</t>
  </si>
  <si>
    <t>NextStep Recruiting</t>
  </si>
  <si>
    <t>Senior Statistical Programmer - Analysis &amp; Reporting</t>
  </si>
  <si>
    <t>Manager of Data Science and Algorithms</t>
  </si>
  <si>
    <t>['sql', 'scala', 'sql server', 'azure', 'spark', 'pyspark', 'power bi', 'ssis', 'git']</t>
  </si>
  <si>
    <t>Burton upon Trent, United Kingdom</t>
  </si>
  <si>
    <t>['sql', 'looker', 'power bi']</t>
  </si>
  <si>
    <t>Lead Product Analyst</t>
  </si>
  <si>
    <t>Data Engineer (Python/ AWS - Capital Markets) 3+ years [£70-90k + Bonus]</t>
  </si>
  <si>
    <t>['python', 'aws', 'spark', 'kafka', 'docker']</t>
  </si>
  <si>
    <t>['sql', 'python', 'r', 'spark', 'linux']</t>
  </si>
  <si>
    <t>Data Engineer (Microsoft Fabric)</t>
  </si>
  <si>
    <t>Empiric</t>
  </si>
  <si>
    <t>['sql', 'oracle', 'power bi', 'sap']</t>
  </si>
  <si>
    <t>Poole, United Kingdom</t>
  </si>
  <si>
    <t>Aspire Personnel Ltd</t>
  </si>
  <si>
    <t>['sql', 'python', 'go', 'javascript', 'html', 'c', 'azure', 'airflow', 'excel', 'power bi', 'git']</t>
  </si>
  <si>
    <t>Senior Data Engineer | Life Sciences | £75k to £100k + Bonus | Databricks &amp; AWS</t>
  </si>
  <si>
    <t>['databricks', 'aws', 'redshift', 'pyspark']</t>
  </si>
  <si>
    <t>Senior Manager - Data Engineer - Snowflake</t>
  </si>
  <si>
    <t>Ethiq</t>
  </si>
  <si>
    <t>['sql', 'python', 'snowflake', 'azure', 'aws', 'gcp']</t>
  </si>
  <si>
    <t>Flow Analyst - AMP</t>
  </si>
  <si>
    <t>Microsoft Fabric Consultants</t>
  </si>
  <si>
    <t>Dimensional Strategies Inc.</t>
  </si>
  <si>
    <t>['sql', 'azure', 'databricks', 'redshift', 'pyspark', 'power bi', 'git']</t>
  </si>
  <si>
    <t>Venngage</t>
  </si>
  <si>
    <t>['sql', 'php', 'aws', 'react', 'docker', 'github', 'ansible']</t>
  </si>
  <si>
    <t>['sql', 'python', 'go', 'databricks', 'spark', 'airflow', 'pandas', 'git']</t>
  </si>
  <si>
    <t>Senior Data Engineer - Credit Risk</t>
  </si>
  <si>
    <t>Data Engineer - Data Products &amp; Delivery (On-site Work Schedule)</t>
  </si>
  <si>
    <t>Field Data Engineer</t>
  </si>
  <si>
    <t>D&amp;G Support Services, LLC</t>
  </si>
  <si>
    <t>['sql', 'python', 'go', 'java', 'c', 'typescript']</t>
  </si>
  <si>
    <t>Sr. Analyst, Actuarial Data Engineer</t>
  </si>
  <si>
    <t>['sql', 'python', 'r', 'sas', 'vba', 'azure', 'databricks', 'aws', 'spark', 'express', 'tableau', 'alteryx', 'sas']</t>
  </si>
  <si>
    <t>Data Enrichment Specialist - South Africa at Dedicated IT</t>
  </si>
  <si>
    <t>Dedicated IT</t>
  </si>
  <si>
    <t>Need PowerBI Data Analyst/Visualization Help</t>
  </si>
  <si>
    <t>Bail Information Service - Data Analyst</t>
  </si>
  <si>
    <t>Ministry of Justice</t>
  </si>
  <si>
    <t>['excel', 'power bi', 'powerpoint']</t>
  </si>
  <si>
    <t>Order Data Integrity Analyst (Contractor)</t>
  </si>
  <si>
    <t>Amplify Education Inc.</t>
  </si>
  <si>
    <t>['oracle', 'excel', 'sap', 'sheets']</t>
  </si>
  <si>
    <t>IT and Data Systems Analyst</t>
  </si>
  <si>
    <t>Grass Valley, CA</t>
  </si>
  <si>
    <t>Hospitality House</t>
  </si>
  <si>
    <t>['excel', 'powerpoint', 'outlook', 'sharepoint', 'planner']</t>
  </si>
  <si>
    <t>Integration Engineer/Data Analyst</t>
  </si>
  <si>
    <t>Associate Data Analyst - REMOTE - Full-time</t>
  </si>
  <si>
    <t>Operations Data Developer</t>
  </si>
  <si>
    <t>Data Engineer- Remote</t>
  </si>
  <si>
    <t>['sql', 'python', 'sas', 'java', 'azure', 'databricks', 'oracle', 'pyspark', 'tableau', 'power bi', 'alteryx', 'sas', 'qlik']</t>
  </si>
  <si>
    <t>['python', 'r', 'javascript', 'html', 'css', 'typescript', 'pyspark', 'git']</t>
  </si>
  <si>
    <t>Data Engineer, AWS Health &amp; Safety</t>
  </si>
  <si>
    <t>AWS Data &amp; AI Engineer, Senior</t>
  </si>
  <si>
    <t>['sql', 'python', 'aws', 'redshift', 'pytorch', 'tensorflow', 'scikit-learn', 'docker']</t>
  </si>
  <si>
    <t>Senior Data Engineer with Security Clearance</t>
  </si>
  <si>
    <t>['aws', 'airflow', 'linux', 'looker', 'splunk', 'terraform']</t>
  </si>
  <si>
    <t>Contract Azure Data Engineer</t>
  </si>
  <si>
    <t>Senior Backend and Data Engineer, Telematics</t>
  </si>
  <si>
    <t>['sql', 'nosql', 'azure', 'aws', 'gcp']</t>
  </si>
  <si>
    <t>Data &amp; AI Use Analyst</t>
  </si>
  <si>
    <t>['oracle', 'visio', 'excel', 'powerpoint']</t>
  </si>
  <si>
    <t>Business and Data Analyst</t>
  </si>
  <si>
    <t>Special Needs Network</t>
  </si>
  <si>
    <t>['tableau', 'excel', 'power bi', 'airtable']</t>
  </si>
  <si>
    <t>AdventHealth Orlando Support</t>
  </si>
  <si>
    <t>Mid-Level Data Engineer Jobs</t>
  </si>
  <si>
    <t>TEKsystems c/o Allegis Group</t>
  </si>
  <si>
    <t>['sql', 'azure', 'pyspark', 'power bi']</t>
  </si>
  <si>
    <t>['sql', 'python', 'shell', 'snowflake', 'aws', 'airflow', 'linux', 'unix', 'tableau', 'cognos']</t>
  </si>
  <si>
    <t>FS Data Engineer</t>
  </si>
  <si>
    <t>['sql', 'java', 'aws', 'spring']</t>
  </si>
  <si>
    <t>Associate Data Engineer (Onsite , Texas based)</t>
  </si>
  <si>
    <t>Texas State Technical College</t>
  </si>
  <si>
    <t>['sql', 'python', 'scala', 'nosql', 'java', 'postgresql', 'azure', 'windows', 'linux', 'unix']</t>
  </si>
  <si>
    <t>Urgent Data Analyst for Inventory Forecasting</t>
  </si>
  <si>
    <t>Staff Engineer, Data Services</t>
  </si>
  <si>
    <t>['python', 'go', 'c', 'shell', 'kafka', 'spring', 'linux', 'outlook', 'kubernetes']</t>
  </si>
  <si>
    <t>[Remote] Lead AWS Data Engineer (PySpark, Glue &amp; Dimensional Modelling)</t>
  </si>
  <si>
    <t>['sql', 'snowflake', 'aws', 'redshift', 'spark', 'pyspark']</t>
  </si>
  <si>
    <t>Senior Data Engineer (Intelligent Foundations and Experiences)</t>
  </si>
  <si>
    <t>['sql', 'power bi', 'sap', 'alteryx', 'dax']</t>
  </si>
  <si>
    <t>Senior Engineer, Data Analytics Warehousing</t>
  </si>
  <si>
    <t>Visiting Nurse Service of New York d/b/a VNS Health</t>
  </si>
  <si>
    <t>['sql', 'python', 'snowflake', 'azure', 'aws', 'gcp', 'redshift', 'git', 'gitlab']</t>
  </si>
  <si>
    <t>Business Intelligence &amp; Data Analyst</t>
  </si>
  <si>
    <t>ARDENT FEDERAL CREDIT UNION</t>
  </si>
  <si>
    <t>Data Analysis&amp;Simulation Professional</t>
  </si>
  <si>
    <t>Ardent Federal Credit Union</t>
  </si>
  <si>
    <t>Associate Professional Data Analyst</t>
  </si>
  <si>
    <t>Lead Data Scientist, Financial Services Consulting</t>
  </si>
  <si>
    <t>['sql', 'python', 'r', 'go', 'sas', 'java', 'c', 'hadoop', 'linux', 'sas']</t>
  </si>
  <si>
    <t>Tate, GA</t>
  </si>
  <si>
    <t>['sql', 'python', 'r', 'tableau', 'excel', 'powerpoint', 'powerbi', 'powerbi', 'jira']</t>
  </si>
  <si>
    <t>Data Analytics Trainee – Internship Program</t>
  </si>
  <si>
    <t>AWS &amp; Azure Cloud Engineer</t>
  </si>
  <si>
    <t>Weekday AI (YC W21)</t>
  </si>
  <si>
    <t>['powershell', 'azure', 'aws', 'windows', 'linux', 'terraform']</t>
  </si>
  <si>
    <t>GCP engineer with Bigquery, Pyspark</t>
  </si>
  <si>
    <t>['python', 'javascript', 'java', 'html', 'css', 'gcp', 'bigquery', 'pyspark', 'spring']</t>
  </si>
  <si>
    <t>Data Engineer with OnPrem ETL  Expertise Needed [APAC Only]</t>
  </si>
  <si>
    <t>Data Analyst – Sustainability</t>
  </si>
  <si>
    <t>Liberty Towers</t>
  </si>
  <si>
    <t>Data Engineer with AWS and Oracle Expertise Needed APAC Only</t>
  </si>
  <si>
    <t>Eatontown, NJ</t>
  </si>
  <si>
    <t>['power bi', 'ssis', 'dax', 'jira']</t>
  </si>
  <si>
    <t>Director of Analytics RCM</t>
  </si>
  <si>
    <t>Assembly Health</t>
  </si>
  <si>
    <t>Viasat, Inc.</t>
  </si>
  <si>
    <t>['sql', 'python', 'java', 'golang', 'mysql', 'snowflake', 'oracle', 'bigquery', 'airflow']</t>
  </si>
  <si>
    <t>RxPact</t>
  </si>
  <si>
    <t>['sql', 'python', 'java', 'c', 'mysql', 'docker']</t>
  </si>
  <si>
    <t>Residential Property Analyst (012-514)</t>
  </si>
  <si>
    <t>Hunt St</t>
  </si>
  <si>
    <t>Data Engineer with Banking Domain Experience Needed</t>
  </si>
  <si>
    <t>Data Science Intern – Python Developer</t>
  </si>
  <si>
    <t>['sql', 'python', 'azure', 'aws', 'matplotlib', 'numpy', 'scikit-learn', 'pandas', 'tableau', 'power bi']</t>
  </si>
  <si>
    <t>Data Engineer with Openshift Experience</t>
  </si>
  <si>
    <t>['sql', 'python', 'snowflake', 'azure', 'aws', 'gcp', 'kafka', 'pyspark', 'hadoop', 'kubernetes']</t>
  </si>
  <si>
    <t>Data Engineer with OnPrem ETL  Expertise Needed APAC Only</t>
  </si>
  <si>
    <t>['sql', 'aws', 'linux']</t>
  </si>
  <si>
    <t>Infotek Consulting Services Inc.</t>
  </si>
  <si>
    <t>['sql', 'python', 'databricks', 'tableau', 'power bi', 'alteryx']</t>
  </si>
  <si>
    <t>Tableau Business Analyst</t>
  </si>
  <si>
    <t>['sql', 'tableau', 'powerbi', 'powerbi']</t>
  </si>
  <si>
    <t>Enterprise Mobility</t>
  </si>
  <si>
    <t>Deputy Director (Business Analyst) (Permanent position)</t>
  </si>
  <si>
    <t>Western Cape, South Africa</t>
  </si>
  <si>
    <t>Western Cape Government Department of Health and Wellness</t>
  </si>
  <si>
    <t>Senior Marketing Analyst (Multiple Levels)</t>
  </si>
  <si>
    <t>Retail Insights Data Analyst</t>
  </si>
  <si>
    <t>CPM Ireland</t>
  </si>
  <si>
    <t>['sql', 'tableau', 'excel', 'power bi', 'alteryx', 'powerpoint']</t>
  </si>
  <si>
    <t>Artificial Intelligence Specialist</t>
  </si>
  <si>
    <t>['azure', 'kubernetes', 'docker', 'terraform']</t>
  </si>
  <si>
    <t>Senior Data Engineer (Snowflake, Databricks, Python, Pyspark, SQL and Banking) - NYC, NY - C2C role</t>
  </si>
  <si>
    <t>['sql', 'python', 'azure', 'aws', 'gcp', 'airflow', 'docker']</t>
  </si>
  <si>
    <t>Data Platform Engineer [Application DBA]</t>
  </si>
  <si>
    <t>['shell', 'oracle', 'linux', 'unix', 'terraform']</t>
  </si>
  <si>
    <t>HarbourVest Partners</t>
  </si>
  <si>
    <t>Data Engineer with Oracle On Prem Experience Needed</t>
  </si>
  <si>
    <t>['python', 'javascript', 'oracle', 'excel']</t>
  </si>
  <si>
    <t>Measurement and Insights Associate Analyst</t>
  </si>
  <si>
    <t>['powerpoint', 'sharepoint', 'monday.com']</t>
  </si>
  <si>
    <t>Senior Data Engineer / Data Architect</t>
  </si>
  <si>
    <t>['sql', 'c', 'oracle', 'aws', 'spark', 'pyspark', 'hadoop', 'yarn']</t>
  </si>
  <si>
    <t>US Tech - AI Evaluation Engineer (QA) Manager</t>
  </si>
  <si>
    <t>Data Steward/Business Analyst- Financial Data</t>
  </si>
  <si>
    <t>Software Guidance &amp; Assistance, Inc. (SGA, Inc.)</t>
  </si>
  <si>
    <t>['alteryx', 'sharepoint', 'jira']</t>
  </si>
  <si>
    <t>Azurite Consulting</t>
  </si>
  <si>
    <t>['python', 'javascript', 'tableau', 'excel', 'power bi']</t>
  </si>
  <si>
    <t>Randstad Enterprise</t>
  </si>
  <si>
    <t>['python', 'r', 'excel', 'power bi', 'smartsheet']</t>
  </si>
  <si>
    <t>People Systems &amp; Data Analyst</t>
  </si>
  <si>
    <t>Senior Data Scientist – National Security (TIRE) based in Cheltenham/Hybrid</t>
  </si>
  <si>
    <t>The Alan Turing Institute</t>
  </si>
  <si>
    <t>['python', 'r', 'go', 'javascript', 'scala', 'java', 'c', 'julia', 'rust']</t>
  </si>
  <si>
    <t>Tech Brothers Info Services.</t>
  </si>
  <si>
    <t>['sql', 'python', 'snowflake', 'azure', 'databricks', 'aws', 'gcp', 'redshift', 'bigquery', 'spark', 'pytorch', 'kafka', 'tensorflow', 'airflow', 'hadoop', 'scikit-learn', 'tableau', 'looker', 'power bi', 'kubernetes', 'docker']</t>
  </si>
  <si>
    <t>Data Reporting Associate</t>
  </si>
  <si>
    <t>['sql', 'python', 'r', 'sas', 'tableau', 'power bi', 'microstrategy', 'sas']</t>
  </si>
  <si>
    <t>Senior Applied Scientist, Causal Inference</t>
  </si>
  <si>
    <t>['python', 'r', 'scala', 'ruby', 'java', 'perl', 'c', 'spark', 'ruby']</t>
  </si>
  <si>
    <t>Data Engineer (USC &amp; GC Only | NO H1, OPT, CPT....)</t>
  </si>
  <si>
    <t>ACR Technology Inc</t>
  </si>
  <si>
    <t>['sql', 'python', 'scala', 'azure', 'aws', 'gcp', 'spark', 'kafka', 'pyspark']</t>
  </si>
  <si>
    <t>Senior Business Intelligence Analyst - NCR</t>
  </si>
  <si>
    <t>Reliance Matrix</t>
  </si>
  <si>
    <t>['sql', 'python', 'oracle', 'excel']</t>
  </si>
  <si>
    <t>['sql', 'python', 'azure', 'aws', 'tableau', 'excel', 'power bi']</t>
  </si>
  <si>
    <t>Senior Data Scientist - Orlando, FL (Hybrid)</t>
  </si>
  <si>
    <t>['sql', 'python', 'visio', 'excel']</t>
  </si>
  <si>
    <t>Block Search LLC</t>
  </si>
  <si>
    <t>['sql', 'python', 'tableau', 'powerbi', 'powerbi']</t>
  </si>
  <si>
    <t>Principal Software Engineer - (Data Engineering / Java / Python) | Risk Technology Engineering &amp; Architecture</t>
  </si>
  <si>
    <t>Chase</t>
  </si>
  <si>
    <t>['python', 'go', 'nosql', 'java', 'c', 'redis', 'snowflake', 'azure', 'databricks', 'aws', 'gcp', 'spark', 'kafka', 'pyspark', 'airflow', 'splunk']</t>
  </si>
  <si>
    <t>Neenah, WI</t>
  </si>
  <si>
    <t>Plexus Corp.</t>
  </si>
  <si>
    <t>['sql', 'python', 'scala', 'java', 'azure', 'aws', 'gcp', 'redshift', 'bigquery', 'spark', 'hadoop']</t>
  </si>
  <si>
    <t>IRC: Data Engineer – Nairobi</t>
  </si>
  <si>
    <t>International Rescue Committee</t>
  </si>
  <si>
    <t>['sql', 'python', 'snowflake', 'azure', 'databricks', 'pyspark', 'git']</t>
  </si>
  <si>
    <t>Senior Data Scientist - Atlanta, GA (Hybrid)</t>
  </si>
  <si>
    <t>Power BI And Data Analyst</t>
  </si>
  <si>
    <t>System Engineer - 3 (Data Engineer)</t>
  </si>
  <si>
    <t>Akina, Inc.</t>
  </si>
  <si>
    <t>['neo4j', 'atlassian', 'git', 'gitlab', 'jira', 'confluence']</t>
  </si>
  <si>
    <t>Azure Fabric Data Engineer</t>
  </si>
  <si>
    <t>Q1 Technologies, Inc.</t>
  </si>
  <si>
    <t>Data Engineer II, Amazon Leo Commerce</t>
  </si>
  <si>
    <t>Amazon Kuiper Manufacturing Enterprises LLC</t>
  </si>
  <si>
    <t>['sql', 'oracle', 'aws', 'redshift']</t>
  </si>
  <si>
    <t>Analytics Engineer 5 - Identity</t>
  </si>
  <si>
    <t>['sql', 'python', 'r', 'scala', 'plotly', 'tableau']</t>
  </si>
  <si>
    <t>DATA BASE ANALYST - SES</t>
  </si>
  <si>
    <t>State of Florida- Department of Health</t>
  </si>
  <si>
    <t>Software Engineer (L5) - Commerce Data Engineering, Foundations Team</t>
  </si>
  <si>
    <t>['scala', 'java', 'spark', 'kafka']</t>
  </si>
  <si>
    <t>Omnicom Media</t>
  </si>
  <si>
    <t>Senior Data Scientist - Network Analytics</t>
  </si>
  <si>
    <t>Letterkenny, County Donegal, Ireland</t>
  </si>
  <si>
    <t>Network Strategy Analytics Data Analyst III</t>
  </si>
  <si>
    <t>['sql', 'snowflake', 'tableau', 'power bi', 'git', 'github']</t>
  </si>
  <si>
    <t>junior software developer/Junior data scientist</t>
  </si>
  <si>
    <t>Data Analyst/Business Intelligence Developer</t>
  </si>
  <si>
    <t>Western Mutual Insurance Group</t>
  </si>
  <si>
    <t>['sql', 'python', 'azure', 'aws', 'power bi', 'dax']</t>
  </si>
  <si>
    <t>Webster, NY</t>
  </si>
  <si>
    <t>Westlake, LA</t>
  </si>
  <si>
    <t>KForce</t>
  </si>
  <si>
    <t>Beginner-Level Data Analyst Role - Remote, Full-Time for Freshers</t>
  </si>
  <si>
    <t>['excel', 'sheets', 'spreadsheet', 'slack', 'zoom']</t>
  </si>
  <si>
    <t>Coleshill, United Kingdom</t>
  </si>
  <si>
    <t>Balfour Beatty Vinci</t>
  </si>
  <si>
    <t>Senior Data Scientist - Ad Delivery Platform</t>
  </si>
  <si>
    <t>Sr Analytics &amp; Reporting Analyst</t>
  </si>
  <si>
    <t>['sql', 'sas', 'tableau', 'excel', 'power bi', 'sas']</t>
  </si>
  <si>
    <t>[Remote] Lead Data Engineer – Azure Databricks Lakehouse</t>
  </si>
  <si>
    <t>['sql', 't-sql', 'powershell', 'postgresql', 'azure', 'databricks', 'spark', 'pyspark']</t>
  </si>
  <si>
    <t>Data Analyst 2 (Hybrid - Seattle, WA or Riverside, CA)</t>
  </si>
  <si>
    <t>Configuration Management Analyst / Part-time/on-call</t>
  </si>
  <si>
    <t>Looking for Data Scientist with Experience in Sales KPIs</t>
  </si>
  <si>
    <t>Google Cloud Platform Data Modeler</t>
  </si>
  <si>
    <t>['sql', 'snowflake', 'bigquery']</t>
  </si>
  <si>
    <t>Senior Business Analyst, Data Platform &amp; Analytics</t>
  </si>
  <si>
    <t>['sql', 'azure', 'databricks', 'sap', 'unity', 'jira', 'confluence']</t>
  </si>
  <si>
    <t>Senior Level Data Scientist</t>
  </si>
  <si>
    <t>['sql', 'r', 'c', 'tableau', 'power bi']</t>
  </si>
  <si>
    <t>Artificial Intelligence Engineer, LearnWith.AI (Remote) - $200,000/year USD</t>
  </si>
  <si>
    <t>Staff, Data Scientist - Walmart Connect</t>
  </si>
  <si>
    <t>['sql', 'python', 'r', 'go', 'scala', 'spark', 'tensorflow', 'tableau', 'excel', 'powerbi', 'powerbi']</t>
  </si>
  <si>
    <t>Data Scientist - Commitments AI</t>
  </si>
  <si>
    <t>CVSHealth</t>
  </si>
  <si>
    <t>['sql', 'python', 'r', 'mongodb', 'mongodb', 'azure']</t>
  </si>
  <si>
    <t>Lead Data Engineer – Financial Data, Compliance &amp; Business Intelligence</t>
  </si>
  <si>
    <t>['python', 'java', 'c', 'snowflake', 'azure', 'aws', 'tableau', 'power bi']</t>
  </si>
  <si>
    <t>Failsworth, United Kingdom</t>
  </si>
  <si>
    <t>Duval Associates Ltd - Permanent Recruitment Specialists</t>
  </si>
  <si>
    <t>['sql', 'python', 'go', 'gcp', 'bigquery', 'tableau', 'excel', 'looker', 'sheets', 'powerbi', 'powerbi']</t>
  </si>
  <si>
    <t>Technical Project Manager - Data Engineering</t>
  </si>
  <si>
    <t>['azure', 'databricks', 'jira']</t>
  </si>
  <si>
    <t>Lead Data Engineer (Databricks)</t>
  </si>
  <si>
    <t>Blumetra Solutions</t>
  </si>
  <si>
    <t>['sql', 'python', 'snowflake', 'databricks', 'aws', 'redshift', 'kafka', 'airflow', 'terraform']</t>
  </si>
  <si>
    <t>Junior Data Consultant - Sheffield</t>
  </si>
  <si>
    <t>TargetJobs</t>
  </si>
  <si>
    <t>Sparta Global</t>
  </si>
  <si>
    <t>Founding AI Engineer | Early Stage AI Start-Up | London</t>
  </si>
  <si>
    <t>Oho Group Ltd</t>
  </si>
  <si>
    <t>Wolverhampton, United Kingdom</t>
  </si>
  <si>
    <t>Tria</t>
  </si>
  <si>
    <t>['sql', 'python', 'r', 'snowflake', 'aws', 'react', 'gdpr', 'git']</t>
  </si>
  <si>
    <t>Archer Recruitment</t>
  </si>
  <si>
    <t>Woodstock, GA</t>
  </si>
  <si>
    <t>['sql', 'python', 'r', 'powershell', 'sql server', 'mysql', 'postgresql', 'tableau', 'excel', 'power bi']</t>
  </si>
  <si>
    <t>Finance Project Analyst - Data, Budgets &amp; Reporting</t>
  </si>
  <si>
    <t>Hitachi Automotive Systems Americas, Inc.</t>
  </si>
  <si>
    <t>Senior Data Scientist- Econometrics</t>
  </si>
  <si>
    <t>Jobot Consulting</t>
  </si>
  <si>
    <t>Senior Staff Data Engineer, Data Platform</t>
  </si>
  <si>
    <t>['sql', 'python', 'r', 'databricks', 'aws', 'spark', 'airflow', 'gdpr']</t>
  </si>
  <si>
    <t>Data Engineer - Marketing Science and Offerings</t>
  </si>
  <si>
    <t>['sql', 'python', 'azure', 'databricks', 'aws', 'gcp', 'bigquery', 'airflow', 'github', 'jira', 'confluence']</t>
  </si>
  <si>
    <t>Salford, United Kingdom</t>
  </si>
  <si>
    <t>Bupa</t>
  </si>
  <si>
    <t>['sql', 'snowflake', 'azure', 'gdpr', 'power bi', 'confluence']</t>
  </si>
  <si>
    <t>Data Scientist - Financial Analytics</t>
  </si>
  <si>
    <t>FormFactor, Inc.</t>
  </si>
  <si>
    <t>['sql', 'python', 'oracle', 'tableau', 'power bi', 'qlik']</t>
  </si>
  <si>
    <t>Senior Associate, Data Analytics Engineering</t>
  </si>
  <si>
    <t>The Options Clearing Corporation (OCC)</t>
  </si>
  <si>
    <t>['sql', 'python', 'snowflake', 'azure', 'databricks', 'aws', 'airflow', 'tableau', 'alteryx', 'git']</t>
  </si>
  <si>
    <t>['sql', 'python', 'bigquery', 'git']</t>
  </si>
  <si>
    <t>Senior Data Engineer with Expertise in Cloud Solutions</t>
  </si>
  <si>
    <t>['sql', 'python', 'scala', 'azure', 'aws', 'gcp', 'kafka']</t>
  </si>
  <si>
    <t>Intern, Data Analytics - IT &amp; Business Intelligence</t>
  </si>
  <si>
    <t>Starz Entertainment, LLC</t>
  </si>
  <si>
    <t>['sql', 'python', 'sql server', 'snowflake', 'aws', 'tableau', 'powerbi', 'powerbi', 'git']</t>
  </si>
  <si>
    <t>PricewaterhouseCoopers</t>
  </si>
  <si>
    <t>Junior level Business/Data Analyst</t>
  </si>
  <si>
    <t>Tripoint Solutions</t>
  </si>
  <si>
    <t>Data Scientist Gaming</t>
  </si>
  <si>
    <t>QDStaff</t>
  </si>
  <si>
    <t>['sql', 'python', 'r', 'sas', 'java', 'snowflake', 'azure', 'tableau', 'excel', 'sas', 'powerpoint', 'powerbi', 'powerbi']</t>
  </si>
  <si>
    <t>Junior Data Scientist (TS/SCI)</t>
  </si>
  <si>
    <t>['sql', 'python', 'r', 'javascript', 'html', 'css', 'tableau']</t>
  </si>
  <si>
    <t>ANALYTICAL DEVELOPMENT SCIENTIST</t>
  </si>
  <si>
    <t>Data Analyst Administrator</t>
  </si>
  <si>
    <t>Interaction Recruitment</t>
  </si>
  <si>
    <t>Work Performance Analyst</t>
  </si>
  <si>
    <t>Hazel Crest, IL</t>
  </si>
  <si>
    <t>NUWAVE LLC</t>
  </si>
  <si>
    <t>['vba', 'c', 'excel', 'spreadsheet']</t>
  </si>
  <si>
    <t>Business Analyst, Software Implementation</t>
  </si>
  <si>
    <t>Azure AI Developer</t>
  </si>
  <si>
    <t>['python', 'nosql', 'azure', 'aws', 'gcp', 'pytorch', 'tensorflow', 'docker']</t>
  </si>
  <si>
    <t>Data &amp; Analytics Architect</t>
  </si>
  <si>
    <t>Entry Level Business Analyst</t>
  </si>
  <si>
    <t>Data Cloud Merge</t>
  </si>
  <si>
    <t>Senior Consultant - Mergers and Acquisitions Data Analytics</t>
  </si>
  <si>
    <t>['sql', 'python', 'r', 'html', 'c', 'tableau', 'excel', 'power bi', 'alteryx']</t>
  </si>
  <si>
    <t>Melissa, TX</t>
  </si>
  <si>
    <t>Synergistic Systems, LLC</t>
  </si>
  <si>
    <t>RWD Data Scientist</t>
  </si>
  <si>
    <t>['sql', 'python', 'r', 'sas', 'sql server', 'aws', 'tableau', 'power bi', 'sas']</t>
  </si>
  <si>
    <t>Scientist - Analytical Development</t>
  </si>
  <si>
    <t>Integrated Resources, Inc</t>
  </si>
  <si>
    <t>Lead AI Data Engineer</t>
  </si>
  <si>
    <t>['sql', 'python', 'snowflake', 'aws', 'spark', 'tableau', 'power bi']</t>
  </si>
  <si>
    <t>Senior Python Engineer - Machine Learning &amp; Data Analysis</t>
  </si>
  <si>
    <t>['sql', 'python', 'azure', 'pytorch', 'numpy', 'tensorflow', 'scikit-learn', 'pandas', 'fastapi', 'flask', 'kubernetes', 'docker']</t>
  </si>
  <si>
    <t>Creed Staffing</t>
  </si>
  <si>
    <t>['sql', 'oracle', 'windows', 'linux', 'unix', 'excel']</t>
  </si>
  <si>
    <t>Backend Developer (Data Engineer) with Python/NiFi - TS/SCI w/ Poly required</t>
  </si>
  <si>
    <t>Leading Path Consulting</t>
  </si>
  <si>
    <t>FP&amp;A Data Analyst - 6 Months Contract</t>
  </si>
  <si>
    <t>Churchill Howard Limited</t>
  </si>
  <si>
    <t>['sql', 'python', 'tableau', 'excel', 'power bi', 'sheets', 'qlik', 'spreadsheet']</t>
  </si>
  <si>
    <t>System Engineering Manager</t>
  </si>
  <si>
    <t>TELUS Digital AI Data Solutions</t>
  </si>
  <si>
    <t>['aws', 'gcp']</t>
  </si>
  <si>
    <t>Baystate Health</t>
  </si>
  <si>
    <t>Analyst, Risk Management</t>
  </si>
  <si>
    <t>Baker Tilly Advisory Group, LP</t>
  </si>
  <si>
    <t>Data Visualization &amp; Analytics Specialist</t>
  </si>
  <si>
    <t>AlphaStaffHCM</t>
  </si>
  <si>
    <t>Data Scientist, Product, AI Data - Sunnyvale</t>
  </si>
  <si>
    <t>['sql', 'python', 'r', 'sas', 'spss', 'sas']</t>
  </si>
  <si>
    <t>AI Training Data Specialist</t>
  </si>
  <si>
    <t>Computer Vision Engineer (Data Scientist)</t>
  </si>
  <si>
    <t>['python', 'r', 'scala', 'nosql', 'java', 'mongodb', 'typescript', 'mongodb', 'cassandra', 'azure', 'aws', 'gcp', 'spark', 'numpy', 'tensorflow', 'hadoop', 'scikit-learn', 'pandas', 'fastapi', 'kubernetes', 'docker']</t>
  </si>
  <si>
    <t>Databricks Developer &amp; Data Modeler</t>
  </si>
  <si>
    <t>['sql', 'python', 'scala', 'azure', 'databricks', 'aws', 'spark', 'kafka', 'pyspark', 'tensorflow', 'tableau', 'power bi', 'terraform']</t>
  </si>
  <si>
    <t>Liberty Coca-Cola Beverages LLC</t>
  </si>
  <si>
    <t>['sql', 'python', 'snowflake', 'azure', 'aws', 'gcp', 'airflow', 'sap']</t>
  </si>
  <si>
    <t>Senior Reporting and Analytics Consultant - Prism</t>
  </si>
  <si>
    <t>Sudbury, MA</t>
  </si>
  <si>
    <t>Gentuity, LLC</t>
  </si>
  <si>
    <t>['python', 'azure', 'aws', 'pytorch', 'tensorflow', 'git']</t>
  </si>
  <si>
    <t>['sql', 'python', 'azure', 'aws', 'spark', 'pyspark', 'git', 'github']</t>
  </si>
  <si>
    <t>Data Engineer II (US)</t>
  </si>
  <si>
    <t>Td</t>
  </si>
  <si>
    <t>['sql', 'sql server', 'azure', 'tableau', 'alteryx', 'unity']</t>
  </si>
  <si>
    <t>UNEP: SENIOR DATA SCIENTIST, P5 – Nairobi</t>
  </si>
  <si>
    <t>United Nations Environment Programme</t>
  </si>
  <si>
    <t>['python', 'r', 'go', 'matlab', 'javascript', 'sas', 'assembly', 'c', 'spark', 'hadoop', 'jupyter', 'spss', 'sas']</t>
  </si>
  <si>
    <t>Remote Data Analyst &amp; Insights Consultant</t>
  </si>
  <si>
    <t>Lumensol Ltd</t>
  </si>
  <si>
    <t>Senior Business Analyst – Data Governance &amp; Analytics</t>
  </si>
  <si>
    <t>HNTB</t>
  </si>
  <si>
    <t>Pricing Analyst - Retail</t>
  </si>
  <si>
    <t>Kidde Global Solutions</t>
  </si>
  <si>
    <t>Data Engineering Intern</t>
  </si>
  <si>
    <t>Senior ML Data Engineer (P508)</t>
  </si>
  <si>
    <t>['sql', 'python', 'azure', 'gcp', 'bigquery']</t>
  </si>
  <si>
    <t>Senior Oracle EBS Software Engineer</t>
  </si>
  <si>
    <t>Healthcare Business Analyst</t>
  </si>
  <si>
    <t>AD IT SOLUTION LLC</t>
  </si>
  <si>
    <t>Senior Data Analyst - US</t>
  </si>
  <si>
    <t>Cyera</t>
  </si>
  <si>
    <t>Middletown, CT</t>
  </si>
  <si>
    <t>['sql', 'python', 'r', 'sas', 'sql server', 'spring', 'excel', 'sas', 'powerpoint']</t>
  </si>
  <si>
    <t>Analyst, Market Data Services</t>
  </si>
  <si>
    <t>CRM Analyst</t>
  </si>
  <si>
    <t>['sql', 'html', 'css', 'tableau', 'excel', 'looker']</t>
  </si>
  <si>
    <t>Data Engineer (no C2C or subcontractors) #991362</t>
  </si>
  <si>
    <t>Dexian IT Solutions</t>
  </si>
  <si>
    <t>['sql', 't-sql', 'c', 'snowflake', 'power bi', 'ssis', 'ssrs', 'alteryx']</t>
  </si>
  <si>
    <t>Data Engineer ( Early career)</t>
  </si>
  <si>
    <t>JSR Tech Consulting</t>
  </si>
  <si>
    <t>Data Analyst – SQL &amp; Business Intelligence</t>
  </si>
  <si>
    <t>Data &amp; Business Intelligence Analyst</t>
  </si>
  <si>
    <t>['sql', 'python', 'r', 'javascript', 'scala', 'java', 'php']</t>
  </si>
  <si>
    <t>VP, Credit Risk Review Data Scientist</t>
  </si>
  <si>
    <t>Santander</t>
  </si>
  <si>
    <t>['sql', 'python', 'go', 'sas', 'excel', 'sas', 'sharepoint']</t>
  </si>
  <si>
    <t>North American Partners in Anesthesia</t>
  </si>
  <si>
    <t>['sql', 'python', 'powershell', 'sql server', 'azure', 'pyspark', 'power bi']</t>
  </si>
  <si>
    <t>84.51˚</t>
  </si>
  <si>
    <t>Data Analyst, Digital Marketing Expert</t>
  </si>
  <si>
    <t>['c', 'tableau', 'looker']</t>
  </si>
  <si>
    <t>Senior Director, Head of Data</t>
  </si>
  <si>
    <t>Coca-Cola</t>
  </si>
  <si>
    <t>Data Analyst - Compensation &amp; Execution Operation</t>
  </si>
  <si>
    <t>Johnson &amp; Johnson MedTech</t>
  </si>
  <si>
    <t>Osborn and Holloway, LLC</t>
  </si>
  <si>
    <t>['sql', 'azure', 'power bi', 'planner']</t>
  </si>
  <si>
    <t>Business Intelligence Data Engineer II (Platform)</t>
  </si>
  <si>
    <t>Eau Claire, WI</t>
  </si>
  <si>
    <t>Jamf</t>
  </si>
  <si>
    <t>['sql', 'python', 'aws', 'kubernetes', 'docker']</t>
  </si>
  <si>
    <t>Senior Website Data Analyst- Adobe Analytics &amp; Customer Journey Analytics</t>
  </si>
  <si>
    <t>Statistical Scientist</t>
  </si>
  <si>
    <t>Planet Pharma | Jobs</t>
  </si>
  <si>
    <t>Work from Home HR Analyst Job for Freshers (Remote Option)</t>
  </si>
  <si>
    <t>['sql', 'python', 'db2', 'snowflake', 'redshift', 'bigquery', 'looker', 'power bi']</t>
  </si>
  <si>
    <t>SQL Data Analyst (REMOTE EST)</t>
  </si>
  <si>
    <t>['sql', 't-sql', 'sql server']</t>
  </si>
  <si>
    <t>Analytics &amp; AI Project Lead</t>
  </si>
  <si>
    <t>Heritage Health Solutions</t>
  </si>
  <si>
    <t>Associate Analyst Business Analytics</t>
  </si>
  <si>
    <t>['sql', 'tableau', 'excel', 'sap']</t>
  </si>
  <si>
    <t>Software Developer/Data Engineer - Entry Level</t>
  </si>
  <si>
    <t>['sql', 'java', 'c', 'react', 'spring']</t>
  </si>
  <si>
    <t>Data Engineering Undergraduate Internship - Summer 2026</t>
  </si>
  <si>
    <t>Cvshealth</t>
  </si>
  <si>
    <t>['sql', 'python', 'gcp', 'spark', 'pyspark']</t>
  </si>
  <si>
    <t>Product Engineer II – Geocoding Data Engineering and Automation</t>
  </si>
  <si>
    <t>Esri</t>
  </si>
  <si>
    <t>['sql', 'python', 'c', 'gdpr', 'github']</t>
  </si>
  <si>
    <t>Manager, Digital Analytics</t>
  </si>
  <si>
    <t>['sql', 'python', 'r', 'scala', 'c', 'azure', 'aws', 'gcp', 'spark', 'power bi', 'sap', 'git']</t>
  </si>
  <si>
    <t>Senior Data Science, Product Analytics</t>
  </si>
  <si>
    <t>North Bethesda, MD</t>
  </si>
  <si>
    <t>Data Scientist and Application Developer</t>
  </si>
  <si>
    <t>California Institute of Technology</t>
  </si>
  <si>
    <t>['sql', 'python', 'go', 'aws', 'linux', 'unix', 'git', 'github']</t>
  </si>
  <si>
    <t>Sr Data Engineering Architect - Real Time Intelligence Expert</t>
  </si>
  <si>
    <t>Avanade Inc.</t>
  </si>
  <si>
    <t>['sql', 'python', 'go', 'c', 'azure', 'databricks']</t>
  </si>
  <si>
    <t>DATA ANALYST- CONTRACTING &amp; PROCUREMENT</t>
  </si>
  <si>
    <t>State of Florida- Children and Families</t>
  </si>
  <si>
    <t>['c', 'tableau', 'excel', 'power bi']</t>
  </si>
  <si>
    <t>Data Management Analyst - Data Assurance for Trade Surveillance</t>
  </si>
  <si>
    <t>Adjunct Data Analyst</t>
  </si>
  <si>
    <t>Durham, NH</t>
  </si>
  <si>
    <t>Senior AI &amp; Data Scientist - Impactful Analytics Leader</t>
  </si>
  <si>
    <t>Deloitte PLT</t>
  </si>
  <si>
    <t>Senior AI &amp; Data Scientist: Lead Analytics &amp; IA</t>
  </si>
  <si>
    <t>The Whiting-Turner Contracting Company</t>
  </si>
  <si>
    <t>Summer Data Analyst Internship</t>
  </si>
  <si>
    <t>Walt Disney Imagineering</t>
  </si>
  <si>
    <t>Snowflake Developer/Data Engineer/Admin</t>
  </si>
  <si>
    <t>SR - Software &amp; Placement Services</t>
  </si>
  <si>
    <t>Associate, Provider Data Analytics</t>
  </si>
  <si>
    <t>Business Analyst – Relocation Assistance</t>
  </si>
  <si>
    <t>['sql', 'go', 'visio', 'excel', 'powerpoint', 'jira', 'confluence']</t>
  </si>
  <si>
    <t>Dow Jones &amp; Company</t>
  </si>
  <si>
    <t>Data Ops Support Engineer</t>
  </si>
  <si>
    <t>['sql', 'python', 'powershell', 'snowflake', 'power bi', 'qlik']</t>
  </si>
  <si>
    <t>RN Clinical Data Analyst, Miami Neuroscience Admin, Day Shift</t>
  </si>
  <si>
    <t>Data Scientist with TS/SCI FS Poly Clearance</t>
  </si>
  <si>
    <t>eCom Data Engineer Specialist</t>
  </si>
  <si>
    <t>['sql', 'python', 'mysql', 'snowflake', 'azure', 'databricks', 'aws', 'redshift', 'airflow', 'kubernetes', 'github', 'jira']</t>
  </si>
  <si>
    <t>Data Scientist (Mid-Senior Level)</t>
  </si>
  <si>
    <t>Jack Henry &amp; Associates</t>
  </si>
  <si>
    <t>['sql', 'python', 'snowflake', 'redshift', 'bigquery', 'airflow', 'tableau', 'looker', 'power bi']</t>
  </si>
  <si>
    <t>Jr. Real Estate Analyst (ongoing)</t>
  </si>
  <si>
    <t>Martek Global Services</t>
  </si>
  <si>
    <t>Test Automation Engineer, Optical Testing &amp; Calibration</t>
  </si>
  <si>
    <t>Lumentum</t>
  </si>
  <si>
    <t>['sql', 'python', 'r', 'matlab', 'excel']</t>
  </si>
  <si>
    <t>Data Analyst Project Manager</t>
  </si>
  <si>
    <t>Allison Worldwide</t>
  </si>
  <si>
    <t>['sql', 'python', 'oracle', 'spark', 'hadoop', 'express', 'tableau', 'excel', 'powerbi', 'powerbi']</t>
  </si>
  <si>
    <t>['sql', 'bigquery', 'express', 'tableau', 'excel', 'looker', 'power bi', 'powerpoint']</t>
  </si>
  <si>
    <t>Associate Data Analyst: Dashboards, KPIs &amp; A/B Tests</t>
  </si>
  <si>
    <t>بيوت السعودية</t>
  </si>
  <si>
    <t>Azure Data Engineer - Remote Work Type</t>
  </si>
  <si>
    <t>Directio Sp. z o.o.</t>
  </si>
  <si>
    <t>['python', 'php', 'azure']</t>
  </si>
  <si>
    <t>Senior BI &amp; Data ETL Analyst - Drive Insights</t>
  </si>
  <si>
    <t>paraminfo</t>
  </si>
  <si>
    <t>['visio', 'power bi', 'jira', 'confluence']</t>
  </si>
  <si>
    <t>Data Warehouse &amp; BI Engineer - Power BI &amp; Fabric Expert</t>
  </si>
  <si>
    <t>Junior Software Developer - Observability</t>
  </si>
  <si>
    <t>['python', 'go', 'openstack', 'linux', 'ubuntu', 'debian', 'kubernetes']</t>
  </si>
  <si>
    <t>Senior Data Specialist - REMOTE</t>
  </si>
  <si>
    <t>['sql', 'gdpr', 'unify']</t>
  </si>
  <si>
    <t>[Remote] Principal Database Engineer, Data Engineering</t>
  </si>
  <si>
    <t>['postgresql', 'git', 'gitlab', 'planner']</t>
  </si>
  <si>
    <t>Data Analyst Training Programme (NOT a Job — Training With Job Guarantee</t>
  </si>
  <si>
    <t>Uptrail</t>
  </si>
  <si>
    <t>Business Intelligence Analyst (Remote)</t>
  </si>
  <si>
    <t>American Express Global Business Travel (GBT)</t>
  </si>
  <si>
    <t>['sql', 'tableau', 'excel', 'power bi', 'sap']</t>
  </si>
  <si>
    <t>Business Analytics/Data Analyst</t>
  </si>
  <si>
    <t>Excel Data Specialist, Part-Time</t>
  </si>
  <si>
    <t>['vba', 'tableau', 'excel', 'power bi', 'sheets']</t>
  </si>
  <si>
    <t>Calhoun, GA</t>
  </si>
  <si>
    <t>Sutherland fresher analyst recruitment</t>
  </si>
  <si>
    <t>Sutherland Global Services Ltd</t>
  </si>
  <si>
    <t>Senior Financial Analyst, Data Science</t>
  </si>
  <si>
    <t>Edtech.com</t>
  </si>
  <si>
    <t>Kajabi</t>
  </si>
  <si>
    <t>Data Analyst - Technology Consulting - Data &amp; Analytics (Data Architecture &amp; Engineering) – Financial Services Office (Manager) (Multiple Positions) [REF 1677754]</t>
  </si>
  <si>
    <t>Ernst &amp; Young U.S. LLP</t>
  </si>
  <si>
    <t>OPS Consulting, LLC</t>
  </si>
  <si>
    <t>['python', 'java', 'swift']</t>
  </si>
  <si>
    <t>Analytics &amp; Reporting Consultant [REF R0047204]</t>
  </si>
  <si>
    <t>Principal Data Engineer - Parametric</t>
  </si>
  <si>
    <t>['sql', 'sql server', 'snowflake', 'aws', 'ssis', 'ssrs']</t>
  </si>
  <si>
    <t>Data Engineer Manager [On-Site/Locations in posting]</t>
  </si>
  <si>
    <t>BlackArch</t>
  </si>
  <si>
    <t>['sql', 'no-sql', 'mongodb', 'mongodb', 'cassandra', 'snowflake', 'spark', 'kafka', 'airflow', 'hadoop', 'kubernetes', 'docker']</t>
  </si>
  <si>
    <t>Senior, Software Engineer – Transactional Systems</t>
  </si>
  <si>
    <t>Sam’s Club Member Access Platform (MAP)</t>
  </si>
  <si>
    <t>['java', 'spring', 'wire']</t>
  </si>
  <si>
    <t>Lead Engineer, DevOps II</t>
  </si>
  <si>
    <t>Maaden Saudi Arabian Mining Company</t>
  </si>
  <si>
    <t>['sql', 'python', 'azure', 'git']</t>
  </si>
  <si>
    <t>Senior Database Engineer (AWS/PostgreSQL)</t>
  </si>
  <si>
    <t>BB Agency</t>
  </si>
  <si>
    <t>['sql', 'java', 'typescript', 'postgresql', 'oracle', 'aws', 'aurora', 'planner']</t>
  </si>
  <si>
    <t>Senior IT Business Data Analyst</t>
  </si>
  <si>
    <t>['sql', 'r', 'snowflake', 'oracle', 'tableau', 'power bi']</t>
  </si>
  <si>
    <t>Lead Data Scientist - Live Streaming &amp; RTC Products</t>
  </si>
  <si>
    <t>Bytedance</t>
  </si>
  <si>
    <t>Let's begin! Asst Dir-Data Scientist (12409)</t>
  </si>
  <si>
    <t>Moody's Investors Service</t>
  </si>
  <si>
    <t>['python', 'r', 'go', 'azure', 'aws', 'gcp']</t>
  </si>
  <si>
    <t>Data Analyst Needed to Identify Patterns in Polymarket Profiles</t>
  </si>
  <si>
    <t>Santander Bank</t>
  </si>
  <si>
    <t>Data Engineer - Marketing Data</t>
  </si>
  <si>
    <t>Oak Grove, NC</t>
  </si>
  <si>
    <t>STAFFXPERT LLC</t>
  </si>
  <si>
    <t>['sql', 'python', 'r', 'aws', 'tableau', 'excel']</t>
  </si>
  <si>
    <t>Customer Loyalty Program Analyst</t>
  </si>
  <si>
    <t>Morant Bay, Jamaica</t>
  </si>
  <si>
    <t>National Commercial Bank Jamaica Limited (NCB)</t>
  </si>
  <si>
    <t>Data Analyst, Senior Professional Research Assistant Level 3</t>
  </si>
  <si>
    <t>University of Colorado</t>
  </si>
  <si>
    <t>['r', 'sas', 'node', 'tableau', 'sas']</t>
  </si>
  <si>
    <t>Data Engineer – Decision Engine / Marketing Data</t>
  </si>
  <si>
    <t>Jr Analyst - HRIS</t>
  </si>
  <si>
    <t>Data Scientist, L/S Equity Fund Pod</t>
  </si>
  <si>
    <t>['sql', 'python', 'plotly', 'numpy', 'scikit-learn', 'pandas', 'tableau', 'sheets', 'powerbi', 'powerbi']</t>
  </si>
  <si>
    <t>Mid Data Scientist</t>
  </si>
  <si>
    <t>['sql', 'python', 'java', 'c', 'spark', 'matplotlib', 'plotly', 'seaborn', 'ggplot2']</t>
  </si>
  <si>
    <t>Everest Global Services, Inc.</t>
  </si>
  <si>
    <t>Principal Engineer, Knowledge Graph</t>
  </si>
  <si>
    <t>University of Maryland Global Campus</t>
  </si>
  <si>
    <t>['python', 'neo4j', 'databricks', 'spark', 'pytorch', 'tensorflow']</t>
  </si>
  <si>
    <t>Junior Information Analyst</t>
  </si>
  <si>
    <t>Liverpool Womens NHS Foundation Trust</t>
  </si>
  <si>
    <t>Senior Data Engineer - AI &amp; Data</t>
  </si>
  <si>
    <t>Data Analyst - Remote (Canada)</t>
  </si>
  <si>
    <t>Engineer II - Data Lakehouse</t>
  </si>
  <si>
    <t>['azure', 'aws', 'gcp', 'jupyter', 'excel', 'kubernetes', 'docker']</t>
  </si>
  <si>
    <t>Data Governance Analyst (Ireland, Remote)</t>
  </si>
  <si>
    <t>The GIANT Company</t>
  </si>
  <si>
    <t>Senior Manager, Data Science (Marketing)</t>
  </si>
  <si>
    <t>BioLife Plasma Services</t>
  </si>
  <si>
    <t>['sql', 'python', 'r', 'vba', 'visual basic', 'tableau', 'excel', 'power bi']</t>
  </si>
  <si>
    <t>Data Analyst II Automation Analytics</t>
  </si>
  <si>
    <t>Senior Data Scientist: Live Service Safety &amp; Integrity</t>
  </si>
  <si>
    <t>Jobijoba UK</t>
  </si>
  <si>
    <t>Hybrid Data Engineer: Secure Pipelines &amp; Real Time Analytics</t>
  </si>
  <si>
    <t>Woking, United Kingdom</t>
  </si>
  <si>
    <t>Sanderson Government and Defence</t>
  </si>
  <si>
    <t>Statistician I - Wage and Hour</t>
  </si>
  <si>
    <t>Jackson Lewis P.C.</t>
  </si>
  <si>
    <t>['sql', 'python', 'r', 'vba', 'c', 'tidyverse', 'dplyr', 'excel']</t>
  </si>
  <si>
    <t>Lendyx</t>
  </si>
  <si>
    <t>Expert Data Scientists, Conversational AI</t>
  </si>
  <si>
    <t>Boston, KY</t>
  </si>
  <si>
    <t>['sql', 'python', 'bash', 'powershell', 'snowflake', 'azure', 'aws', 'gcp', 'spark', 'pyspark', 'tableau', 'power bi', 'qlik']</t>
  </si>
  <si>
    <t>Senior Data Analyst - IT Service Delivery Leader</t>
  </si>
  <si>
    <t>Hatfield, United Kingdom</t>
  </si>
  <si>
    <t>Computacenter</t>
  </si>
  <si>
    <t>Data Engineer (AWS)- Leeds</t>
  </si>
  <si>
    <t>['sql', 'python', 'aws', 'redshift', 'spark', 'docker']</t>
  </si>
  <si>
    <t>Senior Lead Data Engineer, Compute Platform &amp; Scale</t>
  </si>
  <si>
    <t>JPMorgan Chase &amp; Co.</t>
  </si>
  <si>
    <t>SC Cleared Data Engineer for Scalable Pipelines</t>
  </si>
  <si>
    <t>['python', 'java', 'spark', 'airflow']</t>
  </si>
  <si>
    <t>Winchester, United Kingdom</t>
  </si>
  <si>
    <t>Plumstead Consulting</t>
  </si>
  <si>
    <t>['sql', 'python', 'postgresql', 'snowflake', 'aws', 'git', 'bitbucket']</t>
  </si>
  <si>
    <t>Senior Analytics Engineer | £97,000 | London</t>
  </si>
  <si>
    <t>['sql', 'python', 'aws', 'pandas', 'tableau', 'power bi']</t>
  </si>
  <si>
    <t>Senior Data Engineer - EPM w/ Groovy</t>
  </si>
  <si>
    <t>['sql', 'groovy', 'oracle', 'tableau', 'power bi']</t>
  </si>
  <si>
    <t>D.A. Davidson Companies</t>
  </si>
  <si>
    <t>['sql', 'python', 'powershell', 'tableau', 'ssis', 'powerbi', 'powerbi']</t>
  </si>
  <si>
    <t>Senior Data Engineer - London - £75,000-£85,000 - Hybrid - Insurance (2 days a week onsite)</t>
  </si>
  <si>
    <t>['sql', 'python', 'azure', 'aws', 'gcp', 'pyspark', 'git']</t>
  </si>
  <si>
    <t>Machine Learning Engineer - AI Data Trainer</t>
  </si>
  <si>
    <t>Data Engnineer</t>
  </si>
  <si>
    <t>['sql', 'python', 'snowflake', 'aws', 'kafka', 'airflow', 'terraform']</t>
  </si>
  <si>
    <t>Head of Product (Data) Analytics</t>
  </si>
  <si>
    <t>Data Quality Lead</t>
  </si>
  <si>
    <t>Centers for Medicare &amp; Medicaid Services</t>
  </si>
  <si>
    <t>FPA Manager / IT Analyst</t>
  </si>
  <si>
    <t>AWS Data Engineer [Python, IAM, MongoDB experience]</t>
  </si>
  <si>
    <t>['python', 'mongodb', 'mongodb', 'aws', 'power bi', 'docker', 'terraform']</t>
  </si>
  <si>
    <t>Oracle Database Engineer</t>
  </si>
  <si>
    <t>CSM Technologies</t>
  </si>
  <si>
    <t>Ashton-under-Lyne, United Kingdom</t>
  </si>
  <si>
    <t>Pennine Care NHS Foundation Trust</t>
  </si>
  <si>
    <t>Senior Data Engineer | £80k to £90k | Equity | Data Driven Health</t>
  </si>
  <si>
    <t>['sql', 'python', 'javascript', 'java', 'typescript', 'snowflake', 'gcp', 'bigquery', 'spark', 'pytorch', 'kafka', 'tensorflow', 'airflow', 'scikit-learn', 'opencv', 'looker', 'powerbi', 'powerbi', 'git', 'github', 'terraform', 'jenkins', 'jira', 'confluence']</t>
  </si>
  <si>
    <t>Non Tech: Business Analyst - Remote (Healthcare) - FL/ NC only</t>
  </si>
  <si>
    <t>['sql', 'microsoft teams']</t>
  </si>
  <si>
    <t>Data Scientist | Fresher</t>
  </si>
  <si>
    <t>WINIT</t>
  </si>
  <si>
    <t>['sql', 'python', 'pytorch', 'tensorflow', 'opencv']</t>
  </si>
  <si>
    <t>Senior Data Engineer – Databricks (Delta Live Tables)</t>
  </si>
  <si>
    <t>['databricks', 'excel', 'power bi', 'sharepoint']</t>
  </si>
  <si>
    <t>Intermediate Microsoft Fabric Consultant</t>
  </si>
  <si>
    <t>UM/Data Specialist</t>
  </si>
  <si>
    <t>Dublin, GA</t>
  </si>
  <si>
    <t>Community Service Board of Middle Georgia</t>
  </si>
  <si>
    <t>['c', 'jenkins']</t>
  </si>
  <si>
    <t>Procurement System Analyst</t>
  </si>
  <si>
    <t>['go', 'tableau', 'sap']</t>
  </si>
  <si>
    <t>Data Scientist for Analytics (Engineer/Scientist Support)</t>
  </si>
  <si>
    <t>AI Software Engineer</t>
  </si>
  <si>
    <t>['python', 'dynamodb', 'aws']</t>
  </si>
  <si>
    <t>['sql', 'python', 'r', 'matlab', 'sas', 'aws', 'redshift', 'tableau', 'sas']</t>
  </si>
  <si>
    <t>Data Center Engineer – Trading - $80,000-$160,000 + Bonus</t>
  </si>
  <si>
    <t>Senior Database Engineer (Oracle / PL/SQL)</t>
  </si>
  <si>
    <t>Denken Solutions, Inc.</t>
  </si>
  <si>
    <t>Data Engineer (Snowflake) - Hybrid</t>
  </si>
  <si>
    <t>['sql', 'python', 'snowflake', 'azure', 'aws', 'gcp', 'phoenix', 'tableau']</t>
  </si>
  <si>
    <t>Lead GCP Data Engineer</t>
  </si>
  <si>
    <t>['sql', 'python', 'sas', 'azure', 'gcp', 'spark', 'pyspark', 'ssis', 'sas', 'github', 'jenkins', 'gitlab']</t>
  </si>
  <si>
    <t>Vaiticka Solution</t>
  </si>
  <si>
    <t>['python', 'aws', 'pytorch', 'numpy', 'tensorflow', 'scikit-learn', 'pandas']</t>
  </si>
  <si>
    <t>Data Engineer (Agentic AI &amp; MLOps)</t>
  </si>
  <si>
    <t>Careerwise</t>
  </si>
  <si>
    <t>Tewksbury, NJ</t>
  </si>
  <si>
    <t>Google Senior Data Engineer</t>
  </si>
  <si>
    <t>['sql', 'python', 'c', 'gcp', 'bigquery', 'looker', 'git']</t>
  </si>
  <si>
    <t>Data Analyst - Consultant</t>
  </si>
  <si>
    <t>Opencast | B Corp™</t>
  </si>
  <si>
    <t>['sql', 'python', 'r', 'tableau', 'power bi', 'microsoft teams']</t>
  </si>
  <si>
    <t>KHON2 Jobs</t>
  </si>
  <si>
    <t>IO Associates</t>
  </si>
  <si>
    <t>Data Analyst II - Institute for Health Equity Research</t>
  </si>
  <si>
    <t>['sql', 'python', 'r', 'php', 'git', 'github', 'unity']</t>
  </si>
  <si>
    <t>Statistical Analyst, General Internal Medicine</t>
  </si>
  <si>
    <t>['r', 'sas', 'html', 'excel', 'sas', 'powerpoint', 'outlook']</t>
  </si>
  <si>
    <t>Jasper, IN</t>
  </si>
  <si>
    <t>Kimball Electronics</t>
  </si>
  <si>
    <t>AI Machine Learning Engineer</t>
  </si>
  <si>
    <t>AGM Tech Solutions - A Woman and Latina-owned IT Staffing Firm-an Inc. 5000 company</t>
  </si>
  <si>
    <t>Senior Manager, Data Science &amp; AI</t>
  </si>
  <si>
    <t>['sql', 'python', 'r', 'snowflake', 'tableau', 'power bi']</t>
  </si>
  <si>
    <t>['sql', 'python', 'sql server', 'mysql', 'azure', 'aws', 'redshift', 'tableau', 'power bi', 'docker', 'git', 'github', 'terraform', 'jenkins', 'bitbucket']</t>
  </si>
  <si>
    <t>Career Group Companies</t>
  </si>
  <si>
    <t>['sql', 'python', 'go', 'c', 'tableau', 'power bi']</t>
  </si>
  <si>
    <t>Microsoft D365 - Business Analyst - Senior - Consulting - Location OPEN</t>
  </si>
  <si>
    <t>Wisconsin</t>
  </si>
  <si>
    <t>New Charter Technologies, Inc.</t>
  </si>
  <si>
    <t>['sql', 'excel', 'power bi', 'dax']</t>
  </si>
  <si>
    <t>Senior Clinical Data Scientist- Clinical Development/Spotfire</t>
  </si>
  <si>
    <t>E-INFOSOL LLC</t>
  </si>
  <si>
    <t>['sql', 'python', 'javascript', 'html', 'css', 'c', 'postgresql', 'databricks', 'aws', 'redshift', 'bigquery', 'vmware', 'spark', 'react', 'tableau', 'looker', 'power bi', 'confluence']</t>
  </si>
  <si>
    <t>Diligent Tec Inc</t>
  </si>
  <si>
    <t>['sql', 'python', 'scala', 'nosql', 'java', 'spark', 'hadoop', 'tableau']</t>
  </si>
  <si>
    <t>['sql', 'python', 'go', 'nosql', 'shell', 'redis', 'cassandra', 'oracle', 'gcp', 'linux', 'ansible']</t>
  </si>
  <si>
    <t>Founding Data Engineer - Real-time Data Pipelines</t>
  </si>
  <si>
    <t>jobster</t>
  </si>
  <si>
    <t>Data Analyst, Resource Planning &amp; Capitalization</t>
  </si>
  <si>
    <t>['sql', 'snowflake', 'tableau', 'excel', 'looker', 'sheets', 'powerbi', 'powerbi', 'jira']</t>
  </si>
  <si>
    <t>Professor Data Science and Analytics</t>
  </si>
  <si>
    <t>Harrisburg University</t>
  </si>
  <si>
    <t>Senior Manager AI Enablement and Data Science (				Hands-On Predictive Analytics | Retail | Leadership Growth Role)</t>
  </si>
  <si>
    <t>CAVA</t>
  </si>
  <si>
    <t>['sql', 'python', 'r', 'scala', 'databricks', 'aws', 'spark', 'kafka', 'airflow', 'hadoop']</t>
  </si>
  <si>
    <t>AppleCare Finance Data Engineer</t>
  </si>
  <si>
    <t>['sql', 'python', 'snowflake', 'kafka', 'tableau', 'sap', 'github', 'jenkins']</t>
  </si>
  <si>
    <t>Healthy Alliance</t>
  </si>
  <si>
    <t>['sql', 'python', 'r', 'javascript', 'sas', 'ruby', 'azure', 'ruby', 'tableau', 'excel', 'power bi', 'sas']</t>
  </si>
  <si>
    <t>Business Analyst – Data &amp; Strategy (Gfiber)</t>
  </si>
  <si>
    <t>Azaaki LLC</t>
  </si>
  <si>
    <t>Director of Data Inteligence &amp; Data Analytics</t>
  </si>
  <si>
    <t>Norwalk, IA</t>
  </si>
  <si>
    <t>['sql', 'python', 'r', 'nosql', 'postgresql', 'azure', 'phoenix', 'tableau', 'power bi']</t>
  </si>
  <si>
    <t>Qlik</t>
  </si>
  <si>
    <t>['sql', 'python', 'hugging face', 'scikit-learn', 'qlik']</t>
  </si>
  <si>
    <t>['sql', 'python', 'r', 'matlab', 'scala', 'sas', 'java', 'c', 'tensorflow', 'pandas', 'sas']</t>
  </si>
  <si>
    <t>Sr. Analyst, Data Strategy &amp; Measurement</t>
  </si>
  <si>
    <t>Power Apps Data Analyst II</t>
  </si>
  <si>
    <t>Alluvionic</t>
  </si>
  <si>
    <t>['sql', 'go', 'c', 'azure', 'excel', 'power bi', 'sharepoint']</t>
  </si>
  <si>
    <t>Senior Data Scientist | Onsite | Dallas, TX</t>
  </si>
  <si>
    <t>ZoomInfo Technologies LLC</t>
  </si>
  <si>
    <t>['sql', 'python', 'go', 'snowflake', 'databricks', 'aws', 'gcp', 'kafka', 'airflow', 'tableau', 'terraform']</t>
  </si>
  <si>
    <t>['sql', 'python', 'powershell', 'c', 'azure', 'databricks', 'power bi', 'github', 'terraform']</t>
  </si>
  <si>
    <t>Northrop Grumman, 2026 Associate Data Engineer/Data Engineer - Application via WayUp</t>
  </si>
  <si>
    <t>['sql', 'python', 'nosql', 'c', 'sql server', 'pytorch', 'numpy', 'pandas', 'docker', 'git']</t>
  </si>
  <si>
    <t>Machine Learning Expert - Remote</t>
  </si>
  <si>
    <t>W0514 - Data Management Analyst - Personal Lines</t>
  </si>
  <si>
    <t>['sql', 'python', 'r', 'javascript', 'sas', 't-sql', 'excel', 'power bi', 'ssrs', 'sas']</t>
  </si>
  <si>
    <t>Principal Data Science ML Engineer - Hybrid - Seattle</t>
  </si>
  <si>
    <t>['python', 'scala', 'java', 'c', 'aws', 'gcp']</t>
  </si>
  <si>
    <t>Data Scientist, All Levels</t>
  </si>
  <si>
    <t>Ramp</t>
  </si>
  <si>
    <t>['sql', 'snowflake', 'redshift', 'bigquery', 'express', 'looker']</t>
  </si>
  <si>
    <t>[Remote] Researcher III – Data Engineer</t>
  </si>
  <si>
    <t>National Laboratory of the Rockies</t>
  </si>
  <si>
    <t>['sql', 'python', 'nosql', 'azure', 'aws', 'gcp', 'bigquery', 'spark', 'kafka', 'hadoop', 'kubernetes', 'docker', 'git', 'github']</t>
  </si>
  <si>
    <t>Connection</t>
  </si>
  <si>
    <t>['sql', 'sql server', 'databricks', 'oracle', 'power bi', 'ssis', 'git', 'bitbucket']</t>
  </si>
  <si>
    <t>Big Data Engineer (Azure)</t>
  </si>
  <si>
    <t>Principal Azure Big Data Engineer</t>
  </si>
  <si>
    <t>Information Technology Foresite Technology Pvt LTd</t>
  </si>
  <si>
    <t>AWS Data Engineer - Navi Mumbai (Hybrid)</t>
  </si>
  <si>
    <t>Biotechnology and Pharmaceuticals Cognizant</t>
  </si>
  <si>
    <t>Assistant Team Leader/Data Engineer</t>
  </si>
  <si>
    <t>['sql', 'python', 'nosql', 'sql server', 'azure', 'oracle', 'pyspark', 'power bi', 'git']</t>
  </si>
  <si>
    <t>Process Excellence, Data Process Analyst</t>
  </si>
  <si>
    <t>AP Elections Data Analyst</t>
  </si>
  <si>
    <t>['r', 'c', 'excel']</t>
  </si>
  <si>
    <t>2026 Summer Intern: Data Science Intern</t>
  </si>
  <si>
    <t>Category Insights Sr Analyst</t>
  </si>
  <si>
    <t>Data Center Mechanical Engineer</t>
  </si>
  <si>
    <t>['sql', 'python', 'r', 'nosql', 'mysql', 'spark', 'pytorch', 'keras', 'plotly', 'kafka', 'seaborn', 'tensorflow', 'hadoop', 'ggplot2', 'tableau', 'power bi', 'git', 'github', 'jenkins', 'gitlab', 'bitbucket']</t>
  </si>
  <si>
    <t>junior java developer/Data scientist</t>
  </si>
  <si>
    <t>['sql', 'python', 'java', 'jira']</t>
  </si>
  <si>
    <t>Researcher III – Data Engineer</t>
  </si>
  <si>
    <t>Compensation Analyst, Full-Time</t>
  </si>
  <si>
    <t>Clinical Data Analyst - Same Day Surgery - Observation Coder, and Ambulatory Surgical Center job at University of Chicago Medicine - UChicago Medicine in Chicago, IL</t>
  </si>
  <si>
    <t>Remote.co</t>
  </si>
  <si>
    <t>University of Chicago Medicine - UChicago Medicine</t>
  </si>
  <si>
    <t>Database Analyst / Data Quality &amp; Requirements Specialist</t>
  </si>
  <si>
    <t>['sql', 'postgresql', 'excel']</t>
  </si>
  <si>
    <t>Advisor Data Sciences</t>
  </si>
  <si>
    <t>['sql', 'python', 'nosql', 'azure', 'aws', 'spark', 'pytorch', 'tensorflow', 'hadoop']</t>
  </si>
  <si>
    <t>[Remote] Data Engineer (Healthcare/Claims, Snowflake, SQL, ETL, ADF, Data Modelling)</t>
  </si>
  <si>
    <t>['sql', 'python', 'sql server', 'snowflake', 'azure', 'aws']</t>
  </si>
  <si>
    <t>['sql', 'azure', 'sap', 'jira']</t>
  </si>
  <si>
    <t>Launch Potato</t>
  </si>
  <si>
    <t>['sql', 'python', 'aws', 'spark', 'looker', 'docker']</t>
  </si>
  <si>
    <t>Senior Staff Data Engineer, Snowflake Expert</t>
  </si>
  <si>
    <t>Scottsdale, AZ (+1 other)</t>
  </si>
  <si>
    <t>Blue Yonder</t>
  </si>
  <si>
    <t>['sql', 'python', 'nosql', 'no-sql', 'elasticsearch', 'snowflake', 'azure', 'aws', 'gcp', 'spark', 'kafka', 'spring', 'kubernetes', 'git', 'jenkins', 'jira']</t>
  </si>
  <si>
    <t>EPCVIP, Inc.</t>
  </si>
  <si>
    <t>['sql', 'python', 'sas', 'excel', 'sas']</t>
  </si>
  <si>
    <t>Sr Data Solutions Analyst</t>
  </si>
  <si>
    <t>Lead Data Analyst, Marketing</t>
  </si>
  <si>
    <t>Senior Data Scientist, Amazon Global Logistics</t>
  </si>
  <si>
    <t>AI Engineer (AI Agents Startup 🚀)</t>
  </si>
  <si>
    <t>Tech Talent Network</t>
  </si>
  <si>
    <t>Compliance - AI ML Lead (Data Scientist) - Vice President</t>
  </si>
  <si>
    <t>['python', 'r', 'scala', 'c', 'neo4j', 'azure', 'databricks', 'aws', 'gcp', 'matplotlib', 'seaborn', 'scikit-learn', 'pandas']</t>
  </si>
  <si>
    <t>Data Engineer - Snowflake &amp; Analytics Engineering</t>
  </si>
  <si>
    <t>HYrEzy Tech Solutions</t>
  </si>
  <si>
    <t>['sql', 'python', 'snowflake', 'azure', 'ssis', 'git']</t>
  </si>
  <si>
    <t>Charlton Recruitment</t>
  </si>
  <si>
    <t>Customer Data Analyst - Professional Services (UK)</t>
  </si>
  <si>
    <t>Dayshape</t>
  </si>
  <si>
    <t>['sql', 'python', 'azure', 'tableau', 'excel', 'power bi', 'sap']</t>
  </si>
  <si>
    <t>Sr. Data Engineer - Qlik Data Engineer/Developer</t>
  </si>
  <si>
    <t>['sql', 'python', 'db2', 'sql server', 'snowflake', 'oracle', 'aws', 'pyspark', 'airflow', 'excel', 'qlik', 'github', 'gitlab']</t>
  </si>
  <si>
    <t>Senior System/ Data Analyst, AML System- Foreign Corporate &amp; Private Bank | Hong Kong, HK | Hybrid</t>
  </si>
  <si>
    <t>EFinancialCareers HK</t>
  </si>
  <si>
    <t>IGNITE RECRUITMENT HONG KONG LIMITED</t>
  </si>
  <si>
    <t>['sql', 'python', 'r', 'pandas', 'tableau', 'excel', 'looker', 'power bi']</t>
  </si>
  <si>
    <t>Healthcare Data &amp; Analytics Consultant</t>
  </si>
  <si>
    <t>Tipton, United Kingdom</t>
  </si>
  <si>
    <t>Talents By StudySmarter</t>
  </si>
  <si>
    <t>Abacus Insights Inc.</t>
  </si>
  <si>
    <t>Artificial Intelligence Consultant</t>
  </si>
  <si>
    <t>Data Center Construction Scheduler - Charleston, South Carolina</t>
  </si>
  <si>
    <t>Senior Systems &amp; BI Engineer: Data Integration &amp; Dashboards</t>
  </si>
  <si>
    <t>Saudi Petroleum Services Polytechnic</t>
  </si>
  <si>
    <t>Policy AI Scientist: Data &amp; Economic Insights</t>
  </si>
  <si>
    <t>Whiteshield</t>
  </si>
  <si>
    <t>Lead Data Engineer - Hybrid and Contract to Hire Opportunity</t>
  </si>
  <si>
    <t>['sql', 'shell', 'databricks', 'aws', 'spark', 'power bi', 'git', 'terraform']</t>
  </si>
  <si>
    <t>Data Analyst Trainee. Job in Bristol Education &amp; Training Jobs</t>
  </si>
  <si>
    <t>EAT Jobs</t>
  </si>
  <si>
    <t>Wigan, United Kingdom</t>
  </si>
  <si>
    <t>Aptrack.co</t>
  </si>
  <si>
    <t>NRL Limited</t>
  </si>
  <si>
    <t>Senior Data Scientist – ML, NLP &amp; GenAI (Europe Travel)</t>
  </si>
  <si>
    <t>Avensys Consulting UK</t>
  </si>
  <si>
    <t>Senior Business Data Scientist, Ads and Commerce Finance</t>
  </si>
  <si>
    <t>InterWorks</t>
  </si>
  <si>
    <t>['sql', 'snowflake', 'azure', 'databricks', 'aws', 'redshift', 'bigquery', 'windows', 'excel', 'unify']</t>
  </si>
  <si>
    <t>Lead Data Analyst/Data Product Lead</t>
  </si>
  <si>
    <t>['sql', 'python', 'go', 'snowflake', 'azure', 'databricks', 'aws', 'gcp', 'airflow', 'tableau', 'looker', 'power bi', 'alteryx', 'sharepoint', 'jira', 'confluence']</t>
  </si>
  <si>
    <t>Senior Data Science / ML Engineer – Foundational Role</t>
  </si>
  <si>
    <t>Morson Edge</t>
  </si>
  <si>
    <t>['python', 'aws', 'gcp', 'spark', 'kafka']</t>
  </si>
  <si>
    <t>Ford Data Analyst – Entry Level Apply Now</t>
  </si>
  <si>
    <t>Pike Rd, AL</t>
  </si>
  <si>
    <t>Balance Staffing</t>
  </si>
  <si>
    <t>Sr. Applied Scientist, Measurement, AdTech and Data Science , Performance Measurement</t>
  </si>
  <si>
    <t>['python', 'r', 'java', 'c', 'spark', 'numpy', 'tensorflow', 'hadoop', 'scikit-learn', 'mxnet']</t>
  </si>
  <si>
    <t>TechClub Inc</t>
  </si>
  <si>
    <t>Fairfield, NJ</t>
  </si>
  <si>
    <t>Chameleon Collective</t>
  </si>
  <si>
    <t>['sql', 'snowflake', 'excel', 'power bi', 'ssrs', 'unify']</t>
  </si>
  <si>
    <t>Lead Data Scientist / Tech Scale Up / £120,000</t>
  </si>
  <si>
    <t>DTI Data Intern</t>
  </si>
  <si>
    <t>AC Disaster Consulting</t>
  </si>
  <si>
    <t>Financial Data Analyst (W2 only)</t>
  </si>
  <si>
    <t>['sql', 'python', 'r', 'sas', 'vba', 'oracle', 'visio', 'tableau', 'excel', 'sap', 'alteryx', 'sas']</t>
  </si>
  <si>
    <t>Senior Financial Analyst - Manufacturing Unit</t>
  </si>
  <si>
    <t>['go', 'excel', 'sap', 'powerpoint']</t>
  </si>
  <si>
    <t>Principal Engineer - Data Analytics III</t>
  </si>
  <si>
    <t>Elevait Solutions</t>
  </si>
  <si>
    <t>['python', 'azure', 'databricks', 'spark', 'flask', 'excel', 'power bi']</t>
  </si>
  <si>
    <t>Intern, Business Analyst, Insurance Services and Operations</t>
  </si>
  <si>
    <t>TriNet</t>
  </si>
  <si>
    <t>['sql', 'excel', 'powerpoint', 'sharepoint', 'jira', 'confluence', 'monday.com']</t>
  </si>
  <si>
    <t>Sterling, VA (+1 other)</t>
  </si>
  <si>
    <t>Startup Job Board - University Of Toronto</t>
  </si>
  <si>
    <t>GPTZero</t>
  </si>
  <si>
    <t>['sql', 'python', 'r', 'databricks', 'aws', 'pyspark', 'pandas']</t>
  </si>
  <si>
    <t>IT-Sr Principal Data Engineer</t>
  </si>
  <si>
    <t>Senior Billing Data Engineer</t>
  </si>
  <si>
    <t>['sql', 'python', 'scala', 'java', 'spark', 'airflow']</t>
  </si>
  <si>
    <t>Coalville, United Kingdom</t>
  </si>
  <si>
    <t>['oracle', 'excel', 'sap', 'jira']</t>
  </si>
  <si>
    <t>Field Chief Data and AI Officer</t>
  </si>
  <si>
    <t>Data Analytics Engineer - Local Only</t>
  </si>
  <si>
    <t>['sql', 'python', 'azure', 'aws', 'redshift', 'scikit-learn', 'tableau', 'power bi', 'git']</t>
  </si>
  <si>
    <t>Data Engineer - Snowflake (Hybrid)</t>
  </si>
  <si>
    <t>['sql', 'snowflake', 'tableau', 'alteryx']</t>
  </si>
  <si>
    <t>Data Analytics Support Analyst</t>
  </si>
  <si>
    <t>['sql', 'excel', 'looker', 'slack']</t>
  </si>
  <si>
    <t>SDG Group USA</t>
  </si>
  <si>
    <t>Proofpoint</t>
  </si>
  <si>
    <t>['sql', 'tableau', 'excel', 'power bi', 'powerbi', 'powerbi']</t>
  </si>
  <si>
    <t>Information Security Data Analyst (Tier 1) - 100% onsite</t>
  </si>
  <si>
    <t>Calance</t>
  </si>
  <si>
    <t>['python', 'powershell', 'azure', 'aws', 'splunk']</t>
  </si>
  <si>
    <t>['sql', 'python', 'sas', 'snowflake', 'tableau', 'sas']</t>
  </si>
  <si>
    <t>Link Staffing</t>
  </si>
  <si>
    <t>['sql', 'spring', 'excel']</t>
  </si>
  <si>
    <t>Sr. Data Analyst - Marketing Analytics</t>
  </si>
  <si>
    <t>World Wide Technology Holding, LLC</t>
  </si>
  <si>
    <t>Data Scientist Manager I (Hybrid)</t>
  </si>
  <si>
    <t>Data Engineer (Microsoft Stack)</t>
  </si>
  <si>
    <t>['sql', 'sql server', 'snowflake', 'azure', 'databricks', 'aws', 'gcp', 'spark', 'power bi', 'dax', 'terraform']</t>
  </si>
  <si>
    <t>SENIOR AWS DATA ENGINEER</t>
  </si>
  <si>
    <t>RedRiver Systems, LLC</t>
  </si>
  <si>
    <t>['sql', 'python', 'snowflake', 'databricks', 'aws', 'sap', 'terraform']</t>
  </si>
  <si>
    <t>Data Security Analyst - Data loss &amp; Prevention (local to Charlotte, NC)</t>
  </si>
  <si>
    <t>Data Scientist - W2</t>
  </si>
  <si>
    <t>Customer Data Insight Analyst Remote</t>
  </si>
  <si>
    <t>Data Scientist - Grad Intern Conversion</t>
  </si>
  <si>
    <t>3:15</t>
  </si>
  <si>
    <t>Esper</t>
  </si>
  <si>
    <t>['sql', 'python', 'snowflake', 'databricks', 'redshift', 'bigquery', 'tableau']</t>
  </si>
  <si>
    <t>Data Science Engineer (AWS) – NLP &amp; GenAI</t>
  </si>
  <si>
    <t>Sr Specialist Data Science</t>
  </si>
  <si>
    <t>Ally</t>
  </si>
  <si>
    <t>['sql', 'python', 'azure', 'aws', 'gcp', 'pytorch', 'tensorflow', 'scikit-learn', 'pandas', 'datarobot', 'github']</t>
  </si>
  <si>
    <t>Decision Six</t>
  </si>
  <si>
    <t>['sql', 'python', 'r', 'azure', 'aws']</t>
  </si>
  <si>
    <t>Data Scientist, Conversational AI</t>
  </si>
  <si>
    <t>Emerald Hills, CA</t>
  </si>
  <si>
    <t>['sql', 'python', 'scala', 'spark', 'tensorflow']</t>
  </si>
  <si>
    <t>['sql', 'python', 'scala', 'spark']</t>
  </si>
  <si>
    <t>Principal AI Software &amp; Data Engineer, AI-Enabled Data Engineering Pipeline</t>
  </si>
  <si>
    <t>['python', 'snowflake', 'oracle', 'aws', 'gcp', 'react', 'splunk', 'docker', 'github', 'terraform', 'jenkins']</t>
  </si>
  <si>
    <t>Solutions Architect - (Data Engineering)</t>
  </si>
  <si>
    <t>['sql', 'python', 'scala', 'java', 'snowflake', 'azure', 'databricks', 'aws', 'gcp', 'redshift', 'spark', 'kafka', 'airflow', 'windows']</t>
  </si>
  <si>
    <t>Entry level / Virtual Data Entry Analyst Assistant (Remote)</t>
  </si>
  <si>
    <t>Aerospace and Defense Web Geek Technology</t>
  </si>
  <si>
    <t>data analyst jobs remote entry level</t>
  </si>
  <si>
    <t>WM Risk - Vendor risk(Data Analytics) -Associate</t>
  </si>
  <si>
    <t>Environmental Services Cognizant</t>
  </si>
  <si>
    <t>Business Analyst, Data Analyst, HR Executive, Assistant HR, Manual Testing.</t>
  </si>
  <si>
    <t>Python programming,data analysis</t>
  </si>
  <si>
    <t>Specialist - Data Engineering (International Service Provider)</t>
  </si>
  <si>
    <t>RiverForest Connections Private Limited</t>
  </si>
  <si>
    <t>['sql', 'python', 'shell', 'snowflake', 'databricks', 'aws', 'redshift', 'spark']</t>
  </si>
  <si>
    <t>IND (New) Lead Data Engineer - wiq</t>
  </si>
  <si>
    <t>Education and Training Cognizant</t>
  </si>
  <si>
    <t>Data Engineer Talend</t>
  </si>
  <si>
    <t>Construction and Architecture Cognizant</t>
  </si>
  <si>
    <t>Data Engineer-Django</t>
  </si>
  <si>
    <t>['django']</t>
  </si>
  <si>
    <t>Chief AWS Big Data Engineer</t>
  </si>
  <si>
    <t>Mid-level Kubernetes Big Data Engineer</t>
  </si>
  <si>
    <t>Currie, United Kingdom</t>
  </si>
  <si>
    <t>Exposed Solutions</t>
  </si>
  <si>
    <t>['python', 'azure', 'pytorch', 'fastapi']</t>
  </si>
  <si>
    <t>Montgomeryville, PA</t>
  </si>
  <si>
    <t>Dorman Products</t>
  </si>
  <si>
    <t>['sql', 'sql server', 'snowflake', 'azure', 'databricks', 'power bi', 'sap', 'qlik', 'github', 'jira']</t>
  </si>
  <si>
    <t>Sloan</t>
  </si>
  <si>
    <t>Apex, NC</t>
  </si>
  <si>
    <t>['sql', 'python', 'snowflake', 'aws', 'redshift', 'airflow', 'git', 'gitlab', 'unity']</t>
  </si>
  <si>
    <t>['power bi', 'powerbi', 'powerbi']</t>
  </si>
  <si>
    <t>Junior Data Analyst – Remote</t>
  </si>
  <si>
    <t>['sql', 'tableau', 'excel', 'power bi', 'sheets', 'spreadsheet']</t>
  </si>
  <si>
    <t>Senior Geospatial Research Analyst / Production Manager</t>
  </si>
  <si>
    <t>NV5</t>
  </si>
  <si>
    <t>['sql', 'python', 'r', 'nosql', 'html', 'postgresql']</t>
  </si>
  <si>
    <t>Data Engineer - Aurora, CO or Meridian, CO</t>
  </si>
  <si>
    <t>ICR, Inc.</t>
  </si>
  <si>
    <t>ONR- Contingent - Data Engineer</t>
  </si>
  <si>
    <t>Resource Metrix</t>
  </si>
  <si>
    <t>Azure Data Bricks Engineer_5+Yrs</t>
  </si>
  <si>
    <t>['sql', 'python', 'scala', 'azure', 'databricks', 'spark', 'pyspark', 'airflow', 'git', 'terraform']</t>
  </si>
  <si>
    <t>Junior Data Analyst (Bachelor degree req'd) - **IMMEDIATE NEED FOR 4-WEEK CONTRACT IN RESTON, VA**</t>
  </si>
  <si>
    <t>INSPYR</t>
  </si>
  <si>
    <t>['sql', 'python', 'scala', 'snowflake', 'databricks', 'aws', 'redshift', 'bigquery', 'pyspark', 'git', 'github', 'terraform', 'gitlab']</t>
  </si>
  <si>
    <t>Senior Technical Engineering Operations Manager - Data Centres</t>
  </si>
  <si>
    <t>Slough, United Kingdom</t>
  </si>
  <si>
    <t>PRS</t>
  </si>
  <si>
    <t>Remote Systems Analyst Position</t>
  </si>
  <si>
    <t>ExecutivePlacements.com</t>
  </si>
  <si>
    <t>Business Analyst, Data Products</t>
  </si>
  <si>
    <t>Moore DM Group LLC</t>
  </si>
  <si>
    <t>['sql', 'python', 'tableau', 'power bi', 'jira', 'confluence']</t>
  </si>
  <si>
    <t>All-Source Analyst, Senior</t>
  </si>
  <si>
    <t>['sql', 'aws', 'redshift', 'tableau', 'excel', 'power bi', 'qlik']</t>
  </si>
  <si>
    <t>All-Source Analyst, Mid</t>
  </si>
  <si>
    <t>Patrick Space Force Base, FL</t>
  </si>
  <si>
    <t>Distinguished, Data Scientist</t>
  </si>
  <si>
    <t>Staff Data Scientist - Sales Analytics</t>
  </si>
  <si>
    <t>Greenland, AR</t>
  </si>
  <si>
    <t>Trust Safety Data Lake Software Engineer</t>
  </si>
  <si>
    <t>Apple Canada Inc.</t>
  </si>
  <si>
    <t>['scala', 'java', 'cassandra', 'aws', 'spark', 'kafka', 'hadoop', 'kubernetes']</t>
  </si>
  <si>
    <t>SFLC Maint. Data Readiness &amp; Analysis</t>
  </si>
  <si>
    <t>SFLC Contingent - Lead Data Scientist / AI-ML Engineer</t>
  </si>
  <si>
    <t>Data Scientist + ML Engineer (Gen AI)</t>
  </si>
  <si>
    <t>ChatGPT Jobs</t>
  </si>
  <si>
    <t>Data Centre Engineer</t>
  </si>
  <si>
    <t>Oxfordshire, United Kingdom</t>
  </si>
  <si>
    <t>Engineering Jobs</t>
  </si>
  <si>
    <t>Veterinary Production Analyst</t>
  </si>
  <si>
    <t>Blue River PetCare</t>
  </si>
  <si>
    <t>Senior Data Scientist for U.S. Marine Corps Logistics</t>
  </si>
  <si>
    <t>PandaDoc</t>
  </si>
  <si>
    <t>['sql', 'python', 'snowflake', 'redshift', 'bigquery', 'airflow', 'pandas', 'github']</t>
  </si>
  <si>
    <t>Senior Analyst, Personalization Data Science (Remote, CA, US, USA_511767)</t>
  </si>
  <si>
    <t>['sql', 'python', 'r', 'pytorch', 'numpy', 'tensorflow', 'pandas']</t>
  </si>
  <si>
    <t>Finance &amp; Analytics Analyst (Adv SQL &amp; Excel Required)</t>
  </si>
  <si>
    <t>Scientist/Sr Scientist - Ontology</t>
  </si>
  <si>
    <t>Rancho BioSciences LLC</t>
  </si>
  <si>
    <t>['python', 'r', 'shell']</t>
  </si>
  <si>
    <t>Business System Analyst (HRIS/ERP)</t>
  </si>
  <si>
    <t>Ship Sticks</t>
  </si>
  <si>
    <t>['sql', 'python', 'mongodb', 'mongodb', 'bigquery', 'qlik', 'github']</t>
  </si>
  <si>
    <t>Data Scientist, Mid Jobs</t>
  </si>
  <si>
    <t>['python', 'r', 'windows', 'linux']</t>
  </si>
  <si>
    <t>Senior / Lead Database Engineer</t>
  </si>
  <si>
    <t>['sql', 'sql server', 'redis', 'snowflake', 'azure', 'ssis', 'ssrs', 'git']</t>
  </si>
  <si>
    <t>['python', 'java', 'spark', 'pytorch', 'hadoop', 'scikit-learn', 'node.js', 'node']</t>
  </si>
  <si>
    <t>Senior Data Engineer / Analytics Engineer</t>
  </si>
  <si>
    <t>['snowflake', 'looker']</t>
  </si>
  <si>
    <t>Tamworth, United Kingdom</t>
  </si>
  <si>
    <t>['sql', 'azure', 'excel', 'power bi']</t>
  </si>
  <si>
    <t>Lead Data Engineer / Solution Architect</t>
  </si>
  <si>
    <t>Primus Core</t>
  </si>
  <si>
    <t>['sql', 'python', 'azure', 'databricks', 'unity']</t>
  </si>
  <si>
    <t>['sql', 'python', 'dynamodb', 'snowflake', 'aws', 'redshift']</t>
  </si>
  <si>
    <t>Collibra Developer</t>
  </si>
  <si>
    <t>['azure', 'aws', 'unity']</t>
  </si>
  <si>
    <t>Consumer Account Data Analyst</t>
  </si>
  <si>
    <t>Alsip, IL</t>
  </si>
  <si>
    <t>Sertoma Star Services</t>
  </si>
  <si>
    <t>['go', 'excel', 'spreadsheet', 'outlook']</t>
  </si>
  <si>
    <t>AI ML Engineer</t>
  </si>
  <si>
    <t>['python', 'azure', 'aws', 'gcp', 'docker']</t>
  </si>
  <si>
    <t>Senior Data Engineer with Credit Risk - Synechron Inc.</t>
  </si>
  <si>
    <t>Senior Data Engineer with CI/ CD - Finance (Regulatory) - Synechron Inc.</t>
  </si>
  <si>
    <t>Senior Data Engineer(GenAI)</t>
  </si>
  <si>
    <t>OP</t>
  </si>
  <si>
    <t>['sql', 'python', 'postgresql', 'snowflake', 'aws', 'airflow', 'kubernetes', 'docker', 'github', 'gitlab']</t>
  </si>
  <si>
    <t>Gallagher</t>
  </si>
  <si>
    <t>['sql', 'python', 'scala', 'java', 'sql server', 'snowflake', 'azure', 'gdpr']</t>
  </si>
  <si>
    <t>Senior Data Engineer with MDM experience - Synechron Inc.</t>
  </si>
  <si>
    <t>['sql', 'python', 'snowflake', 'azure', 'databricks', 'kafka', 'pyspark', 'airflow', 'graphql']</t>
  </si>
  <si>
    <t>Database Administrator / Data Engineer</t>
  </si>
  <si>
    <t>['sql', 't-sql', 'sql server', 'mysql', 'airflow', 'power bi', 'ssis', 'ssrs']</t>
  </si>
  <si>
    <t>Senior Data Analyst - AML rules migration</t>
  </si>
  <si>
    <t>['sql', 'sas', 'swift', 'sas']</t>
  </si>
  <si>
    <t>['sql', 'python', 'r', 'databricks', 'tableau', 'power bi', 'powerbi', 'powerbi', 'github']</t>
  </si>
  <si>
    <t>Epic Bridges/Corepoint Analyst With Leading Health System</t>
  </si>
  <si>
    <t>Career Opportunities: Senior AI Solutions Engineer - (Open to remote) (285779)</t>
  </si>
  <si>
    <t>Barbados</t>
  </si>
  <si>
    <t>Arvato</t>
  </si>
  <si>
    <t>['python', 'react', 'next.js']</t>
  </si>
  <si>
    <t>M&amp;T Bank</t>
  </si>
  <si>
    <t>Treehouse Partners</t>
  </si>
  <si>
    <t>['azure', 'oracle', 'power bi']</t>
  </si>
  <si>
    <t>Business Operations Analyst</t>
  </si>
  <si>
    <t>['sql', 'visual basic', 'tableau', 'excel', 'sap']</t>
  </si>
  <si>
    <t>Healthcare Data &amp; Strategy Analyst</t>
  </si>
  <si>
    <t>Castle Connolly Private Health Partners, LLC</t>
  </si>
  <si>
    <t>['sql', 'tableau', 'excel', 'power bi', 'sheets', 'powerpoint']</t>
  </si>
  <si>
    <t>['sql', 'python', 'r', 'c', 'azure', 'aws']</t>
  </si>
  <si>
    <t>Senior Data Scientist &amp; AI Engineer</t>
  </si>
  <si>
    <t>The Richard L. Duchossois Foundation</t>
  </si>
  <si>
    <t>['sql', 'python', 'r', 'snowflake', 'azure', 'aws', 'bigquery', 'airflow', 'git', 'github']</t>
  </si>
  <si>
    <t>Sr. Security Analytics Engineer - Rules (HYBRID)</t>
  </si>
  <si>
    <t>Systems Analyst - Data Warehouse Design</t>
  </si>
  <si>
    <t>['sql', 'oracle', 'aws', 'redshift', 'excel', 'microstrategy', 'powerpoint']</t>
  </si>
  <si>
    <t>Data Analyst III/Credit Portfolio</t>
  </si>
  <si>
    <t>['sql', 'python', 'crystal', 'sas', 'tableau', 'excel', 'sap', 'sas', 'sharepoint']</t>
  </si>
  <si>
    <t>Operational Reporting Analyst</t>
  </si>
  <si>
    <t>Covius</t>
  </si>
  <si>
    <t>Summer 2026 Internship: Data Science Intern - Princeton, NJ - Full-time / Part-time</t>
  </si>
  <si>
    <t>dsm-firmenich</t>
  </si>
  <si>
    <t>['python', 'r', 'go', 'sas', 'azure', 'aws', 'sas']</t>
  </si>
  <si>
    <t>Informatics Analyst</t>
  </si>
  <si>
    <t>UChicago Medicine</t>
  </si>
  <si>
    <t>Database Administrator &amp; Data Engineer</t>
  </si>
  <si>
    <t>Goodwill de Puerto Rico</t>
  </si>
  <si>
    <t>['sql', 'python', 'powershell', 'sql server', 'azure', 'aws', 'power bi']</t>
  </si>
  <si>
    <t>Data Engineer, Entry Level</t>
  </si>
  <si>
    <t>West Mifflin, PA</t>
  </si>
  <si>
    <t>Naval Nuclear Laboratory (FMP)</t>
  </si>
  <si>
    <t>Career Opportunities: Senior Data Developer (231945)</t>
  </si>
  <si>
    <t>['sql', 'python', 'nosql', 'java', 't-sql', 'azure', 'databricks', 'spark', 'spring', 'jira']</t>
  </si>
  <si>
    <t>Senior Analytics Developer (W2)</t>
  </si>
  <si>
    <t>TPI Global Solutions</t>
  </si>
  <si>
    <t>['sql', 'nosql', 'linux', 'unix']</t>
  </si>
  <si>
    <t>Director, Data Instrumentation</t>
  </si>
  <si>
    <t>['javascript', 'html', 'css']</t>
  </si>
  <si>
    <t>Data Analyst III Healthcare Analytics</t>
  </si>
  <si>
    <t>['sql', 'excel', 'powerbi', 'powerbi']</t>
  </si>
  <si>
    <t>Muskegon, MI</t>
  </si>
  <si>
    <t>Essentra</t>
  </si>
  <si>
    <t>Workday Integration Analyst</t>
  </si>
  <si>
    <t>OneTrust SME - Data Privacy</t>
  </si>
  <si>
    <t>['snowflake', 'gdpr']</t>
  </si>
  <si>
    <t>Sr. Data Engineer, Research Informatics</t>
  </si>
  <si>
    <t>Arrowhead Pharmaceuticals</t>
  </si>
  <si>
    <t>['sql', 'python', 'r', 'pytorch', 'git', 'unify']</t>
  </si>
  <si>
    <t>Senior Data Scientist, Data Science</t>
  </si>
  <si>
    <t>Government Recruitment Service</t>
  </si>
  <si>
    <t>Intern, Data Analyst</t>
  </si>
  <si>
    <t>Video Gaming Technologies, Inc.</t>
  </si>
  <si>
    <t>Analyst (contract)</t>
  </si>
  <si>
    <t>Clinical Data Analyst – Healthcare Domain</t>
  </si>
  <si>
    <t>['sql', 'python', 'r', 'sas', 'oracle', 'gcp', 'excel', 'sas']</t>
  </si>
  <si>
    <t>Databricks Data Engineer - Senior - Consulting - Location Open 1</t>
  </si>
  <si>
    <t>Chief Big Data Engineer</t>
  </si>
  <si>
    <t>Information Technology Savvysoft technologies</t>
  </si>
  <si>
    <t>Data Engineer (Global Remote</t>
  </si>
  <si>
    <t>['sql', 'python', 'snowflake', 'azure', 'aws', 'gcp', 'redshift', 'bigquery', 'spark', 'kafka', 'airflow', 'git']</t>
  </si>
  <si>
    <t>Remote Business Analyst - E-commerce &amp; Digital Projects</t>
  </si>
  <si>
    <t>Remote Business Analyst - US/UK Client Projects (Work from Home)</t>
  </si>
  <si>
    <t>['tableau', 'power bi', 'jira', 'confluence']</t>
  </si>
  <si>
    <t>Data Analyst 2, multiple positions, Central Office</t>
  </si>
  <si>
    <t>New York State Office of Mental Health</t>
  </si>
  <si>
    <t>Shelter Insurance Companies</t>
  </si>
  <si>
    <t>['sql', 'python', 'r', 'tableau', 'power bi', 'qlik', 'github']</t>
  </si>
  <si>
    <t>Data Ingestion Engineer</t>
  </si>
  <si>
    <t>['sql', 'python', 'snowflake', 'azure', 'aws', 'power bi', 'cognos']</t>
  </si>
  <si>
    <t>Sr. Snowflake Data Engineer Fort Mill SC (Hybrid)</t>
  </si>
  <si>
    <t>['sql', 'snowflake', 'aws', 'spark', 'linux', 'unix']</t>
  </si>
  <si>
    <t>Upper Saddle River, NJ</t>
  </si>
  <si>
    <t>EarthCam</t>
  </si>
  <si>
    <t>['sql', 'python', 'r', 'matlab', 'pytorch', 'power bi', 'git']</t>
  </si>
  <si>
    <t>AI Data Scientist - Drive Real-World Impact with ML</t>
  </si>
  <si>
    <t>Platform Engineer for Operational Data</t>
  </si>
  <si>
    <t>Apple Inc.</t>
  </si>
  <si>
    <t>['sql', 'nosql', 'java', 'kotlin', 'dynamodb', 'oracle', 'aws', 'aurora', 'spark', 'kubernetes']</t>
  </si>
  <si>
    <t>Data &amp; BI Analyst</t>
  </si>
  <si>
    <t>M&amp;E Data Centre Engineer</t>
  </si>
  <si>
    <t>Croydon, United Kingdom</t>
  </si>
  <si>
    <t>Stott and May</t>
  </si>
  <si>
    <t>Analyst, Work Support</t>
  </si>
  <si>
    <t>REMOTE-Data Scientist-LATAM</t>
  </si>
  <si>
    <t>['sql', 'python', 'tableau', 'excel', 'powerbi', 'powerbi']</t>
  </si>
  <si>
    <t>Pricing Data Scientist (Remote)</t>
  </si>
  <si>
    <t>TALENT LEADERS LTD</t>
  </si>
  <si>
    <t>Data Analyst -Secret Clearance Required</t>
  </si>
  <si>
    <t>Rockwood Company</t>
  </si>
  <si>
    <t>['sql', 'python', 'c', 'spark', 'scikit-learn', 'pandas', 'tableau', 'power bi']</t>
  </si>
  <si>
    <t>AP Analyst</t>
  </si>
  <si>
    <t>Elmendorf, TX</t>
  </si>
  <si>
    <t>KETT ENGINEERING CORPORATION</t>
  </si>
  <si>
    <t>['c', 'excel', 'powerpoint', 'outlook', 'sharepoint']</t>
  </si>
  <si>
    <t>Data Center Planning Engineer - Client-Facing CPM Lead</t>
  </si>
  <si>
    <t>Decima International</t>
  </si>
  <si>
    <t>Data Center Facilities Uptime Engineer</t>
  </si>
  <si>
    <t>Müller's Solutions</t>
  </si>
  <si>
    <t>Bioinformatics &amp; Data Analytics Scientist, Cancer Immunology</t>
  </si>
  <si>
    <t>Software Engineer, Post Sales Systems</t>
  </si>
  <si>
    <t>Samsara</t>
  </si>
  <si>
    <t>['sql', 'python', 'javascript', 'nosql', 'typescript', 'sql server', 'mysql', 'dynamodb', 'firebase', 'azure', 'aws', 'firebase', 'react', 'express', 'node.js', 'node']</t>
  </si>
  <si>
    <t>Byron, GA</t>
  </si>
  <si>
    <t>Walthall Oil Co</t>
  </si>
  <si>
    <t>['sql', 'visio', 'excel', 'sharepoint']</t>
  </si>
  <si>
    <t>Business Analyst - Power BI / Data ETL</t>
  </si>
  <si>
    <t>ParamInfo</t>
  </si>
  <si>
    <t>Enterprise Analytics &amp; Systems Manager</t>
  </si>
  <si>
    <t>Compu Dynamics</t>
  </si>
  <si>
    <t>['sql', 'python', 'power bi', 'dax']</t>
  </si>
  <si>
    <t>Senior Data Engineer - Airflow and PySpark (Hybrid)</t>
  </si>
  <si>
    <t>Detroit Labs</t>
  </si>
  <si>
    <t>['sql', 'python', 'gcp', 'pyspark', 'airflow', 'linux', 'unix', 'docker', 'git', 'github', 'gitlab']</t>
  </si>
  <si>
    <t>Data Architect - WFO / Bengaluru</t>
  </si>
  <si>
    <t>Arohana Tech Solutions Private Limited</t>
  </si>
  <si>
    <t>['sql', 'python', 'scala', 'nosql', 'azure', 'databricks', 'spark']</t>
  </si>
  <si>
    <t>Castle Donington, United Kingdom</t>
  </si>
  <si>
    <t>GetMyFirstJob</t>
  </si>
  <si>
    <t>CAME UK Ltd</t>
  </si>
  <si>
    <t>Lead Data Engineer - Birmingham - 6 months - Hybrid</t>
  </si>
  <si>
    <t>Simon James I.T. Ltd</t>
  </si>
  <si>
    <t>['sql', 'python', 'java', 'gcp', 'bigquery', 'kafka', 'terraform']</t>
  </si>
  <si>
    <t>Data Analyst needed for Monthly Report: E-commerce/Marketing Insights</t>
  </si>
  <si>
    <t>Date Engineer(Python, Pyspark and AWS)</t>
  </si>
  <si>
    <t>['sql', 'python', 'aws', 'redshift', 'pyspark', 'airflow', 'docker']</t>
  </si>
  <si>
    <t>Data Scientist / Aviation Technology / £92,000</t>
  </si>
  <si>
    <t>['sql', 'python', 'aws', 'airflow', 'docker', 'git', 'github']</t>
  </si>
  <si>
    <t>W2 only - CRM Data Analyst</t>
  </si>
  <si>
    <t>People Analytics / HR Data Analyst</t>
  </si>
  <si>
    <t>['sql', 'python', 'snowflake', 'oracle', 'tableau']</t>
  </si>
  <si>
    <t>Data Scientist, Growth Hybrid - San Francisco</t>
  </si>
  <si>
    <t>Grammarly, Inc.</t>
  </si>
  <si>
    <t>Principal Associate, Data Scientist - Recommendation &amp; Personalization Systems (San Jose)</t>
  </si>
  <si>
    <t>['sql', 'python', 'r', 'scala', 'aws', 'spark']</t>
  </si>
  <si>
    <t>['sql', 'python', 'sas', 'gcp', 'spark', 'airflow', 'ssis', 'sas']</t>
  </si>
  <si>
    <t>Gen AI/Python Data Engineer (W2 Only)</t>
  </si>
  <si>
    <t>['sql', 'python', 'postgresql', 'snowflake', 'airflow', 'kubernetes', 'docker', 'github', 'gitlab']</t>
  </si>
  <si>
    <t>2-Senior Data Engineers Needed | Major NYC Hospital | Snowflake Exp. | Salary + Bonus!</t>
  </si>
  <si>
    <t>Data Engineer: Python / data lakes</t>
  </si>
  <si>
    <t>Kite Consulting Group</t>
  </si>
  <si>
    <t>['python', 'databricks', 'oracle', 'numpy']</t>
  </si>
  <si>
    <t>Senior Director, Data Engineering - MLOps Lead</t>
  </si>
  <si>
    <t>['databricks', 'aws', 'pytorch', 'tensorflow']</t>
  </si>
  <si>
    <t>Data Engineer / Database Administrator</t>
  </si>
  <si>
    <t>CareersinAudit.com</t>
  </si>
  <si>
    <t>Oscar Associates (UK) Limited</t>
  </si>
  <si>
    <t>Data Engineer (KTP Associate Position)</t>
  </si>
  <si>
    <t>Diversity Dashboard</t>
  </si>
  <si>
    <t>University of Salford</t>
  </si>
  <si>
    <t>Greater London, United Kingdom</t>
  </si>
  <si>
    <t>WeDoTech</t>
  </si>
  <si>
    <t>['python', 'scala', 'java', 'snowflake', 'redshift', 'airflow']</t>
  </si>
  <si>
    <t>D365 Data Engineer (Contract)</t>
  </si>
  <si>
    <t>['sql', 'python', 'go', 'azure', 'databricks', 'power bi']</t>
  </si>
  <si>
    <t>Opening for Business Data Analyst :: Contract :: Wilmington, DE</t>
  </si>
  <si>
    <t>Soho Square Solutions</t>
  </si>
  <si>
    <t>['sql', 'python', 'mysql', 'dynamodb', 'cassandra', 'snowflake', 'aws', 'airflow', 'git']</t>
  </si>
  <si>
    <t>CTC</t>
  </si>
  <si>
    <t>['sql', 'python', 'pytorch']</t>
  </si>
  <si>
    <t>['sql', 'python', 'java', 'c', 'snowflake', 'azure']</t>
  </si>
  <si>
    <t>Azenta Life Sciences</t>
  </si>
  <si>
    <t>['sql', 'python', 'jupyter', 'gdpr', 'tableau', 'excel', 'power bi', 'powerpoint', 'git', 'confluence']</t>
  </si>
  <si>
    <t>Big Data Administrator</t>
  </si>
  <si>
    <t>['azure', 'kafka', 'linux', 'splunk', 'jenkins']</t>
  </si>
  <si>
    <t>Business Intelligence Administrator</t>
  </si>
  <si>
    <t>['sql', 'python', 'powershell', 'sql server', 'snowflake', 'azure', 'aws', 'gcp', 'tableau', 'power bi', 'sap', 'powerbi', 'powerbi']</t>
  </si>
  <si>
    <t>Innovative Systems Group</t>
  </si>
  <si>
    <t>['oracle', 'tableau', 'power bi', 'sap', 'sharepoint']</t>
  </si>
  <si>
    <t>['databricks', 'unify']</t>
  </si>
  <si>
    <t>Staff Data Platform Engineer</t>
  </si>
  <si>
    <t>Inovalon</t>
  </si>
  <si>
    <t>['python', 'java', 'aws', 'spring', 'fastapi', 'django', 'terraform']</t>
  </si>
  <si>
    <t>KIPP Atlanta Schools</t>
  </si>
  <si>
    <t>['sql', 'r', 'spring', 'tableau', 'excel', 'spss', 'powerpoint']</t>
  </si>
  <si>
    <t>Senior Analyst - Power BI/Snowflake Developer</t>
  </si>
  <si>
    <t>['sql', 'vba', 'snowflake', 'excel', 'power bi']</t>
  </si>
  <si>
    <t>PARRIS Law Firm</t>
  </si>
  <si>
    <t>Contract Machine Learning Engineer/Data Scientist</t>
  </si>
  <si>
    <t>Ars X Machina (AXM)</t>
  </si>
  <si>
    <t>['sql', 'python', 'aws', 'pytorch', 'tensorflow', 'scikit-learn', 'pandas', 'docker', 'git', 'terraform']</t>
  </si>
  <si>
    <t>Data Scientist - Model Development &amp; Analytics</t>
  </si>
  <si>
    <t>['python', 'r', 'go', 'pytorch', 'tensorflow']</t>
  </si>
  <si>
    <t>Senior Data Engineer - Digital Marketing &amp; Analytics</t>
  </si>
  <si>
    <t>Data Protection and Privacy Analyst</t>
  </si>
  <si>
    <t>Data Analyst Asset Protection</t>
  </si>
  <si>
    <t>Vallarta Supermarkets</t>
  </si>
  <si>
    <t>Advanced Analytics Developer</t>
  </si>
  <si>
    <t>['sql', 'c', 'tableau', 'excel', 'power bi', 'powerpoint', 'outlook', 'dax']</t>
  </si>
  <si>
    <t>Associate Director, Data Science – P&amp;C Predictive Modeling</t>
  </si>
  <si>
    <t>['sql', 'python', 'r', 'c']</t>
  </si>
  <si>
    <t>Senior Data Scientist (Media &amp; Sales)</t>
  </si>
  <si>
    <t>['sql', 'python', 'snowflake', 'azure', 'aws', 'gcp', 'numpy', 'scikit-learn', 'pandas', 'tableau', 'excel', 'power bi', 'powerpoint']</t>
  </si>
  <si>
    <t>Senior Data Engineer II (Operational Business Insights - Quality Data Engineer)</t>
  </si>
  <si>
    <t>['sql', 'python', 'r', 'nosql', 'html', 'aws']</t>
  </si>
  <si>
    <t>Data Evaluation &amp; Enablement Lead</t>
  </si>
  <si>
    <t>Scientific AI and ML Engineer</t>
  </si>
  <si>
    <t>['python', 'r', 'azure', 'databricks', 'aws', 'pytorch', 'pyspark', 'tensorflow', 'kubernetes', 'git']</t>
  </si>
  <si>
    <t>['python', 'numpy', 'pandas', 'opencv']</t>
  </si>
  <si>
    <t>Head of CAP Data Engineering</t>
  </si>
  <si>
    <t>Twycross, United Kingdom</t>
  </si>
  <si>
    <t>['sql', 'python', 'databricks', 'tableau', 'excel', 'power bi', 'git']</t>
  </si>
  <si>
    <t>Senior Data Scientist Geospatial (Ref: 6366)</t>
  </si>
  <si>
    <t>Ruskington, United Kingdom</t>
  </si>
  <si>
    <t>Rest Less</t>
  </si>
  <si>
    <t>Civil Service</t>
  </si>
  <si>
    <t>Adv. Data Engineer-TA Apps</t>
  </si>
  <si>
    <t>Charlottetown, PE, Canada</t>
  </si>
  <si>
    <t>Invesco</t>
  </si>
  <si>
    <t>['sql', 'python', 'sql server', 'powerbi', 'powerbi']</t>
  </si>
  <si>
    <t>Longueuil, Quebec, Canada</t>
  </si>
  <si>
    <t>['python', 'databricks', 'aws']</t>
  </si>
  <si>
    <t>CAT Modelling Analyst</t>
  </si>
  <si>
    <t>['sql', 'c', 'snowflake']</t>
  </si>
  <si>
    <t>FDH Aero</t>
  </si>
  <si>
    <t>['sql', 'c', 'power bi']</t>
  </si>
  <si>
    <t>Staff, Data Scientist - ML-Driven Audience Targeting &amp; Experimentation</t>
  </si>
  <si>
    <t>Walmart Canada</t>
  </si>
  <si>
    <t>['sql', 'python', 'r', 'scala', 'gcp', 'bigquery', 'spark', 'pyspark', 'tensorflow', 'docker']</t>
  </si>
  <si>
    <t>Staff Data Scientist, Research, Applied AI</t>
  </si>
  <si>
    <t>['sql', 'python', 'r', 'pyspark']</t>
  </si>
  <si>
    <t>Senior Data Scientist, Mobility New Verticals</t>
  </si>
  <si>
    <t>Data Analyst-Master of Pharmacy</t>
  </si>
  <si>
    <t>SupplyCopia Inc</t>
  </si>
  <si>
    <t>['go', 'excel', 'sheets', 'ms access', 'powerpoint']</t>
  </si>
  <si>
    <t>Data analyst / Operations</t>
  </si>
  <si>
    <t>jr data analyst</t>
  </si>
  <si>
    <t>data or business analystics</t>
  </si>
  <si>
    <t>Himt executive/data analysis</t>
  </si>
  <si>
    <t>Looking forward for Power BI Developer,Data Analyst,BI Analyst</t>
  </si>
  <si>
    <t>SE/SSE-Knowledge Scientist/Data Scientist</t>
  </si>
  <si>
    <t>Data Scientist/Analyst/</t>
  </si>
  <si>
    <t>Hiring Freshers for HR Analyst Role - Immediate Openings</t>
  </si>
  <si>
    <t>Johor Bahru, Johor, Malaysia</t>
  </si>
  <si>
    <t>Healthcare Claims Analytics Analyst</t>
  </si>
  <si>
    <t>FASTENER DISTRIBUTION HOLDINGS LLC.</t>
  </si>
  <si>
    <t>Resiliency Analyst</t>
  </si>
  <si>
    <t>['visio', 'asana']</t>
  </si>
  <si>
    <t>Mid Data Analyst</t>
  </si>
  <si>
    <t>['sql', 'python', 'r', 'go', 'javascript', 'c', 'mysql', 'spark', 'plotly', 'kafka', 'seaborn', 'hadoop', 'ggplot2', 'powerpoint']</t>
  </si>
  <si>
    <t>2026- Fulltime-Analyst, Engineering Services I- Onsite</t>
  </si>
  <si>
    <t>Lead Data Engineer - Finance &amp; Accounting Focus</t>
  </si>
  <si>
    <t>Zelis</t>
  </si>
  <si>
    <t>['sql', 'python', 'snowflake', 'azure', 'aws', 'git', 'jira', 'confluence']</t>
  </si>
  <si>
    <t>Amazon Robotics - Data Science Intern / Co-op - 2026</t>
  </si>
  <si>
    <t>['sql', 'python', 'r', 'matlab', 'sas', 'spring', 'sas']</t>
  </si>
  <si>
    <t>Jiffy.com</t>
  </si>
  <si>
    <t>['sql', 'python', 'r', 'snowflake', 'redshift', 'bigquery', 'tableau', 'excel', 'power bi']</t>
  </si>
  <si>
    <t>Troutman Pepper Locke LLP</t>
  </si>
  <si>
    <t>['sql', 'python', 'sql server', 'azure', 'pandas', 'selenium', 'power bi', 'alteryx', 'dax']</t>
  </si>
  <si>
    <t>Mt Vernon, NY</t>
  </si>
  <si>
    <t>['sql', 'python', 'r', 'tableau', 'excel', 'power bi', 'dax', 'powerbi', 'powerbi']</t>
  </si>
  <si>
    <t>Part-time, Contractor, and Internship</t>
  </si>
  <si>
    <t>Aristocrat Technologies</t>
  </si>
  <si>
    <t>Sr. Manager  Data Analytics Transcend Make and Quality</t>
  </si>
  <si>
    <t>['r', 'sap']</t>
  </si>
  <si>
    <t>Telly, Inc.</t>
  </si>
  <si>
    <t>['sql', 'snowflake', 'redshift', 'bigquery', 'tableau', 'looker', 'jira']</t>
  </si>
  <si>
    <t>Insights and Analytics Principal, Large Pharma</t>
  </si>
  <si>
    <t>Data Engineering Manager – Data Modernization Program</t>
  </si>
  <si>
    <t>['sql', 'python', 'snowflake', 'aws', 'pyspark', 'airflow']</t>
  </si>
  <si>
    <t>Data Engineer | Home Services</t>
  </si>
  <si>
    <t>['sql', 'python', 'scala', 'snowflake', 'azure', 'databricks', 'oracle', 'aws', 'gcp', 'redshift', 'bigquery', 'spark', 'airflow', 'github']</t>
  </si>
  <si>
    <t>KAG Recruitment Consultancy</t>
  </si>
  <si>
    <t>Quest Financial</t>
  </si>
  <si>
    <t>Statistical Analyst III</t>
  </si>
  <si>
    <t>['sql', 'python', 'sas', 'databricks', 'sas']</t>
  </si>
  <si>
    <t>Functional Requirements Analyst III</t>
  </si>
  <si>
    <t>Senior Tableau BI Analyst</t>
  </si>
  <si>
    <t>['sql', 'python', 'sql server', 'azure', 'tableau', 'excel', 'power bi', 'outlook', 'jira', 'confluence']</t>
  </si>
  <si>
    <t>Finance System Analyst</t>
  </si>
  <si>
    <t>Sustainability Data &amp; Reporting Analyst</t>
  </si>
  <si>
    <t>Fabletics</t>
  </si>
  <si>
    <t>['sql', 'python', 'r', 'tableau', 'excel', 'power bi', 'zoom']</t>
  </si>
  <si>
    <t>The Mutual Group</t>
  </si>
  <si>
    <t>['sql', 'python', 'c', 'snowflake', 'azure', 'databricks', 'aws', 'gcp', 'redshift', 'spark', 'kafka', 'terraform', 'unify']</t>
  </si>
  <si>
    <t>Analytics Analyst</t>
  </si>
  <si>
    <t>['sql', 'python', 'snowflake', 'azure', 'databricks', 'bigquery', 'pyspark', 'tableau', 'power bi', 'git']</t>
  </si>
  <si>
    <t>Director, Data Science &amp; Analytics</t>
  </si>
  <si>
    <t>IT Analyst (Contract)</t>
  </si>
  <si>
    <t>Sr Manager, Digital Data and Analytics</t>
  </si>
  <si>
    <t>Intern, Data Scientist, Money Data Science</t>
  </si>
  <si>
    <t>['sql', 'python', 'spring', 'airflow', 'tableau']</t>
  </si>
  <si>
    <t>['sql', 'python', 'snowflake', 'databricks', 'redshift', 'bigquery', 'spark', 'airflow']</t>
  </si>
  <si>
    <t>Data Analyst (Data Governance)</t>
  </si>
  <si>
    <t>['sql', 'go', 'tableau', 'looker', 'power bi', 'unify']</t>
  </si>
  <si>
    <t>Data Scientist, Claude Developer Platform</t>
  </si>
  <si>
    <t>SharkNinja</t>
  </si>
  <si>
    <t>['python', 'azure', 'databricks', 'aws', 'gcp', 'pytorch', 'tensorflow', 'airflow', 'scikit-learn']</t>
  </si>
  <si>
    <t>Senior Applied ML Engineer, Technology and Digital, FT, 09A-5:30P</t>
  </si>
  <si>
    <t>['python', 'go', 'aws']</t>
  </si>
  <si>
    <t>Data Analyst 2 - VID 208508</t>
  </si>
  <si>
    <t>Entry Level Human Resources &amp; Data Analyst</t>
  </si>
  <si>
    <t>MicroHealth, LLC</t>
  </si>
  <si>
    <t>Work Now Staffing</t>
  </si>
  <si>
    <t>Online Lecturer in Data Sciences</t>
  </si>
  <si>
    <t>(CRA) Job Board - Computing Research Association</t>
  </si>
  <si>
    <t>Boston University</t>
  </si>
  <si>
    <t>Financial Data Analyst (FSD) - IMC0831</t>
  </si>
  <si>
    <t>Innovative Management Concepts, Inc.</t>
  </si>
  <si>
    <t>Data Analysis - Research Assistant - Hybrid Remote</t>
  </si>
  <si>
    <t>['sql', 'python', 'nosql', 'java', 'mongodb', 'sql server', 'mysql', 'mongodb', 'cassandra', 'azure', 'kafka', 'pyspark', 'numpy', 'pandas', 'ssis', 'github', 'jira']</t>
  </si>
  <si>
    <t>Bail Information Service - Data Analyst (Ref: 13906)</t>
  </si>
  <si>
    <t>Outreach: Building Healthy Lives</t>
  </si>
  <si>
    <t>Data Scientist Summer Internship: Woodland Hills, CA/ Hartford, CT/ Caledonia, MI/ Warwick, RI</t>
  </si>
  <si>
    <t>East Greenwich, RI</t>
  </si>
  <si>
    <t>Data Scientist, Client Consulting (P1957)</t>
  </si>
  <si>
    <t>['sql', 'python', 'snowflake', 'azure', 'bigquery', 'spark', 'pyspark', 'power bi', 'github']</t>
  </si>
  <si>
    <t>AWS Data Engineer with Data Modeler Exp.</t>
  </si>
  <si>
    <t>Magicforce</t>
  </si>
  <si>
    <t>Data &amp; Analytics Analyst</t>
  </si>
  <si>
    <t>Fisher Associates</t>
  </si>
  <si>
    <t>['sql', 'python', 'sql server', 'postgresql', 'azure', 'oracle', 'aws', 'power bi', 'dax']</t>
  </si>
  <si>
    <t>Senior Data Platform Engineer / SDE</t>
  </si>
  <si>
    <t>Cambia Health Solutions</t>
  </si>
  <si>
    <t>['sql', 'python', 'azure', 'aws', 'powerbi', 'powerbi']</t>
  </si>
  <si>
    <t>Staff Analyst, Marketing</t>
  </si>
  <si>
    <t>Internship, Supply Chain Data Analyst</t>
  </si>
  <si>
    <t>Career Site</t>
  </si>
  <si>
    <t>Digital Transformation Analyst</t>
  </si>
  <si>
    <t>['python', 'r', 'go', 'sas', 'gcp', 'sas']</t>
  </si>
  <si>
    <t>Bridgeville, PA</t>
  </si>
  <si>
    <t>Development Dimensions International Inc</t>
  </si>
  <si>
    <t>['sql', 'python', 'c', 'databricks', 'tableau', 'powerbi', 'powerbi']</t>
  </si>
  <si>
    <t>Senior Data Engineer (Only Locals to TX)</t>
  </si>
  <si>
    <t>['sql', 'python', 'nosql', 'aws', 'terraform', 'gitlab']</t>
  </si>
  <si>
    <t>Media Analyst</t>
  </si>
  <si>
    <t>EdTech Jobs</t>
  </si>
  <si>
    <t>Strategic Education</t>
  </si>
  <si>
    <t>['sql', 'gcp', 'bigquery', 'excel', 'power bi']</t>
  </si>
  <si>
    <t>Evertec</t>
  </si>
  <si>
    <t>Data Analyst - 2025/2026 graduates</t>
  </si>
  <si>
    <t>Stamford, CT (+1 other)</t>
  </si>
  <si>
    <t>['sql', 'python', 'r', 'go', 'excel', 'powerpoint', 'powerbi', 'powerbi']</t>
  </si>
  <si>
    <t>Operations Analyst with data analysis skills</t>
  </si>
  <si>
    <t>Direct Staffing</t>
  </si>
  <si>
    <t>Brunswick</t>
  </si>
  <si>
    <t>Data Scientist - Python &amp; Spark</t>
  </si>
  <si>
    <t>Jobs</t>
  </si>
  <si>
    <t>Data Scientist - Mid Level (Washington D.C.)</t>
  </si>
  <si>
    <t>Veteran Jobs - 2023 Mar 01 - Veterans Resources</t>
  </si>
  <si>
    <t>['sql', 'python', 'r', 'c', 'azure', 'jupyter', 'tableau', 'power bi', 'kubernetes', 'gitlab']</t>
  </si>
  <si>
    <t>Senior Safety Data Scientist – Predictive Analytics Airline</t>
  </si>
  <si>
    <t>Learn4Good</t>
  </si>
  <si>
    <t>Finance Data Product Engineer</t>
  </si>
  <si>
    <t>['sql', 'python', 'go', 'c', 'snowflake', 'azure', 'aws', 'gcp', 'spark', 'kafka', 'airflow', 'tableau', 'powerbi', 'powerbi', 'git']</t>
  </si>
  <si>
    <t>Data Management Jobs in Columbus, United States</t>
  </si>
  <si>
    <t>['sql', 'python', 'nosql', 'aws', 'redshift', 'pyspark', 'pandas']</t>
  </si>
  <si>
    <t>Senior Data Engineer — AWS ETL &amp; Data Lakes</t>
  </si>
  <si>
    <t>Scala Data Engineer — Streaming Pipelines</t>
  </si>
  <si>
    <t>Compunnel, Inc.</t>
  </si>
  <si>
    <t>['scala']</t>
  </si>
  <si>
    <t>Jr. Business &amp; Technology Analyst - Data Engineer</t>
  </si>
  <si>
    <t>Axos Bank</t>
  </si>
  <si>
    <t>['sql', 'go', 'sql server', 'ssis']</t>
  </si>
  <si>
    <t>Bel Air, MD</t>
  </si>
  <si>
    <t>Areli</t>
  </si>
  <si>
    <t>['sql', 'python', 'c', 'sql server', 'azure', 'power bi']</t>
  </si>
  <si>
    <t>Junior QA Analyst - Great for New Joiners</t>
  </si>
  <si>
    <t>['python', 'java', 'jira']</t>
  </si>
  <si>
    <t>Data Entry Analysis Fresher (Part-time/Remote)</t>
  </si>
  <si>
    <t>Data analyst, Data scientist, QA testing, software testing, Data Analyst</t>
  </si>
  <si>
    <t>Data scientist /Data Analyst/Business Analyst</t>
  </si>
  <si>
    <t>Data Engineer / Data Analysts</t>
  </si>
  <si>
    <t>Big Data Engineer with Python</t>
  </si>
  <si>
    <t>Graduate Data Analyst - Power BI or Tableau</t>
  </si>
  <si>
    <t>Crewe, United Kingdom</t>
  </si>
  <si>
    <t>Radius Payment Solutions</t>
  </si>
  <si>
    <t>Senior Client Solutions Data Analyst</t>
  </si>
  <si>
    <t>Pixelaxiom.com</t>
  </si>
  <si>
    <t>Senior Data Engineer; Microsoft Fabric</t>
  </si>
  <si>
    <t>City, United Kingdom</t>
  </si>
  <si>
    <t>Exalto Consulting</t>
  </si>
  <si>
    <t>['sql', 'python', 'spark', 'gdpr', 'dax']</t>
  </si>
  <si>
    <t>Finance Data Scientist: AI/ML for Banking &amp; Risk</t>
  </si>
  <si>
    <t>Network Contracting Solutions -a division of ADvTECH Resourcing</t>
  </si>
  <si>
    <t>Data Engineering Director — Scalable AI Data Platforms</t>
  </si>
  <si>
    <t>Lulalend</t>
  </si>
  <si>
    <t>Online Data Scientist Jobs – Flexible Work in Malaysia</t>
  </si>
  <si>
    <t>['sql', 'python', 'r', 'azure', 'aws', 'matplotlib', 'numpy', 'tensorflow', 'scikit-learn', 'pandas', 'tableau', 'power bi']</t>
  </si>
  <si>
    <t>TCGplayer (an eBay company)</t>
  </si>
  <si>
    <t>['sql', 'python', 'r', 'azure', 'aws', 'gcp', 'node.js', 'node']</t>
  </si>
  <si>
    <t>AI Business Analyst</t>
  </si>
  <si>
    <t>Miramar Beach, FL</t>
  </si>
  <si>
    <t>['azure', 'visio', 'jira', 'confluence', 'asana', 'clickup', 'monday.com']</t>
  </si>
  <si>
    <t>Biomedical Data Scientist Jobs</t>
  </si>
  <si>
    <t>['sql', 'r', 'php', 'excel', 'powerpoint']</t>
  </si>
  <si>
    <t>Data Product Engineer</t>
  </si>
  <si>
    <t>FAIR Health, Inc.</t>
  </si>
  <si>
    <t>['sql', 'python', 'r', 'sas', 'oracle', 'excel', 'sas']</t>
  </si>
  <si>
    <t>['sql', 'python', 'scala', 'nosql', 'java', 'c', 'cassandra', 'elasticsearch', 'azure', 'aws', 'gcp', 'redshift', 'spark', 'kafka', 'airflow', 'hadoop']</t>
  </si>
  <si>
    <t>['sql', 'python', 'ruby', 'java', 'spark', 'ruby', 'linux']</t>
  </si>
  <si>
    <t>Data Analytics &amp; Integration Engineer</t>
  </si>
  <si>
    <t>Trimark Associates</t>
  </si>
  <si>
    <t>['sql', 'python', 'javascript', 'html', 'azure', 'pytorch', 'matplotlib', 'pyspark', 'numpy', 'scikit-learn', 'pandas', 'power bi', 'ssis', 'dax']</t>
  </si>
  <si>
    <t>Senior Data Visualization Architect / BI Designer</t>
  </si>
  <si>
    <t>['snowflake', 'tableau', 'power bi', 'dax']</t>
  </si>
  <si>
    <t>['sql', 'python', 'java', 'shell', 'postgresql', 'snowflake', 'aws', 'linux', 'unix', 'docker', 'jenkins', 'ansible', 'jira']</t>
  </si>
  <si>
    <t>226 Healthcare Data Engineer</t>
  </si>
  <si>
    <t>Dataspace</t>
  </si>
  <si>
    <t>Impact.com</t>
  </si>
  <si>
    <t>Intern Administrative / Data Analytics</t>
  </si>
  <si>
    <t>IT-Data Analyst I</t>
  </si>
  <si>
    <t>Dovenmuehle Mortgage, Inc.</t>
  </si>
  <si>
    <t>Senior AI Engineer (Remote - LATAM)</t>
  </si>
  <si>
    <t>Seagull Scientific</t>
  </si>
  <si>
    <t>['azure', 'aws', 'gcp', 'github']</t>
  </si>
  <si>
    <t>Data Science Lead- People Analytics</t>
  </si>
  <si>
    <t>['sql', 'python', 'r', 'snowflake', 'oracle', 'aws', 'tableau', 'excel', 'alteryx', 'powerpoint', 'powerbi', 'powerbi']</t>
  </si>
  <si>
    <t>JF Retail Services</t>
  </si>
  <si>
    <t>Staff Data Scientist/ Algorithm</t>
  </si>
  <si>
    <t>['sql', 'python', 'spark', 'pytorch', 'tensorflow', 'airflow', 'scikit-learn']</t>
  </si>
  <si>
    <t>Senior Data Scientist/ People</t>
  </si>
  <si>
    <t>Principal Quant Data Engineer</t>
  </si>
  <si>
    <t>['sql', 'python', 'snowflake', 'oracle', 'aws', 'git', 'jira']</t>
  </si>
  <si>
    <t>Data Engineer, Real-Time Enterprise Infrastructure</t>
  </si>
  <si>
    <t>Getfluency</t>
  </si>
  <si>
    <t>NGP (Senior) Data Engineer</t>
  </si>
  <si>
    <t>Netguru</t>
  </si>
  <si>
    <t>['sql', 'python', 'scala', 'bash', 'aws', 'spark', 'hadoop', 'tableau', 'kubernetes', 'docker']</t>
  </si>
  <si>
    <t>Elliott Recruitment Solutions</t>
  </si>
  <si>
    <t>['sql', 'mysql', 'excel', 'power bi']</t>
  </si>
  <si>
    <t>BI Data Operations Analyst</t>
  </si>
  <si>
    <t>PROFIT RECOVERY PARTNERS LLC</t>
  </si>
  <si>
    <t>Senior Data Scientists, Conversational AI</t>
  </si>
  <si>
    <t>Greater:SATX Job Board</t>
  </si>
  <si>
    <t>C.H. Guenther &amp; Son</t>
  </si>
  <si>
    <t>['go', 'c', 'excel', 'sheets', 'powerpoint']</t>
  </si>
  <si>
    <t>Senior Software Engineer - Platform InfraCore | Canada | Remote</t>
  </si>
  <si>
    <t>Grafana Labs</t>
  </si>
  <si>
    <t>['python', 'go', 'shell', 'azure', 'aws', 'gcp', 'kubernetes', 'terraform']</t>
  </si>
  <si>
    <t>Data Scientist/Economist 1 &amp; 2</t>
  </si>
  <si>
    <t>EvenUp</t>
  </si>
  <si>
    <t>['sql', 'python', 'r', 'keras', 'tensorflow', 'scikit-learn', 'pandas', 'tableau', 'looker']</t>
  </si>
  <si>
    <t>Director Data Engineering</t>
  </si>
  <si>
    <t>['go', 'gcp', 'bigquery', 'tableau']</t>
  </si>
  <si>
    <t>Data Engineering Manager - GRS Tech</t>
  </si>
  <si>
    <t>['sas', 'snowflake', 'aws', 'power bi', 'sas']</t>
  </si>
  <si>
    <t>Data Scientist, Capacity Operations</t>
  </si>
  <si>
    <t>Lead Data Engineer, AI/ML</t>
  </si>
  <si>
    <t>DMSi Software</t>
  </si>
  <si>
    <t>['sql', 'python', 'postgresql', 'aws', 'gcp', 'redshift', 'kafka', 'airflow']</t>
  </si>
  <si>
    <t>Lead Bioinformatics Data Engineer, SOM, Stravitz-Sanyal Institute for Liver Disease</t>
  </si>
  <si>
    <t>['sql', 'python', 'r', 'docker']</t>
  </si>
  <si>
    <t>VSOLVIT</t>
  </si>
  <si>
    <t>['sql', 'python', 'r', 'azure', 'aws', 'pytorch', 'tensorflow', 'scikit-learn', 'tableau', 'power bi', 'git', 'github']</t>
  </si>
  <si>
    <t>Geospatial Data Scientist (TS/SCI)</t>
  </si>
  <si>
    <t>Faridabad, Haryana, India</t>
  </si>
  <si>
    <t>Srijan: Now Material</t>
  </si>
  <si>
    <t>['sql', 'python', 'databricks', 'pyspark', 'numpy', 'pandas', 'excel']</t>
  </si>
  <si>
    <t>Redmond, UT</t>
  </si>
  <si>
    <t>['sql', 'python', 'azure', 'databricks', 'pyspark', 'windows']</t>
  </si>
  <si>
    <t>THE ENERGY AUTHORITY</t>
  </si>
  <si>
    <t>Data Analyst – Foreign Candidates Considered</t>
  </si>
  <si>
    <t>['sql', 'python', 'r', 'azure', 'aws', 'tableau', 'excel', 'power bi', 'qlik']</t>
  </si>
  <si>
    <t>Data Analyst for Computer Vision Dataset Cleanup</t>
  </si>
  <si>
    <t>Agentic AI, AI &amp; Data Manager</t>
  </si>
  <si>
    <t>['python', 'html', 'azure', 'aws', 'gcp', 'bigquery']</t>
  </si>
  <si>
    <t>['sql', 'phoenix', 'tableau', 'excel', 'power bi', 'sheets']</t>
  </si>
  <si>
    <t>Senior Engineer – Data Analytics</t>
  </si>
  <si>
    <t>GTT</t>
  </si>
  <si>
    <t>['sql', 'python', 'snowflake', 'azure', 'airflow', 'power bi']</t>
  </si>
  <si>
    <t>AI Data Engineering Manager</t>
  </si>
  <si>
    <t>Crowe Global</t>
  </si>
  <si>
    <t>['sql', 'go', 'azure', 'power bi']</t>
  </si>
  <si>
    <t>Senior Data EngineerÂ</t>
  </si>
  <si>
    <t>Synchro</t>
  </si>
  <si>
    <t>['sql', 'python', 'scala', 'azure', 'databricks', 'aws', 'gcp', 'spark', 'graphql']</t>
  </si>
  <si>
    <t>Senior/Lead Data Engineer - Databricks</t>
  </si>
  <si>
    <t>Creative/data analyst and strategist</t>
  </si>
  <si>
    <t>Head of Data Science &amp; AI | Lead Data Scientist</t>
  </si>
  <si>
    <t>Business Systems Analyst III - Oracle HCM</t>
  </si>
  <si>
    <t>Acosta Group</t>
  </si>
  <si>
    <t>Actuarial Analyst III - Level Funding</t>
  </si>
  <si>
    <t>Sustainability Data Analysis Intern - AEMS-2026-2i</t>
  </si>
  <si>
    <t>New Jersey Department of Environmental Protection</t>
  </si>
  <si>
    <t>Senior Manager, Data Analytics - Reporting &amp; Dashboards Lead</t>
  </si>
  <si>
    <t>['sql', 'python', 'r', 'scala', 'spark', 'express', 'tableau', 'power bi', 'powerbi', 'powerbi']</t>
  </si>
  <si>
    <t>['python', 'r', 'scala', 'java', 'spark', 'pytorch', 'tensorflow']</t>
  </si>
  <si>
    <t>['sql', 'python', 'r', 'tableau', 'excel', 'power bi', 'powerpoint', 'jira']</t>
  </si>
  <si>
    <t>The Hills, TX</t>
  </si>
  <si>
    <t>['python', 'nosql', 'dynamodb', 'snowflake', 'aws', 'github']</t>
  </si>
  <si>
    <t>Lead Data Engineer - Financial Data, Compliance &amp; Business Intelligence</t>
  </si>
  <si>
    <t>['sql', 'python', 'r', 'matlab', 'scala', 'sas', 'ruby', 'java', 'snowflake', 'spark', 'kafka', 'hadoop', 'ruby', 'tableau', 'excel', 'power bi', 'sas', 'qlik', 'powerpoint', 'outlook']</t>
  </si>
  <si>
    <t>Brentwood, NY</t>
  </si>
  <si>
    <t>Outreach Development Corp.</t>
  </si>
  <si>
    <t>Principal Data Scientist, Marketing &amp; Personalization</t>
  </si>
  <si>
    <t>GamblingCareers.com</t>
  </si>
  <si>
    <t>Data Analyst Trainee – Entry Role</t>
  </si>
  <si>
    <t>Chapelton, Jamaica</t>
  </si>
  <si>
    <t>Test Data Engineer I (Delphix/TDM tools)</t>
  </si>
  <si>
    <t>Colonie, NY</t>
  </si>
  <si>
    <t>Fisher Associates, P.E., L.S., L.A., D.</t>
  </si>
  <si>
    <t>Customer Research and Data Analytics Internship - Las Vegas</t>
  </si>
  <si>
    <t>Southwest Gas Corporation</t>
  </si>
  <si>
    <t>['python', 'r', 'excel', 'powerbi', 'powerbi']</t>
  </si>
  <si>
    <t>['javascript', 'mongodb', 'html', 'css', 'mongodb', 'elasticsearch', 'node.js', 'node']</t>
  </si>
  <si>
    <t>Software Engineer, Distributed Systems</t>
  </si>
  <si>
    <t>Software Engineer, Control Plane</t>
  </si>
  <si>
    <t>Data Engineering Manager (GCP)</t>
  </si>
  <si>
    <t>KDR Talent Solutions</t>
  </si>
  <si>
    <t>Data Analyst - Performance Improvement</t>
  </si>
  <si>
    <t>American Honda Finance Corp.</t>
  </si>
  <si>
    <t>['sql', 'sas', 'vba', 'windows', 'excel', 'sas']</t>
  </si>
  <si>
    <t>West Lake Hills, TX</t>
  </si>
  <si>
    <t>Wsb Llc</t>
  </si>
  <si>
    <t>Looking for a data scientist with an investment background to help us analyze data</t>
  </si>
  <si>
    <t>Transportation Data Scientist (Jr level)</t>
  </si>
  <si>
    <t>['pytorch', 'numpy', 'tensorflow', 'scikit-learn', 'pandas']</t>
  </si>
  <si>
    <t>AI Solutions Engineer, London, up to £105k base/£150k OTE, ML, Gen AI</t>
  </si>
  <si>
    <t>['python', 'go', 'javascript', 'java', 'azure', 'aws', 'gcp', 'pytorch', 'tensorflow', 'scikit-learn', 'kubernetes']</t>
  </si>
  <si>
    <t>Brentwood, MD</t>
  </si>
  <si>
    <t>Data Scientist AI Lead/Advisory role</t>
  </si>
  <si>
    <t>['sql', 'python', 'snowflake', 'azure', 'aws', 'gcp', 'pytorch', 'numpy', 'hugging face', 'scikit-learn', 'pandas', 'huggingface', 'linux', 'tableau', 'kubernetes', 'docker']</t>
  </si>
  <si>
    <t>Senior Analyst with Data Analytics Expertise</t>
  </si>
  <si>
    <t>Hornsby Bend, TX</t>
  </si>
  <si>
    <t>Data Scientist - Demand, Pricing &amp; Inventory</t>
  </si>
  <si>
    <t>Washington Township, NJ</t>
  </si>
  <si>
    <t>Delaware Valley Floral Group Llc</t>
  </si>
  <si>
    <t>Circle K Stores, Inc.</t>
  </si>
  <si>
    <t>['sql', 'python', 'r', 'tableau', 'power bi', 'git']</t>
  </si>
  <si>
    <t>RSI-Renaissance Systems, Inc.</t>
  </si>
  <si>
    <t>['sql', 'python', 'sas', 'c', 'snowflake', 'azure', 'aws', 'windows', 'power bi', 'sas']</t>
  </si>
  <si>
    <t>Junior Financial Analyst - Entry-Level Remote Job</t>
  </si>
  <si>
    <t>Junior Analytics Engineer</t>
  </si>
  <si>
    <t>Forge Holiday Group Ltd</t>
  </si>
  <si>
    <t>['sql', 'python', 'sql server', 'azure', 'power bi', 'ssis', 'dax']</t>
  </si>
  <si>
    <t>Data Analyst / Data Entry Operator (Part-Time Work From Home)</t>
  </si>
  <si>
    <t>Research Analyst, Real Estate</t>
  </si>
  <si>
    <t>HR&amp;A Advisors - JazzHR</t>
  </si>
  <si>
    <t>HR&amp;A Advisors</t>
  </si>
  <si>
    <t>Business Data Analyst | Up to $80/hr</t>
  </si>
  <si>
    <t>Data Engineer - Snowflake &amp; Analytics Engineering- Ahmedabad</t>
  </si>
  <si>
    <t>Senior Data Engineer/IRS MBI Clearance required</t>
  </si>
  <si>
    <t>3M Consultancy</t>
  </si>
  <si>
    <t>['sql', 'java', 'postgresql', 'oracle', 'aws']</t>
  </si>
  <si>
    <t>Tegra Medical</t>
  </si>
  <si>
    <t>Staff, Data Engineer</t>
  </si>
  <si>
    <t>['sql', 'python', 'go', 'scala', 'java', 'azure', 'gcp', 'bigquery', 'spark', 'kafka', 'pyspark', 'unify']</t>
  </si>
  <si>
    <t>(USA) Senior Manager, Data Engineering</t>
  </si>
  <si>
    <t>['python', 'scala', 'java', 'snowflake', 'azure', 'gcp', 'bigquery', 'spark', 'kafka']</t>
  </si>
  <si>
    <t>['sql', 'python', 'tensorflow', 'scikit-learn']</t>
  </si>
  <si>
    <t>Data Analyst with Expertise in Python and SQL</t>
  </si>
  <si>
    <t>New Virginia, IA</t>
  </si>
  <si>
    <t>Business Name ccjs</t>
  </si>
  <si>
    <t>['sql', 'python', 'scala', 'java', 'azure', 'aws', 'spark', 'kafka', 'airflow', 'hadoop']</t>
  </si>
  <si>
    <t>Customer Feedback Analyst (Contract)</t>
  </si>
  <si>
    <t>Arlo Technologies, Inc.</t>
  </si>
  <si>
    <t>Senior Data Scientist (Senior Consultant)</t>
  </si>
  <si>
    <t>Hutto, TX</t>
  </si>
  <si>
    <t>['sql', 'python', 'r', 'java', 'azure', 'tableau', 'power bi', 'docker']</t>
  </si>
  <si>
    <t>Principal Analytics Engineer</t>
  </si>
  <si>
    <t>Workday Canada</t>
  </si>
  <si>
    <t>['sql', 'python', 'snowflake', 'redshift', 'bigquery', 'github']</t>
  </si>
  <si>
    <t>Sales Data Insights Analyst</t>
  </si>
  <si>
    <t>Fisher Associates, P.E., L.S., L.A., D.P.C.</t>
  </si>
  <si>
    <t>ETL Pipeline Developer &amp; Data Engineer</t>
  </si>
  <si>
    <t>eSimplicity</t>
  </si>
  <si>
    <t>['sql', 'python', 't-sql', 'snowflake', 'azure', 'spark', 'pyspark']</t>
  </si>
  <si>
    <t>Databricks Data Engineer - Manager - Consulting - Location Open</t>
  </si>
  <si>
    <t>Entry Level Data Authentication</t>
  </si>
  <si>
    <t>Organized Purchasing Alliance</t>
  </si>
  <si>
    <t>Director, Solutions Engineering | EMEA | Remote</t>
  </si>
  <si>
    <t>Fabric Data Engineer</t>
  </si>
  <si>
    <t>Business Analyst, Data</t>
  </si>
  <si>
    <t>['sql', 'python', 'postgresql', 'excel']</t>
  </si>
  <si>
    <t>['sql', 'sql server', 'spark', 'ssis', 'alteryx']</t>
  </si>
  <si>
    <t>Emerson</t>
  </si>
  <si>
    <t>Senior Software Engineer (Data Engineering)</t>
  </si>
  <si>
    <t>Data Engineer (Lambda)</t>
  </si>
  <si>
    <t>People Power Partnership</t>
  </si>
  <si>
    <t>['sql', 'python', 'bigquery', 'kafka', 'airflow', 'github']</t>
  </si>
  <si>
    <t>Beeston, United Kingdom</t>
  </si>
  <si>
    <t>Analytics Team Lead / Finance</t>
  </si>
  <si>
    <t>The Crypto Recruiters</t>
  </si>
  <si>
    <t>Data Analyst - JM - Senior Jobs</t>
  </si>
  <si>
    <t>DarkStar Intelligence</t>
  </si>
  <si>
    <t>['sql', 'python', 'r', 'vba', 'tableau', 'excel', 'power bi', 'jira', 'confluence']</t>
  </si>
  <si>
    <t>['sql', 'python', 'snowflake', 'tableau', 'excel', 'power bi']</t>
  </si>
  <si>
    <t>Junior Level Data Analyst</t>
  </si>
  <si>
    <t>Spring House, PA</t>
  </si>
  <si>
    <t>Spectrix Analytical Services, LLC</t>
  </si>
  <si>
    <t>DATA ANALYTICS BUSINESS INTELLIGENCE ANALYST</t>
  </si>
  <si>
    <t>SMECO</t>
  </si>
  <si>
    <t>Temporary Procurement Data Analyst</t>
  </si>
  <si>
    <t>Trova</t>
  </si>
  <si>
    <t>Global Data &amp; Analytics Specialist - Decatur, IL</t>
  </si>
  <si>
    <t>['sql', 't-sql', 'excel', 'power bi', 'dax', 'sharepoint']</t>
  </si>
  <si>
    <t>Wednesbury, United Kingdom</t>
  </si>
  <si>
    <t>Involve Recruitment</t>
  </si>
  <si>
    <t>['sql', 'mysql', 'excel', 'looker', 'power bi', 'sheets']</t>
  </si>
  <si>
    <t>Data Analytics Engineer Co-op</t>
  </si>
  <si>
    <t>Bose Corporation</t>
  </si>
  <si>
    <t>Data Quality Control Specialist - 249388</t>
  </si>
  <si>
    <t>Reporting/ Process Data Analyst (Hybrid Flexibility)</t>
  </si>
  <si>
    <t>Latitude Inc</t>
  </si>
  <si>
    <t>Data Science Engagement Manager</t>
  </si>
  <si>
    <t>Senior Data Scientist, Consumer Remote - United States</t>
  </si>
  <si>
    <t>Reddit, Inc.</t>
  </si>
  <si>
    <t>['sql', 'python', 'r', 'go', 'c']</t>
  </si>
  <si>
    <t>Full-Stack Machine Learning Engineer / Data Scientist</t>
  </si>
  <si>
    <t>['python', 'r', 'javascript', 'pytorch', 'plotly', 'react', 'numpy', 'tensorflow', 'pandas', 'ggplot2', 'tidyverse', 'flask']</t>
  </si>
  <si>
    <t>['sql', 'python', 'snowflake', 'databricks', 'aws']</t>
  </si>
  <si>
    <t>HR Benefits &amp; Data Analyst</t>
  </si>
  <si>
    <t>Boston Globe Media Partners</t>
  </si>
  <si>
    <t>['tableau', 'excel', 'cognos']</t>
  </si>
  <si>
    <t>Fall 2026 Co-Op  – Data Analyst - Full-time</t>
  </si>
  <si>
    <t>Keurig Dr Pepper</t>
  </si>
  <si>
    <t>Integrations Analyst</t>
  </si>
  <si>
    <t>Dcode Talent LLC</t>
  </si>
  <si>
    <t>Big Data - Spark-Scala Developer - Irvine, TX - Hybrid - 67204</t>
  </si>
  <si>
    <t>['sql', 'scala', 'nosql', 'shell', 'spark', 'hadoop', 'unix']</t>
  </si>
  <si>
    <t>Data Software Engineer Level 4 - R10220618</t>
  </si>
  <si>
    <t>['python', 'java', 'aurora', 'linux']</t>
  </si>
  <si>
    <t>Caledonia, WI</t>
  </si>
  <si>
    <t>Integration Data Engineer III</t>
  </si>
  <si>
    <t>Rochester Institute of Technology</t>
  </si>
  <si>
    <t>['python', 'azure', 'kafka']</t>
  </si>
  <si>
    <t>Real-World Data and Clinical Informatics Data Engineer, Senior</t>
  </si>
  <si>
    <t>['sql', 'python', 'r', 'aws', 'github']</t>
  </si>
  <si>
    <t>Data Engineer – AI &amp; AWS Focus</t>
  </si>
  <si>
    <t>The Nationwide Group</t>
  </si>
  <si>
    <t>['sql', 'python', 'scala', 'nosql', 'java', 'mongodb', 'mysql', 'postgresql', 'mongodb', 'dynamodb', 'snowflake', 'aws', 'redshift', 'tableau', 'power bi', 'git']</t>
  </si>
  <si>
    <t>Senior Analyst, Analytics (Paid Media)</t>
  </si>
  <si>
    <t>['sql', 'python', 'r', 'sql server', 'bigquery', 'tableau', 'excel', 'power bi', 'powerpoint']</t>
  </si>
  <si>
    <t>Provider Network Solutions LLC</t>
  </si>
  <si>
    <t>Manager II Data Science</t>
  </si>
  <si>
    <t>['sql', 'python', 'r', 'tensorflow']</t>
  </si>
  <si>
    <t>Data Engineer (Healthcare/Claims, Snowflake, SQL, ETL, ADF, Data Modelling)</t>
  </si>
  <si>
    <t>Lead Database Platform Engineer | Snowflake (28933)</t>
  </si>
  <si>
    <t>['sql', 'sql server', 'postgresql', 'snowflake', 'azure', 'oracle', 'git', 'terraform']</t>
  </si>
  <si>
    <t>Data Analyst 1 - Division of Confidential Investigations</t>
  </si>
  <si>
    <t>CFS</t>
  </si>
  <si>
    <t>['sql', 'python', 'r', 'vba']</t>
  </si>
  <si>
    <t>Data Analyst with Workday Reporting experience</t>
  </si>
  <si>
    <t>Time and Attendance Analyst</t>
  </si>
  <si>
    <t>['go', 'oracle', 'excel', 'powerpoint', 'outlook']</t>
  </si>
  <si>
    <t>Lead, Finance Data Analytics</t>
  </si>
  <si>
    <t>Data Scientist - Computer Vision, Data &amp; Machine Learning (DML) Jobs</t>
  </si>
  <si>
    <t>['sql', 'python', 'r', 'matlab', 'sas', 'aws', 'redshift', 'pytorch', 'airflow', 'jupyter', 'linux', 'sas', 'git', 'gitlab']</t>
  </si>
  <si>
    <t>Azure Data Engineer (Only W2, no relocation)</t>
  </si>
  <si>
    <t>Maxonic Inc.</t>
  </si>
  <si>
    <t>Data Engineer - Secret</t>
  </si>
  <si>
    <t>['java', 'bash', 'shell', 'kafka', 'linux', 'kubernetes', 'git', 'terraform', 'ansible']</t>
  </si>
  <si>
    <t>Data Analyst Needed for Marketing Attribution Insights using Azure Synapse</t>
  </si>
  <si>
    <t>['sql', 'python', 'r', 'azure', 'spark', 'power bi']</t>
  </si>
  <si>
    <t>Assistant Director of AI and Data</t>
  </si>
  <si>
    <t>Axle</t>
  </si>
  <si>
    <t>['python', 'r', 'java', 'c', 'azure', 'databricks', 'aws', 'gcp', 'bigquery', 'spark', 'pytorch', 'tensorflow', 'airflow', 'scikit-learn', 'jupyter', 'kubernetes', 'docker', 'github', 'jenkins']</t>
  </si>
  <si>
    <t>['sql', 'python', 'scala', 'java', 't-sql', 'sql server', 'spark', 'airflow', 'hadoop', 'yarn']</t>
  </si>
  <si>
    <t>Senior Data Engineering Analyst</t>
  </si>
  <si>
    <t>Rubrik</t>
  </si>
  <si>
    <t>Public Records Data Analyst | $80/hr</t>
  </si>
  <si>
    <t>Flip (flipcx.com)</t>
  </si>
  <si>
    <t>['sql', 'python', 'tableau', 'excel', 'qlik', 'powerpoint', 'powerbi', 'powerbi']</t>
  </si>
  <si>
    <t>Senior Data Analyst (Finance, Strategy &amp; Analytics)</t>
  </si>
  <si>
    <t>Built In Boston</t>
  </si>
  <si>
    <t>['sql', 'python', 'numpy', 'pandas', 'tableau', 'looker']</t>
  </si>
  <si>
    <t>Pflugerville, TX</t>
  </si>
  <si>
    <t>Rosendin</t>
  </si>
  <si>
    <t>Azure Data Analyst - 6001503</t>
  </si>
  <si>
    <t>['sql', 'c', 'azure', 'databricks', 'angular']</t>
  </si>
  <si>
    <t>Rubrik Security Cloud</t>
  </si>
  <si>
    <t>System/Data Analyst</t>
  </si>
  <si>
    <t>Data analyst(advance excel)</t>
  </si>
  <si>
    <t>Trainee  data analyst</t>
  </si>
  <si>
    <t>Admin,hr executive,data analyst business analyst any non voice process</t>
  </si>
  <si>
    <t>Truelance Recruitment Ltd</t>
  </si>
  <si>
    <t>Data Analystwv</t>
  </si>
  <si>
    <t>Thomaston, GA</t>
  </si>
  <si>
    <t>Data Scientist/Computer Programmer</t>
  </si>
  <si>
    <t>Williams Consulting LLC</t>
  </si>
  <si>
    <t>['sas', 'spss', 'sas']</t>
  </si>
  <si>
    <t>['sql', 'python', 'databricks', 'linux', 'power bi', 'splunk', 'dax']</t>
  </si>
  <si>
    <t>Data Engineer, AI &amp; Advanced Analytics - 2 Year Contract</t>
  </si>
  <si>
    <t>Canadiantirecorporation</t>
  </si>
  <si>
    <t>['python', 'r', 'azure', 'databricks', 'spark', 'pytorch', 'pyspark', 'tensorflow', 'kubernetes', 'docker', 'jenkins', 'gitlab']</t>
  </si>
  <si>
    <t>Technical Business Analyst, Junior</t>
  </si>
  <si>
    <t>Sr AI Engineer Langchain</t>
  </si>
  <si>
    <t>Senior Software Engineer - Client Data Exchange Solutions</t>
  </si>
  <si>
    <t>['sql', 'mongo', 'java', 'sql server', 'azure', 'oracle', 'gcp', 'react', 'spring', 'angular', 'jenkins', 'gitlab']</t>
  </si>
  <si>
    <t>Analyst - Data Management</t>
  </si>
  <si>
    <t>['sql', 'python', 'sql server', 'snowflake', 'oracle', 'aws', 'tableau', 'excel', 'power bi']</t>
  </si>
  <si>
    <t>Senior Data Scientist, Channel Growth</t>
  </si>
  <si>
    <t>['python', 'databricks', 'spark', 'pytorch', 'tensorflow']</t>
  </si>
  <si>
    <t>Principal Associate, Data Scientist - People Tech Innovation Hub</t>
  </si>
  <si>
    <t>['sql', 'python', 'scala', 'aws', 'spark']</t>
  </si>
  <si>
    <t>Data Science AI Engineer, Advisor</t>
  </si>
  <si>
    <t>Data Engineer – Google Cloud Platform (GCP)</t>
  </si>
  <si>
    <t>Tamil Nadu, India</t>
  </si>
  <si>
    <t>Arting Digital</t>
  </si>
  <si>
    <t>['sql', 'python', 'gcp', 'bigquery', 'spark', 'airflow', 'kubernetes', 'git', 'terraform']</t>
  </si>
  <si>
    <t>['sql', 'python', 'azure', 'databricks', 'aws', 'gcp', 'pyspark', 'git']</t>
  </si>
  <si>
    <t>Senior Data Engineer – AWS Data Platforms</t>
  </si>
  <si>
    <t>['sql', 'python', 'db2', 'sql server', 'aws', 'redshift', 'pyspark', 'sap', 'git', 'github']</t>
  </si>
  <si>
    <t>Senior Data Engineer, Data Platform</t>
  </si>
  <si>
    <t>['sql', 'python', 'bash', 'shell', 'snowflake', 'azure', 'aws', 'gcp', 'redshift', 'bigquery', 'excel', 'looker', 'github', 'terraform', 'pulumi', 'slack']</t>
  </si>
  <si>
    <t>Shield Consulting Solutions</t>
  </si>
  <si>
    <t>['python', 'java', 'bash', 'perl', 'linux', 'atlassian', 'jira', 'confluence']</t>
  </si>
  <si>
    <t>AI &amp; Data Manager</t>
  </si>
  <si>
    <t>Recruit with Purpose</t>
  </si>
  <si>
    <t>Head of ML platform | AI Drug Discovery</t>
  </si>
  <si>
    <t>Lancashire, United Kingdom</t>
  </si>
  <si>
    <t>JobNet</t>
  </si>
  <si>
    <t>VIQU Ltd</t>
  </si>
  <si>
    <t>Investment Analyst - Fully Remote</t>
  </si>
  <si>
    <t>Senior Data and Analytics Consultant job at Stratacuity in Charlotte, NC</t>
  </si>
  <si>
    <t>Stratacuity</t>
  </si>
  <si>
    <t>['bigquery', 'ssis', 'alteryx', 'jira']</t>
  </si>
  <si>
    <t>Analyst II Assortment Tools &amp; Analytics</t>
  </si>
  <si>
    <t>Carlisle, PA</t>
  </si>
  <si>
    <t>ONSITE INTERVIEWS REQUIRED // Senior Data Engineer – Python &amp; Airflow/DBT Core &amp; Kubernetes/OpenShift</t>
  </si>
  <si>
    <t>['sql', 'python', 'oracle', 'airflow', 'kubernetes', 'git']</t>
  </si>
  <si>
    <t>Francestown, NH</t>
  </si>
  <si>
    <t>Rise Technical Recruitment Inc</t>
  </si>
  <si>
    <t>['aws', 'fastapi']</t>
  </si>
  <si>
    <t>Data Analyst for 8 Figure Ecom Brand</t>
  </si>
  <si>
    <t>Bhubaneswar, Odisha, India</t>
  </si>
  <si>
    <t>Xohani  Solutions</t>
  </si>
  <si>
    <t>['sql', 'python', 'azure', 'databricks', 'aws', 'gcp', 'spark', 'pyspark']</t>
  </si>
  <si>
    <t>Bath and North East Somerset, United Kingdom</t>
  </si>
  <si>
    <t>['sql', 'python', 'go', 'scala', 'java', 'azure', 'aws', 'gcp', 'spark', 'kafka', 'hadoop', 'kubernetes', 'docker']</t>
  </si>
  <si>
    <t>Report SQL Analyst</t>
  </si>
  <si>
    <t>UNESCWA: Data Engineer – Beirut</t>
  </si>
  <si>
    <t>United Nations</t>
  </si>
  <si>
    <t>['sql', 'python', 'azure', 'sheets', 'kubernetes']</t>
  </si>
  <si>
    <t>CRM Data Integration Analyst – Remote</t>
  </si>
  <si>
    <t>['sql', 'gdpr', 'ssis']</t>
  </si>
  <si>
    <t>Data Scientist with Backend Development Skills for Dashboard Creation</t>
  </si>
  <si>
    <t>['sql', 'python', 'scala', 'snowflake', 'spark', 'kafka', 'airflow', 'hadoop']</t>
  </si>
  <si>
    <t>Backend Engineer, Database Excellence (Ruby)</t>
  </si>
  <si>
    <t>['sql', 'ruby', 'postgresql', 'ruby', 'ruby on rails', 'gitlab']</t>
  </si>
  <si>
    <t>Data Engineer – Observability &amp; Telemetry</t>
  </si>
  <si>
    <t>GIOS Technology</t>
  </si>
  <si>
    <t>['python', 'kafka', 'splunk', 'kubernetes']</t>
  </si>
  <si>
    <t>Principal Data Engineer (GCP)</t>
  </si>
  <si>
    <t>VIQU IT Recruitment</t>
  </si>
  <si>
    <t>['sql', 'python', 'azure', 'aws', 'gcp', 'docker', 'terraform']</t>
  </si>
  <si>
    <t>People Data &amp; Analytics Consultant</t>
  </si>
  <si>
    <t>['sql', 'python', 'r', 'html', 'snowflake', 'databricks', 'tableau', 'excel', 'qlik', 'powerpoint', 'powerbi', 'powerbi']</t>
  </si>
  <si>
    <t>Data Scientist Customer Experience</t>
  </si>
  <si>
    <t>Data Scientist for Client Clusterization in "Smart Solutions" LLC</t>
  </si>
  <si>
    <t>Corsham, United Kingdom</t>
  </si>
  <si>
    <t>Alexander Associates Technical Recruitment</t>
  </si>
  <si>
    <t>['sql', 'python', 'r', 'aws', 'tableau', 'power bi']</t>
  </si>
  <si>
    <t>Data Engineers - Glasgow City Centre (nightshift)</t>
  </si>
  <si>
    <t>Boyd Recruitment</t>
  </si>
  <si>
    <t>Data Engineers - Linlithgow</t>
  </si>
  <si>
    <t>West Lothian, United Kingdom</t>
  </si>
  <si>
    <t>Contractor Jobs</t>
  </si>
  <si>
    <t>Epic HB Analyst</t>
  </si>
  <si>
    <t>People Data Scientist</t>
  </si>
  <si>
    <t>Red Clover HR</t>
  </si>
  <si>
    <t>['sql', 'python', 'db2', 'aws', 'airflow', 'git', 'github', 'jenkins']</t>
  </si>
  <si>
    <t>Manager, GTM Systems &amp; Tools</t>
  </si>
  <si>
    <t>Ashby</t>
  </si>
  <si>
    <t>Advisor Data Analyst - Remote / Telecommute</t>
  </si>
  <si>
    <t>Artificial Intelligence Engineer - Entry Level</t>
  </si>
  <si>
    <t>['python', 'azure', 'aws', 'gcp', 'pytorch', 'numpy', 'tensorflow', 'scikit-learn', 'pandas', 'jupyter', 'kubernetes', 'docker', 'git']</t>
  </si>
  <si>
    <t>Data Science Practitioner Jobs</t>
  </si>
  <si>
    <t>['python', 'r', 'matlab', 'sas', 'c', 'numpy', 'tensorflow', 'scikit-learn', 'pandas', 'sas']</t>
  </si>
  <si>
    <t>['sql', 'python', 'c', 'snowflake', 'azure', 'databricks', 'aws', 'spark', 'pyspark']</t>
  </si>
  <si>
    <t>Rochester, IL</t>
  </si>
  <si>
    <t>['sql', 'python', 'javascript', 'sas', 'java', 'c', 'php', 'snowflake', 'gcp', 'spark', 'kafka', 'react', 'airflow', 'phoenix', 'windows', 'linux', 'tableau', 'power bi', 'ssis', 'sas', 'kubernetes', 'docker', 'github', 'jenkins']</t>
  </si>
  <si>
    <t>Boonton, NJ</t>
  </si>
  <si>
    <t>Xtremepush</t>
  </si>
  <si>
    <t>['sql', 'python', 'git', 'jira', 'confluence']</t>
  </si>
  <si>
    <t>Water Supply Data Analyst (0142) (Hybrid)</t>
  </si>
  <si>
    <t>Southwest Florida Water Management District</t>
  </si>
  <si>
    <t>Senior Staff Data Scientist - Bayesian Experimentation &amp; Causal Inference</t>
  </si>
  <si>
    <t>Headway</t>
  </si>
  <si>
    <t>Data Scientist, Creative Excellence</t>
  </si>
  <si>
    <t>['sql', 'python', 'r', 'javascript', 'aws', 'gcp', 'spark', 'matplotlib', 'plotly', 'numpy', 'hadoop', 'pandas', 'tableau']</t>
  </si>
  <si>
    <t>['sql', 'python', 'r', 'sas', 'aws', 'spark', 'sas']</t>
  </si>
  <si>
    <t>MBN Solutions</t>
  </si>
  <si>
    <t>['sql', 'python', 'nosql', 'c', 'postgresql', 'azure', 'graphql', 'kubernetes', 'docker', 'github', 'terraform']</t>
  </si>
  <si>
    <t>Data Analyst, AI</t>
  </si>
  <si>
    <t>['python', 'r', 'java', 'julia', 'azure', 'databricks', 'aws', 'gcp', 'pytorch', 'tensorflow', 'scikit-learn', 'tableau', 'power bi', 'confluence']</t>
  </si>
  <si>
    <t>Sr Data Scientist, Agentic AI</t>
  </si>
  <si>
    <t>Catoosa, OK</t>
  </si>
  <si>
    <t>Action Group Staffing</t>
  </si>
  <si>
    <t>['sql', 'python', 'r', 'scala', 'azure', 'aws', 'gcp', 'tableau', 'power bi']</t>
  </si>
  <si>
    <t>Senior Machine Learning Engineer- Data Science Platform</t>
  </si>
  <si>
    <t>['sql', 'python', 'aws', 'spark', 'airflow', 'hadoop', 'scikit-learn', 'pandas', 'jupyter', 'docker', 'jenkins']</t>
  </si>
  <si>
    <t>Tech Lead/Data Engineer III</t>
  </si>
  <si>
    <t>GCP Data engineer</t>
  </si>
  <si>
    <t>['sql', 'python', 'gcp', 'bigquery', 'airflow', 'terraform']</t>
  </si>
  <si>
    <t>AI Evaluation and Data Analyst</t>
  </si>
  <si>
    <t>Principle</t>
  </si>
  <si>
    <t>SuperHero Fire Protection,LLC.</t>
  </si>
  <si>
    <t>Swinerton</t>
  </si>
  <si>
    <t>['sql', 'python', 'snowflake', 'databricks', 'redshift', 'pytorch', 'tensorflow', 'scikit-learn', 'pandas', 'datarobot']</t>
  </si>
  <si>
    <t>['sql', 'python', 'r', 'sas', 'aws', 'phoenix', 'linux', 'sas']</t>
  </si>
  <si>
    <t>Data System Engineer(Python, Perl, Data warehousing)- ONSITE at MISSISSAUGA, ON</t>
  </si>
  <si>
    <t>['sql', 'python', 'perl', 'databricks', 'oracle']</t>
  </si>
  <si>
    <t>MMM &amp; Bayesian, Scientist</t>
  </si>
  <si>
    <t>Retail Data and Analytics Manager</t>
  </si>
  <si>
    <t>Integrated Sales Solutions, LLC</t>
  </si>
  <si>
    <t>CeCity.com</t>
  </si>
  <si>
    <t>['tableau', 'excel', 'power bi', 'microstrategy']</t>
  </si>
  <si>
    <t>Border Security Technical Data Analyst</t>
  </si>
  <si>
    <t>['sql', 'python', 'snowflake', 'aws', 'gcp', 'redshift', 'bigquery', 'airflow', 'tableau', 'power bi', 'github', 'jira']</t>
  </si>
  <si>
    <t>Sr Master Data System &amp; Business Analyst (100% Remote)</t>
  </si>
  <si>
    <t>['excel', 'ms access', 'outlook']</t>
  </si>
  <si>
    <t>Data Scientist - Biotechnology</t>
  </si>
  <si>
    <t>Data Analyst 1 - 12348</t>
  </si>
  <si>
    <t>Confidential-MDA</t>
  </si>
  <si>
    <t>['sql', 'html', 'excel', 'looker', 'sheets']</t>
  </si>
  <si>
    <t>Associate Director, Data Analyst</t>
  </si>
  <si>
    <t>Senior Data Scientist- Flexible Location</t>
  </si>
  <si>
    <t>Millbrae, CA</t>
  </si>
  <si>
    <t>['sql', 'python', 'numpy', 'scikit-learn', 'pandas', 'git']</t>
  </si>
  <si>
    <t>Director, Data Engineering &amp; AI - Full Time</t>
  </si>
  <si>
    <t>Machesney Park, IL</t>
  </si>
  <si>
    <t>Experity</t>
  </si>
  <si>
    <t>['python', 'snowflake', 'azure', 'databricks', 'aws', 'gcp', 'bigquery', 'airflow']</t>
  </si>
  <si>
    <t>Data Scientist/ AI/ML Engineer [Python experience]</t>
  </si>
  <si>
    <t>['sql', 'python', 'mysql', 'postgresql', 'redis', 'elasticsearch', 'neo4j', 'azure', 'fastapi', 'flask', 'docker']</t>
  </si>
  <si>
    <t>Madison Energy Infrastructure</t>
  </si>
  <si>
    <t>['sql', 'python', 'r', 'snowflake', 'databricks', 'excel', 'outlook', 'powerbi', 'powerbi', 'slack', 'zoom']</t>
  </si>
  <si>
    <t>Medical Data Analyst - Fully Remote</t>
  </si>
  <si>
    <t>Lead, Data Engineering and Architecture</t>
  </si>
  <si>
    <t>Apex Group</t>
  </si>
  <si>
    <t>Graduate, Technology, Financial Crime Data Analytics, Manchester, 2023</t>
  </si>
  <si>
    <t>['sql', 'python', 'html']</t>
  </si>
  <si>
    <t>TYM North America Inc</t>
  </si>
  <si>
    <t>['nosql', 'java', 'cassandra', 'aws', 'spark', 'kafka', 'pyspark', 'kubernetes', 'docker']</t>
  </si>
  <si>
    <t>entry level data analyst/Java Spring boot developer</t>
  </si>
  <si>
    <t>Sr. Advisor Data Analyst - Sacramento CA (100% Remote)</t>
  </si>
  <si>
    <t>Agentic AI Data Scientist</t>
  </si>
  <si>
    <t>['sql', 'python', 'r', 'aws', 'splunk']</t>
  </si>
  <si>
    <t>Career Renew</t>
  </si>
  <si>
    <t>Policy Analyst, Full-time (No experience Needed)</t>
  </si>
  <si>
    <t>Ras Al-Khaimah - Ras Al Khaimah - United Arab Emirates</t>
  </si>
  <si>
    <t>Supply Chain Data Analyst Other | Full-Time Melville, New York</t>
  </si>
  <si>
    <t>Mini-Circuits</t>
  </si>
  <si>
    <t>WMS Data Analyst / Business Analyst</t>
  </si>
  <si>
    <t>COFREIGHT INC</t>
  </si>
  <si>
    <t>Data Engineer - Post Market</t>
  </si>
  <si>
    <t>['c', 'tableau', 'power bi']</t>
  </si>
  <si>
    <t>Data Science &amp; AI Lead</t>
  </si>
  <si>
    <t>Director, AI and Data</t>
  </si>
  <si>
    <t>Komatsu</t>
  </si>
  <si>
    <t>Richfield, PA</t>
  </si>
  <si>
    <t>['sql', 'python', 'gcp', 'bigquery', 'airflow']</t>
  </si>
  <si>
    <t>Data Analyst 1/Trainee 1/Trainee 2</t>
  </si>
  <si>
    <t>['sql', 'python', 'mysql', 'dynamodb', 'cassandra', 'snowflake', 'aws', 'airflow', 'git', 'github']</t>
  </si>
  <si>
    <t>Salesforce Business System Analyst - Locals Preferred</t>
  </si>
  <si>
    <t>Rootshell Inc</t>
  </si>
  <si>
    <t>Business Analyst with - Data Warehousing &amp; BI experience</t>
  </si>
  <si>
    <t>['sql', 'python', 'snowflake', 'pyspark', 'looker', 'power bi', 'sharepoint', 'jira', 'confluence']</t>
  </si>
  <si>
    <t>(USA) Data Scientist III</t>
  </si>
  <si>
    <t>Vizio</t>
  </si>
  <si>
    <t>['sql', 'python', 'r', 'scala', 'spark', 'pytorch', 'pyspark', 'tensorflow']</t>
  </si>
  <si>
    <t>Sales Specialist, Data Engineering</t>
  </si>
  <si>
    <t>['go', 'snowflake', 'spark']</t>
  </si>
  <si>
    <t>['sql', 'python', 'databricks', 'pyspark', 'airflow', 'github', 'terraform']</t>
  </si>
  <si>
    <t>North Richland Hills, TX</t>
  </si>
  <si>
    <t>Ragle Inc</t>
  </si>
  <si>
    <t>['sql', 'python', 'sql server', 'azure', 'pandas', 'excel', 'power bi', 'git', 'smartsheet']</t>
  </si>
  <si>
    <t>Analytics &amp; Strategy Analyst</t>
  </si>
  <si>
    <t>Senior, Operations Data Analyst (Flexible location) (San Ramon, CA, US, 94583)</t>
  </si>
  <si>
    <t>Jobs.weekday.works</t>
  </si>
  <si>
    <t>PG&amp;E</t>
  </si>
  <si>
    <t>['sql', 'python', 'sas', 'perl', 'vba', 'visual basic', 'c', 'sql server', 'excel', 'sas', 'sharepoint', 'powerbi', 'powerbi']</t>
  </si>
  <si>
    <t>Prosper, TX</t>
  </si>
  <si>
    <t>Vytwo Technologies Inc</t>
  </si>
  <si>
    <t>Data Analyst – Generative AI (Image &amp; Video Evaluation)</t>
  </si>
  <si>
    <t>['sql', 'c', 'sql server', 'azure', 'tableau', 'kubernetes', 'jira']</t>
  </si>
  <si>
    <t>Entry Level Cloud Data Pipeline Technician</t>
  </si>
  <si>
    <t>['sql', 'python', 'azure', 'aws', 'gcp', 'tableau', 'power bi', 'git']</t>
  </si>
  <si>
    <t>AGIA Inc</t>
  </si>
  <si>
    <t>['sql', 'go', 'c', 'visio', 'excel', 'looker', 'power bi', 'powerpoint']</t>
  </si>
  <si>
    <t>People Analytics Analyst</t>
  </si>
  <si>
    <t>Raymond James</t>
  </si>
  <si>
    <t>['sql', 'sas', 'gdpr', 'express', 'tableau', 'excel', 'spss', 'sas', 'qlik']</t>
  </si>
  <si>
    <t>Lead Data Engineer (W2/CTH/Onsite/Local/Columbus, OH)</t>
  </si>
  <si>
    <t>['sql', 'python', 'bash', 'databricks', 'aws', 'spark']</t>
  </si>
  <si>
    <t>Research Informatics Developer - 249820</t>
  </si>
  <si>
    <t>Sr. Solutions Engineer (Data Centers)</t>
  </si>
  <si>
    <t>Senior Data Engineer, Foundry</t>
  </si>
  <si>
    <t>Abbvie, Inc.</t>
  </si>
  <si>
    <t>['sql', 'python', 'bash', 'powershell', 'azure', 'aws', 'spark', 'pyspark', 'git', 'jira', 'confluence']</t>
  </si>
  <si>
    <t>Senior Data Platform Consultant (Databricks)</t>
  </si>
  <si>
    <t>Snap Analytics</t>
  </si>
  <si>
    <t>['sql', 'python', 'snowflake', 'azure', 'databricks', 'aws', 'gcp', 'spark', 'pyspark', 'terraform', 'unity']</t>
  </si>
  <si>
    <t>Derby, United Kingdom</t>
  </si>
  <si>
    <t>Reed Technology</t>
  </si>
  <si>
    <t>Data Analyst/Data Scientist !! Strictly on w2</t>
  </si>
  <si>
    <t>Data Scientist- Vision Language Model Researcher, Data &amp; Machine Learning (DML)</t>
  </si>
  <si>
    <t>['sql', 'python', 'r', 'matlab', 'sas', 'aws', 'redshift', 'pytorch', 'jupyter', 'linux', 'sas', 'git', 'gitlab']</t>
  </si>
  <si>
    <t>Data Scientist - Computer Vision, Data &amp; Machine Learning (DML)</t>
  </si>
  <si>
    <t>Commercial Bank of California</t>
  </si>
  <si>
    <t>['sql', 'python', 'azure', 'pytorch', 'tensorflow', 'scikit-learn', 'gdpr', 'fastapi', 'flask', 'kubernetes', 'docker', 'github']</t>
  </si>
  <si>
    <t>Data Engineer, Global Planning, Amazon Leo</t>
  </si>
  <si>
    <t>Amazon Kuiper Commercial Services LLC</t>
  </si>
  <si>
    <t>Automation Data Engineer- Controls &amp; Manufacturing Systems (Industrial Solutions)</t>
  </si>
  <si>
    <t>BorgWarner</t>
  </si>
  <si>
    <t>['sql', 'python', 'azure', 'aws', 'tableau', 'power bi']</t>
  </si>
  <si>
    <t>GMO</t>
  </si>
  <si>
    <t>Data &amp; Marketing Analyst</t>
  </si>
  <si>
    <t>Henrietta, NY</t>
  </si>
  <si>
    <t>Rush-Henrietta Central School District</t>
  </si>
  <si>
    <t>Senior Java Data Platform Engineer (Spring Batch &amp; AWS)</t>
  </si>
  <si>
    <t>['sql', 'python', 'java', 'snowflake', 'aws', 'spark', 'spring', 'kubernetes', 'docker', 'terraform']</t>
  </si>
  <si>
    <t>Operational Analytics Consultant</t>
  </si>
  <si>
    <t>Fortice</t>
  </si>
  <si>
    <t>Bolton, United Kingdom</t>
  </si>
  <si>
    <t>MBDA UK</t>
  </si>
  <si>
    <t>['sql', 'python', 'nosql', 'mongodb', 'mongodb', 'neo4j', 'oracle', 'hadoop', 'docker']</t>
  </si>
  <si>
    <t>Data Analyst – Mental Health (Remote, DMV)</t>
  </si>
  <si>
    <t>['sql', 'r', 'sas', 'excel', 'sas']</t>
  </si>
  <si>
    <t>Supply Chain Business Analyst</t>
  </si>
  <si>
    <t>Etnyre International</t>
  </si>
  <si>
    <t>['oracle', 'tableau', 'excel', 'power bi', 'sap']</t>
  </si>
  <si>
    <t>Lead Data Engineer - AWS</t>
  </si>
  <si>
    <t>Acunor Inc</t>
  </si>
  <si>
    <t>['sql', 'python', 'snowflake', 'aws', 'aurora', 'pyspark', 'git', 'jenkins']</t>
  </si>
  <si>
    <t>Cleared On Site Data Engineer (4899) Jobs</t>
  </si>
  <si>
    <t>Smartronix, LLC</t>
  </si>
  <si>
    <t>['sql', 'python', 'c', 'aws', 'redshift', 'airflow', 'tableau', 'power bi', 'microstrategy', 'jira']</t>
  </si>
  <si>
    <t>Lead Data Engineer - Fisher Investments</t>
  </si>
  <si>
    <t>['r', 'snowflake', 'tableau']</t>
  </si>
  <si>
    <t>Platform Engineer</t>
  </si>
  <si>
    <t>Horley, United Kingdom</t>
  </si>
  <si>
    <t>Better Days Recruitment</t>
  </si>
  <si>
    <t>['bash', 'powershell', 'c', 'vb.net', 'azure', 'git', 'jira', 'confluence']</t>
  </si>
  <si>
    <t>State of New York - People With Developmental Disabilities, Office for</t>
  </si>
  <si>
    <t>['sql', 'python', 'sas', 'c', 'tableau', 'sas']</t>
  </si>
  <si>
    <t>Compensation Analyst Sr.</t>
  </si>
  <si>
    <t>Panduit</t>
  </si>
  <si>
    <t>Sr Data Scientist - Model Development</t>
  </si>
  <si>
    <t>['sql', 'python', 'snowflake', 'aws', 'pyspark', 'scikit-learn', 'pandas']</t>
  </si>
  <si>
    <t>Data Scientist|Foundry/Palantir</t>
  </si>
  <si>
    <t>Orbotech</t>
  </si>
  <si>
    <t>['sql', 'python', 'r', 'snowflake', 'azure', 'databricks', 'aws', 'gcp', 'bigquery', 'spark', 'pyspark', 'tableau', 'looker', 'power bi']</t>
  </si>
  <si>
    <t>Senior Data Engineer - Oracle, Python, AWS</t>
  </si>
  <si>
    <t>['sql', 'python', 'oracle', 'aws', 'kafka', 'airflow', 'linux', 'unix', 'jenkins']</t>
  </si>
  <si>
    <t>Magna International, Inc</t>
  </si>
  <si>
    <t>['sql', 'nosql', 'sql server', 'mysql', 'oracle', 'gdpr', 'excel', 'powerpoint', 'unity']</t>
  </si>
  <si>
    <t>AI &amp; Machine Learning Trainee</t>
  </si>
  <si>
    <t>KP Square Tech</t>
  </si>
  <si>
    <t>Data Engineer - London - Financial Services</t>
  </si>
  <si>
    <t>['python', 'nosql', 'typescript', 'azure']</t>
  </si>
  <si>
    <t>Category Data Analyst(syndicated data platforms, such as Circana/Nielsen)</t>
  </si>
  <si>
    <t>['tableau', 'excel', 'power bi', 'sap']</t>
  </si>
  <si>
    <t>Entry Level Analyst(recent grads needed)</t>
  </si>
  <si>
    <t>Cohoes, NY</t>
  </si>
  <si>
    <t>['windows', 'excel', 'powerpoint', 'outlook']</t>
  </si>
  <si>
    <t>['sql', 'python', 'r', 'nosql', 'azure', 'aws', 'gcp', 'pytorch', 'plotly', 'tensorflow', 'jupyter', 'flask', 'tableau', 'kubernetes', 'docker', 'git']</t>
  </si>
  <si>
    <t>Casey's</t>
  </si>
  <si>
    <t>['sql', 'python', 'snowflake', 'azure', 'databricks', 'bigquery', 'pyspark', 'power bi', 'dax', 'github']</t>
  </si>
  <si>
    <t>Senior Health Data Scientist (Real-World Data)</t>
  </si>
  <si>
    <t>Big Data Platform Engineer -- Atlanta, GA/San Francisco, CA/Minneapolis, MN -- Hybrid -- 67246</t>
  </si>
  <si>
    <t>['sql', 'python', 'scala', 'java', 'azure', 'databricks', 'spark', 'airflow', 'kubernetes', 'docker', 'github', 'terraform', 'gitlab', 'ansible']</t>
  </si>
  <si>
    <t>['sql', 'azure', 'databricks', 'aws', 'power bi']</t>
  </si>
  <si>
    <t>Starburst Data Visualization Engineer</t>
  </si>
  <si>
    <t>['sql', 'shell', 'oracle', 'kafka', 'hadoop', 'jira']</t>
  </si>
  <si>
    <t>ETL/Google Cloud Platform Senior Data Engineer - Charlotte, NC</t>
  </si>
  <si>
    <t>['sql', 'python', 'sql server', 'spark', 'ssis']</t>
  </si>
  <si>
    <t>Business Systems Sr Data Engineer</t>
  </si>
  <si>
    <t>BNH</t>
  </si>
  <si>
    <t>['sql', 't-sql', 'sql server', 'oracle', 'windows', 'visio', 'power bi', 'ssis', 'ssrs', 'powerbi', 'powerbi']</t>
  </si>
  <si>
    <t>Data Engineer II (AWS, Python, SQL)</t>
  </si>
  <si>
    <t>['sql', 'python', 'aws', 'terraform']</t>
  </si>
  <si>
    <t>Senior Data Engineer for AWS Migration and Reporting Transformation</t>
  </si>
  <si>
    <t>Reporting Analyst Intern</t>
  </si>
  <si>
    <t>['sql', 'python', 'r', 'go', 'tableau', 'excel', 'looker', 'power bi', 'alteryx']</t>
  </si>
  <si>
    <t>Business Intelligence Analyst - Healthcare Analytics</t>
  </si>
  <si>
    <t>Millbury, MA</t>
  </si>
  <si>
    <t>Data Reporting &amp; System Analyst</t>
  </si>
  <si>
    <t>Riviera Beach, FL</t>
  </si>
  <si>
    <t>['python', 'go', 'scala', 'nosql', 'java', 'azure', 'databricks', 'aws', 'spark', 'kafka', 'airflow', 'hadoop', 'jira']</t>
  </si>
  <si>
    <t>['sql', 'scala', 'azure', 'databricks', 'spark']</t>
  </si>
  <si>
    <t>IT Data Analyst (Microsoft Fabric)</t>
  </si>
  <si>
    <t>Michael Page International Sdn Bhd</t>
  </si>
  <si>
    <t>Lead AI Scientist</t>
  </si>
  <si>
    <t>['python', 'r', 'aws', 'gcp', 'pytorch', 'tensorflow', 'hugging face']</t>
  </si>
  <si>
    <t>['ansible']</t>
  </si>
  <si>
    <t>**Database Engineer**</t>
  </si>
  <si>
    <t>WorkGenius Group</t>
  </si>
  <si>
    <t>['sql', 'sql server', 'mysql', 'postgresql', 'aws', 'redshift']</t>
  </si>
  <si>
    <t>SJC</t>
  </si>
  <si>
    <t>GenAI Data Scientist – Capital Markets (Financial Services)</t>
  </si>
  <si>
    <t>Downsville, NY</t>
  </si>
  <si>
    <t>Open road solutions llc</t>
  </si>
  <si>
    <t>['sql', 'python', 'azure', 'excel']</t>
  </si>
  <si>
    <t>AWS Data Engineering Services(In- person Interview)</t>
  </si>
  <si>
    <t>Covetus</t>
  </si>
  <si>
    <t>['sql', 'python', 'snowflake', 'azure', 'databricks', 'aws', 'gcp', 'redshift', 'bigquery', 'aurora', 'spark', 'kafka', 'pyspark', 'airflow', 'tableau', 'kubernetes', 'docker', 'git']</t>
  </si>
  <si>
    <t>Stirista</t>
  </si>
  <si>
    <t>['sql', 'python', 'java', 't-sql', 'c', 'sql server', 'azure', 'aws', 'gcp', 'bigquery']</t>
  </si>
  <si>
    <t>URGENT - Machine Learning Engineer (Python, LLM, SQL), PERMANENT Hybrid</t>
  </si>
  <si>
    <t>VTRAC Consulting Corporation (WBE)</t>
  </si>
  <si>
    <t>['sql', 'python', 'postgresql', 'redis', 'azure', 'aws', 'gcp', 'kubernetes', 'docker', 'git']</t>
  </si>
  <si>
    <t>Security Data Science Engineer</t>
  </si>
  <si>
    <t>['sql', 'python', 'aws', 'gcp', 'spark', 'airflow', 'scikit-learn', 'pandas', 'docker']</t>
  </si>
  <si>
    <t>Engineer Data Center System</t>
  </si>
  <si>
    <t>['sql', 'python', 'sql server', 'azure', 'spark', 'pyspark', 'power bi']</t>
  </si>
  <si>
    <t>International Control Services, Inc.</t>
  </si>
  <si>
    <t>['assembly', 'excel', 'power bi']</t>
  </si>
  <si>
    <t>Actalent Careers</t>
  </si>
  <si>
    <t>['sql', 'python', 'bash', 'azure', 'aws', 'gcp', 'redshift', 'pyspark']</t>
  </si>
  <si>
    <t>Long View Systems</t>
  </si>
  <si>
    <t>['sql', 'azure', 'databricks', 'tableau', 'power bi', 'qlik', 'dax']</t>
  </si>
  <si>
    <t>Senior BI &amp; Data Engineer #992443</t>
  </si>
  <si>
    <t>DEXIAN</t>
  </si>
  <si>
    <t>['azure', 'databricks', 'power bi', 'ssrs', 'dax']</t>
  </si>
  <si>
    <t>Python Developer,software developer,data analyst</t>
  </si>
  <si>
    <t>IT,Software Engineer,Data Analyst</t>
  </si>
  <si>
    <t>Data Analyst- Medical Device</t>
  </si>
  <si>
    <t>Data Analyst, AI - Kennett Square, PA</t>
  </si>
  <si>
    <t>['confluence']</t>
  </si>
  <si>
    <t>Data Analyst, AI - Baltimore, MD</t>
  </si>
  <si>
    <t>Data Analyst, AI - Warrenville, IL</t>
  </si>
  <si>
    <t>Sales Operations &amp; Reporting Analyst</t>
  </si>
  <si>
    <t>Heybridge Associates Ltd</t>
  </si>
  <si>
    <t>Slalom Flex (Project Based)- Federal GCP Data Engineer</t>
  </si>
  <si>
    <t>['sql', 'python', 'javascript', 'databricks', 'gcp', 'bigquery', 'airflow', 'looker', 'git', 'github', 'gitlab', 'jira', 'confluence']</t>
  </si>
  <si>
    <t>Kerala, India</t>
  </si>
  <si>
    <t>['sql', 'python', 'sql server', 'snowflake', 'azure', 'databricks', 'oracle', 'spark', 'pyspark', 'power bi', 'sap', 'git', 'github', 'terraform']</t>
  </si>
  <si>
    <t>RSCH DATA ANL 1</t>
  </si>
  <si>
    <t>['sql', 'power bi', 'dax', 'confluence']</t>
  </si>
  <si>
    <t>Data Engineer, NASC Data Engineering</t>
  </si>
  <si>
    <t>Staff Data Scientist- MLE - Recommendations &amp; Personalization</t>
  </si>
  <si>
    <t>Solutions Data Analyst</t>
  </si>
  <si>
    <t>wi-Q Technologies</t>
  </si>
  <si>
    <t>['sql', 'bigquery', 'tableau', 'excel', 'looker', 'power bi']</t>
  </si>
  <si>
    <t>Rebel Recruitment Limited</t>
  </si>
  <si>
    <t>['sql', 'python', 'azure', 'databricks', 'zoom']</t>
  </si>
  <si>
    <t>CSA Engineer - Data Centre - Dublin West</t>
  </si>
  <si>
    <t>Albany, CA</t>
  </si>
  <si>
    <t>['python', 'go', 'c', 'shell', 'julia', 'rust', 'jupyter', 'express', 'zoom']</t>
  </si>
  <si>
    <t>Comcast Corporation</t>
  </si>
  <si>
    <t>['databricks', 'aws', 'redshift', 'kubernetes']</t>
  </si>
  <si>
    <t>Data Scientist, Computational &amp; Mechanistic (onsite)</t>
  </si>
  <si>
    <t>['python', 'r', 'databricks', 'aws', 'pytorch', 'tensorflow', 'scikit-learn', 'github', 'unity']</t>
  </si>
  <si>
    <t>Data Analyst Needed for Keyword Review in Sliding Doors Industry</t>
  </si>
  <si>
    <t>Test Data Management Engineer</t>
  </si>
  <si>
    <t>Senior Technical Analyst -Support (U.S. Citizenship  required)</t>
  </si>
  <si>
    <t>['python', 'shell', 'snowflake', 'oracle', 'spark', 'kafka', 'hadoop', 'linux', 'yarn']</t>
  </si>
  <si>
    <t>Head of Risk Data &amp; Analytics</t>
  </si>
  <si>
    <t>Raymond James Financial, Inc.</t>
  </si>
  <si>
    <t>['sql', 'python', 'snowflake', 'azure', 'aws', 'redshift', 'plotly', 'pandas', 'tableau', 'alteryx', 'qlik', 'powerbi', 'powerbi', 'github', 'confluence']</t>
  </si>
  <si>
    <t>Senior Data Engineer – Snowflake / DBT / AWS Glue</t>
  </si>
  <si>
    <t>Recrute Action Inc.</t>
  </si>
  <si>
    <t>['sql', 'python', 'nosql', 'mongodb', 'shell', 'postgresql', 'mongodb', 'snowflake', 'aws', 'aurora', 'airflow', 'hadoop', 'sap', 'qlik', 'terraform']</t>
  </si>
  <si>
    <t>Data Engineer-Consulting/ IngÃ©nieur de donnÃ©es</t>
  </si>
  <si>
    <t>Montreal, Quebec, Canada</t>
  </si>
  <si>
    <t>KPI Digital</t>
  </si>
  <si>
    <t>['sql', 'python', 'r', 'nosql', 't-sql', 'snowflake', 'databricks', 'spark', 'airflow', 'vue', 'unix', 'power bi', 'docker', 'git', 'chef']</t>
  </si>
  <si>
    <t>Cambridge, ON, Canada</t>
  </si>
  <si>
    <t>Farm Mutual Reinsurance Plan Inc</t>
  </si>
  <si>
    <t>['sql', 'python', 'r', 'scala', 'java', 'snowflake', 'azure', 'databricks', 'redshift', 'spark', 'hadoop', 'tableau', 'power bi', 'qlik']</t>
  </si>
  <si>
    <t>Senior Data Engineer (Architecture and Platforms)</t>
  </si>
  <si>
    <t>Boston Hale</t>
  </si>
  <si>
    <t>Data &amp; Analytics Senior Analyst</t>
  </si>
  <si>
    <t>Senior Data Engineer (AWS / Hadoop / Batch ETL)</t>
  </si>
  <si>
    <t>['sql', 'shell', 'oracle', 'aws', 'spark', 'pyspark', 'hadoop']</t>
  </si>
  <si>
    <t>Data Analyst / CDP Developer</t>
  </si>
  <si>
    <t>['sql', 'python', 'nosql', 'aws', 'confluence']</t>
  </si>
  <si>
    <t>USELMS Database Analyst Jobs</t>
  </si>
  <si>
    <t>Product Analytics Lead</t>
  </si>
  <si>
    <t>Administrative Manager, Genetic Medicine &amp; Biomedical Data Science</t>
  </si>
  <si>
    <t>The University of Chicago</t>
  </si>
  <si>
    <t>Azure Data Engineer (P&amp;C Insurance)</t>
  </si>
  <si>
    <t>Technocraft Solutions</t>
  </si>
  <si>
    <t>['sql', 'python', 'c', 'azure', 'databricks', 'spark', 'power bi']</t>
  </si>
  <si>
    <t>Remote Data Science Developer</t>
  </si>
  <si>
    <t>['sql', 'python', 'gdpr', 'power bi']</t>
  </si>
  <si>
    <t>Superior HealthPlan</t>
  </si>
  <si>
    <t>['sql', 'snowflake', 'excel', 'power bi']</t>
  </si>
  <si>
    <t>Senior Data Analyst- Marketing and Messaging Operations</t>
  </si>
  <si>
    <t>Data Scientist – Retail Decision Science</t>
  </si>
  <si>
    <t>['sql', 'python', 'r', 'scala', 'java', 'c', 'spark']</t>
  </si>
  <si>
    <t>Big Data Engineer IRC286612</t>
  </si>
  <si>
    <t>['python', 'scala', 'elasticsearch', 'databricks', 'aws', 'spark', 'pyspark']</t>
  </si>
  <si>
    <t>Data Engineer - Senior Associate</t>
  </si>
  <si>
    <t>CareFirst</t>
  </si>
  <si>
    <t>Sr. Data Analytics Engineer (Remote)</t>
  </si>
  <si>
    <t>Data Analyst - Power BI &amp; Azure Databricks</t>
  </si>
  <si>
    <t>['sql', 'snowflake', 'azure', 'databricks', 'pyspark', 'power bi', 'dax']</t>
  </si>
  <si>
    <t>Branch Operations Data Analytics Developer</t>
  </si>
  <si>
    <t>['sql', 'python', 'r', 'sas', 'hadoop', 'excel', 'spss', 'sas']</t>
  </si>
  <si>
    <t>Data Scientist / Mid-level / Contract / Chicago / Hybrid</t>
  </si>
  <si>
    <t>['sql', 'python', 'r', 'nosql', 'aws', 'plotly', 'tableau']</t>
  </si>
  <si>
    <t>Senior Associate, Data Engineer</t>
  </si>
  <si>
    <t>L3HHCM20</t>
  </si>
  <si>
    <t>['sql', 'python', 'javascript', 'c', 'snowflake', 'azure', 'databricks', 'oracle', 'spark', 'pyspark', 'pandas', 'ssis', 'sap']</t>
  </si>
  <si>
    <t>Finance Data Analyst IV</t>
  </si>
  <si>
    <t>Enterprise Data Engineering Manager</t>
  </si>
  <si>
    <t>BRG</t>
  </si>
  <si>
    <t>['sql', 't-sql', 'sql server', 'snowflake', 'azure', 'windows', 'tableau', 'ssrs', 'qlik', 'powerbi', 'powerbi']</t>
  </si>
  <si>
    <t>Remote AI Analytics Engineer</t>
  </si>
  <si>
    <t>Data Engineer, Asset Management</t>
  </si>
  <si>
    <t>['sql', 'python', 'snowflake', 'tableau', 'power bi', 'ssrs']</t>
  </si>
  <si>
    <t>Azure Data Platform Engineer (Databricks, Fabric, Synapse)</t>
  </si>
  <si>
    <t>Computer Task Group, Inc</t>
  </si>
  <si>
    <t>['sql', 'python', 'r', 'scala', 'nosql', 'java', 't-sql', 'sql server', 'azure', 'databricks']</t>
  </si>
  <si>
    <t>Sr Data Scientist, Vulnerability Management &amp; Remediation</t>
  </si>
  <si>
    <t>['sql', 'python', 'r', 'matlab', 'sas', 'aws', 'sas']</t>
  </si>
  <si>
    <t>Graduate Data Solutions Analyst</t>
  </si>
  <si>
    <t>Sanderson Recruitment</t>
  </si>
  <si>
    <t>Darlington, United Kingdom</t>
  </si>
  <si>
    <t>['sql', 'python', 't-sql', 'databricks', 'oracle', 'spark']</t>
  </si>
  <si>
    <t>Data Science PhD Intern</t>
  </si>
  <si>
    <t>Estimating Data Analyst</t>
  </si>
  <si>
    <t>Freeport, IL</t>
  </si>
  <si>
    <t>Helm Group</t>
  </si>
  <si>
    <t>['sql', 'python', 'go', 'tableau', 'excel', 'power bi']</t>
  </si>
  <si>
    <t>Online Customer Feedback Analyst</t>
  </si>
  <si>
    <t>Work-from-Home Business Analyst - Data-Driven Role</t>
  </si>
  <si>
    <t>Data Engineer (Data Manager)</t>
  </si>
  <si>
    <t>Exeter, United Kingdom</t>
  </si>
  <si>
    <t>NHS England</t>
  </si>
  <si>
    <t>Jobs in South Africa: Modelling Data &amp; Implementation Engineer</t>
  </si>
  <si>
    <t>Analyst - Advanced Business Analytics</t>
  </si>
  <si>
    <t>['sql', 'snowflake', 'excel', 'powerbi', 'powerbi']</t>
  </si>
  <si>
    <t>['sql', 'pyspark', 'gitlab']</t>
  </si>
  <si>
    <t>Applied Data Scientist – Scientific Digital Transformation</t>
  </si>
  <si>
    <t>Pearl River, NY</t>
  </si>
  <si>
    <t>Momentive</t>
  </si>
  <si>
    <t>['sql', 'python', 'r', 'matlab', 'pytorch', 'keras', 'matplotlib', 'plotly', 'seaborn', 'tensorflow', 'scikit-learn']</t>
  </si>
  <si>
    <t>['sql', 'bigquery', 'tableau', 'excel', 'looker']</t>
  </si>
  <si>
    <t>Data Scientist - Pet Insurance</t>
  </si>
  <si>
    <t>MetLife</t>
  </si>
  <si>
    <t>['sql', 'python', 'azure', 'aws', 'gcp', 'pytorch', 'tensorflow', 'scikit-learn', 'power bi']</t>
  </si>
  <si>
    <t>Motorola</t>
  </si>
  <si>
    <t>Data Science &amp; Analytics and Systems Engineering Manager Jobs</t>
  </si>
  <si>
    <t>Paid Ads Performance Manager – Optimization and Decision Making</t>
  </si>
  <si>
    <t>Data Matching Specialist – Salesforce  Pronto Account Code Mapping + Validation</t>
  </si>
  <si>
    <t>['python', 'pandas', 'excel', 'spreadsheet']</t>
  </si>
  <si>
    <t>['sql', 'python', 'go', 'bash', 'snowflake', 'databricks', 'redshift', 'spark', 'pyspark', 'airflow', 'github', 'jenkins', 'bitbucket']</t>
  </si>
  <si>
    <t>Contract Data Engineer</t>
  </si>
  <si>
    <t>THREE POINT TURN INC</t>
  </si>
  <si>
    <t>['sql', 'c', 'azure', 'power bi']</t>
  </si>
  <si>
    <t>['sql', 'python', 'scala', 'java', 'snowflake', 'azure', 'databricks', 'aws', 'redshift', 'spark', 'kafka', 'airflow']</t>
  </si>
  <si>
    <t>Pittsfield, IL</t>
  </si>
  <si>
    <t>Remote Data Engineer - GCP, Airflow &amp; AI/ML Pipelines</t>
  </si>
  <si>
    <t>Qatar Insurance Company</t>
  </si>
  <si>
    <t>Remote Data Scientist – Work from Anywhere</t>
  </si>
  <si>
    <t>['sql', 'python', 'r', 'azure', 'aws', 'gcp', 'spark', 'matplotlib', 'seaborn', 'hadoop', 'tableau', 'power bi', 'kubernetes', 'docker']</t>
  </si>
  <si>
    <t>Data Engineer, Central InfraOps Analytics Team</t>
  </si>
  <si>
    <t>['python', 'scala', 'java', 'aws', 'redshift', 'kafka', 'slack']</t>
  </si>
  <si>
    <t>NEW JERSEY INNOVATION INSTITUTE INC.</t>
  </si>
  <si>
    <t>['sql', 'sql server', 'mysql', 'postgresql', 'snowflake', 'databricks', 'oracle', 'aws', 'airflow', 'power bi']</t>
  </si>
  <si>
    <t>Profit Recovery Partners</t>
  </si>
  <si>
    <t>Senior Data Scientist, Data &amp; Member Behavior</t>
  </si>
  <si>
    <t>Sr. Clinical Data Scientist</t>
  </si>
  <si>
    <t>Summit Therapeutics Sub</t>
  </si>
  <si>
    <t>['python', 'r', 'windows', 'tableau', 'github']</t>
  </si>
  <si>
    <t>Market Bosworth, United Kingdom</t>
  </si>
  <si>
    <t>BloombergNEF - Administrative &amp; Data Analyst Contractor (10-Month Contract)</t>
  </si>
  <si>
    <t>['sql', 'python', 'excel', 'powerpoint', 'terminal', 'jira']</t>
  </si>
  <si>
    <t>Create Dashboard for Gym Site Information Analysis</t>
  </si>
  <si>
    <t>Sunflower Consulting Group</t>
  </si>
  <si>
    <t>['sql', 'python', 'r', 'azure', 'aws', 'gcp', 'tableau', 'looker', 'power bi']</t>
  </si>
  <si>
    <t>MIS Analyst</t>
  </si>
  <si>
    <t>Summitstaff Solutions LLP</t>
  </si>
  <si>
    <t>Senior Core Data Engineer - Chicago</t>
  </si>
  <si>
    <t>Flow Traders</t>
  </si>
  <si>
    <t>['sql', 'python', 'gcp', 'spark', 'kafka', 'airflow', 'pandas', 'linux']</t>
  </si>
  <si>
    <t>Data Engineer Intern,</t>
  </si>
  <si>
    <t>['python', 'javascript', 'bash', 'powershell', 'spring', 'ansible', 'puppet']</t>
  </si>
  <si>
    <t>Data Analyst (Healthcare Data Analytics)</t>
  </si>
  <si>
    <t>VIVIO Health</t>
  </si>
  <si>
    <t>['sql', 'python', 'mysql', 'pandas', 'tableau', 'powerbi', 'powerbi']</t>
  </si>
  <si>
    <t>Senior Analyst, Delivery Support Analytics</t>
  </si>
  <si>
    <t>Data Analyst /SQL/Oracle Platforms – Student Financial Aid (CS26-195)</t>
  </si>
  <si>
    <t>Southern Illinois University Edwardsville</t>
  </si>
  <si>
    <t>Data Engineer - Manager</t>
  </si>
  <si>
    <t>['sql', 'python', 'scala', 'java', 'dynamodb', 'snowflake', 'azure', 'databricks', 'aws', 'gcp', 'spark', 'kafka', 'hadoop', 'terraform']</t>
  </si>
  <si>
    <t>Power BI Analyst Needed: Prepare Excel/Sheets Data + Build Dashboards</t>
  </si>
  <si>
    <t>['python', 'excel', 'power bi', 'sheets', 'dax']</t>
  </si>
  <si>
    <t>Lead Data Analyst - Public Website</t>
  </si>
  <si>
    <t>PowerBI Specialist</t>
  </si>
  <si>
    <t>['sql', 'power bi', 'dax', 'powerbi', 'powerbi']</t>
  </si>
  <si>
    <t>['sql', 'python', 'r', 'snowflake', 'azure', 'databricks', 'tableau', 'excel', 'power bi', 'alteryx']</t>
  </si>
  <si>
    <t>1017- Senior Data Engineer / Machine Learning Engineer</t>
  </si>
  <si>
    <t>Sr. Data Warehouse Analyst</t>
  </si>
  <si>
    <t>Business Intelligence &amp; Informatics Consulting Services, Inc (BIICS, Inc)</t>
  </si>
  <si>
    <t>['cobol', 'db2', 'snowflake', 'tableau', 'power bi']</t>
  </si>
  <si>
    <t>Election Systems &amp; Software LLC</t>
  </si>
  <si>
    <t>GenAI Data Engineer or Scientist</t>
  </si>
  <si>
    <t>Stash Talent Services</t>
  </si>
  <si>
    <t>['python', 'mongodb', 'mongodb', 'redis', 'react', 'jupyter', 'angular', 'git', 'jenkins', 'ansible', 'bitbucket']</t>
  </si>
  <si>
    <t>API Python Developer in Data Engineering</t>
  </si>
  <si>
    <t>Change Grow Live</t>
  </si>
  <si>
    <t>Data Scientist - Fully Remote - Consultancy - AI / Agentic AI</t>
  </si>
  <si>
    <t>GCS</t>
  </si>
  <si>
    <t>Business Intelligence Analyst (Entry Level)</t>
  </si>
  <si>
    <t>Senior Data Scientist - GenAI</t>
  </si>
  <si>
    <t>Apollo Solutions</t>
  </si>
  <si>
    <t>['sql', 'python', 'sql server', 'postgresql', 'oracle']</t>
  </si>
  <si>
    <t>Manager Data Engineering 2</t>
  </si>
  <si>
    <t>['databricks', 'aws', 'sap']</t>
  </si>
  <si>
    <t>Villalba, Puerto Rico</t>
  </si>
  <si>
    <t>HerVill Group Corp</t>
  </si>
  <si>
    <t>Financial Data Analyst- On Site in Tallahassee FL</t>
  </si>
  <si>
    <t>Big Bend Hospice</t>
  </si>
  <si>
    <t>Cloud Customer Support Analyst- Las Vegas</t>
  </si>
  <si>
    <t>Strategy and Analytics Partner</t>
  </si>
  <si>
    <t>Marketing Data Analyst II</t>
  </si>
  <si>
    <t>The Floating Hospital</t>
  </si>
  <si>
    <t>Sr. Data Scientist, AI Delivery/Deployment</t>
  </si>
  <si>
    <t>['sql', 'python', 'snowflake', 'azure', 'aws', 'gcp', 'airflow', 'excel']</t>
  </si>
  <si>
    <t>['sql', 'python', 'scala', 'java', 'c', 'sql server', 'mysql']</t>
  </si>
  <si>
    <t>Senior Data &amp; BI Consultant</t>
  </si>
  <si>
    <t>Morph Enterprise</t>
  </si>
  <si>
    <t>Loves Park, IL</t>
  </si>
  <si>
    <t>Woodward, Inc.</t>
  </si>
  <si>
    <t>Business and Product Development Analyst ll</t>
  </si>
  <si>
    <t>Portage Mutual Insurance</t>
  </si>
  <si>
    <t>Senior Consultant - Data Analytics - Business Consulting</t>
  </si>
  <si>
    <t>['sql', 'python', 'snowflake', 'azure', 'databricks', 'aws', 'tableau', 'qlik', 'powerbi', 'powerbi']</t>
  </si>
  <si>
    <t>Sr. Analyst, Data Analytics - Center of Excellence</t>
  </si>
  <si>
    <t>Con Edison</t>
  </si>
  <si>
    <t>['sql', 'python', 'oracle', 'tableau', 'excel', 'power bi', 'powerpoint', 'outlook']</t>
  </si>
  <si>
    <t>Digital Media Analytics Specialist</t>
  </si>
  <si>
    <t>Senior Analyst, Program Analytics</t>
  </si>
  <si>
    <t>['sql', 'python', 'r', 'snowflake', 'databricks']</t>
  </si>
  <si>
    <t>Data Engineer @ Mission-Driven Series A Startup NYC</t>
  </si>
  <si>
    <t>['sql', 'python', 'databricks', 'gcp', 'pyspark', 'unify']</t>
  </si>
  <si>
    <t>Go Fractional</t>
  </si>
  <si>
    <t>Addition Therapeutics</t>
  </si>
  <si>
    <t>['sql', 'python', 'r', 'snowflake', 'aws', 'gcp', 'redshift', 'bigquery', 'airflow']</t>
  </si>
  <si>
    <t>Snowflake Developer/Data Engineering (Only on W2)</t>
  </si>
  <si>
    <t>['sql', 'python', 'snowflake', 'azure', 'aws', 'kubernetes', 'docker', 'git', 'terraform']</t>
  </si>
  <si>
    <t>Data Analyst with SQL and Python</t>
  </si>
  <si>
    <t>Staff Data Scientist | Conversational AI</t>
  </si>
  <si>
    <t>Mid-Level Data Engineer - SQL, Java, Spring Boot</t>
  </si>
  <si>
    <t>Austin, TX (+1 other)</t>
  </si>
  <si>
    <t>Schwab Jobs</t>
  </si>
  <si>
    <t>['sql', 'java', 'mysql', 'postgresql', 'oracle', 'gcp', 'kafka', 'spring', 'atlassian', 'git', 'bitbucket', 'jira']</t>
  </si>
  <si>
    <t>Staff Data Engineer - Science</t>
  </si>
  <si>
    <t>['sql', 'python', 'scala', 'nosql', 'snowflake', 'databricks', 'aws', 'spark', 'gdpr', 'tableau', 'git', 'github', 'gitlab', 'jira', 'confluence']</t>
  </si>
  <si>
    <t>Senior BI / Analytics Engineer</t>
  </si>
  <si>
    <t>['sql', 'python', 'c', 'azure', 'databricks', 'aws', 'tableau', 'power bi']</t>
  </si>
  <si>
    <t>Snowflake Data Engineer (Azure Data Factory)</t>
  </si>
  <si>
    <t>VidPro Tech &amp; Hr Solutions Private Limited</t>
  </si>
  <si>
    <t>['sql', 'python', 'nosql', 'mongodb', 'shell', 'mongodb', 'cassandra', 'neo4j', 'snowflake', 'azure', 'databricks', 'spark', 'pyspark', 'airflow', 'unix', 'git', 'terraform']</t>
  </si>
  <si>
    <t>['sql', 'python', 'c', 'azure', 'databricks', 'aws', 'power bi']</t>
  </si>
  <si>
    <t>Senior Software Engineer - Tech Lead, Data Solutions &amp; Initiatives</t>
  </si>
  <si>
    <t>['go', 'javascript', 'scala', 'java', 'typescript', 'aws']</t>
  </si>
  <si>
    <t>Data Scientist (AI &amp; Advanced Analytics)</t>
  </si>
  <si>
    <t>Foret Fragrance</t>
  </si>
  <si>
    <t>['sql', 'python', 'r', 'go', 'pytorch', 'tensorflow', 'scikit-learn', 'pandas', 'tableau']</t>
  </si>
  <si>
    <t>Snowflake+SQL</t>
  </si>
  <si>
    <t>['sql', 'python', 'scala', 'java', 'snowflake', 'azure', 'oracle', 'aws', 'airflow', 'tableau', 'power bi']</t>
  </si>
  <si>
    <t>Actuarial Analyst III</t>
  </si>
  <si>
    <t>Analyst, Business Intelligence</t>
  </si>
  <si>
    <t>['oracle', 'excel', 'sap', 'sharepoint']</t>
  </si>
  <si>
    <t>Data Science Architect - AI/ML &amp; Decision Intelligence</t>
  </si>
  <si>
    <t>['sql', 'python', 'r', 'databricks', 'aws', 'numpy', 'scikit-learn', 'pandas', 'jupyter', 'tableau']</t>
  </si>
  <si>
    <t>Data Scientist-Hybrid</t>
  </si>
  <si>
    <t>['sql', 'python', 'r', 'sas', 'tableau', 'excel', 'power bi', 'sas']</t>
  </si>
  <si>
    <t>Data Engineer-Hybrid</t>
  </si>
  <si>
    <t>['sql', 'python', 'java', 'sql server', 'azure', 'aws', 'ssis']</t>
  </si>
  <si>
    <t>Senior Data Scientist specializing in Supply Chain Optimization and Inventory Management</t>
  </si>
  <si>
    <t>Sr Data Engineering Lead</t>
  </si>
  <si>
    <t>Charles Schwab Inc.</t>
  </si>
  <si>
    <t>Data Engineer - Health Sensing</t>
  </si>
  <si>
    <t>['sql', 'python', 'azure', 'aws', 'gcp', 'spark', 'airflow', 'linux', 'kubernetes', 'docker']</t>
  </si>
  <si>
    <t>['python', 'go', 'snowflake', 'bigquery', 'airflow', 'looker', 'kubernetes', 'docker', 'git']</t>
  </si>
  <si>
    <t>Data Sceintist</t>
  </si>
  <si>
    <t>['sql', 'python', 'azure', 'aws', 'gcp', 'spark', 'pytorch', 'numpy', 'tensorflow', 'scikit-learn', 'pandas', 'docker']</t>
  </si>
  <si>
    <t>Bagalur, Karnataka, India</t>
  </si>
  <si>
    <t>['sql', 'python', 'azure', 'aws', 'gcp', 'redshift', 'spark', 'airflow', 'docker']</t>
  </si>
  <si>
    <t>Power BI Analyst Lead</t>
  </si>
  <si>
    <t>XLNt Health IT Inc</t>
  </si>
  <si>
    <t>['sql', 'power bi', 'dax', 'git']</t>
  </si>
  <si>
    <t>MS-Materials Sciences</t>
  </si>
  <si>
    <t>['python', 'nosql', 'mongodb', 'mongodb', 'aws', 'fastapi', 'git', 'github']</t>
  </si>
  <si>
    <t>Data Engineer, Intern (Early Career) - S&amp;P Global</t>
  </si>
  <si>
    <t>['sql', 'python', 'scala', 'nosql', 'java', 'spring']</t>
  </si>
  <si>
    <t>Data Engineer (Lakehouse &amp; Analytics Platform)</t>
  </si>
  <si>
    <t>tic</t>
  </si>
  <si>
    <t>Senior Field Engineer | EMEA | Remote</t>
  </si>
  <si>
    <t>['azure', 'aws', 'gcp', 'splunk', 'kubernetes', 'terraform']</t>
  </si>
  <si>
    <t>['sql', 'python', 'tableau', 'excel', 'sheets']</t>
  </si>
  <si>
    <t>Applied Scientist II, Measurement, AdTech and Data Science (NYC/Seattle/Palo Alto), Performance Measurement</t>
  </si>
  <si>
    <t>['python', 'java', 'c', 'mxnet', 'linux', 'unix']</t>
  </si>
  <si>
    <t>Sr. Decision Scientist, Platform Excellence Ops Analytics</t>
  </si>
  <si>
    <t>['sql', 'python', 'r', 'snowflake', 'databricks', 'bigquery', 'airflow', 'github', 'jira']</t>
  </si>
  <si>
    <t>Healthcare Analytics Analyst (Eastern Time Zone Hours) - REMOTE</t>
  </si>
  <si>
    <t>PKR</t>
  </si>
  <si>
    <t>Senior Staff Data Architect - R10222029</t>
  </si>
  <si>
    <t>['sql', 'python', 'scala', 'c', 'snowflake', 'azure', 'databricks', 'aws', 'spark', 'sap', 'unity']</t>
  </si>
  <si>
    <t>Senior Data Scientist - R01559352</t>
  </si>
  <si>
    <t>Brillio</t>
  </si>
  <si>
    <t>['sql', 'python', 'go', 'vba', 'azure', 'aws', 'excel']</t>
  </si>
  <si>
    <t>Staff Data Scientist - Conversational AI</t>
  </si>
  <si>
    <t>Senior Data Engineer with Airflow, dbt, and DLT Expertise</t>
  </si>
  <si>
    <t>Data Entry Analyst - Full-time</t>
  </si>
  <si>
    <t>Database Performance Support Analyst</t>
  </si>
  <si>
    <t>AIML - Sr Data Scientist, Evaluation</t>
  </si>
  <si>
    <t>Principal Data Engineer with architecture and MS Fabric/Azure experience.</t>
  </si>
  <si>
    <t>['sql', 'azure', 'databricks', 'power bi']</t>
  </si>
  <si>
    <t>Senior Software Engineer, Apple Data Platform</t>
  </si>
  <si>
    <t>['go', 'scala', 'java', 'aws', 'gcp', 'spark', 'jupyter', 'kubernetes', 'docker', 'pulumi']</t>
  </si>
  <si>
    <t>Well Integrity Data Analyst (WIMS)</t>
  </si>
  <si>
    <t>QatarEnergy</t>
  </si>
  <si>
    <t>JobEase</t>
  </si>
  <si>
    <t>Various Employers</t>
  </si>
  <si>
    <t>Senior/Staff Software Engineer, Data Platform</t>
  </si>
  <si>
    <t>['python', 'c', 'postgresql', 'gcp', 'bigquery']</t>
  </si>
  <si>
    <t>Intern - Data</t>
  </si>
  <si>
    <t>McKinney</t>
  </si>
  <si>
    <t>['sql', 'python', 'r', 'tableau', 'excel', 'looker']</t>
  </si>
  <si>
    <t>ERP Systems Analyst</t>
  </si>
  <si>
    <t>KAD Staffing</t>
  </si>
  <si>
    <t>Data Science and Analytics Professional</t>
  </si>
  <si>
    <t>['sql', 'python', 'aws', 'react', 'power bi', 'git', 'github']</t>
  </si>
  <si>
    <t>1018- Data Engineer</t>
  </si>
  <si>
    <t>['go', 'c', 'aws', 'kubernetes']</t>
  </si>
  <si>
    <t>Assoc Cloud Data Engineer</t>
  </si>
  <si>
    <t>Holts Summit, MO</t>
  </si>
  <si>
    <t>Government Employees Health Association</t>
  </si>
  <si>
    <t>['sql', 'python', 'r', 'snowflake', 'azure', 'spark']</t>
  </si>
  <si>
    <t>Senior Data Scientist - Marketing</t>
  </si>
  <si>
    <t>Metabase setup</t>
  </si>
  <si>
    <t>Kingston, Jamaica</t>
  </si>
  <si>
    <t>Manager Data Engineering 2 Jobs</t>
  </si>
  <si>
    <t>Data Engineer, R&amp;D IT</t>
  </si>
  <si>
    <t>Delaware City, DE</t>
  </si>
  <si>
    <t>FMC Corporation</t>
  </si>
  <si>
    <t>['r', 'azure', 'aws', 'tableau', 'power bi']</t>
  </si>
  <si>
    <t>Triune Infomatics Inc</t>
  </si>
  <si>
    <t>['sql', 'python', 'java', 'snowflake', 'azure', 'tableau', 'power bi', 'qlik', 'dax', 'jira']</t>
  </si>
  <si>
    <t>Senior Data Engineer/Architect - Systematic Trading</t>
  </si>
  <si>
    <t>iO Associates</t>
  </si>
  <si>
    <t>Data Analytics and Business Intelligence Specialist</t>
  </si>
  <si>
    <t>['python', 'tableau', 'excel', 'power bi', 'powerpoint']</t>
  </si>
  <si>
    <t>Product Manager - Agile &amp; Data Analytics</t>
  </si>
  <si>
    <t>Data engineer, Ring/Blink customer service</t>
  </si>
  <si>
    <t>Equity Market Data Analyst</t>
  </si>
  <si>
    <t>Operations Support Analyst - Tech Focused</t>
  </si>
  <si>
    <t>Mt Berry, GA</t>
  </si>
  <si>
    <t>Athens Clarke County</t>
  </si>
  <si>
    <t>Flex Fitness</t>
  </si>
  <si>
    <t>Data Scientist – Remote Role</t>
  </si>
  <si>
    <t>['python', 'numpy', 'tensorflow', 'scikit-learn', 'pandas', 'jupyter']</t>
  </si>
  <si>
    <t>Lead Data Scientist | Up to $90/hr</t>
  </si>
  <si>
    <t>Senior ML Data Scientist,  Apple Pay Analytics</t>
  </si>
  <si>
    <t>Excel Sheet Development for Capacity and Customer Priority Analysis</t>
  </si>
  <si>
    <t>['visual basic', 'excel', 'spreadsheet']</t>
  </si>
  <si>
    <t>Lead Data Engineer: Architect Real-Time Analytics</t>
  </si>
  <si>
    <t>Moyoafrica</t>
  </si>
  <si>
    <t>Senior ML Data Scientist, Apple Pay Analytics</t>
  </si>
  <si>
    <t>Data Engineer – Snowflake | DBT | Matillion</t>
  </si>
  <si>
    <t>Gujarat, India</t>
  </si>
  <si>
    <t>TBT Services</t>
  </si>
  <si>
    <t>['sql', 'python', 'snowflake', 'azure', 'airflow', 'ssis', 'git']</t>
  </si>
  <si>
    <t>Compliance and Reporting Data Analyst</t>
  </si>
  <si>
    <t>IGC Inc.</t>
  </si>
  <si>
    <t>Data Scientist - Hardware Acoustics</t>
  </si>
  <si>
    <t>['sql', 'python', 'spark', 'pytorch', 'matplotlib', 'seaborn', 'tensorflow', 'hadoop', 'scikit-learn', 'tableau', 'power bi', 'git']</t>
  </si>
  <si>
    <t>Data Scientist (PGC Sports) - TikTok (Los Angeles)</t>
  </si>
  <si>
    <t>['sql', 'python', 'r', 'scala', 'nosql', 'java', 'c', 'spark', 'matplotlib', 'tensorflow', 'tableau', 'excel', 'powerbi', 'powerbi']</t>
  </si>
  <si>
    <t>Data Scientist (Supply Chain / Forecasting) – 2 to 3 Years</t>
  </si>
  <si>
    <t>Pi Techniques Pvt .LTD</t>
  </si>
  <si>
    <t>Data Engineer – Databricks &amp; Azure</t>
  </si>
  <si>
    <t>Data Engineer (Trading desk experience only)</t>
  </si>
  <si>
    <t>['python', 'databricks', 'aws', 'spark', 'pandas']</t>
  </si>
  <si>
    <t>Lead Data Platform Engineer</t>
  </si>
  <si>
    <t>Wakefield, United Kingdom</t>
  </si>
  <si>
    <t>Morson Edge (Technology)</t>
  </si>
  <si>
    <t>['python', 'go', 'java', 'c', 'azure', 'spark', 'kafka', 'kubernetes', 'terraform']</t>
  </si>
  <si>
    <t>Radstock, United Kingdom</t>
  </si>
  <si>
    <t>Made Tech</t>
  </si>
  <si>
    <t>['sql', 'python', 'r', 'scala', 'nosql', 'azure', 'databricks', 'aws', 'spark', 'hadoop', 'slack']</t>
  </si>
  <si>
    <t>Cloud Data Engineer/Architect - Databricks/Azure/Fabric</t>
  </si>
  <si>
    <t>Logix Resourcing</t>
  </si>
  <si>
    <t>['python', 'snowflake', 'azure', 'databricks', 'pyspark']</t>
  </si>
  <si>
    <t>Senior Data Engineer who knows Python, Spark, Snowflake, ETL and AI</t>
  </si>
  <si>
    <t>['sql', 'python', 't-sql', 'snowflake', 'azure', 'oracle', 'aws', 'bigquery', 'spark', 'tensorflow', 'fastapi', 'tableau', 'power bi', 'docker', 'jenkins', 'gitlab']</t>
  </si>
  <si>
    <t>ÍNDIGO</t>
  </si>
  <si>
    <t>['sql', 'python', 'r', 'bash', 'vba', 'shell', 'sql server', 'oracle', 'unix', 'visio', 'tableau', 'power bi']</t>
  </si>
  <si>
    <t>RTA Analyst</t>
  </si>
  <si>
    <t>Noblesoft Technologies</t>
  </si>
  <si>
    <t>Senior Manager, Data Science Marketing</t>
  </si>
  <si>
    <t>JobServe</t>
  </si>
  <si>
    <t>Senior Manager, Data Engineer - R&amp;D Strategy and Planning and Planning</t>
  </si>
  <si>
    <t>['sql', 'python', 'r', 'oracle', 'aws', 'redshift', 'spark', 'phoenix', 'tableau', 'excel']</t>
  </si>
  <si>
    <t>Mathematician</t>
  </si>
  <si>
    <t>Front Row Recruitment</t>
  </si>
  <si>
    <t>Business Analyst - Fast Platform</t>
  </si>
  <si>
    <t>['sql', 'tableau', 'excel', 'jira', 'confluence']</t>
  </si>
  <si>
    <t>Data Science/Computer Science Intern</t>
  </si>
  <si>
    <t>SRI</t>
  </si>
  <si>
    <t>['python', 'r', 'java', 'c']</t>
  </si>
  <si>
    <t>Fort Wayne Data Science Tutor Needed</t>
  </si>
  <si>
    <t>Contractor and Part-time</t>
  </si>
  <si>
    <t>T-SQL Data Analyst (NHS role)</t>
  </si>
  <si>
    <t>Sky Systems Inc</t>
  </si>
  <si>
    <t>Analyst, Data Governance &amp; Quality</t>
  </si>
  <si>
    <t>Senior Data Analyst (Senior Consultant)</t>
  </si>
  <si>
    <t>['sql', 'python', 'r', 'snowflake', 'azure', 'databricks', 'tableau', 'power bi', 'docker']</t>
  </si>
  <si>
    <t>Lead Product Analyst - Premium</t>
  </si>
  <si>
    <t>['sql', 'python', 'r', 'c', 'databricks', 'spark', 'phoenix', 'looker']</t>
  </si>
  <si>
    <t>Data &amp; AI Analyst</t>
  </si>
  <si>
    <t>Alcanza Clinical Research</t>
  </si>
  <si>
    <t>Data Scientist III - Financial Crimes Modeling</t>
  </si>
  <si>
    <t>['python', 'r', 'aws', 'plotly']</t>
  </si>
  <si>
    <t>['sql', 'python', 'azure', 'databricks', 'aws', 'gcp', 'spark']</t>
  </si>
  <si>
    <t>Google Data Analyst</t>
  </si>
  <si>
    <t>Blackpool, United Kingdom</t>
  </si>
  <si>
    <t>Scrumconnect Consulting</t>
  </si>
  <si>
    <t>['c', 'azure', 'bigquery', 'looker', 'power bi']</t>
  </si>
  <si>
    <t>Data Analyst - Manufacturing &amp; Defence</t>
  </si>
  <si>
    <t>State of New York - Information Technology Services, Office of</t>
  </si>
  <si>
    <t>['sql', 'python', 'r', 'sas', 'sql server', 'tableau', 'excel', 'power bi', 'sas']</t>
  </si>
  <si>
    <t>SCS Financial</t>
  </si>
  <si>
    <t>Business Analyst with E-commerce domain</t>
  </si>
  <si>
    <t>TEKFORTUNE INC</t>
  </si>
  <si>
    <t>Data Science, GIS, and Asset Analytics Intern - Summer 2026</t>
  </si>
  <si>
    <t>Hntb</t>
  </si>
  <si>
    <t>Principal Data Scientist (Spending Review Coordinator)</t>
  </si>
  <si>
    <t>HM Revenue and Customs</t>
  </si>
  <si>
    <t>Data Engineer - ETL / SQL / Python</t>
  </si>
  <si>
    <t>Ziphire.hr</t>
  </si>
  <si>
    <t>['sql', 'python', 'r', 'db2', 'sql server', 'oracle', 'linux', 'tableau', 'excel', 'power bi', 'github']</t>
  </si>
  <si>
    <t>BILL</t>
  </si>
  <si>
    <t>Edmunds.com</t>
  </si>
  <si>
    <t>Quality Assurance Data Engineer</t>
  </si>
  <si>
    <t>['sql', 'snowflake', 'bigquery', 'tableau', 'looker', 'power bi', 'git', 'github', 'gitlab', 'bitbucket', 'jira']</t>
  </si>
  <si>
    <t>['sql', 'python', 'powershell', 'azure', 'tableau', 'power bi', 'cognos', 'dax', 'git']</t>
  </si>
  <si>
    <t>Staff Data Analyst, Block Compliance</t>
  </si>
  <si>
    <t>Block, Inc.</t>
  </si>
  <si>
    <t>['sql', 'python', 'r', 'c', 'tableau', 'looker']</t>
  </si>
  <si>
    <t>Data Analyst — Reporting &amp; Decision Intelligence</t>
  </si>
  <si>
    <t>Harley Ellis Devereaux</t>
  </si>
  <si>
    <t>American Automobile Association (AAA)</t>
  </si>
  <si>
    <t>['sql', 'python', 'r', 'slack']</t>
  </si>
  <si>
    <t>Experienced ML/Data Science Expert to Develop/Advise Data Strategy for Online Learning System</t>
  </si>
  <si>
    <t>['php', 'laravel', 'github']</t>
  </si>
  <si>
    <t>Data Analyst AND Data Mining Lead W-2 ONLY</t>
  </si>
  <si>
    <t>['visio', 'excel', 'powerpoint', 'planner']</t>
  </si>
  <si>
    <t>['sql', 'visio', 'excel', 'power bi', 'powerpoint', 'outlook', 'sharepoint', 'planner']</t>
  </si>
  <si>
    <t>Analyst 2, Data Analytics &amp; Business Intelligence</t>
  </si>
  <si>
    <t>['sql', 'sql server', 'aws', 'hadoop', 'excel']</t>
  </si>
  <si>
    <t>Senior Business Analyst - Enterprise Data &amp; Analytics (Databricks)</t>
  </si>
  <si>
    <t>['sql', 'azure', 'databricks', 'sap', 'jira', 'confluence']</t>
  </si>
  <si>
    <t>IT Data Engineering Manager</t>
  </si>
  <si>
    <t>['sql', 'azure', 'tableau', 'excel', 'powerbi', 'powerbi']</t>
  </si>
  <si>
    <t>Junio data analyst/Software developer</t>
  </si>
  <si>
    <t>Biolife Plasma Services</t>
  </si>
  <si>
    <t>Brazil, IN</t>
  </si>
  <si>
    <t>Hunter Douglas</t>
  </si>
  <si>
    <t>['sql', 'python', 'r', 'bigquery']</t>
  </si>
  <si>
    <t>Mission Data Engineer (Python, SQL)</t>
  </si>
  <si>
    <t>Choctaw Beach, FL</t>
  </si>
  <si>
    <t>Tech Mahindra Data Analyst &amp; AI Jobs - Work from Anywhere</t>
  </si>
  <si>
    <t>Data Analyst, MS Power BI, Secret Clearance, part time</t>
  </si>
  <si>
    <t>Monterey, CA</t>
  </si>
  <si>
    <t>DeVine Consulting, Inc.</t>
  </si>
  <si>
    <t>Business Data Analyst III</t>
  </si>
  <si>
    <t>Wiley X Inc</t>
  </si>
  <si>
    <t>['sql', 'excel', 'power bi', 'sharepoint']</t>
  </si>
  <si>
    <t>Natus Medical Incorporated</t>
  </si>
  <si>
    <t>['sql', 'python', 'r', 'aws', 'pytorch', 'tensorflow', 'hugging face', 'scikit-learn']</t>
  </si>
  <si>
    <t>Data Engineer - Cloud, Pipelines, ESG / Blockchain Data</t>
  </si>
  <si>
    <t>['sql', 'python', 'snowflake', 'aws', 'redshift', 'bigquery', 'kafka', 'airflow', 'terraform']</t>
  </si>
  <si>
    <t>Hexegic</t>
  </si>
  <si>
    <t>Senior Health Data Scientist (RWE) | TechBio platform</t>
  </si>
  <si>
    <t>['sql', 'python', 'r', 'sap']</t>
  </si>
  <si>
    <t>Data Engineer -Leeds- Hybrid</t>
  </si>
  <si>
    <t>['sql', 'python', 'azure', 'aws', 'spark', 'docker']</t>
  </si>
  <si>
    <t>Senior, Data Analyst - Market Research</t>
  </si>
  <si>
    <t>East Meadow, NY</t>
  </si>
  <si>
    <t>['sql', 'python', 'r', 'scala', 'sas', 'spark', 'tableau', 'power bi', 'sas']</t>
  </si>
  <si>
    <t>Union City, NJ</t>
  </si>
  <si>
    <t>Financial Data Analyst with Expertise in Data Quality and Testing</t>
  </si>
  <si>
    <t>['sql', 'python', 'r', 'sas', 'snowflake', 'excel', 'power bi', 'sas']</t>
  </si>
  <si>
    <t>['sql', 'python', 'r', 'scala', 'snowflake', 'gcp', 'bigquery', 'spark', 'tensorflow', 'scikit-learn', 'pandas', 'ggplot2', 'tidyverse', 'excel']</t>
  </si>
  <si>
    <t>(USA) Distinguished, Data Scientist</t>
  </si>
  <si>
    <t>Product Data Scientist, Operation Center</t>
  </si>
  <si>
    <t>Uab</t>
  </si>
  <si>
    <t>['python', 'r', 'shell', 'linux', 'docker', 'git', 'asana']</t>
  </si>
  <si>
    <t>AWS Redshift Data Engineer / Data Architect</t>
  </si>
  <si>
    <t>['sql', 'dynamodb', 'aws', 'redshift']</t>
  </si>
  <si>
    <t>EverCommerce - Data Engineer II</t>
  </si>
  <si>
    <t>Invoice Simple</t>
  </si>
  <si>
    <t>['sql', 'python', 'databricks', 'aws', 'kafka', 'airflow']</t>
  </si>
  <si>
    <t>Graduate Data Analyst - North West</t>
  </si>
  <si>
    <t>Target Jobs</t>
  </si>
  <si>
    <t>Grayce</t>
  </si>
  <si>
    <t>Remote Technology Analyst (Dallas)</t>
  </si>
  <si>
    <t>Cyber Data Engineer Jobs</t>
  </si>
  <si>
    <t>['html', 'splunk']</t>
  </si>
  <si>
    <t>Sr Data Engineer - Python - Irving</t>
  </si>
  <si>
    <t>Photon</t>
  </si>
  <si>
    <t>['sql', 'python', 'nosql', 'mongodb', 'mysql', 'postgresql', 'mongodb', 'fastapi', 'flask', 'django', 'linux', 'unix', 'git']</t>
  </si>
  <si>
    <t>Sr Data Engineer - Spark with Kudernetes - Irving</t>
  </si>
  <si>
    <t>['nosql', 'spark', 'kafka', 'airflow', 'kubernetes']</t>
  </si>
  <si>
    <t>Best Buy Canada</t>
  </si>
  <si>
    <t>['python', 'snowflake', 'azure', 'databricks', 'oracle', 'spark', 'airflow', 'tableau', 'power bi']</t>
  </si>
  <si>
    <t>Cambuslang, United Kingdom</t>
  </si>
  <si>
    <t>Allstaff</t>
  </si>
  <si>
    <t>Operations &amp; Data Analyst | Fast-Growth Ecommerce Brand | London</t>
  </si>
  <si>
    <t>Harmonic Operations™ | Certified B Corp</t>
  </si>
  <si>
    <t>Compliance Reporting Data Analyst – Packaging Waste</t>
  </si>
  <si>
    <t>Stack and.Co</t>
  </si>
  <si>
    <t>Remote Technology Analyst (Milwaukee)</t>
  </si>
  <si>
    <t>Remote Technology Analyst (Miami)</t>
  </si>
  <si>
    <t>Apache Druid Engineer</t>
  </si>
  <si>
    <t>Remote Technology Analyst (Atlanta)</t>
  </si>
  <si>
    <t>Lams Technology LLC</t>
  </si>
  <si>
    <t>['sql', 'python', 'r', 't-sql', 'db2', 'sql server', 'azure', 'oracle', 'power bi', 'ssis']</t>
  </si>
  <si>
    <t>Lead Data Analyst, Product Growth</t>
  </si>
  <si>
    <t>Data Analyst – Telematics Operations (6 Month Contract)</t>
  </si>
  <si>
    <t>Lead Data Analyst/Programmer</t>
  </si>
  <si>
    <t>Goucher College</t>
  </si>
  <si>
    <t>['sql', 'python', 'r', 'c', 'aws', 'tableau', 'excel', 'power bi', 'powerpoint']</t>
  </si>
  <si>
    <t>Operations Analyst (Healthcare Data, Compliance &amp; Process)</t>
  </si>
  <si>
    <t>Dr. Bou Pediatrics</t>
  </si>
  <si>
    <t>['excel', 'sharepoint', 'jira', 'asana', 'monday.com']</t>
  </si>
  <si>
    <t>Glenmont</t>
  </si>
  <si>
    <t>CNSS • National Security Systems</t>
  </si>
  <si>
    <t>['sql', 'python', 'r', 'scala', 'nosql', 'java', 'c', 'typescript', 'azure', 'aws', 'gcp', 'spark', 'pytorch', 'tensorflow', 'kubernetes', 'docker', 'git']</t>
  </si>
  <si>
    <t>NS IT Solutions</t>
  </si>
  <si>
    <t>['sql', 'python', 'shell', 'snowflake', 'aws', 'airflow', 'linux', 'unix', 'tableau', 'cognos', 'github']</t>
  </si>
  <si>
    <t>Cloudera Data Engineer</t>
  </si>
  <si>
    <t>Chenega Professional Services Strategic  Business Unit</t>
  </si>
  <si>
    <t>['sql', 'python', 'scala', 'java', 'azure', 'aws', 'spark', 'hadoop', 'github']</t>
  </si>
  <si>
    <t>Staff Data Engineer, Compliance Engineering &amp; Technology</t>
  </si>
  <si>
    <t>Powell River, BC, Canada</t>
  </si>
  <si>
    <t>['sql', 'python', 'c', 'snowflake', 'airflow', 'tableau', 'github', 'terraform']</t>
  </si>
  <si>
    <t>The Fuel Store</t>
  </si>
  <si>
    <t>['sql', 'python', 'nosql', 'azure', 'databricks', 'fastapi', 'excel', 'power bi', 'git']</t>
  </si>
  <si>
    <t>Wyckoff Heights Medical Center-WHN</t>
  </si>
  <si>
    <t>['sql', 'python', 'r', 'sas', 'tableau', 'power bi', 'sas']</t>
  </si>
  <si>
    <t>['sql', 'express', 'tableau', 'excel']</t>
  </si>
  <si>
    <t>Data Scientist Lead - TikTok Short Video</t>
  </si>
  <si>
    <t>Senior Data Management Professional - Data Engineer - Company Financial Market Data</t>
  </si>
  <si>
    <t>Montgomery, NJ</t>
  </si>
  <si>
    <t>['python', 'html', 'terminal']</t>
  </si>
  <si>
    <t>Capri Holdings Limited</t>
  </si>
  <si>
    <t>['sql', 'python', 'r', 'snowflake', 'aws', 'airflow']</t>
  </si>
  <si>
    <t>AI / Data Engineer Needed to Build Real‑Estate Market Insight Dashboard Saas</t>
  </si>
  <si>
    <t>['python', 'plotly', 'react', 'power bi']</t>
  </si>
  <si>
    <t>Musical Orchestrator for Small Ensemble</t>
  </si>
  <si>
    <t>Harri</t>
  </si>
  <si>
    <t>Rick Stein Head Office</t>
  </si>
  <si>
    <t>Sr. Data Scientist/AI ML Engineer - Onsite</t>
  </si>
  <si>
    <t>Contra Costa Centre, CA</t>
  </si>
  <si>
    <t>Sr. Data Analytics &amp; Reporting Analyst</t>
  </si>
  <si>
    <t>Data Engineer Sr</t>
  </si>
  <si>
    <t>['sql', 'python', 'c', 'snowflake', 'azure', 'databricks', 'pyspark', 'scikit-learn', 'pandas', 'power bi']</t>
  </si>
  <si>
    <t>Data Analyst for Customer and Financial Projection Analysis in Subscription-Based Company</t>
  </si>
  <si>
    <t>Data Analyst - Environmental Monitoring</t>
  </si>
  <si>
    <t>Ofwat (Water Services Regulation Authority)</t>
  </si>
  <si>
    <t>['sql', 'python', 'r', 'microsoft teams']</t>
  </si>
  <si>
    <t>Carmarthen, United Kingdom</t>
  </si>
  <si>
    <t>Tailwind IT</t>
  </si>
  <si>
    <t>['sql', 'python', 'scala', 'java', 'azure', 'aws', 'gcp', 'redshift', 'kafka']</t>
  </si>
  <si>
    <t>Sr. Associate, BI &amp; Analytics</t>
  </si>
  <si>
    <t>CFSB</t>
  </si>
  <si>
    <t>['sql', 'python', 'snowflake', 'power bi', 'wire']</t>
  </si>
  <si>
    <t>Business Analytics Analyst - Hybrid (Dallas TX)</t>
  </si>
  <si>
    <t>['python', 'tableau', 'excel', 'power bi', 'qlik', 'cognos', 'sharepoint', 'microsoft teams']</t>
  </si>
  <si>
    <t>Storage &amp; Data Protection Engineer</t>
  </si>
  <si>
    <t>TMX Group Limited</t>
  </si>
  <si>
    <t>['python', 'bash', 'azure', 'aws', 'gcp', 'windows', 'linux', 'kubernetes', 'terraform', 'ansible']</t>
  </si>
  <si>
    <t>ActiveState</t>
  </si>
  <si>
    <t>['python', 'go', 'ruby', 'java', 'perl', 'rust', 'snowflake', 'aws', 'gcp', 'redshift', 'kafka', 'airflow', 'hadoop', 'ruby', 'tableau', 'power bi']</t>
  </si>
  <si>
    <t>Client Data Specialist</t>
  </si>
  <si>
    <t>Sr. Data Scientist - Marketing Science &amp; Offerings</t>
  </si>
  <si>
    <t>['sql', 'python', 'r', 'azure', 'databricks', 'aws', 'gcp', 'bigquery', 'docker', 'git']</t>
  </si>
  <si>
    <t>Mainframe Data engineer</t>
  </si>
  <si>
    <t>Compunnel</t>
  </si>
  <si>
    <t>Analyst, Media Analytics</t>
  </si>
  <si>
    <t>Zenith</t>
  </si>
  <si>
    <t>['sql', 'python', 'r', 'sas', 'tableau', 'excel', 'power bi', 'sas', 'powerpoint']</t>
  </si>
  <si>
    <t>Sr. Analyst, Risk Analytics</t>
  </si>
  <si>
    <t>Sony Corporation of America</t>
  </si>
  <si>
    <t>['sql', 'python', 'r', 'snowflake', 'tableau', 'looker', 'power bi', 'git', 'github', 'gitlab']</t>
  </si>
  <si>
    <t>Costing Data Analyst</t>
  </si>
  <si>
    <t>Senior AI/ML Engineer - Business Technology</t>
  </si>
  <si>
    <t>['python', 'r', 'pytorch', 'keras', 'tensorflow', 'kubernetes', 'docker', 'jenkins', 'gitlab']</t>
  </si>
  <si>
    <t>ACO Population Health Data Analyst</t>
  </si>
  <si>
    <t>Atlantic Health</t>
  </si>
  <si>
    <t>Analyst, IT Data Center Operations - United States</t>
  </si>
  <si>
    <t>Cross Sections for a Reclamation Plan off GIS data</t>
  </si>
  <si>
    <t>Burnaby, BC, Canada</t>
  </si>
  <si>
    <t>Georgia Main Food Group</t>
  </si>
  <si>
    <t>['sql', 'sql server', 'azure', 'databricks', 'spark', 'excel', 'power bi', 'ssrs']</t>
  </si>
  <si>
    <t>Lead Compliance Analyst - Data Analytics</t>
  </si>
  <si>
    <t>Transamerica</t>
  </si>
  <si>
    <t>['sql', 'python', 'azure', 'databricks', 'spark', 'ssis', 'ssrs']</t>
  </si>
  <si>
    <t>Data Analyst- Technical Services &amp; Operations</t>
  </si>
  <si>
    <t>Data Analyst – Retail &amp; eCommerce Analytics</t>
  </si>
  <si>
    <t>Belkin</t>
  </si>
  <si>
    <t>Marketplace Supply Fragility Analyst</t>
  </si>
  <si>
    <t>Senior Business Intelligence Analyst, Growth</t>
  </si>
  <si>
    <t>Senior Data Scientist - Last Mile</t>
  </si>
  <si>
    <t>['sql', 'python', 'snowflake', 'aws', 'redshift', 'bigquery', 'spark', 'numpy']</t>
  </si>
  <si>
    <t>['sql', 'python', 'r', 'sql server', 'oracle', 'aws', 'scikit-learn']</t>
  </si>
  <si>
    <t>Data Classification Engineer-Identity Management (Contract)</t>
  </si>
  <si>
    <t>Vertex Pharmaceuticals</t>
  </si>
  <si>
    <t>Palatka, FL</t>
  </si>
  <si>
    <t>Putnam County School District</t>
  </si>
  <si>
    <t>Senior Data Scientist - Longevity &amp; Biometric Assumptions (Open to Remote)</t>
  </si>
  <si>
    <t>Reinsurance Group of America, Incorporated</t>
  </si>
  <si>
    <t>['sql', 'python', 'r', 'scala', 'vba', 'snowflake', 'oracle', 'excel', 'spreadsheet']</t>
  </si>
  <si>
    <t>Data Engineer Needed for ERP to BigQuery Debugging</t>
  </si>
  <si>
    <t>Part-Time Work Opportunities Available</t>
  </si>
  <si>
    <t>Lead Data Scientist - Marketing Science</t>
  </si>
  <si>
    <t>Lead Data Scientist - eCommerce</t>
  </si>
  <si>
    <t>['sql', 'python', 'pytorch', 'pyspark', 'tensorflow']</t>
  </si>
  <si>
    <t>Data Integration Engineer - Greenfield Projects - Co Cavan (Hybrid)</t>
  </si>
  <si>
    <t>Cavan, Ireland</t>
  </si>
  <si>
    <t>DB Recruitment</t>
  </si>
  <si>
    <t>Nature's Path</t>
  </si>
  <si>
    <t>['sql', 'pyspark', 'power bi']</t>
  </si>
  <si>
    <t>Junior / Graduate Data Scientist</t>
  </si>
  <si>
    <t>Adria Solutions</t>
  </si>
  <si>
    <t>['sql', 'python', 'aws', 'scikit-learn', 'pandas', 'jupyter', 'power bi', 'git']</t>
  </si>
  <si>
    <t>Import data of a company</t>
  </si>
  <si>
    <t>['sql', 'python', 'mysql', 'bigquery', 'looker']</t>
  </si>
  <si>
    <t>Rogers Capital Technology Services</t>
  </si>
  <si>
    <t>['python', 'azure', 'aws', 'spark', 'pytorch', 'keras', 'numpy', 'tensorflow', 'hadoop', 'scikit-learn', 'pandas', 'kubernetes', 'docker', 'git']</t>
  </si>
  <si>
    <t>Strategy and Operations Principal, Data Science</t>
  </si>
  <si>
    <t>Wiley X</t>
  </si>
  <si>
    <t>Data Product Developer | Python | FinTech</t>
  </si>
  <si>
    <t>['python', 'databricks', 'aws', 'excel']</t>
  </si>
  <si>
    <t>Senior Revenue Operations Analyst</t>
  </si>
  <si>
    <t>Northern Province, Rwanda</t>
  </si>
  <si>
    <t>Rwanda</t>
  </si>
  <si>
    <t>African Wildlife Foundation</t>
  </si>
  <si>
    <t>Associate / Senior Data Analyst, Business Intelligence &amp; Dating Reporting</t>
  </si>
  <si>
    <t>Bedford, NY</t>
  </si>
  <si>
    <t>Royal Bank of Canada</t>
  </si>
  <si>
    <t>['sql', 'python', 'express', 'tableau', 'excel', 'powerpoint']</t>
  </si>
  <si>
    <t>Senior Data and AI Instructor</t>
  </si>
  <si>
    <t>['sql', 'python', 'r', 'snowflake', 'azure', 'databricks', 'aws', 'gcp', 'bigquery', 'spark', 'pytorch', 'matplotlib', 'tensorflow', 'airflow', 'hugging face', 'tableau', 'power bi']</t>
  </si>
  <si>
    <t>Clinical Data Performance Analyst</t>
  </si>
  <si>
    <t>Acorns Children’s Hospice Trust</t>
  </si>
  <si>
    <t>Data, Analytics and AI Lead</t>
  </si>
  <si>
    <t>Grandview Tek</t>
  </si>
  <si>
    <t>Data Analyst/Reports Writer</t>
  </si>
  <si>
    <t>NHRG, Inc.</t>
  </si>
  <si>
    <t>['excel', 'power bi', 'smartsheet', 'unify']</t>
  </si>
  <si>
    <t>Principal Engineer - Gen AI training and inferencing</t>
  </si>
  <si>
    <t>['pytorch', 'hugging face']</t>
  </si>
  <si>
    <t>Technical Data Specialist (Personal Care)</t>
  </si>
  <si>
    <t>Plz Aeroscience</t>
  </si>
  <si>
    <t>['r', 'excel', 'sap', 'powerpoint', 'sharepoint']</t>
  </si>
  <si>
    <t>TEC Group International</t>
  </si>
  <si>
    <t>Analytics Engineer, Lifecycle Efficiency</t>
  </si>
  <si>
    <t>['sql', 'python', 'snowflake', 'redshift', 'bigquery', 'airflow', 'looker', 'git']</t>
  </si>
  <si>
    <t>People &amp; Culture Data Systems Analyst</t>
  </si>
  <si>
    <t>Solihull, United Kingdom</t>
  </si>
  <si>
    <t>nxzen</t>
  </si>
  <si>
    <t>Data Comms Engineers</t>
  </si>
  <si>
    <t>BSCL Ltd</t>
  </si>
  <si>
    <t>Data Protection Engineer (Cyber Security)</t>
  </si>
  <si>
    <t>['python', 'bash', 'powershell', 'azure', 'aws', 'gcp', 'gdpr', 'terraform']</t>
  </si>
  <si>
    <t>Associate Data Scientist - Marketing</t>
  </si>
  <si>
    <t>Bumble Inc.</t>
  </si>
  <si>
    <t>['sql', 'python', 'pandas', 'tableau', 'looker']</t>
  </si>
  <si>
    <t>Marketing Data Analyst with Claude Code and VS Studio Expertise</t>
  </si>
  <si>
    <t>Outsource UK</t>
  </si>
  <si>
    <t>Senior Manager, Data Engineering &amp; Services</t>
  </si>
  <si>
    <t>St. John's, NL, Canada</t>
  </si>
  <si>
    <t>Canadian Cancer Society</t>
  </si>
  <si>
    <t>['sql', 'python', 'nosql', 'postgresql', 'dynamodb', 'azure', 'aws', 'gcp', 'pyspark', 'tableau', 'power bi', 'terraform']</t>
  </si>
  <si>
    <t>['sql', 'python', 'nosql', 'azure', 'databricks', 'airflow', 'power bi']</t>
  </si>
  <si>
    <t>Python Developer with Data Engeering Exp.</t>
  </si>
  <si>
    <t>['sql', 'python', 'mysql', 'postgresql', 'oracle', 'matplotlib', 'plotly', 'numpy', 'seaborn', 'pandas', 'gdpr', 'tableau', 'power bi', 'git']</t>
  </si>
  <si>
    <t>Public Health Analyst</t>
  </si>
  <si>
    <t>Liverpool University Hospitals NHS Foundation Trust</t>
  </si>
  <si>
    <t>Global Pricing Analytics Lead - Los Angeles CA</t>
  </si>
  <si>
    <t>VetJobs</t>
  </si>
  <si>
    <t>['sql', 'python', 'r', 'matlab', 'sas', 'perl', 'aws', 'sas']</t>
  </si>
  <si>
    <t>TOP Group - Japanese Recruiting Agency</t>
  </si>
  <si>
    <t>['excel', 'power bi', 'sap', 'powerpoint', 'outlook', 'sharepoint']</t>
  </si>
  <si>
    <t>Reltio MDM Data Engineer</t>
  </si>
  <si>
    <t>Senior Data Analyst (Power BI) with Consulting or Manufacturing Industry Experience</t>
  </si>
  <si>
    <t>['sql', 'python', 'go', 'excel']</t>
  </si>
  <si>
    <t>Data Scientist, Product, Education, Data Science</t>
  </si>
  <si>
    <t>Carbon Markets, Data Engineer/Architect - 12-month contract</t>
  </si>
  <si>
    <t>Data Engineer, Corporate Services - HCM</t>
  </si>
  <si>
    <t>The Carlyle Group</t>
  </si>
  <si>
    <t>['sql', 'sql server', 'snowflake', 'azure', 'power bi', 'ssis', 'ssrs']</t>
  </si>
  <si>
    <t>W2 / open for transfers _ Data Scientist_Python Developers_Inperson Interview</t>
  </si>
  <si>
    <t>['sql', 'snowflake', 'azure', 'airflow', 'tableau', 'power bi']</t>
  </si>
  <si>
    <t>Business Analyst : SAP ECC</t>
  </si>
  <si>
    <t>['visio', 'excel', 'power bi', 'sap', 'powerpoint', 'outlook', 'sharepoint']</t>
  </si>
  <si>
    <t>Data Analyst (Founding Role) — Build Our Reporting &amp; Analytics System from Scratch</t>
  </si>
  <si>
    <t>Get Glass Distribution</t>
  </si>
  <si>
    <t>['sql', 'python', 'postgresql', 'snowflake', 'redshift', 'bigquery', 'pandas', 'tableau', 'looker', 'power bi', 'spreadsheet']</t>
  </si>
  <si>
    <t>Data Analyst for Shopify Headless Brand</t>
  </si>
  <si>
    <t>Data Scientist, Applied Research</t>
  </si>
  <si>
    <t>Hartford, AL</t>
  </si>
  <si>
    <t>MedReview</t>
  </si>
  <si>
    <t>Western Health Advantage</t>
  </si>
  <si>
    <t>Junior Data Scientist (Associate I - Data Analysis)</t>
  </si>
  <si>
    <t>Sr. Analyst Advanced Business Analytics - Marketing</t>
  </si>
  <si>
    <t>['sql', 'sas', 'sql server', 'snowflake', 'sas']</t>
  </si>
  <si>
    <t>Data Analyst (SQL, Agile)</t>
  </si>
  <si>
    <t>['sql', 'python', 'go', 'visio', 'excel', 'jira', 'confluence']</t>
  </si>
  <si>
    <t>Senior Data Analyst Healthcare Operations</t>
  </si>
  <si>
    <t>Confidential Home Dialysis Provider</t>
  </si>
  <si>
    <t>Data Analyst - Entry Level</t>
  </si>
  <si>
    <t>['sql', 'python', 'c', 'tableau', 'looker', 'power bi', 'microstrategy']</t>
  </si>
  <si>
    <t>Integrated District Support Data Analyst - 26-01490</t>
  </si>
  <si>
    <t>NavitasPartners</t>
  </si>
  <si>
    <t>Senior Data Scientist, Fraud &amp; Safety Operations : 26-00431</t>
  </si>
  <si>
    <t>Senior Data Scientist | $90/hr Max</t>
  </si>
  <si>
    <t>['sql', 'python', 'snowflake', 'bigquery', 'spark', 'numpy', 'scikit-learn', 'pandas']</t>
  </si>
  <si>
    <t>Crossing Hurdles</t>
  </si>
  <si>
    <t>Data Journalist: Data Analyst &amp; Researcher</t>
  </si>
  <si>
    <t>TEGNA</t>
  </si>
  <si>
    <t>['sql', 'python', 'spring']</t>
  </si>
  <si>
    <t>Language Enabled Analyst</t>
  </si>
  <si>
    <t>Data Scientist - ARC Applied Research Center</t>
  </si>
  <si>
    <t>['python', 'go', 'java', 'bash', 'c', 'pytorch', 'keras', 'tensorflow', 'hugging face', 'scikit-learn', 'kubernetes', 'docker']</t>
  </si>
  <si>
    <t>Hybrid Sr Data Engineer - $160-$185k + 10% (AdTech)</t>
  </si>
  <si>
    <t>Data Engineering (SaaS, CDP, Real‑time)</t>
  </si>
  <si>
    <t>PitchNHire</t>
  </si>
  <si>
    <t>Weexplore Solutions LLP</t>
  </si>
  <si>
    <t>Data Engineer ( Azure )</t>
  </si>
  <si>
    <t>['sql', 'azure', 'databricks', 'spark', 'unity']</t>
  </si>
  <si>
    <t>Senior Solutions Architect , Data, Analytics, GenAI ISV</t>
  </si>
  <si>
    <t>Pozent Corporation</t>
  </si>
  <si>
    <t>['sql', 'python', 'snowflake', 'airflow', 'git', 'jira', 'confluence']</t>
  </si>
  <si>
    <t>Senior Solutions Engineer (AI Data &amp; Unstructured Data Platforms)</t>
  </si>
  <si>
    <t>Hire Hangar</t>
  </si>
  <si>
    <t>['python', 'powershell', 'azure', 'aws', 'gcp', 'terraform', 'asana', 'slack', 'zoom']</t>
  </si>
  <si>
    <t>Senior Distributed Systems Engineer</t>
  </si>
  <si>
    <t>BAH Partners</t>
  </si>
  <si>
    <t>Uniting Ambition</t>
  </si>
  <si>
    <t>['sql', 'python', 'azure', 'aws', 'gcp', 'bigquery', 'airflow']</t>
  </si>
  <si>
    <t>Christchurch, United Kingdom</t>
  </si>
  <si>
    <t>Senior Data Engineer III: ETL, Big Data &amp; Analytics</t>
  </si>
  <si>
    <t>Spane4all</t>
  </si>
  <si>
    <t>BI Analyst: Live Dashboards, ETL &amp; Data Automation</t>
  </si>
  <si>
    <t>Hiring Troops | هيرنج ترووبس</t>
  </si>
  <si>
    <t>Program Analyst SME</t>
  </si>
  <si>
    <t>(USA) Senior Manager, Data Science - Walmart+ Core Ops &amp; Strategy Enablement</t>
  </si>
  <si>
    <t>Senior, Data Scientist - Walmart+ Core Ops &amp; Strategy Enablement</t>
  </si>
  <si>
    <t>['sql', 'python', 'r', 'scala', 'java', 'bash', 'bigquery', 'spark', 'pytorch', 'numpy', 'tensorflow', 'pandas']</t>
  </si>
  <si>
    <t>(USA) Principal, Data Engineer</t>
  </si>
  <si>
    <t>Senior Distributed Systems Software Engineer</t>
  </si>
  <si>
    <t>Calliere Group</t>
  </si>
  <si>
    <t>['sql', 'python', 'go', 'java', 'azure', 'aws', 'gcp']</t>
  </si>
  <si>
    <t>83zero</t>
  </si>
  <si>
    <t>Hotel Revenue/Data Analyst Needed for Dashboard and KPI Analysis</t>
  </si>
  <si>
    <t>W. L. Gore &amp; Associates, Inc.</t>
  </si>
  <si>
    <t>['sql', 'python', 'azure', 'databricks', 'spark', 'phoenix', 'power bi', 'github']</t>
  </si>
  <si>
    <t>Senior Customer Success Engineer - TOLA</t>
  </si>
  <si>
    <t>Data Scientist, Apple Services Digital Marketing</t>
  </si>
  <si>
    <t>['sql', 'python', 'r', 'git', 'github', 'gitlab']</t>
  </si>
  <si>
    <t>Data Analyst - Pumping Systems</t>
  </si>
  <si>
    <t>Yorkshire Water</t>
  </si>
  <si>
    <t>Thornton-Cleveleys, United Kingdom</t>
  </si>
  <si>
    <t>['sql', 'python', 'pyspark', 'power bi', 'dax', 'git']</t>
  </si>
  <si>
    <t>Retail Merchandise Coordinator</t>
  </si>
  <si>
    <t>Elmore, AL</t>
  </si>
  <si>
    <t>TJX Companies</t>
  </si>
  <si>
    <t>GM Certified Master Automotive Technician (up to $7,500 sign-on bonus)</t>
  </si>
  <si>
    <t>Laurens, SC</t>
  </si>
  <si>
    <t>Dublin Chevrolet GMC Nissan</t>
  </si>
  <si>
    <t>Washington, NJ</t>
  </si>
  <si>
    <t>Geospatial Data Analyst (Contract) - Full-time / Part-time</t>
  </si>
  <si>
    <t>Pano AI</t>
  </si>
  <si>
    <t>['sql', 'python', 'postgresql', 'git', 'github']</t>
  </si>
  <si>
    <t>Temp Data Scientist - Full-time</t>
  </si>
  <si>
    <t>Fox</t>
  </si>
  <si>
    <t>['sql', 'python', 'r', 'aws', 'gcp', 'spark', 'scikit-learn', 'pandas', 'chef']</t>
  </si>
  <si>
    <t>Staff Product Data Scientist, Operation Center</t>
  </si>
  <si>
    <t>Data Scientist | Remote</t>
  </si>
  <si>
    <t>Barlborough, United Kingdom</t>
  </si>
  <si>
    <t>Careegrow Ltd</t>
  </si>
  <si>
    <t>Data Analyst / Data Analysis / Financial Analyst</t>
  </si>
  <si>
    <t>BCFORWARD TECHNOLOGIES PRIVATE LIMITED</t>
  </si>
  <si>
    <t>['oracle', 'excel', 'power bi', 'sharepoint']</t>
  </si>
  <si>
    <t>Sr. Data Analyst[81283]</t>
  </si>
  <si>
    <t>Operations Data Analyst, Career</t>
  </si>
  <si>
    <t>Global Technical Talent, an Inc. 5000 Company</t>
  </si>
  <si>
    <t>['sql', 'sas', 'perl', 'vba', 'visual basic', 'c', 'shell', 'oracle', 'unix', 'excel', 'power bi', 'sas', 'microsoft teams']</t>
  </si>
  <si>
    <t>Tech Solutions Sales Dir - Data, Analytics and AI</t>
  </si>
  <si>
    <t>Senior Data Scientist | Remote</t>
  </si>
  <si>
    <t>Data Scientist - Bioinformatics Analyst</t>
  </si>
  <si>
    <t>Data Center Engineer – Trading - $80,000-$160,000 + Bonus - Hunter Bond</t>
  </si>
  <si>
    <t>Senior AI Engineer | Global Consumer Brand | London (Hybrid/Flexible)</t>
  </si>
  <si>
    <t>['sql', 'python', 'azure', 'aws', 'gcp', 'pytorch', 'tensorflow', 'scikit-learn']</t>
  </si>
  <si>
    <t>Trading Data Engineer</t>
  </si>
  <si>
    <t>Abingdon, United Kingdom</t>
  </si>
  <si>
    <t>Conrad Energy</t>
  </si>
  <si>
    <t>['sql', 'python', 'azure', 'databricks', 'spark', 'pandas', 'git']</t>
  </si>
  <si>
    <t>Senior Strategy &amp; Planning Analyst | Ireland | Remote</t>
  </si>
  <si>
    <t>Allied Resources Technical Consultants</t>
  </si>
  <si>
    <t>['sql', 'python', 'aws', 'redshift', 'pytorch', 'matplotlib', 'numpy', 'seaborn', 'tensorflow', 'scikit-learn', 'pandas', 'tableau', 'power bi', 'docker', 'git']</t>
  </si>
  <si>
    <t>Data Science Quant Python - Fintech</t>
  </si>
  <si>
    <t>Cybersecurity Analyst – Protection &amp; Risk</t>
  </si>
  <si>
    <t>Curepipe, Mauritius</t>
  </si>
  <si>
    <t>['python', 'powershell', 'azure', 'aws', 'gcp', 'gdpr', 'windows', 'linux']</t>
  </si>
  <si>
    <t>Data Analyst, AI &amp; Automation with a expanding specialized organization</t>
  </si>
  <si>
    <t>Kane Wound Care LLC</t>
  </si>
  <si>
    <t>Lead Data Analytics Consultant</t>
  </si>
  <si>
    <t>Cotality</t>
  </si>
  <si>
    <t>['sql', 'python', 'go', 'c', 'snowflake', 'tableau', 'excel', 'power bi', 'dax', 'powerbi', 'powerbi', 'github']</t>
  </si>
  <si>
    <t>Sr. Data Scientist (Credit Risk)</t>
  </si>
  <si>
    <t>['sql', 'python', 'gcp', 'phoenix', 'tableau']</t>
  </si>
  <si>
    <t>Steame LLC</t>
  </si>
  <si>
    <t>['sql', 'python', 'azure', 'aws', 'gcp', 'tableau', 'looker', 'power bi']</t>
  </si>
  <si>
    <t>Data Engineer with MemSql</t>
  </si>
  <si>
    <t>Reign Mark Consulting INC</t>
  </si>
  <si>
    <t>Senior Data Scientist - Cards and Credit</t>
  </si>
  <si>
    <t>DataOps Engineer for Azure Data Platform</t>
  </si>
  <si>
    <t>Bank of England</t>
  </si>
  <si>
    <t>['sql', 'python', 'bash', 'azure', 'databricks', 'spark', 'pyspark', 'terraform']</t>
  </si>
  <si>
    <t>Warton, United Kingdom</t>
  </si>
  <si>
    <t>['sql', 'python', 'go', 'scala', 'nosql', 'java', 'bash', 'powershell', 'c', 'snowflake', 'redshift', 'bigquery', 'vmware', 'windows', 'linux']</t>
  </si>
  <si>
    <t>Staff Data Architect</t>
  </si>
  <si>
    <t>['databricks', 'aws', 'flutter']</t>
  </si>
  <si>
    <t>AI/ML Engineer / Defence / $500k+ / NYC</t>
  </si>
  <si>
    <t>Open Talent</t>
  </si>
  <si>
    <t>['python', 'redis', 'pytorch', 'hugging face', 'fastapi', 'kubernetes', 'docker']</t>
  </si>
  <si>
    <t>Data Engineer(Python/Java)</t>
  </si>
  <si>
    <t>['sql', 'python', 'java', 'aws', 'pyspark', 'git', 'gitlab', 'bitbucket']</t>
  </si>
  <si>
    <t>Data Engineer - Quant Trading - London/Abu Dhabi</t>
  </si>
  <si>
    <t>Analytics Lead – Customer Growth &amp; Data Science</t>
  </si>
  <si>
    <t>Employvision Inc.</t>
  </si>
  <si>
    <t>['python', 'numpy', 'pandas', 'power bi']</t>
  </si>
  <si>
    <t>Research Data Scientist, Vertical Ads</t>
  </si>
  <si>
    <t>Senior GCP Data Engineer - NYC</t>
  </si>
  <si>
    <t>['python', 'java', 'snowflake', 'azure', 'databricks', 'gcp', 'bigquery', 'kafka']</t>
  </si>
  <si>
    <t>['sql', 'python', 'sas', 'shell', 'snowflake', 'aws', 'airflow', 'linux', 'unix', 'tableau', 'sas', 'cognos', 'github']</t>
  </si>
  <si>
    <t>HR Data &amp; Analytics Analyst</t>
  </si>
  <si>
    <t>Houlihan Lokey</t>
  </si>
  <si>
    <t>Sr. Data Analyst - Data Fabric</t>
  </si>
  <si>
    <t>['sql', 'python', 'r', 'go', 'azure', 'aws', 'tableau', 'powerbi', 'powerbi']</t>
  </si>
  <si>
    <t>Sr. Data Analyst (Oncology)</t>
  </si>
  <si>
    <t>The Johns Hopkins University</t>
  </si>
  <si>
    <t>D2K Corp</t>
  </si>
  <si>
    <t>Lead Data Engineer, Databricks Migration</t>
  </si>
  <si>
    <t>['sql', 'python', 'r', 'scala', 'nosql', 'java', 'azure', 'databricks', 'aws', 'spark', 'kafka', 'tableau', 'cognos', 'github', 'jenkins', 'jira']</t>
  </si>
  <si>
    <t>Data Center Engineer (Mechanical / Electrical)</t>
  </si>
  <si>
    <t>LVI Associates</t>
  </si>
  <si>
    <t>Engineering Manager - Data Science (AdTech)</t>
  </si>
  <si>
    <t>Fluent, Inc</t>
  </si>
  <si>
    <t>['python', 'go', 'c', 'databricks', 'pytorch', 'scikit-learn']</t>
  </si>
  <si>
    <t>Applications Analyst Associate</t>
  </si>
  <si>
    <t>['aurora', 'excel', 'powerpoint']</t>
  </si>
  <si>
    <t>Data Governance and Analytics SME</t>
  </si>
  <si>
    <t>Advanced Analyst</t>
  </si>
  <si>
    <t>Data Scientist/Analyst, Corporate Financial Planning and Analysis</t>
  </si>
  <si>
    <t>Data Engineer | $85/hr</t>
  </si>
  <si>
    <t>Belleville, IL</t>
  </si>
  <si>
    <t>['sql', 'python', 'r', 'java', 'databricks', 'aws', 'spark', 'kafka']</t>
  </si>
  <si>
    <t>['sql', 'python', 'snowflake', 'aws', 'gcp', 'hadoop', 'power bi', 'sap']</t>
  </si>
  <si>
    <t>['sql', 'python', 'r', 'java', 'azure', 'databricks', 'aws', 'spark', 'kafka']</t>
  </si>
  <si>
    <t>Business Intelligence Analyst 3</t>
  </si>
  <si>
    <t>Qwalifize LLC</t>
  </si>
  <si>
    <t>['sql', 'azure', 'aws', 'tableau', 'power bi']</t>
  </si>
  <si>
    <t>Data Analyst - Casino</t>
  </si>
  <si>
    <t>Senior Manager, Data Science - LLM Customization Team</t>
  </si>
  <si>
    <t>['python', 'r', 'scala', 'aws', 'pytorch', 'hugging face']</t>
  </si>
  <si>
    <t>Lead Analyst - Insights &amp; Analytics</t>
  </si>
  <si>
    <t>We. Communications</t>
  </si>
  <si>
    <t>Valvoline Instant Oil Change</t>
  </si>
  <si>
    <t>['sql', 'aws', 'excel', 'sap']</t>
  </si>
  <si>
    <t>Data Scientist II, ADSP Product Operations &amp; Analytics</t>
  </si>
  <si>
    <t>['sql', 'python', 'r', 'matlab', 'matplotlib', 'numpy', 'seaborn', 'scikit-learn', 'pandas', 'ggplot2', 'dplyr']</t>
  </si>
  <si>
    <t>Data Engineer | Face to Face Interview | W2 Only</t>
  </si>
  <si>
    <t>Vastika Inc</t>
  </si>
  <si>
    <t>['sql', 'python', 'r', 'java', 'typescript', 'azure', 'databricks', 'pyspark', 'spring', 'angular', 'pulumi']</t>
  </si>
  <si>
    <t>Worldpay</t>
  </si>
  <si>
    <t>['sql', 'python', 'r', 'outlook']</t>
  </si>
  <si>
    <t>Scientist I/II</t>
  </si>
  <si>
    <t>LTM</t>
  </si>
  <si>
    <t>['ruby', 'typescript', 'aws', 'pytorch', 'react', 'tensorflow', 'graphql', 'ruby', 'ruby on rails', 'terraform']</t>
  </si>
  <si>
    <t>Fluent, LLC</t>
  </si>
  <si>
    <t>Data Analytics/science</t>
  </si>
  <si>
    <t>Regency Centers</t>
  </si>
  <si>
    <t>Analytics Engineer – People Data</t>
  </si>
  <si>
    <t>['sql', 'python', 'c', 'sql server', 'azure', 'databricks', 'aws', 'gcp', 'tableau', 'power bi']</t>
  </si>
  <si>
    <t>Technical Analyst - Entry Level</t>
  </si>
  <si>
    <t>['sql', 'python', 'c', 'spring', 'tableau', 'looker', 'power bi', 'microstrategy']</t>
  </si>
  <si>
    <t>['python', 'scala', 'snowflake', 'redshift', 'spark', 'kafka', 'airflow']</t>
  </si>
  <si>
    <t>Med-Metrix</t>
  </si>
  <si>
    <t>['sql', 'python', 'r', 'azure', 'aws', 'tableau', 'looker', 'power bi']</t>
  </si>
  <si>
    <t>junior java devops developer/Data engineer</t>
  </si>
  <si>
    <t>Credit Union of Southern California</t>
  </si>
  <si>
    <t>['sql', 'r', 'c', 'snowflake', 'aws', 'tableau', 'excel', 'outlook']</t>
  </si>
  <si>
    <t>Senior ML Engineer | Up to $120/hr</t>
  </si>
  <si>
    <t>Sanctuary Wealth Group LLC</t>
  </si>
  <si>
    <t>['sql', 'python', 'r', 'aws', 'redshift', 'tableau', 'power bi']</t>
  </si>
  <si>
    <t>Data Scientist – Product Analytics | $95/hr Remote</t>
  </si>
  <si>
    <t>VPII, Data Science Solutions</t>
  </si>
  <si>
    <t>Machine Learning Scientist | Remote</t>
  </si>
  <si>
    <t>['sql', 'python', 'r', 'matlab', 'numpy', 'pandas']</t>
  </si>
  <si>
    <t>Data Scientist / Senior Data Engineer, Finance Transformation</t>
  </si>
  <si>
    <t>['sql', 'python', 'databricks', 'aws', 'pyspark', 'tableau', 'power bi', 'jira', 'confluence']</t>
  </si>
  <si>
    <t>['windows', 'excel', 'power bi', 'powerpoint']</t>
  </si>
  <si>
    <t>Transfer Financial Analytics Excel File to Google Sheets</t>
  </si>
  <si>
    <t>['visual basic', 'excel', 'sheets']</t>
  </si>
  <si>
    <t>Group FP&amp;A Senior Data Analyst - 9 month contract</t>
  </si>
  <si>
    <t>Job Mail</t>
  </si>
  <si>
    <t>Communicate Finance</t>
  </si>
  <si>
    <t>FP&amp;A Data Analyst</t>
  </si>
  <si>
    <t>Credit Risk Analyst with Data Science Expertise</t>
  </si>
  <si>
    <t>(USA) Senior Manager, Data Science - Walmart+ Engagement &amp; Retention</t>
  </si>
  <si>
    <t>['sql', 'python', 'r', 'scala', 'spark', 'matplotlib', 'plotly', 'tensorflow', 'tableau', 'powerbi', 'powerbi']</t>
  </si>
  <si>
    <t>Data Governance and Metadata Scientist</t>
  </si>
  <si>
    <t>Healthcare Competitor Website and Secondary Research Analyst Needed</t>
  </si>
  <si>
    <t>Power BI/ Data Scientist</t>
  </si>
  <si>
    <t>HPC &amp; Research Data Systems Engineer</t>
  </si>
  <si>
    <t>The Francis Crick Institute</t>
  </si>
  <si>
    <t>['windows', 'linux', 'unix', 'git', 'github', 'terraform', 'jenkins', 'ansible']</t>
  </si>
  <si>
    <t>Streamlit Data Engineer</t>
  </si>
  <si>
    <t>Omtech LLC</t>
  </si>
  <si>
    <t>['python', 'postgresql', 'azure', 'databricks', 'aws', 'gcp']</t>
  </si>
  <si>
    <t>Surrey, BC, Canada</t>
  </si>
  <si>
    <t>['selenium']</t>
  </si>
  <si>
    <t>Data Analyst 3 - 9739</t>
  </si>
  <si>
    <t>['snowflake', 'databricks', 'aws', 'power bi']</t>
  </si>
  <si>
    <t>Programming Analyst</t>
  </si>
  <si>
    <t>Morson Edge (Canada)</t>
  </si>
  <si>
    <t>['sql', 'r', 'c', 'azure', 'power bi', 'sap', 'dax', 'git']</t>
  </si>
  <si>
    <t>Financial Analyst – Remote Position</t>
  </si>
  <si>
    <t>Business Strategy Analyst I - Bank Marketing</t>
  </si>
  <si>
    <t>Data Scientist Senior - AI/ ML</t>
  </si>
  <si>
    <t>['sql', 'python', 'r', 'sas', 'nosql', 'phoenix', 'sas']</t>
  </si>
  <si>
    <t>Data Scientist Lead - AI / ML</t>
  </si>
  <si>
    <t>WILEY X INC</t>
  </si>
  <si>
    <t>The Wheelhouse Group</t>
  </si>
  <si>
    <t>['sql', 'python', 'snowflake', 'aws', 'gcp', 'redshift', 'bigquery', 'pyspark', 'airflow', 'pandas', 'git']</t>
  </si>
  <si>
    <t>AWS Redshift Data Engineer - Day 1 onsite at San Diego, CA</t>
  </si>
  <si>
    <t>['sql', 'python', 'databricks', 'aws', 'redshift', 'spark', 'pyspark', 'kubernetes', 'docker', 'terraform', 'jenkins']</t>
  </si>
  <si>
    <t>Senior Data Engineer 2026P-0065</t>
  </si>
  <si>
    <t>Ascension, LLC</t>
  </si>
  <si>
    <t>Montegallo.</t>
  </si>
  <si>
    <t>Data Tools &amp; Python Analyst</t>
  </si>
  <si>
    <t>ADLIB Recruitment | B Corp™</t>
  </si>
  <si>
    <t>['sql', 'python', 'tableau', 'excel', 'github']</t>
  </si>
  <si>
    <t>['sql', 'python', 'tableau', 'excel', 'powerbi', 'powerbi', 'github']</t>
  </si>
  <si>
    <t>Liftlab Analytics, Inc.</t>
  </si>
  <si>
    <t>['sql', 'python', 'r', 'sas', 'mysql', 'postgresql', 'aws', 'sas']</t>
  </si>
  <si>
    <t>Technical Projects Analyst</t>
  </si>
  <si>
    <t>CGC Group Inc</t>
  </si>
  <si>
    <t>Sr. AI Developer</t>
  </si>
  <si>
    <t>Lumen Resources</t>
  </si>
  <si>
    <t>['python', 'typescript', 'azure', 'aws', 'react']</t>
  </si>
  <si>
    <t>['sql', 'python', 'snowflake', 'aws', 'redshift', 'airflow', 'tableau', 'github']</t>
  </si>
  <si>
    <t>Data Scientist - Technical Pricing Manager</t>
  </si>
  <si>
    <t>DATAHEAD</t>
  </si>
  <si>
    <t>Principal Data Engineer: Architect, Bristol/ London / Watford</t>
  </si>
  <si>
    <t>System Analyst</t>
  </si>
  <si>
    <t>['sql', 't-sql', 'azure', 'git']</t>
  </si>
  <si>
    <t>Applied Scientist - Pricing, Rider Engagement</t>
  </si>
  <si>
    <t>Evolus</t>
  </si>
  <si>
    <t>['sql', 'python', 'snowflake', 'azure', 'airflow', 'gdpr', 'git']</t>
  </si>
  <si>
    <t>Middletown Township, NJ</t>
  </si>
  <si>
    <t>['sql', 'python', 'nosql', 'snowflake', 'azure', 'aws', 'gcp', 'spark', 'kafka', 'airflow', 'graphql', 'tableau', 'looker', 'power bi']</t>
  </si>
  <si>
    <t>Sr. Engineer I, Data</t>
  </si>
  <si>
    <t>Exactsciences</t>
  </si>
  <si>
    <t>['sql', 'python', 'nosql', 'snowflake', 'databricks', 'aws', 'spark', 'gitlab', 'jira', 'confluence']</t>
  </si>
  <si>
    <t>Hiring!! FTE Lead Data Engineer - Developer  Snowflake &amp; DBT - Raritan, NJ (Hybrid)</t>
  </si>
  <si>
    <t>['sql', 'snowflake', 'azure', 'aws', 'airflow']</t>
  </si>
  <si>
    <t>Prism Reporting &amp; Analytics Consultant</t>
  </si>
  <si>
    <t>Principal SSIS Data Engineer</t>
  </si>
  <si>
    <t>Eliassen</t>
  </si>
  <si>
    <t>['java', 'snowflake', 'aws', 'ssis', 'github', 'jenkins']</t>
  </si>
  <si>
    <t>Data Engineer (DBT / Data Warehousing Focus)</t>
  </si>
  <si>
    <t>Lumen Solutions Group, Inc.</t>
  </si>
  <si>
    <t>['sql', 'nosql', 'java', 'shell', 'aws', 'redshift', 'hadoop', 'linux', 'unix']</t>
  </si>
  <si>
    <t>Senior Strategic Analytics Manager</t>
  </si>
  <si>
    <t>['sql', 'python', 'databricks', 'tableau', 'excel']</t>
  </si>
  <si>
    <t>['sql', 'azure', 'power bi', 'powerbi', 'powerbi']</t>
  </si>
  <si>
    <t>Senior Manager, Data Analyst</t>
  </si>
  <si>
    <t>Flywheel (flywheeldigital.com)</t>
  </si>
  <si>
    <t>['go', 'tableau', 'power bi']</t>
  </si>
  <si>
    <t>['sql', 'python', 'r', 'scala', 'snowflake', 'databricks', 'redshift', 'spark', 'plotly', 'react', 'airflow', 'jupyter', 'tableau', 'looker', 'power bi', 'git']</t>
  </si>
  <si>
    <t>['sql', 'python', 'r', 'go', 'javascript']</t>
  </si>
  <si>
    <t>Leader, Product Analytics &amp; Data Science</t>
  </si>
  <si>
    <t>Sr. Financial Analyst</t>
  </si>
  <si>
    <t>['crystal', 'confluence']</t>
  </si>
  <si>
    <t>Manager, Business Data Analysis</t>
  </si>
  <si>
    <t>National Union Fire Insurance Company of Pittsburgh, Pa.</t>
  </si>
  <si>
    <t>Wintrust Financial Corporation</t>
  </si>
  <si>
    <t>Principal - Analytics Engineering - Toronto</t>
  </si>
  <si>
    <t>Director, Medical Analytics and Exploratory Data Science</t>
  </si>
  <si>
    <t>Associate Director, Medical Analytics and Exploratory Data Science</t>
  </si>
  <si>
    <t>Purchasing Data Analyst</t>
  </si>
  <si>
    <t>Data Analyst - Digital Product Insights</t>
  </si>
  <si>
    <t>Advanced Analytics Senior Consultant</t>
  </si>
  <si>
    <t>['sql', 'go', 'sql server']</t>
  </si>
  <si>
    <t>Business Intelligence Engineer , Global Operations Support Engineering</t>
  </si>
  <si>
    <t>['python', 'r', 'nosql', 'java', 'oracle', 'aws', 'redshift', 'tableau']</t>
  </si>
  <si>
    <t>Sr. Data Engineer, WW Promotions and Events Data and Insights</t>
  </si>
  <si>
    <t>['sql', 'python', 'scala', 'java', 'aws', 'redshift', 'spark', 'airflow', 'hadoop']</t>
  </si>
  <si>
    <t>Content Data Quality Analyst</t>
  </si>
  <si>
    <t>['oracle', 'aws', 'tableau', 'excel', 'powerbi', 'powerbi']</t>
  </si>
  <si>
    <t>R&amp;D Intern - Machine Learning Engineer  - 2026</t>
  </si>
  <si>
    <t>['python', 'r', 'azure', 'aws', 'gcp', 'spark', 'pytorch', 'numpy', 'tensorflow', 'scikit-learn', 'pandas', 'git']</t>
  </si>
  <si>
    <t>Al Wakrah, Qatar</t>
  </si>
  <si>
    <t>['sql', 'python', 'scala', 'nosql', 'aws', 'redshift', 'spark', 'kafka', 'numpy', 'airflow', 'hadoop', 'scikit-learn', 'pandas', 'docker', 'git']</t>
  </si>
  <si>
    <t>Foundation Building Materials</t>
  </si>
  <si>
    <t>['python', 'r', 'scala', 'java', 'spark', 'pytorch', 'pyspark', 'tensorflow']</t>
  </si>
  <si>
    <t>Staff Data Engineer - AIOps</t>
  </si>
  <si>
    <t>['python', 'scala', 'nosql', 'java', 'azure', 'aws', 'gcp', 'bigquery', 'airflow', 'express']</t>
  </si>
  <si>
    <t>DisABLEDperson.com</t>
  </si>
  <si>
    <t>['sql', 'go', 'snowflake', 'tableau', 'looker']</t>
  </si>
  <si>
    <t>Director, Strategic Analytics (Data Science)</t>
  </si>
  <si>
    <t>['sql', 'python', 'r', 'c', 'snowflake', 'azure', 'databricks', 'arch', 'power bi', 'github']</t>
  </si>
  <si>
    <t>Midway City, CA</t>
  </si>
  <si>
    <t>['sql', 'python', 'snowflake', 'azure', 'numpy', 'airflow', 'pandas']</t>
  </si>
  <si>
    <t>Atlanta, NY</t>
  </si>
  <si>
    <t>CMS Reporting Analyst</t>
  </si>
  <si>
    <t>Data Engineering- Compromise &amp; Fraud Prevention</t>
  </si>
  <si>
    <t>['azure', 'databricks', 'power bi', 'outlook']</t>
  </si>
  <si>
    <t>The EliteJob</t>
  </si>
  <si>
    <t>Senior Data Engineer - People Analytics (Temporary Position)</t>
  </si>
  <si>
    <t>['python', 'r', 'go', 'scala', 'java', 'c', 'azure', 'aws', 'tableau', 'alteryx']</t>
  </si>
  <si>
    <t>Data Scientist AI Operations-Senior Associate</t>
  </si>
  <si>
    <t>['sql', 'python', 'numpy', 'scikit-learn', 'pandas', 'alteryx']</t>
  </si>
  <si>
    <t>Cybersecurity - Data Analyst - Python, AI/ML, LLM</t>
  </si>
  <si>
    <t>Erias Ventures</t>
  </si>
  <si>
    <t>['python', 'pytorch', 'numpy', 'tensorflow', 'hugging face', 'scikit-learn', 'pandas']</t>
  </si>
  <si>
    <t>Sr. Data Scientist- Computer Vision, Data &amp; Machine Learning (DML)</t>
  </si>
  <si>
    <t>['sql', 'python', 'r', 'matlab', 'sas', 'aws', 'redshift', 'airflow', 'jupyter', 'linux', 'tableau', 'sas', 'gitlab']</t>
  </si>
  <si>
    <t>Robotics - Data Science Intern / Co-op - 2026</t>
  </si>
  <si>
    <t>Needed ASAP: VSL Expert Who Loves Learning</t>
  </si>
  <si>
    <t>['sql', 'python', 'bash', 'gcp', 'bigquery', 'airflow']</t>
  </si>
  <si>
    <t>['sql', 'python', 'bash', 'gcp', 'bigquery', 'airflow', 'github']</t>
  </si>
  <si>
    <t>Exec Director, Data Science</t>
  </si>
  <si>
    <t>['python', 'r', 'databricks', 'spark', 'pytorch']</t>
  </si>
  <si>
    <t>Data Engineer / Database Developer</t>
  </si>
  <si>
    <t>Soliel LLC</t>
  </si>
  <si>
    <t>['sql', 'python', 'go', 'scala', 'azure', 'databricks', 'spark']</t>
  </si>
  <si>
    <t>Business Analyst – Product Analytics</t>
  </si>
  <si>
    <t>Skillence Tech</t>
  </si>
  <si>
    <t>Prince George's County, MD Government</t>
  </si>
  <si>
    <t>['sql', 'visio', 'power bi', 'sap']</t>
  </si>
  <si>
    <t>Data Engineer for Public Records &amp; Government Data Collection</t>
  </si>
  <si>
    <t>['sql', 'python', 'go', 'pandas']</t>
  </si>
  <si>
    <t>Aspire Media Group Jobs</t>
  </si>
  <si>
    <t>DWP Digital</t>
  </si>
  <si>
    <t>Principal Cybersecurity â€“ Metrics, Data Engineering &amp; Risk Insights</t>
  </si>
  <si>
    <t>AT and T</t>
  </si>
  <si>
    <t>Senior Data Scientist at Search Atlas</t>
  </si>
  <si>
    <t>Search Atlas</t>
  </si>
  <si>
    <t>['sql', 'python', 'pytorch', 'numpy', 'tensorflow', 'scikit-learn', 'pandas', 'github']</t>
  </si>
  <si>
    <t>Senior Python &amp; .NET Data Engineer Needed</t>
  </si>
  <si>
    <t>Data Analyst Remote</t>
  </si>
  <si>
    <t>Coating Concepts</t>
  </si>
  <si>
    <t>AI Data Scientist – Work From Home</t>
  </si>
  <si>
    <t>TCS</t>
  </si>
  <si>
    <t>['sql', 'python', 'r', 'azure', 'aws', 'gcp', 'spark', 'pytorch', 'tensorflow', 'hadoop', 'scikit-learn']</t>
  </si>
  <si>
    <t>Hudson, NY</t>
  </si>
  <si>
    <t>Quality Improvement Data Analyst</t>
  </si>
  <si>
    <t>Balcones Heights, TX</t>
  </si>
  <si>
    <t>University Health</t>
  </si>
  <si>
    <t>Cortland, IL</t>
  </si>
  <si>
    <t>['arch', 'excel', 'powerpoint']</t>
  </si>
  <si>
    <t>Senior Data Scientist - Python &amp; Machine Learning</t>
  </si>
  <si>
    <t>['sql', 'python', 'scala', 'java', 'snowflake', 'azure', 'databricks', 'aws', 'redshift', 'spark', 'kafka', 'pyspark', 'airflow', 'linux', 'tableau', 'looker', 'power bi', 'docker', 'git', 'github', 'terraform']</t>
  </si>
  <si>
    <t>Union, IA</t>
  </si>
  <si>
    <t>Tech Jobs Personalized</t>
  </si>
  <si>
    <t>Mirage</t>
  </si>
  <si>
    <t>['sql', 'python', 'go', 'bigquery']</t>
  </si>
  <si>
    <t>Senior Cloud Data Engineer (Snowflake)</t>
  </si>
  <si>
    <t>['sql', 'python', 'bash', 'powershell', 'snowflake', 'aws', 'windows', 'linux']</t>
  </si>
  <si>
    <t>Data Analyst – Remote (Canada)</t>
  </si>
  <si>
    <t>Entry level Statistical Analyst needed in Insurance Sector</t>
  </si>
  <si>
    <t>Chicago, IL (+1 other)</t>
  </si>
  <si>
    <t>SafeGuard Insurance Data</t>
  </si>
  <si>
    <t>['sql', 'python', 'r', 'sas', 'excel', 'spss', 'sas']</t>
  </si>
  <si>
    <t>Kiddom</t>
  </si>
  <si>
    <t>['sql', 'python', 'golang', 'mysql', 'cassandra', 'neo4j', 'snowflake', 'aws']</t>
  </si>
  <si>
    <t>['sql', 'python', 'snowflake', 'databricks', 'bigquery', 'spark', 'kafka', 'airflow', 'kubernetes', 'terraform']</t>
  </si>
  <si>
    <t>Business Analyst Sr</t>
  </si>
  <si>
    <t>Vortex Solutions LLC</t>
  </si>
  <si>
    <t>Kings River Packing, LP</t>
  </si>
  <si>
    <t>['sql', 'python', 'r', 'azure', 'aws', 'excel', 'power bi', 'dax']</t>
  </si>
  <si>
    <t>Principal Applied Scientist, Measurement, AdTech and Data Science, Ads Performance Measurement</t>
  </si>
  <si>
    <t>AI Data Engineer, Manager - Tax Transformation</t>
  </si>
  <si>
    <t>['sql', 'python', 'nosql', 'mongodb', 'html', 'mongodb', 'azure', 'aws', 'spark', 'kafka', 'airflow', 'power bi', 'planner']</t>
  </si>
  <si>
    <t>Machine Learning Scientist, Pricing (Open to Remote)</t>
  </si>
  <si>
    <t>Data Scientist MID LEVEL MANAGER (MLM) L2</t>
  </si>
  <si>
    <t>Monitoring Controls Analyst with Data Analysis and SQL Expertise</t>
  </si>
  <si>
    <t>Data Scientist - ML for Credit Insights (Hybrid)</t>
  </si>
  <si>
    <t>Ascent People Ltd</t>
  </si>
  <si>
    <t>AI Engineer &amp; Data Engineer - Head of AI Engineering / Lead Data Engineering</t>
  </si>
  <si>
    <t>Aventis Solutions</t>
  </si>
  <si>
    <t>['sql', 'python', 'azure', 'fastapi', 'node.js', 'node', 'outlook']</t>
  </si>
  <si>
    <t>AI, ML &amp; LLM Engineer</t>
  </si>
  <si>
    <t>['python', 'azure', 'aws', 'gcp', 'pytorch', 'react', 'next.js', 'terraform']</t>
  </si>
  <si>
    <t>Product Analyst I</t>
  </si>
  <si>
    <t>Optimum</t>
  </si>
  <si>
    <t>['sql', 'python', 'r', 'tableau', 'power bi', 'jira', 'confluence']</t>
  </si>
  <si>
    <t>Director, Business and Data Analytics â€“ Member Value</t>
  </si>
  <si>
    <t>Jobsultant Solutions</t>
  </si>
  <si>
    <t>Business Strategy Analyst Lead â€“ Member Experience Analytics</t>
  </si>
  <si>
    <t>STUYVSNT PLZ, NY</t>
  </si>
  <si>
    <t>A-Staffing Inc.</t>
  </si>
  <si>
    <t>Business Analytics and Insight Associate</t>
  </si>
  <si>
    <t>Athenahealth</t>
  </si>
  <si>
    <t>['sql', 'python', 'r', 'spark', 'tableau', 'excel', 'power bi', 'powerpoint', 'outlook']</t>
  </si>
  <si>
    <t>Data Science Specialist AI/ML</t>
  </si>
  <si>
    <t>Lead Data Science Scientist</t>
  </si>
  <si>
    <t>['sql', 'python', 'snowflake', 'bigquery', 'pytorch', 'numpy', 'tensorflow', 'scikit-learn', 'pandas']</t>
  </si>
  <si>
    <t>First Nation Group</t>
  </si>
  <si>
    <t>['sql', 'tableau', 'excel', 'power bi', 'ssis']</t>
  </si>
  <si>
    <t>['r', 'go', 'c', 'azure', 'databricks']</t>
  </si>
  <si>
    <t>['sql', 'python', 'scala', 'java', 'snowflake', 'azure', 'aws', 'redshift', 'bigquery', 'airflow', 'git']</t>
  </si>
  <si>
    <t>Business Intelligence​/Data Analyst; MENA Region</t>
  </si>
  <si>
    <t>['sql', 'python', 'r', 'sas', 'java', 'vba', 'c', 'neo4j', 'tableau', 'sas']</t>
  </si>
  <si>
    <t>Remote BI &amp; Data Analyst — MENA Focus</t>
  </si>
  <si>
    <t>Data Engineer; Pyspark</t>
  </si>
  <si>
    <t>RiDiK (A subsidiary of CLPS. Nasdaq: CLPS)</t>
  </si>
  <si>
    <t>['sql', 'kafka', 'pyspark', 'airflow', 'hadoop', 'linux']</t>
  </si>
  <si>
    <t>Remote Data Analyst (Entry Level) at Modern Loft Inc. New York, NY</t>
  </si>
  <si>
    <t>Iron Thunder</t>
  </si>
  <si>
    <t>Modern Loft Inc.</t>
  </si>
  <si>
    <t>Data Scientist/Analyst (SME)</t>
  </si>
  <si>
    <t>Franklin Farm, VA</t>
  </si>
  <si>
    <t>BAE Systems Inc.</t>
  </si>
  <si>
    <t>Data Scientist for Data Analytics and Machine Learning</t>
  </si>
  <si>
    <t>Platform Specialist in Data &amp; Analytics</t>
  </si>
  <si>
    <t>Response Informatics</t>
  </si>
  <si>
    <t>Online Customer Review Analyst</t>
  </si>
  <si>
    <t>Distributed Systems Software Engineer, Python​/Go</t>
  </si>
  <si>
    <t>['python', 'go', 'azure', 'aws', 'linux', 'ubuntu', 'kubernetes', 'git', 'terraform', 'jenkins']</t>
  </si>
  <si>
    <t>Golang System Software Engineer - Containers​/Virtualisation</t>
  </si>
  <si>
    <t>['sql', 'go', 'c', 'golang', 'ubuntu']</t>
  </si>
  <si>
    <t>Remote Python &amp; Kubernetes Data AI​/ML Engineer</t>
  </si>
  <si>
    <t>Engineer - MarTech &amp; Data Automation; Remote</t>
  </si>
  <si>
    <t>Marketing Research Analyst</t>
  </si>
  <si>
    <t>['tableau', 'excel', 'spss']</t>
  </si>
  <si>
    <t>Data Engineer, (Python/SQL), Remote</t>
  </si>
  <si>
    <t>Hamilton Woods</t>
  </si>
  <si>
    <t>Mid-Level or Senior Aerospace Systems Safety Engineer - Data Scientist (Snohomish)</t>
  </si>
  <si>
    <t>Jobs - Institute Of Data</t>
  </si>
  <si>
    <t>['sql', 'python', 'sql server', 'snowflake', 'azure', 'databricks', 'oracle', 'aws', 'kafka', 'react', 'selenium', 'angular', 'kubernetes', 'docker', 'github', 'gitlab']</t>
  </si>
  <si>
    <t>Senior Data Analyst - Outreach Analytics</t>
  </si>
  <si>
    <t>Cloud Customer Support Analyst- Las Vegas - Full-time</t>
  </si>
  <si>
    <t>World Vision: Finance and Supply Chain Senior Data Engineer – Pasig City</t>
  </si>
  <si>
    <t>['sql', 'python', 'snowflake', 'azure', 'spark']</t>
  </si>
  <si>
    <t>Trezmo.</t>
  </si>
  <si>
    <t>['sql', 'python', 'oracle', 'gcp', 'bigquery', 'airflow', 'express', 'tableau', 'looker', 'git', 'github']</t>
  </si>
  <si>
    <t>American National Insurance Company</t>
  </si>
  <si>
    <t>CX BI Analyst: Actionable Dashboards &amp; Insights</t>
  </si>
  <si>
    <t>Qatar Airways</t>
  </si>
  <si>
    <t>Graduate Talent Scientist - Global Hiring Lead (Remote)</t>
  </si>
  <si>
    <t>Senior Market Data Engineer</t>
  </si>
  <si>
    <t>['python', 'java', 'perl', 'c', 'shell', 'linux']</t>
  </si>
  <si>
    <t>Bolsover Cruise Club</t>
  </si>
  <si>
    <t>['sql', 'python', 'r', 'aws', 'redshift', 'bigquery', 'tableau', 'excel', 'power bi']</t>
  </si>
  <si>
    <t>Analytics Engineer (Insurance)</t>
  </si>
  <si>
    <t>['sql', 'python', 'snowflake', 'azure', 'aws', 'power bi', 'dax']</t>
  </si>
  <si>
    <t>Data Scientist (KTP)</t>
  </si>
  <si>
    <t>Newtown, United Kingdom</t>
  </si>
  <si>
    <t>The University of Salford</t>
  </si>
  <si>
    <t>Athlone, County Westmeath, Ireland</t>
  </si>
  <si>
    <t>Technological University of the Shannon</t>
  </si>
  <si>
    <t>['python', 'r', 'spark', 'kafka', 'pyspark', 'numpy', 'hadoop', 'scikit-learn', 'pandas', 'tableau', 'power bi']</t>
  </si>
  <si>
    <t>[Remote] Data Engineer / Reporting Specialist (IBM ELM + Tableau)</t>
  </si>
  <si>
    <t>Quest Global</t>
  </si>
  <si>
    <t>Principal Data Scientist, WWPS ProServe</t>
  </si>
  <si>
    <t>['python', 'c', 'aws', 'pytorch', 'tensorflow', 'hugging face']</t>
  </si>
  <si>
    <t>Sr. Data Scientist, WWPS ProServe Data and Machine Learning</t>
  </si>
  <si>
    <t>['sql', 'python', 'r', 'matlab', 'sas', 'elasticsearch', 'aws', 'spark', 'hadoop', 'sas']</t>
  </si>
  <si>
    <t>['sql', 'python', 'scala', 'nosql', 'mongodb', 'mongodb', 'snowflake', 'azure', 'aws', 'spark', 'kafka', 'airflow', 'hadoop', 'gdpr', 'tableau', 'power bi']</t>
  </si>
  <si>
    <t>Data Analyst – Training &amp; Internship</t>
  </si>
  <si>
    <t>Techspire Academy</t>
  </si>
  <si>
    <t>Stellar Global Ltd</t>
  </si>
  <si>
    <t>['gdpr', 'excel', 'looker', 'power bi', 'sheets']</t>
  </si>
  <si>
    <t>CX Analyst</t>
  </si>
  <si>
    <t>British Heart Foundation</t>
  </si>
  <si>
    <t>['bigquery', 'tableau', 'looker', 'power bi']</t>
  </si>
  <si>
    <t>['sql', 'python', 'mysql', 'aws', 'git']</t>
  </si>
  <si>
    <t>Online Data Analyst Odia (US)</t>
  </si>
  <si>
    <t>Telus Digital</t>
  </si>
  <si>
    <t>Community Tree Service, LLC</t>
  </si>
  <si>
    <t>['sql', 'sql server', 'oracle', 'visio', 'tableau', 'excel', 'looker', 'power bi']</t>
  </si>
  <si>
    <t>American Cancer Society</t>
  </si>
  <si>
    <t>['sql', 'sql server', 'snowflake', 'azure', 'power bi']</t>
  </si>
  <si>
    <t>Senior AI Data Scientist - Crypto</t>
  </si>
  <si>
    <t>Senior Business Data Scientist, Global Business Strategy and Operations</t>
  </si>
  <si>
    <t>['sql', 'python', 'r', 'c', 'zoom']</t>
  </si>
  <si>
    <t>Data Engineer / Analyst: Build Revenue Intelligence for Scale (HubSpot + Holistics.io) - Contract to Hire</t>
  </si>
  <si>
    <t>Data Analyst (SQL, Python)</t>
  </si>
  <si>
    <t>['sql', 'python', 'r', 'snowflake', 'databricks', 'redshift', 'bigquery', 'power bi']</t>
  </si>
  <si>
    <t>Data Analytics Engineer - 144886</t>
  </si>
  <si>
    <t>['sql', 'python', 'snowflake', 'azure', 'aws', 'gcp', 'redshift', 'pyspark', 'airflow', 'pandas', 'tableau', 'git']</t>
  </si>
  <si>
    <t>Waythrough</t>
  </si>
  <si>
    <t>Manufacturing Systems &amp; Data Analyst</t>
  </si>
  <si>
    <t>Tier 1 Consulting, Inc.</t>
  </si>
  <si>
    <t>BI Reporting Analyst (Hybrid) - Orlando FL</t>
  </si>
  <si>
    <t>Gen AI Engineer</t>
  </si>
  <si>
    <t>Metaminds</t>
  </si>
  <si>
    <t>['python', 'scala', 'java', 'mongodb', 'mongodb', 'redis', 'react', 'jupyter', 'angular', 'git', 'jenkins', 'ansible', 'bitbucket']</t>
  </si>
  <si>
    <t>['databricks', 'tableau']</t>
  </si>
  <si>
    <t>['python', 'c', 'azure', 'aws', 'pytorch', 'numpy', 'tensorflow', 'scikit-learn']</t>
  </si>
  <si>
    <t>Staff Data Engineer – Cloud Data Platform</t>
  </si>
  <si>
    <t>Calix</t>
  </si>
  <si>
    <t>['sql', 'python', 'scala', 'java', 'aws', 'gcp', 'bigquery', 'spark', 'kafka', 'looker']</t>
  </si>
  <si>
    <t>Data Science Strategy Lead</t>
  </si>
  <si>
    <t>Kimberly-Clark</t>
  </si>
  <si>
    <t>['sql', 'python', 'r', 'matlab', 'sas', 'vba', 'c', 'rust', 'azure', 'databricks', 'aws', 'gcp', 'matplotlib', 'plotly', 'airflow', 'tableau', 'power bi', 'sas', 'qlik']</t>
  </si>
  <si>
    <t>Business Systems Analyst - Data and Analytics</t>
  </si>
  <si>
    <t>Data Engineer — Python, Airflow, BigQuery</t>
  </si>
  <si>
    <t>['sql', 'python', 'bigquery', 'airflow', 'looker', 'git', 'github', 'jira']</t>
  </si>
  <si>
    <t>Swoon Group</t>
  </si>
  <si>
    <t>['sql', 'python', 'scala', 'java', 'aws', 'gcp', 'redshift', 'bigquery', 'airflow', 'kubernetes', 'docker']</t>
  </si>
  <si>
    <t>Reporting and Analytics Developer/Analyst</t>
  </si>
  <si>
    <t>['sql', 'python', 'perl', 'snowflake', 'oracle', 'tableau', 'cognos', 'powerbi', 'powerbi']</t>
  </si>
  <si>
    <t>Data Scientist I - Data Science &amp; Machine Learning</t>
  </si>
  <si>
    <t>['sql', 'python', 'javascript', 'scala', 'java', 'databricks', 'spark', 'tableau']</t>
  </si>
  <si>
    <t>Senior Manager, Payment Products - Data Science &amp; Analytics</t>
  </si>
  <si>
    <t>['sql', 'python', 'snowflake', 'bigquery', 'airflow', 'slack']</t>
  </si>
  <si>
    <t>Sr. Data Scientist, Marketing- 25010554</t>
  </si>
  <si>
    <t>MoneyGram</t>
  </si>
  <si>
    <t>['sql', 'python', 'r', 'snowflake', 'redshift', 'bigquery', 'tableau', 'looker', 'power bi']</t>
  </si>
  <si>
    <t>IT Engineer Data</t>
  </si>
  <si>
    <t>['sql', 'databricks', 'kafka', 'excel']</t>
  </si>
  <si>
    <t>Data and Analytics Strategy Delivery</t>
  </si>
  <si>
    <t>['microsoft teams']</t>
  </si>
  <si>
    <t>Lead Data Scientist, Marketing Science</t>
  </si>
  <si>
    <t>Selangor, Malaysia</t>
  </si>
  <si>
    <t>Senior Data Analyst - Credit Risk</t>
  </si>
  <si>
    <t>Preferred Credit, Inc.</t>
  </si>
  <si>
    <t>['sql', 'python', 'r', 'go', 'sas', 'tableau', 'excel', 'sas']</t>
  </si>
  <si>
    <t>['sql', 'python', 'r', 'sas', 'java', 'tableau', 'power bi', 'sas']</t>
  </si>
  <si>
    <t>Senior IT Business Systems Analyst</t>
  </si>
  <si>
    <t>['visio', 'powerpoint']</t>
  </si>
  <si>
    <t>Data Analyst Required for Comprehensive Analysis Projects</t>
  </si>
  <si>
    <t>Srivango</t>
  </si>
  <si>
    <t>Data Engineer(Hadoop, Spark)</t>
  </si>
  <si>
    <t>Octro.com</t>
  </si>
  <si>
    <t>Trainee Data Analyst</t>
  </si>
  <si>
    <t>Smart Circle International</t>
  </si>
  <si>
    <t>Accounting Data Analyst – Entry Level</t>
  </si>
  <si>
    <t>['sql', 'oracle', 'tableau', 'excel', 'power bi', 'sap']</t>
  </si>
  <si>
    <t>Senior Advanced Data Analyst - Sustainability</t>
  </si>
  <si>
    <t>Data Engineer – TV Advertising Data (FAST)</t>
  </si>
  <si>
    <t>['sql', 'snowflake', 'azure', 'aws', 'spark', 'pyspark', 'power bi']</t>
  </si>
  <si>
    <t>Principal, Data Scientist - Gen AI</t>
  </si>
  <si>
    <t>['sql', 'python', 'r', 'scala', 'java', 'bash', 'c', 'bigquery', 'spark', 'pytorch', 'numpy', 'tensorflow', 'hadoop', 'unix', 'docker', 'git', 'jenkins', 'unity']</t>
  </si>
  <si>
    <t>Lead AI Data Scientist</t>
  </si>
  <si>
    <t>Global MIS &amp; Data Analyst - Power BI, Tableau</t>
  </si>
  <si>
    <t>EMEA Sales Data &amp; Insights Analyst</t>
  </si>
  <si>
    <t>Snap Technologies WLL</t>
  </si>
  <si>
    <t>['sql', 'python', 'scala', 'nosql', 'java', 'azure', 'aws', 'gcp', 'spark', 'pyspark', 'hadoop']</t>
  </si>
  <si>
    <t>Brighton, United Kingdom</t>
  </si>
  <si>
    <t>Morgan Hunt Recruitment</t>
  </si>
  <si>
    <t>Charleville, County Cork, Ireland</t>
  </si>
  <si>
    <t>Red Chair Recruitment</t>
  </si>
  <si>
    <t>Data Engineer 5 (Chicago, Dallas, Peoria)</t>
  </si>
  <si>
    <t>Cullerton Group</t>
  </si>
  <si>
    <t>Advanced Specialist, Data Analytics &amp; Business Intelligence</t>
  </si>
  <si>
    <t>Data Analytics and Experimentation Intern</t>
  </si>
  <si>
    <t>Data Analyst for Job Role Growth</t>
  </si>
  <si>
    <t>Amazon Data Analyst, SellerBoard Setup and Validation, UK and Pan EU VAT, Accurate P&amp;L Mapping</t>
  </si>
  <si>
    <t>Evesham, NJ</t>
  </si>
  <si>
    <t>Advantage Behavioral Health Network</t>
  </si>
  <si>
    <t>['sql', 'python', 'r', 'azure', 'aws', 'gcp', 'tableau', 'excel', 'power bi']</t>
  </si>
  <si>
    <t>Data Engineer (Level 3 or Level 4) - R10221101</t>
  </si>
  <si>
    <t>['sql', 'python', 'databricks', 'aws', 'pyspark', 'git']</t>
  </si>
  <si>
    <t>Suriname</t>
  </si>
  <si>
    <t>['sql', 'snowflake', 'tableau', 'looker', 'zoom']</t>
  </si>
  <si>
    <t>Data Analyst - Midland &amp; Houston, TX Hybrid</t>
  </si>
  <si>
    <t>Dean's Professional Services</t>
  </si>
  <si>
    <t>['sql', 'sql server', 'mysql', 'excel', 'power bi', 'ssis', 'ssrs', 'powerpoint', 'spreadsheet']</t>
  </si>
  <si>
    <t>Data Scientist (JOB ID 002852)</t>
  </si>
  <si>
    <t>Innovien Solutions</t>
  </si>
  <si>
    <t>DS, Applied Science , Amazon</t>
  </si>
  <si>
    <t>Lead Data Scientist Personal Banking and Wealth Analytics Vice President</t>
  </si>
  <si>
    <t>Business Systems Analyst, Yardi</t>
  </si>
  <si>
    <t>isgSearch</t>
  </si>
  <si>
    <t>Financial Reporting and Data Analyst</t>
  </si>
  <si>
    <t>Oxfam</t>
  </si>
  <si>
    <t>Remote Systems Analyst</t>
  </si>
  <si>
    <t>ConvexTech Inc.</t>
  </si>
  <si>
    <t>Metrics Analyst</t>
  </si>
  <si>
    <t>61st Street Service Corp</t>
  </si>
  <si>
    <t>SOX Data Analytics &amp; AI Manager</t>
  </si>
  <si>
    <t>['sql', 'python', 'snowflake', 'tableau', 'powerbi', 'powerbi']</t>
  </si>
  <si>
    <t>Python/Modeler/Data Engineer</t>
  </si>
  <si>
    <t>Beacon, NY</t>
  </si>
  <si>
    <t>Alpha Net Consulting LLC</t>
  </si>
  <si>
    <t>['sql', 'python', 'shell', 'snowflake', 'airflow', 'power bi']</t>
  </si>
  <si>
    <t>Senior Data Engineer (Informatica &amp; AWS)</t>
  </si>
  <si>
    <t>['sql', 'python', 'oracle', 'aws', 'redshift', 'airflow', 'alteryx', 'docker', 'github', 'jenkins', 'gitlab', 'jira']</t>
  </si>
  <si>
    <t>Health Plan Data Analyst-PHSO</t>
  </si>
  <si>
    <t>AdventHealth Central Florida</t>
  </si>
  <si>
    <t>['sql', 'r', 'sas', 'tableau', 'excel', 'spss', 'sas', 'powerpoint']</t>
  </si>
  <si>
    <t>Junior Healthcare BA</t>
  </si>
  <si>
    <t>DecisivEdge</t>
  </si>
  <si>
    <t>['sql', 'visio', 'tableau', 'excel', 'power bi', 'jira', 'confluence']</t>
  </si>
  <si>
    <t>['sql', 'javascript', 'snowflake', 'spark']</t>
  </si>
  <si>
    <t>OneDigital</t>
  </si>
  <si>
    <t>Senior Analyst, Analytics</t>
  </si>
  <si>
    <t>WPP Media</t>
  </si>
  <si>
    <t>['sql', 'python', 'r', 'go', 'tableau', 'excel', 'powerbi', 'powerbi']</t>
  </si>
  <si>
    <t>Data Scientist + ML Engineer - Gen AI</t>
  </si>
  <si>
    <t>KORE1 Technologies</t>
  </si>
  <si>
    <t>['sql', 'python', 'r', 'nosql', 'azure', 'databricks', 'aws', 'pytorch', 'tensorflow', 'scikit-learn', 'excel', 'slack', 'zoom']</t>
  </si>
  <si>
    <t>Lead Data Analyst and Insights</t>
  </si>
  <si>
    <t>PCI Professional Services LLC</t>
  </si>
  <si>
    <t>['sql', 'sql server', 'excel', 'sharepoint']</t>
  </si>
  <si>
    <t>Senior Data Specialist</t>
  </si>
  <si>
    <t>Lead Product Manager, Data Science</t>
  </si>
  <si>
    <t>['sql', 'python', 'r', 'databricks', 'tensorflow', 'gdpr']</t>
  </si>
  <si>
    <t>Senior Data Engineer, Healthcare Claims</t>
  </si>
  <si>
    <t>['sql', 'python', 'snowflake', 'azure', 'databricks', 'spark', 'numpy', 'pandas', 'github']</t>
  </si>
  <si>
    <t>['sql', 'python', 'scala', 'nosql', 'java', 'gcp', 'bigquery', 'spark', 'kafka', 'airflow', 'gdpr', 'tableau', 'looker', 'kubernetes', 'docker', 'terraform']</t>
  </si>
  <si>
    <t>Call Center Workforce Real-Time Analyst</t>
  </si>
  <si>
    <t>OneTouch Direct</t>
  </si>
  <si>
    <t>MedRisk LLC</t>
  </si>
  <si>
    <t>Staff, Data Scientist – Conversational AI</t>
  </si>
  <si>
    <t>Data Scientist – Commercial Banking Pricing &amp; Profitability</t>
  </si>
  <si>
    <t>Lending Business Analyst - Credit Analytics</t>
  </si>
  <si>
    <t>Atlanta Postal Credit Union</t>
  </si>
  <si>
    <t>['go', 'tableau', 'excel', 'powerpoint', 'powerbi', 'powerbi']</t>
  </si>
  <si>
    <t>Data Engineer, Project Accounting</t>
  </si>
  <si>
    <t>Senior Digital Analyst - Web Analytics</t>
  </si>
  <si>
    <t>Data Scientist Intern - Hybrid</t>
  </si>
  <si>
    <t>Senior Data Management Professional – Data Engineer - Portfolios</t>
  </si>
  <si>
    <t>['sql', 'python', 'nosql', 'tableau']</t>
  </si>
  <si>
    <t>Product Analyst (Hybrid)</t>
  </si>
  <si>
    <t>American Family Mutual Insurance Company Si</t>
  </si>
  <si>
    <t>Sr Power BI Developer/ BI Analyst</t>
  </si>
  <si>
    <t>COVETIT INC.</t>
  </si>
  <si>
    <t>Data Reporting Analyst ( US citizens / GC Holders ) ---- LOCALS ONLY --- 100 % Onsite ----- NO THIRD PARTIES</t>
  </si>
  <si>
    <t>['sql', 'oracle', 'tableau', 'excel', 'power bi']</t>
  </si>
  <si>
    <t>Dev10</t>
  </si>
  <si>
    <t>Junior Data Analyst (Remote)</t>
  </si>
  <si>
    <t>Trading Academy</t>
  </si>
  <si>
    <t>Analytics Engineer | CA</t>
  </si>
  <si>
    <t>Cuesta Partners</t>
  </si>
  <si>
    <t>['sql', 'python', 'snowflake', 'databricks']</t>
  </si>
  <si>
    <t>Senior Workforce Analytics Analyst</t>
  </si>
  <si>
    <t>['sql', 'aws', 'excel', 'power bi', 'powerpoint', 'powerbi', 'powerbi']</t>
  </si>
  <si>
    <t>Wayne, IL</t>
  </si>
  <si>
    <t>['sql', 'python', 't-sql', 'sql server', 'databricks', 'spark', 'ssis', 'ssrs']</t>
  </si>
  <si>
    <t>OT Data Engineer</t>
  </si>
  <si>
    <t>American Sugar Refining, Inc.</t>
  </si>
  <si>
    <t>['sql', 'python', 'c', 'power bi', 'ssrs', 'sap']</t>
  </si>
  <si>
    <t>DATA ANALYSIS SUPV 2</t>
  </si>
  <si>
    <t>['python', 'r', 'sas', 'html', 'excel', 'spss', 'sas', 'powerpoint']</t>
  </si>
  <si>
    <t>Platform Engineer – Enterprise Data &amp; Analytics (GCP / Kafka)</t>
  </si>
  <si>
    <t>['python', 'java', 'snowflake', 'azure', 'aws', 'bigquery', 'kafka', 'spring', 'kubernetes', 'docker', 'terraform']</t>
  </si>
  <si>
    <t>University of California, San Francisco</t>
  </si>
  <si>
    <t>['python', 'r', 'sas', 'excel', 'spss', 'sas', 'powerpoint']</t>
  </si>
  <si>
    <t>?Senior Adobe Digital Analyst?</t>
  </si>
  <si>
    <t>['sql', 'javascript', 'powerpoint']</t>
  </si>
  <si>
    <t>Supply Strategy Analyst , ATS Carrier Services - Specialty Programs</t>
  </si>
  <si>
    <t>Analyst, Apple Services Digital Marketing</t>
  </si>
  <si>
    <t>EchoStar</t>
  </si>
  <si>
    <t>['sql', 'python', 'shell', 'databricks', 'aws', 'redshift', 'airflow', 'git', 'terraform', 'gitlab']</t>
  </si>
  <si>
    <t>AI Documentation Engineer – Python</t>
  </si>
  <si>
    <t>['python', 'html', 'postgresql', 'git', 'github', 'gitlab', 'confluence', 'notion']</t>
  </si>
  <si>
    <t>Belfast, United Kingdom</t>
  </si>
  <si>
    <t>Enso Recruitment</t>
  </si>
  <si>
    <t>['python', 'scikit-learn', 'pandas']</t>
  </si>
  <si>
    <t>Junior Java Software Engineer</t>
  </si>
  <si>
    <t>Quant Capital</t>
  </si>
  <si>
    <t>['sql', 'python', 'java', 'postgresql', 'aws', 'git']</t>
  </si>
  <si>
    <t>Data Engineer with Apache Iceberg | Tampa, FL, USA</t>
  </si>
  <si>
    <t>EFinancialCareers</t>
  </si>
  <si>
    <t>Synechron Inc.</t>
  </si>
  <si>
    <t>['sql', 'python', 'scala', 'nosql', 'java', 'azure', 'databricks', 'aws', 'gcp', 'spark', 'kafka', 'pyspark', 'hadoop']</t>
  </si>
  <si>
    <t>Mid-Senior Level Data Engineer w/ Data Governance Experience | Salary + Bonus | Hybrid Position in NYC!</t>
  </si>
  <si>
    <t>Cybersecurity Analyst – Work from Home</t>
  </si>
  <si>
    <t>['python', 'powershell', 'azure', 'aws', 'gcp', 'gdpr', 'windows', 'linux', 'splunk']</t>
  </si>
  <si>
    <t>Azure Data Engineer(Data factory + snowflake)</t>
  </si>
  <si>
    <t>Data Scientist Lead - Digital Technology</t>
  </si>
  <si>
    <t>['python', 'r', 'c', 'azure', 'databricks', 'spark', 'flask', 'excel', 'power bi']</t>
  </si>
  <si>
    <t>['python', 'java', 'aws', 'spring']</t>
  </si>
  <si>
    <t>Specialist, Data Analytics / Data Science</t>
  </si>
  <si>
    <t>['sql', 'python', 'r', 'azure', 'databricks', 'tableau', 'ssrs', 'alteryx']</t>
  </si>
  <si>
    <t>Senior Data Scientist, Short-Term Forecasting</t>
  </si>
  <si>
    <t>['sql', 'python', 'r', 'databricks', 'power bi', 'git']</t>
  </si>
  <si>
    <t>AI Engineer, Enterprise Data &amp; Generative AI</t>
  </si>
  <si>
    <t>Sagent Pharmaceuticals</t>
  </si>
  <si>
    <t>Data Engineer with Scala</t>
  </si>
  <si>
    <t>['sql', 'python', 'scala', 'java', 'snowflake', 'azure', 'databricks', 'gcp', 'redshift', 'bigquery', 'spark', 'kafka', 'pyspark', 'airflow', 'kubernetes', 'docker']</t>
  </si>
  <si>
    <t>Analyst - Content Development</t>
  </si>
  <si>
    <t>Machine Learning Data Associate (Generative AI)</t>
  </si>
  <si>
    <t>GemPool</t>
  </si>
  <si>
    <t>Downstream Data Scientist: ML &amp; Predictive Analytics</t>
  </si>
  <si>
    <t>Saudi Aramco</t>
  </si>
  <si>
    <t>Senior Manager, Business Intelligence &amp; Analytics - North America</t>
  </si>
  <si>
    <t>BIOCODEX</t>
  </si>
  <si>
    <t>Ayer, MA</t>
  </si>
  <si>
    <t>Power BI Data Engineer with Fabric Experience Needed</t>
  </si>
  <si>
    <t>Sr Structural Engineer (Data Centers)</t>
  </si>
  <si>
    <t>Raipur, Chhattisgarh, India</t>
  </si>
  <si>
    <t>Careem</t>
  </si>
  <si>
    <t>Ranchi, Jharkhand, India</t>
  </si>
  <si>
    <t>ValueMomentum</t>
  </si>
  <si>
    <t>Data Analyst - Product</t>
  </si>
  <si>
    <t>Hootsuite</t>
  </si>
  <si>
    <t>Senior Software Engineer, Data Platforms</t>
  </si>
  <si>
    <t>BeBee IE</t>
  </si>
  <si>
    <t>Datavant Corporation</t>
  </si>
  <si>
    <t>['python', 'javascript', 'typescript']</t>
  </si>
  <si>
    <t>Expert Bioinformatics Data Analyst Needed for Results Writing</t>
  </si>
  <si>
    <t>['python', 'r', 'spss']</t>
  </si>
  <si>
    <t>Senior Data</t>
  </si>
  <si>
    <t>Goldbelt</t>
  </si>
  <si>
    <t>BeBee ZA</t>
  </si>
  <si>
    <t>e-Merge IT Recruitment</t>
  </si>
  <si>
    <t>['sql', 'python', 'aws', 'redshift', 'arch']</t>
  </si>
  <si>
    <t>Digital Solutions Analyst</t>
  </si>
  <si>
    <t>Dynamics CRM Data Analyst (copy)</t>
  </si>
  <si>
    <t>['sql', 'tableau', 'excel', 'looker', 'power bi']</t>
  </si>
  <si>
    <t>Business Analyst I</t>
  </si>
  <si>
    <t>CorVel Healthcare Corporation</t>
  </si>
  <si>
    <t>['visio', 'excel', 'outlook']</t>
  </si>
  <si>
    <t>['sql', 'python', 'scala', 'java', 'azure', 'aws', 'gcp', 'kafka', 'pyspark', 'airflow', 'hadoop']</t>
  </si>
  <si>
    <t>Customer Data Engineer (CDP)</t>
  </si>
  <si>
    <t>Calance US</t>
  </si>
  <si>
    <t>['sql', 'python', 'nosql', 'azure', 'aws', 'gcp', 'gdpr', 'git', 'confluence', 'unify']</t>
  </si>
  <si>
    <t>Junior Data Engineer, AIR MILES</t>
  </si>
  <si>
    <t>BMO Financial Group</t>
  </si>
  <si>
    <t>['sql', 'python', 'databricks', 'aws', 'spark', 'github', 'jenkins']</t>
  </si>
  <si>
    <t>Research Analyst — Intern</t>
  </si>
  <si>
    <t>abAgeyKya</t>
  </si>
  <si>
    <t>Emerging Field Data Engineer / Specialist</t>
  </si>
  <si>
    <t>Kia Motors America</t>
  </si>
  <si>
    <t>['sql', 'sas', 'excel', 'sas', 'powerpoint']</t>
  </si>
  <si>
    <t>ERP Analyst II</t>
  </si>
  <si>
    <t>Omaha, IL</t>
  </si>
  <si>
    <t>Lumos Networks</t>
  </si>
  <si>
    <t>Junior Data/Business Analyst</t>
  </si>
  <si>
    <t>['python', 'javascript', 'java', 'c', 'spring', 'docker', 'github', 'jenkins']</t>
  </si>
  <si>
    <t>DoiT International</t>
  </si>
  <si>
    <t>Director IT Master Data Engineering</t>
  </si>
  <si>
    <t>Retail Business Services</t>
  </si>
  <si>
    <t>Cost/Price Analyst Jobs</t>
  </si>
  <si>
    <t>Data / Big Data Engineer (DE)</t>
  </si>
  <si>
    <t>Software Engineer III Big Data</t>
  </si>
  <si>
    <t>['sql', 'python', 'scala', 'java', 'azure', 'aws', 'gcp', 'spark', 'pyspark']</t>
  </si>
  <si>
    <t>Cornholme, United Kingdom</t>
  </si>
  <si>
    <t>Tamayo Federal Solutions LLC (TFS)</t>
  </si>
  <si>
    <t>Data Insight</t>
  </si>
  <si>
    <t>The University of Sheffield</t>
  </si>
  <si>
    <t>Preston, United Kingdom</t>
  </si>
  <si>
    <t>BAE Systems (New)</t>
  </si>
  <si>
    <t>Director - Data &amp; Analytics</t>
  </si>
  <si>
    <t>Umm Al Quwain - Emirate of Umm Al Quwain - United Arab Emirates</t>
  </si>
  <si>
    <t>BeBee AE</t>
  </si>
  <si>
    <t>Carter Knight FZ LLC</t>
  </si>
  <si>
    <t>Data Scientist — Life Sciences, Hybrid Cork</t>
  </si>
  <si>
    <t>Ports North</t>
  </si>
  <si>
    <t>Healthcare Data Architecture</t>
  </si>
  <si>
    <t>Beaumont Hospital</t>
  </si>
  <si>
    <t>OPEN: Data Engineer 500-2252</t>
  </si>
  <si>
    <t>Cpus Engineering Staffing Solutions Inc.</t>
  </si>
  <si>
    <t>Azure &amp; Databricks Data Engineer (Hybrid)</t>
  </si>
  <si>
    <t>Forecast Analyst (SQL, Python, R)</t>
  </si>
  <si>
    <t>Data Engineer, AMZL Orbit Data Engineering</t>
  </si>
  <si>
    <t>['sql', 'python', 'scala', 'dynamodb', 'aws', 'spark', 'hadoop', 'ssis']</t>
  </si>
  <si>
    <t>it analyst</t>
  </si>
  <si>
    <t>JBS USA</t>
  </si>
  <si>
    <t>Online Data Research</t>
  </si>
  <si>
    <t>TELUS Digital</t>
  </si>
  <si>
    <t>CDO - AI Data Quality Data Scientist - Sr Manager</t>
  </si>
  <si>
    <t>Freelance Data Science Engineer (Python &amp; SQL)</t>
  </si>
  <si>
    <t>Elkins, AR</t>
  </si>
  <si>
    <t>['sql', 'python', 'scala', 'java', 'redis', 'azure', 'aws', 'gcp', 'bigquery', 'spark', 'kafka', 'react', 'hadoop', 'graphql', 'tableau', 'looker']</t>
  </si>
  <si>
    <t>Altera</t>
  </si>
  <si>
    <t>['sql', 'sql server', 'snowflake', 'azure', 'aws', 'power bi', 'dax']</t>
  </si>
  <si>
    <t>Jewish Association For Services For The Aged</t>
  </si>
  <si>
    <t>Acton, CA</t>
  </si>
  <si>
    <t>COUNTRY Financial</t>
  </si>
  <si>
    <t>Transpire BIO</t>
  </si>
  <si>
    <t>Bellville, TX</t>
  </si>
  <si>
    <t>The Aspen Group</t>
  </si>
  <si>
    <t>['python', 'gcp', 'bigquery', 'kafka', 'airflow', 'terraform']</t>
  </si>
  <si>
    <t>Freelance Data Scientist (Python &amp; SQL) - AI Trainer</t>
  </si>
  <si>
    <t>Senior SOX ITGC Analyst – ERP</t>
  </si>
  <si>
    <t>['sql', 't-sql', 'sql server', 'oracle', 'windows', 'linux', 'excel', 'ssis', 'ssrs']</t>
  </si>
  <si>
    <t>St Andrews, United Kingdom</t>
  </si>
  <si>
    <t>['sql', 'python', 'r', 'snowflake', 'oracle', 'power bi']</t>
  </si>
  <si>
    <t>PATH: Data Analytics Fellow, Malaria Control and Elimination Partnership in Africa (MACEPA) – Abuja Project Office</t>
  </si>
  <si>
    <t>PATH</t>
  </si>
  <si>
    <t>Administrative Project Analysist</t>
  </si>
  <si>
    <t>Brightwater Recruitment</t>
  </si>
  <si>
    <t>Health Informatics Anlayst</t>
  </si>
  <si>
    <t>SACRAMENTO NATIVE AMERICAN HEALTH CENTER INC</t>
  </si>
  <si>
    <t>['sql', 'shell', 'tableau', 'excel', 'power bi']</t>
  </si>
  <si>
    <t>Data Engineer – Mid</t>
  </si>
  <si>
    <t>Capon Bridge, WV</t>
  </si>
  <si>
    <t>OPTIVEUM sp. z o.o.</t>
  </si>
  <si>
    <t>['sql', 'python', 'snowflake', 'databricks', 'aws', 'redshift', 'pyspark', 'airflow', 'pandas', 'kubernetes', 'docker']</t>
  </si>
  <si>
    <t>How End, United Kingdom</t>
  </si>
  <si>
    <t>['sql', 'snowflake', 'azure', 'databricks', 'aws', 'airflow', 'git']</t>
  </si>
  <si>
    <t>Business Analyst II</t>
  </si>
  <si>
    <t>Data Platforms Engineer</t>
  </si>
  <si>
    <t>['sql', 'python', 'spark', 'kafka', 'pyspark']</t>
  </si>
  <si>
    <t>Expert Digital Analyst Needed for Luxury E-commerce Insights</t>
  </si>
  <si>
    <t>Data Insights</t>
  </si>
  <si>
    <t>RigNet</t>
  </si>
  <si>
    <t>Product Data Scientist: Growth</t>
  </si>
  <si>
    <t>TechChain Talent</t>
  </si>
  <si>
    <t>LA International</t>
  </si>
  <si>
    <t>Senior Software Engineer, DGXC Data Services, Senior Software Engineer, DGXC Data Services</t>
  </si>
  <si>
    <t>['python', 'go', 'java', 'c', 'azure', 'aws', 'gcp', 'spark', 'kubernetes']</t>
  </si>
  <si>
    <t>Sr. Data Engineer ( DBT, Snowflake) - Onshore</t>
  </si>
  <si>
    <t>['python', 'snowflake', 'aws', 'kubernetes', 'git', 'github']</t>
  </si>
  <si>
    <t>Data and Cost Control Analyst</t>
  </si>
  <si>
    <t>Adairsville, GA</t>
  </si>
  <si>
    <t>PATTERNS LLC</t>
  </si>
  <si>
    <t>Mechanical Design Director (Data Center Project)</t>
  </si>
  <si>
    <t>Dillon Engineering Services</t>
  </si>
  <si>
    <t>LOGIC</t>
  </si>
  <si>
    <t>Chickasha, OK</t>
  </si>
  <si>
    <t>ManpowerGroup Global, Inc.</t>
  </si>
  <si>
    <t>Practice Lead – Data Engineering</t>
  </si>
  <si>
    <t>Digital Waffle</t>
  </si>
  <si>
    <t>['go', 'snowflake', 'databricks', 'bigquery', 'airflow']</t>
  </si>
  <si>
    <t>['sql', 'python', 'r', 'nosql', 'spark', 'pytorch', 'tensorflow', 'hadoop', 'scikit-learn', 'pandas']</t>
  </si>
  <si>
    <t>Staffing the Universe</t>
  </si>
  <si>
    <t>['java', 'spark', 'pyspark']</t>
  </si>
  <si>
    <t>['go', 'snowflake', 'databricks', 'redshift', 'bigquery', 'spark', 'airflow']</t>
  </si>
  <si>
    <t>Temporary Independent Contractor Data Engineer</t>
  </si>
  <si>
    <t>American College of Chest Physicians</t>
  </si>
  <si>
    <t>['sql', 'python', 'sql server', 'snowflake', 'ssis', 'git']</t>
  </si>
  <si>
    <t>Operations &amp; Data Analyst</t>
  </si>
  <si>
    <t>Nagpur, Maharashtra, India</t>
  </si>
  <si>
    <t>RivetStays</t>
  </si>
  <si>
    <t>Dezerv</t>
  </si>
  <si>
    <t>['sql', 'looker', 'sheets']</t>
  </si>
  <si>
    <t>Argus Enterprise Tutor and Analyst Needed</t>
  </si>
  <si>
    <t>Engineer III - Senior Planning Data Analyst</t>
  </si>
  <si>
    <t>PMCS Group, Inc.</t>
  </si>
  <si>
    <t>['python', 'r', 'sas', 'tableau', 'excel', 'sas', 'powerbi', 'powerbi', 'terminal']</t>
  </si>
  <si>
    <t>Lead Data &amp; Cloud Solutions Senior Engineer (M.S. or Ph.D.)</t>
  </si>
  <si>
    <t>['sql', 'python', 'r', 'c', 'azure', 'aws', 'linux', 'tableau', 'power bi', 'kubernetes', 'docker', 'git', 'terraform', 'jenkins', 'ansible']</t>
  </si>
  <si>
    <t>Manager of Data Engineering</t>
  </si>
  <si>
    <t>Papa Murphy's International</t>
  </si>
  <si>
    <t>['sql', 'python', 'azure', 'databricks', 'spark', 'kafka', 'pyspark', 'power bi', 'github', 'terraform', 'unity']</t>
  </si>
  <si>
    <t>Gentiva</t>
  </si>
  <si>
    <t>['sql', 'python', 'scala', 'sql server', 'snowflake', 'azure', 'databricks', 'spark', 'pyspark', 'numpy', 'pandas', 'power bi', 'ssis', 'ssrs', 'git', 'terraform', 'terminal', 'unity']</t>
  </si>
  <si>
    <t>Commercial Analytics Lead: Sales, Pricing</t>
  </si>
  <si>
    <t>Bayut</t>
  </si>
  <si>
    <t>Junior Data Analyst: UAE National Fresh Grad</t>
  </si>
  <si>
    <t>Al Jomaih Energy and Water</t>
  </si>
  <si>
    <t>Senior Analytics Engineer &amp; Data Architect (SQL | Data Modeling | Communication Excellence) )</t>
  </si>
  <si>
    <t>Principal GCP Data Engineer</t>
  </si>
  <si>
    <t>Senior Software Engineer - Python, Data</t>
  </si>
  <si>
    <t>Just Eat</t>
  </si>
  <si>
    <t>Master Data Analyst-- KAUDC5744247</t>
  </si>
  <si>
    <t>Fairport, NY</t>
  </si>
  <si>
    <t>ANALYST-SYSTEMS</t>
  </si>
  <si>
    <t>Brevard Public Schools</t>
  </si>
  <si>
    <t>['sql', 'python', 'azure', 'aws', 'gcp', 'pytorch', 'tensorflow', 'opencv', 'github']</t>
  </si>
  <si>
    <t>Data Engineer Advisor</t>
  </si>
  <si>
    <t>['sql', 'python', 'spark', 'pyspark', 'airflow', 'ssrs', 'powerbi', 'powerbi', 'kubernetes', 'docker', 'git']</t>
  </si>
  <si>
    <t>Vestavia Hills, AL</t>
  </si>
  <si>
    <t>Naphcare, Inc.</t>
  </si>
  <si>
    <t>['sql', 'pytorch', 'numpy', 'tensorflow', 'scikit-learn', 'pandas']</t>
  </si>
  <si>
    <t>Aureate Technologies Inc</t>
  </si>
  <si>
    <t>Ashbourne, United Kingdom</t>
  </si>
  <si>
    <t>Harnham - Data &amp; Analytics Recruitment</t>
  </si>
  <si>
    <t>Senior Analyst, Commercial Analytics | Irvine, CA</t>
  </si>
  <si>
    <t>['sql', 'python', 'go', 'databricks', 'tableau', 'excel', 'power bi', 'sap', 'alteryx', 'spreadsheet']</t>
  </si>
  <si>
    <t>Bruxelles, MB, Canada</t>
  </si>
  <si>
    <t>Sparagus</t>
  </si>
  <si>
    <t>['graphql', 'windows', 'unix']</t>
  </si>
  <si>
    <t>['sql', 'python', 'snowflake', 'azure', 'databricks', 'aws', 'gcp', 'redshift', 'bigquery', 'spark', 'pytorch', 'keras', 'numpy', 'tensorflow', 'airflow', 'scikit-learn', 'pandas', 'docker']</t>
  </si>
  <si>
    <t>Intern, Software Engineering (Data Science)</t>
  </si>
  <si>
    <t>Eikon Therapeutics</t>
  </si>
  <si>
    <t>['python', 'hugging face']</t>
  </si>
  <si>
    <t>['python', 'r', 'snowflake', 'airflow']</t>
  </si>
  <si>
    <t>Staff Software Engineer, Compute</t>
  </si>
  <si>
    <t>The Josselyn Center Nfp</t>
  </si>
  <si>
    <t>Chhatrapati Sambhajinagar, Maharashtra, India</t>
  </si>
  <si>
    <t>Strand Life Sciences</t>
  </si>
  <si>
    <t>Sr. Consultant, Data Engineering</t>
  </si>
  <si>
    <t>['sql', 'python', 'scala', 'sql server', 'azure', 'aws', 'gcp', 'spark']</t>
  </si>
  <si>
    <t>Senior Technical Data Analyst - Operations E2E Data Intelligent Systems, Senior Technical Data Analyst - Operations E2E Data Intelligent Systems</t>
  </si>
  <si>
    <t>['sql', 'python', 'snowflake', 'databricks', 'aws', 'pyspark', 'tableau', 'sap', 'powerbi', 'powerbi']</t>
  </si>
  <si>
    <t>APPIT Software Inc</t>
  </si>
  <si>
    <t>Data Analyst Apprentice</t>
  </si>
  <si>
    <t>United Utilities</t>
  </si>
  <si>
    <t>Manager, Data Science (Product Analytics)</t>
  </si>
  <si>
    <t>Wikimedia Foundation</t>
  </si>
  <si>
    <t>['c', 'spark', 'hadoop']</t>
  </si>
  <si>
    <t>Sharjah - United Arab Emirates</t>
  </si>
  <si>
    <t>Omanyp</t>
  </si>
  <si>
    <t>['sql', 'python', 'azure', 'aws', 'gcp', 'airflow', 'terraform']</t>
  </si>
  <si>
    <t>Senior AWS Data Architect</t>
  </si>
  <si>
    <t>NorthBay Solutions LLC</t>
  </si>
  <si>
    <t>Business Analyst - Mastery</t>
  </si>
  <si>
    <t>Team Velocity</t>
  </si>
  <si>
    <t>Director, Data Science Product Development - Identity Fraud</t>
  </si>
  <si>
    <t>['sql', 'python', 'r', 'java', 'c', 'aws', 'spark']</t>
  </si>
  <si>
    <t>Data Engineer(Ataccama)</t>
  </si>
  <si>
    <t>Omni Inclusive</t>
  </si>
  <si>
    <t>Commercial Intelligence Analyst</t>
  </si>
  <si>
    <t>['go', 'tableau', 'excel', 'power bi']</t>
  </si>
  <si>
    <t>Data Engineer II, UTR PLanning Tech</t>
  </si>
  <si>
    <t>Amazon.com LLC</t>
  </si>
  <si>
    <t>['sql', 'python', 'oracle', 'aws', 'redshift', 'airflow']</t>
  </si>
  <si>
    <t>Data Engineer I, UTR PLanning Tech</t>
  </si>
  <si>
    <t>['sql', 'python', 'scala', 'aws', 'redshift', 'spark', 'airflow', 'hadoop', 'ssis']</t>
  </si>
  <si>
    <t>Adastra Corporation</t>
  </si>
  <si>
    <t>['sql', 'python', 'azure', 'databricks', 'aws', 'gcp', 'redshift', 'bigquery', 'spark', 'pyspark', 'hadoop', 'kubernetes', 'docker']</t>
  </si>
  <si>
    <t>Middelburg, South Africa</t>
  </si>
  <si>
    <t>PTY</t>
  </si>
  <si>
    <t>Texas Instruments</t>
  </si>
  <si>
    <t>Sr. Analyst, Technical</t>
  </si>
  <si>
    <t>Senior Manager, Technical Program Management, Data Analytics &amp; Insights</t>
  </si>
  <si>
    <t>Distinguished Engineer – AI-Powered Security Analytics</t>
  </si>
  <si>
    <t>['azure', 'aws', 'gcp', 'spark', 'kafka']</t>
  </si>
  <si>
    <t>Senior Engineer -Big Data</t>
  </si>
  <si>
    <t>['python', 'scala', 'java', 'shell', 'kotlin', 'cassandra', 'aws', 'spark', 'pyspark', 'airflow', 'hadoop', 'linux', 'git', 'github', 'jenkins', 'gitlab']</t>
  </si>
  <si>
    <t>Saasquirk</t>
  </si>
  <si>
    <t>['sql', 'python', 'pandas', 'tableau', 'excel', 'power bi']</t>
  </si>
  <si>
    <t>Analyst/ Senior</t>
  </si>
  <si>
    <t>Oxane Partners</t>
  </si>
  <si>
    <t>Identify Solutions</t>
  </si>
  <si>
    <t>['python', 'databricks', 'bigquery', 'spark', 'kafka']</t>
  </si>
  <si>
    <t>Software Development Engineer in Test (SDET)</t>
  </si>
  <si>
    <t>FXC Intelligence</t>
  </si>
  <si>
    <t>['sql', 'python', 'postgresql', 'redis', 'aws', 'kafka', 'numpy', 'pandas', 'jenkins', 'gitlab']</t>
  </si>
  <si>
    <t>The Citco Group</t>
  </si>
  <si>
    <t>Pharmacy Analytics Lead: Impactful Data</t>
  </si>
  <si>
    <t>Director, Strategic Analytics (Data Science)(Remote)</t>
  </si>
  <si>
    <t>Senior Application Security Data Engineer</t>
  </si>
  <si>
    <t>Capital Markets Placement</t>
  </si>
  <si>
    <t>['redshift', 'tableau']</t>
  </si>
  <si>
    <t>ALS Global</t>
  </si>
  <si>
    <t>Billing Finance</t>
  </si>
  <si>
    <t>Data Science Lead: Risk Analytics</t>
  </si>
  <si>
    <t>Fitch Group, Inc., Fitch Ratings, Inc., Fitch Solutions Group</t>
  </si>
  <si>
    <t>Quality Systems Analyst (Hybrid)</t>
  </si>
  <si>
    <t>Defreestville, NY</t>
  </si>
  <si>
    <t>Taconic Biosciences</t>
  </si>
  <si>
    <t>Senior Director, Data Engineering &amp; Architecture</t>
  </si>
  <si>
    <t>Entergy</t>
  </si>
  <si>
    <t>['sql', 'python', 'nosql', 'c', 'azure', 'aws', 'spark', 'airflow', 'windows', 'excel', 'powerpoint']</t>
  </si>
  <si>
    <t>Data Scientist, Risk</t>
  </si>
  <si>
    <t>BeBee HK</t>
  </si>
  <si>
    <t>Polymer Capital</t>
  </si>
  <si>
    <t>['python', 'r', 'numpy', 'tensorflow', 'scikit-learn', 'pandas']</t>
  </si>
  <si>
    <t>Functional Analyst</t>
  </si>
  <si>
    <t>Secunderabad, Telangana, India</t>
  </si>
  <si>
    <t>confidential</t>
  </si>
  <si>
    <t>['python', 'r', 'c', 'excel']</t>
  </si>
  <si>
    <t>Associate / Analyst</t>
  </si>
  <si>
    <t>['python', 'pytorch', 'keras', 'tensorflow']</t>
  </si>
  <si>
    <t>Kredit Hero, Inc.</t>
  </si>
  <si>
    <t>Horizon Air Freight</t>
  </si>
  <si>
    <t>Senior IT Analyst</t>
  </si>
  <si>
    <t>Ennis, County Clare, Ireland</t>
  </si>
  <si>
    <t>RedChair Recruitment</t>
  </si>
  <si>
    <t>Lead Data Engineer – AI, APIs</t>
  </si>
  <si>
    <t>SF Data</t>
  </si>
  <si>
    <t>SaaS Consulting Group</t>
  </si>
  <si>
    <t>['sql', 'go', 't-sql']</t>
  </si>
  <si>
    <t>AI and ML Engineer</t>
  </si>
  <si>
    <t>['python', 'java', 'c', 'databricks', 'spark', 'hadoop']</t>
  </si>
  <si>
    <t>Melton Mowbray, United Kingdom</t>
  </si>
  <si>
    <t>Hastings Direct</t>
  </si>
  <si>
    <t>Chichester, United Kingdom</t>
  </si>
  <si>
    <t>Scrap Car Comparison</t>
  </si>
  <si>
    <t>Sr.Full-Stack Data Science Engineer</t>
  </si>
  <si>
    <t>['sql', 'python', 'snowflake', 'azure', 'databricks', 'spark', 'pyspark', 'tableau', 'power bi']</t>
  </si>
  <si>
    <t>Marketing Data Analyst- 6 Month Contract</t>
  </si>
  <si>
    <t>Innodata Inc</t>
  </si>
  <si>
    <t>['python', 'snowflake', 'databricks']</t>
  </si>
  <si>
    <t>VF</t>
  </si>
  <si>
    <t>Sales and Marketing Analyst</t>
  </si>
  <si>
    <t>Colleyville, TX</t>
  </si>
  <si>
    <t>Integrated Property Management</t>
  </si>
  <si>
    <t>Everfit</t>
  </si>
  <si>
    <t>Shingle Springs, CA</t>
  </si>
  <si>
    <t>Predictive Model for Match Outcomes Using Historical Data</t>
  </si>
  <si>
    <t>Senior Systems Analyst (Power BI)</t>
  </si>
  <si>
    <t>Ubertal Inc</t>
  </si>
  <si>
    <t>['sql', 'snowflake', 'excel', 'power bi', 'powerpoint']</t>
  </si>
  <si>
    <t>Senior Data Scientist, Prime Video APAC and ANZ</t>
  </si>
  <si>
    <t>Lead Associate, Data Analyst - Financial Architecture &amp; Innovation (P2)</t>
  </si>
  <si>
    <t>Save the Children US Headquarters</t>
  </si>
  <si>
    <t>IT Data Analyst I</t>
  </si>
  <si>
    <t>Grimes, IA</t>
  </si>
  <si>
    <t>Hy-Vee, Inc.</t>
  </si>
  <si>
    <t>Director, Business Analytics</t>
  </si>
  <si>
    <t>Miami Springs, FL</t>
  </si>
  <si>
    <t>Jackson Health System</t>
  </si>
  <si>
    <t>Senior Data Scientist: AI</t>
  </si>
  <si>
    <t>Bigbear</t>
  </si>
  <si>
    <t>Hybrid Data Scientist Lead</t>
  </si>
  <si>
    <t>GLOBAL Recruitment Solutions</t>
  </si>
  <si>
    <t>Shipt</t>
  </si>
  <si>
    <t>['sql', 'python', 'snowflake', 'spark', 'pytorch', 'tensorflow', 'airflow', 'tableau']</t>
  </si>
  <si>
    <t>Canopy Aerospace &amp; Defense</t>
  </si>
  <si>
    <t>['sql', 'c', 'excel', 'power bi', 'ssrs']</t>
  </si>
  <si>
    <t>Autonomous Vehicle Metrics and Evaluation Data Scientist</t>
  </si>
  <si>
    <t>Avride</t>
  </si>
  <si>
    <t>['sql', 'python', 'spark', 'hadoop']</t>
  </si>
  <si>
    <t>Distribution Analyst  (251)</t>
  </si>
  <si>
    <t>Vse Aviation</t>
  </si>
  <si>
    <t>Azalea Park, FL</t>
  </si>
  <si>
    <t>Pharmco</t>
  </si>
  <si>
    <t>Junior data scientist/Data analyst</t>
  </si>
  <si>
    <t>['python', 'java', 'zoom']</t>
  </si>
  <si>
    <t>Survey Analyst for Research &amp; Development Company</t>
  </si>
  <si>
    <t>['python', 'r', 'tableau', 'excel', 'power bi', 'spss', 'powerpoint']</t>
  </si>
  <si>
    <t>Data Centre Engineer - Acton</t>
  </si>
  <si>
    <t>Acton, United Kingdom</t>
  </si>
  <si>
    <t>ONNEC Group</t>
  </si>
  <si>
    <t>Franklin, AL</t>
  </si>
  <si>
    <t>OMNIA Partners</t>
  </si>
  <si>
    <t>Hybrid Stable Value Analyst Data, Automation</t>
  </si>
  <si>
    <t>New York Life</t>
  </si>
  <si>
    <t>St Ann, MO</t>
  </si>
  <si>
    <t>Save A Lot</t>
  </si>
  <si>
    <t>['sql', 'excel', 'powerpoint', 'terminal']</t>
  </si>
  <si>
    <t>Data Scientist - Intern</t>
  </si>
  <si>
    <t>['sql', 'python', 'matlab', 'spark', 'microsoft teams']</t>
  </si>
  <si>
    <t>['sql', 'unity']</t>
  </si>
  <si>
    <t>Fairmount, GA</t>
  </si>
  <si>
    <t>Weeghman &amp; Briggs, LLC</t>
  </si>
  <si>
    <t>Thunder Bay</t>
  </si>
  <si>
    <t>['c', 'sap', 'spreadsheet']</t>
  </si>
  <si>
    <t>['sql', 'python', 'azure', 'pyspark', 'power bi', 'dax', 'github']</t>
  </si>
  <si>
    <t>META</t>
  </si>
  <si>
    <t>Senior Master Data Analyst: Oracle</t>
  </si>
  <si>
    <t>HNI</t>
  </si>
  <si>
    <t>Data Scientist, Monetization Growth</t>
  </si>
  <si>
    <t>Victrays</t>
  </si>
  <si>
    <t>Data Scientist, IMDb</t>
  </si>
  <si>
    <t>['sql', 'python', 'r', 'matlab', 'sas', 'perl', 'aws', 'redshift', 'sas']</t>
  </si>
  <si>
    <t>Senior Data Scientist — Fraud</t>
  </si>
  <si>
    <t>Data Center Chief Engineer , Data Center Eng Ops</t>
  </si>
  <si>
    <t>Fairless Hills, PA</t>
  </si>
  <si>
    <t>['aws', 'excel', 'outlook']</t>
  </si>
  <si>
    <t>Senior Data Integration Engineer — Cloud ETL</t>
  </si>
  <si>
    <t>Epoch Biodesign</t>
  </si>
  <si>
    <t>['python', 'r', 'c', 'tableau', 'excel']</t>
  </si>
  <si>
    <t>Newtownabbey, United Kingdom</t>
  </si>
  <si>
    <t>Senior IT Engineer</t>
  </si>
  <si>
    <t>GetMax</t>
  </si>
  <si>
    <t>['azure', 'microsoft teams']</t>
  </si>
  <si>
    <t>East Riverdale, MD</t>
  </si>
  <si>
    <t>The United States Secret Service</t>
  </si>
  <si>
    <t>Nwestco, LLC</t>
  </si>
  <si>
    <t>AI Consultant &amp; AI Engineer x 4</t>
  </si>
  <si>
    <t>Data Scientist - Battery</t>
  </si>
  <si>
    <t>Adlington, United Kingdom</t>
  </si>
  <si>
    <t>SuperBike Factory</t>
  </si>
  <si>
    <t>Senior / Staff ML Engineer, Apple Cloud AI Platform</t>
  </si>
  <si>
    <t>['python', 'spark', 'pytorch', 'kafka', 'react', 'tensorflow', 'graphql']</t>
  </si>
  <si>
    <t>Ca Financial Appointments</t>
  </si>
  <si>
    <t>Software Quality Engineers</t>
  </si>
  <si>
    <t>Sandton, South Africa</t>
  </si>
  <si>
    <t>Boardroom Appointments</t>
  </si>
  <si>
    <t>['java', 'selenium', 'jira']</t>
  </si>
  <si>
    <t>Pinnacle Lead Consulting Limited</t>
  </si>
  <si>
    <t>Senior Solutions Engineer</t>
  </si>
  <si>
    <t>['python', 'azure', 'aws', 'gcp', 'windows', 'linux', 'macos']</t>
  </si>
  <si>
    <t>Infrastructure Engineer (Cloud Platform) (Azure, 16 days AL, 2 months bonus)</t>
  </si>
  <si>
    <t>HR Plus</t>
  </si>
  <si>
    <t>['azure', 'aws', 'kubernetes']</t>
  </si>
  <si>
    <t>Aircraft Structural Engineer</t>
  </si>
  <si>
    <t>BeBee SA</t>
  </si>
  <si>
    <t>Spectrum Technical Services</t>
  </si>
  <si>
    <t>Sucafina</t>
  </si>
  <si>
    <t>['sql', 'go', 't-sql', 'sql server', 'azure', 'spark', 'pyspark', 'power bi', 'sap', 'dax', 'git', 'github', 'terraform']</t>
  </si>
  <si>
    <t>Analyste de Données H/F H/F</t>
  </si>
  <si>
    <t>BeBee TN</t>
  </si>
  <si>
    <t>Bontaz</t>
  </si>
  <si>
    <t>['sql', 'python', 'r', 'snowflake', 'power bi']</t>
  </si>
  <si>
    <t>Expert Data</t>
  </si>
  <si>
    <t>SQLI Maroc</t>
  </si>
  <si>
    <t>['sql', 'python', 'r', 'gcp', 'bigquery']</t>
  </si>
  <si>
    <t>Supplier Quality Engineer</t>
  </si>
  <si>
    <t>Kenitra, Morocco</t>
  </si>
  <si>
    <t>Aptiv</t>
  </si>
  <si>
    <t>Bioinformatics Specialist with Data Background</t>
  </si>
  <si>
    <t>Consumer Analyst</t>
  </si>
  <si>
    <t>['sql', 'python', 'r', 'tableau', 'excel', 'powerpoint', 'outlook']</t>
  </si>
  <si>
    <t>Remote Product Quality Analyst</t>
  </si>
  <si>
    <t>Great Lion</t>
  </si>
  <si>
    <t>Kani Solutions Inc</t>
  </si>
  <si>
    <t>Lead Data</t>
  </si>
  <si>
    <t>Madhavaram, Telangana, India</t>
  </si>
  <si>
    <t>ProductSquads</t>
  </si>
  <si>
    <t>['sql', 'python', 'azure', 'aws', 'gcp', 'fastapi', 'flask']</t>
  </si>
  <si>
    <t>Associate Lead Data Scientist</t>
  </si>
  <si>
    <t>YASH Technologies</t>
  </si>
  <si>
    <t>['pytorch', 'tensorflow', 'hugging face']</t>
  </si>
  <si>
    <t>Coding and Billing Auditor</t>
  </si>
  <si>
    <t>HealthEquity</t>
  </si>
  <si>
    <t>['sql', 'python', 'c', 'databricks']</t>
  </si>
  <si>
    <t>Photonics Design Engineer, Senior</t>
  </si>
  <si>
    <t>MACOM</t>
  </si>
  <si>
    <t>Binance Accelerator Program - Data Scientist, Risk (Machine Learning and Algorithms)</t>
  </si>
  <si>
    <t>Crypto Jobs List</t>
  </si>
  <si>
    <t>['spark', 'tableau', 'power bi', 'sap']</t>
  </si>
  <si>
    <t>Data and Product Analyst</t>
  </si>
  <si>
    <t>['sql', 'r', 'go', 'azure', 'databricks', 'power bi', 'asana']</t>
  </si>
  <si>
    <t>Full-stack Data Engineer</t>
  </si>
  <si>
    <t>Chord Strategy</t>
  </si>
  <si>
    <t>['sql', 'python', 'nltk', 'tableau', 'outlook']</t>
  </si>
  <si>
    <t>Heathfield, United Kingdom</t>
  </si>
  <si>
    <t>Partrac</t>
  </si>
  <si>
    <t>['sql', 'python', 'typescript', 'aws', 'react', 'git', 'github']</t>
  </si>
  <si>
    <t>Senior Data Engineer - Medical Economics (Hybrid)</t>
  </si>
  <si>
    <t>['sql', 'python', 'go', 'nosql', 'sql server', 'excel', 'power bi']</t>
  </si>
  <si>
    <t>Data Scientist: Turn Data into Actionable Insights</t>
  </si>
  <si>
    <t>RealTime Recruitment</t>
  </si>
  <si>
    <t>Graph Data Scientist</t>
  </si>
  <si>
    <t>Thanks Buddy</t>
  </si>
  <si>
    <t>['neo4j', 'spark', 'kafka', 'hadoop']</t>
  </si>
  <si>
    <t>Data Science Specialist (Remote)</t>
  </si>
  <si>
    <t>North Star Staffing</t>
  </si>
  <si>
    <t>Principal Machine Learning Scientist</t>
  </si>
  <si>
    <t>Senior Director, Quality Control Analytical Sciences</t>
  </si>
  <si>
    <t>Apogee Therapeutics</t>
  </si>
  <si>
    <t>Campaign Analyst (100  remote)</t>
  </si>
  <si>
    <t>Sr Electrical Commissioning Engineer (Data Centers) – Remote</t>
  </si>
  <si>
    <t>Data Scientist â€“ Health and Risk Solutions</t>
  </si>
  <si>
    <t>PinnacleCare</t>
  </si>
  <si>
    <t>Mining Data Analyst (JORC / NI 43-101) – Resource &amp; Reserve Extraction</t>
  </si>
  <si>
    <t>Social Pet Hotel and Daycare</t>
  </si>
  <si>
    <t>['python', 'r', 'tableau', 'excel', 'power bi']</t>
  </si>
  <si>
    <t>Senior SDET: Lead Quality, Automation</t>
  </si>
  <si>
    <t>GTreasury</t>
  </si>
  <si>
    <t>Staff Engineer - AI Productivity</t>
  </si>
  <si>
    <t>['go', 'javascript', 'typescript', 'snowflake', 'databricks', 'graphql', 'github', 'slack']</t>
  </si>
  <si>
    <t>Castroville, TX</t>
  </si>
  <si>
    <t>['postgresql']</t>
  </si>
  <si>
    <t>['python', 'azure', 'matplotlib', 'jira', 'confluence']</t>
  </si>
  <si>
    <t>Boerne, TX</t>
  </si>
  <si>
    <t>Data and Analytics Consultant</t>
  </si>
  <si>
    <t>SEI</t>
  </si>
  <si>
    <t>Principal Database Developer/Engineer</t>
  </si>
  <si>
    <t>The Mirillion Group</t>
  </si>
  <si>
    <t>['sql', 'nosql', 'sql server', 'redis', 'elasticsearch', 'azure', 'aws', 'ssis']</t>
  </si>
  <si>
    <t>Software Engineer needed for Online Data Annotation work</t>
  </si>
  <si>
    <t>['python', 'css']</t>
  </si>
  <si>
    <t>Bioinformatics Research Analyst - McDonnell Genome Institute</t>
  </si>
  <si>
    <t>Backend Engineer, Data Centers</t>
  </si>
  <si>
    <t>Meter</t>
  </si>
  <si>
    <t>['python', 'go', 'c', 'kafka', 'chef']</t>
  </si>
  <si>
    <t>Marketing Data Analyst – Junior Level</t>
  </si>
  <si>
    <t>Newtownards, United Kingdom</t>
  </si>
  <si>
    <t>IT Systems Analyst (HYBRID)</t>
  </si>
  <si>
    <t>Equitable Advisors</t>
  </si>
  <si>
    <t>['sql', 'python', 'java', 'no-sql', 'shell', 'azure', 'flask', 'django', 'kubernetes', 'git']</t>
  </si>
  <si>
    <t>Mortgage - Data Analyst II</t>
  </si>
  <si>
    <t>['sql', 'python', 'snowflake', 'azure', 'tableau', 'power bi', 'alteryx', 'dax']</t>
  </si>
  <si>
    <t>Senior or Principal Scientist, Protein Analytics</t>
  </si>
  <si>
    <t>MYOVENTIVE</t>
  </si>
  <si>
    <t>CUSTOMER EXPERIENCE ANALYST</t>
  </si>
  <si>
    <t>United States Cold Storage</t>
  </si>
  <si>
    <t>Lead Data Engineer, Analytics</t>
  </si>
  <si>
    <t>ML Research Scientist</t>
  </si>
  <si>
    <t>Gitty Inc.</t>
  </si>
  <si>
    <t>Business Analyst for Revenue Data Review</t>
  </si>
  <si>
    <t>Darwill</t>
  </si>
  <si>
    <t>Tenable Network Security, Inc.</t>
  </si>
  <si>
    <t>East Brooklyn, IL</t>
  </si>
  <si>
    <t>Brown University</t>
  </si>
  <si>
    <t>['sql', 'r', 'sas', 'spss', 'sas']</t>
  </si>
  <si>
    <t>AI Data Engineer- RaiDurg, Hyderabad</t>
  </si>
  <si>
    <t>['sql', 'python', 'nosql', 'c', 'rust', 'neo4j', 'spark', 'kafka', 'react', 'airflow', 'windows']</t>
  </si>
  <si>
    <t>Data Engineer II , UTR PLanning Tech</t>
  </si>
  <si>
    <t>Teki'Spire Limited</t>
  </si>
  <si>
    <t>['sql', 'python', 'scala', 'nosql', 'java', 'c', 'spark', 'tensorflow', 'hadoop', 'tableau']</t>
  </si>
  <si>
    <t>['sql', 'python', 'go', 't-sql', 'sql server', 'azure', 'pyspark', 'power bi', 'dax', 'git', 'github']</t>
  </si>
  <si>
    <t>Senior Data Scientist - Artificial Intelligence</t>
  </si>
  <si>
    <t>International Business Machines Corporation</t>
  </si>
  <si>
    <t>['python', 'r', 'azure', 'aws', 'gcp', 'ibm cloud', 'pytorch', 'tensorflow', 'scikit-learn']</t>
  </si>
  <si>
    <t>Data Scientist Co-op 2026 – Advanced Analytics – Financial Services</t>
  </si>
  <si>
    <t>['sql', 'python', 'snowflake', 'azure', 'aws', 'ibm cloud', 'spark', 'pytorch', 'scikit-learn', 'pandas']</t>
  </si>
  <si>
    <t>Lead Data Engineer Architect (MongoDB, Redshift, Glue, PySpark) - Canada Only</t>
  </si>
  <si>
    <t>['sql', 'python', 'nosql', 'mongodb', 'mysql', 'mongodb', 'snowflake', 'aws', 'redshift', 'aurora', 'spark', 'pyspark']</t>
  </si>
  <si>
    <t>DVT</t>
  </si>
  <si>
    <t>['sql', 'python', 'azure', 'databricks', 'aws', 'redshift', 'spark', 'pyspark', 'airflow', 'git', 'unity']</t>
  </si>
  <si>
    <t>Workforce Management Real Time Analyst</t>
  </si>
  <si>
    <t>Teleperformance USA</t>
  </si>
  <si>
    <t>IMC Trading</t>
  </si>
  <si>
    <t>IMC</t>
  </si>
  <si>
    <t>['sql', 'python', 'java', 'bash', 'databricks', 'spark', 'kafka', 'hadoop', 'unix', 'kubernetes', 'docker']</t>
  </si>
  <si>
    <t>Work from Home Data Review Analyst</t>
  </si>
  <si>
    <t>OVO Energy</t>
  </si>
  <si>
    <t>Metering Analyst</t>
  </si>
  <si>
    <t>Bury, United Kingdom</t>
  </si>
  <si>
    <t>Axon Moore</t>
  </si>
  <si>
    <t>Scientifique des données</t>
  </si>
  <si>
    <t>Air Canada</t>
  </si>
  <si>
    <t>Laval, Quebec, Canada</t>
  </si>
  <si>
    <t>Data Engineer – Python</t>
  </si>
  <si>
    <t>Acuity Analytics</t>
  </si>
  <si>
    <t>['python', 'c', 'shell', 'pytorch', 'scikit-learn', 'jupyter', 'linux', 'unix', 'git']</t>
  </si>
  <si>
    <t>Data Engineer - Quant Trading</t>
  </si>
  <si>
    <t>['sql', 'python', 'go', 'scala', 'java', 'c', 'snowflake', 'airflow', 'pandas', 'kubernetes', 'docker']</t>
  </si>
  <si>
    <t>Nexus Consulting</t>
  </si>
  <si>
    <t>Data Analytics Sales Specialist, Energy</t>
  </si>
  <si>
    <t>Senior Systems Engineer, UDS Data Management - West</t>
  </si>
  <si>
    <t>['sql', 'python', 'elasticsearch', 'snowflake', 'azure', 'databricks', 'aws', 'gcp', 'redshift', 'bigquery', 'spark', 'pytorch', 'kafka', 'tensorflow', 'airflow', 'scikit-learn', 'gdpr', 'tableau', 'looker', 'power bi', 'qlik']</t>
  </si>
  <si>
    <t>Hybrid Business Analyst Microsoft Power BI and Fabric</t>
  </si>
  <si>
    <t>['sql', 'python', 'pyspark', 'power bi', 'sap', 'dax']</t>
  </si>
  <si>
    <t>Marketing Data Analyst, Consultant</t>
  </si>
  <si>
    <t>['sql', 'sas', 'tableau', 'looker', 'sas']</t>
  </si>
  <si>
    <t>Marketing Insights Analyst</t>
  </si>
  <si>
    <t>KEDPLASMA</t>
  </si>
  <si>
    <t>Supply Chain Data Systems Consultant</t>
  </si>
  <si>
    <t>['sql', 'bigquery', 'excel', 'looker', 'sheets', 'airtable']</t>
  </si>
  <si>
    <t>Property Finder Group</t>
  </si>
  <si>
    <t>Senior Big Data Engineer — Real-Time Pipelines on Cloud</t>
  </si>
  <si>
    <t>Senior Pipeline Designer</t>
  </si>
  <si>
    <t>KBR Inc.</t>
  </si>
  <si>
    <t>SEM Growth Specialist Data-Driven, Cross-Functional</t>
  </si>
  <si>
    <t>Highland Beach, FL</t>
  </si>
  <si>
    <t>Windward Risk Managers</t>
  </si>
  <si>
    <t>['sql', 'visio', 'excel', 'powerpoint', 'jira', 'confluence']</t>
  </si>
  <si>
    <t>Data Analyst: Reporting</t>
  </si>
  <si>
    <t>Temple Terrace, FL</t>
  </si>
  <si>
    <t>LexisNexis Risk Solutions</t>
  </si>
  <si>
    <t>['sql', 'python', 'gcp', 'bigquery', 'pyspark', 'hadoop']</t>
  </si>
  <si>
    <t>Data Analyst – Entry Level</t>
  </si>
  <si>
    <t>Midway, GA</t>
  </si>
  <si>
    <t>Client Operations Analyst</t>
  </si>
  <si>
    <t>Bill Alexander Ford Lincoln</t>
  </si>
  <si>
    <t>Data Scientist – Machine Learning</t>
  </si>
  <si>
    <t>Diligent Global</t>
  </si>
  <si>
    <t>MI &amp; Data Analyst</t>
  </si>
  <si>
    <t>MPJ Recruitment Ltd</t>
  </si>
  <si>
    <t>['gdpr', 'excel', 'power bi', 'jira']</t>
  </si>
  <si>
    <t>Turnitin, LLC</t>
  </si>
  <si>
    <t>Work Mosadi Solutions</t>
  </si>
  <si>
    <t>['python', 'javascript', 'java', 'typescript']</t>
  </si>
  <si>
    <t>Data Science Schedule Analyst Jobs</t>
  </si>
  <si>
    <t>Tecolote Research</t>
  </si>
  <si>
    <t>AR Analsyst</t>
  </si>
  <si>
    <t>Data Analyst/ Power BI Developer</t>
  </si>
  <si>
    <t>Senior Analytics Consultant</t>
  </si>
  <si>
    <t>Zetheta Algorithms Private Limited</t>
  </si>
  <si>
    <t>SAP BW Data Engineer</t>
  </si>
  <si>
    <t>Worcester, United Kingdom</t>
  </si>
  <si>
    <t>Business Systems Analyst – Financial Crimes Risk</t>
  </si>
  <si>
    <t>MongoDB Engineer</t>
  </si>
  <si>
    <t>['nosql', 'mongodb', 'mongodb', 'azure', 'oracle', 'spark', 'hadoop', 'terraform']</t>
  </si>
  <si>
    <t>Senior Data Analyst - Audit Systems &amp; Automation</t>
  </si>
  <si>
    <t>['sql', 'visual basic', 'postgresql', 'excel']</t>
  </si>
  <si>
    <t>ebs recruiters LLC</t>
  </si>
  <si>
    <t>HR Data &amp; Reporting Analyst - 26-01865</t>
  </si>
  <si>
    <t>MSIG USA</t>
  </si>
  <si>
    <t>['sql', 'python', 'r', 'c', 'azure', 'aws', 'spark', 'airflow', 'jupyter', 'tableau', 'power bi']</t>
  </si>
  <si>
    <t>Data Scientist, Research, gTrade</t>
  </si>
  <si>
    <t>Blairgowrie and Rattray, United Kingdom</t>
  </si>
  <si>
    <t>Cooper Parry Finance Recruitment</t>
  </si>
  <si>
    <t>Senior Business Analyst I</t>
  </si>
  <si>
    <t>Data Engineer - Genomics &amp; Molecular BioMaker</t>
  </si>
  <si>
    <t>System Business Analysis Lead</t>
  </si>
  <si>
    <t>['sql', 'python', 'sql server', 'tableau', 'jira', 'confluence']</t>
  </si>
  <si>
    <t>Assistant Producer – Live Analysis</t>
  </si>
  <si>
    <t>Iftn</t>
  </si>
  <si>
    <t>['sql', 'python', 'sql server', 'power bi', 'ssis']</t>
  </si>
  <si>
    <t>Entry Level Accounting/Data Processor</t>
  </si>
  <si>
    <t>['windows', 'excel', 'sheets']</t>
  </si>
  <si>
    <t>Data Engineer / Data Management Developer – Automated File Cleaning &amp; Database Ingestion System</t>
  </si>
  <si>
    <t>Senior Data Analyst, Finances</t>
  </si>
  <si>
    <t>Resonant Clinical Solutions</t>
  </si>
  <si>
    <t>Monitoring &amp; Evaluation Analyst – Field Data</t>
  </si>
  <si>
    <t>Smethwick, United Kingdom</t>
  </si>
  <si>
    <t>['python', 'r', 'excel', 'spss', 'powerpoint']</t>
  </si>
  <si>
    <t>Data Analyst (SQL-Focused)</t>
  </si>
  <si>
    <t>Staff Data Scientist- Trust and Safety</t>
  </si>
  <si>
    <t>Menlo Ventures</t>
  </si>
  <si>
    <t>['sql', 'python', 'databricks', 'spark', 'excel', 'unify']</t>
  </si>
  <si>
    <t>JobServe - Tech Jobs</t>
  </si>
  <si>
    <t>American Modern Insurance</t>
  </si>
  <si>
    <t>Munich Reinsurance America, Inc</t>
  </si>
  <si>
    <t>Data Engineer , AWS Infrastructure Supply Chain Intelligence</t>
  </si>
  <si>
    <t>Global Corporate Banking Analyst – Dublin Program</t>
  </si>
  <si>
    <t>Brambles Limited</t>
  </si>
  <si>
    <t>['sql', 'python', 'aws', 'visio', 'excel']</t>
  </si>
  <si>
    <t>Crisis24 Group</t>
  </si>
  <si>
    <t>['sql', 'python', 'go', 'aws', 'airflow', 'kubernetes', 'docker']</t>
  </si>
  <si>
    <t>Senior Data Engineer- Japanese Bilingual Preferred</t>
  </si>
  <si>
    <t>PASONA N A, INC.</t>
  </si>
  <si>
    <t>Policy Research Analyst - Remote</t>
  </si>
  <si>
    <t>Lead Data Science Manager</t>
  </si>
  <si>
    <t>Investment Analyst - Remote Role</t>
  </si>
  <si>
    <t>Digital Enterprise Jr. Data Engineer</t>
  </si>
  <si>
    <t>Manchester, TN</t>
  </si>
  <si>
    <t>Beyond New Horizons</t>
  </si>
  <si>
    <t>['sql', 'python', 'ruby', 'java', 'c', 'ruby']</t>
  </si>
  <si>
    <t>Korean STEM Expert - Remote | Up to $43/hr</t>
  </si>
  <si>
    <t>webuyanycar.com USA</t>
  </si>
  <si>
    <t>['sql', 'python', 'r', 'sas', 'azure', 'aws', 'spark', 'tensorflow', 'hadoop', 'scikit-learn', 'tableau', 'power bi', 'spss', 'sas']</t>
  </si>
  <si>
    <t>Data Analytics Intern (Summer)</t>
  </si>
  <si>
    <t>['sql', 'tableau', 'spreadsheet', 'powerbi', 'powerbi']</t>
  </si>
  <si>
    <t>Ethos Veterinary Health</t>
  </si>
  <si>
    <t>['sql', 'python', 'scala', 'nosql', 'azure', 'aws', 'gdpr', 'twilio']</t>
  </si>
  <si>
    <t>business analyst i</t>
  </si>
  <si>
    <t>Seminole Gaming</t>
  </si>
  <si>
    <t>Senior Scientific Data Platform Engineer (Joint Genome Institute)</t>
  </si>
  <si>
    <t>['sql', 'python', 'spark', 'pyspark', 'pandas']</t>
  </si>
  <si>
    <t>Match Made Tech</t>
  </si>
  <si>
    <t>['sql', 'python', 'java', 'postgresql', 'snowflake', 'aws', 'redshift']</t>
  </si>
  <si>
    <t>Data Engineer with Apache Iceberg - Synechron Inc.</t>
  </si>
  <si>
    <t>Senior Data Scientist - Jobs</t>
  </si>
  <si>
    <t>CCS Global Tech</t>
  </si>
  <si>
    <t>Full Time Data Analyst</t>
  </si>
  <si>
    <t>ITCO Solutions, Inc.</t>
  </si>
  <si>
    <t>Memorial Regional Hospital</t>
  </si>
  <si>
    <t>FP&amp;A Analyst</t>
  </si>
  <si>
    <t>Sun Med</t>
  </si>
  <si>
    <t>Tuition Revenue Forecast and Financial Data Tracking</t>
  </si>
  <si>
    <t>Blue Yonder Research</t>
  </si>
  <si>
    <t>Washmen</t>
  </si>
  <si>
    <t>['sql', 'python', 'snowflake', 'databricks', 'aws', 'redshift', 'spark', 'kafka', 'pyspark', 'airflow', 'git', 'terraform']</t>
  </si>
  <si>
    <t>Senior Cloud SRE for AI‑Driven SaaS</t>
  </si>
  <si>
    <t>opentext</t>
  </si>
  <si>
    <t>Yakima, WA</t>
  </si>
  <si>
    <t>Comprehensive Healthcare</t>
  </si>
  <si>
    <t>['snowflake', 'azure', 'ssis']</t>
  </si>
  <si>
    <t>Data Pipeline Engineer - SQL Expert</t>
  </si>
  <si>
    <t>HR Talent Analyst (Remote)</t>
  </si>
  <si>
    <t>BeBee PK</t>
  </si>
  <si>
    <t>HR POD - Hiring Talent Globally</t>
  </si>
  <si>
    <t>['pandas']</t>
  </si>
  <si>
    <t>Criminal Justice Data Scientist - hybrid</t>
  </si>
  <si>
    <t>Data Engineer/Developer</t>
  </si>
  <si>
    <t>['sql', 'python', 'javascript', 'nosql', 'mongodb', 'postgresql', 'mongodb', 'jira']</t>
  </si>
  <si>
    <t>Senior Business Process Analyst</t>
  </si>
  <si>
    <t>FUJIFILM Business Innovation</t>
  </si>
  <si>
    <t>Lead Electrical Engineer</t>
  </si>
  <si>
    <t>Iskandar Puteri, Johor, Malaysia</t>
  </si>
  <si>
    <t>Hirehub Management</t>
  </si>
  <si>
    <t>EMR Group</t>
  </si>
  <si>
    <t>['sql', 'python', 'java', 'c']</t>
  </si>
  <si>
    <t>Financial planning and analyst</t>
  </si>
  <si>
    <t>Accumed</t>
  </si>
  <si>
    <t>RecruitMe Plus</t>
  </si>
  <si>
    <t>Technical Lead</t>
  </si>
  <si>
    <t>STC</t>
  </si>
  <si>
    <t>Jabil Careers</t>
  </si>
  <si>
    <t>Managed Care Revenue Optimization Analyst</t>
  </si>
  <si>
    <t>Memorial Healthcare System</t>
  </si>
  <si>
    <t>Senior Manager Data Scientist</t>
  </si>
  <si>
    <t>Belle Mead, NJ</t>
  </si>
  <si>
    <t>Sr Data Scientist (Transmission &amp; Substation Engineering)</t>
  </si>
  <si>
    <t>ComEd</t>
  </si>
  <si>
    <t>['sql', 'python', 'r', 'scala', 'spark', 'hadoop', 'unix']</t>
  </si>
  <si>
    <t>Summit Therapeutics</t>
  </si>
  <si>
    <t>Data Engineer (Snowflake, ETL, ADF, SQL)_5+yrs</t>
  </si>
  <si>
    <t>Senior Data Analyst at Harvey Nash, United Kingdom, £300-£325 per day</t>
  </si>
  <si>
    <t>['python', 'redshift', 'airflow', 'tableau', 'excel']</t>
  </si>
  <si>
    <t>Vice President of IT &amp; Analytics</t>
  </si>
  <si>
    <t>BDS Connected Solutions, LLC.</t>
  </si>
  <si>
    <t>Team Leader, Data Analytics</t>
  </si>
  <si>
    <t>Truebill (Acquired by Rocket Money)</t>
  </si>
  <si>
    <t>Product Manager II-GIS Data Products</t>
  </si>
  <si>
    <t>T32 Postdoctoral Fellowship in Integrated Program in Cancer and Data Science</t>
  </si>
  <si>
    <t>(USA) Senior, Data Engineer - Senior Software Engineer</t>
  </si>
  <si>
    <t>['sql', 'python', 'go', 'scala', 'nosql', 'java', 'mongodb', 'mongodb', 'cassandra', 'azure', 'gcp', 'bigquery', 'spark', 'kafka', 'pyspark', 'react', 'spring', 'angular', 'vue', 'vue.js', 'kubernetes', 'docker']</t>
  </si>
  <si>
    <t>Paradise Valley, AZ</t>
  </si>
  <si>
    <t>Scottdale, GA</t>
  </si>
  <si>
    <t>['sql', 'python', 'snowflake', 'azure', 'aws', 'gcp', 'pytorch', 'pyspark', 'tensorflow', 'scikit-learn', 'pandas', 'tableau', 'power bi']</t>
  </si>
  <si>
    <t>Senior Data Scientist - SaaS Product</t>
  </si>
  <si>
    <t>Data Engineer/(Python Developer)</t>
  </si>
  <si>
    <t>Tech-Nique Partners</t>
  </si>
  <si>
    <t>['sql', 'python', 'nosql', 'bash', 'powershell', 'snowflake', 'azure', 'databricks', 'aws', 'bigquery', 'spark', 'hadoop', 'git']</t>
  </si>
  <si>
    <t>Pricing Manager (Data Scientist) - Remote</t>
  </si>
  <si>
    <t>Vice President (Data Analyst), AML Data Analytics &amp; System- Foreign Corporate &amp; Private Bank | Hong Kong, HK | Hybrid</t>
  </si>
  <si>
    <t>Conversational AI Analyst - Fully Remote | Upto $22/hr Hourly</t>
  </si>
  <si>
    <t>Financial Operations Analyst</t>
  </si>
  <si>
    <t>Kaseya Careers</t>
  </si>
  <si>
    <t>['python', 'scala', 'nosql', 'shell', 'elasticsearch', 'spark', 'kafka', 'hadoop', 'express', 'phoenix', 'linux', 'git', 'jenkins', 'jira']</t>
  </si>
  <si>
    <t>AI Data Engineer for Private Credit</t>
  </si>
  <si>
    <t>['python', 'azure', 'aws', 'gcp', 'airflow']</t>
  </si>
  <si>
    <t>SQL Server Data Engineer</t>
  </si>
  <si>
    <t>['sql', 'vba', 'sql server', 'snowflake', 'ms access']</t>
  </si>
  <si>
    <t>Data Analyst - New York, NY</t>
  </si>
  <si>
    <t>Data Processing Associate (On-Site)</t>
  </si>
  <si>
    <t>Neumo</t>
  </si>
  <si>
    <t>Mentor me in building an App using  for my business analytics</t>
  </si>
  <si>
    <t>Build AI Operations System — Chatbot + Content Engine + Data Pipeline</t>
  </si>
  <si>
    <t>['python', 'sheets', 'airtable', 'smartsheet', 'slack']</t>
  </si>
  <si>
    <t>Kirkby, United Kingdom</t>
  </si>
  <si>
    <t>Matalan</t>
  </si>
  <si>
    <t>Healthcare Enterprise Applications - IT Analyst</t>
  </si>
  <si>
    <t>AI &amp; Data Science Advisor</t>
  </si>
  <si>
    <t>Prime Talent Match</t>
  </si>
  <si>
    <t>['sql', 'python', 'azure', 'tableau', 'power bi']</t>
  </si>
  <si>
    <t>Data Scientist 2 (ml Analytics) Jobs</t>
  </si>
  <si>
    <t>Prime Time Consulting</t>
  </si>
  <si>
    <t>Data Centre Analyst</t>
  </si>
  <si>
    <t>Proactive IT</t>
  </si>
  <si>
    <t>Software Developer (Java + Angular/React)</t>
  </si>
  <si>
    <t>['java', 'azure', 'spring', 'angular', 'terraform']</t>
  </si>
  <si>
    <t>Analytics Lead: CRO, Dashboards</t>
  </si>
  <si>
    <t>Croud</t>
  </si>
  <si>
    <t>Healthcare Sector Data Analyst</t>
  </si>
  <si>
    <t>['sql', 'python', 'matplotlib', 'plotly', 'tableau']</t>
  </si>
  <si>
    <t>Data Quality Analyst, Statistical Reporting, Workers’ Compensation</t>
  </si>
  <si>
    <t>['sql', 'snowflake', 'arch', 'excel']</t>
  </si>
  <si>
    <t>Data Analyst (Supply Chain)</t>
  </si>
  <si>
    <t>['sql', 'python', 'tableau', 'excel', 'power bi', 'sap']</t>
  </si>
  <si>
    <t>Senior BI Developer / AWS Data Engineer (Power BI, Teradata, Python)</t>
  </si>
  <si>
    <t>PROLIM GLOBAL CORPORATION</t>
  </si>
  <si>
    <t>['sql', 'python', 'crystal', 'azure', 'aws', 'gcp', 'redshift', 'pyspark', 'tableau', 'power bi', 'sap']</t>
  </si>
  <si>
    <t>['java', 'aws', 'spark', 'terraform']</t>
  </si>
  <si>
    <t>['sql', 'python', 'javascript', 'databricks', 'gcp', 'bigquery', 'airflow', 'looker', 'git', 'github', 'gitlab', 'jira']</t>
  </si>
  <si>
    <t>Data Scientist and Machine Learning Engineer Intern</t>
  </si>
  <si>
    <t>Data Scientist , Python Specialist , CRM solutions , Financial Services Firm</t>
  </si>
  <si>
    <t>JJ SEARCH LIMITED</t>
  </si>
  <si>
    <t>['sql', 'python', 'numpy', 'scikit-learn', 'pandas', 'tableau', 'qlik', 'powerbi', 'powerbi', 'git']</t>
  </si>
  <si>
    <t>IB Test Data Analyst</t>
  </si>
  <si>
    <t>Greenfield, WI</t>
  </si>
  <si>
    <t>['sql', 'python', 'azure', 'aws', 'gcp', 'pytorch', 'matplotlib', 'tensorflow', 'pandas', 'huggingface', 'excel', 'git']</t>
  </si>
  <si>
    <t>Data Engineer – SQL/Python (SPECTRA Platform)</t>
  </si>
  <si>
    <t>Data Engineer with SPECTRA platform (with Labeling and advertising exp)</t>
  </si>
  <si>
    <t>NET2SOURCE INC</t>
  </si>
  <si>
    <t>Lead Product Analyst - 3 month FTC</t>
  </si>
  <si>
    <t>FedPoint</t>
  </si>
  <si>
    <t>['sql', 'oracle', 'excel', 'ssrs']</t>
  </si>
  <si>
    <t>Analyst, Data Governance</t>
  </si>
  <si>
    <t>Great Minds</t>
  </si>
  <si>
    <t>Senior Business Systems Analyst / Compliance Technology Lead</t>
  </si>
  <si>
    <t>Cyber Space Technologies LLC</t>
  </si>
  <si>
    <t>Qode</t>
  </si>
  <si>
    <t>['sql', 'python', 'gcp', 'bigquery', 'tableau', 'looker', 'qlik']</t>
  </si>
  <si>
    <t>Real Estate Research Analyst: Data-Driven Investing</t>
  </si>
  <si>
    <t>Cortland Company</t>
  </si>
  <si>
    <t>Senior Ad Sales Research Analyst</t>
  </si>
  <si>
    <t>Taylor White</t>
  </si>
  <si>
    <t>Data Scientist | Glocomms</t>
  </si>
  <si>
    <t>['python', 'r', 'pytorch', 'tensorflow']</t>
  </si>
  <si>
    <t>Hands-On Senior Data Scientist — Mixed-Frequency Sales Nowcasting</t>
  </si>
  <si>
    <t>['sql', 'python', 'sql server', 'numpy', 'scikit-learn', 'pandas', 'git']</t>
  </si>
  <si>
    <t>Compensation Analyst / Healthcare</t>
  </si>
  <si>
    <t>Winston Medical Staffing</t>
  </si>
  <si>
    <t>Senior Retail Data Analyst</t>
  </si>
  <si>
    <t>Information Management Analyst Mid-Level</t>
  </si>
  <si>
    <t>['sql', 'python', 'sas', 'phoenix', 'sas']</t>
  </si>
  <si>
    <t>Service Delivery Center, Data Analyst - Senior</t>
  </si>
  <si>
    <t>['sql', 'go', 'db2', 'sql server', 'mysql', 'snowflake', 'azure', 'databricks', 'oracle', 'aws', 'sap']</t>
  </si>
  <si>
    <t>Senior Principal, AI Data Governance</t>
  </si>
  <si>
    <t>['snowflake', 'gcp', 'bigquery']</t>
  </si>
  <si>
    <t>Doylestown, PA</t>
  </si>
  <si>
    <t>Tyndale Company, Inc.</t>
  </si>
  <si>
    <t>['sql', 'python', 'aws', 'powerbi', 'powerbi']</t>
  </si>
  <si>
    <t>Cloud Engineer/Architect</t>
  </si>
  <si>
    <t>JYL Consulting</t>
  </si>
  <si>
    <t>['sql', 'python', 'scala', 'java', 'snowflake', 'aws', 'redshift', 'pyspark', 'airflow', 'windows', 'kubernetes', 'github', 'jenkins']</t>
  </si>
  <si>
    <t>Wayne, MI</t>
  </si>
  <si>
    <t>['sql', 'python', 'go', 'snowflake']</t>
  </si>
  <si>
    <t>Lead Analyst with Systematic experience</t>
  </si>
  <si>
    <t>People Analyst, HR Products</t>
  </si>
  <si>
    <t>['sql', 'r', 'c']</t>
  </si>
  <si>
    <t>BI &amp; Analytics Developer</t>
  </si>
  <si>
    <t>First Community Bank</t>
  </si>
  <si>
    <t>['sql', 'python', 't-sql', 'azure', 'scikit-learn', 'power bi', 'ssis', 'ssrs', 'dax']</t>
  </si>
  <si>
    <t>Sr Analyst</t>
  </si>
  <si>
    <t>Lead Data Scientist &amp; Technical Analyst</t>
  </si>
  <si>
    <t>STRATEGYGEN CO</t>
  </si>
  <si>
    <t>Finance Data Scientist – Accounting and Risk</t>
  </si>
  <si>
    <t>Sr. Staff Data Engineer: Platform Data and Analytics</t>
  </si>
  <si>
    <t>['sql', 'python', 'kotlin', 'snowflake', 'aws', 'spark', 'airflow']</t>
  </si>
  <si>
    <t>Analyst, Expert Insights</t>
  </si>
  <si>
    <t>BeBee SG</t>
  </si>
  <si>
    <t>Monee</t>
  </si>
  <si>
    <t>['sql', 'python', 'spark', 'pytorch', 'hadoop', 'scikit-learn']</t>
  </si>
  <si>
    <t>Data Project Analyst</t>
  </si>
  <si>
    <t>MRINetwork</t>
  </si>
  <si>
    <t>Metadata &amp; Data Products Specialist - 90405340 - Washington DC, Philadelphia, Wilmington, Chicago</t>
  </si>
  <si>
    <t>Senior Clinical Data Scientist-MicroStrategy/R/Spotfire</t>
  </si>
  <si>
    <t>['r', 'microstrategy']</t>
  </si>
  <si>
    <t>['perl', 'c', 'aws', 'windows', 'linux', 'unix', 'excel']</t>
  </si>
  <si>
    <t>Inventory Reporting Analyst</t>
  </si>
  <si>
    <t>Empire Today</t>
  </si>
  <si>
    <t>['go', 'tableau', 'excel', 'looker', 'power bi']</t>
  </si>
  <si>
    <t>Director, Data</t>
  </si>
  <si>
    <t>Jobleads-US</t>
  </si>
  <si>
    <t>Applied Scientist II</t>
  </si>
  <si>
    <t>Coalition, inc.</t>
  </si>
  <si>
    <t>['sql', 'python', 'c', 'pytorch', 'tensorflow', 'airflow', 'scikit-learn']</t>
  </si>
  <si>
    <t>Morgan McKinley</t>
  </si>
  <si>
    <t>['sql', 'tableau', 'power bi', 'sharepoint']</t>
  </si>
  <si>
    <t>Troy, NY</t>
  </si>
  <si>
    <t>Senior Model / Data Risk Analyst - Global Payment</t>
  </si>
  <si>
    <t>['sql', 'python', 'r', 'spark', 'express', 'tableau', 'power bi']</t>
  </si>
  <si>
    <t>Analyst, Governance</t>
  </si>
  <si>
    <t>Data Science Analyst II (Data Analytics and Business Intelligence - Non Civil Service)</t>
  </si>
  <si>
    <t>City of Dallas</t>
  </si>
  <si>
    <t>USELMS Database Analyst</t>
  </si>
  <si>
    <t>AdventHealth</t>
  </si>
  <si>
    <t>['sql', 'python', 'r', 'crystal', 'sas', 'java', 'c', 'db2', 'snowflake', 'azure', 'oracle', 'spark', 'kafka', 'hadoop', 'tableau', 'excel', 'alteryx', 'sas', 'powerpoint', 'powerbi', 'powerbi']</t>
  </si>
  <si>
    <t>Home-Based Financial Analyst Jobs for Canadians</t>
  </si>
  <si>
    <t>Analytics Analyst-Reporting</t>
  </si>
  <si>
    <t>Part time /   data analyst I am a software engineer</t>
  </si>
  <si>
    <t>Sr Data Analytics</t>
  </si>
  <si>
    <t>DeWinter Group</t>
  </si>
  <si>
    <t>Data Analyst – IRIS.TV</t>
  </si>
  <si>
    <t>Viant Technology</t>
  </si>
  <si>
    <t>Sr. Data Scientist, Marketing</t>
  </si>
  <si>
    <t>['sql', 'python', 'r', 'go', 'snowflake', 'airflow']</t>
  </si>
  <si>
    <t>Data Scientist/Machine Learning Engineer Entry/Junior Level</t>
  </si>
  <si>
    <t>Databricks Developer</t>
  </si>
  <si>
    <t>['python', 'databricks', 'pyspark', 'powerbi', 'powerbi']</t>
  </si>
  <si>
    <t>Full Stack Data Engineer, Origination Data Pipeline &amp; Reporting</t>
  </si>
  <si>
    <t>BIP</t>
  </si>
  <si>
    <t>['python', 'java', 'snowflake', 'azure', 'kubernetes', 'docker']</t>
  </si>
  <si>
    <t>Data Analyst - 6 month FTC Initially</t>
  </si>
  <si>
    <t>Strategy &amp; Analytics Senior Lead, Discovery</t>
  </si>
  <si>
    <t>['python', 'r', 'c', 'azure', 'aws', 'pytorch', 'plotly', 'tensorflow', 'tableau', 'power bi', 'docker']</t>
  </si>
  <si>
    <t>Fusion Life Sciences Technologies LLC</t>
  </si>
  <si>
    <t>['python', 'r', 'tableau', 'power bi', 'microstrategy']</t>
  </si>
  <si>
    <t>SEO Content Writer with Data Analysis Skills</t>
  </si>
  <si>
    <t>Senior Java</t>
  </si>
  <si>
    <t>Canto, Inc.</t>
  </si>
  <si>
    <t>Senior UX Researcher: Data-Driven Insights</t>
  </si>
  <si>
    <t>Data Scientist - Pricing and Promotions Optimization</t>
  </si>
  <si>
    <t>['sql', 'python', 'databricks', 'gcp', 'spark', 'hadoop', 'github', 'gitlab']</t>
  </si>
  <si>
    <t>['sql', 'python', 'bash', 'shell', 'azure', 'aws', 'gcp', 'unix', 'git', 'jenkins']</t>
  </si>
  <si>
    <t>['sql', 'sql server', 'azure', 'oracle', 'aws', 'gcp']</t>
  </si>
  <si>
    <t>Digital &amp; IT Senior Analyst (SSO Division – Location: Irvine, CA)</t>
  </si>
  <si>
    <t>Parker Hannifin</t>
  </si>
  <si>
    <t>['jira', 'smartsheet']</t>
  </si>
  <si>
    <t>Exness jobs for internal candidates</t>
  </si>
  <si>
    <t>['sql', 'python', 'spark', 'pandas']</t>
  </si>
  <si>
    <t>Sr. Production Quality Engineer</t>
  </si>
  <si>
    <t>Supermicro</t>
  </si>
  <si>
    <t>['hadoop', 'sheets']</t>
  </si>
  <si>
    <t>ePost Global Shipping LLC</t>
  </si>
  <si>
    <t>Data Engineer (Microsoft Azure / Fabric / M365 / Power BI) Investment Management | London, UK | Hybrid</t>
  </si>
  <si>
    <t>Finshore Partners</t>
  </si>
  <si>
    <t>['python', 'powershell', 'azure', 'power bi', 'sharepoint']</t>
  </si>
  <si>
    <t>Data Engineer, IT Data &amp; Analytics</t>
  </si>
  <si>
    <t>['sql', 'python', 'scala', 'sql server', 'mysql', 'postgresql', 'spark', 'pyspark', 'airflow', 'tableau']</t>
  </si>
  <si>
    <t>Senior Analyst, Advanced Analytics</t>
  </si>
  <si>
    <t>Information Governance Analyst</t>
  </si>
  <si>
    <t>Two Point Consulting</t>
  </si>
  <si>
    <t>Fraud Prevention Data Scientist Associate</t>
  </si>
  <si>
    <t>J.P. Morgan</t>
  </si>
  <si>
    <t>['wire']</t>
  </si>
  <si>
    <t>Orangepeople LLC</t>
  </si>
  <si>
    <t>['python', 'snowflake', 'docker']</t>
  </si>
  <si>
    <t>Mécanicien(ne) de machines fixes</t>
  </si>
  <si>
    <t>Archer Daniels Midland</t>
  </si>
  <si>
    <t>['r', 'c', 'chef']</t>
  </si>
  <si>
    <t>Big Data Engineers</t>
  </si>
  <si>
    <t>['sql', 'python', 'aws', 'redshift', 'spark', 'kafka', 'hadoop']</t>
  </si>
  <si>
    <t>Thinkoutsidethevalley</t>
  </si>
  <si>
    <t>['postgresql', 'redis', 'heroku', 'github', 'slack']</t>
  </si>
  <si>
    <t>Lead - Backend Engineer</t>
  </si>
  <si>
    <t>hireVouch</t>
  </si>
  <si>
    <t>['sql', 'typescript', 'postgresql', 'gcp', 'terraform']</t>
  </si>
  <si>
    <t>Jose Merciline</t>
  </si>
  <si>
    <t>['python', 'perl', 'shell', 'db2', 'linux']</t>
  </si>
  <si>
    <t>25-108 Senior Data Engineer</t>
  </si>
  <si>
    <t>Pickering, ON, Canada</t>
  </si>
  <si>
    <t>Morson</t>
  </si>
  <si>
    <t>AI and Data Engineering</t>
  </si>
  <si>
    <t>Zensar Technologies</t>
  </si>
  <si>
    <t>['sql', 'python', 'snowflake', 'aws', 'github']</t>
  </si>
  <si>
    <t>Element Materials Technology</t>
  </si>
  <si>
    <t>['sql', 'sas', 'c', 'excel', 'spss', 'sas']</t>
  </si>
  <si>
    <t>EMBS Digital</t>
  </si>
  <si>
    <t>['sql', 'python', 'excel', 'looker', 'sheets']</t>
  </si>
  <si>
    <t>Northallerton, United Kingdom</t>
  </si>
  <si>
    <t>Castle Employment Group</t>
  </si>
  <si>
    <t>Data Analyst II FBG</t>
  </si>
  <si>
    <t>['sql', 'tableau', 'looker', 'power bi', 'github']</t>
  </si>
  <si>
    <t>Operational Analyst</t>
  </si>
  <si>
    <t>Kilkenny, Ireland</t>
  </si>
  <si>
    <t>EirGrid plc</t>
  </si>
  <si>
    <t>SRS Distribution - McKinney</t>
  </si>
  <si>
    <t>['sql', 'python', 'r', 'sas', 'java', 'swift', 'snowflake', 'azure', 'aws', 'redshift', 'bigquery', 'spark', 'hadoop', 'tableau', 'excel', 'looker', 'power bi', 'sas']</t>
  </si>
  <si>
    <t>AI Data Engineer- Hyderabad</t>
  </si>
  <si>
    <t>Farringdon, United Kingdom</t>
  </si>
  <si>
    <t>TrueNorth®</t>
  </si>
  <si>
    <t>['sql', 't-sql', 'sql server', 'azure', 'power bi', 'dax']</t>
  </si>
  <si>
    <t>StrategyGen Co. (SBA Certified HUBZone Small Business)</t>
  </si>
  <si>
    <t>Arab Bank</t>
  </si>
  <si>
    <t>Backend developer</t>
  </si>
  <si>
    <t>swat-test</t>
  </si>
  <si>
    <t>['sql', 'python', 'javascript', 'ruby', 'java', 'mongodb', 'html', 'php', 'mysql', 'mongodb', 'azure', 'aws', 'spring', 'ruby', 'django', 'ruby on rails', 'laravel', 'git']</t>
  </si>
  <si>
    <t>Data Analytics Coordinator</t>
  </si>
  <si>
    <t>Resource Innovations</t>
  </si>
  <si>
    <t>Analyst - Data Analytics (Remote)</t>
  </si>
  <si>
    <t>The Computer Merchant</t>
  </si>
  <si>
    <t>Altadena, CA</t>
  </si>
  <si>
    <t>Quality Talent Group</t>
  </si>
  <si>
    <t>Remote Marketing Analytics</t>
  </si>
  <si>
    <t>Leander, TX</t>
  </si>
  <si>
    <t>JobCertify</t>
  </si>
  <si>
    <t>Remote - Business Data Analyst</t>
  </si>
  <si>
    <t>MultiTech Systems</t>
  </si>
  <si>
    <t>['sql', 'python', 'sas', 'java', 'neo4j', 'spark', 'kafka', 'hadoop', 'sas', 'git']</t>
  </si>
  <si>
    <t>Lead Scientist, Data Science</t>
  </si>
  <si>
    <t>XPO</t>
  </si>
  <si>
    <t>['r', 'go', 'assembly', 'c', 'shell', 'rust', 'oracle', 'aws', 'gcp', 'watson', 'electron', 'express', 'angular', 'excel', 'sheets', 'github', 'chef', 'wire']</t>
  </si>
  <si>
    <t>University of Missouri-Saint Louis</t>
  </si>
  <si>
    <t>CG Infinity</t>
  </si>
  <si>
    <t>['github', 'gitlab', 'bitbucket']</t>
  </si>
  <si>
    <t>New Canada, NS, Canada</t>
  </si>
  <si>
    <t>['sql', 'python', 'scala', 'snowflake', 'aws', 'spark', 'pyspark', 'git', 'jenkins']</t>
  </si>
  <si>
    <t>El Sheikh Zayed City, Egypt</t>
  </si>
  <si>
    <t>BeBee EG</t>
  </si>
  <si>
    <t>Dawam Business Solutions</t>
  </si>
  <si>
    <t>Tech. Analyst</t>
  </si>
  <si>
    <t>['sql', 'javascript', 'java', 'css', 'sql server', 'oracle', 'spring', 'angular']</t>
  </si>
  <si>
    <t>Software Engineering Manager, Enterprise Data and Analytics</t>
  </si>
  <si>
    <t>Analyst Data Analytics</t>
  </si>
  <si>
    <t>Anywhere Real Estate</t>
  </si>
  <si>
    <t>['sql', 'sql server', 'snowflake', 'excel', 'power bi', 'powerpoint', 'outlook']</t>
  </si>
  <si>
    <t>Evans, GA</t>
  </si>
  <si>
    <t>TaxSlayer</t>
  </si>
  <si>
    <t>Distinguished Data Engineer</t>
  </si>
  <si>
    <t>Cigna Medical Group</t>
  </si>
  <si>
    <t>['sql', 'python', 'r', 'pytorch', 'tensorflow', 'git']</t>
  </si>
  <si>
    <t>Blend360 India</t>
  </si>
  <si>
    <t>['python', 'azure', 'aws', 'gcp', 'pytorch', 'tensorflow', 'hugging face', 'fastapi', 'flask', 'kubernetes', 'docker']</t>
  </si>
  <si>
    <t>Amgen Technology Private Limited</t>
  </si>
  <si>
    <t>['plotly', 'seaborn', 'ggplot2']</t>
  </si>
  <si>
    <t>Artefact</t>
  </si>
  <si>
    <t>Kitting Supervisor</t>
  </si>
  <si>
    <t>Parts Town Careers - Apply for Product Data Analyst</t>
  </si>
  <si>
    <t>Client Technology - Engineering - Data - Data Engineer</t>
  </si>
  <si>
    <t>['sql', 'python', 'r', 'go', 'nosql', 'java', 'neo4j', 'azure', 'databricks', 'spark', 'kafka', 'pyspark']</t>
  </si>
  <si>
    <t>Contact Centre Data Engineer</t>
  </si>
  <si>
    <t>Construction Systems &amp; Data Engineer</t>
  </si>
  <si>
    <t>Bridgwater, United Kingdom</t>
  </si>
  <si>
    <t>Adept:us</t>
  </si>
  <si>
    <t>Robinson &amp; Co (Singapore) Pte Ltd</t>
  </si>
  <si>
    <t>Data Quality</t>
  </si>
  <si>
    <t>Monster Energy</t>
  </si>
  <si>
    <t>STAFFWORXS</t>
  </si>
  <si>
    <t>Data Scientist II, Operations Technology Solutions, Global Workforce Management</t>
  </si>
  <si>
    <t>US- IT Data Engineer</t>
  </si>
  <si>
    <t>['sql', 'python', 'scala', 'java', 'azure', 'aws', 'gcp', 'spark', 'kafka', 'hadoop']</t>
  </si>
  <si>
    <t>Senior Snowflake Developer</t>
  </si>
  <si>
    <t>Aurrum Services</t>
  </si>
  <si>
    <t>['sql', 'python', 'snowflake', 'azure', 'airflow', 'pandas']</t>
  </si>
  <si>
    <t>ERP Business Analyst</t>
  </si>
  <si>
    <t>Commsoft Technologies - Fidelio</t>
  </si>
  <si>
    <t>Data Business Analytics and Documentation with Informatica Admin exp</t>
  </si>
  <si>
    <t>['sas', 'power bi', 'sas']</t>
  </si>
  <si>
    <t>Data Analytics &amp; AI Solutions Engineer</t>
  </si>
  <si>
    <t>West Deptford, NJ</t>
  </si>
  <si>
    <t>Veranova</t>
  </si>
  <si>
    <t>Sales Stylist</t>
  </si>
  <si>
    <t>['sql', 'azure', 'aws', 'gcp', 'power bi']</t>
  </si>
  <si>
    <t>Karimnagar, Telangana, India</t>
  </si>
  <si>
    <t>Syneos Health, Inc.</t>
  </si>
  <si>
    <t>Product Data Analyst (FTC - 12 month Maternity Cover)</t>
  </si>
  <si>
    <t>Muzz</t>
  </si>
  <si>
    <t>['sql', 'go', 'redshift', 'bigquery', 'looker']</t>
  </si>
  <si>
    <t>Data Governance Analyst - DG14 / County Administration</t>
  </si>
  <si>
    <t>Gwinnett County</t>
  </si>
  <si>
    <t>Customer Service Data Analyst</t>
  </si>
  <si>
    <t>['sql', 'sql server', 'tableau', 'excel', 'power bi']</t>
  </si>
  <si>
    <t>A/P Analyst Excellent growth!</t>
  </si>
  <si>
    <t>Billerica, MA</t>
  </si>
  <si>
    <t>Client of www.terconsultingma.com</t>
  </si>
  <si>
    <t>['oracle', 'excel', 'outlook']</t>
  </si>
  <si>
    <t>Data Science AI/ML Summer Intern - Computer Vision - Microscopy</t>
  </si>
  <si>
    <t>['python', 'go', 'pytorch', 'spring', 'pandas']</t>
  </si>
  <si>
    <t>Data Scientist (Python, LLMs, Agents)</t>
  </si>
  <si>
    <t>['python', 'azure', 'aws', 'gcp', 'react', 'hugging face']</t>
  </si>
  <si>
    <t>Senior Development Operations Engineer (Data Science)</t>
  </si>
  <si>
    <t>Normal, IL</t>
  </si>
  <si>
    <t>['sql', 'python', 'nosql', 'golang', 'azure', 'databricks', 'aws', 'gcp', 'spark', 'numpy', 'scikit-learn', 'pandas']</t>
  </si>
  <si>
    <t>Data Engineer – Analytics, Data Visualization &amp; Business Metrics</t>
  </si>
  <si>
    <t>Data Engineer &amp; Data Architect</t>
  </si>
  <si>
    <t>['sql', 'python', 'snowflake', 'aws', 'kafka', 'tableau', 'terraform']</t>
  </si>
  <si>
    <t>Build a Conversational Data Analysis Agent</t>
  </si>
  <si>
    <t>['sql', 'python', 'pandas', 'fastapi', 'excel', 'github']</t>
  </si>
  <si>
    <t>Data Engineer Analyst / Consultant</t>
  </si>
  <si>
    <t>['sql', 'python', 'shell', 'azure', 'aws', 'gcp', 'spark', 'hadoop', 'ssis']</t>
  </si>
  <si>
    <t>Senior System Analyst</t>
  </si>
  <si>
    <t>Lighthouse Technology Services</t>
  </si>
  <si>
    <t>Analyst (Supply Analytics, Bangkok-based, Relocation provided)</t>
  </si>
  <si>
    <t>['sql', 'python', 'r', 'c', 'tableau', 'excel']</t>
  </si>
  <si>
    <t>['sql', 'python', 'r', 'snowflake', 'redshift', 'tableau', 'excel', 'sheets', 'smartsheet']</t>
  </si>
  <si>
    <t>Tehachapi, CA</t>
  </si>
  <si>
    <t>Hughson, CA</t>
  </si>
  <si>
    <t>Shaver Lake, CA</t>
  </si>
  <si>
    <t>Lower Lake, CA</t>
  </si>
  <si>
    <t>Springville, CA</t>
  </si>
  <si>
    <t>Selma, CA</t>
  </si>
  <si>
    <t>Caruthers, CA</t>
  </si>
  <si>
    <t>Madera, CA</t>
  </si>
  <si>
    <t>Newman, CA</t>
  </si>
  <si>
    <t>Oakhurst, CA</t>
  </si>
  <si>
    <t>Wasco, CA</t>
  </si>
  <si>
    <t>Twain Harte, CA</t>
  </si>
  <si>
    <t>Corcoran, CA</t>
  </si>
  <si>
    <t>Sonora, CA</t>
  </si>
  <si>
    <t>Lemoore, CA</t>
  </si>
  <si>
    <t>Taft, CA</t>
  </si>
  <si>
    <t>Avenal, CA</t>
  </si>
  <si>
    <t>Buttonwillow, CA</t>
  </si>
  <si>
    <t>Principal, Machine Learning Scientist</t>
  </si>
  <si>
    <t>['sql', 'python', 'nosql', 'mongodb', 'postgresql', 'mongodb', 'redis', 'cassandra', 'neo4j', 'aws', 'gcp', 'bigquery', 'pyspark', 'hadoop', 'jupyter']</t>
  </si>
  <si>
    <t>Sr Data Analyst- 26010139</t>
  </si>
  <si>
    <t>Schnuck Markets</t>
  </si>
  <si>
    <t>Impactful Gap Closure Data Analyst</t>
  </si>
  <si>
    <t>Data Engineer with ML &amp; AWS</t>
  </si>
  <si>
    <t>['sql', 'python', 'nosql', 'aws', 'spark', 'airflow', 'git']</t>
  </si>
  <si>
    <t>Azure Data Migration Engineer Contract - HYBRID (1775) 100hr</t>
  </si>
  <si>
    <t>Direct IT Recruiting Inc.</t>
  </si>
  <si>
    <t>['sql', 'python', 'sql server', 'snowflake', 'azure', 'oracle', 'airflow', 'fastapi', 'flask', 'django', 'ssis', 'git', 'jenkins', 'jira']</t>
  </si>
  <si>
    <t>Principal Statistical Programmer</t>
  </si>
  <si>
    <t>PAREXEL</t>
  </si>
  <si>
    <t>Sr. Data Scientist – AI Development</t>
  </si>
  <si>
    <t>['sql', 'python', 'azure', 'aws', 'spark', 'pandas']</t>
  </si>
  <si>
    <t>Data  Analyst</t>
  </si>
  <si>
    <t>Dicetek LLC</t>
  </si>
  <si>
    <t>Principal AI Scientist — GenAI, NLP</t>
  </si>
  <si>
    <t>Temara, Morocco</t>
  </si>
  <si>
    <t>digitransform</t>
  </si>
  <si>
    <t>['azure', 'aws', 'gcp', 'windows', 'linux', 'kubernetes', 'docker', 'terraform', 'ansible', 'pulumi']</t>
  </si>
  <si>
    <t>Data Analyst - SQL Specialist</t>
  </si>
  <si>
    <t>['sql', 'mysql', 'postgresql', 'snowflake', 'bigquery']</t>
  </si>
  <si>
    <t>RIX Industries</t>
  </si>
  <si>
    <t>['sql', 'azure', 'oracle', 'aws', 'tableau', 'excel', 'power bi', 'sap']</t>
  </si>
  <si>
    <t>RevOps Reporting &amp; Insights Analyst</t>
  </si>
  <si>
    <t>['sql', 'go', 'snowflake', 'bigquery', 'excel', 'looker']</t>
  </si>
  <si>
    <t>Clinical Imaging Implementation Analyst - Remote</t>
  </si>
  <si>
    <t>NTT DATA North America</t>
  </si>
  <si>
    <t>Sr Engineer ETL</t>
  </si>
  <si>
    <t>['sql', 'python', 'spark', 'kafka', 'tensorflow', 'airflow']</t>
  </si>
  <si>
    <t>Advisor III, Data Engineering</t>
  </si>
  <si>
    <t>Phillips 66</t>
  </si>
  <si>
    <t>['sql', 'python', 'go', 'c', 'snowflake', 'azure', 'databricks', 'aws', 'gcp', 'spark', 'kafka', 'pyspark', 'airflow', 'tableau', 'power bi', 'git', 'terraform', 'unity']</t>
  </si>
  <si>
    <t>['sql', 'python', 'sql server', 'databricks', 'visio', 'excel', 'sharepoint', 'smartsheet']</t>
  </si>
  <si>
    <t>NetSuite Manufacturing Data Analyst</t>
  </si>
  <si>
    <t>['sql', 'go', 'javascript', 'tableau', 'excel', 'powerbi', 'powerbi']</t>
  </si>
  <si>
    <t>Provider Data Management Analyst I</t>
  </si>
  <si>
    <t>Centene</t>
  </si>
  <si>
    <t>Sr. Data Analyst/Engineer</t>
  </si>
  <si>
    <t>['tableau', 'power bi', 'smartsheet']</t>
  </si>
  <si>
    <t>Data Scientist – AI &amp; Machine Learning Systems (Dublin, CA)</t>
  </si>
  <si>
    <t>SavvyMoney</t>
  </si>
  <si>
    <t>['sql', 'python', 'azure', 'aws', 'gcp', 'pytorch', 'tensorflow', 'airflow', 'scikit-learn', 'pandas', 'jupyter', 'huggingface', 'docker']</t>
  </si>
  <si>
    <t>IT Data &amp; AI Intern</t>
  </si>
  <si>
    <t>Inogen</t>
  </si>
  <si>
    <t>['python', 'snowflake', 'gdpr', 'selenium', 'tableau', 'alteryx', 'powerbi', 'powerbi']</t>
  </si>
  <si>
    <t>Senior Sales Performance Analyst</t>
  </si>
  <si>
    <t>Veranova L P</t>
  </si>
  <si>
    <t>Reperio Human Capital</t>
  </si>
  <si>
    <t>['sql', 'python', 'r', 'azure', 'aws', 'redshift', 'bigquery', 'tableau', 'power bi', 'qlik']</t>
  </si>
  <si>
    <t>Junior java devops developer/Data analyst</t>
  </si>
  <si>
    <t>['python', 'go', 'java', 'aws']</t>
  </si>
  <si>
    <t>Junior data analyst/Software programmer</t>
  </si>
  <si>
    <t>Lead Data and Analytics Engineer</t>
  </si>
  <si>
    <t>['python', 'c', 'snowflake', 'azure', 'oracle', 'aws', 'pyspark', 'tableau', 'power bi']</t>
  </si>
  <si>
    <t>Data Analyst – Remote</t>
  </si>
  <si>
    <t>Active International</t>
  </si>
  <si>
    <t>Population Health Analyst</t>
  </si>
  <si>
    <t>UCSF Health</t>
  </si>
  <si>
    <t>['html', 'excel', 'powerpoint']</t>
  </si>
  <si>
    <t>Hybrid Pricing Analyst Drive Profitability with Data</t>
  </si>
  <si>
    <t>Growth Engineer (Data Systems)</t>
  </si>
  <si>
    <t>['javascript', 'typescript', 'react', 'node.js', 'node', 'excel', 'terraform']</t>
  </si>
  <si>
    <t>Experienced Data Scientist Jobs</t>
  </si>
  <si>
    <t>['sql', 'python', 'r', 'nosql', 'java', 'c', 'julia', 'azure', 'aws', 'pytorch']</t>
  </si>
  <si>
    <t>Development Scientist</t>
  </si>
  <si>
    <t>Broughton Astley, United Kingdom</t>
  </si>
  <si>
    <t>Broughton Group</t>
  </si>
  <si>
    <t>Senior Full-Stack AI Engineer — Flexible, Scale SaaS</t>
  </si>
  <si>
    <t>Open Source Performance Engineer: Scale Systems</t>
  </si>
  <si>
    <t>Senior Python Engineer for Trading Platform and Research</t>
  </si>
  <si>
    <t>Data  Analyst  #2420132</t>
  </si>
  <si>
    <t>Artech Information System</t>
  </si>
  <si>
    <t>['sql', 'db2', 'oracle', 'unix']</t>
  </si>
  <si>
    <t>Wheeling, IL</t>
  </si>
  <si>
    <t>Tree Top Staffing</t>
  </si>
  <si>
    <t>['sql', 'javascript', 'sas', 'excel', 'spss', 'sas']</t>
  </si>
  <si>
    <t>['sql', 'python', 'r', 'excel', 'power bi', 'alteryx', 'dax']</t>
  </si>
  <si>
    <t>SA Technologies</t>
  </si>
  <si>
    <t>Royal Palm Beach, FL</t>
  </si>
  <si>
    <t>Halloway construction</t>
  </si>
  <si>
    <t>Hillsboro Beach, FL</t>
  </si>
  <si>
    <t>RevNet</t>
  </si>
  <si>
    <t>McLane</t>
  </si>
  <si>
    <t>['sql', 'python', 'matlab', 'azure', 'databricks', 'numpy', 'pandas', 'tableau']</t>
  </si>
  <si>
    <t>Data Engineer- Snowflake</t>
  </si>
  <si>
    <t>['sql', 'java', 'snowflake', 'azure']</t>
  </si>
  <si>
    <t>West New York, NJ</t>
  </si>
  <si>
    <t>['sql', 'python', 'ruby', 'no-sql', 'mongodb', 'shell', 'mongodb', 'cassandra', 'azure', 'aws', 'vmware', 'spark', 'kafka', 'hadoop', 'ruby', 'windows', 'linux', 'unix', 'excel', 'powerpoint', 'chef', 'puppet', 'yarn']</t>
  </si>
  <si>
    <t>['sql', 'nosql', 'java', 'css', 'typescript', 'aws', 'react', 'graphql', 'angular']</t>
  </si>
  <si>
    <t>primusglobal</t>
  </si>
  <si>
    <t>Sdevops</t>
  </si>
  <si>
    <t>['sql', 'python', 'ruby', 'mysql', 'postgresql', 'aws', 'redshift', 'ruby']</t>
  </si>
  <si>
    <t>['python', 'nosql', 'java', 'databricks', 'aws', 'spark', 'kafka', 'pyspark', 'hadoop', 'kubernetes', 'docker', 'wire']</t>
  </si>
  <si>
    <t>Data Science Expert - AI/ML</t>
  </si>
  <si>
    <t>Chief Data Scientist | Upto $90/hr Hourly</t>
  </si>
  <si>
    <t>Senior Imaging Engineer and Color Scientist</t>
  </si>
  <si>
    <t>Lead Data bricks &amp; Microsoft Fabric Engineer</t>
  </si>
  <si>
    <t>Sunrise placement</t>
  </si>
  <si>
    <t>['sql', 'python', 't-sql', 'azure', 'databricks', 'pyspark', 'power bi', 'git']</t>
  </si>
  <si>
    <t>Recruit Monitor</t>
  </si>
  <si>
    <t>['c', 'snowflake', 'atlassian', 'jira', 'confluence']</t>
  </si>
  <si>
    <t>Senior Business Analyst - Data &amp; Analytics</t>
  </si>
  <si>
    <t>Perimeter Solutions LP</t>
  </si>
  <si>
    <t>Data Analyst-Entry level</t>
  </si>
  <si>
    <t>Notre Dame, IN</t>
  </si>
  <si>
    <t>Mater Dei Catholic High School</t>
  </si>
  <si>
    <t>['sql', 'python', 'r', 'c', 'tableau', 'excel', 'looker', 'power bi']</t>
  </si>
  <si>
    <t>Twin Discorporated</t>
  </si>
  <si>
    <t>Delta Defense</t>
  </si>
  <si>
    <t>['spark', 'excel', 'powerpoint', 'outlook']</t>
  </si>
  <si>
    <t>Rapinno Tech</t>
  </si>
  <si>
    <t>['sql', 'python', 'r', 'shell', 'aws', 'gcp', 'spark', 'pyspark', 'hadoop', 'linux']</t>
  </si>
  <si>
    <t>Lendingpoint, Llc</t>
  </si>
  <si>
    <t>['sql', 'python', 'r', 'mysql', 'gcp', 'tableau', 'excel', 'powerpoint']</t>
  </si>
  <si>
    <t>Senior Software Data Engineer</t>
  </si>
  <si>
    <t>Pointwest Technologies Corp</t>
  </si>
  <si>
    <t>['sql', 'snowflake', 'aurora', 'tableau', 'power bi', 'ssrs']</t>
  </si>
  <si>
    <t>Staff Data Engineer - Information Security</t>
  </si>
  <si>
    <t>['python', 'javascript', 'java', 'c', 'rust', 'golang', 'azure']</t>
  </si>
  <si>
    <t>Data Engineering Specialist (Hybrid)</t>
  </si>
  <si>
    <t>Selective Insurance Company of America</t>
  </si>
  <si>
    <t>['sql', 'python', 'c', 'azure', 'databricks', 'aws', 'gcp', 'spark', 'kafka', 'powerbi', 'powerbi']</t>
  </si>
  <si>
    <t>Research Manager | Shopper Research</t>
  </si>
  <si>
    <t>Explorer Research</t>
  </si>
  <si>
    <t>Stud Data Analyst (Dr. Ramesh Singh)</t>
  </si>
  <si>
    <t>['python', 'matlab', 'spring', 'excel']</t>
  </si>
  <si>
    <t>Siesta Key, FL</t>
  </si>
  <si>
    <t>['sql', 'python', 'azure', 'databricks', 'power bi', 'dax', 'powerbi', 'powerbi']</t>
  </si>
  <si>
    <t>['sql', 'python', 'mongo', 'gcp', 'bigquery', 'kafka', 'airflow']</t>
  </si>
  <si>
    <t>(USA) Data Assurance Engineer III</t>
  </si>
  <si>
    <t>IT Analyst II - Data Engineer</t>
  </si>
  <si>
    <t>Alberta Health Services</t>
  </si>
  <si>
    <t>['sql', 'python', 'snowflake', 'alteryx', 'git']</t>
  </si>
  <si>
    <t>Data Analyst - Part-time Freelancer/Consultant (6_2026.1)</t>
  </si>
  <si>
    <t>Senior Data Scientist – ML, LLM Fine-Tuning</t>
  </si>
  <si>
    <t>['python', 'pytorch', 'tensorflow', 'huggingface', 'sheets']</t>
  </si>
  <si>
    <t>BI Data engineer</t>
  </si>
  <si>
    <t>Valint Softwares</t>
  </si>
  <si>
    <t>['sql', 'python', 'go', 'javascript', 'postgresql', 'airflow', 'looker', 'power bi']</t>
  </si>
  <si>
    <t>Data Analyst - Resy Credit Platform and Analytics</t>
  </si>
  <si>
    <t>['sql', 'python', 'snowflake', 'express', 'git']</t>
  </si>
  <si>
    <t>['sql', 'python', 'r', 'snowflake', 'tableau', 'sharepoint']</t>
  </si>
  <si>
    <t>HEARTLAND BUSINESS SYSTEMS LLC</t>
  </si>
  <si>
    <t>['sql', 't-sql', 'sql server', 'azure', 'tableau', 'excel', 'power bi', 'ssis', 'ssrs', 'qlik', 'dax']</t>
  </si>
  <si>
    <t>Data Scientist, Search Platforms</t>
  </si>
  <si>
    <t>Tewkesbury, United Kingdom</t>
  </si>
  <si>
    <t>Micheldever Tyre Services</t>
  </si>
  <si>
    <t>['vba', 'excel', 'power bi']</t>
  </si>
  <si>
    <t>Auxo Talent</t>
  </si>
  <si>
    <t>['sql', 'python', 'scala', 'java', 'snowflake', 'azure', 'databricks', 'aws', 'gcp', 'redshift', 'bigquery', 'spark', 'kafka', 'airflow']</t>
  </si>
  <si>
    <t>['sql', 'javascript', 'java', 'selenium', 'git', 'jira', 'confluence']</t>
  </si>
  <si>
    <t>IT Data Platform Engineer</t>
  </si>
  <si>
    <t>Lyndhurst, NJ</t>
  </si>
  <si>
    <t>Keystone Freight Corp.</t>
  </si>
  <si>
    <t>['sql', 'python', 'snowflake', 'aws', 'power bi', 'github', 'jira']</t>
  </si>
  <si>
    <t>['sql', 'sql server', 'azure', 'ssis', 'alteryx']</t>
  </si>
  <si>
    <t>Tutor Perini</t>
  </si>
  <si>
    <t>['sql', 'python', 'dart', 'azure', 'pyspark', 'power bi', 'dax']</t>
  </si>
  <si>
    <t>Data Science Schedule Analyst</t>
  </si>
  <si>
    <t>Makej LLC</t>
  </si>
  <si>
    <t>Geospatial Data Engineer - ETL / Spatial / Raster Data Pipelines / RF / GIS</t>
  </si>
  <si>
    <t>Attis</t>
  </si>
  <si>
    <t>['python', 'scala', 'nosql', 'java', 'azure', 'aws', 'gcp', 'spark', 'kafka', 'kubernetes', 'docker']</t>
  </si>
  <si>
    <t>SHSCT_Senior Data Scientist Band 8A</t>
  </si>
  <si>
    <t>Northern Ireland, United Kingdom</t>
  </si>
  <si>
    <t>Health and Social Care Trust</t>
  </si>
  <si>
    <t>Data Engineer / Technical Lead AWS</t>
  </si>
  <si>
    <t>client server</t>
  </si>
  <si>
    <t>['sql', 'python', 'snowflake', 'azure', 'aws', 'splunk']</t>
  </si>
  <si>
    <t>Instructor – Microsoft Azure Data Engineering Program</t>
  </si>
  <si>
    <t>Montreal College of Information Technology</t>
  </si>
  <si>
    <t>['sql', 'python', 'scala', 'azure', 'databricks', 'spark', 'matplotlib', 'pyspark', 'numpy', 'seaborn', 'pandas', 'power bi', 'ssis', 'ssrs', 'dax', 'powerbi', 'powerbi']</t>
  </si>
  <si>
    <t>['python', 'r', 'aws', 'linux', 'kubernetes', 'docker']</t>
  </si>
  <si>
    <t>Building Operations Data Analyst</t>
  </si>
  <si>
    <t>United Staffing Solutions</t>
  </si>
  <si>
    <t>Data Governance Analyst / Project Manager</t>
  </si>
  <si>
    <t>Staff Data Analyst, AI Team (Hybrid)</t>
  </si>
  <si>
    <t>['sql', 'python', 'spark', 'pytorch', 'tensorflow', 'unix', 'git', 'github']</t>
  </si>
  <si>
    <t>Machine Learning &amp; Data Scientist</t>
  </si>
  <si>
    <t>V R Della Infotech Inc</t>
  </si>
  <si>
    <t>['sql', 'python', 'r', 'c', 'snowflake', 'azure', 'databricks', 'aws', 'gcp', 'spark', 'pytorch', 'airflow']</t>
  </si>
  <si>
    <t>AI &amp; GenAI Data Scientist – Director</t>
  </si>
  <si>
    <t>PricewaterhouseCoopers Advisory Services LLC</t>
  </si>
  <si>
    <t>['azure', 'aws', 'git']</t>
  </si>
  <si>
    <t>Investment Finance Analyst Data-Driven NAV</t>
  </si>
  <si>
    <t>Data Engineer I - (Azure/Databricks/ETL)</t>
  </si>
  <si>
    <t>Azure Databricks Data Engineer - Montreal, QC - Hybrid - Contract 12 months</t>
  </si>
  <si>
    <t>CorGTA</t>
  </si>
  <si>
    <t>['python', 'go', 'azure', 'databricks', 'spark', 'kafka']</t>
  </si>
  <si>
    <t>Data Scientist Consultant - Graduate/Entry Level</t>
  </si>
  <si>
    <t>Data Engineer( Lead)</t>
  </si>
  <si>
    <t>Epergne Solutions</t>
  </si>
  <si>
    <t>['sql', 'python', 'scala', 'nosql', 'java', 'databricks', 'aws', 'pyspark', 'tableau', 'kubernetes', 'docker', 'git']</t>
  </si>
  <si>
    <t>Diakon Solutions LLC</t>
  </si>
  <si>
    <t>['sql', 'python', 'snowflake', 'azure', 'tableau', 'github']</t>
  </si>
  <si>
    <t>Senior Clinical Data Research Engineer</t>
  </si>
  <si>
    <t>Cytovale</t>
  </si>
  <si>
    <t>['python', 'matplotlib', 'numpy', 'pandas', 'git']</t>
  </si>
  <si>
    <t>Machine Learning Engineer - Backend/Data Engineer: Agentic Workflows, Siri Core Modeling</t>
  </si>
  <si>
    <t>['sql', 'python', 'nosql', 'snowflake', 'gcp', 'redshift', 'bigquery', 'spark', 'kafka']</t>
  </si>
  <si>
    <t>Modeling and Data Engineering - Master's Intern</t>
  </si>
  <si>
    <t>Donaldson</t>
  </si>
  <si>
    <t>['sql', 'python', 'java', 'excel', 'powerpoint', 'outlook', 'git']</t>
  </si>
  <si>
    <t>Business Systems / Data Consultant</t>
  </si>
  <si>
    <t>['databricks', 'bigquery', 'power bi']</t>
  </si>
  <si>
    <t>Senior Data Engineer – Contract - Azure Fabric</t>
  </si>
  <si>
    <t>['sql', 'python', 't-sql', 'azure', 'databricks', 'powerbi', 'powerbi']</t>
  </si>
  <si>
    <t>['sql', 'python', 'azure', 'aws', 'gcp', 'matplotlib', 'numpy', 'seaborn', 'scikit-learn', 'pandas', 'tableau', 'power bi']</t>
  </si>
  <si>
    <t>Intermediate Enterprise Data Services Analyst</t>
  </si>
  <si>
    <t>AdventHealth Information Technology</t>
  </si>
  <si>
    <t>['sql', 'sql server', 'snowflake', 'azure', 'oracle', 'tableau', 'power bi', 'ssis', 'qlik']</t>
  </si>
  <si>
    <t>AI Jobs Recruiting</t>
  </si>
  <si>
    <t>Data Scientist/ML Engineer Jobs</t>
  </si>
  <si>
    <t>Paradyme Management</t>
  </si>
  <si>
    <t>Medical Supply Data Analyst</t>
  </si>
  <si>
    <t>Avery Partners</t>
  </si>
  <si>
    <t>Business and Data Analyst Intern</t>
  </si>
  <si>
    <t>['sql', 'python', 'r', 'tableau', 'excel', 'power bi', 'sharepoint']</t>
  </si>
  <si>
    <t>Director of Clinical Data Analysis</t>
  </si>
  <si>
    <t>UI Health</t>
  </si>
  <si>
    <t>Data Scientist and Developer</t>
  </si>
  <si>
    <t>['sql', 'python', 'r', 'nosql', 'mysql', 'databricks', 'spark', 'plotly', 'kafka', 'seaborn', 'hadoop', 'ggplot2', 'github', 'jira']</t>
  </si>
  <si>
    <t>Sr Data Engineer 1</t>
  </si>
  <si>
    <t>Penns Grove, NJ</t>
  </si>
  <si>
    <t>Exelon</t>
  </si>
  <si>
    <t>['powershell', 'azure', 'databricks', 'powerbi', 'powerbi', 'ansible']</t>
  </si>
  <si>
    <t>['sql', 'python', 'snowflake', 'aws', 'gcp', 'redshift', 'spark', 'kafka', 'airflow', 'hadoop', 'gitlab']</t>
  </si>
  <si>
    <t>['sql', 'python', 'spark', 'pyspark', 'airflow', 'kubernetes', 'docker', 'git']</t>
  </si>
  <si>
    <t>CAN_Analyst</t>
  </si>
  <si>
    <t>['sql', 'scala', 'azure', 'databricks', 'aws', 'gcp', 'spark', 'pyspark']</t>
  </si>
  <si>
    <t>Nizamabad, Telangana, India</t>
  </si>
  <si>
    <t>Software Engineer - Python</t>
  </si>
  <si>
    <t>WUZZUF.net</t>
  </si>
  <si>
    <t>Agency</t>
  </si>
  <si>
    <t>Levolor</t>
  </si>
  <si>
    <t>['sql', 'python', 'r', 'azure', 'aws', 'gcp', 'tableau', 'excel', 'looker', 'power bi']</t>
  </si>
  <si>
    <t>Business Operations/Geospatial Data Analyst, Advisor</t>
  </si>
  <si>
    <t>Southern California Edison</t>
  </si>
  <si>
    <t>Senior Data Analytics Business Analyst</t>
  </si>
  <si>
    <t>FinOps and Data Analytics Manager - Sr. Vice President</t>
  </si>
  <si>
    <t>['sql', 'python', 'azure', 'aws', 'gcp', 'tableau', 'excel', 'looker', 'power bi']</t>
  </si>
  <si>
    <t>Business Systems Analyst Associate</t>
  </si>
  <si>
    <t>Data Scientist - Advana - Senior Manager</t>
  </si>
  <si>
    <t>Dumfries, VA</t>
  </si>
  <si>
    <t>Montcure, LLC</t>
  </si>
  <si>
    <t>['sql', 'python', 'r', 'qlik']</t>
  </si>
  <si>
    <t>Data Scientist - Merchant and Loyalty Rewards Protection Analyst, AVP</t>
  </si>
  <si>
    <t>['sql', 'python', 'sas', 'tableau', 'sas']</t>
  </si>
  <si>
    <t>Senior Staff Data Engineer - Platform Data and Analytics</t>
  </si>
  <si>
    <t>W2 AI Software Engineer-Java,AWS,Python</t>
  </si>
  <si>
    <t>['python', 'java', 'aws', 'phoenix']</t>
  </si>
  <si>
    <t>Data Engineer - Advana - Senior Manager</t>
  </si>
  <si>
    <t>Catastrophe Modeling</t>
  </si>
  <si>
    <t>Liberty Data Analytics</t>
  </si>
  <si>
    <t>Data Lead Analyst – Merchant and Loyalty Rewards Integrity, VP</t>
  </si>
  <si>
    <t>Data Center Site Manager (Atlanta / Lithia Springs, GA)</t>
  </si>
  <si>
    <t>Vultr</t>
  </si>
  <si>
    <t>Data Scientist(Football/Soccer)</t>
  </si>
  <si>
    <t>Business Analyst 2 - 26-02012</t>
  </si>
  <si>
    <t>Promotions Business Analyst, Promotions Analytics</t>
  </si>
  <si>
    <t>['sql', 'python', 'r', 'matlab', 'sas', 'tableau', 'sas']</t>
  </si>
  <si>
    <t>Data Scientist, Rapid &amp; Rural Logistics (R2L)</t>
  </si>
  <si>
    <t>['sql', 'python', 'r', 'matlab', 'sas', 'spark', 'hadoop', 'spss', 'sas']</t>
  </si>
  <si>
    <t>Analytic Engineer (Data Scientist 3)</t>
  </si>
  <si>
    <t>['sql', 'python', 'databricks', 'spark', 'airflow', 'tableau', 'power bi']</t>
  </si>
  <si>
    <t>Data Engineer, Marketplace</t>
  </si>
  <si>
    <t>Reporting &amp; Data Analyst Intern Cookeville, TN</t>
  </si>
  <si>
    <t>Moore, SC</t>
  </si>
  <si>
    <t>Averitt Express</t>
  </si>
  <si>
    <t>['sql', 'express', 'excel', 'power bi', 'dax']</t>
  </si>
  <si>
    <t>Arabic NLP Data Analyst — MT Quality</t>
  </si>
  <si>
    <t>Regulatory Data Ops VP — Lead Report Analytics</t>
  </si>
  <si>
    <t>Robert Walters Ireland</t>
  </si>
  <si>
    <t>Royalty Analyst</t>
  </si>
  <si>
    <t>Vertisystem (A MOURI Tech Company)</t>
  </si>
  <si>
    <t>['python', 'databricks', 'power bi']</t>
  </si>
  <si>
    <t>Data Analyst II - Quality Improvement - Onsite Requirement</t>
  </si>
  <si>
    <t>Hoyleton Youth and Family Services</t>
  </si>
  <si>
    <t>Data Analyst REMOTE</t>
  </si>
  <si>
    <t>['sql', 'python', 'r', 'sas', 'gdpr', 'tableau', 'power bi', 'sas']</t>
  </si>
  <si>
    <t>Access Analyst</t>
  </si>
  <si>
    <t>Principal Data Scientist, Biosensing Technologies</t>
  </si>
  <si>
    <t>Vivalink</t>
  </si>
  <si>
    <t>['python', 'azure', 'aws', 'pytorch', 'tensorflow', 'pandas', 'git']</t>
  </si>
  <si>
    <t>Senior Total Rewards Analyst</t>
  </si>
  <si>
    <t>Data Analyst/ Web Developer</t>
  </si>
  <si>
    <t>AIML Lead</t>
  </si>
  <si>
    <t>Nomiso</t>
  </si>
  <si>
    <t>City of Leeds, United Kingdom</t>
  </si>
  <si>
    <t>Flutter Entertainment</t>
  </si>
  <si>
    <t>['sql', 'gcp', 'excel', 'looker', 'power bi']</t>
  </si>
  <si>
    <t>Data Platform Support Analyst (MNC)</t>
  </si>
  <si>
    <t>Jobs And Recruitment Agency</t>
  </si>
  <si>
    <t>['sql', 'python', 'go', 'azure', 'power bi']</t>
  </si>
  <si>
    <t>Key Account Sales Data Analyst: VMI</t>
  </si>
  <si>
    <t>Latitude 36 Foods</t>
  </si>
  <si>
    <t>Motorsport Network</t>
  </si>
  <si>
    <t>Data Analyst: Insights, Strategy</t>
  </si>
  <si>
    <t>Happy Agencies</t>
  </si>
  <si>
    <t>Summer 2026 Intern Program: Advanced Data and Analytics (Machine Learning Engineering)</t>
  </si>
  <si>
    <t>Senior Data Scientist: Global Revenue Optimization</t>
  </si>
  <si>
    <t>Carnival Corporation &amp; plc</t>
  </si>
  <si>
    <t>Northbay Healthcare</t>
  </si>
  <si>
    <t>['sql', 'python', 'r', 'oracle', 'tableau', 'excel', 'power bi', 'powerpoint', 'spreadsheet']</t>
  </si>
  <si>
    <t>QI DATA ANALYST</t>
  </si>
  <si>
    <t>Comprehensive Community Health Centers Inc.</t>
  </si>
  <si>
    <t>Data Engineer (Data Scientist 3) Jobs</t>
  </si>
  <si>
    <t>['aws', 'spark', 'kafka', 'airflow', 'sharepoint', 'gitlab', 'confluence']</t>
  </si>
  <si>
    <t>Senior Engineering Program Manager, Data &amp; Analytics, Hybrid</t>
  </si>
  <si>
    <t>Providence Jobs</t>
  </si>
  <si>
    <t>Senior Data Platform Engineer — Real-Time Analytics</t>
  </si>
  <si>
    <t>Creditsafe</t>
  </si>
  <si>
    <t>Senior Associate - Healthcare Analytics</t>
  </si>
  <si>
    <t>Thinkbrg</t>
  </si>
  <si>
    <t>Manager, Modeling Insights, (Data Scientist)</t>
  </si>
  <si>
    <t>Legends Global</t>
  </si>
  <si>
    <t>['python', 'javascript', 'bash', 'css', 'azure', 'databricks', 'matplotlib', 'plotly', 'numpy', 'scikit-learn', 'pandas', 'selenium', 'flask', 'unix', 'datarobot', 'git']</t>
  </si>
  <si>
    <t>Technical Support Engineer and data analyst</t>
  </si>
  <si>
    <t>Accrington, United Kingdom</t>
  </si>
  <si>
    <t>Russell Taylor Group</t>
  </si>
  <si>
    <t>Senior US Recruitment Lead – AI/Data BD</t>
  </si>
  <si>
    <t>Knutsford, United Kingdom</t>
  </si>
  <si>
    <t>Triathlon Holten</t>
  </si>
  <si>
    <t>Data Science Apprentice: AI</t>
  </si>
  <si>
    <t>Consultancy</t>
  </si>
  <si>
    <t>['gdpr', 'excel', 'powerpoint', 'outlook']</t>
  </si>
  <si>
    <t>Sala Al Jadida, Morocco</t>
  </si>
  <si>
    <t>Orange</t>
  </si>
  <si>
    <t>['sql', 'r', 'scala', 'spark', 'kafka', 'hadoop', 'linux', 'kubernetes', 'yarn']</t>
  </si>
  <si>
    <t>SPX Technologies</t>
  </si>
  <si>
    <t>['excel', 'sap', 'smartsheet']</t>
  </si>
  <si>
    <t>CATHEXIS</t>
  </si>
  <si>
    <t>Data Engineer II, AWS Commerce Platform-ADC Jobs</t>
  </si>
  <si>
    <t>Data Engineer(ETL)</t>
  </si>
  <si>
    <t>NBITS IT Company</t>
  </si>
  <si>
    <t>['sql', 'python', 'nosql', 'azure', 'oracle', 'power bi', 'sap', 'powerbi', 'powerbi', 'git', 'github']</t>
  </si>
  <si>
    <t>Mission Science</t>
  </si>
  <si>
    <t>Mission One</t>
  </si>
  <si>
    <t>Pharmacy Benefit Management - Advisor Business Architect/Data Analyst</t>
  </si>
  <si>
    <t>Sr. Data Analyst, Finance</t>
  </si>
  <si>
    <t>Lead Data Analyst, Multiple Teams</t>
  </si>
  <si>
    <t>Irving, TX (+1 other)</t>
  </si>
  <si>
    <t>Data Engineer II, AWS Commerce Platform-ADC</t>
  </si>
  <si>
    <t>Amazon Development Center U.S., Inc.</t>
  </si>
  <si>
    <t>Data Engineer II, Amazon Payment Products</t>
  </si>
  <si>
    <t>['sql', 'python', 'scala', 'nosql', 'java', 'dynamodb', 'aws', 'redshift', 'spark', 'kafka', 'hadoop']</t>
  </si>
  <si>
    <t>Data Engineer Senior, Data Products Organization, Hadoop  Spark 3 Python Kafka</t>
  </si>
  <si>
    <t>PNC Financial Services</t>
  </si>
  <si>
    <t>['sql', 'python', 'azure', 'aws', 'spark', 'kafka', 'pyspark', 'hadoop', 'linux', 'kubernetes', 'docker']</t>
  </si>
  <si>
    <t>Data Center Electrical Engineer - Automation</t>
  </si>
  <si>
    <t>Schweitzer Engineering Laboratories</t>
  </si>
  <si>
    <t>Data Science Intern (web scrapper)</t>
  </si>
  <si>
    <t>VCBay</t>
  </si>
  <si>
    <t>['sql', 'python', 'mongodb', 'mongodb', 'pandas']</t>
  </si>
  <si>
    <t>AWS Redshift</t>
  </si>
  <si>
    <t>Data Analyst: 25-05026</t>
  </si>
  <si>
    <t>Akraya Inc</t>
  </si>
  <si>
    <t>Senior Retail Analyst</t>
  </si>
  <si>
    <t>Acosta</t>
  </si>
  <si>
    <t>Hyundai Motor America</t>
  </si>
  <si>
    <t>['sql', 'python', 'hadoop', 'powerpoint']</t>
  </si>
  <si>
    <t>Development - AI/Data Science Intern</t>
  </si>
  <si>
    <t>['sql', 'python', 'snowflake', 'aws', 'ibm cloud', 'pytorch', 'tensorflow', 'scikit-learn']</t>
  </si>
  <si>
    <t>Blain's Farm &amp; Fleet</t>
  </si>
  <si>
    <t>Trimble Inc.</t>
  </si>
  <si>
    <t>Deal Data Technology &amp; Analytics, Experienced Associate</t>
  </si>
  <si>
    <t>['sql', 'python', 'r', 'sas', 'azure', 'databricks', 'aws', 'gcp', 'pytorch', 'tensorflow', 'airflow', 'scikit-learn', 'huggingface', 'express', 'tableau', 'power bi', 'sas']</t>
  </si>
  <si>
    <t>Analytics Engineer (Insurance Industry Experience)</t>
  </si>
  <si>
    <t>Platform Engineers</t>
  </si>
  <si>
    <t>London, United Kingdom (+1 other)</t>
  </si>
  <si>
    <t>Heron Data</t>
  </si>
  <si>
    <t>Data Engineer (AI) Co-op - Fall 2026</t>
  </si>
  <si>
    <t>Actuarial and Data Science Model Validation - AI/Gen AI</t>
  </si>
  <si>
    <t>['sql', 'python', 'r', 'sas', 'c', 'huggingface', 'sas']</t>
  </si>
  <si>
    <t>Biomedical Informatics Research Data Scientist - Musculoskeletal</t>
  </si>
  <si>
    <t>Principal, Data Scientist :Generative AI (3D &amp; Multi-Modal)</t>
  </si>
  <si>
    <t>Finance Data Scientist - Accounting and Risk</t>
  </si>
  <si>
    <t>['sql', 'python', 'r', 'shell']</t>
  </si>
  <si>
    <t>Data Platform Engineer Co-op - Fall 2026</t>
  </si>
  <si>
    <t>['sql', 'python', 'scala', 'java', 'arch', 'excel']</t>
  </si>
  <si>
    <t>Financial Analyst - Transaction Processing</t>
  </si>
  <si>
    <t>['oracle', 'sap', 'airtable']</t>
  </si>
  <si>
    <t>Solution Analyst</t>
  </si>
  <si>
    <t>Union City, GA</t>
  </si>
  <si>
    <t>syncreon</t>
  </si>
  <si>
    <t>Senior Software Engineer - Distributed Systems</t>
  </si>
  <si>
    <t>Senior Electrical Engineer Mission-Critical Data Centre Lead</t>
  </si>
  <si>
    <t>Access Talent Group</t>
  </si>
  <si>
    <t>EMEA Power Strategy Lead: Data Center Growth</t>
  </si>
  <si>
    <t>Marketing Analytics Specialist - Data-Driven Insights</t>
  </si>
  <si>
    <t>ConvergeCONSUMER - Data Scientist (Senior Consultant) - Innovation_Delivery_Transformation</t>
  </si>
  <si>
    <t>['sql', 'python', 'go', 'html', 'c', 'pyspark', 'sap', 'kubernetes']</t>
  </si>
  <si>
    <t>Data Science Intern, Clinical Omics</t>
  </si>
  <si>
    <t>['python', 'r', 'go', 'spring', 'excel']</t>
  </si>
  <si>
    <t>Maywood, CA</t>
  </si>
  <si>
    <t>GenAI Systems Engineer &amp; Senior Data Scientist</t>
  </si>
  <si>
    <t>Data Solutions Engineer Internship at Milliman Gurgaon | ₹3-5 LPA</t>
  </si>
  <si>
    <t>Talentd</t>
  </si>
  <si>
    <t>Sr. AI Data Engineer</t>
  </si>
  <si>
    <t>['sql', 'python', 'r', 'azure', 'aws', 'gcp', 'airflow', 'terraform']</t>
  </si>
  <si>
    <t>Data Analyst (Go To Market) - Full Time</t>
  </si>
  <si>
    <t>Experity, Inc.</t>
  </si>
  <si>
    <t>Remote Staffing</t>
  </si>
  <si>
    <t>['r', 'crystal', 'html', 'assembly', 'c', 'shell', 'spark', 'react', 'spring', 'flutter', 'node', 'arch', 'puppet', 'terminal', 'unity', 'slack', 'zoom']</t>
  </si>
  <si>
    <t>Elwood Roberts - Your Trusted Recruitment Partner</t>
  </si>
  <si>
    <t>Chertsey, United Kingdom</t>
  </si>
  <si>
    <t>Construkt RS</t>
  </si>
  <si>
    <t>Research Performance and Information Analyst</t>
  </si>
  <si>
    <t>Trinity College Dublin</t>
  </si>
  <si>
    <t>Data Analyst- TS/SCI Cleared</t>
  </si>
  <si>
    <t>['sql', 'oracle', 'aws', 'power bi', 'cognos']</t>
  </si>
  <si>
    <t>Lead Data Engineer (NH-3)</t>
  </si>
  <si>
    <t>Legato, LLC</t>
  </si>
  <si>
    <t>['python', 'javascript', 'java', 'azure', 'aws', 'react', 'angular', 'django']</t>
  </si>
  <si>
    <t>Data Engineer | Founding Hire | NYC Healthtech Startup</t>
  </si>
  <si>
    <t>Benchstack Ai</t>
  </si>
  <si>
    <t>BenchSci</t>
  </si>
  <si>
    <t>['sql', 'python', 'go', 'azure', 'aws', 'gcp', 'bigquery', 'terraform']</t>
  </si>
  <si>
    <t>Storm ID</t>
  </si>
  <si>
    <t>['sql', 'python', 'go', 'azure', 'databricks', 'power bi', 'git']</t>
  </si>
  <si>
    <t>Massachusetts Institute of Technology</t>
  </si>
  <si>
    <t>Data Scientist, AI for Bioanalytics</t>
  </si>
  <si>
    <t>Data Control Analyst/PDM Administrator</t>
  </si>
  <si>
    <t>Chestertown, MD</t>
  </si>
  <si>
    <t>Dixon Valve &amp; Coupling Company LLC</t>
  </si>
  <si>
    <t>['sql', 'azure', 'excel', 'power bi', 'powerpoint', 'outlook', 'dax']</t>
  </si>
  <si>
    <t>Lead IT Data Analyst Customer Journey</t>
  </si>
  <si>
    <t>Informatica data quality</t>
  </si>
  <si>
    <t>Avtech solution</t>
  </si>
  <si>
    <t>Ernst &amp; Young Oman</t>
  </si>
  <si>
    <t>Principal Data Scientist, US Card</t>
  </si>
  <si>
    <t>Data Scientist: AI/ML</t>
  </si>
  <si>
    <t>SOS International LLC</t>
  </si>
  <si>
    <t>Manager, Data Scientist</t>
  </si>
  <si>
    <t>Senior Director, R&amp;D Data Science</t>
  </si>
  <si>
    <t>Ophthalmology Data Science</t>
  </si>
  <si>
    <t>RA</t>
  </si>
  <si>
    <t>['r', 'sas', 'spss', 'sas']</t>
  </si>
  <si>
    <t>Lead Data Scientist, Personalization</t>
  </si>
  <si>
    <t>Applied Scientist, Ads Measurement Science</t>
  </si>
  <si>
    <t>['python', 'java', 'c', 'tensorflow', 'mxnet']</t>
  </si>
  <si>
    <t>Chief Data Scientist — Remote AI Leader in Asset Management</t>
  </si>
  <si>
    <t>TRIMEDX</t>
  </si>
  <si>
    <t>Senior Data Scientist — Emergency Homelessness Analytics Lead</t>
  </si>
  <si>
    <t>County of Los Angeles</t>
  </si>
  <si>
    <t>System Engineer- Enterprise Data Engineer</t>
  </si>
  <si>
    <t>['sql', 'python', 'sql server', 'postgresql', 'azure', 'oracle', 'aws', 'gdpr', 'sap']</t>
  </si>
  <si>
    <t>Databricks Engineer</t>
  </si>
  <si>
    <t>Bridgenext</t>
  </si>
  <si>
    <t>['sql', 'databricks', 'spark', 'pyspark', 'power bi', 'unity']</t>
  </si>
  <si>
    <t>Power BI Consultant – ERP Data Connection</t>
  </si>
  <si>
    <t>University of Worcester</t>
  </si>
  <si>
    <t>Management Analyst III-Readiness Data Analyst Jobs</t>
  </si>
  <si>
    <t>VTG</t>
  </si>
  <si>
    <t>AI/ML Data Scientist Jobs</t>
  </si>
  <si>
    <t>['python', 'r', 'c', 'azure', 'databricks', 'pytorch', 'tensorflow', 'scikit-learn', 'power bi', 'qlik', 'jira']</t>
  </si>
  <si>
    <t>['sql', 'python', 'shell', 'mysql', 'spark', 'pyspark', 'tensorflow', 'hadoop', 'linux']</t>
  </si>
  <si>
    <t>Data Engineer (SQL)</t>
  </si>
  <si>
    <t>['sql', 'python', 'shell', 'aws', 'spark', 'pyspark']</t>
  </si>
  <si>
    <t>Data Science Tutor</t>
  </si>
  <si>
    <t>Anson McCade</t>
  </si>
  <si>
    <t>['sql', 'python', 'r', 'numpy', 'tensorflow', 'scikit-learn', 'pandas', 'git']</t>
  </si>
  <si>
    <t>Data Engineer for CSV to SQL Consolidation</t>
  </si>
  <si>
    <t>Director - Business Intelligence &amp; Data Management</t>
  </si>
  <si>
    <t>Cesco</t>
  </si>
  <si>
    <t>Brown Deer, WI</t>
  </si>
  <si>
    <t>['python', 'pyspark', 'numpy', 'scikit-learn', 'pandas']</t>
  </si>
  <si>
    <t>Cloud Database Engineer</t>
  </si>
  <si>
    <t>['sql', 'python', 'shell', 'azure', 'oracle', 'terraform']</t>
  </si>
  <si>
    <t>Part-time REMOTE Data Engineer/Analyst</t>
  </si>
  <si>
    <t>MIDDLE CITY WEST, PA</t>
  </si>
  <si>
    <t>['sql', 'python', 'r', 'postgresql']</t>
  </si>
  <si>
    <t>DATA ENGINEER - Columbus, OH</t>
  </si>
  <si>
    <t>Grandview Heights, OH</t>
  </si>
  <si>
    <t>['sql', 'python', 'aws', 'redshift', 'spark', 'kafka', 'pyspark', 'airflow', 'kubernetes', 'docker', 'git']</t>
  </si>
  <si>
    <t>Data Engineer Associate III</t>
  </si>
  <si>
    <t>Key2Source</t>
  </si>
  <si>
    <t>Lead Data Engineer – AWS Cloud</t>
  </si>
  <si>
    <t>Astek</t>
  </si>
  <si>
    <t>S &amp; P Donut Corp</t>
  </si>
  <si>
    <t>['sql', 'python', 'sql server', 'mysql', 'postgresql', 'tableau', 'excel', 'power bi']</t>
  </si>
  <si>
    <t>Solution Account Manager, Data &amp; Analytics</t>
  </si>
  <si>
    <t>Pricing &amp; Category Data Analyst</t>
  </si>
  <si>
    <t>['sql', 'python', 'azure', 'databricks', 'pyspark', 'tableau', 'power bi', 'dax', 'powerbi', 'powerbi']</t>
  </si>
  <si>
    <t>['python', 'r', 'numpy', 'scikit-learn', 'pandas']</t>
  </si>
  <si>
    <t>Data Quality Engineer Jobs</t>
  </si>
  <si>
    <t>Weather Analyst - Fully Remote</t>
  </si>
  <si>
    <t>St Ives, United Kingdom</t>
  </si>
  <si>
    <t>Cambridgeshire Community Services NHS Trust</t>
  </si>
  <si>
    <t>['sql', 'sql server', 'azure', 'spark', 'jira']</t>
  </si>
  <si>
    <t>Data Operations Analyst Sr</t>
  </si>
  <si>
    <t>Taylor, TX</t>
  </si>
  <si>
    <t>ERCOT/Electric Reliability Council of Texas</t>
  </si>
  <si>
    <t>['sql', 'sas', 'azure', 'databricks', 'oracle', 'power bi', 'sas', 'cognos']</t>
  </si>
  <si>
    <t>Data Management</t>
  </si>
  <si>
    <t>['sql', 'python', 'r', 'go', 'snowflake', 'azure', 'databricks', 'aws', 'hadoop', 'gdpr', 'tableau', 'excel', 'power bi']</t>
  </si>
  <si>
    <t>['sql', 'python', 'r', 'c', 'excel']</t>
  </si>
  <si>
    <t>Remote Data Scientist: Predictive Modeling</t>
  </si>
  <si>
    <t>Sedgwick</t>
  </si>
  <si>
    <t>Senior Data Scientist, Vice President - Corporate Functions Technology</t>
  </si>
  <si>
    <t>['sql', 'python', 'r', 'databricks', 'aws', 'spark', 'pytorch', 'tensorflow', 'pandas']</t>
  </si>
  <si>
    <t>Senior Data Engineer – Semantic Layer &amp; Analytics Platforms</t>
  </si>
  <si>
    <t>['sql', 'python', 'snowflake', 'airflow', 'tableau', 'looker', 'power bi', 'microstrategy']</t>
  </si>
  <si>
    <t>Epic Analyst</t>
  </si>
  <si>
    <t>Senior Analyst, Corporate Strategy</t>
  </si>
  <si>
    <t>['sql', 'python', 'r', 'go', 'sql server', 'databricks', 'oracle', 'tableau', 'power bi', 'powerpoint', 'powerbi', 'powerbi']</t>
  </si>
  <si>
    <t>Chief Data Scientist - TS/SCI Clearance</t>
  </si>
  <si>
    <t>Applied Machine Learning Scientist II (US)</t>
  </si>
  <si>
    <t>['python', 'azure', 'aws', 'pytorch', 'pyspark', 'hadoop', 'huggingface']</t>
  </si>
  <si>
    <t>FAA Data Engineer - Multiple Openings - Mid to Senior Level</t>
  </si>
  <si>
    <t>Strategic Innovation Group LLC</t>
  </si>
  <si>
    <t>['sql', 'delphi', 'mysql', 'oracle', 'tableau', 'alteryx']</t>
  </si>
  <si>
    <t>Financial Accounting and Data Engineering SME</t>
  </si>
  <si>
    <t>Starcom Mediavest Group Germany Gmbh</t>
  </si>
  <si>
    <t>['sql', 't-sql', 'azure', 'aws', 'gcp', 'spark', 'tensorflow']</t>
  </si>
  <si>
    <t>Agentic AI Senior Software Engineer - S&amp;P Global</t>
  </si>
  <si>
    <t>Senior Platform Analyst</t>
  </si>
  <si>
    <t>Strathcona County</t>
  </si>
  <si>
    <t>['atlassian', 'jira']</t>
  </si>
  <si>
    <t>Infoblox</t>
  </si>
  <si>
    <t>['python', 'scala', 'java', 'golang', 'aws', 'spark', 'kafka', 'hadoop', 'kubernetes']</t>
  </si>
  <si>
    <t>AI and Analytics Analyst, Summer 2026 (Co-op/Internship) - 10 Weeks</t>
  </si>
  <si>
    <t>Bmo</t>
  </si>
  <si>
    <t>['sql', 'python', 'sql server', 'snowflake', 'azure', 'power bi', 'ssis', 'ssrs', 'github']</t>
  </si>
  <si>
    <t>Woodbridge, CA</t>
  </si>
  <si>
    <t>Junior backend Java Spring boot developer/Data Engineer/AI/ML engineer/Data scientist</t>
  </si>
  <si>
    <t>['python', 'java', 'spring']</t>
  </si>
  <si>
    <t>junior machine learning /AI engineer/Data scientisit/Java spring boot developer</t>
  </si>
  <si>
    <t>['sql', 'python', 'go', 'java', 'spring']</t>
  </si>
  <si>
    <t>Java Junior Data Analyst</t>
  </si>
  <si>
    <t>Energy and Utilities Vision mile</t>
  </si>
  <si>
    <t>Senior Associate, Senior Analyst, Data Analyst, Analyst, Finance, Capital Makets, PMS</t>
  </si>
  <si>
    <t>Data Analyst/FINOPS</t>
  </si>
  <si>
    <t>NHS Business Services Authority</t>
  </si>
  <si>
    <t>Junior AI /Machine learning engineer/Data scientist/Java developer</t>
  </si>
  <si>
    <t>Manufacturing Master Data Analyst</t>
  </si>
  <si>
    <t>Subject Matter Expert Data Analyst</t>
  </si>
  <si>
    <t>Breakforth Solutions Inc</t>
  </si>
  <si>
    <t>Wpromote</t>
  </si>
  <si>
    <t>Global Trade Compliance Analyst</t>
  </si>
  <si>
    <t>Data Engineer (DEA)</t>
  </si>
  <si>
    <t>Expression</t>
  </si>
  <si>
    <t>['sql', 'python', 'nosql', 'mongodb', 'postgresql', 'mongodb', 'elasticsearch', 'azure', 'aws', 'tableau', 'power bi']</t>
  </si>
  <si>
    <t>Sr Supply Chain Data &amp; Insights Analyst - PowerBI, SQL</t>
  </si>
  <si>
    <t>['sql', 'python', 'r', 'excel', 'power bi', 'ssis', 'powerpoint', 'sharepoint', 'powerbi', 'powerbi']</t>
  </si>
  <si>
    <t>Lead Data Scientist / MLOps Engineer (Hybrid) to 260k - FS Poly</t>
  </si>
  <si>
    <t>Data Scientist, Business</t>
  </si>
  <si>
    <t>GTM Analytics Engineer</t>
  </si>
  <si>
    <t>['sql', 'python', 'go', 'snowflake', 'redshift', 'airflow', 'tableau', 'looker', 'git']</t>
  </si>
  <si>
    <t>Bilingual Evaluation Specialist - Simplified Chinese</t>
  </si>
  <si>
    <t>GlocalRise HR Pvt Ltd</t>
  </si>
  <si>
    <t>Senior Data Engineer/Analyst</t>
  </si>
  <si>
    <t>['sql', 'python', 'snowflake', 'aws', 'tableau', 'power bi', 'jira', 'confluence']</t>
  </si>
  <si>
    <t>Growth Engineer</t>
  </si>
  <si>
    <t>['sql', 'python', 'javascript', 'redis', 'bigquery', 'react', 'graphql', 'kubernetes', 'docker', 'git']</t>
  </si>
  <si>
    <t>Consultant  Data</t>
  </si>
  <si>
    <t>['sql', 'r', 'sas', 'powershell', 'elasticsearch', 'oracle', 'windows', 'linux', 'sas', 'jenkins', 'gitlab', 'jira', 'confluence']</t>
  </si>
  <si>
    <t>Senior Data Analyst – PMA-273</t>
  </si>
  <si>
    <t>Andromeda Systems Incorporated</t>
  </si>
  <si>
    <t>Management Analyst III-Readiness Data Analyst</t>
  </si>
  <si>
    <t>Payor Data Analyst- Remote</t>
  </si>
  <si>
    <t>Sharecare</t>
  </si>
  <si>
    <t>Highbrow LLC</t>
  </si>
  <si>
    <t>UL, LLC</t>
  </si>
  <si>
    <t>Subaru of America,</t>
  </si>
  <si>
    <t>Analytics Data Science Manager</t>
  </si>
  <si>
    <t>Senior Data Scientist — ML</t>
  </si>
  <si>
    <t>Remote Freelance PhD Biology Data Partner for GenAI</t>
  </si>
  <si>
    <t>Evergreen</t>
  </si>
  <si>
    <t>['sql', 'python', 'snowflake', 'databricks', 'aws', 'spark']</t>
  </si>
  <si>
    <t>Social Finance, Inc. (SoFi)</t>
  </si>
  <si>
    <t>Data Science Director — Remote, Strategic Leader</t>
  </si>
  <si>
    <t>Senior Director, Data Science –  Software</t>
  </si>
  <si>
    <t>Business Data Analyst (SQL, Excel) 🏆</t>
  </si>
  <si>
    <t>Seffner, FL</t>
  </si>
  <si>
    <t>Rooms To Go</t>
  </si>
  <si>
    <t>['sql', 'go', 'tableau', 'excel', 'power bi', 'microstrategy', 'cognos']</t>
  </si>
  <si>
    <t>YoungCapital</t>
  </si>
  <si>
    <t>Quality Performance Analyst</t>
  </si>
  <si>
    <t>Duly Health and Care</t>
  </si>
  <si>
    <t>Associate, Digital Finance Transformation - Data Scientist - Private Equity Performance Improvement (OPEN TO ALL US LOCATIONS)</t>
  </si>
  <si>
    <t>['sql', 'python', 'snowflake', 'azure', 'databricks', 'aws', 'pytorch', 'tensorflow', 'scikit-learn']</t>
  </si>
  <si>
    <t>Data Engineer II, Price Perception and Evaluation Science</t>
  </si>
  <si>
    <t>['sql', 'python', 'aws', 'redshift', 'spark']</t>
  </si>
  <si>
    <t>Trainee Junior Data Analyst</t>
  </si>
  <si>
    <t>Fusion Technology Solutions</t>
  </si>
  <si>
    <t>Senior Inventory Analyst - SAP &amp; Data-Driven Ops</t>
  </si>
  <si>
    <t>Marketing - Data Science senior Associate - Global Banking</t>
  </si>
  <si>
    <t>['sql', 'python', 'go', 'excel', 'powerpoint']</t>
  </si>
  <si>
    <t>Combat Data Systems Engineer</t>
  </si>
  <si>
    <t>['sql', 'snowflake', 'tableau', 'looker', 'power bi', 'sheets']</t>
  </si>
  <si>
    <t>Analyst, Data Science: Property &amp; Specialty Product Design &amp; Modeling</t>
  </si>
  <si>
    <t>AI Scientist - LLMs</t>
  </si>
  <si>
    <t>['python', 'r', 'scala', 'spark', 'tensorflow', 'github']</t>
  </si>
  <si>
    <t>Climate Cabinet</t>
  </si>
  <si>
    <t>['sql', 'python', 'mysql', 'postgresql', 'aws', 'airflow', 'tableau', 'power bi', 'github', 'jira', 'zoom']</t>
  </si>
  <si>
    <t>['sql', 'python', 'scala', 'azure', 'databricks', 'spark', 'kafka', 'pyspark', 'kubernetes', 'docker', 'git', 'github']</t>
  </si>
  <si>
    <t>AIML - Machine Learning Engineer, Data and ML Innovation</t>
  </si>
  <si>
    <t>Data Engineer, Contract</t>
  </si>
  <si>
    <t>Sr/ Revenue Management Analyst - Canada Ontario / West</t>
  </si>
  <si>
    <t>Molson Coors</t>
  </si>
  <si>
    <t>Upper Farringdon, United Kingdom</t>
  </si>
  <si>
    <t>TrueNorth</t>
  </si>
  <si>
    <t>Data Operations Analyst (Remote)</t>
  </si>
  <si>
    <t>The Org</t>
  </si>
  <si>
    <t>Lantern</t>
  </si>
  <si>
    <t>['sql', 'python', 'go', 't-sql', 'azure', 'power bi', 'dax']</t>
  </si>
  <si>
    <t>Data Scientist,</t>
  </si>
  <si>
    <t>['python', 'r', 'matlab', 'phoenix', 'excel']</t>
  </si>
  <si>
    <t>Ellesmere Port, United Kingdom</t>
  </si>
  <si>
    <t>Canal &amp; River Trust</t>
  </si>
  <si>
    <t>Dodworth, United Kingdom</t>
  </si>
  <si>
    <t>NHS Blood and Transplant</t>
  </si>
  <si>
    <t>['sql', 'r', 'go', 'sas', 't-sql', 'sql server', 'excel', 'power bi', 'spss', 'sas', 'powerpoint']</t>
  </si>
  <si>
    <t>Nuneaton, United Kingdom</t>
  </si>
  <si>
    <t>WMJobs</t>
  </si>
  <si>
    <t>Graduate Data</t>
  </si>
  <si>
    <t>Rotherham, United Kingdom</t>
  </si>
  <si>
    <t>Senior Data Analyst — Data Strategy</t>
  </si>
  <si>
    <t>Yu Energy</t>
  </si>
  <si>
    <t>Senior Data Analyst: AI-Driven Insights</t>
  </si>
  <si>
    <t>Symphony</t>
  </si>
  <si>
    <t>Raytheon UK</t>
  </si>
  <si>
    <t>['python', 'azure', 'aws', 'gcp', 'pytorch', 'tensorflow', 'huggingface', 'linux', 'docker']</t>
  </si>
  <si>
    <t>HR Data</t>
  </si>
  <si>
    <t>De Montfort University</t>
  </si>
  <si>
    <t>Data Scientist — A/B Testing</t>
  </si>
  <si>
    <t>Environmental Management Scientist</t>
  </si>
  <si>
    <t>Hoddesdon, United Kingdom</t>
  </si>
  <si>
    <t>Volkerrail Group</t>
  </si>
  <si>
    <t>Senior Data Engineer: Azure Data Platform</t>
  </si>
  <si>
    <t>Pantheon</t>
  </si>
  <si>
    <t>Senior Data Engineer: Build Scalable Data Systems</t>
  </si>
  <si>
    <t>Budock Water, United Kingdom</t>
  </si>
  <si>
    <t>Kainos</t>
  </si>
  <si>
    <t>['python', 'scala', 'java']</t>
  </si>
  <si>
    <t>Hybrid Data Delivery Analyst — SQL, Python</t>
  </si>
  <si>
    <t>Basildon, United Kingdom</t>
  </si>
  <si>
    <t>Jonathan Lee Recruitment</t>
  </si>
  <si>
    <t>Data engineers</t>
  </si>
  <si>
    <t>Scotland, United Kingdom</t>
  </si>
  <si>
    <t>Pertemps Bond</t>
  </si>
  <si>
    <t>['sql', 'javascript', 'html', 'css', 'php', 'mysql', 'jquery', 'laravel', 'symfony', 'git', 'npm']</t>
  </si>
  <si>
    <t>Florida State Board of Administration</t>
  </si>
  <si>
    <t>['sql', 'python', 'snowflake', 'visio', 'tableau', 'excel', 'power bi']</t>
  </si>
  <si>
    <t>Senior Fraud Data Analyst II***Remote USA</t>
  </si>
  <si>
    <t>PA Application Analyst - H</t>
  </si>
  <si>
    <t>Allenport, PA</t>
  </si>
  <si>
    <t>Baker Tilly US</t>
  </si>
  <si>
    <t>['phoenix', 'excel', 'sharepoint']</t>
  </si>
  <si>
    <t>3Core Systems , Inc</t>
  </si>
  <si>
    <t>Microsoft Legal Department</t>
  </si>
  <si>
    <t>['sql', 'scala', 't-sql', 'azure']</t>
  </si>
  <si>
    <t>Azure Databricks Engineer</t>
  </si>
  <si>
    <t>['sql', 'python', 'scala', 'c', 'azure', 'databricks', 'spark']</t>
  </si>
  <si>
    <t>CRM &amp; Loyalty Data Scientist - Drive Personalization</t>
  </si>
  <si>
    <t>Emirates Leisure Retail</t>
  </si>
  <si>
    <t>Senior AI/ML Scientist - End-to-End Model Deployment</t>
  </si>
  <si>
    <t>Mindtel</t>
  </si>
  <si>
    <t>['python', 'tensorflow', 'docker']</t>
  </si>
  <si>
    <t>Performance Marketing Manager — Data-Driven Growth</t>
  </si>
  <si>
    <t>BeBee QA</t>
  </si>
  <si>
    <t>Swan Global</t>
  </si>
  <si>
    <t>Downstream Transformation &amp; Analytics Lead</t>
  </si>
  <si>
    <t>Data Science Manager: Lead AI Delivery &amp; Client Solutions</t>
  </si>
  <si>
    <t>MOZN</t>
  </si>
  <si>
    <t>Data Scientist: From Insights to Production ML</t>
  </si>
  <si>
    <t>PhazeRo</t>
  </si>
  <si>
    <t>Analyst Advanced Analytics</t>
  </si>
  <si>
    <t>Horizon media</t>
  </si>
  <si>
    <t>Senior Data &amp; Financial Analyst</t>
  </si>
  <si>
    <t>Babson College</t>
  </si>
  <si>
    <t>['sql', 'tableau', 'excel', 'power bi', 'powerpoint', 'outlook', 'sharepoint']</t>
  </si>
  <si>
    <t>First American Financial</t>
  </si>
  <si>
    <t>Lead Data Scientist, eCommerce Search</t>
  </si>
  <si>
    <t>South Gate, CA</t>
  </si>
  <si>
    <t>Ascent Developer Solutions</t>
  </si>
  <si>
    <t>Finance Forecasting Data Scientist ML Leader</t>
  </si>
  <si>
    <t>Senior Data Scientist — Ad Tech ML Leader</t>
  </si>
  <si>
    <t>AI Data Scientist Sr</t>
  </si>
  <si>
    <t>Farmers Branch, TX</t>
  </si>
  <si>
    <t>['swift', 'windows']</t>
  </si>
  <si>
    <t>['sql', 'python', 'r', 'matlab', 'sas', 'sas']</t>
  </si>
  <si>
    <t>Associate Data Engineer, Engineer III</t>
  </si>
  <si>
    <t>['sql', 'python', 'scala', 'java', 'no-sql', 'mysql', 'snowflake', 'azure', 'databricks', 'aws', 'openstack', 'spark', 'kafka', 'pyspark', 'airflow', 'hadoop', 'graphql', 'excel', 'kubernetes', 'docker', 'jenkins', 'gitlab', 'yarn', 'unity']</t>
  </si>
  <si>
    <t>Senior Data Engineer, Platform &amp; Pipelines</t>
  </si>
  <si>
    <t>Natera</t>
  </si>
  <si>
    <t>['python', 'r', 'mysql', 'neo4j', 'aws', 'airflow', 'fastapi', 'docker', 'terraform', 'unify']</t>
  </si>
  <si>
    <t>Data Engineering Focused Consultant (Ph.D.)</t>
  </si>
  <si>
    <t>['python', 'r', 'matlab', 'java', 'pyspark', 'numpy', 'pandas', 'power bi', 'git', 'svn']</t>
  </si>
  <si>
    <t>Sr. Data Infrastructure Engineer</t>
  </si>
  <si>
    <t>Evolv Technology</t>
  </si>
  <si>
    <t>['python', 'r', 'c', 'aws']</t>
  </si>
  <si>
    <t>Databricks / ETL &amp; Database Engineer</t>
  </si>
  <si>
    <t>['sql', 'databricks', 'spark']</t>
  </si>
  <si>
    <t>Data Scientist — ML</t>
  </si>
  <si>
    <t>MATALAN</t>
  </si>
  <si>
    <t>Bath, United Kingdom</t>
  </si>
  <si>
    <t>Shareforce</t>
  </si>
  <si>
    <t>Hybrid Business Systems Analyst: SQL, Python</t>
  </si>
  <si>
    <t>People First Team Japan/ピープルファーストチームジャパン</t>
  </si>
  <si>
    <t>First Soft Solutions LLC</t>
  </si>
  <si>
    <t>Senior Business Analyst: Data-Driven Insights</t>
  </si>
  <si>
    <t>TestHiring</t>
  </si>
  <si>
    <t>Senior Data Scientist — Fashion Ecommerce ML</t>
  </si>
  <si>
    <t>Ounass</t>
  </si>
  <si>
    <t>Lead AI/ML Platform</t>
  </si>
  <si>
    <t>Envision Employment Solutions</t>
  </si>
  <si>
    <t>Senior Data Analytics Professional - Vertical Sales</t>
  </si>
  <si>
    <t>['sql', 'python', 'r', 'html', 'oracle', 'tableau', 'power bi', 'sap']</t>
  </si>
  <si>
    <t>Boston Childrens Hospital</t>
  </si>
  <si>
    <t>Landis+Gyr</t>
  </si>
  <si>
    <t>Data Scientist Lead - AI/ML</t>
  </si>
  <si>
    <t>['sql', 'python', 'r', 'nosql']</t>
  </si>
  <si>
    <t>Intern, AI &amp; Data Analytics - Fall 2025 - Now Hiring</t>
  </si>
  <si>
    <t>BMW Group</t>
  </si>
  <si>
    <t>Kleinfelder</t>
  </si>
  <si>
    <t>['sql', 'tableau', 'excel', 'power bi', 'unity']</t>
  </si>
  <si>
    <t>Sterling, IL</t>
  </si>
  <si>
    <t>TOWNSEND AGENCY LLC</t>
  </si>
  <si>
    <t>Eagle Mountain, UT</t>
  </si>
  <si>
    <t>MW Partner</t>
  </si>
  <si>
    <t>['sql', 'mongodb', 'sql server', 'mongodb', 'azure', 'databricks', 'aws', 'airflow', 'linux', 'splunk', 'kubernetes', 'jira']</t>
  </si>
  <si>
    <t>Senior Data Engineer – Hybrid Canada, Databricks</t>
  </si>
  <si>
    <t>Data Analyst - 5247743-0</t>
  </si>
  <si>
    <t>['visio', 'excel', 'powerpoint', 'powerbi', 'powerbi']</t>
  </si>
  <si>
    <t>Remote Data Analyst: Power BI</t>
  </si>
  <si>
    <t>Data Society</t>
  </si>
  <si>
    <t>['sql', 'snowflake', 'gdpr', 'power bi']</t>
  </si>
  <si>
    <t>Hybrid ECM Analyst II — Data</t>
  </si>
  <si>
    <t>State of California</t>
  </si>
  <si>
    <t>Remote Senior Data Analytics</t>
  </si>
  <si>
    <t>Allstate Northern Ireland Limited</t>
  </si>
  <si>
    <t>Neuro Data Scientist</t>
  </si>
  <si>
    <t>PsychoGenics Inc.</t>
  </si>
  <si>
    <t>Bespoke Technologies, Inc.</t>
  </si>
  <si>
    <t>Takeda Pharmaceutical Company Limited.</t>
  </si>
  <si>
    <t>Senior Data Scientist: ML</t>
  </si>
  <si>
    <t>CS&amp;S STAFFING SOLUTIONS</t>
  </si>
  <si>
    <t>Senior Data Scientist: Generative AI for Federal Use Cases</t>
  </si>
  <si>
    <t>Senior Data Scientist: GenAI</t>
  </si>
  <si>
    <t>Edmunds</t>
  </si>
  <si>
    <t>Creator Growth Operations Graduate — Global PGC Path</t>
  </si>
  <si>
    <t>Revenue Analytics Lead — Data-Driven Growth</t>
  </si>
  <si>
    <t>Strategic Finance Data Scientist – Predictive Modeling</t>
  </si>
  <si>
    <t>Staff Data Scientist, Applied AI — Product</t>
  </si>
  <si>
    <t>Google Inc.</t>
  </si>
  <si>
    <t>Senior Data Science Manager, Product Analytics</t>
  </si>
  <si>
    <t>Geospatial Data Scientist I</t>
  </si>
  <si>
    <t>Data Scientist I: ML</t>
  </si>
  <si>
    <t>The Bartech Group, Inc.</t>
  </si>
  <si>
    <t>['python', 'r', 'azure', 'aws', 'pytorch', 'plotly', 'tensorflow', 'tableau', 'power bi', 'kubernetes', 'docker']</t>
  </si>
  <si>
    <t>Senior Data Scientist: Responsible GenAI for Healthcare</t>
  </si>
  <si>
    <t>Senior Data Engineer — Cloud Pipelines, Snowflake</t>
  </si>
  <si>
    <t>Welltower</t>
  </si>
  <si>
    <t>Python Data Engineer — Onsite</t>
  </si>
  <si>
    <t>The Global Edge Consultants</t>
  </si>
  <si>
    <t>Specsavers</t>
  </si>
  <si>
    <t>Content Analyst - Remote</t>
  </si>
  <si>
    <t>Senior Data Analyst - Live Games Portfolio</t>
  </si>
  <si>
    <t>Scopely</t>
  </si>
  <si>
    <t>['sql', 'python', 'r', 'go', 'snowflake', 'redshift', 'bigquery', 'tableau', 'excel', 'looker', 'power bi', 'sheets']</t>
  </si>
  <si>
    <t>Literature Review Analyst</t>
  </si>
  <si>
    <t>Lead Data Scientist | $77/hr Max</t>
  </si>
  <si>
    <t>Senior Analyst – Data &amp; Analytics</t>
  </si>
  <si>
    <t>GE Vernova</t>
  </si>
  <si>
    <t>Fort Benning, GA</t>
  </si>
  <si>
    <t>Cymertek Corporation</t>
  </si>
  <si>
    <t>['python', 'r', 'java', 'azure', 'aws', 'pytorch', 'matplotlib', 'seaborn', 'tensorflow', 'scikit-learn', 'tableau', 'kubernetes', 'docker', 'git']</t>
  </si>
  <si>
    <t>PNC Financial Services Group, Inc.</t>
  </si>
  <si>
    <t>['sql', 'python', 'r', 'sas', 'html', 'pyspark', 'tableau', 'power bi', 'sas']</t>
  </si>
  <si>
    <t>Korean STEM Expert - Remote $43/hr</t>
  </si>
  <si>
    <t>Junior Data Analyst - PMA-273</t>
  </si>
  <si>
    <t>Data Engineer (Contract) - North America</t>
  </si>
  <si>
    <t>Antigua and Barbuda</t>
  </si>
  <si>
    <t>Anatta</t>
  </si>
  <si>
    <t>Associate Director, Translational Data Science â€“ Hematology R&amp;D</t>
  </si>
  <si>
    <t>Alexion Pharmaceuticals</t>
  </si>
  <si>
    <t>['python', 'r', 'sas', 'swift', 'gcp', 'sas', 'git']</t>
  </si>
  <si>
    <t>['sql', 'python', 'java', 'snowflake', 'azure', 'aws']</t>
  </si>
  <si>
    <t>Project Engineer- Data Center Design</t>
  </si>
  <si>
    <t>Brick Staffing, LLC</t>
  </si>
  <si>
    <t>Senior Manager, Stars Data Analyst</t>
  </si>
  <si>
    <t>['sql', 'go', 'c', 'excel', 'alteryx', 'powerpoint', 'powerbi', 'powerbi']</t>
  </si>
  <si>
    <t>Data Engineer or Data Developer</t>
  </si>
  <si>
    <t>Hiring Big Data Engineer || Bangalore || Immediate Joiner</t>
  </si>
  <si>
    <t>Business intelligence. Jobs in Colombo, Sri Lanka</t>
  </si>
  <si>
    <t>Staff Data Platform Engineer — Architect at Scale</t>
  </si>
  <si>
    <t>CircleCI</t>
  </si>
  <si>
    <t>Manager-Data Scientist</t>
  </si>
  <si>
    <t>['sql', 'python', 'azure', 'databricks', 'aws', 'gcp', 'pytorch', 'tensorflow', 'scikit-learn', 'fastapi', 'kubernetes', 'docker']</t>
  </si>
  <si>
    <t>Data Scientist - AI &amp; Machine Learning Systems (Dublin, CA)</t>
  </si>
  <si>
    <t>Senior Product Data Scientist, Operations</t>
  </si>
  <si>
    <t>Lead AI Scientist, Delivery Foundation Models</t>
  </si>
  <si>
    <t>Associate, Digital Finance Transformation - Data Scientist - Private Equity Performance Improvement</t>
  </si>
  <si>
    <t>New Grad Software Engineer — Data</t>
  </si>
  <si>
    <t>The Rundown AI, Inc.</t>
  </si>
  <si>
    <t>Symbility Solutions</t>
  </si>
  <si>
    <t>Cotulla, TX</t>
  </si>
  <si>
    <t>Students Plus Startups</t>
  </si>
  <si>
    <t>['sql', 'r', 'sas', 'tableau', 'excel', 'spss', 'sas', 'powerbi', 'powerbi']</t>
  </si>
  <si>
    <t>['sql', 'powershell', 'azure', 'databricks', 'powerbi', 'powerbi', 'ansible']</t>
  </si>
  <si>
    <t>Senior Data Analyst: Data Quality</t>
  </si>
  <si>
    <t>Stericycle</t>
  </si>
  <si>
    <t>Penarth, United Kingdom</t>
  </si>
  <si>
    <t>ELLIOTT MOSS CONSULTING PTE. LTD.</t>
  </si>
  <si>
    <t>['sql', 'python', 'scala', 'nosql', 'java', 'dynamodb', 'databricks', 'aws', 'redshift', 'spark', 'pyspark', 'tableau', 'kubernetes', 'docker', 'git']</t>
  </si>
  <si>
    <t>Lead Data Platform Engineer – Spark, Databricks</t>
  </si>
  <si>
    <t>easyJet Airline Company PLC</t>
  </si>
  <si>
    <t>Data Engineer with Snowflake, Tableau, SQL</t>
  </si>
  <si>
    <t>Talent Junction LLC</t>
  </si>
  <si>
    <t>Dudley, United Kingdom</t>
  </si>
  <si>
    <t>TXP</t>
  </si>
  <si>
    <t>['sql', 'python', 'azure', 'databricks', 'pyspark', 'jupyter']</t>
  </si>
  <si>
    <t>The Reynolds and Reynolds Company</t>
  </si>
  <si>
    <t>Junior Java Fullstack Developer/Data Analyst Business 🏆</t>
  </si>
  <si>
    <t>Synergistic it</t>
  </si>
  <si>
    <t>['python', 'java', 'azure', 'oracle', 'aws']</t>
  </si>
  <si>
    <t>['html', 'snowflake', 'aws']</t>
  </si>
  <si>
    <t>Senior Data Analyst - SQL and Python Business 🏆</t>
  </si>
  <si>
    <t>DivIHN Integration Inc</t>
  </si>
  <si>
    <t>['sql', 'python', 'db2', 'power bi']</t>
  </si>
  <si>
    <t>['sql', 'python', 'r', 'go', 'scala', 'bigquery', 'spark', 'pytorch', 'tensorflow']</t>
  </si>
  <si>
    <t>['sql', 'python', 'go', 'nosql', 'html', 'snowflake', 'azure', 'databricks', 'redshift', 'bigquery', 'sharepoint', 'github']</t>
  </si>
  <si>
    <t>Senior Production Support Engineer - Data &amp; BI Pipelines</t>
  </si>
  <si>
    <t>Savannah-Chatham County Schools</t>
  </si>
  <si>
    <t>['sql', 'python', 'sql server', 'power bi']</t>
  </si>
  <si>
    <t>Business Intelligence Analyst Sr.</t>
  </si>
  <si>
    <t>Cenlar</t>
  </si>
  <si>
    <t>['sql', 'databricks', 'tableau', 'power bi']</t>
  </si>
  <si>
    <t>Data Analyst with SQL and Python Business 🏆</t>
  </si>
  <si>
    <t>Del Toro Insurance</t>
  </si>
  <si>
    <t>Health Records Analyst,</t>
  </si>
  <si>
    <t>Senior Data Engineer - ETL and Data Migration Specialist</t>
  </si>
  <si>
    <t>['db2', 'oracle']</t>
  </si>
  <si>
    <t>Staff Front End Engineer, Data Visualization</t>
  </si>
  <si>
    <t>['javascript', 'typescript', 'react', 'excel']</t>
  </si>
  <si>
    <t>Ottershaw, United Kingdom</t>
  </si>
  <si>
    <t>Data Engineer SQL - Hybrid Working</t>
  </si>
  <si>
    <t>Worthing, United Kingdom</t>
  </si>
  <si>
    <t>VP, Security Data Engineering</t>
  </si>
  <si>
    <t>FORTUNE SOCIETY INC</t>
  </si>
  <si>
    <t>['sql', 'visual basic', 'excel']</t>
  </si>
  <si>
    <t>Service Centre Analyst - Part-time</t>
  </si>
  <si>
    <t>Online River</t>
  </si>
  <si>
    <t>Senior Decision Science Analyst - P&amp;C Underwriting Analytics</t>
  </si>
  <si>
    <t>['sql', 'python', 'sas', 'c', 'sas']</t>
  </si>
  <si>
    <t>Power BI Architect - Data Engineering &amp; Security Analytics - Full-time / Part-time</t>
  </si>
  <si>
    <t>TSG Risk Management</t>
  </si>
  <si>
    <t>['sql', 'snowflake', 'azure', 'databricks', 'power bi', 'dax']</t>
  </si>
  <si>
    <t>Data Engineer (Snowflake) - Hybrid - Full-time / Part-time</t>
  </si>
  <si>
    <t>Little Hulton, United Kingdom</t>
  </si>
  <si>
    <t>Executive Analyst</t>
  </si>
  <si>
    <t>University of California , Riverside</t>
  </si>
  <si>
    <t>Rang</t>
  </si>
  <si>
    <t>Product Manager / Business Analyst - Orlando, FL (onsite)</t>
  </si>
  <si>
    <t>Crawford Thomas Recruiting</t>
  </si>
  <si>
    <t>AI Technical Lead</t>
  </si>
  <si>
    <t>SoftServe</t>
  </si>
  <si>
    <t>['python', 'nosql', 'mongodb', 'golang', 'mongodb', 'kafka', 'graphql', 'kubernetes', 'docker']</t>
  </si>
  <si>
    <t>NAFFCO FZCO</t>
  </si>
  <si>
    <t>Senior Security Engineer</t>
  </si>
  <si>
    <t>GWC Networks LLC</t>
  </si>
  <si>
    <t>Software Engineer Intern</t>
  </si>
  <si>
    <t>Picovoice</t>
  </si>
  <si>
    <t>['python', 'c', 'typescript', 'pytorch']</t>
  </si>
  <si>
    <t>Software Engineer, AI Agents</t>
  </si>
  <si>
    <t>Principal Engineer, Infrastructure Platforms</t>
  </si>
  <si>
    <t>['ruby', 'golang', 'ruby', 'kubernetes', 'gitlab']</t>
  </si>
  <si>
    <t>Lead Member of Technical Staff (LMTS) — Security Data Science &amp; ML Engineering</t>
  </si>
  <si>
    <t>['sql', 'python', 'scala', 'nosql', 'java', 'azure', 'aws', 'gcp', 'spark', 'kafka', 'airflow', 'gdpr', 'tableau', 'kubernetes', 'docker', 'terraform', 'planner']</t>
  </si>
  <si>
    <t>Senior Data Engineer - (Durham NC or Menlo Park, CA) - #4571</t>
  </si>
  <si>
    <t>['sql', 'python', 'r', 'go', 'java', 'c']</t>
  </si>
  <si>
    <t>Analyst, Technical Sr</t>
  </si>
  <si>
    <t>Southwire Company, LLC</t>
  </si>
  <si>
    <t>['sql', 'power bi', 'git', 'wire']</t>
  </si>
  <si>
    <t>Monster Lead Group</t>
  </si>
  <si>
    <t>['snowflake', 'aws', 'airflow', 'looker']</t>
  </si>
  <si>
    <t>['sql', 't-sql', 'sql server', 'snowflake', 'gdpr', 'ssis', 'git', 'github', 'jira']</t>
  </si>
  <si>
    <t>Data Validation Tester</t>
  </si>
  <si>
    <t>Advanced Innovative Technology Corp</t>
  </si>
  <si>
    <t>Lead Data Bricks Engineer</t>
  </si>
  <si>
    <t>Aarorn Technologies Inc</t>
  </si>
  <si>
    <t>Graduate Engineer – Computer Science</t>
  </si>
  <si>
    <t>Ukaam</t>
  </si>
  <si>
    <t>Bexley, United Kingdom</t>
  </si>
  <si>
    <t>SGI</t>
  </si>
  <si>
    <t>['python', 'snowflake', 'aws', 'gcp', 'airflow', 'splunk', 'docker', 'terraform', 'jenkins', 'gitlab']</t>
  </si>
  <si>
    <t>['sql', 'python', 'r', 'sas', 'c', 'tableau', 'spss', 'sas']</t>
  </si>
  <si>
    <t>['sql', 'python', 'java', 'c', 'cassandra', 'spark', 'hadoop', 'tableau', 'power bi']</t>
  </si>
  <si>
    <t>IT Business Analyst Intern (Summer 2026)</t>
  </si>
  <si>
    <t>Pittsford, NY</t>
  </si>
  <si>
    <t>Canandaigua National Bank &amp; Trust Co</t>
  </si>
  <si>
    <t>Assoc. Scientist, Post Doc Fellow- Data Science for Multi-omics and Biomarker Modeling in Neuroscience</t>
  </si>
  <si>
    <t>Policy Research Analyst Fully Remote</t>
  </si>
  <si>
    <t>Associate Data Engineer - Databricks &amp; GCP</t>
  </si>
  <si>
    <t>['sql', 'python', 'azure', 'databricks', 'gcp', 'bigquery', 'spark', 'pyspark', 'github', 'terraform', 'gitlab', 'unity']</t>
  </si>
  <si>
    <t>Data Engineer - Python, SQL</t>
  </si>
  <si>
    <t>['sql', 'python', 't-sql', 'sql server', 'azure', 'databricks', 'bitbucket', 'jira']</t>
  </si>
  <si>
    <t>YO IT CONSULTING</t>
  </si>
  <si>
    <t>['sql', 'python', 'postgresql', 'snowflake', 'oracle', 'aws', 'terraform']</t>
  </si>
  <si>
    <t>Data Scientist- Insurance 50-65k</t>
  </si>
  <si>
    <t>Michael Page Hong Kong</t>
  </si>
  <si>
    <t>Las Vegas Petroleum</t>
  </si>
  <si>
    <t>Lead Data Engineer - Databricks (Remote)</t>
  </si>
  <si>
    <t>Lumenalta</t>
  </si>
  <si>
    <t>['sql', 'python', 'databricks', 'aws', 'pyspark']</t>
  </si>
  <si>
    <t>Junior Python</t>
  </si>
  <si>
    <t>Fospe UK Ltd</t>
  </si>
  <si>
    <t>Brampton Recruitment Ltd</t>
  </si>
  <si>
    <t>Benjamin Moore &amp; Co</t>
  </si>
  <si>
    <t>['sql', 'python', 'r', 'snowflake', 'azure', 'pytorch', 'pyspark', 'tensorflow', 'scikit-learn', 'pandas']</t>
  </si>
  <si>
    <t>AI Software Engineer(part time)</t>
  </si>
  <si>
    <t>SocialPrachar</t>
  </si>
  <si>
    <t>['python', 'java', 'react', 'github']</t>
  </si>
  <si>
    <t>ML Engineer: Build Scalable Python Tools</t>
  </si>
  <si>
    <t>Forton, United Kingdom</t>
  </si>
  <si>
    <t>['mongodb', 'mongodb', 'azure', 'databricks', 'spark', 'airflow']</t>
  </si>
  <si>
    <t>Hybrid Solutions Architect: Cloud, Data</t>
  </si>
  <si>
    <t>Astro Studios, Inc.</t>
  </si>
  <si>
    <t>Business Intelligence Analyst Senior</t>
  </si>
  <si>
    <t>TeemaGroup</t>
  </si>
  <si>
    <t>Future Talent Program - Data Science and Scientific Informatics Intern</t>
  </si>
  <si>
    <t>Rahway, NJ (+1 other)</t>
  </si>
  <si>
    <t>Charles River</t>
  </si>
  <si>
    <t>Data Engineer / Information Technology Specialist 5</t>
  </si>
  <si>
    <t>State of Minnesota - Housing Finance Agency</t>
  </si>
  <si>
    <t>['sql', 'python', 'go', 'sql server', 'azure', 'oracle', 'power bi']</t>
  </si>
  <si>
    <t>Fall 2026 Co-op – Data Engineering - Full-time</t>
  </si>
  <si>
    <t>Sr. Data Platform Engineer</t>
  </si>
  <si>
    <t>Cyara</t>
  </si>
  <si>
    <t>['python', 'aws', 'kubernetes', 'docker', 'git']</t>
  </si>
  <si>
    <t>Data Processing Expert for HM Land Registry Price Paid Data</t>
  </si>
  <si>
    <t>Far East Hospitality Management (S) Pte Ltd</t>
  </si>
  <si>
    <t>Principal AI Engineer</t>
  </si>
  <si>
    <t>Taraki</t>
  </si>
  <si>
    <t>['python', 'go', 'typescript', 'kafka', 'phoenix', 'github', 'terraform']</t>
  </si>
  <si>
    <t>Senior Electrical Engineer - Design - Data Centres</t>
  </si>
  <si>
    <t>Senior Mechanical Engineer - Design - Data Centre</t>
  </si>
  <si>
    <t>Kilsheelan, County Tipperary, Ireland</t>
  </si>
  <si>
    <t>TechNET IT</t>
  </si>
  <si>
    <t>Kanz</t>
  </si>
  <si>
    <t>webook.com</t>
  </si>
  <si>
    <t>Senior Data Scientist - Fraud &amp; AML AI Leader</t>
  </si>
  <si>
    <t>['sql', 'python', 'r', 'scala', 'spark', 'tensorflow', 'tableau', 'power bi']</t>
  </si>
  <si>
    <t>Senior Data Engineer — ETL, Data Lake</t>
  </si>
  <si>
    <t>Senior Data Engineer — Scale AI Pipelines</t>
  </si>
  <si>
    <t>IREN</t>
  </si>
  <si>
    <t>Speechify, Inc.</t>
  </si>
  <si>
    <t>['python', 'bash', 'gcp', 'linux', 'docker', 'terraform']</t>
  </si>
  <si>
    <t>Data Engineer(AWS/ Data integration/ Data modelling)</t>
  </si>
  <si>
    <t>['sql', 'python', 'scala', 'sas', 'aws', 'redshift', 'pyspark', 'ssis', 'sas', 'qlik']</t>
  </si>
  <si>
    <t>Forward Deployed Software Engineer</t>
  </si>
  <si>
    <t>Palantir Technologies</t>
  </si>
  <si>
    <t>['python', 'javascript', 'java', 'c', 'typescript']</t>
  </si>
  <si>
    <t>Network Systems Engineer</t>
  </si>
  <si>
    <t>Arista Networks</t>
  </si>
  <si>
    <t>['python', 'r', 'ansible']</t>
  </si>
  <si>
    <t>Senior Data Analyst   PMA-273</t>
  </si>
  <si>
    <t>Andromeda Systemsorporated</t>
  </si>
  <si>
    <t>quality data analyst</t>
  </si>
  <si>
    <t>Aspire Health Partners</t>
  </si>
  <si>
    <t>InoHealth AG</t>
  </si>
  <si>
    <t>Sr. Data Scientist - Product Development Company - Blumetra Solutions</t>
  </si>
  <si>
    <t>Python Data Analyst</t>
  </si>
  <si>
    <t>Madhya Pradesh, India</t>
  </si>
  <si>
    <t>Mavenmagnet Research Pvt. Ltd.</t>
  </si>
  <si>
    <t>['python', 'numpy', 'pandas', 'excel', 'powerpoint']</t>
  </si>
  <si>
    <t>Building DataWarehouse</t>
  </si>
  <si>
    <t>Cygnet Health Care Limited</t>
  </si>
  <si>
    <t>Tynemouth, United Kingdom</t>
  </si>
  <si>
    <t>['sql', 'python', 'azure', 'spark', 'pyspark', 'pandas']</t>
  </si>
  <si>
    <t>Acomb, United Kingdom</t>
  </si>
  <si>
    <t>The Wilf Ward Family Trust</t>
  </si>
  <si>
    <t>['python', 'r', 'databricks', 'excel', 'power bi', 'spreadsheet', 'dax', 'sharepoint']</t>
  </si>
  <si>
    <t>['python', 'pytorch', 'tensorflow', 'scikit-learn', 'pandas', 'huggingface', 'github']</t>
  </si>
  <si>
    <t>Manager, Statistics</t>
  </si>
  <si>
    <t>Chicago Staffing</t>
  </si>
  <si>
    <t>Palantir Developer</t>
  </si>
  <si>
    <t>Converse, TX</t>
  </si>
  <si>
    <t>Evolved Aerospace</t>
  </si>
  <si>
    <t>['python', 'numpy', 'airflow', 'pandas', 'unity', 'unreal']</t>
  </si>
  <si>
    <t>['go', 'databricks', 'spark', 'pyspark', 'unity']</t>
  </si>
  <si>
    <t>Financial Analyst – Work From Home</t>
  </si>
  <si>
    <t>AI Engineer | UK / EU</t>
  </si>
  <si>
    <t>C&amp;D Talent Advisory - Academy</t>
  </si>
  <si>
    <t>Lead Agentic AI Developer</t>
  </si>
  <si>
    <t>['c', 'azure']</t>
  </si>
  <si>
    <t>['sql', 'python', 'r', 'sas', 'spark', 'jupyter', 'tableau', 'excel', 'sas', 'powerpoint']</t>
  </si>
  <si>
    <t>Senior ODI Engineer - Local to Tampa, FL Only</t>
  </si>
  <si>
    <t>Noblesoft Solutions</t>
  </si>
  <si>
    <t>['sql', 'c', 'oracle']</t>
  </si>
  <si>
    <t>American Fork, UT</t>
  </si>
  <si>
    <t>LVT (LiveView Technologies)</t>
  </si>
  <si>
    <t>['sql', 'python', 'snowflake', 'oracle', 'airflow', 'tableau', 'looker']</t>
  </si>
  <si>
    <t>Tutor - Data Analyst/Ai</t>
  </si>
  <si>
    <t>Ask Talent Solutions - Master Account</t>
  </si>
  <si>
    <t>Varalakshmi Solutions Limited</t>
  </si>
  <si>
    <t>['sql', 'python', 'scala', 'nosql', 'java', 'azure', 'aws', 'gcp', 'spark', 'kafka', 'hadoop']</t>
  </si>
  <si>
    <t>Data Analyst, Vendor Performance and Inventory</t>
  </si>
  <si>
    <t>Charlotte Staffing</t>
  </si>
  <si>
    <t>talentX</t>
  </si>
  <si>
    <t>['sql', 'python', 'snowflake', 'azure', 'aws', 'kafka', 'airflow', 'tableau', 'power bi', 'github', 'jira', 'confluence']</t>
  </si>
  <si>
    <t>Senior Institutional Research Analyst</t>
  </si>
  <si>
    <t>Senior Data Centre Structural Lead Engineer</t>
  </si>
  <si>
    <t>Digital Analytics Analyst</t>
  </si>
  <si>
    <t>entry level java spring boot developer/Data Engineer/Analyst</t>
  </si>
  <si>
    <t>MAXIMUS</t>
  </si>
  <si>
    <t>Skillman, NJ</t>
  </si>
  <si>
    <t>RELI Group, Inc.</t>
  </si>
  <si>
    <t>GAP Solutions, Inc. (GAPSI)</t>
  </si>
  <si>
    <t>My3Tech Inc</t>
  </si>
  <si>
    <t>Sr Investment and Data Analyst</t>
  </si>
  <si>
    <t>The Ceres Group</t>
  </si>
  <si>
    <t>Analyst, Data</t>
  </si>
  <si>
    <t>Product Data Operations Engineering Systems Analyst</t>
  </si>
  <si>
    <t>['sql', 'python', 'html', 'power bi', 'sap']</t>
  </si>
  <si>
    <t>['sql', 'python', 'tableau', 'excel', 'looker', 'power bi', 'sheets']</t>
  </si>
  <si>
    <t>['sql', 'java', 'tableau']</t>
  </si>
  <si>
    <t>['sql', 'python', 'r', 'java', 'snowflake', 'azure', 'databricks', 'aws', 'redshift', 'bigquery', 'spark', 'numpy', 'tensorflow', 'airflow', 'scikit-learn', 'pandas', 'tableau', 'excel', 'power bi']</t>
  </si>
  <si>
    <t>Pacer Group</t>
  </si>
  <si>
    <t>entry level data analyst with powerbi/ java software developer</t>
  </si>
  <si>
    <t>['python', 'java', 'powerbi', 'powerbi']</t>
  </si>
  <si>
    <t>United IT Solutions</t>
  </si>
  <si>
    <t>RIT Solutions</t>
  </si>
  <si>
    <t>Hybrid: Luxury Brand Marketing Data Analyst</t>
  </si>
  <si>
    <t>Wonderful Sales</t>
  </si>
  <si>
    <t>Dunlap, IL</t>
  </si>
  <si>
    <t>CAI</t>
  </si>
  <si>
    <t>Manager, Data</t>
  </si>
  <si>
    <t>Criminal Justice Data Analyst Data-Driven Insights Leader</t>
  </si>
  <si>
    <t>Sr Analyst-Advanced Analytics</t>
  </si>
  <si>
    <t>Data Scientist Game Analytics</t>
  </si>
  <si>
    <t>TW Group, Inc.</t>
  </si>
  <si>
    <t>['power bi', 'dax', 'powerbi', 'powerbi']</t>
  </si>
  <si>
    <t>Memorial Health Care System</t>
  </si>
  <si>
    <t>The Dignify Solutions LLC</t>
  </si>
  <si>
    <t>Talent Retriever</t>
  </si>
  <si>
    <t>Flagship Ventures</t>
  </si>
  <si>
    <t>AI/ML Engineer/Data Scientist</t>
  </si>
  <si>
    <t>Veterans Sourcing Group LLC</t>
  </si>
  <si>
    <t>Olema, CA</t>
  </si>
  <si>
    <t>Orinda, CA</t>
  </si>
  <si>
    <t>Data Scientist: ML, NLP</t>
  </si>
  <si>
    <t>Roche Holdings Inc.</t>
  </si>
  <si>
    <t>Magalia, CA</t>
  </si>
  <si>
    <t>American Canyon, CA</t>
  </si>
  <si>
    <t>Wheatland, CA</t>
  </si>
  <si>
    <t>Capitola, CA</t>
  </si>
  <si>
    <t>Winters, CA</t>
  </si>
  <si>
    <t>junior java backend developer/Data scientist</t>
  </si>
  <si>
    <t>Data Scientist, Ads</t>
  </si>
  <si>
    <t>Tik Tok</t>
  </si>
  <si>
    <t>Tech Lead, Data</t>
  </si>
  <si>
    <t>Catalyst Labs, LLC</t>
  </si>
  <si>
    <t>Staff Product Manager, Growth Data</t>
  </si>
  <si>
    <t>Affirm</t>
  </si>
  <si>
    <t>Avila Beach, CA</t>
  </si>
  <si>
    <t>Junior Data Scientist/Engineer</t>
  </si>
  <si>
    <t>Junior Data Analyst/Engineer/Scientist</t>
  </si>
  <si>
    <t>['python', 'javascript', 'sas', 'java', 'c', 'tensorflow', 'spring', 'tableau', 'excel', 'sas', 'powerbi', 'powerbi', 'docker', 'jenkins']</t>
  </si>
  <si>
    <t>Senior Data Science Lead</t>
  </si>
  <si>
    <t>Syntricate Technologies</t>
  </si>
  <si>
    <t>['python', 'nosql', 'mongodb', 'mongodb']</t>
  </si>
  <si>
    <t>Katalyst Healthcares and Life Sciences</t>
  </si>
  <si>
    <t>DATASOFT TECHNOLOGIES</t>
  </si>
  <si>
    <t>Clinical Research Data Specialist</t>
  </si>
  <si>
    <t>University of Miami</t>
  </si>
  <si>
    <t>Full-Stack Data Engineer with Security Clearance</t>
  </si>
  <si>
    <t>Ascension Federal Services Inc</t>
  </si>
  <si>
    <t>['sql', 'python', 'scala', 'nosql', 'java', 'azure', 'aws', 'gcp', 'spark', 'kafka', 'react', 'hadoop', 'angular', 'kubernetes', 'docker']</t>
  </si>
  <si>
    <t>Sr Data Engineer/Data Engineer</t>
  </si>
  <si>
    <t>['sql', 'python', 'go', 'snowflake', 'aws', 'redshift', 'pyspark', 'gdpr', 'terraform']</t>
  </si>
  <si>
    <t>Manager of Databricks Data Engineering</t>
  </si>
  <si>
    <t>Principle Data Engineer</t>
  </si>
  <si>
    <t>['sql', 'azure', 'databricks', 'unity']</t>
  </si>
  <si>
    <t>['python', 'javascript', 'sas', 'java', 'c', 'spring', 'tableau', 'sas', 'powerbi', 'powerbi', 'docker', 'jenkins']</t>
  </si>
  <si>
    <t>['sql', 'python', 'swift', 'aws', 'gcp', 'bigquery', 'pyspark', 'airflow', 'tableau', 'looker', 'power bi', 'splunk', 'git', 'terraform']</t>
  </si>
  <si>
    <t>Newcastle University</t>
  </si>
  <si>
    <t>Data Engineer (Python + Airflow)</t>
  </si>
  <si>
    <t>Norton Blake</t>
  </si>
  <si>
    <t>['sql', 'python', 'spark', 'kafka', 'numpy', 'airflow', 'pandas', 'kubernetes', 'docker']</t>
  </si>
  <si>
    <t>NHS</t>
  </si>
  <si>
    <t>['sql', 'sql server', 'azure', 'spark', 'pyspark', 'jira']</t>
  </si>
  <si>
    <t>Data Engineer – AI</t>
  </si>
  <si>
    <t>Tendring, United Kingdom</t>
  </si>
  <si>
    <t>Datashrubs Technologies Ltd</t>
  </si>
  <si>
    <t>['sql', 'python', 'snowflake', 'azure', 'aws', 'gcp', 'redshift', 'bigquery', 'airflow', 'tableau', 'looker', 'power bi']</t>
  </si>
  <si>
    <t>Senior Data Engineer for AI-Ready Analytics Platform</t>
  </si>
  <si>
    <t>Tier 1 Consulting</t>
  </si>
  <si>
    <t>['sql', 'perl', 'power bi']</t>
  </si>
  <si>
    <t>Senior Data Analytics Lead Strategy</t>
  </si>
  <si>
    <t>Entry Level Data Analyst/Engineer</t>
  </si>
  <si>
    <t>['javascript', 'java', 'c', 'spring', 'docker', 'jenkins']</t>
  </si>
  <si>
    <t>AD Software Engineer – Junior H/F</t>
  </si>
  <si>
    <t>Automotive Jobs</t>
  </si>
  <si>
    <t>Stellantis</t>
  </si>
  <si>
    <t>['python', 'c', 'linux', 'git', 'github']</t>
  </si>
  <si>
    <t>Data Analyst - Administrative (Cleared)</t>
  </si>
  <si>
    <t>Quattro Consulting LLC</t>
  </si>
  <si>
    <t>Director of Data Analytics (E-Commerce)</t>
  </si>
  <si>
    <t>Adjunct Lecturer in Machine Learning and Data Science</t>
  </si>
  <si>
    <t>Kafka Data Replication Engineer</t>
  </si>
  <si>
    <t>Openkyber</t>
  </si>
  <si>
    <t>['sql', 'java', 'mongodb', 'groovy', 'mongodb', 'azure', 'aws', 'kafka', 'git', 'gitlab', 'jira', 'confluence']</t>
  </si>
  <si>
    <t>Lead AWS Data Engineer with DynamoDB</t>
  </si>
  <si>
    <t>['sql', 'python', 'dynamodb', 'aws', 'pyspark', 'git', 'terraform']</t>
  </si>
  <si>
    <t>Data Solution Engineer</t>
  </si>
  <si>
    <t>White House Station, NJ</t>
  </si>
  <si>
    <t>['sql', 'python', 'nosql', 'azure', 'aws', 'spark', 'kafka']</t>
  </si>
  <si>
    <t>Worcestershire, United Kingdom</t>
  </si>
  <si>
    <t>Pertemps Specialist Talent Solutions</t>
  </si>
  <si>
    <t>Pricing Data Scientist &amp; Bayesian</t>
  </si>
  <si>
    <t>['r', 'sas', 'sas', 'git']</t>
  </si>
  <si>
    <t>Prince George's Community College</t>
  </si>
  <si>
    <t>Lead Data analyst</t>
  </si>
  <si>
    <t>Ageatia Global Solutions</t>
  </si>
  <si>
    <t>TSA Occupational Safety and Health Data Analyst</t>
  </si>
  <si>
    <t>R&amp;K Enterprise Solutions Inc</t>
  </si>
  <si>
    <t>['r', 'dart', 'excel', 'power bi', 'dax']</t>
  </si>
  <si>
    <t>Programmer Analyst - Data Engineering and Automation</t>
  </si>
  <si>
    <t>Lead, Data Analyst</t>
  </si>
  <si>
    <t>['sql', 'python', 'go', 'sas', 'vba', 'azure', 'oracle', 'aws', 'gcp', 'excel', 'power bi', 'alteryx', 'sas', 'powerpoint']</t>
  </si>
  <si>
    <t>Operations Analyst (Entry Level)</t>
  </si>
  <si>
    <t>Online Remote Jobs</t>
  </si>
  <si>
    <t>Contact Center Reporting</t>
  </si>
  <si>
    <t>Mount Sinai Medical Center of Florida</t>
  </si>
  <si>
    <t>Junior Data Analyst with BI Skills</t>
  </si>
  <si>
    <t>['sql', 'python', 'r', 'azure', 'oracle', 'aws', 'gcp', 'tableau', 'excel', 'looker', 'power bi']</t>
  </si>
  <si>
    <t>Senior Marketing Science Analyst</t>
  </si>
  <si>
    <t>Analytic Partners</t>
  </si>
  <si>
    <t>Remote Software QA Analyst I: Growth</t>
  </si>
  <si>
    <t>Florida Peninsula Insurance</t>
  </si>
  <si>
    <t>Destinationone Consulting</t>
  </si>
  <si>
    <t>Claims Analyst III</t>
  </si>
  <si>
    <t>Careers Integrated Resources Inc</t>
  </si>
  <si>
    <t>Machine Learning/ Data Scientist</t>
  </si>
  <si>
    <t>Donnelly &amp; Moore Corporation</t>
  </si>
  <si>
    <t>['sql', 'python', 'azure', 'databricks', 'oracle', 'bigquery', 'pyspark', 'numpy', 'scikit-learn', 'pandas', 'power bi', 'dax']</t>
  </si>
  <si>
    <t>American Tower</t>
  </si>
  <si>
    <t>Direct Recruit Agency LLC</t>
  </si>
  <si>
    <t>['sql', 'python', 'scala', 'tensorflow', 'scikit-learn']</t>
  </si>
  <si>
    <t>The Hagerty Group, LLC</t>
  </si>
  <si>
    <t>['sql', 'python', 'r', 'sql server', 'snowflake', 'aws', 'airflow', 'scikit-learn', 'fastapi', 'docker']</t>
  </si>
  <si>
    <t>Junior Marketing Data Scientist Insights</t>
  </si>
  <si>
    <t>ZS</t>
  </si>
  <si>
    <t>DeForest, WI</t>
  </si>
  <si>
    <t>Genus plc</t>
  </si>
  <si>
    <t>['sql', 'python', 'r', 'linux', 'unix', 'power bi']</t>
  </si>
  <si>
    <t>['sql', 'python', 'r', 'azure', 'databricks', 'aws', 'gcp', 'spark', 'pytorch', 'tensorflow', 'scikit-learn', 'pandas', 'git']</t>
  </si>
  <si>
    <t>['sql', 'python', 'snowflake', 'databricks', 'github']</t>
  </si>
  <si>
    <t>['sql', 'python', 'vba', 'excel', 'power bi', 'powerpoint']</t>
  </si>
  <si>
    <t>Python Dev</t>
  </si>
  <si>
    <t>Webster, FL</t>
  </si>
  <si>
    <t>Spyglass Partners LLC</t>
  </si>
  <si>
    <t>Return Pro</t>
  </si>
  <si>
    <t>['python', 'azure', 'aws', 'gcp', 'pytorch', 'tensorflow', 'hugging face', 'scikit-learn']</t>
  </si>
  <si>
    <t>Data Engineer-Lead</t>
  </si>
  <si>
    <t>DPR Construction</t>
  </si>
  <si>
    <t>['sql', 'python', 'snowflake', 'azure', 'aws', 'airflow', 'git']</t>
  </si>
  <si>
    <t>Saxon Global</t>
  </si>
  <si>
    <t>['python', 'go', 'bash', 'azure', 'databricks', 'gcp']</t>
  </si>
  <si>
    <t>Data Engineer: BI</t>
  </si>
  <si>
    <t>ABI Document Support Services, Inc.</t>
  </si>
  <si>
    <t>Aberystwyth, United Kingdom</t>
  </si>
  <si>
    <t>Aberystwyth University</t>
  </si>
  <si>
    <t>Senior Data Engineer - Contract</t>
  </si>
  <si>
    <t>['python', 'aws', 'redshift', 'spark', 'airflow', 'terraform']</t>
  </si>
  <si>
    <t>Enterprise Data Warehouse Analyst</t>
  </si>
  <si>
    <t>Apex Informatics</t>
  </si>
  <si>
    <t>Snowflake DATA Engineer</t>
  </si>
  <si>
    <t>Data Analyst III (Global Patient Access Program - GPAP)</t>
  </si>
  <si>
    <t>Senior Innovative Channel Operations Specialist</t>
  </si>
  <si>
    <t>Head of Business Intelligence</t>
  </si>
  <si>
    <t>['sql', 'python', 'tableau', 'looker', 'power bi']</t>
  </si>
  <si>
    <t>Midlothian, TX</t>
  </si>
  <si>
    <t>['haskell']</t>
  </si>
  <si>
    <t>Chief Science Officer</t>
  </si>
  <si>
    <t>Senior QC Analyst</t>
  </si>
  <si>
    <t>Carrigaline, County Cork, Ireland</t>
  </si>
  <si>
    <t>Senior Clinical Data Scientist at Novartis – Dublin</t>
  </si>
  <si>
    <t>Data Engineer II, Gen AI, Music</t>
  </si>
  <si>
    <t>['python', 'scala', 'java', 'bigquery', 'spark']</t>
  </si>
  <si>
    <t>['sql', 'python', 't-sql', 'snowflake', 'azure', 'aws', 'gcp', 'spark', 'pyspark']</t>
  </si>
  <si>
    <t>SaluteMyJob</t>
  </si>
  <si>
    <t>Data Engineer – IAM / Entra Migration</t>
  </si>
  <si>
    <t>Data Visualization Engineer - Data &amp; Analystics</t>
  </si>
  <si>
    <t>Data Engineer Lead – Snowflake Migration</t>
  </si>
  <si>
    <t>['sql', 'python', 'sas', 'snowflake', 'azure', 'aws', 'gcp', 'spark', 'airflow', 'hadoop', 'tableau', 'sas']</t>
  </si>
  <si>
    <t>Lead AI Engineer</t>
  </si>
  <si>
    <t>['python', 'gcp', 'bigquery', 'kubernetes', 'docker']</t>
  </si>
  <si>
    <t>SC or DV Cleared Data Engineer/Scientist/Analyst</t>
  </si>
  <si>
    <t>Blue Wolf Digital</t>
  </si>
  <si>
    <t>Principal Azure Data Engineer</t>
  </si>
  <si>
    <t>['python', 'scala', 'java', 'azure', 'databricks', 'spark', 'pyspark', 'gdpr', 'github', 'jenkins', 'unity']</t>
  </si>
  <si>
    <t>QC Analyst</t>
  </si>
  <si>
    <t>Ballina, County Mayo, Ireland</t>
  </si>
  <si>
    <t>Circulation &amp; Data Analyst Assistant</t>
  </si>
  <si>
    <t>BEER MARKETERS INSIGHTS</t>
  </si>
  <si>
    <t>['html', 'sheets']</t>
  </si>
  <si>
    <t>Data Analyst - Fraud Solution Consulting</t>
  </si>
  <si>
    <t>['python', 'r', 'go', 'gcp', 'bigquery', 'jupyter', 'excel', 'powerpoint']</t>
  </si>
  <si>
    <t>Data Scientist / AI Automation Specialist</t>
  </si>
  <si>
    <t>MRB Contractors, LLC.</t>
  </si>
  <si>
    <t>Data Engineer (Spark | Hadoop | Apache Ozone), Berkeley Heights, NJ</t>
  </si>
  <si>
    <t>IPolarity LLC</t>
  </si>
  <si>
    <t>['sql', 'python', 'scala', 'java', 'shell', 'azure', 'aws', 'gcp', 'spark', 'kafka', 'hadoop', 'linux', 'unix', 'kubernetes', 'docker', 'yarn']</t>
  </si>
  <si>
    <t>Agentic AI and Data Engineer</t>
  </si>
  <si>
    <t>['python', 'aws', 'react', 'kubernetes', 'docker']</t>
  </si>
  <si>
    <t>Data Engineering Lead - REMOTE</t>
  </si>
  <si>
    <t>['sql', 'python', 'databricks', 'gdpr', 'tableau', 'excel', 'powerbi', 'powerbi']</t>
  </si>
  <si>
    <t>Camberley, United Kingdom</t>
  </si>
  <si>
    <t>Deesha</t>
  </si>
  <si>
    <t>['sql', 'python', 'r', 'azure', 'databricks', 'tableau', 'excel', 'power bi']</t>
  </si>
  <si>
    <t>Administrative Analyst</t>
  </si>
  <si>
    <t>Firma de Reclutamiento en PR</t>
  </si>
  <si>
    <t>['excel', 'power bi', 'powerpoint', 'outlook']</t>
  </si>
  <si>
    <t>Director of Data and Analytics</t>
  </si>
  <si>
    <t>Maplewood, NJ</t>
  </si>
  <si>
    <t>HealthTech Partners Inc</t>
  </si>
  <si>
    <t>['sql', 'python', 'snowflake', 'databricks', 'redshift', 'bigquery', 'airflow', 'tableau', 'looker', 'qlik', 'powerbi', 'powerbi']</t>
  </si>
  <si>
    <t>Customer Experience Data Analyst (Contract)</t>
  </si>
  <si>
    <t>Delta Dental of NJ</t>
  </si>
  <si>
    <t>Warrendale, PA</t>
  </si>
  <si>
    <t>['sql', 'python', 'databricks', 'spark', 'pyspark']</t>
  </si>
  <si>
    <t>Senior Data Engineer (Databricks / PySpark)</t>
  </si>
  <si>
    <t>['python', 'databricks', 'aws', 'kafka', 'pyspark', 'github', 'terraform']</t>
  </si>
  <si>
    <t>Allied Solutions LLC</t>
  </si>
  <si>
    <t>['sql', 'python', 'r', 'sql server', 'snowflake', 'aws', 'git']</t>
  </si>
  <si>
    <t>Data Science Intern – Machine Learning Projects</t>
  </si>
  <si>
    <t>['sql', 'python', 'r', 'nosql', 'java', 'pytorch', 'keras', 'matplotlib', 'seaborn', 'tensorflow', 'scikit-learn', 'tableau', 'power bi']</t>
  </si>
  <si>
    <t>Rajkot, Gujarat, India</t>
  </si>
  <si>
    <t>Eton Technologies</t>
  </si>
  <si>
    <t>['snowflake', 'databricks', 'alteryx']</t>
  </si>
  <si>
    <t>Rajamahendravaram, Andhra Pradesh, India</t>
  </si>
  <si>
    <t>['sql', 'python', 'databricks', 'spark', 'pyspark', 'terraform']</t>
  </si>
  <si>
    <t>['snowflake', 'azure', 'databricks', 'aws', 'gcp', 'alteryx']</t>
  </si>
  <si>
    <t>Data Analytics &amp; Data Engineering Support Specialist</t>
  </si>
  <si>
    <t>UICGS / Bowhead Family of Companies</t>
  </si>
  <si>
    <t>['sql', 'python', 'c', 'tableau', 'excel', 'power bi']</t>
  </si>
  <si>
    <t>HR Analyst, People Analytics and Workforce Strategy</t>
  </si>
  <si>
    <t>Senior Data Engineer, ACVMax</t>
  </si>
  <si>
    <t>['sql', 'python', 'mongodb', 'bash', 'sql server', 'mongodb', 'azure', 'aws', 'gcp', 'redshift', 'aurora', 'kafka', 'airflow', 'ssis']</t>
  </si>
  <si>
    <t>['sql', 'python', 'scala', 'java', 'elasticsearch', 'databricks', 'aws', 'spark', 'kafka', 'pyspark', 'kubernetes', 'docker']</t>
  </si>
  <si>
    <t>Doraville, GA</t>
  </si>
  <si>
    <t>Mount Yonah Medical Billing</t>
  </si>
  <si>
    <t>Supply Chain Data Analytics Intern</t>
  </si>
  <si>
    <t>['sql', 'r', 'sas', 'tableau', 'sas', 'powerbi', 'powerbi']</t>
  </si>
  <si>
    <t>StevenDouglas</t>
  </si>
  <si>
    <t>['power bi', 'dax', 'microsoft teams']</t>
  </si>
  <si>
    <t>OSINT Analyst</t>
  </si>
  <si>
    <t>Senior Data Loss Prevention (DLP) Engineer</t>
  </si>
  <si>
    <t>['sql', 'python', 'shell', 'snowflake', 'azure', 'databricks', 'spark', 'pyspark', 'hadoop', 'linux', 'excel', 'ansible', 'yarn']</t>
  </si>
  <si>
    <t>Data Engineer (Co-op) - Spring/Summer Term</t>
  </si>
  <si>
    <t>League Inc.</t>
  </si>
  <si>
    <t>['sql', 'python', 'c', 'gcp', 'airflow', 'looker', 'terraform']</t>
  </si>
  <si>
    <t>Epiq</t>
  </si>
  <si>
    <t>['nuix']</t>
  </si>
  <si>
    <t>IT Compliance Analyst with React</t>
  </si>
  <si>
    <t>Data Science and Analytics Sri tech solution</t>
  </si>
  <si>
    <t>entry level data analyst jobs</t>
  </si>
  <si>
    <t>Software Engineer III – Data Platform</t>
  </si>
  <si>
    <t>Wayfair</t>
  </si>
  <si>
    <t>['gcp', 'bigquery', 'airflow', 'terraform']</t>
  </si>
  <si>
    <t>Remote Data Analyst – Analyze from Anywhere – Flexible Digital Nomad Role</t>
  </si>
  <si>
    <t>Sr Supply Chain Data &amp; Insights Analyst - PowerBI, SQL-Philadelphia,PA</t>
  </si>
  <si>
    <t>Data Scientist (AI/ML Modeling, Forecasting and Algorithms)</t>
  </si>
  <si>
    <t>['sql', 'python', 'azure', 'aws', 'gcp', 'pytorch', 'tensorflow']</t>
  </si>
  <si>
    <t>Techfield</t>
  </si>
  <si>
    <t>['python', 'sas', 'spark', 'tensorflow', 'hadoop', 'sas']</t>
  </si>
  <si>
    <t>Artificial Intelligence Scientist</t>
  </si>
  <si>
    <t>Holtsville, NY</t>
  </si>
  <si>
    <t>Zebra</t>
  </si>
  <si>
    <t>['python', 'azure', 'aws', 'spark', 'pytorch', 'keras', 'pyspark', 'tensorflow', 'scikit-learn']</t>
  </si>
  <si>
    <t>Kiongroup</t>
  </si>
  <si>
    <t>['sql', 'python', 'go', 'azure', 'databricks', 'gcp', 'bigquery', 'spark', 'airflow', 'kubernetes', 'docker']</t>
  </si>
  <si>
    <t>Senior Software Engineer, Foundational Data Engineering</t>
  </si>
  <si>
    <t>['sql', 'python', 'nosql', 'java', 'c', 'azure', 'aws', 'gcp', 'bigquery']</t>
  </si>
  <si>
    <t>Palantir Data Engineer_5+ys</t>
  </si>
  <si>
    <t>['sql', 'python', 'azure', 'aws', 'gcp', 'pyspark']</t>
  </si>
  <si>
    <t>Senior Data engineer for the Data engineering</t>
  </si>
  <si>
    <t>Operations Data Analyst – Expert(Power BI, SQL) Locals W2</t>
  </si>
  <si>
    <t>Finezi</t>
  </si>
  <si>
    <t>['sql', 'power bi', 'sap']</t>
  </si>
  <si>
    <t>['python', 'java', 'databricks', 'tensorflow', 'spring', 'tableau']</t>
  </si>
  <si>
    <t>Junior data analyst/Java Developer</t>
  </si>
  <si>
    <t>AEG Presents</t>
  </si>
  <si>
    <t>['sql', 'python', 'snowflake', 'databricks', 'pyspark', 'kubernetes']</t>
  </si>
  <si>
    <t>Social Security Administration</t>
  </si>
  <si>
    <t>Cape Coral, FL</t>
  </si>
  <si>
    <t>Infotron Solutions</t>
  </si>
  <si>
    <t>Affordable land scaping services</t>
  </si>
  <si>
    <t>Metrics Data Analyst</t>
  </si>
  <si>
    <t>Lakehurst, NJ</t>
  </si>
  <si>
    <t>['sql', 'python', 'r', 'java', 'c', 'sql server', 'oracle', 'visio', 'tableau', 'excel', 'ssis', 'ssrs', 'qlik', 'sharepoint']</t>
  </si>
  <si>
    <t>CSpring</t>
  </si>
  <si>
    <t>Senior Engineering Team Lead, Data Platform</t>
  </si>
  <si>
    <t>['sql', 'python', 'snowflake', 'databricks', 'spark']</t>
  </si>
  <si>
    <t>Microsoft Canada Inc.</t>
  </si>
  <si>
    <t>['sql', 'python', 'r', 'javascript', 'java', 'html', 'c', 'postgresql', 'azure', 'power bi']</t>
  </si>
  <si>
    <t>Junior AI Engineer</t>
  </si>
  <si>
    <t>GEN AI</t>
  </si>
  <si>
    <t>Jessup, PA</t>
  </si>
  <si>
    <t>AeroVironment</t>
  </si>
  <si>
    <t>Business Data Analyst - Trading Back Office</t>
  </si>
  <si>
    <t>WFP: IT Associate (Data Analyst), SC6, Dhaka – Dhaka</t>
  </si>
  <si>
    <t>Data Analyst, Consultant</t>
  </si>
  <si>
    <t>SupportFinity</t>
  </si>
  <si>
    <t>['sql', 'python', 'r', 'azure', 'aws', 'gcp', 'excel']</t>
  </si>
  <si>
    <t>Senior Data Business Analyst</t>
  </si>
  <si>
    <t>Emdad By Elm</t>
  </si>
  <si>
    <t>Senior Data Scientist &amp; ML Engineer</t>
  </si>
  <si>
    <t>Data Scientist, AI for Dynamic Pricing &amp; Dispatch</t>
  </si>
  <si>
    <t>Yassir</t>
  </si>
  <si>
    <t>Senior Data Scientist - Enterprise AI &amp; NLP Solutions</t>
  </si>
  <si>
    <t>Mid/Senior - Data Scientist</t>
  </si>
  <si>
    <t>Strategic Analytics Analyst II: Strategic Analytics</t>
  </si>
  <si>
    <t>['sql', 'python', 'powerbi', 'powerbi']</t>
  </si>
  <si>
    <t>Data &amp; Technology Analyst</t>
  </si>
  <si>
    <t>['r', 'sas', 'excel', 'power bi', 'spss', 'sas']</t>
  </si>
  <si>
    <t>Staff Data Scientist, Analytics, Core Product</t>
  </si>
  <si>
    <t>Johnson, AR</t>
  </si>
  <si>
    <t>Lead Platform Engineer</t>
  </si>
  <si>
    <t>Main Point-Davidsville, NL, Canada</t>
  </si>
  <si>
    <t>Absa Group</t>
  </si>
  <si>
    <t>['python', 'bash', 'golang', 'aws', 'linux', 'kubernetes', 'terraform']</t>
  </si>
  <si>
    <t>Ipeople Infosysteams LLC</t>
  </si>
  <si>
    <t>['sql', 'go', 'sql server', 'snowflake', 'azure', 'databricks', 'power bi']</t>
  </si>
  <si>
    <t>Assistant Manager-Data Engineering (CRF# REF89629E)</t>
  </si>
  <si>
    <t>Fujairah - United Arab Emirates</t>
  </si>
  <si>
    <t>PPOAR</t>
  </si>
  <si>
    <t>Senior Technical Analyst</t>
  </si>
  <si>
    <t>Novia Infotech</t>
  </si>
  <si>
    <t>['perl', 'shell', 'elasticsearch', 'azure', 'oracle', 'gcp', 'kafka', 'linux', 'unix']</t>
  </si>
  <si>
    <t>Jarrell, TX</t>
  </si>
  <si>
    <t>MLee Medical Employment</t>
  </si>
  <si>
    <t>Databricks Data Engineer - Consultant</t>
  </si>
  <si>
    <t>Scientific Programmer</t>
  </si>
  <si>
    <t>Data Analyst – GTM &amp; Customer Success</t>
  </si>
  <si>
    <t>Legora AB</t>
  </si>
  <si>
    <t>Adilabad, Telangana, India</t>
  </si>
  <si>
    <t>Blackburn, United Kingdom</t>
  </si>
  <si>
    <t>EG On The Move Ltd</t>
  </si>
  <si>
    <t>['sql', 'python', 'go', 'azure', 'databricks', 'pyspark', 'git']</t>
  </si>
  <si>
    <t>Data Engineer, Data Cloud</t>
  </si>
  <si>
    <t>Web3 Jobs</t>
  </si>
  <si>
    <t>['python', 'nosql', 'java', 'snowflake', 'databricks', 'aws', 'spark', 'kafka', 'airflow', 'terraform']</t>
  </si>
  <si>
    <t>PulseMediaNL (MENA REGION)</t>
  </si>
  <si>
    <t>Payroll Data Analytics - Remote</t>
  </si>
  <si>
    <t>Data Migration &amp; ETL Engineer w/Top Secret Clearance</t>
  </si>
  <si>
    <t>A3 Consulting LLC</t>
  </si>
  <si>
    <t>['sql', 'python', 'crystal', 'postgresql']</t>
  </si>
  <si>
    <t>Principal Software Engineering Manager - Data Analytics</t>
  </si>
  <si>
    <t>['sql', 'python', 'r', 'javascript', 'scala', 'java', 'html', 'c', 'postgresql', 'azure', 'spark', 'power bi']</t>
  </si>
  <si>
    <t>Flink and Kafka Data streaming engineers</t>
  </si>
  <si>
    <t>Towards AGI</t>
  </si>
  <si>
    <t>['python', 'scala', 'java', 'aws', 'kafka', 'kubernetes']</t>
  </si>
  <si>
    <t>ZIDEA</t>
  </si>
  <si>
    <t>Configuration Analyst</t>
  </si>
  <si>
    <t>JobsRUs.com</t>
  </si>
  <si>
    <t>Senior Data Engineer – Databricks / PySpark (AI Platform)</t>
  </si>
  <si>
    <t>Heartland Bank Limited</t>
  </si>
  <si>
    <t>Newmarket, ON, Canada</t>
  </si>
  <si>
    <t>Repromptai</t>
  </si>
  <si>
    <t>['python', 'javascript', 'mongo', 'java', 'mongodb', 'typescript', 'mongodb', 'dynamodb', 'azure', 'aws', 'react', 'tensorflow', 'spring', 'graphql', 'kubernetes']</t>
  </si>
  <si>
    <t>automation to process large Google Sheets and extract structured product data with AI</t>
  </si>
  <si>
    <t>['sheets', 'airtable']</t>
  </si>
  <si>
    <t>Senior MLE (LLMs) - InsureTech</t>
  </si>
  <si>
    <t>['python', 'gcp', 'bigquery', 'gdpr', 'kubernetes', 'docker']</t>
  </si>
  <si>
    <t>Maynooth, County Kildare, Ireland</t>
  </si>
  <si>
    <t>EZO EV Charging</t>
  </si>
  <si>
    <t>['sql', 'python', 'azure', 'aws', 'gcp', 'power bi', 'ssis', 'dax']</t>
  </si>
  <si>
    <t>Lake Dallas, TX</t>
  </si>
  <si>
    <t>Senior Data Scientist, Costing</t>
  </si>
  <si>
    <t>Data Scientist SAP BRIM</t>
  </si>
  <si>
    <t>Boiling Springs, PA</t>
  </si>
  <si>
    <t>BVA Bear's IT Solutions</t>
  </si>
  <si>
    <t>Marketing Data Scientist: AI-Driven Insights</t>
  </si>
  <si>
    <t>Dudley, MA</t>
  </si>
  <si>
    <t>Nichols College</t>
  </si>
  <si>
    <t>Morro Bay, CA</t>
  </si>
  <si>
    <t>['nosql', 'snowflake', 'azure', 'aws']</t>
  </si>
  <si>
    <t>Strategic Solutions DATA Engineer</t>
  </si>
  <si>
    <t>['sql', 'python', 'scala', 'java', 'spark', 'kafka']</t>
  </si>
  <si>
    <t>Software Engineer 3 - Contingent 213766 (Data Engineer)</t>
  </si>
  <si>
    <t>American Cybersystems, Inc.</t>
  </si>
  <si>
    <t>['sql', 'python', 'nosql', 'mongodb', 'c', 'mongodb', 'cassandra', 'oracle', 'aws', 'gcp', 'bigquery', 'spark']</t>
  </si>
  <si>
    <t>Data Engineer – Databricks</t>
  </si>
  <si>
    <t>StellarMinds, USA</t>
  </si>
  <si>
    <t>['sql', 'python', 'databricks', 'spark', 'pyspark', 'power bi', 'unity']</t>
  </si>
  <si>
    <t>Wales, United Kingdom</t>
  </si>
  <si>
    <t>Data Engineer Python SQL AWS</t>
  </si>
  <si>
    <t>['sql', 'python', 'nosql', 'mysql', 'postgresql', 'aws', 'redshift', 'kafka', 'airflow']</t>
  </si>
  <si>
    <t>Homeland Talent Solutions</t>
  </si>
  <si>
    <t>['sql', 'python', 'azure', 'tableau', 'excel', 'power bi']</t>
  </si>
  <si>
    <t>Lead Power BI Data Analyst - Washington DC, Philadelphia, Wilmington, Chicago</t>
  </si>
  <si>
    <t>['c', 'excel', 'power bi', 'atlassian']</t>
  </si>
  <si>
    <t>Data Scientist| Data Analytics|Supply Chain</t>
  </si>
  <si>
    <t>KLA Corporation</t>
  </si>
  <si>
    <t>Seagoville, TX</t>
  </si>
  <si>
    <t>Resultant</t>
  </si>
  <si>
    <t>['sql', 'python', 'r', 'go', 'scala', 'nosql', 'mongodb', 'c', 'sql server', 'mongodb', 'neo4j', 'azure', 'databricks', 'aws', 'gcp', 'redshift', 'spark', 'kafka', 'airflow', 'fastapi', 'flask', 'django', 'linux', 'kubernetes', 'docker']</t>
  </si>
  <si>
    <t>Data Scientist_4+Yrs</t>
  </si>
  <si>
    <t>['sql', 'python', 'r', 'nosql', 'azure', 'aws', 'gcp', 'spark', 'numpy', 'tensorflow', 'scikit-learn', 'pandas']</t>
  </si>
  <si>
    <t>Data Analyst - Foundation (26-27)</t>
  </si>
  <si>
    <t>['sql', 'python', 'r', 'matplotlib', 'ggplot2', 'power bi']</t>
  </si>
  <si>
    <t>12 Elements Consulting</t>
  </si>
  <si>
    <t>Loomis, CA</t>
  </si>
  <si>
    <t>Auburn, CA</t>
  </si>
  <si>
    <t>Lead Machine Learning / Data Science Engineer</t>
  </si>
  <si>
    <t>['sql', 'python', 'scala', 'nosql', 'snowflake', 'azure', 'databricks', 'aws', 'gcp', 'spark', 'docker']</t>
  </si>
  <si>
    <t>['sql', 'python', 'snowflake', 'azure', 'pytorch', 'tensorflow', 'scikit-learn', 'phoenix', 'power bi', 'github']</t>
  </si>
  <si>
    <t>Data Engineer (Strong AWS Data services(GLUE, Lambda, S3, PySpark, Kafka, etc.) and Strong SQL</t>
  </si>
  <si>
    <t>['sql', 'python', 'aws', 'redshift', 'kafka', 'pyspark', 'airflow', 'git']</t>
  </si>
  <si>
    <t>Behavioral Health Data Visualization Analyst</t>
  </si>
  <si>
    <t>Welfare Research Inc. d/b/a WRI Solutions</t>
  </si>
  <si>
    <t>Entry Level Data Role</t>
  </si>
  <si>
    <t>Data Engineer (Python, SQL, Azure Data Services)</t>
  </si>
  <si>
    <t>['sql', 'python', 'nosql', 'mongodb', 'sql server', 'postgresql', 'mongodb', 'azure', 'oracle', 'spark', 'kafka', 'ssis', 'git', 'jira']</t>
  </si>
  <si>
    <t>Data Engineer (SQL / SQL Server Focus)</t>
  </si>
  <si>
    <t>['sql', 't-sql', 'sql server', 'snowflake', 'azure', 'ssis', 'ssrs']</t>
  </si>
  <si>
    <t>Data Engineer - DataStage ETL III</t>
  </si>
  <si>
    <t>['sql', 'python', 'sas', 'nosql', 'java', 'mongodb', 'db2', 'mysql', 'mongodb', 'snowflake', 'oracle', 'hadoop', 'sas', 'sharepoint']</t>
  </si>
  <si>
    <t>Geospatial AI Data Engineer Co-op Fall 2026</t>
  </si>
  <si>
    <t>State of Massachusetts - Massachusetts Department of Transportation</t>
  </si>
  <si>
    <t>['sql', 'tableau', 'excel', 'power bi', 'qlik', 'powerpoint']</t>
  </si>
  <si>
    <t>Londonderry, NH</t>
  </si>
  <si>
    <t>Micro-Tech Production</t>
  </si>
  <si>
    <t>Expert Exploitation Specialist/Data Scientist</t>
  </si>
  <si>
    <t>Culmen International</t>
  </si>
  <si>
    <t>['python', 'c', 'apl']</t>
  </si>
  <si>
    <t>Kaav Inc.</t>
  </si>
  <si>
    <t>['sql', 'python', 'snowflake', 'aws', 'excel', 'powerpoint']</t>
  </si>
  <si>
    <t>Senior Manager Data Engineering &amp; Operations - Full-time</t>
  </si>
  <si>
    <t>VON Canada</t>
  </si>
  <si>
    <t>['sql', 'python', 'nosql', 'java', 'postgresql', 'snowflake', 'azure', 'gcp', 'spark', 'kafka']</t>
  </si>
  <si>
    <t>Strategy &amp; Insights Analyst</t>
  </si>
  <si>
    <t>Potential Energy Coalition</t>
  </si>
  <si>
    <t>Senior Data Business Solutions Analyst</t>
  </si>
  <si>
    <t>NextDeavor Inc.</t>
  </si>
  <si>
    <t>['sql', 'python', 'go', 'databricks', 'tableau', 'power bi']</t>
  </si>
  <si>
    <t>Operations Data Analyst, Expert</t>
  </si>
  <si>
    <t>Heyer Expectations LLC</t>
  </si>
  <si>
    <t>Computational Biologics Design Senior Scientist</t>
  </si>
  <si>
    <t>Data Engineer (Secret Clearance)</t>
  </si>
  <si>
    <t>['sql', 'python', 'r', 'c', 'spark', 'pyspark', 'pandas']</t>
  </si>
  <si>
    <t>Data Engineer [Data Migration &amp; Helix Data Platform]</t>
  </si>
  <si>
    <t>['python', 'db2', 'snowflake', 'aws', 'power bi']</t>
  </si>
  <si>
    <t>Miami Gardens, FL</t>
  </si>
  <si>
    <t>Above and Beyond Talent Acquisition, Inc</t>
  </si>
  <si>
    <t>Data Analyst- SQL BI</t>
  </si>
  <si>
    <t>['sql', 't-sql', 'azure', 'power bi', 'dax']</t>
  </si>
  <si>
    <t>Data Engineer [Data Migration &amp; BMC Helix Data Platform]</t>
  </si>
  <si>
    <t>Data Engineer with Python &amp; SQL</t>
  </si>
  <si>
    <t>Methodius IT Recruitment</t>
  </si>
  <si>
    <t>['sql', 'python', 'sql server', 'mysql', 'postgresql', 'oracle']</t>
  </si>
  <si>
    <t>['sql', 't-sql', 'excel', 'power bi']</t>
  </si>
  <si>
    <t>Mid-Level Data Solution Architect</t>
  </si>
  <si>
    <t>['python', 'java', 'c', 'azure', 'aws', 'gcp', 'windows', 'git', 'gitlab']</t>
  </si>
  <si>
    <t>Senior Data Engineer- Full Time Role</t>
  </si>
  <si>
    <t>Data Science Program Manager</t>
  </si>
  <si>
    <t>Frontend Engineer – AI Data Analyst</t>
  </si>
  <si>
    <t>GFEBS Analyst</t>
  </si>
  <si>
    <t>DAWSON</t>
  </si>
  <si>
    <t>Report Analyst</t>
  </si>
  <si>
    <t>Accede Solutions Inc (accedesolution.com)</t>
  </si>
  <si>
    <t>Data &amp; Administrative Support Analyst (Entry-Level)</t>
  </si>
  <si>
    <t>ARMStrong Insurance Services</t>
  </si>
  <si>
    <t>Hermosa Beach, CA</t>
  </si>
  <si>
    <t>Skechers USA, Inc.</t>
  </si>
  <si>
    <t>['sql', 'python', 'snowflake', 'aws', 'bigquery', 'spark', 'pytorch', 'numpy', 'tensorflow', 'hugging face', 'pandas']</t>
  </si>
  <si>
    <t>Junior MAchine learning AI engineer/Data scientist/Java Backend developer</t>
  </si>
  <si>
    <t>Motorola, Data Scientist (Summer 2026 Internship) - Application via WayUp</t>
  </si>
  <si>
    <t>['sql', 'azure', 'databricks', 'arch', 'excel']</t>
  </si>
  <si>
    <t>Senior Data Engineer, Client Authentication</t>
  </si>
  <si>
    <t>Southlake, TX (+1 other)</t>
  </si>
  <si>
    <t>['sql', 'python', 'snowflake', 'databricks', 'gcp', 'bigquery', 'spark', 'kafka', 'airflow', 'kubernetes', 'docker', 'terraform']</t>
  </si>
  <si>
    <t>Analytics Engineer, GTM</t>
  </si>
  <si>
    <t>Owner.com</t>
  </si>
  <si>
    <t>['sql', 'python', 'go', 'c', 'snowflake']</t>
  </si>
  <si>
    <t>Data Engineer Solution Architect</t>
  </si>
  <si>
    <t>['sql', 'python', 'snowflake', 'azure', 'databricks', 'aws', 'gcp', 'pyspark', 'airflow', 'tableau', 'power bi']</t>
  </si>
  <si>
    <t>Big Data Engineer - SQL</t>
  </si>
  <si>
    <t>Data Analyst I, CCR Reporting</t>
  </si>
  <si>
    <t>Chevy Chase</t>
  </si>
  <si>
    <t>Above &amp; Beyond Talent Acquisition</t>
  </si>
  <si>
    <t>Data Engineer Associate - 6131786</t>
  </si>
  <si>
    <t>Lead Data Engineer – Platform</t>
  </si>
  <si>
    <t>['sql', 'python', 'mongodb', 'shell', 'mongodb', 'databricks', 'oracle', 'aws', 'spark', 'kafka', 'kubernetes', 'unity']</t>
  </si>
  <si>
    <t>['excel', 'sap', 'powerpoint', 'outlook']</t>
  </si>
  <si>
    <t>paypal</t>
  </si>
  <si>
    <t>Data Analyst III [208313]</t>
  </si>
  <si>
    <t>EMR Data Engineer</t>
  </si>
  <si>
    <t>Karnataka, India</t>
  </si>
  <si>
    <t>HBox Inc</t>
  </si>
  <si>
    <t>['sql', 'python', 'java', 'node.js', 'node']</t>
  </si>
  <si>
    <t>SPG Resourcing</t>
  </si>
  <si>
    <t>AI Engineer: NLP</t>
  </si>
  <si>
    <t>Curveanalytics</t>
  </si>
  <si>
    <t>Data Science Manager, PXT Central Science</t>
  </si>
  <si>
    <t>['sql', 'python', 'r', 'scala', 'nosql', 'java', 'sql server', 'mysql', 'aws', 'redshift', 'spark', 'hadoop']</t>
  </si>
  <si>
    <t>Data Engineer II, Pricing Eligibility Services</t>
  </si>
  <si>
    <t>['sql', 'python', 'scala', 'java', 'aws', 'redshift']</t>
  </si>
  <si>
    <t>Lancing, United Kingdom</t>
  </si>
  <si>
    <t>Data Analyst Manager/FS/ 12 months/35-48K HKD P/M</t>
  </si>
  <si>
    <t>Argyll Scott</t>
  </si>
  <si>
    <t>Sepang, Selangor, Malaysia</t>
  </si>
  <si>
    <t>CIRQLE</t>
  </si>
  <si>
    <t>Data Analyst (Power BI / Data Modernization)</t>
  </si>
  <si>
    <t>Bowhead</t>
  </si>
  <si>
    <t>['sql', 'python', 'snowflake', 'azure', 'databricks', 'tableau', 'power bi', 'sap']</t>
  </si>
  <si>
    <t>Freelance Data Engineer</t>
  </si>
  <si>
    <t>Kozhikode, Kerala, India</t>
  </si>
  <si>
    <t>Leading MNC</t>
  </si>
  <si>
    <t>Solution Architect – Data Engineering</t>
  </si>
  <si>
    <t>Kolhapur, Maharashtra, India</t>
  </si>
  <si>
    <t>The Delta Group</t>
  </si>
  <si>
    <t>['aws', 'redshift', 'kafka', 'airflow']</t>
  </si>
  <si>
    <t>Madurai, Tamil Nadu, India</t>
  </si>
  <si>
    <t>Thiruvananthapuram, Kerala, India</t>
  </si>
  <si>
    <t>['aws', 'kafka', 'airflow']</t>
  </si>
  <si>
    <t>Patna, Bihar, India</t>
  </si>
  <si>
    <t>Anand, Gujarat, India</t>
  </si>
  <si>
    <t>Davanagere, Karnataka, India</t>
  </si>
  <si>
    <t>Belagavi, Karnataka, India</t>
  </si>
  <si>
    <t>['aws', 'redshift', 'airflow']</t>
  </si>
  <si>
    <t>Mangaluru, Karnataka, India</t>
  </si>
  <si>
    <t>Thrissur, Kerala, India</t>
  </si>
  <si>
    <t>Dehradun, Uttarakhand, India</t>
  </si>
  <si>
    <t>Guntur, Andhra Pradesh, India</t>
  </si>
  <si>
    <t>Pushkar, Rajasthan, India</t>
  </si>
  <si>
    <t>Erode, Tamil Nadu, India</t>
  </si>
  <si>
    <t>Tumakuru, Karnataka, India</t>
  </si>
  <si>
    <t>['python', 'kubernetes', 'docker', 'terraform']</t>
  </si>
  <si>
    <t>Kota, Rajasthan, India</t>
  </si>
  <si>
    <t>Kannur, Kerala, India</t>
  </si>
  <si>
    <t>Malappuram, Kerala, India</t>
  </si>
  <si>
    <t>Vellore, Tamil Nadu, India</t>
  </si>
  <si>
    <t>Baddi, Himachal Pradesh, India</t>
  </si>
  <si>
    <t>['python', 'airflow', 'kubernetes', 'docker', 'terraform']</t>
  </si>
  <si>
    <t>Nellore, Andhra Pradesh, India</t>
  </si>
  <si>
    <t>Data Engineer – Wind Telemetry</t>
  </si>
  <si>
    <t>RapidBrains</t>
  </si>
  <si>
    <t>Kakinada, Andhra Pradesh, India</t>
  </si>
  <si>
    <t>['python', 'azure', 'aws', 'gcp', 'airflow', 'kubernetes', 'docker', 'terraform']</t>
  </si>
  <si>
    <t>Data Engineer - Apache Airflow</t>
  </si>
  <si>
    <t>['sql', 'python', 'postgresql', 'spark', 'kafka', 'airflow', 'docker', 'git']</t>
  </si>
  <si>
    <t>Senior Data Engineer  (Insurance)</t>
  </si>
  <si>
    <t>Sheung Wan, Hong Kong</t>
  </si>
  <si>
    <t>Captar</t>
  </si>
  <si>
    <t>['sql', 'python', 'snowflake', 'azure', 'aws', 'terraform', 'jenkins', 'gitlab']</t>
  </si>
  <si>
    <t>Intern, Data Analytics (IT)</t>
  </si>
  <si>
    <t>1-800-Flowers Family of Brands</t>
  </si>
  <si>
    <t>['sql', 'python', 'express', 'tableau', 'excel', 'power bi']</t>
  </si>
  <si>
    <t>(USA) Data Analyst II</t>
  </si>
  <si>
    <t>['sql', 'python', 'r', 'scala', 'nosql', 'spark', 'tableau', 'excel', 'power bi', 'powerbi', 'powerbi']</t>
  </si>
  <si>
    <t>Revenue &amp; Business Analytics Manager</t>
  </si>
  <si>
    <t>Denton County Transportation Authority</t>
  </si>
  <si>
    <t>Senior Data Analyst Power BI &amp; Big Data</t>
  </si>
  <si>
    <t>DART ENTITIES</t>
  </si>
  <si>
    <t>['sql', 'python', 't-sql', 'dart', 'sql server', 'azure', 'excel', 'power bi', 'dax']</t>
  </si>
  <si>
    <t>['sql', 'python', 'sql server', 'postgresql', 'azure', 'aws', 'pytorch', 'tensorflow', 'scikit-learn']</t>
  </si>
  <si>
    <t>Picacho, AZ</t>
  </si>
  <si>
    <t>Bayer Crop Science</t>
  </si>
  <si>
    <t>['sql', 'python', 'nosql', 'java', 'azure', 'aws', 'gcp', 'spark', 'kafka', 'hadoop']</t>
  </si>
  <si>
    <t>Data Engineer _ Splunk</t>
  </si>
  <si>
    <t>Data Analyst (Insights &amp; Analytics)</t>
  </si>
  <si>
    <t>South Yorkshire, United Kingdom</t>
  </si>
  <si>
    <t>Exemplar Health Care</t>
  </si>
  <si>
    <t>['sql', 'python', 'azure', 'git', 'bitbucket', 'confluence']</t>
  </si>
  <si>
    <t>Data Operations Analyst / Business Analyst</t>
  </si>
  <si>
    <t>AK Recruitment and Consulting</t>
  </si>
  <si>
    <t>FT Data Verification Analyst</t>
  </si>
  <si>
    <t>Foundation AI</t>
  </si>
  <si>
    <t>Palm City, FL</t>
  </si>
  <si>
    <t>New Smyrna Beach, FL</t>
  </si>
  <si>
    <t>Project Manager, AI and Data Science</t>
  </si>
  <si>
    <t>['aws', 'jira', 'confluence', 'slack']</t>
  </si>
  <si>
    <t>Looking for a Computer Data Engineer to help with development of report generating software</t>
  </si>
  <si>
    <t>['sql', 'python', 'javascript', 'java', 'c']</t>
  </si>
  <si>
    <t>Ongoing Support Needed from  Engineer</t>
  </si>
  <si>
    <t>['python', 'javascript', 'java']</t>
  </si>
  <si>
    <t>Online Data Analyst - Odia (UK)</t>
  </si>
  <si>
    <t>ProZ.com</t>
  </si>
  <si>
    <t>Data Lead- Power BI specialist</t>
  </si>
  <si>
    <t>identifi Global Resources</t>
  </si>
  <si>
    <t>Brockhampton, United Kingdom</t>
  </si>
  <si>
    <t>Lead Application Analyst</t>
  </si>
  <si>
    <t>CompuCom</t>
  </si>
  <si>
    <t>Dawsonville, GA</t>
  </si>
  <si>
    <t>Mt Holly, NC</t>
  </si>
  <si>
    <t>Pelham, AL</t>
  </si>
  <si>
    <t>Trussville, AL</t>
  </si>
  <si>
    <t>Murrells Inlet, SC</t>
  </si>
  <si>
    <t>Sr. Healthcare Data Analyst</t>
  </si>
  <si>
    <t>Winter Springs, FL</t>
  </si>
  <si>
    <t>Casselberry, FL</t>
  </si>
  <si>
    <t>Deltona, FL</t>
  </si>
  <si>
    <t>Port St. Lucie, FL</t>
  </si>
  <si>
    <t>AVP, Data Serving</t>
  </si>
  <si>
    <t>MUFG Americas</t>
  </si>
  <si>
    <t>DeLand, FL</t>
  </si>
  <si>
    <t>Villa Park, CA</t>
  </si>
  <si>
    <t>Berwyn, IL</t>
  </si>
  <si>
    <t>Biolife Plasma Services Careers</t>
  </si>
  <si>
    <t>['html', 'aws', 'pytorch', 'hugging face']</t>
  </si>
  <si>
    <t>Senior Data Engineer(61249-1)</t>
  </si>
  <si>
    <t>['python', 'scala', 'java', 'azure', 'gcp', 'spark', 'kafka', 'airflow', 'hadoop']</t>
  </si>
  <si>
    <t>Business Intelligence Expert for Power BI, Tableau, SQL, and Cloud Data Solutions</t>
  </si>
  <si>
    <t>['sql', 'postgresql', 'snowflake', 'redshift', 'bigquery', 'tableau', 'looker', 'power bi', 'dax']</t>
  </si>
  <si>
    <t>Palakkad, Kerala, India</t>
  </si>
  <si>
    <t>Exult Global</t>
  </si>
  <si>
    <t>Agra, Uttar Pradesh, India</t>
  </si>
  <si>
    <t>Hertford, United Kingdom</t>
  </si>
  <si>
    <t>Berkhamsted School</t>
  </si>
  <si>
    <t>Senior Data EngineerDelray Beach, FL</t>
  </si>
  <si>
    <t>Business Data Engineer II</t>
  </si>
  <si>
    <t>['sql', 'aws', 'redshift', 'ssrs', 'git', 'jenkins', 'jira', 'confluence', 'slack', 'zoom']</t>
  </si>
  <si>
    <t>Stier Solutions Inc</t>
  </si>
  <si>
    <t>['sql', 'c', 'looker', 'jira']</t>
  </si>
  <si>
    <t>Associate - Data &amp; Analytics</t>
  </si>
  <si>
    <t>Accordion India</t>
  </si>
  <si>
    <t>Amravati, Maharashtra, India</t>
  </si>
  <si>
    <t>Daice Labs</t>
  </si>
  <si>
    <t>Saras Analytics</t>
  </si>
  <si>
    <t>Data Scientist(Gen AI, Python, AWS, AI/ML, 4 TO 6 Yrs)</t>
  </si>
  <si>
    <t>UsefulBI Corporation</t>
  </si>
  <si>
    <t>AI &amp; Data Science Intern</t>
  </si>
  <si>
    <t>Faculty - Computer Science Engineering (CSE)</t>
  </si>
  <si>
    <t>Parul University</t>
  </si>
  <si>
    <t>NowWiN International</t>
  </si>
  <si>
    <t>Sangli, Maharashtra, India</t>
  </si>
  <si>
    <t>Tiruppur, Tamil Nadu, India</t>
  </si>
  <si>
    <t>Odisha, India</t>
  </si>
  <si>
    <t>Oncorre Inc</t>
  </si>
  <si>
    <t>['sql', 'python', 'scala', 'nosql', 'java', 'mongodb', 'mongodb', 'dynamodb', 'snowflake', 'aws', 'bigquery']</t>
  </si>
  <si>
    <t>Software Engineer II - Distributed Systems</t>
  </si>
  <si>
    <t>['sql', 'python', 'r', 'javascript', 'java', 'html', 'c', 'postgresql', 'azure', 'aws', 'power bi']</t>
  </si>
  <si>
    <t>BI/Data Analyst – Central London (Hybrid) - £55,000</t>
  </si>
  <si>
    <t>['sql', 'go', 'snowflake', 'azure', 'tableau']</t>
  </si>
  <si>
    <t>Burgh, United Kingdom</t>
  </si>
  <si>
    <t>scrumconnect ltd</t>
  </si>
  <si>
    <t>['sql', 'python', 'bigquery', 'airflow', 'terraform']</t>
  </si>
  <si>
    <t>Senior Associate in Cloud Data</t>
  </si>
  <si>
    <t>Southern Shirt</t>
  </si>
  <si>
    <t>Hybrid AP Specialist</t>
  </si>
  <si>
    <t>Staff Data Scientist- MLE</t>
  </si>
  <si>
    <t>Applications &amp; Data Quality Analyst</t>
  </si>
  <si>
    <t>BKL</t>
  </si>
  <si>
    <t>['go', 'gdpr']</t>
  </si>
  <si>
    <t>Data Scientist - Transport &amp; Logistics</t>
  </si>
  <si>
    <t>Cyber Security Traineeship: IT Tech to Analyst</t>
  </si>
  <si>
    <t>Career Change</t>
  </si>
  <si>
    <t>(Agile1)Operations Data Analyst, Expert</t>
  </si>
  <si>
    <t>['sql', 'python', 'excel', 'power bi', 'sap']</t>
  </si>
  <si>
    <t>Senior Technical Business Analyst – AI Search &amp; Digital Experience</t>
  </si>
  <si>
    <t>Nebraska, IN</t>
  </si>
  <si>
    <t>Power BI Backend Data Engineer</t>
  </si>
  <si>
    <t>['sql', 'r', 'c', 'azure', 'power bi']</t>
  </si>
  <si>
    <t>Tech lead - London (Hybrid) - Python, dbt, AWS | £90K-£110K</t>
  </si>
  <si>
    <t>['sql', 'python', 'aws', 'spark', 'numpy', 'hadoop', 'pandas', 'ssis', 'kubernetes', 'docker', 'git', 'github', 'terraform']</t>
  </si>
  <si>
    <t>AI Developer / AI Engineer</t>
  </si>
  <si>
    <t>['python', 'typescript', 'aws', 'gitlab']</t>
  </si>
  <si>
    <t>Intermediate Data  Engineer</t>
  </si>
  <si>
    <t>Entelect</t>
  </si>
  <si>
    <t>Union City, CA</t>
  </si>
  <si>
    <t>Senior Data Engineer (Snowflake, Python, Enterprise Data Platform) | Global PE</t>
  </si>
  <si>
    <t>Origin Staffing</t>
  </si>
  <si>
    <t>['sql', 'python', 'snowflake', 'redshift', 'bigquery', 'spark', 'kafka', 'airflow', 'power bi']</t>
  </si>
  <si>
    <t>Data Center Service Engineer</t>
  </si>
  <si>
    <t>Barstow, TX</t>
  </si>
  <si>
    <t>['azure', 'vmware', 'linux', 'kubernetes']</t>
  </si>
  <si>
    <t>Student Information Systems Design Analyst - Office of Data Governance</t>
  </si>
  <si>
    <t>Gwinnett County Public Schools</t>
  </si>
  <si>
    <t>Senior Executive, Data Analytics</t>
  </si>
  <si>
    <t>Marina Bay Sands</t>
  </si>
  <si>
    <t>['vba', 'excel', 'power bi', 'powerpoint']</t>
  </si>
  <si>
    <t>Data Science - Agentic AI</t>
  </si>
  <si>
    <t>['python', 'go', 'java', 'redis', 'azure']</t>
  </si>
  <si>
    <t>Data Engineer - Active Secret or TS/SCI</t>
  </si>
  <si>
    <t>Plug</t>
  </si>
  <si>
    <t>['elasticsearch', 'windows', 'linux', 'kubernetes']</t>
  </si>
  <si>
    <t>Data Engineer TS/SCI Required</t>
  </si>
  <si>
    <t>Senior Data Engineer / Data Architect (Microsoft Fabric &amp; Azure)</t>
  </si>
  <si>
    <t>Project-Based Analyst</t>
  </si>
  <si>
    <t>['excel', 'spss', 'powerpoint']</t>
  </si>
  <si>
    <t>Director, Data Analytics</t>
  </si>
  <si>
    <t>Senior Data Analyst, Sales Analytics</t>
  </si>
  <si>
    <t>['sql', 'python', 'r', 'airflow', 'tableau', 'jira']</t>
  </si>
  <si>
    <t>Superior, CO</t>
  </si>
  <si>
    <t>ROR Partners LLC</t>
  </si>
  <si>
    <t>['sql', 'python', 'snowflake', 'aws', 'git']</t>
  </si>
  <si>
    <t>Data Center Infrastructure Engineer II</t>
  </si>
  <si>
    <t>Geospatial MLOps Engineer - Data Pipelines / Kubernetes &amp; CI/CD / Temporal Sensor Data Platform Engineer</t>
  </si>
  <si>
    <t>['python', 'r', 'spark', 'keras', 'numpy', 'tensorflow', 'airflow', 'pandas', 'kubernetes', 'docker', 'git']</t>
  </si>
  <si>
    <t>IntelliPro</t>
  </si>
  <si>
    <t>Data Analyst Entry Level - In Office | Must Be Local</t>
  </si>
  <si>
    <t>The Tustin Group</t>
  </si>
  <si>
    <t>['r', 'tableau', 'excel', 'power bi', 'sheets']</t>
  </si>
  <si>
    <t>Outbound Team Lead-Meadow</t>
  </si>
  <si>
    <t>['go', 'outlook']</t>
  </si>
  <si>
    <t>AI &amp; BI Data Engineer</t>
  </si>
  <si>
    <t>['sql', 'python', 'r', 'databricks', 'spark', 'airflow', 'excel']</t>
  </si>
  <si>
    <t>Associate Principal - Data Engineering</t>
  </si>
  <si>
    <t>Research Officer &amp; Data Scientist - Population Data Science</t>
  </si>
  <si>
    <t>Swansea University</t>
  </si>
  <si>
    <t>Data Scientist – Entry Level</t>
  </si>
  <si>
    <t>Aliyucares</t>
  </si>
  <si>
    <t>Career.aliyucares</t>
  </si>
  <si>
    <t>['sql', 'python', 'r', 'azure', 'aws', 'gcp', 'spark', 'matplotlib', 'seaborn', 'hadoop', 'tableau', 'power bi']</t>
  </si>
  <si>
    <t>Application Analyst - SaaS</t>
  </si>
  <si>
    <t>['sql', 'crystal', 'visio', 'power bi', 'sharepoint', 'powerbi', 'powerbi']</t>
  </si>
  <si>
    <t>Gen AI Engineer (Senior Data Scientist)</t>
  </si>
  <si>
    <t>Leamington Spa, United Kingdom</t>
  </si>
  <si>
    <t>The Data Gals | by AI Connect</t>
  </si>
  <si>
    <t>Data Science Festival</t>
  </si>
  <si>
    <t>Nashua, NH</t>
  </si>
  <si>
    <t>Rightworks LLC</t>
  </si>
  <si>
    <t>GE Aerospace</t>
  </si>
  <si>
    <t>Associate Engineer - Protect Analytics Data Engineer</t>
  </si>
  <si>
    <t>['azure', 'splunk']</t>
  </si>
  <si>
    <t>SCALA SPARK DEVELOPER</t>
  </si>
  <si>
    <t>BR Raysoft Global Private Limited</t>
  </si>
  <si>
    <t>['sql', 'python', 'scala', 'java', 'shell', 'azure', 'aws', 'gcp', 'spark', 'hadoop', 'splunk', 'kubernetes', 'docker', 'jenkins', 'ansible', 'bitbucket']</t>
  </si>
  <si>
    <t>Senior Data Analyst - SQL and Python</t>
  </si>
  <si>
    <t>Customer Data Analyst II</t>
  </si>
  <si>
    <t>ButcherBox</t>
  </si>
  <si>
    <t>Data Engineer - Enterprise AI, ERP and SaaS</t>
  </si>
  <si>
    <t>Tessera Labs</t>
  </si>
  <si>
    <t>['sql', 'python', 'snowflake', 'pyspark', 'sap', 'unify']</t>
  </si>
  <si>
    <t>Adonis</t>
  </si>
  <si>
    <t>['sql', 'python', 'snowflake', 'aws', 'excel']</t>
  </si>
  <si>
    <t>Data Analyst Tutor with Expertise in Python and Revenue Management</t>
  </si>
  <si>
    <t>['python', 'pandas', 'jupyter', 'excel']</t>
  </si>
  <si>
    <t>Project X</t>
  </si>
  <si>
    <t>['sql', 'python', 'snowflake', 'azure', 'aws', 'redshift', 'airflow', 'git']</t>
  </si>
  <si>
    <t>Data Center Network Engineer — Flexible Shifts</t>
  </si>
  <si>
    <t>Exercise Assessment Analyst / Data Analyst</t>
  </si>
  <si>
    <t>Makoa Technology Services Inc</t>
  </si>
  <si>
    <t>Remote Media Search Analyst</t>
  </si>
  <si>
    <t>**Business Intelligence Engineer**</t>
  </si>
  <si>
    <t>Remote Data Analyst: Material Spend</t>
  </si>
  <si>
    <t>Data and Analytics Analyst - Card Fraud Analytics</t>
  </si>
  <si>
    <t>['sql', 'python', 'sas', 'snowflake', 'tableau', 'excel', 'power bi', 'sas', 'qlik', 'powerpoint', 'outlook']</t>
  </si>
  <si>
    <t>Capitec Bank</t>
  </si>
  <si>
    <t>Senior Data/Systems Analyst</t>
  </si>
  <si>
    <t>['sql', 'scala', 'java', 'aws', 'redshift', 'spark', 'kafka', 'git']</t>
  </si>
  <si>
    <t>['sql', 'scala', 'java', 'aws', 'spark', 'git', 'terraform', 'jenkins', 'gitlab']</t>
  </si>
  <si>
    <t>Cheadle, United Kingdom</t>
  </si>
  <si>
    <t>Royal Leamington Spa, United Kingdom</t>
  </si>
  <si>
    <t>BAXI HEATING UK LIMITED</t>
  </si>
  <si>
    <t>Lead Data Modeller</t>
  </si>
  <si>
    <t>INNOCEAN</t>
  </si>
  <si>
    <t>['sql', 'python', 'go', 'javascript', 'html', 'bigquery', 'tableau', 'excel', 'looker', 'power bi', 'sheets']</t>
  </si>
  <si>
    <t>Virtual Vocations Inc</t>
  </si>
  <si>
    <t>Fraud Risk Data Scientist job at Eliassen Group in Carson City, NV</t>
  </si>
  <si>
    <t>Product Manager, Data Science</t>
  </si>
  <si>
    <t>Applied Research Scientist</t>
  </si>
  <si>
    <t>Ab Initio Lead</t>
  </si>
  <si>
    <t>['sql', 'db2', 'azure', 'oracle', 'aws', 'gcp', 'spark', 'hadoop', 'linux', 'unix', 'git', 'jira', 'confluence']</t>
  </si>
  <si>
    <t>ME00546-Data Scientist Jobs</t>
  </si>
  <si>
    <t>Momentum Engineering</t>
  </si>
  <si>
    <t>['sql', 'python', 'html', 'plotly', 'pandas', 'splunk']</t>
  </si>
  <si>
    <t>Novolex</t>
  </si>
  <si>
    <t>['sql', 'python', 'azure', 'databricks', 'pyspark', 'visio', 'power bi', 'sap', 'alteryx']</t>
  </si>
  <si>
    <t>Data Engineer II, SPIV Data Engineering</t>
  </si>
  <si>
    <t>DATA SCIENTIST ASSOCIATE</t>
  </si>
  <si>
    <t>UAB Health System</t>
  </si>
  <si>
    <t>Junior QA Analyst</t>
  </si>
  <si>
    <t>['azure', 'gcp']</t>
  </si>
  <si>
    <t>['sql', 'azure', 'gcp', 'excel', 'power bi']</t>
  </si>
  <si>
    <t>Transformation Analyst</t>
  </si>
  <si>
    <t>['tableau', 'excel', 'power bi', 'sheets']</t>
  </si>
  <si>
    <t>['sql', 'java']</t>
  </si>
  <si>
    <t>Machine Learning Analyst</t>
  </si>
  <si>
    <t>['python', 'java', 'html', 'c', 'azure', 'aws', 'gcp', 'pytorch', 'tensorflow', 'hugging face', 'splunk']</t>
  </si>
  <si>
    <t>lead analyst</t>
  </si>
  <si>
    <t>Spectral Consultants</t>
  </si>
  <si>
    <t>['sql', 'azure', 'aws', 'gcp', 'gdpr', 'jira']</t>
  </si>
  <si>
    <t>['sql', 'confluence']</t>
  </si>
  <si>
    <t>Senior Associate Data Scientist</t>
  </si>
  <si>
    <t>['python', 'nosql', 'postgresql', 'redis', 'snowflake', 'azure', 'aws', 'kafka', 'jupyter', 'fastapi', 'kubernetes']</t>
  </si>
  <si>
    <t>['sql', 'python', 'databricks', 'aws', 'spark', 'pyspark']</t>
  </si>
  <si>
    <t>Azure Databricks Data Engineer</t>
  </si>
  <si>
    <t>['azure', 'databricks', 'aws', 'pyspark']</t>
  </si>
  <si>
    <t>Sr. Data Engineer(AWS)</t>
  </si>
  <si>
    <t>Tech Stalwart Solution</t>
  </si>
  <si>
    <t>['sql', 'python', 'aws', 'redshift', 'spark', 'kafka', 'airflow', 'linux']</t>
  </si>
  <si>
    <t>Data Engineering Architect</t>
  </si>
  <si>
    <t>['sql', 'python', 'aws', 'redshift', 'pyspark', 'docker', 'git']</t>
  </si>
  <si>
    <t>['github', 'terraform', 'ansible', 'puppet', 'confluence']</t>
  </si>
  <si>
    <t>Zorba Consulting</t>
  </si>
  <si>
    <t>['sql', 'python', 'azure', 'databricks', 'aws', 'spark', 'tableau', 'power bi']</t>
  </si>
  <si>
    <t>API Integration Engineer</t>
  </si>
  <si>
    <t>Senior AI/ML Scientist</t>
  </si>
  <si>
    <t>Camby, IN</t>
  </si>
  <si>
    <t>Pain Management Group</t>
  </si>
  <si>
    <t>Liberty Information Technology Limited</t>
  </si>
  <si>
    <t>Applied AI Lead Data Scientist - Vice President</t>
  </si>
  <si>
    <t>['sql', 'python', 'neo4j', 'snowflake', 'azure', 'databricks', 'aws', 'gcp', 'pytorch', 'numpy', 'tensorflow', 'scikit-learn', 'pandas', 'kubernetes', 'docker', 'git']</t>
  </si>
  <si>
    <t>['sql', 'python', 'nosql', 'snowflake', 'azure', 'bigquery']</t>
  </si>
  <si>
    <t>Graduate Data Analyst - Sheffield</t>
  </si>
  <si>
    <t>['sql', 'python', 'r', 'go', 'tableau', 'excel', 'power bi']</t>
  </si>
  <si>
    <t>Clinical Data Scientist (Medical Doctor Background)</t>
  </si>
  <si>
    <t>Content Quality Analyst $40/hr</t>
  </si>
  <si>
    <t>Aray Consulting LLP</t>
  </si>
  <si>
    <t>Cognyte</t>
  </si>
  <si>
    <t>['python', 'nosql', 'mongodb', 'mongodb', 'windows', 'linux', 'jenkins', 'gitlab']</t>
  </si>
  <si>
    <t>Data Visualisation Service - Application Operations Engineer - HEO</t>
  </si>
  <si>
    <t>Tregaron, United Kingdom</t>
  </si>
  <si>
    <t>Topsham, United Kingdom</t>
  </si>
  <si>
    <t>DPO: Associate Data Analyst (Temporary), P2, P2 – New York</t>
  </si>
  <si>
    <t>['sql', 'python', 'r', 'assembly', 'c', 'tableau', 'sap', 'qlik', 'powerbi', 'powerbi', 'git']</t>
  </si>
  <si>
    <t>Intern - Data - Now Hiring</t>
  </si>
  <si>
    <t>Remote Lead Data Analyst</t>
  </si>
  <si>
    <t>NerdWallet, Inc</t>
  </si>
  <si>
    <t>['sql', 'python', 'r', 'crystal', 'javascript', 'ruby', 'assembly', 'c', 'julia', 'swift', 'aurora', 'express', 'ruby', 'excel', 'looker', 'chef', 'wire']</t>
  </si>
  <si>
    <t>Data Engineer(4842)</t>
  </si>
  <si>
    <t>Soolikunte, Karnataka, India</t>
  </si>
  <si>
    <t>Tangoe US,Inc</t>
  </si>
  <si>
    <t>['sql', 'python', 'nosql', 'java', 'cassandra', 'oracle', 'aws', 'redshift', 'spark']</t>
  </si>
  <si>
    <t>Cloud Data Engineer – Advanced Analytics &amp; Visualization</t>
  </si>
  <si>
    <t>ARi</t>
  </si>
  <si>
    <t>['sql', 'python', 'mongodb', 'mongodb', 'databricks', 'aws', 'spark', 'plotly', 'tableau']</t>
  </si>
  <si>
    <t>Data Analyst for AI Projects</t>
  </si>
  <si>
    <t>Snowflake Lead – Data Engineering</t>
  </si>
  <si>
    <t>Orange Data Tech Pvt Ltd</t>
  </si>
  <si>
    <t>['sql', 'snowflake', 'azure', 'databricks', 'aws', 'gcp', 'tableau', 'power bi']</t>
  </si>
  <si>
    <t>['sql', 'python', 'scala', 'nosql', 'azure', 'databricks', 'spark', 'pyspark', 'git']</t>
  </si>
  <si>
    <t>Data Engineer (Python) - Hybrid(Toronto)- 3 days a week onsite</t>
  </si>
  <si>
    <t>['sql', 'python', 'postgresql', 'elasticsearch', 'sqlite', 'numpy', 'airflow', 'pandas', 'power bi', 'docker', 'git']</t>
  </si>
  <si>
    <t>Data and Analytics Specialist</t>
  </si>
  <si>
    <t>Options Consulting Solutions</t>
  </si>
  <si>
    <t>['sql', 'python', 'azure', 'aws', 'gcp', 'gdpr', 'power bi']</t>
  </si>
  <si>
    <t>Data Engineer - AWS Cloud</t>
  </si>
  <si>
    <t>['sql', 'python', 'snowflake', 'aws', 'pyspark', 'airflow', 'linux', 'unix', 'jenkins', 'gitlab', 'jira']</t>
  </si>
  <si>
    <t>Circle Recruitment</t>
  </si>
  <si>
    <t>Brighton and Hove, United Kingdom</t>
  </si>
  <si>
    <t>Principal ML Engineer: Architect of Scalable AI Pipelines</t>
  </si>
  <si>
    <t>Qodea Limited</t>
  </si>
  <si>
    <t>['python', 'scala', 'nosql', 'mongodb', 'mongodb', 'cassandra', 'spark', 'hadoop']</t>
  </si>
  <si>
    <t>Principal Technology Strategist, Data Analytical Systems</t>
  </si>
  <si>
    <t>['r', 'gdpr']</t>
  </si>
  <si>
    <t>SAP Finance and Data Analyst</t>
  </si>
  <si>
    <t>['oracle', 'power bi', 'sap']</t>
  </si>
  <si>
    <t>Specialized Analytics Lead Analyst, VP</t>
  </si>
  <si>
    <t>['sql', 'python', 'r', 'pyspark', 'numpy', 'pandas']</t>
  </si>
  <si>
    <t>Entry Level Analyst(Recent Grads needed)</t>
  </si>
  <si>
    <t>Applied Machine Learning Engineer – ML &amp; AI Systems</t>
  </si>
  <si>
    <t>['python', 'gcp', 'bigquery', 'pytorch', 'tensorflow', 'airflow', 'scikit-learn', 'kubernetes']</t>
  </si>
  <si>
    <t>Kelowna, BC, Canada</t>
  </si>
  <si>
    <t>BERKELEY PAYMENT SOLUTIONS INC</t>
  </si>
  <si>
    <t>Data Analysis Starter Course - Job Guarantee Post-Completion (Stockport)</t>
  </si>
  <si>
    <t>Stockport, United Kingdom</t>
  </si>
  <si>
    <t>ITonlinelearning Recruitment</t>
  </si>
  <si>
    <t>Data Analysis Starter Course - Job Guarantee Upon Completion (Blackburn)</t>
  </si>
  <si>
    <t>QA/Test Analyst – Data Validation &amp; Insurance Domain</t>
  </si>
  <si>
    <t>Data Analysis Starter Course - Job Guarantee Included (Doncaster)</t>
  </si>
  <si>
    <t>Entry-Level Data Analysis Certification (Blackburn)</t>
  </si>
  <si>
    <t>Selby, United Kingdom</t>
  </si>
  <si>
    <t>Advanced Resource Managers</t>
  </si>
  <si>
    <t>['sql', 'python', 'r', 'azure', 'databricks', 'aws', 'spark', 'pytorch', 'plotly', 'numpy', 'tensorflow', 'pandas', 'tableau', 'power bi']</t>
  </si>
  <si>
    <t>Data Engineer AWS Python Kafka</t>
  </si>
  <si>
    <t>['python', 'databricks', 'aws', 'kafka']</t>
  </si>
  <si>
    <t>IB Test Data Analyst (Installed Base)</t>
  </si>
  <si>
    <t>['sql', 'tableau', 'excel', 'powerbi', 'powerbi']</t>
  </si>
  <si>
    <t>['sql', 'python', 'r', 'javascript', 'c', 'typescript', 'azure', 'aws', 'matplotlib', 'scikit-learn', 'windows', 'linux', 'tableau', 'excel', 'power bi']</t>
  </si>
  <si>
    <t>USA_Data Scientist</t>
  </si>
  <si>
    <t>['sql', 'python', 'r', 'pytorch', 'tensorflow', 'scikit-learn', 'tableau', 'power bi']</t>
  </si>
  <si>
    <t>['python', 'java', 'aws', 'spark', 'pyspark']</t>
  </si>
  <si>
    <t>Summer Data Engineering Intern - Congressional Data</t>
  </si>
  <si>
    <t>Legis1</t>
  </si>
  <si>
    <t>['sql', 'python', 'postgresql', 'aws']</t>
  </si>
  <si>
    <t>GCP Big Data Engineer - BigQuery, Dataflow, Dataproc, Cloud Composer, ETL, Hadoop, Terraform</t>
  </si>
  <si>
    <t>['gcp', 'bigquery', 'kafka', 'hadoop', 'git', 'terraform']</t>
  </si>
  <si>
    <t>Data Business Analyst – Technical – Central London</t>
  </si>
  <si>
    <t>Investigo</t>
  </si>
  <si>
    <t>Motherwell, United Kingdom</t>
  </si>
  <si>
    <t>CarMoney</t>
  </si>
  <si>
    <t>Research Software Engineer (Neural and Behavioural Data)</t>
  </si>
  <si>
    <t>JobRxiv</t>
  </si>
  <si>
    <t>Sainsbury Wellcome Centre</t>
  </si>
  <si>
    <t>['python', 'gatsby']</t>
  </si>
  <si>
    <t>AI Engineers</t>
  </si>
  <si>
    <t>Badger Holdings (Pty) Ltd</t>
  </si>
  <si>
    <t>['python', 'azure', 'gdpr', 'sharepoint', 'wire']</t>
  </si>
  <si>
    <t>Ridley Township, PA</t>
  </si>
  <si>
    <t>Samprasoft</t>
  </si>
  <si>
    <t>Senior Data Scientist / Analytics Lead</t>
  </si>
  <si>
    <t>Shadow Objects</t>
  </si>
  <si>
    <t>Senior Data Engineer – Databricks, ADF</t>
  </si>
  <si>
    <t>Senior Data Engineer - Data &amp; Analytics</t>
  </si>
  <si>
    <t>WESBANCO</t>
  </si>
  <si>
    <t>['sql', 'python', 'snowflake', 'excel', 'powerpoint']</t>
  </si>
  <si>
    <t>['sql', 'python', 'r', 'scala', 'sas', 'databricks', 'aws', 'redshift', 'sas']</t>
  </si>
  <si>
    <t>Hemel Hempstead, United Kingdom</t>
  </si>
  <si>
    <t>Senior Data Analyst (FULLTIME TELEWORK) Jobs</t>
  </si>
  <si>
    <t>['sql', 'tableau', 'sharepoint']</t>
  </si>
  <si>
    <t>Sales Data Analyst-No Remote</t>
  </si>
  <si>
    <t>Senior Information Analyst</t>
  </si>
  <si>
    <t>APCO International</t>
  </si>
  <si>
    <t>Staff Data Scientist (SME: Healthcare Financial Risk &amp; Underwriting)</t>
  </si>
  <si>
    <t>Prealize Health</t>
  </si>
  <si>
    <t>['sql', 'python', 'spark', 'pytorch', 'pyspark', 'tensorflow']</t>
  </si>
  <si>
    <t>Astiva Health, Inc</t>
  </si>
  <si>
    <t>['python', 'azure', 'pytorch', 'tensorflow']</t>
  </si>
  <si>
    <t>Cleared Onsite Data Engineer (5112)</t>
  </si>
  <si>
    <t>SMX</t>
  </si>
  <si>
    <t>['sql', 'python', 'c', 'aws', 'redshift', 'airflow', 'tableau', 'power bi', 'microstrategy']</t>
  </si>
  <si>
    <t>Interroll Group</t>
  </si>
  <si>
    <t>Threat Hunting Data Analyst</t>
  </si>
  <si>
    <t>UST Global</t>
  </si>
  <si>
    <t>Analyst, Customer Collaboration</t>
  </si>
  <si>
    <t>Danone</t>
  </si>
  <si>
    <t>['excel', 'sap', 'powerbi', 'powerbi']</t>
  </si>
  <si>
    <t>Business Performance Analyst</t>
  </si>
  <si>
    <t>['excel', 'power bi', 'sap', 'sharepoint', 'microsoft teams']</t>
  </si>
  <si>
    <t>m9connect</t>
  </si>
  <si>
    <t>Data Science Manager, Growth Analytics (Gaming)</t>
  </si>
  <si>
    <t>MOLOCO</t>
  </si>
  <si>
    <t>['sql', 'python', 'r', 'go', 'matlab', 'sas', 'c', 'sas']</t>
  </si>
  <si>
    <t>Web Analytics Manager</t>
  </si>
  <si>
    <t>Trilyon, Inc.</t>
  </si>
  <si>
    <t>['sql', 'drupal']</t>
  </si>
  <si>
    <t>GIS Supply Data Analyst</t>
  </si>
  <si>
    <t>Driscoll's, Inc.</t>
  </si>
  <si>
    <t>Clinical Data Analyst with Surgical Tech background</t>
  </si>
  <si>
    <t>Temporary Analyst - (3 Mos+) Maintenance Programs and Work Order Management</t>
  </si>
  <si>
    <t>Dassault Falcon Jet</t>
  </si>
  <si>
    <t>Contract Metadata &amp; Repository Analyst</t>
  </si>
  <si>
    <t>Westinghouse Electric - USA</t>
  </si>
  <si>
    <t>Royal Oak, MI</t>
  </si>
  <si>
    <t>['sql', 'python', 'go', 'javascript', 'mongodb', 'typescript', 'postgresql', 'mongodb', 'snowflake', 'aws', 'kafka', 'react', 'next.js', 'kubernetes', 'docker']</t>
  </si>
  <si>
    <t>LERETA, LLC</t>
  </si>
  <si>
    <t>['sql', 'sql server', 'snowflake', 'azure', 'excel', 'power bi', 'ssis', 'ssrs', 'dax', 'git']</t>
  </si>
  <si>
    <t>['sql', 'python', 'mongodb', 'postgresql', 'mongodb', 'azure', 'databricks', 'oracle', 'spark']</t>
  </si>
  <si>
    <t>['sql', 'python', 'r', 'databricks', 'flutter', 'tableau', 'excel']</t>
  </si>
  <si>
    <t>Business Intelligence Analyst III</t>
  </si>
  <si>
    <t>['sql', 'python', 'databricks', 'tableau', 'excel', 'power bi', 'alteryx']</t>
  </si>
  <si>
    <t>Greenskies Clean Focus</t>
  </si>
  <si>
    <t>['sql', 'python', 'databricks', 'aws', 'pyspark', 'terraform', 'unity']</t>
  </si>
  <si>
    <t>Qualibar</t>
  </si>
  <si>
    <t>['sql', 'scala', 'databricks', 'oracle', 'spark', 'kafka', 'hadoop', 'git']</t>
  </si>
  <si>
    <t>Sr. Data Scientist, Amazon Leo Global Planning, Amazon Leo</t>
  </si>
  <si>
    <t>Vice President, Claims Data Science &amp; AI</t>
  </si>
  <si>
    <t>227: Data Engineer - Detroit</t>
  </si>
  <si>
    <t>['sql', 'python', 'spark', 'linux']</t>
  </si>
  <si>
    <t>Data Engineer – Global Data Platform - Market Leading Hedge Fund</t>
  </si>
  <si>
    <t>Senior Quantitative Developer / Data Scientist | Manhattan, NY, USA | In-Office</t>
  </si>
  <si>
    <t>Senior Cloud and Data Engineer</t>
  </si>
  <si>
    <t>Hawthorn Senior Living</t>
  </si>
  <si>
    <t>['sql', 'python', 'powershell', 'snowflake', 'azure', 'databricks', 'windows', 'power bi', 'sap']</t>
  </si>
  <si>
    <t>RCI-ABB-32723  Marketing Operations Data Analyst (Metadata/Digital Marketing/CRM/Salesforce) (Pharma/Life Sciences/Healthcare/Biotech/Agency)</t>
  </si>
  <si>
    <t>['sql', 'go', 'snowflake', 'excel', 'power bi', 'powerpoint', 'outlook', 'powerbi', 'powerbi', 'smartsheet', 'workfront']</t>
  </si>
  <si>
    <t>Senior Data Scientist – City and Vehicle Tech</t>
  </si>
  <si>
    <t>Junior Big Data Engineer - AWS</t>
  </si>
  <si>
    <t>Data Validation Analyst I</t>
  </si>
  <si>
    <t>Lead Data Analyst - Pest Digital</t>
  </si>
  <si>
    <t>Ecolab Inc.</t>
  </si>
  <si>
    <t>['sql', 'python', 'go', 'snowflake', 'azure', 'databricks', 'power bi', 'git']</t>
  </si>
  <si>
    <t>High Ridge, MO</t>
  </si>
  <si>
    <t>['excel', 'powerpoint', 'spreadsheet']</t>
  </si>
  <si>
    <t>Senior Data Engineer Remote</t>
  </si>
  <si>
    <t>Vytwo</t>
  </si>
  <si>
    <t>['sql', 'python', 'snowflake', 'azure', 'databricks', 'aws', 'gcp', 'pyspark', 'airflow', 'kubernetes', 'docker']</t>
  </si>
  <si>
    <t>Kingston upon Thames, United Kingdom</t>
  </si>
  <si>
    <t>['sql', 'python', 'databricks', 'looker', 'power bi', 'dax', 'unity']</t>
  </si>
  <si>
    <t>Azure Data Migration Engineer Contract (1775)</t>
  </si>
  <si>
    <t>Pricing Strategy &amp; Operations Manager (Data Analysis) - W2 Only</t>
  </si>
  <si>
    <t>MIC2 Data Engineer (HYBRID TELEWORK) Jobs</t>
  </si>
  <si>
    <t>Data Engineer I / ADF / Databricks / MS Fabric / Hybrid in Chicago</t>
  </si>
  <si>
    <t>['sql', 'python', 'sql server', 'snowflake', 'azure', 'databricks']</t>
  </si>
  <si>
    <t>Sr Data Engineer  Databrick Pipelines</t>
  </si>
  <si>
    <t>ReSource Technology Partners, Inc.</t>
  </si>
  <si>
    <t>Bromsgrove, United Kingdom</t>
  </si>
  <si>
    <t>Atrium (EMEA)</t>
  </si>
  <si>
    <t>Mechanical Data Analyst</t>
  </si>
  <si>
    <t>Beaumont, CA</t>
  </si>
  <si>
    <t>NES Fircroft</t>
  </si>
  <si>
    <t>['sql', 'r', 'go', 'snowflake', 'excel', 'power bi', 'sap', 'powerpoint', 'dax']</t>
  </si>
  <si>
    <t>['sql', 'python', 'redis', 'cassandra', 'aws', 'spark', 'kafka', 'hadoop', 'kubernetes', 'docker']</t>
  </si>
  <si>
    <t>Business Insight (BI) Analyst</t>
  </si>
  <si>
    <t>Moreton-in-Marsh, United Kingdom</t>
  </si>
  <si>
    <t>Barons Eden - Commercial</t>
  </si>
  <si>
    <t>['sql', 'python', 'vba', 'excel', 'power bi', 'dax', 'git']</t>
  </si>
  <si>
    <t>Buellton, CA</t>
  </si>
  <si>
    <t>Onsite Job - SAP S/4 Hana Systems &amp; Data Analyst 4</t>
  </si>
  <si>
    <t>Berkeley, MO</t>
  </si>
  <si>
    <t>['sap', 'jira']</t>
  </si>
  <si>
    <t>Data Analyst/Project Admin (52592)</t>
  </si>
  <si>
    <t>Lawrence, IN</t>
  </si>
  <si>
    <t>Veridus Group</t>
  </si>
  <si>
    <t>Trade Compliance Data Scientist</t>
  </si>
  <si>
    <t>Beverly, MA</t>
  </si>
  <si>
    <t>Axcelis</t>
  </si>
  <si>
    <t>LA Galaxy, Associate Data Scientist</t>
  </si>
  <si>
    <t>Los Angeles Galaxy</t>
  </si>
  <si>
    <t>['sql', 'python', 'azure', 'react', 'git']</t>
  </si>
  <si>
    <t>Data Analytics Lead — Hybrid, High-Impact Insights</t>
  </si>
  <si>
    <t>addmustard</t>
  </si>
  <si>
    <t>['sql', 'azure', 'airtable']</t>
  </si>
  <si>
    <t>Hybrid Valuations Engineer — Data</t>
  </si>
  <si>
    <t>Senior Space Reliability Engineer: Data</t>
  </si>
  <si>
    <t>Spire</t>
  </si>
  <si>
    <t>Frimley, United Kingdom</t>
  </si>
  <si>
    <t>Convatec</t>
  </si>
  <si>
    <t>['sql', 'python', 'azure', 'power bi', 'docker', 'git', 'terraform']</t>
  </si>
  <si>
    <t>Ephrata, PA</t>
  </si>
  <si>
    <t>CraftPoint Concepts</t>
  </si>
  <si>
    <t>['sql', 'python', 'r', 'bash', 'vba', 'sql server', 'oracle', 'unix', 'visio', 'tableau', 'looker', 'power bi']</t>
  </si>
  <si>
    <t>Plumsted, NJ</t>
  </si>
  <si>
    <t>DOCS Health</t>
  </si>
  <si>
    <t>Lead Data Engineer with Healthcare domain</t>
  </si>
  <si>
    <t>['sql', 'sql server', 'azure', 'aws', 'ssis', 'jira']</t>
  </si>
  <si>
    <t>Google Sheets + Ecommerce Data Analyst to Analyze 5,000+ Products and Predict Conversion Potential</t>
  </si>
  <si>
    <t>['python', 'looker', 'sheets', 'spreadsheet']</t>
  </si>
  <si>
    <t>Data Engineer - Folkestone Hybrid</t>
  </si>
  <si>
    <t>Folkestone, United Kingdom</t>
  </si>
  <si>
    <t>Saga</t>
  </si>
  <si>
    <t>['sql', 'python', 't-sql', 'sql server', 'snowflake', 'azure']</t>
  </si>
  <si>
    <t>Principal Health IT Analyst (Project Director)</t>
  </si>
  <si>
    <t>NYS Office of Information Technology Services</t>
  </si>
  <si>
    <t>Analyst - Loyalty &amp; Marketing Data Analytics III</t>
  </si>
  <si>
    <t>['looker', 'planner']</t>
  </si>
  <si>
    <t>['crystal', 'excel', 'wire']</t>
  </si>
  <si>
    <t>Sr. Business Insights Analyst - Contract</t>
  </si>
  <si>
    <t>Early Warning®</t>
  </si>
  <si>
    <t>['sql', 'python', 'r', 'sas', 'visual basic', 'phoenix', 'tableau', 'ssrs', 'sas', 'powerpoint']</t>
  </si>
  <si>
    <t>Data Scientist (AI)</t>
  </si>
  <si>
    <t>U.S. Department of Defense</t>
  </si>
  <si>
    <t>Data Scientist (Artificial Intelligence Risk)</t>
  </si>
  <si>
    <t>SOSi</t>
  </si>
  <si>
    <t>Dynamic Systems Technology</t>
  </si>
  <si>
    <t>['sql', 'python', 'azure', 'pytorch', 'numpy', 'tensorflow', 'scikit-learn', 'pandas']</t>
  </si>
  <si>
    <t>admyt</t>
  </si>
  <si>
    <t>['sql', 'python', 'azure', 'aws', 'gcp', 'airflow', 'pandas', 'tableau', 'looker', 'power bi']</t>
  </si>
  <si>
    <t>KENBAR SOLUTIONS</t>
  </si>
  <si>
    <t>['c', 'power bi', 'sharepoint']</t>
  </si>
  <si>
    <t>Marketing Data Strategist</t>
  </si>
  <si>
    <t>['sql', 'aws', 'redshift', 'bigquery', 'gdpr', 'tableau', 'power bi']</t>
  </si>
  <si>
    <t>Systems and Data Analyst - SAP Production Planning (PP)</t>
  </si>
  <si>
    <t>Systems and Data Analyst -MO- SAP Production Planning (PP)</t>
  </si>
  <si>
    <t>Denver, NY</t>
  </si>
  <si>
    <t>Jhex.inc</t>
  </si>
  <si>
    <t>['sql', 'python', 'r', 'azure', 'aws', 'spark', 'hadoop', 'tableau', 'power bi']</t>
  </si>
  <si>
    <t>['sql', 'python', 'powershell', 'snowflake', 'azure', 'aws', 'qlik']</t>
  </si>
  <si>
    <t>Senior Enterprise Data Engineer</t>
  </si>
  <si>
    <t>['sql', 'python', 'powershell', 'snowflake', 'azure', 'aws', 'airflow', 'qlik', 'github']</t>
  </si>
  <si>
    <t>Data Engineer / Cloud Engineer</t>
  </si>
  <si>
    <t>['sql', 'snowflake', 'azure', 'oracle']</t>
  </si>
  <si>
    <t>Senior Master Data Analyst, Supply Chain</t>
  </si>
  <si>
    <t>Anduril</t>
  </si>
  <si>
    <t>Senior Associate, Data Analytics &amp; Reporting</t>
  </si>
  <si>
    <t>Jewish Federation Bay Area</t>
  </si>
  <si>
    <t>['tableau', 'power bi', 'unify']</t>
  </si>
  <si>
    <t>['sql', 'python', 'aws', 'pytorch', 'keras', 'pyspark', 'tensorflow', 'pandas', 'graphql', 'fastapi', 'flask', 'github', 'terraform', 'wire']</t>
  </si>
  <si>
    <t>Business Objects Developer</t>
  </si>
  <si>
    <t>Senior Software Engineer with Data Skills (Remote, US)</t>
  </si>
  <si>
    <t>ITX Corp</t>
  </si>
  <si>
    <t>['aws', 'react', 'node']</t>
  </si>
  <si>
    <t>['sql', 'python', 'azure', 'databricks', 'airflow', 'terraform']</t>
  </si>
  <si>
    <t>Big Data Spark Scala Pyspark</t>
  </si>
  <si>
    <t>['powershell', 'linux', 'kubernetes']</t>
  </si>
  <si>
    <t>Senior Data Scientist | Upto $100/hr Part-time</t>
  </si>
  <si>
    <t>Data Engineer-Tableau, .NET, financial data marts, ETL and Azure cloud</t>
  </si>
  <si>
    <t>['sql', 'python', 'azure', 'databricks', 'tableau']</t>
  </si>
  <si>
    <t>SQL Developer / Data Engineer - Banking Projects - Up to $70.00 p/h INC</t>
  </si>
  <si>
    <t>['sql', 'go', 'sql server', 'azure', 'databricks', 'gcp', 'ssis', 'sharepoint']</t>
  </si>
  <si>
    <t>Senior Data Engineer for Autonomous Vehicles</t>
  </si>
  <si>
    <t>Shepherd</t>
  </si>
  <si>
    <t>['sql', 'python', 'c', 'postgresql', 'spark', 'spreadsheet']</t>
  </si>
  <si>
    <t>Manager Data Science</t>
  </si>
  <si>
    <t>Functional Business Analyst</t>
  </si>
  <si>
    <t>Sr. Analyst, Digital Insights</t>
  </si>
  <si>
    <t>Lionsgate</t>
  </si>
  <si>
    <t>Data Analytics Business Strategist</t>
  </si>
  <si>
    <t>Crowe LLP</t>
  </si>
  <si>
    <t>New York, NY (+1 other)</t>
  </si>
  <si>
    <t>Senior Data Scientist - Python, Machine Learning</t>
  </si>
  <si>
    <t>['python', 'scala', 'spark', 'tensorflow']</t>
  </si>
  <si>
    <t>Sr. Data Engineer (MDM experience is MUST) - Iselin, NJ - Contract c2c</t>
  </si>
  <si>
    <t>['sql', 'python', 'nosql', 'java', 'mysql', 'postgresql', 'gcp', 'bigquery', 'spark', 'terraform']</t>
  </si>
  <si>
    <t>Lead Data Engineer (SS&amp;C Technologies, Inc.; San Francisco, CA): Ref 00087619</t>
  </si>
  <si>
    <t>San Francisco</t>
  </si>
  <si>
    <t>SS&amp;C Technologies</t>
  </si>
  <si>
    <t>['sql', 'python', 'c', 'spark', 'airflow', 'git']</t>
  </si>
  <si>
    <t>Data Engineer, Manager</t>
  </si>
  <si>
    <t>Epic Placements</t>
  </si>
  <si>
    <t>Senior Data Science Analyst - Shipping</t>
  </si>
  <si>
    <t>Data Analyst (Data Engineer)</t>
  </si>
  <si>
    <t>CFMWS</t>
  </si>
  <si>
    <t>['sql', 'python', 't-sql', 'sql server', 'snowflake', 'azure', 'oracle', 'spark', 'pyspark', 'power bi', 'ssis', 'ssrs', 'dax', 'git']</t>
  </si>
  <si>
    <t>Whetstone, United Kingdom</t>
  </si>
  <si>
    <t>EightMoose.com</t>
  </si>
  <si>
    <t>Barnwood, United Kingdom</t>
  </si>
  <si>
    <t>Raytheon</t>
  </si>
  <si>
    <t>['python', 'aws', 'pytorch', 'tensorflow', 'huggingface', 'linux', 'docker']</t>
  </si>
  <si>
    <t>Senior Data Scientist &amp; Machine Learning Researcher</t>
  </si>
  <si>
    <t>Washington, United Kingdom</t>
  </si>
  <si>
    <t>Experteer UK</t>
  </si>
  <si>
    <t>['sql', 'python', 't-sql', 'azure', 'databricks', 'pyspark', 'unity']</t>
  </si>
  <si>
    <t>Integration and Data Engineer</t>
  </si>
  <si>
    <t>Chippenham, United Kingdom</t>
  </si>
  <si>
    <t>Pilgrims Europe</t>
  </si>
  <si>
    <t>Fruition Group</t>
  </si>
  <si>
    <t>['sql', 'python', 'java', 'azure', 'aws', 'redshift', 'bigquery', 'spark', 'airflow', 'tableau', 'powerbi', 'powerbi']</t>
  </si>
  <si>
    <t>Lead Data Engineer - Basingstoke</t>
  </si>
  <si>
    <t>Brown Candover, United Kingdom</t>
  </si>
  <si>
    <t>JLA Resourcing Ltd</t>
  </si>
  <si>
    <t>Data Engineer - Manchester</t>
  </si>
  <si>
    <t>Coventry Building Society</t>
  </si>
  <si>
    <t>['sql', 'python', 'sas', 'aws', 'pyspark', 'sas', 'git']</t>
  </si>
  <si>
    <t>Guisborough, United Kingdom</t>
  </si>
  <si>
    <t>Lime Street Recruitment Limited</t>
  </si>
  <si>
    <t>Paisley, United Kingdom</t>
  </si>
  <si>
    <t>Stealth IT Consulting Limited</t>
  </si>
  <si>
    <t>['sql', 'python', 'nosql', 'spark', 'hadoop', 'splunk']</t>
  </si>
  <si>
    <t>Data Scientist Jobs - Remote Work in India</t>
  </si>
  <si>
    <t>['sql', 'python', 'r', 'aws', 'spark', 'pytorch', 'matplotlib', 'tensorflow', 'hadoop', 'scikit-learn', 'tableau', 'power bi']</t>
  </si>
  <si>
    <t>Deputy Manager​/Manager - Data Engineer</t>
  </si>
  <si>
    <t>Parashurampuri, Uttar Pradesh, India</t>
  </si>
  <si>
    <t>Maruti Suzuki</t>
  </si>
  <si>
    <t>['sql', 'python', 'mysql', 'snowflake', 'oracle', 'aws', 'power bi', 'cognos']</t>
  </si>
  <si>
    <t>(Senior) Data Engineer (ML, Big Data)</t>
  </si>
  <si>
    <t>Dream Opportunity</t>
  </si>
  <si>
    <t>HMIS Compliance &amp; Data Analyst</t>
  </si>
  <si>
    <t>United Way Jobs</t>
  </si>
  <si>
    <t>United Way of the CSRA</t>
  </si>
  <si>
    <t>Business Analyst - Entry Level</t>
  </si>
  <si>
    <t>['sql', 'c', 'azure', 'spring', 'tableau', 'power bi', 'outlook', 'jira']</t>
  </si>
  <si>
    <t>US012 Marsh &amp; McLennan Agency LLC</t>
  </si>
  <si>
    <t>Centennial Bank</t>
  </si>
  <si>
    <t>['sql', 'power bi', 'ssis', 'powerbi', 'powerbi']</t>
  </si>
  <si>
    <t>Data Science Intern (Summer 2026)</t>
  </si>
  <si>
    <t>Federal Express Corporation</t>
  </si>
  <si>
    <t>['python', 'javascript', 'pyspark', 'excel', 'powerpoint', 'outlook']</t>
  </si>
  <si>
    <t>Statistician and Mathematician</t>
  </si>
  <si>
    <t>iWorks Corporation</t>
  </si>
  <si>
    <t>['python', 'r', 'java', 'spark', 'pytorch', 'tensorflow', 'hadoop', 'scikit-learn']</t>
  </si>
  <si>
    <t>Ain Sokhna, Attaka, Egypt</t>
  </si>
  <si>
    <t>SSC HR Solutions</t>
  </si>
  <si>
    <t>Banque Misr Transformation office</t>
  </si>
  <si>
    <t>Devsinc</t>
  </si>
  <si>
    <t>['sql', 'python', 'scala', 'mysql', 'postgresql', 'snowflake', 'azure', 'aws', 'gcp', 'redshift', 'airflow']</t>
  </si>
  <si>
    <t>Senior QA Engineer</t>
  </si>
  <si>
    <t>UserWise Services</t>
  </si>
  <si>
    <t>Mechanical Engineer</t>
  </si>
  <si>
    <t>Jenjarom, Selangor, Malaysia</t>
  </si>
  <si>
    <t>EPS Consultants</t>
  </si>
  <si>
    <t>LTAMDS Sustainment Data Analyst Jobs</t>
  </si>
  <si>
    <t>Tewksbury, MA</t>
  </si>
  <si>
    <t>Data Analyst (Finance)</t>
  </si>
  <si>
    <t>['sql', 'c', 'tableau', 'power bi', 'sharepoint']</t>
  </si>
  <si>
    <t>Data Scientist (SME) Jobs</t>
  </si>
  <si>
    <t>['sql', 'python', 'r', 'scala', 'java', 'c', 'spark', 'hadoop']</t>
  </si>
  <si>
    <t>Litigation Systems Analyst Jobs</t>
  </si>
  <si>
    <t>Senior Systems Analyst Jobs</t>
  </si>
  <si>
    <t>Tampa, FL (+1 other)</t>
  </si>
  <si>
    <t>Cyber Data Scientist, Senior Jobs</t>
  </si>
  <si>
    <t>Sr. Data Engineer Jobs</t>
  </si>
  <si>
    <t>['sql', 'python', 'r', 'sas', 'shell', 'postgresql', 'linux', 'tableau', 'sas', 'powerbi', 'powerbi', 'git']</t>
  </si>
  <si>
    <t>Big Data Engineer job at Apex Systems in Charlotte, NC</t>
  </si>
  <si>
    <t>['python', 'bash', 'shell', 'spark', 'numpy', 'hadoop', 'pandas', 'fastapi', 'linux', 'unix', 'kubernetes', 'docker', 'yarn']</t>
  </si>
  <si>
    <t>Sr. Software Systems &amp; Data Engineer</t>
  </si>
  <si>
    <t>Rivian and VW Group Technology</t>
  </si>
  <si>
    <t>['sql', 'python', 'nosql', 'rust', 'databricks', 'aws', 'spark', 'pyspark', 'react', 'tableau', 'git']</t>
  </si>
  <si>
    <t>Millennium Space Systems Summer 2026 Internship Program - Data Engineer Intern</t>
  </si>
  <si>
    <t>['sql', 'python', 'r', 'c', 'azure', 'aws', 'gcp', 'pyspark']</t>
  </si>
  <si>
    <t>Port of Spain, Trinidad &amp; Tobago</t>
  </si>
  <si>
    <t>Trinidad and Tobago</t>
  </si>
  <si>
    <t>thehivecareers</t>
  </si>
  <si>
    <t>['visio', 'tableau', 'excel', 'power bi', 'jira', 'trello']</t>
  </si>
  <si>
    <t>Salessense</t>
  </si>
  <si>
    <t>['crystal', 'excel']</t>
  </si>
  <si>
    <t>A+ Quality Management &amp; Consult Inc.</t>
  </si>
  <si>
    <t>['sql', 'azure', 'aws', 'tableau', 'power bi', 'qlik']</t>
  </si>
  <si>
    <t>Data Architect with Data Modeling</t>
  </si>
  <si>
    <t>['sql', 'snowflake', 'azure', 'databricks', 'spark', 'kafka']</t>
  </si>
  <si>
    <t>Data Platform Engineer (Python)</t>
  </si>
  <si>
    <t>['sql', 'python', 'r', 'snowflake', 'azure', 'databricks', 'pyspark']</t>
  </si>
  <si>
    <t>Research and Insights Analyst</t>
  </si>
  <si>
    <t>InspHired Recruitment</t>
  </si>
  <si>
    <t>Intermediate Data Scientist</t>
  </si>
  <si>
    <t>FirstRand Bank</t>
  </si>
  <si>
    <t>Pty</t>
  </si>
  <si>
    <t>Assistant Manager/Manager, Reporting and Analytics</t>
  </si>
  <si>
    <t>Maritime and Port Authority of Singapore</t>
  </si>
  <si>
    <t>Ikorodu, Nigeria</t>
  </si>
  <si>
    <t>BeBee NG</t>
  </si>
  <si>
    <t>Libraexpresssolution</t>
  </si>
  <si>
    <t>Senior-Software Engineer</t>
  </si>
  <si>
    <t>Hyderabad, Pakistan</t>
  </si>
  <si>
    <t>Incedo</t>
  </si>
  <si>
    <t>StarRez</t>
  </si>
  <si>
    <t>['sql', 'python', 'r', 'azure', 'aws', 'spark', 'hadoop', 'tableau', 'looker', 'power bi', 'git']</t>
  </si>
  <si>
    <t>Collections Analyst I</t>
  </si>
  <si>
    <t>McCoy's Building Supply</t>
  </si>
  <si>
    <t>['sql', 'python', 'azure', 'databricks', 'aws', 'spark', 'power bi']</t>
  </si>
  <si>
    <t>Open Claw Mission Control Build + Data Connection</t>
  </si>
  <si>
    <t>['python', 'javascript', 'html', 'css', 'shell', 'node', 'macos', 'wire']</t>
  </si>
  <si>
    <t>Maidstone, United Kingdom</t>
  </si>
  <si>
    <t>ARC Group</t>
  </si>
  <si>
    <t>['sql', 'python', 'azure', 'spark', 'hadoop', 'excel', 'power bi', 'ms access', 'powerpoint']</t>
  </si>
  <si>
    <t>Labs - Business Analyst Intern - AI and Data Science</t>
  </si>
  <si>
    <t>HPE</t>
  </si>
  <si>
    <t>Business Intelligence Sr Analyst - Full-time</t>
  </si>
  <si>
    <t>Department of Defense</t>
  </si>
  <si>
    <t>Data Scientist – Agentic AI</t>
  </si>
  <si>
    <t>Sr. Manager, Data</t>
  </si>
  <si>
    <t>Text Dataset Specialist</t>
  </si>
  <si>
    <t>Stormlight Capital</t>
  </si>
  <si>
    <t>Principal Data Analytics &amp; Tools Administrator</t>
  </si>
  <si>
    <t>['azure', 'tableau', 'excel', 'power bi', 'sharepoint']</t>
  </si>
  <si>
    <t>Part time Data Analyst</t>
  </si>
  <si>
    <t>Globalchannelmanagement</t>
  </si>
  <si>
    <t>['excel', 'sheets', 'outlook']</t>
  </si>
  <si>
    <t>Ducharme, Mcmillen &amp; Associates, Inc</t>
  </si>
  <si>
    <t>StarHR</t>
  </si>
  <si>
    <t>Data Scientist (38948)</t>
  </si>
  <si>
    <t>Lake in the Hills, IL</t>
  </si>
  <si>
    <t>Young Innovations</t>
  </si>
  <si>
    <t>['sql', 'python', 'r', 'azure', 'aws', 'gcp', 'pytorch', 'tensorflow']</t>
  </si>
  <si>
    <t>['sql', 'python', 'r', 'javascript', 'db2', 'sql server', 'mysql', 'oracle', 'tableau', 'power bi']</t>
  </si>
  <si>
    <t>Data Analyst Inventory</t>
  </si>
  <si>
    <t>Alleset Inc</t>
  </si>
  <si>
    <t>Arc Document Solutions</t>
  </si>
  <si>
    <t>Martenson, Hasbrouck &amp; Simon LLP</t>
  </si>
  <si>
    <t>Computer Aid, Inc.</t>
  </si>
  <si>
    <t>Data Technician</t>
  </si>
  <si>
    <t>Staley Technologies</t>
  </si>
  <si>
    <t>['python', 'r', 'java', 'azure', 'aws', 'pytorch', 'tensorflow', 'scikit-learn', 'kubernetes', 'docker']</t>
  </si>
  <si>
    <t>Data Analyst (48818)</t>
  </si>
  <si>
    <t>Manteca, CA</t>
  </si>
  <si>
    <t>Bay Area Community Health</t>
  </si>
  <si>
    <t>['sql', 'tableau', 'excel', 'power bi', 'ssrs']</t>
  </si>
  <si>
    <t>Italy, TX</t>
  </si>
  <si>
    <t>Senior Data Analyst, Specialist</t>
  </si>
  <si>
    <t>Islip, NY</t>
  </si>
  <si>
    <t>Work At Home Vintage Experts</t>
  </si>
  <si>
    <t>Skill Corp</t>
  </si>
  <si>
    <t>Program Analyst, Journeyman</t>
  </si>
  <si>
    <t>GTMR</t>
  </si>
  <si>
    <t>Staff Data Scientist /SME/ Healthcare Financial Risk / Underwriting/</t>
  </si>
  <si>
    <t>['sql', 'snowflake', 'databricks', 'gcp', 'bigquery', 'spark', 'kafka', 'hadoop', 'tableau', 'looker', 'terraform']</t>
  </si>
  <si>
    <t>Data Management Engineer</t>
  </si>
  <si>
    <t>['css', 'excel', 'powerbi', 'powerbi']</t>
  </si>
  <si>
    <t>FP &amp; A Analyst</t>
  </si>
  <si>
    <t>Smyth Companies LLC</t>
  </si>
  <si>
    <t>Barrington, IL</t>
  </si>
  <si>
    <t>Ortho Molecular Products, Inc.</t>
  </si>
  <si>
    <t>Lead Data Engineer (Palantir or Databricks)</t>
  </si>
  <si>
    <t>['sql', 'python', 'c', 'elasticsearch', 'azure', 'databricks', 'aws', 'gcp', 'redshift', 'spark', 'kafka', 'pyspark', 'kubernetes', 'docker']</t>
  </si>
  <si>
    <t>QA Analyst</t>
  </si>
  <si>
    <t>Rebellion</t>
  </si>
  <si>
    <t>Infosys Consulting</t>
  </si>
  <si>
    <t>['sql', 'python', 'nosql', 'mongodb', 'mongodb', 'snowflake', 'azure', 'databricks', 'aws', 'gcp', 'bigquery', 'kafka', 'tableau', 'power bi', 'kubernetes', 'docker']</t>
  </si>
  <si>
    <t>Wexford, Ireland</t>
  </si>
  <si>
    <t>SRG</t>
  </si>
  <si>
    <t>['sql', 'python', 'r', 'snowflake', 'aws', 'tableau', 'power bi', 'ssis']</t>
  </si>
  <si>
    <t>Data Analyst Sr.</t>
  </si>
  <si>
    <t>MemorialCare Long Beach Medical Center</t>
  </si>
  <si>
    <t>Experis/Manpower Group</t>
  </si>
  <si>
    <t>BCS Financial Corporation</t>
  </si>
  <si>
    <t>Senior Applied Scientist, UI Control Models</t>
  </si>
  <si>
    <t>AIML - Machine Learning Engineer, Siri and Information Intelligence</t>
  </si>
  <si>
    <t>Data Engineer — AI Platform for Government Enterprise Systems</t>
  </si>
  <si>
    <t>Haryana, India</t>
  </si>
  <si>
    <t>IDEA Foundation</t>
  </si>
  <si>
    <t>['sql', 'python', 'postgresql', 'snowflake', 'azure', 'aws', 'airflow', 'pandas', 'sap', 'docker', 'git', 'github']</t>
  </si>
  <si>
    <t>Software Development Engineer (Data Streaming), AI &amp; Data Platforms (AiDP)</t>
  </si>
  <si>
    <t>['go', 'java', 'golang', 'kafka', 'kubernetes', 'docker']</t>
  </si>
  <si>
    <t>RSCH DATA ANL 1 RP</t>
  </si>
  <si>
    <t>Build Reliable LLM Generation + Validation Pipeline</t>
  </si>
  <si>
    <t>Technical Interviewer – Machine Learning &amp; Data Science (1-Hour Session, 30/Interview)</t>
  </si>
  <si>
    <t>['sql', 'python', 'r', 'aws', 'gcp', 'spark', 'pytorch', 'tensorflow', 'scikit-learn']</t>
  </si>
  <si>
    <t>Channel Metadata Analyst</t>
  </si>
  <si>
    <t>Category Insights Analyst</t>
  </si>
  <si>
    <t>Wildwood, FL</t>
  </si>
  <si>
    <t>JR Data Analyst</t>
  </si>
  <si>
    <t>TQI Solutions</t>
  </si>
  <si>
    <t>Growth Data Analyst Intern - PT</t>
  </si>
  <si>
    <t>UNIVERSITY CREDIT UNION</t>
  </si>
  <si>
    <t>Project/Program Specialist (Data Engineer IV)</t>
  </si>
  <si>
    <t>['javascript', 'html', 'css', 'elasticsearch', 'node.js', 'node']</t>
  </si>
  <si>
    <t>Software Engineer, Applied GenAI Apps - AI Geospatial Assistant team</t>
  </si>
  <si>
    <t>Planet</t>
  </si>
  <si>
    <t>['azure', 'aws', 'gcp', 'plotly', 'react', 'gdpr', 'vue']</t>
  </si>
  <si>
    <t>Sr. Data Engineer, GO-AI Technology &amp; Development Team</t>
  </si>
  <si>
    <t>['sql', 'python', 'go', 'scala', 'java', 'typescript', 'aws', 'redshift']</t>
  </si>
  <si>
    <t>Sports Analyst</t>
  </si>
  <si>
    <t>Government Analyst - Fully Remote</t>
  </si>
  <si>
    <t>Healthcare Analyst - Fully Remote | Upto $60/hr Hourly</t>
  </si>
  <si>
    <t>Political Scientist</t>
  </si>
  <si>
    <t>Performance Insights Analyst</t>
  </si>
  <si>
    <t>Wheatley Housing Group Limited</t>
  </si>
  <si>
    <t>Data Analysis Specialist - Fully Remote</t>
  </si>
  <si>
    <t>Data Analyst - Capital Market</t>
  </si>
  <si>
    <t>Senior or Lead Data/Systems Analyst with strong Data Analysis/Mapping &amp; API based Integration</t>
  </si>
  <si>
    <t>['sql', 'airflow', 'jira', 'confluence']</t>
  </si>
  <si>
    <t>Data Scientist/Engineer(Entry Level)</t>
  </si>
  <si>
    <t>Ardent SoftSol Inc.</t>
  </si>
  <si>
    <t>['sql', 'sql server', 'mysql', 'oracle']</t>
  </si>
  <si>
    <t>Mountain Home, TX</t>
  </si>
  <si>
    <t>Forcepoint</t>
  </si>
  <si>
    <t>Machine Learning Research Scientist - Health AIML</t>
  </si>
  <si>
    <t>Backend and Data Engineer</t>
  </si>
  <si>
    <t>Marc Ellis</t>
  </si>
  <si>
    <t>Senior Analyst, Data</t>
  </si>
  <si>
    <t>Forrester</t>
  </si>
  <si>
    <t>Callaway Golf</t>
  </si>
  <si>
    <t>['sql', 'python', 'r', 'shell', 'snowflake', 'azure', 'databricks', 'aws', 'spark', 'linux', 'unix', 'kubernetes', 'git', 'terraform', 'bitbucket']</t>
  </si>
  <si>
    <t>Corporate Finance â Data Science Product Associate</t>
  </si>
  <si>
    <t>['sql', 'python', 'r', 'databricks', 'jira', 'confluence']</t>
  </si>
  <si>
    <t>AI Software Engineer – Remote</t>
  </si>
  <si>
    <t>['python', 'typescript', 'plotly', 'react']</t>
  </si>
  <si>
    <t>Principal Data Engineer (Remote Work Eligible)</t>
  </si>
  <si>
    <t>Dimensional Fund Advisors</t>
  </si>
  <si>
    <t>['sql', 'python', 'go', 'javascript', 'ruby', 'java', 'mongodb', 'c', 'typescript', 'sql server', 'postgresql', 'mongodb', 'redis', 'snowflake', 'aws', 'redshift', 'kafka', 'numpy', 'airflow', 'pandas', 'ruby', 'ansible']</t>
  </si>
  <si>
    <t>Business Analyst – Singapore Financial Services – Visa Sponsorship</t>
  </si>
  <si>
    <t>['sql', 'visio', 'excel', 'power bi', 'jira', 'confluence']</t>
  </si>
  <si>
    <t>GenAI Python Systems Engineer - Experienced Associate</t>
  </si>
  <si>
    <t>Cloud Data Engineer - Coalesce, Snowflake experience</t>
  </si>
  <si>
    <t>['sql', 'snowflake', 'azure', 'aws', 'kafka', 'git']</t>
  </si>
  <si>
    <t>Analyst - QA</t>
  </si>
  <si>
    <t>The Hackett Group</t>
  </si>
  <si>
    <t>['sql', 'excel', 'spss']</t>
  </si>
  <si>
    <t>Truvani</t>
  </si>
  <si>
    <t>CASPIAN ONE</t>
  </si>
  <si>
    <t>Client Data Steward: Profiles</t>
  </si>
  <si>
    <t>Davy Group</t>
  </si>
  <si>
    <t>EchoJobs</t>
  </si>
  <si>
    <t>The Washington Post</t>
  </si>
  <si>
    <t>['sql', 'python', 'r', 'mysql', 'aws', 'redshift', 'pytorch', 'tensorflow', 'hugging face', 'tableau', 'excel', 'power bi']</t>
  </si>
  <si>
    <t>Exchange Fee Data Analyst</t>
  </si>
  <si>
    <t>Bala Cynwyd, PA</t>
  </si>
  <si>
    <t>Susquehanna International Group, LLP</t>
  </si>
  <si>
    <t>Artech</t>
  </si>
  <si>
    <t>Data Analyst Mgd Svc</t>
  </si>
  <si>
    <t>['sql', 'crystal', 'sas', 'vba', 'excel', 'sas', 'powerpoint', 'outlook']</t>
  </si>
  <si>
    <t>Surf Internet</t>
  </si>
  <si>
    <t>['sql', 'python', 'r', 'go', 'sas', 'sas']</t>
  </si>
  <si>
    <t>Data Scientist Associate, Learning Supports New</t>
  </si>
  <si>
    <t>['sql', 'python', 'r', 'sas', 'sql server', 'mysql', 'flask', 'django', 'sas']</t>
  </si>
  <si>
    <t>Data Engineer with SQL and Python 🏆</t>
  </si>
  <si>
    <t>JCSI</t>
  </si>
  <si>
    <t>['sql', 'python', 'snowflake', 'azure', 'power bi']</t>
  </si>
  <si>
    <t>Data Engineer (73373)</t>
  </si>
  <si>
    <t>Longmont, CO</t>
  </si>
  <si>
    <t>Boulder Scientific Company</t>
  </si>
  <si>
    <t>['sql', 'python', 'sql server', 'snowflake', 'azure', 'aws', 'gcp', 'power bi', 'dax', 'git']</t>
  </si>
  <si>
    <t>Khammam, Telangana, India</t>
  </si>
  <si>
    <t>Gramener</t>
  </si>
  <si>
    <t>GCP Big Data Engineer</t>
  </si>
  <si>
    <t>Talentmatics</t>
  </si>
  <si>
    <t>['sql', 'gcp', 'pyspark', 'airflow']</t>
  </si>
  <si>
    <t>Persistent Systems</t>
  </si>
  <si>
    <t>['snowflake', 'azure', 'databricks']</t>
  </si>
  <si>
    <t>['python', 'r', 'matlab', 'excel', 'powerpoint', 'outlook']</t>
  </si>
  <si>
    <t>Automated AI Reel Factory Development</t>
  </si>
  <si>
    <t>CoxHealth</t>
  </si>
  <si>
    <t>Independence, KS</t>
  </si>
  <si>
    <t>IAM Data</t>
  </si>
  <si>
    <t>Prattville, AL</t>
  </si>
  <si>
    <t>['sql', 'python', 'azure', 'databricks', 'spark', 'pytorch', 'tensorflow', 'kubernetes', 'docker']</t>
  </si>
  <si>
    <t>Machine Learning Engineer, Distributed &amp; Scalable Training</t>
  </si>
  <si>
    <t>Lila Sciences</t>
  </si>
  <si>
    <t>Dunfermline, United Kingdom</t>
  </si>
  <si>
    <t>Norris Hill, United Kingdom</t>
  </si>
  <si>
    <t>Develop</t>
  </si>
  <si>
    <t>Lead- Business Analytics</t>
  </si>
  <si>
    <t>Nalgonda, Telangana, India</t>
  </si>
  <si>
    <t>Hawthorne, NJ</t>
  </si>
  <si>
    <t>Atlantic Partners</t>
  </si>
  <si>
    <t>ProSidian Consulting</t>
  </si>
  <si>
    <t>Lead Business Analyst</t>
  </si>
  <si>
    <t>WatchGuard Technologies</t>
  </si>
  <si>
    <t>['sql', 'python', 'mysql', 'postgresql', 'spark', 'kafka', 'airflow', 'graphql', 'tableau', 'power bi', 'kubernetes', 'docker', 'github']</t>
  </si>
  <si>
    <t>Lead Data Engineer (Finance Tech, Intelligent Foundations &amp; Experiences)</t>
  </si>
  <si>
    <t>['typescript', 'aws', 'react', 'next.js', 'tableau', 'powerbi', 'powerbi']</t>
  </si>
  <si>
    <t>Machine Learning Engineer, International Data Engineering</t>
  </si>
  <si>
    <t>PhD Astronomer | Data Analytics Specialist | $80/hr</t>
  </si>
  <si>
    <t>Mid-Level Data Engineer (EnergyTech)</t>
  </si>
  <si>
    <t>Vecta</t>
  </si>
  <si>
    <t>Senior Manager Data Engineer</t>
  </si>
  <si>
    <t>Third Sector Intelligence, Inc.</t>
  </si>
  <si>
    <t>['sql', 'python', 'snowflake', 'azure', 'databricks', 'redshift', 'bigquery']</t>
  </si>
  <si>
    <t>Grid Dynamics</t>
  </si>
  <si>
    <t>['sql', 'elasticsearch', 'azure', 'aws', 'linux', 'kubernetes', 'docker', 'git', 'terraform']</t>
  </si>
  <si>
    <t>Softech Inc</t>
  </si>
  <si>
    <t>['sql', 'python', 'r', 'snowflake', 'azure', 'aws', 'redshift', 'bigquery', 'tableau', 'power bi']</t>
  </si>
  <si>
    <t>Gorilla Commerce</t>
  </si>
  <si>
    <t>Hantz Group</t>
  </si>
  <si>
    <t>Staff Software Engineer, Analytics Platform</t>
  </si>
  <si>
    <t>['python', 'java', 'tableau']</t>
  </si>
  <si>
    <t>Systems and Data Analyst 4</t>
  </si>
  <si>
    <t>Hybrid Senior Data Engineer: Real-Time Data</t>
  </si>
  <si>
    <t>University Place, WA</t>
  </si>
  <si>
    <t>['python', 'go', 'scala', 'bash', 'shell', 'databricks', 'spark', 'linux', 'macos']</t>
  </si>
  <si>
    <t>Distributed Systems Engineer</t>
  </si>
  <si>
    <t>Port Moody, BC, Canada</t>
  </si>
  <si>
    <t>Cadence Design Systems, Inc.</t>
  </si>
  <si>
    <t>['python', 'go', 'c', 'azure', 'aws', 'gcp', 'spark', 'plotly']</t>
  </si>
  <si>
    <t>Uplers</t>
  </si>
  <si>
    <t>Navtech</t>
  </si>
  <si>
    <t>['aws', 'spark', 'pyspark']</t>
  </si>
  <si>
    <t>['postgresql', 'azure', 'node', 'outlook']</t>
  </si>
  <si>
    <t>Business Analyst - Local To Atlanta Only</t>
  </si>
  <si>
    <t>FIRSTNET GLOBAL LLC</t>
  </si>
  <si>
    <t>['sql', 'python', 'sql server', 'snowflake', 'azure', 'gdpr']</t>
  </si>
  <si>
    <t>Business Application Analyst</t>
  </si>
  <si>
    <t>Intermountain Health</t>
  </si>
  <si>
    <t>Digital Engineering Jobs in Mississauga, Canada</t>
  </si>
  <si>
    <t>Borehamwood, United Kingdom</t>
  </si>
  <si>
    <t>Infoplus Technologies UK Ltd</t>
  </si>
  <si>
    <t>Inventory Analyst - Remote Job for Online Stores</t>
  </si>
  <si>
    <t>['oracle', 'excel', 'sap', 'planner']</t>
  </si>
  <si>
    <t>Data Pipeline Engineer – SQL Expert</t>
  </si>
  <si>
    <t>Udaipur, Rajasthan, India</t>
  </si>
  <si>
    <t>Kadel Labs</t>
  </si>
  <si>
    <t>['sql', 'python', 'scala', 'snowflake', 'azure', 'databricks', 'aws', 'gcp', 'airflow', 'tableau', 'looker', 'power bi', 'qlik']</t>
  </si>
  <si>
    <t>VP Strategy &amp; Operations - Fintech Lender</t>
  </si>
  <si>
    <t>Pride Health</t>
  </si>
  <si>
    <t>Associate – Data Engineer</t>
  </si>
  <si>
    <t>['sql', 'python', 'azure', 'aws', 'graphql', 'docker', 'github']</t>
  </si>
  <si>
    <t>Nadiad, Gujarat, India</t>
  </si>
  <si>
    <t>Exigo Tech</t>
  </si>
  <si>
    <t>['c', 'azure', 'spark', 'pyspark', 'airflow', 'ubuntu', 'tableau', 'excel', 'power bi', 'planner']</t>
  </si>
  <si>
    <t>Analyst (12-month contract) -</t>
  </si>
  <si>
    <t>['sql', 'python', 'sql server', 'snowflake', 'aws', 'redshift', 'numpy', 'scikit-learn', 'pandas', 'power bi', 'ssis']</t>
  </si>
  <si>
    <t>Quality Research Analyst (Data Analysis)</t>
  </si>
  <si>
    <t>Flemington, NJ</t>
  </si>
  <si>
    <t>Hunterdon Health</t>
  </si>
  <si>
    <t>Data Analysis Engineer</t>
  </si>
  <si>
    <t>Dalworthington Gardens, TX</t>
  </si>
  <si>
    <t>Salcomp Manufacturing USA Corp.</t>
  </si>
  <si>
    <t>['sql', 'excel', 'power bi', 'sap']</t>
  </si>
  <si>
    <t>Data Scientist for Music Copyright Application</t>
  </si>
  <si>
    <t>Arco Data Design Inc</t>
  </si>
  <si>
    <t>['python', 'pandas', 'selenium', 'django', 'git']</t>
  </si>
  <si>
    <t>Principal AI/ML Engineer</t>
  </si>
  <si>
    <t>['sql', 'python', 'r', 'java', 'assembly']</t>
  </si>
  <si>
    <t>Data Integrator</t>
  </si>
  <si>
    <t>a.i. solutions</t>
  </si>
  <si>
    <t>Product Analyst (Chemistry)</t>
  </si>
  <si>
    <t>Denton, United Kingdom</t>
  </si>
  <si>
    <t>Apollo Scientific</t>
  </si>
  <si>
    <t>['sql', 'python', 'excel', 'sap', 'powerpoint', 'outlook', 'powerbi', 'powerbi']</t>
  </si>
  <si>
    <t>Data Engineering Support Engineer</t>
  </si>
  <si>
    <t>Block MB</t>
  </si>
  <si>
    <t>['sql', 'python', 'azure', 'databricks', 'aws', 'gcp', 'spark', 'pyspark', 'airflow', 'git']</t>
  </si>
  <si>
    <t>Andhra Pradesh, India</t>
  </si>
  <si>
    <t>X2 Logics Staffing Solution</t>
  </si>
  <si>
    <t>['sql', 'python', 'snowflake', 'databricks', 'aws', 'spark', 'kafka', 'airflow', 'kubernetes', 'docker', 'git', 'terraform', 'jenkins', 'unity']</t>
  </si>
  <si>
    <t>Heartflow</t>
  </si>
  <si>
    <t>Marketing Analyst (Demand Generation - CPDI)</t>
  </si>
  <si>
    <t>['go', 'c', 'excel', 'power bi', 'powerpoint']</t>
  </si>
  <si>
    <t>TxDMV - Lead Data Analyst (Remote in Texas)</t>
  </si>
  <si>
    <t>CAPPS</t>
  </si>
  <si>
    <t>Data Science &amp; Analytics Intern - Acquisition Email</t>
  </si>
  <si>
    <t>Zeta Summer Internship Program</t>
  </si>
  <si>
    <t>['sql', 'go', 'tensorflow', 'scikit-learn', 'tableau', 'power bi']</t>
  </si>
  <si>
    <t>Staff Data Science Engineer, Siri Runtime Systems and Interaction</t>
  </si>
  <si>
    <t>['sql', 'python', 'r', 'azure', 'aws', 'gcp', 'spark', 'pytorch', 'tensorflow', 'airflow', 'hadoop', 'scikit-learn']</t>
  </si>
  <si>
    <t>Sr Data Scientist - Commercial</t>
  </si>
  <si>
    <t>['sql', 'python', 'r', 'sas', 'c', 'sas']</t>
  </si>
  <si>
    <t>Big Data Engineer | USA (Remote) | Virtual Interview | 10+ Years Experience</t>
  </si>
  <si>
    <t>Tech-assist</t>
  </si>
  <si>
    <t>['sql', 'python', 'r', 'scala', 'java', 'aws', 'gcp', 'spark', 'kafka', 'hadoop', 'linux', 'tableau']</t>
  </si>
  <si>
    <t>['sql', 't-sql', 'sql server', 'power bi', 'ssis', 'ssrs']</t>
  </si>
  <si>
    <t>Lead Data Engineer local to Michigan only</t>
  </si>
  <si>
    <t>Kaizen Technologies</t>
  </si>
  <si>
    <t>['python', 'scala', 'databricks', 'oracle', 'aws']</t>
  </si>
  <si>
    <t>Senior AI Engineer - GenAI Consulting</t>
  </si>
  <si>
    <t>Senior Manager - Data Engineering</t>
  </si>
  <si>
    <t>LT Harper Recruitment Group</t>
  </si>
  <si>
    <t>Telford, United Kingdom</t>
  </si>
  <si>
    <t>TopWorcestershireCareers</t>
  </si>
  <si>
    <t>SF Recruitment (Tech)</t>
  </si>
  <si>
    <t>Pomeroy</t>
  </si>
  <si>
    <t>exp</t>
  </si>
  <si>
    <t>Drivemode</t>
  </si>
  <si>
    <t>['sql', 'python', 'r', 'firebase', 'firebase', 'tableau', 'power bi']</t>
  </si>
  <si>
    <t>Shopmonkey</t>
  </si>
  <si>
    <t>['sql', 'python', 'c', 'aws', 'gcp', 'hugging face']</t>
  </si>
  <si>
    <t>Procurement Analytics Associate</t>
  </si>
  <si>
    <t>Prologis</t>
  </si>
  <si>
    <t>Hialeah Gardens, FL</t>
  </si>
  <si>
    <t>Data Scientist – Measurement Framework Developer (Statistical &amp; Causal Inference)</t>
  </si>
  <si>
    <t>['sql', 'python', 'azure', 'databricks', 'aws', 'scikit-learn', 'github']</t>
  </si>
  <si>
    <t>['sql', 'python', 'c', 'snowflake', 'gcp', 'airflow', 'kubernetes', 'docker']</t>
  </si>
  <si>
    <t>Lead Data Engineer - Banking/Finance Industry - W2 Only</t>
  </si>
  <si>
    <t>Hatch Pros</t>
  </si>
  <si>
    <t>['sql', 'python', 'scala', 'nosql', 'shell', 'php', 'mysql', 'spark', 'kafka', 'hadoop', 'linux', 'git', 'jenkins', 'svn', 'zoom']</t>
  </si>
  <si>
    <t>['sql', 'python', 'azure', 'databricks', 'spark', 'pyspark', 'airflow', 'unity']</t>
  </si>
  <si>
    <t>Data Engineer - SC Cleared</t>
  </si>
  <si>
    <t>Sanderson PLC</t>
  </si>
  <si>
    <t>['python', 'java', 'typescript', 'aws', 'kafka', 'linux', 'terraform']</t>
  </si>
  <si>
    <t>SR POWER BI DEVELOPER / DATA ENGINEER</t>
  </si>
  <si>
    <t>['sql', 'python', 'vba', 'azure', 'power bi', 'dax', 'git']</t>
  </si>
  <si>
    <t>World Bank: Data Engineer – Chennai</t>
  </si>
  <si>
    <t>World Bank</t>
  </si>
  <si>
    <t>['sql', 'databricks', 'spark', 'pyspark', 'tableau', 'power bi']</t>
  </si>
  <si>
    <t>JBT Marel</t>
  </si>
  <si>
    <t>Principal Data Scientist/ORSA</t>
  </si>
  <si>
    <t>Fort Hood, TX</t>
  </si>
  <si>
    <t>Native American Jobs</t>
  </si>
  <si>
    <t>JANSON</t>
  </si>
  <si>
    <t>['sql', 'python', 'snowflake', 'databricks', 'git']</t>
  </si>
  <si>
    <t>Junior Data Engineer - Remote / Telecommute</t>
  </si>
  <si>
    <t>Data Ops Engineer</t>
  </si>
  <si>
    <t>Nuvia MSO LLC</t>
  </si>
  <si>
    <t>Data Warehouse Developer</t>
  </si>
  <si>
    <t>['sql', 'python', 'snowflake', 'aws', 'pyspark', 'excel']</t>
  </si>
  <si>
    <t>Senior data analyst / Tableau developer</t>
  </si>
  <si>
    <t>NumInformatics</t>
  </si>
  <si>
    <t>['sql', 'python', 'r', 'sas', 'sql server', 'aws', 'redshift', 'tableau', 'power bi', 'microstrategy', 'sas']</t>
  </si>
  <si>
    <t>Analyst, Data Integrity</t>
  </si>
  <si>
    <t>Omnicom Media US OMG23</t>
  </si>
  <si>
    <t>['sql', 'r', 'sas', 'excel', 'spss', 'sas', 'powerpoint']</t>
  </si>
  <si>
    <t>Azure &amp; Microsoft Fabric Data Engineer &amp; Architect</t>
  </si>
  <si>
    <t>Job ID 12203: Data Engineer</t>
  </si>
  <si>
    <t>Ardor IT Solutions</t>
  </si>
  <si>
    <t>WellRithms, Inc.</t>
  </si>
  <si>
    <t>['sql', 'python', 'nosql', 'mysql', 'dynamodb', 'snowflake', 'aws', 'redshift', 'aurora', 'airflow', 'tableau', 'power bi', 'terraform']</t>
  </si>
  <si>
    <t>Data Analyst, Energy Warehousing &amp; Logistics</t>
  </si>
  <si>
    <t>['sql', 'python', 'mysql', 'numpy', 'airflow', 'pandas', 'tableau', 'powerbi', 'powerbi', 'docker']</t>
  </si>
  <si>
    <t>Cleburne, TX</t>
  </si>
  <si>
    <t>US Trades</t>
  </si>
  <si>
    <t>['sql', 'python', 'vba', 'tableau', 'excel', 'power bi']</t>
  </si>
  <si>
    <t>First Level Analyst</t>
  </si>
  <si>
    <t>Bioinformatics Analyst- OMICS Data</t>
  </si>
  <si>
    <t>['sql', 'python', 'r', 'postgresql', 'github']</t>
  </si>
  <si>
    <t>Twin Disc</t>
  </si>
  <si>
    <t>Senior/Staff Data Scientist, EPD</t>
  </si>
  <si>
    <t>['sql', 'python', 'snowflake', 'airflow', 'tableau', 'looker']</t>
  </si>
  <si>
    <t>95-3898805 First American Home Warranty</t>
  </si>
  <si>
    <t>Sr. Data Engineer-Audience Data Platform</t>
  </si>
  <si>
    <t>WeVision LLC</t>
  </si>
  <si>
    <t>['sql', 'python', 'snowflake', 'databricks', 'aws', 'redshift', 'bigquery', 'spark', 'pyspark', 'airflow']</t>
  </si>
  <si>
    <t>Mullingar, County Westmeath, Ireland</t>
  </si>
  <si>
    <t>EXP</t>
  </si>
  <si>
    <t>Operations Data Analyst ( LOCALS ONLY )</t>
  </si>
  <si>
    <t>CLS Bank International</t>
  </si>
  <si>
    <t>['visio', 'tableau', 'looker', 'power bi']</t>
  </si>
  <si>
    <t>BP&amp;A Lead Analyst</t>
  </si>
  <si>
    <t>Pricing and Cost Analyst</t>
  </si>
  <si>
    <t>Antillean Line</t>
  </si>
  <si>
    <t>['oracle', 'excel', 'power bi', 'sap']</t>
  </si>
  <si>
    <t>Revenue Planning Analyst</t>
  </si>
  <si>
    <t>Brightline Trains Florida LLC</t>
  </si>
  <si>
    <t>Sr. Sales Compensation Analyst</t>
  </si>
  <si>
    <t>Measurement Framework Developer Data Scientist (Statistical &amp; Causal Inference)</t>
  </si>
  <si>
    <t>['sql', 'python', 'azure', 'databricks', 'aws', 'gcp', 'scikit-learn', 'github']</t>
  </si>
  <si>
    <t>Olney, United Kingdom</t>
  </si>
  <si>
    <t>Tria Recruitment</t>
  </si>
  <si>
    <t>Senior Data Analyst - Security Focus</t>
  </si>
  <si>
    <t>MathWorks</t>
  </si>
  <si>
    <t>['sql', 'html', 'snowflake', 'aws', 'tableau', 'power bi']</t>
  </si>
  <si>
    <t>Data Analyst at City of Philadelphia Philadelphia, PA</t>
  </si>
  <si>
    <t>Solb.com.br</t>
  </si>
  <si>
    <t>Senior Analyst, IS Business Intelligence - Individual Con...</t>
  </si>
  <si>
    <t>The Hiring Advisors</t>
  </si>
  <si>
    <t>['sql', 'python', 'r', 'go', 'snowflake', 'tableau']</t>
  </si>
  <si>
    <t>BOLT Staffing</t>
  </si>
  <si>
    <t>Optimal</t>
  </si>
  <si>
    <t>['sql', 'javascript', 'html', 'css', 'azure', 'windows', 'tableau', 'excel', 'power bi', 'sheets']</t>
  </si>
  <si>
    <t>Senior Decision Scientist - Clinical Informatics</t>
  </si>
  <si>
    <t>['sql', 'python', 'azure', 'aws', 'gcp']</t>
  </si>
  <si>
    <t>Gravity IT - Aliro</t>
  </si>
  <si>
    <t>Gravity IT</t>
  </si>
  <si>
    <t>['sql', 'python', 'azure', 'bigquery', 'matplotlib', 'plotly', 'pandas', 'tableau', 'power bi', 'github']</t>
  </si>
  <si>
    <t>Sr. Fullstack Data Engineer</t>
  </si>
  <si>
    <t>DHAL INFORMATION SYSTEM</t>
  </si>
  <si>
    <t>['python', 'java', 'snowflake', 'azure', 'spark', 'react', 'graphql', 'tableau', 'power bi', 'kubernetes', 'docker']</t>
  </si>
  <si>
    <t>Data &amp; Systems Engineer</t>
  </si>
  <si>
    <t>Westwood, NJ</t>
  </si>
  <si>
    <t>Joulé</t>
  </si>
  <si>
    <t>['sql', 'python', 'r', 'bash', 'powershell', 'databricks', 'aws', 'windows', 'visio', 'excel', 'github', 'terraform', 'unity']</t>
  </si>
  <si>
    <t>['sql', 'python', 'r', 'java', 't-sql', 'html', 'c', 'db2', 'sql server', 'azure', 'oracle', 'aws', 'spark', 'tableau', 'excel', 'microstrategy', 'ssrs', 'qlik', 'cognos']</t>
  </si>
  <si>
    <t>Lead Data Engineer, SQL and Python</t>
  </si>
  <si>
    <t>Data Warehouse Data Engineer</t>
  </si>
  <si>
    <t>['sql', 't-sql', 'azure', 'spark', 'pyspark', 'excel', 'ssis']</t>
  </si>
  <si>
    <t>People Data Analytics Manager</t>
  </si>
  <si>
    <t>Manchester, United Kingdom (+1 other)</t>
  </si>
  <si>
    <t>Flexa</t>
  </si>
  <si>
    <t>Northern</t>
  </si>
  <si>
    <t>['go', 'tableau', 'excel', 'power bi', 'sap', 'alteryx']</t>
  </si>
  <si>
    <t>Data Engineer - Bumpers Farm</t>
  </si>
  <si>
    <t>Data Modeler Analyst</t>
  </si>
  <si>
    <t>Ccube - JazzHR</t>
  </si>
  <si>
    <t>Ccube</t>
  </si>
  <si>
    <t>['sql', 'python', 'scala', 'sql server', 'postgresql', 'azure']</t>
  </si>
  <si>
    <t>Junior business analyst, data analyst</t>
  </si>
  <si>
    <t>Data analyst, hr executive, assistant hr</t>
  </si>
  <si>
    <t>Internships for IT students, Data Analyst</t>
  </si>
  <si>
    <t>Internshala</t>
  </si>
  <si>
    <t>IMentus Technologies Private</t>
  </si>
  <si>
    <t>['python', 'aws', 'gcp', 'pytorch', 'tensorflow', 'kubernetes', 'docker']</t>
  </si>
  <si>
    <t>MS BI Developer</t>
  </si>
  <si>
    <t>Conduent</t>
  </si>
  <si>
    <t>['sql', 't-sql', 'powershell', 'sql server', 'power bi', 'ssis', 'ssrs', 'dax']</t>
  </si>
  <si>
    <t>Purple Drive</t>
  </si>
  <si>
    <t>Business Analyst Technical</t>
  </si>
  <si>
    <t>ClifyX</t>
  </si>
  <si>
    <t>Operations Data Analyst (KPI reporting) ---- LOCALS ONLY ---- ONSITE ROLE ----- W2 ONLY</t>
  </si>
  <si>
    <t>Jr. Data Analyst- On-site</t>
  </si>
  <si>
    <t>Hiregy</t>
  </si>
  <si>
    <t>Sr Trust and Safety Data Analyst</t>
  </si>
  <si>
    <t>['sql', 'python', 'java', 'databricks', 'aws', 'tableau', 'excel', 'jira']</t>
  </si>
  <si>
    <t>Cybersecurity Systems Analyst</t>
  </si>
  <si>
    <t>Short Hills, NJ</t>
  </si>
  <si>
    <t>Selective Insurance</t>
  </si>
  <si>
    <t>Data Scientist — Growth Analytics for Fast-Moving Teams</t>
  </si>
  <si>
    <t>Strategic Data Scientist — Forecasting</t>
  </si>
  <si>
    <t>Senior Data Scientist: Causal Insights for Product Impact</t>
  </si>
  <si>
    <t>Product Data Scientist — AI Platform</t>
  </si>
  <si>
    <t>Data Scientist, Prime Video Sports Science: Personalization</t>
  </si>
  <si>
    <t>Medical Lab Scientist MLS</t>
  </si>
  <si>
    <t>['python', 'scala', 'java', 'databricks', 'aws', 'airflow', 'kubernetes', 'docker', 'terraform']</t>
  </si>
  <si>
    <t>Data Analytics Team Lead</t>
  </si>
  <si>
    <t>['sql', 'python', 'powershell', 'sql server', 'mysql', 'snowflake', 'azure', 'oracle', 'aws', 'tableau', 'looker', 'power bi', 'ssis']</t>
  </si>
  <si>
    <t>Colfax, CA</t>
  </si>
  <si>
    <t>Managed Staffing</t>
  </si>
  <si>
    <t>Consumer Insights Analyst</t>
  </si>
  <si>
    <t>Fortune Brands Innovations</t>
  </si>
  <si>
    <t>VDart</t>
  </si>
  <si>
    <t>Bioinformatics Analyst III</t>
  </si>
  <si>
    <t>['python', 'r', 'aws', 'react', 'unix', 'git']</t>
  </si>
  <si>
    <t>Product Manager, Data &amp; Analytics</t>
  </si>
  <si>
    <t>Allvue Systems</t>
  </si>
  <si>
    <t>Financial Analyst (Entry Level)</t>
  </si>
  <si>
    <t>Senior Business Data Science Manager, YouTube Marketing</t>
  </si>
  <si>
    <t>['sql', 'python', 'r', 'go', 'keras', 'tensorflow', 'scikit-learn', 'pandas']</t>
  </si>
  <si>
    <t>['sql', 'python', 'snowflake', 'azure', 'databricks', 'numpy', 'pandas', 'selenium', 'docker', 'git', 'terraform']</t>
  </si>
  <si>
    <t>CRM Marketing Data Specialist</t>
  </si>
  <si>
    <t>VHB</t>
  </si>
  <si>
    <t>['go', 'excel', 'powerbi', 'powerbi']</t>
  </si>
  <si>
    <t>Electrical Engineering Analyst</t>
  </si>
  <si>
    <t>Kimley-Horn</t>
  </si>
  <si>
    <t>Data Scientist - Business Analytics, Apple Ads</t>
  </si>
  <si>
    <t>['sql', 'python', 'snowflake', 'aws', 'scikit-learn', 'pandas']</t>
  </si>
  <si>
    <t>Sr. Data Engineer - EHR Data Migration</t>
  </si>
  <si>
    <t>eClinicalWorks</t>
  </si>
  <si>
    <t>['sql', 'python', 't-sql', 'sql server', 'mysql', 'azure', 'oracle', 'kubernetes', 'docker', 'github', 'terraform']</t>
  </si>
  <si>
    <t>AI Data Engineer--LLMs / Agentic Systems</t>
  </si>
  <si>
    <t>Pfizer, Inc.</t>
  </si>
  <si>
    <t>['python', 'mongodb', 'typescript', 'postgresql', 'mongodb', 'aws', 'pytorch', 'react', 'hugging face', 'fastapi', 'react.js', 'docker', 'github', 'jenkins', 'gitlab']</t>
  </si>
  <si>
    <t>Simulation Synthetic Data Engineer - Special Projects</t>
  </si>
  <si>
    <t>['python', 'c', 'unity', 'unreal']</t>
  </si>
  <si>
    <t>The Very Group</t>
  </si>
  <si>
    <t>Ranking Data Scientist - AI/ML</t>
  </si>
  <si>
    <t>['sql', 'python', 'pytorch', 'tensorflow']</t>
  </si>
  <si>
    <t>Senior Data Scientist | Upto $130/hr</t>
  </si>
  <si>
    <t>Sr. Data Scientist | Up to $100/hr PT</t>
  </si>
  <si>
    <t>Data Engineer - I</t>
  </si>
  <si>
    <t>FISPAN</t>
  </si>
  <si>
    <t>['sql', 'python', 'java', 'aws', 'redshift', 'pyspark', 'tableau', 'looker', 'git', 'github']</t>
  </si>
  <si>
    <t>Senior Data Engineer - Data Governance &amp; DataOps</t>
  </si>
  <si>
    <t>Langley, BC, Canada</t>
  </si>
  <si>
    <t>Pattison Food Group</t>
  </si>
  <si>
    <t>['sql', 'python', 'databricks', 'spark', 'pyspark', 'airflow', 'power bi', 'unity']</t>
  </si>
  <si>
    <t>Language Model Analyst - Fully Remote</t>
  </si>
  <si>
    <t>H2 Recruits</t>
  </si>
  <si>
    <t>['c', 'unreal']</t>
  </si>
  <si>
    <t>Data Analytics &amp; Business Intelligence Specia</t>
  </si>
  <si>
    <t>Stafford Consulting</t>
  </si>
  <si>
    <t>Data Analytics Developer - Information Technology Services</t>
  </si>
  <si>
    <t>California Polytechnic State University-San Luis Obispo</t>
  </si>
  <si>
    <t>['mysql', 'postgresql', 'oracle', 'aws', 'redshift', 'aurora', 'tableau', 'power bi']</t>
  </si>
  <si>
    <t>Manager – Data Scientist</t>
  </si>
  <si>
    <t>Data Analyst II, Cardiac Surgery</t>
  </si>
  <si>
    <t>Business Analyst – Retail Sales</t>
  </si>
  <si>
    <t>ASUS</t>
  </si>
  <si>
    <t>Pediatric Associates Family of Companies</t>
  </si>
  <si>
    <t>Data Architect and Data Engineer</t>
  </si>
  <si>
    <t>Spokane Valley, WA</t>
  </si>
  <si>
    <t>Numerica Credit Union</t>
  </si>
  <si>
    <t>['sql', 'sql server', 'snowflake', 'azure', 'oracle', 'aws', 'git', 'github']</t>
  </si>
  <si>
    <t>Sr. Data Engineer- Chicago, IL or Denver, CO- ONSITE 4 X Week</t>
  </si>
  <si>
    <t>['sql', 'python', 'scala', 'java', 'golang', 'snowflake', 'databricks', 'aws', 'spark', 'looker']</t>
  </si>
  <si>
    <t>Newport, United Kingdom</t>
  </si>
  <si>
    <t>Public Sector Resourcing</t>
  </si>
  <si>
    <t>['python', 'r', 'azure', 'aws', 'plotly', 'powerbi', 'powerbi']</t>
  </si>
  <si>
    <t>Data Engineer(3+years)</t>
  </si>
  <si>
    <t>MindBrain</t>
  </si>
  <si>
    <t>['sql', 'python', 'r', 'scala', 'java', 'sql server', 'postgresql', 'cassandra', 'snowflake', 'azure', 'aws', 'spark', 'pyspark', 'hadoop', 'tableau']</t>
  </si>
  <si>
    <t>Procure Hr Services</t>
  </si>
  <si>
    <t>['sql', 'python', 'snowflake', 'aws', 'redshift', 'kafka', 'airflow', 'kubernetes', 'docker', 'terraform']</t>
  </si>
  <si>
    <t>Tech Economy</t>
  </si>
  <si>
    <t>Policy &amp; Procedure Analyst</t>
  </si>
  <si>
    <t>City of Bloomington, Indiana</t>
  </si>
  <si>
    <t>Specialist, Data Science and Analytics</t>
  </si>
  <si>
    <t>GoGoX</t>
  </si>
  <si>
    <t>['sql', 'python', 'numpy', 'airflow', 'scikit-learn', 'pandas', 'tableau', 'power bi', 'git']</t>
  </si>
  <si>
    <t>Shopline</t>
  </si>
  <si>
    <t>Ulu Tiram, Johor, Malaysia</t>
  </si>
  <si>
    <t>MASCHINENFABRIK GERD MOSCA SDN. BHD.</t>
  </si>
  <si>
    <t>Puchong, Selangor, Malaysia</t>
  </si>
  <si>
    <t>Agensi Pekerjaan Penta Consultancy Sdn. Bhd</t>
  </si>
  <si>
    <t>['sql', 'python', 'r', 'sas', 'tableau', 'power bi', 'spss', 'sas']</t>
  </si>
  <si>
    <t>Lead Customer Success Data Scientist</t>
  </si>
  <si>
    <t>Cloud Software Group</t>
  </si>
  <si>
    <t>Data Enginer</t>
  </si>
  <si>
    <t>Nextbot</t>
  </si>
  <si>
    <t>['sql', 'python', 'scala', 'nosql', 'java', 'mongodb', 'mysql', 'postgresql', 'mongodb', 'cassandra', 'azure', 'aws', 'redshift', 'bigquery', 'spark', 'kafka', 'airflow', 'hadoop', 'gdpr', 'kubernetes', 'docker']</t>
  </si>
  <si>
    <t>['sql', 'snowflake', 'aws', 'pyspark', 'ssis', 'git', 'terraform']</t>
  </si>
  <si>
    <t>Junior Logistics Data Analyst - Metrics &amp; Inventory Support</t>
  </si>
  <si>
    <t>Software Engineer, Ceph &amp; Distributed Storage</t>
  </si>
  <si>
    <t>['python', 'go', 'c', 'golang', 'openstack', 'linux', 'ubuntu', 'debian', 'kubernetes']</t>
  </si>
  <si>
    <t>['sql', 'python', 'databricks', 'aws', 'gcp', 'spark', 'pyspark', 'hadoop', 'github', 'gitlab']</t>
  </si>
  <si>
    <t>Williamsville, NY</t>
  </si>
  <si>
    <t>ML Data Scientist Manager - Ads Portfolio R&amp;D</t>
  </si>
  <si>
    <t>Data Pipeline Engineer, Apple Ads Sales Ops</t>
  </si>
  <si>
    <t>Data Solution Engineer, Data Quality and Governance</t>
  </si>
  <si>
    <t>['sql', 'python', 'azure', 'aws', 'gcp', 'spark', 'kafka', 'airflow', 'graphql', 'tableau', 'git']</t>
  </si>
  <si>
    <t>Senior Software Engineer - Core Content Engagement Analytics and Data</t>
  </si>
  <si>
    <t>['scala', 'java', 'cassandra', 'spark', 'kafka']</t>
  </si>
  <si>
    <t>Camera Hardware Data Engineer</t>
  </si>
  <si>
    <t>['python', 'mongodb', 'postgresql', 'mongodb', 'redis', 'snowflake', 'bigquery', 'spark', 'airflow', 'fastapi', 'tableau', 'kubernetes']</t>
  </si>
  <si>
    <t>Sensing HW &amp; Data Collection Systems - Mechanical Engineer</t>
  </si>
  <si>
    <t>Manager</t>
  </si>
  <si>
    <t>Uniting Holding</t>
  </si>
  <si>
    <t>Lead Reliability Engineer: Data-Driven Aviation Leader</t>
  </si>
  <si>
    <t>Ryanair - Europe's Favourite Airline</t>
  </si>
  <si>
    <t>['sql', 'python', 'azure', 'aws', 'gcp', 'node.js', 'node']</t>
  </si>
  <si>
    <t>Global Channel Management</t>
  </si>
  <si>
    <t>Caremixer Limited</t>
  </si>
  <si>
    <t>['python', 'gcp', 'gdpr']</t>
  </si>
  <si>
    <t>Junior Data Analyst/Engineer</t>
  </si>
  <si>
    <t>Worldwide Readiness Product Launch Analyst</t>
  </si>
  <si>
    <t>Senior AI Data Science Program Manager</t>
  </si>
  <si>
    <t>['sql', 'python', 'snowflake', 'databricks', 'aws', 'gcp', 'pytorch', 'tensorflow', 'scikit-learn', 'tableau', 'looker', 'power bi']</t>
  </si>
  <si>
    <t>Data Engineer with Snowflake</t>
  </si>
  <si>
    <t>Damco Solutions</t>
  </si>
  <si>
    <t>['sql', 'python', 'snowflake', 'azure', 'gcp', 'spark', 'kafka', 'linux', 'unix']</t>
  </si>
  <si>
    <t>Healthcare Solution Analyst, Clinical Analytics Solutions</t>
  </si>
  <si>
    <t>['sql', 'python', 'r', 'snowflake', 'azure', 'databricks', 'spark', 'tableau', 'power bi', 'ssis']</t>
  </si>
  <si>
    <t>Senior Data Scientist, Agentic AI</t>
  </si>
  <si>
    <t>Pittsfield, MA</t>
  </si>
  <si>
    <t>Knowledge Manager</t>
  </si>
  <si>
    <t>['databricks', 'unity']</t>
  </si>
  <si>
    <t>['sql', 'python', 'snowflake', 'azure', 'databricks', 'bigquery', 'bitbucket']</t>
  </si>
  <si>
    <t>Vertical Petroleum Industries</t>
  </si>
  <si>
    <t>JUNIOR DATA ANALYST APPRENTICESHIP</t>
  </si>
  <si>
    <t>['aws', 'gcp', 'bigquery', 'looker', 'chef']</t>
  </si>
  <si>
    <t>JBSA FT SAM HOUSTON, TX</t>
  </si>
  <si>
    <t>KATMAI</t>
  </si>
  <si>
    <t>['sql', 'python', 'r', 'matlab', 'sas', 'java', 'oracle', 'sas']</t>
  </si>
  <si>
    <t>Senior Snowflake Data Engineer | Large NYC Hospital | Salary + Bonus!!</t>
  </si>
  <si>
    <t>['sql', 'python', 't-sql', 'azure', 'databricks', 'power bi', 'github', 'terraform']</t>
  </si>
  <si>
    <t>['python', 'scala', 'nosql', 'java', 'azure', 'aws']</t>
  </si>
  <si>
    <t>Urban Empire Recruitment</t>
  </si>
  <si>
    <t>Broughton-in-Furness, United Kingdom</t>
  </si>
  <si>
    <t>['sql', 'python', 'go', 'scala', 'mysql', 'postgresql', 'docker']</t>
  </si>
  <si>
    <t>Dorval, Quebec, Canada</t>
  </si>
  <si>
    <t>Bombardier</t>
  </si>
  <si>
    <t>['sql', 'python', 'go', 'azure', 'gcp', 'bigquery', 'excel', 'power bi']</t>
  </si>
  <si>
    <t>Data Analyst - Authentication and Grading</t>
  </si>
  <si>
    <t>Collectors</t>
  </si>
  <si>
    <t>Financial Data Analyst in Healthcare</t>
  </si>
  <si>
    <t>Get It - Finance</t>
  </si>
  <si>
    <t>['sql', 'sql server', 'excel', 'powerpoint']</t>
  </si>
  <si>
    <t>Data Mining Engineer</t>
  </si>
  <si>
    <t>['sql', 'python', 'r', 'gcp', 'spark', 'hadoop', 'tableau', 'power bi']</t>
  </si>
  <si>
    <t>[Remote] Lead Azure Data Engineer</t>
  </si>
  <si>
    <t>Wolverine Worldwide</t>
  </si>
  <si>
    <t>['sql', 'python', 'sql server', 'azure', 'sap']</t>
  </si>
  <si>
    <t>Information Tech Consultants</t>
  </si>
  <si>
    <t>Research Data Engineer (91325)</t>
  </si>
  <si>
    <t>Liverpool School of Tropical Medicine</t>
  </si>
  <si>
    <t>Data Scientist NLP &amp; LLM Specialist 🏆</t>
  </si>
  <si>
    <t>Randstad Technologies</t>
  </si>
  <si>
    <t>Data Fabric Lead</t>
  </si>
  <si>
    <t>Strategy Principal Director, Data &amp; AI Strategy - Software &amp; Platforms</t>
  </si>
  <si>
    <t>Bioinformatician/Research Data Analyst 1</t>
  </si>
  <si>
    <t>Chandigarh, India</t>
  </si>
  <si>
    <t>['sql', 'azure', 'databricks', 'pyspark', 'github', 'unity']</t>
  </si>
  <si>
    <t>['sql', 'python', 'sql server', 'snowflake', 'azure', 'tableau']</t>
  </si>
  <si>
    <t>Junior Commercial Data Analyst</t>
  </si>
  <si>
    <t>MSA Data Analytics Ltd</t>
  </si>
  <si>
    <t>BI, Data</t>
  </si>
  <si>
    <t>Tech Bridge Recruiting</t>
  </si>
  <si>
    <t>['sql', 'pyspark']</t>
  </si>
  <si>
    <t>Lead Data Architect</t>
  </si>
  <si>
    <t>Crown Prosecution Service</t>
  </si>
  <si>
    <t>Senior data</t>
  </si>
  <si>
    <t>We Win Limited</t>
  </si>
  <si>
    <t>['sql', 'python', 'scala', 'azure', 'databricks', 'aws', 'gcp', 'spark', 'pytorch', 'kafka', 'pyspark', 'tensorflow']</t>
  </si>
  <si>
    <t>Medical Equipment &amp; Data Engineer</t>
  </si>
  <si>
    <t>Anode Project S</t>
  </si>
  <si>
    <t>['sql', 'python', 'aws', 'tableau', 'alteryx']</t>
  </si>
  <si>
    <t>Senior Data Team Lead</t>
  </si>
  <si>
    <t>ITHR 360° CONSULTING FZE</t>
  </si>
  <si>
    <t>Dibba Al-Fujairah - Fujairah - United Arab Emirates</t>
  </si>
  <si>
    <t>Want More</t>
  </si>
  <si>
    <t>Stoke-on-Trent, United Kingdom</t>
  </si>
  <si>
    <t>Water Plus</t>
  </si>
  <si>
    <t>['sql', 'python', 'snowflake', 'azure', 'aws', 'gcp', 'redshift', 'kafka', 'airflow', 'gdpr', 'git', 'terraform']</t>
  </si>
  <si>
    <t>Project Manager / Data Analyst – Procurement Operations</t>
  </si>
  <si>
    <t>['visio', 'tableau', 'excel', 'power bi']</t>
  </si>
  <si>
    <t>Thomas Jefferson University Hospitals, Inc.</t>
  </si>
  <si>
    <t>Database Platform Engineer</t>
  </si>
  <si>
    <t>['sql', 'python', 'go', 'sql server', 'postgresql', 'redis', 'snowflake', 'kubernetes']</t>
  </si>
  <si>
    <t>['sql', 'python', 'r', 'azure', 'aws', 'redshift', 'bigquery', 'scikit-learn', 'tableau', 'excel', 'power bi']</t>
  </si>
  <si>
    <t>Business &amp; Data Analyst- Commercial lending with AFS</t>
  </si>
  <si>
    <t>HIGH BRIDGE CONSULTING LLC</t>
  </si>
  <si>
    <t>Senior Investment Trade &amp; Data Analyst - Omaha, NE (Hybrid)</t>
  </si>
  <si>
    <t>Mutual of Omaha Insurance Company</t>
  </si>
  <si>
    <t>Managed Care Analyst</t>
  </si>
  <si>
    <t>Data Scientist (AI / ML / Agentic AI)-Hybrid-US Citizens only</t>
  </si>
  <si>
    <t>Partner Staffing Agency</t>
  </si>
  <si>
    <t>Data Scientist â€“ Measurement Framework Developer (Statistical &amp; Causal Inference)</t>
  </si>
  <si>
    <t>Sales Analyst (Fresher Role)</t>
  </si>
  <si>
    <t>KarbonWise</t>
  </si>
  <si>
    <t>Harvey Nash Group</t>
  </si>
  <si>
    <t>Investment Data Integration Analyst (SQL/ Python)</t>
  </si>
  <si>
    <t>NYLON Search - Recruitment and Executive Search</t>
  </si>
  <si>
    <t>['sql', 'python', 'javascript', 'java', 'sql server', 'ssis']</t>
  </si>
  <si>
    <t>Founding Machine Learning Engineer (Model Evaluation and Benchmarking)</t>
  </si>
  <si>
    <t>Entry Level Data Scientist | EARLY CAREERS | ONSITE | FORT WORTH, TX</t>
  </si>
  <si>
    <t>['sql', 'python', 'snowflake', 'kafka']</t>
  </si>
  <si>
    <t>Elysian Staffing, LLC</t>
  </si>
  <si>
    <t>['sql', 'snowflake', 'gcp', 'bigquery']</t>
  </si>
  <si>
    <t>Data Engineer Lead- 3556830</t>
  </si>
  <si>
    <t>['sql', 'snowflake', 'azure', 'databricks', 'ssis', 'ssrs']</t>
  </si>
  <si>
    <t>Senior Data Engineer – Semiconductor Domain</t>
  </si>
  <si>
    <t>SpanIdea Systems</t>
  </si>
  <si>
    <t>['snowflake', 'spark']</t>
  </si>
  <si>
    <t>Durham, United Kingdom</t>
  </si>
  <si>
    <t>believe housing</t>
  </si>
  <si>
    <t>Sr Mgr, Data Scientist</t>
  </si>
  <si>
    <t>Greystar</t>
  </si>
  <si>
    <t>['sql', 'python', 'go', 'azure', 'databricks', 'spark', 'scikit-learn', 'git']</t>
  </si>
  <si>
    <t>AceStack LLC</t>
  </si>
  <si>
    <t>['python', 'java', 'snowflake', 'linux', 'unix']</t>
  </si>
  <si>
    <t>Compliance Data</t>
  </si>
  <si>
    <t>Macpower Digital Assets Edge</t>
  </si>
  <si>
    <t>Data Analyst 3 - 78120</t>
  </si>
  <si>
    <t>IDC Logistics, Inc.</t>
  </si>
  <si>
    <t>['sql', 'c', 'tableau', 'looker', 'powerbi', 'powerbi']</t>
  </si>
  <si>
    <t>ADVANTAGE MEDIA SERVICES LLC</t>
  </si>
  <si>
    <t>Yantran LLC</t>
  </si>
  <si>
    <t>['sql', 'oracle', 'gcp', 'bigquery']</t>
  </si>
  <si>
    <t>Procurement Data Analyst -- SARDC5765097</t>
  </si>
  <si>
    <t>Project Manager [Data Analysis] -- SARDC5765097</t>
  </si>
  <si>
    <t>Senior Data Analyst ? PHM</t>
  </si>
  <si>
    <t>thejosefgroup</t>
  </si>
  <si>
    <t>AI and Gen. AI Data Scientist and Data Engineers</t>
  </si>
  <si>
    <t>Saviance</t>
  </si>
  <si>
    <t>['python', 'java', 'pytorch', 'tensorflow']</t>
  </si>
  <si>
    <t>Tracy, CA</t>
  </si>
  <si>
    <t>Xcellent Technology Solutions , Inc.</t>
  </si>
  <si>
    <t>['python', 'javascript', 'java', 'c', 'databricks', 'tensorflow', 'spring', 'tableau', 'excel', 'powerbi', 'powerbi', 'docker', 'github', 'jenkins']</t>
  </si>
  <si>
    <t>['sql', 'python', 'snowflake', 'bigquery']</t>
  </si>
  <si>
    <t>['sql', 'python', 'go', 'snowflake', 'azure', 'aws', 'gcp', 'spark', 'kafka']</t>
  </si>
  <si>
    <t>Data Engineer (Energy Industry)</t>
  </si>
  <si>
    <t>Senior Manager, Data Science, AI &amp; Analytics Team</t>
  </si>
  <si>
    <t>WIBF Jobs</t>
  </si>
  <si>
    <t>AI Engineer VP - Python (Front-Office)</t>
  </si>
  <si>
    <t>Caspian One</t>
  </si>
  <si>
    <t>['python', 'java', 'dart', 'aws', 'hadoop', 'kubernetes']</t>
  </si>
  <si>
    <t>Senior Cloud Engineer, Computer Vision Infrastructure - Mississauga (Hybrid)</t>
  </si>
  <si>
    <t>['python', 'go', 'c', 'julia', 'databricks', 'spark', 'hadoop', 'linux', 'kubernetes', 'docker', 'git']</t>
  </si>
  <si>
    <t>Data Engineer(Azure/Databricks)5+years</t>
  </si>
  <si>
    <t>['sql', 'azure', 'databricks', 'spark', 'kafka', 'pyspark', 'power bi']</t>
  </si>
  <si>
    <t>Data Analyst - Advanced EXCEL &amp; SAP (SK293)</t>
  </si>
  <si>
    <t>TechData Service Company LLC</t>
  </si>
  <si>
    <t>Master Data Management Business Analyst</t>
  </si>
  <si>
    <t>ISITE TECHNOLOGIES</t>
  </si>
  <si>
    <t>['sql', 'python', 'scala', 'snowflake', 'aws', 'node.js', 'node', 'power bi']</t>
  </si>
  <si>
    <t>Staff Data Engineer, Federal</t>
  </si>
  <si>
    <t>['sql', 'snowflake', 'databricks', 'aws', 'redshift', 'airflow', 'splunk', 'docker', 'github', 'terraform', 'gitlab']</t>
  </si>
  <si>
    <t>TSA Surveying Ltd</t>
  </si>
  <si>
    <t>Bishop Auckland, United Kingdom</t>
  </si>
  <si>
    <t>MMM, Bayesian, Python, Pymc - Data Scientist</t>
  </si>
  <si>
    <t>Provenir</t>
  </si>
  <si>
    <t>Careerfit Ai</t>
  </si>
  <si>
    <t>Athenahealth Technology Private Limited</t>
  </si>
  <si>
    <t>['sql', 'python', 'javascript', 'mysql', 'postgresql', 'snowflake', 'airflow']</t>
  </si>
  <si>
    <t>Director of Data Science - Slack</t>
  </si>
  <si>
    <t>['python', 'r', 'airflow', 'slack']</t>
  </si>
  <si>
    <t>Spectrum Staffing Services</t>
  </si>
  <si>
    <t>MDM Data Governance Analyst</t>
  </si>
  <si>
    <t>['sql', 'python', 'go', 'gcp', 'bigquery', 'gdpr']</t>
  </si>
  <si>
    <t>Principal AI/ML Engineer - 27560</t>
  </si>
  <si>
    <t>Mission Technologies, a division of HII</t>
  </si>
  <si>
    <t>Luhdorff &amp; Scalmanini Consulting Engineers</t>
  </si>
  <si>
    <t>['sql', 'python', 'r', 'matlab', 'javascript', 'sas', 'aws', 'spss', 'sas', 'git']</t>
  </si>
  <si>
    <t>Senior Data Scientist, AI, Search &amp; Knowledge Platforms</t>
  </si>
  <si>
    <t>Lead Data Engineer – R01561957</t>
  </si>
  <si>
    <t>['sql', 'python', 'sas', 't-sql', 'db2', 'sql server', 'snowflake', 'azure', 'aws', 'gcp', 'ssis', 'sas']</t>
  </si>
  <si>
    <t>Data Engineer (Active Security Clearance)</t>
  </si>
  <si>
    <t>UNCOMN</t>
  </si>
  <si>
    <t>['sql', 'python', 'scala', 'databricks', 'qlik']</t>
  </si>
  <si>
    <t>['sql', 'python', 'scala', 'spark', 'kafka', 'pyspark', 'hadoop', 'linux', 'unix']</t>
  </si>
  <si>
    <t>Medford, OR</t>
  </si>
  <si>
    <t>Programmer Analyst 6 - Data Engineer</t>
  </si>
  <si>
    <t>Dimondale, MI</t>
  </si>
  <si>
    <t>Senior Data Engineer - Microsoft Fabric</t>
  </si>
  <si>
    <t>Roc Search Europe Limited</t>
  </si>
  <si>
    <t>['sql', 'python', 't-sql', 'azure', 'spark', 'pyspark', 'github']</t>
  </si>
  <si>
    <t>Data Engineering Tech Lead- Leading Quant-Driven Market-Maker</t>
  </si>
  <si>
    <t>['go', 'java', 'c']</t>
  </si>
  <si>
    <t>Data Architect (Term Employee – 12 Months)</t>
  </si>
  <si>
    <t>Facility Association</t>
  </si>
  <si>
    <t>['sql', 'python', 'c', 'azure', 'databricks', 'git']</t>
  </si>
  <si>
    <t>Billing Transformation Data Analyst</t>
  </si>
  <si>
    <t>Segra</t>
  </si>
  <si>
    <t>['sql', 'tableau', 'power bi', 'alteryx', 'ms access']</t>
  </si>
  <si>
    <t>Intern - Quality Control Data Analyst 1</t>
  </si>
  <si>
    <t>Grifols</t>
  </si>
  <si>
    <t>Temporary Marketing Data Analyst</t>
  </si>
  <si>
    <t>Rize Beyond Banking</t>
  </si>
  <si>
    <t>Marketing Data &amp; Operations Analyst (Chicago Hybrid)</t>
  </si>
  <si>
    <t>West Melbourne, FL</t>
  </si>
  <si>
    <t>BLUE ORIGIN</t>
  </si>
  <si>
    <t>['sql', 'python', 'databricks', 'spark', 'pyspark', 'numpy', 'seaborn', 'tensorflow', 'tableau', 'power bi', 'git']</t>
  </si>
  <si>
    <t>Staff Data Scientist, Genomics</t>
  </si>
  <si>
    <t>Biohub</t>
  </si>
  <si>
    <t>RPM Living</t>
  </si>
  <si>
    <t>['sql', 'python', 'r', 'spreadsheet', 'cognos']</t>
  </si>
  <si>
    <t>Force, PA</t>
  </si>
  <si>
    <t>Kforce Federal Solutions</t>
  </si>
  <si>
    <t>['python', 'java', 'databricks', 'aws']</t>
  </si>
  <si>
    <t>HR Data Engineer</t>
  </si>
  <si>
    <t>['sql', 'python', 'r', 'oracle', 'aws', 'sap', 'outlook']</t>
  </si>
  <si>
    <t>Manufacturing Systems Data Engineer</t>
  </si>
  <si>
    <t>Trusted Metal LLC</t>
  </si>
  <si>
    <t>['python', 'javascript', 'c']</t>
  </si>
  <si>
    <t>Data Scientist Needed to Compile High Net Worth Individuals Dataset</t>
  </si>
  <si>
    <t>Nuthall, United Kingdom</t>
  </si>
  <si>
    <t>More Years</t>
  </si>
  <si>
    <t>['sql', 'python', 'r', 'matplotlib', 'seaborn', 'tableau', 'power bi', 'git']</t>
  </si>
  <si>
    <t>Lead Business Analytics &amp; Reporting Analyst (Hyrbid - Buffalo, NY)</t>
  </si>
  <si>
    <t>Product Analytics Specialist (A/B Testing)</t>
  </si>
  <si>
    <t>Credit Strategy - Senior Data Scientist</t>
  </si>
  <si>
    <t>Forecast Analyst</t>
  </si>
  <si>
    <t>South Elgin, IL</t>
  </si>
  <si>
    <t>Senior Data Scientist, Biology</t>
  </si>
  <si>
    <t>['sql', 'python', 'go', 'tensorflow']</t>
  </si>
  <si>
    <t>Social Media Analyst</t>
  </si>
  <si>
    <t>Data Analyst, Brokerage Tax</t>
  </si>
  <si>
    <t>['sql', 'python', 'snowflake', 'numpy', 'pandas', 'power bi', 'git']</t>
  </si>
  <si>
    <t>Lead Data Scientist (TS/SCI)</t>
  </si>
  <si>
    <t>Data Scientist (hybrid onsite)</t>
  </si>
  <si>
    <t>Credit Risk Strategy – Staff Data Scientist</t>
  </si>
  <si>
    <t>Sr. Python Data Engineer</t>
  </si>
  <si>
    <t>['sql', 'python', 'go', 'aws', 'pyspark', 'airflow']</t>
  </si>
  <si>
    <t>Aequor Information Technologies Pvt. Ltd.</t>
  </si>
  <si>
    <t>Independent Software</t>
  </si>
  <si>
    <t>Supply Chain Analytics Specialist</t>
  </si>
  <si>
    <t>Pricing and Promotions Analyst (REMOTE)</t>
  </si>
  <si>
    <t>Signet Jewelers Ltd.</t>
  </si>
  <si>
    <t>['sql', 'python', 'r', 'vba', 'tableau', 'microstrategy', 'sap', 'alteryx']</t>
  </si>
  <si>
    <t>Master Data Management Specialist (Supply Chain/Procurement)JAIDC5741286</t>
  </si>
  <si>
    <t>Intern - Analytics</t>
  </si>
  <si>
    <t>['python', 'express', 'excel', 'powerpoint', 'outlook']</t>
  </si>
  <si>
    <t>Staff Data Engineer, Service Ontology</t>
  </si>
  <si>
    <t>Senior Officer, Data Engineering</t>
  </si>
  <si>
    <t>The Bill &amp; Melinda Gates Foundation</t>
  </si>
  <si>
    <t>['sql', 'python', 'scala', 'c', 'snowflake', 'azure', 'databricks', 'spark', 'pyspark']</t>
  </si>
  <si>
    <t>Bill and Melinda Gates Foundation: Senior Officer, Data Engineering – Washington DC</t>
  </si>
  <si>
    <t>Data Engineer - Remote, USA</t>
  </si>
  <si>
    <t>Billings, MT</t>
  </si>
  <si>
    <t>Bluelight Consulting</t>
  </si>
  <si>
    <t>['sql', 'no-sql', 'mysql', 'postgresql', 'oracle', 'aws', 'redshift', 'tableau', 'powerbi', 'powerbi', 'git']</t>
  </si>
  <si>
    <t>Sr. Data Engineer (5418)</t>
  </si>
  <si>
    <t>NextPath Workforce Solutions</t>
  </si>
  <si>
    <t>['firebase', 'firestore', 'bigquery', 'firebase', 'airflow']</t>
  </si>
  <si>
    <t>Principal Data Scientist - Gloucester</t>
  </si>
  <si>
    <t>Data Scientist/Software Engineer</t>
  </si>
  <si>
    <t>['sql', 'python', 'azure', 'aws', 'pytorch', 'tensorflow', 'hugging face', 'scikit-learn', 'kubernetes', 'docker']</t>
  </si>
  <si>
    <t>entry level data scientist/ Junior java developer</t>
  </si>
  <si>
    <t>Electrical Engineer</t>
  </si>
  <si>
    <t>Data Analyst, Advocacy and Public Policy (Part Time)</t>
  </si>
  <si>
    <t>Rch</t>
  </si>
  <si>
    <t>['python', 'r', 'databricks']</t>
  </si>
  <si>
    <t>['sql', 'python', 'sql server', 'spark', 'pyspark', 'hadoop', 'yarn']</t>
  </si>
  <si>
    <t>['sql', 'python', 'azure', 'databricks', 'airflow', 'power bi', 'github']</t>
  </si>
  <si>
    <t>Eve</t>
  </si>
  <si>
    <t>['sql', 'snowflake', 'redshift', 'bigquery', 'spark', 'airflow', 'github']</t>
  </si>
  <si>
    <t>Christiansted, St Croix, U.S. Virgin Islands</t>
  </si>
  <si>
    <t>Bloom Analytics LLLP</t>
  </si>
  <si>
    <t>['sql', 'python', 'r', 'react', 'excel', 'powerpoint', 'outlook']</t>
  </si>
  <si>
    <t>['python', 'c', 'zoom']</t>
  </si>
  <si>
    <t>Senior/Staff Software Engineer, ML Data</t>
  </si>
  <si>
    <t>Senior Software Engineer - Data</t>
  </si>
  <si>
    <t>['python', 'scala', 'java', 'azure', 'aws', 'gcp', 'spark', 'kafka', 'airflow', 'kubernetes', 'terraform']</t>
  </si>
  <si>
    <t>Senior Data Engineer, Bank Tech</t>
  </si>
  <si>
    <t>Software Senior Engineer - Data Path</t>
  </si>
  <si>
    <t>['c', 'golang', 'windows', 'linux', 'unix']</t>
  </si>
  <si>
    <t>['sql', 'python', 'r', 'azure', 'databricks', 'aws', 'gcp', 'spark', 'kafka', 'airflow']</t>
  </si>
  <si>
    <t>['sql', 'python', 'sas', 'perl', 'vba', 'visual basic', 'c', 'oracle', 'pandas', 'excel', 'sas']</t>
  </si>
  <si>
    <t>Lorvin Technologies Inc</t>
  </si>
  <si>
    <t>['python', 'go', 'javascript', 'mongodb', 'postgresql', 'mongodb', 'aws']</t>
  </si>
  <si>
    <t>BetMGM</t>
  </si>
  <si>
    <t>['sql', 'python', 'excel', 'power bi', 'powerpoint']</t>
  </si>
  <si>
    <t>['python', 'r', 'pytorch', 'tensorflow', 'scikit-learn', 'jupyter', 'git']</t>
  </si>
  <si>
    <t>Industria Personnel Services</t>
  </si>
  <si>
    <t>Bhagwatgarh, Rajasthan, India</t>
  </si>
  <si>
    <t>Trigent Software Private Limited</t>
  </si>
  <si>
    <t>Conversio Health</t>
  </si>
  <si>
    <t>['sql', 'mysql', 'tableau', 'excel']</t>
  </si>
  <si>
    <t>Master Data Analyst - Procurement</t>
  </si>
  <si>
    <t>(USA) Principal, Data Scientist</t>
  </si>
  <si>
    <t>['sql', 'python', 'go', 'java', 'azure', 'aws', 'gcp', 'pytorch', 'tensorflow', 'airflow', 'scikit-learn', 'kubernetes', 'docker']</t>
  </si>
  <si>
    <t>Lead Data Engineer - Python, SQL 🏆</t>
  </si>
  <si>
    <t>Wise Skulls</t>
  </si>
  <si>
    <t>['sql', 'python', 'scala', 'java', 'shell', 'azure', 'databricks', 'aws', 'spark', 'unix']</t>
  </si>
  <si>
    <t>Security Data Engineer</t>
  </si>
  <si>
    <t>['python', 'scala', 'java', 'pyspark', 'ansible']</t>
  </si>
  <si>
    <t>Luxury Quality Index Development Using Public Data</t>
  </si>
  <si>
    <t>Investment Analyst | Up to $60/hr Rate</t>
  </si>
  <si>
    <t>Quality Analyst</t>
  </si>
  <si>
    <t>Intelisys:  Data Analyst</t>
  </si>
  <si>
    <t>ScanSource</t>
  </si>
  <si>
    <t>['python', 'vba', 'mysql', 'postgresql', 'sqlite', 'azure', 'aws', 'pytorch', 'tensorflow', 'scikit-learn', 'pandas', 'jupyter', 'flask', 'excel', 'power bi', 'dax', 'terminal']</t>
  </si>
  <si>
    <t>IT Business Analyst III (SQL &amp; Data-Focused | Agile Delivery) #3537251</t>
  </si>
  <si>
    <t>Axiom Path</t>
  </si>
  <si>
    <t>Data Analyst 1 4P/286</t>
  </si>
  <si>
    <t>4P Consulting</t>
  </si>
  <si>
    <t>['css', 'excel', 'powerpoint', 'outlook']</t>
  </si>
  <si>
    <t>Terrestris Global Solutions</t>
  </si>
  <si>
    <t>(USA) Senior Data Assurance Engineer (DLP Operations team within Security Operations)</t>
  </si>
  <si>
    <t>Qusscorp</t>
  </si>
  <si>
    <t>['python', 'pandas', 'excel']</t>
  </si>
  <si>
    <t>Full Scope</t>
  </si>
  <si>
    <t>Data Manager/Analyst</t>
  </si>
  <si>
    <t>Sr Data Analyst(Tableau, MS Power BI) Remote</t>
  </si>
  <si>
    <t>AHU Technologies</t>
  </si>
  <si>
    <t>['sql', 'sas', 'db2', 'oracle', 'tableau', 'power bi', 'sap', 'sas']</t>
  </si>
  <si>
    <t>Response Labs</t>
  </si>
  <si>
    <t>Data Analyst, Financial Aid Systems</t>
  </si>
  <si>
    <t>School of Medicine and Health Sciences</t>
  </si>
  <si>
    <t>Deegit</t>
  </si>
  <si>
    <t>['sql', 'db2', 'oracle', 'unix', 'excel']</t>
  </si>
  <si>
    <t>IntegraFEC</t>
  </si>
  <si>
    <t>Financial Analyst Staff</t>
  </si>
  <si>
    <t>Nanosoft Consulting Talent Page</t>
  </si>
  <si>
    <t>['sas', 'snowflake', 'oracle', 'tableau', 'sas']</t>
  </si>
  <si>
    <t>Biggers Mazda</t>
  </si>
  <si>
    <t>['sql', 'python', 'r', 'matplotlib', 'tableau', 'power bi']</t>
  </si>
  <si>
    <t>Principal, Data</t>
  </si>
  <si>
    <t>Transparent Partners</t>
  </si>
  <si>
    <t>Colliers International Valuation &amp; Advisory Services</t>
  </si>
  <si>
    <t>Indiana University Health System</t>
  </si>
  <si>
    <t>['sql', 'sql server', 'tableau', 'excel', 'power bi', 'ssrs']</t>
  </si>
  <si>
    <t>Ai Analyst</t>
  </si>
  <si>
    <t>pro it</t>
  </si>
  <si>
    <t>Professional Project Partners</t>
  </si>
  <si>
    <t>['python', 'oracle', 'aws', 'alteryx', 'jira']</t>
  </si>
  <si>
    <t>Zappos</t>
  </si>
  <si>
    <t>IRT Living Careers</t>
  </si>
  <si>
    <t>['sql', 'snowflake', 'azure', 'redshift', 'power bi', 'dax']</t>
  </si>
  <si>
    <t>Zirlen Technologiesorporated</t>
  </si>
  <si>
    <t>['atlassian', 'jira', 'confluence']</t>
  </si>
  <si>
    <t>Director of Business Analytics</t>
  </si>
  <si>
    <t>Provision People</t>
  </si>
  <si>
    <t>Sonsoft</t>
  </si>
  <si>
    <t>['sql', 'python', 'r', 'sas', 'java', 'db2', 'sql server', 'oracle', 'excel', 'spss', 'sas', 'powerpoint']</t>
  </si>
  <si>
    <t>Boehringer Ingelheim Group</t>
  </si>
  <si>
    <t>['python', 'pytorch', 'tensorflow', 'scikit-learn', 'kubernetes', 'docker', 'git']</t>
  </si>
  <si>
    <t>Data Scientist  #1403</t>
  </si>
  <si>
    <t>Sehlke Consulting Llc</t>
  </si>
  <si>
    <t>['sql', 'python', 'r', 'snowflake', 'azure', 'aws', 'tableau', 'excel', 'alteryx', 'qlik']</t>
  </si>
  <si>
    <t>TechStarsGroup</t>
  </si>
  <si>
    <t>Cryptologic Computer Scientist, Level 2</t>
  </si>
  <si>
    <t>krg technology</t>
  </si>
  <si>
    <t>['c', 'hadoop']</t>
  </si>
  <si>
    <t>CS&amp;S Staffing Solutions</t>
  </si>
  <si>
    <t>QC Scientist</t>
  </si>
  <si>
    <t>Integrated Resources</t>
  </si>
  <si>
    <t>Visiting Assistant Professor/Instructor of Data Science</t>
  </si>
  <si>
    <t>['python', 'pytorch', 'tensorflow', 'hugging face', 'excel', 'git', 'github']</t>
  </si>
  <si>
    <t>Aireon</t>
  </si>
  <si>
    <t>Senior Scientist II</t>
  </si>
  <si>
    <t>Glaukos Corporation</t>
  </si>
  <si>
    <t>['sql', 'python', 'r', 'nosql', 'snowflake', 'azure', 'databricks', 'spark', 'pytorch', 'keras', 'tensorflow', 'hadoop', 'tableau', 'power bi']</t>
  </si>
  <si>
    <t>Streamline media group</t>
  </si>
  <si>
    <t>Data Scientist – AI Strategy</t>
  </si>
  <si>
    <t>['sql', 'python', 'mongodb', 'postgresql', 'mongodb', 'aws', 'pytorch', 'keras', 'numpy', 'tensorflow', 'scikit-learn', 'pandas', 'flask', 'kubernetes']</t>
  </si>
  <si>
    <t>Senior/Staff Scientist</t>
  </si>
  <si>
    <t>GeneGenieDx</t>
  </si>
  <si>
    <t>Principal Engineer – AI/ML Analytics Platform</t>
  </si>
  <si>
    <t>['sql', 'python', 'scala', 'java', 'snowflake', 'azure', 'aws', 'gcp', 'bigquery', 'spark', 'kafka', 'airflow', 'looker']</t>
  </si>
  <si>
    <t>Life Sciences Recruiter</t>
  </si>
  <si>
    <t>VoltR2R</t>
  </si>
  <si>
    <t>Credit Risk Modeler</t>
  </si>
  <si>
    <t>Inizio Partners Corp</t>
  </si>
  <si>
    <t>Data Scientist, Specialist</t>
  </si>
  <si>
    <t>['sql', 'python', 'r', 'spark', 'tensorflow', 'hadoop', 'scikit-learn', 'tableau', 'power bi']</t>
  </si>
  <si>
    <t>Network Distribution</t>
  </si>
  <si>
    <t>VP, Data Engineering</t>
  </si>
  <si>
    <t>Coaction Specialty Insurance Group</t>
  </si>
  <si>
    <t>['sql', 'python', 'azure', 'aws', 'redshift', 'github', 'jenkins']</t>
  </si>
  <si>
    <t>Sayari</t>
  </si>
  <si>
    <t>['cassandra', 'elasticsearch', 'spark', 'airflow']</t>
  </si>
  <si>
    <t>ROI Solutions</t>
  </si>
  <si>
    <t>['sql', 'snowflake', 'aws', 'kafka', 'terraform', 'gitlab']</t>
  </si>
  <si>
    <t>['sql', 'python', 'scala', 'nosql', 'java', 'aws', 'gcp', 'spark', 'numpy', 'airflow', 'pandas', 'docker']</t>
  </si>
  <si>
    <t>Hastings, MI</t>
  </si>
  <si>
    <t>Hybrid or Remote</t>
  </si>
  <si>
    <t>Data Engineer-W2</t>
  </si>
  <si>
    <t>eTek IT Services</t>
  </si>
  <si>
    <t>['sql', 'python', 'scala', 'java', 'azure', 'aws', 'git']</t>
  </si>
  <si>
    <t>Info Resume Edge</t>
  </si>
  <si>
    <t>['sql', 'python', 'nosql', 'mongodb', 'shell', 'mongodb', 'cassandra', 'couchbase', 'bigquery', 'spark', 'kafka', 'pyspark', 'airflow', 'hadoop', 'unix', 'tableau', 'looker', 'powerbi', 'powerbi']</t>
  </si>
  <si>
    <t>VORKIS knows what employer wants</t>
  </si>
  <si>
    <t>['sql', 'python', 'nosql', 'snowflake', 'azure', 'aws', 'gcp', 'redshift', 'spark', 'kafka', 'hadoop']</t>
  </si>
  <si>
    <t>['sql', 'snowflake', 'azure', 'airflow', 'excel', 'power bi']</t>
  </si>
  <si>
    <t>Viera East</t>
  </si>
  <si>
    <t>SpaceCoast AV Consultants</t>
  </si>
  <si>
    <t>['sql', 'python', 'scala', 'nosql', 'azure', 'aws', 'gcp', 'redshift', 'bigquery', 'spark', 'kafka', 'airflow', 'hadoop', 'gdpr']</t>
  </si>
  <si>
    <t>['python', 'java', 'bash', 'ansible']</t>
  </si>
  <si>
    <t>Data Engineer (Azure Cloud &amp; Python) #3532726</t>
  </si>
  <si>
    <t>['sql', 'python', 'nosql', 'azure', 'databricks', 'fastapi', 'git', 'jenkins']</t>
  </si>
  <si>
    <t>NMI</t>
  </si>
  <si>
    <t>['sql', 'python', 'gcp', 'bigquery', 'kafka', 'airflow', 'tableau', 'looker', 'git', 'terraform']</t>
  </si>
  <si>
    <t>Data Centre Controls Engineer</t>
  </si>
  <si>
    <t>Enfield, United Kingdom</t>
  </si>
  <si>
    <t>Clear Engineering Recruitment</t>
  </si>
  <si>
    <t>Data Entry Clerk | Up to $45/hr</t>
  </si>
  <si>
    <t>Data Analyst | Up to $60/hr Rate</t>
  </si>
  <si>
    <t>Retail Data Analyst | $60/hr Max</t>
  </si>
  <si>
    <t>Data Analyst | Up to $45/hr</t>
  </si>
  <si>
    <t>Bioinformatics PhD - Data Analysis Expert | Upto $85/hr Hourly</t>
  </si>
  <si>
    <t>Data Engineer - Fully Remote</t>
  </si>
  <si>
    <t>['sql', 'python', 'javascript', 'typescript', 'matplotlib', 'numpy', 'seaborn', 'pandas', 'ggplot2']</t>
  </si>
  <si>
    <t>Power Attainment Engineer - Data Center GPU</t>
  </si>
  <si>
    <t>AMD Canada</t>
  </si>
  <si>
    <t>['python', 'shell', 'windows', 'linux', 'excel', 'docker']</t>
  </si>
  <si>
    <t>Sr. Software Engineer, Platform</t>
  </si>
  <si>
    <t>Neogov</t>
  </si>
  <si>
    <t>['sql', 'javascript', 'c', 'aws', 'angular', 'github']</t>
  </si>
  <si>
    <t>Financial Analyst – Evaluation Expert</t>
  </si>
  <si>
    <t>['snowflake', 'atlassian', 'jira', 'confluence']</t>
  </si>
  <si>
    <t>Program Analyst III</t>
  </si>
  <si>
    <t>['sql', 'crystal', 'db2', 'sql server', 'mysql', 'azure', 'oracle', 'aws', 'gcp', 'ibm cloud', 'redhat']</t>
  </si>
  <si>
    <t>DPDHL</t>
  </si>
  <si>
    <t>Resident Interface</t>
  </si>
  <si>
    <t>['sql', 'snowflake', 'redshift', 'bigquery', 'tableau', 'looker', 'power bi']</t>
  </si>
  <si>
    <t>Data Analyst - Liverpool</t>
  </si>
  <si>
    <t>Principal IT</t>
  </si>
  <si>
    <t>['spring', 'tableau', 'power bi']</t>
  </si>
  <si>
    <t>Full-Time :: Lead Healthcare Data Engineering with GCP</t>
  </si>
  <si>
    <t>Techladder</t>
  </si>
  <si>
    <t>['sql', 'c', 'snowflake', 'oracle', 'gcp', 'bigquery']</t>
  </si>
  <si>
    <t>['sql', 'python', 'spark', 'pyspark', 'hadoop', 'yarn']</t>
  </si>
  <si>
    <t>Test Engineer - Data | 11725-1</t>
  </si>
  <si>
    <t>Randstad Technologies Recruitment</t>
  </si>
  <si>
    <t>['sql', 'sql server', 'aws', 'gdpr', 'kubernetes', 'docker', 'git']</t>
  </si>
  <si>
    <t>Data Analyst for E-commerce Ad Campaigns</t>
  </si>
  <si>
    <t>NS Corporation</t>
  </si>
  <si>
    <t>Pacific Gas and Electric</t>
  </si>
  <si>
    <t>['sql', 'python', 'sql server', 'mysql', 'postgresql', 'snowflake', 'aws', 'numpy', 'pandas', 'cordova']</t>
  </si>
  <si>
    <t>tableau analyst</t>
  </si>
  <si>
    <t>Perfict Global, Inc.</t>
  </si>
  <si>
    <t>['trello', 'asana']</t>
  </si>
  <si>
    <t>Principal, Data Scientist, Search Discover</t>
  </si>
  <si>
    <t>2026 IDS Summer Associate – Data Architect/Semantic Engineer</t>
  </si>
  <si>
    <t>['sql', 'python', 'snowflake', 'azure', 'databricks', 'aws', 'gcp', 'bigquery', 'pandas']</t>
  </si>
  <si>
    <t>DRC Systems</t>
  </si>
  <si>
    <t>Data Platform Engineer/ Hybrid/ LangChain/LangGraph</t>
  </si>
  <si>
    <t>['sql', 'python', 'java', 'c', 'azure', 'databricks', 'aws', 'gcp', 'spark', 'kubernetes', 'docker', 'git', 'terraform']</t>
  </si>
  <si>
    <t>Telematics Data Engineer</t>
  </si>
  <si>
    <t>Chanhassen, MN</t>
  </si>
  <si>
    <t>['sql', 'python', 'gcp', 'bigquery', 'pyspark', 'airflow', 'looker', 'splunk', 'git', 'terraform']</t>
  </si>
  <si>
    <t>Business/Data Analyst(Payment/Cards)</t>
  </si>
  <si>
    <t>['sql', 'visio', 'jira', 'confluence']</t>
  </si>
  <si>
    <t>Greater Manchester, United Kingdom</t>
  </si>
  <si>
    <t>Axon Moore Group Ltd</t>
  </si>
  <si>
    <t>Diss, United Kingdom</t>
  </si>
  <si>
    <t>Manufacturing Recruitment LTD</t>
  </si>
  <si>
    <t>['sql', 'azure', 'windows', 'power bi', 'dax']</t>
  </si>
  <si>
    <t>Technical Lead Data and Integration</t>
  </si>
  <si>
    <t>Parkinson Canada</t>
  </si>
  <si>
    <t>North Vancouver, BC, Canada</t>
  </si>
  <si>
    <t>DarkVision</t>
  </si>
  <si>
    <t>['sql', 'python', 'c', 'aws']</t>
  </si>
  <si>
    <t>Wave Mobile Money</t>
  </si>
  <si>
    <t>['sql', 'python', 'c', 'snowflake', 'airflow', 'excel']</t>
  </si>
  <si>
    <t>IT Analyst (Workstation/Networking Analyst)</t>
  </si>
  <si>
    <t>Senior Data Engineer with Big Data and Azure Cloud Expertise</t>
  </si>
  <si>
    <t>['mongodb', 'postgresql', 'mongodb', 'snowflake', 'azure', 'redshift', 'bigquery', 'spark', 'kafka', 'airflow', 'hadoop', 'kubernetes', 'docker', 'terraform']</t>
  </si>
  <si>
    <t>Data Engineer and Application Developer</t>
  </si>
  <si>
    <t>Joint Base Pearl Harbor Hickam, HI</t>
  </si>
  <si>
    <t>['sql', 'python', 'scala', 'nosql', 'java', 'mongodb', 'c', 'mysql', 'mongodb', 'cassandra', 'snowflake', 'databricks', 'aws', 'redshift', 'spark', 'kafka', 'hadoop', 'kubernetes', 'docker', 'terraform']</t>
  </si>
  <si>
    <t>Balance Staffing Company</t>
  </si>
  <si>
    <t>['sql', 'python', 'scala', 'spark', 'kafka', 'pyspark', 'hadoop', 'unix']</t>
  </si>
  <si>
    <t>CareersInFood.com</t>
  </si>
  <si>
    <t>['snowflake', 'aws', 'looker']</t>
  </si>
  <si>
    <t>Payroll Data Entry Analyst - Pharma (Hybrid - Tampa, FL)</t>
  </si>
  <si>
    <t>Stage 4 Solutions Inc</t>
  </si>
  <si>
    <t>Senior Machine Learning Engineer / Applied Researcher</t>
  </si>
  <si>
    <t>Data Engineer - Trade Data Technology - Tier 1 Hedge Fund</t>
  </si>
  <si>
    <t>['sql', 'azure', 'power bi', 'microstrategy', 'powerbi', 'powerbi', 'jira', 'confluence']</t>
  </si>
  <si>
    <t>Hamilton, ON, Canada</t>
  </si>
  <si>
    <t>Lumora Solutions</t>
  </si>
  <si>
    <t>Senior Software Engineer – Sports Data &amp; Trading</t>
  </si>
  <si>
    <t>Quantum Sports Data</t>
  </si>
  <si>
    <t>['sql', 'python', 'aws', 'kafka', 'docker']</t>
  </si>
  <si>
    <t>Staff Data Engineer AI/ML</t>
  </si>
  <si>
    <t>IsoTalent</t>
  </si>
  <si>
    <t>['java', 'redshift', 'spring', 'node.js', 'node']</t>
  </si>
  <si>
    <t>AI &amp; Data | Snowflake Data Engineer</t>
  </si>
  <si>
    <t>['sql', 'python', 'scala', 'c', 'snowflake', 'azure', 'databricks', 'kafka', 'pyspark', 'airflow', 'tableau', 'excel', 'looker', 'power bi', 'qlik']</t>
  </si>
  <si>
    <t>Shrewsbury, United Kingdom</t>
  </si>
  <si>
    <t>Bristow Holland Ltd</t>
  </si>
  <si>
    <t>['sql', 'excel', 'power bi', 'spreadsheet']</t>
  </si>
  <si>
    <t>Python Big Data Engineer</t>
  </si>
  <si>
    <t>Enterprise Solutions Inc.</t>
  </si>
  <si>
    <t>Data Center Chief Engineer</t>
  </si>
  <si>
    <t>Amazon Web Services</t>
  </si>
  <si>
    <t>['aws', 'windows', 'excel']</t>
  </si>
  <si>
    <t>['sql', 'go', 'tableau', 'excel', 'power bi', 'sap']</t>
  </si>
  <si>
    <t>Adobe Analytics Specialist</t>
  </si>
  <si>
    <t>Hirobe Limited</t>
  </si>
  <si>
    <t>Enterprise AI Developer - Salesforce Agentforce</t>
  </si>
  <si>
    <t>['javascript', 'html', 'css', 'azure', 'aws']</t>
  </si>
  <si>
    <t>Lead Data Analyst (Customer Insights) (Remote)</t>
  </si>
  <si>
    <t>Assured</t>
  </si>
  <si>
    <t>Data Scientist, Integrated Business Planning</t>
  </si>
  <si>
    <t>Delaware</t>
  </si>
  <si>
    <t>Agilent Technologies Inc.</t>
  </si>
  <si>
    <t>['sql', 'python', 'r', 'azure', 'aws', 'tableau', 'power bi', 'qlik']</t>
  </si>
  <si>
    <t>Senior AI Agent Engineer</t>
  </si>
  <si>
    <t>['python', 'java', 'azure', 'aws', 'pytorch', 'keras', 'tensorflow']</t>
  </si>
  <si>
    <t>Senior AI Engineer (Cyber / AppSec Focus)</t>
  </si>
  <si>
    <t>Innoventrics</t>
  </si>
  <si>
    <t>FourLeaf Federal Credit Union</t>
  </si>
  <si>
    <t>['snowflake', 'powerbi', 'powerbi']</t>
  </si>
  <si>
    <t>Wiss</t>
  </si>
  <si>
    <t>Tomah, WI</t>
  </si>
  <si>
    <t>U.S. Department of Veterans Affairs</t>
  </si>
  <si>
    <t>Data Scientist, Journeyman</t>
  </si>
  <si>
    <t>Sierra Management And Technologies Inc</t>
  </si>
  <si>
    <t>['sql', 'python', 'r', 'java', 'databricks', 'aws', 'tableau', 'power bi', 'qlik', 'gitlab', 'jira']</t>
  </si>
  <si>
    <t>Staff Business Data Scientist, Forecasting</t>
  </si>
  <si>
    <t>Data Engineer, Journeyman</t>
  </si>
  <si>
    <t>['sql', 'python', 'r', 'databricks', 'aws', 'spark', 'hadoop', 'tableau', 'power bi', 'qlik', 'gitlab', 'jira']</t>
  </si>
  <si>
    <t>Data Engineering Enablement Consultant</t>
  </si>
  <si>
    <t>['azure', 'databricks', 'aws', 'gcp', 'github', 'terraform']</t>
  </si>
  <si>
    <t>Sr Analytics Engineer</t>
  </si>
  <si>
    <t>['sql', 'python', 'azure', 'databricks', 'aws']</t>
  </si>
  <si>
    <t>Financial Data Analyst- USC or Green Card only! Onsite 5 days a week!</t>
  </si>
  <si>
    <t>['sql', 'tableau', 'power bi', 'alteryx', 'qlik']</t>
  </si>
  <si>
    <t>Senior Machine Learning Engineer - SIML, ISE</t>
  </si>
  <si>
    <t>Contract Senior Data Engineer – Apache Airflow, DBT Core, Kubernetes &amp; OpenShift // HYBRID</t>
  </si>
  <si>
    <t>['airflow', 'kubernetes']</t>
  </si>
  <si>
    <t>Software Engineer- Data Engineering Jobs</t>
  </si>
  <si>
    <t>Reston, VA (+1 other)</t>
  </si>
  <si>
    <t>Noctua Technology, Inc</t>
  </si>
  <si>
    <t>['sql', 'python', 'nosql', 'java', 'c', 'mysql', 'postgresql', 'azure', 'aws', 'gcp', 'spark', 'kafka', 'airflow', 'hadoop', 'pandas', 'jupyter', 'tableau', 'looker', 'qlik', 'powerbi', 'powerbi', 'kubernetes', 'docker', 'git']</t>
  </si>
  <si>
    <t>Data Engineer (LIMS)</t>
  </si>
  <si>
    <t>['sql', 'python', 'snowflake', 'databricks', 'power bi', 'dax']</t>
  </si>
  <si>
    <t>Internset</t>
  </si>
  <si>
    <t>FlowAI</t>
  </si>
  <si>
    <t>['c', 'aws', 'node', 'sap']</t>
  </si>
  <si>
    <t>Data Scientist 2 - Python/R/TensorFlow/SQL/Tableau</t>
  </si>
  <si>
    <t>['sql', 'python', 'r', 'matlab', 'sas', 'mongodb', 'postgresql', 'mongodb', 'matplotlib', 'numpy', 'tensorflow', 'scikit-learn', 'pandas', 'tableau', 'sas']</t>
  </si>
  <si>
    <t>Sr. Fullstack Data Engineer | New York, NY – Hybrid Role | Fulltime</t>
  </si>
  <si>
    <t>Next Gen Software Solutions</t>
  </si>
  <si>
    <t>Waypoint Services</t>
  </si>
  <si>
    <t>Data Engineer (Hardware Sensor Data)</t>
  </si>
  <si>
    <t>Intelliswift - An LTTS Company</t>
  </si>
  <si>
    <t>Holme, United Kingdom</t>
  </si>
  <si>
    <t>Arqtech Search Ltd</t>
  </si>
  <si>
    <t>Data Scientist (USC Only)</t>
  </si>
  <si>
    <t>Trispoke Managed Services Pvt. Ltd.</t>
  </si>
  <si>
    <t>['python', 'r', 'azure', 'aws', 'spark', 'pytorch', 'tensorflow', 'scikit-learn', 'tableau', 'power bi', 'docker']</t>
  </si>
  <si>
    <t>HEDIS &amp; Healthcare Data Analyst</t>
  </si>
  <si>
    <t>Agilent</t>
  </si>
  <si>
    <t>Shiru</t>
  </si>
  <si>
    <t>['sql', 'python', 'r', 'java', 'mongodb', 'c', 'mysql', 'postgresql', 'mongodb', 'redis', 'elasticsearch', 'azure', 'aws', 'gcp', 'spark', 'pytorch', 'tensorflow', 'airflow', 'hugging face', 'pandas', 'kubernetes', 'docker', 'github', 'terraform', 'gitlab']</t>
  </si>
  <si>
    <t>Analyst, GTM Analytics &amp; BI</t>
  </si>
  <si>
    <t>Data Engineer Intern- Master Data</t>
  </si>
  <si>
    <t>American Association of Insurance Services</t>
  </si>
  <si>
    <t>v4c</t>
  </si>
  <si>
    <t>Business Data Analyst - Planning, Design and Construction</t>
  </si>
  <si>
    <t>['sql', 'python', 'r', 'sas', 'tableau', 'excel', 'sas', 'powerbi', 'powerbi']</t>
  </si>
  <si>
    <t>Qcells North America</t>
  </si>
  <si>
    <t>['sql', 'python', 'snowflake', 'azure', 'spark', 'kafka', 'sap']</t>
  </si>
  <si>
    <t>Cambourne, United Kingdom</t>
  </si>
  <si>
    <t>RemoteStar</t>
  </si>
  <si>
    <t>['sql', 'python', 'mysql', 'snowflake', 'aws', 'redshift', 'tableau', 'looker']</t>
  </si>
  <si>
    <t>Data Engineer Intern (Summer 2026 – London)</t>
  </si>
  <si>
    <t>Jain Global</t>
  </si>
  <si>
    <t>['sql', 'python', 'react']</t>
  </si>
  <si>
    <t>Data Scientist, Quantum Integrated Circuit Design Calibration</t>
  </si>
  <si>
    <t>Rigetti Computing</t>
  </si>
  <si>
    <t>Data Engineer job at Akkodis in Sunnyvale, CA, Austin, TX</t>
  </si>
  <si>
    <t>Online Data Analyst - English Speakers</t>
  </si>
  <si>
    <t>American Modern Insurance Group</t>
  </si>
  <si>
    <t>🏴☠ 🦜 Data Scientist AI 🏴☠ 🦜😅</t>
  </si>
  <si>
    <t>PeopleGenius</t>
  </si>
  <si>
    <t>PitchMeAI</t>
  </si>
  <si>
    <t>Senior Analyst - Business Data &amp; Systems</t>
  </si>
  <si>
    <t>Walters Hospitality</t>
  </si>
  <si>
    <t>['sql', 'python', 'r', 'snowflake', 'tableau', 'excel', 'power bi', 'sheets']</t>
  </si>
  <si>
    <t>GE Vernova Data Scientist Intern - Market &amp; Customer Insights - Summer 2026</t>
  </si>
  <si>
    <t>['sql', 'python', 'r', 'scikit-learn', 'pandas', 'outlook']</t>
  </si>
  <si>
    <t>Security Data Engineer (Linthicum, MD)</t>
  </si>
  <si>
    <t>Shield Consulting Solutions, Inc.</t>
  </si>
  <si>
    <t>Commodity Finance &amp; Data Analyst</t>
  </si>
  <si>
    <t>['sql', 'python', 'tableau', 'excel', 'sap']</t>
  </si>
  <si>
    <t>Analyst - Information Technology</t>
  </si>
  <si>
    <t>US Anesthesia Partners, Inc.</t>
  </si>
  <si>
    <t>Machine Learning Data Scientist - Predictive Semantics Team, Apple Ads</t>
  </si>
  <si>
    <t>['sql', 'python', 'snowflake', 'aws', 'spark', 'pyspark', 'numpy', 'airflow', 'hadoop', 'scikit-learn', 'pandas', 'kubernetes', 'docker', 'git', 'jenkins']</t>
  </si>
  <si>
    <t>Staff, Data Scientist - Gen AI</t>
  </si>
  <si>
    <t>Machine Learning User Research Scientist (M.S. or Ph.D.)</t>
  </si>
  <si>
    <t>Exponent Inc.</t>
  </si>
  <si>
    <t>['python', 'matlab', 'java', 'perl', 'shell']</t>
  </si>
  <si>
    <t>Senior Data Scientist (Python, Machine Learning) 🏆</t>
  </si>
  <si>
    <t>Burgeon IT Services</t>
  </si>
  <si>
    <t>['sql', 'python', 'aws', 'spark', 'linux']</t>
  </si>
  <si>
    <t>Azure Data Engineer - 6106154</t>
  </si>
  <si>
    <t>Logic</t>
  </si>
  <si>
    <t>Cleared Onsite Junior Data Engineer (5124) Jobs</t>
  </si>
  <si>
    <t>['sql', 'c', 'aws', 'redshift', 'airflow']</t>
  </si>
  <si>
    <t>NVA</t>
  </si>
  <si>
    <t>Evaluation &amp; Insights Engineer</t>
  </si>
  <si>
    <t>Senior Data Center Physical Security Engineer</t>
  </si>
  <si>
    <t>Fluidstack</t>
  </si>
  <si>
    <t>DVSA.GOV</t>
  </si>
  <si>
    <t>['python', 'azure', 'aws', 'gcp', 'pytorch', 'numpy', 'tensorflow', 'scikit-learn', 'pandas', 'gdpr', 'huggingface']</t>
  </si>
  <si>
    <t>AWS Data Engineer   (Hybrid) Bristol – Spark, S3, Redshift,</t>
  </si>
  <si>
    <t>['sql', 'python', 'nosql', 'dynamodb', 'aws', 'redshift', 'spark']</t>
  </si>
  <si>
    <t>Applied Data Scientist (entry)</t>
  </si>
  <si>
    <t>Jerry Insurance Agency, LLC</t>
  </si>
  <si>
    <t>King City, CA</t>
  </si>
  <si>
    <t>['sql', 'python', 'sql server', 'mysql', 'postgresql', 'snowflake', 'aws', 'numpy', 'pandas']</t>
  </si>
  <si>
    <t>IHMS USA, Inc</t>
  </si>
  <si>
    <t>St. Augustine, FL</t>
  </si>
  <si>
    <t>Premier Talent Partners</t>
  </si>
  <si>
    <t>Jackson, SC</t>
  </si>
  <si>
    <t>American Business Solutions, Inc.</t>
  </si>
  <si>
    <t>Junior Pragrammer / analyst</t>
  </si>
  <si>
    <t>Red de Oportunidades</t>
  </si>
  <si>
    <t>['sql', 'crystal', 'html', 'css', 'sql server', 'excel']</t>
  </si>
  <si>
    <t>Comprehensive Resources Inc</t>
  </si>
  <si>
    <t>['sql', 'python', 'snowflake', 'azure', 'aws', 'gcp', 'tableau', 'power bi']</t>
  </si>
  <si>
    <t>Intern, Business Analytics</t>
  </si>
  <si>
    <t>Element Fleet Management</t>
  </si>
  <si>
    <t>['sql', 'r', 'tableau', 'excel', 'power bi']</t>
  </si>
  <si>
    <t>Senior Tech Analyst</t>
  </si>
  <si>
    <t>['sql', 'shell', 'azure', 'windows']</t>
  </si>
  <si>
    <t>Director of Data Science &amp; Advanced Analytics Consulting</t>
  </si>
  <si>
    <t>IRI Experts Data Analytics &amp; Consulting Ltd.</t>
  </si>
  <si>
    <t>Lead, IT Business Analysis</t>
  </si>
  <si>
    <t>['html', 'css', 'c', 'azure', 'sharepoint']</t>
  </si>
  <si>
    <t>Senior Decision Management Data Engineer</t>
  </si>
  <si>
    <t>Cane Bay Partners</t>
  </si>
  <si>
    <t>['sql', 'crystal', 'javascript', 'sas', 'vba', 'lua', 'react', 'tableau', 'excel', 'sas', 'powerpoint', 'outlook', 'powerbi', 'powerbi']</t>
  </si>
  <si>
    <t>Data Analytics and Reporting Specialist- Pharma (Hybrid - Lawrenceville, NJ)</t>
  </si>
  <si>
    <t>['sql', 'tableau', 'excel', 'power bi', 'sap', 'powerpoint']</t>
  </si>
  <si>
    <t>Informatica Data Governance Engineer</t>
  </si>
  <si>
    <t>Current Openings</t>
  </si>
  <si>
    <t>['snowflake', 'azure', 'databricks', 'visio', 'excel', 'powerpoint', 'sharepoint']</t>
  </si>
  <si>
    <t>Master Data Manager Engineer</t>
  </si>
  <si>
    <t>Maplesoft Group, an SEB Company</t>
  </si>
  <si>
    <t>['python', 'java', 'c', 'azure', 'gdpr']</t>
  </si>
  <si>
    <t>Data Knowledge Engineer</t>
  </si>
  <si>
    <t>Data Labelling Analyst - Algerian Arabic (Darija)</t>
  </si>
  <si>
    <t>Sr Product Manager - Data Analytics</t>
  </si>
  <si>
    <t>['sql', 'azure', 'aws', 'gcp', 'tableau', 'power bi', 'microstrategy']</t>
  </si>
  <si>
    <t>Data Analyst – AI Optimisation Platform</t>
  </si>
  <si>
    <t>OptiMerce AI</t>
  </si>
  <si>
    <t>Intellectual Property Office UK</t>
  </si>
  <si>
    <t>Senior Software Engineer (Full Stack + Data)</t>
  </si>
  <si>
    <t>Article Careers</t>
  </si>
  <si>
    <t>Article</t>
  </si>
  <si>
    <t>['sql', 'python', 'javascript', 'nosql', 'java', 'typescript', 'dynamodb', 'azure', 'databricks', 'aws', 'gcp', 'kafka', 'react', 'airflow', 'graphql', 'node.js', 'node', 'kubernetes', 'docker']</t>
  </si>
  <si>
    <t>Data Analyst, Revenue Analytics</t>
  </si>
  <si>
    <t>Madhive</t>
  </si>
  <si>
    <t>Vallarta Supermarkets Careers</t>
  </si>
  <si>
    <t>['sql', 'azure', 'airflow', 'tableau', 'looker', 'power bi', 'ssis']</t>
  </si>
  <si>
    <t>Data Engineering Manager Azure AI Finance Tunbridge Wells Kent</t>
  </si>
  <si>
    <t>Royal Tunbridge Wells, United Kingdom</t>
  </si>
  <si>
    <t>Joseph Harry Ltd</t>
  </si>
  <si>
    <t>['sql', 'go', 'c', 'sql server', 'snowflake', 'azure', 'databricks']</t>
  </si>
  <si>
    <t>Data Scientist - Commercial / Revenue Analytics</t>
  </si>
  <si>
    <t>Data Analyst - Asset Protection</t>
  </si>
  <si>
    <t>Payroll Data Entry Analyst – Pharma (Hybrid – Tampa, FL)</t>
  </si>
  <si>
    <t>['sql', 'python', 'azure', 'aws', 'spark', 'pyspark', 'pandas', 'excel', 'sap']</t>
  </si>
  <si>
    <t>['python', 'spark', 'kafka', 'hadoop']</t>
  </si>
  <si>
    <t>AWS Data Engineer - dbt - Python - Remote</t>
  </si>
  <si>
    <t>Gloucestershire, United Kingdom</t>
  </si>
  <si>
    <t>Tank Recruitment</t>
  </si>
  <si>
    <t>Business Analyst- Product</t>
  </si>
  <si>
    <t>Jobeyze</t>
  </si>
  <si>
    <t>FindingVega</t>
  </si>
  <si>
    <t>Sr. AI/ML Engineer (Hybrid | W-2 Candidates Only)</t>
  </si>
  <si>
    <t>Redolent, Inc</t>
  </si>
  <si>
    <t>['python', 'postgresql', 'gcp', 'bigquery', 'fastapi', 'kubernetes']</t>
  </si>
  <si>
    <t>Data Engineer (AI)</t>
  </si>
  <si>
    <t>['sql', 'python', 'azure', 'pyspark', 'power bi']</t>
  </si>
  <si>
    <t>Senior Analyst - Business Banking Data Analytics</t>
  </si>
  <si>
    <t>['sql', 'python', 'r', 'express', 'tableau', 'looker']</t>
  </si>
  <si>
    <t>Sr Business Analyst - Data Visualization</t>
  </si>
  <si>
    <t>['sql', 'python', 'java', 'tableau', 'excel', 'power bi', 'sap', 'powerpoint', 'dax']</t>
  </si>
  <si>
    <t>Sr Data Scientist, Analytics- Hybrid</t>
  </si>
  <si>
    <t>Vivint</t>
  </si>
  <si>
    <t>['sql', 'python', 'firebase', 'databricks', 'bigquery', 'firebase', 'tableau', 'looker']</t>
  </si>
  <si>
    <t>Solidigm</t>
  </si>
  <si>
    <t>['python', 'go', 'pytorch', 'tensorflow', 'cordova']</t>
  </si>
  <si>
    <t>Sr Principal Engineer, Data AI Analytics</t>
  </si>
  <si>
    <t>McCain Foods Limited</t>
  </si>
  <si>
    <t>['sql', 'python', 'scala', 'java', 'no-sql', 'azure', 'aws', 'spark', 'kafka', 'hadoop']</t>
  </si>
  <si>
    <t>Data Scientist II (Machine Learning &amp; Analytics) -- Mission Systems- Fully Cleared</t>
  </si>
  <si>
    <t>Intelliforce-IT Solutions Group</t>
  </si>
  <si>
    <t>['sql', 'python', 'r', 'go', 'mongodb', 'postgresql', 'mongodb', 'matplotlib', 'numpy', 'tensorflow', 'scikit-learn', 'pandas', 'tableau']</t>
  </si>
  <si>
    <t>Clinical Data Representative</t>
  </si>
  <si>
    <t>Senior Director - Data Engineering</t>
  </si>
  <si>
    <t>Simply Business</t>
  </si>
  <si>
    <t>Azure Data Engineer/Power BI Engineer</t>
  </si>
  <si>
    <t>Oremda Infotech Inc</t>
  </si>
  <si>
    <t>['sql', 'python', 'c', 'sql server', 'azure', 'databricks', 'oracle', 'pyspark', 'airflow', 'power bi', 'ssis', 'dax', 'terraform']</t>
  </si>
  <si>
    <t>Data analyst - Finance</t>
  </si>
  <si>
    <t>Derrygonnelly, United Kingdom</t>
  </si>
  <si>
    <t>Cierti</t>
  </si>
  <si>
    <t>Data Analyst, Vendor Performance &amp; Inventory</t>
  </si>
  <si>
    <t>Senior Clinical Data Analyst, Scientific Affairs</t>
  </si>
  <si>
    <t>Ro</t>
  </si>
  <si>
    <t>Workday Analyst (Temp to Perm)</t>
  </si>
  <si>
    <t>American Arbitration Association</t>
  </si>
  <si>
    <t>Data Engineer II, FO Data Engineering (SCDE)</t>
  </si>
  <si>
    <t>['python', 'ruby', 'java', 'powershell', 'c', 'golang', 'aws', 'redshift', 'kafka', 'ruby']</t>
  </si>
  <si>
    <t>Mexico, Pampanga, Philippines</t>
  </si>
  <si>
    <t>['python', 'go', 'aws', 'pytorch', 'numpy', 'tensorflow', 'pandas']</t>
  </si>
  <si>
    <t>Bedford, NH</t>
  </si>
  <si>
    <t>Data Scientist Mid</t>
  </si>
  <si>
    <t>['sql', 'snowflake', 'redshift', 'tableau', 'git']</t>
  </si>
  <si>
    <t>ML Data Engineer</t>
  </si>
  <si>
    <t>Trend Micro</t>
  </si>
  <si>
    <t>['sql', 'python', 'azure', 'aws', 'gcp', 'pyspark', 'numpy', 'scikit-learn', 'pandas']</t>
  </si>
  <si>
    <t>Manager, Data Analyst (Data Management)</t>
  </si>
  <si>
    <t>AI/ML Software Engineer - ProductionOps</t>
  </si>
  <si>
    <t>Terminal</t>
  </si>
  <si>
    <t>['python', 'javascript', 'java', 'typescript', 'dynamodb', 'redis', 'aws', 'spark', 'kafka', 'github', 'terminal']</t>
  </si>
  <si>
    <t>Work-from-Home Financial Analyst Jobs in India</t>
  </si>
  <si>
    <t>Analyst, Client Relations</t>
  </si>
  <si>
    <t>Holman</t>
  </si>
  <si>
    <t>['express', 'visio', 'excel', 'powerpoint', 'outlook', 'sharepoint', 'zoom']</t>
  </si>
  <si>
    <t>Senior Analyst - Thematic Insights (Transformation)</t>
  </si>
  <si>
    <t>Howell Township, NJ</t>
  </si>
  <si>
    <t>Petit Clair</t>
  </si>
  <si>
    <t>Associate Director, Trade and Distribution Analytics</t>
  </si>
  <si>
    <t>Ardelyx</t>
  </si>
  <si>
    <t>['sql', 'snowflake', 'tableau', 'excel', 'power bi']</t>
  </si>
  <si>
    <t>Lead Analyst/ Sales /Hybrid/</t>
  </si>
  <si>
    <t>['sql', 'python', 'go', 'snowflake', 'databricks', 'tableau', 'looker']</t>
  </si>
  <si>
    <t>Data Scientist III: Sales Intelligence Modeler</t>
  </si>
  <si>
    <t>Senior Data Engineer job at Apex Systems in Dearborn, MI</t>
  </si>
  <si>
    <t>['sql', 'python', 'scala', 'java', 'gcp', 'bigquery', 'sap', 'git']</t>
  </si>
  <si>
    <t>Mid-Level SAP Analyst</t>
  </si>
  <si>
    <t>Senior Software Engineer, LearnWith.AI (Remote) - $100,000/year USD</t>
  </si>
  <si>
    <t>Data Analyst - SQL, Python Business 🏆</t>
  </si>
  <si>
    <t>HackerEarth</t>
  </si>
  <si>
    <t>['sql', 'python', 'matplotlib', 'plotly', 'numpy', 'seaborn', 'pandas', 'tableau', 'power bi']</t>
  </si>
  <si>
    <t>Data Scientist with Python and SQL expertise 🏆</t>
  </si>
  <si>
    <t>['sql', 'python', 'azure', 'aws', 'gcp', 'pytorch', 'matplotlib', 'plotly', 'numpy', 'seaborn', 'tensorflow', 'scikit-learn', 'pandas', 'tableau', 'power bi']</t>
  </si>
  <si>
    <t>Senior Big Data Engineer, IDEAS - D&amp;A - Revenue</t>
  </si>
  <si>
    <t>['sql', 'python', 'scala', 'java', 'aws', 'redshift', 'spark', 'hadoop']</t>
  </si>
  <si>
    <t>Data Engineer II - AMZ9675635</t>
  </si>
  <si>
    <t>Twitch Interactive, Inc. - D48</t>
  </si>
  <si>
    <t>Senior Software Engineer - Data Platform</t>
  </si>
  <si>
    <t>['sql', 'python', 'r', 'spark', 'plotly', 'kafka', 'seaborn', 'hadoop', 'ggplot2', 'qlik']</t>
  </si>
  <si>
    <t>American Arbitration Association Inc.</t>
  </si>
  <si>
    <t>San Jose, IL</t>
  </si>
  <si>
    <t>SIOP Data Analyst</t>
  </si>
  <si>
    <t>Byron Center, MI</t>
  </si>
  <si>
    <t>Mayville Engineering Company, Inc.</t>
  </si>
  <si>
    <t>Senior, Data Scientist (Personalization)</t>
  </si>
  <si>
    <t>['sql', 'python', 'r', 'scala', 'spark', 'pytorch', 'tensorflow']</t>
  </si>
  <si>
    <t>AWS / Databricks Cloud Data Engineer</t>
  </si>
  <si>
    <t>Moser Consulting</t>
  </si>
  <si>
    <t>['sql', 'python', 'mysql', 'postgresql', 'azure', 'aws', 'pyspark', 'pandas', 'excel', 'docker', 'git', 'terraform', 'unity']</t>
  </si>
  <si>
    <t>Leatherhead, United Kingdom</t>
  </si>
  <si>
    <t>['sql', 'postgresql', 'snowflake', 'git']</t>
  </si>
  <si>
    <t>['sql', 'python', 'snowflake', 'oracle', 'tableau', 'powerbi', 'powerbi', 'git', 'github']</t>
  </si>
  <si>
    <t>Data Science Summer Intern</t>
  </si>
  <si>
    <t>Merseyside, United Kingdom</t>
  </si>
  <si>
    <t>Sovini</t>
  </si>
  <si>
    <t>Sr Engineering Manager, Finance Data Engineering &amp; AI Enablement</t>
  </si>
  <si>
    <t>Senior GCP Data Engineer (Health Care Background)</t>
  </si>
  <si>
    <t>Tech mahindra</t>
  </si>
  <si>
    <t>Product Data Analyst (JOB ID 1989)</t>
  </si>
  <si>
    <t>['sql', 'oracle', 'excel', 'power bi', 'sap']</t>
  </si>
  <si>
    <t>Data &amp; Analytics Specialist - Healthcare Analytics</t>
  </si>
  <si>
    <t>['sql', 'python', 'r', 'go', 'c', 'snowflake', 'azure', 'databricks', 'aws']</t>
  </si>
  <si>
    <t>Data Analyst Business Coach</t>
  </si>
  <si>
    <t>Back TO Work</t>
  </si>
  <si>
    <t>Syed Abdullah Technologies</t>
  </si>
  <si>
    <t>['sql', 'python', 'c', 'snowflake', 'azure', 'databricks', 'aws', 'gcp', 'spark', 'kafka', 'pyspark', 'airflow']</t>
  </si>
  <si>
    <t>Associate Business Analyst, Cloud Data Engineering</t>
  </si>
  <si>
    <t>['python', 'azure', 'gcp', 'kubernetes', 'docker']</t>
  </si>
  <si>
    <t>Oracle Fusion Cloud Business Analyst</t>
  </si>
  <si>
    <t>Softworld, a Kelly Company</t>
  </si>
  <si>
    <t>Analyst - Investment Analytics</t>
  </si>
  <si>
    <t>['sql', 'python', 'r', 'tableau', 'powerbi', 'powerbi']</t>
  </si>
  <si>
    <t>Senior Data Engineer, VP</t>
  </si>
  <si>
    <t>['sql', 'python', 'r', 'scala', 'java', 'perl', 'azure', 'databricks', 'aws']</t>
  </si>
  <si>
    <t>Sr. Systems Engineer, Data Products (Hybrid)</t>
  </si>
  <si>
    <t>Insulet Corporation</t>
  </si>
  <si>
    <t>Senior Backend Engineer, Analytics Instrumentation (Golang)</t>
  </si>
  <si>
    <t>['go', 'ruby', 'ruby', 'ruby on rails', 'gitlab']</t>
  </si>
  <si>
    <t>Business Analytics Consultant Senior</t>
  </si>
  <si>
    <t>['sql', 'python', 'oracle', 'hadoop', 'unix', 'git']</t>
  </si>
  <si>
    <t>Data Science Engineer, Capacity &amp; Efficiency</t>
  </si>
  <si>
    <t>Data Engineer - Senior (Must be in UT, FL, or GA)</t>
  </si>
  <si>
    <t>Cooperative Benefit Group</t>
  </si>
  <si>
    <t>['sql', 'python', 'go', 'javascript', 'nosql', 'java', 'typescript', 'postgresql', 'dynamodb', 'snowflake', 'azure', 'aws', 'gcp', 'redshift', 'bigquery', 'react', 'graphql', 'angular', 'vue', 'looker', 'ssis', 'ssrs', 'docker', 'git', 'github', 'terraform', 'jenkins', 'gitlab', 'pulumi']</t>
  </si>
  <si>
    <t>Sr. Big Data Hadoop Engineer</t>
  </si>
  <si>
    <t>Strongsville, OH</t>
  </si>
  <si>
    <t>K&amp;K Global Talent Solutions INC.</t>
  </si>
  <si>
    <t>['sql', 'python', 'java', 'shell', 'spark', 'kafka', 'pyspark', 'hadoop', 'github', 'jenkins', 'yarn', 'jira', 'confluence']</t>
  </si>
  <si>
    <t>PEACEPLUS Data Analyst</t>
  </si>
  <si>
    <t>Dundonald, United Kingdom</t>
  </si>
  <si>
    <t>Education Authority</t>
  </si>
  <si>
    <t>['sql', 'python', 'r', 'oracle', 'tableau', 'power bi', 'qlik']</t>
  </si>
  <si>
    <t>Data Scientist-II (Traditional/Classic ML, Neural networks exp must)</t>
  </si>
  <si>
    <t>Shaadi.com</t>
  </si>
  <si>
    <t>['sql', 'python', 'aws', 'gcp', 'redshift', 'bigquery', 'tableau', 'looker', 'docker', 'git']</t>
  </si>
  <si>
    <t>Research Data Collections Specialist</t>
  </si>
  <si>
    <t>Hazelden Betty Ford Foundation</t>
  </si>
  <si>
    <t>Data Quality Governance, VP</t>
  </si>
  <si>
    <t>ENTRY LEVEL - BUSINESS ANALYST (0-5 years Exp)</t>
  </si>
  <si>
    <t>FPC (FORTUNE PERSONNEL CONSULTANTS - Orlando Office)</t>
  </si>
  <si>
    <t>Data Analyst (Manufacturing experience required)</t>
  </si>
  <si>
    <t>Data Scientist - San Antonio, TX Jobs</t>
  </si>
  <si>
    <t>['sql', 'python', 'java', 'excel', 'kubernetes', 'docker', 'zoom']</t>
  </si>
  <si>
    <t>Federal Data Engineer</t>
  </si>
  <si>
    <t>SBS Creatix</t>
  </si>
  <si>
    <t>['sql', 'python', 'javascript', 'scala', 'databricks', 'spark', 'jupyter']</t>
  </si>
  <si>
    <t>Data Engineer - Fabric</t>
  </si>
  <si>
    <t>James Adams</t>
  </si>
  <si>
    <t>['sql', 'python', 'azure', 'pyspark', 'sap', 'git']</t>
  </si>
  <si>
    <t>(Senior) Corporate Data Analyst</t>
  </si>
  <si>
    <t>Origami Risk</t>
  </si>
  <si>
    <t>Data Scientist (Music Publishing Operations) [81557]</t>
  </si>
  <si>
    <t>['r', 'tableau', 'sharepoint']</t>
  </si>
  <si>
    <t>Insights Analyst III</t>
  </si>
  <si>
    <t>['sql', 'python', 'javascript', 'databricks', 'tableau']</t>
  </si>
  <si>
    <t>Senior Data Engineer (DEANG) Closing 3/22/2026</t>
  </si>
  <si>
    <t>GOAL ACADEMY</t>
  </si>
  <si>
    <t>['sql', 'sql server', 'azure', 'excel', 'power bi', 'dax', 'git']</t>
  </si>
  <si>
    <t>Graduate Commercial Data Analyst</t>
  </si>
  <si>
    <t>['python', 'r', 'sas', 'vba', 'excel', 'spss', 'sas']</t>
  </si>
  <si>
    <t>OnBuy</t>
  </si>
  <si>
    <t>['sql', 'python', 'go', 'looker', 'git']</t>
  </si>
  <si>
    <t>Senior Data Engineer - Databricks</t>
  </si>
  <si>
    <t>['sql', 'python', 'databricks', 'aws', 'pyspark', 'git', 'terraform', 'unity']</t>
  </si>
  <si>
    <t>Data Analyst - Sales Analytics</t>
  </si>
  <si>
    <t>DynPro Inc.</t>
  </si>
  <si>
    <t>['sql', 'go', 'tableau', 'excel', 'looker', 'sheets']</t>
  </si>
  <si>
    <t>['power bi', 'jira', 'confluence']</t>
  </si>
  <si>
    <t>SC Data Analyst I</t>
  </si>
  <si>
    <t>['sql', 'python', 'sas', 'vba', 'excel', 'power bi', 'alteryx', 'sas', 'powerpoint']</t>
  </si>
  <si>
    <t>Beverly, NJ</t>
  </si>
  <si>
    <t>Burlington Stores, Inc.</t>
  </si>
  <si>
    <t>['sql', 'python', 'snowflake', 'pyspark', 'tableau', 'looker', 'power bi', 'microstrategy']</t>
  </si>
  <si>
    <t>GCP Data Engineer - Austin, TX (Hybrid)</t>
  </si>
  <si>
    <t>Dessau, TX</t>
  </si>
  <si>
    <t>QTech</t>
  </si>
  <si>
    <t>['sql', 'python', 'scala', 'java', 'gcp', 'bigquery', 'spark', 'kafka', 'airflow', 'kubernetes', 'docker']</t>
  </si>
  <si>
    <t>['sql', 'python', 'r', 'scala', 't-sql', 'azure', 'databricks', 'spark', 'pyspark', 'gdpr', 'git', 'unity']</t>
  </si>
  <si>
    <t>IAM Data Engineer - 6 month contract p/h INC. - Hybrid, Toronto</t>
  </si>
  <si>
    <t>OSJ Data Reporting Analyst Role</t>
  </si>
  <si>
    <t>SmartPro Financial</t>
  </si>
  <si>
    <t>CloudRex</t>
  </si>
  <si>
    <t>['sql', 'python', 'postgresql', 'dynamodb', 'snowflake', 'azure', 'databricks', 'aws', 'spark', 'tableau', 'ssis', 'ssrs']</t>
  </si>
  <si>
    <t>['sql', 'python', 'snowflake', 'azure', 'databricks', 'aws', 'gcp', 'redshift', 'bigquery', 'airflow']</t>
  </si>
  <si>
    <t>Internet Analyst</t>
  </si>
  <si>
    <t>Kilpatrick Townsend &amp; Stockton LLP</t>
  </si>
  <si>
    <t>['sql', 'python', 'scala', 'nosql', 'java', 'mongodb', 'shell', 'mysql', 'mongodb', 'cassandra', 'snowflake', 'azure', 'databricks', 'aws', 'redshift', 'spark', 'kafka', 'hadoop', 'linux', 'unix']</t>
  </si>
  <si>
    <t>Business Systems &amp; Data Analyst</t>
  </si>
  <si>
    <t>Power System Engineering Inc</t>
  </si>
  <si>
    <t>['sql', 'python', 'r', 'nosql', 'java', 'mongodb', 'c', 'mongodb', 'elasticsearch', 'tensorflow', 'scikit-learn', 'linux', 'tableau', 'power bi']</t>
  </si>
  <si>
    <t>Sr Machine Learning Engineer</t>
  </si>
  <si>
    <t>['python', 'java', 'snowflake', 'aws', 'fastapi', 'flask']</t>
  </si>
  <si>
    <t>['sql', 'python', 'azure', 'aws', 'gcp', 'spark', 'pyspark', 'airflow', 'tableau', 'kubernetes']</t>
  </si>
  <si>
    <t>Senior Pricing Manager - Data Science &amp; Market Intelligence</t>
  </si>
  <si>
    <t>['sql', 'python', 'r', 'snowflake', 'hadoop', 'scikit-learn', 'tableau', 'excel']</t>
  </si>
  <si>
    <t>347 Group, Inc.</t>
  </si>
  <si>
    <t>['sql', 'python', 'sas', 'excel', 'power bi', 'sap', 'sas', 'powerbi', 'powerbi']</t>
  </si>
  <si>
    <t>Bakertilly</t>
  </si>
  <si>
    <t>['sql', 'sql server', 'azure', 'databricks', 'powerbi', 'powerbi']</t>
  </si>
  <si>
    <t>Sr. Specialist, Data Scientist Jobs</t>
  </si>
  <si>
    <t>['sql', 'python', 'javascript', 'c', 'snowflake', 'azure', 'oracle', 'aws', 'gcp', 'power bi', 'alteryx', 'jira']</t>
  </si>
  <si>
    <t>['sql', 'python', 'r', 'html', 'azure', 'aws', 'gcp', 'linux']</t>
  </si>
  <si>
    <t>Senior Data Scientist (FinCrime / Fraud)</t>
  </si>
  <si>
    <t>Wave Group</t>
  </si>
  <si>
    <t>Data Engineering Student (8 months) - Summer 2026</t>
  </si>
  <si>
    <t>['sql', 'python', 'scala', 'java', 'azure', 'spark', 'hadoop']</t>
  </si>
  <si>
    <t>['powershell', 'azure', 'aws', 'vmware', 'airflow']</t>
  </si>
  <si>
    <t>Business Analyst - Integrations</t>
  </si>
  <si>
    <t>Data &amp; Analytics Leader</t>
  </si>
  <si>
    <t>Tim O'Brien Homes LLC</t>
  </si>
  <si>
    <t>['azure', 'aws', 'bigquery']</t>
  </si>
  <si>
    <t>Senior Data Engineer (Engineer Database 4)- 27699</t>
  </si>
  <si>
    <t>['sql', 'python', 'r', 'matlab', 'scala', 'sas', 'java', 'c', 'spark', 'tensorflow', 'hadoop', 'pandas', 'sap', 'sas']</t>
  </si>
  <si>
    <t>L&amp;T Technology Services</t>
  </si>
  <si>
    <t>['sql', 'python', 'r', 'azure', 'databricks', 'git']</t>
  </si>
  <si>
    <t>Bilingual Spanish Customer Solutions Specialist</t>
  </si>
  <si>
    <t>Senior Systems Analyst (SQL Development)</t>
  </si>
  <si>
    <t>LeverageTek Staffing Solutions</t>
  </si>
  <si>
    <t>['sql', 'power bi', 'alteryx']</t>
  </si>
  <si>
    <t>Business Insights Analyst - Onsite</t>
  </si>
  <si>
    <t>Spreetail</t>
  </si>
  <si>
    <t>['sql', 'html', 'vba', 'react', 'excel', 'ssrs', 'powerbi', 'powerbi']</t>
  </si>
  <si>
    <t>Mission Assurance Data Analyst</t>
  </si>
  <si>
    <t>['c', 'excel', 'powerpoint', 'powerbi', 'powerbi']</t>
  </si>
  <si>
    <t>Big Data Architect (AWS)</t>
  </si>
  <si>
    <t>['sql', 'snowflake', 'databricks', 'aws', 'gcp', 'redshift', 'spark', 'kafka', 'airflow', 'github']</t>
  </si>
  <si>
    <t>Data Scientist, Generative &amp; Agentic AI Solutions</t>
  </si>
  <si>
    <t>['sql', 'python', 'c', 'azure', 'aws', 'gcp', 'pytorch', 'numpy', 'scikit-learn', 'pandas', 'fastapi', 'flask']</t>
  </si>
  <si>
    <t>Senior Software Development Engineer- Apple Maps</t>
  </si>
  <si>
    <t>['python', 'c', 'cassandra', 'pytorch']</t>
  </si>
  <si>
    <t>Business Analyst Intern- Hybrid El Paso, TX</t>
  </si>
  <si>
    <t>['sql', 'visio', 'tableau', 'excel', 'power bi']</t>
  </si>
  <si>
    <t>Identity &amp; Access Management (IAM) Analyst</t>
  </si>
  <si>
    <t>CONTRACT PRICING ANALYST I</t>
  </si>
  <si>
    <t>Middletown, PA</t>
  </si>
  <si>
    <t>['sql', 'python', 'vba', 'excel', 'sap']</t>
  </si>
  <si>
    <t>Actuarial Analyst II (Intermediate) - P&amp;C Personal Lines</t>
  </si>
  <si>
    <t>['sql', 'python', 'r', 'sas', 'c', 'phoenix', 'excel', 'sas']</t>
  </si>
  <si>
    <t>['sql', 'python', 'java', 'postgresql', 'oracle', 'aws', 'redshift', 'windows', 'splunk', 'terraform', 'jenkins', 'bitbucket']</t>
  </si>
  <si>
    <t>Senior Mechanical Engineer   Data Centers &amp; Aviation</t>
  </si>
  <si>
    <t>Senior Controls Engineer - BMS, HVAC/Data Centers</t>
  </si>
  <si>
    <t>Quattro Engineering Data Analyst III</t>
  </si>
  <si>
    <t>['sql', 'python', 'vba', 'databricks', 'tableau', 'excel', 'jira', 'confluence']</t>
  </si>
  <si>
    <t>Encryption Platform Consultant / Engineer</t>
  </si>
  <si>
    <t>Analytics Engineer Intern</t>
  </si>
  <si>
    <t>['sql', 'spark', 'airflow', 'tableau', 'looker']</t>
  </si>
  <si>
    <t>Interim Data Analyst/Engineer</t>
  </si>
  <si>
    <t>Cloud FOO Finance Data Engineer</t>
  </si>
  <si>
    <t>Resources Connection, Inc.</t>
  </si>
  <si>
    <t>Senior Manager, Automation Engineering, Data Modelling and Simulation</t>
  </si>
  <si>
    <t>['sql', 'python', 'pytorch', 'numpy', 'tensorflow', 'pandas']</t>
  </si>
  <si>
    <t>Strelley, United Kingdom</t>
  </si>
  <si>
    <t>Yü Group</t>
  </si>
  <si>
    <t>['sql', 'python', 'snowflake', 'databricks', 'gdpr', 'tableau', 'looker', 'powerbi', 'powerbi']</t>
  </si>
  <si>
    <t>Valorem Group</t>
  </si>
  <si>
    <t>['sql', 'python', 'dynamodb', 'databricks', 'aws', 'spark', 'airflow', 'docker', 'terraform', 'ansible']</t>
  </si>
  <si>
    <t>Principal Controls Engineer- Data Center</t>
  </si>
  <si>
    <t>BW Design Group</t>
  </si>
  <si>
    <t>Field Applications Engineer – Data Centre Cooling (UK/EU)</t>
  </si>
  <si>
    <t>Asset Appointments</t>
  </si>
  <si>
    <t>['r', 'colocation']</t>
  </si>
  <si>
    <t>Data Scientist - Core Insights, Apple Ads</t>
  </si>
  <si>
    <t>Data Engineer – Senior</t>
  </si>
  <si>
    <t>['sql', 'python', 'scala', 'nosql', 'java', 'mongodb', 'mongodb', 'elasticsearch', 'snowflake', 'azure', 'databricks', 'aws', 'redshift', 'bigquery', 'spark', 'airflow', 'github', 'jenkins']</t>
  </si>
  <si>
    <t>['sql', 'python', 'r', 'snowflake', 'power bi', 'dax']</t>
  </si>
  <si>
    <t>Statistical Analyst, R Programmer (Remote)</t>
  </si>
  <si>
    <t>['r', 'sas', 'ggplot2', 'tidyverse', 'sas']</t>
  </si>
  <si>
    <t>Expert Consultant - Software Engineer, AGI - Data Services</t>
  </si>
  <si>
    <t>Reporting &amp; Analytics Manager</t>
  </si>
  <si>
    <t>The Redda Group Corporation</t>
  </si>
  <si>
    <t>Business Performance Analyst-FP</t>
  </si>
  <si>
    <t>Crimson Phoenix</t>
  </si>
  <si>
    <t>['phoenix', 'outlook', 'cognos', 'sharepoint']</t>
  </si>
  <si>
    <t>Enterprise Data Analyst II</t>
  </si>
  <si>
    <t>AvidXchange, Inc.</t>
  </si>
  <si>
    <t>Data Analyst, Performance Improvement, FT, 08A-4:30P</t>
  </si>
  <si>
    <t>REVOLVE</t>
  </si>
  <si>
    <t>['sql', 'python', 'go', 'numpy', 'pandas']</t>
  </si>
  <si>
    <t>Healthy Planet Analyst</t>
  </si>
  <si>
    <t>Senior Software Engineer - Data Transparency</t>
  </si>
  <si>
    <t>Built In Seattle</t>
  </si>
  <si>
    <t>['spark', 'airflow']</t>
  </si>
  <si>
    <t>Software Engineer - Computer Vision &amp; Data Engineering</t>
  </si>
  <si>
    <t>ROC</t>
  </si>
  <si>
    <t>['sql', 'python', 'javascript', 'html', 'css', 'c']</t>
  </si>
  <si>
    <t>Data Engineer - Foundational Microscopy Data</t>
  </si>
  <si>
    <t>Howard Hughes Medical Institute (HHMI)</t>
  </si>
  <si>
    <t>['python', 'r', 'c', 'matplotlib', 'jupyter', 'github']</t>
  </si>
  <si>
    <t>['sql', 'python', 'go', 'sql server', 'postgresql', 'redis', 'oracle', 'gcp', 'bigquery', 'airflow', 'gdpr', 'terraform', 'jenkins', 'gitlab', 'planner']</t>
  </si>
  <si>
    <t>Data scientist, data analyst, python devloper</t>
  </si>
  <si>
    <t>Data Scientist - San Antonio, TX</t>
  </si>
  <si>
    <t>Columbia, AL</t>
  </si>
  <si>
    <t>Bolling, AL (+1 other)</t>
  </si>
  <si>
    <t>['sql', 'python', 'r', 'go', 'c', 'aws', 'spark', 'hadoop', 'tableau']</t>
  </si>
  <si>
    <t>Reservoir Data Analyst</t>
  </si>
  <si>
    <t>Crescent Energy</t>
  </si>
  <si>
    <t>['sql', 'python', 'r', 'snowflake', 'powerbi', 'powerbi']</t>
  </si>
  <si>
    <t>Data Platform Engineer (26-27)</t>
  </si>
  <si>
    <t>['sql', 'python', 'snowflake', 'terraform']</t>
  </si>
  <si>
    <t>Data Elephant Inc</t>
  </si>
  <si>
    <t>Sports Analytics Analyst</t>
  </si>
  <si>
    <t>Senior Data Analyst | $60/hr Max</t>
  </si>
  <si>
    <t>Sr Data Scientist | $100/hr PT</t>
  </si>
  <si>
    <t>Software Engineer (Data)</t>
  </si>
  <si>
    <t>['sql', 'python', 'c', 'swift', 'spark', 'matplotlib', 'tableau']</t>
  </si>
  <si>
    <t>Python Software Engineer - AI Workflows</t>
  </si>
  <si>
    <t>Sr Data Engineer -- pipeline</t>
  </si>
  <si>
    <t>['azure', 'databricks', 'power bi', 'sap']</t>
  </si>
  <si>
    <t>Data Analyst, Performance Improvement</t>
  </si>
  <si>
    <t>Homestead Hospital</t>
  </si>
  <si>
    <t>['python', 'r', 'scala', 'java', 'neo4j', 'bigquery', 'spark', 'pyspark', 'tensorflow']</t>
  </si>
  <si>
    <t>Duval Associates Ltd</t>
  </si>
  <si>
    <t>Data Engineer, PART DataOps</t>
  </si>
  <si>
    <t>['sql', 'python', 'azure', 'databricks', 'aws', 'gcp', 'spark', 'kafka', 'airflow', 'docker']</t>
  </si>
  <si>
    <t>Data Network Engineer - Mid-Level</t>
  </si>
  <si>
    <t>NuAxis Innovations LLC</t>
  </si>
  <si>
    <t>PhD Mathematician AI Assessment Specialist</t>
  </si>
  <si>
    <t>Sr. Test Data Engineer</t>
  </si>
  <si>
    <t>IT Business Analyst - 26-02480</t>
  </si>
  <si>
    <t>Everett, MA</t>
  </si>
  <si>
    <t>Senior Strategy Analyst</t>
  </si>
  <si>
    <t>Westwood, MA (+1 other)</t>
  </si>
  <si>
    <t>Eversource Energy</t>
  </si>
  <si>
    <t>Wahl Clipper Corporation</t>
  </si>
  <si>
    <t>['sql', 'python', 'r', 'mysql', 'postgresql', 'snowflake', 'numpy', 'pandas', 'jupyter', 'tableau', 'excel', 'looker', 'power bi', 'git']</t>
  </si>
  <si>
    <t>Sr. Mechanical Product Engineer, Data Center Eng, MPS</t>
  </si>
  <si>
    <t>Meteorologist &amp; Weather Data Analyst</t>
  </si>
  <si>
    <t>Biological Sciences Research Specialist</t>
  </si>
  <si>
    <t>AI Software Engineer and Talent Acquisition Specialist</t>
  </si>
  <si>
    <t>['python', 'javascript', 'java', 'c', 'php', 'react', 'graphql', 'vue']</t>
  </si>
  <si>
    <t>Huntington Station, NY</t>
  </si>
  <si>
    <t>Research Analyst, Data Center Valuation Practice</t>
  </si>
  <si>
    <t>Cushman &amp; Wakefield Inc.</t>
  </si>
  <si>
    <t>Lead Data &amp; Analytics Architect</t>
  </si>
  <si>
    <t>Hylant</t>
  </si>
  <si>
    <t>['sql', 'azure', 'databricks', 'pyspark', 'unity']</t>
  </si>
  <si>
    <t>Data Scientist - Advanced Technologies (National Tax - Tax Technology and Transformation) (Manager)</t>
  </si>
  <si>
    <t>['sql', 'python', 'r', 'nosql', 'mongodb', 'sql server', 'mongodb', 'spark', 'numpy', 'pandas', 'jupyter', 'tableau', 'power bi', 'ssis', 'alteryx']</t>
  </si>
  <si>
    <t>Lead Decision Scientist / Data Scientist - Commercial Excellence</t>
  </si>
  <si>
    <t>['python', 'r', 'snowflake', 'databricks']</t>
  </si>
  <si>
    <t>Business Analyst, Customer Experience</t>
  </si>
  <si>
    <t>South Hempstead, NY</t>
  </si>
  <si>
    <t>StandardAero</t>
  </si>
  <si>
    <t>WMS Programmer Analyst</t>
  </si>
  <si>
    <t>Lorida, FL</t>
  </si>
  <si>
    <t>Agfirst</t>
  </si>
  <si>
    <t>Iowa, LA</t>
  </si>
  <si>
    <t>Mgr. Data Analytics</t>
  </si>
  <si>
    <t>Bethlehem, GA</t>
  </si>
  <si>
    <t>B. Braun Group</t>
  </si>
  <si>
    <t>Sr. Analyst, Advanced Analytics</t>
  </si>
  <si>
    <t>['sql', 'python', 'r', 'javascript', 'azure', 'aws', 'gcp', 'tableau', 'looker', 'alteryx']</t>
  </si>
  <si>
    <t>SYSTEMS ANALYST - ENTERPRISE SERVICES</t>
  </si>
  <si>
    <t>Sierra Nevada Brewing Co.</t>
  </si>
  <si>
    <t>Wisconsin Dells, WI</t>
  </si>
  <si>
    <t>Kalahari Resorts &amp; Conventions</t>
  </si>
  <si>
    <t>['sql', 'c', 'snowflake', 'databricks', 'bigquery', 'excel']</t>
  </si>
  <si>
    <t>Data Engineer-Technical Lead</t>
  </si>
  <si>
    <t>Kuvare Holdings</t>
  </si>
  <si>
    <t>['sql', 'azure', 'databricks', 'power bi', 'git']</t>
  </si>
  <si>
    <t>['python', 'c', 'shell', 'postgresql', 'snowflake', 'oracle', 'aws', 'gdpr', 'tableau', 'power bi']</t>
  </si>
  <si>
    <t>Variation Scientist/ Genetics Data Analyst (REMOTE/NO C2C)</t>
  </si>
  <si>
    <t>['windows', 'zoom']</t>
  </si>
  <si>
    <t>(USA) Analyst III, Technology Operations</t>
  </si>
  <si>
    <t>ADC Solutions USA, LLC Horizon Brands</t>
  </si>
  <si>
    <t>Market Research Analyst, Online Communities</t>
  </si>
  <si>
    <t>['sql', 'python', 'scala', 'java', 'mysql', 'databricks', 'aws', 'redshift', 'spark', 'airflow', 'hadoop', 'atlassian', 'github', 'jira', 'confluence']</t>
  </si>
  <si>
    <t>DATA WAREHOUSING SPECIALIST (SENIOR DATA ENGINEER) [REF R50031910]</t>
  </si>
  <si>
    <t>Fox Cable Network Services, LLC</t>
  </si>
  <si>
    <t>Senior Data Manager / Analyst</t>
  </si>
  <si>
    <t>hyra</t>
  </si>
  <si>
    <t>Senior Analytics Lead</t>
  </si>
  <si>
    <t>['sql', 'python', 'snowflake', 'databricks', 'redshift', 'bigquery', 'spark', 'pyspark', 'windows', 'tableau', 'power bi']</t>
  </si>
  <si>
    <t>Director, HRIS and Data Analytics</t>
  </si>
  <si>
    <t>Procurement Analytics Associate, Data Centers</t>
  </si>
  <si>
    <t>Prologic HR</t>
  </si>
  <si>
    <t>Data and Information Analyst, CFS - Vacancy CL-260-26 DEADLINE DATE: 03/23/2026 - 5:00 PM PST</t>
  </si>
  <si>
    <t>West Modesto, CA</t>
  </si>
  <si>
    <t>['sql', 'python', 'r', 'c', 'postgresql', 'aws', 'github']</t>
  </si>
  <si>
    <t>Analyst, IT Security</t>
  </si>
  <si>
    <t>Advisor, BI &amp; Information (Data Engineer)</t>
  </si>
  <si>
    <t>City of Brampton</t>
  </si>
  <si>
    <t>['r', 'azure', 'visio', 'excel', 'power bi', 'powerpoint', 'outlook']</t>
  </si>
  <si>
    <t>Naresh I Technologies</t>
  </si>
  <si>
    <t>Principal Data Scientist: Anti-Fraud &amp; Product Leader</t>
  </si>
  <si>
    <t>TechGraph</t>
  </si>
  <si>
    <t>Predictive Modeling &amp; Risk Scientist</t>
  </si>
  <si>
    <t>Business Data Scientist, YouTube Marketing Shopping</t>
  </si>
  <si>
    <t>['java', 'aws', 'gcp', 'spark', 'kafka', 'kubernetes']</t>
  </si>
  <si>
    <t>Data Engineering, Advisor</t>
  </si>
  <si>
    <t>['sql', 'python', 'snowflake', 'azure', 'aws', 'airflow']</t>
  </si>
  <si>
    <t>CRM &amp; Marketing Data Analyst</t>
  </si>
  <si>
    <t>Rocco Forte Hotels</t>
  </si>
  <si>
    <t>Business Data Analyst with Python</t>
  </si>
  <si>
    <t>West Orange, NJ</t>
  </si>
  <si>
    <t>RWJBarnabas Health</t>
  </si>
  <si>
    <t>Senior Enterprise Applications Engineer</t>
  </si>
  <si>
    <t>Powder Springs, GA</t>
  </si>
  <si>
    <t>['sql', 'sql server', 'mysql', 'postgresql', 'snowflake', 'azure', 'aws', 'redshift', 'pytorch', 'kafka', 'tensorflow', 'airflow', 'scikit-learn', 'tableau', 'power bi', 'git', 'github']</t>
  </si>
  <si>
    <t>['sql', 'python', 'scala', 'java', 'snowflake', 'azure', 'aws', 'spark', 'airflow', 'unix', 'tableau', 'looker']</t>
  </si>
  <si>
    <t>Assoc. Dir , Data Engineering</t>
  </si>
  <si>
    <t>['sql', 'python', 'r', 'snowflake', 'aws', 'sap']</t>
  </si>
  <si>
    <t>PATH: Data Analyst – TB – Raipur, Chhattisgarh</t>
  </si>
  <si>
    <t>['tableau', 'excel', 'power bi', 'spss']</t>
  </si>
  <si>
    <t>Linux Platform Engg. || Product || Bangalore</t>
  </si>
  <si>
    <t>KSA INC</t>
  </si>
  <si>
    <t>['c', 'rust', 'golang', 'linux', 'kubernetes', 'docker']</t>
  </si>
  <si>
    <t>Data/Information Management Lead Analyst [REF 26944778]</t>
  </si>
  <si>
    <t>Citibank</t>
  </si>
  <si>
    <t>['sql', 'javascript', 'java', 'mongodb', 'html', 'css', 'c', 'shell', 'mysql', 'mongodb', 'oracle', 'spark', 'kafka', 'spring', 'hadoop', 'jquery', 'angular', 'unix', 'git', 'svn']</t>
  </si>
  <si>
    <t>Sr. Data Engineer – Ontology &amp; Semantic Modeling</t>
  </si>
  <si>
    <t>SoundThinking, Inc.</t>
  </si>
  <si>
    <t>['sql', 'python', 'scala', 'c', 'neo4j', 'databricks', 'aws', 'spark', 'airflow', 'unity']</t>
  </si>
  <si>
    <t>Senior Big Data Engineer - AWS</t>
  </si>
  <si>
    <t>Purple Austyn Technologies</t>
  </si>
  <si>
    <t>['sql', 'python', 'shell', 'aws', 'spark', 'hadoop', 'kubernetes', 'jenkins']</t>
  </si>
  <si>
    <t>Data Analyst, PowerBI, COR7430</t>
  </si>
  <si>
    <t>Corriculo</t>
  </si>
  <si>
    <t>['sql', 'python', 'kafka', 'docker']</t>
  </si>
  <si>
    <t>Revenue Operations Data &amp; Systems Analyst</t>
  </si>
  <si>
    <t>HSI</t>
  </si>
  <si>
    <t>['sql', 'go', 'snowflake', 'redshift', 'bigquery', 'tableau', 'excel', 'looker', 'power bi', 'sheets']</t>
  </si>
  <si>
    <t>Scientist 1- tPKPD (Contract W2 Role)</t>
  </si>
  <si>
    <t>IT ENGAGEMENTS INC</t>
  </si>
  <si>
    <t>['azure', 'aws', 'gcp', 'kubernetes', 'docker']</t>
  </si>
  <si>
    <t>Risk Solutions</t>
  </si>
  <si>
    <t>SQL Database Administrator / Data Engineer</t>
  </si>
  <si>
    <t>['sql', 'python', 'sql server', 'postgresql', 'dynamodb', 'snowflake', 'aws', 'github']</t>
  </si>
  <si>
    <t>Data Analyst, Compliance - S&amp;P Global</t>
  </si>
  <si>
    <t>Senior Data Analyst, Commercial &amp; Operations</t>
  </si>
  <si>
    <t>['sql', 'python', 'go', 'postgresql', 'aws', 'aurora', 'tableau', 'looker']</t>
  </si>
  <si>
    <t>Systems and Data Support Analyst</t>
  </si>
  <si>
    <t>401k Generation</t>
  </si>
  <si>
    <t>['excel', 'outlook', 'zoom']</t>
  </si>
  <si>
    <t>Azure Data Engineer - DFW Metro</t>
  </si>
  <si>
    <t>['sql', 'sql server', 'elasticsearch', 'azure', 'ssis', 'git', 'terraform']</t>
  </si>
  <si>
    <t>['sql', 'python', 'sas', 'gcp', 'bigquery', 'spark', 'pyspark', 'airflow', 'ssis', 'sas', 'github', 'jenkins', 'gitlab']</t>
  </si>
  <si>
    <t>Bioinformatics Scientist | Up to $125/hr</t>
  </si>
  <si>
    <t>Sr. Data Scientist | $100/hr Part-Time</t>
  </si>
  <si>
    <t>ThoughtStorm</t>
  </si>
  <si>
    <t>['python', 'javascript', 'html', 'css', 'azure']</t>
  </si>
  <si>
    <t>Senior Analytics Developer</t>
  </si>
  <si>
    <t>Business Centric Technology</t>
  </si>
  <si>
    <t>['sql', 't-sql', 'sql server', 'azure', 'power bi', 'ssis']</t>
  </si>
  <si>
    <t>RevOps Data Analyst (Tampa, FL)</t>
  </si>
  <si>
    <t>PRIDE Healthcare</t>
  </si>
  <si>
    <t>['sql', 'python', 'r', 'swift', 'snowflake', 'azure', 'redshift', 'bigquery', 'tableau', 'excel', 'power bi', 'alteryx', 'sheets', 'git', 'svn']</t>
  </si>
  <si>
    <t>Graduate Group Data Analyst</t>
  </si>
  <si>
    <t>Agility</t>
  </si>
  <si>
    <t>Data Engineer SQL Databricks - Fintech</t>
  </si>
  <si>
    <t>['sql', 'python', 'azure', 'databricks', 'spark', 'pyspark', 'pandas']</t>
  </si>
  <si>
    <t>Senior Java Engineer - Data &amp; Risk Platform</t>
  </si>
  <si>
    <t>Insurance Collections Data Analyst</t>
  </si>
  <si>
    <t>Blackstone Medical Services</t>
  </si>
  <si>
    <t>['sql', 'python', 'nosql', 'spark', 'kafka', 'pyspark', 'airflow', 'hadoop', 'pandas']</t>
  </si>
  <si>
    <t>['sql', 'python', 'javascript', 'nosql', 'java', 'mongodb', 'c', 'typescript', 'sql server', 'postgresql', 'mongodb', 'dynamodb', 'snowflake', 'azure', 'aws', 'gcp', 'redshift', 'aurora']</t>
  </si>
  <si>
    <t>Epic Business Intelligence Data Engineer – Cogito Reporting</t>
  </si>
  <si>
    <t>University Health - San Antonio</t>
  </si>
  <si>
    <t>['sql', 'sql server', 'azure', 'aws']</t>
  </si>
  <si>
    <t>Data Analyst – Pharmaceutical &amp; Life Sciences Sector</t>
  </si>
  <si>
    <t>Express Recruitment</t>
  </si>
  <si>
    <t>['sql', 'python', 'r', 'sql server', 'express', 'tableau', 'excel', 'power bi', 'alteryx']</t>
  </si>
  <si>
    <t>Data Science &amp; AI Faculty Trainer</t>
  </si>
  <si>
    <t>myinternship.in</t>
  </si>
  <si>
    <t>Korean Bilingual Data Analyst</t>
  </si>
  <si>
    <t>Intac Solution</t>
  </si>
  <si>
    <t>Korean Bilingual Data Analyst 2</t>
  </si>
  <si>
    <t>Elite Data Scientist (DHS or DOD clearance required)</t>
  </si>
  <si>
    <t>['sql', 'python', 'go', 'javascript', 'scala', 'nosql', 'java', 'haskell', 'snowflake', 'databricks', 'spark', 'matplotlib', 'numpy', 'airflow', 'hugging face', 'docker']</t>
  </si>
  <si>
    <t>Snowflake Data Engineer &amp; Developer</t>
  </si>
  <si>
    <t>Leesburg, FL</t>
  </si>
  <si>
    <t>BizFirst</t>
  </si>
  <si>
    <t>['sql', 'python', 'java', 'snowflake', 'azure', 'aws', 'spark', 'kafka', 'airflow', 'hadoop']</t>
  </si>
  <si>
    <t>Data Engineer - Naperville, IL</t>
  </si>
  <si>
    <t>['sql', 'python', 'scala', 'azure', 'databricks', 'aws', 'power bi', 'terraform', 'gitlab']</t>
  </si>
  <si>
    <t>Cpl Technology - Tech Recruitment Experts</t>
  </si>
  <si>
    <t>Senior Data Analyst - BGS Government Training Program Office</t>
  </si>
  <si>
    <t>['sql', 'python', 'r', 'vba', 'visual basic', 'c', 'tableau']</t>
  </si>
  <si>
    <t>Applied Data Scientist | ONSITE | CORAL SPRINGS, FL</t>
  </si>
  <si>
    <t>['sql', 'python', 'azure', 'databricks', 'kubernetes']</t>
  </si>
  <si>
    <t>SQL Software Engineer, Data Specialist</t>
  </si>
  <si>
    <t>MedPOINT Management</t>
  </si>
  <si>
    <t>Pousha Tech</t>
  </si>
  <si>
    <t>Graduate AI / Data Scientist / Machine Learning Engineer</t>
  </si>
  <si>
    <t>Agility Resourcing</t>
  </si>
  <si>
    <t>['sql', 'python', 'go', 'snowflake', 'databricks', 'pyspark']</t>
  </si>
  <si>
    <t>Children's Institute, Inc.</t>
  </si>
  <si>
    <t>['sql', 'windows', 'tableau']</t>
  </si>
  <si>
    <t>Advanced Reporting and Visualization Analyst</t>
  </si>
  <si>
    <t>['sql', 'tableau', 'looker', 'power bi', 'dax']</t>
  </si>
  <si>
    <t>Senior Campaign Analyst</t>
  </si>
  <si>
    <t>POPPIN JAY INC DBA BLUE CHIP</t>
  </si>
  <si>
    <t>Senior Data Scientist, Ecosystem Analysis</t>
  </si>
  <si>
    <t>Principal Data Scientist - Oncology</t>
  </si>
  <si>
    <t>Lower Gwynedd Township, PA</t>
  </si>
  <si>
    <t>['sql', 'r', 'neo4j', 'azure', 'spring', 'docker', 'git', 'jenkins']</t>
  </si>
  <si>
    <t>Principal Data Scientist, R&amp;ampD Oncology</t>
  </si>
  <si>
    <t>['sql', 'python', 'r', 'aws', 'redshift', 'spring']</t>
  </si>
  <si>
    <t>Data and Visualization Engineer</t>
  </si>
  <si>
    <t>Data Scientist, Ecosystem Analysis</t>
  </si>
  <si>
    <t>Databricks Program Director</t>
  </si>
  <si>
    <t>['sql', 'python', 'snowflake', 'azure', 'databricks', 'spark', 'pyspark', 'tableau', 'power bi', 'sap', 'github', 'terraform', 'unity']</t>
  </si>
  <si>
    <t>Senior Data Engineer (Python / PySpark / Kafka)</t>
  </si>
  <si>
    <t>['python', 'kafka', 'pyspark']</t>
  </si>
  <si>
    <t>Advanced Cybersecurity Analytics Engineer III</t>
  </si>
  <si>
    <t>['python', 'bash', 'powershell']</t>
  </si>
  <si>
    <t>Associate Database Engineer</t>
  </si>
  <si>
    <t>['sql', 'python', 'java', 'sql server', 'azure', 'oracle', 'aws', 'powerbi', 'powerbi', 'jira']</t>
  </si>
  <si>
    <t>SynthAI Solutions</t>
  </si>
  <si>
    <t>['sql', 'python', 'no-sql', 'snowflake', 'azure', 'spark', 'airflow', 'hadoop', 'git', 'terraform']</t>
  </si>
  <si>
    <t>Staff Data Engineer / Full‑Stack Data Developer (Databricks / Python)</t>
  </si>
  <si>
    <t>Qualcomm</t>
  </si>
  <si>
    <t>['sql', 'python', 'nosql', 'java', 'databricks', 'aws', 'spark', 'kafka', 'pyspark', 'git', 'unity']</t>
  </si>
  <si>
    <t>MOALINK</t>
  </si>
  <si>
    <t>Loaded, LLC</t>
  </si>
  <si>
    <t>['sql', 'python', 'nosql', 'azure', 'aws', 'gcp', 'spark', 'hadoop', 'docker', 'git', 'terraform', 'jenkins']</t>
  </si>
  <si>
    <t>Associate Software Engineer (Web, SDK Platform)</t>
  </si>
  <si>
    <t>Apryse</t>
  </si>
  <si>
    <t>['sql', 'javascript', 'nosql', 'java', 'c', 'typescript', 'react', 'node.js', 'node', 'windows', 'github']</t>
  </si>
  <si>
    <t>Data Analyst, Field Reliability</t>
  </si>
  <si>
    <t>['sql', 'python', 'matplotlib', 'plotly', 'pandas', 'tableau', 'github']</t>
  </si>
  <si>
    <t>Healthcare Insights - Staff Data Engineer, AI &amp; Context Platform</t>
  </si>
  <si>
    <t>Huron</t>
  </si>
  <si>
    <t>['sql', 'python', 'go', 'scala', 'java', 'power bi']</t>
  </si>
  <si>
    <t>Junior Java Spring Microservices developer/Data scientisit</t>
  </si>
  <si>
    <t>['sql', 'python', 'java', 'spring']</t>
  </si>
  <si>
    <t>Data Engineering/Data Architecture-Columbus, OH-Remote</t>
  </si>
  <si>
    <t>INFO ORIGIN INC</t>
  </si>
  <si>
    <t>['snowflake', 'azure', 'tableau']</t>
  </si>
  <si>
    <t>Circle Group</t>
  </si>
  <si>
    <t>['sql', 'python', 'aws', 'spark']</t>
  </si>
  <si>
    <t>entry level data analyst</t>
  </si>
  <si>
    <t>Hiring Fresher- Data Analyst | WFH</t>
  </si>
  <si>
    <t>Aerospace and Defense Neotech technology</t>
  </si>
  <si>
    <t>Data Analyst - Cost Engineering</t>
  </si>
  <si>
    <t>Aerospace and Defense Deep Logictech India Pvt LTD</t>
  </si>
  <si>
    <t>Data Analyst | Social media post creator | Logo Designing | Presentation designing | Creative Writing| Excel | Word |</t>
  </si>
  <si>
    <t>Middle C++ Software Engineer</t>
  </si>
  <si>
    <t>Albert Bow</t>
  </si>
  <si>
    <t>['python', 'java', 'c']</t>
  </si>
  <si>
    <t>Senior Data Engineer – Snowflake &amp; Cloud Platforms</t>
  </si>
  <si>
    <t>Protean Consulting Group</t>
  </si>
  <si>
    <t>['sql', 'python', 'snowflake', 'azure', 'aws', 'kubernetes', 'jira']</t>
  </si>
  <si>
    <t>Property Product Analyst (Remote)</t>
  </si>
  <si>
    <t>California FAIR Plan Association</t>
  </si>
  <si>
    <t>Guitar Center Company</t>
  </si>
  <si>
    <t>['sql', 'express', 'looker']</t>
  </si>
  <si>
    <t>Sr. Data Scientist, Recommendations Hot Job Palo Alto, California Department Product Analytics</t>
  </si>
  <si>
    <t>Lifeattinder</t>
  </si>
  <si>
    <t>Goshen, NY</t>
  </si>
  <si>
    <t>Orange-Ulster BOCES</t>
  </si>
  <si>
    <t>Data Engineer – ETL (Informatica)</t>
  </si>
  <si>
    <t>Vtricks Technologies</t>
  </si>
  <si>
    <t>['sql', 'shell', 'sql server', 'postgresql', 'snowflake', 'oracle', 'unix']</t>
  </si>
  <si>
    <t>Data Scientist Generative AI Engineer</t>
  </si>
  <si>
    <t>['python', 'pytorch', 'tensorflow', 'docker']</t>
  </si>
  <si>
    <t>Sanderson</t>
  </si>
  <si>
    <t>Adv Reporting &amp; Visualization Analyst</t>
  </si>
  <si>
    <t>['sql', 'python', 'java', 'spark', 'kafka']</t>
  </si>
  <si>
    <t>['sql', 'python', 'scala', 'java', 'azure', 'gcp', 'spark', 'kafka', 'pyspark']</t>
  </si>
  <si>
    <t>Data Engineer, Cell Quality &amp; Field Reliability</t>
  </si>
  <si>
    <t>['sql', 'python', 'r', 'spark', 'matplotlib', 'seaborn', 'hadoop', 'tableau', 'powerpoint']</t>
  </si>
  <si>
    <t>Data Analyst (4 Month Academy Placement Scheme)</t>
  </si>
  <si>
    <t>CACI Ltd</t>
  </si>
  <si>
    <t>['sql', 'python', 'bash', 'powershell', 'azure', 'aws', 'excel', 'power bi', 'powerpoint']</t>
  </si>
  <si>
    <t>Unity Catalog Specialist (Databricks Engineer)</t>
  </si>
  <si>
    <t>['sql', 'python', 'azure', 'databricks', 'aws', 'pyspark', 'git', 'jenkins', 'unity']</t>
  </si>
  <si>
    <t>Business Intelligence Reporting Analyst III</t>
  </si>
  <si>
    <t>['sql', 'swift', 'snowflake', 'tableau', 'excel', 'power bi']</t>
  </si>
  <si>
    <t>Advantage Sales &amp; Marketing LLC dba Advantage Solutions</t>
  </si>
  <si>
    <t>['tableau', 'excel', 'looker', 'power bi', 'alteryx', 'ms access']</t>
  </si>
  <si>
    <t>Technical Business Analyst- Employee Benefits Team (HYBRID)</t>
  </si>
  <si>
    <t>IT Portfolio Management Analyst</t>
  </si>
  <si>
    <t>['excel', 'power bi', 'powerpoint', 'sharepoint', 'jira']</t>
  </si>
  <si>
    <t>Irvington, NJ</t>
  </si>
  <si>
    <t>Attention Arc</t>
  </si>
  <si>
    <t>['sql', 'python', 'r', 'go', 'snowflake', 'tableau', 'excel', 'looker', 'power bi', 'unify']</t>
  </si>
  <si>
    <t>Product Data Analyst - Automotive in San Mateo</t>
  </si>
  <si>
    <t>USA Motor Jobs</t>
  </si>
  <si>
    <t>Product Data Scientist, G1 and Photos</t>
  </si>
  <si>
    <t>Product Data Scientist, Search</t>
  </si>
  <si>
    <t>AI Data Architect</t>
  </si>
  <si>
    <t>['sql', 'python', 'azure', 'aws', 'gcp', 'spark', 'pytorch', 'tensorflow', 'kubernetes']</t>
  </si>
  <si>
    <t>Data Scientist- Fraud</t>
  </si>
  <si>
    <t>['sql', 'python', 'go', 'c']</t>
  </si>
  <si>
    <t>Network Planning Data Scientist (Manager)- Miami</t>
  </si>
  <si>
    <t>['sql', 'python', 'powershell', 'sql server', 'mysql', 'snowflake', 'oracle', 'aws', 'windows', 'linux', 'jira', 'confluence']</t>
  </si>
  <si>
    <t>Senior Developer – Data Warehousing &amp; Infrastructure</t>
  </si>
  <si>
    <t>['azure', 'aws', 'gcp', 'redshift', 'asp.net', 'windows', 'git', 'gitlab']</t>
  </si>
  <si>
    <t>Clinical Data Analytics Specialist – MD</t>
  </si>
  <si>
    <t>['windows', 'tableau', 'powerpoint']</t>
  </si>
  <si>
    <t>Insights and Analytics Adobe CJA Consultant</t>
  </si>
  <si>
    <t>['sql', 'html', 'tableau', 'excel', 'looker']</t>
  </si>
  <si>
    <t>Full-Stack Intelligence Data Engineer</t>
  </si>
  <si>
    <t>Bitwise</t>
  </si>
  <si>
    <t>['python', 'go', 'javascript', 'java', 'c', 'typescript', 'aws', 'spark', 'react', 'spring', 'pandas', 'fastapi', 'angular', 'linux']</t>
  </si>
  <si>
    <t>Data Analyst | Digital Waffle</t>
  </si>
  <si>
    <t>['sql', 'python', 'snowflake', 'aws', 'git', 'jira', 'confluence']</t>
  </si>
  <si>
    <t>Non-Clinical - Health and Information Management/Data Analyst</t>
  </si>
  <si>
    <t>Allegis for Samsung</t>
  </si>
  <si>
    <t>Salute</t>
  </si>
  <si>
    <t>['sql', 'python', 'r', 'tableau', 'excel', 'power bi', 'powerpoint']</t>
  </si>
  <si>
    <t>DATABASE PROGRAMMER ANALYST-REMOTE</t>
  </si>
  <si>
    <t>University of Missouri-Columbia</t>
  </si>
  <si>
    <t>['sql', 'python', 'bash', 'html', 'css', 'powershell', 'azure']</t>
  </si>
  <si>
    <t>Website Analytics Specialist (Hybrid)</t>
  </si>
  <si>
    <t>Enova International</t>
  </si>
  <si>
    <t>['sql', 'html', 'css', 'c']</t>
  </si>
  <si>
    <t>Data Scientist - Mentorship and Training</t>
  </si>
  <si>
    <t>['sql', 'python', 'go', 'shell', 'swift', 'elasticsearch', 'spark', 'pyspark', 'jupyter', 'fastapi', 'linux', 'docker', 'git']</t>
  </si>
  <si>
    <t>Lead Market Data Scientist</t>
  </si>
  <si>
    <t>Holyoke, MA</t>
  </si>
  <si>
    <t>ISO New England Inc.</t>
  </si>
  <si>
    <t>['sql', 'python', 'r', 'sas', 'plotly', 'sas', 'git']</t>
  </si>
  <si>
    <t>Junior Data Engineer Jobs</t>
  </si>
  <si>
    <t>['sql', 'python', 'javascript', 'java', 'typescript', 'postgresql', 'atlassian', 'git', 'bitbucket', 'jira', 'confluence']</t>
  </si>
  <si>
    <t>Data Engineer (AI and Automation)</t>
  </si>
  <si>
    <t>Milton Keynes, United Kingdom</t>
  </si>
  <si>
    <t>Network IT Recruitment Limited</t>
  </si>
  <si>
    <t>Data Science Senior Advisor (0251499)</t>
  </si>
  <si>
    <t>Placement Services USA, Inc.</t>
  </si>
  <si>
    <t>['sql', 'python', 'r', 'databricks', 'pytorch', 'pyspark', 'tensorflow', 'git', 'github']</t>
  </si>
  <si>
    <t>GCP Data Engineer with python</t>
  </si>
  <si>
    <t>Aimsure Global Solution</t>
  </si>
  <si>
    <t>['sql', 'python', 'r', 'snowflake', 'azure', 'redshift', 'bigquery', 'tableau', 'power bi', 'alteryx', 'git', 'svn']</t>
  </si>
  <si>
    <t>Data Engineering &amp; Platform</t>
  </si>
  <si>
    <t>['scala', 'databricks', 'spark', 'pyspark', 'airflow']</t>
  </si>
  <si>
    <t>Marketing Pricing Data Scientist &amp; Bayesian</t>
  </si>
  <si>
    <t>Sr. Google Cloud Platform Data Engineer - Big Data - Python - 67833</t>
  </si>
  <si>
    <t>['sql', 'python', 'java', 'bigquery', 'git']</t>
  </si>
  <si>
    <t>Data Engineering IV</t>
  </si>
  <si>
    <t>Principal Data Engineer (Principal Oracle DBA) - REPOST</t>
  </si>
  <si>
    <t>['sql', 'sql server', 'azure', 'databricks', 'oracle']</t>
  </si>
  <si>
    <t>DWM Data/Reporting Analyst II (OLIO)</t>
  </si>
  <si>
    <t>Accountants One</t>
  </si>
  <si>
    <t>Sr Data Scientist, Tech Lead</t>
  </si>
  <si>
    <t>['sql', 'python', 'unix', 'git']</t>
  </si>
  <si>
    <t>Senior Manager- Data &amp; Analytics</t>
  </si>
  <si>
    <t>SafewayTax</t>
  </si>
  <si>
    <t>IT Data Engineering Senior Manager</t>
  </si>
  <si>
    <t>Provident Bank</t>
  </si>
  <si>
    <t>Cambridge Associates LLC</t>
  </si>
  <si>
    <t>['excel', 'sheets', 'confluence', 'asana']</t>
  </si>
  <si>
    <t>Premium Retail Services</t>
  </si>
  <si>
    <t>['visual basic', 'windows', 'excel', 'powerpoint', 'cognos']</t>
  </si>
  <si>
    <t>Pega Analyst</t>
  </si>
  <si>
    <t>Data Scientist II, Amazon Stores Finance Science</t>
  </si>
  <si>
    <t>Senior Manager Data Engineering- AWS Cloud (Hybrid 3days/week in Irvine)</t>
  </si>
  <si>
    <t>['nosql', 'azure', 'databricks', 'aws', 'gcp', 'spark', 'pyspark', 'airflow']</t>
  </si>
  <si>
    <t>Moore</t>
  </si>
  <si>
    <t>['sql', 'r', 'excel', 'power bi', 'ms access', 'dax']</t>
  </si>
  <si>
    <t>Cosmos - Data Engineer 1</t>
  </si>
  <si>
    <t>People Data &amp; Reporting Analyst (HYBRID)</t>
  </si>
  <si>
    <t>['sql', 'python', 'sas', 'nosql', 'java', 'perl', 'shell', 'hadoop', 'power bi', 'sas']</t>
  </si>
  <si>
    <t>Come and See</t>
  </si>
  <si>
    <t>['sql', 'python', 'snowflake', 'azure', 'aws', 'gcp', 'airflow', 'scikit-learn', 'gdpr', 'tableau', 'kubernetes', 'docker', 'git', 'github', 'unity']</t>
  </si>
  <si>
    <t>Financial Systems Data Engineer</t>
  </si>
  <si>
    <t>Angel</t>
  </si>
  <si>
    <t>['sql', 'python', 'go', 'snowflake', 'react']</t>
  </si>
  <si>
    <t>Conversational AI Analyst - Fully Remote</t>
  </si>
  <si>
    <t>Cybersecurity Risk Management Analyst</t>
  </si>
  <si>
    <t>Data Analyst, Measurement Science, Ads</t>
  </si>
  <si>
    <t>['sql', 'python', 'flask', 'django']</t>
  </si>
  <si>
    <t>Modelling Data Scientist/ Associate - AI Labs</t>
  </si>
  <si>
    <t>Blackrock</t>
  </si>
  <si>
    <t>['python', 'azure', 'aws', 'pytorch', 'tensorflow']</t>
  </si>
  <si>
    <t>['sql', 't-sql', 'power bi', 'ssrs', 'dax']</t>
  </si>
  <si>
    <t>['python', 'r', 'mysql', 'spark', 'keras', 'numpy', 'tensorflow', 'hadoop', 'scikit-learn', 'nltk', 'pandas']</t>
  </si>
  <si>
    <t>['sql', 'python', 'numpy', 'pandas', 'power bi']</t>
  </si>
  <si>
    <t>Data Engineer Analyst GLIN - 17629</t>
  </si>
  <si>
    <t>Kaleida Health</t>
  </si>
  <si>
    <t>['sql', 'python', 'sql server', 'tableau', 'powerbi', 'powerbi']</t>
  </si>
  <si>
    <t>['sql', 'python', 'javascript', 'scala', 'java', 'shell', 'redis', 'aws', 'spark', 'kafka', 'react', 'tensorflow', 'spring', 'airflow', 'hadoop', 'jquery', 'react.js', 'unix', 'kubernetes', 'docker']</t>
  </si>
  <si>
    <t>Londonderry, United Kingdom</t>
  </si>
  <si>
    <t>N Consulting Ltd</t>
  </si>
  <si>
    <t>['sql', 'python', 'go', 'aws', 'numpy', 'seaborn', 'airflow', 'scikit-learn', 'pandas', 'excel', 'powerpoint', 'docker', 'git', 'github']</t>
  </si>
  <si>
    <t>Computer Engineering</t>
  </si>
  <si>
    <t>['matlab', 'assembly', 'c']</t>
  </si>
  <si>
    <t>iCIMS Hiring Data Engineer in Hyderabad | Apply Online</t>
  </si>
  <si>
    <t>['sql', 'python', 'gdpr', 'tableau', 'excel', 'power bi']</t>
  </si>
  <si>
    <t>ASSOCIATE CONSULTANT, TECHNOLOGY DESIGN (REMOTE)</t>
  </si>
  <si>
    <t>Waveguide LLC</t>
  </si>
  <si>
    <t>Consumer Behavior Analyst (Zero Experience Needed)</t>
  </si>
  <si>
    <t>Clerk Crew Jobs - Get Paid Remote</t>
  </si>
  <si>
    <t>Office Staff Point</t>
  </si>
  <si>
    <t>Linguistic Data Engineer</t>
  </si>
  <si>
    <t>Data Associate</t>
  </si>
  <si>
    <t>Customer Analytics Manager</t>
  </si>
  <si>
    <t>['aws', 'kubernetes', 'git', 'terraform']</t>
  </si>
  <si>
    <t>['sql', 'python', 'nosql', 'snowflake', 'azure', 'aws', 'gcp', 'power bi', 'ssis', 'qlik']</t>
  </si>
  <si>
    <t>Principal Engineer, Enterprise Browser</t>
  </si>
  <si>
    <t>['python', 'go', 'c', 'kubernetes']</t>
  </si>
  <si>
    <t>Data Engineer - Developer</t>
  </si>
  <si>
    <t>['sql', 'python', 'mysql', 'postgresql', 'snowflake', 'redshift', 'bigquery', 'git']</t>
  </si>
  <si>
    <t>Head of AI and Data Science</t>
  </si>
  <si>
    <t>Data Analyst – Global Patient Access Program</t>
  </si>
  <si>
    <t>Digital Data Consultant, Data Architecture, Data Engineering</t>
  </si>
  <si>
    <t>Carrington Recruitment Solutions</t>
  </si>
  <si>
    <t>['sql', 'python', 'azure', 'databricks', 'outlook']</t>
  </si>
  <si>
    <t>Data Engineer ($170K – $220K + Equity) at Duckbill</t>
  </si>
  <si>
    <t>Jack &amp; Jill</t>
  </si>
  <si>
    <t>['sql', 'python', 'go', 'airflow']</t>
  </si>
  <si>
    <t>Senior Data Engineer - Spark &amp; Databricks Optimisation</t>
  </si>
  <si>
    <t>Database Platform Engineer | Elite Buy-Side Firm | London</t>
  </si>
  <si>
    <t>Tempest Vane Partners</t>
  </si>
  <si>
    <t>['python', 'go', 'kubernetes']</t>
  </si>
  <si>
    <t>Data Analyst Intern (Risk)</t>
  </si>
  <si>
    <t>Mid-Atlantic Permanente Medical Group Careers</t>
  </si>
  <si>
    <t>['sql', 'python', 'sas', 'c', 'oracle', 'tableau', 'excel', 'power bi', 'sas']</t>
  </si>
  <si>
    <t>Analyst, Distribution &amp; Partner Analytics</t>
  </si>
  <si>
    <t>['sql', 'python', 'databricks', 'bigquery', 'tableau', 'excel', 'powerpoint']</t>
  </si>
  <si>
    <t>Workday Systems Analyst</t>
  </si>
  <si>
    <t>['sql', 'python', 'go', 'java', 'c']</t>
  </si>
  <si>
    <t>PinnaclePartners</t>
  </si>
  <si>
    <t>['sql', 'python', 'r', 'snowflake', 'aws', 'git']</t>
  </si>
  <si>
    <t>CXOne Quality Analytics &amp; Platform Insights Engineer</t>
  </si>
  <si>
    <t>Edgewood, IA</t>
  </si>
  <si>
    <t>JAC Recruitment</t>
  </si>
  <si>
    <t>['sql', 'python', 'aws', 'gcp', 'bigquery', 'looker', 'git']</t>
  </si>
  <si>
    <t>1st Recruitment Group, Jersey and Guernsey</t>
  </si>
  <si>
    <t>Quality Analyst (Engg./Manufacturing)</t>
  </si>
  <si>
    <t>URGENT - IoT Integration Engineer (Python, System Integration), PERMANENT Hybrid</t>
  </si>
  <si>
    <t>['sql', 'python', 'nosql', 'azure', 'aws']</t>
  </si>
  <si>
    <t>SAP TM Functional Analyst (S/4 HANA) – Systems &amp; Data Analyst</t>
  </si>
  <si>
    <t>Aerospace Industry</t>
  </si>
  <si>
    <t>SHM Integrator / Application Analyst (Manufacturing Systems)</t>
  </si>
  <si>
    <t>Largeton Group</t>
  </si>
  <si>
    <t>['python', 'snowflake', 'aws', 'spark', 'numpy', 'airflow', 'hugging face', 'scikit-learn', 'pandas', 'flask']</t>
  </si>
  <si>
    <t>AI Software Developer</t>
  </si>
  <si>
    <t>['sql', 'python', 'c', 'typescript', 'sql server', 'azure', 'databricks', 'react', 'docker']</t>
  </si>
  <si>
    <t>BA - Trade Surveillance - Data Analytics</t>
  </si>
  <si>
    <t>FincSelect</t>
  </si>
  <si>
    <t>Data Scientist in Food Systems (KTP Associate)</t>
  </si>
  <si>
    <t>Moulton, United Kingdom</t>
  </si>
  <si>
    <t>Cranfield University</t>
  </si>
  <si>
    <t>Application Monitoring Analyst</t>
  </si>
  <si>
    <t>Paymentus</t>
  </si>
  <si>
    <t>City of Orange, NJ</t>
  </si>
  <si>
    <t>Fund Finance and Data Analyst</t>
  </si>
  <si>
    <t>Data and Evaluation Analyst - Prevention &amp; Community Initiatives</t>
  </si>
  <si>
    <t>['r', 'c', 'excel', 'spss', 'powerbi', 'powerbi']</t>
  </si>
  <si>
    <t>Data Scientist--NEUDC5767640</t>
  </si>
  <si>
    <t>Washington, MO</t>
  </si>
  <si>
    <t>Barking, United Kingdom</t>
  </si>
  <si>
    <t>Info Minds Ltd</t>
  </si>
  <si>
    <t>['sql', 'python', 'java', 'shell', 'sql server', 'snowflake', 'azure', 'databricks', 'oracle', 'aws', 'spark', 'hadoop']</t>
  </si>
  <si>
    <t>Data Analyst 1 (SG-18), Data Analyst Trainee 2 (SG-16), Data Analyst 1 (SG-18) Item# 00777</t>
  </si>
  <si>
    <t>Office of the NYS Comptroller Thomas P. DiNapoli</t>
  </si>
  <si>
    <t>Health Policy Data Analysis Graduate Intern--McLean or Baltimore</t>
  </si>
  <si>
    <t>['sql', 'python', 'r', 'tableau', 'power bi', 'git', 'github']</t>
  </si>
  <si>
    <t>Asst/Assoc/Prof - Data Analytics and Informatics (Medicine)</t>
  </si>
  <si>
    <t>['sql', 'r', 'sas', 'c', 'sas']</t>
  </si>
  <si>
    <t>Pega Data Scientist &amp; Analytics</t>
  </si>
  <si>
    <t>Edge Sevices</t>
  </si>
  <si>
    <t>['sql', 'python', 'c', 'databricks', 'pyspark']</t>
  </si>
  <si>
    <t>Business Operations &amp; Performance Analyst</t>
  </si>
  <si>
    <t>['sql', 'python', 'r', 'go', 'databricks', 'oracle', 'gcp', 'bigquery', 'power bi', 'sap']</t>
  </si>
  <si>
    <t>Business Analyst for Construction Procurement and Supply Chain</t>
  </si>
  <si>
    <t>kaya ai</t>
  </si>
  <si>
    <t>ETL Data Analyst (Informatica, Snowflake,Tableau, Power BI)</t>
  </si>
  <si>
    <t>NextGen Information Services, Inc</t>
  </si>
  <si>
    <t>['sql', 'sql server', 'mysql', 'snowflake', 'oracle', 'tableau', 'power bi', 'powerbi', 'powerbi']</t>
  </si>
  <si>
    <t>Data analyst I</t>
  </si>
  <si>
    <t>['css', 'c', 'excel', 'power bi']</t>
  </si>
  <si>
    <t>Business Analyst Sr. - Business Analyst Principal</t>
  </si>
  <si>
    <t>Indiana Michigan Power Company</t>
  </si>
  <si>
    <t>['sql', 'python', 'r', 'scala', 'java', 'mongodb', 'c', 'sql server', 'mongodb', 'neo4j', 'vmware', 'spark', 'hadoop', 'jupyter', 'rshiny', 'windows', 'linux']</t>
  </si>
  <si>
    <t>Data Analyst &amp; QI/QA Support</t>
  </si>
  <si>
    <t>Nhan Hoa Comprehensive Health Care Clinic</t>
  </si>
  <si>
    <t>Data Analyst – Healthcare Revenue Integrity (Underpayments &amp; Data Flow</t>
  </si>
  <si>
    <t>Healthcare Retroactive Audits, Inc</t>
  </si>
  <si>
    <t>Information Technology_USA - USA_Data Scientist</t>
  </si>
  <si>
    <t>['sql', 'python', 'azure', 'aws', 'gcp', 'spark', 'kafka', 'numpy', 'hadoop', 'scikit-learn', 'pandas', 'tableau', 'power bi']</t>
  </si>
  <si>
    <t>Data Engineer (Staff, Principal, Lead)</t>
  </si>
  <si>
    <t>Green</t>
  </si>
  <si>
    <t>['python', 'redis', 'aws', 'fastapi']</t>
  </si>
  <si>
    <t>US Data Engineer - Advanced Analytics</t>
  </si>
  <si>
    <t>['sql', 'python', 'r', 'matlab', 'sas', 'azure', 'numpy', 'scikit-learn', 'pandas', 'tableau', 'excel', 'power bi', 'spss', 'sas', 'git']</t>
  </si>
  <si>
    <t>Data Engineer – Graph Databases | Neo4j | Cypher | Python | ETL | Cloud</t>
  </si>
  <si>
    <t>cerebre</t>
  </si>
  <si>
    <t>['python', 'neo4j', 'azure', 'aws', 'gcp', 'spark', 'hadoop']</t>
  </si>
  <si>
    <t>Applications Developer (Data &amp; Analytics)</t>
  </si>
  <si>
    <t>Quincy, FL</t>
  </si>
  <si>
    <t>['sql', 'python', 'javascript', 'php', 'snowflake', 'aws', 'redshift', 'node.js', 'vue', 'node', 'vue.js', 'power bi', 'sap', 'dax']</t>
  </si>
  <si>
    <t>Lead Insurance Data Analyst</t>
  </si>
  <si>
    <t>['sql', 'r', 'go', 'bigquery', 'excel', 'looker', 'sheets']</t>
  </si>
  <si>
    <t>CDS Trainee - Data Quality</t>
  </si>
  <si>
    <t>Inglewood, CA</t>
  </si>
  <si>
    <t>Centinela Hospital Medical Center</t>
  </si>
  <si>
    <t>Anaplan Model Builder</t>
  </si>
  <si>
    <t>['oracle', 'excel', 'sap', 'powerpoint']</t>
  </si>
  <si>
    <t>OnMed</t>
  </si>
  <si>
    <t>['python', 'azure', 'databricks', 'aws', 'spark', 'pytorch', 'pyspark', 'tensorflow', 'docker', 'git']</t>
  </si>
  <si>
    <t>Greenville, DE</t>
  </si>
  <si>
    <t>['sql', 'python', 'snowflake', 'tableau', 'kubernetes', 'docker', 'terraform']</t>
  </si>
  <si>
    <t>Tech - Staff Data Scientist, Clinical Data + AI</t>
  </si>
  <si>
    <t>Onpoint Healthcare Partners Inc</t>
  </si>
  <si>
    <t>IAM Database Intelligence Engineer</t>
  </si>
  <si>
    <t>['sql', 'python', 'azure', 'oracle', 'aws', 'react', 'pandas', 'graphql', 'flask', 'angular', 'django', 'react.js', 'tableau', 'power bi', 'kubernetes', 'docker', 'git', 'gitlab']</t>
  </si>
  <si>
    <t>Talent</t>
  </si>
  <si>
    <t>Data Science Expert - Remote</t>
  </si>
  <si>
    <t>Machine Learning Researcher - Remote</t>
  </si>
  <si>
    <t>Lead Data Scientist | $100/hr PT</t>
  </si>
  <si>
    <t>Data Engineer – GCP Data Platform</t>
  </si>
  <si>
    <t>['sql', 'snowflake', 'gcp', 'redshift', 'bigquery', 'airflow', 'power bi', 'git']</t>
  </si>
  <si>
    <t>Software Engineer | Fully Remote</t>
  </si>
  <si>
    <t>['python', 'nosql', 'shell', 'react', 'linux', 'github', 'gitlab']</t>
  </si>
  <si>
    <t>Senior Manager, Quality Control Data Analyst</t>
  </si>
  <si>
    <t>Vaxcyte</t>
  </si>
  <si>
    <t>['sql', 'go', 'sas', 'vba', 'excel', 'spss', 'sas']</t>
  </si>
  <si>
    <t>Post Market Surveillance Analyst</t>
  </si>
  <si>
    <t>Galvanize</t>
  </si>
  <si>
    <t>Part-Time Data Ingest Engineer (contractor)</t>
  </si>
  <si>
    <t>Digital Public Library of America</t>
  </si>
  <si>
    <t>['python', 'scala', 'c', 'postgresql', 'elasticsearch', 'aws', 'spark', 'docker', 'github', 'terraform']</t>
  </si>
  <si>
    <t>Steelcase</t>
  </si>
  <si>
    <t>['sql', 'python', 'r', 'snowflake', 'databricks', 'matplotlib', 'plotly', 'seaborn', 'tableau', 'power bi']</t>
  </si>
  <si>
    <t>The General Hospital Corporation</t>
  </si>
  <si>
    <t>['sql', 'r', 'sas', 'tableau', 'excel', 'sas', 'powerpoint']</t>
  </si>
  <si>
    <t>Business Analytics &amp; Reporting Analyst II</t>
  </si>
  <si>
    <t>['sql', 'c', 'elasticsearch']</t>
  </si>
  <si>
    <t>GCP Data Engineer / Migration Lead (Hadoop to Google Cloud)</t>
  </si>
  <si>
    <t>['python', 'scala', 'gcp', 'bigquery', 'spark', 'airflow', 'hadoop']</t>
  </si>
  <si>
    <t>Data Analyst Research Fellow at The Blue Square Alliance Against Hate</t>
  </si>
  <si>
    <t>Brandeis University</t>
  </si>
  <si>
    <t>['arch']</t>
  </si>
  <si>
    <t>Senior Data Scientist - White Plains</t>
  </si>
  <si>
    <t>Manager, Applied Machine Learning Scientist</t>
  </si>
  <si>
    <t>['python', 'aws', 'aurora', 'spark', 'pytorch', 'kafka', 'airflow', 'terraform', 'twilio']</t>
  </si>
  <si>
    <t>Cloud Data Architect</t>
  </si>
  <si>
    <t>['sql', 'python', 'nosql', 'snowflake', 'azure', 'databricks', 'aws', 'gcp', 'redshift', 'bigquery', 'spark', 'kafka', 'pyspark', 'gdpr', 'tableau', 'looker', 'power bi', 'terraform']</t>
  </si>
  <si>
    <t>Junior Java Fullstack developer/Data analyst</t>
  </si>
  <si>
    <t>Branchville, SC</t>
  </si>
  <si>
    <t>Senior Data Engineer | Remote</t>
  </si>
  <si>
    <t>Vetcor</t>
  </si>
  <si>
    <t>Data Analyst / Data Scientist (1-4 years) USC and GC</t>
  </si>
  <si>
    <t>Hudson Manpower</t>
  </si>
  <si>
    <t>['sql', 'python', 'r', 'azure', 'aws', 'gcp', 'matplotlib', 'numpy', 'seaborn', 'scikit-learn', 'pandas', 'tableau', 'excel', 'power bi']</t>
  </si>
  <si>
    <t>Bioinformatics Scientist</t>
  </si>
  <si>
    <t>Media &amp; Analytics Marketing Lead, Wholesale North America</t>
  </si>
  <si>
    <t>Ralph Lauren</t>
  </si>
  <si>
    <t>Data Analyst, Digital Shelf</t>
  </si>
  <si>
    <t>Kohler, WI</t>
  </si>
  <si>
    <t>Kohler Co.</t>
  </si>
  <si>
    <t>['sql', 'snowflake', 'databricks', 'tableau', 'excel', 'power bi']</t>
  </si>
  <si>
    <t>Data Engineer - Project Delivery Specialist</t>
  </si>
  <si>
    <t>['sql', 'python', 'snowflake', 'azure', 'aws', 'gcp', 'pyspark']</t>
  </si>
  <si>
    <t>Data Engineer - Project Delivery Analyst</t>
  </si>
  <si>
    <t>['sql', 'python', 'snowflake', 'azure', 'aws', 'gcp', 'pyspark', 'airflow', 'git', 'terraform']</t>
  </si>
  <si>
    <t>Manager of Data &amp; Analytics</t>
  </si>
  <si>
    <t>Vigilance Health</t>
  </si>
  <si>
    <t>['sql', 'numpy', 'pandas', 'excel']</t>
  </si>
  <si>
    <t>Senior Data Engineer - Marketing</t>
  </si>
  <si>
    <t>Benture</t>
  </si>
  <si>
    <t>Data Engineer (Judicial Products)</t>
  </si>
  <si>
    <t>La Ronge, SK, Canada</t>
  </si>
  <si>
    <t>Compliance Data Analyst (Project Assistant)</t>
  </si>
  <si>
    <t>['sql', 'r', 'sas', 'c', 'tableau', 'excel', 'sas']</t>
  </si>
  <si>
    <t>Salute Inc.</t>
  </si>
  <si>
    <t>Chief Data Scientist | Upto $160/hr Hourly</t>
  </si>
  <si>
    <t>['snowflake', 'azure', 'databricks', 'aws', 'bigquery']</t>
  </si>
  <si>
    <t>Machine Learning Research Engineer (LLM &amp; AI Agents)</t>
  </si>
  <si>
    <t>Senior Data Scientist / AI Consultant – Security &amp; Risk Analytics</t>
  </si>
  <si>
    <t>Healthcare Business Intelligence &amp; Analytics Analyst</t>
  </si>
  <si>
    <t>Premium Health Center</t>
  </si>
  <si>
    <t>['sql', 'python', 'r', 'azure', 'power bi', 'dax', 'git']</t>
  </si>
  <si>
    <t>Safety/Red Teaming Data Labelling Analyst III</t>
  </si>
  <si>
    <t>Financial Analyst / Utilities Consultant</t>
  </si>
  <si>
    <t>NewGen Strategies &amp; Solutions</t>
  </si>
  <si>
    <t>['sql', 'python', 'r', 'vba', 'excel', 'power bi', 'powerpoint']</t>
  </si>
  <si>
    <t>St Francis, WI</t>
  </si>
  <si>
    <t>Catholic Charities of the Archdiocese of Milwaukee</t>
  </si>
  <si>
    <t>['sql', 'python', 'r', 'scala', 'java', 'spark', 'tensorflow']</t>
  </si>
  <si>
    <t>Solutions Data Scientist- Ai Startup - San Francisco</t>
  </si>
  <si>
    <t>['python', 'hugging face', 'github']</t>
  </si>
  <si>
    <t>['sql', 'python', 'aws', 'airflow', 'docker', 'git', 'github', 'bitbucket']</t>
  </si>
  <si>
    <t>Metering Data Analyst</t>
  </si>
  <si>
    <t>ENI – Elizabeth Norman International</t>
  </si>
  <si>
    <t>Business Intelligence Senior Manager</t>
  </si>
  <si>
    <t>['sql', 'python', 'c', 'snowflake', 'azure', 'aws', 'gcp', 'redshift', 'bigquery', 'tableau']</t>
  </si>
  <si>
    <t>AI Red Team Analyst Remote $50/hr</t>
  </si>
  <si>
    <t>ROOFWISE</t>
  </si>
  <si>
    <t>Generative AI Engineer (Specialist - Data Sciences)</t>
  </si>
  <si>
    <t>['python', 'azure', 'aws', 'gcp', 'pytorch', 'numpy', 'tensorflow', 'pandas']</t>
  </si>
  <si>
    <t>['sql', 'python', 't-sql', 'snowflake', 'azure', 'databricks', 'ssis']</t>
  </si>
  <si>
    <t>['sql', 'python', 'azure', 'databricks', 'pyspark', 'power bi', 'dax', 'terraform', 'unity']</t>
  </si>
  <si>
    <t>Data Science Fellow (Undergraduate Students Only)</t>
  </si>
  <si>
    <t>Aalis Management Consulting</t>
  </si>
  <si>
    <t>['python', 'r', 'jupyter', 'tableau', 'power bi', 'git']</t>
  </si>
  <si>
    <t>Forward Deployed Analyst, US</t>
  </si>
  <si>
    <t>PromptQL</t>
  </si>
  <si>
    <t>Trabajo.org</t>
  </si>
  <si>
    <t>['sql', 'python', 'azure', 'databricks', 'spark', 'unix', 'dax']</t>
  </si>
  <si>
    <t>['python', 'r', 'c', 'azure', 'databricks', 'spark', 'excel', 'power bi']</t>
  </si>
  <si>
    <t>Senior BI Engineer</t>
  </si>
  <si>
    <t>Riviera Travel</t>
  </si>
  <si>
    <t>['sql', 'python', 'java', 'tableau', 'excel', 'looker', 'power bi', 'jira']</t>
  </si>
  <si>
    <t>Commercial Analyst (016 -0685)</t>
  </si>
  <si>
    <t>Enrollment Student Information Systems Specialist- Student Workday Analyst</t>
  </si>
  <si>
    <t>Parent Sr. Data Scientist 1</t>
  </si>
  <si>
    <t>bioMérieux</t>
  </si>
  <si>
    <t>['python', 'r', 'excel', 'outlook']</t>
  </si>
  <si>
    <t>['powershell', 'excel']</t>
  </si>
  <si>
    <t>['sql', 'python', 'r', 'spark', 'excel', 'looker']</t>
  </si>
  <si>
    <t>Data Scientist / Data Science Analyst (Contract | Product &amp; Marketing Analytics)</t>
  </si>
  <si>
    <t>Digital Consulting Lead</t>
  </si>
  <si>
    <t>['sql', 'python', 'r', 'go', 'azure', 'aws', 'spark', 'power bi', 'jira']</t>
  </si>
  <si>
    <t>Control Systems Analyst</t>
  </si>
  <si>
    <t>['sql', 'python', 'r', 'sas', 'java', 'vba', 'c', 'aws', 'spark', 'tensorflow', 'hadoop', 'sas']</t>
  </si>
  <si>
    <t>Senior Health Data Scientist (EHR Real World Data)</t>
  </si>
  <si>
    <t>Data Engineer Level</t>
  </si>
  <si>
    <t>['sql', 'python', 'azure', 'databricks', 'spark', 'pyspark', 'git', 'github', 'terraform', 'unity']</t>
  </si>
  <si>
    <t>Supply Chain Data Analytics Co-op</t>
  </si>
  <si>
    <t>['sql', 'python', 'scala', 'sql server', 'azure', 'aws', 'gcp', 'tableau', 'ssis', 'powerbi', 'powerbi']</t>
  </si>
  <si>
    <t>Digital Sales Analyst</t>
  </si>
  <si>
    <t>Bandai Namco Entertainment America Inc.</t>
  </si>
  <si>
    <t>Align Technology Careers</t>
  </si>
  <si>
    <t>Align Technology</t>
  </si>
  <si>
    <t>Data Engineer (Job ID #225)</t>
  </si>
  <si>
    <t>Cascade Financial Services</t>
  </si>
  <si>
    <t>['sql', 'python', 'aws', 'ssis', 'ssrs', 'docker', 'jenkins']</t>
  </si>
  <si>
    <t>Monroe, LA</t>
  </si>
  <si>
    <t>Windsor, United Kingdom</t>
  </si>
  <si>
    <t>['sql', 'python', 'html', 'azure', 'notion']</t>
  </si>
  <si>
    <t>Technology Consultant - Data Platform Engineer</t>
  </si>
  <si>
    <t>Energy &amp; Utilities Careers &amp; Jobs</t>
  </si>
  <si>
    <t>ScottishPower</t>
  </si>
  <si>
    <t>['azure', 'aws', 'github', 'terraform']</t>
  </si>
  <si>
    <t>Data Business Analyst – Pharma / Biotech (Clinical, Regulatory, Quality, GxP)</t>
  </si>
  <si>
    <t>JMD Technologies Inc.</t>
  </si>
  <si>
    <t>['sql', 'snowflake', 'oracle', 'power bi', 'jira']</t>
  </si>
  <si>
    <t>Data Scientist III - Financial Crime Risk Modeling</t>
  </si>
  <si>
    <t>Somerville Data Science Tutor</t>
  </si>
  <si>
    <t>Senior Impact and Evaluation Data Analyst (Warmer Homes London)</t>
  </si>
  <si>
    <t>London Councils</t>
  </si>
  <si>
    <t>['sql', 'python', 'azure', 'tableau', 'looker', 'power bi']</t>
  </si>
  <si>
    <t>Apprentice Recruitment &amp; HR Data Analyst</t>
  </si>
  <si>
    <t>FCC Environment</t>
  </si>
  <si>
    <t>Analyste principal des applications de conception, modélisation des données du bâtiment (MDB); analyste principale des applications de conception, modélisation des données du bâtiment (MDB)</t>
  </si>
  <si>
    <t>Ontario Ministry of Transportation/ Ministère des Transports de l’Ontario</t>
  </si>
  <si>
    <t>['r', 'vue']</t>
  </si>
  <si>
    <t>Senior Data BI Analyst</t>
  </si>
  <si>
    <t>Citco</t>
  </si>
  <si>
    <t>['sql', 'python', 'r', 'excel', 'power bi', 'qlik']</t>
  </si>
  <si>
    <t>Data Quality Analyst – Remote Work</t>
  </si>
  <si>
    <t>Data Engineer- Python Pyspark | Sr Analyst / Consultant</t>
  </si>
  <si>
    <t>Mount Talent Consulting</t>
  </si>
  <si>
    <t>UNDP: Data Analytics &amp; Visualization Analyst – [Open to Tier 0, 1 &amp; 2 applicants] – Addis Ababa</t>
  </si>
  <si>
    <t>Addis Ababa, Ethiopia</t>
  </si>
  <si>
    <t>Ethiopia</t>
  </si>
  <si>
    <t>United Nations Development Programme</t>
  </si>
  <si>
    <t>Business Analyst/Data Analyst – R01560927</t>
  </si>
  <si>
    <t>['tableau', 'powerbi', 'powerbi', 'jira', 'confluence']</t>
  </si>
  <si>
    <t>Data Analyst -- 2+ Roles -- Hiring Now!!!</t>
  </si>
  <si>
    <t>['sql', 'databricks', 'excel', 'power bi']</t>
  </si>
  <si>
    <t>TTG-239 - Data Scientist - $269,150 Total Compensation Jobs</t>
  </si>
  <si>
    <t>['sql', 'python', 'r', 'java', 'c']</t>
  </si>
  <si>
    <t>CareOregon</t>
  </si>
  <si>
    <t>['sql', 'python', 'r', 'scala', 'java', 'sql server', 'snowflake', 'azure', 'databricks', 'aws', 'redshift', 'tableau', 'power bi', 'kubernetes', 'docker']</t>
  </si>
  <si>
    <t>CRM &amp; Data Analyst</t>
  </si>
  <si>
    <t>Heriot Watt University</t>
  </si>
  <si>
    <t>Remote Data Analyst (Apply Today) Flexible Hours</t>
  </si>
  <si>
    <t>Maple Leaf Foods</t>
  </si>
  <si>
    <t>Data-Engineering Specialist</t>
  </si>
  <si>
    <t>ECore</t>
  </si>
  <si>
    <t>['sql', 'databricks', 'power bi', 'dax']</t>
  </si>
  <si>
    <t>Field Data Analyst-2</t>
  </si>
  <si>
    <t>['sql', 'python', 'r', 'sas', 'visio', 'tableau', 'excel', 'power bi', 'sas']</t>
  </si>
  <si>
    <t>Azure Data Engineer (Fulltime, Onsite, No C2C)</t>
  </si>
  <si>
    <t>['python', 'redis', 'gcp', 'bigquery', 'docker']</t>
  </si>
  <si>
    <t>Specialist - Data Sciences</t>
  </si>
  <si>
    <t>Jr. Customer Engagement Analyst</t>
  </si>
  <si>
    <t>['sql', 'tableau', 'excel', 'power bi', 'sheets']</t>
  </si>
  <si>
    <t>Tech Cratic</t>
  </si>
  <si>
    <t>['python', 'scala', 'aws', 'pytorch', 'hugging face']</t>
  </si>
  <si>
    <t>Newington, CT</t>
  </si>
  <si>
    <t>Data Production Specialist 1</t>
  </si>
  <si>
    <t>Recall Masters</t>
  </si>
  <si>
    <t>['r', 'aws']</t>
  </si>
  <si>
    <t>Engineer Data Management</t>
  </si>
  <si>
    <t>['sql', 'powershell', 'azure', 'windows', 'power bi', 'dax', 'powerbi', 'powerbi']</t>
  </si>
  <si>
    <t>Senior Data Engineer (Op AI) - TS clearance - Fort Carson, CO</t>
  </si>
  <si>
    <t>PMAT</t>
  </si>
  <si>
    <t>['sql', 'python', 'r', 'go', 'rust', 'postgresql', 'redis', 'elasticsearch', 'snowflake', 'aws', 'spark', 'kafka', 'airflow', 'pandas', 'kubernetes', 'docker']</t>
  </si>
  <si>
    <t>Forterra</t>
  </si>
  <si>
    <t>['sql', 'python', 'go', 'snowflake', 'redshift', 'bigquery', 'airflow']</t>
  </si>
  <si>
    <t>Data Engineer (Op AI) - TS clearance - Aurora, CO</t>
  </si>
  <si>
    <t>['sql', 'python', 'r', 'rust', 'postgresql', 'redis', 'elasticsearch', 'snowflake', 'azure', 'aws', 'spark', 'kafka', 'airflow', 'pandas', 'kubernetes', 'docker']</t>
  </si>
  <si>
    <t>['sql', 'azure', 'aws', 'gcp']</t>
  </si>
  <si>
    <t>Senior Data Engineer (Op AI) - TS clearance - N. Charleston, SC</t>
  </si>
  <si>
    <t>['sql', 'shell', 'snowflake', 'azure', 'gcp', 'spark', 'kafka', 'hadoop']</t>
  </si>
  <si>
    <t>['sql', 'python', 'nosql', 'sql server', 'azure', 'databricks', 'oracle', 'spark', 'hadoop', 'tableau', 'ssis', 'ssrs', 'qlik', 'powerbi', 'powerbi', 'unity']</t>
  </si>
  <si>
    <t>Deputy Director of Data, Analytics, and Infrastructure Resource</t>
  </si>
  <si>
    <t>AFL-CIO</t>
  </si>
  <si>
    <t>Applied Scientist, Safety ML</t>
  </si>
  <si>
    <t>['sql', 'python', 'aws', 'pytorch', 'tensorflow']</t>
  </si>
  <si>
    <t>AI/ML Engineer Sr. Staff</t>
  </si>
  <si>
    <t>Data Engineer II - (API &amp; Database Focus) - Remote Opportunity</t>
  </si>
  <si>
    <t>['sql', 'python', 'snowflake', 'azure', 'databricks', 'aws', 'gcp', 'pyspark', 'airflow', 'tableau', 'docker']</t>
  </si>
  <si>
    <t>['sql', 'python', 'snowflake', 'power bi', 'github']</t>
  </si>
  <si>
    <t>Advanced Data &amp; Insights Analyst</t>
  </si>
  <si>
    <t>['sql', 'python', 'r', 'sas', 'azure', 'databricks', 'hadoop', 'excel', 'power bi', 'spss', 'sas']</t>
  </si>
  <si>
    <t>Consumer &amp; Business Banking Risk - Customer Remediation Quality Control Data Analyst</t>
  </si>
  <si>
    <t>['sql', 'python', 'sas', 'excel', 'sas', 'sharepoint']</t>
  </si>
  <si>
    <t>['sql', 'python', 'snowflake', 'aws', 'tableau', 'power bi']</t>
  </si>
  <si>
    <t>EPIC Cadence Application Analyst (REMOTE/NO C2C)</t>
  </si>
  <si>
    <t>Software Asset Manager Analyst</t>
  </si>
  <si>
    <t>Pride Global</t>
  </si>
  <si>
    <t>StaffingForce</t>
  </si>
  <si>
    <t>['sql', 'crystal', 'spreadsheet', 'outlook']</t>
  </si>
  <si>
    <t>['sql', 'python', 'javascript', 'html', 'neo4j', 'numpy', 'pandas']</t>
  </si>
  <si>
    <t>['sql', 'python', 'snowflake', 'power bi', 'powerbi', 'powerbi']</t>
  </si>
  <si>
    <t>Data Engineer-60009025</t>
  </si>
  <si>
    <t>['sql', 'python', 'java', 'c', 'snowflake', 'azure', 'databricks', 'aws', 'redshift', 'bigquery', 'spark', 'tableau', 'powerbi', 'powerbi']</t>
  </si>
  <si>
    <t>Cyber Operational Risk Analyst / Data Engineer Jobs</t>
  </si>
  <si>
    <t>Big Data Engineer, Advanced Analytics &amp; Modelling</t>
  </si>
  <si>
    <t>Managed Care Analyst II</t>
  </si>
  <si>
    <t>Data Scientist, People Analytics</t>
  </si>
  <si>
    <t>Data Engineer - Growth and Marketing Platform</t>
  </si>
  <si>
    <t>['sql', 'python', 'scala', 'java', 'spark']</t>
  </si>
  <si>
    <t>IT Business Analyst - Data &amp; Analytics (scrum master)</t>
  </si>
  <si>
    <t>Data &amp; Compliance Analyst (Part-Time Seasonal)</t>
  </si>
  <si>
    <t>FLIPANY</t>
  </si>
  <si>
    <t>Senior Architect, Data Engineering</t>
  </si>
  <si>
    <t>West Monroe</t>
  </si>
  <si>
    <t>['sql', 'scala', 'c', 'sql server', 'snowflake', 'azure', 'databricks', 'aws', 'gcp', 'spark', 'tableau', 'powerbi', 'powerbi']</t>
  </si>
  <si>
    <t>Data Analyst - HEOR Consulting - Canada</t>
  </si>
  <si>
    <t>AIP Connect</t>
  </si>
  <si>
    <t>Associate Data Engineer – Entry Level</t>
  </si>
  <si>
    <t>Dordt University</t>
  </si>
  <si>
    <t>['sql', 'python', 'snowflake', 'azure', 'aws', 'redshift', 'bigquery', 'ibm cloud', 'spark', 'pyspark', 'numpy', 'pandas', 'git']</t>
  </si>
  <si>
    <t>MOC CANCER CARE &amp; RESEARCH CENTRE</t>
  </si>
  <si>
    <t>Python/Data Science Trainer</t>
  </si>
  <si>
    <t>Cognition Technology</t>
  </si>
  <si>
    <t>['python', 'r', 'django']</t>
  </si>
  <si>
    <t>Senior Lead Database Engineer</t>
  </si>
  <si>
    <t>Conscious Discipline</t>
  </si>
  <si>
    <t>Data Scientist, Data Science Team</t>
  </si>
  <si>
    <t>TheCollegeBoard</t>
  </si>
  <si>
    <t>['sql', 'python', 'nosql', 'azure', 'aws', 'gcp', 'pandas']</t>
  </si>
  <si>
    <t>Data Engineer I, IT PnD Data and Analytics</t>
  </si>
  <si>
    <t>['sql', 'python', 'go', 'scala', 'aws', 'redshift', 'spark', 'hadoop', 'ssis']</t>
  </si>
  <si>
    <t>Remote Sr. Healthcare Data Analyst</t>
  </si>
  <si>
    <t>['sql', 'python', 'gdpr', 'tableau']</t>
  </si>
  <si>
    <t>Data Scientist Lead- perm position</t>
  </si>
  <si>
    <t>['python', 'r', 'c', 'azure', 'databricks', 'spark', 'excel', 'power bi', 'outlook']</t>
  </si>
  <si>
    <t>Manager Data Engineering, Agentic AI</t>
  </si>
  <si>
    <t>['sql', 'mysql', 'databricks', 'react', 'jupyter']</t>
  </si>
  <si>
    <t>Online Data Entry Clerk Jobs – Remote Opportunity</t>
  </si>
  <si>
    <t>GlobalData Services</t>
  </si>
  <si>
    <t>['excel', 'outlook', 'trello', 'slack', 'zoom']</t>
  </si>
  <si>
    <t>Senior / Principal Data Scientist,Matchmaking</t>
  </si>
  <si>
    <t>['sql', 'sas', 'c', 'sas']</t>
  </si>
  <si>
    <t>Data Analyst &amp; Project Officer (XN06)</t>
  </si>
  <si>
    <t>Leeds Teaching Hospitals</t>
  </si>
  <si>
    <t>['python', 'typescript', 'git']</t>
  </si>
  <si>
    <t>Marketing Analyst (3 Month Contract)</t>
  </si>
  <si>
    <t>Double Good</t>
  </si>
  <si>
    <t>['sql', 'python', 'r', 'c', 'spark', 'tableau', 'excel', 'looker']</t>
  </si>
  <si>
    <t>Data Quality Analyst (SQL / Power BI)</t>
  </si>
  <si>
    <t>['sql', 'python', 'excel', 'power bi', 'outlook', 'dax']</t>
  </si>
  <si>
    <t>Founding ML Engineer | Personalised Cancer Vaccines</t>
  </si>
  <si>
    <t>Retail Analyst</t>
  </si>
  <si>
    <t>['python', 'bash', 'colocation', 'windows', 'linux']</t>
  </si>
  <si>
    <t>Data Engineer Co-op</t>
  </si>
  <si>
    <t>Meridian, MS</t>
  </si>
  <si>
    <t>Atlas Roofing Corporation</t>
  </si>
  <si>
    <t>['sql', 'python', 'r', 'oracle', 'pytorch', 'keras', 'tensorflow', 'scikit-learn']</t>
  </si>
  <si>
    <t>Handforth, United Kingdom</t>
  </si>
  <si>
    <t>Pets at Home</t>
  </si>
  <si>
    <t>Data Science Analyst Specialist</t>
  </si>
  <si>
    <t>Lead Manager, Data Science</t>
  </si>
  <si>
    <t>Sr. Data Scientist | $100/hr PT</t>
  </si>
  <si>
    <t>Lead Data Scientist | Up to $130/hr</t>
  </si>
  <si>
    <t>Senior Data Science Consultant $130/hr</t>
  </si>
  <si>
    <t>Digital Content Operations Analyst</t>
  </si>
  <si>
    <t>Market Research Analyst</t>
  </si>
  <si>
    <t>['tableau', 'excel', 'power bi', 'qlik', 'symphony']</t>
  </si>
  <si>
    <t>Senior Business Data Analyst - Property and Casualty Insurance</t>
  </si>
  <si>
    <t>Cab Tek</t>
  </si>
  <si>
    <t>Lead ERP Systems Analyst (PeopleSoft)</t>
  </si>
  <si>
    <t>Data Engineer (Senior)</t>
  </si>
  <si>
    <t>['powershell', 'azure', 'databricks', 'oracle', 'spark', 'ansible']</t>
  </si>
  <si>
    <t>Procurement Reporting and Data Analyst</t>
  </si>
  <si>
    <t>TransPennine Express</t>
  </si>
  <si>
    <t>['sql', 'python', 'javascript', 'bash', 'css', 'azure', 'databricks', 'matplotlib', 'plotly', 'numpy', 'scikit-learn', 'pandas', 'selenium', 'flask', 'unix', 'datarobot', 'git']</t>
  </si>
  <si>
    <t>Actuarial Analyst – Financial &amp; Professional Lines</t>
  </si>
  <si>
    <t>Vantage Risk Companies</t>
  </si>
  <si>
    <t>['sql', 'r', 'vba', 'excel']</t>
  </si>
  <si>
    <t>Lead Robotics Data Engineer</t>
  </si>
  <si>
    <t>Voxelmaps</t>
  </si>
  <si>
    <t>Remote Data Engineering Educator</t>
  </si>
  <si>
    <t>['sql', 'python', 'shell', 'aws', 'numpy', 'pandas', 'gdpr', 'linux', 'unix', 'tableau', 'git', 'github']</t>
  </si>
  <si>
    <t>Data Science - Manager (Customer Analytics, Marketing Analytics, Digital Analytics)</t>
  </si>
  <si>
    <t>Consulting Point</t>
  </si>
  <si>
    <t>Senior Marketing Analyst, Customer Behavior &amp; Lifecycle</t>
  </si>
  <si>
    <t>Fanatics Retail Group Fulfillment, LLC</t>
  </si>
  <si>
    <t>Applied Data Scientist in AI &amp; Geospatial Intelligence</t>
  </si>
  <si>
    <t>Harper Adams University</t>
  </si>
  <si>
    <t>Founding Machine Learning Engineer | Defence Start Up</t>
  </si>
  <si>
    <t>Oho Group</t>
  </si>
  <si>
    <t>['python', 'go', 'c', 'rust']</t>
  </si>
  <si>
    <t>Serenity Group Management, LLC</t>
  </si>
  <si>
    <t>Lead AI Engineer (Python, AWS, Security)</t>
  </si>
  <si>
    <t>['python', 'go', 'javascript', 'java', 'c', 'rust', 'azure', 'aws', 'gcp', 'kubernetes', 'docker']</t>
  </si>
  <si>
    <t>Data Engineer (Data Management)</t>
  </si>
  <si>
    <t>['sql', 'python', 'javascript', 'sql server', 'tableau', 'power bi', 'ssis']</t>
  </si>
  <si>
    <t>W2 only - Sr ETL Informatica Engineer - Healthcare domain</t>
  </si>
  <si>
    <t>Data Engineer - Python, PostgreSQL, Microsoft Power BI, Linux/Unix, Nifi, Spark, Docker</t>
  </si>
  <si>
    <t>['sql', 'python', 'postgresql', 'elasticsearch', 'sqlite', 'spark', 'linux', 'unix', 'power bi', 'docker', 'git']</t>
  </si>
  <si>
    <t>Text and Speech Analyst</t>
  </si>
  <si>
    <t>Arbitration Forums Inc.</t>
  </si>
  <si>
    <t>['python', 'java', 'c', 'snowflake', 'azure', 'databricks', 'aws', 'pytorch', 'keras', 'tensorflow', 'power bi']</t>
  </si>
  <si>
    <t>Bend, OR</t>
  </si>
  <si>
    <t>ETHOS - Talent &amp; Advisory</t>
  </si>
  <si>
    <t>['sql', 'python', 'r', 'scala', 'postgresql', 'azure', 'spark', 'kafka']</t>
  </si>
  <si>
    <t>Analyst (Data)</t>
  </si>
  <si>
    <t>University of Nottingham</t>
  </si>
  <si>
    <t>['snowflake', 'tableau', 'alteryx']</t>
  </si>
  <si>
    <t>['sql', 'python', 'r', 'javascript', 'sas', 'vba', 'c', 'sql server', 'mysql', 'postgresql', 'oracle', 'tableau', 'excel', 'power bi', 'spss', 'sas', 'powerpoint', 'smartsheet']</t>
  </si>
  <si>
    <t>IT Specialist - Senior Data Modeler</t>
  </si>
  <si>
    <t>AI Platform Analyst</t>
  </si>
  <si>
    <t>Power BI Administrator</t>
  </si>
  <si>
    <t>Property Research Analyst</t>
  </si>
  <si>
    <t>['python', 'javascript', 'java', 'c', 'azure', 'aws', 'gcp', 'pytorch', 'tensorflow', 'excel', 'powerpoint', 'kubernetes', 'docker']</t>
  </si>
  <si>
    <t>Junior Java Software developer/Full stack developer/Data engineer</t>
  </si>
  <si>
    <t>Senior Data Engineer - California</t>
  </si>
  <si>
    <t>Hydrafacial</t>
  </si>
  <si>
    <t>['sql', 'snowflake', 'azure', 'power bi', 'dax', 'git']</t>
  </si>
  <si>
    <t>Legal Aid BC</t>
  </si>
  <si>
    <t>['sql', 'crystal', 'html', 'sql server', 'excel', 'power bi', 'powerpoint', 'zoom', 'microsoft teams']</t>
  </si>
  <si>
    <t>VP, Data &amp; Analytics</t>
  </si>
  <si>
    <t>Scribd, Inc.</t>
  </si>
  <si>
    <t>['go', 'c', 'phoenix']</t>
  </si>
  <si>
    <t>Data Analyst Internship – Remote | Students &amp; Freshers Welcom</t>
  </si>
  <si>
    <t>Delta Airlines</t>
  </si>
  <si>
    <t>['sql', 'python', 'numpy', 'pandas', 'tableau', 'excel', 'power bi']</t>
  </si>
  <si>
    <t>Data Governance and Analytics Manager</t>
  </si>
  <si>
    <t>Embry-Riddle Aeronautical University</t>
  </si>
  <si>
    <t>Operations Analyst II</t>
  </si>
  <si>
    <t>['sql', 'windows', 'excel', 'sheets']</t>
  </si>
  <si>
    <t>Data Integration Specialist (SQL / Power BI / Data Analyst)</t>
  </si>
  <si>
    <t>Beaufort, SC</t>
  </si>
  <si>
    <t>Bosun</t>
  </si>
  <si>
    <t>['sql', 'excel', 'power bi', 'ssrs']</t>
  </si>
  <si>
    <t>Associate Director/ Data Analyst</t>
  </si>
  <si>
    <t>Msd</t>
  </si>
  <si>
    <t>['sql', 'python', 'r', 'powerbi', 'powerbi']</t>
  </si>
  <si>
    <t>AI Data Engineer - Consultant</t>
  </si>
  <si>
    <t>['html', 'azure', 'oracle', 'aws', 'gcp', 'gdpr', 'graphql', 'sap', 'kubernetes', 'docker', 'terraform']</t>
  </si>
  <si>
    <t>Senior Business and Marketing Analyst</t>
  </si>
  <si>
    <t>Peoplefinders</t>
  </si>
  <si>
    <t>['sql', 'python', 'r', 'snowflake', 'aws', 'redshift', 'tableau', 'power bi']</t>
  </si>
  <si>
    <t>Senior Performance Analyst</t>
  </si>
  <si>
    <t>['sql', 'bigquery', 'looker', 'powerbi', 'powerbi', 'microsoft teams']</t>
  </si>
  <si>
    <t>Software Workflow Analyst Remote</t>
  </si>
  <si>
    <t>['vmware', 'macos']</t>
  </si>
  <si>
    <t>Bilingual Adversarial AI Analyst $50/hr</t>
  </si>
  <si>
    <t>Remote | Experienced &amp; Credentialed Data Scientists -- Up to $160/hr</t>
  </si>
  <si>
    <t>24-MAG</t>
  </si>
  <si>
    <t>Part-Time Data Ingest Engineer (contractor) (Remote)</t>
  </si>
  <si>
    <t>Dallas, PA</t>
  </si>
  <si>
    <t>['sql', 'python', 'mongodb', 'sql server', 'mongodb', 'cassandra', 'snowflake', 'azure', 'databricks', 'oracle', 'spark', 'unix', 'tableau', 'power bi', 'alteryx', 'cognos', 'github', 'terraform', 'jenkins']</t>
  </si>
  <si>
    <t>Data Platform Engineer L3</t>
  </si>
  <si>
    <t>['sql', 'python', 'bash', 'shell', 'aws', 'gcp', 'airflow', 'linux', 'unix', 'splunk']</t>
  </si>
  <si>
    <t>['sql', 'tableau', 'looker', 'sheets']</t>
  </si>
  <si>
    <t>Data Science Specialist - Remote</t>
  </si>
  <si>
    <t>Chief Data-Science Officer</t>
  </si>
  <si>
    <t>Benefits Analyst - Fully Remote</t>
  </si>
  <si>
    <t>Quality Metrics Analyst III</t>
  </si>
  <si>
    <t>Fujitsu</t>
  </si>
  <si>
    <t>Lead Data Scientist | $100/hr Part-Time</t>
  </si>
  <si>
    <t>['sql', 'azure', 'confluence']</t>
  </si>
  <si>
    <t>Sr Analyst - Adv Bus Analytics</t>
  </si>
  <si>
    <t>Data Engineering Manager — Data, Cloud and AI</t>
  </si>
  <si>
    <t>Electric Mind</t>
  </si>
  <si>
    <t>['sql', 'python', 'snowflake', 'databricks', 'gcp', 'bigquery']</t>
  </si>
  <si>
    <t>(USA) Senior, Data Engineer - Full Stack</t>
  </si>
  <si>
    <t>Tristar Insurance</t>
  </si>
  <si>
    <t>National Institute of Clinical Research</t>
  </si>
  <si>
    <t>Intern Data Scientist, Theatrical Marketing</t>
  </si>
  <si>
    <t>Sony Pictures Entertainment</t>
  </si>
  <si>
    <t>['sql', 'python', 'aws', 'numpy', 'scikit-learn', 'pandas', 'docker', 'git', 'github']</t>
  </si>
  <si>
    <t>Data Pipeline Engineer - SQL Specialist</t>
  </si>
  <si>
    <t>Lead Generative AI Data Scientist</t>
  </si>
  <si>
    <t>['python', 'gcp', 'pytorch', 'pyspark', 'tensorflow']</t>
  </si>
  <si>
    <t>Staff Data Engineer, Audio/ML</t>
  </si>
  <si>
    <t>['python', 'aws', 'redshift', 'bigquery', 'spark', 'pytorch', 'matplotlib', 'numpy', 'airflow', 'pandas', 'tableau', 'kubernetes', 'docker', 'gitlab']</t>
  </si>
  <si>
    <t>Data Scientist - Aviation Intelligence (Remote USA)</t>
  </si>
  <si>
    <t>JETNET LLC</t>
  </si>
  <si>
    <t>Data Engineer/ Hockey Operations</t>
  </si>
  <si>
    <t>Seattle Kraken</t>
  </si>
  <si>
    <t>['python', 'postgresql', 'snowflake', 'aws', 'redshift', 'bigquery', 'airflow']</t>
  </si>
  <si>
    <t>Lead Microsoft Data Engineer (Dataverse / SharePoint / Azure)</t>
  </si>
  <si>
    <t>Procentrix, Inc.</t>
  </si>
  <si>
    <t>['sql', 'azure', 'power bi', 'sharepoint']</t>
  </si>
  <si>
    <t>['sql', 'python', 'r', 'nosql', 'c', 'mysql', 'spark', 'pytorch', 'keras', 'plotly', 'kafka', 'seaborn', 'tensorflow', 'hadoop', 'ggplot2', 'tableau', 'power bi', 'git', 'github', 'jenkins', 'gitlab', 'bitbucket']</t>
  </si>
  <si>
    <t>Data Pipeline Engineer – SQL Specialist</t>
  </si>
  <si>
    <t>Master Data Admin/Specialist</t>
  </si>
  <si>
    <t>Applied Data Science Technical Solutions Engineer</t>
  </si>
  <si>
    <t>Data Intelligence Analyst, Lagos (Nigeria)</t>
  </si>
  <si>
    <t>Energy / Power Company</t>
  </si>
  <si>
    <t>Chief Data Scientist Part-Time $100/hr</t>
  </si>
  <si>
    <t>Data Analyst, TLTN</t>
  </si>
  <si>
    <t>VITAMIN ANGEL ALLIANCE INC</t>
  </si>
  <si>
    <t>Stratus Team LLC</t>
  </si>
  <si>
    <t>Director of Applied AI/ML</t>
  </si>
  <si>
    <t>Jellyfish (jellyfish.com)</t>
  </si>
  <si>
    <t>['python', 'go', 'gcp', 'bigquery', 'tableau', 'looker', 'powerbi', 'powerbi']</t>
  </si>
  <si>
    <t>['sql', 'python', 'r', 'go', 'c', 'aws', 'spark', 'hadoop', 'tableau', 'git']</t>
  </si>
  <si>
    <t>Adobe, Inc.</t>
  </si>
  <si>
    <t>['sql', 'python', 'bash', 'azure', 'databricks', 'aws', 'spark', 'airflow', 'linux', 'tableau', 'power bi', 'kubernetes', 'jenkins']</t>
  </si>
  <si>
    <t>Senior Data Scientist- Hybrid (Permanent)</t>
  </si>
  <si>
    <t>Zoho Business Analyst Entry Level Jobs</t>
  </si>
  <si>
    <t>Zoho</t>
  </si>
  <si>
    <t>Business Analyst / Data Engineer II_ Cincinnati, OH</t>
  </si>
  <si>
    <t>campus4tech</t>
  </si>
  <si>
    <t>['sql', 'python', 'nosql', 'snowflake', 'power bi']</t>
  </si>
  <si>
    <t>US_East | Data Scientist _L2</t>
  </si>
  <si>
    <t>Bloomfield, NJ</t>
  </si>
  <si>
    <t>Redolent, Inc.</t>
  </si>
  <si>
    <t>['sql', 'python', 'gcp', 'pytorch', 'tensorflow', 'airflow', 'scikit-learn']</t>
  </si>
  <si>
    <t>CompNova</t>
  </si>
  <si>
    <t>IT Lead Data Engineer</t>
  </si>
  <si>
    <t>['sql', 'python', 'r', 'scala', 'java', 'sql server', 'azure', 'aws', 'gcp', 'tableau', 'excel', 'looker', 'qlik', 'powerbi', 'powerbi', 'github']</t>
  </si>
  <si>
    <t>AWS Data Engineer job at Apex Systems in Chandler, AZ</t>
  </si>
  <si>
    <t>['sql', 'python', 'scala', 'nosql', 'java', 'azure', 'aws', 'redshift', 'spark', 'kafka', 'airflow', 'hadoop', 'terraform']</t>
  </si>
  <si>
    <t>BIE Manager, Business Insights and Analytics: T&amp;C Strategy and Operations</t>
  </si>
  <si>
    <t>Mechanical Engineer – Data Centre Consultancy</t>
  </si>
  <si>
    <t>Talent Curve</t>
  </si>
  <si>
    <t>Hybrid Financial Systems Analyst: Finance Tech &amp; Data</t>
  </si>
  <si>
    <t>Data Engineer/ Lead</t>
  </si>
  <si>
    <t>Farmer's Fridge Careers</t>
  </si>
  <si>
    <t>['sql', 'go', 'nosql', 'dynamodb', 'snowflake', 'tableau', 'chef']</t>
  </si>
  <si>
    <t>['sql', 'python', 'r', 'nosql', 'tableau', 'looker', 'powerbi', 'powerbi']</t>
  </si>
  <si>
    <t>[Remote] Staff Data Engineer - Science</t>
  </si>
  <si>
    <t>Technology Business Analyst – Entry Level</t>
  </si>
  <si>
    <t>Data Analyst, Congressional Affairs Support</t>
  </si>
  <si>
    <t>Gemini Industries</t>
  </si>
  <si>
    <t>['sql', 'python', 'typescript', 'pytorch', 'pyspark', 'numpy', 'scikit-learn', 'pandas', 'power bi', 'sharepoint']</t>
  </si>
  <si>
    <t>Integration Analyst</t>
  </si>
  <si>
    <t>Paso Robles, CA</t>
  </si>
  <si>
    <t>Trelleborg Group</t>
  </si>
  <si>
    <t>['python', 'java', 'c', 'typescript', 'node.js', 'node']</t>
  </si>
  <si>
    <t>Coding/Charge Entry Analyst</t>
  </si>
  <si>
    <t>Stanford Medicine Children's Health</t>
  </si>
  <si>
    <t>Lead Database Analyst (Remote)</t>
  </si>
  <si>
    <t>['sql', 'nosql', 'mongodb', 'sql server', 'mysql', 'postgresql', 'mongodb', 'dynamodb', 'cassandra', 'azure', 'oracle', 'aws']</t>
  </si>
  <si>
    <t>Scientist, Data</t>
  </si>
  <si>
    <t>['sql', 'python', 'go', 'azure', 'databricks', 'spark', 'pytorch', 'tensorflow']</t>
  </si>
  <si>
    <t>Data Engineer - St Luke's Health Partners</t>
  </si>
  <si>
    <t>St. Luke's Health System</t>
  </si>
  <si>
    <t>Data Analytics and Visualizations Developer (Statistician III) - 60027346/61144138</t>
  </si>
  <si>
    <t>['sql', 'python', 'r', 'sas', 'azure', 'aws', 'tableau', 'sas', 'powerbi', 'powerbi']</t>
  </si>
  <si>
    <t>Data Scientist III - Growth Marketing</t>
  </si>
  <si>
    <t>IT - Technology Lead | Analytics - Packages | Python - Big Data</t>
  </si>
  <si>
    <t>Spruce Infotech</t>
  </si>
  <si>
    <t>['sql', 'python', 'snowflake', 'databricks', 'pyspark', 'airflow', 'git', 'terraform']</t>
  </si>
  <si>
    <t>Captech Richmond</t>
  </si>
  <si>
    <t>['sql', 'python', 'aws', 'cognos']</t>
  </si>
  <si>
    <t>Dornier MedTech</t>
  </si>
  <si>
    <t>['sql', 'python', 'javascript', 'powershell', 'power bi']</t>
  </si>
  <si>
    <t>Data Analyst - Client Inventory &amp; Billing Systems</t>
  </si>
  <si>
    <t>Analytics &amp; Clinical Effectiveness Specialist</t>
  </si>
  <si>
    <t>['sql', 'python', 'r', 'sas', 'tableau', 'excel', 'power bi', 'sap', 'sas']</t>
  </si>
  <si>
    <t>Keyport, NJ</t>
  </si>
  <si>
    <t>Senior Data Engineer - Platform / Warehouse / Python / Cloud</t>
  </si>
  <si>
    <t>['python', 'ruby', 'bash', 'postgresql', 'azure', 'aws', 'ruby', 'docker']</t>
  </si>
  <si>
    <t>Huber Heights, OH</t>
  </si>
  <si>
    <t>CLOUD DATA ENGINEER</t>
  </si>
  <si>
    <t>IGNITE</t>
  </si>
  <si>
    <t>['sql', 'python', 'mongodb', 'postgresql', 'mongodb', 'cassandra', 'azure', 'oracle', 'aws', 'kafka', 'airflow', 'tableau', 'excel']</t>
  </si>
  <si>
    <t>Senior Data Scientist | $100/hr PT</t>
  </si>
  <si>
    <t>Machine Learning Knowledge Expert Remote</t>
  </si>
  <si>
    <t>Sr. Data Science Consultant $130/hr</t>
  </si>
  <si>
    <t>Sr. Research Development Analyst | Remote, USA</t>
  </si>
  <si>
    <t>Optiv Security, Inc.</t>
  </si>
  <si>
    <t>['sql', 'python', 'r', 'go', 'excel', 'powerpoint', 'sharepoint']</t>
  </si>
  <si>
    <t>Benefits In A Card</t>
  </si>
  <si>
    <t>Gartner, Inc.</t>
  </si>
  <si>
    <t>Founding ML Engineer / Series A / NYC / $250k + Founding Equity</t>
  </si>
  <si>
    <t>['python', 'go', 'pytorch', 'kubernetes']</t>
  </si>
  <si>
    <t>Business Intelligence and Analytics Manager</t>
  </si>
  <si>
    <t>OraSure Technologies, Inc.</t>
  </si>
  <si>
    <t>['c', 'power bi', 'sap']</t>
  </si>
  <si>
    <t>Senior Content Quality Analyst Part-Time</t>
  </si>
  <si>
    <t>Vice President, Data Scientist â€“ Credit Risk, Risk  Insights - Chase 360</t>
  </si>
  <si>
    <t>['sql', 'python', 'aws', 'spark', 'airflow', 'tableau', 'power bi']</t>
  </si>
  <si>
    <t>Salesforce Data Engineering Lead</t>
  </si>
  <si>
    <t>Senior Decision Scientist</t>
  </si>
  <si>
    <t>Lovey</t>
  </si>
  <si>
    <t>Senior Data Engineer/Data Platform Engineer (Databricks) at Primus Connect Ltd, London, 6 Months, £550-£650 per day</t>
  </si>
  <si>
    <t>['sql', 'azure', 'databricks', 'aws', 'spark', 'pyspark', 'github', 'terraform', 'unity']</t>
  </si>
  <si>
    <t>Sr Data Analyst (Alpharetta, GA)</t>
  </si>
  <si>
    <t>Acronotics</t>
  </si>
  <si>
    <t>Investment Banking Associate - Remote Analyst</t>
  </si>
  <si>
    <t>Senior Data Analyst - Rail Fraud</t>
  </si>
  <si>
    <t>['sql', 'python', 'r', 'aws', 'bigquery', 'gdpr', 'tableau', 'power bi']</t>
  </si>
  <si>
    <t>Python Data Engineer - Systematic Trading Data Team - Hedge Fund - London Office</t>
  </si>
  <si>
    <t>Data Engineer - Data AI Platform</t>
  </si>
  <si>
    <t>Boeing Canada</t>
  </si>
  <si>
    <t>['azure', 'databricks', 'atlassian', 'kubernetes', 'terraform', 'jenkins', 'gitlab', 'unity']</t>
  </si>
  <si>
    <t>AI Engineer/Researcher</t>
  </si>
  <si>
    <t>['python', 'fastapi', 'flask', 'django']</t>
  </si>
  <si>
    <t>GCP Data Engineer with Python</t>
  </si>
  <si>
    <t>PGC Digital (America) Inc: CMMI Level 3 Company</t>
  </si>
  <si>
    <t>Pinnacle Group Workplace Solutions Provider</t>
  </si>
  <si>
    <t>['sql', 'python', 'scala', 'java', 'azure', 'aws', 'spark', 'hadoop']</t>
  </si>
  <si>
    <t>['sql', 'python', 'javascript', 'java', 'typescript', 'atlassian', 'git', 'bitbucket', 'jira', 'confluence']</t>
  </si>
  <si>
    <t>Data Analyst - Excel &amp; Operational insight</t>
  </si>
  <si>
    <t>Zachary Daniels Recruitment</t>
  </si>
  <si>
    <t>AI/ML Data</t>
  </si>
  <si>
    <t>Contra</t>
  </si>
  <si>
    <t>Data Engineer - Finance</t>
  </si>
  <si>
    <t>TIDI Products</t>
  </si>
  <si>
    <t>['sql', 'databricks', 'spark', 'pyspark']</t>
  </si>
  <si>
    <t>['sql', 'sas', 'oracle', 'sas', 'kubernetes', 'docker', 'git', 'jenkins', 'jira']</t>
  </si>
  <si>
    <t>Buckeye Global</t>
  </si>
  <si>
    <t>['python', 'r', 'pytorch', 'tensorflow', 'scikit-learn', 'pandas', 'tableau', 'power bi']</t>
  </si>
  <si>
    <t>Institutional Research Data Analyst, Office of Planning, Evaluation, and Institutional Research - UT Chattanooga</t>
  </si>
  <si>
    <t>University of Tennessee - Knoxville</t>
  </si>
  <si>
    <t>['r', 'sas', 'express', 'spss', 'sas']</t>
  </si>
  <si>
    <t>Data Scientist – Formulation &amp; Product Development - Hybrid Role</t>
  </si>
  <si>
    <t>AI Solution Engineer</t>
  </si>
  <si>
    <t>KellyOCG</t>
  </si>
  <si>
    <t>Data Quality Analyst / Engineer (SAS + Data Governance) -W2</t>
  </si>
  <si>
    <t>['sql', 'sas', 'snowflake', 'sas']</t>
  </si>
  <si>
    <t>VP- Machine Learning Engineer - Gen AI</t>
  </si>
  <si>
    <t>['aws', 'graphql', 'kubernetes']</t>
  </si>
  <si>
    <t>LACKLAND, TX</t>
  </si>
  <si>
    <t>Gemini Industries Inc</t>
  </si>
  <si>
    <t>['sql', 'python', 'sas', 'java', 'c', 'databricks', 'aws', 'spark', 'visio', 'sas', 'powerpoint']</t>
  </si>
  <si>
    <t>['sql', 'python', 'azure', 'databricks', 'aws', 'spark', 'pyspark', 'airflow', 'tableau', 'power bi']</t>
  </si>
  <si>
    <t>Data Scientist, Formulation &amp; Product Development [208788]</t>
  </si>
  <si>
    <t>Data Scientist (Python, SQL, ETL)</t>
  </si>
  <si>
    <t>['sql', 'python', 'gcp', 'bigquery', 'numpy', 'pandas', 'looker']</t>
  </si>
  <si>
    <t>Founding AI/ML Engineer / Startup / $500k+ / NYC</t>
  </si>
  <si>
    <t>R&amp;I Risk &amp; Quality Data Scientist Senior Manager</t>
  </si>
  <si>
    <t>Pwc</t>
  </si>
  <si>
    <t>Varo Money, Inc.</t>
  </si>
  <si>
    <t>['python', 'azure', 'aws', 'gcp', 'spark', 'pytorch', 'tensorflow', 'scikit-learn', 'pandas']</t>
  </si>
  <si>
    <t>Analyst, Data Science, Earnix Design</t>
  </si>
  <si>
    <t>Data Engineer, Data Innovation and Tools Rationalization</t>
  </si>
  <si>
    <t>['sql', 'python', 'snowflake', 'azure', 'databricks', 'aws', 'gcp', 'spark', 'airflow', 'hadoop', 'tableau', 'excel', 'power bi']</t>
  </si>
  <si>
    <t>Entry level Java Spring Microservices Developer/Data analyst/AI engineer</t>
  </si>
  <si>
    <t>Data Engineer, Sales Data Domain (Remote)</t>
  </si>
  <si>
    <t>['sql', 'python', 'snowflake', 'redshift', 'airflow', 'github', 'jenkins', 'gitlab']</t>
  </si>
  <si>
    <t>Data-DevOps Engineer - REMOTE</t>
  </si>
  <si>
    <t>K2 Insurance Services, LLC</t>
  </si>
  <si>
    <t>['sql', 'python', 'azure', 'databricks', 'github', 'terraform', 'jira']</t>
  </si>
  <si>
    <t>Sr. Data Steward</t>
  </si>
  <si>
    <t>Aecon Group</t>
  </si>
  <si>
    <t>Data analyst/ Chennai</t>
  </si>
  <si>
    <t>Senior Data Analyst - ACCA.</t>
  </si>
  <si>
    <t>Sigmar</t>
  </si>
  <si>
    <t>Senior Data Scientist (Fair Lending Analytics)</t>
  </si>
  <si>
    <t>Senior Data Analytics Consultant / Data Scientist</t>
  </si>
  <si>
    <t>Predictive Modeler</t>
  </si>
  <si>
    <t>FCCI</t>
  </si>
  <si>
    <t>Scientific Data Analyst Jobs</t>
  </si>
  <si>
    <t>ENSCO, Inc.</t>
  </si>
  <si>
    <t>['python', 'r', 'matlab', 'linux', 'excel', 'powerpoint']</t>
  </si>
  <si>
    <t>Data Engineer | $150k+</t>
  </si>
  <si>
    <t>Feldspar &amp; Flint LLC</t>
  </si>
  <si>
    <t>['sql', 'python', 't-sql', 'sql server', 'spark', 'ssis']</t>
  </si>
  <si>
    <t>Management Information Analyst</t>
  </si>
  <si>
    <t>Marmon Foodservice Technologies, Inc.</t>
  </si>
  <si>
    <t>['sql', 'python', 'r', 'go', 'azure', 'pandas', 'power bi', 'powerbi', 'powerbi']</t>
  </si>
  <si>
    <t>Contract Data Engineer - Databricks, AWS, Power BI</t>
  </si>
  <si>
    <t>Inara</t>
  </si>
  <si>
    <t>Data Scientist - Permanent - Full Time</t>
  </si>
  <si>
    <t>['azure', 'databricks', 'aws', 'gcp', 'kubernetes', 'docker', 'terraform']</t>
  </si>
  <si>
    <t>AI &amp; Data - AI / ML Engineer</t>
  </si>
  <si>
    <t>AVP Data Business Analyst - Glasgow</t>
  </si>
  <si>
    <t>Vertus Partners</t>
  </si>
  <si>
    <t>['sql', 'python', 'aws', 'redshift', 'pyspark', 'pandas', 'powerbi', 'powerbi', 'github', 'terraform']</t>
  </si>
  <si>
    <t>Anglian Water Services Ltd</t>
  </si>
  <si>
    <t>['sql', 'python', 'azure', 'databricks', 'powerbi', 'powerbi']</t>
  </si>
  <si>
    <t>Data Science &amp; ML Specialist</t>
  </si>
  <si>
    <t>Sr. Data Scientist | $160/hr Max</t>
  </si>
  <si>
    <t>Baseil Associates Inc.</t>
  </si>
  <si>
    <t>Data Analyst - SQL Database Specialist</t>
  </si>
  <si>
    <t>erg group</t>
  </si>
  <si>
    <t>Senior Data Analyst - Power BI</t>
  </si>
  <si>
    <t>R&amp;D Scientist Intern- Data Science</t>
  </si>
  <si>
    <t>FUJIFILM</t>
  </si>
  <si>
    <t>['python', 'r', 'matplotlib', 'plotly', 'seaborn', 'ggplot2', 'linux', 'docker', 'git']</t>
  </si>
  <si>
    <t>Data Analyst (Children's Social Care)</t>
  </si>
  <si>
    <t>Gravitas Recruitment Group</t>
  </si>
  <si>
    <t>Data Engineer/Architect Jobs</t>
  </si>
  <si>
    <t>Hampton, VA</t>
  </si>
  <si>
    <t>['sql', 'python', 'nosql', 'mongodb', 'postgresql', 'mongodb', 'dynamodb', 'aws', 'tableau', 'power bi', 'docker']</t>
  </si>
  <si>
    <t>Agentic AI &amp; Data Scientist</t>
  </si>
  <si>
    <t>Blu Omega</t>
  </si>
  <si>
    <t>['sql', 'python', 'r', 'databricks', 'pytorch', 'tensorflow']</t>
  </si>
  <si>
    <t>Data Scientist - Fraud and Safety</t>
  </si>
  <si>
    <t>Senior Data Scientist, Fraud &amp; Safety Operations: 26-00873</t>
  </si>
  <si>
    <t>Axentrixx Technologies</t>
  </si>
  <si>
    <t>['sql', 'python', 'matplotlib', 'numpy', 'pandas', 'tableau', 'excel', 'power bi']</t>
  </si>
  <si>
    <t>Data Analyst (Adobe) - FULLY REMOTE</t>
  </si>
  <si>
    <t>Head of Data &amp; Analytics</t>
  </si>
  <si>
    <t>my derma dream</t>
  </si>
  <si>
    <t>Relativity Space</t>
  </si>
  <si>
    <t>['python', 'r', 'go', 'matlab']</t>
  </si>
  <si>
    <t>E-Payments Risk Data Scientist (Machine Learning)</t>
  </si>
  <si>
    <t>RevOps Careers</t>
  </si>
  <si>
    <t>['sql', 'python', 'tensorflow', 'scikit-learn', 'pandas']</t>
  </si>
  <si>
    <t>Sr. Data Engineer - Kafka/KStreams</t>
  </si>
  <si>
    <t>['python', 'scala', 'nosql', 'java', 'mongodb', 'bash', 'shell', 'mongodb', 'redis', 'kafka']</t>
  </si>
  <si>
    <t>Senor / Lead Data Engineer</t>
  </si>
  <si>
    <t>Data Analyst Intern - Cyber Security</t>
  </si>
  <si>
    <t>['sql', 'python', 'r', 'excel', 'powerpoint', 'sharepoint']</t>
  </si>
  <si>
    <t>Staff Analyst, GTM Analytics</t>
  </si>
  <si>
    <t>Program Data Analyst Intern</t>
  </si>
  <si>
    <t>Westminster, CA</t>
  </si>
  <si>
    <t>['sql', 'python', 'snowflake', 'azure', 'databricks', 'aws', 'gcp', 'airflow', 'git', 'github']</t>
  </si>
  <si>
    <t>Credit Risk Manager</t>
  </si>
  <si>
    <t>['sql', 'python', 'r', 'spark', 'pytorch', 'numpy', 'tensorflow', 'scikit-learn', 'pandas', 'excel', 'powerpoint', 'git']</t>
  </si>
  <si>
    <t>Investment Banking Associate – Remote Analyst</t>
  </si>
  <si>
    <t>W2 role - Data Analyst with A/B tests-Englewood Cliffs, NJ, USA</t>
  </si>
  <si>
    <t>Digitech Labs</t>
  </si>
  <si>
    <t>Flight Technical Data Engineer</t>
  </si>
  <si>
    <t>Risk Data AI/ML Engineer</t>
  </si>
  <si>
    <t>Engineering Manager, Destinations</t>
  </si>
  <si>
    <t>Senior Applied Scientist, Amazon Stores Economics &amp; Science (SEAS)</t>
  </si>
  <si>
    <t>Data Engineering Manager III, AWS Supply Chain Operations</t>
  </si>
  <si>
    <t>['sql', 'python', 'scala', 'java', 'mysql', 'oracle', 'aws', 'redshift', 'spark', 'hadoop']</t>
  </si>
  <si>
    <t>Medical Analytics, Care Gaps Customer Segmentation Team, Senior Data Scientist</t>
  </si>
  <si>
    <t>Pfizer Canada ULC</t>
  </si>
  <si>
    <t>Data Analyst (Active Secret Clearance)</t>
  </si>
  <si>
    <t>PROCAL TECHNOLOGIES</t>
  </si>
  <si>
    <t>Senior Data Engineer – Airflow, DBT Core, Kubernetes/OpenShift</t>
  </si>
  <si>
    <t>Data Engineer 100% Remote – Must be US Citizen due to Public Trust Clearance</t>
  </si>
  <si>
    <t>Cypress Consulting</t>
  </si>
  <si>
    <t>['sql', 'python', 'databricks', 'aws', 'kafka']</t>
  </si>
  <si>
    <t>SQL Specialist / Data Analyst</t>
  </si>
  <si>
    <t>Dalton, GA</t>
  </si>
  <si>
    <t>Precision Products</t>
  </si>
  <si>
    <t>Data Analyst/Engineer - W2 Only</t>
  </si>
  <si>
    <t>TechMagnetics LLC</t>
  </si>
  <si>
    <t>['sql', 'python', 'snowflake', 'aws', 'tableau', 'excel', 'datarobot', 'slack']</t>
  </si>
  <si>
    <t>Irvine Data Science Tutor Needed</t>
  </si>
  <si>
    <t>Data Engineer, Analytics &amp; Data Engineering Jobs</t>
  </si>
  <si>
    <t>['sql', 'python', 'scala', 'java', 'aws', 'redshift', 'aurora', 'linux', 'unix']</t>
  </si>
  <si>
    <t>Data Engineer, Data Platform Management, Grocery Management Tech</t>
  </si>
  <si>
    <t>['sql', 'python', 'go', 'javascript', 'nosql', 'java', 'aws', 'redshift', 'tableau', 'microstrategy', 'ssis', 'cognos', 'jira']</t>
  </si>
  <si>
    <t>Data Engineer - Front Office Trading</t>
  </si>
  <si>
    <t>['sql', 'python', 'aws', 'redshift', 'docker']</t>
  </si>
  <si>
    <t>Data science with AI Professional</t>
  </si>
  <si>
    <t>RARR Technologies</t>
  </si>
  <si>
    <t>['sql', 'azure', 'pytorch', 'keras', 'tensorflow', 'git']</t>
  </si>
  <si>
    <t>Data Engineer (Databricks &amp; PySpark)</t>
  </si>
  <si>
    <t>Teamware Solutions</t>
  </si>
  <si>
    <t>['sql', 'python', 'snowflake', 'azure', 'databricks', 'aws', 'gcp', 'spark', 'pyspark', 'airflow', 'git', 'terraform']</t>
  </si>
  <si>
    <t>Data Engineer - Python, Airflow, Snowflake</t>
  </si>
  <si>
    <t>Fusion Plus Solutions</t>
  </si>
  <si>
    <t>Supply Discrepancy Data Analyst – 2026-16</t>
  </si>
  <si>
    <t>PROJECTXYZ, Inc.</t>
  </si>
  <si>
    <t>Fullstack Data Engineer -(Telecom domain)</t>
  </si>
  <si>
    <t>['sql', 'scala', 'azure', 'databricks', 'spark', 'kafka', 'pyspark', 'git', 'github', 'unity']</t>
  </si>
  <si>
    <t>Senior Data Engineer on Site</t>
  </si>
  <si>
    <t>Simple Solutions</t>
  </si>
  <si>
    <t>Data Engineer - GCP and Looker</t>
  </si>
  <si>
    <t>Developer/Analyst - Data/Reporting</t>
  </si>
  <si>
    <t>['sql', 'azure', 'bigquery', 'looker', 'power bi', 'ssrs']</t>
  </si>
  <si>
    <t>Palantir Data Scientist (Onsite Vandenberg, CA)</t>
  </si>
  <si>
    <t>Malibu, CA</t>
  </si>
  <si>
    <t>Senior Manager Data Scientist (Portfolio Management and Loss Mitigation)</t>
  </si>
  <si>
    <t>['sql', 'python', 'snowflake', 'aws', 'pytorch', 'pyspark', 'tensorflow', 'scikit-learn']</t>
  </si>
  <si>
    <t>Production and Process Analyst</t>
  </si>
  <si>
    <t>Amrize</t>
  </si>
  <si>
    <t>Senior Data Engineer (Google BigQuery &amp; Cortex)</t>
  </si>
  <si>
    <t>['sql', 'html', 'snowflake']</t>
  </si>
  <si>
    <t>MES / Industrial Data Engineer</t>
  </si>
  <si>
    <t>Oxford, United Kingdom</t>
  </si>
  <si>
    <t>Widen the Net | B Corp™</t>
  </si>
  <si>
    <t>['gcp', 'bigquery', 'sap']</t>
  </si>
  <si>
    <t>Y2D Innovations</t>
  </si>
  <si>
    <t>Duncan, SC</t>
  </si>
  <si>
    <t>Data Analyst - Scope Manager</t>
  </si>
  <si>
    <t>K&amp;A Engineering</t>
  </si>
  <si>
    <t>Quality &amp; Engineering Data Analyst</t>
  </si>
  <si>
    <t>['sql', 'excel', 'sap', 'qlik']</t>
  </si>
  <si>
    <t>Lead Data Engineer, Imagery Models</t>
  </si>
  <si>
    <t>LiDAR Data Science Expert - Wildfire &amp; Hazard Mitigation</t>
  </si>
  <si>
    <t>EN Engineering LLC</t>
  </si>
  <si>
    <t>['sql', 'python', 'sql server', 'azure', 'aws', 'power bi']</t>
  </si>
  <si>
    <t>Lead GPU Data Center Engineer – AI Infrastructure</t>
  </si>
  <si>
    <t>Hamilton Barnes Associates Limited</t>
  </si>
  <si>
    <t>Risk &amp; Data Product Development Analyst</t>
  </si>
  <si>
    <t>Intercontinental Exchange (ICE)</t>
  </si>
  <si>
    <t>Data Analyst, User Acquisition</t>
  </si>
  <si>
    <t>['sql', 'python', 'tableau', 'excel', 'looker', 'sheets']</t>
  </si>
  <si>
    <t>Principal Data Science - Intelligent Fraud Operations</t>
  </si>
  <si>
    <t>Data Analyst 2 - Logistics Risk Analyst (17096-2)</t>
  </si>
  <si>
    <t>JND</t>
  </si>
  <si>
    <t>Azure Data Engineer (Event-Driven &amp; Streaming Systems)</t>
  </si>
  <si>
    <t>['sql', 'python', 'java', 'postgresql', 'redis', 'snowflake', 'azure', 'databricks', 'spark', 'kafka', 'graphql']</t>
  </si>
  <si>
    <t>Data Science and Innovation Officer</t>
  </si>
  <si>
    <t>Durham County Council</t>
  </si>
  <si>
    <t>['sql', 'python', 'r', 'azure', 'excel', 'power bi']</t>
  </si>
  <si>
    <t>Business Analyst-HRMS</t>
  </si>
  <si>
    <t>HelixBeat india pvt ltd</t>
  </si>
  <si>
    <t>['sql', 'power bi', 'jira']</t>
  </si>
  <si>
    <t>Applied AIML Data Scientist Lead</t>
  </si>
  <si>
    <t>['sql', 'python', 'r', 'aws', 'spark', 'scikit-learn']</t>
  </si>
  <si>
    <t>Mid-level Data Scientist in Dallas</t>
  </si>
  <si>
    <t>️ AI Salary Map</t>
  </si>
  <si>
    <t>Various Companies</t>
  </si>
  <si>
    <t>Data Engineer - Microsoft Fabric</t>
  </si>
  <si>
    <t>Intuceo</t>
  </si>
  <si>
    <t>['sql', 'python', 'snowflake', 'azure', 'databricks', 'kafka', 'pyspark', 'airflow', 'power bi', 'git']</t>
  </si>
  <si>
    <t>Data Engineer – Immediate Hiring</t>
  </si>
  <si>
    <t>['sql', 'python', 'nosql', 'azure', 'aws', 'gcp', 'redshift', 'bigquery', 'spark', 'kafka', 'airflow', 'hadoop', 'tableau', 'looker', 'power bi', 'git']</t>
  </si>
  <si>
    <t>Senior, Data Scientist - Gen AI</t>
  </si>
  <si>
    <t>['sql', 'python', 'r', 'scala', 'nosql', 'aws', 'spark', 'matplotlib', 'plotly', 'tensorflow', 'tableau']</t>
  </si>
  <si>
    <t>Senior, Data Scientist - Walmart Connect</t>
  </si>
  <si>
    <t>Applied AI Agent Engineer</t>
  </si>
  <si>
    <t>Lead Trust &amp; Safety Data Engineer</t>
  </si>
  <si>
    <t>Technical Prospects Ltd</t>
  </si>
  <si>
    <t>['sql', 'python', 'r', 't-sql', 'vba', 'sql server', 'tableau', 'excel', 'power bi', 'qlik']</t>
  </si>
  <si>
    <t>Data Scientist Quantitative Python - Fintech</t>
  </si>
  <si>
    <t>Data Scientist – ML Engineer</t>
  </si>
  <si>
    <t>Engaging Networks</t>
  </si>
  <si>
    <t>['sql', 'python', 'c', 'aws', 'pytorch', 'numpy', 'tensorflow', 'scikit-learn', 'pandas', 'linux', 'unix']</t>
  </si>
  <si>
    <t>Mccain Foods</t>
  </si>
  <si>
    <t>['power bi', 'sap', 'powerbi', 'powerbi']</t>
  </si>
  <si>
    <t>Founding AI Engineer (Agents)</t>
  </si>
  <si>
    <t>Quantix Search</t>
  </si>
  <si>
    <t>['python', 'typescript']</t>
  </si>
  <si>
    <t>Senior Data Scientist, ASE iCloud Data Organization</t>
  </si>
  <si>
    <t>Lead Data Scientist with Active Top Secret or DHS Clearance</t>
  </si>
  <si>
    <t>Indev</t>
  </si>
  <si>
    <t>['sql', 'python', 'mysql', 'postgresql', 'oracle', 'aws', 'tableau', 'power bi', 'git', 'github']</t>
  </si>
  <si>
    <t>['sql', 'aws', 'qlik']</t>
  </si>
  <si>
    <t>['sql', 'nosql', 'azure', 'aws', 'gcp', 'spark', 'kafka', 'hadoop']</t>
  </si>
  <si>
    <t>Senior Data Analyst, Marketing Analytics</t>
  </si>
  <si>
    <t>['sql', 'go', 'snowflake', 'tableau', 'git', 'gitlab']</t>
  </si>
  <si>
    <t>URGENT - Lead Business Analyst, Technology Integration (Salesforce/SAP)</t>
  </si>
  <si>
    <t>Associate Analyst, Analytics + Intelligence Group</t>
  </si>
  <si>
    <t>COYNE PUBLIC RELATIONS</t>
  </si>
  <si>
    <t>Analyst, Analytics + Intelligence Group</t>
  </si>
  <si>
    <t>Strategic Insights Analyst</t>
  </si>
  <si>
    <t>['sql', 'sas', 'snowflake', 'tableau', 'excel', 'power bi', 'spss', 'sas']</t>
  </si>
  <si>
    <t>Tech Lead - ML Engineering</t>
  </si>
  <si>
    <t>Gainsborough, United Kingdom</t>
  </si>
  <si>
    <t>['sql', 'go', 'azure']</t>
  </si>
  <si>
    <t>Senior Research Advisor - Data Science</t>
  </si>
  <si>
    <t>Linkedin</t>
  </si>
  <si>
    <t>['sql', 'python', 'r', 'c', 'excel', 'power bi', 'spss']</t>
  </si>
  <si>
    <t>Network Planning Data Scientist (Manager) - NY</t>
  </si>
  <si>
    <t>Data Engineer / Data Analyst ( Big Data – HQL &amp; Spark )</t>
  </si>
  <si>
    <t>Matrix Hr Technologies Private Limited</t>
  </si>
  <si>
    <t>['sql', 'python', 'scala', 'shell', 'postgresql', 'spark']</t>
  </si>
  <si>
    <t>AWS Data engineer-Contract to hire- Deloitte-5day work from office</t>
  </si>
  <si>
    <t>Teamlease Digital Private Limited</t>
  </si>
  <si>
    <t>['sql', 'python', 'java', 'aws', 'redshift', 'spark', 'hadoop']</t>
  </si>
  <si>
    <t>NextPlay Jobs</t>
  </si>
  <si>
    <t>['sql', 'databricks', 'unity']</t>
  </si>
  <si>
    <t>Principle Data Scientist III/IV/V - Sensor Analytics and Data</t>
  </si>
  <si>
    <t>WGS SYSTEMS LLC</t>
  </si>
  <si>
    <t>['python', 'aws', 'gcp', 'pytorch', 'tensorflow', 'scikit-learn']</t>
  </si>
  <si>
    <t>Middlesbrough, United Kingdom</t>
  </si>
  <si>
    <t>Analyst/Developer - General</t>
  </si>
  <si>
    <t>now100 inc</t>
  </si>
  <si>
    <t>['sql', 'python', 'mysql', 'postgresql', 'snowflake', 'azure', 'aws', 'gcp', 'bigquery', 'spark', 'plotly', 'numpy', 'seaborn', 'airflow', 'pandas', 'jupyter', 'tableau', 'power bi', 'docker', 'git', 'github']</t>
  </si>
  <si>
    <t>Healthcare Systems Expert - Fully Remote | Upto $120/hr Hourly</t>
  </si>
  <si>
    <t>Information Analyst | Upto $30/hr Hourly</t>
  </si>
  <si>
    <t>Associate Data Analyst (Recent Graduate) Atlanta (Remote Friendly)</t>
  </si>
  <si>
    <t>Greenlight Financial Technology</t>
  </si>
  <si>
    <t>Staff Data Engineer (Search and Discovery)</t>
  </si>
  <si>
    <t>['sql', 'python', 'c', 'airflow']</t>
  </si>
  <si>
    <t>Data Engineer - Expert, TS/SCI with FSP - $200K-$265K + 15% 401k</t>
  </si>
  <si>
    <t>Millennial Software Solutions Inc</t>
  </si>
  <si>
    <t>['sql', 'python', 'scala', 'java', 'shell', 'mysql', 'postgresql', 'oracle', 'aws', 'airflow', 'linux']</t>
  </si>
  <si>
    <t>Risk Mgr, Data Governance, Global Operations Shared Services</t>
  </si>
  <si>
    <t>Amazon.com Services LLC - A57</t>
  </si>
  <si>
    <t>Data Engineer III - Big Data</t>
  </si>
  <si>
    <t>['sql', 'python', 'scala', 'snowflake', 'azure', 'databricks', 'gcp', 'spark', 'airflow']</t>
  </si>
  <si>
    <t>Head of Data Science &amp; AI</t>
  </si>
  <si>
    <t>Product Analyst / Data Scientist</t>
  </si>
  <si>
    <t>Sr/ HR Data Analyst</t>
  </si>
  <si>
    <t>Senior Machine Learning Data Engineer in Chula Vista</t>
  </si>
  <si>
    <t>['sql', 'python', 'express', 'excel', 'power bi']</t>
  </si>
  <si>
    <t>Principal Data Engineer, Intelligent Talent Acquisition</t>
  </si>
  <si>
    <t>Data engineer, AWS GDSP A&amp;I</t>
  </si>
  <si>
    <t>DT: Reports Analyst – Manila</t>
  </si>
  <si>
    <t>DT Global</t>
  </si>
  <si>
    <t>Data Scientist: Biomedical AI &amp; Algorithms</t>
  </si>
  <si>
    <t>Yorktown Heights, NY</t>
  </si>
  <si>
    <t>The University of Chicago Medicine</t>
  </si>
  <si>
    <t>AI/ML Engineer - Salesforce Platform</t>
  </si>
  <si>
    <t>['python', 'r', 'azure', 'aws', 'gcp', 'pytorch', 'tensorflow', 'scikit-learn']</t>
  </si>
  <si>
    <t>Lead Data Scientist/ ML Engineer</t>
  </si>
  <si>
    <t>['sql', 'python', 'r', 'c', 'azure', 'aws', 'tableau', 'sap', 'gitlab']</t>
  </si>
  <si>
    <t>Insight Analyst - FMCG &amp; Retail</t>
  </si>
  <si>
    <t>Allexo Search</t>
  </si>
  <si>
    <t>Strategic Pricing Analyst</t>
  </si>
  <si>
    <t>Career Legal</t>
  </si>
  <si>
    <t>Lead / Principal Data Science Consultant</t>
  </si>
  <si>
    <t>Data Analyst/Scope Manager</t>
  </si>
  <si>
    <t>LaBella Associates</t>
  </si>
  <si>
    <t>Calderdale College</t>
  </si>
  <si>
    <t>['sql', 'gdpr', 'power bi']</t>
  </si>
  <si>
    <t>Entry Level/Junior Data Analyst &amp; Programmer (CS Degree Required)</t>
  </si>
  <si>
    <t>HS Wholesale</t>
  </si>
  <si>
    <t>['sql', 'python', 'javascript', 'bigquery', 'git', 'github']</t>
  </si>
  <si>
    <t>Banbury, United Kingdom</t>
  </si>
  <si>
    <t>Forward Role Recruitment</t>
  </si>
  <si>
    <t>Sr. Data Analyst / Data Manager - Mumbai - Immediate</t>
  </si>
  <si>
    <t>TT Life Sciences</t>
  </si>
  <si>
    <t>['sql', 'python', 'r', 'go', 'azure', 'databricks', 'spark', 'numpy', 'pandas', 'tableau', 'power bi']</t>
  </si>
  <si>
    <t>Senior Data Scientist - Pricing &amp; Innovation</t>
  </si>
  <si>
    <t>DataCenter Engineer - OCONUS Jobs</t>
  </si>
  <si>
    <t>['azure', 'aws', 'vmware', 'gitlab']</t>
  </si>
  <si>
    <t>Senior Data Analyst, Customer Value</t>
  </si>
  <si>
    <t>['sql', 'spring', 'tableau', 'looker']</t>
  </si>
  <si>
    <t>Good Shepherd Services</t>
  </si>
  <si>
    <t>Project Data Manager</t>
  </si>
  <si>
    <t>['sql', 'snowflake', 'azure', 'databricks', 'power bi', 'github']</t>
  </si>
  <si>
    <t>Principal Data Scientist- Load &amp; Renewable Generation Forecasting</t>
  </si>
  <si>
    <t>['sql', 'python', 'aws', 'plotly', 'numpy', 'scikit-learn', 'pandas', 'git', 'jira', 'confluence']</t>
  </si>
  <si>
    <t>Behavioral Health Data Engineer (BH-DE)</t>
  </si>
  <si>
    <t>['sql', 'python', 't-sql', 'sql server', 'azure', 'aws', 'gcp', 'tableau', 'power bi', 'ssis', 'git']</t>
  </si>
  <si>
    <t>Rush Enterprises, Inc</t>
  </si>
  <si>
    <t>['sql', 'python', 'sql server', 'azure', 'tableau', 'power bi', 'sap']</t>
  </si>
  <si>
    <t>Data Management Engineer - DestinE Data Services</t>
  </si>
  <si>
    <t>ECMWF</t>
  </si>
  <si>
    <t>['python', 'bash', 'linux', 'unix']</t>
  </si>
  <si>
    <t>Legal Data Analyst – Privacy, Cyber &amp; AI</t>
  </si>
  <si>
    <t>Troutman Pepper Locke</t>
  </si>
  <si>
    <t>['sql', 'python', 'pandas', 'excel', 'power bi']</t>
  </si>
  <si>
    <t>GoEngineer</t>
  </si>
  <si>
    <t>Sr Analyst Analytics Data Engineering</t>
  </si>
  <si>
    <t>['sql', 'python', 'sql server', 'snowflake', 'redshift', 'pyspark', 'alteryx']</t>
  </si>
  <si>
    <t>Senior Data Engineer TS/SCI Clearance</t>
  </si>
  <si>
    <t>['sql', 'nosql', 'sql server', 'postgresql', 'azure', 'oracle', 'aws', 'windows', 'sharepoint', 'kubernetes', 'docker']</t>
  </si>
  <si>
    <t>Data Scientist – GenAI, LLM &amp; Sales Analytics</t>
  </si>
  <si>
    <t>Recruit Action inc.</t>
  </si>
  <si>
    <t>['python', 'azure', 'databricks', 'tableau', 'power bi', 'git']</t>
  </si>
  <si>
    <t>Data Analyst III (Power BI Developer)</t>
  </si>
  <si>
    <t>['sql', 'gcp', 'tableau', 'excel', 'power bi', 'alteryx', 'dax', 'sharepoint']</t>
  </si>
  <si>
    <t>Database Software Engineer</t>
  </si>
  <si>
    <t>Oviedo, FL</t>
  </si>
  <si>
    <t>['sql', 'nosql', 'java', 'sql server', 'postgresql', 'oracle', 'react', 'spring', 'angular', 'node.js', 'node']</t>
  </si>
  <si>
    <t>Managed Services - Data Engineer (Databricks &amp; Kafka) - Manager</t>
  </si>
  <si>
    <t>['sql', 'python', 'aws', 'numpy', 'scikit-learn', 'pandas']</t>
  </si>
  <si>
    <t>Financial Analyst – Remote</t>
  </si>
  <si>
    <t>Excel Specialist - Data Entry &amp; Analysis (Remote)</t>
  </si>
  <si>
    <t>['excel', 'power bi', 'sheets']</t>
  </si>
  <si>
    <t>Fully Remote , Entry Level Data Entry job</t>
  </si>
  <si>
    <t>['sql', 'python', 'r', 'snowflake', 'git']</t>
  </si>
  <si>
    <t>Benefits Lead Data Warehouse Technical Analyst</t>
  </si>
  <si>
    <t>['sql', 'python', 'snowflake', 'visio', 'excel', 'sap', 'powerpoint']</t>
  </si>
  <si>
    <t>Senior Actuarial Data Scientist</t>
  </si>
  <si>
    <t>Data Analyst, Business Analysis and Reporting</t>
  </si>
  <si>
    <t>['sql', 'python', 'r', 'nosql', 'visual basic', 'db2', 'sql server', 'oracle', 'tableau', 'excel', 'power bi', 'microstrategy', 'powerpoint']</t>
  </si>
  <si>
    <t>Cloud AI Data Solution Engineer</t>
  </si>
  <si>
    <t>['sql', 'r', 'html', 'postgresql', 'azure', 'databricks', 'oracle', 'aws', 'hadoop', 'power bi']</t>
  </si>
  <si>
    <t>Teacher - Mathematics/Data Science (Part-Time 0.25 FTE) [Pollard Middle School] (SY26-27)</t>
  </si>
  <si>
    <t>Needham Public Schools</t>
  </si>
  <si>
    <t>Programmer Analyst - Data Engineering</t>
  </si>
  <si>
    <t>['python', 'r', 'postgresql', 'redshift', 'tableau', 'power bi', 'ssis', 'sap', 'alteryx']</t>
  </si>
  <si>
    <t>Forward Deployed AI Engineer/Data Scientist</t>
  </si>
  <si>
    <t>Five9</t>
  </si>
  <si>
    <t>Senior Technology Recruiter – Data Science &amp; Engineering</t>
  </si>
  <si>
    <t>Lead Data Analyst - Healthcare Transformation</t>
  </si>
  <si>
    <t>['sql', 'python', 'r', 'oracle', 'powerbi', 'powerbi']</t>
  </si>
  <si>
    <t>Lead Data Scientist - Healthcare Transformation</t>
  </si>
  <si>
    <t>['sql', 'python', 'r', 'oracle', 'pytorch', 'tensorflow', 'powerbi', 'powerbi']</t>
  </si>
  <si>
    <t>HR Data Analyst - SC</t>
  </si>
  <si>
    <t>Aspect Resources</t>
  </si>
  <si>
    <t>['python', 'mongodb', 'postgresql', 'mongodb', 'redis', 'elasticsearch', 'neo4j', 'azure', 'aws', 'pytorch', 'kafka', 'pyspark', 'hugging face', 'pandas', 'linux', 'ubuntu', 'kubernetes', 'docker']</t>
  </si>
  <si>
    <t>Google Recruitment 2026 - Data Scientist/Product Support Engineer</t>
  </si>
  <si>
    <t>Freshersvoice</t>
  </si>
  <si>
    <t>Senior Business Analyst/Data Developer</t>
  </si>
  <si>
    <t>['sql', 'snowflake', 'aws', 'tableau', 'cognos']</t>
  </si>
  <si>
    <t>Medical Data Technologist</t>
  </si>
  <si>
    <t>Mid-Level or Senior Systems and Data Analyst (SAP MDG)</t>
  </si>
  <si>
    <t>Senior Manager, Data Science - Finance &amp; Accounting</t>
  </si>
  <si>
    <t>Business Analyst – Healthcare Operations</t>
  </si>
  <si>
    <t>US Neurology Associates</t>
  </si>
  <si>
    <t>Database Analyst/Programmer</t>
  </si>
  <si>
    <t>PlanIT Group LLC</t>
  </si>
  <si>
    <t>['sql', 'java', 'html', 'shell', 'sql server', 'oracle', 'windows', 'linux', 'unix', 'visio']</t>
  </si>
  <si>
    <t>Data Scientist for Analytics</t>
  </si>
  <si>
    <t>Sr. Software Engineer, Data Plane, NPD Forwarding Stack, Data Plane</t>
  </si>
  <si>
    <t>Junior Data Engineer in Jacksonville</t>
  </si>
  <si>
    <t>['sql', 'python', 'spark', 'kafka', 'airflow']</t>
  </si>
  <si>
    <t>WTNH Jobs</t>
  </si>
  <si>
    <t>IMSERV EUROPE LIMITED</t>
  </si>
  <si>
    <t>Reliability Analyst</t>
  </si>
  <si>
    <t>['r', 'assembly', 'linux']</t>
  </si>
  <si>
    <t>Senior Director, Data Analytics - Sales Analytics &amp; Tools - Walmart Connect</t>
  </si>
  <si>
    <t>Lighthouse Point, FL</t>
  </si>
  <si>
    <t>Applied Scientist (AI for Healthcare)</t>
  </si>
  <si>
    <t>kadence</t>
  </si>
  <si>
    <t>Legal Data Analyst â€“ Privacy, Cyber &amp; AI</t>
  </si>
  <si>
    <t>Troutman Pepper</t>
  </si>
  <si>
    <t>Data Engineer - Mid</t>
  </si>
  <si>
    <t>['sql', 'python', 'c', 'shell', 'sql server', 'oracle', 'aws', 'spark', 'phoenix']</t>
  </si>
  <si>
    <t>['python', 'kubernetes', 'github']</t>
  </si>
  <si>
    <t>Illinois State University</t>
  </si>
  <si>
    <t>['sql', 'c', 'oracle', 'power bi', 'cognos']</t>
  </si>
  <si>
    <t>Sr. Data Pipeline Engineer - Python</t>
  </si>
  <si>
    <t>Nolensville, TN</t>
  </si>
  <si>
    <t>Thorndale Partners</t>
  </si>
  <si>
    <t>['sql', 'python', 'nosql', 'mongodb', 'sql server', 'mysql', 'mongodb', 'cassandra', 'kafka', 'pyspark', 'numpy', 'pandas', 'ssis']</t>
  </si>
  <si>
    <t>SkyBridge Resources</t>
  </si>
  <si>
    <t>Manager, Logistics Data and BI</t>
  </si>
  <si>
    <t>McGregor Boyall Associates Limited</t>
  </si>
  <si>
    <t>HRIS System Analyst</t>
  </si>
  <si>
    <t>BC Rapid Transit Co. Ltd</t>
  </si>
  <si>
    <t>Senior Data Analyst -UT Dallas Masters in Analytics / AI - 2026 Grads</t>
  </si>
  <si>
    <t>['sql', 'python', 'r', 'snowflake', 'aws', 'spark']</t>
  </si>
  <si>
    <t>Sr. Data Engineer (Hybrid, Dallas, TX area) W2 Only</t>
  </si>
  <si>
    <t>['sql', 'python', 'sql server', 'snowflake', 'databricks', 'oracle', 'power bi']</t>
  </si>
  <si>
    <t>Data Engineer / Consultant</t>
  </si>
  <si>
    <t>Change-IT Public Sector</t>
  </si>
  <si>
    <t>['python', 'scala', 'java', 'azure', 'aws', 'gcp', 'spark', 'kafka', 'hadoop', 'kubernetes', 'docker']</t>
  </si>
  <si>
    <t>Data Engineer-Pyspark</t>
  </si>
  <si>
    <t>['sql', 'python', 'azure', 'databricks', 'spark', 'kafka', 'pyspark', 'git', 'github', 'jira', 'confluence']</t>
  </si>
  <si>
    <t>S&amp;P Global Hiring Data Analyst (Hyderabad/Ahmedabad) | ₹6-10 LPA</t>
  </si>
  <si>
    <t>Hyderabad, Telangana, India (+1 other)</t>
  </si>
  <si>
    <t>Power BI Business Analyst (Operational Excellence)</t>
  </si>
  <si>
    <t>Collins McNicholas Recruitment</t>
  </si>
  <si>
    <t>['sql', 'python', 'javascript', 'html', 'c', 'typescript', 'sql server', 'react', 'power bi', 'sharepoint']</t>
  </si>
  <si>
    <t>Senior Reporting and Data Analyst - eFront - FTC - 12 months</t>
  </si>
  <si>
    <t>WSS Associates</t>
  </si>
  <si>
    <t>['sql', 'sas', 'excel', 'ssis', 'sas']</t>
  </si>
  <si>
    <t>Data Scientist – International Mobility</t>
  </si>
  <si>
    <t>Trihydro Corporation</t>
  </si>
  <si>
    <t>['sql', 'python', 'r', 'azure', 'aws', 'gcp', 'spark', 'matplotlib', 'seaborn', 'tableau', 'power bi']</t>
  </si>
  <si>
    <t>Data Platform Engineer (Snowflake + SQL)</t>
  </si>
  <si>
    <t>Richmond, United Kingdom</t>
  </si>
  <si>
    <t>Reve Cloud Ltd.</t>
  </si>
  <si>
    <t>['sql', 'snowflake', 'azure', 'aws', 'gcp', 'airflow']</t>
  </si>
  <si>
    <t>Reporting and Analytics Consultant</t>
  </si>
  <si>
    <t>['sql', 'python', 'r', 'databricks', 'power bi', 'sap', 'dax']</t>
  </si>
  <si>
    <t>Quantitative Researcher</t>
  </si>
  <si>
    <t>['python', 'go', 'c']</t>
  </si>
  <si>
    <t>Customer Relationship Management Analyst</t>
  </si>
  <si>
    <t>['sql', 'python', 'snowflake', 'azure', 'databricks', 'aws', 'gcp', 'bigquery', 'pyspark']</t>
  </si>
  <si>
    <t>Contech Systems</t>
  </si>
  <si>
    <t>Talent Lab Partners LLC</t>
  </si>
  <si>
    <t>Data Scientist for Sales Data Insights</t>
  </si>
  <si>
    <t>Data Engineers – GMI XMX Engineering</t>
  </si>
  <si>
    <t>Mobileappsus</t>
  </si>
  <si>
    <t>['sql', 'azure', 'databricks', 'airflow']</t>
  </si>
  <si>
    <t>InterDent</t>
  </si>
  <si>
    <t>['sql', 'vba', 'excel', 'looker', 'power bi']</t>
  </si>
  <si>
    <t>French AI Data Analysts needed (analytical / administrative / research position)</t>
  </si>
  <si>
    <t>Yellowcat</t>
  </si>
  <si>
    <t>Business-oriented Data Scientist (Consulting + Development Experience Required)</t>
  </si>
  <si>
    <t>Senior Data Engineer (OBIEE OAS SQL)</t>
  </si>
  <si>
    <t>['sql', 'python', 'snowflake', 'aws', 'airflow', 'github', 'jenkins']</t>
  </si>
  <si>
    <t>OKAYA INFOCOM</t>
  </si>
  <si>
    <t>['sql', 'go', 'sql server', 'postgresql', 'snowflake', 'azure', 'oracle', 'aws', 'gcp', 'tableau', 'qlik']</t>
  </si>
  <si>
    <t>['sql', 'python', 'r', 'azure', 'aws', 'gcp', 'spark', 'pytorch', 'matplotlib', 'numpy', 'seaborn', 'tensorflow', 'hadoop', 'scikit-learn', 'pandas', 'tableau', 'power bi']</t>
  </si>
  <si>
    <t>Wavicle Data Solutions</t>
  </si>
  <si>
    <t>['python', 'scala', 'java', 'shell', 'azure', 'databricks', 'aws', 'gcp', 'spark', 'kafka']</t>
  </si>
  <si>
    <t>Support Engineering Data Specialist 3</t>
  </si>
  <si>
    <t>Playa Del Rey, CA</t>
  </si>
  <si>
    <t>Senior Data Engineer, Infrastructure Reliability</t>
  </si>
  <si>
    <t>Lead Data Engineer &amp; Architect</t>
  </si>
  <si>
    <t>['sql', 'python', 'scala', 'bash', 'powershell', 'shell', 'azure', 'databricks', 'aws', 'spark']</t>
  </si>
  <si>
    <t>Data Engineer (SC Cleared) - Hybrid</t>
  </si>
  <si>
    <t>['sql', 'shell', 'unix']</t>
  </si>
  <si>
    <t>['sql', 'python', 'shell', 'snowflake', 'databricks', 'aws', 'redshift', 'linux', 'unix']</t>
  </si>
  <si>
    <t>['sql', 'python', 'bash', 'powershell', 'snowflake', 'azure', 'watson', 'power bi', 'ssis']</t>
  </si>
  <si>
    <t>AI &amp; GenAI Data Scientist - EUR- Director</t>
  </si>
  <si>
    <t>Call Center Data Analyst II</t>
  </si>
  <si>
    <t>['sql', 'sql server', 'tableau', 'power bi', 'ssrs', 'qlik', 'sharepoint']</t>
  </si>
  <si>
    <t>Applied AI Lead Data Scientist</t>
  </si>
  <si>
    <t>Embedded Systems Data Engineer job at Apex Systems in Dearborn, MI</t>
  </si>
  <si>
    <t>Senior Software Big Data Engineer</t>
  </si>
  <si>
    <t>['scala', 'java', 'cassandra', 'spark', 'kafka', 'airflow', 'kubernetes']</t>
  </si>
  <si>
    <t>Data Science Expert - AI Content Specialist</t>
  </si>
  <si>
    <t>Climate Data Specialist</t>
  </si>
  <si>
    <t>Data and Systems Analyst</t>
  </si>
  <si>
    <t>ACH Refugee Integration Services Provider</t>
  </si>
  <si>
    <t>Senior Data Engineer, Innovation &amp; Tools 🏆</t>
  </si>
  <si>
    <t>['sql', 'python', 'snowflake', 'azure', 'databricks', 'aws', 'spark', 'airflow', 'hadoop', 'tableau', 'excel', 'power bi']</t>
  </si>
  <si>
    <t>Graduate IT Analyst</t>
  </si>
  <si>
    <t>County Dublin, Ireland</t>
  </si>
  <si>
    <t>Circet IRE &amp; UK</t>
  </si>
  <si>
    <t>['sql', 'html', 'css', 'c', 'sql server', 'asp.net']</t>
  </si>
  <si>
    <t>Data Analyst/Administrator</t>
  </si>
  <si>
    <t>Butler Rose</t>
  </si>
  <si>
    <t>Principal Data Scientist - AI Trainer</t>
  </si>
  <si>
    <t>Senior Data Scientist – AI &amp; Product Innovation - London OR Manchester - £70k - £90k</t>
  </si>
  <si>
    <t>Creo Recruitment</t>
  </si>
  <si>
    <t>Ruddington, United Kingdom</t>
  </si>
  <si>
    <t>MHR INTERNATIONAL UK LIMITED</t>
  </si>
  <si>
    <t>['sql', 'python', 'azure', 'databricks', 'gdpr', 'express']</t>
  </si>
  <si>
    <t>Data Engineer - London OR Manchester - £70k - £90k - AI/ML SaaS</t>
  </si>
  <si>
    <t>['sql', 'python', 'aws', 'redshift', 'node', 'terraform']</t>
  </si>
  <si>
    <t>Business Analyst, Data Governance - Investment bank (9-mth)</t>
  </si>
  <si>
    <t>Data Scientist at All Levels - Up to £140K + Bonus</t>
  </si>
  <si>
    <t>Azure Data Engineer Lead</t>
  </si>
  <si>
    <t>Amplius</t>
  </si>
  <si>
    <t>Data/Analytics Platform System Administrator</t>
  </si>
  <si>
    <t>['r', 'nosql', 'cassandra', 'elasticsearch', 'snowflake', 'azure', 'databricks', 'aws', 'gcp', 'spark', 'kafka', 'hadoop']</t>
  </si>
  <si>
    <t>User Experience and Test Analyst</t>
  </si>
  <si>
    <t>Thorpe on the Hill, United Kingdom</t>
  </si>
  <si>
    <t>MASS</t>
  </si>
  <si>
    <t>Data Engineer (Oracle + GCP)</t>
  </si>
  <si>
    <t>Recann</t>
  </si>
  <si>
    <t>Data Centre Senior Shift Engineer</t>
  </si>
  <si>
    <t>Forces Families Jobs</t>
  </si>
  <si>
    <t>Arcus Solutions</t>
  </si>
  <si>
    <t>['sql', 'javascript', 'java', 'html', 'css', 'assembly', 'snowflake']</t>
  </si>
  <si>
    <t>Data Analysis Starter Course (Blackburn)</t>
  </si>
  <si>
    <t>Data Engineer - Data governance (W2)</t>
  </si>
  <si>
    <t>HireTalent - Staffing &amp; Recruiting Firm</t>
  </si>
  <si>
    <t>[Remote] Data Scientist, Early Career</t>
  </si>
  <si>
    <t>Jobright.ai</t>
  </si>
  <si>
    <t>Epsom, United Kingdom</t>
  </si>
  <si>
    <t>Integral Recruitment Ltd</t>
  </si>
  <si>
    <t>['excel', 'sap', 'qlik', 'powerpoint']</t>
  </si>
  <si>
    <t>Data Scientist Lead, Amazon Music - DISCO</t>
  </si>
  <si>
    <t>Junior Data Consultant - Manchester</t>
  </si>
  <si>
    <t>Senior Data Engineer - Data and AI Platform</t>
  </si>
  <si>
    <t>['sql', 'python', 'go', 'scala', 'nosql', 'java', 'c', 'shell', 'mysql', 'spark', 'kafka', 'airflow', 'hadoop', 'selenium', 'linux', 'unix', 'git', 'jenkins', 'chef']</t>
  </si>
  <si>
    <t>Data Engineer (DevOps/AWS Migration)</t>
  </si>
  <si>
    <t>['sql', 'python', 'aws', 'spark', 'kubernetes', 'docker', 'terraform']</t>
  </si>
  <si>
    <t>Data Engineer - Onsite Position</t>
  </si>
  <si>
    <t>['gcp', 'bigquery', 'pyspark', 'airflow']</t>
  </si>
  <si>
    <t>Principal Database Engineer</t>
  </si>
  <si>
    <t>Clever Devices</t>
  </si>
  <si>
    <t>['sql', 'nosql', 't-sql', 'sql server', 'postgresql', 'windows', 'git']</t>
  </si>
  <si>
    <t>TS/SCI w/ Poly - Database Engineer</t>
  </si>
  <si>
    <t>['sql', 'python', 'bash', 'powershell', 'sql server', 'mysql', 'postgresql', 'snowflake', 'azure', 'oracle', 'aws', 'gcp', 'redshift', 'windows', 'linux', 'kubernetes', 'docker', 'terraform']</t>
  </si>
  <si>
    <t>['sql', 'python', 'sas', 'excel', 'power bi', 'sas', 'powerpoint']</t>
  </si>
  <si>
    <t>Data &amp; Analytics Consultant - Finance &amp; Risk</t>
  </si>
  <si>
    <t>Arrayo</t>
  </si>
  <si>
    <t>STV</t>
  </si>
  <si>
    <t>Machine Learning Engineer - £110k – £130k – Geospatial Tech 4 Good</t>
  </si>
  <si>
    <t>['python', 'aws', 'pytorch', 'git']</t>
  </si>
  <si>
    <t>Data Engineer/DataOps Engineer W/AWS, Python and AWS Glue</t>
  </si>
  <si>
    <t>Agile Resources</t>
  </si>
  <si>
    <t>['sql', 'python', 'postgresql', 'aws', 'redshift', 'aurora', 'airflow']</t>
  </si>
  <si>
    <t>Data Engineer (Azure Platform Focus)</t>
  </si>
  <si>
    <t>['sql', 'python', 'r', 't-sql', 'db2', 'sql server', 'azure', 'databricks', 'ssis']</t>
  </si>
  <si>
    <t>Benton, AR</t>
  </si>
  <si>
    <t>Walmart, Inc.</t>
  </si>
  <si>
    <t>Senior IT Engineer (Projects)</t>
  </si>
  <si>
    <t>MPG Recruitment LTD</t>
  </si>
  <si>
    <t>Data Analyst - Business Intelligence &amp; Insights</t>
  </si>
  <si>
    <t>Marc Jacobs</t>
  </si>
  <si>
    <t>Senior Collections Credit Risk Analyst</t>
  </si>
  <si>
    <t>Senior Data Engineer (Data Analyst IV)</t>
  </si>
  <si>
    <t>['sql', 'python', 'javascript', 'java', 'c', 'sql server', 'postgresql', 'azure', 'databricks', 'power bi', 'git', 'ansible']</t>
  </si>
  <si>
    <t>Delhi, India</t>
  </si>
  <si>
    <t>Amk Group</t>
  </si>
  <si>
    <t>['sql', 'python', 'nosql', 'mongodb', 'mysql', 'postgresql', 'mongodb', 'cassandra', 'azure', 'aws', 'redshift', 'kubernetes']</t>
  </si>
  <si>
    <t>Manager Data Engineering - Snowflake/DBT</t>
  </si>
  <si>
    <t>YO HR Consultancy</t>
  </si>
  <si>
    <t>Databricks Unified Data Analytics Platform Lead</t>
  </si>
  <si>
    <t>Ara Resources Private Limited</t>
  </si>
  <si>
    <t>['sql', 'python', 'scala', 'databricks']</t>
  </si>
  <si>
    <t>3472 - Payroll Data Analyst x 2</t>
  </si>
  <si>
    <t>Welsh Government</t>
  </si>
  <si>
    <t>Innovation AI/ML Data Scientist</t>
  </si>
  <si>
    <t>We Place People Executive Search Firm</t>
  </si>
  <si>
    <t>['sql', 'python', 'azure', 'pytorch', 'plotly', 'tensorflow', 'hugging face', 'pandas', 'tableau', 'power bi']</t>
  </si>
  <si>
    <t>Business Data Consultant</t>
  </si>
  <si>
    <t>Alexander Lloyd</t>
  </si>
  <si>
    <t>['sql', 'r', 'c', 'snowflake', 'excel', 'power bi', 'sap']</t>
  </si>
  <si>
    <t>['sql', 'python', 'mongodb', 'mongodb', 'redis', 'snowflake', 'azure', 'aws', 'react', 'fastapi', 'flask', 'angular', 'docker', 'github']</t>
  </si>
  <si>
    <t>Paid Data Science Engineer Internship - Summer 2025 Hiring</t>
  </si>
  <si>
    <t>['sql', 'python', 'r', 'azure', 'aws', 'pytorch', 'matplotlib', 'seaborn', 'tensorflow', 'scikit-learn', 'tableau']</t>
  </si>
  <si>
    <t>IT Business &amp; Data Analyst</t>
  </si>
  <si>
    <t>PAX Labs</t>
  </si>
  <si>
    <t>['sql', 'airflow', 'tableau', 'excel', 'looker', 'power bi', 'ssrs', 'sap']</t>
  </si>
  <si>
    <t>['sql', 'python', 'aws', 'plotly', 'numpy', 'scikit-learn', 'pandas', 'jira', 'confluence']</t>
  </si>
  <si>
    <t>Senior/Staff Software Engineer, Data Engineering Team</t>
  </si>
  <si>
    <t>The Voleon Group</t>
  </si>
  <si>
    <t>['python', 'go', 'java', 'c', 'postgresql', 'redis', 'airflow', 'linux', 'unix', 'kubernetes', 'docker']</t>
  </si>
  <si>
    <t>[Remote] Data Analyst, New Grad</t>
  </si>
  <si>
    <t>(IT PSP) Data Engineer V</t>
  </si>
  <si>
    <t>['sql', 'python', 'javascript', 'typescript', 'pyspark', 'tableau', 'power bi', 'sap', 'git']</t>
  </si>
  <si>
    <t>Senior DevOps Engineer – Databricks Platform</t>
  </si>
  <si>
    <t>['sql', 'python', 'bash', 'powershell', 'azure', 'databricks', 'aws', 'spark', 'kubernetes', 'docker', 'git', 'github', 'terraform', 'gitlab']</t>
  </si>
  <si>
    <t>Senior Data Engineer, DevOps/AWS Migration (Milwaukee, WI)</t>
  </si>
  <si>
    <t>AWS Snowflake Cloud Data Engineer</t>
  </si>
  <si>
    <t>Enterprise - Data Engineer - Python, Palantir, Typescript</t>
  </si>
  <si>
    <t>Erias Ventures, LLC</t>
  </si>
  <si>
    <t>Data Engineer (Machine Learning / Infrastructure)</t>
  </si>
  <si>
    <t>['python', 'r', 'kubernetes']</t>
  </si>
  <si>
    <t>New Job Today</t>
  </si>
  <si>
    <t>['sql', 'python', 'go', 'excel', 'looker']</t>
  </si>
  <si>
    <t>Client Engagement Data Analyst - AI</t>
  </si>
  <si>
    <t>Kraken</t>
  </si>
  <si>
    <t>Senior Data Scientist (Hybrid as needed)</t>
  </si>
  <si>
    <t>Northwell</t>
  </si>
  <si>
    <t>['gcp', 'pytorch', 'airflow', 'scikit-learn']</t>
  </si>
  <si>
    <t>Data Scientist (Hybrid as needed)</t>
  </si>
  <si>
    <t>['sql', 'python', 'r', 'gcp', 'pytorch', 'airflow', 'scikit-learn']</t>
  </si>
  <si>
    <t>Payroll Data Analyst x 2</t>
  </si>
  <si>
    <t>Llywodraeth Cymru / Welsh Government</t>
  </si>
  <si>
    <t>Software Engineer - Data &amp; AI Products</t>
  </si>
  <si>
    <t>All American Entertainment</t>
  </si>
  <si>
    <t>['sql', 'python', 'ruby', 'bigquery', 'react', 'ruby', 'ruby on rails', 'docker']</t>
  </si>
  <si>
    <t>Governance Analyst - Data Management</t>
  </si>
  <si>
    <t>Jr/ Data Science Engineer</t>
  </si>
  <si>
    <t>['python', 'javascript', 'typescript', 'angular', 'node.js', 'node', 'git']</t>
  </si>
  <si>
    <t>Data Scientist/ Claim Experience Analytics</t>
  </si>
  <si>
    <t>ML-Engineer</t>
  </si>
  <si>
    <t>Business Data Analyst - SQL, Tableau 🏆</t>
  </si>
  <si>
    <t>['sql', 'python', 'r', 'mysql', 'postgresql', 'redshift', 'hadoop', 'tableau']</t>
  </si>
  <si>
    <t>Software Engineer: Full-Stack (Multiple Positions Available)</t>
  </si>
  <si>
    <t>Fiscal.ai</t>
  </si>
  <si>
    <t>['sql', 'python', 'typescript', 'firebase', 'firestore', 'firebase', 'react', 'node', 'next.js', 'terminal']</t>
  </si>
  <si>
    <t>Strategic Business Analyst</t>
  </si>
  <si>
    <t>Holland Mountain</t>
  </si>
  <si>
    <t>Disappearing America Construction</t>
  </si>
  <si>
    <t>Staff Data Scientist, Product, Google Shopping</t>
  </si>
  <si>
    <t>Data Scientist Engineer - Data Lab 🏆</t>
  </si>
  <si>
    <t>Washington Metroplitan Area Transit Authority</t>
  </si>
  <si>
    <t>Data engineer - Snowflake - Hybrid 🏆</t>
  </si>
  <si>
    <t>Cayuse Holdings, LLC</t>
  </si>
  <si>
    <t>['sql', 'python', 'snowflake', 'azure', 'aws', 'phoenix', 'tableau']</t>
  </si>
  <si>
    <t>Sr Azure Data Engineer /Azure Databricks/ADLS/</t>
  </si>
  <si>
    <t>['sql', 'scala', 'azure', 'databricks', 'spark', 'pyspark', 'power bi']</t>
  </si>
  <si>
    <t>Data Engineer/ Consultant</t>
  </si>
  <si>
    <t>data platform engineer</t>
  </si>
  <si>
    <t>Cortech Talent Solutions Ltd</t>
  </si>
  <si>
    <t>['python', 'azure', 'aws', 'gcp', 'fastapi', 'flask', 'django', 'github', 'terraform', 'gitlab']</t>
  </si>
  <si>
    <t>Associate Mechanical Engineer (Data Centres) - Management Role</t>
  </si>
  <si>
    <t>Spencer Ogden</t>
  </si>
  <si>
    <t>Paris, IL</t>
  </si>
  <si>
    <t>Berneso</t>
  </si>
  <si>
    <t>['sql', 'python', 'azure', 'aws', 'gcp', 'spark', 'airflow']</t>
  </si>
  <si>
    <t>Founding Data Engineer – Azure</t>
  </si>
  <si>
    <t>['sql', 'snowflake', 'azure', 'aws', 'gcp', 'power bi', 'unify']</t>
  </si>
  <si>
    <t>ServiceNow Lead Data Engineer for Reporting and Analytics</t>
  </si>
  <si>
    <t>['phoenix', 'tableau', 'powerbi', 'powerbi']</t>
  </si>
  <si>
    <t>Integration Data Engineer I</t>
  </si>
  <si>
    <t>Data Engineer - SQL &amp; Python Expertise 🏆</t>
  </si>
  <si>
    <t>Senior Software Engineer | Azure Data Analytics</t>
  </si>
  <si>
    <t>['sql', 'python', 'r', 'javascript', 'java', 't-sql', 'html', 'c', 'postgresql', 'azure', 'oracle', 'aws', 'power bi', 'jenkins', 'gitlab']</t>
  </si>
  <si>
    <t>Fulfillment Center Specialist-Meadow</t>
  </si>
  <si>
    <t>Associate Fraud Strategy Data Scientist</t>
  </si>
  <si>
    <t>['sql', 'scala', 'snowflake', 'azure', 'bigquery']</t>
  </si>
  <si>
    <t>Washington, TX</t>
  </si>
  <si>
    <t>Electronic Arts Inc.</t>
  </si>
  <si>
    <t>['sql', 'python', 'snowflake', 'aws', 'redshift', 'bigquery', 'spark', 'kafka', 'airflow', 'gdpr']</t>
  </si>
  <si>
    <t>['sql', 'python', 'snowflake', 'azure', 'databricks', 'spark', 'kafka']</t>
  </si>
  <si>
    <t>Sr Insights Analyst</t>
  </si>
  <si>
    <t>Job Board - Communitech</t>
  </si>
  <si>
    <t>Practice Better</t>
  </si>
  <si>
    <t>['sql', 'go', 'snowflake', 'git']</t>
  </si>
  <si>
    <t>Contracts and Data Analyst</t>
  </si>
  <si>
    <t>Fraser Advanced Information Systems</t>
  </si>
  <si>
    <t>Forecasting Analyst III</t>
  </si>
  <si>
    <t>Data Analyst, 340B Program</t>
  </si>
  <si>
    <t>Rhode Island Public Health Institute</t>
  </si>
  <si>
    <t>['sql', 'tableau', 'excel', 'ssis']</t>
  </si>
  <si>
    <t>Investment Data Analytics &amp; Product Owner (Private Markets)</t>
  </si>
  <si>
    <t>['sql', 'python', 'r', 'pandas', 'jupyter']</t>
  </si>
  <si>
    <t>AI Engineer - Investment Management</t>
  </si>
  <si>
    <t>Data Scientist (Mid-Frequency Quantitative Research)</t>
  </si>
  <si>
    <t>SonicJobs</t>
  </si>
  <si>
    <t>Data Warehouse Engineer | €40k | Azure &amp; Databricks</t>
  </si>
  <si>
    <t>['sql', 'python', 'azure', 'databricks', 'pyspark', 'power bi', 'terraform']</t>
  </si>
  <si>
    <t>Twinkl Educational Publishing</t>
  </si>
  <si>
    <t>['sql', 'python', 'go', 'snowflake', 'databricks', 'terraform']</t>
  </si>
  <si>
    <t>Analyst - Insights</t>
  </si>
  <si>
    <t>SAP Financial Data Analyst (Navy ERP)</t>
  </si>
  <si>
    <t>Woodgrove Solutions</t>
  </si>
  <si>
    <t>ACS Recruitment Solutions</t>
  </si>
  <si>
    <t>Microsoft Power Platform Developer (Data Scientist I)</t>
  </si>
  <si>
    <t>['python', 'azure', 'aws', 'gcp', 'pytorch']</t>
  </si>
  <si>
    <t>Data Scientist (711267)</t>
  </si>
  <si>
    <t>['sql', 'python', 'r', 'sas', 'c', 'cobol', 'mysql', 'redshift', 'pytorch', 'numpy', 'tensorflow', 'scikit-learn', 'pandas', 'fastapi', 'flask', 'django', 'sas', 'docker']</t>
  </si>
  <si>
    <t>SENIOR DATA ANALYST AND SOFTWARE DEVELOPER</t>
  </si>
  <si>
    <t>Max Fordham LLP</t>
  </si>
  <si>
    <t>['sql', 'python', 'javascript', 'c', 'typescript', 'azure', 'aws', 'jupyter', 'fastapi', 'vue', 'power bi', 'git', 'github', 'ansible']</t>
  </si>
  <si>
    <t>Data Engineering Lead Python Databricks - Fintech</t>
  </si>
  <si>
    <t>Graduate Electrical Engineer - Data Centres</t>
  </si>
  <si>
    <t>Chadderton, United Kingdom</t>
  </si>
  <si>
    <t>Konker Recruitment</t>
  </si>
  <si>
    <t>Sales Data Analyst, Intermediate</t>
  </si>
  <si>
    <t>Sr. Data  Business Intelligence Analyst</t>
  </si>
  <si>
    <t>Lead Data Scientist (AI/ML)</t>
  </si>
  <si>
    <t>GatherUp</t>
  </si>
  <si>
    <t>Senior Generative AI Scientist II (Model Risk &amp; Validation)</t>
  </si>
  <si>
    <t>Cotiviti, Inc.</t>
  </si>
  <si>
    <t>['python', 'c', 'azure', 'databricks', 'aws', 'gcp', 'pytorch', 'keras', 'tensorflow', 'scikit-learn', 'nltk', 'pandas', 'huggingface', 'datarobot']</t>
  </si>
  <si>
    <t>Computer Operator (Entry level Data Analyst)</t>
  </si>
  <si>
    <t>Knowledge Builders Inc</t>
  </si>
  <si>
    <t>Data Scientist, AWS Quick Data</t>
  </si>
  <si>
    <t>Senior Consultant - Data Analyst</t>
  </si>
  <si>
    <t>New York State Technology Enterprise Cor</t>
  </si>
  <si>
    <t>Senior Data Scientist, Decisions - Risk</t>
  </si>
  <si>
    <t>Data Analyst III (Tax Analyst) JP33031</t>
  </si>
  <si>
    <t>Orion Group</t>
  </si>
  <si>
    <t>Service Provider Claims and Data Analyst</t>
  </si>
  <si>
    <t>Circular Action Alliance</t>
  </si>
  <si>
    <t>['python', 'excel', 'power bi', 'sharepoint']</t>
  </si>
  <si>
    <t>Research Data Scientist, Brand Advertising, YouTube Ads</t>
  </si>
  <si>
    <t>Data Platform Lead</t>
  </si>
  <si>
    <t>['sql', 'python', 'go', 'spark', 'kafka', 'airflow', 'node.js', 'node', 'kubernetes']</t>
  </si>
  <si>
    <t>Lead Data Engineer - Remote / Telecommute</t>
  </si>
  <si>
    <t>['sql', 'python', 'java', 'bash', 'mysql', 'postgresql', 'mariadb', 'spark', 'numpy', 'airflow', 'pandas', 'jupyter', 'linux', 'atlassian', 'git', 'jira', 'confluence']</t>
  </si>
  <si>
    <t>Data Engineer - Walbec</t>
  </si>
  <si>
    <t>['sql', 'python', 'powershell', 'azure']</t>
  </si>
  <si>
    <t>Power Staffing Solutions</t>
  </si>
  <si>
    <t>['sql', 'r', 'azure', 'aws', 'gcp', 'spark', 'kafka', 'airflow']</t>
  </si>
  <si>
    <t>Quantitative Research Analyst | Upto $60/hr Hourly</t>
  </si>
  <si>
    <t>Machine Learning Engineer | Upto $100/hr Hourly</t>
  </si>
  <si>
    <t>Data Scientist 5, Experimentation Platform</t>
  </si>
  <si>
    <t>GCP Data Engineer_Local to IL and MD_Only on W2</t>
  </si>
  <si>
    <t>['sql', 'python', 'gcp', 'bigquery', 'spark', 'kafka', 'airflow']</t>
  </si>
  <si>
    <t>Principal Data Science Engineer</t>
  </si>
  <si>
    <t>['sql', 'python', 'r', 'looker', 'qlik', 'powerpoint']</t>
  </si>
  <si>
    <t>Prairie Consulting Services</t>
  </si>
  <si>
    <t>['sql', 'nosql', 'mysql', 'dynamodb', 'redis', 'snowflake', 'oracle', 'aws', 'git', 'svn']</t>
  </si>
  <si>
    <t>Crime Intelligence Analyst: Data-Driven Crime Analytics</t>
  </si>
  <si>
    <t>City of Fort Myers</t>
  </si>
  <si>
    <t>Data Analyst Manager in Canada &amp; Australia</t>
  </si>
  <si>
    <t>Fielder</t>
  </si>
  <si>
    <t>Security-Cleared Junior Data Scientist (Python)</t>
  </si>
  <si>
    <t>Senior Cloud Platform Engineer</t>
  </si>
  <si>
    <t>['python', 'bash', 'snowflake', 'aws', 'redshift', 'gdpr', 'kubernetes', 'git', 'terraform']</t>
  </si>
  <si>
    <t>Senior Applied ML Engineer - End-to-End Gaming AI</t>
  </si>
  <si>
    <t>UMATR</t>
  </si>
  <si>
    <t>Senior AI Data Engineer- Agentic Healthcare Platform</t>
  </si>
  <si>
    <t>Medeloop</t>
  </si>
  <si>
    <t>['sql', 'python', 'azure', 'aws', 'gcp', 'spark']</t>
  </si>
  <si>
    <t>Data Engineer New</t>
  </si>
  <si>
    <t>Motive</t>
  </si>
  <si>
    <t>['sql', 'python', 'snowflake', 'aws', 'airflow', 'tableau', 'terraform']</t>
  </si>
  <si>
    <t>Technology Analyst - Data Science &amp; Analytics</t>
  </si>
  <si>
    <t>Northern Trust</t>
  </si>
  <si>
    <t>IT Supply Chain &amp; Finance Data Analyst</t>
  </si>
  <si>
    <t>['sql', 'python', 'javascript', 'java', 'oracle', 'tableau', 'power bi', 'sap']</t>
  </si>
  <si>
    <t>Data Engineer II - AMZ9794525</t>
  </si>
  <si>
    <t>Workday System Analyst-W2</t>
  </si>
  <si>
    <t>Reference Data specialist</t>
  </si>
  <si>
    <t>Attribution Search</t>
  </si>
  <si>
    <t>Manager, Marketing Planning And Strategy - Data Analyst, Marketing Intelligence - Walmart Connect</t>
  </si>
  <si>
    <t>['sql', 'python', 'r', 'snowflake', 'databricks', 'bigquery', 'tableau', 'looker', 'power bi']</t>
  </si>
  <si>
    <t>['sql', 'sql server', 'azure', 'oracle', 'ssis', 'ssrs']</t>
  </si>
  <si>
    <t>Wind Analyst – Layout Design</t>
  </si>
  <si>
    <t>Kildare, Ireland</t>
  </si>
  <si>
    <t>Valley Stream, NY</t>
  </si>
  <si>
    <t>Sales Enablement US Wealth Data Analyst - Hybrid Onsite in Boston, MA or Chicago, IL</t>
  </si>
  <si>
    <t>Glossop, United Kingdom</t>
  </si>
  <si>
    <t>Adria Solutions Ltd</t>
  </si>
  <si>
    <t>['snowflake', 'azure', 'redshift', 'bigquery', 'tableau', 'looker', 'power bi']</t>
  </si>
  <si>
    <t>Hiring Data Engineer (AWS + DBT + Airflow)</t>
  </si>
  <si>
    <t>Geetha Technology Solutions</t>
  </si>
  <si>
    <t>['sql', 'python', 'shell', 'snowflake', 'aws', 'redshift', 'bigquery', 'pyspark', 'airflow', 'docker', 'terraform']</t>
  </si>
  <si>
    <t>Video Research Expert - Robotics</t>
  </si>
  <si>
    <t>Mathematics Researcher (Masters/PhDs)</t>
  </si>
  <si>
    <t>Business Analyst  (US C/ GC H only)</t>
  </si>
  <si>
    <t>Addax</t>
  </si>
  <si>
    <t>['sql', 'excel', 'sheets', 'jira', 'confluence', 'notion']</t>
  </si>
  <si>
    <t>Exploitation Specialist (Data Scientist)</t>
  </si>
  <si>
    <t>Vcarve</t>
  </si>
  <si>
    <t>Senior Data Solutions Analyst</t>
  </si>
  <si>
    <t>Data Engineer (IC3) (Strong SQL)</t>
  </si>
  <si>
    <t>['sql', 'python', 'postgresql', 'snowflake', 'aws', 'gcp', 'redshift', 'airflow', 'gitlab']</t>
  </si>
  <si>
    <t>Data Engineer - Mid (4 - 6 years)</t>
  </si>
  <si>
    <t>LearnShiz Techies</t>
  </si>
  <si>
    <t>Tews Company</t>
  </si>
  <si>
    <t>Data Governance &amp; Enablement Analyst</t>
  </si>
  <si>
    <t>Brimington, United Kingdom</t>
  </si>
  <si>
    <t>Junior Business Data Analyst – Financial Strategy &amp; Analytics</t>
  </si>
  <si>
    <t>CapitalPlanHoldings</t>
  </si>
  <si>
    <t>['snowflake', 'databricks', 'spark', 'kafka', 'splunk']</t>
  </si>
  <si>
    <t>['go', 'typescript', 'react', 'zoom']</t>
  </si>
  <si>
    <t>Digital Search Analyst</t>
  </si>
  <si>
    <t>['sql', 'python', 'tableau', 'looker', 'power bi', 'powerbi', 'powerbi']</t>
  </si>
  <si>
    <t>Data Scientist (3-5 Years Experience) - Retail / Banking / Insurance</t>
  </si>
  <si>
    <t>ENHANCE IT SOL</t>
  </si>
  <si>
    <t>['sql', 'python', 'r', 'azure', 'aws', 'gcp', 'spark', 'pytorch', 'tensorflow', 'hadoop', 'scikit-learn', 'tableau', 'power bi']</t>
  </si>
  <si>
    <t>Data Engineer/Python Developer (Hadoop On-Prem)</t>
  </si>
  <si>
    <t>['sql', 'python', 'shell', 'spark', 'pyspark', 'airflow', 'hadoop', 'linux', 'git', 'github', 'jenkins', 'gitlab', 'yarn']</t>
  </si>
  <si>
    <t>Senior Data Engineer - Labor Management</t>
  </si>
  <si>
    <t>['sql', 'python', 'c', 'sql server', 'redis', 'snowflake', 'azure', 'databricks', 'unity']</t>
  </si>
  <si>
    <t>Senior Data Analyst (Revenue) - up to £75,000</t>
  </si>
  <si>
    <t>Impactive IT</t>
  </si>
  <si>
    <t>['sql', 'snowflake', 'tableau', 'excel', 'looker', 'power bi']</t>
  </si>
  <si>
    <t>Senior Consultant – Data Science</t>
  </si>
  <si>
    <t>Wellesley Cove Group</t>
  </si>
  <si>
    <t>Wellingborough, United Kingdom</t>
  </si>
  <si>
    <t>ACS Recruitment</t>
  </si>
  <si>
    <t>Legacy Food Group</t>
  </si>
  <si>
    <t>['sql', 'python', 'java', 'bash', 'shell', 'sql server', 'azure', 'oracle', 'aws', 'spark', 'hadoop', 'unix', 'looker']</t>
  </si>
  <si>
    <t>Analyst, Portfolio Research - Data Engineer - TD Asset Management</t>
  </si>
  <si>
    <t>['sql', 'python', 'sql server', 'snowflake', 'azure', 'databricks', 'aws']</t>
  </si>
  <si>
    <t>Data Support Entry Level</t>
  </si>
  <si>
    <t>Data Scientist Associate - Data Scientist Sr.</t>
  </si>
  <si>
    <t>['sql', 'python', 'r', 'sas', 'hadoop', 'tableau', 'excel', 'spss', 'sas']</t>
  </si>
  <si>
    <t>['sql', 'python', 'javascript', 'spark', 'flask']</t>
  </si>
  <si>
    <t>Public Partnerships LLC</t>
  </si>
  <si>
    <t>['sql', 'sql server', 'postgresql', 'azure', 'databricks', 'spark', 'pyspark', 'github', 'terraform']</t>
  </si>
  <si>
    <t>Data Engineer - Python/PySpark</t>
  </si>
  <si>
    <t>['sql', 'python', 'nosql', 'spark', 'kafka', 'pyspark', 'hadoop']</t>
  </si>
  <si>
    <t>Campaign Analyst</t>
  </si>
  <si>
    <t>Group O Careers</t>
  </si>
  <si>
    <t>Group O</t>
  </si>
  <si>
    <t>['sql', 'crystal', 'excel', 'powerpoint', 'outlook']</t>
  </si>
  <si>
    <t>Senior Data Analyst - S&amp;OP</t>
  </si>
  <si>
    <t>Data Scientist (On site in Tampa, FL)</t>
  </si>
  <si>
    <t>['sql', 'python', 'javascript', 'html', 'css', 'react']</t>
  </si>
  <si>
    <t>Data Analyst, Quality Management Informatics</t>
  </si>
  <si>
    <t>['python', 'snowflake', 'azure', 'databricks', 'powerbi', 'powerbi', 'git']</t>
  </si>
  <si>
    <t>['sql', 'java', 'mongodb', 'sql server', 'mongodb', 'cassandra', 'snowflake', 'azure', 'databricks', 'oracle', 'power bi']</t>
  </si>
  <si>
    <t>Staff Product Data Scientist, Workspace Collaboration Data Science</t>
  </si>
  <si>
    <t>['sql', 'python', 'r', 'sheets']</t>
  </si>
  <si>
    <t>Data Process Analyst</t>
  </si>
  <si>
    <t>['visual basic', 'visio', 'excel', 'power bi', 'powerpoint', 'dax']</t>
  </si>
  <si>
    <t>Senior IT Project Manager – Data, Analytics &amp; Privacy (Agile)</t>
  </si>
  <si>
    <t>Principal Data Scientist, WWPS ProServe Jobs</t>
  </si>
  <si>
    <t>Sr. Data Scientist, WWPS ProServe Data and Machine Learning Jobs</t>
  </si>
  <si>
    <t>Data Engineer || USC only</t>
  </si>
  <si>
    <t>ANB Sourcing LLC</t>
  </si>
  <si>
    <t>['snowflake', 'power bi', 'powerbi', 'powerbi']</t>
  </si>
  <si>
    <t>['sql', 't-sql', 'sql server', 'excel', 'ssis', 'ssrs']</t>
  </si>
  <si>
    <t>['sql', 'python', 'go', 'snowflake', 'azure', 'databricks', 'spark', 'hadoop']</t>
  </si>
  <si>
    <t>Senior ITSM Business Intelligence Analyst</t>
  </si>
  <si>
    <t>['excel', 'power bi', 'sap', 'powerpoint', 'dax']</t>
  </si>
  <si>
    <t>Paramount Streaming</t>
  </si>
  <si>
    <t>['sql', 'python', 'bigquery', 'atlassian', 'jira', 'confluence']</t>
  </si>
  <si>
    <t>Data Scientist -FCRM Model Risk Governance Strategy</t>
  </si>
  <si>
    <t>Precigen</t>
  </si>
  <si>
    <t>['r', 'perl', 'linux', 'unix']</t>
  </si>
  <si>
    <t>Belay Technologies</t>
  </si>
  <si>
    <t>['sql', 'oracle', 'aws', 'atlassian', 'git']</t>
  </si>
  <si>
    <t>Data Analytics / Predictive Maintenance Specialist</t>
  </si>
  <si>
    <t>PEMCCO</t>
  </si>
  <si>
    <t>K-12 Data Systems &amp; Support Analyst (PowerSchool Required)</t>
  </si>
  <si>
    <t>KIPP New Jersey</t>
  </si>
  <si>
    <t>['sql', 'python', 'windows', 'tableau']</t>
  </si>
  <si>
    <t>Remote Data Analyst Jobs - Work from Home &amp; Flexible Schedule</t>
  </si>
  <si>
    <t>['sql', 'python', 'r', 'azure', 'aws', 'tableau', 'excel', 'power bi', 'github']</t>
  </si>
  <si>
    <t>Pontoon Solutions</t>
  </si>
  <si>
    <t>Associate Mission Data Analyst Jobs</t>
  </si>
  <si>
    <t>SciTec, Inc.</t>
  </si>
  <si>
    <t>['python', 'matlab', 'c', 'shell', 'linux']</t>
  </si>
  <si>
    <t>python programmer /Data scientist</t>
  </si>
  <si>
    <t>ImpetusIT</t>
  </si>
  <si>
    <t>['sql', 'python', 'nosql', 'azure', 'aws', 'gcp', 'pytorch', 'tensorflow', 'hugging face']</t>
  </si>
  <si>
    <t>Data Scientist Needed for Insights and Analytics</t>
  </si>
  <si>
    <t>Manager, Data Analysis - Remote</t>
  </si>
  <si>
    <t>Staff Engineer, App Store Analytics &amp; Data Engineering</t>
  </si>
  <si>
    <t>['sql', 'python', 'java', 'cassandra', 'snowflake', 'spark', 'kafka', 'hadoop', 'gdpr']</t>
  </si>
  <si>
    <t>Data Modeler – ERwin | SQL | Azure | Databricks_5 Years</t>
  </si>
  <si>
    <t>Data Analyst — Enterprise Data Audit &amp; Structuring (4-Week Sprint)</t>
  </si>
  <si>
    <t>['sql', 'python', 'pandas', 'excel', 'sap', 'sheets', 'powerpoint']</t>
  </si>
  <si>
    <t>Data Scientist, Media Revenue and Subscriptions</t>
  </si>
  <si>
    <t>Data Scientist - Multimodal Training Data &amp; Tools - SIML</t>
  </si>
  <si>
    <t>Senior Product Data Scientist in Causal Inference and ML, App Store</t>
  </si>
  <si>
    <t>Data Engineer with SQL and Python expertise 🏆</t>
  </si>
  <si>
    <t>Tactable</t>
  </si>
  <si>
    <t>['sql', 'python', 'azure', 'databricks', 'airflow', 'kubernetes', 'docker']</t>
  </si>
  <si>
    <t>Software Engineer - YAML Experience</t>
  </si>
  <si>
    <t>Senior Software Engineer- Fullstack</t>
  </si>
  <si>
    <t>['sql', 'python', 'r', 'javascript', 'java', 't-sql', 'html', 'c', 'postgresql', 'azure', 'spark', 'power bi', 'terraform']</t>
  </si>
  <si>
    <t>RevOps analyst with HubSpot expertise</t>
  </si>
  <si>
    <t>RevInfinity</t>
  </si>
  <si>
    <t>['go', 'clickup']</t>
  </si>
  <si>
    <t>Market Data Compensation Analyst</t>
  </si>
  <si>
    <t>Loveland, CO</t>
  </si>
  <si>
    <t>Sales Analyst Junior – Remote Entry Level</t>
  </si>
  <si>
    <t>Data Scientist Lead - Payments</t>
  </si>
  <si>
    <t>['sql', 'python', 'snowflake', 'spark', 'hadoop', 'tableau']</t>
  </si>
  <si>
    <t>Digital Insight Analyst</t>
  </si>
  <si>
    <t>Ocean State Media Group</t>
  </si>
  <si>
    <t>['looker', 'sheets']</t>
  </si>
  <si>
    <t>Looking for a long-term data scientist for a SaaS (A/B testing product)</t>
  </si>
  <si>
    <t>Data Warehouse Programmer Analyst</t>
  </si>
  <si>
    <t>['sql', 'sql server', 'oracle', 'windows', 'ssis']</t>
  </si>
  <si>
    <t>Data Scientist---Junior Level</t>
  </si>
  <si>
    <t>BRMS Global Systems</t>
  </si>
  <si>
    <t>['sql', 'python', 'r', 'sas', 'java', 'bash', 'vba', 'c', 'shell', 'spark', 'tensorflow', 'hadoop', 'unix', 'looker', 'sas']</t>
  </si>
  <si>
    <t>Freelance Analytics / Data Engineer - DWH Build for SaaS Company</t>
  </si>
  <si>
    <t>['sql', 'mysql', 'snowflake', 'bigquery']</t>
  </si>
  <si>
    <t>Senior Operations &amp; Data Engineer (Informatica Specialist)</t>
  </si>
  <si>
    <t>Returns Specialist</t>
  </si>
  <si>
    <t>MLOps engineer</t>
  </si>
  <si>
    <t>['sql', 'python', 'databricks', 'aws', 'pytorch', 'tensorflow', 'scikit-learn', 'pandas', 'kubernetes', 'docker']</t>
  </si>
  <si>
    <t>Data Scientist- Platform Integrity (Remote)</t>
  </si>
  <si>
    <t>['sql', 'python', 'r', 'go', 'javascript', 'firebase', 'firebase', 'spark', 'airflow']</t>
  </si>
  <si>
    <t>Analyst - Project Support</t>
  </si>
  <si>
    <t>Senior Data Scientist (AI / GenAI / NLP / MLOps)</t>
  </si>
  <si>
    <t>Her Second Innings</t>
  </si>
  <si>
    <t>['python', 'r', 'redis', 'azure', 'pytorch', 'tensorflow', 'hugging face', 'kubernetes', 'docker', 'git', 'terraform']</t>
  </si>
  <si>
    <t>Planning Data Specialist</t>
  </si>
  <si>
    <t>Data Integrity Analyst (Onsite)</t>
  </si>
  <si>
    <t>['c', 'oracle', 'excel', 'sap', 'outlook']</t>
  </si>
  <si>
    <t>Data Analyst || W2</t>
  </si>
  <si>
    <t>Ingress IT Services</t>
  </si>
  <si>
    <t>Jr. Bilingual AI Data Scientist</t>
  </si>
  <si>
    <t>IntelliTech LLC</t>
  </si>
  <si>
    <t>['sql', 'python', 'nosql', 'java', 'azure', 'databricks', 'aws', 'gcp', 'spark', 'kafka', 'pyspark', 'airflow', 'kubernetes', 'docker']</t>
  </si>
  <si>
    <t>Workday Analayst</t>
  </si>
  <si>
    <t>Senior Data Scientist - New FDI to Belfast</t>
  </si>
  <si>
    <t>MCS Group | Your Specialist Recruitment Consultancy</t>
  </si>
  <si>
    <t>Sr. Platform Engineer</t>
  </si>
  <si>
    <t>['typescript', 'node.js', 'node']</t>
  </si>
  <si>
    <t>Analytics/Dashboarding Analyst (ADA) – SME</t>
  </si>
  <si>
    <t>Senior Analyst, Data and Insights</t>
  </si>
  <si>
    <t>Analytics/Dashboarding Analyst (ADA) – Journeyman</t>
  </si>
  <si>
    <t>Business Analyst – Technical Integrations</t>
  </si>
  <si>
    <t>Data engineering architect 🏆</t>
  </si>
  <si>
    <t>Sr. Data Engineer - Oracle EBS</t>
  </si>
  <si>
    <t>LCI</t>
  </si>
  <si>
    <t>DevOps Engineer - Security Data and AI Lab</t>
  </si>
  <si>
    <t>['python', 'bash', 'gcp', 'kubernetes', 'docker', 'github', 'terraform', 'jenkins']</t>
  </si>
  <si>
    <t>['sql', 'python', 'r', 'go', 'javascript', 'scala', 'java', 'php', 'spark', 'hadoop']</t>
  </si>
  <si>
    <t>Senior Insurance Data Specialist (SQL Developer) | Remote</t>
  </si>
  <si>
    <t>King's Insurance Staffing</t>
  </si>
  <si>
    <t>['sql', 'c', 'snowflake', 'databricks', 'tableau', 'power bi']</t>
  </si>
  <si>
    <t>Engineering Manager, Data Engineering - San Francisco Only</t>
  </si>
  <si>
    <t>['sql', 'python', 'c', 'redis', 'elasticsearch', 'neo4j', 'spark', 'kafka', 'airflow', 'kubernetes', 'docker', 'terraform']</t>
  </si>
  <si>
    <t>Kwik Trip, Inc.</t>
  </si>
  <si>
    <t>Lead Systems Analyst - REMOTE - Contract</t>
  </si>
  <si>
    <t>The Midtown Group</t>
  </si>
  <si>
    <t>Specialist II - Data Science</t>
  </si>
  <si>
    <t>Entry-Level Analyst</t>
  </si>
  <si>
    <t>Medical Transportation Management (MTM, Inc.)</t>
  </si>
  <si>
    <t>Bristol, CT</t>
  </si>
  <si>
    <t>Software Resources, Inc.</t>
  </si>
  <si>
    <t>['sql', 'python', 'scala', 'snowflake', 'databricks', 'aws', 'spark', 'airflow']</t>
  </si>
  <si>
    <t>Community Care Physicians (CCP)</t>
  </si>
  <si>
    <t>Data Risk Analyst - Hybrid Role - LOCALS to VA, DC, MD Area ONLY</t>
  </si>
  <si>
    <t>['gdpr', 'tableau', 'power bi']</t>
  </si>
  <si>
    <t>Sr Staff Program Manager, Public &amp; Analyst Industry Relations</t>
  </si>
  <si>
    <t>Seagate Technology</t>
  </si>
  <si>
    <t>Data Scientists for Marketing Effectiveness</t>
  </si>
  <si>
    <t>Health-Medical Insurance Claims Python Jupyter and Non-Cloud Data Engi</t>
  </si>
  <si>
    <t>Darby, PA</t>
  </si>
  <si>
    <t>Stable Industry Niche Software Company Serving a Very Recession Resistant Industry</t>
  </si>
  <si>
    <t>['python', 'jupyter', 'excel']</t>
  </si>
  <si>
    <t>Data Analyst - Enterprise Information Management</t>
  </si>
  <si>
    <t>Attleboro, MA</t>
  </si>
  <si>
    <t>SENSATA TECHNOLOGIES HOLDING PLC</t>
  </si>
  <si>
    <t>Senior Cloud Engineer: IaC, Security &amp; AI Data Platforms</t>
  </si>
  <si>
    <t>Gravitas Recruitment Group Hong Kong</t>
  </si>
  <si>
    <t>['terraform']</t>
  </si>
  <si>
    <t>Jacksonville Housing Authority</t>
  </si>
  <si>
    <t>Redwood Credit Union</t>
  </si>
  <si>
    <t>Reliability Data Analytics Engineer</t>
  </si>
  <si>
    <t>['sql', 'python', 'r', 'java', 'c', 'tableau']</t>
  </si>
  <si>
    <t>Data Scientist, Center for Black Digital Research</t>
  </si>
  <si>
    <t>The Pennsylvania State University</t>
  </si>
  <si>
    <t>Data Engineer, Infrastructure FinOps Jobs</t>
  </si>
  <si>
    <t>['sql', 'python', 'azure', 'databricks', 'aws', 'gcp', 'bigquery', 'spark', 'kafka', 'pyspark', 'tableau', 'kubernetes', 'docker', 'github', 'terraform', 'jenkins']</t>
  </si>
  <si>
    <t>Community Care Physicians</t>
  </si>
  <si>
    <t>['sql', 'python', 'r', 'airflow', 'ssis', 'git']</t>
  </si>
  <si>
    <t>HR Payroll Analyst (fully remote/Uk)</t>
  </si>
  <si>
    <t>Logjec</t>
  </si>
  <si>
    <t>Data Analyst II, Analytics</t>
  </si>
  <si>
    <t>['aws', 'express', 'ssrs']</t>
  </si>
  <si>
    <t>Business Analyst, Enterprise Data Solutions</t>
  </si>
  <si>
    <t>The Campbell's Company</t>
  </si>
  <si>
    <t>Mid-level Applied AI Scientist in Palo Alto</t>
  </si>
  <si>
    <t>Data Centre Installation Engineer Team Lead</t>
  </si>
  <si>
    <t>Southall, United Kingdom</t>
  </si>
  <si>
    <t>company</t>
  </si>
  <si>
    <t>Amplytico</t>
  </si>
  <si>
    <t>['sql', 'azure', 'power bi', 'dax', 'sharepoint']</t>
  </si>
  <si>
    <t>Client Analyst</t>
  </si>
  <si>
    <t>Entry Level Operations Analyst(Recent Grad needed)</t>
  </si>
  <si>
    <t>Data Quality Engineer (Data Quality / Data Remediation / Data Management)</t>
  </si>
  <si>
    <t>Palantir Data Scientist 🏆</t>
  </si>
  <si>
    <t>['sql', 'python', 'sas', 'azure', 'databricks', 'spark', 'tableau', 'sas']</t>
  </si>
  <si>
    <t>Field R&amp;D Senior Data Scientist, Industrial Focus</t>
  </si>
  <si>
    <t>United States (+1 other)</t>
  </si>
  <si>
    <t>TIBCO Software</t>
  </si>
  <si>
    <t>['sql', 'python', 'r', 'javascript', 'java', 'c', 'snowflake', 'azure', 'databricks', 'aws', 'tableau', 'spss']</t>
  </si>
  <si>
    <t>['sql', 'python', 'snowflake', 'azure', 'aws']</t>
  </si>
  <si>
    <t>netPolarity, Inc. (Saicon Consultants, Inc.)</t>
  </si>
  <si>
    <t>['sql', 'python', 't-sql', 'snowflake', 'unix', 'github', 'jira']</t>
  </si>
  <si>
    <t>['sql', 'python', 'scala', 'java', 'azure', 'gcp', 'bigquery', 'spark', 'kafka', 'pyspark']</t>
  </si>
  <si>
    <t>Data Engineer 2, Multiple Teams</t>
  </si>
  <si>
    <t>['mongodb', 'mongodb', 'snowflake', 'aws']</t>
  </si>
  <si>
    <t>Intelix.AI</t>
  </si>
  <si>
    <t>Data Engineer- Secret Clearance required</t>
  </si>
  <si>
    <t>Sherpa 6</t>
  </si>
  <si>
    <t>['sql', 'python', 'go', 'scala', 'java', 'spark', 'kafka', 'spring', 'hadoop']</t>
  </si>
  <si>
    <t>Accel Job Board</t>
  </si>
  <si>
    <t>True Anomaly</t>
  </si>
  <si>
    <t>['c', 'snowflake', 'redshift', 'bigquery', 'airflow', 'git', 'jira', 'confluence']</t>
  </si>
  <si>
    <t>Omega Hires</t>
  </si>
  <si>
    <t>['sql', 'python', 'phoenix', 'power bi', 'dax']</t>
  </si>
  <si>
    <t>Staff Engineer, Data Migration</t>
  </si>
  <si>
    <t>['sql', 'javascript', 'java', 'mongodb', 'mysql', 'mongodb', 'azure', 'aws', 'kafka', 'react', 'spring']</t>
  </si>
  <si>
    <t>Data Analyst: III (Senior)</t>
  </si>
  <si>
    <t>Mequon, WI</t>
  </si>
  <si>
    <t>['sql', 'sql server', 'databricks', 'ssrs']</t>
  </si>
  <si>
    <t>ZAPCOM GROUP INC</t>
  </si>
  <si>
    <t>['databricks', 'pyspark', 'alteryx']</t>
  </si>
  <si>
    <t>['databricks', 'pyspark', 'power bi', 'alteryx']</t>
  </si>
  <si>
    <t>Machine Learning Engineer – For English Speakers</t>
  </si>
  <si>
    <t>Careers - Aliyucares</t>
  </si>
  <si>
    <t>['python', 'azure', 'aws', 'gcp', 'spark', 'pytorch', 'numpy', 'tensorflow', 'hadoop', 'scikit-learn', 'pandas', 'kubernetes', 'docker', 'git']</t>
  </si>
  <si>
    <t>Business Analyst – No Experience</t>
  </si>
  <si>
    <t>Staff ML Engineer, FinTech (Remote)</t>
  </si>
  <si>
    <t>Call Quality Analyst, Work from Home</t>
  </si>
  <si>
    <t>['excel', 'slack', 'microsoft teams']</t>
  </si>
  <si>
    <t>Data Engineer – For English Speakers</t>
  </si>
  <si>
    <t>['sql', 'python', 'scala', 'java', 'mysql', 'postgresql', 'snowflake', 'azure', 'databricks', 'aws', 'redshift', 'bigquery', 'spark', 'kafka', 'airflow', 'hadoop', 'git']</t>
  </si>
  <si>
    <t>Data Scientist, Amazon Music - DISCO</t>
  </si>
  <si>
    <t>Engineering Manager, Data Modeling</t>
  </si>
  <si>
    <t>Mural</t>
  </si>
  <si>
    <t>Senior Data Analyst, Digital Platforms (French) - Hybrid</t>
  </si>
  <si>
    <t>Kansas, OK</t>
  </si>
  <si>
    <t>Big Data Engineer (Annapolis Junction, MD)</t>
  </si>
  <si>
    <t>['java', 'hadoop', 'terraform', 'ansible']</t>
  </si>
  <si>
    <t>Search Evaluation Specialist - Expert | Upto $30/hr Hourly</t>
  </si>
  <si>
    <t>Data Analyst – For Foreigners</t>
  </si>
  <si>
    <t>Gerald, MO</t>
  </si>
  <si>
    <t>IT Systems Analyst (Data Analyst) - Clinical Vendor Solutions - Remote</t>
  </si>
  <si>
    <t>['sql', 'gcp', 'github', 'jira']</t>
  </si>
  <si>
    <t>Data Scientist - Python, Machine Learning 🏆</t>
  </si>
  <si>
    <t>['sql', 'python', 'azure', 'databricks', 'aws', 'spark', 'tableau', 'power bi', 'git']</t>
  </si>
  <si>
    <t>Senior Data Engineer, People Experience and Technology Central Science</t>
  </si>
  <si>
    <t>Data center engineer with cloud expertise 🏆</t>
  </si>
  <si>
    <t>['c', 'windows', 'linux', 'sharepoint']</t>
  </si>
  <si>
    <t>Mid Data Engineer (Python, SQL) 🏆</t>
  </si>
  <si>
    <t>Business Analyst - Data Analysis &amp; Reporting 🏆</t>
  </si>
  <si>
    <t>['tableau', 'excel', 'sap', 'qlik', 'powerbi', 'powerbi']</t>
  </si>
  <si>
    <t>Mansfield, TX</t>
  </si>
  <si>
    <t>Data Analysis Task Leader/Senior Contributor, Personnel Testing and Assessment</t>
  </si>
  <si>
    <t>Legal Data Analyst, Applied Data Science</t>
  </si>
  <si>
    <t>Applied Data Scientist and Visualization Specialist - Hardware Engineering Product Design</t>
  </si>
  <si>
    <t>Hybrid Finance Data Scientist: Forecasting</t>
  </si>
  <si>
    <t>Euromonitor International</t>
  </si>
  <si>
    <t>Senior Commercial P&amp;C Insurance Analyst, Data Science Team</t>
  </si>
  <si>
    <t>LineSlip Solutions</t>
  </si>
  <si>
    <t>['snowflake', 'oracle']</t>
  </si>
  <si>
    <t>Ingénieur en machine learning/Machine Learning Engineer, ProServe Shared Delivery Team - Data &amp; AI</t>
  </si>
  <si>
    <t>Amazon Web Services Canada, Inc.</t>
  </si>
  <si>
    <t>['sql', 'python', 'r', 'javascript', 'scala', 'java', 'c', 'typescript', 'aws', 'pytorch', 'tensorflow', 'airflow', 'gdpr', 'terraform']</t>
  </si>
  <si>
    <t>Bartlesville, OK</t>
  </si>
  <si>
    <t>Reporting Analyst (SAP)</t>
  </si>
  <si>
    <t>Skaneateles, NY</t>
  </si>
  <si>
    <t>Trident Consulting Inc</t>
  </si>
  <si>
    <t>['vba', 'visual basic', 'sap']</t>
  </si>
  <si>
    <t>AI Training Data Engineer (DevOps &amp; Backend Specialist)</t>
  </si>
  <si>
    <t>['python', 'go', 'bash', 'postgresql', 'redis', 'kubernetes', 'docker', 'github', 'terraform', 'gitlab']</t>
  </si>
  <si>
    <t>Requirements Engineering Intern - Data Center Rack</t>
  </si>
  <si>
    <t>Laboratory Information System Liaison, Lab Administration - Day Shift</t>
  </si>
  <si>
    <t>Pricing &amp; Analytics Transformation Lead</t>
  </si>
  <si>
    <t>Senior Data Engineer - GM Motorsports</t>
  </si>
  <si>
    <t>Berrodin Parts Warehouse</t>
  </si>
  <si>
    <t>['sql', 'python', 'nosql', 'mongo', 'java', 'redis', 'azure', 'databricks', 'aws', 'kafka', 'kubernetes', 'docker']</t>
  </si>
  <si>
    <t>['sql', 'python', 'nosql', 'mongodb', 'mongodb', 'aws', 'gcp', 'bigquery', 'airflow', 'atlassian', 'kubernetes', 'docker', 'git', 'bitbucket', 'jira', 'confluence']</t>
  </si>
  <si>
    <t>Senior Data Scientist, Advanced Analytics</t>
  </si>
  <si>
    <t>Super Concept Classes -</t>
  </si>
  <si>
    <t>['python', 'azure', 'aws', 'gcp', 'redshift', 'airflow', 'kubernetes', 'docker', 'jenkins']</t>
  </si>
  <si>
    <t>Senior Database Engineer - Secure, Scalable GIS Data</t>
  </si>
  <si>
    <t>Trinity Global Consulting</t>
  </si>
  <si>
    <t>Credit Risk Manager (Hybrid)</t>
  </si>
  <si>
    <t>Data Analytics Specialist. Weibull Modelling &amp; Condition-Based Asset Analysis</t>
  </si>
  <si>
    <t>Construction Senior Insights Analyst</t>
  </si>
  <si>
    <t>['sql', 'r', 'java', 'databricks', 'hadoop', 'power bi']</t>
  </si>
  <si>
    <t>Machine Learning Model Builder</t>
  </si>
  <si>
    <t>Aerobotics</t>
  </si>
  <si>
    <t>Data Engineer – Databricks &amp; AWS</t>
  </si>
  <si>
    <t>Boston Business Solutions Pvt Ltd</t>
  </si>
  <si>
    <t>['python', 'databricks', 'aws', 'airflow']</t>
  </si>
  <si>
    <t>Statistician II</t>
  </si>
  <si>
    <t>Brookline, MA</t>
  </si>
  <si>
    <t>['r', 'sas', 'linux', 'unix', 'sas']</t>
  </si>
  <si>
    <t>Strategic Data Science Leader</t>
  </si>
  <si>
    <t>Eastern Cape, South Africa</t>
  </si>
  <si>
    <t>DataFin Recruitment</t>
  </si>
  <si>
    <t>Business Data Scientist, YouTube+</t>
  </si>
  <si>
    <t>['sql', 'python', 'r', 'planner', 'zoom']</t>
  </si>
  <si>
    <t>Data Scientist 1 - Healthcare - Full-time</t>
  </si>
  <si>
    <t>Cybersecurity Software/Data Engineer</t>
  </si>
  <si>
    <t>['python', 'javascript', 'java', 'node', 'power bi']</t>
  </si>
  <si>
    <t>GIS Specialist/Geo Spatial Data Engineer (Immediate Joiner)</t>
  </si>
  <si>
    <t>CDPG, IISc Bangalore</t>
  </si>
  <si>
    <t>Senior Data Analyst: DW Transformation</t>
  </si>
  <si>
    <t>ASTEK SINGAPORE INNOVATION TECHNOLOGY PTE. LTD.</t>
  </si>
  <si>
    <t>Bayonne, NJ</t>
  </si>
  <si>
    <t>Senior AI Engineer, LearnWith.AI (Remote) - $200,000/year USD</t>
  </si>
  <si>
    <t>['sql', 'sql server', 'postgresql', 'azure', 'aws', 'gcp', 'airflow', 'ssrs']</t>
  </si>
  <si>
    <t>CRO Analyst (Remote + Flexible hours)</t>
  </si>
  <si>
    <t>GTE</t>
  </si>
  <si>
    <t>Remote Excel Data Specialist, Part-Time</t>
  </si>
  <si>
    <t>Athene</t>
  </si>
  <si>
    <t>['sql', 'tableau', 'excel', 'power bi', 'powerpoint', 'outlook']</t>
  </si>
  <si>
    <t>Data Science and Data analyst Trainer</t>
  </si>
  <si>
    <t>ARC</t>
  </si>
  <si>
    <t>['sql', 'python', 'matplotlib', 'numpy', 'seaborn', 'pandas', 'excel', 'power bi', 'dax']</t>
  </si>
  <si>
    <t>Data Analyst Senior - Data and Automation (Data Warehouse (EDW),  SQL, Tableau) - R215708</t>
  </si>
  <si>
    <t>Walden University Career Planning And Development - JobBoardHQ</t>
  </si>
  <si>
    <t>Intent HQ</t>
  </si>
  <si>
    <t>Senior AI Scientist</t>
  </si>
  <si>
    <t>Intuit</t>
  </si>
  <si>
    <t>['sql', 'python', 'r', 'scikit-learn', 'linux']</t>
  </si>
  <si>
    <t>Transaction Services - Data Analytics Senior Associate</t>
  </si>
  <si>
    <t>Riveron</t>
  </si>
  <si>
    <t>['sql', 'python', 'r', 'sas', 'azure', 'hadoop', 'tableau', 'alteryx', 'spss', 'sas', 'powerbi', 'powerbi']</t>
  </si>
  <si>
    <t>Remote Geological Data Analyst for AI-Driven Exploration</t>
  </si>
  <si>
    <t>AI Data Specialist</t>
  </si>
  <si>
    <t>RWS Group</t>
  </si>
  <si>
    <t>Ringier South Africa</t>
  </si>
  <si>
    <t>['python', 'tensorflow', 'huggingface', 'docker', 'git']</t>
  </si>
  <si>
    <t>Business Intelligence Engineer/Data Scientist</t>
  </si>
  <si>
    <t>['sql', 'python', 't-sql', 'mysql', 'numpy', 'tensorflow', 'scikit-learn', 'pandas', 'power bi']</t>
  </si>
  <si>
    <t>Senior BI Engineer — Data Warehousing</t>
  </si>
  <si>
    <t>O'Brien Recruitment</t>
  </si>
  <si>
    <t>Senior Data Science Consultant — Remote/Hybrid Strategy</t>
  </si>
  <si>
    <t>WatersEdge Solutions</t>
  </si>
  <si>
    <t>['sql', 'python', 'snowflake', 'aws', 'spark', 'kafka', 'numpy', 'airflow', 'pandas']</t>
  </si>
  <si>
    <t>Databricks Administrator - Jacksonville, FL/Omaha, NE</t>
  </si>
  <si>
    <t>Bilingual Data Analyst Spanish/English</t>
  </si>
  <si>
    <t>['sql', 'python', 'scala', 'java', 'snowflake', 'databricks', 'aws', 'spark', 'airflow', 'graphql']</t>
  </si>
  <si>
    <t>IT Business/Data Analyst  (Data Governance &amp; Stewardship)</t>
  </si>
  <si>
    <t>['excel', 'powerpoint', 'sharepoint', 'powerbi', 'powerbi']</t>
  </si>
  <si>
    <t>Data Management and Analysis</t>
  </si>
  <si>
    <t>SG Enable</t>
  </si>
  <si>
    <t>Data Analyst with LLM/AI</t>
  </si>
  <si>
    <t>Kutir Corporation</t>
  </si>
  <si>
    <t>Pinnacle Medicines</t>
  </si>
  <si>
    <t>['python', 'go', 'pytorch', 'tensorflow']</t>
  </si>
  <si>
    <t>Data Scientist in Greenwood Village, CO (W2 Only)</t>
  </si>
  <si>
    <t>['sql', 'python', 'azure', 'aws', 'gcp', 'pytorch', 'numpy', 'tensorflow', 'scikit-learn', 'pandas', 'kubernetes', 'docker']</t>
  </si>
  <si>
    <t>Data Analytics Product Manager- Manhattan, NY</t>
  </si>
  <si>
    <t>Data Analyst - Reporting - Remote</t>
  </si>
  <si>
    <t>Magnals</t>
  </si>
  <si>
    <t>Data Analytics Product Manager- Washington, DC</t>
  </si>
  <si>
    <t>['sql', 'python', 'databricks', 'aws', 'gcp', 'redshift', 'bigquery', 'spark', 'kafka', 'airflow', 'looker', 'kubernetes', 'docker', 'terraform']</t>
  </si>
  <si>
    <t>Master Data Analyst -- NEGDC5779546</t>
  </si>
  <si>
    <t>['r', 'go', 'excel', 'sap']</t>
  </si>
  <si>
    <t>Business Analyst-Level 3</t>
  </si>
  <si>
    <t>Recutify Inc.</t>
  </si>
  <si>
    <t>Data Analyst – Operations: Plano, DC</t>
  </si>
  <si>
    <t>['sql', 'python', 'r', 'snowflake', 'databricks', 'tableau', 'looker', 'power bi']</t>
  </si>
  <si>
    <t>['excel', 'powerpoint', 'outlook', 'jira']</t>
  </si>
  <si>
    <t>['sql', 'python', 'mysql', 'postgresql', 'snowflake', 'aws', 'bigquery', 'hadoop', 'linux', 'unix', 'atlassian', 'github', 'jira', 'confluence']</t>
  </si>
  <si>
    <t>Machine Learning Engineer-AI Data Platform</t>
  </si>
  <si>
    <t>MOBĒ</t>
  </si>
  <si>
    <t>['sql', 'python', 'aws', 'spark', 'airflow', 'tableau', 'looker', 'kubernetes', 'docker', 'git']</t>
  </si>
  <si>
    <t>AI / ML Engineer</t>
  </si>
  <si>
    <t>['python', 'azure', 'aws', 'gcp', 'github', 'terraform']</t>
  </si>
  <si>
    <t>Jr. Data Engineer / Microsoft Fabric</t>
  </si>
  <si>
    <t>Waste Harmonics Keter</t>
  </si>
  <si>
    <t>['sql', 'python', 'aws', 'airflow', 'tableau', 'looker', 'kubernetes', 'docker', 'git']</t>
  </si>
  <si>
    <t>Senior Data &amp; BI Engineer - FP&amp;A</t>
  </si>
  <si>
    <t>Sentrex Distribution Inc.</t>
  </si>
  <si>
    <t>['sql', 'python', 'go', 't-sql', 'azure', 'databricks', 'pyspark', 'pandas', 'express', 'power bi', 'dax', 'unity']</t>
  </si>
  <si>
    <t>Teammate Health &amp; Safety Data Insights Analyst</t>
  </si>
  <si>
    <t>Data Scientist / Generative AI Data Engineer</t>
  </si>
  <si>
    <t>Expertshub.ai</t>
  </si>
  <si>
    <t>Data Science Intern, Dept. of Newborn Medicine</t>
  </si>
  <si>
    <t>Education and Workforce Data Strategist New</t>
  </si>
  <si>
    <t>['sql', 'azure', 'databricks', 'spark', 'pyspark', 'gitlab', 'unity']</t>
  </si>
  <si>
    <t>Accounting Operations Analyst/Master Data Analyst</t>
  </si>
  <si>
    <t>Data Analyst (Korean Speaking)</t>
  </si>
  <si>
    <t>Woori America Bank</t>
  </si>
  <si>
    <t>American Homes 4 Rent, L.P.</t>
  </si>
  <si>
    <t>['sql', 'sql server', 'snowflake', 'databricks', 'tableau', 'excel', 'power bi', 'outlook']</t>
  </si>
  <si>
    <t>Lead Clinical Data Analyst</t>
  </si>
  <si>
    <t>['r', 'go', 'gcp']</t>
  </si>
  <si>
    <t>Professional Assist Corporation</t>
  </si>
  <si>
    <t>['sql', 'python', 'r', 't-sql', 'azure', 'excel', 'power bi']</t>
  </si>
  <si>
    <t>Sr. Machine Learning Engineer (Gen AI Focus)-W2 only</t>
  </si>
  <si>
    <t>['python', 'azure', 'aws', 'gcp', 'hugging face', 'kubernetes', 'docker', 'git', 'terraform']</t>
  </si>
  <si>
    <t>ICT Architect (Principal Data Engineer)</t>
  </si>
  <si>
    <t>['sql', 'python', 'go', 'scala', 'nosql', 'java', 'snowflake', 'spark', 'kafka', 'airflow']</t>
  </si>
  <si>
    <t>Data Engineer - Datastage ETL III</t>
  </si>
  <si>
    <t>Senior Data Engineer, Global</t>
  </si>
  <si>
    <t>Vantage Data Centers Management Company LLC</t>
  </si>
  <si>
    <t>['sql', 'python', 'postgresql', 'snowflake', 'azure', 'databricks', 'power bi', 'sharepoint', 'github', 'jira']</t>
  </si>
  <si>
    <t>Data Analyst (Mortgage Domain)</t>
  </si>
  <si>
    <t>Smart IT Frame</t>
  </si>
  <si>
    <t>['excel', 'power bi', 'powerpoint', 'symphony']</t>
  </si>
  <si>
    <t>Lead II - ML Engineering Data Science Engineer (Onsite)</t>
  </si>
  <si>
    <t>['sql', 'python', 'snowflake', 'azure', 'databricks', 'aws', 'gcp', 'spark', 'kafka', 'pyspark', 'airflow', 'tableau', 'power bi']</t>
  </si>
  <si>
    <t>Software Development &amp; Data Scientist Clearance Sponsorship</t>
  </si>
  <si>
    <t>['sql', 'python', 'java', 'mysql', 'aws']</t>
  </si>
  <si>
    <t>Bilingual Data Analyst I (Spanish &amp; English)</t>
  </si>
  <si>
    <t>['sql', 'python', 'azure', 'databricks', 'aws', 'power bi', 'jira']</t>
  </si>
  <si>
    <t>Vm2r</t>
  </si>
  <si>
    <t>['sql', 'python', 'scala', 'nosql', 'java', 'c', 'cassandra', 'aws', 'redshift', 'spark', 'kafka', 'airflow', 'hadoop']</t>
  </si>
  <si>
    <t>Remote Data Entry Analyst – Entry‑Level Equity Compensation &amp; Stock Plan Administration for Coca‑Cola (Work‑From‑Home, $25/hr)</t>
  </si>
  <si>
    <t>Jobgrow</t>
  </si>
  <si>
    <t>**Experienced Data Analyst – Statistical Modeling and Predictive Analytics for arenaflex**</t>
  </si>
  <si>
    <t>Jobzen</t>
  </si>
  <si>
    <t>Principal Software Engineer - Data</t>
  </si>
  <si>
    <t>['spark', 'kafka', 'airflow']</t>
  </si>
  <si>
    <t>Sr Analytics Implementation Engineer (Web &amp; Mobile) - Remote</t>
  </si>
  <si>
    <t>Marketing Jobs | Velocareers.xyz</t>
  </si>
  <si>
    <t>PagerDuty</t>
  </si>
  <si>
    <t>['sql', 'kotlin', 'atlassian', 'jira', 'asana']</t>
  </si>
  <si>
    <t>Value Based Payment Data Analyst II</t>
  </si>
  <si>
    <t>PacificSource Health Plans</t>
  </si>
  <si>
    <t>['sql', 'r', 'sas', 't-sql', 'tableau', 'excel', 'power bi', 'spss', 'sas', 'powerpoint', 'outlook']</t>
  </si>
  <si>
    <t>Oracle AI Data &amp; Analytics Lead - Senior Manager</t>
  </si>
  <si>
    <t>Aviation Data Analyst</t>
  </si>
  <si>
    <t>Jeppesen ForeFlight</t>
  </si>
  <si>
    <t>Junior Data Engineer 18893</t>
  </si>
  <si>
    <t>['sql', 'azure', 'power bi', 'ssrs']</t>
  </si>
  <si>
    <t>Data Engineer, SPTC</t>
  </si>
  <si>
    <t>['sql', 'oracle', 'aws', 'redshift', 'gdpr']</t>
  </si>
  <si>
    <t>Principal Big Data Engineer 🏆</t>
  </si>
  <si>
    <t>Senior Data Engineer, Finance ETL</t>
  </si>
  <si>
    <t>SEA Singapore</t>
  </si>
  <si>
    <t>Fabric Lakehouse Intern: Build Data Pipelines</t>
  </si>
  <si>
    <t>Apply My Internship</t>
  </si>
  <si>
    <t>Data/Financial Analyst</t>
  </si>
  <si>
    <t>Call the Car</t>
  </si>
  <si>
    <t>['sql', 'sql server', 'excel', 'outlook']</t>
  </si>
  <si>
    <t>Lead Data Modeler</t>
  </si>
  <si>
    <t>Financial Crimes – Senior Data Scientist</t>
  </si>
  <si>
    <t>['python', 'sas', 'sas']</t>
  </si>
  <si>
    <t>Pea Ridge, AR</t>
  </si>
  <si>
    <t>['python', 'scala', 'nosql', 'java', 'mysql', 'azure', 'gcp', 'spark', 'kafka', 'react', 'spring', 'airflow', 'node.js', 'node']</t>
  </si>
  <si>
    <t>Valpak Ltd</t>
  </si>
  <si>
    <t>['sql', 'c', 'sql server', 'excel']</t>
  </si>
  <si>
    <t>Data Scientist lead - Semantic Layer - Ontology/Knowledge Engineer</t>
  </si>
  <si>
    <t>Business Analyst with Data Analysis Skills 🏆</t>
  </si>
  <si>
    <t>Manager Customer Insights &amp; Data Analytics</t>
  </si>
  <si>
    <t>['sql', 'python', 'r', 'sas', 'databricks', 'excel', 'sas', 'powerbi', 'powerbi']</t>
  </si>
  <si>
    <t>['sql', 'python', 'r', 'azure', 'aws', 'gcp', 'tableau', 'excel', 'power bi', 'qlik']</t>
  </si>
  <si>
    <t>['sql', 'python', 'r', 'azure', 'databricks', 'aws', 'gcp', 'pyspark', 'airflow', 'gitlab']</t>
  </si>
  <si>
    <t>Halesowen, United Kingdom</t>
  </si>
  <si>
    <t>Elegance Solutions Limited</t>
  </si>
  <si>
    <t>Health Data Analyst - Release of Information Specialist</t>
  </si>
  <si>
    <t>Women's College Hospital</t>
  </si>
  <si>
    <t>Capital Markets Analyst</t>
  </si>
  <si>
    <t>Redwood Trust Inc</t>
  </si>
  <si>
    <t>Senior Data Scientist - Machine Learning 🏆</t>
  </si>
  <si>
    <t>['sql', 'python', 'databricks', 'spark', 'pytorch', 'pyspark', 'numpy', 'tensorflow', 'pandas']</t>
  </si>
  <si>
    <t>Data engineer with SQL and Python expertise 🏆</t>
  </si>
  <si>
    <t>['sql', 'python', 'r', 'azure', 'powerbi', 'powerbi', 'git', 'svn', 'jira']</t>
  </si>
  <si>
    <t>Eastleigh, United Kingdom</t>
  </si>
  <si>
    <t>Ageas</t>
  </si>
  <si>
    <t>['sql', 'python', 'snowflake', 'databricks', 'aws', 'spark', 'airflow', 'kubernetes', 'docker', 'git', 'terraform', 'jenkins']</t>
  </si>
  <si>
    <t>['python', 'numpy', 'tableau', 'powerbi', 'powerbi']</t>
  </si>
  <si>
    <t>IT Analyst / Data Analyst 2026P-0163</t>
  </si>
  <si>
    <t>['sql', 'tableau', 'excel', 'power bi', 'sharepoint']</t>
  </si>
  <si>
    <t>Data Analyst-</t>
  </si>
  <si>
    <t>Pathways To Housing DC Inc</t>
  </si>
  <si>
    <t>['sql', 'python', 'mongodb', 'mongodb', 'oracle', 'aws', 'gcp']</t>
  </si>
  <si>
    <t>Data Science Analytics</t>
  </si>
  <si>
    <t>Senior Data Engineer (Streaming &amp; APIs)</t>
  </si>
  <si>
    <t>Data Engineer(DataEQ)</t>
  </si>
  <si>
    <t>['sql', 'python', 'snowflake', 'azure', 'aws', 'gcp', 'redshift', 'bigquery', 'airflow']</t>
  </si>
  <si>
    <t>Center Street Lending</t>
  </si>
  <si>
    <t>['sql', 'python', 'snowflake', 'redshift', 'bigquery', 'power bi', 'dax', 'powerbi', 'powerbi']</t>
  </si>
  <si>
    <t>Data Analyst - Retail</t>
  </si>
  <si>
    <t>Cresco Labs</t>
  </si>
  <si>
    <t>NatWest</t>
  </si>
  <si>
    <t>['sql', 'python', 'sas', 'snowflake', 'tableau', 'excel', 'sas']</t>
  </si>
  <si>
    <t>Analyst - SEC</t>
  </si>
  <si>
    <t>Data Scientist /</t>
  </si>
  <si>
    <t>Redwood Trust, Inc.</t>
  </si>
  <si>
    <t>AI Research Intern – Deep Learning and TensorFlow</t>
  </si>
  <si>
    <t>NeuralWorks</t>
  </si>
  <si>
    <t>['python', 'azure', 'aws', 'gcp', 'pytorch', 'matplotlib', 'numpy', 'tensorflow', 'pandas', 'github']</t>
  </si>
  <si>
    <t>Customer Success Data Analyst - AI/Automation</t>
  </si>
  <si>
    <t>['sql', 'python', 'go', 'tableau', 'excel', 'qlik', 'powerbi', 'powerbi']</t>
  </si>
  <si>
    <t>['sql', 'python', 'java', 'sql server', 'mysql', 'oracle', 'spark', 'kafka', 'airflow', 'tableau', 'looker', 'ssis', 'ssrs', 'cognos', 'powerbi', 'powerbi']</t>
  </si>
  <si>
    <t>Women Innovators In Tech</t>
  </si>
  <si>
    <t>['sql', 'python', 'scala', 'nosql', 'mongodb', 'mongodb', 'snowflake', 'gcp', 'bigquery', 'spark', 'kafka', 'airflow', 'gdpr', 'docker', 'terraform', 'ansible']</t>
  </si>
  <si>
    <t>['sql', 'python', 'r', 'shell', 'snowflake', 'databricks', 'spark', 'unix', 'power bi', 'git']</t>
  </si>
  <si>
    <t>Business Analyst (Non-IT) 5</t>
  </si>
  <si>
    <t>Senior RAQA Business Systems Analyst - Remote</t>
  </si>
  <si>
    <t>['sql', 'c', 'tableau', 'power bi']</t>
  </si>
  <si>
    <t>Commercial Insight Analyst</t>
  </si>
  <si>
    <t>The Recruitment Company</t>
  </si>
  <si>
    <t>Commercial Insight Analyst. Job in Dublin Move Collective Jobs</t>
  </si>
  <si>
    <t>Move Collective Jobs</t>
  </si>
  <si>
    <t>Interim Finance Data Analyst</t>
  </si>
  <si>
    <t>In 2 Consult</t>
  </si>
  <si>
    <t>Cisco Data Analyst Level 1</t>
  </si>
  <si>
    <t>['sql', 'sql server', 'excel', 'powerpoint', 'smartsheet']</t>
  </si>
  <si>
    <t>['python', 'aws', 'pyspark', 'github']</t>
  </si>
  <si>
    <t>GEN AI Sr Data Scientist/Data Scientist</t>
  </si>
  <si>
    <t>Senior People Analytics Lead</t>
  </si>
  <si>
    <t>Policy Analyst</t>
  </si>
  <si>
    <t>NAVA TECH LLC</t>
  </si>
  <si>
    <t>Professional Search Group</t>
  </si>
  <si>
    <t>['sql', 'python', 'snowflake', 'docker']</t>
  </si>
  <si>
    <t>Functional Requirements Analyst III (Agile)</t>
  </si>
  <si>
    <t>New Baden, IL</t>
  </si>
  <si>
    <t>Paragon Technology</t>
  </si>
  <si>
    <t>Analyst, Integrations &amp; Solutions</t>
  </si>
  <si>
    <t>Grubhub Holdings Inc.</t>
  </si>
  <si>
    <t>Sr. Manager, Data Science and Advanced Analytic Solutions</t>
  </si>
  <si>
    <t>SAMYANG AMERICA INC</t>
  </si>
  <si>
    <t>['sql', 'python', 'r', 'snowflake', 'databricks', 'spark', 'tableau', 'power bi']</t>
  </si>
  <si>
    <t>Principal Data Scientist, Payments</t>
  </si>
  <si>
    <t>Data bricks</t>
  </si>
  <si>
    <t>['scala', 'azure', 'databricks', 'spark']</t>
  </si>
  <si>
    <t>['sql', 'python', 'go', 'snowflake', 'looker', 'git']</t>
  </si>
  <si>
    <t>Lead SAP Data Engineer - IT (USC or GC Only)</t>
  </si>
  <si>
    <t>GlobalSource IT</t>
  </si>
  <si>
    <t>['sql', 'snowflake', 'databricks', 'spark', 'power bi', 'sap']</t>
  </si>
  <si>
    <t>['sql', 'python', 'scala', 'snowflake', 'azure', 'databricks', 'aws', 'gcp', 'redshift', 'bigquery', 'spark', 'kafka', 'hadoop', 'kubernetes', 'docker', 'git']</t>
  </si>
  <si>
    <t>Informatics Data Analyst, Supply Chain</t>
  </si>
  <si>
    <t>['go', 'visio', 'excel', 'powerpoint']</t>
  </si>
  <si>
    <t>Hudsonville, MI</t>
  </si>
  <si>
    <t>['sql', 'sql server', 'azure', 'pandas', 'excel', 'power bi']</t>
  </si>
  <si>
    <t>Business Analyst - Junior</t>
  </si>
  <si>
    <t>Weboptimix</t>
  </si>
  <si>
    <t>['sql', 'python', 'r', 'c', 'tableau', 'powerbi', 'powerbi']</t>
  </si>
  <si>
    <t>Azure Data Cloud Engineer</t>
  </si>
  <si>
    <t>['sql', 'python', 'java', 'shell', 'azure', 'oracle', 'linux']</t>
  </si>
  <si>
    <t>Admin Assistant &amp; Business Analyst Support</t>
  </si>
  <si>
    <t>Subang Jaya, Selangor, Malaysia</t>
  </si>
  <si>
    <t>Helogang</t>
  </si>
  <si>
    <t>Staff FG Business Analyst</t>
  </si>
  <si>
    <t>Penang, Malaysia</t>
  </si>
  <si>
    <t>Micron Semiconductors</t>
  </si>
  <si>
    <t>['visio', 'sap']</t>
  </si>
  <si>
    <t>Online Event Research Analyst – Work From Home</t>
  </si>
  <si>
    <t>Lakewood, WA</t>
  </si>
  <si>
    <t>Terrafirma Foundation Repair Inc</t>
  </si>
  <si>
    <t>Mainstream Fiber Networks</t>
  </si>
  <si>
    <t>['sql', 'python', 'snowflake', 'tableau', 'power bi', 'jira']</t>
  </si>
  <si>
    <t>Data Engineer Jr: Databricks Pipelines &amp; DoD Clearance</t>
  </si>
  <si>
    <t>Data Engineer II &amp; Private Brands Analytics</t>
  </si>
  <si>
    <t>Data Scientist (Analytics &amp; Data Engineering)</t>
  </si>
  <si>
    <t>Canadian Tennis Association</t>
  </si>
  <si>
    <t>['sql', 'python', 'azure', 'databricks', 'aws', 'gcp', 'powerbi', 'powerbi']</t>
  </si>
  <si>
    <t>Platform Software Analysis Engineer for Driver Assistance</t>
  </si>
  <si>
    <t>ARRK Asia</t>
  </si>
  <si>
    <t>Electrical &amp; Mechanical Design Engineer (MEP DATA CENTER)</t>
  </si>
  <si>
    <t>PMX Malaysia Sdn Bhd</t>
  </si>
  <si>
    <t>AIG</t>
  </si>
  <si>
    <t>AI Data &amp; Analytics Lead - Director</t>
  </si>
  <si>
    <t>['sql', 'nosql', 'oracle']</t>
  </si>
  <si>
    <t>[Remote] Senior Analyst, Data Analytics, SIU</t>
  </si>
  <si>
    <t>['sql', 'python', 'r', 'pandas', 'excel', 'looker', 'sheets']</t>
  </si>
  <si>
    <t>Innovative Data Engineer Enhancing Business Intelligence Solutions</t>
  </si>
  <si>
    <t>Canadian Imperial Bank of Commerce</t>
  </si>
  <si>
    <t>['sql', 'python', 'bash', 'powershell', 'azure', 'power bi', 'alteryx']</t>
  </si>
  <si>
    <t>Data Engineer (Starlink)</t>
  </si>
  <si>
    <t>['python', 'c', 'snowflake', 'spark', 'kubernetes']</t>
  </si>
  <si>
    <t>['c', 'snowflake', 'spark', 'kubernetes']</t>
  </si>
  <si>
    <t>Data Engineer II , NA Stores Expansion</t>
  </si>
  <si>
    <t>MDM Engineer/Developer</t>
  </si>
  <si>
    <t>TENTACLE SSO SDN BHD</t>
  </si>
  <si>
    <t>['sql', 'kafka', 'sap']</t>
  </si>
  <si>
    <t>Mid Level Data Engineer</t>
  </si>
  <si>
    <t>VIQU IT</t>
  </si>
  <si>
    <t>['sql', 'python', 'azure', 'aws', 'gcp', 'bigquery', 'airflow', 'docker', 'git', 'terraform']</t>
  </si>
  <si>
    <t>ARCA</t>
  </si>
  <si>
    <t>Data Analyst/ Data Engineer II</t>
  </si>
  <si>
    <t>['sql', 'python', 'r', 'scala', 'visual basic']</t>
  </si>
  <si>
    <t>Lead Data Analyst - Contract</t>
  </si>
  <si>
    <t>RedCat Digital</t>
  </si>
  <si>
    <t>['c', 'snowflake', 'tableau', 'looker']</t>
  </si>
  <si>
    <t>SQL Expert Needed for Data Analysis &amp; Database Management</t>
  </si>
  <si>
    <t>['sql', 'sql server', 'mysql', 'postgresql']</t>
  </si>
  <si>
    <t>Research ML Engineer</t>
  </si>
  <si>
    <t>Data Engineer / Developer SQL Microsoft Fabric</t>
  </si>
  <si>
    <t>['sql', 'sql server', 'excel', 'power bi', 'powerbi', 'powerbi']</t>
  </si>
  <si>
    <t>Insurance Data Modeling Analyst</t>
  </si>
  <si>
    <t>Principal Consultant - Data Architect</t>
  </si>
  <si>
    <t>['sql', 'snowflake', 'azure', 'databricks', 'aws', 'gcp', 'redshift', 'spark', 'power bi', 'ssis', 'dax']</t>
  </si>
  <si>
    <t>Senior Data and Financial Analyst</t>
  </si>
  <si>
    <t>['sql', 'snowflake', 'azure', 'databricks', 'aws', 'redshift', 'spark', 'power bi', 'ssis', 'dax']</t>
  </si>
  <si>
    <t>['python', 'r', 'scala', 'java', 'spark', 'pytorch', 'tensorflow', 'hadoop']</t>
  </si>
  <si>
    <t>GEI Consultants</t>
  </si>
  <si>
    <t>['sql', 'python', 'azure', 'databricks', 'spark', 'pyspark', 'power bi', 'terraform', 'unity']</t>
  </si>
  <si>
    <t>['azure', 'aws', 'gcp', 'redshift', 'windows', 'git', 'gitlab']</t>
  </si>
  <si>
    <t>Director – Data Scientist</t>
  </si>
  <si>
    <t>Greystar Worldwide</t>
  </si>
  <si>
    <t>['sql', 'python', 'go', 'c', 'azure', 'databricks', 'spark', 'unity']</t>
  </si>
  <si>
    <t>Data Integration Engineer, Python, SMA Engineering</t>
  </si>
  <si>
    <t>['sql', 'python', 'aws', 'react', 'graphql', 'angular', 'kubernetes']</t>
  </si>
  <si>
    <t>Data Analyst /Data Engineer</t>
  </si>
  <si>
    <t>Affable Management Services</t>
  </si>
  <si>
    <t>['sql', 'python', 'bigquery', 'tableau', 'looker', 'power bi']</t>
  </si>
  <si>
    <t>Gen AI Developer_5+ years</t>
  </si>
  <si>
    <t>['sql', 'python', 'azure', 'aws', 'airflow']</t>
  </si>
  <si>
    <t>AI Data Associate - Dutch</t>
  </si>
  <si>
    <t>GemPool Recruitment</t>
  </si>
  <si>
    <t>['c', 'gdpr', 'excel', 'looker', 'sheets', 'powerbi', 'powerbi']</t>
  </si>
  <si>
    <t>National Analyst</t>
  </si>
  <si>
    <t>Tunis, Tunisia</t>
  </si>
  <si>
    <t>Voluntās</t>
  </si>
  <si>
    <t>['tableau', 'excel', 'spss', 'powerpoint', 'powerbi', 'powerbi']</t>
  </si>
  <si>
    <t>AI Ops - Sr. Data Engineer Jobs</t>
  </si>
  <si>
    <t>Mindbank Consulting Group</t>
  </si>
  <si>
    <t>['sql', 'python', 'r', 'go', 'rust', 'golang', 'postgresql', 'redis', 'elasticsearch', 'snowflake', 'aws', 'spark', 'kafka', 'airflow', 'pandas', 'kubernetes', 'docker']</t>
  </si>
  <si>
    <t>Life Science Label Coordinator</t>
  </si>
  <si>
    <t>AI Ops - Data Engineer Jobs</t>
  </si>
  <si>
    <t>['sql', 'python', 'r', 'go', 'rust', 'postgresql', 'redis', 'elasticsearch', 'snowflake', 'azure', 'aws', 'spark', 'kafka', 'airflow', 'pandas', 'kubernetes', 'docker']</t>
  </si>
  <si>
    <t>Vega IntelliSoft Private Limited</t>
  </si>
  <si>
    <t>['sql', 'python', 'azure', 'databricks', 'aws', 'gcp', 'spark', 'pyspark', 'git', 'github', 'gitlab', 'unity']</t>
  </si>
  <si>
    <t>Senior Product Delivery Analyst - Business Enablement and Data Analytics| Fidelity Digital Assets</t>
  </si>
  <si>
    <t>Data Engineer, Operations and Infrastructure Data Science</t>
  </si>
  <si>
    <t>['python', 'go', 'javascript', 'nosql', 'java', 'mongodb', 'c', 'mongodb', 'spark', 'tensorflow', 'hadoop']</t>
  </si>
  <si>
    <t>Scientist for Content Marketing</t>
  </si>
  <si>
    <t>Green Life Science</t>
  </si>
  <si>
    <t>['sql', 'python', 'r', 'matlab', 'azure', 'aws', 'pytorch', 'tensorflow', 'hugging face', 'pandas', 'jupyter', 'linux', 'github']</t>
  </si>
  <si>
    <t>Sr. AI Data Engineer - Omaha, NE - Contract to Hire (C2H)</t>
  </si>
  <si>
    <t>['sql', 'python', 'go', 'snowflake', 'azure', 'databricks', 'pyspark', 'airflow', 'git', 'terraform']</t>
  </si>
  <si>
    <t>Data Science Analyst/ Machine Learning Engineer</t>
  </si>
  <si>
    <t>Senior Data Engineer - Automotive Manufacturing</t>
  </si>
  <si>
    <t>['sql', 'python', 'snowflake', 'aws', 'spark', 'pyspark', 'airflow', 'github']</t>
  </si>
  <si>
    <t>Director of Engineering, Security Risk Management</t>
  </si>
  <si>
    <t>['postgresql', 'kafka', 'kubernetes', 'gitlab']</t>
  </si>
  <si>
    <t>Finance Data Analyst - Sacramento, CA</t>
  </si>
  <si>
    <t>Lynch Consultants LLC</t>
  </si>
  <si>
    <t>['sql', 'python', 'r', 'scala', 'visual basic', 'databricks', 'pyspark', 'tableau', 'power bi']</t>
  </si>
  <si>
    <t>Research Associate (Protein Science)</t>
  </si>
  <si>
    <t>BI Analyst/ Reporting Specialist</t>
  </si>
  <si>
    <t>['looker', 'power bi', 'dax', 'powerbi', 'powerbi']</t>
  </si>
  <si>
    <t>Staff Data Engineer, EHR Layer</t>
  </si>
  <si>
    <t>Thoughtful AI</t>
  </si>
  <si>
    <t>['sql', 'python', 'snowflake', 'aws', 'airflow', 'terraform']</t>
  </si>
  <si>
    <t>Lead Data Engineer -- IoT, AI &amp; Azure Data Platform</t>
  </si>
  <si>
    <t>['sql', 'python', 'javascript', 'typescript', 'azure']</t>
  </si>
  <si>
    <t>Data Engineer III , Sustainability Technology</t>
  </si>
  <si>
    <t>['python', 'scala', 'java', 'aws', 'redshift', 'spark', 'hadoop']</t>
  </si>
  <si>
    <t>ETL</t>
  </si>
  <si>
    <t>['sql', 'python', 'javascript', 'java', 'azure', 'spreadsheet', 'git', 'github', 'terraform']</t>
  </si>
  <si>
    <t>Senior Software Engineer Python Data AWS</t>
  </si>
  <si>
    <t>['python', 'postgresql', 'aws', 'redshift']</t>
  </si>
  <si>
    <t>Part-Time Interim Data Analyst</t>
  </si>
  <si>
    <t>Downtown United Soccer Club</t>
  </si>
  <si>
    <t>Stavis Seafoods</t>
  </si>
  <si>
    <t>['excel', 'power bi', 'dax']</t>
  </si>
  <si>
    <t>Fishery Management Analyst - Data, Scientific Analysis &amp; Compliance Support</t>
  </si>
  <si>
    <t>Lynker Corporation</t>
  </si>
  <si>
    <t>Quality Analyst Specialist</t>
  </si>
  <si>
    <t>Synectics Inc</t>
  </si>
  <si>
    <t>['sql', 'power bi', 'sap', 'dax']</t>
  </si>
  <si>
    <t>Privacy Controls Data Engineer, VP</t>
  </si>
  <si>
    <t>Business Analyst (Non-IT) 4</t>
  </si>
  <si>
    <t>MiniMed</t>
  </si>
  <si>
    <t>['python', 'r', 'databricks', 'excel', 'power bi', 'sap']</t>
  </si>
  <si>
    <t>Parts Data Management Analyst I</t>
  </si>
  <si>
    <t>Cube Hub Inc</t>
  </si>
  <si>
    <t>BUSINESS ANALYST L3</t>
  </si>
  <si>
    <t>Human Capital Data Analyst</t>
  </si>
  <si>
    <t>['sql', 'python', 'tableau', 'excel', 'powerpoint']</t>
  </si>
  <si>
    <t>Comprehensive Approach Solutions LLC</t>
  </si>
  <si>
    <t>Securityplus Federal Credit Union</t>
  </si>
  <si>
    <t>['sql', 'python', 'azure', 'aws', 'matplotlib', 'numpy', 'pandas', 'tableau', 'power bi']</t>
  </si>
  <si>
    <t>['python', 'javascript', 'postgresql', 'azure', 'aws', 'pytorch', 'tensorflow', 'github']</t>
  </si>
  <si>
    <t>['python', 'nosql', 'mongodb', 'shell', 'mysql', 'postgresql', 'mongodb', 'azure', 'databricks', 'aws', 'redshift', 'spark', 'hadoop', 'linux', 'unix']</t>
  </si>
  <si>
    <t>Cross Catholic Outreach</t>
  </si>
  <si>
    <t>['sql', 'python', 'power bi', 'dax', 'git', 'unity']</t>
  </si>
  <si>
    <t>Data Analyst Intern (Operational Excellence)</t>
  </si>
  <si>
    <t>Romark</t>
  </si>
  <si>
    <t>EHS Data Analyst Intern</t>
  </si>
  <si>
    <t>SEO/Data Analytics/PPC</t>
  </si>
  <si>
    <t>Watermark</t>
  </si>
  <si>
    <t>['looker', 'asana']</t>
  </si>
  <si>
    <t>Data Scientist - Financial Crime</t>
  </si>
  <si>
    <t>['sql', 'python', 'sas', 'snowflake', 'databricks', 'oracle', 'spark', 'pandas', 'sas']</t>
  </si>
  <si>
    <t>Senior Data Engineer Principal &amp; Lead -on Site</t>
  </si>
  <si>
    <t>Data Engineer (GCP/DBT)</t>
  </si>
  <si>
    <t>Teachers Federal Credit Union</t>
  </si>
  <si>
    <t>['sql', 'snowflake', 'oracle', 'tableau', 'excel', 'power bi']</t>
  </si>
  <si>
    <t>['sql', 'python', 'r', 'azure', 'oracle', 'aws', 'gcp', 'tableau', 'power bi', 'sap', 'git', 'github']</t>
  </si>
  <si>
    <t>Senior Analyst, Commercial Analytics</t>
  </si>
  <si>
    <t>['sql', 'python', 'r', 'sql server', 'azure', 'tableau', 'excel', 'power bi', 'dax', 'sharepoint', 'powerbi', 'powerbi']</t>
  </si>
  <si>
    <t>Owensboro, KY</t>
  </si>
  <si>
    <t>Hyland Filter Service</t>
  </si>
  <si>
    <t>MRM Senior Data Scientist</t>
  </si>
  <si>
    <t>['sql', 'python', 'pyspark', 'scikit-learn', 'github']</t>
  </si>
  <si>
    <t>Lead Data Engineer (Cloud &amp; AI)</t>
  </si>
  <si>
    <t>['sql', 'python', 'r', 'scala', 'java', 'perl', 'c', 'shell', 'db2', 'sql server', 'snowflake', 'azure', 'databricks', 'oracle', 'spark', 'pytorch', 'pyspark', 'linux', 'unix']</t>
  </si>
  <si>
    <t>Data Engineer- GCP</t>
  </si>
  <si>
    <t>['sql', 'python', 'scala', 'gcp', 'bigquery', 'airflow']</t>
  </si>
  <si>
    <t>Cybersecurity Application and Data Reporting and Design EngineerÂ</t>
  </si>
  <si>
    <t>AFCO Insurance Premium Finance</t>
  </si>
  <si>
    <t>['sql', 'python', 'sql server', 'windows', 'linux', 'tableau']</t>
  </si>
  <si>
    <t>CRM Data Analyst/Engineer</t>
  </si>
  <si>
    <t>['excel', 'outlook', 'sharepoint', 'jira']</t>
  </si>
  <si>
    <t>Cost Engineer/Data Scientist (TS clearance required)</t>
  </si>
  <si>
    <t>['sql', 'python', 'vba', 'visual basic', 'tableau']</t>
  </si>
  <si>
    <t>Data Scientist and Analyst for AI Marketplace App</t>
  </si>
  <si>
    <t>['sql', 'scala', 'spark', 'kafka', 'hadoop']</t>
  </si>
  <si>
    <t>Mid Level Data Engineer. Job in Ludlow Move Collective Jobs</t>
  </si>
  <si>
    <t>Ludlow, United Kingdom</t>
  </si>
  <si>
    <t>Data Analyst (Tableau, SQL &amp; Python)</t>
  </si>
  <si>
    <t>ConnectOne Bank</t>
  </si>
  <si>
    <t>['sql', 'python', 'aws', 'redshift', 'airflow', 'git', 'github']</t>
  </si>
  <si>
    <t>Entry Level Data Analyst – Immediate Hiring</t>
  </si>
  <si>
    <t>Junior Data Analyst – Entry Level (Training Provided, No Experience Required)</t>
  </si>
  <si>
    <t>['sql', 'python', 'r', 'tableau', 'excel', 'power bi', 'spreadsheet']</t>
  </si>
  <si>
    <t>Junior Java Developer – React.js &amp; Spring AI Focus//Data Analyst/Python Programmer - Remote</t>
  </si>
  <si>
    <t>['python', 'java', 'react', 'react.js']</t>
  </si>
  <si>
    <t>Data Scientist - Business Consulting</t>
  </si>
  <si>
    <t>['sql', 'python', 'nosql', 'aws', 'airflow', 'terraform']</t>
  </si>
  <si>
    <t>R&amp;D Scientist I (Montreal)</t>
  </si>
  <si>
    <t>Eli Health</t>
  </si>
  <si>
    <t>2026 Software &amp; Data Science Internships</t>
  </si>
  <si>
    <t>Senior Financial &amp; Data Analyst (FinOps) - Hanover, Maryland</t>
  </si>
  <si>
    <t>['sql', 'azure', 'oracle', 'aws', 'gcp', 'excel', 'power bi']</t>
  </si>
  <si>
    <t>Jaabz Jobs</t>
  </si>
  <si>
    <t>Customer Success Lead</t>
  </si>
  <si>
    <t>AI / Data Science Intern</t>
  </si>
  <si>
    <t>Custom Manufacturing &amp; Engineering, Inc. (CME)</t>
  </si>
  <si>
    <t>['python', 'wire']</t>
  </si>
  <si>
    <t>AMS Networks LLC</t>
  </si>
  <si>
    <t>Hybrid Founding Data Engineer</t>
  </si>
  <si>
    <t>SLR Search</t>
  </si>
  <si>
    <t>['sql', 'python', 'redshift', 'spark', 'airflow']</t>
  </si>
  <si>
    <t>Quantitative Data Scientist Python SQL</t>
  </si>
  <si>
    <t>Data Scientist for AI Model Training</t>
  </si>
  <si>
    <t>Staff Analyst (Lead or Senior) Jobs</t>
  </si>
  <si>
    <t>Vice President - Data Analytics - Remote</t>
  </si>
  <si>
    <t>Finance Analyst – Corporate Role</t>
  </si>
  <si>
    <t>Greeley, CO</t>
  </si>
  <si>
    <t>['sql', 'python', 'oracle', 'tableau', 'excel', 'power bi', 'sap']</t>
  </si>
  <si>
    <t>Applied Decision Scientist, Lifecycle Marketing</t>
  </si>
  <si>
    <t>San Jose, CA (+1 other)</t>
  </si>
  <si>
    <t>Senior Data Scientist || Full time || Great Comm Skills || 160 hours a month - Contract to Hire</t>
  </si>
  <si>
    <t>['sql', 'python', 'r', 'snowflake', 'azure', 'databricks', 'aws', 'gcp', 'bigquery', 'pytorch', 'tensorflow', 'hugging face', 'scikit-learn', 'pandas']</t>
  </si>
  <si>
    <t>Senior Data &amp; Insight Analyst</t>
  </si>
  <si>
    <t>Maru Search &amp; Consultancy, a CRG Company</t>
  </si>
  <si>
    <t>Data Analyst IV - Marketing Analytics / Digital Insights</t>
  </si>
  <si>
    <t>['sql', 'python', 'r', 'c', 'snowflake', 'azure', 'aws', 'spark', 'hadoop', 'tableau', 'looker', 'power bi']</t>
  </si>
  <si>
    <t>SC Cleared Senior Data Scientist</t>
  </si>
  <si>
    <t>['sql', 'python', 'r', 'databricks', 'spark']</t>
  </si>
  <si>
    <t>Senior Analytics Engineer (Ref: 16142)</t>
  </si>
  <si>
    <t>Database Analyst - SQL focus 🏆</t>
  </si>
  <si>
    <t>['sql', 'postgresql', 'aws', 'excel']</t>
  </si>
  <si>
    <t>Database Developer</t>
  </si>
  <si>
    <t>BillingPlatform</t>
  </si>
  <si>
    <t>Z-Score Data Systems</t>
  </si>
  <si>
    <t>Data Migration Analyst</t>
  </si>
  <si>
    <t>Carlinville, IL</t>
  </si>
  <si>
    <t>Karmak, Inc.</t>
  </si>
  <si>
    <t>Data Scientist with machine learning expertise 🏆</t>
  </si>
  <si>
    <t>Galaxy i Technologies, Inc.</t>
  </si>
  <si>
    <t>Principal Data Scientist - Applied AI</t>
  </si>
  <si>
    <t>Newnovatoin Solutions LLC</t>
  </si>
  <si>
    <t>['sql', 'python', 'postgresql', 'snowflake', 'azure', 'redshift', 'bigquery', 'pytorch', 'pyspark', 'scikit-learn']</t>
  </si>
  <si>
    <t>Data Science Trainee</t>
  </si>
  <si>
    <t>Lead Analytics Engineer / Data Modeller (Databricks)</t>
  </si>
  <si>
    <t>Lead Analytics Engineer- Databricks, Data Modeler - London (Hybrid Role)</t>
  </si>
  <si>
    <t>['sql', 'python', 'azure', 'databricks', 'spark', 'pandas', 'unity']</t>
  </si>
  <si>
    <t>Bookkeeper &amp; Data Analyst</t>
  </si>
  <si>
    <t>Sheboygan Falls, WI</t>
  </si>
  <si>
    <t>Elm Park Farms Ltd.</t>
  </si>
  <si>
    <t>['sql', 'python', 'r', 'sas', 'sql server', 'snowflake', 'azure', 'oracle', 'aws', 'tableau', 'excel', 'power bi', 'sas']</t>
  </si>
  <si>
    <t>Senior Analyst, Data Analytics</t>
  </si>
  <si>
    <t>['sql', 'sas', 'c', 'tableau', 'excel', 'sas', 'powerpoint', 'cognos', 'sharepoint']</t>
  </si>
  <si>
    <t>Data Analyst, Business Intelligence</t>
  </si>
  <si>
    <t>['sql', 'python', 'go', 'matplotlib', 'numpy', 'pandas', 'excel', 'looker']</t>
  </si>
  <si>
    <t>Senior Consultant or Principal - Data Privacy</t>
  </si>
  <si>
    <t>NetSuite Business Systems Analyst</t>
  </si>
  <si>
    <t>Elsdon Group</t>
  </si>
  <si>
    <t>Business Data Analyst I/II/Sr - Warrenville, IL</t>
  </si>
  <si>
    <t>Temporary Data Specialist</t>
  </si>
  <si>
    <t>DaMar Staffing Solutions of Indianapolis</t>
  </si>
  <si>
    <t>Data Systems Analyst with AI/LLM Tools</t>
  </si>
  <si>
    <t>Systems Analyst Master Data Management</t>
  </si>
  <si>
    <t>Business Systems Analyst - MDM</t>
  </si>
  <si>
    <t>Business Data Analyst I/II/Sr - Baltimore, MD</t>
  </si>
  <si>
    <t>EDI Systems Analyst Sr - Remote</t>
  </si>
  <si>
    <t>RCI-TRV-5897 Marketing Analyst (Market Research)</t>
  </si>
  <si>
    <t>Atwell, LLC</t>
  </si>
  <si>
    <t>['sql', 'powershell', 'sql server', 'azure', 'windows', 'power bi']</t>
  </si>
  <si>
    <t>['sql', 'python', 'go', 'sql server', 'mysql', 'postgresql', 'azure', 'aws', 'gcp', 'spark']</t>
  </si>
  <si>
    <t>Software Engineer (Security Data and AI)</t>
  </si>
  <si>
    <t>['python', 'bash', 'gcp', 'outlook', 'github', 'terraform']</t>
  </si>
  <si>
    <t>['sql', 'python', 'tableau', 'alteryx', 'powerpoint']</t>
  </si>
  <si>
    <t>Learning Analyst (Data Analytics &amp; Learning Performance) 2026P-0170</t>
  </si>
  <si>
    <t>['sql', 'snowflake', 'azure', 'aws', 'power bi', 'dax']</t>
  </si>
  <si>
    <t>['sql', 'python', 'go', 'sql server', 'azure', 'databricks', 'power bi', 'ssrs', 'dax']</t>
  </si>
  <si>
    <t>Senior Dev Ops Engineer</t>
  </si>
  <si>
    <t>['python', 'nosql', 'ruby', 'java', 'mongodb', 'perl', 'mongodb', 'azure', 'aws', 'kafka', 'ruby', 'kubernetes', 'docker', 'terraform', 'jenkins', 'chef']</t>
  </si>
  <si>
    <t>Principal Solutions Engineer - Data &amp; AI Governance (South)</t>
  </si>
  <si>
    <t>Electrical Data Engineer/Analyst</t>
  </si>
  <si>
    <t>Kinectrics</t>
  </si>
  <si>
    <t>['python', 'r', 'matlab', 'javascript', 'postgresql', 'angular', 'django', 'visio', 'excel', 'powerpoint', 'outlook']</t>
  </si>
  <si>
    <t>Data Analyst - Mid-Career Jobs</t>
  </si>
  <si>
    <t>Liverpool, NY</t>
  </si>
  <si>
    <t>['sql', 'python', 'tableau', 'sap', 'alteryx', 'jira']</t>
  </si>
  <si>
    <t>Product Data Analyst - SQL/Excel Expertise Business 🏆</t>
  </si>
  <si>
    <t>Celestica International LP</t>
  </si>
  <si>
    <t>Data Analyst / Data Engineer (Entry-Level)</t>
  </si>
  <si>
    <t>Elemet</t>
  </si>
  <si>
    <t>['sql', 'python', 'mongodb', 'mysql', 'mongodb', 'sqlite', 'react', 'pandas', 'selenium', 'flask', 'excel', 'power bi']</t>
  </si>
  <si>
    <t>Data Analyst - Data Integration and Standards Business 🏆</t>
  </si>
  <si>
    <t>Aerospace Corporation</t>
  </si>
  <si>
    <t>['react', 'windows', 'excel']</t>
  </si>
  <si>
    <t>Data Specialist I</t>
  </si>
  <si>
    <t>Barceloneta, Puerto Rico</t>
  </si>
  <si>
    <t>['excel', 'spreadsheet', 'smartsheet']</t>
  </si>
  <si>
    <t>Financial Business Analyst- Federal</t>
  </si>
  <si>
    <t>TalentSource360</t>
  </si>
  <si>
    <t>['excel', 'sap', 'jira', 'confluence']</t>
  </si>
  <si>
    <t>EA Engineering, Science, and Technology, Inc., PBC</t>
  </si>
  <si>
    <t>['sql', 'python', 'snowflake', 'azure', 'databricks', 'redshift', 'spark', 'kafka', 'pyspark', 'tableau', 'power bi', 'github']</t>
  </si>
  <si>
    <t>Data Analyst (Program Reporting and Evaluation)</t>
  </si>
  <si>
    <t>BLH Technologies, Inc.</t>
  </si>
  <si>
    <t>Excel Analyst</t>
  </si>
  <si>
    <t>DATA ANALYST ENGINEER</t>
  </si>
  <si>
    <t>Reproductive Fertility Center</t>
  </si>
  <si>
    <t>['sql', 'tableau', 'power bi', 'splunk', 'sharepoint']</t>
  </si>
  <si>
    <t>Data Analysis Starter Course (Wigan)</t>
  </si>
  <si>
    <t>Sr. Data Scientist, Applied Science</t>
  </si>
  <si>
    <t>Future Secure AI</t>
  </si>
  <si>
    <t>['python', 'c', 'azure', 'aws', 'gcp', 'pytorch', 'tensorflow', 'scikit-learn', 'gdpr', 'express']</t>
  </si>
  <si>
    <t>Rancho Santa Margarita, CA</t>
  </si>
  <si>
    <t>US ALLIANCE GROUP INC</t>
  </si>
  <si>
    <t>['sql', 'python', 'r', 'go', 'aws', 'redshift']</t>
  </si>
  <si>
    <t>Data Engineer AWS &amp; Cloud Data Platforms</t>
  </si>
  <si>
    <t>['sql', 'aws', 'redshift', 'pyspark', 'airflow']</t>
  </si>
  <si>
    <t>Hertfordshire, United Kingdom</t>
  </si>
  <si>
    <t>Data Scientist Intermediate</t>
  </si>
  <si>
    <t>Certec Consulting Inc</t>
  </si>
  <si>
    <t>['sql', 'python', 'r', 'neo4j', 'flask', 'kubernetes', 'docker', 'github']</t>
  </si>
  <si>
    <t>Data Scientist- Work from home</t>
  </si>
  <si>
    <t>Syra Health Corp.</t>
  </si>
  <si>
    <t>Data Scientist - Health and Risk Solutions</t>
  </si>
  <si>
    <t>Data Engineer, Staff</t>
  </si>
  <si>
    <t>['sql', 'python', 'nosql', 'java', 'databricks', 'aws', 'unity']</t>
  </si>
  <si>
    <t>Data Governance Engineer, Lead</t>
  </si>
  <si>
    <t>Principal Engineer, Data Science</t>
  </si>
  <si>
    <t>Data Engineer- Microsoft Fabrics</t>
  </si>
  <si>
    <t>AuxoAI</t>
  </si>
  <si>
    <t>Capgroup</t>
  </si>
  <si>
    <t>Office for National Statistics</t>
  </si>
  <si>
    <t>AI Data Associate - French</t>
  </si>
  <si>
    <t>['python', 'r', 'scala', 'databricks', 'aws', 'spark', 'kafka', 'hadoop', 'tableau', 'power bi', 'qlik', 'git']</t>
  </si>
  <si>
    <t>Senor Data Analyst – Dublin</t>
  </si>
  <si>
    <t>['sql', 'python', 'databricks', 'numpy', 'pandas', 'power bi', 'dax']</t>
  </si>
  <si>
    <t>Optima Health</t>
  </si>
  <si>
    <t>Data Solutions Systems Analyst</t>
  </si>
  <si>
    <t>West Brom Building Society</t>
  </si>
  <si>
    <t>['sql', 'oracle', 'excel', 'spss']</t>
  </si>
  <si>
    <t>['sql', 'python', 'mysql', 'azure', 'aws', 'pandas', 'excel', 'git', 'unity']</t>
  </si>
  <si>
    <t>Data Engineer-477</t>
  </si>
  <si>
    <t>PERSOL</t>
  </si>
  <si>
    <t>['snowflake', 'airflow', 'kubernetes']</t>
  </si>
  <si>
    <t>Security Engineer, Data Centre #catalystWSP</t>
  </si>
  <si>
    <t>Singtel Group</t>
  </si>
  <si>
    <t>['go', 'swift']</t>
  </si>
  <si>
    <t>Business Analyst - Artificial Intelligence (AI) Lead</t>
  </si>
  <si>
    <t>Network Production Engineer [REF REQ-2603-160297]</t>
  </si>
  <si>
    <t>Meta Platforms, Inc</t>
  </si>
  <si>
    <t>Senior Azure Platform Engineer — Security Focus</t>
  </si>
  <si>
    <t>Redhill, United Kingdom</t>
  </si>
  <si>
    <t>ePlacement</t>
  </si>
  <si>
    <t>['azure', 'github', 'terraform']</t>
  </si>
  <si>
    <t>ML Data Labellers - Languages - GERMAN</t>
  </si>
  <si>
    <t>Business Analyst – Sales &amp; Marketing</t>
  </si>
  <si>
    <t>Synectics APAC</t>
  </si>
  <si>
    <t>HR Systems and Data Analyst - Workday</t>
  </si>
  <si>
    <t>Four Recruitment</t>
  </si>
  <si>
    <t>Data Scientist [REF REQ-2603-160049]</t>
  </si>
  <si>
    <t>Data Engineer [REF REQ-2603-159844]</t>
  </si>
  <si>
    <t>SW Eng [REF B5391]</t>
  </si>
  <si>
    <t>Data Engineer, Analytics [REF REQ-2603-160148]</t>
  </si>
  <si>
    <t>Video Infrastructure Operations Regional Engineer [REF REQ-2603-160058]</t>
  </si>
  <si>
    <t>Sr SW Eng [REF B258]</t>
  </si>
  <si>
    <t>Machine Learning and AI Career Accelerator (Birmingham)</t>
  </si>
  <si>
    <t>Cheyenne, WY</t>
  </si>
  <si>
    <t>Hire Tech Services</t>
  </si>
  <si>
    <t>['sql', 'python', 'scala', 'java', 'databricks', 'aws', 'spark', 'kafka', 'pyspark', 'hadoop', 'splunk']</t>
  </si>
  <si>
    <t>['python', 'scala', 'java', 'databricks', 'aws', 'spark', 'kafka', 'pyspark', 'hadoop', 'splunk']</t>
  </si>
  <si>
    <t>Senior Product Data Scientist, AI Data</t>
  </si>
  <si>
    <t>['sql', 'python', 'r', 'c', 'snowflake', 'azure', 'databricks', 'aws', 'gcp', 'bigquery', 'power bi', 'dax', 'github']</t>
  </si>
  <si>
    <t>Data Engineer Senior Level Top Secret Clearance Jobs</t>
  </si>
  <si>
    <t>Data Engineer, Anti Scraping, Third Party Data Operations</t>
  </si>
  <si>
    <t>['python', 'java', 'tensorflow']</t>
  </si>
  <si>
    <t>Data Security Solutions Engineer III</t>
  </si>
  <si>
    <t>AWS Data Engineer with Node.js | Contract | Titusville NJ</t>
  </si>
  <si>
    <t>['nosql', 'mongodb', 'mongodb', 'dynamodb', 'elasticsearch', 'aws']</t>
  </si>
  <si>
    <t>Data Engineer II - AMZ9629059</t>
  </si>
  <si>
    <t>AWS Cloud Developer with Node.js | Contract | Titusville NJ</t>
  </si>
  <si>
    <t>Sr Robotics Data Engineer (AI/Simulation Systems)- W2</t>
  </si>
  <si>
    <t>Warren, MI</t>
  </si>
  <si>
    <t>Teklabs Inc</t>
  </si>
  <si>
    <t>Senior Data Engineer- Pricing</t>
  </si>
  <si>
    <t>Acis Group</t>
  </si>
  <si>
    <t>['sql', 'gdpr', 'windows', 'excel', 'power bi']</t>
  </si>
  <si>
    <t>Senior Data Engineer (Snowflake + DBT required)</t>
  </si>
  <si>
    <t>CMK Resources, Inc.</t>
  </si>
  <si>
    <t>['sql', 'python', 'snowflake', 'airflow', 'tableau', 'looker', 'power bi']</t>
  </si>
  <si>
    <t>Azure Devops Engineer</t>
  </si>
  <si>
    <t>['azure', 'kubernetes', 'docker', 'git', 'terraform']</t>
  </si>
  <si>
    <t>Business Analyst – Performance, Growth</t>
  </si>
  <si>
    <t>Souillac, Mauritius</t>
  </si>
  <si>
    <t>Medine Ltd.</t>
  </si>
  <si>
    <t>Data Scientist, Analytics [REF REQ-2603-160029]</t>
  </si>
  <si>
    <t>Senior/ Data Analyst (Insurance) - 12 months</t>
  </si>
  <si>
    <t>Indeed HK</t>
  </si>
  <si>
    <t>Captar Partners</t>
  </si>
  <si>
    <t>Data Management Analyst HRIS</t>
  </si>
  <si>
    <t>Cloudxtreme Technologies Private Limited</t>
  </si>
  <si>
    <t>Business Intelligence Sr Data Analyst</t>
  </si>
  <si>
    <t>NTT DATA Global Delivery Services Limited</t>
  </si>
  <si>
    <t>['sql', 'sql server', 'excel', 'ssis', 'ssrs']</t>
  </si>
  <si>
    <t>BCM-Business Analyst-Senior</t>
  </si>
  <si>
    <t>Ernst and young LLP</t>
  </si>
  <si>
    <t>[2026] Data Scientist - PhD Intern (Short Term) - Full-time / Part-time</t>
  </si>
  <si>
    <t>Data Science Summer Intern - DSSI</t>
  </si>
  <si>
    <t>Contractor and Internship</t>
  </si>
  <si>
    <t>Ascendis Pharma</t>
  </si>
  <si>
    <t>['r', 'azure', 'ggplot2', 'dplyr', 'git']</t>
  </si>
  <si>
    <t>Talent Corner Hr Services Private Limited</t>
  </si>
  <si>
    <t>Data Scientist-Artificial Intelligence</t>
  </si>
  <si>
    <t>[s]Cube</t>
  </si>
  <si>
    <t>['sql', 'python', 'go', 'crystal', 'javascript', 'sql server', 'oracle', 'ssrs', 'powerbi', 'powerbi']</t>
  </si>
  <si>
    <t>Senior Software Engineer - Python Data Engineer</t>
  </si>
  <si>
    <t>Code Orion</t>
  </si>
  <si>
    <t>['sql', 'python', 'go', 'databricks', 'aws', 'spark', 'github']</t>
  </si>
  <si>
    <t>['sql', 'python', 'snowflake', 'azure', 'databricks', 'spark', 'kafka', 'pyspark', 'hadoop', 'tableau', 'power bi', 'cognos', 'github']</t>
  </si>
  <si>
    <t>Data Engineer-Data Warehouse</t>
  </si>
  <si>
    <t>['elasticsearch', 'splunk']</t>
  </si>
  <si>
    <t>Data Engineer AWS/ Power platform Engineer</t>
  </si>
  <si>
    <t>Systechcorp Inc</t>
  </si>
  <si>
    <t>['python', 'azure', 'aws', 'redshift', 'spark', 'pytorch', 'pyspark', 'tensorflow', 'airflow', 'hadoop', 'ssis']</t>
  </si>
  <si>
    <t>Software Engineer II - Python Data Engineer</t>
  </si>
  <si>
    <t>['sql', 'python', 'databricks', 'aws', 'spark', 'airflow', 'tableau', 'power bi', 'git', 'github', 'terraform', 'jenkins']</t>
  </si>
  <si>
    <t>Data Engineer-Business Intelligence</t>
  </si>
  <si>
    <t>Azure Data Engineer (Power Platform)- Priniciple</t>
  </si>
  <si>
    <t>['sql', 'python', 'r', 'scala', 'java', 'postgresql', 'azure', 'aws', 'pyspark', 'sharepoint']</t>
  </si>
  <si>
    <t>Data Engineer-Data Integration</t>
  </si>
  <si>
    <t>Mid Data Science &amp; AIML, GenAI Lead/Engineer</t>
  </si>
  <si>
    <t>SaT-DnA-Data Engineer-Assistant Director</t>
  </si>
  <si>
    <t>['sql', 'python', 'matlab', 'nosql', 'sql server', 'mysql', 'cassandra', 'snowflake', 'azure', 'databricks', 'oracle', 'aws', 'gcp', 'spark', 'kafka', 'angular', 'tableau', 'excel', 'power bi', 'microstrategy', 'alteryx', 'cognos']</t>
  </si>
  <si>
    <t>Operational Technology Data Engineer</t>
  </si>
  <si>
    <t>Perdue Farms</t>
  </si>
  <si>
    <t>['sql', 'python', 'snowflake', 'azure', 'databricks', 'aws', 'power bi']</t>
  </si>
  <si>
    <t>Senior Analyst: Data Engineering</t>
  </si>
  <si>
    <t>['sql', 'python', 'c', 'snowflake', 'azure', 'databricks', 'aws', 'tableau', 'power bi']</t>
  </si>
  <si>
    <t>Data &amp; Integrations Engineer</t>
  </si>
  <si>
    <t>Hubballi, Karnataka, India</t>
  </si>
  <si>
    <t>['sql', 'python', 'javascript', 'snowflake', 'azure', 'aws']</t>
  </si>
  <si>
    <t>Data Scientist, Research, Operations and Infrastructure Data Science</t>
  </si>
  <si>
    <t>Staff Data Scientist, Research, Search Health</t>
  </si>
  <si>
    <t>Insights and Analytics Intern - Miramar, FL.</t>
  </si>
  <si>
    <t>Performance Team</t>
  </si>
  <si>
    <t>['sql', 'python', 'tableau', 'excel', 'power bi', 'outlook']</t>
  </si>
  <si>
    <t>Data Scientist: Insights &amp; Intelligence - Level 3</t>
  </si>
  <si>
    <t>['sql', 'python', 'databricks', 'aws', 'pyspark', 'docker', 'git']</t>
  </si>
  <si>
    <t>Data Engineer III - AMZ27926.1</t>
  </si>
  <si>
    <t>Machine Learning Engineer / Data Scientist (W2 Employment Only)</t>
  </si>
  <si>
    <t>Excelgens, Inc</t>
  </si>
  <si>
    <t>['sql', 'python', 'azure', 'databricks', 'aws', 'gcp', 'bigquery', 'pytorch', 'tensorflow', 'power bi']</t>
  </si>
  <si>
    <t>Infobahn Softworld Inc</t>
  </si>
  <si>
    <t>['sql', 'python', 'azure', 'databricks', 'aws', 'bigquery', 'pytorch', 'numpy', 'tensorflow', 'pandas', 'power bi']</t>
  </si>
  <si>
    <t>Lead Data Analyst / Advanced Analytics Lead</t>
  </si>
  <si>
    <t>Forged Fiber 37</t>
  </si>
  <si>
    <t>['sql', 'python', 'mysql', 'snowflake', 'azure', 'databricks', 'oracle', 'aws', 'tableau', 'power bi']</t>
  </si>
  <si>
    <t>Senior Staff Data Science</t>
  </si>
  <si>
    <t>['python', 'snowflake', 'aws', 'pyspark', 'airflow', 'pandas', 'git']</t>
  </si>
  <si>
    <t>Lead Python Developer, Data Analytics</t>
  </si>
  <si>
    <t>Pugwash Junction, NS, Canada</t>
  </si>
  <si>
    <t>['sql', 'python', 'html', 'css', 'postgresql', 'redis', 'azure', 'aws', 'gcp', 'plotly', 'react', 'numpy', 'pandas', 'excel', 'git']</t>
  </si>
  <si>
    <t>Data Engineer - Part Time</t>
  </si>
  <si>
    <t>Senior Associate, Data Scientist - AI Software Engineering</t>
  </si>
  <si>
    <t>Lead Customer Success Data Scientist - Industry Analytics</t>
  </si>
  <si>
    <t>[Remote] Sr. Data Scientist, Pricing Analytics (Deep Learning &amp; Demand Forecasting)</t>
  </si>
  <si>
    <t>Loom</t>
  </si>
  <si>
    <t>Gainesville, FL (+1 other)</t>
  </si>
  <si>
    <t>Gas South</t>
  </si>
  <si>
    <t>['sql', 't-sql', 'sql server', 'snowflake', 'azure', 'databricks', 'oracle', 'aws', 'power bi']</t>
  </si>
  <si>
    <t>Menasha, WI</t>
  </si>
  <si>
    <t>Senior Software Engineer – Data Scientist</t>
  </si>
  <si>
    <t>['sql', 'python', 'java', 'kafka', 'linux', 'unix', 'kubernetes', 'docker']</t>
  </si>
  <si>
    <t>Data Product BA: Analytics, Change</t>
  </si>
  <si>
    <t>Woolworths Financial Services</t>
  </si>
  <si>
    <t>Snowflake Data Engineer strong SQL</t>
  </si>
  <si>
    <t>['sql', 'python', 'sql server', 'snowflake', 'azure', 'aws', 'spark', 'airflow', 'gitlab']</t>
  </si>
  <si>
    <t>Kingman, AZ</t>
  </si>
  <si>
    <t>Wecom Fiber</t>
  </si>
  <si>
    <t>['sql', 'python', 'snowflake', 'phoenix', 'git', 'gitlab', 'jira']</t>
  </si>
  <si>
    <t>['sql', 'python', 'snowflake', 'phoenix', 'gitlab', 'jira']</t>
  </si>
  <si>
    <t>Senior Data &amp; Machine Learning Engineer ML, AI 🏆</t>
  </si>
  <si>
    <t>Forward Role</t>
  </si>
  <si>
    <t>['sql', 'python', 'azure', 'pyspark', 'power bi', 'qlik', 'github']</t>
  </si>
  <si>
    <t>Data Scientist, Generative</t>
  </si>
  <si>
    <t>AI Engineer Beginner Programme (Manchester)</t>
  </si>
  <si>
    <t>AI Engineer Starter Course - Guaranteed Job Support Included (Belfast)</t>
  </si>
  <si>
    <t>Junior Senior Data Scientist in Jacksonville</t>
  </si>
  <si>
    <t>Operational Technology Data Engineer 🏆</t>
  </si>
  <si>
    <t>Perdue Farms, Inc.</t>
  </si>
  <si>
    <t>OPENLANE</t>
  </si>
  <si>
    <t>['sql', 'python', 'javascript', 'scala', 'java', 'sql server', 'snowflake', 'oracle', 'redshift', 'excel', 'sheets', 'spreadsheet']</t>
  </si>
  <si>
    <t>Lead Data Insights Analyst, Tableau Expert</t>
  </si>
  <si>
    <t>['sql', 'python', 'r', 'sql server', 'snowflake', 'oracle', 'tableau', 'excel', 'powerpoint', 'git']</t>
  </si>
  <si>
    <t>Lead Data Scientist, Agentic AI, Patient Safety</t>
  </si>
  <si>
    <t>Smithfield, RI (+1 other)</t>
  </si>
  <si>
    <t>['sql', 'python', 'snowflake', 'azure', 'aws', 'gcp', 'tableau', 'looker', 'power bi']</t>
  </si>
  <si>
    <t>Energy Analyst – For English Speakers</t>
  </si>
  <si>
    <t>Garforth, United Kingdom</t>
  </si>
  <si>
    <t>Senior Machine Learning Data Engineer in Louisville</t>
  </si>
  <si>
    <t>Senior Data Scientist, Data Analytics &amp; Reporting (N380)</t>
  </si>
  <si>
    <t>['python', 'r', 'c', 'spark', 'tableau', 'power bi']</t>
  </si>
  <si>
    <t>Perdue Farms Inc</t>
  </si>
  <si>
    <t>Junior Analytics Engineer in Arlington</t>
  </si>
  <si>
    <t>Jharkhand, India</t>
  </si>
  <si>
    <t>Apptad</t>
  </si>
  <si>
    <t>Data Engineer GIS</t>
  </si>
  <si>
    <t>['sql', 'postgresql']</t>
  </si>
  <si>
    <t>Junior Senior Data Scientist in Providence</t>
  </si>
  <si>
    <t>Mid-level Machine Learning Data Engineer in Miami</t>
  </si>
  <si>
    <t>Senior Data Engineer in Sacramento</t>
  </si>
  <si>
    <t>Mid-level Machine Learning Data Engineer in Scottsdale</t>
  </si>
  <si>
    <t>Junior Senior Data Scientist in Baltimore</t>
  </si>
  <si>
    <t>Junior Data Engineer in Corpus Christi</t>
  </si>
  <si>
    <t>Senior Recruiter â€“ Applied Science, Machine Learning &amp; Data Science Recruiting</t>
  </si>
  <si>
    <t>Client</t>
  </si>
  <si>
    <t>Senior Data Engineer in Detroit</t>
  </si>
  <si>
    <t>Junior Machine Learning Data Engineer in Garland</t>
  </si>
  <si>
    <t>Senior Data Engineer in Fresno</t>
  </si>
  <si>
    <t>Analyst, Content Management &amp; Menu Pricing (Hybrid)</t>
  </si>
  <si>
    <t>Tim Hortons</t>
  </si>
  <si>
    <t>Pricing Analyst - Remote E-commerce Role</t>
  </si>
  <si>
    <t>Mid-level Applied AI Scientist in Tampa</t>
  </si>
  <si>
    <t>Senior Business Data Scientist, Agentic AI, Finance</t>
  </si>
  <si>
    <t>Product Data Scientist for Google Play</t>
  </si>
  <si>
    <t>Amazon Music</t>
  </si>
  <si>
    <t>Mid-level Machine Learning Data Engineer in Stockton</t>
  </si>
  <si>
    <t>Framingham, MA (+1 other)</t>
  </si>
  <si>
    <t>Bose</t>
  </si>
  <si>
    <t>Atlanta, GA (+1 other)</t>
  </si>
  <si>
    <t>Mid-level Machine Learning Data Engineer in Providence</t>
  </si>
  <si>
    <t>Swire Properties Limited 太古地產有限公司</t>
  </si>
  <si>
    <t>['sql', 'python', 'azure', 'databricks', 'spark', 'pyspark', 'unity']</t>
  </si>
  <si>
    <t>Senior Machine Learning Data Engineer in Toledo</t>
  </si>
  <si>
    <t>Senior Staff Data Scientist in Santa Ana</t>
  </si>
  <si>
    <t>Senior Data Scientist in St. Petersburg</t>
  </si>
  <si>
    <t>Junior Data Scientist in Tampa</t>
  </si>
  <si>
    <t>Mid-level Machine Learning Data Engineer in Fort Worth</t>
  </si>
  <si>
    <t>Junior Machine Learning Data Engineer in Seattle</t>
  </si>
  <si>
    <t>['sql', 'python', 'aws', 'spark', 'pytorch', 'tensorflow']</t>
  </si>
  <si>
    <t>Insights Executive: Renewal Forecasting</t>
  </si>
  <si>
    <t>San Juan City, Metro Manila, Philippines</t>
  </si>
  <si>
    <t>Recooty</t>
  </si>
  <si>
    <t>Senior Senior Data Scientist in Denver</t>
  </si>
  <si>
    <t>Operations Research Analyst</t>
  </si>
  <si>
    <t>Senior Senior Data Scientist in Bakersfield</t>
  </si>
  <si>
    <t>Mid-level Machine Learning Data Engineer in Corpus Christi</t>
  </si>
  <si>
    <t>Senior Data Engineer in Santa Ana</t>
  </si>
  <si>
    <t>Junior Data Engineer in El Paso</t>
  </si>
  <si>
    <t>Hiring Remote Data Analysts | Fresher and Experienced | Immediate Joiners Welcome</t>
  </si>
  <si>
    <t>Data Analyst – Excel and Tableau Intern</t>
  </si>
  <si>
    <t>['sql', 'python', 'r', 'azure', 'aws', 'gcp', 'spark', 'pytorch', 'keras', 'matplotlib', 'seaborn', 'tensorflow', 'hadoop', 'scikit-learn', 'tableau', 'power bi']</t>
  </si>
  <si>
    <t>['sql', 'python', 'r', 'sas', 'nosql', 'clojure', 'postgresql', 'redshift', 'spark', 'power bi', 'sas']</t>
  </si>
  <si>
    <t>Junior Data Engineer in Tacoma</t>
  </si>
  <si>
    <t>Senior Data Engineer in Des Moines</t>
  </si>
  <si>
    <t>Junior Machine Learning Data Engineer in Baton Rouge</t>
  </si>
  <si>
    <t>Junior Data Scientist in Oakland</t>
  </si>
  <si>
    <t>Mid-level Senior Data Scientist in Fresno</t>
  </si>
  <si>
    <t>Mid-level Senior Data Scientist in Chicago</t>
  </si>
  <si>
    <t>Junior Senior Data Scientist in Hialeah</t>
  </si>
  <si>
    <t>Senior Senior Data Scientist in Los Angeles</t>
  </si>
  <si>
    <t>Junior Data Scientist in Austin</t>
  </si>
  <si>
    <t>Mid-level Data Scientist in Denver</t>
  </si>
  <si>
    <t>Mid-level Machine Learning Data Engineer in Las Vegas</t>
  </si>
  <si>
    <t>Senior Machine Learning Data Engineer in Tulsa</t>
  </si>
  <si>
    <t>Mid-level Data Engineer in Colorado Springs</t>
  </si>
  <si>
    <t>Mid-level Data Scientist in Los Angeles</t>
  </si>
  <si>
    <t>Senior Senior Data Scientist in Miami</t>
  </si>
  <si>
    <t>Senior Senior Data Scientist in San Antonio</t>
  </si>
  <si>
    <t>Mid-level Senior Data Scientist in Garland</t>
  </si>
  <si>
    <t>Mid-level Senior Data Scientist in Hartford</t>
  </si>
  <si>
    <t>Mid-level Machine Learning Data Engineer in Reno</t>
  </si>
  <si>
    <t>Junior Data Engineer in Orlando</t>
  </si>
  <si>
    <t>Senior Data Engineer in Tucson</t>
  </si>
  <si>
    <t>Mid-level Data Engineer in Gilbert</t>
  </si>
  <si>
    <t>Mid-level Data Scientist in Milwaukee</t>
  </si>
  <si>
    <t>Senior Senior Data Scientist in Reno</t>
  </si>
  <si>
    <t>Mid-level Senior Data Scientist in Boston</t>
  </si>
  <si>
    <t>['sql', 'scala', 'nosql', 'snowflake', 'aws', 'gdpr', 'git', 'github', 'gitlab', 'jira', 'confluence']</t>
  </si>
  <si>
    <t>Senior Machine Learning Data Engineer in Honolulu</t>
  </si>
  <si>
    <t>Mid-level Machine Learning Data Engineer in New Orleans</t>
  </si>
  <si>
    <t>Junior Data Engineer in Baton Rouge</t>
  </si>
  <si>
    <t>Mid-level Data Scientist in Indianapolis</t>
  </si>
  <si>
    <t>Senior Senior Data Scientist in Tampa</t>
  </si>
  <si>
    <t>BBVA</t>
  </si>
  <si>
    <t>['sql', 'python', 'azure', 'aws', 'pytorch', 'pyspark', 'numpy', 'tensorflow', 'scikit-learn', 'pandas', 'gdpr', 'huggingface', 'kubernetes', 'docker']</t>
  </si>
  <si>
    <t>Junior Senior Data Scientist in Dallas</t>
  </si>
  <si>
    <t>Junior Senior Data Scientist in Newark</t>
  </si>
  <si>
    <t>Senior Staff Data Scientist in Newark</t>
  </si>
  <si>
    <t>Banking Ops Data Scientist Analyst (Ciudad de MÃ©xico, CuauhtÃ©moc)</t>
  </si>
  <si>
    <t>['sql', 'python', 'r', 'scala', 'c', 'pyspark', 'scikit-learn']</t>
  </si>
  <si>
    <t>Data Scientist GenAI (LLMs)</t>
  </si>
  <si>
    <t>['python', 'azure', 'aws', 'spark', 'gdpr', 'huggingface', 'kubernetes', 'docker']</t>
  </si>
  <si>
    <t>Senior Data Engineer in Chula Vista</t>
  </si>
  <si>
    <t>Senior Machine Learning Data Engineer in Mesa</t>
  </si>
  <si>
    <t>Mid-level Data Engineer in Irving</t>
  </si>
  <si>
    <t>Mid-level Data Engineer in Huntsville</t>
  </si>
  <si>
    <t>Mid-level Machine Learning Data Engineer in Washington DC</t>
  </si>
  <si>
    <t>Junior Machine Learning Data Engineer in Columbus</t>
  </si>
  <si>
    <t>Senior Machine Learning Data Engineer in San Antonio</t>
  </si>
  <si>
    <t>Senior Data Scientist in Sacramento</t>
  </si>
  <si>
    <t>Mid-level Senior Data Scientist in Des Moines</t>
  </si>
  <si>
    <t>Junior Applied AI Scientist in Miami</t>
  </si>
  <si>
    <t>Mid-level Staff Data Scientist in Anaheim</t>
  </si>
  <si>
    <t>Junior Data Engineer in Hialeah</t>
  </si>
  <si>
    <t>Junior Machine Learning Data Engineer in Newark</t>
  </si>
  <si>
    <t>Senior Data Engineer in Raleigh</t>
  </si>
  <si>
    <t>Mid-level Machine Learning Data Engineer in Glendale</t>
  </si>
  <si>
    <t>Junior Data Scientist in Stockton</t>
  </si>
  <si>
    <t>Junior Applied AI Scientist in Hialeah</t>
  </si>
  <si>
    <t>['sql', 'python', 'scala', 'ruby', 'java', 'perl', 'shell', 'sql server', 'mysql', 'kafka', 'hadoop', 'ruby', 'tableau', 'looker', 'powerbi', 'powerbi', 'git', 'jenkins']</t>
  </si>
  <si>
    <t>Cloud Data Pipeline Technician (Entry Level)</t>
  </si>
  <si>
    <t>Fredericton, NB, Canada</t>
  </si>
  <si>
    <t>['sql', 'python', 'bash', 'azure', 'aws', 'gcp', 'spark', 'hadoop', 'git']</t>
  </si>
  <si>
    <t>Senior Senior Data Scientist in Madison</t>
  </si>
  <si>
    <t>Senior AI and Data Science Analyst</t>
  </si>
  <si>
    <t>Kedrion Biopharma</t>
  </si>
  <si>
    <t>Senior Staff Data Scientist in Bakersfield</t>
  </si>
  <si>
    <t>Mid-level Data Scientist in San Antonio</t>
  </si>
  <si>
    <t>Mid-level Senior Data Scientist in Las Vegas</t>
  </si>
  <si>
    <t>InfoVision, Inc.</t>
  </si>
  <si>
    <t>['sql', 'python', 'aws', 'gcp', 'bigquery', 'spark', 'kafka', 'pyspark', 'hadoop', 'github', 'unify']</t>
  </si>
  <si>
    <t>Data Engineer with AI Skillsets</t>
  </si>
  <si>
    <t>['python', 'databricks', 'spark', 'numpy', 'pandas']</t>
  </si>
  <si>
    <t>Senior Data Engineer in Mesa</t>
  </si>
  <si>
    <t>['sql', 'python', 'databricks', 'spark', 'numpy', 'pandas', 'jupyter']</t>
  </si>
  <si>
    <t>Senior Data Engineer in Honolulu</t>
  </si>
  <si>
    <t>Mid-level Machine Learning Data Engineer in Kansas City</t>
  </si>
  <si>
    <t>Data Engineering Solutions Architect-Hyderabad</t>
  </si>
  <si>
    <t>Umruz Tech Solutions Private Limited</t>
  </si>
  <si>
    <t>['sql', 'python', 'snowflake', 'azure', 'databricks', 'aws', 'gcp', 'kafka', 'pyspark', 'airflow']</t>
  </si>
  <si>
    <t>Senior Senior Data Scientist in Fresno</t>
  </si>
  <si>
    <t>Junior Data Engineer in Spokane</t>
  </si>
  <si>
    <t>Senior Machine Learning Data Engineer in Irving</t>
  </si>
  <si>
    <t>Senior Machine Learning Data Engineer in Columbus</t>
  </si>
  <si>
    <t>Mid-level Machine Learning Data Engineer in Spokane</t>
  </si>
  <si>
    <t>AMERIHEALTH CARITAS</t>
  </si>
  <si>
    <t>['sql', 'python', 'scala', 't-sql', 'shell', 'sql server', 'snowflake', 'azure', 'databricks', 'kafka', 'pyspark', 'ssis', 'git', 'unity']</t>
  </si>
  <si>
    <t>Senior Machine Learning Data Engineer in Arlington</t>
  </si>
  <si>
    <t>Junior Machine Learning Data Engineer in New Orleans</t>
  </si>
  <si>
    <t>Junior Data Engineer in Cleveland</t>
  </si>
  <si>
    <t>Power BI Analyst – For Foreigners</t>
  </si>
  <si>
    <t>North Yorkshire, United Kingdom</t>
  </si>
  <si>
    <t>['sql', 'python', 'r', 'azure', 'tableau', 'excel', 'power bi', 'dax']</t>
  </si>
  <si>
    <t>Senior Machine Learning Data Engineer in Boston</t>
  </si>
  <si>
    <t>Boston Spa, United Kingdom</t>
  </si>
  <si>
    <t>Data Engineer, Risk Operations, Success, &amp; Engagement Business Intelligence</t>
  </si>
  <si>
    <t>['python', 'ruby', 'java', 'powershell', 'c', 'golang', 'aws', 'redshift', 'ruby', 'tableau', 'power bi']</t>
  </si>
  <si>
    <t>Senior Senior Data Scientist in Austin</t>
  </si>
  <si>
    <t>Junior Data Scientist in Denver</t>
  </si>
  <si>
    <t>Mid-level Data Engineer in Santa Ana</t>
  </si>
  <si>
    <t>Junior Data Engineer in Lincoln</t>
  </si>
  <si>
    <t>Mid-level Data Engineer in Long Beach</t>
  </si>
  <si>
    <t>Principal Data Analyst - Remote or Hybrid from DC or MN</t>
  </si>
  <si>
    <t>Lattice</t>
  </si>
  <si>
    <t>Mid-level Machine Learning Data Engineer in Los Angeles</t>
  </si>
  <si>
    <t>Senior Data Engineer in Norfolk</t>
  </si>
  <si>
    <t>Junior Data Scientist in Madison</t>
  </si>
  <si>
    <t>Junior Senior Data Scientist in Colorado Springs</t>
  </si>
  <si>
    <t>Junior Data Engineer in Indianapolis</t>
  </si>
  <si>
    <t>Senior Machine Learning Data Engineer in Jacksonville</t>
  </si>
  <si>
    <t>Deployments Analyst Jobs</t>
  </si>
  <si>
    <t>Mid-level Machine Learning Data Engineer in Anaheim</t>
  </si>
  <si>
    <t>Mid-level Data Engineer in Winston-Salem</t>
  </si>
  <si>
    <t>[Remote] Media Insights Analyst</t>
  </si>
  <si>
    <t>Pixability</t>
  </si>
  <si>
    <t>['tableau', 'excel', 'looker', 'sheets', 'powerpoint']</t>
  </si>
  <si>
    <t>PhD Statistical Analyst for PISA Data</t>
  </si>
  <si>
    <t>Mid-level Data Scientist in Jersey City</t>
  </si>
  <si>
    <t>Actuarial Lead, Data Science</t>
  </si>
  <si>
    <t>Datafin</t>
  </si>
  <si>
    <t>['sql', 'python', 'dynamodb', 'aws', 'redshift', 'terraform', 'gitlab']</t>
  </si>
  <si>
    <t>Rupa Career Solutions</t>
  </si>
  <si>
    <t>Data Engineer | Defence Tech</t>
  </si>
  <si>
    <t>Switch Tech Talent</t>
  </si>
  <si>
    <t>ML Data Scientist- Remote</t>
  </si>
  <si>
    <t>['sql', 'python', 'r', 'scala', 'java', 'c', 'matplotlib', 'gdpr', 'tableau', 'power bi']</t>
  </si>
  <si>
    <t>Mid-level Data Scientist in Austin</t>
  </si>
  <si>
    <t>Junior Machine Learning Data Engineer in Colorado Springs</t>
  </si>
  <si>
    <t>Senior Machine Learning Data Engineer in Orlando</t>
  </si>
  <si>
    <t>Data Analyst (Systems Programmer/Admins)</t>
  </si>
  <si>
    <t>['sql', 'sas', 'assembly', 'sql server', 'oracle', 'ggplot2', 'visio', 'tableau', 'excel', 'spss', 'sas', 'terminal']</t>
  </si>
  <si>
    <t>Data Migration and Cutover Analyst (Contract)</t>
  </si>
  <si>
    <t>Senior Data Scientist in Des Moines</t>
  </si>
  <si>
    <t>Distinguished ML Data Scientist</t>
  </si>
  <si>
    <t>AVEVA</t>
  </si>
  <si>
    <t>Link Xperts</t>
  </si>
  <si>
    <t>Junior Applied AI Scientist in Los Angeles</t>
  </si>
  <si>
    <t>Senior Data Engineer in Grand Rapids</t>
  </si>
  <si>
    <t>Senior Data Analyst- Fraud</t>
  </si>
  <si>
    <t>xAI</t>
  </si>
  <si>
    <t>Junior Data Scientist in Bakersfield</t>
  </si>
  <si>
    <t>Junior Data Scientist in Jacksonville</t>
  </si>
  <si>
    <t>Junior Senior Data Scientist in Long Beach</t>
  </si>
  <si>
    <t>Mid-level Data Engineer in Arlington</t>
  </si>
  <si>
    <t>Lead Onchain Analyst</t>
  </si>
  <si>
    <t>talents lab</t>
  </si>
  <si>
    <t>Senior Financial Analyst – Flexible Hours</t>
  </si>
  <si>
    <t>Bindura Nickel Corporation</t>
  </si>
  <si>
    <t>['sql', 'python', 'sql server', 'tableau', 'excel', 'alteryx']</t>
  </si>
  <si>
    <t>Mid-level Applied AI Scientist in Orlando</t>
  </si>
  <si>
    <t>Senior Data Scientist in Las Vegas</t>
  </si>
  <si>
    <t>Data Engineer (Entry- to Mid-level)</t>
  </si>
  <si>
    <t>Pegasystems</t>
  </si>
  <si>
    <t>['sql', 'nosql', 'snowflake', 'azure', 'oracle', 'aws', 'gcp', 'spark', 'kafka', 'excel', 'sap']</t>
  </si>
  <si>
    <t>['sql', 'python', 'nosql', 'snowflake', 'azure', 'oracle', 'aws', 'gcp', 'spark', 'kafka', 'excel', 'sap']</t>
  </si>
  <si>
    <t>Lead Analytics Engineer (Databricks | Lakehouse | Data Modelling)</t>
  </si>
  <si>
    <t>Data Scientist – Supply Chain Analytics</t>
  </si>
  <si>
    <t>The IEEE Computer Society</t>
  </si>
  <si>
    <t>Altera Corporation</t>
  </si>
  <si>
    <t>Data Analyst - Sales Operations &amp; Digital Channels</t>
  </si>
  <si>
    <t>ShareForce</t>
  </si>
  <si>
    <t>Data Analyst - Contact Centre &amp; Workforce Planning Analytics</t>
  </si>
  <si>
    <t>['sql', 'tableau', 'excel', 'power bi', 'dax']</t>
  </si>
  <si>
    <t>Encore Electric, Inc</t>
  </si>
  <si>
    <t>Mid-level Senior Data Scientist in Tampa</t>
  </si>
  <si>
    <t>Mid-level Applied AI Scientist in Dallas</t>
  </si>
  <si>
    <t>Data Scientist - 60k - 80k - Leeds (Hybrid) - AI / FinTech SaaS</t>
  </si>
  <si>
    <t>Enterprise Applications Engineer (Legal Tech)</t>
  </si>
  <si>
    <t>Junior Data Cabling Engineer</t>
  </si>
  <si>
    <t>Business Analyst (Excel / Pricing / Revenue Analytics)</t>
  </si>
  <si>
    <t>Arthur Lawrence</t>
  </si>
  <si>
    <t>Training &amp; Data Analyst – $28/hr – 2nd Shift</t>
  </si>
  <si>
    <t>Application/Product Analyst</t>
  </si>
  <si>
    <t>Clerk Crew</t>
  </si>
  <si>
    <t>Operations Analyst (Seasonal)</t>
  </si>
  <si>
    <t>Banco Popular de Puerto Rico</t>
  </si>
  <si>
    <t>Murex SME/Capital Markets Data Analyst</t>
  </si>
  <si>
    <t>Junior Data Scientist in Fresno</t>
  </si>
  <si>
    <t>Mid-level Data Scientist in Orlando</t>
  </si>
  <si>
    <t>Data Scientist, Mid level Jobs</t>
  </si>
  <si>
    <t>PLANET TECHNOLOGIES</t>
  </si>
  <si>
    <t>['sql', 'python', 'r', 'go', 'matlab', 'numpy', 'power bi', 'spss', 'sharepoint']</t>
  </si>
  <si>
    <t>Junior Data Scientist in Fort Worth</t>
  </si>
  <si>
    <t>['sql', 'python', 'spark', 'pyspark']</t>
  </si>
  <si>
    <t>Senior Data Engineer in Nashville</t>
  </si>
  <si>
    <t>Fleet Operations &amp; Analytics Engineer (Sun - Thurs)</t>
  </si>
  <si>
    <t>Mainspring Energy</t>
  </si>
  <si>
    <t>Senior Data Engineer in Portland</t>
  </si>
  <si>
    <t>Head of Software Engineering</t>
  </si>
  <si>
    <t>Data Engineer (up to £40,000)</t>
  </si>
  <si>
    <t>itecopeople</t>
  </si>
  <si>
    <t>['sql', 'azure', 'spark', 'pyspark']</t>
  </si>
  <si>
    <t>Agentic AI Engineer</t>
  </si>
  <si>
    <t>P6 Scheduler/Data Analyst Jobs</t>
  </si>
  <si>
    <t>Associate – Data Modelling &amp; Anaplan</t>
  </si>
  <si>
    <t>JCW Group</t>
  </si>
  <si>
    <t>Data &amp; Reporting Analyst (on-site)</t>
  </si>
  <si>
    <t>Market Data Specialist</t>
  </si>
  <si>
    <t>Experis UK</t>
  </si>
  <si>
    <t>Data Scientist Lead - Remote / Telecommute</t>
  </si>
  <si>
    <t>Senior Computer Vision Scientist in Denver</t>
  </si>
  <si>
    <t>Mid-level Data Engineer in Phoenix</t>
  </si>
  <si>
    <t>['sql', 'python', 'spark', 'kafka', 'airflow', 'phoenix']</t>
  </si>
  <si>
    <t>Jr. Data Migration Engineer</t>
  </si>
  <si>
    <t>ELLKAY, LLC</t>
  </si>
  <si>
    <t>Junior AI Research Scientist in Anaheim</t>
  </si>
  <si>
    <t>Director, Data Science, Foundation Model AI</t>
  </si>
  <si>
    <t>['python', 'pytorch', 'node']</t>
  </si>
  <si>
    <t>['sql', 'python', 'scala', 'databricks', 'ssis']</t>
  </si>
  <si>
    <t>Oregon</t>
  </si>
  <si>
    <t>SAIF</t>
  </si>
  <si>
    <t>['sql', 'python', 'sql server', 'snowflake', 'azure', 'databricks', 'oracle', 'aws', 'ssis']</t>
  </si>
  <si>
    <t>Data Engineering &amp; Operations Specialist</t>
  </si>
  <si>
    <t>['sql', 'python', 'powershell', 'snowflake', 'azure', 'aws', 'qlik', 'github']</t>
  </si>
  <si>
    <t>['sql', 'python', 'r', 'scala', 'snowflake', 'databricks', 'ssis']</t>
  </si>
  <si>
    <t>Data Engineer Intern/Co-op (Fall 2026)</t>
  </si>
  <si>
    <t>['sql', 'python', 'scala', 'ruby', 'java', 'azure', 'aws', 'gcp', 'pyspark', 'numpy', 'scikit-learn', 'pandas', 'ruby', 'linux', 'git', 'jira', 'confluence']</t>
  </si>
  <si>
    <t>Intermediate Data Engineer</t>
  </si>
  <si>
    <t>Squadric Technologies Inc</t>
  </si>
  <si>
    <t>['sql', 'nosql', 'c', 'snowflake', 'azure', 'databricks', 'power bi', 'git']</t>
  </si>
  <si>
    <t>State Street Global Advisors</t>
  </si>
  <si>
    <t>Senior Data Engineer in Newark</t>
  </si>
  <si>
    <t>Senior Data Engineer Spark, Scala, AWS.  Hybrid, Rhode Island</t>
  </si>
  <si>
    <t>['sql', 'python', 'scala', 'java', 'snowflake', 'oracle', 'aws', 'spark', 'pyspark', 'docker', 'github', 'terraform', 'jenkins']</t>
  </si>
  <si>
    <t>['sql', 'python', 'scala', 'java', 'snowflake', 'aws', 'spark', 'pyspark', 'docker', 'github', 'terraform', 'jenkins']</t>
  </si>
  <si>
    <t>Mid-level Applied AI Scientist in Jacksonville</t>
  </si>
  <si>
    <t>Mid-level Staff Data Scientist in Arlington</t>
  </si>
  <si>
    <t>Senior Data Scientist in Washington DC</t>
  </si>
  <si>
    <t>Data Engineer Snowflake &amp; Teradata</t>
  </si>
  <si>
    <t>['sql', 'python', 't-sql', 'snowflake']</t>
  </si>
  <si>
    <t>Data Modelling &amp; Analytics Engineer (Databricks &amp; Microsoft Fabric)</t>
  </si>
  <si>
    <t>Data Analyst (Temp to Hire)</t>
  </si>
  <si>
    <t>PSB Insights</t>
  </si>
  <si>
    <t>Data Analyst- Pharma Industry Mandatory</t>
  </si>
  <si>
    <t>['sql', 'python', 'mysql', 'postgresql', 'oracle', 'power bi', 'qlik']</t>
  </si>
  <si>
    <t>Bennamann Ltd</t>
  </si>
  <si>
    <t>['excel', 'power bi', 'sap', 'powerbi', 'powerbi']</t>
  </si>
  <si>
    <t>Data Engineering Manager / Snowflake / Real-time</t>
  </si>
  <si>
    <t>Data Engineer (Snowflake / Python / Azure)</t>
  </si>
  <si>
    <t>The BayTech Group</t>
  </si>
  <si>
    <t>['sql', 'power bi', 'ssis', 'ssrs']</t>
  </si>
  <si>
    <t>Senior Engineer - Data/Cloud</t>
  </si>
  <si>
    <t>InfoCepts</t>
  </si>
  <si>
    <t>['sql', 'python', 'nosql', 'oracle', 'aws', 'redshift', 'sap', 'kubernetes', 'docker']</t>
  </si>
  <si>
    <t>['sap', 'jira', 'confluence']</t>
  </si>
  <si>
    <t>Lynch Consultants, LLC</t>
  </si>
  <si>
    <t>['sql', 'python', 'r', 'scala', 'visual basic', 'databricks', 'pyspark']</t>
  </si>
  <si>
    <t>Open-Source Research Analyst, Junior</t>
  </si>
  <si>
    <t>Senior Staff Data Scientist in Washington DC</t>
  </si>
  <si>
    <t>['golang', 'gcp', 'spark', 'airflow', 'github', 'terraform']</t>
  </si>
  <si>
    <t>Brillfy Technology Inc</t>
  </si>
  <si>
    <t>['sql', 'python', 'mysql', 'aws', 'redshift', 'power bi']</t>
  </si>
  <si>
    <t>Mid-level Data Scientist in Madison</t>
  </si>
  <si>
    <t>AI/ML Clinical Data Science Intern</t>
  </si>
  <si>
    <t>Lexeo Therapeutics</t>
  </si>
  <si>
    <t>Senior Data Analyst (Dublin, CA)</t>
  </si>
  <si>
    <t>['sql', 'python', 'r', 'snowflake', 'redshift', 'bigquery', 'tableau', 'excel', 'looker', 'sheets']</t>
  </si>
  <si>
    <t>Population Health Data Analyst – Care Gaps &amp; Incentives</t>
  </si>
  <si>
    <t>Saratoga Hospital</t>
  </si>
  <si>
    <t>ENTRUST Solutions Group</t>
  </si>
  <si>
    <t>Housing Data Analyst</t>
  </si>
  <si>
    <t>Darlington Borough Council</t>
  </si>
  <si>
    <t>Data Analyst - Part Time work from home</t>
  </si>
  <si>
    <t>Data Scientist, Content + Social</t>
  </si>
  <si>
    <t>Suno (suno.com)</t>
  </si>
  <si>
    <t>Staff Software Engineer – Data Team (Durham, NC) #4433</t>
  </si>
  <si>
    <t>Menlo Park, CA (+1 other)</t>
  </si>
  <si>
    <t>['sql', 'python', 'go', 'c', 'gcp']</t>
  </si>
  <si>
    <t>LexisNexis</t>
  </si>
  <si>
    <t>['sql', 'python', 'bash', 'html', 'azure', 'aws', 'gcp', 'airflow', 'linux']</t>
  </si>
  <si>
    <t>Brother International Corporation</t>
  </si>
  <si>
    <t>['snowflake', 'azure', 'databricks', 'aws', 'tableau', 'excel', 'power bi', 'alteryx']</t>
  </si>
  <si>
    <t>Senior Data Engineer — Customer Data Platform</t>
  </si>
  <si>
    <t>['sql', 'python', 'scala', 'sql server', 'snowflake', 'azure', 'databricks', 'spark', 'kafka', 'pyspark']</t>
  </si>
  <si>
    <t>Serko Ltd</t>
  </si>
  <si>
    <t>Machine Learning Assistant – Entry Role</t>
  </si>
  <si>
    <t>St. Andrew Parish, Jamaica</t>
  </si>
  <si>
    <t>['python', 'pytorch', 'matplotlib', 'numpy', 'seaborn', 'tensorflow', 'scikit-learn', 'pandas', 'git']</t>
  </si>
  <si>
    <t>TalentRemedy</t>
  </si>
  <si>
    <t>['sql', 'go', 'sharepoint']</t>
  </si>
  <si>
    <t>Lead Actor Job in Featuring in a Product Launch Video, April 17th, Male, Age 18-35 - Data Scientist</t>
  </si>
  <si>
    <t>Backstage</t>
  </si>
  <si>
    <t>Nen Creative</t>
  </si>
  <si>
    <t>Sr. Data Engineer(9+ yrs)</t>
  </si>
  <si>
    <t>['sql', 'python', 'snowflake', 'github']</t>
  </si>
  <si>
    <t>Analyst, Data Management</t>
  </si>
  <si>
    <t>Financial Recovery Technologies LLC</t>
  </si>
  <si>
    <t>['sql', 'oracle', 'planner']</t>
  </si>
  <si>
    <t>['python', 'r', 'assembly']</t>
  </si>
  <si>
    <t>Connect for Health Colorado</t>
  </si>
  <si>
    <t>['sql', 'assembly', 'snowflake', 'tableau', 'looker', 'power bi', 'jira']</t>
  </si>
  <si>
    <t>Sleep Company is hiring for Data Engineer - Immediate Joiner</t>
  </si>
  <si>
    <t>The Sleep Company</t>
  </si>
  <si>
    <t>['sql', 'snowflake', 'azure', 'aws', 'redshift', 'bigquery', 'airflow']</t>
  </si>
  <si>
    <t>Senior/Lead AI Engineer</t>
  </si>
  <si>
    <t>['python', 'go', 'kubernetes', 'docker']</t>
  </si>
  <si>
    <t>Data Analyst - SQL, Excel Expertise Business 🏆</t>
  </si>
  <si>
    <t>MyFootpath</t>
  </si>
  <si>
    <t>Data Scientist / Data Analyst – Relocation Support</t>
  </si>
  <si>
    <t>Tanjung Bungah, Penang, Malaysia</t>
  </si>
  <si>
    <t>Westford Trust</t>
  </si>
  <si>
    <t>['sql', 'python', 'r', 'azure', 'aws', 'gcp', 'spark', 'hadoop', 'tableau', 'power bi', 'qlik']</t>
  </si>
  <si>
    <t>Data Analyst (Business Intelligence) 🏆</t>
  </si>
  <si>
    <t>Larbert, United Kingdom</t>
  </si>
  <si>
    <t>Falkirk Council</t>
  </si>
  <si>
    <t>Senior Data Scientist - Python &amp; Machine Learning 🏆</t>
  </si>
  <si>
    <t>Bart &amp; Associates</t>
  </si>
  <si>
    <t>Python Software Engineer</t>
  </si>
  <si>
    <t>['python', 'fastapi']</t>
  </si>
  <si>
    <t>Senior Domain Engineering Specialist</t>
  </si>
  <si>
    <t>Veeam Software</t>
  </si>
  <si>
    <t>['go', 'terminal']</t>
  </si>
  <si>
    <t>Data Engineer - HealthTech</t>
  </si>
  <si>
    <t>Chapman Tate Associates</t>
  </si>
  <si>
    <t>['sql', 'python', 'snowflake', 'azure', 'databricks', 'aws', 'gcp', 'redshift', 'bigquery', 'kafka', 'gdpr']</t>
  </si>
  <si>
    <t>Lead Data/Software Engineer - (£90k–£120k) - FinTech</t>
  </si>
  <si>
    <t>['sql', 'python', 'mysql', 'snowflake', 'databricks', 'aws', 'spark', 'kafka', 'pyspark']</t>
  </si>
  <si>
    <t>SeniorBusiness Systems Analyst - Workday Absence and Time Tracking</t>
  </si>
  <si>
    <t>Data Conversion Systems Analyst</t>
  </si>
  <si>
    <t>Python/Data Engineer</t>
  </si>
  <si>
    <t>Celonis Process Mapping Data Engineer x2 - £700/day inside - 6 months</t>
  </si>
  <si>
    <t>['tableau', 'excel', 'power bi', 'jira', 'smartsheet', 'asana']</t>
  </si>
  <si>
    <t>Acclaim Recruiters</t>
  </si>
  <si>
    <t>Growth / Marketing Data Scientist</t>
  </si>
  <si>
    <t>HartleyCo</t>
  </si>
  <si>
    <t>Junior Data Analyst (German speaker)</t>
  </si>
  <si>
    <t>GCS Recruitment Specialists</t>
  </si>
  <si>
    <t>GCS Recruitment</t>
  </si>
  <si>
    <t>'' JEWELERY DATA ANALYST",</t>
  </si>
  <si>
    <t>JINAI JEWELS LLP</t>
  </si>
  <si>
    <t>Job Today</t>
  </si>
  <si>
    <t>J.Walker Salon</t>
  </si>
  <si>
    <t>['sql', 'azure', 'visio', 'excel', 'powerpoint', 'outlook', 'sharepoint', 'jira', 'confluence', 'slack', 'zoom']</t>
  </si>
  <si>
    <t>System Test Analyst Jobs</t>
  </si>
  <si>
    <t>SFB, CO</t>
  </si>
  <si>
    <t>Quant Analytics Research [Multiple Positions Available]</t>
  </si>
  <si>
    <t>JP Morgan Chase</t>
  </si>
  <si>
    <t>['sql', 'python', 'matlab', 'vba', 'plotly', 'tableau', 'excel', 'sheets', 'powerpoint']</t>
  </si>
  <si>
    <t>Data Acquisition Engineer-TN Visa</t>
  </si>
  <si>
    <t>Windsor, ON, Canada</t>
  </si>
  <si>
    <t>Solize USA Corporation</t>
  </si>
  <si>
    <t>Senior Data Security Engineer</t>
  </si>
  <si>
    <t>Standard Life</t>
  </si>
  <si>
    <t>Echelon Data Centres</t>
  </si>
  <si>
    <t>Digital Streaming Analyst, Full-Time</t>
  </si>
  <si>
    <t>Head of Data Science &amp; AI Engineering</t>
  </si>
  <si>
    <t>Ipsen</t>
  </si>
  <si>
    <t>['sql', 'python', 'r', 'azure', 'databricks', 'aws', 'pytorch', 'scikit-learn', 'pandas', 'jira']</t>
  </si>
  <si>
    <t>Career Ease IT Solutions</t>
  </si>
  <si>
    <t>Sr. Data and Platform Engineer</t>
  </si>
  <si>
    <t>Data Aquisition Engineer - Automotive Industry</t>
  </si>
  <si>
    <t>['vba', 'excel', 'powerpoint', 'outlook']</t>
  </si>
  <si>
    <t>ETL Test Engineer – PySpark, Advanced SQL &amp; AWS</t>
  </si>
  <si>
    <t>Noname Admin Services Inc.</t>
  </si>
  <si>
    <t>['sql', 'python', 'databricks', 'aws', 'redshift', 'spark', 'kafka', 'pyspark', 'github', 'jenkins']</t>
  </si>
  <si>
    <t>SENIOR DATA ENGINEER - HEALTHCARE - SNOWFLAKE, AZURE, SQL, ADF, PYTHON, FABRIC, AWS</t>
  </si>
  <si>
    <t>['sql', 'python', 'snowflake', 'azure', 'aws', 'power bi', 'ssrs']</t>
  </si>
  <si>
    <t>M&amp;D Capital Premier Billing, LLC</t>
  </si>
  <si>
    <t>Analyst, IAP and Commerce</t>
  </si>
  <si>
    <t>Data Science Practice Lead</t>
  </si>
  <si>
    <t>Data Engineer (Hiring Event)</t>
  </si>
  <si>
    <t>['python', 'r', 'nosql', 'java', 'mongodb', 'bash', 'html', 'powershell', 'c', 'mysql', 'postgresql', 'mongodb', 'elasticsearch', 'neo4j', 'oracle', 'aws', 'sap', 'kubernetes']</t>
  </si>
  <si>
    <t>Instrumentation &amp; Control Engineer (Data Centers)</t>
  </si>
  <si>
    <t>Boston, United Kingdom</t>
  </si>
  <si>
    <t>Technical Business Analyst With Development experience</t>
  </si>
  <si>
    <t>Journeyman Data Analyst Jobs</t>
  </si>
  <si>
    <t>Accounting/Finance - Business Analyst</t>
  </si>
  <si>
    <t>FCCI Insurance Group</t>
  </si>
  <si>
    <t>['databricks', 'pyspark', 'unity']</t>
  </si>
  <si>
    <t>Data Engineer, Analytics Engineering</t>
  </si>
  <si>
    <t>Lead Data Engineer (Azure &amp; Databricks)</t>
  </si>
  <si>
    <t>['sql', 'python', 'azure', 'databricks', 'spark', 'pyspark']</t>
  </si>
  <si>
    <t>['sql', 'c', 'excel', 'jira']</t>
  </si>
  <si>
    <t>CDS – Data Analyst</t>
  </si>
  <si>
    <t>IT Job Pro</t>
  </si>
  <si>
    <t>Gallagher Bassett</t>
  </si>
  <si>
    <t>Sr. Operational Data Analyst - Water Utility</t>
  </si>
  <si>
    <t>The City of Fort Worth</t>
  </si>
  <si>
    <t>Data Scientist, ML</t>
  </si>
  <si>
    <t>['tableau', 'excel', 'sharepoint', 'jira']</t>
  </si>
  <si>
    <t>East Windsor, CT</t>
  </si>
  <si>
    <t>Parksite</t>
  </si>
  <si>
    <t>Data Analyst - Quality &amp; Annotation Expert- Associate</t>
  </si>
  <si>
    <t>Jp morgan</t>
  </si>
  <si>
    <t>['snowflake', 'oracle', 'sap']</t>
  </si>
  <si>
    <t>KYC Client Data Analyst</t>
  </si>
  <si>
    <t>Senior Analytics and Reporting Specialist</t>
  </si>
  <si>
    <t>Heptarc Technology Solutions Private Limited</t>
  </si>
  <si>
    <t>Data Analytics - Analytics Solutions Associate</t>
  </si>
  <si>
    <t>['sql', 'python', 'tableau', 'excel', 'alteryx']</t>
  </si>
  <si>
    <t>Enabling Areas - Data Science - National Office 2</t>
  </si>
  <si>
    <t>Deloitte Consulting India Private Limited</t>
  </si>
  <si>
    <t>Data Scientist- Associate</t>
  </si>
  <si>
    <t>['python', 'tableau', 'excel', 'alteryx', 'powerpoint']</t>
  </si>
  <si>
    <t>AMSG</t>
  </si>
  <si>
    <t>['python', 'azure', 'aws', 'spark', 'kafka', 'pyspark', 'hadoop', 'tableau', 'power bi', 'qlik']</t>
  </si>
  <si>
    <t>Solution Engineer, Data Operations</t>
  </si>
  <si>
    <t>EDO</t>
  </si>
  <si>
    <t>['sql', 'python', 'javascript', 'java', 'sql server', 'aws', 'windows']</t>
  </si>
  <si>
    <t>Data Engineer - Corporate Functions</t>
  </si>
  <si>
    <t>Data Engineer (ETL, Big Data, Hadoop, Spark, GCP)</t>
  </si>
  <si>
    <t>['sql', 'python', 'go', 'gcp', 'spark', 'hadoop', 'unix', 'bitbucket']</t>
  </si>
  <si>
    <t>Sr Data Engineer - Biological Studies</t>
  </si>
  <si>
    <t>['sql', 'python', 'databricks', 'aws', 'spark', 'pyspark', 'confluence']</t>
  </si>
  <si>
    <t>Software Engineer (Data Engineering, Data warehouse)</t>
  </si>
  <si>
    <t>Manager | Data Engineering |</t>
  </si>
  <si>
    <t>['sql', 'python', 'scala', 'nosql', 'java', 'mongodb', 'mysql', 'postgresql', 'mongodb', 'azure', 'aws', 'redshift', 'bigquery', 'spark', 'kafka', 'hadoop', 'tableau', 'power bi', 'kubernetes', 'docker']</t>
  </si>
  <si>
    <t>Sr Manager Data Engineering</t>
  </si>
  <si>
    <t>['neo4j', 'azure', 'databricks', 'aws', 'gcp', 'spark', 'pyspark', 'git', 'jenkins']</t>
  </si>
  <si>
    <t>T&amp;T- EAD- Engg- AWS Data Engineer- Senior Consultant/Consultant</t>
  </si>
  <si>
    <t>['sql', 'python', 'nosql', 'postgresql', 'dynamodb', 'aws', 'redshift', 'aurora', 'spark', 'pyspark', 'hadoop', 'git']</t>
  </si>
  <si>
    <t>Engineering |Analyst/Consultant| Databricks</t>
  </si>
  <si>
    <t>MRSI Snowflake Data Migration : Data Brick Engineer : B2/C1 Copy</t>
  </si>
  <si>
    <t>Growel Softech Private Limited</t>
  </si>
  <si>
    <t>['sql', 'python', 'snowflake', 'azure', 'databricks', 'spark', 'pyspark', 'numpy', 'pandas', 'unity']</t>
  </si>
  <si>
    <t>Residuals Contract Reporting Analyst</t>
  </si>
  <si>
    <t>Associate Master Data Specialist</t>
  </si>
  <si>
    <t>Innovative Career Resources &amp; Staffing</t>
  </si>
  <si>
    <t>['javascript', 'html', 'excel', 'sap', 'sheets']</t>
  </si>
  <si>
    <t>Senior Data Engineer: $150-160,000, MN Based, Hybrid - 2 Days in Office</t>
  </si>
  <si>
    <t>GovDocs</t>
  </si>
  <si>
    <t>['sql', 'python', 'mongodb', 'mongodb', 'azure', 'express', 'power bi', 'git']</t>
  </si>
  <si>
    <t>Associate Data Analyst - Bioinformatics Operations</t>
  </si>
  <si>
    <t>Champions Oncology Inc.</t>
  </si>
  <si>
    <t>['python', 'bash', 'aws', 'linux']</t>
  </si>
  <si>
    <t>Quincy Mutual Group</t>
  </si>
  <si>
    <t>Nyla Technology Solutions</t>
  </si>
  <si>
    <t>Data Engineer  DataBricks</t>
  </si>
  <si>
    <t>['sql', 'python', 'azure', 'databricks', 'spark', 'pyspark', 'power bi', 'github', 'unity']</t>
  </si>
  <si>
    <t>Enterprise Data Engineer (Databricks)</t>
  </si>
  <si>
    <t>Santcore Technologies</t>
  </si>
  <si>
    <t>AI Azure  Python Data Engineer</t>
  </si>
  <si>
    <t>Data Engineer, Gen AI, Music</t>
  </si>
  <si>
    <t>Databricks Data Engineer- azure databricks, Scala is MUST</t>
  </si>
  <si>
    <t>Senior Analyst, Data and Analytics</t>
  </si>
  <si>
    <t>1871 Member Company</t>
  </si>
  <si>
    <t>Continuous Monitoring Data Visualization Analyst Senior</t>
  </si>
  <si>
    <t>['tableau', 'power bi', 'splunk', 'powerbi', 'powerbi']</t>
  </si>
  <si>
    <t>Lead Analyst, Healthcare Marketing Analytics</t>
  </si>
  <si>
    <t>AML Analyst (Cybersecurity or Data Analytics Backgrounds Desired)</t>
  </si>
  <si>
    <t>Cyber Data Analyst</t>
  </si>
  <si>
    <t>['python', 'powershell', 'shell', 'splunk']</t>
  </si>
  <si>
    <t>['sql', 'scala', 'azure', 'databricks', 'aws', 'gcp', 'spark', 'pyspark', 'git']</t>
  </si>
  <si>
    <t>Senior Analytics Engineer, Product</t>
  </si>
  <si>
    <t>['sql', 'python', 'scala', 'snowflake', 'kafka', 'airflow', 'tableau', 'looker', 'power bi']</t>
  </si>
  <si>
    <t>CLINICAL DATA ANALYST</t>
  </si>
  <si>
    <t>Montefiore Einstein</t>
  </si>
  <si>
    <t>Junior AI Data Analyst</t>
  </si>
  <si>
    <t>Sr. Data Engineer II (6516)</t>
  </si>
  <si>
    <t>Professional, Technical Business Analyst Encounter Data Integrity &amp; Delivery</t>
  </si>
  <si>
    <t>Fishkill, NY</t>
  </si>
  <si>
    <t>Mvphealthcare</t>
  </si>
  <si>
    <t>junior data engineer/software developer</t>
  </si>
  <si>
    <t>Staff Data Engineer, Cybersecurity</t>
  </si>
  <si>
    <t>['sql', 'python', 'scala', 'azure', 'databricks', 'aws', 'gcp', 'pyspark', 'power bi']</t>
  </si>
  <si>
    <t>Busey Bank</t>
  </si>
  <si>
    <t>['sql', 'python', 'r', 'power bi', 'cognos']</t>
  </si>
  <si>
    <t>USM Business Systems</t>
  </si>
  <si>
    <t>Data Scientist - Data Analytics at Costco in Virginia</t>
  </si>
  <si>
    <t>Homeland, FL</t>
  </si>
  <si>
    <t>First American Title</t>
  </si>
  <si>
    <t>GenAI Python Systems Engineer -Senior Manager</t>
  </si>
  <si>
    <t>Rosemont, IL (+1 other)</t>
  </si>
  <si>
    <t>['sql', 'python', 'dynamodb', 'azure', 'aws', 'gcp', 'redshift', 'fastapi', 'docker', 'terraform']</t>
  </si>
  <si>
    <t>Data Engineer/Software Engineer</t>
  </si>
  <si>
    <t>Stamford, NY</t>
  </si>
  <si>
    <t>Woodinville, WA</t>
  </si>
  <si>
    <t>Redapt</t>
  </si>
  <si>
    <t>['sql', 'python', 'r', 'scala', 'nosql', 'c', 'sql server', 'mysql', 'postgresql', 'dynamodb', 'snowflake', 'azure', 'databricks', 'aws', 'gcp', 'redshift', 'spark', 'kafka', 'power bi', 'ssis', 'dax', 'github']</t>
  </si>
  <si>
    <t>Homeland, GA</t>
  </si>
  <si>
    <t>['sql', 'python', 'r', 'scala', 'nosql', 'powershell', 'c', 'sql server', 'mysql', 'postgresql', 'dynamodb', 'snowflake', 'azure', 'databricks', 'aws', 'gcp', 'redshift', 'spark', 'kafka', 'power bi', 'ssis', 'dax', 'github']</t>
  </si>
  <si>
    <t>Data Engineer/Software Engineer New</t>
  </si>
  <si>
    <t>Alten Technology USA</t>
  </si>
  <si>
    <t>Data Engineering Manager - Financial Systems</t>
  </si>
  <si>
    <t>Jobspot</t>
  </si>
  <si>
    <t>Pendo</t>
  </si>
  <si>
    <t>Senior Analyst, Advanced Business Analytics</t>
  </si>
  <si>
    <t>AI Data Engineer Senior Consultant</t>
  </si>
  <si>
    <t>['sql', 'python', 'go', 'javascript', 'java', 'html', 'azure', 'aws', 'gcp', 'kubernetes', 'docker', 'terraform']</t>
  </si>
  <si>
    <t>Principal Data Scientist - Finance AI &amp; Analytics</t>
  </si>
  <si>
    <t>Northrop Grumman Corporation</t>
  </si>
  <si>
    <t>['sql', 'python', 'azure', 'databricks', 'aws', 'spark', 'git']</t>
  </si>
  <si>
    <t>Parahunt Global Solutions</t>
  </si>
  <si>
    <t>Data Analytics &amp; Engineering Opportunities</t>
  </si>
  <si>
    <t>Venable LLP</t>
  </si>
  <si>
    <t>['sql', 'python', 'c', 'mysql', 'oracle', 'tableau', 'microstrategy']</t>
  </si>
  <si>
    <t>Sr Data Scientist, Manufacturing Quality &amp; Compliance</t>
  </si>
  <si>
    <t>United Electronics Corp</t>
  </si>
  <si>
    <t>2026 Internship - Software Engineer/Data Scientist/Ontologist - Threat Analytic Systems</t>
  </si>
  <si>
    <t>Johns Hopkins Applied Physics Laboratory</t>
  </si>
  <si>
    <t>['python', 'go', 'javascript', 'java', 'mongodb', 'html', 'css', 'typescript', 'apl', 'mongodb', 'elasticsearch', 'pytorch', 'numpy', 'tensorflow', 'scikit-learn', 'pandas', 'angular']</t>
  </si>
  <si>
    <t>Associate Analytics Analyst</t>
  </si>
  <si>
    <t>['css', 'oracle', 'excel', 'power bi', 'powerpoint']</t>
  </si>
  <si>
    <t>['numpy', 'pandas', 'excel', 'power bi', 'dax']</t>
  </si>
  <si>
    <t>Senior Data Scientist, SPB Global Optimization</t>
  </si>
  <si>
    <t>['sql', 'python', 'r', 'go', 'matlab', 'sas', 'aws', 'tableau', 'sas']</t>
  </si>
  <si>
    <t>Quantitative Developer</t>
  </si>
  <si>
    <t>San Diego, TX</t>
  </si>
  <si>
    <t>['sql', 'python', 'azure', 'databricks', 'aws', 'gcp', 'kafka', 'pyspark']</t>
  </si>
  <si>
    <t>Senior AI Ops Engineer</t>
  </si>
  <si>
    <t>AI Connect | Data &amp; AI Delivery Partner</t>
  </si>
  <si>
    <t>['sql', 'python', 'dynamodb', 'aws', 'pyspark', 'airflow']</t>
  </si>
  <si>
    <t>Java Engineer – Risk Data Platform</t>
  </si>
  <si>
    <t>['java', 'typescript', 'oracle', 'docker']</t>
  </si>
  <si>
    <t>Fobbing, United Kingdom</t>
  </si>
  <si>
    <t>WeDoData</t>
  </si>
  <si>
    <t>['sql', 't-sql', 'power bi', 'ssis', 'ssrs']</t>
  </si>
  <si>
    <t>South Benfleet, United Kingdom</t>
  </si>
  <si>
    <t>['sql', 'excel', 'power bi', 'powerpoint', 'sharepoint']</t>
  </si>
  <si>
    <t>Director, Data Science - GTM (Data, Analytics &amp; AI)</t>
  </si>
  <si>
    <t>Data Business Analyst - Pharma / Biotech (Clinical, Regulatory, Quality, GxP)</t>
  </si>
  <si>
    <t>['sql', 'snowflake', 'power bi', 'jira']</t>
  </si>
  <si>
    <t>Data Analyst - Customer Intelligence</t>
  </si>
  <si>
    <t>['sql', 'python', 'r', 'scala', 'excel', 'power bi']</t>
  </si>
  <si>
    <t>Drive and Shine</t>
  </si>
  <si>
    <t>Data Scientist 2, Real World Evidence, Pharma R&amp;D</t>
  </si>
  <si>
    <t>Data Scientist AI/ML</t>
  </si>
  <si>
    <t>BillGO, Inc.</t>
  </si>
  <si>
    <t>['python', 'snowflake', 'pytorch', 'tensorflow', 'scikit-learn', 'gdpr', 'tableau']</t>
  </si>
  <si>
    <t>Data Scientist – Marketing Effectiveness – £65k–£95k – MMM – AI</t>
  </si>
  <si>
    <t>['sql', 'python', 'r', 'c', 'azure', 'databricks']</t>
  </si>
  <si>
    <t>Senior Data Analytics Engineer (BI - LATAM-Based)</t>
  </si>
  <si>
    <t>Trafilea Tech E-commerce Group</t>
  </si>
  <si>
    <t>Senior MI &amp; Data Insights Analyst</t>
  </si>
  <si>
    <t>Forest Hall, United Kingdom</t>
  </si>
  <si>
    <t>Aioi Nissay Dowa Europe</t>
  </si>
  <si>
    <t>Entry Level Data moderator</t>
  </si>
  <si>
    <t>Freelancing</t>
  </si>
  <si>
    <t>Identity Data Analyst &amp; Tester</t>
  </si>
  <si>
    <t>Bear Staffing Services</t>
  </si>
  <si>
    <t>Data Analyst with Tableau &amp; Power BI Expertise in Pharmaceuticals</t>
  </si>
  <si>
    <t>Data Scientist - LLM</t>
  </si>
  <si>
    <t>Business Data Analyst - Remote / Telecommute</t>
  </si>
  <si>
    <t>['gcp', 'bigquery', 'power bi', 'jira', 'confluence']</t>
  </si>
  <si>
    <t>Telecom Data and Analytics</t>
  </si>
  <si>
    <t>Associate BI Analyst, Value-Based Healthcare</t>
  </si>
  <si>
    <t>Chen Medical Associates</t>
  </si>
  <si>
    <t>Information Technology - Data Analyst</t>
  </si>
  <si>
    <t>Lead Data Coordinator/Analyst for the Division of Property Management.</t>
  </si>
  <si>
    <t>HOUSING PRESERVATION &amp; DVLPMNT</t>
  </si>
  <si>
    <t>Senior Data Engineer (HYBRID in MA or REMOTE)</t>
  </si>
  <si>
    <t>The Hanover Insurance Group, Inc.</t>
  </si>
  <si>
    <t>['sql', 'python', 'scala', 'nosql', 'java', 'azure', 'databricks']</t>
  </si>
  <si>
    <t>Senior BMS / EPMS Engineer (Data Centres)</t>
  </si>
  <si>
    <t>Associate Mechanical Engineer (Data Centres)</t>
  </si>
  <si>
    <t>Associate Electrical Engineer (Data Centres)</t>
  </si>
  <si>
    <t>HR Data Integration Analyst</t>
  </si>
  <si>
    <t>Systems Analyst (Dynamics GP)</t>
  </si>
  <si>
    <t>['sql', 'sql server', 'azure', 'power bi', 'ssis', 'ssrs', 'sharepoint']</t>
  </si>
  <si>
    <t>['python', 'aws', 'tensorflow']</t>
  </si>
  <si>
    <t>Data Scientist, Amazon Robotics (AR) Sortation</t>
  </si>
  <si>
    <t>['sql', 'python', 'perl', 'hadoop']</t>
  </si>
  <si>
    <t>Safety Data Engineer</t>
  </si>
  <si>
    <t>['sql', 'python', 'databricks', 'spark', 'looker']</t>
  </si>
  <si>
    <t>iAdeptive Technologies</t>
  </si>
  <si>
    <t>['sql', 'python', 'snowflake', 'azure', 'databricks', 'aws', 'gcp', 'redshift', 'bigquery', 'airflow', 'unity']</t>
  </si>
  <si>
    <t>Investment Data Engineering</t>
  </si>
  <si>
    <t>Boston Technology Corp</t>
  </si>
  <si>
    <t>['sql', 'python', 'snowflake', 'azure', 'aws', 'gcp', 'tableau', 'power bi', 'powerbi', 'powerbi']</t>
  </si>
  <si>
    <t>Elisco Software Consultants</t>
  </si>
  <si>
    <t>Data Scientist (Multiple Positions) [REF DS-B-1103-SF2]</t>
  </si>
  <si>
    <t>Associate--Consumer Product Data Scientist</t>
  </si>
  <si>
    <t>Oxford Government Consu</t>
  </si>
  <si>
    <t>Contract ML Engineer | LLM &amp; Agentic AI | Fintech Scale-Up | Outside IR35</t>
  </si>
  <si>
    <t>Senior Cyber Data Scientist with Splunk</t>
  </si>
  <si>
    <t>['sql', 'shell', 'db2', 'oracle', 'splunk', 'jira']</t>
  </si>
  <si>
    <t>Assistant Director, Data Solutions</t>
  </si>
  <si>
    <t>['sql', 'python', 'nosql', 'java', 'perl', 'c', 'shell', 'snowflake', 'aws', 'hadoop']</t>
  </si>
  <si>
    <t>['sql', 'sas', 'tableau', 'excel', 'alteryx', 'sas', 'powerpoint']</t>
  </si>
  <si>
    <t>Senior/Staff AI Engineer - Healthcare AI</t>
  </si>
  <si>
    <t>Bowden Brown</t>
  </si>
  <si>
    <t>Data Engineer- OrderlyMeds</t>
  </si>
  <si>
    <t>OrderlyMeds</t>
  </si>
  <si>
    <t>['sql', 'python', 'go', 'ruby', 'azure', 'aws', 'gcp', 'bigquery', 'heroku', 'ruby', 'looker', 'git', 'github', 'twilio']</t>
  </si>
  <si>
    <t>Data Analyst - On Site in New Jersey</t>
  </si>
  <si>
    <t>Alliance Health Systems</t>
  </si>
  <si>
    <t>Temporary Accounting &amp; Data Analyst</t>
  </si>
  <si>
    <t>Sr. Data Engineer (Azure/Databricks/Python)</t>
  </si>
  <si>
    <t>loanDepot</t>
  </si>
  <si>
    <t>['sql', 'python', 'scala', 'java', 'sql server', 'snowflake', 'databricks', 'bigquery', 'airflow', 'graphql', 'tableau', 'power bi', 'ssrs', 'git']</t>
  </si>
  <si>
    <t>['databricks', 'kafka']</t>
  </si>
  <si>
    <t>Jr Data Engineer-TS cleared</t>
  </si>
  <si>
    <t>BlueWater Federal Solutions</t>
  </si>
  <si>
    <t>['sql', 'python', 'r', 'scala', 'ruby', 'java', 'rust', 'azure', 'databricks', 'aws', 'spark', 'pytorch', 'tensorflow', 'hadoop', 'scikit-learn', 'jupyter', 'ruby', 'tableau', 'qlik']</t>
  </si>
  <si>
    <t>Mauldin, SC</t>
  </si>
  <si>
    <t>Aftership</t>
  </si>
  <si>
    <t>Marketing Data Platforms Manager, Salesforce</t>
  </si>
  <si>
    <t>['sql', 'databricks', 'gdpr', 'alteryx']</t>
  </si>
  <si>
    <t>AI Developer – Research Role, Full-Time</t>
  </si>
  <si>
    <t>Highgate, Jamaica</t>
  </si>
  <si>
    <t>['python', 'azure', 'aws', 'gcp', 'spark', 'pytorch', 'tensorflow', 'hadoop', 'scikit-learn', 'git']</t>
  </si>
  <si>
    <t>['python', 'scala', 'java', 'spark', 'hadoop', 'linux', 'unix']</t>
  </si>
  <si>
    <t>MS Fabric Data Engineer</t>
  </si>
  <si>
    <t>['sql', 'python', 'azure', 'spark', 'pyspark', 'gdpr', 'power bi', 'sap']</t>
  </si>
  <si>
    <t>Power Supply Development Engineer</t>
  </si>
  <si>
    <t>['sql', 'python', 'tableau', 'excel', 'power bi', 'powerbi', 'powerbi']</t>
  </si>
  <si>
    <t>Data Analyst (Pharma) -- SAHDC5784572</t>
  </si>
  <si>
    <t>Turn2Partners</t>
  </si>
  <si>
    <t>Data Analyst - Crisis Intervention Program Administrator</t>
  </si>
  <si>
    <t>City of Aurora, CO</t>
  </si>
  <si>
    <t>['sql', 'aurora', 'excel', 'power bi', 'ssrs', 'powerpoint']</t>
  </si>
  <si>
    <t>Scientific Fellow, AI Safety, R&amp;D Data Science and Digital Health</t>
  </si>
  <si>
    <t>Titusville, FL</t>
  </si>
  <si>
    <t>['r', 'go', 'spring', 'sap']</t>
  </si>
  <si>
    <t>Senior Data Engineer - Assistant Vice President</t>
  </si>
  <si>
    <t>['sql', 'python', 'scala', 'java', 'kafka', 'pyspark', 'numpy', 'airflow', 'hadoop', 'pandas', 'linux', 'excel', 'sharepoint', 'git', 'jira', 'confluence']</t>
  </si>
  <si>
    <t>['python', 'azure', 'databricks', 'spark', 'kafka', 'pyspark', 'github']</t>
  </si>
  <si>
    <t>Onion Lake, SK, Canada</t>
  </si>
  <si>
    <t>Onion Lake Cree Nation</t>
  </si>
  <si>
    <t>Data Labeling Analyst - Autonomous Vehicles</t>
  </si>
  <si>
    <t>TRUCKING PEOPLE</t>
  </si>
  <si>
    <t>['sheets', 'zoom']</t>
  </si>
  <si>
    <t>Data Scientist Senior - Auto &amp; Property Modeling</t>
  </si>
  <si>
    <t>Vacancies For Col U Fans</t>
  </si>
  <si>
    <t>['sql', 'python', 'r', 'nosql', 'c', 'phoenix']</t>
  </si>
  <si>
    <t>OPS Data Science Assistant</t>
  </si>
  <si>
    <t>['r', 'sas', 'tableau', 'sas']</t>
  </si>
  <si>
    <t>Data Engineer II, Data Management Team</t>
  </si>
  <si>
    <t>1LMX PPM UDE-Starburst Data Engineer / Software Engineer, Sr</t>
  </si>
  <si>
    <t>['python', 'azure', 'aws', 'linux', 'redhat', 'kubernetes', 'docker', 'terraform', 'ansible']</t>
  </si>
  <si>
    <t>American Eagle Outfitters Inc.</t>
  </si>
  <si>
    <t>['sql', 'python', 'snowflake', 'gcp', 'bigquery', 'airflow', 'excel']</t>
  </si>
  <si>
    <t>Fraud Waste and Abuse Data Analyst</t>
  </si>
  <si>
    <t>Remote World</t>
  </si>
  <si>
    <t>Founding ML Engineer / Series A / NYC / $350k + Founding Equity</t>
  </si>
  <si>
    <t>['sql', 'python', 'scala', 'java', 'shell', 'aws', 'node.js', 'node', 'linux']</t>
  </si>
  <si>
    <t>['sql', 'python', 'r', 'c', 'aws', 'spark', 'tableau', 'looker', 'twilio']</t>
  </si>
  <si>
    <t>Data Partner - Materials Engineer - Remote - North America</t>
  </si>
  <si>
    <t>Senior Software Engineer - Data Product APIs</t>
  </si>
  <si>
    <t>['python', 'ruby', 'golang', 'elasticsearch', 'graphql', 'ruby', 'node', 'kubernetes', 'docker', 'terraform', 'ansible', 'chef']</t>
  </si>
  <si>
    <t>['sql', 'python', 'nosql', 'azure', 'aws', 'gcp', 'pyspark', 'hadoop']</t>
  </si>
  <si>
    <t>Medicare Data Analyst (Onsite)</t>
  </si>
  <si>
    <t>Solis Health Plans</t>
  </si>
  <si>
    <t>Factset</t>
  </si>
  <si>
    <t>['sql', 'python', 'snowflake', 'azure', 'databricks', 'aws', 'redshift', 'express', 'tableau', 'excel', 'power bi']</t>
  </si>
  <si>
    <t>Hightstown, NJ</t>
  </si>
  <si>
    <t>Thermo Systems LLC</t>
  </si>
  <si>
    <t>Goldman Sachs Internship - Hiring Fresher as Summer Analyst Internship For Any Graduate or PG</t>
  </si>
  <si>
    <t>Cloud FinOps Data Analyst/Billing Analyst/AWS</t>
  </si>
  <si>
    <t>Remote Senior Healthcare Data Analyst</t>
  </si>
  <si>
    <t>HR Data &amp; Analytics Specialist – Work from Home</t>
  </si>
  <si>
    <t>United airlines</t>
  </si>
  <si>
    <t>Data Engineer I (AWS, Python, Databricks)</t>
  </si>
  <si>
    <t>['azure', 'aws', 'pyspark']</t>
  </si>
  <si>
    <t>Internship, Machine Learning Engineer, Data Engineering &amp; Analytics (Summer 2026)</t>
  </si>
  <si>
    <t>['sql', 'python', 'pytorch', 'tensorflow', 'airflow', 'scikit-learn', 'docker']</t>
  </si>
  <si>
    <t>Snowflake Data Engineer &amp; Developer at BizFirst Leesburg, FL</t>
  </si>
  <si>
    <t>Davelebanon.com</t>
  </si>
  <si>
    <t>Lead Data Engineer / Snowflake Engineer</t>
  </si>
  <si>
    <t>Senior Test Automation Engineer, Networking &amp; DC</t>
  </si>
  <si>
    <t>NinjaOne</t>
  </si>
  <si>
    <t>['sql', 'nosql', 'java', 'mongodb', 'c', 'golang', 'kotlin', 'mysql', 'postgresql', 'mongodb', 'cassandra', 'snowflake', 'azure', 'databricks', 'aws', 'gcp', 'redshift', 'bigquery', 'kafka', 'airflow', 'tableau']</t>
  </si>
  <si>
    <t>Accounting Analyst III/Accounting Analyst</t>
  </si>
  <si>
    <t>A.P.R., Inc. (AlphaProTemps)</t>
  </si>
  <si>
    <t>Lead Data Scientist (Open Platform) - TikTok Infrastructure (San Jose)</t>
  </si>
  <si>
    <t>HIPAA Healthcare Software &amp; Data Engineer</t>
  </si>
  <si>
    <t>SS&amp;C</t>
  </si>
  <si>
    <t>['sql', 'python', 'r', 'c', 'db2', 'redshift', 'excel', 'powerpoint', 'outlook']</t>
  </si>
  <si>
    <t>Data Analyst III (Analytics &amp; UXR)</t>
  </si>
  <si>
    <t>Data Governance Officer</t>
  </si>
  <si>
    <t>Transport Infrastructure Ireland</t>
  </si>
  <si>
    <t>Data Scientist, AWS Support Capacity Planning</t>
  </si>
  <si>
    <t>Data Engineer, AWS &amp; AI/ML Enablement</t>
  </si>
  <si>
    <t>['sql', 'python', 'dynamodb', 'aws', 'redshift', 'react', 'node.js', 'node']</t>
  </si>
  <si>
    <t>Solutions Architect - (Data Engineering) (Hiring Immediately)</t>
  </si>
  <si>
    <t>Python/Data Engineer, SMA Solutions, Associate</t>
  </si>
  <si>
    <t>Supply Chain Systems Analyst</t>
  </si>
  <si>
    <t>Sesame</t>
  </si>
  <si>
    <t>Commercial &amp; Data Automation Analyst</t>
  </si>
  <si>
    <t>Darwin Hawkins</t>
  </si>
  <si>
    <t>Data Engineer – For Americans</t>
  </si>
  <si>
    <t>['sql', 'python', 'nosql', 'azure', 'aws', 'gcp', 'spark', 'kafka', 'tableau', 'power bi']</t>
  </si>
  <si>
    <t>Data Quality Analyst, Full-Time</t>
  </si>
  <si>
    <t>['sql', 'r', 'c', 'sql server', 'express', 'tableau', 'excel', 'alteryx']</t>
  </si>
  <si>
    <t>Kettering, United Kingdom</t>
  </si>
  <si>
    <t>Pertemps Network Group</t>
  </si>
  <si>
    <t>Data Engineer  (Process mining/ Celonis) / Initial 6-month Contract  then review / Great day rate ££/ London</t>
  </si>
  <si>
    <t>Retail Media Sr. Marketing Science Analyst III</t>
  </si>
  <si>
    <t>['sql', 'excel', 'powerpoint', 'symphony']</t>
  </si>
  <si>
    <t>Manager, Data &amp; BI</t>
  </si>
  <si>
    <t>Drake International</t>
  </si>
  <si>
    <t>Eutopia Solutions</t>
  </si>
  <si>
    <t>['sql', 'sql server', 'gdpr', 'visio', 'tableau', 'excel', 'powerbi', 'powerbi']</t>
  </si>
  <si>
    <t>i-Pharm Consulting</t>
  </si>
  <si>
    <t>['azure', 'databricks', 'aws', 'sap']</t>
  </si>
  <si>
    <t>['sql', 'python', 'scala', 'c']</t>
  </si>
  <si>
    <t>Conflicts Analyst (Hybrid)</t>
  </si>
  <si>
    <t>Auditor Specialist (Data Analytics) - Multiple Locations</t>
  </si>
  <si>
    <t>USPS OIG</t>
  </si>
  <si>
    <t>Enterprise Architect - Data Analytics and AI</t>
  </si>
  <si>
    <t>Berkshire Hathaway Energy</t>
  </si>
  <si>
    <t>Agentic AI Engineer (Harness Engineering Lead) _6+yrs</t>
  </si>
  <si>
    <t>Data Engineer Level III Python Developer Jobs</t>
  </si>
  <si>
    <t>Data Engineer - SQL, ETL, Azure</t>
  </si>
  <si>
    <t>['sql', 'snowflake', 'azure', 'power bi', 'ssis', 'ssrs']</t>
  </si>
  <si>
    <t>Business Analytics Developer</t>
  </si>
  <si>
    <t>['sql', 'python', 'oracle', 'bigquery', 'tableau', 'power bi']</t>
  </si>
  <si>
    <t>Collaboration Analyst</t>
  </si>
  <si>
    <t>['unity', 'webex']</t>
  </si>
  <si>
    <t>['sql', 'python', 'azure', 'aws', 'gcp', 'spark', 'pytorch', 'tensorflow', 'hadoop', 'scikit-learn', 'tableau', 'power bi']</t>
  </si>
  <si>
    <t>Sr Analytics Consultant</t>
  </si>
  <si>
    <t>Ecommerce Growth &amp; Data Analyst (LTV, Cohorts, Data Reconciliation)</t>
  </si>
  <si>
    <t>Hire Mountain</t>
  </si>
  <si>
    <t>['sql', 'python', 'r', 'snowflake', 'excel', 'sheets', 'slack']</t>
  </si>
  <si>
    <t>ZINTEX Remodeling</t>
  </si>
  <si>
    <t>['power bi', 'alteryx', 'dax']</t>
  </si>
  <si>
    <t>HR Operations &amp; Insights Analyst</t>
  </si>
  <si>
    <t>HR Search</t>
  </si>
  <si>
    <t>Data Scientist - Credit Analytics</t>
  </si>
  <si>
    <t>Farmer Mac</t>
  </si>
  <si>
    <t>['sql', 'python', 'r', 'c', 'azure', 'tableau', 'power bi', 'git']</t>
  </si>
  <si>
    <t>Data Scientist II, Partnerships and Commercial Programs</t>
  </si>
  <si>
    <t>Lead Data Science Analyst, GTM Strategic Analytics and Insights</t>
  </si>
  <si>
    <t>['sql', 'python', 'go', 'erlang', 'matplotlib', 'plotly', 'numpy', 'seaborn', 'airflow', 'scikit-learn', 'pandas', 'huggingface', 'tableau', 'git']</t>
  </si>
  <si>
    <t>Database Engineer - NC, NJ</t>
  </si>
  <si>
    <t>['sql', 'gcp', 'bigquery', 'pyspark', 'hadoop']</t>
  </si>
  <si>
    <t>Data Engineering Senior</t>
  </si>
  <si>
    <t>['sql', 'python', 'scala', 'nosql', 'java', 'mongodb', 'mongodb', 'aws', 'gcp']</t>
  </si>
  <si>
    <t>CVI Data and Reporting Solutions Manage</t>
  </si>
  <si>
    <t>['tableau', 'sap']</t>
  </si>
  <si>
    <t>Patient Safety Data Analyst</t>
  </si>
  <si>
    <t>Newfoundland and Labrador Health Services</t>
  </si>
  <si>
    <t>Epsilon Solutions Ltd.</t>
  </si>
  <si>
    <t>['python', 'powershell', 'azure', 'databricks', 'github', 'terraform']</t>
  </si>
  <si>
    <t>Data Engineer I (ETL Developer)</t>
  </si>
  <si>
    <t>['sql', 'python', 'azure', 'databricks', 'pyspark', 'github', 'bitbucket']</t>
  </si>
  <si>
    <t>Data Engineer – Procurement &amp; Master Data Management (MDM)</t>
  </si>
  <si>
    <t>Akola, Maharashtra, India</t>
  </si>
  <si>
    <t>['sql', 'python', 'snowflake', 'azure', 'aws', 'gcp', 'redshift', 'bigquery', 'spark', 'kafka', 'airflow', 'sap']</t>
  </si>
  <si>
    <t>Lead, Data Engineering</t>
  </si>
  <si>
    <t>Standard Chartered Bank</t>
  </si>
  <si>
    <t>['python', 'scala', 'nosql', 'java', 'elasticsearch', 'oracle', 'spark', 'kafka', 'spring']</t>
  </si>
  <si>
    <t>Data Analyst -- SINDC5784628</t>
  </si>
  <si>
    <t>Analyst, People Analytics</t>
  </si>
  <si>
    <t>Business Analyst - AI &amp; Digital Transformation (Level III and IV)</t>
  </si>
  <si>
    <t>Java backend data engineer - Smithfield RI</t>
  </si>
  <si>
    <t>['sql', 'python', 'java', 'bash', 'shell', 'snowflake', 'oracle', 'aws', 'spring', 'unix', 'docker', 'terraform', 'jenkins']</t>
  </si>
  <si>
    <t>Hiring Fresh grads- Cyber Security, Data Science, Data Analytics,</t>
  </si>
  <si>
    <t>IS Data Analyst/Developer</t>
  </si>
  <si>
    <t>Local Government Jobs Ireland</t>
  </si>
  <si>
    <t>['python', 'pytorch', 'tensorflow', 'git', 'github']</t>
  </si>
  <si>
    <t>Enterprise Data Engineer (Azure &amp; Dynamics 365)</t>
  </si>
  <si>
    <t>['sql', 'python', 't-sql', 'sql server', 'azure', 'pyspark', 'power bi', 'dax']</t>
  </si>
  <si>
    <t>Senior Snowflake Developer [10+ Years in Data Engineering/Data Warehousing]</t>
  </si>
  <si>
    <t>Philadelphia, NY</t>
  </si>
  <si>
    <t>Techvibz</t>
  </si>
  <si>
    <t>['sql', 'go', 'snowflake']</t>
  </si>
  <si>
    <t>Senior Data Engineer Snowflake SQL Azure ADF Python Fabric AWS. Job in Birmingham Move Collective Jobs</t>
  </si>
  <si>
    <t>['sql', 'python', 'c', 'snowflake', 'azure', 'aws']</t>
  </si>
  <si>
    <t>US AMR-Jones Lang LaSalle Americas, Inc.</t>
  </si>
  <si>
    <t>['sql', 'sas', 'tableau', 'excel', 'sas', 'powerpoint', 'sharepoint']</t>
  </si>
  <si>
    <t>Business Intelligence Analyst, Sellside Monetization</t>
  </si>
  <si>
    <t>['sql', 'python', 'unify']</t>
  </si>
  <si>
    <t>ETL Developer-W2 Only</t>
  </si>
  <si>
    <t>['sql', 'shell', 'spark', 'hadoop', 'linux']</t>
  </si>
  <si>
    <t>The Rehancement Group</t>
  </si>
  <si>
    <t>SME III Data Scientist</t>
  </si>
  <si>
    <t>Koniag Government Services</t>
  </si>
  <si>
    <t>['sql', 'python', 'matplotlib', 'plotly', 'seaborn', 'tableau', 'sap']</t>
  </si>
  <si>
    <t>Branchville, NJ</t>
  </si>
  <si>
    <t>['sql', 'python', 'sql server', 'azure', 'databricks', 'spark', 'pyspark', 'jira']</t>
  </si>
  <si>
    <t>Capital Technology Group</t>
  </si>
  <si>
    <t>['sql', 'python', 'java', 'postgresql', 'databricks', 'aws', 'redshift', 'kafka', 'splunk', 'kubernetes', 'docker', 'terraform']</t>
  </si>
  <si>
    <t>Big Data Hadoop Engineer</t>
  </si>
  <si>
    <t>['python', 'scala', 'java', 'bash', 'shell', 'spark', 'kafka', 'hadoop', 'linux', 'unix', 'kubernetes', 'docker']</t>
  </si>
  <si>
    <t>Ohio City, CO</t>
  </si>
  <si>
    <t>Career Vest</t>
  </si>
  <si>
    <t>['sql', 'python', 'r', 'scala', 'java', 'c', 'hadoop', 'tableau']</t>
  </si>
  <si>
    <t>Data Engineer-Secret Clearance Required</t>
  </si>
  <si>
    <t>['sql', 'python', 'scala', 'java', 'sql server', 'snowflake', 'azure', 'oracle', 'aws', 'gcp', 'redshift', 'tableau', 'power bi', 'ssis']</t>
  </si>
  <si>
    <t>ExxonMobil Contingent Community</t>
  </si>
  <si>
    <t>['python', 'spring']</t>
  </si>
  <si>
    <t>Production Data Analyst (Specialist-Manager)</t>
  </si>
  <si>
    <t>Englewood Lab, Inc.</t>
  </si>
  <si>
    <t>Las Vegas Valley, NV</t>
  </si>
  <si>
    <t>['python', 'gcp', 'ssis']</t>
  </si>
  <si>
    <t>['sql', 'python', 'c', 'databricks', 'aws', 'spark', 'pytorch', 'tensorflow', 'airflow', 'scikit-learn', 'unity']</t>
  </si>
  <si>
    <t>Low Carbon Data Modeler / Analyst</t>
  </si>
  <si>
    <t>The Bergaila Companies</t>
  </si>
  <si>
    <t>['tableau', 'sap', 'powerbi', 'powerbi', 'unity']</t>
  </si>
  <si>
    <t>Citigroup, Inc.</t>
  </si>
  <si>
    <t>Production Data Analyst (Specialist–Manager)</t>
  </si>
  <si>
    <t>Totowa, NJ</t>
  </si>
  <si>
    <t>Associate Analyst, Customer</t>
  </si>
  <si>
    <t>['sql', 'sql server', 'snowflake', 'tableau', 'excel', 'power bi', 'powerpoint']</t>
  </si>
  <si>
    <t>Junior Data Analyst – No Experience Required</t>
  </si>
  <si>
    <t>Francis E. Warren AFB, WY</t>
  </si>
  <si>
    <t>['sql', 'python', 'tableau', 'excel', 'power bi', 'spreadsheet']</t>
  </si>
  <si>
    <t>Data Analyst - Law Enforcement Certification Board (DPS #17880)</t>
  </si>
  <si>
    <t>Senior Data Science Consultant - Enterprise Complaints, Remediations &amp; Loudspeaker</t>
  </si>
  <si>
    <t>Sr. Data Engineer - Microsoft BI (Contract - Mumbai)</t>
  </si>
  <si>
    <t>Vivanet</t>
  </si>
  <si>
    <t>['sql', 'python', 'powershell', 'c', 'sql server', 'azure', 'pyspark', 'airflow', 'tableau', 'power bi', 'ssis', 'ssrs', 'qlik', 'cognos', 'dax', 'powerbi', 'powerbi', 'kubernetes', 'git']</t>
  </si>
  <si>
    <t>['azure', 'windows', 'power bi', 'dax']</t>
  </si>
  <si>
    <t>Data Science Intern 🏆</t>
  </si>
  <si>
    <t>Innovative Technology</t>
  </si>
  <si>
    <t>Senior Business Analyst, Information Technology</t>
  </si>
  <si>
    <t>Uottawa</t>
  </si>
  <si>
    <t>Tracking &amp; Analyst Specialist</t>
  </si>
  <si>
    <t>Senior Business Data Scientist, Learning Services, Cloud</t>
  </si>
  <si>
    <t>['sql', 'python', 'r', 'gcp', 'tableau', 'looker', 'zoom']</t>
  </si>
  <si>
    <t>Gulf Coast Automation Group</t>
  </si>
  <si>
    <t>['sql', 'python', 't-sql', 'sql server', 'azure', 'pyspark', 'power bi', 'ssis', 'ssrs', 'dax', 'unify']</t>
  </si>
  <si>
    <t>Nikkiso Cryogenic Industries</t>
  </si>
  <si>
    <t>['sql', 'python', 'r', 'snowflake', 'azure', 'excel', 'power bi', 'dax', 'sharepoint']</t>
  </si>
  <si>
    <t>Growth Data Analyst II</t>
  </si>
  <si>
    <t>Talents By Vaia</t>
  </si>
  <si>
    <t>Data Scientist II - FCRM -Screening Capabilities</t>
  </si>
  <si>
    <t>Principal, Data Analyst - Transaction Analytics, Payments</t>
  </si>
  <si>
    <t>['sql', 'python', 'r', 'scala', 'spark', 'numpy', 'pandas', 'tableau', 'looker', 'power bi']</t>
  </si>
  <si>
    <t>DataÂ Analyst, Talent AcquisitionÂ</t>
  </si>
  <si>
    <t>Oceanport, NJ</t>
  </si>
  <si>
    <t>['sql', 'r', 'snowflake', 'bigquery', 'tableau', 'looker', 'power bi']</t>
  </si>
  <si>
    <t>Data Analyst / Data Engineer (SQL + KNIME)</t>
  </si>
  <si>
    <t>Durapid Technologies Private Limited</t>
  </si>
  <si>
    <t>['python', 'r', 'scala', 'java', 'c', 'azure', 'gcp', 'spark', 'tensorflow']</t>
  </si>
  <si>
    <t>Data Cabling Engineer – Hemel Hempstead (Permanent)</t>
  </si>
  <si>
    <t>J Squared Solutions Ltd</t>
  </si>
  <si>
    <t>Senior Manager, Data Analytics - International Business Services</t>
  </si>
  <si>
    <t>Analytics Team Lead</t>
  </si>
  <si>
    <t>Iconic Resourcing Ltd</t>
  </si>
  <si>
    <t>Data Scientist - Vice President</t>
  </si>
  <si>
    <t>AI Data Engineer--Peptides and Biologics</t>
  </si>
  <si>
    <t>['python', 'typescript', 'pytorch']</t>
  </si>
  <si>
    <t>Data Scientist SME – Cybersecurity &amp; Threat Analysis</t>
  </si>
  <si>
    <t>Quasars, Inc.</t>
  </si>
  <si>
    <t>['sql', 'python', 'r', 'java', 'databricks', 'aws', 'spark', 'tableau', 'powerbi', 'powerbi']</t>
  </si>
  <si>
    <t>Senior Research Analyst - Research, Innovation &amp; Data Analytics</t>
  </si>
  <si>
    <t>Investment Data Associate</t>
  </si>
  <si>
    <t>Data analyst (SQL + Omni/Data Studio)</t>
  </si>
  <si>
    <t>['sql', 'bigquery', 'looker', 'github']</t>
  </si>
  <si>
    <t>['sql', 'python', 'mongodb', 'mongodb', 'oracle', 'spark', 'kafka', 'numpy', 'tensorflow', 'hadoop', 'scikit-learn', 'pandas']</t>
  </si>
  <si>
    <t>Data Engineer - GCP</t>
  </si>
  <si>
    <t>Noise Digital</t>
  </si>
  <si>
    <t>['sql', 'python', 'gcp', 'bigquery', 'airflow', 'git', 'github']</t>
  </si>
  <si>
    <t>JM Pet Resort &amp; Veterinary Clinic</t>
  </si>
  <si>
    <t>HR -Data Scientist</t>
  </si>
  <si>
    <t>['sql', 'python', 'spark', 'airflow', 'tableau', 'power bi', 'git', 'terraform']</t>
  </si>
  <si>
    <t>Long Hill, NJ</t>
  </si>
  <si>
    <t>['sql', 'python', 'aws', 'spark', 'pytorch', 'tensorflow', 'scikit-learn']</t>
  </si>
  <si>
    <t>Data Services Engineer, Strategic Projects</t>
  </si>
  <si>
    <t>['sql', 'python', 'snowflake', 'gcp', 'redshift', 'bigquery', 'airflow', 'tableau', 'looker', 'power bi']</t>
  </si>
  <si>
    <t>Gleeson Recruitment Group</t>
  </si>
  <si>
    <t>Distinct | B Corp</t>
  </si>
  <si>
    <t>[Remote] GIS Data Analyst (BHJOB1435_35286)</t>
  </si>
  <si>
    <t>Kaygen Inc.</t>
  </si>
  <si>
    <t>['sql', 'python', 'scala', 'nosql', 'java', 'snowflake', 'azure', 'aws', 'gcp', 'spark', 'kafka', 'airflow', 'hadoop', 'kubernetes']</t>
  </si>
  <si>
    <t>Senior Data Engineer &amp; Architect (Palantir Foundry)</t>
  </si>
  <si>
    <t>['sql', 'python', 'scala', 'java', 'databricks', 'aws', 'spark']</t>
  </si>
  <si>
    <t>Finance Process, Analytics, Reporting, and Technology (PART), Analayst</t>
  </si>
  <si>
    <t>['sql', 'python', 'r', 'snowflake', 'bigquery', 'tableau', 'sap']</t>
  </si>
  <si>
    <t>Senior AI Data Analyst</t>
  </si>
  <si>
    <t>['sql', 'python', 'gdpr', 'selenium', 'tableau', 'power bi']</t>
  </si>
  <si>
    <t>Digital Marketing / Sr Product Analytics Analyst</t>
  </si>
  <si>
    <t>Metrics Data Analyst Jobs</t>
  </si>
  <si>
    <t>Strategic Sourcing Data Analyst (SAP)</t>
  </si>
  <si>
    <t>Tigre Manufacturing</t>
  </si>
  <si>
    <t>Dunboyne, County Meath, Ireland</t>
  </si>
  <si>
    <t>Independent Solutions</t>
  </si>
  <si>
    <t>Hire Recruiter</t>
  </si>
  <si>
    <t>System Test Data Analyst - Secret Clearance Jobs</t>
  </si>
  <si>
    <t>['python', 'java', 'linux']</t>
  </si>
  <si>
    <t>Senior Data Scientist (Machine Learning &amp; Geospatial Analytics) Jobs</t>
  </si>
  <si>
    <t>Data Scientist (ML)</t>
  </si>
  <si>
    <t>Black Tree Gaming Limited</t>
  </si>
  <si>
    <t>['python', 'pytorch', 'scikit-learn']</t>
  </si>
  <si>
    <t>Hanscom AFB, MA</t>
  </si>
  <si>
    <t>Raft</t>
  </si>
  <si>
    <t>['python', 'go', 'java', 'kafka', 'ubuntu', 'kubernetes']</t>
  </si>
  <si>
    <t>American Eagle Outfitters</t>
  </si>
  <si>
    <t>['sql', 'python', 'snowflake', 'gcp', 'bigquery', 'airflow']</t>
  </si>
  <si>
    <t>Senior GIS Data Engineer</t>
  </si>
  <si>
    <t>Hays Specialist Recruitment</t>
  </si>
  <si>
    <t>Cresset</t>
  </si>
  <si>
    <t>Financial Analyst - Aerospace/Data Analytics</t>
  </si>
  <si>
    <t>JSG (Johnson Service Group, Inc.)</t>
  </si>
  <si>
    <t>Senior Scientist - Computational Discovery &amp; Translational Analytics</t>
  </si>
  <si>
    <t>Amgen, Inc.</t>
  </si>
  <si>
    <t>PHI - Senior Data Analyst- Customer Service</t>
  </si>
  <si>
    <t>Prudential Group</t>
  </si>
  <si>
    <t>['sql', 'python', 'c', 'tableau', 'excel', 'powerbi', 'powerbi']</t>
  </si>
  <si>
    <t>Technical Support Analyst with Python</t>
  </si>
  <si>
    <t>Luxoft India Llp</t>
  </si>
  <si>
    <t>['python', 'oracle', 'windows', 'linux']</t>
  </si>
  <si>
    <t>Lead Data Insight Analyst</t>
  </si>
  <si>
    <t>['sql', 'python', 'scala', 'tableau', 'jira', 'confluence']</t>
  </si>
  <si>
    <t>Maintenance Assurance Data Analyst</t>
  </si>
  <si>
    <t>['go', 'excel', 'power bi', 'sap', 'powerpoint']</t>
  </si>
  <si>
    <t>Digital Enablement - Data Engineering Lead (Engineer Sr Lead, Software)</t>
  </si>
  <si>
    <t>Jay, FL</t>
  </si>
  <si>
    <t>FIS, Inc.</t>
  </si>
  <si>
    <t>Senior Data Engineer - AVP</t>
  </si>
  <si>
    <t>Jefferson, MD</t>
  </si>
  <si>
    <t>['python', 'java', 'redis', 'databricks', 'aws', 'pyspark', 'airflow', 'fastapi']</t>
  </si>
  <si>
    <t>Data Engineer / BI Developer (Principal Engineer)</t>
  </si>
  <si>
    <t>Eurofins It Solutions India</t>
  </si>
  <si>
    <t>['sql', 'azure', 'power bi', 'ssis', 'dax']</t>
  </si>
  <si>
    <t>['sql', 'python', 'scala', 'azure', 'databricks', 'gcp', 'spark']</t>
  </si>
  <si>
    <t>Digitalxnode</t>
  </si>
  <si>
    <t>Azure Data Engineer - Senior</t>
  </si>
  <si>
    <t>['sql', 'python', 'scala', 'azure', 'databricks', 'spark', 'pyspark', 'power bi']</t>
  </si>
  <si>
    <t>Maimsd Technology</t>
  </si>
  <si>
    <t>Friendly Franchisees Corporation</t>
  </si>
  <si>
    <t>Data Analyst, Data Entry, Operations</t>
  </si>
  <si>
    <t>['sql', 'spring', 'excel', 'looker', 'sheets']</t>
  </si>
  <si>
    <t>Johnson and Johnson</t>
  </si>
  <si>
    <t>Data Engineer III/Senior</t>
  </si>
  <si>
    <t>Expeditors</t>
  </si>
  <si>
    <t>['sql', 'python', 'azure', 'terraform']</t>
  </si>
  <si>
    <t>Senior Data Engineer, Analytics Engineering</t>
  </si>
  <si>
    <t>['sql', 'python', 'sql server', 'snowflake', 'azure', 'databricks', 'gcp']</t>
  </si>
  <si>
    <t>Developer &amp; Business Analyst</t>
  </si>
  <si>
    <t>IT Staffing PR</t>
  </si>
  <si>
    <t>['sql', 'sql server', 'blazor', 'ssis']</t>
  </si>
  <si>
    <t>Human Resources Data Scientist, S1A</t>
  </si>
  <si>
    <t>Senior Data Engineer and BI Developer</t>
  </si>
  <si>
    <t>iPostal1</t>
  </si>
  <si>
    <t>['sql', 'python', 'javascript', 'shell', 'mysql', 'snowflake', 'oracle', 'aws', 'airflow', 'windows', 'linux', 'unix', 'tableau', 'looker', 'ssis', 'powerbi', 'powerbi', 'git', 'jira']</t>
  </si>
  <si>
    <t>Outbound Order Quality Specialist</t>
  </si>
  <si>
    <t>Technical Data Analyst (Border Security)</t>
  </si>
  <si>
    <t>AshTow Technology Group LLC</t>
  </si>
  <si>
    <t>['sql', 'python', 'r', 'snowflake', 'unify']</t>
  </si>
  <si>
    <t>Business Scientist, Data Science and Marketing Effectiveness</t>
  </si>
  <si>
    <t>Ekimetrics</t>
  </si>
  <si>
    <t>Security Data Engineer and Governance, VP</t>
  </si>
  <si>
    <t>MUFG Bank, Ltd.</t>
  </si>
  <si>
    <t>['sql', 'python', 'javascript', 'no-sql', 'snowflake', 'azure', 'databricks', 'oracle', 'aws', 'visio', 'splunk', 'powerbi', 'powerbi', 'confluence']</t>
  </si>
  <si>
    <t>Principal AI &amp; Data Engineer | Remote</t>
  </si>
  <si>
    <t>US Signal</t>
  </si>
  <si>
    <t>['sql', 'python', 'colocation']</t>
  </si>
  <si>
    <t>Data Engineer II, Analytics Engineering</t>
  </si>
  <si>
    <t>Data Engineer III/Senior (AI and Gen AI)</t>
  </si>
  <si>
    <t>['scala', 'nosql', 'java', 'shell', 'azure', 'oracle', 'gcp', 'spark', 'kafka', 'hadoop']</t>
  </si>
  <si>
    <t>Programmer/Analyst II (Data Analyst)</t>
  </si>
  <si>
    <t>City of St. Louis</t>
  </si>
  <si>
    <t>['sql', 'python', 'sas', 'snowflake', 'tableau', 'power bi', 'sas']</t>
  </si>
  <si>
    <t>Data Science Analyst II</t>
  </si>
  <si>
    <t>['sql', 'python', 'c', 'azure', 'aws']</t>
  </si>
  <si>
    <t>Operations Efficiency Analyst</t>
  </si>
  <si>
    <t>Senior and Data Engineer Roles (Permanent and Contract)</t>
  </si>
  <si>
    <t>BC Financial Services Authority</t>
  </si>
  <si>
    <t>['sql', 'python', 'sql server', 'azure', 'databricks', 'oracle', 'spark', 'sharepoint', 'git']</t>
  </si>
  <si>
    <t>Temco Logistics</t>
  </si>
  <si>
    <t>Associate, Data Analytics (NYC - Hybrid)</t>
  </si>
  <si>
    <t>Snowflake Matillion Data Engineer</t>
  </si>
  <si>
    <t>Amplitude Data Analyst for Auditing Instrumentation &amp; Dashboard Build</t>
  </si>
  <si>
    <t>Pickford AI</t>
  </si>
  <si>
    <t>['javascript', 'node.js', 'node']</t>
  </si>
  <si>
    <t>Part time Data Scientist: LLM Message Optimization</t>
  </si>
  <si>
    <t>['python', 'c', 'scikit-learn', 'pandas', 'jupyter']</t>
  </si>
  <si>
    <t>Data Engineer. Job in Hutton Move Collective Jobs</t>
  </si>
  <si>
    <t>Brentwood, United Kingdom</t>
  </si>
  <si>
    <t>Belmont Recruitment</t>
  </si>
  <si>
    <t>Senior Consultant - Data Engineer (Data Conversion &amp; Reconciliation)</t>
  </si>
  <si>
    <t>['sql', 'python', 'scala', 'java', 'snowflake', 'azure', 'databricks', 'openstack', 'kafka', 'pyspark', 'airflow', 'hadoop', 'excel', 'docker']</t>
  </si>
  <si>
    <t>Data Engineers and BI, Dev and AI</t>
  </si>
  <si>
    <t>Leadingnation</t>
  </si>
  <si>
    <t>['sql', 'python', 'azure', 'databricks', 'aws', 'gcp', 'pytorch', 'pyspark', 'tensorflow', 'power bi', 'dax', 'docker', 'github']</t>
  </si>
  <si>
    <t>Transaction Monitoring Data Analyst (Contract)</t>
  </si>
  <si>
    <t>Advanced Data Scientist - GenAI, Experimentation, &amp; Computer Vision</t>
  </si>
  <si>
    <t>Professional Solutions Delivered, LLC</t>
  </si>
  <si>
    <t>['python', 'scikit-learn', 'pandas', 'power bi']</t>
  </si>
  <si>
    <t>Principal Associate, Data Science - AI Foundations</t>
  </si>
  <si>
    <t>Information Technology Senior Management Forum</t>
  </si>
  <si>
    <t>['sql', 'python', 'r', 'scala', 'aws', 'pyspark', 'huggingface', 'excel']</t>
  </si>
  <si>
    <t>['sql', 'python', 'r', 'snowflake', 'azure', 'databricks', 'spark', 'pyspark', 'hadoop', 'github', 'terraform', 'ansible']</t>
  </si>
  <si>
    <t>BI Data Engineer (Remote WA, OR, ID &amp; CA)</t>
  </si>
  <si>
    <t>Banner Bank</t>
  </si>
  <si>
    <t>['sql', 'python', 'go', 'c', 'sql server', 'power bi', 'ssis', 'ssrs', 'dax']</t>
  </si>
  <si>
    <t>Data Engineer (Python, Bloomberg Terminal)</t>
  </si>
  <si>
    <t>SysMind Tech</t>
  </si>
  <si>
    <t>Data Engineer Intern - Data Platforms</t>
  </si>
  <si>
    <t>IBM USA</t>
  </si>
  <si>
    <t>['sql', 'python', 'snowflake', 'azure', 'aws', 'bigquery', 'ibm cloud', 'spark', 'airflow']</t>
  </si>
  <si>
    <t>Acadis Lead Data Analyst (DPS #10114508)</t>
  </si>
  <si>
    <t>Marketing Data Analyst (Part-Time)</t>
  </si>
  <si>
    <t>Direct Counsel</t>
  </si>
  <si>
    <t>App Store Marketing Data Scientist</t>
  </si>
  <si>
    <t>Sr. Applied Scientist, Amazon Advertising</t>
  </si>
  <si>
    <t>Data Engineer Intern - Advanced Analytics</t>
  </si>
  <si>
    <t>Data Architect Senior</t>
  </si>
  <si>
    <t>West Valley City, UT</t>
  </si>
  <si>
    <t>['sql', 'python', 'sql server', 'postgresql', 'azure', 'databricks', 'oracle', 'aws', 'spark', 'kafka', 'pyspark', 'gdpr', 'tableau', 'looker', 'power bi', 'ssis', 'microsoft teams']</t>
  </si>
  <si>
    <t>AI Engineer – Intern</t>
  </si>
  <si>
    <t>['sql', 'python', 'nosql', 'aws', 'gcp', 'pytorch', 'numpy', 'tensorflow', 'scikit-learn', 'pandas', 'graphql', 'tableau', 'looker', 'power bi', 'git', 'github']</t>
  </si>
  <si>
    <t>['sql', 'python', 'r', 'matlab', 'ibm cloud', 'numpy', 'tensorflow', 'spss']</t>
  </si>
  <si>
    <t>Associate Data Scientist 2026 - Advanced Analytics</t>
  </si>
  <si>
    <t>['python', 'r', 'matlab', 'scala', 'sas', 'java', 'azure', 'aws', 'ibm cloud', 'tensorflow', 'spss', 'sas']</t>
  </si>
  <si>
    <t>Cloud Data Engineer (AWS / Databricks / Snowflake)</t>
  </si>
  <si>
    <t>['sql', 'python', 'snowflake', 'databricks', 'aws', 'redshift', 'spark', 'kafka', 'airflow', 'git', 'terraform', 'unity']</t>
  </si>
  <si>
    <t>Lead Data Engineer / Data Engineer 🏆</t>
  </si>
  <si>
    <t>State Farm Mutual Automobile Insurance Company</t>
  </si>
  <si>
    <t>['sql', 'python', 'c', 'cobol', 'db2', 'postgresql', 'aws', 'aurora', 'github', 'gitlab']</t>
  </si>
  <si>
    <t>Product Manager, Data Management and Analytics</t>
  </si>
  <si>
    <t>Advanced Innovative Technology Corp. TrakMotive</t>
  </si>
  <si>
    <t>IT Business Systems Analyst</t>
  </si>
  <si>
    <t>['excel', 'powerpoint', 'jira']</t>
  </si>
  <si>
    <t>['python', 'r', 'sas', 'sas', 'git']</t>
  </si>
  <si>
    <t>Principal Machine Learning Engineer (4620)</t>
  </si>
  <si>
    <t>['python', 'pytorch', 'numpy', 'tensorflow', 'scikit-learn', 'pandas']</t>
  </si>
  <si>
    <t>DATA SCIENTIST LEAD L1</t>
  </si>
  <si>
    <t>Contract Senior Data Engineer - Airflow, DBT Core, Kubernetes/OpenShift - Hybrid Onsite in Jersey...</t>
  </si>
  <si>
    <t>Data Engineer (Data Science Engineer)</t>
  </si>
  <si>
    <t>Marana, AZ</t>
  </si>
  <si>
    <t>Trico Electric Cooperative, Inc.</t>
  </si>
  <si>
    <t>['snowflake', 'aws', 'gcp']</t>
  </si>
  <si>
    <t>CRS Inc</t>
  </si>
  <si>
    <t>Data Scientist (AI/ML Engineer)</t>
  </si>
  <si>
    <t>['python', 'databricks', 'scikit-learn']</t>
  </si>
  <si>
    <t>Data Scientist Co-op – Advanced Analytics – Financial Services</t>
  </si>
  <si>
    <t>Mcgil healthcare insurance</t>
  </si>
  <si>
    <t>Data Scientist Intern – Client Innovation Center</t>
  </si>
  <si>
    <t>West Advanced Technologies (WATI)</t>
  </si>
  <si>
    <t>['sql', 'python', 'shell', 'sql server', 'azure', 'databricks', 'oracle', 'unix']</t>
  </si>
  <si>
    <t>Senior Software Engineer - Data Platform, AI Infrastructure</t>
  </si>
  <si>
    <t>['python', 'javascript', 'java', 'c', 'azure', 'aws', 'gcp', 'spark', 'airflow', 'fastapi', 'flask', 'terraform']</t>
  </si>
  <si>
    <t>Liberty Resources</t>
  </si>
  <si>
    <t>Data Engineer (Business Analyst IV)</t>
  </si>
  <si>
    <t>['sql', 'nosql', 'mongodb', 'sql server', 'postgresql', 'mongodb', 'cassandra', 'snowflake', 'azure', 'aws', 'bigquery', 'spark', 'airflow', 'hadoop', 'gdpr']</t>
  </si>
  <si>
    <t>['sql', 'python', 'nosql', 'snowflake', 'aws', 'gcp', 'pytorch', 'keras', 'tensorflow']</t>
  </si>
  <si>
    <t>Data Scientist - Junior role - 3</t>
  </si>
  <si>
    <t>Eveo</t>
  </si>
  <si>
    <t>['sql', 'python', 'sql server', 'azure', 'databricks', 'pyspark', 'jira']</t>
  </si>
  <si>
    <t>VIVA USA INC</t>
  </si>
  <si>
    <t>['sql', 'python', 'java', 'shell', 'sql server', 'spark', 'kafka', 'pyspark', 'hadoop', 'pandas', 'linux', 'unix', 'git']</t>
  </si>
  <si>
    <t>Data Analyst, Part- Time - Medical Center</t>
  </si>
  <si>
    <t>ESG Analyst – For Foreigners</t>
  </si>
  <si>
    <t>Data Engineer - Analytics &amp; AI Enablement</t>
  </si>
  <si>
    <t>The ALDO Group</t>
  </si>
  <si>
    <t>Senior Data Analyst in East Hanover, NJ</t>
  </si>
  <si>
    <t>TriOptus LLC</t>
  </si>
  <si>
    <t>['go', 'qlik', 'jira']</t>
  </si>
  <si>
    <t>AIA-MLEU-Data Engineer-DATA CHAPTER LEADER</t>
  </si>
  <si>
    <t>Avani Technology Solutions, Inc.</t>
  </si>
  <si>
    <t>Data Engineer Intern - Business Intelligence</t>
  </si>
  <si>
    <t>Azure and Databricks Data Engineer</t>
  </si>
  <si>
    <t>Infosys Limited</t>
  </si>
  <si>
    <t>Team Member-Risk Business Analyst/Projects</t>
  </si>
  <si>
    <t>Yes Bank Limited</t>
  </si>
  <si>
    <t>Indian Springs, NV</t>
  </si>
  <si>
    <t>MacMore</t>
  </si>
  <si>
    <t>['python', 'r', 'matlab', 'lua', 'matplotlib']</t>
  </si>
  <si>
    <t>Data Integration Engineer, SMA Engineering</t>
  </si>
  <si>
    <t>['sql', 'python', 'java', 'aws', 'react', 'graphql', 'angular', 'kubernetes']</t>
  </si>
  <si>
    <t>Jr Data Engineer - Data Engineering</t>
  </si>
  <si>
    <t>Snowflake Data Engineer/Architect</t>
  </si>
  <si>
    <t>Dxc Technology</t>
  </si>
  <si>
    <t>['sql', 'python', 'sql server', 'snowflake', 'azure', 'ssis']</t>
  </si>
  <si>
    <t>Tax Data Business Analyst (Tax Data BA)</t>
  </si>
  <si>
    <t>Infinity Quest UK</t>
  </si>
  <si>
    <t>Texas State Library and Archives Commision</t>
  </si>
  <si>
    <t>['sql', 'python', 'shell', 'sql server', 'snowflake', 'azure', 'oracle', 'airflow']</t>
  </si>
  <si>
    <t>SPE - Data centers</t>
  </si>
  <si>
    <t>A Better 9 to 5</t>
  </si>
  <si>
    <t>['python', 'scala', 'nosql', 'java', 'snowflake', 'azure', 'aws', 'redshift']</t>
  </si>
  <si>
    <t>Disney Internship – Business Intelligence and Reporting</t>
  </si>
  <si>
    <t>Disney Data Labs</t>
  </si>
  <si>
    <t>Data Scientist / Data Visualization to analyze User Engagement</t>
  </si>
  <si>
    <t>Richland Hills, TX</t>
  </si>
  <si>
    <t>Ragle</t>
  </si>
  <si>
    <t>Sr Data Analyst - ED&amp;A Business Banking</t>
  </si>
  <si>
    <t>Online Market Research Analyst – Nigeria</t>
  </si>
  <si>
    <t>Remote Email Feedback Analyst</t>
  </si>
  <si>
    <t>Solutions Data Analyst Summer paid remote internships</t>
  </si>
  <si>
    <t>HR Data Analyst - Operations Analyst Program</t>
  </si>
  <si>
    <t>Data Analyst with Accounting Focus - Remote Startup Opportunity</t>
  </si>
  <si>
    <t>Lead Data Engineer &amp; Data Architect</t>
  </si>
  <si>
    <t>['sql', 'python', 'scala', 'bash', 'powershell', 'shell', 'sql server', 'azure', 'databricks', 'oracle', 'aws', 'spark']</t>
  </si>
  <si>
    <t>Data Reliability Engineer</t>
  </si>
  <si>
    <t>Chadwell Heath, United Kingdom</t>
  </si>
  <si>
    <t>Ashdown Group</t>
  </si>
  <si>
    <t>['python', 'snowflake', 'aws', 'redshift', 'kafka', 'pyspark', 'airflow', 'pandas', 'terraform']</t>
  </si>
  <si>
    <t>Loblaw Companies Limited</t>
  </si>
  <si>
    <t>['sql', 'python', 'r', 'scala', 'java', 'azure', 'aws', 'gcp', 'airflow', 'git']</t>
  </si>
  <si>
    <t>Statistical Data and Research Outcomes Analyst*</t>
  </si>
  <si>
    <t>['sql', 'python', 'r', 'sas', 'tableau', 'excel', 'power bi', 'spss', 'sas']</t>
  </si>
  <si>
    <t>Data Analyst Business 🏆</t>
  </si>
  <si>
    <t>Banbridge, United Kingdom</t>
  </si>
  <si>
    <t>HAYS Specialist Recruitment</t>
  </si>
  <si>
    <t>Data Platform Engineer II — AI</t>
  </si>
  <si>
    <t>Phoenix Court Group</t>
  </si>
  <si>
    <t>Ten Group</t>
  </si>
  <si>
    <t>Data Engineer, AWS GDSP A&amp;I</t>
  </si>
  <si>
    <t>Senior Data Analyst in Digital Banking</t>
  </si>
  <si>
    <t>['python', 'r', 'scala', 'gcp', 'spark', 'tensorflow']</t>
  </si>
  <si>
    <t>Data Specialist Manager II (Ciudad de México, Cuauhtémoc)</t>
  </si>
  <si>
    <t>Senior Manager Data Scientist - AI Factory</t>
  </si>
  <si>
    <t>Cellular Data &amp; Automation Engineer</t>
  </si>
  <si>
    <t>['sql', 'python', 'java', 'c', 'matplotlib', 'pandas', 'tableau', 'jenkins', 'gitlab']</t>
  </si>
  <si>
    <t>AI ML Data Engineer</t>
  </si>
  <si>
    <t>Senior BI Engineer / Data Architect (Looker &amp; GCP)</t>
  </si>
  <si>
    <t>['sql', 'gcp', 'bigquery', 'looker']</t>
  </si>
  <si>
    <t>Senior Analyst-PW</t>
  </si>
  <si>
    <t>City of Lancaster California</t>
  </si>
  <si>
    <t>NAVA Software Solutions</t>
  </si>
  <si>
    <t>Lead, Data Analytics &amp; Modeling</t>
  </si>
  <si>
    <t>Glen Lyon, PA</t>
  </si>
  <si>
    <t>East Penn Manufacturing - Deka Batteries</t>
  </si>
  <si>
    <t>['go', 'visio', 'power bi', 'sap']</t>
  </si>
  <si>
    <t>Data Scientist - Healthcare Trading Team - Multi-Strat Hedge Fund - $450k</t>
  </si>
  <si>
    <t>Snowflake Data Engineer Lead</t>
  </si>
  <si>
    <t>Prophecy Technologies</t>
  </si>
  <si>
    <t>Business Systems Analyst - Patient Services</t>
  </si>
  <si>
    <t>Product Analyst II</t>
  </si>
  <si>
    <t>Rootshell Enterprise Technologies, Inc.</t>
  </si>
  <si>
    <t>Temporary Administrative Data Analyst, Global Investment firm</t>
  </si>
  <si>
    <t>ISE Partners</t>
  </si>
  <si>
    <t>['sql', 'python', 'c', 'sql server', 'power bi', 'ssis', 'ssrs', 'dax']</t>
  </si>
  <si>
    <t>Sr. Routing Analytics Analyst</t>
  </si>
  <si>
    <t>Senske Family of Companies</t>
  </si>
  <si>
    <t>Sr Technical Business Analyst</t>
  </si>
  <si>
    <t>ACI Infotech</t>
  </si>
  <si>
    <t>['azure', 'excel', 'outlook', 'jira', 'confluence']</t>
  </si>
  <si>
    <t>Junior Business Systems Analyst – Entry Role</t>
  </si>
  <si>
    <t>Data Engineer - Data Engineering</t>
  </si>
  <si>
    <t>['sql', 'python', 'snowflake', 'azure', 'spark', 'pyspark', 'gdpr', 'git', 'terraform']</t>
  </si>
  <si>
    <t>JOB ID 12231: Data Engineer</t>
  </si>
  <si>
    <t>Meditore</t>
  </si>
  <si>
    <t>['sql', 'python', 'databricks', 'gcp', 'spark', 'power bi', 'github']</t>
  </si>
  <si>
    <t>Business Analyst with Core Banking - New York, NY</t>
  </si>
  <si>
    <t>['excel', 'sheets', 'jira', 'workfront']</t>
  </si>
  <si>
    <t>Data Scientist – For Foreigners</t>
  </si>
  <si>
    <t>Shipley, United Kingdom</t>
  </si>
  <si>
    <t>Associate Director/Principal, Machine Learning Scientist DS/ML (Data Science/Machine Learning) [ .]</t>
  </si>
  <si>
    <t>BigHat</t>
  </si>
  <si>
    <t>Marketing Analyst – For English Speakers</t>
  </si>
  <si>
    <t>Dronfield, United Kingdom</t>
  </si>
  <si>
    <t>Fraud Rules Data Science and Testing Specialist - Vice President</t>
  </si>
  <si>
    <t>['sql', 'python', 'sharepoint', 'jira']</t>
  </si>
  <si>
    <t>Food and Beverage Data Analyst</t>
  </si>
  <si>
    <t>Federal Government Jobs</t>
  </si>
  <si>
    <t>Air Force Services Agency</t>
  </si>
  <si>
    <t>Quality Management Systems Data Analyst Co-Op at Skyworks Woburn, MA</t>
  </si>
  <si>
    <t>Rayonnage Martinique</t>
  </si>
  <si>
    <t>Skyworks</t>
  </si>
  <si>
    <t>['sql', 'python', 'r', 'html', 'css', 'numpy', 'spring', 'pandas', 'jquery', 'excel', 'power bi', 'sharepoint', 'microsoft teams']</t>
  </si>
  <si>
    <t>Remote Quality Assurance Analyst, Flexible Time</t>
  </si>
  <si>
    <t>Kollective Technology</t>
  </si>
  <si>
    <t>['python', 'javascript', 'html', 'css', 'azure', 'aws', 'selenium', 'docker', 'jira']</t>
  </si>
  <si>
    <t>Python Software Engineer, Data &amp; ML</t>
  </si>
  <si>
    <t>['python', 'mysql', 'postgresql', 'aws', 'kafka']</t>
  </si>
  <si>
    <t>Sr. Systems Engineer</t>
  </si>
  <si>
    <t>Data Scientist - ML and Advanced Analytics</t>
  </si>
  <si>
    <t>Hazlet, NJ</t>
  </si>
  <si>
    <t>Data Analyst – No Experience Needed</t>
  </si>
  <si>
    <t>Ottumwa, IA</t>
  </si>
  <si>
    <t>['sql', 'python', 'r', 'tableau', 'excel', 'power bi', 'sheets', 'spreadsheet']</t>
  </si>
  <si>
    <t>Senior ML Data Engineer</t>
  </si>
  <si>
    <t>Data Science Practitioner | Suitland, MD | Job # 6803</t>
  </si>
  <si>
    <t>Sr. Data Engineer | Washington, DC | Job # 6004</t>
  </si>
  <si>
    <t>['c', 'databricks', 'aws', 'kafka']</t>
  </si>
  <si>
    <t>Data Engineer Team Lead | Arlington, VA | Job # 5264</t>
  </si>
  <si>
    <t>['sql', 'python', 'c', 'snowflake', 'azure', 'databricks', 'aws', 'spark', 'kafka', 'pyspark', 'airflow', 'kubernetes', 'docker', 'terraform']</t>
  </si>
  <si>
    <t>Sr. Cloud Data Engineer | Tyson's Corner, VA | Job # 5572</t>
  </si>
  <si>
    <t>['python', 'go', 'bash', 'c', 'aws', 'kafka', 'hadoop', 'terraform', 'ansible']</t>
  </si>
  <si>
    <t>Data &amp; Azure Sr. Engineer | Python &amp; Azure Data Lake</t>
  </si>
  <si>
    <t>Mandaluyong City, Metro Manila, Philippines</t>
  </si>
  <si>
    <t>Ben Edictio Corporated</t>
  </si>
  <si>
    <t>['sql', 'python', 'scala', 'php', 'sql server', 'azure', 'databricks', 'spark', 'power bi', 'sap', 'kubernetes', 'git']</t>
  </si>
  <si>
    <t>Data Scientist – Senior</t>
  </si>
  <si>
    <t>Washington, DC (+1 other)</t>
  </si>
  <si>
    <t>Zebra People | B Corp™</t>
  </si>
  <si>
    <t>['sql', 'python', 'postgresql', 'snowflake', 'azure', 'oracle', 'aws', 'redshift']</t>
  </si>
  <si>
    <t>Statistical Forecast Analyst opportunity at Home Depot</t>
  </si>
  <si>
    <t>HomeDepot Analytics Dept</t>
  </si>
  <si>
    <t>['sql', 'python', 'r', 'sas', 'excel', 'sas']</t>
  </si>
  <si>
    <t>Senior Agentic AI Engineer</t>
  </si>
  <si>
    <t>PibyThree</t>
  </si>
  <si>
    <t>['python', 'redis', 'azure', 'databricks', 'aws', 'gcp']</t>
  </si>
  <si>
    <t>['sql', 'python', 'r', 'scala', 'azure', 'aws', 'gcp', 'spark', 'pytorch', 'tensorflow', 'scikit-learn', 'docker']</t>
  </si>
  <si>
    <t>['sql', 'python', 'r', 'scala', 'nosql', 'spark', 'matplotlib', 'plotly', 'tensorflow', 'tableau', 'powerbi', 'powerbi']</t>
  </si>
  <si>
    <t>['sql', 'r', 'spark']</t>
  </si>
  <si>
    <t>['spark', 'airflow', 'hadoop', 'tableau', 'looker', 'power bi']</t>
  </si>
  <si>
    <t>Staff Data Engineer - GCP</t>
  </si>
  <si>
    <t>Arrows</t>
  </si>
  <si>
    <t>['sql', 'python', 'azure', 'gcp', 'bigquery', 'git']</t>
  </si>
  <si>
    <t>['azure', 'aws', 'redshift', 'express']</t>
  </si>
  <si>
    <t>Data Engineer (Ref# 9707457) [REF 9707457]</t>
  </si>
  <si>
    <t>SR. SPECIALIST SOLUTIONS ENGINEER (MULTI POS) [REF DBxCA087]</t>
  </si>
  <si>
    <t>databricks</t>
  </si>
  <si>
    <t>Research Scientist (Data Science)</t>
  </si>
  <si>
    <t>Quadram Institute Bioscience</t>
  </si>
  <si>
    <t>Senior Data Engineer (BI - LATAM-Based)</t>
  </si>
  <si>
    <t>IT Resources</t>
  </si>
  <si>
    <t>['sql', 'azure', 'aws', 'sharepoint', 'confluence']</t>
  </si>
  <si>
    <t>['sql', 'python', 'aws', 'airflow', 'pandas', 'git', 'github']</t>
  </si>
  <si>
    <t>Data Scientist (GenAI) - Developer Productivity - Github Copilot</t>
  </si>
  <si>
    <t>GL Global</t>
  </si>
  <si>
    <t>Hedge Fund Data Engineer – Build the Data Platform for Quants &amp; PMs | Up to $400K</t>
  </si>
  <si>
    <t>Software/Data Engineer – Early Stage, High Ownership Role - 175k-220k + Equity</t>
  </si>
  <si>
    <t>Mechanical / Process Engineer</t>
  </si>
  <si>
    <t>Bold Charter School</t>
  </si>
  <si>
    <t>KC Pallets inc</t>
  </si>
  <si>
    <t>Senior Data Scientist - Marketing &amp; Customer Analytics</t>
  </si>
  <si>
    <t>Harris Williams &amp; Co.</t>
  </si>
  <si>
    <t>URGENT - IoT Engineer (System Integration, Python), PERMANENT Hybrid</t>
  </si>
  <si>
    <t>Data Integrity Analyst – Equipment Lifecycle Management</t>
  </si>
  <si>
    <t>AMI Analyst/Data Analyst</t>
  </si>
  <si>
    <t>Data Integrity Analyst – Operations &amp; Automation Focus</t>
  </si>
  <si>
    <t>Data Scientist (Mid-level) - Model Development</t>
  </si>
  <si>
    <t>['sql', 'python', 'r', 'sas', 'nosql', 'sas']</t>
  </si>
  <si>
    <t>Data Scientist Senior – Auto &amp; Property Modeling</t>
  </si>
  <si>
    <t>Jr Data Engineer (Exp with Snowflake, Data Transformation&amp; eCommerce)</t>
  </si>
  <si>
    <t>CES</t>
  </si>
  <si>
    <t>['sql', 'nosql', 'mysql', 'postgresql', 'aws', 'aurora']</t>
  </si>
  <si>
    <t>Business Operations Analyst Jobs</t>
  </si>
  <si>
    <t>Crane, TX</t>
  </si>
  <si>
    <t>Supply Chain Analyst - Hybrid in Atlanta</t>
  </si>
  <si>
    <t>['sql', 'python', 't-sql', 'html', 'aws', 'redshift', 'alteryx']</t>
  </si>
  <si>
    <t>['python', 'azure', 'gcp', 'fastapi', 'flask', 'docker', 'git', 'terraform']</t>
  </si>
  <si>
    <t>Cedar Falls, IA</t>
  </si>
  <si>
    <t>Veridian Credit Union</t>
  </si>
  <si>
    <t>['sql', 'python', 'scala', 'mongodb', 'powershell', 'sql server', 'mongodb', 'azure', 'spark', 'ssis', 'git']</t>
  </si>
  <si>
    <t>US Data Engineer - Data Platforms-AWS</t>
  </si>
  <si>
    <t>['python', 'scala', 'dynamodb', 'aws', 'redshift', 'aurora', 'spark', 'kafka', 'airflow']</t>
  </si>
  <si>
    <t>Dartford, United Kingdom</t>
  </si>
  <si>
    <t>Custodian Data Centres</t>
  </si>
  <si>
    <t>ARCA Resourcing Ltd</t>
  </si>
  <si>
    <t>ALS</t>
  </si>
  <si>
    <t>Lead Data Analysis</t>
  </si>
  <si>
    <t>Lead Data Engineer  (Snowflake)</t>
  </si>
  <si>
    <t>['sql', 'python', 'snowflake', 'azure', 'aws', 'kafka', 'tableau', 'looker', 'power bi', 'kubernetes', 'docker', 'terraform']</t>
  </si>
  <si>
    <t>Data Engineer with Palantir Foundry Experience | Contract | Houston, TX</t>
  </si>
  <si>
    <t>['sql', 'python', 'typescript', 'spark', 'pyspark', 'hadoop']</t>
  </si>
  <si>
    <t>Oak Park Heights, MN</t>
  </si>
  <si>
    <t>Andersen Corporation</t>
  </si>
  <si>
    <t>['python', 'scala', 'snowflake', 'azure', 'aws', 'windows', 'powerbi', 'powerbi', 'jira', 'confluence']</t>
  </si>
  <si>
    <t>Data Engineer with OpenShift</t>
  </si>
  <si>
    <t>Senior ETL SQL Data Engineer - Snowflake</t>
  </si>
  <si>
    <t>W3Global</t>
  </si>
  <si>
    <t>['sql', 'python', 'sql server', 'snowflake', 'airflow']</t>
  </si>
  <si>
    <t>SyntheticFi</t>
  </si>
  <si>
    <t>Santa Fe Springs, CA</t>
  </si>
  <si>
    <t>Windsor Fashions</t>
  </si>
  <si>
    <t>Williamson, NY</t>
  </si>
  <si>
    <t>['sql', 'python', 'javascript', 'c#', 'c', 'typescript', 'azure', 'aws', 'gcp', 'matplotlib', 'windows', 'linux', 'tableau', 'excel', 'power bi']</t>
  </si>
  <si>
    <t>East Lansing, MI</t>
  </si>
  <si>
    <t>['sql', 'snowflake', 'azure', 'databricks', 'power bi']</t>
  </si>
  <si>
    <t>AI and Data Analyst</t>
  </si>
  <si>
    <t>['sql', 'python', 'r', 'go', 'snowflake', 'aws', 'bigquery', 'tableau', 'looker', 'power bi']</t>
  </si>
  <si>
    <t>Business Analyst - Employee Data and Human Capital Management (Experienced or Senior)</t>
  </si>
  <si>
    <t>Applied AI Analyst</t>
  </si>
  <si>
    <t>['sql', 'python', 'go', 'scala', 'nosql', 'java', 'snowflake', 'databricks', 'spark', 'hadoop']</t>
  </si>
  <si>
    <t>Data Engineers-AIML-Python</t>
  </si>
  <si>
    <t>['python', 'databricks', 'spark', 'pyspark', 'terraform']</t>
  </si>
  <si>
    <t>AutoVerify</t>
  </si>
  <si>
    <t>['sql', 'python', 'nosql', 'mysql', 'postgresql', 'snowflake', 'aws', 'redshift', 'spark', 'pyspark', 'airflow', 'terraform']</t>
  </si>
  <si>
    <t>IT Application Analyst</t>
  </si>
  <si>
    <t>The RDRG Inc</t>
  </si>
  <si>
    <t>Iron Ridge, WI</t>
  </si>
  <si>
    <t>PS SEASONING &amp; SPICES INC</t>
  </si>
  <si>
    <t>['sql', 'tableau', 'power bi', 'dax']</t>
  </si>
  <si>
    <t>Technical Business Analyst- Data Analyst</t>
  </si>
  <si>
    <t>Khoj Information Technology, Inc.</t>
  </si>
  <si>
    <t>['sql', 'snowflake', 'azure', 'aws', 'redshift', 'jira', 'confluence']</t>
  </si>
  <si>
    <t>Data Engineer – dbt &amp; SQL (Trino/Iceberg Migration)</t>
  </si>
  <si>
    <t>Confidential Recruiting Partners</t>
  </si>
  <si>
    <t>Bombas</t>
  </si>
  <si>
    <t>Lead Data Engineer- Snowflake</t>
  </si>
  <si>
    <t>Bright Mind Solutions LLC</t>
  </si>
  <si>
    <t>Sr. Data Engineer/Data Scientist (Capacity Planning &amp; Forecasting)</t>
  </si>
  <si>
    <t>Precision Genomics Data Analyst</t>
  </si>
  <si>
    <t>['sql', 'python', 'r', 'aws', 'gcp']</t>
  </si>
  <si>
    <t>['python', 'databricks', 'tableau', 'power bi']</t>
  </si>
  <si>
    <t>Gen AI Engineer / FDE</t>
  </si>
  <si>
    <t>['python', 'azure', 'databricks', 'aws', 'spark', 'unity']</t>
  </si>
  <si>
    <t>Data Analyst, Analytics &amp; Insights (Remote)</t>
  </si>
  <si>
    <t>['sql', 'python', 'r', 'c', 'sql server', 'databricks', 'tableau', 'excel', 'power bi', 'sap', 'dax', 'powerbi', 'powerbi']</t>
  </si>
  <si>
    <t>[Remote] Senior Data Scientist, NLP</t>
  </si>
  <si>
    <t>['sql', 'spark', 'pytorch', 'numpy', 'pandas', 'phoenix']</t>
  </si>
  <si>
    <t>Application Analyst - Principle</t>
  </si>
  <si>
    <t>Lake Park, GA</t>
  </si>
  <si>
    <t>Agilidade RH</t>
  </si>
  <si>
    <t>Data Scientist / Data Analyst with SQL</t>
  </si>
  <si>
    <t>['sql', 'python', 'r', 'azure', 'aws', 'bigquery', 'tableau', 'looker', 'power bi']</t>
  </si>
  <si>
    <t>Staff Engineer Data Platform</t>
  </si>
  <si>
    <t>['python', 'java', 'golang', 'gcp', 'bigquery', 'spark', 'airflow', 'kubernetes', 'docker', 'git', 'terraform', 'jenkins', 'gitlab']</t>
  </si>
  <si>
    <t>Principal Java Data Engineer</t>
  </si>
  <si>
    <t>Senior Business Intelligence and Analytics Developer</t>
  </si>
  <si>
    <t>Magellan Health, Inc.</t>
  </si>
  <si>
    <t>['sql', 'javascript', 'html', 'css', 'sql server', 'snowflake', 'oracle', 'hadoop', 'tableau', 'ssis', 'qlik', 'cognos']</t>
  </si>
  <si>
    <t>Lead Digital Data Analyst (Hybrid)</t>
  </si>
  <si>
    <t>Data Scientist / AI Scientist - AI for Aging Research - Zhou lab</t>
  </si>
  <si>
    <t>Buck Institute</t>
  </si>
  <si>
    <t>Performance Data Engineer/Scientist</t>
  </si>
  <si>
    <t>Sport Wales</t>
  </si>
  <si>
    <t>Lead Business Analyst - Agile, Data Focused 🏆</t>
  </si>
  <si>
    <t>Axis Technical Group, Inc.</t>
  </si>
  <si>
    <t>Bayview Asset Management</t>
  </si>
  <si>
    <t>['sql', 'python', 'tableau', 'excel', 'power bi', 'ssis']</t>
  </si>
  <si>
    <t>Staff Data Scientist, Credit</t>
  </si>
  <si>
    <t>Mission Lane LLC</t>
  </si>
  <si>
    <t>['spark', 'numpy', 'airflow', 'scikit-learn', 'pandas', 'kubernetes', 'unity']</t>
  </si>
  <si>
    <t>Data Engineer II, DBS BI</t>
  </si>
  <si>
    <t>Data Engineering Team Lead (Databricks)</t>
  </si>
  <si>
    <t>LinkedIn Ireland</t>
  </si>
  <si>
    <t>Data &amp; Analytics Consulting Internship- Summer 2027</t>
  </si>
  <si>
    <t>Wipfli Advisory LLC</t>
  </si>
  <si>
    <t>['python', 'r', 'scala', 'java', 'azure', 'aws', 'gcp', 'spark', 'pytorch', 'tensorflow']</t>
  </si>
  <si>
    <t>['sql', 'python', 'scala', 'bash', 'shell', 'azure', 'aws', 'spark']</t>
  </si>
  <si>
    <t>(USA) Staff, Data Scientist - Generalist</t>
  </si>
  <si>
    <t>['python', 'r', 'go', 'scala', 'java', 'azure', 'spark', 'pytorch', 'tensorflow', 'scikit-learn', 'git']</t>
  </si>
  <si>
    <t>['sql', 'scala', 'snowflake', 'azure', 'databricks', 'gcp', 'spark']</t>
  </si>
  <si>
    <t>Senior Data Engineer - (Ref: 196209)</t>
  </si>
  <si>
    <t>Data Architect (Contract, Outside IR35)</t>
  </si>
  <si>
    <t>Sentinel</t>
  </si>
  <si>
    <t>['r', 'postgresql', 'redshift', 'tableau', 'power bi', 'ssis', 'sap', 'alteryx']</t>
  </si>
  <si>
    <t>Associate Director/Senior Data Engineering &amp; Analytics Lead. Fabric. Python. Up to £100k + Bonu</t>
  </si>
  <si>
    <t>Agilesource Ltd</t>
  </si>
  <si>
    <t>Data Analytics Specialist with leading hedge fund</t>
  </si>
  <si>
    <t>Data Scientist - Financial Modeling</t>
  </si>
  <si>
    <t>Sandisk</t>
  </si>
  <si>
    <t>Technical Analyst</t>
  </si>
  <si>
    <t>Newton, NJ</t>
  </si>
  <si>
    <t>Thorlabs</t>
  </si>
  <si>
    <t>Senior Data Scientist II - Agentic AI</t>
  </si>
  <si>
    <t>Manager, Data Science - Agentic AI</t>
  </si>
  <si>
    <t>Data Scientist (Liverpool/London) - Insurance</t>
  </si>
  <si>
    <t>Data Scientist (Secret Cleared)</t>
  </si>
  <si>
    <t>['azure', 'aws', 'gcp', 'pytorch', 'keras', 'tensorflow', 'opencv', 'docker']</t>
  </si>
  <si>
    <t>Morson Talent (Canada &amp; USA)</t>
  </si>
  <si>
    <t>SQL PL/SQL Unix Data Engineer - MUST HAVE SC CLEARANCE - Remote and Telford or Worthing - 6 months+</t>
  </si>
  <si>
    <t>Octopus Computer Associates</t>
  </si>
  <si>
    <t>['sql', 'oracle', 'unix', 'jira', 'confluence']</t>
  </si>
  <si>
    <t>Senior Data Analyst / Report Developer</t>
  </si>
  <si>
    <t>['sql', 'vba', 'sql server', 'windows', 'excel', 'power bi', 'ssrs', 'dax']</t>
  </si>
  <si>
    <t>Senior Analyst, Commercial Reporting &amp; Forecasting</t>
  </si>
  <si>
    <t>['excel', 'power bi', 'sap', 'qlik', 'powerpoint']</t>
  </si>
  <si>
    <t>BigData Platform Admin (Hadoop)</t>
  </si>
  <si>
    <t>['python', 'shell', 'spark', 'kafka', 'hadoop', 'gdpr', 'ansible', 'yarn']</t>
  </si>
  <si>
    <t>Client-Facing Analyst for Data Solutions Development</t>
  </si>
  <si>
    <t>Marketing Campaign Analyst - Remote</t>
  </si>
  <si>
    <t>BCforward a Global Consulting and Workforce Fulfilment firm</t>
  </si>
  <si>
    <t>['sql', 'python', 'oracle', 'tableau', 'excel', 'power bi']</t>
  </si>
  <si>
    <t>GRP Solutions, Inc</t>
  </si>
  <si>
    <t>['sql', 'python', 'r', 'sas', 'java', 'bash', 'vba', 'c', 'aws', 'spark', 'tensorflow', 'hadoop', 'looker', 'sas']</t>
  </si>
  <si>
    <t>GlobalPoint</t>
  </si>
  <si>
    <t>G.A. Rogers &amp; Associates</t>
  </si>
  <si>
    <t>Assistant Director, Data Science: US Property &amp; Specialty Product Design and Modeling</t>
  </si>
  <si>
    <t>['sql', 'python', 'azure', 'power bi', 'git', 'github']</t>
  </si>
  <si>
    <t>Database Engineer (PostgreSQL &amp; MongoDB)</t>
  </si>
  <si>
    <t>Rang Technologies Inc</t>
  </si>
  <si>
    <t>['mongodb', 'postgresql', 'mongodb', 'aws', 'gcp', 'terraform']</t>
  </si>
  <si>
    <t>Senior Data Engineer - Gen AI</t>
  </si>
  <si>
    <t>['python', 'mongo', 'neo4j', 'azure', 'pytorch', 'numpy', 'seaborn', 'tensorflow', 'hugging face', 'pandas', 'fastapi', 'kubernetes', 'jenkins', 'gitlab']</t>
  </si>
  <si>
    <t>Staff Software Engineer - Data Sources Core Services | Ireland | Remote</t>
  </si>
  <si>
    <t>['go', 'typescript', 'react', 'kubernetes', 'docker', 'terraform']</t>
  </si>
  <si>
    <t>Data Engineer – MVA Inference</t>
  </si>
  <si>
    <t>Reliance Automated Verified Leads, LLC</t>
  </si>
  <si>
    <t>['sql', 'snowflake', 'azure', 'aws', 'gcp', 'redshift', 'bigquery', 'spark', 'airflow', 'gdpr']</t>
  </si>
  <si>
    <t>['sql', 't-sql', 'sql server', 'azure', 'oracle', 'power bi', 'sap']</t>
  </si>
  <si>
    <t>Tamarac, FL</t>
  </si>
  <si>
    <t>Continental Finance Company</t>
  </si>
  <si>
    <t>['sql', 'sas', 'excel', 'power bi', 'sas']</t>
  </si>
  <si>
    <t>Lightpath</t>
  </si>
  <si>
    <t>Senior Data Engineer - Knowledge Graphs</t>
  </si>
  <si>
    <t>Peraton Careers</t>
  </si>
  <si>
    <t>['sql', 'python', 'javascript', 'typescript', 'neo4j']</t>
  </si>
  <si>
    <t>Henrico, VA</t>
  </si>
  <si>
    <t>['python', 'scala', 'shell', 'aws', 'spark']</t>
  </si>
  <si>
    <t>ML Engineer / Applied Data Scientist</t>
  </si>
  <si>
    <t>['python', 'gcp', 'pytorch', 'tensorflow']</t>
  </si>
  <si>
    <t>Machine Learning Engineer - Dev / Data Sci</t>
  </si>
  <si>
    <t>Data Recognition Corporation</t>
  </si>
  <si>
    <t>['sql', 'python', 'r', 'aws', 'tensorflow', 'git']</t>
  </si>
  <si>
    <t>Lead Data Engineer (Oil, Gas, Energy Trading)</t>
  </si>
  <si>
    <t>['python', 'aws', 'redshift', 'pandas']</t>
  </si>
  <si>
    <t>AI Agentic Engineer (MedTech)</t>
  </si>
  <si>
    <t>The Plastic Surgery Center</t>
  </si>
  <si>
    <t>Data Analyst 2, Central Office</t>
  </si>
  <si>
    <t>Data Analyst (Full-Time)</t>
  </si>
  <si>
    <t>Main Library Alliance</t>
  </si>
  <si>
    <t>['sql', 'python', 'r', 'c', 'sql server', 'tableau', 'power bi']</t>
  </si>
  <si>
    <t>Program/Project Analyst</t>
  </si>
  <si>
    <t>Monterey Park, CA</t>
  </si>
  <si>
    <t>Data Analyst - Sr</t>
  </si>
  <si>
    <t>['sql', 'python', 'aws', 'tableau', 'sheets']</t>
  </si>
  <si>
    <t>Data Analyst Intern (NON-REMOTE)</t>
  </si>
  <si>
    <t>PDP Group, Inc.</t>
  </si>
  <si>
    <t>Splunk Data Analytics SME</t>
  </si>
  <si>
    <t>FedTec</t>
  </si>
  <si>
    <t>Solstice Advanced Materials</t>
  </si>
  <si>
    <t>['sql', 'python', 'azure', 'databricks', 'pytorch', 'tensorflow', 'scikit-learn', 'pandas', 'sap']</t>
  </si>
  <si>
    <t>Hercules Industries, Inc.</t>
  </si>
  <si>
    <t>Snowflake DBT SQL Data Engineer</t>
  </si>
  <si>
    <t>Enterprise Solutions, Inc. (ESI)</t>
  </si>
  <si>
    <t>Principal Data Platform Engineer, Java, Kafka, AWS</t>
  </si>
  <si>
    <t>Digital Skills Ltd</t>
  </si>
  <si>
    <t>['python', 'java', 'postgresql', 'redis', 'elasticsearch', 'aws', 'spark', 'kafka', 'spring', 'terraform', 'jenkins', 'ansible']</t>
  </si>
  <si>
    <t>SBI Partners</t>
  </si>
  <si>
    <t>Hollstadt Consulting</t>
  </si>
  <si>
    <t>['snowflake', 'azure', 'excel']</t>
  </si>
  <si>
    <t>Lead Data Engineer - AI Infrastructure - Family Office - £300k</t>
  </si>
  <si>
    <t>Quantitative Risk Analyst</t>
  </si>
  <si>
    <t>Depop</t>
  </si>
  <si>
    <t>Imperial Management Administrators Services Inc</t>
  </si>
  <si>
    <t>['sql', 'python', 'nosql', 'c', 'sql server', 'mysql', 'spark', 'kafka', 'power bi', 'sharepoint']</t>
  </si>
  <si>
    <t>Snap-on Credit LLC</t>
  </si>
  <si>
    <t>Data Scientist – AI Transformation &amp; Implementation</t>
  </si>
  <si>
    <t>MBA Building Supplies</t>
  </si>
  <si>
    <t>Benecard Services, LLC</t>
  </si>
  <si>
    <t>['sql', 'db2']</t>
  </si>
  <si>
    <t>Data Science Analyst II- Planning and Development (Civil Service)</t>
  </si>
  <si>
    <t>['sql', 'sql server', 'pytorch', 'keras', 'tensorflow']</t>
  </si>
  <si>
    <t>Intern, Supply Chain Data Analyst</t>
  </si>
  <si>
    <t>Safran</t>
  </si>
  <si>
    <t>['sql', 'python', 'excel', 'powerpoint', 'powerbi', 'powerbi']</t>
  </si>
  <si>
    <t>Horace Mann</t>
  </si>
  <si>
    <t>Packaging Specialist</t>
  </si>
  <si>
    <t>Senior Data Analyst Public Cloud LRP Model Automation</t>
  </si>
  <si>
    <t>['sql', 'python', 'matplotlib', 'plotly', 'numpy', 'airflow', 'pandas', 'jupyter', 'excel', 'git', 'github']</t>
  </si>
  <si>
    <t>Florin, CA</t>
  </si>
  <si>
    <t>Royal Electric</t>
  </si>
  <si>
    <t>Foxborough, MA</t>
  </si>
  <si>
    <t>Red Oak Sourcing</t>
  </si>
  <si>
    <t>['sql', 'python', 'pytorch', 'numpy', 'pandas', 'tableau']</t>
  </si>
  <si>
    <t>Stellar IT Solutions LLC</t>
  </si>
  <si>
    <t>Senior Software Engineer - Data Engineering - Moloco Commerce Media</t>
  </si>
  <si>
    <t>['sql', 'python', 'go', 'nosql', 'java', 'c', 'azure', 'aws']</t>
  </si>
  <si>
    <t>Engineering Analyst</t>
  </si>
  <si>
    <t>Product QA Analyst</t>
  </si>
  <si>
    <t>Digital Scientists LLC</t>
  </si>
  <si>
    <t>['sql', 'github', 'jira']</t>
  </si>
  <si>
    <t>Senior Data Engineer, AWS Specialist and Partner Organization</t>
  </si>
  <si>
    <t>Sr Data Engineer, Ads AI Core Services</t>
  </si>
  <si>
    <t>['sql', 'python', 'scala', 'java', 'aws', 'redshift', 'aurora', 'spark', 'hadoop']</t>
  </si>
  <si>
    <t>Looker BI Developer / Analytics Engineer</t>
  </si>
  <si>
    <t>Delphix Engineer at Toronto, ON- 2 days a week Onsite reporting</t>
  </si>
  <si>
    <t>['sql', 'python', 'bash', 'powershell', 'sql server', 'mysql', 'postgresql', 'azure', 'oracle', 'aws', 'gcp', 'linux', 'unix', 'git', 'terraform', 'jenkins', 'ansible', 'jira']</t>
  </si>
  <si>
    <t>Sr. Mechanical Engineer Lead - Hyper-Scale Data Centers - REMOTE</t>
  </si>
  <si>
    <t>Kapson LLC</t>
  </si>
  <si>
    <t>['go', 'airflow']</t>
  </si>
  <si>
    <t>Data Analyst - Global Growth Luxury Strategy</t>
  </si>
  <si>
    <t>Rush Enterprises</t>
  </si>
  <si>
    <t>['tableau', 'sap', 'powerbi', 'powerbi']</t>
  </si>
  <si>
    <t>Data Analyst - Direct to Consumer Digital Analytics (DCP)</t>
  </si>
  <si>
    <t>JLL Technologies</t>
  </si>
  <si>
    <t>Homeland Security Program Analyst 2</t>
  </si>
  <si>
    <t>Lead Application &amp; BI Manager — Data for Economic Justice</t>
  </si>
  <si>
    <t>Self-Help Credit Union</t>
  </si>
  <si>
    <t>['sql', 'python', 'r', 'scala', 'java', 'c', 'snowflake', 'azure', 'databricks', 'oracle', 'aws', 'gcp', 'redshift', 'bigquery', 'spark', 'kafka', 'pyspark', 'airflow', 'hugging face', 'terraform']</t>
  </si>
  <si>
    <t>Experienced Full Stack Data Scientist - Remote Opportunity with Walmart for $25/Hr - Immediate Hiring</t>
  </si>
  <si>
    <t>Solution Engineer - Data Engineering Specialist (FSI)</t>
  </si>
  <si>
    <t>['sql', 'python', 'snowflake', 'spark', 'kafka', 'pyspark', 'hadoop', 'pandas', 'qlik']</t>
  </si>
  <si>
    <t>Senior Data Engineer - AI Empowerment</t>
  </si>
  <si>
    <t>Rohnert Park, CA</t>
  </si>
  <si>
    <t>['sql', 'python', 'aws', 'redshift', 'pandas']</t>
  </si>
  <si>
    <t>Lecturer in Software Systems, Artificial Intelligence and Data Engineering</t>
  </si>
  <si>
    <t>University College London</t>
  </si>
  <si>
    <t>Senior Finance Analyst - Planning and Analysis (ML Data Analytics &amp; IC Support)</t>
  </si>
  <si>
    <t>['sql', 'tableau', 'excel', 'power bi', 'sap', 'alteryx']</t>
  </si>
  <si>
    <t>Marist University</t>
  </si>
  <si>
    <t>['sql', 'python', 'r', 'mysql', 'oracle', 'tableau', 'excel', 'power bi']</t>
  </si>
  <si>
    <t>Data Scientist, Ai Infrastructure and MCP (onsite)</t>
  </si>
  <si>
    <t>['python', 'aws', 'pytorch', 'tensorflow', 'hugging face']</t>
  </si>
  <si>
    <t>Senior Data Engineer ( Experience in Python, Snowflake and DBT)</t>
  </si>
  <si>
    <t>Outreach</t>
  </si>
  <si>
    <t>['python', 'nosql', 'snowflake', 'databricks', 'aws', 'spark', 'kafka', 'airflow', 'sap', 'github']</t>
  </si>
  <si>
    <t>Senior Data Engineer, GPSC Insights Engineering</t>
  </si>
  <si>
    <t>['sql', 'python', 'scala', 'nosql', 'snowflake', 'azure', 'databricks', 'aws', 'gcp', 'spark', 'hadoop', 'kubernetes']</t>
  </si>
  <si>
    <t>Head of Applied Science Commercial Intelligence</t>
  </si>
  <si>
    <t>Banco Santander SA</t>
  </si>
  <si>
    <t>['python', 'scala', 'spark', 'pandas', 'git']</t>
  </si>
  <si>
    <t>Senior Data Scientist – AdTech Monetization</t>
  </si>
  <si>
    <t>Get Hired. Work From Anywhere.</t>
  </si>
  <si>
    <t>Senior Databricks Data Engineer — Remote</t>
  </si>
  <si>
    <t>Quezon City, Metro Manila, Philippines</t>
  </si>
  <si>
    <t>Atturra Limited</t>
  </si>
  <si>
    <t>Farnborough, United Kingdom</t>
  </si>
  <si>
    <t>Data Scientist II, SCOT - OSS Buying Outcomes</t>
  </si>
  <si>
    <t>Data Engineer, Ring Agent Platforms</t>
  </si>
  <si>
    <t>Pharmacy2U</t>
  </si>
  <si>
    <t>['sql', 'python', 'azure', 'matplotlib', 'numpy', 'seaborn', 'pandas']</t>
  </si>
  <si>
    <t>(USA) Senior, Data Analyst</t>
  </si>
  <si>
    <t>['sql', 'python', 'r', 'javascript', 'scala', 'spark', 'next.js', 'linux', 'tableau', 'power bi']</t>
  </si>
  <si>
    <t>Data Quality Analyst (Human-in-the-Loop AI) - CA based</t>
  </si>
  <si>
    <t>Clever Care Health Plan Inc.</t>
  </si>
  <si>
    <t>Senior, Data Analyst - Market Research &amp; Survey Analytics</t>
  </si>
  <si>
    <t>Kingston, NH</t>
  </si>
  <si>
    <t>Principal, Data Scientist, Experimentation Sciences</t>
  </si>
  <si>
    <t>['sql', 'python', 'r', 'scala', 'spark', 'pyspark', 'tensorflow', 'airflow']</t>
  </si>
  <si>
    <t>['sql', 'python', 'r', 'scala', 'aws', 'spark', 'pytorch', 'numpy', 'tensorflow', 'hadoop', 'pandas']</t>
  </si>
  <si>
    <t>Data Scientist | Newcastle</t>
  </si>
  <si>
    <t>Technical Lead - AI &amp; Data Science</t>
  </si>
  <si>
    <t>['sql', 'python', 'go', 'gcp', 'bigquery', 'airflow', 'kubernetes', 'docker', 'terraform', 'gitlab']</t>
  </si>
  <si>
    <t>Wing Venture Capital Job Board</t>
  </si>
  <si>
    <t>['sql', 'python', 'snowflake', 'gcp', 'spark', 'matplotlib', 'plotly', 'seaborn', 'airflow', 'fastapi', 'flask', 'docker', 'git', 'github', 'terraform', 'jenkins', 'bitbucket']</t>
  </si>
  <si>
    <t>Data Engineer (SQL + Python + PySpark + Pandas + AI)</t>
  </si>
  <si>
    <t>West Bengal, India</t>
  </si>
  <si>
    <t>Aiinhome Technologies Pvt. Ltd</t>
  </si>
  <si>
    <t>['sql', 'python', 'azure', 'aws', 'gcp', 'spark', 'kafka', 'pyspark', 'tensorflow', 'hadoop', 'scikit-learn', 'pandas']</t>
  </si>
  <si>
    <t>API Data Engineer</t>
  </si>
  <si>
    <t>Performance Data Engineer / Scientist</t>
  </si>
  <si>
    <t>Customer Journey and Experimentation Team - Data Scientist Senior Associate</t>
  </si>
  <si>
    <t>['sql', 'python', 'snowflake', 'aws', 'pyspark', 'hadoop', 'tableau']</t>
  </si>
  <si>
    <t>Data Management and Business Analyst - Research and Development</t>
  </si>
  <si>
    <t>S. C. Johnson &amp; Son</t>
  </si>
  <si>
    <t>['sql', 'r', 'azure', 'excel', 'power bi', 'sap', 'dax']</t>
  </si>
  <si>
    <t>DeWinter BH</t>
  </si>
  <si>
    <t>Ai Vantage</t>
  </si>
  <si>
    <t>['sql', 'python', 'databricks', 'tableau', 'power bi', 'qlik']</t>
  </si>
  <si>
    <t>Software Analyst</t>
  </si>
  <si>
    <t>['python', 'nosql', 'java', 'redis', 'aws', 'spring']</t>
  </si>
  <si>
    <t>Senior Analyst, Entertainment Technical Performance</t>
  </si>
  <si>
    <t>['go', 'excel', 'powerpoint', 'smartsheet', 'zoom', 'webex']</t>
  </si>
  <si>
    <t>Quant Trader</t>
  </si>
  <si>
    <t>HuntingCube</t>
  </si>
  <si>
    <t>Senior Data Engineer – PE-Backed Business – $165,000–$205,000</t>
  </si>
  <si>
    <t>Data Analyst-Healthcare-Contract to Hire</t>
  </si>
  <si>
    <t>Avanti Recruitment Solutions</t>
  </si>
  <si>
    <t>['sql', 'tableau', 'power bi', 'powerbi', 'powerbi']</t>
  </si>
  <si>
    <t>Senior Data Analyst, Division of Strategic Operations &amp; Analytics</t>
  </si>
  <si>
    <t>AI Software Engineer  - Hybrid working - £50k - £90k + Bonus + Package</t>
  </si>
  <si>
    <t>['python', 'azure', 'aws', 'kubernetes', 'docker', 'terraform']</t>
  </si>
  <si>
    <t>De Soto, KS</t>
  </si>
  <si>
    <t>Absolute Applications</t>
  </si>
  <si>
    <t>['sql', 'c', 'db2', 'sql server', 'snowflake', 'oracle', 'aws']</t>
  </si>
  <si>
    <t>REsurety</t>
  </si>
  <si>
    <t>['sql', 'python', 'snowflake', 'azure', 'aws', 'gcp', 'pytorch', 'numpy', 'tensorflow', 'scikit-learn', 'pandas', 'docker', 'terraform']</t>
  </si>
  <si>
    <t>Software Engineer – Data Engineering</t>
  </si>
  <si>
    <t>['go', 'scala', 'nosql', 'java', 'rust', 'azure', 'kafka', 'linux', 'unix', 'kubernetes', 'docker', 'git']</t>
  </si>
  <si>
    <t>Hybrid Staff Data Engineer / Databricks / Node.js / React</t>
  </si>
  <si>
    <t>['sql', 'python', 'azure', 'databricks', 'react', 'node.js', 'node']</t>
  </si>
  <si>
    <t>Junior Finance &amp; Data Analyst</t>
  </si>
  <si>
    <t>the hoth</t>
  </si>
  <si>
    <t>Data Entry Analyst (Entry-Level) -3rd Shift</t>
  </si>
  <si>
    <t>Tevpro Software Developers</t>
  </si>
  <si>
    <t>Director, Data Science: Data Science Tools team</t>
  </si>
  <si>
    <t>['python', 'airflow', 'fastapi']</t>
  </si>
  <si>
    <t>Sr. Data Engineer I (5346)</t>
  </si>
  <si>
    <t>Stillwater, MN</t>
  </si>
  <si>
    <t>['snowflake', 'azure']</t>
  </si>
  <si>
    <t>Data Analytics Expert, Oncology Diagnostics</t>
  </si>
  <si>
    <t>['sql', 'python', 'r', 'azure', 'aws', 'gcp', 'gdpr', 'power bi']</t>
  </si>
  <si>
    <t>['sql', 'python', 'scala']</t>
  </si>
  <si>
    <t>Reference Data Operations Analyst</t>
  </si>
  <si>
    <t>KKR</t>
  </si>
  <si>
    <t>['sql', 'snowflake', 'redshift', 'tableau', 'excel', 'powerpoint', 'powerbi', 'powerbi']</t>
  </si>
  <si>
    <t>Marcom Prototyping Engineer (Data Science / ML – Marketing Analytics)</t>
  </si>
  <si>
    <t>['sql', 'scikit-learn']</t>
  </si>
  <si>
    <t>Legal Workflow Engineer – Transactional</t>
  </si>
  <si>
    <t>Software Developer / Data Engineer TS/SCI</t>
  </si>
  <si>
    <t>Vizx Global</t>
  </si>
  <si>
    <t>['sql', 'python', 'nosql', 'airflow', 'linux', 'docker', 'git']</t>
  </si>
  <si>
    <t>Data Analyst II - Pricing</t>
  </si>
  <si>
    <t>Fanatics Collectibles</t>
  </si>
  <si>
    <t>Fabuwood - Data Analyst – Business &amp; Operations Analytics #238650</t>
  </si>
  <si>
    <t>Mai Placement</t>
  </si>
  <si>
    <t>Lead Data Scientist / Deep Learning Practitioner</t>
  </si>
  <si>
    <t>['sql', 'python', 'r', 'pytorch', 'tensorflow', 'hugging face']</t>
  </si>
  <si>
    <t>Database Engineer - Cleared</t>
  </si>
  <si>
    <t>MKS2 Technologies</t>
  </si>
  <si>
    <t>['postgresql', 'aurora', 'linux', 'ubuntu']</t>
  </si>
  <si>
    <t>Senior Associate - Senior Business Data Analyst</t>
  </si>
  <si>
    <t>Blake Willson Group</t>
  </si>
  <si>
    <t>Phoenix, IL</t>
  </si>
  <si>
    <t>Sterling Site Access Solutions LLC</t>
  </si>
  <si>
    <t>['sql', 'python', 'numpy', 'scikit-learn', 'pandas', 'powerbi', 'powerbi']</t>
  </si>
  <si>
    <t>QED ENTERPRISES INC</t>
  </si>
  <si>
    <t>Independent Assessment and Review Analyst</t>
  </si>
  <si>
    <t>Data Center Administrator</t>
  </si>
  <si>
    <t>AI Execution, Data Scientist</t>
  </si>
  <si>
    <t>Techmorgonite Software Solutions LLC</t>
  </si>
  <si>
    <t>Data Engineer, ORBIT (AMZL operational reporting and BI)</t>
  </si>
  <si>
    <t>Senior Data Engineer/Architect, WWPS ProServe Data and Machine Learning</t>
  </si>
  <si>
    <t>['sql', 'python', 'nosql', 'aws', 'spark', 'kafka', 'hadoop', 'terraform']</t>
  </si>
  <si>
    <t>['dynamodb', 'aws', 'redshift', 'spark', 'hadoop']</t>
  </si>
  <si>
    <t>Patient Safety Data Analyst- Onsite</t>
  </si>
  <si>
    <t>Ellumen, Inc</t>
  </si>
  <si>
    <t>Configuration Data Management Analyst</t>
  </si>
  <si>
    <t>Cost &amp; Schedule Constrols Analyst</t>
  </si>
  <si>
    <t>Pathfinder L L C</t>
  </si>
  <si>
    <t>Mid-level Data Analyst, Power BI</t>
  </si>
  <si>
    <t>DataAnalyst.com</t>
  </si>
  <si>
    <t>National General</t>
  </si>
  <si>
    <t>['sql', 'python', 'r', 'sql server', 'tableau', 'excel', 'power bi', 'powerpoint', 'outlook']</t>
  </si>
  <si>
    <t>Data Analyst, Cyber Fraud</t>
  </si>
  <si>
    <t>Presence</t>
  </si>
  <si>
    <t>['sql', 'c', 'excel', 'powerbi', 'powerbi']</t>
  </si>
  <si>
    <t>Associate Data Analyst, Clinical Data</t>
  </si>
  <si>
    <t>NYU Langone Health</t>
  </si>
  <si>
    <t>['r', 'sas', 'excel', 'spss', 'sas', 'powerpoint']</t>
  </si>
  <si>
    <t>Western Alliance Bank</t>
  </si>
  <si>
    <t>['sql', 'python', 'r', 'tableau', 'excel', 'powerpoint']</t>
  </si>
  <si>
    <t>Data Analyst, Associate</t>
  </si>
  <si>
    <t>Doctors Without Borders</t>
  </si>
  <si>
    <t>['sql', 'python', 'nosql', 'snowflake', 'spark', 'kafka']</t>
  </si>
  <si>
    <t>Lucid</t>
  </si>
  <si>
    <t>PALFINGER</t>
  </si>
  <si>
    <t>['sql', 'crystal', 'excel', 'sharepoint']</t>
  </si>
  <si>
    <t>Senior Development Associate, Data Analytics and Campaign Operation</t>
  </si>
  <si>
    <t>Guttmacher Institute</t>
  </si>
  <si>
    <t>['excel', 'asana']</t>
  </si>
  <si>
    <t>UNIS</t>
  </si>
  <si>
    <t>Senior/Lead Data Analyst, Strategy &amp; Finance</t>
  </si>
  <si>
    <t>Data Analyst, Operations</t>
  </si>
  <si>
    <t>Data Analyst, Financial</t>
  </si>
  <si>
    <t>['python', 'r', 'vba', 'tableau', 'excel', 'sharepoint', 'powerbi', 'powerbi', 'microsoft teams']</t>
  </si>
  <si>
    <t>Data Analyst, Quality</t>
  </si>
  <si>
    <t>['sql', 'react', 'tableau', 'excel']</t>
  </si>
  <si>
    <t>['sql', 'python', 'r', 'sas', 'power bi', 'sas']</t>
  </si>
  <si>
    <t>Montefiore</t>
  </si>
  <si>
    <t>Wayne, NJ</t>
  </si>
  <si>
    <t>Getinge</t>
  </si>
  <si>
    <t>['excel', 'sap', 'outlook', 'cognos', 'powerbi', 'powerbi']</t>
  </si>
  <si>
    <t>['sql', 'snowflake', 'sap', 'dax']</t>
  </si>
  <si>
    <t>Data Analyst, HR</t>
  </si>
  <si>
    <t>Antech Diagnostics</t>
  </si>
  <si>
    <t>['sql', 'python', 'r', 'excel', 'spss', 'powerpoint', 'outlook', 'powerbi', 'powerbi']</t>
  </si>
  <si>
    <t>Data Analyst, Finance</t>
  </si>
  <si>
    <t>SAFCO</t>
  </si>
  <si>
    <t>Data Analyst, Pricing</t>
  </si>
  <si>
    <t>Patagonia</t>
  </si>
  <si>
    <t>Data Analyst, Product</t>
  </si>
  <si>
    <t>Bill</t>
  </si>
  <si>
    <t>Data Analyst, Geospatial</t>
  </si>
  <si>
    <t>['python', 'r', 'excel', 'power bi', 'powerpoint']</t>
  </si>
  <si>
    <t>Latham</t>
  </si>
  <si>
    <t>Data Analyst, Clinical</t>
  </si>
  <si>
    <t>CluePoints</t>
  </si>
  <si>
    <t>['sas', 'gcp', 'sas']</t>
  </si>
  <si>
    <t>Data Analyst, News Analytics</t>
  </si>
  <si>
    <t>['sql', 'python', 'r', 'c', 'excel', 'sheets']</t>
  </si>
  <si>
    <t>AWI</t>
  </si>
  <si>
    <t>Principal Data Analyst, Healthcare</t>
  </si>
  <si>
    <t>DataGen</t>
  </si>
  <si>
    <t>['sql', 'r', 'sas', 'sas']</t>
  </si>
  <si>
    <t>Senior Data Analyst, GTC</t>
  </si>
  <si>
    <t>['tableau', 'power bi', 'sap', 'alteryx']</t>
  </si>
  <si>
    <t>Washington Spirit</t>
  </si>
  <si>
    <t>Prime Healthcare</t>
  </si>
  <si>
    <t>Data Analyst, Visualization</t>
  </si>
  <si>
    <t>['tableau', 'splunk']</t>
  </si>
  <si>
    <t>Data Analyst, Plant</t>
  </si>
  <si>
    <t>['sql', 'python', 'r', 'java', 'bash', 'powershell', 'c', 'mysql', 'postgresql', 'oracle', 'tableau', 'excel', 'power bi', 'sap', 'alteryx']</t>
  </si>
  <si>
    <t>Data Analyst, Revenue Operations</t>
  </si>
  <si>
    <t>Turn/River Capital</t>
  </si>
  <si>
    <t>Coherent Corp</t>
  </si>
  <si>
    <t>['sql', 'python', 'r', 'matlab', 'vba', 'assembly', 'tableau', 'excel', 'power bi']</t>
  </si>
  <si>
    <t>Data Analyst, Corporate Finance</t>
  </si>
  <si>
    <t>Skupos</t>
  </si>
  <si>
    <t>['sql', 'snowflake', 'redshift', 'bigquery', 'tableau', 'excel', 'looker']</t>
  </si>
  <si>
    <t>Senior Data Analyst - Payroll &amp; Benefits</t>
  </si>
  <si>
    <t>York Space Systems</t>
  </si>
  <si>
    <t>ENGIE</t>
  </si>
  <si>
    <t>['sql', 'python', 't-sql', 'oracle', 'tableau', 'excel', 'ssis']</t>
  </si>
  <si>
    <t>Procore</t>
  </si>
  <si>
    <t>Gunnison, CO</t>
  </si>
  <si>
    <t>Gunnison County</t>
  </si>
  <si>
    <t>Data Analyst, Cyber Security</t>
  </si>
  <si>
    <t>['sql', 'spark', 'kafka', 'hadoop', 'visio', 'excel', 'powerpoint']</t>
  </si>
  <si>
    <t>Data Analyst, Fraud</t>
  </si>
  <si>
    <t>Ria Money Transfer</t>
  </si>
  <si>
    <t>Lead Data Analyst, Analytics</t>
  </si>
  <si>
    <t>['sql', 'python', 'r', 'sas', 'vba', 'bigquery', 'tableau', 'excel', 'power bi', 'sas', 'cognos']</t>
  </si>
  <si>
    <t>Data Analyst, Research</t>
  </si>
  <si>
    <t>Arapahoe</t>
  </si>
  <si>
    <t>['sql', 'python', 'r', 'tableau', 'power bi', 'spss', 'cognos']</t>
  </si>
  <si>
    <t>Data Analyst, Systems</t>
  </si>
  <si>
    <t>Data Analyst, Credit Technology</t>
  </si>
  <si>
    <t>['sql', 'python', 'vba', 'sql server', 'postgresql', 'mariadb', 'oracle', 'tableau', 'excel', 'power bi', 'ssis', 'ssrs', 'ms access', 'powerpoint']</t>
  </si>
  <si>
    <t>['sql', 'python', 'r', 'azure', 'tensorflow', 'scikit-learn', 'tableau', 'excel', 'power bi']</t>
  </si>
  <si>
    <t>Data Analyst, Staff</t>
  </si>
  <si>
    <t>Chorus Innovations</t>
  </si>
  <si>
    <t>['sql', 'python', 'snowflake', 'azure', 'aws', 'gcp', 'redshift', 'bigquery', 'airflow', 'tableau', 'looker', 'power bi', 'kubernetes', 'terraform', 'slack']</t>
  </si>
  <si>
    <t>DATE3 - Data Engineer - Level III</t>
  </si>
  <si>
    <t>ATTAINX INC</t>
  </si>
  <si>
    <t>['sql', 'python', 'azure', 'databricks', 'aws', 'spark', 'pyspark', 'tableau', 'power bi', 'ssrs', 'git', 'github', 'unity']</t>
  </si>
  <si>
    <t>Student Research Data Engineer</t>
  </si>
  <si>
    <t>Data Analyst PM (Medical Device) | JA2025</t>
  </si>
  <si>
    <t>Cyber Business Analyst, Mid</t>
  </si>
  <si>
    <t>Senior Data Scientist (LAKE FOREST, IL, US, 60045-5201)</t>
  </si>
  <si>
    <t>Gerlinger Steel and Supply</t>
  </si>
  <si>
    <t>['sql', 'python', 'r', 'sas', 'snowflake', 'oracle', 'aws', 'spss', 'sas', 'powerpoint']</t>
  </si>
  <si>
    <t>Data Analyst Needed for Transport Comps Table Using Capital IQ</t>
  </si>
  <si>
    <t>Kla</t>
  </si>
  <si>
    <t>Market Research - Data Analyst job at Eliassen Group in Washington, DC or US National</t>
  </si>
  <si>
    <t>Merchandise Product Analyst</t>
  </si>
  <si>
    <t>The Guitar Center Company</t>
  </si>
  <si>
    <t>['express', 'tableau', 'excel', 'power bi']</t>
  </si>
  <si>
    <t>Sr. Data Engineering Manager</t>
  </si>
  <si>
    <t>Akido</t>
  </si>
  <si>
    <t>Infrastructure Engineer (Data Center)</t>
  </si>
  <si>
    <t>Rumble</t>
  </si>
  <si>
    <t>['python', 'bash', 'linux', 'ubuntu', 'terraform', 'ansible']</t>
  </si>
  <si>
    <t>['sql', 'python', 'r', 'express', 'looker']</t>
  </si>
  <si>
    <t>Senior Business Analyst - Salesforce</t>
  </si>
  <si>
    <t>['crystal', 'visio', 'sheets', 'jira', 'confluence', 'monday.com']</t>
  </si>
  <si>
    <t>Sr Director, Head of Data Science &amp; Digital Health -Therapeutics Discovery</t>
  </si>
  <si>
    <t>Relha LLC</t>
  </si>
  <si>
    <t>Jr. Data Science Engineer</t>
  </si>
  <si>
    <t>AI/ML engineer II, AMZL Orbit Data Engineering</t>
  </si>
  <si>
    <t>['java', 'perl', 'c']</t>
  </si>
  <si>
    <t>Senior GTM Analytics Analyst – AI Native</t>
  </si>
  <si>
    <t>Coralogix</t>
  </si>
  <si>
    <t>['go', 'snowflake', 'excel', 'sheets']</t>
  </si>
  <si>
    <t>Clinical Data Analyst - Infectious Diseases Clinic</t>
  </si>
  <si>
    <t>Saint Michaels Medical Center</t>
  </si>
  <si>
    <t>QuinStreet</t>
  </si>
  <si>
    <t>Digital Intern | Summer 2026</t>
  </si>
  <si>
    <t>Grassroots Analytics</t>
  </si>
  <si>
    <t>Client of Proton Consulting</t>
  </si>
  <si>
    <t>['sql', 'python', 'r', 'nosql', 'azure', 'spark', 'pytorch', 'tensorflow', 'tableau', 'git', 'github']</t>
  </si>
  <si>
    <t>Senior Data &amp; Control Systems Engineer</t>
  </si>
  <si>
    <t>['sql', 'python', 'aws', 'spark', 'kafka', 'pyspark', 'github']</t>
  </si>
  <si>
    <t>Staff Data Engineer/Data Engineer - IT (Sales &amp; Marketing) Hormel Foods (Austin, MN, Willmar, MN, Eden Prairie, MN)</t>
  </si>
  <si>
    <t>Long Stratton, United Kingdom</t>
  </si>
  <si>
    <t>Saffron Housing Trust</t>
  </si>
  <si>
    <t>['sql', 'python', 'scala', 'azure', 'databricks', 'airflow', 'power bi']</t>
  </si>
  <si>
    <t>Acquisition Analyst</t>
  </si>
  <si>
    <t>Blue Sky Innovators</t>
  </si>
  <si>
    <t>SAP Master Data Technician</t>
  </si>
  <si>
    <t>Platteville, CO</t>
  </si>
  <si>
    <t>['sql', 'sql server', 'oracle', 'excel', 'sap', 'unity']</t>
  </si>
  <si>
    <t>Director, AI (Insurance)</t>
  </si>
  <si>
    <t>Senior Software Engineer (Remote)</t>
  </si>
  <si>
    <t>Imply</t>
  </si>
  <si>
    <t>['sql', 'java', 'elasticsearch', 'spark', 'hadoop']</t>
  </si>
  <si>
    <t>Senior Software Engineer, Perception ML Data</t>
  </si>
  <si>
    <t>Lead Data Engineer - London (Hybrid) |  £90k-£120k</t>
  </si>
  <si>
    <t>Data Engineer – Fivetran &amp; Snowflake</t>
  </si>
  <si>
    <t>W3Global EU Inc</t>
  </si>
  <si>
    <t>['sql', 'sql server', 'snowflake', 'azure', 'aws', 'gcp']</t>
  </si>
  <si>
    <t>Atonom</t>
  </si>
  <si>
    <t>Senior Python Data Engineer – Multi-Year Contract | Hybrid in Charlotte, NC</t>
  </si>
  <si>
    <t>['python', 'azure', 'aws', 'gcp', 'spark', 'kafka', 'pyspark', 'airflow', 'pandas', 'splunk']</t>
  </si>
  <si>
    <t>RFP Insights Analyst (Ad Sales) [81944]</t>
  </si>
  <si>
    <t>AWS ML Engineer__Toronto, ON (Hybrid)__Contract</t>
  </si>
  <si>
    <t>AceStack</t>
  </si>
  <si>
    <t>Senior Data Architect/Modeller (Contract)</t>
  </si>
  <si>
    <t>['sql', 'snowflake', 'aws', 'kafka']</t>
  </si>
  <si>
    <t>Quincy, IL</t>
  </si>
  <si>
    <t>Knapheide Manufacturing</t>
  </si>
  <si>
    <t>['sql', 'visio', 'tableau', 'power bi']</t>
  </si>
  <si>
    <t>Business Analyst - AI</t>
  </si>
  <si>
    <t>['sql', 'snowflake', 'aws', 'git', 'jira']</t>
  </si>
  <si>
    <t>C++ Engineer - Low Latency Market Data (Greenfield team)</t>
  </si>
  <si>
    <t>['c++', 'c', 'linux']</t>
  </si>
  <si>
    <t>Data Analyst || w2 only</t>
  </si>
  <si>
    <t>Seeking Experienced Trainer – R Programming for Data Analytics – Connecticut – May – $1,200/day</t>
  </si>
  <si>
    <t>['r', 'ggplot2', 'dplyr']</t>
  </si>
  <si>
    <t>Data Engineer - ETL Devloper</t>
  </si>
  <si>
    <t>Agilify</t>
  </si>
  <si>
    <t>['sql', 'python', 'java', 'powershell', 'azure', 'aws', 'ssis']</t>
  </si>
  <si>
    <t>Data Developer / Data Engineer / Software Engineer</t>
  </si>
  <si>
    <t>['sql', 'python', 'snowflake', 'databricks', 'aws', 'redshift', 'bigquery', 'tableau', 'powerbi', 'powerbi']</t>
  </si>
  <si>
    <t>Data Engineer Jr</t>
  </si>
  <si>
    <t>Hanover, NH</t>
  </si>
  <si>
    <t>Product Growth Specialist - Data Engineering</t>
  </si>
  <si>
    <t>['databricks', 'aws', 'redshift', 'spark', 'unity']</t>
  </si>
  <si>
    <t>Intern - Data Modeling Analyst</t>
  </si>
  <si>
    <t>JSM &amp; ASSOC LLC</t>
  </si>
  <si>
    <t>['sql', 'python', 'sql server', 'postgresql', 'snowflake', 'azure', 'oracle', 'aws', 'tableau', 'excel', 'power bi']</t>
  </si>
  <si>
    <t>People Analytics Analyst | Remote</t>
  </si>
  <si>
    <t>['sql', 'go', 'snowflake', 'bigquery', 'tableau', 'excel', 'looker', 'sheets', 'powerbi', 'powerbi']</t>
  </si>
  <si>
    <t>Skysoft Inc.</t>
  </si>
  <si>
    <t>Azure Databricks Functional Architect</t>
  </si>
  <si>
    <t>['gcp', 'alteryx']</t>
  </si>
  <si>
    <t>Lead Cloud Data Platform Engineer - MN, OH, IA, NC, TX, AZ</t>
  </si>
  <si>
    <t>['gcp', 'spark', 'kafka', 'react', 'node.js', 'node']</t>
  </si>
  <si>
    <t>Senior Data Engineer- Microsoft Fabric</t>
  </si>
  <si>
    <t>Andover, United Kingdom</t>
  </si>
  <si>
    <t>Orbital Jobsite</t>
  </si>
  <si>
    <t>Pure Cremation</t>
  </si>
  <si>
    <t>['sql', 'python', 'azure', 'airflow']</t>
  </si>
  <si>
    <t>Regulatory Affairs Data Analyst</t>
  </si>
  <si>
    <t>The Fountain Groups</t>
  </si>
  <si>
    <t>Data Governance &amp; Data Quality Analyst (Retail Systems)</t>
  </si>
  <si>
    <t>Sr. Data Analyst - Entertainment Company (NO H1B OR C2C)</t>
  </si>
  <si>
    <t>TechLink Resources, Inc</t>
  </si>
  <si>
    <t>General Catalyst Job Board</t>
  </si>
  <si>
    <t>['sql', 'python', 'databricks', 'aws', 'scikit-learn', 'arch']</t>
  </si>
  <si>
    <t>Research Engineer, GPU Performance</t>
  </si>
  <si>
    <t>['pytorch', 'node']</t>
  </si>
  <si>
    <t>Pepsico</t>
  </si>
  <si>
    <t>Vista Viewpoint Data Analyst</t>
  </si>
  <si>
    <t>Bedminster Township, PA</t>
  </si>
  <si>
    <t>Worth and Company, Inc.</t>
  </si>
  <si>
    <t>['sql', 'crystal', 'power bi']</t>
  </si>
  <si>
    <t>Clarksburg, MD</t>
  </si>
  <si>
    <t>Starburst Data Engineer / Developer</t>
  </si>
  <si>
    <t>CareerNet Technologies Private Limited</t>
  </si>
  <si>
    <t>['sql', 'azure', 'aws', 'gcp', 'spark', 'hadoop']</t>
  </si>
  <si>
    <t>Data Scientist and Data Engineer</t>
  </si>
  <si>
    <t>Squircle It</t>
  </si>
  <si>
    <t>Bis Henderson</t>
  </si>
  <si>
    <t>['sql', 'python', 'aws', 'redshift', 'spark', 'pyspark', 'airflow', 'terraform']</t>
  </si>
  <si>
    <t>Sr. Analyst Credit Card Analytics &amp; Portfolio</t>
  </si>
  <si>
    <t>Fidem Financial</t>
  </si>
  <si>
    <t>['sql', 'python', 'tableau', 'excel', 'power bi', 'powerpoint']</t>
  </si>
  <si>
    <t>Senior Data Automation Analyst</t>
  </si>
  <si>
    <t>['sql', 'python', 'vba', 'excel', 'power bi']</t>
  </si>
  <si>
    <t>Sr. Data Scientist with AI - Denver CO (W2 Full time)</t>
  </si>
  <si>
    <t>['sql', 'python', 'r', 'sas', 'azure', 'aws', 'gcp', 'spark', 'pytorch', 'tensorflow', 'hadoop', 'linux', 'alteryx', 'spss', 'sas']</t>
  </si>
  <si>
    <t>FinOps Data Engineer</t>
  </si>
  <si>
    <t>ITMC Systems, Inc</t>
  </si>
  <si>
    <t>['snowflake', 'aws', 'gcp', 'airflow', 'terraform']</t>
  </si>
  <si>
    <t>Data Engineer - Neo4j - Hybrid</t>
  </si>
  <si>
    <t>['sql', 'python', 'neo4j', 'azure', 'aws', 'gcp', 'spark', 'airflow']</t>
  </si>
  <si>
    <t>Senior AWS Data Engineer – ETL &amp; Data Warehouse (Redshift)</t>
  </si>
  <si>
    <t>Nova Infotek</t>
  </si>
  <si>
    <t>['sql', 'python', 'azure', 'aws', 'gcp', 'spark', 'matplotlib', 'numpy', 'seaborn', 'hadoop', 'pandas', 'tableau', 'power bi']</t>
  </si>
  <si>
    <t>Project Support Analyst</t>
  </si>
  <si>
    <t>HRX Head Hunters</t>
  </si>
  <si>
    <t>Sr Data Scientist- Conversational AI &amp; NLU</t>
  </si>
  <si>
    <t>Citizens Financial Group</t>
  </si>
  <si>
    <t>['sql', 'python', 'snowflake', 'aws', 'redshift', 'spark', 'pyspark', 'tensorflow', 'hadoop', 'power bi', 'terraform']</t>
  </si>
  <si>
    <t>Tyndale</t>
  </si>
  <si>
    <t>Sr Data Analyst- Remote</t>
  </si>
  <si>
    <t>['c', 'azure', 'power bi']</t>
  </si>
  <si>
    <t>Data Analyst, Mid-level - DHS</t>
  </si>
  <si>
    <t>COBEC INC</t>
  </si>
  <si>
    <t>Entry-Level Data Analyst for Remote Opportunity - Data-Driven Decision Making &amp; Business Insights</t>
  </si>
  <si>
    <t>15Five</t>
  </si>
  <si>
    <t>Junior Data Scientist with ML/AI/junior software programmer fullstack</t>
  </si>
  <si>
    <t>Junior Data Scientist/Java full stack developer</t>
  </si>
  <si>
    <t>Mid-level Data Scientist in Providence</t>
  </si>
  <si>
    <t>Visterra Landscape Group</t>
  </si>
  <si>
    <t>Mid-level Machine Learning Data Engineer in Hialeah</t>
  </si>
  <si>
    <t>Best Execution Data Analyst I</t>
  </si>
  <si>
    <t>Data Engineering Solutions Specialist</t>
  </si>
  <si>
    <t>['go', 'snowflake']</t>
  </si>
  <si>
    <t>Senior Data Scientist (Credit Risk Model Development)</t>
  </si>
  <si>
    <t>iBusiness Funding LLC</t>
  </si>
  <si>
    <t>['python', 'aws', 'numpy', 'pandas', 'docker', 'git']</t>
  </si>
  <si>
    <t>['sql', 't-sql', 'sql server', 'oracle']</t>
  </si>
  <si>
    <t>Junior Data Engineer in Cincinnati</t>
  </si>
  <si>
    <t>Sr Data Scientist- Consumer Analytics</t>
  </si>
  <si>
    <t>['sql', 'python', 'r', 'spark', 'kafka', 'hadoop']</t>
  </si>
  <si>
    <t>Senior Data Engineer (Azure / Microsoft Fabric)</t>
  </si>
  <si>
    <t>Intelligent Talent Solutions Limited</t>
  </si>
  <si>
    <t>['azure', 'databricks', 'power bi', 'github', 'terraform']</t>
  </si>
  <si>
    <t>Principal Applied Scientist, PXT</t>
  </si>
  <si>
    <t>['sql', 'python', 'go', 'c', 'snowflake', 'aws', 'pytorch', 'pyspark', 'numpy', 'tensorflow', 'scikit-learn', 'pandas', 'excel', 'qlik']</t>
  </si>
  <si>
    <t>Senior Data Scientist – Generative AI &amp; LLM</t>
  </si>
  <si>
    <t>RNA Biology Data Scientist for Drug Discovery ML (Hybrid)</t>
  </si>
  <si>
    <t>Atomic AI</t>
  </si>
  <si>
    <t>Mid-level Staff Data Scientist in Santa Ana</t>
  </si>
  <si>
    <t>Junior Senior Data Scientist in Irving</t>
  </si>
  <si>
    <t>['sql', 'python', 'nosql', 'mongodb', 'mysql', 'postgresql', 'mongodb', 'cassandra', 'azure', 'aws', 'gcp', 'spark', 'kafka', 'hadoop', 'kubernetes', 'docker']</t>
  </si>
  <si>
    <t>HC Domain SME Data Analyst</t>
  </si>
  <si>
    <t>['sql', 'databricks', 'power bi', 'powerbi', 'powerbi']</t>
  </si>
  <si>
    <t>Senior Applied Scientist, Decisioning</t>
  </si>
  <si>
    <t>Pivotal Health</t>
  </si>
  <si>
    <t>Data Scientist Analytics</t>
  </si>
  <si>
    <t>['sql', 'python', 'spark', 'pytorch', 'numpy', 'tensorflow', 'hadoop', 'pandas', 'kubernetes', 'docker']</t>
  </si>
  <si>
    <t>Applied Data Scientist, LLM Evaluation</t>
  </si>
  <si>
    <t>Driver AI Inc.</t>
  </si>
  <si>
    <t>['sql', 'python', 'matplotlib', 'plotly', 'numpy', 'airflow', 'pandas', 'jupyter', 'excel']</t>
  </si>
  <si>
    <t>Senior Computer Vision Scientist in Garland</t>
  </si>
  <si>
    <t>Mid-level Data Scientist in St. Louis</t>
  </si>
  <si>
    <t>Manager-Data Engineering</t>
  </si>
  <si>
    <t>['sql', 'python', 'nosql', 'mongodb', 'sql server', 'postgresql', 'mongodb', 'dynamodb', 'cassandra', 'snowflake', 'oracle', 'gcp', 'bigquery', 'matplotlib', 'plotly', 'seaborn', 'tableau']</t>
  </si>
  <si>
    <t>Senior Azure Platform Engineer -  MOD/Defence - SC</t>
  </si>
  <si>
    <t>Talent Locker</t>
  </si>
  <si>
    <t>['azure', 'kubernetes', 'terraform']</t>
  </si>
  <si>
    <t>Warehouse Data Analyst Day Shift</t>
  </si>
  <si>
    <t>Data Analyst: Mid (NCR)</t>
  </si>
  <si>
    <t>Cranberry, NC</t>
  </si>
  <si>
    <t>['sql', 'python', 'sql server', 'databricks', 'oracle', 'spark', 'power bi', 'powerbi', 'powerbi']</t>
  </si>
  <si>
    <t>Research Data Analyst | Arbor Research &amp; Trading, LLC | Handshake</t>
  </si>
  <si>
    <t>Lake Barrington, IL</t>
  </si>
  <si>
    <t>Arbor Research &amp; Trading, LLC</t>
  </si>
  <si>
    <t>Digital Analyst Needed for Internal Tool Improvement</t>
  </si>
  <si>
    <t>Junior AI Research Scientist in San Antonio</t>
  </si>
  <si>
    <t>ERP Data Governance Analyst (Master Data)</t>
  </si>
  <si>
    <t>Finance Staff Data Engineer, AI Native</t>
  </si>
  <si>
    <t>['sql', 'python', 'databricks', 'aws', 'spark', 'airflow', 'github', 'terraform']</t>
  </si>
  <si>
    <t>Solutions Analyst - BI</t>
  </si>
  <si>
    <t>Talent Recruitment Agency for Technology | Glocomms</t>
  </si>
  <si>
    <t>Lead Data Scientist - GenAI, ML, Python</t>
  </si>
  <si>
    <t>['sql', 'python', 'mysql', 'spark', 'pyspark', 'tensorflow', 'hadoop']</t>
  </si>
  <si>
    <t>Sr Machine Learning Engineer - Databricks &amp; Snowflake</t>
  </si>
  <si>
    <t>['sql', 'python', 'snowflake', 'databricks', 'spark', 'numpy', 'scikit-learn', 'pandas', 'unity']</t>
  </si>
  <si>
    <t>AI, Data &amp; Technology - AI-ML Engineer</t>
  </si>
  <si>
    <t>Grant Thornton</t>
  </si>
  <si>
    <t>['sql', 'python', 'go', 'snowflake', 'azure', 'databricks', 'aws', 'gcp', 'bigquery', 'spark', 'pytorch', 'tensorflow', 'scikit-learn']</t>
  </si>
  <si>
    <t>Sr. Data Engineer (Databricks, BigQuery, Snowflake) (Contract Remote)</t>
  </si>
  <si>
    <t>Wama Technology Pvt Ltd  - Providing Staff Augmentation, Software Solutions Globally</t>
  </si>
  <si>
    <t>['sql', 'python', 'snowflake', 'azure', 'databricks', 'aws', 'bigquery', 'pyspark', 'airflow', 'github', 'terraform', 'unity']</t>
  </si>
  <si>
    <t>Trainee Data Engineer Apprenticeship</t>
  </si>
  <si>
    <t>interactive investor</t>
  </si>
  <si>
    <t>['sql', 'python', 'c', 'snowflake', 'power bi', 'git']</t>
  </si>
  <si>
    <t>['excel', 'power bi', 'sap', 'outlook', 'sharepoint', 'powerbi', 'powerbi']</t>
  </si>
  <si>
    <t>Data Analyst I - Hybrid Role</t>
  </si>
  <si>
    <t>['excel', 'power bi', 'sap', 'outlook', 'sharepoint']</t>
  </si>
  <si>
    <t>Staff Data Scientist, Revenue Management Systems</t>
  </si>
  <si>
    <t>Viking</t>
  </si>
  <si>
    <t>Energy Data Scientist – Built Environment (KTP Associate)</t>
  </si>
  <si>
    <t>Manchester Metropolitan University</t>
  </si>
  <si>
    <t>['python', 'r', 'go', 'nosql', 'graphql']</t>
  </si>
  <si>
    <t>Functional Data Analyst</t>
  </si>
  <si>
    <t>Sr. Data Engineerq</t>
  </si>
  <si>
    <t>['sql', 'python', 'aws', 'gcp', 'airflow']</t>
  </si>
  <si>
    <t>Date Engineer</t>
  </si>
  <si>
    <t>['sql', 'python', 'airflow', 'git']</t>
  </si>
  <si>
    <t>Senior HR/People Data Analyst</t>
  </si>
  <si>
    <t>Data Analyst (Onsite - VA)</t>
  </si>
  <si>
    <t>BlueRun Ventures Job Board</t>
  </si>
  <si>
    <t>Human API</t>
  </si>
  <si>
    <t>Senior Data Analyst I (Onsite FL)</t>
  </si>
  <si>
    <t>Holistic Partners, Inc</t>
  </si>
  <si>
    <t>Sr AI/ML Engineer</t>
  </si>
  <si>
    <t>Lead Data Engineer - Snowflake</t>
  </si>
  <si>
    <t>Themesoft Inc</t>
  </si>
  <si>
    <t>['sql', 'python', 'powershell', 'snowflake', 'jira']</t>
  </si>
  <si>
    <t>Senior Data Analyst II, Product</t>
  </si>
  <si>
    <t>['sql', 'python', 'r', 'mongodb', 'mongodb', 'azure', 'aws']</t>
  </si>
  <si>
    <t>Shafter, CA</t>
  </si>
  <si>
    <t>The Wonderful Company</t>
  </si>
  <si>
    <t>Senior Epic Lab Analyst</t>
  </si>
  <si>
    <t>Princeton Junction, NJ</t>
  </si>
  <si>
    <t>Appex Innovation</t>
  </si>
  <si>
    <t>Senior Data Lead</t>
  </si>
  <si>
    <t>Redient Security</t>
  </si>
  <si>
    <t>['sql', 'python', 'spark', 'kafka', 'sap']</t>
  </si>
  <si>
    <t>Database Engineer - Analytics Platforms</t>
  </si>
  <si>
    <t>['sql', 'r', 'javascript', 'java', 'c', 'typescript', 'mysql', 'postgresql', 'snowflake', 'redshift', 'bigquery', 'kubernetes', 'docker']</t>
  </si>
  <si>
    <t>Hourglass Cosmetics</t>
  </si>
  <si>
    <t>Woodridge, IL</t>
  </si>
  <si>
    <t>AMS Industries</t>
  </si>
  <si>
    <t>Engineer II – Data Engineer</t>
  </si>
  <si>
    <t>['sql', 'python', 'snowflake', 'azure', 'aws', 'gcp', 'airflow', 'git', 'github']</t>
  </si>
  <si>
    <t>AVP, Data Engineering Manager</t>
  </si>
  <si>
    <t>['python', 'snowflake', 'databricks', 'aws']</t>
  </si>
  <si>
    <t>Aftermarket Data Analyst (Hybrid)</t>
  </si>
  <si>
    <t>First Help Financial</t>
  </si>
  <si>
    <t>['sql', 'python', 'r', 'sas', 'c', 'snowflake', 'databricks', 'aws', 'tableau', 'power bi', 'sas']</t>
  </si>
  <si>
    <t>['sql', 'python', 'r', 'scala', 'vba', 'tableau', 'excel', 'alteryx', 'powerpoint']</t>
  </si>
  <si>
    <t> Data Engineer </t>
  </si>
  <si>
    <t>['sql', 'snowflake', 'azure', 'gdpr', 'alteryx']</t>
  </si>
  <si>
    <t>ETL Consultant / Data Engineer (SQL, Azure, Databricks) – Banking</t>
  </si>
  <si>
    <t>VSS</t>
  </si>
  <si>
    <t>Senior Data Solutions Developer / Advanced Analytics Senior Data Engineer</t>
  </si>
  <si>
    <t>['sql', 'python', 'sas', 'aws', 'sas']</t>
  </si>
  <si>
    <t>Bakewell, United Kingdom</t>
  </si>
  <si>
    <t>Breedon Group plc</t>
  </si>
  <si>
    <t>['sql', 'python', 'snowflake', 'azure', 'databricks', 'spark', 'pyspark', 'pandas', 'outlook']</t>
  </si>
  <si>
    <t>Analyst, Business Data</t>
  </si>
  <si>
    <t>Herbalife</t>
  </si>
  <si>
    <t>Data Engineer II, Transportation Execution, Speed Team</t>
  </si>
  <si>
    <t>Expert Data Engineer / Analyst</t>
  </si>
  <si>
    <t>Business and Process Analyst</t>
  </si>
  <si>
    <t>Hammonton, NJ</t>
  </si>
  <si>
    <t>National Credit-Reporting System Inc</t>
  </si>
  <si>
    <t>Senior Data Analyst - RCM</t>
  </si>
  <si>
    <t>Spire Orthopedic Partners</t>
  </si>
  <si>
    <t>['sql', 'r', 'snowflake', 'excel', 'power bi', 'dax']</t>
  </si>
  <si>
    <t>Principal Data Scientist – Price and Promotions Data Science</t>
  </si>
  <si>
    <t>California (+1 other)</t>
  </si>
  <si>
    <t>['sql', 'python', 'r', 'databricks', 'aws', 'gcp', 'github', 'gitlab']</t>
  </si>
  <si>
    <t>Junior Senior Data Scientist in Los Angeles</t>
  </si>
  <si>
    <t>Slalom Flex (Project Based) - Senior Data Engineer (Snowflake)</t>
  </si>
  <si>
    <t>Engineer I, Data Platforms</t>
  </si>
  <si>
    <t>Litigation &amp; Practice Technology Data Scientist</t>
  </si>
  <si>
    <t>Kirkland and Ellis</t>
  </si>
  <si>
    <t>['sql', 'python', 'go', 'javascript', 'html', 'css', 'vba', 'c', 'azure', 'pytorch', 'plotly', 'tensorflow', 'hugging face', 'pandas', 'tableau', 'excel', 'power bi', 'git', 'svn', 'jira']</t>
  </si>
  <si>
    <t>Junior Applied AI Scientist in Fort Wayne</t>
  </si>
  <si>
    <t>Mid-level AI Research Scientist in Irving</t>
  </si>
  <si>
    <t>Junior Data Engineer in Nashville</t>
  </si>
  <si>
    <t>Cartamundi East Longmeadow Llc</t>
  </si>
  <si>
    <t>Senior SAP Analyst</t>
  </si>
  <si>
    <t>Data Engineer-Junior</t>
  </si>
  <si>
    <t>Taberg, NY</t>
  </si>
  <si>
    <t>Junior Machine Learning Data Engineer in Tucson</t>
  </si>
  <si>
    <t>Mid-level Data Engineer in Grand Rapids</t>
  </si>
  <si>
    <t>Compliance Reports Analyst (NMED #12090)</t>
  </si>
  <si>
    <t>Market Research/Data Analyst</t>
  </si>
  <si>
    <t>Junior Senior Data Scientist in Santa Ana</t>
  </si>
  <si>
    <t>Mid-level Machine Learning Data Engineer in Tampa</t>
  </si>
  <si>
    <t>Senior Computer Vision Scientist in Hialeah</t>
  </si>
  <si>
    <t>Mid-level AI Engineer in Denver</t>
  </si>
  <si>
    <t>Mid-level Machine Learning Data Engineer in Madison</t>
  </si>
  <si>
    <t>County Clare, Ireland</t>
  </si>
  <si>
    <t>['gcp', 'excel', 'powerpoint']</t>
  </si>
  <si>
    <t>Senior Cloud FinOps Analyst</t>
  </si>
  <si>
    <t>Together for Talent</t>
  </si>
  <si>
    <t>['sql', 'azure', 'aws', 'gcp', 'excel']</t>
  </si>
  <si>
    <t>Information System Analyst</t>
  </si>
  <si>
    <t>Johnson City, NY</t>
  </si>
  <si>
    <t>Database Marketing Analyst</t>
  </si>
  <si>
    <t>Live! Casino and Hotel Maryland</t>
  </si>
  <si>
    <t>Data Scientist - Platform Infrastructure</t>
  </si>
  <si>
    <t>['sql', 'python', 'r', 'express', 'yarn']</t>
  </si>
  <si>
    <t>Trulioo</t>
  </si>
  <si>
    <t>['sql', 'python', 'nosql', 'elasticsearch', 'neo4j', 'azure', 'aws', 'gcp', 'spark', 'kafka', 'pyspark', 'airflow', 'kubernetes', 'docker']</t>
  </si>
  <si>
    <t>Decatur, AR</t>
  </si>
  <si>
    <t>['sql', 'python', 'scala', 'nosql', 'java', 'mysql', 'azure', 'gcp', 'spark', 'kafka', 'airflow']</t>
  </si>
  <si>
    <t>Data Engineering &amp; API Development Engineer - USC or Green Card holders only - HYBRID - w2 only n...</t>
  </si>
  <si>
    <t>['sql', 'python', 'java', 'oracle', 'aws', 'kafka', 'docker', 'jenkins']</t>
  </si>
  <si>
    <t>Ammanford, United Kingdom</t>
  </si>
  <si>
    <t>Accelero</t>
  </si>
  <si>
    <t>Junior AI Research Scientist in Tampa</t>
  </si>
  <si>
    <t>QA Big DATA</t>
  </si>
  <si>
    <t>['sql', 'python', 'spark', 'airflow', 'hadoop', 'linux', 'jira']</t>
  </si>
  <si>
    <t>Junior Data Engineer in Toledo</t>
  </si>
  <si>
    <t>Mid-level Staff Data Scientist in Stockton</t>
  </si>
  <si>
    <t>Senior Senior Data Scientist in Oakland</t>
  </si>
  <si>
    <t>Senior Data Scientist in Chicago</t>
  </si>
  <si>
    <t>Upper Saucon Township, PA</t>
  </si>
  <si>
    <t>Shift4</t>
  </si>
  <si>
    <t>['sql', 'sql server', 'aws', 'redshift', 'ssis']</t>
  </si>
  <si>
    <t>Junior Data Engineer in Madison</t>
  </si>
  <si>
    <t>Junior Data Scientist in Hialeah</t>
  </si>
  <si>
    <t>Strategic Change</t>
  </si>
  <si>
    <t>Thinking Machines Data Science</t>
  </si>
  <si>
    <t>Mid-level Data Engineer in St. Petersburg</t>
  </si>
  <si>
    <t>Senior Data Engineer in Jacksonville</t>
  </si>
  <si>
    <t>Senior Machine Learning Data Engineer in New York</t>
  </si>
  <si>
    <t>Mid-level Data Engineer in Scottsdale</t>
  </si>
  <si>
    <t>Senior Data Engineer in New Orleans</t>
  </si>
  <si>
    <t>Mid-level Senior Data Scientist in Jersey City</t>
  </si>
  <si>
    <t>Mid-level Senior Data Scientist in Irvine</t>
  </si>
  <si>
    <t>Harrison Architecture Firm</t>
  </si>
  <si>
    <t>Junior Data Scientist in Milwaukee</t>
  </si>
  <si>
    <t>['sql', 'python', 'azure', 'aws', 'gcp', 'redshift', 'spark', 'scikit-learn', 'nltk', 'pandas']</t>
  </si>
  <si>
    <t>Mid-level Senior Data Scientist in Baltimore</t>
  </si>
  <si>
    <t>Senior Data Engineer in Louisville</t>
  </si>
  <si>
    <t>Senior Director, Data Sciences and Advanced Analytics</t>
  </si>
  <si>
    <t>['python', 'r', 'aws', 'phoenix', 'excel']</t>
  </si>
  <si>
    <t>Mid-level Senior Data Scientist in Philadelphia</t>
  </si>
  <si>
    <t>Analytics Data Scientist - Quality Engineering, Siri</t>
  </si>
  <si>
    <t>['sql', 'python', 'pyspark', 'numpy', 'scikit-learn', 'pandas', 'tableau']</t>
  </si>
  <si>
    <t>Data Science Manager New</t>
  </si>
  <si>
    <t>BTI Executive Search</t>
  </si>
  <si>
    <t>Data Engineer - Guidewire</t>
  </si>
  <si>
    <t>['sql', 'c', 'sql server', 'mysql', 'azure', 'databricks', 'oracle', 'spark', 'power bi']</t>
  </si>
  <si>
    <t>Senior Data Engineer in Corpus Christi</t>
  </si>
  <si>
    <t>Mid-level Machine Learning Data Engineer in Tulsa</t>
  </si>
  <si>
    <t>Mid-level Senior Data Scientist in St. Petersburg</t>
  </si>
  <si>
    <t>Senior Applied AI Scientist in St. Petersburg</t>
  </si>
  <si>
    <t>Junior Data Scientist in Chicago</t>
  </si>
  <si>
    <t>Senior Data Engineer in Lincoln</t>
  </si>
  <si>
    <t>Senior Data Engineer in Philadelphia</t>
  </si>
  <si>
    <t>Mid-level Data Scientist in St. Petersburg</t>
  </si>
  <si>
    <t>Junior Machine Learning Data Engineer in Arlington</t>
  </si>
  <si>
    <t>Senior Machine Learning Data Engineer in Sacramento</t>
  </si>
  <si>
    <t>Senior Data Engineer in Glendale</t>
  </si>
  <si>
    <t>Mid-level Machine Learning Data Engineer in Grand Rapids</t>
  </si>
  <si>
    <t>Senior Machine Learning Data Engineer in Baton Rouge</t>
  </si>
  <si>
    <t>Mid-level Senior Data Scientist in San Antonio</t>
  </si>
  <si>
    <t>Mid-level Senior Data Scientist in Bakersfield</t>
  </si>
  <si>
    <t>Member of Technical Staff (Data Scientist/Engineer, Online Metrics)</t>
  </si>
  <si>
    <t>Perplexity</t>
  </si>
  <si>
    <t>Senior Machine Learning Data Engineer in St. Petersburg</t>
  </si>
  <si>
    <t>Senior Data Engineer in Augusta</t>
  </si>
  <si>
    <t>Clinical Business Analyst Lvl 3</t>
  </si>
  <si>
    <t>Junior Data Scientist in Arlington</t>
  </si>
  <si>
    <t>Mid-level Applied AI Scientist in Arlington</t>
  </si>
  <si>
    <t>Mid-level Data Scientist in Arlington</t>
  </si>
  <si>
    <t>Senior Data Engineer in Irving</t>
  </si>
  <si>
    <t>Junior Data Engineer in Jersey City</t>
  </si>
  <si>
    <t>Mid-level Machine Learning Data Engineer in Baton Rouge</t>
  </si>
  <si>
    <t>Mid-level Data Engineer in Albuquerque</t>
  </si>
  <si>
    <t>Global Data Analyst</t>
  </si>
  <si>
    <t>Senior Computer Vision Scientist in Miami</t>
  </si>
  <si>
    <t>Junior Data Scientist in Providence</t>
  </si>
  <si>
    <t>Junior Machine Learning Data Engineer in Chula Vista</t>
  </si>
  <si>
    <t>Senior Machine Learning Data Engineer in Kansas City</t>
  </si>
  <si>
    <t>Senior Data Engineer in Tacoma</t>
  </si>
  <si>
    <t>Junior Analytics Engineer in Orlando</t>
  </si>
  <si>
    <t>Mid-level Data Engineer in Chandler</t>
  </si>
  <si>
    <t>Senior Machine Learning Data Engineer in Denver</t>
  </si>
  <si>
    <t>Junior Data Engineer in Lexington</t>
  </si>
  <si>
    <t>Senior Staff Data Scientist in St. Petersburg</t>
  </si>
  <si>
    <t>Mid-level Machine Learning Data Engineer in Irving</t>
  </si>
  <si>
    <t>Senior Data Engineer in Arlington</t>
  </si>
  <si>
    <t>Data Engineer (Remote) — ZeroToOne.AI</t>
  </si>
  <si>
    <t>Panchkula, Haryana, India</t>
  </si>
  <si>
    <t>ZeroToOne.AI</t>
  </si>
  <si>
    <t>['sql', 'python', 'aws', 'spark', 'airflow', 'kubernetes', 'terraform']</t>
  </si>
  <si>
    <t>PK Programmer Analyst using R (Remote)</t>
  </si>
  <si>
    <t>['python', 'r', 'sas', 'ggplot2', 'tidyverse', 'sas']</t>
  </si>
  <si>
    <t>Mid-level Machine Learning Data Engineer in Louisville</t>
  </si>
  <si>
    <t>Senior Machine Learning Data Engineer in Durham</t>
  </si>
  <si>
    <t>junior data scientist/Data engineer/Machine learning Engineer/Software developer-remote</t>
  </si>
  <si>
    <t>junior data scientist/ AI engineer</t>
  </si>
  <si>
    <t>Senior Machine Learning Data Engineer in Norfolk</t>
  </si>
  <si>
    <t>Remote Data Associate (Entry-Level)</t>
  </si>
  <si>
    <t>Minicon Company</t>
  </si>
  <si>
    <t>Senior Machine Learning Data Engineer in Indianapolis</t>
  </si>
  <si>
    <t>Senior Machine Learning Data Engineer in Corpus Christi</t>
  </si>
  <si>
    <t>Junior Data Engineer in Norfolk</t>
  </si>
  <si>
    <t>Mid-level Data Engineer in Garland</t>
  </si>
  <si>
    <t>Integrity First Technologies LLC</t>
  </si>
  <si>
    <t>Business Intelligence Data Scientist â€“ Sr. Associate - JPMorgan Private Bank</t>
  </si>
  <si>
    <t>Senior Staff Data Scientist in San Antonio</t>
  </si>
  <si>
    <t>Senior Senior Data Scientist in Santa Ana</t>
  </si>
  <si>
    <t>Senior Staff Data Scientist in Colorado Springs</t>
  </si>
  <si>
    <t>Senior Machine Learning Data Engineer in Colorado Springs</t>
  </si>
  <si>
    <t>Mid-level Data Scientist in Buffalo</t>
  </si>
  <si>
    <t>Junior Data Engineer in Bakersfield</t>
  </si>
  <si>
    <t>HR Analytics Data Scientist</t>
  </si>
  <si>
    <t>Milpitas, CA (+1 other)</t>
  </si>
  <si>
    <t>Summit Therapeutics, Inc.</t>
  </si>
  <si>
    <t>['sql', 'python', 'r', 'neo4j', 'azure', 'jupyter']</t>
  </si>
  <si>
    <t>WesBanco</t>
  </si>
  <si>
    <t>Senior Machine Learning Data Engineer in Laredo</t>
  </si>
  <si>
    <t>Senior Machine Learning Data Engineer in El Paso</t>
  </si>
  <si>
    <t>Senior Data Engineer in Fort Wayne</t>
  </si>
  <si>
    <t>Senior Machine Learning Data Engineer in Anaheim</t>
  </si>
  <si>
    <t>Junior Machine Learning Data Engineer in Scottsdale</t>
  </si>
  <si>
    <t>Sr Operations Analyst</t>
  </si>
  <si>
    <t>['sql', 'python', 'r', 'sas', 'snowflake', 'redshift', 'bigquery', 'excel', 'sas', 'powerpoint']</t>
  </si>
  <si>
    <t>Senior Machine Learning Data Engineer in Phoenix</t>
  </si>
  <si>
    <t>['sql', 'python', 'spark', 'phoenix']</t>
  </si>
  <si>
    <t>Spencer Rose</t>
  </si>
  <si>
    <t>['azure', 'sharepoint']</t>
  </si>
  <si>
    <t>Junior Machine Learning Data Engineer in Washington DC</t>
  </si>
  <si>
    <t>Data &amp; Analytics Engineer – Manufacturing</t>
  </si>
  <si>
    <t>Chartsign</t>
  </si>
  <si>
    <t>Mid-level Staff Data Scientist in Long Beach</t>
  </si>
  <si>
    <t>Senior Machine Learning Data Engineer in Scottsdale</t>
  </si>
  <si>
    <t>Junior Senior Data Scientist in Boston</t>
  </si>
  <si>
    <t>Data Scientist, Jobs-Skills Intelligence</t>
  </si>
  <si>
    <t>SKILLSFUTURE SINGAPORE AGENCY</t>
  </si>
  <si>
    <t>Senior Machine Learning Data Engineer in Augusta</t>
  </si>
  <si>
    <t>['sql', 'python', 'go', 'excel', 'sheets']</t>
  </si>
  <si>
    <t>['python', 'r', 'scala', 'gcp', 'bigquery', 'spark', 'pytorch', 'tensorflow']</t>
  </si>
  <si>
    <t>['sql', 't-sql', 'visual basic', 'sql server', 'ssis', 'ssrs']</t>
  </si>
  <si>
    <t>Materials Scientist – With Accommodation</t>
  </si>
  <si>
    <t>['sql', 'python', 'scala', 'java', 'sql server', 'snowflake', 'azure', 'databricks']</t>
  </si>
  <si>
    <t>Data Scientist – 6 Month Contract Role</t>
  </si>
  <si>
    <t>Oliver James</t>
  </si>
  <si>
    <t>Senior Data Scientist in Colorado Springs</t>
  </si>
  <si>
    <t>Staff Data Analyst - GTM Analytics</t>
  </si>
  <si>
    <t>['sql', 'python', 'r', 'go', 'c', 'looker']</t>
  </si>
  <si>
    <t>Junior Data Scientist in Los Angeles</t>
  </si>
  <si>
    <t>Data Science Engineer [REF 3557]</t>
  </si>
  <si>
    <t>Supply Chain Data Engineer</t>
  </si>
  <si>
    <t>AI Data Trainer, Full-Time</t>
  </si>
  <si>
    <t>Junior Data Consultant</t>
  </si>
  <si>
    <t>RL Environments Engineer - Low-Level Engineering &amp; Kernel Inference Optimization</t>
  </si>
  <si>
    <t>Rocket Jobs</t>
  </si>
  <si>
    <t>Preference Model via XOR Inc.</t>
  </si>
  <si>
    <t>['python', 'c', 'pytorch']</t>
  </si>
  <si>
    <t>University of Chicago</t>
  </si>
  <si>
    <t>['r', 'dart', 'git']</t>
  </si>
  <si>
    <t>Reporting/Insights Analyst</t>
  </si>
  <si>
    <t>American Unit, Inc</t>
  </si>
  <si>
    <t>Mid-level Senior Data Scientist in Miami</t>
  </si>
  <si>
    <t>['python', 'c++', 'c', 'scikit-learn', 'pandas']</t>
  </si>
  <si>
    <t>Data Engineer-AWS,Spark,AWS Glue</t>
  </si>
  <si>
    <t>Global KTech</t>
  </si>
  <si>
    <t>['python', 'dynamodb', 'aws', 'redshift', 'aurora', 'spark', 'kafka']</t>
  </si>
  <si>
    <t>Senior Data Engineer, YouTube Data Science</t>
  </si>
  <si>
    <t>['spark', 'jupyter', 'tableau', 'power bi']</t>
  </si>
  <si>
    <t>1073- Mid-level software engineer</t>
  </si>
  <si>
    <t>['javascript', 'typescript', 'aws', 'react', 'next.js']</t>
  </si>
  <si>
    <t>Lead Snowflake Data Engineer</t>
  </si>
  <si>
    <t>['sql', 'snowflake', 'databricks', 'spark']</t>
  </si>
  <si>
    <t>WEG Tech</t>
  </si>
  <si>
    <t>['sql', 'snowflake', 'azure', 'aws', 'redshift', 'gdpr']</t>
  </si>
  <si>
    <t>Research Informatics Developer 249820</t>
  </si>
  <si>
    <t>Lead Azure Data Engineer / AI-driven / Hybrid</t>
  </si>
  <si>
    <t>['sql', 'snowflake', 'azure', 'databricks', 'tableau']</t>
  </si>
  <si>
    <t>Backend Software Engineer Python Data R&amp;D</t>
  </si>
  <si>
    <t>['sql', 'python', 'r', 'javascript', 'c', 'rust', 'ocaml', 'haskell', 'sql server', 'oracle', 'pytorch', 'numpy']</t>
  </si>
  <si>
    <t>Data Analyst - 29694_G</t>
  </si>
  <si>
    <t>BEPC Inc</t>
  </si>
  <si>
    <t>TAD PGS</t>
  </si>
  <si>
    <t>Mid-level Data Scientist in Tampa</t>
  </si>
  <si>
    <t>Fintech Senior Data Engineer</t>
  </si>
  <si>
    <t>['sql', 'python', 'sql server', 'aws', 'aurora', 'terraform']</t>
  </si>
  <si>
    <t>MMM, Bayesian, PyMC Data Scientist</t>
  </si>
  <si>
    <t>Circadia Health</t>
  </si>
  <si>
    <t>['sql', 'python', 'snowflake', 'aws', 'spark', 'airflow', 'docker', 'git', 'github', 'jenkins', 'zoom']</t>
  </si>
  <si>
    <t>Senior Consultant, AI &amp; Data Engineering</t>
  </si>
  <si>
    <t>Castleton Tower</t>
  </si>
  <si>
    <t>['sql', 'python', 'snowflake', 'azure', 'databricks', 'aws', 'gcp', 'spark', 'numpy', 'airflow', 'scikit-learn', 'pandas']</t>
  </si>
  <si>
    <t>UDR Inc</t>
  </si>
  <si>
    <t>['sql', 'snowflake', 'azure', 'aws', 'gcp', 'airflow', 'power bi']</t>
  </si>
  <si>
    <t>Mid-level Machine Learning Data Engineer in Baltimore</t>
  </si>
  <si>
    <t>Snowflake DATA Engineer | Contract | Portland, OR</t>
  </si>
  <si>
    <t>['python', 'snowflake', 'aws', 'redshift', 'airflow', 'git']</t>
  </si>
  <si>
    <t>Databricks Data Engineer_5+years</t>
  </si>
  <si>
    <t>['sql', 'python', 'scala', 'azure', 'databricks', 'aws', 'gcp', 'spark', 'kafka', 'pyspark', 'airflow', 'tableau', 'looker', 'power bi', 'unity']</t>
  </si>
  <si>
    <t>Mgr-Data Analytics</t>
  </si>
  <si>
    <t>Telecom GIS &amp; Data Analyst - Network Capacity Planning</t>
  </si>
  <si>
    <t>['sql', 'python', 'gcp', 'tableau', 'power bi']</t>
  </si>
  <si>
    <t>HIS WILL INSURANCE AGENCY</t>
  </si>
  <si>
    <t>['sql', 'python', 'r', 'bash', 'vba', 'shell', 'sql server', 'oracle', 'unix', 'tableau', 'excel', 'looker', 'power bi']</t>
  </si>
  <si>
    <t>Manager - Advanced Analytics</t>
  </si>
  <si>
    <t>Project Perseus | Data Quality Analyst - Hindi Speakers (Human-in-the-Loop AI)</t>
  </si>
  <si>
    <t>L&amp;I Data Consultant 4 (Medical Billing)</t>
  </si>
  <si>
    <t>Washington State Department of Labor &amp; Industries</t>
  </si>
  <si>
    <t>['sql', 'javascript', 'sas', 'sql server', 'excel', 'ssrs', 'sas', 'sharepoint']</t>
  </si>
  <si>
    <t>Data Engineer [Python, Spark, API, Data Pipelines] Contract On-Site at Cupertino, CA</t>
  </si>
  <si>
    <t>Red Oak Technologies</t>
  </si>
  <si>
    <t>['sql', 'python', 'azure', 'aws', 'gcp', 'spark', 'kafka', 'pyspark']</t>
  </si>
  <si>
    <t>Senior Data Engineer (AWS, Airflow, DBT)</t>
  </si>
  <si>
    <t>Sr. Data &amp; Analytics Engineer</t>
  </si>
  <si>
    <t>HYERTEK INC</t>
  </si>
  <si>
    <t>['sql', 'python', 'sql server', 'mysql', 'postgresql', 'azure', 'oracle', 'pyspark', 'excel', 'power bi', 'dax', 'sharepoint', 'github']</t>
  </si>
  <si>
    <t>Senior Data Engineer - Onsite</t>
  </si>
  <si>
    <t>Senior Machine Learning Data Engineer in Madison</t>
  </si>
  <si>
    <t>Insurity Business Data Analyst</t>
  </si>
  <si>
    <t>Senior Data Scientist - Tech Team Aviation</t>
  </si>
  <si>
    <t>SteerBridge</t>
  </si>
  <si>
    <t>['sql', 'python', 'r', 'azure', 'aws', 'spark', 'hugging face']</t>
  </si>
  <si>
    <t>Junior Data Scientist in St. Petersburg</t>
  </si>
  <si>
    <t>Senior Machine Learning Data Engineer in Albuquerque</t>
  </si>
  <si>
    <t>Sales Data Analyst (Bilingual in Chinese)</t>
  </si>
  <si>
    <t>Sanven Technology LTD.</t>
  </si>
  <si>
    <t>Reliability Data Analyst</t>
  </si>
  <si>
    <t>Oshkosh Defense</t>
  </si>
  <si>
    <t>['sql', 'python', 'r', 'vba', 'c', 'tableau', 'excel', 'power bi']</t>
  </si>
  <si>
    <t>SAS Developer</t>
  </si>
  <si>
    <t>['sql', 'sas', 'windows', 'sas']</t>
  </si>
  <si>
    <t>Sr. Data Scientist, Programmatic Algorithms</t>
  </si>
  <si>
    <t>['sql', 'python', 'go', 'databricks', 'gcp', 'bigquery', 'spark', 'pytorch', 'kafka', 'tensorflow', 'scikit-learn', 'unify']</t>
  </si>
  <si>
    <t>Knowledge Management, Inc.</t>
  </si>
  <si>
    <t>Data Scientist (Analytics &amp; Automation)</t>
  </si>
  <si>
    <t>AI/ML Engineer (Graph Engineering and Generative AI)</t>
  </si>
  <si>
    <t>CAN NCLC Investments Canada Ltd.</t>
  </si>
  <si>
    <t>['sql', 'python', 'bash', 'powershell', 'sql server', 'mysql', 'snowflake', 'oracle', 'aws', 'windows', 'linux', 'ssis', 'ssrs', 'jira', 'confluence']</t>
  </si>
  <si>
    <t>['sql', 'python', 'mysql', 'aws', 'redshift', 'pyspark', 'git']</t>
  </si>
  <si>
    <t>Senior Data Engineer in Stockton</t>
  </si>
  <si>
    <t>Microsoft Purview Data Governance Engineer</t>
  </si>
  <si>
    <t>Data Governance Engineer (With strong MS-Purview) needed with our major insurance end-client in Newark, NJ 1 day onsite/week</t>
  </si>
  <si>
    <t>AI Experience Engineer</t>
  </si>
  <si>
    <t>ProjectBoard</t>
  </si>
  <si>
    <t>['sql', 'python', 'go', 'typescript']</t>
  </si>
  <si>
    <t>Empire Solar Solutions</t>
  </si>
  <si>
    <t>Senior Data Scientist, Engine Systems</t>
  </si>
  <si>
    <t>Data Streaming Engineer (Top Secret - TS/SCI)</t>
  </si>
  <si>
    <t>Hawaii</t>
  </si>
  <si>
    <t>['python', 'bash', 'aws', 'spark', 'kafka', 'linux', 'excel', 'kubernetes']</t>
  </si>
  <si>
    <t>Sr. Data Engineer with SAP</t>
  </si>
  <si>
    <t>Flexon Technologies Talent360.ai</t>
  </si>
  <si>
    <t>['sql', 'shell', 'sql server', 'postgresql', 'snowflake', 'azure', 'databricks', 'pyspark', 'linux', 'unix', 'tableau', 'power bi', 'sap']</t>
  </si>
  <si>
    <t>['sql', 'python', 'snowflake', 'azure', 'databricks', 'airflow']</t>
  </si>
  <si>
    <t>GCP BigQuery Lead Data Engineer</t>
  </si>
  <si>
    <t>Aptino, Inc.</t>
  </si>
  <si>
    <t>Data Quality Analyst - Polish Language</t>
  </si>
  <si>
    <t>Senior Talent Analytics Analyst</t>
  </si>
  <si>
    <t>['sql', 'python', 'r', 'tableau', 'excel', 'power bi', 'alteryx', 'powerbi', 'powerbi']</t>
  </si>
  <si>
    <t>Backend Software Engineer Python Data ML</t>
  </si>
  <si>
    <t>Cloud Data Engineer - Coalesce &amp; Snowflake experience</t>
  </si>
  <si>
    <t>Cnx</t>
  </si>
  <si>
    <t>['sql', 'snowflake', 'aws', 'kafka', 'git']</t>
  </si>
  <si>
    <t>Enterprise Data Analyst</t>
  </si>
  <si>
    <t>Research Data Analyst, Radiology TIRIC</t>
  </si>
  <si>
    <t>The Brigham and Women's Hospital, Inc.</t>
  </si>
  <si>
    <t>['sql', 'python', 'snowflake', 'pytorch', 'numpy', 'spring', 'pandas', 'git']</t>
  </si>
  <si>
    <t>Data Scientist, Advertising Products &amp; Solutions</t>
  </si>
  <si>
    <t>['sql', 'python', 'snowflake', 'databricks', 'aws', 'gcp', 'pyspark']</t>
  </si>
  <si>
    <t>Essbase Administrator (Senior Specialist - Data Engineering)</t>
  </si>
  <si>
    <t>Senior Data Engineer (Financial Crimes / AML) (Charlotte OR Plano)</t>
  </si>
  <si>
    <t>['sql', 'scala', 'shell', 'pyspark', 'hadoop', 'unix', 'jenkins', 'ansible', 'bitbucket', 'jira']</t>
  </si>
  <si>
    <t>Peoria, AZ</t>
  </si>
  <si>
    <t>Headfarmer</t>
  </si>
  <si>
    <t>['sql', 'c', 'sql server', 'postgresql', 'react']</t>
  </si>
  <si>
    <t>Senior Software Engineer - Data Platform and Agent Trust</t>
  </si>
  <si>
    <t>['python', 'scala', 'java', 'aws', 'gcp', 'spark', 'kubernetes', 'docker', 'terraform', 'jenkins']</t>
  </si>
  <si>
    <t>Senior Data Engineer (Banking / Financial Services) - Mississauga, ON (Hybrid)</t>
  </si>
  <si>
    <t>Private Markets Data Analyst/Senior Associate</t>
  </si>
  <si>
    <t>['sql', 'python', 'mongodb', 'vba', 'mysql', 'mongodb', 'snowflake', 'oracle', 'matplotlib', 'pyspark', 'seaborn', 'pandas', 'tableau', 'excel', 'power bi', 'alteryx', 'qlik']</t>
  </si>
  <si>
    <t>Prestige International Insurance Gr Inc</t>
  </si>
  <si>
    <t>AMI Analyst I</t>
  </si>
  <si>
    <t>Cloud Data Engineer - AI &amp; Analytics Transformation - AIRLHV</t>
  </si>
  <si>
    <t>['snowflake', 'azure', 'databricks', 'aws', 'gcp', 'bigquery']</t>
  </si>
  <si>
    <t>Lead Data Engineer - Enterprise Cloud &amp; AI Solutions - AIRLHV</t>
  </si>
  <si>
    <t>AI Engineer - GenAI, Autonomous Agents &amp; Data Platforms - AIRLHV</t>
  </si>
  <si>
    <t>['python', 'snowflake', 'azure', 'databricks', 'aws', 'gcp', 'bigquery', 'pytorch']</t>
  </si>
  <si>
    <t>Senior Data Product Engineer, Commercial</t>
  </si>
  <si>
    <t>['sql', 'python', 'snowflake', 'databricks', 'aws', 'redshift', 'spark', 'pyspark', 'airflow', 'gdpr', 'tableau', 'power bi', 'github', 'terraform', 'gitlab', 'unity', 'symphony']</t>
  </si>
  <si>
    <t>Senior Data Platform Engineer - Cloud &amp; GenAI Enablement - AIRLHV</t>
  </si>
  <si>
    <t>Remote Cloud Engineer</t>
  </si>
  <si>
    <t>['azure', 'aws', 'gcp', 'terraform']</t>
  </si>
  <si>
    <t>Software Engineer (Cloud &amp; Data Migration)</t>
  </si>
  <si>
    <t>['java', 'aws', 'react', 'spring', 'react.js', 'docker']</t>
  </si>
  <si>
    <t>ME00575-Data Scientist 3</t>
  </si>
  <si>
    <t>Momentum Engineering, Inc.</t>
  </si>
  <si>
    <t>['sql', 'python', 'elasticsearch', 'plotly', 'pandas', 'splunk']</t>
  </si>
  <si>
    <t>['sql', 'python', 'go', 'java', 'snowflake', 'databricks', 'aws', 'redshift', 'spark', 'kafka', 'airflow', 'hadoop']</t>
  </si>
  <si>
    <t>Corebridge</t>
  </si>
  <si>
    <t>Managed Services - Analytics, BI Reporting and Qlik and Epic Reporting - Senior Associate</t>
  </si>
  <si>
    <t>People Tech - System Architect-Data Science Senior Manager</t>
  </si>
  <si>
    <t>AI Engineer / Data Scientist, AI Manager</t>
  </si>
  <si>
    <t>Mid-level Staff Data Scientist in Las Vegas</t>
  </si>
  <si>
    <t>['sql', 'python', 't-sql', 'snowflake', 'azure', 'databricks', 'aws', 'gcp', 'airflow', 'tableau', 'power bi', 'qlik', 'git']</t>
  </si>
  <si>
    <t>Data Engineer_4+Years</t>
  </si>
  <si>
    <t>['sql', 'python', 'shell', 'snowflake', 'azure', 'databricks', 'spark', 'pyspark', 'power bi', 'cognos', 'dax', 'github']</t>
  </si>
  <si>
    <t>Lead Data Analyst (Management Data Analysis), Data Analysis and Reporting</t>
  </si>
  <si>
    <t>Senior Technology &amp; Data Analytics Manager</t>
  </si>
  <si>
    <t>Florida Society Of Association Executives (FSAE), FSAE Career Headquarters</t>
  </si>
  <si>
    <t>American College of Veterinary Internal Medicine</t>
  </si>
  <si>
    <t>Senior Staff Data Scientist in Fort Wayne</t>
  </si>
  <si>
    <t>Senior Decision Scientist - Retail Pharmacy Operations</t>
  </si>
  <si>
    <t>['sql', 'r', 'go', 'sas', 'aws', 'plotly', 'tableau', 'sas', 'git', 'github']</t>
  </si>
  <si>
    <t>Software Engineer II - Machine Learning (B3617)</t>
  </si>
  <si>
    <t>['python', 'java', 'azure', 'databricks', 'aws', 'pytorch', 'pyspark', 'kubernetes', 'docker']</t>
  </si>
  <si>
    <t>Associate, Business &amp; Product Analysis at S&amp;P Global Hyderabad</t>
  </si>
  <si>
    <t>Mid-level Data Scientist in New York</t>
  </si>
  <si>
    <t>Data Scientist – Workforce Analytics</t>
  </si>
  <si>
    <t>MANTECH</t>
  </si>
  <si>
    <t>Tower, County Cork, Ireland</t>
  </si>
  <si>
    <t>f5</t>
  </si>
  <si>
    <t>['sql', 'python', 'snowflake', 'databricks', 'pytorch', 'tensorflow', 'scikit-learn', 'kubernetes', 'docker', 'git']</t>
  </si>
  <si>
    <t>Junior Data Engineer in Oakland</t>
  </si>
  <si>
    <t>Data Engineering Manager (HCA/ITD #10117623)</t>
  </si>
  <si>
    <t>Front Office Data Engineer | Quant Trading</t>
  </si>
  <si>
    <t>['sql', 'python', 'aws', 'airflow', 'pandas']</t>
  </si>
  <si>
    <t>Hammel, Green, and Abrahamson</t>
  </si>
  <si>
    <t>Senior Computer Vision Scientist in Dallas</t>
  </si>
  <si>
    <t>Staff Data Engineer, Technical Strategic Programs</t>
  </si>
  <si>
    <t>Mountain View, CA (+1 other)</t>
  </si>
  <si>
    <t>['python', 'databricks', 'spark', 'hadoop', 'tableau', 'qlik', 'powerbi', 'powerbi']</t>
  </si>
  <si>
    <t>Data Engineer - (Java/Springboot/Python)</t>
  </si>
  <si>
    <t>['python', 'nosql', 'java', 'mongodb', 'mongodb', 'kafka', 'spring']</t>
  </si>
  <si>
    <t>Senior Staff Data Scientist in Des Moines</t>
  </si>
  <si>
    <t>AI Engineer - $400k base + bonus + equity</t>
  </si>
  <si>
    <t>Sharpe Search</t>
  </si>
  <si>
    <t>Junior- Mid Software Engineer</t>
  </si>
  <si>
    <t>Junior Data Engineer in Portland</t>
  </si>
  <si>
    <t>Reporting &amp; Analytics Contractor</t>
  </si>
  <si>
    <t>['sql', 'go', 'terminal']</t>
  </si>
  <si>
    <t>['sql', 'databricks', 'power bi', 'sap']</t>
  </si>
  <si>
    <t>Graduate Program</t>
  </si>
  <si>
    <t>Remote Mathematics Expert (PhD)</t>
  </si>
  <si>
    <t>Turing</t>
  </si>
  <si>
    <t>Senior Senior Data Scientist in Las Vegas</t>
  </si>
  <si>
    <t>Junior Data Scientist in Buffalo</t>
  </si>
  <si>
    <t>(USA) Senior, Software Engineer, Data Engineering</t>
  </si>
  <si>
    <t>['python', 'javascript', 'scala', 'java', 'kafka']</t>
  </si>
  <si>
    <t>Staff Accountant &amp; Data Analyst</t>
  </si>
  <si>
    <t>Buggy TLC</t>
  </si>
  <si>
    <t>Data Jobs at ITOL Recruit</t>
  </si>
  <si>
    <t>Senior Data Scientist – GEOINT / USSOUTHCOM (TS/SCI w/ CI Poly)</t>
  </si>
  <si>
    <t>Technology On Time, Inc</t>
  </si>
  <si>
    <t>Senior Data Scientist, UCD School of Computer Science - CeADAR, Temporary 7 months (with possibility of extension)</t>
  </si>
  <si>
    <t>University College Dublin</t>
  </si>
  <si>
    <t>Mid-level Senior Data Scientist in Reno</t>
  </si>
  <si>
    <t>Mid-level Senior Data Scientist in Washington DC</t>
  </si>
  <si>
    <t>Senior Senior Data Scientist in Arlington</t>
  </si>
  <si>
    <t>Insight Talent Partners</t>
  </si>
  <si>
    <t>Data Engineer - Insurance</t>
  </si>
  <si>
    <t>Analytics Data Engineer II</t>
  </si>
  <si>
    <t>Rogue Credit Union</t>
  </si>
  <si>
    <t>['sql', 'python', 'scala', 'snowflake', 'azure', 'databricks', 'spark', 'pyspark', 'tableau']</t>
  </si>
  <si>
    <t>Lead Data Engineer (JOB ID 002913)</t>
  </si>
  <si>
    <t>Operations Data Analyst Night Shift</t>
  </si>
  <si>
    <t>Data Scientist - Customer Analytics Solutions</t>
  </si>
  <si>
    <t>Data Engineer (ETL, Python, AWS, Banking)</t>
  </si>
  <si>
    <t>Teamrecruiter.com</t>
  </si>
  <si>
    <t>Azure Engineer/ MLOps</t>
  </si>
  <si>
    <t>['azure', 'databricks', 'kubernetes', 'terraform']</t>
  </si>
  <si>
    <t>QA</t>
  </si>
  <si>
    <t>['sql', 'python', 'c', 'azure', 'aws', 'excel', 'git']</t>
  </si>
  <si>
    <t>Senior Staff Data Scientist in Fort Worth</t>
  </si>
  <si>
    <t>Castlefield Recruitment</t>
  </si>
  <si>
    <t>['sql', 'powershell', 'azure', 'power bi']</t>
  </si>
  <si>
    <t>Data Engineer with Product Owner Exp</t>
  </si>
  <si>
    <t>VSD INFOTECH LLC</t>
  </si>
  <si>
    <t>['sql', 'python', 'java', 'oracle', 'aws', 'kafka']</t>
  </si>
  <si>
    <t>Data Engineer - GCP - Intermediate</t>
  </si>
  <si>
    <t>Altis</t>
  </si>
  <si>
    <t>ELCO Mutual Life and Annuity</t>
  </si>
  <si>
    <t>['sql', 'python', 'snowflake', 'tableau', 'excel', 'datarobot']</t>
  </si>
  <si>
    <t>Senior Data Analyst – Power BI Migration &amp; Analytics Engineering</t>
  </si>
  <si>
    <t>['sql', 'python', 'r', 'snowflake', 'tableau', 'power bi', 'qlik']</t>
  </si>
  <si>
    <t>Senior Data Scientist – Insider Risk &amp; Advanced Analytics</t>
  </si>
  <si>
    <t>Senior Data &amp; Decision Science Analyst</t>
  </si>
  <si>
    <t>Google Business Analyst â€“ Early Career</t>
  </si>
  <si>
    <t>Business Data Analyst | Upto $100 Part-time</t>
  </si>
  <si>
    <t>Accountable Care Data Analyst</t>
  </si>
  <si>
    <t>Gundersen Health System</t>
  </si>
  <si>
    <t>Data Scientist - (Biotech)</t>
  </si>
  <si>
    <t>iCOUNTER</t>
  </si>
  <si>
    <t>['python', 'go', 'elasticsearch', 'spark', 'kafka']</t>
  </si>
  <si>
    <t>SOUTH COAST COMMUNITY SERVICES</t>
  </si>
  <si>
    <t>Asset Reference Data Analyst</t>
  </si>
  <si>
    <t>BC Forward</t>
  </si>
  <si>
    <t>Data Scientist - Entry</t>
  </si>
  <si>
    <t>Sr. Data Scientist Jobs</t>
  </si>
  <si>
    <t>McLean Intelligent Workforce</t>
  </si>
  <si>
    <t>Data Engineer (google cloud platform)</t>
  </si>
  <si>
    <t>['sql', 'python', 'gcp', 'bigquery', 'kafka', 'airflow', 'looker', 'git', 'terraform']</t>
  </si>
  <si>
    <t>['oracle', 'visio', 'tableau', 'excel', 'power bi', 'powerpoint', 'outlook']</t>
  </si>
  <si>
    <t>['sql', 'python', 'azure', 'aws', 'spark', 'pyspark']</t>
  </si>
  <si>
    <t>Product Data Engineer, Autonomous Airpower</t>
  </si>
  <si>
    <t>Ashville, OH</t>
  </si>
  <si>
    <t>['sql', 'c', 'jira', 'confluence']</t>
  </si>
  <si>
    <t>['python', 'mongodb', 'mongodb', 'snowflake', 'airflow', 'terraform']</t>
  </si>
  <si>
    <t>Data Scientist / ML Engineer (Antarctica Capital)</t>
  </si>
  <si>
    <t>EarthDaily Analytics</t>
  </si>
  <si>
    <t>['python', 'aws', 'pytorch', 'tensorflow', 'airflow', 'fastapi']</t>
  </si>
  <si>
    <t>Nutley, NJ</t>
  </si>
  <si>
    <t>['sql', 'sas', 'sql server', 'postgresql', 'azure', 'oracle', 'aws', 'gcp', 'linux', 'unix', 'sas']</t>
  </si>
  <si>
    <t>Senior Top Secret Data Analyst</t>
  </si>
  <si>
    <t>Mears Group, Inc.</t>
  </si>
  <si>
    <t>['sql', 'powershell', 'sql server', 'excel', 'ssis']</t>
  </si>
  <si>
    <t>Data Engineer - 6274121</t>
  </si>
  <si>
    <t>Commercial Tracking Analyst</t>
  </si>
  <si>
    <t>HUB</t>
  </si>
  <si>
    <t>['c', 'windows', 'excel']</t>
  </si>
  <si>
    <t>Analytics and Reporting Manager</t>
  </si>
  <si>
    <t>CI Financial</t>
  </si>
  <si>
    <t>['python', 'db2', 'snowflake', 'azure', 'databricks', 'oracle', 'aws', 'spark', 'kafka']</t>
  </si>
  <si>
    <t>Data Scientist/Engineer - Junior (Remote)/Junior Sofware Engineer (Remote)</t>
  </si>
  <si>
    <t>Online Data Scientist Jobs â€“ Flexible Work in Malaysia</t>
  </si>
  <si>
    <t>Principal Consultant - Data Engineer</t>
  </si>
  <si>
    <t>Torq (gotorq.com)</t>
  </si>
  <si>
    <t>['sql', 'python', 'snowflake', 'azure', 'databricks', 'aws', 'redshift', 'bigquery', 'kafka', 'airflow', 'tableau', 'looker', 'power bi', 'powerbi', 'powerbi', 'github', 'terraform', 'unity']</t>
  </si>
  <si>
    <t>Sr Data Engineer (Hybrid - Boston, MA or Lehi, UT)</t>
  </si>
  <si>
    <t>Lehi, UT (+1 other)</t>
  </si>
  <si>
    <t>Digi International</t>
  </si>
  <si>
    <t>['sql', 'python', 'javascript', 'snowflake', 'aws', 'gcp', 'airflow', 'fastapi', 'atlassian', 'kubernetes', 'git']</t>
  </si>
  <si>
    <t>Hilmarton, United Kingdom</t>
  </si>
  <si>
    <t>['sql', 'python', 'azure', 'aws', 'gcp', 'redshift', 'spark', 'git']</t>
  </si>
  <si>
    <t>['aws', 'pyspark']</t>
  </si>
  <si>
    <t>Brockworth, United Kingdom</t>
  </si>
  <si>
    <t>LM RECRUITMENT SOLUTIONS LTD</t>
  </si>
  <si>
    <t>Lead Data Scientist - Artificial Intelligence R&amp;D</t>
  </si>
  <si>
    <t>['python', 'r', 'azure', 'aws', 'pytorch', 'numpy', 'pandas', 'git']</t>
  </si>
  <si>
    <t>Senior Data Scientist - Artificial Intelligence R&amp;D</t>
  </si>
  <si>
    <t>['python', 'azure', 'aws', 'pytorch', 'numpy', 'pandas', 'git']</t>
  </si>
  <si>
    <t>Staff Research Data Scientist, YouTube Forecasting and Top-line Growth</t>
  </si>
  <si>
    <t>Senior Data Scientist in Palo Alto</t>
  </si>
  <si>
    <t>Actuarial Data Scientist (Hybrid)</t>
  </si>
  <si>
    <t>Leicestershire Police</t>
  </si>
  <si>
    <t>Junior Data Scientist in Irvine</t>
  </si>
  <si>
    <t>Data Integration Developer - Remote</t>
  </si>
  <si>
    <t>Offensive Security Analyst (Structured / Non-Exploit)</t>
  </si>
  <si>
    <t>Business Data Analyst (CDD) – Reporting &amp; Data Governance</t>
  </si>
  <si>
    <t>Jobiglo</t>
  </si>
  <si>
    <t>['sql', 'r', 'c', 'dax']</t>
  </si>
  <si>
    <t>['c', 'azure', 'databricks', 'aws', 'powerbi', 'powerbi']</t>
  </si>
  <si>
    <t>Azure Data &amp; Microsoft Fabric Engineer</t>
  </si>
  <si>
    <t>['sql', 'python', 'azure', 'spark', 'pyspark', 'power bi', 'git', 'github']</t>
  </si>
  <si>
    <t>['sql', 'css', 'snowflake', 'power bi']</t>
  </si>
  <si>
    <t>Concentrix</t>
  </si>
  <si>
    <t>Senior Data Scientist with Expertise in ML and LLM</t>
  </si>
  <si>
    <t>Data Engineer II, WW Pricing</t>
  </si>
  <si>
    <t>['python', 'ruby', 'java', 'powershell', 'c', 'golang', 'aws', 'redshift', 'ruby']</t>
  </si>
  <si>
    <t>Mid-level Senior Data Scientist in Fort Wayne</t>
  </si>
  <si>
    <t>Ritchoiz</t>
  </si>
  <si>
    <t>['sql', 'python', 'azure', 'databricks', 'pyspark', 'sharepoint', 'unity']</t>
  </si>
  <si>
    <t>Front</t>
  </si>
  <si>
    <t>['sql', 'atlassian', 'zoom']</t>
  </si>
  <si>
    <t>Account Analyst</t>
  </si>
  <si>
    <t>Associated Students UCLA</t>
  </si>
  <si>
    <t>Investigations Analyst</t>
  </si>
  <si>
    <t>Gavin de Becker &amp; Associates</t>
  </si>
  <si>
    <t>Business Intelligence Analyst 1</t>
  </si>
  <si>
    <t>Chegg, Inc.</t>
  </si>
  <si>
    <t>Mid-level Data Scientist in Stockton</t>
  </si>
  <si>
    <t>Computer Sciences - Graduates - AI Training - Fort Worth, US</t>
  </si>
  <si>
    <t>Prolific Academic Ltd</t>
  </si>
  <si>
    <t>['python', 'r', 'scala', 'spark', 'pytorch', 'pyspark', 'tensorflow']</t>
  </si>
  <si>
    <t>DATA SCIENTIST LEAD L1(CONTRACT)</t>
  </si>
  <si>
    <t>['postgresql', 'snowflake']</t>
  </si>
  <si>
    <t>Junior Data Scientist in Baltimore</t>
  </si>
  <si>
    <t>Splash Financial</t>
  </si>
  <si>
    <t>['snowflake', 'databricks', 'aws', 'bigquery', 'spark', 'kafka', 'airflow', 'hadoop', 'terraform', 'slack']</t>
  </si>
  <si>
    <t>Data Bricks Data Engineer</t>
  </si>
  <si>
    <t>['sql', 'python', 'r', 'azure', 'databricks', 'pyspark', 'gitlab']</t>
  </si>
  <si>
    <t>Senior Inference Engineer, AI</t>
  </si>
  <si>
    <t>Eagan, MN (+1 other)</t>
  </si>
  <si>
    <t>['python', 'c', 'snowflake', 'azure', 'aws', 'gcp', 'pytorch', 'tensorflow', 'kubernetes']</t>
  </si>
  <si>
    <t>['azure', 'databricks', 'aws', 'gcp', 'spark', 'hadoop', 'docker', 'git', 'github', 'slack']</t>
  </si>
  <si>
    <t>Mid-level Machine Learning Data Engineer in Jacksonville</t>
  </si>
  <si>
    <t>['python', 'go', 'c++', 'c', 'scikit-learn', 'pandas']</t>
  </si>
  <si>
    <t>Decision Science Analyst - Intermediate Level</t>
  </si>
  <si>
    <t>['sql', 'sas', 'c', 'phoenix', 'tableau', 'power bi', 'sas']</t>
  </si>
  <si>
    <t>Pyspark</t>
  </si>
  <si>
    <t>['sql', 'python', 'aws', 'spark', 'kafka', 'pyspark', 'hadoop', 'linux', 'unix']</t>
  </si>
  <si>
    <t>Sr Data Platform Engineer</t>
  </si>
  <si>
    <t>['python', 'aws', 'github']</t>
  </si>
  <si>
    <t>Junior Data Analyst | Excel</t>
  </si>
  <si>
    <t>Data Analyst, Cost Management</t>
  </si>
  <si>
    <t>Service Desk Analyst – Work from Home</t>
  </si>
  <si>
    <t>['powershell', 'azure', 'aws', 'windows', 'macos', 'excel', 'jira']</t>
  </si>
  <si>
    <t>Pyspark Data Engineer+5+yrs</t>
  </si>
  <si>
    <t>['sql', 'python', 'aws', 'spark', 'kafka', 'pyspark', 'airflow', 'hadoop']</t>
  </si>
  <si>
    <t>['vba', 'c', 'excel']</t>
  </si>
  <si>
    <t>Senior Azure Data Engineer – Commodity/Energy trading data</t>
  </si>
  <si>
    <t>['sql', 'python', 'azure', 'databricks', 'spark', 'airflow', 'docker', 'github']</t>
  </si>
  <si>
    <t>Staff Analytics Engineer, Subledger Platform</t>
  </si>
  <si>
    <t>Bridgeman Recruitment Services Ltd</t>
  </si>
  <si>
    <t>Data Analyst: Finance and Grants Administration</t>
  </si>
  <si>
    <t>Forbes Technical Consulting</t>
  </si>
  <si>
    <t>['sql', 'sql server', 'snowflake', 'azure', 'power bi', 'ssis', 'alteryx']</t>
  </si>
  <si>
    <t>Bus Systems Analyst  - onsite 5 days/week in Dallas, TX</t>
  </si>
  <si>
    <t>TEK Connexion</t>
  </si>
  <si>
    <t>AI Content Analyst</t>
  </si>
  <si>
    <t>Peroptyx</t>
  </si>
  <si>
    <t>Brookfield, IL</t>
  </si>
  <si>
    <t>['sql', 'python', 'scala', 'nosql', 'c', 'azure', 'databricks', 'aws', 'git', 'terraform']</t>
  </si>
  <si>
    <t>['sql', 'python', 't-sql', 'azure', 'pyspark', 'airflow']</t>
  </si>
  <si>
    <t>Full Stack Developer- Azure – AI/LLM</t>
  </si>
  <si>
    <t>Avanciers Inc.</t>
  </si>
  <si>
    <t>['python', 'azure', 'databricks', 'pyspark', 'kubernetes', 'docker']</t>
  </si>
  <si>
    <t>Azure Platform Engineer</t>
  </si>
  <si>
    <t>['python', 'java', 'powershell', 'azure', 'node.js', 'node', 'github', 'terraform']</t>
  </si>
  <si>
    <t>['sql', 'python', 'javascript', 'c', 'aws', 'power bi', 'powerbi', 'powerbi', 'git', 'confluence']</t>
  </si>
  <si>
    <t>Entry level Analyst</t>
  </si>
  <si>
    <t>Software Engineer – Future Financial Services</t>
  </si>
  <si>
    <t>['python', 'atlassian', 'github', 'jira', 'confluence']</t>
  </si>
  <si>
    <t>Lifelancer</t>
  </si>
  <si>
    <t>AI Software Engineer (Generative AI) -Banking Client -  Hybrid working - £50k - £90k + Bonus + Package</t>
  </si>
  <si>
    <t>NetSuite ERP Data Engineer</t>
  </si>
  <si>
    <t>Hickory, KY</t>
  </si>
  <si>
    <t>MRCOOL, LLC</t>
  </si>
  <si>
    <t>['sql', 'python', 'r', 'java', 'snowflake', 'databricks', 'oracle', 'redshift', 'spark', 'hadoop', 'tableau', 'power bi']</t>
  </si>
  <si>
    <t>Associate Cloud Data Engineer</t>
  </si>
  <si>
    <t>ERC Pathlight</t>
  </si>
  <si>
    <t>['sql', 'sql server', 'snowflake', 'azure', 'databricks', 'aws', 'spark', 'gdpr', 'git']</t>
  </si>
  <si>
    <t>Data Analyst Admin</t>
  </si>
  <si>
    <t>Ameresco</t>
  </si>
  <si>
    <t>Senior Data Protection Analyst</t>
  </si>
  <si>
    <t>James Andrews Recruitment Solutions Ltd</t>
  </si>
  <si>
    <t>Customer Analyst</t>
  </si>
  <si>
    <t>['python', 'c', 'tableau', 'power bi', 'git', 'github', 'gitlab']</t>
  </si>
  <si>
    <t>Senior Machine Learning Data Scientist - Credit Risk</t>
  </si>
  <si>
    <t>Martin Veasey Talent Solutions</t>
  </si>
  <si>
    <t>Data Analytics Platform Engineer</t>
  </si>
  <si>
    <t>['python', 'kafka', 'windows', 'linux', 'kubernetes']</t>
  </si>
  <si>
    <t>Data Engineer | Senior Level</t>
  </si>
  <si>
    <t>Meritus Medical Center Inc</t>
  </si>
  <si>
    <t>['sql', 'sql server', 'power bi', 'ssis']</t>
  </si>
  <si>
    <t>Data Engineer - Python, Spark, SQL</t>
  </si>
  <si>
    <t>Noir</t>
  </si>
  <si>
    <t>['python', 'hadoop', 'tableau', 'excel', 'power bi', 'jira']</t>
  </si>
  <si>
    <t>IT Business and Data Analyst</t>
  </si>
  <si>
    <t>['sql', 'tableau', 'looker', 'power bi', 'sap']</t>
  </si>
  <si>
    <t>Data/Report System Analyst - Epidemiology</t>
  </si>
  <si>
    <t>JobzMall</t>
  </si>
  <si>
    <t>Cedars-Sinai Medical Center</t>
  </si>
  <si>
    <t>CRM And Reports Analyst</t>
  </si>
  <si>
    <t>Senior Business System Analyst</t>
  </si>
  <si>
    <t>Trainee Data Analyst (Career Programme - UK Only)</t>
  </si>
  <si>
    <t>Sunderland, United Kingdom</t>
  </si>
  <si>
    <t>['sql', 'express', 'excel']</t>
  </si>
  <si>
    <t>Research Insight and Corporate Analyst</t>
  </si>
  <si>
    <t>Ilkeston, United Kingdom</t>
  </si>
  <si>
    <t>Derby College</t>
  </si>
  <si>
    <t>Big Data Analyst – With Accommodation</t>
  </si>
  <si>
    <t>['sql', 'python', 'r', 'azure', 'aws', 'gcp', 'spark', 'kafka', 'hadoop', 'tableau', 'power bi', 'qlik']</t>
  </si>
  <si>
    <t>Pricing &amp; Promotion Analyst</t>
  </si>
  <si>
    <t>Adientone</t>
  </si>
  <si>
    <t>['sql', 'python', 'r', 'hadoop', 'excel', 'powerpoint']</t>
  </si>
  <si>
    <t>Senior Data Engineer - Voice AI Startup - Up to $300k Base + Equity</t>
  </si>
  <si>
    <t>Splunk Data Engineer TS/SCI Required</t>
  </si>
  <si>
    <t>Sr. Data/GenAI Engineer</t>
  </si>
  <si>
    <t>PeopleNTech LLC</t>
  </si>
  <si>
    <t>Data Engineer with AI Engineering experience</t>
  </si>
  <si>
    <t>['sql', 'python', 'nosql', 'snowflake', 'azure', 'aws', 'gcp', 'airflow', 'flask', 'terraform']</t>
  </si>
  <si>
    <t>Junior Data Enigneer</t>
  </si>
  <si>
    <t>hireful.</t>
  </si>
  <si>
    <t>['sql', 'python', 'databricks', 'pyspark', 'tableau', 'power bi']</t>
  </si>
  <si>
    <t>Head of Data Engineering – London (Hybrid)</t>
  </si>
  <si>
    <t>['sql', 'python', 'snowflake', 'aws', 'gcp', 'airflow', 'looker']</t>
  </si>
  <si>
    <t>Sr. Risk and Audit Data Analyst - Foster City</t>
  </si>
  <si>
    <t>['sql', 'python', 'c', 'databricks', 'tableau', 'sap']</t>
  </si>
  <si>
    <t>ENVIRONMENTAL DATA ANALYST 3</t>
  </si>
  <si>
    <t>Full-Time Vacancy Data Scout</t>
  </si>
  <si>
    <t>Field Asset Reporting LLC</t>
  </si>
  <si>
    <t>Data Engineer II (BI/ETL FOCUS)</t>
  </si>
  <si>
    <t>Boynton Beach, FL</t>
  </si>
  <si>
    <t>Perfectrx</t>
  </si>
  <si>
    <t>['sql', 'postgresql', 'aws', 'redshift', 'tableau', 'looker', 'power bi']</t>
  </si>
  <si>
    <t>KēSTA I.T.</t>
  </si>
  <si>
    <t>['sql', 'python', 'go', 'scala', 'java', 'sql server', 'snowflake', 'azure', 'databricks']</t>
  </si>
  <si>
    <t>['sql', 'sql server', 'azure', 'databricks', 'unify']</t>
  </si>
  <si>
    <t>Senior Data Engineer( Databricks)</t>
  </si>
  <si>
    <t>['sql', 'r', 'snowflake', 'databricks', 'spark']</t>
  </si>
  <si>
    <t>Kalypso A Rockwell Automation Business</t>
  </si>
  <si>
    <t>Data &amp; Power BI Engineer (Digital Transformations)</t>
  </si>
  <si>
    <t>Spalding, United Kingdom</t>
  </si>
  <si>
    <t>Ernest Gordon Recruitment Limited</t>
  </si>
  <si>
    <t>['sql', 'python', 'c', 'azure', 'power bi']</t>
  </si>
  <si>
    <t>Senior Data Analyst Institutional Research</t>
  </si>
  <si>
    <t>Collin County Community College</t>
  </si>
  <si>
    <t>Clinical Data Analyst Senior - Carolinas Medical Center FT Day REMOTE</t>
  </si>
  <si>
    <t>Hybrid Remote Data Analyst in Southington, CT</t>
  </si>
  <si>
    <t>Southington, CT</t>
  </si>
  <si>
    <t>Clinical Data Analyst Translational Ai in Oncology (Ai / Adv Analytics)</t>
  </si>
  <si>
    <t>Moffitt Cancer Center Careers</t>
  </si>
  <si>
    <t>Senior Data Analytics Developer</t>
  </si>
  <si>
    <t>['sql', 'python', 'sas', 'java', 'oracle', 'react', 'angular', 'excel', 'sas']</t>
  </si>
  <si>
    <t>Business Automation Analyst - Commercial Team</t>
  </si>
  <si>
    <t>Statistics Specialist</t>
  </si>
  <si>
    <t>Careerjet.com</t>
  </si>
  <si>
    <t>SaidGig</t>
  </si>
  <si>
    <t>Slickdeals</t>
  </si>
  <si>
    <t>['sql', 'python', 'go', 'databricks', 'aws', 'kafka', 'airflow', 'tableau']</t>
  </si>
  <si>
    <t>['c', 'databricks', 'aws']</t>
  </si>
  <si>
    <t>Cisco Systems</t>
  </si>
  <si>
    <t>Senior Full Stack / Back End Engineer | £90K | 3 Days Per Week (LDN) | UK's Fastest Growing Data Platform | Node.js &amp; TypeScript</t>
  </si>
  <si>
    <t>['sql', 'go', 'nosql', 'typescript', 'graphql', 'node.js', 'node']</t>
  </si>
  <si>
    <t>BI Analyst / Data Governance</t>
  </si>
  <si>
    <t>['python', 'tableau', 'power bi', 'alteryx']</t>
  </si>
  <si>
    <t>Gallagher Executive Search</t>
  </si>
  <si>
    <t>['sql', 'python', 'azure', 'spark', 'airflow']</t>
  </si>
  <si>
    <t>['go', 'scala', 'java', 'spark', 'hadoop']</t>
  </si>
  <si>
    <t>['sql', 'python', 'java', 'gcp', 'tableau', 'looker']</t>
  </si>
  <si>
    <t>Big Data Pyspark</t>
  </si>
  <si>
    <t>['sql', 'azure', 'databricks', 'spark', 'pyspark', 'hadoop', 'linux', 'unix']</t>
  </si>
  <si>
    <t>['sql', 'python', 'perl', 'visio', 'excel', 'jira']</t>
  </si>
  <si>
    <t>Field Fresh Foods</t>
  </si>
  <si>
    <t>Carina Health Network</t>
  </si>
  <si>
    <t>['sql', 'python', 'javascript', 'c', 'snowflake']</t>
  </si>
  <si>
    <t>Lead Data Engineer – AI Platforms &amp; Healthcare Data</t>
  </si>
  <si>
    <t>['sql', 'python', 'snowflake', 'azure', 'databricks', 'aws', 'gcp', 'spark', 'kafka', 'airflow', 'fastapi']</t>
  </si>
  <si>
    <t>Python Data Engineer with GenAI</t>
  </si>
  <si>
    <t>['python', 'gcp', 'fastapi', 'phoenix']</t>
  </si>
  <si>
    <t>Azure Data Engineer with Power BI and C# .NET exp--Need Government domain</t>
  </si>
  <si>
    <t>infopeople corporation</t>
  </si>
  <si>
    <t>['sql', 'python', 'bash', 'c', 'shell', 'sql server', 'azure', 'databricks', 'oracle', 'spark', 'kafka', 'pyspark', 'airflow', 'hadoop', 'unix', 'looker', 'power bi', 'ssis', 'dax', 'terraform']</t>
  </si>
  <si>
    <t>Junior Data Engineer in Boston</t>
  </si>
  <si>
    <t>Waitsfield, VT</t>
  </si>
  <si>
    <t>Agri-Mark/Cabot Creamery Cooperative</t>
  </si>
  <si>
    <t>['sql', 'python', 'sql server', 'snowflake', 'azure', 'ssis', 'git']</t>
  </si>
  <si>
    <t>Data Engineer (Databricks / Spark)</t>
  </si>
  <si>
    <t>Marlborough, NH</t>
  </si>
  <si>
    <t>['sql', 'python', 'snowflake', 'azure', 'databricks', 'aws', 'gcp', 'spark', 'pyspark', 'airflow', 'terraform', 'unity']</t>
  </si>
  <si>
    <t>Principal Data Engineer (Head of Data)</t>
  </si>
  <si>
    <t>Halian | Managed Services, Recruitment Agency &amp; Contract Staffing</t>
  </si>
  <si>
    <t>['python', 'azure', 'databricks', 'gcp']</t>
  </si>
  <si>
    <t>Loudwater, United Kingdom</t>
  </si>
  <si>
    <t>Dreams Ltd</t>
  </si>
  <si>
    <t>['sql', 'python', 'azure', 'git', 'unity']</t>
  </si>
  <si>
    <t>Sears Seating</t>
  </si>
  <si>
    <t>South Coast Children's Society</t>
  </si>
  <si>
    <t>['sql', 'python', 'snowflake', 'azure', 'aws', 'pandas', 'jupyter', 'git', 'jira', 'confluence']</t>
  </si>
  <si>
    <t>Sr Data Analyst/Content Manager- Ft Shafter, HI</t>
  </si>
  <si>
    <t>Senior AI Data Engineer - Marketing Analytics</t>
  </si>
  <si>
    <t>Data Scientist - Team Participatory System Dynamics</t>
  </si>
  <si>
    <t>PAVIR</t>
  </si>
  <si>
    <t>['tableau', 'powerbi', 'powerbi', 'github']</t>
  </si>
  <si>
    <t>Senior Generative AI Engineer in Denver</t>
  </si>
  <si>
    <t>Data Integration Engineer (Informatica/Collibra)</t>
  </si>
  <si>
    <t>['sql', 'snowflake', 'azure', 'databricks', 'aws', 'gcp', 'bigquery', 'gdpr', 'qlik', 'kubernetes']</t>
  </si>
  <si>
    <t>Junior Risk &amp; Data Analyst â€“ Banking Sector</t>
  </si>
  <si>
    <t>Analyst-Data Products</t>
  </si>
  <si>
    <t>['r', 'sas', 'snowflake', 'aws', 'sas']</t>
  </si>
  <si>
    <t>Python Data Analyst â€“ Entry Level</t>
  </si>
  <si>
    <t>Reporting Analyst II</t>
  </si>
  <si>
    <t>Rocket Companies</t>
  </si>
  <si>
    <t>Data Scientist (Exploitation Specialist Level-3) - NGA - WASH</t>
  </si>
  <si>
    <t>Masego - JazzHR</t>
  </si>
  <si>
    <t>Masego</t>
  </si>
  <si>
    <t>['javascript', 'html', 'tableau', 'alteryx']</t>
  </si>
  <si>
    <t>Cwmbran, United Kingdom</t>
  </si>
  <si>
    <t>Aneurin Bevan University Health Board</t>
  </si>
  <si>
    <t>Senior Loss Forecasting Analyst</t>
  </si>
  <si>
    <t>['sql', 'python', 'go', 'powerbi', 'powerbi']</t>
  </si>
  <si>
    <t>Lead / Sr. Data Engineer (Architect &amp; Engineering Owner)</t>
  </si>
  <si>
    <t>Mango Sciencies</t>
  </si>
  <si>
    <t>['sql', 'python', 'scala', 'nosql', 'java', 'mongodb', 'postgresql', 'mongodb', 'elasticsearch', 'snowflake', 'azure', 'databricks', 'oracle', 'aws', 'redshift', 'pyspark', 'airflow', 'pandas', 'github']</t>
  </si>
  <si>
    <t>Technical Business Data Analyst Database 🏆</t>
  </si>
  <si>
    <t>AMS CWS</t>
  </si>
  <si>
    <t>Sr Data Engineer 1 - Data Modeling</t>
  </si>
  <si>
    <t>['powershell', 'ansible']</t>
  </si>
  <si>
    <t>Data Engineer 1 - Data Modeling</t>
  </si>
  <si>
    <t>Senior Software Engineer / Développeur logiciel Senior</t>
  </si>
  <si>
    <t>['sql', 'python', 'r', 'javascript', 'java', 'html', 'css', 'c', 'postgresql', 'azure', 'databricks', 'aws', 'spark', 'vue', 'excel', 'power bi', 'git']</t>
  </si>
  <si>
    <t>Data engineer-Big query</t>
  </si>
  <si>
    <t>Cloud Database Engineer_5+Years</t>
  </si>
  <si>
    <t>['sql', 'python', 'nosql', 'mongodb', 'shell', 'postgresql', 'mongodb', 'oracle', 'gcp', 'terraform']</t>
  </si>
  <si>
    <t>Artificial Intelligence Jobs</t>
  </si>
  <si>
    <t>Senior Data Cabling Engineer</t>
  </si>
  <si>
    <t>NBC Watford Ltd</t>
  </si>
  <si>
    <t>Kurdish Sorani speaker - Trust &amp; Safety, Analyst</t>
  </si>
  <si>
    <t>Sr. Data Scientist, Field Engineering</t>
  </si>
  <si>
    <t>Data Scientist - Office of the Chief Financial Officer</t>
  </si>
  <si>
    <t>GSA</t>
  </si>
  <si>
    <t>Data Engineer II, ShipTech Analytics</t>
  </si>
  <si>
    <t>['sql', 'dynamodb', 'aws', 'redshift', 'spark', 'hadoop']</t>
  </si>
  <si>
    <t>Data Engineer, SMGS Business Insights and Operations</t>
  </si>
  <si>
    <t>['sql', 'python', 'aws', 'redshift', 'spark', 'kafka', 'hadoop', 'tableau']</t>
  </si>
  <si>
    <t>Social Insights Analyst</t>
  </si>
  <si>
    <t>['go', 'tableau', 'excel', 'looker', 'power bi', 'sheets']</t>
  </si>
  <si>
    <t>Junior Data Scientist in Anaheim</t>
  </si>
  <si>
    <t>Cleared Data Scientist (Multiple Levels)</t>
  </si>
  <si>
    <t>['sql', 'python', 'postgresql', 'azure', 'aws', 'gcp', 'spark', 'kafka', 'tableau', 'git']</t>
  </si>
  <si>
    <t>Senior Azure Data Engineer - Managed Services</t>
  </si>
  <si>
    <t>HippoDigital</t>
  </si>
  <si>
    <t>['sql', 'python', 't-sql', 'sql server', 'azure', 'power bi', 'ssis', 'terraform']</t>
  </si>
  <si>
    <t>Whatnot</t>
  </si>
  <si>
    <t>['sql', 'go', 'react']</t>
  </si>
  <si>
    <t>Hillcrest Heights, MD</t>
  </si>
  <si>
    <t>Tech-Marine Business</t>
  </si>
  <si>
    <t>Catalogue Matching Associate</t>
  </si>
  <si>
    <t>Orfium</t>
  </si>
  <si>
    <t>Operations Research Data Analyst Business 🏆</t>
  </si>
  <si>
    <t>Data Science &amp; Analysis - AI Training - Austin, US</t>
  </si>
  <si>
    <t>['sql', 'python', 'r', 'pytorch', 'matplotlib', 'numpy', 'seaborn', 'tensorflow', 'scikit-learn', 'pandas', 'tableau', 'powerbi', 'powerbi']</t>
  </si>
  <si>
    <t>Data Platform Engineer 🏆</t>
  </si>
  <si>
    <t>PRISM DIGITAL LIMITED</t>
  </si>
  <si>
    <t>['sql', 'sql server', 'azure', 'github', 'terraform']</t>
  </si>
  <si>
    <t>Senior Data Scientist / AI Engineer (f/m/d) – Agentic AI | 100% Remote | Finance &amp; Insurance</t>
  </si>
  <si>
    <t>['python', 'azure', 'kubernetes', 'github']</t>
  </si>
  <si>
    <t>Business MI &amp; Insights Analyst</t>
  </si>
  <si>
    <t>PinkWorm Recruitment</t>
  </si>
  <si>
    <t>Data &amp; AI Engineer - 1 year contract | Hong Kong, HK</t>
  </si>
  <si>
    <t>['sql', 'python', 'scala', 'nosql', 'postgresql', 'azure', 'databricks', 'spark', 'github']</t>
  </si>
  <si>
    <t>Credit Data and Reporting Analyst</t>
  </si>
  <si>
    <t>HR Data Privacy Analyst</t>
  </si>
  <si>
    <t>Bodhi</t>
  </si>
  <si>
    <t>Welcome To The Jungle</t>
  </si>
  <si>
    <t>Bally's Interactive</t>
  </si>
  <si>
    <t>Azure DataBricks Lead</t>
  </si>
  <si>
    <t>['sql', 'scala', 'snowflake', 'azure', 'databricks', 'spark', 'pyspark', 'hadoop', 'git', 'github', 'unity']</t>
  </si>
  <si>
    <t>Jr/Mid Azure Data Engineer | Wilmington, MA (Hybrid) Locals</t>
  </si>
  <si>
    <t>Aneka Talent Solutions</t>
  </si>
  <si>
    <t>['sql', 'python', 't-sql', 'azure', 'databricks', 'power bi', 'dax', 'git', 'jira']</t>
  </si>
  <si>
    <t>Principal Engineer, Streaming Systems</t>
  </si>
  <si>
    <t>Software Engineer, Streaming Systems</t>
  </si>
  <si>
    <t>['snowflake', 'databricks', 'kafka']</t>
  </si>
  <si>
    <t>Hivekra</t>
  </si>
  <si>
    <t>['sql', 'python', 'scala', 't-sql', 'snowflake', 'azure', 'spark', 'kafka', 'power bi', 'git', 'terraform', 'unify']</t>
  </si>
  <si>
    <t>Data Engineer | Learn Snowflake | £65k to £80k | Private Equity</t>
  </si>
  <si>
    <t>['sql', 'python', 'snowflake', 'aws', 'git', 'terraform']</t>
  </si>
  <si>
    <t>Automation &amp; Data Analytics Associate – Wealth Management Operations</t>
  </si>
  <si>
    <t>['sql', 'python', 'vba', 'alteryx']</t>
  </si>
  <si>
    <t>Business Systems Analyst – SAP SuccessFactors</t>
  </si>
  <si>
    <t>Business Analyst - Automotive</t>
  </si>
  <si>
    <t>Contract Operations Manager</t>
  </si>
  <si>
    <t>Operational AI Insights Analyst</t>
  </si>
  <si>
    <t>Blue Signal Search</t>
  </si>
  <si>
    <t>['sql', 'python', 'r', 'c', 'julia', 'windows', 'tableau', 'excel', 'power bi']</t>
  </si>
  <si>
    <t>Associate Director, Real World Data</t>
  </si>
  <si>
    <t>['python', 'azure', 'aws', 'pytorch', 'tensorflow', 'kubernetes', 'docker']</t>
  </si>
  <si>
    <t>Decision Scientist--Real Estate</t>
  </si>
  <si>
    <t>eHub Global Inc</t>
  </si>
  <si>
    <t>Data Engineer/Architect, WWPS ProServe Data and Machine Learning</t>
  </si>
  <si>
    <t>Orchestra BioMed</t>
  </si>
  <si>
    <t>Supply Chain Systems Analyst - Recent Grad</t>
  </si>
  <si>
    <t>[Remote] PV and Energy Storage Remote Operator &amp; Data Analyst</t>
  </si>
  <si>
    <t>Software/Data Engineer - Proptech Startup - $175k-$225k + Equity</t>
  </si>
  <si>
    <t>Senior Data Engineer  (AI / ML Focus)</t>
  </si>
  <si>
    <t>Data Engineer – Ab Initio</t>
  </si>
  <si>
    <t>['gcp', 'spark']</t>
  </si>
  <si>
    <t>Team Lead Data Engineering (Databricks)</t>
  </si>
  <si>
    <t>Construction Data Analyst</t>
  </si>
  <si>
    <t>Data Systems Analyst/Product Owner</t>
  </si>
  <si>
    <t>['sql', 'azure', 'jira', 'confluence']</t>
  </si>
  <si>
    <t>Claims Data Quality Analyst</t>
  </si>
  <si>
    <t>['sql', 'snowflake', 'arch']</t>
  </si>
  <si>
    <t>Business Analyst - IT (1915)</t>
  </si>
  <si>
    <t>CoreSite</t>
  </si>
  <si>
    <t>['go', 'confluence']</t>
  </si>
  <si>
    <t>Senior Data Scientist II – Predictive Modeling &amp; ML</t>
  </si>
  <si>
    <t>Pharmaceutical Company</t>
  </si>
  <si>
    <t>Senior Data Scientist - Global Veterinary Pharmacovigilance, Signal Management</t>
  </si>
  <si>
    <t>Zoetis</t>
  </si>
  <si>
    <t>['sql', 'python', 'r', 'power bi', 'outlook', 'git', 'github']</t>
  </si>
  <si>
    <t>Head of Data Connect</t>
  </si>
  <si>
    <t>University of Sheffield</t>
  </si>
  <si>
    <t>['go', 'gdpr', 'planner']</t>
  </si>
  <si>
    <t>Senior Azure ETL / Data Engineer</t>
  </si>
  <si>
    <t>Stormwater Data Analyst﻿ - R20735</t>
  </si>
  <si>
    <t>SGR Job Board</t>
  </si>
  <si>
    <t>Sarasota County Government</t>
  </si>
  <si>
    <t>['tableau', 'power bi', 'sap']</t>
  </si>
  <si>
    <t>Financial Systems Specialist (Aderant)- 3591290</t>
  </si>
  <si>
    <t>Senior Manager Analytics</t>
  </si>
  <si>
    <t>['sql', 'python', 'postgresql', 'snowflake', 'power bi', 'dax']</t>
  </si>
  <si>
    <t>Power BI Analyst – Engagement Services Operations</t>
  </si>
  <si>
    <t>Manpowergroup Services India Private Limited</t>
  </si>
  <si>
    <t>SSE</t>
  </si>
  <si>
    <t>['azure', 'databricks', 'gdpr', 'power bi', 'dax']</t>
  </si>
  <si>
    <t>Mid-level Data Scientist in San Francisco</t>
  </si>
  <si>
    <t>Entry Level Data Analytics Engineer</t>
  </si>
  <si>
    <t>['python', 'matlab', 'java', 'c']</t>
  </si>
  <si>
    <t>Entry Level Business Data Analyst</t>
  </si>
  <si>
    <t>WashU - The Division of General Medicine and Geriatrics Research Unit</t>
  </si>
  <si>
    <t>Project Controls Analyst - Minor Projects</t>
  </si>
  <si>
    <t>['tableau', 'excel', 'power bi', 'sap', 'powerbi', 'powerbi']</t>
  </si>
  <si>
    <t>NorthStar Career Directions</t>
  </si>
  <si>
    <t>Social Listening Data Analyst</t>
  </si>
  <si>
    <t>['sql', 'bigquery', 'tableau', 'excel', 'looker', 'power bi', 'powerpoint']</t>
  </si>
  <si>
    <t>Hillsborough County</t>
  </si>
  <si>
    <t>Senior Technical Business Analyst</t>
  </si>
  <si>
    <t>['sql', 'sql server', 'azure', 'atlassian', 'jira']</t>
  </si>
  <si>
    <t>Alchemer</t>
  </si>
  <si>
    <t>['sql', 'python', 'go', 'mongodb', 'mongodb']</t>
  </si>
  <si>
    <t>Full Stack, Data &amp; Analytics Engineer</t>
  </si>
  <si>
    <t>['sql', 'python', 'c', 'snowflake', 'azure', 'databricks', 'pyspark', 'scikit-learn', 'pandas', 'tableau', 'power bi', 'jira']</t>
  </si>
  <si>
    <t>ITC Infotech</t>
  </si>
  <si>
    <t>['sql', 'python', 'sql server', 'snowflake', 'redshift', 'tableau', 'power bi', 'sap']</t>
  </si>
  <si>
    <t>F2F Interview || Lead Snowflake Data Engineer || New York City, NY (Locals)</t>
  </si>
  <si>
    <t>['python', 'snowflake', 'pyspark']</t>
  </si>
  <si>
    <t>Systems Automation Analyst</t>
  </si>
  <si>
    <t>Moreno Valley, CA</t>
  </si>
  <si>
    <t>['python', 'powershell', 'windows']</t>
  </si>
  <si>
    <t>Data Analytics Engineer (Marketing) - no 3rd parties</t>
  </si>
  <si>
    <t>Senior Contract Analyst</t>
  </si>
  <si>
    <t>Fortress Information Security</t>
  </si>
  <si>
    <t>Employee Data Administration Analyst</t>
  </si>
  <si>
    <t>Mizuho Financial Group</t>
  </si>
  <si>
    <t>Senior Risk Data Specialist</t>
  </si>
  <si>
    <t>['sql', 'python', 'vba', 'tableau', 'excel', 'power bi', 'jira', 'confluence']</t>
  </si>
  <si>
    <t>IT Senior Analyst</t>
  </si>
  <si>
    <t>Highridge Medical</t>
  </si>
  <si>
    <t>Data Scientist/Machine Learning Engineer - TS/SCI with Poly requ Jobs</t>
  </si>
  <si>
    <t>Operations Research Systems Analyst</t>
  </si>
  <si>
    <t>Data Engineer, Cell Design &amp; Materials Engineering</t>
  </si>
  <si>
    <t>['sql', 'python', 'matlab', 'kubernetes', 'docker', 'git']</t>
  </si>
  <si>
    <t>Senior Data &amp; Analytics Engineer</t>
  </si>
  <si>
    <t>Bci</t>
  </si>
  <si>
    <t>['sql', 'python', 'databricks', 'power bi']</t>
  </si>
  <si>
    <t>Power BI Developer / Data Integration Architect</t>
  </si>
  <si>
    <t>['sql', 'azure', 'power bi', 'ssis']</t>
  </si>
  <si>
    <t>Data Science &amp; Analysis - AI Training - Dallas, US</t>
  </si>
  <si>
    <t>BUSINESS DATA ANALYST</t>
  </si>
  <si>
    <t>CHRISTIAN BROTHERS SERVICES</t>
  </si>
  <si>
    <t>Data Science &amp; Analysis - AI Training - Indianapolis, US</t>
  </si>
  <si>
    <t>Implementation Analyst, Intern</t>
  </si>
  <si>
    <t>Smart Data Solutions</t>
  </si>
  <si>
    <t>['sql', 'go', 'visio', 'jira', 'smartsheet']</t>
  </si>
  <si>
    <t>Market Access Payor Analyst</t>
  </si>
  <si>
    <t>Data Science &amp; Analysis - AI Training - Denver, US</t>
  </si>
  <si>
    <t>Data Science &amp; Analysis - AI Training - San Francisco, US</t>
  </si>
  <si>
    <t>Director / Senior Manager, Data Science</t>
  </si>
  <si>
    <t>Athena</t>
  </si>
  <si>
    <t>['sql', 'python', 'r', 'go', 'c', 'spark', 'pytorch', 'keras', 'tensorflow', 'hadoop', 'scikit-learn', 'jupyter']</t>
  </si>
  <si>
    <t>['sql', 'c', 'azure', 'databricks', 'ssis']</t>
  </si>
  <si>
    <t>Kwik Trip</t>
  </si>
  <si>
    <t>Financial Analyst Internship â€“ FinTech Company for Credit Analytics</t>
  </si>
  <si>
    <t>Data Entry Analyst (Typist) – Remote</t>
  </si>
  <si>
    <t>Scott Credit Union</t>
  </si>
  <si>
    <t>Sales Systems Analyst (contract)</t>
  </si>
  <si>
    <t>['sql', 'python', 'r', 'html', 'tableau', 'excel', 'power bi', 'sap']</t>
  </si>
  <si>
    <t>['sql', 'python', 'snowflake', 'power bi', 'git']</t>
  </si>
  <si>
    <t>Data Engineer, Platform</t>
  </si>
  <si>
    <t>Data Analyst 2 - 52414</t>
  </si>
  <si>
    <t>State of New York - Health, Department of</t>
  </si>
  <si>
    <t>junior data scientist/Java developer</t>
  </si>
  <si>
    <t>Python Data Analyst Remote</t>
  </si>
  <si>
    <t>Mid-level Data Engineer in Newark</t>
  </si>
  <si>
    <t>Data Engineer, Enterprise Data Platform, Student Intern (Fall 2026 - 4 Months)</t>
  </si>
  <si>
    <t>Healthcare of Ontario Pension Plan</t>
  </si>
  <si>
    <t>Data Labeler, LearnWith.AI (Remote) - $30,000/year USD</t>
  </si>
  <si>
    <t>Python Engineer - Data Engineering</t>
  </si>
  <si>
    <t>tribus</t>
  </si>
  <si>
    <t>Lead Data Scientist - Forecasting</t>
  </si>
  <si>
    <t>['sql', 'python', 'azure', 'databricks', 'aws', 'gcp', 'github', 'gitlab']</t>
  </si>
  <si>
    <t>Iconvergence</t>
  </si>
  <si>
    <t>LinkedIn ‏مصر</t>
  </si>
  <si>
    <t>Junior Business Analyst fluent GERMAN</t>
  </si>
  <si>
    <t>Bespoke Recruitment</t>
  </si>
  <si>
    <t>Distribution &amp; Logistics Analytics Senior Analyst</t>
  </si>
  <si>
    <t>['sql', 'python', 'visual basic']</t>
  </si>
  <si>
    <t>Sellick Partnership</t>
  </si>
  <si>
    <t>Hounslow, United Kingdom</t>
  </si>
  <si>
    <t>Xpertise Recruitment</t>
  </si>
  <si>
    <t>AI &amp; Data Science Analyst Intern</t>
  </si>
  <si>
    <t>Solution Account Manager - Data &amp; Analytics</t>
  </si>
  <si>
    <t>Health Research Incorporated</t>
  </si>
  <si>
    <t>['sql', 'python', 'nosql', 'tableau', 'excel', 'power bi', 'sap']</t>
  </si>
  <si>
    <t>Data Analyst (On-Site)</t>
  </si>
  <si>
    <t>Senior Epidemiologist | TechBio platform</t>
  </si>
  <si>
    <t>Senior, Software Engineer - Big Data &amp; AI Platforms</t>
  </si>
  <si>
    <t>Tontitown, AR</t>
  </si>
  <si>
    <t>['python', 'javascript', 'java', 'c', 'typescript', 'cassandra', 'spark', 'kafka', 'github']</t>
  </si>
  <si>
    <t>(USA) Senior, Data Engineer-5 - Item Catalog Governance</t>
  </si>
  <si>
    <t>Commercial Data Analyst (Power BI / SQL)</t>
  </si>
  <si>
    <t>MSA Data Analytics</t>
  </si>
  <si>
    <t>Lead Systems Engineer - Data</t>
  </si>
  <si>
    <t>Blackburn with Darwen Borough Council</t>
  </si>
  <si>
    <t>GVTC</t>
  </si>
  <si>
    <t>['sql', 'python', 'sql server', 'microstrategy', 'ssis', 'ssrs', 'powerbi', 'powerbi']</t>
  </si>
  <si>
    <t>Mechanical Engineer-Data Centre- Europe</t>
  </si>
  <si>
    <t>Falcon Green</t>
  </si>
  <si>
    <t>Asembia LLC</t>
  </si>
  <si>
    <t>['sql', 'c', 'excel', 'powerpoint', 'powerbi', 'powerbi']</t>
  </si>
  <si>
    <t>Instrumentation Analyst</t>
  </si>
  <si>
    <t>Rush Street Interactive</t>
  </si>
  <si>
    <t>Data Analyst (Hiring Immediately)</t>
  </si>
  <si>
    <t>Data Analyst – Utility Operations (T&amp;D)</t>
  </si>
  <si>
    <t>['sas', 'oracle', 'power bi', 'sap', 'sas', 'spreadsheet']</t>
  </si>
  <si>
    <t>Program Analyst – Data &amp; Compliance (Utility Domain)</t>
  </si>
  <si>
    <t>Program Analyst – Utility Compliance</t>
  </si>
  <si>
    <t>Data Analyst - Air-Serv</t>
  </si>
  <si>
    <t>Sellick Partnership Limited</t>
  </si>
  <si>
    <t>GIS Data Analyst/Architect</t>
  </si>
  <si>
    <t>Applied Future Technologies, Inc.</t>
  </si>
  <si>
    <t>Data Analyst for Excel and Google Sheets</t>
  </si>
  <si>
    <t>['python', 'gcp', 'pytorch', 'pyspark', 'tensorflow', 'phoenix']</t>
  </si>
  <si>
    <t>Data Scientist III (Contractor)</t>
  </si>
  <si>
    <t>Lead Customer Insights Analyst</t>
  </si>
  <si>
    <t>GIS Analyst III or IV</t>
  </si>
  <si>
    <t>Berthoud, CO</t>
  </si>
  <si>
    <t>Little Thompson Water District</t>
  </si>
  <si>
    <t>Lead Data Engineer - Modernization &amp; Reliability</t>
  </si>
  <si>
    <t>['sql', 'sql server', 'azure', 'databricks', 'ssis', 'ssrs']</t>
  </si>
  <si>
    <t>Manager, IT - Data Engineering</t>
  </si>
  <si>
    <t>Builders FirstSource Careers</t>
  </si>
  <si>
    <t>Builders FirstSource</t>
  </si>
  <si>
    <t>['sql', 'sql server', 'azure', 'databricks', 'power bi', 'ssis', 'sap', 'terraform', 'jira']</t>
  </si>
  <si>
    <t>Data Engineer - Remote / Telecommute</t>
  </si>
  <si>
    <t>['sql', 'python', 'scala', 'java', 'snowflake', 'azure', 'databricks', 'spark', 'kafka', 'power bi']</t>
  </si>
  <si>
    <t>AWS Data Engineer- Toronto, ON- 2 days a week ONSITE</t>
  </si>
  <si>
    <t>['sql', 'python', 'nosql', 'aws', 'redshift', 'pyspark', 'airflow', 'docker']</t>
  </si>
  <si>
    <t>Mainz Brady Group</t>
  </si>
  <si>
    <t>Amer Consulting Solutions Inc.</t>
  </si>
  <si>
    <t>Senior Supply Chain Data Analyst – Analytics, ML &amp; AI</t>
  </si>
  <si>
    <t>['sql', 'python', 'r', 'sas', 'databricks', 'power bi', 'sas']</t>
  </si>
  <si>
    <t>Senior Data Engineer Job Details | Nucor</t>
  </si>
  <si>
    <t>Nucor Corporation</t>
  </si>
  <si>
    <t>Data Engineer – Digital Transformation</t>
  </si>
  <si>
    <t>['sql', 'python', 'r', 'nosql', 'mongodb', 'postgresql', 'mongodb', 'snowflake', 'azure', 'aws', 'gcp', 'power bi', 'ssis', 'dax', 'git', 'microsoft teams']</t>
  </si>
  <si>
    <t>Principal Data Analyst- Capital Markets</t>
  </si>
  <si>
    <t>NIRI Career Center</t>
  </si>
  <si>
    <t>Power BI Analyst – With Visa Sponsorship</t>
  </si>
  <si>
    <t>['sql', 'python', 'r', 'sql server', 'snowflake', 'azure', 'excel', 'power bi', 'dax', 'sharepoint']</t>
  </si>
  <si>
    <t>Zoho CRM Analyst for Customer Analytics</t>
  </si>
  <si>
    <t>Data Engineer - Mid &amp; Senior-Level [TMC-013-004]</t>
  </si>
  <si>
    <t>['sql', 'python', 'nosql', 'aws', 'gcp', 'spark', 'pandas']</t>
  </si>
  <si>
    <t>Senior Data Scientist, Experimentation (Marketing)</t>
  </si>
  <si>
    <t>Senior Manger, Revenue and Sales Analytics</t>
  </si>
  <si>
    <t>Altivera Medical</t>
  </si>
  <si>
    <t>Data Analytics Engineer (Marketing) - no C2C</t>
  </si>
  <si>
    <t>['sql', 'python', 'golang', 'azure', 'aws', 'airflow', 'kubernetes', 'docker', 'git', 'github', 'terraform']</t>
  </si>
  <si>
    <t>Sr Analyst, Marketing Analytics &amp; Measurement</t>
  </si>
  <si>
    <t>Ariat International</t>
  </si>
  <si>
    <t>Analyst, Distribution</t>
  </si>
  <si>
    <t>IMAX</t>
  </si>
  <si>
    <t>Business Process Analyst – Remote (CDI)</t>
  </si>
  <si>
    <t>['r', 'c', 'visio']</t>
  </si>
  <si>
    <t>Technical Support &amp;  Data Analyst</t>
  </si>
  <si>
    <t>TRADEBE UK</t>
  </si>
  <si>
    <t>Intern, Data Scientist, Money</t>
  </si>
  <si>
    <t>Data Analyst - No experience needed</t>
  </si>
  <si>
    <t>Analyst: Data Scientist</t>
  </si>
  <si>
    <t>['sql', 'python', 'snowflake', 'azure', 'databricks', 'aws', 'gcp', 'spark', 'pyspark', 'git']</t>
  </si>
  <si>
    <t>Data Scientist III, Research</t>
  </si>
  <si>
    <t>Data Scientist No experience necessary</t>
  </si>
  <si>
    <t>Data Infra Engineer(Bilingual Mandarin)</t>
  </si>
  <si>
    <t>['python', 'go', 'java', 'mongodb', 'mysql', 'mongodb', 'redis']</t>
  </si>
  <si>
    <t>Staff Data Engineer - Federal (Auth0)</t>
  </si>
  <si>
    <t>['sql', 'python', 'go', 'bash', 'powershell', 'snowflake', 'azure', 'aws', 'gcp', 'airflow', 'kubernetes', 'terraform']</t>
  </si>
  <si>
    <t>Mid-level Machine Learning Data Engineer in Orlando</t>
  </si>
  <si>
    <t>['sql', 'python', 'r', 'spark', 'tableau', 'looker', 'powerpoint']</t>
  </si>
  <si>
    <t>['scala', 'nosql', 'java', 'db2', 'mysql', 'spark', 'hadoop', 'selenium', 'git', 'jenkins', 'chef']</t>
  </si>
  <si>
    <t>FP&amp;A INSIGHTS &amp; DATA ANALYSIS MANAGER</t>
  </si>
  <si>
    <t>MegaMex Foods LLC</t>
  </si>
  <si>
    <t>['sql', 'oracle', 'windows', 'excel', 'power bi']</t>
  </si>
  <si>
    <t>Business Analyst - DD2026</t>
  </si>
  <si>
    <t>2026 NCG - Data Scientist (Masters)</t>
  </si>
  <si>
    <t>Amat</t>
  </si>
  <si>
    <t>['python', 'go', 'azure', 'databricks', 'pytorch']</t>
  </si>
  <si>
    <t>Senior Data Scientist / AI Engineer - GenAI - (Python/SQL/ML)</t>
  </si>
  <si>
    <t>Robert Walters</t>
  </si>
  <si>
    <t>AWS Data Engineer - Remote</t>
  </si>
  <si>
    <t>Data, Analytics &amp; AI Team Lead</t>
  </si>
  <si>
    <t>GHD Group</t>
  </si>
  <si>
    <t>['sql', 'python', 'go', 'snowflake', 'azure', 'databricks', 'excel', 'power bi']</t>
  </si>
  <si>
    <t>['python', 'java', 'snowflake', 'databricks', 'tableau']</t>
  </si>
  <si>
    <t>Investment Banking Senior Analyst</t>
  </si>
  <si>
    <t>RCK Analytics Private Limited</t>
  </si>
  <si>
    <t>Nokomis, FL</t>
  </si>
  <si>
    <t>MITER Brands</t>
  </si>
  <si>
    <t>['oracle', 'windows', 'excel', 'powerpoint']</t>
  </si>
  <si>
    <t>Data Protection Sr. Analyst</t>
  </si>
  <si>
    <t>['powershell', 'azure', 'gdpr']</t>
  </si>
  <si>
    <t>[Remote] People Analytics Analyst | United States | Remote</t>
  </si>
  <si>
    <t>Data Engineer/Scientist - Life Sciences</t>
  </si>
  <si>
    <t>Business Intelligence &amp; Tech Lead (Data Analyst III)</t>
  </si>
  <si>
    <t>Mid-level Senior Data Scientist in Newark</t>
  </si>
  <si>
    <t>Data Engineer II , UTR Data Engineering</t>
  </si>
  <si>
    <t>DATABASE ANALYST II</t>
  </si>
  <si>
    <t>Federal Government Analyst – Full-Time</t>
  </si>
  <si>
    <t>['python', 'r', 'sas', 'gdpr', 'tableau', 'excel', 'power bi', 'spss', 'sas']</t>
  </si>
  <si>
    <t>ENG-L3 Data Engineer</t>
  </si>
  <si>
    <t>Mywe Technologies LLP for Client</t>
  </si>
  <si>
    <t>['sql', 'python', 'gcp', 'kubernetes']</t>
  </si>
  <si>
    <t>JT4, LLC</t>
  </si>
  <si>
    <t>Business Analyst - Temporary Casual</t>
  </si>
  <si>
    <t>University of the Pacific</t>
  </si>
  <si>
    <t>['sql', 'python', 'r', 'assembly', 'tableau', 'excel', 'power bi', 'powerpoint']</t>
  </si>
  <si>
    <t>Prospect Rsch &amp; Data Analyst</t>
  </si>
  <si>
    <t>University of Massachusetts Medical School</t>
  </si>
  <si>
    <t>(USA) Manager, Business Analysis And Insights</t>
  </si>
  <si>
    <t>Machine Learning - Data Scientist</t>
  </si>
  <si>
    <t>Rx Operations Analyst, Rx Operations Analyst, Services Delivery</t>
  </si>
  <si>
    <t>['sql', 'r', 'vba', 'windows', 'unix', 'tableau', 'excel', 'microstrategy', 'qlik']</t>
  </si>
  <si>
    <t>Cooper University Hospital</t>
  </si>
  <si>
    <t>Data Engineer (Data Platform / Infrastructure)</t>
  </si>
  <si>
    <t>['sql', 'scala', 'java', 'aws', 'spark', 'kafka']</t>
  </si>
  <si>
    <t>['python', 'azure', 'aws', 'gcp', 'fastapi', 'flask']</t>
  </si>
  <si>
    <t>Senior Data Scientist (GTM)</t>
  </si>
  <si>
    <t>['sql', 'python', 'r', 'go', 'databricks', 'oracle', 'airflow', 'excel']</t>
  </si>
  <si>
    <t>Site IE Data Engineer</t>
  </si>
  <si>
    <t>Lebanon, TN</t>
  </si>
  <si>
    <t>Mars, Incorporated</t>
  </si>
  <si>
    <t>micro1 AI</t>
  </si>
  <si>
    <t>Senior Manager, Data Platforms and Engineering</t>
  </si>
  <si>
    <t>Pacific Blue Cross</t>
  </si>
  <si>
    <t>Senior Data Engineer - Hybrid ID47956</t>
  </si>
  <si>
    <t>Humand Talent</t>
  </si>
  <si>
    <t>['python', 'airflow', 'git', 'github']</t>
  </si>
  <si>
    <t>PV and Energy Storage Remote Operator &amp; Data Analyst</t>
  </si>
  <si>
    <t>Montville, NJ</t>
  </si>
  <si>
    <t>Healthcare Associated Infections Surveillance Data Analyst - HP IV - HAI/AR Program</t>
  </si>
  <si>
    <t>Department of Public Health &amp; Environment</t>
  </si>
  <si>
    <t>['r', 'go', 'c', 'tableau', 'sheets', 'git', 'github']</t>
  </si>
  <si>
    <t>Staff Data Engineer (Python, AI/ML) – REMOTE</t>
  </si>
  <si>
    <t>Search Partner Group, LLC</t>
  </si>
  <si>
    <t>['python', 'snowflake', 'bigquery', 'spark', 'kafka', 'airflow', 'kubernetes']</t>
  </si>
  <si>
    <t>['sql', 'python', 'r', 'nosql', 'snowflake', 'databricks', 'bigquery', 'tableau', 'power bi']</t>
  </si>
  <si>
    <t>ThyssenKrupp</t>
  </si>
  <si>
    <t>['sql', 'python', 'r', 'tableau', 'excel', 'power bi', 'powerpoint', 'outlook']</t>
  </si>
  <si>
    <t>Data Analyst 3, SG-27</t>
  </si>
  <si>
    <t>Data Scientist III - AMZ9898176</t>
  </si>
  <si>
    <t>Information Analyst | Upto $30/hr Hourly - AI Trainer</t>
  </si>
  <si>
    <t>Mid-level Data Engineer in Seattle</t>
  </si>
  <si>
    <t>Network Engineer - Data Annotation</t>
  </si>
  <si>
    <t>Business Analyst – Market Research &amp; Strategy</t>
  </si>
  <si>
    <t>Bootle, United Kingdom</t>
  </si>
  <si>
    <t>Defensive Security AI Scientist</t>
  </si>
  <si>
    <t>['python', 'pytorch', 'hugging face', 'kubernetes']</t>
  </si>
  <si>
    <t>['sql', 'python', 'nosql', 'postgresql', 'numpy', 'pandas', 'flask', 'django', 'git']</t>
  </si>
  <si>
    <t>Director, Data Science (Feasibility Site Activation)</t>
  </si>
  <si>
    <t>C-Clinical Dallas</t>
  </si>
  <si>
    <t>Senior Product Analyst, Methodology</t>
  </si>
  <si>
    <t>PurpleLab Inc</t>
  </si>
  <si>
    <t>['sql', 'snowflake', 'databricks', 'bigquery']</t>
  </si>
  <si>
    <t>Data Analyst, Data Analytics</t>
  </si>
  <si>
    <t>Radiant Nuclear</t>
  </si>
  <si>
    <t>['c', 'oracle', 'tableau', 'power bi']</t>
  </si>
  <si>
    <t>Vermelo RPO</t>
  </si>
  <si>
    <t>['sql', 'python', 'r', 'azure', 'databricks', 'jira']</t>
  </si>
  <si>
    <t>Research Engineer (L5) - Growth and Membership</t>
  </si>
  <si>
    <t>Remote Jobs | Telejobs</t>
  </si>
  <si>
    <t>Leapsome</t>
  </si>
  <si>
    <t>['sql', 'python', 'scala', 'aws', 'spark', 'kafka', 'airflow']</t>
  </si>
  <si>
    <t>Policy Analyst (Remote)</t>
  </si>
  <si>
    <t>Leigh, United Kingdom</t>
  </si>
  <si>
    <t>Quik Hire Staffing</t>
  </si>
  <si>
    <t>Foreign Exchange Analyst – For Foreigners</t>
  </si>
  <si>
    <t>['python', 'r', 'matlab', 'excel', 'terminal']</t>
  </si>
  <si>
    <t>Westchester, CA</t>
  </si>
  <si>
    <t>Mid-level Senior Data Scientist in Anaheim</t>
  </si>
  <si>
    <t>Mid-level Staff Data Scientist in Garland</t>
  </si>
  <si>
    <t>Inventory Analyst Needed for Stock Optimization</t>
  </si>
  <si>
    <t>Machine Learning Scientist III - Multi-Product AI</t>
  </si>
  <si>
    <t>Reporting Data Analyst with P&amp;C Insurance</t>
  </si>
  <si>
    <t>Cerebra Consulting, Inc.</t>
  </si>
  <si>
    <t>['sql', 'c', 'power bi', 'microstrategy', 'sap']</t>
  </si>
  <si>
    <t>Executive Recruiter</t>
  </si>
  <si>
    <t>Junior Data Scientist in Irving</t>
  </si>
  <si>
    <t>Remote Cross-Channel Customer Journey Analyst</t>
  </si>
  <si>
    <t>Delta Corporation</t>
  </si>
  <si>
    <t>Data Scientist Associate (Ciudad de México, Cuauhtémoc)</t>
  </si>
  <si>
    <t>['sql', 'python', 'aws', 'spark', 'looker', 'github']</t>
  </si>
  <si>
    <t>Data Scientist Analyst (Ciudad de México, Cuauhtémoc)</t>
  </si>
  <si>
    <t>['python', 'r', 'sas', 'c', 'aws', 'pyspark', 'looker', 'power bi', 'sas']</t>
  </si>
  <si>
    <t>Senior Data Integration Specialist (Data Engineering &amp; APIs)</t>
  </si>
  <si>
    <t>Dhaka Technologies Limited Company</t>
  </si>
  <si>
    <t>['sql', 'azure', 'aws', 'power bi', 'unity']</t>
  </si>
  <si>
    <t>Marketing Analyst with Data Visualization, Data Warehouse, BI, and AI</t>
  </si>
  <si>
    <t>Manager Analytics Enablement</t>
  </si>
  <si>
    <t>Sonepar</t>
  </si>
  <si>
    <t>Remote Physical Scientist</t>
  </si>
  <si>
    <t>Business Analyst – For Students</t>
  </si>
  <si>
    <t>Wallsend, United Kingdom</t>
  </si>
  <si>
    <t>['express', 'visio', 'excel', 'powerpoint']</t>
  </si>
  <si>
    <t>Junior Data Scientist in San Antonio</t>
  </si>
  <si>
    <t>Sr. Data Analytics Engineer with AI Seattle WA (Onsite) - Full time</t>
  </si>
  <si>
    <t>['sql', 'python', 'snowflake', 'azure', 'databricks', 'aws', 'gcp', 'pandas', 'fastapi', 'power bi', 'dax', 'docker', 'git']</t>
  </si>
  <si>
    <t>Investment Data Analyst - INDUSTRIALS/TECH</t>
  </si>
  <si>
    <t>JW Michaels &amp; Co.</t>
  </si>
  <si>
    <t>Systems Analyst – For English Speakers</t>
  </si>
  <si>
    <t>North Shields, United Kingdom</t>
  </si>
  <si>
    <t>['sql', 'azure', 'aws', 'gcp', 'visio', 'tableau', 'excel', 'power bi']</t>
  </si>
  <si>
    <t>Junior Senior Data Scientist in Stockton</t>
  </si>
  <si>
    <t>Bloomberg Industry Group</t>
  </si>
  <si>
    <t>['sql', 'python', 'databricks', 'aws', 'gcp', 'spark']</t>
  </si>
  <si>
    <t>Softview Infotech</t>
  </si>
  <si>
    <t>Manager, Data Engineering - Workforce Intelligence</t>
  </si>
  <si>
    <t>['sql', 'python', 'r', 'scala', 'snowflake', 'azure', 'aws', 'gcp', 'redshift', 'bigquery', 'spark', 'tensorflow', 'airflow', 'git']</t>
  </si>
  <si>
    <t>Intern - Product &amp; Data Engineering (September 2026 - 12 months)</t>
  </si>
  <si>
    <t>Ontario Teachers' Pension Plan</t>
  </si>
  <si>
    <t>['sql', 'python', 'javascript', 'java', 'c', 'sql server', 'snowflake', 'react', 'spring', 'angular', 'github', 'jenkins', 'jira', 'confluence']</t>
  </si>
  <si>
    <t>Portfolio &amp; Performance Analysis Data Scientist</t>
  </si>
  <si>
    <t>['sql', 'python', 'r', 'visual basic', 'excel']</t>
  </si>
  <si>
    <t>Clinical Research Data Analyst I - Chronic Liver Diseases (Part Time)</t>
  </si>
  <si>
    <t>Senior Post-Market Data Analyst -Medical Devices</t>
  </si>
  <si>
    <t>['c', 'excel', 'power bi', 'powerpoint', 'outlook']</t>
  </si>
  <si>
    <t>Junior Biomedical Data Analyst</t>
  </si>
  <si>
    <t>LifeCanvas Technologies Inc.</t>
  </si>
  <si>
    <t>Jr. IT Business Analyst</t>
  </si>
  <si>
    <t>SiloSmashers</t>
  </si>
  <si>
    <t>Celonis Process Mining Data Engineer - 6 or12 month initial contract+ inside IR35 - Great Day rates available £££</t>
  </si>
  <si>
    <t>Program/Data Analyst - Supervisor</t>
  </si>
  <si>
    <t>['sql', 'python', 'r', 'vba', 'linux', 'tableau', 'excel', 'power bi']</t>
  </si>
  <si>
    <t>Senior Analytics Engineer, Business Intelligence</t>
  </si>
  <si>
    <t>CLEAR - Corporate</t>
  </si>
  <si>
    <t>Clinical Imaging Software Developer / Data Scientist</t>
  </si>
  <si>
    <t>['sql', 'python', 'azure', 'aws', 'gcp', 'bigquery', 'kubernetes', 'docker', 'terraform']</t>
  </si>
  <si>
    <t>School District of Manatee County</t>
  </si>
  <si>
    <t>Application Analyst</t>
  </si>
  <si>
    <t>['sql', 'databricks', 'power bi', 'alteryx']</t>
  </si>
  <si>
    <t>DLA - TPPS Analyst (Fully Remote)</t>
  </si>
  <si>
    <t>Resolute Management Group, LLC</t>
  </si>
  <si>
    <t>[Remote] Data Analyst, New Grad (Canada)</t>
  </si>
  <si>
    <t>Data Scientist 4 Jobs</t>
  </si>
  <si>
    <t>Weeghman &amp; Briggs</t>
  </si>
  <si>
    <t>GEOINT Data Scientist TS/SCI Requried</t>
  </si>
  <si>
    <t>['python', 'javascript', 'html', 'css', 'tableau', 'alteryx']</t>
  </si>
  <si>
    <t>hireful</t>
  </si>
  <si>
    <t>Commercial Business Analyst</t>
  </si>
  <si>
    <t>FreshEdge</t>
  </si>
  <si>
    <t>['python', 'tableau', 'excel', 'power bi']</t>
  </si>
  <si>
    <t>[Remote] Healthcare Data Analyst 1 with SQL AND Data provider experience 100% Remote $33/hr W2</t>
  </si>
  <si>
    <t>Indonesian fluent Content Analyst (US-Remote)</t>
  </si>
  <si>
    <t>['python', 'scala', 'java', 'databricks', 'oracle', 'tableau', 'cognos', 'powerbi', 'powerbi']</t>
  </si>
  <si>
    <t>Legal AI Engineer [ T4]</t>
  </si>
  <si>
    <t>AMISEQ</t>
  </si>
  <si>
    <t>Coralville, IA</t>
  </si>
  <si>
    <t>Millennium Concrete</t>
  </si>
  <si>
    <t>['sql', 'python', 'go', 'excel', 'power bi', 'dax']</t>
  </si>
  <si>
    <t>Data Analyst/Collections Manager</t>
  </si>
  <si>
    <t>MULLOOLY JEFFREY ROONEY &amp; FLYNN LLP</t>
  </si>
  <si>
    <t>Fort McCoy, FL</t>
  </si>
  <si>
    <t>INA Solution</t>
  </si>
  <si>
    <t>['sql', 'databricks', 'tableau', 'power bi', 'dax']</t>
  </si>
  <si>
    <t>Procurement Data Analytics Consultant</t>
  </si>
  <si>
    <t>American Urgent Care &amp; Primary Centers</t>
  </si>
  <si>
    <t>Sr. HRIS Data Analyst</t>
  </si>
  <si>
    <t>Kennison &amp; Associates</t>
  </si>
  <si>
    <t>Junior Analyst - Warehouse Fulfillment Center</t>
  </si>
  <si>
    <t>Selery Fullfillment, Inc.</t>
  </si>
  <si>
    <t>Senior Cost Analyst - Contract</t>
  </si>
  <si>
    <t>The Mason Group - Strategic Search Partners</t>
  </si>
  <si>
    <t>['sql', 'nosql', 'mongodb', 'mongodb', 'oracle']</t>
  </si>
  <si>
    <t>Senior Big Data Engineer (Snowflake, Python, SQL) - Investment Banking</t>
  </si>
  <si>
    <t>['sql', 'python', 'excel', 'power bi', 'unity']</t>
  </si>
  <si>
    <t>Data Cabling Engineer/ Data Comms Engineer</t>
  </si>
  <si>
    <t>Installation Technology</t>
  </si>
  <si>
    <t>Hydro Fitting Manufacturing Corporation</t>
  </si>
  <si>
    <t>Data Modeler -Senior/ Team lead</t>
  </si>
  <si>
    <t>['sql', 'sql server', 'azure', 'oracle', 'visio']</t>
  </si>
  <si>
    <t>Customer Insights Analyst - Retail &amp; Experience Analytics</t>
  </si>
  <si>
    <t>TCWGlobal</t>
  </si>
  <si>
    <t>Data Entry Analyst (Entry Level)</t>
  </si>
  <si>
    <t>Duck Creek Technologies</t>
  </si>
  <si>
    <t>Machine Learning Engineer - National Security AI Start-Up - Up to £98,000</t>
  </si>
  <si>
    <t>Few&amp;Far</t>
  </si>
  <si>
    <t>Forward Deployed Engineering Lead - Data Science &amp; Integration</t>
  </si>
  <si>
    <t>['sql', 'python', 'go', 'java', 'snowflake', 'azure', 'databricks', 'aws', 'gcp', 'redshift', 'bigquery', 'kafka', 'airflow', 'kubernetes', 'docker']</t>
  </si>
  <si>
    <t>Senior Data Engineer / Big Data Lead – Snowflake</t>
  </si>
  <si>
    <t>Agility IT</t>
  </si>
  <si>
    <t>['sql', 'python', 'scala', 'java', 'snowflake', 'aws', 'spark', 'airflow', 'hadoop']</t>
  </si>
  <si>
    <t>DevOps Engineer with Terraform exp.</t>
  </si>
  <si>
    <t>['python', 'snowflake', 'azure', 'databricks', 'aws', 'kubernetes', 'github', 'terraform']</t>
  </si>
  <si>
    <t>['sql', 'python', 'sas', 'numpy', 'pandas', 'sas']</t>
  </si>
  <si>
    <t>Business Analytics Analyst III</t>
  </si>
  <si>
    <t>Woodbury, NY</t>
  </si>
  <si>
    <t>['sql', 'python', 'sas', 'sql server', 'snowflake', 'oracle', 'power bi', 'sas', 'dax']</t>
  </si>
  <si>
    <t>Vulnerability Analyst</t>
  </si>
  <si>
    <t>['sql', 'python', 'bash', 'shell', 'azure', 'aws', 'gcp', 'numpy', 'hadoop', 'pandas', 'linux', 'unix', 'tableau', 'power bi', 'git']</t>
  </si>
  <si>
    <t>Principal Data Scientist, Customer Analytics</t>
  </si>
  <si>
    <t>Senior Database Engineer / DBA</t>
  </si>
  <si>
    <t>Independence, OH</t>
  </si>
  <si>
    <t>['sql', 'perl', 'shell', 'postgresql', 'oracle']</t>
  </si>
  <si>
    <t>Databricks Lead Data Engineer (FTE) - Hybrid in Minnesota, MN</t>
  </si>
  <si>
    <t>['sql', 'r', 'c', 'databricks', 'spark', 'pyspark', 'unity']</t>
  </si>
  <si>
    <t>System Software Engineer - AI</t>
  </si>
  <si>
    <t>Delos Data Inc</t>
  </si>
  <si>
    <t>['python', 'c', 'pytorch', 'node', 'linux', 'unity']</t>
  </si>
  <si>
    <t>TEMP_NEO_Data Science</t>
  </si>
  <si>
    <t>['sql', 'python', 'r', 'bigquery', 'spark', 'pytorch', 'tensorflow', 'hadoop', 'scikit-learn']</t>
  </si>
  <si>
    <t>Post-Market Surveillance Data Engineer</t>
  </si>
  <si>
    <t>Jenner &amp; Block</t>
  </si>
  <si>
    <t>['sql', 'python', 't-sql', 'c', 'sql server', 'azure', 'pyspark', 'power bi', 'sharepoint']</t>
  </si>
  <si>
    <t>Business/Data Analyst - BA 26-05011</t>
  </si>
  <si>
    <t>['sql', 'python', 'hadoop', 'tableau', 'power bi']</t>
  </si>
  <si>
    <t>Giesecke+Devrient</t>
  </si>
  <si>
    <t>Senior Business Analyst (Local to PA only)</t>
  </si>
  <si>
    <t>[Remote] Sr. Business Intelligence Analyst, Supply Chain - Remote</t>
  </si>
  <si>
    <t>Harbor Freight Tools</t>
  </si>
  <si>
    <t>Senior Data Scientist in Irvine</t>
  </si>
  <si>
    <t>Data Scientist, AI/ML – Visa Consulting and Analytics</t>
  </si>
  <si>
    <t>Visa U.S.A. Inc.</t>
  </si>
  <si>
    <t>['sql', 'python', 'spark', 'tableau', 'excel', 'powerpoint', 'github']</t>
  </si>
  <si>
    <t>[Remote] Data Scientist – Applied AI (LLMs, SLMs &amp; Predictive Modeling)</t>
  </si>
  <si>
    <t>['azure', 'databricks', 'aws', 'pytorch', 'tensorflow', 'hugging face']</t>
  </si>
  <si>
    <t>Project Manager with GCP Data Engineering</t>
  </si>
  <si>
    <t>['sql', 'python', 'gcp', 'bigquery', 'jira', 'confluence']</t>
  </si>
  <si>
    <t>Data Engineer II, Professional Services Strategy &amp; Operation, Analytics &amp; Insights Center (PAIC)</t>
  </si>
  <si>
    <t>['sql', 'python', 'elasticsearch', 'aws', 'redshift', 'spark', 'hadoop']</t>
  </si>
  <si>
    <t>Data Engineer, PXT Central Science</t>
  </si>
  <si>
    <t>Senior Manager, Data Engineer, PXT Central Science (PXTCS)</t>
  </si>
  <si>
    <t>Sr. Data Engineer - (NO H-1B or C2C)</t>
  </si>
  <si>
    <t>['sql', 'python', 'snowflake', 'databricks', 'aws', 'spark', 'airflow']</t>
  </si>
  <si>
    <t>Senior Cloud Data Engineer / GCP Data Operations Engineer (Remote)</t>
  </si>
  <si>
    <t>['sql', 'python', 'gcp', 'bigquery', 'airflow', 'splunk', 'terraform']</t>
  </si>
  <si>
    <t>Data Engineer I, AWS WW Field Enablement, Analytics and Product Operations</t>
  </si>
  <si>
    <t>['nosql', 'oracle', 'aws', 'redshift', 'spark', 'hadoop', 'tableau', 'ssis', 'cognos']</t>
  </si>
  <si>
    <t>Data Analytics &amp; Insights Managed Service - Business Analyst (Basic SQL, Health care domain concepts) - Senior Associate</t>
  </si>
  <si>
    <t>Retail Data Quality &amp; Governance Analyst</t>
  </si>
  <si>
    <t>Data Scientist, MS&amp;T Systems and Engineering</t>
  </si>
  <si>
    <t>New Brunswick, NJ (+1 other)</t>
  </si>
  <si>
    <t>['python', 'matlab', 'phoenix', 'excel']</t>
  </si>
  <si>
    <t>Junior Data Admin - job guarantee</t>
  </si>
  <si>
    <t>Data Analyst - Mid Jobs</t>
  </si>
  <si>
    <t>American Systems Corporation</t>
  </si>
  <si>
    <t>DATABASE DEVELOPER (AWS / DATA ENGINEERING)</t>
  </si>
  <si>
    <t>RJIT Solutions</t>
  </si>
  <si>
    <t>['sql', 'nosql', 'postgresql', 'oracle', 'aws', 'aurora', 'tableau', 'power bi']</t>
  </si>
  <si>
    <t>Database Developer (aws / Data Engineering)</t>
  </si>
  <si>
    <t>Trade Operations &amp; Data Analyst</t>
  </si>
  <si>
    <t>Francisco, IN</t>
  </si>
  <si>
    <t>Senior Data Scientist – Remote</t>
  </si>
  <si>
    <t>['sql', 'python', 'azure', 'aws', 'gcp', 'spark', 'pytorch', 'matplotlib', 'numpy', 'seaborn', 'tensorflow', 'hadoop', 'scikit-learn', 'pandas', 'tableau', 'power bi']</t>
  </si>
  <si>
    <t>Senior Business Analyst (Remote)</t>
  </si>
  <si>
    <t>Data Engineer (Hybrid, Dallas, TX area) W2 Only</t>
  </si>
  <si>
    <t>['sql', 'python', 'oracle', 'unix', 'github']</t>
  </si>
  <si>
    <t>Lead / Sr. Data Engineer</t>
  </si>
  <si>
    <t>['sql', 'python', 'scala', 'java', 'mongodb', 'postgresql', 'mongodb', 'snowflake', 'azure', 'databricks', 'aws', 'gcp', 'redshift', 'spark', 'kafka', 'pyspark', 'airflow', 'pandas', 'tableau', 'power bi']</t>
  </si>
  <si>
    <t>Data Engineer, Junior</t>
  </si>
  <si>
    <t>Senior Building Services Engineer - Modular Data Centre Solutions</t>
  </si>
  <si>
    <t>Appcast Enterprise</t>
  </si>
  <si>
    <t>Project Data Scientist, Community Science, Natural History Museum of Los Angeles County</t>
  </si>
  <si>
    <t>SEVENSEAS Media</t>
  </si>
  <si>
    <t>Natural History Museums of Los Angeles County</t>
  </si>
  <si>
    <t>['python', 'matlab', 'phoenix']</t>
  </si>
  <si>
    <t>Data Engineer (Microsoft Fabric/BI &amp; Azure)</t>
  </si>
  <si>
    <t>['sql', 'python', 't-sql', 'azure', 'databricks', 'spark', 'pyspark', 'power bi', 'dax', 'sharepoint', 'git', 'github']</t>
  </si>
  <si>
    <t>Support Engineer (Data/SQL Focused)</t>
  </si>
  <si>
    <t>['sql', 'sql server', 'mysql', 'postgresql', 'git']</t>
  </si>
  <si>
    <t>Data Analyst Graduate Scheme - Consultancy</t>
  </si>
  <si>
    <t>Mid-level Staff Data Scientist in Fort Wayne</t>
  </si>
  <si>
    <t>['sql', 'java', 'mysql', 'postgresql', 'oracle', 'gcp', 'kafka', 'spring', 'atlassian', 'git', 'github', 'bitbucket', 'jira']</t>
  </si>
  <si>
    <t>Frontline Data Solutions</t>
  </si>
  <si>
    <t>Engine</t>
  </si>
  <si>
    <t>Senior Software Engineer - Data Integration</t>
  </si>
  <si>
    <t>Vancouver, BC, Canada (+1 other)</t>
  </si>
  <si>
    <t>['sql', 'python', 'r', 'javascript', 'java', 'html', 'c', 'postgresql', 'azure', 'excel', 'power bi']</t>
  </si>
  <si>
    <t>SAS Data Engineer</t>
  </si>
  <si>
    <t>Graduate Consultant (Software/Data/AI/Devops/Embedded Engineer)</t>
  </si>
  <si>
    <t>['python', 'java', 'c', 'typescript', 'rust', 'golang']</t>
  </si>
  <si>
    <t>Finance Analyst - Data Analysis &amp; Modelling</t>
  </si>
  <si>
    <t>['c', 'excel', 'sharepoint']</t>
  </si>
  <si>
    <t>Analyst - Post Closing</t>
  </si>
  <si>
    <t>Business Analyst Junior – Remote, Entry Level</t>
  </si>
  <si>
    <t>['sql', 'visio', 'tableau', 'excel', 'power bi', 'powerpoint', 'jira', 'confluence']</t>
  </si>
  <si>
    <t>Principal Contract Recruitment Consultant (Data, AI, Analytics Desk)</t>
  </si>
  <si>
    <t>Data Analyst – Utility Compliance &amp; Reporting</t>
  </si>
  <si>
    <t>['sas', 'oracle', 'power bi', 'sap', 'sas']</t>
  </si>
  <si>
    <t>Salmon Group, Inc.</t>
  </si>
  <si>
    <t>['sas', 'excel', 'sap', 'sas', 'outlook']</t>
  </si>
  <si>
    <t>Product Data Scientist, Gemini in Driving Experience</t>
  </si>
  <si>
    <t>Senior Data Scientist, Real World Journeys, Research, Search</t>
  </si>
  <si>
    <t>Carrington Holding Company, LLC</t>
  </si>
  <si>
    <t>['sql', 'python', 't-sql', 'sql server', 'snowflake', 'azure', 'databricks', 'power bi', 'ssis', 'ssrs']</t>
  </si>
  <si>
    <t>Software Principal Engineer (Python)</t>
  </si>
  <si>
    <t>['python', 'c', 'linux']</t>
  </si>
  <si>
    <t>Data Engineer - Tier-1 Quantitative Hedge Fund - Research &amp; Trading Platform</t>
  </si>
  <si>
    <t>Strachan Clark</t>
  </si>
  <si>
    <t>Union One</t>
  </si>
  <si>
    <t>['sql', 'python', 'azure', 'aws', 'airflow', 'git', 'github', 'gitlab']</t>
  </si>
  <si>
    <t>Data Science -Fraud &amp; Risk</t>
  </si>
  <si>
    <t>TEMP_NEO_Data Scientist</t>
  </si>
  <si>
    <t>Azure DataBricks Lead/ Principal Data Engineer</t>
  </si>
  <si>
    <t>Senior Data Engineer – Central London (Hybrid) - £85,000</t>
  </si>
  <si>
    <t>Principle Specialist, Configuration &amp; Data Management Analyst Jobs</t>
  </si>
  <si>
    <t>Tatari</t>
  </si>
  <si>
    <t>['sql', 'python', 'databricks', 'pyspark', 'pandas', 'tableau']</t>
  </si>
  <si>
    <t>['sql', 'python', 'r', 'tableau', 'excel', 'power bi', 'ms access', 'powerbi', 'powerbi']</t>
  </si>
  <si>
    <t>Healthcare Data Analyst / Data Engineer</t>
  </si>
  <si>
    <t>Principal Data Engineer - Finance</t>
  </si>
  <si>
    <t>['sql', 'python', 'snowflake', 'databricks', 'pyspark', 'sap', 'git']</t>
  </si>
  <si>
    <t>Back End Engineer - Data Platform &amp; AI Systems</t>
  </si>
  <si>
    <t>Mentor Talent Acquisition</t>
  </si>
  <si>
    <t>['go', 'typescript', 'postgresql', 'snowflake', 'databricks', 'bigquery', 'node.js', 'node', 'notion', 'slack']</t>
  </si>
  <si>
    <t>Customs Data Analyst</t>
  </si>
  <si>
    <t>['excel', 'power bi', 'powerpoint', 'sharepoint']</t>
  </si>
  <si>
    <t>Geode Health</t>
  </si>
  <si>
    <t>Staff Advanced Analyst</t>
  </si>
  <si>
    <t>R3 Technology Inc</t>
  </si>
  <si>
    <t>['sql', 'python', 'r', 'c', 'jira', 'confluence']</t>
  </si>
  <si>
    <t>Data Analyst | Analyste de données</t>
  </si>
  <si>
    <t>Sysco Canada</t>
  </si>
  <si>
    <t>['sql', 'r', 'vba', 'excel', 'powerpoint', 'outlook']</t>
  </si>
  <si>
    <t>Principal Data Science Engineer - AI/ML &amp; Algorithms</t>
  </si>
  <si>
    <t>TransMedics, Inc.</t>
  </si>
  <si>
    <t>['sql', 'python', 'nosql', 'c', 'aws', 'pytorch', 'numpy', 'scikit-learn', 'pandas', 'gdpr']</t>
  </si>
  <si>
    <t>Apache NiFi  Data Engineer</t>
  </si>
  <si>
    <t>['sql', 'java', 'spark', 'kafka', 'hadoop', 'linux', 'kubernetes', 'docker']</t>
  </si>
  <si>
    <t>Software Engineer - (Space Domain)</t>
  </si>
  <si>
    <t>['nosql', 'java', 'mongodb', 'mongodb', 'azure', 'aws', 'gcp', 'spark', 'kafka', 'hadoop', 'graphql', 'kubernetes', 'docker', 'git']</t>
  </si>
  <si>
    <t>Data &amp; AI Integration Engineer - Mid-Level</t>
  </si>
  <si>
    <t>['sql', 'sql server', 'postgresql', 'azure', 'aws', 'bigquery', 'airflow', 'power bi', 'alteryx']</t>
  </si>
  <si>
    <t>Product Data Engineer Jobs</t>
  </si>
  <si>
    <t>Remote Technical Business Analyst</t>
  </si>
  <si>
    <t>Performance Improvement Registered Nurse for Trauma /Quality Data Analyst</t>
  </si>
  <si>
    <t>Mercy Health System Corporation</t>
  </si>
  <si>
    <t>Pashto/Dari Language Data Analysts</t>
  </si>
  <si>
    <t>Mass General Brigham Incorporated</t>
  </si>
  <si>
    <t>['sql', 'python', 'r', 'sas', 'snowflake', 'azure', 'redshift', 'tableau', 'ssis', 'sas']</t>
  </si>
  <si>
    <t>Ph.linkedin.com</t>
  </si>
  <si>
    <t>Research Associate, Data Engineer</t>
  </si>
  <si>
    <t>Bridgewater Associates</t>
  </si>
  <si>
    <t>['sql', 'python', 'snowflake', 'spark', 'airflow']</t>
  </si>
  <si>
    <t>RLI Corp</t>
  </si>
  <si>
    <t>['sql', 'python', 'snowflake', 'excel', 'git']</t>
  </si>
  <si>
    <t>Commercial Loan Data Analyst II</t>
  </si>
  <si>
    <t>E Mortgage Capital, Inc.</t>
  </si>
  <si>
    <t>['sql', 'python', 'r', 'snowflake', 'redshift', 'bigquery', 'airflow', 'tableau']</t>
  </si>
  <si>
    <t>Cresset Capital</t>
  </si>
  <si>
    <t>Contract Analyst (GPO)</t>
  </si>
  <si>
    <t>Data Engineer I, OTS - Data ANCHOR Team</t>
  </si>
  <si>
    <t>['sql', 'python', 'scala', 'nosql', 'oracle', 'aws', 'redshift', 'spark', 'hadoop', 'tableau', 'cognos']</t>
  </si>
  <si>
    <t>Moore, A Series LLC</t>
  </si>
  <si>
    <t>['sql', 'python', 'snowflake', 'azure', 'aws', 'github']</t>
  </si>
  <si>
    <t>Morris, MN</t>
  </si>
  <si>
    <t>Riverview LLP</t>
  </si>
  <si>
    <t>Lead Data Engineer - Generative AI</t>
  </si>
  <si>
    <t>['sql', 'python', 'nosql', 'c', 'snowflake', 'azure', 'aws', 'gcp', 'spark']</t>
  </si>
  <si>
    <t>Senior Data Engineer, Ingestion Framework - Data &amp; AI Platform</t>
  </si>
  <si>
    <t>Rivian and Volkswagen Group Technologies</t>
  </si>
  <si>
    <t>['go', 'databricks', 'spark', 'kubernetes']</t>
  </si>
  <si>
    <t>Senior Software Engineer - IoT</t>
  </si>
  <si>
    <t>['r', 'go', 'golang', 'redis', 'aws', 'kafka', 'kubernetes', 'docker', 'git', 'jenkins', 'gitlab']</t>
  </si>
  <si>
    <t>['sql', 'python', 'azure', 'databricks', 'aws', 'gcp', 'spark', 'phoenix', 'unity']</t>
  </si>
  <si>
    <t>Commercial Insight Analyst. Job in Dublin Gecko Jobs</t>
  </si>
  <si>
    <t>Gecko Jobs</t>
  </si>
  <si>
    <t>Quanta Manufacturing Fremont</t>
  </si>
  <si>
    <t>Cogeco Inc.</t>
  </si>
  <si>
    <t>['sql', 'python', 'azure', 'aws', 'plotly', 'tableau', 'looker', 'powerbi', 'powerbi']</t>
  </si>
  <si>
    <t>Sr Data Engineer, Python + Spark (Data Federation skillset - Data Lakehouse - Eg: Starburst) - New York</t>
  </si>
  <si>
    <t>['sql', 'python', 'snowflake', 'azure', 'databricks', 'aws', 'gcp', 'spark', 'pyspark', 'kubernetes', 'terraform', 'pulumi']</t>
  </si>
  <si>
    <t>Senior Data Analyst | Upto $120/hr</t>
  </si>
  <si>
    <t>Research Data Scientist, Cybersecurity, Google Cloud</t>
  </si>
  <si>
    <t>Associate Director, Medical Omnichannel Data Scientist (Remote)</t>
  </si>
  <si>
    <t>Otsuka</t>
  </si>
  <si>
    <t>['python', 'r', 'matlab', 'sas', 'snowflake', 'aws', 'sas', 'kubernetes']</t>
  </si>
  <si>
    <t>['sql', 'python', 'gcp', 'looker', 'cognos']</t>
  </si>
  <si>
    <t>Internship, Data Engineer, Fleet Data, Self Driving (Fall 2026)</t>
  </si>
  <si>
    <t>Creon</t>
  </si>
  <si>
    <t>Business Data Analyst - SaaS</t>
  </si>
  <si>
    <t>Experienced Data Analyst Needed for Project Insights</t>
  </si>
  <si>
    <t>Financial Reporting Data Analyst</t>
  </si>
  <si>
    <t>Wythenshawe, United Kingdom</t>
  </si>
  <si>
    <t>Gen AI Engineer + Data Scientist</t>
  </si>
  <si>
    <t>Zenith Algorithms</t>
  </si>
  <si>
    <t>['sql', 'python', 'no-sql', 'mongodb', 'postgresql', 'mongodb', 'redis', 'azure', 'databricks', 'spark', 'pytorch', 'pyspark', 'tensorflow', 'hugging face', 'svn']</t>
  </si>
  <si>
    <t>Data Scientist, AWS Security</t>
  </si>
  <si>
    <t>Experienced Data Scientist for an NLP project</t>
  </si>
  <si>
    <t>['sql', 'python', 'plotly', 'hugging face', 'tableau']</t>
  </si>
  <si>
    <t>Senior Data Scientist – Business Innovation</t>
  </si>
  <si>
    <t>['sql', 'python', 'github', 'bitbucket']</t>
  </si>
  <si>
    <t>Personalisation Analytics Manager</t>
  </si>
  <si>
    <t>Data Scientist, Developer Productivity</t>
  </si>
  <si>
    <t>Lead AI Engineer - Hybrid (London)</t>
  </si>
  <si>
    <t>Rogers School District</t>
  </si>
  <si>
    <t>['sql', 'python', 'bash', 'powershell']</t>
  </si>
  <si>
    <t>SR. DATA ENGINEER</t>
  </si>
  <si>
    <t>['sql', 'python', 'databricks', 'sap']</t>
  </si>
  <si>
    <t>['sql', 'python', 'snowflake', 'aws', 'redshift', 'bigquery', 'numpy', 'airflow', 'pandas', 'tableau', 'looker', 'power bi', 'git']</t>
  </si>
  <si>
    <t>Business Systems Analyst (ISO)</t>
  </si>
  <si>
    <t>['vba', 'windows', 'excel', 'sharepoint']</t>
  </si>
  <si>
    <t>Senior Data Analyst - General Insurance</t>
  </si>
  <si>
    <t>360 Search</t>
  </si>
  <si>
    <t>Staff, Data Scientist - Health &amp; Wellness - Consumer Health &amp; Data Solutions</t>
  </si>
  <si>
    <t>['sql', 'python', 'r', 'scala', 'bigquery', 'spark', 'tensorflow', 'airflow']</t>
  </si>
  <si>
    <t>Senior Recruiter - Product &amp; Data Science</t>
  </si>
  <si>
    <t>Socure</t>
  </si>
  <si>
    <t>['python', 'scala', 'java', 'aws', 'spark', 'hadoop', 'kubernetes']</t>
  </si>
  <si>
    <t>Power Platform Engineer – Asset Management</t>
  </si>
  <si>
    <t>Bonhill Partners</t>
  </si>
  <si>
    <t>Terabase Energy</t>
  </si>
  <si>
    <t>Senior Data Engineer- Pricing/Commodities</t>
  </si>
  <si>
    <t>Senior Clinical Data Programmer / Analyst (Part-time)</t>
  </si>
  <si>
    <t>['sql', 'snowflake', 'power bi', 'qlik', 'powerbi', 'powerbi']</t>
  </si>
  <si>
    <t>Data Matching Verifier – E-commerce Analytics, WFH</t>
  </si>
  <si>
    <t>Lead Data Scientist - Deep Learning Practitioner</t>
  </si>
  <si>
    <t>['python', 'r', 'pytorch', 'tensorflow', 'hugging face']</t>
  </si>
  <si>
    <t>WMU Homer Stryker, M.D. School of Medicine</t>
  </si>
  <si>
    <t>['sql', 'postgresql', 'power bi', 'ssis']</t>
  </si>
  <si>
    <t>Data Engineer, AQNav</t>
  </si>
  <si>
    <t>S32 - Getro</t>
  </si>
  <si>
    <t>SandboxAQ</t>
  </si>
  <si>
    <t>['sql', 'python', 'c', 'aws', 'pytorch', 'scikit-learn', 'docker', 'github']</t>
  </si>
  <si>
    <t>Associate Accountant, Data Analytics</t>
  </si>
  <si>
    <t>CF-Office of Chief Financial Off</t>
  </si>
  <si>
    <t>MA AI Hub Job Board - Massachusetts Technology Collaborative</t>
  </si>
  <si>
    <t>Data Engineer - Python/ AWS. Asset Management. £110,000-£120,000 + Discretionary Bonus + Benefits. Hybrid 2 Days a week in Central London office.</t>
  </si>
  <si>
    <t>CommuniTech Recruitment Group</t>
  </si>
  <si>
    <t>['sql', 'python', 'mongodb', 'typescript', 'mongodb', 'aws', 'github', 'terraform']</t>
  </si>
  <si>
    <t>['sql', 'python', 'r', 'oracle', 'airflow', 'tableau', 'powerpoint']</t>
  </si>
  <si>
    <t>Worldly Partners</t>
  </si>
  <si>
    <t>['sql', 'python', 'java', 'tableau', 'power bi']</t>
  </si>
  <si>
    <t>Product Data Associate (Research &amp; Development)</t>
  </si>
  <si>
    <t>Bake'n Joy Foods, Inc.</t>
  </si>
  <si>
    <t>['r', 'sheets']</t>
  </si>
  <si>
    <t>Finance Planning &amp; Analysis (FP&amp;A) Analyst</t>
  </si>
  <si>
    <t>['python', 'watson']</t>
  </si>
  <si>
    <t>Data Scientist – Up to 60k – Python – Machine Learning – SaaS</t>
  </si>
  <si>
    <t>Applied Scientist - AI, Credit Risk</t>
  </si>
  <si>
    <t>AI/ML Research Scientist/Engineer</t>
  </si>
  <si>
    <t>Aspire Tech IT solution</t>
  </si>
  <si>
    <t>['sql', 'python', 'r', 'matlab', 'java', 'c', 'aws', 'pytorch', 'tensorflow', 'linux']</t>
  </si>
  <si>
    <t>Data Analyst / Analytics Engineer (Contract) – Chicago, IL (Hybrid)</t>
  </si>
  <si>
    <t>Data Analyst-3-5 years of experience with data management, analysis and quality assurance.</t>
  </si>
  <si>
    <t>New Jersey Family Planning League</t>
  </si>
  <si>
    <t>Senior Supply Chain Data &amp; BI Analyst</t>
  </si>
  <si>
    <t>LeMans Corporation</t>
  </si>
  <si>
    <t>Associate Principal - Data Sciences</t>
  </si>
  <si>
    <t>Senior Electrical Design Engineer – Data Centres</t>
  </si>
  <si>
    <t>Analyst- Reporting</t>
  </si>
  <si>
    <t>POWER BI_6+YEARS</t>
  </si>
  <si>
    <t>Data Scientist - Sr. Consultant Level</t>
  </si>
  <si>
    <t>['sql', 'python', 'spark', 'github']</t>
  </si>
  <si>
    <t>Data Scientist Python SQL - FinTech</t>
  </si>
  <si>
    <t>Computer Vision Researcher - Fully Remote</t>
  </si>
  <si>
    <t>SAP Semantics Data Engineer : Southern Glazer's Wine &amp; Spirits</t>
  </si>
  <si>
    <t>Shiftcode Analytics, Inc</t>
  </si>
  <si>
    <t>Mid- Level Data Engineer</t>
  </si>
  <si>
    <t>['sql', 'python', 'azure', 'spark', 'pyspark', 'git', 'github', 'jira']</t>
  </si>
  <si>
    <t>Data Engineer - Belfast</t>
  </si>
  <si>
    <t>Owen Reed</t>
  </si>
  <si>
    <t>Access Labs</t>
  </si>
  <si>
    <t>Research Associate, Personnel Health Research &amp; Data Analytics</t>
  </si>
  <si>
    <t>Fors Marsh</t>
  </si>
  <si>
    <t>['sql', 'python', 'r', 'go', 'c', 'databricks', 'gitlab']</t>
  </si>
  <si>
    <t>Junior Senior Data Scientist in Milwaukee</t>
  </si>
  <si>
    <t>Director of Data Engineering (Senior Public Service Administrator, Option 1)</t>
  </si>
  <si>
    <t>State of Illinois</t>
  </si>
  <si>
    <t>['sql', 'python', 'sql server', 'snowflake', 'azure', 'databricks', 'aws', 'bigquery', 'gdpr', 'tableau', 'powerbi', 'powerbi']</t>
  </si>
  <si>
    <t>Data Engineer (Oracle PL/SQL)</t>
  </si>
  <si>
    <t>Data Engineer - Snowflake / AWS</t>
  </si>
  <si>
    <t>['sql', 'python', 'go', 'gcp', 'bigquery', 'numpy', 'airflow', 'pandas', 'kubernetes', 'terraform']</t>
  </si>
  <si>
    <t>Small Business Consulting Corporation</t>
  </si>
  <si>
    <t>['sql', 'python', 'r', 'javascript']</t>
  </si>
  <si>
    <t>IT Senior Data Engineer (Hybrid)</t>
  </si>
  <si>
    <t>Eversource Energy Service Company</t>
  </si>
  <si>
    <t>['sql', 'sql server', 'azure', 'databricks', 'oracle', 'power bi', 'terraform']</t>
  </si>
  <si>
    <t>Data Engineer Python ETL SaaS</t>
  </si>
  <si>
    <t>['python', 'go', 'azure', 'databricks', 'aws', 'gcp', 'kafka']</t>
  </si>
  <si>
    <t>Advanced Analyst, Guest Product</t>
  </si>
  <si>
    <t>Maleda Tech</t>
  </si>
  <si>
    <t>POLICY ADVISOR - Data Scientist</t>
  </si>
  <si>
    <t>['sql', 'python', 'r', 'html', 'tableau', 'excel', 'power bi', 'spreadsheet']</t>
  </si>
  <si>
    <t>Applied Scientist – Media Analytics &amp; Audience Intelligence</t>
  </si>
  <si>
    <t>['sql', 'python', 'vba', 'excel']</t>
  </si>
  <si>
    <t>Senior Scientist, Personnel Health Research &amp; Data Analytics</t>
  </si>
  <si>
    <t>Analyst, Data, Health Plan Operations (Supports Florida Government Contracts)</t>
  </si>
  <si>
    <t>Molina Healthcare, Inc.</t>
  </si>
  <si>
    <t>Sr. Retail Pricing Analyst</t>
  </si>
  <si>
    <t>['sql', 'python', 'snowflake', 'redshift', 'bigquery', 'numpy', 'pandas', 'tableau']</t>
  </si>
  <si>
    <t>System Analyst Level IV</t>
  </si>
  <si>
    <t>TekWissen LLC</t>
  </si>
  <si>
    <t>['sql', 'azure', 'databricks', 'oracle', 'kafka', 'sap']</t>
  </si>
  <si>
    <t>Senior Compensation Analyst (Hospitals and Clinics)</t>
  </si>
  <si>
    <t>Enigma Search</t>
  </si>
  <si>
    <t>['visio', 'excel', 'powerpoint', 'outlook']</t>
  </si>
  <si>
    <t>Data and Analytics Manager</t>
  </si>
  <si>
    <t>['sql', 'python', 'r', 'sql server', 'postgresql', 'tableau', 'power bi']</t>
  </si>
  <si>
    <t>Business Data Scientist, Applied Machine Learning, GCS</t>
  </si>
  <si>
    <t>Data Engineer / Data Platform Engineer Internship Fall 2026 Semester at the Dow Delivery Center at UIUC (Champaign, IL)</t>
  </si>
  <si>
    <t>Kankakee, IL</t>
  </si>
  <si>
    <t>['sql', 'python', 'scala', 'powershell', 'snowflake', 'azure', 'databricks', 'aws', 'gcp', 'power bi', 'terraform']</t>
  </si>
  <si>
    <t>['sql', 'python', 'databricks', 'aws', 'redshift', 'spark', 'linux', 'macos', 'docker', 'jenkins', 'jira']</t>
  </si>
  <si>
    <t>Data Engineer - Databricks - Hybrid</t>
  </si>
  <si>
    <t>ContractStaffingRecruiters.com</t>
  </si>
  <si>
    <t>['sql', 'python', 'sql server', 'azure', 'oracle']</t>
  </si>
  <si>
    <t>Lead Data Platform Engineer | Remote | £85k + 4 day week</t>
  </si>
  <si>
    <t>['sql', 'python', 'c', 'azure', 'databricks', 'spark', 'pyspark', 'terraform']</t>
  </si>
  <si>
    <t>Medical Analyst</t>
  </si>
  <si>
    <t>Entry Level - Associate Analyst</t>
  </si>
  <si>
    <t>Data Analyst Summer Intern</t>
  </si>
  <si>
    <t>Prison Fellowship</t>
  </si>
  <si>
    <t>Enterprise Application Analyst, Permanent Full-Time</t>
  </si>
  <si>
    <t>Lac la Biche, AB, Canada</t>
  </si>
  <si>
    <t>Lac La Biche County</t>
  </si>
  <si>
    <t>['sql', 'python', 'r', 'c', 'spark', 'pytorch', 'matplotlib', 'seaborn', 'tensorflow', 'hadoop', 'tableau']</t>
  </si>
  <si>
    <t>Data Scientist II, Enterprise Security Products</t>
  </si>
  <si>
    <t>Co-op-Data Scientist-Cambridge, MA 2026</t>
  </si>
  <si>
    <t>['sql', 'python', 'r', 't-sql', 'sap']</t>
  </si>
  <si>
    <t>Senior Manager Data Engineering</t>
  </si>
  <si>
    <t>['sql', 'python', 'sql server', 'snowflake', 'oracle', 'aws', 'git']</t>
  </si>
  <si>
    <t>Local Candidate--Senior Data Engineer (GCP, BigQuery, dbt, Lakehouse)--Iselin, New Jersey--Contract on w2</t>
  </si>
  <si>
    <t>['sql', 'python', 'gcp', 'bigquery', 'airflow', 'github']</t>
  </si>
  <si>
    <t>Eastwall</t>
  </si>
  <si>
    <t>['sql', 'python', 'r', 'sql server', 'snowflake', 'azure', 'databricks', 'power bi', 'ssis', 'ssrs', 'powerpoint', 'terraform']</t>
  </si>
  <si>
    <t>Sr. Software Systems and Data Engineer</t>
  </si>
  <si>
    <t>Old Republic Title</t>
  </si>
  <si>
    <t>Technical Writer and Data Analyst</t>
  </si>
  <si>
    <t>Data Scientist/Analytics V</t>
  </si>
  <si>
    <t>['sql', 'python', 'r', 'go', 'matlab', 'sas', 'php', 'sas']</t>
  </si>
  <si>
    <t>Senior Data Engineer II, Finance</t>
  </si>
  <si>
    <t>['sql', 'python', 'snowflake', 'redshift', 'bigquery', 'spark', 'airflow']</t>
  </si>
  <si>
    <t>Senior Data Engineer (Palantir Data Engineer) - Dallas TX</t>
  </si>
  <si>
    <t>Reqroute, Inc</t>
  </si>
  <si>
    <t>['sql', 'python', 'pyspark', 'pandas', 'excel', 'powerpoint', 'git']</t>
  </si>
  <si>
    <t>Consolidated Data Analytics Platform Engineer</t>
  </si>
  <si>
    <t>['python', 'bash', 'perl', 'powershell', 'windows', 'linux', 'unix', 'splunk']</t>
  </si>
  <si>
    <t>Consolidated Data Analytics Platform Brokering Engineer</t>
  </si>
  <si>
    <t>['bash', 'aws', 'kafka', 'kubernetes', 'terraform', 'ansible', 'puppet']</t>
  </si>
  <si>
    <t>Research Data Analyst ( Department of Health Policy &amp; Management)</t>
  </si>
  <si>
    <t>Senior Manager, Data Science - Model Risk Office</t>
  </si>
  <si>
    <t>Principle AI &amp; Data Scientist</t>
  </si>
  <si>
    <t>Albion, IN</t>
  </si>
  <si>
    <t>['sql', 'python', 'java', 'databricks', 'pyspark', 'unity']</t>
  </si>
  <si>
    <t>HDO Data Engineer/Developers</t>
  </si>
  <si>
    <t>['python', 'bigquery', 'looker']</t>
  </si>
  <si>
    <t>TechScoop</t>
  </si>
  <si>
    <t>Saudi Venture Capital</t>
  </si>
  <si>
    <t>['azure', 'databricks', 'aws', 'gcp', 'spark', 'pyspark', 'github']</t>
  </si>
  <si>
    <t>Human Capital Management- Insights &amp; Analytics - Data Engineer - Senior...</t>
  </si>
  <si>
    <t>Placement Baba</t>
  </si>
  <si>
    <t>Placementbaba</t>
  </si>
  <si>
    <t>Senior/Commissioning Engineer - CX (Data Center/M&amp;E/MNC)</t>
  </si>
  <si>
    <t>Johor, Malaysia</t>
  </si>
  <si>
    <t>Talent Trader Group</t>
  </si>
  <si>
    <t>Senior Computer Vision Scientist in Orlando</t>
  </si>
  <si>
    <t>Weeghman &amp; Briggs LLC</t>
  </si>
  <si>
    <t>Splunk Data Analyst Jobs</t>
  </si>
  <si>
    <t>IT Epic Analyst II</t>
  </si>
  <si>
    <t>Remote Network Engineer</t>
  </si>
  <si>
    <t>DCCA</t>
  </si>
  <si>
    <t>['python', 'r', 'matlab', 'javascript', 'sas', 'css', 'typescript', 'react', 'spring', 'sas']</t>
  </si>
  <si>
    <t>Data Scientist (Level 4) - TS/SCI with Poly</t>
  </si>
  <si>
    <t>Navius Technologies LLC</t>
  </si>
  <si>
    <t>Global Product Scheduling Integration Data Analyst</t>
  </si>
  <si>
    <t>Roslyn Heights, NY</t>
  </si>
  <si>
    <t>New You Bariatric Group</t>
  </si>
  <si>
    <t>['sql', 'python', 'sql server', 'tableau', 'power bi', 'powerbi', 'powerbi', 'jira']</t>
  </si>
  <si>
    <t>CCC Hospital Ops Data Prep and Analyst</t>
  </si>
  <si>
    <t>['sql', 'python', 'r', 'sas', 'tableau', 'alteryx', 'sas']</t>
  </si>
  <si>
    <t>IT Systems &amp; Data Engineer (Legal Sector)</t>
  </si>
  <si>
    <t>Kiteleys Solicitors Ltd</t>
  </si>
  <si>
    <t>['sql', 'azure', 'windows']</t>
  </si>
  <si>
    <t>['sql', 'python', 'scala', 'nosql', 'java', 'cassandra', 'elasticsearch', 'azure', 'gcp', 'bigquery', 'spark', 'kafka', 'spring', 'airflow', 'hadoop', 'github']</t>
  </si>
  <si>
    <t>['snowflake', 'databricks', 'redshift', 'bigquery', 'airflow']</t>
  </si>
  <si>
    <t>Senior Data Scientist - Product Analytics - SQL - Big Tech</t>
  </si>
  <si>
    <t>Data Engineer- Local</t>
  </si>
  <si>
    <t>['sql', 'python', 'r', 'aws', 'redshift', 'spark', 'pyspark', 'airflow', 'hadoop', 'git', 'terraform']</t>
  </si>
  <si>
    <t>Lead Data (Product) Engineer £57,515 - £82,430</t>
  </si>
  <si>
    <t>Swansea, United Kingdom</t>
  </si>
  <si>
    <t>Driver and Vehicle Licensing Agency</t>
  </si>
  <si>
    <t>AI Engineer (automation &amp; workflows)</t>
  </si>
  <si>
    <t>Noux Talent</t>
  </si>
  <si>
    <t>['sql', 'postgresql', 'azure', 'node']</t>
  </si>
  <si>
    <t>Data Analyst and Digital Infrastructure Specialist - Knowledge Transfer Partnership (KTP)</t>
  </si>
  <si>
    <t>Bangor, United Kingdom</t>
  </si>
  <si>
    <t>Bangor University</t>
  </si>
  <si>
    <t>['sql', 'python', 'r', 'unify']</t>
  </si>
  <si>
    <t>Vice President – Market Risk Analytics &amp; Data Management</t>
  </si>
  <si>
    <t>Director Business Intelligence and Analytics</t>
  </si>
  <si>
    <t>['sql', 'azure', 'aws', 'bigquery', 'excel', 'looker']</t>
  </si>
  <si>
    <t>Data Scientist – Visa Sponsorship Available</t>
  </si>
  <si>
    <t>Bingley, United Kingdom</t>
  </si>
  <si>
    <t>['sql', 'python', 'snowflake', 'aws', 'gcp', 'spark']</t>
  </si>
  <si>
    <t>Lynn, MA</t>
  </si>
  <si>
    <t>Element Care</t>
  </si>
  <si>
    <t>['sql', 'python', 'sql server', 'snowflake', 'databricks', 'pandas', 'tableau', 'excel', 'git']</t>
  </si>
  <si>
    <t>Sr. Technical Business/Data Analyst</t>
  </si>
  <si>
    <t>Sligo Software Solutions Inc.</t>
  </si>
  <si>
    <t>Sr. Analyst, Risk Adjustment (0779)</t>
  </si>
  <si>
    <t>CINQCARE</t>
  </si>
  <si>
    <t>['sql', 'python', 'r', 'snowflake', 'databricks', 'redshift', 'tableau', 'power bi']</t>
  </si>
  <si>
    <t>Data analyst to create Looker Studio dashboards for agency</t>
  </si>
  <si>
    <t>['bigquery', 'excel', 'looker', 'sheets']</t>
  </si>
  <si>
    <t>Data Engineer II, Burger King, US&amp;C</t>
  </si>
  <si>
    <t>Restaurant Brands International, Inc.</t>
  </si>
  <si>
    <t>['python', 'r', 'gcp', 'bigquery']</t>
  </si>
  <si>
    <t>Nether Compton, United Kingdom</t>
  </si>
  <si>
    <t>Analyst (Business Data Management)</t>
  </si>
  <si>
    <t>The Nassau Companies of New York.</t>
  </si>
  <si>
    <t>['sql', 'python', 'gcp', 'bigquery', 'spark', 'pyspark', 'gitlab']</t>
  </si>
  <si>
    <t>Data Bricks Engineer with Java</t>
  </si>
  <si>
    <t>EXCELON SOLUTIONS PRIVATE LIMITED</t>
  </si>
  <si>
    <t>['sql', 'python', 'java', 'sql server', 'mysql', 'azure', 'databricks', 'pyspark', 'spring', 'kubernetes', 'docker', 'github']</t>
  </si>
  <si>
    <t>Senior Database Engineer - GCP</t>
  </si>
  <si>
    <t>['sql', 'python', 'nosql', 'mysql', 'postgresql', 'firestore', 'gcp', 'bigquery', 'airflow', 'linux', 'unix', 'looker']</t>
  </si>
  <si>
    <t>Data Engineer; Power BI, SC eligible, Leeds</t>
  </si>
  <si>
    <t>Fish4jobs</t>
  </si>
  <si>
    <t>Vesta Consulting Limited</t>
  </si>
  <si>
    <t>Jiyu Consulting Ltd</t>
  </si>
  <si>
    <t>Data Engineer, Encounters Intelligence</t>
  </si>
  <si>
    <t>AcuityMD</t>
  </si>
  <si>
    <t>Analytics Engineer - Skate, Data and Insights (D&amp;I)</t>
  </si>
  <si>
    <t>['sql', 'python', 'javascript', 'html', 'bigquery', 'react', 'airflow', 'jupyter', 'looker', 'docker', 'git', 'unify']</t>
  </si>
  <si>
    <t>Systems and Data Analyst 4 -SAP PP</t>
  </si>
  <si>
    <t>Ripon, CA</t>
  </si>
  <si>
    <t>Given Talent Solutions</t>
  </si>
  <si>
    <t>Senior Data Engineer - Snowflake / DBT</t>
  </si>
  <si>
    <t>Sr. Data Engineer (Regulatory Reporting)</t>
  </si>
  <si>
    <t>['sql', 'python', 'snowflake', 'unix', 'qlik']</t>
  </si>
  <si>
    <t>Data Engineer — ETL &amp; Data Integration</t>
  </si>
  <si>
    <t>Naxxa</t>
  </si>
  <si>
    <t>['sql', 'python', 'airflow', 'pandas', 'selenium', 'docker', 'git']</t>
  </si>
  <si>
    <t>Waltham on the Wolds, United Kingdom</t>
  </si>
  <si>
    <t>Data Analyst: Create Datasets, Support Investigations (6444)</t>
  </si>
  <si>
    <t>['sql', 'python', 'r', 'matplotlib', 'plotly', 'linux', 'tableau', 'excel', 'git', 'github', 'gitlab']</t>
  </si>
  <si>
    <t>Occupational Health &amp; Safety Data Analyst</t>
  </si>
  <si>
    <t>Brethren Mutual Insurance Company</t>
  </si>
  <si>
    <t>['sql', 'python', 'java', 'c', 'excel', 'power bi']</t>
  </si>
  <si>
    <t>Data QA Analyst-W2 Only</t>
  </si>
  <si>
    <t>['sql', 'python', 'spark', 'jira', 'confluence']</t>
  </si>
  <si>
    <t>Data Scientist – Funnel Analytics &amp; Optimization</t>
  </si>
  <si>
    <t>Inizio Partners</t>
  </si>
  <si>
    <t>Senior Data Engineer (Azure + Databricks Lakehouse)</t>
  </si>
  <si>
    <t>['sql', 't-sql', 'postgresql', 'azure', 'databricks', 'kafka', 'pyspark']</t>
  </si>
  <si>
    <t>Abbotsford, BC, Canada</t>
  </si>
  <si>
    <t>Musora</t>
  </si>
  <si>
    <t>['sql', 'python', 'snowflake', 'aws', 'huggingface', 'linux', 'looker']</t>
  </si>
  <si>
    <t>Data Analytics &amp; Development</t>
  </si>
  <si>
    <t>The Structures Company</t>
  </si>
  <si>
    <t>['sql', 'c', 'hadoop', 'tableau', 'excel', 'sap']</t>
  </si>
  <si>
    <t>Data Platform &amp; Analytics Manager</t>
  </si>
  <si>
    <t>Athena Ag, Inc.</t>
  </si>
  <si>
    <t>['sql', 'azure', 'power bi', 'spreadsheet', 'airtable', 'asana']</t>
  </si>
  <si>
    <t>Finance Insurance Data Processing Business Analyst - July 2026</t>
  </si>
  <si>
    <t>Analyst, Office of the Chairman</t>
  </si>
  <si>
    <t>Cantor Fitzgerald</t>
  </si>
  <si>
    <t>['excel', 'powerpoint', 'spreadsheet', 'outlook', 'sharepoint']</t>
  </si>
  <si>
    <t>Data Scientist - TS/SCI w/ Poly (Bid role starting in 8-10 weeks)</t>
  </si>
  <si>
    <t>['sql', 'python', 'tableau', 'excel', 'powerpoint', 'jira']</t>
  </si>
  <si>
    <t>['sql', 'python', 'scala', 'java', 'sql server', 'snowflake', 'azure', 'databricks', 'bigquery', 'spark', 'pyspark', 'airflow', 'graphql', 'tableau', 'power bi', 'ssrs', 'git']</t>
  </si>
  <si>
    <t>Data Engineer/Finance/Azure/Chicago LOCAL</t>
  </si>
  <si>
    <t>Solution Architect- Data Engineering</t>
  </si>
  <si>
    <t>['sql', 'python', 'nosql', 'java', 'aws', 'redshift', 'spark', 'pyspark', 'spring', 'terraform']</t>
  </si>
  <si>
    <t>Project Manager with GCP Data Engineering Background</t>
  </si>
  <si>
    <t>Visa Inc.</t>
  </si>
  <si>
    <t>['sql', 'python', 'javascript', 'java', 'html', 'css', 'c', 'shell', 'mysql', 'spark', 'airflow', 'linux', 'unix']</t>
  </si>
  <si>
    <t>['sql', 'python', 'gdpr', 'powerbi', 'powerbi']</t>
  </si>
  <si>
    <t>Data Analyst - Income and Supporters</t>
  </si>
  <si>
    <t>BBC</t>
  </si>
  <si>
    <t>['sql', 'vba', 'c', 'aws', 'gdpr', 'tableau', 'excel', 'power bi']</t>
  </si>
  <si>
    <t>Data Scientist, Supply</t>
  </si>
  <si>
    <t>['sql', 'python', 'r', 'scala', 'snowflake', 'oracle', 'aws', 'redshift', 'kafka', 'pyspark', 'airflow']</t>
  </si>
  <si>
    <t>Data Engineer - EHR Systems</t>
  </si>
  <si>
    <t>['sql', 'python', 'snowflake', 'azure', 'databricks', 'git']</t>
  </si>
  <si>
    <t>Data Engineer I, CNN Digital Products and Services</t>
  </si>
  <si>
    <t>['sql', 'python', 'snowflake', 'airflow', 'looker', 'git']</t>
  </si>
  <si>
    <t>Azure Data Engineer - Mongo DB, SQL, NOSQL, Azure Data Factory, ADLS, DevOps, Oracle</t>
  </si>
  <si>
    <t>['sql', 'nosql', 'mongo', 'azure', 'databricks', 'oracle', 'pyspark', 'github', 'jenkins']</t>
  </si>
  <si>
    <t>Senior Frontend Engineer - Grafana Data Pro| Ireland | Remote</t>
  </si>
  <si>
    <t>['sql', 'typescript', 'react', 'express']</t>
  </si>
  <si>
    <t>Data Management Analyst II - Medical Education</t>
  </si>
  <si>
    <t>['sas', 'excel', 'spss', 'sas']</t>
  </si>
  <si>
    <t>Data Integration Developer and Analyst</t>
  </si>
  <si>
    <t>Sherloq Solutions</t>
  </si>
  <si>
    <t>['sql', 'crystal', 'vba', 'sql server', 'excel', 'ssis', 'ssrs']</t>
  </si>
  <si>
    <t>TalenXis</t>
  </si>
  <si>
    <t>AI Engineer / Data Scientist, AI Senior Associate</t>
  </si>
  <si>
    <t>GIS Project and Data Engineer</t>
  </si>
  <si>
    <t>Arcadian Infracom</t>
  </si>
  <si>
    <t>['smartsheet', 'asana']</t>
  </si>
  <si>
    <t>Senior Data Engineer / Databricks / End-to-End Ownerhp</t>
  </si>
  <si>
    <t>['sql', 'python', 'azure', 'databricks', 'spark', 'git', 'unity']</t>
  </si>
  <si>
    <t>Junior Developer / Data Engineer - AI Platforms</t>
  </si>
  <si>
    <t>Data Engineer II, Sales Planning and Compensation (SPC)</t>
  </si>
  <si>
    <t>['sql', 'nosql', 'oracle', 'aws', 'redshift']</t>
  </si>
  <si>
    <t>American Family Care</t>
  </si>
  <si>
    <t>['sql', 'snowflake', 'azure', 'monday.com']</t>
  </si>
  <si>
    <t>Development Data Analyst Lead</t>
  </si>
  <si>
    <t>Caritas of Austin</t>
  </si>
  <si>
    <t>Lead Analyst, Technology</t>
  </si>
  <si>
    <t>['sql', 'azure', 'oracle', 'visio', 'excel', 'powerpoint', 'jira', 'smartsheet']</t>
  </si>
  <si>
    <t>Data Analyst | Data Engineer | Data Scientist</t>
  </si>
  <si>
    <t>Romblon, Philippines</t>
  </si>
  <si>
    <t>Joinrs</t>
  </si>
  <si>
    <t>Financial Systems Analytics Analyst</t>
  </si>
  <si>
    <t>Kudelski Group</t>
  </si>
  <si>
    <t>['sql', 'python', 'sql server', 'azure', 'aws', 'redshift', 'aurora', 'spark', 'kafka', 'express', 'phoenix', 'power bi', 'ssis']</t>
  </si>
  <si>
    <t>Project Specialist, EH&amp;S Safety and Data Analytics</t>
  </si>
  <si>
    <t>['oracle', 'tableau', 'excel', 'power bi', 'powerpoint', 'outlook']</t>
  </si>
  <si>
    <t>['sql', 'python', 'r', 'matplotlib', 'seaborn', 'tableau', 'power bi']</t>
  </si>
  <si>
    <t>Data Scientist – Transmission ROW Risk Analytics</t>
  </si>
  <si>
    <t>TheCorporate</t>
  </si>
  <si>
    <t>SQL Data Scientist</t>
  </si>
  <si>
    <t>Senior Data Engineer (HYBRID)</t>
  </si>
  <si>
    <t>Wakefield, MA</t>
  </si>
  <si>
    <t>C-4 Analytics</t>
  </si>
  <si>
    <t>['sql', 'python', 'javascript', 'mongodb', 'c', 'typescript', 'mongodb', 'snowflake', 'aws', 'express', 'angular', 'node.js', 'node']</t>
  </si>
  <si>
    <t>Data Analyst - Custom Solutions (US Remote)</t>
  </si>
  <si>
    <t>IntelePeer</t>
  </si>
  <si>
    <t>['sql', 'gdpr', 'excel', 'looker']</t>
  </si>
  <si>
    <t>Business Analyst – Data &amp; Analytics</t>
  </si>
  <si>
    <t>JAC Recruitment Malaysia</t>
  </si>
  <si>
    <t>Principal Data Scientist || W2 Local Only</t>
  </si>
  <si>
    <t>Junior Staff Data Scientist in San Francisco</t>
  </si>
  <si>
    <t>Data Engineer - Python/ AWS. Asset Management. £110,000-£120,000 + Discretionary Bonus + Benefit...</t>
  </si>
  <si>
    <t>Infrastructure Engineer (Data Centre / DCIM)</t>
  </si>
  <si>
    <t>Junior Research Analyst</t>
  </si>
  <si>
    <t>Image Annotation Specialist - Visual Reasoning</t>
  </si>
  <si>
    <t>Remote Data Scientist — AI Model Development</t>
  </si>
  <si>
    <t>Lead Data Analytics Engineer - Global Technology Analytics, Insights and Metrics</t>
  </si>
  <si>
    <t>['sql', 'python', 'r', 'snowflake', 'databricks', 'tableau', 'excel', 'power bi', 'qlik']</t>
  </si>
  <si>
    <t>Data Engineer, AIR DABI (Data Analytics and Business Intelligence)</t>
  </si>
  <si>
    <t>['sql', 'python', 'scala', 'aws', 'redshift', 'hadoop', 'ssis']</t>
  </si>
  <si>
    <t>Senior Full-Stack Engineer (AI, Data, Manufacturing) — Contract to Perm</t>
  </si>
  <si>
    <t>DATABILITY 360 INSIGHT LTD</t>
  </si>
  <si>
    <t>['sql', 'python', 'go', 't-sql', 'sql server', 'postgresql', 'laravel', 'excel', 'power bi', 'dax', 'docker', 'github']</t>
  </si>
  <si>
    <t>Astound</t>
  </si>
  <si>
    <t>Data Analyst with a Focus on Data Accuracy and Integrity</t>
  </si>
  <si>
    <t>Regency International</t>
  </si>
  <si>
    <t>STEM PhD - AI Data Specialist | Upto $80/hr</t>
  </si>
  <si>
    <t>Data Scientist | Upto $120/hr</t>
  </si>
  <si>
    <t>Power Platform Analyst Become a CoPilot Expert Data &amp; AI Team</t>
  </si>
  <si>
    <t>Rachel Kelly IT Recruitment Limited</t>
  </si>
  <si>
    <t>Senior Officer – Data and Planning</t>
  </si>
  <si>
    <t>Gambling Commission</t>
  </si>
  <si>
    <t>Data &amp; Business Analyst</t>
  </si>
  <si>
    <t>Zefr, Inc</t>
  </si>
  <si>
    <t>Senior Data Analyst | PE-Backed SaaS Platform | Remote (East Coast, US) | $120-$140k</t>
  </si>
  <si>
    <t>Harmonic Finance™ | Certified B Corp</t>
  </si>
  <si>
    <t>['sql', 'snowflake', 'databricks', 'tableau', 'power bi']</t>
  </si>
  <si>
    <t>Software Developer / Data scientist</t>
  </si>
  <si>
    <t>LitraLove Ltd</t>
  </si>
  <si>
    <t>['react', 'node.js', 'node', 'git']</t>
  </si>
  <si>
    <t>Technical Business Analyst, Origination Data Pipeline &amp; Reporting</t>
  </si>
  <si>
    <t>['sql', 'python', 'nosql', 'java', 'mongodb', 'postgresql', 'mongodb', 'snowflake', 'graphql', 'power bi', 'jira']</t>
  </si>
  <si>
    <t>Data Analytics &amp; Insight Manager</t>
  </si>
  <si>
    <t>Nationwide Building Society</t>
  </si>
  <si>
    <t>Junior Applied AI Scientist in Austin</t>
  </si>
  <si>
    <t>Data Scientist, AI/ML - Visa Consulting and Analytics</t>
  </si>
  <si>
    <t>Decision Data Scientist</t>
  </si>
  <si>
    <t>Atrium</t>
  </si>
  <si>
    <t>Neo4j Graph Database Engineer</t>
  </si>
  <si>
    <t>['python', 'neo4j']</t>
  </si>
  <si>
    <t>Senior Data Engineer (12M FTC)  | Investment Data Transformation</t>
  </si>
  <si>
    <t>['sql', 'python', 'go', 'spreadsheet']</t>
  </si>
  <si>
    <t>Power Analyst</t>
  </si>
  <si>
    <t>Automotive Tariff &amp; Trade Data Analyst -- Plano, TX (Hybrid) -- Contract.</t>
  </si>
  <si>
    <t>Softcom Systems, Inc</t>
  </si>
  <si>
    <t>IT Data Engineer - Palantir: Sales &amp; Trade</t>
  </si>
  <si>
    <t>Conagra Brands</t>
  </si>
  <si>
    <t>['sql', 'python', 'databricks', 'pyspark', 'power bi', 'sap', 'jira', 'confluence']</t>
  </si>
  <si>
    <t>Munster, IN</t>
  </si>
  <si>
    <t>Peoples Bank</t>
  </si>
  <si>
    <t>['crystal', 'tableau', 'excel', 'sap']</t>
  </si>
  <si>
    <t>Learning Resources</t>
  </si>
  <si>
    <t>Analytics and Master Data Management (MDM) Analyst II</t>
  </si>
  <si>
    <t>Investment Data Analyst - Finance</t>
  </si>
  <si>
    <t>Data Scientist-Python/R</t>
  </si>
  <si>
    <t>Arraya Solutions</t>
  </si>
  <si>
    <t>Lead Python Data Engineer - Onsite</t>
  </si>
  <si>
    <t>['python', 'matplotlib', 'pyspark', 'numpy', 'pandas', 'fastapi', 'jira', 'confluence']</t>
  </si>
  <si>
    <t>AWS Data Engineer with manufacturing domain exp.</t>
  </si>
  <si>
    <t>United Softw</t>
  </si>
  <si>
    <t>Data and Insights Engineer 97528</t>
  </si>
  <si>
    <t>Health Service Executive</t>
  </si>
  <si>
    <t>['sql', 'python', 'vba', 'gdpr', 'excel', 'power bi', 'sharepoint']</t>
  </si>
  <si>
    <t>['r', 'c', 'snowflake', 'power bi', 'dax']</t>
  </si>
  <si>
    <t>Senior Sales Operations Analyst, 6-month contract</t>
  </si>
  <si>
    <t>Data Scientist - Electric Transmission Operations</t>
  </si>
  <si>
    <t>Data Scientist - Transmission ROW Risk Analytics</t>
  </si>
  <si>
    <t>Head of Data Science - Document Verification &amp; Biometrics</t>
  </si>
  <si>
    <t>Gen AI Data Engineer #26-10894</t>
  </si>
  <si>
    <t>['sql', 'python', 'sql server', 'azure', 'databricks', 'oracle', 'pyspark']</t>
  </si>
  <si>
    <t>Cloud Data Engineer - ETL/ELT, AWS, Amazon S3 (Data Lake), AWS Glue (ETL), AWS Lambda, Redshift, AWS</t>
  </si>
  <si>
    <t>Skillhub</t>
  </si>
  <si>
    <t>External Company</t>
  </si>
  <si>
    <t>['snowflake', 'databricks', 'aws', 'redshift', 'spark', 'kafka', 'airflow']</t>
  </si>
  <si>
    <t>Data Platform Engineer (Senior / Manager)</t>
  </si>
  <si>
    <t>['sql', 'python', 'gcp', 'pytorch', 'tensorflow', 'scikit-learn']</t>
  </si>
  <si>
    <t>Quoting Analyst / Data Entry</t>
  </si>
  <si>
    <t>Solventum</t>
  </si>
  <si>
    <t>AI Engineer / Data Scientist, AI Sr. Manager</t>
  </si>
  <si>
    <t>Texas City, IL</t>
  </si>
  <si>
    <t>Cadrac Labs India Private Limited</t>
  </si>
  <si>
    <t>['sql', 'python', 'scala', 'java', 'snowflake', 'azure', 'databricks', 'aws', 'gcp', 'spark', 'kafka', 'airflow', 'hadoop', 'tableau', 'power bi', 'kubernetes', 'docker', 'git']</t>
  </si>
  <si>
    <t>Senior Analyst, Data Science</t>
  </si>
  <si>
    <t>Bully Pulpit International</t>
  </si>
  <si>
    <t>Senior GCP Data Engineer : Vancouver, Canada (Hybrid) / Remote : Fulltime Role</t>
  </si>
  <si>
    <t>ETL Talend Informatica Data Engineer(AWS cloud Experience)</t>
  </si>
  <si>
    <t>Data Scientist (Data and ML Engineer)</t>
  </si>
  <si>
    <t>['sql', 'python', 'r', 'sas', 'oracle', 'gdpr', 'sas']</t>
  </si>
  <si>
    <t>Aircapture</t>
  </si>
  <si>
    <t>['sql', 'python', 'aws', 'airflow', 'docker', 'git']</t>
  </si>
  <si>
    <t>Data Analyst (Central Analytics)</t>
  </si>
  <si>
    <t>Hadrian</t>
  </si>
  <si>
    <t>['sql', 'python', 'c', 'snowflake', 'numpy', 'airflow', 'pandas']</t>
  </si>
  <si>
    <t>Sports Data Entry</t>
  </si>
  <si>
    <t>Clockside LLC</t>
  </si>
  <si>
    <t>Data Analyst, Growth (Remote)</t>
  </si>
  <si>
    <t>Almont, CO</t>
  </si>
  <si>
    <t>Phantom</t>
  </si>
  <si>
    <t>Hang</t>
  </si>
  <si>
    <t>Syracuse University</t>
  </si>
  <si>
    <t>['sql', 'python', 'r', 'scikit-learn', 'tableau', 'excel', 'power bi']</t>
  </si>
  <si>
    <t>Senior Exploitation Specialist / Data Scientist</t>
  </si>
  <si>
    <t>Manager of Data Science (Remote)</t>
  </si>
  <si>
    <t>BranchLab</t>
  </si>
  <si>
    <t>ALOIS Solutions</t>
  </si>
  <si>
    <t>['sql', 'python', 'azure', 'databricks', 'aws', 'gcp', 'spark', 'hadoop', 'tableau', 'power bi']</t>
  </si>
  <si>
    <t>Northmarq</t>
  </si>
  <si>
    <t>['sql', 'python', 'snowflake', 'azure', 'aws', 'power bi', 'git', 'jira']</t>
  </si>
  <si>
    <t>Data Engineer – Buffalo, NY</t>
  </si>
  <si>
    <t>National Fuel Gas Company</t>
  </si>
  <si>
    <t>People Analytics Consultant</t>
  </si>
  <si>
    <t>['sql', 'crystal', 'tableau', 'excel', 'powerbi', 'powerbi']</t>
  </si>
  <si>
    <t>Head of Data Science - Identity &amp; Compliance</t>
  </si>
  <si>
    <t>['python', 'go', 'spark', 'pytorch']</t>
  </si>
  <si>
    <t>CAVA - Support Center</t>
  </si>
  <si>
    <t>['sql', 'python', 'databricks', 'spark', 'pytorch', 'tensorflow', 'jira']</t>
  </si>
  <si>
    <t>Senior Financial Data &amp; Analytics Engineer</t>
  </si>
  <si>
    <t>Stony Brook, NY</t>
  </si>
  <si>
    <t>Stony Brook University</t>
  </si>
  <si>
    <t>['sql', 'python', 'r', 'snowflake', 'azure', 'databricks', 'aws', 'tableau', 'excel', 'power bi']</t>
  </si>
  <si>
    <t>Business Intelligence and Reporting Analyst</t>
  </si>
  <si>
    <t>Veros Credit</t>
  </si>
  <si>
    <t>['sql', 'python', 'r', 'java', 'tableau', 'excel', 'powerbi', 'powerbi']</t>
  </si>
  <si>
    <t>Leprino Foods</t>
  </si>
  <si>
    <t>Rule14</t>
  </si>
  <si>
    <t>Senior Associate, Data Engineer - Databricks</t>
  </si>
  <si>
    <t>['sql', 'html', 'azure', 'databricks', 'aws', 'gcp', 'spark']</t>
  </si>
  <si>
    <t>Principal Data Engineer – Mission Data Pipelines</t>
  </si>
  <si>
    <t>BOOST LLC</t>
  </si>
  <si>
    <t>['python', 'numpy', 'airflow', 'pandas', 'sap']</t>
  </si>
  <si>
    <t>Data Engineer _ Cockroach DB, DataStage, Oracle</t>
  </si>
  <si>
    <t>['sql', 'oracle', 'git']</t>
  </si>
  <si>
    <t>CS WFM Real Time Analyst</t>
  </si>
  <si>
    <t>['azure', 'databricks', 'tableau', 'power bi', 'qlik']</t>
  </si>
  <si>
    <t>ANGEL</t>
  </si>
  <si>
    <t>Data Engineer II, NAST CX Tech</t>
  </si>
  <si>
    <t>Technical Growth Lead | Data Engineering</t>
  </si>
  <si>
    <t>Clear Fracture LLC</t>
  </si>
  <si>
    <t>['sql', 'python', 'c', 'databricks', 'aws', 'spark', 'airflow', 'phoenix', 'terraform', 'unity']</t>
  </si>
  <si>
    <t>Lead Data Engineer Spark and SQL – Vice President</t>
  </si>
  <si>
    <t>['sql', 'scala', 'java', 'databricks', 'spark']</t>
  </si>
  <si>
    <t>Data Scientist SME AI/ML Jobs</t>
  </si>
  <si>
    <t>['python', 'r', 'go', 'bash', 'aws', 'pytorch', 'tensorflow', 'wire']</t>
  </si>
  <si>
    <t>Senior Director Data Science Financial Planning and Analysis</t>
  </si>
  <si>
    <t>Sunrise Senior Living</t>
  </si>
  <si>
    <t>Senior Data Scientist (Business Operations) Jobs</t>
  </si>
  <si>
    <t>QinetiQ US</t>
  </si>
  <si>
    <t>FairSquare</t>
  </si>
  <si>
    <t>Eagle, ID</t>
  </si>
  <si>
    <t>Cascadia Services, LLC</t>
  </si>
  <si>
    <t>['sql', 'sql server', 'snowflake', 'azure', 'power bi', 'git']</t>
  </si>
  <si>
    <t>['sql', 'python', 'databricks', 'spark', 'pyspark', 'terraform', 'unity']</t>
  </si>
  <si>
    <t>Leiters Inc</t>
  </si>
  <si>
    <t>['excel', 'power bi', 'outlook', 'powerbi', 'powerbi', 'planner']</t>
  </si>
  <si>
    <t>Sr Analyst, Data Management</t>
  </si>
  <si>
    <t>Da Vita Inc</t>
  </si>
  <si>
    <t>['sql', 'python', 'vba', 'sql server', 'oracle', 'tableau', 'excel', 'power bi', 'ssis', 'alteryx', 'ms access']</t>
  </si>
  <si>
    <t>Concord USA</t>
  </si>
  <si>
    <t>Data Analyst - TS/SCI w/Poly</t>
  </si>
  <si>
    <t>General Dynamics Information Technology, Inc.</t>
  </si>
  <si>
    <t>Tech Refresh Data Analyst - TS/SCI with Polygraph</t>
  </si>
  <si>
    <t>Senior Reporting and Insights Analyst</t>
  </si>
  <si>
    <t>Sale, United Kingdom</t>
  </si>
  <si>
    <t>Clear Business</t>
  </si>
  <si>
    <t>['sql', 'python', 'go', 'sql server', 'azure', 'databricks', 'tableau', 'looker', 'power bi', 'ssrs']</t>
  </si>
  <si>
    <t>Expert Professionals — AI &amp; Data Science — IN</t>
  </si>
  <si>
    <t>Marketing Mix Modeling (MMM) Econometricians &amp; Data Scientists</t>
  </si>
  <si>
    <t>Senior Data Engineer I</t>
  </si>
  <si>
    <t>Heartland Business Systems LLC</t>
  </si>
  <si>
    <t>['sql', 't-sql', 'sql server', 'mysql', 'postgresql', 'azure', 'oracle', 'excel', 'power bi', 'ssis']</t>
  </si>
  <si>
    <t>Senior Big Data Engineer: Data Platform</t>
  </si>
  <si>
    <t>INTELLECT MINDS PTE. LTD.</t>
  </si>
  <si>
    <t>Enterprise Systems Analyst, Senior</t>
  </si>
  <si>
    <t>Graduate Data Analyst: Fast-Track Analytics Career</t>
  </si>
  <si>
    <t>Junior Data Analyst – CTI Digital (Manchester, UK)</t>
  </si>
  <si>
    <t>['sql', 'tableau', 'sheets']</t>
  </si>
  <si>
    <t>Big Data Analyst: Transform Data into Trusted Insights</t>
  </si>
  <si>
    <t>Spearing Executive Search</t>
  </si>
  <si>
    <t>Researcher - Machine Learning/Data analyst (BTI)</t>
  </si>
  <si>
    <t>A*STAR - Agency for Science, Technology and Research</t>
  </si>
  <si>
    <t>Senior Data Engineer – Data Foundations</t>
  </si>
  <si>
    <t>['sql', 'databricks', 'airflow', 'tableau']</t>
  </si>
  <si>
    <t>ML Data Science Manager, ISE Analytics and User Studies</t>
  </si>
  <si>
    <t>['sql', 'python', 'macos', 'tableau']</t>
  </si>
  <si>
    <t>IT security analyst – Hiring Now</t>
  </si>
  <si>
    <t>Ajman - United Arab Emirates</t>
  </si>
  <si>
    <t>Data Scientist II, Long Term Planning and Forecasting</t>
  </si>
  <si>
    <t>['sql', 'python', 'r', 'matlab', 'sas', 'perl', 'react', 'sas']</t>
  </si>
  <si>
    <t>Data Engineer I, Amazon Publisher Monetization, Analytics</t>
  </si>
  <si>
    <t>['sql', 'python', 'scala', 'aws', 'redshift', 'spark', 'airflow', 'hadoop']</t>
  </si>
  <si>
    <t>Data Engineer II, ISF Central Tech Team</t>
  </si>
  <si>
    <t>Data Governance Engineer - Strategy &amp; Data Architecture | Columbus, OH, USA</t>
  </si>
  <si>
    <t>Fiserv, Inc.</t>
  </si>
  <si>
    <t>['sql', 'bigquery', 'looker', 'power bi']</t>
  </si>
  <si>
    <t>Principal, Data Scientist - Personalization</t>
  </si>
  <si>
    <t>Data Science Intern, Summer 2026, Bedford, MA</t>
  </si>
  <si>
    <t>AspenTech</t>
  </si>
  <si>
    <t>['python', 'c#', 'c']</t>
  </si>
  <si>
    <t>Data Scientist with TS/SCI Clearance and Python Expertise</t>
  </si>
  <si>
    <t>Data Scientist Lead - Consumer Bank Marketing Analytics - VP</t>
  </si>
  <si>
    <t>['sql', 'python', 'tableau', 'alteryx', 'github']</t>
  </si>
  <si>
    <t>Software Engineer III - AWS Glue / Data Engineer</t>
  </si>
  <si>
    <t>['sql', 'python', 'nosql', 'mysql', 'postgresql', 'oracle', 'aws', 'aurora', 'kafka', 'terraform']</t>
  </si>
  <si>
    <t>Carnegie Mellon University</t>
  </si>
  <si>
    <t>['python', 'r', 'matlab', 'snowflake', 'databricks', 'bigquery', 'spark', 'pytorch', 'numpy', 'tensorflow', 'pandas', 'fastapi']</t>
  </si>
  <si>
    <t>['sql', 'crystal', 'vba', 'sql server', 'excel', 'ssrs']</t>
  </si>
  <si>
    <t>Business Strategy Analyst Senior - AI COE</t>
  </si>
  <si>
    <t>Financial Systems Analyst  Microsoft Dynamics 365</t>
  </si>
  <si>
    <t>Actuary – Actuarial Analytics / Actuarial Engineering</t>
  </si>
  <si>
    <t>['python', 'azure', 'databricks', 'excel']</t>
  </si>
  <si>
    <t>Data Analyst for Excel and SQL</t>
  </si>
  <si>
    <t>Collections Data Analytst Intern</t>
  </si>
  <si>
    <t>Trane Technologies plc</t>
  </si>
  <si>
    <t>['sql', 'python', 'r', 'go', 'tableau', 'alteryx', 'outlook']</t>
  </si>
  <si>
    <t>['sql', 'python', 'c', 'typescript', 'snowflake', 'databricks', 'aws', 'redshift', 'bigquery', 'spark', 'kafka']</t>
  </si>
  <si>
    <t>Associate Director, R&amp;D Data Science &amp; Digital Health - Immunology Real World Evidence</t>
  </si>
  <si>
    <t>CareDx, Inc.</t>
  </si>
  <si>
    <t>['sql', 'r', 'tableau', 'excel', 'looker', 'power bi', 'powerbi', 'powerbi']</t>
  </si>
  <si>
    <t>Rent the Runway</t>
  </si>
  <si>
    <t>['sql', 'tableau', 'looker', 'github']</t>
  </si>
  <si>
    <t>Data Analyst - Construction Projects</t>
  </si>
  <si>
    <t>MWResource</t>
  </si>
  <si>
    <t>Ochsner Health</t>
  </si>
  <si>
    <t>['sql', 'python', 'java', 'c', 'tableau', 'powerbi', 'powerbi']</t>
  </si>
  <si>
    <t>ComputerPeople Staffing</t>
  </si>
  <si>
    <t>['sql', 'nosql', 'snowflake', 'azure', 'aws', 'gcp']</t>
  </si>
  <si>
    <t>Consulting Analyst - Fully Remote</t>
  </si>
  <si>
    <t>Junior Applied AI Scientist in Dallas</t>
  </si>
  <si>
    <t>IT Business Analyst, Tier 1</t>
  </si>
  <si>
    <t>Applix Inc.</t>
  </si>
  <si>
    <t>['sql', 'python', 'powershell', 'azure', 'power bi', 'dax']</t>
  </si>
  <si>
    <t>Supplier Data Analytics Program Manager</t>
  </si>
  <si>
    <t>Regal Rexnord</t>
  </si>
  <si>
    <t>['sql', 'python', 'javascript', 'java', 'html', 'css', 'c', 'snowflake', 'power bi']</t>
  </si>
  <si>
    <t>Westlake, FL</t>
  </si>
  <si>
    <t>BP</t>
  </si>
  <si>
    <t>['sql', 'python', 'snowflake', 'excel', 'power bi', 'sap', 'qlik']</t>
  </si>
  <si>
    <t>Intern - Data Analytics</t>
  </si>
  <si>
    <t>Impiricus</t>
  </si>
  <si>
    <t>['sql', 'go', 'excel', 'sheets', 'spreadsheet']</t>
  </si>
  <si>
    <t>Data &amp; Analytics (ML-Enabled Systems)</t>
  </si>
  <si>
    <t>['sql', 'python', 'snowflake', 'aws', 'power bi', 'powerbi', 'powerbi']</t>
  </si>
  <si>
    <t>DH/RS Data Reduction and Operations Analyst III</t>
  </si>
  <si>
    <t>Remote Lab Data Analyst Jobs in the U.S.</t>
  </si>
  <si>
    <t>New York City Jobs</t>
  </si>
  <si>
    <t>['sql', 'python', 'r', 'sas', 'nosql', 'gdpr', 'tableau', 'power bi', 'spss', 'sas']</t>
  </si>
  <si>
    <t>Data Scientist SME Automation Specialist</t>
  </si>
  <si>
    <t>['python', 'go', 'powershell', 'aws', 'splunk', 'kubernetes', 'terraform', 'gitlab', 'ansible', 'wire']</t>
  </si>
  <si>
    <t>Manager Clinical Data Systems</t>
  </si>
  <si>
    <t>['sql', 'sas', 'sql server', 'excel', 'sas', 'powerpoint']</t>
  </si>
  <si>
    <t>Music Analytics Researcher, Flexible Hours</t>
  </si>
  <si>
    <t>['python', 'r', 'azure', 'aws', 'gcp', 'spark', 'matplotlib', 'numpy', 'seaborn', 'hadoop', 'pandas', 'tableau', 'power bi']</t>
  </si>
  <si>
    <t>Business Data Analyst (Data Analyst 2) - 28497 | Fairfax, VA, USA</t>
  </si>
  <si>
    <t>['sql', 'python', 'excel', 'power bi', 'powerpoint', 'cognos', 'sharepoint']</t>
  </si>
  <si>
    <t>Payroll Analyst | Denver, CO, USA</t>
  </si>
  <si>
    <t>Janus Henderson Investors</t>
  </si>
  <si>
    <t>Manager, Data Science - Consumer Identity Machine Learning | San Jose, CA, USA</t>
  </si>
  <si>
    <t>Lead Data Engineer | Plano, TX, USA</t>
  </si>
  <si>
    <t>Group Director, Data Analytics - Business Analytics and Tools</t>
  </si>
  <si>
    <t>Eldersburg, MD</t>
  </si>
  <si>
    <t>['python', 'nosql', 'java', 'pytorch', 'numpy', 'scikit-learn', 'nltk', 'pandas', 'jupyter', 'kubernetes', 'docker', 'zoom']</t>
  </si>
  <si>
    <t>['sql', 'python', 'mongodb', 'mongodb', 'neo4j', 'snowflake', 'databricks', 'bigquery', 'kafka', 'airflow', 'git']</t>
  </si>
  <si>
    <t>['sql', 'python', 'mongo', 'bigquery', 'kafka', 'airflow']</t>
  </si>
  <si>
    <t>Data Analyst – Visa Sponsorship Available</t>
  </si>
  <si>
    <t>['sql', 'python', 'r', 'snowflake', 'aws', 'redshift', 'bigquery', 'tableau', 'excel', 'power bi']</t>
  </si>
  <si>
    <t>Director, R&amp;D Data Science &amp; Digital Health, RWE &amp; Advanced Analytics</t>
  </si>
  <si>
    <t>Senior Data Engineer - Applied Research &amp; Decision Support</t>
  </si>
  <si>
    <t>['sql', 'python', 'snowflake', 'aws', 'spark', 'kafka', 'pyspark', 'airflow', 'pandas', 'tableau']</t>
  </si>
  <si>
    <t>['sql', 'sql server', 'mysql', 'aws', 'jira']</t>
  </si>
  <si>
    <t>Lake City, GA</t>
  </si>
  <si>
    <t>MQ Referrals Only</t>
  </si>
  <si>
    <t>['sql', 'python', 'java', 'aws', 'spark', 'kafka', 'airflow', 'kubernetes', 'terraform']</t>
  </si>
  <si>
    <t>Software Engineer, Stats &amp; Analytics</t>
  </si>
  <si>
    <t>StackAdapt</t>
  </si>
  <si>
    <t>['sql', 'golang', 'redis', 'elasticsearch', 'snowflake', 'redshift', 'kafka']</t>
  </si>
  <si>
    <t>DKKD Staffing</t>
  </si>
  <si>
    <t>['sql', 'python', 'powershell', 'snowflake', 'azure', 'databricks', 'bigquery', 'kafka', 'airflow', 'ssis', 'github']</t>
  </si>
  <si>
    <t>AI / Data Engineer 4 – Comcast Global Audit</t>
  </si>
  <si>
    <t>['sql', 'python', 'r', 'sql server', 'snowflake', 'azure', 'databricks', 'oracle', 'aws', 'spark', 'airflow', 'tableau', 'alteryx', 'github']</t>
  </si>
  <si>
    <t>Integration Engineer, Full-Time</t>
  </si>
  <si>
    <t>['sql', 'python', 'nosql', 'java', 'c', 'azure', 'aws', 'gcp', 'kafka', 'node.js', 'node', 'kubernetes', 'docker']</t>
  </si>
  <si>
    <t>IT Business Data Analyst</t>
  </si>
  <si>
    <t>Elizabeth, NJ</t>
  </si>
  <si>
    <t>Gellert Global Group</t>
  </si>
  <si>
    <t>Tactical Data Link Military Standards Development and Analyst</t>
  </si>
  <si>
    <t>INTECON</t>
  </si>
  <si>
    <t>Computer Vision Scientist (multiple levels/openings)</t>
  </si>
  <si>
    <t>Percipient.ai</t>
  </si>
  <si>
    <t>SEI (sei.com)</t>
  </si>
  <si>
    <t>['sql', 'python', 'go', 'c', 'snowflake', 'azure', 'databricks', 'aws', 'redshift', 'node.js', 'node', 'tableau', 'excel', 'power bi', 'alteryx', 'qlik']</t>
  </si>
  <si>
    <t>Digital Products Analyst (TEMP-to-HIRE)</t>
  </si>
  <si>
    <t>Data Engineer, Find My</t>
  </si>
  <si>
    <t>['python', 'scala', 'java', 'azure', 'gcp', 'spark', 'kubernetes']</t>
  </si>
  <si>
    <t>Software Engineer (HANA), AI &amp; Data Platforms (AiDP)</t>
  </si>
  <si>
    <t>['sql', 'python', 'shell', 'sap']</t>
  </si>
  <si>
    <t>Software Engineer - Data Platform &amp; Data Products</t>
  </si>
  <si>
    <t>['sql', 'python', 'go', 'scala', 'java', 'aws', 'gcp', 'spark', 'kafka', 'airflow', 'kubernetes', 'docker']</t>
  </si>
  <si>
    <t>Data Engineering Manager - Apple Ads</t>
  </si>
  <si>
    <t>['python', 'scala', 'java', 'bash', 'cassandra', 'snowflake', 'azure', 'spark', 'kafka', 'pyspark', 'hadoop', 'tableau']</t>
  </si>
  <si>
    <t>['sql', 'python', 'java', 'aws', 'gcp', 'kafka', 'airflow']</t>
  </si>
  <si>
    <t>Analyst, Eligibility and Damages</t>
  </si>
  <si>
    <t>Financial Recovery Technologies</t>
  </si>
  <si>
    <t>Mekdam Holding Group</t>
  </si>
  <si>
    <t>Customer Engineer, Data Analytics, Google Cloud, Startups</t>
  </si>
  <si>
    <t>['python', 'r', 'go', 'javascript', 'scala', 'java', 'c', 'linux', 'sap']</t>
  </si>
  <si>
    <t>Accounts Payable Data Analyst</t>
  </si>
  <si>
    <t>Carlton, United Kingdom</t>
  </si>
  <si>
    <t>Hillary's Careers</t>
  </si>
  <si>
    <t>Hillarys</t>
  </si>
  <si>
    <t>['sql', 'python', 'bigquery', 'airflow', 'power bi', 'sap', 'git']</t>
  </si>
  <si>
    <t>(USA) Manager, Data Analytics</t>
  </si>
  <si>
    <t>['sql', 'nosql', 'ssis']</t>
  </si>
  <si>
    <t>Data Engineer, Associate, Aladdin Financial Engineering</t>
  </si>
  <si>
    <t>['python', 'scala', 'snowflake', 'databricks']</t>
  </si>
  <si>
    <t>Assurance - Audit Analytics Manager - Data Intelligence Delivery [REF 1702500]</t>
  </si>
  <si>
    <t>Senior Data Engineer (Python - PySpark and AWS)</t>
  </si>
  <si>
    <t>['python', 'databricks', 'aws', 'spark', 'pyspark', 'airflow']</t>
  </si>
  <si>
    <t>Hiring Microsoft Fabric Data Engineer</t>
  </si>
  <si>
    <t>Haparz</t>
  </si>
  <si>
    <t>Principal Data Engineer, Digital Corporate Enablement Office</t>
  </si>
  <si>
    <t>['go', 'groovy', 'azure', 'oracle', 'aws']</t>
  </si>
  <si>
    <t>Ecommerce Data Analyst and Demand Forecasting</t>
  </si>
  <si>
    <t>Azar International Inc</t>
  </si>
  <si>
    <t>Access &amp; Scheduling Systems Analyst</t>
  </si>
  <si>
    <t>Senior Data Engineer - Java</t>
  </si>
  <si>
    <t>['sql', 'nosql', 'java', 'azure', 'aws', 'spark', 'kafka']</t>
  </si>
  <si>
    <t>['sql', 'python', 'azure', 'power bi', 'ssis', 'ssrs']</t>
  </si>
  <si>
    <t>Sustainability Analyst</t>
  </si>
  <si>
    <t>Macclesfield, United Kingdom</t>
  </si>
  <si>
    <t>DoorCo LTD</t>
  </si>
  <si>
    <t>Data Technician/Data Analyst Apprenticeship Assessor</t>
  </si>
  <si>
    <t>Projecting Success</t>
  </si>
  <si>
    <t>BC Racing UK - Apex Performance Parts LTD</t>
  </si>
  <si>
    <t>Littleborough, United Kingdom</t>
  </si>
  <si>
    <t>The Recruitment Fix</t>
  </si>
  <si>
    <t>Product Data Scientist, Insights, Analytics, Platforms and Devices</t>
  </si>
  <si>
    <t>Senior Research Data Scientist, Core Safety Data Science</t>
  </si>
  <si>
    <t>['sql', 'python', 'r', 'matlab', 'pandas', 'express']</t>
  </si>
  <si>
    <t>Supply Chain Analytics</t>
  </si>
  <si>
    <t>CBL Solutions</t>
  </si>
  <si>
    <t>['sql', 'python', 'snowflake', 'databricks', 'spark', 'numpy', 'pandas']</t>
  </si>
  <si>
    <t>Data Acquisition/Durability Engineer</t>
  </si>
  <si>
    <t>MEDA Group</t>
  </si>
  <si>
    <t>['sql', 'python', 'gdpr', 'ssis']</t>
  </si>
  <si>
    <t>Sanderson Government &amp; Defence</t>
  </si>
  <si>
    <t>['python', 'nosql', 'aws', 'windows', 'terraform', 'jenkins', 'ansible']</t>
  </si>
  <si>
    <t>Data Scientist, Analytics [REF DSA-B-202-SF]</t>
  </si>
  <si>
    <t>Data Site Reliability Engineer</t>
  </si>
  <si>
    <t>The Best Postcards</t>
  </si>
  <si>
    <t>['python', 'aws', 'aurora', 'linux', 'git', 'github']</t>
  </si>
  <si>
    <t>Data Engineer (Mid-to-Senior) — Microsoft Fabric &amp; Lakehouse Architecture</t>
  </si>
  <si>
    <t>['sql', 'python', 'scala', 'azure', 'databricks', 'spark', 'pyspark', 'power bi', 'dax', 'git', 'github', 'unity']</t>
  </si>
  <si>
    <t>Data Engineer with Panantir</t>
  </si>
  <si>
    <t>['python', 'typescript', 'react']</t>
  </si>
  <si>
    <t>Data Analytics Engineer (Power BI)</t>
  </si>
  <si>
    <t>['sql', 'snowflake', 'power bi', 'sap']</t>
  </si>
  <si>
    <t>ADLIB</t>
  </si>
  <si>
    <t>Data Engineer - Databricks - HYBRID</t>
  </si>
  <si>
    <t>Senior Big Data Engineer - Hybrid</t>
  </si>
  <si>
    <t>['sql', 'python', 'snowflake', 'azure', 'aws', 'kafka', 'airflow', 'splunk', 'git', 'terraform']</t>
  </si>
  <si>
    <t>['sql', 'python', 'databricks', 'pandas', 'jupyter', 'tableau']</t>
  </si>
  <si>
    <t>Research Computing Consultant III – Data Science &amp; HPC</t>
  </si>
  <si>
    <t>Dartmouth College</t>
  </si>
  <si>
    <t>['python', 'r', 'linux']</t>
  </si>
  <si>
    <t>Senior Staff Software Engineer, Backend (Data and Storage Services)</t>
  </si>
  <si>
    <t>['sql', 'python', 'r', 'go', 'kotlin', 'snowflake', 'aws', 'spark', 'terraform']</t>
  </si>
  <si>
    <t>Exciting Opportunity--Criminology Data Analyst Naperville, Illinois</t>
  </si>
  <si>
    <t>Track Group, Inc.</t>
  </si>
  <si>
    <t>Data Scientist--AWADC5799225</t>
  </si>
  <si>
    <t>['python', 'azure', 'databricks', 'aws', 'gcp', 'spark', 'numpy', 'pandas', 'git']</t>
  </si>
  <si>
    <t>Senior Statistical Programmer</t>
  </si>
  <si>
    <t>Kolon TissueGene, Inc.</t>
  </si>
  <si>
    <t>['sas', 'c', 'sas']</t>
  </si>
  <si>
    <t>Aircraft Systems Tech Data Engineer, Logistics Support (Senior)</t>
  </si>
  <si>
    <t>Future Publishing</t>
  </si>
  <si>
    <t>['sql', 'python', 'go', 'bigquery', 'spark']</t>
  </si>
  <si>
    <t>Odoo</t>
  </si>
  <si>
    <t>['sql', 'excel', 'power bi', 'sheets', 'chef']</t>
  </si>
  <si>
    <t>['sql', 'python', 'snowflake', 'tableau', 'excel', 'datarobot', 'slack']</t>
  </si>
  <si>
    <t>Senior Data Scientist &amp; Modeler</t>
  </si>
  <si>
    <t>Iberdrola Group</t>
  </si>
  <si>
    <t>['sql', 'python', 'r', 'nosql', 'snowflake', 'azure', 'databricks', 'aws', 'gcp']</t>
  </si>
  <si>
    <t>Quant Data Engineer - Treasury</t>
  </si>
  <si>
    <t>['sql', 'python', 'java', 'azure', 'aws', 'gcp', 'bigquery', 'spark', 'airflow', 'git']</t>
  </si>
  <si>
    <t>['sql', 'python', 'azure', 'databricks', 'aws', 'pyspark']</t>
  </si>
  <si>
    <t>ERP Reporting &amp; Data Analyst</t>
  </si>
  <si>
    <t>Stevens, PA</t>
  </si>
  <si>
    <t>Team Builder Recruiting</t>
  </si>
  <si>
    <t>Technology Analyst Program - Data Engineer (Berkeley Heights, NJ)</t>
  </si>
  <si>
    <t>['sql', 'python', 'java', 'azure', 'databricks', 'gcp', 'spark', 'hadoop']</t>
  </si>
  <si>
    <t>Senior Business Intelligence Engineer / Data Analytics Engineer</t>
  </si>
  <si>
    <t>['sql', 'aws', 'tableau', 'power bi']</t>
  </si>
  <si>
    <t>Data Assistant</t>
  </si>
  <si>
    <t>Sr. Revenue Operations Business Analyst</t>
  </si>
  <si>
    <t>EverDriven</t>
  </si>
  <si>
    <t>['sql', 'go', 'azure', 'tableau', 'excel', 'looker', 'power bi', 'dax']</t>
  </si>
  <si>
    <t>Data Engineer, Manufacturing Quality, Amazon Leo</t>
  </si>
  <si>
    <t>['sql', 'python', 'scala', 'java', 'dynamodb', 'aws', 'redshift', 'spark', 'tableau']</t>
  </si>
  <si>
    <t>['sql', 'python', 'r', 'scala', 'nosql', 'java', 'mongodb', 'bash', 'shell', 'sql server', 'postgresql', 'mongodb', 'dynamodb', 'cassandra', 'snowflake', 'azure', 'databricks', 'oracle', 'aws', 'gcp', 'redshift', 'bigquery', 'spark', 'kafka', 'pyspark', 'airflow', 'hadoop', 'hugging face', 'gdpr', 'windows', 'linux', 'unix', 'macos', 'ubuntu', 'tableau', 'looker', 'power bi', 'kubernetes', 'docker', 'git', 'terraform', 'jenkins', 'jira', 'confluence']</t>
  </si>
  <si>
    <t>Data Analyst - Investment products (CONTRACT) REMOTE</t>
  </si>
  <si>
    <t>['sql', 'html', 'css', 'excel', 'looker', 'powerpoint']</t>
  </si>
  <si>
    <t>Insights Analyst - Gaming industry [82165]</t>
  </si>
  <si>
    <t>Data Analyst - Data Analyst (SQL/Power BI) - Belfast</t>
  </si>
  <si>
    <t>Hays Specialist Recruitment Limited</t>
  </si>
  <si>
    <t>Data Engineer Lead – Supply Chain</t>
  </si>
  <si>
    <t>Senior Data Analyst â€“ Remote Canada</t>
  </si>
  <si>
    <t>Data Analyst - SAS &amp; Python</t>
  </si>
  <si>
    <t>Data Analyst - Power BI/Azure Databricks</t>
  </si>
  <si>
    <t>Hiring For Data Scientist/ Data Analytics</t>
  </si>
  <si>
    <t>Business Analyst - MDM</t>
  </si>
  <si>
    <t>Data Engineer - Production Support</t>
  </si>
  <si>
    <t>['go', 'snowflake', 'azure', 'databricks', 'power bi', 'notion']</t>
  </si>
  <si>
    <t>Data Engineer (Data Operations)</t>
  </si>
  <si>
    <t>Rosemont, CA</t>
  </si>
  <si>
    <t>['sql', 'python', 'r', 'snowflake', 'airflow', 'git']</t>
  </si>
  <si>
    <t>Strategic Initiatives Analyst - Stanford University</t>
  </si>
  <si>
    <t>['r', 'tableau', 'spss']</t>
  </si>
  <si>
    <t>Adv. Analyst, Quality &amp; Blueprint</t>
  </si>
  <si>
    <t>Data Analyst, Business</t>
  </si>
  <si>
    <t>['sql', 'python', 'go', 'snowflake', 'redshift', 'bigquery', 'pandas', 'tableau', 'looker', 'unify', 'zoom']</t>
  </si>
  <si>
    <t>TRAC Recruiting</t>
  </si>
  <si>
    <t>['sql', 'python', 't-sql', 'sql server', 'snowflake', 'azure', 'spark', 'power bi', 'ssis']</t>
  </si>
  <si>
    <t>Securities Financing Analyst</t>
  </si>
  <si>
    <t>Verita AI</t>
  </si>
  <si>
    <t>['python', 'excel', 'terminal']</t>
  </si>
  <si>
    <t>Manager, Data Engineering (HCA/ITD #10117623)</t>
  </si>
  <si>
    <t>['sql', 'python', 'r', 'snowflake', 'azure', 'databricks', 'spark', 'pyspark', 'tableau', 'looker', 'power bi', 'sap', 'powerbi', 'powerbi']</t>
  </si>
  <si>
    <t>Senior Claims Data Analyst</t>
  </si>
  <si>
    <t>['sql', 'c', 'power bi', 'dax']</t>
  </si>
  <si>
    <t>Data Science Faculty</t>
  </si>
  <si>
    <t>RKDEMY</t>
  </si>
  <si>
    <t>['sql', 'python', 'matplotlib', 'numpy', 'pandas', 'tableau', 'power bi']</t>
  </si>
  <si>
    <t>Big Data Support Engineer, SMGS Ops - DP&amp;I - Data Platform</t>
  </si>
  <si>
    <t>['sql', 'python', 'javascript', 'ruby', 'no-sql', 'aws', 'redshift', 'ruby', 'linux']</t>
  </si>
  <si>
    <t>['sql', 'python', 'r', 'c', 'snowflake', 'airflow', 'git']</t>
  </si>
  <si>
    <t>Senior Manager, Advanced Analytics</t>
  </si>
  <si>
    <t>Data Scientist (Fixed Income, Quant Trading)</t>
  </si>
  <si>
    <t>Software Engineer III - AWS Glue / Data Engineer | Irvine, CA, USA</t>
  </si>
  <si>
    <t>['sql', 'python', 'nosql', 'mysql', 'postgresql', 'oracle', 'aws', 'aurora', 'kafka', 'pyspark', 'terraform']</t>
  </si>
  <si>
    <t>Senior Manager of Software Engineering for Data Platform</t>
  </si>
  <si>
    <t>['java', 'databricks', 'aws', 'kafka', 'spring', 'kubernetes', 'unity']</t>
  </si>
  <si>
    <t>Freshminds</t>
  </si>
  <si>
    <t>['sql', 'python', 'snowflake', 'aws', 'gcp']</t>
  </si>
  <si>
    <t>['sql', 'python', 'c', 'snowflake', 'azure', 'aws', 'gcp', 'redshift', 'bigquery', 'excel', 'powerpoint', 'git']</t>
  </si>
  <si>
    <t>Starburst Developer (Data Visualisation SME) - 6 months - £600/day</t>
  </si>
  <si>
    <t>['sql', 'python', 'go', 'scala', 'snowflake', 'databricks']</t>
  </si>
  <si>
    <t>Senior Manager of Customer Data Engineering</t>
  </si>
  <si>
    <t>Data Analyst 2 (2-4 years)</t>
  </si>
  <si>
    <t>['sql', 'python', 'go', 'databricks', 'pyspark', 'power bi']</t>
  </si>
  <si>
    <t>Senior Azure Data Engineer (Databricks + GenAI)</t>
  </si>
  <si>
    <t>Technology &amp; Risk Recruitment</t>
  </si>
  <si>
    <t>['sql', 'python', 'azure', 'databricks', 'pyspark', 'power bi', 'github', 'terraform', 'unity']</t>
  </si>
  <si>
    <t>IT Business System Analyst - Senior - Rail App</t>
  </si>
  <si>
    <t>Structured Projects Analyst</t>
  </si>
  <si>
    <t>Business Data Scientist, Global Partnerships Studio</t>
  </si>
  <si>
    <t>Product Data Scientist, Operations</t>
  </si>
  <si>
    <t>['sql', 'python', 'nosql', 'mongodb', 'sql server', 'postgresql', 'mongodb', 'azure', 'oracle', 'spark', 'kafka', 'ssis']</t>
  </si>
  <si>
    <t>Senior Software Engineer - Email Channel</t>
  </si>
  <si>
    <t>['go', 'mysql', 'aws', 'gcp', 'react', 'zoom']</t>
  </si>
  <si>
    <t>Data Analyst -Logistics (GPS &amp; Driver Compliance)</t>
  </si>
  <si>
    <t>AI / Data Science Engineer / Remote / Work-Life Balance</t>
  </si>
  <si>
    <t>Big Query Data Engineer</t>
  </si>
  <si>
    <t>Magnolia, AR</t>
  </si>
  <si>
    <t>GDH Consulting</t>
  </si>
  <si>
    <t>['sql', 'python', 'go', 'bigquery', 'airflow', 'jira', 'confluence']</t>
  </si>
  <si>
    <t>Lead Data Scientist - FinCrime 🏆</t>
  </si>
  <si>
    <t>Newport Pagnell, United Kingdom</t>
  </si>
  <si>
    <t>Data Idols</t>
  </si>
  <si>
    <t>['visual basic', 'c']</t>
  </si>
  <si>
    <t>Summer Intern</t>
  </si>
  <si>
    <t>Imperial PFS</t>
  </si>
  <si>
    <t>DISTINGUISHED SCIENTIST/ENGINEER FOR NAVAL DATA SCIENCES</t>
  </si>
  <si>
    <t>US Naval Sea Systems Command</t>
  </si>
  <si>
    <t>['sql', 'python', 'azure', 'databricks', 'aws', 'airflow', 'graphql', 'sharepoint', 'git', 'github', 'unity', 'wire']</t>
  </si>
  <si>
    <t>Senior Python Data Engineer – 1 to 2 Year Contract | Hybrid in Iselin, NJ!</t>
  </si>
  <si>
    <t>Data Scientist (Analytics &amp; Automation) Jobs</t>
  </si>
  <si>
    <t>Data Engineer / Data Project Lead, Head Start - Remote</t>
  </si>
  <si>
    <t>['sql', 'python', 'azure', 'aws', 'smartsheet']</t>
  </si>
  <si>
    <t>Gen AI Data Engineer</t>
  </si>
  <si>
    <t>['python', 'oracle', 'numpy', 'hugging face', 'scikit-learn', 'nltk', 'pandas']</t>
  </si>
  <si>
    <t>['sql', 'azure', 'databricks', 'aws', 'gcp', 'pyspark', 'git', 'terraform', 'unity']</t>
  </si>
  <si>
    <t>['sql', 'python', 'snowflake', 'azure', 'databricks', 'gcp', 'spark', 'kafka', 'pyspark', 'airflow', 'unity', 'jira']</t>
  </si>
  <si>
    <t>Parts Data Management Analyst II/ Specification Analyst</t>
  </si>
  <si>
    <t>['excel', 'sap', 'powerbi', 'powerbi', 'unify']</t>
  </si>
  <si>
    <t>['sql', 'python', 'azure', 'databricks', 'aws', 'pyspark', 'spring']</t>
  </si>
  <si>
    <t>Sr Databricks Data Engineer(Strong Testing Experience)</t>
  </si>
  <si>
    <t>Quadrant Technologies</t>
  </si>
  <si>
    <t>['sql', 'python', 'scala', 'databricks', 'aws', 'redshift', 'pyspark', 'unity']</t>
  </si>
  <si>
    <t>Senior Data Engineer - Banking and Financial</t>
  </si>
  <si>
    <t>Data Analyst Mid or Senior</t>
  </si>
  <si>
    <t>Senior Financial Data Engineer</t>
  </si>
  <si>
    <t>cpg.io eCommerce Distributors</t>
  </si>
  <si>
    <t>['sql', 'python', 'r', 'mysql', 'postgresql', 'oracle', 'node.js', 'node', 'tableau', 'looker', 'power bi', 'sap']</t>
  </si>
  <si>
    <t>Data Architect Sr. Data Engineer</t>
  </si>
  <si>
    <t>Polk Mechanical Company</t>
  </si>
  <si>
    <t>['sql', 'python', 'snowflake', 'azure', 'power bi', 'dax']</t>
  </si>
  <si>
    <t>Watts Regulator Company</t>
  </si>
  <si>
    <t>['snowflake', 'azure', 'databricks', 'spark', 'airflow', 'sap']</t>
  </si>
  <si>
    <t>Senior React Engineer | Full Stack | Real-time Data Platform</t>
  </si>
  <si>
    <t>Senzo Group</t>
  </si>
  <si>
    <t>['python', 'aws', 'react']</t>
  </si>
  <si>
    <t>Data Labeling Analyst – German Speakers</t>
  </si>
  <si>
    <t>Talascend Internal</t>
  </si>
  <si>
    <t>['javascript', 'html', 'css', 'jira']</t>
  </si>
  <si>
    <t>Analyst, Payment Integrity (Data Mining)</t>
  </si>
  <si>
    <t>Sales Operations Analyst, 6-month contract</t>
  </si>
  <si>
    <t>Specialty Capital</t>
  </si>
  <si>
    <t>['sql', 'python', 'azure', 'aws', 'numpy', 'scikit-learn', 'pandas', 'docker', 'git']</t>
  </si>
  <si>
    <t>['sql', 'python', 'no-sql', 'databricks', 'kafka']</t>
  </si>
  <si>
    <t>Data Analyst (Hybrid, Dallas, TX area) W2 Only</t>
  </si>
  <si>
    <t>['sql', 'snowflake', 'oracle', 'power bi', 'alteryx']</t>
  </si>
  <si>
    <t>Senior Data Scientist (Biotechnology Industry)</t>
  </si>
  <si>
    <t>Juncos, Puerto Rico</t>
  </si>
  <si>
    <t>ProQualityNetwork</t>
  </si>
  <si>
    <t>['sql', 'python', 'r', 'spark', 'linux', 'powerpoint']</t>
  </si>
  <si>
    <t>Data Labeling Analyst – French Speakers</t>
  </si>
  <si>
    <t>Commercial Loans Senior Data Analyst</t>
  </si>
  <si>
    <t>['sql', 'python', 'snowflake', 'redshift', 'bigquery', 'numpy', 'airflow', 'pandas', 'git', 'jira', 'confluence', 'airtable']</t>
  </si>
  <si>
    <t>Federal Trade Commission</t>
  </si>
  <si>
    <t>['sql', 'python', 'r', 'c', 'sql server', 'mysql', 'numpy', 'pandas', 'tableau']</t>
  </si>
  <si>
    <t>Director, Data &amp; Media Science</t>
  </si>
  <si>
    <t>Known</t>
  </si>
  <si>
    <t>Energy Data Engineer/Analyst</t>
  </si>
  <si>
    <t>['sql', 'python', 'scala', 'databricks', 'airflow']</t>
  </si>
  <si>
    <t>Senior Software Engineer - Data Analytic</t>
  </si>
  <si>
    <t>Experion Technologies Data Engineer Cloud Services ETL Tools</t>
  </si>
  <si>
    <t>Engineer - SAP Master Data Specialist (SD/LE)-MDM</t>
  </si>
  <si>
    <t>Cloud Data Engineer Big Data Data Warehousing</t>
  </si>
  <si>
    <t>Data Labeling Analyst – Dutch Speakers</t>
  </si>
  <si>
    <t>Senior Specialist - Data Science - Fraud Analytics</t>
  </si>
  <si>
    <t>['sql', 'python', 'r', 'snowflake', 'oracle', 'hadoop', 'tableau', 'power bi']</t>
  </si>
  <si>
    <t>Spectrum Data Analyst Jobs</t>
  </si>
  <si>
    <t>Direct Hire Public Notice - Data Scientist</t>
  </si>
  <si>
    <t>['sql', 'python', 'r', 'javascript', 'java', 'c', 'tableau', 'sharepoint', 'powerbi', 'powerbi']</t>
  </si>
  <si>
    <t>Data Engineer, Hybrid</t>
  </si>
  <si>
    <t>['sql', 'python', 'postgresql', 'databricks', 'oracle', 'aws', 'redshift', 'spark', 'kafka', 'tableau', 'git', 'jenkins']</t>
  </si>
  <si>
    <t>Senior Software Engineer – Data &amp; Analytics Platform</t>
  </si>
  <si>
    <t>Botmet Technologies Private Limited</t>
  </si>
  <si>
    <t>['sql', 'python', 'typescript', 'react', 'pandas', 'fastapi', 'power bi', 'dax']</t>
  </si>
  <si>
    <t>Sees</t>
  </si>
  <si>
    <t>Senior Data Management Professional - Data Engineering - Private Funds</t>
  </si>
  <si>
    <t>Data Engineer - Databricks SME.</t>
  </si>
  <si>
    <t>['sql', 'python', 'sas', 'ruby', 'perl', 'c', 'azure', 'databricks', 'oracle', 'spark', 'kafka', 'hadoop', 'ruby', 'tableau', 'sas', 'qlik', 'git']</t>
  </si>
  <si>
    <t>Data Analyst with strong SQL/Excel - 1 Year contract (full 40 hours/week) - Contract to Hire</t>
  </si>
  <si>
    <t>WorkInCharities</t>
  </si>
  <si>
    <t>THE FRANCIS CRICK INSTITUTE LIMITED</t>
  </si>
  <si>
    <t>Senior Analyst - Technical (Data Quality Analyst)-2 | O'Fallon, MO, USA</t>
  </si>
  <si>
    <t>['sql', 'shell', 'azure', 'aws', 'gcp', 'hadoop', 'unix', 'tableau', 'power bi', 'splunk']</t>
  </si>
  <si>
    <t>Director, Data Science, Product Owner</t>
  </si>
  <si>
    <t>Data Engineer II, Analytics Delivery Services (ADS)</t>
  </si>
  <si>
    <t>Data Scientist, AI Analytics</t>
  </si>
  <si>
    <t>['sql', 'python', 'scala', 'snowflake', 'databricks', 'aws', 'pytorch', 'tensorflow', 'scikit-learn']</t>
  </si>
  <si>
    <t>Main Line Health</t>
  </si>
  <si>
    <t>AI Data Engineer II</t>
  </si>
  <si>
    <t>['python', 'scala', 'databricks', 'aws', 'spark', 'kubernetes', 'docker', 'terraform', 'gitlab']</t>
  </si>
  <si>
    <t>Strategic Network Data Scientist: AI, Analytics</t>
  </si>
  <si>
    <t>Globe Telecom</t>
  </si>
  <si>
    <t>Data Engineer – Front Office Trading – Buy Side – Atlanta Hybrid</t>
  </si>
  <si>
    <t>Living Talent</t>
  </si>
  <si>
    <t>['sql', 'python', 'sql server', 'oracle', 'aws', 'tableau', 'power bi']</t>
  </si>
  <si>
    <t>Head of Data Science and AI</t>
  </si>
  <si>
    <t>Senior Data Engineer (BI - LATAM-Based Only)</t>
  </si>
  <si>
    <t>Sr. Data Scientist, Translational Research</t>
  </si>
  <si>
    <t>['python', 'r', 'javascript', 'aws', 'gcp', 'matplotlib', 'numpy', 'seaborn', 'scikit-learn', 'pandas', 'jupyter', 'tidyverse', 'flask', 'linux', 'docker', 'git', 'github']</t>
  </si>
  <si>
    <t>Mainframe Data Analyst</t>
  </si>
  <si>
    <t>['sql', 'vba', 'cobol', 'excel']</t>
  </si>
  <si>
    <t>BSF</t>
  </si>
  <si>
    <t>['sql', 'spring', 'tableau', 'excel', 'power bi']</t>
  </si>
  <si>
    <t>Data Intelligence - Data Scientist</t>
  </si>
  <si>
    <t>Talteam Inc.</t>
  </si>
  <si>
    <t>['sql', 'python', 'r', 'nosql', 'java', 'snowflake', 'azure', 'aws', 'spark', 'hadoop', 'linux', 'unix', 'tableau', 'power bi', 'git', 'svn']</t>
  </si>
  <si>
    <t>Data Analyst - £70k + 10% bonus - London Insurance Market</t>
  </si>
  <si>
    <t>Data / ETL QA Engineer</t>
  </si>
  <si>
    <t>['sql', 'java', 'c', 'shell', 'db2', 'linux', 'unix']</t>
  </si>
  <si>
    <t>Senior Technical Services Owner – Data Engineering</t>
  </si>
  <si>
    <t>Oxford University Press</t>
  </si>
  <si>
    <t>['sql', 'python', 'go', 'sql server', 'azure', 'gdpr', 'power bi', 'sap', 'alteryx']</t>
  </si>
  <si>
    <t>Data Cable Engineer</t>
  </si>
  <si>
    <t>AWC Staff Services Ltd</t>
  </si>
  <si>
    <t>['python', 'bash', 'powershell', 'azure', 'aws', 'windows', 'linux']</t>
  </si>
  <si>
    <t>Data Engineer - Entry Level (MedInsight)</t>
  </si>
  <si>
    <t>['sql', 'python', 'azure', 'databricks', 'aws', 'spark', 'powerbi', 'powerbi']</t>
  </si>
  <si>
    <t>Axion Recruitment Inc</t>
  </si>
  <si>
    <t>Data Compliance Senior Analyst – Hybrid</t>
  </si>
  <si>
    <t>Statistical Modeler</t>
  </si>
  <si>
    <t>['vba', 'tableau', 'excel', 'power bi', 'qlik']</t>
  </si>
  <si>
    <t>Financial Data Analyst (Healthcare)</t>
  </si>
  <si>
    <t>AKYTECH CONSULTING LLC</t>
  </si>
  <si>
    <t>['tableau', 'excel', 'power bi', 'qlik']</t>
  </si>
  <si>
    <t>Consultant, Advanced Analytics</t>
  </si>
  <si>
    <t>['sas', 'vba', 'excel', 'sas', 'powerpoint']</t>
  </si>
  <si>
    <t>['power bi', 'outlook', 'sharepoint']</t>
  </si>
  <si>
    <t>Data Scientist (944)</t>
  </si>
  <si>
    <t>Beloit, WI</t>
  </si>
  <si>
    <t>ABC Supply Co.</t>
  </si>
  <si>
    <t>['sql', 'python', 'r', 'azure', 'databricks', 'pytorch', 'matplotlib', 'seaborn', 'tensorflow', 'scikit-learn', 'pandas', 'ggplot2', 'tidyverse', 'tableau', 'git', 'github']</t>
  </si>
  <si>
    <t>MRJ Recruitment</t>
  </si>
  <si>
    <t>Data Governance Engineer, Senior</t>
  </si>
  <si>
    <t>Data Analyst, Reporting &amp; Analytics</t>
  </si>
  <si>
    <t>['sql', 'snowflake', 'azure', 'databricks', 'tableau', 'looker', 'power bi', 'ssis', 'jira', 'confluence']</t>
  </si>
  <si>
    <t>MRP Analytics and Data Integrity Analyst (Remote)</t>
  </si>
  <si>
    <t>['sql', 'python', 'snowflake', 'tableau', 'sap', 'alteryx', 'sharepoint']</t>
  </si>
  <si>
    <t>Lewistown, PA</t>
  </si>
  <si>
    <t>Spherion Staffing Services</t>
  </si>
  <si>
    <t>System Integration Analyst- #26-11209</t>
  </si>
  <si>
    <t>Manufacturing Cost Engineer- #26-11225</t>
  </si>
  <si>
    <t>Data Scientist, Intermediate (Info. Systems &amp; Cyber Security, An Jobs</t>
  </si>
  <si>
    <t>MIL Corporation</t>
  </si>
  <si>
    <t>35337 - Sr Data Scientist-PD PFS/Devices Blister/Bottles Pkg</t>
  </si>
  <si>
    <t>BES Consulting Group, LLC</t>
  </si>
  <si>
    <t>Data Engineer (Ab Initio, OzoneCH, Flink) | Contract W2</t>
  </si>
  <si>
    <t>Next Gen Software Solutions LLC</t>
  </si>
  <si>
    <t>['sql', 'python', 'scala', 'java', 'shell', 'oracle', 'kafka', 'windows', 'linux', 'unix', 'kubernetes', 'docker']</t>
  </si>
  <si>
    <t>Data Engineer (Ab Initio, OzoneCH, Flink) | Berkeley Heights, NJ (5 Days Onsite) | W2 &amp; Fulltime</t>
  </si>
  <si>
    <t>ENIN SYSTEMS</t>
  </si>
  <si>
    <t>['sql', 'python', 'bash', 'vba', 'shell', 'sql server', 'azure', 'oracle', 'aws', 'spark', 'hadoop', 'unix', 'looker']</t>
  </si>
  <si>
    <t>Data Warehouse Test Engineer (ETL Tester)</t>
  </si>
  <si>
    <t>['sql', 'python', 'sql server', 'snowflake', 'azure', 'databricks', 'oracle', 'aws', 'gcp', 'redshift', 'bigquery', 'spark', 'airflow', 'ssis']</t>
  </si>
  <si>
    <t>Data &amp; Analytics Engineer Senior</t>
  </si>
  <si>
    <t>['sql', 'python', 'nosql', 'snowflake', 'azure', 'databricks', 'aws', 'tableau', 'power bi']</t>
  </si>
  <si>
    <t>Senior Data Engineer- #26-11155</t>
  </si>
  <si>
    <t>['python', 'nosql', 'c', 'snowflake', 'aws', 'pandas', 'docker', 'gitlab']</t>
  </si>
  <si>
    <t>Incentive Data Analyst</t>
  </si>
  <si>
    <t>Driscoll Foods</t>
  </si>
  <si>
    <t>Data Analyst (Utilization Management)</t>
  </si>
  <si>
    <t>Consultant – Organizational Assessment</t>
  </si>
  <si>
    <t>Raftelis</t>
  </si>
  <si>
    <t>Data Engineer- Mortgage Analytics</t>
  </si>
  <si>
    <t>['sql', 'python', 'go', 'snowflake', 'pandas', 'jira']</t>
  </si>
  <si>
    <t>Data Engineering  - Senior Consultant</t>
  </si>
  <si>
    <t>AgileSource Ltd</t>
  </si>
  <si>
    <t>['sql', 'azure', 'databricks', 'spark', 'pyspark', 'git']</t>
  </si>
  <si>
    <t>DiverseJobsMatter</t>
  </si>
  <si>
    <t>['sql', 'python', 't-sql', 'sql server', 'azure', 'power bi', 'terraform']</t>
  </si>
  <si>
    <t>Operations Data Analyst (KPI reporting) ---Locals Only --- 100 % Onsite</t>
  </si>
  <si>
    <t>Data Analyst Basic (1-3 years)</t>
  </si>
  <si>
    <t>B2B Reporting &amp; Data Analyst</t>
  </si>
  <si>
    <t>Nutrien Ag Solutions, Inc</t>
  </si>
  <si>
    <t>['excel', 'power bi', 'sap', 'powerpoint', 'outlook']</t>
  </si>
  <si>
    <t>Shopify Bookkeeper &amp; Data Analyst: Cash Flow Forecasting &amp; Financial Insights - Contract to Hire</t>
  </si>
  <si>
    <t>Data Scientist, Core Experimentation</t>
  </si>
  <si>
    <t>Machine Learning Jobs</t>
  </si>
  <si>
    <t>['snowflake', 'azure', 'databricks', 'aws', 'gcp', 'spark', 'kafka', 'airflow']</t>
  </si>
  <si>
    <t>AWS Glue Data Engineer / Application Developer</t>
  </si>
  <si>
    <t>Logic Planet</t>
  </si>
  <si>
    <t>Senior Data Engineer | Snowflake Cortex</t>
  </si>
  <si>
    <t>Kamlax Global Technologies Sdn Bhd</t>
  </si>
  <si>
    <t>Dewsbury, United Kingdom</t>
  </si>
  <si>
    <t>Mid Yorkshire Teaching NHS Trust</t>
  </si>
  <si>
    <t>['sql', 'python', 'r', 't-sql', 'oracle']</t>
  </si>
  <si>
    <t>Senior Analyst, Data &amp; Reporting</t>
  </si>
  <si>
    <t>Novus Media LLC</t>
  </si>
  <si>
    <t>['sql', 'python', 'snowflake', 'windows', 'tableau', 'alteryx']</t>
  </si>
  <si>
    <t>Manufacturing Process Analyst Trainee</t>
  </si>
  <si>
    <t>Data Analyst / Mobile Developer</t>
  </si>
  <si>
    <t>['firebase', 'bigquery', 'firebase', 'gdpr', 'power bi']</t>
  </si>
  <si>
    <t>Analyst - Placement Agent</t>
  </si>
  <si>
    <t>AI Systems Engineer</t>
  </si>
  <si>
    <t>Data Engineer  with Migration</t>
  </si>
  <si>
    <t>['sql', 'python', 'c', 'snowflake', 'aws', 'spark', 'kafka', 'hadoop', 'kubernetes']</t>
  </si>
  <si>
    <t>Roadshow Concepts</t>
  </si>
  <si>
    <t>Data Scientist - Decisions &amp; Insights</t>
  </si>
  <si>
    <t>Advanced Analytics Data Scientist</t>
  </si>
  <si>
    <t>Pine, CO</t>
  </si>
  <si>
    <t>['sql', 'python', 'r', 'snowflake', 'excel', 'power bi', 'sap']</t>
  </si>
  <si>
    <t>Senior Data Engineer - EDA Datacenter Analytics and Observability</t>
  </si>
  <si>
    <t>['sql', 'python', 'spark', 'kafka']</t>
  </si>
  <si>
    <t>Medica Services Company LLC</t>
  </si>
  <si>
    <t>['sql', 'python', 'scala', 'nosql', 'java', 'mongodb', 'mongodb', 'dynamodb', 'databricks', 'aws', 'spark', 'kafka', 'github', 'terraform', 'gitlab']</t>
  </si>
  <si>
    <t>Senior Data Scientist/Engineer</t>
  </si>
  <si>
    <t>Beaird Group</t>
  </si>
  <si>
    <t>['sql', 'python', 'nosql', 'mongodb', 'sql server', 'mongodb', 'oracle', 'gcp', 'bigquery']</t>
  </si>
  <si>
    <t>['python', 'java', 'c', 'cassandra', 'spark', 'hadoop', 'tableau', 'power bi']</t>
  </si>
  <si>
    <t>['python', 'java', 'azure', 'aws', 'gcp', 'pytorch', 'tensorflow', 'scikit-learn', 'node.js', 'node', 'kubernetes', 'docker']</t>
  </si>
  <si>
    <t>Data Scientist, Professional Senior</t>
  </si>
  <si>
    <t>['sql', 'python', 'r', 'nosql', 'java', 'azure', 'databricks', 'aws', 'spark', 'pyspark', 'tensorflow', 'scikit-learn', 'nltk', 'github']</t>
  </si>
  <si>
    <t>['python', 'c', 'git', 'github', 'gitlab']</t>
  </si>
  <si>
    <t>Data Engineer II (GCP &amp; SQL)</t>
  </si>
  <si>
    <t>['sql', 'python', 'gcp', 'bigquery', 'pyspark']</t>
  </si>
  <si>
    <t>Data Engineer – AI/ML</t>
  </si>
  <si>
    <t>CodeHire Global Solutions</t>
  </si>
  <si>
    <t>['sql', 'python', 'azure', 'databricks', 'aws', 'gcp', 'spark', 'kafka', 'pyspark', 'airflow', 'kubernetes', 'docker', 'git']</t>
  </si>
  <si>
    <t>Data Analyst with Telcom Experience</t>
  </si>
  <si>
    <t>Data Analyst EHS</t>
  </si>
  <si>
    <t>InterSources Inc</t>
  </si>
  <si>
    <t>TELECOM DATA ANALYST AT PLANO,TX.</t>
  </si>
  <si>
    <t>S4 Analyt</t>
  </si>
  <si>
    <t>Debit Processing Services</t>
  </si>
  <si>
    <t>Data Scientist – Geospatial</t>
  </si>
  <si>
    <t>Sr. Data Engineer,  Enterprise - Slack</t>
  </si>
  <si>
    <t>['sql', 'python', 'scala', 'nosql', 'snowflake', 'azure', 'aws', 'gcp', 'spark', 'airflow', 'hadoop', 'slack']</t>
  </si>
  <si>
    <t>AI Data Engineering Lead</t>
  </si>
  <si>
    <t>Data Engineering &amp; Analytics – Biotech Medical Device - Hybrid (JP15359)</t>
  </si>
  <si>
    <t>3 Key Consulting</t>
  </si>
  <si>
    <t>Data Engineer Intern - 8 month contract</t>
  </si>
  <si>
    <t>Ratehub</t>
  </si>
  <si>
    <t>['sql', 'python', 'go', 'nosql', 'mongo', 'snowflake', 'aws', 'gcp', 'redshift', 'airflow']</t>
  </si>
  <si>
    <t>SQL Data Analyst â€“ Full Time</t>
  </si>
  <si>
    <t>['sql', 'sql server', 'mysql', 'postgresql', 'tableau', 'power bi']</t>
  </si>
  <si>
    <t>ISAT Total Support</t>
  </si>
  <si>
    <t>Senior FP&amp;A Analyst – Space Programs | Hyperion &amp; Tableau</t>
  </si>
  <si>
    <t>['sql', 'python', 'windows', 'atlassian', 'github', 'jira', 'confluence']</t>
  </si>
  <si>
    <t>Data Engineer - EDW USL Team</t>
  </si>
  <si>
    <t>Senior Business Intelligence Analyst (Workforce Management)</t>
  </si>
  <si>
    <t>Senior Electrical Data Centre Engineer</t>
  </si>
  <si>
    <t>Eden Brown</t>
  </si>
  <si>
    <t>Constellis</t>
  </si>
  <si>
    <t>['excel', 'spreadsheet', 'terminal']</t>
  </si>
  <si>
    <t>Data Scientist (Vantage) - Clearance Required</t>
  </si>
  <si>
    <t>Healthcare Data Scientist: Predictive Analytics</t>
  </si>
  <si>
    <t>JurongHealth Campus</t>
  </si>
  <si>
    <t>Research Computational and Data Scientist I</t>
  </si>
  <si>
    <t>['sql', 'python', 'r', 'sas', 'c', 'spss', 'sas']</t>
  </si>
  <si>
    <t>W2 Sr. Data Analyst &amp; BI Developer – Power BI / Databricks / Python</t>
  </si>
  <si>
    <t>Cliff Services Inc</t>
  </si>
  <si>
    <t>['sql', 'python', 'snowflake', 'azure', 'databricks', 'pyspark', 'numpy', 'pandas', 'tableau', 'power bi', 'dax', 'git']</t>
  </si>
  <si>
    <t>Business Analyst | Reston, VA, USA</t>
  </si>
  <si>
    <t>ICF International, Inc.</t>
  </si>
  <si>
    <t>['aws', 'tableau', 'excel', 'powerpoint', 'jira', 'confluence']</t>
  </si>
  <si>
    <t>Data Scientist, Generative &amp; Agentic AI Solutions | Chicago, IL, USA</t>
  </si>
  <si>
    <t>['sql', 'python', 'scala', 'nosql', 'java', 'shell', 'dynamodb', 'snowflake', 'azure', 'aws', 'redshift', 'spark', 'kafka', 'linux', 'unix']</t>
  </si>
  <si>
    <t>Sr. Databricks Data Engineer, Vice President, Hybrid | Quincy, MA, USA</t>
  </si>
  <si>
    <t>['sql', 'scala', 'shell', 'snowflake', 'azure', 'databricks', 'spark', 'unix', 'kubernetes', 'docker', 'git']</t>
  </si>
  <si>
    <t>Solution Data Architect – Finance &amp; Actuarial Transformation</t>
  </si>
  <si>
    <t>Data &amp; Analytics Engineer Co-op/Intern</t>
  </si>
  <si>
    <t>British Columbia Investment</t>
  </si>
  <si>
    <t>['sql', 'python', 'databricks', 'excel', 'power bi', 'powerpoint', 'outlook', 'sharepoint']</t>
  </si>
  <si>
    <t>Data vault and DBT Engineer</t>
  </si>
  <si>
    <t>JobOppor HR Consultant Services</t>
  </si>
  <si>
    <t>Data Analyst (Healthcare ETL &amp; Operations)</t>
  </si>
  <si>
    <t>RV Healthcare Solutions</t>
  </si>
  <si>
    <t>Junior Analyst - AI Initiativees</t>
  </si>
  <si>
    <t>La Jolla Ranch, CA</t>
  </si>
  <si>
    <t>Jobs In VC - Getro</t>
  </si>
  <si>
    <t>['sql', 'python', 'excel', 'git']</t>
  </si>
  <si>
    <t>SSIS Data Engineer</t>
  </si>
  <si>
    <t>AABM Clouds Data Solutions</t>
  </si>
  <si>
    <t>['sql', 'python', 'azure', 'ssis']</t>
  </si>
  <si>
    <t>Data Scientist II, Tech [REF 2026-158141]</t>
  </si>
  <si>
    <t>Lead AI Engineer – London (Up to £115k + Bonus)</t>
  </si>
  <si>
    <t>Data Engineer - Onsite</t>
  </si>
  <si>
    <t>Data Engineer / Data Analyst</t>
  </si>
  <si>
    <t>Randstad Hong Kong</t>
  </si>
  <si>
    <t>['sql', 'python', 'azure', 'databricks', 'pyspark', 'pandas', 'power bi', 'dax', 'powerbi', 'powerbi', 'git']</t>
  </si>
  <si>
    <t>Data Engineer-FHIR, GCP, AWS, Salesforce Health Cloud integration</t>
  </si>
  <si>
    <t>RSN GINFO Solutions</t>
  </si>
  <si>
    <t>Data Scientist  🏆</t>
  </si>
  <si>
    <t>Fabric Data Engineer (Remote)</t>
  </si>
  <si>
    <t>['sql', 'python', 'azure', 'databricks', 'spark', 'pyspark', 'power bi', 'alteryx', 'outlook', 'sharepoint', 'git']</t>
  </si>
  <si>
    <t>Senior Data Engineer - AI &amp; ML Platforms</t>
  </si>
  <si>
    <t>Publicis Groupe Holdings B.V</t>
  </si>
  <si>
    <t>['python', 'java', 'snowflake', 'azure', 'aws', 'gcp', 'spark', 'airflow', 'gdpr', 'powerbi', 'powerbi', 'terraform']</t>
  </si>
  <si>
    <t>Technical Business Analyst / Project Manager</t>
  </si>
  <si>
    <t>Security Configuration Analyst</t>
  </si>
  <si>
    <t>['python', 'bash', 'powershell', 'windows', 'unix']</t>
  </si>
  <si>
    <t>Business Data Scientist, Growth and Opportunity Marketing</t>
  </si>
  <si>
    <t>Data Engineer, AI Solutions, Global Affairs</t>
  </si>
  <si>
    <t>['sql', 'python', 'powershell', 'postgresql', 'oracle', 'aws', 'aurora', 'windows', 'kubernetes', 'docker', 'terraform']</t>
  </si>
  <si>
    <t>Stella Technologies</t>
  </si>
  <si>
    <t>Data Acquisition Engineer – Automotive Testing</t>
  </si>
  <si>
    <t>Data Networks and Telecoms Engineer Grade VII</t>
  </si>
  <si>
    <t>Mercy University Hospital</t>
  </si>
  <si>
    <t>Lead Data Engineer (Microsoft Fabric)</t>
  </si>
  <si>
    <t>Solve IT</t>
  </si>
  <si>
    <t>['sql', 't-sql', 'azure', 'databricks', 'pyspark', 'dax']</t>
  </si>
  <si>
    <t>Lead Data Engineer – Microsoft Fabric</t>
  </si>
  <si>
    <t>SolveIT Consultant</t>
  </si>
  <si>
    <t>['sql', 't-sql', 'azure', 'databricks', 'pyspark', 'power bi', 'dax', 'github']</t>
  </si>
  <si>
    <t>Data &amp; ML Architect</t>
  </si>
  <si>
    <t>['azure', 'aws', 'gcp', 'tableau', 'power bi', 'kubernetes', 'terraform']</t>
  </si>
  <si>
    <t>Data Science and Analytics Intern</t>
  </si>
  <si>
    <t>Zolve</t>
  </si>
  <si>
    <t>['python', 'r', 'matplotlib', 'numpy', 'seaborn', 'pandas', 'tableau']</t>
  </si>
  <si>
    <t>['sql', 'html', 'aws']</t>
  </si>
  <si>
    <t>Finance SAS Analyst</t>
  </si>
  <si>
    <t>['tableau', 'microstrategy', 'cognos']</t>
  </si>
  <si>
    <t>Lead Hadoop Data Engineer</t>
  </si>
  <si>
    <t>Nicheton Consulting</t>
  </si>
  <si>
    <t>['sql', 'python', 'spark', 'pyspark', 'hadoop']</t>
  </si>
  <si>
    <t>Senior Data &amp; Technology Engineer</t>
  </si>
  <si>
    <t>FDM Group</t>
  </si>
  <si>
    <t>['sql', 'python', 'vba', 'azure', 'react', 'airflow', 'excel']</t>
  </si>
  <si>
    <t>Data &amp; AI Solutions Developer</t>
  </si>
  <si>
    <t>Amtis - Digital, Technology, Transformation</t>
  </si>
  <si>
    <t>['sql', 'azure', 'gdpr', 'github']</t>
  </si>
  <si>
    <t>Specialist: Data Analytics</t>
  </si>
  <si>
    <t>['sql', 'python', 'r', 'sas', 'excel', 'spss', 'sas', 'powerpoint']</t>
  </si>
  <si>
    <t>Econometrician (Data Scientist 3) - 28593 Jobs</t>
  </si>
  <si>
    <t>['python', 'r', 'fortran']</t>
  </si>
  <si>
    <t>Senior AI Engineer | Tech Start-Up</t>
  </si>
  <si>
    <t>REMOTE DoW Mid/Senior Data Engineer (Database Engineer)</t>
  </si>
  <si>
    <t>Painted Post, NY</t>
  </si>
  <si>
    <t>['sql', 'python', 'oracle', 'airflow']</t>
  </si>
  <si>
    <t>Business Intelligence and Data Analyst</t>
  </si>
  <si>
    <t>GAM Enterprises, Inc.</t>
  </si>
  <si>
    <t>Data Analyst, Planning and MDM</t>
  </si>
  <si>
    <t>BELIMO Automation AG</t>
  </si>
  <si>
    <t>['oracle', 'excel', 'power bi', 'sap', 'dax', 'sharepoint']</t>
  </si>
  <si>
    <t>Health Data Analyst - Business Intelligence</t>
  </si>
  <si>
    <t>Blue Cross and Blue Shield of RI Careers</t>
  </si>
  <si>
    <t>['sql', 'python', 'snowflake', 'power bi', 'terminal']</t>
  </si>
  <si>
    <t>Scientific Data Analytics Summer Internship 2026</t>
  </si>
  <si>
    <t>Expert Research and Analytics Firm</t>
  </si>
  <si>
    <t>ETL Data Engineer - W2</t>
  </si>
  <si>
    <t>Senior Engineer - Systematic Data Platform (Hedge Fund)</t>
  </si>
  <si>
    <t>['sql', 'python', 'java', 'c', 'aws', 'linux']</t>
  </si>
  <si>
    <t>Data Integration Analyst (SQL/ Python) - Hedge Fund Software</t>
  </si>
  <si>
    <t>Data Analyst 4, Box PIMS-1114/64322</t>
  </si>
  <si>
    <t>State of New York - Education Department, State</t>
  </si>
  <si>
    <t>Department of the Air Force</t>
  </si>
  <si>
    <t>Data Engineer Snowflake DBT SQL</t>
  </si>
  <si>
    <t>Research, Analyst</t>
  </si>
  <si>
    <t>Biological Sciences Division at the University of Chicago</t>
  </si>
  <si>
    <t>Analyst, Information Technology (Data Engineer)</t>
  </si>
  <si>
    <t>Chello</t>
  </si>
  <si>
    <t>['sql', 'python', 'snowflake', 'databricks', 'aws', 'spark', 'kafka', 'pyspark', 'airflow', 'tableau', 'looker', 'git']</t>
  </si>
  <si>
    <t>Data Scientist II, Trust &amp; Safety</t>
  </si>
  <si>
    <t>Data Engineer / Analyst - Automotive Energy</t>
  </si>
  <si>
    <t>Goken</t>
  </si>
  <si>
    <t>Senior Staff Research Data Scientist, Workspace GenAI</t>
  </si>
  <si>
    <t>BPG Bio, Inc</t>
  </si>
  <si>
    <t>['python', 'r', 'scala', 'c', 'mysql', 'linux']</t>
  </si>
  <si>
    <t>Senior Staff Scientist, Data Science (Computational Biology &amp; AI)</t>
  </si>
  <si>
    <t>['sql', 'python', 'r', 'julia', 'mysql', 'postgresql', 'aws', 'pytorch', 'docker']</t>
  </si>
  <si>
    <t>['sql', 'python', 'snowflake', 'spark', 'pytorch', 'tensorflow', 'airflow', 'opencv']</t>
  </si>
  <si>
    <t>['c', 'aws', 'kubernetes']</t>
  </si>
  <si>
    <t>Platform Engineer, Databases</t>
  </si>
  <si>
    <t>['ruby', 'bash', 'golang', 'mysql', 'aws', 'ruby', 'kubernetes', 'docker', 'terraform', 'puppet']</t>
  </si>
  <si>
    <t>AI Data Analyst- Supply Chain</t>
  </si>
  <si>
    <t>Job Store Staffing</t>
  </si>
  <si>
    <t>Senior Workforce Analyst (HR Data Analyst)</t>
  </si>
  <si>
    <t>Sr. Director of Data Engineering</t>
  </si>
  <si>
    <t>['snowflake', 'azure', 'databricks', 'aws', 'gcp', 'bigquery', 'kafka', 'airflow', 'gdpr']</t>
  </si>
  <si>
    <t>Master Data Engineer - 3594658</t>
  </si>
  <si>
    <t>Sumeru Global Technologies Private Limited</t>
  </si>
  <si>
    <t>['sql', 'python', 'snowflake', 'azure', 'databricks', 'pyspark']</t>
  </si>
  <si>
    <t>Tutela Technologies LTD</t>
  </si>
  <si>
    <t>['sql', 'python', 'scala', 'java', 'aws', 'redshift', 'spark', 'airflow']</t>
  </si>
  <si>
    <t>Business Intelligence Analyst - 26-00485</t>
  </si>
  <si>
    <t>['sql', 'sql server', 'postgresql', 'aws', 'bigquery', 'tableau', 'splunk', 'jira', 'confluence', 'microsoft teams']</t>
  </si>
  <si>
    <t>Data Analyst (20 hrs/wk) Adolescent Medicine</t>
  </si>
  <si>
    <t>['sql', 'r', 'sas', 'sql server', 'tableau', 'excel', 'sas']</t>
  </si>
  <si>
    <t>Modeling Analyst</t>
  </si>
  <si>
    <t>New Mexico Public Regulation Commission</t>
  </si>
  <si>
    <t>Senior Director, AI &amp; Data Science - Claims &amp; Fraud</t>
  </si>
  <si>
    <t>Senior Data Engineer with Spark Scala</t>
  </si>
  <si>
    <t>['sql', 'python', 'scala', 'shell', 'spark', 'kafka', 'pyspark', 'linux', 'git']</t>
  </si>
  <si>
    <t>Engagement Delivery Lead</t>
  </si>
  <si>
    <t>['snowflake', 'azure', 'databricks', 'aws']</t>
  </si>
  <si>
    <t>Vice President, Data Science &amp; Strategy</t>
  </si>
  <si>
    <t>Accordion</t>
  </si>
  <si>
    <t>Associate Director Staff Data Scientist, Enterprise Data Science</t>
  </si>
  <si>
    <t>Alkermes</t>
  </si>
  <si>
    <t>['sql', 'python', 'snowflake', 'aws', 'numpy', 'pandas']</t>
  </si>
  <si>
    <t>Sr. Security Data Engineer</t>
  </si>
  <si>
    <t>['sql', 'python', 'snowflake', 'azure', 'databricks', 'aws', 'redshift', 'spark', 'pyspark', 'power bi', 'splunk', 'dax', 'kubernetes', 'docker', 'terraform']</t>
  </si>
  <si>
    <t>Data Engineer &amp; Database Administrator III</t>
  </si>
  <si>
    <t>Denali Advanced Integration</t>
  </si>
  <si>
    <t>['sql', 'python', 'nosql', 'mongodb', 'postgresql', 'mongodb', 'aws', 'redshift', 'airflow']</t>
  </si>
  <si>
    <t>Remote AWS Data Engineer — Healthcare Platform</t>
  </si>
  <si>
    <t>Syms Strategic Group, LLC (SSG)</t>
  </si>
  <si>
    <t>Seaspan Ship Management Ltd.</t>
  </si>
  <si>
    <t>['sql', 'python', 'sql server', 'azure', 'databricks', 'spark', 'kafka', 'pyspark', 'git', 'unity']</t>
  </si>
  <si>
    <t>Senior Engineer ( up, Data center, no shift needed)</t>
  </si>
  <si>
    <t>Big Data Engineer with leading MNC</t>
  </si>
  <si>
    <t>Data Engineer - Visualization Tools</t>
  </si>
  <si>
    <t>AWS Data Engineer Python SQL DataLake (3 8 yrs) Andhra Pradesh ...</t>
  </si>
  <si>
    <t>Head - Data Engineering &amp; Machine Learning</t>
  </si>
  <si>
    <t>LLM Data Scientist/ Data Engineer (Python/ 2+ years)</t>
  </si>
  <si>
    <t>Data Architect / Engineer - Fabric &amp; Ontology</t>
  </si>
  <si>
    <t>['python', 'scala', 'nosql', 'java', 'neo4j', 'azure', 'databricks', 'aws', 'gcp', 'powerbi', 'powerbi', 'kubernetes', 'docker']</t>
  </si>
  <si>
    <t>Sr Business Solutions Data Analyst</t>
  </si>
  <si>
    <t>['sql', 'python', 'snowflake', 'aws', 'bigquery', 'tableau', 'looker', 'power bi']</t>
  </si>
  <si>
    <t>Data Engineer (Azure Data Factory &amp; Snowflake)</t>
  </si>
  <si>
    <t>['sql', 'snowflake', 'azure', 'git']</t>
  </si>
  <si>
    <t>Business Systems Data Analyst / Power BI &amp; Fabric Developer - Various Locations!</t>
  </si>
  <si>
    <t>Halff Associates, Inc.</t>
  </si>
  <si>
    <t>['sql', 't-sql', 'sql server', 'snowflake', 'power bi', 'dax']</t>
  </si>
  <si>
    <t>Learning Data and Systems Analyst</t>
  </si>
  <si>
    <t>['c', 'excel', 'power bi']</t>
  </si>
  <si>
    <t>Data Engineer (Data Architecture &amp; Engineering)</t>
  </si>
  <si>
    <t>Maania Consultancy Services</t>
  </si>
  <si>
    <t>['sql', 'python', 'mongodb', 'postgresql', 'mongodb', 'dynamodb', 'redis', 'elasticsearch', 'aws', 'redshift', 'kafka', 'airflow', 'pandas', 'linux', 'unix', 'kubernetes', 'docker', 'jira', 'confluence']</t>
  </si>
  <si>
    <t>Senior Lead Data Analyst – R01565187</t>
  </si>
  <si>
    <t>['sql', 'python', 'sql server', 'azure', 'spark', 'pyspark', 'tableau', 'looker', 'unify']</t>
  </si>
  <si>
    <t>Product Pricing Analyst – Retail</t>
  </si>
  <si>
    <t>['c', 'delphi', 'oracle', 'tableau', 'excel', 'power bi', 'powerpoint', 'outlook', 'sharepoint', 'smartsheet']</t>
  </si>
  <si>
    <t>Senior Data Modeler / Data Engineer (MongoDB &amp; Azure)</t>
  </si>
  <si>
    <t>Mewar Info Tech Limited</t>
  </si>
  <si>
    <t>['sql', 'mongodb', 'mongodb', 'azure', 'databricks', 'spark', 'pyspark']</t>
  </si>
  <si>
    <t>Senior Data Integration Engineer</t>
  </si>
  <si>
    <t>KODA Kollectiv Inc.</t>
  </si>
  <si>
    <t>['php', 'databricks', 'kafka', 'sap']</t>
  </si>
  <si>
    <t>['sql', 'python', 'azure', 'pyspark', 'excel', 'power bi', 'dax']</t>
  </si>
  <si>
    <t>Cost Engineer/Data Analyst (TS clearance required)</t>
  </si>
  <si>
    <t>Cost Engineer/Data Scientist</t>
  </si>
  <si>
    <t>Data Analyst_Ecommerce Buy Box</t>
  </si>
  <si>
    <t>['sql', 'python', 'azure', 'aws', 'redshift', 'bigquery', 'matplotlib', 'numpy', 'seaborn', 'scikit-learn', 'pandas', 'tableau']</t>
  </si>
  <si>
    <t>['sql', 'python', 'r', 'java', 'c', 'snowflake', 'databricks', 'ibm cloud', 'spark', 'hadoop', 'tableau', 'power bi', 'git']</t>
  </si>
  <si>
    <t>Sr Azure Data Engineers (Microsoft Fabric is Must)</t>
  </si>
  <si>
    <t>Qloron Technology</t>
  </si>
  <si>
    <t>HR Data Assistant – Remote</t>
  </si>
  <si>
    <t>['gdpr', 'tableau', 'excel', 'power bi', 'sap']</t>
  </si>
  <si>
    <t>Master Data Analyst – Healthcare Billing</t>
  </si>
  <si>
    <t>Sucheta Dhekane &amp; Co.</t>
  </si>
  <si>
    <t>['sql', 't-sql', 'sql server', 'mysql', 'oracle', 'excel', 'power bi', 'outlook', 'sharepoint']</t>
  </si>
  <si>
    <t>Data Engineer (ONSITE)</t>
  </si>
  <si>
    <t>['sql', 'python', 'java', 'azure', 'aws', 'gcp', 'airflow', 'git']</t>
  </si>
  <si>
    <t>Senior Electrical Engineer - Data centre - Germany</t>
  </si>
  <si>
    <t>Falcon Green Personnel</t>
  </si>
  <si>
    <t>Geographic Information Analyst</t>
  </si>
  <si>
    <t>NCTCOG</t>
  </si>
  <si>
    <t>['sql', 'python', 'mongodb', 'sql server', 'postgresql', 'mongodb']</t>
  </si>
  <si>
    <t>Senior Data Analyst-Insurance</t>
  </si>
  <si>
    <t>Abrivia Recruitment Specialists</t>
  </si>
  <si>
    <t>OysterLink</t>
  </si>
  <si>
    <t>The Brix Hotel</t>
  </si>
  <si>
    <t>SR Lead Software Engineer -  Data Science</t>
  </si>
  <si>
    <t>Data Engineer (Snowflake) - Fintech</t>
  </si>
  <si>
    <t>['sql', 'python', 'snowflake', 'aws', 'spark', 'airflow']</t>
  </si>
  <si>
    <t>AWS Cloud &amp; Data Engineer – Healthcare Systems</t>
  </si>
  <si>
    <t>Heritage Health Network</t>
  </si>
  <si>
    <t>['sql', 'azure', 'aws', 'gcp', 'aurora', 'power bi', 'ringcentral']</t>
  </si>
  <si>
    <t>Data Analyst-Hybrid position in Los Angeles, California</t>
  </si>
  <si>
    <t>San Fernando, CA</t>
  </si>
  <si>
    <t>Partners in Care Foundation In</t>
  </si>
  <si>
    <t>['sql', 't-sql', 'vba', 'sql server', 'excel', 'outlook', 'sharepoint']</t>
  </si>
  <si>
    <t>Special Aerospace Security Services, Inc.</t>
  </si>
  <si>
    <t>Junior Data and Information Analyst</t>
  </si>
  <si>
    <t>Graduate Data Engineer – Databricks &amp; PySpark</t>
  </si>
  <si>
    <t>Irvington, NY</t>
  </si>
  <si>
    <t>['sql', 'python', 'r', 't-sql', 'sql server', 'snowflake', 'azure', 'bigquery', 'phoenix', 'tableau', 'power bi']</t>
  </si>
  <si>
    <t>Director Data Science and Advanced Analytics</t>
  </si>
  <si>
    <t>Stamford, TX</t>
  </si>
  <si>
    <t>Philip Morris International U.S.</t>
  </si>
  <si>
    <t>['sql', 'python', 'numpy', 'scikit-learn', 'pandas', 'power bi']</t>
  </si>
  <si>
    <t>['sql', 'python', 'scala', 'java', 'powershell', 'sql server', 'azure', 'databricks', 'power bi', 'unity', 'jira']</t>
  </si>
  <si>
    <t>Data Engineer (Senior or Principal)</t>
  </si>
  <si>
    <t>Sanger Institute</t>
  </si>
  <si>
    <t>['sql', 'python', 'spark', 'airflow', 'kubernetes', 'docker', 'github', 'gitlab', 'zoom']</t>
  </si>
  <si>
    <t>Operational Analytics &amp; Automation Lead</t>
  </si>
  <si>
    <t>Marketing Data Analyst - Hospitality Industry</t>
  </si>
  <si>
    <t>Data Engineer, Product Data Warehouse, Go-To-Market</t>
  </si>
  <si>
    <t>['go', 'spark', 'jupyter', 'tableau', 'power bi']</t>
  </si>
  <si>
    <t>Principal Data Engineer (Data Masking/Python/DB2)-- KUMDC5768358</t>
  </si>
  <si>
    <t>['sql', 'python', 'bash', 'cobol', 'db2', 'sql server', 'oracle', 'aws', 'fastapi', 'flask', 'django', 'linux', 'unix']</t>
  </si>
  <si>
    <t>Senior Analyst,  Business Insight &amp; Reporting</t>
  </si>
  <si>
    <t>Accord Financial Corp.</t>
  </si>
  <si>
    <t>Programme Analyst [Temp 12 Months]</t>
  </si>
  <si>
    <t>ESB</t>
  </si>
  <si>
    <t>['excel', 'power bi', 'sap', 'outlook', 'sharepoint', 'microsoft teams']</t>
  </si>
  <si>
    <t>[Remote] Data Analyst 3 (Eastern region)</t>
  </si>
  <si>
    <t>Lead Data Scientist - GenAI</t>
  </si>
  <si>
    <t>Head of Data and AI</t>
  </si>
  <si>
    <t>Chroma Recruitment</t>
  </si>
  <si>
    <t>Data Engineer - Hybrid / Remote</t>
  </si>
  <si>
    <t>Surgery Partners</t>
  </si>
  <si>
    <t>['sql', 'scala', 'azure', 'databricks', 'spark', 'pyspark', 'git', 'unity']</t>
  </si>
  <si>
    <t>AWS Cloud &amp; Data Engineer - Healthcare Systems</t>
  </si>
  <si>
    <t>['sql', 'azure', 'aws', 'aurora', 'power bi', 'ringcentral']</t>
  </si>
  <si>
    <t>Principal Data Engineer | Irving, TX</t>
  </si>
  <si>
    <t>Sr. Decision Analyst: Onsite</t>
  </si>
  <si>
    <t>['sql', 'python', 'r', 'aws', 'tableau', 'excel', 'powerpoint']</t>
  </si>
  <si>
    <t>Data Analyst (Power BI focused)</t>
  </si>
  <si>
    <t>Lincoln, United Kingdom</t>
  </si>
  <si>
    <t>Moss Products Group</t>
  </si>
  <si>
    <t>['sql', 'python', 'r', 'azure', 'excel', 'power bi', 'ssis', 'ssrs', 'dax']</t>
  </si>
  <si>
    <t>Mainframe Business Analyst – COBOL, CICS, DB2</t>
  </si>
  <si>
    <t>['c', 'cobol', 'db2', 'angular']</t>
  </si>
  <si>
    <t>Bioinformatics Data Scientist II</t>
  </si>
  <si>
    <t>['sql', 'python', 'r', 'shell', 'linux', 'excel', 'powerpoint', 'outlook']</t>
  </si>
  <si>
    <t>Seniot Credit Pricing Manager</t>
  </si>
  <si>
    <t>Head of Data Engineering &amp; Platform, Real-World Data (RWD)</t>
  </si>
  <si>
    <t>['sql', 'python', 'postgresql', 'snowflake', 'aws', 'redshift']</t>
  </si>
  <si>
    <t>Data Engineer, VP</t>
  </si>
  <si>
    <t>National Westminster Bank PLC</t>
  </si>
  <si>
    <t>Senior Databricks Engineer (Contract, £550-600 p/d)</t>
  </si>
  <si>
    <t>Layke AI</t>
  </si>
  <si>
    <t>['sql', 'python', 'azure', 'databricks', 'powerbi', 'powerbi', 'git']</t>
  </si>
  <si>
    <t>Cost Engineer/Data Analyst (TS clearance required) Jobs</t>
  </si>
  <si>
    <t>BI &amp; Data Solutions Manager</t>
  </si>
  <si>
    <t>Direct Recruitment</t>
  </si>
  <si>
    <t>Technical Data Steward</t>
  </si>
  <si>
    <t>['sql', 'snowflake', 'databricks', 'gcp', 'gdpr']</t>
  </si>
  <si>
    <t>Data Analyst (DOJ)</t>
  </si>
  <si>
    <t>Castellum, Inc.</t>
  </si>
  <si>
    <t>['sql', 'python', 'tableau', 'ssis', 'powerbi', 'powerbi']</t>
  </si>
  <si>
    <t>Enterprise TPRM Systems and Data Analytics Manager</t>
  </si>
  <si>
    <t>['sql', 'python', 'snowflake', 'tableau', 'power bi', 'alteryx']</t>
  </si>
  <si>
    <t>Healthcare Data Analyst for TiC MRFs to extract local data</t>
  </si>
  <si>
    <t>Financial Analytics &amp; BI Specialist</t>
  </si>
  <si>
    <t>['sql', 'excel', 'power bi', 'ssrs', 'powerpoint']</t>
  </si>
  <si>
    <t>Lead AI Engineer – GCP – FinTech/Trading</t>
  </si>
  <si>
    <t>['python', 'gcp', 'bigquery', 'pytorch', 'tensorflow', 'scikit-learn']</t>
  </si>
  <si>
    <t>ALL KNOWN SERVICES</t>
  </si>
  <si>
    <t>['sql', 'python', 'snowflake', 'databricks', 'spark', 'pyspark', 'tableau', 'power bi', 'git']</t>
  </si>
  <si>
    <t>Business Data Analyst (Snowflake, Power BI)</t>
  </si>
  <si>
    <t>['azure', 'tableau']</t>
  </si>
  <si>
    <t>Secret cleared Configuration Analyst</t>
  </si>
  <si>
    <t>['excel', 'powerpoint', 'confluence']</t>
  </si>
  <si>
    <t>['sql', 'python', 'nosql', 'dynamodb', 'aws', 'redshift', 'aurora', 'terraform']</t>
  </si>
  <si>
    <t>Veev</t>
  </si>
  <si>
    <t>['sql', 'python', 'snowflake', 'oracle', 'spark', 'tableau', 'power bi', 'sap']</t>
  </si>
  <si>
    <t>AI Software Engineer III (Only W2, No Third party)</t>
  </si>
  <si>
    <t>E2 - Data Governance Tooling Engineer</t>
  </si>
  <si>
    <t>Swindon, United Kingdom</t>
  </si>
  <si>
    <t>AI Data Analyst &amp; Systems Integration Specialist</t>
  </si>
  <si>
    <t>Van Bortel Aircraft</t>
  </si>
  <si>
    <t>Lead Data Engineer - HR Tech</t>
  </si>
  <si>
    <t>['sql', 'python', 'scala', 'nosql', 'mongo', 'java', 'shell', 'mysql', 'cassandra', 'snowflake', 'azure', 'aws', 'spark', 'kafka', 'hadoop', 'linux', 'unix']</t>
  </si>
  <si>
    <t>DH Financial &amp; Insurance Services</t>
  </si>
  <si>
    <t>Maximo Data Analyst</t>
  </si>
  <si>
    <t>['python', 'r', 'java', 'azure', 'aws', 'ibm cloud']</t>
  </si>
  <si>
    <t>Remote CDI Specialist</t>
  </si>
  <si>
    <t>Support Hub Analyst</t>
  </si>
  <si>
    <t>Katie Bard &amp; Angela Mortimer Plc</t>
  </si>
  <si>
    <t>American Water Resources LLC</t>
  </si>
  <si>
    <t>['sql', 'tableau', 'excel', 'power bi', 'outlook']</t>
  </si>
  <si>
    <t>Senior Data Analyst – Customer Data Platforms (CDP)</t>
  </si>
  <si>
    <t>['sql', 'python', 'nosql', 'aws', 'gdpr', 'git']</t>
  </si>
  <si>
    <t>['sql', 'python', 'azure', 'databricks', 'aws', 'gcp', 'spark', 'kafka', 'pyspark', 'airflow', 'git']</t>
  </si>
  <si>
    <t>Business Operations Analyst/ Research Analyst</t>
  </si>
  <si>
    <t>Alamosa, CO</t>
  </si>
  <si>
    <t>Adams State University</t>
  </si>
  <si>
    <t>['sql', 'r', 'sas', 'tableau', 'power bi', 'spss', 'sas']</t>
  </si>
  <si>
    <t>['sql', 'python', 'r', 'c', 'azure', 'databricks', 'aws', 'gcp', 'spark', 'tableau', 'power bi', 'git']</t>
  </si>
  <si>
    <t>['sql', 'python', 'nosql', 'azure', 'aws', 'gcp', 'airflow']</t>
  </si>
  <si>
    <t>['sql', 'c', 'dynamodb', 'aws', 'redshift', 'aurora', 'git', 'github', 'terraform', 'microsoft teams']</t>
  </si>
  <si>
    <t>Kentro</t>
  </si>
  <si>
    <t>['python', 'r', 'scala', 'java', 'c', 'snowflake', 'azure', 'aws', 'gcp', 'spark', 'plotly', 'pandas', 'huggingface', 'tableau', 'jira']</t>
  </si>
  <si>
    <t>Crum &amp; Forster</t>
  </si>
  <si>
    <t>['sql', 'python', 'go', 'c', 'snowflake', 'aws']</t>
  </si>
  <si>
    <t>['sql', 'python', 'snowflake', 'spark', 'tableau']</t>
  </si>
  <si>
    <t>Senior Financial Data Analytics Analyst</t>
  </si>
  <si>
    <t>['sql', 'python', 'r', 'sql server', 'tableau', 'excel', 'power bi', 'alteryx', 'powerbi', 'powerbi']</t>
  </si>
  <si>
    <t>Senior Business Analyst, Hospitality IT Applications</t>
  </si>
  <si>
    <t>Expert Data Scientist, Early Clinical Development</t>
  </si>
  <si>
    <t>['python', 'r', 'sas', 'tableau', 'sas']</t>
  </si>
  <si>
    <t>Hybrid Data Scientist: End-to-End Analytics</t>
  </si>
  <si>
    <t>Product Analyst/Senior Product Analyst – Notifications, Email &amp; Retention</t>
  </si>
  <si>
    <t>Umanist NA</t>
  </si>
  <si>
    <t>Training Analyst I</t>
  </si>
  <si>
    <t>Ormond Beach, FL</t>
  </si>
  <si>
    <t>AdventHealth Medical Group East Florida</t>
  </si>
  <si>
    <t>Sr. Data Scientist, Enterprise Security Products</t>
  </si>
  <si>
    <t>SUPPLY CHAIN DATA ENGINEER II</t>
  </si>
  <si>
    <t>['sql', 'python', 'databricks', 'tableau', 'power bi', 'sap']</t>
  </si>
  <si>
    <t>PREDICTIVE DATA ANALYST - EMERGENCY APPOINTMENT</t>
  </si>
  <si>
    <t>['sql', 'python', 'r', 'c', 'azure', 'databricks', 'tableau', 'looker', 'power bi', 'git']</t>
  </si>
  <si>
    <t>Interface Analyst</t>
  </si>
  <si>
    <t>Delta, CO</t>
  </si>
  <si>
    <t>Delta Health</t>
  </si>
  <si>
    <t>DATA SCIENTIST - EMERGENCY APPOINTMENT</t>
  </si>
  <si>
    <t>['c', 'azure', 'databricks', 'tableau', 'looker', 'power bi', 'git']</t>
  </si>
  <si>
    <t>Associate Data Scientist 2026 - Artificial Intelligence</t>
  </si>
  <si>
    <t>Associate, Business Analyst (Analytics) – Global Supplier Services</t>
  </si>
  <si>
    <t>Engineering Manager - Conversational AI Platform</t>
  </si>
  <si>
    <t>E-Commerce Guide</t>
  </si>
  <si>
    <t>['python', 'typescript', 'mysql', 'redis', 'aws', 'react', 'graphql', 'fastapi', 'django', 'kubernetes', 'terraform']</t>
  </si>
  <si>
    <t>Criminal Justice Data Analyst</t>
  </si>
  <si>
    <t>['power bi', 'powerpoint']</t>
  </si>
  <si>
    <t>['sql', 'java', 'azure', 'aws', 'gcp', 'airflow', 'git']</t>
  </si>
  <si>
    <t>Reporting Analyst, Process &amp; Performance</t>
  </si>
  <si>
    <t>['sql', 'python', 'excel', 'power bi', 'jira']</t>
  </si>
  <si>
    <t>Business Analyst Junior</t>
  </si>
  <si>
    <t>Tulk LLC</t>
  </si>
  <si>
    <t>['tableau', 'sharepoint', 'jira']</t>
  </si>
  <si>
    <t>Clayton Glass Limited</t>
  </si>
  <si>
    <t>['sql', 'sql server', 'excel', 'power bi', 'dax']</t>
  </si>
  <si>
    <t>BetterUp</t>
  </si>
  <si>
    <t>['sql', 'python', 'go', 'snowflake', 'redshift', 'bigquery', 'looker', 'github']</t>
  </si>
  <si>
    <t>Senior Manager, AI, and Data Engineering</t>
  </si>
  <si>
    <t>Hyde Park, NY</t>
  </si>
  <si>
    <t>['sql', 'python', 'r', 'sql server', 'aws', 'spark', 'hadoop', 'tableau']</t>
  </si>
  <si>
    <t>Data Scientist-Medicare/Medicaid Claims Data</t>
  </si>
  <si>
    <t>ADVI Health</t>
  </si>
  <si>
    <t>['sql', 'sas', 'excel', 'sas']</t>
  </si>
  <si>
    <t>Certified Epic Clindoc System Analyst</t>
  </si>
  <si>
    <t>Medisys Health Network, Inc.</t>
  </si>
  <si>
    <t>['excel', 'sheets', 'powerpoint', 'outlook']</t>
  </si>
  <si>
    <t>Lead Data Scientist (Resiliency Engineering)</t>
  </si>
  <si>
    <t>Staff Data Scientist, Machine Learning in Epidemiology and Patient Data Products</t>
  </si>
  <si>
    <t>['python', 'r', 'pytorch', 'scikit-learn']</t>
  </si>
  <si>
    <t>Data Analyst for Tiki Mug Index</t>
  </si>
  <si>
    <t>['sql', 'python', 'r', 'matlab', 'scala', 'java', 'c', 'julia', 'rust', 'spark', 'kafka', 'airflow', 'hadoop', 'linux', 'git']</t>
  </si>
  <si>
    <t>Vagaro</t>
  </si>
  <si>
    <t>['sql', 'pyspark', 'power bi', 'dax']</t>
  </si>
  <si>
    <t>Client Data Analyst - ECM Alpha</t>
  </si>
  <si>
    <t>Ion</t>
  </si>
  <si>
    <t>Allime Tech Solutions</t>
  </si>
  <si>
    <t>['sql', 'python', 'scala', 'java', 'azure', 'databricks']</t>
  </si>
  <si>
    <t>Compunnel Technology India Private Limited</t>
  </si>
  <si>
    <t>['sql', 'python', 'snowflake', 'aws', 'spark', 'kafka', 'pyspark', 'airflow']</t>
  </si>
  <si>
    <t>Hartford, NY</t>
  </si>
  <si>
    <t>Data Analyst Senior - Space Manager</t>
  </si>
  <si>
    <t>TULK | Swift·Wise·Counsel</t>
  </si>
  <si>
    <t>['sql', 'python', 'tableau', 'excel', 'power bi', 'powerpoint', 'outlook', 'sharepoint']</t>
  </si>
  <si>
    <t>SR Lead Software Engineer - Data Science</t>
  </si>
  <si>
    <t>Data Visualization Specialist Senior</t>
  </si>
  <si>
    <t>['javascript', 'html', 'css', 'sharepoint']</t>
  </si>
  <si>
    <t>Data Science Specialist - Fully Remote</t>
  </si>
  <si>
    <t>Python Trading Research Analyst</t>
  </si>
  <si>
    <t>Freedx</t>
  </si>
  <si>
    <t>['python', 'postgresql', 'pytorch', 'numpy', 'tensorflow', 'pandas']</t>
  </si>
  <si>
    <t>Data Scientist - Mid</t>
  </si>
  <si>
    <t>['sql', 'python', 'r', 'java', 'tableau', 'excel', 'powerpoint', 'sharepoint']</t>
  </si>
  <si>
    <t>Remote Data Entry Analyst - FedEx Supply Chain Jobs</t>
  </si>
  <si>
    <t>Fedex</t>
  </si>
  <si>
    <t>Remote Finance Analyst: Data Integrity &amp; Forecasting</t>
  </si>
  <si>
    <t>MicroSourcing</t>
  </si>
  <si>
    <t>Associate Actuarial Director / Data Scientist - Remote (Cypress, CA preferred)</t>
  </si>
  <si>
    <t>['python', 'sas', 'c', 'sas']</t>
  </si>
  <si>
    <t>AI &amp; Data Scientist (Remote)</t>
  </si>
  <si>
    <t>Alignment Health</t>
  </si>
  <si>
    <t>['sql', 'python', 'nosql', 'spark', 'graphql', 'git', 'unity']</t>
  </si>
  <si>
    <t>Senior Designated Support Engineer</t>
  </si>
  <si>
    <t>Data Direct Networks</t>
  </si>
  <si>
    <t>['python', 'perl', 'shell', 'linux']</t>
  </si>
  <si>
    <t>Senior Data Engineer, Scala</t>
  </si>
  <si>
    <t>Magnite</t>
  </si>
  <si>
    <t>['scala', 'java', 'databricks', 'aws', 'spark', 'airflow', 'docker', 'terraform', 'jenkins']</t>
  </si>
  <si>
    <t>HCL Global Systems, Inc.</t>
  </si>
  <si>
    <t>['azure', 'databricks', 'aws', 'gcp', 'bigquery', 'spark', 'gdpr', 'looker', 'github', 'terraform', 'gitlab']</t>
  </si>
  <si>
    <t>Remote AI and Data Science Expert for GenAI Team</t>
  </si>
  <si>
    <t>Senior Data Scientist: AI, Analytics</t>
  </si>
  <si>
    <t>London Stock Exchange Group</t>
  </si>
  <si>
    <t>Data Scientist — End-to-End Analytics</t>
  </si>
  <si>
    <t>Manulife Financial</t>
  </si>
  <si>
    <t>Services Finance, Data Scientist</t>
  </si>
  <si>
    <t>['sql', 'python', 'r', 'shell', 'snowflake', 'bigquery', 'spark', 'airflow', 'tableau', 'docker', 'git', 'github']</t>
  </si>
  <si>
    <t>AI Data Scientist Sr.</t>
  </si>
  <si>
    <t>Towards AI Jobs</t>
  </si>
  <si>
    <t>Intelligence Analyst – Full-Time</t>
  </si>
  <si>
    <t>Pension Analyst – Full-Time</t>
  </si>
  <si>
    <t>Senior Data Engineer | Azure, Databricks, PySpark | Hyderabad</t>
  </si>
  <si>
    <t>techjobsindia</t>
  </si>
  <si>
    <t>['azure', 'databricks', 'spark', 'pyspark']</t>
  </si>
  <si>
    <t>Senior Lead Data Analyst - R01565187</t>
  </si>
  <si>
    <t>AVP, Data Engineer Manager (Req 000121)</t>
  </si>
  <si>
    <t>['sql', 'python', 'snowflake', 'oracle', 'aws', 'airflow', 'github', 'terraform']</t>
  </si>
  <si>
    <t>Manager, Patient Services Analytics</t>
  </si>
  <si>
    <t>Beghou Consulting</t>
  </si>
  <si>
    <t>Pudsey, United Kingdom</t>
  </si>
  <si>
    <t>Sierra Community College</t>
  </si>
  <si>
    <t>Senior Data Consultant (Data Modelling &amp; Insurance/Reinsurance Domain)</t>
  </si>
  <si>
    <t>Market Research Analyst – With Visa Sponsorship</t>
  </si>
  <si>
    <t>Southport, United Kingdom</t>
  </si>
  <si>
    <t>['python', 'r', 'sas', 'tableau', 'excel', 'power bi', 'spss', 'sas', 'powerpoint']</t>
  </si>
  <si>
    <t>['python', 'scala', 'azure', 'databricks', 'jupyter']</t>
  </si>
  <si>
    <t>Platform Engineer (Database Reliability) - Remote Canada</t>
  </si>
  <si>
    <t>Bold Commerce</t>
  </si>
  <si>
    <t>['python', 'go', 'javascript', 'bash', 'mysql', 'linux', 'kubernetes', 'docker', 'terraform', 'ansible']</t>
  </si>
  <si>
    <t>Senior Machine Learning Data Scientist</t>
  </si>
  <si>
    <t>GTM Engineer: Data Infrastructure &amp; AI Intelligence</t>
  </si>
  <si>
    <t>Remote Data Scientist — LLM Prompt Designer</t>
  </si>
  <si>
    <t>Equity Analyst – For English Speakers</t>
  </si>
  <si>
    <t>Willerby, United Kingdom</t>
  </si>
  <si>
    <t>Remote Data Scientist for AI Model Training</t>
  </si>
  <si>
    <t>247Hire</t>
  </si>
  <si>
    <t>Director IT, Insights and Analytics</t>
  </si>
  <si>
    <t>Rehlko</t>
  </si>
  <si>
    <t>Breakforth Solutions, Inc.</t>
  </si>
  <si>
    <t>fairlife, LLC</t>
  </si>
  <si>
    <t>['sql', 'python', 'r', 'sas', 'mongodb', 'postgresql', 'mongodb', 'matplotlib', 'numpy', 'tensorflow', 'scikit-learn', 'pandas', 'tableau', 'sas']</t>
  </si>
  <si>
    <t>Data Analyst &amp; Power BI Developer | Hong Kong, HK | In-Office</t>
  </si>
  <si>
    <t>Ambition</t>
  </si>
  <si>
    <t>['sql', 'c', 'databricks', 'power bi', 'dax', 'git', 'unity']</t>
  </si>
  <si>
    <t>data quality analyst</t>
  </si>
  <si>
    <t>Fort McMurray, AB, Canada</t>
  </si>
  <si>
    <t>Maple Projects</t>
  </si>
  <si>
    <t>Data Analyst â€“ Logistics Domain (Remote)</t>
  </si>
  <si>
    <t>Freelance Shop</t>
  </si>
  <si>
    <t>Data Analyst â€“ Excel and Tableau Intern</t>
  </si>
  <si>
    <t>Data Science Intern â€“ Python and R</t>
  </si>
  <si>
    <t>DataMinds</t>
  </si>
  <si>
    <t>['sql', 'python', 'r', 'matplotlib', 'plotly', 'seaborn', 'ggplot2', 'git']</t>
  </si>
  <si>
    <t>Henderson Cole Consulting</t>
  </si>
  <si>
    <t>GCP  Data Engineer</t>
  </si>
  <si>
    <t>['sql', 'python', 'go', 'scala', 'java', 'snowflake', 'databricks', 'redshift', 'bigquery', 'spark', 'kafka', 'airflow', 'kubernetes', 'docker', 'git', 'terraform']</t>
  </si>
  <si>
    <t>Lead Product Manager, Data Management</t>
  </si>
  <si>
    <t>Ecommerce Guide</t>
  </si>
  <si>
    <t>Data Science Visiting Faculty</t>
  </si>
  <si>
    <t>Marketing Data &amp; Insights Analyst</t>
  </si>
  <si>
    <t>automotiveMastermind</t>
  </si>
  <si>
    <t>['sql', 'python', 'scala', 'java', 'c', 'snowflake', 'azure', 'databricks', 'aws', 'spark', 'kafka', 'hadoop', 'kubernetes', 'docker']</t>
  </si>
  <si>
    <t>Data Platform Engineer | London | Up to £115k + bonus</t>
  </si>
  <si>
    <t>['neo4j', 'azure', 'aws']</t>
  </si>
  <si>
    <t>['sql', 'python', 'r', 'go', 'scala', 'nosql', 'java', 'c', 'spark', 'matplotlib', 'tensorflow', 'tableau', 'excel', 'powerbi', 'powerbi']</t>
  </si>
  <si>
    <t>ML Data Scientist Manager - Forecasting &amp; Supply, Apple Ads</t>
  </si>
  <si>
    <t>Richmond Hill, ON, Canada</t>
  </si>
  <si>
    <t>Engineering Manager - Data Platform</t>
  </si>
  <si>
    <t>['sql', 'python', 'go', 'golang', 'postgresql', 'azure', 'aws', 'gcp', 'redshift', 'spark', 'kafka', 'docker']</t>
  </si>
  <si>
    <t>Data Engineer | Learn Kafka Streaming | £71k + 10% Bonus</t>
  </si>
  <si>
    <t>['sql', 'snowflake', 'databricks', 'aws', 'spark', 'kafka', 'pyspark']</t>
  </si>
  <si>
    <t>Saab Automobile AB</t>
  </si>
  <si>
    <t>['sql', 'python', 'r', 'snowflake', 'azure', 'databricks', 'redshift', 'bigquery', 'airflow', 'scikit-learn', 'tableau', 'looker', 'power bi']</t>
  </si>
  <si>
    <t>Bussiness Analyst</t>
  </si>
  <si>
    <t>Subscription Analytics Expert (Loop) Needed for Accurate Churn Data</t>
  </si>
  <si>
    <t>['sql', 'python', 'azure', 'databricks', 'numpy', 'scikit-learn', 'pandas']</t>
  </si>
  <si>
    <t>Manufacturing Analyst</t>
  </si>
  <si>
    <t>Northeastern Association of the Blind at Albany</t>
  </si>
  <si>
    <t>Thirteen Group</t>
  </si>
  <si>
    <t>['python', 'postgresql', 'scikit-learn', 'pandas', 'jupyter', 'docker', 'git']</t>
  </si>
  <si>
    <t>Senior Data Engineer (Analytics) - up to £75,000</t>
  </si>
  <si>
    <t>W2 - Jr Data Analyst - Onsite</t>
  </si>
  <si>
    <t>['sql', 'python', 'r', 'aws', 'redshift', 'tableau']</t>
  </si>
  <si>
    <t>Product Owner - Data &amp; Analytics</t>
  </si>
  <si>
    <t>StanCorp Financial Group, Inc.</t>
  </si>
  <si>
    <t>Data Project Manager</t>
  </si>
  <si>
    <t>Senior Data Analyst - Power Markets</t>
  </si>
  <si>
    <t>Analyst, Data Analytics and Visualization</t>
  </si>
  <si>
    <t>Vint Hill Solutions, LLC</t>
  </si>
  <si>
    <t>['sql', 'aws', 'tableau', 'excel']</t>
  </si>
  <si>
    <t>General All-Purpose Plastics (GAP) Ltd</t>
  </si>
  <si>
    <t>AI/Data Platform Engineer - Equity Trading</t>
  </si>
  <si>
    <t>['sql', 'python', 'azure', 'aws', 'sharepoint', 'github', 'terraform']</t>
  </si>
  <si>
    <t>['sql', 'python', 'snowflake', 'azure', 'oracle', 'aws', 'airflow', 'power bi', 'microstrategy', 'github', 'gitlab']</t>
  </si>
  <si>
    <t>Power BI Reporting Engineer</t>
  </si>
  <si>
    <t>['sql', 't-sql', 'c', 'power bi', 'dax']</t>
  </si>
  <si>
    <t>Azure Data Engineer (Only USC and GC) (Only W2 NO C2C)</t>
  </si>
  <si>
    <t>Ethire LLC</t>
  </si>
  <si>
    <t>['python', 'azure', 'databricks', 'fastapi', 'flask', 'django']</t>
  </si>
  <si>
    <t>Senior Data Platform Engineer – Central London (Hybrid) - £85,000</t>
  </si>
  <si>
    <t>Senior Privacy Analyst</t>
  </si>
  <si>
    <t>Barclay Simpson</t>
  </si>
  <si>
    <t>Technical Data Analyst (I or II – Level Commensurate with Experience)</t>
  </si>
  <si>
    <t>Monument Health</t>
  </si>
  <si>
    <t>AI Data Scientist - (Data &amp; Analytics - CRA / Scorecards)</t>
  </si>
  <si>
    <t>Software Engineering Advisor – Data Engineer - Hybrid</t>
  </si>
  <si>
    <t>['sql', 'python', 'databricks', 'aws', 'redshift', 'aurora', 'airflow', 'tableau', 'github', 'gitlab']</t>
  </si>
  <si>
    <t>Staff Engineer - Planning Analytics</t>
  </si>
  <si>
    <t>Top Secret Cleared- Fulltime - Jr. Data Analytics-Engineer - Hybrid in Ashburn, VA</t>
  </si>
  <si>
    <t>Elite Technical's Customer</t>
  </si>
  <si>
    <t>['sql', 'python', 'snowflake', 'databricks', 'oracle', 'aws', 'redshift', 'pyspark', 'pandas', 'tableau', 'sap', 'qlik', 'powerbi', 'powerbi']</t>
  </si>
  <si>
    <t>Senior Data Engineer (Financial Crimes / AML)</t>
  </si>
  <si>
    <t>Senior Squad Lead - Data Engineering</t>
  </si>
  <si>
    <t>T2M Resourcing</t>
  </si>
  <si>
    <t>['sql', 'python', 'azure', 'databricks', 'aws', 'gcp', 'spark', 'airflow', 'slack']</t>
  </si>
  <si>
    <t>Data Scientist Level lll</t>
  </si>
  <si>
    <t>Silver Springs, NV</t>
  </si>
  <si>
    <t>MbSolutions, Inc.</t>
  </si>
  <si>
    <t>Business Analyst (AI Enablement &amp; Data Platform Services)</t>
  </si>
  <si>
    <t>['sql', 'aws', 'redshift', 'tableau', 'power bi', 'qlik', 'jira', 'confluence']</t>
  </si>
  <si>
    <t>Sr. Data Scientist: $90/hr</t>
  </si>
  <si>
    <t>Infonet Consulting Group, Inc.</t>
  </si>
  <si>
    <t>['sql', 'python', 'azure', 'databricks', 'spark', 'pytorch', 'tensorflow', 'scikit-learn', 'git']</t>
  </si>
  <si>
    <t>Credo</t>
  </si>
  <si>
    <t>['python', 'snowflake', 'react', 'vue', 'github', 'jenkins', 'gitlab']</t>
  </si>
  <si>
    <t>Principal Data Engineer – Azure Databricks - W2 Only</t>
  </si>
  <si>
    <t>['sql', 'python', 't-sql', 'shell', 'azure', 'databricks', 'oracle', 'spark', 'pyspark', 'linux', 'unix']</t>
  </si>
  <si>
    <t>Ada, MI</t>
  </si>
  <si>
    <t>Amway Inc.</t>
  </si>
  <si>
    <t>['sql', 'python', 'azure', 'aws', 'gcp', 'bigquery', 'spark', 'kafka', 'airflow', 'hadoop']</t>
  </si>
  <si>
    <t>['python', 'html', 'c', 'pytorch', 'tensorflow']</t>
  </si>
  <si>
    <t>['python', 'scala', 'java', 'snowflake', 'databricks', 'gcp', 'spark', 'airflow', 'graphql']</t>
  </si>
  <si>
    <t>Abuja, Nigeria</t>
  </si>
  <si>
    <t>Digital Supply Chain Data Analyst</t>
  </si>
  <si>
    <t>The Chemours Company</t>
  </si>
  <si>
    <t>['sql', 'excel', 'power bi', 'sap', 'alteryx']</t>
  </si>
  <si>
    <t>The Helper Bees</t>
  </si>
  <si>
    <t>['sql', 'python', 'c', 'postgresql', 'bigquery', 'airflow', 'tableau', 'powerbi', 'powerbi']</t>
  </si>
  <si>
    <t>Product Data Analyst: $53/Hr</t>
  </si>
  <si>
    <t>['sql', 'python', 'bash', 'shell', 'windows', 'linux', 'unix']</t>
  </si>
  <si>
    <t>Senior Business Data Scientist, YouTube Ads GTM Creatives</t>
  </si>
  <si>
    <t>['sql', 'python', 'r', 'go', 'zoom']</t>
  </si>
  <si>
    <t>Universal Studios Hollywood</t>
  </si>
  <si>
    <t>Data Engineer – MS Fabric #26-11499</t>
  </si>
  <si>
    <t>Data Scientist III (US) - Financial Crimes Modeling</t>
  </si>
  <si>
    <t>Data Analytics, Manager, Commercial Lines</t>
  </si>
  <si>
    <t>Sr Data Scientist, WWSO Bedrock</t>
  </si>
  <si>
    <t>East Palo Alto, CA</t>
  </si>
  <si>
    <t>Data Scientist- AI.HealthAll</t>
  </si>
  <si>
    <t>University of Illinois</t>
  </si>
  <si>
    <t>Data Engineer-Data Scientist - MLOps &amp; Machine Learning</t>
  </si>
  <si>
    <t>Senior Data Engineer (Information Technology)</t>
  </si>
  <si>
    <t>Colorado Springs Utilities</t>
  </si>
  <si>
    <t>['c', 'azure', 'spark', 'power bi', 'git']</t>
  </si>
  <si>
    <t>Data Engineer, Ads Central FP&amp;A</t>
  </si>
  <si>
    <t>Insight Manager/Senior Analyst</t>
  </si>
  <si>
    <t>Reed</t>
  </si>
  <si>
    <t>Octal Philippines Inc.</t>
  </si>
  <si>
    <t>['sql', 'nosql', 'java', 'mongodb', 'visual basic', 'mongodb', 'oracle', 'windows']</t>
  </si>
  <si>
    <t>Senior Consultant – Business Analyst (Veterinary Diagnostics)</t>
  </si>
  <si>
    <t>Sr. Data Scientist / Machine Learning Engineer</t>
  </si>
  <si>
    <t>CACI International, Inc.</t>
  </si>
  <si>
    <t>Data Engineer Snowflake and Databricks New York NY Hybrid</t>
  </si>
  <si>
    <t>FinTrust Connect Careers</t>
  </si>
  <si>
    <t>['sql', 'python', 'snowflake', 'azure', 'databricks', 'aws', 'kafka', 'pyspark', 'airflow', 'git', 'unity']</t>
  </si>
  <si>
    <t>Online Data Analyst Junior for 17 Year Old Teens – Python focus</t>
  </si>
  <si>
    <t>['sql', 'python', 'matplotlib', 'numpy', 'seaborn', 'pandas', 'tableau', 'power bi', 'git']</t>
  </si>
  <si>
    <t>Senior Data Engineer – Azure Databricks - Utility</t>
  </si>
  <si>
    <t>Hana E Solutions Inc</t>
  </si>
  <si>
    <t>['sql', 'python', 'sql server', 'azure', 'databricks', 'kafka', 'pyspark']</t>
  </si>
  <si>
    <t>Senior Data Engineer (Microsoft Fabric / Azure / AI)</t>
  </si>
  <si>
    <t>London and Quadrant Housing Trust</t>
  </si>
  <si>
    <t>['sql', 'python', 'scala', 'powershell', 'sql server', 'azure', 'databricks', 'pyspark', 'power bi', 'sharepoint', 'powerbi', 'powerbi']</t>
  </si>
  <si>
    <t>Data Analyst-Technical-Consultant</t>
  </si>
  <si>
    <t>Python AI Engineer | Hybrid</t>
  </si>
  <si>
    <t>Tatton Recruitment</t>
  </si>
  <si>
    <t>['go', 'jupyter', 'github', 'jira']</t>
  </si>
  <si>
    <t>IT JOBS</t>
  </si>
  <si>
    <t>Tagged Resources Ltd</t>
  </si>
  <si>
    <t>Data Scientist – Entertainment</t>
  </si>
  <si>
    <t>['python', 'go', 'windows']</t>
  </si>
  <si>
    <t>Director, Tech &amp; Innovations (Data Engineering)</t>
  </si>
  <si>
    <t>Journey Further</t>
  </si>
  <si>
    <t>['python', 'bigquery', 'looker', 'power bi', 'sap', 'unify']</t>
  </si>
  <si>
    <t>Senior QA Engineer (Data Engineering)</t>
  </si>
  <si>
    <t>['sql', 'go', 'java', 'snowflake', 'azure', 'aws', 'gcp', 'redshift', 'bigquery', 'spark', 'git', 'github', 'jenkins', 'gitlab']</t>
  </si>
  <si>
    <t>Senior Software Engineer / Data Engineer</t>
  </si>
  <si>
    <t>['sql', 'python', 'scala', 'java', 'snowflake', 'databricks', 'spark', 'airflow', 'kubernetes', 'docker', 'git']</t>
  </si>
  <si>
    <t>Big Data Analytics &amp; Machine Learning Engineer</t>
  </si>
  <si>
    <t>['sql', 'python', 'spark', 'pyspark', 'numpy', 'scikit-learn', 'pandas']</t>
  </si>
  <si>
    <t>Senior Data Engineer - SEC 15c3-1 reporting</t>
  </si>
  <si>
    <t>['sql', 'python', 'snowflake', 'oracle', 'linux', 'unix', 'qlik']</t>
  </si>
  <si>
    <t>Marketing Analytics Specialist [209820]</t>
  </si>
  <si>
    <t>Product Data Analyst - Digital Analytics</t>
  </si>
  <si>
    <t>Hearst Television</t>
  </si>
  <si>
    <t>Data &amp; Insights Analyst (Power BI)</t>
  </si>
  <si>
    <t>Marmion</t>
  </si>
  <si>
    <t>['sql', 'python', 'r', 'bigquery', 'excel', 'power bi', 'sheets', 'dax']</t>
  </si>
  <si>
    <t>Gloucestershire County Council</t>
  </si>
  <si>
    <t>IT Data Analyst Intern / Student Placement Year</t>
  </si>
  <si>
    <t>Lutterworth, United Kingdom</t>
  </si>
  <si>
    <t>Eligo Recruitment</t>
  </si>
  <si>
    <t>['javascript', 'java', 'html']</t>
  </si>
  <si>
    <t>Data Scientist - Biomedical Imaging</t>
  </si>
  <si>
    <t>Senior AI &amp; Data Engineer</t>
  </si>
  <si>
    <t>Alamar Biosciences</t>
  </si>
  <si>
    <t>['sql', 'python', 'r', 'snowflake', 'databricks', 'bigquery', 'airflow', 'unity']</t>
  </si>
  <si>
    <t>Azure Databricks Developer</t>
  </si>
  <si>
    <t>['java', 'azure', 'databricks']</t>
  </si>
  <si>
    <t>Mechanical Design Engineer (Switchgear / Data Centres)</t>
  </si>
  <si>
    <t>Davenham Switchgear Limited</t>
  </si>
  <si>
    <t>Data Analyst for Multi‑Sensor Building Thermal Dynamics</t>
  </si>
  <si>
    <t>['python', 'matplotlib', 'plotly', 'numpy', 'seaborn', 'pandas']</t>
  </si>
  <si>
    <t>Research Data Scientist - Molecular and Precision Medicine  Medicine</t>
  </si>
  <si>
    <t>Hummelstown, PA</t>
  </si>
  <si>
    <t>Penn State University</t>
  </si>
  <si>
    <t>Corelight</t>
  </si>
  <si>
    <t>['python', 'go', 'nosql', 'java', 'dynamodb', 'elasticsearch', 'aws', 'kafka', 'graphql', 'splunk', 'kubernetes', 'docker']</t>
  </si>
  <si>
    <t>Senior Engineer, Data</t>
  </si>
  <si>
    <t>Sleep Country - Dormez Vous</t>
  </si>
  <si>
    <t>Data Analyst - Federal Procurement &amp; Operations Jobs</t>
  </si>
  <si>
    <t>['sql', 'python', 'r', 'aws', 'tableau', 'excel', 'power bi', 'dax']</t>
  </si>
  <si>
    <t>Allain Construction Inc</t>
  </si>
  <si>
    <t>Principal Engineer (Data Analytics)</t>
  </si>
  <si>
    <t>['python', 'r', 'c', 'azure', 'databricks', 'spark', 'power bi']</t>
  </si>
  <si>
    <t>AI &amp; Data Engineer</t>
  </si>
  <si>
    <t>['python', 'go', 'azure', 'aws', 'gcp', 'spark', 'pytorch', 'kafka', 'numpy', 'tensorflow', 'hugging face', 'scikit-learn', 'pandas', 'kubernetes', 'docker', 'terraform']</t>
  </si>
  <si>
    <t>Principal Scientist, Data Science – Digital Media</t>
  </si>
  <si>
    <t>BI Business Analyst- #26-11737</t>
  </si>
  <si>
    <t>Fleet Operations Data Analyst</t>
  </si>
  <si>
    <t>['sql', 'python', 'databricks', 'tableau', 'looker', 'power bi']</t>
  </si>
  <si>
    <t>Meritus Talent</t>
  </si>
  <si>
    <t>['jupyter', 'github', 'jira']</t>
  </si>
  <si>
    <t>Real Time Operations Analyst</t>
  </si>
  <si>
    <t>SR. STATISTICIAN [REF 2026041-110479]</t>
  </si>
  <si>
    <t>Data/ML Scientist SME</t>
  </si>
  <si>
    <t>['sql', 'python', 'databricks', 'aws', 'spark', 'tableau', 'power bi']</t>
  </si>
  <si>
    <t>Senior Scientific Data Engineer (Joint Genome Institute)</t>
  </si>
  <si>
    <t>['python', 'kafka', 'airflow']</t>
  </si>
  <si>
    <t>Aircraft Owners and Pilots Association</t>
  </si>
  <si>
    <t>['sql', 'python', 'r', 'javascript', 'html', 'css', 'sql server', 'gdpr']</t>
  </si>
  <si>
    <t>Lead Data Engineer- GCP</t>
  </si>
  <si>
    <t>['sql', 'gcp', 'bigquery', 'airflow', 'git', 'terraform']</t>
  </si>
  <si>
    <t>Serve Robotics</t>
  </si>
  <si>
    <t>['snowflake', 'databricks', 'redshift', 'bigquery', 'airflow', 'gdpr', 'tableau', 'looker', 'power bi']</t>
  </si>
  <si>
    <t>Data Engineer (AU Client - Project Based | Remote)</t>
  </si>
  <si>
    <t>Bespoke Outsource Services</t>
  </si>
  <si>
    <t>['sql', 'python', 'azure', 'pyspark', 'excel', 'power bi', 'sharepoint']</t>
  </si>
  <si>
    <t>BELCAN</t>
  </si>
  <si>
    <t>Data Analyst - Amazon Seller ( Korean Speaking Preferred )</t>
  </si>
  <si>
    <t>Gorilla Supply, Inc.</t>
  </si>
  <si>
    <t>Data Governance &amp; Quality Analyst SME</t>
  </si>
  <si>
    <t>Data Engineer (AWS, Python)</t>
  </si>
  <si>
    <t>Placentia, CA</t>
  </si>
  <si>
    <t>['sql', 'python', 'aws', 'github', 'gitlab']</t>
  </si>
  <si>
    <t>Technology Enablement - Data Engineer</t>
  </si>
  <si>
    <t>OTIP Group of Companies (OTIP, Orbit, Curo)</t>
  </si>
  <si>
    <t>Manpower Group</t>
  </si>
  <si>
    <t>['sql', 'sql server', 'azure', 'excel', 'power bi', 'dax']</t>
  </si>
  <si>
    <t>Digital Analytics Analyst #11282</t>
  </si>
  <si>
    <t>Lead Data Scientist | Upto $100/hr</t>
  </si>
  <si>
    <t>['sql', 'sas', 'databricks', 'tableau', 'power bi', 'sas']</t>
  </si>
  <si>
    <t>EPIC Clarity Data Engineer (100% REMOTE/NO C2C)</t>
  </si>
  <si>
    <t>['sql', 'python', 'azure', 'databricks', 'tableau', 'power bi']</t>
  </si>
  <si>
    <t>Caris MPI, Inc.</t>
  </si>
  <si>
    <t>['sql', 'java', 'mysql', 'excel', 'outlook']</t>
  </si>
  <si>
    <t>['sql', 'python', 'go', 'phoenix', 'excel', 'powerpoint']</t>
  </si>
  <si>
    <t>['sql', 'python', 'snowflake', 'azure', 'databricks', 'tableau', 'power bi', 'sap', 'alteryx']</t>
  </si>
  <si>
    <t>Senior Data Engineer, Data Products</t>
  </si>
  <si>
    <t>Raya App</t>
  </si>
  <si>
    <t>Product Data Scientist – A/B Testing &amp; Causal Inference</t>
  </si>
  <si>
    <t>Technical Business Analyst (Health)</t>
  </si>
  <si>
    <t>['snowflake', 'azure', 'jira', 'confluence']</t>
  </si>
  <si>
    <t>IT Field Analyst</t>
  </si>
  <si>
    <t>['powershell', 'azure']</t>
  </si>
  <si>
    <t>Senior Cloud Data Engineer (Azure | AI | Greenfield Build)</t>
  </si>
  <si>
    <t>Astiva Health</t>
  </si>
  <si>
    <t>['sql', 'python', 'sql server', 'excel', 'power bi', 'ssis', 'ssrs']</t>
  </si>
  <si>
    <t>The Kraft Group &amp; Affiliates</t>
  </si>
  <si>
    <t>Senior Software Development Engineer - AI / Data Science</t>
  </si>
  <si>
    <t>['python', 'go', 'java', 'snowflake', 'azure', 'aws']</t>
  </si>
  <si>
    <t>Home Loans Loss Forecasting Analytics, Senior Data Scientist</t>
  </si>
  <si>
    <t>Mochi Health</t>
  </si>
  <si>
    <t>Data Engineer EA SPORTS™ FC</t>
  </si>
  <si>
    <t>['sql', 'python', 'scala', 'no-sql', 'c', 'databricks', 'aws', 'spark', 'kafka', 'airflow', 'tableau', 'looker']</t>
  </si>
  <si>
    <t>Bigdata Developer</t>
  </si>
  <si>
    <t>['sql', 'python', 'scala', 'nosql', 'java', 'mongodb', 'mongodb', 'cassandra', 'azure', 'aws', 'spark', 'kafka', 'airflow', 'hadoop', 'linux', 'unix']</t>
  </si>
  <si>
    <t>['sql', 'sas', 'perl', 'vba', 'visual basic', 'c', 'shell', 'oracle', 'unix', 'excel', 'power bi', 'sas']</t>
  </si>
  <si>
    <t>Senior Financial Systems &amp; Automation Analyst</t>
  </si>
  <si>
    <t>['sql', 'python', 'aws', 'spark', 'kafka', 'git', 'terraform']</t>
  </si>
  <si>
    <t>Data Analyst &amp; AI Specialist</t>
  </si>
  <si>
    <t>['sql', 'python', 'snowflake', 'numpy', 'pandas', 'jupyter']</t>
  </si>
  <si>
    <t>Data &amp; Financial Analyst</t>
  </si>
  <si>
    <t>PAE CONSULTING ENGINEERS INC</t>
  </si>
  <si>
    <t>['sql', 'python', 'r', 'java', 'tableau', 'excel', 'power bi', 'ssrs', 'ms access']</t>
  </si>
  <si>
    <t>Data Analyst - Internal Audit Services</t>
  </si>
  <si>
    <t>Valley National Bank</t>
  </si>
  <si>
    <t>SIMARN Solutions</t>
  </si>
  <si>
    <t>Remote Data Analyst â€“ Work From Home Opportunity</t>
  </si>
  <si>
    <t>Data Analyst (Sales and Marketing)</t>
  </si>
  <si>
    <t>Principal Scientist, Data Science - Digital Media</t>
  </si>
  <si>
    <t>Data Engineer - SQL/Python</t>
  </si>
  <si>
    <t>Senior Manager, Data Engineering (data Science/ml)</t>
  </si>
  <si>
    <t>Bhilai, Chhattisgarh, India</t>
  </si>
  <si>
    <t>BI Analyst II</t>
  </si>
  <si>
    <t>Purpose Brands</t>
  </si>
  <si>
    <t>Test and Evaluation Data Analyst</t>
  </si>
  <si>
    <t>['visio', 'excel', 'powerpoint', 'gitlab', 'jira', 'confluence']</t>
  </si>
  <si>
    <t>International Motors, LLC</t>
  </si>
  <si>
    <t>['sql', 'python', 'db2', 'snowflake', 'azure', 'databricks', 'aws', 'pyspark', 'hadoop']</t>
  </si>
  <si>
    <t>Sr Applied AI Data Scientist</t>
  </si>
  <si>
    <t>['sql', 'python', 'snowflake', 'aws', 'pytorch', 'numpy', 'tensorflow', 'scikit-learn', 'pandas', 'jupyter', 'git']</t>
  </si>
  <si>
    <t>The Texas A&amp;M University System</t>
  </si>
  <si>
    <t>['express', 'spreadsheet']</t>
  </si>
  <si>
    <t>Senior Data Scientist, Apple Services Engineering</t>
  </si>
  <si>
    <t>['python', 'r', 'scala', 'spark', 'matplotlib', 'plotly']</t>
  </si>
  <si>
    <t>Senior ML Data Scientist - Marketplace, Apple Ads</t>
  </si>
  <si>
    <t>['sql', 'python', 'snowflake', 'spark', 'pytorch', 'pyspark', 'airflow', 'hadoop', 'scikit-learn']</t>
  </si>
  <si>
    <t>Sr. Data Science Engineer, Siri Core Modeling</t>
  </si>
  <si>
    <t>Applied AI Scientist</t>
  </si>
  <si>
    <t>['python', 'azure', 'aws', 'gcp', 'spark', 'pytorch', 'numpy', 'tensorflow', 'hadoop', 'scikit-learn', 'pandas']</t>
  </si>
  <si>
    <t>Generative AI Applied Scientist, SIML - ISE</t>
  </si>
  <si>
    <t>Senior Data Scientist - Special Projects</t>
  </si>
  <si>
    <t>AIML - Sr Data Scientist, Data and ML Innovation</t>
  </si>
  <si>
    <t>Sr. Data Science Leader - iCloud</t>
  </si>
  <si>
    <t>AI/ML Engineer, Applied Data Science</t>
  </si>
  <si>
    <t>Software Data Engineer, App Store</t>
  </si>
  <si>
    <t>['sql', 'python', 'scala', 'java', 'spark', 'kafka', 'airflow', 'hadoop', 'kubernetes']</t>
  </si>
  <si>
    <t>AIML - Sr Software Data Engineer, Evaluation</t>
  </si>
  <si>
    <t>['sql', 'python', 'scala', 'java', 'spark', 'kafka', 'airflow']</t>
  </si>
  <si>
    <t>Applied AI Engineer - iCloud Data</t>
  </si>
  <si>
    <t>['sql', 'python', 'go', 'scala', 'java', 'azure', 'aws', 'spark', 'kafka']</t>
  </si>
  <si>
    <t>['sql', 'python', 'go', 'scala', 'nosql', 'java', 'spark', 'kafka', 'airflow', 'hadoop', 'kubernetes']</t>
  </si>
  <si>
    <t>AIML - Sr Machine Learning Engineer, Data and ML Innovation</t>
  </si>
  <si>
    <t>Sr. Data Engineer, iCloud</t>
  </si>
  <si>
    <t>['sql', 'python', 'scala', 'nosql', 'java', 'mongodb', 'mongodb', 'cassandra', 'elasticsearch', 'aws', 'spark', 'kafka', 'hadoop']</t>
  </si>
  <si>
    <t>Capital Area of Texas Regional Advisory Council</t>
  </si>
  <si>
    <t>Data Finance Analyst, AppleCare Product</t>
  </si>
  <si>
    <t>Entry Level Digital Content Analyst</t>
  </si>
  <si>
    <t>Data Scientist, AIML Data Scientist</t>
  </si>
  <si>
    <t>['sql', 'python', 'scala', 'java', 'spark', 'hadoop']</t>
  </si>
  <si>
    <t>Data Analyst (IAD #10113084)</t>
  </si>
  <si>
    <t>Azure Data Engineer (ADF, SSIS, Azure Synapse)</t>
  </si>
  <si>
    <t>['sql', 'sql server', 'azure', 'pyspark', 'ssis']</t>
  </si>
  <si>
    <t>Database &amp; Business Systems Analyst 🏆</t>
  </si>
  <si>
    <t>New Mexico Finance Authority</t>
  </si>
  <si>
    <t>['sql', 't-sql', 'tableau', 'excel', 'power bi']</t>
  </si>
  <si>
    <t>Sr. Data Engineer - Data Engineering 4B</t>
  </si>
  <si>
    <t>Genpact US Services, LLC.</t>
  </si>
  <si>
    <t>['snowflake', 'azure', 'databricks', 'spark']</t>
  </si>
  <si>
    <t>Data Engineer I, SCOT OSS - Sourcing Execution &amp; Performance</t>
  </si>
  <si>
    <t>['sql', 'python', 'scala', 'nosql', 'oracle', 'redshift', 'spark', 'react', 'hadoop', 'ssis']</t>
  </si>
  <si>
    <t>Data NLU Polish L2</t>
  </si>
  <si>
    <t>Sr. Consultant, Analytics Engineer</t>
  </si>
  <si>
    <t>Hakkōda, an IBM Company</t>
  </si>
  <si>
    <t>['sql', 'python', 'snowflake', 'azure', 'databricks', 'aws', 'gcp', 'redshift', 'bigquery', 'airflow', 'tableau', 'looker', 'power bi', 'git', 'github', 'gitlab']</t>
  </si>
  <si>
    <t>Senior Data Scientist - Operational Analytics</t>
  </si>
  <si>
    <t>Data Engineer, Analytics Engineering, VP</t>
  </si>
  <si>
    <t>['sql', 'python', 'r', 'aws', 'redshift', 'excel', 'github']</t>
  </si>
  <si>
    <t>Data Tech Lead</t>
  </si>
  <si>
    <t>['sql', 'python', 'scala', 'java', 'azure', 'aws', 'gcp', 'redshift', 'bigquery']</t>
  </si>
  <si>
    <t>Compa</t>
  </si>
  <si>
    <t>New England Life Care</t>
  </si>
  <si>
    <t>DATA &amp; RISK PLATFORM - LEAD || Fintech || Mumbai</t>
  </si>
  <si>
    <t>Remote Power BI Lead: Data Quality</t>
  </si>
  <si>
    <t>TASQ Staffing Solutions</t>
  </si>
  <si>
    <t>Data Engineer - Databricks - HYBRID HYBRID HYBRID</t>
  </si>
  <si>
    <t>Principal Digital Specialist – Principal Data Engineer (Azure)</t>
  </si>
  <si>
    <t>Scottish Water</t>
  </si>
  <si>
    <t>Data and Program Analyst</t>
  </si>
  <si>
    <t>Principal Data Scientist - Immunology - (2 positions)</t>
  </si>
  <si>
    <t>['sql', 'r', 'neo4j', 'azure', 'spring', 'graphql', 'docker', 'git', 'jenkins', 'gitlab']</t>
  </si>
  <si>
    <t>Product Data Scientist, Payments Platform Experience</t>
  </si>
  <si>
    <t>Business Data Scientist, Android, Platforms and Devices Marketing - New York, Mountain View, or San Francisco</t>
  </si>
  <si>
    <t>Business Data Scientist, YouTube Business Impact Measurement</t>
  </si>
  <si>
    <t>Data Scientist-Emerging Markets</t>
  </si>
  <si>
    <t>Commodity Futures Trading Commission</t>
  </si>
  <si>
    <t>Senior Scientist, AI Applications - R&amp;D Immunology Data Science &amp; Digital Health</t>
  </si>
  <si>
    <t>['r', 'azure', 'aws', 'pytorch', 'tensorflow', 'spring']</t>
  </si>
  <si>
    <t>['sql', 'python', 't-sql', 'sql server', 'azure']</t>
  </si>
  <si>
    <t>Engineering Manager, Customer Studio</t>
  </si>
  <si>
    <t>Snowflake and Pyspark Developer (Data Engineer) WALK-IN DRIVE 23rd May</t>
  </si>
  <si>
    <t>ACE HIRING SOLUTIONS</t>
  </si>
  <si>
    <t>['sql', 'python', 'snowflake', 'aws', 'pyspark']</t>
  </si>
  <si>
    <t>Healthcare Data Analyst- #26-11844</t>
  </si>
  <si>
    <t>Data Analyst Gen AI</t>
  </si>
  <si>
    <t>['tableau', 'excel', 'power bi', 'powerbi', 'powerbi']</t>
  </si>
  <si>
    <t>HireWorks, LLC</t>
  </si>
  <si>
    <t>Business Analyst - Child Welfare / SACWIS</t>
  </si>
  <si>
    <t>NeoDym Technologies</t>
  </si>
  <si>
    <t>['visio', 'excel', 'jira']</t>
  </si>
  <si>
    <t>Portfolio Analytics Engineer – Vice President</t>
  </si>
  <si>
    <t>Analyst, Application Systems &amp; Data - Hybrid</t>
  </si>
  <si>
    <t>Alberta Energy Regulator</t>
  </si>
  <si>
    <t>Ferndale, WA</t>
  </si>
  <si>
    <t>Cutsforth, LLC</t>
  </si>
  <si>
    <t>Swoon Staffing</t>
  </si>
  <si>
    <t>Associate Director, CDP &amp; Data Activation</t>
  </si>
  <si>
    <t>['sql', 'c', 'snowflake', 'bigquery']</t>
  </si>
  <si>
    <t>Data Scientist (open to Advanced Analytics backgrounds)</t>
  </si>
  <si>
    <t>Knowsley, United Kingdom</t>
  </si>
  <si>
    <t>Data Engineer – Master Data Management &amp; AWS Cloud</t>
  </si>
  <si>
    <t>['sql', 'python', 'postgresql', 'aws', 'aurora']</t>
  </si>
  <si>
    <t>Senior Cost Strategy Analyst</t>
  </si>
  <si>
    <t>Charlotte Amalie, St Thomas, U.S. Virgin Islands</t>
  </si>
  <si>
    <t>Perfected Claims</t>
  </si>
  <si>
    <t>Leader - Trading Platform - with series 7</t>
  </si>
  <si>
    <t>Zacks Trade</t>
  </si>
  <si>
    <t>Data Scientist for Aviation Platform</t>
  </si>
  <si>
    <t>Data Scientist - Level 4 Jobs</t>
  </si>
  <si>
    <t>['python', 'c', 'matplotlib', 'plotly', 'pandas', 'atlassian', 'gitlab', 'bitbucket', 'jira', 'confluence']</t>
  </si>
  <si>
    <t>Founding AI Engineer | AI Manufacturing</t>
  </si>
  <si>
    <t>['python', 'go', 'c', 'rust', 'pytorch', 'tensorflow']</t>
  </si>
  <si>
    <t>Co-op/ Intern Engineer, Data &amp; Analytics</t>
  </si>
  <si>
    <t>Kinaxis Inc.</t>
  </si>
  <si>
    <t>['sql', 'python', 'airflow', 'looker', 'powerbi', 'powerbi', 'git', 'terraform', 'ansible']</t>
  </si>
  <si>
    <t>McCorquodale Transfer, LLC</t>
  </si>
  <si>
    <t>['go', 'tableau', 'excel', 'power bi', 'smartsheet']</t>
  </si>
  <si>
    <t>Sun Noodle</t>
  </si>
  <si>
    <t>Senior Data Analyst (G7)</t>
  </si>
  <si>
    <t>Department for Education</t>
  </si>
  <si>
    <t>['sql', 'bigquery', 'power bi', 'microsoft teams']</t>
  </si>
  <si>
    <t>Intern - Utility Finance Data Analyst - Water &amp; Sewer</t>
  </si>
  <si>
    <t>City of Greeley</t>
  </si>
  <si>
    <t>['python', 'r', 'excel', 'powerpoint', 'outlook', 'terminal']</t>
  </si>
  <si>
    <t>Senior Forward Deployed Data Scientist</t>
  </si>
  <si>
    <t>Data Analytics, Quality, and Process Engineer</t>
  </si>
  <si>
    <t>['sql', 'r', 'java', 'c', 'db2', 'excel']</t>
  </si>
  <si>
    <t>['python', 'gcp', 'bigquery', 'spark', 'pyspark']</t>
  </si>
  <si>
    <t>['sql', 'python', 'snowflake', 'azure', 'databricks', 'aws', 'gcp', 'jira']</t>
  </si>
  <si>
    <t>Data Systems Analyst (Healthcare)</t>
  </si>
  <si>
    <t>Healthcare Data Analyst Consultant (Risk Adjustment &amp; Stars)</t>
  </si>
  <si>
    <t>['sql', 'python', 'r', 'sas', 'azure', 'hadoop', 'tableau', 'power bi', 'sas']</t>
  </si>
  <si>
    <t>Sr. Data Engineer (Snowflake)</t>
  </si>
  <si>
    <t>Kinect</t>
  </si>
  <si>
    <t>['sql', 'python', 'snowflake', 'airflow', 'sap', 'cognos']</t>
  </si>
  <si>
    <t>Engineering Manager - Data Automation</t>
  </si>
  <si>
    <t>['python', 'go', 'ruby', 'mysql', 'dynamodb', 'aws', 'spark', 'kafka', 'airflow', 'ruby', 'kubernetes', 'terraform']</t>
  </si>
  <si>
    <t>Software Engineer II - Data Management and Governance (DMG)</t>
  </si>
  <si>
    <t>['python', 'mysql', 'aws', 'spark', 'kafka', 'airflow', 'linux', 'kubernetes', 'terraform']</t>
  </si>
  <si>
    <t>Data Analyst (Sales/Supply Chain) - Only USC/GC</t>
  </si>
  <si>
    <t>['sql', 'mongodb', 'mongodb', 'oracle', 'visio', 'tableau', 'excel', 'jira', 'confluence']</t>
  </si>
  <si>
    <t>Medical Analytics, Care Gaps &amp; Customer Segmentation Team, Data Scientist</t>
  </si>
  <si>
    <t>Data Scientist – Risk Analytics &amp; AI Strategy Lead</t>
  </si>
  <si>
    <t>Federal Reserve Bank of New York</t>
  </si>
  <si>
    <t>['sql', 'python', 'r', 'c', 'pytorch', 'tensorflow']</t>
  </si>
  <si>
    <t>Senior Data Scientist, Imaging Foundation Models</t>
  </si>
  <si>
    <t>Data Engineer (Backend Developer, Python)</t>
  </si>
  <si>
    <t>IT - Data Engineer 1</t>
  </si>
  <si>
    <t>Data Movement Engineer(Snowflake + Talend)</t>
  </si>
  <si>
    <t>['sql', 'python', 'shell', 'db2', 'snowflake', 'airflow', 'git', 'jira']</t>
  </si>
  <si>
    <t>Sr. Oracle Database Engineer</t>
  </si>
  <si>
    <t>['sql', 'go', 'snowflake', 'azure', 'databricks', 'oracle']</t>
  </si>
  <si>
    <t>['python', 'pytorch', 'numpy', 'tensorflow', 'pandas', 'linux', 'excel', 'outlook', 'git']</t>
  </si>
  <si>
    <t>Transaction Data Analyst</t>
  </si>
  <si>
    <t>PowerBI - Visualization and Reporting Analyst</t>
  </si>
  <si>
    <t>['sql', 'azure', 'tableau', 'excel', 'power bi', 'cognos']</t>
  </si>
  <si>
    <t>Senior Data Scientist - Series B Startup</t>
  </si>
  <si>
    <t>Saturn Search</t>
  </si>
  <si>
    <t>Senior Associate Data Scientist, Pharmacometrics</t>
  </si>
  <si>
    <t>Alnylam</t>
  </si>
  <si>
    <t>Sciata</t>
  </si>
  <si>
    <t>['sql', 'python', 'kotlin', 'firebase', 'aws', 'gcp', 'bigquery', 'firebase', 'spark', 'pytorch', 'keras', 'kafka', 'airflow', 'hadoop', 'scikit-learn', 'power bi']</t>
  </si>
  <si>
    <t>State of New York - Higher Education Services Corporation</t>
  </si>
  <si>
    <t>Clinical Data Analyst â€“ Healthcare Domain</t>
  </si>
  <si>
    <t>Sales Insights Associate – Data Analytics &amp; Reporting</t>
  </si>
  <si>
    <t>Kraft Heinz</t>
  </si>
  <si>
    <t>Decorah, IA</t>
  </si>
  <si>
    <t>CareFirst Senior Data Analyst (Remote) in Owings Mills, Maryland</t>
  </si>
  <si>
    <t>Lead Quantitative Analyst &amp; Advanced Analytics</t>
  </si>
  <si>
    <t>Network Finance</t>
  </si>
  <si>
    <t>Senior Power BI Engineer - Remote/Hybrid Data Analytics</t>
  </si>
  <si>
    <t>Genesys Cloud CX Systems Analyst II — Lead Center Optimizer</t>
  </si>
  <si>
    <t>Albert Invent</t>
  </si>
  <si>
    <t>Data Scientist - Retention &amp; Churn Analytics 50-60K</t>
  </si>
  <si>
    <t>['sql', 'sas', 'tableau', 'excel', 'ssrs', 'sas', 'sharepoint']</t>
  </si>
  <si>
    <t>Databricks Data Engineer Manager</t>
  </si>
  <si>
    <t>Senior App &amp; Data Engineer - .NET/SQL/ETL | Remote</t>
  </si>
  <si>
    <t>Investment Data Operations Analyst</t>
  </si>
  <si>
    <t>Software Data Scientist-Journeyman</t>
  </si>
  <si>
    <t>AMEWAS, Inc.</t>
  </si>
  <si>
    <t>['sql', 'python', 'r', 'postgresql', 'matplotlib', 'numpy', 'seaborn', 'airflow', 'pandas', 'docker', 'git', 'ansible']</t>
  </si>
  <si>
    <t>Python Data Engineer | Big Data &amp; Spark | Onsite Interview | W2 Only</t>
  </si>
  <si>
    <t>['sql', 'python', 'scala', 'nosql', 'shell', 'php', 'mysql', 'elasticsearch', 'spark', 'kafka', 'hadoop', 'linux', 'unix']</t>
  </si>
  <si>
    <t>Sr Data Analyst - Digital Ecommerce (Math/Stats, A/B testing, ML)</t>
  </si>
  <si>
    <t>Target Brands, Inc.</t>
  </si>
  <si>
    <t>['sql', 'python', 'spark', 'hadoop', 'power bi']</t>
  </si>
  <si>
    <t>Light and Wonder, Inc.</t>
  </si>
  <si>
    <t>['r', 'snowflake', 'databricks']</t>
  </si>
  <si>
    <t>Data Engineer (Multiple Positions)</t>
  </si>
  <si>
    <t>['sql', 'python', 'java', 'sql server', 'spark', 'hadoop']</t>
  </si>
  <si>
    <t>Data Engineer - DBT</t>
  </si>
  <si>
    <t>['sql', 'python', 'snowflake', 'databricks', 'pyspark']</t>
  </si>
  <si>
    <t>Auto Club Of Southern Calif</t>
  </si>
  <si>
    <t>AI / Data Engineer</t>
  </si>
  <si>
    <t>['python', 'snowflake', 'azure', 'databricks', 'aws', 'fastapi']</t>
  </si>
  <si>
    <t>Software Engineer- Full stack</t>
  </si>
  <si>
    <t>['sql', 'python', 'r', 'javascript', 'java', 'html', 'c', 'postgresql', 'azure', 'power bi', 'github']</t>
  </si>
  <si>
    <t>Data Scientist / Applied ML Engineer ArcLogiq Software's Pvt Ltd</t>
  </si>
  <si>
    <t>ARCLOGIQ</t>
  </si>
  <si>
    <t>Senior Software Engineer - Developer Infrastructure</t>
  </si>
  <si>
    <t>The Developer And Software Engineer Jobs Site For Professionals</t>
  </si>
  <si>
    <t>CybSafe</t>
  </si>
  <si>
    <t>Search and Data Labelling Rater - Italian</t>
  </si>
  <si>
    <t>Welo Data</t>
  </si>
  <si>
    <t>Digital Systems Support Analyst Apprentice</t>
  </si>
  <si>
    <t>Totaljobs</t>
  </si>
  <si>
    <t>NowSkills</t>
  </si>
  <si>
    <t>Data &amp; AI Engineer - Microsoft Fabric, Experimentation Data &amp; Agent Development</t>
  </si>
  <si>
    <t>['azure', 'pyspark', 'power bi']</t>
  </si>
  <si>
    <t>AI Software Engineer - Global Financial - £100k</t>
  </si>
  <si>
    <t>['python', 'java', 'azure', 'aws']</t>
  </si>
  <si>
    <t>Iceberg</t>
  </si>
  <si>
    <t>['sql', 'python', 'r', 'scala', 'nosql', 'spark', 'tableau', 'power bi', 'powerbi', 'powerbi']</t>
  </si>
  <si>
    <t>Product Operations Batch Monitoring &amp; Data Analyst</t>
  </si>
  <si>
    <t>['sql', 'c', 'splunk', 'jira']</t>
  </si>
  <si>
    <t>Supply Chain Data Analyst – Logistics Industry, Stable Work</t>
  </si>
  <si>
    <t>Salé, Morocco</t>
  </si>
  <si>
    <t>['sql', 'python', 'r', 'oracle', 'tableau', 'excel', 'power bi', 'sap']</t>
  </si>
  <si>
    <t>Invecta</t>
  </si>
  <si>
    <t>Category Analyst, Own Brands</t>
  </si>
  <si>
    <t>Data Engineer, Customer Insights &amp; Analytics</t>
  </si>
  <si>
    <t>Trimble</t>
  </si>
  <si>
    <t>Python Data Analyst &amp; Technical Facilitator for Finance Automation Training Programme</t>
  </si>
  <si>
    <t>Data Visualization Manager, VP</t>
  </si>
  <si>
    <t>Request for Proposal — Implement Sports Analytics Video Platform</t>
  </si>
  <si>
    <t>Data Engineer (Snowflake, Python &amp; SQL)</t>
  </si>
  <si>
    <t>Sagacious Infosystems Pvt ltd</t>
  </si>
  <si>
    <t>['sql', 'python', 'snowflake', 'azure', 'aws', 'gcp', 'airflow', 'tableau', 'power bi', 'git']</t>
  </si>
  <si>
    <t>Principal / Lead Data Engineer</t>
  </si>
  <si>
    <t>['sql', 'python', 'postgresql', 'snowflake', 'azure', 'databricks', 'redshift', 'spark', 'pyspark', 'pandas']</t>
  </si>
  <si>
    <t>solve IT consultant</t>
  </si>
  <si>
    <t>['sql', 'python', 'postgresql', 'snowflake', 'azure', 'databricks', 'aws', 'redshift', 'bigquery', 'spark', 'kafka', 'pyspark', 'airflow', 'pandas', 'git']</t>
  </si>
  <si>
    <t>Senior Research Data Engineer</t>
  </si>
  <si>
    <t>Cyber Security Analyst Remote</t>
  </si>
  <si>
    <t>['python', 'bash', 'powershell', 'azure', 'aws', 'gcp', 'gdpr', 'windows', 'linux']</t>
  </si>
  <si>
    <t>Senior Data Analyst (B2B)</t>
  </si>
  <si>
    <t>AI / NLP Engineer — Healthcare AI</t>
  </si>
  <si>
    <t>BoomerangFX</t>
  </si>
  <si>
    <t>['python', 'azure', 'react']</t>
  </si>
  <si>
    <t>['sql', 'python', 'gcp', 'bigquery', 'airflow', 'kubernetes']</t>
  </si>
  <si>
    <t>Data Science Consultant (Defence &amp; National Security)</t>
  </si>
  <si>
    <t>['python', 'aws', 'pyspark', 'numpy', 'scikit-learn', 'pandas']</t>
  </si>
  <si>
    <t>Billing Clerk/Data Analyst</t>
  </si>
  <si>
    <t>Lewistown, MO</t>
  </si>
  <si>
    <t>Lewis County Rural Electric Cooperative</t>
  </si>
  <si>
    <t>Data Analyst - Senior Data Analyst (Distribution Project Management Office)</t>
  </si>
  <si>
    <t>Teal</t>
  </si>
  <si>
    <t>Oncor Electric Delivery</t>
  </si>
  <si>
    <t>['sql', 'python', 'javascript', 'sql server', 'oracle', 'tableau', 'excel', 'power bi', 'cognos', 'sharepoint', 'wire']</t>
  </si>
  <si>
    <t>Senior Data Scientist &amp; ML Engineer — TS/SCI + Poly</t>
  </si>
  <si>
    <t>Senior Business Data Scientist, GCS Product Ads Finance</t>
  </si>
  <si>
    <t>Data Scientist - Central Systematic Equities Team - Quant Hedge Fund</t>
  </si>
  <si>
    <t>Business Strategy Analyst Mid-Level</t>
  </si>
  <si>
    <t>MedSpa Partners</t>
  </si>
  <si>
    <t>Sundus Recruitment and Outsourcing Services, Abu Dhabi</t>
  </si>
  <si>
    <t>Data Engineer/AI Systems Engineer</t>
  </si>
  <si>
    <t>['sql', 'python', 'azure', 'aws', 'gcp', 'spark', 'airflow', 'git']</t>
  </si>
  <si>
    <t>['sql', 'python', 'r', 'javascript', 'java', 't-sql', 'html', 'c', 'postgresql', 'dynamodb', 'azure', 'aws', 'spark', 'power bi']</t>
  </si>
  <si>
    <t>Consultant Analyst - Data Analysis, QA &amp; Capacity Building</t>
  </si>
  <si>
    <t>Evidence Action</t>
  </si>
  <si>
    <t>Data Analyst | Tableau, Looker Studio &amp; Power BI Expert</t>
  </si>
  <si>
    <t>['sql', 'tableau', 'excel', 'looker', 'power bi', 'sheets']</t>
  </si>
  <si>
    <t>Sr Data Scientist/ ETL Specialist</t>
  </si>
  <si>
    <t>eTRANSERVICES</t>
  </si>
  <si>
    <t>Sr. Data Modeler</t>
  </si>
  <si>
    <t>Machine Learning Developer Intern (Sept 2026 - 4 Months - Toronto, Calgary, Ottawa, or Montreal)</t>
  </si>
  <si>
    <t>['python', 'r', 'azure', 'aws', 'gcp', 'ibm cloud', 'spark', 'pytorch', 'pyspark', 'tensorflow', 'scikit-learn', 'kubernetes', 'docker']</t>
  </si>
  <si>
    <t>Brainpower360</t>
  </si>
  <si>
    <t>['python', 'c', 'pytorch', 'tensorflow', 'opencv']</t>
  </si>
  <si>
    <t>The Momba Group</t>
  </si>
  <si>
    <t>Catena Solutions</t>
  </si>
  <si>
    <t>Middle+ Data Analyst (Marketing Experience)</t>
  </si>
  <si>
    <t>Improvado</t>
  </si>
  <si>
    <t>['sql', 'r', 'tableau', 'looker', 'power bi', 'docker', 'git', 'unify']</t>
  </si>
  <si>
    <t>Spherion Staffing</t>
  </si>
  <si>
    <t>NYC SCA Data Analytics and Reporting Specialist</t>
  </si>
  <si>
    <t>Voyatek</t>
  </si>
  <si>
    <t>['sql', 'sql server', 'azure', 'oracle', 'power bi', 'dax', 'git', 'gitlab']</t>
  </si>
  <si>
    <t>Data Analytics Summer Intern</t>
  </si>
  <si>
    <t>United States Cold Storage Inc</t>
  </si>
  <si>
    <t>['sql', 'python', 'snowflake', 'azure', 'aws', 'gcp', 'matplotlib', 'numpy', 'seaborn', 'scikit-learn', 'pandas', 'tableau', 'docker']</t>
  </si>
  <si>
    <t>Sr. Data Scientist - Customer &amp; Op. Analytics</t>
  </si>
  <si>
    <t>Data Engineer V</t>
  </si>
  <si>
    <t>Planet DDS</t>
  </si>
  <si>
    <t>Azure Data Brick Engineer</t>
  </si>
  <si>
    <t>Sr. Databricks Data Engineer, Vice President</t>
  </si>
  <si>
    <t>['sql', 'shell', 'snowflake', 'azure', 'databricks', 'unix', 'kubernetes', 'git']</t>
  </si>
  <si>
    <t>Admin/Clerical - Data Analyst Level 1</t>
  </si>
  <si>
    <t>Hopewell, NJ</t>
  </si>
  <si>
    <t>Asahi America Inc.</t>
  </si>
  <si>
    <t>['sql', 'python', 'tableau', 'looker', 'git', 'github']</t>
  </si>
  <si>
    <t>Senior Analyst (Remote, United States)</t>
  </si>
  <si>
    <t>ETR Associates</t>
  </si>
  <si>
    <t>['sql', 'python', 'r', 'dax', 'powerbi', 'powerbi']</t>
  </si>
  <si>
    <t>Decision Scientist II, Mobile</t>
  </si>
  <si>
    <t>['sql', 'python', 'scala', 'nosql', 'java', 'mongodb', 'c', 'shell', 'mysql', 'mongodb', 'cassandra', 'snowflake', 'azure', 'databricks', 'aws', 'redshift', 'spark', 'kafka', 'hadoop', 'linux', 'unix']</t>
  </si>
  <si>
    <t>Project Cost Analyst (Data Centers)</t>
  </si>
  <si>
    <t>Maxwell, TX</t>
  </si>
  <si>
    <t>Accreditation Associati</t>
  </si>
  <si>
    <t>['sql', 'python', 'visual basic', 'c', 'oracle', 'excel', 'dax']</t>
  </si>
  <si>
    <t>['sql', 'python', 'vba', 'snowflake', 'excel', 'power bi', 'dax']</t>
  </si>
  <si>
    <t>GATEKEEPER SYSTEMS</t>
  </si>
  <si>
    <t>['sql', 'snowflake', 'oracle']</t>
  </si>
  <si>
    <t>Leicester Forest East, United Kingdom</t>
  </si>
  <si>
    <t>North</t>
  </si>
  <si>
    <t>Senior Data Loss Prevention (DLP) and Cloud Access Security Broker (CASB) Implementation Lead</t>
  </si>
  <si>
    <t>Commercial Programming Systems</t>
  </si>
  <si>
    <t>['sql', 'oracle', 'bigquery']</t>
  </si>
  <si>
    <t>Software and Data Engineer I</t>
  </si>
  <si>
    <t>Engineering Innovation, Inc</t>
  </si>
  <si>
    <t>['sql', 'python', 'r', 'c', 'pandas', 'jupyter', 'tableau', 'bitbucket']</t>
  </si>
  <si>
    <t>Data Engineer-Palantir Foundry &amp; Python</t>
  </si>
  <si>
    <t>ETL / Data Engineer (BigQuery &amp; Starburst)</t>
  </si>
  <si>
    <t>['sql', 'python', 'azure', 'aws', 'gcp', 'bigquery', 'spark', 'airflow']</t>
  </si>
  <si>
    <t>Shiloh, IL</t>
  </si>
  <si>
    <t>['sql', 'python', 'aws', 'spark', 'kafka', 'docker']</t>
  </si>
  <si>
    <t>['sql', 'gcp', 'bigquery', 'airflow', 'looker', 'git']</t>
  </si>
  <si>
    <t>Category Insights Data Analyst</t>
  </si>
  <si>
    <t>Glendale Heights, IL</t>
  </si>
  <si>
    <t>Universal Beauty Products Inc.</t>
  </si>
  <si>
    <t>Senior Data Engineer – Cloud Data Products &amp; Analytic Enablement</t>
  </si>
  <si>
    <t>['sql', 'python', 'mongodb', 'db2', 'mysql', 'postgresql', 'mongodb', 'snowflake', 'oracle', 'gcp', 'redshift', 'bigquery', 'airflow', 'linux', 'unix']</t>
  </si>
  <si>
    <t>['sql', 'python', 'r', 'scala', 'java', 't-sql', 'mongodb', 'sql server', 'mongodb', 'redis', 'cassandra', 'snowflake', 'aws', 'redshift', 'spark', 'pyspark', 'hadoop', 'pandas', 'tableau', 'power bi', 'ssrs', 'git', 'github', 'jenkins', 'gitlab']</t>
  </si>
  <si>
    <t>Occupational Safety and Health Data Analyst</t>
  </si>
  <si>
    <t>ERG</t>
  </si>
  <si>
    <t>['r', 'sas', 'excel', 'power bi', 'sas', 'qlik', 'powerpoint', 'sharepoint', 'microsoft teams']</t>
  </si>
  <si>
    <t>Data Analyst â€“ Remote</t>
  </si>
  <si>
    <t>Senior Specialist, Sr. SQL Analyst, Case Mng</t>
  </si>
  <si>
    <t>Goodwill Industries International, Inc.</t>
  </si>
  <si>
    <t>['sql', 'sql server', 'azure', 'excel', 'power bi', 'ssrs', 'powerbi', 'powerbi']</t>
  </si>
  <si>
    <t>Analytic Methodologist Expert</t>
  </si>
  <si>
    <t>MAXAR TECHNOLOGIES, INC.</t>
  </si>
  <si>
    <t>['sql', 'python', 'r', 'go', 'c', 'spark', 'hadoop', 'graphql', 'tableau']</t>
  </si>
  <si>
    <t>Lead AI &amp; Data Scientist</t>
  </si>
  <si>
    <t>Trustwell</t>
  </si>
  <si>
    <t>['sql', 'python', 'mongodb', 'sql server', 'postgresql', 'mongodb', 'snowflake', 'azure', 'aws']</t>
  </si>
  <si>
    <t>Data Engineer - Project Delivery Senior Analyst</t>
  </si>
  <si>
    <t>Sr Databricks Data Engineer</t>
  </si>
  <si>
    <t>['azure', 'databricks', 'aws', 'gcp', 'spark', 'pyspark', 'airflow', 'unity']</t>
  </si>
  <si>
    <t>['sql', 'python', 'azure', 'databricks', 'spark', 'kafka', 'pyspark', 'power bi']</t>
  </si>
  <si>
    <t>Senior Snowflake Data Engineer - Real-Time Pipelines</t>
  </si>
  <si>
    <t>Data and Analytics Engineering - Data Science and Machine Learning Engineering - Manager - CS - G</t>
  </si>
  <si>
    <t>Engineering Innovation</t>
  </si>
  <si>
    <t>Executive Director, Clinical Data Science</t>
  </si>
  <si>
    <t>Eisai, Inc.</t>
  </si>
  <si>
    <t>Data Engineer II (MA BASED OR REMOTE)</t>
  </si>
  <si>
    <t>The Hanover Insurance Group</t>
  </si>
  <si>
    <t>Newfield Hamlet, NY</t>
  </si>
  <si>
    <t>SolGenie</t>
  </si>
  <si>
    <t>Technical Data Analyst Intern â€“ Remote Position with Career Growth</t>
  </si>
  <si>
    <t>Senior Data Scientist, Gen AI Application</t>
  </si>
  <si>
    <t>['sql', 'aws', 'react', 'angular']</t>
  </si>
  <si>
    <t>Data Scientist - Risk Analytics &amp; AI Strategy Lead</t>
  </si>
  <si>
    <t>Data Centre Electrical Engineer - Sweden (EU) | Growth &amp; Perks</t>
  </si>
  <si>
    <t>Global Professional Consultants Ireland</t>
  </si>
  <si>
    <t>IT Business Analyst - ASAP Joiner</t>
  </si>
  <si>
    <t>Makati City, Metro Manila, Philippines</t>
  </si>
  <si>
    <t>Rising Tide Digital Inc.</t>
  </si>
  <si>
    <t>['visio', 'jira', 'confluence', 'planner']</t>
  </si>
  <si>
    <t>Data Scientist – Agentic AI (Enterprise Risk Management &amp; AI Governance)</t>
  </si>
  <si>
    <t>McCullom Lake, IL</t>
  </si>
  <si>
    <t>['sql', 'python', 'r', 'azure', 'aws', 'pytorch', 'tensorflow', 'docker']</t>
  </si>
  <si>
    <t>Senior Data Engineer – Streaming, Analytics &amp; Visualization</t>
  </si>
  <si>
    <t>['sql', 'python', 'mongodb', 'mysql', 'postgresql', 'mongodb', 'snowflake', 'azure', 'aws', 'gcp', 'redshift', 'bigquery', 'kafka', 'airflow', 'tableau', 'power bi']</t>
  </si>
  <si>
    <t>District Data Support Analyst</t>
  </si>
  <si>
    <t>Foundation for California Community Colleges</t>
  </si>
  <si>
    <t>['sql', 'go', 'aws', 'excel', 'jira', 'slack', 'zoom']</t>
  </si>
  <si>
    <t>Student Data Analyst – Business Intelligence focus</t>
  </si>
  <si>
    <t>['sql', 'python', 'r', 'azure', 'aws', 'gcp', 'tableau', 'power bi']</t>
  </si>
  <si>
    <t>Annotation Data Scientist, Evaluation Integrity (Siri)</t>
  </si>
  <si>
    <t>['sql', 'python', 'c', 'spark', 'pandas', 'jupyter']</t>
  </si>
  <si>
    <t>Registers of Scotland</t>
  </si>
  <si>
    <t>['mongodb', 'mongodb', 'oracle', 'aws', 'gitlab']</t>
  </si>
  <si>
    <t>Real</t>
  </si>
  <si>
    <t>['gdpr', 'windows', 'linux']</t>
  </si>
  <si>
    <t>Senior AI Scientist, Immunology R&amp;D &amp; Data Science</t>
  </si>
  <si>
    <t>Snowflake with Azure Data Engineer-Profile sharing</t>
  </si>
  <si>
    <t>PeopleLogic</t>
  </si>
  <si>
    <t>Richmond Heights, MO</t>
  </si>
  <si>
    <t>Tranzonic</t>
  </si>
  <si>
    <t>NextDeavor</t>
  </si>
  <si>
    <t>Data Science Manager, Gen AI</t>
  </si>
  <si>
    <t>['python', 'azure', 'aws', 'gcp', 'pytorch', 'keras', 'scikit-learn', 'pandas', 'kubernetes', 'docker']</t>
  </si>
  <si>
    <t>Engineer Co-op/Intern, Data &amp; Analytics</t>
  </si>
  <si>
    <t>Actuarial Analyst</t>
  </si>
  <si>
    <t>Analysis &amp; Reporting Analyst – z Platform / Mainframe</t>
  </si>
  <si>
    <t>Techify care</t>
  </si>
  <si>
    <t>['sas', 'java', 'db2', 'asp.net', 'sas']</t>
  </si>
  <si>
    <t>Socium</t>
  </si>
  <si>
    <t>Data Analyst (Post 16 Young People's Service)</t>
  </si>
  <si>
    <t>Salford Council</t>
  </si>
  <si>
    <t>Data Analyst (Contact Centre)</t>
  </si>
  <si>
    <t>Aston-on-Trent, United Kingdom</t>
  </si>
  <si>
    <t>Marketing-Jobs.co.uk</t>
  </si>
  <si>
    <t>Mortgage Advice Bureau</t>
  </si>
  <si>
    <t>['go', 'ringcentral']</t>
  </si>
  <si>
    <t>Staff Data Scientist- MLE – Recommendations &amp; Personalization</t>
  </si>
  <si>
    <t>Data Scientist II, UCD School of Computer Science - CeADAR, Temporary 8 months post - with the possibility of Extension</t>
  </si>
  <si>
    <t>enableIT</t>
  </si>
  <si>
    <t>Taylor Rose Limited</t>
  </si>
  <si>
    <t>Senior Director - Business Insights &amp; Analytics, Business Integration</t>
  </si>
  <si>
    <t>Eli Lilly and Company</t>
  </si>
  <si>
    <t>['databricks', 'excel', 'powerpoint', 'jira']</t>
  </si>
  <si>
    <t>['sql', 'python', 'azure', 'aws', 'gcp', 'bigquery', 'airflow', 'fastapi', 'flask']</t>
  </si>
  <si>
    <t>Data Engineer / Cloud Developer</t>
  </si>
  <si>
    <t>['sql', 'python', 'r', 'azure', 'databricks', 'aws', 'spark', 'pytorch', 'pyspark', 'tensorflow', 'airflow', 'scikit-learn', 'tableau', 'kubernetes', 'github', 'unity']</t>
  </si>
  <si>
    <t>EHR Business Analyst/ Project Management Analyst</t>
  </si>
  <si>
    <t>KiBony Consulting Inc</t>
  </si>
  <si>
    <t>Data Engineer - IL WFH</t>
  </si>
  <si>
    <t>CEFCU</t>
  </si>
  <si>
    <t>AWS Data Engineer(Only W2)</t>
  </si>
  <si>
    <t>Ampstek</t>
  </si>
  <si>
    <t>['sql', 'postgresql', 'aws', 'aurora']</t>
  </si>
  <si>
    <t>Performance/Data Analyst III Jobs</t>
  </si>
  <si>
    <t>AITHERAS, LLC</t>
  </si>
  <si>
    <t>['sql', 'python', 'r', 'javascript', 'vba', 'c', 'sql server', 'azure', 'excel', 'power bi', 'ms access', 'dax', 'sharepoint']</t>
  </si>
  <si>
    <t>Performance/Data Analyst I Jobs</t>
  </si>
  <si>
    <t>['sql', 'python', 'r', 'sas', 'aws', 'tableau', 'excel', 'power bi', 'alteryx', 'sas']</t>
  </si>
  <si>
    <t>Utilities Analyst</t>
  </si>
  <si>
    <t>['tableau', 'excel', 'power bi', 'smartsheet']</t>
  </si>
  <si>
    <t>Master Data Support Specialist -- TRIDC5808828</t>
  </si>
  <si>
    <t>Data Scientist- Clinical Decision Support- LLMs</t>
  </si>
  <si>
    <t>['sql', 'python', 'azure', 'pytorch', 'tensorflow', 'scikit-learn', 'kubernetes']</t>
  </si>
  <si>
    <t>['sql', 'bigquery', 'airflow', 'tableau', 'looker', 'power bi', 'splunk', 'terraform']</t>
  </si>
  <si>
    <t>['sql', 'python', 'c', 'azure', 'databricks', 'unity']</t>
  </si>
  <si>
    <t>Principal Data Engineering Consultant</t>
  </si>
  <si>
    <t>Vivanti Consulting</t>
  </si>
  <si>
    <t>['python', 'go', 'snowflake', 'azure', 'databricks', 'aws', 'gcp', 'bigquery', 'spark']</t>
  </si>
  <si>
    <t>AI Engineer – Computer Vision &amp; 3D Technologies</t>
  </si>
  <si>
    <t>NearTech Search</t>
  </si>
  <si>
    <t>['python', 'r', 'c', 'aws', 'gcp', 'unity', 'unreal']</t>
  </si>
  <si>
    <t>Data Analyst - GenAI</t>
  </si>
  <si>
    <t>Predictive Data Analyst (Contract Position - 12 months)</t>
  </si>
  <si>
    <t>Buxton Company</t>
  </si>
  <si>
    <t>Senior Data Scientist, Personalization</t>
  </si>
  <si>
    <t>Citizens Business Bank</t>
  </si>
  <si>
    <t>['sql', 'python', 'javascript', 'powershell', 'c', 'sql server', 'azure', 'windows', 'excel', 'power bi', 'ssis', 'ssrs']</t>
  </si>
  <si>
    <t>Senior Data Engineer (Secret Clearance)</t>
  </si>
  <si>
    <t>['sql', 'python', 'scala', 'databricks', 'aws', 'spark', 'hadoop', 'tableau', 'power bi', 'qlik']</t>
  </si>
  <si>
    <t>Data Engineer, Python and PySpark with SQL &amp; SAS</t>
  </si>
  <si>
    <t>MyProcom</t>
  </si>
  <si>
    <t>['sql', 'python', 'sas', 'aws', 'pyspark', 'sas', 'github']</t>
  </si>
  <si>
    <t>Data Scientist Intern (16 months, September 2026)</t>
  </si>
  <si>
    <t>Markham, United Kingdom</t>
  </si>
  <si>
    <t>['python', 'javascript', 'pytorch', 'keras', 'matplotlib', 'tensorflow', 'hugging face', 'pandas']</t>
  </si>
  <si>
    <t>Senior Data Analyst - Fraud Strategy &amp; Operations</t>
  </si>
  <si>
    <t>Raisin</t>
  </si>
  <si>
    <t>Senior Product Owner / Technical Business Analyst (Data &amp; Analytics Platform)</t>
  </si>
  <si>
    <t>['azure', 'react', 'angular']</t>
  </si>
  <si>
    <t>Lead Data Scientist / DTAM / (Hybrid) [Contingent]</t>
  </si>
  <si>
    <t>Ursa Space Systems</t>
  </si>
  <si>
    <t>['sql', 'python', 'scala', 'snowflake', 'azure', 'databricks', 'spark', 'pyspark']</t>
  </si>
  <si>
    <t>AI &amp; Data - Data Engineer</t>
  </si>
  <si>
    <t>['python', 'java', 'aws', 'spring', 'express']</t>
  </si>
  <si>
    <t>Business Data Analyst – Sales &amp; Partner Analytics</t>
  </si>
  <si>
    <t>['sql', 'assembly', 'c', 'excel', 'power bi', 'ssrs']</t>
  </si>
  <si>
    <t>ADDMAN Engineering LLC</t>
  </si>
  <si>
    <t>DMLSS Business Data Analyst / Data Engineer</t>
  </si>
  <si>
    <t>Na Ali'i Consulting &amp; Sales, LLC.</t>
  </si>
  <si>
    <t>['sql', 'python', 'mongodb', 'mongodb', 'tableau', 'excel', 'power bi', 'sharepoint', 'confluence']</t>
  </si>
  <si>
    <t>Data Processing &amp; Spatial Metrics Analyst</t>
  </si>
  <si>
    <t>Software Engineer, Data Science</t>
  </si>
  <si>
    <t>Wave Life Sciences</t>
  </si>
  <si>
    <t>['python', 'react', 'fastapi', 'flask']</t>
  </si>
  <si>
    <t>['sql', 'python', 'nosql', 'mongodb', 'mongodb', 'oracle']</t>
  </si>
  <si>
    <t>Staff Databricks Engineer</t>
  </si>
  <si>
    <t>['sql', 'python', 'azure', 'databricks', 'pyspark', 'unity']</t>
  </si>
  <si>
    <t>['sql', 'go', 't-sql', 'sql server', 'azure', 'power bi', 'ssis']</t>
  </si>
  <si>
    <t>Observability Platform Engineer</t>
  </si>
  <si>
    <t>['sql', 'python', 'java', 'bash', 'postgresql', 'azure', 'linux', 'splunk']</t>
  </si>
  <si>
    <t>AI Data Scientist â€“ Work From Home</t>
  </si>
  <si>
    <t>Research Data Scientist - CONNECT-AF</t>
  </si>
  <si>
    <t>['python', 'bash', 'aws', 'kafka', 'kubernetes', 'terraform', 'ansible', 'puppet']</t>
  </si>
  <si>
    <t>Data Scientist, Cancer Informatics and AI/ML, Remote, Grant Funded</t>
  </si>
  <si>
    <t>['sql', 'python', 'r', 'databricks', 'spark', 'numpy', 'scikit-learn', 'pandas', 'jupyter', 'git']</t>
  </si>
  <si>
    <t>Sr. Manager Advertising and Intelligence</t>
  </si>
  <si>
    <t>['java', 'c', 'redis', 'aws', 'spark', 'spring']</t>
  </si>
  <si>
    <t>Consulting Agentic AI Software Engineer</t>
  </si>
  <si>
    <t>['sql', 'python', 'nosql', 'java', 'c', 'azure', 'gcp', 'node.js', 'node', 'kubernetes', 'docker']</t>
  </si>
  <si>
    <t>Sustainability Data and Operations Analyst (Level 2 or 3)</t>
  </si>
  <si>
    <t>['sql', 'python', 'mysql', 'postgresql']</t>
  </si>
  <si>
    <t>Fund Analytics Associate</t>
  </si>
  <si>
    <t>Initio Capital</t>
  </si>
  <si>
    <t>Principal Data Engineer (US)</t>
  </si>
  <si>
    <t>Junior Data Analyst â€“ No Experience Needed</t>
  </si>
  <si>
    <t>['sql', 'snowflake', 'azure', 'databricks', 'spark', 'pyspark', 'gdpr', 'unity']</t>
  </si>
  <si>
    <t>Data Scientists - Finance</t>
  </si>
  <si>
    <t>Finnegan, Henderson, Farabow, Garrett &amp; Dunner, LLP</t>
  </si>
  <si>
    <t>['excel', 'sharepoint', 'powerbi', 'powerbi']</t>
  </si>
  <si>
    <t>Software Engineer I - Oracle Cloud HCM Compensation Functional - CET Services</t>
  </si>
  <si>
    <t>Jr. Identity Security Metrics Consultant &amp; Databricks Analyst - Secret Clearance</t>
  </si>
  <si>
    <t>TOMORROW HIRE</t>
  </si>
  <si>
    <t>Reporting and Insight Analyst</t>
  </si>
  <si>
    <t>Data Services Developer</t>
  </si>
  <si>
    <t>['c', 'kafka', 'linux', 'unix', 'kubernetes', 'docker']</t>
  </si>
  <si>
    <t>AI Data Infrastructure Engineer</t>
  </si>
  <si>
    <t>Bright Vision Technologies</t>
  </si>
  <si>
    <t>['sql', 'python', 'typescript', 'aws', 'react', 'docker', 'slack', 'zoom']</t>
  </si>
  <si>
    <t>Software Development Engineer - Big Data Analytics, Measurement, AdTech and Data Science</t>
  </si>
  <si>
    <t>['java', 'c', 'elasticsearch', 'aws', 'redshift', 'hadoop']</t>
  </si>
  <si>
    <t>Senior Machine Learning Scientist - Agentic Experience</t>
  </si>
  <si>
    <t>['python', 'pytorch', 'react', 'tensorflow']</t>
  </si>
  <si>
    <t>Performance Analytics Associate (#3593627)</t>
  </si>
  <si>
    <t>['sql', 'jenkins', 'jira', 'confluence']</t>
  </si>
  <si>
    <t>Credit Analyst – For Foreigners</t>
  </si>
  <si>
    <t>ERM Data Analytics &amp; Reporting Analyst | Pasadena, CA, USA</t>
  </si>
  <si>
    <t>Analytics Solutions - Senior Associate</t>
  </si>
  <si>
    <t>['sql', 'python', 'r', 'nosql', 'c', 'postgresql', 'aws', 'redshift', 'tableau', 'alteryx', 'qlik']</t>
  </si>
  <si>
    <t>Data Engineer Fullstack - FIRST LINE MANAGER (FLM) L2</t>
  </si>
  <si>
    <t>['javascript', 'nosql', 'java', 'mongodb', 'css', 'mongodb', 'cassandra', 'aws', 'gcp', 'spark', 'kafka', 'react', 'node.js', 'node', 'kubernetes', 'jenkins']</t>
  </si>
  <si>
    <t>Healthcare Data Analyst â€“ Remote Role</t>
  </si>
  <si>
    <t>Sr. People Data Scientist</t>
  </si>
  <si>
    <t>['sql', 'python', 'r', 'oracle', 'tableau', 'excel', 'power bi']</t>
  </si>
  <si>
    <t>Systems Analyst – Entry Level</t>
  </si>
  <si>
    <t>Senior Data Scientist, Card Acquisitions &amp; Modeling</t>
  </si>
  <si>
    <t>Capital One National Association</t>
  </si>
  <si>
    <t>Paul Hastings</t>
  </si>
  <si>
    <t>['sql', 'python', 'go', 'sql server', 'mysql', 'snowflake', 'oracle', 'aws']</t>
  </si>
  <si>
    <t>Junior Health Policy Analyst – Healthcare Reform Focus</t>
  </si>
  <si>
    <t>Wesley Chapel, FL</t>
  </si>
  <si>
    <t>Finance Analyst-Projects</t>
  </si>
  <si>
    <t>INMAR, Inc.</t>
  </si>
  <si>
    <t>Senior DevOps Engineer | 3D Data Platform Scale Up | Platform Rebuild | London / Remote UK</t>
  </si>
  <si>
    <t>['aws', 'kubernetes', 'terraform']</t>
  </si>
  <si>
    <t>Lead Fraud Data Scientist</t>
  </si>
  <si>
    <t>Felix Technologies, Inc.</t>
  </si>
  <si>
    <t>['sql', 'python', 'neo4j', 'azure', 'aws', 'gcp', 'scikit-learn', 'pandas', 'tableau', 'looker']</t>
  </si>
  <si>
    <t>Experimentation Jobs</t>
  </si>
  <si>
    <t>Gap (gapinc.com).</t>
  </si>
  <si>
    <t>Data and Analytics - Unstructured Data Senior Associate</t>
  </si>
  <si>
    <t>CarParts.com</t>
  </si>
  <si>
    <t>['python', 'databricks', 'numpy', 'pandas', 'tableau']</t>
  </si>
  <si>
    <t>88-50100101 Senior Data Sciences Product Leader</t>
  </si>
  <si>
    <t>F. Hoffmann-La Roche Ltd</t>
  </si>
  <si>
    <t>Senior Data Engineer - Financial Services Equity Research (Boston)</t>
  </si>
  <si>
    <t>['sql', 'python', 'java', 'typescript', 'mysql', 'snowflake', 'azure', 'databricks', 'aws', 'spring', 'airflow', 'node.js', 'node', 'kubernetes', 'docker', 'git', 'github', 'jenkins', 'jira']</t>
  </si>
  <si>
    <t>Data Engineer_7+Years</t>
  </si>
  <si>
    <t>['sql', 'python', 'snowflake', 'azure', 'databricks', 'aws', 'gcp', 'spark']</t>
  </si>
  <si>
    <t>Chief Data Scientist, Data &amp; AI Advisory</t>
  </si>
  <si>
    <t>Genpact LLC</t>
  </si>
  <si>
    <t>['go', 'c', 'azure', 'databricks', 'power bi']</t>
  </si>
  <si>
    <t>Sr Data Engineer - Applied Research &amp; Decision Support</t>
  </si>
  <si>
    <t>Bedford, United Kingdom</t>
  </si>
  <si>
    <t>Datatel Ltd</t>
  </si>
  <si>
    <t>Customer Data Engineer (Hybrid - Buffalo, NY)</t>
  </si>
  <si>
    <t>['sql', 'snowflake', 'azure', 'redshift', 'bigquery', 'gdpr']</t>
  </si>
  <si>
    <t>NURSING QUALITY DATA ANALYST</t>
  </si>
  <si>
    <t>Columbia Memorial Health</t>
  </si>
  <si>
    <t>Monument, CO</t>
  </si>
  <si>
    <t>Raptor Dynamix</t>
  </si>
  <si>
    <t>['sql', 'python', 'javascript', 'scala', 'java', 'html', 'css', 'neo4j', 'aws', 'spark', 'kafka', 'react', 'airflow', 'angular', 'linux', 'kubernetes', 'docker', 'git', 'terraform', 'gitlab', 'ansible']</t>
  </si>
  <si>
    <t>['sql', 'python', 'r', 'tableau', 'excel', 'jira', 'confluence']</t>
  </si>
  <si>
    <t>Performance Marketing &amp; Data Scientist</t>
  </si>
  <si>
    <t>['qlik', 'powerbi', 'powerbi']</t>
  </si>
  <si>
    <t>Collections Data Scientist: Optimize Recovery with Data</t>
  </si>
  <si>
    <t>San Fernando, Pampanga, Philippines</t>
  </si>
  <si>
    <t>MCI Careers</t>
  </si>
  <si>
    <t>Staff Data Analyst | Xbox Advertising</t>
  </si>
  <si>
    <t>King Ferry, NY</t>
  </si>
  <si>
    <t>Activision Blizzard, Inc.</t>
  </si>
  <si>
    <t>Senior Consultant - AI Engineering</t>
  </si>
  <si>
    <t>Referral Only - Senior GCP Data Engineer</t>
  </si>
  <si>
    <t>['sql', 'python', 'gcp', 'bigquery', 'spark', 'kafka', 'fastapi', 'git', 'github']</t>
  </si>
  <si>
    <t>Solutions Account Executive — eCommerce &amp; Data Science</t>
  </si>
  <si>
    <t>Royal Cyber Inc.</t>
  </si>
  <si>
    <t>Entry-Level F-15 Flight Test Data Engineer Jobs</t>
  </si>
  <si>
    <t>['python', 'r', 'c++', 'c', 'pytorch', 'keras', 'tensorflow']</t>
  </si>
  <si>
    <t>Lead Full Stack Engineer, Data Catalog Services</t>
  </si>
  <si>
    <t>['sql', 'nosql', 'typescript', 'azure', 'aws', 'react', 'graphql', 'node.js', 'node']</t>
  </si>
  <si>
    <t>Data Engineer - Samba Platform</t>
  </si>
  <si>
    <t>Samba TV</t>
  </si>
  <si>
    <t>['python', 'scala', 'snowflake', 'databricks', 'aws', 'bigquery', 'spark', 'kafka', 'pyspark', 'airflow', 'kubernetes', 'terraform', 'unity']</t>
  </si>
  <si>
    <t>['python', 'docker', 'git']</t>
  </si>
  <si>
    <t>IT Specialist, Enterprise Applications - Data Engineering Professional – Analytics</t>
  </si>
  <si>
    <t>Georgetown, ON, Canada</t>
  </si>
  <si>
    <t>['sql', 'python', 'azure', 'databricks', 'spark', 'airflow', 'sap', 'dax', 'sharepoint', 'github']</t>
  </si>
  <si>
    <t>Industrial Data Engineer</t>
  </si>
  <si>
    <t>Healthcare Senior Data Analyst Consultant, Payment Model Implementation (CMMI) - Remote</t>
  </si>
  <si>
    <t>['sql', 'python', 'r', 'sas', 'c', 'snowflake', 'databricks', 'sas']</t>
  </si>
  <si>
    <t>Senior Data Analyst — Remote, Forecasting &amp; Bi Automation</t>
  </si>
  <si>
    <t>['sql', 'python', 'elasticsearch', 'neo4j', 'pyspark', 'airflow', 'pandas']</t>
  </si>
  <si>
    <t>Lead Data Scientist, Dynamic Pricing</t>
  </si>
  <si>
    <t>Data Scientist: End-to-End ML for Banking Growth</t>
  </si>
  <si>
    <t>300005 Chief Executive's Office_00002555</t>
  </si>
  <si>
    <t>Data Modeler_4+ years</t>
  </si>
  <si>
    <t>Sales Analyst / Data Analyst</t>
  </si>
  <si>
    <t>RSD Human Resource Management Consultancy</t>
  </si>
  <si>
    <t>Senior Data Engineer - Databricks job at Apex Systems in Charlotte, NC</t>
  </si>
  <si>
    <t>['sql', 'databricks', 'spark', 'airflow', 'git', 'terraform', 'unity']</t>
  </si>
  <si>
    <t>['colocation', 'excel', 'power bi']</t>
  </si>
  <si>
    <t>Software Engineer II - Analytics Data Engineering</t>
  </si>
  <si>
    <t>['sql', 'python', 'aws', 'spark', 'pyspark', 'airflow', 'terraform']</t>
  </si>
  <si>
    <t>Data Analyst (Full Time)</t>
  </si>
  <si>
    <t>SimplyHired</t>
  </si>
  <si>
    <t>Explain Market Research</t>
  </si>
  <si>
    <t>Senior / Lead Data Scientist, Marketing Analytics (CRM, Organic, Brand)</t>
  </si>
  <si>
    <t>Cleo Ai</t>
  </si>
  <si>
    <t>Senior / Lead Data Scientist, Product Analytics</t>
  </si>
  <si>
    <t>['sql', 'python', 'airflow', 'tableau', 'looker']</t>
  </si>
  <si>
    <t>Software Engineer II - Organizations</t>
  </si>
  <si>
    <t>['python', 'go', 'javascript', 'typescript', 'mysql', 'redis', 'aws', 'kafka', 'react', 'gdpr', 'django', 'splunk', 'kubernetes', 'terraform']</t>
  </si>
  <si>
    <t>Software Engineer II - Data Warehousing</t>
  </si>
  <si>
    <t>['python', 'redis', 'aws', 'kafka', 'django', 'linux']</t>
  </si>
  <si>
    <t>Software Engineer - Core Reporting</t>
  </si>
  <si>
    <t>['python', 'css', 'typescript', 'aws', 'react', 'fastapi', 'django', 'kubernetes']</t>
  </si>
  <si>
    <t>Product Development Analyst - Portuguese</t>
  </si>
  <si>
    <t>Gilligan Black Recruitment</t>
  </si>
  <si>
    <t>MI Data Analyst</t>
  </si>
  <si>
    <t>KNOWFINITY</t>
  </si>
  <si>
    <t>['sql', 'python', 'scala', 'azure', 'databricks', 'aws', 'gcp', 'spark', 'pyspark', 'hadoop']</t>
  </si>
  <si>
    <t>Senior Data Engineer (Data Bricks, Pyspark)</t>
  </si>
  <si>
    <t>Valethi Technologies LLP</t>
  </si>
  <si>
    <t>['sql', 'python', 'go', 'databricks', 'spark', 'pyspark', 'node', 'git', 'github', 'terraform', 'gitlab']</t>
  </si>
  <si>
    <t>['sql', 'python', 'scala', 'java', 'linux', 'unix']</t>
  </si>
  <si>
    <t>Senior Director, Advanced Analytics</t>
  </si>
  <si>
    <t>Home Lending Data &amp; Analytics – Applied AI/ML Engineer - VP</t>
  </si>
  <si>
    <t>(USA) Senior, Data Scientist - Applied AI</t>
  </si>
  <si>
    <t>Senior ML Data Engineer, MLO</t>
  </si>
  <si>
    <t>['python', 'r', 'go', 'bigquery', 'spark', 'airflow']</t>
  </si>
  <si>
    <t>['c', 'snowflake', 'azure', 'power bi']</t>
  </si>
  <si>
    <t>Data Center Site Selection Manager</t>
  </si>
  <si>
    <t>['sql', 'python', 'azure', 'aws', 'gcp', 'spark', 'kafka', 'docker']</t>
  </si>
  <si>
    <t>Lead Data Engineer (Azure Databricks)_Chennai</t>
  </si>
  <si>
    <t>Solve IT Consultant</t>
  </si>
  <si>
    <t>Lead Data Engineer (Azure Databricks)_Gurugram</t>
  </si>
  <si>
    <t>['sql', 'oracle', 'unix', 'github']</t>
  </si>
  <si>
    <t>Senior Talend Developer</t>
  </si>
  <si>
    <t>['sql', 'sql server', 'mysql', 'postgresql', 'oracle']</t>
  </si>
  <si>
    <t>['sql', 'sql server', 'oracle', 'ssis', 'sharepoint', 'git', 'confluence']</t>
  </si>
  <si>
    <t>Data Engineer- Python, AI/ML</t>
  </si>
  <si>
    <t>['sql', 'python', 'sql server', 'mysql', 'postgresql', 'azure', 'aws', 'gcp', 'spark', 'pyspark', 'numpy', 'airflow', 'scikit-learn', 'pandas', 'tableau', 'looker', 'power bi', 'git']</t>
  </si>
  <si>
    <t>['sql', 'python', 'snowflake', 'bigquery', 'zoom']</t>
  </si>
  <si>
    <t>Power BI Data Analyst (HYBRID/NO C2C)</t>
  </si>
  <si>
    <t>['python', 'excel', 'power bi', 'powerbi', 'powerbi']</t>
  </si>
  <si>
    <t>Sr. Analyst - Real World Evidence (RWE)</t>
  </si>
  <si>
    <t>Real World Evidence (RWE) Analyst</t>
  </si>
  <si>
    <t>Cosmetic Data Analyst -- MEHDC5808897</t>
  </si>
  <si>
    <t>Florida Middle District Court</t>
  </si>
  <si>
    <t>SITEC - DATA ANALYST (JNY) - FORT BRAGG, NC</t>
  </si>
  <si>
    <t>['sql', 'python', 'java', 'c', 'tableau', 'excel', 'power bi', 'sharepoint']</t>
  </si>
  <si>
    <t>Digital Analytics Manager</t>
  </si>
  <si>
    <t>['sql', 'python', 'snowflake', 'databricks', 'tableau', 'looker']</t>
  </si>
  <si>
    <t>Fanatics Betting &amp; Gaming</t>
  </si>
  <si>
    <t>Data Scientist III Jobs</t>
  </si>
  <si>
    <t>['python', 'r', 'azure', 'aws', 'gcp', 'excel', 'powerpoint', 'sharepoint', 'powerbi', 'powerbi']</t>
  </si>
  <si>
    <t>Data Scientist/Data Architect</t>
  </si>
  <si>
    <t>KDA CONSULTING INC</t>
  </si>
  <si>
    <t>['sql', 'python', 'r', 'java', 'oracle', 'aws', 'tableau', 'excel', 'power bi']</t>
  </si>
  <si>
    <t>Sr. Quantitative Researcher</t>
  </si>
  <si>
    <t>['python', 'julia']</t>
  </si>
  <si>
    <t>Gourock, United Kingdom</t>
  </si>
  <si>
    <t>COPPER HUB LTD</t>
  </si>
  <si>
    <t>['sql', 'python', 'r', 'c', 'snowflake', 'aws', 'redshift', 'bigquery', 'numpy', 'scikit-learn', 'pandas', 'tableau', 'looker', 'power bi']</t>
  </si>
  <si>
    <t>BI Developer/Engineer</t>
  </si>
  <si>
    <t>Site Reliability Engineer/ AI Data</t>
  </si>
  <si>
    <t>['gcp', 'kubernetes', 'terraform']</t>
  </si>
  <si>
    <t>['sql', 'python', 'nosql', 'azure', 'databricks', 'spark']</t>
  </si>
  <si>
    <t>Data Analyst 1 - 32409</t>
  </si>
  <si>
    <t>['sql', 'sas', 'oracle', 'tableau', 'excel', 'sas', 'powerpoint', 'outlook']</t>
  </si>
  <si>
    <t>Jr. Systems Analyst</t>
  </si>
  <si>
    <t>['go', 'bash', 'windows', 'macos']</t>
  </si>
  <si>
    <t>Entry-Level Data &amp; BI Consultant</t>
  </si>
  <si>
    <t>Sr. Data Engineer MS Fabric, Azure</t>
  </si>
  <si>
    <t>['sql', 'sql server', 'snowflake', 'azure', 'spark', 'pyspark', 'windows', 'ssis']</t>
  </si>
  <si>
    <t>Portuguese Data Labeling Analyst</t>
  </si>
  <si>
    <t>Greystones Group</t>
  </si>
  <si>
    <t>['sql', 'python', 'javascript', 'java', 'html', 'css', 'c', 'databricks', 'oracle', 'tableau', 'power bi']</t>
  </si>
  <si>
    <t>Data Scientist, Platform Infrastructure</t>
  </si>
  <si>
    <t>['sql', 'python', 'aws', 'redshift', 'numpy', 'tensorflow', 'scikit-learn', 'pandas']</t>
  </si>
  <si>
    <t>A5304 - Senior Power BI Data Scientist / Financial Modeling Consultant (Remote)</t>
  </si>
  <si>
    <t>NetSource, Inc.</t>
  </si>
  <si>
    <t>['sql', 'python', 'r', 'sas', 'c', 'snowflake', 'tableau', 'excel', 'power bi', 'sas']</t>
  </si>
  <si>
    <t>Sr. IFRS17 Data Engineer</t>
  </si>
  <si>
    <t>Senior Data Engineer - £62,000 - Hybrid. Job in Bridgend Top Wales Careers</t>
  </si>
  <si>
    <t>Bridgend, United Kingdom</t>
  </si>
  <si>
    <t>Salesforce Business Analyst</t>
  </si>
  <si>
    <t>Heywood</t>
  </si>
  <si>
    <t>Oracle Record to Report Solution Architect</t>
  </si>
  <si>
    <t>['r', 'oracle']</t>
  </si>
  <si>
    <t>Data Scientist - Quantitative Biosciences</t>
  </si>
  <si>
    <t>['python', 'aws', 'pytorch', 'numpy', 'linux', 'unix']</t>
  </si>
  <si>
    <t>Data Scientist - Business Intelligence (Decision Science Focus)</t>
  </si>
  <si>
    <t>Keysight Technologies, Inc.</t>
  </si>
  <si>
    <t>['sql', 'python', 'snowflake', 'azure', 'databricks', 'power bi', 'dax']</t>
  </si>
  <si>
    <t>Java and GCP Dataflow</t>
  </si>
  <si>
    <t>['java', 'gcp', 'spark', 'spring', 'hadoop', 'kubernetes', 'docker']</t>
  </si>
  <si>
    <t>Data Engineer strong skill in Python, SQL, ETL / ELT concepts</t>
  </si>
  <si>
    <t>['sql', 'python', 'phoenix']</t>
  </si>
  <si>
    <t>['sql', 'python', 'r', 'aws', 'gcp', 'rshiny', 'tableau', 'qlik', 'powerbi', 'powerbi', 'github', 'bitbucket']</t>
  </si>
  <si>
    <t>Data Insights - Tech Manager - IC4</t>
  </si>
  <si>
    <t>['go', 'c', 'databricks', 'airflow', 'smartsheet']</t>
  </si>
  <si>
    <t>['nosql', 'mongodb', 'postgresql', 'mongodb', 'oracle', 'aws']</t>
  </si>
  <si>
    <t>VRPRO IT</t>
  </si>
  <si>
    <t>['sql', 'css', 'typescript', 'gcp', 'bigquery', 'react', 'looker']</t>
  </si>
  <si>
    <t>AI/ML Engineer Demand # 22948</t>
  </si>
  <si>
    <t>['python', 'go', 'java', 'typescript', 'aws', 'gcp', 'kubernetes']</t>
  </si>
  <si>
    <t>Dundee, United Kingdom</t>
  </si>
  <si>
    <t>JAM Cabling Ltd</t>
  </si>
  <si>
    <t>Risk Architecture- Agentic AI and Machine Learning Developer- Experienced Associate</t>
  </si>
  <si>
    <t>['python', 'java', 'snowflake', 'azure', 'databricks', 'aws', 'tensorflow', 'scikit-learn']</t>
  </si>
  <si>
    <t>Data Engineer, Deal Intelligence &amp; Automation, AWS GDSP</t>
  </si>
  <si>
    <t>['sql', 'python', 'scala', 'java', 'aws', 'spark', 'hadoop']</t>
  </si>
  <si>
    <t>Data Engineer | Power</t>
  </si>
  <si>
    <t>Boston, Davao Oriental, Philippines</t>
  </si>
  <si>
    <t>jobs.frontdoordefense.com - Jobboard</t>
  </si>
  <si>
    <t>['sql', 'python', 'nosql', 'gcp', 'kubernetes', 'docker']</t>
  </si>
  <si>
    <t>OneBridge Benefits</t>
  </si>
  <si>
    <t>Sr. Legal Operations Analyst</t>
  </si>
  <si>
    <t>Principal Scientist, Biomarker Data Sciences</t>
  </si>
  <si>
    <t>Principal GenAI Data Engineer New</t>
  </si>
  <si>
    <t>['python', 'phoenix']</t>
  </si>
  <si>
    <t>Intex Recreation Corp.</t>
  </si>
  <si>
    <t>Financial Data Analyst (Non-technical)</t>
  </si>
  <si>
    <t>Business / Product Analyst</t>
  </si>
  <si>
    <t>Century Group</t>
  </si>
  <si>
    <t>Senior Data Scientist / AI Machine Learning Research Engineer</t>
  </si>
  <si>
    <t>['sql', 'python', 'azure', 'aws', 'gcp', 'spark', 'pytorch', 'tensorflow', 'airflow', 'scikit-learn', 'linux']</t>
  </si>
  <si>
    <t>Northwest Territories, Canada</t>
  </si>
  <si>
    <t>['sql', 'python', 'r', 'scala', 'java', 'html', 'sql server', 'azure', 'databricks', 'jira']</t>
  </si>
  <si>
    <t>Data Quality Tester</t>
  </si>
  <si>
    <t>['sql', 'python', 'scala', 'java', 'snowflake', 'azure', 'databricks', 'aws', 'gcp', 'pyspark', 'jenkins', 'gitlab']</t>
  </si>
  <si>
    <t>Data Engineer ( Scala or Java &amp; Spark)</t>
  </si>
  <si>
    <t>['sql', 'scala', 'java', 'snowflake', 'azure', 'databricks', 'spark', 'pyspark', 'github', 'unity']</t>
  </si>
  <si>
    <t>['sql', 'python', 'r', 'javascript', 'java', 'c++', 'c', 'tableau']</t>
  </si>
  <si>
    <t>Data Scientist, Discover Personalization</t>
  </si>
  <si>
    <t>Quantum Jobs List</t>
  </si>
  <si>
    <t>Lead Data Scientist (Agentic AI)</t>
  </si>
  <si>
    <t>Data Engineer – Python, SQL &amp; Cloud (AWS / GCP / Azure)</t>
  </si>
  <si>
    <t>Expertrons Delhi</t>
  </si>
  <si>
    <t>['sql', 'python', 'snowflake', 'azure', 'aws', 'gcp', 'bigquery', 'spark', 'kafka', 'airflow']</t>
  </si>
  <si>
    <t>SQL Data Analyst Entry Level Database 🏆</t>
  </si>
  <si>
    <t>Sawyer Nursery</t>
  </si>
  <si>
    <t>Customer Data Analyst – 3 month internship</t>
  </si>
  <si>
    <t>Swindon Village, United Kingdom</t>
  </si>
  <si>
    <t>Tallis Amos Group Ltd (TAG)</t>
  </si>
  <si>
    <t>Data Engineer - Contract | London - Up to £700pd</t>
  </si>
  <si>
    <t>['sql', 'python', 'go', 'vba', 'excel']</t>
  </si>
  <si>
    <t>Junior Data Scientist / Software Engineer 🏆</t>
  </si>
  <si>
    <t>Strategic Finance &amp; Analytics Engineer</t>
  </si>
  <si>
    <t>Edenbrook</t>
  </si>
  <si>
    <t>Technical Business Analyst (Data &amp; Reporting)</t>
  </si>
  <si>
    <t>['sql', 'snowflake', 'azure', 'databricks', 'tableau', 'power bi', 'jira', 'confluence']</t>
  </si>
  <si>
    <t>Data Scientist / Analyst / Engineer Business 🏆</t>
  </si>
  <si>
    <t>Director, Data Science- Forecasting</t>
  </si>
  <si>
    <t>Data Analyst – On-Site | Frederick, MD</t>
  </si>
  <si>
    <t>ThompsonGas</t>
  </si>
  <si>
    <t>['sql', 'sql server', 'tableau', 'excel', 'power bi', 'sap']</t>
  </si>
  <si>
    <t>[Remote] Data Integrity Analyst</t>
  </si>
  <si>
    <t>LIXIL</t>
  </si>
  <si>
    <t>['sql', 'tableau', 'excel', 'sheets', 'qlik', 'powerbi', 'powerbi']</t>
  </si>
  <si>
    <t>Data Scientist - GenAI</t>
  </si>
  <si>
    <t>MA AI Hub Job Board</t>
  </si>
  <si>
    <t>['python', 'azure', 'aws', 'gcp', 'fastapi', 'docker', 'jenkins']</t>
  </si>
  <si>
    <t>Data Analyst with a particular focus in emissions compliance</t>
  </si>
  <si>
    <t>Azzera</t>
  </si>
  <si>
    <t>['sql', 'python', 'numpy', 'pandas', 'jupyter', 'tableau', 'excel', 'power bi', 'powerpoint']</t>
  </si>
  <si>
    <t>HR Data Analyst - HRIS Transformation Programme</t>
  </si>
  <si>
    <t>Senior, Data Scientist – Walmart+ Core Ops &amp; Strategy Enablement</t>
  </si>
  <si>
    <t>['sql', 'python', 'gcp', 'bigquery', 'spark', 'airflow', 'kubernetes', 'docker']</t>
  </si>
  <si>
    <t>Tractor Zoom</t>
  </si>
  <si>
    <t>['python', 'aws', 'pytorch', 'tensorflow', 'zoom']</t>
  </si>
  <si>
    <t>Healthcare Core Data Analyst</t>
  </si>
  <si>
    <t>['sql', 'c', 'snowflake', 'tableau', 'excel', 'power bi']</t>
  </si>
  <si>
    <t>['sql', 'python', 'java', 'spark', 'airflow']</t>
  </si>
  <si>
    <t>Sr Instrumentation &amp; Control Engineer (Data Centers)</t>
  </si>
  <si>
    <t>Senior Analyst- Finance Data</t>
  </si>
  <si>
    <t>The Cooper Companies</t>
  </si>
  <si>
    <t>['sql', 'python', 'oracle', 'tableau', 'excel']</t>
  </si>
  <si>
    <t>Purple Carrot</t>
  </si>
  <si>
    <t>['sql', 'looker', 'git', 'chef']</t>
  </si>
  <si>
    <t>Data Support Engineer L2</t>
  </si>
  <si>
    <t>['sql', 'python', 'javascript', 'java', 'typescript', 'pyspark']</t>
  </si>
  <si>
    <t>Senior Analytics Engineer | TechBio | dbt, BigQuery, Looker, GCP</t>
  </si>
  <si>
    <t>Data Semantics Analyst # 26-12369</t>
  </si>
  <si>
    <t>eCommerce Platform &amp; Data Analyst</t>
  </si>
  <si>
    <t>APEX INDUSTRIAL AUTOMATION LLC</t>
  </si>
  <si>
    <t>Project Perseus  Data Quality Analyst - English Speakers (UK, Canadian and/ or Australian vari</t>
  </si>
  <si>
    <t>Welo Global</t>
  </si>
  <si>
    <t>Project Perseus  Data Quality Analyst - Hindi Speakers (Human-in-the-Loop AI)</t>
  </si>
  <si>
    <t>Restoration of America</t>
  </si>
  <si>
    <t>Data Analyst Supporting the USMS</t>
  </si>
  <si>
    <t>Security Analysts (Zscaler)</t>
  </si>
  <si>
    <t>RAD Resources</t>
  </si>
  <si>
    <t>['sql', 'python', 'sql server', 'postgresql', 'azure', 'databricks', 'aws', 'sharepoint', 'powerbi', 'powerbi']</t>
  </si>
  <si>
    <t>AI &amp; Data Engineering - Senior Manager</t>
  </si>
  <si>
    <t>Korean Bilingual Data Analyst - Irving, TX</t>
  </si>
  <si>
    <t>Data &amp; Programs Analyst</t>
  </si>
  <si>
    <t>['sql', 'perl', 'vba', 'visual basic', 'shell', 'oracle', 'unix', 'excel', 'power bi']</t>
  </si>
  <si>
    <t>Senior Python Data Engineer / Architecture / ETL Pipelines / Hybrid in  Smyrna</t>
  </si>
  <si>
    <t>['python', 'kafka', 'kubernetes']</t>
  </si>
  <si>
    <t>Cyber Operational Risk Analyst / Data Engineer</t>
  </si>
  <si>
    <t>Zelig</t>
  </si>
  <si>
    <t>['sql', 'bigquery', 'tableau', 'excel']</t>
  </si>
  <si>
    <t>Lead Business Analyst - Data Analysis, A</t>
  </si>
  <si>
    <t>Business Systems Analyst with SAP</t>
  </si>
  <si>
    <t>['tableau', 'power bi', 'sap', 'qlik', 'sharepoint', 'smartsheet']</t>
  </si>
  <si>
    <t>Data Analyst 1 - 21</t>
  </si>
  <si>
    <t>['sql', 'sas', 'tableau', 'power bi', 'sas']</t>
  </si>
  <si>
    <t>SAP Data &amp; Analytics Consultant - Remote</t>
  </si>
  <si>
    <t>Main Sail LLC</t>
  </si>
  <si>
    <t>Hive Nine Technologies</t>
  </si>
  <si>
    <t>['sql', 'python', 'r', 'snowflake', 'redshift', 'bigquery', 'numpy', 'scikit-learn', 'pandas', 'tableau', 'looker', 'power bi']</t>
  </si>
  <si>
    <t>Pacer Staffing</t>
  </si>
  <si>
    <t>['python', 'aws', 'pytorch', 'numpy', 'pandas', 'linux', 'unix']</t>
  </si>
  <si>
    <t>Westmont, IL</t>
  </si>
  <si>
    <t>['sql', 'python', 'go', 'nosql', 'azure', 'aws', 'gcp', 'airflow', 'kubernetes', 'docker', 'github']</t>
  </si>
  <si>
    <t>['sql', 'python', 'java', 'snowflake', 'azure', 'oracle', 'spark', 'kafka', 'linux', 'unix', 'github']</t>
  </si>
  <si>
    <t>Director- Data Engineering</t>
  </si>
  <si>
    <t>['python', 'snowflake', 'azure', 'power bi']</t>
  </si>
  <si>
    <t>Senior Software Engineer, Platform Team</t>
  </si>
  <si>
    <t>SecurityScorecard</t>
  </si>
  <si>
    <t>['r', 'javascript', 'typescript', 'postgresql', 'aws', 'node.js', 'node', 'docker', 'github', 'terraform', 'jenkins']</t>
  </si>
  <si>
    <t>Senior IT App Engineer</t>
  </si>
  <si>
    <t>['python', 'javascript', 'typescript', 'azure', 'aws', 'gcp', 'fastapi', 'flask', 'django', 'kubernetes', 'docker', 'github', 'terraform', 'jenkins', 'pulumi']</t>
  </si>
  <si>
    <t>['sql', 'gcp', 'sap', 'jira']</t>
  </si>
  <si>
    <t>Inventory Data &amp; Systems Analyst</t>
  </si>
  <si>
    <t>Aspen One</t>
  </si>
  <si>
    <t>['excel', 'confluence']</t>
  </si>
  <si>
    <t>Senior Data Engineer (Microsoft Fabric &amp; Power BI)</t>
  </si>
  <si>
    <t>Star or Snowflake schema- Data Engineer</t>
  </si>
  <si>
    <t>Olifer Associates</t>
  </si>
  <si>
    <t>['sql', 'mysql', 'postgresql', 'snowflake', 'azure', 'oracle', 'pyspark', 'airflow', 'tableau', 'power bi', 'ssis', 'sap']</t>
  </si>
  <si>
    <t>['sql', 'python', 'scala', 'azure', 'databricks', 'aws', 'gcp', 'spark', 'power bi']</t>
  </si>
  <si>
    <t>AI/Data Analyst</t>
  </si>
  <si>
    <t>Analyst,Business Systems</t>
  </si>
  <si>
    <t>Specialty Printing, LLC</t>
  </si>
  <si>
    <t>Project Perseus  Speech &amp; Voice AI Analyst- Swedish Speakers</t>
  </si>
  <si>
    <t>['sql', 'python', 'r', 'snowflake', 'azure', 'aws', 'bigquery', 'tableau', 'excel', 'power bi']</t>
  </si>
  <si>
    <t>Image Data Scientist – Digital Pathology</t>
  </si>
  <si>
    <t>['python', 'aws', 'pytorch', 'keras', 'numpy', 'tensorflow', 'airflow', 'scikit-learn', 'pandas', 'opencv']</t>
  </si>
  <si>
    <t>Financial Data Scientist (Construction Systems)</t>
  </si>
  <si>
    <t>Hernandez Development Services, LLC</t>
  </si>
  <si>
    <t>Computational Scientist</t>
  </si>
  <si>
    <t>['python', 'numpy', 'scikit-learn', 'pandas', 'opencv', 'git', 'github', 'gitlab']</t>
  </si>
  <si>
    <t>['python', 'r', 'azure', 'databricks']</t>
  </si>
  <si>
    <t>Bright MLS, Inc</t>
  </si>
  <si>
    <t>['sql', 'python', 'r', 'databricks', 'aws', 'redshift', 'pytorch', 'tensorflow', 'scikit-learn', 'pandas', 'jupyter']</t>
  </si>
  <si>
    <t>Azure Data Engineer (Only W2)</t>
  </si>
  <si>
    <t>['sql', 'python', 'mongodb', 'sql server', 'mongodb', 'cassandra', 'snowflake', 'azure', 'databricks', 'oracle', 'spark', 'pyspark', 'unix', 'tableau', 'power bi', 'alteryx', 'cognos', 'github', 'terraform', 'jenkins']</t>
  </si>
  <si>
    <t>Associate Data Engineer (Early Career Talent)</t>
  </si>
  <si>
    <t>['sql', 'python', 'snowflake', 'azure', 'databricks', 'git', 'github']</t>
  </si>
  <si>
    <t>Senior Software Engineer, Agent Platform</t>
  </si>
  <si>
    <t>['python', 'aws', 'spark', 'pytorch', 'keras', 'tensorflow', 'huggingface', 'kubernetes', 'terraform']</t>
  </si>
  <si>
    <t>Hedge Fund Data Implementation/ Integration Analyst (SQL/ Python)</t>
  </si>
  <si>
    <t>Workday System Analyst</t>
  </si>
  <si>
    <t>Information Technology Analyst</t>
  </si>
  <si>
    <t>Apply Now!! || 100% Remote Position || Data Analyst</t>
  </si>
  <si>
    <t>Azure Data Engineer - Locals only - Inperson Interview</t>
  </si>
  <si>
    <t>['sql', 'python', 'mongodb', 'sql server', 'mongodb', 'cassandra', 'snowflake', 'azure', 'databricks', 'oracle', 'power bi']</t>
  </si>
  <si>
    <t>['sql', 'python', 'powershell', 'c', 'snowflake', 'azure', 'databricks', 'power bi', 'dax', 'git']</t>
  </si>
  <si>
    <t>Senior Data Analyst #1005201</t>
  </si>
  <si>
    <t>Worth &amp; Company, Inc.</t>
  </si>
  <si>
    <t>Frontier AI Data Scientist - Fraud &amp; Graphs</t>
  </si>
  <si>
    <t>['sql', 'python', 'r', 'scala', 'neo4j', 'aws', 'spark']</t>
  </si>
  <si>
    <t>Senior Data Scientist – People Analytics</t>
  </si>
  <si>
    <t>['python', 'r', 'go', 'power bi', 'sap', 'dax']</t>
  </si>
  <si>
    <t>[Hiring] Analytics Engineer - Consumer Data Science REMOTE USA</t>
  </si>
  <si>
    <t>['sql', 'python', 'scala', 'spark', 'airflow']</t>
  </si>
  <si>
    <t>ALTECH GROUP LTD</t>
  </si>
  <si>
    <t>Senior Systems Engineer (AWS Data Engineer)</t>
  </si>
  <si>
    <t>Blacksburg, VA</t>
  </si>
  <si>
    <t>Data Engineer - ETL/ELT, Oracle, SQL Server, Snowflake, Azure SQL, Medallion Architecture, Spark, Py</t>
  </si>
  <si>
    <t>['sql', 'python', 'sql server', 'postgresql', 'snowflake', 'azure', 'databricks', 'oracle', 'redshift', 'bigquery', 'spark', 'airflow']</t>
  </si>
  <si>
    <t>Data Analytics / Data Scientist Engineer - AGS 0527 SS#</t>
  </si>
  <si>
    <t>Principal Data Scientist, AI-Powered Search &amp; Browse</t>
  </si>
  <si>
    <t>Principal Data Scientist: Lead Analytics &amp; AI Solutions</t>
  </si>
  <si>
    <t>Xcel Energy Inc</t>
  </si>
  <si>
    <t>Data Engineer / ETL Engineer - AGS 0527 SS#</t>
  </si>
  <si>
    <t>['sql', 'nosql', 'azure', 'aws', 'gcp', 'spark', 'kafka']</t>
  </si>
  <si>
    <t>Missoula, MT</t>
  </si>
  <si>
    <t>Blackfoot Communications</t>
  </si>
  <si>
    <t>Sr. Data Engineer- IFRS17</t>
  </si>
  <si>
    <t>Software Engineer | Infrastructure</t>
  </si>
  <si>
    <t>['python', 'typescript', 'azure', 'aws', 'gcp', 'react', 'linux', 'docker', 'github', 'terraform']</t>
  </si>
  <si>
    <t>Senior/staff Software Engineer - Perception &amp; Sensing</t>
  </si>
  <si>
    <t>MANAGER-DATA SCIENTIST - OPHTHALMOLOGY</t>
  </si>
  <si>
    <t>['sql', 'r', 'sas', 'sql server', 'oracle', 'tableau', 'sas']</t>
  </si>
  <si>
    <t>Data Engineer (4631)</t>
  </si>
  <si>
    <t>RWDY Inc.</t>
  </si>
  <si>
    <t>['sql', 'python', 'databricks', 'spring', 'power bi']</t>
  </si>
  <si>
    <t>['sql', 'go', 'vba', 'databricks', 'oracle', 'tableau', 'excel', 'power bi', 'asana']</t>
  </si>
  <si>
    <t>['html', 'azure', 'oracle', 'graphql', 'sap', 'kubernetes', 'docker']</t>
  </si>
  <si>
    <t>AI Data Engineer Manager</t>
  </si>
  <si>
    <t>['html', 'azure', 'aws']</t>
  </si>
  <si>
    <t>Entech</t>
  </si>
  <si>
    <t>Senior Analyst-Data Analytics</t>
  </si>
  <si>
    <t>Lead  Data Analyst, East Coast US Remote (US)</t>
  </si>
  <si>
    <t>RemoteJobs.org</t>
  </si>
  <si>
    <t>Cimpress/Vista</t>
  </si>
  <si>
    <t>['sql', 'snowflake', 'spark', 'tableau', 'looker', 'power bi', 'git']</t>
  </si>
  <si>
    <t>CSSP Data Scientist 3 or Systems Engineer 4</t>
  </si>
  <si>
    <t>LifeCycle Corporation</t>
  </si>
  <si>
    <t>Dell, Inc.</t>
  </si>
  <si>
    <t>Senior Data Scientist, Clickstream</t>
  </si>
  <si>
    <t>SEMrush</t>
  </si>
  <si>
    <t>['sql', 'python', 'jupyter', 'docker', 'gitlab']</t>
  </si>
  <si>
    <t>Senior Data Scientist: Insights, ML</t>
  </si>
  <si>
    <t>TwinThread</t>
  </si>
  <si>
    <t>Secret-Cleared Data Engineer</t>
  </si>
  <si>
    <t>PTF Consulting, LLC</t>
  </si>
  <si>
    <t>['sql', 'python', 'r', 'scala', 'databricks', 'aws', 'spark', 'kafka', 'hadoop', 'tableau', 'power bi', 'qlik']</t>
  </si>
  <si>
    <t>AWS GenAI Cloud Platform Engineer</t>
  </si>
  <si>
    <t>Team Geek Solutions</t>
  </si>
  <si>
    <t>Senior BI Production Support Analyst</t>
  </si>
  <si>
    <t>['tableau', 'slack']</t>
  </si>
  <si>
    <t>Business Process Analyst - Level 2</t>
  </si>
  <si>
    <t>['sql', 'vba', 'excel', 'power bi', 'sap']</t>
  </si>
  <si>
    <t>MNRecruit</t>
  </si>
  <si>
    <t>Education-Jobs.co.uk</t>
  </si>
  <si>
    <t>Data Integration &amp; Reporting Analyst</t>
  </si>
  <si>
    <t>['sql', 'power bi', 'smartsheet']</t>
  </si>
  <si>
    <t>['sql', 'oracle', 'windows', 'linux', 'excel', 'power bi', 'powerpoint']</t>
  </si>
  <si>
    <t>Senior Business Solutions Analyst</t>
  </si>
  <si>
    <t>Graduate Position - Associate: Spanish Speakers</t>
  </si>
  <si>
    <t>Focal Fact</t>
  </si>
  <si>
    <t>AI data engineer trainee</t>
  </si>
  <si>
    <t>Crossroad Elf DSS pvt.ltd</t>
  </si>
  <si>
    <t>eCommerce Platform &amp; Data Analyst - ONSITE ROMEOVILLE ILLINOIS</t>
  </si>
  <si>
    <t>Apex Industrial Automation</t>
  </si>
  <si>
    <t>Data Science – Analyst 5 [REF 22-15554]</t>
  </si>
  <si>
    <t>Business and Data Analyst [REF 7222]</t>
  </si>
  <si>
    <t>Alphonso Inc.</t>
  </si>
  <si>
    <t>['sql', 'tableau', 'power bi', 'qlik', 'jira', 'confluence', 'trello']</t>
  </si>
  <si>
    <t>Maintenance Control Centre Data Analyst</t>
  </si>
  <si>
    <t>Jaguar Land Rover</t>
  </si>
  <si>
    <t>Manager Data Science [REF L24-159641]</t>
  </si>
  <si>
    <t>Manager, Advanced Analytics [REF R-2481048]</t>
  </si>
  <si>
    <t>AXA UK</t>
  </si>
  <si>
    <t>Machine Learning Engineer (Contract)</t>
  </si>
  <si>
    <t>Sr Azure Data Specialist</t>
  </si>
  <si>
    <t>Senior Data Engineer, Police &amp; Public Protection Technology</t>
  </si>
  <si>
    <t>['sql', 'python', 'go', 'postgresql', 'aws', 'power bi', 'gitlab']</t>
  </si>
  <si>
    <t>Millennium Management</t>
  </si>
  <si>
    <t>['sql', 'python', 'nosql', 'matplotlib', 'plotly', 'numpy', 'scikit-learn', 'pandas']</t>
  </si>
  <si>
    <t>['sql', 'nosql', 'powershell', 'azure', 'linux', 'unix']</t>
  </si>
  <si>
    <t>SR Data Engineer Consultant (Remote | 6–12 Month Engagement)</t>
  </si>
  <si>
    <t>['sql', 'go', 'azure', 'spark']</t>
  </si>
  <si>
    <t>Senior Systems Engineer - Data Ingest (TS/SCI w/Poly )</t>
  </si>
  <si>
    <t>['nosql', 'java', 'mysql', 'linux', 'splunk']</t>
  </si>
  <si>
    <t>Business Intelligence Analyst for the Division of Data Management and Technology</t>
  </si>
  <si>
    <t>['sql', 'go', 'oracle', 'excel', 'power bi']</t>
  </si>
  <si>
    <t>Data Analytics/Business Intelligence Manager</t>
  </si>
  <si>
    <t>OMNI FAMILY HEALTH</t>
  </si>
  <si>
    <t>MOA Staffing</t>
  </si>
  <si>
    <t>Beacon Hill Solutions Group</t>
  </si>
  <si>
    <t>['sql', 'python', 'r', 'aws', 'redshift', 'power bi', 'qlik']</t>
  </si>
  <si>
    <t>Data Scientist - Conversational AI Analytics - #W2 Role</t>
  </si>
  <si>
    <t>Interon IT Solutions</t>
  </si>
  <si>
    <t>['sql', 'python', 'azure', 'aws', 'gcp', 'spark', 'pyspark', 'numpy', 'airflow', 'scikit-learn', 'pandas']</t>
  </si>
  <si>
    <t>SAS Statistical Programming - Clinical</t>
  </si>
  <si>
    <t>['python', 'r', 'sas', 'gcp', 'excel', 'sas', 'powerpoint']</t>
  </si>
  <si>
    <t>Peaks &amp; Plains Housing Trust</t>
  </si>
  <si>
    <t>Azure Data Engineer - Dynamics 365 / Power BI</t>
  </si>
  <si>
    <t>Python AI/ML Engineer</t>
  </si>
  <si>
    <t>['python', 'airflow', 'github']</t>
  </si>
  <si>
    <t>Catch Health</t>
  </si>
  <si>
    <t>['sql', 'python', 'snowflake', 'pandas', 'tableau', 'looker', 'power bi', 'git']</t>
  </si>
  <si>
    <t>Eastport Analytics Inc</t>
  </si>
  <si>
    <t>['sql', 'python', 'r', 'sas', 'nosql', 'c', 'pytorch', 'matplotlib', 'plotly', 'numpy', 'tensorflow', 'scikit-learn', 'pandas', 'excel', 'power bi', 'sas']</t>
  </si>
  <si>
    <t>Taxonomy Analyst</t>
  </si>
  <si>
    <t>Director, Analytics and Data Science (Hybrid)</t>
  </si>
  <si>
    <t>Institute of International Education, Inc.</t>
  </si>
  <si>
    <t>['azure', 'aws', 'gcp', 'power bi', 'powerbi', 'powerbi']</t>
  </si>
  <si>
    <t>Power BI Consultant</t>
  </si>
  <si>
    <t>InnoActive Group</t>
  </si>
  <si>
    <t>Great Lakes Integrated Network, Inc.</t>
  </si>
  <si>
    <t>['sql', 'python', 'r', 'java', 'azure', 'aws', 'gcp', 'pytorch', 'react', 'tensorflow', 'scikit-learn', 'angular', 'node.js', 'node', 'tableau', 'power bi', 'kubernetes', 'docker']</t>
  </si>
  <si>
    <t>Data Engineer Lead- VP (104321)</t>
  </si>
  <si>
    <t>['python', 'snowflake', 'databricks', 'aws', 'pyspark']</t>
  </si>
  <si>
    <t>Graduate Data Consultant</t>
  </si>
  <si>
    <t>GRAYCE</t>
  </si>
  <si>
    <t>['sql', 'python', 'azure', 'aws', 'tableau', 'excel']</t>
  </si>
  <si>
    <t>Senior Manager, Data Science - Marketing</t>
  </si>
  <si>
    <t>Senior Data Scientist / AI Machine Learning Research Engineer Jobs</t>
  </si>
  <si>
    <t>Senior Applied AI Data Scientist</t>
  </si>
  <si>
    <t>['sql', 'python', 'gcp', 'git']</t>
  </si>
  <si>
    <t>Sr Azure Cloud Databrick Data Engineer</t>
  </si>
  <si>
    <t>['sql', 'python', 'c', 'azure', 'databricks', 'bigquery', 'pyspark', 'power bi', 'powerbi', 'powerbi']</t>
  </si>
  <si>
    <t>Artech L.L.C.</t>
  </si>
  <si>
    <t>['sql', 'python', 'java', 'mongodb', 'shell', 'mongodb', 'snowflake', 'databricks', 'aws', 'spark', 'hadoop', 'linux']</t>
  </si>
  <si>
    <t>Lead Data Engineer – Snowflake, SQL &amp; ETL</t>
  </si>
  <si>
    <t>CitiusTech</t>
  </si>
  <si>
    <t>['sql', 'python', 'shell', 'snowflake', 'azure', 'aws', 'gcp', 'airflow', 'ssis', 'unity']</t>
  </si>
  <si>
    <t>Business Intelligence Engineer II</t>
  </si>
  <si>
    <t>RCI-MDLZ-3965 HR Data Analyst (excel) Chicago IL - w2 only</t>
  </si>
  <si>
    <t>['sql', 'python', 'r', 'snowflake', 'phoenix', 'tableau', 'excel', 'looker', 'power bi', 'unify']</t>
  </si>
  <si>
    <t>RCI-MDLZ-3965 Jr HR Data Analyst (excel) Chicago IL - w2 only</t>
  </si>
  <si>
    <t>Data Management Analyst: TechDoc Librarian: MA3</t>
  </si>
  <si>
    <t>Lead Business Analyst - Local to Tampa Bay Area</t>
  </si>
  <si>
    <t>['sql', 'sql server', 'databricks', 'oracle', 'ssis']</t>
  </si>
  <si>
    <t>Technical Program Manager - Data Science</t>
  </si>
  <si>
    <t>Bioinformatician / Data Scientist / Computational Biologist focused on RNA Therapeutics</t>
  </si>
  <si>
    <t>['sql', 'python', 'r', 'pandas', 'unix']</t>
  </si>
  <si>
    <t>Data Engineer Lead | $140k-$175k + Hybrid + Equity | Exciting High-Growth AI-Powered Operational Intelligence Startup</t>
  </si>
  <si>
    <t>PhillyTech.Co</t>
  </si>
  <si>
    <t>['sql', 'python', 'postgresql', 'kafka', 'airflow']</t>
  </si>
  <si>
    <t>Treasury Analyst, Data Analytics (Hybrid Schedule)</t>
  </si>
  <si>
    <t>['excel', 'powerpoint', 'outlook', 'wire']</t>
  </si>
  <si>
    <t>Customer Data Insights Analyst</t>
  </si>
  <si>
    <t>Avalara Technologies</t>
  </si>
  <si>
    <t>SAP Data Archive Analyst</t>
  </si>
  <si>
    <t>World Courier</t>
  </si>
  <si>
    <t>Sr Analyst, People Analytics</t>
  </si>
  <si>
    <t>['sql', 'python', 'snowflake', 'power bi', 'gitlab']</t>
  </si>
  <si>
    <t>Product Analytics Specialist</t>
  </si>
  <si>
    <t>Data Analyst with Power BI Expertise in Finance</t>
  </si>
  <si>
    <t>Metric and Reporting Designer/Analyst</t>
  </si>
  <si>
    <t>['sql', 'python', 'html', 'sql server', 'mysql', 'postgresql', 'sqlite', 'oracle', 'aws', 'spark', 'pytorch', 'numpy', 'tensorflow', 'airflow', 'hadoop', 'scikit-learn', 'nltk', 'pandas', 'git']</t>
  </si>
  <si>
    <t>Data Scientist - Product Development</t>
  </si>
  <si>
    <t>['sql', 'python', 'r', 'nosql', 'azure', 'aws', 'gcp', 'spark', 'pytorch', 'tensorflow', 'airflow', 'hadoop', 'scikit-learn']</t>
  </si>
  <si>
    <t>Manager, Data Engineer (Remote)</t>
  </si>
  <si>
    <t>['sql', 'python', 'snowflake', 'azure', 'databricks', 'spark', 'pyspark', 'arch', 'unify']</t>
  </si>
  <si>
    <t>['sql', 'scala', 'sql server', 'snowflake', 'azure', 'databricks', 'aws', 'gcp', 'spark', 'tableau', 'powerbi', 'powerbi']</t>
  </si>
  <si>
    <t>Data &amp; AI Engineer</t>
  </si>
  <si>
    <t>VP, Head of BOE Data Engineering</t>
  </si>
  <si>
    <t>['python', 'azure', 'aws', 'gcp', 'spark']</t>
  </si>
  <si>
    <t>Metro Supply Chain</t>
  </si>
  <si>
    <t>['sql', 'python', 'r', 'snowflake', 'azure', 'tableau', 'looker', 'power bi']</t>
  </si>
  <si>
    <t>Infor</t>
  </si>
  <si>
    <t>['sql', 'aws', 'tableau', 'powerbi', 'powerbi']</t>
  </si>
  <si>
    <t>Senior Software Development Engineer-Data Engineering</t>
  </si>
  <si>
    <t>Gruve</t>
  </si>
  <si>
    <t>['sql', 'python', 'scala', 'snowflake', 'azure', 'databricks', 'aws', 'gcp', 'redshift', 'bigquery', 'spark', 'kafka', 'pyspark', 'airflow', 'tableau', 'looker', 'power bi', 'terraform']</t>
  </si>
  <si>
    <t>Senior Data Engineer - Cloud &amp; Analytics</t>
  </si>
  <si>
    <t>['sql', 'python', 'aws', 'gcp', 'spark', 'pyspark', 'airflow']</t>
  </si>
  <si>
    <t>Senior Data Engineer (US Est Time zone)</t>
  </si>
  <si>
    <t>INFOSEUM IT OPC PVT LTD</t>
  </si>
  <si>
    <t>['sql', 'sql server', 'azure', 'databricks', 'power bi', 'ssis', 'ssrs']</t>
  </si>
  <si>
    <t>Salesforce Cloud Data Engineer</t>
  </si>
  <si>
    <t>INNOVA SOLUTIONS</t>
  </si>
  <si>
    <t>Senior Associate Data Engineering L2 DE - Big Data Azure</t>
  </si>
  <si>
    <t>['sql', 'python', 'scala', 'nosql', 'java', 'mongodb', 'sql server', 'mysql', 'mongodb', 'cassandra', 'azure', 'oracle', 'aws', 'gcp', 'redshift', 'bigquery', 'spark', 'kafka', 'airflow', 'hadoop']</t>
  </si>
  <si>
    <t>Data Engineer(Java+Spark)</t>
  </si>
  <si>
    <t>Persistent</t>
  </si>
  <si>
    <t>['sql', 'java', 'bash', 'azure', 'spark', 'airflow', 'linux', 'git']</t>
  </si>
  <si>
    <t>Technical Consultant, Data Engineer</t>
  </si>
  <si>
    <t>['sql', 'python', 'nosql', 'snowflake', 'azure', 'databricks', 'redshift', 'spark', 'hadoop', 'git']</t>
  </si>
  <si>
    <t>SQL and Snowflake developer</t>
  </si>
  <si>
    <t>Senior Technical Consultant, Data</t>
  </si>
  <si>
    <t>['sql', 'python', 'nosql', 'snowflake', 'azure', 'databricks', 'aws', 'spark', 'hadoop', 'windows', 'linux', 'git']</t>
  </si>
  <si>
    <t>Data Analyst-Epic LMS Data Analyst</t>
  </si>
  <si>
    <t>Workday HCM Business Analyst - REMOTE</t>
  </si>
  <si>
    <t>OPAL NORTH-WEST LTD</t>
  </si>
  <si>
    <t>Lead Business Analyst - Data Analysis, Agile methodology @ Himanshi</t>
  </si>
  <si>
    <t>TechnoSphere, Inc.</t>
  </si>
  <si>
    <t>Power Markets Analyst</t>
  </si>
  <si>
    <t>Tyba</t>
  </si>
  <si>
    <t>Supervisor, Data Engineering</t>
  </si>
  <si>
    <t>Hydro Ottawa</t>
  </si>
  <si>
    <t>['sql', 'python', 'r', 'mongodb', 'sql server', 'postgresql', 'mongodb', 'snowflake', 'oracle', 'aws', 'gcp', 'tableau', 'sheets']</t>
  </si>
  <si>
    <t>Remote Data Scientist for AI Model Development</t>
  </si>
  <si>
    <t>Director, Data Engineering &amp; AI</t>
  </si>
  <si>
    <t>Lagrangeville, NY</t>
  </si>
  <si>
    <t>['go', 'snowflake', 'azure', 'databricks', 'aws', 'gcp']</t>
  </si>
  <si>
    <t>Snowflake Data Consultant 🏆</t>
  </si>
  <si>
    <t>['sql', 'python', 'snowflake', 'airflow', 'terraform']</t>
  </si>
  <si>
    <t>Forward Deployed Data Engineer</t>
  </si>
  <si>
    <t>['sql', 'python', 'databricks', 'kafka', 'pyspark', 'airflow', 'sap', 'docker', 'git']</t>
  </si>
  <si>
    <t>Senior MLOps Engineer — Hybrid AI Pipelines</t>
  </si>
  <si>
    <t>UOB</t>
  </si>
  <si>
    <t>Sama.AI</t>
  </si>
  <si>
    <t>['python', 'java', 'aws', 'spark', 'kafka', 'ssrs', 'kubernetes', 'docker', 'github', 'terraform']</t>
  </si>
  <si>
    <t>Lead Customer Analyst</t>
  </si>
  <si>
    <t>Home Group Limited</t>
  </si>
  <si>
    <t>Customer Engineer, Data Analytics, Google Cloud</t>
  </si>
  <si>
    <t>['sql', 'python', 'r', 'go', 'scala', 'java', 'snowflake', 'databricks', 'spark', 'airflow']</t>
  </si>
  <si>
    <t>['sql', 'sas', 'azure', 'airflow', 'sas', 'github']</t>
  </si>
  <si>
    <t>Senior Business Data Analyst | Pasadena, CA, USA</t>
  </si>
  <si>
    <t>['python', 'scikit-learn', 'pandas', 'git', 'github']</t>
  </si>
  <si>
    <t>Principal Data Scientist-Payments-Executive Director</t>
  </si>
  <si>
    <t>['sql', 'python', 'javascript', 'c', 'php', 'datarobot']</t>
  </si>
  <si>
    <t>Configuration and Data Management Specialist</t>
  </si>
  <si>
    <t>['sql', 'azure', 'databricks', 'redshift', 'kafka', 'pyspark', 'gdpr']</t>
  </si>
  <si>
    <t>Senior Data Engineer | £65k | Progression Map to Data Lead</t>
  </si>
  <si>
    <t>['python', 'go', 'snowflake', 'azure', 'databricks']</t>
  </si>
  <si>
    <t>Data Scientist, Analytics (Technical Leadership)</t>
  </si>
  <si>
    <t>Graduate - Junior AI Engineer / Data Scientist</t>
  </si>
  <si>
    <t>HSAT</t>
  </si>
  <si>
    <t>Data Engineer - Object Based Intelligence (OBI) Advanced Analytic Method Augmentation</t>
  </si>
  <si>
    <t>['sql', 'nosql', 'docker']</t>
  </si>
  <si>
    <t>Databricks data engineer</t>
  </si>
  <si>
    <t>Global Head of Data Science, Analytics</t>
  </si>
  <si>
    <t>Mars</t>
  </si>
  <si>
    <t>['azure', 'databricks', 'gcp']</t>
  </si>
  <si>
    <t>Business Analyst - IT</t>
  </si>
  <si>
    <t>AI Solutions Analyst</t>
  </si>
  <si>
    <t>The Go-Ahead Group</t>
  </si>
  <si>
    <t>Nottingham Community Housing Association</t>
  </si>
  <si>
    <t>['snowflake', 'azure', 'databricks', 'aws', 'gcp', 'redshift', 'bigquery', 'spark', 'pyspark', 'github', 'jenkins', 'yarn']</t>
  </si>
  <si>
    <t>Senior Data Engineer - Warminster (Hybrid working) - £80 - £95K + Benefits</t>
  </si>
  <si>
    <t>Warminster, United Kingdom</t>
  </si>
  <si>
    <t>Ben Turner</t>
  </si>
  <si>
    <t>['sql', 'python', 'sql server', 'azure', 'kafka', 'airflow', 'power bi']</t>
  </si>
  <si>
    <t>AI and Data Engineers/Architects (Security Cleared)</t>
  </si>
  <si>
    <t>['python', 'scala', 'java', 'aws', 'redshift', 'spark', 'kafka']</t>
  </si>
  <si>
    <t>Somerset, NJ</t>
  </si>
  <si>
    <t>['sql', 'python', 'r', 'assembly', 'tableau', 'excel', 'power bi', 'spss', 'powerpoint', 'outlook', 'zoom', 'microsoft teams']</t>
  </si>
  <si>
    <t>Data Analyst (Golf Industry)</t>
  </si>
  <si>
    <t>Livingston, United Kingdom</t>
  </si>
  <si>
    <t>Shot Scope Technologies</t>
  </si>
  <si>
    <t>['sql', 'python', 'r', 'nosql', 'aws', 'redshift', 'matplotlib', 'pyspark', 'seaborn', 'airflow', 'phoenix', 'git']</t>
  </si>
  <si>
    <t>Data Scientist - 6m FTCData Scientist - 6m FTC</t>
  </si>
  <si>
    <t>Stonegate Group</t>
  </si>
  <si>
    <t>Analyst - Data Engineering 5A</t>
  </si>
  <si>
    <t>Alexandria, OH</t>
  </si>
  <si>
    <t>['azure', 'databricks', 'oracle', 'spark']</t>
  </si>
  <si>
    <t>Retail Business Analyst</t>
  </si>
  <si>
    <t>Associate Data Engineer – HR Analytics</t>
  </si>
  <si>
    <t>['sql', 'python', 'snowflake', 'databricks', 'spark', 'kafka', 'pyspark', 'power bi', 'git']</t>
  </si>
  <si>
    <t>Tmdsales</t>
  </si>
  <si>
    <t>SME Data Analytics</t>
  </si>
  <si>
    <t>Freese and Nichols</t>
  </si>
  <si>
    <t>Vista Global Holding Limited</t>
  </si>
  <si>
    <t>['sql', 'c', 'snowflake', 'tableau']</t>
  </si>
  <si>
    <t>Data Analyst - Epic LMS Data Analyst</t>
  </si>
  <si>
    <t>Data Scientist (Contract)</t>
  </si>
  <si>
    <t>['python', 'snowflake', 'aws', 'redshift', 'spark', 'pyspark', 'airflow', 'github']</t>
  </si>
  <si>
    <t>['sql', 'python', 'r', 'databricks', 'aws', 'spark', 'pyspark', 'hadoop', 'tableau', 'power bi', 'qlik']</t>
  </si>
  <si>
    <t>Data Engineer, Notifications</t>
  </si>
  <si>
    <t>['sql', 'python', 'snowflake', 'redshift', 'bigquery', 'spark', 'kafka', 'airflow']</t>
  </si>
  <si>
    <t>Main Sail</t>
  </si>
  <si>
    <t>Data Analyst/Governance</t>
  </si>
  <si>
    <t>eDiscovery Data Analyst – Relativity &amp; Microsoft Purview</t>
  </si>
  <si>
    <t>Senior Data Scientist – GenAI &amp; Machine Learning</t>
  </si>
  <si>
    <t>Electrical Engineer – Data Centre Construction</t>
  </si>
  <si>
    <t>Breagh Recruitment</t>
  </si>
  <si>
    <t>Css Tec</t>
  </si>
  <si>
    <t>['sql', 'python', 'css', 'aws', 'excel']</t>
  </si>
  <si>
    <t>Temporary Sr Analyst, People Analytics and Data</t>
  </si>
  <si>
    <t>PDS Health</t>
  </si>
  <si>
    <t>['python', 'r', 'tableau', 'excel', 'power bi', 'powerbi', 'powerbi']</t>
  </si>
  <si>
    <t>Sr. Dynamics 365 Techno-Functional Analyst (5606)</t>
  </si>
  <si>
    <t>['azure', 'ssis', 'powerbi', 'powerbi']</t>
  </si>
  <si>
    <t>Diversified Services Network, Inc.</t>
  </si>
  <si>
    <t>['sql', 'python', 'matlab', 'aws', 'tableau', 'power bi']</t>
  </si>
  <si>
    <t>['sql', 'python', 'r', 'sas', 'azure', 'databricks', 'aws', 'spark', 'pytorch', 'pyspark', 'tensorflow', 'airflow', 'scikit-learn', 'tableau', 'sas', 'kubernetes', 'github', 'unity']</t>
  </si>
  <si>
    <t>Senior Data Engineer/Architect #11325</t>
  </si>
  <si>
    <t>Ecco Select</t>
  </si>
  <si>
    <t>['sql', 'python', 'javascript', 'scala', 'nosql', 'java', 'perl', 'c', 'sql server', 'mysql', 'postgresql', 'snowflake', 'azure', 'aws', 'airflow', 'linux', 'github', 'gitlab']</t>
  </si>
  <si>
    <t>Senior Data Engineer-2</t>
  </si>
  <si>
    <t>Leyland, United Kingdom</t>
  </si>
  <si>
    <t>Runshaw College</t>
  </si>
  <si>
    <t>Jefferson, CO</t>
  </si>
  <si>
    <t>['sql', 'python', 'databricks', 'aws', 'pyspark', 'tableau', 'power bi', 'sharepoint', 'confluence']</t>
  </si>
  <si>
    <t>Digital Enterprise Data Engineer</t>
  </si>
  <si>
    <t>Fremont Bank</t>
  </si>
  <si>
    <t>['sql', 'python', 'go', 'tableau', 'excel', 'powerpoint', 'cognos']</t>
  </si>
  <si>
    <t>Senior Manager – Data Analytics &amp; AI Transformation</t>
  </si>
  <si>
    <t>Power BI &amp; Data Integration Sr. Specialist</t>
  </si>
  <si>
    <t>Pasona N A, Inc.</t>
  </si>
  <si>
    <t>Senior Data Engineer - AI &amp; Analytics Infrastructure</t>
  </si>
  <si>
    <t>Data Engineer – IBM Quantum</t>
  </si>
  <si>
    <t>['sql', 'python', 'postgresql', 'kafka', 'airflow', 'pandas', 'git']</t>
  </si>
  <si>
    <t>Saint Gobain</t>
  </si>
  <si>
    <t>['sql', 'python', 'sql server', 'azure', 'graphql', 'tableau']</t>
  </si>
  <si>
    <t>Data Scientist 🏆</t>
  </si>
  <si>
    <t>Entech Technical Solutions Limited</t>
  </si>
  <si>
    <t>['sql', 'python', 'snowflake', 'tableau', 'excel', 'power bi', 'alteryx']</t>
  </si>
  <si>
    <t>['sql', 'r', 'sas', 'tableau', 'excel', 'power bi', 'sas', 'ms access', 'qlik', 'powerpoint']</t>
  </si>
  <si>
    <t>Clinical Data Specialist</t>
  </si>
  <si>
    <t>Sr Director, Portfolio Analytics &amp; Pricing Strategy</t>
  </si>
  <si>
    <t>['sql', 'python', 'snowflake', 'tableau', 'power bi']</t>
  </si>
  <si>
    <t>AI/ML Engineer/Intern 1 (Cybersecurity Data Science)</t>
  </si>
  <si>
    <t>Développeur Databricks</t>
  </si>
  <si>
    <t>['sql', 'python', 'r', 'java', 'c', 'azure', 'databricks', 'spark', 'angular', 'git']</t>
  </si>
  <si>
    <t>Data Science Analyst - UG Intern Conversion</t>
  </si>
  <si>
    <t>Sr. Manager, Speech Analytics</t>
  </si>
  <si>
    <t>Hyundai Capital America</t>
  </si>
  <si>
    <t>['sql', 'tableau', 'excel', 'powerpoint', 'outlook']</t>
  </si>
  <si>
    <t>GESA CREDIT UNION</t>
  </si>
  <si>
    <t>['sql', 'python', 'r', 'go', 'scala', 'nosql', 'java', 'bash', 'powershell', 'azure', 'databricks', 'spark']</t>
  </si>
  <si>
    <t>['sql', 'python', 'db2', 'postgresql', 'snowflake', 'azure', 'oracle', 'tableau', 'power bi']</t>
  </si>
  <si>
    <t>Extra Help Data Analyst</t>
  </si>
  <si>
    <t>['sql', 'python', 'sql server', 'snowflake', 'oracle', 'power bi']</t>
  </si>
  <si>
    <t>Junior Data Analyst - BI &amp; Sustainability Insights (Hybrid)</t>
  </si>
  <si>
    <t>AMCS Group</t>
  </si>
  <si>
    <t>26-105: Data Analyst</t>
  </si>
  <si>
    <t>['sql', 'python', 'vba', 'sql server', 'azure', 'power bi']</t>
  </si>
  <si>
    <t>Client 5</t>
  </si>
  <si>
    <t>['sql', 'python', 'azure', 'databricks', 'spark', 'kafka', 'tensorflow', 'scikit-learn', 'pandas']</t>
  </si>
  <si>
    <t>ME00592-Data Scientist 4</t>
  </si>
  <si>
    <t>Data Scientist (Private Wealth Management) - Michael Page</t>
  </si>
  <si>
    <t>State of Massachusetts - Exec Office Of Health and Human Services</t>
  </si>
  <si>
    <t>['sql', 'python', 'c', 'shell', 'snowflake', 'aws', 'airflow', 'linux', 'unix']</t>
  </si>
  <si>
    <t>Biology Data Analyst</t>
  </si>
  <si>
    <t>BRS</t>
  </si>
  <si>
    <t>Sr Cloud Data EngineerIoT Greenfield</t>
  </si>
  <si>
    <t>duvari group</t>
  </si>
  <si>
    <t>['sql', 'python', 'scala', 'snowflake', 'azure', 'databricks', 'aws', 'gcp', 'tableau', 'power bi', 'qlik', 'git']</t>
  </si>
  <si>
    <t>Data Product Analyst</t>
  </si>
  <si>
    <t>['python', 'r', 'azure', 'aws', 'gcp', 'spark', 'pytorch', 'numpy', 'tensorflow', 'hadoop', 'pandas', 'tableau', 'power bi']</t>
  </si>
  <si>
    <t>Global Commerce and Information, Inc.</t>
  </si>
  <si>
    <t>['sql', 'python', 'html', 'db2', 'sql server', 'mysql', 'sqlite', 'azure', 'oracle', 'aws', 'spark', 'pytorch', 'matplotlib', 'numpy', 'tensorflow', 'airflow', 'hadoop', 'scikit-learn', 'nltk', 'pandas', 'git']</t>
  </si>
  <si>
    <t>IT Controls Data Engineer</t>
  </si>
  <si>
    <t>['sql', 'python', 'go', 'azure', 'databricks', 'aws', 'gcp', 'github']</t>
  </si>
  <si>
    <t>Ingénieur en analytique // Analytics Engineer</t>
  </si>
  <si>
    <t>Saint-Laurent, Quebec, Canada</t>
  </si>
  <si>
    <t>Traffic Tech Inc.</t>
  </si>
  <si>
    <t>['sql', 'r', 'c', 'snowflake', 'azure', 'databricks', 'aws', 'gcp', 'dax', 'git']</t>
  </si>
  <si>
    <t>Senior Manager, Data Analytics | McLean, VA, USA</t>
  </si>
  <si>
    <t>['python', 'go', 'typescript', 'mysql', 'postgresql', 'redis', 'aws', 'kafka', 'react', 'fastapi', 'django', 'kubernetes', 'terraform']</t>
  </si>
  <si>
    <t>Data Strategy and AI Solutions - Vice President</t>
  </si>
  <si>
    <t>EA-18G Growler Mission Data Analyst</t>
  </si>
  <si>
    <t>Science Applications International</t>
  </si>
  <si>
    <t>Kafka Data Engineer</t>
  </si>
  <si>
    <t>Machine Learning Engineer- Reinforcement Learning</t>
  </si>
  <si>
    <t>Wave Recruitment</t>
  </si>
  <si>
    <t>Data Quality Analyst – Enterprise Data</t>
  </si>
  <si>
    <t>Inventory Control Data Analyst</t>
  </si>
  <si>
    <t>Palmer Township, PA</t>
  </si>
  <si>
    <t>Johnstone Supply</t>
  </si>
  <si>
    <t>['r', 'oracle', 'tableau', 'excel', 'power bi', 'sap']</t>
  </si>
  <si>
    <t>Geometric Industrial Applications Data Engineer, Unique Michigan Compa</t>
  </si>
  <si>
    <t>Rochester Hills, MI</t>
  </si>
  <si>
    <t>Very Stable, U.S. based manufacturing company with customers in various industries.</t>
  </si>
  <si>
    <t>['python', 'c++', 'c']</t>
  </si>
  <si>
    <t>['sql', 'python', 'r', 'javascript', 'java', 't-sql', 'html', 'c', 'postgresql', 'azure', 'spark', 'power bi']</t>
  </si>
  <si>
    <t>['excel', 'sap', 'spreadsheet']</t>
  </si>
  <si>
    <t>['sql', 'python', 'julia']</t>
  </si>
  <si>
    <t>Business &amp; Data Analyst</t>
  </si>
  <si>
    <t>Kalibri</t>
  </si>
  <si>
    <t>Principal Software Engineer (Healthcare AI) | EU, Remote</t>
  </si>
  <si>
    <t>['go', 'typescript', 'rust']</t>
  </si>
  <si>
    <t>Lead Product Designer, AI &amp; Analytics</t>
  </si>
  <si>
    <t>Senior AI Application Engineer</t>
  </si>
  <si>
    <t>['sql', 'scala', 'c', 'sql server', 'snowflake', 'azure', 'databricks', 'aws', 'gcp', 'spark', 'powerbi', 'powerbi']</t>
  </si>
  <si>
    <t>Senior Data Analyst, User Acquisition &amp; Growth Analytics</t>
  </si>
  <si>
    <t>VEGA Americas</t>
  </si>
  <si>
    <t>['sql', 'python', 'windows', 'tableau', 'excel', 'looker', 'sheets']</t>
  </si>
  <si>
    <t>Headspace</t>
  </si>
  <si>
    <t>['sql', 'python', 'r', 'databricks', 'redshift', 'spark', 'tableau', 'excel', 'looker']</t>
  </si>
  <si>
    <t>Data Quality Analyst - Enterprise Data</t>
  </si>
  <si>
    <t>Bloomberg LP</t>
  </si>
  <si>
    <t>Senior Epic Applications Analyst - Hospital Billing</t>
  </si>
  <si>
    <t>SAS Data Engineer- Linux</t>
  </si>
  <si>
    <t>Cesna Group</t>
  </si>
  <si>
    <t>['python', 'sas', 'bash', 'azure', 'aws', 'gcp', 'node', 'linux', 'centos', 'ubuntu', 'sas', 'kubernetes', 'docker']</t>
  </si>
  <si>
    <t>Analyste Support Applicatif (Market Data – Niveau 2)</t>
  </si>
  <si>
    <t>['r', 'perl', 'shell', 'linux', 'unix']</t>
  </si>
  <si>
    <t>Audio Quality and Data Engineer</t>
  </si>
  <si>
    <t>Hark</t>
  </si>
  <si>
    <t>Sr Software Engineer, Data Foundations</t>
  </si>
  <si>
    <t>['javascript', 'java', 'typescript', 'kotlin', 'redis', 'snowflake', 'aws', 'kafka', 'react', 'spring', 'airflow', 'kubernetes', 'docker', 'git']</t>
  </si>
  <si>
    <t>Business and Data Analyst Lead Analyst</t>
  </si>
  <si>
    <t>['azure', 'windows', 'linux']</t>
  </si>
  <si>
    <t>Databricks Data Engineer - R01558782</t>
  </si>
  <si>
    <t>['sql', 'python', 't-sql', 'databricks']</t>
  </si>
  <si>
    <t>Data Analyst Fleet Operations &amp; Analytics</t>
  </si>
  <si>
    <t>['sql', 'python', 'r', 'sas', 'excel', 'alteryx', 'sas']</t>
  </si>
  <si>
    <t>Machine Learning Skills Development Program (Bolton)</t>
  </si>
  <si>
    <t>Senior Data Engineer (Databricks or equivalent)</t>
  </si>
  <si>
    <t>['sql', 'python', 'scala', 'snowflake', 'databricks']</t>
  </si>
  <si>
    <t>Engineering Manager, Data Services</t>
  </si>
  <si>
    <t>['sql', 'python', 'scala', 'java', 'golang', 'elasticsearch', 'spark', 'kafka', 'express', 'phoenix']</t>
  </si>
  <si>
    <t>Sr Principle Data Scientist - DDSAI - Therapeutics Discovery</t>
  </si>
  <si>
    <t>['python', 'r', 'go', 'azure', 'aws', 'gcp', 'pytorch', 'tensorflow']</t>
  </si>
  <si>
    <t>Principal Data Engineer – Safety Analytics (Global Medical Safety)</t>
  </si>
  <si>
    <t>['sql', 'python', 'go', 'gcp', 'bigquery', 'terraform', 'jenkins']</t>
  </si>
  <si>
    <t>['r', 'oracle', 'excel', 'power bi', 'sap']</t>
  </si>
  <si>
    <t>Data Analyst at The Intersect Group Irving, TX</t>
  </si>
  <si>
    <t>Lindependentraval.cat</t>
  </si>
  <si>
    <t>RAKOF 400 DATABASE SCIENTIST/ BUSINESS INTELLIGENCE</t>
  </si>
  <si>
    <t>['tableau', 'excel', 'powerpoint', 'cognos', 'powerbi', 'powerbi']</t>
  </si>
  <si>
    <t>Principal GenAI Data Engineer</t>
  </si>
  <si>
    <t>Technical Consultant- Enterprise Data Engineer</t>
  </si>
  <si>
    <t>['sql', 'python', 'sql server', 'postgresql', 'oracle', 'gdpr', 'sap']</t>
  </si>
  <si>
    <t>Software Engineering Senior Data Architect – Databricks</t>
  </si>
  <si>
    <t>['sql', 'snowflake', 'azure', 'databricks', 'aws', 'gcp', 'spark']</t>
  </si>
  <si>
    <t>['sql', 'excel', 'power bi', 'cognos']</t>
  </si>
  <si>
    <t>Director, Analytics &amp; AI Solutions</t>
  </si>
  <si>
    <t>['windows', 'tableau', 'power bi', 'microstrategy']</t>
  </si>
  <si>
    <t>Product Portfolio Operations Manager-Intelligence &amp; Insights</t>
  </si>
  <si>
    <t>Sourcing - Assistant Director, Data Science: US Property &amp; Specialty Product Design and Modeling</t>
  </si>
  <si>
    <t>DFT Operator</t>
  </si>
  <si>
    <t>['sql', 'python', 'azure', 'aws', 'express']</t>
  </si>
  <si>
    <t>Just Posted Opening:Supply Chain Analyst(Brooksville) | Hiring</t>
  </si>
  <si>
    <t>UPS Careers</t>
  </si>
  <si>
    <t>Hobbs Job:Supply Chain Analyst(Full-time) | Hiring</t>
  </si>
  <si>
    <t>UPS(Celina)Hiring:Supply Chain Analyst | Apply Now</t>
  </si>
  <si>
    <t>Celina, TX</t>
  </si>
  <si>
    <t>Supply Chain Analyst(Supply Chain Analytics And Network</t>
  </si>
  <si>
    <t>Deland Full-time Supply Chain Analyst | Hiring</t>
  </si>
  <si>
    <t>Just Posted:Supply Chain Analyst in Debary | Hiring</t>
  </si>
  <si>
    <t>DeBary, FL</t>
  </si>
  <si>
    <t>Superior Supply Chain Analyst(Full-time)-UPS | Hiring</t>
  </si>
  <si>
    <t>UPS seeks Supply Chain Analyst in Mckinney | Hiring</t>
  </si>
  <si>
    <t>Lecanto Full-time Supply Chain Analyst | Hiring</t>
  </si>
  <si>
    <t>Lecanto, FL</t>
  </si>
  <si>
    <t>Apply Today:Supply Chain Analyst in Cocoa Beach,FL | Hiring</t>
  </si>
  <si>
    <t>Cocoa Beach, FL</t>
  </si>
  <si>
    <t>Recent Job:Supply Chain Analyst in Bunnell | Hiring</t>
  </si>
  <si>
    <t>Bunnell, FL</t>
  </si>
  <si>
    <t>Recent Job Supply Chain Analyst @ UPS in Midland | Hiring</t>
  </si>
  <si>
    <t>HelioCampus</t>
  </si>
  <si>
    <t>['sql', 'python', 'scala', 'nosql', 'java', 'snowflake', 'azure', 'aws', 'gcp', 'redshift', 'bigquery', 'spark', 'hadoop', 'tableau', 'looker', 'power bi']</t>
  </si>
  <si>
    <t>$36-$54/hr Supply Chain Analyst job in Cocoa Beach | Hiring</t>
  </si>
  <si>
    <t>Supply Chain Analyst Position in Hampton | Hiring</t>
  </si>
  <si>
    <t>Fort Pierce, FL</t>
  </si>
  <si>
    <t>Sunrise Manor, NV</t>
  </si>
  <si>
    <t>MD Career:Supply Chain Analyst in Columbia | Hiring</t>
  </si>
  <si>
    <t>Just Posted:Supply Chain Analyst in Arcadia | Hiring</t>
  </si>
  <si>
    <t>Arcadia, FL</t>
  </si>
  <si>
    <t>New:Supply Chain Analyst in Bonita Springs | Hiring</t>
  </si>
  <si>
    <t>Apply Now:Supply Chain Analyst in Delta | Hiring</t>
  </si>
  <si>
    <t>Apply Now:Supply Chain Analyst in Ordway,CO | Hiring</t>
  </si>
  <si>
    <t>Rocky Ford, CO</t>
  </si>
  <si>
    <t>Full-Stack Data Engineer - Mid</t>
  </si>
  <si>
    <t>Nalley Consulting</t>
  </si>
  <si>
    <t>['azure', 'databricks', 'aws', 'graphql', 'kubernetes', 'unity']</t>
  </si>
  <si>
    <t>Work in Toms River:Supply Chain Analyst | Hiring</t>
  </si>
  <si>
    <t>Immediate Opening in Sarasota for a Supply Chain Analyst | Hiring</t>
  </si>
  <si>
    <t>Senior Program &amp; Risk Analyst</t>
  </si>
  <si>
    <t>Bokeelia:Supply Chain Analyst(Full-time,$36-$54/hr) | Hiring</t>
  </si>
  <si>
    <t>Bokeelia, FL</t>
  </si>
  <si>
    <t>UPS is hiring a Supply Chain Analyst in Westminster | Apply Now</t>
  </si>
  <si>
    <t>Systematic Data Technologist</t>
  </si>
  <si>
    <t>Recruitment.Offers</t>
  </si>
  <si>
    <t>Circana</t>
  </si>
  <si>
    <t>['sql', 'python', 'java', 'typescript', 'rust', 'golang', 'mariadb', 'databricks', 'aws', 'spark', 'kafka', 'pyspark', 'spring', 'kubernetes', 'github', 'terraform', 'jenkins']</t>
  </si>
  <si>
    <t>Associate, Data Analytics (Dallas, TX- Remote)</t>
  </si>
  <si>
    <t>NLM Data Scientist (Pending Award)</t>
  </si>
  <si>
    <t>['sql', 'python', 'r', 'sas', 'mongodb', 'mongodb', 'elasticsearch', 'azure', 'aws', 'tableau', 'sas', 'splunk']</t>
  </si>
  <si>
    <t>Associate, Operations Data Analytics</t>
  </si>
  <si>
    <t>['sql', 'python', 'r', 'c', 'azure', 'databricks', 'aws', 'gcp', 'pyspark', 'airflow', 'gitlab']</t>
  </si>
  <si>
    <t>Management Information System Analyst</t>
  </si>
  <si>
    <t>Talently</t>
  </si>
  <si>
    <t>['sql', 'go', 'excel', 'sap', 'terminal']</t>
  </si>
  <si>
    <t>MIS Product Configurator and Data Analyst</t>
  </si>
  <si>
    <t>['sql', 'python', 'c', 'rust', 'spark']</t>
  </si>
  <si>
    <t>Systems Engineer (Mid and Senior)</t>
  </si>
  <si>
    <t>MetroLogix Services</t>
  </si>
  <si>
    <t>['bash', 'powershell', 'azure', 'aws', 'gcp', 'vmware', 'windows', 'linux', 'terraform', 'ansible', 'puppet']</t>
  </si>
  <si>
    <t>Research Scientist / Data Manager and Analyst</t>
  </si>
  <si>
    <t>['sql', 'r', 'sas', 'gcp', 'node', 'spss', 'sas']</t>
  </si>
  <si>
    <t>Senior Data Scientist  – Evaluate Next-Generation Forecasting &amp; Causal AI Platform</t>
  </si>
  <si>
    <t>Senior Data Engineer / Data Analyst – FinOps</t>
  </si>
  <si>
    <t>Inspyr Solutions</t>
  </si>
  <si>
    <t>['sql', 'python', 'azure', 'aws', 'gcp', 'tableau', 'looker', 'power bi', 'terraform', 'pulumi']</t>
  </si>
  <si>
    <t>Human Services Research Institute</t>
  </si>
  <si>
    <t>['sql', 'python', 'javascript', 'html', 'c', 'azure', 'jquery']</t>
  </si>
  <si>
    <t>Data Engineer_AWS</t>
  </si>
  <si>
    <t>['sql', 'python', 'mongodb', 'postgresql', 'mongodb', 'databricks', 'aws', 'spark', 'pyspark', 'docker', 'git', 'terraform']</t>
  </si>
  <si>
    <t>Fairmont School District 89</t>
  </si>
  <si>
    <t>Data Science &amp; Strategic Insights - Fixed Income Financing | New York, NY, USA</t>
  </si>
  <si>
    <t>Senior Pricing and Data Science Analyst</t>
  </si>
  <si>
    <t>Medical Protection Society</t>
  </si>
  <si>
    <t>Machine Learning Engineer | Remote</t>
  </si>
  <si>
    <t>Senior MS Fabric Data Engineer (6+)</t>
  </si>
  <si>
    <t>Virtual Connect Solutions</t>
  </si>
  <si>
    <t>['sql', 'python', 'r', 'azure', 'kafka', 'sap', 'docker', 'github']</t>
  </si>
  <si>
    <t>Supply Chain Data Steward</t>
  </si>
  <si>
    <t>BluFeather Solutions</t>
  </si>
  <si>
    <t>IT Manager of Data Analytics and Architecture – Denver International Airport</t>
  </si>
  <si>
    <t>Churwell, United Kingdom</t>
  </si>
  <si>
    <t>8722-DePuy International Limited Legal Entity</t>
  </si>
  <si>
    <t>Director, Data Science (Operation Research)</t>
  </si>
  <si>
    <t>Senior Data Scientist – SFL Scientific</t>
  </si>
  <si>
    <t>['python', 'r', 'azure', 'aws', 'gcp', 'pytorch', 'kubernetes', 'docker']</t>
  </si>
  <si>
    <t>Director of Data Engineering (AI/ML)</t>
  </si>
  <si>
    <t>Finance Data Analyst who lives in Claude Code</t>
  </si>
  <si>
    <t>['sql', 'python', 'databricks', 'pandas', 'excel', 'sheets', 'spreadsheet', 'slack']</t>
  </si>
  <si>
    <t>Senior Data Engineer(Azure+PowerBI)</t>
  </si>
  <si>
    <t>['sql', 'python', 'azure', 'databricks', 'power bi', 'sap']</t>
  </si>
  <si>
    <t>Brentford, United Kingdom</t>
  </si>
  <si>
    <t>Safetykleen</t>
  </si>
  <si>
    <t>['sql', 'python', 't-sql', 'azure', 'pyspark']</t>
  </si>
  <si>
    <t>Lead - Data Analytics (6-8 yrs experience)</t>
  </si>
  <si>
    <t>PivotRoots - A Havas Company</t>
  </si>
  <si>
    <t>['sql', 'python', 'snowflake', 'redshift', 'bigquery', 'numpy', 'pandas', 'windows', 'tableau', 'looker', 'power bi']</t>
  </si>
  <si>
    <t>Director, Analytics/ Insights</t>
  </si>
  <si>
    <t>SOLVE(D)</t>
  </si>
  <si>
    <t>['sql', 'no-sql', 'mysql', 'tableau', 'excel']</t>
  </si>
  <si>
    <t>Inventory Data Analyst: Excel &amp; Dynamics 365</t>
  </si>
  <si>
    <t>Thorn Baker</t>
  </si>
  <si>
    <t>Data Analyst: Insights for Cybersecurity &amp; R&amp;D</t>
  </si>
  <si>
    <t>Dumfries, United Kingdom</t>
  </si>
  <si>
    <t>PATH TO SUCCESS CONSULTANTS LTD</t>
  </si>
  <si>
    <t>Director of Data Engineering and Architecture | Phoenix</t>
  </si>
  <si>
    <t>Business Intelligence / Data Engineer</t>
  </si>
  <si>
    <t>Intec Select</t>
  </si>
  <si>
    <t>['sql', 'python', 'aws', 'redshift', 'terraform']</t>
  </si>
  <si>
    <t>Steves &amp; Sons, Inc.</t>
  </si>
  <si>
    <t>Sr. Analyst II</t>
  </si>
  <si>
    <t>['azure', 'aws', 'visio', 'sap', 'jira']</t>
  </si>
  <si>
    <t>REJIS Commission</t>
  </si>
  <si>
    <t>Data Analyst: Power BI &amp; Logistics Insights</t>
  </si>
  <si>
    <t>Armthorpe, United Kingdom</t>
  </si>
  <si>
    <t>APM Terminals</t>
  </si>
  <si>
    <t>Tsenta</t>
  </si>
  <si>
    <t>Aberdeen, SD</t>
  </si>
  <si>
    <t>['sql', 'python', 'r', 'nosql', 'databricks', 'tableau', 'power bi', 'kubernetes', 'docker', 'git']</t>
  </si>
  <si>
    <t>Sr. AWS Data Engineer with Workday Integration-12+ Months Contract-Remote opportunity-Direct Customer.</t>
  </si>
  <si>
    <t>['python', 'go', 'aws', 'pyspark']</t>
  </si>
  <si>
    <t>['sql', 'scala', 'snowflake']</t>
  </si>
  <si>
    <t>Financial &amp; Credit Analytics Analyst</t>
  </si>
  <si>
    <t>Gynger</t>
  </si>
  <si>
    <t>['sql', 'python', 'go', 'tableau', 'excel', 'looker']</t>
  </si>
  <si>
    <t>MSI Company</t>
  </si>
  <si>
    <t>['sql', 'python', 'r', 'tableau', 'excel', 'power bi', 'dax']</t>
  </si>
  <si>
    <t>RED RHINO</t>
  </si>
  <si>
    <t>['sql', 'snowflake', 'azure', 'graphql', 'power bi', 'unify']</t>
  </si>
  <si>
    <t>Master Data Analyst III</t>
  </si>
  <si>
    <t>['sql', 'snowflake', 'azure', 'oracle', 'power bi']</t>
  </si>
  <si>
    <t>PDS Defense</t>
  </si>
  <si>
    <t>['sql', 'python', 'r', 'matlab', 'sas', 'tableau', 'excel', 'alteryx', 'sas']</t>
  </si>
  <si>
    <t>Customer Success Data Analys CPIM-1451</t>
  </si>
  <si>
    <t>CPIM do Brazil LTDA</t>
  </si>
  <si>
    <t>Senior People Systems &amp; Data Analyst</t>
  </si>
  <si>
    <t>Unipart</t>
  </si>
  <si>
    <t>Senior Data Analyst - Gaming Analytics</t>
  </si>
  <si>
    <t>Accel Entertainment</t>
  </si>
  <si>
    <t>['sql', 'python', 'r', 't-sql', 'sql server', 'azure', 'databricks', 'tableau', 'power bi', 'powerbi', 'powerbi']</t>
  </si>
  <si>
    <t>CSV Analyst</t>
  </si>
  <si>
    <t>Research and Analytics, Group Director</t>
  </si>
  <si>
    <t>Data Engineer, Active Grid Response</t>
  </si>
  <si>
    <t>['sql', 'python', 'databricks', 'spark', 'kafka', 'airflow', 'unity']</t>
  </si>
  <si>
    <t>Data &amp; ML Feature Engineer</t>
  </si>
  <si>
    <t>['python', 'azure', 'aws', 'gcp', 'spark', 'hadoop']</t>
  </si>
  <si>
    <t>Larne, United Kingdom</t>
  </si>
  <si>
    <t>Lucid Support Services Ltd</t>
  </si>
  <si>
    <t>['python', 'r', 'ruby', 'ruby', 'tableau']</t>
  </si>
  <si>
    <t>['sql', 'python', 'snowflake', 'aws', 'bigquery', 'numpy', 'scikit-learn', 'pandas', 'tableau', 'looker', 'power bi']</t>
  </si>
  <si>
    <t>Senior Data Solutions Analyst: Operational Data &amp; Reporting team</t>
  </si>
  <si>
    <t>['sql', 'python', 'sas', 'nosql', 'java', 'perl', 'powershell', 'shell', 'snowflake', 'hadoop', 'power bi', 'sas']</t>
  </si>
  <si>
    <t>Associate Director, CDP and Data Activation</t>
  </si>
  <si>
    <t>Focus Camera</t>
  </si>
  <si>
    <t>['sql', 'python', 'r', 'sql server', 'mysql', 'azure', 'aws', 'gcp', 'power bi', 'git', 'github']</t>
  </si>
  <si>
    <t>['sql', 'python', 't-sql', 'azure', 'pyspark', 'power bi']</t>
  </si>
  <si>
    <t>Senior Database Engineer (Database Migration)</t>
  </si>
  <si>
    <t>W2 - Data Engineer / Platform Engineer - Hybrid</t>
  </si>
  <si>
    <t>['python', 'shell', 'aws', 'spark', 'pyspark', 'hadoop', 'unix', 'terraform']</t>
  </si>
  <si>
    <t>Zodiac Solutions, Inc</t>
  </si>
  <si>
    <t>['sql', 'python', 'spark', 'kafka', 'pyspark', 'hadoop', 'linux', 'splunk']</t>
  </si>
  <si>
    <t>ACCEL ENTERTAINMENT</t>
  </si>
  <si>
    <t>['sql', 'python', 'r', 't-sql', 'sql server', 'azure', 'databricks', 'tableau', 'power bi', 'powerbi', 'powerbi', 'terminal']</t>
  </si>
  <si>
    <t>['sql', 'python', 'databricks', 'bigquery', 'jira']</t>
  </si>
  <si>
    <t>MIS System Analyst</t>
  </si>
  <si>
    <t>AMAX</t>
  </si>
  <si>
    <t>VOC Platform Success Specialist</t>
  </si>
  <si>
    <t>Sr Healthcare Data Analyst</t>
  </si>
  <si>
    <t>ForHealth Consulting at UMass Chan Medical School</t>
  </si>
  <si>
    <t>['sql', 'sas', 'tableau', 'sas', 'cognos']</t>
  </si>
  <si>
    <t>Junior Business Analyts</t>
  </si>
  <si>
    <t>Data Scientist II - Big Data R&amp;D, Identity Graph &amp; KYC</t>
  </si>
  <si>
    <t>['sql', 'python', 'r', 'scala', 'dynamodb', 'elasticsearch', 'neo4j', 'databricks', 'aws', 'spark', 'pytorch', 'pyspark', 'tensorflow', 'airflow', 'unix']</t>
  </si>
  <si>
    <t>Databricks Machine Learning Engineering</t>
  </si>
  <si>
    <t>['sql', 'python', 'azure', 'databricks', 'power bi', 'dax']</t>
  </si>
  <si>
    <t>Data and Analytics Engineer (31717)</t>
  </si>
  <si>
    <t>University of Kentucky Federal Credit Union</t>
  </si>
  <si>
    <t>['sql', 'sql server', 'azure', 'power bi', 'ssis', 'ssrs', 'dax']</t>
  </si>
  <si>
    <t>Analytics Engineer (*must have Looker / LookML*) [82055]</t>
  </si>
  <si>
    <t>Lead Data Quality Engineer</t>
  </si>
  <si>
    <t>Data Center Services Mechanical Commissioning Engineer</t>
  </si>
  <si>
    <t>Police Data Analyst</t>
  </si>
  <si>
    <t>Marion, IA</t>
  </si>
  <si>
    <t>City of Marion</t>
  </si>
  <si>
    <t>['sql', 'crystal', 'excel', 'spss', 'powerpoint']</t>
  </si>
  <si>
    <t>AML/Sanctions- Data Scientist- Associate</t>
  </si>
  <si>
    <t>['sql', 'python', 'hugging face', 'scikit-learn', 'express']</t>
  </si>
  <si>
    <t>KPRMT Global solutions</t>
  </si>
  <si>
    <t>['sql', 'python', 'aws', 'redshift', 'pyspark', 'airflow']</t>
  </si>
  <si>
    <t>Absolute Business Solutions Corp</t>
  </si>
  <si>
    <t>['sql', 'python', 'r', 'scala', 'aurora', 'spark', 'jupyter', 'kubernetes']</t>
  </si>
  <si>
    <t>Market Data Systems Engineer</t>
  </si>
  <si>
    <t>Software Engineer Data/AI/Intelligent Systems II (Intern) â€“ United States</t>
  </si>
  <si>
    <t>['python', 'azure', 'aws', 'spark', 'pytorch', 'tensorflow', 'hadoop', 'scikit-learn', 'kubernetes', 'docker']</t>
  </si>
  <si>
    <t>Data Analyst - Product Data Science</t>
  </si>
  <si>
    <t>['sql', 'python', 'vba', 'pandas', 'tableau', 'excel', 'looker', 'sheets']</t>
  </si>
  <si>
    <t>Analyst - Technical Consulting</t>
  </si>
  <si>
    <t>DB E.C.O. North America</t>
  </si>
  <si>
    <t>['sql', 'python', 'r', 'c', 'tableau', 'notion']</t>
  </si>
  <si>
    <t>Studio Data Admin</t>
  </si>
  <si>
    <t>['sql', 'tableau', 'excel', 'jira', 'airtable', 'monday.com']</t>
  </si>
  <si>
    <t>Senior Data Scientist - Big Data R&amp;D, Identity Graph &amp; KYC</t>
  </si>
  <si>
    <t>['sql', 'python', 'r', 'scala', 'neo4j', 'databricks', 'aws', 'spark', 'pytorch', 'pyspark', 'tensorflow', 'airflow']</t>
  </si>
  <si>
    <t>W2 - (2) - Data Engineer (SQL, LINUX, GCP, GLOBUS, Networking, Security, MFT) - Remote</t>
  </si>
  <si>
    <t>['sql', 'bash', 'azure', 'gcp', 'linux', 'terraform']</t>
  </si>
  <si>
    <t>Data Engineer(Informatica)</t>
  </si>
  <si>
    <t>['python', 'shell', 'aws', 'spark', 'pyspark', 'hadoop', 'unix', 'terraform', 'gitlab', 'ansible']</t>
  </si>
  <si>
    <t>Lead Data Engineer - GCP Platform Services &amp; Frameworks</t>
  </si>
  <si>
    <t>['sql', 'python', 'gcp', 'bigquery', 'spark', 'airflow', 'git']</t>
  </si>
  <si>
    <t>Senior Data Engineer - GCP Platform Services &amp; Frameworks</t>
  </si>
  <si>
    <t>Data Solution Architect -6 month contract</t>
  </si>
  <si>
    <t>['sql', 'go', 'azure', 'oracle']</t>
  </si>
  <si>
    <t>Marshall &amp; Stevens</t>
  </si>
  <si>
    <t>IT Analyst, PLM</t>
  </si>
  <si>
    <t>Data Analyst - II</t>
  </si>
  <si>
    <t>FCC Finance, LLC</t>
  </si>
  <si>
    <t>Statistical and Data Analyst InPerson Position</t>
  </si>
  <si>
    <t>Whole Person Care Clinic</t>
  </si>
  <si>
    <t>Business Systems Analysts with Verisk</t>
  </si>
  <si>
    <t>Studio Data Administrator [82386]</t>
  </si>
  <si>
    <t>['sql', 'jira', 'airtable']</t>
  </si>
  <si>
    <t>AI/Machine Learning Engineer - Vision Language Models / Multimodal AI (NGA)</t>
  </si>
  <si>
    <t>['python', 'aws', 'pytorch', 'huggingface', 'docker']</t>
  </si>
  <si>
    <t>Data Engineer 1-2 (Junior/Associate)</t>
  </si>
  <si>
    <t>['sql', 'python', 'databricks', 'pyspark', 'tableau', 'power bi', 'qlik']</t>
  </si>
  <si>
    <t>['go', 'css', 'c']</t>
  </si>
  <si>
    <t>“Data Scientist”/ “Quantitative Analytics”</t>
  </si>
  <si>
    <t>Data Analysts &amp; Data Scientists</t>
  </si>
  <si>
    <t>@Orchard</t>
  </si>
  <si>
    <t>['sql', 'python', 'r', 'azure', 'aws', 'gcp', 'react']</t>
  </si>
  <si>
    <t>Navstar Inc.</t>
  </si>
  <si>
    <t>['sql', 'python', 'javascript', 'nosql', 'java', 'mongodb', 'bash', 'perl', 'shell', 'postgresql', 'mongodb', 'cassandra', 'oracle', 'linux']</t>
  </si>
  <si>
    <t>NimbleRx</t>
  </si>
  <si>
    <t>['sql', 'python', 'java', 'spark', 'pyspark', 'spring']</t>
  </si>
  <si>
    <t>AWS Healthcare Data Engineer</t>
  </si>
  <si>
    <t>RAPID EAGLE INC</t>
  </si>
  <si>
    <t>['python', 'databricks', 'aws', 'spark', 'kafka', 'pyspark']</t>
  </si>
  <si>
    <t>Sr Analyst, Data Engineer</t>
  </si>
  <si>
    <t>The Scotts Miracle-Gro Company</t>
  </si>
  <si>
    <t>['sql', 'python', 'databricks', 'aws', 'spark', 'airflow']</t>
  </si>
  <si>
    <t>Data Analyst 2 - 91503</t>
  </si>
  <si>
    <t>Senior Encounters Analyst</t>
  </si>
  <si>
    <t>South Florida Community Care Network LLC</t>
  </si>
  <si>
    <t>Healthcare Senior Data Consultant, Quality Measurement  - Remote</t>
  </si>
  <si>
    <t>Financial Data Analyst (Remote)</t>
  </si>
  <si>
    <t>Hire Feed</t>
  </si>
  <si>
    <t>Senior Banking Data Analyst - Michael Page</t>
  </si>
  <si>
    <t>['sql', 'neo4j']</t>
  </si>
  <si>
    <t>Senior Data Analyst – AI &amp; Automation</t>
  </si>
  <si>
    <t>Data Science and Machine Learning Product Manager (Remote)</t>
  </si>
  <si>
    <t>Evio</t>
  </si>
  <si>
    <t>Specialist, Data Quality Developer</t>
  </si>
  <si>
    <t>['snowflake', 'azure', 'databricks', 'git']</t>
  </si>
  <si>
    <t>Shortsville, NY</t>
  </si>
  <si>
    <t>Credit Portfolio Analyst – Full-Time</t>
  </si>
  <si>
    <t>['sql', 'python', 'javascript', 'c', 'typescript', 'azure', 'aws', 'gcp', 'matplotlib', 'scikit-learn', 'tableau', 'power bi']</t>
  </si>
  <si>
    <t>Data Engineer II &amp; III 26-00165</t>
  </si>
  <si>
    <t>Alura Workforce Solutions</t>
  </si>
  <si>
    <t>Software Engineer II Devx</t>
  </si>
  <si>
    <t>['python', 'go', 'postgresql', 'aws', 'django']</t>
  </si>
  <si>
    <t>Databricks Data Architect</t>
  </si>
  <si>
    <t>['sql', 'python', 'scala', 'azure', 'databricks', 'spark', 'pyspark']</t>
  </si>
  <si>
    <t>Data analyst/BI expert for Stripe subscription/churn analysis (B2C)</t>
  </si>
  <si>
    <t>Senior Data Scientist - Data Foundations &amp; AI | San Francisco, CA, USA</t>
  </si>
  <si>
    <t>['sql', 'spark', 'hadoop']</t>
  </si>
  <si>
    <t>Principal Scientist, Imaging Data Products</t>
  </si>
  <si>
    <t>6084-Janssen Research &amp; Development, LLC Legal Entity</t>
  </si>
  <si>
    <t>Data Scientist (U.S. Citizen, Secret/Top Secret), Washington D.C.</t>
  </si>
  <si>
    <t>Rhombus Power</t>
  </si>
  <si>
    <t>['python', 'c', 'mysql', 'azure', 'oracle', 'aws', 'pandas']</t>
  </si>
  <si>
    <t>Data Engineer / Architect III - Finance Domain</t>
  </si>
  <si>
    <t>['sql', 'java', 'snowflake', 'excel', 'power bi']</t>
  </si>
  <si>
    <t>Career Opportunities: Software Developer Engineer in Test, StorageGRID (134977)</t>
  </si>
  <si>
    <t>NetApp Instaclustr</t>
  </si>
  <si>
    <t>['ruby', 'cassandra', 'aws', 'spark', 'ruby', 'linux']</t>
  </si>
  <si>
    <t>Reports Insights Analyst-Night Shift</t>
  </si>
  <si>
    <t>Senior Azure DevOps Data Analyst - Power BI Dashboard - Snowflake Data Warehouse - ETL Pipeline</t>
  </si>
  <si>
    <t>['sql', 'python', 'sql server', 'postgresql', 'snowflake', 'azure', 'databricks', 'tableau', 'excel', 'looker', 'power bi']</t>
  </si>
  <si>
    <t>['sql', 'python', 'r', 'go', 'snowflake', 'redshift', 'bigquery', 'spark', 'spring']</t>
  </si>
  <si>
    <t>Staff, Data Engineer - Customer Insights &amp; GenAI</t>
  </si>
  <si>
    <t>Centerton, AR</t>
  </si>
  <si>
    <t>['sql', 'python', 'r', 'mysql', 'postgresql', 'gcp', 'bigquery', 'kubernetes', 'docker']</t>
  </si>
  <si>
    <t>Data Scientist (Gen AI)</t>
  </si>
  <si>
    <t>Cutler Bay Supply Chain Analyst($36-$54/hr) | Hiring</t>
  </si>
  <si>
    <t>Cutler Bay, FL</t>
  </si>
  <si>
    <t>Supply Chain Analyst Needed-Hilliard Area | Hiring</t>
  </si>
  <si>
    <t>Hilliard, FL</t>
  </si>
  <si>
    <t>Recruiting:Supply Chain Analyst in Lake Wales,FL | Hiring</t>
  </si>
  <si>
    <t>Lake Wales, FL</t>
  </si>
  <si>
    <t>Data Science | 2+ Yrs. | Voice AI Innovation</t>
  </si>
  <si>
    <t>Talent Acquisitions</t>
  </si>
  <si>
    <t>['python', 'aws', 'redshift', 'pytorch', 'keras', 'tensorflow', 'scikit-learn']</t>
  </si>
  <si>
    <t>Health Scientist (Data Science)</t>
  </si>
  <si>
    <t>Montgomery Village, MD</t>
  </si>
  <si>
    <t>['sql', 'python', 'r', 'matlab', 'scala', 'java', 'c', 'julia', 'tableau']</t>
  </si>
  <si>
    <t>['go', 'excel', 'sheets', 'spreadsheet']</t>
  </si>
  <si>
    <t>Finance &amp; Data Analyst</t>
  </si>
  <si>
    <t>Memcom Recruitment</t>
  </si>
  <si>
    <t>Otter.ai</t>
  </si>
  <si>
    <t>Crumlin, United Kingdom</t>
  </si>
  <si>
    <t>Ocho People</t>
  </si>
  <si>
    <t>Engineering Manager, Klaviyo Composer Platform</t>
  </si>
  <si>
    <t>Senior Data Analyst, Investment Operations</t>
  </si>
  <si>
    <t>GCP Data Engineer (Finance Domain )</t>
  </si>
  <si>
    <t>['python', 'gcp', 'bigquery', 'pyspark']</t>
  </si>
  <si>
    <t>Data Engineer with Power BI Exp</t>
  </si>
  <si>
    <t>Look Thru</t>
  </si>
  <si>
    <t>['sql', 'python', 'mysql', 'postgresql', 'azure', 'aws', 'pyspark', 'power bi']</t>
  </si>
  <si>
    <t>A/P Data Analyst</t>
  </si>
  <si>
    <t>SAP Data Quality Analyst</t>
  </si>
  <si>
    <t>Business Analyst / Data Integration Consultant ( DataOps Consultant)</t>
  </si>
  <si>
    <t>Technoidentity</t>
  </si>
  <si>
    <t>['azure', 'databricks', 'tableau', 'power bi', 'unity']</t>
  </si>
  <si>
    <t>CRM Support Analyst</t>
  </si>
  <si>
    <t>Transportation Analyst</t>
  </si>
  <si>
    <t>Sr. Generative AI (GenAI) Software Engineer</t>
  </si>
  <si>
    <t>['python', 'typescript', 'react', 'fastapi', 'flask', 'node.js', 'django', 'node']</t>
  </si>
  <si>
    <t>Data Engineer - Data Products - (Hadoop, Spark, Kafka, Python, batch data loading, streaming data, CA-7 scheduling, data lakehouse, ETL pipelines, data warehousing)</t>
  </si>
  <si>
    <t>['sql', 'python', 'spark', 'kafka', 'hadoop']</t>
  </si>
  <si>
    <t>Software Engineer - AI Productivity</t>
  </si>
  <si>
    <t>Data Engineer - Birmingham/Flexible</t>
  </si>
  <si>
    <t>Senior Data Scientist - LLM Finetuning</t>
  </si>
  <si>
    <t>Data Engineer (Cloud, Python, SQL)</t>
  </si>
  <si>
    <t>Accelint</t>
  </si>
  <si>
    <t>['javascript', 'typescript', 'postgresql', 'spark', 'react', 'airflow', 'express', 'fastapi', 'angular', 'kubernetes', 'docker']</t>
  </si>
  <si>
    <t>Test Data Operations</t>
  </si>
  <si>
    <t>IAM Data Lake Engineer</t>
  </si>
  <si>
    <t>['gcp', 'pyspark', 'airflow', 'hadoop']</t>
  </si>
  <si>
    <t>Richmond, Quebec, Canada</t>
  </si>
  <si>
    <t>['python', 'go', 'html', 'azure', 'databricks', 'graphql', 'docker']</t>
  </si>
  <si>
    <t>Blythe Bridge, United Kingdom</t>
  </si>
  <si>
    <t>The Hadleigh Timber Group Limited</t>
  </si>
  <si>
    <t>['sql', 'python', 'javascript', 'html', 'power bi', 'ssrs', 'dax']</t>
  </si>
  <si>
    <t>Mapping Data Analyst</t>
  </si>
  <si>
    <t>Staff Risk AI &amp; Data Engineer</t>
  </si>
  <si>
    <t>['python', 'go', 'spark', 'kafka', 'hadoop', 'windows']</t>
  </si>
  <si>
    <t>Azure &amp; Snowflake Data Platform Engineer</t>
  </si>
  <si>
    <t>['sql', 'snowflake', 'azure', 'power bi']</t>
  </si>
  <si>
    <t>Data Architect - Google Cloud Storage</t>
  </si>
  <si>
    <t>Data Engineer (Azure Focus)</t>
  </si>
  <si>
    <t>Electrical Design Engineer – Data Centre Projects (Junior, Intermediate, Senior)</t>
  </si>
  <si>
    <t>Fynity</t>
  </si>
  <si>
    <t>Database Architect/Engineer</t>
  </si>
  <si>
    <t>['sql', 'nosql', 'sql server', 'mysql', 'postgresql', 'snowflake', 'azure', 'oracle', 'aws']</t>
  </si>
  <si>
    <t>Athomtech, Inc</t>
  </si>
  <si>
    <t>InSPIRE Corporation</t>
  </si>
  <si>
    <t>['sql', 'python', 'r', 'c', 'numpy', 'pandas']</t>
  </si>
  <si>
    <t>Greenwood, DE</t>
  </si>
  <si>
    <t>Delaware Electric Cooperative</t>
  </si>
  <si>
    <t>['sql', 'python', 'r', 'scala', 'java', 'julia', 'oracle', 'tensorflow', 'power bi']</t>
  </si>
  <si>
    <t>WSSC Water</t>
  </si>
  <si>
    <t>['sql', 'python', 'r', 'sas', 'spark', 'numpy', 'tensorflow', 'scikit-learn', 'pandas', 'spss', 'sas']</t>
  </si>
  <si>
    <t>['sql', 'aws', 'terraform']</t>
  </si>
  <si>
    <t>Putrajaya, Malaysia</t>
  </si>
  <si>
    <t>['sql', 'python', 'snowflake', 'aws', 'redshift', 'spark', 'kafka', 'airflow', 'kubernetes', 'docker']</t>
  </si>
  <si>
    <t>['sql', 'python', 'matlab', 'tableau', 'power bi']</t>
  </si>
  <si>
    <t>CloudServiceTek</t>
  </si>
  <si>
    <t>Data Scientist for Luxury Real Estate Website</t>
  </si>
  <si>
    <t>Financial Data Analyst -Ambulatory Surgical Center (Hybrid)</t>
  </si>
  <si>
    <t>Pinecliffe, CO</t>
  </si>
  <si>
    <t>Virtua Health</t>
  </si>
  <si>
    <t>Legal Analyst for Litigation</t>
  </si>
  <si>
    <t>Sr Data Quality Engineer</t>
  </si>
  <si>
    <t>SQL Database Engineer</t>
  </si>
  <si>
    <t>['sql', 'python', 'go', 'powershell', 'sql server', 'azure', 'oracle']</t>
  </si>
  <si>
    <t>Database Software Engineer, Control Plane - Globally Leading Hedge Fund</t>
  </si>
  <si>
    <t>['sql', 'python', 'java', 'sql server', 'postgresql']</t>
  </si>
  <si>
    <t>['sql', 'python', 'scala', 'java', 'snowflake', 'azure', 'databricks', 'aws', 'gcp', 'redshift', 'bigquery', 'spark', 'kafka', 'airflow', 'hadoop', 'tableau', 'power bi']</t>
  </si>
  <si>
    <t>Call Recording &amp; Speech Analytics Engineer</t>
  </si>
  <si>
    <t>['sql', 'go', 'powershell', 'windows', 'linux']</t>
  </si>
  <si>
    <t>The Adecco Group</t>
  </si>
  <si>
    <t>Akron, OH</t>
  </si>
  <si>
    <t>['sql', 'sql server', 'node', 'tableau', 'ssis', 'ssrs', 'powerbi', 'powerbi']</t>
  </si>
  <si>
    <t>Data Scientist Analyst - Secondaries &amp; Primaries</t>
  </si>
  <si>
    <t>Ardian</t>
  </si>
  <si>
    <t>['sql', 'python', 'r', 'snowflake', 'databricks', 'tableau', 'power bi', 'github']</t>
  </si>
  <si>
    <t>Meter Data Analyst</t>
  </si>
  <si>
    <t>Richmond Power and Light</t>
  </si>
  <si>
    <t>['sql', 'c', 'excel', 'spreadsheet', 'wire']</t>
  </si>
  <si>
    <t>HR Data Specialist</t>
  </si>
  <si>
    <t>AI/ML Engineer - Software Engineer III</t>
  </si>
  <si>
    <t>['python', 'aws', 'spark', 'pytorch', 'keras', 'numpy', 'tensorflow', 'scikit-learn', 'mxnet']</t>
  </si>
  <si>
    <t>Data Scientist (Gen AI Governance)</t>
  </si>
  <si>
    <t>['sas', 'excel', 'sas', 'powerpoint', 'sharepoint']</t>
  </si>
  <si>
    <t>IDR Inc.</t>
  </si>
  <si>
    <t>['sql', 'python', 'java', 'sql server', 'azure', 'gcp', 'bigquery', 'airflow', 'git']</t>
  </si>
  <si>
    <t>Odesus, Inc.</t>
  </si>
  <si>
    <t>Neuroimaging Data Analyst Junior</t>
  </si>
  <si>
    <t>['python', 'r', 'bash', 'databricks', 'linux']</t>
  </si>
  <si>
    <t>Submarine Logistics Data Analyst, Lead</t>
  </si>
  <si>
    <t>Delivery Consultant - AI/ML &amp; Data Science, Professional Services - AWS Industries</t>
  </si>
  <si>
    <t>['sql', 'python', 'nosql', 'aws', 'spark', 'kafka', 'hadoop', 'gdpr', 'terraform']</t>
  </si>
  <si>
    <t>Data Engineer, Workforce Solutions</t>
  </si>
  <si>
    <t>Financial Data Analyst, Ambulatory Surgical Center</t>
  </si>
  <si>
    <t>Marketing and Call Center Analyst</t>
  </si>
  <si>
    <t>AEG Vision</t>
  </si>
  <si>
    <t>['sql', 'python', 'tableau', 'excel', 'looker', 'power bi']</t>
  </si>
  <si>
    <t>['sql', 'python', 'gcp', 'bigquery', 'pyspark', 'airflow', 'hadoop', 'yarn']</t>
  </si>
  <si>
    <t>Data Engineer - Data Modeling</t>
  </si>
  <si>
    <t>Vrinda International</t>
  </si>
  <si>
    <t>Job IT Data Quality Analyst</t>
  </si>
  <si>
    <t>Entry-Level Java Developer (Spring Boot, Microservices, DevOps)/BI data analyst</t>
  </si>
  <si>
    <t>Synergisticit</t>
  </si>
  <si>
    <t>['sql', 'python', 'java', 'git']</t>
  </si>
  <si>
    <t>Business Process Analyst, Reporting</t>
  </si>
  <si>
    <t>Marsh LLC</t>
  </si>
  <si>
    <t>Aviation Analyst (Multiple Levels)</t>
  </si>
  <si>
    <t>['visual basic', 'c', 'visio', 'excel', 'ms access', 'powerpoint', 'sharepoint']</t>
  </si>
  <si>
    <t>Senior Data Analyst: Dashboards, Automation &amp; Insights</t>
  </si>
  <si>
    <t>Data Analyst - Quality Improvement (On-Site only)</t>
  </si>
  <si>
    <t>Evans, CO</t>
  </si>
  <si>
    <t>Sunrise Community Health Center</t>
  </si>
  <si>
    <t>Serco Group</t>
  </si>
  <si>
    <t>Senior Data Scientist: Impactful AI for Defense (Remote)</t>
  </si>
  <si>
    <t>Senior Data Scientist - ML/AI Digital Workplace Experience</t>
  </si>
  <si>
    <t>['sql', 'python', 'azure', 'databricks', 'aws', 'gcp', 'bigquery', 'spark', 'pytorch', 'tensorflow', 'hugging face', 'scikit-learn']</t>
  </si>
  <si>
    <t>Lead, Data Scientist</t>
  </si>
  <si>
    <t>['python', 'azure', 'pytorch', 'tensorflow', 'power bi', 'kubernetes', 'git']</t>
  </si>
  <si>
    <t>ocV!BE</t>
  </si>
  <si>
    <t>['sql', 'python', 'azure', 'aws', 'gcp', 'airflow']</t>
  </si>
  <si>
    <t>Senior .NET Full-Stack Data Engineer &amp; Mentor</t>
  </si>
  <si>
    <t>Lead Azure Fabric Data Engineer</t>
  </si>
  <si>
    <t>['sql', 'python', 'snowflake', 'azure', 'databricks', 'spark', 'pyspark', 'power bi', 'github']</t>
  </si>
  <si>
    <t>Hybrid Data &amp; Integration Engineer — AI-Driven Homebuilding</t>
  </si>
  <si>
    <t>OpenHouse.ai</t>
  </si>
  <si>
    <t>Putney, VT</t>
  </si>
  <si>
    <t>['python', 'r', 'sas', 'excel', 'sas']</t>
  </si>
  <si>
    <t>Data  Business Analyst  Remote</t>
  </si>
  <si>
    <t>Durango, CO</t>
  </si>
  <si>
    <t>Martine Law</t>
  </si>
  <si>
    <t>['assembly', 'power bi', 'dax']</t>
  </si>
  <si>
    <t>Financial Data Scientist, Wealth</t>
  </si>
  <si>
    <t>Analytics Data Engineer - App Store</t>
  </si>
  <si>
    <t>['sql', 'scala', 'java', 'postgresql', 'redis', 'cassandra', 'snowflake', 'oracle', 'spark', 'kafka', 'airflow', 'hadoop']</t>
  </si>
  <si>
    <t>Information Technology &amp; Data Analyst</t>
  </si>
  <si>
    <t>['python', 'go', 'apl', 'tableau', 'power bi']</t>
  </si>
  <si>
    <t>Associate Data Analyst (HCA/ISD #35769+)</t>
  </si>
  <si>
    <t>Data Scientist - Portsmouth, NH Jobs</t>
  </si>
  <si>
    <t>Quality Support Inc.</t>
  </si>
  <si>
    <t>Data Scientist AI Engineer</t>
  </si>
  <si>
    <t>Data Engineer (Lead)</t>
  </si>
  <si>
    <t>['sql', 'python', 'snowflake', 'aws', 'spark', 'kafka', 'airflow', 'looker', 'terraform']</t>
  </si>
  <si>
    <t>['sql', 'python', 'sql server', 'aws', 'redshift', 'pyspark']</t>
  </si>
  <si>
    <t>Data Analyst - Economic Insights &amp; Communications</t>
  </si>
  <si>
    <t>Thrive Capital Job Board</t>
  </si>
  <si>
    <t>['sql', 'python', 'go', 'spark', 'hadoop']</t>
  </si>
  <si>
    <t>Data Scientist, Technical Lead | Berkeley, CA, USA</t>
  </si>
  <si>
    <t>['sql', 'r', 'bash', 'airflow', 'pandas', 'linux', 'unix', 'git']</t>
  </si>
  <si>
    <t>Principal Data Scientist, Digital</t>
  </si>
  <si>
    <t>['sql', 'python', 'r', 'javascript', 'snowflake', 'azure', 'databricks']</t>
  </si>
  <si>
    <t>Data Quality &amp; Data Analytics Lead</t>
  </si>
  <si>
    <t>['sql', 'r', 'c', 'azure', 'powerbi', 'powerbi', 'unity']</t>
  </si>
  <si>
    <t>['python', 'r', 'go', 'java', 'spark', 'hadoop', 'excel']</t>
  </si>
  <si>
    <t>Lead Data Engineer (Databricks Certified)</t>
  </si>
  <si>
    <t>chs</t>
  </si>
  <si>
    <t>['sql', 'python', 'shell', 'aws', 'redshift', 'linux', 'unix', 'tableau', 'power bi']</t>
  </si>
  <si>
    <t>['sql', 'python', 'azure', 'databricks', 'aws', 'gcp', 'spark', 'pyspark', 'terraform']</t>
  </si>
  <si>
    <t>IMH Recruitment</t>
  </si>
  <si>
    <t>Legal Researcher, Data Analyst, and Regulatory Enrollment Specialist</t>
  </si>
  <si>
    <t>PharmaRegs Inc.</t>
  </si>
  <si>
    <t>Senior Manager, Data Science &amp; Analytics</t>
  </si>
  <si>
    <t>Kubernetes Engineer</t>
  </si>
  <si>
    <t>['python', 'javascript', 'java', 'c', 'typescript', 'groovy', 'azure', 'kubernetes', 'docker', 'github', 'jenkins']</t>
  </si>
  <si>
    <t>DHL Supply Chain</t>
  </si>
  <si>
    <t>['sql', 'python', 'r', 'go', 'power bi', 'dax']</t>
  </si>
  <si>
    <t>Custom Pricing Analyst - Gainesville, FL</t>
  </si>
  <si>
    <t>Universal Energy Solutions</t>
  </si>
  <si>
    <t>['azure', 'databricks', 'aws', 'gcp']</t>
  </si>
  <si>
    <t>Evesham, United Kingdom</t>
  </si>
  <si>
    <t>Seeking part-time data analyst with strong PowerBI, Excel/Google Sheets and AI experience</t>
  </si>
  <si>
    <t>['sql', 'python', 'vba', 'tableau', 'excel', 'power bi', 'sheets', 'spreadsheet', 'dax']</t>
  </si>
  <si>
    <t>John Snow Labs US-Based Healthcare Data Analyst</t>
  </si>
  <si>
    <t>Senior Data Scientist – New York (Hybrid) – Competitive Salary + Competitive Package + Opportunity to with a Series C Fintech Unicorn!</t>
  </si>
  <si>
    <t>['sql', 'python', 'c', 'looker']</t>
  </si>
  <si>
    <t>Lead Clinical Data Warehouse Engineer</t>
  </si>
  <si>
    <t>['sql', 'mysql', 'sap', 'git', 'unity', 'jira', 'confluence']</t>
  </si>
  <si>
    <t>Cooper City, FL</t>
  </si>
  <si>
    <t>BrightStar Credit Union</t>
  </si>
  <si>
    <t>Sr. Managed Care Analyst</t>
  </si>
  <si>
    <t>Associate Data Scientist (JOB ID 003020)</t>
  </si>
  <si>
    <t>SHSCT Senior Data Scientist - Band 8A</t>
  </si>
  <si>
    <t>Sr. Business Data Engineer – Strong SQL, DWH &amp; ETL</t>
  </si>
  <si>
    <t>Software Engineer, RL Data</t>
  </si>
  <si>
    <t>['python', 'typescript', 'kubernetes']</t>
  </si>
  <si>
    <t>elasticStage</t>
  </si>
  <si>
    <t>['sql', 'python', 'snowflake', 'aws', 'bigquery', 'kafka', 'airflow', 'tableau', 'looker', 'power bi']</t>
  </si>
  <si>
    <t>Construction Project Accountant / Data Analyst</t>
  </si>
  <si>
    <t>Bear Creek Contracting</t>
  </si>
  <si>
    <t>Data Analyst/Program Support</t>
  </si>
  <si>
    <t>Analyst Industry Templates</t>
  </si>
  <si>
    <t>Vistex Technologies Canada ULC</t>
  </si>
  <si>
    <t>['sql', 'python', 'r', 'vba', 'tableau', 'excel', 'looker', 'power bi']</t>
  </si>
  <si>
    <t>AI / Machine Learning Engineer (Full-Stack)</t>
  </si>
  <si>
    <t>Sr Business Intelligence Engineer</t>
  </si>
  <si>
    <t>['sql', 'python', 'r', 'sas', 'azure', 'spring', 'visio', 'tableau', 'sas', 'powerbi', 'powerbi']</t>
  </si>
  <si>
    <t>Cloud Data Engineer - W2 Only</t>
  </si>
  <si>
    <t>Senior Data Governance Engineer</t>
  </si>
  <si>
    <t>DailyPay</t>
  </si>
  <si>
    <t>['sql', 'nosql', 'azure', 'aws', 'gcp', 'spark', 'kafka', 'gdpr']</t>
  </si>
  <si>
    <t>Data Analyst (Hybrid), W2 only, No C2C</t>
  </si>
  <si>
    <t>HEPCO, Inc.</t>
  </si>
  <si>
    <t>['visual basic', 'visio', 'excel']</t>
  </si>
  <si>
    <t>Applied AI Engineer</t>
  </si>
  <si>
    <t>NobleReach</t>
  </si>
  <si>
    <t>['sql', 'python', 'r', 'go', 'azure', 'databricks', 'aws']</t>
  </si>
  <si>
    <t>National Computing Group</t>
  </si>
  <si>
    <t>['azure', 'databricks', 'aws', 'gcp', 'spark']</t>
  </si>
  <si>
    <t>Senior Software Engineer I — Agentic Analytics</t>
  </si>
  <si>
    <t>Data Centre Network Engineer (HPC)</t>
  </si>
  <si>
    <t>['python', 'go', 'git', 'ansible']</t>
  </si>
  <si>
    <t>W2 only - Data Analyst</t>
  </si>
  <si>
    <t>['visual basic', 'visio']</t>
  </si>
  <si>
    <t>Denville, NJ</t>
  </si>
  <si>
    <t>['sql', 'tableau', 'power bi', 'sap', 'qlik']</t>
  </si>
  <si>
    <t>Quality Data Analyst - Full Time</t>
  </si>
  <si>
    <t>Data Scientist - Agentic AI Systems - Loops</t>
  </si>
  <si>
    <t>['sql', 'python', 'pytorch', 'scikit-learn']</t>
  </si>
  <si>
    <t>['sql', 'python', 'r', 'scala', 'databricks', 'aws', 'spark', 'kafka', 'pyspark', 'tableau']</t>
  </si>
  <si>
    <t>['python', 'java', 'spark', 'kafka', 'hadoop']</t>
  </si>
  <si>
    <t>Data Engineer (AWS) - Manchester</t>
  </si>
  <si>
    <t>Senior Data Engineer- top global proprietary trading firm</t>
  </si>
  <si>
    <t>['sql', 'python', 'r', 'go', 'matlab', 'javascript', 'java', 'c', 'shell', 'typescript', 'kotlin', 'snowflake', 'spark', 'airflow', 'pandas', 'excel', 'docker']</t>
  </si>
  <si>
    <t>Data Engineer - Python/Databricks X2</t>
  </si>
  <si>
    <t>['sql', 'python', 'azure', 'databricks', 'aws', 'spark', 'pyspark', 'git']</t>
  </si>
  <si>
    <t>Associate Director - Data Centre</t>
  </si>
  <si>
    <t>STRIVE Search</t>
  </si>
  <si>
    <t>['sql', 'python', 'azure', 'databricks', 'pyspark', 'numpy', 'pandas']</t>
  </si>
  <si>
    <t>Java Data Full stack Python Go Lang CrewAI AIML</t>
  </si>
  <si>
    <t>['python', 'go', 'java', 'mongodb', 'mongodb']</t>
  </si>
  <si>
    <t>Applied Energy Tech Corp</t>
  </si>
  <si>
    <t>Business Analyst - IT Remote / Telecommute Jobs</t>
  </si>
  <si>
    <t>HKA Enterprises</t>
  </si>
  <si>
    <t>['git', 'jira', 'confluence', 'microsoft teams']</t>
  </si>
  <si>
    <t>Senior Data Integration Engineer / Developer (Mortgage / Financial Services) - REMOTE</t>
  </si>
  <si>
    <t>CGS Business Solutions</t>
  </si>
  <si>
    <t>['go', 'azure', 'databricks']</t>
  </si>
  <si>
    <t>['sql', 'power bi', 'spreadsheet', 'cognos']</t>
  </si>
  <si>
    <t>Remote Spatial Data Analyst for AI Evaluation</t>
  </si>
  <si>
    <t>Revenue Accounting System Business Analyst</t>
  </si>
  <si>
    <t>['azure', 'excel', 'powerpoint', 'outlook', 'sharepoint']</t>
  </si>
  <si>
    <t>Quality Analyst, Data</t>
  </si>
  <si>
    <t>['sql', 'go', 'c', 'excel']</t>
  </si>
  <si>
    <t>Senior Social Analytics &amp; Agentic AI Analyst</t>
  </si>
  <si>
    <t>['sql', 'python', 'snowflake', 'redshift', 'bigquery', 'numpy', 'scikit-learn', 'pandas', 'tableau', 'looker', 'power bi']</t>
  </si>
  <si>
    <t>Data Analytics Product Manager- Plano, TX</t>
  </si>
  <si>
    <t>Senior Product Data Scientist, Google Home Quality and Intelligence</t>
  </si>
  <si>
    <t>Junior PostgreSQL Database Engineer</t>
  </si>
  <si>
    <t>Ascendco Health</t>
  </si>
  <si>
    <t>['sql', 'python', 'postgresql', 'linux']</t>
  </si>
  <si>
    <t>Sr. Business Analytics Manager</t>
  </si>
  <si>
    <t>True Religion</t>
  </si>
  <si>
    <t>['sql', 'tableau', 'excel', 'looker', 'power bi', 'spreadsheet']</t>
  </si>
  <si>
    <t>Entry-Level Business Analyst</t>
  </si>
  <si>
    <t>Matricstek Inc.</t>
  </si>
  <si>
    <t>Business Analyst Finance Transformation</t>
  </si>
  <si>
    <t>Saige Partners</t>
  </si>
  <si>
    <t>Data Engineer x2</t>
  </si>
  <si>
    <t>['sql', 'bash', 'shell', 'azure', 'gcp', 'linux', 'terraform']</t>
  </si>
  <si>
    <t>Senior Manager, Infrastructure Data Science</t>
  </si>
  <si>
    <t>Relocate to SF: Software Engineer (AI Infra)</t>
  </si>
  <si>
    <t>Pylon</t>
  </si>
  <si>
    <t>['golang', 'react', 'graphql']</t>
  </si>
  <si>
    <t>Vice President of Engineering</t>
  </si>
  <si>
    <t>['sql', 'javascript', 'c', 'sql server', 'azure', 'asp.net', 'jquery', 'windows']</t>
  </si>
  <si>
    <t>Mine Hill Township, NJ</t>
  </si>
  <si>
    <t>['sql', 'python', 'r', 'scala', 'nosql', 'java', 'mongodb', 'shell', 'mongodb', 'cassandra', 'azure', 'databricks', 'aws', 'spark', 'kafka', 'hadoop', 'linux', 'unix', 'tableau', 'power bi']</t>
  </si>
  <si>
    <t>['sql', 'go', 'nosql', 'azure', 'aws', 'gcp', 'airflow', 'kubernetes', 'docker', 'github']</t>
  </si>
  <si>
    <t>Capital Markets Data Analyst</t>
  </si>
  <si>
    <t>AmeriSave Mortgage Corp.</t>
  </si>
  <si>
    <t>Research Data Scientist, YouTube Gaming Discovery</t>
  </si>
  <si>
    <t>Data Scientist - Tech - Top Secret required to apply - DC area</t>
  </si>
  <si>
    <t>['sql', 'python', 'r', 'scala', 'java', 'spark', 'hadoop', 'opencv', 'tableau', 'power bi']</t>
  </si>
  <si>
    <t>Belle Plaine, MN</t>
  </si>
  <si>
    <t>['sql', 'snowflake', 'azure', 'github']</t>
  </si>
  <si>
    <t>Technology and Operations - Data Analyst IV</t>
  </si>
  <si>
    <t>Coast Capital Savings</t>
  </si>
  <si>
    <t>['sql', 'python', 'mongodb', 'powershell', 'sql server', 'mysql', 'postgresql', 'mongodb', 'azure', 'oracle', 'aws', 'gcp', 'ssis', 'ssrs']</t>
  </si>
  <si>
    <t>Senior Data Engineer ( AWS + Snowflake + Python + financial services )</t>
  </si>
  <si>
    <t>CodeConvergence</t>
  </si>
  <si>
    <t>['python', 'postgresql', 'snowflake', 'aws', 'spark', 'airflow']</t>
  </si>
  <si>
    <t>Sr. Data Analyst - L3</t>
  </si>
  <si>
    <t>Assurety Consulting Inc</t>
  </si>
  <si>
    <t>Data Engineer (Databricks, AWS)</t>
  </si>
  <si>
    <t>FORT Search Limited</t>
  </si>
  <si>
    <t>['sql', 'python', 'java', 'bigquery', 'spark']</t>
  </si>
  <si>
    <t>Senior Quantitative Developer / Research &amp; Data Eng. - LONDON - UNITED KINGDOM</t>
  </si>
  <si>
    <t>Park Lane Recruitment Ltd</t>
  </si>
  <si>
    <t>['python', 'c++', 'c', 'linux']</t>
  </si>
  <si>
    <t>SmartVerify — Senior Engineer, Data Plane</t>
  </si>
  <si>
    <t>SmartVerify Data Security Inc</t>
  </si>
  <si>
    <t>['c', 'rust', 'redis', 'aws', 'terraform']</t>
  </si>
  <si>
    <t>Service Analyst</t>
  </si>
  <si>
    <t>Simbe Robotics</t>
  </si>
  <si>
    <t>['sql', 'r', 'bigquery', 'looker']</t>
  </si>
  <si>
    <t>RedBeard Solutions</t>
  </si>
  <si>
    <t>Folsom, PA</t>
  </si>
  <si>
    <t>['sql', 'python', 'c', 'sql server', 'snowflake', 'aws', 'airflow', 'scikit-learn', 'fastapi', 'docker']</t>
  </si>
  <si>
    <t>Lead Data Engineer (Snowflake + Data Bricks)</t>
  </si>
  <si>
    <t>OTSI</t>
  </si>
  <si>
    <t>['sql', 'python', 'snowflake', 'azure', 'databricks', 'aws', 'gcp', 'redshift', 'pyspark']</t>
  </si>
  <si>
    <t>Tech Jobs UK</t>
  </si>
  <si>
    <t>['azure', 'databricks', 'tableau', 'power bi']</t>
  </si>
  <si>
    <t>['python', 'aws', 'pytorch', 'keras', 'numpy', 'tensorflow', 'airflow', 'scikit-learn', 'pandas', 'opencv', 'git', 'github', 'gitlab']</t>
  </si>
  <si>
    <t>InVita Healthcare Technologies</t>
  </si>
  <si>
    <t>['sql', 'php', 'sql server', 'mysql', 'postgresql', 'azure', 'aws']</t>
  </si>
  <si>
    <t>SAP Pricing &amp; Data Analyst</t>
  </si>
  <si>
    <t>RoMac Building Supply</t>
  </si>
  <si>
    <t>Technical Product Analyst</t>
  </si>
  <si>
    <t>['sql', 'gdpr']</t>
  </si>
  <si>
    <t>Wholesale Pricing Analyst Coordinator (SAP/ERP)</t>
  </si>
  <si>
    <t>Data Analyst / Business Intelligence Consultant || w2 only</t>
  </si>
  <si>
    <t>Data Architect with Kafka Exp.</t>
  </si>
  <si>
    <t>['sql', 'mongo', 'db2', 'oracle', 'kafka', 'jira', 'confluence']</t>
  </si>
  <si>
    <t>['phoenix', 'tableau', 'power bi', 'alteryx']</t>
  </si>
  <si>
    <t>Systems Strategist/Data Analyst</t>
  </si>
  <si>
    <t>Hartland, WI</t>
  </si>
  <si>
    <t>Implementation Analyst</t>
  </si>
  <si>
    <t>Data Scientist/Product Analytics</t>
  </si>
  <si>
    <t>RiskPod</t>
  </si>
  <si>
    <t>['sql', 'python', 'pytorch', 'numpy', 'tensorflow', 'scikit-learn', 'pandas']</t>
  </si>
  <si>
    <t>['python', 'gcp', 'bigquery', 'hadoop', 'github']</t>
  </si>
  <si>
    <t>['sql', 'python', 'c#', 'c', 'databricks', 'unify']</t>
  </si>
  <si>
    <t>Data Engineer (Databricks Certified)</t>
  </si>
  <si>
    <t>['python', 'databricks', 'spark', 'pyspark']</t>
  </si>
  <si>
    <t>Developer Productivity Engineer</t>
  </si>
  <si>
    <t>['python', 'go', 'javascript', 'typescript']</t>
  </si>
  <si>
    <t>Forward Deployed Engineer</t>
  </si>
  <si>
    <t>['sql', 'ruby', 'typescript', 'postgresql', 'redis', 'kafka', 'react', 'ruby', 'ruby on rails', 'docker', 'github', 'terraform']</t>
  </si>
  <si>
    <t>Systems Integration Analyst</t>
  </si>
  <si>
    <t>Epicor Kinetic Business Systems Analyst</t>
  </si>
  <si>
    <t>Adastra</t>
  </si>
  <si>
    <t>Data Engineer (IAM Data Lake – GCP) - OH, TX</t>
  </si>
  <si>
    <t>Senior Software Engineer, Data Platform - Fully Remote USD - Latin America</t>
  </si>
  <si>
    <t>Glacier</t>
  </si>
  <si>
    <t>['sql', 'python', 'javascript', 'nosql', 'typescript', 'postgresql', 'dynamodb', 'elasticsearch', 'aws', 'fastapi', 'flask', 'django', 'kubernetes', 'docker']</t>
  </si>
  <si>
    <t>Senior/Lead Platform Engineers</t>
  </si>
  <si>
    <t>['linux', 'kubernetes']</t>
  </si>
  <si>
    <t>Senior Actuarial Data Analyst - Healthcare</t>
  </si>
  <si>
    <t>VIllageCare of New York</t>
  </si>
  <si>
    <t>['sql', 'python', 'redshift', 'tableau', 'excel']</t>
  </si>
  <si>
    <t>Summit School Services LLC</t>
  </si>
  <si>
    <t>['sql', 'python', 'azure', 'aws', 'power bi']</t>
  </si>
  <si>
    <t>Sr. Data Engineer (PySpark &amp; Python OOP)</t>
  </si>
  <si>
    <t>['python', 'aws', 'spark', 'pyspark']</t>
  </si>
  <si>
    <t>Principal Data Engineer - MarTech</t>
  </si>
  <si>
    <t>Constant Contact</t>
  </si>
  <si>
    <t>['sql', 'python', 'go', 'javascript', 'c', 'gdpr', 'node.js', 'node']</t>
  </si>
  <si>
    <t>Data Engineer III (Platform)</t>
  </si>
  <si>
    <t>['python', 'java', 'typescript', 'aws', 'airflow', 'graphql', 'node.js', 'node', 'github', 'jenkins', 'jira']</t>
  </si>
  <si>
    <t>Fair Lawn, NJ</t>
  </si>
  <si>
    <t>Columbia Bank New Jersey</t>
  </si>
  <si>
    <t>Clinical Business Analyst (Study Enablement) - Hybrid - Gurgaon, Pune</t>
  </si>
  <si>
    <t>CloudLabs Inc</t>
  </si>
  <si>
    <t>['sql', 'tableau', 'sharepoint', 'jira']</t>
  </si>
  <si>
    <t>Data Scientist/ ML+Vertex AI Instructor-Developer</t>
  </si>
  <si>
    <t>HURIX SYSTEMS PRIVATE LIMITED</t>
  </si>
  <si>
    <t>['python', 'gcp', 'bigquery', 'keras', 'tensorflow']</t>
  </si>
  <si>
    <t>Data Engineer I (TM1, Python, AWS)</t>
  </si>
  <si>
    <t>['python', 'azure', 'aws', 'pandas']</t>
  </si>
  <si>
    <t>Ashford, United Kingdom</t>
  </si>
  <si>
    <t>Integrated Care 24</t>
  </si>
  <si>
    <t>['sql', 'sql server', 'oracle', 'gcp', 'bigquery']</t>
  </si>
  <si>
    <t>Data Analyst - #26-13037</t>
  </si>
  <si>
    <t>Data Scientist Needed – Semiconductor AI Proof-of-Concept (SECOM Dataset)</t>
  </si>
  <si>
    <t>['python', 'plotly', 'scikit-learn', 'pandas']</t>
  </si>
  <si>
    <t>Data Engineer – FinTech</t>
  </si>
  <si>
    <t>Talent Aquisition Consultant</t>
  </si>
  <si>
    <t>['sql', 'python', 'azure', 'databricks', 'aws', 'gcp', 'spark', 'kafka']</t>
  </si>
  <si>
    <t>['excel', 'powerpoint', 'outlook', 'sharepoint']</t>
  </si>
  <si>
    <t>Research and Evaluation Analyst (Hybrid)</t>
  </si>
  <si>
    <t>Ending Community Homelessness Coalition</t>
  </si>
  <si>
    <t>['r', 'c', 'looker', 'git', 'asana']</t>
  </si>
  <si>
    <t>Payments Product Analyst</t>
  </si>
  <si>
    <t>Bestow</t>
  </si>
  <si>
    <t>Assistant Director of Data Analytics and Reporting - Onondaga Community College</t>
  </si>
  <si>
    <t>Onondaga Community College</t>
  </si>
  <si>
    <t>['sql', 'python', 'r', 'sas', 'excel', 'power bi', 'spss', 'sas', 'powerpoint', 'dax']</t>
  </si>
  <si>
    <t>Business Intelligence Data &amp; Reporting Analyst</t>
  </si>
  <si>
    <t>['sql', 'python', 'r', 'vba', 'assembly', 'snowflake', 'aws', 'excel', 'power bi', 'dax', 'jira']</t>
  </si>
  <si>
    <t>Epic Prelude | RTE Analyst — Multiple Openings</t>
  </si>
  <si>
    <t>Data Science Engineer, Analytics</t>
  </si>
  <si>
    <t>Turquoise</t>
  </si>
  <si>
    <t>['sql', 'python', 'c', 'aws', 'airflow', 'pandas']</t>
  </si>
  <si>
    <t>Data Engineer II: 26-01469- (No C2C)-Onsite role</t>
  </si>
  <si>
    <t>York University</t>
  </si>
  <si>
    <t>['sql', 'azure', 'oracle', 'tableau', 'powerbi', 'powerbi']</t>
  </si>
  <si>
    <t>Data Engineer (Data Bricks and AWS Cloud)</t>
  </si>
  <si>
    <t>POWERHOUSE INSTITUTE INC</t>
  </si>
  <si>
    <t>['sql', 'python', 'nosql', 'java', 'sql server', 'oracle', 'aws', 'redshift', 'github']</t>
  </si>
  <si>
    <t>KoenAndrews</t>
  </si>
  <si>
    <t>['sql', 'snowflake', 'azure', 'databricks', 'aws', 'power bi']</t>
  </si>
  <si>
    <t>['sql', 'python', 'r', 'sql server', 'snowflake', 'azure', 'databricks', 'pyspark', 'unix', 'power bi', 'sap', 'splunk']</t>
  </si>
  <si>
    <t>Ecommerce Digital Data Analyst</t>
  </si>
  <si>
    <t>International</t>
  </si>
  <si>
    <t>Data Analyst/Compliance Officer</t>
  </si>
  <si>
    <t>Divine Healthcare Services, Inc.</t>
  </si>
  <si>
    <t>['monday.com']</t>
  </si>
  <si>
    <t>Legal Soft</t>
  </si>
  <si>
    <t>Reward &amp; People Data Analyst</t>
  </si>
  <si>
    <t>Lynn Bennett Resourcing</t>
  </si>
  <si>
    <t>Samlesbury, United Kingdom</t>
  </si>
  <si>
    <t>Credit Risk Data Engineer - New York, NY - RDE26-06669</t>
  </si>
  <si>
    <t>['sql', 'python', 'snowflake', 'azure', 'databricks', 'pyspark', 'jenkins', 'gitlab', 'jira', 'confluence']</t>
  </si>
  <si>
    <t>Data Engineer – Spark, Databricks &amp; Snowflake (Energy) - DESDSEAS</t>
  </si>
  <si>
    <t>['sql', 'python', 'snowflake', 'azure', 'databricks', 'aws', 'gcp', 'spark', 'kafka', 'pyspark']</t>
  </si>
  <si>
    <t>Data Engineer - Spark, Databricks &amp; Snowflake (Energy)- DESDSAS</t>
  </si>
  <si>
    <t>['sql', 'snowflake', 'databricks', 'aws', 'gcp', 'spark', 'pyspark']</t>
  </si>
  <si>
    <t>Data Engineer – Spark, Databricks &amp; Snowflake - DESDSAS</t>
  </si>
  <si>
    <t>['sql', 'python', 'scala', 'snowflake', 'azure', 'databricks', 'aws', 'gcp', 'spark', 'pyspark']</t>
  </si>
  <si>
    <t>Development Systems Administrator &amp; Data Analyst</t>
  </si>
  <si>
    <t>Jewish Community Center of San Francisco</t>
  </si>
  <si>
    <t>Data Analyst/BI expert to help automate a series of analytical reports</t>
  </si>
  <si>
    <t>['sql', 'python', 'azure', 'databricks', 'docker']</t>
  </si>
  <si>
    <t>['sql', 'python', 'databricks', 'unity', 'jira', 'confluence']</t>
  </si>
  <si>
    <t>Fulton, MD</t>
  </si>
  <si>
    <t>Join Our Team</t>
  </si>
  <si>
    <t>Lead Data Engineer - Cloud, GCS, Data Lake (Banking – Irving, TX, Hybrid)</t>
  </si>
  <si>
    <t>['snowflake', 'azure', 'databricks', 'aws', 'bigquery', 'gdpr']</t>
  </si>
  <si>
    <t>Senior Data Platform Engineer - HYBRID</t>
  </si>
  <si>
    <t>Proactive Appointments</t>
  </si>
  <si>
    <t>['python', 'azure', 'databricks', 'spark', 'pyspark', 'github', 'terraform', 'unity', 'pulumi']</t>
  </si>
  <si>
    <t>Temp- Quality Data Analyst</t>
  </si>
  <si>
    <t>Capital Staffing, Inc.</t>
  </si>
  <si>
    <t>['excel', 'powerpoint', 'outlook', 'cognos']</t>
  </si>
  <si>
    <t>Data Analyst - Palm Springs, FL</t>
  </si>
  <si>
    <t>Warrior Service Company LLC</t>
  </si>
  <si>
    <t>Axelon</t>
  </si>
  <si>
    <t>['sql', 'sas', 'perl', 'vba', 'visual basic', 'c', 'shell', 'oracle', 'unix', 'excel', 'power bi', 'sap', 'sas']</t>
  </si>
  <si>
    <t>Data Analyst - Marketing and Sales Analytics</t>
  </si>
  <si>
    <t>Window Nation</t>
  </si>
  <si>
    <t>Data Analyst Internship â€“ Remote | Students &amp; Freshers Welcom</t>
  </si>
  <si>
    <t>Data Analyst (FGP) - Manhattan, Central Billing Office</t>
  </si>
  <si>
    <t>Manager, Portfolio Management Strategy and Data Analytics</t>
  </si>
  <si>
    <t>['sql', 'python', 'r', 'tableau', 'looker', 'sheets']</t>
  </si>
  <si>
    <t>Senior Data Scientist- Global Marketing Measurement &amp; Optimization (Remote)</t>
  </si>
  <si>
    <t>McCormick &amp; Company</t>
  </si>
  <si>
    <t>['sql', 'python', 'power bi', 'sap']</t>
  </si>
  <si>
    <t>Data Engineer Software Developer Jobs</t>
  </si>
  <si>
    <t>['sql', 'python', 'r', 'javascript', 'java', 'html', 'shell', 'elasticsearch', 'snowflake', 'azure', 'databricks', 'aws', 'gcp', 'redshift', 'spark', 'kafka', 'react', 'hadoop', 'linux', 'unix', 'atlassian', 'kubernetes', 'git', 'ansible', 'chef', 'puppet', 'bitbucket', 'jira', 'confluence']</t>
  </si>
  <si>
    <t>Woonsocket, SD</t>
  </si>
  <si>
    <t>['sql', 'python', 'azure', 'aws', 'gcp', 'airflow', 'fastapi', 'flask']</t>
  </si>
  <si>
    <t>hyve solutions</t>
  </si>
  <si>
    <t>['sql', 'snowflake', 'databricks', 'excel', 'power bi']</t>
  </si>
  <si>
    <t>Data Scientist  Materials Characterization Analytical Sciences  AI Agents</t>
  </si>
  <si>
    <t>Eurofins USA Material Sciences</t>
  </si>
  <si>
    <t>Sr. Full Stack Data Science Engineer</t>
  </si>
  <si>
    <t>['sql', 'python', 'azure', 'databricks', 'aws', 'spark', 'pytorch', 'pyspark', 'power bi', 'kubernetes', 'docker']</t>
  </si>
  <si>
    <t>Senior Data Scientist (Pharma / Healthcare)</t>
  </si>
  <si>
    <t>Dawar Consulting, Inc.</t>
  </si>
  <si>
    <t>Data Scientist (ML Engineer) | NICE - The National Institute for Health and Care Excellence</t>
  </si>
  <si>
    <t>NICE - National Institute for Health and Care Excellence</t>
  </si>
  <si>
    <t>Lead Data Scientist – Marketing Effectiveness – £95k + Bonus – MMM – AI</t>
  </si>
  <si>
    <t>Senior Lead Data Engineer (Bank Tech) | Masonboro, NC, USA</t>
  </si>
  <si>
    <t>['sql', 'python', 'nosql', 'mongo', 'java', 'shell', 'mysql', 'cassandra', 'snowflake', 'azure', 'aws', 'redshift', 'spark', 'kafka', 'hadoop', 'linux', 'unix']</t>
  </si>
  <si>
    <t>Data Scientist - Substation Engineering (Utilities)</t>
  </si>
  <si>
    <t>['sql', 'python', 'r', 'scala', 'azure', 'spark', 'hadoop', 'unix', 'power bi']</t>
  </si>
  <si>
    <t>Vice President - Policy Engine &amp; Data Contracts Engineer</t>
  </si>
  <si>
    <t>['sql', 'express', 'tableau', 'looker', 'power bi']</t>
  </si>
  <si>
    <t>['sql', 'python', 'mysql', 'aws', 'redshift', 'power bi', 'docker']</t>
  </si>
  <si>
    <t>Junior Business Analyst (Contract | Banking)</t>
  </si>
  <si>
    <t>Manpower Singapore</t>
  </si>
  <si>
    <t>Data Scientist, Sr Associate - Center for Economic Intelligence</t>
  </si>
  <si>
    <t>Lead Machine Learning Scientist/Engineer - to £180k - ID49000</t>
  </si>
  <si>
    <t>['python', 'aws', 'gcp', 'spark', 'pytorch', 'tensorflow']</t>
  </si>
  <si>
    <t>Software Engineer III - Data Platform</t>
  </si>
  <si>
    <t>['python', 'java', 'snowflake', 'databricks', 'aws', 'redshift', 'spark', 'tableau', 'kubernetes', 'docker', 'terraform', 'unity']</t>
  </si>
  <si>
    <t>Phonelink Installations Limited</t>
  </si>
  <si>
    <t>Entry Level Recruitment Role - Data &amp; AI</t>
  </si>
  <si>
    <t>Data Engineer-ETL Tools &amp; Python/ Python frameworks</t>
  </si>
  <si>
    <t>['sql', 'python', 'sql server', 'azure', 'aws', 'airflow', 'express', 'fastapi', 'django', 'linux', 'kubernetes', 'docker', 'git']</t>
  </si>
  <si>
    <t>Costing Analyst - Data Driven System</t>
  </si>
  <si>
    <t>Sharp and Tannan Associate</t>
  </si>
  <si>
    <t>['sql', 'python', 'vba', 'excel', 'power bi', 'sap']</t>
  </si>
  <si>
    <t>IMServ Europe Ltd</t>
  </si>
  <si>
    <t>['sql', 'c', 'azure']</t>
  </si>
  <si>
    <t>AgileOne</t>
  </si>
  <si>
    <t>['sql', 'python', 'r', 'azure', 'aws', 'tableau', 'excel', 'power bi', 'dax']</t>
  </si>
  <si>
    <t>data science (Entry Level)</t>
  </si>
  <si>
    <t>Data Engineer – Azure Databricks / Python – Financial Services - remote - 2-3 month contract</t>
  </si>
  <si>
    <t>MYO Talent</t>
  </si>
  <si>
    <t>Sr Business / Data Analyst, IAM</t>
  </si>
  <si>
    <t>['excel', 'power bi', 'powerpoint', 'powerbi', 'powerbi']</t>
  </si>
  <si>
    <t>RCM Analyst</t>
  </si>
  <si>
    <t>ROM Technologies, Inc.</t>
  </si>
  <si>
    <t>Data Engineer - Senior Principal</t>
  </si>
  <si>
    <t>Producers National Corporation</t>
  </si>
  <si>
    <t>GCP Data Engineer (Medicare)</t>
  </si>
  <si>
    <t>['sql', 'python', 'snowflake', 'gcp', 'spark', 'pyspark']</t>
  </si>
  <si>
    <t>Data Engineer - Work with cutting-edge Microsoft technologies</t>
  </si>
  <si>
    <t>Pontypridd, United Kingdom</t>
  </si>
  <si>
    <t>Transport for Wales</t>
  </si>
  <si>
    <t>['sql', 'python', 'r', 'scala', 'snowflake', 'azure', 'databricks', 'spark', 'gdpr', 'git', 'github']</t>
  </si>
  <si>
    <t>Provider Data Analyst Sr.</t>
  </si>
  <si>
    <t>['sas', 'tableau', 'excel', 'sas', 'powerpoint', 'outlook']</t>
  </si>
  <si>
    <t>AI Data Analyst (Supply Chain)</t>
  </si>
  <si>
    <t>4th Sector</t>
  </si>
  <si>
    <t>Flexion, Inc.</t>
  </si>
  <si>
    <t>['sql', 'go', 'aws', 'aurora', 'power bi']</t>
  </si>
  <si>
    <t>New Matter Analyst</t>
  </si>
  <si>
    <t>['excel', 'powerpoint', 'zoom']</t>
  </si>
  <si>
    <t>Senior Data Scientist (2-Year Temp Position with Potential for Permanent Hire)</t>
  </si>
  <si>
    <t>Metropolitan Council of the Twin Cities</t>
  </si>
  <si>
    <t>['r', 'azure', 'databricks', 'tableau']</t>
  </si>
  <si>
    <t>Experimentation Specialist</t>
  </si>
  <si>
    <t>Senior Data Engineer (Snowflake) - Onsite</t>
  </si>
  <si>
    <t>['snowflake', 'aws', 'kafka']</t>
  </si>
  <si>
    <t>['sql', 'r', 'azure', 'databricks', 'aws', 'redshift']</t>
  </si>
  <si>
    <t>Junior Level Business/Data Analyst</t>
  </si>
  <si>
    <t>Data Modeller - no C2C</t>
  </si>
  <si>
    <t>['sql', 'python', 'r', 'sas', 'sql server', 'oracle', 'tableau', 'excel', 'power bi', 'sas', 'powerpoint']</t>
  </si>
  <si>
    <t>Bordereaux Analyst</t>
  </si>
  <si>
    <t>Grey Parrot Systems LLC</t>
  </si>
  <si>
    <t>['sql', 'python', 'mysql', 'azure', 'aws', 'gcp', 'airflow']</t>
  </si>
  <si>
    <t>Data Platform Software Engineer</t>
  </si>
  <si>
    <t>['python', 'c', 'mysql', 'postgresql', 'redis']</t>
  </si>
  <si>
    <t>['sql', 'python', 'r', 'javascript', 'java', 't-sql', 'html', 'c', 'postgresql', 'azure', 'aws', 'spark', 'kafka', 'power bi']</t>
  </si>
  <si>
    <t>Data Engineer – Work with cutting-edge Microsoft technologies</t>
  </si>
  <si>
    <t>['sql', 'python', 'javascript', 'ruby', 'java', 'c', 'azure', 'ruby', 'angular', 'node.js', 'ruby on rails', 'node', 'power bi']</t>
  </si>
  <si>
    <t>Sr Application Analyst</t>
  </si>
  <si>
    <t>Fraud Data Analyst-NO C2C / SoCal ONLY</t>
  </si>
  <si>
    <t>['sql', 'sas', 'oracle', 'redshift', 'excel', 'sas', 'powerpoint']</t>
  </si>
  <si>
    <t>Sr. DATA Engineer</t>
  </si>
  <si>
    <t>['sql', 'python', 'scala', 'java', 'databricks', 'spark']</t>
  </si>
  <si>
    <t>MES Systems &amp; Analytics Engineer [14348]</t>
  </si>
  <si>
    <t>Tilbury, ON, Canada</t>
  </si>
  <si>
    <t>MEDA Engineering &amp; Technical Services</t>
  </si>
  <si>
    <t>['sql', 'python', 'go', 'snowflake', 'power bi']</t>
  </si>
  <si>
    <t>Director of Data &amp; Analytics</t>
  </si>
  <si>
    <t>Founding Director, AI &amp; Data Science</t>
  </si>
  <si>
    <t>The Gampel Group</t>
  </si>
  <si>
    <t>Only W2 W2 Senior Health care Data engineer GCP and Azure (BigQuery, SQL Server) – REMOTE REMOTE</t>
  </si>
  <si>
    <t>Neon IT Solutions</t>
  </si>
  <si>
    <t>Palantir Data Engineer</t>
  </si>
  <si>
    <t>Lead AWS Data Engineer Expert</t>
  </si>
  <si>
    <t>Weekday</t>
  </si>
  <si>
    <t>Eckoh</t>
  </si>
  <si>
    <t>['sql', 'python', 'databricks', 'aws', 'spark', 'kafka', 'pyspark', 'gdpr', 'tableau', 'github', 'terraform', 'unity']</t>
  </si>
  <si>
    <t>['sql', 'go', 'tableau', 'excel', 'alteryx']</t>
  </si>
  <si>
    <t>Information Technology - Data/Database Administration - Senior Data Analyst / Data Migration Specialist (SAP)</t>
  </si>
  <si>
    <t>['azure', 'databricks', 'sap', 'alteryx']</t>
  </si>
  <si>
    <t>['sql', 'python', 'snowflake', 'azure', 'databricks', 'aws', 'gcp', 'redshift', 'bigquery', 'spark', 'hadoop']</t>
  </si>
  <si>
    <t>['sql', 'python', 't-sql', 'snowflake', 'aws', 'numpy', 'airflow', 'scikit-learn', 'pandas', 'kubernetes']</t>
  </si>
  <si>
    <t>Software Engineer - Platform</t>
  </si>
  <si>
    <t>PlanetScale</t>
  </si>
  <si>
    <t>['python', 'go', 'java', 'c', 'mysql', 'azure', 'aws', 'gcp', 'kubernetes']</t>
  </si>
  <si>
    <t>Senior Machine Learning Operations Engineer II</t>
  </si>
  <si>
    <t>['sql', 'python', 'databricks', 'aws', 'gcp', 'spark', 'kafka', 'pyspark', 'airflow', 'fastapi', 'kubernetes', 'docker', 'git', 'terraform']</t>
  </si>
  <si>
    <t>['sql', 'python', 'nosql', 'java', 'c', 'cassandra', 'databricks', 'aws', 'redshift', 'spark', 'airflow', 'excel', 'power bi', 'github', 'terraform', 'confluence']</t>
  </si>
  <si>
    <t>Analytics Engineer 3 (Mid-Level)</t>
  </si>
  <si>
    <t>Solutions Engineer</t>
  </si>
  <si>
    <t>['python', 'go', 'javascript', 'mysql', 'postgresql', 'azure', 'aws', 'gcp', 'kubernetes', 'terraform']</t>
  </si>
  <si>
    <t>Data Analyst (Accounts Payable &amp; Procurement)</t>
  </si>
  <si>
    <t>DatamanUSA, llc</t>
  </si>
  <si>
    <t>Data Analyst ( Logistics &amp; warehouse, and/or supply chain environments)</t>
  </si>
  <si>
    <t>['sql', 'python', 'excel', 'sap', 'powerpoint']</t>
  </si>
  <si>
    <t>Statistical Analysis Trainee</t>
  </si>
  <si>
    <t>St John's, Antigua &amp; Barbuda</t>
  </si>
  <si>
    <t>Calvora Cares</t>
  </si>
  <si>
    <t>Calvoracares</t>
  </si>
  <si>
    <t>SWE3 - Data Science</t>
  </si>
  <si>
    <t>Power3 Solutions</t>
  </si>
  <si>
    <t>['sql', 'python', 'scala', 'java', 'aws', 'spark', 'scikit-learn', 'jupyter', 'linux', 'git', 'gitlab', 'bitbucket', 'jira', 'confluence']</t>
  </si>
  <si>
    <t>Data Engineer 4 (Senior, ETL)</t>
  </si>
  <si>
    <t>Data Engineer with RAG/AI Experience</t>
  </si>
  <si>
    <t>['python', 'snowflake', 'azure', 'databricks', 'aws', 'gcp', 'pyspark', 'airflow', 'terraform']</t>
  </si>
  <si>
    <t>Data Engineer 2 (Associate)</t>
  </si>
  <si>
    <t>Principal / Sr. Principal Data Scientist – Machine Learning and Predictive Analytics</t>
  </si>
  <si>
    <t>['sql', 'python', 'c', 'pytorch', 'numpy', 'pandas', 'docker', 'git']</t>
  </si>
  <si>
    <t>Midwestern</t>
  </si>
  <si>
    <t>Healthcare Systems Analyst EMR/EHR</t>
  </si>
  <si>
    <t>Chrysalis Health</t>
  </si>
  <si>
    <t>['sql', 'python', 'r', 'snowflake', 'excel', 'power bi']</t>
  </si>
  <si>
    <t>National Supply Chain Forecasting &amp; Data Analytics Assistant</t>
  </si>
  <si>
    <t>Aldi</t>
  </si>
  <si>
    <t>Data Analytics &amp; Engineering - Data Engineer III</t>
  </si>
  <si>
    <t>Analytics Engineer, Safety Systems</t>
  </si>
  <si>
    <t>['sql', 'plotly', 'tableau', 'looker']</t>
  </si>
  <si>
    <t>Sr Pricing Analyst, Personal Insurance</t>
  </si>
  <si>
    <t>['sql', 'python', 'r', 'vba', 'excel']</t>
  </si>
  <si>
    <t>['sql', 'python', 'nosql', 'azure', 'databricks', 'aws', 'gcp', 'spark', 'pyspark', 'numpy', 'scikit-learn', 'pandas', 'tableau', 'power bi']</t>
  </si>
  <si>
    <t>['python', 'c', 'snowflake', 'azure', 'databricks', 'aws', 'tensorflow', 'scikit-learn']</t>
  </si>
  <si>
    <t>Director of AI and Data Science</t>
  </si>
  <si>
    <t>ServiceLink</t>
  </si>
  <si>
    <t>Econ Analyst/Data Scientist -Washington, D.C. Jobs</t>
  </si>
  <si>
    <t>['sql', 'python', 'r', 'c', 'tableau', 'excel', 'power bi']</t>
  </si>
  <si>
    <t>Vice President of IT Business Systems and Data Analytics</t>
  </si>
  <si>
    <t>Yuba City, CA</t>
  </si>
  <si>
    <t>Sierra Central Credit Union</t>
  </si>
  <si>
    <t>Clinical Data Analyst, Clinical Data Management</t>
  </si>
  <si>
    <t>PS COLLABORATIONS</t>
  </si>
  <si>
    <t>['oracle', 'gcp']</t>
  </si>
  <si>
    <t>Data Scientist – Leading Technology Consultancy</t>
  </si>
  <si>
    <t>Pinpoint Asia</t>
  </si>
  <si>
    <t>['sql', 'python', 'gcp', 'bigquery', 'pytorch', 'tensorflow']</t>
  </si>
  <si>
    <t>Senior Data Scientist: ML, GenAI</t>
  </si>
  <si>
    <t>['sql', 'python', 'r', 'javascript', 'java', 't-sql', 'html', 'c', 'postgresql', 'azure', 'aws', 'spark', 'power bi']</t>
  </si>
  <si>
    <t>['python', 'mysql', 'aws', 'spark', 'kafka', 'kubernetes', 'terraform']</t>
  </si>
  <si>
    <t>D365 Integration Engineer – Microsoft Fabric</t>
  </si>
  <si>
    <t>['sql', 'sql server', 'azure', 'pyspark', 'power bi']</t>
  </si>
  <si>
    <t>🔥AI Engineer -  - AI Data Platform - up to £140k🔥</t>
  </si>
  <si>
    <t>We Source Talent</t>
  </si>
  <si>
    <t>Statistical Analyst a/B, Department of General Internal Medicine</t>
  </si>
  <si>
    <t>Research Scientist III, Fire Safety Research Institute</t>
  </si>
  <si>
    <t>Underwriters Laboratories</t>
  </si>
  <si>
    <t>['python', 'r', 'pandas', 'github']</t>
  </si>
  <si>
    <t>PricewaterhouseCoopers (PwC)</t>
  </si>
  <si>
    <t>Database Engineering Team Manager</t>
  </si>
  <si>
    <t>['mongodb', 'mongodb', 'kafka', 'excel']</t>
  </si>
  <si>
    <t>Auger</t>
  </si>
  <si>
    <t>Founderr</t>
  </si>
  <si>
    <t>Enterprise Data Operations Analyst (Senior) / Data Analyst Senior - (SQL, AI Tools, Agile, Jira)</t>
  </si>
  <si>
    <t>Sr. Data Engineer I</t>
  </si>
  <si>
    <t>Data Engineer - Spark, Databricks &amp; Snowflake (Energy) - DESDSAS</t>
  </si>
  <si>
    <t>Navitas Healthcare LLC</t>
  </si>
  <si>
    <t>Data Engineer - Spark, Databricks &amp; Snowflake (Energy) - DESDSEAS</t>
  </si>
  <si>
    <t>Data Scientist - Intelligence Support (TS/SCI)</t>
  </si>
  <si>
    <t>Data Analyst II (Data Analytics)</t>
  </si>
  <si>
    <t>['sql', 'python', 'sql server', 'power bi', 'ssrs']</t>
  </si>
  <si>
    <t>Software Engineer - Data Engineering Jobs</t>
  </si>
  <si>
    <t>Business Analyst (Pharma Marketing Techno-Functional Expert)</t>
  </si>
  <si>
    <t>['sql', 'azure', 'databricks', 'aws', 'symphony']</t>
  </si>
  <si>
    <t>Metadata Analyst</t>
  </si>
  <si>
    <t>Principal Data Platform Engineer</t>
  </si>
  <si>
    <t>EPAM</t>
  </si>
  <si>
    <t>['sql', 'python', 'snowflake', 'azure', 'databricks', 'kubernetes', 'docker', 'terraform', 'unity']</t>
  </si>
  <si>
    <t>Statistical Analyst and SAS Programmer</t>
  </si>
  <si>
    <t>Somerset, TX</t>
  </si>
  <si>
    <t>R&amp;G US Inc.</t>
  </si>
  <si>
    <t>Business Analyst (III) [210158]</t>
  </si>
  <si>
    <t>Senior Survey Project Analyst</t>
  </si>
  <si>
    <t>The Data Sherpas</t>
  </si>
  <si>
    <t>['sql', 'python', 'scala', 'nosql', 'java', 'firestore', 'gcp', 'bigquery', 'spark', 'hadoop', 'kubernetes', 'git', 'terraform']</t>
  </si>
  <si>
    <t>Data Engineer - Spark, Databricks &amp; Snowflake - DESDSAS</t>
  </si>
  <si>
    <t>['scala', 'snowflake', 'databricks', 'aws', 'gcp', 'spark', 'pyspark']</t>
  </si>
  <si>
    <t>Senior Data Scientist- Global Marketing Measurement</t>
  </si>
  <si>
    <t>McCormick</t>
  </si>
  <si>
    <t>Senior Data Scientist - Data for Perception Machine Learning</t>
  </si>
  <si>
    <t>Data Engineer, Customer Engineering</t>
  </si>
  <si>
    <t>Business Intelligence Analyst I, Operations</t>
  </si>
  <si>
    <t>['sql', 'vba', 'excel', 'powerpoint', 'powerbi', 'powerbi']</t>
  </si>
  <si>
    <t>Geospatial Data Analyst (ArcGIS &amp; Utility Infrastructure)</t>
  </si>
  <si>
    <t>['sas', 'excel', 'sap', 'sas']</t>
  </si>
  <si>
    <t>Forest Heights, MD</t>
  </si>
  <si>
    <t>Prescient Edge</t>
  </si>
  <si>
    <t>['sql', 'python', 'r', 'redis', 'aws', 'tableau', 'power bi']</t>
  </si>
  <si>
    <t>Analyst, Consulting Services | Marketing Solutions</t>
  </si>
  <si>
    <t>Ilion, NY</t>
  </si>
  <si>
    <t>Gilman, IL</t>
  </si>
  <si>
    <t>Incobrasa Industries</t>
  </si>
  <si>
    <t>['sql', 'r', 'sas', 'tableau', 'power bi', 'sas']</t>
  </si>
  <si>
    <t>DTC/P AA &amp; AI, Data Analyst</t>
  </si>
  <si>
    <t>Principal Engineer, Enterprise Data Analytics</t>
  </si>
  <si>
    <t>QuadReal Property Group</t>
  </si>
  <si>
    <t>['sql', 'python', 'snowflake', 'azure', 'databricks', 'airflow', 'tableau', 'power bi', 'dax', 'git']</t>
  </si>
  <si>
    <t>Staff AI Engineer - Design Automation</t>
  </si>
  <si>
    <t>Data Scientist, Risk &amp; Fraud</t>
  </si>
  <si>
    <t>AIML - Director, Data Science and Insights</t>
  </si>
  <si>
    <t>Senior Analyst Data Management</t>
  </si>
  <si>
    <t>Senior Manager, E-Commerce Analytics (Remote)</t>
  </si>
  <si>
    <t>['sql', 'r', 'javascript', 'sas', 'css', 'snowflake', 'redshift', 'bigquery', 'tableau', 'excel', 'looker', 'sas', 'powerbi', 'powerbi']</t>
  </si>
  <si>
    <t>First Mutual Holding Co.</t>
  </si>
  <si>
    <t>['c', 'snowflake', 'azure', 'cognos', 'github']</t>
  </si>
  <si>
    <t>VP, Commercial Research &amp; Analytics (Hybrid)</t>
  </si>
  <si>
    <t>Glen Cove, NY</t>
  </si>
  <si>
    <t>Epicured, Inc.</t>
  </si>
  <si>
    <t>['go', 'excel', 'powerpoint', 'spreadsheet']</t>
  </si>
  <si>
    <t>Principal Data Governance Engineer Jobs</t>
  </si>
  <si>
    <t>Fore Store, VA</t>
  </si>
  <si>
    <t>['sql', 'python', 'databricks', 'gdpr', 'sap', 'unity']</t>
  </si>
  <si>
    <t>Data Engineer &amp; Analyst</t>
  </si>
  <si>
    <t>Newton Aycliffe, United Kingdom</t>
  </si>
  <si>
    <t>Catalyst</t>
  </si>
  <si>
    <t>['sql', 'python', 'r', 'snowflake', 'redshift', 'bigquery', 'airflow', 'tableau', 'looker', 'power bi']</t>
  </si>
  <si>
    <t>HR Data Analyst: Workday Reporting &amp; Data Quality</t>
  </si>
  <si>
    <t>BEHAVIORAL HEALTH PRACTICE SERVICES LLC.</t>
  </si>
  <si>
    <t>People Analytics &amp; Dashboards Analyst</t>
  </si>
  <si>
    <t>National Debt Relief</t>
  </si>
  <si>
    <t>AI &amp; Workforce Signals Analyst</t>
  </si>
  <si>
    <t>Protiviti</t>
  </si>
  <si>
    <t>['python', 'azure', 'windows']</t>
  </si>
  <si>
    <t>Cerapedics</t>
  </si>
  <si>
    <t>Sr. Data Engineer - Ontology &amp; Semantic Modeling</t>
  </si>
  <si>
    <t>Sound Thinking Llc</t>
  </si>
  <si>
    <t>['sql', 'python', 'scala', 'c', 'postgresql', 'neo4j', 'databricks', 'aws', 'spark', 'airflow', 'unity']</t>
  </si>
  <si>
    <t>IT Big Data Engineer</t>
  </si>
  <si>
    <t>Monolithic Power Systems</t>
  </si>
  <si>
    <t>Job Data Engineer II</t>
  </si>
  <si>
    <t>Quiktrip Corporation</t>
  </si>
  <si>
    <t>['sql', 't-sql', 'c', 'sql server', 'power bi']</t>
  </si>
  <si>
    <t>Remote Lead Data Engineer: Build Scalable Pipelines</t>
  </si>
  <si>
    <t>Atticus</t>
  </si>
  <si>
    <t>Senior Data Engineer: Snowflake, ETL &amp; BI Pipelines</t>
  </si>
  <si>
    <t>ChenMed</t>
  </si>
  <si>
    <t>Senior Data Engineer, Core Experimentation</t>
  </si>
  <si>
    <t>['python', 'scala', 'java', 'spark', 'airflow', 'hadoop']</t>
  </si>
  <si>
    <t>Semantic Data Engineer for AI Context Layer</t>
  </si>
  <si>
    <t>Transportation Data Analyst - Monterey Park, CA</t>
  </si>
  <si>
    <t>Yorba Linda, CA</t>
  </si>
  <si>
    <t>Lochner</t>
  </si>
  <si>
    <t>Data Engineering Program Manager</t>
  </si>
  <si>
    <t>JobPortal</t>
  </si>
  <si>
    <t>Automox</t>
  </si>
  <si>
    <t>['python', 'typescript', 'node.js', 'node']</t>
  </si>
  <si>
    <t>Senior Data Engineer - Machine Learning &amp; Data Platforms - REMOTE</t>
  </si>
  <si>
    <t>Talent To Hire Inc.</t>
  </si>
  <si>
    <t>['sql', 'python', 'databricks', 'oracle', 'spark', 'pyspark', 'airflow', 'windows', 'sap']</t>
  </si>
  <si>
    <t>Inspity It Solutions</t>
  </si>
  <si>
    <t>['sql', 'azure', 'databricks', 'tableau', 'excel', 'power bi']</t>
  </si>
  <si>
    <t>Data Business Analyst for End-to-End Service</t>
  </si>
  <si>
    <t>Data Engineer III - Reliability Engineer</t>
  </si>
  <si>
    <t>['sql', 'python', 'r', 'matlab', 'javascript', 'sas', 'nosql', 'java', 'hadoop', 'linux', 'unix', 'sas']</t>
  </si>
  <si>
    <t>Staff Engineer Data [REF 0223AB]</t>
  </si>
  <si>
    <t>Safeway</t>
  </si>
  <si>
    <t>Data Scientist/Researcher &amp; Analyst [REF DATA226-1, DATA226-2, DATA226-3, DATA226-4, DATA226-5]</t>
  </si>
  <si>
    <t>Gazelle Global</t>
  </si>
  <si>
    <t>['python', 'sas', 'aws', 'tableau', 'sas']</t>
  </si>
  <si>
    <t>Data Scientist (Multi Pos) [REF DBxCA061]</t>
  </si>
  <si>
    <t>Staff Product Manager, Strategic Deal Pricing [REF DBxCA072]</t>
  </si>
  <si>
    <t>Machine Learning Scientist - Vice President</t>
  </si>
  <si>
    <t>['python', 'pytorch', 'tensorflow', 'hugging face', 'scikit-learn']</t>
  </si>
  <si>
    <t>Senior Data Scientist Jobs in Buttershaw – Yorkshire Water</t>
  </si>
  <si>
    <t>UK Jobs</t>
  </si>
  <si>
    <t>Big Data Developer- Pyspark, SQL, Scala</t>
  </si>
  <si>
    <t>['python', 'spark', 'pyspark']</t>
  </si>
  <si>
    <t>Energy Markets - Senior Data Engineer</t>
  </si>
  <si>
    <t>Perth, United Kingdom</t>
  </si>
  <si>
    <t>Bury Council</t>
  </si>
  <si>
    <t>Droitwich, United Kingdom</t>
  </si>
  <si>
    <t>Airband</t>
  </si>
  <si>
    <t>Data Engineer - Active SC, PowerApps, Power BI</t>
  </si>
  <si>
    <t>IT Support Analyst</t>
  </si>
  <si>
    <t>Meath, County Meath, Ireland</t>
  </si>
  <si>
    <t>Midland Jobs</t>
  </si>
  <si>
    <t>Matrix Recruitment</t>
  </si>
  <si>
    <t>Data Scientist/ML Engineer for Game Sales Forecasting</t>
  </si>
  <si>
    <t>Data Analytics - Engineer</t>
  </si>
  <si>
    <t>Ginteja Insurance Brokers Pvt. Ltd.</t>
  </si>
  <si>
    <t>['sql', 'python', 'scala', 'java', 'postgresql', 'snowflake', 'aws', 'bigquery', 'spark', 'pyspark', 'airflow', 'hadoop', 'linux', 'unix', 'git']</t>
  </si>
  <si>
    <t>Distributed Systems Engineer (Data Platform)</t>
  </si>
  <si>
    <t>Hybrid Data Engineer: Azure, Databricks &amp; MS Stack</t>
  </si>
  <si>
    <t>PRIMA Partners</t>
  </si>
  <si>
    <t>Global Data Coordinator (Hybrid)</t>
  </si>
  <si>
    <t>RRD</t>
  </si>
  <si>
    <t>Inventory Control Data Analyst - Travel Required</t>
  </si>
  <si>
    <t>W2 only - Sustainability Data Analyst</t>
  </si>
  <si>
    <t>Gamstop Group</t>
  </si>
  <si>
    <t>['sql', 'python', 'r', 'aws', 'excel', 'power bi', 'spreadsheet', 'git']</t>
  </si>
  <si>
    <t>Senior SAP Business Intelligence &amp; Analytics Lead</t>
  </si>
  <si>
    <t>CornerStone Technology Talent Services</t>
  </si>
  <si>
    <t>['sql', 'azure', 'tableau', 'ssis', 'sap']</t>
  </si>
  <si>
    <t>Data Scientist Senior Associate - Proprietary Wallets Analytics</t>
  </si>
  <si>
    <t>Data Engineer (AI) Jobs</t>
  </si>
  <si>
    <t>['python', 'r', 'aws', 'kafka', 'linux', 'kubernetes']</t>
  </si>
  <si>
    <t>Data Engineer - Senior</t>
  </si>
  <si>
    <t>BDR Solutions LLC</t>
  </si>
  <si>
    <t>['sql', 'python', 'azure', 'databricks', 'aws', 'kafka', 'pyspark', 'splunk', 'github', 'terraform', 'unity']</t>
  </si>
  <si>
    <t>Senior Data Engineer - Finance Data</t>
  </si>
  <si>
    <t>Data Scientist - ML Engineer 🏆</t>
  </si>
  <si>
    <t>NICE</t>
  </si>
  <si>
    <t>Lead Data Engineer - Remote UK, Data Strategy &amp; Impact</t>
  </si>
  <si>
    <t>CLEO Systems</t>
  </si>
  <si>
    <t>Data Engineering and Reporting Analyst</t>
  </si>
  <si>
    <t>['sql', 'python', 'graphql', 'git', 'github']</t>
  </si>
  <si>
    <t>Senior Data Engineer,  (Senior Consultant, Data &amp; Analytics) Remote / Telecommute Jobs</t>
  </si>
  <si>
    <t>Fearless</t>
  </si>
  <si>
    <t>Stroud, United Kingdom</t>
  </si>
  <si>
    <t>Ecotricity</t>
  </si>
  <si>
    <t>['sql', 'python', 'databricks', 'aws', 'spark', 'power bi', 'github', 'terraform', 'bitbucket']</t>
  </si>
  <si>
    <t>Temporary Business Data Analyst - Remote</t>
  </si>
  <si>
    <t>IVI RMA North America</t>
  </si>
  <si>
    <t>['sql', 'tableau', 'excel', 'alteryx', 'powerbi', 'powerbi']</t>
  </si>
  <si>
    <t>Process Management Business Analyst</t>
  </si>
  <si>
    <t>Strategy &amp; Analytics Consultant</t>
  </si>
  <si>
    <t>Bespoke Recruitment Limited</t>
  </si>
  <si>
    <t>Carlow, Ireland</t>
  </si>
  <si>
    <t>E-Frontiers</t>
  </si>
  <si>
    <t>['sql', 'sql server', 'gdpr', 'excel']</t>
  </si>
  <si>
    <t>Financial Data &amp; Insights Analyst (Night Shift)</t>
  </si>
  <si>
    <t>Data Design Senior Analyst</t>
  </si>
  <si>
    <t>GREEN SYSTEM SOLUTIONS LTD</t>
  </si>
  <si>
    <t>['sql', 'python', 'r', 'snowflake', 'aws', 'bigquery', 'numpy', 'pandas', 'tableau', 'excel', 'looker', 'power bi']</t>
  </si>
  <si>
    <t>Workday Business Analyst 3</t>
  </si>
  <si>
    <t>Studio Data Administrator (entertainment / media data) [82386]</t>
  </si>
  <si>
    <t>['sql', 'excel', 'sheets', 'jira', 'airtable']</t>
  </si>
  <si>
    <t>Principal Data Scientist, Health Informatics</t>
  </si>
  <si>
    <t>Waymark</t>
  </si>
  <si>
    <t>['python', 'c', 'phoenix']</t>
  </si>
  <si>
    <t>['sql', 'python', 'postgresql', 'airflow']</t>
  </si>
  <si>
    <t>Data Protection Engineer</t>
  </si>
  <si>
    <t>ABBTECH Professional Resources, Inc.</t>
  </si>
  <si>
    <t>['go', 'powershell', 'db2', 'oracle', 'unix']</t>
  </si>
  <si>
    <t>Senior Data Engineer &amp; Analytics Developer</t>
  </si>
  <si>
    <t>Brooklyn, OH</t>
  </si>
  <si>
    <t>['sql', 'python', 'gcp', 'bigquery', 'airflow', 'tableau', 'git', 'terraform', 'gitlab']</t>
  </si>
  <si>
    <t>SUMMIT HOLDINGS LIMITED</t>
  </si>
  <si>
    <t>['sql', 'python', 'java', 'bash', 'vba', 'shell', 'sql server', 'oracle', 'aws', 'spark', 'hadoop', 'unix']</t>
  </si>
  <si>
    <t>Data Engineer - Delta Lake &amp; Spark, Hybrid</t>
  </si>
  <si>
    <t>Data Engineer, Ad Auction Platform — Scale &amp; Insights</t>
  </si>
  <si>
    <t>Roku, Inc.</t>
  </si>
  <si>
    <t>Hybrid Data Engineer: PySpark, BI &amp; Databricks + Shares</t>
  </si>
  <si>
    <t>FRG Technology Consulting</t>
  </si>
  <si>
    <t>Hybrid Cloud Data Engineer: Security Metrics &amp; ETL</t>
  </si>
  <si>
    <t>Grand Arcade</t>
  </si>
  <si>
    <t>['sql', 'python', 'aws', 'tableau', 'powerbi', 'powerbi']</t>
  </si>
  <si>
    <t>Insight &amp; Analytics Partner</t>
  </si>
  <si>
    <t>WeAreAspire</t>
  </si>
  <si>
    <t>BA - Private banking with Data Analytics</t>
  </si>
  <si>
    <t>['sql', 'excel', 'looker', 'jira', 'confluence']</t>
  </si>
  <si>
    <t>Analytical Sciences Data Review Group Leader</t>
  </si>
  <si>
    <t>Eurofins PSS Insourcing Solutions</t>
  </si>
  <si>
    <t>Lead Gen AI Data Scientist - GenAI</t>
  </si>
  <si>
    <t>Neal Analytics</t>
  </si>
  <si>
    <t>['sql', 'python', 'nosql', 'elasticsearch', 'azure', 'aws', 'gcp', 'pytorch', 'react', 'tensorflow', 'hugging face', 'fastapi', 'flask', 'django', 'docker', 'git']</t>
  </si>
  <si>
    <t>Data Scientist/Senior Data Scientist_ Gen AI</t>
  </si>
  <si>
    <t>['python', 'azure', 'aws', 'gcp', 'pytorch', 'react', 'tensorflow', 'huggingface', 'fastapi', 'flask', 'django', 'docker', 'git']</t>
  </si>
  <si>
    <t>[Remote] Data Engineer, Synthetic Data Generation</t>
  </si>
  <si>
    <t>Bernard Nickels &amp; Associates</t>
  </si>
  <si>
    <t>['sql', 'python', 'go', 'nosql', 'golang', 'snowflake', 'azure', 'databricks', 'redshift', 'bigquery', 'spark', 'kafka', 'airflow', 'tableau', 'power bi']</t>
  </si>
  <si>
    <t>Data Engineer (AWS + Python Developer)</t>
  </si>
  <si>
    <t>Data Engineer - Goldensource</t>
  </si>
  <si>
    <t>Principal Engineering Manager-Data Engineering</t>
  </si>
  <si>
    <t>['sql', 'javascript', 'c', 'typescript', 'azure', 'databricks', 'power bi']</t>
  </si>
  <si>
    <t>Data Scientist - ML Engineer</t>
  </si>
  <si>
    <t>['sas', 'tableau', 'excel', 'power bi', 'sas']</t>
  </si>
  <si>
    <t>Lead AI Workday Analyst (Prism &amp; Reporting)</t>
  </si>
  <si>
    <t>Analytics &amp; Data Operations Manager</t>
  </si>
  <si>
    <t>Marrick Medical</t>
  </si>
  <si>
    <t>['sql', 'python', 'aws', 'redshift', 'docker', 'github']</t>
  </si>
  <si>
    <t>3D Data Scientist # 26-13411</t>
  </si>
  <si>
    <t>['python', 'r', 'azure', 'aws', 'gcp', 'pytorch', 'matplotlib', 'plotly', 'numpy', 'tensorflow', 'scikit-learn', 'pandas', 'git']</t>
  </si>
  <si>
    <t>Decision Scientist - Marketing Science Research &amp; Analytics - Retail Media</t>
  </si>
  <si>
    <t>Albertsons Media Collective</t>
  </si>
  <si>
    <t>['sql', 'python', 'go', 'databricks', 'gcp', 'plotly', 'power bi', 'github']</t>
  </si>
  <si>
    <t>GLOBAL DATA SCIENTIST - MARKETING MEASUREMENT AND OPTIMIZATION (Remote)</t>
  </si>
  <si>
    <t>LotusLynx</t>
  </si>
  <si>
    <t>Data Engineer- MDM</t>
  </si>
  <si>
    <t>['sql', 'java', 'postgresql', 'aws', 'redshift', 'aurora', 'terraform', 'gitlab']</t>
  </si>
  <si>
    <t>['sql', 'python', 'go', 'nosql', 'golang', 'snowflake', 'azure', 'databricks', 'gcp', 'redshift', 'bigquery', 'spark', 'kafka', 'airflow', 'hadoop', 'tableau', 'power bi']</t>
  </si>
  <si>
    <t>London, ON, Canada</t>
  </si>
  <si>
    <t>LYNKED Inc.</t>
  </si>
  <si>
    <t>['sql', 'go', 'postgresql', 'azure', 'oracle', 'aws', 'gcp', 'redshift', 'spark', 'kafka', 'gdpr', 'kubernetes', 'docker', 'git', 'terraform']</t>
  </si>
  <si>
    <t>L&amp;S Mechanical</t>
  </si>
  <si>
    <t>Medical Management Data Analyst</t>
  </si>
  <si>
    <t>Citizen Advocates, Inc.</t>
  </si>
  <si>
    <t>AI Business Data Analyst (Generative AI &amp; Product Analytics)</t>
  </si>
  <si>
    <t>['sql', 'python', 'dynamodb', 'aws', 'pandas', 'tableau', 'excel', 'power bi']</t>
  </si>
  <si>
    <t>Analytics Engineer (Databricks &amp; Pyspark) (FTC)</t>
  </si>
  <si>
    <t>Lead Catalog Analyst</t>
  </si>
  <si>
    <t>Hoodie Analytics</t>
  </si>
  <si>
    <t>['sql', 'python', 'excel', 'sheets', 'zoom']</t>
  </si>
  <si>
    <t>Conflicts Analyst - Temp</t>
  </si>
  <si>
    <t>Moodys Northwest Consulting</t>
  </si>
  <si>
    <t>Data Scientist, Revenue Management Systems</t>
  </si>
  <si>
    <t>['sql', 'python', 'snowflake', 'databricks', 'scikit-learn', 'tableau', 'power bi']</t>
  </si>
  <si>
    <t>['sql', 'python', 'r', 'aws', 'pytorch', 'tensorflow', 'airflow', 'hugging face', 'scikit-learn', 'docker']</t>
  </si>
  <si>
    <t>Analytics / Data Engineer</t>
  </si>
  <si>
    <t>Prop Firm Match Global – FZCO</t>
  </si>
  <si>
    <t>['sql', 'bigquery', 'airflow', 'excel']</t>
  </si>
  <si>
    <t>Data Engineer - (Data Bricks &amp; Spark)</t>
  </si>
  <si>
    <t>['sql', 'python', 'azure', 'databricks', 'pyspark', 'power bi', 'git', 'github', 'unity']</t>
  </si>
  <si>
    <t>Data Engineer (Hybrid Role) - Charlotte, NC 28202 (Hybrid Role)</t>
  </si>
  <si>
    <t>Amicis Global</t>
  </si>
  <si>
    <t>['sql', 'python', 'nosql', 'c', 'azure', 'databricks', 'pyspark', 'fastapi', 'git', 'jenkins']</t>
  </si>
  <si>
    <t>Principal Security Data Engineer, Infrastructure Security Engineering - DGX Cloud</t>
  </si>
  <si>
    <t>['sql', 'python', 'go', 'scala']</t>
  </si>
  <si>
    <t>Senior Scientific Data Engineer (Institutional Informatics Team - Joint Genome Institute)</t>
  </si>
  <si>
    <t>SearchLab Digital Inc</t>
  </si>
  <si>
    <t>Insights Associate</t>
  </si>
  <si>
    <t>Avōq</t>
  </si>
  <si>
    <t>Business Modeling - Applied AI Modeling Lead</t>
  </si>
  <si>
    <t>['python', 'snowflake', 'azure', 'databricks', 'aws', 'pytorch', 'numpy', 'tensorflow', 'scikit-learn', 'pandas', 'jupyter']</t>
  </si>
  <si>
    <t>Data Engineer – Jr</t>
  </si>
  <si>
    <t>Castalia Systems</t>
  </si>
  <si>
    <t>['r', 'sas', 'tableau', 'excel', 'power bi', 'spss', 'sas']</t>
  </si>
  <si>
    <t>['sql', 'python', 't-sql', 'powershell', 'c', 'sql server', 'ssis']</t>
  </si>
  <si>
    <t>3D Data Scientist / Computer Vision</t>
  </si>
  <si>
    <t>['sql', 'python', 'azure', 'aws', 'gcp', 'pytorch', 'numpy', 'tensorflow', 'scikit-learn', 'pandas', 'git']</t>
  </si>
  <si>
    <t>Local to Portland, OR: Senior Data Engineer</t>
  </si>
  <si>
    <t>['sql', 'python', 'nosql', 'java', 'mongodb', 'c', 'db2', 'sql server', 'mysql', 'postgresql', 'mongodb', 'cassandra', 'azure', 'databricks', 'oracle', 'aws', 'spark', 'kafka', 'pyspark', 'airflow', 'hadoop', 'tableau', 'power bi', 'sap']</t>
  </si>
  <si>
    <t>['sql', 'python', 'scala', 'nosql', 'java', 'dynamodb', 'cassandra', 'snowflake', 'aws', 'redshift', 'bigquery', 'spark', 'kafka', 'pyspark', 'airflow', 'kubernetes', 'docker', 'terraform']</t>
  </si>
  <si>
    <t>Sr Data Engineer &amp; Analytics Developer</t>
  </si>
  <si>
    <t>Data Engineer (Business Data)</t>
  </si>
  <si>
    <t>FreshBooks</t>
  </si>
  <si>
    <t>['sql', 'python', 'r', 'snowflake', 'redshift', 'bigquery', 'kafka', 'airflow']</t>
  </si>
  <si>
    <t>Data Analyst - Connie</t>
  </si>
  <si>
    <t>CRISP Shared Services, Inc.</t>
  </si>
  <si>
    <t>['sql', 'python', 'go', 'css', 'databricks', 'spark', 'excel', 'power bi']</t>
  </si>
  <si>
    <t>Senior Associate, Data Scientist - Card DFS Integration</t>
  </si>
  <si>
    <t>Systems Analyst - Data Scientist</t>
  </si>
  <si>
    <t>['sql', 'python', 'r', 'javascript', 'databricks', 'power bi']</t>
  </si>
  <si>
    <t>Duchesne, UT</t>
  </si>
  <si>
    <t>GRIFOLS, S.A.</t>
  </si>
  <si>
    <t>['excel', 'power bi', 'powerpoint', 'dax']</t>
  </si>
  <si>
    <t>Senior Analyst - North American E&amp;P Research &amp; Insights</t>
  </si>
  <si>
    <t>Senior Machine Learning Expert</t>
  </si>
  <si>
    <t>Soleo Health Inc</t>
  </si>
  <si>
    <t>['sql', 'python', 'scala', 'snowflake', 'azure', 'databricks', 'tableau', 'power bi', 'dax', 'unify']</t>
  </si>
  <si>
    <t>['python', 'java', 'c', 'shell', 'linux', 'unix']</t>
  </si>
  <si>
    <t>Analytics &amp; Insights Associate</t>
  </si>
  <si>
    <t>['sql', 'python', 'tableau', 'excel', 'power bi', 'powerpoint', 'spreadsheet']</t>
  </si>
  <si>
    <t>Ken Caryl, CO</t>
  </si>
  <si>
    <t>Trident Systems Inc</t>
  </si>
  <si>
    <t>['sql', 'c', 'react', 'qlik']</t>
  </si>
  <si>
    <t>Remote Computer Vision Engineer</t>
  </si>
  <si>
    <t>['python', 'tensorflow', 'opencv']</t>
  </si>
  <si>
    <t>Home Lending Data &amp; Analytics - Applied AI/ML Engineer - VP | Jacksonville, FL, USA</t>
  </si>
  <si>
    <t>Data Engineer (Snowflake &amp; AWS)</t>
  </si>
  <si>
    <t>Kyasaram, Telangana, India</t>
  </si>
  <si>
    <t>CVCraft - Roynex</t>
  </si>
  <si>
    <t>Contenterra Software Pvt Ltd</t>
  </si>
  <si>
    <t>Senior Data Engineer – Central London | Up to £80k + bonus</t>
  </si>
  <si>
    <t>['sql', 'python', 'azure', 'aws', 'gcp', 'numpy', 'airflow', 'pandas']</t>
  </si>
  <si>
    <t>Data Analyst - Data Visualization</t>
  </si>
  <si>
    <t>['sql', 'python', 'r', 'azure', 'aws', 'scikit-learn', 'tableau']</t>
  </si>
  <si>
    <t>Business Analyst - Sales Analytics | Denver, CO, USA</t>
  </si>
  <si>
    <t>['sql', 'python', 'sql server', 'snowflake', 'databricks', 'oracle', 'tableau', 'power bi']</t>
  </si>
  <si>
    <t>Digital Marketing Data Analyst - Fashion Retail</t>
  </si>
  <si>
    <t>MASTER MIND CONSULTANCY</t>
  </si>
  <si>
    <t>['sql', 'python', 'c', 'sql server', 'snowflake', 'azure', 'gdpr', 'ssis']</t>
  </si>
  <si>
    <t>Proactive.IT Appointments Ltd.</t>
  </si>
  <si>
    <t>Trainee Data Analyst – No experience needed</t>
  </si>
  <si>
    <t>IT Online Learning</t>
  </si>
  <si>
    <t>Loop Recruitment</t>
  </si>
  <si>
    <t>['sql', 'sql server', 'azure', 'databricks', 'excel', 'power bi', 'ssrs', 'git']</t>
  </si>
  <si>
    <t>Data Engineer-Night shift</t>
  </si>
  <si>
    <t>Programming.com</t>
  </si>
  <si>
    <t>['sql', 'databricks', 'aws', 'pyspark', 'airflow', 'terraform', 'pulumi']</t>
  </si>
  <si>
    <t>Analytics Engineer Business Intelligence</t>
  </si>
  <si>
    <t>First Choice Homes Oldham</t>
  </si>
  <si>
    <t>['sql', 'python', 't-sql', 'pandas', 'power bi']</t>
  </si>
  <si>
    <t>Senior Data Analyst (NYC)</t>
  </si>
  <si>
    <t>RealSelf</t>
  </si>
  <si>
    <t>Thunkable</t>
  </si>
  <si>
    <t>['sql', 'python', 'r', 'javascript', 'nosql', 'react']</t>
  </si>
  <si>
    <t>Data Scientist (2-5 years experience)</t>
  </si>
  <si>
    <t>DataLab USA</t>
  </si>
  <si>
    <t>Element</t>
  </si>
  <si>
    <t>['sql', 'python', 'r', 'go', 'sas', 'java', 'databricks', 'aws', 'airflow', 'sas', 'zoom']</t>
  </si>
  <si>
    <t>['sql', 'python', 'snowflake', 'azure', 'aws', 'gcp', 'redshift', 'bigquery', 'pyspark', 'airflow']</t>
  </si>
  <si>
    <t>International Trade Data Analyst</t>
  </si>
  <si>
    <t>UNO International Trade Strategy</t>
  </si>
  <si>
    <t>Data Analyst/BI expert</t>
  </si>
  <si>
    <t>Senior CRO &amp; Experimentation Analyst (A/B Testing, Analytics &amp; Dashboard Reporting) - Contract to Hire</t>
  </si>
  <si>
    <t>Machine Learning Engineer- NYC (on-site) | $130K-$160K | W-2 Only | No Sponsorship (nor or future) /No Relocation</t>
  </si>
  <si>
    <t>Abacus Group, LLC</t>
  </si>
  <si>
    <t>['python', 'aws', 'pytorch', 'react']</t>
  </si>
  <si>
    <t>Power BI &amp; Data Engineer Need (SQL, SSMS, Fabric) - Contract to Hire</t>
  </si>
  <si>
    <t>AI/ML Data Engineer – Data Warehouse &amp; ELT | Chennai</t>
  </si>
  <si>
    <t>DataGraphene Solutions</t>
  </si>
  <si>
    <t>['sql', 'python', 'snowflake', 'databricks', 'redshift', 'bigquery', 'pyspark', 'airflow']</t>
  </si>
  <si>
    <t>Leader, Data Quality &amp; Governance</t>
  </si>
  <si>
    <t>Senior Data Scientist - TS required to apply - NCR</t>
  </si>
  <si>
    <t>['python', 'r', 'scala', 'tableau', 'power bi', 'qlik']</t>
  </si>
  <si>
    <t>Data Engineer Job Details | Janus Henderson Investors</t>
  </si>
  <si>
    <t>['sql', 'go', 'qlik']</t>
  </si>
  <si>
    <t>Senior Data Engineer (on-site) - Active SC</t>
  </si>
  <si>
    <t>Methods Business and Digital Technology</t>
  </si>
  <si>
    <t>['python', 'go', 'postgresql', 'elasticsearch', 'azure', 'kafka']</t>
  </si>
  <si>
    <t>Business Intelligence Analyst-PV</t>
  </si>
  <si>
    <t>Senior Data Analyst (BHJOB1435_35433)</t>
  </si>
  <si>
    <t>Quality Control Analyst</t>
  </si>
  <si>
    <t>CLOUD5TECH</t>
  </si>
  <si>
    <t>Data Analyst - PE-backed scale-up business (PowerBI, Fabric and DBT required)</t>
  </si>
  <si>
    <t>Ethos BeathChapman</t>
  </si>
  <si>
    <t>Senior Data and Reporting Analysis</t>
  </si>
  <si>
    <t>Colbern Limited</t>
  </si>
  <si>
    <t>Data Scientist Director â€“ Card Data &amp; Analytics, Customer &amp; Strategic Analytics</t>
  </si>
  <si>
    <t>['python', 'r', 'snowflake']</t>
  </si>
  <si>
    <t>AI/ML Engineer - #26-13511</t>
  </si>
  <si>
    <t>Forge Forward</t>
  </si>
  <si>
    <t>Data Engineer with MLops and Data bricks</t>
  </si>
  <si>
    <t>IT cloud america</t>
  </si>
  <si>
    <t>['sql', 'python', 'javascript', 'html', 'css', 'azure', 'aws', 'react', 'react.js', 'git']</t>
  </si>
  <si>
    <t>Data Engineer - Ab Initio</t>
  </si>
  <si>
    <t>['shell', 'linux', 'unix']</t>
  </si>
  <si>
    <t>Databricks Lead/Architect</t>
  </si>
  <si>
    <t>BI Data Engineer (Azure/Power BI)</t>
  </si>
  <si>
    <t>Contract – Senior Data Engineer</t>
  </si>
  <si>
    <t>Data Engineer – DBT/Snowflake – Central London</t>
  </si>
  <si>
    <t>Levi, Ray &amp; Shoup, Inc. (LRS)</t>
  </si>
  <si>
    <t>WorkTrust Solutions</t>
  </si>
  <si>
    <t>cykro analytic</t>
  </si>
  <si>
    <t>County Durham, United Kingdom</t>
  </si>
  <si>
    <t>Wolviston Management Services</t>
  </si>
  <si>
    <t>HR AI &amp; Data Analytics Intern</t>
  </si>
  <si>
    <t>Granite Partners</t>
  </si>
  <si>
    <t>Data Scientist | Graduate Role | 0-2 Years Exp.</t>
  </si>
  <si>
    <t>Data Engineer, Data Platform Modernization (GCP)</t>
  </si>
  <si>
    <t>['sql', 'python', 'gcp', 'bigquery', 'spark', 'pyspark', 'airflow', 'hadoop', 'pandas', 'git']</t>
  </si>
  <si>
    <t>Data Engineer – Azure Databricks / Python / Insurance - Outside IR35 - remote - 2-3 month contract</t>
  </si>
  <si>
    <t>Senior Technical Lead - Data</t>
  </si>
  <si>
    <t>Medical Review Analyst II</t>
  </si>
  <si>
    <t>Sr Director I, Data Science</t>
  </si>
  <si>
    <t>ServiceNow BA</t>
  </si>
  <si>
    <t>Tarporley, United Kingdom</t>
  </si>
  <si>
    <t>BPO GLOBAL INTERIM MANAGEMENT LTD</t>
  </si>
  <si>
    <t>['sql', 'python', 'pytorch', 'tensorflow', 'scikit-learn']</t>
  </si>
  <si>
    <t>Electrical Engineer - Data Center NOC</t>
  </si>
  <si>
    <t>Altron</t>
  </si>
  <si>
    <t>Data Analyst: SQL, Power BI, Python</t>
  </si>
  <si>
    <t>['sql', 'python', 'snowflake', 'azure', 'aws', 'bigquery', 'scikit-learn', 'pandas', 'tableau', 'excel', 'power bi', 'sap']</t>
  </si>
  <si>
    <t>Technical Business Data Analyst</t>
  </si>
  <si>
    <t>['sql', 'go', 'nosql']</t>
  </si>
  <si>
    <t>Supervisor, Data Analytics</t>
  </si>
  <si>
    <t>McDonald's - Corporate</t>
  </si>
  <si>
    <t>['sql', 'python', 'vba', 'excel', 'power bi', 'alteryx', 'smartsheet']</t>
  </si>
  <si>
    <t>Remo, VA</t>
  </si>
  <si>
    <t>Newell Brands</t>
  </si>
  <si>
    <t>['go', 'sap', 'spreadsheet']</t>
  </si>
  <si>
    <t>Supplier Funding Business Analyst, Supplier Funding and Analytics</t>
  </si>
  <si>
    <t>Rate Analyst</t>
  </si>
  <si>
    <t>Tri-State Generation and Transmission Association, Inc.</t>
  </si>
  <si>
    <t>Senior Data Scientist- Hospitality</t>
  </si>
  <si>
    <t>['sql', 'python', 'azure', 'aws', 'gcp', 'spark', 'pytorch', 'tensorflow', 'scikit-learn', 'mxnet']</t>
  </si>
  <si>
    <t>['sql', 'python', 'azure', 'databricks', 'aws', 'spark', 'pyspark']</t>
  </si>
  <si>
    <t>Business Analyst - I</t>
  </si>
  <si>
    <t>Business Analyst for SOPs and UATs</t>
  </si>
  <si>
    <t>Senior Data Scientist: 26-01633</t>
  </si>
  <si>
    <t>Lead Data Engineer (8+ years of experience)</t>
  </si>
  <si>
    <t>['sql', 'python', 'scala', 'sql server', 'azure', 'databricks', 'oracle', 'spark']</t>
  </si>
  <si>
    <t>Data Engineer, Microsoft Fabric</t>
  </si>
  <si>
    <t>South Burlington, VT</t>
  </si>
  <si>
    <t>UVM Health - UVM Medical Center</t>
  </si>
  <si>
    <t>Sr. Data Engineer, Microsoft Fabric</t>
  </si>
  <si>
    <t>['sql', 'azure', 'pyspark']</t>
  </si>
  <si>
    <t>Expert Data Engineer, Microsoft Fabric</t>
  </si>
  <si>
    <t>DataOps / Platform Engineer</t>
  </si>
  <si>
    <t>Title Data Engineer | Full-Time | Denver Tech Center / OVG NY Corporate</t>
  </si>
  <si>
    <t>Oak View Group</t>
  </si>
  <si>
    <t>['sql', 'python', 'azure', 'databricks', 'oracle', 'spark', 'pyspark']</t>
  </si>
  <si>
    <t>Data Analyst (SAP)</t>
  </si>
  <si>
    <t>['go', 'tableau', 'sheets']</t>
  </si>
  <si>
    <t>Associate Director, Business Analytics</t>
  </si>
  <si>
    <t>Omnicom</t>
  </si>
  <si>
    <t>['sql', 'python', 'snowflake', 'azure', 'gcp', 'pytorch', 'tensorflow']</t>
  </si>
  <si>
    <t>['sql', 'python', 'sql server', 'postgresql', 'azure', 'oracle', 'aws', 'tableau', 'excel', 'power bi', 'git', 'jira', 'confluence']</t>
  </si>
  <si>
    <t>Sr Strategic Data Analyst</t>
  </si>
  <si>
    <t>Ferris, TX</t>
  </si>
  <si>
    <t>['sql', 'python', 'r', 'javascript', 'aws', 'redshift', 'hadoop', 'tableau', 'excel', 'alteryx']</t>
  </si>
  <si>
    <t>Senior Data Scientist - Remote / Telecommute</t>
  </si>
  <si>
    <t>Full-Stack Data Engineer (TS/SCI)</t>
  </si>
  <si>
    <t>['sql', 'python', 'r', 'nosql', 'ruby', 'java', 'html', 'css', 'ruby', 'spss']</t>
  </si>
  <si>
    <t>Educated Solutions Corp</t>
  </si>
  <si>
    <t>['sql', 'python', 'r', 'c', 'snowflake', 'databricks', 'tableau', 'excel', 'looker', 'power bi']</t>
  </si>
  <si>
    <t>Program Analyst – EV Charging Operations &amp; Data Analytics</t>
  </si>
  <si>
    <t>Senior Business Analyst – Data Quality &amp; Analytics- Onsite</t>
  </si>
  <si>
    <t>Data Scientist – GenAI</t>
  </si>
  <si>
    <t>Senior Data Engineer, Underwriting Technical Lead</t>
  </si>
  <si>
    <t>['azure', 'databricks', 'aws', 'redshift', 'pyspark']</t>
  </si>
  <si>
    <t>Senior Software Engineer - Azure Data Engineering Team</t>
  </si>
  <si>
    <t>['sql', 'python', 'r', 'javascript', 'java', 'html', 'c', 'postgresql', 'azure', 'aws', 'spark', 'kafka', 'power bi']</t>
  </si>
  <si>
    <t>Remote Data Analyst for Machine Learning Evaluation</t>
  </si>
  <si>
    <t>Remote Data Engineer/Data Scientist for AI Benchmark Evaluation</t>
  </si>
  <si>
    <t>Digital Properties Data Engineer 2</t>
  </si>
  <si>
    <t>['sql', 'python', 'java', 'bash', 'shell', 'groovy', 'snowflake', 'aws', 'visio', 'excel', 'atlassian', 'kubernetes', 'docker', 'github', 'terraform', 'ansible', 'chef', 'puppet', 'jira', 'confluence']</t>
  </si>
  <si>
    <t>The Gap</t>
  </si>
  <si>
    <t>['sql', 'python', 'pytorch', 'tensorflow', 'tableau', 'powerbi', 'powerbi']</t>
  </si>
  <si>
    <t>Data Engineering (Big Data Developer)</t>
  </si>
  <si>
    <t>['sql', 'python', 'azure', 'databricks', 'spark', 'pyspark', 'airflow', 'hadoop', 'linux', 'unix']</t>
  </si>
  <si>
    <t>South West Water</t>
  </si>
  <si>
    <t>Data &amp; Insights Analyst</t>
  </si>
  <si>
    <t>Data Scientist, Autonomy Behavior Monitoring</t>
  </si>
  <si>
    <t>Bioinformaticist Research Scientist (Microbiome Data Science Group - Joint Genome Institute)</t>
  </si>
  <si>
    <t>['python', 'r', 'perl', 'unix']</t>
  </si>
  <si>
    <t>Azure Data Engineer/Analyst</t>
  </si>
  <si>
    <t>['sql', 'azure', 'tableau', 'power bi', 'sap', 'jira']</t>
  </si>
  <si>
    <t>SR Business Intelligence Analyst Spec</t>
  </si>
  <si>
    <t>Senior Metadata Ingestion B.A.</t>
  </si>
  <si>
    <t>Data Analyst — AI-Driven Insights</t>
  </si>
  <si>
    <t>David's Bridal</t>
  </si>
  <si>
    <t>['sql', 'python', 'snowflake', 'databricks', 'redshift', 'bigquery', 'plotly', 'numpy', 'airflow', 'scikit-learn', 'pandas', 'tableau', 'looker', 'git']</t>
  </si>
  <si>
    <t>Altamont, CA</t>
  </si>
  <si>
    <t>Absecon, NJ</t>
  </si>
  <si>
    <t>Claims Resolution Corporation Inc.</t>
  </si>
  <si>
    <t>['sql', 'python', 'vba', 'powershell', 'pandas', 'tableau', 'excel', 'power bi']</t>
  </si>
  <si>
    <t>Data Analysis Trainer</t>
  </si>
  <si>
    <t>Shine</t>
  </si>
  <si>
    <t>Lalita Manpower Solutions</t>
  </si>
  <si>
    <t>['sql', 'python', 'java', 'mysql', 'matplotlib', 'numpy', 'seaborn', 'pandas', 'flask', 'excel', 'power bi']</t>
  </si>
  <si>
    <t>Junior Process Analyst</t>
  </si>
  <si>
    <t>SHJ International Technologies Pvt Ltd</t>
  </si>
  <si>
    <t>Senior Actuarial Data Scientist (Hybrid)</t>
  </si>
  <si>
    <t>['sql', 'python', 'nosql', 'java', 'redshift', 'visio', 'excel', 'powerpoint']</t>
  </si>
  <si>
    <t>AWS Data Engineer (Glue / Redshift / Python)</t>
  </si>
  <si>
    <t>Ernest Talent</t>
  </si>
  <si>
    <t>['sql', 'python', 'snowflake', 'databricks', 'aws', 'redshift', 'spark', 'pyspark', 'airflow']</t>
  </si>
  <si>
    <t>Atlanta, NE</t>
  </si>
  <si>
    <t>University of Vermont Health Network</t>
  </si>
  <si>
    <t>RQ11222 - Sr. DataOps/Cloud Data Engineer</t>
  </si>
  <si>
    <t>Source Code</t>
  </si>
  <si>
    <t>['sql', 'db2', 'sql server', 'azure', 'oracle']</t>
  </si>
  <si>
    <t>Data Analyst Project Lead</t>
  </si>
  <si>
    <t>Associated Students Inc</t>
  </si>
  <si>
    <t>['sql', 'python', 'r', 'html', 'tableau', 'excel', 'spss', 'powerpoint', 'microsoft teams']</t>
  </si>
  <si>
    <t>Senior Analyst- Pharmacy</t>
  </si>
  <si>
    <t>Data Scientist - Federal Acquisition Service</t>
  </si>
  <si>
    <t>['sql', 'python', 'r', 'scala', 'java', 'c', 'tableau']</t>
  </si>
  <si>
    <t>Senior Business Analyst Consultant (Data Applications - Functional)</t>
  </si>
  <si>
    <t>Residential Data Analyst Intern</t>
  </si>
  <si>
    <t>Senior Insights &amp; Analytics Strategist</t>
  </si>
  <si>
    <t>Principal, Data Scientist -- Agentic AI</t>
  </si>
  <si>
    <t>['sql', 'python', 'r', 'scala', 'java', 'c', 'spark', 'pytorch', 'tensorflow', 'scikit-learn']</t>
  </si>
  <si>
    <t>Air Methods</t>
  </si>
  <si>
    <t>['sql', 'python', 'nosql', 'c', 'snowflake', 'azure', 'databricks', 'redshift', 'spark', 'pyspark', 'excel', 'power bi', 'powerpoint', 'outlook']</t>
  </si>
  <si>
    <t>['sql', 'azure', 'databricks', 'aws', 'gcp', 'spark', 'pyspark', 'terraform', 'unity']</t>
  </si>
  <si>
    <t>Oracle Business System Analyst</t>
  </si>
  <si>
    <t>['sql', 'oracle', 'excel', 'powerpoint', 'outlook']</t>
  </si>
  <si>
    <t>Principal Analyst- Hospital Analytics</t>
  </si>
  <si>
    <t>Lead Data Engineer Enterprise Reporting &amp; Analytics Job Details | Sephora</t>
  </si>
  <si>
    <t>['sql', 'databricks', 'tableau', 'cognos', 'github', 'jira', 'confluence']</t>
  </si>
  <si>
    <t>Marketing Strategist - Business Analyst |  Food Community App</t>
  </si>
  <si>
    <t>Senior Research Data Scientist, Payments Platform</t>
  </si>
  <si>
    <t>WM</t>
  </si>
  <si>
    <t>CPG Systems Data Analyst needed for ERP &amp; Demand Planning Systems Upgrade</t>
  </si>
  <si>
    <t>['sql', 'vba', 'excel', 'sheets']</t>
  </si>
  <si>
    <t>Lead AI Engineer (191492)</t>
  </si>
  <si>
    <t>Fute</t>
  </si>
  <si>
    <t>['sql', 'r', 'sas', 'gcp', 'sas']</t>
  </si>
  <si>
    <t>OAS BI Engineer with ODI/ETL, W2 only.</t>
  </si>
  <si>
    <t>['sql', 'azure', 'oracle', 'power bi']</t>
  </si>
  <si>
    <t>Senior Analytics Business Intelligence Engineer</t>
  </si>
  <si>
    <t>Legal Services Data Analyst NE</t>
  </si>
  <si>
    <t>AdventHealth Corporate</t>
  </si>
  <si>
    <t>Ravh-IT</t>
  </si>
  <si>
    <t>Broxer</t>
  </si>
  <si>
    <t>Navayuga Consultancy</t>
  </si>
  <si>
    <t>Senior Data Scientist, Core Ranking and AI Context</t>
  </si>
  <si>
    <t>Excelsior University</t>
  </si>
  <si>
    <t>Senior Product Data Scientist - Text Analytics</t>
  </si>
  <si>
    <t>GCP data engineer</t>
  </si>
  <si>
    <t>Tech Genius inc</t>
  </si>
  <si>
    <t>['gcp', 'phoenix']</t>
  </si>
  <si>
    <t>['sql', 'python', 'sql server', 'gcp', 'bigquery', 'spark']</t>
  </si>
  <si>
    <t>['snowflake', 'oracle', 'aws']</t>
  </si>
  <si>
    <t>['excel', 'powerpoint', 'outlook', 'smartsheet']</t>
  </si>
  <si>
    <t>US Office of Personnel Management</t>
  </si>
  <si>
    <t>['php', 'spreadsheet']</t>
  </si>
  <si>
    <t>AI Technical Business Analyst</t>
  </si>
  <si>
    <t>Geographic Information System Intern</t>
  </si>
  <si>
    <t>Epic Beaker Analyst</t>
  </si>
  <si>
    <t>Senior Insurance Data Science Consultant</t>
  </si>
  <si>
    <t>Earnix</t>
  </si>
  <si>
    <t>['sql', 'python', 'c', 'spark', 'airflow']</t>
  </si>
  <si>
    <t>Senior HR Data Engineer</t>
  </si>
  <si>
    <t>Senior Software Engineer (Qlik) - Data Management &amp; Analytics Platform</t>
  </si>
  <si>
    <t>['python', 'go', 'java', 'tableau', 'looker', 'qlik', 'powerbi', 'powerbi']</t>
  </si>
  <si>
    <t>Staff Data Engineer / Data Architect (Azure / Databricks)</t>
  </si>
  <si>
    <t>Product Implementation Analyst -</t>
  </si>
  <si>
    <t>Distro</t>
  </si>
  <si>
    <t>Sr. Director - Data Science (Hybrid - Flexible Options)</t>
  </si>
  <si>
    <t>AI Data Engineer Sr (on-site) Jobs</t>
  </si>
  <si>
    <t>['sql', 'python', 'azure', 'aws', 'spark', 'kafka']</t>
  </si>
  <si>
    <t>Data Engineer I, AWS, Python, GenAI</t>
  </si>
  <si>
    <t>['python', 'r', 'azure', 'aws', 'pyspark']</t>
  </si>
  <si>
    <t>Data Analyst 1 - VID 217737</t>
  </si>
  <si>
    <t>State of New York - Alcoholic Beverage Control</t>
  </si>
  <si>
    <t>Senior Sales Operations Analyst</t>
  </si>
  <si>
    <t>Data Science (Python) Quant Analyst</t>
  </si>
  <si>
    <t>Howard-Sloan Search</t>
  </si>
  <si>
    <t>['sql', 'python', 'tableau', 'power bi', 'git']</t>
  </si>
  <si>
    <t>Gen</t>
  </si>
  <si>
    <t>['sql', 'javascript', 'html', 'css', 'snowflake', 'bigquery', 'gdpr']</t>
  </si>
  <si>
    <t>['python', 'nosql', 'pytorch', 'tensorflow', 'airflow', 'kubernetes', 'docker']</t>
  </si>
  <si>
    <t>Senior Data Scientist - SCM</t>
  </si>
  <si>
    <t>['sql', 'python', 'azure', 'oracle', 'pytorch', 'numpy', 'tensorflow', 'pandas', 'power bi']</t>
  </si>
  <si>
    <t>Data Scientist - Healthcare</t>
  </si>
  <si>
    <t>Teamworks</t>
  </si>
  <si>
    <t>['python', 'snowflake', 'databricks', 'aws', 'spark', 'terraform']</t>
  </si>
  <si>
    <t>Hoover Institution, Stanford University</t>
  </si>
  <si>
    <t>['sql', 'r', 'sas', 'tableau', 'excel', 'looker', 'spss', 'sas']</t>
  </si>
  <si>
    <t>['sql', 'snowflake', 'excel', 'powerpoint', 'outlook']</t>
  </si>
  <si>
    <t>AI Research Scientist - PhD - AI Trainer</t>
  </si>
  <si>
    <t>['sql', 'python', 'go', 'azure', 'databricks', 'aws', 'gcp', 'spark', 'pyspark', 'airflow', 'git', 'github']</t>
  </si>
  <si>
    <t>Associate Mechanical Engineer - Dublin/Hybrid</t>
  </si>
  <si>
    <t>Wallace Myers International</t>
  </si>
  <si>
    <t>Clinical Data Analytics Developer</t>
  </si>
  <si>
    <t>Fintech Data Integration Analyst</t>
  </si>
  <si>
    <t>RealINSIGHT</t>
  </si>
  <si>
    <t>Business Analyst 3 (Local only)</t>
  </si>
  <si>
    <t>Terre Haute, IN</t>
  </si>
  <si>
    <t>Joink</t>
  </si>
  <si>
    <t>Senior Data Scientist / ML Analytics / BI &amp; Reporting / SQL / Python / Irvine CA</t>
  </si>
  <si>
    <t>Python- Pyspark Data Engineer</t>
  </si>
  <si>
    <t>['python', 'java', 'databricks', 'spark', 'pyspark']</t>
  </si>
  <si>
    <t>Senior Data Engineer - Snowflake &amp; AI Data Platform</t>
  </si>
  <si>
    <t>['sql', 'python', 'c', 'snowflake', 'azure', 'aws', 'airflow', 'power bi', 'git', 'terraform']</t>
  </si>
  <si>
    <t>Sr. Data Engineer-IICS/IDMC , AWS</t>
  </si>
  <si>
    <t>['sql', 'python', 'postgresql', 'oracle', 'aws', 'redshift', 'spark', 'pyspark', 'git']</t>
  </si>
  <si>
    <t>Web Analytics Analyst</t>
  </si>
  <si>
    <t>Encompass Supply Chain Solutions, Inc.</t>
  </si>
  <si>
    <t>['go', 'bigquery', 'excel', 'looker', 'power bi']</t>
  </si>
  <si>
    <t>Infrastructure Analyst</t>
  </si>
  <si>
    <t>Principal Data Scientist: Associate AI experience</t>
  </si>
  <si>
    <t>['python', 'r', 'scala', 'aws', 'gcp', 'bigquery', 'spark', 'pytorch', 'numpy', 'tensorflow', 'scikit-learn', 'pandas', 'docker']</t>
  </si>
  <si>
    <t>Basketball Data Scientist and Scheduling Analyst</t>
  </si>
  <si>
    <t>Dutch Tavern</t>
  </si>
  <si>
    <t>the NBA</t>
  </si>
  <si>
    <t>Agile Defense</t>
  </si>
  <si>
    <t>['sql', 'python', 'azure', 'databricks', 'aws', 'spark', 'pyspark', 'tensorflow', 'scikit-learn', 'docker', 'terraform']</t>
  </si>
  <si>
    <t>Data Center Facility Operations Specialist</t>
  </si>
  <si>
    <t>Data Engineer - Cherry Point, NC</t>
  </si>
  <si>
    <t>AVP, Lead Data Engineer</t>
  </si>
  <si>
    <t>['python', 'c', 'shell', 'snowflake', 'azure', 'databricks', 'spark']</t>
  </si>
  <si>
    <t>Principal Scientist, Data Science - DDSAI - Therapeutics Development Supply</t>
  </si>
  <si>
    <t>['python', 'r', 'go', 'spring']</t>
  </si>
  <si>
    <t>['sql', 'python', 'scala', 'nosql', 'java', 'mongodb', 'shell', 'mysql', 'mongodb', 'cassandra', 'snowflake', 'azure', 'databricks', 'aws', 'redshift', 'spark', 'kafka', 'pyspark', 'hadoop', 'linux', 'unix']</t>
  </si>
  <si>
    <t>Mariana Minerals</t>
  </si>
  <si>
    <t>Data Engineer – Power BI</t>
  </si>
  <si>
    <t>Delphic</t>
  </si>
  <si>
    <t>['sql', 'python', 'mongodb', 'mongodb', 'snowflake', 'azure', 'databricks', 'kafka', 'pyspark', 'power bi', 'dax', 'github']</t>
  </si>
  <si>
    <t>Data and Communications Analyst</t>
  </si>
  <si>
    <t>ASC Trust, LLC</t>
  </si>
  <si>
    <t>['crystal', 'excel', 'power bi']</t>
  </si>
  <si>
    <t>Data Analysis and Interpretation</t>
  </si>
  <si>
    <t>Sr Data Scientist GenAI</t>
  </si>
  <si>
    <t>Select Minds LLC</t>
  </si>
  <si>
    <t>['python', 'pytorch', 'tensorflow', 'huggingface']</t>
  </si>
  <si>
    <t>Data Science Lead - Fraud Strategy</t>
  </si>
  <si>
    <t>['python', 'java', 'snowflake', 'azure', 'databricks', 'aws']</t>
  </si>
  <si>
    <t>Senior Data Scientist - Business Innovation</t>
  </si>
  <si>
    <t>SHIVA CONCEPT SOLUTION</t>
  </si>
  <si>
    <t>['python', 'matplotlib', 'seaborn', 'tableau', 'power bi']</t>
  </si>
  <si>
    <t>['sql', 'python', 'matplotlib', 'numpy', 'seaborn', 'pandas', 'jupyter', 'tableau', 'power bi', 'git', 'github']</t>
  </si>
  <si>
    <t>26-064 - Staff Data Engineer / Data Architect (Azure / Databricks)</t>
  </si>
  <si>
    <t>Senior Data Scientist II – Generative AI / RAG / Agentic AI</t>
  </si>
  <si>
    <t>Raleigh, FL</t>
  </si>
  <si>
    <t>Senior Scientist, AI &amp; Data Infrastructure</t>
  </si>
  <si>
    <t>Kingdom</t>
  </si>
  <si>
    <t>['sql', 'python', 'r', 'go', 'assembly']</t>
  </si>
  <si>
    <t>Data QA Lead QA, Test 🏆</t>
  </si>
  <si>
    <t>True North Group</t>
  </si>
  <si>
    <t>['snowflake', 'azure', 'databricks', 'aws', 'redshift', 'bigquery', 'kafka', 'airflow']</t>
  </si>
  <si>
    <t>Junior Market Research Analyst</t>
  </si>
  <si>
    <t>Human Made Machine</t>
  </si>
  <si>
    <t>Data Analyst – Salesforce &amp; Tableau</t>
  </si>
  <si>
    <t>Cepoch</t>
  </si>
  <si>
    <t>Senior Research Data Scientist</t>
  </si>
  <si>
    <t>Sr Data Engineer 1 - Enterprise IT Data Analytics</t>
  </si>
  <si>
    <t>['powershell', 'databricks', 'ansible']</t>
  </si>
  <si>
    <t>(USA) Staff, Data Engineer</t>
  </si>
  <si>
    <t>['sql', 'python', 'nosql', 'java']</t>
  </si>
  <si>
    <t>['python', 'r', 'pytorch', 'matplotlib', 'react', 'seaborn', 'scikit-learn', 'fastapi']</t>
  </si>
  <si>
    <t>St Austell, United Kingdom</t>
  </si>
  <si>
    <t>St Austell Brewery</t>
  </si>
  <si>
    <t>Rathcoole, County Dublin, Ireland</t>
  </si>
  <si>
    <t>EIRTRADE AVIATION</t>
  </si>
  <si>
    <t>Instrument Software Validation Analyst</t>
  </si>
  <si>
    <t>Compensation Onboarding Analyst</t>
  </si>
  <si>
    <t>Software &amp; Data Science Expert $60-$75 / hr</t>
  </si>
  <si>
    <t>Belo Technologies</t>
  </si>
  <si>
    <t>Data Architect - Defence, SC Cleared</t>
  </si>
  <si>
    <t>Bangura Solutions</t>
  </si>
  <si>
    <t>Senior Business Analyst / Data Modeler - Banking &amp; Regulatory Reporting</t>
  </si>
  <si>
    <t>Unison Group</t>
  </si>
  <si>
    <t>Data Analyst - Programme</t>
  </si>
  <si>
    <t>Database Platform Distinguished Engineer</t>
  </si>
  <si>
    <t>Dayforce</t>
  </si>
  <si>
    <t>['sql', 'nosql', 'mongodb', 'sql server', 'postgresql', 'mongodb', 'azure', 'databricks', 'aws', 'gcp', 'gdpr']</t>
  </si>
  <si>
    <t>['python', 'azure', 'databricks', 'aws', 'pyspark']</t>
  </si>
  <si>
    <t>Junior Commercial Analyst</t>
  </si>
  <si>
    <t>COSCO SHIPPING Lines (North America) Inc.</t>
  </si>
  <si>
    <t>Network Data Specialist I</t>
  </si>
  <si>
    <t>HR Business Analyst - Compensation</t>
  </si>
  <si>
    <t>['sql', 'python', 'go', 'html', 'azure', 'databricks', 'excel', 'power bi']</t>
  </si>
  <si>
    <t>Cactus Search</t>
  </si>
  <si>
    <t>Data Scientist Needed for Data Analysis, Machine Learning &amp; Predictive Modeling</t>
  </si>
  <si>
    <t>['sql', 'python', 'azure', 'aws', 'gcp', 'pytorch', 'matplotlib', 'plotly', 'numpy', 'tensorflow', 'scikit-learn', 'pandas', 'jupyter', 'tableau', 'power bi', 'git']</t>
  </si>
  <si>
    <t>Newark, United Kingdom</t>
  </si>
  <si>
    <t>Cherry Professional - Relationship Led Recruitment</t>
  </si>
  <si>
    <t>['sql', 'snowflake', 'azure', 'power bi', 'git', 'github']</t>
  </si>
  <si>
    <t>Data Engineer with Expert-level SQL Job Details | Capgemini</t>
  </si>
  <si>
    <t>['sql', 'python', 'assembly', 'neo4j', 'snowflake', 'azure', 'aws', 'redshift', 'bigquery']</t>
  </si>
  <si>
    <t>Database Engineer II -  2502</t>
  </si>
  <si>
    <t>['python', 'nosql', 'shell', 'dynamodb', 'redis', 'cassandra', 'elasticsearch', 'aws', 'linux']</t>
  </si>
  <si>
    <t>Mahinahina</t>
  </si>
  <si>
    <t>Data Engineer – Azure / Databricks / Python / Insurance - remote - 3 month contract</t>
  </si>
  <si>
    <t>Cherry Professional</t>
  </si>
  <si>
    <t>Senior Data Engineer - Cloud</t>
  </si>
  <si>
    <t>['sql', 'snowflake', 'azure', 'aws', 'gcp', 'redshift', 'bigquery', 'git']</t>
  </si>
  <si>
    <t>Business Intelligence Consultant (Databricks, Power BI &amp; Tableau)</t>
  </si>
  <si>
    <t>Senior Data Scientist - R01566194</t>
  </si>
  <si>
    <t>['python', 'r', 'sas', 'pytorch', 'keras', 'pyspark', 'tensorflow', 'mxnet', 'spss', 'sas']</t>
  </si>
  <si>
    <t>Function Health</t>
  </si>
  <si>
    <t>Data Scientist Needed for Sales Forecasting &amp; Dashboard Development</t>
  </si>
  <si>
    <t>['sql', 'python', 'numpy', 'scikit-learn', 'pandas', 'tableau', 'power bi']</t>
  </si>
  <si>
    <t>Data Engineer SME Jobs</t>
  </si>
  <si>
    <t>['aws', 'spark', 'kafka']</t>
  </si>
  <si>
    <t>Principal IT Data Analytics Engineer</t>
  </si>
  <si>
    <t>['python', 'aws', 'redshift', 'jupyter', 'powerbi', 'powerbi']</t>
  </si>
  <si>
    <t>['sql', 'nosql', 'mongodb', 'sql server', 'postgresql', 'mongodb', 'redis', 'elasticsearch', 'snowflake', 'azure', 'aws', 'aurora', 'kafka', 'airflow', 'ssis']</t>
  </si>
  <si>
    <t>['python', 'postgresql', 'snowflake', 'databricks', 'aws', 'airflow', 'linux', 'kubernetes']</t>
  </si>
  <si>
    <t>Data Bricks</t>
  </si>
  <si>
    <t>['sql', 'python', 'scala', 'azure', 'databricks', 'aws', 'spark', 'pyspark', 'airflow', 'git', 'unity']</t>
  </si>
  <si>
    <t>Senior Data Engineer | Hedge Fund</t>
  </si>
  <si>
    <t>RA Global License Analyst</t>
  </si>
  <si>
    <t>Nottinghamshire, United Kingdom</t>
  </si>
  <si>
    <t>Lead Data Scientist | Insurance</t>
  </si>
  <si>
    <t>The Kennedy Group</t>
  </si>
  <si>
    <t>['sql', 'python', 'r', 'snowflake', 'azure', 'databricks']</t>
  </si>
  <si>
    <t>Senior Data Scientist — Bayesian Modeling | Leading Global Trading Firm</t>
  </si>
  <si>
    <t>Industry Expert Mentor – AI / ML / Data Science (Part-Time, Remote) - Contract to Hire</t>
  </si>
  <si>
    <t>['sql', 'sql server', 'snowflake', 'ssis']</t>
  </si>
  <si>
    <t>Senior Data Engineer, Cybersecurity</t>
  </si>
  <si>
    <t>['sql', 'python', 'scala', 'snowflake', 'aws', 'spark', 'pyspark', 'airflow', 'github', 'terraform', 'jenkins']</t>
  </si>
  <si>
    <t>Layline Automation</t>
  </si>
  <si>
    <t>['sql', 'python', 'oracle', 'kafka', 'linux', 'unix', 'kubernetes']</t>
  </si>
  <si>
    <t>Office of Personnel Management</t>
  </si>
  <si>
    <t>Data Labelers</t>
  </si>
  <si>
    <t>['sql', 'python', 'snowflake', 'zoom']</t>
  </si>
  <si>
    <t>Business Intelligence / Data Analyst</t>
  </si>
  <si>
    <t>Yorkshire Dental Suite</t>
  </si>
  <si>
    <t>[Remote] Senior Data Engineer, Data Platform Admin (US – East Coast)</t>
  </si>
  <si>
    <t>ŌURA</t>
  </si>
  <si>
    <t>['databricks', 'aws', 'spark', 'unity']</t>
  </si>
  <si>
    <t>Data Engineer - Secret or Top Secret Cleared</t>
  </si>
  <si>
    <t>['python', 'java', 'azure', 'aws', 'gcp', 'spark', 'kafka', 'airflow', 'kubernetes', 'docker']</t>
  </si>
  <si>
    <t>['sql', 'python', 'gcp', 'looker']</t>
  </si>
  <si>
    <t>['python', 'nosql', 'gcp', 'bigquery', 'spark', 'airflow', 'hadoop', 'pandas', 'fastapi']</t>
  </si>
  <si>
    <t>Software Engineer, Data Infrastructure &amp; Acquisition - Dublin, Ireland</t>
  </si>
  <si>
    <t>Speechify</t>
  </si>
  <si>
    <t>Data Engineer - LATAM only!</t>
  </si>
  <si>
    <t>G2i Inc.</t>
  </si>
  <si>
    <t>['sql', 'gcp', 'bigquery', 'docker']</t>
  </si>
  <si>
    <t>Data Analyst 1/Trainee - 791</t>
  </si>
  <si>
    <t>Applied Data Science &amp; Insights Leader - GTM Intelligence Solutions and Technical Success</t>
  </si>
  <si>
    <t>AI Consultant - Quality Systems &amp; Data Engineering</t>
  </si>
  <si>
    <t>['sql', 'unify']</t>
  </si>
  <si>
    <t>[Remote] Data Engineer-Kiewit Nuclear Solutions 1 Job Details | Kiewit</t>
  </si>
  <si>
    <t>Kiewit</t>
  </si>
  <si>
    <t>['sql', 'python', 'sql server', 'azure', 'databricks', 'spark', 'pyspark', 'power bi', 'dax', 'powerbi', 'powerbi']</t>
  </si>
  <si>
    <t>Consultant, Data Engineer(Databricks)</t>
  </si>
  <si>
    <t>Donegal, Ireland</t>
  </si>
  <si>
    <t>Coyle Consulting</t>
  </si>
  <si>
    <t>['sql', 'python', 'java', 'sql server', 'mysql', 'postgresql']</t>
  </si>
  <si>
    <t>Sr. SW Engineer (Data Engineering - Java, Hadoop, Spark, Python, 3-7 years Exp)</t>
  </si>
  <si>
    <t>['python', 'scala', 'nosql', 'java', 'db2', 'cassandra', 'neo4j', 'spark', 'hadoop', 'git', 'jenkins', 'bitbucket']</t>
  </si>
  <si>
    <t>Azure Data Engineer- Remote South Africa</t>
  </si>
  <si>
    <t>Nigel Frank International Limited</t>
  </si>
  <si>
    <t>['sql', 'python', 'go', 'sql server', 'azure', 'power bi', 'ssis', 'ssrs', 'dax']</t>
  </si>
  <si>
    <t>Reporting Engineer x 2 (5509)</t>
  </si>
  <si>
    <t>Birchwood, United Kingdom</t>
  </si>
  <si>
    <t>Certain Advantage</t>
  </si>
  <si>
    <t>Senior Electronic Data Interchange Analyst</t>
  </si>
  <si>
    <t>Strategic Retail Partners</t>
  </si>
  <si>
    <t>['sql', 'python', 'go', 'spark', 'kafka', 'kubernetes']</t>
  </si>
  <si>
    <t>Data scientist (Data Wrangler)</t>
  </si>
  <si>
    <t>Data Science &amp; Value Creation Consultant</t>
  </si>
  <si>
    <t>Senior Business Systems Analyst (BSA), CPQ/CRM (onsite work)</t>
  </si>
  <si>
    <t>['sql', 'go', 'tableau', 'excel', 'sap', 'powerpoint', 'jira']</t>
  </si>
  <si>
    <t>Convergence Group</t>
  </si>
  <si>
    <t>['sql', 'python', 'javascript', 'powershell', 'c', 'sql server', 'azure', 'monday.com']</t>
  </si>
  <si>
    <t>Senior Data Engineer Generalist (Python Expert)</t>
  </si>
  <si>
    <t>Director, Data Analysis</t>
  </si>
  <si>
    <t>Sr. Director, Data Analysis</t>
  </si>
  <si>
    <t>ML Engineer, Generative Video</t>
  </si>
  <si>
    <t>Data Engineer - Bilingual Mandarin required</t>
  </si>
  <si>
    <t>CWILL</t>
  </si>
  <si>
    <t>['sql', 'python', 'java', 'postgresql', 'snowflake', 'azure', 'databricks', 'aws', 'gcp', 'redshift', 'bigquery', 'spark', 'kafka', 'airflow', 'kubernetes', 'docker', 'git', 'terraform', 'unify']</t>
  </si>
  <si>
    <t>['sql', 'python', 'azure', 'databricks', 'aws', 'spark', 'pyspark', 'airflow', 'power bi', 'github']</t>
  </si>
  <si>
    <t>Maven Exploitation Specialist/ Data Analyst (Middle)</t>
  </si>
  <si>
    <t>BTS Software Solutions</t>
  </si>
  <si>
    <t>Fidelity</t>
  </si>
  <si>
    <t>['sql', 'python', 'java', 'oracle', 'aws']</t>
  </si>
  <si>
    <t>Azure/Databricks Engineer - PySpark, SQL, Tableau, Power BI</t>
  </si>
  <si>
    <t>['sql', 'azure', 'databricks', 'pyspark', 'tableau', 'power bi', 'unity']</t>
  </si>
  <si>
    <t>Senior Data Analyst - Banking &amp; Customer Analytics</t>
  </si>
  <si>
    <t>['sql', 'python', 'aws', 'tableau', 'excel', 'power bi', 'dax']</t>
  </si>
  <si>
    <t>Business Analyst 3 Metadata AI Analytics</t>
  </si>
  <si>
    <t>Smart Infratech</t>
  </si>
  <si>
    <t>['sql', 'python', 'javascript', 'sql server', 'postgresql', 'power bi']</t>
  </si>
  <si>
    <t>Data Collection Manager</t>
  </si>
  <si>
    <t>IMCS Group</t>
  </si>
  <si>
    <t>['sql', 'python', 'azure', 'fastapi', 'django']</t>
  </si>
  <si>
    <t>['sql', 'python', 'scala', 'java', 'snowflake', 'azure', 'oracle', 'aws', 'kafka', 'airflow', 'gdpr']</t>
  </si>
  <si>
    <t>Software Engineer III - Metadata Management &amp; Data Discovery</t>
  </si>
  <si>
    <t>['sql', 'python', 'db2', 'sql server', 'snowflake', 'azure', 'databricks', 'oracle', 'aws', 'spark', 'pyspark', 'git', 'unity']</t>
  </si>
  <si>
    <t>Clinical Data Scientist/ Methodologist</t>
  </si>
  <si>
    <t>Bridgewater, CT</t>
  </si>
  <si>
    <t>['sql', 'python', 'r', 'sas', 'snowflake', 'sas', 'github']</t>
  </si>
  <si>
    <t>Warranty Data Analyst</t>
  </si>
  <si>
    <t>Empire Cat</t>
  </si>
  <si>
    <t>ComplexCare Solutions</t>
  </si>
  <si>
    <t>['sql', 'crystal', 't-sql', 'powershell', 'c', 'vb.net', 'sql server', 'excel', 'cognos', 'svn']</t>
  </si>
  <si>
    <t>Facilities Analyst (Senior or Lead)</t>
  </si>
  <si>
    <t>['r', 'c', 'tableau', 'powerbi', 'powerbi']</t>
  </si>
  <si>
    <t>Scientific Applications Data Scientist IV</t>
  </si>
  <si>
    <t>JPL</t>
  </si>
  <si>
    <t>Associate, Digital Finance Transformation - Data Scientist - Private Equity Performance Improvement (OPEN TO ALL US LOCATIONS) | Troy, NY, USA</t>
  </si>
  <si>
    <t>Data Platform Engineer | Azure, Airflow &amp; DevOps | Hyderabad</t>
  </si>
  <si>
    <t>['azure', 'airflow', 'kubernetes', 'docker', 'terraform']</t>
  </si>
  <si>
    <t>['sql', 'python', 'scala', 'sas', 'databricks', 'aws', 'redshift', 'spark', 'sas', 'qlik', 'docker', 'github', 'terraform']</t>
  </si>
  <si>
    <t>Electro Rent Corp</t>
  </si>
  <si>
    <t>(Senior) Scientist, Machine Learning</t>
  </si>
  <si>
    <t>['python', 'pytorch', 'gdpr']</t>
  </si>
  <si>
    <t>Securitas</t>
  </si>
  <si>
    <t>['sql', 'python', 'snowflake', 'aws', 'gcp', 'kafka']</t>
  </si>
  <si>
    <t>Principal Data Engineer, Data Platform</t>
  </si>
  <si>
    <t>A Place For Mom</t>
  </si>
  <si>
    <t>['sql', 'python', 'databricks', 'spark', 'pyspark', 'unity']</t>
  </si>
  <si>
    <t>Senior Inference Engineer, Artificial Intelligence</t>
  </si>
  <si>
    <t>Level 7 Data &amp; AI Tutor</t>
  </si>
  <si>
    <t>['sql', 'python', 'azure', 'aws', 'spark', 'numpy', 'tensorflow', 'pandas']</t>
  </si>
  <si>
    <t>IR Analyst</t>
  </si>
  <si>
    <t>Data Scientist (PhD Required) – Generative AI &amp; Machine Learning</t>
  </si>
  <si>
    <t>['python', 'aws', 'gcp', 'pytorch', 'tensorflow', 'airflow', 'scikit-learn', 'kubernetes', 'docker']</t>
  </si>
  <si>
    <t>Senior Director - Data Science</t>
  </si>
  <si>
    <t>Senior Pricing Manager – Data Science &amp; Pricing Analytics (Ref: 196761)</t>
  </si>
  <si>
    <t>[Remote] Senior Data Engineer (Healthcare Data)</t>
  </si>
  <si>
    <t>AI, Computer Vision &amp; Digital Twin Engineer</t>
  </si>
  <si>
    <t>Ringwood, United Kingdom</t>
  </si>
  <si>
    <t>University Of Derby</t>
  </si>
  <si>
    <t>['sql', 'python', 'outlook']</t>
  </si>
  <si>
    <t>Vice President Product Solutions - Chief Data Analytics Office Fusion Platform</t>
  </si>
  <si>
    <t>Houtini</t>
  </si>
  <si>
    <t>Data Scientist- Phyton</t>
  </si>
  <si>
    <t>JobIQ Careers</t>
  </si>
  <si>
    <t>Lytham St Annes, United Kingdom</t>
  </si>
  <si>
    <t>UNITY BUSINESS SYSTEMS LTD</t>
  </si>
  <si>
    <t>['sql', 'python', 'r', 'azure', 'databricks', 'aws', 'spark', 'pytorch', 'tensorflow', 'hadoop', 'scikit-learn', 'tableau', 'looker', 'power bi']</t>
  </si>
  <si>
    <t>Full-Stack Data Engineer</t>
  </si>
  <si>
    <t>Base-2 Solutions</t>
  </si>
  <si>
    <t>['sql', 'python', 'nosql', 'java', 'mongodb', 'c', 'mongodb', 'azure', 'aws', 'spark', 'kafka', 'airflow', 'hadoop', 'gdpr', 'tableau']</t>
  </si>
  <si>
    <t>Finance Data Engineer</t>
  </si>
  <si>
    <t>['sql', 'python', 'shell', 'snowflake', 'aws', 'kubernetes', 'git', 'jenkins']</t>
  </si>
  <si>
    <t>['sql', 'python', 'nosql', 'snowflake', 'azure', 'aws', 'spark', 'kafka', 'hadoop']</t>
  </si>
  <si>
    <t>Data Platform DevOps Engineer - Senior Consultant</t>
  </si>
  <si>
    <t>Deloitte LLP</t>
  </si>
  <si>
    <t>['sas', 'snowflake', 'azure', 'databricks', 'aws', 'sas', 'kubernetes', 'docker', 'github', 'terraform', 'jenkins']</t>
  </si>
  <si>
    <t>Manager, Data and Analytics</t>
  </si>
  <si>
    <t>Forward Air Corporation</t>
  </si>
  <si>
    <t>['azure', 'databricks', 'kafka', 'airflow', 'windows', 'excel', 'power bi', 'powerpoint', 'outlook', 'terraform', 'unity', 'zoom', 'webex']</t>
  </si>
  <si>
    <t>Cocoa, FL</t>
  </si>
  <si>
    <t>City of Meridian</t>
  </si>
  <si>
    <t>Manager Data Science and Advanced Analytics</t>
  </si>
  <si>
    <t>[Remote] Staff Data Engineer, Financial Data Operations</t>
  </si>
  <si>
    <t>Root Inc.</t>
  </si>
  <si>
    <t>['sql', 'python', 'scala', 'nosql', 'mongodb', 'mongodb', 'azure', 'aws', 'spark', 'kafka', 'airflow', 'hadoop', 'gdpr', 'tableau']</t>
  </si>
  <si>
    <t>AI Business Data Analyst Associate</t>
  </si>
  <si>
    <t>Quality Assurance &amp; Data Analytics Specialist - EEO &amp; Workplace Culture</t>
  </si>
  <si>
    <t>['sql', 'oracle', 'tableau', 'excel', 'power bi', 'dax']</t>
  </si>
  <si>
    <t>Data Scientist / Power BI &amp; Project Analytics Specialist</t>
  </si>
  <si>
    <t>Blue Stone Management</t>
  </si>
  <si>
    <t>['power bi', 'dax', 'sharepoint']</t>
  </si>
  <si>
    <t>Fraud Model Analyst</t>
  </si>
  <si>
    <t>Senior Business and Marketing Data Scientist</t>
  </si>
  <si>
    <t>Data Engineer - Hadoop OzoneCH</t>
  </si>
  <si>
    <t>['sql', 'python', 'scala', 'java', 'shell', 'spark', 'kafka', 'hadoop', 'linux', 'unix', 'kubernetes', 'docker', 'yarn']</t>
  </si>
  <si>
    <t>Data Engineer - Ab initio</t>
  </si>
  <si>
    <t>Analyst-Compliance Global Sanctions Governance</t>
  </si>
  <si>
    <t>['express', 'tableau', 'excel']</t>
  </si>
  <si>
    <t>['python', 'sas', 'databricks', 'aws', 'gcp', 'spark', 'pyspark', 'hadoop', 'sas']</t>
  </si>
  <si>
    <t>Senior Consultant Data Analyst</t>
  </si>
  <si>
    <t>['sql', 'python', 'r', 'azure', 'aws', 'tableau', 'excel', 'power bi', 'powerpoint']</t>
  </si>
  <si>
    <t>Marketing &amp; Data Insights Analyst</t>
  </si>
  <si>
    <t>Far Post Media</t>
  </si>
  <si>
    <t>['sql', 'python', 'r', 'snowflake', 'redshift', 'bigquery', 'airflow', 'tableau', 'excel', 'power bi', 'powerpoint']</t>
  </si>
  <si>
    <t>Investment Risk Data Analyst (Data Operations) – Asset Management / Investment Management</t>
  </si>
  <si>
    <t>PSD Group</t>
  </si>
  <si>
    <t>['sql', 'python', 'snowflake', 'oracle']</t>
  </si>
  <si>
    <t>Senior Specialist - Data Sciences</t>
  </si>
  <si>
    <t>['dynamodb', 'aws', 'sap']</t>
  </si>
  <si>
    <t>Data Engineer, Quantitative Research</t>
  </si>
  <si>
    <t>['sql', 'python', 'javascript', 'c', 'rust', 'airflow', 'pandas']</t>
  </si>
  <si>
    <t>AppGate</t>
  </si>
  <si>
    <t>['spark', 'kubernetes']</t>
  </si>
  <si>
    <t>Engineering Manager, Customer Studios</t>
  </si>
  <si>
    <t>Engineering Manager, Agents</t>
  </si>
  <si>
    <t>Staff Engineer, AI Productivity</t>
  </si>
  <si>
    <t>['go', 'javascript', 'typescript', 'graphql', 'github', 'slack']</t>
  </si>
  <si>
    <t>Senior Programmer Analyst – CRM &amp; Marketing Data</t>
  </si>
  <si>
    <t>['sql', 'python', 'javascript', 'powershell', 'snowflake', 'azure', 'jupyter', 'linux', 'alteryx', 'git', 'github']</t>
  </si>
  <si>
    <t>Business Analyst with AI Experience</t>
  </si>
  <si>
    <t>Lenora Systems Inc</t>
  </si>
  <si>
    <t>['sql', 'python', 'azure', 'aws', 'jira']</t>
  </si>
  <si>
    <t>Marketing Analyst/Coordinator</t>
  </si>
  <si>
    <t>Journeyman Computer Systems Analyst - Jordan Jobs</t>
  </si>
  <si>
    <t>['linux', 'git', 'gitlab']</t>
  </si>
  <si>
    <t>Business Analyst – Cloud Transformation &amp; Data Delivery (Banking)</t>
  </si>
  <si>
    <t>Executive Director, Business Analytics</t>
  </si>
  <si>
    <t>Senior Technical Data Analyst – People Data Domain (Data-as-a-Product) | Suggested Market Title: Senior Technical Data Analyst / Data Product Owner – HR &amp; People Analytics</t>
  </si>
  <si>
    <t>Graduate Investment Data Analyst Programme Central London</t>
  </si>
  <si>
    <t>Regal Brooke Limited</t>
  </si>
  <si>
    <t>Senior Business Intelligence Data Analyst</t>
  </si>
  <si>
    <t>bet365</t>
  </si>
  <si>
    <t>Lead Data Engineer (Client Side)</t>
  </si>
  <si>
    <t>Blaine, MN</t>
  </si>
  <si>
    <t>['snowflake', 'azure', 'aws', 'gcp']</t>
  </si>
  <si>
    <t>Data Engineer Associate - Contract</t>
  </si>
  <si>
    <t>['sql', 'python', 'java', 'sql server', 'snowflake', 'azure', 'oracle']</t>
  </si>
  <si>
    <t>SDET (ETL Quality Engineer)</t>
  </si>
  <si>
    <t>SME - Data Engineer</t>
  </si>
  <si>
    <t>Pineaxe Technologies</t>
  </si>
  <si>
    <t>['python', 'azure', 'aws', 'gcp', 'spark', 'kafka', 'airflow', 'hadoop']</t>
  </si>
  <si>
    <t>Sr. Marketing Analytics Analyst- W2</t>
  </si>
  <si>
    <t>['sql', 'python', 'r', 'looker', 'power bi']</t>
  </si>
  <si>
    <t>Data Analyst / SQL / SOQL</t>
  </si>
  <si>
    <t>Associate Technology Designer</t>
  </si>
  <si>
    <t>Guidepost Solutions</t>
  </si>
  <si>
    <t>Data Center Infrastructure Engineer</t>
  </si>
  <si>
    <t>['windows', 'linux', 'unix']</t>
  </si>
  <si>
    <t>Data Analyst (part-time)</t>
  </si>
  <si>
    <t>Mariposa Women &amp; Family Center</t>
  </si>
  <si>
    <t>Data &amp; Analytics Lead</t>
  </si>
  <si>
    <t>Global X ETFs</t>
  </si>
  <si>
    <t>Macildowie Recruitment and Retention</t>
  </si>
  <si>
    <t>['sql', 'azure', 'databricks', 'excel', 'power bi']</t>
  </si>
  <si>
    <t>Trainee AI Data Analyst (No Experience Needed – UK Remote)</t>
  </si>
  <si>
    <t>Senior Data Scientist, Computational Biology</t>
  </si>
  <si>
    <t>DELFI Diagnostics</t>
  </si>
  <si>
    <t>Research Data Engineer</t>
  </si>
  <si>
    <t>['sql', 'python', 'snowflake', 'aws', 'gcp', 'numpy', 'pandas']</t>
  </si>
  <si>
    <t>['sql', 'python', 'snowflake', 'databricks', 'bigquery', 'airflow', 'github', 'jira']</t>
  </si>
  <si>
    <t>Snowflake Data Engineer, Enterprise Risk Integration, Contract-to-Hire</t>
  </si>
  <si>
    <t>Biblioso Corporation</t>
  </si>
  <si>
    <t>Junior Data Engineer : : Plano, TX/ San Antonio, TX/ Phoenix, AZ</t>
  </si>
  <si>
    <t>['sql', 'python', 'shell', 'snowflake', 'phoenix', 'linux', 'unix']</t>
  </si>
  <si>
    <t>Systems Analyst (eCW)</t>
  </si>
  <si>
    <t>Pacific Neuropsychiatric Specialists Inc</t>
  </si>
  <si>
    <t>Senior/Principal Data Solutions Analyst</t>
  </si>
  <si>
    <t>['python', 'nosql', 'java', 'perl', 'shell', 'hadoop']</t>
  </si>
  <si>
    <t>Data Scientists / Digital Marketers</t>
  </si>
  <si>
    <t>Planet Technology INC</t>
  </si>
  <si>
    <t>Scion Staffing</t>
  </si>
  <si>
    <t>Retail Data Domain SME</t>
  </si>
  <si>
    <t>Data Analytics/ Automation Analyst</t>
  </si>
  <si>
    <t>Junior Clinical Data Analyst</t>
  </si>
  <si>
    <t>['sql', 'gcp', 'tableau', 'excel', 'power bi']</t>
  </si>
  <si>
    <t>Senior Data Scientist w/ Supply Chain Management and Optimization</t>
  </si>
  <si>
    <t>Conch Technologies Inc</t>
  </si>
  <si>
    <t>['sql', 'python', 'jupyter']</t>
  </si>
  <si>
    <t>['oracle', 'aws', 'redshift']</t>
  </si>
  <si>
    <t>Senior Salesforce Data and Platform Engineer</t>
  </si>
  <si>
    <t>Sigil Partners</t>
  </si>
  <si>
    <t>['python', 'snowflake', 'aws', 'redshift', 'git']</t>
  </si>
  <si>
    <t>['sql', 'python', 'mysql', 'oracle', 'tableau', 'microstrategy']</t>
  </si>
  <si>
    <t>Senior/ Staff Data Scientist- Senior Applied Scientist, Finance Forecasting Systems</t>
  </si>
  <si>
    <t>['sql', 'python', 'snowflake', 'redshift', 'bigquery', 'spark']</t>
  </si>
  <si>
    <t>Lead Analyst, Enterprise Deployments</t>
  </si>
  <si>
    <t>['go', 'oracle', 'visio', 'excel', 'powerpoint', 'outlook', 'jira', 'confluence', 'smartsheet']</t>
  </si>
  <si>
    <t>Data &amp; Analytics – Upcoming Opportunities at Surescripts</t>
  </si>
  <si>
    <t>Surescripts</t>
  </si>
  <si>
    <t>Sr/Staff Data Engineer - On-site in NYC!</t>
  </si>
  <si>
    <t>G2i</t>
  </si>
  <si>
    <t>['sql', 'python', 'aws', 'spark', 'kafka', 'terraform']</t>
  </si>
  <si>
    <t>['sql', 'python', 'go', 'scala', 'nosql', 'java', 'mongodb', 'rust', 'mysql', 'postgresql', 'mongodb', 'dynamodb', 'elasticsearch', 'aws', 'gcp', 'redshift', 'spark', 'kafka', 'airflow', 'kubernetes', 'docker']</t>
  </si>
  <si>
    <t>['sql', 'python', 'shell', 'snowflake', 'databricks', 'airflow', 'looker']</t>
  </si>
  <si>
    <t>Agility Senior Associate - Data &amp; Analytics</t>
  </si>
  <si>
    <t>Advanced Metering System Data Analyst (Level III - Sr. II)</t>
  </si>
  <si>
    <t>Oncor</t>
  </si>
  <si>
    <t>['sql', 'python', 'r', 'hadoop', 'selenium', 'excel', 'sharepoint']</t>
  </si>
  <si>
    <t>Federal Heights, CO</t>
  </si>
  <si>
    <t>Toole Design Group</t>
  </si>
  <si>
    <t>Sr Business Insights Analyst (Property Claims)</t>
  </si>
  <si>
    <t>Assurant, Inc</t>
  </si>
  <si>
    <t>['sql', 'db2', 'excel', 'power bi']</t>
  </si>
  <si>
    <t>Data Engineer - Healthcare Analytics Platform</t>
  </si>
  <si>
    <t>['sql', 'python', 'snowflake', 'azure', 'databricks', 'aws', 'tableau', 'power bi', 'git']</t>
  </si>
  <si>
    <t>Bayesian Statistics Expert - PhD - AI Trainer</t>
  </si>
  <si>
    <t>['python', 'oracle', 'linux', 'terminal']</t>
  </si>
  <si>
    <t>Sr. Business Analyst | McLean, VA, USA</t>
  </si>
  <si>
    <t>['sql', 'sql server', 'excel', 'power bi', 'sap', 'sharepoint', 'smartsheet', 'microsoft teams']</t>
  </si>
  <si>
    <t>Analyst, Consumer Insights</t>
  </si>
  <si>
    <t>United States Olympic and Paralympic Committee</t>
  </si>
  <si>
    <t>Origami Risk LLC</t>
  </si>
  <si>
    <t>Senior Data Engineer (Governance Focus) | Reston, VA, USA</t>
  </si>
  <si>
    <t>['sql', 'python', 'azure', 'databricks', 'aws', 'pyspark', 'git', 'terraform']</t>
  </si>
  <si>
    <t>Data Engineer Level 1</t>
  </si>
  <si>
    <t>EDUTEK LTD</t>
  </si>
  <si>
    <t>Principal Data Architect Remote</t>
  </si>
  <si>
    <t>['sql', 'python', 'sql server', 'snowflake', 'databricks', 'airflow', 'gdpr', 'graphql', 'power bi']</t>
  </si>
  <si>
    <t>Maryland, NY</t>
  </si>
  <si>
    <t>Power BI Report Developer</t>
  </si>
  <si>
    <t>Index Analytics</t>
  </si>
  <si>
    <t>['sql', 'python', 'snowflake', 'aws', 'github', 'jenkins']</t>
  </si>
  <si>
    <t>Pacific Neuropsychiatric Specialists</t>
  </si>
  <si>
    <t>Business Intelligence (BI) Analyst – Finance</t>
  </si>
  <si>
    <t>Senior Business Intelligence &amp; Data Analyst - Data Governance</t>
  </si>
  <si>
    <t>The TJX Companies, Inc.</t>
  </si>
  <si>
    <t>Lead Marketing Science Engagement Analyst- Retail Media</t>
  </si>
  <si>
    <t>['sql', 'python', 'r', 'go', 'tableau', 'excel', 'looker', 'power bi']</t>
  </si>
  <si>
    <t>Manager, Advanced Analytics, Walmart Connect</t>
  </si>
  <si>
    <t>['sql', 'r', 'tableau', 'excel', 'powerpoint', 'jira']</t>
  </si>
  <si>
    <t>Tax Innovation &amp; Delivery Experience - Data Engineering - Experienced Associate</t>
  </si>
  <si>
    <t>Senior Lead Data Analyst</t>
  </si>
  <si>
    <t>Business Analyst – Snowflake &amp; Enterprise Data Platforms</t>
  </si>
  <si>
    <t>Drillo.AI</t>
  </si>
  <si>
    <t>['sql', 'snowflake', 'tableau', 'excel', 'powerpoint']</t>
  </si>
  <si>
    <t>Sr. Data Analytics Engineer</t>
  </si>
  <si>
    <t>Under Armour, Inc.</t>
  </si>
  <si>
    <t>['sql', 'python', 'go', 'snowflake', 'tableau', 'github']</t>
  </si>
  <si>
    <t>Cortlandt Manor, NY</t>
  </si>
  <si>
    <t>['sql', 'python', 'azure', 'aws', 'gcp', 'windows', 'linux', 'git', 'github', 'gitlab']</t>
  </si>
  <si>
    <t>Financial Analyst Job Details | NetApp, Inc.</t>
  </si>
  <si>
    <t>Business Analyst (Part-Time)</t>
  </si>
  <si>
    <t>Data Engineer/Python SQL Developer</t>
  </si>
  <si>
    <t>SIERTEK LTD</t>
  </si>
  <si>
    <t>['sql', 'python', 'aws', 'jira']</t>
  </si>
  <si>
    <t>Data Engineer, Grant Funded</t>
  </si>
  <si>
    <t>Ann &amp; Robert H. Lurie Children’s Hospital of Chicago</t>
  </si>
  <si>
    <t>['python', 'scala', 'java', 'c', 'azure', 'aws', 'gcp', 'spark', 'kafka', 'hadoop']</t>
  </si>
  <si>
    <t>['sql', 'python', 'jupyter', 'github']</t>
  </si>
  <si>
    <t>['sql', 'python', 'sql server', 'bigquery', 'tableau', 'power bi', 'github', 'jira']</t>
  </si>
  <si>
    <t>Staff Data Scientist, ML (Credit Risk)</t>
  </si>
  <si>
    <t>Founding Data Engineer - Data Startup  -SF</t>
  </si>
  <si>
    <t>['sql', 'python', 'postgresql', 'neo4j', 'airflow']</t>
  </si>
  <si>
    <t>Systems Software Analyst - Level 4 Jobs</t>
  </si>
  <si>
    <t>Senior Staff AI Data Engineer - Hybrid</t>
  </si>
  <si>
    <t>['sql', 'python', 'c', 'snowflake', 'azure', 'aws', 'gcp']</t>
  </si>
  <si>
    <t>Sr. Data Engineer - FP&amp;A</t>
  </si>
  <si>
    <t>Cognite AS</t>
  </si>
  <si>
    <t>['sql', 'python', 'java', 'powershell', 'azure', 'gcp', 'spark', 'pyspark', 'gdpr', 'graphql', 'power bi', 'github', 'terraform']</t>
  </si>
  <si>
    <t>Principal, Engineer - Data Engineering</t>
  </si>
  <si>
    <t>Macy's</t>
  </si>
  <si>
    <t>['python', 'java', 'gcp']</t>
  </si>
  <si>
    <t>Better Talent</t>
  </si>
  <si>
    <t>Remote Equity Research Analyst - AI Trainer</t>
  </si>
  <si>
    <t>Financial Data &amp; Systems Analyst</t>
  </si>
  <si>
    <t>Mattamy Homes</t>
  </si>
  <si>
    <t>Data Analyst Jobs in Chicago</t>
  </si>
  <si>
    <t>TalnFlo</t>
  </si>
  <si>
    <t>Remote Data Scientist — AI Model Development at SaidGig United Kingdom</t>
  </si>
  <si>
    <t>Belgian Pride 🏳️‍</t>
  </si>
  <si>
    <t>junior data scientist/java backend developer</t>
  </si>
  <si>
    <t>Wrangell, AK</t>
  </si>
  <si>
    <t>Tax Innovation &amp; Delivery Experience - Data Engineering - Director</t>
  </si>
  <si>
    <t>['azure', 'databricks', 'aws', 'airflow', 'hadoop']</t>
  </si>
  <si>
    <t>['tableau', 'excel', 'power bi', 'outlook']</t>
  </si>
  <si>
    <t>['sql', 'tableau', 'excel', 'looker', 'power bi', 'sheets', 'powerpoint']</t>
  </si>
  <si>
    <t>AI/ML Data Scientist — Customer Intelligence</t>
  </si>
  <si>
    <t>Emapta Global</t>
  </si>
  <si>
    <t>GIS SUPPORT SPECIALIST / GEOSPATIAL DATA ANALYST</t>
  </si>
  <si>
    <t>SMX Services &amp; Consulting, Inc.</t>
  </si>
  <si>
    <t>['sql', 'python', 'snowflake', 'aws', 'git', 'github']</t>
  </si>
  <si>
    <t>MLOps Engineer (12 months)</t>
  </si>
  <si>
    <t>Coventry Building Society Careers</t>
  </si>
  <si>
    <t>Data Engineer (Part time) – BigQuery / GA4</t>
  </si>
  <si>
    <t>Senior Data Engineer (12 months)</t>
  </si>
  <si>
    <t>SAP HANA modeler and data science developer</t>
  </si>
  <si>
    <t>Aruma Tech</t>
  </si>
  <si>
    <t>['sql', 'python', 'r', 'apl', 'tableau', 'power bi', 'sap']</t>
  </si>
  <si>
    <t>CompoSecure</t>
  </si>
  <si>
    <t>Lead Data Scientist – ML</t>
  </si>
  <si>
    <t>Batangas City, Batangas, Philippines</t>
  </si>
  <si>
    <t>Washington Suburban Sanitary Commission</t>
  </si>
  <si>
    <t>InDrive Group</t>
  </si>
  <si>
    <t>Part-Time IT Systems Developer: Data</t>
  </si>
  <si>
    <t>First Focus IT Pty</t>
  </si>
  <si>
    <t>I did my part and supported the Regular Toilet</t>
  </si>
  <si>
    <t>['python', 'go', 'pytorch', 'keras', 'tensorflow', 'pandas']</t>
  </si>
  <si>
    <t>Sr Electrical Engineer (Data Centers)</t>
  </si>
  <si>
    <t>Civil (Design) Engineer (Data Centers)</t>
  </si>
  <si>
    <t>Security Reports &amp; Analytics Specialist</t>
  </si>
  <si>
    <t>Jobs In Qatar - Jooble</t>
  </si>
  <si>
    <t>ITA International</t>
  </si>
  <si>
    <t>Porter Ranch, CA</t>
  </si>
  <si>
    <t>Operational Technology Data Engineer Job Details | Perdue Farms</t>
  </si>
  <si>
    <t>Financial Analyst - North Dallas (85k-95k)</t>
  </si>
  <si>
    <t>Senior Data Scientist – Entity Resolution</t>
  </si>
  <si>
    <t>['sql', 'python', 'elasticsearch', 'snowflake', 'azure', 'aws', 'gcp', 'pytorch', 'tensorflow', 'scikit-learn', 'github', 'jira']</t>
  </si>
  <si>
    <t>Senior Machine Learning Engineer (Data Platform) Databricks / Medallion Architecture- Hybrid/Dallas,</t>
  </si>
  <si>
    <t>Riccione Resources</t>
  </si>
  <si>
    <t>['sql', 'python', 'r', 'azure', 'databricks', 'tensorflow', 'power bi', 'dax']</t>
  </si>
  <si>
    <t>AVP Senior Data Engineer</t>
  </si>
  <si>
    <t>West Chester Township, OH</t>
  </si>
  <si>
    <t>Data Engineer – Data Platforms (Google) Ref No: 26-36647</t>
  </si>
  <si>
    <t>Clock Edge Technologies Pvt Lt</t>
  </si>
  <si>
    <t>['sql', 'azure', 'gcp', 'bigquery', 'pyspark']</t>
  </si>
  <si>
    <t>Data Engineer – Data Platforms (Google) Ref No: 26-36648</t>
  </si>
  <si>
    <t>['sql', 'python', 'gcp', 'bigquery', 'jira']</t>
  </si>
  <si>
    <t>Data Engineer – Data Platforms (AWS) Ref No: 26-37006</t>
  </si>
  <si>
    <t>Data Engineer – Data Integration Ref No: 26-36649</t>
  </si>
  <si>
    <t>['azure', 'aws', 'ssis']</t>
  </si>
  <si>
    <t>Research and Data Analyst (FTC)</t>
  </si>
  <si>
    <t>King's Lynn, United Kingdom</t>
  </si>
  <si>
    <t>Freebridge Community Housing</t>
  </si>
  <si>
    <t>AI &amp; Data Science Engineer for RAG Chatbot. Telemetry Analysis &amp; Pattern Recognition for Smart CNC</t>
  </si>
  <si>
    <t>Senior Data Analytics Engineer - Shape the Analytics Engineering Function</t>
  </si>
  <si>
    <t>['sql', 'python', 'snowflake', 'azure', 'airflow', 'git']</t>
  </si>
  <si>
    <t>Carlisle, United Kingdom</t>
  </si>
  <si>
    <t>Agriwood Elite Recruitment</t>
  </si>
  <si>
    <t>Data Engineer (Power BI + Tableau + GCP/Azure)</t>
  </si>
  <si>
    <t>['sql', 'azure', 'gcp', 'tableau', 'power bi', 'sap', 'dax']</t>
  </si>
  <si>
    <t>Data Consultant (Data, AI, ML)</t>
  </si>
  <si>
    <t>['python', 'databricks', 'spark', 'airflow']</t>
  </si>
  <si>
    <t>['python', 'r', 'scala', 'spark', 'matplotlib', 'plotly', 'tensorflow', 'tableau']</t>
  </si>
  <si>
    <t>Generative AI Analyst</t>
  </si>
  <si>
    <t>(USA) Manager, Advanced Analytics</t>
  </si>
  <si>
    <t>Data Analyst Trainer</t>
  </si>
  <si>
    <t>ANUDIP FOUNDATION FOR SOCIAL WELFARE</t>
  </si>
  <si>
    <t>['sql', 'python', 'nosql', 'numpy', 'pandas', 'tableau', 'excel', 'power bi', 'dax']</t>
  </si>
  <si>
    <t>ACCOUNTING &amp; DATA ANALYST</t>
  </si>
  <si>
    <t>Monarch Solicitors</t>
  </si>
  <si>
    <t>['sql', 'python', 'tableau', 'excel', 'looker', 'power bi', 'sheets', 'spreadsheet']</t>
  </si>
  <si>
    <t>Senior Data Scientist, Apple Ads</t>
  </si>
  <si>
    <t>Staff Data Scientists, Conversational AI</t>
  </si>
  <si>
    <t>🚀 Exciting Opportunity: Senior Data &amp; ML Engineer at Kaso</t>
  </si>
  <si>
    <t>Beaverhand</t>
  </si>
  <si>
    <t>Kaso</t>
  </si>
  <si>
    <t>MDM Analyst</t>
  </si>
  <si>
    <t>SQL Developer / Core Banking Data Engineer</t>
  </si>
  <si>
    <t>['sql', 'python', 'go', 'scala', 'java', 'swift', 'kotlin', 'snowflake', 'azure', 'databricks', 'aws', 'gcp', 'bigquery', 'kafka', 'airflow', 'gdpr', 'excel', 'git']</t>
  </si>
  <si>
    <t>Rose Paving</t>
  </si>
  <si>
    <t>Quant Analytics Executive Director - Card Data Analytics</t>
  </si>
  <si>
    <t>Data Analyst (part time)</t>
  </si>
  <si>
    <t>['sql', 'python', 'r', 'sas', 'aws', 'tableau', 'excel', 'sas', 'qlik', 'powerbi', 'powerbi']</t>
  </si>
  <si>
    <t>Data Engineer (Snowflake / dbt) – Fully Remote, UK Fully remote (UK)</t>
  </si>
  <si>
    <t>Daventry, United Kingdom</t>
  </si>
  <si>
    <t>Partnerscale Limited</t>
  </si>
  <si>
    <t>Data Scientist - Major UK Retailer</t>
  </si>
  <si>
    <t>Principal Python Engineer — ML Infrastructure</t>
  </si>
  <si>
    <t>Sales Analytic Specialist</t>
  </si>
  <si>
    <t>Manner Polymers</t>
  </si>
  <si>
    <t>Exchange Fee Data Analyst | Philadelphia, PA, USA | In-Office</t>
  </si>
  <si>
    <t>Data Analyst || w2</t>
  </si>
  <si>
    <t>Data Visualization SME</t>
  </si>
  <si>
    <t>['tableau', 'power bi', 'ssrs', 'powerbi', 'powerbi']</t>
  </si>
  <si>
    <t>The Royal Parks</t>
  </si>
  <si>
    <t>['sql', 'python', 'r', 'aws', 'airflow', 'fastapi', 'flask', 'docker', 'git']</t>
  </si>
  <si>
    <t>Data Migration / Conversion Lead</t>
  </si>
  <si>
    <t>Niranjanpur, Madhya Pradesh, India</t>
  </si>
  <si>
    <t>ZecData Technology</t>
  </si>
  <si>
    <t>['python', 'scala', 'java', 'azure', 'aws', 'gcp', 'spark', 'kafka']</t>
  </si>
  <si>
    <t>Compleat Food Group</t>
  </si>
  <si>
    <t>Operational Data Scientist TS/SCI (FSP)</t>
  </si>
  <si>
    <t>['sql', 'python', 'pytorch', 'tensorflow', 'scikit-learn', 'pandas', 'jupyter', 'kubernetes', 'docker', 'git', 'github']</t>
  </si>
  <si>
    <t>Assistant Director, Data Science: Renter's Portfolio</t>
  </si>
  <si>
    <t>['sql', 'r', 'nosql', 'aws', 'airflow', 'linux', 'git']</t>
  </si>
  <si>
    <t>AI/Data Solutions Engineer TS/SCI (FSP)</t>
  </si>
  <si>
    <t>IT - ADMIN - Security Architect - Data Modeling Engineer</t>
  </si>
  <si>
    <t>['python', 'bash', 'windows', 'linux', 'microsoft teams']</t>
  </si>
  <si>
    <t>Power BI Analyst (Category &amp; Retail Insights)</t>
  </si>
  <si>
    <t>Supply Chain Analyst - HYBRID</t>
  </si>
  <si>
    <t>ChristianaCare</t>
  </si>
  <si>
    <t>Technical Analyst - Python / SQL</t>
  </si>
  <si>
    <t>Data Engineer – Enterprise Content Management Ref No: 26-37151</t>
  </si>
  <si>
    <t>['sql', 'python', 'r', 'snowflake', 'oracle', 'aws', 'airflow', 'hadoop', 'unix']</t>
  </si>
  <si>
    <t>Data Engineer, Scala And Spark, VP</t>
  </si>
  <si>
    <t>['r', 'scala', 'spark']</t>
  </si>
  <si>
    <t>Senior Data Engineer - Snowflake, DBT</t>
  </si>
  <si>
    <t>Director, Data Science: Data Science Tools</t>
  </si>
  <si>
    <t>['python', 'bash', 'shell', 'databricks', 'airflow', 'scikit-learn', 'fastapi', 'git']</t>
  </si>
  <si>
    <t>PHMI Population Health Analyst</t>
  </si>
  <si>
    <t>Northeast Valley Health Corporation</t>
  </si>
  <si>
    <t>People Research Data Scientist, AI Fairness &amp; Bias</t>
  </si>
  <si>
    <t>Senior Data and Analytics Engineer (Hybrid)</t>
  </si>
  <si>
    <t>Velir</t>
  </si>
  <si>
    <t>['sql', 'python', 'snowflake', 'azure', 'databricks', 'aws', 'spark', 'kafka', 'airflow', 'unity']</t>
  </si>
  <si>
    <t>Data Engineer - Ai Startup  -SF</t>
  </si>
  <si>
    <t>Data Engineer/Developer – Expert (TS/SCI + polygraph)</t>
  </si>
  <si>
    <t>Arcadia Strategy Group LLC</t>
  </si>
  <si>
    <t>Planning &amp; Reporting Senior Analyst, Distribution</t>
  </si>
  <si>
    <t>['sql', 'tableau', 'excel', 'power bi', 'microstrategy']</t>
  </si>
  <si>
    <t>Data Engineer – GCP</t>
  </si>
  <si>
    <t>signitives IT Solutions</t>
  </si>
  <si>
    <t>['sql', 'python', 'gcp', 'bigquery', 'pyspark', 'airflow', 'git']</t>
  </si>
  <si>
    <t>Delivery Engineer - Data</t>
  </si>
  <si>
    <t>Ollion</t>
  </si>
  <si>
    <t>['sql', 'python', 'snowflake', 'azure', 'databricks', 'aws', 'gcp', 'redshift', 'bigquery', 'power bi', 'git']</t>
  </si>
  <si>
    <t>St Helens, United Kingdom</t>
  </si>
  <si>
    <t>Staff Data Engineer, Revenue Engine</t>
  </si>
  <si>
    <t>Charlie Health</t>
  </si>
  <si>
    <t>['sql', 'python', 'snowflake', 'numpy', 'pandas', 'tableau']</t>
  </si>
  <si>
    <t>Data and Assessment Analyst</t>
  </si>
  <si>
    <t>Napa Valley Unified School District</t>
  </si>
  <si>
    <t>Data Analyst/Scientist IV</t>
  </si>
  <si>
    <t>Qlarant</t>
  </si>
  <si>
    <t>['sql', 'python', 'r', 'sas', 'tableau', 'sas']</t>
  </si>
  <si>
    <t>Judge Direct Placement</t>
  </si>
  <si>
    <t>['sql', 'python', 'power bi', 'sap', 'alteryx']</t>
  </si>
  <si>
    <t>ANDRO Computational Solutions, LLC</t>
  </si>
  <si>
    <t>Senior Engineer / Architect – Data Mediation (Telecom)</t>
  </si>
  <si>
    <t>['sql', 'java', 'oracle', 'kafka', 'spring', 'kubernetes']</t>
  </si>
  <si>
    <t>Senior Data Engineer (Python &amp; SQL)</t>
  </si>
  <si>
    <t>Meraki Talent</t>
  </si>
  <si>
    <t>['sql', 'python', 'airflow', 'fastapi']</t>
  </si>
  <si>
    <t>Data Engineer (Snowflake / dbt) – Fully Remote, UK</t>
  </si>
  <si>
    <t>Partnerscale</t>
  </si>
  <si>
    <t>Support Operations Data Analyst</t>
  </si>
  <si>
    <t>Harvey</t>
  </si>
  <si>
    <t>Business Intelligence Analyst-Mars Veterinary Health</t>
  </si>
  <si>
    <t>['sql', 'oracle', 'power bi', 'dax']</t>
  </si>
  <si>
    <t>Full-Stack Developer (Data Portal)</t>
  </si>
  <si>
    <t>['python', 'typescript', 'postgresql', 'gcp', 'react', 'fastapi', 'next.js', 'excel']</t>
  </si>
  <si>
    <t>Data Center Market Intelligence &amp; Strategy Analyst</t>
  </si>
  <si>
    <t>North Highlands, CA</t>
  </si>
  <si>
    <t>Prime Data Centers</t>
  </si>
  <si>
    <t>['colocation', 'tableau', 'excel', 'power bi', 'outlook']</t>
  </si>
  <si>
    <t>['sql', 'python', 'db2', 'azure', 'aws', 'hadoop']</t>
  </si>
  <si>
    <t>['sql', 'python', 't-sql', 'snowflake', 'aws', 'ssis', 'gitlab', 'jira']</t>
  </si>
  <si>
    <t>['sql', 'python', 'azure', 'power bi', 'atlassian']</t>
  </si>
  <si>
    <t>Supply Chain Management Data Analyst</t>
  </si>
  <si>
    <t>Hanwha Techwin America Inc</t>
  </si>
  <si>
    <t>Lead Systems and Data Analyst</t>
  </si>
  <si>
    <t>Ridley Park, PA</t>
  </si>
  <si>
    <t>['sql', 'r', 'c', 'snowflake', 'azure', 'aws', 'gcp', 'redshift', 'bigquery', 'airflow']</t>
  </si>
  <si>
    <t>Spartan X Corp</t>
  </si>
  <si>
    <t>Experienced Full Stack Data Scientist – Home Terminal High Level Examination Foundation Development</t>
  </si>
  <si>
    <t>HirQube</t>
  </si>
  <si>
    <t>Monday.com</t>
  </si>
  <si>
    <t>Kognitiv Edge</t>
  </si>
  <si>
    <t>['sql', 'python', 'azure', 'databricks', 'aws', 'power bi', 'kubernetes', 'docker']</t>
  </si>
  <si>
    <t>Sr. Program Management Analyst</t>
  </si>
  <si>
    <t>Nakupuna Companies</t>
  </si>
  <si>
    <t>Document Functionality Analyst I</t>
  </si>
  <si>
    <t>Aspire General Insurance Company</t>
  </si>
  <si>
    <t>['sql', 'excel', 'ms access', 'powerpoint']</t>
  </si>
  <si>
    <t>Data Engineer_Spark/Scala</t>
  </si>
  <si>
    <t>['python', 'scala', 'azure', 'databricks', 'spark', 'airflow']</t>
  </si>
  <si>
    <t>Lead Data Analyst - Clinical Research job at CenExel in Sherman Oaks, CA</t>
  </si>
  <si>
    <t>CenExel</t>
  </si>
  <si>
    <t>Department of Homeland Security (Agency Wide)</t>
  </si>
  <si>
    <t>['r', 'sas', 'c', 'aws', 'tableau', 'spss', 'sas', 'splunk']</t>
  </si>
  <si>
    <t>ELITS</t>
  </si>
  <si>
    <t>['sql', 'azure', 'databricks', 'spark', 'pyspark', 'github']</t>
  </si>
  <si>
    <t>Python Pyspark_5+years</t>
  </si>
  <si>
    <t>['sql', 'python', 'azure', 'databricks', 'spark', 'pyspark', 'numpy', 'pandas', 'git']</t>
  </si>
  <si>
    <t>Senior Security Data Engineer</t>
  </si>
  <si>
    <t>Obsidian Security</t>
  </si>
  <si>
    <t>['sql', 'python', 'go', 'snowflake', 'databricks']</t>
  </si>
  <si>
    <t>Senior Software Engineer - Data Pipelines</t>
  </si>
  <si>
    <t>['sql', 'python', 'go', 'redis', 'snowflake', 'databricks', 'aws', 'gcp', 'kafka', 'kubernetes', 'docker', 'git', 'gitlab']</t>
  </si>
  <si>
    <t>Columbia, IL</t>
  </si>
  <si>
    <t>CPA / Financial Analyst Needed to Validate SaaS Financial Dashboard Calculations</t>
  </si>
  <si>
    <t>Data Engineer – SAP BW Analytics Ref No: 26-37227</t>
  </si>
  <si>
    <t>Data Science Analyst III</t>
  </si>
  <si>
    <t>['sql', 'python', 'r', 'sql server', 'azure', 'oracle', 'tableau', 'excel', 'powerpoint', 'powerbi', 'powerbi']</t>
  </si>
  <si>
    <t>Sales Systems Analyst, Contract</t>
  </si>
  <si>
    <t>Sony Interactive Entertainment</t>
  </si>
  <si>
    <t>['sql', 'python', 'html', 'tableau', 'excel', 'power bi', 'sap']</t>
  </si>
  <si>
    <t>Agentic Medical Billing - Agentic AI Specialist Data Scientist - US</t>
  </si>
  <si>
    <t>['python', 'r', 'azure', 'git', 'github']</t>
  </si>
  <si>
    <t>Staff Data Engineer (Azure/Databricks)</t>
  </si>
  <si>
    <t>Milton, ON, Canada</t>
  </si>
  <si>
    <t>['sql', 'snowflake', 'azure', 'databricks', 'gdpr', 'power bi']</t>
  </si>
  <si>
    <t>Senior Data Engineer – Snowflake Technology</t>
  </si>
  <si>
    <t>Synogize Pty Ltd.</t>
  </si>
  <si>
    <t>ZURU</t>
  </si>
  <si>
    <t>People Research Data Scientist, AI Fairness &amp; Bias (Remote)</t>
  </si>
  <si>
    <t>Data Engineer Software Developer</t>
  </si>
  <si>
    <t>['sql', 'python', 'javascript', 'java', 'html', 'shell', 'elasticsearch', 'snowflake', 'azure', 'databricks', 'aws', 'gcp', 'redshift', 'spark', 'kafka', 'react', 'hadoop', 'linux', 'unix', 'atlassian', 'kubernetes', 'git', 'ansible', 'chef', 'puppet', 'bitbucket', 'jira', 'confluence']</t>
  </si>
  <si>
    <t>Data Analyst, Grade 8 - Skills &amp; Labour Market Research Unit Ref no.625</t>
  </si>
  <si>
    <t>SOLAS</t>
  </si>
  <si>
    <t>Senior Exposure Management Analyst</t>
  </si>
  <si>
    <t>Senior ML Research Scientist, End-to-End Autonomous Driving</t>
  </si>
  <si>
    <t>['go', 'tableau', 'power bi', 'powerbi', 'powerbi']</t>
  </si>
  <si>
    <t>Data Engineer - Healthcare Interoperability (HL7/Mirth/Snowflake/Tableau)</t>
  </si>
  <si>
    <t>Executive Softway Guild India Private Limited</t>
  </si>
  <si>
    <t>['sql', 'python', 'javascript', 'lua', 'snowflake', 'react', 'tableau']</t>
  </si>
  <si>
    <t>Senior Consultant – Data Engineer</t>
  </si>
  <si>
    <t>Kasmoprav</t>
  </si>
  <si>
    <t>['python', 'go', 'golang', 'aws', 'spark']</t>
  </si>
  <si>
    <t>Senior CRM Analyst (Marketing Measurement)</t>
  </si>
  <si>
    <t>Integration and Data Scientist</t>
  </si>
  <si>
    <t>['sql', 'python', 'sql server', 'snowflake', 'azure', 'oracle', 'aws', 'numpy', 'pandas', 'tableau', 'power bi']</t>
  </si>
  <si>
    <t>Sr Civil (Design) Engineer (Data Centers)</t>
  </si>
  <si>
    <t>['sql', 'java', 'c']</t>
  </si>
  <si>
    <t>Data Analyst – Operations: Manhattan, NY</t>
  </si>
  <si>
    <t>Data Analyst – Operations: Plano, TX</t>
  </si>
  <si>
    <t>Business Analyst, Procurement (13266)</t>
  </si>
  <si>
    <t>Toronto Transit Commission (TTC)</t>
  </si>
  <si>
    <t>SAP FICO Analyst – Finance Data &amp; Snowflake Transformation</t>
  </si>
  <si>
    <t>['snowflake', 'spring', 'tableau', 'power bi', 'sap']</t>
  </si>
  <si>
    <t>Business Analyst - Local to Colorado only</t>
  </si>
  <si>
    <t>['sql', 'python', 'r', 'shell', 'tableau', 'excel', 'power bi', 'microstrategy']</t>
  </si>
  <si>
    <t>Data Engineer SQL ETL SSIS Fully Remote</t>
  </si>
  <si>
    <t>Interact Consulting</t>
  </si>
  <si>
    <t>Great Linford, United Kingdom</t>
  </si>
  <si>
    <t>['sql', 'sql server', 'azure', 'oracle', 'spark', 'pyspark']</t>
  </si>
  <si>
    <t>Vice President-Security Data Engineer and Governance</t>
  </si>
  <si>
    <t>['sql', 'python', 'javascript', 'no-sql', 'snowflake', 'azure', 'databricks', 'oracle', 'aws', 'visio', 'powerbi', 'powerbi', 'confluence']</t>
  </si>
  <si>
    <t>Data Engineer (Palantir/Foundry) (Only W2)</t>
  </si>
  <si>
    <t>['python', 'css', 'typescript', 'react', 'graphql']</t>
  </si>
  <si>
    <t>Kuvare Holdings LLC</t>
  </si>
  <si>
    <t>['sql', 'sql server', 'azure', 'kafka', 'ssis']</t>
  </si>
  <si>
    <t>W2 - Data Engineer with Java - Reston, VA</t>
  </si>
  <si>
    <t>Eutopia Solutions Limited</t>
  </si>
  <si>
    <t>Epic Applications Analyst - Healthy Planet</t>
  </si>
  <si>
    <t>Senior Manager Data Analytics</t>
  </si>
  <si>
    <t>['go', 'excel', 'looker', 'power bi']</t>
  </si>
  <si>
    <t>Finance Analytics</t>
  </si>
  <si>
    <t>ATOMS Careers page</t>
  </si>
  <si>
    <t>PowerBI Developer (Supply Chain)</t>
  </si>
  <si>
    <t>['sql', 'python', 'excel', 'powerbi', 'powerbi']</t>
  </si>
  <si>
    <t>Senior Data Analyst (with SAP ECC experience)</t>
  </si>
  <si>
    <t>SimplyTech Consulting</t>
  </si>
  <si>
    <t>Lead AI Business Analyst</t>
  </si>
  <si>
    <t>['sql', 'nosql', 'visio']</t>
  </si>
  <si>
    <t>['sql', 'crystal', 'excel', 'power bi', 'dax']</t>
  </si>
  <si>
    <t>Sr Data Engineer/ Scientist</t>
  </si>
  <si>
    <t>['sql', 'python', 'r', 'databricks', 'spark', 'pytorch', 'keras', 'tensorflow', 'scikit-learn', 'power bi', 'sap']</t>
  </si>
  <si>
    <t>['sql', 'python', 'snowflake', 'azure', 'sap', 'atlassian', 'git', 'jira', 'confluence']</t>
  </si>
  <si>
    <t>Sr Data Quality Analyst</t>
  </si>
  <si>
    <t>['sql', 'python', 'snowflake', 'databricks', 'redshift', 'bigquery', 'unity']</t>
  </si>
  <si>
    <t>Senior Data Analyst (Capital Management Technology)</t>
  </si>
  <si>
    <t>['sql', 'python', 'java', 'oracle', 'hadoop']</t>
  </si>
  <si>
    <t>['sql', 'python', 'r', 'sas', 'c', 'excel', 'sas']</t>
  </si>
  <si>
    <t>['python', 'cobol', 'azure', 'aws', 'gcp', 'pytorch', 'tensorflow', 'hugging face', 'scikit-learn']</t>
  </si>
  <si>
    <t>Manager, Business/Data Analyst</t>
  </si>
  <si>
    <t>BCD</t>
  </si>
  <si>
    <t>['databricks', 'tableau', 'power bi']</t>
  </si>
  <si>
    <t>Senior CRM Analyst</t>
  </si>
  <si>
    <t>Sr Data Scientist - AI/ML</t>
  </si>
  <si>
    <t>['sql', 'python', 'snowflake', 'databricks', 'aws', 'gcp', 'git']</t>
  </si>
  <si>
    <t>Assistant Director, Data Science (STP)- Model Automation &amp; Product Team</t>
  </si>
  <si>
    <t>Lead Engineer Data &amp; AI</t>
  </si>
  <si>
    <t>['sql', 'python', 'postgresql', 'databricks', 'aws', 'unity', 'jira', 'confluence']</t>
  </si>
  <si>
    <t>Data Infrastructure Engineer / Python Developer, London, COR7590</t>
  </si>
  <si>
    <t>Systems and Data Analyst (Mid-Level or Senior)</t>
  </si>
  <si>
    <t>['r', 'c', 'sap']</t>
  </si>
  <si>
    <t>Data Analyst 3 (OSIM)</t>
  </si>
  <si>
    <t>State of New York - Addiction Services and Supports, Office of</t>
  </si>
  <si>
    <t>Oracle Fusion Principal Functional Analyst</t>
  </si>
  <si>
    <t>['sql', 'go', 'oracle', 'visio', 'jira', 'confluence']</t>
  </si>
  <si>
    <t>Scientist (Algorithm Developer)</t>
  </si>
  <si>
    <t>Areté</t>
  </si>
  <si>
    <t>['python', 'matlab', 'c', 'linux']</t>
  </si>
  <si>
    <t>Data Analyst Risk &amp; Business Analytics</t>
  </si>
  <si>
    <t>Junior SAP Data Analyst</t>
  </si>
  <si>
    <t>Supply Chain Master Data Analyst</t>
  </si>
  <si>
    <t>Liberty Energy</t>
  </si>
  <si>
    <t>Instrumentl</t>
  </si>
  <si>
    <t>['python', 'ruby', 'snowflake', 'azure', 'aws', 'gcp', 'redshift', 'bigquery', 'kafka', 'ruby', 'tableau', 'looker']</t>
  </si>
  <si>
    <t>Ormskirk, United Kingdom</t>
  </si>
  <si>
    <t>Edge Hill University</t>
  </si>
  <si>
    <t>Oracle Fusion HCM Analytics &amp; Reporting Analyst --- Locals Only --- Hybrid role</t>
  </si>
  <si>
    <t>['azure', 'oracle', 'tableau', 'power bi']</t>
  </si>
  <si>
    <t>Credit Analyst 2</t>
  </si>
  <si>
    <t>['python', 'r', 'matlab', 'azure', 'aws', 'gcp']</t>
  </si>
  <si>
    <t>['sql', 'python', 'go', 'java', 'bash', 'snowflake', 'azure', 'aws', 'gcp', 'spark', 'unix', 'git']</t>
  </si>
  <si>
    <t>GCP Data Engineer (Need Ex Walmart) - W2 only</t>
  </si>
  <si>
    <t>['sql', 'gcp', 'bigquery', 'spark', 'kafka', 'airflow']</t>
  </si>
  <si>
    <t>Senior Data Engineer, Data AI Analytics</t>
  </si>
  <si>
    <t>Florenceville-Bristol, NB, Canada</t>
  </si>
  <si>
    <t>['sql', 'python', 'scala', 'nosql', 'java', 'mongodb', 'mongodb', 'cassandra', 'azure', 'aws', 'spark', 'airflow', 'hadoop', 'kubernetes', 'docker']</t>
  </si>
  <si>
    <t>FRALOCK</t>
  </si>
  <si>
    <t>['sql', 'python', 'r', 'numpy', 'pandas', 'tableau', 'excel', 'power bi', 'sheets']</t>
  </si>
  <si>
    <t>Data Engineer 2-3 (Associate, Mid-Level)</t>
  </si>
  <si>
    <t>AVP-Data Science</t>
  </si>
  <si>
    <t>['sql', 'python', 'scala', 'java', 'sql server', 'snowflake', 'azure', 'databricks', 'aws', 'gcp', 'spark', 'pyspark', 'airflow', 'graphql', 'tableau', 'power bi', 'ssrs', 'git']</t>
  </si>
  <si>
    <t>['databricks', 'terraform', 'unity']</t>
  </si>
  <si>
    <t>Freelance Senior Data Engineer</t>
  </si>
  <si>
    <t>HugeInc</t>
  </si>
  <si>
    <t>Manager of IT Development and Data Engineering</t>
  </si>
  <si>
    <t>AmeriLife Group, LLC</t>
  </si>
  <si>
    <t>Co-op, Robotics Research – Data Engineering</t>
  </si>
  <si>
    <t>Rockwell Automation</t>
  </si>
  <si>
    <t>['azure', 'aws', 'pytorch', 'tensorflow', 'huggingface', 'docker']</t>
  </si>
  <si>
    <t>['sql', 'python', 'r', 'matlab', 'sas', 'visual basic', 'excel', 'sas', 'powerpoint']</t>
  </si>
  <si>
    <t>Health Data Integration Lead</t>
  </si>
  <si>
    <t>Hillsborough, CA</t>
  </si>
  <si>
    <t>Manager, R&amp;D Data, Data Science &amp; Artificial Intelligence – Immunology Real World Evidence</t>
  </si>
  <si>
    <t>Oracle EPM Software Engineer (Hybrid Onsite)</t>
  </si>
  <si>
    <t>['sql', 'java', 'html', 'groovy', 'oracle', 'linux', 'unix']</t>
  </si>
  <si>
    <t>Senior Data Engineer II - Enterprise Data Platforms and Data Management - Enterprise Data &amp; AI</t>
  </si>
  <si>
    <t>['python', 'java', 'gcp', 'bigquery', 'kafka', 'express']</t>
  </si>
  <si>
    <t>Food Science QA/Data Analyst</t>
  </si>
  <si>
    <t>Business Analyst - Remote (US market)</t>
  </si>
  <si>
    <t>HivLance</t>
  </si>
  <si>
    <t>['sql', 'python', 'scala', 'bash', 'powershell', 'shell', 'sql server', 'azure', 'databricks', 'oracle', 'spark', 'node.js', 'node']</t>
  </si>
  <si>
    <t>Data Engineer – MVA Inference &amp; Audience Development (Remote, Global)</t>
  </si>
  <si>
    <t>['sql', 'snowflake', 'azure', 'aws', 'gcp', 'redshift', 'bigquery', 'airflow', 'gdpr']</t>
  </si>
  <si>
    <t>Senior Data Scientist – GenAI</t>
  </si>
  <si>
    <t>Data Engineer (Mid Level) (Snowflake)</t>
  </si>
  <si>
    <t>CareMore Health Management Services, LLC</t>
  </si>
  <si>
    <t>Clinical Data System Analyst</t>
  </si>
  <si>
    <t>FAMILIES TOGETHER OF ORANGE COUNTY</t>
  </si>
  <si>
    <t>Analytics Associate</t>
  </si>
  <si>
    <t>athenahealth</t>
  </si>
  <si>
    <t>['sql', 'python', 'r', 'sas', 'snowflake', 'oracle', 'spark', 'tableau', 'excel', 'power bi', 'sas']</t>
  </si>
  <si>
    <t>Junior Data Engineer (dbt)</t>
  </si>
  <si>
    <t>Senior System Data Governance Analyst</t>
  </si>
  <si>
    <t>Analyst – Analytics &amp; Visualization</t>
  </si>
  <si>
    <t>Fire Data Analyst</t>
  </si>
  <si>
    <t>City of Little Rock</t>
  </si>
  <si>
    <t>Senior Data Scientist Lead – R01566194</t>
  </si>
  <si>
    <t>Data Scientist (Computer Vision &amp; Generative AI)</t>
  </si>
  <si>
    <t>ChicMic Studios</t>
  </si>
  <si>
    <t>['python', 'r', 'azure', 'aws', 'gcp', 'pytorch', 'hugging face', 'opencv', 'fastapi', 'linux', 'docker', 'git']</t>
  </si>
  <si>
    <t>Senior Software Engineer – Pentaho ETL</t>
  </si>
  <si>
    <t>Cinergie Digital</t>
  </si>
  <si>
    <t>Data Analyst for E-commerce</t>
  </si>
  <si>
    <t>Lead Data Engineer (Data+Cloud)</t>
  </si>
  <si>
    <t>Curitics Health</t>
  </si>
  <si>
    <t>['python', 'postgresql', 'aws']</t>
  </si>
  <si>
    <t>Senior Lead Data Engineer (Bank Tech) | McLean, VA, USA</t>
  </si>
  <si>
    <t>Junior Data Center Engineer - Electro-Mechanical - Elite FinTech - $80,000-$120,000 + Bonus</t>
  </si>
  <si>
    <t>DATA ANALYST – Child Welfare Programs (F/T - Bronx)</t>
  </si>
  <si>
    <t>['sql', 'sas', 'tableau', 'excel', 'sas', 'powerbi', 'powerbi']</t>
  </si>
  <si>
    <t>Berkley Group</t>
  </si>
  <si>
    <t>['sql', 'go', 'sql server', 'azure', 'power bi', 'dax', 'git']</t>
  </si>
  <si>
    <t>Evantis Consulting</t>
  </si>
  <si>
    <t>['sql', 'python', 'power bi', 'splunk']</t>
  </si>
  <si>
    <t>Junior Intelligence Data Analyst</t>
  </si>
  <si>
    <t>SRC UK</t>
  </si>
  <si>
    <t>Senior Data and Reporting Analyst</t>
  </si>
  <si>
    <t>University of Chester</t>
  </si>
  <si>
    <t>['python', 'azure', 'aws', 'gcp', 'pyspark']</t>
  </si>
  <si>
    <t>Home Lending Data &amp; Analytics - Applied AI/ML Engineer - VP</t>
  </si>
  <si>
    <t>Commissioning Engineer, Data Center BMS &amp; EPMS</t>
  </si>
  <si>
    <t>GCP Data Engineer (5 years to 8 years only)</t>
  </si>
  <si>
    <t>Tredence Analytics</t>
  </si>
  <si>
    <t>['sql', 'python', 'gcp', 'bigquery', 'spark', 'pyspark', 'airflow']</t>
  </si>
  <si>
    <t>Senior Analyst, Analytics Development &amp; Model Governance</t>
  </si>
  <si>
    <t>['python', 'java', 'bash', 'html', 'aws', 'spark', 'pyspark', 'numpy', 'pandas', 'linux', 'unix', 'excel']</t>
  </si>
  <si>
    <t>UniSysTech Consulting</t>
  </si>
  <si>
    <t>Business Analyst (Credit Desk Technology)</t>
  </si>
  <si>
    <t>Crisil</t>
  </si>
  <si>
    <t>AWS Data Engineer (Hybrid in Rosemont)</t>
  </si>
  <si>
    <t>['sql', 'python', 'snowflake', 'azure', 'databricks', 'aws', 'gcp', 'tableau', 'power bi', 'qlik']</t>
  </si>
  <si>
    <t>Data Analyst (Hospital Client - Excel and SQL Required)</t>
  </si>
  <si>
    <t>Junior Data Analyst Marketing</t>
  </si>
  <si>
    <t>OUTsurance Ireland</t>
  </si>
  <si>
    <t>Remote Data Analyst / Data Modeler</t>
  </si>
  <si>
    <t>chavinsan</t>
  </si>
  <si>
    <t>['sql', 'python', 'java', 't-sql', 'sql server', 'oracle', 'linux', 'ssis', 'sap']</t>
  </si>
  <si>
    <t>Senior Data Scientist - AI / Machine Learning</t>
  </si>
  <si>
    <t>GEOSPACE</t>
  </si>
  <si>
    <t>Lead Azure Data Engineer/Architect</t>
  </si>
  <si>
    <t>['sql', 'python', 'nosql', 'java', 't-sql', 'bash', 'sql server', 'azure', 'databricks', 'spark', 'pyspark', 'airflow']</t>
  </si>
  <si>
    <t>Data Solutions - Data Engineer</t>
  </si>
  <si>
    <t>['sql', 'python', 'scala', 'java', 'azure', 'spark', 'kafka', 'hadoop']</t>
  </si>
  <si>
    <t>AWS Data Engineer - (Only W2)</t>
  </si>
  <si>
    <t>['sql', 'scala', 'sql server', 'postgresql', 'snowflake', 'aws', 'aurora', 'pyspark', 'airflow', 'terraform']</t>
  </si>
  <si>
    <t>Data Engineer (Full-Time / Contract)</t>
  </si>
  <si>
    <t>Microsservices</t>
  </si>
  <si>
    <t>['sql', 'python', 'azure', 'aws', 'gcp', 'bigquery']</t>
  </si>
  <si>
    <t>Controls Engineering Lead | Data Centre Concept...</t>
  </si>
  <si>
    <t>L.J.B &amp; Co. Construction Recruitment</t>
  </si>
  <si>
    <t>Data Engineer - Kafka</t>
  </si>
  <si>
    <t>Trenton Health Team Inc</t>
  </si>
  <si>
    <t>Innova solutions</t>
  </si>
  <si>
    <t>['sql', 'python', 'databricks', 'pyspark', 'spring']</t>
  </si>
  <si>
    <t>Data Engineer, Finance Data &amp; BI</t>
  </si>
  <si>
    <t>['sql', 'python', 'java', 'c#', 'c', 'snowflake', 'databricks', 'gcp', 'spark', 'phoenix', 'github']</t>
  </si>
  <si>
    <t>['sql', 'python', 'go', 'snowflake', 'scikit-learn', 'pandas', 'power bi']</t>
  </si>
  <si>
    <t>Digital Marketing Analyst (Ref: 196818)</t>
  </si>
  <si>
    <t>Principal Data Scientists</t>
  </si>
  <si>
    <t>PRS, DC</t>
  </si>
  <si>
    <t>Ogunquit, ME</t>
  </si>
  <si>
    <t>Senior / Lead Data Scientist, Marketing Analytics (Organic &amp; Brand)</t>
  </si>
  <si>
    <t>['sql', 'python', 'r', 'windows']</t>
  </si>
  <si>
    <t>Oracle Data Architect</t>
  </si>
  <si>
    <t>Nexify Infosystems</t>
  </si>
  <si>
    <t>Canopy A&amp;D</t>
  </si>
  <si>
    <t>Senior Decision Support Analyst</t>
  </si>
  <si>
    <t>['sql', 'python', 'javascript', 'nosql', 'java']</t>
  </si>
  <si>
    <t>Research Data Scientist/Postdoctoral Research Associate</t>
  </si>
  <si>
    <t>University of Liverpool</t>
  </si>
  <si>
    <t>Grey Matters Defense Solutions, LLC</t>
  </si>
  <si>
    <t>['python', 'pytorch', 'keras', 'tensorflow', 'linux', 'unix']</t>
  </si>
  <si>
    <t>Research &amp; Data Analytics Intern</t>
  </si>
  <si>
    <t>PDK International</t>
  </si>
  <si>
    <t>AI and ML Data Scientist</t>
  </si>
  <si>
    <t>['python', 'elasticsearch', 'azure', 'databricks', 'aws', 'spark', 'pytorch', 'plotly', 'kafka', 'hadoop', 'hugging face', 'scikit-learn', 'fastapi', 'flask', 'tableau', 'power bi', 'kubernetes', 'docker', 'git']</t>
  </si>
  <si>
    <t>Senior Addepar Data Engineer / Analyst</t>
  </si>
  <si>
    <t>Brown Advisory</t>
  </si>
  <si>
    <t>Director of Product Data Engineering &amp; Analytics</t>
  </si>
  <si>
    <t>['sql', 'python', 'databricks', 'unity']</t>
  </si>
  <si>
    <t>Alliance Credit Union</t>
  </si>
  <si>
    <t>Business Analyst (Non-IT) 1</t>
  </si>
  <si>
    <t>Senior Data Engineer (Data Mart, Azure, Power BI, Fabric)</t>
  </si>
  <si>
    <t>North Ridge Consulting (NRC) - Expert #GovTech</t>
  </si>
  <si>
    <t>['sql', 'python', 'c', 'sql server', 'azure', 'ssis', 'powerbi', 'powerbi']</t>
  </si>
  <si>
    <t>['python', 'go', 'java', 'react', 'kubernetes']</t>
  </si>
  <si>
    <t>Data Reporting Analyst - Remote</t>
  </si>
  <si>
    <t>WAHVE LLC</t>
  </si>
  <si>
    <t>Onshore - Business Analyst (Non-IT): Lead</t>
  </si>
  <si>
    <t>['sql', 'python', 'sas', 'snowflake', 'tableau', 'sas', 'github']</t>
  </si>
  <si>
    <t>Senior IT Business Systems Analyst (Privacy &amp; Compliance)</t>
  </si>
  <si>
    <t>Lead Data Scientist X 2</t>
  </si>
  <si>
    <t>['python', 'pytorch', 'numpy', 'tensorflow', 'scikit-learn', 'linux']</t>
  </si>
  <si>
    <t>Sr. Data Engineer (Snowpark, Python, SQL, Azure)- No H1B or C2C</t>
  </si>
  <si>
    <t>Erewhon</t>
  </si>
  <si>
    <t>['sql', 'python', 'snowflake', 'bigquery', 'airflow', 'tableau', 'looker', 'power bi', 'git']</t>
  </si>
  <si>
    <t>Junior Data Support Analyst</t>
  </si>
  <si>
    <t>Everforth ECS</t>
  </si>
  <si>
    <t>['python', 'snowflake', 'azure', 'databricks', 'aws', 'gcp', 'spark']</t>
  </si>
  <si>
    <t>CX Insights Analyst-NO C2C/LOCAL ONLY</t>
  </si>
  <si>
    <t>Data Analyst II (remote)</t>
  </si>
  <si>
    <t>['sql', 'snowflake', 'azure', 'express', 'tableau', 'power bi', 'ssis', 'alteryx']</t>
  </si>
  <si>
    <t>Data Scientist II, Molecular Biology</t>
  </si>
  <si>
    <t>EVOZYNE INC</t>
  </si>
  <si>
    <t>['python', 'go', 'pytorch', 'tensorflow', 'excel']</t>
  </si>
  <si>
    <t>Senior Engineer &amp; LLMOps &amp; MLOps</t>
  </si>
  <si>
    <t>['sql', 'python', 'sql server', 'snowflake', 'azure', 'databricks', 'aws', 'pyspark', 'airflow', 'phoenix', 'kubernetes', 'docker', 'terraform']</t>
  </si>
  <si>
    <t>Icon Clinical PLC</t>
  </si>
  <si>
    <t>['sql', 'python', 'r', 'snowflake', 'azure', 'databricks', 'aws']</t>
  </si>
  <si>
    <t>Lead Generative AI Data Engineer III</t>
  </si>
  <si>
    <t>['python', 'pytorch', 'pyspark', 'tensorflow', 'kubernetes', 'docker']</t>
  </si>
  <si>
    <t>['python', 'scala', 'snowflake', 'aws', 'gcp', 'pyspark', 'linux', 'unix', 'kubernetes']</t>
  </si>
  <si>
    <t>Placer County Office Of Education</t>
  </si>
  <si>
    <t>Data Analyst, Technology</t>
  </si>
  <si>
    <t>Albertsons Companies</t>
  </si>
  <si>
    <t>Analyst Yield Packaging</t>
  </si>
  <si>
    <t>Manager, Advanced Data Analytics and Insights</t>
  </si>
  <si>
    <t>['sql', 'python', 'r', 'snowflake', 'azure', 'gcp', 'bigquery', 'tableau', 'power bi', 'qlik']</t>
  </si>
  <si>
    <t>Senior Data Engineer - Snowflake DB/Data Build Tool</t>
  </si>
  <si>
    <t>Jr People Data Analyst Jobs</t>
  </si>
  <si>
    <t>['sql', 'python', 'r', 'tableau', 'excel', 'looker', 'power bi', 'git']</t>
  </si>
  <si>
    <t>ETL Data Ops Analyst</t>
  </si>
  <si>
    <t>Data Scientist [Multiple Positions Available] | Hoboken, NJ, USA</t>
  </si>
  <si>
    <t>['sql', 'python', 'snowflake', 'pyspark', 'hadoop', 'tableau', 'alteryx', 'jira']</t>
  </si>
  <si>
    <t>AI Engineer  Data Scientist, AI Manager</t>
  </si>
  <si>
    <t>Senior Civil Engineer - Data Centres</t>
  </si>
  <si>
    <t>Top Tier Resourcing Ltd</t>
  </si>
  <si>
    <t>Weekday AI</t>
  </si>
  <si>
    <t>['sql', 'python', 'aws', 'redshift', 'numpy', 'airflow', 'scikit-learn', 'pandas', 'tableau', 'power bi']</t>
  </si>
  <si>
    <t>Azure Data Bricks Engineer_6+yrs</t>
  </si>
  <si>
    <t>['sql', 'python', 'azure', 'databricks', 'pyspark', 'power bi', 'github', 'unity']</t>
  </si>
  <si>
    <t>Lead Software Engineer - Oracle HCM Payroll</t>
  </si>
  <si>
    <t>Sr. Data Engineer (Databricks)</t>
  </si>
  <si>
    <t>['sql', 'python', 'snowflake', 'databricks', 'aws', 'kafka', 'pyspark']</t>
  </si>
  <si>
    <t>['sql', 'python', 'nosql', 'mongodb', 'postgresql', 'mongodb', 'cassandra', 'snowflake', 'azure', 'oracle', 'aws', 'redshift', 'bigquery', 'spark', 'kafka', 'airflow', 'terraform']</t>
  </si>
  <si>
    <t>Senior Consumer Analyst</t>
  </si>
  <si>
    <t>Executive Director Product Solutions Manager - Chief Data Analytics Office Fusion Platform</t>
  </si>
  <si>
    <t>HR Assessments Vice President- Analytics Solution Manager</t>
  </si>
  <si>
    <t>Data Scientist Lead - Remote</t>
  </si>
  <si>
    <t>['sql', 'python', 'r', 'bigquery', 'tableau', 'sap']</t>
  </si>
  <si>
    <t>Hope, IN</t>
  </si>
  <si>
    <t>Arcfield</t>
  </si>
  <si>
    <t>['sql', 'python', 'r', 'nosql', 'pytorch', 'numpy', 'tensorflow', 'pandas', 'tableau', 'power bi']</t>
  </si>
  <si>
    <t>['azure', 'hadoop']</t>
  </si>
  <si>
    <t>Senior ETL Data Analyst</t>
  </si>
  <si>
    <t>Data Engineer Senior Principal (Hybrid)</t>
  </si>
  <si>
    <t>Raeford, NC</t>
  </si>
  <si>
    <t>['sql', 'python', 'azure', 'aws', 'spark', 'airflow', 'windows', 'linux', 'unix', 'splunk', 'powerbi', 'powerbi', 'kubernetes']</t>
  </si>
  <si>
    <t>data engineer sr- ST; Nashville, TN</t>
  </si>
  <si>
    <t>['sql', 'go', 'scala', 'nosql', 'java', 'c', 'shell', 'azure', 'aws', 'spark', 'hadoop', 'tableau', 'yarn']</t>
  </si>
  <si>
    <t>Data Engineer with Banking exp. - Mississauga, ON - Contract Opportunity</t>
  </si>
  <si>
    <t>Real Time Data Engineer</t>
  </si>
  <si>
    <t>Ruhumi Technologies</t>
  </si>
  <si>
    <t>Senior SAP BA Consultant  - Data Applications</t>
  </si>
  <si>
    <t>Leicestershire, United Kingdom</t>
  </si>
  <si>
    <t>Asset Resourcing</t>
  </si>
  <si>
    <t>Senior Model Validation Analyst - AI</t>
  </si>
  <si>
    <t>Manager, R&amp;D Data, Data Science &amp; Artificial Intelligence - Immunology Real World Evidence</t>
  </si>
  <si>
    <t>Senior Software/Data Engineer</t>
  </si>
  <si>
    <t>Modern Technology Solutions, Inc.</t>
  </si>
  <si>
    <t>['sql', 'python', 'elasticsearch', 'gcp', 'kubernetes']</t>
  </si>
  <si>
    <t>Senior Data Engineer/ SQL/ Remote</t>
  </si>
  <si>
    <t>Systems Specialist - GCP Platform Engineer, Enterprise Data &amp; Analytics</t>
  </si>
  <si>
    <t>['sql', 'python', 'azure', 'gcp', 'bigquery', 'kafka', 'airflow', 'looker', 'terraform']</t>
  </si>
  <si>
    <t>Ozarks Electric Cooperative</t>
  </si>
  <si>
    <t>['sql', 'sql server', 'azure', 'aws', 'gcp', 'powerpoint']</t>
  </si>
  <si>
    <t>Associate Technical Metadata Analyst</t>
  </si>
  <si>
    <t>Software Engineer / Data Analyst Jobs</t>
  </si>
  <si>
    <t>Staffed4U LLC</t>
  </si>
  <si>
    <t>['python', 'javascript', 'java', 'c', 'react', 'vue', 'kubernetes', 'docker', 'git', 'jira', 'confluence']</t>
  </si>
  <si>
    <t>Matlock, United Kingdom</t>
  </si>
  <si>
    <t>Derbyshire County Council</t>
  </si>
  <si>
    <t>['sql', 'gdpr', 'power bi', 'sap']</t>
  </si>
  <si>
    <t>Marmon Foodservice Technologies</t>
  </si>
  <si>
    <t>['sql', 'python', 'r', 'azure', 'pandas', 'power bi', 'powerbi', 'powerbi']</t>
  </si>
  <si>
    <t>Gen AI/ ML Engineer (RAG &amp; Agentic AI)</t>
  </si>
  <si>
    <t>['azure', 'aws', 'gcp', 'pytorch', 'tensorflow', 'kubernetes', 'docker']</t>
  </si>
  <si>
    <t>Creative_Marketing/Studio - Data QA Analyst</t>
  </si>
  <si>
    <t>Data Quality Analyst, UAT</t>
  </si>
  <si>
    <t>Software Engineer/Data Analyst</t>
  </si>
  <si>
    <t>F.W. Webb</t>
  </si>
  <si>
    <t>['sql', 'javascript', 'perl', 'php', 'mysql', 'mariadb', 'react', 'linux', 'unix']</t>
  </si>
  <si>
    <t>DATA ANALYTICS - LEAD</t>
  </si>
  <si>
    <t>Calvert Health System</t>
  </si>
  <si>
    <t>['sql', 'python', 'r', 'sas', 'nosql', 'snowflake', 'azure', 'databricks', 'oracle', 'aws', 'gcp', 'hadoop', 'tableau', 'excel', 'power bi', 'sas']</t>
  </si>
  <si>
    <t>EDI Analyst</t>
  </si>
  <si>
    <t>PNY Technologies</t>
  </si>
  <si>
    <t>criminal Records Specialist</t>
  </si>
  <si>
    <t>Techgene Solutions</t>
  </si>
  <si>
    <t>Decision Scientist III - Quality and Patient Safety initiative</t>
  </si>
  <si>
    <t>AI Scientist / AI Architect</t>
  </si>
  <si>
    <t>OSS Database &amp; Platform Engineer</t>
  </si>
  <si>
    <t>['sql', 'azure', 'oracle', 'aws', 'windows', 'linux', 'unix']</t>
  </si>
  <si>
    <t>['sql', 'nosql', 'swift', 'sql server', 'azure', 'github']</t>
  </si>
  <si>
    <t>['sql', 'snowflake', 'oracle', 'aws', 'power bi', 'powerbi', 'powerbi']</t>
  </si>
  <si>
    <t>Senior Data Engineer (PostgreSQL, AWS/ Redshift)</t>
  </si>
  <si>
    <t>['sql', 'python', 'postgresql', 'aws', 'redshift', 'airflow', 'terraform']</t>
  </si>
  <si>
    <t>PostgreSQL Database Engineer</t>
  </si>
  <si>
    <t>['sql', 'python', 'nosql', 'bash', 'postgresql', 'azure', 'aws', 'gcp', 'redshift', 'linux']</t>
  </si>
  <si>
    <t>Sr. Data Engineer, Data Analytics &amp; Reporting</t>
  </si>
  <si>
    <t>Tatcha</t>
  </si>
  <si>
    <t>['sql', 'snowflake', 'airflow', 'power bi']</t>
  </si>
  <si>
    <t>Senior Program Analyst (Financial Analytics &amp;</t>
  </si>
  <si>
    <t>Civility Management Solutions</t>
  </si>
  <si>
    <t>Snowflake Senior Data Engineer</t>
  </si>
  <si>
    <t>Business Analyst – Cloud Data Platform</t>
  </si>
  <si>
    <t>Evnek</t>
  </si>
  <si>
    <t>Senior Analyst - Business Analytics</t>
  </si>
  <si>
    <t>['sql', 'python', 'r', 'go', 'vba', 'snowflake', 'excel', 'powerbi', 'powerbi', 'symphony']</t>
  </si>
  <si>
    <t>Fleet Operations &amp; Analytics Engineer</t>
  </si>
  <si>
    <t>Staff Engineer, Data Engineering</t>
  </si>
  <si>
    <t>NetSkope Software</t>
  </si>
  <si>
    <t>['python', 'scala', 'java', 'snowflake', 'azure', 'aws', 'gcp', 'bigquery', 'spark', 'pytorch', 'kafka', 'tensorflow', 'scikit-learn', 'gdpr']</t>
  </si>
  <si>
    <t>Data Engineer(DevOps)</t>
  </si>
  <si>
    <t>Kezan Consulting</t>
  </si>
  <si>
    <t>['sql', 'python', 'shell', 'oracle', 'spark', 'kafka', 'airflow', 'hadoop', 'linux', 'kubernetes', 'docker', 'jenkins', 'yarn']</t>
  </si>
  <si>
    <t>Analyst - Data Engineering and Automation</t>
  </si>
  <si>
    <t>Lowe s</t>
  </si>
  <si>
    <t>['sql', 'python', 'go', 'db2', 'mysql', 'oracle', 'gcp', 'pyspark', 'airflow', 'hadoop', 'microstrategy']</t>
  </si>
  <si>
    <t>Sr. Engineering Manager, AI/ML Cloud Security &amp; Data Engineering</t>
  </si>
  <si>
    <t>Business Systems Analyst / Product Owner</t>
  </si>
  <si>
    <t>GIS Support Analyst (Records &amp; Asset Validation)</t>
  </si>
  <si>
    <t>Project Information Specialist</t>
  </si>
  <si>
    <t>['sheets', 'sharepoint']</t>
  </si>
  <si>
    <t>Ab Initio</t>
  </si>
  <si>
    <t>SQL DBA</t>
  </si>
  <si>
    <t>['sql', 'python', 't-sql', 'sql server', 'snowflake', 'azure', 'aws', 'tableau', 'power bi', 'ssis', 'ssrs']</t>
  </si>
  <si>
    <t>Associate, Data &amp; Product</t>
  </si>
  <si>
    <t>Conventus</t>
  </si>
  <si>
    <t>['sql', 'python', 'gdpr', 'tableau', 'excel', 'looker', 'power bi', 'powerpoint']</t>
  </si>
  <si>
    <t>Russian fluent Content Analyst (US-Remote)</t>
  </si>
  <si>
    <t>['sql', 'go', 'snowflake', 'sap']</t>
  </si>
  <si>
    <t>Technical Business Analyst – Investments Data Platform</t>
  </si>
  <si>
    <t>XChange Software Inc</t>
  </si>
  <si>
    <t>['sql', 'python', 'azure', 'databricks', 'aws', 'excel', 'jira']</t>
  </si>
  <si>
    <t>Data Analyst (Part Time)</t>
  </si>
  <si>
    <t>firstPRO US</t>
  </si>
  <si>
    <t>CampusPoint</t>
  </si>
  <si>
    <t>['sql', 'python', 'sql server', 'postgresql', 'excel', 'power bi', 'outlook', 'dax', 'terraform']</t>
  </si>
  <si>
    <t>Front Office Data Engineering</t>
  </si>
  <si>
    <t>['python', 'aws', 'redshift', 'spark']</t>
  </si>
  <si>
    <t>Senior Principal Data Scientist, AEC</t>
  </si>
  <si>
    <t>['python', 'elasticsearch', 'azure', 'databricks', 'aws', 'spark', 'pytorch', 'plotly', 'kafka', 'hadoop', 'hugging face', 'scikit-learn', 'fastapi', 'flask', 'tableau', 'kubernetes', 'docker', 'git']</t>
  </si>
  <si>
    <t>Senior Data Engineer ( min 4+ years of experience in Python, Snowflake &amp; DBT)</t>
  </si>
  <si>
    <t>Machine Learning Ops Engineer_6+ years</t>
  </si>
  <si>
    <t>['sql', 'python', 'azure', 'databricks', 'aws', 'gcp', 'spark', 'pyspark', 'github', 'jenkins']</t>
  </si>
  <si>
    <t>Alpha Data Services - Data Analyst (US) - Officer | Clifton, NJ, USA</t>
  </si>
  <si>
    <t>Data Analyst (f/m/d)</t>
  </si>
  <si>
    <t>Light for the World International</t>
  </si>
  <si>
    <t>['sql', 'python', 'r', 'gdpr', 'power bi']</t>
  </si>
  <si>
    <t>Data Center Controls Engineer, Canada</t>
  </si>
  <si>
    <t>Amazon Data Services Canada, Inc.</t>
  </si>
  <si>
    <t>Senior Data Insights Manager</t>
  </si>
  <si>
    <t>TOM People</t>
  </si>
  <si>
    <t>Lead Software Engineer| Risk Data Platform &amp; Strategy</t>
  </si>
  <si>
    <t>['python', 'java', 'redis', 'snowflake', 'databricks', 'spark', 'kafka', 'pyspark', 'airflow', 'splunk']</t>
  </si>
  <si>
    <t>Commissioning Manager- Data Centers</t>
  </si>
  <si>
    <t>DataX Connect</t>
  </si>
  <si>
    <t>Senior Data Scientist (Machine Learning &amp; Geospatial Analytics)</t>
  </si>
  <si>
    <t>OT Data Engineer (UNS Architecture, OPC UA, Modbus)_ 100% Remote</t>
  </si>
  <si>
    <t>VGreen Technology Solutions (VGreenTEK)</t>
  </si>
  <si>
    <t>Senior Data Engineer - 12 months FTC</t>
  </si>
  <si>
    <t>['sql', 'python', 'databricks', 'aws', 'redshift', 'spark', 'kubernetes', 'docker', 'terraform']</t>
  </si>
  <si>
    <t>Artius Solutions</t>
  </si>
  <si>
    <t>Senior Data Scientist — LLM / Agentic AI (Remote, Finance &amp; Insurance)</t>
  </si>
  <si>
    <t>['python', 'azure', 'scikit-learn', 'kubernetes', 'docker', 'github', 'jenkins']</t>
  </si>
  <si>
    <t>Data Engineer III - Hybrid in Horsham, PA</t>
  </si>
  <si>
    <t>['sql', 'python', 'azure', 'databricks', 'aws', 'redshift', 'spark', 'react', 'hadoop', 'windows', 'linux', 'git']</t>
  </si>
  <si>
    <t>Azure Data Engineering (Data Lake Streaming)</t>
  </si>
  <si>
    <t>['sql', 'python', 'scala', 'azure', 'aws', 'gcp', 'spark', 'kafka', 'git']</t>
  </si>
  <si>
    <t>Data Analytics &amp; Modeling Analyst II</t>
  </si>
  <si>
    <t>YETI Coolers LLC</t>
  </si>
  <si>
    <t>Software Engineer/ Data Analyst (AI/ML)</t>
  </si>
  <si>
    <t>Tiber Technologies</t>
  </si>
  <si>
    <t>['python', 'javascript', 'java', 'c', 'react', 'atlassian', 'docker', 'git', 'jira', 'confluence']</t>
  </si>
  <si>
    <t>GrammaTech</t>
  </si>
  <si>
    <t>Jr Data Engineer - Custom Solutions</t>
  </si>
  <si>
    <t>Citylitics</t>
  </si>
  <si>
    <t>['sql', 'python', 'gcp', 'bigquery', 'airflow', 'git']</t>
  </si>
  <si>
    <t>AWS Data Engineer National Security &amp; Defence</t>
  </si>
  <si>
    <t>['nosql', 'aws', 'windows', 'linux', 'terraform', 'jenkins', 'ansible']</t>
  </si>
  <si>
    <t>Achilles Information Limited</t>
  </si>
  <si>
    <t>Technology and Innovation - Associate Director (NetSuite)</t>
  </si>
  <si>
    <t>Data Analyst_3+yrs</t>
  </si>
  <si>
    <t>Eden Scott</t>
  </si>
  <si>
    <t>Lead Data Engineer (Snowflake, DBT &amp; Fivetran)</t>
  </si>
  <si>
    <t>Data Engineer/Database Administrator_ (Only W2)</t>
  </si>
  <si>
    <t>Chuwa America</t>
  </si>
  <si>
    <t>FreshDirect</t>
  </si>
  <si>
    <t>['sql', 'snowflake', 'gcp', 'redshift', 'bigquery', 'airflow', 'tableau', 'excel', 'looker', 'power bi', 'git']</t>
  </si>
  <si>
    <t>Databricks SME  (AI Engineer)</t>
  </si>
  <si>
    <t>Lead Data Engineer (Azure Databricks)</t>
  </si>
  <si>
    <t>KDR Talent</t>
  </si>
  <si>
    <t>['sql', 'r', 'sql server', 'azure', 'databricks', 'spark', 'pyspark', 'tableau', 'power bi', 'ssrs']</t>
  </si>
  <si>
    <t>Sr Synthetic Data Transformation Leader</t>
  </si>
  <si>
    <t>Manager Data Management</t>
  </si>
  <si>
    <t>Staff Data Scientist, Ecosystem Health</t>
  </si>
  <si>
    <t>['sql', 'python', 'go', 'spark', 'pandas', 'jupyter', 'tableau', 'looker']</t>
  </si>
  <si>
    <t>Sr. Manager Data Management</t>
  </si>
  <si>
    <t>Milton Bridge, United Kingdom</t>
  </si>
  <si>
    <t>Change Recruitment</t>
  </si>
  <si>
    <t>BSO_Data Analyst Team Manager Band 5</t>
  </si>
  <si>
    <t>AI &amp; Data Scientist</t>
  </si>
  <si>
    <t>Superhuman</t>
  </si>
  <si>
    <t>Senior Team Manager, Data Engineering - Cloud Platform</t>
  </si>
  <si>
    <t>['sql', 'python', 'perl', 'bigquery', 'jira']</t>
  </si>
  <si>
    <t>['sql', 'python', 'azure', 'databricks', 'aws', 'gcp', 'spark', 'unity']</t>
  </si>
  <si>
    <t>Sr System Analyst - Data Activation Engineer, Enterprise Data &amp; Analytics</t>
  </si>
  <si>
    <t>['azure', 'databricks', 'ssis']</t>
  </si>
  <si>
    <t>Vertical Bridge</t>
  </si>
  <si>
    <t>['visio', 'excel', 'power bi', 'powerpoint']</t>
  </si>
  <si>
    <t>Leiters Health</t>
  </si>
  <si>
    <t>PySpark Developer</t>
  </si>
  <si>
    <t>Staffing Spot, Inc.</t>
  </si>
  <si>
    <t>['python', 'nosql', 'java', 'pyspark', 'react', 'fastapi', 'react.js', 'docker']</t>
  </si>
  <si>
    <t>Senior Data &amp; Knowledge Engineer</t>
  </si>
  <si>
    <t>Clinical Pharmacist - Analytics</t>
  </si>
  <si>
    <t>['databricks', 'spark', 'airflow']</t>
  </si>
  <si>
    <t>Data Engineer 3 - Reston, VA - Freewheel</t>
  </si>
  <si>
    <t>Mastic Beach, NY</t>
  </si>
  <si>
    <t>['sql', 'python', 'snowflake', 'azure', 'aws', 'gcp', 'spark', 'airflow', 'looker', 'kubernetes']</t>
  </si>
  <si>
    <t>Trading Operations Analyst – Python Focus</t>
  </si>
  <si>
    <t>CW Talent Solutions</t>
  </si>
  <si>
    <t>SEDP Data Science &amp; Analytics Task Lead</t>
  </si>
  <si>
    <t>Career Page</t>
  </si>
  <si>
    <t>['sql', 'python', 'go', 'pytorch', 'scikit-learn']</t>
  </si>
  <si>
    <t>Data Science Intern – Entry Level</t>
  </si>
  <si>
    <t>Carrer.westoratrust</t>
  </si>
  <si>
    <t>Career.westoratrust</t>
  </si>
  <si>
    <t>['sql', 'python', 'r', 'azure', 'aws', 'gcp', 'pytorch', 'matplotlib', 'seaborn', 'tensorflow', 'scikit-learn', 'pandas', 'ggplot2', 'dplyr', 'tableau', 'power bi', 'git']</t>
  </si>
  <si>
    <t>Senior ITP Data Engineer</t>
  </si>
  <si>
    <t>Metasoft inc.</t>
  </si>
  <si>
    <t>['python', 'mysql', 'postgresql', 'dynamodb', 'redis', 'elasticsearch', 'azure', 'aws', 'redshift', 'bigquery', 'kafka', 'pyspark', 'airflow', 'pandas', 'fastapi', 'kubernetes', 'docker']</t>
  </si>
  <si>
    <t>['ssrs']</t>
  </si>
  <si>
    <t>W.W. Grainger</t>
  </si>
  <si>
    <t>['sql', 'python', 'scala', 'snowflake', 'aws', 'spark', 'kafka', 'airflow', 'kubernetes', 'docker', 'git']</t>
  </si>
  <si>
    <t>Data Center Design Lead (Electrical Engineering)</t>
  </si>
  <si>
    <t>JCA Associates</t>
  </si>
  <si>
    <t>IT Data Analyst &amp; Support Specialist</t>
  </si>
  <si>
    <t>Silver Hill Energy Partners</t>
  </si>
  <si>
    <t>['sql', 'python', 'azure', 'bigquery', 'power bi']</t>
  </si>
  <si>
    <t>['sql', 'excel', 'power bi', 'sap', 'powerpoint']</t>
  </si>
  <si>
    <t>Crown &amp; Bridge Data Entry Analyst</t>
  </si>
  <si>
    <t>Energy Management Analyst (EMS/PTC)</t>
  </si>
  <si>
    <t>People, Jobs, and News</t>
  </si>
  <si>
    <t>['sql', 'python', 'javascript', 'html', 'c', 'apl', 'sql server', 'postgresql', 'oracle', 'excel']</t>
  </si>
  <si>
    <t>Cybersecurity Data Protection Engineer</t>
  </si>
  <si>
    <t>LegalAlphabet</t>
  </si>
  <si>
    <t>Creative Artists Agency (CAA)</t>
  </si>
  <si>
    <t>['python', 'powershell', 'azure', 'aws', 'gcp', 'gdpr', 'sharepoint', 'jira']</t>
  </si>
  <si>
    <t>Data Analyst, Information Management</t>
  </si>
  <si>
    <t>Canadian Red Cross</t>
  </si>
  <si>
    <t>Data Engineer (SQL, Python, AWS)</t>
  </si>
  <si>
    <t>Data Engineer- Infrastructure</t>
  </si>
  <si>
    <t>['sql', 'python', 'r', 'scala', 'java']</t>
  </si>
  <si>
    <t>Data Engineer Tableau - ETL</t>
  </si>
  <si>
    <t>['sql', 'python', 'sql server', 'snowflake', 'tableau', 'power bi', 'alteryx']</t>
  </si>
  <si>
    <t>Data Analyst (Tableau, SQL &amp; Python) at PTR Global Sunnyvale, CA</t>
  </si>
  <si>
    <t>Business Of Tech Africa</t>
  </si>
  <si>
    <t>Workday SIS Business Analyst</t>
  </si>
  <si>
    <t>Kaeppel Consulting</t>
  </si>
  <si>
    <t>Call Center Speech Analyst - REMOTE!</t>
  </si>
  <si>
    <t>Las Cruces, CA</t>
  </si>
  <si>
    <t>Database Administrator/ETL &amp; Data Integration Engineer</t>
  </si>
  <si>
    <t>Texas Health and Human Services Commission</t>
  </si>
  <si>
    <t>['sql', 'sql server', 'snowflake', 'azure', 'oracle', 'tableau']</t>
  </si>
  <si>
    <t>Capital i</t>
  </si>
  <si>
    <t>['sql', 'python', 'html', 'databricks']</t>
  </si>
  <si>
    <t>Alliance International CHB, Inc.</t>
  </si>
  <si>
    <t>TriMas Corporation</t>
  </si>
  <si>
    <t>Legence</t>
  </si>
  <si>
    <t>['sql', 'python', 'r', 'sql server', 'snowflake', 'azure', 'excel', 'power bi', 'dax', 'sharepoint', 'git']</t>
  </si>
  <si>
    <t>ISO New England, Inc.</t>
  </si>
  <si>
    <t>['sql', 'python', 'postgresql', 'aws', 'redshift', 'aurora', 'airflow', 'terraform']</t>
  </si>
  <si>
    <t>Staff Data &amp; Decision Scientist | Berkeley Heights, NJ, USA</t>
  </si>
  <si>
    <t>['sql', 'python', 'jira', 'confluence']</t>
  </si>
  <si>
    <t>Machine Learning Scientist - Natural Language Processing (NLP) - Senior Associate - Machine Learning Center of Excellence</t>
  </si>
  <si>
    <t>Brand Perception Analyst (Gig)</t>
  </si>
  <si>
    <t>['sql', 'python', 'mysql', 'postgresql', 'snowflake', 'azure', 'aws', 'gcp', 'spark', 'matplotlib', 'plotly', 'numpy', 'seaborn', 'airflow', 'scikit-learn', 'pandas', 'tableau', 'power bi', 'docker', 'git', 'github']</t>
  </si>
  <si>
    <t>Business Intelligence Manager</t>
  </si>
  <si>
    <t>Meritrust Credit Union</t>
  </si>
  <si>
    <t>Data Engineer I, Snowflake</t>
  </si>
  <si>
    <t>Hartford, CT (+1 other)</t>
  </si>
  <si>
    <t>['sql', 'python', 'snowflake', 'databricks', 'aws', 'github', 'terraform', 'unity']</t>
  </si>
  <si>
    <t>Commonspirit Health</t>
  </si>
  <si>
    <t>Google Cloud Data Engineer for Law Firm</t>
  </si>
  <si>
    <t>VP, Data and Analytics</t>
  </si>
  <si>
    <t>['snowflake', 'azure', 'databricks', 'aws', 'redshift', 'tableau', 'looker', 'power bi']</t>
  </si>
  <si>
    <t>IT Labs</t>
  </si>
  <si>
    <t>['sql', 'python', 'scala', 'snowflake', 'databricks', 'bigquery', 'spark', 'kafka', 'pyspark', 'tableau']</t>
  </si>
  <si>
    <t>Managed Services - Senior Data Engineer - Manager</t>
  </si>
  <si>
    <t>['sql', 'python', 'java', 'db2', 'sql server', 'aws', 'redshift']</t>
  </si>
  <si>
    <t>Capital Blue Cross</t>
  </si>
  <si>
    <t>Envista Holdings Corporation</t>
  </si>
  <si>
    <t>['sql', 'python', 'snowflake', 'azure', 'databricks', 'aws', 'gcp', 'gdpr']</t>
  </si>
  <si>
    <t>Senior Analyst, Sales Technology - Remote</t>
  </si>
  <si>
    <t>Senior Software Engineer (Backend): Ledger - Reporting</t>
  </si>
  <si>
    <t>BVNK</t>
  </si>
  <si>
    <t>['java', 'kotlin', 'postgresql', 'kafka', 'spring']</t>
  </si>
  <si>
    <t>IQVIA, Inc.</t>
  </si>
  <si>
    <t>['sql', 'python', 'snowflake', 'azure', 'databricks', 'aws', 'airflow', 'git']</t>
  </si>
  <si>
    <t>Data Analyst- Data Warehouse Analytics and BI</t>
  </si>
  <si>
    <t>OWL Services</t>
  </si>
  <si>
    <t>Data Engineer 2 - Enterprise Info Management</t>
  </si>
  <si>
    <t>Durant, OK</t>
  </si>
  <si>
    <t>Choctaw Nation of Oklahoma</t>
  </si>
  <si>
    <t>['sql', 'python', 'ssis']</t>
  </si>
  <si>
    <t>Lead Data Engineer - Federal Data Systems (Early Childhood Programs)</t>
  </si>
  <si>
    <t>['sql', 'python', 'r', 'sql server', 'postgresql', 'azure', 'oracle', 'aws', 'excel', 'power bi', 'powerpoint', 'outlook', 'sharepoint', 'docker', 'github', 'jira', 'confluence', 'smartsheet', 'monday.com']</t>
  </si>
  <si>
    <t>Uxbridge, United Kingdom</t>
  </si>
  <si>
    <t>['sql', 'python', 'r', 'azure', 'gcp', 'bigquery', 'power bi']</t>
  </si>
  <si>
    <t>Staff Data Engineer - AI &amp; Cloud</t>
  </si>
  <si>
    <t>['sql', 'python', 'r', 'scala', 'nosql', 'azure', 'databricks', 'aws', 'gcp', 'spark', 'kafka', 'hadoop', 'kubernetes', 'docker']</t>
  </si>
  <si>
    <t>['sql', 'python', 't-sql', 'shell', 'azure', 'databricks', 'oracle', 'spark', 'linux', 'unix']</t>
  </si>
  <si>
    <t>junior java developer/Data Scientist</t>
  </si>
  <si>
    <t>App Support Data Analyst</t>
  </si>
  <si>
    <t>Hive</t>
  </si>
  <si>
    <t>Senior Data Scientist - Power BI &amp; AI</t>
  </si>
  <si>
    <t>['sql', 'python', 'r', 'go', 'pyspark', 'power bi', 'sap', 'dax', 'git']</t>
  </si>
  <si>
    <t>Lazard, Inc.</t>
  </si>
  <si>
    <t>['sql', 'python', 'snowflake', 'azure', 'numpy', 'pandas']</t>
  </si>
  <si>
    <t>Software Engineer, Data Infrastructure &amp; Acquisition - Galway, Ireland</t>
  </si>
  <si>
    <t>Oracle Analytics Cloud Analyst</t>
  </si>
  <si>
    <t>['sql', 'c', 'tableau', 'excel', 'power bi', 'powerpoint']</t>
  </si>
  <si>
    <t>Lewistown, MD</t>
  </si>
  <si>
    <t>Capital I</t>
  </si>
  <si>
    <t>Data Scientist at Tata Consultancy Services</t>
  </si>
  <si>
    <t>Berkeley Industrial Engineering &amp; Operations Research</t>
  </si>
  <si>
    <t>Digital - Senior Data Engineer  Data Engineer, Digital Technology</t>
  </si>
  <si>
    <t>['sql', 'snowflake', 'gcp', 'redshift', 'airflow']</t>
  </si>
  <si>
    <t>Senior Director, Medical Affairs Data Analytics and Insights</t>
  </si>
  <si>
    <t>People Systems &amp; Analytics Manager</t>
  </si>
  <si>
    <t>Abby Care</t>
  </si>
  <si>
    <t>['go', 'slack']</t>
  </si>
  <si>
    <t>Senior Process &amp; Data Analyst</t>
  </si>
  <si>
    <t>Business Information Analyst II – Local Cost of Care</t>
  </si>
  <si>
    <t>Gordon Food Service</t>
  </si>
  <si>
    <t>['python', 'java', 'azure', 'aws', 'gcp', 'kafka', 'airflow', 'tableau', 'looker', 'microstrategy', 'powerbi', 'powerbi', 'terraform']</t>
  </si>
  <si>
    <t>CyberDash CryptoMetrics LLC</t>
  </si>
  <si>
    <t>['sql', 'python', 'azure', 'databricks', 'aws', 'spark', 'pytorch', 'pyspark', 'tensorflow', 'pandas', 'power bi', 'ssis', 'ssrs', 'github', 'unity']</t>
  </si>
  <si>
    <t>Configuration/Data Management Analyst Jobs</t>
  </si>
  <si>
    <t>Manufacturing Analyst Jobs</t>
  </si>
  <si>
    <t>Senior Specialist, Image Data Analytics</t>
  </si>
  <si>
    <t>['python', 'r', 'pytorch', 'numpy', 'tensorflow', 'pandas']</t>
  </si>
  <si>
    <t>Buisness Analyst</t>
  </si>
  <si>
    <t>Kwill</t>
  </si>
  <si>
    <t>['sql', 'python', 'r', 'go', 'excel', 'looker', 'sheets']</t>
  </si>
  <si>
    <t>The PNC Financial Services Group, Inc</t>
  </si>
  <si>
    <t>Senior Data Engineer - AMG Tech</t>
  </si>
  <si>
    <t>['sql', 'oracle', 'hadoop']</t>
  </si>
  <si>
    <t>VP, Senior Business Data Analyst - Cloud Data Migration</t>
  </si>
  <si>
    <t>['sql', 'sas', 'tableau', 'sas', 'spreadsheet']</t>
  </si>
  <si>
    <t>AVP, Analytics – Health &amp; Wellness Sales</t>
  </si>
  <si>
    <t>['sql', 'python', 'sas', 'aws', 'tableau', 'excel', 'sas']</t>
  </si>
  <si>
    <t>Entry Level Data Analyst â€“ Immediate Hiring</t>
  </si>
  <si>
    <t>Data Scientist II, Outcomes Research</t>
  </si>
  <si>
    <t>['sql', 'r', 'git']</t>
  </si>
  <si>
    <t>Senior SQL Server BI Engineer</t>
  </si>
  <si>
    <t>Flowood, MS</t>
  </si>
  <si>
    <t>['sql', 'sql server', 'azure', 'ssis', 'ssrs']</t>
  </si>
  <si>
    <t>PX International &amp; PMO Analyst (P1-6009184-1)</t>
  </si>
  <si>
    <t>Financial Analyst Trainee â€“ Remote Internship</t>
  </si>
  <si>
    <t>Senior Data Engineer | Arlington Heights, IL, USA</t>
  </si>
  <si>
    <t>['sql', 'python', 'html', 'sql server', 'azure', 'databricks', 'spark', 'pyspark', 'airflow', 'git', 'terraform', 'unity']</t>
  </si>
  <si>
    <t>Senior Data Engineer (Data Delivery)</t>
  </si>
  <si>
    <t>Delphic Global Pvt Ltd</t>
  </si>
  <si>
    <t>['python', 'snowflake', 'spark', 'fastapi']</t>
  </si>
  <si>
    <t>Sr. Data Engineer (MS Fabric certification is must)</t>
  </si>
  <si>
    <t>Director-HR Data &amp; Analytics</t>
  </si>
  <si>
    <t>['sql', 'nosql', 'snowflake', 'hadoop', 'phoenix', 'tableau']</t>
  </si>
  <si>
    <t>Conley, GA</t>
  </si>
  <si>
    <t>['sql', 'snowflake', 'aws', 'redshift', 'tableau', 'excel', 'power bi', 'sharepoint', 'github']</t>
  </si>
  <si>
    <t>Cisco Hiring Data Engineer in Hyderabad | Freshers Eligible</t>
  </si>
  <si>
    <t>Senior Data Engineer – £700–£800/day (Inside IR35) – London Hybrid</t>
  </si>
  <si>
    <t>['python', 'spark', 'kafka', 'airflow']</t>
  </si>
  <si>
    <t>Croatian Language Analyst - US-based</t>
  </si>
  <si>
    <t>Portuguese (Portugal) Language Analyst - US-based</t>
  </si>
  <si>
    <t>Marketing Analytics Intern</t>
  </si>
  <si>
    <t>Data Scientist II - Hybrid</t>
  </si>
  <si>
    <t>Forestport, NY</t>
  </si>
  <si>
    <t>['python', 'r', 'sas', 'c', 'aws', 'spark', 'jupyter', 'sas']</t>
  </si>
  <si>
    <t>Data Engineer / Database Administrator w/Top Secret Clearance</t>
  </si>
  <si>
    <t>A3 Consulting, LLC</t>
  </si>
  <si>
    <t>['sql', 'python', 'bash', 'postgresql', 'oracle', 'aws']</t>
  </si>
  <si>
    <t>Senior Data Engineer - Scheduling &amp; Decisions Systems</t>
  </si>
  <si>
    <t>AI Operations Data &amp; Analytics Analyst</t>
  </si>
  <si>
    <t>GoZupees</t>
  </si>
  <si>
    <t>['sql', 'python', 'pandas', 'excel', 'looker', 'power bi', 'sheets']</t>
  </si>
  <si>
    <t>Senior Data Analyst – Central London (Hybrid) - £75,000</t>
  </si>
  <si>
    <t>AI Data Scientist (Transcriptomics &amp; cfRNA for Alzheimer’s Disease Research)</t>
  </si>
  <si>
    <t>Superfluid DX, Inc.</t>
  </si>
  <si>
    <t>['python', 'r', 'aws', 'pytorch', 'tensorflow', 'linux', 'git']</t>
  </si>
  <si>
    <t>AI/ML Scientist – Computer Vision (Image Analysis)</t>
  </si>
  <si>
    <t>Director of Data Science | AI, Search &amp; Personalization at Scale</t>
  </si>
  <si>
    <t>Director of Data Science &amp; Engineering | Supply Chain Planning</t>
  </si>
  <si>
    <t>Data Engineer for Dashboards</t>
  </si>
  <si>
    <t>Security Design Engineer</t>
  </si>
  <si>
    <t>Eebz Ltd</t>
  </si>
  <si>
    <t>['sql', 'javascript', 'html']</t>
  </si>
  <si>
    <t>ASSET PROTECTION DATA ANALYST with Franchise Audit &amp; Retail Analytics</t>
  </si>
  <si>
    <t>Commercial Analyst - 70K plus excellent benefits</t>
  </si>
  <si>
    <t>Data Scientist / Engineer Jobs</t>
  </si>
  <si>
    <t>Anonymous Employer</t>
  </si>
  <si>
    <t>['sql', 'python', 'azure', 'databricks', 'aws', 'spark', 'matplotlib', 'plotly', 'pyspark', 'tensorflow', 'scikit-learn', 'tableau', 'docker', 'terraform']</t>
  </si>
  <si>
    <t>Data Engineer (Pyspark)</t>
  </si>
  <si>
    <t>['sql', 'scala', 'snowflake', 'aws', 'redshift', 'spark', 'kafka', 'pyspark']</t>
  </si>
  <si>
    <t>['pytorch', 'tensorflow', 'express']</t>
  </si>
  <si>
    <t>Data Analyst, Air Dominance &amp; Strike</t>
  </si>
  <si>
    <t>['python', 'azure', 'aws', 'gcp', 'pyspark', 'pandas', 'linux', 'unix', 'kubernetes', 'docker']</t>
  </si>
  <si>
    <t>Lead – API Vulnerability Data Engineer</t>
  </si>
  <si>
    <t>Data / Pipeline Engineer-Banking Client Experience Required</t>
  </si>
  <si>
    <t>Vallum Associates</t>
  </si>
  <si>
    <t>Cork, County Cork, Ireland</t>
  </si>
  <si>
    <t>My Ireland Jobs</t>
  </si>
  <si>
    <t>Senior Data Systems Analyst</t>
  </si>
  <si>
    <t>Kemper Insurance</t>
  </si>
  <si>
    <t>['sql', 'python', 'c', 'sql server', 'snowflake', 'azure', 'oracle', 'aws', 'power bi']</t>
  </si>
  <si>
    <t>Principal Risk &amp; Compliance Quantitative and Modeling Analyst - Hybrid</t>
  </si>
  <si>
    <t>Sheridan, CA</t>
  </si>
  <si>
    <t>Women For Hire- Job Board</t>
  </si>
  <si>
    <t>Environmental Scientist - Data Manager</t>
  </si>
  <si>
    <t>Synectics</t>
  </si>
  <si>
    <t>Junior Data Analyst: Data Pipelines &amp; Insights</t>
  </si>
  <si>
    <t>Walsall, United Kingdom</t>
  </si>
  <si>
    <t>Sivara GmbH</t>
  </si>
  <si>
    <t>EPR Data Analyst — Global Compliance &amp; Insights</t>
  </si>
  <si>
    <t>Valpak Limited</t>
  </si>
  <si>
    <t>Ecommerce Data Analyst: AI &amp; Marketplaces (Hybrid)</t>
  </si>
  <si>
    <t>Portwest</t>
  </si>
  <si>
    <t>Vaerdi Recruitment Limited</t>
  </si>
  <si>
    <t>Data/Analytics Fellowship</t>
  </si>
  <si>
    <t>['sql', 'python', 'r', 'nosql', 'snowflake', 'azure', 'aws', 'hadoop', 'tableau', 'excel', 'power bi', 'powerpoint']</t>
  </si>
  <si>
    <t>ITSM Analyst - Reporting and Dashboard</t>
  </si>
  <si>
    <t>Automotive Field Data Engineer</t>
  </si>
  <si>
    <t>['spark', 'sheets']</t>
  </si>
  <si>
    <t>AI / Data Modernization Engineer</t>
  </si>
  <si>
    <t>Dallas Nephrology Associates</t>
  </si>
  <si>
    <t>Reporting Tools Administrator</t>
  </si>
  <si>
    <t>['sql', 'sql server', 'snowflake', 'azure', 'oracle', 'tableau', 'power bi', 'sap']</t>
  </si>
  <si>
    <t>System Analyst III</t>
  </si>
  <si>
    <t>BEPC Inc. - Business Excellence Professional Consulting</t>
  </si>
  <si>
    <t>Hybrid Data Analyst: Energy Infrastructure Insights</t>
  </si>
  <si>
    <t>Warwick, United Kingdom</t>
  </si>
  <si>
    <t>National-Gas</t>
  </si>
  <si>
    <t>Payments Data Analyst — Fraud &amp; Checkout Insights</t>
  </si>
  <si>
    <t>Shirebrook, United Kingdom</t>
  </si>
  <si>
    <t>Frasers Group</t>
  </si>
  <si>
    <t>Data Analyst Placement Programme — Remote and Flexible</t>
  </si>
  <si>
    <t>Hybrid Data Analyst: AI-Driven Analytics &amp; Dashboards</t>
  </si>
  <si>
    <t>Rathbone Brothers</t>
  </si>
  <si>
    <t>Part-Time Student - Data Science and Analytics - Austin, TX or Urbandale, IA</t>
  </si>
  <si>
    <t>['sql', 'python', 'go', 'databricks', 'github']</t>
  </si>
  <si>
    <t>Senior Data Warehouse Architect</t>
  </si>
  <si>
    <t>['python', 'bash', 'perl', 'azure', 'aws', 'node', 'linux', 'unix']</t>
  </si>
  <si>
    <t>Senior AWS Cloud Security &amp; Automation Engineer | Data Sharing &amp; Streaming Platforms</t>
  </si>
  <si>
    <t>AI &amp; Machine Learning Engineer</t>
  </si>
  <si>
    <t>['sql', 'python', 'go', 'databricks', 'spark', 'pyspark', 'git', 'unity']</t>
  </si>
  <si>
    <t>Quantitative Analyst – Tax-Aware Portfolio Strategy</t>
  </si>
  <si>
    <t>['sql', 'python', 'scala', 'snowflake', 'azure', 'aws', 'gcp', 'kafka', 'airflow']</t>
  </si>
  <si>
    <t>eGain Corporation</t>
  </si>
  <si>
    <t>['sql', 'python', 'go', 'aws', 'looker', 'power bi']</t>
  </si>
  <si>
    <t>['sql', 't-sql', 'sql server', 'ssrs']</t>
  </si>
  <si>
    <t>Sr Data Engineer (AWS, Hybrid in Naperville)</t>
  </si>
  <si>
    <t>['sql', 'python', 'snowflake', 'databricks', 'aws', 'redshift', 'pyspark']</t>
  </si>
  <si>
    <t>['sql', 'scala', 'nosql', 'gcp', 'bigquery', 'spark', 'kafka', 'airflow', 'tableau', 'looker', 'git']</t>
  </si>
  <si>
    <t>District Heights, MD</t>
  </si>
  <si>
    <t>['sql', 'python', 'c', 'postgresql', 'snowflake', 'azure', 'databricks', 'aws', 'gcp', 'redshift', 'bigquery', 'spark', 'kafka', 'airflow', 'git', 'jira', 'confluence']</t>
  </si>
  <si>
    <t>Senior Data Engineer (Oracle, SQL, Snowflake, Azure Data Factory) - Locals Only --- 100 % Onsite</t>
  </si>
  <si>
    <t>['sql', 'sql server', 'snowflake', 'azure', 'oracle']</t>
  </si>
  <si>
    <t>Senior Data Engineer (Azure Data Factory, Snowflake, Oracle EBS) - Locals Only --- 100 % Onsite</t>
  </si>
  <si>
    <t>SHAZAM Network - ITS, Inc.</t>
  </si>
  <si>
    <t>Data Analyst, HMIS</t>
  </si>
  <si>
    <t>['sql', 'mysql', 'tableau', 'excel', 'looker']</t>
  </si>
  <si>
    <t>Principal Business Analyst</t>
  </si>
  <si>
    <t>['r', 'c', 'excel', 'powerpoint']</t>
  </si>
  <si>
    <t>IT Alliance Australia</t>
  </si>
  <si>
    <t>['sql', 'python', 'java', 'snowflake', 'azure']</t>
  </si>
  <si>
    <t>ANALYST, DATA &amp; SYSTEMS</t>
  </si>
  <si>
    <t>Inovar Packaging Group</t>
  </si>
  <si>
    <t>['sql', 'python', 'r', 'sas', 'gcp', 'bigquery', 'spark', 'matplotlib', 'tensorflow', 'hadoop', 'scikit-learn', 'tableau', 'excel', 'looker', 'power bi', 'sas', 'sheets']</t>
  </si>
  <si>
    <t>Senior Data Protection Engineer (REMOTE)</t>
  </si>
  <si>
    <t>Senior Healthcare Programmer/Data Analyst</t>
  </si>
  <si>
    <t>['sql', 'vba', 'tableau', 'excel', 'ssrs']</t>
  </si>
  <si>
    <t>Morpeth, United Kingdom</t>
  </si>
  <si>
    <t>Asprey Solutions</t>
  </si>
  <si>
    <t>Data Scientist (W2 Only – Local Candidates)</t>
  </si>
  <si>
    <t>['sql', 'python', 'snowflake', 'azure', 'databricks', 'aws', 'spark', 'tableau', 'power bi', 'sap']</t>
  </si>
  <si>
    <t>Data Science Intern â€“ Machine Learning Projects</t>
  </si>
  <si>
    <t>Lead Data Engineer (Audience Intelligence)</t>
  </si>
  <si>
    <t>U.S. Benefits Design and Strategy - Senior Associate, Data Analysis and Reporting</t>
  </si>
  <si>
    <t>Data Engineer_5+yrs</t>
  </si>
  <si>
    <t>Asset Data &amp; Integration Analyst</t>
  </si>
  <si>
    <t>CooperCompanies</t>
  </si>
  <si>
    <t>['sql', 'python', 'azure', 'databricks', 'aws', 'gcp', 'pytorch', 'pyspark', 'tensorflow', 'airflow', 'scikit-learn', 'git', 'github']</t>
  </si>
  <si>
    <t>Payactiv, Inc.</t>
  </si>
  <si>
    <t>['sql', 'python', 'snowflake', 'aws', 'pytorch', 'numpy', 'tensorflow', 'scikit-learn', 'pandas', 'tableau', 'looker', 'power bi']</t>
  </si>
  <si>
    <t>Machine Learning Engineering Expert (Remote | $90/hr)</t>
  </si>
  <si>
    <t>Call For Referral</t>
  </si>
  <si>
    <t>StaffApplied Scientist , Inventory &amp; Marketplace Quality</t>
  </si>
  <si>
    <t>Databricks SME</t>
  </si>
  <si>
    <t>IMEG Corp.</t>
  </si>
  <si>
    <t>West Monroe, LA</t>
  </si>
  <si>
    <t>['python', 'javascript', 'java', 'html', 'css', 'redis', 'cassandra', 'azure', 'oracle', 'aws', 'gcp', 'hadoop', 'node.js', 'node', 'power bi']</t>
  </si>
  <si>
    <t>Azure Data Engineer - Banking and Financial</t>
  </si>
  <si>
    <t>mobile fabric engineer</t>
  </si>
  <si>
    <t>Data Analyst – SQL, Python &amp; Machine Learning</t>
  </si>
  <si>
    <t>CORESTAFF Services</t>
  </si>
  <si>
    <t>['sql', 'python', 'r', 'aws', 'spark', 'hadoop', 'tableau', 'power bi']</t>
  </si>
  <si>
    <t>Sr Business Systems Analyst</t>
  </si>
  <si>
    <t>Providence Community Health Centers</t>
  </si>
  <si>
    <t>The Equus Group</t>
  </si>
  <si>
    <t>Senior Data Analyst – Analytics Engineer</t>
  </si>
  <si>
    <t>Sr Data Engineer Python Serverside/Databricks</t>
  </si>
  <si>
    <t>Operations Analyst (AI Driven)</t>
  </si>
  <si>
    <t>Manpower Ireland</t>
  </si>
  <si>
    <t>['python', 'windows', 'sap', 'github']</t>
  </si>
  <si>
    <t>Acquirz Ltd</t>
  </si>
  <si>
    <t>Senior Analytics Engineer / Senior Data Analyst</t>
  </si>
  <si>
    <t>['sql', 'python', 'azure', 'tableau', 'excel', 'power bi', 'powerbi', 'powerbi']</t>
  </si>
  <si>
    <t>RCI-RID-17654 Data Science Technical Project Lead</t>
  </si>
  <si>
    <t>Principal Associate, Data Scientist - Global Payments Network: Data Solutions and Modeling</t>
  </si>
  <si>
    <t>Scoutify</t>
  </si>
  <si>
    <t>Senior Data Engineer – Cloud &amp; DevOps</t>
  </si>
  <si>
    <t>['sql', 'python', 'bash', 'snowflake', 'azure', 'databricks', 'oracle', 'aws', 'redshift', 'power bi', 'jenkins', 'gitlab']</t>
  </si>
  <si>
    <t>Lead Data Engineer – Snowflake Architecture</t>
  </si>
  <si>
    <t>['sql', 'python', 'snowflake', 'aws', 'redshift', 'git']</t>
  </si>
  <si>
    <t>AVP/VP ML/Data Engineering – Treasury &amp; Balance Sheet Risk</t>
  </si>
  <si>
    <t>Altech Group Ltd</t>
  </si>
  <si>
    <t>Lead Data Analyst, Data Products</t>
  </si>
  <si>
    <t>CentralReach</t>
  </si>
  <si>
    <t>['sql', 'python', 'snowflake', 'databricks', 'bigquery', 'tableau', 'looker', 'power bi']</t>
  </si>
  <si>
    <t>['sql', 'python', 'r', 'javascript', 'tableau', 'excel', 'power bi']</t>
  </si>
  <si>
    <t>['sql', 'oracle', 'gcp', 'tableau']</t>
  </si>
  <si>
    <t>Lead Analyst Revenue Operations</t>
  </si>
  <si>
    <t>Technical Lead - Data Analytics and Platform</t>
  </si>
  <si>
    <t>Data Science Lead, Personnel Health Research &amp; Data Analytics</t>
  </si>
  <si>
    <t>Epic Analyst for Healthcare Workflow</t>
  </si>
  <si>
    <t>Data Scientist/ML Engineer (HYBRID/NO C2C)</t>
  </si>
  <si>
    <t>Marketing Scientist</t>
  </si>
  <si>
    <t>Digital Content Data Analyst - The Company Store</t>
  </si>
  <si>
    <t>IMEG</t>
  </si>
  <si>
    <t>Glasgow Caledonian University</t>
  </si>
  <si>
    <t>Project Manager- Data Science</t>
  </si>
  <si>
    <t>['python', 'azure', 'power bi', 'github']</t>
  </si>
  <si>
    <t>Data Analyst 2; Central Office</t>
  </si>
  <si>
    <t>Sr. Data Analyst, Retail Insights- PVH Corp.</t>
  </si>
  <si>
    <t>Data Analyst – Transmission Engineering Support</t>
  </si>
  <si>
    <t>The Ampere Group</t>
  </si>
  <si>
    <t>Data Science SME Senior</t>
  </si>
  <si>
    <t>Financial Analyst - Market Trends Expert</t>
  </si>
  <si>
    <t>Business Partner Analyst, Financial Enablement</t>
  </si>
  <si>
    <t>Atomico Job Board</t>
  </si>
  <si>
    <t>Data Analyst - FileMaker Development Team</t>
  </si>
  <si>
    <t>Scott &amp; Associates, PC</t>
  </si>
  <si>
    <t>['c', 'windows', 'excel', 'powerpoint']</t>
  </si>
  <si>
    <t>Data Science SME Mid</t>
  </si>
  <si>
    <t>Data Scientist for Unbiased Audience and Survey Questions</t>
  </si>
  <si>
    <t>Private English Tutor</t>
  </si>
  <si>
    <t>['sql', 'python', 'r', 'java', 'bash', 'vba', 'c', 'shell', 'aws', 'spark', 'tensorflow', 'hadoop', 'unix', 'looker']</t>
  </si>
  <si>
    <t>System Engineer – Enterprise Data Engineer (Mission-Focused)</t>
  </si>
  <si>
    <t>Accertify, Inc.</t>
  </si>
  <si>
    <t>['sql', 'python', 'azure', 'aws', 'gcp', 'hugging face', 'phoenix', 'kubernetes']</t>
  </si>
  <si>
    <t>Equity Research / Data Analyst</t>
  </si>
  <si>
    <t>Landing Point</t>
  </si>
  <si>
    <t>Broadview Capital Holdings</t>
  </si>
  <si>
    <t>['sql', 'python', 'sql server', 'snowflake', 'databricks', 'redshift', 'bigquery', 'airflow', 'tableau', 'looker', 'power bi', 'github']</t>
  </si>
  <si>
    <t>Manager, Data - Retail &amp; eCommerce Analytics</t>
  </si>
  <si>
    <t>a.k.a. Brands</t>
  </si>
  <si>
    <t>Director I, Data Science, People, Purpose &amp; Brand</t>
  </si>
  <si>
    <t>Responsible AI Senior Data Scientist</t>
  </si>
  <si>
    <t>['python', 'r', 'java', 'azure', 'databricks', 'aws']</t>
  </si>
  <si>
    <t>Senior Specialist, Data Engineering</t>
  </si>
  <si>
    <t>['sql', 'python', 'power bi', 'spreadsheet', 'sharepoint', 'confluence']</t>
  </si>
  <si>
    <t>['sql', 'python', 'go', 'azure', 'pyspark', 'power bi']</t>
  </si>
  <si>
    <t>Senior Manager, Data Analysis</t>
  </si>
  <si>
    <t>Excel – Data Analyst</t>
  </si>
  <si>
    <t>Shaw, United Kingdom</t>
  </si>
  <si>
    <t>Recruitment Solutions (North West) Ltd</t>
  </si>
  <si>
    <t>['python', 'r', 'matlab', 'java', 'c']</t>
  </si>
  <si>
    <t>Senior Data Analyst - Retail Bank</t>
  </si>
  <si>
    <t>Financial Analyst – (Sports Company)</t>
  </si>
  <si>
    <t>['sql', 'java', 'shell', 'aws', 'gcp', 'kafka', 'react', 'spring', 'angular', 'linux', 'github', 'jenkins', 'bitbucket']</t>
  </si>
  <si>
    <t>Moda Operandi</t>
  </si>
  <si>
    <t>['snowflake', 'redshift', 'bigquery', 'gdpr', 'tableau', 'looker']</t>
  </si>
  <si>
    <t>Project - Data Engineer</t>
  </si>
  <si>
    <t>Senior Data Engineer – Insurance Data Platform</t>
  </si>
  <si>
    <t>Danville, IL</t>
  </si>
  <si>
    <t>CCMSI</t>
  </si>
  <si>
    <t>['sql', 'python', 'go', 'snowflake', 'azure', 'databricks', 'redshift', 'bigquery', 'kafka', 'pyspark', 'pandas', 'git', 'terraform']</t>
  </si>
  <si>
    <t>Senior Software/Data Engineer, Data Platforms &amp; Monetization</t>
  </si>
  <si>
    <t>Wowza</t>
  </si>
  <si>
    <t>['php', 'aws', 'laravel']</t>
  </si>
  <si>
    <t>CareMore Health</t>
  </si>
  <si>
    <t>Data Engineer + ETL</t>
  </si>
  <si>
    <t>['sql', 'python', 'snowflake', 'azure', 'databricks', 'spark', 'pyspark', 'git', 'github', 'terraform', 'unity']</t>
  </si>
  <si>
    <t>Senior Data Analyst (HCA/MAD #7191)</t>
  </si>
  <si>
    <t>Radwell International</t>
  </si>
  <si>
    <t>Senior Tech Lead - Clinical Data Engineering</t>
  </si>
  <si>
    <t>['sql', 'databricks', 'aws', 'git', 'unity']</t>
  </si>
  <si>
    <t>Software Engineer, Mission Systems</t>
  </si>
  <si>
    <t>['python', 'mysql', 'aws', 'gcp', 'gdpr', 'linux', 'kubernetes', 'docker', 'terraform', 'gitlab', 'ansible']</t>
  </si>
  <si>
    <t>Data Engineer — Ingestion &amp; Pipelines</t>
  </si>
  <si>
    <t>['sql', 'python', 'databricks', 'spark', 'kafka', 'pyspark', 'airflow', 'sap', 'unity']</t>
  </si>
  <si>
    <t>Continental (HK) Travel Services Co. Limited</t>
  </si>
  <si>
    <t>Senior Lead Data Engineer (Enterprise Platform Technology) (Java, Python, Scala, AWS) | McLean, VA, USA</t>
  </si>
  <si>
    <t>['sql', 'python', 'scala', 'nosql', 'mongo', 'java', 'shell', 'mysql', 'cassandra', 'snowflake', 'azure', 'aws', 'redshift', 'spark', 'kafka', 'hadoop', 'linux', 'unix', 'github']</t>
  </si>
  <si>
    <t>Data Engineer | Reston, VA, USA</t>
  </si>
  <si>
    <t>['sql', 'python', 'scala', 'bash', 'shell', 'azure', 'databricks', 'aws', 'gcp', 'spark', 'kafka', 'pyspark', 'airflow', 'kubernetes', 'docker', 'git', 'github', 'terraform']</t>
  </si>
  <si>
    <t>Strategic Compensation Analyst - Market Data &amp; Pay</t>
  </si>
  <si>
    <t>Financial Anayst</t>
  </si>
  <si>
    <t>Pearce Services</t>
  </si>
  <si>
    <t>Vice President Business Solutions &amp; Analytics</t>
  </si>
  <si>
    <t>D&amp;G Solutions</t>
  </si>
  <si>
    <t>['sql', 'python', 'c', 'azure', 'aws', 'redshift', 'spark', 'kafka']</t>
  </si>
  <si>
    <t>F5 Consultants</t>
  </si>
  <si>
    <t>['sql', 'python', 'snowflake', 'azure', 'databricks', 'aws', 'spark', 'airflow', 'kubernetes']</t>
  </si>
  <si>
    <t>Applied Machine Learning Scientist - Vice President</t>
  </si>
  <si>
    <t>Michigan Farm Bureau</t>
  </si>
  <si>
    <t>IBM Data Power Engineer, Hosting Services Automation -Database and Middleware</t>
  </si>
  <si>
    <t>['aws', 'linux', 'kubernetes', 'terraform', 'gitlab', 'ansible']</t>
  </si>
  <si>
    <t>Targeting Analyst – Mid-Level</t>
  </si>
  <si>
    <t>Software Engineer II - Full Stack (The Fabric Data Engineering Experience Infrastructure)</t>
  </si>
  <si>
    <t>['sql', 'python', 'r', 'javascript', 'java', 'html', 'c', 'postgresql', 'azure', 'aws', 'spark', 'react', 'power bi']</t>
  </si>
  <si>
    <t>Senior Software Engineer, Full Stack, Evisort AI</t>
  </si>
  <si>
    <t>['python', 'java', 'typescript', 'postgresql', 'elasticsearch', 'aws', 'fastapi', 'flask', 'django', 'kubernetes', 'docker']</t>
  </si>
  <si>
    <t>Design Engineering Manager (Data Center)</t>
  </si>
  <si>
    <t>Cooperative Career Center</t>
  </si>
  <si>
    <t>Delaware Electric Cooperative, Inc.</t>
  </si>
  <si>
    <t>['sql', 'python', 'r', 'go', 'scala', 'java', 'html', 'julia', 'oracle', 'tensorflow', 'power bi']</t>
  </si>
  <si>
    <t>Hartsdale, NY</t>
  </si>
  <si>
    <t>CrossCountry Mortgage</t>
  </si>
  <si>
    <t>['sql', 'mongodb', 'postgresql', 'mongodb', 'snowflake']</t>
  </si>
  <si>
    <t>Data Engineer - Analytics Platforms</t>
  </si>
  <si>
    <t>Sr. Solutions Analyst</t>
  </si>
  <si>
    <t>ALLDATA</t>
  </si>
  <si>
    <t>Power BI Consultant (Only W2)</t>
  </si>
  <si>
    <t>Media Analytics Manager</t>
  </si>
  <si>
    <t>Merkley + Partners</t>
  </si>
  <si>
    <t>['go', 'excel', 'sheets', 'powerpoint']</t>
  </si>
  <si>
    <t>['gdpr', 'tableau', 'excel', 'power bi']</t>
  </si>
  <si>
    <t>['sql', 'python', 'r', 'azure', 'aws', 'planner']</t>
  </si>
  <si>
    <t>['python', 'databricks', 'pytorch', 'pyspark', 'tensorflow', 'hugging face', 'scikit-learn']</t>
  </si>
  <si>
    <t>Senior Data Catalog Developer (PTG / Alation Specialist)</t>
  </si>
  <si>
    <t>Data Engineer + AI</t>
  </si>
  <si>
    <t>Found People Inc.</t>
  </si>
  <si>
    <t>['sql', 'python', 'gcp', 'bigquery', 'github', 'terraform']</t>
  </si>
  <si>
    <t>Sr. DATA Analyst</t>
  </si>
  <si>
    <t>['sql', 'python', 'scala', 'java', 'snowflake', 'aws', 'gcp', 'spark', 'hadoop']</t>
  </si>
  <si>
    <t>Data Link Analyst Jobs</t>
  </si>
  <si>
    <t>Future Technologies, Inc.</t>
  </si>
  <si>
    <t>Analytics and AI Developer</t>
  </si>
  <si>
    <t>Newburyport, MA</t>
  </si>
  <si>
    <t>Rochester Electronics, LLC</t>
  </si>
  <si>
    <t>['sql', 'python', 'snowflake', 'azure', 'aws', 'redshift', 'bigquery', 'tableau', 'looker', 'power bi']</t>
  </si>
  <si>
    <t>Data Engineer with UKG (Ultimate Kronos Group)</t>
  </si>
  <si>
    <t>Cooperative Career Center - NRECA</t>
  </si>
  <si>
    <t>Sr. Data Engineer (PySpark, Azure Data Factory)</t>
  </si>
  <si>
    <t>ePATHUSA</t>
  </si>
  <si>
    <t>['sql', 'snowflake', 'azure', 'databricks', 'pyspark', 'power bi', 'ssis', 'ssrs', 'dax']</t>
  </si>
  <si>
    <t>GENNTE Technologies</t>
  </si>
  <si>
    <t>['sql', 'python', 'pyspark', 'airflow', 'docker', 'git', 'jenkins']</t>
  </si>
  <si>
    <t>ML Engineer / ML Data Engineer</t>
  </si>
  <si>
    <t>['spark', 'kafka', 'pyspark']</t>
  </si>
  <si>
    <t>Method Resourcing</t>
  </si>
  <si>
    <t>['tableau', 'excel', 'looker', 'power bi', 'sheets']</t>
  </si>
  <si>
    <t>Agilus Work Solutions</t>
  </si>
  <si>
    <t>Exposure Management Data Analyst</t>
  </si>
  <si>
    <t>Insight Select</t>
  </si>
  <si>
    <t>Technical Project Lead – Data Science</t>
  </si>
  <si>
    <t>['python', 'azure', 'powerbi', 'powerbi', 'github']</t>
  </si>
  <si>
    <t>['sql', 'python', 'azure', 'aws', 'gcp', 'pyspark', 'airflow', 'docker', 'git', 'jenkins']</t>
  </si>
  <si>
    <t>Informatica Developer</t>
  </si>
  <si>
    <t>Senior Tech Lead - Clinical Data Engineering/ Data Platforms</t>
  </si>
  <si>
    <t>SJ Mobilita</t>
  </si>
  <si>
    <t>Principal Engineer, Security</t>
  </si>
  <si>
    <t>['aws', 'gcp', 'gdpr']</t>
  </si>
  <si>
    <t>Data Specialist, Donation Operations</t>
  </si>
  <si>
    <t>United Hatzalah of Israel</t>
  </si>
  <si>
    <t>['python', 'matplotlib', 'plotly', 'numpy', 'pandas']</t>
  </si>
  <si>
    <t>Data Science Manager | Data &amp; AI Consultancy</t>
  </si>
  <si>
    <t>Data Engineer / Data Architect (Onsite)</t>
  </si>
  <si>
    <t>Norland Limited</t>
  </si>
  <si>
    <t>['sql', 'python', 'scala', 'nosql', 'java', 'sql server', 'mysql', 'postgresql', 'snowflake', 'azure', 'databricks', 'aws', 'gcp', 'airflow', 'tableau', 'power bi']</t>
  </si>
  <si>
    <t>Senior Software Engineer, Customer Agent</t>
  </si>
  <si>
    <t>['python', 'go', 'aws', 'react']</t>
  </si>
  <si>
    <t>Junior Finance / Business Analyst</t>
  </si>
  <si>
    <t>Research &amp; Data Analyst</t>
  </si>
  <si>
    <t>Production Planning &amp; Data Analyst</t>
  </si>
  <si>
    <t>Data Analyst / Reporting Specialist 2026P-0384</t>
  </si>
  <si>
    <t>['sql', 'excel', 'power bi', 'powerpoint', 'outlook', 'dax', 'sharepoint', 'microsoft lists']</t>
  </si>
  <si>
    <t>Senior Engineer, Data – Customer Data Platform</t>
  </si>
  <si>
    <t>['sql', 'python', 'nosql', 'snowflake', 'azure', 'databricks', 'spark']</t>
  </si>
  <si>
    <t>Software Engineer, Power BI Development</t>
  </si>
  <si>
    <t>['aws', 'power bi', 'dax']</t>
  </si>
  <si>
    <t>['sql', 'azure', 'oracle', 'power bi', 'sap', 'dax']</t>
  </si>
  <si>
    <t>Abel Womack</t>
  </si>
  <si>
    <t>['sql', 'python', 'powershell', 'power bi']</t>
  </si>
  <si>
    <t>['python', 'snowflake', 'aws', 'numpy', 'pandas']</t>
  </si>
  <si>
    <t>Data Automation Specialist</t>
  </si>
  <si>
    <t>The Choice, Inc.</t>
  </si>
  <si>
    <t>Forward Financing</t>
  </si>
  <si>
    <t>['sql', 'python', 'snowflake', 'databricks', 'aws', 'git']</t>
  </si>
  <si>
    <t>Asset Management Data Lead</t>
  </si>
  <si>
    <t>['sql', 'snowflake', 'azure', 'bigquery', 'airflow']</t>
  </si>
  <si>
    <t>Activation Laboratories Ltd</t>
  </si>
  <si>
    <t>['python', 'azure', 'gcp', 'numpy', 'scikit-learn', 'pandas', 'docker', 'git']</t>
  </si>
  <si>
    <t>Mobile Fabric Engineer</t>
  </si>
  <si>
    <t>Randstad Construction &amp; Property</t>
  </si>
  <si>
    <t>Risk Tech Analyst</t>
  </si>
  <si>
    <t>['sql', 'python', 'spreadsheet']</t>
  </si>
  <si>
    <t>Data Engineer Mid</t>
  </si>
  <si>
    <t>Data Analyst - Payroll</t>
  </si>
  <si>
    <t>BeaconFire Inc.</t>
  </si>
  <si>
    <t>['sql', 'python', 'sql server', 'mysql', 'oracle', 'numpy', 'pandas']</t>
  </si>
  <si>
    <t>Oaks, PA</t>
  </si>
  <si>
    <t>Technogen, Inc.</t>
  </si>
  <si>
    <t>(Senior) Data Engineer (12-month Contract)</t>
  </si>
  <si>
    <t>['sql', 'python', 'c', 'sql server', 'azure', 'databricks', 'oracle', 'spark', 'sharepoint', 'git']</t>
  </si>
  <si>
    <t>Data Engineer (Ref: 19219)</t>
  </si>
  <si>
    <t>['excel', 'power bi', 'sharepoint', 'github', 'jira', 'confluence']</t>
  </si>
  <si>
    <t>Databricks Analyst</t>
  </si>
  <si>
    <t>Edgewood, FL</t>
  </si>
  <si>
    <t>['sql', 'python', 'databricks', 'spark', 'pyspark', 'tableau', 'power bi', 'unity']</t>
  </si>
  <si>
    <t>Analyst, Advanced Analytics</t>
  </si>
  <si>
    <t>['sql', 'c', 'tableau']</t>
  </si>
  <si>
    <t>Lead Data Engineer – Real-Time Healthcare Analytics</t>
  </si>
  <si>
    <t>Scientist II, Data Scientist, Bioprocess Digital Twin</t>
  </si>
  <si>
    <t>Data Analyst - Supply Chain Systems &amp; Supplier Integration</t>
  </si>
  <si>
    <t>ESRhealthcare and EXEC STAFF RECRUITERS</t>
  </si>
  <si>
    <t>Director Business Data Governance &amp; Stewardship</t>
  </si>
  <si>
    <t>The Jackson Laboratory</t>
  </si>
  <si>
    <t>Data Scientist - PRIME, Hybrid - CI poly</t>
  </si>
  <si>
    <t>['java', 'aws', 'kafka']</t>
  </si>
  <si>
    <t>Corporate Strategy Analyst</t>
  </si>
  <si>
    <t>['excel', 'sheets', 'powerpoint']</t>
  </si>
  <si>
    <t>Senior Cost Engineer &amp; Data Analyst</t>
  </si>
  <si>
    <t>['vba', 'visual basic', 'tableau', 'excel', 'alteryx', 'powerpoint', 'powerbi', 'powerbi']</t>
  </si>
  <si>
    <t>Dr. J SkinClinic</t>
  </si>
  <si>
    <t>St Georges, DE</t>
  </si>
  <si>
    <t>BECU</t>
  </si>
  <si>
    <t>Research Computational and Data Scientist II</t>
  </si>
  <si>
    <t>CHOC</t>
  </si>
  <si>
    <t>['sql', 'python', 'r', 'sas', 'c', 'spark', 'pytorch', 'keras', 'tensorflow', 'spss', 'sas']</t>
  </si>
  <si>
    <t>Machine Learning Engineer – English Speaking Research</t>
  </si>
  <si>
    <t>Courierser</t>
  </si>
  <si>
    <t>['python', 'azure', 'aws', 'gcp', 'watson', 'spark', 'pytorch', 'keras', 'numpy', 'tensorflow', 'scikit-learn', 'pandas', 'kubernetes', 'docker']</t>
  </si>
  <si>
    <t>Marketing Analyst - Visual Documents</t>
  </si>
  <si>
    <t>Data Analyst – Modelling &amp; Automation</t>
  </si>
  <si>
    <t>Home Lending Data &amp; Analytics - Applied AI/ML Scientist - VP | Jacksonville, FL, USA</t>
  </si>
  <si>
    <t>Sales Analytics Product Manager | Denver, CO, USA</t>
  </si>
  <si>
    <t>['tableau', 'power bi', 'atlassian', 'jira', 'confluence']</t>
  </si>
  <si>
    <t>Sr. Staff Software Engineer, Data Product Platform</t>
  </si>
  <si>
    <t>Senior Contract Data Engineer – Azure | Healthcare &amp; Life Sciences</t>
  </si>
  <si>
    <t>Senior Data Scientist in ADVANCED ANALYTICS</t>
  </si>
  <si>
    <t>The Bank of England</t>
  </si>
  <si>
    <t>['python', 'r', 'azure', 'databricks', 'sharepoint']</t>
  </si>
  <si>
    <t>['sql', 'python', 'nosql', 'snowflake', 'azure', 'databricks', 'kafka', 'pyspark']</t>
  </si>
  <si>
    <t>Granville Community Homes</t>
  </si>
  <si>
    <t>['sql', 'python', 'go', 'snowflake', 'azure', 'gdpr', 'tableau', 'power bi']</t>
  </si>
  <si>
    <t>Neston, United Kingdom</t>
  </si>
  <si>
    <t>Asset Invest</t>
  </si>
  <si>
    <t>MIS Data Analyst – College Student Records</t>
  </si>
  <si>
    <t>Climate &amp; Environmental Data Scientist</t>
  </si>
  <si>
    <t>Technovative Solutions LTD.</t>
  </si>
  <si>
    <t>AABM Cloud Data Solutions</t>
  </si>
  <si>
    <t>['sql', 'python', 'java', 'bash', 'vba', 'shell', 'sql server', 'azure', 'oracle', 'aws', 'redshift', 'spark', 'hadoop', 'unix', 'looker']</t>
  </si>
  <si>
    <t>Walmart Data Ventures</t>
  </si>
  <si>
    <t>['python', 'scala', 'nosql', 'mysql', 'azure', 'databricks', 'gcp', 'spark', 'kafka', 'airflow', 'hadoop', 'wire']</t>
  </si>
  <si>
    <t>Sr. Analytics Engineer</t>
  </si>
  <si>
    <t>Key Indicators Delivery Analyst</t>
  </si>
  <si>
    <t>Advisor, Data Science</t>
  </si>
  <si>
    <t>Data Engineer (Snowflake / AWS)</t>
  </si>
  <si>
    <t>['sql', 'python', 'snowflake', 'databricks', 'aws', 'redshift', 'spark', 'pyspark', 'airflow', 'hadoop', 'tableau', 'power bi']</t>
  </si>
  <si>
    <t>Consigli Construction Co., Inc.</t>
  </si>
  <si>
    <t>Financial Data Analyst Must reside in the area</t>
  </si>
  <si>
    <t>Cassena Care</t>
  </si>
  <si>
    <t>['sql', 'vba', 'excel', 'alteryx']</t>
  </si>
  <si>
    <t>Senior Data Analyst with Power BI Experience (Healthcare)</t>
  </si>
  <si>
    <t>Westgate Resorts</t>
  </si>
  <si>
    <t>['sql', 'python', 'snowflake', 'oracle', 'tableau', 'excel', 'alteryx']</t>
  </si>
  <si>
    <t>Senior Data Analyst - Direct Hire</t>
  </si>
  <si>
    <t>Wayland, MA</t>
  </si>
  <si>
    <t>['sql', 'python', 'r', 'tableau', 'excel', 'power bi', 'sap']</t>
  </si>
  <si>
    <t>Nirav Indian Groceries and spices</t>
  </si>
  <si>
    <t>['sql', 'python', 'go', 'spark', 'pandas', 'jupyter', 'tableau', 'looker', 'powerbi', 'powerbi']</t>
  </si>
  <si>
    <t>['python', 'pytorch', 'matplotlib', 'numpy', 'tensorflow', 'scikit-learn', 'pandas', 'git']</t>
  </si>
  <si>
    <t>MSR Technology Group</t>
  </si>
  <si>
    <t>Salary and Data Analyst (HR Analyst IV DBM)</t>
  </si>
  <si>
    <t>State of Maryland - DBM OPSB Division of Salary Admin and Class</t>
  </si>
  <si>
    <t>Market Insight and Data Analyst</t>
  </si>
  <si>
    <t>Birmingham City University</t>
  </si>
  <si>
    <t>Precept Recruit</t>
  </si>
  <si>
    <t>Data Analytical Specialist/Scientist - Intermediate</t>
  </si>
  <si>
    <t>Food Safety and Inspection Service</t>
  </si>
  <si>
    <t>['sql', 'python', 'r', 'sas', 'tableau', 'power bi', 'sas', 'qlik']</t>
  </si>
  <si>
    <t>Machine Learning Data Scientist – Research Translation &amp; Prototyping</t>
  </si>
  <si>
    <t>Blueprint</t>
  </si>
  <si>
    <t>Senior Data Engineer with Azure Data Factory or Fabric (Must be local to Chicago)</t>
  </si>
  <si>
    <t>['sql', 'python', 'java', 'azure', 'databricks']</t>
  </si>
  <si>
    <t>['sql', 'python', 'scala', 'nosql', 'java', 'mongodb', 'shell', 'mysql', 'mongodb', 'cassandra', 'snowflake', 'azure', 'databricks', 'aws', 'redshift', 'spark', 'kafka', 'hadoop', 'linux', 'unix', 'github', 'gitlab', 'bitbucket']</t>
  </si>
  <si>
    <t>Senior Java Developer / Java Data Engineer</t>
  </si>
  <si>
    <t>['sql', 'nosql', 'java', 'spark', 'kafka', 'spring', 'hadoop']</t>
  </si>
  <si>
    <t>Goodman Masson</t>
  </si>
  <si>
    <t>['aws', 'git', 'github']</t>
  </si>
  <si>
    <t>Healthcare Data Analyst - Hybrid After Onsite Training</t>
  </si>
  <si>
    <t>Emerson Hospital</t>
  </si>
  <si>
    <t>['sql', 'python', 'nosql', 'snowflake', 'azure', 'databricks', 'spark', 'kafka', 'power bi', 'gitlab', 'unity']</t>
  </si>
  <si>
    <t>['sql', 'gcp', 'spark', 'airflow']</t>
  </si>
  <si>
    <t>Software Engineer (ML Data &amp; Annotation Pipelines)</t>
  </si>
  <si>
    <t>['python', 'javascript', 'aws', 'docker', 'git', 'github']</t>
  </si>
  <si>
    <t>Data Scientist  Data Engineer</t>
  </si>
  <si>
    <t>['sql', 'python', 'sas', 'azure', 'oracle', 'tableau', 'sas']</t>
  </si>
  <si>
    <t>Senior Spark Data Engineer</t>
  </si>
  <si>
    <t>Techedin</t>
  </si>
  <si>
    <t>['sql', 'python', 'snowflake', 'aws', 'spark', 'pyspark', 'airflow', 'jupyter', 'tableau', 'looker', 'power bi', 'qlik', 'git', 'jenkins']</t>
  </si>
  <si>
    <t>Quality Data Assurance</t>
  </si>
  <si>
    <t>['c', 'excel', 'outlook', 'smartsheet']</t>
  </si>
  <si>
    <t>HR Data Analyst (Span-of-Control &amp; Organizational Design)</t>
  </si>
  <si>
    <t>['visio', 'excel', 'power bi']</t>
  </si>
  <si>
    <t>Machine Learning Research Lead</t>
  </si>
  <si>
    <t>Vice President, Head of Data Science &amp; Biostatistics</t>
  </si>
  <si>
    <t>Solid Biosciences</t>
  </si>
  <si>
    <t>System Engineer - Enterprise Data Engineer (Mission-Focused)</t>
  </si>
  <si>
    <t>['sql', 'python', 'sql server', 'postgresql', 'azure', 'oracle', 'aws', 'sap']</t>
  </si>
  <si>
    <t>['sql', 'python', 'c', 'snowflake', 'aws', 'aurora', 'pyspark', 'git', 'github', 'jenkins', 'gitlab']</t>
  </si>
  <si>
    <t>Asset Management Data Analyst</t>
  </si>
  <si>
    <t>ISLAND PEER REVIEW ORGANIZATION INC</t>
  </si>
  <si>
    <t>['sql', 'python', 'sas', 'tableau', 'excel', 'power bi', 'sas', 'powerpoint']</t>
  </si>
  <si>
    <t>Engineering Program Support - Intake, Data &amp; Controls</t>
  </si>
  <si>
    <t>Computer Vision-Machine Learning Research Scientist</t>
  </si>
  <si>
    <t>UTOPIACOMPRESSION CORPORATION</t>
  </si>
  <si>
    <t>['python', 'c', 'azure', 'aws', 'gcp', 'pytorch', 'keras', 'tensorflow', 'opencv', 'kubernetes', 'docker']</t>
  </si>
  <si>
    <t>Sr Data Engineer (Databricks)</t>
  </si>
  <si>
    <t>Lead Python Pyspark Developer</t>
  </si>
  <si>
    <t>['python', 'nosql', 'java', 'pyspark', 'react', 'fastapi', 'react.js', 'kubernetes', 'docker']</t>
  </si>
  <si>
    <t>Engineering Program Support - Intake, Data &amp; Controls RQ01269</t>
  </si>
  <si>
    <t>Inter-Quest</t>
  </si>
  <si>
    <t>Quality Data Analyst Behavioral Health</t>
  </si>
  <si>
    <t>Aspire Health Partners, Inc.</t>
  </si>
  <si>
    <t>Quality Medical Records Analyst (On-Site Only – Orlando, FL)</t>
  </si>
  <si>
    <t>J &amp; J Staffing Resources</t>
  </si>
  <si>
    <t>['sql', 'python', 'sql server', 'mysql', 'azure', 'aws', 'power bi', 'git', 'github']</t>
  </si>
  <si>
    <t>['sql', 'python', 'go', 'sql server', 'mysql', 'azure', 'aws', 'power bi', 'git', 'github']</t>
  </si>
  <si>
    <t>Main Line Search</t>
  </si>
  <si>
    <t>['sql', 'python', 'matlab']</t>
  </si>
  <si>
    <t>Data Engineer III - Chandler, AZ, Tampa, FL, Austin, TX, Atlanta, GA, Baltimore, MD</t>
  </si>
  <si>
    <t>['sql', 'python', 'snowflake', 'aws', 'kafka']</t>
  </si>
  <si>
    <t>Network  Data Engineer - In Per Son Interview</t>
  </si>
  <si>
    <t>['sql', 'sql server', 'oracle', 'microstrategy', 'ssrs', 'cognos']</t>
  </si>
  <si>
    <t>Business Intelligence Analyst, Cloud Resource Management</t>
  </si>
  <si>
    <t>['sql', 'python', 'powershell', 'c', 'azure', 'aws', 'bigquery', 'tableau', 'looker', 'power bi']</t>
  </si>
  <si>
    <t>Lead Data Engineer Snowflake, DBT &amp; IBM DataStage</t>
  </si>
  <si>
    <t>['sql', 'python', 'shell', 'snowflake', 'azure', 'aws', 'gcp', 'airflow', 'linux', 'unix']</t>
  </si>
  <si>
    <t>Enrollment and Retention Data Analyst - Western Illinois University</t>
  </si>
  <si>
    <t>Macomb, IL</t>
  </si>
  <si>
    <t>Western Illinois University</t>
  </si>
  <si>
    <t>['sql', 'python', 'r', 'sas', 'tableau', 'spss', 'sas']</t>
  </si>
  <si>
    <t>Team Hornet Data Analyst</t>
  </si>
  <si>
    <t>['python', 'matlab', 'visual basic', 'c', 'excel']</t>
  </si>
  <si>
    <t>Analyst III</t>
  </si>
  <si>
    <t>Spargo Inc</t>
  </si>
  <si>
    <t>['sql', 't-sql', 'sql server', 'oracle', 'excel', 'ssis', 'ssrs']</t>
  </si>
  <si>
    <t>Middleton, United Kingdom</t>
  </si>
  <si>
    <t>Data Scientist Intern at Sephora Remote</t>
  </si>
  <si>
    <t>Sheldon, IL</t>
  </si>
  <si>
    <t>Expressdishservice.com</t>
  </si>
  <si>
    <t>Data Scientist III - Lead Data Architect</t>
  </si>
  <si>
    <t>['sql', 'snowflake', 'azure', 'aws', 'gcp', 'redshift', 'bigquery', 'spark', 'kafka']</t>
  </si>
  <si>
    <t>Senior Data Engineer with DevOps</t>
  </si>
  <si>
    <t>['sql', 'python', 'bash', 'powershell', 'c', 'shell', 'sql server', 'elasticsearch', 'sqlite', 'azure', 'oracle', 'spark', 'pyspark', 'airflow', 'hadoop', 'linux', 'kubernetes', 'docker', 'github', 'jenkins', 'gitlab']</t>
  </si>
  <si>
    <t>Sr. Data Analyst MAHIN-JOB-34054</t>
  </si>
  <si>
    <t>Keylent, Inc.</t>
  </si>
  <si>
    <t>Data Analyst, Mid-San Antonio,Texas</t>
  </si>
  <si>
    <t>['sql', 'python', 'r', 't-sql', 'sql server', 'oracle', 'power bi', 'dax']</t>
  </si>
  <si>
    <t>Data Analyst - A/B Testing &amp; Experimentation</t>
  </si>
  <si>
    <t>Puffy</t>
  </si>
  <si>
    <t>Lead Data Analyst (DPS #10118890)</t>
  </si>
  <si>
    <t>Senior Software Engineer - Flows AI</t>
  </si>
  <si>
    <t>['python', 'typescript', 'redis', 'aws', 'kafka', 'react', 'graphql', 'angular', 'django', 'vue', 'kubernetes']</t>
  </si>
  <si>
    <t>Manager of Software Engineering - Data  Analytics</t>
  </si>
  <si>
    <t>['python', 'java', 'mongodb', 'mongodb', 'oracle']</t>
  </si>
  <si>
    <t>Senior Contract Data Engineer – AWS</t>
  </si>
  <si>
    <t>Commissioning Engineer</t>
  </si>
  <si>
    <t>Matchtech</t>
  </si>
  <si>
    <t>Manager, Business Intelligence &amp; Revenue Analytics</t>
  </si>
  <si>
    <t>Lead Investment Compliance Systems/Data Analyst - Remote EST Hours</t>
  </si>
  <si>
    <t>Senior, Data Engineer, Data Strategist - Catalog Solutions</t>
  </si>
  <si>
    <t>Forward Deployed Data Engineer - Databricks</t>
  </si>
  <si>
    <t>['c', 'azure', 'databricks', 'aws', 'gcp', 'spark', 'unity']</t>
  </si>
  <si>
    <t>Principal AI Engineer (Voice Bot, Agentic AI)</t>
  </si>
  <si>
    <t>optimhire</t>
  </si>
  <si>
    <t>['python', 'postgresql', 'redis', 'azure', 'aws', 'gcp', 'kafka', 'react', 'hugging face', 'gdpr', 'huggingface', 'fastapi', 'kubernetes', 'docker']</t>
  </si>
  <si>
    <t>Production Reporting Analyst</t>
  </si>
  <si>
    <t>['sql', 'powershell', 'sql server', 'excel', 'power bi', 'ssis', 'ssrs']</t>
  </si>
  <si>
    <t>Department of Conservation &amp; Recreation</t>
  </si>
  <si>
    <t>HEALTHWORKS FOR NORTHERN VIRGINIA</t>
  </si>
  <si>
    <t>Principal Data Engineer - Data Platforms</t>
  </si>
  <si>
    <t>Quantitative Systems</t>
  </si>
  <si>
    <t>['sql', 'python', 'shell', 'sql server', 'snowflake', 'azure', 'oracle', 'linux', 'github', 'gitlab']</t>
  </si>
  <si>
    <t>AlloBaas - Data Engineering Lead</t>
  </si>
  <si>
    <t>['sql', 'c', 'snowflake', 'azure', 'tableau', 'power bi', 'cognos', 'github', 'jira', 'confluence', 'smartsheet']</t>
  </si>
  <si>
    <t>Global Workplace Experience Performance Analyst</t>
  </si>
  <si>
    <t>Jones Lang LaSalle IP, Inc.</t>
  </si>
  <si>
    <t>Junior SQL Data Analyst - South Manchester</t>
  </si>
  <si>
    <t>Lead ServiceNow Data Engineer - Hybrid</t>
  </si>
  <si>
    <t>GIS/Data Engineer for Property Intelligence</t>
  </si>
  <si>
    <t>Senior Data Analyst (AR) (P1-6011536-1)</t>
  </si>
  <si>
    <t>Kafka Engineer with Agentic AI</t>
  </si>
  <si>
    <t>['python', 'java', 'azure', 'aws', 'gcp', 'kafka']</t>
  </si>
  <si>
    <t>Data QA Engineer</t>
  </si>
  <si>
    <t>['sql', 'go', 'azure', 'aws', 'jira']</t>
  </si>
  <si>
    <t>Principal Data &amp; AI Engineer</t>
  </si>
  <si>
    <t>['sql', 'python', 'scala', 'assembly', 'snowflake', 'azure', 'databricks', 'aws', 'bigquery', 'spark', 'airflow']</t>
  </si>
  <si>
    <t>['python', 'r', 'c', 'tableau', 'excel', 'power bi', 'powerpoint', 'powerbi', 'powerbi']</t>
  </si>
  <si>
    <t>Data Analyst - Quality</t>
  </si>
  <si>
    <t>Business Analytics Consultant - Collaboration and Enablement</t>
  </si>
  <si>
    <t>Data &amp; Analytics Consultant</t>
  </si>
  <si>
    <t>Digital Media Analyst</t>
  </si>
  <si>
    <t>Applied AIML Data Scientist Lead - Vice President</t>
  </si>
  <si>
    <t>['sql', 'python', 'r', 'java', 'aws', 'spark', 'pytorch', 'tensorflow', 'scikit-learn']</t>
  </si>
  <si>
    <t>Forward Deployed Marketing Data Scientist</t>
  </si>
  <si>
    <t>['sql', 'python', 'pandas', 'jupyter', 'windows']</t>
  </si>
  <si>
    <t>Nine Twenty Recruitment</t>
  </si>
  <si>
    <t>['sql', 'python', 'r', 'excel', 'power bi', 'powerpoint', 'outlook']</t>
  </si>
  <si>
    <t>Quantitative Research Analyst (Data Modeling &amp; Imputation)</t>
  </si>
  <si>
    <t>['sql', 'python', 'databricks', 'spark', 'numpy', 'pandas']</t>
  </si>
  <si>
    <t>CNI Consulting Inc.</t>
  </si>
  <si>
    <t>['python', 'databricks', 'scikit-learn', 'pandas']</t>
  </si>
  <si>
    <t>Senior Lead Data Engineer - R01566889</t>
  </si>
  <si>
    <t>['sql', 'python', 'snowflake', 'azure', 'databricks', 'aws', 'spark', 'pyspark', 'github', 'terraform', 'jenkins', 'unity']</t>
  </si>
  <si>
    <t>Data Analyst - Python, SQL &amp; PowerBI</t>
  </si>
  <si>
    <t>['sql', 'python', 'snowflake', 'spark', 'pyspark', 'tableau', 'power bi', 'qlik']</t>
  </si>
  <si>
    <t>Principal Data Center Mechanical Engineer</t>
  </si>
  <si>
    <t>EdgeConneX</t>
  </si>
  <si>
    <t>Senior Frontend Engineer</t>
  </si>
  <si>
    <t>['python', 'html', 'css', 'typescript', 'redis', 'aws', 'bigquery', 'spark', 'kafka', 'react', 'django', 'kubernetes']</t>
  </si>
  <si>
    <t>Data &amp; Analytics Engineer, MS Fabric</t>
  </si>
  <si>
    <t>Armstrong Collective</t>
  </si>
  <si>
    <t>['sql', 'go', 't-sql', 'databricks', 'spark', 'pyspark', 'power bi', 'dax']</t>
  </si>
  <si>
    <t>['sql', 'python', 'redis', 'aws', 'bigquery', 'spark', 'kafka', 'react', 'graphql', 'django', 'kubernetes']</t>
  </si>
  <si>
    <t>Principal Data Center Electrical Engineer</t>
  </si>
  <si>
    <t>Quality Data Analyst (level 2)</t>
  </si>
  <si>
    <t>['sql', 'python', 'vba', 'tableau', 'power bi', 'alteryx']</t>
  </si>
  <si>
    <t>Woodstock, IL</t>
  </si>
  <si>
    <t>Action Packaging</t>
  </si>
  <si>
    <t>Technical Analyst - Vegas</t>
  </si>
  <si>
    <t>Automotive Data Entry Analyst</t>
  </si>
  <si>
    <t>DataOne Software</t>
  </si>
  <si>
    <t>['sql', 'python', 'express', 'power bi']</t>
  </si>
  <si>
    <t>Lead Data Science</t>
  </si>
  <si>
    <t>Mahindra Finance</t>
  </si>
  <si>
    <t>['python', 'r', 'azure', 'spark']</t>
  </si>
  <si>
    <t>Data Scientist (Generative AI) Lead</t>
  </si>
  <si>
    <t>Onactive Consulting</t>
  </si>
  <si>
    <t>Proponent</t>
  </si>
  <si>
    <t>['sql', 'python', 'sql server', 'power bi', 'git']</t>
  </si>
  <si>
    <t>Data Engineer (ETL Pipeline)</t>
  </si>
  <si>
    <t>Encora Technologies Pte Ltd</t>
  </si>
  <si>
    <t>Pursuit Aerospace</t>
  </si>
  <si>
    <t>['sql', 'python', 'snowflake', 'azure', 'github']</t>
  </si>
  <si>
    <t>Companies House</t>
  </si>
  <si>
    <t>['sql', 'python', 'r', 'c', 'microsoft teams']</t>
  </si>
  <si>
    <t>Principal Data Scientist, Events</t>
  </si>
  <si>
    <t>['sql', 'python', 'r', 'go', 'c', 'tableau', 'looker', 'microstrategy', 'sap', 'atlassian']</t>
  </si>
  <si>
    <t>Data Engineer (AI &amp; LLM Expertise)</t>
  </si>
  <si>
    <t>['sql', 'python', 'snowflake', 'azure', 'aws', 'gcp', 'windows', 'git', 'github', 'terraform', 'gitlab']</t>
  </si>
  <si>
    <t>DOC - Data Warehouse/BI Developer 3</t>
  </si>
  <si>
    <t>['sql', 'sql server', 'tableau', 'power bi', 'ssis', 'git']</t>
  </si>
  <si>
    <t>Senior Engineer - Data Centre - Europe</t>
  </si>
  <si>
    <t>Business Analyst – Predictive Analytics | Electric Utility</t>
  </si>
  <si>
    <t>Vforce Infotech</t>
  </si>
  <si>
    <t>Bensenville, IL</t>
  </si>
  <si>
    <t>Fortune Fish &amp; Gourmet</t>
  </si>
  <si>
    <t>['azure', 'dax', 'powerbi', 'powerbi']</t>
  </si>
  <si>
    <t>Subject Matter Expert - Data Scientist SME</t>
  </si>
  <si>
    <t>PBACO Holding LLC</t>
  </si>
  <si>
    <t>Plainville, CT</t>
  </si>
  <si>
    <t>Data Engineer - Databricks - REMOTE</t>
  </si>
  <si>
    <t>Real-time Data Analyst Workforce Management</t>
  </si>
  <si>
    <t>Sunbit</t>
  </si>
  <si>
    <t>Visual Comfort &amp; Co.</t>
  </si>
  <si>
    <t>['sql', 'python', 'matlab', 'azure', 'databricks', 'spark', 'airflow']</t>
  </si>
  <si>
    <t>Kohl &amp; Frisch Limited</t>
  </si>
  <si>
    <t>['sql', 'python', 'r', 'azure', 'power bi', 'ssrs', 'dax', 'git']</t>
  </si>
  <si>
    <t>Senior Analyst - North American Natural Gas Markets</t>
  </si>
  <si>
    <t>Senior Analytics Engineer / Senior Consultant</t>
  </si>
  <si>
    <t>['sql', 'python', 'snowflake', 'azure', 'aws', 'power bi', 'sap', 'dax']</t>
  </si>
  <si>
    <t>Principal Associate, Data Scientist - Bank Operations Data Science | McLean, VA, USA</t>
  </si>
  <si>
    <t>['sql', 'python', 'r', 'scala', 'snowflake', 'aws']</t>
  </si>
  <si>
    <t>Data Governance-Senior Associate</t>
  </si>
  <si>
    <t>Mission Data Analyst Associate</t>
  </si>
  <si>
    <t>Data Scientist (Technical Leadership)</t>
  </si>
  <si>
    <t>Data Scientist Senior Associate - Digital Platforms</t>
  </si>
  <si>
    <t>['sql', 'python', 'r', 'sas', 'snowflake', 'aws', 'tableau', 'alteryx', 'sas']</t>
  </si>
  <si>
    <t>Data Scientist, Product Analytics | Scientifique de données en analyse de produits</t>
  </si>
  <si>
    <t>Sr. HRIS Analyst (SAP)</t>
  </si>
  <si>
    <t>Data Quality &amp; Migration Specialist</t>
  </si>
  <si>
    <t>['sql', 'python', 'r', 'scala', 'java', 'mongodb', 'bash', 'mongodb', 'cassandra', 'neo4j', 'azure', 'bigquery', 'spark', 'tensorflow', 'airflow', 'kubernetes']</t>
  </si>
  <si>
    <t>Lead Technical Mentor -AI, Data Science &amp; GenAI</t>
  </si>
  <si>
    <t>Datavalley India Pvt Ltd</t>
  </si>
  <si>
    <t>['sql', 'python', 'aws', 'gcp', 'pytorch', 'tensorflow', 'hugging face', 'scikit-learn', 'tableau', 'power bi', 'docker', 'git', 'github', 'jira']</t>
  </si>
  <si>
    <t>Manager of Enterprise Analytics</t>
  </si>
  <si>
    <t>Ascend Wellness Holdings (CSE: AAWH.U / OTCQX:AAWH)</t>
  </si>
  <si>
    <t>['sql', 'sql server', 'azure', 'power bi', 'dax', 'git']</t>
  </si>
  <si>
    <t>Senior Data Engineer - Snowflake Admin</t>
  </si>
  <si>
    <t>Relanto</t>
  </si>
  <si>
    <t>['sql', 'snowflake', 'airflow', 'tableau', 'power bi']</t>
  </si>
  <si>
    <t>(USA) Staff, Data Assurance Engineer</t>
  </si>
  <si>
    <t>Analyst - Business Intelligence II</t>
  </si>
  <si>
    <t>Blue Origin, LLC</t>
  </si>
  <si>
    <t>Raymond, NH</t>
  </si>
  <si>
    <t>['sql', 'python', 'scala', 'java', 'c', 'sql server', 'postgresql', 'azure', 'databricks', 'gcp', 'bigquery', 'spark', 'airflow', 'ssis']</t>
  </si>
  <si>
    <t>Transaction Advisory Senior Manager - Data Analytics</t>
  </si>
  <si>
    <t>Lennar</t>
  </si>
  <si>
    <t>Broward Health</t>
  </si>
  <si>
    <t>Lead Data Scientist - Gen AI for Condition Monitoring Analytics</t>
  </si>
  <si>
    <t>['python', 'azure', 'aws', 'numpy', 'pandas']</t>
  </si>
  <si>
    <t>ML Engineer-Data Science</t>
  </si>
  <si>
    <t>Clinvia LLC</t>
  </si>
  <si>
    <t>['python', 'sas', 'azure', 'aws', 'gcp', 'sas']</t>
  </si>
  <si>
    <t>Senior Data Processing Analyst (reposted 6/26/2026)</t>
  </si>
  <si>
    <t>J-O-B-Z</t>
  </si>
  <si>
    <t>Government of the Virgin Islands</t>
  </si>
  <si>
    <t>['snowflake', 'databricks', 'aws', 'redshift', 'power bi']</t>
  </si>
  <si>
    <t>Senior Data Engineer - Alteryx</t>
  </si>
  <si>
    <t>['sql', 'snowflake', 'excel', 'alteryx', 'sheets', 'confluence']</t>
  </si>
  <si>
    <t>Data Engineer Senior - Big Data Platform Team</t>
  </si>
  <si>
    <t>['sql', 'azure', 'spark', 'phoenix', 'kubernetes', 'docker', 'github', 'jenkins', 'bitbucket']</t>
  </si>
  <si>
    <t>Advisory Business Intelligence Engineer</t>
  </si>
  <si>
    <t>Concord, ON, Canada</t>
  </si>
  <si>
    <t>Kohl and Frisch Limited</t>
  </si>
  <si>
    <t>['python', 'r', 'azure', 'power bi', 'ssrs', 'dax']</t>
  </si>
  <si>
    <t>Staff Data Engineer - TS/SCI Cleared</t>
  </si>
  <si>
    <t>['neo4j', 'aws', 'redshift', 'kafka', 'airflow']</t>
  </si>
  <si>
    <t>Lead Product Analyst- AI and Data &amp; Analytics</t>
  </si>
  <si>
    <t>BI-Analyst</t>
  </si>
  <si>
    <t>Veracity Software</t>
  </si>
  <si>
    <t>['sql', 'python', 'r', 'sas', 'visio', 'tableau', 'power bi', 'sas', 'sharepoint', 'jira']</t>
  </si>
  <si>
    <t>Data Center Facility QA/QC Engineer, Infrastructure Engineering</t>
  </si>
  <si>
    <t>['colocation', 'express']</t>
  </si>
  <si>
    <t>CRM Technology Engineer (Data &amp; Platform)</t>
  </si>
  <si>
    <t>['sql', 'html', 'css', 'snowflake', 'kafka']</t>
  </si>
  <si>
    <t>GCP Cloud Analytics Engineer - Sr Consultant | Arlington, VA, USA</t>
  </si>
  <si>
    <t>['sql', 'python', 'java', 'snowflake', 'azure', 'databricks', 'gcp', 'bigquery', 'spark', 'kafka', 'kubernetes']</t>
  </si>
  <si>
    <t>Lead Generative AI Data Engineer III | Atlanta, GA, USA</t>
  </si>
  <si>
    <t>Data Engineer, Customer Data Solutions</t>
  </si>
  <si>
    <t>['sql', 'r', 'aws', 'docker', 'git']</t>
  </si>
  <si>
    <t>Webberville, TX</t>
  </si>
  <si>
    <t>['sql', 'go', 'sql server', 'snowflake', 'redshift', 'bigquery', 'tableau', 'looker', 'power bi']</t>
  </si>
  <si>
    <t>Manager/Senior Manager Data Scientist - AI Governance</t>
  </si>
  <si>
    <t>Experienced Data Engineer-Monroeville,Pennsylvania</t>
  </si>
  <si>
    <t>McMurray, PA</t>
  </si>
  <si>
    <t>Bechtel Plant Machinery, Inc</t>
  </si>
  <si>
    <t>['sql', 'python', 'r', 'sql server', 'databricks', 'excel', 'power bi', 'powerpoint', 'outlook']</t>
  </si>
  <si>
    <t>First Merchant's Bank</t>
  </si>
  <si>
    <t>Sr. Data Scientist - Process Modeling</t>
  </si>
  <si>
    <t>['sql', 'python', 'databricks', 'react', 'tableau', 'power bi']</t>
  </si>
  <si>
    <t>Senior Data Engineer | Education | RVPR</t>
  </si>
  <si>
    <t>['sql', 'python', 'scala', 'databricks', 'aws', 'spark', 'tableau', 'looker', 'git', 'github', 'terraform', 'unity']</t>
  </si>
  <si>
    <t>Product Analyst - E06</t>
  </si>
  <si>
    <t>Banner Life family of companies</t>
  </si>
  <si>
    <t>Data Scientist - AI/ML (DCO)</t>
  </si>
  <si>
    <t>['sql', 'python', 'r', 'aws', 'jupyter', 'windows', 'linux', 'centos', 'ubuntu']</t>
  </si>
  <si>
    <t>Data Science Consultation: AI/ML Strategy for an E-commerce Purchasing Platform</t>
  </si>
  <si>
    <t>['sql', 'python', 'r', 'azure', 'plotly', 'seaborn', 'scikit-learn', 'tableau', 'excel', 'qlik', 'powerbi', 'powerbi', 'git']</t>
  </si>
  <si>
    <t>ML / AI Researcher &amp; Data Scientist — Basketball Player and Lineup Modeling - Contract to Hire</t>
  </si>
  <si>
    <t>Data Science Analyst - Customer &amp; Product Intelligence</t>
  </si>
  <si>
    <t>Silverstone, United Kingdom</t>
  </si>
  <si>
    <t>Brego</t>
  </si>
  <si>
    <t>['sql', 'python', 'pytorch', 'numpy', 'tensorflow', 'scikit-learn', 'pandas', 'windows']</t>
  </si>
  <si>
    <t>Data Scientist, Principal (DCO) Senior</t>
  </si>
  <si>
    <t>['sql', 'python', 'r', 'aws', 'windows', 'linux', 'centos', 'ubuntu', 'docker']</t>
  </si>
  <si>
    <t>Data Engineer/Mate</t>
  </si>
  <si>
    <t>Plymouth, United Kingdom</t>
  </si>
  <si>
    <t>Smart Vision Electrical Ltd</t>
  </si>
  <si>
    <t>Data Analyst – Payroll &amp; Benefits</t>
  </si>
  <si>
    <t>Lakeshore Talent</t>
  </si>
  <si>
    <t>Data Architect and BigQuery/GCP</t>
  </si>
  <si>
    <t>Quess IT Staffing (Formerly known as Magna Infotech)</t>
  </si>
  <si>
    <t>['python', 'snowflake', 'databricks', 'oracle', 'gcp', 'bigquery', 'pyspark', 'airflow', 'git', 'terraform']</t>
  </si>
  <si>
    <t>Expert CRO &amp; Data Analyst Needed to Fix High CTR / Low Conversion (Shopify) - Contract to Hire</t>
  </si>
  <si>
    <t>Colchester, VT</t>
  </si>
  <si>
    <t>Green Mountain Power</t>
  </si>
  <si>
    <t>['sql', 'python', 'java', 'mongodb', 'html', 'shell', 'sql server', 'postgresql', 'mongodb', 'snowflake', 'azure', 'oracle', 'aws', 'gcp', 'spark', 'airflow', 'hadoop', 'windows', 'linux', 'unix', 'tableau', 'power bi', 'git', 'github', 'gitlab', 'jira', 'monday.com']</t>
  </si>
  <si>
    <t>Azure Data Engineer_6+ Years</t>
  </si>
  <si>
    <t>['sql', 'python', 'nosql', 'mongodb', 'postgresql', 'mongodb', 'azure', 'databricks', 'spark', 'pyspark', 'pandas', 'git']</t>
  </si>
  <si>
    <t>Senior Data Engineer (Azure Databricks, Spark, PySpark, Scala)</t>
  </si>
  <si>
    <t>Tech Scalerz</t>
  </si>
  <si>
    <t>['sql', 'scala', 'azure', 'databricks', 'aws', 'gcp', 'spark', 'pyspark', 'kubernetes', 'unity']</t>
  </si>
  <si>
    <t>Druid Hills, GA</t>
  </si>
  <si>
    <t>Sr Data Analyst, Enrollment Research and Data Analytics (Remote)</t>
  </si>
  <si>
    <t>['sql', 'python', 'r', 'azure', 'databricks', 'excel', 'power bi', 'ssrs']</t>
  </si>
  <si>
    <t>Senior Data Engineer – Investment Bank – London Hybrid</t>
  </si>
  <si>
    <t>POP MART</t>
  </si>
  <si>
    <t>Data Engineer NewRemote - US</t>
  </si>
  <si>
    <t>HighFive Partners Job Board</t>
  </si>
  <si>
    <t>Formative</t>
  </si>
  <si>
    <t>Business Analysis Manager - Care Performance</t>
  </si>
  <si>
    <t>Research Scientist Frontier Data - San Francisco, CA - $150K-$250K</t>
  </si>
  <si>
    <t>Direct Line Workforce Solutions</t>
  </si>
  <si>
    <t>BI &amp; Data Analytics - Assistant Manager</t>
  </si>
  <si>
    <t>['python', 'go', 'excel', 'power bi']</t>
  </si>
  <si>
    <t>Senior Data Engineer - (AWS / Python / SQL / Betting Sector) - Outside IR35 - Hybrid - Warrington</t>
  </si>
  <si>
    <t>Urban Connect</t>
  </si>
  <si>
    <t>Data Research &amp; Validation Internship</t>
  </si>
  <si>
    <t>Mark VII - Clean Cars®</t>
  </si>
  <si>
    <t>Data Scientist - Anti-Money Laundering Analytics &amp; Modeling</t>
  </si>
  <si>
    <t>['sql', 'python', 'r', 'azure', 'aws', 'pyspark']</t>
  </si>
  <si>
    <t>['sql', 'python', 'go', 'mongodb', 'mongodb', 'dynamodb', 'cassandra', 'snowflake', 'azure', 'aws', 'gcp', 'bigquery', 'spark', 'kafka', 'airflow', 'hadoop', 'gdpr', 'tableau', 'kubernetes', 'docker', 'git', 'github']</t>
  </si>
  <si>
    <t>Databricks Administrator</t>
  </si>
  <si>
    <t>['sql', 'postgresql', 'azure', 'databricks', 'github', 'terraform', 'unity']</t>
  </si>
  <si>
    <t>Gateshead, United Kingdom</t>
  </si>
  <si>
    <t>Radiant Financial</t>
  </si>
  <si>
    <t>['sql', 'python', 'azure', 'excel', 'power bi', 'dax']</t>
  </si>
  <si>
    <t>Data and Performance Analyst</t>
  </si>
  <si>
    <t>Central Islip, NY</t>
  </si>
  <si>
    <t>Long Island Select Healthcare, Inc.</t>
  </si>
  <si>
    <t>['sql', 'python', 'r', 'java', 'c', 'excel']</t>
  </si>
  <si>
    <t>Senior Data Scientist (Decision Intelligence &amp; Knowledge Systems)</t>
  </si>
  <si>
    <t>EduRankAI</t>
  </si>
  <si>
    <t>['sql', 'python', 'postgresql', 'elasticsearch', 'neo4j', 'spark', 'pytorch', 'kafka', 'numpy', 'tensorflow', 'airflow', 'scikit-learn', 'pandas']</t>
  </si>
  <si>
    <t>Senior Software Engineer (12-month contract)</t>
  </si>
  <si>
    <t>Data Analyst – Supply Chain &amp; Logistics</t>
  </si>
  <si>
    <t>Alchemy Global Solutions</t>
  </si>
  <si>
    <t>['sql', 'python', 'sas', 'snowflake', 'aws', 'excel', 'sas', 'powerpoint']</t>
  </si>
  <si>
    <t>Director, Data, Data Science and Artificial Intelligence - Oncology / Prostate Cancer</t>
  </si>
  <si>
    <t>High Speed Two (HS2)</t>
  </si>
  <si>
    <t>['c', 'powerbi', 'powerbi']</t>
  </si>
  <si>
    <t>Data, Analytics &amp; AI Engineer</t>
  </si>
  <si>
    <t>DEPLOY</t>
  </si>
  <si>
    <t>['sql', 'python', 'snowflake', 'azure', 'aws', 'gcp', 'redshift', 'airflow', 'ssis']</t>
  </si>
  <si>
    <t>Private</t>
  </si>
  <si>
    <t>['sql', 'python', 'powershell', 'sql server', 'postgresql', 'snowflake', 'azure', 'aws', 'aurora', 'kafka', 'kubernetes', 'docker', 'git', 'github', 'terraform', 'ansible', 'pulumi']</t>
  </si>
  <si>
    <t>Resolve Tech Solutions</t>
  </si>
  <si>
    <t>['python', 'azure', 'aws', 'numpy', 'scikit-learn', 'pandas']</t>
  </si>
  <si>
    <t>Senior Analyst, Personalization Data Science</t>
  </si>
  <si>
    <t>Data Analyst / Actuarial Support Analyst (Retirement &amp; Pension Operations)</t>
  </si>
  <si>
    <t>Sr Business Systems Analyst, SalesForce</t>
  </si>
  <si>
    <t>['go', 'jira']</t>
  </si>
  <si>
    <t>Data Analyst I, Tech [REF 2026-160033]</t>
  </si>
  <si>
    <t>['sql', 'python', 'scala', 'aws', 'spark', 'hadoop', 'kubernetes', 'docker', 'github', 'terraform', 'jenkins', 'gitlab']</t>
  </si>
  <si>
    <t>Oracle Data Engineer (Exadata) - Remote (Consultant must be based in Canada)</t>
  </si>
  <si>
    <t>Arrowminds inc</t>
  </si>
  <si>
    <t>['sql', 'python', 'nosql', 'azure', 'aws', 'gcp', 'power bi', 'dax']</t>
  </si>
  <si>
    <t>Senior Marketing Data Analyst (0019-0036)</t>
  </si>
  <si>
    <t>['sql', 'python', 'aws', 'tableau', 'excel', 'powerpoint']</t>
  </si>
  <si>
    <t>Business Systems Analyst- Accounting- Shift 1</t>
  </si>
  <si>
    <t>Bolthouse Fresh Foods</t>
  </si>
  <si>
    <t>Data Analyst &amp; Reporting Specialist</t>
  </si>
  <si>
    <t>IEM</t>
  </si>
  <si>
    <t>['sql', 'azure', 'visio', 'excel', 'power bi', 'powerpoint', 'outlook', 'dax', 'sharepoint']</t>
  </si>
  <si>
    <t>Marketing Analytics Professional</t>
  </si>
  <si>
    <t>['sql', 'azure', 'aws', 'splunk', 'github', 'terraform']</t>
  </si>
  <si>
    <t>2052 Security Software Data Engineer III</t>
  </si>
  <si>
    <t>Smart Data</t>
  </si>
  <si>
    <t>['sql', 'python', 'azure', 'oracle', 'aws', 'gcp', 'bigquery', 'spark', 'airflow', 'hadoop']</t>
  </si>
  <si>
    <t>Data Engineer - DataStage ETL I</t>
  </si>
  <si>
    <t>['sql', 'nosql', 'java', 'mongodb', 'mysql', 'mongodb', 'hadoop']</t>
  </si>
  <si>
    <t>['sql', 'python', 'oracle', 'airflow', 'pandas', 'unix', 'jenkins', 'ansible']</t>
  </si>
  <si>
    <t>Lead Data Engineer - AZ, NC</t>
  </si>
  <si>
    <t>['sql', 'python', 'mongodb', 'shell', 'mongodb', 'azure', 'oracle', 'aws', 'gcp', 'bigquery', 'spark', 'kafka', 'airflow', 'hadoop', 'unix']</t>
  </si>
  <si>
    <t>Senior Analytics Engineer (dbt &amp; Snowflake)</t>
  </si>
  <si>
    <t>HR Operations Data Analyst</t>
  </si>
  <si>
    <t>Senior Manager - Data Science</t>
  </si>
  <si>
    <t>['sql', 'python', 'bigquery', 'spark', 'pytorch', 'matplotlib', 'pyspark', 'seaborn', 'tensorflow', 'hadoop', 'scikit-learn', 'express', 'tableau', 'excel']</t>
  </si>
  <si>
    <t>Informatica MDM Engineer</t>
  </si>
  <si>
    <t>Sriven Systems Inc.</t>
  </si>
  <si>
    <t>Wolf Trap, VA</t>
  </si>
  <si>
    <t>Woodgrove Solutions LLC</t>
  </si>
  <si>
    <t>Gurnee, IL</t>
  </si>
  <si>
    <t>Geneva Search Partners LLC</t>
  </si>
  <si>
    <t>['sql', 'vba', 'power bi']</t>
  </si>
  <si>
    <t>Junior Data Engineer - DataStage ETL (Only W2)</t>
  </si>
  <si>
    <t>Senior Data Engineer – Regulatory Reporting</t>
  </si>
  <si>
    <t>Triveni IT</t>
  </si>
  <si>
    <t>Data/Scala/Spark Engineering Specialist</t>
  </si>
  <si>
    <t>AptivaCorp</t>
  </si>
  <si>
    <t>['sql', 'python', 'scala', 'db2', 'snowflake', 'spark', 'tableau', 'powerbi', 'powerbi']</t>
  </si>
  <si>
    <t>Data Platform Engineer / Kubernetes / Contract / Hybrid / Irving, TX</t>
  </si>
  <si>
    <t>['python', 'spark', 'hadoop', 'kubernetes']</t>
  </si>
  <si>
    <t>Data Analysis Starter Course (Preston)</t>
  </si>
  <si>
    <t>Associate Data Engineer / Data Engineer II / Senior Data Engineer (REMOTE)</t>
  </si>
  <si>
    <t>['sql', 'python', 'scala', 'java', 't-sql', 'azure', 'databricks', 'spark', 'power bi', 'github']</t>
  </si>
  <si>
    <t>Senior Data Engineer (Azure / Databricks)</t>
  </si>
  <si>
    <t>Newnovation Solutions</t>
  </si>
  <si>
    <t>Data Analyst – Health Equity</t>
  </si>
  <si>
    <t>['r', 'sas', 'tableau', 'power bi', 'sas']</t>
  </si>
  <si>
    <t>CRIMINAL JUSTICE DATA ANALYST</t>
  </si>
  <si>
    <t>The Office of Miami-Dade State Attorney Katherine Fernandez Rundle</t>
  </si>
  <si>
    <t>['sql', 'python', 'r', 'tableau', 'spss', 'powerbi', 'powerbi']</t>
  </si>
  <si>
    <t>Lab Data Analyst I</t>
  </si>
  <si>
    <t>Icon plc</t>
  </si>
  <si>
    <t>Analyst, Finance Data and Reporting - Data Health</t>
  </si>
  <si>
    <t>Junior Data Engineer (Only W2)</t>
  </si>
  <si>
    <t>['sql', 'db2', 'snowflake', 'power bi']</t>
  </si>
  <si>
    <t>Migration Data Engineer</t>
  </si>
  <si>
    <t>['sql', 'python', 'azure', 'databricks', 'oracle', 'aws', 'sharepoint']</t>
  </si>
  <si>
    <t>Data Engineer - DataStage ETL I(no third party, only W2)</t>
  </si>
  <si>
    <t>2237 Data Engineer - DataStage ETL I</t>
  </si>
  <si>
    <t>Big Data Lead with Java AND AI</t>
  </si>
  <si>
    <t>FPA Operations Analyst, NA</t>
  </si>
  <si>
    <t>DWYER INSTRUMENTS, LLC</t>
  </si>
  <si>
    <t>Equipment Maintenance Data Analyst</t>
  </si>
  <si>
    <t>Data Analyst Mentor for Graduate</t>
  </si>
  <si>
    <t>Data ETL PRD Support Engineer</t>
  </si>
  <si>
    <t>['sql', 'python', 'sql server', 'mysql', 'oracle', 'aws', 'looker', 'power bi']</t>
  </si>
  <si>
    <t>['snowflake', 'azure', 'databricks', 'gcp', 'kafka']</t>
  </si>
  <si>
    <t>Platform Data Developer</t>
  </si>
  <si>
    <t>['sql', 'snowflake', 'power bi', 'sap', 'sharepoint']</t>
  </si>
  <si>
    <t>Nigel Wright Group</t>
  </si>
  <si>
    <t>['sql', 'python', 'go', 'excel', 'dax']</t>
  </si>
  <si>
    <t>Data Engineer - API Expert</t>
  </si>
  <si>
    <t>SII Group USA</t>
  </si>
  <si>
    <t>['sql', 'python', 'gcp', 'bigquery', 'spark', 'tableau', 'looker', 'github']</t>
  </si>
  <si>
    <t>Registrar Reporting Analyst</t>
  </si>
  <si>
    <t>Waterbury, CT</t>
  </si>
  <si>
    <t>Post University</t>
  </si>
  <si>
    <t>GNC Analyst</t>
  </si>
  <si>
    <t>RESOURCE ASSOCIATES II</t>
  </si>
  <si>
    <t>Business Analyst, Strategic Insights</t>
  </si>
  <si>
    <t>DaVita</t>
  </si>
  <si>
    <t>['sql', 'python', 'go', 'oracle', 'tableau', 'spss']</t>
  </si>
  <si>
    <t>Manager, Data Engineering - Canada</t>
  </si>
  <si>
    <t>Zenni Optical</t>
  </si>
  <si>
    <t>['sql', 'python', 'databricks', 'express']</t>
  </si>
  <si>
    <t>Staff Fintech Backend Engineer — Drive Payments &amp; Data</t>
  </si>
  <si>
    <t>['scala', 'java', 'c', 'kotlin']</t>
  </si>
  <si>
    <t>Data Engineer Apprentice</t>
  </si>
  <si>
    <t>Jobs24</t>
  </si>
  <si>
    <t>FINYX CONSULTING LIMITED</t>
  </si>
  <si>
    <t>Business System Analyst - Full-time</t>
  </si>
  <si>
    <t>StradIT</t>
  </si>
  <si>
    <t>AI and BI Data Intern</t>
  </si>
  <si>
    <t>NFP Corp</t>
  </si>
  <si>
    <t>Data Analyst for Disability Program</t>
  </si>
  <si>
    <t>Subway</t>
  </si>
  <si>
    <t>['sql', 'python', 'snowflake', 'azure', 'databricks', 'aws', 'gcp', 'pyspark', 'airflow', 'git', 'unity']</t>
  </si>
  <si>
    <t>Finance Data Analyst / Analytics Engineer (Financial Data Models &amp; Reporting)</t>
  </si>
  <si>
    <t>ResumeCraft</t>
  </si>
  <si>
    <t>['sql', 'python', 'go', 'snowflake', 'spark', 'git']</t>
  </si>
  <si>
    <t>Data &amp; Backend Engineer (Web Scraping &amp; AI Pipelines)</t>
  </si>
  <si>
    <t>MarketingHero</t>
  </si>
  <si>
    <t>['python', 'html', 'typescript', 'mysql', 'postgresql', 'aws', 'gcp', 'express', 'fastapi', 'node.js', 'node', 'docker']</t>
  </si>
  <si>
    <t>Senior Performance Marketing Data Analyst</t>
  </si>
  <si>
    <t>Crate and Barrel</t>
  </si>
  <si>
    <t>['sql', 'python', 'r', 'tableau', 'looker', 'power bi', 'powerbi', 'powerbi']</t>
  </si>
  <si>
    <t>Staff Engineer - Data Platform</t>
  </si>
  <si>
    <t>Solarsquare energy pvt ltd</t>
  </si>
  <si>
    <t>['sql', 'python', 'go', 'c', 'postgresql', 'kafka']</t>
  </si>
  <si>
    <t>IAM IGA Data Engineer, Assistant Vice President | Princeton, NJ, USA</t>
  </si>
  <si>
    <t>['sql', 'python', 'mysql', 'postgresql', 'neo4j', 'databricks', 'aws', 'pyspark', 'airflow']</t>
  </si>
  <si>
    <t>Python and Azure Data Engineer</t>
  </si>
  <si>
    <t>Papigen</t>
  </si>
  <si>
    <t>['sql', 'python', 'azure', 'databricks', 'pyspark', 'fastapi', 'flask', 'power bi', 'git']</t>
  </si>
  <si>
    <t>Lead Decision Science Analyst, Testing and experimentation</t>
  </si>
  <si>
    <t>Western Springs, IL</t>
  </si>
  <si>
    <t>['sql', 'python', 'azure', 'databricks', 'tableau', 'power bi', 'sap', 'jira']</t>
  </si>
  <si>
    <t>Jobs | Revolution Job Board - Revolution</t>
  </si>
  <si>
    <t>SharePoint / Power BI Business Analyst (Freelance)</t>
  </si>
  <si>
    <t>Fraud Risk Strategy Analyst – Payments</t>
  </si>
  <si>
    <t>Data Scientist (Marketing)</t>
  </si>
  <si>
    <t>mintlayer</t>
  </si>
  <si>
    <t>Castleford, United Kingdom</t>
  </si>
  <si>
    <t>Northern Powergrid</t>
  </si>
  <si>
    <t>['c', 'jira', 'confluence']</t>
  </si>
  <si>
    <t>[Remote] Business Insights Lead</t>
  </si>
  <si>
    <t>Viz.ai</t>
  </si>
  <si>
    <t>['tableau', 'power bi', 'powerpoint']</t>
  </si>
  <si>
    <t>Landfill Gas Compliance Data Analyst</t>
  </si>
  <si>
    <t>North Hykeham, United Kingdom</t>
  </si>
  <si>
    <t>['sql', 'tableau', 'excel', 'microstrategy', 'powerpoint', 'jira', 'confluence']</t>
  </si>
  <si>
    <t>Exposure Data Manager</t>
  </si>
  <si>
    <t>['sql', 'r', 'snowflake']</t>
  </si>
  <si>
    <t>Clinical Data Scientist (Data Analyst Level 3 - Digital Measures)</t>
  </si>
  <si>
    <t>Trainee AI Data Analyst (No Experience Needed - UK Remote)</t>
  </si>
  <si>
    <t>Data Scientist &amp; AI/ML SME</t>
  </si>
  <si>
    <t>['azure', 'databricks', 'aws', 'gcp', 'splunk', 'sharepoint']</t>
  </si>
  <si>
    <t>Special Missions Data Engineer</t>
  </si>
  <si>
    <t>['sql', 'python', 'azure', 'aws', 'kubernetes', 'docker']</t>
  </si>
  <si>
    <t>Cloud Data Platform Engineer</t>
  </si>
  <si>
    <t>['sql', 'gcp', 'bigquery', 'terraform']</t>
  </si>
  <si>
    <t>Senior Data Engineer, Palantir Foundry</t>
  </si>
  <si>
    <t>Oracle Database Engineer (Modeler + DBA)</t>
  </si>
  <si>
    <t>Sr Data Analytics Developer</t>
  </si>
  <si>
    <t>['databricks', 'power bi', 'cognos', 'git', 'unity']</t>
  </si>
  <si>
    <t>Data &amp; Metrics Analyst</t>
  </si>
  <si>
    <t>NYC Campaign Finance Board</t>
  </si>
  <si>
    <t>['python', 'r', 'visio', 'tableau', 'excel', 'power bi', 'spss', 'powerpoint', 'monday.com']</t>
  </si>
  <si>
    <t>TRYFACTA, INC.</t>
  </si>
  <si>
    <t>Front Office Analyst Developer (Python, SQL)</t>
  </si>
  <si>
    <t>Hire IT People, Inc</t>
  </si>
  <si>
    <t>['sql', 'python', 'vba', 'sql server', 'aws', 'plotly', 'excel', 'power bi', 'spreadsheet']</t>
  </si>
  <si>
    <t>Strategy &amp; Operations Analyst Senior Associate - Card Data &amp; Analytics</t>
  </si>
  <si>
    <t>Pricing Data Scientist (Ref: 196939)</t>
  </si>
  <si>
    <t>Applied AI/ML &amp; Causal Inference - Senior Associate</t>
  </si>
  <si>
    <t>['sql', 'python', 'spark', 'pytorch', 'scikit-learn']</t>
  </si>
  <si>
    <t>Data Scientist Director - Business Banking Client Analytics</t>
  </si>
  <si>
    <t>['sql', 'python', 'azure', 'databricks', 'aws', 'tableau', 'power bi']</t>
  </si>
  <si>
    <t>Barrow-in-Furness, United Kingdom</t>
  </si>
  <si>
    <t>NEXUS PROJECT CONSULTANCY LTD</t>
  </si>
  <si>
    <t>['sql', 'python', 'nosql', 'azure', 'databricks', 'aws', 'gcp', 'spark', 'kafka', 'airflow', 'kubernetes', 'docker']</t>
  </si>
  <si>
    <t>Junior Data Analyst (call center)</t>
  </si>
  <si>
    <t>Data Analyst, Home Lending HMDA</t>
  </si>
  <si>
    <t>Upstart Network, Inc.</t>
  </si>
  <si>
    <t>Data Center Mechanical Data Analyst</t>
  </si>
  <si>
    <t>Content Analyst</t>
  </si>
  <si>
    <t>St Hedwig, TX</t>
  </si>
  <si>
    <t>Data Analyst (Performance Specialist) | Dayshift | Hybrid | Ortigas</t>
  </si>
  <si>
    <t>Indeed Philippines</t>
  </si>
  <si>
    <t>EMAPTA</t>
  </si>
  <si>
    <t>Sr. Data Engineer II (6682) Jobs</t>
  </si>
  <si>
    <t>Rebates Data Warehouse Data Engineer Sr.</t>
  </si>
  <si>
    <t>Home, WA</t>
  </si>
  <si>
    <t>Prime Therapeutics LLC</t>
  </si>
  <si>
    <t>Manager Quality Systems &amp; Data Analytics, R&amp;D GMP Quality</t>
  </si>
  <si>
    <t>['sql', 'python', 'r', 'snowflake', 'azure', 'databricks', 'pytorch', 'tensorflow', 'scikit-learn', 'tableau', 'power bi', 'qlik']</t>
  </si>
  <si>
    <t>Temporary Data Analyst for Donation Analysis</t>
  </si>
  <si>
    <t>['sql', 'python', 'r', 'snowflake', 'databricks', 'bigquery']</t>
  </si>
  <si>
    <t>Artificial Intelligence (AI) &amp; Data Engineering SME Support</t>
  </si>
  <si>
    <t>Redhorse Corporation</t>
  </si>
  <si>
    <t>Senior Cloud Data Platform Engineer</t>
  </si>
  <si>
    <t>Questrade Financial Group</t>
  </si>
  <si>
    <t>['sql', 'python', 'go', 'azure', 'aws', 'gcp', 'redshift', 'bigquery', 'spark', 'kafka', 'airflow', 'terraform']</t>
  </si>
  <si>
    <t>Insights/Data Analyst [82725]</t>
  </si>
  <si>
    <t>Data Analyst 2 - VID 218847</t>
  </si>
  <si>
    <t>State of New York - General Services, Office of</t>
  </si>
  <si>
    <t>Forecast Analyst (Demand Planning &amp; Analytics)</t>
  </si>
  <si>
    <t>Director, Analytics and Reporting</t>
  </si>
  <si>
    <t>['sql', 'python', 'r', 'redshift', 'tableau', 'jira']</t>
  </si>
  <si>
    <t>CRICO</t>
  </si>
  <si>
    <t>Data Scientist  – SQL, Python, Machine Learning, Power BI</t>
  </si>
  <si>
    <t>['sql', 'python', 'r', 'tableau', 'power bi', 'cognos']</t>
  </si>
  <si>
    <t>Data Analyst - DE</t>
  </si>
  <si>
    <t>['sql', 'python', 'mysql', 'dynamodb', 'cassandra', 'aws', 'airflow', 'git']</t>
  </si>
  <si>
    <t>Deal analyst</t>
  </si>
  <si>
    <t>Data Science, Model Development (AI x HealthTech)</t>
  </si>
  <si>
    <t>Brighton Collectibles</t>
  </si>
  <si>
    <t>['sql', 'python', 'javascript', 'php', 'tableau', 'excel', 'looker', 'sheets']</t>
  </si>
  <si>
    <t>Sr. Software/Data Engineer (Ex Amazon)</t>
  </si>
  <si>
    <t>['sql', 'python', 'java', 'typescript', 'dynamodb', 'aws']</t>
  </si>
  <si>
    <t>Business Analyst (Data Reporting)</t>
  </si>
  <si>
    <t>Principal - Data Science &amp; Architecture</t>
  </si>
  <si>
    <t>Avangrid</t>
  </si>
  <si>
    <t>['sql', 'python', 'azure', 'databricks', 'sap', 'powerbi', 'powerbi']</t>
  </si>
  <si>
    <t>['sql', 'python', 'java', 'postgresql', 'aws', 'github']</t>
  </si>
  <si>
    <t>Data Analyst (Customer Success)</t>
  </si>
  <si>
    <t>Tavily</t>
  </si>
  <si>
    <t>['sql', 'python', 'snowflake', 'bigquery', 'airflow', 'tableau', 'looker', 'github']</t>
  </si>
  <si>
    <t>Data Engineer(AWS/DataBricks experience REQUIRED)</t>
  </si>
  <si>
    <t>Cognizance Technologies</t>
  </si>
  <si>
    <t>['snowflake', 'databricks', 'aws', 'spark', 'spring']</t>
  </si>
  <si>
    <t>['sql', 'python', 'scala', 'mongodb', 'shell', 'mongodb', 'azure', 'oracle', 'aws', 'gcp', 'bigquery', 'spark', 'kafka', 'airflow', 'hadoop', 'unix']</t>
  </si>
  <si>
    <t>Support Engineer, Data &amp; Analytics Operations</t>
  </si>
  <si>
    <t>['sql', 'python', 'r', 'crystal', 'cobol', 'aws', 'redshift', 'sap', 'github', 'jenkins', 'ansible', 'bitbucket']</t>
  </si>
  <si>
    <t>Quality Data Analyst I</t>
  </si>
  <si>
    <t>Certified Employment Group</t>
  </si>
  <si>
    <t>Real-time Analyst Workforce Management</t>
  </si>
  <si>
    <t>['python', 'bash', 'powershell', 'snowflake', 'kafka', 'windows', 'linux', 'kubernetes']</t>
  </si>
  <si>
    <t>Data Analyst II - Outcome Analytics</t>
  </si>
  <si>
    <t>One Call Medical Inc</t>
  </si>
  <si>
    <t>['sql', 'sas', 'java', 'perl', 'c', 'excel', 'spss', 'sas']</t>
  </si>
  <si>
    <t>Data Engineer I (AWS, Python, GenAI)</t>
  </si>
  <si>
    <t>['python', 'azure', 'aws', 'pyspark']</t>
  </si>
  <si>
    <t>Senior Material Master Data Analyst</t>
  </si>
  <si>
    <t>Python Data Processing #1003978</t>
  </si>
  <si>
    <t>['python', 'shell', 'mysql', 'aws', 'linux', 'git']</t>
  </si>
  <si>
    <t>Director I, Data Science Product Management</t>
  </si>
  <si>
    <t>['azure', 'databricks', 'aws']</t>
  </si>
  <si>
    <t>Big Data Analyst (Marketing Intelligence)</t>
  </si>
  <si>
    <t>Transportation Analyst – Data-Driven Logistics (Onsite IL)</t>
  </si>
  <si>
    <t>Data Analyst, Project Controls — On-Site (Cameron)</t>
  </si>
  <si>
    <t>Client Service Manager, Data Analytics</t>
  </si>
  <si>
    <t>Industrial Analytics Engineer: Workforce Insights</t>
  </si>
  <si>
    <t>Remote Healthcare Data Analyst II: Insights &amp; Analytics</t>
  </si>
  <si>
    <t>Mass General Brigham (Enterprise Services)</t>
  </si>
  <si>
    <t>Procurement Data Analyst (Bilingual in Mandarin)</t>
  </si>
  <si>
    <t>Canadian Solar Inc.</t>
  </si>
  <si>
    <t>Angarai</t>
  </si>
  <si>
    <t>['sql', 'python', 'java', 'postgresql', 'tableau', 'power bi']</t>
  </si>
  <si>
    <t>Principal Business Intelligence Analyst</t>
  </si>
  <si>
    <t>Cytel</t>
  </si>
  <si>
    <t>['azure', 'oracle', 'gdpr', 'power bi', 'jira']</t>
  </si>
  <si>
    <t>Customer Analytics Manager: Data-Driven Growth</t>
  </si>
  <si>
    <t>Senior Data Scientist &amp; Advanced Analytics</t>
  </si>
  <si>
    <t>eClerx</t>
  </si>
  <si>
    <t>['sql', 'python', 'azure', 'aws', 'gcp', 'pytorch', 'tensorflow', 'scikit-learn', 'pandas', 'tableau', 'power bi', 'git']</t>
  </si>
  <si>
    <t>Senior Cost and Pricing Analyst</t>
  </si>
  <si>
    <t>Globalstep</t>
  </si>
  <si>
    <t>Power Bi Analyst (España)</t>
  </si>
  <si>
    <t>Gracia101 Talent Solutions</t>
  </si>
  <si>
    <t>['sql', 'excel', 'power bi', 'sap', 'dax']</t>
  </si>
  <si>
    <t>['sql', 'python', 'c', 'phoenix', 'tableau', 'looker']</t>
  </si>
  <si>
    <t>Marketing Analytics &amp; Reporting Specialist</t>
  </si>
  <si>
    <t>BI Engineering Specialist</t>
  </si>
  <si>
    <t>['sql', 'oracle', 'aws', 'tableau', 'power bi', 'sap', 'dax']</t>
  </si>
  <si>
    <t>Data Scientist Emerging Product USDS</t>
  </si>
  <si>
    <t>TikTok USDS Joint Venture</t>
  </si>
  <si>
    <t>['sql', 'python', 'r', 'spark', 'tableau', 'looker']</t>
  </si>
  <si>
    <t>Junior Data Scientist: Predictive Analytics &amp; ML</t>
  </si>
  <si>
    <t>Embtel, Inc.</t>
  </si>
  <si>
    <t>Senior Data Scientist (Level I)</t>
  </si>
  <si>
    <t>Sun Life Financial, Inc.</t>
  </si>
  <si>
    <t>Experimentation Analyst &amp; AI Trainer</t>
  </si>
  <si>
    <t>Data Strategist &amp; Analytics Specialist</t>
  </si>
  <si>
    <t>['go', 'databricks', 'tableau', 'power bi']</t>
  </si>
  <si>
    <t>San Pedro, CA</t>
  </si>
  <si>
    <t>Pediatric Associates</t>
  </si>
  <si>
    <t>['sql', 'python', 'snowflake', 'azure', 'databricks', 'aws', 'gcp', 'spark', 'power bi']</t>
  </si>
  <si>
    <t>Senior Data Engineer — Azure Databricks &amp; Data Lakes</t>
  </si>
  <si>
    <t>SwiftCruit</t>
  </si>
  <si>
    <t>Remote Data Engineering Manager — Platform Delivery Leader</t>
  </si>
  <si>
    <t>Senior Data Engineer Lead - Enterprise Data &amp; AI</t>
  </si>
  <si>
    <t>Leidos Inc</t>
  </si>
  <si>
    <t>Senior Mechanical Engineer (Fire) – Data Centers | Hybrid</t>
  </si>
  <si>
    <t>AECO</t>
  </si>
  <si>
    <t>Apprentice Data Engineer (L5)</t>
  </si>
  <si>
    <t>DVSA</t>
  </si>
  <si>
    <t>Sr Clinical Research Business Analyst</t>
  </si>
  <si>
    <t>SmartestEnergy</t>
  </si>
  <si>
    <t>Data Analyst in California (Secret Cleared)</t>
  </si>
  <si>
    <t>Data Reporting And Analytics Consultant job at Actalent in Pasadena, CA</t>
  </si>
  <si>
    <t>['sql', 'python', 'r', 'sas', 'databricks', 'spss', 'sas']</t>
  </si>
  <si>
    <t>Analyst, Business Analytics</t>
  </si>
  <si>
    <t>Consultant, Data Analytics &amp; Reporting-Food</t>
  </si>
  <si>
    <t>['sql', 'python', 'vba', 'snowflake', 'aws', 'excel', 'power bi']</t>
  </si>
  <si>
    <t>Mark Vii Equipment</t>
  </si>
  <si>
    <t>Lead Data Scientist (Artificial Intelligence/Machine Learning)</t>
  </si>
  <si>
    <t>Department of the Treasury</t>
  </si>
  <si>
    <t>Power BI Frontend Engineer – Data Analytics &amp; Visualization</t>
  </si>
  <si>
    <t>Novintix Technologies</t>
  </si>
  <si>
    <t>['sql', 'python', 'r', 'javascript', 'sql server', 'azure', 'databricks', 'tableau', 'looker', 'power bi', 'dax', 'sharepoint']</t>
  </si>
  <si>
    <t>Sr. Analyst, PO &amp; GL</t>
  </si>
  <si>
    <t>Stackinfra</t>
  </si>
  <si>
    <t>['colocation', 'tableau', 'excel', 'power bi']</t>
  </si>
  <si>
    <t>Sr Data Scientist- Operations Research</t>
  </si>
  <si>
    <t>CompBioJobs</t>
  </si>
  <si>
    <t>AWS DevOps Lead – Cloud &amp; Data Engineering</t>
  </si>
  <si>
    <t>['dynamodb', 'aws', 'redshift', 'airflow']</t>
  </si>
  <si>
    <t>Portfolio Strategy Analyst, Data Center Energy</t>
  </si>
  <si>
    <t>Energy Analyst, Portfolio</t>
  </si>
  <si>
    <t>Digital Performance Analyst</t>
  </si>
  <si>
    <t>Mobio Solutions Pvt Ltd.</t>
  </si>
  <si>
    <t>['sql', 'python', 'snowflake', 'azure', 'databricks', 'pyspark', 'power bi']</t>
  </si>
  <si>
    <t>REMOTE Lead Systems Data Analyst - Regulatory Compliance Monitoring, Investment/Asset Management,...</t>
  </si>
  <si>
    <t>Senior Product &amp; Business Analyst, US &amp; Canada</t>
  </si>
  <si>
    <t>Trip.com Group</t>
  </si>
  <si>
    <t>Bcbsri</t>
  </si>
  <si>
    <t>Staff Business Analyst - Credit</t>
  </si>
  <si>
    <t>Senior Analyst, AI &amp; Data Governance</t>
  </si>
  <si>
    <t>Data Analyst - Credit Card Portfolio Analytics</t>
  </si>
  <si>
    <t>['sql', 'python', 'r', 'sas', 'hadoop', 'tableau', 'excel', 'power bi', 'sas']</t>
  </si>
  <si>
    <t>Tactical Data Link Analyst</t>
  </si>
  <si>
    <t>Senior Data Business Analyst - Core Banking</t>
  </si>
  <si>
    <t>Junior Data Scientist For -Mumbai</t>
  </si>
  <si>
    <t>Vacancy for MIS Haribhakti.co.in</t>
  </si>
  <si>
    <t>['sql', 'python', 'numpy', 'scikit-learn', 'pandas', 'tableau', 'excel', 'power bi']</t>
  </si>
  <si>
    <t>Senior DS/ML Scientist - Search Science</t>
  </si>
  <si>
    <t>['sql', 'python', 'spark', 'pytorch', 'tensorflow']</t>
  </si>
  <si>
    <t>Data Engineers - Active U.S. Secret Clearance</t>
  </si>
  <si>
    <t>['sql', 'python', 'r', 'scala', 'nosql', 'java', 'aws', 'spark', 'kafka', 'hadoop', 'terraform']</t>
  </si>
  <si>
    <t>Data Eningeer (SQL/Python) - long term contract!</t>
  </si>
  <si>
    <t>['sql', 'python', 'snowflake', 'databricks', 'aws', 'spark', 'gdpr', 'power bi']</t>
  </si>
  <si>
    <t>Duravant</t>
  </si>
  <si>
    <t>['sql', 'go', 'looker']</t>
  </si>
  <si>
    <t>Data Analyst- MA</t>
  </si>
  <si>
    <t>['sql', 'python', 'r', 'sas', 'snowflake', 'aws', 'tableau', 'power bi', 'sas']</t>
  </si>
  <si>
    <t>3D Reconstruction Scientist</t>
  </si>
  <si>
    <t>Array Labs</t>
  </si>
  <si>
    <t>['python', 'matlab', 'c']</t>
  </si>
  <si>
    <t>Looking to hire Senior Data Scientist with 4+ years of experience based in Mumbai - Contract to Hire</t>
  </si>
  <si>
    <t>Data Engineer || Python + SQL + AWS/Databricks (Only W2) | 3627351</t>
  </si>
  <si>
    <t>Pave Talent</t>
  </si>
  <si>
    <t>['sql', 'python', 'databricks', 'aws', 'unix', 'git']</t>
  </si>
  <si>
    <t>Lead Data Engineer + AI / machine learning</t>
  </si>
  <si>
    <t>Curate Partners</t>
  </si>
  <si>
    <t>Senior Data Engineer – Spark &amp; Python</t>
  </si>
  <si>
    <t>['sql', 'python', 'snowflake', 'aws', 'spark', 'pyspark', 'jupyter', 'tableau', 'power bi', 'git', 'jenkins']</t>
  </si>
  <si>
    <t>Multiple Openings – AI Engineer, Data Scientist, Project Manager, 3D Modeler, Interior Architect etc</t>
  </si>
  <si>
    <t>Courtenay, BC, Canada</t>
  </si>
  <si>
    <t>Anhui Wound Solutions</t>
  </si>
  <si>
    <t>['sql', 'python', 'r', 'sas', 'java', 'bash', 'vba', 'shell', 'aws', 'spark', 'tensorflow', 'hadoop', 'unix', 'sas']</t>
  </si>
  <si>
    <t>JOBDHA</t>
  </si>
  <si>
    <t>JOBDHA Curated</t>
  </si>
  <si>
    <t>Senior Software Engineer II - Confluent Cloud Platform</t>
  </si>
  <si>
    <t>['sql', 'python', 'go', 'nosql', 'java', 'c', 'azure', 'aws', 'gcp', 'kafka', 'react', 'kubernetes', 'docker']</t>
  </si>
  <si>
    <t>Data Analyst (Data Management)</t>
  </si>
  <si>
    <t>['sql', 'python', 'azure', 'databricks', 'aws', 'tableau', 'power bi', 'qlik', 'unity']</t>
  </si>
  <si>
    <t>Data Engineer - NORTHCOM</t>
  </si>
  <si>
    <t>['sql', 'python', 'azure', 'databricks', 'aws', 'spark', 'pyspark', 'tensorflow', 'scikit-learn']</t>
  </si>
  <si>
    <t>Fulwood, United Kingdom</t>
  </si>
  <si>
    <t>Sustainable Energy First</t>
  </si>
  <si>
    <t>['sql', 'python', 'power bi', 'spreadsheet']</t>
  </si>
  <si>
    <t>Data Scientist (On-Site in Boston, MA)</t>
  </si>
  <si>
    <t>['python', 'r', 'airflow', 'scikit-learn', 'docker']</t>
  </si>
  <si>
    <t>Data Engineer, Training Transformation</t>
  </si>
  <si>
    <t>['sql', 'python', 'mongodb', 'mysql', 'mongodb', 'snowflake', 'redshift', 'bigquery', 'spark', 'kafka', 'airflow', 'hadoop', 'tableau', 'power bi']</t>
  </si>
  <si>
    <t>Senior Data Engineer, Data Lake &amp; Governance</t>
  </si>
  <si>
    <t>['sql', 'python', 'databricks', 'spark', 'kafka', 'kubernetes', 'docker', 'unity']</t>
  </si>
  <si>
    <t>Data Modeller / Data Engineer</t>
  </si>
  <si>
    <t>Quality Data Analyst I- NOT REMOTE</t>
  </si>
  <si>
    <t>JobScore</t>
  </si>
  <si>
    <t>Strategic Data Analys</t>
  </si>
  <si>
    <t>San Juan Capistrano, CA</t>
  </si>
  <si>
    <t>['oracle', 'excel', 'powerpoint', 'powerbi', 'powerbi']</t>
  </si>
  <si>
    <t>Submarine Logistics Data Analyst, Lead-Washington,District of Columbia</t>
  </si>
  <si>
    <t>[Remote] Data Analyst, IT Service Center</t>
  </si>
  <si>
    <t>Data &amp; Automation Analyst</t>
  </si>
  <si>
    <t>rater8</t>
  </si>
  <si>
    <t>['sql', 'python', 'go', 'azure']</t>
  </si>
  <si>
    <t>Enterprise Data and AI Solutions Scientist</t>
  </si>
  <si>
    <t>Science Applications International Corporation</t>
  </si>
  <si>
    <t>['sql', 'python', 'databricks', 'spark', 'splunk']</t>
  </si>
  <si>
    <t>Data Engineering &amp; AI Workflow Specialist</t>
  </si>
  <si>
    <t>Business Systems Analyst - Local to Pittsburgh, Cleveland, or Dallas</t>
  </si>
  <si>
    <t>Data Scientist, Baseball Analytics</t>
  </si>
  <si>
    <t>Boston Red Sox</t>
  </si>
  <si>
    <t>Recurly</t>
  </si>
  <si>
    <t>['sql', 'r', 'bigquery', 'looker', 'git']</t>
  </si>
  <si>
    <t>Lead AI Engineer – Agentic Data Lineage</t>
  </si>
  <si>
    <t>['sql', 'python', 'scala', 'java', 'neo4j', 'snowflake', 'azure', 'databricks', 'aws', 'gcp', 'spark', 'pyspark', 'gdpr', 'fastapi', 'kubernetes', 'docker', 'github']</t>
  </si>
  <si>
    <t>Lead Data Engineer – Reporting &amp; Visualization</t>
  </si>
  <si>
    <t>AI AXISS INC</t>
  </si>
  <si>
    <t>['sql', 'bigquery', 'tableau', 'looker', 'microstrategy']</t>
  </si>
  <si>
    <t>Senior Software Engineer  - Data Management &amp; Analytics Platform</t>
  </si>
  <si>
    <t>['python', 'tableau', 'looker', 'power bi', 'qlik']</t>
  </si>
  <si>
    <t>Sr. Data Scientist (NLP / Generative AI / LLMs)</t>
  </si>
  <si>
    <t>['sql', 'python', 'html', 'db2', 'sql server', 'mysql', 'sqlite', 'azure', 'oracle', 'spark', 'pytorch', 'matplotlib', 'numpy', 'tensorflow', 'airflow', 'hadoop', 'scikit-learn', 'nltk', 'pandas', 'git']</t>
  </si>
  <si>
    <t>Operations Support Engineer / SQL SSIS Developer (REMOTE)</t>
  </si>
  <si>
    <t>['sql', 'sql server', 'express', 'windows', 'ssis', 'sharepoint']</t>
  </si>
  <si>
    <t>AI Data Engineer 3</t>
  </si>
  <si>
    <t>Broster Buchanan</t>
  </si>
  <si>
    <t>Data Quality Assurance Analyst</t>
  </si>
  <si>
    <t>The Panther Group</t>
  </si>
  <si>
    <t>['swift', 'excel', 'sheets']</t>
  </si>
  <si>
    <t>Data Engineer - HYBRID</t>
  </si>
  <si>
    <t>['sql', 'python', 'snowflake', 'databricks', 'pyspark', 'kubernetes', 'docker', 'git', 'terraform']</t>
  </si>
  <si>
    <t>Data Engineer – Big Data Platform</t>
  </si>
  <si>
    <t>['sql', 'python', 'go', 'scala', 'azure', 'oracle', 'aws', 'spark', 'airflow', 'hadoop']</t>
  </si>
  <si>
    <t>Software Development Engineer 2 – Data Engineering</t>
  </si>
  <si>
    <t>WEX Inc</t>
  </si>
  <si>
    <t>['snowflake', 'github']</t>
  </si>
  <si>
    <t>Remote Data Engineer / Databricks / Work - Life Balance</t>
  </si>
  <si>
    <t>['sql', 'azure', 'databricks', 'aws', 'spark', 'kafka', 'pyspark']</t>
  </si>
  <si>
    <t>Data Engineer - no experience necessary</t>
  </si>
  <si>
    <t>Lead Gen Analyst (Data / Sales Analyst)_BGC Taguig_DayShift_Up to</t>
  </si>
  <si>
    <t>weSource Management Consultancy Firm</t>
  </si>
  <si>
    <t>['sql', 'python', 'r', 'javascript', 'html', 'css', 'azure', 'react', 'fastapi', 'flask', 'sap', 'docker', 'git']</t>
  </si>
  <si>
    <t>Sr CPU Performance Engineer - Display</t>
  </si>
  <si>
    <t>Sr. Director, Enterprise Data, Analytics, AI &amp; Automation</t>
  </si>
  <si>
    <t>Mazda Motor Corporation</t>
  </si>
  <si>
    <t>['sql', 'python', 'r', 'java', 'c', 'azure', 'databricks', 'aws', 'power bi']</t>
  </si>
  <si>
    <t>Data Science Specialist - Fully Remote | Upto $75/hr</t>
  </si>
  <si>
    <t>Qed Systems Llc</t>
  </si>
  <si>
    <t>['sql', 'python', 'matlab', 'javascript', 'html', 'css', 'excel']</t>
  </si>
  <si>
    <t>Bus Analytics Consultant Sr. - Project Coordination</t>
  </si>
  <si>
    <t>Arvada, CO</t>
  </si>
  <si>
    <t>Senior Data Engineer, Information Technology</t>
  </si>
  <si>
    <t>CREA, LLC</t>
  </si>
  <si>
    <t>['sql', 'c', 'sql server', 'azure', 'power bi', 'dax', 'sharepoint', 'github', 'monday.com']</t>
  </si>
  <si>
    <t>PDSA</t>
  </si>
  <si>
    <t>DataBricks Engineer_6+ years</t>
  </si>
  <si>
    <t>INTELLIGENCE AND SECURITY ASSOCIATES LLC</t>
  </si>
  <si>
    <t>['sql', 'python', 'r', 'mysql', 'postgresql', 'tableau', 'excel', 'power bi', 'spreadsheet']</t>
  </si>
  <si>
    <t>Staff Data Scientist, ML (Credit Risk) | Menlo Park, CA, USA</t>
  </si>
  <si>
    <t>Senior Data Scientist - Agentic AI / Graph/ LLM Science, Vice President | Quincy, MA, USA</t>
  </si>
  <si>
    <t>Senior Data Science and Machine Learning Researcher</t>
  </si>
  <si>
    <t>Delphic Global</t>
  </si>
  <si>
    <t>Chittoor, Andhra Pradesh, India</t>
  </si>
  <si>
    <t>Data Analytical Engineer</t>
  </si>
  <si>
    <t>Reigate, United Kingdom</t>
  </si>
  <si>
    <t>['databricks', 'pyspark', 'git', 'jenkins']</t>
  </si>
  <si>
    <t>Data Scientist | Berkeley, CA, USA</t>
  </si>
  <si>
    <t>['sql', 'python', 'snowflake', 'aws', 'spark', 'pyspark', 'jupyter', 'windows', 'tableau', 'excel', 'powerbi', 'powerbi']</t>
  </si>
  <si>
    <t>Goshen, AR</t>
  </si>
  <si>
    <t>Commissions Analyst (1-3 Years)</t>
  </si>
  <si>
    <t>Priority technology holdings</t>
  </si>
  <si>
    <t>Research Scientist, Demography and Survey Sciences</t>
  </si>
  <si>
    <t>['sql', 'python', 'r', 'ssrs']</t>
  </si>
  <si>
    <t>Data Scientist - Analytics and Machine Learning</t>
  </si>
  <si>
    <t>VANRATH</t>
  </si>
  <si>
    <t>['python', 'bash', 'c', 'linux', 'kubernetes', 'docker', 'jira', 'confluence']</t>
  </si>
  <si>
    <t>['sql', 'python', 'r', 'julia', 'sql server', 'github']</t>
  </si>
  <si>
    <t>Staff Software Engineer - Data Pipelines for AI + Chip Design</t>
  </si>
  <si>
    <t>Cognichip</t>
  </si>
  <si>
    <t>SAP Analytics Engineer (Datasphere)</t>
  </si>
  <si>
    <t>ICAEW</t>
  </si>
  <si>
    <t>['sql', 'python', 'r', 'scala', 'azure', 'databricks', 'airflow']</t>
  </si>
  <si>
    <t>Firebase + BigQuery + Looker Studio Analyst for User Behavior Analytics</t>
  </si>
  <si>
    <t>['sql', 'firebase', 'firestore', 'bigquery', 'firebase', 'looker']</t>
  </si>
  <si>
    <t>Department for Environment, Food and Rural Affairs</t>
  </si>
  <si>
    <t>['python', 'r', 'c', 'azure', 'databricks', 'plotly', 'rshiny', 'windows', 'powerbi', 'powerbi', 'github', 'jira']</t>
  </si>
  <si>
    <t>['sql', 'python', 'gcp', 'bigquery', 'numpy', 'scikit-learn', 'pandas', 'kubernetes', 'docker', 'gitlab']</t>
  </si>
  <si>
    <t>Scientific Portfolio Data Lead</t>
  </si>
  <si>
    <t>['python', 'spark', 'pandas', 'unix']</t>
  </si>
  <si>
    <t>Hippo Digital Limited</t>
  </si>
  <si>
    <t>['sql', 'python', 'nosql', 'snowflake', 'azure', 'aws', 'gcp']</t>
  </si>
  <si>
    <t>Specialist - Business Analysis</t>
  </si>
  <si>
    <t>Jordan's Furniture</t>
  </si>
  <si>
    <t>Finance Business Analyst (Remote Role )</t>
  </si>
  <si>
    <t>zb.io</t>
  </si>
  <si>
    <t>Senior Data Scientist III</t>
  </si>
  <si>
    <t>['sql', 'python', 'java', 'numpy', 'pandas']</t>
  </si>
  <si>
    <t>Fault Detection &amp; Classification (FDC) Data Science Engineer</t>
  </si>
  <si>
    <t>Samsung Electronics Co., Ltd.</t>
  </si>
  <si>
    <t>Engineer - Data Engineer III</t>
  </si>
  <si>
    <t>Cencora</t>
  </si>
  <si>
    <t>['sql', 'python', 'perl', 'shell']</t>
  </si>
  <si>
    <t>Data Migration specialist / Engineer</t>
  </si>
  <si>
    <t>Indian Eagle</t>
  </si>
  <si>
    <t>Smart Metering Data Analyst</t>
  </si>
  <si>
    <t>Data Analyst - Campaign Performance</t>
  </si>
  <si>
    <t>Mountsorrel, United Kingdom</t>
  </si>
  <si>
    <t>Distinct Recruitment</t>
  </si>
  <si>
    <t>Strength Analyst 2</t>
  </si>
  <si>
    <t>['python', 'matlab', 'c', 'linux', 'unix', 'excel']</t>
  </si>
  <si>
    <t>Associate Dir, Full Stack Data Scientist</t>
  </si>
  <si>
    <t>['sql', 'python', 'r', 'nosql', 'java', 'mongodb', 'mysql', 'postgresql', 'mongodb', 'redis', 'azure', 'aws', 'gcp', 'plotly', 'react', 'graphql', 'fastapi', 'flask', 'angular', 'node.js', 'django', 'vue', 'node', 'vue.js', 'kubernetes', 'docker', 'git']</t>
  </si>
  <si>
    <t>Principal Engineer, Storage and Data Protection</t>
  </si>
  <si>
    <t>['aws', 'git', 'terraform', 'ansible']</t>
  </si>
  <si>
    <t>['python', 'nosql', 'snowflake', 'spark']</t>
  </si>
  <si>
    <t>['sql', 'python', 'sql server', 'postgresql', 'spark', 'ms access']</t>
  </si>
  <si>
    <t>Crown Linen Service Inc</t>
  </si>
  <si>
    <t>['sql', 'windows', 'tableau', 'excel', 'powerbi', 'powerbi']</t>
  </si>
  <si>
    <t>Senior Data Engineer | Enterprise Data Platforms &amp; Integrations</t>
  </si>
  <si>
    <t>GTS Technology Solutions</t>
  </si>
  <si>
    <t>['sql', 't-sql', 'sql server', 'oracle', 'power bi', 'ssis']</t>
  </si>
  <si>
    <t>Senior Data Engineer  (Customer Data Products)</t>
  </si>
  <si>
    <t>NBME</t>
  </si>
  <si>
    <t>['sql', 'python', 'scala', 'nosql', 'mongo', 'java', 'shell', 'mysql', 'cassandra', 'aws', 'redshift', 'spark', 'kafka', 'pyspark', 'airflow', 'hadoop', 'linux', 'unix', 'git']</t>
  </si>
  <si>
    <t>['sql', 'python', 'vba', 'sql server', 'snowflake', 'databricks', 'excel', 'ssis']</t>
  </si>
  <si>
    <t>Data engineer (ETL/ELT)</t>
  </si>
  <si>
    <t>Staff Software Engineer - Databases SRE | Ireland | Remote</t>
  </si>
  <si>
    <t>['python', 'go', 'java', 'azure', 'aws', 'gcp', 'linux', 'kubernetes', 'terraform']</t>
  </si>
  <si>
    <t>SolarSquare</t>
  </si>
  <si>
    <t>Analyst/Developer</t>
  </si>
  <si>
    <t>['sql', 'c', 'mysql', 'azure', 'asp.net', 'power bi', 'powerpoint']</t>
  </si>
  <si>
    <t>Sr. Analyst, Marketing Measurement (Contract)</t>
  </si>
  <si>
    <t>Health IT Data Analyst I</t>
  </si>
  <si>
    <t>A-TEK Inc.</t>
  </si>
  <si>
    <t>Senior Consultant, Data Science - Elevate - Healthcare &amp; Life Sciences</t>
  </si>
  <si>
    <t>Simon-Kucher &amp; Partners</t>
  </si>
  <si>
    <t>['sql', 'python', 'azure', 'aws', 'tableau', 'excel', 'power bi', 'powerpoint', 'outlook']</t>
  </si>
  <si>
    <t>['sql', 'python', 'azure', 'databricks', 'aws', 'gcp', 'pytorch', 'pyspark', 'tensorflow', 'airflow', 'hugging face', 'scikit-learn', 'git', 'github']</t>
  </si>
  <si>
    <t>Health IT Data Scientist</t>
  </si>
  <si>
    <t>Senior Pricing &amp; Data Science Analyst</t>
  </si>
  <si>
    <t>East Marion, NY</t>
  </si>
  <si>
    <t>Health IT Data Engineer</t>
  </si>
  <si>
    <t>['sql', 'azure', 'databricks', 'tableau', 'power bi']</t>
  </si>
  <si>
    <t>Salesforce Data Architect</t>
  </si>
  <si>
    <t>Head of Engineering (Data Platform/Saas)</t>
  </si>
  <si>
    <t>Data, Analytics &amp; Insights - Executive Advisor</t>
  </si>
  <si>
    <t>Sr Analyst, Data Management (ROPS)</t>
  </si>
  <si>
    <t>WINCHESTR CTR, CT</t>
  </si>
  <si>
    <t>DaVita, Inc.</t>
  </si>
  <si>
    <t>Senior Analyst, People Analytics &amp; Workday Reporting</t>
  </si>
  <si>
    <t>['sql', 'python', 'go', 'bigquery', 'tableau', 'excel', 'looker', 'power bi', 'sheets']</t>
  </si>
  <si>
    <t>Analyst, Marketing Science</t>
  </si>
  <si>
    <t>OMG23</t>
  </si>
  <si>
    <t>['go', 'sap', 'jira']</t>
  </si>
  <si>
    <t>Sr. Product Engineer – Spatial Data Science</t>
  </si>
  <si>
    <t>['python', 'c', 'gdpr']</t>
  </si>
  <si>
    <t>Data Engineer - Senior Application Development Analyst</t>
  </si>
  <si>
    <t>Idaho Power Company</t>
  </si>
  <si>
    <t>['sql', 'python', 'azure', 'spark', 'power bi', 'dax']</t>
  </si>
  <si>
    <t>Business Analyst (General) 1</t>
  </si>
  <si>
    <t>Sunset Valley, TX</t>
  </si>
  <si>
    <t>['tableau', 'excel', 'power bi', 'powerpoint', 'planner']</t>
  </si>
  <si>
    <t>Manager, Investment Data and Business Analysis</t>
  </si>
  <si>
    <t>Colorado PERA</t>
  </si>
  <si>
    <t>Manager, Client Analytics</t>
  </si>
  <si>
    <t>Samsung Ads</t>
  </si>
  <si>
    <t>Senior Data Scientist – Experimentation &amp; Causal Inference</t>
  </si>
  <si>
    <t>['python', 'r', 'snowflake', 'databricks', 'scikit-learn', 'jupyter', 'github']</t>
  </si>
  <si>
    <t>Allivet</t>
  </si>
  <si>
    <t>Business Analyst (Stress Testing)</t>
  </si>
  <si>
    <t>Data Analyst, Drug Product Content</t>
  </si>
  <si>
    <t>['excel', 'jira', 'monday.com']</t>
  </si>
  <si>
    <t>Sr Data Analyst, Global Real Estate Org (Contract)</t>
  </si>
  <si>
    <t>['python', 'r', 'javascript', 'node.js', 'node', 'windows', 'macos', 'tableau', 'excel', 'looker', 'sheets', 'powerbi', 'powerbi', 'smartsheet', 'asana', 'monday.com']</t>
  </si>
  <si>
    <t>Director of Enterprise Data Analytics &amp; GIS</t>
  </si>
  <si>
    <t>Data Analysis Manager - Strategy and Analytics</t>
  </si>
  <si>
    <t>Senior Data Scientist, People and Talent</t>
  </si>
  <si>
    <t>['sql', 'python', 'scala', 'java', 'html', 'elasticsearch', 'aws', 'spark', 'pytorch', 'keras', 'numpy', 'tensorflow', 'scikit-learn', 'pandas', 'mxnet']</t>
  </si>
  <si>
    <t>Data Integration Manager</t>
  </si>
  <si>
    <t>Unity Search</t>
  </si>
  <si>
    <t>['sql', 'sql server', 'oracle', 'unity']</t>
  </si>
  <si>
    <t>Data Analyst (Change/Release Management)</t>
  </si>
  <si>
    <t>['sql', 'python', 'tableau', 'excel', 'confluence']</t>
  </si>
  <si>
    <t>IT Analyst 2 - Data Engineer</t>
  </si>
  <si>
    <t>Pierce County</t>
  </si>
  <si>
    <t>['sql', 'python', 'r', 'go', 'tableau', 'powerbi', 'powerbi']</t>
  </si>
  <si>
    <t>Data Engineer - Spark, Hadoop, Ozone CH, Flink | Contract W2</t>
  </si>
  <si>
    <t>US Mobile</t>
  </si>
  <si>
    <t>Data Platform Engineer - Python - Senior</t>
  </si>
  <si>
    <t>Montcure LLC</t>
  </si>
  <si>
    <t>['sql', 'python', 'c', 'databricks', 'aws', 'jupyter']</t>
  </si>
  <si>
    <t>County Limerick, Ireland</t>
  </si>
  <si>
    <t>Regeneron</t>
  </si>
  <si>
    <t>['sql', 'python', 'scala', 'nosql', 'java', 'azure', 'aws', 'spark', 'kafka', 'airflow', 'hadoop']</t>
  </si>
  <si>
    <t>Data Performance Analyst</t>
  </si>
  <si>
    <t>Henderson, CO</t>
  </si>
  <si>
    <t>['sql', 'python', 'java', 'vba', 'databricks', 'excel', 'powerbi', 'powerbi']</t>
  </si>
  <si>
    <t>STINGRAI Data Engineer/Architect (Data Scientist 3)</t>
  </si>
  <si>
    <t>Principle Data Scientist (Ref: 19417)</t>
  </si>
  <si>
    <t>['sql', 'python', 'databricks', 'aws', 'spark', 'kafka', 'pyspark', 'airflow', 'github', 'unity']</t>
  </si>
  <si>
    <t>Sterling Taylor Plumbing Service</t>
  </si>
  <si>
    <t>['sql', 'python', 'java', 'bash', 'shell', 'sql server', 'oracle', 'aws', 'spark', 'hadoop', 'unix', 'tableau']</t>
  </si>
  <si>
    <t>['sql', 'azure', 'tableau', 'power bi', 'jira', 'confluence']</t>
  </si>
  <si>
    <t>Product Analyst for Market Research</t>
  </si>
  <si>
    <t>Artificial Intelligence Data Architect and Engineer</t>
  </si>
  <si>
    <t>Logisnext Americas Inc.</t>
  </si>
  <si>
    <t>['sql', 'snowflake', 'azure', 'databricks', 'kafka']</t>
  </si>
  <si>
    <t>Internship - Engineeering Data Analyst at FuelCell Energy Danbury, CT</t>
  </si>
  <si>
    <t>NTN Skole</t>
  </si>
  <si>
    <t>FuelCell Energy</t>
  </si>
  <si>
    <t>AI Savvy Data Analyst</t>
  </si>
  <si>
    <t>HireSub</t>
  </si>
  <si>
    <t>['sql', 'python', 'r', 'bigquery', 'matplotlib', 'numpy', 'pandas', 'tableau', 'looker', 'power bi']</t>
  </si>
  <si>
    <t>['sql', 'python', 'scala', 'c', 'snowflake', 'databricks', 'bigquery', 'spark', 'phoenix']</t>
  </si>
  <si>
    <t>Avon, IN</t>
  </si>
  <si>
    <t>PPG Industries, Inc.</t>
  </si>
  <si>
    <t>['sql', 'r', 'azure', 'aws', 'gcp', 'spark', 'pytorch', 'keras', 'tensorflow', 'hadoop', 'fastapi', 'flask', 'git']</t>
  </si>
  <si>
    <t>Senior Data Intelligence Analyst - Customer Experience</t>
  </si>
  <si>
    <t>Senior Platform Analytics Engineer</t>
  </si>
  <si>
    <t>Faire Wholesale Inc.</t>
  </si>
  <si>
    <t>['sql', 'python', 'go', 'kotlin', 'snowflake', 'aws', 'spark', 'airflow']</t>
  </si>
  <si>
    <t>Power BI &amp; Databricks Developer</t>
  </si>
  <si>
    <t>Data Engineer (Angular, Java, Pyspark and SQL)</t>
  </si>
  <si>
    <t>['sql', 'python', 'java', 'spark', 'pyspark', 'hadoop', 'angular']</t>
  </si>
  <si>
    <t>Senior Pricing &amp; Data Science Analyst (International)</t>
  </si>
  <si>
    <t>Data Engineer II (Tech Lead) - AWS, Ab Initio, Databricks, Snowflake, Teradata</t>
  </si>
  <si>
    <t>Senior Robotics Software Engineer, Payload Integration Jobs</t>
  </si>
  <si>
    <t>['python', 'go', 'c', 'rust', 'node', 'linux']</t>
  </si>
  <si>
    <t>Data Scientist: Measurement and Decision Sciences</t>
  </si>
  <si>
    <t>McAfee, LLC</t>
  </si>
  <si>
    <t>Data Scientist 3, Multiple Teams</t>
  </si>
  <si>
    <t>['python', 'pytorch', 'tensorflow', 'hugging face', 'nltk']</t>
  </si>
  <si>
    <t>Lead Software Engineer - Data Engineer</t>
  </si>
  <si>
    <t>['sql', 'python', 'java', 'databricks', 'aws', 'spark', 'kafka', 'pyspark', 'github']</t>
  </si>
  <si>
    <t>Microsoft Fabric - Senior Data Engineers</t>
  </si>
  <si>
    <t>srivango</t>
  </si>
  <si>
    <t>['sql', 'python', 'azure', 'spark', 'pyspark', 'power bi', 'git']</t>
  </si>
  <si>
    <t>Data Scientist, AI Data Foundations</t>
  </si>
  <si>
    <t>['sql', 'python', 'neo4j', 'azure', 'databricks', 'pyspark', 'numpy', 'hugging face', 'scikit-learn', 'pandas', 'unity']</t>
  </si>
  <si>
    <t>['python', 'r', 'aws', 'gcp']</t>
  </si>
  <si>
    <t>Data Architecture || Open-Source Data Platforms</t>
  </si>
  <si>
    <t>['python', 'mysql', 'postgresql', 'spark', 'pyspark', 'airflow', 'linux', 'ssis', 'kubernetes', 'docker']</t>
  </si>
  <si>
    <t>Data Scientist II – Model Validation and Monitoring</t>
  </si>
  <si>
    <t>Vytwo Technologies Inc.</t>
  </si>
  <si>
    <t>['sql', 'python', 'r', 'spark', 'scikit-learn']</t>
  </si>
  <si>
    <t>Data Scientist  In Netherlands-New Zealand-Canada-Ireland-Australia-Germany</t>
  </si>
  <si>
    <t>SRV Global Consultancy Pvt.Ltd</t>
  </si>
  <si>
    <t>Ilford, United Kingdom</t>
  </si>
  <si>
    <t>I-Tech Centre Ltd</t>
  </si>
  <si>
    <t>Quantyra Technologies</t>
  </si>
  <si>
    <t>['sql', 'excel', 'looker', 'power bi', 'sheets', 'github']</t>
  </si>
  <si>
    <t>Manager, Product Management Data Scientist</t>
  </si>
  <si>
    <t>['python', 'r', 'go', 'sqlite', 'spark', 'pyspark', 'numpy', 'pandas']</t>
  </si>
  <si>
    <t>(USA) Principal, Data Architect</t>
  </si>
  <si>
    <t>Analytics Engineer, Data Science</t>
  </si>
  <si>
    <t>['sql', 'python', 'spark', 'tableau', 'looker']</t>
  </si>
  <si>
    <t>Higher Education Business Analyst 1 (Project Assistant)</t>
  </si>
  <si>
    <t>Data Scientist, Integrity Measurement</t>
  </si>
  <si>
    <t>Data Scientist (Program Officer)</t>
  </si>
  <si>
    <t>Data Engineer - Classical Statistics &amp; Machine Learning</t>
  </si>
  <si>
    <t>BLN24</t>
  </si>
  <si>
    <t>['sql', 'python', 'r', 'sas', 'databricks', 'spark', 'pyspark', 'airflow', 'scikit-learn', 'pandas', 'sas']</t>
  </si>
  <si>
    <t>Software Engineer, Clinical Data Integration | Remote</t>
  </si>
  <si>
    <t>['typescript', 'aws', 'node.js', 'node']</t>
  </si>
  <si>
    <t>Data Operations and Onboarding, Data Analyst</t>
  </si>
  <si>
    <t>Balyasny Asset Management LP</t>
  </si>
  <si>
    <t>['sql', 'python', 'aws', 'airflow', 'git']</t>
  </si>
  <si>
    <t>Healthcare Data Coordinator</t>
  </si>
  <si>
    <t>Senior Helpers</t>
  </si>
  <si>
    <t>Data Analyst | Business Intelligence &amp; Operational Transformation</t>
  </si>
  <si>
    <t>GRØ CAREERS</t>
  </si>
  <si>
    <t>Space and Range Analyst</t>
  </si>
  <si>
    <t>['sql', 'python', 'excel', 'power bi', 'spreadsheet']</t>
  </si>
  <si>
    <t>Data Scientist, Safety</t>
  </si>
  <si>
    <t>Managing Consultant (Data Science) | PE-Backed Consultancy</t>
  </si>
  <si>
    <t>['python', 'r', 'databricks', 'spark']</t>
  </si>
  <si>
    <t>Senior Data Analyst (XML) (Only W2)</t>
  </si>
  <si>
    <t>Data Engineer and Service Improvement Analyst</t>
  </si>
  <si>
    <t>LocalCareDirect</t>
  </si>
  <si>
    <t>['sql', 'python', 't-sql', 'azure', 'excel', 'power bi']</t>
  </si>
  <si>
    <t>Snowflake Migration Data Architect</t>
  </si>
  <si>
    <t>['sql', 't-sql', 'sql server', 'snowflake', 'azure', 'tableau', 'power bi', 'ssis', 'dax']</t>
  </si>
  <si>
    <t>Senior Data Quality Test Engineer - Snowflake</t>
  </si>
  <si>
    <t>['sql', 'python', 'shell', 'snowflake', 'azure', 'databricks', 'aws', 'gcp', 'selenium', 'linux', 'unix']</t>
  </si>
  <si>
    <t>IMT Resourcing Solutions</t>
  </si>
  <si>
    <t>['sql', 'powershell', 'sql server', 'mysql', 'postgresql', 'azure', 'oracle', 'windows']</t>
  </si>
  <si>
    <t>Blinds To Go</t>
  </si>
  <si>
    <t>Zionsville, PA</t>
  </si>
  <si>
    <t>1001</t>
  </si>
  <si>
    <t>Operations Data Analyst #99690</t>
  </si>
  <si>
    <t>Senior Data Scientist, Risk</t>
  </si>
  <si>
    <t>Mudflap</t>
  </si>
  <si>
    <t>Corinth, NY</t>
  </si>
  <si>
    <t>Hudson River Community Credit Union</t>
  </si>
  <si>
    <t>['sql', 'python', 'snowflake', 'azure', 'databricks', 'aws', 'power bi', 'git']</t>
  </si>
  <si>
    <t>Azure Data Bricks Engineer_6+ years</t>
  </si>
  <si>
    <t>Senior Data Software Engineer – Systematic Hedge Fund (London)</t>
  </si>
  <si>
    <t>['sql', 'python', 'java', 'snowflake', 'aws', 'kafka', 'linux', 'docker']</t>
  </si>
  <si>
    <t>SOFTWARE DATA ENGINEER \- Enterprise Infrastructure \- 5+ yrs of Experience \- TS\/SCI w\/Poly clearance is required \- ES</t>
  </si>
  <si>
    <t>HALOGEN ENGINEERING GROUP, INC</t>
  </si>
  <si>
    <t>Data Analyst (Tableau, Python and SQL Expert) - Contract to Hire</t>
  </si>
  <si>
    <t>['sql', 'python', 'azure', 'aws', 'pandas', 'tableau', 'power bi']</t>
  </si>
  <si>
    <t>Informatica MDM &amp; Data Governance Engineer</t>
  </si>
  <si>
    <t>Seaton Delaval, United Kingdom</t>
  </si>
  <si>
    <t>Northumbria Healthcare - NHCT Northumbria Healthcare NHS Foundation Trust</t>
  </si>
  <si>
    <t>['sql', 'python', 'pyspark', 'dax']</t>
  </si>
  <si>
    <t>Multiple Openings - Data Analysts, Data Leads &amp; Human Factors Professionals</t>
  </si>
  <si>
    <t>Aertron, Inc</t>
  </si>
  <si>
    <t>Ishina HRM Technologies</t>
  </si>
  <si>
    <t>['sql', 'python', 'r', 'bash', 'vba', 'sql server', 'postgresql', 'oracle', 'visio', 'tableau', 'excel', 'looker', 'power bi']</t>
  </si>
  <si>
    <t>Data Scientist 2/3-FFLL-8910</t>
  </si>
  <si>
    <t>Onyx Point, Inc.</t>
  </si>
  <si>
    <t>['sql', 'python', 'r', 'matlab', 'sas', 'java', 'golang', 'sas']</t>
  </si>
  <si>
    <t>Flight Centre - Junior Data Engineer - Toronto, ON</t>
  </si>
  <si>
    <t>Product and Technology</t>
  </si>
  <si>
    <t>['sql', 'python', 'sql server', 'azure', 'pyspark', 'gdpr', 'power bi']</t>
  </si>
  <si>
    <t>Verism Systems, Inc</t>
  </si>
  <si>
    <t>['sql', 'sql server', 'mysql', 'postgresql', 'azure', 'aws']</t>
  </si>
  <si>
    <t>Analyst Data Manager</t>
  </si>
  <si>
    <t>Senior Data Engineer, Risk</t>
  </si>
  <si>
    <t>Block, Inc</t>
  </si>
  <si>
    <t>['sql', 'python', 'c', 'snowflake', 'databricks', 'airflow', 'github', 'terraform']</t>
  </si>
  <si>
    <t>['sql', 'python', 'nosql', 'bash', 'cassandra', 'snowflake', 'aws', 'spark', 'airflow', 'pandas', 'linux', 'unix', 'sharepoint', 'atlassian', 'github', 'jira']</t>
  </si>
  <si>
    <t>['sql', 'python', 'javascript', 'scala', 'java', 'css', 'shell', 'redis', 'aws', 'spark', 'kafka', 'react', 'tensorflow', 'spring', 'airflow', 'hadoop', 'jquery', 'react.js', 'unix', 'kubernetes', 'docker']</t>
  </si>
  <si>
    <t>Senior Data Engineer | Newport, KY, USA</t>
  </si>
  <si>
    <t>Newport, KY</t>
  </si>
  <si>
    <t>['sql', 'azure', 'databricks', 'oracle', 'pyspark']</t>
  </si>
  <si>
    <t>['sql', 'python', 'scala', 'java', 'pyspark', 'scikit-learn', 'pandas']</t>
  </si>
  <si>
    <t>Frisco, CO</t>
  </si>
  <si>
    <t>Elevated Community Health</t>
  </si>
  <si>
    <t>['sql', 'crystal', 'tableau', 'excel', 'power bi']</t>
  </si>
  <si>
    <t>Senior Data Scientist – Business Analytics - AI</t>
  </si>
  <si>
    <t>DATA SCIENTIST CONTROL MANAGER/SENIOR MANAGER</t>
  </si>
  <si>
    <t>Database Administrator (SQL DBA) / Data Engineer - Chennai</t>
  </si>
  <si>
    <t>['sql', 'python', 'sql server', 'mysql', 'postgresql', 'oracle', 'linux']</t>
  </si>
  <si>
    <t>Data Analysis and Exams Apprentice - Level 4 - Studentjob.co.uk</t>
  </si>
  <si>
    <t>Jobster</t>
  </si>
  <si>
    <t>Data Engineer, Corporate Technology Data Engineering &amp; Analytics</t>
  </si>
  <si>
    <t>Massachusetts Mutual Life Insurance Company</t>
  </si>
  <si>
    <t>['sql', 'python', 'scala', 'java', 'snowflake', 'spark', 'tableau', 'power bi']</t>
  </si>
  <si>
    <t>Staff Data Engineer, Data Warehouse</t>
  </si>
  <si>
    <t>Sr. Business Intelligence Analyst</t>
  </si>
  <si>
    <t>Larson Design Group</t>
  </si>
  <si>
    <t>Senior Data Visualization Developer</t>
  </si>
  <si>
    <t>['sql', 'nosql', 'mysql', 'azure', 'aws', 'tableau', 'looker', 'power bi', 'jira']</t>
  </si>
  <si>
    <t>['scala', 'dynamodb', 'aws', 'redshift', 'spark', 'kubernetes', 'docker']</t>
  </si>
  <si>
    <t>Info Gain Consulting</t>
  </si>
  <si>
    <t>Reflexive Concepts</t>
  </si>
  <si>
    <t>['python', 'r', 'matlab', 'sas', 'java', 'golang', 'sas']</t>
  </si>
  <si>
    <t>EVP Recruitment Ltd</t>
  </si>
  <si>
    <t>Data Analyst - Graduate</t>
  </si>
  <si>
    <t>Data Engineer Manager- Contract</t>
  </si>
  <si>
    <t>['sql', 'python', 'scala', 'java', 'shell', 'sql server', 'snowflake', 'azure', 'databricks', 'spark']</t>
  </si>
  <si>
    <t>['sql', 'python', 'shell', 'snowflake', 'azure', 'databricks', 'oracle', 'pyspark']</t>
  </si>
  <si>
    <t>Data Controls Analyst - Python | SQL</t>
  </si>
  <si>
    <t>Investigative Data Scientist/AI Engineer</t>
  </si>
  <si>
    <t>junior bi analyst/ data scientist /Java Spring boot developer</t>
  </si>
  <si>
    <t>Data Engineer (Databricks and Data Analytics)</t>
  </si>
  <si>
    <t>ADP Private Limited</t>
  </si>
  <si>
    <t>Québec City, Quebec, Canada</t>
  </si>
  <si>
    <t>Co-operators Group Limited</t>
  </si>
  <si>
    <t>['sql', 'azure', 'databricks', 'pyspark', 'github', 'terraform']</t>
  </si>
  <si>
    <t>Director (Data Engineering &amp; Operations)</t>
  </si>
  <si>
    <t>Data Analyst/ETL Specialist</t>
  </si>
  <si>
    <t>Keypoint Holdings, LLC</t>
  </si>
  <si>
    <t>Senior Analytics Implementation Engineer</t>
  </si>
  <si>
    <t>Naked Wines</t>
  </si>
  <si>
    <t>['sql', 'html', 'css', 'bigquery', 'looker']</t>
  </si>
  <si>
    <t>Analytics Strategy Lead-Vice President</t>
  </si>
  <si>
    <t>Avery Products Corporation</t>
  </si>
  <si>
    <t>['sql', 'crystal', 'sql server', 'oracle', 'excel', 'power bi']</t>
  </si>
  <si>
    <t>Operations Excellence Analyst (Hybrid)</t>
  </si>
  <si>
    <t>Lead Data Engineer, Imagery Models | Hartford, CT, USA</t>
  </si>
  <si>
    <t>Industrial IoT data engineer — Node-RED / JavaScript &amp; KPI scripting, Siemens Insights Hub</t>
  </si>
  <si>
    <t>['javascript', 'node']</t>
  </si>
  <si>
    <t>Senior Data Engineer (AWS, Databricks) | Hartford, CT, USA</t>
  </si>
  <si>
    <t>['sql', 'snowflake', 'databricks', 'aws', 'spark', 'pyspark', 'git', 'github', 'terraform', 'jenkins', 'gitlab', 'unity']</t>
  </si>
  <si>
    <t>['sql', 'python', 'crystal', 'aws', 'redshift', 'sap', 'github', 'ansible', 'bitbucket']</t>
  </si>
  <si>
    <t>Software Engineer with PHP, Symfony Framework  &amp; DB experience</t>
  </si>
  <si>
    <t>['c#', 'c', 'php', 'typescript', 'azure', 'react', 'asp.net']</t>
  </si>
  <si>
    <t>Senior Python Data Engineer for AI Platform</t>
  </si>
  <si>
    <t>Business Analyst Assistant</t>
  </si>
  <si>
    <t>Adriana's Insurance</t>
  </si>
  <si>
    <t>Engineering Development Program (EDP) - Data Engineering</t>
  </si>
  <si>
    <t>['sql', 'python', 'javascript', 'nosql', 'postgresql', 'redis', 'azure', 'aws', 'gcp', 'spark', 'airflow', 'graphql', 'fastapi', 'flask', 'docker', 'git', 'jira']</t>
  </si>
  <si>
    <t>Applied Data Scientist, Finance AI Evaluation &amp; Datasets</t>
  </si>
  <si>
    <t>Innodata Inc.</t>
  </si>
  <si>
    <t>['sql', 'python', 'pytorch', 'hugging face', 'scikit-learn', 'pandas']</t>
  </si>
  <si>
    <t>EPIC Analyst</t>
  </si>
  <si>
    <t>Strafford, NH</t>
  </si>
  <si>
    <t>['sql', 'python', 'scala', 'nosql', 'java', 'aws']</t>
  </si>
  <si>
    <t>['sql', 'python', 'scala', 'html', 'mysql', 'snowflake', 'bigquery', 'spark', 'kafka', 'airflow', 'hadoop', 'unix', 'tableau', 'power bi', 'git', 'jira', 'confluence', 'slack']</t>
  </si>
  <si>
    <t>Data Scientist-Direct Hire</t>
  </si>
  <si>
    <t>['sql', 'python', 'snowflake', 'azure', 'databricks', 'aws', 'gcp', 'redshift', 'bigquery', 'spark', 'kafka', 'pyspark', 'airflow', 'git']</t>
  </si>
  <si>
    <t>Statistical Analyst/Programmer</t>
  </si>
  <si>
    <t>RealWorkRemote</t>
  </si>
  <si>
    <t>Unknown company</t>
  </si>
  <si>
    <t>['sql', 'r', 'go', 'sas', 'sas', 'ms access']</t>
  </si>
  <si>
    <t>['sql', 'python', 'snowflake', 'aws', 'gdpr', 'unify', 'twilio']</t>
  </si>
  <si>
    <t>Black Eagle Defense</t>
  </si>
  <si>
    <t>['sql', 'python', 'r', 'matlab', 'mongodb', 'mongodb', 'elasticsearch']</t>
  </si>
  <si>
    <t>Card Analytics Data Scientist Lead-Vice President</t>
  </si>
  <si>
    <t>Data Analyst Trainer From Kerala</t>
  </si>
  <si>
    <t>Neyyar Technologies Private Limited</t>
  </si>
  <si>
    <t>Data Insights Lead</t>
  </si>
  <si>
    <t>Product Analyst for b2c Study App - Amplitude + A/B Testing - Contract to Hire</t>
  </si>
  <si>
    <t>Senior Data Engineer(no third party, CTH, only W2)</t>
  </si>
  <si>
    <t>['sql', 'python', 't-sql', 'azure', 'oracle', 'spark', 'pyspark', 'power bi']</t>
  </si>
  <si>
    <t>Southern California Edison (SCE)</t>
  </si>
  <si>
    <t>['snowflake', 'sap', 'powerbi', 'powerbi']</t>
  </si>
  <si>
    <t>LEAD INSIGHT ANALYST</t>
  </si>
  <si>
    <t>['sql', 'python', 'sas', 'nosql', 'gcp', 'sas']</t>
  </si>
  <si>
    <t>IDR Healthcare, LLC.</t>
  </si>
  <si>
    <t>Sr. Data Analyst (Business) – Strong SQL, DWH &amp; ETL</t>
  </si>
  <si>
    <t>Director - Data Engineering, Global Commercial Services Technology</t>
  </si>
  <si>
    <t>Founding Software Engineer - Data Infrastructure</t>
  </si>
  <si>
    <t>Upscrape</t>
  </si>
  <si>
    <t>['python', 'html', 'redis', 'aws', 'gcp', 'docker', 'github']</t>
  </si>
  <si>
    <t>Link Scheme Ltd</t>
  </si>
  <si>
    <t>['sql', 'python', 'sql server', 'azure', 'databricks', 'spark', 'pyspark']</t>
  </si>
  <si>
    <t>Data Analyst with Finance M&amp;A experience</t>
  </si>
  <si>
    <t>Tralee, County Kerry, Ireland</t>
  </si>
  <si>
    <t>Assess Ireland</t>
  </si>
  <si>
    <t>Data Analyst – Collections &amp; Portfolio Analytics</t>
  </si>
  <si>
    <t>Cawley &amp; Bergmann, LLC</t>
  </si>
  <si>
    <t>Data Engineer - IT (Sales &amp; Marketing) Hormel Foods (Austin, MN, Eden Prairie, MN)</t>
  </si>
  <si>
    <t>Data QA - AWS Data Platform (€350–400 per day)</t>
  </si>
  <si>
    <t>Senior Business Analyst – AI Automation</t>
  </si>
  <si>
    <t>CGC Group Inc.</t>
  </si>
  <si>
    <t>['tableau', 'power bi', 'alteryx']</t>
  </si>
  <si>
    <t>Business Analyst - Level III</t>
  </si>
  <si>
    <t>Stand8 Technology Consulting</t>
  </si>
  <si>
    <t>Junior Building Performance Analyst</t>
  </si>
  <si>
    <t>E3 Power</t>
  </si>
  <si>
    <t>Cognos Analyst</t>
  </si>
  <si>
    <t>Smart Resources, Inc.</t>
  </si>
  <si>
    <t>['sql', 'python', 'r', 'bash', 'vba', 'shell', 'sql server', 'oracle', 'unix', 'visio', 'tableau', 'excel', 'looker', 'power bi', 'cognos']</t>
  </si>
  <si>
    <t>Data Scientist - Experienced to Expert Level (Maryland)</t>
  </si>
  <si>
    <t>West Friendship, MD</t>
  </si>
  <si>
    <t>Sr. Data Engineer for FIG</t>
  </si>
  <si>
    <t>['sql', 'python', 'java', 'oracle', 'aws', 'kafka', 'node.js', 'node', 'terraform']</t>
  </si>
  <si>
    <t>ETL Software Developer(26-20613)</t>
  </si>
  <si>
    <t>['sql', 'swift', 'sql server', 'azure', 'databricks', 'oracle', 'power bi', 'cognos']</t>
  </si>
  <si>
    <t>Associate Analyst, Data Analytics</t>
  </si>
  <si>
    <t>['sql', 'bigquery', 'excel', 'looker']</t>
  </si>
  <si>
    <t>Senior Analyst, Strategic Analytics</t>
  </si>
  <si>
    <t>Johnson City, TX</t>
  </si>
  <si>
    <t>DriveTime</t>
  </si>
  <si>
    <t>AML Data Entry Analyst</t>
  </si>
  <si>
    <t>twenty84</t>
  </si>
  <si>
    <t>Payer Pricing &amp; Data Analyst</t>
  </si>
  <si>
    <t>Hemophilia Alliance</t>
  </si>
  <si>
    <t>Credit Risk AI Data Scientist  - (Data &amp; Analytics)</t>
  </si>
  <si>
    <t>Data Engineer, SQL and Python (w Apache Airflow)</t>
  </si>
  <si>
    <t>Data Engineer – Up to £70,000 + Bonus – Remote</t>
  </si>
  <si>
    <t>VP, Systems and Reports Analyst</t>
  </si>
  <si>
    <t>Junior System Analyst</t>
  </si>
  <si>
    <t>Benefits Analyst</t>
  </si>
  <si>
    <t>Business Analyst (Data Privacy)</t>
  </si>
  <si>
    <t>Analyst, Intelligent Automation (Early-career)</t>
  </si>
  <si>
    <t>Lead Data Engineer - Experimentation</t>
  </si>
  <si>
    <t>['sql', 'python', 'snowflake', 'databricks', 'spark', 'kafka', 'airflow']</t>
  </si>
  <si>
    <t>Recent Graduate - Data Engineer May 2026</t>
  </si>
  <si>
    <t>Torre.ai</t>
  </si>
  <si>
    <t>bEdge Tech Services</t>
  </si>
  <si>
    <t>['sql', 'python', 'scala', 'java', 'snowflake', 'azure', 'databricks', 'aws', 'gcp', 'redshift', 'bigquery', 'spark', 'kafka', 'airflow', 'hadoop', 'tableau', 'power bi', 'git']</t>
  </si>
  <si>
    <t>Acuity Data Mining Analyst</t>
  </si>
  <si>
    <t>FTI Consulting, Inc.</t>
  </si>
  <si>
    <t>BI / Data Analyst</t>
  </si>
  <si>
    <t>['sql', 'c', 'azure', 'aws', 'gcp', 'tableau', 'power bi', 'alteryx', 'qlik', 'powerbi', 'powerbi']</t>
  </si>
  <si>
    <t>IntelliGenesis</t>
  </si>
  <si>
    <t>Top Secret Data Engineer Jobs</t>
  </si>
  <si>
    <t>['python', 'c', 'power bi', 'splunk']</t>
  </si>
  <si>
    <t>Mortgage Data Engineer (w2 contract)</t>
  </si>
  <si>
    <t>DP Professionals (DPP)</t>
  </si>
  <si>
    <t>Technical Data Analyst with MDM</t>
  </si>
  <si>
    <t>TiltEdge Solutions LLC</t>
  </si>
  <si>
    <t>FHM Consulting</t>
  </si>
  <si>
    <t>Northfield, NJ</t>
  </si>
  <si>
    <t>['sql', 'python', 'bash', 'powershell', 'mysql', 'oracle']</t>
  </si>
  <si>
    <t>Sr. Data  Analyst --- Locals Only ( Hybrid role )</t>
  </si>
  <si>
    <t>['sql', 'python', 'r', 'scala', 'sas', 'hadoop', 'spss', 'sas']</t>
  </si>
  <si>
    <t>Principal Software Engineer, Platform Engineering &amp; Edge Infrastructure</t>
  </si>
  <si>
    <t>Saviynt</t>
  </si>
  <si>
    <t>['linux', 'kubernetes', 'github', 'terraform', 'ansible']</t>
  </si>
  <si>
    <t>SENIOR HEALTHCARE ANALYTICS CONSULTANT</t>
  </si>
  <si>
    <t>Oracle ERP Business Analyst</t>
  </si>
  <si>
    <t>Lead Cloud Data Engineer, Technology and Digital, FT,8:30A - 5P</t>
  </si>
  <si>
    <t>['sql', 'python', 'go', 'nosql', 'java', 'dynamodb', 'snowflake', 'aws', 'redshift', 'airflow', 'hadoop', 'kubernetes', 'docker', 'terraform']</t>
  </si>
  <si>
    <t>Cleared Hybrid Data Engineer (5418)</t>
  </si>
  <si>
    <t>['sql', 'python', 'java', 'snowflake', 'azure', 'databricks', 'aws', 'gcp', 'redshift', 'spark', 'kafka', 'airflow']</t>
  </si>
  <si>
    <t>['python', 'go', 'nosql', 'java', 'azure', 'aws', 'gcp', 'kafka', 'airflow', 'angular', 'kubernetes', 'docker']</t>
  </si>
  <si>
    <t>Data Support Engineer - Quant Hedge Fund</t>
  </si>
  <si>
    <t>Conversational AI Data Analyst Python</t>
  </si>
  <si>
    <t>['python', 'numpy', 'pandas', 'tableau']</t>
  </si>
  <si>
    <t>Facility Data Analyst</t>
  </si>
  <si>
    <t>Harris Company</t>
  </si>
  <si>
    <t>Epic Build Analyst</t>
  </si>
  <si>
    <t>Data Researcher</t>
  </si>
  <si>
    <t>Innisfree M&amp;A Incorporated</t>
  </si>
  <si>
    <t>['sql', 'vba', 'c', 'sql server', 'powerpoint']</t>
  </si>
  <si>
    <t>['python', 'go', 'java', 'bash', 'powershell', 'c', 'windows', 'linux', 'unix', 'splunk']</t>
  </si>
  <si>
    <t>DevOps Data Engineer (DevOps+Data Engineering- More into Data Engineering)</t>
  </si>
  <si>
    <t>Sign IN Solution</t>
  </si>
  <si>
    <t>['python', 'powershell', 'shell', 'azure', 'linux', 'kubernetes', 'docker', 'github', 'jenkins', 'gitlab']</t>
  </si>
  <si>
    <t>['sql', 'python', 'snowflake', 'aws', 'kafka', 'tableau', 'git', 'terraform']</t>
  </si>
  <si>
    <t>['sql', 'go', 'excel', 'looker']</t>
  </si>
  <si>
    <t>Data Engineer (Bilingual Mandarin Required)</t>
  </si>
  <si>
    <t>['sql', 'python', 'java', 'postgresql', 'snowflake', 'azure', 'databricks', 'aws', 'gcp', 'redshift', 'bigquery', 'spark', 'kafka', 'airflow', 'kubernetes', 'docker', 'git', 'terraform']</t>
  </si>
  <si>
    <t>Data Analyst – Healthcare Reporting &amp; QI</t>
  </si>
  <si>
    <t>['sql', 'vba', 'excel', 'sharepoint']</t>
  </si>
  <si>
    <t>Senior Director, Analytics</t>
  </si>
  <si>
    <t>['sql', 'python', 'r', 'aws', 'tableau', 'github', 'gitlab']</t>
  </si>
  <si>
    <t>Senior Analyst - Location Master Data Digital</t>
  </si>
  <si>
    <t>Wesco</t>
  </si>
  <si>
    <t>Data Analyst IV (Care Management)</t>
  </si>
  <si>
    <t>['sql', 'sql server', 'snowflake', 'tableau', 'excel', 'powerbi', 'powerbi']</t>
  </si>
  <si>
    <t>Campaign Data Analyst</t>
  </si>
  <si>
    <t>Loughborough, United Kingdom</t>
  </si>
  <si>
    <t>Sr Data Analyst, Tech</t>
  </si>
  <si>
    <t>AI Quality Evaluation Analyst</t>
  </si>
  <si>
    <t>Business Analyst, Marketing Analytics</t>
  </si>
  <si>
    <t>Data Science &amp; Insights Analyst (hybrid)</t>
  </si>
  <si>
    <t>National Notary Association (for profit)</t>
  </si>
  <si>
    <t>['sql', 'python', 'r', 'tableau', 'excel', 'looker', 'power bi', 'sheets', 'spreadsheet']</t>
  </si>
  <si>
    <t>emh</t>
  </si>
  <si>
    <t>ReaserachAyu</t>
  </si>
  <si>
    <t>['sql', 'python', 'postgresql', 'snowflake', 'azure', 'aws', 'redshift', 'bigquery', 'numpy', 'airflow', 'scikit-learn', 'pandas', 'tableau', 'looker', 'power bi']</t>
  </si>
  <si>
    <t>Microsoft Azure Data Engineer</t>
  </si>
  <si>
    <t>Xurpas Enterprise, Inc</t>
  </si>
  <si>
    <t>Contract Data Engineer at Cathcart Technology, Liverpool, 6 Months, £500-£550 per day</t>
  </si>
  <si>
    <t>Salesforce Analyst</t>
  </si>
  <si>
    <t>Satellite Beach, FL</t>
  </si>
  <si>
    <t>Gift Of Hope</t>
  </si>
  <si>
    <t>Data Quality Analyst – Global Transformation</t>
  </si>
  <si>
    <t>ECW Search</t>
  </si>
  <si>
    <t>Senior Graph Data Scientist - Real-Time Graph Analytics</t>
  </si>
  <si>
    <t>Mediabistro</t>
  </si>
  <si>
    <t>Bytoa</t>
  </si>
  <si>
    <t>['sql', 'python', 'r', 'matlab', 'crystal', 'java', 'typescript', 'databricks', 'plotly', 'pyspark', 'scikit-learn', 'rshiny', 'tableau', 'power bi', 'qlik', 'gitlab']</t>
  </si>
  <si>
    <t>Principal Data Engineer (streaming and real-time data systems)</t>
  </si>
  <si>
    <t>['azure', 'databricks', 'aws', 'gcp', 'spark', 'kafka']</t>
  </si>
  <si>
    <t>Lead Business Analyst - Data Analysis, Agile methodology</t>
  </si>
  <si>
    <t>(USA) Senior Manager, Advanced Analytics</t>
  </si>
  <si>
    <t>Statistical Data Scientist – Injectables and Tech Transfer.</t>
  </si>
  <si>
    <t>Senior Data Engineer – Amazon Aurora PostgreSQL</t>
  </si>
  <si>
    <t>AVP VIGILANT TECHNOLOGY PVT LTD</t>
  </si>
  <si>
    <t>['sql', 'mongodb', 'mysql', 'postgresql', 'mongodb', 'databricks', 'aws', 'aurora', 'gdpr', 'terraform']</t>
  </si>
  <si>
    <t>Snowflake Developer</t>
  </si>
  <si>
    <t>['sql', 'snowflake', 'airflow', 'tableau']</t>
  </si>
  <si>
    <t>Newbury Franklin Industrials</t>
  </si>
  <si>
    <t>BI Regional Analyst</t>
  </si>
  <si>
    <t>AlphaGraphics</t>
  </si>
  <si>
    <t>['sql', 'python', 'r', 'looker', 'power bi', 'qlik']</t>
  </si>
  <si>
    <t>Norstella</t>
  </si>
  <si>
    <t>['python', 'r', 'aws', 'scikit-learn', 'pandas']</t>
  </si>
  <si>
    <t>Data Engineer II, Tim Hortons, Canada</t>
  </si>
  <si>
    <t>Manitoba, Canada</t>
  </si>
  <si>
    <t>RBI</t>
  </si>
  <si>
    <t>['sql', 'python', 'r', 'scala', 'snowflake', 'databricks', 'aws', 'spark', 'hadoop', 'git', 'terraform']</t>
  </si>
  <si>
    <t>Senior Data Scientist – Decision Analytics</t>
  </si>
  <si>
    <t>Scalable Systems Inc</t>
  </si>
  <si>
    <t>['sql', 'python', 'azure', 'aws', 'gcp', 'tableau', 'power bi']</t>
  </si>
  <si>
    <t>Data Science Manager – Hybrid – Warwickshire / Remote</t>
  </si>
  <si>
    <t>Warwickshire, United Kingdom</t>
  </si>
  <si>
    <t>['sql', 'python', 'azure', 'windows', 'linux', 'power bi']</t>
  </si>
  <si>
    <t>Crawley, United Kingdom</t>
  </si>
  <si>
    <t>Technical Resources</t>
  </si>
  <si>
    <t>Supply Chain Data Analyst (only on w2)</t>
  </si>
  <si>
    <t>Kyyba Inc</t>
  </si>
  <si>
    <t>QED Systems, LLC</t>
  </si>
  <si>
    <t>Graduate Data Consultant - York</t>
  </si>
  <si>
    <t>Senior Data Scientist/Machine Learning Engineer - TS/SCI with Po Jobs</t>
  </si>
  <si>
    <t>Senior Data Engineer - Police Staff - Data Science Unit - Counter Terrorism Policing HQ</t>
  </si>
  <si>
    <t>Counter Terrorism Policing</t>
  </si>
  <si>
    <t>Lead Analytical Engineer</t>
  </si>
  <si>
    <t>['sql', 'python', 'scala', 'java', 'mongodb', 'postgresql', 'mongodb', 'cassandra', 'snowflake', 'spark', 'hadoop', 'tableau']</t>
  </si>
  <si>
    <t>W2 only - Data Engineer</t>
  </si>
  <si>
    <t>['sql', 'python', 'snowflake', 'azure', 'aws', 'gcp', 'airflow', 'tableau', 'power bi']</t>
  </si>
  <si>
    <t>DataStage Developer</t>
  </si>
  <si>
    <t>Analyst-Tech@Lilly</t>
  </si>
  <si>
    <t>['sql', 'azure', 'aws', 'redshift', 'aurora', 'github', 'jenkins']</t>
  </si>
  <si>
    <t>['sql', 'python', 'snowflake', 'databricks', 'aws', 'redshift', 'pyspark', 'ssis']</t>
  </si>
  <si>
    <t>Senior Data Engineer - Asset Management</t>
  </si>
  <si>
    <t>AI Datacenter Analytics Engineer</t>
  </si>
  <si>
    <t>['sql', 'python', 'html', 'powershell', 'c', 'azure', 'excel', 'power bi', 'dax']</t>
  </si>
  <si>
    <t>SpliceGroup Europe Limited</t>
  </si>
  <si>
    <t>HR - Senior Data Analyst</t>
  </si>
  <si>
    <t>Senior Business Insights Analyst</t>
  </si>
  <si>
    <t>['tableau', 'excel', 'power bi', 'alteryx', 'powerpoint']</t>
  </si>
  <si>
    <t>Business Systems Analyst - Data-focused- NJ</t>
  </si>
  <si>
    <t>Data Analyst / Junior Data Analyst</t>
  </si>
  <si>
    <t>Altius Group</t>
  </si>
  <si>
    <t>Principal Data Scientist-Foundry exp. (W2 contract)</t>
  </si>
  <si>
    <t>Data Science Analyst (Insurance- hybrid)</t>
  </si>
  <si>
    <t>PA Compensation Rating Bureau</t>
  </si>
  <si>
    <t>['sql', 'python', 'r', 'snowflake', 'tableau', 'excel', 'power bi']</t>
  </si>
  <si>
    <t>Senior Data Scientist - Grade K - Data Science Unit -Counter Terrorism Policing North West</t>
  </si>
  <si>
    <t>Lead Data Engineer - Databricks / PySpark</t>
  </si>
  <si>
    <t>['python', 'azure', 'databricks', 'spark', 'pyspark', 'angular']</t>
  </si>
  <si>
    <t>Databricks Administrator / SME</t>
  </si>
  <si>
    <t>['sql', 'python', 'scala', 'nosql', 'mongodb', 'postgresql', 'mongodb', 'snowflake', 'databricks', 'aws']</t>
  </si>
  <si>
    <t>Manufacturing Operations Analyst (only US)</t>
  </si>
  <si>
    <t>['assembly', 'c', 'excel', 'sap', 'powerpoint']</t>
  </si>
  <si>
    <t>Senior Digital Analytics Engineer - Customer Experience</t>
  </si>
  <si>
    <t>Ornge</t>
  </si>
  <si>
    <t>['sql', 'python', 'r', 'nosql', 'azure', 'graphql', 'ssis']</t>
  </si>
  <si>
    <t>IntaPeople Limited</t>
  </si>
  <si>
    <t>Senior Analyst-Global Chain Analy &amp; AI Automation</t>
  </si>
  <si>
    <t>Physical Security Systems Analyst</t>
  </si>
  <si>
    <t>WD</t>
  </si>
  <si>
    <t>['sql', 'windows', 'linux', 'smartsheet']</t>
  </si>
  <si>
    <t>Data Architect / Data Scientist - Mid</t>
  </si>
  <si>
    <t>Chenega MIOS</t>
  </si>
  <si>
    <t>RCT Systems</t>
  </si>
  <si>
    <t>['sql', 'python', 'nosql', 'bash', 'powershell', 'elasticsearch', 'databricks', 'aws', 'spark', 'hadoop', 'linux', 'docker']</t>
  </si>
  <si>
    <t>Data Engineer – Front Office Data &amp; Analytics</t>
  </si>
  <si>
    <t>['python', 'nosql', 'mongodb', 'mongodb', 'snowflake', 'aws', 'docker']</t>
  </si>
  <si>
    <t>Palm Springs, FL</t>
  </si>
  <si>
    <t>Senior Software Engineer - Applied AI</t>
  </si>
  <si>
    <t>Feathery</t>
  </si>
  <si>
    <t>['python', 'javascript', 'typescript', 'aws', 'react', 'express', 'node.js', 'django', 'node', 'zoom']</t>
  </si>
  <si>
    <t>Senior Data Management Analyst Jobs</t>
  </si>
  <si>
    <t>['azure', 'power bi', 'sharepoint', 'jira', 'confluence']</t>
  </si>
  <si>
    <t>Data &amp; Systems Analyst</t>
  </si>
  <si>
    <t>Workforce Member Informatics Analyst</t>
  </si>
  <si>
    <t>Instrumentation &amp; Flight Test Data Engineer Jobs</t>
  </si>
  <si>
    <t>Provoke Solutions</t>
  </si>
  <si>
    <t>['snowflake', 'azure', 'airflow', 'ssis']</t>
  </si>
  <si>
    <t>['sql', 'python', 't-sql', 'c', 'azure', 'pyspark', 'git', 'github']</t>
  </si>
  <si>
    <t>Business Intelligent Analyst</t>
  </si>
  <si>
    <t>JobSquad Florida</t>
  </si>
  <si>
    <t>HR Analyst (People Analytics &amp; Reporting)</t>
  </si>
  <si>
    <t>['excel', 'powerpoint', 'atlassian', 'jira']</t>
  </si>
  <si>
    <t>Data Analysis - Remote - No Experience Required</t>
  </si>
  <si>
    <t>Bedworth, United Kingdom</t>
  </si>
  <si>
    <t>Graph Data Scientist - Pandemic Response Accountability Committee (PRAC)</t>
  </si>
  <si>
    <t>['sql', 'python', 'sql server', 'neo4j', 'azure', 'databricks', 'power bi']</t>
  </si>
  <si>
    <t>Data Engineer – Advanced Analytics &amp; Fraud Detection</t>
  </si>
  <si>
    <t>['sql', 'python', 'sql server', 'neo4j', 'azure', 'databricks', 'excel', 'power bi', 'unity']</t>
  </si>
  <si>
    <t>AI Data Engineer – Telemetry Reporting &amp; Analytics</t>
  </si>
  <si>
    <t>['sql', 'python', 'powershell', 'c', 'azure', 'power bi', 'dax']</t>
  </si>
  <si>
    <t>['sql', 'python', 'snowflake', 'azure', 'databricks', 'power bi']</t>
  </si>
  <si>
    <t>Remote Data Engineering Lead</t>
  </si>
  <si>
    <t>Attio</t>
  </si>
  <si>
    <t>['sql', 'python', 'go', 'snowflake', 'bigquery']</t>
  </si>
  <si>
    <t>Data Analyst, Semi Service Programs</t>
  </si>
  <si>
    <t>['sql', 'python', 'tableau', 'powerbi', 'powerbi', 'git', 'github']</t>
  </si>
  <si>
    <t>Lead Data Analyst, Asset Strategist</t>
  </si>
  <si>
    <t>Data Analyst (Job ID: 4388)</t>
  </si>
  <si>
    <t>King George, VA</t>
  </si>
  <si>
    <t>['oracle', 'excel', 'power bi', 'powerpoint', 'outlook']</t>
  </si>
  <si>
    <t>AIT - AI Data Scientist Manager</t>
  </si>
  <si>
    <t>AI Data &amp; Python Tools Engineer for a well-known consumer device company in Cupertino, CA</t>
  </si>
  <si>
    <t>['python', 'snowflake', 'azure', 'aws', 'gcp', 'redshift', 'bigquery', 'spark', 'pytorch', 'kafka', 'react', 'tensorflow', 'airflow', 'scikit-learn', 'angular', 'vue', 'kubernetes', 'docker']</t>
  </si>
  <si>
    <t>Staff Finance Data Scientist, Consumption Forecasting</t>
  </si>
  <si>
    <t>Data Scientist (1st Space Brigade)</t>
  </si>
  <si>
    <t>Data Center Operations Engineer (Electrical or Mechanical)</t>
  </si>
  <si>
    <t>Data Center Job Market</t>
  </si>
  <si>
    <t>Serverfarm</t>
  </si>
  <si>
    <t>Senior Enterprise Data &amp; AI Governance Engineer</t>
  </si>
  <si>
    <t>['sql', 'python', 'go', 'c', 'databricks', 'sap', 'unity', 'jira']</t>
  </si>
  <si>
    <t>Principal Analyst, Business</t>
  </si>
  <si>
    <t>Link Logistics</t>
  </si>
  <si>
    <t>Lead Fraud Analyst</t>
  </si>
  <si>
    <t>['sql', 'python', 'gcp', 'bigquery', 'jupyter', 'tableau', 'looker', 'github']</t>
  </si>
  <si>
    <t>Analyst, Data Management job at Principal Financial Group in Roseville, CA</t>
  </si>
  <si>
    <t>Financial Crimes - Senior Data Scientist</t>
  </si>
  <si>
    <t>Keybank</t>
  </si>
  <si>
    <t>Lead Data Engineer – PySpark &amp; Databricks</t>
  </si>
  <si>
    <t>doodleblue innovations</t>
  </si>
  <si>
    <t>['sql', 'python', 'azure', 'databricks', 'spark', 'pyspark', 'airflow', 'github', 'unity']</t>
  </si>
  <si>
    <t>Senior Data Scientist – Advanced Analytics</t>
  </si>
  <si>
    <t>Digifloat</t>
  </si>
  <si>
    <t>Business Analyst Placement Programme</t>
  </si>
  <si>
    <t>Business Analyst jobs at ITOL Recruit</t>
  </si>
  <si>
    <t>Staff Software Engineer, Query (Optimization)</t>
  </si>
  <si>
    <t>Tech Jobs Ireland</t>
  </si>
  <si>
    <t>['mongodb', 'c', 'mongodb', 'azure', 'aws']</t>
  </si>
  <si>
    <t>MS Fabric Azure Data Engineer | Power BI | SQL | 4+ Years | Bangalore</t>
  </si>
  <si>
    <t>WHITE HORSE MANPOWER CONSULTANCY (P) LTD</t>
  </si>
  <si>
    <t>Data Engineer F/H</t>
  </si>
  <si>
    <t>Pamplemousses, Mauritius</t>
  </si>
  <si>
    <t>Postuler Via RegionsJob - We Recruit</t>
  </si>
  <si>
    <t>Freeland</t>
  </si>
  <si>
    <t>Senior Materials Management Analyst</t>
  </si>
  <si>
    <t>Norridge, IL</t>
  </si>
  <si>
    <t>Lead Data Scientist - Fixed Income and Investment Banking</t>
  </si>
  <si>
    <t>['python', 'r', 'scala', 'azure', 'gcp', 'spark', 'tensorflow', 'hadoop']</t>
  </si>
  <si>
    <t>Remote Data Analyst - £45,000 - £50,000 A Year</t>
  </si>
  <si>
    <t>Armagh, United Kingdom</t>
  </si>
  <si>
    <t>Avomind</t>
  </si>
  <si>
    <t>Data Analysis Starter Course (Preston) - £28,000 - £38,000 A Year - Remote - No Experience Required</t>
  </si>
  <si>
    <t>Remote Data Scientist - £90,000 - £110,000 A Year - Remote</t>
  </si>
  <si>
    <t>1Inch</t>
  </si>
  <si>
    <t>Remote Data Engineer - £41 - £46 An Hour</t>
  </si>
  <si>
    <t>Rochdale, United Kingdom</t>
  </si>
  <si>
    <t>AI DATA BUSINESS ANALYST</t>
  </si>
  <si>
    <t>American Postal Workers Union</t>
  </si>
  <si>
    <t>Techflairs</t>
  </si>
  <si>
    <t>Data Scientist for Biomarker Signal Pipeline</t>
  </si>
  <si>
    <t>['sql', 'python', 'javascript', 'html', 'css', 'mysql', 'postgresql', 'flask', 'django', 'linux', 'git']</t>
  </si>
  <si>
    <t>Collingswood, NJ</t>
  </si>
  <si>
    <t>Norlox Solutions LLC</t>
  </si>
  <si>
    <t>['sql', 'python', 'r', 'bash', 'vba', 'sql server', 'oracle', 'visio', 'tableau', 'excel', 'looker', 'power bi']</t>
  </si>
  <si>
    <t>['go', 'power bi', 'ssrs', 'git']</t>
  </si>
  <si>
    <t>Sr. Support Engineer; Data &amp; Analytics Operations (Cloud/Data Warehouse)</t>
  </si>
  <si>
    <t>['sql', 'python', 'crystal', 'db2', 'sql server', 'oracle', 'aws', 'redshift', 'windows', 'sap', 'github', 'ansible', 'bitbucket']</t>
  </si>
  <si>
    <t>Lead Data Engineer- GenAI/LLM</t>
  </si>
  <si>
    <t>Altraize</t>
  </si>
  <si>
    <t>['sql', 'python', 'azure', 'databricks', 'aws', 'gcp', 'spark', 'pyspark', 'hadoop', 'unity']</t>
  </si>
  <si>
    <t>Bettys &amp; Taylors Group</t>
  </si>
  <si>
    <t>['sql', 'python', 'pyspark', 'gdpr', 'power bi', 'dax', 'git']</t>
  </si>
  <si>
    <t>Remote Geospatial Data Engineer Job Description</t>
  </si>
  <si>
    <t>Mapaction</t>
  </si>
  <si>
    <t>['sql', 'python', 'nosql', 'shell', 'azure', 'aws', 'gcp', 'jupyter', 'kubernetes', 'docker', 'git', 'github']</t>
  </si>
  <si>
    <t>Business Analyst Cyber Security (IT)- IL</t>
  </si>
  <si>
    <t>Junior Business Analyst - Real Estate</t>
  </si>
  <si>
    <t>['html', 'excel', 'sap']</t>
  </si>
  <si>
    <t>PowerBI Analyst/Developer</t>
  </si>
  <si>
    <t>Data Analyst - Healthcare Domain</t>
  </si>
  <si>
    <t>['sql', 'python', 'nosql', 'mongodb', 'sql server', 'mysql', 'mongodb', 'snowflake', 'azure', 'databricks', 'oracle', 'redshift', 'spark']</t>
  </si>
  <si>
    <t>LG Energy Solution</t>
  </si>
  <si>
    <t>['sql', 'python', 'r', 'snowflake', 'azure', 'databricks', 'aws', 'gcp', 'pytorch', 'numpy', 'tensorflow', 'scikit-learn', 'pandas', 'linux', 'git', 'jira']</t>
  </si>
  <si>
    <t>Manufacturing Data &amp; AI Engineer / Contract / Hybrid / Foster City, CA</t>
  </si>
  <si>
    <t>['sql', 'python', 'aws', 'sap']</t>
  </si>
  <si>
    <t>Digital Sales - Analyst</t>
  </si>
  <si>
    <t>Financial Analytics &amp; B.I. Analyst</t>
  </si>
  <si>
    <t>Grip Fulfillment</t>
  </si>
  <si>
    <t>Business Project Analyst</t>
  </si>
  <si>
    <t>PotomacWave</t>
  </si>
  <si>
    <t>['sql', 'r', 'javascript', 'vba', 'visio', 'excel', 'power bi', 'ms access', 'dax']</t>
  </si>
  <si>
    <t>Executive Director - AI Data Science</t>
  </si>
  <si>
    <t>LLM Research Scientist - AI/ML</t>
  </si>
  <si>
    <t>['sql', 'python', 't-sql', 'snowflake', 'numpy', 'airflow', 'scikit-learn', 'pandas', 'kubernetes']</t>
  </si>
  <si>
    <t>Senior Azure Cloud Engineer</t>
  </si>
  <si>
    <t>['sql', 'powershell', 'azure', 'docker', 'github', 'terraform']</t>
  </si>
  <si>
    <t>Senior Data Management Professional - Analytics Engineer - DMO BI</t>
  </si>
  <si>
    <t>['sql', 'spark', 'pyspark', 'pandas', 'terminal']</t>
  </si>
  <si>
    <t>Principal Scientist, Machine Learning</t>
  </si>
  <si>
    <t>Insilico Search Partners</t>
  </si>
  <si>
    <t>['python', 'aws', 'pytorch', 'tensorflow', 'docker', 'terraform']</t>
  </si>
  <si>
    <t>Senior AWS Data Engineer - Only W2 - Only USC or GC</t>
  </si>
  <si>
    <t>['sql', 'python', 'aws', 'redshift', 'spark', 'pyspark', 'tableau', 'github']</t>
  </si>
  <si>
    <t>Data Engineer Level Three</t>
  </si>
  <si>
    <t>Tableau Engineer – Semantic Layer &amp; Databricks</t>
  </si>
  <si>
    <t>Syncredible Solutions</t>
  </si>
  <si>
    <t>['sql', 'snowflake', 'databricks', 'spark', 'tableau', 'power bi', 'git']</t>
  </si>
  <si>
    <t>Lead Data Scientist - Demand Forecasting (Market Analytics)</t>
  </si>
  <si>
    <t>Analogdevices</t>
  </si>
  <si>
    <t>['sql', 'go', 'c', 'snowflake', 'outlook']</t>
  </si>
  <si>
    <t>Senior Data Analyst – SQL &amp; Power BI (Manufacturing)</t>
  </si>
  <si>
    <t>BRISTOL COUNTY SAVINGS BANK</t>
  </si>
  <si>
    <t>['python', 'tableau', 'excel', 'powerbi', 'powerbi']</t>
  </si>
  <si>
    <t>Staff Data Scientist (LLM, GenAI, MLOps, LLMOps and Python)</t>
  </si>
  <si>
    <t>['python', 'go', 'scala', 'java', 'c', 'golang', 'databricks', 'aws', 'spark', 'sap']</t>
  </si>
  <si>
    <t>Senior PySpark Developer</t>
  </si>
  <si>
    <t>['sql', 'python', 'spark', 'pyspark', 'hadoop', 'kubernetes', 'docker', 'git']</t>
  </si>
  <si>
    <t>Tableau Sr Developer / Data Eng</t>
  </si>
  <si>
    <t>Ab Initio Developer Analyst - Event</t>
  </si>
  <si>
    <t>Tableau Sr Developer / Data Eng - Event</t>
  </si>
  <si>
    <t>Senior PySpark Developer - Event</t>
  </si>
  <si>
    <t>Data Engineer (Mid-Level)</t>
  </si>
  <si>
    <t>['sql', 'python', 'scala', 'azure', 'databricks', 'spark', 'graphql']</t>
  </si>
  <si>
    <t>Meter Data Analyst I, II, III, or Senior</t>
  </si>
  <si>
    <t>Frederick, CO</t>
  </si>
  <si>
    <t>Tri-State Generation and Transmission Association Inc.</t>
  </si>
  <si>
    <t>Data &amp; Reporting Engineer</t>
  </si>
  <si>
    <t>['sql', 'snowflake', 'power bi', 'git']</t>
  </si>
  <si>
    <t>Senior Data &amp; Business Intelligence Analyst</t>
  </si>
  <si>
    <t>['sql', 'excel', 'power bi', 'dax', 'sharepoint', 'unify']</t>
  </si>
  <si>
    <t>Applied Health Data Scientist with advanced analytics experience</t>
  </si>
  <si>
    <t>['sql', 'python', 'r', 'azure', 'databricks', 'aws', 'gcp', 'spark', 'git', 'github']</t>
  </si>
  <si>
    <t>['sql', 'sql server', 'azure', 'aws', 'tableau', 'ssis', 'ssrs', 'powerbi', 'powerbi']</t>
  </si>
  <si>
    <t>Jr. Data Scientist, Business Analytics &amp; Research</t>
  </si>
  <si>
    <t>Analytics Engineer, Revenue</t>
  </si>
  <si>
    <t>GC AI</t>
  </si>
  <si>
    <t>['sql', 'python', 'go', 'snowflake', 'bigquery', 'tableau', 'looker']</t>
  </si>
  <si>
    <t>Data Science Postdoc, Purdue University: Carpenter-Shen lab</t>
  </si>
  <si>
    <t>Data Engineer - Spark, Hadoop, Flink  |Contract W2</t>
  </si>
  <si>
    <t>['python', 'go', 'bash', 'powershell', 'redis', 'azure', 'kafka', 'kubernetes', 'docker', 'github', 'jenkins', 'gitlab', 'ansible', 'chef', 'puppet']</t>
  </si>
  <si>
    <t>['sql', 'databricks', 'pyspark', 'airflow', 'gdpr']</t>
  </si>
  <si>
    <t>PTSOL ® - Progressive Technology Solutions</t>
  </si>
  <si>
    <t>['sql', 'python', 'nosql', 'java', 'perl', 'shell', 'snowflake', 'databricks', 'aws', 'hadoop']</t>
  </si>
  <si>
    <t>Senior Data Engineer / Databricks / Remote</t>
  </si>
  <si>
    <t>['sql', 'python', 'sas', 'vba', 'gcp', 'bigquery', 'airflow', 'excel', 'sas']</t>
  </si>
  <si>
    <t>Contractor/Vendor Data Engineer</t>
  </si>
  <si>
    <t>['sql', 'powershell', 'sql server', 'azure', 'databricks']</t>
  </si>
  <si>
    <t>Snowflake Data Architect</t>
  </si>
  <si>
    <t>Junior-Level Data Analyst</t>
  </si>
  <si>
    <t>Capital Markets Reference Data Analyst (Bonds &amp; FX)</t>
  </si>
  <si>
    <t>Data Engineer - 6370645</t>
  </si>
  <si>
    <t>['sql', 'python', 'java', 'powershell']</t>
  </si>
  <si>
    <t>BICP</t>
  </si>
  <si>
    <t>['sql', 'python', 'snowflake', 'azure', 'databricks', 'spark', 'tableau', 'power bi', 'microstrategy']</t>
  </si>
  <si>
    <t>Data Analyst II - Marketing &amp; Customer Analytics</t>
  </si>
  <si>
    <t>['sql', 'go', 'tableau', 'power bi', 'github', 'jira', 'confluence']</t>
  </si>
  <si>
    <t>Sr Data Analyst - Marketing Analytics</t>
  </si>
  <si>
    <t>Business Analyst - SQL, HR Analytics</t>
  </si>
  <si>
    <t>Experiential Marketing Senior Data Analyst</t>
  </si>
  <si>
    <t>['sql', 'python', 'aws', 'airflow', 'tableau', 'excel', 'looker', 'power bi', 'powerpoint']</t>
  </si>
  <si>
    <t>Reporting Business Analyst - Procurement</t>
  </si>
  <si>
    <t>Mathematical Statistician (Data Scientist) - Direct Hire</t>
  </si>
  <si>
    <t>['python', 'scala', 'gcp', 'bigquery', 'spark', 'kafka', 'pyspark', 'airflow']</t>
  </si>
  <si>
    <t>['scala', 'gcp', 'bigquery', 'pyspark', 'airflow']</t>
  </si>
  <si>
    <t>Remote Senior Data Analyst, Financial Health</t>
  </si>
  <si>
    <t>Referrals Only</t>
  </si>
  <si>
    <t>['sql', 'python', 'go', 'aws', 'bigquery', 'looker']</t>
  </si>
  <si>
    <t>Steadman Brown</t>
  </si>
  <si>
    <t>['snowflake', 'oracle', 'power bi']</t>
  </si>
  <si>
    <t>['sql', 'python', 'gcp', 'gdpr', 'kubernetes', 'docker', 'terraform', 'gitlab']</t>
  </si>
  <si>
    <t>Remote Data Engineer SAP Defence, MoD}</t>
  </si>
  <si>
    <t>['go', 'c', 'sap']</t>
  </si>
  <si>
    <t>SpaceXAI</t>
  </si>
  <si>
    <t>['sql', 'python', 'scala', 'java', 'snowflake', 'azure', 'aws', 'gcp', 'spark', 'tableau', 'looker', 'power bi']</t>
  </si>
  <si>
    <t>['sql', 'python', 'vba', 'shell', 'excel', 'power bi', 'alteryx', 'powerbi', 'powerbi']</t>
  </si>
  <si>
    <t>Data Analyst – Hotel Revenue Intelligence (Dallas, TX)</t>
  </si>
  <si>
    <t>Stayflexi</t>
  </si>
  <si>
    <t>['sql', 'python', 'r', 'keras', 'pyspark', 'scikit-learn', 'pandas']</t>
  </si>
  <si>
    <t>Data Engineer, Human Cohorts</t>
  </si>
  <si>
    <t>Calico Labs</t>
  </si>
  <si>
    <t>['sql', 'python', 'r', 'azure', 'aws', 'gcp', 'react', 'fastapi', 'kubernetes', 'terraform']</t>
  </si>
  <si>
    <t>Data Engineer (Entity Resolution / Data Engineering)</t>
  </si>
  <si>
    <t>Sagacious Infosystems Pvt Ltd</t>
  </si>
  <si>
    <t>['sql', 'python', 'snowflake', 'azure', 'databricks', 'aws', 'spark', 'pyspark', 'airflow', 'git']</t>
  </si>
  <si>
    <t>Miami Lakes, FL (+1 other)</t>
  </si>
  <si>
    <t>['sql', 'python', 'java', 'power bi', 'github', 'jira', 'confluence']</t>
  </si>
  <si>
    <t>['sql', 'c', 'asp.net']</t>
  </si>
  <si>
    <t>['gdpr', 'power bi']</t>
  </si>
  <si>
    <t>AI Job Board</t>
  </si>
  <si>
    <t>Data Insight Analyst SQL, Client Facing</t>
  </si>
  <si>
    <t>Data Engineer - Module Lead</t>
  </si>
  <si>
    <t>HummingWave Technologies</t>
  </si>
  <si>
    <t>['sql', 'python', 'scala', 'mongodb', 'mysql', 'mongodb', 'snowflake', 'aws', 'gcp', 'redshift', 'bigquery', 'spark', 'kafka', 'kubernetes']</t>
  </si>
  <si>
    <t>project Eng. (Jeddah) (Join Immediately)</t>
  </si>
  <si>
    <t>إنديد</t>
  </si>
  <si>
    <t>Emkaan Medical Company</t>
  </si>
  <si>
    <t>OPERATIONS RESEARCH ANALYST/DATA SCIENTIST</t>
  </si>
  <si>
    <t>TAKKION</t>
  </si>
  <si>
    <t>AI Consultant - (Credit Risk &amp; Data Science)</t>
  </si>
  <si>
    <t>['python', 'azure', 'aws', 'gcp', 'kubernetes']</t>
  </si>
  <si>
    <t>Senior Data Engineer / Azure Data Engineering Developer 26-21034</t>
  </si>
  <si>
    <t>['sql', 'python', 'swift', 'azure', 'databricks', 'power bi', 'github', 'unity']</t>
  </si>
  <si>
    <t>AI Engineer Sr</t>
  </si>
  <si>
    <t>['python', 'go', 'java', 'c', 'typescript', 'elasticsearch', 'azure', 'aws', 'hugging face']</t>
  </si>
  <si>
    <t>Product Analyst - Data and Market Analytics</t>
  </si>
  <si>
    <t>Montrose, CO</t>
  </si>
  <si>
    <t>Delta Montrose Electric Association</t>
  </si>
  <si>
    <t>Senior AI and Data Scientist</t>
  </si>
  <si>
    <t>Data Analyst with Finance M&amp;A</t>
  </si>
  <si>
    <t>DSI</t>
  </si>
  <si>
    <t>AI Productivity Data Analyst</t>
  </si>
  <si>
    <t>['sql', 'python', 'r', 'snowflake', 'azure', 'aws', 'airflow', 'tableau', 'looker', 'power bi', 'github']</t>
  </si>
  <si>
    <t>Modelling Analyst</t>
  </si>
  <si>
    <t>ACCPRO</t>
  </si>
  <si>
    <t>Supply Chain Data Analyst – Transportation - £75,000 + Benefits – London</t>
  </si>
  <si>
    <t>Senior Product Analyst, Treasury &amp; AI / Stress Testing Focus</t>
  </si>
  <si>
    <t>BIP US</t>
  </si>
  <si>
    <t>Data Scientist - Ai/machine Learning Jobs</t>
  </si>
  <si>
    <t>['sql', 'python', 'r', 'aws', 'jupyter', 'windows', 'linux', 'centos', 'ubuntu', 'excel']</t>
  </si>
  <si>
    <t>Data Engineer — HR API Integration to Microsoft Fabric (Bronze/Silver)</t>
  </si>
  <si>
    <t>Data Architect/Modeller</t>
  </si>
  <si>
    <t>AI/Automation Engineer - Database Support</t>
  </si>
  <si>
    <t>Yochana</t>
  </si>
  <si>
    <t>ZAP Surgical Systems, Inc.</t>
  </si>
  <si>
    <t>Senior Python Developer/Data Engineer</t>
  </si>
  <si>
    <t>xAQUA India</t>
  </si>
  <si>
    <t>['sql', 'python', 'postgresql', 'azure', 'aws', 'gcp', 'spark', 'kafka', 'airflow', 'pandas', 'gdpr', 'fastapi', 'flask', 'django', 'kubernetes', 'docker', 'git']</t>
  </si>
  <si>
    <t>Python Dagster</t>
  </si>
  <si>
    <t>['python', 'azure', 'databricks', 'power bi']</t>
  </si>
  <si>
    <t>Senior Systems and Data Analyst</t>
  </si>
  <si>
    <t>Spring Valley, NY</t>
  </si>
  <si>
    <t>Orange and Rockland Utilities, Inc.</t>
  </si>
  <si>
    <t>['sql', 'oracle', 'tableau', 'excel', 'power bi', 'powerpoint', 'outlook', 'sharepoint']</t>
  </si>
  <si>
    <t>Head of Data/Analytics/ML</t>
  </si>
  <si>
    <t>Sonar</t>
  </si>
  <si>
    <t>SolutAI UK Ltd</t>
  </si>
  <si>
    <t>Sr. Data Engineer II</t>
  </si>
  <si>
    <t>Catapult Federal Services</t>
  </si>
  <si>
    <t>Backend Engineer (Infrastructure &amp; Platform) (f/m/d)</t>
  </si>
  <si>
    <t>Zeit AI</t>
  </si>
  <si>
    <t>['typescript', 'react', 'docker']</t>
  </si>
  <si>
    <t>Entry-Level / Junior Data Engineer</t>
  </si>
  <si>
    <t>['sql', 'python', 'sql server', 'snowflake', 'azure', 'oracle', 'redshift', 'excel', 'power bi', 'sap', 'dax']</t>
  </si>
  <si>
    <t>['sql', 'sql server', 'mlr', 'power bi', 'ssrs']</t>
  </si>
  <si>
    <t>Grandview Analytics</t>
  </si>
  <si>
    <t>Sr Rev Integrity Data Analyst</t>
  </si>
  <si>
    <t>Hospital: Rush University Medical Center</t>
  </si>
  <si>
    <t>Pillsbury Winthrop Shaw Pittman LLP</t>
  </si>
  <si>
    <t>Johnson, Mirmiran &amp; Thompson (JMT)</t>
  </si>
  <si>
    <t>IT Resource Hunter</t>
  </si>
  <si>
    <t>['python', 'java', 'c', 'snowflake', 'databricks', 'redshift', 'bigquery', 'graphql', 'flask', 'sap', 'sharepoint', 'smartsheet']</t>
  </si>
  <si>
    <t>Data Engineer (Operations &amp; Manufacturing Data)</t>
  </si>
  <si>
    <t>['sql', 'python', 'gcp', 'bigquery', 'numpy', 'scikit-learn', 'pandas', 'node', 'tableau', 'looker', 'power bi']</t>
  </si>
  <si>
    <t>['sql', 'python', 'snowflake', 'azure', 'databricks', 'aws', 'spark', 'kafka', 'pyspark', 'git']</t>
  </si>
  <si>
    <t>Statistical Analyst for Data &amp; Psychometrics</t>
  </si>
  <si>
    <t>AfterSales Data Analytics Consultant</t>
  </si>
  <si>
    <t>Urban Science International Gmbh</t>
  </si>
  <si>
    <t>Associate Data Scientist: Forecasting &amp; Insights</t>
  </si>
  <si>
    <t>Senior Data Scientist, Scientific AI for Life Sciences</t>
  </si>
  <si>
    <t>Senior Staff Data Scientist Neurotechnology</t>
  </si>
  <si>
    <t>['python', 'r', 'nosql', 'databricks', 'excel']</t>
  </si>
  <si>
    <t>Deliberate Software Ltd</t>
  </si>
  <si>
    <t>['python', 'aws', 'gcp', 'spark', 'kafka', 'git']</t>
  </si>
  <si>
    <t>Staff ML Engineer — Data &amp; Audience Platform Architect</t>
  </si>
  <si>
    <t>Sindh, Pakistan</t>
  </si>
  <si>
    <t>Warner Bros. Discovery, Inc.</t>
  </si>
  <si>
    <t>STEM PhD - AI Data Expert</t>
  </si>
  <si>
    <t>YoungCapital UK</t>
  </si>
  <si>
    <t>Equity &amp; Fixed Income Analyst (Financial Data Analyst)</t>
  </si>
  <si>
    <t>Bahar Infocons Pvt. Ltd.</t>
  </si>
  <si>
    <t>Data Scientist-GenAI</t>
  </si>
  <si>
    <t>['sql', 'python', 'gcp', 'pytorch', 'pyspark', 'pandas', 'git']</t>
  </si>
  <si>
    <t>Technical Manager/ Data Project Manager</t>
  </si>
  <si>
    <t>['pyspark', 'hadoop']</t>
  </si>
  <si>
    <t>Regulatory External Data Services Product Delivery Senior Associate</t>
  </si>
  <si>
    <t>Hackajob</t>
  </si>
  <si>
    <t>['sql', 'python', 'r', 'scala', 'gcp', 'spark', 'tensorflow']</t>
  </si>
  <si>
    <t>['sql', 'python', 'r', 'scala', 'aws', 'spark', 'tensorflow']</t>
  </si>
  <si>
    <t>Lead Data Engineer - Marketplace</t>
  </si>
  <si>
    <t>Data Engineer-Databricks</t>
  </si>
  <si>
    <t>Security Data Analyst Levels III</t>
  </si>
  <si>
    <t>MTA</t>
  </si>
  <si>
    <t>['sql', 'sql server', 'oracle', 'tableau', 'excel', 'power bi', 'powerpoint', 'outlook']</t>
  </si>
  <si>
    <t>Manager, Data Scientist - Business Cards &amp; Payments | New York, NY, USA</t>
  </si>
  <si>
    <t>Senior Analytics Manager (Financial Services)</t>
  </si>
  <si>
    <t>Financial Crimes Data Scientist | Pasadena, CA, USA</t>
  </si>
  <si>
    <t>['sql', 'python', 'r', 'scala', 'java', 'c', 'azure', 'databricks', 'aws', 'spark', 'tableau', 'power bi']</t>
  </si>
  <si>
    <t>Data Engineering Lead - Value &amp; Analytics</t>
  </si>
  <si>
    <t>['azure', 'aws', 'tableau', 'power bi', 'sap', 'jira']</t>
  </si>
  <si>
    <t>Senior Analytics Engineer (Ref: 19453)</t>
  </si>
  <si>
    <t>['sql', 'c', 'airflow']</t>
  </si>
  <si>
    <t>Master Data Management Coordinator</t>
  </si>
  <si>
    <t>Swords, County Dublin, Ireland</t>
  </si>
  <si>
    <t>Regulatory Reporting- Business Analyst</t>
  </si>
  <si>
    <t>Senior Platform Data Analyst Ansell Guardian</t>
  </si>
  <si>
    <t>Ansell</t>
  </si>
  <si>
    <t>['sql', 'python', 'r', 'snowflake', 'azure', 'databricks', 'aws', 'tableau', 'power bi']</t>
  </si>
  <si>
    <t>#N Strategic Data Analyst</t>
  </si>
  <si>
    <t>Mapfre</t>
  </si>
  <si>
    <t>Drilling &amp; Completions Data Analyst II</t>
  </si>
  <si>
    <t>['sql', 'python', 'r', 'azure', 'excel', 'power bi', 'git']</t>
  </si>
  <si>
    <t>Data Engineer/Data Architect</t>
  </si>
  <si>
    <t>Stevenage, United Kingdom</t>
  </si>
  <si>
    <t>Senior Data Engineer | High-Growth FinTech | Hybrid London</t>
  </si>
  <si>
    <t>TechOneIT</t>
  </si>
  <si>
    <t>HR Analytics Data Engineer</t>
  </si>
  <si>
    <t>Bee Talent Solutions</t>
  </si>
  <si>
    <t>FY27: Data Analyst I, Department of Management and Budget, 8 hrs/12 mos, Ad closes 7/20/26</t>
  </si>
  <si>
    <t>Montgomery County Public Schools</t>
  </si>
  <si>
    <t>Financial Crime Data Analyst</t>
  </si>
  <si>
    <t>Centreville, MI</t>
  </si>
  <si>
    <t>['sql', 'go', 'snowflake', 'azure', 'databricks', 'tableau', 'power bi']</t>
  </si>
  <si>
    <t>Data Science Manager | PE-Backed Consultancy</t>
  </si>
  <si>
    <t>Cloud Engineer - Data</t>
  </si>
  <si>
    <t>Cloudforce</t>
  </si>
  <si>
    <t>Lehigh Acres, FL</t>
  </si>
  <si>
    <t>Second Mile Education</t>
  </si>
  <si>
    <t>Senior JD Edwards Analyst</t>
  </si>
  <si>
    <t>Data Analyst - III</t>
  </si>
  <si>
    <t>['sql', 'python', 'r', 'bash', 'vba', 'shell', 'sql server', 'snowflake', 'databricks', 'oracle', 'unix', 'tableau', 'excel', 'looker', 'power bi']</t>
  </si>
  <si>
    <t>['sql', 'python', 'postgresql', 'snowflake', 'databricks', 'aws', 'kafka', 'kubernetes', 'docker', 'github', 'gitlab']</t>
  </si>
  <si>
    <t>Ab Initio ETL Engineer</t>
  </si>
  <si>
    <t>['sql', 'shell', 'linux', 'unix', 'unity']</t>
  </si>
  <si>
    <t>['sql', 'python', 'sql server', 'azure', 'databricks', 'airflow']</t>
  </si>
  <si>
    <t>Lead AI Data Engineer – Agentic Data Lineage</t>
  </si>
  <si>
    <t>Prozus Inc.</t>
  </si>
  <si>
    <t>['sql', 'python', 'r', 'snowflake', 'azure', 'aws', 'gcp', 'kafka', 'airflow', 'kubernetes', 'docker', 'git']</t>
  </si>
  <si>
    <t>Data &amp; AI Engineer - Investment Management</t>
  </si>
  <si>
    <t>Senior AWS Data Engineer-Cloud Data Engineer</t>
  </si>
  <si>
    <t>['sql', 'python', 'shell', 'dynamodb', 'aws', 'redshift', 'aurora', 'spark', 'kafka', 'airflow', 'docker', 'jenkins', 'bitbucket', 'jira', 'confluence']</t>
  </si>
  <si>
    <t>Applied AI Engineer – Data &amp; Analytics</t>
  </si>
  <si>
    <t>Sr. Power BI Analyst</t>
  </si>
  <si>
    <t>Hawk Group</t>
  </si>
  <si>
    <t>['spring', 'tableau', 'excel', 'power bi', 'sap']</t>
  </si>
  <si>
    <t>Marketing Data Analyst (Hybrid Worcester, MA)</t>
  </si>
  <si>
    <t>['sql', 'excel', 'power bi', 'powerpoint', 'powerbi', 'powerbi']</t>
  </si>
  <si>
    <t>SENIOR Clinical Data Analyst</t>
  </si>
  <si>
    <t>IT Advantage</t>
  </si>
  <si>
    <t>Data &amp; Procurement Analyst — Property Management (Full-Time, 9–5 EST)</t>
  </si>
  <si>
    <t>['python', 'excel', 'sheets', 'spreadsheet', 'monday.com']</t>
  </si>
  <si>
    <t>Head of AI and Data Science Foundation</t>
  </si>
  <si>
    <t>['sql', 'python', 'snowflake', 'aws', 'gcp', 'bigquery', 'spark', 'kafka']</t>
  </si>
  <si>
    <t>Engineer I, Data Streaming</t>
  </si>
  <si>
    <t>['python', 'javascript', 'java', 'c', 'git']</t>
  </si>
  <si>
    <t>Data Science Engineer [210211]</t>
  </si>
  <si>
    <t>['sql', 'python', 'go', 'databricks']</t>
  </si>
  <si>
    <t>Power BI Architect</t>
  </si>
  <si>
    <t>Genetics &amp; Genomics Programmer and Data Analyst</t>
  </si>
  <si>
    <t>The Wheatley Group</t>
  </si>
  <si>
    <t>Data Scientist, AI Enabled Analytics - Procurement</t>
  </si>
  <si>
    <t>['sql', 'c', 'airflow', 'tableau', 'power bi', 'sap', 'alteryx']</t>
  </si>
  <si>
    <t>PLM/CAD Data Migration Engineer</t>
  </si>
  <si>
    <t>Data Engineer / Data Architect</t>
  </si>
  <si>
    <t>xPath LLC</t>
  </si>
  <si>
    <t>Firstrade Securities Inc.</t>
  </si>
  <si>
    <t>['sql', 'python', 'mysql', 'postgresql', 'snowflake', 'bigquery', 'pandas', 'tableau', 'excel', 'looker', 'power bi', 'sheets', 'git']</t>
  </si>
  <si>
    <t>Remote SAP BODS Data Analyst Defence, MoD}</t>
  </si>
  <si>
    <t>SIGINT Data Scientist (TS/SCI with CI Poly Required)</t>
  </si>
  <si>
    <t>A3 Missions LLC`</t>
  </si>
  <si>
    <t>Burnley, United Kingdom</t>
  </si>
  <si>
    <t>Senior Performance Marketing Analyst</t>
  </si>
  <si>
    <t>Senior Insurance Data Analyst</t>
  </si>
  <si>
    <t>Westbrook, CT</t>
  </si>
  <si>
    <t>Gowrie Group</t>
  </si>
  <si>
    <t>['sql', 'snowflake', 'azure', 'aws', 'gcp', 'jira']</t>
  </si>
  <si>
    <t>['sql', 'python', 'nosql', 'postgresql', 'oracle', 'aws', 'redshift', 'spark', 'pyspark', 'airflow', 'git', 'github']</t>
  </si>
  <si>
    <t>Snowflake Data Engineer (DBT)</t>
  </si>
  <si>
    <t>['sql', 'python', 'snowflake', 'azure', 'aws', 'gcp', 'airflow', 'tableau', 'looker', 'power bi', 'git']</t>
  </si>
  <si>
    <t>AWS Databricks Technical Lead</t>
  </si>
  <si>
    <t>The Developer Link</t>
  </si>
  <si>
    <t>['sql', 'oracle', 'bigquery', 'tableau', 'powerbi', 'powerbi']</t>
  </si>
  <si>
    <t>Data Science Program Lead I - Hybrid</t>
  </si>
  <si>
    <t>Staff Marketing Data Scientist</t>
  </si>
  <si>
    <t>Data Engineer (Backend Data, Marketing &amp; AI)</t>
  </si>
  <si>
    <t>['sql', 'python', 'dynamodb', 'aws', 'redshift', 'airflow', 'gdpr', 'git']</t>
  </si>
  <si>
    <t>['sql', 'python', 'databricks', 'aws', 'tableau', 'power bi']</t>
  </si>
  <si>
    <t>Mid-AWS Data Engineer (PySpark / Glue / Redshift)</t>
  </si>
  <si>
    <t>Frazer, PA</t>
  </si>
  <si>
    <t>['sql', 'python', 'aws', 'redshift', 'spark', 'pyspark', 'tableau', 'git']</t>
  </si>
  <si>
    <t>Management Analyst III (Nursing Quality Data Analyst III) Mount Sinai Hospital</t>
  </si>
  <si>
    <t>Business Intelligence Engineer - Business Intelligence Engineer I</t>
  </si>
  <si>
    <t>Business Insights Analyst II (Business/Data Analyst-US)</t>
  </si>
  <si>
    <t>Data Scientist / Senior Data Analyst</t>
  </si>
  <si>
    <t>Senior SQL DBA / Data Engineer</t>
  </si>
  <si>
    <t>CRM Data Steward</t>
  </si>
  <si>
    <t>['html', 'snowflake']</t>
  </si>
  <si>
    <t>Senior IT Data Analyst | WFH | Up to</t>
  </si>
  <si>
    <t>Outforce</t>
  </si>
  <si>
    <t>PeopleSoft SCM Functional Analyst – Inventory &amp; eProcurement</t>
  </si>
  <si>
    <t>MDAEdge</t>
  </si>
  <si>
    <t>Senior / Staff Data Scientist, Mobile Consumer Create</t>
  </si>
  <si>
    <t>Jr. Analyst</t>
  </si>
  <si>
    <t>KCG</t>
  </si>
  <si>
    <t>Product Marketing Customer Analytics Engineer</t>
  </si>
  <si>
    <t>['snowflake', 'spark', 'kubernetes', 'docker']</t>
  </si>
  <si>
    <t>Let's begin! Technology Cost &amp; Data Analyst (13817)</t>
  </si>
  <si>
    <t>Larkfield-Wikiup, CA</t>
  </si>
  <si>
    <t>['sql', 'python', 'r', 'c', 'snowflake', 'databricks', 'numpy', 'scikit-learn', 'pandas']</t>
  </si>
  <si>
    <t>Data Engineer III Jobs</t>
  </si>
  <si>
    <t>['sql', 'python', 'azure', 'aws', 'spark', 'kafka', 'kubernetes', 'docker', 'git', 'github', 'terraform', 'jenkins', 'gitlab']</t>
  </si>
  <si>
    <t>Analyst II, Analytics</t>
  </si>
  <si>
    <t>Verawholehealth</t>
  </si>
  <si>
    <t>['sql', 'python', 'gcp', 'bigquery', 'airflow', 'tableau', 'looker']</t>
  </si>
  <si>
    <t>Data Scientist (Decision Sciences Team)</t>
  </si>
  <si>
    <t>['sql', 'python', 'databricks', 'gcp', 'bigquery', 'github']</t>
  </si>
  <si>
    <t>[Remote] Data Scientist (Decision Sciences Team)</t>
  </si>
  <si>
    <t>['sql', 'python', 'databricks', 'gcp', 'github']</t>
  </si>
  <si>
    <t>Data Engineer - Snowflake, dbtCore/Cloud, AWS</t>
  </si>
  <si>
    <t>['sql', 'python', 'nosql', 'java', 'mongodb', 'shell', 'postgresql', 'mongodb', 'snowflake', 'aws', 'aurora', 'airflow', 'hadoop', 'sap', 'qlik', 'terraform']</t>
  </si>
  <si>
    <t>Senior Data Scientist (AI-assisted Clinical Development)</t>
  </si>
  <si>
    <t>['python', 'r', 'pytorch', 'tensorflow', 'scikit-learn', 'git']</t>
  </si>
  <si>
    <t>Dona Vista, FL</t>
  </si>
  <si>
    <t>['sql', 'python', 'postgresql', 'neo4j', 'snowflake', 'databricks', 'aws', 'kafka', 'airflow', 'graphql', 'kubernetes', 'docker', 'git']</t>
  </si>
  <si>
    <t>Point</t>
  </si>
  <si>
    <t>Applied AI ML Senior Associate, Chief Data &amp; Analytics Office</t>
  </si>
  <si>
    <t>['python', 'azure', 'aws', 'gcp', 'pytorch', 'tensorflow', 'kubernetes']</t>
  </si>
  <si>
    <t>Sidney, BC, Canada</t>
  </si>
  <si>
    <t>BC Ferries</t>
  </si>
  <si>
    <t>West Vancouver, BC, Canada</t>
  </si>
  <si>
    <t>Applied AI ML Lead, Chief Data &amp; Analytics Office</t>
  </si>
  <si>
    <t>Wokingham, United Kingdom</t>
  </si>
  <si>
    <t>Pangaea Analytics Ltd</t>
  </si>
  <si>
    <t>['sql', 'python', 'azure', 'aws', 'gcp', 'numpy', 'pandas', 'power bi', 'microstrategy', 'git']</t>
  </si>
  <si>
    <t>Data Engineer – Up to 80 LPA</t>
  </si>
  <si>
    <t>CodeRound AI</t>
  </si>
  <si>
    <t>['sql', 'python', 'rust', 'azure', 'aws', 'gcp']</t>
  </si>
  <si>
    <t>Associate Data Engineer (Python / Azure) - Charlotte, NC</t>
  </si>
  <si>
    <t>['sql', 'python', 'java', 'azure', 'databricks', 'git', 'jira', 'confluence']</t>
  </si>
  <si>
    <t>Data Engineer, Analytics (Technical Leadership)</t>
  </si>
  <si>
    <t>OrganOx</t>
  </si>
  <si>
    <t>['sql', 'python', 'r', 'databricks', 'excel', 'power bi', 'powerpoint']</t>
  </si>
  <si>
    <t>The Swift Group</t>
  </si>
  <si>
    <t>['sql', 'scala', 'java', 'swift', 'jupyter', 'linux', 'git', 'gitlab']</t>
  </si>
  <si>
    <t>Cosmos Data Engineer 1</t>
  </si>
  <si>
    <t>Software Engineer-Data Engineering, Machine Learning (ML)</t>
  </si>
  <si>
    <t>AAMVA (American Association of Motor Vehicle Administrators)</t>
  </si>
  <si>
    <t>['sql', 'python', 't-sql', 'c', 'sql server', 'snowflake', 'azure', 'databricks', 'aws', 'redshift', 'spark', 'pyspark', 'scikit-learn', 'power bi', 'git']</t>
  </si>
  <si>
    <t>Data Scientist - AI/Machine Learning</t>
  </si>
  <si>
    <t>MY WIRELESS</t>
  </si>
  <si>
    <t>Senior/ Lead AWS Data Engineer</t>
  </si>
  <si>
    <t>['sql', 'python', 'java', 'c', 'aws', 'redshift', 'pyspark', 'airflow', 'ssis']</t>
  </si>
  <si>
    <t>Azure Data Engineer - Azure Data Factory &amp; Integration Services</t>
  </si>
  <si>
    <t>Vetre tech solutions</t>
  </si>
  <si>
    <t>[Remote] Data Engineer (Early Career) (Canada)</t>
  </si>
  <si>
    <t>['sql', 'python', 'snowflake', 'redshift', 'bigquery', 'spark', 'kafka', 'airflow', 'git']</t>
  </si>
  <si>
    <t>[Remote] Senior Staff Data Scientist</t>
  </si>
  <si>
    <t>Pennsauken, NJ</t>
  </si>
  <si>
    <t>Pro Capital</t>
  </si>
  <si>
    <t>Production-Grade AI &amp; Synthetic Data Engineer</t>
  </si>
  <si>
    <t>TypeSafe AI</t>
  </si>
  <si>
    <t>Principal Software Engineer - Spark</t>
  </si>
  <si>
    <t>Cloudera</t>
  </si>
  <si>
    <t>['python', 'scala', 'java', 'c', 'golang', 'azure', 'aws', 'gcp', 'spark', 'airflow', 'kubernetes', 'docker']</t>
  </si>
  <si>
    <t>ET Consultant - Data Analyst</t>
  </si>
  <si>
    <t>World Bank Group</t>
  </si>
  <si>
    <t>['r', 'c', 'tableau']</t>
  </si>
  <si>
    <t>Risk Adjustment Analytics Data Scientist</t>
  </si>
  <si>
    <t>[Remote] Senior Data Scientist, Consumer</t>
  </si>
  <si>
    <t>Business Insights Analyst II (Business/Data Analyst-US) | Ramblewood, NJ, USA</t>
  </si>
  <si>
    <t>['sql', 'python', 'gcp', 'bigquery', 'airflow', 'git', 'github', 'gitlab']</t>
  </si>
  <si>
    <t>Senior Program Manager, Customer Analytics</t>
  </si>
  <si>
    <t>['go', 'snowflake', 'jira', 'confluence']</t>
  </si>
  <si>
    <t>Senior Data Engineer (CHICAGO, IL, US, 60661-4555)</t>
  </si>
  <si>
    <t>['sql', 'python', 'scala', 'postgresql', 'snowflake', 'azure', 'databricks', 'aws', 'gcp', 'spark', 'kafka', 'sap', 'kubernetes', 'docker', 'github', 'terraform']</t>
  </si>
  <si>
    <t>WissenPro LLC</t>
  </si>
  <si>
    <t>Sr Analyst, Business Analysis</t>
  </si>
  <si>
    <t>junior data scientist/data analyst</t>
  </si>
  <si>
    <t>Junior java developer/Data scientist/data engineer</t>
  </si>
  <si>
    <t>Calico Life Sciences</t>
  </si>
  <si>
    <t>['sql', 'python', 'r', 'aws', 'gcp', 'react', 'fastapi', 'kubernetes']</t>
  </si>
  <si>
    <t>Platform Data Engineer at Grid Status</t>
  </si>
  <si>
    <t>Grid Status Inc.</t>
  </si>
  <si>
    <t>['python', 'typescript', 'snowflake', 'aws', 'react', 'fastapi', 'docker', 'github']</t>
  </si>
  <si>
    <t>Calwa, CA</t>
  </si>
  <si>
    <t>qureos</t>
  </si>
  <si>
    <t>['sql', 'python', 'r', 'aws', 'tableau', 'alteryx', 'powerbi', 'powerbi']</t>
  </si>
  <si>
    <t>(USA) Principal, Data Analyst</t>
  </si>
  <si>
    <t>['sql', 'python', 'r', 'scala', 'spark', 'tableau', 'power bi']</t>
  </si>
  <si>
    <t>Morley, United Kingdom</t>
  </si>
  <si>
    <t>The QHotels Collection</t>
  </si>
  <si>
    <t>Data u0026 Policy Analyst</t>
  </si>
  <si>
    <t>FIRST FIVE ALAMEDA COUNTY</t>
  </si>
  <si>
    <t>Data Science Manager – Warwick (Hybrid – 1 day per week in the office) £91,000 per annum + up to 30% bonus, 12% pension &amp; private healthcare</t>
  </si>
  <si>
    <t>Hiya Energy</t>
  </si>
  <si>
    <t>Civil Engineer, Dublin and Wicklow (Data centre)</t>
  </si>
  <si>
    <t>Design Build Search</t>
  </si>
  <si>
    <t>Intern - AI/ML Engineer</t>
  </si>
  <si>
    <t>Teal India</t>
  </si>
  <si>
    <t>['python', 'elasticsearch', 'fastapi', 'flask', 'docker']</t>
  </si>
  <si>
    <t>Lead Data Engineer – London (Hybrid) | Python, dbt, Airflow, AWS</t>
  </si>
  <si>
    <t>['sql', 'python', 'snowflake', 'aws', 'gcp', 'airflow']</t>
  </si>
  <si>
    <t>Data Center Design Engineer</t>
  </si>
  <si>
    <t>Lee Group Search</t>
  </si>
  <si>
    <t>Data Platform Manager</t>
  </si>
  <si>
    <t>['sql', 'python', 'javascript', 'powershell', 'c', 'sql server', 'azure', 'power bi']</t>
  </si>
  <si>
    <t>ETL Developer II</t>
  </si>
  <si>
    <t>R2Net</t>
  </si>
  <si>
    <t>Data Scientist, IT</t>
  </si>
  <si>
    <t>Constellation Energy Corporation</t>
  </si>
  <si>
    <t>['sql', 'python', 'r', 'scala', 'spark', 'hadoop']</t>
  </si>
  <si>
    <t>Owens &amp; Minor, Inc.</t>
  </si>
  <si>
    <t>Data Engineer - Healthcare Analytics Platform Jobs</t>
  </si>
  <si>
    <t>Data Quality Assurance Engineer</t>
  </si>
  <si>
    <t>['sql', 'python', 'selenium', 'tableau', 'github', 'jira', 'confluence']</t>
  </si>
  <si>
    <t>Sr. Data Engineer - Java</t>
  </si>
  <si>
    <t>Veracity Solutions</t>
  </si>
  <si>
    <t>['sql', 'python', 'scala', 'nosql', 'java', 'cassandra', 'databricks', 'spark', 'kafka', 'spring', 'hadoop']</t>
  </si>
  <si>
    <t>BIM Coordinator</t>
  </si>
  <si>
    <t>Kildare, County Kildare, Ireland</t>
  </si>
  <si>
    <t>Future Engineering</t>
  </si>
  <si>
    <t>Sr. Audit Automation Business Data Analyst</t>
  </si>
  <si>
    <t>['sql', 'python', 'vba', 'c']</t>
  </si>
  <si>
    <t>Slick City Franchise Group LLC</t>
  </si>
  <si>
    <t>Research Specialist/Aviation Operational Data Analyst</t>
  </si>
  <si>
    <t>BGI, LLC</t>
  </si>
  <si>
    <t>Senior Data and ML Engineer</t>
  </si>
  <si>
    <t>['typescript', 'node']</t>
  </si>
  <si>
    <t>Design Coordinator</t>
  </si>
  <si>
    <t>Sr Manager, Data Science &amp; Advanced Analytics</t>
  </si>
  <si>
    <t>Crash Champions</t>
  </si>
  <si>
    <t>Sr Marketing Analyst</t>
  </si>
  <si>
    <t>SQL Data Analyst / Power BI Developer ( ERP / Power Apps)</t>
  </si>
  <si>
    <t>Anne Corder Recruitment</t>
  </si>
  <si>
    <t>Analyst - Portfolio Analytics</t>
  </si>
  <si>
    <t>Mission (Data) Engineer</t>
  </si>
  <si>
    <t>Atreides Caseri Inc</t>
  </si>
  <si>
    <t>['sql', 'mysql', 'postgresql', 'snowflake', 'azure', 'react', 'angular', 'next.js', 'svelte', 'kubernetes', 'docker', 'github']</t>
  </si>
  <si>
    <t>Lead Security Data Scientist</t>
  </si>
  <si>
    <t>Software Engineer – Autonomy Behavior ML Data Optimization Team</t>
  </si>
  <si>
    <t>['sql', 'python', 'r', 'scala', 'databricks', 'aws', 'spark', 'pyspark', 'react', 'airflow', 'fastapi', 'react.js', 'kubernetes', 'docker']</t>
  </si>
  <si>
    <t>Senior Data Architect - Azure/Databricks</t>
  </si>
  <si>
    <t>CSA Senior Engineer - Data Centre (Several European Locations)</t>
  </si>
  <si>
    <t>['sql', 'db2', 'sql server', 'azure', 'oracle', 'qlik', 'git']</t>
  </si>
  <si>
    <t>Insights Analyst (Customer Operations)</t>
  </si>
  <si>
    <t>PT Renewables 🌳</t>
  </si>
  <si>
    <t>['sql', 'r', 'go', 'tableau', 'power bi']</t>
  </si>
  <si>
    <t>District Partners</t>
  </si>
  <si>
    <t>Senior Data Engineer III</t>
  </si>
  <si>
    <t>Boxborough, MA</t>
  </si>
  <si>
    <t>Stellix</t>
  </si>
  <si>
    <t>['sql', 'sql server', 'snowflake', 'azure', 'databricks', 'oracle', 'aws', 'gcp', 'redshift', 'bigquery', 'spark', 'airflow', 'hadoop', 'power bi', 'jenkins', 'bitbucket']</t>
  </si>
  <si>
    <t>Technical Specialist, Data Engineering</t>
  </si>
  <si>
    <t>MDM Data Developer/Engineer</t>
  </si>
  <si>
    <t>['sql', 'python', 'excel', 'looker', 'chef']</t>
  </si>
  <si>
    <t>['sql', 'python', 'go', 'excel', 'looker', 'chef']</t>
  </si>
  <si>
    <t>New York State Unified Court System</t>
  </si>
  <si>
    <t>Junior Data Analytics (Entry-Level | Fresh Graduates Welcome)</t>
  </si>
  <si>
    <t>Coding Macaw Bootcamp LLC</t>
  </si>
  <si>
    <t>['sql', 'python', 'r', 'snowflake', 'azure', 'databricks', 'aws', 'bigquery', 'spark', 'tableau', 'excel', 'looker', 'power bi', 'sheets', 'spreadsheet']</t>
  </si>
  <si>
    <t>AI Annotation Specialist Data Science - AI Trainer</t>
  </si>
  <si>
    <t>Englewood, NJ</t>
  </si>
  <si>
    <t>Prime Hiring Solutions</t>
  </si>
  <si>
    <t>['python', 'shell', 'mysql', 'postgresql', 'dynamodb', 'redis', 'aws', 'aurora', 'linux', 'ansible']</t>
  </si>
  <si>
    <t>Senior Data Engineer - Enterprise, Data &amp; AI</t>
  </si>
  <si>
    <t>['sql', 'python', 'snowflake', 'databricks', 'bigquery', 'airflow', 'sap', 'kubernetes', 'terraform']</t>
  </si>
  <si>
    <t>TechDoQuest</t>
  </si>
  <si>
    <t>['sql', 'python', 'java', 'snowflake', 'aws', 'redshift', 'airflow']</t>
  </si>
  <si>
    <t>Data Analyst 3(SG-27) Item# 00755</t>
  </si>
  <si>
    <t>State of New York - State Comptroller, Office of the</t>
  </si>
  <si>
    <t>CMI Media Group</t>
  </si>
  <si>
    <t>['sql', 'kotlin', 'mysql', 'postgresql', 'redis', 'spark', 'kafka', 'linux', 'kubernetes']</t>
  </si>
  <si>
    <t>Sparrow</t>
  </si>
  <si>
    <t>['python', 'aws', 'kafka', 'pyspark', 'terraform', 'unity']</t>
  </si>
  <si>
    <t>Software Engineer 2</t>
  </si>
  <si>
    <t>Liberia</t>
  </si>
  <si>
    <t>Jobr</t>
  </si>
  <si>
    <t>['python', 'dynamodb', 'aws', 'pyspark']</t>
  </si>
  <si>
    <t>Senior Data Engineer – Enterprise, Data &amp; AI</t>
  </si>
  <si>
    <t>Data &amp; Policy Analyst</t>
  </si>
  <si>
    <t>First 5 Alameda County</t>
  </si>
  <si>
    <t>System &amp; Data Analyst (5012)</t>
  </si>
  <si>
    <t>Together for Youth</t>
  </si>
  <si>
    <t>['sql', 'python', 'snowflake', 'azure', 'aws', 'terraform']</t>
  </si>
  <si>
    <t>['sql', 'python', 'r', 'visio', 'tableau', 'excel', 'power bi', 'powerpoint', 'outlook']</t>
  </si>
  <si>
    <t>['windows', 'macos']</t>
  </si>
  <si>
    <t>['sql', 'python', 'snowflake', 'aws', 'pyspark', 'terraform']</t>
  </si>
  <si>
    <t>Data Analyst-w2-Local only</t>
  </si>
  <si>
    <t>Saicon</t>
  </si>
  <si>
    <t>BrainWorks</t>
  </si>
  <si>
    <t>['oracle', 'sap', 'sheets']</t>
  </si>
  <si>
    <t>Senior Enterprise Data &amp; Analytics Project Manager</t>
  </si>
  <si>
    <t>PMO Partners, LLC</t>
  </si>
  <si>
    <t>['jira', 'workfront']</t>
  </si>
  <si>
    <t>Sr Data Scientist (Manufacturing)</t>
  </si>
  <si>
    <t>INFOTREE GLOBAL SOLUTIONS PRIVATE LIMITED</t>
  </si>
  <si>
    <t>Looking for an experienced GIS Analyst (5+ years with ArcGIS Desktop/Pro and/or QGIS) .</t>
  </si>
  <si>
    <t>SugarAI</t>
  </si>
  <si>
    <t>['databricks', 'excel']</t>
  </si>
  <si>
    <t>Scope Services</t>
  </si>
  <si>
    <t>Software Engineer - Confluent Cloud Infra Platform</t>
  </si>
  <si>
    <t>['python', 'go', 'java', 'c', 'kafka', 'react', 'kubernetes']</t>
  </si>
  <si>
    <t>Data Analyst Bilingual Korean</t>
  </si>
  <si>
    <t>Portfolio Management Analyst</t>
  </si>
  <si>
    <t>['sql', 'html', 'power bi']</t>
  </si>
  <si>
    <t>Principal Analytics Analyst, Data Office</t>
  </si>
  <si>
    <t>['sql', 'python', 'go', 'sas', 'snowflake', 'power bi', 'sas']</t>
  </si>
  <si>
    <t>Retention Manager / Subscription Data Analyst — 8-Figure Supplement Brand</t>
  </si>
  <si>
    <t>Gen AI Data Scientist</t>
  </si>
  <si>
    <t>Data Engineer Level- 4</t>
  </si>
  <si>
    <t>['sql', 'python', 'shell', 'groovy', 'dynamodb', 'aws', 'redshift', 'aurora', 'spark', 'kafka', 'airflow', 'atlassian', 'docker', 'jenkins', 'bitbucket', 'jira', 'confluence']</t>
  </si>
  <si>
    <t>Senior Databricks Data Engineer</t>
  </si>
  <si>
    <t>['sql', 'python', 'azure', 'databricks', 'spark', 'pyspark', 'terraform', 'unity']</t>
  </si>
  <si>
    <t>['sql', 'python', 'scala', 'java', 'c', 'databricks', 'spark', 'hadoop']</t>
  </si>
  <si>
    <t>Senior Quantexa Data Engineer - Manchester / Hybrid</t>
  </si>
  <si>
    <t>['python', 'scala', 'azure', 'databricks', 'spark', 'kubernetes', 'docker', 'github', 'jenkins']</t>
  </si>
  <si>
    <t>Data &amp; Process Analyst</t>
  </si>
  <si>
    <t>Building Service 32BJ Benefit Funds</t>
  </si>
  <si>
    <t>['sql', 'snowflake', 'azure', 'aws', 'excel']</t>
  </si>
  <si>
    <t>Data Science Sr Scientist</t>
  </si>
  <si>
    <t>['sql', 'python', 'pyspark', 'docker', 'git', 'jenkins']</t>
  </si>
  <si>
    <t>Logistics Support Engineering Data Specialist 5 - #26-16967</t>
  </si>
  <si>
    <t>nior Data Engineer (DataStage, SQL, Python, Snowflake, DBT)</t>
  </si>
  <si>
    <t>K&amp;K Talents</t>
  </si>
  <si>
    <t>['sql', 'python', 'sas', 'sql server', 'snowflake', 'tableau', 'excel', 'sas', 'powerpoint', 'cognos']</t>
  </si>
  <si>
    <t>Director, Data  Engineering, Analytics &amp; AI</t>
  </si>
  <si>
    <t>['go', 'snowflake', 'databricks']</t>
  </si>
  <si>
    <t>Business Analyst - Legal Analytics / Data Science</t>
  </si>
  <si>
    <t>['sql', 'vba', 'sql server', 'excel', 'power bi', 'dax']</t>
  </si>
  <si>
    <t>Data Governance Analyst II</t>
  </si>
  <si>
    <t>Marketing Analyst - MBA Required</t>
  </si>
  <si>
    <t>viva</t>
  </si>
  <si>
    <t>['python', 'r', 'azure', 'databricks', 'aws', 'matplotlib', 'plotly', 'seaborn', 'scikit-learn', 'ggplot2', 'rshiny', 'flask', 'tableau', 'power bi', 'kubernetes', 'docker', 'terraform', 'jira']</t>
  </si>
  <si>
    <t>Senior Manager, Data Science &amp; Ai — Production Ml On Gcp</t>
  </si>
  <si>
    <t>Dormont Manufacturing Co</t>
  </si>
  <si>
    <t>Managed Services - Senior Business Anaylst - Manager</t>
  </si>
  <si>
    <t>Water Utility Financial Data Analyst (70.26)</t>
  </si>
  <si>
    <t>San Dimas, CA</t>
  </si>
  <si>
    <t>Golden State Water Company</t>
  </si>
  <si>
    <t>['sql', 'python', 'r', 'vba', 'azure', 'tableau', 'excel', 'powerbi', 'powerbi']</t>
  </si>
  <si>
    <t>AMEWAS</t>
  </si>
  <si>
    <t>['sql', 'python', 'databricks', 'aws', 'spark', 'airflow', 'tableau', 'looker', 'power bi']</t>
  </si>
  <si>
    <t>IT Specialist, Data Engineering - Enterprise Analytics</t>
  </si>
  <si>
    <t>Saputo, Inc.</t>
  </si>
  <si>
    <t>Lead BI Engineer - Power BI, Data Analytics and Visualization</t>
  </si>
  <si>
    <t>DTCC - Depository Trust and Clearing Corporation</t>
  </si>
  <si>
    <t>['sql', 'snowflake', 'aws', 'power bi', 'dax']</t>
  </si>
  <si>
    <t>Senior Data Scientist / Data Analytics Specialist</t>
  </si>
  <si>
    <t>Shabech IT Services Incorporated</t>
  </si>
  <si>
    <t>['sql', 'python', 'r', 'snowflake', 'azure', 'spark', 'react', 'hadoop', 'vue', 'react.js', 'vue.js']</t>
  </si>
  <si>
    <t>Data Scientist (Python, GCP, Agentic AI)</t>
  </si>
  <si>
    <t>['python', 'gcp', 'docker', 'git', 'jenkins']</t>
  </si>
  <si>
    <t>Intern - Data Engineer</t>
  </si>
  <si>
    <t>['sql', 'python', 'nosql', 'html', 'elasticsearch', 'aws', 'gcp', 'kafka']</t>
  </si>
  <si>
    <t>Vorkis</t>
  </si>
  <si>
    <t>['sql', 'nosql', 'snowflake', 'aws', 'gcp', 'redshift', 'spark', 'hadoop']</t>
  </si>
  <si>
    <t>['sql', 'python', 'scala', 'azure', 'gcp', 'bigquery', 'spark', 'kafka', 'airflow', 'hadoop']</t>
  </si>
  <si>
    <t>['sql', 'python', 'scala', 'nosql', 'java', 'mysql', 'postgresql', 'azure', 'gcp', 'spark', 'kafka', 'airflow', 'tableau', 'power bi']</t>
  </si>
  <si>
    <t>R Shiny Engineer/Data Scientist</t>
  </si>
  <si>
    <t>Aventior</t>
  </si>
  <si>
    <t>Data Analyst Job Details | Capgemini</t>
  </si>
  <si>
    <t>[Remote] Data Analyst - 4 day workweek, Fully Remote</t>
  </si>
  <si>
    <t>AttorneyTalk</t>
  </si>
  <si>
    <t>Data Science Trainers - Offline</t>
  </si>
  <si>
    <t>Senior Data Integration Engineer – SnapLogic</t>
  </si>
  <si>
    <t>['sql', 'java', 'oracle', 'aws', 'github', 'terraform', 'jenkins', 'gitlab']</t>
  </si>
  <si>
    <t>Palantir Engineer</t>
  </si>
  <si>
    <t>Birkenhead, United Kingdom</t>
  </si>
  <si>
    <t>['sql', 'python', 'r', 'snowflake', 'azure', 'aws', 'gcp', 'tableau', 'excel', 'power bi', 'powerpoint', 'outlook', 'git']</t>
  </si>
  <si>
    <t>Data Scientist (Manufacturing Sciences)</t>
  </si>
  <si>
    <t>Wicklow, Ireland</t>
  </si>
  <si>
    <t>DB2 Migration Engineer - Azure Data Platform</t>
  </si>
  <si>
    <t>['sql', 't-sql', 'shell', 'cobol', 'db2', 'sql server', 'azure', 'databricks', 'kafka', 'ssis']</t>
  </si>
  <si>
    <t>Senior Data Engineer with Snowflake</t>
  </si>
  <si>
    <t>Zipigo technosoft pvt ltd</t>
  </si>
  <si>
    <t>Data Analytics Advisor</t>
  </si>
  <si>
    <t>['sql', 'sas', 'snowflake', 'azure', 'databricks', 'sas']</t>
  </si>
  <si>
    <t>ERP Data Analyst/Auditor</t>
  </si>
  <si>
    <t>Benefit Harbor LP</t>
  </si>
  <si>
    <t>Privacy Program Data Analyst</t>
  </si>
  <si>
    <t>Westchester Medical Center Health Network</t>
  </si>
  <si>
    <t>Data Engineer - SAS</t>
  </si>
  <si>
    <t>Change Digital – Digital &amp; Tech Recruitment</t>
  </si>
  <si>
    <t>['sql', 'python', 'sas', 'snowflake', 'azure', 'databricks', 'aws', 'tableau', 'power bi', 'sas']</t>
  </si>
  <si>
    <t>Data Analyst with Life Science Experience</t>
  </si>
  <si>
    <t>RxCloud</t>
  </si>
  <si>
    <t>Data Scientist - Police Department’s Office Data, Analytics and Technology</t>
  </si>
  <si>
    <t>['sql', 'python', 'r', 'go', 'excel', 'power bi']</t>
  </si>
  <si>
    <t>The Cervantes Group</t>
  </si>
  <si>
    <t>['sql', 'python', 'r', 'sql server', 'aws', 'tableau', 'excel', 'power bi', 'powerbi', 'powerbi']</t>
  </si>
  <si>
    <t>Senior Auditor – Data Analytics</t>
  </si>
  <si>
    <t>Data Scientist Lead [Multiple Positions Available]</t>
  </si>
  <si>
    <t>['sql', 'python', 'r', 'sas', 'oracle', 'aws', 'redshift', 'tableau', 'alteryx', 'sas', 'qlik', 'powerpoint', 'atlassian', 'jira', 'confluence']</t>
  </si>
  <si>
    <t>Sr GCP Data Architect</t>
  </si>
  <si>
    <t>PowerBI Engineer</t>
  </si>
  <si>
    <t>['sql', 'python', 'sql server', 'azure', 'tableau', 'power bi', 'github']</t>
  </si>
  <si>
    <t>Data Scientist, Identity</t>
  </si>
  <si>
    <t>35533 - Sr Data Scientist-Vials Filling &amp; Mfg Support</t>
  </si>
  <si>
    <t>Data Scientist Full Time Posted on 2026-07-14 14:32:08 $640</t>
  </si>
  <si>
    <t>ClickClickJob</t>
  </si>
  <si>
    <t>Location: Remote (9:00 AM – 6:00 PM PST - Los Angeles)</t>
  </si>
  <si>
    <t>DocuPhase LLC</t>
  </si>
  <si>
    <t>['python', 'r', 'azure', 'aws', 'gcp', 'pytorch', 'tensorflow', 'huggingface']</t>
  </si>
  <si>
    <t>['sql', 'python', 'sql server', 'azure', 'databricks', 'oracle']</t>
  </si>
  <si>
    <t>Ex-Capital One || Data Engineer</t>
  </si>
  <si>
    <t>['java', 'aws', 'spark']</t>
  </si>
  <si>
    <t>Salesforce Data Migration QA Engineer (1872)</t>
  </si>
  <si>
    <t>['sql', 'azure', 'excel', 'ssis', 'jira']</t>
  </si>
  <si>
    <t>Productivity Analyst</t>
  </si>
  <si>
    <t>Supply Chain Business Intelligence Analyst II</t>
  </si>
  <si>
    <t>TechStars Group</t>
  </si>
  <si>
    <t>['python', 'r', 'go', 'c', 'julia', 'aws', 'gcp', 'spark', 'kafka', 'tensorflow', 'airflow', 'linux']</t>
  </si>
  <si>
    <t>Cars and Bids, LLC</t>
  </si>
  <si>
    <t>Azure Databricks Engineer @ Indianapolis, IN - 24 Months with EXT - Onsite</t>
  </si>
  <si>
    <t>Cbase Inc</t>
  </si>
  <si>
    <t>['sql', 'nosql', 'snowflake', 'databricks', 'unity']</t>
  </si>
  <si>
    <t>Product Master Data Analyst</t>
  </si>
  <si>
    <t>Cary, IL</t>
  </si>
  <si>
    <t>Intelliswift</t>
  </si>
  <si>
    <t>['sql', 'r', 'unix', 'tableau']</t>
  </si>
  <si>
    <t>Senior Data Aide</t>
  </si>
  <si>
    <t>Clyde, NY</t>
  </si>
  <si>
    <t>Advanced Atomization Technologies LLC</t>
  </si>
  <si>
    <t>Senior Data Engineer - Databricks Jobs</t>
  </si>
  <si>
    <t>US_East | Data Engineer_L4</t>
  </si>
  <si>
    <t>Expedite Talent Solutions</t>
  </si>
  <si>
    <t>Senior AWS Cloud Engineer - Cloud Transformation. Banking &amp; Financial Services</t>
  </si>
  <si>
    <t>['sql', 'python', 'snowflake', 'azure', 'aws', 'gcp', 'airflow', 'tableau', 'looker', 'power bi']</t>
  </si>
  <si>
    <t>Advanced Atomization Technologies</t>
  </si>
  <si>
    <t>Data Analyst Intern - Economic Security and Technology / Front Office (Fall 2026)</t>
  </si>
  <si>
    <t>Center for Strategic and International Studies, Inc.</t>
  </si>
  <si>
    <t>['python', 'r', 'excel', 'terminal']</t>
  </si>
  <si>
    <t>Apex Advisors</t>
  </si>
  <si>
    <t>['python', 'r', 'vba', 'excel']</t>
  </si>
  <si>
    <t>Scarsdale, NY</t>
  </si>
  <si>
    <t>['sql', 'sql server', 'tableau', 'excel', 'power bi', 'sharepoint']</t>
  </si>
  <si>
    <t>People Data Engineer</t>
  </si>
  <si>
    <t>Auto Body - Office Assistant / Data Analyst</t>
  </si>
  <si>
    <t>ADVANCED AUTO BODY</t>
  </si>
  <si>
    <t>EV Charging Station Data Analyst</t>
  </si>
  <si>
    <t>CLEAResult Consulting Inc.</t>
  </si>
  <si>
    <t>['python', 'r', 'matlab', 'azure', 'tableau', 'excel', 'power bi']</t>
  </si>
  <si>
    <t>Lead Business Analyst (Leveraging AI)</t>
  </si>
  <si>
    <t>['sql', 'aws', 'tableau', 'powerpoint', 'gitlab']</t>
  </si>
  <si>
    <t>Analysis Manager</t>
  </si>
  <si>
    <t>Kdb+/Q Engineer – Real-Time Data &amp; Analytics (Equities)</t>
  </si>
  <si>
    <t>['python', 'java', 'aws', 'linux', 'unix']</t>
  </si>
  <si>
    <t>Senior Database Engineer – Enterprise Data Ingestion &amp; SQL Optimization</t>
  </si>
  <si>
    <t>4446 Data Engineer</t>
  </si>
  <si>
    <t>Procession Systems</t>
  </si>
  <si>
    <t>['sql', 'python', 'azure', 'aws', 'linux']</t>
  </si>
  <si>
    <t>Perioperative Data Analyst</t>
  </si>
  <si>
    <t>['sql', 'snowflake', 'azure', 'databricks', 'aws']</t>
  </si>
  <si>
    <t>Business Analyst - Dallas</t>
  </si>
  <si>
    <t>Senior Manager/Associate Director, Enterprise Integration &amp; Data Engineering</t>
  </si>
  <si>
    <t>Xenon Pharmaceuticals Inc.</t>
  </si>
  <si>
    <t>['snowflake', 'azure', 'databricks', 'oracle', 'gdpr', 'sap']</t>
  </si>
  <si>
    <t>Advanced Tech Staffing</t>
  </si>
  <si>
    <t>['tableau', 'excel', 'power bi', 'sap', 'outlook']</t>
  </si>
  <si>
    <t>Development Data Analyst (Program Analyst), Research &amp; Analytics - Department of Housing &amp; Community Development</t>
  </si>
  <si>
    <t>City of Baltimore, MD</t>
  </si>
  <si>
    <t>Principal Applied Machine Learning Scientist</t>
  </si>
  <si>
    <t>Senior Data Engineer – W2 only – Remote – BB37452509</t>
  </si>
  <si>
    <t>['sql', 'python', 'azure', 'aws', 'gcp', 'redshift', 'bigquery', 'airflow', 'tableau']</t>
  </si>
  <si>
    <t>Senior R&amp;D Data Engineer</t>
  </si>
  <si>
    <t>Lydian</t>
  </si>
  <si>
    <t>['python', 'r', 'notion']</t>
  </si>
  <si>
    <t>Statistical Reporting Manager - Insurance</t>
  </si>
  <si>
    <t>['sql', 'c', 'power bi', 'cognos']</t>
  </si>
  <si>
    <t>RXNT</t>
  </si>
  <si>
    <t>Business Analyst, Broadridge SalesVision Data Migration</t>
  </si>
  <si>
    <t>['sql', 'python', 'bash', 'gcp', 'kubernetes', 'docker', 'terraform', 'ansible']</t>
  </si>
  <si>
    <t>Analyst - IT Business Systems (Data Analytics)</t>
  </si>
  <si>
    <t>FuseGlobal</t>
  </si>
  <si>
    <t>Data Analyst and BI Engineer</t>
  </si>
  <si>
    <t>['sql', 't-sql', 'sql server', 'snowflake', 'azure', 'oracle', 'tableau', 'power bi', 'ssis', 'dax']</t>
  </si>
  <si>
    <t>Research Scientist, Gen AI &amp; User Representation Learning</t>
  </si>
  <si>
    <t>Predactiv</t>
  </si>
  <si>
    <t>Senior Data Engineer (Secret Cleared)</t>
  </si>
  <si>
    <t>['sql', 'python', 'c', 'azure', 'databricks', 'spark']</t>
  </si>
  <si>
    <t>['sql', 'python', 'azure', 'aws', 'gcp', 'bigquery', 'airflow', 'git']</t>
  </si>
  <si>
    <t>Cloud Data Storage / Data Engineer - Charlotte, NC</t>
  </si>
  <si>
    <t>Manager &amp; Senior Data Scientist [REF Q072020W, Z072026Y]</t>
  </si>
  <si>
    <t>['sql', 'python', 'postgresql', 'aws', 'airflow', 'github']</t>
  </si>
  <si>
    <t>Senior Data Management Professional - Data Engineering - Data AI</t>
  </si>
  <si>
    <t>Senior Data Engineer - Spark &amp; AWS</t>
  </si>
  <si>
    <t>['python', 'scala', 'java', 'aws', 'spark']</t>
  </si>
  <si>
    <t>Indygo</t>
  </si>
  <si>
    <t>['sql', 'python', 'r', 'sql server', 'matplotlib', 'plotly', 'seaborn', 'ggplot2', 'excel', 'power bi', 'dax']</t>
  </si>
  <si>
    <t>QED Systems LLC</t>
  </si>
  <si>
    <t>['sql', 'python', 'azure', 'aws', 'spark', 'pytorch', 'tensorflow']</t>
  </si>
  <si>
    <t>AI/ML Engineer, Data Scientist</t>
  </si>
  <si>
    <t>Sciemo</t>
  </si>
  <si>
    <t>['sql', 'python', 'aws', 'spark', 'pytorch', 'keras', 'tensorflow', 'airflow', 'scikit-learn']</t>
  </si>
  <si>
    <t>Senior AI Scientist - GenAI</t>
  </si>
  <si>
    <t>Talabat</t>
  </si>
  <si>
    <t>['sql', 'python', 'r', 'bigquery', 'pytorch', 'keras', 'tensorflow', 'airflow', 'hugging face']</t>
  </si>
  <si>
    <t>Healthcare IT Data Solutions Developer</t>
  </si>
  <si>
    <t>['sql', 'python', 'java', 'db2', 'sql server', 'snowflake', 'oracle', 'redshift', 'bigquery', 'tableau', 'power bi', 'ssis']</t>
  </si>
  <si>
    <t>Analyst I, Digital Business</t>
  </si>
  <si>
    <t>Worldmarket</t>
  </si>
  <si>
    <t>['sql', 'python', 'snowflake', 'airflow', 'git', 'github', 'terraform', 'jenkins']</t>
  </si>
  <si>
    <t>['azure', 'aws', 'kubernetes', 'github', 'terraform', 'ansible']</t>
  </si>
  <si>
    <t>SVP, PRS - Data Science</t>
  </si>
  <si>
    <t>Erie, CO</t>
  </si>
  <si>
    <t>Data Scientist with SAS Enterprise Miner</t>
  </si>
  <si>
    <t>Cardinal Integrated Technologies, Inc.</t>
  </si>
  <si>
    <t>['sql', 'python', 'r', 'sas', 'sql server', 'hadoop', 'sas']</t>
  </si>
  <si>
    <t>['python', 'r', 'sas', 'java', 'bash', 'shell', 'azure', 'databricks', 'aws', 'spark', 'kafka', 'hadoop', 'linux', 'sas', 'git']</t>
  </si>
  <si>
    <t>Technical Communications and Data Analyst</t>
  </si>
  <si>
    <t>['sql', 'python', 'numpy', 'pandas', 'tableau', 'excel', 'powerpoint', 'sharepoint', 'git']</t>
  </si>
  <si>
    <t>Senior People Analytics Data Analyst</t>
  </si>
  <si>
    <t>['sql', 'python', 'r', 'scala', 'snowflake', 'aws', 'spark', 'kafka', 'airflow', 'kubernetes', 'docker', 'git']</t>
  </si>
  <si>
    <t>Data Visualization Senior Associate</t>
  </si>
  <si>
    <t>['sql', 'databricks', 'tableau', 'alteryx']</t>
  </si>
  <si>
    <t>Ivy Rock Partners</t>
  </si>
  <si>
    <t>Senior Advisor, Data Science - Medical Cost Trend &amp; Forecasting - Remote</t>
  </si>
  <si>
    <t>Cigna Healthcare</t>
  </si>
  <si>
    <t>Data Engineering and ETL Delivery</t>
  </si>
  <si>
    <t>Supply Chain Analytics - Data Scientist </t>
  </si>
  <si>
    <t>['sql', 'python', 'sas', 'shell', 'unix', 'sas']</t>
  </si>
  <si>
    <t>Haleon</t>
  </si>
  <si>
    <t>Cluster Code Technology</t>
  </si>
  <si>
    <t>['sql', 'python', 'snowflake', 'azure', 'databricks', 'aws', 'gcp', 'redshift', 'bigquery', 'spark', 'kafka', 'airflow', 'kubernetes', 'git', 'terraform']</t>
  </si>
  <si>
    <t>Data Scientist (Multiple Positions)</t>
  </si>
  <si>
    <t>['sql', 'python', 'r', 'scala', 'hadoop', 'tableau', 'excel']</t>
  </si>
  <si>
    <t>Data Management Business Analyst (ccentric AI data management platform)</t>
  </si>
  <si>
    <t>Data Template</t>
  </si>
  <si>
    <t>['sql', 'python', 'nosql', 'elasticsearch', 'neo4j', 'aws', 'gcp', 'bigquery', 'spark', 'kafka', 'pyspark', 'spring', 'airflow', 'hadoop', 'kubernetes', 'jenkins']</t>
  </si>
  <si>
    <t>['sql', 'python', 'r', 'bash', 'vba', 'shell', 'sql server', 'oracle', 'unix', 'visio', 'tableau', 'excel', 'looker', 'power bi']</t>
  </si>
  <si>
    <t>Data Analyst &amp; Business Improvement Specialist</t>
  </si>
  <si>
    <t>High Quality Organics</t>
  </si>
  <si>
    <t>['sql', 'python', 'sql server', 'azure', 'tableau', 'excel', 'power bi', 'spreadsheet']</t>
  </si>
  <si>
    <t>Sr. Analyst, ESG Data Management</t>
  </si>
  <si>
    <t>AEGIS Insurance Services, Inc.</t>
  </si>
  <si>
    <t>Senior Reference Data Analyst</t>
  </si>
  <si>
    <t>['sql', 'excel', 'terminal', 'jira']</t>
  </si>
  <si>
    <t>SIOP Data Analyst - Direct Hire</t>
  </si>
  <si>
    <t>Data Scientist - AI &amp; Agentic Solutions</t>
  </si>
  <si>
    <t>Graham Allen Partners</t>
  </si>
  <si>
    <t>DSD Laboratories</t>
  </si>
  <si>
    <t>['sql', 'python', 'scala', 'java', 'databricks', 'tableau', 'power bi', 'sap', 'jira']</t>
  </si>
  <si>
    <t>Senior Cybersecurity Data Engineer - Data Platform &amp; Lakehouse SME</t>
  </si>
  <si>
    <t>['sql', 'python', 'bash', 'snowflake', 'databricks', 'aws', 'redshift', 'spark', 'terraform']</t>
  </si>
  <si>
    <t>Data Engineer, Azure - Remote, Latin America</t>
  </si>
  <si>
    <t>Hues Apply AI</t>
  </si>
  <si>
    <t>['sql', 'python', 'azure', 'pyspark', 'tableau', 'power bi', 'git']</t>
  </si>
  <si>
    <t>Predictive Analyst</t>
  </si>
  <si>
    <t>Senior Investment Data Analyst (Boston, MA)</t>
  </si>
  <si>
    <t>Colby College</t>
  </si>
  <si>
    <t>Global Geo Solutions</t>
  </si>
  <si>
    <t>GIS Infrastructure Data Analyst</t>
  </si>
  <si>
    <t>National Alliance for Public Safety GIS Foundation</t>
  </si>
  <si>
    <t>['sql', 'python', 'snowflake', 'azure', 'databricks', 'aws', 'spark', 'kafka', 'git']</t>
  </si>
  <si>
    <t>Sr. Data / M/L Engineer [211066]</t>
  </si>
  <si>
    <t>Skill</t>
  </si>
  <si>
    <t>['sql', 'python', 'azure', 'gcp', 'bigquery', 'spark', 'airflow', 'hadoop', 'looker']</t>
  </si>
  <si>
    <t>Lead Python Developer/ Azure Data Engineer</t>
  </si>
  <si>
    <t>['python', 'azure', 'databricks', 'pyspark', 'angular']</t>
  </si>
  <si>
    <t>Data Engineer [211423]</t>
  </si>
  <si>
    <t>['sql', 'python', 'powershell', 'c', 'azure', 'power bi']</t>
  </si>
  <si>
    <t>Senior Software Engineer - Cloud Partner Integrations</t>
  </si>
  <si>
    <t>ClickHouse</t>
  </si>
  <si>
    <t>['go', 'javascript', 'typescript']</t>
  </si>
  <si>
    <t>Senior AI Solutions Engineer (Azure, Data &amp; Applications)</t>
  </si>
  <si>
    <t>Specialist Data Engineer</t>
  </si>
  <si>
    <t>['sql', 'python', 'sql server', 'azure', 'databricks', 'spark', 'sap']</t>
  </si>
  <si>
    <t>Program Proposal Data Analyst Jobs</t>
  </si>
  <si>
    <t>['sql', 'python', 'snowflake', 'azure', 'databricks', 'numpy', 'pandas', 'tableau', 'power bi']</t>
  </si>
  <si>
    <t>Python AI Engineer &amp; Data Scientist</t>
  </si>
  <si>
    <t>['python', 'azure', 'aws', 'gcp', 'pytorch', 'numpy', 'tensorflow', 'scikit-learn', 'pandas', 'fastapi', 'flask', 'git']</t>
  </si>
  <si>
    <t>Data Engineering Manager / Senior Azure Data Engineering Lead</t>
  </si>
  <si>
    <t>Tech Interacts Inc</t>
  </si>
  <si>
    <t>['gcp', 'bigquery', 'airflow']</t>
  </si>
  <si>
    <t>CSV Engineer</t>
  </si>
  <si>
    <t>Data Pipeline Engineer - NC, NJ</t>
  </si>
  <si>
    <t>['sql', 'python', 'gcp', 'bigquery', 'kafka', 'pyspark', 'hadoop']</t>
  </si>
  <si>
    <t>Contract -Lead Data Engineer (Apache NiFi and Snowflake)</t>
  </si>
  <si>
    <t>KPG99 INC</t>
  </si>
  <si>
    <t>Lead AI, Data &amp; Analytics Engineer (Founding Engineering Team)</t>
  </si>
  <si>
    <t>BUSINESS SARTHI TECHNOLOGIES LLP</t>
  </si>
  <si>
    <t>['sql', 'python', 'mongo', 'java', 'postgresql', 'redis', 'elasticsearch', 'kafka', 'airflow', 'fastapi', 'node.js', 'node', 'linux', 'kubernetes', 'docker', 'git']</t>
  </si>
  <si>
    <t>Principal / Sr Principal Data Analytics Engineer Jobs</t>
  </si>
  <si>
    <t>['sql', 'python', 'snowflake', 'databricks', 'airflow', 'gdpr', 'tableau', 'sap']</t>
  </si>
  <si>
    <t>Data Analyst 3, (SG- 27) Item #00755</t>
  </si>
  <si>
    <t>Protolabs</t>
  </si>
  <si>
    <t>['sql', 'python', 'r', 'snowflake', 'looker', 'power bi']</t>
  </si>
  <si>
    <t>Trafford Council</t>
  </si>
  <si>
    <t>Freelance Data/Research Analyst for Segmentation</t>
  </si>
  <si>
    <t>[Remote] IT Systems Analyst III – Customer Data Hub (Data &amp; Analytics) - Remote</t>
  </si>
  <si>
    <t>CSAA Insurance Group, a AAA Insurer</t>
  </si>
  <si>
    <t>Senior Machine Learning Data Engineer</t>
  </si>
  <si>
    <t>['python', 'c', 'typescript', 'golang', 'react', 'kubernetes', 'docker']</t>
  </si>
  <si>
    <t>Tableau Application Analyst - South San Francisco, CA</t>
  </si>
  <si>
    <t>['windows', 'tableau', 'outlook']</t>
  </si>
  <si>
    <t>Data Analyst - Marketing and Communications (Remote)</t>
  </si>
  <si>
    <t>['sql', 'python', 'r', 'snowflake', 'tableau', 'excel', 'power bi', 'github', 'airtable']</t>
  </si>
  <si>
    <t>Business System Analyst III</t>
  </si>
  <si>
    <t>['sql', 'python', 'r', 'html', 'c', 'tableau', 'excel', 'power bi', 'ssis']</t>
  </si>
  <si>
    <t>Principal Data Scientist (LLM/Agentic AI Experience)</t>
  </si>
  <si>
    <t>['python', 'r', 'sas', 'azure', 'aws', 'pyspark', 'hadoop', 'sas', 'github']</t>
  </si>
  <si>
    <t>(USA) Senior Data Assurance Engineer</t>
  </si>
  <si>
    <t>Microtek Learning LLC</t>
  </si>
  <si>
    <t>['sql', 'python', 'azure', 'databricks', 'aws', 'gcp', 'spark', 'pyspark', 'power bi']</t>
  </si>
  <si>
    <t>['gcp', 'bigquery', 'windows', 'terraform']</t>
  </si>
  <si>
    <t>Corp Data Analyst II</t>
  </si>
  <si>
    <t>Federal Signal Corporation</t>
  </si>
  <si>
    <t>['sql', 'python', 'scala', 'java', 'snowflake', 'azure', 'aws', 'gcp', 'spark', 'kafka', 'airflow', 'hadoop', 'linux', 'git']</t>
  </si>
  <si>
    <t>Business Analyst - Reverse Logistics &amp; Asset Management</t>
  </si>
  <si>
    <t>Lead Data Engineer - Finance Technology (Hadoop, PySpark, Scala/Java)</t>
  </si>
  <si>
    <t>['scala', 'java', 'snowflake', 'azure', 'databricks', 'aws', 'gcp', 'bigquery', 'spark', 'kafka', 'pyspark', 'hadoop', 'graphql']</t>
  </si>
  <si>
    <t>Data Infrastructure Engineer- onsite in Memphis no remote</t>
  </si>
  <si>
    <t>['sql', 't-sql', 'powershell', 'sql server', 'gdpr']</t>
  </si>
  <si>
    <t>Workflow Analysis of Software Engineers/AI engineers/Data Scientists with AI Tools</t>
  </si>
  <si>
    <t>Data Engineer (Face to Face)</t>
  </si>
  <si>
    <t>Data Quality &amp; AI Analyst</t>
  </si>
  <si>
    <t>['sql', 'python', 'r', 'javascript', 'tableau', 'power bi']</t>
  </si>
  <si>
    <t>Founding Data Scientist, Pricing &amp; Monetization</t>
  </si>
  <si>
    <t>Director, Data Science: Specialty Product Design and Modeling Team</t>
  </si>
  <si>
    <t>['python', 'sas', 'excel', 'sas']</t>
  </si>
  <si>
    <t>Ryder Supply Chain Solutions</t>
  </si>
  <si>
    <t>Senior Data Engineer (Fabric, Azure Data Factory)</t>
  </si>
  <si>
    <t>['sql', 'python', 'azure', 'oracle', 'pyspark', 'power bi']</t>
  </si>
  <si>
    <t>Helena, AL</t>
  </si>
  <si>
    <t>ITAC Solutions</t>
  </si>
  <si>
    <t>Senior Data Engineer — Cloud Etl &amp; Analytics</t>
  </si>
  <si>
    <t>Junior Scientific Data Analyst Jobs</t>
  </si>
  <si>
    <t>['python', 'matlab', 'linux', 'excel', 'powerpoint']</t>
  </si>
  <si>
    <t>Data Scientist ll - Digital Intelligence</t>
  </si>
  <si>
    <t>['sql', 'python', 'databricks', 'spark', 'pytorch', 'pyspark', 'numpy', 'tensorflow', 'scikit-learn', 'pandas']</t>
  </si>
  <si>
    <t>Staff Data Scientist - Digital Intelligence</t>
  </si>
  <si>
    <t>['sql', 'python', 'spark', 'pytorch', 'pyspark', 'tensorflow', 'scikit-learn']</t>
  </si>
  <si>
    <t>Scientific Programmer/Data Scientist I</t>
  </si>
  <si>
    <t>Specialist / Senior Specialist / Associate Principal – Data Engineer</t>
  </si>
  <si>
    <t>Hiring on Behalf of Client</t>
  </si>
  <si>
    <t>['sql', 'python', 'azure', 'oracle', 'aws', 'gcp', 'bigquery', 'airflow', 'terraform']</t>
  </si>
  <si>
    <t>Salt Digital Recruitment</t>
  </si>
  <si>
    <t>Growth Data Analyst: Dashboards, SQL</t>
  </si>
  <si>
    <t>Crypto</t>
  </si>
  <si>
    <t>Senior Data Analyst: Gaming Partnerships</t>
  </si>
  <si>
    <t>GoTo Financial</t>
  </si>
  <si>
    <t>['python', 'c', 'aws', 'gcp', 'pytorch']</t>
  </si>
  <si>
    <t>Senior Data Scientist: Computer Vision</t>
  </si>
  <si>
    <t>Data Engineer with GCP + Pyspark, Scala</t>
  </si>
  <si>
    <t>['sql', 'scala', 'gcp', 'bigquery', 'spark', 'pyspark', 'airflow', 'git']</t>
  </si>
  <si>
    <t>Blue Data Consulting</t>
  </si>
  <si>
    <t>Head of Data Engineering, PRS | Simsbury, CT, USA</t>
  </si>
  <si>
    <t>Data Analyst - Risk Data Excellence</t>
  </si>
  <si>
    <t>Lead Data Scientist - Defence Sector (Weekly Client Onsites)</t>
  </si>
  <si>
    <t>['python', 'azure', 'databricks', 'docker']</t>
  </si>
  <si>
    <t>Founding Data Scientist - Lending FinTech Start-up</t>
  </si>
  <si>
    <t>Data Analytics Officer</t>
  </si>
  <si>
    <t>Audit Scotland</t>
  </si>
  <si>
    <t>['sql', 'python', 'snowflake', 'azure', 'databricks', 'aws', 'spark', 'airflow']</t>
  </si>
  <si>
    <t>Data Engineer | Python, SQL, AWS, Airflow, dbt</t>
  </si>
  <si>
    <t>Data Scientist for Dashboard Automation</t>
  </si>
  <si>
    <t>['tableau', 'excel', 'looker', 'powerbi', 'powerbi']</t>
  </si>
  <si>
    <t>[Remote] Data Engineer, AI/ML III/IV</t>
  </si>
  <si>
    <t>Zone 5 Technologies</t>
  </si>
  <si>
    <t>['python', 'javascript', 'html', 'css', 'typescript', 'plotly', 'react', 'numpy', 'pandas', 'graphql', 'angular', 'vue']</t>
  </si>
  <si>
    <t>Consula Group LTD</t>
  </si>
  <si>
    <t>A&amp;I Group</t>
  </si>
  <si>
    <t>['gdpr', 'excel', 'power bi', 'dax']</t>
  </si>
  <si>
    <t>Data Engineering Intern - AI &amp; Analytics (Fall 2026)</t>
  </si>
  <si>
    <t>['sql', 'python', 'databricks', 'aws', 'spark', 'pyspark', 'github', 'jenkins', 'gitlab']</t>
  </si>
  <si>
    <t>Business Data Analyst - P&amp; Insurance - Strong SQL, STTM</t>
  </si>
  <si>
    <t>['sql', 'c', 'azure', 'aws']</t>
  </si>
  <si>
    <t>['javascript', 'c']</t>
  </si>
  <si>
    <t>Corporate Resources/CRT</t>
  </si>
  <si>
    <t>Transport Data Analyst</t>
  </si>
  <si>
    <t>Kendal, United Kingdom</t>
  </si>
  <si>
    <t>Evton Ltd</t>
  </si>
  <si>
    <t>SAP Analyst</t>
  </si>
  <si>
    <t>Data Engineer # 26-17297</t>
  </si>
  <si>
    <t>['sql', 'db2', 'sql server', 'oracle']</t>
  </si>
  <si>
    <t>Application Engineer &amp; .NET Full-Stack Developer</t>
  </si>
  <si>
    <t>['sql', 'python', 'c', 'typescript', 'azure', 'databricks', 'react', 'airflow', 'asp.net', 'angular', 'asp.net core', 'unity']</t>
  </si>
  <si>
    <t>Senior GIS Analyst / Spatial Data Engineer</t>
  </si>
  <si>
    <t>Europa Technology Solutions</t>
  </si>
  <si>
    <t>Analyst, Data Integrity Procure to Pay</t>
  </si>
  <si>
    <t>Analyst, Fraud Data Analytics and Insights</t>
  </si>
  <si>
    <t>Data Analyst / Data Scientist | Python | SQL | Power BI | Machine Learning</t>
  </si>
  <si>
    <t>Sanket Rathod Collectives</t>
  </si>
  <si>
    <t>['sql', 'python', 'azure', 'aws', 'gcp', 'spark', 'pytorch', 'numpy', 'tensorflow', 'hadoop', 'scikit-learn', 'pandas', 'tableau', 'excel', 'power bi', 'git', 'github']</t>
  </si>
  <si>
    <t>Data Analyst - Payments</t>
  </si>
  <si>
    <t>Software Engineer II - Python, ETL, AWS, Kubernetes</t>
  </si>
  <si>
    <t>['sql', 'python', 'nosql', 'databricks', 'aws', 'airflow', 'kubernetes', 'terraform']</t>
  </si>
  <si>
    <t>Database Engineer - Hedgefund</t>
  </si>
  <si>
    <t>['sql', 'python', 'powershell', 'sql server', 'azure', 'git', 'github', 'jenkins']</t>
  </si>
  <si>
    <t>AI &amp; Automation Engineer</t>
  </si>
  <si>
    <t>Senior Research/ Data Analyst</t>
  </si>
  <si>
    <t>ETL Developer (Accepting only W2 candidates)</t>
  </si>
  <si>
    <t>['sql', 'python', 'aws', 'gcp']</t>
  </si>
  <si>
    <t>Data Architect III # 26-17192</t>
  </si>
  <si>
    <t>['python', 'databricks', 'aws', 'terraform', 'jenkins', 'unity']</t>
  </si>
  <si>
    <t>Data Engineer (ADF, Databricks, Azure) - Global Asset Management</t>
  </si>
  <si>
    <t>['python', 'c', 'azure', 'databricks', 'spark', 'github', 'unity']</t>
  </si>
  <si>
    <t>Card Integrity</t>
  </si>
  <si>
    <t>Global AMLS Data Analyst</t>
  </si>
  <si>
    <t>UNFCU</t>
  </si>
  <si>
    <t>Advanced Data Analyst (Power BI, Microsoft Fabric, Snowflake)</t>
  </si>
  <si>
    <t>Agilent Technologies Inc</t>
  </si>
  <si>
    <t>['sql', 'snowflake', 'tableau', 'power bi', 'sap', 'qlik', 'dax']</t>
  </si>
  <si>
    <t>Data Analyst (SQL &amp; Power BI) – Government Project</t>
  </si>
  <si>
    <t>Above The Rest Staffing,Inc</t>
  </si>
  <si>
    <t>GCHQ</t>
  </si>
  <si>
    <t>Senior Data Scientist, Strategy &amp; Insights</t>
  </si>
  <si>
    <t>['sql', 'python', 'r', 'go', 'scala']</t>
  </si>
  <si>
    <t>Manager 3, Data Science (Sales &amp; Growth)</t>
  </si>
  <si>
    <t>RCI-JNJN-71741 Senior Data Scientist (Informatics Python SQL)</t>
  </si>
  <si>
    <t>['sql', 'python', 'r', 'excel', 'sap']</t>
  </si>
  <si>
    <t>Wexus Win Works LLC</t>
  </si>
  <si>
    <t>['sql', 'python', 'nosql', 'mongodb', 'postgresql', 'mongodb', 'dynamodb', 'azure', 'oracle', 'aws', 'airflow', 'tableau', 'git']</t>
  </si>
  <si>
    <t>['sql', 'python', 'java', 'shell', 'sql server', 'mysql', 'postgresql', 'snowflake', 'azure', 'oracle', 'aws', 'spark', 'hadoop', 'tableau', 'power bi', 'ssis', 'git']</t>
  </si>
  <si>
    <t>Database Administrator, Designer &amp; Engineer</t>
  </si>
  <si>
    <t>The Pensions Regulator</t>
  </si>
  <si>
    <t>Ateeca Inc</t>
  </si>
  <si>
    <t>Full-Stack Data Platform Engineer – Metrology Systems</t>
  </si>
  <si>
    <t>['sql', 'python', 'typescript', 'dynamodb', 'aws', 'react', 'terraform']</t>
  </si>
  <si>
    <t>Enterprise Data Engineer (5749)</t>
  </si>
  <si>
    <t>Data/Analyst/Engineer-W2</t>
  </si>
  <si>
    <t>['python', 'shell', 'unix']</t>
  </si>
  <si>
    <t>Lead Data Integration Specialist</t>
  </si>
  <si>
    <t>['sql', 'python', 'nosql', 'mongodb', 'shell', 'mongodb', 'cassandra', 'neo4j', 'snowflake', 'azure', 'databricks', 'aws', 'spark', 'kafka', 'pyspark', 'airflow', 'hadoop', 'unix', 'git', 'terraform']</t>
  </si>
  <si>
    <t>Norwalk, CA</t>
  </si>
  <si>
    <t>['sql', 'python', 'power bi', 'sharepoint']</t>
  </si>
  <si>
    <t>Data Engineer - Greenfield Data Platform, Global Asset Management</t>
  </si>
  <si>
    <t>Ivyland, PA</t>
  </si>
  <si>
    <t>ClinLab Solutions Group</t>
  </si>
  <si>
    <t>['sql', 'python', 'nosql', 'java', 'mongodb', 'mongodb', 'cassandra', 'elasticsearch', 'spark', 'kafka', 'airflow', 'kubernetes']</t>
  </si>
  <si>
    <t>Groom &amp; Associés / Associates</t>
  </si>
  <si>
    <t>['sql', 'r', 'javascript', 'sas', 'html', 'css', 'sas']</t>
  </si>
  <si>
    <t>Data Engineer – D365 Transformation &amp; Analytics</t>
  </si>
  <si>
    <t>Data Governance Analyst, Assistant Vice President</t>
  </si>
  <si>
    <t>Forward Leading IPA</t>
  </si>
  <si>
    <t>BC Nurses' Union</t>
  </si>
  <si>
    <t>Application Data Quality Associate</t>
  </si>
  <si>
    <t>['sql', 'postgresql', 'oracle', 'express', 'tableau']</t>
  </si>
  <si>
    <t>Data Platform Engineer (Snowflake and Python Backend Development exp is mandatory)</t>
  </si>
  <si>
    <t>SMARTFOX</t>
  </si>
  <si>
    <t>['sql', 'python', 'javascript', 'snowflake', 'fastapi', 'docker']</t>
  </si>
  <si>
    <t>RIS Senior Data Analyst</t>
  </si>
  <si>
    <t>Texas A&amp;M University</t>
  </si>
  <si>
    <t>['sql', 'snowflake', 'oracle', 'power bi', 'spreadsheet', 'bitbucket', 'jira']</t>
  </si>
  <si>
    <t>['sql', 'sql server', 'snowflake', 'oracle']</t>
  </si>
  <si>
    <t>['sql', 'python', 'snowflake', 'tableau', 'power bi', 'sap', 'qlik', 'dax']</t>
  </si>
  <si>
    <t>Cloud Platform Engineer - Azure Data Svcs (Hybrid)</t>
  </si>
  <si>
    <t>['sql', 'python', 'bash', 'powershell', 'azure', 'databricks', 'github', 'terraform']</t>
  </si>
  <si>
    <t>Engineer I, Business Analytics and Data Intelligence</t>
  </si>
  <si>
    <t>['sql', 'python', 'scala', 'git', 'github', 'bitbucket']</t>
  </si>
  <si>
    <t>Data Analyst - Regulatory Reporting</t>
  </si>
  <si>
    <t>DATA ENGINEER / ARCHITECT</t>
  </si>
  <si>
    <t>Meroka</t>
  </si>
  <si>
    <t>Professional, Business Analytics</t>
  </si>
  <si>
    <t>Databricks Data Engineer / Master Data Management (MDM) Specialist</t>
  </si>
  <si>
    <t>['sql', 'python', 'c', 'snowflake', 'databricks', 'aws', 'redshift', 'spark', 'pyspark', 'tableau', 'power bi', 'unity', 'jira']</t>
  </si>
  <si>
    <t>Data Engineer (Azure, Microsoft Dynamics 365 &amp; Power BI)</t>
  </si>
  <si>
    <t>Temple University</t>
  </si>
  <si>
    <t>Senior Manager, R&amp;D Data, Data Science, and AI - Digital Health for Neuropsychiatry</t>
  </si>
  <si>
    <t>SAP Data Analyst (f,m,d)</t>
  </si>
  <si>
    <t>Horse Creek, WY</t>
  </si>
  <si>
    <t>['sql', 'python', 'snowflake', 'excel', 'power bi', 'sap']</t>
  </si>
  <si>
    <t>GenAI Data Scientist Consultant</t>
  </si>
  <si>
    <t>Manila-Based AI/ML Data Scientist</t>
  </si>
  <si>
    <t>Accenture in the Philippines</t>
  </si>
  <si>
    <t>Senior AI/ML Data Scientist — Build Impactful Analytics</t>
  </si>
  <si>
    <t>Metro Manila, Philippines</t>
  </si>
  <si>
    <t>['sql', 'python', 'r', 'databricks', 'bigquery', 'tableau', 'looker', 'power bi', 'alteryx']</t>
  </si>
  <si>
    <t>Higlobe, Inc.</t>
  </si>
  <si>
    <t>Central Luzon, Philippines</t>
  </si>
  <si>
    <t>Philippine Batteries Incorporated</t>
  </si>
  <si>
    <t>Cavite, Philippines</t>
  </si>
  <si>
    <t>Ultimate.ai</t>
  </si>
  <si>
    <t>['sql', 'python', 'scala', 'azure', 'pyspark', 'docker', 'git', 'jenkins', 'confluence']</t>
  </si>
  <si>
    <t>Staff Analytics Engineer: GTM Data Science</t>
  </si>
  <si>
    <t>['sql', 'twilio']</t>
  </si>
  <si>
    <t>Production-Ready Data Scientist, Fair Value</t>
  </si>
  <si>
    <t>ING Hubs B.V. Philippine Branch</t>
  </si>
  <si>
    <t>Data Analytics and Reporting Support</t>
  </si>
  <si>
    <t>Training and Marketing Professionals Inc.</t>
  </si>
  <si>
    <t>['sql', 'python', 'gcp', 'alteryx']</t>
  </si>
  <si>
    <t>Data Scientist MLOps Despliegue y Monitorización Producción</t>
  </si>
  <si>
    <t>Asenium Consulting</t>
  </si>
  <si>
    <t>Développeur Data analyste</t>
  </si>
  <si>
    <t>Construcciones Hispano Germanas</t>
  </si>
  <si>
    <t>['sql', 'c', 'sql server', 'azure', 'power bi', 'ssis', 'ssrs', 'sap', 'dax']</t>
  </si>
  <si>
    <t>Remote Analytics Engineer — Data Modeling for AI</t>
  </si>
  <si>
    <t>ApplyMint</t>
  </si>
  <si>
    <t>Senior Product Analytics Lead — Growth</t>
  </si>
  <si>
    <t>Semrush Development, S.L.U.</t>
  </si>
  <si>
    <t>EV Software Solutions Private Limited</t>
  </si>
  <si>
    <t>['sql', 'python', 'azure', 'spark', 'excel', 'power bi', 'sap']</t>
  </si>
  <si>
    <t>5+ years Exp Senior Power BI Analyst / Developer (Azure Cloud)</t>
  </si>
  <si>
    <t>TopGrep Tech</t>
  </si>
  <si>
    <t>['sql', 'snowflake', 'azure', 'databricks', 'kafka', 'power bi', 'dax', 'git']</t>
  </si>
  <si>
    <t>Education Finance Analyst / Senior Data Analyst (PED #80229)</t>
  </si>
  <si>
    <t>Data Collection Engineer - Sensors</t>
  </si>
  <si>
    <t>Teradar</t>
  </si>
  <si>
    <t>Engineering Team Lead</t>
  </si>
  <si>
    <t>Data Engineer, Core Systems</t>
  </si>
  <si>
    <t>iwoca</t>
  </si>
  <si>
    <t>['sql', 'python', 'go', 'snowflake', 'matplotlib', 'numpy', 'tensorflow', 'scikit-learn', 'pandas', 'kubernetes', 'docker', 'git']</t>
  </si>
  <si>
    <t>Quality Assurance (QA) Analyst – Customer Experience POD</t>
  </si>
  <si>
    <t>American Financing Corporation</t>
  </si>
  <si>
    <t>['sql', 'python', 'javascript', 'nosql', 'ruby', 'bash', 'html', 'css', 'powershell', 'ruby', 'windows', 'linux', 'macos', 'excel', 'terminal', 'jira']</t>
  </si>
  <si>
    <t>Data Analyst: Translates numbers and data points into actionable business insights. - Contract to Hire</t>
  </si>
  <si>
    <t>Data Insights &amp; Impacts Analyst</t>
  </si>
  <si>
    <t>OneRen</t>
  </si>
  <si>
    <t>Worsley, United Kingdom</t>
  </si>
  <si>
    <t>Network Plus</t>
  </si>
  <si>
    <t>Business Analyst I (Entry-Level / Data &amp; Reporting Focus)</t>
  </si>
  <si>
    <t>ProdAnalytics</t>
  </si>
  <si>
    <t>Enterprise Data &amp; Databricks Programme Lead</t>
  </si>
  <si>
    <t>['azure', 'databricks', 'aws', 'airflow']</t>
  </si>
  <si>
    <t>Data Engineer II Job Details | QuikTrip Corporation</t>
  </si>
  <si>
    <t>['sql', 'python', 'azure', 'databricks', 'spark', 'github']</t>
  </si>
  <si>
    <t>Parkside</t>
  </si>
  <si>
    <t>Lead Generative AI Data Engineer III Jobs</t>
  </si>
  <si>
    <t>Data Analyst- Investment Banking</t>
  </si>
  <si>
    <t>Senior Healthcare Data Analytics Lead - Remote</t>
  </si>
  <si>
    <t>Director of Research &amp; Analytics</t>
  </si>
  <si>
    <t>Data Scientist VI</t>
  </si>
  <si>
    <t>['sql', 'python', 'r', 'scala', 'aws', 'spark', 'airflow']</t>
  </si>
  <si>
    <t>SAR Data Scientist/Imagery Scientist Jobs</t>
  </si>
  <si>
    <t>NorthHill Technology Resources</t>
  </si>
  <si>
    <t>Exploitation Specialist/Data Scientist Jobs</t>
  </si>
  <si>
    <t>AI Engineer (Data &amp; Reporting)</t>
  </si>
  <si>
    <t>Wave Search</t>
  </si>
  <si>
    <t>['sql', 'python', 'r', 'redis', 'spark', 'pytorch', 'tensorflow', 'scikit-learn', 'fastapi']</t>
  </si>
  <si>
    <t>['python', 'aws', 'spark', 'kubernetes', 'docker', 'terraform']</t>
  </si>
  <si>
    <t>['sql', 'python', 'power bi', 'sap', 'outlook']</t>
  </si>
  <si>
    <t>Medicaid and Prescription Drug Data Analyst</t>
  </si>
  <si>
    <t>Senior Data Analyst, Marlborough or Chelmsford, MA, Hybrid</t>
  </si>
  <si>
    <t>First Technology Federal Credit Union</t>
  </si>
  <si>
    <t>TechOp Solutions International</t>
  </si>
  <si>
    <t>['sql', 'python', 'r', 'excel', 'power bi', 'sharepoint']</t>
  </si>
  <si>
    <t>['sql', 'azure', 'aws', 'gcp', 'powerpoint']</t>
  </si>
  <si>
    <t>Senior Data Engineer with MS Fabric experience(no third party, CTH, only W2)</t>
  </si>
  <si>
    <t>HTP Solutions</t>
  </si>
  <si>
    <t>['sql', 'python', 'r', 'aws', 'spark', 'pytorch', 'pyspark', 'numpy', 'tensorflow', 'linux', 'unix']</t>
  </si>
  <si>
    <t>Scientist 4 – Informatics/Senior Scientist</t>
  </si>
  <si>
    <t>['sql', 'python', 'r', 'snowflake', 'aws', 'excel', 'sap']</t>
  </si>
  <si>
    <t>['sql', 'python', 'mongodb', 'mongodb', 'snowflake', 'oracle', 'power bi', 'dax', 'jenkins', 'ansible', 'jira']</t>
  </si>
  <si>
    <t>Strategy &amp; Business Analyst</t>
  </si>
  <si>
    <t>Data Analyst (SQL &amp; POWER BI) - Government Project</t>
  </si>
  <si>
    <t>Above The Rest Staffing, Inc.</t>
  </si>
  <si>
    <t>Data Engineer (Ab Initio)</t>
  </si>
  <si>
    <t>Priority Tax Relief</t>
  </si>
  <si>
    <t>['python', 'azure', 'databricks', 'aws']</t>
  </si>
  <si>
    <t>['sql', 'python', 'snowflake', 'azure', 'aws', 'excel', 'power bi', 'sap', 'jira']</t>
  </si>
  <si>
    <t>Gateway Industrial Power, Inc.</t>
  </si>
  <si>
    <t>Healthcare  Business Analyst</t>
  </si>
  <si>
    <t>Assistant Director, Data Science: Claims &amp; Service</t>
  </si>
  <si>
    <t>Oracle ERP Supply Chain Business Analyst</t>
  </si>
  <si>
    <t>Knowles Corporation</t>
  </si>
  <si>
    <t>Siloam Springs, AR</t>
  </si>
  <si>
    <t>IT GoLang Developer / Data Engineer- #26-17359</t>
  </si>
  <si>
    <t>['go', 'aws', 'kubernetes']</t>
  </si>
  <si>
    <t>Platform Engineer - Consul / Kafka - Trading - $150,000-$250,000 CAD + Bonus</t>
  </si>
  <si>
    <t>['python', 'kafka', 'linux', 'git', 'terraform', 'ansible']</t>
  </si>
  <si>
    <t>Binance Accelerator Programme - Quality Assurance Engineer (Big Data)</t>
  </si>
  <si>
    <t>['python', 'javascript', 'java', 'linux']</t>
  </si>
  <si>
    <t>Jr. Financial Analyst (5759)</t>
  </si>
  <si>
    <t>Geospatial Data Consultant</t>
  </si>
  <si>
    <t>Breakthrough Talent</t>
  </si>
  <si>
    <t>['sql', 'python', 'snowflake', 'aws', 'tableau', 'power bi', 'alteryx']</t>
  </si>
  <si>
    <t>['sql', 'snowflake', 'azure', 'databricks', 'airflow', 'github', 'bitbucket']</t>
  </si>
  <si>
    <t>Actuarial Data Engineer</t>
  </si>
  <si>
    <t>RN Clinical Data Analyst</t>
  </si>
  <si>
    <t>Zephyrhills, FL</t>
  </si>
  <si>
    <t>AdventHealth Zephyrhills</t>
  </si>
  <si>
    <t>California Community Reinvestment Corporation</t>
  </si>
  <si>
    <t>Data Operator</t>
  </si>
  <si>
    <t>['sql', 'python', 'javascript', 'c', 'typescript', 'snowflake', 'azure', 'databricks', 'spark', 'pyspark', 'pandas', 'ssis']</t>
  </si>
  <si>
    <t>Data Integration Engineer- ERP Systems</t>
  </si>
  <si>
    <t>NN, Inc - USA</t>
  </si>
  <si>
    <t>['sql', 'oracle', 'power bi', 'sap', 'alteryx']</t>
  </si>
  <si>
    <t>Engineering Data Analyst - role location can be Shrewsbury or Cardiff</t>
  </si>
  <si>
    <t>Network Rail</t>
  </si>
  <si>
    <t>['sql', 'python', 'sql server', 'kafka', 'ssis']</t>
  </si>
  <si>
    <t>Customer Engineer, Data Management, Retail, Google Cloud</t>
  </si>
  <si>
    <t>['sql', 'db2', 'postgresql', 'oracle', 'gcp']</t>
  </si>
  <si>
    <t>Data Analyst- #26-17221</t>
  </si>
  <si>
    <t>['sql', 'python', 'numpy', 'pandas', 'tableau', 'looker', 'git']</t>
  </si>
  <si>
    <t>Data Scientist – Operations Research &amp; Machine Learning</t>
  </si>
  <si>
    <t>Data Scientist, SME</t>
  </si>
  <si>
    <t>['python', 'r', 'go', 'azure', 'aws', 'pytorch', 'tensorflow', 'scikit-learn']</t>
  </si>
  <si>
    <t>Senior Data Analyst / Data Solutions Developer</t>
  </si>
  <si>
    <t>eStaff LLC</t>
  </si>
  <si>
    <t>['sql', 'sql server', 'mysql', 'postgresql', 'azure', 'oracle']</t>
  </si>
  <si>
    <t>Graduate Systems &amp; Data Analyst</t>
  </si>
  <si>
    <t>IMPRESSION RECRUITMENT LIMITED</t>
  </si>
  <si>
    <t>['sql', 'javascript', 'power bi']</t>
  </si>
  <si>
    <t>Data Engineer / Data Scientist – Healthcare Data Integrations</t>
  </si>
  <si>
    <t>['sql', 'python', 'snowflake', 'aws', 'pandas']</t>
  </si>
  <si>
    <t>Data Engineer/Finance/Azure/Databricks/Chicago LOCAL</t>
  </si>
  <si>
    <t>['sql', 'python', 'scala', 'java', 'sql server', 'mysql', 'postgresql', 'gcp', 'redshift', 'bigquery', 'spark', 'kafka', 'airflow', 'docker', 'github', 'terraform', 'jira']</t>
  </si>
  <si>
    <t>Technical Business Analyst with AI</t>
  </si>
  <si>
    <t>Data Scientist Senior Associate, PXT Analytics</t>
  </si>
  <si>
    <t>['sql', 'python', 'snowflake', 'databricks', 'redshift', 'airflow', 'tableau', 'looker', 'github', 'jira']</t>
  </si>
  <si>
    <t>AWS Data Migration Engineer</t>
  </si>
  <si>
    <t>['sql', 'sql server', 'postgresql', 'aws']</t>
  </si>
  <si>
    <t>Data Analyst (MLOps &amp; Advanced Analytics)</t>
  </si>
  <si>
    <t>Voya Financial</t>
  </si>
  <si>
    <t>Quince</t>
  </si>
  <si>
    <t>['sql', 'python', 'zoom']</t>
  </si>
  <si>
    <t>Sr. Data Analytics &amp; Financial Reporting &amp; Analytics</t>
  </si>
  <si>
    <t>Ledgent</t>
  </si>
  <si>
    <t>Senior Data Science - R01560392</t>
  </si>
  <si>
    <t>['sql', 'python', 'r', 'azure', 'aws', 'gcp', 'bigquery']</t>
  </si>
  <si>
    <t>Business Analyst/Data Migration Specialist (ACBS to Loan IQ)</t>
  </si>
  <si>
    <t>Treliant LLC</t>
  </si>
  <si>
    <t>Madison Approach</t>
  </si>
  <si>
    <t>['sql', 'python', 'azure', 'databricks', 'spark', 'pyspark', 'airflow', 'git', 'unity']</t>
  </si>
  <si>
    <t>Business Analyst - Electric</t>
  </si>
  <si>
    <t>City of Denton</t>
  </si>
  <si>
    <t>Product Owner / Senior Business Analyst</t>
  </si>
  <si>
    <t>AI Engineer / Data Scientist, AI Experienced Associate</t>
  </si>
  <si>
    <t>The Blue Venture Fund</t>
  </si>
  <si>
    <t>['tableau', 'excel', 'sheets']</t>
  </si>
  <si>
    <t>Senior Healthcare Business Analyst</t>
  </si>
  <si>
    <t>Staff Privacy Analyst - HYBRID</t>
  </si>
  <si>
    <t>Excel Data Analyst - Monthly Insurance Agency Performance Reports (Recurring Work)</t>
  </si>
  <si>
    <t>Sr. Snowflake Data Engineer - Finance</t>
  </si>
  <si>
    <t>['sql', 'sql server', 'snowflake', 'excel', 'power bi', 'sap']</t>
  </si>
  <si>
    <t>FieldAI</t>
  </si>
  <si>
    <t>['sql', 'python', 'go', 'plotly', 'tableau', 'power bi']</t>
  </si>
  <si>
    <t>Manager – Data Engineering</t>
  </si>
  <si>
    <t>['sql', 'sql server', 'databricks', 'spark', 'github']</t>
  </si>
  <si>
    <t>Senior GRC Compliance Analyst</t>
  </si>
  <si>
    <t>Francisco Partners Job Board</t>
  </si>
  <si>
    <t>GoTo Meeting</t>
  </si>
  <si>
    <t>Consumer Product Strategy Analyst II/III</t>
  </si>
  <si>
    <t>['sql', 'python', 'r', 'sas', 'db2', 'sql server', 'hadoop', 'tableau', 'excel', 'sas', 'powerpoint']</t>
  </si>
  <si>
    <t>VP Analyst, Analyst Relations Strategy, Remote-US</t>
  </si>
  <si>
    <t>Lead Data Scientist, Document AI</t>
  </si>
  <si>
    <t>Chadds Ford, PA</t>
  </si>
  <si>
    <t>Bread Financial Holdings, Inc.</t>
  </si>
  <si>
    <t>Principal Scientist, Data Science (Translational Knowledge Engineering)</t>
  </si>
  <si>
    <t>Jr. Data &amp; Business Analyst</t>
  </si>
  <si>
    <t>Auburn, MA</t>
  </si>
  <si>
    <t>(USA) Principal, Data Scientist - Generalist</t>
  </si>
  <si>
    <t>['python', 'r', 'go', 'scala', 'java', 'azure', 'spark', 'pytorch', 'tensorflow', 'scikit-learn', 'git', 'jira']</t>
  </si>
  <si>
    <t>Data Engineer for API Pipelines</t>
  </si>
  <si>
    <t>['sql', 'python', 'bigquery', 'pandas', 'jupyter', 'tableau', 'sheets', 'git', 'github']</t>
  </si>
  <si>
    <t>Data Scientist: Build AI-Driven Insights</t>
  </si>
  <si>
    <t>['sql', 'python', 'r', 'java', 'azure', 'aws', 'gcp', 'pytorch', 'keras', 'matplotlib', 'numpy', 'tensorflow', 'scikit-learn', 'pandas', 'jupyter', 'tableau', 'power bi', 'git']</t>
  </si>
  <si>
    <t>Junior Power BI Developer/Analyst</t>
  </si>
  <si>
    <t>TopGrep Tech Private Limited</t>
  </si>
  <si>
    <t>['sql', 'python', 'snowflake', 'azure', 'databricks', 'aws', 'redshift', 'power bi', 'dax', 'powerbi', 'powerbi', 'github']</t>
  </si>
  <si>
    <t>Sr Data Scientist, Global Supply Chain and Logistics</t>
  </si>
  <si>
    <t>['sql', 'python', 'r', 'kotlin']</t>
  </si>
  <si>
    <t>Senior Principal Scientist, Data Science RWE</t>
  </si>
  <si>
    <t>Analyst, Customer Reporting</t>
  </si>
  <si>
    <t>JCS Solutions LLC</t>
  </si>
  <si>
    <t>['c', 'excel', 'power bi', 'powerpoint', 'spreadsheet']</t>
  </si>
  <si>
    <t>Commercial Business Systems Analyst</t>
  </si>
  <si>
    <t>Church &amp; Dwight</t>
  </si>
  <si>
    <t>['sql', 'mongodb', 'mongodb', 'tableau', 'splunk', 'atlassian', 'jira']</t>
  </si>
  <si>
    <t>TGS Global</t>
  </si>
  <si>
    <t>Data Engineering Developer</t>
  </si>
  <si>
    <t>['sql', 'azure', 'databricks', 'spark', 'github', 'terraform']</t>
  </si>
  <si>
    <t>Research Data Analyst 3 - Oakland, CA, Job ID 87572</t>
  </si>
  <si>
    <t>Government of Northwest Territories</t>
  </si>
  <si>
    <t>['sql', 'python', 'r', 'go', 'sas', 'java', 'c', 'tableau', 'spss', 'sas']</t>
  </si>
  <si>
    <t>Reporting Analyst (Hybrid - Shelton, CT | 1 Day/Week In Office)</t>
  </si>
  <si>
    <t>Budderfly</t>
  </si>
  <si>
    <t>['python', 'aws', 'excel', 'git', 'jira']</t>
  </si>
  <si>
    <t>Sr Data Scientist 35533</t>
  </si>
  <si>
    <t>Inteldot</t>
  </si>
  <si>
    <t>['sql', 'python', 'pytorch', 'tensorflow', 'opencv', 'excel', 'powerpoint']</t>
  </si>
  <si>
    <t>iHeartMedia, Inc.</t>
  </si>
  <si>
    <t>Analytics Consultant - Human Resources</t>
  </si>
  <si>
    <t>Principal Data Engineer, People Data</t>
  </si>
  <si>
    <t>['sql', 'snowflake', 'databricks', 'aws', 'redshift', 'spark', 'kafka', 'airflow']</t>
  </si>
  <si>
    <t>Senior Data Scientist - Top Secret</t>
  </si>
  <si>
    <t>Franconia, VA</t>
  </si>
  <si>
    <t>Sunayu</t>
  </si>
  <si>
    <t>['sql', 'python', 'neo4j', 'azure', 'spark', 'pytorch', 'hadoop', 'scikit-learn', 'kubernetes', 'docker', 'git', 'svn', 'jira']</t>
  </si>
  <si>
    <t>Senior Data Scientist, AI &amp; Model Risk - Remote, US | San Francisco, CA, USA</t>
  </si>
  <si>
    <t>Principal Data Engineer - Location Flexible</t>
  </si>
  <si>
    <t>Lead Data Engineer (Python, AWS, SQL, GenAI) (Enterprise Platforms Technology) | McLean, VA, USA</t>
  </si>
  <si>
    <t>['sql', 'python', 'nosql', 'mongo', 'shell', 'mysql', 'cassandra', 'snowflake', 'azure', 'databricks', 'aws', 'redshift', 'spark', 'kafka', 'hadoop', 'linux', 'unix', 'github']</t>
  </si>
  <si>
    <t>DATA ANALYST L3(CONTRACT)</t>
  </si>
  <si>
    <t>['sql', 'python', 'scala', 'java', 'c', 'databricks', 'aws', 'spark', 'airflow', 'hadoop']</t>
  </si>
  <si>
    <t>['sql', 'python', 'nosql', 'c', 'azure', 'aws', 'redshift', 'bigquery', 'spark', 'pyspark', 'airflow', 'git']</t>
  </si>
  <si>
    <t>Cormac</t>
  </si>
  <si>
    <t>['sql', 'c', 'databricks', 'visio', 'jira', 'confluence']</t>
  </si>
  <si>
    <t>Sr. Data Engineer - Cloud, AWS and Snowflake</t>
  </si>
  <si>
    <t>['sql', 'python', 'scala', 'no-sql', 'spark', 'kafka', 'pyspark', 'hadoop']</t>
  </si>
  <si>
    <t>FWD Group Management Holdings Limited</t>
  </si>
  <si>
    <t>Mid Data Scientist: Predictive Analytics</t>
  </si>
  <si>
    <t>Arch Global Services (Philippines) Inc.</t>
  </si>
  <si>
    <t>['sql', 'python', 'r', 'arch', 'power bi']</t>
  </si>
  <si>
    <t>Epic ASAP Analyst Consultant – Remote</t>
  </si>
  <si>
    <t>Business Intelligence Analyst. Job in Dublin LilyLifestyle Jobs</t>
  </si>
  <si>
    <t>LilyLifestyle Jobs</t>
  </si>
  <si>
    <t>MK Search</t>
  </si>
  <si>
    <t>ALO</t>
  </si>
  <si>
    <t>['sql', 'python', 'databricks', 'aws', 'redshift', 'spark', 'kafka', 'airflow', 'gdpr']</t>
  </si>
  <si>
    <t>MSD</t>
  </si>
  <si>
    <t>['sql', 'python', 'c', 'snowflake', 'databricks', 'aws', 'redshift', 'bigquery', 'kafka', 'airflow', 'tableau', 'looker', 'power bi', 'ssis', 'git', 'github', 'terraform', 'gitlab']</t>
  </si>
  <si>
    <t>Data Engineer (Python Analytical Environment)</t>
  </si>
  <si>
    <t>['python', 'shell', 'azure', 'hadoop', 'windows', 'linux', 'power bi']</t>
  </si>
  <si>
    <t>Data Scientist &amp; AI Engineering x3</t>
  </si>
  <si>
    <t>['sql', 'python', 'azure', 'aws', 'gcp', 'pytorch', 'numpy', 'tensorflow', 'scikit-learn', 'pandas', 'tableau', 'looker', 'power bi']</t>
  </si>
  <si>
    <t>DivMinds</t>
  </si>
  <si>
    <t>New Boston, IL</t>
  </si>
  <si>
    <t>Kemper</t>
  </si>
  <si>
    <t>['python', 'aws', 'numpy', 'scikit-learn', 'pandas']</t>
  </si>
  <si>
    <t>Department of Veterans Affairs</t>
  </si>
  <si>
    <t>Data Analyst / Technical Writer</t>
  </si>
  <si>
    <t>Ops Tech Alliance</t>
  </si>
  <si>
    <t>Senior Data Engineer - Data Engineering | Seattle, WA, USA</t>
  </si>
  <si>
    <t>['sql', 'python', 'c', 'golang', 'snowflake', 'databricks', 'redshift', 'spark', 'kafka', 'airflow']</t>
  </si>
  <si>
    <t>Intermediate Data Analyst</t>
  </si>
  <si>
    <t>Founding Scientific Data Scientist</t>
  </si>
  <si>
    <t>Oakwell Hampton Group</t>
  </si>
  <si>
    <t>Senior User Experience/Agent Experience Engineer</t>
  </si>
  <si>
    <t>LanceDB</t>
  </si>
  <si>
    <t>['python', 'typescript', 'rust', 'react', 'next.js', 'terraform']</t>
  </si>
  <si>
    <t>Senior Business Analyst / Data Analyst</t>
  </si>
  <si>
    <t>Director Data Science, Measurement</t>
  </si>
  <si>
    <t>Samba</t>
  </si>
  <si>
    <t>VDH Data Warehouse Architect 2</t>
  </si>
  <si>
    <t>['python', 'oracle', 'bigquery']</t>
  </si>
  <si>
    <t>East West Staffing, Inc</t>
  </si>
  <si>
    <t>AAR Corp</t>
  </si>
  <si>
    <t>['sql', 'python', 'go', 'azure', 'aws', 'spark', 'numpy', 'scikit-learn', 'pandas']</t>
  </si>
  <si>
    <t>Manager of Data Engineering &amp; Analytics</t>
  </si>
  <si>
    <t>Maine</t>
  </si>
  <si>
    <t>Live + Work In Maine</t>
  </si>
  <si>
    <t>University of Maine System</t>
  </si>
  <si>
    <t>Athari</t>
  </si>
  <si>
    <t>['sql', 'python', 'r', 'matlab', 'java', 'bash', 'html', 'css', 'c', 'elasticsearch', 'zoom']</t>
  </si>
  <si>
    <t>Sr Data Engineer - Onsite - only local OH consultants</t>
  </si>
  <si>
    <t>USG Inc</t>
  </si>
  <si>
    <t>Senior Data Engineer - Telmai Data Observability Specialist</t>
  </si>
  <si>
    <t>DATA ENGINEER - DATABRICKS</t>
  </si>
  <si>
    <t>Database Analyst with Microsoft Fabric experience</t>
  </si>
  <si>
    <t>People Consultancy Services (PCS)</t>
  </si>
  <si>
    <t>['sql', 'python', 'snowflake', 'azure', 'aws', 'spark', 'pyspark', 'power bi', 'git']</t>
  </si>
  <si>
    <t>['sql', 'python', 'jupyter', 'tableau', 'excel', 'power bi', 'sap']</t>
  </si>
  <si>
    <t>Finance Systems &amp; Data Analyst - Insurance</t>
  </si>
  <si>
    <t>Widnes, United Kingdom</t>
  </si>
  <si>
    <t>SF Technology Partners</t>
  </si>
  <si>
    <t>Sr Data Scientist – Artificial Intelligence &amp; Manufacturing Analytics</t>
  </si>
  <si>
    <t>PRPDG</t>
  </si>
  <si>
    <t>['sql', 'sql server', 'mysql', 'postgresql', 'azure', 'oracle', 'aws', 'gcp', 'redshift', 'spark', 'kafka', 'gdpr', 'kubernetes', 'docker', 'git', 'terraform']</t>
  </si>
  <si>
    <t>CPL Solutions</t>
  </si>
  <si>
    <t>Nextech Group Limited</t>
  </si>
  <si>
    <t>Strategic Data Analyst - Global Business Solutions - San Jose</t>
  </si>
  <si>
    <t>['sql', 'go', 'express', 'tableau', 'excel', 'powerpoint']</t>
  </si>
  <si>
    <t>Strategic Data Analyst - Global Business Solutions - New York City</t>
  </si>
  <si>
    <t>['sql', 'python', 'go', 'tableau', 'excel', 'looker', 'power bi']</t>
  </si>
  <si>
    <t>Fellow, Data Engineering Jobs</t>
  </si>
  <si>
    <t>SPA</t>
  </si>
  <si>
    <t>['snowflake', 'azure', 'databricks', 'aws', 'spark', 'kafka', 'airflow']</t>
  </si>
  <si>
    <t>Data &amp; Analytics Engineer - NC</t>
  </si>
  <si>
    <t>['sql', 'python', 'azure', 'aws', 'gcp', 'sap', 'kubernetes']</t>
  </si>
  <si>
    <t>['sql', 'python', 'azure', 'aws', 'gcp', 'sap', 'kubernetes', 'docker']</t>
  </si>
  <si>
    <t>Software Engineer - OpenStack</t>
  </si>
  <si>
    <t>['python', 'go', 'mongo', 'c', 'postgresql', 'openstack', 'linux', 'ubuntu', 'debian', 'kubernetes']</t>
  </si>
  <si>
    <t>Software Engineer - Python/Golang - Kubernetes</t>
  </si>
  <si>
    <t>['python', 'golang', 'linux', 'ubuntu', 'kubernetes']</t>
  </si>
  <si>
    <t>Data Center Engineer – Capacity &amp; Infrastructure</t>
  </si>
  <si>
    <t>Data Analyst — Reporting &amp; Dashboards</t>
  </si>
  <si>
    <t>SQA Services, Inc.</t>
  </si>
  <si>
    <t>Business Systems Analysts/Developer</t>
  </si>
  <si>
    <t>Tax Analysts</t>
  </si>
  <si>
    <t>['python', 'go', 'javascript', 'typescript', 'looker', 'jenkins', 'jira', 'confluence']</t>
  </si>
  <si>
    <t>Senior Manager, Risk Strategy Data Scientist</t>
  </si>
  <si>
    <t>Lead Data Engineer (Hybrid to Naperville/AWS)</t>
  </si>
  <si>
    <t>Data Platform/Streaming Engineer - TX</t>
  </si>
  <si>
    <t>['sql', 'spark', 'kafka', 'git']</t>
  </si>
  <si>
    <t>Data Analyst -- Reporting &amp; Dashboards</t>
  </si>
  <si>
    <t>SQA Services</t>
  </si>
  <si>
    <t>Senior Software Engineer (Data Engineer)</t>
  </si>
  <si>
    <t>LinuxCareers</t>
  </si>
  <si>
    <t>Plume</t>
  </si>
  <si>
    <t>['scala', 'java', 'aws', 'spark', 'node.js', 'node', 'kubernetes']</t>
  </si>
  <si>
    <t>Data &amp; Business Analyst with Project Mgmt</t>
  </si>
  <si>
    <t>Fiala Project Resources</t>
  </si>
  <si>
    <t>Stanford University School of Medicine</t>
  </si>
  <si>
    <t>['tableau', 'excel', 'powerpoint', 'airtable']</t>
  </si>
  <si>
    <t>['sql', 'bigquery', 'excel', 'looker', 'power bi']</t>
  </si>
  <si>
    <t>Software Engineer (Data Focused)</t>
  </si>
  <si>
    <t>Technical Lead, Data Analytics</t>
  </si>
  <si>
    <t>Arkatechture</t>
  </si>
  <si>
    <t>['sql', 'python', 'sql server', 'snowflake', 'databricks', 'oracle', 'aws', 'redshift', 'bigquery', 'tableau', 'power bi', 'bitbucket', 'jira', 'confluence']</t>
  </si>
  <si>
    <t>Data Engineering &amp; Insight Manager</t>
  </si>
  <si>
    <t>Innovatix Technology Partners</t>
  </si>
  <si>
    <t>Software Engineer (Data Engineer)</t>
  </si>
  <si>
    <t>Ardent Principles, Inc.</t>
  </si>
  <si>
    <t>['sql', 'python', 'azure', 'aws', 'gcp', 'spark', 'kafka', 'pyspark', 'airflow', 'kubernetes', 'docker', 'git', 'terraform']</t>
  </si>
  <si>
    <t>Databricks Data Engineer with Sales Incentive Compensation (SIC)</t>
  </si>
  <si>
    <t>Unify Solutions Inc</t>
  </si>
  <si>
    <t>['sql', 'python', 'scala', 'azure', 'databricks', 'oracle', 'aws', 'gcp', 'kafka', 'unity', 'unify']</t>
  </si>
  <si>
    <t>C-130J MFOQA Flight Data Analyst</t>
  </si>
  <si>
    <t>Universal Technical Resource Services, Inc.</t>
  </si>
  <si>
    <t>Lead GTM Data Operations Analyst, AI Workflows</t>
  </si>
  <si>
    <t>['sql', 'python', 'shell', 'snowflake']</t>
  </si>
  <si>
    <t>Senior Data Scientist, Environmental, Health &amp; Safety (EHS)</t>
  </si>
  <si>
    <t>Principal Data Scientist, 340B Analytics &amp; Program Integrity</t>
  </si>
  <si>
    <t>DataStage Engineer (Face to Face)</t>
  </si>
  <si>
    <t>['sql', 'bash', 'shell', 'snowflake', 'aws', 'linux', 'unix']</t>
  </si>
  <si>
    <t>AWS Data Engineer- Redshift, ETL, Python</t>
  </si>
  <si>
    <t>['python', 'aws', 'django']</t>
  </si>
  <si>
    <t>Business Analyst - Clinical</t>
  </si>
  <si>
    <t>Senior Software Engineer - Custom Data</t>
  </si>
  <si>
    <t>['python', 'nosql', 'c', 'redis', 'cassandra', 'kafka', 'kubernetes', 'docker', 'terminal']</t>
  </si>
  <si>
    <t>AI &amp; Data Engineer, Data Discovery Services</t>
  </si>
  <si>
    <t>['sql', 'python', 'elasticsearch', 'azure', 'databricks', 'aws', 'docker']</t>
  </si>
  <si>
    <t>Senior Data Analyst, Line of Credit</t>
  </si>
  <si>
    <t>Brigit</t>
  </si>
  <si>
    <t>Senior Engineer_ MLOPs</t>
  </si>
  <si>
    <t>['python', 'java', 'c', 'azure', 'aws', 'gcp', 'pyspark', 'datarobot', 'git']</t>
  </si>
  <si>
    <t>Architect - Data Engineering - Jersey City</t>
  </si>
  <si>
    <t>['sql', 'scala', 'nosql', 'java', 'postgresql', 'spark', 'kafka', 'hadoop', 'git', 'jenkins', 'gitlab']</t>
  </si>
  <si>
    <t>['sql', 'python', 'elasticsearch', 'azure', 'databricks', 'aws', 'phoenix', 'excel', 'docker']</t>
  </si>
  <si>
    <t>Data Analyst (PowerBI, Adv Excel)</t>
  </si>
  <si>
    <t>IT DATA ENGINEERING LEAD</t>
  </si>
  <si>
    <t>['python', 'go', 'snowflake', 'azure', 'databricks', 'spark', 'hadoop']</t>
  </si>
  <si>
    <t>Blue Cross and Blue Shield of North Carolina</t>
  </si>
  <si>
    <t>Senior Cost Engineer and Data Analyst</t>
  </si>
  <si>
    <t>Data Scientist (Generative AI / Agentic AI)</t>
  </si>
  <si>
    <t>Cornerstone Solutions</t>
  </si>
  <si>
    <t>['python', 'azure', 'aws', 'gcp', 'pytorch', 'tensorflow', 'hugging face', 'docker']</t>
  </si>
  <si>
    <t>Southend, SK, Canada</t>
  </si>
  <si>
    <t>Data Scientist I supporting social science research, analytics, and AI initiatives</t>
  </si>
  <si>
    <t>['sql', 'python', 'bash', 'azure', 'aws', 'gcp', 'git']</t>
  </si>
  <si>
    <t>Ambler, PA</t>
  </si>
  <si>
    <t>['python', 'r', 'sas', 'spring', 'sas']</t>
  </si>
  <si>
    <t>Walt Disney World</t>
  </si>
  <si>
    <t>['mysql', 'tableau', 'excel']</t>
  </si>
  <si>
    <t>Product Analyst, Global Product Quality</t>
  </si>
  <si>
    <t>Vice President, Data Scientist - Credit Risk, Risk Insights - Chase 360</t>
  </si>
  <si>
    <t>[Remote] Sr. Big Data Engineers*| HQ: Chicago, IL</t>
  </si>
  <si>
    <t>['sql', 'python', 'scala', 'java', 'postgresql', 'azure', 'oracle', 'spark', 'pyspark', 'hadoop', 'linux']</t>
  </si>
  <si>
    <t>Software Engineer III-IIDR - IBM InfoSphere Data Replication</t>
  </si>
  <si>
    <t>['shell', 'db2', 'oracle', 'kafka', 'linux', 'unix']</t>
  </si>
  <si>
    <t>Sales Intelligence Analyst</t>
  </si>
  <si>
    <t>['sql', 'go', 'excel', 'power bi', 'dax']</t>
  </si>
  <si>
    <t>Data Science and Machine Learning Trainer</t>
  </si>
  <si>
    <t>Aditi Digital Solutions</t>
  </si>
  <si>
    <t>['sql', 'python', 'pytorch', 'tensorflow', 'hugging face', 'fastapi', 'tableau', 'power bi', 'docker']</t>
  </si>
  <si>
    <t>['sql', 'nosql', 'mongodb', 'c', 'sql server', 'mysql', 'postgresql', 'mongodb', 'snowflake', 'azure', 'aws', 'gcp', 'pyspark', 'windows', 'git', 'github']</t>
  </si>
  <si>
    <t>['sql', 'nosql', 'mongodb', 'c', 'sql server', 'mysql', 'postgresql', 'mongodb', 'snowflake', 'aws', 'kafka', 'pyspark', 'git', 'github']</t>
  </si>
  <si>
    <t>Principal Engineer I - Principal Data Platform Engineer</t>
  </si>
  <si>
    <t>['python', 'shell', 'mysql', 'postgresql', 'spark', 'kafka', 'hadoop', 'flask', 'django', 'visio', 'kubernetes', 'docker', 'yarn']</t>
  </si>
  <si>
    <t>SUSTAINABILITY DATA ENGINEER</t>
  </si>
  <si>
    <t>Lewes, United Kingdom</t>
  </si>
  <si>
    <t>Falcon Coffees Ltd</t>
  </si>
  <si>
    <t>['python', 'r', 'postgresql', 'gdpr']</t>
  </si>
  <si>
    <t>Responsible Business Alliance</t>
  </si>
  <si>
    <t>['c', 'jira', 'confluence', 'trello', 'monday.com']</t>
  </si>
  <si>
    <t>Vice President, Data Scientist – Credit Risk, Risk Insights - Chase 360</t>
  </si>
  <si>
    <t>Cygnet Sourcing Ltd</t>
  </si>
  <si>
    <t>Data Quality / Reporting Analyst</t>
  </si>
  <si>
    <t>Superior Skilled Trades</t>
  </si>
  <si>
    <t>['sql', 'go', 'sql server', 'power bi', 'dax']</t>
  </si>
  <si>
    <t>Lead Analytics Engineer</t>
  </si>
  <si>
    <t>Cleartech Recruiting</t>
  </si>
  <si>
    <t>Data Engineer (Azure) - Remote, Latin America</t>
  </si>
  <si>
    <t>Guyana</t>
  </si>
  <si>
    <t>Business Analyst # 26-17532</t>
  </si>
  <si>
    <t>Director – CX Analytics &amp; Optimization Technical Suite Lead</t>
  </si>
  <si>
    <t>Jazz Pharmaceuticals</t>
  </si>
  <si>
    <t>['python', 'r', 'html', 'snowflake', 'redshift', 'power bi', 'dax', 'powerbi', 'powerbi']</t>
  </si>
  <si>
    <t>['sql', 'postgresql', 'neo4j', 'databricks', 'oracle', 'aws', 'gcp', 'spark', 'hadoop', 'power bi']</t>
  </si>
  <si>
    <t>['sql', 'python', 'bash', 'vba', 'shell', 'azure', 'aws', 'spark', 'hadoop', 'looker']</t>
  </si>
  <si>
    <t>Azure Data Engineer(F2F)</t>
  </si>
  <si>
    <t>Scalence L.L.C.</t>
  </si>
  <si>
    <t>['sql', 'c', 'azure', 'gdpr']</t>
  </si>
  <si>
    <t>['sql', 'python', 'java', 'c', 'cassandra', 'azure', 'aws', 'spark', 'pytorch', 'matplotlib', 'numpy', 'tensorflow', 'hadoop', 'scikit-learn', 'pandas', 'tableau', 'power bi', 'git']</t>
  </si>
  <si>
    <t>['pandas', 'flask', 'tableau', 'looker', 'powerbi', 'powerbi', 'docker']</t>
  </si>
  <si>
    <t>['sql', 'sql server', 'snowflake', 'azure', 'tableau', 'power bi', 'qlik', 'dax', 'git']</t>
  </si>
  <si>
    <t>Associate, Data Insights</t>
  </si>
  <si>
    <t>Precision</t>
  </si>
  <si>
    <t>New Brunswick, Canada</t>
  </si>
  <si>
    <t>Minnesota Direct Care and Treatment</t>
  </si>
  <si>
    <t>['sql', 'python', 'go', 'c', 'sql server', 'cassandra', 'azure', 'power bi', 'ssis', 'ssrs', 'sharepoint', 'git', 'github']</t>
  </si>
  <si>
    <t>Ab Initio Developer (Big Data &amp; Hadoop)</t>
  </si>
  <si>
    <t>['sql', 'python', 'scala', 'nosql', 'java', 'shell', 'spark', 'kafka', 'hadoop', 'express', 'git']</t>
  </si>
  <si>
    <t>AI / ML Engineer — Data &amp; Analytics</t>
  </si>
  <si>
    <t>BXI World LLP</t>
  </si>
  <si>
    <t>DOWC</t>
  </si>
  <si>
    <t>['sql', 'python', 'postgresql', 'excel', 'power bi', 'dax']</t>
  </si>
  <si>
    <t>Data Engineer (Azure &amp; Snowflake) - Remote</t>
  </si>
  <si>
    <t>Megazone Cloud US</t>
  </si>
  <si>
    <t>Kingsville, ON, Canada</t>
  </si>
  <si>
    <t>Mastronardi Produce Limited</t>
  </si>
  <si>
    <t>We’re Hiring: Data Engineer (Cloud &amp; Analytics)</t>
  </si>
  <si>
    <t>SkillriseIndia</t>
  </si>
  <si>
    <t>['sql', 'sql server', 'azure', 'databricks', 'pyspark']</t>
  </si>
  <si>
    <t>Entry Level Data/Business Analyst</t>
  </si>
  <si>
    <t>Business (Accounting) Analyst (SQL, PowerBI)</t>
  </si>
  <si>
    <t>['sql', 'excel', 'power bi', 'dax', 'powerbi', 'powerbi']</t>
  </si>
  <si>
    <t>PayCruit</t>
  </si>
  <si>
    <t>Flow Control Group</t>
  </si>
  <si>
    <t>['sql', 'snowflake', 'tableau', 'power bi', 'sap', 'qlik']</t>
  </si>
  <si>
    <t>Senior Manager, Data Science - Acrobat &amp; Express</t>
  </si>
  <si>
    <t>Medical Lab Technologist/Scientist, f/t hospital roles in AK</t>
  </si>
  <si>
    <t>JT MedStaff</t>
  </si>
  <si>
    <t>Data Engineer/ Software Engineer</t>
  </si>
  <si>
    <t>['sql', 'sql server', 'azure', 'asp.net']</t>
  </si>
  <si>
    <t>Anderson, SC</t>
  </si>
  <si>
    <t>['sql', 'python', 'azure', 'databricks', 'aws', 'gcp', 'spark', 'kafka', 'pyspark', 'hadoop', 'git', 'github']</t>
  </si>
  <si>
    <t>Associate Principal – GCP &amp; AWS FinOps Data Engineer</t>
  </si>
  <si>
    <t>Hindustan Recruitment Services Pvt. Ltd.</t>
  </si>
  <si>
    <t>['sql', 'azure', 'aws', 'gcp', 'bigquery', 'airflow']</t>
  </si>
  <si>
    <t>Lead AI &amp; Azure Data Engineer-Fabric</t>
  </si>
  <si>
    <t>['sql', 'python', 'html', 'snowflake', 'aws', 'airflow', 'excel', 'github']</t>
  </si>
  <si>
    <t>AWS Data Engineer / ETL Developer</t>
  </si>
  <si>
    <t>BPA Services</t>
  </si>
  <si>
    <t>['sql', 'sql server', 'postgresql', 'snowflake', 'aws', 'redshift', 'pyspark', 'windows', 'git', 'terraform']</t>
  </si>
  <si>
    <t>Sofware Developer/Data Integration</t>
  </si>
  <si>
    <t>E-Health Partners, Inc</t>
  </si>
  <si>
    <t>['sql', 'java', 'html', 'c', 'azure', 'jquery', 'windows']</t>
  </si>
  <si>
    <t>Principal – Data Scientist, Card Intelligence</t>
  </si>
  <si>
    <t>Data Engineer - Azure &amp; Databricks Expert</t>
  </si>
  <si>
    <t>SYSTRA</t>
  </si>
  <si>
    <t>['sql', 'scala', 'azure', 'databricks', 'spark', 'kafka', 'pyspark', 'git', 'github']</t>
  </si>
  <si>
    <t>Sr. Data Analyst - Retail Bank</t>
  </si>
  <si>
    <t>Lead Data Engineer (DataOps) | Azure, Databricks, CI/CD</t>
  </si>
  <si>
    <t>['sql', 'python', 'azure', 'databricks', 'aws', 'gcp', 'kafka', 'airflow', 'github', 'gitlab']</t>
  </si>
  <si>
    <t>Sr Data Engineer with Python &amp; Databricks</t>
  </si>
  <si>
    <t>['sql', 'python', 'scala', 'snowflake', 'azure', 'databricks', 'aws', 'gcp', 'bigquery', 'spark', 'pyspark', 'airflow']</t>
  </si>
  <si>
    <t>MegazoneCloud US</t>
  </si>
  <si>
    <t>['sql', 'bash', 'shell', 'azure', 'aws', 'gcp', 'spark', 'kafka', 'hadoop', 'centos', 'docker', 'jenkins', 'ansible', 'yarn']</t>
  </si>
  <si>
    <t>Junior Data Engineer - MS Fabric</t>
  </si>
  <si>
    <t>['sql', 'python', 'r', 'sas', 'sas', 'powerbi', 'powerbi']</t>
  </si>
  <si>
    <t>Data Integration Engineer 5356</t>
  </si>
  <si>
    <t>Senior Associate, Data Analytics and Risk Reduction</t>
  </si>
  <si>
    <t>['sql', 'python', 'r', 'express', 'tableau', 'excel', 'power bi']</t>
  </si>
  <si>
    <t>Data Scientist/Application Developer (Secret cleared)</t>
  </si>
  <si>
    <t>['python', 'c', 'typescript', 'databricks', 'matplotlib', 'plotly', 'pyspark', 'seaborn', 'scikit-learn', 'nltk', 'pandas', 'tableau', 'qlik', 'powerbi', 'powerbi']</t>
  </si>
  <si>
    <t>Data Engineer, Senior (Hybrid)</t>
  </si>
  <si>
    <t>Releady</t>
  </si>
  <si>
    <t>['sql', 'snowflake', 'azure', 'databricks', 'airflow', 'cordova', 'github', 'bitbucket']</t>
  </si>
  <si>
    <t>Senior Data Scientist/Data Engineer - Quantitative Risk &amp; Unstructured Market Intelligence Pipeline</t>
  </si>
  <si>
    <t>['python', 'postgresql', 'azure', 'aws', 'power bi', 'outlook', 'unify']</t>
  </si>
  <si>
    <t>Tech Manager, Data Engineering - AI and Support</t>
  </si>
  <si>
    <t>Graduate Associate IT Analyst (Online Security Posture / Security)</t>
  </si>
  <si>
    <t>Talentium Inc. (previously known as AppSource Inc.)</t>
  </si>
  <si>
    <t>['sql', 'python', 'javascript', 'java', 'html', 'css', 'azure', 'aws', 'gcp', 'react', 'numpy', 'pandas', 'angular', 'node.js', 'node', 'windows', 'linux', 'tableau', 'excel', 'power bi', 'git', 'jira', 'confluence']</t>
  </si>
  <si>
    <t>Business Intelligence Specialist, Prospect Management and Analytics</t>
  </si>
  <si>
    <t>Pennsylvania State University</t>
  </si>
  <si>
    <t>Sr Data Engineer - Marketing &amp; Marketing Measurement</t>
  </si>
  <si>
    <t>3 KUBED CONSULTING INDIA PRIVATE LIMITED</t>
  </si>
  <si>
    <t>['sql', 'python', 'databricks', 'aws', 'windows', 'tableau', 'power bi', 'powerbi', 'powerbi']</t>
  </si>
  <si>
    <t>Business Aanlyst</t>
  </si>
  <si>
    <t>Manager Data Engineering - Agentic AI</t>
  </si>
  <si>
    <t>Data Engineer – Analytics &amp; BI |</t>
  </si>
  <si>
    <t>['sql', 'python', 'powershell', 'sql server', 'azure', 'databricks', 'pyspark', 'power bi']</t>
  </si>
  <si>
    <t>Current Master's - Data Science Internship - Summer 2027 | McLean, VA, USA</t>
  </si>
  <si>
    <t>Lead Data Engineer (Java, Python, AWS) | Plano, TX, USA</t>
  </si>
  <si>
    <t>Python Pyspark Developer</t>
  </si>
  <si>
    <t>['python', 'r', 'azure', 'aws', 'spark', 'pyspark', 'airflow']</t>
  </si>
  <si>
    <t>Data Science Vice President - Card Data Analytics</t>
  </si>
  <si>
    <t>['sql', 'python', 'r', 'sas', 'spark', 'hadoop', 'tableau', 'alteryx', 'sas']</t>
  </si>
  <si>
    <t>Data Engineer III - (Pyspark/databricks/Mongo/Sql/Python)</t>
  </si>
  <si>
    <t>['sql', 'nosql', 'mongo', 'java', 'databricks', 'aws', 'pyspark']</t>
  </si>
  <si>
    <t>Associate, Data Analytics,  Commercial &amp; Investment Bank, Tech Strategy and Execution</t>
  </si>
  <si>
    <t>CDP Lead Engineer</t>
  </si>
  <si>
    <t>Sutton, United Kingdom</t>
  </si>
  <si>
    <t>['sql', 'python', 'snowflake', 'azure', 'oracle', 'aws', 'gdpr', 'unity', 'unify']</t>
  </si>
  <si>
    <t>Data Scientist - Applied AI/ML Senior Associate</t>
  </si>
  <si>
    <t>Opus RS</t>
  </si>
  <si>
    <t>Energy Analyst, New Transactions</t>
  </si>
  <si>
    <t>['sql', 'python', 'mysql', 'tableau', 'excel', 'power bi']</t>
  </si>
  <si>
    <t>Data Integration Engineer - VP Level - Python/SQL</t>
  </si>
  <si>
    <t>['sql', 'python', 'sql server', 'databricks']</t>
  </si>
  <si>
    <t>Lead Informtics and Analytics Analyst</t>
  </si>
  <si>
    <t>Dexian [Corp Deal]</t>
  </si>
  <si>
    <t>['snowflake', 'power bi', 'sharepoint']</t>
  </si>
  <si>
    <t>SR Operations Analyst- WFH</t>
  </si>
  <si>
    <t>AJ Mackaness</t>
  </si>
  <si>
    <t>['sql', 'python', 'bigquery', 'gdpr']</t>
  </si>
  <si>
    <t>Data Engineer (Backend Python Development)</t>
  </si>
  <si>
    <t>Green Courte Residential Holdings</t>
  </si>
  <si>
    <t>['sql', 'python', 'shell', 'snowflake', 'azure', 'aws', 'gcp', 'airflow', 'pandas', 'fastapi', 'flask', 'linux', 'kubernetes', 'docker', 'git', 'github', 'terraform']</t>
  </si>
  <si>
    <t>Senior Lead Software Engineer - Data Platform</t>
  </si>
  <si>
    <t>['python', 'aws', 'spark', 'airflow', 'gdpr']</t>
  </si>
  <si>
    <t>Senior Data Analyst (People Analytics)</t>
  </si>
  <si>
    <t>['sql', 'python', 'tableau', 'power bi', 'qlik']</t>
  </si>
  <si>
    <t>P&amp;C Data Analyst</t>
  </si>
  <si>
    <t>Entry-Level Analyst (Remote)</t>
  </si>
  <si>
    <t>Renewable Careers</t>
  </si>
  <si>
    <t>Data Analyst (Pentagon, Onsite)</t>
  </si>
  <si>
    <t>['sql', 'python', 'tableau', 'excel', 'power bi', 'powerpoint', 'sharepoint', 'jira', 'confluence', 'mattermost']</t>
  </si>
  <si>
    <t>Data Analyst (Excellent SQL Development skills)</t>
  </si>
  <si>
    <t>[Remote] Strategic Pricing Analyst- Remote</t>
  </si>
  <si>
    <t>Senior Data Scientist (Pentagon, Onsite)</t>
  </si>
  <si>
    <t>['sql', 'python', 'r', 'tableau', 'excel', 'power bi', 'powerpoint', 'sharepoint']</t>
  </si>
  <si>
    <t>Director, Business Intelligence &amp; Data Strategy</t>
  </si>
  <si>
    <t>['sql', 'snowflake', 'databricks', 'aws', 'power bi', 'terraform']</t>
  </si>
  <si>
    <t>['snowflake', 'spark', 'sap']</t>
  </si>
  <si>
    <t>Sr. Manager - Data Engineering Team Lead</t>
  </si>
  <si>
    <t>['sql', 'python', 'sql server', 'gcp', 'ssis', 'github']</t>
  </si>
  <si>
    <t>Provato Staffing</t>
  </si>
  <si>
    <t>['sql', 'python', 'snowflake', 'oracle', 'github']</t>
  </si>
  <si>
    <t>Platform Support Data Engineer</t>
  </si>
  <si>
    <t>['sql', 'sql server', 'postgresql', 'oracle', 'windows', 'linux', 'splunk', 'github', 'jenkins', 'bitbucket', 'jira', 'confluence']</t>
  </si>
  <si>
    <t>Data Bricks Migration and Support engineer</t>
  </si>
  <si>
    <t>Databricks Data Engineer || Full time permanent role</t>
  </si>
  <si>
    <t>Veridian Tech Solutions, Inc.</t>
  </si>
  <si>
    <t>['sql', 'python', 'bash', 'azure', 'databricks', 'pyspark', 'terraform', 'gitlab', 'unity']</t>
  </si>
  <si>
    <t>Azure Data Bricks Consultant</t>
  </si>
  <si>
    <t>Somerset, United Kingdom</t>
  </si>
  <si>
    <t>['gcp', 'bigquery', 'spark', 'kafka', 'hadoop', 'git']</t>
  </si>
  <si>
    <t>National Crime Agency</t>
  </si>
  <si>
    <t>Stafford, United Kingdom</t>
  </si>
  <si>
    <t>Strolll</t>
  </si>
  <si>
    <t>['sql', 'python', 'r', 'azure', 'databricks', 'spark', 'kafka', 'gdpr', 'git']</t>
  </si>
  <si>
    <t>Data Engineer, Automation &amp; Controls, Blueoval Battery Park Michigan</t>
  </si>
  <si>
    <t>Marshall, MI</t>
  </si>
  <si>
    <t>US_East | Data Engineer_L2</t>
  </si>
  <si>
    <t>Senior Data Engineer - Part Time Contract</t>
  </si>
  <si>
    <t>Context Recruitment</t>
  </si>
  <si>
    <t>Marysville, CA</t>
  </si>
  <si>
    <t>Harmony Health Medical Clinic and Family Resource Center</t>
  </si>
  <si>
    <t>['sql', 'crystal', 'tableau', 'excel', 'power bi', 'powerpoint', 'outlook']</t>
  </si>
  <si>
    <t>Analytical Engineer (Data Modeller + Data Analyst)</t>
  </si>
  <si>
    <t>Vision Radiology</t>
  </si>
  <si>
    <t>['sql', 'snowflake', 'azure', 'redshift', 'bigquery', 'kafka', 'tableau', 'excel', 'looker', 'git']</t>
  </si>
  <si>
    <t>Sigma BI Developer_5+ years</t>
  </si>
  <si>
    <t>['sql', 'python', 'snowflake', 'azure', 'aws', 'gcp', 'redshift', 'bigquery', 'tableau', 'looker', 'power bi', 'sap']</t>
  </si>
  <si>
    <t>Senior Maintenance Analyst</t>
  </si>
  <si>
    <t>['sql', 'python', 'db2', 'sql server', 'oracle', 'aws', 'pyspark', 'tableau', 'qlik']</t>
  </si>
  <si>
    <t>People Operations Data Analyst, Ams</t>
  </si>
  <si>
    <t>['sql', 'express', 'excel', 'power bi', 'sheets']</t>
  </si>
  <si>
    <t>The Opportunity Hub UK</t>
  </si>
  <si>
    <t>['sql', 'python', 'r', 'c', 'numpy', 'scikit-learn', 'pandas', 'tableau', 'looker', 'power bi', 'git']</t>
  </si>
  <si>
    <t>Staff Data Engineer-Austin, TX preferred (Remote considered)</t>
  </si>
  <si>
    <t>Process Data Engineering Specialist - $73,000 - $78,000 A Year</t>
  </si>
  <si>
    <t>JobMESH</t>
  </si>
  <si>
    <t>Veolia</t>
  </si>
  <si>
    <t>['sql', 'python', 'java', 'vb.net', 'sql server', 'oracle', 'aws', 'windows', 'linux']</t>
  </si>
  <si>
    <t>Data Reporting Analyst (SQL &amp; Excel) | W2 | Remote (CA) | $40/hr</t>
  </si>
  <si>
    <t>['sql', 'oracle', 'cordova', 'excel']</t>
  </si>
  <si>
    <t>['python', 'java', 'huggingface']</t>
  </si>
  <si>
    <t>Conversion Analyst</t>
  </si>
  <si>
    <t>['sql', 'python', 'aws', 'redshift', 'pytorch', 'numpy', 'tensorflow', 'scikit-learn', 'pandas']</t>
  </si>
  <si>
    <t>Master Data Management (MDM) Data Engineer</t>
  </si>
  <si>
    <t>Database Engineer (SingleStore/DB2 and Snowflake)</t>
  </si>
  <si>
    <t>['sql', 'python', 'db2', 'snowflake', 'linux', 'unix', 'git']</t>
  </si>
  <si>
    <t>Healthcare Business Systems Analyst with AI/ML</t>
  </si>
  <si>
    <t>['azure', 'aws', 'jira']</t>
  </si>
  <si>
    <t>Performance Assurance Machine Learning Engineer / Data Analyst 4</t>
  </si>
  <si>
    <t>['sql', 'python', 'r', 'snowflake', 'azure', 'databricks', 'aws', 'gcp', 'spark', 'linux', 'kubernetes', 'docker']</t>
  </si>
  <si>
    <t>Bergen Community College</t>
  </si>
  <si>
    <t>['sql', 'c', 'spss']</t>
  </si>
  <si>
    <t>Evaluation and Research Scientist</t>
  </si>
  <si>
    <t>['r', 'excel', 'spss', 'sheets', 'spreadsheet']</t>
  </si>
  <si>
    <t>['sql', 'snowflake', 'aws', 'git', 'github']</t>
  </si>
  <si>
    <t>Integrated Analytics Consultant / Data Engineer - Quality Measurement and Clinical Decision Support</t>
  </si>
  <si>
    <t>St. Joseph's Health Care London</t>
  </si>
  <si>
    <t>['sql', 'python', 'java', 'azure', 'power bi', 'ssis']</t>
  </si>
  <si>
    <t>S+H Search</t>
  </si>
  <si>
    <t>Senior lead Data engineer</t>
  </si>
  <si>
    <t>['python', 'azure', 'databricks', 'aws', 'kubernetes', 'docker', 'github', 'terraform', 'jenkins', 'gitlab', 'unity']</t>
  </si>
  <si>
    <t>Data Tester (Big Data QE)</t>
  </si>
  <si>
    <t>Data Engineer (Databricks &amp; Power BI) (W2 only)</t>
  </si>
  <si>
    <t>['sql', 'azure', 'databricks', 'pyspark', 'power bi', 'dax', 'git']</t>
  </si>
  <si>
    <t>ERP Analyst - REMOTE</t>
  </si>
  <si>
    <t>Lead Decision Analyst: Onsite</t>
  </si>
  <si>
    <t>e.surv Chartered Surveyors</t>
  </si>
  <si>
    <t>Senior Nlp &amp; Genai Lead — Data Scientist (remote)</t>
  </si>
  <si>
    <t>Data Scientist (NH-1560-02T03)</t>
  </si>
  <si>
    <t>Air Force Test Center</t>
  </si>
  <si>
    <t>Data Insights &amp; Analytics Lead</t>
  </si>
  <si>
    <t>ether.fi</t>
  </si>
  <si>
    <t>Medicaid/Medicare Program Integrity Analyst II</t>
  </si>
  <si>
    <t>Lead Data Scientist- 100% remote</t>
  </si>
  <si>
    <t>Data Scientist / Applied ML Engineer</t>
  </si>
  <si>
    <t>ARCLOGIQ Software</t>
  </si>
  <si>
    <t>['sql', 'sql server', 'snowflake', 'azure', 'aws', 'power bi', 'github', 'terraform']</t>
  </si>
  <si>
    <t>['sql', 'python', 'scala', 'nosql', 'java', 'aws', 'redshift', 'airflow', 'kubernetes', 'docker']</t>
  </si>
  <si>
    <t>Sr Data Engineer-DBT engineer</t>
  </si>
  <si>
    <t>MD Anderson</t>
  </si>
  <si>
    <t>['python', 'html', 'pyspark']</t>
  </si>
  <si>
    <t>Staff Applied Scientist - Machine Learning</t>
  </si>
  <si>
    <t>Staff Data Engineer - Data Engineering | Northfield, NJ, USA</t>
  </si>
  <si>
    <t>['sql', 'python', 'scala', 'java', 'c', 'rust', 'spark', 'kafka', 'spring', 'gdpr', 'outlook', 'kubernetes']</t>
  </si>
  <si>
    <t>Lead Data Software Engineer</t>
  </si>
  <si>
    <t>['python', 'aws', 'redshift', 'kafka', 'airflow', 'kubernetes', 'docker', 'terraform']</t>
  </si>
  <si>
    <t>Security Engineer (AppSec) - Contract</t>
  </si>
  <si>
    <t>DataBrain</t>
  </si>
  <si>
    <t>['sql', 'python', 'typescript', 'node']</t>
  </si>
  <si>
    <t>Tavern Research</t>
  </si>
  <si>
    <t>Principal Data Engineer - 14 Month FTC</t>
  </si>
  <si>
    <t>Hackajob Ltd</t>
  </si>
  <si>
    <t>['sql', 'go', 'snowflake', 'aws']</t>
  </si>
  <si>
    <t>Database Engineer - Entry Level</t>
  </si>
  <si>
    <t>['sql', 'mongo', 'redis', 'elasticsearch', 'oracle']</t>
  </si>
  <si>
    <t>Lighthorne, United Kingdom</t>
  </si>
  <si>
    <t>Contechs</t>
  </si>
  <si>
    <t>Data Scientist-Top Secret Clearance Required</t>
  </si>
  <si>
    <t>['sql', 'python', 'r', 'matlab', 'mysql', 'numpy', 'scikit-learn', 'jupyter', 'tableau', 'powerbi', 'powerbi', 'jira', 'confluence']</t>
  </si>
  <si>
    <t>Lead Data Scientist, Experimentation Platform</t>
  </si>
  <si>
    <t>Strava</t>
  </si>
  <si>
    <t>Data Engineering - Data Ingestion Infrastructure</t>
  </si>
  <si>
    <t>['sql', 'python', 'java', 'gcp', 'bigquery', 'kafka', 'kubernetes', 'terraform', 'ansible', 'pulumi']</t>
  </si>
  <si>
    <t>Beverley, United Kingdom</t>
  </si>
  <si>
    <t>Vallum Associates Limited</t>
  </si>
  <si>
    <t>['scala', 'azure', 'databricks']</t>
  </si>
  <si>
    <t>Data Scientist, Technical Lead</t>
  </si>
  <si>
    <t>['sql', 'r', 'bash', 'airflow', 'pandas', 'linux', 'unix']</t>
  </si>
  <si>
    <t>Analyst, Pricing</t>
  </si>
  <si>
    <t>Senior Data Engineer – Financial Markets</t>
  </si>
  <si>
    <t>Elite Talent Consulting</t>
  </si>
  <si>
    <t>Senior Founding Backend/Python Engineer - AI Startup</t>
  </si>
  <si>
    <t>Postbridgetech</t>
  </si>
  <si>
    <t>['python', 'postgresql', 'redis', 'aws', 'fastapi']</t>
  </si>
  <si>
    <t>Pekin Insurance</t>
  </si>
  <si>
    <t>['sql', 'python', 'r', 'nosql', 'snowflake', 'excel', 'spreadsheet']</t>
  </si>
  <si>
    <t>Data Engineer, Principal</t>
  </si>
  <si>
    <t>['sql', 'python', 'nosql', 'snowflake', 'databricks', 'git', 'bitbucket', 'jira']</t>
  </si>
  <si>
    <t>Senior Data Engineer - Modern Data &amp; AI Platforms</t>
  </si>
  <si>
    <t>Spring Venture Group</t>
  </si>
  <si>
    <t>['sql', 'python', 'snowflake', 'azure', 'aws', 'gcp', 'spring']</t>
  </si>
  <si>
    <t>IBM Data Replication (CDC) Engineer</t>
  </si>
  <si>
    <t>['sql', 'db2', 'sql server', 'mysql', 'postgresql', 'oracle', 'windows', 'linux']</t>
  </si>
  <si>
    <t>Lead Business Intelligence Analyst, Full Time - Days</t>
  </si>
  <si>
    <t>Senior Data Analyst  - Global Payment Network, Counterparty Restitution</t>
  </si>
  <si>
    <t>Marchon Partners</t>
  </si>
  <si>
    <t>Data Analytics Manager - Logistics Industry</t>
  </si>
  <si>
    <t>Ntice Sourcing Solutions</t>
  </si>
  <si>
    <t>['sql', 'r', 'azure', 'gdpr', 'sap']</t>
  </si>
  <si>
    <t>Data Scientist — AI Evaluation Analytics</t>
  </si>
  <si>
    <t>Invovia</t>
  </si>
  <si>
    <t>['clickup']</t>
  </si>
  <si>
    <t>['sql', 'python', 'r', 'spark', 'pyspark', 'pandas']</t>
  </si>
  <si>
    <t>Business Analyst Remote</t>
  </si>
  <si>
    <t>People Operations Analyst (Total Rewards &amp; Analytics)</t>
  </si>
  <si>
    <t>Apex - Satellite Platforms</t>
  </si>
  <si>
    <t>IT Data &amp; Reporting Analyst</t>
  </si>
  <si>
    <t>Talentedge</t>
  </si>
  <si>
    <t>Junior Technical Analyst</t>
  </si>
  <si>
    <t>Basecamp Talent</t>
  </si>
  <si>
    <t>Director of Data &amp; Intelligence Engineering - 2237017</t>
  </si>
  <si>
    <t>Forvis Mazars</t>
  </si>
  <si>
    <t>['sql', 'python', 'neo4j', 'snowflake', 'azure', 'databricks', 'aws', 'gcp', 'pyspark', 'jira']</t>
  </si>
  <si>
    <t>Data Scientist 1 - TS/SCI w/poly</t>
  </si>
  <si>
    <t>Data Scientist - Consumer Technology Platform</t>
  </si>
  <si>
    <t>Lead Software Engineer- Python / Pyspark / Java / BigData / Data Modernization / AI</t>
  </si>
  <si>
    <t>['python', 'java', 'snowflake', 'databricks', 'spark', 'pyspark']</t>
  </si>
  <si>
    <t>INFRASTRUCTURE SITE RELIABILITY/BIG DATA ENGINEER-CONTRACT</t>
  </si>
  <si>
    <t>['spark', 'kafka', 'hadoop', 'linux']</t>
  </si>
  <si>
    <t>['go', 'smartsheet']</t>
  </si>
  <si>
    <t>Senior Data &amp; Policy Analyst- Procurement</t>
  </si>
  <si>
    <t>CIPS - The Chartered Institute of Procurement &amp; Supply</t>
  </si>
  <si>
    <t>Intuition IT – Intuitive Technology Recruitment</t>
  </si>
  <si>
    <t>['sql', 'python', 'aws', 'spark', 'pyspark', 'kubernetes', 'docker', 'terraform', 'jenkins']</t>
  </si>
  <si>
    <t>Hudson Hospital</t>
  </si>
  <si>
    <t>Statistical &amp; Claim Data Analyst</t>
  </si>
  <si>
    <t>Crawford and Company</t>
  </si>
  <si>
    <t>QA Apprenticeships</t>
  </si>
  <si>
    <t>Project Management/Principal Project Management (Data Scientist) Jobs</t>
  </si>
  <si>
    <t>['sql', 'python', 'nosql', 'mongodb', 'mongodb', 'neo4j', 'plotly', 'tableau', 'excel', 'powerpoint', 'sharepoint', 'powerbi', 'powerbi']</t>
  </si>
  <si>
    <t>Sr Data Scientist, AI/ML</t>
  </si>
  <si>
    <t>Analytical Science Data Review Group Leader</t>
  </si>
  <si>
    <t>Data Engineer - Top Secret Clearance</t>
  </si>
  <si>
    <t>Metric5</t>
  </si>
  <si>
    <t>['mysql', 'elasticsearch', 'aws', 'kafka', 'node.js', 'node', 'windows', 'kubernetes']</t>
  </si>
  <si>
    <t>Data Scientist II, ML Infrastructure</t>
  </si>
  <si>
    <t>['python', 'spark', 'pytorch', 'airflow', 'jenkins']</t>
  </si>
  <si>
    <t>Senior Applied AI Scientist - Multimodal &amp; Computer Vision</t>
  </si>
  <si>
    <t>Data Engineer with healthcare</t>
  </si>
  <si>
    <t>['sql', 'sql server', 'mlr', 'power bi', 'ssis', 'ssrs']</t>
  </si>
  <si>
    <t>Sr. Business Intelligence Engineer (Power BI)</t>
  </si>
  <si>
    <t>['sql', 'snowflake', 'azure', 'databricks', 'tableau', 'looker', 'power bi', 'ssrs', 'qlik', 'cognos', 'dax']</t>
  </si>
  <si>
    <t>Software Engineer II, Backend, Unified Data Platform</t>
  </si>
  <si>
    <t>['python', 'kotlin', 'mysql', 'aws', 'kubernetes']</t>
  </si>
  <si>
    <t>Senior Analyst, Data Analytics - Center of Excellence</t>
  </si>
  <si>
    <t>Clinical Data Analyst - Healthcare Data Exchange (Contract)</t>
  </si>
  <si>
    <t>PEN Software, Inc.</t>
  </si>
  <si>
    <t>Senior Data Scientist — Fraud Analytics</t>
  </si>
  <si>
    <t>['sql', 'python', 'sql server', 'postgresql', 'azure', 'aws', 'gcp', 'pandas', 'excel', 'power bi', 'sharepoint']</t>
  </si>
  <si>
    <t>Tableau Dashboard Developer</t>
  </si>
  <si>
    <t>['sql', 'db2', 'sql server', 'oracle', 'visio', 'tableau', 'excel', 'ssrs', 'powerpoint', 'git', 'bitbucket']</t>
  </si>
  <si>
    <t>ERP Data Analytics and Reporting Analyst</t>
  </si>
  <si>
    <t>Soccer Data Analyst</t>
  </si>
  <si>
    <t>New England Revolution</t>
  </si>
  <si>
    <t>['sql', 'python', 'r', 'tableau', 'excel', 'power bi', 'git']</t>
  </si>
  <si>
    <t>Corning, NY</t>
  </si>
  <si>
    <t>Senior Hadoop Developer</t>
  </si>
  <si>
    <t>['python', 'scala', 'java', 'spark', 'kafka', 'pyspark', 'airflow', 'hadoop', 'yarn']</t>
  </si>
  <si>
    <t>Data Eng II (PnD), IT PnD Data Engineering</t>
  </si>
  <si>
    <t>['python', 'go', 'ruby', 'java', 'c', 'php', 'aws', 'redshift', 'hadoop', 'ruby', 'node.js', 'node']</t>
  </si>
  <si>
    <t>Data Analyst – Credit Card Portfolio Analytics</t>
  </si>
  <si>
    <t>Earth City, MO</t>
  </si>
  <si>
    <t>Azure Cloud Data Engineer (1879)</t>
  </si>
  <si>
    <t>['sql', 'python', 'c', 'sql server', 'snowflake', 'azure', 'oracle', 'aws', 'airflow', 'ssis', 'git', 'github', 'jira', 'confluence']</t>
  </si>
  <si>
    <t>P&amp;C Analytics Sr Associate</t>
  </si>
  <si>
    <t>['sql', 'python', 'r', 'c', 'snowflake', 'tableau', 'excel', 'power bi', 'powerpoint', 'powerbi', 'powerbi']</t>
  </si>
  <si>
    <t>Member of Data Staff (AI Builder)</t>
  </si>
  <si>
    <t>['sql', 'python', 'snowflake', 'slack']</t>
  </si>
  <si>
    <t>World Insurance Associates LLC</t>
  </si>
  <si>
    <t>['sql', 'python', 't-sql', 'pyspark', 'tableau', 'excel', 'power bi', 'dax', 'powerbi', 'powerbi']</t>
  </si>
  <si>
    <t>Glidewell Dental</t>
  </si>
  <si>
    <t>Data Analyst for Small-Scale Project</t>
  </si>
  <si>
    <t>Sales Performance Data Analyst</t>
  </si>
  <si>
    <t>Kearney Activate-     Senior Data Scientist &amp; Product Engineer</t>
  </si>
  <si>
    <t>HiringCafe</t>
  </si>
  <si>
    <t>Kearney</t>
  </si>
  <si>
    <t>['sql', 'python', 'javascript', 'c', 'spark', 'react', 'tableau', 'power bi', 'docker', 'git']</t>
  </si>
  <si>
    <t>Finezi Inc.</t>
  </si>
  <si>
    <t>['sql', 'oracle', 'aws', 'gdpr', 'sharepoint']</t>
  </si>
  <si>
    <t>Digital Experience Analyst</t>
  </si>
  <si>
    <t>First Entertainment Credit Union</t>
  </si>
  <si>
    <t>Senior Business Analyst – Limerick</t>
  </si>
  <si>
    <t>Senior Data Scientist: Model Risk</t>
  </si>
  <si>
    <t>Visa Hunt</t>
  </si>
  <si>
    <t>['sql', 'python', 'pytorch', 'tensorflow', 'hugging face']</t>
  </si>
  <si>
    <t>Infra Data Engineering Leader, Analytics</t>
  </si>
  <si>
    <t>AI Data analyst – Remote – Ireland</t>
  </si>
  <si>
    <t>['sql', 'python', 'r', 'matlab', 'oracle', 'redshift', 'spark']</t>
  </si>
  <si>
    <t>Software Engineer – Backend &amp; Data</t>
  </si>
  <si>
    <t>Raptor Supplies Private Limited</t>
  </si>
  <si>
    <t>['sql', 'python', 'postgresql', 'elasticsearch', 'aws', 'fastapi', 'github']</t>
  </si>
  <si>
    <t>GCP Cloud Engineer</t>
  </si>
  <si>
    <t>['sql', 'azure', 'aws', 'gcp', 'kubernetes', 'terraform']</t>
  </si>
  <si>
    <t>Service Designer/User Researcher With Data Analysis Experience</t>
  </si>
  <si>
    <t>Qubic Digital Services</t>
  </si>
  <si>
    <t>AI, Data Science and Robotics Coach</t>
  </si>
  <si>
    <t>Dr X Academy of Robotics and Coding Hong Kong Limited</t>
  </si>
  <si>
    <t>Checkr</t>
  </si>
  <si>
    <t>['sql', 'python', 'nosql', 'mongodb', 'mongodb', 'snowflake', 'databricks', 'aws', 'spark', 'kafka', 'pyspark']</t>
  </si>
  <si>
    <t>Senior Data Engineer - Ad Serving</t>
  </si>
  <si>
    <t>['sql', 'python', 'dynamodb', 'redis', 'aws', 'gcp', 'aurora', 'spark', 'kafka', 'airflow']</t>
  </si>
  <si>
    <t>Data Analytics - Contractual</t>
  </si>
  <si>
    <t>Top Secret Data Scientist</t>
  </si>
  <si>
    <t>CDL Software</t>
  </si>
  <si>
    <t>['sql', 'go', 'mysql', 'postgresql', 'elasticsearch', 'oracle', 'aws', 'github', 'terraform', 'gitlab', 'jira']</t>
  </si>
  <si>
    <t>Data Engineer - 2 roles</t>
  </si>
  <si>
    <t>Sheffield Hallam University</t>
  </si>
  <si>
    <t>Senior Data Engineer - Databricks - Azure - Python - Fabric - SQL</t>
  </si>
  <si>
    <t>Data Analyst II, Office of Data Analytics</t>
  </si>
  <si>
    <t>['sql', 'python', 'c', 'visio', 'tableau', 'excel', 'power bi']</t>
  </si>
  <si>
    <t>Jauharabad, Pakistan</t>
  </si>
  <si>
    <t>HitroTech</t>
  </si>
  <si>
    <t>['sql', 'python', 'bash', 'shell', 'unix', 'visio', 'tableau', 'power bi']</t>
  </si>
  <si>
    <t>['python', 'azure', 'aws', 'numpy', 'scikit-learn', 'pandas', 'jupyter', 'opencv', 'fastapi', 'docker', 'git', 'gitlab']</t>
  </si>
  <si>
    <t>Premium Health Care</t>
  </si>
  <si>
    <t>Business Systems and Data Analyst</t>
  </si>
  <si>
    <t>Ranson Barnes Recruitment Limited</t>
  </si>
  <si>
    <t>Junior Data Analyst Apprenticeship</t>
  </si>
  <si>
    <t>Senior Data Analyst – Operations &amp; Systems Integration</t>
  </si>
  <si>
    <t>['sql', 'python', 'c', 'tableau', 'looker', 'power bi', 'jira']</t>
  </si>
  <si>
    <t>AI/ML Ops and Data Engineer</t>
  </si>
  <si>
    <t>['sql', 'python', 'gcp', 'bigquery', 'airflow', 'docker', 'git']</t>
  </si>
  <si>
    <t>Lead Databricks Consultant</t>
  </si>
  <si>
    <t>['sql', 'python', 'azure', 'databricks', 'aws', 'gcp', 'spark', 'pyspark', 'unity']</t>
  </si>
  <si>
    <t>Machine Learning Ops Data Engineer</t>
  </si>
  <si>
    <t>The hirexpress llc</t>
  </si>
  <si>
    <t>['sql', 'python', 'postgresql', 'snowflake', 'aws', 'redshift', 'bigquery', 'airflow', 'git', 'github', 'gitlab']</t>
  </si>
  <si>
    <t>Executive Data Analyst</t>
  </si>
  <si>
    <t>Superb People Ltd</t>
  </si>
  <si>
    <t>Data Scientist- TS/SCI</t>
  </si>
  <si>
    <t>['sql', 'elasticsearch', 'neo4j', 'aws', 'kubernetes', 'docker', 'git']</t>
  </si>
  <si>
    <t>Data Engineer (Python / PySpark / SQL)</t>
  </si>
  <si>
    <t>WilsonCTS</t>
  </si>
  <si>
    <t>Software Engineer - Advanced Reporting</t>
  </si>
  <si>
    <t>['python', 'css', 'typescript', 'aws', 'react', 'airflow', 'fastapi', 'django', 'kubernetes', 'docker', 'terraform']</t>
  </si>
  <si>
    <t>Principal Data Engineer (SC)</t>
  </si>
  <si>
    <t>Synergize Consulting</t>
  </si>
  <si>
    <t>CXI, Inc.</t>
  </si>
  <si>
    <t>Scientific Computing &amp; Data Analytics Engineer</t>
  </si>
  <si>
    <t>Senior Data Engineer (Databricks, Delta Lake -Focused)- In-Person Interview Mandatory</t>
  </si>
  <si>
    <t>Procurement Programs &amp; Systems Data Analyst</t>
  </si>
  <si>
    <t>Allegiant</t>
  </si>
  <si>
    <t>['sql', 'html', 'visual basic', 'sql server', 'sap', 'terminal']</t>
  </si>
  <si>
    <t>Data Analyst - Remote / Telecommute</t>
  </si>
  <si>
    <t>['sql', 'python', 'snowflake', 'oracle', 'gcp', 'spark', 'hadoop', 'unix']</t>
  </si>
  <si>
    <t>Remote Entry Level Financial Analyst (Part-Time)</t>
  </si>
  <si>
    <t>Casa Bonita</t>
  </si>
  <si>
    <t>['sql', 'python', 'r', 'excel', 'sheets']</t>
  </si>
  <si>
    <t>Data Scientist – Marketing (5783)</t>
  </si>
  <si>
    <t>Senior GCP Data Engineer - Remote / Telecommute</t>
  </si>
  <si>
    <t>['sql', 'python', 'java', 'shell', 'gcp', 'bigquery', 'airflow']</t>
  </si>
  <si>
    <t>Data Engineer- EX Capital One</t>
  </si>
  <si>
    <t>['sql', 'python', 'java', 'azure', 'aws', 'gcp', 'spark', 'kafka', 'hadoop']</t>
  </si>
  <si>
    <t>Analyst, Decision Science</t>
  </si>
  <si>
    <t>George P. Johnson Experience Marketing</t>
  </si>
  <si>
    <t>['python', 'r', 'bigquery', 'tableau', 'looker', 'power bi', 'airtable']</t>
  </si>
  <si>
    <t>Data Scientist with QuickSight Knowledge</t>
  </si>
  <si>
    <t>Alation Platform Engineer</t>
  </si>
  <si>
    <t>Syren</t>
  </si>
  <si>
    <t>['python', 'pytorch', 'matplotlib', 'plotly', 'tableau', 'git']</t>
  </si>
  <si>
    <t>Senior Data Engineer - Recommendations &amp; Data Platform</t>
  </si>
  <si>
    <t>Mill</t>
  </si>
  <si>
    <t>['sql', 'python', 'snowflake', 'redshift', 'bigquery', 'airflow', 'tableau', 'terraform', 'pulumi', 'unify']</t>
  </si>
  <si>
    <t>Data Analysis Manager - Risk Product Data</t>
  </si>
  <si>
    <t>HR System Data Analyst</t>
  </si>
  <si>
    <t>James Andrew Recruitment Solutions (JAR Solutions)</t>
  </si>
  <si>
    <t>Data Scientist (Group 4), Junior</t>
  </si>
  <si>
    <t>Senior Data Engineer, Python &amp; API Development</t>
  </si>
  <si>
    <t>WebCreek</t>
  </si>
  <si>
    <t>['sql', 'python', 'elasticsearch', 'fastapi', 'kubernetes', 'docker', 'github', 'jenkins']</t>
  </si>
  <si>
    <t>Talleyville, DE</t>
  </si>
  <si>
    <t>Internal Tools &amp; Data Product Analyst</t>
  </si>
  <si>
    <t>Lambda</t>
  </si>
  <si>
    <t>Parts Data Management Analyst II - Product Engineering Support  # 26-17925</t>
  </si>
  <si>
    <t>Head of Data Science/ Machine Learning</t>
  </si>
  <si>
    <t>Principal Engineer - Channels Data Platforms and Analytics</t>
  </si>
  <si>
    <t>['sql', 'python', 'r', 'go', 'scala', 'java', 'snowflake', 'azure', 'databricks', 'oracle', 'spark', 'kafka', 'hadoop', 'splunk', 'kubernetes', 'docker', 'git', 'terraform', 'jenkins']</t>
  </si>
  <si>
    <t>Data Engineer II - Databricks Platform</t>
  </si>
  <si>
    <t>['databricks', 'aws', 'pyspark', 'unity']</t>
  </si>
  <si>
    <t>Workforce Management Analyst – Skills Management, Assistant Vice President</t>
  </si>
  <si>
    <t>Bilaspur, Chhattisgarh, India</t>
  </si>
  <si>
    <t>SkySun</t>
  </si>
  <si>
    <t>Keyword Analyst Manager</t>
  </si>
  <si>
    <t>Blueberry Digital Labs</t>
  </si>
  <si>
    <t>NC FAST Power BI and Data engineer</t>
  </si>
  <si>
    <t>Novalink Solutions LLC</t>
  </si>
  <si>
    <t>['sql', 'python', 'scala', 't-sql', 'snowflake', 'azure', 'databricks', 'oracle', 'power bi']</t>
  </si>
  <si>
    <t>Senior Azure Data Engineer – Microsoft Fabric | Hybrid (Tamil Nadu)</t>
  </si>
  <si>
    <t>Core Talent Finder</t>
  </si>
  <si>
    <t>['azure', 'spark', 'power bi', 'unify']</t>
  </si>
  <si>
    <t>Southbridge, MA</t>
  </si>
  <si>
    <t>Data Scientist III - FCRM</t>
  </si>
  <si>
    <t>['sql', 'python', 'azure', 'databricks', 'oracle']</t>
  </si>
  <si>
    <t>Data Science &amp; Quantitative Analysis Expert</t>
  </si>
  <si>
    <t>['python', 'numpy', 'pandas', 'jupyter', 'git']</t>
  </si>
  <si>
    <t>Business Analyst &amp; Data Analyst only Freshers Candidates Apply</t>
  </si>
  <si>
    <t>PRIME EXCELLENCY ENTERPRISES</t>
  </si>
  <si>
    <t>Faculty for Data Science &amp; Computer Science</t>
  </si>
  <si>
    <t>Vasantrao Naik Mahavidyalaya</t>
  </si>
  <si>
    <t>['python', 'nosql', 'c++', 'c', 'azure', 'aws', 'gcp']</t>
  </si>
  <si>
    <t>['sql', 'python', 'nosql', 'mongodb', 'c', 'mongodb', 'azure', 'aws', 'gcp', 'power bi']</t>
  </si>
  <si>
    <t>Data Engineer II (Full Time) United States</t>
  </si>
  <si>
    <t>['mongodb', 'mysql', 'postgresql', 'mongodb', 'spark', 'hadoop', 'tableau']</t>
  </si>
  <si>
    <t>Evergreen: Senior AI Platform &amp; Data Engineer</t>
  </si>
  <si>
    <t>Ad Hoc LLC</t>
  </si>
  <si>
    <t>['sql', 'python', 'databricks', 'spark', 'kubernetes']</t>
  </si>
  <si>
    <t>Willsfly Technologies Inc</t>
  </si>
  <si>
    <t>['snowflake', 'databricks', 'spark']</t>
  </si>
  <si>
    <t>Lead Data Engineer (Python, PySpark, AWS) | McLean, VA, USA</t>
  </si>
  <si>
    <t>['sql', 'python', 'scala', 'nosql', 'mongo', 'java', 'shell', 'mysql', 'cassandra', 'snowflake', 'azure', 'aws', 'redshift', 'spark', 'kafka', 'pyspark', 'hadoop', 'linux', 'unix']</t>
  </si>
  <si>
    <t>Information Management and BI Business Analyst</t>
  </si>
  <si>
    <t>Americaneagle.com</t>
  </si>
  <si>
    <t>Data Engineer II (Python / PySpark / SQL)</t>
  </si>
  <si>
    <t>Bonita Springs, FL (+1 other)</t>
  </si>
  <si>
    <t>Data Center Capacity Engineer</t>
  </si>
  <si>
    <t>Jeffersonville, IN</t>
  </si>
  <si>
    <t>['sql', 'python', 'r', 'bash']</t>
  </si>
  <si>
    <t>Staff Software Engineer, Data Engineering</t>
  </si>
  <si>
    <t>Hanumant Technology Pvt. Ltd.</t>
  </si>
  <si>
    <t>Marketing Analytics Lead</t>
  </si>
  <si>
    <t>Hadoop PySpark Data Engineer</t>
  </si>
  <si>
    <t>['sql', 'python', 'shell', 'spark', 'airflow', 'hadoop', 'unix', 'tableau', 'excel']</t>
  </si>
  <si>
    <t>Data Engineer - Systematic Macro Pod - Hedge Fund</t>
  </si>
  <si>
    <t>Software Engineer II - Data Engineering Platform</t>
  </si>
  <si>
    <t>['sql', 'python', 'snowflake', 'aws', 'airflow', 'kubernetes', 'docker', 'terraform']</t>
  </si>
  <si>
    <t>Analytics Consultant (UK Wide, Work at Home, UK, GB)</t>
  </si>
  <si>
    <t>Foundever</t>
  </si>
  <si>
    <t>['sql', 'python', 'r', 'c', 'azure', 'databricks', 'power bi']</t>
  </si>
  <si>
    <t>Data analyst to build multi-source transaction reconciliation pipeline (Python/AI-assisted) - Contract to Hire</t>
  </si>
  <si>
    <t>['sql', 'python', 'snowflake', 'azure', 'aws', 'gcp', 'spark', 'kafka', 'airflow', 'tableau', 'power bi', 'ssis', 'sap', 'qlik']</t>
  </si>
  <si>
    <t>Supervisory Market Data Analyst (Associate Director)</t>
  </si>
  <si>
    <t>['sql', 'python', 'r', 'azure', 'aws', 'gcp', 'numpy', 'pandas', 'tableau', 'excel', 'looker', 'power bi', 'git']</t>
  </si>
  <si>
    <t>Tableau data analyst</t>
  </si>
  <si>
    <t>Elevate Iq</t>
  </si>
  <si>
    <t>['sql', 'python', 'sql server', 'mysql', 'postgresql', 'snowflake', 'azure', 'databricks', 'oracle', 'aws', 'redshift', 'bigquery', 'matplotlib', 'numpy', 'pandas', 'tableau', 'excel']</t>
  </si>
  <si>
    <t>Data Visualization Engineer 5 - Member Insights Engineering</t>
  </si>
  <si>
    <t>['sql', 'javascript', 'typescript', 'react', 'graphql', 'node.js', 'vue', 'node', 'vue.js']</t>
  </si>
  <si>
    <t>Senior Financial Data Analyst (PowerBI)</t>
  </si>
  <si>
    <t>Reyes Beverage Group</t>
  </si>
  <si>
    <t>Rincon Family Services</t>
  </si>
  <si>
    <t>Sustainability Data Analyst, Office of Sustainability</t>
  </si>
  <si>
    <t>Employment and Social Development Canada</t>
  </si>
  <si>
    <t>Hybrid Pricing Analyst — B2B Strategy &amp; Analytics</t>
  </si>
  <si>
    <t>Copeland</t>
  </si>
  <si>
    <t>['sql', 'azure', 'databricks', 'aws', 'pyspark', 'unity']</t>
  </si>
  <si>
    <t>Railroad Retirement Board</t>
  </si>
  <si>
    <t>['sql', 't-sql', 'sql server', 'azure', 'gdpr', 'power bi', 'sap']</t>
  </si>
  <si>
    <t>Senior Data Engineer - Data warehousing/Python/AI</t>
  </si>
  <si>
    <t>East Stroudsburg, PA</t>
  </si>
  <si>
    <t>DTCC</t>
  </si>
  <si>
    <t>['sql', 'python', 'perl', 'shell', 'github']</t>
  </si>
  <si>
    <t>AARATECH</t>
  </si>
  <si>
    <t>Sinfloro Fragrance and Retail Solutions Ltd</t>
  </si>
  <si>
    <t>Senior Software Engineer, Data Platform (Remote)</t>
  </si>
  <si>
    <t>Solution Engineer - Cloud AI (Data)</t>
  </si>
  <si>
    <t>['sql', 'r', 'html', 'postgresql', 'snowflake', 'azure', 'databricks', 'aws', 'redshift', 'bigquery', 'hadoop']</t>
  </si>
  <si>
    <t>Staff Data Scientist, ML (People Analytics &amp; Insights) | Chicago, IL, USA</t>
  </si>
  <si>
    <t>['sql', 'python', 'snowflake', 'bigquery', 'spark']</t>
  </si>
  <si>
    <t>['sql', 'python', 'scala', 'nosql', 'java', 'c', 'dynamodb', 'snowflake', 'azure', 'aws', 'gcp', 'redshift', 'bigquery', 'spark', 'kafka', 'hadoop']</t>
  </si>
  <si>
    <t>Cloudsufi is Hiring! Technical Project Manager || Noida (Hybrid)</t>
  </si>
  <si>
    <t>CLOUDSUFI</t>
  </si>
  <si>
    <t>['go', 'scala', 'java', 'gcp', 'spark', 'git', 'bitbucket']</t>
  </si>
  <si>
    <t>Live Oak, FL</t>
  </si>
  <si>
    <t>Immediate Opening in Jacksonville for a Supply Chain Analyst | Hiring</t>
  </si>
  <si>
    <t>Richardson-based Supply Chain Analyst Opening | Hiring</t>
  </si>
  <si>
    <t>Parallel</t>
  </si>
  <si>
    <t>Voleon</t>
  </si>
  <si>
    <t>['sql', 'python', 'sql server', 'databricks', 'spark', 'pyspark', 'airflow', 'unity']</t>
  </si>
  <si>
    <t>Urgent Hire in Mount Dora:Supply Chain Analyst | Hiring</t>
  </si>
  <si>
    <t>Mt Dora, FL</t>
  </si>
  <si>
    <t>Cape Canaveral-based Supply Chain Analyst Opening | Hiring</t>
  </si>
  <si>
    <t>Trainee Data Cabling Engineer</t>
  </si>
  <si>
    <t>Stoneleigh Consultancy Limited</t>
  </si>
  <si>
    <t>Analyst Telecom</t>
  </si>
  <si>
    <t>Data Engineer / Data Analyst Associate - Business Transformation</t>
  </si>
  <si>
    <t>DuPont</t>
  </si>
  <si>
    <t>['sql', 'python', 'go', 'java', 'sql server', 'snowflake', 'azure', 'tableau', 'power bi']</t>
  </si>
  <si>
    <t>AWS Data Engineer_Python+Glue_6+yrs</t>
  </si>
  <si>
    <t>['python', 'dynamodb', 'aws', 'redshift', 'spark']</t>
  </si>
  <si>
    <t>Azure &amp; Snowflake Data Engineer</t>
  </si>
  <si>
    <t>['sql', 'python', 'snowflake', 'azure', 'databricks', 'spark', 'git']</t>
  </si>
  <si>
    <t>Thales Defense &amp; Security, Inc.</t>
  </si>
  <si>
    <t>Business Analyst III - AMZ9898510</t>
  </si>
  <si>
    <t>['sql', 'python', 'r', 'sas', 'erlang', 'oracle', 'redshift', 'excel', 'spss', 'sas']</t>
  </si>
  <si>
    <t>one2one Recruitment</t>
  </si>
  <si>
    <t>Data Scientist, Finance Forecasting</t>
  </si>
  <si>
    <t>Utilidata</t>
  </si>
  <si>
    <t>['azure', 'databricks', 'aws', 'gcp', 'spark', 'kafka', 'tableau', 'power bi']</t>
  </si>
  <si>
    <t>['sql', 'sas', 'c', 'oracle', 'sas', 'kubernetes', 'docker', 'git', 'jenkins', 'jira']</t>
  </si>
  <si>
    <t>(USA) Senior Manager, Advanced Analytics - Payments Strategy &amp; Analytics, Marketplace</t>
  </si>
  <si>
    <t>['sql', 'r', 'sas', 'tableau', 'looker', 'sas']</t>
  </si>
  <si>
    <t>['python', 'r', 'scala', 'spark', 'pyspark', 'tensorflow']</t>
  </si>
  <si>
    <t>(USA) Manager, Advanced Analytics - Payments Strategy &amp; Analytics, Marketplace</t>
  </si>
  <si>
    <t>['sql', 'python', 'r', 'scala', 'nosql', 'spark', 'matplotlib', 'plotly', 'pyspark', 'tensorflow']</t>
  </si>
  <si>
    <t>Sr. Risk Management Analyst | Austin, TX, USA</t>
  </si>
  <si>
    <t>Data Science, Machine Learning, Generative AI &amp; AI Trainer</t>
  </si>
  <si>
    <t>UniConverge Technologies Pvt. Ltd.</t>
  </si>
  <si>
    <t>Data Engineering Manger</t>
  </si>
  <si>
    <t>['sql', 'python', 'typescript', 'postgresql', 'gcp', 'react', 'node.js', 'node', 'next.js', 'notion', 'slack']</t>
  </si>
  <si>
    <t>Senior Cloud Infrastructure Engineer</t>
  </si>
  <si>
    <t>['python', 'rust', 'azure', 'aws']</t>
  </si>
  <si>
    <t>Data Engineer – Azure Databricks</t>
  </si>
  <si>
    <t>Business Analyst | $100k+</t>
  </si>
  <si>
    <t>Program Manager - Data Analytics</t>
  </si>
  <si>
    <t>Parkland Fleet Solution</t>
  </si>
  <si>
    <t>Senior Business Analyst, Operations</t>
  </si>
  <si>
    <t>Breckenridge, CO</t>
  </si>
  <si>
    <t>['sql', 'python', 'javascript', 'java', 'html', 'sql server', 'azure', 'excel', 'power bi', 'dax']</t>
  </si>
  <si>
    <t>Senior Software Engineer – Backend (Python | Flask | MySQL | AWS)</t>
  </si>
  <si>
    <t>FloData Analytics</t>
  </si>
  <si>
    <t>['sql', 'python', 'mysql', 'redis', 'aws', 'numpy', 'pandas', 'flask', 'sheets', 'docker', 'git', 'github']</t>
  </si>
  <si>
    <t>Work in Edgewater:Supply Chain Analyst | Hiring</t>
  </si>
  <si>
    <t>Edgewater, FL</t>
  </si>
  <si>
    <t>Senior Marketing Analyst</t>
  </si>
  <si>
    <t>Lead Data Engineer AWS</t>
  </si>
  <si>
    <t>Kanchipuram, Tamil Nadu, India</t>
  </si>
  <si>
    <t>rubikssyslabs</t>
  </si>
  <si>
    <t>['sql', 'python', 'aws', 'redshift', 'pyspark', 'airflow', 'git']</t>
  </si>
  <si>
    <t>Senior People Analytics Specialist</t>
  </si>
  <si>
    <t>['sql', 'python', 'oracle', 'tableau', 'excel', 'power bi', 'powerpoint', 'outlook', 'sharepoint']</t>
  </si>
  <si>
    <t>Jr. Portfolio &amp; Data Analyst</t>
  </si>
  <si>
    <t>Dogpatch Labs</t>
  </si>
  <si>
    <t>['c', 'sheets', 'spreadsheet', 'airtable']</t>
  </si>
  <si>
    <t>Lotto Forecast and Predictive Analytics</t>
  </si>
  <si>
    <t>Revolite Infotech Pvt. Ltd</t>
  </si>
  <si>
    <t>['sql', 'python', 'pytorch', 'pyspark', 'tensorflow', 'scikit-learn']</t>
  </si>
  <si>
    <t>Reframe Data Services</t>
  </si>
  <si>
    <t>['aws', 'linux', 'docker', 'github', 'terraform', 'jenkins', 'ansible', 'chef', 'puppet']</t>
  </si>
  <si>
    <t>Principal Engineer, Core Infrastructure</t>
  </si>
  <si>
    <t>['sql', 'nosql', 'gdpr', 'kubernetes', 'terraform']</t>
  </si>
  <si>
    <t>Averro</t>
  </si>
  <si>
    <t>Marine Sensor Data Scientist - AI/ML</t>
  </si>
  <si>
    <t>Schmidt Marine Job Board</t>
  </si>
  <si>
    <t>Lynker</t>
  </si>
  <si>
    <t>Azure Databricks Architect - Fulltime</t>
  </si>
  <si>
    <t>['sql', 'python', 'scala', 'shell', 'azure', 'databricks', 'spark']</t>
  </si>
  <si>
    <t>Senior Lead Data Engineer - R01568572</t>
  </si>
  <si>
    <t>['sql', 'python', 'databricks', 'aws', 'pyspark', 'power bi', 'git']</t>
  </si>
  <si>
    <t>['sql', 'python', 'sql server', 'oracle', 'aws', 'kafka', 'pyspark', 'github', 'jenkins', 'bitbucket']</t>
  </si>
  <si>
    <t>Databricks Developer-Data Engineering</t>
  </si>
  <si>
    <t>['sql', 'python', 'vba', 'azure', 'databricks', 'oracle', 'pandas', 'excel', 'power bi', 'sap']</t>
  </si>
  <si>
    <t>['postgresql', 'snowflake', 'azure']</t>
  </si>
  <si>
    <t>Lead Data Scientist / AI/ML Engineer(IIT's, NIT's, BITS)</t>
  </si>
  <si>
    <t>TalentXO</t>
  </si>
  <si>
    <t>['python', 'spark', 'kafka', 'kubernetes']</t>
  </si>
  <si>
    <t>Data Analyst - IT IV</t>
  </si>
  <si>
    <t>SmartIPlace</t>
  </si>
  <si>
    <t>['sql', 'nosql', 'dynamodb', 'aws', 'power bi', 'dax']</t>
  </si>
  <si>
    <t>SSC - Business Analyst Jobs</t>
  </si>
  <si>
    <t>LOS ANGLS AFB, CA</t>
  </si>
  <si>
    <t>Integrated Data Services, LLC</t>
  </si>
  <si>
    <t>Partner Operations Analyst, Food Access</t>
  </si>
  <si>
    <t>Antrim, United Kingdom</t>
  </si>
  <si>
    <t>Lead Cloud Data Engineer Data Mesh &amp; AI</t>
  </si>
  <si>
    <t>['databricks', 'aws', 'redshift', 'docker', 'github', 'terraform', 'jenkins', 'gitlab', 'unity']</t>
  </si>
  <si>
    <t>CloudSufi - Senior/Lead AI Engineer || Noida(Hybrid)</t>
  </si>
  <si>
    <t>['sql', 'azure', 'aws', 'tableau', 'looker', 'power bi']</t>
  </si>
  <si>
    <t>Senior HRIS &amp; Data Analytics Specialist</t>
  </si>
  <si>
    <t>['python', 'mysql', 'postgresql', 'aws', 'airflow', 'jupyter', 'git']</t>
  </si>
  <si>
    <t>HR Data &amp; Reporting Analyst</t>
  </si>
  <si>
    <t>Advanced Radiology Consultants</t>
  </si>
  <si>
    <t>['sql', 'crystal', 't-sql', 'sql server', 'mysql', 'tableau', 'power bi', 'ssrs']</t>
  </si>
  <si>
    <t>Business Case Analyst/ Data Platform Analyst (EDP)</t>
  </si>
  <si>
    <t>['visio', 'powerpoint', 'sharepoint', 'jira', 'confluence']</t>
  </si>
  <si>
    <t>Senior AI &amp; Data Science Specialist - Law Firm</t>
  </si>
  <si>
    <t>Totum Partners</t>
  </si>
  <si>
    <t>['sql', 'python', 'azure', 'tableau', 'powerbi', 'powerbi']</t>
  </si>
  <si>
    <t>Computer Enterprises Inc</t>
  </si>
  <si>
    <t>['sql', 'python', 'scala', 'databricks', 'aws']</t>
  </si>
  <si>
    <t>Head of Data Engineering - London (Hybrid)</t>
  </si>
  <si>
    <t>Data Scientist, Inference Capacity Optimization</t>
  </si>
  <si>
    <t>Tableau Analyst - 256440</t>
  </si>
  <si>
    <t>['sql', 'sql server', 'tableau', 'ssrs']</t>
  </si>
  <si>
    <t>Senior Data Scientist (Pricing)</t>
  </si>
  <si>
    <t>Senior Analyst, Advanced Analytics - Direct Sales Channels</t>
  </si>
  <si>
    <t>['sql', 'python', 'r', 'sas', 'vba', 'excel', 'power bi', 'sas', 'powerpoint']</t>
  </si>
  <si>
    <t>F&amp;O Business AnalystEnglewood, CO</t>
  </si>
  <si>
    <t>RCB Phoenix Toastmasters Club</t>
  </si>
  <si>
    <t>['azure', 'windows']</t>
  </si>
  <si>
    <t>Senior Manager, Data Engineering &amp; Analytics</t>
  </si>
  <si>
    <t>Trystar</t>
  </si>
  <si>
    <t>['sql', 'azure', 'databricks', 'pyspark', 'power bi', 'sap', 'dax']</t>
  </si>
  <si>
    <t>DevOps Engineer (Storage &amp; Database)</t>
  </si>
  <si>
    <t>Databricks Specialist</t>
  </si>
  <si>
    <t>['azure', 'fastapi', 'git']</t>
  </si>
  <si>
    <t>Head of Data Operations - (Data Engineering)</t>
  </si>
  <si>
    <t>Ofgem</t>
  </si>
  <si>
    <t>Director of Data Analytics BI</t>
  </si>
  <si>
    <t>Senior Human Resources Analyst</t>
  </si>
  <si>
    <t>SG Services, Inc.</t>
  </si>
  <si>
    <t>Customer and AI Insight Analyst</t>
  </si>
  <si>
    <t>Jora</t>
  </si>
  <si>
    <t>AuraOne Human Data</t>
  </si>
  <si>
    <t>Data Engineer - CDAO Central</t>
  </si>
  <si>
    <t>['sql', 'python', 'c', 'azure', 'databricks', 'aws', 'spark', 'pyspark', 'tensorflow', 'scikit-learn']</t>
  </si>
  <si>
    <t>Business Analyst- AI solutions</t>
  </si>
  <si>
    <t>['azure', 'excel', 'power bi', 'jira', 'monday.com']</t>
  </si>
  <si>
    <t>D365 F&amp;O Business Analyst</t>
  </si>
  <si>
    <t>R2 Global</t>
  </si>
  <si>
    <t>Recent Graduate Statistics</t>
  </si>
  <si>
    <t>Business Analyst – Manufacturing Operations</t>
  </si>
  <si>
    <t>['sql', 'python', 'sql server', 'azure', 'tableau', 'excel', 'power bi', 'sap']</t>
  </si>
  <si>
    <t>Endicott, NY</t>
  </si>
  <si>
    <t>Amphenol Interconnect Products Corp.</t>
  </si>
  <si>
    <t>['sql', 'c', 'excel', 'power bi', 'dax']</t>
  </si>
  <si>
    <t>Senior Media Analyst</t>
  </si>
  <si>
    <t>National Marketing &amp; Advertising Agency</t>
  </si>
  <si>
    <t>['sql', 'tableau', 'looker', 'asana']</t>
  </si>
  <si>
    <t>Data  Platform Engineer</t>
  </si>
  <si>
    <t>Sr Technical Lead - Data</t>
  </si>
  <si>
    <t>['sql', 'python', 'scala', 'databricks', 'oracle', 'aws', 'redshift', 'aurora', 'spark', 'pyspark', 'power bi']</t>
  </si>
  <si>
    <t>['sql', 'gdpr', 'excel', 'power bi', 'ssrs']</t>
  </si>
  <si>
    <t>Statistical Data Analyst-Entry Level</t>
  </si>
  <si>
    <t>Web Analytics Specialist - Philly Tri-State Area</t>
  </si>
  <si>
    <t>['python', 'java', 'mongodb', 'c', 'postgresql', 'mongodb', 'kubernetes', 'docker', 'terraform', 'ansible']</t>
  </si>
  <si>
    <t>MARKETING DATA ANALYST</t>
  </si>
  <si>
    <t>Senior Data Analysts</t>
  </si>
  <si>
    <t>['sql', 'python', 'sql server', 'aws', 'scikit-learn', 'pandas', 'tableau', 'alteryx', 'qlik', 'powerbi', 'powerbi']</t>
  </si>
  <si>
    <t>Sr. Analyst - Workforce Analytics</t>
  </si>
  <si>
    <t>['sql', 'r', 'tableau', 'excel', 'power bi', 'alteryx']</t>
  </si>
  <si>
    <t>Professional - Business Analyst III</t>
  </si>
  <si>
    <t>Database Analyst (Associate)--Clinical Data Collection Strategies</t>
  </si>
  <si>
    <t>['sql', 'sas', 'java', 'oracle', 'excel', 'sas', 'ms access', 'outlook']</t>
  </si>
  <si>
    <t>IT &amp; Data Analyst</t>
  </si>
  <si>
    <t>['sql', 'vb.net', 'ssrs']</t>
  </si>
  <si>
    <t>Senior Data Pipeline</t>
  </si>
  <si>
    <t>['python', 'spark', 'kafka', 'git']</t>
  </si>
  <si>
    <t>FP&amp;A Data Analyst &amp; Dashboard Expert</t>
  </si>
  <si>
    <t>On Side Restoration Services</t>
  </si>
  <si>
    <t>Insurance Risk Analyst - Data &amp; Analytics</t>
  </si>
  <si>
    <t>Westlake Services, LLC</t>
  </si>
  <si>
    <t>Analyst, Digital Marketing Analytics at CMI Media Group &amp; Compas</t>
  </si>
  <si>
    <t>Elkhart Township, IN</t>
  </si>
  <si>
    <t>Syufy Enterprises LP</t>
  </si>
  <si>
    <t>Sr Analyst, Insights, Strategy &amp; Analytics (Comedy and Animation)</t>
  </si>
  <si>
    <t>Senior Operations Analyst - Google (Remote)</t>
  </si>
  <si>
    <t>Hired</t>
  </si>
  <si>
    <t>Product Engineering Data Scientist Shape Products</t>
  </si>
  <si>
    <t>KOAH</t>
  </si>
  <si>
    <t>Data Scientist, Blockchain Intelligence — Production-Ready Pipelines</t>
  </si>
  <si>
    <t>Merkle Science</t>
  </si>
  <si>
    <t>['sql', 'python', 'databricks', 'kafka']</t>
  </si>
  <si>
    <t>Data Engineer (Cleared) Jobs</t>
  </si>
  <si>
    <t>ICF Consulting Group, Inc.</t>
  </si>
  <si>
    <t>['sql', 'python', 'scala', 'java', 'sql server', 'mysql', 'postgresql', 'snowflake', 'azure', 'databricks', 'oracle', 'aws', 'redshift', 'spark', 'kafka', 'hadoop', 'git', 'jenkins', 'gitlab']</t>
  </si>
  <si>
    <t>Founding ML Engineer: Multi-modal Intelligence &amp; Persona Fingerprinting</t>
  </si>
  <si>
    <t>Sparkonomy</t>
  </si>
  <si>
    <t>['sql', 'python', 'nosql', 'postgresql', 'firestore', 'gcp', 'bigquery', 'spark', 'opencv']</t>
  </si>
  <si>
    <t>Neo4j Developer</t>
  </si>
  <si>
    <t>['python', 'java', 'neo4j', 'spark', 'kafka', 'scikit-learn', 'linux', 'kubernetes', 'docker', 'git']</t>
  </si>
  <si>
    <t>Data Analyst - up to £60k - Leeds</t>
  </si>
  <si>
    <t>['sql', 'python', 'power bi', 'github']</t>
  </si>
  <si>
    <t>Data Analyst - Manchester - up to £60k</t>
  </si>
  <si>
    <t>Principal Data Engineer AI</t>
  </si>
  <si>
    <t>Cotiviti</t>
  </si>
  <si>
    <t>['sql', 'python', 'c', 'databricks', 'aws', 'gcp', 'spark', 'airflow', 'node']</t>
  </si>
  <si>
    <t>Quantitative Developer (Data Engineering)</t>
  </si>
  <si>
    <t>['python', 'mysql', 'elasticsearch', 'aws', 'numpy', 'pandas']</t>
  </si>
  <si>
    <t>WeDo</t>
  </si>
  <si>
    <t>Accountant Data Analyst</t>
  </si>
  <si>
    <t>Sustainability Data Analyst, UCD Sustainability Unit</t>
  </si>
  <si>
    <t>['r', 'go', 'c']</t>
  </si>
  <si>
    <t>Lead Data Scientist / AI/ML Engineer (Tier 1 College)</t>
  </si>
  <si>
    <t>Group IT Data Platform Engineer</t>
  </si>
  <si>
    <t>Lanseria, South Africa</t>
  </si>
  <si>
    <t>Skye Business Solutions</t>
  </si>
  <si>
    <t>['sql', 'postgresql', 'redis', 'azure', 'databricks', 'spark', 'gdpr', 'power bi', 'terraform']</t>
  </si>
  <si>
    <t>Data Scientist – Lifecycle Marketing &amp; Engagement Analytics</t>
  </si>
  <si>
    <t>Senior Data Scientist – Machine Learning &amp; Analytics (Hybrid | Atlanta, GA)</t>
  </si>
  <si>
    <t>Data Analytics Coordinator (12 month temporary)</t>
  </si>
  <si>
    <t>Tenafly, NJ</t>
  </si>
  <si>
    <t>Sr. Product Analyst</t>
  </si>
  <si>
    <t>[Remote] Risk Data Analyst</t>
  </si>
  <si>
    <t>Data Science / AI &amp; Machine Learning Trainer (Offline)</t>
  </si>
  <si>
    <t>Scholar Buddy</t>
  </si>
  <si>
    <t>['sql', 'python', 'pytorch', 'matplotlib', 'numpy', 'tensorflow', 'scikit-learn', 'pandas']</t>
  </si>
  <si>
    <t>senior python engineer 3</t>
  </si>
  <si>
    <t>Vishwa karma</t>
  </si>
  <si>
    <t>['sql', 'python', 'nosql', 'mongodb', 'mysql', 'postgresql', 'mongodb', 'azure', 'aws', 'fastapi', 'flask', 'django', 'docker', 'git']</t>
  </si>
  <si>
    <t>Business Analyst in Austin Texas</t>
  </si>
  <si>
    <t>['visio', 'excel', 'powerpoint', 'microsoft teams']</t>
  </si>
  <si>
    <t>Alloa, United Kingdom</t>
  </si>
  <si>
    <t>GreenPower Developments Ltd</t>
  </si>
  <si>
    <t>Product Compliance Register Data Analyst</t>
  </si>
  <si>
    <t>Alfreton, United Kingdom</t>
  </si>
  <si>
    <t>Radius Systems Ltd</t>
  </si>
  <si>
    <t>Project - Data Engineer II</t>
  </si>
  <si>
    <t>Senior Data Scientist and Data Engineer</t>
  </si>
  <si>
    <t>vTech Solution</t>
  </si>
  <si>
    <t>Data Engineer - Financial Services</t>
  </si>
  <si>
    <t>Analytics Engineer x 2 (Ref: 20454)</t>
  </si>
  <si>
    <t>HM Courts and Tribunals Service</t>
  </si>
  <si>
    <t>['sql', 'python', 'azure', 'spark', 'microsoft teams']</t>
  </si>
  <si>
    <t>E-2D Data Analyst (Journey)</t>
  </si>
  <si>
    <t>Tekla Research</t>
  </si>
  <si>
    <t>Front-Facing Data Analyst</t>
  </si>
  <si>
    <t>Plat.AI</t>
  </si>
  <si>
    <t>['r', 'tableau', 'looker', 'power bi']</t>
  </si>
  <si>
    <t>Data Engineer &amp; Big Data ML Engineer</t>
  </si>
  <si>
    <t>Argyllinfotech</t>
  </si>
  <si>
    <t>['sql', 'python', 'java', 'snowflake', 'azure', 'aws', 'gcp', 'redshift', 'bigquery', 'spark', 'kafka', 'airflow', 'hadoop', 'git']</t>
  </si>
  <si>
    <t>Data Engineer, Analytics (Ranking, AI)</t>
  </si>
  <si>
    <t>Big Data Engineer - Sr</t>
  </si>
  <si>
    <t>Data Engineer - CRM</t>
  </si>
  <si>
    <t>Guide Dogs for the Blind Association</t>
  </si>
  <si>
    <t>Junior Business Analyst- NY</t>
  </si>
  <si>
    <t>Data Analyst, Sr Staff</t>
  </si>
  <si>
    <t>Verisign</t>
  </si>
  <si>
    <t>['sql', 'python', 'snowflake', 'oracle', 'spark', 'hadoop', 'tableau', 'excel']</t>
  </si>
  <si>
    <t>Data Engineer - TRANSCOM Jobs</t>
  </si>
  <si>
    <t>Agile Defense, Inc.</t>
  </si>
  <si>
    <t>Senior Data Engineer and Analyst</t>
  </si>
  <si>
    <t>Mishawaka, IN</t>
  </si>
  <si>
    <t>BETTER WORLD BOOKS MARKETPLACE INC</t>
  </si>
  <si>
    <t>['sql', 'python', 'sql server', 'snowflake', 'azure', 'aws', 'pytorch', 'airflow', 'scikit-learn', 'power bi', 'ssis', 'git', 'github', 'unify']</t>
  </si>
  <si>
    <t>Sr Data Engineering Developer</t>
  </si>
  <si>
    <t>Workopolis</t>
  </si>
  <si>
    <t>Co-operators General Insurance Company</t>
  </si>
  <si>
    <t>['sql', 'python', 'azure', 'databricks', 'pyspark', 'pandas', 'github', 'terraform']</t>
  </si>
  <si>
    <t>Lead Data Analyst – Modernization</t>
  </si>
  <si>
    <t>['sql', 'python', 'c', 'excel', 'power bi']</t>
  </si>
  <si>
    <t>SAP Ariba Master Data Analyst</t>
  </si>
  <si>
    <t>Senior Data Management Professional - Data Engineering - Corporate Actions</t>
  </si>
  <si>
    <t>['sql', 'python', 'nosql', 'pyspark', 'hugging face', 'pandas']</t>
  </si>
  <si>
    <t>Manager Data Engineering - Retail Media Network Platform</t>
  </si>
  <si>
    <t>['sql', 'python', 'snowflake', 'azure', 'bigquery', 'pyspark', 'numpy', 'pandas', 'looker']</t>
  </si>
  <si>
    <t>Databricks Lead</t>
  </si>
  <si>
    <t>['sql', 'python', 'azure', 'databricks', 'aws', 'gcp', 'spark', 'kafka', 'tableau', 'looker', 'power bi', 'github', 'jenkins', 'unity']</t>
  </si>
  <si>
    <t>Majesty Brands</t>
  </si>
  <si>
    <t>Data Analyst (Tableau/4-Month Contract)</t>
  </si>
  <si>
    <t>Journeyman Data Engineer, Senior</t>
  </si>
  <si>
    <t>['sql', 'python', 'r', 'scala', 'nosql', 'java', 'mongodb', 'bash', 'mysql', 'postgresql', 'mongodb', 'snowflake', 'azure', 'databricks', 'aws', 'redshift', 'spark', 'kafka']</t>
  </si>
  <si>
    <t>Fraser Health</t>
  </si>
  <si>
    <t>['sql', 'python', 'javascript', 'powershell', 'azure', 'ssis', 'ssrs', 'powerbi', 'powerbi']</t>
  </si>
  <si>
    <t>Konnect Holdings, LLC</t>
  </si>
  <si>
    <t>Senior Data Analyst/ Data Scientist</t>
  </si>
  <si>
    <t>Investment Real Estate, LLC</t>
  </si>
  <si>
    <t>['sql', 'python', 'r', 'azure', 'excel', 'power bi', 'spreadsheet', 'dax']</t>
  </si>
  <si>
    <t>AI &amp; GenAI Data Scientist-Director</t>
  </si>
  <si>
    <t>['python', 'c', 'snowflake', 'azure', 'databricks', 'aws', 'phoenix']</t>
  </si>
  <si>
    <t>Santa Maria, CA</t>
  </si>
  <si>
    <t>Safran Cabin</t>
  </si>
  <si>
    <t>['sql', 'python', 'scala', 'java', 'aws']</t>
  </si>
  <si>
    <t>Senior Machine Learning Data Engineer - Cambridge</t>
  </si>
  <si>
    <t>VDH Cloud Data Engineer (Richmond)</t>
  </si>
  <si>
    <t>Betis Group, Inc.</t>
  </si>
  <si>
    <t>['sql', 'python', 'go', 'nosql', 'java', 'c', 'sql server', 'azure', 'oracle', 'aws', 'node.js', 'node', 'kubernetes', 'docker', 'gitlab']</t>
  </si>
  <si>
    <t>Chapa-De</t>
  </si>
  <si>
    <t>['sql', 'tableau', 'excel', 'power bi', 'cognos']</t>
  </si>
  <si>
    <t>Senior Manager, Data Analysis - Data Management</t>
  </si>
  <si>
    <t>Altruix</t>
  </si>
  <si>
    <t>['sql', 'go', 'excel', 'power bi', 'spreadsheet']</t>
  </si>
  <si>
    <t>RCI-RID-17764 Data Analyst - Waltham, MA (HYBRID)</t>
  </si>
  <si>
    <t>['sql', 'snowflake', 'powerpoint', 'jira']</t>
  </si>
  <si>
    <t>Senior Data Operations Engineer – Autonomous Robotics - Waltham, Ma</t>
  </si>
  <si>
    <t>Kodiak Interiors Group</t>
  </si>
  <si>
    <t>Database Engineer II</t>
  </si>
  <si>
    <t>['sql', 'html', 'powershell', 'sql server', 'mysql', 'oracle', 'vmware', 'terminal']</t>
  </si>
  <si>
    <t>Digital Shovel</t>
  </si>
  <si>
    <t>CX -Jr. Data Analyst-NO C2C/LOCAL ONLY</t>
  </si>
  <si>
    <t>['tableau', 'microstrategy']</t>
  </si>
  <si>
    <t>['sql', 'python', 'c', 'snowflake', 'azure', 'databricks', 'aws', 'gcp', 'spark', 'pyspark', 'airflow', 'tableau', 'power bi', 'kubernetes', 'docker', 'unity']</t>
  </si>
  <si>
    <t>Senior Analytics Engineer – Robotics Intelligence - Somerville</t>
  </si>
  <si>
    <t>Senior Data Analyst SNP Biosurgery</t>
  </si>
  <si>
    <t>San Lorenzo, Puerto Rico</t>
  </si>
  <si>
    <t>Bicester, United Kingdom</t>
  </si>
  <si>
    <t>Valda Energy</t>
  </si>
  <si>
    <t>['python', 'azure', 'spark', 'pyspark']</t>
  </si>
  <si>
    <t>Business  Intelligence Analyst</t>
  </si>
  <si>
    <t>SCCU Career</t>
  </si>
  <si>
    <t>6942-ABIOMED  Legal Entity</t>
  </si>
  <si>
    <t>PhD Data Science Internship</t>
  </si>
  <si>
    <t>Workday/Fabric Data Engineer</t>
  </si>
  <si>
    <t>['sql', 'python', 'sap', 'powerbi', 'powerbi']</t>
  </si>
  <si>
    <t>Sr Software Engineer Java SpringBoot Microservices and Data Scientist</t>
  </si>
  <si>
    <t>Pimpri-Chinchwad, Maharashtra, India</t>
  </si>
  <si>
    <t>KritinAI Technologies Private Limited</t>
  </si>
  <si>
    <t>['sql', 'python', 'java', 'kafka', 'spring', 'tableau', 'excel', 'docker']</t>
  </si>
  <si>
    <t>RIS Rx</t>
  </si>
  <si>
    <t>['sql', 'python', 'r', 'scala', 'azure', 'databricks', 'aws', 'spark']</t>
  </si>
  <si>
    <t>Intelligence Analyst</t>
  </si>
  <si>
    <t>Linda, CA</t>
  </si>
  <si>
    <t>Data Engineer ETL</t>
  </si>
  <si>
    <t>Data Scientist Job Details | Capgemini</t>
  </si>
  <si>
    <t>AI Engineer (Agentic AI/Python/GCP)</t>
  </si>
  <si>
    <t>System Analyst 3 ( Databricks Data Engineer)</t>
  </si>
  <si>
    <t>Edify Technologies India Pvt Ltd</t>
  </si>
  <si>
    <t>['sql', 'python', 'scala', 'snowflake', 'databricks', 'spark', 'airflow', 'git']</t>
  </si>
  <si>
    <t>Analyst,Operations</t>
  </si>
  <si>
    <t>['sql', 'excel', 'sheets', 'powerbi', 'powerbi']</t>
  </si>
  <si>
    <t>Data Scientist — Video Analytics</t>
  </si>
  <si>
    <t>Spatial Alphabet</t>
  </si>
  <si>
    <t>Lead AI Engineer / Lead Data Scientist</t>
  </si>
  <si>
    <t>Aura Recruitment Solutions</t>
  </si>
  <si>
    <t>Data Product Analyst Supervisor (Administrative Supervisor 4)</t>
  </si>
  <si>
    <t>New Jersey Courts</t>
  </si>
  <si>
    <t>Junior Data Engineer, Faculty Specialist</t>
  </si>
  <si>
    <t>University of Maryland - College Park</t>
  </si>
  <si>
    <t>['sql', 'python', 'java', 'bash', 'postgresql', 'cassandra', 'aws', 'gcp', 'spark', 'hadoop', 'linux', 'git', 'github', 'bitbucket', 'jira', 'confluence']</t>
  </si>
  <si>
    <t>Big Data Consultant</t>
  </si>
  <si>
    <t>Data Scientist, Analytics (Ranking, AI)</t>
  </si>
  <si>
    <t>['sql', 'python', 'databricks', 'tableau', 'power bi', 'unity']</t>
  </si>
  <si>
    <t>Executive data analyst</t>
  </si>
  <si>
    <t>Senior ML Compiler Engineer</t>
  </si>
  <si>
    <t>5V Tech</t>
  </si>
  <si>
    <t>Master Data Management Analyst [AQ-10523]</t>
  </si>
  <si>
    <t>JOB ID 12230: Data Engineer</t>
  </si>
  <si>
    <t>Data Engineer – Data Integration (Scala &amp; Big Data)</t>
  </si>
  <si>
    <t>Vowels Global Engineering Solution</t>
  </si>
  <si>
    <t>['sql', 'scala', 'snowflake', 'azure', 'databricks', 'aws', 'spark', 'kafka', 'pyspark', 'airflow', 'hadoop']</t>
  </si>
  <si>
    <t>Unstructured Data &amp; Knowledge Team - Analytics Solutions Manager</t>
  </si>
  <si>
    <t>Principal Operations Lead, Fire &amp; Life Safety Systems — Data Center Operations</t>
  </si>
  <si>
    <t>Data Engineer (Software Engineer, Data)</t>
  </si>
  <si>
    <t>talentone</t>
  </si>
  <si>
    <t>Data Engineer (PLM) – Engineering Data Migration</t>
  </si>
  <si>
    <t>Senior Data Analyst Engineer</t>
  </si>
  <si>
    <t>TKC Corporate</t>
  </si>
  <si>
    <t>['sql', 'python', 'sql server', 'snowflake', 'azure', 'databricks', 'oracle', 'power bi', 'qlik', 'git']</t>
  </si>
  <si>
    <t>Jackson Hogg</t>
  </si>
  <si>
    <t>Data Analyst for Financial Analysis</t>
  </si>
  <si>
    <t>Statistician and Data Scientist for Data Modeling</t>
  </si>
  <si>
    <t>GCR Technical Staffing</t>
  </si>
  <si>
    <t>['python', 'azure', 'databricks', 'spark', 'kubernetes']</t>
  </si>
  <si>
    <t>Lead ETL Engineer / Data Engineering Lead</t>
  </si>
  <si>
    <t>['sql', 'python', 'shell', 'sql server', 'postgresql', 'oracle', 'gcp', 'bigquery', 'pyspark']</t>
  </si>
  <si>
    <t>Metadata, Data Lineage &amp; Controls Engineer</t>
  </si>
  <si>
    <t>AWS Data Engineer-Walk in drive-Pune(Hinjewadi)-5 Aug'26</t>
  </si>
  <si>
    <t>['sql', 'python', 'databricks', 'aws', 'redshift', 'spark', 'pyspark', 'git']</t>
  </si>
  <si>
    <t>['sql', 'python', 'databricks', 'aws', 'bigquery', 'tableau', 'looker', 'power bi', 'terraform']</t>
  </si>
  <si>
    <t>Data Entry | Medical Records Tech (EPIC Required) || Auto Offer</t>
  </si>
  <si>
    <t>INTLLYK SYSTEMS PRIVATE LIMITED</t>
  </si>
  <si>
    <t>['sql', 'python', 'sas', 'azure', 'databricks', 'aws', 'gcp', 'tableau', 'power bi', 'sas']</t>
  </si>
  <si>
    <t>Data Destruction Technician (Entry Level)</t>
  </si>
  <si>
    <t>Mineola, NY</t>
  </si>
  <si>
    <t>SBG Distribution LLC</t>
  </si>
  <si>
    <t>Architectural Project Architect-Data Science Focused</t>
  </si>
  <si>
    <t>Data Reporting &amp; Analytics Consultant II - 253118</t>
  </si>
  <si>
    <t>Data and Systems Analyst, OAG - 26807</t>
  </si>
  <si>
    <t>Teachers Support Network</t>
  </si>
  <si>
    <t>['sql', 'visual basic', 'sql server', 'cognos']</t>
  </si>
  <si>
    <t>Actuarial Analyst I</t>
  </si>
  <si>
    <t>St. Joseph County, IN</t>
  </si>
  <si>
    <t>Project Reporting Specialist (Onboarding)</t>
  </si>
  <si>
    <t>SkySource Solutions</t>
  </si>
  <si>
    <t>RadNet</t>
  </si>
  <si>
    <t>Senior Data Analyst – manufacturing</t>
  </si>
  <si>
    <t>Collins McNicholas</t>
  </si>
  <si>
    <t>Senior Data Analyst | Insurance Data &amp; Analytics</t>
  </si>
  <si>
    <t>['sql', 'python', 'azure', 'power bi', 'dax', 'git']</t>
  </si>
  <si>
    <t>Staff Engineer, Data Analysis</t>
  </si>
  <si>
    <t>Senior Technical Account Manager - OTC Pricing</t>
  </si>
  <si>
    <t>['sql', 'python', 'terminal']</t>
  </si>
  <si>
    <t>Plumbing Designer (Data Center)</t>
  </si>
  <si>
    <t>Data Engineer - Snowflake/AWS (Flexible Working)</t>
  </si>
  <si>
    <t>Data Engineer- £125k+ (Azure/Snowflake)</t>
  </si>
  <si>
    <t>Nelson Connects</t>
  </si>
  <si>
    <t>Senior Data &amp; Analytics Business Systems Analyst | Global PE</t>
  </si>
  <si>
    <t>Data Pipelines &amp; Reporting Engineer</t>
  </si>
  <si>
    <t>['sql', 'python', 'go', 'java', 'golang', 'aws', 'gcp']</t>
  </si>
  <si>
    <t>Staff Software Engineer - Data [NYC or SF]</t>
  </si>
  <si>
    <t>Amigo</t>
  </si>
  <si>
    <t>['sql', 'snowflake', 'databricks', 'spark', 'kafka', 'unity']</t>
  </si>
  <si>
    <t>Exp. Associate, Cyber Data Protection &amp; Compliance</t>
  </si>
  <si>
    <t>['go', 'sharepoint', 'jira', 'microsoft teams']</t>
  </si>
  <si>
    <t>Senior, Business Information Architect</t>
  </si>
  <si>
    <t>Reference Data Management Lead</t>
  </si>
  <si>
    <t>Data Scientist 4- Marketplace Valuation</t>
  </si>
  <si>
    <t>['sql', 'python', 'azure', 'gcp', 'bigquery', 'spark', 'airflow']</t>
  </si>
  <si>
    <t>Data Engineer-Snowflake</t>
  </si>
  <si>
    <t>['sql', 'snowflake', 'aws', 'airflow', 'power bi']</t>
  </si>
  <si>
    <t>Catherine-de-Barnes, United Kingdom</t>
  </si>
  <si>
    <t>Data Engineering Jobs</t>
  </si>
  <si>
    <t>Langham Recruitment</t>
  </si>
  <si>
    <t>['sql', 'python', 'scala', 'azure', 'databricks', 'spark', 'power bi', 'dax']</t>
  </si>
  <si>
    <t>Manager, Data Analytics &amp; Business Intelligence</t>
  </si>
  <si>
    <t>Orca Bio</t>
  </si>
  <si>
    <t>['sql', 'tableau', 'excel', 'power bi', 'symphony']</t>
  </si>
  <si>
    <t>Data Validation Specialist</t>
  </si>
  <si>
    <t>['oracle', 'excel', 'microsoft teams']</t>
  </si>
  <si>
    <t>Sr GCP Data Engineer</t>
  </si>
  <si>
    <t>Excelon Solutions</t>
  </si>
  <si>
    <t>['sql', 'gcp', 'bigquery', 'airflow', 'terraform']</t>
  </si>
  <si>
    <t>Data Engineer I - Global Servicing Technology</t>
  </si>
  <si>
    <t>['sql', 'scala', 'nosql', 'azure', 'aws', 'gcp', 'bigquery', 'spark', 'express', 'linux', 'unix', 'power bi', 'dax', 'git', 'jenkins']</t>
  </si>
  <si>
    <t>Azure Data Engineer with Elasticsearch Experience</t>
  </si>
  <si>
    <t>EAPPS TECH LLC dba Magicforce</t>
  </si>
  <si>
    <t>['sql', 'python', 'sql server', 'postgresql', 'elasticsearch', 'azure', 'databricks', 'kafka', 'pyspark', 'fastapi', 'linux', 'docker', 'git', 'github', 'terraform', 'pulumi']</t>
  </si>
  <si>
    <t>Long Branch, NJ</t>
  </si>
  <si>
    <t>Atlantic Plumbing Supply - Somerville, NJ</t>
  </si>
  <si>
    <t>E-commerce Data Entry and Customer Service Specialist</t>
  </si>
  <si>
    <t>USA PRIME STORE</t>
  </si>
  <si>
    <t>Data Scientist - Healthcare Fraud Waste and Abuse - REMOTE</t>
  </si>
  <si>
    <t>['sql', 'python', 'pyspark', 'numpy']</t>
  </si>
  <si>
    <t>Data Engineer - Mid and Senior Secret Clearance</t>
  </si>
  <si>
    <t>Dunhill Professional Search &amp; Government Solutions</t>
  </si>
  <si>
    <t>['postgresql', 'snowflake', 'azure', 'aws', 'spark', 'kafka', 'airflow']</t>
  </si>
  <si>
    <t>Elasticsearch Engineer</t>
  </si>
  <si>
    <t>['sql', 'python', 'sql server', 'postgresql', 'elasticsearch', 'databricks', 'kafka', 'pyspark']</t>
  </si>
  <si>
    <t>Data Scientist - Sales Operations and GTM</t>
  </si>
  <si>
    <t>Calgary IT Service Pros</t>
  </si>
  <si>
    <t>Senior Information Technology Business Analyst</t>
  </si>
  <si>
    <t>StafinGo</t>
  </si>
  <si>
    <t>Website Analytics Manager</t>
  </si>
  <si>
    <t>J. Kent Staffing</t>
  </si>
  <si>
    <t>['html', 'css', 'bigquery', 'express', 'power bi']</t>
  </si>
  <si>
    <t>['sql', 'python', 'r', 'azure', 'aws', 'tableau', 'excel', 'power bi', 'sap', 'alteryx', 'smartsheet']</t>
  </si>
  <si>
    <t>Data Scientist-GEOINT</t>
  </si>
  <si>
    <t>PatchPlus Consulting, Inc.</t>
  </si>
  <si>
    <t>['sql', 'python', 'r', 'matlab', 'azure', 'aws', 'pytorch', 'keras', 'numpy', 'tensorflow', 'pandas', 'datarobot']</t>
  </si>
  <si>
    <t>Data Management Coordinator</t>
  </si>
  <si>
    <t>ExED</t>
  </si>
  <si>
    <t>Data Entry Analyst – Rehab Team</t>
  </si>
  <si>
    <t>Crown Field Services LLC</t>
  </si>
  <si>
    <t>Indiana University Foundation</t>
  </si>
  <si>
    <t>Business Analyst - Columbus OH(Hybrid Locals)</t>
  </si>
  <si>
    <t>Lambdanets Services LLC</t>
  </si>
  <si>
    <t>['sql', 'sql server', 'azure', 'visio', 'sharepoint']</t>
  </si>
  <si>
    <t>Senior Director, Data Science and AI - Advisory</t>
  </si>
  <si>
    <t>RCI-MDLZ-3994 Power BI Developer in East Hanover, NJ (Hybrid)</t>
  </si>
  <si>
    <t>['sql', 'tableau', 'excel', 'power bi', 'alteryx', 'dax', 'sharepoint']</t>
  </si>
  <si>
    <t>['sql', 'python', 'nosql', 'java', 'databricks', 'kafka', 'spring', 'node.js', 'node', 'kubernetes', 'docker']</t>
  </si>
  <si>
    <t>Data Engineer II – GCP, Big Query &amp; Airflow</t>
  </si>
  <si>
    <t>Patton labs Inc.</t>
  </si>
  <si>
    <t>['gcp', 'airflow', 'qlik', 'github']</t>
  </si>
  <si>
    <t>['sql', 'python', 'shell', 'unix', 'jira']</t>
  </si>
  <si>
    <t>Data Analytics, Advisor</t>
  </si>
  <si>
    <t>['sql', 'python', 'sas', 'tableau', 'power bi', 'sas']</t>
  </si>
  <si>
    <t>Senior Applied Scientist, Store Solutions</t>
  </si>
  <si>
    <t>['python', 'r', 'numpy', 'pandas']</t>
  </si>
  <si>
    <t>Elastic Data Engineer</t>
  </si>
  <si>
    <t>['sql', 'python', 'bash', 'powershell', 'elasticsearch', 'aws', 'kafka', 'windows', 'linux', 'kubernetes', 'docker', 'git', 'slack', 'zoom']</t>
  </si>
  <si>
    <t>Data Platform Engineer II</t>
  </si>
  <si>
    <t>Reports Analyst - Talent Acquisition</t>
  </si>
  <si>
    <t>Quezon, Philippines</t>
  </si>
  <si>
    <t>Sagility</t>
  </si>
  <si>
    <t>Paramount Life &amp; General Insurance Corporation</t>
  </si>
  <si>
    <t>Data Engineer | AWS | SQL | ETL | New York Metro</t>
  </si>
  <si>
    <t>['sql', 'postgresql', 'oracle', 'aws']</t>
  </si>
  <si>
    <t>Data Science and Generative AI Trainer (Part-Time)</t>
  </si>
  <si>
    <t>Finance &amp; Revenue Analyst</t>
  </si>
  <si>
    <t>VITRO, Inc.</t>
  </si>
  <si>
    <t>SELECT SIFISO</t>
  </si>
  <si>
    <t>['sql', 'python', 'snowflake', 'azure', 'databricks', 'pyspark', 'power bi', 'git']</t>
  </si>
  <si>
    <t>Children’s Hospital of Philadelphia</t>
  </si>
  <si>
    <t>Business Analyst - Mid Level</t>
  </si>
  <si>
    <t>['visio', 'excel', 'powerpoint', 'jira']</t>
  </si>
  <si>
    <t>Longford, Ireland</t>
  </si>
  <si>
    <t>Software Engineer Python SQL – Market Data</t>
  </si>
  <si>
    <t>['sql', 'python', 'nosql', 'excel']</t>
  </si>
  <si>
    <t>Cranswick PLC - Continental Worsley</t>
  </si>
  <si>
    <t>['sql', 'python', 'excel', 'power bi', 'dax', 'sharepoint']</t>
  </si>
  <si>
    <t>Shoreham-by-Sea, United Kingdom</t>
  </si>
  <si>
    <t>Focus Group</t>
  </si>
  <si>
    <t>['sql', 'python', 'mysql', 'postgresql', 'snowflake', 'git']</t>
  </si>
  <si>
    <t>Plano Supply Chain Analyst with $33-$49/hr Pay | Hiring</t>
  </si>
  <si>
    <t>Senior Engineer - (Java, Data, Enterprise Platforms &amp; Systems Integration) *HYBRID*</t>
  </si>
  <si>
    <t>['sql', 'java', 'c', 'sql server', 'mysql', 'postgresql', 'azure', 'oracle', 'aws', 'gcp', 'windows', 'linux', 'kubernetes', 'docker']</t>
  </si>
  <si>
    <t>Data Ops</t>
  </si>
  <si>
    <t>Faze 3 Consulting</t>
  </si>
  <si>
    <t>['sql', 'python', 'azure', 'databricks', 'aws', 'spark', 'pyspark', 'docker', 'github', 'terraform']</t>
  </si>
  <si>
    <t>Senior Analyst, Business Analytics</t>
  </si>
  <si>
    <t>Pierre Fabre</t>
  </si>
  <si>
    <t>['sql', 'python', 'r', 'snowflake', 'gcp', 'tableau', 'powerbi', 'powerbi']</t>
  </si>
  <si>
    <t>Staff Software Engineer - BackEnd (Level 4) | Gurugram, IND</t>
  </si>
  <si>
    <t>['sql', 'go', 'scala', 'nosql', 'java', 'mongodb', 'kotlin', 'mongodb', 'cassandra', 'aws', 'gcp', 'kafka']</t>
  </si>
  <si>
    <t>Lead Data Engineer (AI &amp; Data Platforms)</t>
  </si>
  <si>
    <t>Corporate Technical Recruiter - AI/ML &amp; Data Science</t>
  </si>
  <si>
    <t>['sql', 'python', 'nosql', 'pytorch', 'keras', 'matplotlib', 'tensorflow', 'scikit-learn', 'tableau', 'power bi']</t>
  </si>
  <si>
    <t>Encore Talent Solutions</t>
  </si>
  <si>
    <t>['sql', 'python', 'snowflake', 'azure', 'databricks', 'aws', 'redshift', 'spark', 'pyspark', 'kubernetes', 'docker', 'git']</t>
  </si>
  <si>
    <t>Software Engineer (Big data/Python/AWS/Databricks)</t>
  </si>
  <si>
    <t>['sql', 'python', 'postgresql', 'redis', 'databricks', 'aws', 'spark', 'pyspark', 'docker', 'github', 'terraform']</t>
  </si>
  <si>
    <t>Data Engineer, Core Experimentation</t>
  </si>
  <si>
    <t>National Life Insurance Company</t>
  </si>
  <si>
    <t>Student Data Analyst, BAR - Lakeland</t>
  </si>
  <si>
    <t>Publix Super Markets, Inc.</t>
  </si>
  <si>
    <t>People Analytics Analyst (Remote Opportunity)</t>
  </si>
  <si>
    <t>S&amp;S Activewear</t>
  </si>
  <si>
    <t>Scientific Data Analyst</t>
  </si>
  <si>
    <t>Woodbridge, VA</t>
  </si>
  <si>
    <t>Imagineeer LLC</t>
  </si>
  <si>
    <t>Senior Operational Analytics Consultant</t>
  </si>
  <si>
    <t>Pricing and Merchandising Data Solutions Analyst</t>
  </si>
  <si>
    <t>['sql', 'python', 'r', 'vba', 'sql server', 'snowflake', 'tableau', 'excel', 'alteryx', 'powerbi', 'powerbi']</t>
  </si>
  <si>
    <t>Snowflake Lead with Data warehouse</t>
  </si>
  <si>
    <t>['sql', 'python', 'snowflake', 'azure', 'databricks', 'aws', 'gcp', 'tableau', 'sap', 'alteryx']</t>
  </si>
  <si>
    <t>Software Engineer, Data Infrastructure &amp; Acquisition - Buffalo, NY, USA</t>
  </si>
  <si>
    <t>Data Platform Engineer - Cybersecurity</t>
  </si>
  <si>
    <t>['python', 'go', 'bash', 'azure', 'aws', 'gcp', 'linux', 'excel', 'terraform', 'ansible']</t>
  </si>
  <si>
    <t>Data Analyst I- Revenue Cycle</t>
  </si>
  <si>
    <t>Investment data analyst- Family Office</t>
  </si>
  <si>
    <t>Schiller Park, IL</t>
  </si>
  <si>
    <t>Encore Global</t>
  </si>
  <si>
    <t>Senior Pensions Data Analyst: Tune in, Turn on and Buy Out</t>
  </si>
  <si>
    <t>Pension Careers</t>
  </si>
  <si>
    <t>Hindmore Recruitment Solutions Limited</t>
  </si>
  <si>
    <t>['sql', 'azure', 'databricks', 'aws', 'redshift', 'spark', 'power bi', 'ssis', 'git']</t>
  </si>
  <si>
    <t>Azure Data Engineer with Microsoft SQL Server</t>
  </si>
  <si>
    <t>['sql', 't-sql', 'sql server', 'azure', 'databricks', 'spark', 'pyspark']</t>
  </si>
  <si>
    <t>Data Analyst with Data Modeling (DM) expertise</t>
  </si>
  <si>
    <t>CCM Consulting Services</t>
  </si>
  <si>
    <t>['sql', 'python', 'bash', 'vba', 'sql server', 'oracle']</t>
  </si>
  <si>
    <t>Senior Power Platform &amp; Statistical Analyst</t>
  </si>
  <si>
    <t>Mayvin, Inc.</t>
  </si>
  <si>
    <t>Polk County Property Appraiser</t>
  </si>
  <si>
    <t>['sql', 'python', 'power bi', 'spss']</t>
  </si>
  <si>
    <t>Azure Databricks Engineer - Fulltime &amp; W2 Contract</t>
  </si>
  <si>
    <t>Contract Data &amp; Performance Engineer</t>
  </si>
  <si>
    <t>Hemlock, MI</t>
  </si>
  <si>
    <t>Microsoft Fabric Power Platform Engineer</t>
  </si>
  <si>
    <t>ETL Data engineer with GraphQL</t>
  </si>
  <si>
    <t>['sql', 'python', 'azure', 'gcp', 'bigquery', 'spark', 'airflow', 'graphql']</t>
  </si>
  <si>
    <t>Data Quality Engineer - Toronto</t>
  </si>
  <si>
    <t>Business Intelligence Data Analyst | Retail Insights</t>
  </si>
  <si>
    <t>Technical Data Analyst – SQL, Tableau, Power BI, MuleSoft &amp; Salesforce</t>
  </si>
  <si>
    <t>['sql', 'python', 'powershell', 'tableau', 'power bi']</t>
  </si>
  <si>
    <t>Desktop support and Data analyst Intern</t>
  </si>
  <si>
    <t>Flinchbaugh Engineering, Inc.</t>
  </si>
  <si>
    <t>Senior Data Analytics Engineer - Federal Financial and Budget</t>
  </si>
  <si>
    <t>['sql', 'python', 'databricks', 'spark', 'pyspark', 'qlik', 'git', 'github', 'gitlab', 'jira']</t>
  </si>
  <si>
    <t>Data Management Analyst- Naval Support</t>
  </si>
  <si>
    <t>Sayres Defense</t>
  </si>
  <si>
    <t>Smarty</t>
  </si>
  <si>
    <t>['sql', 'python', 'mysql', 'aws', 'tableau', 'looker', 'power bi', 'git', 'bitbucket', 'slack']</t>
  </si>
  <si>
    <t>Sr Marketing &amp; Data Analytics Manager</t>
  </si>
  <si>
    <t>Data and Impact Analyst</t>
  </si>
  <si>
    <t>HopeWell Inc.</t>
  </si>
  <si>
    <t>['excel', 'power bi', 'spss', 'dax', 'sharepoint']</t>
  </si>
  <si>
    <t>['sql', 'python', 'go', 'spark', 'airflow', 'hadoop', 'tableau', 'git']</t>
  </si>
  <si>
    <t>['sql', 'python', 'r', 'html', 'c', 'snowflake', 'aws', 'pyspark', 'vue', 'git', 'terraform', 'jenkins', 'bitbucket', 'jira', 'confluence']</t>
  </si>
  <si>
    <t>Senior Software Engineer - Confluent Hybrid Enterprise Connect</t>
  </si>
  <si>
    <t>['java', 'azure', 'aws', 'gcp', 'kafka', 'react', 'kubernetes']</t>
  </si>
  <si>
    <t>Director, AI &amp; Data Science (PL)</t>
  </si>
  <si>
    <t>Senior Data Engineer &amp; Power BI Developer</t>
  </si>
  <si>
    <t>Health Monitor Network</t>
  </si>
  <si>
    <t>['sql', 'python', 'snowflake', 'aws', 'gcp', 'redshift', 'bigquery', 'airflow', 'power bi', 'dax', 'github']</t>
  </si>
  <si>
    <t>Applications and Data Engineering Manager</t>
  </si>
  <si>
    <t>Senior Data Analyst  - Remote</t>
  </si>
  <si>
    <t>FreedomCare</t>
  </si>
  <si>
    <t>AfterShip</t>
  </si>
  <si>
    <t>Data Analyst - Marvel Strike Force</t>
  </si>
  <si>
    <t>['sql', 'python', 'r', 'go', 'snowflake', 'bigquery', 'tableau', 'looker', 'git']</t>
  </si>
  <si>
    <t>Viral Nation</t>
  </si>
  <si>
    <t>Staff Data Scientist - Long Term Impact - Remote</t>
  </si>
  <si>
    <t>['python', 'r', 'scala', 'java', 'c']</t>
  </si>
  <si>
    <t>Applied AI Data Scientist - Remote</t>
  </si>
  <si>
    <t>Focus Camera LLC.</t>
  </si>
  <si>
    <t>Data Scientist - Search - Remote</t>
  </si>
  <si>
    <t>['sql', 'python', 'go', 'numpy', 'scikit-learn', 'pandas']</t>
  </si>
  <si>
    <t>Data Engineer (Remote, US)</t>
  </si>
  <si>
    <t>['python', 'scala', 'c', 'postgresql', 'bigquery', 'spark', 'airflow', 'django', 'git']</t>
  </si>
  <si>
    <t>Senior Software Engineer - Remote</t>
  </si>
  <si>
    <t>Coalition</t>
  </si>
  <si>
    <t>Senior Software Engineer II, Machine Learning - Remote</t>
  </si>
  <si>
    <t>Narvar</t>
  </si>
  <si>
    <t>['sql', 'python', 'nosql', 'shell', 'spark', 'pytorch', 'numpy', 'tensorflow', 'pandas', 'linux']</t>
  </si>
  <si>
    <t>Senior Software Engineer - Confluent Secure Compute</t>
  </si>
  <si>
    <t>['python', 'go', 'java', 'c', 'azure', 'aws', 'gcp', 'kafka', 'react', 'kubernetes', 'docker']</t>
  </si>
  <si>
    <t>Data Scientist / Data Quality Lead - Bridgeport, CT</t>
  </si>
  <si>
    <t>QL2 Software</t>
  </si>
  <si>
    <t>Senior Analyst, Advanced Analytics - Walmart Connect</t>
  </si>
  <si>
    <t>Senior Analytics Engineer - SQL/Azure Data Factory/Fabric</t>
  </si>
  <si>
    <t>Tech4 Limited</t>
  </si>
  <si>
    <t>['sql', 'python', 'nosql', 'mongodb', 'c', 'sql server', 'mongodb', 'dynamodb', 'snowflake', 'azure', 'gdpr', 'windows', 'power bi', 'git']</t>
  </si>
  <si>
    <t>Supply Chain Analyst(Part-Time)-Fountain</t>
  </si>
  <si>
    <t>Fountain, CO</t>
  </si>
  <si>
    <t>Medical Affairs Data Analyst</t>
  </si>
  <si>
    <t>['sql', 'tableau', 'excel', 'microstrategy', 'qlik']</t>
  </si>
  <si>
    <t>Sr. Business Systems Analyst - Splunk (Remote)</t>
  </si>
  <si>
    <t>['sql', 'go', 'snowflake', 'tableau', 'excel']</t>
  </si>
  <si>
    <t>Part-Time Supply Chain Analyst in Celina</t>
  </si>
  <si>
    <t>Principal Marketing Scientist</t>
  </si>
  <si>
    <t>Data Scientist ( AI / ML Engineer )</t>
  </si>
  <si>
    <t>Engineer Master Solution Pvt. ltd</t>
  </si>
  <si>
    <t>Data Engineer 1, Python, AWS</t>
  </si>
  <si>
    <t>St Paul, MN (+1 other)</t>
  </si>
  <si>
    <t>Senior Data Scientist - Detection &amp; Modeling</t>
  </si>
  <si>
    <t>TWG AI</t>
  </si>
  <si>
    <t>Senior Data Scientist - Validation &amp; Information-Driven Trading</t>
  </si>
  <si>
    <t>Data Center Production Operations Engineer</t>
  </si>
  <si>
    <t>['python', 'bash']</t>
  </si>
  <si>
    <t>SAP Analytics Engineer (Datasphere)- India</t>
  </si>
  <si>
    <t>Client Data &amp; Operations Analyst</t>
  </si>
  <si>
    <t>Y TREE</t>
  </si>
  <si>
    <t>Managed IT Solutions &amp; Support Ltd.</t>
  </si>
  <si>
    <t>['sql', 'python', 'r', 'tableau', 'sheets']</t>
  </si>
  <si>
    <t>Data Scientist - Law Enforcement Analytics &amp; Program</t>
  </si>
  <si>
    <t>['sql', 'python', 'pytorch', 'tensorflow', 'scikit-learn', 'tableau']</t>
  </si>
  <si>
    <t>REYAN TECHNOLOGIES LTD</t>
  </si>
  <si>
    <t>['sql', 'python', 'snowflake', 'azure', 'databricks', 'spark', 'power bi', 'ssis', 'git', 'svn']</t>
  </si>
  <si>
    <t>DATA SCIENTIST | FINANCIAL INTELLIGENCE | ANALYST Jobs</t>
  </si>
  <si>
    <t>['sql', 'python', 'r', 'matlab', 'spark', 'tensorflow', 'scikit-learn', 'jupyter', 'tableau', 'powerpoint']</t>
  </si>
  <si>
    <t>['go', 'scala', 'java', 'rust', 'azure', 'aws', 'gcp', 'spark', 'splunk', 'terraform']</t>
  </si>
  <si>
    <t>Data Engineer || Montreal- Hybrid job || French speaking</t>
  </si>
  <si>
    <t>XOOMTN</t>
  </si>
  <si>
    <t>['azure', 'aws', 'power bi']</t>
  </si>
  <si>
    <t>Data Engineer with DBT and Snowflake</t>
  </si>
  <si>
    <t>['sql', 'snowflake', 'azure', 'aws', 'git']</t>
  </si>
  <si>
    <t>Data Engineer (AWS Glue + Java/Spring Boot)_5+ years</t>
  </si>
  <si>
    <t>['sql', 'python', 'java', 'aws', 'spark', 'kafka', 'spring', 'kubernetes', 'docker', 'git']</t>
  </si>
  <si>
    <t>Data Analyst-II</t>
  </si>
  <si>
    <t>Operational Process &amp; Data Analyst 4 - Annapolis Junction, MD</t>
  </si>
  <si>
    <t>M.C. Dean, Inc</t>
  </si>
  <si>
    <t>['sql', 'python', 'r', 'c', 'tableau', 'excel', 'power bi', 'powerpoint']</t>
  </si>
  <si>
    <t>Senior Investment Data Analyst</t>
  </si>
  <si>
    <t>Data Scientist, New Grad (Remote)</t>
  </si>
  <si>
    <t>['python', 'go', 'postgresql', 'aws', 'redshift']</t>
  </si>
  <si>
    <t>Senior Data Scientist  (Remote)</t>
  </si>
  <si>
    <t>['sql', 'python', 'r', 'databricks', 'scikit-learn', 'looker']</t>
  </si>
  <si>
    <t>Incline Village, NV</t>
  </si>
  <si>
    <t>Staff Data Scientist, Full Stack (Remote)</t>
  </si>
  <si>
    <t>Manager, Data Science  (Remote)</t>
  </si>
  <si>
    <t>['sql', 'python', 'pytorch', 'pandas', 'excel', 'git']</t>
  </si>
  <si>
    <t>Staff Data Scientist - Fraud &amp; Risk</t>
  </si>
  <si>
    <t>Senior Data Scientist, Full Stack (Remote)</t>
  </si>
  <si>
    <t>Data Science Manager - Application Fraud (Remote)</t>
  </si>
  <si>
    <t>Tutor - Master's in Data Science (Temporary)</t>
  </si>
  <si>
    <t>['python', 'c', 'spring', 'slack']</t>
  </si>
  <si>
    <t>Senior Data Scientist, RC Capital (Remote)</t>
  </si>
  <si>
    <t>Air Ronge, SK, Canada</t>
  </si>
  <si>
    <t>RevenueCat</t>
  </si>
  <si>
    <t>AVP, AI (Data Science/Engineer) Remote - EST</t>
  </si>
  <si>
    <t>['python', 'c', 'azure', 'aws', 'arch']</t>
  </si>
  <si>
    <t>Senior R&amp;D Data Engineer, Hardware Systems</t>
  </si>
  <si>
    <t>['sql', 'python', 'r', 'snowflake', 'numpy', 'airflow', 'pandas', 'notion']</t>
  </si>
  <si>
    <t>['snowflake', 'airflow', 'sheets']</t>
  </si>
  <si>
    <t>PAR Technology</t>
  </si>
  <si>
    <t>['sql', 'python', 'nosql', 'java', 'mongodb', 'mysql', 'mongodb', 'azure', 'databricks', 'aws', 'spark', 'kafka', 'pyspark', 'github']</t>
  </si>
  <si>
    <t>Senior Data Platform Engineer II (Remote)</t>
  </si>
  <si>
    <t>Wrapbook</t>
  </si>
  <si>
    <t>['python', 'scala', 'java', 'postgresql', 'aws', 'airflow', 'terraform', 'ansible', 'unify']</t>
  </si>
  <si>
    <t>Senior Data Streaming Engineer (Apache Flink &amp; Apache Spark)</t>
  </si>
  <si>
    <t>['python', 'scala', 'java', 'azure', 'aws', 'spark', 'kafka']</t>
  </si>
  <si>
    <t>GCP DE_6+ Years</t>
  </si>
  <si>
    <t>['sql', 'python', 'scala', 'gcp', 'bigquery', 'spark', 'pyspark', 'pandas', 'tableau']</t>
  </si>
  <si>
    <t>Alder Hey Children's NHS Foundation Trust</t>
  </si>
  <si>
    <t>['sql', 'python', 'databricks', 'gdpr', 'power bi']</t>
  </si>
  <si>
    <t>Business Systems Analyst, Strategic Operations</t>
  </si>
  <si>
    <t>['sql', 'python', 'phoenix', 'tableau', 'airtable']</t>
  </si>
  <si>
    <t>Senior Analytics Engineer &amp; AI Developer</t>
  </si>
  <si>
    <t>['sql', 'python', 'r', 'snowflake', 'bigquery', 'pyspark', 'pandas']</t>
  </si>
  <si>
    <t>Staff Software Engineer – Engineer Data Platform</t>
  </si>
  <si>
    <t>Mojo Vision</t>
  </si>
  <si>
    <t>['python', 'aws', 'unify']</t>
  </si>
  <si>
    <t>Staff R&amp;D Data Engineer, Hardware Systems</t>
  </si>
  <si>
    <t>St Louis Park, MN</t>
  </si>
  <si>
    <t>Smith System Driver Risk Management</t>
  </si>
  <si>
    <t>['sql', 'python', 'scala', 'snowflake', 'databricks', 'ssis']</t>
  </si>
  <si>
    <t>INABA FOODS (USA), INC.</t>
  </si>
  <si>
    <t>Snowflake Engineer (Snowflake Cortex &amp; Data Engineering)</t>
  </si>
  <si>
    <t>['sql', 'python', 'snowflake', 'azure', 'aws', 'gcp', 'git']</t>
  </si>
  <si>
    <t>Lead Data/Software Engineer - Azure Databricks, .Net</t>
  </si>
  <si>
    <t>['python', 'javascript', 'c', 'azure', 'databricks', 'aws', 'gcp', 'spark']</t>
  </si>
  <si>
    <t>['python', 'go', 'snowflake', 'databricks', 'aws', 'redshift', 'bigquery', 'airflow', 'kubernetes', 'terraform']</t>
  </si>
  <si>
    <t>Data Engineering &amp; Operations Manager</t>
  </si>
  <si>
    <t>['sql', 'sql server', 'oracle', 'tableau', 'power bi', 'sap', 'ms access']</t>
  </si>
  <si>
    <t>Huxley (UK) Limited</t>
  </si>
  <si>
    <t>['sql', 'python', 'java', 'azure', 'aws', 'spark', 'kafka', 'airflow', 'kubernetes']</t>
  </si>
  <si>
    <t>Lead Data Engineer | Chicago, IL, USA</t>
  </si>
  <si>
    <t>['sql', 'python', 'scala', 'nosql', 'mongo', 'java', 'shell', 'mysql', 'cassandra', 'snowflake', 'azure', 'databricks', 'aws', 'redshift', 'spark', 'kafka', 'airflow', 'hadoop', 'linux', 'unix']</t>
  </si>
  <si>
    <t>Data Engineer – Azure Data Platform</t>
  </si>
  <si>
    <t>Shivanii Talent Hub</t>
  </si>
  <si>
    <t>Watts Water</t>
  </si>
  <si>
    <t>['sql', 'python', 'r', 'c', 'power bi', 'sap']</t>
  </si>
  <si>
    <t>['sql', 'python', 'azure', 'oracle', 'pytorch', 'numpy', 'tensorflow', 'scikit-learn', 'pandas', 'power bi']</t>
  </si>
  <si>
    <t>AI &amp; ML Data Science Engineer - Chennai</t>
  </si>
  <si>
    <t>['sql', 'python', 'sql server', 'mysql', 'postgresql', 'snowflake', 'azure', 'aws', 'gcp', 'redshift', 'bigquery', 'pyspark', 'airflow', 'pandas', 'tableau', 'looker', 'power bi']</t>
  </si>
  <si>
    <t>Village of McCook</t>
  </si>
  <si>
    <t>Part-Time Supply Chain Analyst in Mckinney</t>
  </si>
  <si>
    <t>['sql', 'python', 't-sql', 'powershell', 'sql server', 'azure', 'databricks', 'spark', 'pyspark', 'hadoop', 'power bi', 'ssis', 'kubernetes']</t>
  </si>
  <si>
    <t>Software Engineer, ML Ops</t>
  </si>
  <si>
    <t>AeroVect</t>
  </si>
  <si>
    <t>['python', 'c', 'aws', 'docker']</t>
  </si>
  <si>
    <t>['sql', 'python', 'nosql', 'sql server', 'snowflake', 'azure', 'databricks', 'aws', 'gcp', 'bigquery', 'spark', 'pyspark']</t>
  </si>
  <si>
    <t>Senior Business Intelligence Analyst - Campaign Delivery</t>
  </si>
  <si>
    <t>Business Analytics Consultant - Risk Operations &amp; Quantitative Strategy</t>
  </si>
  <si>
    <t>Analytics &amp; Reporting Consultant (Bflex time entry, Temp)</t>
  </si>
  <si>
    <t>['sql', 'sas', 'excel', 'power bi', 'sas', 'sharepoint']</t>
  </si>
  <si>
    <t>Director, Data Engineer</t>
  </si>
  <si>
    <t>Mountain View, AR</t>
  </si>
  <si>
    <t>['python', 'c', 'spark', 'airflow']</t>
  </si>
  <si>
    <t>Principal Data Scientist, Card Intelligence</t>
  </si>
  <si>
    <t>Data Scientist (2-5 years experience) - Hybrid</t>
  </si>
  <si>
    <t>Tri</t>
  </si>
  <si>
    <t>['sql', 'python', 'c', 'aws', 'spark']</t>
  </si>
  <si>
    <t>['snowflake', 'bigquery', 'spark', 'github', 'terraform']</t>
  </si>
  <si>
    <t>Data Engineer #4885 - Hybrid</t>
  </si>
  <si>
    <t>['sql', 'python', 'r', 'c', 'snowflake', 'aws', 'redshift', 'airflow', 'tableau']</t>
  </si>
  <si>
    <t>Principal Software Engineer, Data Engineering - Hybrid</t>
  </si>
  <si>
    <t>['sql', 'python', 'java', 'mongodb', 'assembly', 'mongodb', 'dynamodb', 'snowflake', 'aws', 'spark', 'kafka', 'terraform']</t>
  </si>
  <si>
    <t>Sr. Data Engineer - Hybrid</t>
  </si>
  <si>
    <t>['sql', 'python', 'c', 'mysql', 'postgresql', 'snowflake', 'azure', 'databricks', 'oracle', 'aws', 'gcp', 'redshift', 'bigquery', 'spark', 'kafka', 'airflow', 'gdpr', 'git', 'jira']</t>
  </si>
  <si>
    <t>Cloud Engineer- Data/AI Focused - Hybrid</t>
  </si>
  <si>
    <t>Innovative Solutions</t>
  </si>
  <si>
    <t>['sql', 'dynamodb', 'aws', 'redshift', 'aurora']</t>
  </si>
  <si>
    <t>Pipeline - Future Software Engineer Opportunity, Enterprise Technology Services (ETS)</t>
  </si>
  <si>
    <t>['sql', 'python', 'go', 'javascript', 'java', 'typescript', 'spring', 'express', 'linux', 'unix', 'git', 'jenkins']</t>
  </si>
  <si>
    <t>Senior Distributed Systems Software Engineer - Remote</t>
  </si>
  <si>
    <t>['sql', 'python', 'go', 'java', 'azure', 'aws', 'gcp', 'gdpr']</t>
  </si>
  <si>
    <t>Business Intelligence Sr Data Analyst - Remote</t>
  </si>
  <si>
    <t>['visio', 'sharepoint', 'atlassian', 'jira', 'confluence']</t>
  </si>
  <si>
    <t>Research Analyst - Hybrid</t>
  </si>
  <si>
    <t>Eastern Research Group (ERG)</t>
  </si>
  <si>
    <t>['python', 'r', 'sas', 'c', 'excel', 'sas', 'powerpoint', 'outlook']</t>
  </si>
  <si>
    <t>Business Analyst Roles (Remote, USA)</t>
  </si>
  <si>
    <t>OmegaHires</t>
  </si>
  <si>
    <t>Senior/Staff Data Scientist, Quantitative Risk Assessment - Hybrid</t>
  </si>
  <si>
    <t>Great Gray</t>
  </si>
  <si>
    <t>['sql', 'python', 'c', 'azure', 'databricks', 'aws', 'react', 'numpy', 'scikit-learn', 'pandas', 'fastapi', 'angular', 'docker', 'github']</t>
  </si>
  <si>
    <t>Machine Learning Engineer / Scientist</t>
  </si>
  <si>
    <t>Untill</t>
  </si>
  <si>
    <t>['sql', 'python', 'shell', 'aws', 'gcp', 'pytorch', 'matplotlib', 'plotly', 'numpy', 'pandas', 'linux', 'git', 'terminal']</t>
  </si>
  <si>
    <t>['python', 'c', 'arch']</t>
  </si>
  <si>
    <t>Grand Rapids, OH</t>
  </si>
  <si>
    <t>Mizuho Securities USA</t>
  </si>
  <si>
    <t>Senior Data Engineer : Raleigh, NC / Phoenix, AZ /Dallas, TX or Addison, TX</t>
  </si>
  <si>
    <t>['sql', 'python', 'db2', 'sql server', 'snowflake', 'azure', 'oracle', 'pyspark', 'airflow', 'phoenix', 'excel', 'qlik', 'gitlab']</t>
  </si>
  <si>
    <t>Data Engineering Student (4 months) - Fall 2026</t>
  </si>
  <si>
    <t>Principal Data Scientist-Palantir Foundry (W2 only)</t>
  </si>
  <si>
    <t>ERM Data Analytics &amp; Reporting | Pasadena, CA, USA</t>
  </si>
  <si>
    <t>Solution Engineer</t>
  </si>
  <si>
    <t>Data Engineer [AQ-11168]</t>
  </si>
  <si>
    <t>['sql', 'python', 'powershell', 'c']</t>
  </si>
  <si>
    <t>Principal Scientist, Data Science</t>
  </si>
  <si>
    <t>['sql', 'python', 'go', 'spring', 'git']</t>
  </si>
  <si>
    <t>Electrical Engineer SME - AI Data Centers</t>
  </si>
  <si>
    <t>Northglenn, CO</t>
  </si>
  <si>
    <t>Data Driven Enterprises</t>
  </si>
  <si>
    <t>Data Engineer - Platform Innovation and Engineering</t>
  </si>
  <si>
    <t>Dormansville, NY</t>
  </si>
  <si>
    <t>Fairfax County, VA</t>
  </si>
  <si>
    <t>['sql', 'db2', 'sql server', 'postgresql', 'snowflake', 'azure', 'oracle', 'aws', 'redshift', 'bigquery', 'spark', 'airflow', 'hadoop', 'gdpr']</t>
  </si>
  <si>
    <t>['sql', 'python', 'kafka', 'git']</t>
  </si>
  <si>
    <t>Data Infrastructure &amp; Security Engineer</t>
  </si>
  <si>
    <t>Sahibzada Ajit Singh Nagar, Punjab, India</t>
  </si>
  <si>
    <t>Kapoor Wealth Partners</t>
  </si>
  <si>
    <t>['azure', 'aws', 'gcp', 'terraform', 'ansible']</t>
  </si>
  <si>
    <t>Homestead Valley, CA</t>
  </si>
  <si>
    <t>Acquisition &amp; Program Support Analyst</t>
  </si>
  <si>
    <t>Metrics LLC</t>
  </si>
  <si>
    <t>['go', 'html', 'excel', 'power bi']</t>
  </si>
  <si>
    <t>Graduate Analyst (Sustainability)</t>
  </si>
  <si>
    <t>Scientist, Drug Discovery Data for AI/ML</t>
  </si>
  <si>
    <t>D. E. Shaw Research</t>
  </si>
  <si>
    <t>Senior Go-To-Market Analyst [REF 62]</t>
  </si>
  <si>
    <t>Intercom, Inc.</t>
  </si>
  <si>
    <t>Master Data Management Analyst [AQ-11329]</t>
  </si>
  <si>
    <t>Lazard Freres</t>
  </si>
  <si>
    <t>Marketing Analytics</t>
  </si>
  <si>
    <t>Senior Business Technology Analyst</t>
  </si>
  <si>
    <t>Sacramento Municipal Utility District</t>
  </si>
  <si>
    <t>2027 Data &amp; AI Program - Full Time - Analyst - United States</t>
  </si>
  <si>
    <t>Quant Analytics Senior Associate - Small business Card Data Analytics</t>
  </si>
  <si>
    <t>['sql', 'python', 'snowflake', 'databricks', 'tableau', 'alteryx']</t>
  </si>
  <si>
    <t>Data Engineer 5B</t>
  </si>
  <si>
    <t>Advance, NC</t>
  </si>
  <si>
    <t>Real Time Analyst - Contact Centre</t>
  </si>
  <si>
    <t>JDR - Just Dynamic Recruitment</t>
  </si>
  <si>
    <t>['sql', 'python', 'snowflake', 'databricks', 'aws', 'airflow']</t>
  </si>
  <si>
    <t>['python', 'scala', 'java', 'snowflake', 'azure', 'aws', 'gcp', 'redshift', 'bigquery']</t>
  </si>
  <si>
    <t>W2 only--Sr Data Engineer (azure , databricks)--Fort worth, TX (locals only)</t>
  </si>
  <si>
    <t>Kairos Technologies Inc</t>
  </si>
  <si>
    <t>Lead Data Platform Engineer, Enablement &amp; COE</t>
  </si>
  <si>
    <t>SAP Systems Analyst (MM/EWM)</t>
  </si>
  <si>
    <t>Data analyst and GP performance officer</t>
  </si>
  <si>
    <t>cleggs lane medical practice limited</t>
  </si>
  <si>
    <t>Senior/Principal Data Scientist Jobs</t>
  </si>
  <si>
    <t>Codescratch LLC</t>
  </si>
  <si>
    <t>['sql', 'python', 'r', 'aws', 'jupyter', 'windows', 'linux', 'centos', 'ubuntu', 'kubernetes', 'docker']</t>
  </si>
  <si>
    <t>Senior Data Engineer Manager</t>
  </si>
  <si>
    <t>Adoreal</t>
  </si>
  <si>
    <t>['sql', 'python', 'scala', 'snowflake', 'azure', 'aws', 'gcp', 'bigquery', 'spark', 'airflow', 'tableau', 'looker', 'power bi']</t>
  </si>
  <si>
    <t>Business Analyst Trainee</t>
  </si>
  <si>
    <t>Other Agencies and Independent Organizations</t>
  </si>
  <si>
    <t>Data Center Commissiong Specialist</t>
  </si>
  <si>
    <t>Digital Business Analyst</t>
  </si>
  <si>
    <t>['c', 'jira']</t>
  </si>
  <si>
    <t>CriticalPoint</t>
  </si>
  <si>
    <t>Head of Analytics</t>
  </si>
  <si>
    <t>talisman</t>
  </si>
  <si>
    <t>Program Analyst - Quality Controls</t>
  </si>
  <si>
    <t>['sql', 'snowflake', 'azure', 'databricks']</t>
  </si>
  <si>
    <t>Robotics Engineer, Automation | Day Shift</t>
  </si>
  <si>
    <t>County Cork, Ireland</t>
  </si>
  <si>
    <t>Data Analytics &amp; Reporting Analyst</t>
  </si>
  <si>
    <t>['sql', 'python', 'tableau', 'excel', 'microstrategy', 'qlik', 'powerpoint']</t>
  </si>
  <si>
    <t>Business Analyst-HR Technology</t>
  </si>
  <si>
    <t>Microsoft Fabric &amp; Power Platform Engineer</t>
  </si>
  <si>
    <t>Data Centre Chiller Engineer</t>
  </si>
  <si>
    <t>WR HVAC - M&amp;E</t>
  </si>
  <si>
    <t>['sql', 'python', 'sql server', 'snowflake', 'azure', 'oracle', 'aws', 'redshift', 'power bi', 'sap', 'dax']</t>
  </si>
  <si>
    <t>['sql', 'python', 'r', 'phoenix', 'excel', 'sap']</t>
  </si>
  <si>
    <t>Gifthealth Inc</t>
  </si>
  <si>
    <t>['sql', 'python', 'ruby', 'aws', 'airflow', 'ruby', 'git']</t>
  </si>
  <si>
    <t>Analytics Sr Engineer</t>
  </si>
  <si>
    <t>ACH Food Companies, Inc.</t>
  </si>
  <si>
    <t>Technical Business Analyst – AI &amp; Automation</t>
  </si>
  <si>
    <t>Principal Cloud and Data Engineering Architect</t>
  </si>
  <si>
    <t>['azure', 'aws', 'gcp', 'sap', 'terraform']</t>
  </si>
  <si>
    <t>USC/GC - Product Manager – Data &amp; Analytics (Healthcare) - Remote</t>
  </si>
  <si>
    <t>Octans Group LLC</t>
  </si>
  <si>
    <t>Senior Engagement Lead - Risk &amp; Fraud Analytics</t>
  </si>
  <si>
    <t>Straive</t>
  </si>
  <si>
    <t>['sql', 'python', 'scala', 'java', 'azure', 'databricks', 'pyspark']</t>
  </si>
  <si>
    <t>['sql', 'python', 'snowflake', 'databricks', 'aws', 'redshift', 'spark', 'kafka', 'pyspark', 'airflow', 'git', 'unity']</t>
  </si>
  <si>
    <t>Principal Data Engineer - Data Platform - Washington, DC, Silver Spring, MD, Philadelphia, PA, Wilmington, DE, Fairfax, VA</t>
  </si>
  <si>
    <t>Chillum, MD</t>
  </si>
  <si>
    <t>['sql', 'python', 'julia', 'snowflake', 'azure', 'databricks', 'aws', 'gcp', 'spark', 'kafka', 'spring', 'airflow', 'kubernetes', 'docker', 'terraform', 'unity']</t>
  </si>
  <si>
    <t>FundPro Solutions LLC</t>
  </si>
  <si>
    <t>Data Scientist, Trust &amp; Safety - Rentals</t>
  </si>
  <si>
    <t>Zillow.com</t>
  </si>
  <si>
    <t>Remote- Azure Data Engineer</t>
  </si>
  <si>
    <t>Apetan Consulting llc</t>
  </si>
  <si>
    <t>['sql', 'python', 'sql server', 'aws', 'redshift', 'power bi', 'dax']</t>
  </si>
  <si>
    <t>Deal Analyst, Team Lead</t>
  </si>
  <si>
    <t>Senior Data Analyst - Analytics &amp; Transformation</t>
  </si>
  <si>
    <t>["Senior Supply Chain Analyst","Senior Supply Chain Analyst"]</t>
  </si>
  <si>
    <t>Fairlife</t>
  </si>
  <si>
    <t>["Payroll Analyst","Payroll Analyst"]</t>
  </si>
  <si>
    <t>Sparks Group</t>
  </si>
  <si>
    <t>["Senior Media Analyst","Senior Media Analyst"]</t>
  </si>
  <si>
    <t>['sql', 'python', 'snowflake', 'azure', 'databricks', 'aws', 'redshift', 'express', 'windows', 'tableau', 'excel', 'power bi']</t>
  </si>
  <si>
    <t>Maxar by Vantor</t>
  </si>
  <si>
    <t>['go', 'c', 'excel']</t>
  </si>
  <si>
    <t>Credit Risk Data Scientist — SME Lending &amp; Models</t>
  </si>
  <si>
    <t>Hala</t>
  </si>
  <si>
    <t>MTS, Synthetic Data</t>
  </si>
  <si>
    <t>52 Limited</t>
  </si>
  <si>
    <t>['python', 'css', 'typescript', 'next.js', 'kubernetes']</t>
  </si>
  <si>
    <t>Health Informatics Analyst</t>
  </si>
  <si>
    <t>Software Engineer (All Levels), United Kingdom</t>
  </si>
  <si>
    <t>['python', 'aws', 'react', 'django', 'kubernetes', 'docker']</t>
  </si>
  <si>
    <t>['oracle', 'visio', 'tableau', 'excel', 'power bi', 'powerpoint']</t>
  </si>
  <si>
    <t>Software Developer - Engineering Productivity - Remote</t>
  </si>
  <si>
    <t>['python', 'go', 'aws', 'gcp', 'gdpr', 'github']</t>
  </si>
  <si>
    <t>Data Analyst (HCA/MAD #7188)</t>
  </si>
  <si>
    <t>Method-Resourcing</t>
  </si>
  <si>
    <t>['sql', 'python', 'azure', 'aws', 'gcp', 'git']</t>
  </si>
  <si>
    <t>Senior Geospatial Data Engineer (TS/SCI with FS Poly)</t>
  </si>
  <si>
    <t>['python', 'go', 'c', 'postgresql', 'elasticsearch', 'tableau', 'jira', 'confluence']</t>
  </si>
  <si>
    <t>Kroll LLC</t>
  </si>
  <si>
    <t>['sql', 'azure', 'power bi', 'dax', 'git']</t>
  </si>
  <si>
    <t>Data Engineer (Coding Agent Experience) (Remote | $80/hr)</t>
  </si>
  <si>
    <t>Synthires</t>
  </si>
  <si>
    <t>['sql', 'python', 'azure', 'aws', 'gcp', 'spark', 'kafka', 'airflow', 'hadoop', 'kubernetes', 'docker']</t>
  </si>
  <si>
    <t>Sr. Experience Intelligence Analyst</t>
  </si>
  <si>
    <t>Data Analyst — Français — remote</t>
  </si>
  <si>
    <t>Business Analyst - FTC</t>
  </si>
  <si>
    <t>Digital Catapult</t>
  </si>
  <si>
    <t>Data Analytics Engineer - Senior Associate</t>
  </si>
  <si>
    <t>['sql', 'python', 'nosql', 'snowflake', 'databricks', 'airflow', 'tableau', 'looker']</t>
  </si>
  <si>
    <t>Analytics Lead — Consumer Credit Fintech</t>
  </si>
  <si>
    <t>Business Intelligence</t>
  </si>
  <si>
    <t>Tohatchi, NM</t>
  </si>
  <si>
    <t>UHI Centre for History</t>
  </si>
  <si>
    <t>Data Engineer, Technical Leadership (Ranking, AI)</t>
  </si>
  <si>
    <t>Principal Marketing Science Manager</t>
  </si>
  <si>
    <t>Options Resourcing Ltd</t>
  </si>
  <si>
    <t>W2 - ETL Developer || Atlanta, GA</t>
  </si>
  <si>
    <t>['sql', 'oracle', 'linux', 'unix']</t>
  </si>
  <si>
    <t>Sr. Technical Analyst – Data Products / Data Lakehouse Support</t>
  </si>
  <si>
    <t>['python', 'r', 'databricks', 'pyspark', 'tableau', 'alteryx']</t>
  </si>
  <si>
    <t>Gibson Hollyhomes</t>
  </si>
  <si>
    <t>Lead Underwriting Data Scientist | Portfolio Analytics | InsurTech | Up to £105k + bonus</t>
  </si>
  <si>
    <t>Skillful</t>
  </si>
  <si>
    <t>['sql', 'python', 'r', 'azure', 'bigquery']</t>
  </si>
  <si>
    <t>Generis Tek Inc</t>
  </si>
  <si>
    <t>['visio', 'excel', 'powerpoint', 'spreadsheet']</t>
  </si>
  <si>
    <t>Investment Analyst</t>
  </si>
  <si>
    <t>Apleona Ireland</t>
  </si>
  <si>
    <t>Staff Data Scientist, Algorithms &amp; GenAI</t>
  </si>
  <si>
    <t>2030Vision.ai</t>
  </si>
  <si>
    <t>Cable Technician</t>
  </si>
  <si>
    <t>Tech Network Cabling Ltd</t>
  </si>
  <si>
    <t>Senior Forecasting &amp; Business Analytics Consultant (AI)</t>
  </si>
  <si>
    <t>University Information Technology - Indiana Wesleyan University</t>
  </si>
  <si>
    <t>['sql', 'python', 'r', 'sql server', 'tableau', 'power bi', 'spreadsheet']</t>
  </si>
  <si>
    <t>Analytics platform Engineer</t>
  </si>
  <si>
    <t>Apex Resources Ltd</t>
  </si>
  <si>
    <t>Senior Data Scientist - Providence</t>
  </si>
  <si>
    <t>Senior Data Engineer - Remote / Telecommute</t>
  </si>
  <si>
    <t>['sql', 'python', 'scala', 'java', 'aws', 'gcp', 'spark', 'airflow', 'hadoop', 'kubernetes', 'docker']</t>
  </si>
  <si>
    <t>['sql', 'python', 'power bi', 'ssrs', 'dax']</t>
  </si>
  <si>
    <t>['snowflake', 'databricks', 'oracle']</t>
  </si>
  <si>
    <t>Senior Analyst, Insights &amp; Analytics</t>
  </si>
  <si>
    <t>Remote Product Analyst – Financial Services &amp; Capital Markets</t>
  </si>
  <si>
    <t>InfiCare</t>
  </si>
  <si>
    <t>Mid-Level Data Science Engineer</t>
  </si>
  <si>
    <t>TSR Consulting</t>
  </si>
  <si>
    <t>['sql', 'python', 'bigquery', 'kafka', 'pyspark', 'airflow', 'git']</t>
  </si>
  <si>
    <t>Data Engineer / System Analyst</t>
  </si>
  <si>
    <t>Snowflake Database Developer</t>
  </si>
  <si>
    <t>['python', 'swift', 'snowflake', 'linux', 'unix']</t>
  </si>
  <si>
    <t>Director, Mechanical &amp; Plumbing Engineering - Data Centers</t>
  </si>
  <si>
    <t>SB Energy</t>
  </si>
  <si>
    <t>Data Operations Analyst#1013506</t>
  </si>
  <si>
    <t>['swift', 'excel', 'ssis']</t>
  </si>
  <si>
    <t>STARCOM - Jr Business Analyst (Patrick Space Force Base, FL)</t>
  </si>
  <si>
    <t>CANAVERAL AS, FL</t>
  </si>
  <si>
    <t>Integrated Data Services</t>
  </si>
  <si>
    <t>Business Analyst – Power BI</t>
  </si>
  <si>
    <t>Epic Application Analyst</t>
  </si>
  <si>
    <t>Compunnel Healthcare</t>
  </si>
  <si>
    <t>IT Data Engineer – BB4352</t>
  </si>
  <si>
    <t>['sql', 'python', 'r', 'databricks', 'aws', 'spark', 'pyspark', 'kubernetes', 'docker', 'github', 'terraform', 'jenkins', 'gitlab', 'unity']</t>
  </si>
  <si>
    <t>['sql', 'python', 'scala', 'java', 'aws', 'spark', 'hadoop', 'github']</t>
  </si>
  <si>
    <t>ETL Migration Engineer</t>
  </si>
  <si>
    <t>Seaglass Technology Partners, LLC</t>
  </si>
  <si>
    <t>['azure', 'aws', 'airflow', 'terraform', 'jenkins']</t>
  </si>
  <si>
    <t>IT Data Engineer - BB4352</t>
  </si>
  <si>
    <t>Cloud Data Engineer, AVP</t>
  </si>
  <si>
    <t>['sql', 'python', 'scala', 'java', 'elasticsearch', 'databricks', 'aws', 'kafka', 'airflow', 'kubernetes', 'docker', 'unity']</t>
  </si>
  <si>
    <t>FirstLight</t>
  </si>
  <si>
    <t>['sql', 'python', 'scala', 'java', 'golang', 'aws', 'windows', 'linux']</t>
  </si>
  <si>
    <t>Internal Business Analyst (Operations, Process Improvement &amp; Automation)</t>
  </si>
  <si>
    <t>CompassX Group</t>
  </si>
  <si>
    <t>['sql', 'python', 'postgresql', 'airflow', 'power bi', 'ssis', 'ssrs', 'git', 'github']</t>
  </si>
  <si>
    <t>Miller International, Inc</t>
  </si>
  <si>
    <t>['sql', 't-sql', 'sql server', 'tableau', 'power bi', 'ssrs', 'dax']</t>
  </si>
  <si>
    <t>Senior Staff Research Data Scientist, AI Data</t>
  </si>
  <si>
    <t>Snowflake Data Engineers</t>
  </si>
  <si>
    <t>Staff Software Engineer - Confluent Kafka Storage</t>
  </si>
  <si>
    <t>['go', 'scala', 'java', 'c', 'azure', 'aws', 'gcp', 'kafka', 'react']</t>
  </si>
  <si>
    <t>Senior Software Engineer - Confluent Cloud Infrastructure &amp; Platform</t>
  </si>
  <si>
    <t>['python', 'go', 'java', 'golang', 'react', 'kubernetes', 'github', 'jira', 'slack']</t>
  </si>
  <si>
    <t>Senior Manager – Data Science, Pricing Algorithms (Ref: 197505)</t>
  </si>
  <si>
    <t>Senior Manager – Data Science, Logistics Modeling (Ref: 197506)</t>
  </si>
  <si>
    <t>Senior Software Engineer - Applied Data</t>
  </si>
  <si>
    <t>['python', 'go', 'java', 'c', 'kotlin', 'redis', 'azure', 'aws', 'gcp', 'bigquery', 'spark', 'kafka', 'airflow', 'unify']</t>
  </si>
  <si>
    <t>Data Quality Analyst, Capital Markets</t>
  </si>
  <si>
    <t>['sql', 'python', 'excel', 'splunk']</t>
  </si>
  <si>
    <t>Continuum Media</t>
  </si>
  <si>
    <t>['sql', 'python', 'azure', 'aws', 'gcp', 'tableau', 'git', 'terraform']</t>
  </si>
  <si>
    <t>Luminasadvisors</t>
  </si>
  <si>
    <t>Part-time Student Worker: Analyst</t>
  </si>
  <si>
    <t>Lead Data Engineer [AQ-11617]</t>
  </si>
  <si>
    <t>['sql', 'python', 'scala', 'nosql', 'snowflake', 'databricks', 'aws', 'spark', 'kafka', 'airflow']</t>
  </si>
  <si>
    <t>Regional Data &amp; Insights Lead</t>
  </si>
  <si>
    <t>Kipp Inc</t>
  </si>
  <si>
    <t>['sql', 'oracle', 'visio', 'excel', 'ssrs', 'outlook']</t>
  </si>
  <si>
    <t>Real-Time Marketing Data Engineer</t>
  </si>
  <si>
    <t>Data Center Engineer / Project Coordinator</t>
  </si>
  <si>
    <t>PGTEK</t>
  </si>
  <si>
    <t>R&amp;D Engineer - Data Science</t>
  </si>
  <si>
    <t>Working With Agilus - Agilus Work Solutions</t>
  </si>
  <si>
    <t>['python', 'r', 'c', 'vb.net', 'pytorch', 'matplotlib', 'numpy', 'seaborn', 'scikit-learn', 'pandas']</t>
  </si>
  <si>
    <t>['sql', 'nosql', 'c#', 'mongodb', 'c', 'mongodb', 'snowflake', 'azure', 'gdpr']</t>
  </si>
  <si>
    <t>['sql', 'python', 'r', 'go', 'sql server', 'snowflake', 'dax', 'powerbi', 'powerbi', 'planner']</t>
  </si>
  <si>
    <t>Contact Center Data Engineer I</t>
  </si>
  <si>
    <t>['sql', 'python', 'r', 'sas', 'tableau', 'power bi', 'sas', 'dax']</t>
  </si>
  <si>
    <t>Bristol-Myers Squibb Company</t>
  </si>
  <si>
    <t>['sql', 'python', 'r', 'phoenix', 'sap']</t>
  </si>
  <si>
    <t>Lead Applied Scientist, Marketing</t>
  </si>
  <si>
    <t>['python', 'aws', 'looker']</t>
  </si>
  <si>
    <t>UKG Analyst I - 5435569-0</t>
  </si>
  <si>
    <t>Adams County</t>
  </si>
  <si>
    <t>Senior Data Analyst (HCM PeopleSoft/ERP Systems)</t>
  </si>
  <si>
    <t>Payer Healthcare Data Scientist, Manager</t>
  </si>
  <si>
    <t>Machine Learning Engineer - Start-up - up to £180k</t>
  </si>
  <si>
    <t>Charlotte, NC (+1 other)</t>
  </si>
  <si>
    <t>Quality &amp; Safety Data Analyst (EPIC and Legacy Systems)</t>
  </si>
  <si>
    <t>Lewes, DE</t>
  </si>
  <si>
    <t>Beebe Healthcare</t>
  </si>
  <si>
    <t>Entry Level Data Consultant – No Experience Required</t>
  </si>
  <si>
    <t>NEWTO TRAINING LIMITED</t>
  </si>
  <si>
    <t>['sql', 'python', 'azure', 'excel', 'power bi', 'powerbi', 'powerbi']</t>
  </si>
  <si>
    <t>['python', 'pytorch', 'tensorflow', 'hugging face', 'git', 'github']</t>
  </si>
  <si>
    <t>Cloud Platform Data Engineer</t>
  </si>
  <si>
    <t>Lab37 Robotics</t>
  </si>
  <si>
    <t>['sql', 'python', 'aws', 'gcp', 'bigquery', 'airflow', 'pandas', 'kubernetes', 'docker', 'terraform']</t>
  </si>
  <si>
    <t>Sr. Product Manager, Data Engineering</t>
  </si>
  <si>
    <t>JobMinglr</t>
  </si>
  <si>
    <t>['go', 'databricks', 'unity']</t>
  </si>
  <si>
    <t>Senior Software Engineer (Backend) - AI/ML Environments</t>
  </si>
  <si>
    <t>View Royal, BC, Canada</t>
  </si>
  <si>
    <t>['python', 'scala', 'java', 'databricks', 'unity']</t>
  </si>
  <si>
    <t>Paid Interview for Power BI Professionals</t>
  </si>
  <si>
    <t>Northumbria Police</t>
  </si>
  <si>
    <t>CalMac Ferries Limited</t>
  </si>
  <si>
    <t>Datacentre Engineer - Electro-Mechanical - FinTech - £70,000-£100,000 + Bonus</t>
  </si>
  <si>
    <t>Globalstor Data Corporation LLC</t>
  </si>
  <si>
    <t>Data Analytics Internship</t>
  </si>
  <si>
    <t>Amsterdam Heritage</t>
  </si>
  <si>
    <t>Provider Directory Data Assurance Analyst</t>
  </si>
  <si>
    <t>LT Apparel Group</t>
  </si>
  <si>
    <t>New Milford, CT</t>
  </si>
  <si>
    <t>Baldassarri Construction LLC</t>
  </si>
  <si>
    <t>Product Analytics Manager</t>
  </si>
  <si>
    <t>['sql', 'snowflake', 'databricks', 'redshift', 'tableau', 'looker']</t>
  </si>
  <si>
    <t>Biostatistician - Remote</t>
  </si>
  <si>
    <t>IT Business Analyst With Banking Experience Required</t>
  </si>
  <si>
    <t>Data Analyst | Plano, TX - hybrid | W2 ONLY</t>
  </si>
  <si>
    <t>LPPA Pensions</t>
  </si>
  <si>
    <t>Bond-Pro Inc</t>
  </si>
  <si>
    <t>['sql', 'python', 't-sql', 'powershell', 'sql server', 'mysql', 'postgresql', 'azure', 'oracle', 'aws', 'gcp', 'ssis', 'terraform']</t>
  </si>
  <si>
    <t>Data Engineer with Martech Experience(onsite, only W2)</t>
  </si>
  <si>
    <t>['sql', 'python', 'scala', 'databricks', 'spark', 'kafka']</t>
  </si>
  <si>
    <t>Sr. ETL/Informatica IICS Developer</t>
  </si>
  <si>
    <t>['sql', 'node', 'linux', 'unix']</t>
  </si>
  <si>
    <t>Data Engineer, Security</t>
  </si>
  <si>
    <t>Coalition, Inc.</t>
  </si>
  <si>
    <t>['python', 'go', 'snowflake', 'looker']</t>
  </si>
  <si>
    <t>Product Analytics</t>
  </si>
  <si>
    <t>InterAct Consulting</t>
  </si>
  <si>
    <t>['sql', 'gdpr', 'excel', 'power bi']</t>
  </si>
  <si>
    <t>Program Manager -Data Science &amp; Machine Learning</t>
  </si>
  <si>
    <t>['python', 'powershell', 'aws', 'gcp', 'power bi', 'github', 'terraform']</t>
  </si>
  <si>
    <t>Business Data Analyst III - Product Analytics &amp; Experimentation</t>
  </si>
  <si>
    <t>Data Analyst – Regional LTL Transportation</t>
  </si>
  <si>
    <t>Moran Transportation Corporation</t>
  </si>
  <si>
    <t>['sql', 'excel', 'terminal']</t>
  </si>
  <si>
    <t>Associate Business Data Analyst (AI Portfolio &amp; Reporting)</t>
  </si>
  <si>
    <t>['excel', 'power bi', 'powerpoint', 'sharepoint', 'powerbi', 'powerbi']</t>
  </si>
  <si>
    <t>Sr Business Intelligence Analyst - Contract to Hire</t>
  </si>
  <si>
    <t>['sql', 'aws', 'excel']</t>
  </si>
  <si>
    <t>Chester, NY</t>
  </si>
  <si>
    <t>['sql', 'python', 'scala', 'java', 'azure', 'aws', 'spark', 'kafka', 'airflow', 'docker', 'github']</t>
  </si>
  <si>
    <t>['sql', 'python', 'r', 'mongo']</t>
  </si>
  <si>
    <t>Business Analyst/Data Analysis</t>
  </si>
  <si>
    <t>Talimer</t>
  </si>
  <si>
    <t>['sql', 'python', 'sql server', 'azure', 'databricks', 'power bi', 'dax', 'powerbi', 'powerbi']</t>
  </si>
  <si>
    <t>Market Analyst with Real-Estate experience preferred</t>
  </si>
  <si>
    <t>Entry Level Data Creator</t>
  </si>
  <si>
    <t>Data Analyst/ Administrator</t>
  </si>
  <si>
    <t>Data Engineer - ADF, ADB, PySpark, SQL, Azure Data Lake Gen2</t>
  </si>
  <si>
    <t>['sql', 'python', 'java', 'azure', 'databricks', 'spark', 'pyspark', 'git', 'github', 'bitbucket']</t>
  </si>
  <si>
    <t>Sr Databricks AI/ML Engineer</t>
  </si>
  <si>
    <t>Sr. Data Analyst - Data Analytics, Snowflake, SQL</t>
  </si>
  <si>
    <t>Data Engineer I, Amazon Business Ops Analytics</t>
  </si>
  <si>
    <t>Amazon Canada Fulfillment Services, ULC</t>
  </si>
  <si>
    <t>['sql', 'python', 'scala', 'spark', 'hadoop', 'ssis']</t>
  </si>
  <si>
    <t>['sql', 'go', 'azure', 'tableau', 'power bi']</t>
  </si>
  <si>
    <t>Data Analyst, Communications Measurement</t>
  </si>
  <si>
    <t>Data Scientist Graduate — Grow Insights &amp; Impact</t>
  </si>
  <si>
    <t>Pacific Data &amp; BI Analyst: Insights for Sales Growth</t>
  </si>
  <si>
    <t>Walsall Healthcare NHS Trust</t>
  </si>
  <si>
    <t>Environmental Analyst: Field Compliance &amp; Impact</t>
  </si>
  <si>
    <t>CMS Environmental Solutions LLC</t>
  </si>
  <si>
    <t>HR &amp; Payroll Operations Analyst</t>
  </si>
  <si>
    <t>Impacter Pathway</t>
  </si>
  <si>
    <t>Data Scientist: CX &amp; Call Center Analytics</t>
  </si>
  <si>
    <t>CNX</t>
  </si>
  <si>
    <t>['sql', 'python', 'bash', 'shell', 'postgresql', 'azure', 'databricks', 'pyspark', 'windows', 'unix', 'kubernetes', 'docker']</t>
  </si>
  <si>
    <t>Associate Director, Trade Data Engineer - COO Group</t>
  </si>
  <si>
    <t>Dartmouth, NS, Canada</t>
  </si>
  <si>
    <t>['sql', 'python', 'snowflake', 'databricks', 'express']</t>
  </si>
  <si>
    <t>Data Scientist I — Cloud &amp; ML Pipelines | Flexible Vacation</t>
  </si>
  <si>
    <t>Mount Royal, Quebec, Canada</t>
  </si>
  <si>
    <t>Groupe Dynamite</t>
  </si>
  <si>
    <t>Big Data Engineer AWS, Spark &amp; Kafka | Flexible Pay</t>
  </si>
  <si>
    <t>Experis Manpower Group</t>
  </si>
  <si>
    <t>Senior Contact Center Data Engineer</t>
  </si>
  <si>
    <t>['sql', 'python', 'r', 'sas', 'snowflake', 'azure', 'aws', 'spark', 'hadoop', 'tableau', 'power bi', 'sas', 'dax']</t>
  </si>
  <si>
    <t>Financial Analytics Data Scientists</t>
  </si>
  <si>
    <t>Daiichi Sankyo, Inc.</t>
  </si>
  <si>
    <t>Marketing Data Science Fellow</t>
  </si>
  <si>
    <t>Fraud Risk Strategy Data Scientist</t>
  </si>
  <si>
    <t>Data Engineer-Sigma (100% Remote)</t>
  </si>
  <si>
    <t>Protection Scientist Engineer, Integrity</t>
  </si>
  <si>
    <t>SquareMileConsulting</t>
  </si>
  <si>
    <t>IT Consultant - Data Analytics</t>
  </si>
  <si>
    <t>Savvee Inc.</t>
  </si>
  <si>
    <t>Data Engineer (Wizards)</t>
  </si>
  <si>
    <t>Monumental Sports &amp; Entertainment</t>
  </si>
  <si>
    <t>['sql', 'python', 'go', 'azure', 'aws', 'gcp', 'spring', 'django', 'next.js', 'git']</t>
  </si>
  <si>
    <t>Frontend / UX Engineer - Robotics Data Operations, Kitchener, ON</t>
  </si>
  <si>
    <t>Siemens Canada</t>
  </si>
  <si>
    <t>['javascript', 'html', 'css', 'typescript', 'react', 'graphql']</t>
  </si>
  <si>
    <t>Data Engineer - Business Intelligence</t>
  </si>
  <si>
    <t>['sql', 'azure', 'aws', 'gcp', 'tableau', 'power bi', 'ssrs']</t>
  </si>
  <si>
    <t>VP/Director, Quantitative Analyst - Commodities Quantitative Strategies and Data Group</t>
  </si>
  <si>
    <t>Senior Data Engineer lead</t>
  </si>
  <si>
    <t>Technical Data Business Analyst</t>
  </si>
  <si>
    <t>MANNING SERVICES LIMITED</t>
  </si>
  <si>
    <t>[Remote] Associate Analyst, Business (ROPS)</t>
  </si>
  <si>
    <t>Data Structures and Algorithms (DSA) Trainer</t>
  </si>
  <si>
    <t>gHRig People Solutions</t>
  </si>
  <si>
    <t>The Candidate Recruitment Agency</t>
  </si>
  <si>
    <t>['python', 'javascript', 'html', 'css', 'bigquery', 'jquery', 'looker']</t>
  </si>
  <si>
    <t>Database Analyst for Optimization</t>
  </si>
  <si>
    <t>Google Analytics Specialist</t>
  </si>
  <si>
    <t>Central Employment</t>
  </si>
  <si>
    <t>Authorised Person (AP) | Senior Authorised Person (SAP) | Commissioning Engineers - Hyperscale Data Centres | Europe</t>
  </si>
  <si>
    <t>S.A.S Transition</t>
  </si>
  <si>
    <t>Growth Marketing Analyst</t>
  </si>
  <si>
    <t>Analyst - Technical Operations</t>
  </si>
  <si>
    <t>['go', 'css']</t>
  </si>
  <si>
    <t>Data Scientist - Environment and Disease Modeling</t>
  </si>
  <si>
    <t>Syngenta Seeds</t>
  </si>
  <si>
    <t>PO Analyst</t>
  </si>
  <si>
    <t>Cybersecurity Analyst (Full-Time)</t>
  </si>
  <si>
    <t>Caledonia Mining Corporation plc (Blanket Mine)</t>
  </si>
  <si>
    <t>['python', 'powershell', 'swift', 'windows', 'linux']</t>
  </si>
  <si>
    <t>Senior Java / Big Data Engineer</t>
  </si>
  <si>
    <t>Part Time Sales Data Entry Analyst</t>
  </si>
  <si>
    <t>Refreshment Services Pepsi</t>
  </si>
  <si>
    <t>Data &amp;#038; Reporting Analyst</t>
  </si>
  <si>
    <t>ERP Data Migration Analyst (Epicor Kinetic)</t>
  </si>
  <si>
    <t>['sql', 'gdpr', 'tableau', 'power bi', 'smartsheet', 'monday.com']</t>
  </si>
  <si>
    <t>The Medical Protection Society</t>
  </si>
  <si>
    <t>Junior Data Engineer (TS/SCI Clearance)</t>
  </si>
  <si>
    <t>['sql', 'python', 'nosql', 'airflow']</t>
  </si>
  <si>
    <t>Specialist, Analytics (Contract)</t>
  </si>
  <si>
    <t>['sql', 'bigquery', 'excel', 'powerpoint']</t>
  </si>
  <si>
    <t>Senior Commercial Account Executive</t>
  </si>
  <si>
    <t>Database Engineer (Editorial Magazine)</t>
  </si>
  <si>
    <t>['sql', 'python', 'postgresql', 'snowflake', 'aws', 'git']</t>
  </si>
  <si>
    <t>Snowflake DBT Data Architect</t>
  </si>
  <si>
    <t>['snowflake', 'aws', 'gdpr', 'unity']</t>
  </si>
  <si>
    <t>Energy Analyst – AI Infrastructure - £60-65,000 – London (hybrid)</t>
  </si>
  <si>
    <t>AI Engineer, Data Science - Information Technology</t>
  </si>
  <si>
    <t>Data Scientist II, Customer Technology</t>
  </si>
  <si>
    <t>['sql', 'python', 'r', 'sas', 'c', 'tableau', 'looker', 'spss', 'sas', 'powerbi', 'powerbi']</t>
  </si>
  <si>
    <t>AI Engineer or Data Scientist</t>
  </si>
  <si>
    <t>['sql', 'python', 'gcp', 'tableau', 'looker', 'power bi', 'github', 'jira']</t>
  </si>
  <si>
    <t>['sql', 'python', 'bash', 'snowflake', 'databricks', 'aws', 'redshift', 'bigquery', 'spark', 'pyspark', 'linux', 'git', 'github']</t>
  </si>
  <si>
    <t>Campaign Analyst-Coordinator</t>
  </si>
  <si>
    <t>Technology - Sr. Business Analyst</t>
  </si>
  <si>
    <t>['sql', 'python', 'snowflake', 'excel', 'powerpoint', 'github']</t>
  </si>
  <si>
    <t>Epic System Analyst</t>
  </si>
  <si>
    <t>Analyst, Project Development</t>
  </si>
  <si>
    <t>['tableau', 'excel', 'looker', 'power bi', 'sheets', 'notion', 'smartsheet', 'asana']</t>
  </si>
  <si>
    <t>Junior Data Analyst — Legis1</t>
  </si>
  <si>
    <t>Customer Insight Analyst</t>
  </si>
  <si>
    <t>AQA</t>
  </si>
  <si>
    <t>Data Analyst II - Right of Way (ROW) GIS</t>
  </si>
  <si>
    <t>TDS Telecom</t>
  </si>
  <si>
    <t>['sql', 'crystal', 'oracle', 'express']</t>
  </si>
  <si>
    <t>Senior Data Engineer - Toronto</t>
  </si>
  <si>
    <t>GCP Data Engineer_Pyspark/Scala</t>
  </si>
  <si>
    <t>Digital Analyst, PDS Projects</t>
  </si>
  <si>
    <t>J19 Investments</t>
  </si>
  <si>
    <t>Azure DataBricks_5 years</t>
  </si>
  <si>
    <t>Operations Engineer - Human Data</t>
  </si>
  <si>
    <t>ETL Informatica Developer</t>
  </si>
  <si>
    <t>['sql', 'mongodb', 'mongodb', 'azure', 'ssis', 'kubernetes', 'docker', 'terraform', 'jenkins', 'gitlab', 'ansible']</t>
  </si>
  <si>
    <t>['sql', 'python', 'windows', 'power bi']</t>
  </si>
  <si>
    <t>Analyst I</t>
  </si>
  <si>
    <t>DTSV Inc</t>
  </si>
  <si>
    <t>Junior Data Analyst -- Legis1</t>
  </si>
  <si>
    <t>Sunwater Capital</t>
  </si>
  <si>
    <t>Business Analyst (Healthcare | Medicaid | Claims Workflow)</t>
  </si>
  <si>
    <t>['github', 'jira', 'confluence']</t>
  </si>
  <si>
    <t>HireAlpha</t>
  </si>
  <si>
    <t>['scala', 'java', 'spark', 'pyspark', 'airflow', 'hadoop', 'yarn']</t>
  </si>
  <si>
    <t>Data Scientist - Office of Governmentwide Policy</t>
  </si>
  <si>
    <t>Senior Clinical Data Operations Analyst III</t>
  </si>
  <si>
    <t>['sql', 'python', 'go', 'snowflake', 'databricks', 'spark', 'git']</t>
  </si>
  <si>
    <t>Data Engineer (Local Only)</t>
  </si>
  <si>
    <t>4A Consulting, LLC</t>
  </si>
  <si>
    <t>['sql', 'python', 'snowflake', 'azure', 'aws', 'gcp', 'redshift', 'bigquery', 'numpy', 'airflow', 'pandas', 'kubernetes', 'docker', 'github', 'bitbucket']</t>
  </si>
  <si>
    <t>['sql', 'python', 'java', 'shell', 'elasticsearch', 'snowflake', 'aws', 'redshift', 'kafka', 'hadoop', 'unify']</t>
  </si>
  <si>
    <t>Operations Data Analyst (Investment Banking)</t>
  </si>
  <si>
    <t>New Hampshire Healthy Families</t>
  </si>
  <si>
    <t>Data Analyst, IT Reporting</t>
  </si>
  <si>
    <t>Votaw Precision Technologies LLC</t>
  </si>
  <si>
    <t>['sql', 'go', 'assembly', 'tableau', 'power bi', 'ssrs']</t>
  </si>
  <si>
    <t>Privacy Analyst I</t>
  </si>
  <si>
    <t>Imprivata</t>
  </si>
  <si>
    <t>['gdpr', 'windows']</t>
  </si>
  <si>
    <t>Data Scientist, Amazon Connect</t>
  </si>
  <si>
    <t>['r', 'c', 'vue']</t>
  </si>
  <si>
    <t>['sql', 'python', 'go', 'plotly', 'react', 'tableau', 'looker']</t>
  </si>
  <si>
    <t>Data Scientist, B2B Demand Generation, Growth &amp; Measurement</t>
  </si>
  <si>
    <t>Senior Data Engineer I - Amex Ads, Offers, and Dining Technology</t>
  </si>
  <si>
    <t>['sql', 'python', 'snowflake', 'aws', 'express', 'git']</t>
  </si>
  <si>
    <t>Hadrian Automation</t>
  </si>
  <si>
    <t>Data Scientist -Wisconsin Reading Center</t>
  </si>
  <si>
    <t>['python', 'pytorch', 'linux', 'docker', 'terminal']</t>
  </si>
  <si>
    <t>Senior Data Engineer - Cloud Lakehouse Pipelines (Hybrid)</t>
  </si>
  <si>
    <t>ABN Innovations</t>
  </si>
  <si>
    <t>['sql', 'python', 'snowflake', 'azure', 'databricks', 'aws', 'spark', 'kafka', 'airflow']</t>
  </si>
  <si>
    <t>Senior Data Engineer, AWS Data Platform &amp; Real-Time Ingest</t>
  </si>
  <si>
    <t>IDEXX</t>
  </si>
  <si>
    <t>['python', 'shell', 'aws']</t>
  </si>
  <si>
    <t>Senior Network Engineer - Data Center &amp; Migration (Hybrid)</t>
  </si>
  <si>
    <t>Gratitude Philippines</t>
  </si>
  <si>
    <t>Reference Data Analyst - German Language</t>
  </si>
  <si>
    <t>Intercontinental Exchange Holdings, Inc.</t>
  </si>
  <si>
    <t>Finance &amp; Data Analyst NEW Compass Group Ireland Posted today €40,000 per year Kildare Admin</t>
  </si>
  <si>
    <t>Chartwells Independent</t>
  </si>
  <si>
    <t>PIIM Data Engineer</t>
  </si>
  <si>
    <t>Johnstown, OH</t>
  </si>
  <si>
    <t>Lead Research Analyst - Data, Cloud &amp; AI</t>
  </si>
  <si>
    <t>Qualitate</t>
  </si>
  <si>
    <t>Apache Flink_5+ years</t>
  </si>
  <si>
    <t>Data Analyst 1 - 5439572-0</t>
  </si>
  <si>
    <t>State of Iowa</t>
  </si>
  <si>
    <t>Sayreville, NJ</t>
  </si>
  <si>
    <t>Data Processing Analyst - 5439786-0</t>
  </si>
  <si>
    <t>Data Privacy Manager</t>
  </si>
  <si>
    <t>Davies</t>
  </si>
  <si>
    <t>['c', 'gdpr']</t>
  </si>
  <si>
    <t>Analyst – Analytics</t>
  </si>
  <si>
    <t>Omnicom Group</t>
  </si>
  <si>
    <t>['c', 'tableau', 'excel', 'looker', 'sheets', 'powerpoint']</t>
  </si>
  <si>
    <t>Data Analyst, Analysis Solutions Business Area</t>
  </si>
  <si>
    <t>Team Lead Product Analyst, Fraud</t>
  </si>
  <si>
    <t>Persona</t>
  </si>
  <si>
    <t>Reference Data Analyst - Slavic Language</t>
  </si>
  <si>
    <t>Director of Engineering, AI &amp; Data Science Platform</t>
  </si>
  <si>
    <t>['sql', 'python', 'postgresql', 'azure', 'aws', 'gcp', 'spark', 'pytorch', 'tensorflow', 'hadoop', 'opencv', 'git']</t>
  </si>
  <si>
    <t>Business Analyst Credit Card Lending Loan Origination mandatory Experi</t>
  </si>
  <si>
    <t>Data Scientist, Radar Sensor Systems</t>
  </si>
  <si>
    <t>Lead Data Engineer, Private Capital</t>
  </si>
  <si>
    <t>['sql', 'python', 'scala', 'c', 'postgresql', 'azure', 'databricks', 'aws', 'spark', 'power bi', 'git']</t>
  </si>
  <si>
    <t>Financial Analyst Job Details | Westinghouse Electric Company, LLC</t>
  </si>
  <si>
    <t>Principal Machine Learning Scientist, Search and Recommendations</t>
  </si>
  <si>
    <t>['python', 'azure', 'aws', 'gcp', 'spark', 'pytorch', 'tensorflow', 'hadoop']</t>
  </si>
  <si>
    <t>Data and Implementation Engineer</t>
  </si>
  <si>
    <t>Ormesby, United Kingdom</t>
  </si>
  <si>
    <t>SmartSourcing PLC</t>
  </si>
  <si>
    <t>Senior Data Scientist 2, Yoda Team</t>
  </si>
  <si>
    <t>Oncourse Home Solutions</t>
  </si>
  <si>
    <t>['sql', 'python', 'snowflake', 'tableau', 'excel', 'looker', 'powerpoint', 'outlook', 'git', 'github']</t>
  </si>
  <si>
    <t>Business Analytics Consultant</t>
  </si>
  <si>
    <t>Massachusetts Mutual Life Insurance Company (MassMutual)</t>
  </si>
  <si>
    <t>['sql', 'python', 'tableau', 'microstrategy', 'alteryx']</t>
  </si>
  <si>
    <t>[Remote] Research Python Programmer/Data Analyst</t>
  </si>
  <si>
    <t>['sql', 'python', 'r', 'sas', 'java', 'db2', 'snowflake', 'oracle', 'linux', 'sas', 'jira']</t>
  </si>
  <si>
    <t>Remote W2 ONLY  AWS Data Engineer/ Pyspark</t>
  </si>
  <si>
    <t>['sql', 'aws', 'pyspark', 'github', 'terraform']</t>
  </si>
  <si>
    <t>Senior Python &amp; Distributed Systems Software Engineer – Elite Quant Hedge Fund</t>
  </si>
  <si>
    <t>['sql', 'python', 'scala', 'java', 'c', 'rust', 'kafka', 'airflow', 'linux', 'kubernetes', 'docker']</t>
  </si>
  <si>
    <t>Junior Business Systems &amp; Data Analyst</t>
  </si>
  <si>
    <t>Connected Health</t>
  </si>
  <si>
    <t>['sql', 'azure', 'gdpr', 'excel', 'power bi']</t>
  </si>
  <si>
    <t>SAP Data Management / Reporting Analyst</t>
  </si>
  <si>
    <t>['sql', 'sql server', 'power bi', 'sap', 'dax']</t>
  </si>
  <si>
    <t>Parcel Experience BI Analyst</t>
  </si>
  <si>
    <t>Stord, Inc.</t>
  </si>
  <si>
    <t>Data Scientist, Commerce Forecasting</t>
  </si>
  <si>
    <t>Product.ai</t>
  </si>
  <si>
    <t>Senior Data Engineer — GCP</t>
  </si>
  <si>
    <t>['sql', 'python', 'snowflake', 'databricks', 'aws', 'gcp', 'bigquery', 'airflow', 'looker', 'power bi', 'git', 'github', 'terraform']</t>
  </si>
  <si>
    <t>Lead Data / AI Native Engineer</t>
  </si>
  <si>
    <t>['databricks', 'aws', 'spark', 'pyspark', 'github']</t>
  </si>
  <si>
    <t>['scala', 'azure', 'databricks', 'spark', 'kafka', 'pyspark']</t>
  </si>
  <si>
    <t>Entry Level Analyst (Investment Banking)</t>
  </si>
  <si>
    <t>Workday Analyst</t>
  </si>
  <si>
    <t>C&amp;M Legal Search</t>
  </si>
  <si>
    <t>SAP Data Entry</t>
  </si>
  <si>
    <t>INSYST INC</t>
  </si>
  <si>
    <t>SAR Data Scientist/Imagery Scientist Top Secret Required</t>
  </si>
  <si>
    <t>Ramtec Consulting LLC</t>
  </si>
  <si>
    <t>Senior Data Engineer- Cybersecurity</t>
  </si>
  <si>
    <t>['sql', 'python', 'javascript', 'azure', 'aws', 'splunk', 'terraform', 'pulumi']</t>
  </si>
  <si>
    <t>Lead Compliance Systems investment Data Analyst - Remote</t>
  </si>
  <si>
    <t>Reward Gateway</t>
  </si>
  <si>
    <t>Broadlands, VA</t>
  </si>
  <si>
    <t>['sql', 'python', 'r', 'go', 'scala', 'sas', 'java', 'spss', 'sas']</t>
  </si>
  <si>
    <t>Data Analyst 3 (Center for International Blood and Marrow Transplant Research)</t>
  </si>
  <si>
    <t>Data Engineer III/Senior (Analytics)</t>
  </si>
  <si>
    <t>Romulus, MI</t>
  </si>
  <si>
    <t>['sql', 'python', 'azure', 'databricks', 'matplotlib', 'plotly', 'seaborn', 'gdpr', 'tableau', 'power bi', 'git']</t>
  </si>
  <si>
    <t>Administrative Coordinator / Data Analyst - IN PERSON</t>
  </si>
  <si>
    <t>Atlas Retail Solutions</t>
  </si>
  <si>
    <t>Sales Operations Analyst</t>
  </si>
  <si>
    <t>Complete Staffing Solutions</t>
  </si>
  <si>
    <t>Health Authority Reporting Analyst</t>
  </si>
  <si>
    <t>['windows', 'excel', 'powerpoint', 'outlook', 'zoom', 'microsoft teams']</t>
  </si>
  <si>
    <t>['elasticsearch', 'excel', 'powerpoint', 'gitlab']</t>
  </si>
  <si>
    <t>Information Scientist</t>
  </si>
  <si>
    <t>New England Donor Services</t>
  </si>
  <si>
    <t>['sql', 'python', 'r', 't-sql', 'sql server', 'pandas']</t>
  </si>
  <si>
    <t>['python', 'scala', 'gcp', 'spark', 'pyspark']</t>
  </si>
  <si>
    <t>Data Analysis &amp; Integration Coordinator</t>
  </si>
  <si>
    <t>['sql', 'go', 'sap', 'sharepoint']</t>
  </si>
  <si>
    <t>['sql', 'vba', 'excel', 'terminal']</t>
  </si>
  <si>
    <t>Data Management and Analysis Support</t>
  </si>
  <si>
    <t>Senior Business Intelligence Analyst (Consumer Loan Operational Analytics)</t>
  </si>
  <si>
    <t>Senior Business Intelligence Analyst, Finance</t>
  </si>
  <si>
    <t>Technology Credit Union (Tech CU)</t>
  </si>
  <si>
    <t>Rosalind Franklin University of Medicine &amp; Science</t>
  </si>
  <si>
    <t>Data Platforms Software Engineer</t>
  </si>
  <si>
    <t>['go', 'javascript', 'typescript', 'snowflake', 'aws', 'react', 'airflow', 'node.js', 'node', 'github']</t>
  </si>
  <si>
    <t>BI Dashboard Evaluator - Expert</t>
  </si>
  <si>
    <t>Data Analyst/Python/SQL Expert</t>
  </si>
  <si>
    <t>VectorCSP</t>
  </si>
  <si>
    <t>Financial Intelligence Data Analyst/Scientist</t>
  </si>
  <si>
    <t>['python', 'r', 'matlab', 'spark', 'scikit-learn']</t>
  </si>
  <si>
    <t>Senior Data Engineer (Power BI, Power Automate, Snowflake)</t>
  </si>
  <si>
    <t>['python', 'snowflake', 'azure', 'databricks', 'power bi', 'dax', 'sharepoint']</t>
  </si>
  <si>
    <t>['go', 'javascript', 'typescript', 'snowflake', 'aws', 'react', 'airflow', 'node', 'github']</t>
  </si>
  <si>
    <t>Production Support Data Engineer</t>
  </si>
  <si>
    <t>Senior Analyst - Data Enrichment</t>
  </si>
  <si>
    <t>Somerset Bridge Group</t>
  </si>
  <si>
    <t>['sql', 'python', 'r', 'react', 'tableau', 'power bi']</t>
  </si>
  <si>
    <t>Standard Calibrations Inc</t>
  </si>
  <si>
    <t>['sql', 'crystal', 'nosql', 'azure', 'power bi', 'ssis', 'ssrs', 'sap', 'powerbi', 'powerbi']</t>
  </si>
  <si>
    <t>Hybrid Data Engineering Manager: Lead Data Pipelines</t>
  </si>
  <si>
    <t>Summit Utilities, Inc.</t>
  </si>
  <si>
    <t>Rishabh Software Private Limited</t>
  </si>
  <si>
    <t>['sql', 'python', 'azure', 'databricks', 'spark', 'pytorch', 'pyspark', 'tensorflow', 'hugging face', 'docker']</t>
  </si>
  <si>
    <t>['sql', 'python', 'javascript', 'powershell', 'sql server', 'snowflake', 'azure', 'aws', 'airflow', 'phoenix', 'windows', 'linux', 'ssis', 'ssrs']</t>
  </si>
  <si>
    <t>Morgan Health - Data Science &amp; Research - Senior Associate</t>
  </si>
  <si>
    <t>['sql', 'python', 'r', 'seaborn', 'tableau']</t>
  </si>
  <si>
    <t>['sql', 'python', 'go', 'tableau', 'excel', 'power bi', 'dax']</t>
  </si>
  <si>
    <t>Business Analyst, Manager, BDOADVANTAGE</t>
  </si>
  <si>
    <t>['sql', 'python', 'r', 'excel', 'power bi', 'alteryx', 'powerpoint', 'dax']</t>
  </si>
  <si>
    <t>Principal Machine Learning Scientist - Search and Recommendations</t>
  </si>
  <si>
    <t>['python', 'azure', 'aws', 'gcp', 'spark', 'tensorflow', 'hadoop']</t>
  </si>
  <si>
    <t>Senior Data Governance Analyst (with AI Enablement) | W2 Only (No OPT's please).</t>
  </si>
  <si>
    <t>Xlysi</t>
  </si>
  <si>
    <t>['sql', 'sql server', 'snowflake', 'tableau', 'power bi', 'ssrs', 'alteryx']</t>
  </si>
  <si>
    <t>Principal Software Engineer - Distributed Systems</t>
  </si>
  <si>
    <t>Data Analyst FP&amp;A</t>
  </si>
  <si>
    <t>['sql', 'python', 'r', 'snowflake', 'azure', 'pytorch', 'pyspark', 'tensorflow', 'scikit-learn', 'jupyter', 'tableau', 'power bi', 'qlik']</t>
  </si>
  <si>
    <t>Principal Data Engineer, Analysis Solutions Business Area</t>
  </si>
  <si>
    <t>['sql', 'java', 'azure', 'oracle', 'aws', 'linux']</t>
  </si>
  <si>
    <t>Data Scientist, ML Engineer</t>
  </si>
  <si>
    <t>['python', 'go', 'bigquery', 'pytorch', 'keras', 'pandas']</t>
  </si>
  <si>
    <t>Senior Data Scientist, Intelligence Support</t>
  </si>
  <si>
    <t>Data Science Director (IC)</t>
  </si>
  <si>
    <t>Senior Manager, Data Science, Marketing</t>
  </si>
  <si>
    <t>Applied ML Engineer</t>
  </si>
  <si>
    <t>Zywa</t>
  </si>
  <si>
    <t>['sql', 'python', 'go', 'spark']</t>
  </si>
  <si>
    <t>UPMC Senior Communities</t>
  </si>
  <si>
    <t>['python', 'java', 'aws', 'spark', 'kubernetes']</t>
  </si>
  <si>
    <t>Strategic Analyst-Global Business Insights</t>
  </si>
  <si>
    <t>LIGHTERA</t>
  </si>
  <si>
    <t>['r', 'tableau', 'excel', 'power bi', 'powerpoint']</t>
  </si>
  <si>
    <t>Data Engineer III - AMZ9082429</t>
  </si>
  <si>
    <t>['azure', 'databricks', 'git', 'unity']</t>
  </si>
  <si>
    <t>Healthcare Configuration Analyst</t>
  </si>
  <si>
    <t>['sql', 'c', 'sql server', 'ssis', 'ssrs']</t>
  </si>
  <si>
    <t>Senior Data Analyst (Business Analysis, Associate)</t>
  </si>
  <si>
    <t>AWS Data Engineer (AWS Glue | DMS | CDC | Kafka)</t>
  </si>
  <si>
    <t>['sql', 'python', 'nosql', 'mongodb', 'sql server', 'mongodb', 'dynamodb', 'cassandra', 'aws', 'spark', 'kafka', 'pyspark', 'numpy', 'pandas']</t>
  </si>
  <si>
    <t>Let's begin! Senior Data Engineer- Cybersecurity (14168)</t>
  </si>
  <si>
    <t>Sr Consultant (Data Quality &amp; Validation Engineer-Databricks/AWS)</t>
  </si>
  <si>
    <t>Genius Business Solutions</t>
  </si>
  <si>
    <t>['sql', 'databricks', 'aws', 'unity']</t>
  </si>
  <si>
    <t>Research Data Scientist - Artificial Intelligence in Medicine Research Center</t>
  </si>
  <si>
    <t>Cedars Sinai</t>
  </si>
  <si>
    <t>['sql', 'python', 'r', 'neo4j', 'windows', 'excel', 'powerpoint', 'outlook', 'github']</t>
  </si>
  <si>
    <t>Business Analytics Consultant Senior - Customer Data Forensics</t>
  </si>
  <si>
    <t>Encounter Data Compliance Specialist/ Data Analyst</t>
  </si>
  <si>
    <t>Randolph, VT</t>
  </si>
  <si>
    <t>Upper Valley Services</t>
  </si>
  <si>
    <t>Talent Analytics Sr Analyst (Location Flexible)</t>
  </si>
  <si>
    <t>['sql', 'python', 'power bi', 'powerpoint', 'dax']</t>
  </si>
  <si>
    <t>Data Analyst Intern at Biossance Emeryville, CA</t>
  </si>
  <si>
    <t>Cricktaspirants.com</t>
  </si>
  <si>
    <t>Biossance</t>
  </si>
  <si>
    <t>Data Analyst | AWS Cloud | PostgreSQL</t>
  </si>
  <si>
    <t>['sql', 'postgresql', 'oracle', 'aws', 'aurora']</t>
  </si>
  <si>
    <t>Lead Data Mgt Engineer - Archiving/ILM</t>
  </si>
  <si>
    <t>['azure', 'aws', 'gcp', 'sap']</t>
  </si>
  <si>
    <t>Business Intelligence Senior Analyst, Information Technology</t>
  </si>
  <si>
    <t>['sql', 'python', 'r', 'numpy', 'pandas', 'excel', 'power bi', 'dax', 'powerbi', 'powerbi']</t>
  </si>
  <si>
    <t>Data Science SME</t>
  </si>
  <si>
    <t>JCTM</t>
  </si>
  <si>
    <t>Data Engineer (Security Clearance Needed)</t>
  </si>
  <si>
    <t>['sql', 'python', 'java', 'aws', 'kafka', 'kubernetes', 'docker']</t>
  </si>
  <si>
    <t>Data Analytics Specialist, Digital &amp; Analytics Team</t>
  </si>
  <si>
    <t>Yield Analysis Engineer</t>
  </si>
  <si>
    <t>['python', 'assembly']</t>
  </si>
  <si>
    <t>Customer Retention Strategy and Operations Analyst</t>
  </si>
  <si>
    <t>['sql', 'azure', 'tableau', 'excel', 'power bi', 'jira']</t>
  </si>
  <si>
    <t>Senior Analyst, Law Firm Analytics</t>
  </si>
  <si>
    <t>TopDog Law</t>
  </si>
  <si>
    <t>['sql', 'python', 'c', 'snowflake', 'azure', 'power bi', 'dax']</t>
  </si>
  <si>
    <t>Product Support Provider Analyst</t>
  </si>
  <si>
    <t>Senior Solution Engineer, Defense Industrial Base, DIB</t>
  </si>
  <si>
    <t>Data Engineer (Security Clearance Required)</t>
  </si>
  <si>
    <t>Counter</t>
  </si>
  <si>
    <t>['sql', 'python', 'bash', 'linux', 'power bi', 'docker', 'git', 'gitlab']</t>
  </si>
  <si>
    <t>Enterprise Systems Analyst, People IT Services</t>
  </si>
  <si>
    <t>NASA Jet Propulsion Laboratory (JPL)</t>
  </si>
  <si>
    <t>['sql', 'c', 'oracle', 'excel']</t>
  </si>
  <si>
    <t>Staff Data Scientist, International Product Marketing</t>
  </si>
  <si>
    <t>['sql', 'go', 'azure', 'databricks', 'aws', 'express', 'sharepoint', 'github']</t>
  </si>
  <si>
    <t>Senior Software Engineer, Data Integrations, Java/Python</t>
  </si>
  <si>
    <t>Senior Plumbing Engineer (Data Center)</t>
  </si>
  <si>
    <t>Data Analyst, E-Discovery, Information Technology</t>
  </si>
  <si>
    <t>['sql', 'python', 'r', 'java', 'sql server', 'mysql', 'postgresql', 'oracle', 'tableau', 'power bi']</t>
  </si>
  <si>
    <t>Staff Data Engineer, Customer Insights &amp; GenAI</t>
  </si>
  <si>
    <t>Senior Lead Data Engineer, Finance Data Product</t>
  </si>
  <si>
    <t>['sql', 'python', 'go', 'javascript', 'bash', 'shell', 'gcp', 'bigquery', 'terraform', 'gitlab']</t>
  </si>
  <si>
    <t>Advisory Data Scientist - IBM Quantum</t>
  </si>
  <si>
    <t>['sql', 'python', 'postgresql', 'kafka', 'numpy', 'airflow', 'pandas', 'tableau', 'cognos', 'git']</t>
  </si>
  <si>
    <t>Software Engineer II: Data Engineer</t>
  </si>
  <si>
    <t>['sql', 'python', 'nosql', 'java', 'snowflake', 'aws', 'kafka', 'pyspark', 'airflow', 'unix', 'kubernetes', 'github', 'terraform']</t>
  </si>
  <si>
    <t>Data Ops Engineer Principal</t>
  </si>
  <si>
    <t>['sql', 'python', 'r', 'pandas', 'jupyter', 'windows', 'linux', 'redhat', 'tableau', 'excel', 'power bi']</t>
  </si>
  <si>
    <t>Excel Expert / Data Analyst to create custom Excel Workbook for Tracking Food Ingredients</t>
  </si>
  <si>
    <t>Data Science Analyst/Engineer Jobs</t>
  </si>
  <si>
    <t>Sr Engineers, Data</t>
  </si>
  <si>
    <t>['sql', 'sql server', 'snowflake', 'azure', 'databricks', 'oracle', 'jenkins', 'gitlab']</t>
  </si>
  <si>
    <t>Senior Python Full-Stack Engineer — AI Data &amp; Infrastructure</t>
  </si>
  <si>
    <t>['python', 'fastapi', 'django']</t>
  </si>
  <si>
    <t>Sr. Analyst, Customer Analytics</t>
  </si>
  <si>
    <t>Gladeview, FL</t>
  </si>
  <si>
    <t>SoJobs</t>
  </si>
  <si>
    <t>Data Governance / Azure Data Engineer</t>
  </si>
  <si>
    <t>Sudoboat Private Limited</t>
  </si>
  <si>
    <t>['azure', 'databricks', 'oracle', 'sharepoint', 'unity']</t>
  </si>
  <si>
    <t>Data Platform Operations Engineer – Performance</t>
  </si>
  <si>
    <t>['python', 'pyspark', 'pandas', 'git', 'gitlab']</t>
  </si>
  <si>
    <t>Symplytics</t>
  </si>
  <si>
    <t>['sql', 'snowflake', 'tableau', 'power bi', 'qlik']</t>
  </si>
  <si>
    <t>NSKH Tech</t>
  </si>
  <si>
    <t>['sql', 'python', 'oracle', 'gcp', 'bigquery', 'airflow']</t>
  </si>
  <si>
    <t>Sr. Electrical Engineer – Design (Data center)</t>
  </si>
  <si>
    <t>XS CAD INDIA PVT LTD</t>
  </si>
  <si>
    <t>Business Analyst / Senior Business Analyst – Ops Excellence</t>
  </si>
  <si>
    <t>Niftel Communication</t>
  </si>
  <si>
    <t>Director, Data Sciences</t>
  </si>
  <si>
    <t>BMO Harris Bank</t>
  </si>
  <si>
    <t>Computer training &amp; Data Science Faculty</t>
  </si>
  <si>
    <t>DeveLearn Technologies Pvt Ltd</t>
  </si>
  <si>
    <t>['python', 'mysql', 'excel', 'power bi']</t>
  </si>
  <si>
    <t>GTM Engineer, Pipeline and Revenue Generation</t>
  </si>
  <si>
    <t>Copello</t>
  </si>
  <si>
    <t>Senior Data Scientist (Remote | $120–$170/hr)</t>
  </si>
  <si>
    <t>['sql', 'python', 'c', 'databricks', 'spark', 'pytorch', 'pyspark', 'numpy', 'scikit-learn', 'phoenix']</t>
  </si>
  <si>
    <t>Senior Data Engineer – Databricks &amp; PySpark - 8+ years</t>
  </si>
  <si>
    <t>IAT Networks</t>
  </si>
  <si>
    <t>Senior Data Engineer, Director</t>
  </si>
  <si>
    <t>['sql', 'python', 'r', 'scala', 'postgresql', 'dynamodb', 'aws', 'spark', 'gdpr', 'fastapi', 'kubernetes', 'docker']</t>
  </si>
  <si>
    <t>Senior Staff Applied Scientist, AI/ML</t>
  </si>
  <si>
    <t>['python', 'pytorch', 'express']</t>
  </si>
  <si>
    <t>['sql', 'r', 'html', 'postgresql', 'snowflake', 'azure', 'databricks', 'redshift', 'bigquery', 'hadoop']</t>
  </si>
  <si>
    <t>$37-$56/hr Supply Chain Analyst job in Fort White | Hiring</t>
  </si>
  <si>
    <t>Fort White, FL</t>
  </si>
  <si>
    <t>Compliance Analyst</t>
  </si>
  <si>
    <t>Data Engineer, Enterprise Data Engineering</t>
  </si>
  <si>
    <t>['sql', 'python', 'bash', 'azure', 'aws', 'gcp', 'linux', 'git', 'jira', 'confluence']</t>
  </si>
  <si>
    <t>Data Analyst-Fresh Graduates</t>
  </si>
  <si>
    <t>Apply Now in Cypress:Supply Chain Analyst | Hiring</t>
  </si>
  <si>
    <t>Cypress Gardens, FL</t>
  </si>
  <si>
    <t>Data Analyst (Oil/Gas Utilities Domain only)</t>
  </si>
  <si>
    <t>['sql', 'mongodb', 'sql server', 'mongodb', 'hadoop']</t>
  </si>
  <si>
    <t>Analyst/Sr Analyst</t>
  </si>
  <si>
    <t>Marwood Group</t>
  </si>
  <si>
    <t>Energy Efficiency and Data Analytics Consultant</t>
  </si>
  <si>
    <t>MCR Performance Solutions</t>
  </si>
  <si>
    <t>Data science software developer</t>
  </si>
  <si>
    <t>['python', 'java', 'pytorch']</t>
  </si>
  <si>
    <t>[Remote] Financial Systems JDE Analyst (JOB ID: 003043)</t>
  </si>
  <si>
    <t>Middlesex, NJ</t>
  </si>
  <si>
    <t>ETL Lead</t>
  </si>
  <si>
    <t>Senior AI/ML Engineer, Data Scaling, Embodied AI Data Foundations</t>
  </si>
  <si>
    <t>['sql', 'python', 'spark', 'pytorch', 'numpy', 'pandas', 'node']</t>
  </si>
  <si>
    <t>Data Analyst, Business Development 5429</t>
  </si>
  <si>
    <t>['sql', 'python', 'r', 'java', 'azure', 'aws', 'gcp', 'pytorch', 'keras', 'numpy', 'tensorflow', 'scikit-learn', 'pandas', 'jupyter', 'tableau', 'power bi', 'git']</t>
  </si>
  <si>
    <t>Software Engineer – Database Developer</t>
  </si>
  <si>
    <t>['sql', 'python', 'nosql', 'java', 'mongodb', 'c', 'sql server', 'mysql', 'mongodb', 'azure', 'oracle', 'aws', 'react', 'spring', 'jquery', 'git', 'jenkins']</t>
  </si>
  <si>
    <t>Senior Financial Business Analyst 8/10/26</t>
  </si>
  <si>
    <t>Fowler, CA</t>
  </si>
  <si>
    <t>National Raisin Company</t>
  </si>
  <si>
    <t>Platform Recruitment</t>
  </si>
  <si>
    <t>TechBlocks</t>
  </si>
  <si>
    <t>['sql', 'python', 'mongo', 'c', 'postgresql', 'azure', 'gcp', 'bigquery', 'spark', 'airflow', 'kubernetes', 'docker', 'git', 'terraform']</t>
  </si>
  <si>
    <t>Business Analyst -  Infrastructure</t>
  </si>
  <si>
    <t>SZ PM Consultants, Inc.</t>
  </si>
  <si>
    <t>Senior Data Engineer, Integrated Services Data Warehouse (ISDW)</t>
  </si>
  <si>
    <t>['sql', 'python', 'go', 'scala', 'nosql', 'java', 'gcp', 'bigquery', 'spark', 'pyspark', 'airflow', 'hadoop', 'gdpr', 'kubernetes', 'docker', 'github', 'terraform', 'jenkins', 'gitlab']</t>
  </si>
  <si>
    <t>Junior Data Engineer (12-month Contract)</t>
  </si>
  <si>
    <t>['sql', 'python', 'r', 'javascript', 'c', 'sql server', 'azure', 'databricks', 'power bi', 'sharepoint', 'git']</t>
  </si>
  <si>
    <t>Business Intelligence Business Analyst</t>
  </si>
  <si>
    <t>['sql', 'c', 'power bi', 'sharepoint']</t>
  </si>
  <si>
    <t>Senior Microsoft Fabric Engineer</t>
  </si>
  <si>
    <t>['sql', 'python', 't-sql', 'azure', 'spark', 'pyspark', 'power bi', 'git']</t>
  </si>
  <si>
    <t>Data Architect / Data Engineer  - Insurtech</t>
  </si>
  <si>
    <t>Data Operations Analyst (Contractor)</t>
  </si>
  <si>
    <t>Chief Scientist</t>
  </si>
  <si>
    <t>Best Egg</t>
  </si>
  <si>
    <t>Program Analytics &amp; Data Visualization Specialist I Jobs</t>
  </si>
  <si>
    <t>['sql', 'python', 'r', 'sas', 'snowflake', 'azure', 'databricks', 'power bi', 'spss', 'sas', 'dax']</t>
  </si>
  <si>
    <t>Senior Data Privacy Analyst</t>
  </si>
  <si>
    <t>EDGE Services, Inc.</t>
  </si>
  <si>
    <t>Engage! Learning, LLC</t>
  </si>
  <si>
    <t>['python', 'r', 'looker']</t>
  </si>
  <si>
    <t>Data Scientist, Consultant (Utilities)</t>
  </si>
  <si>
    <t>['sql', 'python', 'r', 'snowflake', 'databricks', 'tableau', 'power bi']</t>
  </si>
  <si>
    <t>Senior Quant / Data Scientist for Trading Strategy</t>
  </si>
  <si>
    <t>['sql', 'python', 'java', 'azure', 'databricks', 'aws', 'redshift', 'spark', 'pyspark', 'tableau', 'power bi', 'git']</t>
  </si>
  <si>
    <t>Senior Data Architect (Enterprise Data Strategy)</t>
  </si>
  <si>
    <t>Strategic Legal Practices, APC</t>
  </si>
  <si>
    <t>['sql', 'python', 'azure', 'aws', 'gcp', 'gdpr', 'git']</t>
  </si>
  <si>
    <t>AWS and Azure Data Governance Engineer</t>
  </si>
  <si>
    <t>IntelliDyne</t>
  </si>
  <si>
    <t>['python', 'powershell', 'c', 'azure', 'aws', 'terraform']</t>
  </si>
  <si>
    <t>Privacy Analyst I — Healthcare Privacy &amp; Data Insights</t>
  </si>
  <si>
    <t>Healthcare Business Systems Analyst - Data &amp; Analytics</t>
  </si>
  <si>
    <t>Ppd</t>
  </si>
  <si>
    <t>['sql', 'python', 'azure', 'databricks', 'spark', 'tableau', 'powerbi', 'powerbi']</t>
  </si>
  <si>
    <t>Founding Data Scientist ( + equity)</t>
  </si>
  <si>
    <t>Authority.inc</t>
  </si>
  <si>
    <t>Senior Data Engineer - Cloud Pipelines &amp; Data Automation</t>
  </si>
  <si>
    <t>Doist</t>
  </si>
  <si>
    <t>['sql', 'python', 'scala', 'java', 'databricks', 'aws', 'spark', 'airflow', 'asana']</t>
  </si>
  <si>
    <t>Lead Data Engineer — Cloud Pipelines &amp; Mentorship</t>
  </si>
  <si>
    <t>Jobtailor</t>
  </si>
  <si>
    <t>AVP, Data Services – Lead Data Engineer</t>
  </si>
  <si>
    <t>['sql', 'sql server', 'snowflake', 'aws', 'aurora', 'kafka', 'terraform', 'jira']</t>
  </si>
  <si>
    <t>Research Analyst Specialist Ingest &amp; Hazard</t>
  </si>
  <si>
    <t>Research Analyst- Advanced</t>
  </si>
  <si>
    <t>State of Wisconsin Division of Personnel Management</t>
  </si>
  <si>
    <t>['sql', 'python', 'scala', 'mysql', 'snowflake', 'spark']</t>
  </si>
  <si>
    <t>Data Engineering Specialist - Fully Remote | Upto $80/hr</t>
  </si>
  <si>
    <t>Sr Analyst, Analytics and Insights, Corp Communications-1</t>
  </si>
  <si>
    <t>['sql', 'snowflake', 'pytorch', 'numpy', 'tensorflow', 'pandas']</t>
  </si>
  <si>
    <t>Staff Analytics Engineer - Product</t>
  </si>
  <si>
    <t>Principal Data Engineer, Operational Intelligence, Marketplace Platform Reliability</t>
  </si>
  <si>
    <t>SENIOR ELECTRICAL ENGINEER – GRID COMPLIANCE (DATA CENTRE CAMPUS)</t>
  </si>
  <si>
    <t>Navita Technical</t>
  </si>
  <si>
    <t>Work in Echols:Supply Chain Analyst | Hiring</t>
  </si>
  <si>
    <t>Statenville, GA</t>
  </si>
  <si>
    <t>Vendor Master Junior Data Analyst</t>
  </si>
  <si>
    <t>Senior to Principal Recruitment Data, Ai &amp; ML | £30-40k Average Fees</t>
  </si>
  <si>
    <t>Nero Partners</t>
  </si>
  <si>
    <t>Data Engineer_Virtusa</t>
  </si>
  <si>
    <t>['sql', 'python', 'scala', 'java', 'snowflake', 'azure', 'aws', 'gcp', 'redshift', 'bigquery', 'spark', 'kafka', 'airflow', 'kubernetes', 'docker', 'git']</t>
  </si>
  <si>
    <t>Senior Statistical Data Analyst, Siteman Cancer Center</t>
  </si>
  <si>
    <t>Wash U</t>
  </si>
  <si>
    <t>['sas', 'unix', 'sas']</t>
  </si>
  <si>
    <t>Data Analyst – Apply Today</t>
  </si>
  <si>
    <t>Career.cargoxis</t>
  </si>
  <si>
    <t>UPS is hiring a Supply Chain Analyst in Astatula | Apply Now</t>
  </si>
  <si>
    <t>Astatula, FL</t>
  </si>
  <si>
    <t>Vice President, Modeling &amp; Data Science</t>
  </si>
  <si>
    <t>LendingClub</t>
  </si>
  <si>
    <t>Principal Data Scientist, Data Analytics &amp; Reporting</t>
  </si>
  <si>
    <t>['aws', 'tensorflow']</t>
  </si>
  <si>
    <t>The Family Security Plan</t>
  </si>
  <si>
    <t>FL Career:Supply Chain Analyst in Immokalee | Hiring</t>
  </si>
  <si>
    <t>Data &amp; Analytics Engineer I or II (Time Limited)</t>
  </si>
  <si>
    <t>Snohomish County PUD</t>
  </si>
  <si>
    <t>Shirley Ryan AbilityLab</t>
  </si>
  <si>
    <t>['sql', 'python', 'r', 'windows', 'tableau', 'spss']</t>
  </si>
  <si>
    <t>['python', 'go', 'azure', 'databricks']</t>
  </si>
  <si>
    <t>Business Analyst – IT Sales</t>
  </si>
  <si>
    <t>Steves AI Lab</t>
  </si>
  <si>
    <t>['python', 'scala', 'nosql', 'postgresql', 'couchbase', 'aws', 'aurora', 'spark', 'kafka', 'hadoop', 'node', 'kubernetes', 'jenkins']</t>
  </si>
  <si>
    <t>UPS is hiring a Supply Chain Analyst in Maitland | Apply Now</t>
  </si>
  <si>
    <t>Apply Now:Supply Chain Analyst in Lake Helen,FL | Hiring</t>
  </si>
  <si>
    <t>Lake Helen, FL</t>
  </si>
  <si>
    <t>One Agency Recruitment</t>
  </si>
  <si>
    <t>['sql', 'gdpr', 'tableau', 'excel', 'power bi']</t>
  </si>
  <si>
    <t>Lead Data Engineer, Data Services, Reference Data Engineering</t>
  </si>
  <si>
    <t>LPL Financial Holdings</t>
  </si>
  <si>
    <t>Premier Staffing Solution</t>
  </si>
  <si>
    <t>Data Analyst and Operations Manager</t>
  </si>
  <si>
    <t>Moss Law Firm, P.C.</t>
  </si>
  <si>
    <t>['python', 'c', 'excel']</t>
  </si>
  <si>
    <t>Senior Data Privacy Analyst - Hybrid Role ---LOCALS ONLY</t>
  </si>
  <si>
    <t>Marketing Analyst -- FGDC5868172</t>
  </si>
  <si>
    <t>['sql', 'go', 'azure', 'power bi', 'dax', 'git']</t>
  </si>
  <si>
    <t>['sql', 'python', 'shell', 'groovy', 'postgresql', 'snowflake', 'oracle', 'airflow', 'docker', 'github', 'jenkins']</t>
  </si>
  <si>
    <t>['sql', 'python', 'r', 'matlab', 'vba', 'excel']</t>
  </si>
  <si>
    <t>Data Consultant / Data Specialist</t>
  </si>
  <si>
    <t>dcoded. | B Corp ™ Certified</t>
  </si>
  <si>
    <t>Emergent Staffing</t>
  </si>
  <si>
    <t>['sql', 'python', 'mongodb', 'sql server', 'mongodb', 'redis', 'airflow', 'docker']</t>
  </si>
  <si>
    <t>Snowflake Developer_5+ years</t>
  </si>
  <si>
    <t>Data Business Analyst / Project Manager – Marquee Investment Manager – AI Initiative</t>
  </si>
  <si>
    <t>Senior Data Analyst, Business &amp; Product</t>
  </si>
  <si>
    <t>Chalk</t>
  </si>
  <si>
    <t>['sql', 'go', 'rust', 'spreadsheet', 'unify']</t>
  </si>
  <si>
    <t>Capgemini Sogeti</t>
  </si>
  <si>
    <t>Career Now Brands</t>
  </si>
  <si>
    <t>['sql', 'python', 'snowflake', 'aws', 'airflow', 'git', 'terraform']</t>
  </si>
  <si>
    <t>['sql', 'python', 'scala', 'azure', 'aws', 'gcp', 'kafka', 'airflow', 'ssis', 'git', 'github', 'bitbucket']</t>
  </si>
  <si>
    <t>['sql', 'python', 'snowflake', 'azure', 'aws', 'gcp', 'kafka', 'airflow', 'ssis', 'git']</t>
  </si>
  <si>
    <t>Data Engineering Platform Team – NYC Investment Manager – High Visibility Team</t>
  </si>
  <si>
    <t>Guidehouse Digital, LLC</t>
  </si>
  <si>
    <t>['sql', 'python', 'elasticsearch', 'snowflake', 'azure', 'databricks', 'aws', 'spark', 'kafka', 'pyspark', 'splunk', 'kubernetes', 'docker', 'terraform']</t>
  </si>
  <si>
    <t>Supplier Data Analyst</t>
  </si>
  <si>
    <t>Group Travel Odyssey</t>
  </si>
  <si>
    <t>VP Commercial Operations &amp; Data Analyst</t>
  </si>
  <si>
    <t>MLOps Engineer / AI ML Engineer (Specialist - Data Sciences)</t>
  </si>
  <si>
    <t>Senior System Test Engineer</t>
  </si>
  <si>
    <t>['sql', 'python', 'go', 'javascript', 'java', 'html', 'css', 'typescript', 'mysql', 'oracle', 'selenium', 'git', 'github', 'gitlab', 'jira']</t>
  </si>
  <si>
    <t>Operations Data Analyst- Manufacturing- Claremont, NH</t>
  </si>
  <si>
    <t>Claremont, NH</t>
  </si>
  <si>
    <t>[Remote] DoW Mid Qlik Data Engineer (Software Development Analyst) - 29574 Job Details | HII's Mission Technologies division</t>
  </si>
  <si>
    <t>['sql', 'python', 'qlik']</t>
  </si>
  <si>
    <t>Senior Data Analyst – Finance &amp; Reporting</t>
  </si>
  <si>
    <t>Lead Data Engineer ( Hybrid- Rosemont, IL )</t>
  </si>
  <si>
    <t>Claire's</t>
  </si>
  <si>
    <t>['sql', 'python', 'c', 'vb.net', 'sql server', 'snowflake', 'azure', 'oracle', 'bigquery']</t>
  </si>
  <si>
    <t>Senior Data Scientist (Hybrid Schedule)</t>
  </si>
  <si>
    <t>Compliance &amp; Risk Data Analyst: Regulatory Analytics</t>
  </si>
  <si>
    <t>Digital Business Analyst II – Data &amp; Analytics Liaison</t>
  </si>
  <si>
    <t>Waste Management</t>
  </si>
  <si>
    <t>Data Engineer: Scalable Data Pipelines &amp; AI Enablement</t>
  </si>
  <si>
    <t>ACCO Engineered Systems</t>
  </si>
  <si>
    <t>Principal Data Engineer (AWS)</t>
  </si>
  <si>
    <t>Global Data Security &amp; Compliance Analyst</t>
  </si>
  <si>
    <t>['snowflake', 'redshift', 'bigquery', 'gdpr']</t>
  </si>
  <si>
    <t>JB001502 Groovy Scripting Engineer Pan India ·</t>
  </si>
  <si>
    <t>Techilaservices</t>
  </si>
  <si>
    <t>['groovy', 'snowflake', 'redshift', 'kubernetes', 'github']</t>
  </si>
  <si>
    <t>Senior Software Engineer, Cloud Systems</t>
  </si>
  <si>
    <t>Anchormust</t>
  </si>
  <si>
    <t>Marketing</t>
  </si>
  <si>
    <t>['sql', 'python', 'r', 'javascript', 'nosql', 'c', 'typescript', 'azure', 'angular', 'windows', 'linux', 'excel', 'powerpoint', 'outlook', 'docker', 'git', 'github']</t>
  </si>
  <si>
    <t>Software Engineer — Real-Time Marketing Platforms</t>
  </si>
  <si>
    <t>AI Data Scientist Expert - Remote</t>
  </si>
  <si>
    <t>YO AI Labs</t>
  </si>
  <si>
    <t>Data Scientist (Hybrid Worcester, MA or Remote)</t>
  </si>
  <si>
    <t>Technology Business Analyst - Must be in Australia/New Zealand</t>
  </si>
  <si>
    <t>['looker', 'power bi', 'jira', 'confluence', 'microsoft teams']</t>
  </si>
  <si>
    <t>['sql', 'python', 'spark', 'pytorch', 'pyspark', 'tensorflow', 'airflow', 'hugging face', 'scikit-learn', 'pandas']</t>
  </si>
  <si>
    <t>Senior Data Engineer [AQ-12537]</t>
  </si>
  <si>
    <t>[Remote] Entry-Level Data Analyst</t>
  </si>
  <si>
    <t>CodeVertex Operations</t>
  </si>
  <si>
    <t>(USA)Staff, Data Scientist</t>
  </si>
  <si>
    <t>['sql', 'python', 'r', 'scala', 'databricks', 'spark', 'pytorch', 'tensorflow', 'airflow', 'scikit-learn', 'kubernetes']</t>
  </si>
  <si>
    <t>(USA) Manager, Data Engineering</t>
  </si>
  <si>
    <t>Senior Data Engineer – Python / GenAI</t>
  </si>
  <si>
    <t>NexonIT</t>
  </si>
  <si>
    <t>83zero Limited</t>
  </si>
  <si>
    <t>['snowflake', 'databricks', 'aws', 'gcp']</t>
  </si>
  <si>
    <t>Assistant Vice President Technical Data Analyst, Technology</t>
  </si>
  <si>
    <t>Sr. Manager, Data Analyst</t>
  </si>
  <si>
    <t>Applied GenAI Engineer/Data Scientist, GenAI Technology</t>
  </si>
  <si>
    <t>Synergistic Systems, Inc.</t>
  </si>
  <si>
    <t>Business Analyst (finance Domain)</t>
  </si>
  <si>
    <t>Eternal soft associates</t>
  </si>
  <si>
    <t>Data Engineer Contract</t>
  </si>
  <si>
    <t>Proximity Recruitment</t>
  </si>
  <si>
    <t>Senior Service Delivery Analyst, Epic Clarity, Physician Billing</t>
  </si>
  <si>
    <t>['sql', 'r', 'go', 'snowflake']</t>
  </si>
  <si>
    <t>DataBricks Engineer (Insurance)</t>
  </si>
  <si>
    <t>['sql', 'azure', 'databricks', 'aws', 'spark', 'pyspark', 'gitlab', 'unity']</t>
  </si>
  <si>
    <t>Senior Analyst, Data Automation</t>
  </si>
  <si>
    <t>Horizon 5 LLC</t>
  </si>
  <si>
    <t>['sql', 'python', 'tableau', 'excel', 'power bi', 'alteryx']</t>
  </si>
  <si>
    <t>['sql', 'python', 'r', 'gdpr', 'tableau', 'power bi', 'qlik']</t>
  </si>
  <si>
    <t>New Grad - 2027 - Data Engineering</t>
  </si>
  <si>
    <t>['sql', 'python', 'snowflake', 'azure', 'databricks', 'aws', 'gcp', 'redshift', 'bigquery', 'spark', 'kafka', 'airflow', 'tableau', 'looker', 'power bi', 'git']</t>
  </si>
  <si>
    <t>Data Platform Developer</t>
  </si>
  <si>
    <t>Levis, Quebec, Canada</t>
  </si>
  <si>
    <t>Newforma</t>
  </si>
  <si>
    <t>['sql', 'python', 'c', 'mysql', 'postgresql', 'neo4j', 'snowflake', 'azure', 'aws', 'redshift', 'spark', 'kafka', 'airflow', 'gdpr', 'tableau', 'looker', 'powerbi', 'powerbi', 'terraform', 'pulumi']</t>
  </si>
  <si>
    <t>Data and AI Engineer</t>
  </si>
  <si>
    <t>Missouri Attorney General</t>
  </si>
  <si>
    <t>Lancesoft INC</t>
  </si>
  <si>
    <t>Parasail</t>
  </si>
  <si>
    <t>[Remote] Senior Analyst, Regulatory Operations</t>
  </si>
  <si>
    <t>Hadoop Developer With Java</t>
  </si>
  <si>
    <t>['sql', 'python', 'java', 'spark', 'kafka', 'pyspark', 'hadoop', 'unix']</t>
  </si>
  <si>
    <t>Senior Data Engineer  (Snowflake &amp; Asset Management)</t>
  </si>
  <si>
    <t>['sql', 'python', 'scala', 'java', 'snowflake', 'azure', 'oracle', 'aws', 'gcp', 'redshift', 'hadoop', 'tableau', 'power bi']</t>
  </si>
  <si>
    <t>Senior Data Engineer – 100% Remote</t>
  </si>
  <si>
    <t>['sql', 'python', 'r', 'nosql', 'snowflake', 'azure', 'databricks', 'aws', 'gcp', 'pyspark', 'power bi', 'ssis', 'dax']</t>
  </si>
  <si>
    <t>Data Analyst, Asset Management Technology (Hybrid Schedule)</t>
  </si>
  <si>
    <t>['sql', 'visual basic', 'sql server', 'power bi', 'powerbi', 'powerbi']</t>
  </si>
  <si>
    <t>Sr. Analyst</t>
  </si>
  <si>
    <t>Evolver</t>
  </si>
  <si>
    <t>['sql', 'snowflake', 'azure', 'kafka', 'git', 'jira']</t>
  </si>
  <si>
    <t>Lead Sr Software Engineer(Cloudera Hadoop stack) (USC OR GC &amp; W2 OR 1099 ONLY)</t>
  </si>
  <si>
    <t>Scubyt Inc</t>
  </si>
  <si>
    <t>['python', 'bash', 'shell', 'aws', 'spark', 'airflow', 'hadoop', 'terraform', 'bitbucket']</t>
  </si>
  <si>
    <t>Predictive Data Analyst # 26-19704</t>
  </si>
  <si>
    <t>Senior Marketing Analyst, Hospitality</t>
  </si>
  <si>
    <t>['sql', 'python', 'r', 'vba', 'tableau', 'excel', 'looker', 'power bi', 'sheets']</t>
  </si>
  <si>
    <t>['sql', 'python', 'snowflake', 'aws', 'terraform']</t>
  </si>
  <si>
    <t>Analyst, Insights &amp; Analytics</t>
  </si>
  <si>
    <t>Senior Operations Data Analyst – Power Platform, Power Apps, Business Intelligence &amp; Compliance Ana</t>
  </si>
  <si>
    <t>['sql', 'go', 'sas', 'perl', 'vba', 'visual basic', 'c', 'shell', 'sql server', 'azure', 'oracle', 'unix', 'excel', 'power bi', 'sas', 'outlook', 'dax', 'sharepoint']</t>
  </si>
  <si>
    <t>Retail Media Analyst (Perm)</t>
  </si>
  <si>
    <t>Member of Technical Staff (Data Scientist, Evals)</t>
  </si>
  <si>
    <t>TM Floyd and Company</t>
  </si>
  <si>
    <t>['sql', 'python', 'shell', 'snowflake', 'oracle', 'spark', 'kafka']</t>
  </si>
  <si>
    <t>['sql', 'python', 'javascript', 'java', 'typescript', 'snowflake', 'azure', 'react', 'angular', 'node.js', 'node', 'sap', 'kubernetes', 'docker', 'git']</t>
  </si>
  <si>
    <t>Pega Data Science &amp; Analytics  - Pega CDH , Databricks, SQL, Pyspark Required    ---- Open to both Remote or Hybrid</t>
  </si>
  <si>
    <t>BI/Data Analyst II</t>
  </si>
  <si>
    <t>ApplyLogic Consulting Group, LLC</t>
  </si>
  <si>
    <t>['sql', 'python', 'r', 'sql server', 'postgresql', 'oracle', 'tableau', 'excel', 'power bi', 'qlik', 'dax']</t>
  </si>
  <si>
    <t>KBC Advisors</t>
  </si>
  <si>
    <t>Senior Azure Data Engineer / Azure Synapse Engineer</t>
  </si>
  <si>
    <t>Capital Axis Solutions</t>
  </si>
  <si>
    <t>['sql', 'java', 'powershell', 'c', 'azure', 'databricks', 'oracle', 'spark', 'asp.net', 'github']</t>
  </si>
  <si>
    <t>Lead Business Operations Data Engineer - 928</t>
  </si>
  <si>
    <t>Quantinuum</t>
  </si>
  <si>
    <t>['sql', 'python', 'r', 'azure', 'airflow', 'tableau', 'power bi', 'git']</t>
  </si>
  <si>
    <t>Data Engineer (Adobe Experience Platform)</t>
  </si>
  <si>
    <t>['sql', 'python', 'scala', 'java', 'snowflake', 'databricks', 'aws', 'bigquery', 'spark', 'pyspark', 'airflow', 'gdpr']</t>
  </si>
  <si>
    <t>Data Scientist New College Grad - Masters Degree (Santa Clara, CA)</t>
  </si>
  <si>
    <t>Manager, Data Science and Optimization - Retail Bank</t>
  </si>
  <si>
    <t>Crossroads Equipment Lease and Finance</t>
  </si>
  <si>
    <t>['sql', 'python', 'sql server', 'azure', 'ssis', 'ssrs']</t>
  </si>
  <si>
    <t>['sql', 'sas', 'vba', 'excel', 'sas', 'powerpoint']</t>
  </si>
  <si>
    <t>Data Automation Engineer</t>
  </si>
  <si>
    <t>['sql', 'python', 'c', 'sql server', 'dynamodb', 'azure', 'aws', 'spark', 'kafka', 'hugging face', 'kubernetes', 'docker', 'github', 'terraform', 'jenkins', 'unity', 'jira']</t>
  </si>
  <si>
    <t>Machine Learning Data Scientist, Forecasting</t>
  </si>
  <si>
    <t>['sql', 'python', 'go', 'pytorch', 'tensorflow', 'scikit-learn']</t>
  </si>
  <si>
    <t>Business Analyst, Finance Transformation</t>
  </si>
  <si>
    <t>Manager, Analytics Engineering</t>
  </si>
  <si>
    <t>Telemetry Data Engineer</t>
  </si>
  <si>
    <t>['sql', 'python', 'c', 'dart', 'azure', 'airflow', 'power bi']</t>
  </si>
  <si>
    <t>Senior Data Engineer - Forward Deployed</t>
  </si>
  <si>
    <t>Eastern, KY</t>
  </si>
  <si>
    <t>Dataro Ops Pty</t>
  </si>
  <si>
    <t>Techila Global Services</t>
  </si>
  <si>
    <t>Intern - Year Round (Data Engineering)</t>
  </si>
  <si>
    <t>Senior Customer Analyst</t>
  </si>
  <si>
    <t>Vanguard Group, Inc.</t>
  </si>
  <si>
    <t>Data Engineer -Agentic AI – AWS (Contract Role)</t>
  </si>
  <si>
    <t>hirezy.ai</t>
  </si>
  <si>
    <t>['sql', 'python', 'scala', 'java', 'dynamodb', 'aws', 'redshift', 'spark', 'kafka', 'airflow', 'hadoop', 'docker', 'git', 'terraform']</t>
  </si>
  <si>
    <t>Glen Echo, MD</t>
  </si>
  <si>
    <t>['python', 'elasticsearch', 'neo4j']</t>
  </si>
  <si>
    <t>Lead Decision Science Analyst (testing and experimentation)</t>
  </si>
  <si>
    <t>Sr. Manager Data Science - Gen AI and Content Systems</t>
  </si>
  <si>
    <t>Deer Creek, IL</t>
  </si>
  <si>
    <t>['python', 'azure', 'aws', 'gcp', 'git']</t>
  </si>
  <si>
    <t>Lead Data Scientist - VP  - Finance Technology</t>
  </si>
  <si>
    <t>Data Scientist, Subscription Analytics</t>
  </si>
  <si>
    <t>['sql', 'r', 'pyspark']</t>
  </si>
  <si>
    <t>Quant Analytics Associate Sr - DART</t>
  </si>
  <si>
    <t>['sql', 'python', 'r', 'dart', 'snowflake', 'aws', 'numpy', 'airflow', 'pandas', 'tableau', 'alteryx', 'docker']</t>
  </si>
  <si>
    <t>Staff Data Scientist, Growth</t>
  </si>
  <si>
    <t>Shakepay Inc.</t>
  </si>
  <si>
    <t>Data Catalog Engineer</t>
  </si>
  <si>
    <t>trg.</t>
  </si>
  <si>
    <t>['sql', 'python', 'snowflake', 'kafka', 'kubernetes', 'docker', 'terraform']</t>
  </si>
  <si>
    <t>VP, Data Scientist Lead, Digital Channels Analytics</t>
  </si>
  <si>
    <t>Database Administrator - Data Engineer</t>
  </si>
  <si>
    <t>Softthink Solutions</t>
  </si>
  <si>
    <t>Active Travel England</t>
  </si>
  <si>
    <t>['sql', 'python', 'r', 'gcp', 'bigquery', 'github', 'microsoft teams']</t>
  </si>
  <si>
    <t>Data Engineer (Mid → Senior) - LATAM</t>
  </si>
  <si>
    <t>Tree Immersion Technologies</t>
  </si>
  <si>
    <t>['sql', 'python', 'aws', 'redshift', 'sheets', 'kubernetes', 'docker', 'git', 'github', 'terraform', 'jira']</t>
  </si>
  <si>
    <t>Data Engineer – Hadoop, PySpark, GCP &amp; Neo4j</t>
  </si>
  <si>
    <t>['neo4j', 'gcp', 'pyspark', 'hadoop']</t>
  </si>
  <si>
    <t>Digital - Senior Data Engineer/Data Engineer, Digital Technology</t>
  </si>
  <si>
    <t>Aritzia LP</t>
  </si>
  <si>
    <t>['sql', 'snowflake', 'gcp', 'redshift', 'bigquery', 'airflow']</t>
  </si>
  <si>
    <t>Software Engineer - Cloud Platform</t>
  </si>
  <si>
    <t>['python', 'go', 'java', 'c', 'azure', 'aws', 'kafka', 'react', 'terraform']</t>
  </si>
  <si>
    <t>Data Transformation Engineer</t>
  </si>
  <si>
    <t>['sql', 'python', 'db2', 'oracle', 'linux', 'unix', 'git']</t>
  </si>
  <si>
    <t>CAD_Sr. Database Engineer (PostgreSQL)</t>
  </si>
  <si>
    <t>['sql', 'r', 'postgresql', 'kubernetes', 'docker']</t>
  </si>
  <si>
    <t>Junior Data Consultant (GIS)</t>
  </si>
  <si>
    <t>Operations Data Engineer / Principal Operations Data Engineer Jobs</t>
  </si>
  <si>
    <t>['python', 'r', 'java', 'html', 'css', 'vba', 'c', 'asp.net', 'visio', 'tableau', 'excel', 'sap', 'powerpoint', 'sharepoint']</t>
  </si>
  <si>
    <t>Sevenoaks, United Kingdom</t>
  </si>
  <si>
    <t>RYZONSSERVICES</t>
  </si>
  <si>
    <t>['sql', 'python', 'java', 'bash', 'vba', 'shell', 'sql server', 'oracle', 'aws', 'spark', 'hadoop']</t>
  </si>
  <si>
    <t>Discovered Labs</t>
  </si>
  <si>
    <t>Senior Analyst, Advanced Analytics: Auto Physical Damage (APD)</t>
  </si>
  <si>
    <t>['sql', 'python', 'sas', 'vba', 'azure', 'aws', 'gcp', 'tableau', 'excel', 'sas', 'powerpoint']</t>
  </si>
  <si>
    <t>['sql', 'python', 'java', 'sql server', 'postgresql', 'snowflake', 'azure', 'oracle', 'spark', 'pyspark', 'airflow']</t>
  </si>
  <si>
    <t>Principal Platform Engineer - Azure Data &amp; AI Platform Engineer</t>
  </si>
  <si>
    <t>['sql', 'azure', 'databricks', 'terraform']</t>
  </si>
  <si>
    <t>Data Science Manager  (Ref: 197220)</t>
  </si>
  <si>
    <t>Data Engineer Intern 2027</t>
  </si>
  <si>
    <t>['sql', 'python', 'javascript', 'snowflake', 'azure', 'databricks', 'aws', 'ibm cloud', 'spark']</t>
  </si>
  <si>
    <t>Associate Data Engineer – AI &amp; Analytics - 2027</t>
  </si>
  <si>
    <t>['sql', 'python', 'r', 'azure', 'tableau', 'github']</t>
  </si>
  <si>
    <t>Eugene, OR</t>
  </si>
  <si>
    <t>University of Oregon Foundation</t>
  </si>
  <si>
    <t>['sql', 'sql server', 'oracle', 'power bi', 'ssrs', 'alteryx', 'github']</t>
  </si>
  <si>
    <t>Analytics and Insights Engineer II, Data Science and Model De... Jobs</t>
  </si>
  <si>
    <t>Dynamic Lifecycle Innovations</t>
  </si>
  <si>
    <t>['sql', 'python', 'azure', 'databricks', 'pyspark', 'power bi', 'git', 'unity']</t>
  </si>
  <si>
    <t>Associate Data Engineering Manager</t>
  </si>
  <si>
    <t>Dadri, Uttar Pradesh, India</t>
  </si>
  <si>
    <t>Optum India</t>
  </si>
  <si>
    <t>['sql', 'python', 'scala', 'java', 'shell', 'snowflake', 'azure', 'databricks', 'aws', 'redshift', 'spark', 'airflow', 'linux', 'power bi', 'git']</t>
  </si>
  <si>
    <t>Lead Cloud Data Engineer - Multi-Cloud Data Platforms</t>
  </si>
  <si>
    <t>['sql', 'snowflake', 'azure', 'databricks', 'aws', 'spark', 'kafka', 'graphql', 'tableau', 'excel', 'power bi']</t>
  </si>
  <si>
    <t>Data Scientist (Masters)</t>
  </si>
  <si>
    <t>['python', 'snowflake', 'aws', 'bigquery', 'airflow', 'zoom']</t>
  </si>
  <si>
    <t>Senior Software Engineer, Big Data</t>
  </si>
  <si>
    <t>['python', 'cassandra', 'azure', 'spark', 'kafka', 'hadoop', 'kubernetes', 'docker']</t>
  </si>
  <si>
    <t>Bellshill, United Kingdom</t>
  </si>
  <si>
    <t>Northbridge Cloud Systems Ltd</t>
  </si>
  <si>
    <t>AI Data Science Expert - Remote</t>
  </si>
  <si>
    <t>Co-Op Data Engineer - 2027</t>
  </si>
  <si>
    <t>['sql', 'javascript', 'html', 'azure', 'aws', 'spring']</t>
  </si>
  <si>
    <t>Sr.Data Engineer(Migration  &amp; Data Bricks)_Pune /Singapore _Immediate</t>
  </si>
  <si>
    <t>Hinjawadi, Maharashtra, India</t>
  </si>
  <si>
    <t>Elabs Infotech</t>
  </si>
  <si>
    <t>['sql', 'python', 'databricks', 'spark', 'pyspark', 'git']</t>
  </si>
  <si>
    <t>Data Scientist en chef, Croissance - Remote</t>
  </si>
  <si>
    <t>['sql', 'python', 'snowflake', 'gdpr']</t>
  </si>
  <si>
    <t>Data Engineer - Axion</t>
  </si>
  <si>
    <t>Senior Configuration Data Management Analyst</t>
  </si>
  <si>
    <t>Iridium Satellite, LLC</t>
  </si>
  <si>
    <t>['gitlab', 'jira']</t>
  </si>
  <si>
    <t>['sql', 'python', 'r', 'scala', 'spark', 'pytorch', 'tensorflow', 'scikit-learn']</t>
  </si>
  <si>
    <t>Data Scientist, Bioengineering</t>
  </si>
  <si>
    <t>Merge Labs</t>
  </si>
  <si>
    <t>Data Scientist 2 - 5446036-0</t>
  </si>
  <si>
    <t>['sql', 'r', 'c', 'excel']</t>
  </si>
  <si>
    <t>Senior Data Mining &amp; Analytics Engineer</t>
  </si>
  <si>
    <t>Pensacola, FL (+1 other)</t>
  </si>
  <si>
    <t>ICF International</t>
  </si>
  <si>
    <t>['python', 'r', 'javascript', 'databricks', 'aws']</t>
  </si>
  <si>
    <t>Daikinapplied</t>
  </si>
  <si>
    <t>Quantitative Analytics Associate - Co-brand Card Data Analytics</t>
  </si>
  <si>
    <t>['sql', 'python', 'r', 'sas', 'spark', 'hadoop', 'tableau', 'sas']</t>
  </si>
  <si>
    <t>Data Engineer 3, Enterprise Data</t>
  </si>
  <si>
    <t>Iridium Communications</t>
  </si>
  <si>
    <t>['sql', 'python', 'snowflake', 'aws', 'kafka', 'airflow']</t>
  </si>
  <si>
    <t>['sql', 'python', 'shell', 'linux']</t>
  </si>
  <si>
    <t>Customer Data &amp; Insight Analyst</t>
  </si>
  <si>
    <t>Cloud Data Engineer Trainer</t>
  </si>
  <si>
    <t>Quality Thought Infosystems</t>
  </si>
  <si>
    <t>Staff Software Engineer - Data</t>
  </si>
  <si>
    <t>['python', 'scala', 'databricks', 'aws', 'spark', 'kafka']</t>
  </si>
  <si>
    <t>8th Light</t>
  </si>
  <si>
    <t>['sql', 'python', 'scala', 'java', 'snowflake', 'azure', 'databricks', 'aws', 'gcp', 'redshift', 'bigquery', 'kafka', 'kubernetes', 'docker', 'git', 'terraform']</t>
  </si>
  <si>
    <t>SAP Data &amp; AI Engineer with Databricks and Python</t>
  </si>
  <si>
    <t>['python', 'databricks', 'sap']</t>
  </si>
  <si>
    <t>IT Data and Analytics Contractor</t>
  </si>
  <si>
    <t>Cuyahoga Falls, OH</t>
  </si>
  <si>
    <t>Senior Business Intelligence and Insights Analyst</t>
  </si>
  <si>
    <t>Coventry City Council</t>
  </si>
  <si>
    <t>['sql', 'python', 'gcp', 'bigquery', 'looker', 'git']</t>
  </si>
  <si>
    <t>AI and Data Engineer</t>
  </si>
  <si>
    <t>Yippie AI</t>
  </si>
  <si>
    <t>['sql', 'python', 'snowflake', 'azure', 'aws', 'gcp', 'matplotlib', 'tableau', 'power bi', 'git']</t>
  </si>
  <si>
    <t>Sr. Lead Engineer, Applied AI (Customer Agent)</t>
  </si>
  <si>
    <t>['python', 'javascript', 'mongodb', 'typescript', 'mysql', 'postgresql', 'mongodb', 'aws', 'spring', 'hugging face', 'fastapi', 'docker', 'git']</t>
  </si>
  <si>
    <t>DATA ENGINEER - SQL SERVER METRIC MIGRATION- Mid Level #26-19686</t>
  </si>
  <si>
    <t>['sql', 'sql server', 'snowflake', 'oracle', 'ssis']</t>
  </si>
  <si>
    <t>Senior Database Developer</t>
  </si>
  <si>
    <t>Penicuik, United Kingdom</t>
  </si>
  <si>
    <t>Creideas</t>
  </si>
  <si>
    <t>Senior Data Integration Engineer 3</t>
  </si>
  <si>
    <t>['sql', 'python', 'javascript', 'bash', 'perl', 'sql server', 'postgresql', 'mariadb', 'azure', 'oracle', 'aws', 'windows', 'linux', 'unix']</t>
  </si>
  <si>
    <t>['sql', 'python', 'elasticsearch', 'neo4j', 'snowflake', 'databricks', 'aws', 'kafka', 'pyspark', 'spring', 'airflow', 'pandas', 'fastapi', 'flask', 'kubernetes', 'docker']</t>
  </si>
  <si>
    <t>Analyst 2, Business Operations &amp; Analytics</t>
  </si>
  <si>
    <t>FBI &amp;TMT</t>
  </si>
  <si>
    <t>Data Science With Medical imaging &amp; MONAI Exp.</t>
  </si>
  <si>
    <t>Oak Grove, MO</t>
  </si>
  <si>
    <t>['python', 'java', 'typescript', 'azure', 'aws', 'gcp', 'pyspark', 'react', 'spring', 'express', 'node.js', 'node', 'kubernetes', 'docker', 'git']</t>
  </si>
  <si>
    <t>Municipal Property Assessment Corporation</t>
  </si>
  <si>
    <t>['sql', 'python', 'java', 'groovy', 'postgresql', 'snowflake', 'azure', 'databricks', 'aws', 'redshift', 'spark', 'spring', 'kubernetes', 'git', 'gitlab', 'bitbucket', 'jira', 'confluence']</t>
  </si>
  <si>
    <t>Senior Data Analyst - AI/ML &amp; Analytics</t>
  </si>
  <si>
    <t>Onyx Government Services,LLC</t>
  </si>
  <si>
    <t>['sql', 'python', 'sas', 'numpy', 'scikit-learn', 'pandas', 'tableau', 'sas']</t>
  </si>
  <si>
    <t>['spring', 'excel', 'sap', 'outlook']</t>
  </si>
  <si>
    <t>Contact Center Data Engineer II</t>
  </si>
  <si>
    <t>Network Engineer Data Centre</t>
  </si>
  <si>
    <t>Cpl</t>
  </si>
  <si>
    <t>Intern Data Engineer - Data Services - 2027</t>
  </si>
  <si>
    <t>Associate Data Engineer - AI &amp; Analytics - 2027</t>
  </si>
  <si>
    <t>Monroe, MI</t>
  </si>
  <si>
    <t>Warehouse Data Entry</t>
  </si>
  <si>
    <t>JobTracks Caribbean</t>
  </si>
  <si>
    <t>Data Engineer / Data Analyst / Data Architect (Must Need Legal Technology exp)</t>
  </si>
  <si>
    <t>['sql', 'python', 'sql server', 'mysql', 'postgresql', 'snowflake', 'azure', 'oracle', 'tableau']</t>
  </si>
  <si>
    <t>Madison, NJ</t>
  </si>
  <si>
    <t>Data Entry Clerk Work From Home - Part Time Focus Group Panelists</t>
  </si>
  <si>
    <t>ApexFocusGroup</t>
  </si>
  <si>
    <t>['sql', 'python', 'aws', 'redshift', 'airflow', 'pandas', 'tableau', 'power bi', 'git', 'smartsheet']</t>
  </si>
  <si>
    <t>Data Scientist, DePuy Synthes</t>
  </si>
  <si>
    <t>West Chester, IA</t>
  </si>
  <si>
    <t>Niagara Falls, ON, Canada</t>
  </si>
  <si>
    <t>Data Engineer / Analytics Developer</t>
  </si>
  <si>
    <t>Virtusa Corporation</t>
  </si>
  <si>
    <t>['sql', 'python', 'next.js', 'tableau', 'excel', 'power bi']</t>
  </si>
  <si>
    <t>Senior Data Scientist (Internal Audit Product Engineering)</t>
  </si>
  <si>
    <t>['sql', 'python', 'r', 'scala', 'sas', 'azure', 'databricks', 'pyspark', 'numpy', 'hadoop', 'scikit-learn', 'pandas', 'power bi', 'alteryx', 'spss', 'sas']</t>
  </si>
  <si>
    <t>Co-Op Data Scientist 2027</t>
  </si>
  <si>
    <t>['sql', 'python', 'azure', 'aws', 'ibm cloud', 'spark', 'pytorch', 'spring', 'scikit-learn', 'pandas']</t>
  </si>
  <si>
    <t>entry level data scientist/AI engineer/Junior java developer</t>
  </si>
  <si>
    <t>['python', 'go', 'snowflake', 'databricks', 'aws', 'bigquery', 'spark', 'kafka', 'pyspark', 'kubernetes', 'jira']</t>
  </si>
  <si>
    <t>Railway Corp</t>
  </si>
  <si>
    <t>DATA SCIENTIST SUPERVISOR  - 5405906-0</t>
  </si>
  <si>
    <t>['sql', 'python', 'r', 'scala', 'spark', 'tensorflow', 'unify']</t>
  </si>
  <si>
    <t>Data Analyst, Population Health Management</t>
  </si>
  <si>
    <t>One Brooklyn Health</t>
  </si>
  <si>
    <t>['sql', 'python', 'r', 'tableau', 'excel', 'power bi', 'ms access', 'qlik', 'powerpoint']</t>
  </si>
  <si>
    <t>Senior Data Engineer, Data Strategist, Catalog Solutions</t>
  </si>
  <si>
    <t>Director of Data Analytics &amp; Engineering</t>
  </si>
  <si>
    <t>['c', 'azure', 'databricks', 'power bi', 'spreadsheet']</t>
  </si>
  <si>
    <t>Systems Engineer, Defect Equipment</t>
  </si>
  <si>
    <t>Leixlip, County Kildare, Ireland</t>
  </si>
  <si>
    <t>Research Data Scientist, Molecular and Precision Medicine, Medicine</t>
  </si>
  <si>
    <t>Staff Data Scientist – AI/ML, Generative AI &amp; Agentic Systems</t>
  </si>
  <si>
    <t>['sql', 'python', 'aws', 'spark', 'pytorch', 'tensorflow', 'airflow', 'scikit-learn', 'pandas', 'sap', 'kubernetes', 'docker', 'github']</t>
  </si>
  <si>
    <t>Head of Data Science, Fraud Insights</t>
  </si>
  <si>
    <t>['sql', 'python', 'go', 'neo4j', 'aws']</t>
  </si>
  <si>
    <t>Business Analyst, Data and Analytics</t>
  </si>
  <si>
    <t>Senior Deep Learning Engineer, Football Modeling</t>
  </si>
  <si>
    <t>SumerSports</t>
  </si>
  <si>
    <t>Forward Deployed Data Engineer, Integration</t>
  </si>
  <si>
    <t>Hilbert</t>
  </si>
  <si>
    <t>reputed company Search Analyst</t>
  </si>
  <si>
    <t>Portfolio Operations Data Analyst</t>
  </si>
  <si>
    <t>Altus Capital</t>
  </si>
  <si>
    <t>Data Insights Analyst – Onsite</t>
  </si>
  <si>
    <t>Bounty Fresh Food, Inc.</t>
  </si>
  <si>
    <t>Strategic Business Analyst — Drive Growth</t>
  </si>
  <si>
    <t>SLEF Enterprises</t>
  </si>
  <si>
    <t>BI Analyst — AI-Driven Analytics</t>
  </si>
  <si>
    <t>Medium</t>
  </si>
  <si>
    <t>Cardinal Well being: Sr. Analyst, Course of Analytics</t>
  </si>
  <si>
    <t>The10minutecareersolution</t>
  </si>
  <si>
    <t>Data Insights Analyst — Reports</t>
  </si>
  <si>
    <t>Laguna, Philippines</t>
  </si>
  <si>
    <t>Asian Vision Cable Holdings Inc</t>
  </si>
  <si>
    <t>Data Insights Product Analyst</t>
  </si>
  <si>
    <t>HelloConnect Inc.</t>
  </si>
  <si>
    <t>CodeVertex Talent</t>
  </si>
  <si>
    <t>Engineering Data Specialist ( Hybrid)</t>
  </si>
  <si>
    <t>Sr Data  Engineer &amp;#8211; Scientist</t>
  </si>
  <si>
    <t>['sql', 'python', 'r', 'azure', 'databricks', 'aws', 'phoenix']</t>
  </si>
  <si>
    <t>['python', 'go', 'java', 'golang', 'kubernetes', 'github', 'jira', 'slack']</t>
  </si>
  <si>
    <t>Business Intelligence Analyst (Insight &amp; Performance)</t>
  </si>
  <si>
    <t>Sr Data  Engineer - Scientist</t>
  </si>
  <si>
    <t>Head of Data Engineering, Corporate &amp; Enterprise</t>
  </si>
  <si>
    <t>Senior AI Data Engineer- Vice President</t>
  </si>
  <si>
    <t>['sql', 'python', 'java', 'azure', 'aws', 'gcp', 'pytorch', 'numpy', 'tensorflow', 'scikit-learn', 'pandas', 'kubernetes', 'docker', 'git']</t>
  </si>
  <si>
    <t>Sr Developer - Data Engineering - Jersey City</t>
  </si>
  <si>
    <t>['sql', 'scala', 'nosql', 'postgresql', 'spark', 'kafka', 'hadoop', 'git', 'jenkins', 'gitlab']</t>
  </si>
  <si>
    <t>Manager, Visa Consulting Analytics, New College Grad- 2027</t>
  </si>
  <si>
    <t>Let's begin! Asst Dir - Data Scientist (12381)</t>
  </si>
  <si>
    <t>Senior Data Engineer - 8+ Years Experience</t>
  </si>
  <si>
    <t>['sql', 'python', 'nosql', 'mongodb', 'sql server', 'mysql', 'postgresql', 'mongodb', 'dynamodb', 'cassandra', 'snowflake', 'azure', 'databricks', 'oracle', 'aws', 'gcp', 'redshift', 'bigquery', 'spark', 'kafka', 'pyspark', 'airflow', 'hadoop', 'gdpr', 'tableau', 'looker', 'power bi', 'kubernetes', 'docker', 'git', 'github', 'terraform', 'gitlab', 'bitbucket']</t>
  </si>
  <si>
    <t>Technical Business Analyst - Data &amp; AI Platforms -Immediate Joiner</t>
  </si>
  <si>
    <t>Infysion Technologies Pvt Ltd</t>
  </si>
  <si>
    <t>Data Platform DevOps Engineer, Software Engineering, Data Engineering</t>
  </si>
  <si>
    <t>Senior Manager, Software Engineering, Search Platform</t>
  </si>
  <si>
    <t>['python', 'elasticsearch', 'aws', 'kafka']</t>
  </si>
  <si>
    <t>Software Engineer, Pricingcenter</t>
  </si>
  <si>
    <t>Guidewire</t>
  </si>
  <si>
    <t>['python', 'r', 'nosql', 'c', 'typescript', 'redis', 'azure', 'aws', 'gcp', 'react', 'numpy', 'pandas', 'fastapi', 'flask', 'kubernetes', 'docker', 'git', 'github']</t>
  </si>
  <si>
    <t>Software Engineer, Privacy Engineering</t>
  </si>
  <si>
    <t>IT Data &amp; Analytics Engineer, Office of Judicial Administration</t>
  </si>
  <si>
    <t>Kansas Judicial Branch</t>
  </si>
  <si>
    <t>['sql', 'python', 'sas', 'powershell', 'sql server', 'azure', 'databricks', 'oracle', 'tableau', 'power bi', 'sas', 'git']</t>
  </si>
  <si>
    <t>AI Data Engineer - Data Platforms 🏆</t>
  </si>
  <si>
    <t>Ashtrix</t>
  </si>
  <si>
    <t>['python', 'aws', 'fastapi', 'docker']</t>
  </si>
  <si>
    <t>Senior Manager, Data Engineering 🏆</t>
  </si>
  <si>
    <t>['sql', 'snowflake', 'azure', 'aws', 'spark', 'hadoop']</t>
  </si>
  <si>
    <t>Expert Senior Manager, Data Sciences, Software and Data Services, Coro</t>
  </si>
  <si>
    <t>['sql', 'python', 'go', 'azure', 'aws', 'gcp', 'numpy', 'scikit-learn', 'pandas', 'tableau']</t>
  </si>
  <si>
    <t>Senior Data Engineer, DX</t>
  </si>
  <si>
    <t>Magna, UT</t>
  </si>
  <si>
    <t>['sql', 'go', 'c', 'atlassian', 'git', 'github', 'gitlab', 'bitbucket', 'jira']</t>
  </si>
  <si>
    <t>Engineering Program Manager, Analytics &amp; Data Engineering, Apple Services Engineering</t>
  </si>
  <si>
    <t>Business Scientist: AI-Driven Analytics</t>
  </si>
  <si>
    <t>Limelight Health</t>
  </si>
  <si>
    <t>Data Analytics Engineer: Predictive Insights</t>
  </si>
  <si>
    <t>Global Executive Consultants Ltd.</t>
  </si>
  <si>
    <t>Senior Growth Analytics</t>
  </si>
  <si>
    <t>Classy Wheeler Limited</t>
  </si>
  <si>
    <t>Predictive Data Scientist: CLV</t>
  </si>
  <si>
    <t>Michael Page International (Hong Kong) Limited</t>
  </si>
  <si>
    <t>Finance ML Scientist</t>
  </si>
  <si>
    <t>nahc.io</t>
  </si>
  <si>
    <t>Lead Data Engineer - Snowflake &amp; Data Platforms</t>
  </si>
  <si>
    <t>['sql', 'python', 'snowflake', 'windows', 'linux', 'unix', 'power bi', 'bitbucket']</t>
  </si>
  <si>
    <t>Senior Hadoop &amp; Spark Big Data Engineer - Remote</t>
  </si>
  <si>
    <t>['python', 'scala', 'java', 'spark', 'hadoop']</t>
  </si>
  <si>
    <t>Manager – Data Analytics and Insights</t>
  </si>
  <si>
    <t>Senior Infrastructure Engineer (Database Development)</t>
  </si>
  <si>
    <t>Principal Scientist, Oncology Data Science (Translational Science)</t>
  </si>
  <si>
    <t>Data Center Infrastructure Electrical Engineer</t>
  </si>
  <si>
    <t>['sql', 'python', 'postgresql', 'snowflake', 'azure', 'aws', 'powerbi', 'powerbi', 'git']</t>
  </si>
  <si>
    <t>Senior Data Engineer, Science Research Technology, Equity</t>
  </si>
  <si>
    <t>Wellington Management</t>
  </si>
  <si>
    <t>['sql', 'python', 'snowflake', 'databricks', 'aws', 'airflow', 'excel', 'docker', 'git']</t>
  </si>
  <si>
    <t>Senior Data Architect / Data Engineering Lead</t>
  </si>
  <si>
    <t>VORTAL SOFTSOLUTIONS PRIVATE LIMITED</t>
  </si>
  <si>
    <t>['sql', 'python', 'snowflake', 'azure', 'databricks', 'aws', 'gcp', 'redshift', 'bigquery', 'spark', 'kafka', 'pyspark', 'airflow', 'terraform']</t>
  </si>
  <si>
    <t>Senior Software Engineer 1 (MLOps)</t>
  </si>
  <si>
    <t>['python', 'r', 'aws', 'numpy', 'scikit-learn', 'pandas', 'excel', 'kubernetes', 'terraform']</t>
  </si>
  <si>
    <t>Senior/Staff Data Engineer Consultation For Hosting Company</t>
  </si>
  <si>
    <t>Agentic Analytics Engineer</t>
  </si>
  <si>
    <t>['sql', 'python', 'snowflake', 'react', 'slack']</t>
  </si>
  <si>
    <t>AWS Data Engineer with Python &amp; PySpark</t>
  </si>
  <si>
    <t>Associate Data Engineer – Data Services - 2027</t>
  </si>
  <si>
    <t>['sql', 'python', 'r', 'go', 'nosql', 'mysql', 'spark', 'plotly', 'kafka', 'seaborn', 'hadoop', 'ggplot2']</t>
  </si>
  <si>
    <t>Lead Data Scientist: Claims and Service DS Knowledge &amp; Development Solutions</t>
  </si>
  <si>
    <t>Lead Snowflake Data engineer</t>
  </si>
  <si>
    <t>['sql', 'postgresql', 'dynamodb', 'snowflake', 'oracle', 'aws', 'aurora']</t>
  </si>
  <si>
    <t>['sql', 'python', 'postgresql', 'snowflake', 'azure', 'databricks', 'gdpr']</t>
  </si>
  <si>
    <t>BI &amp; Insights Analyst</t>
  </si>
  <si>
    <t>Pave Talent Partners Limited</t>
  </si>
  <si>
    <t>['sql', 'azure', 'power bi', 'jira']</t>
  </si>
  <si>
    <t>EDI Data Analyst Work From Home</t>
  </si>
  <si>
    <t>Research Scientist, Human Data &amp; Evaluation</t>
  </si>
  <si>
    <t>junior data analyst/Scientist/AI engineer/Junior java developer</t>
  </si>
  <si>
    <t>Data Analyst – Implementation Engineer</t>
  </si>
  <si>
    <t>Remote Jobs Worldwide</t>
  </si>
  <si>
    <t>Air</t>
  </si>
  <si>
    <t>Anthonyscottorestaurants</t>
  </si>
  <si>
    <t>Sr AWS Data Engineer (Hybrid in Rosemont)</t>
  </si>
  <si>
    <t>['python', 'nosql', 'dynamodb', 'aws', 'redshift', 'pyspark', 'airflow']</t>
  </si>
  <si>
    <t>Graduate Data Analyst &amp; Power BI Developer</t>
  </si>
  <si>
    <t>TTM Healthcare Solutions</t>
  </si>
  <si>
    <t>True Scout Partners</t>
  </si>
  <si>
    <t>['python', 'bash', 'powershell', 'postgresql', 'redis', 'azure', 'kafka', 'kubernetes', 'docker', 'git', 'github', 'jenkins', 'gitlab', 'ansible', 'chef']</t>
  </si>
  <si>
    <t>Data Engineer,Bridgehorn</t>
  </si>
  <si>
    <t>arisexcel corporation</t>
  </si>
  <si>
    <t>['sql', 'python', 'snowflake', 'azure', 'databricks', 'tableau', 'power bi']</t>
  </si>
  <si>
    <t>Data Maintenance Analyst</t>
  </si>
  <si>
    <t>Game Development - Game Data Analyst</t>
  </si>
  <si>
    <t>West Valley Staffing Group</t>
  </si>
  <si>
    <t>ALEC</t>
  </si>
  <si>
    <t>Onsite Technical Lead - Data Engineering</t>
  </si>
  <si>
    <t>['python', 'c', 'snowflake', 'aws', 'airflow', 'windows', 'power bi', 'git', 'terraform']</t>
  </si>
  <si>
    <t>Zoom Tan</t>
  </si>
  <si>
    <t>['sql', 'tableau', 'excel', 'looker', 'power bi', 'zoom']</t>
  </si>
  <si>
    <t>Senior ERP Business Analyst- Distribution</t>
  </si>
  <si>
    <t>Acumatica</t>
  </si>
  <si>
    <t>['sql', 'go', 'jira', 'confluence']</t>
  </si>
  <si>
    <t>Financial Data Analyst (Remote - Must be in DC Area) Jobs</t>
  </si>
  <si>
    <t>['sql', 'python', 'databricks', 'oracle', 'power bi', 'sap']</t>
  </si>
  <si>
    <t>Data Analyst - Data Products II - (Remote) WashU IT</t>
  </si>
  <si>
    <t>Washington University in St. Louis</t>
  </si>
  <si>
    <t>Palomar Holdings, Inc.</t>
  </si>
  <si>
    <t>Central One Federal Credit Union</t>
  </si>
  <si>
    <t>['sql', 'python', 'r', 'c', 'azure', 'oracle', 'power bi', 'dax']</t>
  </si>
  <si>
    <t>Staff Data Engineer - Credit Karma</t>
  </si>
  <si>
    <t>['sql', 'python', 'scala', 'java', 'bigquery', 'spark', 'airflow']</t>
  </si>
  <si>
    <t>Livonia, MI</t>
  </si>
  <si>
    <t>['python', 'scala', 'java', 'mysql', 'neo4j', 'azure', 'aws', 'gcp', 'bigquery', 'spark', 'kafka', 'kubernetes', 'git']</t>
  </si>
  <si>
    <t>Olympia Fields, IL</t>
  </si>
  <si>
    <t>Distinguished AI Scientist</t>
  </si>
  <si>
    <t>['python', 'azure', 'aws', 'gcp', 'pytorch', 'tensorflow']</t>
  </si>
  <si>
    <t>Data &amp; BI Analyst — SQL, Python, Power BI/Tableau</t>
  </si>
  <si>
    <t>Senior Behavioral Scientist, Nudge Unit &amp; Behavioral Insights</t>
  </si>
  <si>
    <t>Blue Cross and Blue Shield of Massachusetts, Inc.</t>
  </si>
  <si>
    <t>Lead Data Engineer - Customer 360 &amp; Identity Graph</t>
  </si>
  <si>
    <t>Delta Electronics Americas</t>
  </si>
  <si>
    <t>['r', 'go', 'powerpoint']</t>
  </si>
  <si>
    <t>Member Experience Data Analyst</t>
  </si>
  <si>
    <t>['sql', 'python', 'r', 'sas', 'snowflake', 'tableau', 'excel', 'power bi', 'microstrategy', 'sas', 'powerpoint']</t>
  </si>
  <si>
    <t>['sql', 'db2', 'sql server', 'azure', 'databricks', 'oracle', 'github']</t>
  </si>
  <si>
    <t>C# Infrastructure Engineer - Data Pipelines</t>
  </si>
  <si>
    <t>['c#', 'c']</t>
  </si>
  <si>
    <t>Sr. Data Engineer (TS/SCI)</t>
  </si>
  <si>
    <t>['python', 'r', 'javascript', 'java', 'mongodb', 'visual basic', 'postgresql', 'mongodb', 'react', 'node.js', 'node']</t>
  </si>
  <si>
    <t>Graph Workflow Engineer (TS/SCI)</t>
  </si>
  <si>
    <t>['python', 'r', 'javascript', 'java', 'visual basic', 'neo4j']</t>
  </si>
  <si>
    <t>P&amp;C Business Analyst II</t>
  </si>
  <si>
    <t>Brookfield</t>
  </si>
  <si>
    <t>['c', 'powerpoint', 'sharepoint']</t>
  </si>
  <si>
    <t>Data &amp; Business Intelligence Analyst / $6-8k SGD P/M</t>
  </si>
  <si>
    <t>['bigquery', 'qlik']</t>
  </si>
  <si>
    <t>Clinical Operations Sr Analyst (IKC)</t>
  </si>
  <si>
    <t>Prospect Management and Analytics Specialist, Office of Prospect Management and Analytics</t>
  </si>
  <si>
    <t>Data Engineer (Spark/Scala)</t>
  </si>
  <si>
    <t>['sql', 'python', 'scala', 'java', 'azure', 'databricks', 'spark', 'pyspark', 'react', 'airflow', 'excel']</t>
  </si>
  <si>
    <t>IT Specialist (Data Ingestion &amp; Transformation Engineer)</t>
  </si>
  <si>
    <t>['python', 'go', 'databricks', 'aws', 'kafka']</t>
  </si>
  <si>
    <t>Senior Software Engineer – Data Visualisation &amp; Graphics | London</t>
  </si>
  <si>
    <t>techstack Recruitment</t>
  </si>
  <si>
    <t>['go', 'javascript', 'java', 'c', 'typescript', 'rust']</t>
  </si>
  <si>
    <t>AI Process Analyst</t>
  </si>
  <si>
    <t>Akaina Talent</t>
  </si>
  <si>
    <t>Data Scientist, Cybersecurity  (Remote)</t>
  </si>
  <si>
    <t>Lead Data Engineer - Start-Up / Scale-up experience required</t>
  </si>
  <si>
    <t>Gattaca PBS</t>
  </si>
  <si>
    <t>['python', 'nosql', 'postgresql', 'elasticsearch', 'azure', 'aws', 'gcp', 'spark', 'kafka', 'airflow']</t>
  </si>
  <si>
    <t>Easy money</t>
  </si>
  <si>
    <t>Salesforce Marketing Cloud Solutions Engineer</t>
  </si>
  <si>
    <t>['sql', 'javascript', 'html', 'css']</t>
  </si>
  <si>
    <t>Analyst/Developer - General 3</t>
  </si>
  <si>
    <t>Swoon Technology Resources LLC</t>
  </si>
  <si>
    <t>Analyst, Provider Quality</t>
  </si>
  <si>
    <t>Navitus Health Solutions, LLC</t>
  </si>
  <si>
    <t>Commissioning Project Engineer (Data Centers)</t>
  </si>
  <si>
    <t>Salesforce Engineer, Commercial Engineering Organization</t>
  </si>
  <si>
    <t>Signal Processing Engineer, Acoustic Data Science Department</t>
  </si>
  <si>
    <t>['python', 'matlab', 'c', 'express']</t>
  </si>
  <si>
    <t>PinnacleU</t>
  </si>
  <si>
    <t>Lead Solutions Analyst – Trade Surveillance &amp; Compliance Technology</t>
  </si>
  <si>
    <t>Maintenance Data Engineer, Technical Publications / ICA, GTF Engines</t>
  </si>
  <si>
    <t>Data Engineer – Data Modeling &amp; AI Infrastructure</t>
  </si>
  <si>
    <t>['sql', 'python', 'snowflake', 'databricks', 'bigquery']</t>
  </si>
  <si>
    <t>ASSOCIATE DATA SPECIALIST</t>
  </si>
  <si>
    <t>Lilongwe, Malawi</t>
  </si>
  <si>
    <t>UNjobnet</t>
  </si>
  <si>
    <t>United Nations Secretariat</t>
  </si>
  <si>
    <t>['r', 'assembly', 'c', 'tableau', 'power bi', 'qlik']</t>
  </si>
  <si>
    <t>Data Catalog &amp; Governance Platform Engineer</t>
  </si>
  <si>
    <t>Lead Data Engineer (Onsite)</t>
  </si>
  <si>
    <t>Director Analytics/Insights</t>
  </si>
  <si>
    <t>GIS &amp; Data Analyst</t>
  </si>
  <si>
    <t>Trutta Environmental Solutions</t>
  </si>
  <si>
    <t>Sr. AI/ML Engineer</t>
  </si>
  <si>
    <t>['python', 'r', 'aws', 'keras', 'numpy', 'tensorflow', 'scikit-learn']</t>
  </si>
  <si>
    <t>Lead Data &amp; BI Engineer</t>
  </si>
  <si>
    <t>['sql', 'python', 'azure', 'pyspark', 'power bi', 'dax', 'git']</t>
  </si>
  <si>
    <t>Master Data - Domain Analyst</t>
  </si>
  <si>
    <t>Global Enterprise Partners</t>
  </si>
  <si>
    <t>Lead Informtics and Analytics Analyst #1012068</t>
  </si>
  <si>
    <t>Data Engineer, Infrastructure</t>
  </si>
  <si>
    <t>['python', 'java', 'kafka', 'linux', 'kubernetes', 'ansible', 'puppet']</t>
  </si>
  <si>
    <t>Senior Data Engineer / Databricks / AI / Chicagoland Area</t>
  </si>
  <si>
    <t>['sql', 'python', 'scala', 'snowflake', 'databricks', 'aws', 'redshift', 'bigquery', 'kafka', 'airflow']</t>
  </si>
  <si>
    <t>Perch Group</t>
  </si>
  <si>
    <t>['sql', 't-sql', 'powershell', 'sql server', 'azure', 'zoom']</t>
  </si>
  <si>
    <t>Bishop's Stortford, United Kingdom</t>
  </si>
  <si>
    <t>SAP Business Analyst</t>
  </si>
  <si>
    <t>Business Analyst for ERP Sage X3</t>
  </si>
  <si>
    <t>Data Analyst Account Manager</t>
  </si>
  <si>
    <t>Data Engineer - Analytics &amp; AI</t>
  </si>
  <si>
    <t>Sr.Snowflake  Data Engineer</t>
  </si>
  <si>
    <t>Systems Software Engineer</t>
  </si>
  <si>
    <t>Xanadu</t>
  </si>
  <si>
    <t>['python', 'shell', 'linux', 'docker']</t>
  </si>
  <si>
    <t>['sql', 'go', 'vba', 'excel', 'powerpoint', 'outlook', 'sharepoint']</t>
  </si>
  <si>
    <t>Business Intelligence Analyst / QCRM Reporting &amp; Analytics  ---- Locals ONLY --- Hybrid role</t>
  </si>
  <si>
    <t>['sql', 'excel', 'power bi', 'spreadsheet', 'sharepoint']</t>
  </si>
  <si>
    <t>['sql', 'c', 'oracle', 'power bi', 'dax']</t>
  </si>
  <si>
    <t>US_East | Data Analyst_L2</t>
  </si>
  <si>
    <t>['sql', 'python', 'spark', 'pyspark', 'tableau', 'excel', 'looker']</t>
  </si>
  <si>
    <t>Sr Data Reporting Analyst (NICE CXone)</t>
  </si>
  <si>
    <t>['python', 'go', 'golang', 'postgresql', 'gcp', 'bigquery', 'graphql', 'github', 'terraform']</t>
  </si>
  <si>
    <t>Core Java + Apache Spark Engineer</t>
  </si>
  <si>
    <t>['sql', 'nosql', 'java', 'mongodb', 'mysql', 'mongodb', 'neo4j', 'couchbase', 'oracle', 'spark', 'hadoop', 'github']</t>
  </si>
  <si>
    <t>Data Engineer - Expert</t>
  </si>
  <si>
    <t>Dark Wolf Solutions</t>
  </si>
  <si>
    <t>['sql', 'python', 'go', 'scala', 'databricks', 'aws', 'spark', 'kafka', 'kubernetes', 'terraform']</t>
  </si>
  <si>
    <t>Senior SQL &amp; Hosted Services Engineer</t>
  </si>
  <si>
    <t>['sql', 'python', 't-sql', 'powershell', 'sql server', 'windows', 'linux', 'splunk']</t>
  </si>
  <si>
    <t>Provider Data Management Data Analyst</t>
  </si>
  <si>
    <t>Altais Health Solutions</t>
  </si>
  <si>
    <t>Senior GIS Analyst</t>
  </si>
  <si>
    <t>Actavo</t>
  </si>
  <si>
    <t>Senior Data Scientist - Local Only</t>
  </si>
  <si>
    <t>['sql', 'python', 'aws', 'spark', 'pytorch', 'tensorflow', 'airflow', 'scikit-learn', 'nltk', 'pandas', 'git']</t>
  </si>
  <si>
    <t>['sql', 'python', 'javascript', 'scala', 'databricks', 'aws', 'spark', 'jupyter', 'power bi', 'qlik', 'cognos']</t>
  </si>
  <si>
    <t>Senior AI / Data Engineer: Medicare member eligibility module (Databricks) - Contract to Hire</t>
  </si>
  <si>
    <t>['sql', 'python', 'snowflake', 'databricks', 'aws', 'pyspark', 'linux', 'excel', 'git']</t>
  </si>
  <si>
    <t>['sql', 'python', 'snowflake', 'azure', 'databricks', 'aws', 'redshift', 'bigquery', 'matplotlib', 'numpy', 'pandas', 'tableau', 'excel']</t>
  </si>
  <si>
    <t>jr business analyst</t>
  </si>
  <si>
    <t>Quality Data Analyst – Chemistry &amp; Product Information</t>
  </si>
  <si>
    <t>['sql', 'db2', 'sql server', 'snowflake', 'azure', 'oracle', 'ssis']</t>
  </si>
  <si>
    <t>Data Architect / Engineer</t>
  </si>
  <si>
    <t>['sql', 'python', 'snowflake', 'databricks', 'oracle', 'gcp', 'bigquery', 'spark', 'kafka', 'pyspark', 'kubernetes', 'docker', 'git', 'terraform']</t>
  </si>
  <si>
    <t>Applied AI Data Analyst</t>
  </si>
  <si>
    <t>['sql', 'python', 'r', 'postgresql', 'snowflake', 'aws']</t>
  </si>
  <si>
    <t>Charge Analyst-Full Time Days</t>
  </si>
  <si>
    <t>Northwestern Medicine</t>
  </si>
  <si>
    <t>A.C.Coy Company</t>
  </si>
  <si>
    <t>['sql', 'python', 'c', 'snowflake', 'azure', 'react', 'fastapi', 'tableau', 'powerbi', 'powerbi', 'unify']</t>
  </si>
  <si>
    <t>Data Engineer Lead ETL Developer - Assistant Vice President</t>
  </si>
  <si>
    <t>Senior Data Platform Engineer - Azure, Fabric &amp; Dynamics 365</t>
  </si>
  <si>
    <t>['sql', 't-sql', 'powershell', 'sql server', 'azure', 'power bi', 'git']</t>
  </si>
  <si>
    <t>Data Engineer (L5) - Privacy</t>
  </si>
  <si>
    <t>Senior Staff Data Engineer - Scalable Analytics Platforms</t>
  </si>
  <si>
    <t>Payroll Data Analyst Jobs</t>
  </si>
  <si>
    <t>Sterling, CO</t>
  </si>
  <si>
    <t>SENIOR DATA SCIENTIST || Fintech || Mumbai</t>
  </si>
  <si>
    <t>['sql', 'python', 'windows', 'git']</t>
  </si>
  <si>
    <t>Senior Data Engineer - Secret Clearance Jobs</t>
  </si>
  <si>
    <t>Petroexcel Technologies</t>
  </si>
  <si>
    <t>['sql', 'python', 'azure', 'pyspark', 'power bi', 'git']</t>
  </si>
  <si>
    <t>Sr. Staff Engineer, Applied AI (Customer Agent)</t>
  </si>
  <si>
    <t>DATABASE ANALYST PRINCIPAL-Ramstein</t>
  </si>
  <si>
    <t>['sql', 'windows']</t>
  </si>
  <si>
    <t>Senior Web Analyst</t>
  </si>
  <si>
    <t>Platinum Search</t>
  </si>
  <si>
    <t>['sql', 'go', 'firebase', 'firebase', 'gdpr']</t>
  </si>
  <si>
    <t>['sql', 'python', 'r', 'sas', 'nosql', 'java', 'c', 'kafka', 'hadoop', 'sas']</t>
  </si>
  <si>
    <t>LabVIEW Engineer</t>
  </si>
  <si>
    <t>PeoplePilot</t>
  </si>
  <si>
    <t>['c', 'git', 'jira']</t>
  </si>
  <si>
    <t>Energy Analyst, Data Center Portfolio</t>
  </si>
  <si>
    <t>Data Scientist: ML &amp; Analytics Impact Leader</t>
  </si>
  <si>
    <t>Admitx</t>
  </si>
  <si>
    <t>['python', 'r', 'azure', 'aws', 'spark', 'hadoop', 'tableau']</t>
  </si>
  <si>
    <t>Director of Data Science, Data Science</t>
  </si>
  <si>
    <t>Sunnyvale, CA (+1 other)</t>
  </si>
  <si>
    <t>Distinguished Engineer – Data Center Network Architecture &amp; Engineering</t>
  </si>
  <si>
    <t>['python', 'go', 'java', 'c', 'rust', 'openstack', 'linux', 'kubernetes']</t>
  </si>
  <si>
    <t>['java', 'c', 'angular']</t>
  </si>
  <si>
    <t>Business Analytics Engineer II</t>
  </si>
  <si>
    <t>AAA-The Auto Club Group</t>
  </si>
  <si>
    <t>Technology Operations Analyst – (JOB AL)</t>
  </si>
  <si>
    <t>Nityo Infotech Services Pte Ltd</t>
  </si>
  <si>
    <t>Yorkshire.com</t>
  </si>
  <si>
    <t>Senior Data Scientist — ML, Data Products</t>
  </si>
  <si>
    <t>Venture Smarter</t>
  </si>
  <si>
    <t>Data Engineer (Python &amp; GCP)</t>
  </si>
  <si>
    <t>Bluethink IT Consulting</t>
  </si>
  <si>
    <t>['sql', 'python', 'databricks', 'gcp', 'bigquery', 'spark', 'kafka', 'pyspark', 'airflow', 'fastapi', 'docker']</t>
  </si>
  <si>
    <t>Project Management/Principal Project Management (Data Scientist)</t>
  </si>
  <si>
    <t>Melbourne Beach, FL</t>
  </si>
  <si>
    <t>Data Entry/Data Quality Control Analyst</t>
  </si>
  <si>
    <t>BRYCER, LLC</t>
  </si>
  <si>
    <t>Excel Data Analyst - CONTRACT!</t>
  </si>
  <si>
    <t>Senior Data Scientist / Engineer</t>
  </si>
  <si>
    <t>['sql', 'python', 'db2', 'sql server', 'postgresql', 'oracle', 'hadoop', 'scikit-learn', 'jenkins']</t>
  </si>
  <si>
    <t>Data Scientist, Recommendation</t>
  </si>
  <si>
    <t>Eagle systems Pace data warehouse</t>
  </si>
  <si>
    <t>['oracle', 'jira']</t>
  </si>
  <si>
    <t>Technical Documents &amp; Data Developer</t>
  </si>
  <si>
    <t>Research Scientist (Epidemiology, Surveillance, Data &amp; AI)</t>
  </si>
  <si>
    <t>Contemporaries</t>
  </si>
  <si>
    <t>SAP PP&amp;MM Module Implementation Business System Analyst</t>
  </si>
  <si>
    <t>Compal</t>
  </si>
  <si>
    <t>Visit Britain</t>
  </si>
  <si>
    <t>['python', 'c', 'tableau', 'power bi']</t>
  </si>
  <si>
    <t>Technical Lead – Data Engineering</t>
  </si>
  <si>
    <t>['sql', 'python', 'snowflake', 'aws', 'airflow', 'power bi', 'git', 'terraform']</t>
  </si>
  <si>
    <t>Ab Initio Developer / Data Engineer</t>
  </si>
  <si>
    <t>Software Engineer, Inference (AI Data Engineering)</t>
  </si>
  <si>
    <t>['python', 'go', 'mongodb', 'c', 'rust', 'postgresql', 'mongodb', 'kubernetes', 'docker']</t>
  </si>
  <si>
    <t>Kafka Engineer/ Admin</t>
  </si>
  <si>
    <t>Fishers Island, NY</t>
  </si>
  <si>
    <t>['python', 'bash', 'shell', 'kafka', 'linux', 'ubuntu', 'kubernetes', 'docker', 'terraform', 'ansible']</t>
  </si>
  <si>
    <t>Data Analytics Senior Analyst – Recruiting Analytics, Research &amp; Competitive Intelligence - Contractor Role</t>
  </si>
  <si>
    <t>Integration, Analytics &amp; Reporting Services Manager</t>
  </si>
  <si>
    <t>DYCK-O'NEAL, INC</t>
  </si>
  <si>
    <t>['sql', 'sql server', 'azure', 'excel', 'power bi', 'ssrs', 'dax']</t>
  </si>
  <si>
    <t>Data Analyst - AML</t>
  </si>
  <si>
    <t>Sr. Data Analyst/Tableau Developer</t>
  </si>
  <si>
    <t>TTW Solutions, Inc.</t>
  </si>
  <si>
    <t>Oracle Business Analyst</t>
  </si>
  <si>
    <t>Principal / Sr Principal Data Analytics Engineer</t>
  </si>
  <si>
    <t>Senior ML Engineer (Europe-based/Remote)</t>
  </si>
  <si>
    <t>Data Analyst 2 (OSIM)</t>
  </si>
  <si>
    <t>['r', 'sas', 'visio', 'tableau', 'excel', 'sas', 'jira']</t>
  </si>
  <si>
    <t>Data Analyst 4, Box PIMS-1143/64238</t>
  </si>
  <si>
    <t>Data Analyst (Logistics/Sourcing Focus)</t>
  </si>
  <si>
    <t>Data Scientist / Senior Data Scientist/Solution Engineer</t>
  </si>
  <si>
    <t>['sql', 'python', 'javascript', 'nosql', 'java', 'azure', 'aws', 'gcp', 'react', 'angular', 'vue', 'git', 'github']</t>
  </si>
  <si>
    <t>ETS Senior Engineer - Azure Databricks &amp; Data Platform Engineer</t>
  </si>
  <si>
    <t>['sql', 'postgresql', 'azure', 'databricks', 'git', 'terraform', 'ansible', 'unity']</t>
  </si>
  <si>
    <t>Databricks &amp; Power BI Engineer (W2 only)</t>
  </si>
  <si>
    <t>Software Engineer III</t>
  </si>
  <si>
    <t>['sql', 'javascript', 'java', 'html', 'c', 'windows', 'unix']</t>
  </si>
  <si>
    <t>Program Control Analyst</t>
  </si>
  <si>
    <t>Furst-McNess Company</t>
  </si>
  <si>
    <t>TeleSolv Consulting</t>
  </si>
  <si>
    <t>Director of Data</t>
  </si>
  <si>
    <t>['sql', 'python', 'databricks', 'spark', 'kafka', 'tableau', 'power bi']</t>
  </si>
  <si>
    <t>Senior Data Engineer / Data Scientist – Python &amp; GenAI</t>
  </si>
  <si>
    <t>['sql', 'python', 'nosql', 'azure', 'aws', 'gcp', 'spark', 'tensorflow', 'hadoop', 'scikit-learn']</t>
  </si>
  <si>
    <t>Smart &amp; Final</t>
  </si>
  <si>
    <t>Consultant, Advanced Analytics: Embedded Channel</t>
  </si>
  <si>
    <t>Customer Success Data Scientist</t>
  </si>
  <si>
    <t>['sql', 'python', 'r', 'javascript', 'java', 'c', 'snowflake', 'azure', 'databricks', 'aws', 'tableau']</t>
  </si>
  <si>
    <t>['sql', 'python', 'snowflake', 'aws', 'fastapi', 'flask', 'django', 'looker', 'power bi', 'terraform']</t>
  </si>
  <si>
    <t>['sql', 'python', 'nosql', 'java', 'mongodb', 'shell', 'mysql', 'postgresql', 'mongodb', 'dynamodb', 'redis', 'cassandra', 'couchbase', 'oracle', 'aws', 'gcp', 'bigquery', 'aurora', 'spark', 'kafka', 'express', 'linux', 'kubernetes', 'docker', 'git', 'terraform', 'jira']</t>
  </si>
  <si>
    <t>Business Insights Analyst - Safety</t>
  </si>
  <si>
    <t>Wilbraham, MA</t>
  </si>
  <si>
    <t>Beacon Mobility Corp.</t>
  </si>
  <si>
    <t>Junior software developer with devops/Data Scientist</t>
  </si>
  <si>
    <t>['python', 'go', 'java', 'azure', 'oracle', 'aws']</t>
  </si>
  <si>
    <t>Analytics Engineer III, Assurance</t>
  </si>
  <si>
    <t>['sql', 'go', 'bigquery', 'looker', 'git']</t>
  </si>
  <si>
    <t>Data Engineer, Materials</t>
  </si>
  <si>
    <t>Periodic Labs</t>
  </si>
  <si>
    <t>Strategy Analyst - (Reimbursement)</t>
  </si>
  <si>
    <t>Current PhD - Data Science Internship - Summer 2027</t>
  </si>
  <si>
    <t>ViaSat</t>
  </si>
  <si>
    <t>['python', 'scala', 'java', 'c', 'mysql', 'postgresql', 'azure', 'oracle', 'aws', 'gcp', 'kafka', 'linux', 'docker', 'git']</t>
  </si>
  <si>
    <t>Equity Portfolio Pricing and Analytics, Technical Business Analyst</t>
  </si>
  <si>
    <t>Senior Product Analyst (Remote)</t>
  </si>
  <si>
    <t>Tooling Price Analyst - PW</t>
  </si>
  <si>
    <t>['python', 'r', 'jupyter', 'jira', 'confluence']</t>
  </si>
  <si>
    <t>['python', 'scala', 'java', 'gcp', 'bigquery', 'spark', 'airflow']</t>
  </si>
  <si>
    <t>Lead Data Engineer, Payment Networks</t>
  </si>
  <si>
    <t>McLean, VA (+1 other)</t>
  </si>
  <si>
    <t>DUA Analyst</t>
  </si>
  <si>
    <t>JSS</t>
  </si>
  <si>
    <t>Senior Applied Scientist, Brand Intelligence Predict</t>
  </si>
  <si>
    <t>['python', 'azure', 'aws', 'gcp', 'pytorch', 'hugging face', 'express']</t>
  </si>
  <si>
    <t>Ecommerce Analytics Analyst</t>
  </si>
  <si>
    <t>Rural King</t>
  </si>
  <si>
    <t>['excel', 'looker', 'power bi']</t>
  </si>
  <si>
    <t>Data Migration and Data Validation Analyst</t>
  </si>
  <si>
    <t>Pricing &amp; ML Data Scientist Math/Physics/Eng</t>
  </si>
  <si>
    <t>Milan, MO</t>
  </si>
  <si>
    <t>Prima LTD</t>
  </si>
  <si>
    <t>Director of Marketing Science Analytics &amp; Commercial Intelligence (Customer Engagement Team)</t>
  </si>
  <si>
    <t>Senior Data Annotation Jobs in Denver</t>
  </si>
  <si>
    <t>Rex.zone</t>
  </si>
  <si>
    <t>Visualization Engineer - Mid</t>
  </si>
  <si>
    <t>Pinnacle Business Strategies LLC</t>
  </si>
  <si>
    <t>['sql', 'python', 'nosql', 'azure', 'aws', 'gcp', 'bigquery', 'airflow', 'tableau', 'excel', 'power bi', 'git']</t>
  </si>
  <si>
    <t>Director of Data Engineering &amp; Platform</t>
  </si>
  <si>
    <t>Cooley LLP</t>
  </si>
  <si>
    <t>['sql', 'databricks', 'aws', 'qlik', 'github', 'terraform', 'unity']</t>
  </si>
  <si>
    <t>Data Analytics, Technical Director</t>
  </si>
  <si>
    <t>Senior Data Engineer IT (Supply Chain)</t>
  </si>
  <si>
    <t>['sql', 'python', 'oracle', 'bigquery', 'airflow']</t>
  </si>
  <si>
    <t>Data Engineer IV (6281)</t>
  </si>
  <si>
    <t>itD Tech</t>
  </si>
  <si>
    <t>['sql', 'python', 'bash', 'snowflake', 'bigquery', 'spark', 'kafka', 'airflow', 'tableau', 'git']</t>
  </si>
  <si>
    <t>['sql', 'python', 'sql server', 'azure', 'tableau', 'power bi', 'dax', 'github']</t>
  </si>
  <si>
    <t>Structural Engineer SME - AI Data Centers</t>
  </si>
  <si>
    <t>People In AI</t>
  </si>
  <si>
    <t>['python', 'databricks', 'tableau']</t>
  </si>
  <si>
    <t>Business Data Analyst - Data Management &amp; Reporting</t>
  </si>
  <si>
    <t>Data Analyst (Impact focus)</t>
  </si>
  <si>
    <t>Young Lives vs Cancer</t>
  </si>
  <si>
    <t>Snowflake Data Engineer + Junior Architect</t>
  </si>
  <si>
    <t>['sql', 'python', 'java', 'c', 'sql server', 'snowflake', 'azure', 'selenium', 'kubernetes', 'github', 'jenkins']</t>
  </si>
  <si>
    <t>Branch Operations Insights and Analytics Analyst</t>
  </si>
  <si>
    <t>['r', 'sas', 'hadoop', 'tableau', 'excel', 'power bi', 'sas']</t>
  </si>
  <si>
    <t>Sr. Tableau Developer</t>
  </si>
  <si>
    <t>['sql', 'python', 'shell', 'azure', 'aws', 'gcp', 'linux', 'tableau', 'alteryx', 'git']</t>
  </si>
  <si>
    <t>Senior Data Engineer (GCP • Python • Iceberg • Delta Lake • Kafka • Snowflake • Databricks)</t>
  </si>
  <si>
    <t>Railroad19, Inc</t>
  </si>
  <si>
    <t>['python', 'snowflake', 'databricks', 'gcp', 'bigquery', 'spark', 'kafka', 'unity']</t>
  </si>
  <si>
    <t>Data Engineer II (Tech Lead) - AWS, Databricks, Snowflake</t>
  </si>
  <si>
    <t>Salesforce Admin Data Analyst-- BANDC5818561</t>
  </si>
  <si>
    <t>Estates Data, Systems &amp; Reporting (DSR) Reporting Analyst</t>
  </si>
  <si>
    <t>['c', 'azure', 'excel', 'powerpoint', 'powerbi', 'powerbi', 'jira']</t>
  </si>
  <si>
    <t>Snowflake+AWS_6+ years</t>
  </si>
  <si>
    <t>Analytics Project Manager -Boca Raton FL- Hybrid</t>
  </si>
  <si>
    <t>Lamark Media</t>
  </si>
  <si>
    <t>['sql', 'python', 'snowflake', 'aws', 'redshift', 'bigquery', 'tableau']</t>
  </si>
  <si>
    <t>Inventory Analyst-Temp</t>
  </si>
  <si>
    <t>Lackland Air Force Base</t>
  </si>
  <si>
    <t>Knight Aerospace Careers</t>
  </si>
  <si>
    <t>Outsource</t>
  </si>
  <si>
    <t>['sql', 'python', 'snowflake', 'excel', 'sap', 'powerbi', 'powerbi']</t>
  </si>
  <si>
    <t>Preferred Travel Group</t>
  </si>
  <si>
    <t>['sql', 'python', 'r', 'snowflake', 'azure', 'aws', 'pytorch', 'tensorflow', 'scikit-learn', 'tableau', 'power bi']</t>
  </si>
  <si>
    <t>Business Analyst &amp; Data Insights Specialist</t>
  </si>
  <si>
    <t>Lucy Walker Recruitment</t>
  </si>
  <si>
    <t>['sql', 'python', 'r', 'c', 'power bi']</t>
  </si>
  <si>
    <t>AXIS Capital</t>
  </si>
  <si>
    <t>['sql', 'sql server', 'azure', 'databricks', 'excel']</t>
  </si>
  <si>
    <t>Senior Software Engineer 1, Pricing Core</t>
  </si>
  <si>
    <t>['sql', 'java', 'aws', 'kafka', 'spring']</t>
  </si>
  <si>
    <t>Data Analyst, Enterprise Architecture Team</t>
  </si>
  <si>
    <t>['python', 'go', 'sharepoint', 'jira', 'confluence']</t>
  </si>
  <si>
    <t>Sr. Analyst - Risk Management</t>
  </si>
  <si>
    <t>The ALS Group</t>
  </si>
  <si>
    <t>Senior Software Developer, Data and Infrastructure</t>
  </si>
  <si>
    <t>Investigative Journalism Foundation</t>
  </si>
  <si>
    <t>['python', 'typescript', 'postgresql', 'aws', 'react', 'next.js']</t>
  </si>
  <si>
    <t>Python Software Engineer Hybrid working</t>
  </si>
  <si>
    <t>InterAct Consulting Limited</t>
  </si>
  <si>
    <t>['sql', 'python', 'r', 'postgresql', 'azure', 'aws', 'numpy', 'airflow', 'pandas']</t>
  </si>
  <si>
    <t>Staff Software Engineer - Data Governance</t>
  </si>
  <si>
    <t>['go', 'java', 'c', 'gdpr']</t>
  </si>
  <si>
    <t>Junior Data Analyst (In-Office Position)</t>
  </si>
  <si>
    <t>['python', 'java', 'excel']</t>
  </si>
  <si>
    <t>Olney, IL</t>
  </si>
  <si>
    <t>Illinois Eastern Community Colleges</t>
  </si>
  <si>
    <t>Focus Financial Partners</t>
  </si>
  <si>
    <t>AWS Data Engineer – Python/PySpark</t>
  </si>
  <si>
    <t>['sql', 'python', 'aws', 'spark', 'pyspark', 'phoenix', 'github', 'terraform']</t>
  </si>
  <si>
    <t>Data Engineers - Matillion and BigQuery - Remote / Telecommute</t>
  </si>
  <si>
    <t>['sql', 'python', 'mysql', 'postgresql', 'snowflake', 'bigquery', 'spark', 'hadoop']</t>
  </si>
  <si>
    <t>Data Engineer(onsite, only W2)</t>
  </si>
  <si>
    <t>Data Engineer 2 - TS required - Washington DC area</t>
  </si>
  <si>
    <t>['sql', 'python', 'azure', 'aws', 'redshift', 'bigquery', 'spark', 'airflow', 'hadoop', 'tableau', 'looker', 'power bi', 'git']</t>
  </si>
  <si>
    <t>Server Platform Engineer</t>
  </si>
  <si>
    <t>['sql', 'azure', 'vmware', 'windows', 'ansible', 'unity']</t>
  </si>
  <si>
    <t>Alimentiv</t>
  </si>
  <si>
    <t>RCI-RID-17925 Data Science Technical Project Lead in MA/NY</t>
  </si>
  <si>
    <t>Senior Technology and Data Engineer - Irving, Tx</t>
  </si>
  <si>
    <t>['python', 'bash', 'powershell', 'azure', 'aws', 'gcp', 'kubernetes', 'git', 'github', 'terraform', 'jenkins', 'gitlab', 'jira']</t>
  </si>
  <si>
    <t>Director of Data Analytics and Strategy</t>
  </si>
  <si>
    <t>['c', 'monday.com']</t>
  </si>
  <si>
    <t>AI Engineer / Data Scientist</t>
  </si>
  <si>
    <t>['sql', 'python', 'java', 'bash', 'c', 'shell', 'aws', 'spark', 'hadoop', 'unix']</t>
  </si>
  <si>
    <t>Lead Technology and Data Engineer - Chandler, Az</t>
  </si>
  <si>
    <t>Technology and Data Engineer 5 - Minneapolic, Mn</t>
  </si>
  <si>
    <t>['sql', 'python', 'scala', 'nosql', 'dynamodb', 'aws', 'spark', 'hadoop', 'github', 'terraform', 'jenkins']</t>
  </si>
  <si>
    <t>Finance Analyst – Qualified Accountant</t>
  </si>
  <si>
    <t>Clubforce</t>
  </si>
  <si>
    <t>Senior Manager, Data Science (Retail Marketing)</t>
  </si>
  <si>
    <t>R&amp;D Ops AI/ML Data Scientist</t>
  </si>
  <si>
    <t>['r', 'snowflake', 'azure', 'gdpr', 'jira']</t>
  </si>
  <si>
    <t>Director of Data Science &amp; AI Strategy</t>
  </si>
  <si>
    <t>EY-Parthenon</t>
  </si>
  <si>
    <t>Databricks Engineer (Mostly Remote)</t>
  </si>
  <si>
    <t>['sql', 'azure', 'databricks', 'aws', 'spark', 'pyspark', 'git', 'gitlab', 'unity']</t>
  </si>
  <si>
    <t>CareerSource Palm Beach County</t>
  </si>
  <si>
    <t>Reference Data Analyst - Slavic Language at Intercontinental Exchange</t>
  </si>
  <si>
    <t>Reference Data Analyst - German Language at Intercontinental Exchange</t>
  </si>
  <si>
    <t>Data Scientist Senior Associate — Business Observability &amp; AI Platform</t>
  </si>
  <si>
    <t>['sql', 'python', 'snowflake', 'bigquery', 'plotly', 'numpy', 'scikit-learn', 'pandas', 'tableau']</t>
  </si>
  <si>
    <t>Hadoop Developer</t>
  </si>
  <si>
    <t>['sql', 'python', 'scala', 'java', 'shell', 'spark', 'kafka', 'airflow', 'hadoop', 'yarn']</t>
  </si>
  <si>
    <t>['sql', 'python', 'scala', 'azure', 'aws', 'gcp']</t>
  </si>
  <si>
    <t>Need Korean Speaker Business Analyst OR Data Analysis OR Project Management</t>
  </si>
  <si>
    <t>Project Perseus  Data Quality Analyst - Multilingual (English + Additional Languages) - (Human</t>
  </si>
  <si>
    <t>['sql', 'python', 'r', 'matplotlib', 'plotly', 'pandas', 'ggplot2', 'dplyr']</t>
  </si>
  <si>
    <t>Senior Data Engineer with ETL/Ab Initio &amp; GCP</t>
  </si>
  <si>
    <t>['sql', 'gcp', 'bigquery', 'pyspark', 'jira']</t>
  </si>
  <si>
    <t>['python', 'javascript', 'java', 'c', 'azure', 'aws', 'pytorch', 'kubernetes', 'docker']</t>
  </si>
  <si>
    <t>AI &amp; Fraud Analytics Engineer</t>
  </si>
  <si>
    <t>ComTec Information Systems (IT)</t>
  </si>
  <si>
    <t>['python', 'snowflake', 'aws', 'spark', 'pytorch', 'kafka', 'tensorflow', 'scikit-learn', 'kubernetes', 'docker']</t>
  </si>
  <si>
    <t>TalentCross</t>
  </si>
  <si>
    <t>['sql', 'python', 'mysql', 'redshift', 'airflow', 'django', 'docker', 'git']</t>
  </si>
  <si>
    <t>Senior Data and Operations Software Engineer</t>
  </si>
  <si>
    <t>Commonwealth Fusion Systems</t>
  </si>
  <si>
    <t>['python', 'golang', 'react', 'linux', 'excel', 'docker', 'git', 'github']</t>
  </si>
  <si>
    <t>Senior Industrial Analytics Engineer</t>
  </si>
  <si>
    <t>['sql', 'python', 'spark', 'tableau', 'excel', 'power bi']</t>
  </si>
  <si>
    <t>Partner Marketing Analytics Lead &amp; Insights</t>
  </si>
  <si>
    <t>Senior Data Scientist - Product</t>
  </si>
  <si>
    <t>Useparallel</t>
  </si>
  <si>
    <t>Paraform</t>
  </si>
  <si>
    <t>Data Labeling for AI Projects</t>
  </si>
  <si>
    <t>Data Entry Specialist Fresher Job (Part time/Remote)</t>
  </si>
  <si>
    <t>['excel', 'powerpoint', 'slack', 'zoom']</t>
  </si>
  <si>
    <t>Data Entry Associate Fresher Job (Remote)</t>
  </si>
  <si>
    <t>Remote Supply Chain Data Engineer &amp; Analytics Lead</t>
  </si>
  <si>
    <t>Bausch &amp; Lomb GmbH</t>
  </si>
  <si>
    <t>Managed Services - Data Engineer (Databricks &amp; Kafka) - Senior Associate</t>
  </si>
  <si>
    <t>Reliability Mechanical Lead Technician</t>
  </si>
  <si>
    <t>Al Khiran, Kuwait</t>
  </si>
  <si>
    <t>UNITED STEEL INDUSTRIAL CO.</t>
  </si>
  <si>
    <t>Evaluation and Research Scientist (Data Analyst IV)</t>
  </si>
  <si>
    <t>['sas', 'express', 'excel', 'sas', 'outlook']</t>
  </si>
  <si>
    <t>Data Scientist - TS/SCI Jobs</t>
  </si>
  <si>
    <t>['python', 'r', 'azure', 'databricks', 'aws', 'gcp', 'tableau', 'qlik']</t>
  </si>
  <si>
    <t>['python', 'pytorch', 'matplotlib', 'numpy', 'tensorflow', 'scikit-learn', 'pandas']</t>
  </si>
  <si>
    <t>Senior Data Product Analyst - Data Management Engineer III</t>
  </si>
  <si>
    <t>Data Engineer, Senior-Charlottesville, Virginia</t>
  </si>
  <si>
    <t>Esmont, VA</t>
  </si>
  <si>
    <t>['sql', 'python', 'scala', 'nosql', 'java', 'mongodb', 'bash', 'mysql', 'mongodb', 'cassandra', 'snowflake', 'azure', 'databricks', 'aws', 'redshift', 'spark', 'kafka', 'hadoop', 'linux', 'unix', 'atlassian', 'kubernetes', 'docker', 'github', 'terraform', 'gitlab', 'ansible', 'bitbucket', 'jira', 'confluence']</t>
  </si>
  <si>
    <t>Data Scientist III, Media &amp; Paid Social Analytics</t>
  </si>
  <si>
    <t>['sql', 'python', 'c', 'tableau']</t>
  </si>
  <si>
    <t>Manager of Data Science Production Engineering, Data Engineering &amp; Delivery</t>
  </si>
  <si>
    <t>['sql', 'python', 'r', 'aws', 'tableau', 'power bi', 'git', 'github', 'gitlab']</t>
  </si>
  <si>
    <t>Director, Analytics</t>
  </si>
  <si>
    <t>Fingerpaint Marketing</t>
  </si>
  <si>
    <t>Senior Budget and Financial Data Analyst (Data Analyst V)</t>
  </si>
  <si>
    <t>['sql', 'python', 'scala', 'sql server', 'azure', 'databricks', 'spark']</t>
  </si>
  <si>
    <t>Utah Transit Authority</t>
  </si>
  <si>
    <t>Senior Product Manager, Data Engineering &amp; Data Products</t>
  </si>
  <si>
    <t>['sql', 'snowflake', 'airflow', 'gdpr', 'tableau', 'looker', 'power bi']</t>
  </si>
  <si>
    <t>Data Engineer, Whole Foods Market, E-commerce Analytics</t>
  </si>
  <si>
    <t>Data Scientist Lead-Vice President</t>
  </si>
  <si>
    <t>Mechanical Commissioning Engineer / Project Manager  (Data Centers)</t>
  </si>
  <si>
    <t>AI Governance Assurance - Data Science Practice</t>
  </si>
  <si>
    <t>Bayesian Data Scientist</t>
  </si>
  <si>
    <t>['python', 'matlab', 'java', 'c++', 'c']</t>
  </si>
  <si>
    <t>Search Analyst, SEM</t>
  </si>
  <si>
    <t>Data Engineering Subject Matter Expert</t>
  </si>
  <si>
    <t>['go', 'nosql', 'c', 'azure', 'aws', 'spark', 'kafka', 'airflow', 'kubernetes']</t>
  </si>
  <si>
    <t>Norton Shores, MI</t>
  </si>
  <si>
    <t>Senior Data Privacy &amp; Governance Analyst</t>
  </si>
  <si>
    <t>['snowflake', 'gdpr', 'sharepoint', 'zoom']</t>
  </si>
  <si>
    <t>Technical Lead Manager (TLM), AI &amp; Data Science - Hybrid (Boston, MA, US, 02110)</t>
  </si>
  <si>
    <t>Con-way</t>
  </si>
  <si>
    <t>['python', 'azure', 'aws', 'gcp', 'pytorch', 'kubernetes', 'docker']</t>
  </si>
  <si>
    <t>[Remote] Snowflake Engineer (Snowflake Cortex &amp; Data Engineering)</t>
  </si>
  <si>
    <t>['sql', 'python', 'snowflake', 'azure', 'aws', 'git']</t>
  </si>
  <si>
    <t>Engineer- Data Centre Operations Thane Mumbai</t>
  </si>
  <si>
    <t>Talent Leads HR Solutions Pvt Ltd</t>
  </si>
  <si>
    <t>Albano Systems, Inc.</t>
  </si>
  <si>
    <t>SENIOR AWS DATA-INTEGRATION AND DATA-QUALITY ENGINEER</t>
  </si>
  <si>
    <t>Midlothian, VA</t>
  </si>
  <si>
    <t>Axyde Analytics</t>
  </si>
  <si>
    <t>['python', 'oracle', 'aws', 'spark', 'pyspark', 'linux']</t>
  </si>
  <si>
    <t>Director Data Engineer, PGIM Technology</t>
  </si>
  <si>
    <t>PGIM</t>
  </si>
  <si>
    <t>Sr. Data Engineer, Payment Operations</t>
  </si>
  <si>
    <t>['sql', 'snowflake', 'airflow', 'windows', 'looker']</t>
  </si>
  <si>
    <t>Splunk Observability Engineer</t>
  </si>
  <si>
    <t>['python', 'go', 'java', 'splunk']</t>
  </si>
  <si>
    <t>Software Engineer 2, SBT Content</t>
  </si>
  <si>
    <t>Mississauga, ON, Canada (+1 other)</t>
  </si>
  <si>
    <t>['python', 'r', 'javascript', 'nosql', 'java', 'mongodb', 'c', 'typescript', 'mysql', 'mongodb', 'couchdb', 'azure', 'oracle', 'aws', 'gcp', 'react', 'spring', 'kubernetes', 'docker', 'git', 'github']</t>
  </si>
  <si>
    <t>Full Stack Engineer, Pricingcenter</t>
  </si>
  <si>
    <t>Lead Data Analyst (Network)  - Remote</t>
  </si>
  <si>
    <t>Data Scientist - (Global) - Remote</t>
  </si>
  <si>
    <t>KoBold Metals - koboldmetals</t>
  </si>
  <si>
    <t>Data Scientist | Modeling - Remote</t>
  </si>
  <si>
    <t>Machinify</t>
  </si>
  <si>
    <t>Staff Data Scientist, Computational Biology - Remote</t>
  </si>
  <si>
    <t>['python', 'r', 'azure', 'aws', 'gcp', 'react']</t>
  </si>
  <si>
    <t>Data Scientist ⭐ - Remote</t>
  </si>
  <si>
    <t>Achievers</t>
  </si>
  <si>
    <t>Senior Data Engineer (Data + Applied AI) - Remote</t>
  </si>
  <si>
    <t>['sql', 'python', 'snowflake', 'redshift', 'bigquery', 'kafka', 'pyspark', 'airflow', 'pandas', 'tableau', 'looker', 'power bi', 'qlik', 'kubernetes', 'github']</t>
  </si>
  <si>
    <t>Samsara - samsara</t>
  </si>
  <si>
    <t>Staff Software Engineer - Data Platform - Remote</t>
  </si>
  <si>
    <t>Aldergrove, BC, Canada</t>
  </si>
  <si>
    <t>Pantheon Systems</t>
  </si>
  <si>
    <t>['python', 'snowflake', 'redshift', 'bigquery', 'airflow', 'drupal', 'kubernetes', 'docker', 'terraform']</t>
  </si>
  <si>
    <t>Senior UI Engineer</t>
  </si>
  <si>
    <t>['javascript', 'typescript', 'react', 'graphql']</t>
  </si>
  <si>
    <t>Director, Data Engineering (Sales, Customer, &amp; Distribution Lead)</t>
  </si>
  <si>
    <t>Software Engineer, Applied AI</t>
  </si>
  <si>
    <t>['go', 'typescript', 'airflow']</t>
  </si>
  <si>
    <t>Data Science Expert - Emerging Fraud Risk Lead</t>
  </si>
  <si>
    <t>['sql', 'python', 'spark', 'pyspark', 'numpy', 'scikit-learn', 'pandas', 'phoenix']</t>
  </si>
  <si>
    <t>[Remote] Staff Data Engineer, Core Migrations</t>
  </si>
  <si>
    <t>['sql', 'python', 'go', 't-sql', 'sql server', 'spark', 'airflow', 'ssis']</t>
  </si>
  <si>
    <t>Hybrid: Consumer &amp; Category Insights Lead</t>
  </si>
  <si>
    <t>Senior Analyst Operations Performance</t>
  </si>
  <si>
    <t>VITAS Healthcare</t>
  </si>
  <si>
    <t>['sql', 'vba', 'excel', 'cognos', 'powerbi', 'powerbi']</t>
  </si>
  <si>
    <t>Junior Economist: AI-Enhanced Data Forecasting</t>
  </si>
  <si>
    <t>OBAN Corporation</t>
  </si>
  <si>
    <t>Data Scientist II, Natural Language Processing (NLP) Specialist</t>
  </si>
  <si>
    <t>AIToolboard</t>
  </si>
  <si>
    <t>Test &amp; Evaluation Data Analyst</t>
  </si>
  <si>
    <t>Dynamo Technologies LLC</t>
  </si>
  <si>
    <t>['python', 'matlab', 'jira']</t>
  </si>
  <si>
    <t>Corinth, IL</t>
  </si>
  <si>
    <t>['sql', 'python', 'r', 'snowflake', 'azure', 'aws', 'power bi', 'spreadsheet', 'docker', 'git']</t>
  </si>
  <si>
    <t>Senior Supply Chain Analyst - Operational Design &amp; Strategy</t>
  </si>
  <si>
    <t>HD Supply</t>
  </si>
  <si>
    <t>Senior Analyst, Business Analysis and Insights - Campaign Measurement</t>
  </si>
  <si>
    <t>Hinoba-an, Negros Occidental, Philippines</t>
  </si>
  <si>
    <t>Senior Data Ops</t>
  </si>
  <si>
    <t>Converge ICT Solutions Inc.</t>
  </si>
  <si>
    <t>Pricing Analyst, Worldwide Product Marketing (WWPM) Finance &amp; Business Management</t>
  </si>
  <si>
    <t>ResumeKart</t>
  </si>
  <si>
    <t>['sql', 'python', 'r', 'tableau', 'alteryx']</t>
  </si>
  <si>
    <t>Senior Data Scientist – Cell-Free RNA Sequencing                    Read More</t>
  </si>
  <si>
    <t>Superfluid Dx, Inc.</t>
  </si>
  <si>
    <t>['python', 'r', 'julia', 'rust', 'aws', 'linux', 'unix']</t>
  </si>
  <si>
    <t>IT Data</t>
  </si>
  <si>
    <t>['express', 'power bi']</t>
  </si>
  <si>
    <t>ClaimsXM Data Engineer III - Remote/Nationwide</t>
  </si>
  <si>
    <t>Signature Performance</t>
  </si>
  <si>
    <t>['sql', 'azure', 'visio', 'ssis', 'ssrs']</t>
  </si>
  <si>
    <t>Senior 3D CAD Records and Data Analyst Job Details | Pacific Gas And Electric Company</t>
  </si>
  <si>
    <t>['power bi', 'sap', 'sharepoint']</t>
  </si>
  <si>
    <t>Cloud Data Scientist, SME</t>
  </si>
  <si>
    <t>['r', 'azure', 'aws', 'kubernetes', 'terraform', 'ansible']</t>
  </si>
  <si>
    <t>Systems Software Engineer, Software for Hardware</t>
  </si>
  <si>
    <t>Data Engineer Data Pipelines and ETL Job Details | Paramount</t>
  </si>
  <si>
    <t>['sql', 'python', 'databricks', 'gcp', 'kafka', 'airflow']</t>
  </si>
  <si>
    <t>Data Scientist, Adobe Express</t>
  </si>
  <si>
    <t>Compiler Engineer</t>
  </si>
  <si>
    <t>['c', 'fortran']</t>
  </si>
  <si>
    <t>Senior Identity Data Analyst 1</t>
  </si>
  <si>
    <t>Principal Consultant, Palantir Data &amp; AI Engineer</t>
  </si>
  <si>
    <t>Thought Logic Consulting</t>
  </si>
  <si>
    <t>['sql', 'python', 'snowflake', 'azure', 'databricks', 'aws', 'redshift', 'spark', 'kafka', 'airflow', 'tableau', 'power bi']</t>
  </si>
  <si>
    <t>Invita Healthcare Technologies</t>
  </si>
  <si>
    <t>['sql', 'sql server', 'mysql', 'postgresql', 'azure', 'aws', 'gdpr']</t>
  </si>
  <si>
    <t>Data &amp; Analytics Engineer — Part-Time Contract-to-Hire</t>
  </si>
  <si>
    <t>Encircle Systems</t>
  </si>
  <si>
    <t>Workforce Planning Data Scientist - Remote</t>
  </si>
  <si>
    <t>['pandas', 'excel']</t>
  </si>
  <si>
    <t>Manager, Data Analytics, Encounter Operations</t>
  </si>
  <si>
    <t>Healthcare Data Analyst | SQL | HL7 | Databricks</t>
  </si>
  <si>
    <t>Mosaic Partners</t>
  </si>
  <si>
    <t>Senior Data Scientist, Gen AI Delivery</t>
  </si>
  <si>
    <t>Amazon Web Services &amp; Machine Learning Instrument Systems Engineer for Data Analytics</t>
  </si>
  <si>
    <t>Humera, Ethiopia</t>
  </si>
  <si>
    <t>China Wanbosport</t>
  </si>
  <si>
    <t>Ockworth Windgrove Solutions</t>
  </si>
  <si>
    <t>Junior Databricks &amp; Distributed Systems Wireless Engineer for Architecture</t>
  </si>
  <si>
    <t>Taif Saudi Arabia</t>
  </si>
  <si>
    <t>Global-Wanbosport.com</t>
  </si>
  <si>
    <t>Rossbury Windwick Recruitment</t>
  </si>
  <si>
    <t>HealthDrive</t>
  </si>
  <si>
    <t>['sql', 'python', 'sql server', 'snowflake', 'azure', 'databricks', 'spark', 'pyspark', 'power bi']</t>
  </si>
  <si>
    <t>SAP Analytics &amp; Reporting Consultant</t>
  </si>
  <si>
    <t>Data Analyst (SQL / Business Intelligence)</t>
  </si>
  <si>
    <t>West Bloomfield, NY</t>
  </si>
  <si>
    <t>DACUT</t>
  </si>
  <si>
    <t>Senior Specialist - Business Analysis (Business System Analyst)</t>
  </si>
  <si>
    <t>Senior Data Scientist: Production ML</t>
  </si>
  <si>
    <t>Total eBiz Solutions</t>
  </si>
  <si>
    <t>Snowflake Data Engineer Frontend and Backend</t>
  </si>
  <si>
    <t>Tangram Technologies LLC</t>
  </si>
  <si>
    <t>['sql', 'python', 'java', 'bash', 'shell', 'sql server', 'snowflake', 'azure', 'oracle', 'aws', 'spark', 'kafka', 'hadoop', 'unix', 'looker']</t>
  </si>
  <si>
    <t>['python', 'r', 'scala', 'azure', 'gcp', 'spark', 'tensorflow']</t>
  </si>
  <si>
    <t>Data Privacy Analyst - Remote</t>
  </si>
  <si>
    <t>Analytics &amp; Insights Advanced Analytics Manager</t>
  </si>
  <si>
    <t>Mason, TX</t>
  </si>
  <si>
    <t>Proctor &amp; Gamble</t>
  </si>
  <si>
    <t>Halfords</t>
  </si>
  <si>
    <t>['sql', 'databricks', 'excel', 'looker', 'power bi']</t>
  </si>
  <si>
    <t>Staff Data Scientist, Pricing</t>
  </si>
  <si>
    <t>['python', 'r', 'scala', 'azure', 'gcp', 'spark', 'pytorch', 'tensorflow']</t>
  </si>
  <si>
    <t>Data Engineer 1, COSMOS</t>
  </si>
  <si>
    <t>Linux Engineer 3, Linux Sensor</t>
  </si>
  <si>
    <t>Crowdstrike</t>
  </si>
  <si>
    <t>['c', 'windows', 'linux', 'macos']</t>
  </si>
  <si>
    <t>Senior Data Cabling Engineer (South East England – Sevenoaks / Swanley / Dartford area)</t>
  </si>
  <si>
    <t>Swanley, United Kingdom</t>
  </si>
  <si>
    <t>Talkwire</t>
  </si>
  <si>
    <t>Senior Enterprise Data Management Analyst, Metadata Management/Data Catalog</t>
  </si>
  <si>
    <t>Data Analyst, Business Development CO-OP</t>
  </si>
  <si>
    <t>Audax Private Equity</t>
  </si>
  <si>
    <t>['sql', 'snowflake', 'excel', 'power bi', 'alteryx']</t>
  </si>
  <si>
    <t>Senior Data Engineer - Full Stack</t>
  </si>
  <si>
    <t>['sql', 'python', 'java', 'postgresql', 'aws', 'redshift', 'power bi', 'sap']</t>
  </si>
  <si>
    <t>['sql', 'python', 'azure', 'databricks', 'aws', 'gcp', 'spark', 'kafka', 'terraform', 'unity']</t>
  </si>
  <si>
    <t>SWE Data AI Engineer</t>
  </si>
  <si>
    <t>Principle Data Warehouse Engineer - Executive Director</t>
  </si>
  <si>
    <t>['sql', 'python', 'azure', 'databricks', 'aws', 'gcp', 'spark', 'kafka', 'hadoop']</t>
  </si>
  <si>
    <t>Principal Software Engineer - Data and AI - Accelerator Business</t>
  </si>
  <si>
    <t>['python', 'java', 'azure', 'aws', 'gcp', 'kubernetes', 'docker']</t>
  </si>
  <si>
    <t>ML Ops Engineer - 12 months FTC</t>
  </si>
  <si>
    <t>['sql', 'python', 'redshift', 'kubernetes', 'docker']</t>
  </si>
  <si>
    <t>Senior Asset Data Analyst / Data Scientist, Strategic Asset Management</t>
  </si>
  <si>
    <t>Anglian Water</t>
  </si>
  <si>
    <t>['python', 'databricks', 'oracle', 'aws', 'spark', 'pyspark', 'django']</t>
  </si>
  <si>
    <t>['sql', 'python', 'scikit-learn', 'pandas', 'jupyter', 'git']</t>
  </si>
  <si>
    <t>IT Ops - Business Analyst - Hybrid Role</t>
  </si>
  <si>
    <t>TRAKAmerica</t>
  </si>
  <si>
    <t>['sql', 'python', 'azure', 'databricks', 'aws', 'gcp', 'pyspark', 'unity']</t>
  </si>
  <si>
    <t>Junior Graph Data Engineer</t>
  </si>
  <si>
    <t>Senior Software Engineer - Kafka</t>
  </si>
  <si>
    <t>Grafana\Boomi Data Analyst - Remote - 2347</t>
  </si>
  <si>
    <t>['sql', 'elasticsearch', 'splunk']</t>
  </si>
  <si>
    <t>Senior Analyst - Reporting, Measurement &amp; Analytics</t>
  </si>
  <si>
    <t>Business Analyst - Finance Transformation</t>
  </si>
  <si>
    <t>Senior Business Data Analyst - Remote in PA</t>
  </si>
  <si>
    <t>Digital Analyst (12 month FTC)</t>
  </si>
  <si>
    <t>['sql', 'go', 'looker', 'power bi']</t>
  </si>
  <si>
    <t>['python', 'postgresql', 'tableau']</t>
  </si>
  <si>
    <t>Securities Operations Analyst – Hiring Today (Morgan Stanley)</t>
  </si>
  <si>
    <t>Career.florahealthcareltd</t>
  </si>
  <si>
    <t>['sql', 'swift', 'excel']</t>
  </si>
  <si>
    <t>Senior Data Scientist  Contact Intelligence &amp; Commercialization</t>
  </si>
  <si>
    <t>Technical Consultant – Enterprise Data Engineer (Geospatial Data &amp; Platforms)</t>
  </si>
  <si>
    <t>Seasonal Clerical/Data Entry Assistant</t>
  </si>
  <si>
    <t>La Salle, IL</t>
  </si>
  <si>
    <t>Flipo Group Limited</t>
  </si>
  <si>
    <t>['r', 'excel', 'outlook']</t>
  </si>
  <si>
    <t>Principal, Data/Analytics and Benchmarking</t>
  </si>
  <si>
    <t>UKG</t>
  </si>
  <si>
    <t>Data Engineer Stf - E4 Jobs</t>
  </si>
  <si>
    <t>['sql', 'python', 'snowflake', 'airflow', 'windows', 'looker']</t>
  </si>
  <si>
    <t>AI &amp; Data Analytics Specialist</t>
  </si>
  <si>
    <t>Omron Automation</t>
  </si>
  <si>
    <t>['sql', 'python', 'snowflake', 'azure', 'excel', 'power bi', 'cognos', 'git']</t>
  </si>
  <si>
    <t>['sql', 'sas', 'snowflake', 'excel', 'sas', 'powerpoint']</t>
  </si>
  <si>
    <t>Indian River State College</t>
  </si>
  <si>
    <t>Lead Business Analyst (Project Assistant)</t>
  </si>
  <si>
    <t>Senior Performance Analyst (Contract Role)</t>
  </si>
  <si>
    <t>Metrolinx</t>
  </si>
  <si>
    <t>['sql', 'python', 'r', 'go', 'express', 'power bi', 'dax']</t>
  </si>
  <si>
    <t>Quality Management Data Analyst</t>
  </si>
  <si>
    <t>Craig Hospital</t>
  </si>
  <si>
    <t>['sql', 'r', 'tableau', 'spreadsheet']</t>
  </si>
  <si>
    <t>Python Data Analyst (Fraud and Risk)</t>
  </si>
  <si>
    <t>Snowflake +SQL_5+Years</t>
  </si>
  <si>
    <t>Senior Analyst Strategy &amp; Analytics</t>
  </si>
  <si>
    <t>['sql', 'postgresql', 'redshift', 'power bi', 'sap']</t>
  </si>
  <si>
    <t>Sr Applied Data Scientist/Engineer, Decision Intelligence</t>
  </si>
  <si>
    <t>WorkWave</t>
  </si>
  <si>
    <t>['sql', 'python', 'snowflake', 'aws', 'scikit-learn']</t>
  </si>
  <si>
    <t>Operations data analyst associate</t>
  </si>
  <si>
    <t>['sql', 'vba', 'oracle', 'unix', 'excel', 'power bi']</t>
  </si>
  <si>
    <t>Greystar Worldwide, LLC</t>
  </si>
  <si>
    <t>['sql', 'python', 'go', 'azure', 'databricks', 'spark', 'tableau', 'power bi', 'qlik', 'git', 'unity']</t>
  </si>
  <si>
    <t>Senior ML Data Scientist, Health Sensing</t>
  </si>
  <si>
    <t>Senior Data Engineer- People Analytics</t>
  </si>
  <si>
    <t>['sql', 'python', 'snowflake', 'redshift', 'airflow', 'gitlab']</t>
  </si>
  <si>
    <t>Manufacturing Data Analyst/Estimator</t>
  </si>
  <si>
    <t>Woodline Cabinets</t>
  </si>
  <si>
    <t>Director Oncology Data Science LMW</t>
  </si>
  <si>
    <t>2027 Masters Data Analyst Intern/co-op</t>
  </si>
  <si>
    <t>['sql', 'python', 'r', 'java', 'sql server', 'snowflake', 'azure', 'oracle', 'spring', 'powerbi', 'powerbi', 'kubernetes']</t>
  </si>
  <si>
    <t>Data Engineer – Data Modeling &amp; Architecture</t>
  </si>
  <si>
    <t>['sql', 'python', 'snowflake', 'azure', 'databricks', 'gcp', 'spark', 'pyspark', 'tableau', 'power bi', 'sap', 'alteryx']</t>
  </si>
  <si>
    <t>DOR Data Scientist/Engineer</t>
  </si>
  <si>
    <t>['sql', 'sas', 'perl', 'vba', 'visual basic', 'c', 'shell', 'oracle', 'unix', 'excel', 'power bi', 'sas', 'powerbi', 'powerbi']</t>
  </si>
  <si>
    <t>['sql', 'python', 'sas', 'nosql', 'java', 'perl', 'shell', 'snowflake', 'aws', 'hadoop', 'power bi', 'sas']</t>
  </si>
  <si>
    <t>Data Analytics, Senior Advisor</t>
  </si>
  <si>
    <t>['sql', 'python', 'sas', 'snowflake', 'sas']</t>
  </si>
  <si>
    <t>Data Scientist: Property &amp; Specialty Product Design &amp; Modeling</t>
  </si>
  <si>
    <t>CT Health Data Analyst — Medicaid &amp; Behavioral Insights</t>
  </si>
  <si>
    <t>['sas', 'tableau', 'sas']</t>
  </si>
  <si>
    <t>Chromatography &amp; Isotope Dating Geospatial Scientist for Data Analytics</t>
  </si>
  <si>
    <t>Temsia, Morocco</t>
  </si>
  <si>
    <t>Wesstead Gargrove Advisory</t>
  </si>
  <si>
    <t>Senior Data &amp; Analytics Architect — AI-Driven Insights Leader</t>
  </si>
  <si>
    <t>Holthouse Carlin &amp; Van Trigt LLP</t>
  </si>
  <si>
    <t>[Remote] Navy Data Engineer (Arlington, VA)</t>
  </si>
  <si>
    <t>['sql', 'python', 'java', 'oracle']</t>
  </si>
  <si>
    <t>Associate Systems Engineer (Azure Data)</t>
  </si>
  <si>
    <t>['sql', 'python', 'java', 'azure', 'power bi']</t>
  </si>
  <si>
    <t>['sql', 'python', 'snowflake', 'scikit-learn']</t>
  </si>
  <si>
    <t>Anchor Group Mgmt</t>
  </si>
  <si>
    <t>['sql', 'excel', 'power bi', 'ssis', 'ssrs']</t>
  </si>
  <si>
    <t>[Remote] Research Data Analyst (8273C), School of Public Health - #88447</t>
  </si>
  <si>
    <t>University of California, Berkeley</t>
  </si>
  <si>
    <t>2027 Research Analyst - United States</t>
  </si>
  <si>
    <t>Econicpartners</t>
  </si>
  <si>
    <t>Data Analyst &amp; Systems Integrator</t>
  </si>
  <si>
    <t>['sql', 'python', 'r', 'oracle', 'tableau', 'excel', 'power bi', 'sap', 'sharepoint']</t>
  </si>
  <si>
    <t>[Remote] Data Engineer II - (Remote)</t>
  </si>
  <si>
    <t>['sql', 'python', 'mongodb', 'mongodb', 'snowflake', 'databricks', 'aws', 'kafka', 'airflow', 'tableau', 'git']</t>
  </si>
  <si>
    <t>(USA) Senior Manager, Data Analytics - Marketplace Payments &amp; Financial Services</t>
  </si>
  <si>
    <t>(USA) Senior Analyst, Advanced Analytics</t>
  </si>
  <si>
    <t>Sr. Cost Price Analyst (Part-Time)</t>
  </si>
  <si>
    <t>Tech7 Consulting LLC</t>
  </si>
  <si>
    <t>FOX8 Jobs</t>
  </si>
  <si>
    <t>Data Reporting Analyst, Emergency Management, Enterprise Physical Operations</t>
  </si>
  <si>
    <t>Lead AI/ML Engineer, Labs</t>
  </si>
  <si>
    <t>84.51 Degrees</t>
  </si>
  <si>
    <t>['python', 'azure', 'databricks', 'pytorch', 'pyspark', 'numpy', 'tensorflow', 'scikit-learn', 'pandas', 'kubernetes', 'docker']</t>
  </si>
  <si>
    <t>Senior Data Scientist, Meta-Progression Systems</t>
  </si>
  <si>
    <t>['sql', 'python', 'airflow', 'github', 'unreal']</t>
  </si>
  <si>
    <t>Data Engineer – Data Platforms – Snowflake</t>
  </si>
  <si>
    <t>Clock Edge Technologies Pvt Ltd</t>
  </si>
  <si>
    <t>Data and Statistical Analyst - 5457207-0</t>
  </si>
  <si>
    <t>City of Antioch</t>
  </si>
  <si>
    <t>Sales Commission Analyst</t>
  </si>
  <si>
    <t>['excel', 'spreadsheet', 'outlook']</t>
  </si>
  <si>
    <t>['sql', 'python', 'go', 'c', 'azure', 'gcp', 'bigquery', 'kafka', 'airflow', 'looker', 'power bi', 'powerbi', 'powerbi']</t>
  </si>
  <si>
    <t>LGBTIjobs</t>
  </si>
  <si>
    <t>Apply Now:Supply Chain Analyst in Georgetown | Hiring</t>
  </si>
  <si>
    <t>Software Cloud Engineer 2, Patient Care Systems, Atlas</t>
  </si>
  <si>
    <t>['sql', 'c', 'aws', 'kafka', 'kubernetes', 'git']</t>
  </si>
  <si>
    <t>Eucloid Data Solutions</t>
  </si>
  <si>
    <t>Data Governance Analyst (Data Deletion)</t>
  </si>
  <si>
    <t>Curant Health</t>
  </si>
  <si>
    <t>['sql', 'c', 'snowflake', 'azure', 'databricks', 'spark', 'ssis', 'sharepoint']</t>
  </si>
  <si>
    <t>['python', 'snowflake', 'spark', 'airflow', 'pandas', 'docker']</t>
  </si>
  <si>
    <t>Business Intelligence &amp; Analytics Expert - Remote</t>
  </si>
  <si>
    <t>['sql', 'databricks', 'tableau', 'looker', 'power bi', 'qlik', 'sharepoint', 'slack']</t>
  </si>
  <si>
    <t>Solvere Technical Group</t>
  </si>
  <si>
    <t>['sql', 'python', 'r', 'sas', 'azure', 'aws', 'gcp', 'tableau', 'power bi', 'sas', 'qlik']</t>
  </si>
  <si>
    <t>Data Platform &amp; BI Developer</t>
  </si>
  <si>
    <t>Gopher Resource</t>
  </si>
  <si>
    <t>['sql', 't-sql', 'c', 'sql server', 'azure', 'databricks', 'aws', 'blazor', 'power bi', 'ssis', 'dax', 'git', 'github']</t>
  </si>
  <si>
    <t>Data Platform Engineer – Full-Time (ExxonMobil UK)</t>
  </si>
  <si>
    <t>['sql', 'python', 'azure', 'databricks', 'aws', 'gcp', 'spark', 'kafka', 'hadoop', 'git']</t>
  </si>
  <si>
    <t>Design Engineer - Data/Telecoms</t>
  </si>
  <si>
    <t>Brinkworth, United Kingdom</t>
  </si>
  <si>
    <t>Aligra</t>
  </si>
  <si>
    <t>Claims &amp; Risk Data Analyst - Buyer Agency - INSU-6369</t>
  </si>
  <si>
    <t>FuntoNetwork Consulting</t>
  </si>
  <si>
    <t>Pharma Manufacturing Data Analyst – Python &amp; SQL</t>
  </si>
  <si>
    <t>Human Capital Data Scientist</t>
  </si>
  <si>
    <t>['python', 'databricks', 'tableau', 'excel', 'power bi']</t>
  </si>
  <si>
    <t>Data Engineer, TS//SCI with Counterintelligence Polygraph Required</t>
  </si>
  <si>
    <t>['sql', 'python', 'sql server', 'mysql', 'postgresql', 'snowflake', 'azure', 'databricks', 'oracle', 'aws', 'spark', 'kafka', 'airflow', 'tableau', 'sap', 'docker']</t>
  </si>
  <si>
    <t>Edinburgh City FC</t>
  </si>
  <si>
    <t>Hays Technology</t>
  </si>
  <si>
    <t>Senior Site Engineer (Data Centre Project)</t>
  </si>
  <si>
    <t>TM Green Group</t>
  </si>
  <si>
    <t>Senior Digital Performance Analyst</t>
  </si>
  <si>
    <t>Fernandina Beach, FL</t>
  </si>
  <si>
    <t>Michael Aaron Staffing, LLC</t>
  </si>
  <si>
    <t>junior data consultant</t>
  </si>
  <si>
    <t>Business Analyst – Data Sensitivity &amp; VDI Migration</t>
  </si>
  <si>
    <t>['azure', 'vmware']</t>
  </si>
  <si>
    <t>Software Engineer – Data Engineering | Clinical AI</t>
  </si>
  <si>
    <t>The ABK Group, LLC</t>
  </si>
  <si>
    <t>['sql', 'python', 'go', 'nosql', 'java', 'c', 'golang', 'azure', 'aws', 'gcp', 'linux', 'docker', 'terraform']</t>
  </si>
  <si>
    <t>Data Architect III (Remote)</t>
  </si>
  <si>
    <t>Information Management Coordinator - Data Engineering</t>
  </si>
  <si>
    <t>Saskatoon, SK, Canada</t>
  </si>
  <si>
    <t>City of Saskatoon</t>
  </si>
  <si>
    <t>Contract -Data Engineer (AWS EMR)</t>
  </si>
  <si>
    <t>Senior Data/AI Engineer – Manager</t>
  </si>
  <si>
    <t>Anson Mccade</t>
  </si>
  <si>
    <t>['sql', 'python', 'azure', 'aws', 'pytorch']</t>
  </si>
  <si>
    <t>Senior Analyst - Supply Chain &amp; Procurement</t>
  </si>
  <si>
    <t>Venus, TX</t>
  </si>
  <si>
    <t>Staff Data Analyst (Remote US)</t>
  </si>
  <si>
    <t>Splice</t>
  </si>
  <si>
    <t>['sql', 'python', 'go', 'bigquery', 'tableau', 'looker', 'qlik', 'powerbi', 'powerbi', 'git', 'github']</t>
  </si>
  <si>
    <t>Oracle Database Administrator (Data Engineer)</t>
  </si>
  <si>
    <t>['shell', 'swift', 'oracle', 'unix', 'spreadsheet', 'ansible']</t>
  </si>
  <si>
    <t>Staff data engineer (azure/databricks)</t>
  </si>
  <si>
    <t>Vaco LLC</t>
  </si>
  <si>
    <t>['sql', 't-sql', 'azure', 'tableau', 'excel', 'power bi', 'dax']</t>
  </si>
  <si>
    <t>Senior Data Scientist, AI Training Data</t>
  </si>
  <si>
    <t>['sql', 'python', 'go', 'spark', 'pytorch', 'tensorflow', 'scikit-learn']</t>
  </si>
  <si>
    <t>Data Engineer, Alternative Data | Delta One Trading | Experienced Hire</t>
  </si>
  <si>
    <t>Susquehanna International Group</t>
  </si>
  <si>
    <t>['sql', 'python', 'c', 'snowflake', 'aws', 'numpy', 'pandas']</t>
  </si>
  <si>
    <t>Senior People Analytics &amp; HR Data Analyst</t>
  </si>
  <si>
    <t>['sql', 'python', 'azure', 'databricks', 'pyspark', 'airflow', 'github', 'terraform', 'gitlab']</t>
  </si>
  <si>
    <t>Senior Cloud Data Engineer with AWS | Snowflake | Informatica IICS</t>
  </si>
  <si>
    <t>['sql', 'python', 'sas', 'shell', 'snowflake', 'aws', 'airflow', 'linux', 'unix', 'power bi', 'sas', 'github']</t>
  </si>
  <si>
    <t>Advanced Database Engineer</t>
  </si>
  <si>
    <t>Rincon Research Corporation</t>
  </si>
  <si>
    <t>['sql', 'python', 'javascript', 'nosql', 'java', 'mongodb', 'c', 'shell', 'rust', 'golang', 'sql server', 'postgresql', 'mongodb', 'cassandra', 'elasticsearch', 'couchbase', 'oracle', 'react', 'angular', 'vue', 'linux', 'kubernetes', 'docker', 'gitlab']</t>
  </si>
  <si>
    <t>SEO Data Analyst</t>
  </si>
  <si>
    <t>['sql', 'python', 'r', 'tableau', 'excel', 'looker', 'sheets']</t>
  </si>
  <si>
    <t>Backend AI Data Engineer</t>
  </si>
  <si>
    <t>['python', 'aws', 'react', 'fastapi', 'flask', 'next.js', 'kubernetes', 'docker']</t>
  </si>
  <si>
    <t>['sql', 'python', 'java', 'postgresql', 'oracle', 'gcp', 'bigquery', 'kafka', 'linux', 'unix', 'git']</t>
  </si>
  <si>
    <t>Principal Applied Scientist</t>
  </si>
  <si>
    <t>['sql', 'python', 'azure', 'aws', 'gcp', 'spark', 'pytorch', 'tensorflow']</t>
  </si>
  <si>
    <t>Knowledge Graph Engineer II</t>
  </si>
  <si>
    <t>Lincoln Institute of Land Policy</t>
  </si>
  <si>
    <t>Oh Polly</t>
  </si>
  <si>
    <t>['sql', 'python', 'snowflake', 'aws', 'powerbi', 'powerbi', 'terraform']</t>
  </si>
  <si>
    <t>Quantitative Readouts Specialist - Remote | Upto $120/hr</t>
  </si>
  <si>
    <t>Data Engineer(DBT, SQL, Airflow, BQ; Public Investments)</t>
  </si>
  <si>
    <t>Acme Services Private Limited</t>
  </si>
  <si>
    <t>['sql', 'bigquery', 'airflow']</t>
  </si>
  <si>
    <t>['sql', 'databricks', 'aws', 'gcp', 'kafka', 'pyspark', 'git', 'jira']</t>
  </si>
  <si>
    <t>Detector Data Engineer</t>
  </si>
  <si>
    <t>The Open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</si>
</sst>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yyyy\-mm\-dd\ hh:mm:ss"/>
    <numFmt numFmtId="167" formatCode="_(&quot;$&quot;* #,##0_);_(&quot;$&quot;* \(#,##0\);_(&quot;$&quot;* &quot;-&quot;??_);_(@_)"/>
    <numFmt numFmtId="168" formatCode="_(* #,##0_);_(* \(#,##0\);_(* &quot;-&quot;??_);_(@_)"/>
  </numFmts>
  <fonts count="11" x14ac:knownFonts="1">
    <font>
      <sz val="11"/>
      <color theme="1"/>
      <name val="Aptos Narrow"/>
      <family val="2"/>
      <scheme val="minor"/>
    </font>
    <font>
      <sz val="11"/>
      <color theme="1"/>
      <name val="Aptos Narrow"/>
      <family val="2"/>
      <scheme val="minor"/>
    </font>
    <font>
      <b/>
      <sz val="11"/>
      <name val="Calibri"/>
      <family val="2"/>
    </font>
    <font>
      <sz val="11"/>
      <color rgb="FF3F3F76"/>
      <name val="Aptos Narrow"/>
      <family val="2"/>
      <scheme val="minor"/>
    </font>
    <font>
      <sz val="28"/>
      <color theme="1"/>
      <name val="Aptos Narrow"/>
      <family val="2"/>
      <scheme val="minor"/>
    </font>
    <font>
      <sz val="16"/>
      <color theme="1"/>
      <name val="Aptos Narrow"/>
      <family val="2"/>
      <scheme val="minor"/>
    </font>
    <font>
      <sz val="16"/>
      <color rgb="FF3F3F76"/>
      <name val="Aptos Narrow"/>
      <family val="2"/>
      <scheme val="minor"/>
    </font>
    <font>
      <b/>
      <sz val="15"/>
      <color theme="3"/>
      <name val="Aptos Narrow"/>
      <family val="2"/>
      <scheme val="minor"/>
    </font>
    <font>
      <b/>
      <sz val="20"/>
      <color theme="1" tint="0.34998626667073579"/>
      <name val="Aptos Narrow"/>
      <family val="2"/>
      <scheme val="minor"/>
    </font>
    <font>
      <sz val="20"/>
      <color theme="1" tint="0.34998626667073579"/>
      <name val="Aptos Narrow"/>
      <family val="2"/>
      <scheme val="minor"/>
    </font>
    <font>
      <b/>
      <sz val="26"/>
      <color theme="3"/>
      <name val="Aptos Narrow"/>
      <family val="2"/>
      <scheme val="minor"/>
    </font>
  </fonts>
  <fills count="3">
    <fill>
      <patternFill patternType="none"/>
    </fill>
    <fill>
      <patternFill patternType="gray125"/>
    </fill>
    <fill>
      <patternFill patternType="solid">
        <fgColor rgb="FFFFCC99"/>
      </patternFill>
    </fill>
  </fills>
  <borders count="5">
    <border>
      <left/>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n">
        <color theme="2" tint="-0.249977111117893"/>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0" fontId="3" fillId="2" borderId="2" applyNumberFormat="0" applyAlignment="0" applyProtection="0"/>
    <xf numFmtId="0" fontId="7" fillId="0" borderId="3" applyNumberFormat="0" applyFill="0" applyAlignment="0" applyProtection="0"/>
  </cellStyleXfs>
  <cellXfs count="14">
    <xf numFmtId="0" fontId="0" fillId="0" borderId="0" xfId="0"/>
    <xf numFmtId="166" fontId="0" fillId="0" borderId="0" xfId="0" applyNumberFormat="1"/>
    <xf numFmtId="164" fontId="0" fillId="0" borderId="0" xfId="1" applyFont="1"/>
    <xf numFmtId="167" fontId="0" fillId="0" borderId="0" xfId="1" applyNumberFormat="1" applyFont="1"/>
    <xf numFmtId="0" fontId="2" fillId="0" borderId="1" xfId="0" applyFont="1" applyBorder="1" applyAlignment="1">
      <alignment horizontal="center" vertical="top"/>
    </xf>
    <xf numFmtId="167" fontId="2" fillId="0" borderId="1" xfId="1" applyNumberFormat="1" applyFont="1" applyBorder="1" applyAlignment="1">
      <alignment horizontal="center" vertical="top"/>
    </xf>
    <xf numFmtId="164" fontId="2" fillId="0" borderId="1" xfId="1" applyFont="1" applyBorder="1" applyAlignment="1">
      <alignment horizontal="center" vertical="top"/>
    </xf>
    <xf numFmtId="168" fontId="0" fillId="0" borderId="0" xfId="2" applyNumberFormat="1" applyFont="1"/>
    <xf numFmtId="0" fontId="6" fillId="2" borderId="2" xfId="3" applyFont="1" applyAlignment="1" applyProtection="1">
      <alignment horizontal="center"/>
      <protection locked="0"/>
    </xf>
    <xf numFmtId="0" fontId="5" fillId="0" borderId="0" xfId="0" applyFont="1"/>
    <xf numFmtId="0" fontId="4"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0" fillId="0" borderId="4" xfId="4" applyFont="1" applyBorder="1" applyAlignment="1" applyProtection="1">
      <alignment horizontal="center"/>
    </xf>
  </cellXfs>
  <cellStyles count="5">
    <cellStyle name="Comma" xfId="2" builtinId="3"/>
    <cellStyle name="Currency" xfId="1" builtinId="4"/>
    <cellStyle name="Heading 1" xfId="4" builtinId="16"/>
    <cellStyle name="Input" xfId="3" builtinId="20"/>
    <cellStyle name="Normal" xfId="0" builtinId="0"/>
  </cellStyles>
  <dxfs count="6">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7" formatCode="_(&quot;$&quot;* #,##0_);_(&quot;$&quot;* \(#,##0\);_(&quot;$&quot;* &quot;-&quot;??_);_(@_)"/>
    </dxf>
    <dxf>
      <numFmt numFmtId="166" formatCode="yyyy\-mm\-dd\ hh:mm:ss"/>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stacked"/>
        <c:varyColors val="0"/>
        <c:ser>
          <c:idx val="0"/>
          <c:order val="0"/>
          <c:tx>
            <c:v>job_title</c:v>
          </c:tx>
          <c:spPr>
            <a:solidFill>
              <a:schemeClr val="accent1">
                <a:tint val="77000"/>
              </a:schemeClr>
            </a:solidFill>
            <a:ln>
              <a:noFill/>
            </a:ln>
            <a:effectLst/>
          </c:spPr>
          <c:invertIfNegative val="0"/>
          <c:cat>
            <c:strRef>
              <c:f>Jobs!$D$2:$D$11</c:f>
              <c:strCache>
                <c:ptCount val="10"/>
                <c:pt idx="0">
                  <c:v>Data Analyst</c:v>
                </c:pt>
                <c:pt idx="1">
                  <c:v>Business Analyst</c:v>
                </c:pt>
                <c:pt idx="2">
                  <c:v>Senior Data Analyst</c:v>
                </c:pt>
                <c:pt idx="3">
                  <c:v>Cloud Engineer</c:v>
                </c:pt>
                <c:pt idx="4">
                  <c:v>Data Engineer</c:v>
                </c:pt>
                <c:pt idx="5">
                  <c:v>Software Engineer</c:v>
                </c:pt>
                <c:pt idx="6">
                  <c:v>Data Scientist</c:v>
                </c:pt>
                <c:pt idx="7">
                  <c:v>Senior Data Engineer</c:v>
                </c:pt>
                <c:pt idx="8">
                  <c:v>Machine Learning Engineer</c:v>
                </c:pt>
                <c:pt idx="9">
                  <c:v>Senior Data Scientist</c:v>
                </c:pt>
              </c:strCache>
            </c:strRef>
          </c:cat>
          <c:val>
            <c:numRef>
              <c:f>Jobs!$F$2:$F$11</c:f>
              <c:numCache>
                <c:formatCode>_("$"* #,##0_);_("$"* \(#,##0\);_("$"* "-"??_);_(@_)</c:formatCode>
                <c:ptCount val="10"/>
                <c:pt idx="0">
                  <c:v>#N/A</c:v>
                </c:pt>
                <c:pt idx="1">
                  <c:v>100632.38</c:v>
                </c:pt>
                <c:pt idx="2">
                  <c:v>120000</c:v>
                </c:pt>
                <c:pt idx="3">
                  <c:v>120000</c:v>
                </c:pt>
                <c:pt idx="4">
                  <c:v>135000</c:v>
                </c:pt>
                <c:pt idx="5">
                  <c:v>135903.75</c:v>
                </c:pt>
                <c:pt idx="6">
                  <c:v>150000</c:v>
                </c:pt>
                <c:pt idx="7">
                  <c:v>155000</c:v>
                </c:pt>
                <c:pt idx="8">
                  <c:v>165000</c:v>
                </c:pt>
                <c:pt idx="9">
                  <c:v>172500</c:v>
                </c:pt>
              </c:numCache>
            </c:numRef>
          </c:val>
          <c:extLst>
            <c:ext xmlns:c16="http://schemas.microsoft.com/office/drawing/2014/chart" uri="{C3380CC4-5D6E-409C-BE32-E72D297353CC}">
              <c16:uniqueId val="{00000000-CEB7-46F2-921F-0DC75DBC2355}"/>
            </c:ext>
          </c:extLst>
        </c:ser>
        <c:ser>
          <c:idx val="1"/>
          <c:order val="1"/>
          <c:tx>
            <c:v>job_title</c:v>
          </c:tx>
          <c:spPr>
            <a:solidFill>
              <a:schemeClr val="accent1">
                <a:shade val="76000"/>
              </a:schemeClr>
            </a:solidFill>
            <a:ln>
              <a:noFill/>
            </a:ln>
            <a:effectLst/>
          </c:spPr>
          <c:invertIfNegative val="0"/>
          <c:cat>
            <c:strRef>
              <c:f>Jobs!$D$2:$D$11</c:f>
              <c:strCache>
                <c:ptCount val="10"/>
                <c:pt idx="0">
                  <c:v>Data Analyst</c:v>
                </c:pt>
                <c:pt idx="1">
                  <c:v>Business Analyst</c:v>
                </c:pt>
                <c:pt idx="2">
                  <c:v>Senior Data Analyst</c:v>
                </c:pt>
                <c:pt idx="3">
                  <c:v>Cloud Engineer</c:v>
                </c:pt>
                <c:pt idx="4">
                  <c:v>Data Engineer</c:v>
                </c:pt>
                <c:pt idx="5">
                  <c:v>Software Engineer</c:v>
                </c:pt>
                <c:pt idx="6">
                  <c:v>Data Scientist</c:v>
                </c:pt>
                <c:pt idx="7">
                  <c:v>Senior Data Engineer</c:v>
                </c:pt>
                <c:pt idx="8">
                  <c:v>Machine Learning Engineer</c:v>
                </c:pt>
                <c:pt idx="9">
                  <c:v>Senior Data Scientist</c:v>
                </c:pt>
              </c:strCache>
            </c:strRef>
          </c:cat>
          <c:val>
            <c:numRef>
              <c:f>Jobs!$G$2:$G$11</c:f>
              <c:numCache>
                <c:formatCode>_("$"* #,##0_);_("$"* \(#,##0\);_("$"* "-"??_);_(@_)</c:formatCode>
                <c:ptCount val="10"/>
                <c:pt idx="0">
                  <c:v>93155</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1-CEB7-46F2-921F-0DC75DBC2355}"/>
            </c:ext>
          </c:extLst>
        </c:ser>
        <c:dLbls>
          <c:showLegendKey val="0"/>
          <c:showVal val="0"/>
          <c:showCatName val="0"/>
          <c:showSerName val="0"/>
          <c:showPercent val="0"/>
          <c:showBubbleSize val="0"/>
        </c:dLbls>
        <c:gapWidth val="150"/>
        <c:overlap val="100"/>
        <c:axId val="248726480"/>
        <c:axId val="367537120"/>
      </c:barChart>
      <c:catAx>
        <c:axId val="24872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37120"/>
        <c:crosses val="autoZero"/>
        <c:auto val="1"/>
        <c:lblAlgn val="ctr"/>
        <c:lblOffset val="100"/>
        <c:noMultiLvlLbl val="0"/>
      </c:catAx>
      <c:valAx>
        <c:axId val="3675371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7264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stacked"/>
        <c:varyColors val="0"/>
        <c:ser>
          <c:idx val="0"/>
          <c:order val="0"/>
          <c:tx>
            <c:v>schedule type</c:v>
          </c:tx>
          <c:spPr>
            <a:solidFill>
              <a:schemeClr val="accent1">
                <a:tint val="77000"/>
              </a:schemeClr>
            </a:solidFill>
            <a:ln>
              <a:noFill/>
            </a:ln>
            <a:effectLst/>
          </c:spPr>
          <c:invertIfNegative val="0"/>
          <c:cat>
            <c:strRef>
              <c:f>Type!$D$2:$D$6</c:f>
              <c:strCache>
                <c:ptCount val="5"/>
                <c:pt idx="0">
                  <c:v>Internship</c:v>
                </c:pt>
                <c:pt idx="1">
                  <c:v>Contractor</c:v>
                </c:pt>
                <c:pt idx="2">
                  <c:v>Part-time</c:v>
                </c:pt>
                <c:pt idx="3">
                  <c:v>0</c:v>
                </c:pt>
                <c:pt idx="4">
                  <c:v>Full-time</c:v>
                </c:pt>
              </c:strCache>
            </c:strRef>
          </c:cat>
          <c:val>
            <c:numRef>
              <c:f>Type!$F$2:$F$6</c:f>
              <c:numCache>
                <c:formatCode>_("$"* #,##0_);_("$"* \(#,##0\);_("$"* "-"??_);_(@_)</c:formatCode>
                <c:ptCount val="5"/>
                <c:pt idx="0">
                  <c:v>49000</c:v>
                </c:pt>
                <c:pt idx="1">
                  <c:v>76750</c:v>
                </c:pt>
                <c:pt idx="2">
                  <c:v>77500</c:v>
                </c:pt>
                <c:pt idx="3">
                  <c:v>92500</c:v>
                </c:pt>
                <c:pt idx="4">
                  <c:v>#N/A</c:v>
                </c:pt>
              </c:numCache>
            </c:numRef>
          </c:val>
          <c:extLst>
            <c:ext xmlns:c16="http://schemas.microsoft.com/office/drawing/2014/chart" uri="{C3380CC4-5D6E-409C-BE32-E72D297353CC}">
              <c16:uniqueId val="{00000000-2426-459E-BEC5-1D438758AFA2}"/>
            </c:ext>
          </c:extLst>
        </c:ser>
        <c:ser>
          <c:idx val="1"/>
          <c:order val="1"/>
          <c:tx>
            <c:v>schedule type</c:v>
          </c:tx>
          <c:spPr>
            <a:solidFill>
              <a:schemeClr val="accent1">
                <a:shade val="76000"/>
              </a:schemeClr>
            </a:solidFill>
            <a:ln>
              <a:noFill/>
            </a:ln>
            <a:effectLst/>
          </c:spPr>
          <c:invertIfNegative val="0"/>
          <c:cat>
            <c:strRef>
              <c:f>Type!$D$2:$D$6</c:f>
              <c:strCache>
                <c:ptCount val="5"/>
                <c:pt idx="0">
                  <c:v>Internship</c:v>
                </c:pt>
                <c:pt idx="1">
                  <c:v>Contractor</c:v>
                </c:pt>
                <c:pt idx="2">
                  <c:v>Part-time</c:v>
                </c:pt>
                <c:pt idx="3">
                  <c:v>0</c:v>
                </c:pt>
                <c:pt idx="4">
                  <c:v>Full-time</c:v>
                </c:pt>
              </c:strCache>
            </c:strRef>
          </c:cat>
          <c:val>
            <c:numRef>
              <c:f>Type!$G$2:$G$6</c:f>
              <c:numCache>
                <c:formatCode>_("$"* #,##0_);_("$"* \(#,##0\);_("$"* "-"??_);_(@_)</c:formatCode>
                <c:ptCount val="5"/>
                <c:pt idx="0">
                  <c:v>#N/A</c:v>
                </c:pt>
                <c:pt idx="1">
                  <c:v>#N/A</c:v>
                </c:pt>
                <c:pt idx="2">
                  <c:v>#N/A</c:v>
                </c:pt>
                <c:pt idx="3">
                  <c:v>#N/A</c:v>
                </c:pt>
                <c:pt idx="4">
                  <c:v>93155</c:v>
                </c:pt>
              </c:numCache>
            </c:numRef>
          </c:val>
          <c:extLst>
            <c:ext xmlns:c16="http://schemas.microsoft.com/office/drawing/2014/chart" uri="{C3380CC4-5D6E-409C-BE32-E72D297353CC}">
              <c16:uniqueId val="{00000001-2426-459E-BEC5-1D438758AFA2}"/>
            </c:ext>
          </c:extLst>
        </c:ser>
        <c:dLbls>
          <c:showLegendKey val="0"/>
          <c:showVal val="0"/>
          <c:showCatName val="0"/>
          <c:showSerName val="0"/>
          <c:showPercent val="0"/>
          <c:showBubbleSize val="0"/>
        </c:dLbls>
        <c:gapWidth val="150"/>
        <c:overlap val="100"/>
        <c:axId val="380274720"/>
        <c:axId val="380275680"/>
      </c:barChart>
      <c:catAx>
        <c:axId val="38027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75680"/>
        <c:crosses val="autoZero"/>
        <c:auto val="1"/>
        <c:lblAlgn val="ctr"/>
        <c:lblOffset val="100"/>
        <c:noMultiLvlLbl val="0"/>
      </c:catAx>
      <c:valAx>
        <c:axId val="380275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747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CD94F88-11A2-4E9A-BFF0-E2F745F5C3F2}">
          <cx:tx>
            <cx:txData>
              <cx:f>_xlchart.v5.2</cx:f>
              <cx:v/>
            </cx:txData>
          </cx:tx>
          <cx:dataId val="0"/>
          <cx:layoutPr>
            <cx:geography cultureLanguage="en-US" cultureRegion="US" attribution="Powered by Bing">
              <cx:geoCache provider="{E9337A44-BEBE-4D9F-B70C-5C5E7DAFC167}">
                <cx:binary>7Hxpc9u4svZfSeXzpQcAsRCnzpyqAanFW+J4yfaFpcQOCZAE9/XXv614icUoE593XJXUrasPmTEh
CFB3o/vppxv69+fhX5/Tm031YshSW//r8/Dny7hpin/98Uf9Ob7JNvVBpj9XeZ1/aQ4+59kf+Zcv
+vPNH9fVptc2+oMgTP/4HG+q5mZ4+Z9/w6dFN/lJ/nnT6Ny+aW+q8fymbtOm/puxvUMvPuetbbbT
I/ikP19eWd3cXL+4aDbNTf3yxY1tdDNejsXNny933vnyxR/zz/tu7RcpbK9pr2GuKw8YcplAjL98
keY2unvuSHmAsOdSjJj8+hL3i77aZDDxyfv5upvN9XV1U9cv7v773fSdr/DdqK5z/1Yafr7d9NXF
12/5x660//Pv2QP43rMnjxQyF9LPhn6gj2Mwgus8u5fNP1cIcw8kdT2XuLdil96uXsgBY6Asihi6
fZH7tXf08oR9/a1iHubv18zD8Fw1K/XrVXOUV9cbey+Wf64SFx9gzgWieFcXLgdVYU7EvSrc+zVv
VfHzfexXwf28mejvH89FfvT614v86uDi4MVbXUXavjis0429fkYfhb0DlwhCOL8/E7tHgtMDibnE
zPPuzsyuHq4u/out7VfJno+YaWfPO+aKenv46xV1BiGpyV+c68/5vZD++QEBBREsXI+Tu5OAZwri
By4nBLvYvfVZMH4bwG4PyhM3tV81O5NnStkZm6vj7PzXq+MCwsemyKube4E8gzIOXMYZcdH9YZE7
ysDIPfCQx6Qr2P2it1p40l726+DR1JkGHo3M5X+x+vXyf6Wjm0pv7gXxz6UvDziYOGhA3IVnEPIj
WCUOth5KYO9+mN4vfauDJ+xnvwYeJs7k//B8Lv1Xv4H09/jM58K1/xczvuUeXy1mf1qyd2gOdQ+r
m21Ev7fUf35IGDnwOMOSg5f6+gIM++iQOHBKhKRMiu1Z2r5m8eIJG9p/Sh4mzk7Jw/P5KTlc/Hof
tYas7MUx/PN8CiDkgBKMPcK/BeRHCsCYbhEvkpLNYsTDXl5c/AXh88endb/8Z9NnWpiNznWxPv71
uvA3dnP9jOGCQzonXOnx+3RudhIkh3jiYYjX5PYkwPhj5PTz/exXxP28mQbuH89F7//160U/s44f
m95/R4D831H4nqx6UlQ43aSbsX5O7OSCrRPKqLw19a9uf+aVIAmnXAh+m+ftnoWnbGj/afg2c3Ye
vg3MT8Tph19/Iu4ouL+qzacXi0xXz8sMEnoAeiBUyDsCcDeP2PJUUlIP41tdbHmqx57pv93cfs3s
/5SZlva/aa6xv36DUH6aV/nn58y8t9SUIB6BrO5ODXMk5ULmTb37UTljcZ+wof2KeZg408XD87n4
T3+DEHLZWv28HgtyaepKigRQf49clTyg4L1c8eDJZmJ/wkb2i/1h4kzsD8/nYr989ev91EXeNvGL
v75U+vMzQieHeOCBuEuQ2AVNhB0gT2BK5Cy5fuo+9ot+d/ZM/ruDcyV8/A1s/yzWqS4KbZ+zeoQZ
MOCCIgjJtzEb7xwDTPA2z+BczjO4J+5mvyZ2Js8UsTM218PZ+tcfhkN7/ZyYCeCry4B25VAR+vra
1YCQwLy6oB7p3Q5Dle9xlP7pbvZr4G7aTPZ3T+dSP/wNXBCwa/rTc8rdIe4BcV0Aqw8AaNf0BdQs
XAzV0zvBzxK3J2xov+gfJs6E//B8Lv5Xv4Pz2SS6bp6zJkfAsAHxCOrdJca7ds+9Aw8z1/V+VHF4
wob2y//sYeZMAd8G5ho4+w2Ii9fZs0ofb3MDRDyOb93KrvSZgGGXe54Hzx+7m5/tYr/Ib2fNxH37
cC7q16e/3sMvmljnxXM6G4ygvrYNo3IX6bjeAVR6gMfjd05mJu6n7GS/yL/NnIn928Bc9IvLXy96
tbFRurm+qeN7u/vnZDU4ek+4gog7GW+hzGOoD7phHIhU8Y1KfWzyT9vSfi08njvTw+OhuSZU8Os1
8WbTbKpnVAI7cCGTlcBY78tzGT4gRDKoed4pYdaJ8dPd7Jf/3bSZ6O+ezqX+5q9fL/XzHuo0m+cT
u0O+ckBATkMq9cjoXbR97kouyIM6Hhv9z/exX+D382YSv388F/n5u18v8qNNtnnWvHbbTOF+LXzt
5d0cAchy2wjjUajPbF+zLPcJG9ov/IeJM+k/PJ+L/+g3CLZX0fNaPD4A1OgydqsBMPJdb+8SiMSc
MyiM3QKfmaP5+Xb2y/5+3kz094/nkr9a/XrDv9zYaWOfE+Y4/IAB34wJuufNZl6HHQhPeJRtK5Pb
14xyfsqO9ov/28yZAr4NzFVw+fHXq0Bt4mqjn7HTkfADzBgmFCz8XsKP3D5DcDqgAIPv2YSZ9T9h
P/vl/zBxJv6H53Ppq9+AyTlu+41uni/YQkpLhOuCa7ln63diLhUHdNsWIfhdl+OMU/75dvbL/n7e
TPT3j+eSP/4NYu5HnX3afOpvnk/2DkRdyoDNYd4ukw9KEZR7FNOZrT9lD/sF/m3mTOTfBuZC//gb
CP1i017rF9ti43P6fKgyYgIt1NL7lj498jiUHjCoMUKd8c7oZy7/qZvar4nd2TNt7A7ONXLxG6D9
v+AOSNRuXgACeqE21af2OaE/Bg5HECzhssE+isfh+MADghNR6F35+gKg9DgF+C83t19Bez9kpqe9
75mr66/fADBdtJW2cHfmXk7/nJqAs0OB4CTsvu99doeHcdChwFjI+yL9/drAFsM9mqfsaL9ivs2c
aePbwFwFF+fPAZh+fKHn4ZZTANTD4uv1qEd3ev5+9OuXhA7J2dQ7g96rqFtbP7z+8yVxgZV7uHS1
/Yidg3CZRw+t9g9vv9nUzZ8v8YGQXy81YEmgyQtuWr180d9sRxy0VS26VZuHJIF2yZcvbF41MUyD
oj/ABBhmVBAKVbaXL+ptjfXPl4Df8F32CNSsyzB/uJR2lqdjlNsHQdz9/cK22VmubVPDN+EQ5Irb
9223Ctm9oAAHMdDsgLnh82CDxefNOXStw9vx/xRoGpkwX4ROKF/ZPnVOhLF0PG3bnNd+JWQ1bQqR
j69cm0l8EteDSf1ey/iVQ3D2RcRkSJSb8vAsyobwrYGG0I9xnxRXsKMYLQhp3UghVrpWxREidsFl
12xyh5SucnqHjwqROCqVxCWKVcK69nXROOHk1zJuhB97wlYqpDQ/c1NatWtSVqhYjE7pfsB9TcfP
Nhwr/A63JoxXVd3JeBUZHQ+n3Ev0oZzKDAW9wby8srjIZeQ7EeZXrkOSZFFgx1vSMenLoEvzZFh0
ouGl8W1eYHch+mKUSuSx0x7yEXfFypQyx8uBW2zOa1pU1G+iIVZh61B+gqIoO40Kk1RLI/KGBkk3
elwNcV19cswwlUuPN6ZVUZInr3NG3VVfC63POkxNHPljiKt0IZvBzaZlr6tufF219Rgr5gpe+U05
dTKY2lh7aiwTFp6MurChT0vRXqaYJdqXxHpyOZUjqq0iedbV13mYOZGPHV5csXpgr7QddMuWdax5
qSaXRO0bwKv4WkY67HxEe/uFNjY67jIx1MpUtF+UTeGlfkmTPl8WHWaZ8rLomoahHBUXrE4WsqNI
K5Sl2FuOOVix6q2pLrwE+LwVi2Q3BlWZh67qdBImvkPkFB/KkE1oNRpTnjRTFncq6oqkUSVKnNRn
Yxh9acM6KlSbNGAF1ZiGlc+Z0w2KG2lqlZdTeV13Xh2vesmIUXVjNFUCxaJVE6qNVXVZyyuTVpnq
8lE7yjPZOKnJRD0PoqIM39dp0WmfpIZuBPOOtRxssYITSTtlwza5KLscvlid0KT0ezedcjBPkb6S
zEHviAcXSo+TtKtjv2N1Oiji9uKKu22f+P0oSK3CRsSj71ZRds1LXncBmcg4BbUMh8InXhWli4YX
/NWkS30zac8Iv7Y6f0N0pt1FXk/5p9SL+uMojmWyCKUTZ4GbsaZejGVq3w+MNJ9MlNDJz+NM3JBO
6/pwnKT5FEkTn42JzbSvRW8cv0zcNlUkdhyiuoKPlRJdO0TKFFS7Kol5dNglkSapQtaY417rGCnM
qsnx48Q6r4lltA3kYPoxMG7TH5qJdMs0quJcZSiOG9U6w9CrQo+uX7gNclTT1qDVsuHpR1c6yQen
afLGH3RCGuVGtPqUjm5GFc28JjAoF0SNIhPh2stJly1kNFjue5pIJ5iwga02DuEXrqEh8vlUNJ+q
yZPlQtDO4OUkw2olhy5mPnwHwVZejyrij9C0UPth2MSRGprGuWrKsHT8vtPhTYqELJeja6LqZJoQ
TZXFblMoaYfszdQ68SlNC8cGZkrNzRDT5CpOZeyoAuy+Uk2RZefRWMtW1cXIV5MhXep3FUo3bRuX
H8FiBrRASeLlawseRcJXDosjUWeUKHeI+BWRpuzVlHsD9ymznKgMW+eYdiG76XXv1gpHHT/JcatL
RdO0IErXsY0WRWqrei0m0eQqF13XgkOt6MrKOO0CFiZsFetMOmueQ/OSehywd8LH57wYKx3Fd9ea
H/78z+n9XemvN2+/Pd9ejP721+vixl401c1Nc7op5u/cRviHt367wruNqw/3eWdx+vaK9Q+C+N8O
Pi3CY0i1fxzgH0iKb5BgO+E2xANl4sHNNyE8j8N9B09CrL4N8TDiim09AzA2Y9C/8S3AAw3jwhjA
Ngj9CCrcEJbvAjw0NzEB7XwIojLckJAc/zcBHgNSeRzfoWhFAUEyKJ7ApSSoIwLh9ji+M4e5RqRj
GfDYa5fGZF/yzOiNgQark6l00sA1beknZqCrMJbTRxJX0XKEgBZMJMtvOy5vb2nvgRsgpO82Q6DR
Heo43ranke1upk9QI8MaV8HkeeUpIIH4fZFn2QnTY36CaJIuO+6Ut6T0DxelWwjzCOJ8FQEUsgFG
waLbXsndVVlhe8cZdBk4xdS2vjatPJJV2wyLNG8h8gw63Di07GIIIl3mT0VaqrLQhW9RaE4Na+OP
bHTpmVcWn8Y8tUHJ3dCogrmdF+Bp6tTghK1yIup8aBMpRtX2xJ8GgDat0K/xVAzvq4SmSA2yEG9J
RFu/Fp2zGkWjkT/wqDr3ZBtdVrT2fE1dcTFOLF/Uoen9micQ11JLXKbajpaqjW3SADAT3U3qFQ1V
kMFVRhHej1+gYTFiyibZANFWjvzjWDVSZQ4y6NYV/FCoZCu0uVDhzi6nAB+/poi7QvUacIxOXFQB
AJAFzsiCwHceB5mqvrHgrcPTLrvGBV51abdw648281YiPi+7RFkULXNxEVZLIZa6GJU0w2GZtqpt
GTjYaqlrcNuJDjxcq5J6a5o7P7OJfbsHBwhsNKWSuDOTmMqkySNTVwFNoigAYJb7ONH2Nsf8oZD2
yWh7yQYoP8GwRyF5e3z2sJh0nFVpFYjR0oXDQKc2fNNmJ6nIPk6in1Ra6tx/5Jr2nLHtlfVdzdDt
zwtArgFfD35HwN0i/keIPnKr2hS8qQLXltmioBk66bOxiQF/oWEDWMm9AadhDEDuKH9jXJYDVGmb
JUFx2qgsjp0TZIh5Z0oMUW9M3aCs+mQ18JGRwHgR/YkpuWjPhsF7StcDlwCp7mzDxiF90kUJiGlI
ACu6feOzpIv9aYKATAzPl1Xrcn/qQrHkqE2XgDKQ76BC+Dn2hkNWx73PnDhdAKwXRxl2wqAhRb2e
XCcJsp55qzGtjhiv32Rp0/lZmZsgI0yc4tzpX/dCuiteoPNmGu3rxEQ2GKn92YH5zvUByQJX2Dlc
ooaGe/DGu1phnQMFqRYyDdPRak2q6rDUXudHhH4B+izwxDT9RK5b69o5obAi5I4egdWgqIJmNp4m
Th52GaxYVNXlWJpMjeCXgsQ5yrPa/YlnxxDLvluNArsNN189Bi0rsziTJwmqalqVAXQy+mnDmmWB
tPAt1U5gMtdblmMGiOUMrSExo4Eevvy92X/v5RmCeInh2yKwJcK3VvbI7NvQqcaWRmUQcRmt0jyj
R2mbhYepmEI/rFkYxCMpF62thGrLUvq5W4J7YaLw67bq/GToxCHqpAxy0Syl21xOXTIuIDmTvpM0
KCAxtQFPbKzcLKuU9eIePo27gYRMw8+jiqyaRA8Bzk6pZzrV9Ng5y2xSqpgztug7GZ3XxvEuu7i1
qzQskoUwkJ1MErwnG+IxU03j5VdgmMjf7qgaKFY6dc3x0KT5Wx2X7RHOi05pAfobkmnYaUu78x23
9MBj/AX+7OHP/6X4jlDART8GeHf3Sx5+8+Qbzvs68YHLgfYUQGTA4wAHA79GcQ/0HOjSgigCNUsB
lbM7DHhH5XCAhxxDbxFUnSWUnSk4hjukRyUMuQJ5VG6DBNzWvwe4O6oC1uru78dMzvZ8PTrtlAKQ
dMGtbG/ccsHZzIlmGEyUNhwrCDc5glNWRetHInnqCtDz51ICOTDcidg9YHWdlFWbwAplpapJrFFk
/uEKM3goi7Z3swJWyEpfw3cQTf3/swJFRCACYFCwrZd+5CTwFNXcOAyrVgQOo+vSVD9ZgexGsy2o
pVsHBPEetL0Fu7tLRAWKS9eEvUqbnA6ncVugi6nOvHca8CE+RlVZWPhmUeOTxLOn4CDDBSlEeopZ
xMrAc2vDl+XQZu+GElPgBCI0Tu8r3KFsXQ62wquQQSA/QYDqsgCnSUF+giB2Awd8A7AeLIVgkJ1Q
D9KG3W9QAhNW8lJgJSd8gpprTyZHNEeLvKc/WWmr0G9Ge7sSkdt0gELVH/5ndyWH4jpGqYMVGYvL
0KvMcSemNzbOpuDvbXf/QtDOxCn8cAYofnehKbU8Az6SKNryAC7a+W4PDlX27/9+me8lJwhjUMHF
AnT/3SEceJp7Ix6JQhwSqw7lfmq9D0BlrJ0++clau4BiKzuAElig7T/QGDeHeVokDfBu1lUtQCBr
lqXJ1VBMPqmPY7H8++81i+5fF4MvBf1gkEHAf4F03jk3Cbc19YAGUUPm+il/i9wgEsfSyVXpbUR3
XkVHXnbiAvH4k4UBkX9nI9s8mUGmAZk0gNqZNfbAs0aFrVxVEtZeCtwZrqyYID2wRLQntpeD6+dj
Kq5J6qRHUWOnc7fv8kVTDyUNaAW9vOuUjvq1ySknfsILG/txHsax4qx13hd9lq46VqDMJ8Sxxwa3
xdUoCVgLa01zGY4afwinWn4MPW6AEPSyEnApK0MdYJ62pXKyNrIL7UIKFtCoqBzfANV+YoqpOcw9
C+8ued99Sove8qWISH/FC28AWrPEfJGy2jtnbdbX51EjqPWjkk7DUYZC5B5HRY8+UQCUpxFJMVWO
G5at33NnOgL4W1PlaqnP3Ta66drJm1RZh7WAjFYWnorGppggtyH4okzHsVSst563ar2C8CM5ROVF
OfVVfjgUrFqOhVNf6zFqzpiN88OMxHadCaAoaZNhQDBmjPOgLjpSrbqWu6cu7evOLzNZID8WXo6U
1+UODZrtRaLlkOPik9FOqtXUToUJmhFy0tfFVNZBEZIyO82qsduEXpsfl1HpBjicnLNiTPMzXJEc
EBgQ6t4Uxr7TcU39KGuNCVyG8tdE5l227LoGtRfRkAqtTFnWRPGkzofT2qm3jCmwrVveO6yBXTN1
k7SrmsSQXGaJECMwHnl/UVgRxX6tveSDnOSRAa+3ZvkQLmOvct90tJYXvQVPvsJRuEyzWPiodRQY
nyveQuk0PHEqWTZ+FrbRSaET2x+BSsmyLsUQDF7YHbV5BIgOVRGQl7Qw9rKHs7NwyoQPS0vAiZy0
MulyRUgs2EkT9elq8rjztiBTBzxk29aLjpuWgm3zKj5LRiT8sjalt+SGF0bBzxNWp23TTYvacUyi
GrfSh6QI4/y8bUZULIdwlO1xBqJ8LWOvPOxDCSHE2rEfLxOwoG0BwpQ8UjHOEmDt0xKqkJcN1emi
JdF0XDWWB0Nd9OOa1TlYtNIk95bRmEutRKr7Zd0gkR6VfRebFSu7PiUq1wSR130S1eZzBzcI8CIc
wsZZj0ym/QX8SILZ1Lkj82N3CMVhaiebBIPMU+6PmWSXAK8rfdK4ts6V1GPGgGupzMdyakzRBLQF
8jzoILavqBjLwW9Mk7qZwpVwDm2FeBvkOa7e2QQo0aUmdR+4odssoZ4lL2KaJUs20q5WcEm92ZCU
xkvqtP3aGfvqbECSf4gpLb4Q3NO1QRlZakDra1NV7cYrUb9gka5HNQyp1wWYprIKtC7bXuk27Nb1
6DlXwNgQomyfIaFM1MbXeSu9cxHq/iRyjcSqiAlZU5J6q8p1+1SJIp02MjYk91mI7FL0HTuqSTEB
Yw1eeNnVYfOeu7G3gQOMrRJD664c3jRnXWtgRw7TkyJVmR1pXmFnI+rYxStba2fRRo5MAkvDIQ0K
MkTOAi6YQaIMyUjbrZIprU/oNL7LbRFvsiqzJ9ia6bPRPPRWfZbJfAGgthx9msWoXw0OMbFfFaG+
GuFH4lyV1U61YhlkXQGSlOoFSlH2pW9KL0gKt5fnHQBkvkKySNkxau1AXsdC13iBXagSBAmrmumE
UY2IKp1oRH7GBlmuHV1NSPHQDm9Ch/blaYVN2r7NWtaHQLyhlJY6aHRBA2R1FasWXPYyNDEafD2Q
4RL2bYM4rESkpqZj7vtGZNJvMwpexPI+5sumM6NzDKSopWso7RVIVZnpVrbE/YqEPS5XQpj8muc0
HZUwpDrKysrp/XZ0poVIJbBxHaqd8xiJLFoiafXVFGbsyrYDW4zGFkeywHEU5C0wS6XXjG+9wuXT
Ca41OnXGaWgvoYSZEF9ra88ax8SrFrjiT32LPa1aCSay5MlUuAuUx557lXqN9u0QFcdpFVViDaVF
Dx+WIe6rRZJDvYcrPY1Ff2ErY6ajFGmdL0UzEXomGlpn75uw7Msl1aTVbzji2QJlLTpqTZbjj2kb
Yxt4mpX0rAdAeVLitHsTmX6ia1z2JFyTPoqDqCPRK0wtP7dFS6g/8WIkvofDDnhQ3TgQ/coReMwN
r0CxrwRtR6tQD0Uz3+gpTF/LjqOpUEIP9qTi/XAsqi5a53Uho9Oxw27kD2FXHY7EyS+yopMFHKJG
p8cRa1kXeCiXZ2nUE7kYyJgVRyP81GvkQ1gcjcJN1GZ+G1aQhUMp1jRIyVDCVh02pQmUuPLwvJNw
RtZdArc81hAbqjUb6jx7Vcm8XmkUsXdZROJMGT4O/TLEXbOeepy9i5x+ej+BAxDLiGq7rB1vNAF4
2w7oSo7hbHDgnlRCYryKUNWeNZPuxElWxAP2aTdGeJnUQ1WqfJTuOW0mC+Ic+lVRw5mLGl0hFY6h
vnCTGkFiELoLbki4mFovG9UI2GIlMjNqBQUwACWqYlwrFjPwYGLC+SqeJj2odBLuYYU6jE8SyfsG
Kkd5aM9pTkWxSNoOXWQxc+yqlqBsVaNKilfMHaNzB1IVu+yLiV5NcXwObhqbgEMRv16zSFj+DqVj
Rk4zJzW+qG35qiwc6p3oqEY2yIHWbI8bOthwUTgGrKGxLux6QtUIwRRB5TsroPI4dh1a4TqDGRMA
rCFp0uyjM6QpHLbO66ka6z5JF9bVRapwMtCFW7a2+eQ4JV5k/YSgVusWaE1Z2iYnWdgbttbeltfD
lcE94M9IOoVyZDlWZzFmda/CcGMJwB3AS7152zdY80DSnAzrltusOa8GT1p/akqUK+S58cKECD6i
6ib2fpKoN8qLmnzVYUQS8LBVgtcRFGbZYTS1iT2qk8QEXtk38cLN6iQ6B+zSdkFtcygTe1NWBZlj
o6VkfAIEVYyXXm3r7gIx5mOtzZEXlVVg6zEK+shdl4jFr2I6Jauwl/EyatLSDzGPlhEc+UyVLQLy
fxqG9YCou0g9qMkGecS9kwSnqP5SOp1QpKvLYHLkOxYZDJlNNqywQchZjiwxjRJhnXVvtkwgVJE7
ksh1y0TzKpYWfcjKAWioJG+LhTN143FJpngNZUXSLoG4GMZlz2uavu8LI2JV5hmUtet8xCekqSvA
wJp2J2hscnIqE0p6NbQy/WQgyAJAcGR0aBOeGJUnPT8eup6fmXDKzoZR5N5mS/lGbyWyRUBqKFpD
QOPiQxgB/R+7xQSlmb4HUOGgD84AvYNQMJf1m8ElNlFZVvNjkmEPKAjP5IvQNkasnLAmV6RDUGDw
Qsf14zGehkNIo7xqVTS9zA7p5ISfMpIAMsyIdT5AZtVOPoUKhHMhLHSaKDtpICnDqjWfmsz2Q1DG
IotPibBh+QlXOdbLVmROG6BUV9kFS2LwKk1Z5MDXyRjg15CJIE88nAVMF3JB3HyEEnE3xP5Aavey
HaH2BgcDjUfj6ISHDtY5NFTQ0PFOIHJ0fhrLyChBy/KLpQmAauulajDJ4Zgkx22bKTtaly6s5HEd
jFPlHCbQDbKEJpVoDX0R4etBo/SyqJcNoPsaKCOlZQdnAg1uk72eoHmgg1MmoQ8CoOU0Be4UhZCH
JJN40xMDLTn9VHuvvNLYBaQf7FWLoKCf06z9kmqWXsEphCpOkXjHtSzI0vFq5wuO4LD54KLHwx7J
sD+K6kL0h5MzYMhEoB+mUxANos+cFu2qnKbCuWrdxB2Uyb2Q+LnBFm/BK1riSY9DMGLDurcF/C4v
JGnSeCoB9nNRMac2CrKwKqgYKy6RawqzgKKsxdAbk5NVWA3hdKinaYwOUyem2gevg1ZZb8vO79Ou
N4cO7wU5rEwZ2RMvhQK5YmDF73UlbOq36VD0i2Zqc3uStFN/nMfEHQ/BX8aHkHOFqZ/WLtILDD0Q
nyFMGOsnU+ZqaPBB5Cgqt2mZrjNY1TbxkqedWJuo6f0cFbxeFyaK+3NvoAK4M07M2WjS8lMp6u4U
ysRsFYpEBmEuW+gjKZMwP2kd3b9HXdNBq4Yd+pb8P9KurDlSnMv+oSFCAgHiFcjNTu8u1/JCuDaQ
BAIEEsuvn5M9E/GVM2vs6JiX3qI6BVqu7j3LJdc2Gr2sKMc53kwg3/pj6ydVfDUWnWyeR81XmVYa
qUZuHRY7DVA0qwypiXucXR08eAjs3/hAybyp5miFrISM1y6s2evc+KXJShBF+madJqJwsEdTPQah
wJkQqoJ2K7Decu25coEiiJH5VsWj3rNyCued85oZLGofhanonPnRaWHvrA/25hBay7+ykvVj6sDJ
hDrptutCC3UT9tX6NaTI3HN/NIFEIeuhWFwG8E4j9V0W4EI+SSqqqk57t1YocJzF7+CUJ7kXGZNH
bQTdVu8vj6yepNr2hFbQIS2lHnYyQbI/DiGyicTW+VIr/GuSuK1Qbtwu0LA9dnQuN4T08caiWbeG
aInwHRjp8psEEPcMiQrieWsG8mIoqlm9EnUXAqza1HM0kBSoQvHVN10MBI/219wX5rZaWww2d2Xf
bVg1uc9J1InfdVuD6fPnZN4lrFpuI7egcB8jM+8gEDRLriMx3i0t83cqjOjwqWXhclVBpAXpC/fX
LY5eWGY1bBtZM0U/osH3bpTrrUybkugHpKjtVwsZ2YBUbECRuw5IiFhQlBbhogS/6sYQRWjnRf4B
/Q7CXeTm4aiEqo/Y0zSfWia3ePT+IfBb+jyx+qnQ+rHQbER6pSMkgIVEJ5zczeHyBQGHXslkSti2
iKrpsCCh16latf48GNtVO/wau8WmUV3emHhIUeQGPziJ1WaCDuwwrTGdMt0NE4XCDMVJEbPkK+8b
b9/OHUAsbx5slQWDh1ukDop1hsqn6jokeu2Q94gIL56nki1Iw/JLVI2sPeh5FU+VsMEz6Xt3EsAQ
kbkyUg+e4PNXDxKsx6inJUjCcr6uvaU+TqZoseloTG9bHjV7twTq0UCytSE9DzMd1+3dOIhkH6nE
iZSjrE8HVIJNHo3R9A1MdZOPUHlFeygnQsA+tA/tdlWBMFtcUsgNcLt46TTjATLR6+JTH818t1Lf
yyNT0N+FWpCO9768rsSw7stqlgczJ7ZIW3BP+bTaZD/aKXpJwkU+VJB2NClOWxFthGg6kzaht+YO
OP2TrScokNwwa0gJXKOzXixq3/oFsIyW9Vlf2CFKW0unLZ083D/x0hYixX92YEer2mbMkCWGai2R
KOAHiffVNZ0f0J+nQgHdmyOzbsx5Z5a0qBaxCycEtpAuXZCCksD/NCRN81Iv0lc7hfixpDSsy20A
/WQ+YSJ4Fke+O2qamCFzowl/lYNqN7j79TcbDtkI8dsjdCGBu4FCI8xPafUnvqj4qbFtY5HQxlb9
gOCr+7wYj7mtt3JS32M6cHrmzi1xSue2y0bLa/x1bTyILqJIZtMJO8x6OXOyY34bL3uB+mA56pKG
r61gFNEYuGluAtQZWyE8M6XIbP0NWRRJcmhSY5lVpkBwqRzuo7F3P1wR2U3ContGZdlnQ4fCKqXe
5I7W4eTEHvEzhyN1P+iQ/4oWYFZIo6cgG/1q/ZLogn0phmV6BDyG0jKRob7mNR1o1vLB8lT3CiV1
Zf0AKhkQOptJYHMXySq3JhDxJqG6ENsOjJNM5xqbYGOWwQYpj6s+zDxB42PoYogoOZSHDxGUkyzt
QEMhL8bOS1GXze6pWE3avXhH5Pmy2RHakcPQguHaKqVTOxxJ3YlN0ng/x8UWa2pQn/8qbOTRjVc0
NNN0qrZhYdbrycQt1B5QOVX7CcK015g1bEfiluW9bcWyX0aKoachWHCwiTMPvtfRu7nGwiWK2I1K
miknjZiQFtGxuGWtSKC+6ZlPMqKHNbzpxPDcdvY15sbdrPwU7l0ijuvCVgRZKlMw+7vqQWH77Zdi
rKGNYcjUd7EJ7ZdV6Di+ImMzI9i2fXsDzH7ZJJDx2nT2y+pAOcpaVFZ99II2ndPVxPW08dU0u32J
j3787JBmjmmY8CZ36PKNGmUiNufArfK1oGwEnKLcy4jM+HvdRliHdZ58bG3SqDZfwcqPaZLYab7R
vNXJ3hgpUMh1s5ogbe2TYzVxBN8uIkUGzJVkPhm7IpVQInxKGlrRXIBQuZsrl7QpVBAIIT2DdCWV
Se/i2yCo2y13Ywz+eUD9keounL77FgLOXT3E9uBX9ZDsCpQBr8rKaFd1Tr16AeNdHk8+vSpWOZMt
Coxl2ok+ucMBfVAVIIUqYEkaijksDpBKsXCbDKLWqUb6nGwh+g5uINf1yxSyxiSXXWm+dMKxzAxD
YtI6aYrPBmVRkvmWTzOEity8RABqY3BKcggegzaO88JJdogaPP+WTF5T5EZyZFCB84clF1UxDelY
M4CHwRSZm6Jc+E+Anr9av3koKiXCdJi5f7eEAqLstZqKelPGRf0UjMzuhPHF76BWS4eMoQjqDfeg
NtVx29XQQSxJc1ykkiEORVWeYPNQg9GI2uW17HhDMlRE8wsrYt2nBVfymgYa8jDZqbo51H5Skp1d
PesyPg2m2bAmsiq1zI5qU5eNkVtIoxa1MbQBkwk1rCue53owYx6LcnXbKvSLJQV1WNzwMolVOohO
DTul6+DoidEP0qQpl2RfNWACbivISpa0NOHcg3tYxA8KAB16Ba8RR8l0H+YFK5d4HyyL9HZgrqPX
aS0p1LjIoVD6lrXdda1e1UNJe/7cRQ1xmcUeP9rY4jniriTqkEzK8zITAn0pIQLqInkP74AX58D1
LegBTFmKQrafXptqgNSrD/r+1QHAW3+OKMLqe4cU+KARDee9jn1vhDLW9x8gMYpUXihNn71T4rsv
WUCHfdIGRTaOWm+Y5zV3poiGJ0shr37xkMZBDR1U21nT2UuTUDfA6eegsxmJKnmsMe/bOTARUGpK
tmFoxQ1zY7Huaq80D0Pp2/3UhpC7cJOsd2NBoLGvyulWBwNERTGdO4AOJMafiubip14sMZknQxVk
YHXLITVaIqslbTOx6yDUXl5FQ/GiIbnKoeKj4ibGg7UpH4HUP1q/TcZMYBO/NKt2TVqulYckgZbN
i7ELBCSqt3W1WZ03Aa0sgaxCK11KfGkDkAGidOTptK6LfI3YcCzHAiE6Vn2LG5iDK2rnVxe0qtgQ
j/dP3uqZT3XTheDgcHf9Yo2U93Ujea4RK8adQ8OeTR1FI2pkKOOb6xY44tO4rGzK4G8I/KMIbfK7
HlHKpqSwdAVUOgzTLoALRGyTuGSoIdaOI50fk3o/azWorJ3j6qAbxTxMjWt3qlT91yZcwhsYH7oD
ScbpiQRE4p6tXZ0Wv5Ku8x4ab4ARIvkp4nRJQkNzUKKszmZkonUWadJ6oGwo+TXQKekzN0tepVoX
MrhWVVN9hpujMxtha1RpxGA/g31OPgEuvHNV/VzA8NDmQVQVfTqh3sQqtutmHGd7aGgnr5tqGfdD
G8U3LB4We71ogCVHUrCk3OJW7iQQRGBnByu1Bq2Apb5lY6/dRlsnV+CHyvmp8VevvCaQmLebRq/j
EaYHgIBYcQGMDRVFfUc0J2mnQR7ltpRVgYesSkD3C5ittGpNtydgFx+hF50woxw7L0o6ZTKO0/0N
lCCVkPz7RqTYqWwjDJ2RaurVfx4aqe9crJETKmCTmCrUcdsZoKnaQc6Le0H3HIUajCKLvKLUxV+o
8sW1NzUDjCPtaGkazkHvZ7qiV/ADTAJCuLb3UwXO4ruivRZbY9Z6+tx14DXSPpkqsTMdhHXEiLjd
JMbFIIIa1r72PWrgCiJN9aBB4eHN+FjW93QM+YMQ/qivarm0Xt7o2Pu0Dh25gxdm7WEJAaIUKjhw
NpqssFKs8Iki5Umi+abp1vhzQE4YeemNkb8JdA0PTTIWW2RUZJsso9VX80jZd+SemCGY2juzBx/2
qR3sCs6nDsY4HZohXnd+w08ugrKU/nOPpIxmp8ZtbVYsq8V48CZkIJfKCPxBxGFb4R7CdR0576Ut
5n4vY1ypaSPq5TsWjt5AXiXVN9VNLvUb4XtP0xDVoF2cqlaAe3HwNI3cOwGTxZArOgAbCKWZ5Imf
coexSUq1X8uuM7tyCNdnGQpX5/U0z5/GJRB5t5TBcQGO/QC+XX7TY2/2+EBYYw5xM3ZqXxkdfKew
d2xUnQDHbIolNhtWD/JJ06Xn6dSpds2BUYDUkrOPNDcqCc07Ngv3NLZFXGYNr1fUyo7TZQvJQ1dv
azMkgBzRXYls1BhHvyGVJPVhnLoRZE6DKJkFST0cKotM4nsHkmf55MHpVD0ORYNsBaI6oPnLwoD4
h9xMn5yTjciLWehPwzQnyJkHDrwdbLznpVoAYN/CsuRVD2MxdiDJhBq+BvBIHWA5q/asaoM2ZbJe
X8QQsN/zMKsn0XHrH3xgdbewwNk2Be5B+lT2YjYZ4JmOHMeppOJWQe1JHqtqwTaX2GDxdYh7+9A0
CxVXEnQ0KtQKS5Au3LevcH+PtxQurxVVZRI9CB/BOJv6sbnnZTw8BSj9WRp5rhNXBSw5D2VJZ3uc
fF9va9WWXyNkQ0Pq5gJgpCRwzMCgQX9Cokf9zJaDgIzT4IbJfFze87W3lsJmlJXzkLezFfdBWQfr
oQ6Lvv3cr3K6rQWkoKkuVf0ZWmjIpQkdxucxjKDTjGL45VjUeWAFRHvFVxy+fE08v0mTwKowXVaU
FNCwKh/gUgcxMWC++gHP7tEcVoCR/VCLNddOh+aeRshOfNavL12/VDdt6PM8ADcP1XrtriKgKASr
CYohSkPjLeVuicJep0tQc6PTvpbx/CjlCIo0JsZ/kNr6PxnpkiqvROC2qh64/1UgEQQiukBGkYKZ
jPcDDs3BhNIeQcnF32hn+TVUseFtRA3p80T3hdpNhogGdaEItj6T5MHB97Pz4UurcRIX9qkYaoRZ
B8PbLh57W+0tSmSQms1A975lqLmETsZ+s05lsgnBYvzGvUXzce0Mz4tQ1q9QdZqbugF33s4qlOlU
eLpNI+CBba49GU+pDsfOPvZ+798PwoqtaNx8C7+G/4WakR6jmYabvsNP9aD5iwyth8NmI3owjLU/
ddtlaBfsEqbhMJtIBJm78yS/Akc0fwZupLdIn8maNks3XpugKm/iEPJ/YiOZz8a3t92EGl+UCnRo
DbIa5QstgfTXy6yRmEIh8BNHqdi4bkjupbFAq+oCD1RGwbZsKLkLhJWAdeqR5w1iymdLkOGTZFg2
pgj5nI5F5Te/ixIJ4FFMvGivSu4PAHNqBOU9MvVaZdUkyaGeiuZJ0mH6FmhR6hRA6YDUvkxMgG6s
BZTUkP3pKzmyaD8nSHbTsJ5b7GjiNY8LhBAgO2UvfxG/WL/6QwgKhSRSmD3gy+VTv5KR3FTgBzEX
rOmKwxRYVmymRAS/AhzDXUFYAbn6KM2Yak/Vj2XJAUKMXUcfpxHT1SSDt0Jb4FV6W3kgRZNmrP2s
FAH/1KxFG24iZ+N+M0gBTZxrGps3Mlj1oUhKr8obG3feFmlFZ7IaDOJe1+VaPy9inVOgl9PRR3KX
pItCkNu2uNeuIRO0dFevjb4POTIduDMDDiSWDiVqHFIgeTkt3LYYkFnfAfbk5Te39j4OiglPLBgY
hrxsXHljxQAbmSUzC1782XnbBL6xOS16L0T+4a8MKDTvsXsTr0dN6a00jxElvWwYYAqrQPiu0Kxv
oqXbIV6o+2KOlbhS5ageISMGa4+luA7DeP0EMr4cbgWhhQSaGJR7sKPlc+cJnKvJylv4XgFaQ9dX
QnqCZF1uY+2hokWNj3OxYsJs5iGFzufV6+d0mSvzwzg1NVnUju5bKEMEraKvmvuhHZM5VyDCYAWW
ut1wcBX60WLUR7bo5rpAGLtFHRPdwWVjHqhYBBwqRIPHcM2wTQoPRQsflctW2yWnxL5mW9kOLN5U
ftjsm4olEoqAsH0EwwYcuMdvtWkZsuIAj4nvrsYosndT7yCHrHsTlFsT8kalM4CGJhVFpHxINGx7
D8egfzNrrwquIcVr50MQCSBe3JD23hu1AvHjcFSgAxAoOHpzVxoW4mxMeieR5FzTolpfC6OmJzNC
d5naNZyOJrHrsOmaskiyMEaWte1g8uIp7Wp3AJDtv0RIvz97vliA2IcBaAjW01fbFmsNrKwu2vsZ
EMCGwebAkact7GpSwiSf65mYow5XWKrLirNpNyADB8Ixel2fxlaCFiO1upPO8mKLXIFyQE16iLIW
0iH9AFaiWp6gM6jNF+Q+ZoAyra/2oanU74EQ7u2aJHDVvek08fe84eV34tCSJjWs5c3mxPSGaR/x
GXA9lDqPCAAK4ibS4uZYumZn1tH/FFM7g0ec4E8KFvIVGsAO8S/EzefnKGSQ7+POnlDDriHQCNCq
NQJy42QBvmgA7Zu0hG+CefSirB9x8ysgfkcpfHZUBEEka6Cg+xR0JXthAYlzFfvVT+7jUfaGzd0A
JqLlEsUiBUSFJ56r64UP8+cEisBoK5LIkM0EbV6ZKUiyu5eEG/6zXFZfHfTUAk+CjNHoDfL3WWVh
19KbJTHIaSifli+jZvI7NArBa8/d4EEvpvm3CuKnMQv6rjEg/Ev+swKPkSC4g4kBljrF/T/+AAQt
OBAOQyWbOznCqL+h0GtMKfxg3bpXkicPwDIhD/FLLp5cAxv7rSogksABlCFSFTZ17q5h1XpVUTf/
ILhRfwVtDw+xUz4iTpv4px0u+fzF7yh7WnqP1iDihSj2p7wsBnsIjGkLYBuu+smHS/0IuZr206Lh
lOTCT8YvBsXktZwrZQ7tAEMNyCKzLKl04JvzqfFPMbp0AA+asQTi37G+VJnPglBt1rUACK5Kb3gJ
7My+Vxr5fRbUFUzdFS7V8UoUYxsdQK/PD6PybLv7r3FeNRwXjgLiUEGbxyP1ntnAAHNXgKIfldV8
RyMrj8tcTq++HHuAsYR8fV9Gein/hb8ohh4End3QxfNkxPxT9t1OFD5tuwSpPzwuApoGHNkkXg/v
j/IXRS5YScJBjPKQM3am/CadLLxllCDs/Soj3iOaJKRJewtut2P37w/1Vu3/jx43gdsGPXXQ0whd
es9eCMKtrh4aQLsrMENCimfVFg/vD/GXOUtiEgHkCfA++D7R2znD2fFmqzBE0D108bNeN0Dz3x/i
Ui7NCZqaBxCehXBB+GeeBVW1kMtUPQNJPeW9h7xa7Qj0tGsVfKAj5hciYk5ChsYZkLOjbfS58VT3
+ERTIVrITU7oKlC9SRAUB/to/tHwK5F8qFu+cAGgYS9swQk6JJ9ckidT8Jsd163KkHJh6VCvmQN2
SOiVNjuR3EhxU5YbB+I3+kClfbliJ300g7Eh5DQi5yJ3vwSlmUA0l7bu0W/t3ulxG9jN+2t2ufMS
Ep1ayEGOHUfsfFugGYQVJkLyTJO72b6M/Pj+79PTor/xBGCBsONgQYClJcKRfTtzA+DTeDZRlLLB
Zj0lmWs/yzBCDwiwuz6DJLjz0sC9+sPLgLoY0OJByPgDf+jFfoEdAd4NBAs/4tT3z30ibQP9d7IC
uwrCu7bqkMCNj4tER5TJo/d+L3NwCv/TFf//dIv+I6I/e3MsHqHRqac8VvDMIhjVCUSZFQVGLpNb
03/uJuQBA5seBq89LtrfgA68BTMHiDI0EECy8X7mQTYE6qj7dT+U5U1Xzo//fj3wVGgMA6vBydJw
dkjNsIC+gt8HJtHvbceuCbKvULIeXTVueGSzcuapp+2nxK/vvPBEEQTfYUv8wO3w1wVJCEp1dCYM
fH62ILEP2q6cIavtG0gxQy9PTk7jvswBcewVEBgIg368/+YX4fy0B/4Y8vRIf3iFfLOAyNcY0hTb
LgTUgf40E1g3a6Z9W31wdi+O1dlgZ2s/o08KZAIYzEEngwsbjGaMQuL9N7oIEBgEJysOT98L8rGY
b98IQslFWh3EEEmEG3AGu05BfQuD7/vDXIR1GGZjOEHxiVQY5k4NDN5MXBmj14c3BgXydX6/aPI7
4iFQkWb4tK5x+/L+YJfvlDCCSxeRPWIRrsO3g3VN0HtjGBepJyA0RLJUBu4Fu/iDC/dy/2EYGLkJ
PgkRwd5zeuc/NkM7lr4b0WckjenLKLcNSHMNqQBky/ZL3IXZ+y91ufWQSFC4bU7eHth8zl5q8lw1
Jn0JHA2jpkzYgyvcRqE1iUrWjdPrB+P9ZcVwOTJsCUrw9/PTJQQHxkf9ImXtdxfR23oeH/VSpwy9
gN5/s4uRkLtgT+ClEkxiEp0dKu9EUmkZxWk1xA/4k+2+dAYEnAx4XsFk+/5op1PzJqLiCvbR/wEJ
BtyX8LK9XTViZmOhzMMRRscF9kTD3xOsIpqA/Is3jfui3bR5f8SL7XgakcXYIuj5wcLzI2b7plEl
wYitZFkozMaGv4pF/duDzH2klyH2O44yTG1n7wWAafEhcQ5SM9/O3dfQFKjGP7gC/7JSGINjrRiy
GHLqjvnnjgeP1XFWxkjKvCNH+c7MVVx/XuzL+xN21qAE2wHpCotAEEHmg/Yc4VnW7MZg4bT2kWcO
Hj2iAfyIlhL9fKhnGJ8XG/4u0BAAMl+gTJ3Te7XAl2Wmsdv4svhfA/T/eQVfnDs0CKERUFIOkA8J
zilK/3HKp6GvkzmmYSp9FN8xlMI73rDgOWCuPqD4BQTBrP4g47mc6ACfF0OCjbYAKFPOnbvMAscB
0QHOHb06lPnhk3VbqGMRPb8/05cvF7AAzehCOAehKTw3W5ZL2K9m9CEFwmQ72MhHEV43EF50IuuS
3+8P9reXwt5kJMLXozDu2e5pAjcJmgAMUHV3D5PnAd5ICACno/O9/ftDXYRmFEGnzjsELxbBdXt6
7z8WTcFZ49ZSx2lTq7wtXoa+z1GzQ08xbPT4A5zg++NdHnF8/BurFaG3BmRX517IiqqgC2QVpys6
OVyToqlzkIbt1ew17oNochm/MBS+0Utgi8R3QJKzsyGGqGRosQYzkePqQIH8pcItTT4vUQs5AhHR
VRkv7hrE+EsMXvyDMHPa7m/DZ4BWRP/4mdGF8GLHzG5R0CjYGOl2An4Ebrb+6v25pBd1EjLLP4c4
7aM/Fq+j3MYUVCNAf6r3rfOWPFxaezBQf2X9Auo1oPqn8hxasOn6LrCk/7d33+kJEtjBT22YkOqf
PUFTF0XFHJ6AAiDOGkePbdTidl++1HH/wX30l1MBD12ITh/ACFBVnGVG0AsvAPGQ5dVjlVPviiQ3
TYNbdvh/juO/nVXjOVgZKcYB35VP9KYAqS3QW6ivP7gk/rZDEvRsQT9rgrB53mOkL2pVWgoitm/p
Q9+VP2TsffAufzlu8OPhmqOoBk/NRd6+y4QGdIWoURWhu1qXDoHLQh/NCauw/2C3X5qcORbmj5HO
dsIM5yuvWsyaZTDmiPsVG6/6NXposRQ2mWeAU9jXARrUyPto6L/EMAwd4gIAOIV/OHtJaWHWhaoG
9SZ9FuUdiD9G9v1wP/k7NFZEBnhs3RWZdx38a+axMkdw/TbZhgot5F4/OJJ/n/D/PMvZNDA5ikKc
Ng+eZWl35Xjbkm8FGhoE4RHuxCjcifmpLq4LiRaAahOp7bJ8cCX+ZVshI4h8iMwibK7zK5G6KGgj
g+noDKFAfDtcWJBQvP+ifzmMEWW4MdCeA2jDeY1voRaFcRoYLpwxv/023ELI+wuGuk0fVf9+qFOT
jwBhxkfOe2pG8meU68upZ50KohT00GcnloduCK8h9/pRqM5+MNbl8iEzjJDIoDMXoKdzrNOb/L5H
AxDs4sDb9T3/ESgfZuTk67+dPQyDQsgnwCEpVGVvX2lx0AktIYaJR3es5gbcM6TJ7bJB9fkBMPLP
I7+9h06hBa1HCAjqGG7St2MlzBv6zlUcN95CXicxTi8wZqKvkK6bK2YSaME6MAGH0g+86XM9dr3c
BhKMygaIOf/MgnGWoP9W3GCeUNOSAZkThxgN2+5qLExxW5hu+lUTqGyP8CVAKx9H7dDkbRMi8UWn
s7naglurfy8FnFB5tIrwpQ4m/mB4IK6wjeYRuenknrvKwOQyB5EGfNXpescCOUOrUgnzKY7W8nkQ
o4QhohsPUs/2VxHL8QBDwyw/CJqX8eQfsBP9YJDu4eY+O8Nhh+6avYBWpOm/C1Bpkv/sxZCt/a2U
h9j/4Ba4zCxP1SMaCOMbWtjf/1zyf1ziSGoDKChG4EB83QdB8QAmL6XW3TDcbgHaL/3rrYe+Fz5A
yFPfePQoebsdSATvMB0SjhqSppXdhMG0jVfY/fUHA12GIfw6+jCjoQc+wYyS4O1AfmjcEEqVpLr9
GrBrGX2wSn/7fVTCgNZwKJDhnSXJXQKLYtnC4rSg1+sIxnud4pd/P1d/DnE2V570HNwPGILAgAOm
MpVTnMU2HyGrf3+kv7wMVFXA5oLTJR34Z1fYCjm7jIeWI+4MYHHRYiX4aIjLiA2O4I8hznb1uLpp
gqGLw6CJxpWNmstMtmTar/D3b4aWzM/vv9I/tMBZ4AHiQ5GDYwPE4CjeboBWQzVruU6g4Y7SKOiu
OqVS4HRoSwElCbr5QM/yjC4Ij0zOGa9gEWn1dQu/TAzzAfXlw/vPc3nOotMnLAAKwS6ToKXg28dB
K25Zi9grYMphj4yVsJEauMSHvVyrL3ylHxQ6lyuK94bXApRCHEIBcbaipeoiz7fo5dtHojjKIf49
reP6QXC/vK5OfWVQjgJhOGHfZ9UbOIqiLaETS5l7FS2B+jzeekH7wUpezhxGwSdv0GEQNwigtbcz
pzoYjGeBNtvdQH+Mnd4VMObOHjrkOjNpmPb47v2l+ttroRdeDPiEkFOK8XbA1erFeRRW07h91h3c
tuiFR6OPAtTlgUCju9MXUmMoewN2wfjwSpWmTMCJxE5mAh9H3526nG/8Uj3G4UQ/SMsuy9HTcOho
CxgBuM15pV0XXjzyHl1ZKl6kQfEFOsyNGnD+7LwPECajsKZpVIX5+3N5uXhvhz07hVBhoSUHhBiZ
tPMVhGlbmPauOHpDzPO4RUD4AKK8XDpE/MCn6FHLUeL/0/n0j9sMDQ40HIyVyCAnvhp6AnPbMl13
vvcBpPyXcXBVIidEcyNw08HZFmFFOPTUgNCSXKUh7D6WHFX95f25u0wETvfxfwY5u8LgFFuWGgkt
Om+jMTktu4Md6oxNyAWQHtbF72o2T+8P+Zc6Cv0mTzEDO/PUe/jssDnRTZAgzgKFmnioJn/L4KKa
DflBafkwKwehMPkMfS5AvT4XTGXvj3+xXU6tkwn68+E8oOVvcNrFf6yfhQe9dicD8ERcn45T/CPR
cfjaB5aiFX4I8V6vl0/vj3mxlqcxISxA6cbQOu28hek8wfuBRqUiMxI9JqMQzYQQl8WmnHAs3h/K
v4BMMBZSOozG0WAfVOnb96skDyFnoCJbyu1K0b5HQ1+9vhQ1mtCoF1vPUEIfYQG7PnUEhx2wgdJt
3kUNbEaKHDx7a4pfcXwIpw+uC//ivjg9GLrcgofBhy7IeZBdzTKpnkUiWzVAX4BiEhlZogcIfaE9
a27U0ooog+oUCnjhRXbct60f3le1722IMLbYN4KX1ZVBEFpS5JFBDqGi/zBBFelyfBGhg0fcm71r
jr5n/03ame3GjSzd+okIcB5uizVoHi3Z0g3htt2c55lPfz5qn79dleIuwr2BdqMbghXMzMjMyIgV
a+kQ9iY0REMTQLxepqX2DbJl8HuUJqN25QT6dM46ssZ5wBNOpq71qfqYeGo3SHIVuQUpnBseVdO2
6L3CladOvlBC37w4v8aL9ki+s3HJ/FEqOV3iuJo6pYY33oXV/Upt3qDmhxBiL+srgfuC21Jmp1pB
iMuGEZ/AYUKfA6RGjGss79iZP+CKOfhQlP75cObEOrehygaxhB3Jek8Bt1HkJtG7Yvzsur2p/SyC
laNuadJUfB8f5Klti5XAMKT/uw2Bw/vyZTP9nGBL8IeHsPt5fjBLcwbDskU1kJiFw/t0baKk4Rr0
nNCNuCUOUmikEATpYQhfVZSvBEezzstpBhbHm58H3EQ8dz7t9YicfY40S+SqQS+/wi7hoE0RRMrj
MMqANpFBAd4lS6r8V5311j4Dy/mS0GN2k4LrtR5ory5St4OG2j9Q9QNLb8m197OGLOHLFPjJD8uq
jQtIFIC1jp1tvelRrnz/8/ki8yFzJCNnY5lCDrts2Y+97IVuq49bLwDc7uQXMPT8iy16bEbYMpnq
xeR5MQMIjgb/C7+RYZGO6dJ8PT+eJTczddLhJhV4qrTz9XN0vTh6CT2XLjGeFLWRTTbo+lfFjssn
Hrraj8kMOADPW1y40LBDyEVeB9+etQKOLdZOpLGQA7o0U0yLktxJtyzeX0NWN3Q/yNmuJ7+0Euot
jPI/j14eP7x9Pu74o1FKni2VPPmBY/YQGZa9m/IOGO30wuvTlThozZQQotgTOZIyJkkR568FXWBg
b0Ecfwv0FQ9Z2LgnQxKmEULZxtAy7ABm3fp1vbOa8KKd/pjTlEw4tKkE5Yi5E38I/iGHcqVXYLCZ
OXvbKtWdR2c6XGX7806hfz4ZdAQ8UaqdZYIZ2KlTaF2VR1E7t+dFX3uzIoB8Pm9gYbrmuhPK6HPu
jRrNqYECfurAzNvYheTh77BJ9zksHaB4V66gBeeey78QQnG68aoV9q0M+2UgmYBMYVy4IbFGnQJy
suwnZS96hsaVrfQ5NgUiN5cSFBm25jkyPh1VBctePGZx7EL8G8F9oUAzb17KGYfk3lJhmGvhXqx2
QfbnzoddnSQoEQSEncIwpzLIPKmg4YKOe1eLjW1eS1CoKrvzi7Z0YQAIVcjBkLdAQURYNbMeHCOt
sthF0Ar2nYCE56Njv+hwxcEUQL2gCXeld6X5hy5/hSVgsJ8rGDy770Vxrc9A/t3Q3pPNPf9ZC85K
sk4GnUN0DH5GmHVa5EsjpG2NLX6gCZMm+nplYZfcCC9iSekhnIUETtcVna+hTHIs2Fz7I81b9X1D
mRvGkHoNGLG0MRArQLptzlsoomKab5mmD0kB3Dp+cUHf8daPjUsYUFdGtGxmTvjMTwtDjM0mX681
m4PR9fPJNantGrG5sbX78yuzZIVzissFNDHvFiE0U9F8AUwBFL6vb4yZ0mtCoWvtAltYfiotxM0K
tS2YwwXnL+OykLWM96fVthcG7YGs30rEvDAOhmDyZieTZHKYnK5/O/mtllSMY/K61yCQ9zUwJjmx
/jQ3APh1RlDMYhUWJXlxJEOTtZFmAXhvnK3SXk0NtQJ7XNkuCzfiiRXBmUd4t6cuwkqH1tScIWih
Oh0lIIFrqhRL0warMpgXylKAO4Xlh/NYGe0iTGjEiy8lmnp0eEa8Jjyc97JPWYh52tj4bFAip08R
jFapnt40QeJ6eqVtanghqI5fjU4LxwQTWZTNtm3//jc2Aa0CviaLI564jVd5o29hEx7ZXdgREV8W
ymOVk7lKH6BWO29t4fyBGX/OtFDfn4uWp/5H5tswcy1OXM02r2Xe2Wlnbc2WixOgrNWtXP5Ly0a+
jwQHmlMWigSn1krPplXDoC/Kn+wr2SAhbBs7tV55fSy54ZzAgZsdfUjqFKdWWgNKCEeCpEDOzcOc
e4vSYtND/wA550oUsDigI1PzpxyFm6FOX61jYkqrnC8JbejJpjAmxGDQqvuPTPt/xXgtHUbURjnr
CDZYMWFUYZeHDBpTkAte2qN1D4HVijOsmRBGMxpB5xceJiB6cZ4mH3mmePT9p/Mut7w8vwcyu+TR
nAUjyPXJwYrdS5uJN4FOFexJk/7F1UrJesZtAnmiYC6cEVD8yFNGvwk0VvrzDJTpHO9iUgMoX+Nb
TbLX8ndLh8WRPUt4MI5Qcia+l7NxCxolazQG3bzz4RJUyzfPg4A69A9BHu/Pz+ai1Vm9g9w2iR4x
ROkT36j9sEzcKU+uqC0WyS9VGTZ07qSa4rb2irnPwCeORMoC/9ibfeho9dQ+s2qpxB7cuu4Is5YE
dZuiy64/PvfGfUqG3YCpKNqdH+ZnuKVgV3B/XYHtBYWKhHLpdIBlRS8fRw3Ot0PDaIF75PXowpq0
b+tLyLvPG188JI/GLOwL05uJ8lNsUzXBcyAMlAfpYUx8tC8QQzTSPw9uTuZY2CH64HBa5fNY1Rtf
gU21hpmR5uTzo1rch0ejmj3raCWht/fRhcbK6MBPbDTvfd3SguOjEBeu6Vh8gAtPKpLz8pFZp7uH
iBrc6KmxpEn8rtZJ4TcGnLVBC49Xaf3I5hxv6H2JLvJ2o8NvBmGGJl/KEGNF3z3ThAzvW5evnD+z
p3z6FNtBc4l/PgOzOhXcV1s0vCHC+ldqQ7zQ0jWOZOnK3bA4v0d2BK/R4N4jp8+QERyGF091pQZa
k+kdwsiVkHvx3AabTvmH4A7sxOnk+iUpj2Jo8U8J5V8th4kMPvEVI0vTRgQEPhzY6gK2SZMHJFN7
GEdhN4JA+Ba+0+u2sV//3CsJfBxKP4AYEHI/HYtVdFIABCNB2tHMvpjymFxWMELeBKqjvRpp/PW8
uaWHtTkL6QEFIgJCBOXUXtDNrIThCE0q3Mxdc0keNu/eTEK+8aqV4PC0bpN+W3v783bnXys6IW+x
OfZizWhWPDWbo6jRtb7M5SSFN1Ay6Ye4HuWNnBv1g91cBcnr0OZwqK6i5OZffGoYwKhCEgE5rjmP
IBgunWlsQg1NCR8qXFjNGutGCoZvUq3B20JJY5O29leYwqevTV+M2yYadbeOwydf0957xX/V7Cq+
Q/56OsQdJBw+XTMrb5XP3sz3MTO0SXOdyuIDMpHkGq1lmE1K7UtTfO2zb+en/vONefr7hXMvS2sk
FQJESXLlEEuvlgrH2WOSHgx7W/jtH++aU2OCe+lokk8F+fiNl2xlP4AY1N/rsAmdH9LC7YgDc5rx
EkLpSxfRCGrddFQWSRwAbd/o1qsRv2vai5QNm9K4idWXsr+uuz28bWq8VstXFtZrLjIB2UNabK7H
nLpyZnV5UmqNsVGVNyXeJt5MfAv36d+W4YJyqmo4N41+5/QvXlzvPed2NRkgaOh9tObwCeAW5r4P
Cv2CU0tQ6tpDh1PTs76DJiaGX6sMrxodQA9NAtJ9Cw9vF7GNTRd1KoTS94O6m1rIw7e9/qAipRdc
lIS8owcrfo8+x6GjdXh47qH3kOem6NgtjWDf2zqC51CdRs+IIY4ZLMo2inr1dxqOtrF02xTvqf6r
rp4d+153DtEoH3ygFFQ4kvS5ta6ybC3buRCPzUfI76EL3hyGljdlCUOn4R3GN1i3yUX64ybQaXPd
AkHdjtGTAQvMeY9b2EQnZoVFj4ZBkpIes924b3uq5MzjMy91nM2/4SG+Eqt8Pi5PRvkhxXkcq/R9
bNc+5nKIQBsa/+XkKh6giulcVUEPafwpQw15foifL7xTm8JjNSwaRH2zzoDownT9AipkcJghCifn
zajq5xOZqbR4oZD+mRtBTvePN47QfrTYQWPDhYKSvs3nLPnlGFdK+2hZ0gaK7SmGfutrX8Uw9O1V
7Sf5e1h1TXi++o1EYrLQbvvhUMOsJknFSvT7ceUKV8bJB84HwNHkeynNHBCPMhFw7DT2VQQLa6an
mGPPw/PS/kpGZTPTz1r+wxS+5wUYYUQhkVvIBscdQ4iinEfgdfRh3NvQNFbWnVqb38/P42fQG6wC
PDQMIMSaRfpROATIVsjjWDOP/qRuJct14pcwuCwDVwVjFEEipltPNilySnlO+ZV8eTv8hD9kZbYW
veboK4T9qJYz0Y3HV8h0F+jezxKsZwav9cpgF53myIyw/2Qb5qLE641NXznaUzYp8oz2Ma4HY6ro
inJQts8ngihPJXsJE+WubZF6jmbxnVoL7ZUHy0J4z9ybCo2PgJ3pnBLnXnamAnZJY5OUjwgQBdWl
hjQ9hNYby9m2zjcrf5NZf17G/PluDDDNOm99BW7oy/mJ+TjqPznr0ZcI808PjKZpNV9SdxMMbBct
kF60TCE6v3Kg7YejWIEPTlLv5fpJlvf+dDeMLzrKu6hCtmSto2jcqO1VRbmjtnep0aAEo20GHYXh
5Bu0X7w1i8P5b16IQefZm7uATQMaURGTDnMUWr79aAAM/uap6Pi8SVqwQZb2MIAX8brJbcCRgIxX
mpXDZ9FbWbKZMAN+CfHihK7KzLtwQqI7QZOkbeocosDuJ+S1yYrHfn4NzWP8bUlYF9/2PF2rsAQC
gncKfSnBvoFKymzNlTGtWRK2hpqyaF6MJV+Ttx4395SRO00e9HYlhhe0xP9/2PF7TOKtBIetbY0B
p2BYelsbUhOV/0yuiha6xfCxlaKdylHpK+4k3SnyQdWu/PBad4iKXhPnGyQ/lj3xP+/9eEs5nGbf
+8xJ3ajc5eorke/oPK442uJyzxlEmuMowX5s46OT3NQSD+QEH2xK3t0QwOtbWbDrWjzLB20fq/p+
kCcyORbMZc577P2oKvToEM86TE63hU1r5bBc9vyjDxLOjSnQy4EON7TfzWmfj4WryM0mcG7qQHXR
xyGjc13LD31jIsH059c7Jaq514T5gC9fcJNUTaU+TDko0L0gXyXdel2ya5JiBZCwNETsWNQp5jLS
JwivVMcglS0uhMGQIldCT2ODKCEaAyN0tzBxSnv+rnfw6MeEjpEbNo1HwDKdnawMeClQn/lP5uwL
+Xdb7G1Fk2CMgpRjJoLwfPC1be4or1pjbtUhd53cePb8/hJ21hsHomUInR7NXrkPdX1vdPFKin55
Vo6+RYgp2tiBhc9g9ts5KWIcENGSzdscug6ocrXereT0CnnBNl3ZAgs74GQO5p8f7QCvpLMwA56E
5ESExHa/D6dslzd/XjiexcTnyeZ4oHQs+HUCBEEJ5+HF0RWcyq7TrFQDlifwyIJwniodyqByxkBS
5863vg7aZZ1exP1XbXhM8ytQi7p60+drLvQZw3k6LmHTgFXyAwRVCQWtF2X66kneIZGvpOyhQi+k
AVUG1m8tu7W4ZNoMwzLpM6dudLpkRsMj2hwZqW6yLzz9IoWkO8+clTf0PGFC4ABS7bcZYUIrBHNG
azaDfpVb9IcA1akMwrennP43uJhXjuI5qj9nTphJgn4VdjxuqRjt0HQvRbcAxEP/F0pKJD4gbuZm
dPPsp6IjK92vRBznp9SShVJFEqWJ0iQcu1odwGcp30PWfdsl9r/ZbP9MqSUrpyuHjB0pt4QxFsZT
3dxH5rfJezo/j/M58d+nke6qUxN5KAdyO7Bq8SRt5B5GbmnFwtpcCc+zOG9keCqw0AbBQRt46w7+
FQJ8u/MDmb1YHAgYG3AgNAvOGPTTgfglbfi2zJLUlQZXK5pR9q1SNuBgriVzDaOxFCUTA8zlUXI2
GkwWgjWEFIw6YmXQxOnGv41AvciaizIfXDOCSt25lydIrAZiEiuh+fMgW/XBHp6dFg22n45+J2s/
c+unpG119cFpsm2d51u9v5as77ZZuXGjrsR0S8fdyQfPQd/RuT2rbSVojnJ3xWp9r0YjCZm8+aE5
9KHygxhQfhq+wqSdXQfjFLpSL9/bQZusfMfCKp18hrBKJLp4ZcLGuAlKEhGqiWhjVLbdZQz7F/ws
XQFderTWFT8fBYJrnBgVTiY/VW20KjGaTruMRFafjZsqzHbARN0W2j5Ze7GtVSa4eXN+skqI+JFT
U+HzOZ1xPR+0zBxwSKOvNvVVlMDZKQHs3tp3iXWfjdXfupk+VaZ0eX4jLOUyOeb/MWwLh5PfaUnC
LM9vyS9t/6aof38wOtpf8uqyiYD5TPD6XZdIjrXGyh3wAfX/PGjCwjkXI3/KIVhtrniIsxibZijS
XWA75RZBG/lG8eCt6CC72iRZ37uwvD4HSQrDbD8FLpIeKpEcAC7FWjvfFk4fJuP3BwlrH6htTWKT
yTBp5U+7tx6cU5etHHEL6Dv7xIq41qZZdt6IlYi7rkPSIxxf6Sjn2ttq9vcKhtgg25A7tXKIjmV3
iqH2zhBIHJ+LqNnCJ5w331SHDGqymaZvK/6w7IhzZX1upXbEfqM6y4q0GFmTvH0ZxutEu9SSfUff
0YD81Ago/DrVXdj0zptdSssxJ7/Nqqf+H080GjkIXm96hyTjLDYZ8LgLdw04sKre2nDY5t73LoK8
q6K3kiqR5QJr38BGnkhP0Cirlgu/W0R6srGv67Xvmxf+k6fS50VMJM/3hngSgeYqA4lZMfV+O4ut
xk2H+vYD6tR1/DZOKy6irNkTHFHK/QT9CKYjCocLkilK2G8CZV8UqBZehcVLZz8bxi2U68HQkpK8
RQ0EKelf0bANlUezWCW9mKf/3PgFlzUnM1W6aF4e41vWTpdVMu2RVt204YsquXH7OuoqWY0v5cgX
rdzVS0n3ubXh/yZfhHpASGYMCq3EZFsbgpubxCv2pnfrURBLeS4VP50ARpGVdMN/serIJNlm7NTH
HXl0B0pcz5XVaMZmSt6cRN4Y2TeotTdW+WLal+VQu5b1LOnSymDFhaehEAof+gYIFVSCEyH+6eSe
lkXJBsciX0K57/ZgEowbTXmtuqc8XzmAxdwNBj7YRMBvqzLcZ0JcolXogHdoErpdC4SwhQ9YddqN
Exs7LVnDIYl3+TyY2QxlWDC+n8jjDBjCM/IC0ARnsle5+Rjn0PKjmFQT+cAedJisKbz0qyxZCYsX
BmnSXgjTBc0+EA4Kg0TltZylbWJ3gCNgg5e1W5K131Cmia7QkVc250+yRXMQTcGrAUBM/zj8j9ym
anNEq6Hm5vp+10uQ1flOl0tXWct8f2SPjrckE0pvCVXb+eJ0SCeenpg+3LSz7CHtmhWQIBOtJiQE
s2AzURHS4L//5nsvdQZd+VfVOlBTyQlth51tHs6P91OeQ/yOeUKOBtzEgyO3Ht9hRt7GVr19gvRX
+sA5qRe3cEt42Y0VuqmyQzlnY4c3jrSS3fi0ZYSJEM7megIxP6p8gI6gutvb/gasNKoNIfJIcryD
f31XqcbKPl1w55PZFw5oD6EpI4J5lVQe0tDFVQWBRxLspe5CGt7Oz/CiKe5Gisn0dn1i/ak9p1VL
h50DiToZrUOh7pIq3Krd1vNWDoTZZz75FE1YYNuAwpqi89pxbul+RRFjcO4RZk27r9NaKmXZBHBb
2BYBHoiv1EjWuwz9aLDR6AF/CPn+nfjfzs/Yp6D2wydBEv+fESGaCKoA7UKTV4tc08pGYUiud5Lm
t9/Szkl2ph3pF348yc/ZkET7pCj6G8UZ03xn9XV2FaOkupZ/EB/O4gcJx3oZqFMR6jKjVreW7FYB
EAV7a3jXFjKLwaMTXpZwxbfOFjGq0HArZe0DxATIfz7A4pqkWgeAX0gOqE2sT1bKB1gRSpqKm0o7
DVk9+RZhzRzFAoSZnIraOQX7H7qxEt19uktF68J6SKM+GgjC0oYkH4LmboKIVQ3/AhHf919le59U
+7paGfGyn/0esDDjCNWVXVYxYM17T+KnsbhN9b/Pu9nixnR+mxCyqnkpT6hNYYIqrFz9ANuW2vfd
BJhhDTe+Npj550dnrJ6ihpDkzJ8WjXd5+y458l5d7T5aPEiPxiOc5E6saTEk/FhpeHkikaofekRZ
eQrBoG05K8f2HDJ+Pmt+z55wbOdOFhvGPHvD9IC8ge7cmebNkB1CACXNFWWc84u1NIW04tLuBLfe
zNJ7OoWmViaI+TqxWxSPYf/dj6hCrOVNVmx8bIOjZUItUUn7DhuIc1ORRiEb+UAy3udHshRhHI1E
DExV6ni9WWIlTbQvaq/t2mYrd328UbSVPbTkECQUQfjoKPTSMXU6ZwAgoM0KqOmBMfCrfUp9YvzW
Ik3aGte9dzg/rMXJOzIm7CYlMcyhUzDWe/3O9B8jGoGr7q/zRhbn7sjI/BFHK+RxEBGcYcTi9lG7
29Tco5iNyuHaibc4GorL8FoYcyOf4G52k/nIlHOTFuBG8h9D129GxKANZVeV6s4OnhPKpQoSrVPm
ttV21O6D4Xu1RkK6ONzfX/FBEnE0XEBUXSgVfEUW0dnyfTCuNFS717gXl6zAnkxYD+UCDxjBTRyH
q9SMgeJD+6PHW8e+k4atvZZFXZpRotz59U3d3nCEGTWhdqvRLUzc2kePyXmrgYv20Qq04iMVK55K
sP/APsCjgaEIDjLCPyA7sxVFpn7YJuUsbZHk9kWsltTsOYZjyiFTUu382G5vbXsqdnLUj/ntYFo1
dFZ2Ype/eoluPSBwue+o7hQFaAH7ifpLrhMUxgDYAofLjUwu99Dm56jA22nT3HSdNsiHJDUGAoRK
L/StrmX+Gtn14jRCmkiz4Az4FBvTywCF67EGjy2Vzl0fqq5C63bjx7s/32gkkP4xI8THCeIteWMy
j6OndRutR1vRyjcwb9xHbXLxv9kSPEOPSblLHba67M1OrrP4Ninu2jUg62IQQ+QEPxTJMe1TitZH
cK7WWELXNKJfLXQYpdxuUNnk4ayjhVs9QNW4zWHSq9ZAn0sbDLK0mZ7cwvtFzookUxWpDVmzUlG3
mbdLFSAyUKj9KaHmHKaRZ2GQNC/ySBKu5KJQoMm3GGFZ+e2+iKy/k8LQVx7IS6EwTOE2KRUsAaIX
juBWDySw6LwX8/o6BKTrZ8HKvbU4XyhAzJxhsC+IOUyzC9pymuhXRCU53g7De6VUG3OgoX8o17ow
l4aDbBcgDzr6yNcIc4Y0U16OIzdKjKSYnT92ycN57140MDNI69BNwesgRO620xlSkjAYYwb9tpdR
8+PfGKB+jmYh57fYAun40eA7Oi2Q8Ar+JNOF7FmwpinxqaI0uxZCBST6WXsI74VVzys1LasIJbih
9g5KuHNUkgHpFn1UzXj1o1nY52aWyYXi7d+M7rdhIazoCp/22ISWS6vMvtOX5uq+ugI6WXK347EJ
d4ZSJ4iBB4zNV9/g6dlqw06yjf1orERI8zkm3k2gzSkjQnHMG13wBEollh1NAFcqS/EQ0/oxVOQ7
+q9VFz04g29CR53cyLAGnJ/BxeEBYIIaD0IpR+xmTk1Hb7wOs2MHQ5hSats4stCx114z6ed5U8tu
wt1OJ6pJh51Yl4UmPc3MuRerKzTX9G6s/H40ocW7VLVfeXlhGI+S+sXqVi6QeY9+mtiZWYK0KwTV
Ii5Ph5CWQI4RmsiAqqBzsp8l+F47Puj9/vwIF3cz8mIcFSQHQaucnn653gVWqWKqbHhl1Up14fnR
Wt10zYjw3IbTJ+OSxwhsbq+9J3+xYIc+P47FKePcg2pzji9FaTFptBwEIDmVRqn9VfrhZQFhLtjo
C7t/L6u1TualhwgUif9YEwakyby1+5wdhhg5gbTc7sh8bpCCgxXkq9c5d4rx9fz4FtOaNHkBFAcG
Q1fJPAFHoTOCjVIaSphE1+mxn1IXJcEXNINfMxnZPPpLjAwd2axAhkf7pjnjVm31bWsXOwvV9PPf
sjzXvz9FiKW8LhqTpOQIc4zeLSWiqDskbVuj2SXDiqmFiQY4QqveDFbgpSy4Z42aOSq2eA56Tdui
RkV8GxgXppVuffsdOeTzA1uzJixr2NpNh3gq+473sjm9lP63wVcpQPBkcq7M7OK8uYWDjI5Ik4FB
VsQlJMSJdVEZk9rTuAce5ED6rZV+Gs0T2skrB+bCOY1QB80FxL80xIvsMfpQSWGVzk11FMuqL2YP
m8VVpl8oCZpcKq/nYiVtuzSPCilbde5FgoBWGJidtiDCPU7NZHoYSjfIhmt1h2z9rmvqlTbLBV+E
GJVENHpDEIKI7H2yZFa+PLdz1sg1D9xRG+T/8JHU33ix9WD+MR6NwAGDs76RBkYA3oTTfTj5+eDF
SIK6ESz3rWRvGioLPfvsz33jyIyooVHVamE0sxmPEDuqb4va9QqVvqWV83/phkMaxqEaRv84cDJh
h5WO0TbFRGPnVFSgbqEohm0nU8vrMdEfpaEOH+1w1H54pdnsx4wG9iAy22CjB0hSr2y/JT9lZinK
sZTsCeFTkGVWECZVuSaG91B+h4IzmWZc9JVBf7lTb8K1HNyinx4ZFPb7VHtlmJsYzKEpaRNkzl9Q
I96oOeL06bsSrOz3pRcbWOPfAxSCTimw1bRBNogn+E1h12BrGphf5jgX3si9JHNgU7Zxyu/nfWlt
mPP1fHR1gINKhy5gmLRtPZY5B01gvuaBfZCc6aFEG67PVqGi81CEEOZkqEIManiDp9WZlriF+mso
dgNqzvql79xYzqWl3zvNS5vuSyNBxv2y91aeW4tngg11C5CRWWtUuCrbvplyP2eaG9mHoOCisbR9
Z7syvUf9GtvIJ8zQx3nA+xTFIDrcaa49ndzYH7xOCplczSxkUtRhvev7EaBIqqe0bHg/dD8q6K3t
1SuYBp8lJLm3vdWYLglgh0s8SC/Pr/bS6KmeI5pEbZlnmnBAOT06AkamM/OejawBBFnRIar3thQf
ynQ6nDf2CSczD//ImpjRyyPNb4rQID+V3bcKIuxlVYLqfuTwcoNc3/ZptM0q9bYM9oWyVV3r0gy/
FNENhzQq7AgxRA/DVtoq0cqHLYScfNdcjp5FJYD2ni6LhCwXKTVmYaA8GZfFPVfDykQvXd9gNemr
5a1qwzJyasKJvaCSmnk3x6EVb8cuBgo0Wv0lupNliNKy0zyfn+3FA+TY5PxJRztZb5tYJfQk7pwJ
AcvvXftiTrteobz+dUAgGCFB6e28zcWJZA8xWfiTLhKHQqDox1HFKJPeQeGxvum9Ndzd4kSiyUo+
ide4I4KZFE+JJ6AYqLLXN3JybQ1Pknpw+sfzA1ncF7z5DcrICjJ+wnLZuVaVZj7vCz97iDXpqgzK
59GG7bht7wIE5M+bW5w3VD9M+IE0XlaCObnx+yYF/+xqbVlf12bu3JjTGl3C/EvEUxYP/MeI4A9F
RGIw6DBiGMPWicuNFMXbUl25P5bdDmZIquPsdhzh1O0S4q4simFF6PT0seoV+imLy7APLiTYhKdY
v2gL57o3flnOWkjwX0zz7iFAIeEktseaqBshgewQI7fatgnfFAnFuUrdd4HnDm16SI33Ph8OvrJW
/llyypkZC2gkXFWGWKDuSorEdgaEbwqr6L71a/Kb8hTflp2CqKrf1CsvnaWlJIkL/glYEL2AwoFF
ztaQQFqRTIFi0WsvJ26H4Nd5n1wM9o6NzE57fH4MUy33AUY6yXE2QwHBuS/tEoOpjWYB5uEwkQHL
IudxsByEPcKf/+MHCLsip7onJSkf4EvpXs8O1vTme3f6eGhqf9dWj6r8xdb+ppp83u7SZjwet7BP
6qrR7FRjMY0oR6fhYJvD9ryFpRhrpvLgiASSycvndGYrX/G1uh7Z7vDAaspO6V4i6aBLFy00yAk9
pOfNLXknySGEamcsILmbU3PG5EFzG3BkKgpQkd6NGng6ovdcCnfnDS3N3LEhIUSuCyPzwaxAvl9k
z+2UfdGyaWUsS55PRXLGIHNXf6LZC3Uv0eyOCCpovtnkk8uH7N887I9NzKM88ntDbpIy/XhZ9C/c
lhY96bwp3dZ3m/KhXOOOXlycowEJTu7EjlyGHoszxldK1SFzAQGdHW2GtSBnzZDg1oMUqW0XM3OR
d6XYL11yW9VPVrAS5yytD2liaiA0pnwmbxqiyZ5Mz2bPJna+6aS3oigvej9buZ+XPM0EjonALv0G
9HCfrpEXyMakWxwNdhyh1+0pLd0USvRy3p+X8mgfotUz1zoEomJBVW4iK2sRZUR3RHpvS+2gShpt
NrI7QjPbDwEcrH9pcCCXY7V3Wn/ns6XswneT1l7x+8XTGOEB2PJhmTfQaD4dsVaYPcW9lCN/amhT
D7thEw/UY/UcbH2OZrsDSLKkZT7c0K3j5tNar/R8KInhw/EHCNvCdMoktbI530XYkLX72LrOUMcD
IeCn8q7Nc95L7vn5X3LZY5PC3jC8PvILn9q8Uw37sPmrDg95r22n5q/zdpYgd6zz78kV9oaROWNo
zYSJozGE8J1nm6KH29KqrvwGkjNao7ZW85c2xYe+z3aRGkLO88ddNPPr6PgjhMBJR6jA7ucJrlNv
k6ik79HNtH9Nxo/S/GsMbtFqcWP9ULf/IgGHdN+HRuhcpBVm2dbGIKZYz5GqRBe+hRJU7t2o0XNj
byPzr6jbnp/spdD62Jww12VOVCZR7HH9YPqajeWu00364Mkuznk45U9Vej9mlWZNEgxE14iJnO6b
sAkjx66hdkTlajuW27y4m2TodtYoYBaHxcNOo/Y8K6QIdoJwyls9xE6ZPs+boisPg+Jv7fLWXksj
LJqClG4mmwYTJt7nRZUGZhWVHAWygs7fhSZtUwQBvO/hn0rCz5M3l7NoUDbJPov14XC0hwZ0PZFD
s2sMCGUeu/heNnvXUm7qZmW3L10dx8bmqOno3lXCuPADC2NZV2eHLlJkxPZ0aNZa9LLP++CaKSEA
i+Op1FMFU1p/Z40/EumBaH3FxtLhBXMaEZ4KMTRgFWE4NXXVPMIhirbcxG3ugjfZILG0cf7VaI4s
CWEXXTbO5ORY8huaQDV6y7y7rns7P2VLx//xcAT/jspOl/MMI4Ye0nX8VJfhRjEOivIlHctNPdyX
5e68xcUJRPwQtR1yzZ+YurhsfCTGyNYPwZ2e7wv5Mky+wLn3v1kRvG4EVN0OJVaKDBE8xZfep2S6
ChX1Pgm8tUt8XgnhDp1J63mxMR4OJOGoDcBIKJFN/hyS0F1FW1wPsZ5ZJpsWCrREutQRMuX6Ma58
GkU9VXENu1r5hoW3B58AywR8FqSxxC09FAA+ivkTYF1TrV1XbQvjsoM/ULZ+dKvouoWjai4/Av0n
sQa9sbDR1HrI62l+EaRGB7uTtEe+7otuDhe0A1ynvrnWwDIHIeIEM7F0y8wVV5Cfp5tuUqqh1TRW
E1DfrjftHRn68/6ycHTMELtZtBxqfFh0Ty1kdZ2MlUZ9LJDeC/8uHYdNlKzkpNdsCD6pJ6FspSU2
ph76LPs9tqQbxR7250eysL9ORiKsTR/GhuYXeEIV5XT3u0l5GWrPClxU/4sduOtPZ2yC/VeB7B2O
bb3b5PI9gIg2Ktx1kPTS4pMTILvOv2am/1NDKlXGUqt4Vk8VwKpNW41FDLmd4mw9BWVEsJ15kO/S
tnR2Hjnxy6Af+ssBGANcO1p2odPCABDKtAhxbTWgV1WqD1MQRHustb9ox5HDTRWUGaybjocsYBWR
gAyHCeLmdIwB/jbsOuuipZIBDimvtV2cFOrGkKbhq9dP8lvk1/6NExbj++AnlveY9Q6pIT2Kpqde
tvyDnSjmTy+MpwcrUWkLlewuOxRFkfUAwPw+cqcBCbFD5TVWd+NUsVTutTpWgkPVWvarQ8/lV6kq
NQ3Swjx4K0ZbCTeS7yGQZjdqd0FNMNv3URU5K1fd0pkCKgqUH49yoF7CVTcV3ICpQrbUy5ptYxwq
ItdCvxjKm0LfpfbTeX9a2h3H1tTTZfajNhwjFWtW2VOOpkutCTY2eY3zZpa2x7EZwZvqeMJzRswo
cOilj7H31LU/ytXa1zw34okFqw/gOMJTGDmFK6HyjMDRIGN06/JHoW3V9KDp93GAgkpxLUUHMERO
+WCaj+cHt/ScpFf8t9l59EfBVt8gjcVTgOSe9rODcShPnxLkaMxuZxjdRtbva2nXwI2wBur+RL1H
SDlz9qqcnFSdQGyeGrbLqZHAZKUuUnY/9Px96oY9yCi/e2nj+sr0x53NW2DWGxnotYmNR27RyynI
r0bNOpyfhIXL6eRThDloKjuhJMOn6L1iwoVsbCWjALfc/D/OvmxZTh3b9ouIoBESvEIm2ay+tdd6
UdjbNkj0veDr78A3znEmyUnCrqinvavWTAk1U3OOJvTbPD6Y+ZrUz0IOhYHjcprQozqb6yRwyjNB
0j71k5y+5Am8aJwi9u2U37da/guthX091C8FcX5cH+gSMPw08FwnwU6NuNeMDj5p+XjgeoI8x0mZ
32ikudNpB6WSIovljRxrlh/jSOM3OksEqLVFHf3ig6VrfhNTA3X1tHvUzUHuZerA3ZJAj84E9Z83
H1Fsq/cuREvekyQqj1Hf2cdB15NHXeIuzsJ8BVq6tISRkKLXAwyXDR/M2UqS4Vg3UacAbtK6zucA
tOtObeNUIB8waIm3VRW/ohjzaCe7sYwtz1Br/hsLJxFgJADeTbAjwDtmRwQgjaNmCT1FLpB+saxo
59bsnRprcLWFkwgOqlPdB4UGZMPz47WXitolvt7Qjx5FOwO0tzbapUBWXF8nF8z9aXOij2GYgOLo
E37sfHPWRo9mmDOkfml+KLwtCSTVN5WxScdjp79BFQ/CkFG0t0rlJSAy6NZDIg5RuNct38Q/u/5r
Lmd3qlXj4Q4VLtwtdJYF6YkcNawf3MYgceXRvh0yP1F/fcpDj9iGzxEA41hNc3WbNuqYpYAtgM0I
yrxio+xP03xXa8TRy9TkPMzsqEG+YpV1jjApJA96cj+48cpsXR5mUwQk2hQqPdA2nuWldjIII7UR
Ibfa7aC/ZeMGkP5dMkKa6nD9wywNxppMwwnkJOCGPkscKR05vgyESuFo1zw2mUCft0nTlQEtLEY0
Qy2A0RAEkLe53xELbQarL4Shw5sNX9TISN/dPgMzJXlxa0DvwdJJtA7O1hVERyYbzNBrbPHSmC+k
lXfceFWs8DVrlRB6eWVPzCiKDg58fiA9Pzt40OizSKWXqR9mLnxZLcjSCTY+oGbrQftlW4xQ+hm+
qy4NkhpYKPvl+vQvtDnP488Wkww1u6NNlaIf4QZd2XnloMFM1ojuR/6rqkUwaATcLGT2aq2atrTK
0EnC7TXZQmLfnB8QeQ5EypjV+CZ4vIruzkw3U67C1c0Yr7V6Lo89DPNPrDlaRPQgA0cCsayxAXYW
GirqxhI3zhqwa3FMYLqhbTFpks8rhNDfQ5WZIg0Aj8kz9By0mKAd7pPmM9N2K59ucemcxJq21kna
pTpStzFDLDwjkSL/1A2kyHvKc5+w7yNKzYIEOQBI6vV64IUx4lEEMBnOByiOzBsZpuuImpE8A1Tt
V5hpnpnhogR1UB7Zqv/KYiw8+LE8UDzEf87HqPVVmsm2gC+yWaNztjPNnV5A371uvebvW5uAOAPO
iSg2AKTzbLJohtIMhxKx6h017kZYUdfK8MZ2Zf4WOkHngWZ7rrCGiiYKgdr0Jo7uxmKnrB+ms1Uo
V7LW67IbdD908z3PD069beOn69/vMnNEeIKuGm5naBvOqzaZ7SYhcsPM53YPLBRY8LCZ7qfOJHvJ
6sKHzne8xthY2H9nMWf3r4Vj3kwJYo4kCVwZGCnfM+toN2u9rbXBzQ4VWKPZslAgnlmw34SqIwY1
eG38n2HzTUM6X+iBcD6uT+jlk/VsQsmsKIGcY4CjCAaXMVS/jk29GcnnWBO8uX0lq8PfR8NFBus0
pDGgcE9b5mTbD0rvwHMx8A7PxdYCezeubjXU3OJSBWXbA1zRrtyeS5vwNOLs49l2K+CWDNNPzSh2
tfqmpeAmOzQQUeppq1nUYjQTD0o0PiY1ttmWB+BNRnGF8TUq3wwZg1INkP5DvjFD8GzW3swQ+sF8
nT+aUVV3kPmjygMrC2s2ujFuotFoYWyqQUq833VJwb+OYd2qgOYVc4J+SGoIgBbwdtsNceLeQJsY
etVxFRnvRgq8naMV5JDonIn7sQ+dX1lumN/bSuNHTdDwMCQDC2BFLV6dsAcgtc6T6mUcR7VjWVk8
6hoc8Ohgkq9ZX1a73C1IDJe/gnMfxrv6p1CN+KSGhHRMX2j0CwqS2aT6nJm6ZypVdpsyieGHVQqn
s3a018hLH8vWfYjdLJebZpRN5o1MKUiNW13RHdwwhZh/Gkvnq9k6WgZ9ZbOrtm0yjC3UpFL3Z5Fz
QPWb0A7zLecasbbuoBtqV8W6ZP5QoxIIYQ74Dm+zrizKICyhZ3zQGOmcZ9ONauFxYSh1IDxlzBdd
ncZHHQ12TF8blkBmWmonI+I2D1wkYXOgSRnuG5cOCOGq9CMCrfgBinMF8UVeMzvInKT2R9MZ+KZw
NHRMIcwGyrrtwDa4H0PYxCZpotgutQjfcrOKIj/rQ3Yr85LlPhYZynBAy+K5Y+PShH5MQoYfzTg5
ASYFBT2t6CBW9Bj13GgOg9QbSPZkzK08oQ3JS9679ME0CyW2Cjj0O3PQuPLsKFHwRChdrfOoINlH
Z9kC8jdu0dv+MI5GAFSO9R0lAeo8JZBZr4ImkvjBdl03WzICyhPIREcO2sRR8cBGkrWvY67y1k/d
Iiu3Lkvd+tAUjf5dN9php/MIxh/2IEPU5CrJ+ptKVs5HREI4X0poKO/0sR7QwQMP4w3Fa1H6Ms2b
p64vIFrX5oC/ug2DzBMztey/vrD7H11Ey6/50Ot3BE/0fWmH7KbV4hSY9LBjbAMJOif1Ip2OBzcp
tNfYrdNnV3VluwHSmG2sNCpvSBvKEBJ1zHwpkrQKeGkO47YZcjC86z6M33OjKh+r3Eqox92+3juy
A7+xBtcR2pVjx7/ZqVD/5aVWOz7aq+MO/X8d0ukM1JGNVC4FxUdCdQ7dULD94DWVfUtHGe+p1Kz3
0mhde5M4PP+J8ldNfJB1odcb5ekI8njPvoWRbY4ARvH8SVR2sasc2yy3RsTYQwmdPVh6xPoovU64
qEG0esjCLezBepRtLC6/OZphtiiJYmlideO2immb9UFvRxNewhDZXZI2vIfdTdI33qiHaIBQvM3u
NBUPepBhy36ngxGHXpx2RrHy4Ly4eCBfY9mOBWQkXvJ42Z5fBbw3+65tDQ2oDR8+hpNaYkRNX+p3
jnxC9ef6xXPxVJuiwdIQOEGckhe5bSTsrE44omnutzoF4ZJ8Xg9wcXcjAMgX0EKCLS3ehNNJfXKz
ddjr8IWD80gG+Dz6Ll1zX+fvcoAdJDxX0npf9Gt6MmshZzOYpD1qSyYumHD4TIBYgBx+jlWZADP+
rXNs313Tw7goRMzGOEvazXZsugw9GE+pe8cMLDNHpWB3fR4vkq1ZjNmbko/hmLIIMSIkdTwM3B7S
iGpTkpVMZGlBoIyE0iuaFlgSs0wE6Hzo5QvEqYrXxEr9qlhZEMuT9SfA7GqmcTOMaT4FUC8oMRrG
06qm4toYpgVysuYae7Bk3CCEE4UB/Iq8kaytsZUQc0ZVbkiUaadpqiPqkfBdd1e+w/I0gQViTgUU
kKLPx8CVSTu4t2MMsvagLV9VzyZ9vr6mLmFN06JyAD4AswX85/nHJg3UV4GjRBAYPoUlpLmqzeje
dK0vCfMoe4i0yitbCILWG71cWdGLUwjyKTCnEJGBDuX5CI0wpjE8IzSP8bsyfXDqlSbp4o45+fuz
hRZ2XSfbFH9fG0Aet7rt4Hj6eJesMcjXxjFbbSW1QnuYdn9eJV5q7Lm+Bny5LOjgO01gbjbxxsFq
mG1+8OLV2Ct8JwVxamqDu+qF8r6yfGs4FPZG8vvyr5uyU0jADQjAkzgMrNn6o3XZlB0SPDhG3Te6
NxivBJDG0t5fX4JLk3caZrYIUoE0TpgIo5sfDCpPtPt5PcDCKgAPBJ1dgnYKMCKzAKYqItgYgZFX
1m8GGirlZiAH5b5fj7KwWxEFq3iCMkDBZ/a+seREzqhGzUvINkOHI6pitJejldRgYbJQyqBwL0AR
FyiR2UqDsiiz2gyWmdJ9c9mTHq2Ill2MAvVauHmA02JDqRuthPMdGU3S4ACzRj7R7uP+JqZbi//t
90YIzM+kUgZBDve3+97J0dyFYNNUfRYhpQM755lYK39/+pxnD7/p76PuCu8zmzJAMM6HoHV6KNI+
j/zG+mVUL31z7CNkbJtIrAS6WFezQLO5Cl2ONRcWcATLRzDmj4J9kmSrV3/7yWGwAl03gAaB5cO7
ebZ8rTTT0yrroUxh/mrEpu3WADEL4zgL4JxPWNpIgw5g3/g2exh5AAJhAQDkWq984bOgBYbPbaMp
APrSbOXGHFm+3UxRyruEwzzd3Ddd7sOXRq0dxwuL+DQUnRdulJtbhkIoKO+RfNfWx85ZuVmWRoOs
2UK1baLAz4/jJI9I3zYWPgr5jxSek93wGmwpdBrilVV2sePx+U8jTV/vZLtkJsWDliJSDndEmaFz
uiZYtDBdqBniowDpha77vL/V9H0Xk9qO/BTPjfiN0K2sVhqxC0sMIUDGgL7rJG02W8PAynCn4VBX
SayfDvHwnPJK+ZzDKPn6IbwYB8T9CT+AW4vN9r7j9G7OChdFH20jLV+GG+o8jGvUqoVPguYZ8Iao
K5kWODrnn6QVlino2Aofdm6G9irSt+ujWPv7s0/emW0WpQb+fhEHdfrYFL+u//3LWUI/HKVG8vs9
dnECi6h3rboKAYKSZrN3eXM/FWyCjhcQONaaNZP3xXAT5AfwPshTzD8+jmo1uhJSKuWwpXUOsc1A
YNeH2spBebkn0QwEnRBDw4ZE7e/8s9TJCFPClseg+z8YUQ20TNAXj61ZB0X/7foMTofV+R2DULA8
o2jtA9Q07zvGpQ0AA0EoGCe6T3Gmq6c+qW/GIa72eVcL3xz671Y9qJsYNZDrsS9XhwGlNEwj1INg
YDAHiPahpbTKwXRCNsvnLNvWa3yj6cCfj47g7kIqABAoGqznExnKkiYZnaRh7HbLNNtzWXMTF+JL
wwa/Q6eNoWL1D4PCWxO9NRwQGNp5SGm1IoLqBlg05aN0Cq9ZA/IsfTHcntCkQA8flYhZgI6ZqfxN
37BLWD9JOJ9slPsIKJEuUSntUcLaXB/R5amKGs6EYsIpBAoymeWDXSor1ykBhubZ44hGe/nUrr1A
Lx9vUysSZx1kCQg0Xebvp8LM28IZQuiXii+M+zpUlru9CuE9HULw+LEDKb6ExQaFm2e9uz68y019
HnqWNBSNMmD8jdAmUwdlgDNOIcrwPP41cP18iGxWPDKSpleNEUGD2Ek8Gn+JsiJo1nqul4vjbDDz
a6PiopdTTdMfDWCrgS2DWspz7SoPbk3voQGzzqpH0dNdObAulwjCTikRdOMARZ7fI0Vfo0ZJMDae
QCRE7qr8nf91h26aP1QPcOdCkusSXV2GndZNMUqXdvvedn+CG//QaEOxR94RXF8UiwP6E2xuZNG5
VoxcBcEi6+eYHjQ0ksnKurt8CJ8PaI4/YpGNF7KFGES75WTT0VvJOtR2raAyj7WxHYv/TO3r9XEt
LvaTcc0WYSRHdzA4YrrCzDZVIu/sbiB4F+faFhTkNfrT2jTOzt9U55liObyJdOsp4o9lB6zhCqFr
LcR0yZxklZEro5GFAl/K+Y6EDIANj4Urmeulg8P0qSYVfKDEJmT19CNOgoB+aZPexjhs906DbWl5
lxOvaT1l7XlysMUrgx1oqHswsS/tB5KAS+aZzcqL9hIDOPsV08c9+RVuZhUQ0cCvUDCFtDwzUp4J
ue/4W6QeUthQ93xDYdnZrZ3Oi4vmZPSzdCSq4EpV1Ig7yBeTwvNnD4n8Ddo119fm4oZAGBfglKmz
OkcH12MLeRaOOBpBmY5gHAaF6h5HZ5WDeRBNUD3d2Gi1dYSG6/Xg0xjOMwVwioAkAwLPcXALzR51
YCXbg2Eidlw6R5BtNwkqX72yPmnODmG7tqCmO/P/DkfmNAHFnDIfTPiUJUjv2M9CGZuQe6R+LsCG
rrJqE+VBmvWHPlq5zJe+5Z9xYrbP1xAVej2YIQJnsGMrLXoIRRUwE3hv6Lten9LFS53AGwePS6SX
F5d60taqzQRiOejGeJ01ek47wu4j2QzogNmF2k7/vKqt+9hI9vitm9FZEUFb3DOnv2F2uwNv0GRJ
j9+gMclfUaHtb1Ka4U015p2f6VDe6bVw3EFEbzgWwqweUlXtGjy/VpRH/4/JAJHm//eo5m9TA7Zo
qIvgh+gUELJm07V7yf7TmiC2g5B4OXQXekwSam1q7fiajsCLxQb0wCQJOmEMZ9+8tKSAYFuOIzIc
7i2tBFODryQAi8sKbBcbz0ky6caeLytzcN0UUveYZvEJMc7Y+uFO6hkrUZbOehC5YEyEDj7gF7Pr
RGrK0vKimtIM+9jSfB+1YJUN31fW7fRn5vMFthgOIQbw0YXxCUsKYThyygg7HLGKO+8Z09IJ86BD
iaGl74NJHWCw+++qyL/WNXsqCYdiVWq98YZYKyfT4rEI5VbQ11AyQ+Fhdvx2iYZLqQKkJa7TLbf4
M/CX+2Ys4eUIjzkunkibbm2VbsNkJVv4XZG7mAk0bAhKnECeXHzWGCYJFnTv/Lh4rKjaiYp8T4bY
S5vn0Wg2Rhj9hBPNVMLt0MLrio9G4gbqK/NQ2zFyNNOj7sf1rzNt2PlPwjdxUNKl+O+cfjOwuizR
u5/exnCF6p5Sa9hBpsXjXN3n4OjzeE1pZ2ltn0ac5UwFjGiGYUTEQo4l/AzJptaTD4GSib2K9lla
4aexZivc0JpRmT1ixUik3V54rHgv+pXbZ+muOw0yS5kqW4tqw0WQAcevlKUnQgjeHXmEd8/2+tda
eo+chpqdC3nStBFkWWO/Bm64zrYwQmTik8fhxoQP3hC2XtGuHPnLIWGDAXQ/TiJrdpPLvhBxRzE6
nZeIJP0qNg+Dq3stde85hbZg+hBr44odwdIZy8hv7jj0ZaC6eX4AamllD5GBA9AioAow516Ea/nR
0mebxgPq1FR+moMp8kIXEGJvcHVTNhSP6dD1ACTjwLA3IimgdBM2sBOuARRauciXFiU8reAageI9
HumzA6gqUtyiegcbk+EhtoIG1mX9v1wgECTE9eESgq7Q7KvpjeozYfcwbm2/aeN9GL0J942uFfAW
RwKpLBMNQQeN4tlNCJTZkOAWwdpwxEvbdu+yApuuH1dW/eJlDxAKg2QVytAX1BIwJnmoqwHpnXtn
R1sa3/RZMFTA6Tzq9jY3thbeB/TW6F6vb7fF8Z3EnR1VkTLaqI/G6fjIAjeWB6t8zlMtuB5l6Qg+
Hd1srctQjGE6OapFjBR+ZbGfU9C9C5CZbxYZC0TRGpsyy1bQFstxge9BXw8qOPOdbfdZadVo80N4
LPVF6tx0jG6GUXvgWuZlhhZQ+uv6SJd2NTbz/0ScA2d5k4rOAhfWt/LQd+S9265huhdv99MQsyWJ
hw0paYgQjsOhnoCdtY3Cx7D/UlAfnSUTrou8WdnQS0fkbxKQgU4ylDVmm43bhV2P0sYy6dBFtj+g
cuqruN9YADSJSh0bkt7q/XC4PpkrUeeTCYCGisG+xEjVw1jAXeTRjN4r7bEm+6r0yzWw1tJeOBnk
vGzpWm4bgw8DJLAE/fAmskCSjv5hJ5zGmO03+I7mNDQRg8Q1zF09m0D/V0hQko9DA8/MlXBrQ5pt
vCF14qHUEY5F3xJwUjK1XTUi+n2NzBIsigU/Nf4nqM68I2DFYVPWuEP9FlrmIjDMLvwAaJn+J0A4
CNzcyF5U7sT3TDXV6A9VqD2gsYuOWB+H/W1UJslNYzvQmL++ehbGPml0mzAkhSAzCsXnF6yTgUre
4OWK4suBh8eaKc/pVjUrpobqfPBTIQCPVajAuHPKD8xygQPtUB/r+9K+1ZzSfAxT+yYuDbWP9fY4
dGa/QfpypyD17kUyH1eGuXDiTKo6ILBCHQPE/dlxAGgmWEIMyf5ogWsKxTxcFtcncunEQQh4LkIZ
wwYubnadh2PJGztETpbTG7fZq3rr5H7CPkikg324Uz0ewitN5qWPh/YipFIn5fMLyc+EWmlD8inj
1G4TutOQd4I8f31cC8cLPY1BzxdIZegAKzUZzupyAzUdFW7G9I6LNyjpQmek/YdUAj4U6D6CEjdl
mrNZBHY6pK2Ft6gwjiQ6FurTESs55eKsAdCKpx9WPuiw5yNKSyKiaEQIx8CS/69P74Zm5XEJDbmF
FT/lyZNuO1rAc+WeRqpqgPgDpBg1Ub5NHrbfbT3u3uF0VUC9lJufSZ25By6kds8y2RxlaqRbCTLb
nud6dAhl1XwQxfVvpcz5XjfCMZCaHeJVQXNrl3chD2AV0B4B0u4IgP7Z+BEPEGWkoUqE1ymiF9BG
dqpNOsj2rhGJvhlqWviibs27emDaQ1Vy1cDQaxh3pVGG30xpJHc0bYsnXtTqlkjRPCZa1eK1GRUQ
54xTFwpqbR1uQt387owx9PUzUnMTVpZF89q2QmxJ04n7vBuRQitYdzV+geYo9EciBjnTEb5b7w2F
/hgmrn/uijE8GHZpbF2ORMdrW4fso0LlBcrNZXUrLGv6ZVweOlgPbcyyzWB3TiLoO7t5H5TUrgId
8hcp/kepChzg2W/BYxChr4+R9RYmo3Psaa0gS6MyS2w5SYbCI6lObs1C5/uwdwHmLmq9rr0Wkxj0
8BPc2IBogbdMU23ftYmAxIDduYGkndilo0u/pk2UHlF51F4loN2fI3f4Q130ZKsZkdWCZ0SsxBNo
hJINPKQJIIV6bHyxRtPdJHY7HBl8T762SWX+JLnQH3uWyG0ORDkSZlClko2W5cmXNKZ9CQn6PPmR
cVsdJbw43qXRdYc8M0bg24f0Dv/39i5yHBBmEmbdcW0wfiIpiQ6OMuWdKexyU+WjKLwSpd4vbmnS
pz4LXQnX9soqQBx0kj7gaRgmOwhgmIfcrJunWFplADat2/jSsoYjsF79J+sifYtoYDrZgme7HqTe
CheynTw6oJTdJ7yUBQwrpjMcNjwvYZxmz3k20nwji6g4tHlZfoSERq5XNTz6kHlElWe0YMTcCKNw
3ySgkYEck+LIW916zdrC4gc4VguImZrjk9FbGYgrg+1rXGNPNiv5oTFqW991hFvhtmxLbng0Q83V
JzIeul1S1+opKbqh81Ti8tve1lIwJLV2z0WhgQqhyvx7k0kA5LiAPBKNuP0SGnadbTLWJa+5JOrF
hBrkp1tA+DpMXL3xZCGz18zqym92gooC+I8UxIAojsovXV/WL3ZrCxeEIcuCTQNJb5xehduxhTZF
ktf9q1kOZuWFWpX/Ul2vtgZ6ia8mFSDiJQ4aRV5q5hCuT4UbvVgxh1+hsKPeC5Gcv5qDqQU5b63I
03M9Adyfq/7dqsL+wMG9QNSe0pu+MPl9aDXYwLluK+wi4BijtOhu+j7WPwaAnjwzLgl+Oig0KQTE
c3afVnhgQ+3LVoeSCw1HB63iASakY3UklRY/DnJscw/+WOUhZgBLZ3Zrbrk9RhWqD7YCB03GPwDp
6t8K5raH1Elc9LRRAHzI8EbLwKyMNkWVV99Ch0f3OA3bjValw3eWmmUwEgjPWV2mIq9mBTSExmEI
b0QnkLq6A+W7ksj0ReG4DnRZm52HQOEBZKkyAMYjviNFLp81PkR7Glk2tkMMLReHRs02tGACAm5T
F0DGMv4Ap0bzyBC1W8jssD2kcjrl0dDuNlU1MBT9DBNwEGg+hwEZGFxsSdlvhczINu9iu98VlFau
76TEHj3IH9Su10Mqs9mYUZ1EeJRVaAzbBVSlvQ46iFsIkzSWz0DR2VIjTl4daaFEktVKG3GE2dXg
gyc4Fr6r1/EvOFuAA67ysnkvc5dvB6sqPhjhzb6LkjiAfkz9YYVaA6IOeFWV1jbbilXFxpomHbJn
xbOjj2YKTYDY8RiL8yeAAtht2Lj1Dax9xoOBlQj/Ay1aM+ZZ6gNA1/TPNTdLHyMQpWA+CHZTZz2P
ItDRiDDYh+l+0dFLHim4dV48BGTNDmkxnZuggpMGCirJs7AV8E+5MfWRoa5UwsEiqdZAlYtpz0mE
6RecNAXDtjBDaOqgo9sOn4XxYzIGccFOohYqQuI/N0keSbOmVrGYQxIdChIuCuU2PO/Oo5Y1k63S
kDXEE+xRHOwuaFPhwUtNRHslvnDyQ5Yrj/GlTAVlPQaUIooqyLnOY4o6gtz61LvO+b0QXk+Dptj1
9R1fe9Ut5V2ngWZTChe6we2mlrJWvbbVVys8tGsWqUvr4jTE9BNOvposeRWJ6auN7KBSGyrt1t/3
xSkqXHjKAd81SbWfR8gBYiPm1Hxz+5t+2DF369orDekpo54/luDrAfY71FroBYTbqNNaN7qpXzs6
t72THBsRwylXwPva3FxP7pc+yUmoOR6jYqwu0gSj4c6LQx7h8mqswXovJTigenwaY/b0Avd0zNwI
MaCi6kM1Ezli7sFi3ovJsOdQKTChFhd1FG474DRbkE9LIR6VGV4s1X6Ao6jCk63RPxkQAtdHvzLR
c+iQw+KS1xOMogq3rvXetygtHMM1INTSmoQtCqh6gAEbeBuerxjaJTUUavD0NKtfcfUaVW//MIqp
9Ap1E9hmzL37kAbVfKjxnEndbVl6DRgmkKh1sjX05OJawREB5L8DpYS5qVdvSlQvYrxvLX40tZ9l
B6m5lR7DWojZCaHbQyl7hRCt8+J2AvSIjb5m8boWY/r3J0dEHledQxy8mZ38Vxlv4/xBFc//8kX+
zNTFkxnqY0WPYRTI10r7i5N/8tTvq7UGwuLKOvkis7eyMMwopDbiZHCsst5kt1IYXpuq2W2klXgh
cYKpKtNtCXvU2n43/tpQZDodTsYwO09lbEIHs8AYmvoo2y+V+xLzp+ufY2Wafl+6J1/c5RmQ4BVC
gGsfJTALqv7hToCK54RKRcEOOdj5khr0FpzfFE2q1DgKWJ/ixtb/2mJqmiekbaDgQYPanffoddDf
S7fBLh9SIFn6R0d7au27EOB1unIqLuUDp5Fmm7BE4hxlICf5g74j0T6sHI/QJ8iW53+PgJ3GROE3
Cg3qqeZzPm+mUfAyk4jUGRA2uB9J0PX/8u3BhwIGH8VXYMzPQ1QKZmsGR6e9Ke5sN/ea9F/2+p8A
9mwMSdbk1Imm0717A0GcRjc539E1ytLiTgR8CuRo4K4xXefDYLrIyrqdinBs14eBVsaeXLuol25D
qCSDg4E+EJTBZ3lgXoygwvZorkWgk6dhENPBg7ygIbfXt+NSF4+eBpotMNjKVyRtpkB1U9yiqhQf
M1Q1tqyp60ewPblfdZC77ij9VLpRb+hoBwkVlg9t9LWMe2mx417+vQ7RPjZnyUnSWGM+mti6LA50
U4FK/xzqNw1sEJWxUnZcOoZOQ82aGllhliisINQE5hXWUw9DoeszuxwBqnsTEwzsttk5ZCUwV5BT
7bSpd0V+b3Urm2lxhaCE/z9/f3YfuBnkBSuFv19mP2QrN2GGconLtpZYE8L/rcs1z4HxtAPhCKkj
8P6zxYiFiKYWxBd9p6Mw17Tx+NECO4QkLIpWzciA82KeGcJLK85vAVa+H5z+MNYtSmOdJyFfbkFA
TfTuvjXuW+6i8rUyF0vvw9MfOFvEYKa1YzvNRat9cehjRI9ptI1yuBofy2JvraEvFqf+ZD5mBwCK
jrYLHTO0FtERq0Xj0WIArXAfokJ0fREtHTWnA5slL5krQRsZMDAJtKT11mj3ur5yAiyu08kqAsAE
NC7m67TXMhtqEEBcSPM2ig2k32vt38Vt/SfCnHovssTNAeoAUAA+K0n9WrMgS74m9a0GaZHr87Uy
GHe2rblLq740MZhIFPtcilt4AO6vh1j+JP87X/MXem2Zg5J80q+h7S63ehTWMi9hycpnWZu02ZIu
u7giBseXH0AfhiAGy6AKGG9I99LLZGXW1oY0/fuTnGwoIAAL/UFcmw3Z0PwtpeB1OyvztrxH/8zb
7DzkuiGYW2PeQrnXgQCt6ruhvyspEih4jhk71wquf6jlq80FkRyWDVBemL/1CjnEPSEtrhNxK9Ij
Vw8JgMem8QW6Si0UyIhHDB+tYA8vxX/ZtxM0C8V3C9S92YxmaoxRoEboqD5mbeTrqPRHa/5Pi5/t
JMhsRjuSDRqddq7r7CTbVWkNPP5K72xxQ53EmN0yZSZGe7QRQ0FrJpsEDdqVxbcWYZYUQo2rEJqG
CJhLj2u5360hahdXHjp/oHax35Yx58s7h6sVzVPArjJHvkocqV6awmsSEtTUZ9Bug8rN8IzWyTfA
vw7/sAYnJ1wwaU0Q9C4g93FfS6dR6KDa4VPqWCD2vPZ1iWJ2cdvVzM+U/lSp72PzDlD8lmh/rTSM
lwqE1ZCoToxhdlEn0OB7VhkYeyqNGLr3bND3pNPsH5CSim8dJzfero94aVFiqmH8DXaDDjD2+WQr
0RuThjMWZeQZMbwwsocxHFa219LheBpkdi0ithIFQZDI+k8wdHT2iV3gKflat+/XhzP9pXnqcxpp
tscg7TaEXYv0uFCQLIVOGNhFvokukdV8XI+0NnGznYabhCboxCBfdL+F4Z7FL4xtr4dY2ggT+x0i
t9AHwQvm/NuYZlnWApJufsa/MQG/LzSgC7Qkda93v1laUIbfrwdcHtP/BpyjoZykBZy4RkAzt7ZU
AbAAG/EUXdDrYZY/0p8w5vm4itw2KjObPlIc0GxLyCZLXizyDwfVyezNH/12Bvn4tkQUq/qayl1X
rFSalw7C078//fuTW5iBpK5gvIYniYKhI8yq5dqttPj9p9sQuhSgu86fx52sE2hZGgAqs5eqGXyp
3iudoJuIRuhBDGgTrRGFFzcqAK/gM4B+D3bt+ZjCJmeoWSGia9wKDjKKDLKw9/rWQN4cXF8Fi/N3
Emu2Ckxo/9t2hfmLQP/UKEDzK2fBpWTsdJieRJi9gzJnyEilEKEEJFMei+olD58r4mflrkWHGLmz
PBphAGF+kLr8LFt5US4mNMz+7fEAEMtFQsN7aEa2HCtQiwzI9qWsG96I0NBxrqSTgxjNM7T+VPmc
MJo+UDCgcn8CIdwZIPdBUpuE1cqcL25w8DVAVYDIzYViPzND9Nq5hV/UvUhzW/fHxl05tNZCTJv/
ZFtYqTuUIiGAM0t2H7fQUsvkfVatiZMv7o2TkcwOepy+nSNGhPl/pF1Zb6U6s/1FSIAZX4E9ZZ6T
7heU7j4BzDwPv/4ut/SdsB0L6+RKedtSirLL5XINa7VD1l2a9lgiGNEu6JRYQWvSC8fN0PZIo0uj
LmWvPOEpWcnm/PLY9Yk5AHHUb0kJXKV9kz6W8QGYOJh/+cYZ+ZTEI3BT2g5O1EBS3JleY6hep///
LII/8TYpbbspISEzEI5Wex0dP0YuKU0Ij/pKDe6ou5NWoX8FZjdoLwCH1afH7WUSbohDgNiE4Si0
DzKbXNlcQSkou2rUogC04akmMP4DCjTJ8A5FsG1Jf4vjfICByBbvBDgWzB1wqqSZRjPCJjkADeCF
5HIYPrIQ8Ic3CsjsunI3kqOd/5jD68q8Q0luW7pIT8SGGH0yQOWFeYtzPUNLKShIvLGOtH1vYjSX
Tz/RXXY7mU8kbSUHWXTCMHqKoSYMJxjIJZ0LA5wopi9Yp59uqMD6uczpr4k4nln6cXE5pEHb/bOt
nVAgYF8w0QFsTpNH/VFAXqxXYYc0jVNezu2PFkgVznQTO6O/hNHTks8ByO0lS8q0+LKfmBBUsalo
BeVL0jaefXahYY4kNYBeB86Z4XKWYkAJhQD2C+0WaGIGXvr5UrrO1CO1iLd0Y7T7NlxOdawe2sja
bS+gsKEEqO+gcMNUHvKY3PXdjDqD/GOvhyS7npvbBUDXcdPeAFFth2bXfVzHdyBefphpCzjf923p
okOOWWVgT2EayEFS+FxJy10Kq3YR5Ndgb1Wmq6H8sy1AuIqA7kYxApVg5FHPBaS6UU8qwXVqh8uB
Ve4qRd1HkSOxCHZBfbGIlRjuAlMJeJNtFpfoNuazdLTp5vuePhrfmHoG0uCnOtxh1koNOLRoBPVD
xHQJ+nDS/L3WMMAnq0kJz9VKEPdSSZzQ6iuA5/ilDl4M991AH2f22Bm3vR0UZXJsnW+U9Bz0cVlw
Hiir8zB61di7alMjWR+lF/PyplpHrflGdRVM6ijZI8Aydf7aUghQdKiChI1LqW9PQKjAFSlLhIos
ei2E8/VWugCHqIAQoFHfqVZ/7xYP2yYtk8A5BkKKvAQBJs4MOL+06dbMJFshjEFRuzPZCJsG38PF
Kqk6J9HY4FS2zqtaYljoctYflf6ZxvdAi4+vlWsk05bvvPBWUvmXS4zYMzPZg39MF7THvHSN7VVO
IKXzYKbLn9W1HM7hRY06ToCHSn2ttopDos/3w/TaLO6dtfzOMdDn2emv7R0TOaG1RN4mipSUaYnD
lJqYTGDcKP1D+p+JV/FwWQvhzCLXWz1qQqg1uAcgyHqgEgf+KJHBUYo83VoMs85V2FTa7UgmG2Iq
vMCyafZy61c3HitVMmkh7MxbC+I8tzFrADpnw3kgmPaj+X0JsWHXYfUAslAwzYE9w9QRUH2jpIc5
X4DvIamMUXE+A+DSiLY6uw6zQb3oCvtmkLKSsO3mDBAiXAa2CRiqL6RPoVmOExrwIcKub2r2TK4W
L4l7L6cEozI1kjUXNimC0Xyboje9ksEoCLYQFUXLsTDCghlVHsHBGnotT3RcIipAw8byQNGlof40
ZeDYAqs/E8PdiZj+jYzUhpiuQxd4N912Rv3RFWqwfbgEx/lMDHcldv1SDwkbpsxaeg0KKcxle+n9
ZLvXTRl66EWRXPWCm9HGOxhVNIzefq2lUU1Ra9riqqdW/WLo5S7uP+IQg+fjI0wKTcW/3GQ8fEPH
lUzuNlYMZTTrTmcuK2iWxya99zxSJR7tJCVz4Z7hnYC41gIiIQ8MWLVNHiVM0DgDpdOJ98OSX9RL
JAERkYnh9CFTE9mjCjFTd6itO9rus/i4vWRs278cMhBz4ukDolpETOd+qgtrkCM6FtzhiGb9ZOc2
yOJgSif3um/UaMC7hx4RQDIzFEruQnEBDIygDKKmeAx660im3s9k+QPhkqFRBP8N5OTAbzrXp80J
5iRMB1kYzNJl+vOMHk0zktz8orOkqWi1RSiOZeNnE6No0pUIvBQY6tAOYYxUODUAWGfMgTu4mHqZ
kEhMSslOiTTTMCMI4ESEfl9m6uhoxRiaAfZl3IEbzm3yOrDdYdwnZJGoJ3J8a0mcR1oW28JkAtSL
XdBX9MZVMbinCLiDuGlO2+YnUkpHvR2Nm4Ab+fIQBtZJmLkpkqLVBEprFUhy1NrNjSvJJ4usXLfw
DmWEe3jFcVZe272blQkyMW5agLrnAOLb2Lm0bG+m+22FRGu3lsTd++DKXDDiDYUKZQ9oD8+yfw3u
biCP22IEwS3wQj8VYuu6Ci80RVcj/Aox5nJrj+6hLGVcHmJNGFAnjpL5BV8fBDbgLSRILOXFx4wZ
cffV7nejjG9QaADAivqfFM7FJalG6phlTfvqruxPMzBJJsmtIBIBKBskdjDezCDOz9cqyXO3H9n0
ezffTOaLAnhatZXcdjIZnNtpprHBXQcZjrE3ordRA3yZjART5HVQO3UBpg9yQAzyn+sxZXoKHDHc
BgldflV5fDUQ0LURus+APmrWjucAO9bbtjPRLc7mCVheDM3gfAxklg0dwbsEmUOFKdsbCodd56UH
EF7fqnYYwQRx97ZI0Vldi+S2a6j0LKpUnNU6t2/Q9+HrY/57qLRd7jr7wc4lblWmIbdzRoPOtNDC
qs5lVfqdMb2HldKesqF9Kwf1h+oyzqnEvcnRDyZZXPGGfi4uZ/tgGU2nrMLiLjbIrNQKiStgsgwB
eB/epzL8oZbaNQgAJG0MonONnCMgjZEHxE3JXcOgYtHnSmG+cLzEs4FMqbckfhN+bG+jKGGGPirQ
52AsBZPgfN+HgUnGCePt8B+6da2mlj9nVgAq4EOt0Ms8/dE5+cnEIKIZzcfI7H9vixdaEUtkIYMK
TAMeCdgahqEBDDKC9/J3l+YwnGSvRwOutPdcoZKNFC7pShjn9ImpJiFgwZCUAbBeZb2kS3pyW9C3
KN+JqvHv/lWL8wEmRvGo1UCtOcZEtepc2oWNuNA+9lN5Szs1aOLOcxZpa6xMQ/b76r4p8EnAyIPc
mFZHPWt8avaeiakOgGVdT/Pso13uLhqAB0PVY9h3j3ll3doJKKiULjvUae9pUphK4RZbKtCD2Bg7
sJjOvwnjtFkz9uz4IHOdxXsXmOlGAKwDT4YQJzyoK0mc9qPdAAYjhvbG9NMgXp4dMxRDNBqEUQHW
D4npCu+SlTTOI5UzIAgI0ysBhIk6v4XIk2pgT90+IDIpnPOJx9RUzIxZkol+1B1GPz1EYxIhQue6
UoX9vjIb0pl9rM1si/rujbjdVdxbwRC+YBpuZ1jJLonfC/Tqbmsmqk0zppH/GQbPokCHmNYVkzqZ
2Z4kyQlwlb42FLvB7o6InlFeoQFQMR6Ggexjpdo50buqRHdZfNr+Eska89zmXa1YIab9WBpaD4xY
BzBmcqgUGcWOKBgEowMeBkAMBFoy59HtrK1MN8WbJwI14UitIybWD9/R5FOEfr6R6HhOAHsPD9cO
0QW1YzSTxi/hskjECN3MShNyLqYkXel0MzQx5ujUtNW1NjxoBbAXJ0timaJiI3rgwBtsYAQDXUDc
ooHssVVI7CIqBCgd2NwW8yEDVhx5sY23adn34a05eoUxAP1h18omTqXSufWMEaq2RgNFdeSWSuPe
ii9ixx+rSwD8Zv0vjGTjPAKCfdDRZjXutjdT6M5WqnOr3Npj3TfsjVwmgCij/mIdoqQPovy5cD1D
Np4nylCerTR3O0ZRXMU5Xnl+vNyYw65Cm6s5HJakQVz1QJSHTA8mKqmKCw2JdTiyA0G+zDYqbjaq
bgmZVRifigaMmKjhFo5y6KHi9moKryGG6IUJfwPZSs6QhtnM51DHa9mMweaLOFXpjUOGF8ZivOHa
krgUkWKsP90FtQ4Affgy5FxGhqkYJQJ+Yrdek2Z/utodfD2yEm/Rzedt3UQlDtQ8VYxWmLapg1Lh
/EBGJfgvVRPi0KlmHNq0uuraugzMLppOQESyDr1FfndJ3XqT05cBmYDfX4XLY25VMjx4kTOFU0d7
gIGv+QIGq+cdmRBlZT7N3Aujr32jtq8z6StLYK6ofLHnKGgJQE3KIxN2NBp0hwxIIiYPTvFeDfcl
oHpnEORYqM7vWgV0XLbEhr7uKmQiNYb2WAJ6Fr78qjh6nJQhZNLc19pHhvxRWqdylOFdyeSw31f3
sa33FIySSKnPtt/1j3Oxt5fbxnjdthqZFHZiVlIqOgJK34E2ZgbiUwdDW9qjoaIy/rQt56tFsFWD
eaLJVXVt3jjrJAbLQce0yR7H4b5Qb2sZaP/Xw30ugvNdsVktrstETPavyD5pTRCVaGf4WGRVgK93
OGZOVB08b39ZzPj2kw6IJcrMeoWn6j5q3AfV6SU5a6EEsMsYyLMxbhQ+FtNoHCYhEvJ943f01SD/
2eUyOE9QIQIgjxGhcLvex9XcTn+T7/ZzS/YkxDB9eFtgJGh710XWtZbDBa76VKAHb0Tqy8qDKMu8
yAaiEopBhkQf0Xqh9ITiDxJHgE3j/HrfIXCrLGSmGvdWL//JRt3fVkQAxYWnHFaK4U6zJCiz79U5
aTAJUcwFwsPerLx2elLB9hnbOUN/8Zry2nU/DIved6Tfp/ReHdojChxPvU4CVWsAp1XCR9SyZ4HA
4E10RDPQcpRvAL3BfVMPhjOM8iNktbLLcOkvm0Q7kNrcz7D9eZFVL0XiwCMC00cOEGbDLUFZAuNh
tLGZTbtUP2Y7BFBMvoBY1C+zrM08OmsGcE16cDcWYHmPPMMYbG+Z7PEiAkHIzu2XjHEgzyVoq3uH
QWrRoX0OkUS6M8vBkBG0ib4XdRILBLMGWiP4brgQ7NDII2N5ZrwnvDBVA2WZLpykvJqU7k+R9DIb
YWO65/UZAto5sA/rBkwRBdfz/ZhBmztFDgsUlQYcCa0ajKS/wmxXYC9z0NQu0jg55m7HA1oZZbvD
/vkX4bAFA5gfDKKQE47JnVbpF4Q20+AGzageFdXd2yo6aU1zr/Rg9U5GhDxop9WfhiqSJKoEB9DE
6QNRGWPzRFvSueoFfM2Sh4jhzOjXGDue3soeAQJXgkauv4UHwGBgSPRcQjZEU02GEFnbcGfEp1q7
nICQVLxtn3PBNXUmhTtSUxFrwF/EKg72qZkwYlvfus5uW4bgQUEghEHl4Bwh3cUtVtssydK0qA4V
5rRPMWzgRZGr+XanzYfOTVPQMIxpkJVA4p5oN92g0wzJG200L9q8vx+6ZZZ8keikwHRNAAOyhDVf
IyNJOBpoAMz8Rv9AJcHLnZtQVe56d0StYgok6ossFSYKIE+86HSYzPlOkqFFWZs9aSotBFNK3l65
QPraxXVZ/xgSi+4RKdx20WLfAPH6mjqKDUaIVGKwfxeZPy/YAFCcajiv6NE6/4rQdOJpCAFIMVXW
2GFEOCeqH1m58dRrMz0k/dS+o4uviC/RwgWbS2iKKqWGGfOTbdPmaSIpcKo6xTbenSEiAfBslx43
W55eqPVcxLt0UTA913ZW+9TEGoA8nRR4ZG3RzbtosfJn3epMBmOjPamdoXyETWkfs95Un80wrI9Z
N+cBjY3lKk6MHIWQMIy9CLhod33UTLI+pa+vTGw94jJE6whrLJ7GIJ3w7taHIvMdHeNeun1XmL87
VBFSrQE6J9lPsh5GQcYZEoEPwO4SVpbnlp8OljH2Nh4r/bxznXsSBUX/WthP8fAOrrsEKRjr2pAy
N4qON+4CFGYB0Q64TO7kjZk+m6CQyPwxBriqxlhd0lurMSS9ACJfBQJKIHlAN/ZAObetMQNeXjKh
ETrrXUC5nZLqJ3XeLHu/fZJExxa9LqC0tphD4VNWY9mQHqM9mW84406fspPlpkHcGl5GfkSTIbne
hGu3ksalQZZBHyhtIK1bACCu67vMvqsnycqJhQAWHwM9rB2F2yA9TqfIdkE7OOXj73GypjvHHp5L
2pWSKrPYAEGdgeocirOYLDrfI4oOnmZkj/MyHNFy+qud0VhzubheNKEwuNPtiwGDqZUMJpptPe92
DJfgsIHHCAOcnGk4RmeHVo5VtLrnpX+cqouIAnvAS5VntTlqsqeKICmAQQB06QNxCdi+qKefq9mD
uy9HEx1spHvG2PpEfDUNwmTXpZ5N30jmR5Bq3TjVYds2RQHBWi4X+VM9LpTRgZ5O2x0SezqOs2ws
TGT+7ImExUTZ6ksqtenGTs8AdMoms6v2VI/Huc5Z23BpLZJ3jMgs16I420/LCE1vCIB9JwLzVGQd
HTPz1Dz7xoFei+FuxojO9dLEEBNipria7qb0zc1LP5z/xEDP3N4gkctHKxEIe1z4fINvU2fJ/rYY
O5w0TGq4Dy51Pde8b8LHHtzSlizPr4vswYKzB9MRAYoZ7++1WhnqhrCYB22cnea51aO+YOd2Sn3f
hi8YBVeM6z56n0s/d44k/Wirm9iuULg5OMOlavxplNrLq8dsORZWkBQyCB6RMa2/j7NXq25JakYI
BwAZTVVvmPeNfU/aX10iCTz+tmTzHgA3HsBr8FjFLcQ5HtI4rRabWIlGj9HFdchmFDO8Om68Lr2v
rTmINeKlXbHLSly+2c+KAA3Iz+rfJrlIp5fCAeTo5KvW/RRJPLwwMF1/GmfmvV4RVHmxCHV+CTAq
LP4OmaGGBsR9ovneosGQHkvwr0V5UPz3CSyCcUuIR7sUoJb4J0RdI+eBRBT4goF1jtSpFxr+KKPL
E7nftRB2c6+e8WlbuQXmCxEAaD+6zjO7g53vSfw0msc8vNVl/RGiQGAtjvO+dT2bUTJDnGVS37E8
g9xMmJVzZY8jkfXipa+CGQCJXxR4z9XqZ8W0tBLelqQDBg5PzfIQA5fO0N4zGeiGwG/guvzbRozm
NqT0zkVhLpbmiQFRCX20ogbTnMAjLm8jQC0SH/Ng215KsF9n0rj9GqkeZcoEaeBLWeoSA98x2ooN
z9K93PgJnF10vEgco8DXn4nk9oxiDrkwB4jUG7JTuz4Yy2tVZhiCDTsTwrmbZaQ0bFgwFY25V2cX
qDdiWT0grQ+1JKTShTuG84SRWWT6UGM537G8oEZmzGwNs8dkOo3JTVcQzOgFZrQziqeEGn48/GmL
P4l1FS5HmzTBaFgeUfcOoMiTUxftmzALtH6HwSp/ynoAbe4RUaRgxotvR/e/X4Iolnx+Lrc08I99
oSf4/w1aFFz0LmnNwa5/jYqzs/9sW5cAVpQxLXzK4qKxxsGIzsKilLD+VZpBq7wmyIa6nZfGJ3Xe
Ncm+IleuttPLuw7gTHPh1/qDa75leXyoZFeQyP2uvgb80ecbBeaycFRVfI2LZUZdNQIBrG+mqtcO
JwCTe+H41jfTwTTvijwYp28UHCAeU3MWwcsMY+/n4gFeTdqJhaZhfTe5T/qCDpHyYoolF6DwfH2K
4Wd5lSVU3DaBmKJ9S5oxiKpjURffOcQrIZxDNA0lntDVhKVUfrbAxe6TnSXDCRb5JtaWxcYqbABQ
cedK66cxS1lVOrZ+ZeFpyUASeWpsYM2ml2X5Or1sG6to3TDWC7o/5IzQycxtj9qpaO+NZpy7eac4
R9N5XL5xBbPJ4f+J4Lem0kcwtVcQ0dTXWfSjtnZKITndYi1AWI7xVuSa+FQT4OOXjigjro/lOBuv
Kr1qZMNkQhEonFgqsoQYNOX2JR50rVlsaDFMj2iCntMrFF2390JUeAQM36cMzknNJrguQDMC+2re
lp8GUu6tr5j/6MnPfrjPcC2afS6RKVYL7xyMROEFyWcN66rrjRJ9VL7ZnKLoI0HyiLxvqyW6KVBt
+lcEd9uGmurkyMQDpDXcjcoRQbgZ0OJmcXd6K3l/y7ThNsmdoyw2eohywbgeaccx+Ynu6G112P/g
Im1s0qc63Cal/Ty2mgoZdTJ7SeYZ9svs5J6rXRJZfYitzJYo7nBqdt2EWgVRY/lbUy6y9qOa8FA8
bCskes0jX6bprD0aQTL/aFvoCCYUcD/5M6I7tEyCskXzwn64tGvLD/UGL7nqxnbIYTbD69iO7uNa
MnAqcnrrL+BMpEITLLAY8AXEOQ3zP9bwpBNUqC+AwVM6+0SVacwcNbewGCwzdWCSYZob4KXnl9Lg
LvE0aibyhA1oVGIvS57tcpeFF5OxeJP7SpBB7vB2/O/3B8YP0DSPEXww/PBztWnT1SFQRP+6KccJ
8u4wTLvtzRSsJOZqGI8UGK1cYCica1bldjXViYK3QZ34nbO31ENMPBTfPDMJEGhRWcpLYKNrgX99
2urtY+ngl6imEFtnUC+jFVqJT0t/RYmkFCU42mdyuLt3UDGLbuQukiUgXndsJLAnr/3GBX8mhHuq
2lVvFgXCUj/GLJQb+sR9HWWQzAL/AfQApCFZdwksgf2+WrDUUpacpFbmoyp61ZY92KvoZTcmu5KN
bw5Usm4C73smjnNXAMQBP4cKm8v0P2mdeImueZmyA+e5g7WUDYXKpHHm15g9IoEC0nQraOg7GjE9
ozlOaWDq92n/sW3rX03CQO0OjgehJR4hFqeaqoZW0dugpLDbGtkLkBgOXlHut4V8tW8IQRkcBNQo
iQP64Xy7zCVHAXSKUH5FMdrog1pJ8Dp9sJXTtpyvBxdyCLrIUOtFuMS/p+gSlWqVQI6mfaQArgWZ
Wf2qg/JvAHiTPfqxKYmYv9rhuUBuqzJ1LDXQAUOxcNcUx8G9aLsfILOS0rQJkuJrSQAKP19CtItU
Y9FBktl0xskCd+ARhadkb3dhdK0RSveJC0aMKm/KP0ZsRQ+x5sQHq3fTp+01FqoMLl3GXoGsBl+o
CRu3IbmaoOOzvm7RdZzp9479YzKDupGcOuFuriQxq1od8tykalPYkJSOVeAiiqstUH1NaPQ8xuPr
YNwbnST0EdrpSiLnVhwjxCA4gUTgcJfjbtFt9LTehtU3Cq3YTdTYUN7Eiw6X57lqxhQX4NSFINX2
E8s3tdYbBgC0qV7Tf4TGg5o8Te4NWuO/s3f/ijU4IwK7Lo2sgumnAX4IIF/KneXuCnenjpLUhtCt
fCrI9zxoUQPkgRKSFGNnZtfjcqfNb9vKCCL9s0U0uItGU5TK7uMY3dQMmqLc5agKdUsLurkErbHP
A/WU+TTIoAJkmnFhj5rY6jBr0GzQl0BBb+E0/QwXGcydTApL2q9sP3SL3KyYgSTkMqaPPTjNUxk3
qNDa4SqB0+QgN2lw1l41eRkuLmTUplcs1HPQdQp8gBgZr+2dErqMlSDujkndogs1dpAn5NUN5XdU
X7tktzReLSOOErgMSwPaCrF1Db2tfN+VEvaZu9gRgsNxZxa3QxJ09uNQ3qB1IS0DO//vVg4CH3TR
mqgaoGjArSCNSTQ4aYKECb2ytbvMfMv/e6SDksxKBLd2CWA36Tgj8Z8Wd51+1wzPdekv863e//er
DLUfOCTc0ihd8/OddY/ahz2g08QJ7zL1kda+4/gGAdX9fNw2B9HBPRPFLRt6zxy7srBsTvbRKW8W
iLD9spq9tr/W6heNXkdhL3k1CGz9TCS3jJliGMDqhXbIUo/a26IeGveqkJWQ2X85fxKx+tnnGnJu
fZjTdpkdKOZqf+bhHdx3oftQxw9Zcgx1ie0JNQL6GUvXsNIM74f6sY3B+4fyMfKPA/oxkhZEhlek
l+yWwBOBa+BTDueJ0nHQSdpBTrTc6mYQVk+DrO2K/Qt+2bBoOEOohaD/iLOHonPiUg/Rkx7q6MZU
P4gseyYWAGwzQLchR8c/6IiDt7G9YL4XhGGgldcfF7OUTPsLRSBpxgre6GrkOwzTWDNHKM3O6Z+y
erAwDrN9akT7zbJy/xPA3XZxp+nTUuRIMuX3Kjy1nt7a2UMs4wMWbfdaDGdWDa0H3NvQI25PS/Fi
1x4NJRYluA4YydS/mnAWFUdtFE8pNHHKFyX54YJMHXSb6Zx6mQyOULgroOR2HMLYP3hWbic1Rq1V
UbY3kyujq/w2ryXbIpPAKZMidCtL1qwCgiOCLEglo4sTbshKBfb7KhJougqlARcNYEr8nBhPZAaW
7yjZEaEM9PWwKS7UEvjkVRQuRZ1OaL4qp1tFCZzyiuQf2+YruplRPv5XBDPvlRpZE7WpUUFENd+A
VrV3AwOdk9V1rYAuuQYtq2ygSOSLdQfttiiJIjfOJ2XR1wa6III6Qzzva6sNdPAOZ3OgWFfwzzXA
brf1Exr1ShynXwf+DoDMQJzTXI3aMbFfbBLMzbGStROL9+pTL85ZjoMDBKIFgvrpp0UPNbKzhuQZ
JNQF9X42i8UaULhrzKndHNMiqPOR6mmsnpP4ZERoen2k9Bsxh/4piOcnrPuxz/Majl+dj0P+hBg+
q/wBXZiWZApBuGgrQVwCItIdtPCiu9W34lclKz0MYoISUGICQg/togQAGBaMn/AWp6JbngLgASZO
PAOVrcYJ1B5DupJoWuhxVmI4S9M6SrU4ghhdvVeUt1oJti1ZGJ6h9xlbzADQEdqeH9WSWrQIWf9R
vYAYTokvHZoGJNGPWjxequPNVBRoUdOL2ivcVlIYEK0hQRDAQEjZHye7AzgzWQqY3uTclmnmmfQ4
Kuh9PW3rKLIHNDuxOwgZQofHHIy7gSytA3sotYMe/jPMt7Mty4OKUjaIzv8VwkMMAnq/B/gGhPSV
jz61QHeuQ/uHYR9c09fQNFE8UPfQykgWReaxlsqb+kzQGcGktsVlAirO6r/PpRloQ4ZZwNKBKcfn
Lhp9WKqlgnl0k2L1vmHT9kAwu1n7tZ1aQAftVTeX2KRwvz5l8okLNEm0qcNk1uV7bp9q50ff77dN
Qmz2KxncwtXjABSvBTI06xS3mjc2Jhqs7rLubkHWsg2DUtmp+m5bquhaJHh9A/sPgxjoFj4/axNZ
NNQgIDTsQL7ioV2YDkDoU2pQzHTOwRx1PajaKrlWuhDJxTnXDtsfIPL1jMCBofrgKcH3l2eZ4pA+
wwcYCCwysqtx6EI385TsRS8kYYbwcLNqEVLNSDerbJdXMYCak35w3R6v8yYJFlrsQHpde+AnRtRk
yoZBhSazEsa5yaUssnCqUfdTq7vZCLrxOXUkJiNcO5dRD6JpmEGKneujRLGdFdkIi6kLoHMonu28
45mJRlcM7cWm5HoRmsqnNJ70qrbqDo1mUGhOjMfY+bE0b5G73CMTfKkWDm5OTKcYsk5eoTdZCdXP
VcyiWtEjDSrm6A5lIdTwjZwkBuUwF43pFsRqfKYwzytwp8dQy6AfZFG8ZfSI6bnFsykbpRBv16ck
TheUcKa4ZRbRqxjXaT3L9UlyPwyo8f34xqHCDDuKHSYuUf69CTa3iHTWhDwAWoTs7gbTJYPzhC7y
IZSRxIrM/G8POcrpGgNlO98gK3XmhOTYoAWgAGk17uoeb0P9ZVsh0ckFAhBGGvG4Zem1cymlahZA
2JzxjrLfKfmY0Atch7etJXlEi3YIk2oYMsCsE3ABORfct/0YNTHWLVKu+uik6jfZeKmX970lqZUL
7+a1JM4WVDRT9HHHdkirDkvjXtIOvWWkIMBWqvpAGzCqUdYHHWMbU9v+qcy3bywoNESnDbISX1id
+8ZZls5lCwpgW1cxgqjedfAc0ce2HKF5rOSwV9LK5TqKkqGmrGJFnUtqXhp0r7SSu1nkl4xPEYQr
KqSTBR7kBKpMw+vsIqk7HSmQeiPyMaM+pc83qowuVWiNaLMx0UNkodTHmYntzPqohVAqR63LmH1L
+4iBvK8nkkhbaI5I7DpozkSng8nJyeek16kJI0mXIwqxVfKkjLu2ujVleUOhQuyRCn0QVPE+MOuj
toyoDmvMlJPVfDju8NvNALDX1JITJpPE2X2ThckcNpA06vcAgjPyV8I4w6J0t213f3ve+JweaH//
VYkLbPASRtdrqEGl2rlehtIjVuMPBX2uWuOhSfurRK0AYfqkVy9FEt9hBs5TkmU3Oj8MvM/mqtkt
VuLbNT0ZgwxQSLYI7NJbHYo+M2vLqPFtALht3V1lXKtx0CgP20sgSkAgHQy2PkR2uAk464lqd9S1
Af0xzvQz6z+GwV/oSa0v5sof/2yLEt3SwIgDEjxCK9Phyx7GTLXRAQqen063pXYLFARvW4BwxVYC
uBVLiVLNaQ0BtZUFlFzNXZDVZD98J/u4VoS7zWy9HHKrhxwz+Znki2dq91r6a1sX4ale6cJ0Xe0+
pv/RqslkzH3u0fRtqiI/1WKMxz84shK2cN0w0GiAWMMBDzZ3b47RgBfgDFlNBSTLt6n1VDCVyEqS
QktbSeGcPPgzRiS94YFjHB2L7rrQQydWr9454d5wnraXT+juV8LY76vlU6NsJBprdEvU6xCN3y16
z/eu9hRHftsc60QSSklWkH9EF7aCxuj570X51peHqUIr1lMkg/UWXpOI11jj3l9knHOltKoED1S5
4NGsOIdFAwqx1V2HnX3aXjvhOV2J4VyCmaAOEQJWzI9BgJ2Ah1t/3RYgfMQCSf5fRTj/XhOSpwbQ
HPxF/zB61aub4+i+GMaDXr/G6FoCAZVTyny98ESthHK+fooH0NqnEGpW8O3ICyE+DNIk9hAcB8T+
AzKqfVw89BYiVPfHlMS+0r+WavE0YFy6piVwn8fn7YUQms3qkziHpfRqZFYRPmmgI55lj1WFuYiH
RjlsixFtKKbm0IPGABAALnFuN3nV5UPZWciF6EECcKN8WSQxiEiRlQST21A3Sq0mTxxIGF4nNZjs
e81+A6bath4yKdwOhhSLRWobPjH7ZwJGRJR63fSzcz+2xYiOGWpjJhvswIAvn1i2xrKlUw1lcuQ3
UIoxjf0CFoJtIWzN+chjJYRPKjt6pcZ6AyE1xnby6NGtA5feAwuqpZdtSYNqkMEWi/zvWiJ3rFU9
cjG/DolWDdhiv9dxAnRvLq7GP2khK2lJ1tDmDMJx+0GfRwhTyqe0D6bhmUhcria0Bpe1d6GggV5O
zhq6TjGauUdOyGzaJxsDmMdp1vd2vbwBwDP10tEZD1PbzEECkK8Lx8rexrJG+o/u3OQ34CWuzHzc
k2npJA1hIj/DaCRAJ8HoMmxunV29N2KVNcE7g4JcRwJQiBCJqndqeZ2M2VS0zGtZ3DI36CRUcjD3
+VU9eqj5+0vz25B1SYkWei2EW2hc25Ezs1b7YkZbQqQFZTbc5AqghL9VAkc2WkchDI9rACCceyqE
Jk7cRhMuBi0wAVYcF+/bx064OSsBTNd1XECdyLVzCIg0DAOi9Zz0iRcOL6Wx0woZt6LI7wKjxAYB
AmDeCI/01jvGrCaTwQqWP6vxdz3ut5UR7f76/3PK1HFv2FFI8HpZYj8ibRDbT90kmxsRLdlaCvt9
tWQFijBhjhFAv6SnwTyEKsZCBz9z8Bp6/IY+gPTA4AHuKqTtzyVlY16CmRn31GxQv273pA/3ui3x
G8JN+RTyNzZZq2OGg96qEBJiaMyxD/Egm80UnRcbPadEhyljBoBTowCZUjlRXFOkPi4giCu8Ynqg
3+kWWUlxuIRGYZvIeOrQQ4/2ufYxAd5lezcE0Lp45DAWOgfvQ3SWc3r0vQn/MkOChcpCYZzwDrX6
22Q6AAnLCU9V84oTmnaHKgJlDs4rXkLbXyBeyH8/4Au2r6LQBm3ULP0V+43jhdZz2b5Nw2lbjPAY
ferJw6BEagIOuRZ6alrsObgbskdXFroID5HLkNgZnCc4WM5NO5zJ/5F2njtyI8u2fiIC9OYvy7Z3
UqulP4TMiN57Pv39UgfnqIpNFNG6M7M3BhhAUZnMjAyzYq0a+hOS+Ux9NaoXI7ySs6u83kVrKKWl
Vx4C9v8zNPcJaj76UUDphIqT2t/1/edROurNW5Ue9bVOyeJVOrE1y+j6PMqS0cJWRCtmgmiiCFfe
0pXVzD9Nrg56Pdpsm5oGbh3Tvri129uy2erxt8Rc6fMvGUN3EcUVap1UhWbv3OQ7etIKzzDE+T5U
1U1rGVftVB1rxYHWYXCbqlhpJC/eMSG4CgBEjGXNxxm1xgtDLyFOysONp8ku7RFNC6GFevDKK8N2
Q+8/Ajc3Ku9j9daKt82aYMZiLnb6C8RHPvGHkl11StjxC/z8Xh22k781+n2R3AX+XVUe/OjZIze5
fOGWbVJoENVz5ALmlSBQKE0TItOySRlI6HXaNo9h8ShVN4FZQ0bIRHseu0xur5gVH3Aec/8hEAX8
IKgiZi9ZYttZmpmYdTJN+lXEU00NGGWEdpDSq6wWYFLwd4eSwaqNFUUa0bHaT79le5L5ZTQ6u7b/
F6AMpHuUwyCiYbRl5mRLahSZMzHFJcFlNnr3pf27WCV6XLqoJ0bmb95A3VvvHYad7LpFO1Wmi7Wy
t0v+TTREoOdn1smZp5hGDMmO34QpqVng5v7PFraV2PmVFY+rAxdL7vrE1LzWouij3Yehn24GP9ki
j3IbDsFWHfqVGvSamVkY30ZTHlcqZrzquda+JJXGZVwj0Vl64U7XMovf1Wwam9QL0o0u7ezg2rQf
CKqifuXjLH7+vx9nDldJxsnqJJmlkI24Vqm51hpYcm0dMyfiyUoqZwoWjPipT6l/YUN33OBf2rAO
rH/wUwuPOQ9JYlvOy6KCOFnyq9fIch4rRUKVd7hhqvVQq83xssdY3Li/5uYBSJyGkTF5nOrOaA+D
MjxNvAiXTSweM8GWIATZYFKaHTNT8YzOTzFRFz81xlDjYNf7Xy/bWPg6llA2RPoA3CT5yLmLb83a
N0qpSJFCGj24T4q4eApySfuhkjW3bj8Y/erskDi5M19rK4bQ16bKJ5g9z22i/utpnQ6flp5GbiTh
UI1bj+58a9H/3RRT7NptcFSSR61q9oiZrDwxC2/5mfnZxZI7NULCuWJb9b1EfRlOtm7rgNzV5AdZ
WolSlt6zM2vi4Tl5Q2uGiOI4xJqmPTfkY1Ozg5/TtYLXVuOxoUJx6zX/cKvPjM7unDFCtduo7HBQ
PBR+TwC2Fn+rax9xFrX6mp2nUsK6JOnJM/a1vdMCf6vLd4b3Fku7MJPc6peWSvso2AXhlyBqBS6S
tHdjAYoLb3rzp+x/HctPduftLp/p5T03DdRg/miGzlkamH9LSzgSU3BrrylMA913Y9r3hX1Iq0/6
tOXwgRBeO9YLt5WEA9AhzO1UB+e1HXnUvVIRarXe4Ebaq5nfRc3+8sIWXtI/0/nggamBWPOB9USS
tUGzYH+oVe1gDT/VZD/69WbIDsOaSOOCXzgzNTtBJZgm28wxFSjbRAIGenSyw7jGMrngRM+szA4R
Q+qNg5tJN3Z8GNSHGo74yzu2+FEI2P93x8QyT24fcm+5WoQYiFSYsj+H3T4IV7DGS0gMgIS0vUGc
qu+HP4KggpK5Y+DACuUdEzTor+3S+EfsbUPlVmMwKN4nIQJp8lqdeOmcn1meOW9JSyBV08SoQ/mE
kmuebuXoB9UEGKHDYlv57mo+vGiSATUoH2kJU42ZxcmKE3mJ1lFZbVo3qT/ljO62MEw2bjO2bpS2
TCwSSmw//BWBPv81Ol+nbEdjLMCT2fSYm4+y8tscfl428WfgfvYondqYF93rrjF6RcaGVvSfjLa8
jrzRjUDZ18x1xY22bbTfVfJmKi9y7pbmbToEO8Wmx2u7cszooRFchZ25H1OkAczPqiejd/YzZP4W
8IrbGdnj0BsPEWPjl3/3wj09+9nztzTsAsWo+dkdqaCa73vl1Qm3UrbiUhfeTN5qMIwygQhl9dlF
9fXAK+oRTO5oTvpr6DjpN5/TAUWbrgU33AoiiCYzq5zNCKAmvrzI924Cfnx4aIlSYIh/xx7VJ2XK
5HgIOiB5yeWbLFlZ3Xsv8T/8+8KEwTzabHVpV4SVF/Hn1zRcnNLfRHK8d+S3y6tYQJRgBsAU9TLq
7dg6d0airWkghAcJQ/hcwfUZ72XtMKBW5vugcx+MaVt2ruXcNpvyk6G7zWaDZm2xn9Y81tJy0asF
OI42FhQUszPTBIUSjSrLLfP/8ti8bUbpMLbqCkJtIUKAoxitaSgZgCDRhzlf7iTLrVTIeCfKdLCO
BWlTPY652sWunDRACptyQign12qEVRJGAKdUqbStEob5o0Ja/UCjvg4Zq3Rqc6v1nrrr66obEFBv
08yVUIfM3aaMg0+e1daf+iln8zQ5to+qF629U+LLnDsHlgLIDU4GajHW3OuVbZqYelSRies+6UuB
AmriJNCqS7btlmp6O1YJoVzCpFkk/QN2BeuEyTCqAjEFM3a+kZIyOGhEcPny5Ldv3njhofO+GOnh
8vFcPBUnVmanApGLLjLEhIldP8fxVqkgulA+X7bxPoABUMUUm24iJCog2+craWug9oXWCTBu8ai2
xl3gaAfTm3g5cteWvJV3Y8lviPFSRK0RZ7bnbcC61CRfaVlSBabZqVRXDb5fXtCiBUpVPP5CC+Kd
5/By2EYD8TJZ5t7RPTgkVgZ/FrfsxMIsghlLOqVFjIUhf+ogke5f5OjGiWvXWdMSfu/j+TiOIDeB
G1vh/2Yfx+sQlFQB4kbTPRBIuTx6wS7rXcNG1XF3ed8W+AjPjL3DgleeX2UCll2V21S968dDWu7s
eKf4R1PfD9o2rx/ScJt7R1tbE9BdOuknC3VEanMSFCI/AlRALFQubytK4c7RXxN2W3IYpyZmWV8R
OJ6nTJhok207XMEagHdHCiBy9pK9qdc0wRdqxWI7eVRI5vl685R6yOJYzwDnbPxiXzeP8vSmRke7
fhgDpB/+s7WrRP9WSD0tfdTe5O+1sVIRW7oHeCdeT+B7BIZiy0+21CtNP2o11ptCc8LsjtupK+5p
0YIl4E0qxDiAWc8tyFNRxKopkEda7SrpnRyu8XItMKDhKthFSLkEh/r8AlSlJJdIuQAtNegn3aTj
s+IcpfjOb3a5ufWd2C1rEBL8s1LqX7p5J4bnlyG2Or/pOgyDSnekg6L9iJp7ZfxcF9fKxwGKZ4uc
y9RFI3e/EIss/Hxfj9+LSb2WgnB7+X6vrWh+xcosMUeB2g4gUTOnhyS7IfT1zB9ycwQ/tmJt6UKf
7t/strXgPepYFmuiaW99q5vrqP96eUFLbphRMVnMYVtA7GbOsSgMKHUbJn9sT6fXWYX/hZ0quX2O
YEow+NMOupg11pGlTaREJljbwfTZ9uzID1KghY5AcKTxS9PAXb6R5M+54o7Odb9GirSwhYrgav8z
+snA8Wx90CUquWRiq3EoiKm6+alozGmfWNAbXt7JBdeowC9AaVvoCTLCfH6RfRll3h4+g02I5KUy
hvd+/ghi+l5SiutCuw9kbW8bhIOXrS7Q8RI4/TX7rjUwtIQIBv4jHJwjo1WuM1hbP3zVRvUoSeZ1
XXyq/OCmC+ot7zhEDrqzGdG7iCYUpazPehQc9Vbf6MpK4qktfGV+GMeKGX8iiDkSpPKjLrcyDq+d
M9kgtX58HRi5rG4SJ4xeSSSnr7aTOFeh1vbHSB/jbdU2fe8WaoPSazN5bjnFwZesKuTHzFMjbyv3
jZEcvTpuYVHuh+Y6G7QBedHR1LaWGhS/2qjz+60qpcOvBAbn/wIPNuJaH8bB7UNT/WF1lXGV9WN8
M/p2O2x4q6fn1qkUDoUcf/XqMrxizKXeA1Cr01spa527WO7ylabr+9yWT8ZQGjgJsiW00c5PShI1
ih4U9PiV+ppUQdJ+jfld4q1NVf3RB5hF90yK018Tw04MUs8iX3LerikDnd5fV2XyJgiC7o497X+H
rVQfZb2FrMKMi+GHnentfTb0tDDkLi52XutJ1zkt/cckzinqNpD6fa5CPX4sE6n9UTjStLIlS4cF
XiADpLzgBZ4fFr+VdaRD6ENboxQeJHNSd2bpXBVFVV1pGgWg0bY9d8z17uMPPPpY4FHF+4gy7+xb
kLdSyP/TH62foCp0LXN3+YIufexTAzMf3uh+Y0sc9A0EJ1RMcqlwvVDeRB+vJTH4S7AuiBf5l7kj
l8qubEPRjrLNcte28X2mtW7bVStP+kK4AkEDXo5sURA4zDKdLO3KqI97StB2vw0lLu2wubxhCy8S
CSE0gUy06ahNzV6HPkARr6tYiDpuKmjEkbVuVcgwO7dStBVbCx+HLrRhAvURqjbzLmEn60XSeXSi
g9ztsm/V8NDku2hNN2thz7BCUYJNEyo9szMWG06o2qOwkn017btorWex9ufPUqlg7KYuEd1he8hc
Wdr5Q7ayT2sWZl89kiOzSVVWkKnxldlFx7w4Xv7qy1/i7x4JB3ESaJdFkJTTyBrKzN87GoQwwxeT
6uvHB7oQcLGpuAk9Y8F1c27H6JQi6FLspMrTZAyub39vtHsnClZ2bCHuOLMjdvRkPahK1SMQrpSB
ycexu6v7L1L79fKWLRToz9cyuymx6an10GFj8p8jD2B4ususyPX7YzPdqdVTmF3JzvfxHzza2dJm
x82ESlQKbXGcdZQ9axqbVNy8O23tU61t4fzQBfnYOC3L8+wXo3io/MHV4u3lPVyzMTt2Yz55qdpg
o/KfJ/uY9xuQzGsh2uLtoU7ItCJJLFw752ehtdXQ12s2rHTAoBtbB9Kx0RWVNUv+PMItEL5WyUvt
IbgJQrdNPjF1enmZC+0NjoqIuRGCp6Az5yTL6xLIdM6xb8u9Zj116R7own4oN17quDLQP3m4TT5O
Lmugqimiby4cVfZZRGyZ8TRWikVomh4Z5YNvxa63Vbe7vLaF0OHUyhywUDmpDQUXVozqLSu2+nRn
d4Ub13iQvZe+XTa2dF4E8l6MjQka29mZnAolzm0ZVFFSbasK+SGLWunzP9iAhEHhZdJF1n5+XHqi
HKd0OC5h9jvzbxuIVtZe8cVlaDx4aFcSnc/hunlfRX04cBwEUiEQ6D8q9WuE/0vH3vlrZI7WHezA
iqYJI03xyaNtHv5Lwcs4tTDfKUKUMUq5vVJZuDQlzfbaW+N8XgpHQBUAbIZFXnRpzr9GOlrc6R74
TaPcysO27b521l6Lr8b+9R8+u04STikISNkfNbCTFwNK2xROWj67KR8nb+tXV576+bKJpRdDcImA
uvwj+z2/kW3edHIzgbxRkq+FdE3+s8273Wg+e9bedg6x+tuS97m1UupdeNuxilIVu6ggAz/bQiNo
PZNuLo4cUQkVwezQO5YkYvkaJkV871nCgyEmwuFdo682vzlK0ia1msbgCMx2l2ul69lMszEDMwD/
UnYgMkDUSqCmeqS1p/jH5d1dOO9n1mdhXhfHsmQD0QDXOriZfa+UK+tb3EcGbJjloG1izvtbidXV
DVVzlofDjqXfw/AsBXfB2mOx4Bww8NfMbB1NoDVh5WBG828RWuyCo+Ht/2GrTkzMorBJlezSj1Pw
jFD19jUYYP/TZQtrixAf6+Q2SRU8x5rYK0oQbu78DjqUy4qVVuBStZ/BHRIuUi7KxPO0FaaqWIJc
DBgG2mtFSGoXMDaguVl2T8KNPdi34T0u8s9D+9lbA3wtVJzOrIvzcrJG1HO7SJI5cGkXHWrHepG7
8kbQZfmaCRiLefAh5SDWh8tbu+ARz8zO3sAwiXySKRY9ac+1d5sYd4PyVau+aWsTlu+/IXmgBYeK
jjY4vbVZ/JDWPfSAshXRTJUDN27L+9SU3EQOVvzT+30UzQUo9RAsIAd8lxM0bdlkoxnTvatdvb0r
hpe+HDe9diWjYYGw78dxtgJkgi3Ug7kF84L8UKRmUhRWvKGJLCmf4+BZqr9e/khLe3diYl56N1oz
c7wcEwUwzkp/01pzW4/by0bee7w/YBkeK5tnGNmP8wM4QvPd9wOq1KXV78yo3vZrMcR7l4cFm5FC
cmf6nPNSWapLZiaHKJhbnVtIV4a66zRouLrXywtZMIMCuyibMBYgDvf5Qjhlaee0IAfS9rPh3GgD
KvCfWmUlJ1yyAuYdbjsaWdQ3xDc7ua+GNJpK7PlYSTyGR0rvOZHb+36S6itF9qTj5TW9v6Y2Gcdf
a+LXnFiLLSOaJA1Z9iwsY1cvvg9Z8kn1v9qTehyb35eNLRw3WFwhUuAewbqtzRx6FBWBV5YcZyf3
oVH4PoCaMouXy0YWjpstPhFDpqB6oYs6XxFg5Ca3BEvZAKuH4RLKWE+8lPavy2YW3MEfnm1bCG2D
SJy5nTFwUqUUUDDL28fTWwAPUBQy+rXNlT24XwpFa0OTNOH46eeRi80pp+IFpkSFrnwWyQaTlDqB
D5esVtj15Mq6NzIoInuP4CL5elZAyu0GTPFvLLtrt04f9G6p2ETV5MjMHUhUZ+qN3ks9dNNT3V/1
vaS/pl5NKBLKXXGMCi2etp2GN5VTswkObZ+gNdDhWW/rqm9vqSBX96Uy+u1NYYX6ozmZ3LdpnPZq
MwY3pprK39Qxt2+G0K6vWo5XyPBYimPWJ12heRjHEhRDvmP+TuV82E+6Pf4IpdF4ymsvfQnoZH0p
Yru90Z142BvYeCpsUB9FlqnBNh2c7lpPTPOtKwPYneIxUNzUCLNpW3eldJeHYJknOan9zVjJ3XfB
6FnvIUDLr1pzwm1XvZU+9lnVTDd0WXvv0QFU+sCoi91teqgSG3fIgvzKMoLxtWirYG+FHUyguQI/
AAVN8xCEGloBng3d+dZvRwaAJjWQHhI1k9/icvKe8qYO6Z9YRnmVdlK01dNKob0SZa1L3SrIbrIi
zq/5jJq/05x4/E8t1TyFNS1OP0FXVJBnQxi+z+o6/F03ZaLuJavKyIktq43Jy/32zY+i8odqTcXv
LrCjH2g1aLvKb3WUNbJEu9WDmupbY3qSe/nEv0+hKYnJgijPAiUB3uP8YoW8U4FUQpWsptNGh/pB
lZrDFMmHEGZmr0v/i6S1vtXSXaYiIeSuHfjY5jURw/MtPUu5ZFq8N8EetcPHwXUs6sTCzKcXWWLl
jSBL9VGPlZLR7bOry9u2tgaxrScethmVVh//OAqOVx3eD+rTZQML8SUMRRqPBZJXdCjmrqgBqZpn
zUhtI1elb1ZnWV+zwO+rTWlnVEcd+C/3qef4XMLU7Ca3CbxQ3Taxmv6qfC3i+4X1TRH2Xbm9/MuW
lg7XKOEZ7HZU6mf+PvG9ofd1cBF9+1lSOtcMVvoMC28lK/9rQPyAk721qybO1T+8Rr36GquwOALA
MMbiOlNXLK0tZXb4jdBOI0uoK1Z0MwBfFKuyUUuPo0VKSt4NgzdNgPO1hE6IexbQBBzVVrVeHSgO
A2Pliywaoa9IOIkt2t3nRnQrCYseifWNZD919T5pt4a2YmLpm0DD+n8mZomhA1jV9CKadPXwLTbM
bdQCxs56Gphr5JZri5kdLzlv86KXWEw9HpXquiYgXwMhLIRHNgUdAiRgDwB8ZvsVdqPa4fcECCHb
Qzq4Tw/mSwCvsu59nMkVNoQTU7N9G3I5jUeJCqVXhEf0TrPE3xvNtpHvguDjQd+ZqdnGDYrld7HH
ZGs+eNvGDLcQrCb5qy5D5C6Zm8tOYOnZgEQTTmN0asCxz4yVft61tcMW9sUmrEO3CJDJO6JC5RpI
Jkdrh2Lx+J2Ym7mEWon1MZMwN6aeG3bbUf7tdW6XvF5e1dLZI8ykvqLq6vtGKiRnrZEYIEYCtA/A
I9hgNpRpjZppxcpcNnbMfNkMR2LZCLIpO3g09WdzjTh5acNOVjKfs0unairjP+qnhWEeei2uqPor
dxOMePSKvOjl8satmZsd83BE4bxO2DhN+5lYPzOi2YKZoSD6ctnOQjMD4j5iBlr2tIcB75+7uorr
VHktE/Id725qbBzjuVVflJHCR7gN8n0zrvcNl866QGyAcEfEDiLUc5tOAMW6n4Ol0PJMzPJpN3nb
vrR9ke6U6r6jhSM5K5iIJQ/lQMLPEmXHokd9bpLwsdesHqoBqdfbnaQ9GnHrQdaQyVeFXb6B617r
VC1a/EMFAC2Y0LQ+t2i2jV6XMW43HxOLbpuC4HDch8o3NfakYFPqpZcc0qFNV+poC08wmCnNtGxq
IVAOzzIuPnEWmz1dlSwwrvL2zvLKw+Uzs3Dd/oeD0QSYRUNqtjIpQQpdbyl8y3Gc7owJWkmzqgeg
GNZ//2CJNJgpBEcMgc7WMhWOSR0YLxXl1EPUp9Y6FGq5u2xkacMYPBeUMUyjvKuoK5MdVHFF39Uw
R3dgAEtbEx5ZOArOqYXZ4bMmlGBkbSQqoiUfPUbyXtGOaXqbj/8QpwtgL+1RkBFwWolPdxLpxdmQ
jfYoIJUK46OtsymCn5d3a8Ex0X6kEwVmHXTRHEQc95FVaIXGwIZyrfbXmb4b7d+5sZbFq+LTnifx
orsK9AbSeIu/Z5/eSNJ2DEVIUY95vi9byGmzzqkm18oM099aTmDfhXIa3PtO0ObbKk/L+75Pkpdw
0sLrJFXT/OAx3R25ZdnqO9X0khdRKb9VowHeXhVx9uPgD1Z5mxeFc1CYC6/duu9rz41yRrB2ZhiO
KiWE0HhJHIhkNrRDzKuorsuKDEiRspWAcHHBIKNhS6b8bc+7yt4Y+15Fq4AkzpB3Y595G72upau+
EQbLZtypaq8fjLHtD1VX2pvL3/X9pWanmV6B45h26TtRUXRD+zAuaDBCXFLuGyv23+wR6EjmVR+X
YMeUwHUC4wGKPveMgxMpURbRaUzabnQtJQuvgsK0XQZ31phC3p9WUDCMwcL75WgqyfH5faBQI+V9
wrxtMBb1DeS84ZMTO/bPSsvH67Ef1ihgFu0RAgMQAIwLXf65PUIdx6w7RkmL4qHUaCyhdNyNB72Q
Vj7XoiELbBfqf6amzmk/fNUsrSzuaDoDdRxDhfQ1vEebZ1fr5fPlk/HeP7KHf03NJ4u8Qs/lqcHU
aML4V2cPY1t8vWxi6fDpMLnQ1rQ1552fL/WUe1dgou/8beppjzGKfEE8rjxcCyUAlgJAm64fKFpW
df552tChppeMdFv6fTs9h8mNFL366pXBrHeIkGZ5M6GaHt0XCeDMT5fXuLSN0BkIrW1eGkqu57Zl
SbK6MDZoFyPenLbZJg33ly0s7aItYOBEVEAX35WBWiP3TFzxJixeUX6b1KfV+7RgQjh9G5ojQU04
7+6MfpxXU8UcZx8f5RQZg+kYElRdXsfCThEV0s7hK+m8MNr5TtlGXoaFrUAGMiqbNt4xTbJiYeH2
gJineCDwBjL/nFtIS4YIAy/INll25wX3YXlnOb97dSV/XFiHmPdCMoB5QIY5Z84AycysibM42/TI
Pepv5poGzsLHwHkiOc1jTwtk7kezum1GJnqyTQHPbh9v1exBa1f0FxdeJROoAZ9CFKc4u+c7pSae
blLxyjalclDST719yK0vunklG8+egX4K072XP/7iosBsCLkAIO+qyB1OIhglBrfu9xjsolvDeA2s
rzHjZf9/NmaLGmPZb3MbG1P24LUPFLCj8OWyicVv/3cZc7mAaphqgN6Y0KdxryjJcWRm4OMmGJDg
hvA/JrvETp7slNXrWQmdRLaRGGUNTYuKffwPqzg1MfOXdWgFVHswkUyV6zD33K0kK+8zQSJuKgOc
MYcob+6yTKODyKusso2Zh66efYreaLNS8dia9G2GH5c3bOksE7tCGSYAYWiLnW8YR85J2qrJkMN6
GDvElBmrlumwmbARHkbPPMhrImZLh5kFIjzExACE9TNP1kZB7hR5h58xQ9ZznUbf2zVa3iVfdmpD
nMSTY1BplUSShg0pc8PfXf1F9rdRsHIQFrbOohgq1NApTtHdPzcS9Ko3VFLPo2XcSGbkpsGLyVRk
4LiKeYOCVDmt+B1xsmbhPwBPIgGYmmhY/0kPTlbV1ypyk+PIt3JeJulGR03A3GgNEIxxjXps4SMx
vUHG7Og8B++keWy9y4jH5WxTtSOE4iSb+qdyWOvRvLMi2ANMJmcFsyJP5+wqyTIzOsRoABGbmImm
baFkrhUeLp/wNSMz51kWitN4A0YMD7g3bGNa9g/Sa4KgQPDRcqABk8xjXFkhbB4GGAoildK7tu39
YnN5Ge+O9B8L2KCDKwbBZw9n0xYFg3M0wIfS2Wbl1naelcTZyCv+YGG3CDAY/Ea0W5T5xX8/OWNe
XhWE0QUpZtkgyspc0/jF/3BQxlg+or8UTPjqhH+ztUh1HhiV0LPKAu0JZbCtkSHG56/40aWlnFpR
z5cyJr3XRp6wAprSlOWDErYPmrWGVlo0o7FfVAB0MsXZw9kN5I3mxFhelxi3zaDdWUBJ1LT9+DFG
I5kITeCIxDzebDWTpJqVIToWlL8tYGel5tJPunzI3j09fBgIaohpqGApxE/nRtS8zEg6TSCihrHv
nXDHlOah90H2JNHzIPXbIFjj4nnnRWcmZz4gsovSGhp6F2moM2G9C4vvvtdsY+bu9GSvVwcory4v
UvyJZ26UuIAcW1QCwXjAC3G+SGvKzcJo6Nvadk3MbkFWU+xgcTiYk/3ceenxsrn3mFhhT7QVFLiL
qUPNTnvgQbncCp2unqpjm+wKkyb+IY82ufU5jl8V5SkI3hz/+rLZpVUyGKmjKUQIAX7wfJXEyH0I
gIDSSXXtB7RrRAf5ph4cN+9WiJwWXBO1KPqO9DOYq3LmpyaLk6nMMWWq8lWqebdtEsNnVP5unebp
8qqWTImeiQxWiydjnqzqWV73RsdpMcxOdmulaO/sYGxui7qU3MYf/8FTMULpUH+iASWqM+e72Kt2
rXiCELpSzR3tV8itKZ59GALOCQE1LZDyhKzvMkgHMAenhzIXHPvWNrZ8y52S7ClUEuZQs3w/Ztnb
5X1cOh0gpsXaxOs+T5NKq+qSSsgx2J3xXzIOBxVN5smvajey431trtGJrdmbxUr1UIOsCrBXpOFv
OWiQKB2uBwrytVQ+mdWHw5c/G/p3ebMrPma5VSYxG2pn8O5KnxDt3efh7vIeLjh+CxgzwT5NFOLk
WSCb5aMDGR5rGGL1qtSems7Ygb/7+Lt/ZmW2c37aVnEkyv1DoO7lyntrm/JOm376YbXSDlpaD/VA
AR4kmKE8eH7WtWmMoika8cTdc9I7DJZJbrDmfBdeGIpzVOH5i6Lu/OnXmcOuPDiIYIpStoH8RQ6/
eHXkZl79VIYIvK74i0VzFocc4Bu4/bl64TgEgA3EJHQ9FddWfJtov6q+3Jn/FbTJuzUiGPEt5i8L
LAcEAQQ27OLM58JR38p1R8QRO85PKYHZMQtXoMRLDpDwTCN5IkyDEOv8I3GJUHKv8bVUia7kNtu2
/fiNTIQZK2PlnVw6D8RPFkmaqErPU8NQAayXWfRNIusIshBc9LFWk5Wyw3sCFq7qqZXZ42HqYZo5
QpGtSfT0lzQZ5rU3aNUjfFfjZ0WaLObIzeJAjyWhNmnVN1FBNcTNqsh5UJ2+ezHTndqv0de/bwHP
ftbsMjjhaHiByeIl2HyS/sC8hzltfCNAZWubl9pGDw712juwdFrpIfHUQPulq38iiZPgW4GA15rg
JdwUVXMVmtrVFLa3XjIcR66iV7XXsV59POITbav/MzkLkrvcHL3MxyQsHW6jm+5g/2y8LfirHY3F
LFy5j0s3RGB4KdLr8AbMJ3XapJiyRDAGKI73qMFPPpSfL3vlxQvCEDRqpSJ3nWNGVN/InLESFkAl
h9ednCrRYdCUMnCjwvC+N0FX/MseUm6CBER05uZ5eTeOne4LMFGThYfWkt8yubjOC0oOlnrXjLAK
pmsaNYurFHVO2Lmg0Jx7mqCcBiNiRmJj0RTQJxn6xOxGzx2mMYyVqsNi/MrHEk4Ng++geKoVxUim
8nZ7TcKAbO/qvHmWv4/in4PlStp96b1Y6l63VlzDov/hGnARdAHhnGU8AW3uKdZFV7W2XIRkHoHs
7T2kZS4fmKXQhHrh/5qZA2Vqe/TVVlw6ufJ3fvMq0Swo830wTiger7jUpc9G+ZbvRdkIHpfZknxD
UtD6FIHeALKo9uxfTtlbG6kZAshp4sPllS06McbidJIc2gbkHuePhe90No0+vpbZavdh9ZzbFvLU
eX9IDH+vTsnXYTIQsXiIzLWJl8WFnlieuRWvQd+mNjgzYZK+9fKXKdaeCoqzGxpa+8urXDom1BJp
eBA4Ux+bhWFW2WWeH2EqLo3YLQz9t9Ok1zTW1uS3lnwXbVNcikUNXplzGYaNhk7gwPwkXfiveekE
rrbK67u4b9BFkETx5PLtzr9Y1A5pnzXYyCzwxMij5xF4el2FvHElP1w8HOT6lHjwWGIm9NwUpDnj
1E90nM2msZVrNGl6gDFNqcqujrABgPUuqm3X7NX4Xm+M4FkN1PbGBtr+8ToNlUaI88jKGXmeXwoj
LFrbkfghcdV8Jp5myE2Nthl0sit+enHJoKtEBU00HefdgchQgsQu8ZqEwdeaHflujPiyVwffvK7/
NTnqa5BqGzXPHhXSocvH9P2XJWnFVbPfFIreEdAYWm/0BbHOhu7brjeRpci3PoyXWfZ82dB7f4Yh
4Gt0PUU2OY8Qta43Ws2hP+HVt5n5bUh9N8mOJOR0RlbW9P7qnZsSaz6JVyD7KrRBx5QyorHn7Jyc
YHHtQV8zMovEOsOoS0W0dNA18esfjtS58YcFAwAd0/vgmaEqxOTczIcw+1HJg08pP2YKx0y6Y2ol
e01aKwUtLAX4ESECE1o4rHnjcFQIKguFqnpWW9/pyh8sD4fsF/7KM7NiZ07JjGRvjlTrxFlLRzco
pH0tDTvPWIMdL5qB+0m8zsQhc0S45HSjVJcmuzZ63Ua2c9t1zBzWr9b7uLNS6LIwc00JCUqBeR7n
lxWeKoH1PzQLN7V3trWJozs7D7d29c0sgr3NhND04bEV4ZRAYFB7UQDB2bOjZ4Z1EHkhVu0k+QRT
1KtaEPbIEnptTAQZjL6lvrO7fH0X/IQYQDMFJyVkS/Mz0ml+lLRTmDMIJO877Ucy9oeJiHxEQeiy
pfeVVw7iX0vzU+KFuV8PA5Ya+zNzLsQkO8kzdtPwzVCJ9XblWm9+zeAsHEma3APOhcGgLl2rJ2K8
j3om3r6Elr2rpTdrDT++uJcwoDGtJzAg85eltfTWGOo43yigGMfgaVDHrey5nbUSIr/P29jJ/7ND
K+HcD1Z5IReeycIiRaNy/UV3po0XbSTjLXW+2NKawM37QERhSVAMcShZlzbbR2sK+sCvcCOleaOO
hatBg335aCzcbAilBKEtXQARVp0vaCgTCg1M+G4Km3BglPtoFzcQuaDitEaQvrQYascmCGRxz+YZ
IR21REpUi3a6X7iG8bgaUv0J4M+rMsjsiSloPAgownmg01ZAciuPWzwYdeYWnnFjpUazl/4faV+2
Y7euQ/lFBjwPr/aeax4zvBipSo7n2bIlf30vpbsTb5WwhdQF7sV5CFDcpCmKIhcXWX6X6tpdNdjO
KTbna0PTTr7fHzWzeem65aY1kwSE8DiFQ3qPHpKNtHk6NViIE2vIyBLdmhQn8iORKq5rYMB5/x95
Cmxybve5nwBhKtIGo0LurjWqg55y5nh9007YlkaBkM7jSKfvyeJsciPhvHuKcqPky4NqAPPWqJWh
YCa2DYY2RgeSaRwPcEomL0z6R9Bc7f/ZvSAEI7RYnAMAjXguq7LqqpYlCATIw+JB37vg4Fdu0pOk
e2h74HGMp50H2IyYTJO8qw2rgJiGFtuavHiMQ2VHelg6Tq5DNgxrqIwWSxCdQZVrSu2IZyWXjpxC
nHhEGthZmQPZdg6GLDpGtDWuylQFCZCcHg44/yOGR8B1Blb34GQiEJM16O+U7u2YqtawS6I2bwna
QFQidwX7ybkIv8NeoUpDcHP7Rzu+neqvoNkZ6aM/fLXtA4kVuYuk3ICVSit5PNiuVBrZ6Mcsy5to
6TZNf1uwMEPx29jMy8nWvgdWOM4v2nT4d49EEd/CMwQQK6Qz50IxmdtULYB86E/od8xqTmZCbwzv
n4FcaMSheYVhMB3Ob4plGzBOAm1ZYqmjU7JtP7Jj1w8bYH0V95HMKyysGAXWCiC7D3XoOffTDgkR
vAIjK9bwC8n/v5vLRoQwTQCE0IoT8mUzx4DA5A7wbv3ZcE4WVgyUCh1kBwgYOz76BYwQvO/8i8QY
0G7QOYXbYTFI3buccyRUXg4y50bTHlBBoE9x3QlXaeL6TYCCCCzlXhGMnoDTxJgfinRTx7/6eVM1
ikRWkikAIMJn2UAGgaI513rl3OXU9xhPx9CzBYpOj9DQnB/G5j7zs7DMs7BTbdGSWBEDiLwrqwOz
hgz6XJ7GJqfD06aJippP7/rvU4LbxTJV6EGJx/HGJWAj/CZHse5cTm0ZbZxmOs8le+20zCZYlydH
xdwpk4IuLIqQsB/uSMF6ftHBeiVrsG7kimK/tGpkU+INGAjGGwPsucCPi/Uyk3ggX0vx97V+2+qo
pRZohz4bwzVo/M1kz1QwNak83qVEggpiB7HjBoCKM486rOY19EQCukcpPnSD/yzvDUkLyPq8PRrH
/zqOjBDnYs8fiNkCHRe8YMR5qru5QI6Dm2k8eMmMreMqgqfff0NIuTj1sMGJpFC9FbMIm1hpA+bb
JkpQfQBPRJkdM/1mREqMVZnTi8lCf7nHip8k+1GS/bTcpaqALnOV9S8wzx2ycOhEu9puIjNetBN2
f5l3due8/3MYPFNTiFG9VRgwJNTMC32r4b9YhnT0wD92WYzkGfO7Bwd0PlArGMg614UFOgP3Nj9c
yCPG1o8MijUj2V2HIaDLkmThgnf7/p+k3xnVKjw5/ZJlaWU0UWkth8oGPUmQb5fZfbwsRqYQZtfQ
d0LLBIVOwW5lYXQ5QQEsSlB89oLkjfbZjY6UF+RJqnRCIgudUrCscPp5+L1gPIAbq9JKIMvM2ytC
kvuFuXuvr7Cdw98VxXjQrXsD+NqyM8FsfmsaT67bXyeDE3bWW18UCtVl6c3694gmHju8uweC37M4
8ZdmMrZ2b5yctj7lRXo/oLRRAgjpIWFFuykFp4jCZSUXECgGscQIdCuAeIkhZ55MVswj0In1EISV
caRGhAWDpZlFlYa07tvlDy3xJx/xmiPggBDCSO255y5u0rMKtGXYP4ZNz86elT+WSRHPVDKEk+7E
TVEGcdpGfVaHS7yvWbLplEOEUjdaaSK4bNK1VDcGaGIXe3/8pmGwqNyk+fayvVRSeFRbnb+0DTAh
S6CLi2VwCdAKR7z7TP/5shS5xVxOrIEdyeDjP5fiG0vuwQ3bqMRudgMD9WWG7tPushC5Kn+EiGsD
Ukpmfen5p9duavuu8g45iyhRwCGk7ozCASaXMKL3YSNXV3txTj0YTBsspB3jsbW6awLSbYztm9Fs
xHtzVlV7ZObjlRfMmCDXARL73Hxl7hXghMWQtu/nKH0G13pV74PReLlsQMkNBlYWlAAR8iFIhA12
RZcbrO3gC655g23D+yZ+uyyBv9yEWxo8enzFGIiqOSnUuSLpPBCzt5Acen5WgVoNRAFFOlfbplye
DCNrH0H2UCni30eZ4OvF3C848bEOzxIr7UulOWNgI8Uas80UfLMt7AI4zfZ3okf/qhwEgSmaD+kg
4IlxP4sNiwwN0pyWfKXut7g/JuS1N0+LanLz43c6EyQG9KEBU1U54840+q9egZCt2ibPj+P5Z8IG
cBf9YrzlQBArVsgGe1qacXSRZdCrZbx3672WfumTQzdfteZVMijQnLIvtBbHD/YqBjVJnZOeQFzZ
sojpR1As7+Psu0YPY65C/0hlYfQPMERgmdCsOpc1LVgpj5OGy1B/Hf38YDvLQ2P1W60nIVpLilzg
48HlE+0cqQcSOfxX8HdHG/Ok4TfFPFeh5+1m/yVut5fd7mPY4zLAQwt2A+xqE5kGmnzyWTNjGzNp
fjnsscuvUwYciOJxLPM5QLQx6IrEEF0RwW6Ggb2OlselGA9unKEk8nBZjY9xFfvAEVTxPPgdGQRT
Eb1r67bL26ipN26LrZzviX1n5ccKW1oLFVpT5gVrYfzHrDyu6pqUELALRf5ih1lxdLwHx2lDTz8O
qheXzAUApwSoDQA9QLyEqw/stnPtpDBch1UcZb/n++CcVMU4IJXCt0vgTuJ0goL10r5xUDcuW+yk
emAB2M6CR81TkbPKPA1X+B8hgtX8btYQaSFkweFsjkP2vhgn3VDtfJN+HDQZkC+iFoM9vecfp27b
wSsyiPEL56rCxO4BT1OwmCb0u0fcGzOJK8URkkrEGmj0SdFKAfj6XGLqpLWjx7hf4+onv2IHL+q0
oza3m7HZX3ZzqQ3/iAIm4FzUZNfjkDcN3IEdQH3XzW0YOEjrFGKk/rASIxxXN3Y6QmaIicutO30j
6WObvV7WRGo0F9tMUF7EnlQRg4b9EnYPrE0bmebDlO9G56QHMdAjkauC8EmVQfDRgXlGdBCLMCmG
62ergjLzkO1aZkU5ID4U68kvKyT9NCsx/N9XQaGsZt/Fcss2KkiF2lhEsy0z3HBsPhFK+bjL/1eH
G3YlBzOipQnOfTwfsIjYIv5rvSSf+fwrEcJJRW0swa4ciJiSRye7y4K7hSrqivLP/1cL4cwMdkA6
hzsySKx2aXJFin0H3orUxtoZ5ZOau6uYkKxMJqb24OOYh86GMFKnGEyd+dDAstec7y7xN6NXbafF
3nQuyUFRMx2KJfjf7ClmDa6HqS5wg/0Or8R8nux9PKgKmgovF1fqmCV4CfwWMso+2HjpnT4GoafC
zyh8XMSqdm6DzdkmhBjJJhi3k79zzJOnKupIfQMTSAA+oQqCTbznHm7pLE0NCilz+44VIB3bTuVD
GSeRV6jyOanVgCcGywfm1JDWnYtKbW8Aj3OLQKc/W922rH55qlgqzUxWInhqtDqveVKOlh9DG7d+
9es3avwogmjyn/zZDIGouRyE5Kb7q48QhLxJK5vZxhus10CBlJFNSilGYsPZeWuc18uyVIoJUWJI
kknvwLsTpb1zQO9mol8cYD8M65vZ3kzmJ3JhTCr8+VJCwECrvOgTG9LM2n4rPZaFaFnusE3leFkr
Sb0LmeRfQeLQP/DJLZrvMOGYbPv42ak3HvqHS36gZNO4hyZDdE8Psa5CD3MFPgSplVzhzl0MCjZj
TLJGcV+8TkF+DOizE3OZGE0L8shANbrrP5M2r4QKtagmXoY0KSCUzP2uMh/absZi1705fJuxp7ma
3y8bV3HcxDYc4NFdofPjVhPghzEU2o/tY6l5Cq1UphSOHLh6nWWqIEZv3p08aseTB544FhzSOWJB
OKgyW5Va/N9XRzwp21SjFuTFDIDU26Z5Nruny5aTPaDWXikc7Kkr2y7gIpb5ibI3iynuYwn24Nzt
haBL/Thx8wkCfDq+Lkx7NII8bI30AVQ72IfiXGX1XVtiRKByVSeOJ62XPF8IJL1vdnqeQbRrN69W
Ra7zMrnyPHYq7ezUB3q0tDV4qd2tQ3VFvJTHMOSfWJGCiavfwWD15WrMuRJrRHDONTsq9Xc9T/dp
tewM7Jup+vwGo7eKaoXUV3C1AfCK59wHiLuFCQFa5vzEOdgQ0M3b2rDB+6JC70ovgpUY4WBjk2Uf
5Aw2HbNpV/l+1M/Z3QQq5Mr6lQaqkXKpGTEMitIsIBdoRZ4fALcfrQlDksgLRk6kWUQB2Y/gc9OX
0Gy+FFN4+TDIlfsrTri1bfD4D2B3x3lrXjWAYfwvQ7NZhp2leher9BICCWp/cUIHCCLFk15jkuo0
0qvRvtP0k23/+t+UEoII5sW0puKddkZ+ePa+BoUdvTaymyDfXBakUkoIJRyYSuwGgkbQdPm3efwS
xODLemzqa2p+Jqygf8NBsEikHJv/mNUBC/TYrgoM6Udp5h+b9ItuOVFescj1UlAdocFC3/WkfIoD
VUuXayEGFV6Hxswh+EJBnnIu2HEHhywzBGeZfqRacIXw+ZD37s2UpqrDJrtv1rIEJUEjWDd6jShC
zWKfJpu5eSDLARWbbaCFSWqDcM3/xBFYi+Q/aWVXu0rarsyg3lD+V/lXGvmPjlibEoOjV0VyLfMX
/nAGISUwQOiLnYvqyTTSEmwe0VLsvBgTtt9N/zpmzc40N36iYu2WXkRrcUIsqRrPaskAcR1ySs8+
lqkZgsHbT9AsC679ZttWv4jrKg6F1F1WSoohJS1Hr7X4J9RufLqfGpQNgWhwVXRisvC/1k6IKFaD
4bQRNaqomb8XeqSn9wVTZMr8T3zwfNTesVYRzTLQip1/L7RGSOJ2uGEav7md2vgRGZfiylaJEEJI
jZ29fjP2SLDa+Bqnf9sNqkeg1FB8IgQ7IPjEuuDgKBh1GTY1AXiEISkj/TboNMxVFHLSg/tHyAcc
NIpcWN1BEQo9xr4v43MWpMcMxVz6NmhPeWY8+CB+uxx9paYDSgytTM7WLIJ7awAJfKzVRpmIfe+D
e1s12yl15NXfFz4N1Ws2aTzFzlz34AfZXVqgT5402jZmqrqGXBbwv7j0+c4D4Ru56ZSBCxm6oN9Z
hp453LOZHHo723epqj0m94c/smyh8kk8WpqFA1l6i3dZ++X/ju4ooqpCIRFPpSP59LISQpwS045l
6GPQn7xkqeKESiOqg1I41gN5mFQVQlytDSPzLYhhHMublGmUVliV5tAsWgIatkV5mPHqu+x4kqQJ
DEaYFQKrKTCWHzAstZOnwLQ3mA3ZgivenkDXEfbNRgteLwuSvaA5uximx8C4hfFbIQAVYP9wKzcA
YMshW5tVe61cdjEWapb9chjtX2hI3zooUeXMvc4dVYddpiegOgAr8qlV/Pc8/LmLPtdzDryKTTqy
sbCuZmvMRRCSohmxWsasN3oKmqjLOktONUDoQJii+40JBBGjZtakZrGB9lMZkxI0rm8zw7jlZRkS
5gETyFVe9/3NuSsWsqfFGdyKoBfkMvu+mgAJgrTxysfWo5PGsF9Ko9o96k3elYEsIDKX/AeGdwEe
cqcizBLQO+f/TtrDfxJgr5hcx6ig2OptmalX1ILek/PudE9FUmzAPwyrszB2A0XolISAM2FCaCNo
tOqtC2GgfAZsRnNYZIJiKtRS9nbZ1JJ7AZLQq8QLDY8o8azUHYouwYDsqmcTdtKlyRSWWaZtDKYd
O5Y5u74MjBAkMb9G2jxfli2JQWeyuautMjvs3SPgPkL/SlvcCDMznrlpR2trq/YtyM7JWkfhlLIc
JcKhRQMmYcOth3ynq/dW22NbCohhm8NlpWQGxVoCzLOASA1YCkFYOi69WVIoRQZs1e0sE2RZuktf
scvHQRW0/pmVIApu+il/0XtSKd7cMpMCfeaDNhLDR2AjFExKQeJKqAb43tL2Yb70470zDt0mc+oh
WhZKFPJkpsVokMMpHSzOFXwuD9NvU2IX0LbDOONEXoPhROKDkdxko+JIyLJlzIz8ESXOxC1NZTuZ
jZhgUycODWeKWJN+dUY3Ksz4S0H6I2CK76w1j0z/xOv4TLbwMKgHBxVgFL/woMvvJyzqThzjTmv6
qJjKsF08L5wc7f6yI8k+JWf/BIuEgSKK+Bjx885vZ96pJvifq0da/GJkxYYliggguaKBcP4rxzz/
hGiADlNuQY4fz5ubetPUGF7q7rVi55vbyypJRVkWh5aC/gwg5HNRnkYKYjkINg1YDJOs2oNNq8My
nN44OPaVr5pTkIrj9BiwIUKciDOKnbZyfndXiJ5kh25xDVDGACjDqobdBlVgbMosvmlL7M27rCc/
ZcK7BLRVKA6BORucEiLIwOpMzFIyZD1tdcfpecCnq6u2WkiVW8ng/74KnnlRW7E+QwbNvbdxKq7i
LIuQcD8hMzp6aR9amre5rJZMpAc6Wr7LChvdRYDYVM2dv3AI5Gw8a1oUJN+85TjMzxX6O8q3uCyO
roUJl0NDzBg7xIE88QBqSaefdg4aV4AidetHqaVhPF9lzj/DVbHGEo8wNOpRccMsw7lJ2zSb9JyL
1IxlR43xtIzZjszu7rIZJaOEkGPykQ8dhgRv6LmchXRs6Pjtbs7YlGk9JRm6ZGA1AcZ6Yybv6MHg
4a/5G6dSTWnIjApGV465w3FwRM68XM+BL29x1nU0y7CweltlL7r3StxT4j3WVgZUwifu+N90KpgJ
4VTswgWBAbgkHzTY1EjNJ4LJRVKZ2xTjJz32VyrsKqmu46jjAf1/ZYnNb5+mQI0UsKtd/EzBxVvF
cR0BSPXSJ9k2q5ujOdIu1NvgzteT18vCZRchZz0EugzcnB/aq+jyTAPRcTsF5YRI+hjg3gfOKAy0
JKpbBTBCJUw4G8uC+Z3cgLDJeg+SvTmWmzL/0nVbir3nl/Xif0oMZWu9hISiXwZM6HI422S8muUP
cHJ84u+j1wkQJQrqGDg4PwuJPiZ+G+DvD0H1ZKTTm1lpm8+ICIDAwD4DMCoKIlq9t4IGXSUQim5K
0Cfq2FV2WYIs3nM4JF9k42GWWTzQ8TjNOWpdkaePkVOHbAAPsGpsRhZ910KEexqskJbf8zKvFbx0
3rEqN+biY17Miip6V71f1kj62VcaWeefBRxIrHNqCDOpFhrgDrENxYeX2szDhDHobQBzFqHaKCRn
ntmjesMSYIcwPJ1FSfli5MOn5GAcEqcS5Hzit8GmDpwWjvDx/XTe68iDtwXg1BvDGFR1B+kXCkBf
i0iHrE1MhjU9L8rBQfwJ9H47uqc82zjjL6ctQr1+tuLHf/9EnDwBUG1AAj5MagcLCH9rD6+aln0Z
UcHRVOUF2Rf6KwDDTec+wLrFr0ofAtz5hwclOu+UqmK2SoZwclL0QYc6hwzm7oL8wXJukeletpMs
j16rIZybVic6quwQMU/XaQ7GsmNLNvagiJMqRYQD44CT3SQWpPTWsKu6YofdzGE19gpvlkV+EDEg
hwbkE89M/jNWWZ+nmcE48yDAlx75YRq8FABGFu57Hfx32WxShVaSuFlXkvKAMOS2kNSCm90Fr27l
7stBkXFJCz1rfbi+KykdRp5YO8NsU7Y8OL4Wzh3uzdTYuHbxMhnjJg1GfDiG3pa7sZdxCusm25Vl
ftt3VPVjZPnD+scIFwWzncFkOVSmfvA6Y/4tW5pdCXojr0lP1LZDhJA9Bmg3afUJ6BQn2Pj/39UX
zlqKpx6xOdwsyW4ofevAgzVvQSrBsPnaePqfvqw4WF2nsT9i1BilXy891gloLGugp4iKCkXhQL5w
7lyjZkvjwZqYZe3NKrRJEmJ78WVdZCF3bTchE6ont3Mzjnd02L1hRub0MA6PZnGd9sdaBUdVyRLO
Xjl1xkIH/o3ofF0TN+xzrF2fhu2Up/f5FGDX36RQT1r04OxGoEXDGxZR/vx89N3YsI5D6jCuEx9L
ZlU72PGrVyXHHBuS8RrKbYwrzq9NEJz0jrW7f7Yvnnt47yGpQWNbfEJPfpxaDaBLUdKkCGfvc+Pj
OEbOvLenU666DWTqQpztoo+N6jLK6ufqlt2cBy5WC0d+qt3aBjJ5Z0QpKYtGbAspQATHUnfL9CHU
WXm4rKnEXc9EC/GutPtx6EtoWhk3ebstu9c6VoiQBG+IAADT+r1vTaxq124bZ5SDOfLuIScbzd7m
wS6erkZLgUWQ6oKVXRikQBEQa2DPzTixwnAyD2ac3IPJTmnzms/Pl80l1WUlQjh4peYmRZxBRJ1t
c3LTgZQPRGYLPQQqvl9ueOEFgimuv8oIPrH0c0CLFh8GFKNVdmLtd5oAR/92WR9Jwov6PppFfIsL
UBTCQfOKuk8XDx4XOFiBhw7OqNqqKfsofyV86MAWZhZQg0CCrt1P9NofjlW8+XclQF0CUgkcIk7D
cP7dwZ9iTgvvtjlWH6Mki7FO5L+VItWRfZCVFLEQ67XE0tsZmTuxv452VJlXdf5lXPaXdZFEW6zs
/KOLWP6044poaQZd8gAkiSDbp1dlvtPyL4F1Wy8Pl4XJvg0fekd9mZO/iiMaPsHUORgsgN1hvYlq
kzuE89KmWw9TcArryRwNsRzNfkgCFk/IeDWCpw7COm/tzJthGa+YrmpWy0yHhg5e1B74/+DT527g
+OlUmSDrjFKQYWMNM1b6NnsTxaS8CR7s9M23quNl+8miASjJOIodU7eg0DyXOCL1nbGjDG0ACo7B
qQtN7dEpk9BhWpg5isFilTAhsegsgBlKg+fA9RaLmCNGT8OS75gBWmzF9cctJcaetV5CIOXgD7/g
804TvdVB54Y1T2Gcb6tqM8Qj0OD3GpLwy6aUueJapBBY+7mY2DQiIwbS6lTUwdcRM8aWnap6rDIn
gY+gLg42fMBBBSeZFjxOEg2nmALIaBavnfcaAJ7pHY3sEKeK1Fpuxz/CRCLnZqxY45kQ1ibpYS5r
TF6SA3Y/HTO7DjVv+WW6lIS+pqtmRWSxaqWlOKmd6vns5hz13Th+SLoXmpjhkt2Alljx2QyFPU3B
K0mMEdyJqzib7Y/UsPtQH5yoKdi119JtpVubXE/vqP9Nd+NN479oervPBzMc3fnObJ8TaqPLg61r
WLn0CYfidJIg0EJl4gMMx9JKq/VwNqmbHIYBATsb/+uWXhGvpacSpc/fRLp8gdR5CDAGoGItDSHU
1Z+H+Gm07vp6v/xM2JdPqGOC2M7gtJEf5mvnoJu0bkH8LJD5MjwIAw9ziKq2uFQbZAHY5MzJCcVW
AJbZV2lnQ4ruFg/4LVGBLUsxuF2qsjmNhupSkAFJAGL7K0/wnqVZFoQypFN41pphr/9c0u8Nxcpy
Yu/QiLlZDPYc6y/e0EduqWLPlh6SlXAhyhVUm8oimRBQ9fLKd54qPX4q0mXnwbKf+HgrSUJway1j
wfIgmLUpDoBrsPw7UU1ESJUJ+JwlmBksjKif+2FL58keaiiTpT97a+PXu2zAVL6K+Ecapv+KEdOT
tsgqpy8gRh8wMtM2EeXjJJ85uishglcEYzCZWc+T7Pmpmw/l8Jgnx098kZUI4dtrTZlglTD0MBwo
gH1GZgrEsiI4yowFzmS86RCLsS5c+CZJVZDYaiCk6a6xb6HvrlPV1gXp0xGNHwQgzuIHir3z7561
ell4VEfS478T9pykXog9DBizvCWIEzQPzfzJrz7RHgFD+1+pPI6s6ld4uLAAe19wsWFxwKhHLmDQ
lz+QxJ+hEJ7+wIFiJaOIJ+nQSMfZRFy1qflSWHidZFbyRqgDdMeoqtlIwh4wXbaBqryB3FvM42bm
Lu444Hxqxk8MM29cVhy1mm18Zwit/P2yZhKvOBMmeLdHE8NMZwiryhOhPXKPcJ4VnTKp9VYKCe6N
nSaLZUx4ci/AxCzmi1k+FhhITbWfl3WRJDhnugiBbR40fWjxP6yjpy+Y9915IztUQbfp/eCGEesF
DOZbN1e5n8qE/N9X7ucuZjDNFf9eaDe6gDZUDSgyFSGC/3YhCT7TTThZvk8SMLFCtwRcBpWP3c2j
Ckak0kM4RgQlPFom0COn1hVA+BgjCKCIalO3JEc704T/+8pcKdbPNNhoCG/w9u547Y872pv8PIXO
WEWNwifkdgNrISgs8SwSb6KxMionGBC9W9ZsrOGqy1RLiWRpAxT6I0K8hZyh9znMGlWLNCRzGBjX
1InA2eKBTJkWITEitAddlVh5lPgrVTi4aTBpo9FAatk54WA9VNW3ll5PKQ0Tqji/Cht6wvm1aFYM
Ha9kuSCXn9ne11QXufzk/lWG/4KVTzTa1LRDwCXgbefPIU22c76vCk7+DyLn/VwfLocKlfWEM5uh
lUaXCgJBoovZu2W5z+YiItlmtr5fliQ/VX9VEw7uXAdVX+mQBBpnRlBxMsLaUAC8ZffumQsKR7ez
62EkGU+EGHCcGzf70tffR0z6Tfr3Ot8wM5xUrEsqpxCOMUahgE+2oZdlvJL4u7KMprKbkK4Y3QSm
coq/PwbpD43NB7CIfRlbZ3f586hMJzZ9RixHmBbu3G1iY/BnB5alIQG/I+hN0xu33tTmyVFRYkkv
RJCoguTWATz0Y50Tl39sIgT6c7LJKv1ooUTjae8eoPmX1ZN+pT+SPtQ7eyPTK0IgifWYLuqbsB0+
498rCcKTs/E8QnQeznuwwXrTOzYnJSpWIumVsZIhxjq/G/Le4t+o+tZht3dyizY1LUeMygNzqjCZ
NDRwUnIPuGiwzQuhwdBmr8OgLM6S+WAZZWj4Gzpck+yu1faXP47UxVeShNCgBzkhhc1P7fCoOxtH
3watKjLIHeCvNkJksBIza5YZ2swacoZpq1njtja3RjuGnRE1/YxtIaCOBvbttai+NVM0E8UJU/0C
IVCAog/p5Qgth+ana72jzXnZitK7Y2VFIVAsZbDEFeUa1q/J/BgYWJVxH5Nn6myqAXsZWhUIWuEg
gdAmdpY6tmtsyYsSELJ5ehQv0ZyA/yuNJlW7QiVKOFzu3JsLMbgvomSm8e/1NWNfp+LkqJhIVZKE
I2ZhWmX2Bi5p1oBavcq0NDKG0KXv1FccMGn0A/cxwKvgiETp8/yy7xYGkldMeEa6/0UbsSjCfRud
+0GFzZWerpUY8XSZWTkkvEa1eD8wGzLN126sqKhKXXslQjhcoz8ZxOOPp9l/Ssf/mH287NoqFYSj
4+SdC2peWMqs81Avko1O9lb83/8mRDg/zO78eeJ2MicXW8UqjPDvreTr/yREvGWrvs9HPJXxNMM9
lJvbRXNCL1NxsSnsJb6c+wmN+IEX8AzvJbW/Z8m+/ASRFD74H+f1hVy484HE9HnagxnvyJles6mL
+ua6yK4NjNJdNpoMo3wmjPvfKi3WMjMtvA7CkvZHjN088Thvlva/mD4Xab/TcwvbbfXtGASbrqt2
jlt9u/wDpPfuSlnhCI2j4ZYLfzwl83e7fdFAej317q40DDSYXD+si0K1bVIRHEQOyiad4tnnV/3Y
gu0/DYN4C6apUFOBOlSuIhwtz617g3LVTHb06aaavyhZ3lUihIM19out4+aDqwQ7jz7W5ZsSba0Q
Idb7u9rXGEl+W+u5JPfB8GhnihgnFwHUOO8rImUVY1xpzZ3OzxRbSJjmhyJ+AY7osp9JLx/rrwzh
YxDXjKnhQ0ZWspesGsOM2ruCxmHbNt9qW4VFlro1WvPg4AJ/MCoD58eq6x1AoSzcdR5GGUAyFgZk
N/XZpmtPaX7UVQVkqUuj0WwDIIq5D1u4Wvt4KQLmQVymf7PZye+OaRNV/mfuipUUIVY4RYlafM1w
cKxrQGd0+iXVFCK4w36oQWGkBstZoQfAted2m/vSdKsEddYSA2b6wSi2A7gHTboZkr3t0XApvlz2
C6nvrQQK8acnplZYGnQqfWZeu0hRopg4aFnoTMXxohIluPnit0VOlwV4iqB4WOo0yhLvqqSKST2p
K6wUEhzdhE8PCYEUt9z7Fnid7yv91lGB1CXrJThW7O+HEiOPC853GkDMvCQbzByWeh+66W3Xbmnz
OmEkO7vCzEkWX03DI8tBebALPvW28fiAEvhQOOem4Cs2CDdnl9fkUSy36LXDvruqsCH1x5UMwZoW
mua2g7Iofz+l1qaq3rzxx7hsjfhnZ2871VCp9OOtxAlWHbRk1PsYKtn2V4e9G+azG1wpCxLSnNID
nzkIMdEFENkIfVY6Tc2/3cBoNHVvaazwQamnrwQIVpvt1M5aDwL6cV9UJxA0gerk8rmVBVg818Gl
yGM6esTnHx/zo1rqJ4h4FmvqxzYdT4EDZMhCcuc0YsbkNtGxJsC0B9UCUdknAoLMB4wIMN4Pu11N
WlMnqCkChvvoeQ8AKlHzqlC9aGUWtMA5bmEI3cSokeAIWN6jtV1q8eNlbmLw/STOgkV41v6yFSWe
wBf+gT4BI70+uk7nVhzAOKxlPtam6xgNBXVLrIdgZVMRF/GDKAT1MynCvTEFnUeJCymYb79vW3Ci
duUOhPdPA0rYLmrYl5WS2A4bbywQUXDGGNBMnyuVjmVp+5QvZifptumHd2ukkavpipK1VIyFAiTW
XmM3p/gS8ECeDKYALL2e8vZrPQHSbvT3gYpYQ4acR5mTk4zD2eBz/GesEnQvcyvHTrGOOvZrZ+t3
Rf5Iy+LrPM5km1nkuorb2yJ3vzTAA4bT4t7ESWWF+rh0IY274FgMjopjRvY9TexR5hgwLBQRuQSm
ycQocYdt0RxDOQfNEtaja4Qe8t0I65TSMHdVdGxSkZz9B9P2sLfIapdSL8EmwaqKKN0F5BQ7Pf7/
nWFLaquC6MvKtdh+91eWkEzZmTvlrg1ZDAStVXqopzwcskhfbsdlY1kPDMwCvba97LSmJK6cSRW8
1sUC9WagJZgKqoJTtVAvvzGNZvgexz678cfMujNi1/kVz9Rvd8lIsEizdPX4mOjG9DCzskaLwTQ6
9DypfgyMqZ+ioR/QxmstYmC3pxYY7+mQuNs5SxBYRkCwaViaVnuIiyx5SWublZtOG9NdFk+OooQr
CdcYy8KJBGoQE7ciltQymlnTOB3y4mDFmvVEgiPoCVN7P3s39aQADspO5lqYkHzPCTxXIxCG4VjT
DGet138ZmGl+JFpWfrv83VSyhM/GMq1ougKyrORxtI+tsY+L6DMiOGQVoGXbE33fbC1MRhAct9L5
j9b32ACvXG8l1QLpHF/LjmFscZCdBE2ezT2CjO6wfTHrIboKKGuqAEiyagMwVljxjeWmQKqJpQ2z
JIVJflsra0LG7Lekfq9IeW1iRo+w8mdveJFh55FTFYcFG2SSIru/bEyDfxDxMrL4ylPcDI7riPG0
KPXR6C3+wbCJYIs9Ml/0QJt3ToBxh67MsVjasZ/03sfMhZ5dUSfTvnl5+VgZxN2CLEVTfFxZYFv/
HB4WVuG9clojW3gsnaw0nLEGoVhunTEyilMVPF9WXRZhoLeBkTJcTlhMcC6qxsR7OhR5FWEGCbMP
JImjuMZ7x2BFjFfPoI2qnqtUIviKsBwViEFcx+cSdb+eC4tLzK1fo7Gd0YDvloOraqeoxAgBO8aW
2dloIaZobuN808Y3JId7qWgD5N6LBXDoCrq4hQL+LVffisxlkQ1dUUVJ4eW7qW3CPMivc8b+D2ff
1iOnzkT7i5Aw2IBfoa8z03OfZJIXlCsYMBeb+68/i5xzvt3NoEaJIu2HHSnVNuVyuWrVWq+8+Rzn
2UllTVCZ4nPjGLs8G4/Mer/+CRe9BSDeiVjDnXBvl7+gjbRsKcPVVFPoMnyCL/t9sVfip1wD1KxZ
muVskKeE0tZ0CaqabXj6buJkare4EU13LMNupQK0lIfCM6GsAxEA3A6zdRnR0Cp7uvyQDPe+TPth
oxq6hmdYinJ0SlmAGgMF0gd3HASF1GOO3as2SfrWY5jWHDfXv9Bi9kCpOQ0AQWPUnMNwAVl1aWUg
yTUjkA7d9MOnxtup8c4D2x+0IIi7cdcmhJcwyRC6+c/mLIhEIoTaCYdNC+JHBYQJEcXKb619b4e7
ytqMzkNcBQOCnPFeWUEGNorC3NTy6BRHXqyl3wti35hZRVcKs9ETG9P8mPBcTw92/JquuI24z+iv
sH8qE98I/c56cUJ/jLYEmjbqgaW3drEJMd9a3TTNtuy+ZGJbJLvrn2TJuQDu/b8CKpDbm72lSCgN
ZRMtg6btW9+cktO6LPTKLNZSEKIAPkIVHr4Fiq3Lo8n7Agl61siAmb9G/V46LrjwPMzT/wPIEhc1
6Gc5RV0RBb9LQ02qdc9oJwHAPnJ871E8emuz1EsnBYEO6EDIh4LBZxa4tfCKBjM5MsgHdnBZdXIL
cjCIXknUpp2f38XgX8VLCfwoExPL5VK6NCuijAOS1emcC3/siPnQguruRpmV3NiqNp/axmpu5FCb
TjDIOP983TUW12lPXwtdQht/Ln8AFJzE6DT4AUZ1jNovZriXa59rKfPFgN7/TEx/f3ZpVKU94FUH
E5WMcQTuRmcrxk3UmsDAeWAr3P7DisBOgic9dhV/Ls3ZVWprT03mWiugkp/inm0HMT5fN7O4qjMz
syu3qYBfqCt4Oxj5wFTtKuXnxmdHv3LjWK5ifqd/7YOfnFmb+YkVCWukHazhUV9n7yPopGL5hns3
Lj/X3rYoTN/7ZVZH0DD619f5J/O9Znp2D5qjDlUxYD/LeG+ZN63axvyUG4Gs9lG28apsr8wbp1S+
pj9CbxvTLxhJDptHscbIvxRf8OaeeN1dhhHd2YdlFQCuzMMeGMkE4j6UxUZEn/i48lBbOhFI1sAa
CZ15vDlmJ4J3WTUQKEJA85vsVU92no63Q2ivuOniNQkhOAwbW9CYQofk0k8j5rS6U9MlMYBJZyu7
mP02WtWk/hBaSbjjogm3YJWtnzOkqy7uEkNQwNpce41edmnFLtg1pmldjCPPB3pIUjdumLZw5W7H
7a+59E1jDW+9dFzObcwcOAU4r4rH6XKINqPrp9bBysBdWexAOuD8A44Xc9WofEFdbfqIs61twBSK
yxALUiOuh8ZK/KRJ/iFwntuYZxzS6JGIwkboYcIIKpDkaOn4uyv1v1R+zi3NHBJtBteIclx32asu
7p36oR9PZvIgXq4f9MUvdLZpszAtva4CsBtfKExfIk39DErSdAOptZHukXGvhJVFn8NrHo8x5PIf
lDEVq506I9PcD7v1kn1mPTlrjAlL8QKkqv/fxJ8DeHbvWIOtqq6a9q37PHY/Lb0hKpBr02BLudW5
lVlUsoSV2k2HhdTQxrYa7YPI4vqHWdoqAD0x6wwdVhOcgpeBgqUlyo2MIBWx7ximTiWwp2tl8KU8
5E8VHK8YvD/mmkm8xxCaRuMRDRHUFPcjpjJl3PhWGfl9ua/zdJN02+vLWgyA5zZnF4uTp8RBFEQ8
j0af5nd1pDBRe2vKXTcEOroHhQaQc9eNTns1u8y8SS7XZLYJYb/5HWLUUaIAjsc7ARjodmItk7+S
AV1V9d1eI0H4U064NMZAoTvV+tDJxbjgLAyxKGtyt8VIZsPQl8YwpOO1/pBuW9eBNt5PDzx/HXsv
yeDzKEaevEsH6af8t52MJ4nyUKMPtL/j7kttHh3vOWpyaJJmGxe0O2vgz4/7Mv1UDp1sfH8GSfRL
HzMFH8pR4qdmeiu6ZyK/4PHWmnij9L+uf4EP5wX8u5M2KeKyCfaL+RNUc1Dg6tjJoE0K5fhqpLWf
ZuOaAuqHMzNZ4WwqtyLCfPjOmHsvnVygNYFx9/FGF/qt5xbk4XLn7e+XA1FKC5z2NrpH83pea9dh
ykdkC2YcfZMolY1WFFw38SEwYy0TnRdq/uhQkTk4JK8NO0PFA8Xc8stgv9QjGK97n0SRn4tPzNle
t7a0c6im4hmHYQ7LnRME2Hk5pCNTaFEJ9YmR6M6L1ScerRH7LbgBEvRpSNfECBafd2AJNMaEjApk
P6b92R30k0Zme30lSyYsRjCONwXND89Es++anuNIBXHZOAGoSmtEmjU2rA8HB3N+FEcb71HQ5X8o
TSuBeWNQBciAZEjBu1c7r4OIPRvUDkZ7pan84UKDLQZXAEUInYRQZ4dUhLLlQ0axZx6KCL8NspHj
Y9N/ur5tS1YckOCAQ4OhbMknBzm7NgfWofBVsKl80z8l9ncMLJ3K3IOW4rgSjD9WorEgEIyjHjUd
UZQnLk1VNHJk7sKUAnFz39y0NjoxB14cDHpLWNCPWwfFkqT7kri3ACz9/TrxsEf7jqEhA+6YS+O8
AV1p2cocfNxFELt71zviPemjnbFiaMkPoaMEBwSAGiPMswzBsyFcywcYArgrGJLmvo/o0/W1LJtA
uotepAWy09larMJUMQWLISRko2OpO4xOtuWP6zaW/GICE+PthXcCBmkv9yuKoasB2dUcDazvHspZ
7hcF+WLzr+Xk4BP4JCY8D56Ox97MTJOkHXcUdoveFhU/SepuMHK/8k0WotyFlVmyi1ZHZxMBK6rE
7L5Q0CygP2UuV3oti3uGdwj2DcVqtH0uF1MLlvCihZnIeRfQicxCv9Kb1Rn+j9Nx06b9zw4uo0s7
pVMXLOlgJ8v1xqj2Y//VLm7G2PJjB+Ko/L5AdaIKsjXGooWr6cLuzLWtimdRG052ab3FxFqQt9xP
Mm/b9tSn9rOJOsFfeyG4hAkDvgEcP6iaXa4070NR9zUUXBC7QE9W+KLu/ND+FK7N4y18ugtD05E7
C4MOsPnEHmBI25l8cYVtHdHaLW4HVX5NwTq9sq6FneRoSQFGwVzMj88RBY2ByXFiI0joMv0EerNN
HTWNj3EsPzHzk42iXEitFZtLS4Q8Et7HyC28DwWV1CUgRk6aPLB7B1xnrd/GG55D5aFaqQwvnDZE
+D8U0NO1Mq9yirZTlecidKBGf+PJPPYdgl6A7a5RvSytCMmra5nAdqGuMvMOPphl26VY0YB3v4Aq
L3+yoYyi7JWdW1zQmZ2Zc8SmQZ1WtIiFobsXJAosV25SPe6uO/vSBcnP1zO7i/swRqVKYj3hmG/S
dARX4k67W2cISucGKus9CH4rY6Mxw9mMt8L+W4DP9FbCzCM8BIk0m/cNcpAJT0PlecAxTUCMdGsN
dEus4vn6MhdyqHMz87mFkDYkMzKYiWI8g8KvnV29ULPY1BY5FOWaMy5amy7iqYSIBuIsJou+6o3O
G7EouIVZFrcm/S7Er6jVmxivn+tLW7iYQfaMLhD6QYzSuUMSQ5tACmFptsgfDWnfudW36xYWXfHM
wswVK3NQkeSw4CZtkEetP5L6GUIVK664uBDGQJUAER4k7rNdq0U+yBYqPIH2oifT7V9ssTZFNx3O
i+fyn5c51KAcvEA51AIuI24h8L9lweDsffgcTpiq4tVFsYOWvveS51tQXrr05P4ywcufy3p/fR+X
QgeEeMAuPKU41pyqPqe6CtkALvXEe0hQi8q7H6LZhua4EjqWAr09abhhmR7Y8WdHWjHZEUsAjpTY
7gmI6E1fOH44pD7n2b71iC/k2lVGFteGAgTHB+Qu1IYudzaDZmLeUZqDZNL+TKP+6EBP7qub2bdl
zU55o51gpPGro9xn0fWdz9KYHBXtzJtQVkdGlb0r60r6EbHfru/6x+4CPjqQKEiLpw4UWMsvfxr6
X6g7QikjqCrts9j2O4f6TotuStcnR6sId6wDw5RRNT5L0oAALcPyU4ppjxaQ9bbq/Ir9ZtXaXNu0
I3NfxHWO5y/DobXmpRv4f9glMRLqvHY36JVi6b/TUu8L8paPgVGcSrm5vhNL59hlwGzi8udQSZ95
f+kaNTrnWR4QsBkeKjOjQWrH/amwM+dfTGHfkT1x0CfOzzL1hA5zjsUVajzxAU3p3nx13O7l+oo+
Ajdhw4UVoHjR4fgANELD05HmlJWOEAV10/itrcVJt7+G8KfddUcvrmOfNWaAXu4LEf2WgSV9Y1gm
JGYaspLwL31QEJVjX9EHZ2yOllYlI50YQjw1O+LbOgDvYVTtoD4RAo438NcmXgmYS2cOROzQR8XV
CU72+Tsma5hwVAQPsiI/bL677i4vx0CsYeMWF3ZmZ/aS8So3NrzCQNm+fav7xzY/mgyjVmiP8RMp
d2X3D7kc+BxB4DWFafRXLg+sQJQ0wi7GgfVAMY7qumF0vlZkJUwuHYdzM9P2nqXftK4TTaAPCp6h
x84t/BpDFt4aHmwpFiP04DNNgdGaN79xDqTkjcCZ6+/D+CQViK/dAzd3db6N19S4F1d0Zmz2oWJT
FVpmCa43avpVdWuJvQZz5fUzt5TcnK9oFulTHWmg2LCiQe0MtwlyDBHGxV0t3qz2Xxz8v/XMxRtb
DN51WQRTEflSeoc+fVLWa7WmSrp4jM6szO4Hh3dprxmscO/Iy89D+QCcedutXP6LhwglDfgB3mAY
u5p5W5S1iZB47EV2tOHNL9MSqLZ+djW4HAyxI7YZeMNaIrrkEBOjFoc+DZ5F84gvksKSyoVDIIvf
8qzyExVtvTWWOG/Jyc/NzBLEmoA2x+AwY6Bc/takrAXeWYs62bbMHV4opgLDHTiqc+YDItLITUl4
+w1XcrcZOIkwwOe1mREgJSDFs2cZ9ae+IWICM2nuAi6t4GpDDKQTV4X7XQ4jf24dlZUoOBDvJQkT
/tQ7IOdpZai/VPhX0I0FcuM9q6DJW8dFlO4ig7Y1mk2g0fAJRnLip5xnNTZlCDW4XJMKXNyWbaY7
CpKrcts4VZYetHLLxzKsRumLJFOZ35S1G7g9K3cV0AoyqjHZqmmRZ34fNyX3B3QD77mqyeg7Tp//
NKAL+j6YaS184QK06IOcBG+pno5IpHUVNQFNSsu5SVvX3lhuZL50Vdsnp4YOziOJJe+3YFzooq3b
W9kDWI+bDZDKkePHFJNnNANyCdO1ZviJtl7a3Fi1ltE26Wz3gSipjnGk3F2ftAjVoRch0am0J80N
HxL3rUuqqPabps32RNXFTlKvzHcJrzV6jIJ2t8BB9t9CM06aoOuNEjpDVpmtpAlLR+/ccWaRXo3d
CO0+HAqJXpkO75vw2UVFyUtfr8esj41A5AloPU2MxCgOQJfq8vTpxKQxmaqXQ/+QFwcw5iXmbqje
wEjrl8lt6B5t43Dd5uLZOzM5u156r9VubqDcogA8Lq0qRu2jfIrK8ct1O4t7iG4jutAAq+GkXy6N
62ps8wx26l4dOqD9iyp5S2znuWy6lc+1vI3/2Zr3u/shh3DvVGcenQPxvpvDU01FMHjfaLkdx61O
IZW+JgSz8LSYgNToFjmoomNiZBafgeuIFCDBqADyU1Q9Ft1J9T+i+NtQBAnbDXrnilecbh9zrFZZ
+4W1Eel7nX2/vs0f4/flr7AutxlzR15Yx/gVbQp8Y/iihnSTm30Qxpuu/ByLQOiV1+pHB4JFm004
5IlVeL7unGGSVcR1HqQYLiorY0eFd+zCNTMLlV3YwTMEPWQHvcx5Oy7sWqfMxgL3X+e8UA6B3zZW
hzrmN46NFrG00i6IbTztaqGOooAyFgi5vb93relXOBN9Mp5oGDq83N+QAJlMUmTysvok+K80Hnxb
YVeNL4b81g73GBwexrUGzeIWnxmll0ZNGWaRovioPRsPCXHe67jZFYqu3P0L5waLm3oNKKJjymxe
dzDRGQwLMKmCfx20gvJe8VeJ+14+eBC9UFupTzJcgwh/jAuTTfQLpy3F7Tc7NpDNaXij4D5a/lI6
BV/5fRgOQBD+un4wFvfwzM7sYIScF0PmYm1K3xTZ91puSfd03cT0GS6fypdLmfmGgn4OwClYSq2e
RrPwe7CHX7ewtlkzR/As7bI4xyJSYKgRtY+p8J5cEPhikmbF1GIgOduvaT/Pnh2y9BL0UrCY3Hsw
3J+GdvyxB3NY6IfkriOhr8Gl8/erw4maMPnQAYEow6VJbldN33mo8Vo1hd7OwyDu81bs7DVSlSVX
OLMzH0DrYm0PZgw7MclvoVmzrZ1sM2bRSqxYMzP37D5raWPCTAM6EY4Bo1iqTSnXwOYLpXEkiRh5
dyAYO7HtzuwA2FUK00PdsxTdiG5JF9Jd1UaZfWSNR0CXoBKxxawVSldeZdwLU7RbWw35V6+T7a2l
Jw3ITgH6c/1rLi7/7GdZl1/TtRVFDo2f5YXtSxGSn9qlG7d4uW5lyU3PFz87cyTXYzmE2GS3+8zr
Erp1mDutnoA4iM0RGdo7WufXLS6uy8MjGdWwKceYWYxKkZaxhfqvEF64SyqT3RR2m6K/mK1RhC8F
FAxLTXAawCaRE15uIRTe6qiYTDWNfafC4lHkTnB9NYsxHx2pyYUg8wqx80sbcZgm9WiiCVCBjT9S
mKE/WOahbndgbiP80XJiv25WRnyWwhi2Dzh4lDyRKc1sGgaHsEKPyi/rI98ldZCNw1FSunXyeuVr
fXzzgXcFNewJ5QZrcziXm/JKjcLK0dWT/mhsxjbyifNFWae8u8nV2/XdXFzYmbVZZcOVXT1KCWsx
Sl0eFMfNGkUH7RdrNDkf588gKYTLEgknRzKEIdbLz2aMKtP5tK6BmaBqrnc2lxsB0GWtjSBxyaYb
PgPAHQxVfwozdxdCF+bv14ofgNIXEFmT91z+AimLEqJYuItiqneh/NF48UYCeG9ysfINP5ZyEK1R
OkUnExK6HyB5o5fyUky9daH1CdXxeB9Kr9nUA4hh+Tigv85i6/X66pZOOfB/BJcRLCK1vVxd2fKS
CxPI38iB5JaSmQ6iqgu3TUl+Xbe0FMEmZB4ICiZJzDk/nZFDi4AbskBr0W7fzWHsFJSOiQvBK029
b4Uz6Acmog6YLXQm8SZEcrqywYu5tetgg00QqEzq2ZerZaJ1oj51UQfPQ9+2O3RyXyru9/lXNjyI
9KGkD46zH6t6d33ti7vsoOADKViUjubwdOK5DY06BxmT8c2gEBXCUz6PVh4oC9V3gnQCqGGUvV3M
as7CjaNCaTHASAPXin017IvisU+eHImyz77T99q5tazdKGjQIdkgX1B6uL7KpS/sAVhA4U9Ax83D
HcaKvByAyAmT9NB63W4C29aPzLuzk2PXC9911crduxT10FgDCRTF0cG6L7+nh69JdIYV9963keB1
8iiBY9fgn3L7TaTXaF8XDigCAd5+U0BCY3QWCqyqKDGWVU2ob6+6rQbqQSdOxSBWpkg9bFSa9nXt
6XBllUuZDyIPhYYTB68toFiXyywSq8mkhN182PX0oWN+yxuMFbd4/UJV5cRZ0Hi/PbTQ0JvYEPbX
VOzTZBXgoRhVxVAhju+l/RAkLEZXg+FIWjed+EGrpzj6ed13lgL9mQ17DmgaXBYyR8GG5vTJshpf
QtugN38kLL0DGOGAdvrXOhq+oLTpWw05lukaAemCM138gllwQC0H+bGHX1BAE5iDJk3re5Ds3Dp1
v2EA2A0iWYtH04mcvaTQJ/sjH4FZwA/Ypiqz02YktAiMMhqdvcE69d6MUTiJAHb1c4zK7VNlGkzu
LAahVz9kbhTdkYimB7csWnvXZNS8SbjX1StnmS78Mtu20Q9lgG7jjXz5yZ2+LfpiqjKwhO2N0duV
Yg0AtWgCZwmzB2DJ+CDe0zoyHdwBwRh0WsfKQsEXgIzrXrWQpxDMWE8Sk9Oz4cNDvxkqPjYMTwYp
D1YVQcfvTgnL53G48imXLKHcN1HRITZ8wJY6RZKlVoQIL5IuSMA/XfAbVjxF1r/YQY4HxgqbTN3W
y+/iZR7VuAPwXaR5S8wfZlUddI9Im7A1epbFI0nRDkevESyCKJVc2rIMu6Sxm06sevdh94aijG/G
B5KlEFN5MIo3p7lt2I1s32JnBfe8dBTPLc/yyza3lIgVshJzOLnVieRHixhQ/rt34zcyHq47yVJW
AIz9BBBy8dT5ILuU0DiSg1kUQcnpHS2s56F95W25jaJiVya1X9vdyTTTO8/wbjQJv1w3v7RWAHgh
ouBONeM/X+GsACGamjWQlptubf5pYLFvFTb0oj1IsJnvcNbbOlojp1peMTIRZyq+Y9BodrqNfrDj
MMKK+5S99pjxNAay6UmdBqkT3Tmkw9AKNFdLO2DhT0nXJg6WMhUIT+FZiTY5wDfzC8UOY+K2NU5L
oe+8Ern80es0+ssDoN8Hj289vufhLgP5XIJa4C5d45xbeg0SB1qsE0kHEt/5VJDiItQNBNODLjkS
9KBqYAKo8TtGbHCMQzYcaXiC6tHff2lgdsHE8AeTMEfzA3QcVfF0wWD8PLlLayUh41OXJy5Bvt6I
ezcJv7Upr1f690uhCYMxoCfA1AJK9/N7zVZ5Jqy6CGhlQ6k4910HyS5APyZmPa6vcCFBAgkEuqpg
8gUEej7hGpZUmW6BsbiW/YA8yB5Udpsa70Jeq6MLmvzr1pa+It4TwLTAFOq4f1oVZ0enyUIwvXM8
KZD6vPwRsbYgdWKmW+JVyHgfW24GbRPuInQgr5te2NMLy7PQaBTQu+mmx4wOH7swCeociKUs2tnu
Gs3pUhSGKVxek94l3HWW4xrDiIkXifhQj/YNRRsWN/9dbEQbu1TbVFJflvGu8J5HJ74dO2evzbUS
6eJiXQvhCRVLHNpZtMhHUVlxjsWOxlegx7Sh/bJ+1mgwX9/UhUiIqRA0HED+Z6PzPFtp46FfjDOJ
NJc0N8prtwjVgVORH0ZeHwzZH7NwTW5jAY02iUHhQkVDC4+n+ZuFlq4Ltl/YTMWRFQfBbki0V9kB
b8/cO8TjRrqfmXGX852VvEEuyod2LnMfmr8mz0VejQcF+FNwe1Nom17etY3N+9gY8DsSVBfSPbVf
XXbyoHSbxrc8W5PnWPyi/1ljs+mBth8qgR47dhrSBLX5GbWGTd9Tv1wLeUsBAcUM7C8qbhN15OWy
wswauqYZ8eg36wDACnRcmueclLexnT73XD1d96DFw4LgY2EKDCN06LZc2tNmbwq8FYuA8AEIvhLC
HLu0MX1ansCBAwLfUDyH+SfhgdtOvF43vpDPolL1n23r0jYkvImp0DkHZDECTDy5I/EaZHU6AbP3
AhCTgAui9gES03n9AmJfZeyFYJDMDG/rAQrAzAFZoDheX8nS/Qyg1wTjwxTrBFe5XAprMOdOa3R0
teLFXkQx9UcqoyfpRXzTsj7bx01xSlwHxoGf0QNN/DgakBhG7A386vWxLeSwksz/uajmqwdk9I+8
C0b85qgBOSBpSBp8XIVKfpsRv4OWdcV+YiTzlprTGDsCMP3GheOXTO1powJQqh+EfFSec0hZ7Ydo
oCaOuA09Zx9bBtD0a22+5a1jtgvqDlSo6HxcpdVNEg0cXpC3kJNPbpr0PQl94ElAUfyW0PJIxTvR
tm853asls12SKF+Za4MeS44C9wA5Np4jSG5noRQfhIgUvblA2JjREZT0B+CQAUrXaiVVX7aEd4/3
Z1LxT6p5dgejfldlzfSETah18Eh80G22dTJ3f90llyIW2rVovzNUgjGxfumRvWkbCWZUoe0DQEqp
DyL9KTBNTNdYChYjyISbxnMAtEkfypT5gAmuOsFcdFGFobWNofSzY6aqkUgY7VvrDe5n0hBykLFb
3mlXkzvPUeSW5iW49AiP1iLaFIrnTs+n8gswrBgCnRdoIdNs2WwSq9DKb8VdWPxsjN9WvXXBlmzt
q3yfrZ2zpa0+tzjLbYa4VJpPsplJ/qUyg8xCXXh46Oy1bv/S3XBuZ/bIC2VoFrqBHcPKdkYFwBnv
A6PXR4htQyslXgkfS9nFubmZB3V2LHrRYSOz+n1UIAAoXzrxbBqbIiz8gu+u+ythU7j/8OHQNECz
fyKtmmcWYyITN7dxx6IEAlymVH2v9hqQL73FkXFuVG1V9jYCnno3QK/6k1kq69FgfLBvale26FWW
pN85qQ1pjwaFkghYuGF4sobCdAN7tO3sEdGn2pddTt2DCNP+W0owWhCwIbK38RghDEZelN7qikPg
wsK8qAItf1vE254Z6iYzC2MrJre1cysEu09jkp+8NvXB0l06bEzJDbFp4yQHC14fevfMqBIgBolX
PtoRNV8ri2TvzJRg4jKINyLL12ZkBlSQEFOIRZ0cG9nZyFsHDno2DNDhN3jNfeuGNvMz04i+ESXK
Daqe6sWu7K7cDE3VbZukNr9ibAFnnZrCwVCQjGJnx+LKuok6CAf7ddnVWSB1x+K9lkAHAL84EUqQ
jE4jWeaBVxb4POussUaflz1AHkmfVwhNILi/6dKYg7IwSryfBYQ4gqFx+e80KslR2lzsUSUYNjzD
HNYN8PSgearB0+dXBTbZj3QyJBto9jUBQITQHmxMKn9V5dCcnJEXGhSWSdiAS7YBkwa0WdhvycP6
GxH14AVppNWPRpP8pYB2VOizavA2tWfw3xnD9j67hRvdQz3DTIJoyArMRdDxjoLTeNuqFPoJBNd+
3nFv3+ah1WPEvT7Kukluxq7Ljyh0WUezRhm86stO+FYeQ/BWaXiYoXo7v2FssOUpZ4W3tYxWRBvw
NuZgomvDk2mVhjoM4BmKNqllGifZwHf9obCKd0sNQMKEAA3SQA1jVW06CK8VT2WfxLeOGmwaVOVY
YXKnr6pJqKzQbNuncbRLYrQcDDaSF6p6MQL/DFl237ILizyWrM0B6uxIE52MWtl3fWfprY0k+Dvm
3as9uDWATS3hGXLlibEY3qchD/TZEFHt+bCxUjW8R0LTOAG7Wmjt4+pkdV9ScW+nfp4c7OK3GjeD
fed4q7PvCwEBrxrUeDDxOdG3z+Jq0da80ikyAwwJ32FE7J5FP1OIfoDuZW/B3NC1O3TBbyspfJ0B
AE+LlaC0EAJBmAUYP2BlIPGe9xFywxxl7DQFkBrEt4I9u2s6ilNpgvphTYxvIbojFUY/E/9BKj4P
f1mpqRxc5AVFqkHGgJJ1CGKJFFON3MpQiXWVnd5isCBZ47ZaMoyBJwwwYnaNfeDnIEbGNKkN1LYa
oH7vS+mgn3oYwtfQFivetLSfqKqAmNCCbAei/GVSUg4d4nUFwHSoKepoFS1uiNk3mQ96W/AnIXw1
mzEiae6PjdOtMdssZF7oZHpAw6C2A1L2mfXaHrQYO1in0ILWZoOLLDxmYk0FcyEdAEsgBvQpngQA
M8zNoBTplXGJdIDUW8UOUKDAjf3qrj0Vl9J7QCWQr2InUQGYe+fg9KVdRgKjftir9wp9WhTjBkwS
BTXg6JBIdSL8ijhJB8C5Oxo6/oBL7mvYNm3lZ1GU3uURcW9j3fJDHDkAk+M2vLVUZ28JzVoULbST
hpu07tAXzRywhFuqjdemc5aKUtgtIPytCf8LEPClU/BW5MxsIGpdOqgWxKMfZ/k2G7/Gdu6T+Cvm
Z6xsIylZSW+WvOHc7OwzpTqXlkpgtmHdtpSv9jDsszVRwOm3z3IaUKtQB+irCUozT0brzNZDayI5
blGnjuz4IY2aFQKFNROTO56/JwqFgx3BhJQpvnAYP1m1+Ps3y9SjRlMI1KVTBfrShqpMt800JKQ8
s3zOtfEtCrMdRAVWcvcpo/ywW2dmZgWBRmTKqT2YgYB6mT0UmFGIxSnhfsa3dvtZOvvrOedC5MOy
sCQMtDqg+p25gKxQPZRMg+d+iDdFUT8ko7ute4pBhHDjymHlNlk0B46Laa516q7NzCWjUzkNQf4e
otpKxmzLKgfzEKD0suNTuaaStBBrKXrQ/7M28wvMYfRGMsCaMh7GTvuW9VOnp5rtYnRo8rVgtPTp
MK2B6UGcYJA8zTyEpmDfjLtJzcX5Rd0td/d99ztLXnkXbqrmZ0/XWuxLmwkeCACcOJBwKFFduiS1
e9TNo7QC2g5jkUVY+mNGe79Jk2CI3SFonOb7dW9ZCBioDiCHxVz8lA/NPp+M+4IXE0VDUQAq1jsP
UcT2FrJj/7qdpZUhPbTxbgcF8gd2IW8YXIGzBoCt3rbjLbhFfczRxArJ4drI57Ip9NIQfcEHMQfW
2iGIDcYMACpXvRemCTja2wBcXxkehrV67ZKDOJgf+3+m5thaR6TIowig6pjgstR951Qba3QCF6cv
875JvanXmFeWUld8sP9MzlxENDlIbHqYdKGsV5VvHHmb2cstNdJHoFD9YpquRbdrUrgw9xnnQRda
KxijhWRggk2BTp8j6UBL6dJN0apsVTJihzMIpgowV3NDnWrDPHrATV/3mzVTU0A4uwgyo7VsY6IF
qvrq4FVsYyBxrfsUE3srV85SaAEuHxMXEGDDF52dBLsfuPIGwE+TNt+GkCfYWEbxYvTdNnHl1suM
bd8XK1fQ0jV3bnMWztwoceI2gc0M2va5slEhfLm+f0vn2wXdAEUdEuiK+WEIgeujegBusWQhyBYz
P+0BuPNWuHMX9+4/K/NzkGMerR074JLHhqNYYXwSKb+f4LuGC72jiO7baE0DbenonS1sXuMv6pI4
YwrAtRN/drJHL/xt9Ueht2P2GMsXp/11fR8X/fBshbNbPKmFZYrJXByevB5cZdtRfVrl6V/0hzMr
9qW3C4Zuoj3to3LRuegSFNTT2F45vUvx8Xznph9xdqQK9H1Ix2EEw9a+1R9I81PRJyZ+OGz7D5s2
0dYBLOch7s+W0yRN7ZICm9aiKZCY9cYWB8gl8fDTdTuL7ndmZ7aiRPMGzWisyJ7crUl/eKUZdCTZ
pRn/wkJ6U6bpv0SLM5OzaOHmHUvGESZljcJouInjZz2AOhMtRPYjbtea3IvuhyllzNsBqIGu1uU3
GyLtZZY7Baf/Q9p57MiNNO36igjQmy2L5dobdbekDaFpSfTe8+r/hzrnG1WxiSKkWWjVgKIymSYy
4jWeYMftXQ4SrQ0etWitZbC4OIBCTLw+dMvm22p020EWEwJV8ZuW3ArxDqryJrW2BfWkv/hqJ6Fm
WyqlJGf0CqEG4UaMZFtOmm0cX3nURqLoRlvrKy/urZNws8WoBIovWuU0hWKxi3z32uvWHMU/2lEg
MkHB4d/Zmy3EJLCSQG2I0VvfCuVxwFTc721zuKpR9h93cPbQNYzzQx0ecITb6MFLZz3p9cOAWlsl
fLo8v4upwumvma1R8KLow6v8GgyxmvKabp5tgBhtK8/O9WuLFEwWYR9f++l2VQbjV8dn/uwBAoJd
IFIYkBhneYqg4w1lVgOyB6b8JVKoNBXdndCQm0jRfrAye0xLpy+/wviGge2umRUux6cog+QHeQrA
9vMd09IT7QIBpkcj6UdFaTEui+20eRH11lYTBalJuL+J+03Vy8+quHI6LPX/wMjC7qePP+nVzUaf
KU0LipTRt91bl+qOK5fOYE4q6MWra8lHyrzbvI9YGv3W0zC168g59PqmTFZdSZaOjtOfMttmAGrx
l6mZiNSC6e5vResHLzOx8A4ry20a0/yLnwaazXgNi33iZJGqGaS/0ati4huQ21X2SW8bLBz3BdWX
kLaBv9ZDWqq2TD4nE0sVdgYilecfG1hB1BYW0+0pmY1SgKZ/V8THRNqGeEBE4b0/3CV/gcE8izld
SifX6Kiys5qCmAWF/GIrB4MSO3qYdABHgv4LlIru6fIML11zp6OcUqKTiP4Y5EkrERHNylC4jnK0
GDLb7zeKeBvGa5Xq6XT4+Dn/N6eQJc6juVIxhHLO5zRSzI+y6pADaTesH5fHtHTf/B7TRyzDWAJe
nsY09M0mcwuyEXzxgufEYpjjWlNz8UjEfQ0iGwUs05oDbGJZ0rMGJ6SN5uO9M25E8VFTYzs3Ppn6
P2B242ywA/Vz5t436cr+WN6H/4aeo22qXtAicyB0XfS7Tt4lTeMk+IIFf6GrMPlJ/cIycfp86G4Y
ZQ9hSiZSkr367q4cNrJ3K4udLSlXcegY42ZcdUVe3PwnMWe7wRjHOJUyYuqUDiJjF4vUh6n1hztB
u9ZRJnW3uuAE0rfLy2eJFHE21tmeCFpTaGKJuGnSbkrrWNZ3ms7hjsvjDYhOUagdqnp+tmtk29XX
9sjiNwVQDqZp8ntSZjesRCcQ5CH4+DgrX5oufAy6btP5r7GwJiu1uBtPIk2/5GTv130bI2xNpMyN
ndz3HQWucC6k28vzuTQg6sesHgX4KQK252Eyqe0B7sBVjAXoD0YYQuzzOEdTVf0aSc3K83cxGshN
bCD4p87bcGZRJpIgQhUSZFImVwEh6m8SoXhEGnJzeWBL8wd38N9Qs/Wp5HKMxg+hfAFecqTUNJ/h
fDu5ru0vR/pVYJ0fnKehZnNoaKnftgmhsvS6kr/K1oOe3zXFjZ+/R9iojl9F6VVyD3L7lkVPKFBZ
az6uS2fqyQ/4ZVN2slZowuoVLWVSn+x7klyJ5s3kLGnKD0mw1n1aupJOQ83ynLZw1coCIb+pRuNn
5L9GaWBneuvkAgsHRGqrxivTu/ghKVQCjwT79UF4XQh1Iapalw+ZakfQxS9N7jtF+xdMDpC2v8PM
sibF9OmhqYQhi7yuM3U3EiLotQPYvhUvsIU5hFeNDKIOEBpe5GwOcWb9/59LFTTSs6HItp2YYILh
GQ8hVTVHK3uobG1VruQTCy8idNygCZp0aCkqTlN9uk6Qx/eTxM82WhYITwD1LaeROVYu74dpuc+2
A01DOrGTJR56UrPtMBaKmyUKD2M0RPTGEQMkQ5AV+mpS4YjxApLKFb61vDQuRPmp3ONWidvpbFxF
1lIxLCbYG6wCBQp03LTo5GJL12hIE2gHLCG2gazakSYcFSQHDcPbanWwr8fQLr2OylXnuHq3HXXj
k5hJtmnGVFIjhJgiJ0+tTSRHzuVJWjgJNbzSOAQnVRkqJuefYuhxn+pzQI1pVWHjSTYS2nH4Pakf
L8dZWmsa1Ff+wXX54FBotKlAFYt+fF/vNQwnXf/ogUBEPUetDwb7+L+Fm526mVSOojFO4byXzPJt
yboL23vffUm71l5V9l96BqBqDSwQl1uw43OCbZIXQV+JOjTmzomxmLNqO4wkp5KB+tqVdhyz22yN
lrn05SblbkAdHEkfuoie3Gi9H3eQHUqnVuJNGv9Ih0+duMaTWzjUfymE/y/O7EBC65fugsQ20sxD
iwqQbmuCakvjJs5X0Y/TS22+ZTlZJ/8MReYFMF+NXl+WakAsQ3ro1QehR4WttdHGa+oWVfkdhPss
36G9hJjt3lwrtS5+RgPU2kR0ndqY01ScnEuJboR6MvS/FmktvkfFV0PbyS3KlrhGoWvQ7ON+ZV8s
HRmnIWcL1a/dPq10vqJelZtxtJ4TRVg5bRc/4MmoZuegrytDp7WEEAr/ptDQaUSItC2DWy2K39pV
2cmlAghb/N9ZtGbvN1mPq9ysmUWj6L6X/r2BUUnse/fUwK5ypXkWPHNnUais1c/VX8GczqLPLjUr
s+ohtxitXx2jYluEPUjGJ6H57nqvpn+T5c+SuS2VT7m6klMuvQjOIs82SiDIcjqYRMamwhFKhHxq
/0bTw/tSz16qPN4N3RPEt73gtU4UPg/Kq9SuSeitTv6sFhIp+pB1OZMfFd9j9xFEo1NbmyS8b3+5
MaQjb7G3as3md/EsQr4YdxOA8dL8qh0GT+xTlai+5KT1s1E9uN0uTFcW8tIdgrbt/6LMBUAncGMm
aETRVO70htt1N0oHWfsqV3bZfbp8gyxkDxQFROjBUDLxvpntmsAYUkj/HEWWCfEm2uv562AJz6WY
2tCvsO+Q7VjzVzokK0HnT3UVxtH/Y7q3mZO1L5p7HfKg9DXqpTeGF9h6unL9Twfq7MCd4HjQGpD8
IBOc7RZk5iwPAB45kvSYozQll8ehXWvBL6yOsyCzjaEleuLWCkHG/qHmlR5bSDSQg2krl/7aYGZr
PxBMCUTBFMf8xy+7TYWKlvnn/ksAGAH4TW/UX2zK8zsiLTDPxMiCRRhv1PiVfpw5bgcNjdF87eMs
zhvEJa53iikfBC0sGVR1JhIqd+/H9kfRPRves1b/+SuAAf2OMt1QJ5feGNFRigWiCAaF0tguzK3u
bovmi6cUtPBXFtzSHYuOswStX+eOEOf7ik63V8lTOCO5L71/OqXAovpV1x6N8SB1265BhmBlXSxc
gBRoDQNyPHgaKibnIwR0bKrxlAzGWo2DK2o2xjYD7GzeFGqwMr6lHWxwCgKwJSUDSngeC+vWTHbN
CXeK93AWHS3pxc8+m31va/X7qGxLTuDLB9XSKmF5IFtFwgR8Z3ZQDYUee2FHRA3AolC7G0FFo2F0
HRmK0n8KNX/f03OItCKaQgndJuqjgyC/KdDyx8xc62Msj4onlIU9PT3BWSpWebKb956WbYa6jL+n
sMX/MXNJ+AxSO3+uDNnFYjmLvWtA+PFNPI7GjT7IeDRIkuUfAfkYKJNY6Og+tmkiNfg/+0XriErS
ruRvC3cS8AZZsiaoL+2m2eznWt9X0CPANNOOpbiqVw9a1tox1DAl8xF8+3L5Eyyt5cl2CyYsOb9q
zc5ST2/yNq+I59eFHWWovnzpScd18cEM/oKyAmIK/gj2NkiPzpsbglpmjTKNbSxK6a2X/WErG/lt
iWqtAzjtDi+F4MDgVzAdS89oA92MSZmDp+KH/erHCvTQEGSxVuruq5mKwxNQDul5DHpZ2ihtXH/p
dCU6yGqi/Sy0xvoGe7XdVm2jhHZPz+eoppX2mR3vDbZeJ+aTGUZatBcytescvWh9f1u2evSm+QLK
9bpSOejoSD+9UaHeIUmetPawWbiZsH6hXkw/kprE3Mqs9Xyc6gdcpJGMvcu87CZOFcAwxp8fdKiN
AL6k74dG0Bz0DmnRRGw6yqmF2zEcD1F+pvZtRf8o3cqyXzjmOE05v41JsEL+QDNMUz9Tg4kPV9gQ
WvMBY7bqquwpovb7JPOPfI/LC38psyUklDjo9vDY54AiUyjLvMDGEdLpTzHac9LaUhPYcbJp+2gX
WV+y7NVTXsN0RVRgiaN9GniOMerzJhJrhcAqApMFkPpKcELrQXO/yXFrFx2Emyur2KMZG1g4GD+U
xufA+zJmd9Uat2Cpu3v2U2a3S1/jidPo/BRBKDcaMludRH87cTTxW2hUG6U8yMmNNzoQxT0ES8DG
pn+hN4lmNj6aQP5Bdc0p1Ybiwr5SAEi7CGWE2r3v67aYrZxyS1kCtyhbBhrrpLc5O1Zlo5YTV5+Q
3hTJul0sf3OTvTkt5HIXDlcl1kO6saotPb1MZ9nwJAGJDSU0MnCp0zY+SYXcnJ/SRRNiOvsiq7ey
FTua/pjLj7LcO35/ValbgAOX1/XCBXIWc7oIT2KqBprnqgluU4BzM8Yw/odvU6dAi2MoZED4Ad1c
jri4ik6HObtb+6HzekOdQpZbMdtl6j4Z9xNSQjIOuVTbQX60vFvVcuoCC5HH3Hq9/AOWhzyJLLCC
eDLPPi4PjDxuY6iQonibZ05VP5k13fNxC2Ik5ci+HG3pXc4M/xtu/qiKgiLKXYmvGor+RpEPmXU3
tMem2AgJpsAQ+lz9NRcPNJwT/Xtfqmvxl1fV7/izTZuhuwBxneF64xFHITV4y+HYiZshePGVQ48h
sxeuxFy6b06HPMsSuoC7QZ5mWJYf/faHON6pzc/L07p0A5yGmCXVedvGYy8yqz7s/AwUlSjtNEAQ
VnLAQqucvuzKDbCQ+uBGDDkaEhBKjnOEmNBJVjcqgOJH6wruotiatlX+E7h7Y/WbLYWitopCESBj
5YP5mFUmqjt4Xb7pha9Z6mgjWKpoq8CW68c14NtCpgt9fZK0hreDAsdseai1ZiI43UObSOjLpze8
x7dh+N4Wh8sfbOlMRW6c+glnG4+TeRIitaLuIlvAPdZoeB+nhgpVTI1VJOurGvezoRK5UXpLTG90
wYSzm4RNFzuF1ycrjZLF6T35JdMBcXLmoberiq0i4lHu94/V+J4Fn2uQAUNEb3RcuzQX59dCQQwd
NhVl+9n8mprilcg2gAwacVdxDUF1EKP+nFnGZyEGMHR5lheikRah/AElD1mgubSVGCBkY2ZhgSRk
8mbmdXuQA7PcGh0v3NJ3xf3lcAsbHSS8AQWQw1T7YPrke21gFha8DTEcTbspItBckoxPY62uqU8u
jYxmHfbyGjIIuIaef7QA41ULT6FiIyn53i/Tbdq2xz4wDnVTraRcU8lhdg8DaYBswKsdi7x5O6Xp
OpqOFaHMsD4kRr/3jTVpvqWJgxJC45ONJ31QanF9QSx0BYvasOaZjLvJd2yt8FMZjR+Xv9DStkMx
AstTDhSoC/NUpqDoludlV4B9AfksNtcAKrZW6x5z0diLdXkXyQXWmvlOcs3vK7GntT2fSAOpWRJ/
/I2pu5x/M7o2TegbY7GR3WFbu+M2q2MEx9qdXpS3ne5zz1d2IiB0lmj7dPDDlWrIwkafPiLFK+Cg
qPjNbvqySWuo9WLBtU6H08+L3la69o42j79VQyGxRaORtpcHvfRlT2LOr3tkMliUrVRwMeGsZHwV
eQylMULRl8MsbYdJ5Vae1DpgF83OsAQKn2C48sSYsvZi178XknbQxvKgK9Lucqilpw92NVxGJucX
mcx865VWrI4a5biskzcpcEq1VR0PdCfUficSgbY2hZO0rxFZRdt6K2fMwk1/Fn02UrMHLOYVRK+a
3tgiSA2fI+h2Xa4CLQmEYcNZfj8gvrYZa0lcWUGL2wf6Nk6SoCKoyM+Ob0iMo0HrnCXkhw86ptPU
VPqd5RbfpEG+Cl1l3wDabnzLszk2VpLzpY8MgWASPgG7B6v2fP+kZjmYpWUUG95Dt13VP6GT+iR4
4uditL5c/shLy/Yk1K95OLkThyE3wbCYhKpzuNRDmtyHre5v9FJdq8EuHa8m7U0a/8wrmmfno5KH
2lTA9XNpUAjlKfelU7X3y6P5VQCYnzwWOAgDqOrk5Dv7bAmKhuMQyflko1aojlhcj8P3JjrEsWKn
1We/1q9172XIj27/XEjfQyvfFPGtkO+S8WCke3UAhLnNvT3mWp1yvPzjPn5VGWEdki5Ug1Adn8s/
Vr3mqVkL01uCNYc5V5N4m0F+D62nv4iDDSXG73SRuKHP57m3WqWlF4iWDzbsGs2IsKNphYreqr3A
4ogYEhyyX6a/s3PeF/LS7QLM/eCr41z4hDrP4N73ybfLA/q4cKAI/apsT4ADhH/OB2T1GGeaLvWl
uot1fKBrNCxcd43CvjQYdgJF9F9itvM8tWoErSp9XhZt3sfXpKPCbVbKcHvBN3pDV630Pz5uvKl6
S2sNcuhUVZ19JclFt2R0KTWUhkve1Oy1xtjo2ZqC1NLcoZ496X0q8FHndGX0UpQoTnl098Yhcb/L
8efL32Y6hc83HMOAUM5YYOmQ1Z5/G9xO20FPICgnGtKMtpsgAOFfI2dmh+pRbX5cjrY8mt/Rpr+f
nFaS5AZKHBEt6LTtKCLaGhvO5RAfrx0GhKyFJaka/ZT5Li0sZfDGjHeR2Ch3QmxupeyL1T8Z8qs8
NsiWNDz9ijX9tMtBP2DPldgsdK3m4dcJh6rZ+dp+QF6oT/aBDgiFcmO+xg5aWH6TKy53G0rR1Nmn
X3Qyk2bvh1bbK9ScqgKbhZ0wik60ajm1EAWQF7QQXZ3YCtZskbt9lw1eQ7oba4mjZz0kXoF6RLiR
h/BtCPVPbfaqCbETuY8wW96xtb+GJFJailOgv3X5w0pT9WG2VM9+zPT3kyFXHdVwd8q9LetRwCgu
r9E6DpyIK9Cuzbe0ya5boBvWKGzj7rbvh5VjbGEyeAhSR+bygyE4Z+jIPZLLYdYXyAWan3iveQjq
t9UmquK1zO1j/iur9Dhp3yKYjSz3bNqzXAoC2nHlJhtwxmsxSrXzUXwoDO9d05v7qIiMFQTBwsYE
WoliANBm+jbzFoBW46Mpl3XJAh5vQKxd12mxvfz9FqYPXQJA2vCr2JfzB00XaIEZyjLqhtmnfHiK
0/3w53iSSWaRXYFUEYqs870/amZUuJFWbhAhcHqESxDWRRLZ+3NLWeLQ/Z6wbWhNzmcraOLW62Li
FKiIo2LuKociOJrC7vKMLdxo0/NP53qZJATn3ZIy5SEKvbHceMKNnj7JxWHEJ3GN57H0XdjZmCKK
JF0o5Z5vKwvlvL4w1JK93UDsMw9Nbe2CTv3jCgdzxlKeQHLQQo3ZRRN5akInkDlLRmw1Hg23sOHv
mtTG/mLSTuLMrpghQY8784njJsrOn9wHDP0FabDUzoaVesPCqX82pGlmTw6kINKU0GwINSAnoONO
22mWkxUoZUvta6m/xyW+1mvCRgt16fOJnFbNSVShTpWxLYk6gvZBZc+SfwwSQmUcRJltqEeU8ngc
17UMgv6IQNnl6V04KAAM4AAHuHNqq82OptKqyjRM3ZI+SrgBnwMy+s8/IARMgz4kd470weM4oZ6h
91OjKsUQZQAOZ3wJ4+dgXMkTlgZCygMPRjF5JM81IVo5avIsDapNUNQQgDYdadzlqVrYWCRuvyPM
HsD4QoyIABIht45aFdtCBcjtb0bBkcpRNNmbirPFUCi50qGQWm3iVnEq2lvSmqfmwl3Eef07wux4
EPpG7IucCJ31EMRbIUUND5Sya6fKSoNpKRKMFwqTyL6DnJu+2MnCVvqeZY245mZIrsuauhNJxPcs
cGr3cPnDrAWafZi6SfygzAhkscI6CS9NnrP0k0AnrLU9F8g1sKtlgxKEOt192iwWjXvEiLuiwmev
w8Dtc5Hd6QIqhe/a4KDtXHfvqvo+Vne81hWttIF+N+bKOlxa6Sc/QZ8Ba4ukbMRh4CeM4Mtb/VHN
VuryC/cUWgn09HVShwkFff7hBDFLI5yiq00tyXZH2lK6tiyVNiz8yx9u4cA9DTRvqZvCUDWRyUjE
Aag3KvbXanA1vY55GWvqTvFXyhFr8eTzgWWZILWeTrwmPKS5U6qkYLtE20iCnSc/jbXFsnRgnMzj
/Io0NXBSWs08jlg7iJDN//HqFYDUWojp7yd7rKqVSsVpnU+FCnf/mkh38RriYnk1TEBuqlsSb7Dz
EF0RRkEaMIoJY1DcNN7WV/b9mgnR4qJW6X9B0AFCNTdRoPNkCGPDQPpQBDGd2NZaA3YhAhphaFeQ
FYNYmaPWoqh040Ieio1OAm4DznGQEK9WsqJp+8/eNLTUINmi48OlN39TqEY01qGlFtjXlY6g78vo
M+2EETfEvLn315ChS0OiqsSjwqSr8AFPVMSqPpY+FTw9FsdnvS5eBt8q/7wwQhnmd5DZiQflIsWK
iuJnF5Q2rglXta5yYeiHy2fBwsxNUAtp6sRMLZLZoVOErhSmeExvILj5OKoagGxwIrTTNLsvSst8
ctWi+BTEhbYSeOFQoCiH7w2PM15o2mwL1a3vNiZQi00gHj1z21gPpb6Xwtsi+lrVKIE8Xh7nwmV1
Fm52w6sewzfUiV436NtG3EZCvg2LkmzPwS9kZTkuLBDcOiCh6cBeKSzMxuapVt4kVktuWRzbJNrE
oEkuD2fhdDiLMBuOEcca7mQ9w8kBjqTRpgqf1OQ2q3rncqCleTsdyvT3k5PO7xA+xfucRFV8rLrM
Tj3c5YtrKUOJGRbf5WBro5qt+VzHoDcTu3LTjEJxn/hRv22EwnvMR+tRTGt5ZWwLpzgbbOoeYXQ2
nYDnYxswmcsHjXCt9ZgmxzL4brUrK2Fp+iahPZU2MeIDcxBnW0R9MshjuanwtdXsrjl0ERij5/bP
2RkwM04Czcbiyi5gzohAZnjAFiYUH4zWURtn8J/8diVRWVrev2ORMZ/Pm9m0IQBEYtX9c9BdmX9R
4qDhhHwUt97E6pvlC4Pn973eKBwNXkmP8i2E+y4KK6WahbYe3BKcddii1Go+SKR1tV+MpOxsIc9x
eyeuEsfT7Up8levPdbw1+xvQV6P18/ISX1pzJ1HnuVeCdplcTWMzs+95rL3Jpbw1q/Tzf4sye152
WWzlScfYSCP3EdSIJM6uFHNNB3Hp8oBGPDWaaDPRZT9fCK6VIiqkMhhD/JnFhy55GrPIbkt77JjI
fy6PaQE4N5GBfkebnXmyr+JRFhCNtrD+1Y+6wbB7OY2/96z7h1rytI2WVtmNAVDzSLu/2opCHGxw
KK+OfpjoTlfW5raO8u+Xf9jiJwUk+auIPPnOnM+CEsRq3Vk6vyt56KK7GPKw+PQXIRAzws1Do7Q0
D9GasWdGCUPXRmyI2wi2fZXbieuuJB2/srFZIkXfEITSJPILjXq2cIJMSYdEH7i5Innb1m8Nr4LG
l50wtHZd8S4bll20zabPAaKI7W2tDKrdFeOuar6M5kPsl0dBUq8oOdxrouvk1prn69LRc/r7lPO5
7nxDLtwQlm0WvdXqbbIG01pa0af//xT/5LrL1FCNVJWjTeboUZLjWLeO4V+F4YPbAq5bqXwtrZzT
aLP9g/2CEMqgFiBkfR3KqSTwqq3BPZfu1NMYs12jN+bYFTkzhqZbGH1SeN9FjjysLNAFoIBM+xMw
+iQ2Sdt59mE8dPX7JGYoo/zaeQYszGMJmDUzjiht6NWVSiW0WHuGLY3tNOjsa1WWUpiuxmrt2pc4
+qTFvJFu/4Klx9BIVCfVaJL9OYQtMJo2QaKfKHm0DYoEVlv7OqZ/bnt5HmZ265mJ6YpRwYfCOGrM
HGvA8mUcUdUabPwnbVVZucWXP9nJuGafDI5s1Ym/VsZQ4wUJrkULb3gL3CRK6HST0UiMyHcGMNoq
2v2fH2inczr7crIPjl0RmVNXfAyaL1GzL/uryyGWUq/TELPNJchGNoqRRBbRx0+tKdsDXvWVUX4q
YUfQD1gpuy2dTACdpx4fch4fUHPFKGhB5RJOj4UfQ9j9k2JIcnlES8cFzwn6Cyj+0zKZHc6d57Z4
qnCrB4X5FqCdJ2X6relrK2GWSuMQ9X7Hma1ECcpeUcbE8ZPgpSpegsY66kOMoMKwUYa3fhT2cts8
V0G39brJDjDYmEP8cnmwS+/D0x8xW52qkUhBJ05X3qDcN66Pj1W1DWP1RtC9K1ojWw33iozwl8Ou
zfFsYbaRrKHvTdioVGzqPHYugbrSj5ejrA1utjaVIKvBcxKljDcmw+hfFFzZFWAj3+Lo2qX5ezne
4kF58kVnl4CY6VHhG1M8deu7DsCm1HqD2PUXUSBYsTQnYZm54XIa+yIO6bwVU+VG7Pea53TNrSKt
5LaLiTtsUlCVNPOolc7yrcAzYCBOgwmy11KV7eCq/GnojiHfI2tgxE7ffhvWPGMXD5OTmFPecJIX
eHWlGENOTFyZovBnrzV2N7xZ4V29qmq4lILg7QymGIYhCIzZ8BDyNigCs/s087ZMbxv/tlTv6/xV
GR/BHf75FzuNNRtWIwvj0GTEUmPf9vVt7joq/ltCt7Le18Y07YeT6UNSKch0LKg2fhNvs97EUul7
oMuIFNSw6pUNWcr2P41sjkPFGqUpSm+axfw+834Y7UsABtZaA0gurYup2w/6CxF9LtPzgWGuK3aC
QRdRg/Jqxnd6dzWit+rW13K+vzyipZPpNNTsW/Vq3GeNTij8oNzsm2gcNe/Hfwsx+0xpBqiUNzOZ
joT2S/Ag5O9F/+fQ3QmK8e+UzV/AVqVGiStNay5o1G0oogcrVbgBBDQs7yXLFTeXB7W49oAXUC+D
ukvd4vwT6XVugl+bnme9/DrCbN2Meu+U3XAtxim0C+UNRudKzKXzFi0O0kUacFNd/TympfqSV3a0
d5MM1bnpRK9xcnBi9fny2JbjANZX6PgB2JqNzUNpSYUOUW6stDtizR7i2mkJ3iYfVhbf9B/N34VA
NsmAoeVMmLDzAYFjCKtqZBKL9luVAwtUIFjv+2iL/JGSbqU1a97FfXUSb3ZhJXnqdXJPPHk8ZJ2t
yI5XfzGk2zT/Y4wxPQkJeYfJqNbAXeZ8YHIiSHEdhNUmk0gOt11962IBJh//9DsRBZUAmdSQmvAc
iZSokSYPY4zLeQjl7Absbdk7wtpT7+OkgXaikD9Z2VPMn5t6yKoVwrZX6WKXDubF2HwlORqYD/ka
a/LjUXQeaPZ1OtPzwcEodI2Ud4TJE97I1T+XZ2wpBOBolbosVc0PLEXJBFgvtGbFkr6ppJ96+56t
qfWshJhzaXuriWp5JIQ8HEPtqIh7fHUvj2LKFs+3zfQhJuw8xRRw2NMXO7n3cqEYxFoyKZAFmHLU
NOS9bKVkszSK0xCza8FTQrEfwckDOUMqK/cOCLFsiyb949cUI1FEkcIQchfSB4CrEtd1VnOihUry
A6Y+wuVQg26BCD35ioivoEzT6PLkfTxzCKkqYJ3pH6ow584nTx2QEEdokqQBfEHs3Y2Wvm9bzC2P
vq/YdWkna02ij8fpWURlVth2C9TDm3a6YiGzZ8W2L4KvGC7ejHq7xuf6eCsRCtE/1DWoHFKbPx+c
3JhR4E63Elot15FXP+kJVT2h0D/1nfvUiK2T6cPL5Qld4NKfB52tlUoskF4VuS4Mb3xoc9QYEvPd
DMeNZXwdDAOXymA3lGYMxkt41LPqDr+UvWi8iLHrWGp7lWrGLo+8lWfD4go+mYrZdy5AD7luwq+S
6nHnNuVdDwI484uV0S/OOIcjFWSFa3nOoFPNoGnMno2S9F/1WrVVfBuw20S7Y+wPlSGsrN6lw5hX
ylQVh9D+QeG6FtFADE1GFSdfaiXdmVLxmIw/01a5hui+km8sju0kmHy+mgpL9wx6t5RTKjxr0ugQ
VUfRwiPluqqPkrkmTbL4xU7CKefhSq8MtLJkKkfXtbsWqxxN3PTBWotmbVSzt3gj6KLQuuyRvrZs
QfnmB44gfpPCt9a8NoTvlzfH4t4/GdM05pOjusWP3gooD0EXke0+kJ2i/u716TGm4PffIs1uz0pI
y0Cccik9/ZlFdDhlO6o+peaf42DY7ZwsYFIhwGDCdT4iuJCqEUoWOZui2hRv7+o+tv0qOlwezuId
dxJm9pXgcZJW5dwMeR2JjpsF0gGJA2V7OcryWvg9mNnnSQNVrMyGwejVDTy9nWJ8brtjXu91YVOY
Xy4HW14L6NODFcKgWZyl71qfjpYrsL6RU94IDemNXtlKYdh++ucqwHwkpKrMqeMyJYfnH6nQe0lx
dWZPDhCh1Z+U4s3oBTSdnqJU2khrd+rSqcSDHyIjVBvQdPNpVEaaeT7pblpqdlTelThzZPnj0H4u
1xQZlyYRILQCcw820QfT9lRtBjNMyXkzD25mW3ryvSyHwT7NtQc0s+pPl7/Z0jKc+pBoViHzD2z9
fCIntIya1N4kwxJuE9m7G7x+dznEwuQBY2IwIIdx1pp/q0zzSnMMQaJawmPQ3oaKLRm5o1O+MIOV
5b5Q5Joo5bwaoIzQop4/uMqMmyzL+VB+iNzq+G7lgoPdop0Hwy6gjGEoCBSL3UARbHxKtTVcGI8T
5muWusK4hJUFWQPh4HnXI8zMZNCiCMSlTI9fC0P/i+EN0VaqO3HEZC6KPqWu0G1FxcuOQqAk73Vm
6psW2edndLnET7hWjHfeQBs2SoV6Z4aBxtvHFG46pWzvmlrqYBZoGSsiV6LiHcZ+9TmKe2WjVVL+
GSi/6W96KReQusn6f0RB0J6qwjTuythyEaBM/AOowv5H0OiJgpg6kG0TGyNskkZR/6n3dVY5SuzL
x3zshW3njfFxFH0jQZAzQtlRjfzwpnAr+peS1RSirbW1PDhDP+gGYAM17exIzyx5jwy6CqFrTFR/
G0o5Pq6VaFSgazu/28bYymwN121/tk1vVbZvhH6wscLGUjYunijHQVL661ASkpsqTrpPZjTmr5VQ
vEDXfiBUe+iz1ACfLY5ja9eGhRSkLyeTtZSs7IK2i782Rm1uRimPnxqq3QevsiTYCzIykWlP/R8c
QVDmW1WPuhbEr6jvVS1WtnoohkcpTuVtLPGs1XGYvGLTCMgGlNVRKNviSmtb8ziAvmgpXPX+tm6F
pn6P3EbyrhDsi4FnJrmJU70eZNtCLQ3lqvN7eVNHWWLZSo8w8SaJS+xI6ALnz2oZhOStEXc09umv
SV6iniNY1q5vXUABhaE3tqlW4td+CNEOarDc0B3V8sACSqEb7mB7w9Us8tZ7bsaqNp/juG+GTQuh
5i3t6uSQqyhlb/QxiXboLg3fRcMDSlNC798mQtS+YC5kyY6Uunq2HwuVmHKp+W8YJBbmleoV1ieS
7uQwIJggu7an4cKU91re2eiGQddIpaa+6eXcSK9o46gqvj2yuE0L0c/szKLNaCspbvB2lloGpNUg
z9mDXdbumjRVX4PEi1zMs9L0SkhE8ZC7UXnoIaVvzHLMOdnjXKWfEMlGakee+0lrFclpUXC5bZS6
39HWlq8qPy0OrlBbN0oXBzKxvej/SPuyJjlxoNtfRAT78kpRW3e598X2CzHtBYGEkNgE/Pp78L3f
uErmFjH+5mEiJnqiEkmpzFQu54C2w2yzQ8tU8QTg5emIPnWkvKcht7ZVCuxyd5iyuBZRD8wpz1NZ
IljQH0EaDx6AIR+sRE6O9dPJe6DcNH2OIKq3hzT2syE9OYbBns2gUj+iqcu3YzTRx1FV7SHL6uHF
YqzADSzC6ZbyIk3KzHMeZWMZm7wEfkTsYM07T/YUjaNGVn8FVHVux0Epsi92USAXKnIRqoeU8/IG
PaAG8qNmyx5d1UTPrS2zhxK9Bl/U2IzBzqROtJ+UnfLDFBjNiVgsgJv38mxbttR/7AUDxbUKDWad
WpOJJw/zG7e24Rc/Kw8hYqymCGlk123UNsx4F8U+DXv13CrONkUh2xt/CsbEK8tiSzEjNK6Z6wVn
B9onYC3M0GigR9ZiLRUFpRc2JcxCx83EmABiPZSboCIb5GN28O2vnvzhgp00JjCcXUxvPsasSnj1
yTOHj+tuamHCDy/0s4/RIrLGNEWT0dnzsgxgBS8lL5Mi+DoMTjJ12c9KfpOZdyIpgs4WeFPN2tt2
0Xmdf4AWZTDQsId8mNNdqrgpeJd0kie8sdFk6oK8yDq4brv1GUlKlAMAzPO+sgFLvgvrR6ZiRisG
duJlLGAYskCnCnyXX39Q4iakITuHN1+F9X3KpjyOUOdo/SpLmCD4j2ElFFlUBuQrAgS+eP3peTg0
m4F6K0BTNVqD7720+8BVuen5DUfFY2Wlc0ZC99JovfpX1PwpZ6+WygC/QduhS9wQMsmjrVnIbYUR
HLDDjv2bn+8HctPZKxH/QiyOWdn5DQ2sHXA8aNtLTeamSAcjiIQL9Cb1Bmq8wzSZQITiwUbU9MlY
GxpdCr0w0AIoFQxvA/xOi+5IZhgT6yAyb/KNAgFzZhPA8B1TtmnXeFQWIkkLLFHIPlp4uzg6Dn3P
SeMKZ0To5XxrMxUHa9NGS/pxLmDe37NDgxm0ZRVCQNfKHFOJbnnHVfqZgdweb0Imk+tKMt82XUcc
TNgBKvJXhls7LnR1wHujcWzD++davZHiPfNXsoOLW/ZbhD4bQ0ZjFIaCiMEZEn9okqbe/68WoYf3
PJ1c5duQ0NUfYX/ogte/qHGAPWKm40A9AGUOHefFQQfHSKmFF0RO0OQD8pBKNrFhWZ+5LU49aR8n
Aj5pqdYqYkv3yZlxxsAaiJktfaSXOgwT36bdbPrGAnTAh1luEa4ZZNo27GUwVxpfl7QPE24RCMIA
RQYNv9Q+kNd1jTO7Kmq9gHOGTR9GcDusWaYlKaC3sYDDhfuKTMOllI7gmWk6OK+C3zcY7UyHWDpw
6f+9s8FBo/BvOdpd8kTUqpyaWA0Qn80qODQTO1UIHBk3V0pFS0oOTvgQ02fzTdILiYNRg/yV4Jjg
/k8snE5AWDn8dy0HJiP8xvxIxzP2ctfG3nThulHBMbogw5AZDxI55OmG2ygc/YWoWdWRhQa+jm7E
VVRTxoJoDhKaOB9uOP8BmqrrMhZ3DCPqM+Mehta9+e9nhm60WCejwsByhgdqenFqr/SwLZk2/0yA
tl8ZyfK+HdNmk6GKjCmq2JUqZmtkBAudx7gsGA5FYzH+hdL15Tr8PJekov48wGbKQ8Mp8jVeO46J
QQrjSCrVnopJIhcqHK+0NlnoFs+TNJvXSoEzJS2t4VA5E/8kauDjr4SeS3t8/m3aBWinsAaWIFSm
5j26VodjZajd9WNc6BSc1w9OpRmuCNV7zYNIs8gdFQLilk4u3obOsyW/KJscKMj3BEfZqfwhhPnY
e2QllF1e3L+CdTITtEKHTT5i49PC2qmA7Li1Riw2f7vuHc/WpkN6t1NFLOF7mBbk5lsr7EOWNvsp
IBsRuFlMZQaQZf+hEe6X65u6pLrncrUXA3NqcKiZWFppPEj2IY2bQLxeF7Fkg9G1OvPQgqAVPFyX
aguyhCEMUhwbxp4CPDK9ex9NI+bn61IWz+hMiqaAHSA2aDVCisq/h+LYrfW9LP4+vDJM79xb+eux
cWZEJp/DUla44739ZqgTNVe0e/EgfOB/omKOYSY9TV6jfScYbJSBuxp8dsYQj/Kxn8yVpP+ylCAA
3CzcLl4fl2ehFIF9UFjF2DxVaivHh5quOPZFEcgUwnUg2ANK96WIzArbvlWwtnL8Fb7coVEeoFfN
32jVmRjtvMOpxO8GWIksjp5LMYVwcP03s1ypay8q75kYbcMiZiKbUWbomxkPpTjR4NgZIO7ZXFfe
+WP/uP2/pbhaxVdFOZ9YBil2sJmKk1l/BZJSZB3DYWutQSEvrggtffgH3DVoo7k8H4BP+oPT5O2m
sE75hGGVgh6L+jsmEVdakRcTAODc+x9J+qo8JIpCGG2satx0Yhf6t554t8Z3wo+UVwiTjm3xWIKj
OVurDC7u55lk+3KNPVINWcspBjgJ4BKfyvbkdG9Dd1cWp0H+9+Y7uCUAbs0An2i+028uw0inz9Ev
iWbW+xrEyOZDrWIDrNtrPnbxZs1x7IxAgHTC/PczE4SgoiiLFCeXA5O8ca1YRR89OV5XxUU7dyZk
Vp8zIdSv2y4qcGiGl8bW8ISc0XUB8/3XdX2uNAE7xpwb4bQ3NBV9CSRsnM2Et3M7ks2UsU/VEG0y
0ex5UK+8CZfU/VycpgpZ66DxTkBcV6Qxc7NdV/9CGFzrOl5blnY4Zli3TldCThT+U5IbjF+NDEnZ
Q1fsru/fkhacL0g7oKhTnmpbCPJQHAb2WUX2tlrDDl9AunAAIzSPfs955z+7m5uyA/rzbF75NjMq
5OZvM/Zeu0egGHbFrUmeDDcGLlvungr7hfJNSlaC6qUNPf8CzcCbKaasVIsvaMt7Nj4jsxkjx45k
UBwV+V+4RZQYcLEwhImcixYFBSYtp3CA/c3He9v4Lsuds5bOWTq2cxHzvTu7V0bd9LYxixgr65EX
oOL1010L8Lzr2rGY9DyXo+khBdWN6DjktNE+Yv90xhajnVn10/EwJscTMm7K6H5YY+BeMLhQE8cG
jRhgNf8ghJjAIIqAAFKtWsaW9dF3gBQG+KD1PKQoDnYrd2DhUl+I0y51X+WoCliIMQDrjSquTNBx
eOjRBIoIamVDF+zhhShNNSaEZKHy53CmL7d1S2+yxt9eP7O11WiqUfdG4IwtRPTl/WS9j9ZzOD3z
v4jLsBAgd4cg7MBRaX5fKjfyqwlualDPKA54+ZG3K8ey9EI7l6F3rllgnuKtgIcaQ5agAziJsjIG
Fv2XNqhiO5PbFshPYPABwNr4eH0Tl17HF7I1vzKCniPyFGSb7udCbBW9YeJQ5W+T3DbkNfMOrfM8
yqMSiWs+Ov6KBVmwVhfSNY2kDnFdOWB3y8zdEPN7Db5ZSrI4rcy3SqyhsqxJ05UyYoTROYYDXoXl
/HB7EGzzPjbLWxSZV/Z1/nLNX+O5jSBmHql00TZ8abicQth9mGJl3ijvPGmcTKS4VJs9SNTl0EP/
peKogbfWk6LpfejmIEn4fP0TFkznxRdonqAqQyOyKFZbDD2Y9kJlofBWWwANkmtDZ4sbe7ZY7ZIA
z6fsTI7Fdrl3S4xsJ1zvxon6mNoMc2jf/2ZhSIrDwwLiXo8czWwijAO+e+PJIzAOpwrF1P11EcsL
+i1Csy0sB0m6MUCEhXr1EMSCTkgxnGi/L+jbdVGLPmDu1MC89oy9rimliXJ4XnsQNbIDiBdN5xY8
dK69zfmT8OXKfVu+7oB6QxfMTOing5lCCaSyTQZzBjLiBs1/lT/X7ae4GPtPzGtiD42jtp9t/Tzb
MMuOK9Bmd9439NSsRMyLW3z2JdrVJ8QamqmfI0x0dCpQ5nAM02GgqE4UWTGwa6K00zRtFbU+waKN
AASGPjqzWprUdRcX/Q9gpKzt8UJZzwZpwL97rMUSogAWuScgbjTeBxCQdpimnoGLMyABvUT+AwYW
4nwNdmPRG4aAaQJ/OvIsesuRMdl+V9UQmnY0HpGnCH3xiPEBq1rD+V20K2eS5i85C8k8T2K+zYWk
DPmvHDMKaNsxg5X3x7IQILuApDtEA5NmUfKwaalnlu1GtQhPQrErmnBHzDUqi+Vd+1eM7nlpMxgT
DSBmwHy9kfD0AZBCKlrJ7axJ0XxsiKFUMjCOHaMHb/zZRg8FT7Lov7NZIpKc0XD+75452o0K0f0y
WhiI2cD1tEezyb8ZPZfvnBY/rN4h2+t2a21Rmt0qWRtGNMXWpfSnP26j/AVAASzbXZcyX80/3GiE
gtc8vo+eAO0ueUETRmTEu5plxNm6ws8Sd8z/KpQ8kzKv9Uyl8yEiaFKBLcpBjoQn3N4GoVUKFji0
K11fz6K1j1y84udKOIZKLiVVrMwda7Z6fgAyIRulImC0/tNCNaJ7Ay3S/ztpWggwuR1BpgkaMdTt
bdPLHyxA56joLXT0OSYIHpWfx2UUVSsmcFE3zlap3d6OumjumJMV9fgsSkwHoqeHT3tmO5vrC5x/
SFcPQBiBkAGOE5MY2na6Qd+1PMfN4iHaolpw01Z5PNrGliIBaE5NUobRRjnscF3s0ikCdQ+D/Oiv
BPqxpvsydzNgE0D32+EuKjekfs6sY1Z+EDHGdbFGTbn4PjgXp/mvCuBZvdlDXECAfebdBbyIK/OQ
Og+ees3zXdltOP0L1TmXqV28XgDokjHIzFrwDbtHXrN48O4QGZjBY7jWILD0/rZn7P1gRhr0YcMu
78UwYCI99CrkgfJXjCM47b4xkO7M4sI5zQjWQDYcwiTI1qr3v0hm/9Sg34L1q69k6hsCgvuUzxnk
IvynEq8Sz0oDhIKhxP1wjOPY0rjzBfpJ66Tyun1fOnvQFcdR1O1SUSQmd3a+sQYXPS/62rdp2t3K
JuOOAe2ekBq10yfufy6GlRu0FBuhYwJMUeieQJlXk1HX4ImtR8gwCIayxogbcUNUj/I167boh7sD
06xaQc6xFu/PmVDNLvVlMJlDJhAhBdVrMah9QLpEoGs3z6sdhhM3vYu+aflFmPlt4f106PTJtV6Z
acQOgNE4YGNdZzrVKd9fv9fLanj2YZrhMv2sG3qA1W2cATi0xrvdIT+yZ+M318tjDsQM8SlAN1h3
vC538aBB2DUDhoJuTe+34AXewGhPxn4M/OAF7cEOM1Sq14pxy4YE5UTYLHRd/JGwQ6NoicY7XOq+
HjcgtNtg3H3bYnbMw4wOYCpfXFIlfYBG0omsbO2SI58rmf8jWrNhrkL6K5ptWOf3N7mUR3B9rKjy
8i7+FqHZEK5mOGuKw4vQlAsySpgQGgsk/P/msH6L0W6M4GgrY0jYbHI6JE1UbJnfbBXwmq+LWXRt
Zxum3RHU6LqgmV1bmB+9aRdWTxGMPz0VHRgiD93a9OTa5uma3wLQpBpxPsxKGvXJ90/+8P36ilZU
QO8zK4pURWKOT43qZXDuV6O4xd8HFqSH4Wn0YumgpED1RbQ4zUvg9239LKPD9e9ftFoguwFAEAZj
gDx46aPAEFMFrMEtbU16UtSPHat49sSL74pD7bPbflibo55/8Q8HcCZR0wFZ+qaMbEj0x6MPPnc0
GxgHr/oOhIrrS1s8/TNB2umryMzQBgBBJLzvGg80l+gqWkPnWVwNGmoxVDSX6nVXQ9VkFKA/hglQ
cDAlG47mCHwqYn42gTDcTubKeS1FoVaIlh/wj6FFQB+XcrsqTauynhd1aNz30Er8CLWDFdu9qBXA
NUTwCVoUNOVdaoVRpaBC8bF1mc+SulVxwSS8JwYjsgMndWxUK0+IxW38LVBvqyFtJfJSQaCs9qF9
V9fbtvphhi/WGs7RmiDt2ZoZIfhL5bwyAzwVbQJMM0o/bGsTTStFq6Wb6wTAygZR34wbMf/97P2V
NSySQdijU8jGaG+/taO18v2SBNTt0fI8A0zj/l5KEMCSjCKOcRVUQDaTwFzBX/RMogMF34/hJtDe
+log6TaWM1kpJES032QKTW0JQSRrqBX3s+jE0dUCiHmgg4R/DLIVbV+kUgG/IbLeAoa88Q8/OPX0
hdpvhZcQetOvZbRmFdbMkIdgAZBNeLPCgWuKkNZNSQYJxvrBf62AUVLeC3ePR1YYEiS37sM1Q7Fg
jfDSR/kUeODgmtOTlLYNsDffAr6zKct+P0SAKkbPeg+/xNbKwgt6AYACB5levDzQPjzfgTPNY7nI
ewynYoIzMnehGP+ZXHNFuRdXcyZCM+I872H5PIiwGhmDLDhp1X2/BvGyYOtCgBiBMgTGDsPB2hH5
siucXEDI5OBtmGEwGcuhO9QZrjuKJe2DILwUAIyNNIbuZDOrdBqMms0oQzcDiDBQsOndvYOZLCPm
aL1hnwR5vi5z6YyQb4S6YyAfPc/a2gCSIQrad4BhDssdT8URWYwVm7oU+GNZv2VoubPJI+jdp5BB
BTAGQDLrYJacz9Nxu7pNJsxnTQlpdyT773lONBQBvCZCUxH8h26XIi7yKFQ1oPnu0vRHPjxXa2zj
i6qBxjJ0WuNS/ZGsMAcQYo6o8m5a8SIjK86cbwErYGbfrh/Tkp6DbO5fOZoRJzzHhFYLOZXYUAes
6XdWuxLhL/VGoYPb9pEnQDMvmpIvr6sR5GwA6SC0r6wepyIVhxRoH/XkgMnBdLMDaO+mfW0Kfqos
cgQH25dIAfuQT1n5dH217uK2YipjJsFE3UbPAVkud1KLDsAfZ0PG4iYKmjdVkewhYIP4Nroc05aF
EgFYGXyPJn3DwztCib9xOgw1gpKr4Af8eLXnNMBov4RzOg1howJQx/lZFefT9JDNHMO5IYY9MAfl
SZCsffUAX1mjTVooMzYzL3/ASEPzSAyfPofRBMqY0UbydxiDtzxSlkgIkLoe85Ra0OIakMtDAYxS
u7ivuvkZkYoxBENFn+8qOlY/FTHGLMawg7nNgI31YHGJaEZanX1jA4DjLxpIcJwAJZvZNyPw61we
JxCEqswMoTKowJ+YVe9Ng5/SLPsLC4zyPeCbQI2Jz9aMvDdkpS+KaQawC+4F0FlGVIJjDxyP13Vi
yTiCDQrZK9RCQ6DfaOuZpKX6oMR6hqLPdii0pjswS8pEBr18rrNmjKessjc2s1TsAzh8a6Pn5OX6
RyxEbRFS5TNbNlwoSoqXe0rSQTCgCgEtskKQ7TwXgsbAf+7V65CNK2Zz4Q5cyNKsppuS3h1HyDKi
m6jee6T9BD5LFhgrMfaiHORFEO8gyP6DZ7ToUfSaMuxrTuzwcbRRJ/QMAEtFPhAQJt/jr9f3cMHj
ACYNSTFoOu6TTgHBB5pjUhnrikBvqxy0Qqq15/2CtbwQMS/5LPDoW4D1jYAJ3ihwpRXgvY6sMWn7
NTr4ZTHILCGYggPV44IsD61qnFXfrT/qElPF6XNh/Li+WwuQszOq3G8hmhqUGfGaYlYDGfzKVmBO
aKCfuXm0rFeH7T2Ao4gelby7Ds1Va7qx8P6CcISmgEtBJ5o+XDgRg3H6C7vab0D9dlBNCeD8O+rf
+CRpMGl/fbELsXAEHHcTU5GgE8euXp5b2YO6d6xnlRfqmBbu3hqGr6gF3FZZf3JdvjEn9+g56u26
2F+IDVoMDrlzcy7ifsxyaHKV0c44YdAXDsyUsHqFRwIWZ7mbounQhFbsjJjwL/KPzPtpyvY5HO2Y
2MU7TG9SekCOQfcJr79ScLm7jToIAOYxu1/J6y4pG7L4iD9nwDyMK17uDUOvryk97I3d5rcKhfWq
Gm6G4P36ViydwLkU7ebkU8g7zF3jcjZC3bkAJgX6aUidJjb9fDqavKFP1Iz2WZCWGzGoh+vil2wD
uEFBzgZ0KAtG/nKRIs0MDBPhRhVDs2/t6s7x/uLFgNmu3yK0SIr1Ren486X1zPyxN8ungqjN3AN2
fSVLx4V7M8+WIoDxdKAcd2zoFHQcD5M6QhfNtLPFdIzKcUVMsHRDZ+pmPOYwuujoOyaDtK9ttwIx
DLFkFbMIVwcYGZ5KzJLW3q4nnr8Lezk8h53o7wRjNGEAj8P/ZOAj49zM2zEOTNLYcTG0QPIBTHGV
mF5tjJuaFPQB9LvOJ8BIIA8LvvB7uy3IEKemOZzSPphu3CItAXxtF1kso1S+t2kEoC1ilW3c+m1+
Uk09PUauEi9NEU03PYrlSd+KKYzz0gfARwV+qix2hCiKDeJrtNQCAaf/5ngs67eVXVUHg1tRkg0k
fQiVLeHh7UDtQMDKgWDr9ntHDlER201YIyVEHuoegNEmooOjwdMjrQz7GBjggg6sCh20YZpMSkSo
c0fjPZCGp73rGe7Jk3iexIR1VQluSxlOcaN4+K0cXOcwTs30Nta+VcYqKMSDMyHDHgMXpE3jETA+
W8xz9i8DG6x9J0v6xchyC2AHuY+qpQFC4RUbuRgHhWCftuBywHKrv9jsyGg4C/CSQntccALXtLjr
wN9xdJEDekNtPAWmBu+GRBhDeGeFXcHjAQ1IK2Hf0k09/wrNLTEkIYXy8BUqmk4DDQDK1O2vX6El
WxT6AAbFfCGI6nVmcoVwunH7GlY5tMBYR/D2FhmskdgZrPqozAqzb+FR+GupzaUgLwROK5h+bXQP
6wWjKAJepNMgQ8Ktk51vKiNDnyhH6vEgzLWE01LwdS5Ly1+UXTGUQY9tFIEE9EvHyh2w3V5aJuun
JjL+gtnAwZDi77Vpni7HPTe6CvLIxIY4Zy36JkfjFOb5D0rYpzEgIgGKB9+aHIgpMlD1z+uHumQX
8QM+OuSgvsgNXVr4agSQDGvxAZbs8RhyomqbjuojNZq1htQlywg4L6TWkDmep3kvJbmDrAoEgnBl
bvrOWd9vIokm3NZBtdsDa4SJtvDaA/bJ9QUuac+5WO1Ei0pUqTPn12QdzOnWPEhcihiBI4uzRhO9
dAnPZWmnyeu68QoDmwl4vphxHKg4XF/N8nH9u4k6RyHGco2mgJxNHt75AHRX6ramH9dlLN2Bs1Xo
eFphZ0ZT2mLHMv4zr40Y7xB0YGT3rexXxr/WJGlGC8gGANWe96vF/F819htXPTvhdmxWwpgVHdB5
tWH1nXEosaKwzrbBtKsimkxTItUzkKVW/MHammYdOXvrcPRW9S3FCZllHnfREBMBYM2tbFbe34ty
gHuGjmvMm7r6U6DLotaxZ6votCSpeFJ7n4QbxoG1onHLcpAIR54VzwBdG2Q/ApRIzFkoZMP77mcN
uCrX2w7pz7/Qurli/v/kaLpQVxhKcQLsm2WzXeTLk+mlbwULb+DQ1mB/1takhbVZKceGBUgge1H6
4SP5E2foB2lqFsaqCp7+dwvTFGLEEJVsFBZmQOtKQGD5dCvsl5Ss+a4l/wyWwH93UDfl9khZ50IQ
HXgcdMMWMKuxGb1NzrhpcvpQ1gIg8nIlqbsmdd7rM33HM4R4mA+HfS1uFDMT4Z9ACBuPFhBWSsSR
O9KWu+s7unidzxaqeRKTqMAEVRre+b2d4HUX51b3TLlElGxs2mpt7n5NWzQPknd1jyE4iGPeGDvp
0e8BLgZ+mTVixEU5gHcHJxW6gP+g01Bjxa1xRFo+ZOxTREjiYZzIQEbL52u0n4s7eCZKW1Lp06gH
jOBcpkE0948/HNDfAdoBvqn9v2hIj5CJRKkTgO+ArNGcYmeHSpQchspzwHQ9Vv8EhN1I2wamFtxj
7Q4rBmupvHEuUO9z9gKj470Jr4KH9dEU7o2fN7dNZh559xlUive+58cW8ZE15xv0Wa4o56KHxjPY
AsuvFaHOcXkf5MAq0AjjFJkhkkI6AGT8SL10JapZ1JUzKdoBVqVddW0BKQpFDiRcTyYpdh3Fg9Or
Vi744gMHPSDAtMKjFjknza6EyDzUWQlZRru1e5ZQO0fwndhA8KvdOMySIXNi9y8mmSMky/GEBmzl
nMm+3Ee782XJFIpFckx3g69EbIHsyzfalTzOov36LUenXxmJodLSmCs5NAKN2FckqhXv4j7cF2m/
8epvXuRur9uv+XD09NbZ0v6A8w9t7hkORDIcWIR7DibKctPIr4XFkddZOb81aZpjnUIxo95iI925
r/I5M5786BNxnwmmdt0VKIS1zdQcq/K573ITsvxebicjGfmunRDavwHxRQLika5OIa9J1LwrFcbc
VgaJ1ljsWq9PiijbqslKso4d06F8Zflw73drTJrzz147Qu1OWBjJ6sMKYjPwYpWSofLkrQSSS42j
EWI7AANiBB71FW0zbR7AuuTIgubGifRvtfzcNrdOllj2oaiQUwB77m6aWJwWj6FJYh/A5t5t0B0d
AaLYfHNdZxfN2tnHaPtc52XTjwwL7v2nshu3gt4iR70iZHFXz4Rou8ocVXhKYsWU3jj1AOyRvwC0
QwXTxsyQi5b9P7jvAhwVa3tkGw1sodV/b9w0NnkM4JyV01vcrzNBswE/C4uo66BVWkIQmpfiCsOX
mfNm+Su2608hLhA8TSSgbSTLwQ5zKaTGzBqAsWZD4qqN0ef7qnPxuLH+87FcitEsCArRmUMdnH1o
2/2Wh2a6HfOWJdc17E+XdilFU3cDXUBAhcFiwslOyuKtZnks0w/lff0bOYDfnhuQUcfR5ISD8Arm
I/ZxW7B0pN7NhCxM7Kh2D9i+NVbtP80TFgW8D7SPAKMR9AqXJ2TPMMqDi/x9BzUg47ODKdwgIQBG
ABA2XvK4tSuK9+cdupSoHVZJHJ9mzIQ/86c7vHHiNsoer+/gotr9AuTzQXvjRZpu98FQBeA/xyVy
2Afnyn3HDEy6T2m0BnrzZ5wKaioXTY1zAzdKQVowxYQxDdboov5AqxvAePUtei2QGZdfUNu5vqg/
3SREgTQq9IA/5du2ZuAmUzZdN3iwttZNXb9b/otVHMGTPDqwRisbuBBSXQrTDF1u2lllTBBms8Ry
PzkeADTy2Ax3fY0Ri+c63U5r9FGLW3m2Pu3QRgUq9Dz3EYazPna6PJ4Ato34o08Pq7ChS3vp+Bhx
iVAI8X09wEGbQ9pXRoBjq+LBcOIhQmq+l4Bx6ZOuvi3frx/dQsQ/N1P+lqfpPM8DVxQB5HH62rox
M+9K8RUvjE1UfTLGeBh2YbdpohWDtXS3kb1F9x6iU1QqNeUcxGAQygCwhwgjLYAsH4H7Z2uRKKbi
YJuvoXu8vs6lewf4MkAmA4cEzW/zB535FJB+THSUENhiULv+GlRvQ/r9uoiF8rZrnsnQE4zSs4Xd
1sZcQ6+fJz4lXfcPWLy/unPmYrQeLOHeCg8s96HaSwxI0ekdzYYrDmeh9enyKzSzWbCc4DOwUqXE
RngfMuWP5VDtrJRvcnDjqQzh8skw8n3dd8AYZyvVlKXLcr4LmkLRyvJKTAfNcWy0lULEk/s+WSev
eAiGldzkkhadi9LcUYWEoQwaLNVEfroWdZwFidN9d5odAjraHIL+b4zPuUTN0lWeUwTNBIl0fCnk
HujfWVXGBggi2v61CbItMTe1+d9z45dHqpm8oYbTm2apQ/BaIePmrvn1tY3UDFxYWl7TzOwuDZ9I
DGhSkIP2ccPzU+9UW8dJ3zhaOCfuPV2/MkvG7nw7NTNgNKkQ6OuFsfNBMeSDr6GNgxbo0uRHURzz
//7yn/cR7/DAQscw2oQujcDUyqLBcBheHuVP1fZ48Mc8Skrr9fqqlm3NbzGakqAi3VvBfAPaqTiA
fOKT27pb05YrEexS0He+Gk0rAAWRmY0DMWbzxNXslJwdF5ug8A/X1/P/MSm/F6SphyPTsQA2N1rF
kJAfWLv18nd/Suxg7yiMhu3mZ6K3mUiCIu9KaLHon4AHjvkMtKjNNDOXZxYOjVVNbgbgSeapHyV1
h71Pp+LIRRCiylim/ZMh3OZ96l2Z9HVX3bio5m7rojR217dh0bCh6AzgLsBggbn38ksMIigNKb7E
MH+AMkrVO2HcVuXcXbmy6DVJmgLNDVoFKSEpjLJNFWy5eKnMz5kk20rQFX+xePXPVqVpUYYkgNsJ
glwm22EYCnPm0h3RPCTi0ssxdv5u5W/X93ExgkPf4b8bqakTvLMRTD7UyQv2oGQ0uq0JwoDC36R1
0neP0Yg3ereypcvO+UyoZmoimeZdG2BPHfEYoBvQ9G5Z884ma9tY2Y7XLSYUkHZ5RJtrHd3QtQ7I
tSOdLeFZ/OEwv8uDGttcgt6ZFC8zUAyeMa67DfKVyuCvGejLBAvM3NlStVgnHbw+pw2WGtRdkqsJ
MiFsKl4l9Td19KV0QJIh1G3r0b20/S8B+BFMgGv3gzqZ/U8D3fOwnUdmfossskENZu8Mxr7I0ydZ
F7dtU21YtMaduoCIN3/0jFmI4Ay0P5oeSmcEhm0L2iXPOsHhbZTfxS45TMUdrjm4TUN0OPfDEyiL
ffWiohvffA+6NTyCRX909hGaklhy6mscFBDu0SYd2+orHqc5KGHGpDMlcFCbZOi8YEU1F93FmVDt
uHK7pBUjEErr2JFYOWqSYo0mDhj30LA/teLfDdaf0x1o7sPegxjR0QD4PUyOmNf3J3TGE/SkCHdE
HozY9MEiiqtNoEh703Q5aeKizLsfrlW4bkzTMfowQUF7CxT76JPZlmEbZzxyx8dpSNsvVU/lyeqb
FKNtgdc8AV2o242gIiM7W9EICytpGGfSnIINAVgumF9CJm+ywmsPaB5xbqtAIqskDetxAJLqc1V3
OZJNoM46pESE72Wj0htaZ2g+r1TaJWMnkLFz1HTHg4jtizrw9qGc8q00QLinwo6fyqIJEiTH6mTE
jN9rbXh4ZfhRlt8wNAXdgxc9+AeIf+GnsptEFzdBaBfJREoks1t0srw7ZKA7Lw3MhKPLE6SBGN9X
onG+5C3tHqrGysskwpA6qmcTT6a2JC9G0fsxI2X40LJ+DGKKNpY2nsbU2YOn2uPoexz9byZ27JbI
bB7dDToTDcSRAOOyjMhwCCMUy9CtFgDqdCa26aKofgunfnwBw4B8CIeB3DeYxbwJe2odJYZwtkz1
5s9c2v1jVdXmFxBdRUewXOAX07Aud2IMcODTaLXHGin0m4wCpw0okJmTIKcevgI4ov1E5OgLwF6a
/HsKip4dOJ66dJOhp+JghaUo4epY7d50xWj5sU3aiO9oOGIItE5TD1B0Ke2GGElse4zDwraexqHJ
Ht3UJvOwB0vvGvBsPeDpB2ZXX4bl16DO0iauikzk2PjaCAHFHUQH0+Xug5nS9oYAVOFT5LczWI0Z
FluAEIw/HeFGG4OOytlf90yLvhA0nq4PgGhMamgefmT/h7Pv2m5bWbb9IoyBHF67EQiCQRSVrBcM
BQs5R+Lr72ytce4SAR7h7G1LtL2Xt6tDdeWaBUYGYgdmBbeFTNpLtVflSbf8bnjLYv0jqbudlmPV
SnFxf6d828wxEED5LkQDhMW1fogqCTOVxgx9h0Jj+1KT0EI33pKwku1a6gM0jXIQxUiDEz4F1gQn
wDcvinzFd2OadyEjfqxirpnbutB5hKspQskHAJs5MudOmVPFg/n7fm+qwx+EZoK2B9Yvh5g44Lir
rkNNcvpWjsmXwnN/ukgn/bQ2EfGmzYFibImVauk6AorX58uliQF0pRhwp4MnCd/4PbV2FjSrbQMY
i2Y/7mPN+s83ySZJsOl++J53WMjosOnSC2jy9Tub/zYozypgdfTuWVnLf9/eH2IbmBCvAzJo7toE
ISaIoQgD04j4h2AELIWnpPuR60wdBVuabEcYHCQIKxu8pVIAzIwKZAxMEBaDr3sjCsq+zTFdYsqJ
AtzasI2sEg7P7+d4kwzqZQEswYPQvAQp6C5Z1fuwZ4ppUycQ3txebL9+p8FM6jnnKz9ozExueBOS
IYmgEWhlZQs12r8rjHBbObBb7+snFbbTH1agf7lIXSWASj/UwAqsMFY3oYNo1mOwYtbfZggJbi4S
XQjYzzvgIjUvY44DKWWorWlQyAAZCtVIq6ZwlapVSY7IRVjrJsYgrT23b0n58zgFAHGhlR617zAP
Mfh6ZtOMGlcMVQTtVZoDbSwkC8zR5AhHUHBiFTQ0MWqaqviGz0Zba6SDKVCfxIQnJeXMgfiWZipm
t3Iq39Bmi3WJCpItaMAXFjkFLg34gdONgVQWW1dv9iaKsGmDdU3k33VpNKKw9ejFHsx/VpWYOQ1M
n2qmTssVYbjAFoJny6NrCQ3GQDVaVq8IA3QjYjAj0S9ulBIhMGuDQG6o58YWDv6GyzyVdDihx5Cc
P9cORZxz5Zz8zDfp+bgvMHpjJFxIMMFHPOkazd3XY0Fh20mAPiWR69vl5qOnKclJSQ4X8gX8ArqW
sgBQ2+wZAg6blUmLsCgQ+oSfe/1AqmxqeqmKVWKapmeae9Pb43c2+7JtYrsuIfhlb9s2fkdc4rTE
dRxy7+Djf37Adc3fyT1x8J9d/HqPv4e/a7H/jg/Kvih+mOyDUmLS08nc4MvbgJbJPvBN8cX+Cvur
7A/mp/d0evI+vdIs8SfPw9enx/4vWKe3whHfnYZXfIpeX55H2Q+4QRIFY34lSpjzY5rpRCEFef2H
OaVja2rkYkUkcnob1eNmRv8OdkV1yfLP0zZ1Bm8gHXkqTZ58feoUnYXmZcutrE1YsAteDhs4gqF7
PPDZ1JkQS8WxzgouDan3kpGEBOyoP56pRU8rZZoLEFK8UcAWyGAHFU3XoHXNDSHwE3wlN0IqOrWJ
S3ecXWOmBPfxu/D/BsW/Pu5rQjPpP0jimFwiH4C7JPsWWQAXBXerloQ/Sdgk+87w03t5MfeGtT/a
xB3Zxp27D5nsZFKZilVaivVB7mA5EiRSyLNjnenm9PnprY3DWgh35iED8FtCXRFmL+OIrg+mG9Gf
LTaIBZUfsUzRTAYnqd9eXob38U+6on0XtwD2Ay8aqKfApeMiZvcNNBihnzgMuXyx3233792HdTgH
q6J5WbLBSmkwcwvJIAxF1haJL66UunDKIvqkENw1ITucLqHWZoWrvlOsPy+b7Qc2CyZwYd4xA9S9
PjzRF9NChMdBIV729sv+nx82pMoewoV9/SMomLBgEsNh8sPF/86+v39YFrFysttRiI3T5uu0Mb0T
hMPn0+Z3vlwoBiwVc8lVNkGItbTyMzWaVa0i+0WHYYi0oRB60bfEopu1ZsXv1NTsTID0he5MYBYh
RDDX1/xQZEl2weEzaQZZi01bZOWV3bphwMcJiPNgzg9sgpnRX0tGllURhiEmxPOePHP/ajvPeD7P
1soVC8yaX2znB6WZ+OTzQPCNEJS8/R7XBtn0X1wM2n4FWNsYWYyJ5Nc8FBVGETfRxAiY5sve/ksc
sAPdrMjabzTe+UZ+0pltROizIkwK0Nm/vr4/PDwEMFMeIHiYsTLh9/gTSFs7i27OXyU9f50Hwn5+
XciFhOyXlQzYd8npckUA9gCUJvpo5wCMNboEMTpTAKew5+IeoZKhI6EoNxsoyt+PeRnJBP+jpOD/
E2Oq6Ie9PGjQgkrFiEH9Q/HfQ8tjqxumoH8ntVAB7KkBVVsHAvu3spk5iDwiFZfWwNxRZnUwa8Nl
z569f2YCfJsDazRvn+UPmuL19gIjGbumakET1d4EH4Chw+cTdpvAAv3rPDt3u7vdzlq5xGWwdbbZ
mWLtql4M+QSEIQELYtsPzh96WBMqN9/7zyOdCVotEMSyjtj2zL1GDEjPOwec+rjGJsv81Gw7Mw2l
RmktoPcThF5M23XIYY3Cwp/55g4VJjpKJVBOM++jk+IiR8Dpn5vyNPKCgeCWaUP5l9bHt6ikG/YG
VspPbz//H2Rnzz+R/CybBJBl/JGQl46+PKF3FergQluT+S+wCO17Ak3JrI4WVgdxngHA+u1TpQRO
Hn7i/FcU0zd22EIK/FjYTDHpmAk8AV3hn9cCJjL33x94OOzxMI0KVckeK/vAJ37s8Ov3Y/o2vnFa
eMYrb5i9l19WNa9H5iq/6virVbGVYUH/aG+2CrYW5gRY35p0bQUSY+n5CtDuj2IogE/AjpmdS1EY
qSLX6LRkhL/9FOaqMC/kGbs/0C0Tk+bJXjNqvmNJV4TR3akA8cKAb4uqRmkmKds45+JQl6CQCnIM
SEAymtGe/MXvJjLiM2DWlIU1ECzF2d3Re/fecS0LS/r6On3C4nJtyB44OR58odPTk3fadOQrgC/+
uWq/LsJ/IuwAoOEAExbmPQqBrgVfxalK3HF8gpleZHrxvxoibab39D1wCze+L0ntJA8Xc3hfmz+x
VCjoWzAwrhsFAOhoR1DumjCXom19RL8o015H6NOHB6ZScAbnC4FVtVm7l+/Y1PW9oPFLRxAGw14x
MWA+Dg5j9ApZj7KM2vE528N1phvv5JlfhrlZ62FaGnGw32DWYmuAJAEgyWxzfii36BMVOaI600e0
SV172vyVHG5bPkX0HUM2qEqQxaCAp1rzEZjCuNomMx1hEMCyA4YiDKLrcx3UUOXUXgPpR9F56c3k
KXWHwRGcxM2dZlOtyJ+FDyrO6M3YvcqVjhdL0Ott4Sy89C8ivU+o35ji3W7YiTvN5B1tRbz8L0RR
Eo/mChatYfMcflgjtdxx8RCAaJpSLTBfo9O06zcfDUaXfOUepK2NNMtjtWbMzv3tf/b6L9mZZRL5
RoQBUCBriPRyf8q+eAqwaRrx3vDn+WJm7iNqWFYr6JmkWtwoLhVBMsB0oOf4erMdj/c5sc1OBqm2
yofoXBx9X3215sNdnJLLMcQZI1BF4kfeU63fJfnCwf3e8w/qM8uoMpqpkgG4TS4KmVD28ATlBlAq
3+Ic8XkNcvi7r2i5V6QH4FeLeKkz7i2yCDUmQCMi8a76qp5EiM7UU13BGe+Ll3ELFC1aYfAgWRNH
NwnDiMbDgbOC6POMcJP4fVdyIJwBq8HiLTTPVE7uKfcpGXYXW7eN07AZndhajbQxXp1v+SflmQTm
NN8XfZldL/ZGxG1py3ctIcGuCUyV6OSx2eTOSXKVu7W7/e6uvSINcA8M11YwzREBLsBsXXNWj7FC
gETPED8aEUwNNsZRIugYMn0bsId25CVW62UnmQYICwPS/OlucIAnD+mVk+yuOYIHPN+SD4fJyWnh
iiQwH9MV/05k25+v8fuVwydGsfuieHpqmlQqOkxQNNWnkWgWZpNa0uG1hL2Fmj+n3UXbnmZuSOKD
ckrvDTczIQYc7qGwFHflMSzMGgwPgGBHHTcruofHeX1gBroG+KKUQzramkiihoiWb5ZWEzgXkXA4
w+lzheJCnM8ozrgjMFB1lWIYCa05O3riUHFIK5p7wa7Cc5A/lP9DDJwpp9mJX21yZjm1GEyDCmyQ
7LY5ty8zEPxr0JHyL1GG2VhEyEz0RDm/b3TpgckYCQxDwJBwtApu/PpoJU6d+nxUQ9qb1SEgGtG3
2jG7B/oAHez4SzVRZ4AoeLLLD1+SNZBDSnmiHzLyNpDg/ffFLKM9s8XMlBqy9I3SFhhKfUHsUWHd
bfKFAFRyh5Fn763l20A/qWiBLIRI1IL4/3Hd0Iz+7NbRJyBWzYTDuCDumZHmUNuilT4UNLtvN8Jm
ch6BMmCnBPNVzPYAiK5tt8mpsVLWuBSKWIYOoCEkwxFfWXQT1AEM3KhF0Kv9aBTSozLcjbzA0t3w
fTrwR8UJaBZaluEKaw+N3faMB68oL7gB5RNVD8qNVaSkf5G/Omc6NgT1Mcqee612TYRXviYQl3Yb
zDVBAAwOAuoYZjtnQv7SqzGHWWU03klm7GbWYBkWrp6D0S458VfwoO17nQLayBw/Otq15HfGu/EK
rhcwY7zIUDPJR2sxczNtbjNFRNjpX+3u5VO3L9vRDLzRk79ESyaouMq95EEGwBLlt4cW6USfAKh7
bUUL9YQjYUYs+vfwLjV+tqI0ncqk62FnhRIdLDTDcylE8fA2Ed1sMSiSXOyYPCUPsEQC+sljVOrK
ChbmD1sAg8kFXB1Y8Nsz/2HryfrIJZqCBfQRniCTAfIxuBvIqu2xlHvXhGY7reQ4TUXM26TKOd1p
mLRAqpSUXuRm9Fn8EG3dIP6KdluGf2abmymUJMuBM6yCJpIdD/yWp/KfDuf5Vz9GtEb0MHvP10je
Ok/A16ChBVYOM7KuBa3WVlzZ8zCV1dfxiNaWCiks6Pt+EziagVzrZFmDeQFXZeYaM92Qq6iGg3cC
94tdpjpTLbpaj0KktylNNnFHxnNuGxRldlYDgFPKIQVt/J1UOu0DewRYlreWX7153D/oz/0GPo5K
SR5BHzOcTpqr1lCnujnRwhksd2L1fgI9//6kbwjRqz3Pa0+isY+7UGauSUFQSU+SrfaCOcPvCa0+
RmzeDK3R8p/L/ZpluSy0xZsFThGMFTSdKRBn1zfdRiI6TaYAuamd9Fnb00u2lV1pX0OlWahDyUm3
+X2vN+TnFcX5+cZtg0eEYjjKX6j8WmxGMz5e9sF9v0lJth8ppDfNT7wdPWLYk7ZdnZayiGZc73h+
1nks+Hykgn7ockfjHMD3rZ5iM9npD5fAmjZaQnJaPYiHiVuRUkuXdEaaSZcfYmoUwiTxJbZ1p9/x
8Qa+Go3+XgzSoWH9OJjjVvTgRZjSw+9n/g0Eca0qAV4Lx1BDqh6TLubvOfU7lRPTOqGyEz3L0E3Y
467YS3CVPM7C0BjX2I2mDKGNqIc5Ef/hBVjG7riNHvyX6lNe4YEbbwzrYeDAbMw0bPaZSAMCzqQo
Kcrm/JN8L9jFNrB6AxUcog17wU7MciB0zUtYZkZlEVY5ErCIvSFH8R0A/3H6NfAIhd7IEyqdASVx
cRSUkch/Csc4TBBlT80O4HwrRtoyqM5oioAuQkAAZSPfz+8HzdgPNaEZqwTCpDf5xzEiPZFRRKMT
MPhOP/KQopzX2qgGWGO2pVcA0sCvY1M52GSTmX1Y5IkMGGKcMWIrJNoElvjH33W24aBw+B699Svd
XYu6FFQYYJgX8FqREcat6uI1c0tyOtZDwjFbGLLErl9a94jRSjpVnfhONVFBDDf5pd2qxHDKr5yW
1HjEFB8E1qK1SrdlQAJrQbMNYqwM5neBwNbEjdQI8fdaRIouUCUg+QaV6Rh6cYzef39cy3zGjNhM
hBY1YOyLDMRCFJ9v6s9sm1CNyh+8GVujswZifJOlYHPD8EToA9nM2duR+aoKfA5CRDzVsEBT9z2i
wR6dWBncIPHOtxs3L6h+CI5rLTVLq4Cd6r+UZxxl1FMY+GqY0Dq1Adf/Fez4j/opdrQVn+K7m38m
rq4IzU40N5LIr0MQAtSEcS6e7MlBDA32tUzUz2yv3MO3oPUB0IjqoX5cG3J+Qxtjnyg7Y01nGLo5
x7lsNK4W5RIXui/u26N+J5eIeFRU8qlBAxq/FncXb3BVxPGeV1iJneBi4z8oz96QYoSFETJWal90
hRy5iQiOakoaKT4wlONi1yQyGy96j50+p6sOFfvXf6POJMoPYRVxmEoXIjNBqycUPAabowBsv6fB
LLecE9mrhtYtAYXaBfgLMDER5J+xUy+lQLdqIRvVU/YGf/4wbThUGXY2mhk7Wr6toWveVAA/Cc7Y
KkkVPRAzEByogMmVd9PmrvfQJXEnOQjK8rtVEbz0i7AvwLXL8IqQ5eFnBOM0U9Q+g9r1T/ERRf8Q
Q/0WE8ZES/r071d4h7ke89tTAcjLKhwwvWAu7y9qIY9iDHnfUQwiCDPaHXIbIIBWZarHzsUY3K/o
oTvraypu6RKJUG//0p1tsp+0kCsj0M1R6nZo75DRGLcx+eR3ImJAAuT8akLq1jP5QXLeHOMPfpuE
Bs41daed5ElmRY2DQUsrcpsP/kMk2u6yUfBq76cVLXfLcvm52zkiRNwMcoNJDQlNnoydfBpNw/Zh
Lw9/Ws+3021/fyFrNNkBLi8WswcMVrwlzgW+0KnRqKRdQqeX4VDRZJfcTVuJRmvChymOBR1mKKDm
hw3zmvm2fawlShiDToPo9nRGKN+OtuVzXloBGtG8i1ud40cMPoLF5v7Ou8u8G1TodyWZJqGgYwG8
lfmGOOXtCFuFDk50n5qKDQyFjfpkYy4R7ffqS2SHYCrdbnaPF9Js6O8LuGWZXy1gtvdRifRCDbCA
0dyj2Pkj8mr3b7JT3fggIWir5mS7Bvu1SnMm/yQxGlu1GiD/9mFPkKIyjrGtOtEpf1b2iCtyDprH
BStCXejKblk2aH7TGkMZxigENmN39mRlNVAaju220li80lLNbMf9VbbDQ+ethkxuaRWEwSF4gRIO
v36WmkpGuJiXaoK9sq17CixuU/ysddrD4g1aIsRmba9s75Yk1DSMdoI1irFdc0N/qEvhImpSQu9T
gyhHxN//NKTNN7wnnTKztsR7EN+sPdObZoOOjDXGdEAaqvNTzeUknKKCqZeTYctOcT9tGIKo21q7
i6nBKiY7oOOgIXnNXLqxX01CGSDL6KqwCWfRmnLss4SPlQQBoo6mn+Uuur9sHzhkxcaNYteITmlb
uLdHkeSHwOa8E/M61myXZccido0icNSEYqgYsE1n1oMKWAV+7FUWSQAbu68iAvRmZfmvjXOx0ItG
nvbiVrIVC/JyIs8Z2KDfBmaL9BUXE8ClvflWQMP9xVmDtbzhDgDwmXE7xpypQDCZmVWYJ8IBR4CD
eHkqRSt4lN75PxdTVPdyAD9whfuW4hrF8DoSFZjFilDkPLmuZdyl9guVheuap+4ts6R3yQw/C7Qh
ojK/Rgn2J7Dnn9u97q2Nw7uRCMM0LYYXCjBBrEJlIv6HBYcQqFGhRSqhHi4BMTukA5zLtnYbxOPR
hPcYUcRFd0AUP3CvNSms0ol3iJGjj9IKVoTMonkDe0c1IMAU0byB8XnzqhGhYZEWH2uRjq8RlV4a
64zQltNZDx+sjCS6/8gaC8F7FrMtEbA1o11J0m1xDuzJkiztLnd0a+Vuli/l55pQEXp9PvxFCIaB
xX4GzNEhgwXcHKt9T3lydzFLVIVHOAmP26wJXHFpIyGcyZBOAbmEEub5NMmxQo9bYUQprV+SN5nW
OUq/+if0kNrBTjqQaqAyCd+2Hc6q2WLU29cX/7oa/2Bi4FrqYxEaZgiBPQE1ORcTF+BO6WMXp1TA
XBG0azv6ln9D+Dp5KpzUy0M6bcevsbFFsnLqS0Mf3ZksewyhjFj2vPw2zqVI01ukrouD4GWOSDFZ
m0P5m4JOdbQOTTEZVzojbwQZr0nOdaugdUAPAUnRyd3o/iF3A3QNPbMOpvILd+2EB+EkvEroXqrR
6PT5+45vkzdYNxVDQ1uMOqxzvZLTaUB+4MiHNLhnoJA46INhTYeIRm7wYDiAwBpMFtn1D4X7X0TR
cQA/VjCTxhrHZxzGVaXIQgu2cg4fgLLbm/K2ckqvilGlQbUtDf7wLzUx1jXwUucDxxFOHbSshEoj
jb3DH3IoCgE6KNbYP7fx98Ub15DxXq4tzNc1FbRDk2w1jr00XkERtVQ85veA0b6TZj8oZsJlGhoB
F86f1JPgwqAST83fDDUKG/Xcaib36KO2jkZwSValyq2HhacFo5mN8UGZ3PVuw4ydgKykMJzzFzDc
MextoIGYQWviok0+xrgIWryvOtA392xg/A68TIYdNzfjyos0hRLbc+Zpdv+C6W6Ex6yKmFzuctLc
KY567sw3dHevmcu37hedkSrTcdjvvHQzV6JAL0LkvzCRyRqJFBAf8frJ6ezkE5GJZPV61wjOBLeK
gXIBn4NgvOu+ctff9l4bEExzn754zMgga6Eu8RZBDR1tCJrDcF20DMiF0dVGJSKPCdQtWzsbJMLM
FUAukLsdeX6eKEEZv6WSzWo35k1l8ZP07FrjbACy6wjS0rHLzOaeo9wBeS8n2DNfvnJLapHRCs6D
mT/KuwAVJb9LrxuGLMzIf/c+n+id64DGnjghpfqrcA4OxZNgQkHH57/ca3MnnLYYVU7q/Vpi/UZg
EyzM5pxKqGdhydzrZ1QEgx/kPlLHiKNWaN/64o4RUtmlnXsi3N2dZg2gPlnqIdyuVu2wf3yuHIG9
jOl6AAmBCzw7dGEoGr1qgoyic6o3CPa8S/YYm5C4iRk7XUB+P+NbGgK2KDqbVICTY8DZzFLL1LTu
EcnFUDM62Ygk0GAb/K034XNwKt/B2tK9XhLxU4TsgNxC6VTuJs+/r+FGLAMug4zOTfRVYcLnHEBB
ihQgmehYw2XL/5X/VCzBi844mjwotPMAVGFhGOVaU/Ut7oJRiPACBruxvsmZtxLGXJtzIkqGRvti
iW/+q2hNsAizwg7+5gdUZR4NxFrd+LQmRJZRIxk1vRgziqZVA+MkZldc+8EkVSyxi5wEfyG1RlQ3
2AGoXV+53BtbVJA7V1UYWsg4IWhzzcltmgtV2lYweC5EeUCyz+Sfsq2/0/YAwkSkfp995jTz0u2q
oblkY1CG0cEq9uBzzyOOgo8xXHKNRHLsiq/+Gxoid6iTPBtI5vlm8dLj4W6GAV0G2+woH8K/q3Jz
eciYR4sgElDhDQQYFqE5LoMHJkPzV4fmxKNJ+dFAgdLgfKZ7xdxj6E9oas6zsCGBC5xzNF6WyEbm
VEeCH/3tq5HCpWqG3YlabmZ6wvCc4waXmMdqyAVUc9yBAkTJptgBmbb0/E0gIhGFIGHuQMitPa2l
yQtLH2l1g2U5kRabcUCUlaiUAcYNFU/dE5jbkjC4z+TdaVvYGODJPzSblce8NAbYUG2MtUSxPIog
5+Xk/TBUGLblp/TiIKmdEpEW95qXHv07lGZ95QFJIiKibIQz10qeb+hKRpphdaCJAlhQs83KUtL6
SQLBLZyVs7yVLc6K3+XTu3LoEfCmiYue9G5zyQgsX4kCL8wZ1uTpd4Hztfy+XsPM3o35CGhJBtag
fEioAfKhrlmmNRIJH1rdu7oW9b7B51d7Zh7fD3szjNKwj0Poi9Dt9gU6d0x/h5FuMBa2ORFOnHN5
7lAf8yQ9tH9WbnrpTF5vdSZAOUzFS2URW61fAKznRrrZP6OlGcBL7KJpe5/Ya8x14xmhsJxnAzuQ
UkXu/nq3LeZo15cI7FwDGMJ3y/cJ3W8VwRgBEhwVWu75+5FDN9zKTm+8oiuy7BJ+HHLMSTH6bXWU
ITmwbzejHRBSeyPtXqpz5a2mHZc2H8oC/t3lXGwLXDVOlQgjsyGBgzo67A9pmwPeTUwyx4c+fsEk
CDO8P0vbmqaxyUDi4zXlcYuzfq6CrfLHpouxK1s/xFlPiJuQZI9BoDQ8G9Zf0QXWEJptyop0njeu
sdXtw0YJncqcKGOejsMkAT2pMUIZDSe9qWy6Q0a5twwem09YuHTVBLr5ZNnU3/8hONPHHZpTxUZg
MtIRUtt3xofghAL+iQpofPlvyuhwuwDWZt4SjxaJGQ93wIINLj4EZEfHjxb3mBHNBhMT8Ryhrqs8
jXRtctWNjOM1zRkD6zmA3tUAT3W05a/EGywUkjnFLj1ULkoRbMVdU3jszOZi8OcmZ2eaKm2taj0I
8k5wnz1Gu8QdrZLy97+/zJs8+u9Zflu3P3hUKaNQHWqQ6W3N7mLS2Aq206+w5BqVmV6J8/AiSBU7
vY/JDE7+TiygviT3972sHNm3dvuxF6SE/TYdQCXe+Q5AZZ4bE7Pz7DXpciMIfcUL3zmwH3Q6QW6D
eAQd+SRAmLVebQEr/AWVP6ffN3SD674NXBRjIwqPEsqZgvAFoy3DXkfCUIAXpZc0+zJQpNpIrCtH
e+X26jkxi83vVG9YAaDK8NBgBugICsxui8Wdw6jykVSy8geEnmlmxwi+GbvUbVTU5ecbKX/SnJKe
BmIgOm3sVp245VWivx9bNhTMmNfQ+nstOvlGNDBKJ4MRQLL75EnoSWDFAoUhQKJt5PhAI5FQwLHv
rcDOzpjd+vsR3HCorumz9f244iqdxMaQUKnbbSdbMFNb/iMcLrZI0kd9/6k5bytxxhvVm1cE5++w
46caUHcg6L8qAhkAo/3UewIxLGXfIfD3hbzK2h6XdiYb1g5XmUeigVXHXO8x5i9crYy45trkzvFd
dejPsWaqO+D49GRyjFeBJmblU0lZlTo3IiPAM8H1Yu45QpuIp1/T7rOqCoO2Q1jx3MNw370UVJtQ
NCoDauHQexEgmBQEpCqzu8veQ0sHCyI2JK0dwTKLgGUw9wZIx5jwqc+im9Lgj4XewpE0fFvpiLi/
0PeMwp8U74zclE6VG+0QVnXXpO6NCAkijFBfMMEMoB7O0zu9odThUCKo2yFDr22M81803nzgCGqY
Yyg+c/jN4Bmb8mUwzDXNcou5AesDoEUdlX5owJlffJXpAmfg8KM34wFzB1Qy7VQTrmaAyAyspB6d
Nrq9Vl237AFmMRk0ICPWyHz2OVm1GwPASiLIqffmxZL3oSm6kpl7Fzs1WVm2boYoHCVFjrGNZu6Y
b1uqWyud/Tdq0q8XMbP2I61Uapm/MOcKjiRe1rvh+Wazj9ABbex1Un0mf3ciSY6lqa+o2u8NXqv0
a9pzbqtqvdcF0AbDAR1Qfn1FevXPh7LVjzANiXpCd9trdioe2sP0rkbAg6eC5b+tiLal03G9iplo
xZyVHLNEsAqUhP2pMKlvJOV79rjrn7gvfSPftwkydr/TFG+IGrTuojcfzw124ncBxQ9xKkURZqZO
PMIomB1yrDC222kBS6cdH2KNfPAk/FIfnmvCGbS2AHtpIsGKKrkOPKgeOi9eK9++UZaISDA4H/Vq
AiovtZl4V1tFS0JfzuDUD8DzJONOd63ESRz0HAHBBe2fHPhhIFNHHjlntQ9keQUgjxApHgTmOUH8
XEs/OeovaiaoePKKlwwmKtjsnoynaD+d2pRUnP0mrrZu36jqZdFvpDYQFL1RCzmVStEqlQJ8AtKQ
bossbhsTzCuCo9uhJPMIRD4UUJcbCcB39QVp5oyi+hWj1GEPrvaRLw3C68WI1yeQTBjsmTZYDKQu
KvjiHl5CAEnX3sU27p9/0e5RCwsIwIgeVlTtDfPmmvZM/HV6HglJDtr9S/J12ZpCYFVEvuv+fOif
kzPCSWs3w07VSHzSnII546vu8NILv17CTAp16D4qa3YXhWWcpZce3QPSXnHQXE5Hi9ufxFO5hhSw
rGBEDAsVE5jOhjA1InvXJ96hgGgI6gKhnda5sFbDZg/Re2waK7kb14jd2B/KNDDvBRwOPT9X774P
qKK80DAg8NA44bMMXMmd2BH+fJe8hFYQb2A7N2vK/AZPXRGdiVeRC7Ncz0AUoF1OsBGIjtGgm+ZP
+aztxY14VDDUHggMmYcZmtkaWMDSYEW+AfJEZ/1OIoqxro9XM6ax9DM9Q+OF71T72NW3AYaEv4t3
AR1P+VNkKm70J3mOzrGzFke6xdFo8MJMNaRLBRTLzxziEV2bQ1NWUJw0fwC0NjpxFMHsUoTOmhhN
tKyHNdkFjg6wvNSCmH/OnVVbahl1gFJHygW1jSgFRj/l9Qn0bZ3mLYdFVFYaWvFd9qjveFfEdKEt
61QQMJDmvzBhr2nOdRlyEwWngGa9086AK2QdXsq9jE76DAiicP+oftS2OeX/86DhNeHZdQMgPDLG
sEa4+5Te9SbLsP1RPBERWt3VLLQ/2caT8NTvfaqYv+vSG94nAtGQ4TriZSginTeioFWZQZBg7K3/
yG/Ls8rIiXalowPossbVN4QGgt4QG4Dsgzs49z+jrL8AXuSCUCQmzSEnzb0ZvYmiI8T5V/d1Q2Zc
0ZrxDzclMfDKQQvVx9kh2+ufoc1qyEVbPFJkG/b8O78yVu+Gf82C+v/ub/ZwhKK6iIMAmoUVIrtT
QDOGJoMAk/bhoSVbfTW6vbbLGcdyvMA6BJEG1KB3P/inJEAa6eKiEtY0gCYq0HTbuWvJpBve5dU+
5+OFi6xX1HbEPjFNqLGQMsOMCiqfcy8277RTA1jJ35l02aamAMGEdV6gxR8yae7fNKk8xaIRFbCw
FZs7vI9m9taQGhnuqiHO5aN+vmdvM/d2yREwH09n7iHclq/ATXV+X8nyirESFJACzA4VUyyhci2W
kr40qrJOUX284VpHP/GAQRb/tApRTRkYLr2TfKwYGMs2IpBE1AS7ZxihqOe8JtkaQzLqI0bPT8dw
N9q9ixETVHgtdvIHgJbXRBEzla68ihm12bsBmK0PDga11oZNvUHZsSN4tTcd0M48wrpbOc8FAzNy
hsosSUCyoTToenMaHKiOz6qCSgIAAloAAE3kuwZMxajcXb+d6Bscy7WM79JhBlmEo6De4KlDu8yu
0Vdq0a/HAcEnNz7q+wf1U3TR7rflEQBDD15jUrwpLlrh42Vl9zdZFCQhG8c8Zvl6t5c80MK67ME9
R2SAezNguBT6A2yZxNH2xa5+UjeVZ7hrSCBLaIAZ4RkPKSU35GXWgVed1xGEp2O+G8C+tnQuSPK3
3FWQVEjKtTBsYlI9c1urQ8nw2wUFwYq7aq8vzJvZcmZMpmJKUMCrWE7bWMpGO6PW01OBhSKey8Js
7NFCx+Wm2kXH5JliltgKz92gDohuJOCRggdOrTyz2ONQC9QMs+ap+qi/ajsGx9xQ/86ICDQEkkjm
tBUFwu11G41kK7Rv8PsV7RkHVHF9qboKtIFW/pU91bv0TvJQjaZj20ZJJypVpHzkn1fIsn929qqB
TaSipgSMhxjo7Jlh5BVCvyXIcp4K1Bthp3mTZ1jc38a8YKIA4b3VvPNypyjVYRWlAGRCyYE6U02h
MESj1hcly+LY3TY6FIfiEXe7QVgKpmyC9qpuoz2sbJT5utcbZVSBaS3wImJCcxPDD9tUSDGukJbw
tJCg+5N7CG3v0admYv7R5+/Ulo4/AlA/qc3ESNKODUCQKuRRLpvMAqDXE8M70g79tt4krvEIsC+r
t1q0yUlOfR+Z5Wpkmb2UxX5ZOwMbEI8Wr5nvr8ZFEclZWyLQC9h3Fu9R3Wpfb4L/R9p37cYNLMF+
EQHm8Mq4OShLL4Ql2cw58+tvjS7O8e4ssXOPLwzYhgW4Oamnp7u6CjjHNcxu4tEU3uM1c3lvDxGe
JcjyYoFR/YUONz7sIgfTpygy9HBm1nRWwDd/BqdJsVFj4P2ydf6KMukm9yY7WfuAbrP8xy1IimDH
EUai6RTpZmCFro3nJZ/xaZJBJe9YROgrGNeJN52qN9lVH1XzV/kHiS6ncIBu99CXxCoM/VQEqUlH
CRKDBwsF1H/pimjKp00uS9ja3YYwBUxnhOxmIkPgCMgRfu2vJjt34mf99X9H4GHgF5Z1ynXNiTEH
AbGsHLNDemxdwA+dU+6O0CVCWwU5VM1nv68rU2G9yBYWHA9SEehhtK0DxEIteJpxfSNCyxkKfpAN
Rwk8/yU5HZKbzHwWcUbU9CLc0dG4ArQfmADIl1xsrSRS1bQIhdKS99MmeJgOEUI8bh2sM1jrWI+S
W9cIFYm/1uhgVisg1xRyfGmluxBdD+UudKM93ppu4M2e4tXM9/VCQAeLYClG3xNKsmhEvx6fzs3a
AG1JcnRmezqk6Fb+rp3J9V/DD85lEv2T/46eTh1UChgkhCmAPbs2F7RxKg5pV0ItxxHQ+Ik3fPTM
nxSfPN53JYsj5jYvrQDfDuQgLleAQkTaHhSrmxySNdijrrQCxa0jW1CT2nLPYH0a3tHXYIlPkEjb
l57vJLWZfGZ/EuYeWljVy4+4wVnV6ph1KvziGCD3GDk8QGWrHB1PYNSQRas6ck8j6ERam3EjLOxd
EldAIZPXSYKaumjRglOlyQy7GqptqyFDm9mHeEKMeRIOlR2/8mtIH5CmFvQrosstr8xqy8TasT6C
ivZCv8iFuMMKtK6wE1w/AVJZdIY/mQUFKHVNkAY+qsz5C++eg89m88KYBHLtUTvuchJ+aIcvDvAk
aWVhzLAf76D24wkPEVpqxpOemDXq9chM5kiCvoqu/xC/qq+8OazEQ2cZ9rPkZXbG3AsLBwCRHtLU
gNsDFE83GmZq3mRjNqHc/dC8NNA+gXDUrjpxKAaf5EPDfJQv3MlX9ignjVsz14cC9riVfp4cfh9t
pMJOX0u0Vgnr2Is3yUmxWPhZaSHgQi0MIhugwQPjBg1jnae4V6QOyDOQf8lgbhHAd4VAy/kSbGTN
3O4cONJGA60IEjy6GW/iNSJ9J1tBQHc9bicn9yDE6jyKu+oxR+fX/T2x8HDGN/39Oo06GGU2a2pW
4evUcx06wlYE5KW3IMJeuJObH3yHt//cN7kUJVyZJD7iYhvKSqGWzQCT2uNb5Mxr8Nl+iFZ43AkW
afH3zSw05V3kSqj63zfNHC11ApXZqJtKhOnuj/Y0v/XHT4RhHnRgNqfMG62ExXO28KDF9EKljDBz
ocfvpqlOIJhDOcFYAzt8AkQ8Ds30z+RUzhF996+DHTwKyNOsISYIyR9Ggv6nA5w68GifRNkflxrK
77S31Qw/CGu1Q4LeSQEgAZmQ84Nz2PUioOOK+zaYgqsdI9M4cGbjdT2AxoX1HjoSOFp1c9wKDhiG
D7o9FOaqfZuwKP3L7PnmubT9fegwHNRt2RZgb6LIowukKxepleudkcRBBMgNvjd5QRpptutP9E/g
8fW78xJwca7DnXICTMDpVurhf8+Cwjgw7qCLJd2giB+vjUtJzNWZApw7eqA+ODCZfY6qrdQurv7c
lE73d+JtMh/W0P0LMnFCC4MS/bU1TVXzMA561IJqnHaIWFamZvbvb4VHeFPU78LTNPSggVWJ283W
RvmeVqwu/oXIUdUgc0MiRyDtaGoEuR9zMeghsl6/ZUh3hHiVxRv/YUJzkMMYLZk7aiPqQAOAdBCE
VuBooULHKE2CLqp9dC5YstU/DjIoec0JAm0v0bZdS26GhFL+YIBaH4XRk7E2vC5Hn5tqQsO3AQDo
/ucsuYHLz6EbZtTCT/KaMzIr3+meimpK4CR7f4XcQriVNtEjEwiyEPZcGaRCy2CYqrKIMf4I7L/g
i0Ov2bldaTA1vvhgxSi9b8YQb+o0CmLnvzOuUn59HjJf6hNYHKwWgpYmmBI2sXtCpy4KJaKX2Pft
LTn1K3vU5Rp2w6BnFey1druTdnNvGWaCmnt+lC3+VwH2V6gz2gcscYi0DvbaP7j2qw+gDlQe1oXa
FD8f0Owb0cUeU92vYPOKS9XXTB4K1GDu+l9HjWDSgLMi7gLPIpqCI4q7otcSRFSTJdj1K0onD584
yWjex4MohDc9bdCzceogbMeqRd56EDgNAKvwzAW6Cj6L8leCga7VQWtrbGLxgzB3Rs7Xe4z+/MgB
V54L2gQzh6d8HqBydv7f1UdgHZSqaF1B2h+/USkWWedCRRy62mpwfYF86AB6HphF6THY95b0IuEs
o2k3e1olzGa/25caal/II6ELCo1YpGXn2nkGgzpyUtHUlrgHdRlYhfV1Yr0Wb8U6cVm+a9kYQZGA
hg6t2DSgaZT8To5azDOHfOi8MiwSKWTr2UE9acV0TTdvBDK0C2vUNg5TLZhVA0OrHHUTbDgzPKZ2
FJnq8V3e5jHj2N6WGSlz1CZCx0slCCjq4s1b2yUQClCz0FK0/CBjZN0/LLflKcqWer1qqhADqNjB
1rDpnM9xm3joC3gj2HHOHY/MbNDNnUOZo3aoIHfgsCJDa986Z/qlbXuQOQF2JoPYI3hsvfr5zDyT
N5VUyiaVXEX2SR+EAjb1c7YKbVILm6xwB3EeKQNdQQuKztFDfMW7uccKnm48PrEtg+KY1L8g/EF5
4AGdZM1Uw7bwZXwnv1x/L6Lo2Lkj0tebYs1czpvXJGWP2qlK1PFJSZZT3nMAFg0IVQgPWgX+duS8
CD1ma6V73cq9+/voJmyh7FJbth0mI+Mq2AXnmKvH5ueD4vH/D/0Hy+MjwTu6pKDQQO2fFPJKoWD0
8HAb0et+Z3uwggDNloHgqHb6X9H6V7jptuiSuj+82+DkZ3x/7VJ7yMglKZZjtKoQ7gmVKED6u/qz
dgSAhvLUfD6z+tKlRZ+DWoCggrIK24dayX4GhjWP4MtJdGbsGucorCfr+PDmQzWA9NVoB3G9j55/
q+b0DgYEM3C9cBuBfdN4embmUokbuIoVMX5ILRM8EZBFCi2AyRWxUCS5XIOGHI2u0WpGXCqbyhmt
3MWAEmC140FUM586nuWglk4vulvQJwZmACQCqZ0VyigBNRNfo5zd66vyhKjQctQjihQ8I1pZHOOF
JfLziydwxEMTIxthqXJ62ULwbeYGYzS3ERmZR4REANYTwrcfpOCFjUTP5MbXVPi/rxF6m3hieBrA
Hepa34HZc0b5IzQPg1mA8UFbi4wQe9k6AgQFPgnd2XT6FrpaWdWNWMVpI2Z2L1klHnCW4GEHPwwe
eDUUM+QcmHdCwnZuoLXYZvZm3RaCyBwAeg0ApohGMZrjqMujUEgKNPGq++aX/hBkAL5HyHBMX5qL
5u1f0mxKH7UTPPHAqpVfkWv0jGVYuvWgtgltdLKpiKbo9VKXYoC8ZBc1Vob8vFse0djrKnv+u0UF
qgR9kmj8w51+ZZHaXJo4dUaTw+LPqx8Uo8PJABa0BQ1bzao+3DaFETXhi+FRL7usHFUQL4RQYffU
c2h3TmxzKcjGHydP+2Z4xoXzCbYsAVheZLIxo9QNN2dNytdQhsQNh/FAXCUzsZdHtNip+/mdYWzB
KeKpCvgwTKGMR8M7xkitygCcx3gsGUfemUEXCMZCCPL8is3Yw9Fl2CNunXJ7V/ao6ybx5XyWxAyQ
HQCjz7JHmMVd9CggPWV3htk60plcPKVZ7KI/yhPDOnHx96xTl84YDJU657DeWQV5QBw+e5dH8V23
+cfiu7bC3wyDC7c4MqJgvAHfFAAXtCqDyInVzIkFVLj3AH4PG9VTnOPpiHpAuYKgmpeaG7QCd0hF
/EMjI5E8vrBNHZC5rjWxNWC7OPcm6gGWf0y83vnTaSarJLq0qpemqFWFyL2YDmHZgDk934XHdsXt
uTOr6Lvk5jAgiNjyyDCi5Zey0mqtCLBzRazMYLJpQSuDWj6YXtb16j10izdjLz6FD9M2RjCTfCYT
Y/Pe8pj9zOjfD6C8QJ3N3Wjw5AOAiZ3OKrBJujdC5In/BvjKrJ3QBfQd+FRhA0pcV4O2UOiNR8N8
AWG/w9haZLT0XkaCWUNJASQCSLNde9ykjqo54muAVxC8wO8io9YdQjjegHAZyKvI7kAmyHustV56
KYJG8K9h6hDlHMSvmhGG0f0yr3lc7jxgU4TDCgc4Kv9B3YJM+1+DNANLHzQxxOVh8CPYNJX5OzdF
rPsMHOVk88h3gLmJMbdLLvjSIvEjF0GFMlZZpwiwGO94q/vtP6Vb7gM0OweJVa+8BWVRg6NOaaqi
/1JpyWy64Rqo301uZ54BLBQGl6C1GlIaK/FVfrg/wp/n/O3uQccU+PBQK6VL+QrqhK2qYSsbj+pG
20qvYIOwGvOEHkTMLe+W1iu2spUiHudXvC28s8qEixEDti7SG8iXAqVDXXOhMaZ8p2PgqockgBV/
h8BVH6ITZ6cOuk/XLBjn4h1+aZBa1C7WwXuPyghpw0RadjBf30WzeZxWBVtFkXz8zfReDI4Kh5oK
IWvtw1bh8L6joi8uMXkUokG7+Ur4mkjx5+SfvsqHwGnxUk9Ql+b/91IgAKuICgG4gogGsIbUSR39
UIAGzozo1PO97M/sttvPGfGp5gBX/hicSk8OEFbc31q3HXmwqihkScH8CQQFnbbKtdkXEqkGYrQA
pY2T7QdvxIZWzBwCbOjc55HzxpllEX7cAmOIYbCqoAgEvt4bzJdUJWPT53gKaKI1bquN8MBZkaOu
QeI5n7t1v8kgaDC+C98s0aulQwwUqW6AV5PnUQIjUdaFvxjrgtCfTCQAH90YWnPBKsUxllvLX8mP
gCRtQhnhVMd8RZN9RO0zgKEN8KsAUIr5pvaZjPdVNM0CXtG2BvpK+9h4keaYouSUe9/R4ZYJMTIz
HF6Io4CERkYUNLbITdKPLl0dW91PYVZ6BHlf6mpvkmH7j407W9MakZvbTDZjVy1cd1BwAGshhEGJ
vjzlJ4tZ4BODQ0DKe80D4eVBRzFu3tyUV/4OpVybt/ktXngMR7m4mxGxAk8GVjnAjyivMc2o6mft
SPI/8xtw7tJnjEzeIdq0r+q6PZcPamAKv5mwmYXAEe1NwExqokI6UajbHeq/gzaVGrKIe+MwgFX/
NVmVq2hfb9JnwWqg6rUOTr7j/za6VfLJdM43oAUcpUvzlOeQmrDhDWK+d4sDem/AzZh/4hIEkLFZ
hQUrsLp1lxL0QBDW4QVN2MeowGoahHnMeqnBM5pDXC7i9wbBlXQQN4aLOK/wGgmXUgyc8EZbIyXT
WEjMsBzIT+H1+jThMwBTMgBT5ZEDpyZd7Xm95RL85zy6VysLOQRX8np8CriKVh0gWSHI3BMvh8Pm
oKKhrHlwwcr7f9hzwNkDJ0voyPAttFC4PM3+wI96YwUv9ZfqCOiuOKoeyi6/NSdfxeDhFjYTg655
4T6+NkoteaQYoMQmRtuvCU2Cmjmv6l2EG6txwcp7mFaMA33ruq7s0WSNXSkSoUDYeynXOqTdszNn
Ckhw7l4NFAzbvbA/37d4e6SuDVJOesoK6JWmMKg9Sq8tWiZAfPyUs2VCboPHaztUYDPycxt3E+zE
6xow4F2PfgkXpAtP2EVOsZ5cVKt0J/95/fmRy8osLrxSru1THitQA19uyEIOjo+svHxo3fg9c+Cx
tiPkrEi4oWEX8+toffgznsSjCOG06NPHErNyrgv5setvoe6ngs9jyW/xLcFL5yCzDA5udERBOw2k
q/Fn81a+cF58eAz3gxV7LO6PhYDg2jp1ZxjKpCgJWYlpozq+p6emAaSRgG5K0havfyXv3FlfMTNT
ZCNRbgTtoggG8O5HQtKgvBmXjRMntnAj6kdut6DZONavwqF0snXxXSGuZ5Vnb5012GwRZwm4p1Ck
pMO8yRArTskMEmyObxp0lDJn2yKolq0ZNJWEfsJ3wYXwDHdqToVZb3JGGnRpoi++ADXE6/jHGCpp
TGZ8AbcCyLxy9pnTfqKrwUtBuV58+U/NaXitP5iNNAv3BuyiKC0BmYwkLOWwFU3u6pzDAqM2+wGN
NGgNfUBnM1g/VuBfXWWJxbwZb+MQMtl/TVJuUgrmeUh8DJW3+rWwCjpbPfUtkPaCxb2roByIN+KB
O/ErJp8v2a30tgKVDX6RllR06F5PsqiUUyi1PrIP3rgTn4EjjG2wx6xwHXlILoOI4LH2hu3L/+w1
Md6/VqkTPOv9OMUB16ArNQ/Nfhv/Qf8vmkVM4fu+oYW8ApnZv5ao05rnapNEMsaXAZZ7aN9y5LA5
p0DTHURiW4/JM0r84L35pFay1v1SE3rYg7zcQcHzrHLeeigCrP1H3v3VrJhKJgsXw9UAKb8gq2PU
9xoMSl9gCsj2M2+Jg9m9NU/BzBTXW6h5g/cQzy/0KSCMvCnoA3+ISnSFhZtSu31rPPEd4cNePypA
WTFWbmlnauiRRKBKsAp0LQu6ZpUxZ0EL1sHgQXrsbYDK2138BrXdB1l2OqgHtr9ArcQKIVh2qR0T
5aqUBAnsCl+JE77kdgTNZRGk3hogbZZ4kD+QdOU90ib/LyMGmh0MIISVzqDeuKEqdvqUarhjN+VO
+G4gjQkXxD8DXhb83nH7+VcKBmiJxfWxFKQB54hlRfcg6iw0yjaPq4EHyTW20HF0Q6sCnO7AnyCl
9FW5xrpbMSVsF+q02EbAz6FBG/rWIG+99jpcqvTyUEHjtPuld07VO+MGvJmSl24iUJajlgUCHHBr
S++MGV5y7Zd2qbUV8joW1JrY3QyeduQecL3ti85q963TWu07SwB04Q2PgRI+EUC1gcukcdpSLQwa
30WtZXxNsmm8ho/CQ7ZPiETfaA3gC+VQxuK3hc1rJmOsC6EwYeNHMwY4ZdCNSs0xH4fNUFcw3Whg
7+E3fg4Y2+xMJ/CSrfTHdC+VZnZkPjOW4gaQkgGUjrQ62iYofyQVeZUoM6a4BVUn8sim/xis38O9
wRahIb6U9rUXpmQqQIgH3Qj8GSMsgVJBwu+gfCa/i/10BFf65Mquckpc/iN4D9koqsWN9HeUN+s6
DVLRkVGSNilkOSEqoR3y1fuzbxVb9lou+qQLc9QrQ+jnNoUiISYV3VECpNysaA8ZJUt6ICrT2i7d
Z/9AuU/055HFRQkc7Y7IUlwfUrEegSkW4xYlfVBUQxh5pZijPW4HAcSkeMUrHx30Q0CwfB5PjL27
FA9dmqZeG+VopDlELVpEJcqX6OQFslAJkR4/ojvPOEPq3QuAIvOdnOkMFy5weF8i4YHkF17u1LER
xHAQRwGmpw1CBn8vuA2IFnDTnVB+VzbyKj3H3v3h/gCWqY0Mm+icglwtcBs0Js8QxkToI9hsn0gR
uEDPconIL4DIJeJPh7SQjE7mogqyUQ/4wS40h610Yrd5kMN570OofVYlgGANKT5EOabWS7JNQzNT
LbG1dejVAKm5+gW92srknvJnaR2ymMcWPNbVNFCrXox1YgwFmQYXwrwgOnhrRqtfxbbxIDy0Tmhq
SDlb9+f+FjevA54IcAHQDiBKB5339S6P9DKBhFaKrbbJd3vct/0pPkFI4wl7HNRfJtj43e6bs88x
nnv/YFvAGYOIEYjpdYW6jgY158V4ylqrqiHlnqzQRvAngjBktqtX+SrXrZP4qJNsK1jwVtPDfes/
JX96sUmV5CeQQ58t5akzbQqCKWzxvsrN0OI36kbFUVcnCOgSQulkrewH9xBv3k9QiQMP8SMEyO10
q3iVm4NrEcziTJKgBWAu8Al/v4l26SU/1LWkNihcHd84J9hI4A4tzukrWuvA1xC/gr3WOSe8qZyq
bWADbo+Ot/vTshSb/PAtEvk2NNLThzGpy1zKDGiXgQNK3kggRw4J21qPPAuYgk6SKSL2u29zKaNx
ZZM6d1Pq97Wqw+ZnAErg3fjKn6YT/1bZ76BBAQwSHtcON/IWs75iMokuXC5XxqkTMBhSbBh5TxIa
pM+lcPzJSjwOgk0DZFUEMwKHr87MKC0ePMJr+Z95pk57ABYLv0xgllvN0E5TzGKTJKj4Nl+76kk+
QinNVvcaMvAis9q86HAvbVNOvp0Q8U4S5ls6Cu6MSjoC388HFYhP1RY2/Ik/GpbkyWCKSF4fIdJq
/gNdB/zO5SdQZ7/P23pQfXyCuJcEbLHWeZjN0eWsn6OXu9lb6WkbCbQR9/fa8rxDnArClypkuukX
/9jLUxP0mHfQt2FrNfCrndm/SeBG0ZDXKbcxRArw8gehqG/92xUDYSyUIGCaIAav/a2Qp0Mc8eNP
dkWwq9UE1/eJWd9+5S+l+RsViKfJBNG8lb7ozNrl0v0GTTA0HUCwyQBA6dq42td1Us0wLhFuIcNE
2faY/YJegKWccbvX4DXqreK9hno3EU1fM6Z+6YK7NE9t+aGKokwdydhBQfI1viX7GF3DpRVAJQHC
RckvIlKfHb/vm110qhoEIQgvCAEzUjkJLZIGEPijEFKDY/3cI1OpHXPQipbrZDWA5kdCiVxJ4OHQ
RY2mmtgBR0j4LDNJSm4dDZgNwCQL1QQJBJp0DbdrChHISpRSRXi0N5d/HCFcVWDHqbaRAOI9vAVW
9wkatPvj/7nIri+6a7uUdxWaKNEnFaurmU/6Jt3Np8aZj717BpcU/q2DLEaHf9ZAgm8+KQ5ijtfG
4wB1VJzaaVfxi2ABaY87sNgVOKfDK5N0g3zBvS+k9qVeFHVXSuQLj6EXPoGPD3J9Oviu8AXbEpBA
cCFsdFN8gJhJCGK6nnXr/VSh6C9ASgeBPoRMCEnf9cmQk6krBxHAR+14VN8BvPdqGxQbZg00lNVu
S8VEiX1dWF8IQs0/0JHj3cTm3BT+iQUfXNivMgp3f7+F2q9pEAAUKeBbUH9GWh8Qjt8fBqQJ/G+4
SfgmRL/4UzVrQryprDl2gmIB1n31CXS7d6H2VZwq+AQUhjN0AokQZVfXn7WdfSqm9D2BEqV89TnS
OYQ6PPhQAGsZ3qWHL/Rhu8U6tQY7sVkNxz8H5M4iGdRGlmccrITHV4n76AGdzR8gJ0s2vv2Vm5En
HgsUMV8H1KsnF09e1jFaCFKu54TapFnYFEZPlkX3PjvswVX4iBryfAZy6n1GZ2l8RspG22lH/6CR
RWKxMt86byADJBDtoV6vIbVBbdFZMJKuGkJQhXE7uZ1saUre0A/0HHPph+Bj4lO0p7TMcsBtghVm
8TIjlBrEdVFhspJ0fFWqQM6W9cqXzETwekjegtRLtNQZgBN4UyB/7rus24sCNkmJnkexFq6SKkHI
3cTlIkEGG9KDItp1NsFLM26jRRuEPQNpXPziqeUcs2o2ihLjStVgW4me2Jersvx9fyAL+CiM5MIK
deXFrV6n7QArESFWndCHUCQPlT8eG1m3BL/ukZivbZnIQ9bKE/ryWKCH21TC9QeQabhA0fglUsxF
hl3bJtObioaecY6+OKlc8V1l1m3BWLmlO+5yvNQmVTKhH3of481Dr+1fovG1jV56Zl7xNvVFRkWk
pwz0L6IuSI0qCzOh6BK8k7rke+b170ycHFA2m1IT7Hr5q8eLMuqAUeqkaCOLAHtnIE3PqwZ6BGoY
g/fuu9SFfYTuOLnNGYqkjI/TqbxcrqltFPiY8mE2q2g76x5o0QwFtWseCtgssOPyPgZaFR5Bg/gk
tY9Fo238gExFrk9mmaOXlCvWcp4zoAyL3gdR63/MUBt5lIUBUCmYifvXtjx2M4Jn2dVT3ZrQyjhb
Wtw4988Oa2DUzp1awa/CHhb5bLZaHTpX+iRYRTtWjD3LMkTt2SBUS1loyAxqz4lyAKDdLGMWvGtx
/lA1wrNOINlEasfKWlJGQgOUvA9G7SZ5HeJDMMV24/+aI09BBbtRWSTSi2cRXTw6ZAvAa0WTEqVl
16k+wclHiqtXujc0UJnfT53g/sNC6SjboA0MvMYatVBJO4lzkcCO0kzWLK/DWXA6LnHuW1l0ZBdW
qFXKdLnWYvRxgBK93OXNlLpBy71rLfB4otidiyBm5adYFqlbqJB8sR/LHJCDzneL7r1SgIHnEfB0
wUaMk/X98S16jYvxUVEfeqZjtatgra/WnPAc1xtlCM9zPdgFVF4lPfLu22ONjtqQeTb3cVTDXtqM
bqZJp1JtTFlPnaiND2MhpoxTtrwb/7tLaK+ot2KqaRF2SS8AwTk+1c2fSvseuYf7w1q+cf/OI01c
AgxlFJc57LSG+NEkIE2p45zbQg18J2YZmjbGUXVysK9afJkBUiH2f7i2ZJEasEYrXl9QTQRfJZDR
1pwr6nYJ9GyXQkZAY+UzFpcRzXI4d0AGg6Pp2pAhqploTFjGsNxnlTsmZ6FE3rZ+Df3V/Zld3KAX
lqgbYOA0I59HWDLEl5bHPLo5sgh5bXaJboKm4l/2C+kpJRwnaOekvIrMDWkb9WQdK1iKBDuDsGE7
i3s1HRiV58XFujBFuZa4Tkq+BCmABezCoy4O77EyWfmgrmvFYIxq8a65MEX5lCbmcgiFYRLlAHUc
Q0XTfPcp60w1stsyJAKkCzuUN4llyOv+NA/loIia7RwvFTEs7Rx7o0qfWsjltKdZt5TWvr9JWFNJ
eZVEC8euqDGVlSSbrWgUZlqDChd6LUOusFzKAo6YjBLNx6TNmvz1evNXWVFCmBPWlHj8naJmxIvB
UR+DdZtFb36eoZe86f7E0EtKDPRQ6dARiRs7rnwboryvMlIx90dP7NEP1Ivvoclhek7Ly6FDy1aO
FJIAXLUug4orVB2lcDnVTg0H7FX/MOMgHFRABwiYryxRO4orUkUa8xo2efQ4QzjbkYvJnktQaYsy
I1G/gH+R+Utj1LZKe64AdgkdLlm1lfotr1pytBsyu9CeQU+TosAfsaKYhYTttU1qkfFOayFxTxrE
hE0eHbMWE1nabfyYSKba2XKxD/hVEjuoXfntftJXwrAJ2wctcmp1GwWsPMDSCb6YArpEw3GTFEop
PqdRgo8hab5VMfHK0WdUA4k3pbcSUkDg84BGIxhaKPcnlEEhRQXMxFrnjWr+Lujz+f5uXbo6Lk1Q
bs8IJCTggRe25LgxG3nb4PKfuZOQvPj8r/8/U9QmVY1W11oBB6NuBDPMzg1XuaW2VbjcagrGzC0v
0N+Zo/Zo24R+lkLg24IjsnhwEHBAaMqM59CyESLRA/FltBRQA0pGQ48aDqcuadAtGYdWFvjbUsoZ
S7R056qgCPqPGWosdZQWfjWTemC+H+snlWvemvxQpK2rQnA5BLkP435aDJ8uLVKnbZbknI9bWOzy
0QqLlfEbg5MOU2luIs6aJ6vrc/cfNgc6MoDA/L/N2ddevEUc2nak95EPAHBDzy6nDU7aHgzhqZVY
ZPiL5+rCGPn5RT6kTIM8QGITj6JScsYhwm7kLPD/W37p9oFgCr0jCy+Fca5qpEheOnDYs95Ly3N8
8Q3U2Q7yOR2NGgNWVdPwP0b5IUxwITsyhxusdPyhNnX52Gjv9+eZaZc68KWmhdrQwG49JyaUBPn+
XIBCTnRLqHxxaWaWKgq9si0gMrhvevG4XIyYOi551nNxPsFy2TkpDw0AdfR61otmeWmJbhICJ+iS
k5joYmm5YeYLLiAlxZm3mxZqPlLbvd0fyAJYELcR5CL+Y4QK7AejbjVjBGpAMI6QCW7FV8Pwam6X
yYc+grTNqyF6TXvQi6+WRcux6AwuTFOhPlclMtcj3WNJgGt0Cm/O0RMXAsZW85YKKUBOUxjeYCme
QeoAOHDAI7UbiIRS5jEfzAQiUT5N/b41TC1y/RKADAnCxO1KLxzG9C5lmy8s0rdrr4tpM+Ww2Gte
KzpqcZqS2fR76P2FrSnhtdGUJp+ycOCL+xMMvwC3k9Zd+rEhCQbq8QrMGvxLHtVOxAP5EvQrxugW
d+iFGeoAjq2RDGqB2rPOfbWdWWk7uHBT9yuLA/82+L1r7RFUd3zsiOFHUI2mUmiM25GYuIkrLj6B
OomjFKZpHJLyd5XZfKi4ifwwyeOp7hhX1/KUGtBolUHsfpPwimsdEmojanoFt2vGc+Lv82B9fz6X
p/O/Jmha6qDLq6LrYKLKUTPXSntI/yU3CDWT/4yCbpPPBB9ywWQUCjoU66Swg2kbMhktFnc9FA7A
MgNydF2mTjYfCGnE6bCSJuE7/u4Jtb6qtdKJ/XmfK5I3qOccIjp4SxSMC3HRqVyYpu5DiMpmc9Tj
JZQKL+UYmkbam0PUrTv/XRo+mmpmnIFFl3Jhj2ybCyddhYISDz2ZUGP2pHn0xIF3ykI0M6M/BpXq
kbpElAr2/a3CGiZ18rKxHyWemBUN7oXzP/u0Cs1WmtxC+hD6zBnEkpFUWHycQhYGtLSoMaGqTC1q
F8qZ0c6Y2UiELrA4PgtzuY+E0tN1QLmE50hAl/xg/E4m1Cp9SCqbBveKflxTbyBOrQ7u/RlYPCwQ
WOABPoBADt1AJY/R1MWKjg7yavRSsXsYQ1ZJjfiOG9/yXxMgqL1e277EE38OYQLwkkE54DkYJ54u
u9L4L07swhB903eKlhkjMLi+6luRDxGjNjTLZF7lISvtvOjGLkxR972op0XEk1Xs21WvnvXhtRVY
1+zys/rCCLVVcrWd+anFeLQsQH5UMgcAjxJ0A/itFedOqzkiSSg0rGod0zB1+nMfpP6hQFqSeUgA
+oE5o8ldXvWAP9WjOakrqTpU2r/cDBejpVyA3heJHnMwmou2xsmmH3ha0zNCl8V1+1F7RE4UKHnK
iJSn2aiTdcsTfTVGYGWYVEcTJOv+qVrc8hdmKL9SieqkxyrMQBnC7MrPugDrHmFoiF3fHxnGFu/u
C2PU3Q2td62oJxirptyc0kMJArgp+NUUM8NbsgwRb3rhpNVAqPHqhKEoP8WDB1I9U0OhL2IUSllr
RO6KCzNKCf+fxNgIPJp+siB7DPnJzarm8f4aLZsBYyfYwVEfpRGtoE8OMzRFg91SgmqBNKEy8DiK
wj9tuL9WKEeRJ2UdoCwBBsBWWQlG+DRVkRfnBiPxsHiRgdnwP4OhXEUXaWnQ6QZ8LDIpc+jJfu4o
0arFA70K7JmVD2DNHeUg9Nof5K6AuaA4hCKY+Hoo7rKQLawxUWcV6a/QUEdMXYZcr10D+QEk3pz9
ilIdXIN8gvRUlQ2SI6Vz93R/byy/iXFVoakPeoRgFLneg3LHhe0w+CD7aB0Fonid04aAOBWHstgY
rQ316Q5YgmBkjZlM3M1d+dfuD9roYu/nwVxNfYIxzwKamYFU8EdWALIYVV6YoG7JqefaNBVgAnrG
NodRlNpKhaMVYysZE2sC2hfK6gFLwIo1MuogaDm0nNIeW0bhtPVYdi9znXr3V21xV16MjDoEihp1
Dd9g0YxiX2c5wDVPGnbnfSOLkeqFEWrrg81C56YJ40BS35S5dQMvWIuS2WDB1BEq6JuZW903yZo6
6iCkA5/lnQiTue8jp55uIPvycd/Eomu/GBV1YamSjyqsDp9bAeWb1/vcL7xO3UeQ7fgXQxJYxkVJ
kdBceX2wYjUcfFniwPGiDSchiwNLzNHbOEImQpdf79tavIVBI/MfW9RS1VWTtqqB/ZApW2QNRqG2
pdaW0NUBOp37ppZ3xV9T1BI1KVAweQlTgtTtpGCyYvlhzMC/wHfBZ1+nazSzO0Ppi4zpXN7yf+1S
6ybzCWRhE0yn+H9I+7LduHWm2ycSIFGihlsNPdhuj7Ed7xshdmLNIzU//b8UnG9bzfA0gWzkIhcN
eIlksVgsVq0FH9+Dn8+MnqNplDzwCD3xZiK5CENHA1Kor6OzDb/LH2sjQdEaNB3prm6dIIp3lydT
bIxfg1o/Z+MEl37oHa3AoPIoGPBANtR7nf1jmLLKURkO5+S1fBzsRsWwCAptpvXq1yR4lMue+iqV
ed3Vq/7p2P83JhCAno+ptJUiTGxgOfFzMh7BxalnoCzsvWWEcF72tDifk/qtMjqJ7xDwRSAz+e/a
odv2HHhSzNxcCgAnDNSb6ScLnWhnT6rbISBpMmVf1E/DMLvOAFGWBP1sQ7gjAwQVdUgqDNbjZDT3
c6HKXrwvmxTIdM8/q+wsgw051rhLn7vhmtoPXRVfpfmLaf6TtaZkm4i3J2jDNOjMQXyW8zq6NtfQ
8sWZ1+YqeBO9oUL3us4gEHWcyh8zaq+cWOIRhMZloYHN0pDAwVXjfIBTFhKStHDaSFy6Vhyw7o3p
vxpTcucVZ543OOt3bDaL0s9pykIMzWqOdXksEjBWfeTtoRgeZm2vEZy1P9v+uckfZiP0L29U4SJu
sDm/YNgN6cz1TNebQ26iFB0qO3jT7+1dH/lqP/7HKeX8AjSetFTrABcVv5rk1qi9BlLQVDIo4Wm7
GRTnFZiTmnmtA2XIliOl/U+tJ5Jo/bJt4CH3fM1yNXXqMgFE0qCDDX5NQY5Xuc+b3eX1EZ4OoC4A
ZbUKSQ/C2aDtDKRLiwhPH1N1Ugz9ZBbqi9laj5dhxNHyBoezwS6usz7U4WP08RWPg5oepBDb0sBD
GAVq6ytQVwrduFclu1ps+xtczv7IrDDWL8BtUaTWDs1VuOguLo9+WEKIMANJrPODlfFHnYKJqUHX
RM9uLAvl1pfHL1zOzWdwdqmHS6mP3erL8v6qNuprhjK5YkIfj7JIoIQhzQaKM87CofWI2xekCoqf
FIbTprjc1Ts2voKt8fCfhsUTrmcsC0t9vVNG7S6KEw9YzuyphiT0FDoRSGSZUCxG95/NLaJhTGZq
jTDSZt4b7Bdqn+qq8BPVp91zqzLJ7haeBBs0bq2c3so6a8JaqeM/pH02h2vivIxhjCrf67LezV0v
2YMyQG7FMhYqRlWtwytTN4I0lHLSWuK21W2hB9QMdFk6SOi/vkbIN+nQOEatMUGXBF4U3BmZhiXt
vl22DHHxzQaDCypChgKqcsKg1Fx9cJIRPYN5NbhVQcD8kE+3zZjeqR37aPURNeDG8szC5aisL1pt
cpe0Wuy1bZ4GVa6HXjngsQsi3YWbOqEiOTLEHvBf4+J7g0IQttK4wYem6nKl4BEjr43bqIGi0uUZ
keFwAQZIXdI6tWBWyCke9LAKGou50IOQwIj3irVmSfH6CvZE7uAwjQplaxiOZT4P5uKywu87UF6A
aW16UE2piLkwagUBACgfQAQAyshzvGi0pjAzYEt55uXW7Fb9TYE33in+NoFHrjw4qEFW0C1Syjrv
hEa8AV5/30Q1UeIoebV2ms1Ws1emcT/KOmCETnuDwJ2NeVxQHOyYyglcdeWyq83Qz6xDZcgoZ4Qu
+3ePKSbQxqX3fChWmjpTNcI0yviRNkGCggoVMZIRJIPsIBJa4QaKm7VwIoNalitU84DODNdkqltE
qcSjyVC4mSuiGBQB651TSW4cPPwnqOYsZb1eQreJ4mUQlYIE/o8633hELRi6dlBQoSF1ntzMqVeB
tVlnd04epBloUnXJOSRgJTLARIp2tlXhBGS73Oaq8yErMguQXelmJ/o435vf2C25D3fgu/0O8hyE
GMfoEyHGZd8h2tQbXP6cJW1WptrvlMhytMEXjcLY9J5E173mz+nDZSxhs+QWjPPc4PHKBoRlawun
40LBPoIaEMgLXfO+uCr29bWzuNDpzZ+bXeRnkC8Owaty+RNE+2H7BeR8P+BJU09MA+azTLs+vZ5n
5Ei+2a1vaj8uAwmfsbZI3M4DT2NJxghIJL2GS+7n3tfVa0pROaIfWnPXgMWlkSUv/hRoxbm4ReU2
oW0PERkUzDBzq9OCoPNJTd0pcpGKj1+75/Dxulsb2hP/RxhEsrdWXWZM3OYkS5aoA0iuIJYY78Jv
5n36ynwrSMBQOe8jLOhD6tu+4bVH+tj4yj/oGD7uQQ4K6649dsAhDsJw0Kke9Ld2pz4o14ksahe5
dgsNnGD2gTi6wTPu5ua8ZGmBXkBrug2TyZulx5bIQVkQ2VrbH6gG4aVzC2vLosvVGYdHGbp0Rg1b
sQ+ljQjCy8cWhVvnFo3QaD0GCvpcVXCsW/kJUq9G/FPv8bCfKztHCxr1eVH3o7OjsxpIrHvdJ3xG
aYvPrXQeKp1aWMDPdZSAsmivov6L5lV9IKmKSuzsKh66vVFnXo1bppKORxQa/c3z1vYj1lN2c04b
eOlEeSQ+QqseRgU8zihSLErZw6PwgrmF4e8IXaHoRQarxpW8tXeM3Szji6mY6G7+ztJntTrQ5tgs
j5enWBQibFG5u4JST6gqX5tkjUa5yhbresw/FS1/ZbPy8zKSzGK5o6cd1KosbYzPmu+p9jwPT134
+Z8g+GtB2ud9aUUYDMkWjyTEC/Vlt+SlfxlGtlQ8XeNiOzHtx3XSjJ2CGznCnd4+tuRuoMGo/Uy1
60rzVbM4XsaVzCAf6EfxNGhqDNiIfm/xbjZoD5S8XsYQ+9Z//QofDVM7ZXVRY5WSESWrQ4N0h/Ld
tsfrlpL31H5idnK4jCj2lV+InI+ZnazNjRCIbXMKVQTa4AmRRVpCDNQ2go4RDOh/FCSVzGZo4l0N
o49vK2dEesQxqv7j8kiEc6f9FhNCmRfl505FBdCYr0wapDH9WXFn9RTms08U3W/Muwivdf8Nj5u5
IlrmLF077LPmsTXuwmyXzTep/VaED5PZSiI4ofFtBse5YktN0kxdyRDmYUH5/bHNmBtnkpI8oTfa
gHCuNouGEU/eAAnHJkDTt6cmDu7f9h0KPSRmJ1sszt2aUZmSTAVUhSJ/ByUrQbe8z9OTTq6VTvK2
JJw7stK8WWBY+SM1b3VsrvMQ4RL07Ok8XmkgD2lk9OTisHeDwplDaZBaQRUlSmxP8V17WA54vToW
pxosHamLh1tIlPn6sfSUU7FTCxcqowGRrJ9ABwiB4eYbOCvpekMx2gxbYPi40xF3v6Cm7+f3b4SC
06bxB4/uLSjTz69Qo/f0q4WC8M+QfIOw+nD7DZwRITc6FSzCPPSgs/KL0aOP0zXbg07wvfmIH/Qg
q8F81WjB5d0oDoo3Y+csKi/JbLIGuGDMtBWoeE/X3YH8DH+CMgVvS+qOuM07XknvwGmuW8FfkAif
z/1q8Zs4JTSMLHMS4NOnk1MgEA9vRpRTp0CeXfuxvw4fyW24uNH75YELN+1m3NzBnpqspuaqnJiC
LQ1ZGiibKAGTPQJJUH5fhDajszJ0PaCEGwdT+56G1zT3snRwl0ZyQ14/9o+I82swv4/+DQyhLAQp
3jqJUeHlsfVLx03G0WJX1T+XWMXlSkXeVlYxK3RGG9Q1Dt6gQsSwjYcZqH39UwkNP88OIeRGZ/ub
ibxhwnaXV0zIs7TZIr/j/g1eVBeO0q/509lrPMvC7dj6jv/QJmvdUgbZxDf1vfPUR+Wm3HfPRurl
D8rNvL/8FRKv+JuOcfMRHVjy4LFgN42GvTJqu8rwoMT0N+fWZmo5j1SB93qIV7tp2tINzcZT+199
b/zNUbxB4XxO3pZrmQJQ1PSDaQHr/Sb+oFkwZ42bSvXHRSnL7fJxnoYqU1tYq5dVBubOFnqZ71XL
T4be75kfI/FG653VvaADVOLjZEvGuRjSNyqkITDMrt8j4TDlv1BKLVkw2V7g3Akq0yuo4ALDIe64
fB+LY7HsbdT6QX9yt5iSTI1kv/PFaHRuk35YF66wA6UPEgg/ldiC6XEhgzc715MisXrZMf37943Z
1zZsPmmxePkR5dvkCgq39U137QS5m5zYLnWZ7j3Ou+d8P1yNLoVq8+VtJ4yFv0z1t2/Y4KP5IMRb
JkasZF0QWRZSgRL3sprfnz6UEgfc/eAd5Hl5hl6hukEQWtnVSx8fLee6a17iPLB0yVBkQFzEQyel
qYqVcqkG79n005hu0bmZj37/V2U04GP4d0icFzGHsYgnNAt7avWBXnNEpjneWitZA694bWwLL4Sg
JUbf2fk5MKe6quXmSjWEEtfCzlCMdLy8+uLd9YXA7eBZjclim7C+RUvdOWlwulReaBk3Q6W4eUR9
NlqSI5WK3dUXJrej7fW5rlnJ65Kyec2IhSteXkLm08mLg8VqAwdsVBAKqtVsfkt6o0BrMbrszdxS
wDGeKPo76Rf20U/op2oNe7pRx6n+x+ji/BHNlQa4rMA+5KISIDkUC0Plao1Osqbv7E+UFYYv/azO
75CuhNpWMxl+pMdJ6LdTQ44xqfMPu3aykzVEw8ma5+iI/jcQYXbdiXUJXQVujMlvHD35GOwZylKZ
Qw+LxYxfsdqk0NvICiSEFBqk+vSk1laxzxr6pE+KczAqAg5HJbmvnESRrKI4AwEr+X+GwlPKzOFi
oR4AUwqSCwUV/tPiFmnvUf17AzlE5WapnvFg5gwy0mzxAfCFy6XWyznWCCrH1rTjAh4UxQ1z08v+
7sz+QuHCIcXKS9AqYRs0oDajvRcOuzj8dXkjiKdQB2ObComElTXnfK9FjWNk5QyQPn2Klr06Pi90
nyHSQ1NGkewU9t6uZWx/c7ptULlAwVjVm9sJqCH7kTQviZaCAu9aGY569pRRWd5DuFwbNM6f5FZC
wXMNNEV5S/QPAy1WixX8x4nkXcpUpVHoACStH8L+jji3k1q5fXU1xz5DOr6svBEPLbXs3Vvo/XVn
5TEEBQioxc4XsI6dPF860GJZbbhfpskrkvi2H6Pb1pp/WKz4m1NtA8etHGgZrbYn4K+JtDejcWcl
cS3dNbKbSTqjovJ1tBz/OzJu2cx2dGxFwciclBxNJXVj+1A7bwoCcc26zmL0ARsBNt7lhRSFQsha
raKnoIhWfwvBbQKDBqSBSrny3M1T4bYs381l5o1VDy6gch9H6WEuGJrL1dfLsKJltFcdblQRgsiJ
r1ssoWEEeTtIxocMp6r1MNA0c+2a4ZbnnFS8jF6GE22JLRwXM4SxRRV1AlymPow5C5j9nHYyNyk6
ZbcgnGlare0s1QCQqPoFCYsk84cctApgVKiuSWhKwiBt9Yd8wIX+HrzomtqqJsDBJfky1pMDjhEz
i908/DHaLoqWfT0E/dC3HoV3DIpiaBR25s4Ntfe/mFAQaq/o4Abgs565YtSpXaGB3CI/4We9ZHnt
ZLdy4XxuMLhFawqqt9nKk5HFBP0x+zFC/1yKUP2N9D8NGYWU0ERsUEqikMEwUdd67lhsPasiOmKn
lzoyNzFohd4nWkkuHqJQD9no/4HwJ3g2gnJXWakDm4q9xCXdlSgz/5uV+YLgDmuzXpSyVzAOVidB
jJRUM3eeOfy8jCLcv45KNKjIgQiRNz5H75wkSbE2g/bSZR4xU5gAHmBBHG0NucTUhYawAeOcMJIx
C6kygDnDU2jeazY63+k7OlV9ah3j7i+69OCFHZSWQyYEojjnhhD2ZW2F2ioWQOp9ZLVuOtGgzCQb
aP1mfvduUdbdvfG7oEalFWXYQJVzG6IewbT2GblPcwmMyL1vYfRzmH6cltlYGS2ipTzknbFnA2or
dXtXZ8TtwdtcTneqJmNFE+2lLSq3c50sjJyxX1HJm9N/ku6KON8uG6Bs/njvB2UXRjRA9N2EnJmD
x53aJm9TCV4n7fEylnA4a0+tYa+cBSp3MpdWXnSDAQ6JEZagavbVaNC3Fly6l2GEQ8L7xm/3A25D
DqbuqnTWesBQ3NdQveXc97XxqUfVHiW3+8tYgv0L7lKy2jhiQWhDn9tFmyZGgzpiNK3ZhzsClaVx
uNUTGWHdus6ckZ+hcBu3nI0K/AcM/S7toV46t5UdEQLzBgAkz1SQhBOo6pwPYzbnZM5CANCM+QWa
FxfNAHXpt6WFFmOofMSscJkdSl52BP4IvLbEQTUYSJxUngzLCWNTj9oOPWUWPLgaupNpPFh17Kbl
TXdTU1ltk8AwzvDW79n4ijlCLQiKIlCXNuxANZCy6pAXx4VlknH9Tr7+sV6bgXFnYBmbZs5iAGlo
uTCOlHiduc9YkDkv1rgjTYmGnsOU7unSu11vIyCVlYELttp2qDzFCYI0OtYEXzDPpxwVVMQ+ZOXh
su2LyqfOQDgPX6wNxcu6fpkyB+GE2pbUcZOJ3TAHWQgrRUFV7Mba+FQh/JJs8v8POBp7QaNGKCre
zxcT1RbLPJIeLQW4TFP0WCr2Lk9eS+OJKZUbWkfoR7mQnLw8ZuFGQZXm/1A536LUORlVa0AzTb/T
Ir8kHgLVndrso8qtC7why3j0xQv5BcjZLNrqykJZMMyWndDM4kxeM0mCKeFUotAKZJgmtGz/KLia
DSuso3qEuapJdzs58eSrzQxBe02HgpqDNlZw7ffogMJzGDUWE1xflYwQQTRObZWdpyDCNBEOnS9n
YXazko0LegkQaocRQb/ibVz9uLx6Im+9BeFsRslRE7YM81r+GnlT9j0nexUiXZY3tpJzQdRVp22h
OEPpVBC1hTnGY04Bivqn+iGhr3H9NHV7B03hYx3k2SnO33V1v/SHMfdQNZokPpGRt4l83vY7OPvp
Elu1oYEInweKkFp/KdXZR84BpfSTZGsIVxBKGqv+M4pk+atMhrciVNITjFinIHffzUTx6mp3eQVF
NbgoRflC4UKi2Knj3MiBktLC15g/ze+2ejWo13GzD+n1YEF+idwk2UmzvKl/o9lnuLwzWQ3nOmu8
g99+BWetc62qY9ejSVhPAgsFhGPl9Q11u9gChTLylp0kuyCcW2j6gmoACi/oqTnfHaZthbliAW9Z
nNrPGcWjjkV+0I7Ksoe6KNaAvixd9WVXZVsOKk+bOKtjTDCFeGQTTD518UzmZZCBzly87EBRfIR+
fZ+6+Wd7mHfJTfr6C3rqd+Q28bU9DrPXHEr36kFG6Cqeg38/jK+CRl6n6acRH9bYT1kYu/pyzHTJ
nUXkINAACtVk1VpvY9y6Lvo453mpoyG8fWlU+IgUDBlXdAk0ImsIEc3zForzRckM+cpFx3A6Fqh4
rMhAEXB5r8gQOBdUNF0+ZgsQKuigMK1xM9kTkvDk2A6C8y7pNBWJMQAiSY9gwYiNYCx+xOohhdC0
chWyG01G4SSyAmgS/BZ6Nm1kbc53AiTmiznVViswdqodNOgwkEH8frbkdzcB+8AqSoCQmO+KDI0Y
N4cUVgDx1iu2Y3vH8dlHsn+d/X4H9V8/9ELwbriF5aIgOpDVv4tc9haeswylKmg+r0NMQC+qwk8j
MraMq2SRnPtCHMT6kHrQbB32fj6VtjmigivBMOfpLjF9I303qztKni5boXDBNiicw1aJMq78rXDY
YMIzlYMZoYxc1kMnqrVGSAa+CAuKQxRCeedjGUneW0OFnKFjF7eKum/RXGm/hNFLv7g6ra4z574A
vmHv0B3iyHaaCJ5ATsZGHg9XKLDRnsPnsxnFWjWjeHFV6Bn9yXqw4lc6fZDym9K48eKjpMfGptDv
iIyMS7DN1/SRjVJ25PI1yu0IZuH+CUVOlICqyk+7bvyIURkrlghjJUqHGh7uuriwnY+vzwbWzY6J
fFs91K420x1Ecx4uG4rgTCVkzeghdEAm1OHGoY6ambUDxJppbIOiNFhAWNHan30SMAhTJ/buMpzA
+s/gONdlxuAsSFZtaGUE55Zin3RlQv8OYno6HS5D/T6aOIcC0UoEl6YOfWSkPs6nLwadexs6qL4f
ryp0XYweWFpcCqkvv7+q9kOK9poqeEeRn0sfBw+CvZAUjPyPws9udE91LXRaXP4i0VxvPog/SxUn
N8bFwActPUq9f81W7MNlx6B2GaJT3c5/cSHGBBioAUBPKbTAuO05RBRtcyXwtFX2G0q9ho9Rf7Dv
8cHJ3LexcCvLzWbv8ih/61L+Oe9fsJzvIe2A9CQ4XryXIgChRQTy2T0kldzwaNwnN8vB2Q3XuTu5
TuD8g6fLwv3hHH+wA/jsdDfasfdbMKR1u9kLg8sfJopiMR8W+CZwddWhFX5uEFGXgCw7xIeFz8qu
von87gP0lbYf3kSBBsKltZXMK45/QbF0BkvOYcMoV7RlZQGOGMQr9cG1Xy8PTFTCeobALbSujnRo
LCBMH4OvH9DDeFvdpt/Zc+KFTxQ5YDd6Mr7XCCdRg+BfxUHmfv7HT+AWvagzGuUR1KEh0uqClutd
uzH86vm+OH281Se6H19DDyut+LZL/flaRlktKlE6mwIuhnRIFOGdB1OgHE7TXfFpe2g+MQ/28eN7
tUenV1i6yj/Gk/3k7K2H2f15efiii+cZ/Or3NkmuqUXxkJFg+PTuzvbM/fCu+RPqaaMHiCzWUGPW
PVA0ythrBKc8JL7QUIVSEJxGvIdzoFJVF0sGfukwYPWOkgTZ8dybTB+PNGp3UqIrlFSoqWejMvKf
JA4m2UOA8AzWLQPvaARaE3iIPR/4XFu1aUH8xVs6XK71zs1Uw4VTRnPOXtePlXNnMzcCMXtR3i72
bS27/4oOFJTRGhg/1dG/xu1pZYKaldEDf6TXdupH6bF0IuSDXy4vsAyG28OjiU5spmJ9Q3TXLk11
gzbwD6WNH7VOpiUhUjclum3YJmhxLJTec0OKwZ2t0dWWwFnudX68Dx/sID9O3+xv2l4/DNfTo3Iq
P5/oT0QdOxwlOwbt58ljr7JdJfaYm0/hht2mDBQQCmY3gwawP+AOjKtpuiu8Br2T3oQWTnfYq7vl
yjpenm/RHWeNeTRUj4EZCMmLc7uaZrQNaUaKSeggU2ZNe4U4XgcR1XEq0MyRzHdIsP5A02pAmIzQ
RhR3ITVuwK5wE//jKQP0R3rTzNhWJEJ7z68hfLw8ONG2NSGICLopU8Vlio+5ZuqAWAOzSuJ5ntyo
rqxoN2lRDsWyImqCy2jrX+OP4y0aF3KlUcPmZgJa3nXHEv21HdOD2R68LAERRfx2GU04dxgaSgFV
0Ibwr03MgnRXP1YdXE7io1TpZlJzyQ1KlOiHLjR4YlEB9TuDem4bUVrNUAitO6+qZheqU+4CqVOn
tYMsrK6HsrwKR8hSGMnBag13Yb1XadC4bXWPUHp1ebhE5BhQ+Ai6fbggsAxyRy8Zikgf+rYDgYgd
1FPnGU54Xcz5fgqng5aTXVnmO2t80irTK1R9n/fzEeTgbmNDCYCmN5Dp82JoQPagZerDf9LyR4ZH
LdrXoMLNT3Nij2ByyPHAaknCNOEOA2UF4mOdGjhBuB2WGSRWIhVfrjXfrfFGc1zSvdWQv4zvae1O
5bWpSkW1V3/B2+IWc53NzTFphrRVVQbMiGVugtfpUle8aAwKXdmp1d3knLQ8d50eFTW7/i/Sh2QL
zm27OA/JlM4A70fluWPplWl/Y1oXpOiFnMLGNeb3y8YhjAq2iPzWK23Kpm4dLpS8bOSC4vItQ+LS
NHwzMt2x8XXoloDTUwdpFuvcXN1DtqXMf43zteX8knzNaoqXJp+7D+H9JI/UCV8D9U/fmW46VNlk
1CdTsIRZYIX3TfldVQowNL02+S/FfpLgC0rEiIUknwmHbuDRltsqNNPaJiY95p98axENGfELbumE
HCnUsa2dk6E+RvaGK7pybTG5sNRINK2ejKHzWP4UDzs7uZoVyLjoO2hFulUk8UwCV+vYFq7SeKDT
8LrGbSlqqXFpqShHK1judorz1LQ29DyhhZr8M9SyB891vbj1PEPjNlMbaq0ZJWvJXRnBaE4FGNZD
y6/Mx2xkbsZOhi45lcWIyHFDvGytQuXGh1Ito8wYYksryaHghZSc8Zqiz74v9Kex/0S/INjZZPUL
Infv4MqGazzqWlDmx9lNaqRDZ1LUBEGKktFbArZ1QkrXaAN1PJI8UJbcMxTUbf6gfQXZh2OjHy6b
ruBQO/sCzoriedSVyMFM61b1vWR1fXQ60kqOEqHxbIbJTa6RjEpUrSVcyRAdoyjxTPrQmomHl6Rd
Z/xFUS+GhGc/9Bbj4DJ4Z5B2VjEtWEonUQOLLJ6dvGpJ8q2r7N2cwmq1WmI86/f/Ya5fiJRj10PY
pqVDv1aPobawJvkhZJGXSTVAxGuF+h00NeNq9Nsnb44YxTTssUpRWKjgSubWyvKPKtNHEzgVzN0X
BOfWQ6LXI1nr4NS0PCAxCoLh3Vp2UEb+BEI2ony/bH5Cy3AIVH0ccEvBdZ6fmvqUoIBsVZdTSndQ
9B0L79pkb+eeXs7+ZSjxZttgcaY+lA6En0ZgWUul3s9dfXIS86FfnH09oFJTJ8oTMRKQaCGj7E4s
n+8hi64HDY2v+rxI7zq7KJ4l37SO7w/L2XwTtzOcoR4HJ8E3hUX6AuXPfwq1vs3z7CMcXwo8AGbg
Xx6VcE+z1F0M8LmF0QcxIUF9+TsEoZ5jbz6D87dVRfvUXktWIeo2OPRKg5hcOL1YMr10MQ5FaQ7U
eCyb70VaWFnhnQo4SeTZ6t6KsmOFZitpdbgoPMGAvoC4tTboMCV6j3kd7A817vfm3CElGlrPUVwe
9PzNdCDPCAoVfe78gr0yMtz31HmFzpSrldltOqOv1JExRgg31+ajuMWu8IA/qTE+SqUusW4MxInM
3hfWS8jMHYpcJYsq9EobOG5RFUXplZZgsvsZue/Onwa/Qj3N31gOVnPVA4PsJxd5jiokP6cU5X5N
7UH5aAeicJei+CrTJGeIePK+gDjPVKVmOMwp9PKy8qdBl3sreQDrKy39fv7Qw1Hi0cWG+oXGnSHt
GLMEpabYELqOm6urOmyvaO2to0q80vqH/nQA/wLxR0dVgHePFiihjZM3hqx5rvpFV4Do+rWJfcvO
rsFEd3nFRB35OBoRr9oIPSAyxi1ZFqJy8Xch8lJMhwniXhrKGUoQMedGdZuBHVIx651Nf/b9Jy1/
EfTM4iYIQVfHN/tC8jEiG91+C7eqCyVNVhY4b9iYlm6L+gF/bPTYN5I4O1wet2hJt1Dckta0yu3U
AFQ2Rsd80MDx1h8h5A5WMBljv2RUfBvr3NcTmVbBe6opp6pBxl8nB9OSvG8JD7TNiPjeVVhNXlkh
YEIl3/eJ8apUqPimXaBE4PvqiJdpqGQbzf2qUDQPaWAleDc0DDcZZbp1ot0Jrw59PtBqIFXKJfZs
deyVhsKMWTR6OcQczc7ymENvxu490aanEVKTEs+zmim/c8CmiMoKG5m0P9RURkQpbbzKq+qz/uy0
0A1gVZoDtGz8RiezH0Uy8S7xun5BkvNoJaxD9FatkruW3VhepCx20CYj9E8HKnvgWifsj9FpJt63
LGxUlT8pC21UEkvHhIIQ6pREPx0Q/RK136sQlkqzT4umiAIhg0j6Y6UOEu+3no5/gCPta5ooel6T
z+fjtLVU18cG4PWc7pKUPmbDIknwC6dyA8FtfJJOqVotcLC9me1Q1n9Q89yvYlmLvCgVBBLRr6Fw
u14vsUr56sjT/EaPn8c4RlHwAyN+1lyZMagU1O8KuuL+wtXoyNkT6K6t15Dz+Ssbp3AYw6Fo9rjr
FOGuTPu9BW05xY4lBUZCr7aB4kyypybaZA1AxbYZTNPspvOIV2fnDjLd95dHJdzjeJPRcc6jRJ1v
0cygFYt3V0ylknuIVtGoXoLwADFVW7xTO/qrOfxC46KXNsqYka+BRaidTBtPmOnRiRNkdSRxhdCN
bEbF2TpkEFUrnzGqOSr2UwzSlPrTUdnVFL8OkMG9PIXi1foaFGf1VVw1JF+7s5QOtKzOKbPeu3C8
YzKzF0UVzmZQnNWTMukyAm0ab5gTx2+iMMNjdPfQWeP3iIy3/TwmXoT+k+vcTA3ZygnBUduBpzPH
WLtBz61/QCmSqhUAp+BvUGp/mj4UdnSKxK3YU15/SulhhbP6Bcir3deRjoa7BoCVth+bH33nO9lr
ocp6FUUc1I6zweG2NV5hm1BlYGLrfGyBKEgOod+jFNc1XLr/oZxmn90tQeFHT8qNGVy2HKG/3GBz
+3xwhnS2qhUbKu80T3cWcY6FLjtUxcHhBoe7kC8UIpRlD5zshxGYVyQw7IA+1sG8Kx8b8InisNuD
0VQSBYte486mlruvRSMuc3a9wr5UQR77yiEMjNP4Yvwq9uVhziES5bWf0N+iEqcmnNff6pgGyoD/
KLRCs1lShSGAbXJyNDRkNv5stbLhravzx4G6QeFWTyFdomur5aTtnrI7CrmeAkXiC/MhVlBHVRDN
+wZ3MxxIzvDtsuUId8cGm1vRsrCGpFaAHXXG9ZwDRG1uwHqybxPzcBlK6Es3UNwqgkcCpOQRoEpl
3CsgiiFzCsU0FCyYOSoO6fNlONnarb9v8mFTHdZ9XgJOc95q7aFa66Zlzkw2e+vvGwyaI2mEJClm
r01wNDwU3SGyruy/aK9BgRoe/lQd9Vx48jqHYZ3exXam4hQqr3PFb+uPWMrEJnikQKMJxXsYChrx
j8NouqEubIKojnavmt1fjWPd+uPytijshEb0YFjq76X2LSurp8vrJAwcNsDcqZewEn9zDRwSJPic
xqsWOJIudEfURZkpxIVN+hevFduhckdQQe1kNu01VFHR+DoRawcixikcHrRmrRVTJSR3q13/sb2/
BsgfQHGpxvGwxipphxaFPvoxzGjEujyJMgzu8CkhX+CAwxgsp1g13AxCV53VWQIitPbNQDg/Necd
NXoGkL6vwWClUi8kdrBYGsKvShYMiQpsYJBr1zWq+FDsyu3fhjXaTGZMW5MeqmWfVPdp+IYabyP6
1ulIQM6vhB779L6Oj0z2mC8iHDkD5zb2OHZVmaytsEYeZPTaIKfIfKWgVZjcHA9qzY1GXXuQnDbC
0Agk1JpBVILIkhvx0tQWqxKAlkrxOsXobkgTfyQkqKnhMmZCGTH11ELZXbYd8WA3uNxgJxbbk7nG
nQtKfOYEz7Rm5Ib2HEzVC7g5PG1+KaEMVtkvNJNluKTgnN/pWa5bIAJC6JINqF04VeWtRT8gIuUn
1lVv7ZvQj9pDKEuPCG15M2bO6yjREjngo/4/0r5sOXIcyfZX2uqdfUmCBMFrU/PALRbFIim0v9Ak
pcR93/n19zCrpjIEcYK3qq3NyixbmXI64HA4fDkHPkC2q5DdFA01VLdwJO3h8urOXkNngjhnI6pi
V9Y+BPmavxnwmGRC6kzgLpfFLOjz86V7dhOFtRr2uTqJ6XXXKLr+0SejIaC6LzXNwjtlac9+/vxM
mB8pqOsXEBbKn1Ju98R0vY2Lcn4h6ObQOWLj9BUgj5dy1vOBICa6VcwNU6Czcm4uSxKv1jzE8nXZ
GR4Qk6LewySBsGIkMUiZreV4wP9fbhQxtBUstDBqpxgDcLH+MJCPPGk2l5f9f1mKX1/E+cS8xLjk
UGL6u81vgD7Rtcc2xryfv1WBr6+RlYBaCa1t3VsIpuaavMHf8UswF7hVII5RU4alGIvn0iOrmspG
39MjHRRM4Gh2LniGFN7UybBtWY+KnbhR/WRDxBOJ/a2uuncFfevYc1rJgFmUYSb+ttVQSOpkf1Vn
0kcVl7bnRUaRSaLRVqh9TIghXbHE1jUbFp4pwoWFMtUjdVChSNxet/XGC98LtAkpouX1w8JuzTvY
X2vGOdjSzVvdnd6ehQwCzlPl9isxv5Hqo4I3haCh7HJ32TzmD/8vgZxn9UoxpkoH68gVF/BD+roS
JYxo9vZlMYtWyDvRFBOybTudi+QIyo6CAcwmMTwRzV+bKDKTprGABN1Ji9WCycq+xjYqSIlVgHJh
jA25XW5Fcx3dfLKIADgPdpUbrFxlS2HxeL404VuEtFYfmm266xOrbFoDZcsFxb8vMORL06gi2iVF
jS8wCbQlFYrSCMALwOZUyG85kXilBLLlFsxK1MHUsutSBM9iao7VrQp479g/isPfh1H8+h3cdSJj
zL/xC3yHX4+5g+RKB/wRQNAqaXl0szAwgEg1OJeVn9UdDNvI1YkqggbOA3SjHHmRShCO6YdYWXvF
XbSEUz199rftRRssUxW8sEWeC60dK5RBBwziuDRHjQCcDip4S5iCoRxftnR3V2GuZeEmm1ML7adk
og5H+p7vJRJkDQalQK1+OFDgwCaD4/Ufl5fue7iMG+RMBncue6p76JtX8KDyTSbAbBb7r5a04E5k
MBSx20+bk/hmixz9cCjip8tKTB/Jb865EpzNNcgM6IIAEVp6FLQGYFI29XZ19bdzyF/XigtgOuyH
NB0zsy/2pP+RYaAhuWFkoaQxvyNoMkCWBdAAlJOSDLTzhhg70sidUXtOVC9s+fxq/SWAh6hwg4EN
YgQB+XAqy6mu7rsnuXUXrPf7FYPVAkc7ANIY0L34ni1PA5eQPq2W23oEpLqYxRqNMXfVHzRs0kdP
FaIfYEis70Y3BIN7FUfuwitiVtGf00+SSDB1xa1kGiqdmClQVPZ8jIlvEtGotMhIltBJZy1chQAw
YiFloHGxWK8VyVABXhMDdC+sxXCPC0AfenPZxr8HB1jOMyFceEV9TSjqSYgSr1hwPXanuH3ApWM0
TbWwc7MWeCaKc6eZ50rxqEAUc3cUY5tpk5iXlZm1jTMJ0xechc3owqW50EJCpzwlwboH9eBwkPL7
iq6V8CnrFopoc85bwkQx/DdO1DeEhLqvSrDz6QissruUALEEI9+l/8PP3xXtJUg3l5WbXb4zabxy
GDjsEP6jqjWsi/hNyBeSNrOLh2m+CUUVYvj8VEQir/NaAebWPtbejoiHKEdorT9rylMIaPTu/bI+
s+Y9cTMj4wa4PP4xnrbikLDRq82wVcCeKBlVHqJdeylwWBLD3USlluhJl0NMrG4UHZOABE5h6UqV
ZzfnTBnuNhpDKrNhUqZ0sgOQKzbei+oZlYqhPzt+UM3UpIer8Qc5aVb3xDAOGJrlDoixl5d0piUB
p1lX2IQCipCRn0MkBRnRPRdgViC25G1vBS/0GSPua9dIdhFYG239TsgXhM6r/ksm50GY0Cp+oWPw
FhEqbe/kv9/N8VUnzm2UtRBKoYvf75Ndma+pfq8vYcjP28gvFbijlQR6JygMIig7COrGY5GxiKM4
e2voDJc5JVMOmLs1WhaMYIyBjKSYQHFekXGacFuqvz8HrWJgDm4J8F90uie/+kAxanpcfNPkXkvh
0seoPcUu8zvTz5F6Mlx/gGFeNrs5CzgXyVnAWBBP8BJMVKXdY5tvRf3+8u+fW7rz389ZwBhJedLK
+P1Stc7bz46AvX1YtclSjnfuLpTxzoEsALN8a48cJCnEWBU8oNhbUucbqrxuxQ1Dy3vsri+rNGdx
56I4ixP8FDRPBfxFTpDHGSOL+I8FC6z/TMr0FWf3odDS2gtrSAGkTiK1JuqyFGBa/0QIwFXohOKD
hpmvQsZG1mmtT6qA3gUEGgrQ0fylSedZE8Cs3v8I4ULx0kM3judDSICRpZEEFsVEahRJIBm/u6zO
rCQN81YY9BIpAE+/qiPnSOuFEs6PpkxsmMewX7ui3S7RVc10xiB2RQA7If2C7vRndv5sb/poCOQA
iVmz1RSzULWHEES0ChlLAyPuBnjazCHBcLPrObRaavueO7DnsjnrY0NNsg61dFNOR7NRy+tRlxae
G3PRBKAfGO5EJBM1HuHI80c/hb1MfR3orAV5dGspFYBqE1VQV64YgGGqdCNLZiUg3rpmoSI0d7xw
B8JggPqiwON+3cRWk11tDBAraaDFYR4wt3O2c1n9D14CBE+paUAPIAg8Nm4TC7qCmBMhmWvLGC/z
2syqAculF85lo5zV55cgHh+3GLLOzykEEbECza9UuvUpTfJOxGsO3JcLJ3reNs/EcXcIcpHZkGSI
o2nQG+AXNeJQXLMeIW6sgcIlSM1aR3tsf2zycemVMBdUI+OC+RFkXIC+zW0dSSVX6gOG9x0STop+
m+c+wB2LnR/JliL9qIHTc3lt57w+mg8wAiTiPSfyw2Oa3vRKnU5eX+1KQ6x9D5SCQbqWC+DOtigT
FU//mUD+9DEakbqEQD3OkBX+9KhohBmiRK01VKV/vCxt7qxjBBP8q2BbA54MF3egO6/oSIPXqtID
MJVRFA6WWMNnVxBAIGhK0xB88mddG8WQJJN1SnJvpdQe1MgoMZcPjP36dFmbn2ESn5PBEDBqdwjU
ASzImaaIR0IcVzWiwY2+rp/kPQH8ndE/dYfIBIiY/M42nTMeqHGf7ulxuB6Oz2i+XetrDRggmOu1
L3/P3Oqefw4X+hTdKI5+js+ZNrF3M1SFHy5LmMGfUNF/+ktj7kAEWUJkcCjXJnHUg7sH5sR1bWlr
7ZBsm2fBarf5nhrgx4GWyS6166VQZe5CPJfPmWstVwU6yiBfAShnHO9YcHAzwcpQq7is6Qxy+6Qp
A9ML6tHT/n712mGMXs6qw0gljumTgBswGlKL9oDKou4qTvCIb2qQ92GsDFOkaAqxxKxZ6h2d9X0a
uvIBmwtoPlRcvn5E7EpjoVR4QoVRs3XVYJNQZoRl4zQyoBBiz2iH69AHVqH/47L6cz7+XDAX4qAa
X+BBB8G9lxpNsE4xwlr3m8tC5jZTg3OVKPK/qCtwSyzmehlRilBa0FajC/iSFaNv6rjg4WZaC6Y7
H1gTSNGB+JnH7oiaTlEaQOKYkndNQT+LsXoziOJ1K1WbNqrXgTqcaP6MuV1z9FLMiUtbOfUXWktn
ddURlaJdFiBefMZTEGRZQPcxADzq2ER7bph5RlLaIBy8vKZzN5b2Sw6f+OxTsWJosYHFpOEtCUK7
kPKX0RWtVvaMvPgxBEv9enPBFcMhEBXMkaDDmfPpyphggKIHTIEbEFCmkDFZlxmyg2HvXhOS7fuu
9U05E1xTluQlWqY5b4+O+IkVY8oc8hc0+DCqsByAw0DUt7C7bpOPsTP7yum7f7CuoDkAcZaGNmDC
51kxtyB4kQzHQ9ljXm3C8LkK3qP8uRHfl3AzZup7mGNQAHajojsYTxTOyYZd2gy4/rGiyCk3rTOg
qNU5kn+UVIdJDpPBlyQ/yksJy9mEzblczrn2UUQEEWBspqg4P3rzRlhXpcNeboUHVtpBZZcPC15m
dvdUAFxMA5/4H+fe6BijHDONyrMYk7nqThENIr2K4b2/BLs4d/zYmSTOn8Vql7FgkoT3jwH6ulx8
7SJTWQIdn/U153K4w+D1GunZJCet0SorrVsjNtItuamRf7OK68I11bvLB35Bs59XyNnTze3CP9cw
mIbxMTKbPWYRmKaS28tyZsYoYZVIRYDOByBzMp/OGystAzRzj6t3RU1pLd05mQmCMHaUXrzTaIar
4hpoHp0xPl8WPHcVncvlopp6oprPWAerrN68dgMMOU93LouQp9/BB3LnMrgT14oxySIBMlonlg35
AczhVr9hm8pyT9md1FmpSYCVp1rea2xeYQDB/CfpnvMv4M5eHGoCEWKs7ijL19EoOkC8Mik6OkZ2
3RblZkHhpUXlrt5B1eqB9lBYO9FVZkvvAkiqQTbqHTBXMXSWZMVWsEK+qTHGwVCevNW4xfTsu//A
nKXE0P+y+lPADoxNjOpzq18HmkdHH05cXKlOtnJXm8SkkqE50qEwK6C62YpV7ciHtMGwc7oKV/Se
/oM3OpCo/voEbvn70QXdpIprswm3aH+V6YYtoXbPHlQQKcGtiwrIFzlnl1SKVIjZpGX+oyk/daUF
X86Jtp+Xt3bWp56J4Txd1Bc5mrohBt3dVfsG7Ag322dyD87zxfB0XhZgQXUMcAMWiLOiaIz60Xch
ywPfQNyg1EnRafNae6pJO3QN0M5EogLvyuijpoGlDe1eVytrLJW9EDJHiK97L1rwh7MxMyzpr4+a
9uHMISpV4rqtWOBSAZVzA2IEITH1YTOAYps+jcWaiQeylKebzOOb/wAWFEEzJxaD714VS33IiIyb
M2HiTZTQE87zPwlAzkRwahE/EvqhQFAgp8QuQ7OTVmKEkRpvMwhbP13yR7MO4kwcZ61Vo9eCP0EY
EWRcuhYD3TESgWBX+wfWeiaGs9aO5lLfuFg4Gklrr3KyULSQHTGF3sqXJhlnVUISB14Gkab+E9Dz
zDA8xKFhm8MwpApYqAU1lNr+JwxxoDlAZh6oYIqMuJhbOJqWcY2oFMU36dMnVoVMHFGcwDUFAOcm
oelTwLqsL6/inPnp0lTPwUCe9K1RUht7WjAVm5UnAGEsySHuygUHOee9zkVwt7BQAF23CKCWEGDa
1D/GoZEC24nk95dVmXMp53K4uyAoANgFijkEUOhiYNUxreyxTw0/s+slqs4lUZzPL+RMiioFoiI5
tQALnJcy5njNst7FwftlrWZLsudqcZ6yTCMKSGA8H4R1Mxi1bLB9vVFs3ZSP+RX4Ea3YiEzJHldb
dvRv70Pz3rOWHmrTWeKd1Pk3cB4kKZuuEevJMpvUTlK7GzOna3RDla4EDx2RPy7rvLS83EEogLox
ZAziALd+J0zQO4AOxX8qZwwjW9WC1WV5sxYKgFCkhyScBT5XInXFSIQGobdSOCPZ5cqeea/jktHM
LuKZFM5h6XoQJ3KDtFCQrDrWrgUB7LjuVV8lds6uvUXs8enB8G3TzuRxD4q0wJiA20IrYACyTw1J
gydiiTfkEYykXmvknik8DJa4lg+FUzvu3jtdXtU5pwlXiZco2ouANcQZbktAae4P0FdA8SICXFOg
mHSJ1m/Wf50J4SzTG6gv/FxUNwssUX4MgFd8WY3ZdB6IbqiGKdSphY3zK2MEnpLenR5mwrHIrlMP
bdToV30PlB9le6RAycv3nrCKxLvLgmfX70wu52RcWRojfzr41eiBUgR1XA2B0dLjbNZKzqRwuySU
bdKOyMuaRXpQsg9l2MlNYoAXyctTQKTFdkZfLus1e9rOJHJb1md5oaf5ZBfVVg+fg3bvVc/q0pU9
IwXooehPQMsrkO/5ckgr5uJYy5CSu4IZasSJu8yI2LGVgoUX0cywK0ScieI2yotAvqSleBH1QBE/
Sa0xroP9uBL2ynVZGsnGM4cr/VlaKNrNuJOJeAXzfijxTxhlX4PVvBIa4nXITQKBiqGaBHrssfEN
RZqYeW0w9V7etRlr/CKOU7ImXax1EcTl8i4RbqVwLQm3l0VISypxtoiut44VU7q1VG87TNyUVtLu
m9gCYilShLbUftaKU7Irkd2U7ZWaXlfBsfKsBo7NX1jduZcl9MVYGaqiGHLkM8xSJarC2KF+nlve
gRxBM3XKXhXzNti1u3rt3zZOAqLsdbRLUaTZ+vfVEsPWzCX45QO4Y5K6IPVSI3xA7zpu7+S+5evP
rX7I/aWCxaKu3H1bFmIQBypEEc/CEB1wpTxD+eE7H9HuPXTCx0yygo13Dd72XWMEd/nqdSlHuqQs
dzcylqFNVMfON4nVKZbiVUaZ2IH3QsKHy0a2JIm7FWMtG+qUQldlMFv3qoi3Q3xbDSc3WLo4phPB
3b/nG8iPc6KfgChhCUmlDIb7lzpaiKvnkr0SWJ0VvBhUhhCeU6VSctlVJrYEEKWo7hFTDX3sFMQZ
06uht6AcWk3MUVkarlJmjimw1HEogOgroa2Xq136XlXlMYrNQJ4mVgn/BppuVGDCGgC5nR0z1wgj
09PpOsmvvHYv+FdAhxrUK0oOnfpEu5sgDQx5AFK1t4pcK8xaG+X3TryKRqfLLG3EA4gYg7IJmXvV
uEAwZr3dogkR5W2z6h9a4LvU9avcTMU0UwOLUB5dDeVRq0Wn91GORgcDGIWXPOCM5cjAUJeAcIdQ
QOZvFORlskwYVcQB8IAeWHgAvBGZOqp46tKk/9wKn4vinG3WgdM1lidRwQ4UOJVvki40AnADeBbN
Fzz7rDBMkVIJs6QyRsW+XiTe2AGXkEBY3OoGQCgdEQCwtfQkdLusOYR57Vw+gTM38yToL3mcY2uq
IQ3wFMXjSXgQNSD8yncekOvGxr4sZ0kvzquBU5PkFZ30UtE3CnBAJr9n6oqM/irX2IYtQknNCCQS
xu8BtYTH0jcUSkH2mQtY7saUALzq5ZtgfBlAMZAWx0Cyl9jIZ1YRTWqMoXalArGTv/6TVCtG3dMB
bq+65pDfD+6IBIHTpQvWMXPvf5HDmWIuEV+pRK0xU/3YR/tYuguWqANmHOUXEZwBkpHoASmwbrWr
mDLpTPoPRhAIYkDAUCGBipoxZwrySKiX+lgsxW8e63S02ty/TcOFmGFWjzMpk32cZYlaiQk0ECEl
gn8jNchjlsasZjfjTALn8UPB1+V8hIQi+cgLmwBfUkK29PK5WRDCk/AoakY8HJDG7NH/Uqubjinw
vAtd+gtrxTNTsaRoNSWDJmKjHv1WtsAFYF3WY67sdL7rhEs8lSVGj1HYa4CGMe4DulOHyOwALFkP
xMqDdDd1nKV+h8e4aGB2BPXu1MQ0veW3AJ/sxJXbnepoqVwwbREXFXz5KC5sT9swrXUBq5s09yw7
FcPB867i6grFKSmy2+bm8iLMuolfFvOTVvHMJkNXbNNQnmwy6FZtAJKj4BH0om60MPy1tJ/cGW5a
nVW5Pp3hKLxuyuIqSe8ua7Ikgbs2ssLTWS9CAoZi3HQl19KC3c+l/79sDeclaBCP4CzDWsWqeMfC
MDTY2DGj0YfrvhVsPWJOH2RGXd3qGHe+rN2icM55+N4oqaxzcSDEu8Qt0RBsFs0xGa/B0NaHutkJ
V6kgL0idNUZkvXD1o/TwrfhQlYx6iuC3ZgKP5aZ2oGCsG73PPYYEX+mt+A9m6wj4OwEAjz5T+RtL
IuuVKgePb4tJ1PYzKbO7HrmwRkotET2ZCwsqzxy0c1ncgnY1k5MiClpT2lWYKvaMaJe/anv3dC/f
lu/ZwgzVDOIAOr3OVONcM3MBMyelENe+i4fgQTtFh+Gj0I38ShtMYlvq5kG98ZZcnHhZSR73Ndfk
GDwpkIrXqd19tomh7pWNHxs+oFYWhM25kjMNv4FzSnkmpj1kod5ppWFhjuhsC2+Zsrq8c3P3z7mc
aWPPXJavhnFUh5CTEH1DY+XKB8xcNywliJbEcI64kfySJPUkRhVN1m1DZNeWkvdzTR3nVqFOTu1M
F4ySakMzCRHWqEmsyqfwLt1JVnqVPSmnkBrBghuevfPOF4/zw5ioEtto2qQqffBeQfv7UluVIdgB
Gitr1RA+8iv5rkVz/k388J9tG+ef4TfjMighmZD3jj3IpDIK8f6yjEX1OBfdDpEkiJNt0D1Bk9OL
ZNRXwXaCb+6gUvY0bvvryAI7i7xiS8/tBYeicg4Ftzb1+wKyUR4vEkM6KqjHG3RiybCfRXQXaAsx
0kxX1dSeBio+DBaCCJWfcHcHTHTltYSe5zzA2/6YxNsoBIeYJSeVFYSnodin7rppVsVgCcUhjBZO
4kyGYfoAwC9i+AD1ab69YuwBfhOnaLrW0VIetbGV5ODQRqsVqJddMKduBp+CG8VOlpAnJW1aza9x
0lfR3MnJmIeuKw3z0RG98jSUJhPA5a6jbgMObUE/JtmuLJ4ysiq1B101WozRCJlNxA9JeqV4o6iG
2Ec36BI1dE+0CXAyuz0r3PXYRqaW3yFLAhKCJCstHX2UVd4adfkCHAazro/eCOqMfE1kH3XKTatU
DqhYhmpXjREKNS9sFGyhVoA64EjyOhztPNmoxTYTUrvoNqmwcsMNTUejTjYjA2L8qmxPUb93CfD6
UsMLPStJf3jBlQckS4qoIsksfbyOw2MqYxrIAQt8nq/79BiCZ3FwxBrxavoA8DvRXYfamukPWX4D
mDdQG1zFww1gbDQpsli51ooTq50kIkbe7lS6Db0bmu2E9t7XHnXU/cddVF5lIL8roo2W3SbRKq1e
3e4OdZNUP2ntOqOGNqzAXZ3i/IgtQNWC90oBUMWxGx2MotgBoEmSJ7F6zrQAcNcuqBbsiO59UNlJ
92l4ErJXMoA4xwWmBajIqIflGlBTU7aVYOnBu5yppuI9i8MBNAhCHpgNCilyG64T5sD8zDC7d4s1
cG7H+rMuzFDfie4Raay2umfRWwckH+BptcW0IFfgvk713oxax1PsSqw2AmYrauAfqvIxJp0hZmzF
oic0DTlJYANHd+m+/x46TaOpE8WLIqIsxI/9JqrnlqrfTD05prTRNqVTW40dGPGuMmrREK/JHpC2
NizsJHoYlF1whDPiKXJRiq5LoNcFI/rXi6WI1awpp27BcIcRWbMzIzM9lqLhGo8nCuLOdPuOwtFj
ZRcLis9QaaLqcCaZO5g0G6hW4lL72SWEeaFtYYyPoDBNELqat5qt7XO72g1rf6NZuRWuQF8LiB5r
6SaY8Q9fPoO76Py2ymqvw2fIJhDHINq16ArOuHOyp3tgwBu6pe0i40n/cXnlv0dBX9XnrjmQFAEe
QkO9DIBSfvKSAxUsz42GLOk3fT/n/77ox910YpQAQUlF/SoxkoNikivfiaBnYbWr2navqnVjLqWU
ZgpZX3XjbrjEJ7JeM6xp8gAmrk3qFKA6tpF/tF7r/SFeqeYS9MCSllzUHBPg7fxs49X0LcFAXX8g
wvryhs3domcrqYtTDH0Wg/lDjkmlcjoq1HsT1fUoppscGLBV94qKk6XH/WvdyYYW+YA3ZpiywWRa
F7Q301jm5U+Z4cI7X+BviN66Hsu5PpXkEQze6CCLcdJNaEUH13qLVr013uJWM1BmMSqHGa3ZOWj6
t7ZqaJwuf8g3I9YJmsTRk0swVIAeeO7wdII/xKLsIowaSkdmhVnAuVbaXh5uLwv6tr8QhPlQtFZQ
QNthDu7r2uvxGOcUxE1IvAG2nKagG7KJ7FwW8n2HOSncmZRbMsZ9BSkAVwXG94j4zMhCIP6iBXdD
zBQ8syheJQuecEk37oSmeZdoXhF2ppDd1OFdrjrdErblNyfHKcYdSGQshUpsoJgQiuImjorkUVdD
9E2DTZhi7n7I9loTxp9CE/YLycw5E8EYk4bZe2BvM/61F4XolWnHuENNcCVWGAiTH7rySiZPC3u3
JGeKus9O56jIwBUesIo6gjtL6h268rbyM/ABvR07pbf5lbqPNqpZLXVFfn+bTYsrgzANpRx1wj/5
KtnTRr3TgwhEExscvY0mGo+l0dpkhRkNe5pdMhdUne7kLy6dE8jtZuMVTVA2EEj39S5Aenilm+qN
9tI5/crfssNiTuJbdoATyHlXQR3STvMhsFCd3srM1pAlcNebipOCYWPBuX2v3n+V9jPDdbaTTRpn
LZCTMERjSUe2at+z2KgGWzanR9q4oscK0ZFv1q+wpmG9dHnNnkY8CID/iibKbxNhg5RlqTwmHbqr
0N7arrsplaXSJSVnzZWAElSZxkQVvpJAa6blOpYVEVfzCR4Nk9rCrtjmb+61ZpfIiRySa8+plwh3
540V9EioX0zxHs8F0bCx8SiDXFSX3pUbNNk7rhW/yXejqZrFsXlbsNXp2H2z1TN508/PNlMV5Lj2
/awzNRntLDWYNw1iBivMKlqdaDR4Ai6s7PcmhMl8ziRyEa3WuDFNBGjIXrzBKJCsdgDL2RqhQy1p
MKrjYGkrYYNhkfVnb2ov+VbYhQvT/lPs+k1rAGdLQJ/BSvONgGWcVywjkzOKd4r0yZqPy8s6r+SZ
AM4FoL2sAzIpHHrdU3R8Z0ahhGYostu0Qatqk+toekE9v8QM3KAgD+2DPw2V7s5fe3loAojAkKlr
6GNx7PJuEzFiSF15YmqLfJ8QLL0yvsf6056cfS7nQNqIRYUoT1cc3dCX7hXkZ9TxT/n6NjeqNXtP
nLGzwi3Z9qZErd4crNPfboP5+gk6F70RQenLWMWKJeOmEF+E5oYFps4eU0zbXN6c2c1HlgUMkzjX
34iZw1YtgrCC/xpR8ErH/ND34lJCZdZ9AEUCmG8YylUZZ+R9quGNOnlkAHurGC0/NAdHvQIm7fBc
G96duq2Bp28GTulc1m1JLvdoC90yIiDzgGEH8kbJxx1K1YD+HGzff78saX4Vf2nIRXzgl1DH2oMk
pj8GwYMS2Jd//3RC+COKVhf0vaCDAJEr13yiVbkPfK8CJumpqwqZD/da72+7dCWl8SFZ6vmY0+Zc
GucGE5qPfhVD2qA/Np6T1UuNT0sCOIOgWqD20iSAstMEC9GuLy/XFMR8Wy5AiKDEo6Jbh4f2kOQB
0H9t2QGe5Q0elbRWFTiYbNE987Kg2SB8Auz6UxLjDmrWY8RWiyApIGJrpr6PtHMU7hPvB3hjHE8m
6DCNaytt9ccuSDETl9YPYovJBpVlBzeuFiz+e9suHAcQTxVQDaPZ9Bt2CuiMCtKm+J7oUzIk3arR
WVQZ2e6ATiVkRWpx4Tkwd8R0hi4g0ETpaKPhwkklIIDeKqrO9NwG5B+7nCSYtLGzyvq50P/nvf+/
3kd2/cfmVf/9X/jze5ajluIB9PvrH//7mH+k/7qOX98/qv+a/uFff5H7e6uP7PCafP9LX/4Nfvmf
wvGMf/3yBzutg3q4aT7K4fajauL65+/HZ05/8//3h//6+Plb7ob84/ff3rMmraff5gVZ+tufP9r8
+P03INmfGdz0+//84aTA779d4xvq7F+3wXv27V99vFb1778JVP03+rMQygMTYIroVexQ9/HHj7R/
gxcZjMxk8uuYtYKsNAOc+u+/Sezf+Kvw+mBsRi4PHZ+//asC3sL0I+3fyLwDagSDP5i7n+bu/kf/
L9v0a9v+BazH6yxI6woKfT3q6NIBhgAax0AxxwAooPFtc6gNem0cots/c5H3zcemA5RQoqEVTosD
o0n92CoAKrEdZO3ExOYUkCi1cxL62zgeRSNSaLDWghKZmZohOxAKbEdj/23IymbrA7oOJZ/iSmqi
Ho1iYO7yZEncFvFQLzjgrx4FdxYCAnTBiz+ZXiUY9dfIsMsVKXClILHjzC1NYWgqK3GDazUBDpNQ
oALZhEignO31n2t5vnbTpfHLi00yp5moqUytShPX5HT2zqJRgKEKdTqknu3mmFwjevwpa+mLLibd
H4fry9k6F8TvES+IO8SN3o8B8EkxNqrEL2XoJSZL9LvLyszJgDaAppysC/2bX5WpGxKkfh14tpAL
zCi7qrOACr1YQZkuQm7NVBBd6j8xI+g3HEzq52DGyxOwwLBGt7w4vsoS/dEN1JXelE9t2dyXlWRr
US054SjdJOzvZRB+bpoK3ljgZjAJrp/Pu9GslVBcQdOiHmW7OOuiPRryC5SRaslqu05fuoC+vnb/
lAfAFQlsSwAm5MlvAnUk1ZiC6dhvisHMiuDNT7zMqDzQ7LixdkwxQGqUqnIDluLPlhany9v6B2Qv
t+I6WB3Ri4fcyHesMJL2gjIqaFRH1W6bq8UhFkYwX9Hw0wPA1E1E1RukG9JV0uYAWNXiN4WEnySI
d7kMPBg/ySsLaGq6kQGLxyH+qFw3CjsUgXqTaMkOzWUHjD99ipVyQANlZGVDjC7ZDvn1rClAOByp
7haFDv86kiQMisjSjzYWArMU8Z/BJTcjQW0oHYOTKhUvkUvvKqbcZKV6w0RIVjTvPkSTP0jVwzct
x1VZjCWee5DW1W5qTJ/BJkg3L9XuuixDmamXbpTGe3MBSmXojfjMBnBPtdOP1EhWTyKeLjaV4xKv
ftSnaAWCVB+841ZcpTnar2XMoA7ieKOUGbOCCr86b5NdEMo3IYBI/tBMDpX90BbDlQJQGaMNhMgG
KVS/Rd9otA+i6gmUQNBKC/txn4KEtes7ZglZLdu6Sg8F6cDLqtJnQavSx1rvXGuoKx0Eb1g5IQFN
lhq1BBpV+koG+rqRFskbjbVD37KDGtbZOqqycR9Hje4MKrujLu0N+PBxz3KlNTXfz02VeHioBsCF
w81zkNSUoLVZT41e0Hpj1MhNHiVv0UAe5EAGErpWPbmJH9uJhk+QgnS4n/bV1dJdWGvMiHugzje6
a2MKWDKbHPhhapYAgiVXBFtBx4KhVKNu9tMi/1xGdNSERsiAYe/jZXGveUS2xQyLMJBMd1Ip1VeD
L+ogr9cOuh/rK7UcQBIGWiMj94M3JcVMJonq3BHRa2p4eod6huCjD7si4xqE3jdZTP8fe1+2HDeO
bfsr9wMO6hKc+XhI5qwpJdmS/cKwbAsECU7gBODr76Kru8rOcipv6+1EnOgKR7VLQjJB7I09rL2W
d2hCHAVllHeYsQ25D5AwEgp7VZhIX2cM0ycdcdB3LzsbEuT4v1mNK67rxGs4t892Hux+PLtgQb2x
6mBXV2ZKGmW+zJP96mfksVNju84LmKtl8CWnLn/1NTNrcPlisrLXUQKqo+n7yKdhFRa626IZfax8
3mwwOYDOpIPnLiNu1lHWP5uitlKv8MuU02jR4QHFEu2xT1B+ZGunqDVanzDBoB6ejYcDQDz+Sphb
bxotnwcVlCsVolY9E9ECXo6XCXFqXK8Rb9H0oseItnbCJzwZKTr8dlZfLUYDpJ3ezCN+KGvx14u5
j3kpYz05OVqlbh+7eYalxwjEuVX56oHhORameuHSv8lnem1Dw7GzokeoMBRxqfryunNw4A389oZn
dh+DjuhosilKul6FKWZXbuqazqta8AA90eiGaucoChgStN1fnAgboxu6sH7KZ89urlzSPhOCndIB
fwowP5RaM14YRY0+saOcPBbc19eQnwFtQ5lxECgvJhqYrxMQZIkKw0fLgOIzq8gj+HxUvPwNRKBf
h1681AwmC9mFxz6nZLU432EIyrTrAXmp7KPkLYwW8+dxvRx8K8sx2i8zhJhEJYM9e2mHBjrGneEy
TCDVHuS/aq+qFtoMPnFiw0BBgGGI/MYZRpOhjYzXGUCkN/Z6PKRFSHFtGTzTLCDHPrXixQNtQOJV
+QRUj2Fr0nWQ/pua6mtl8l3pLkWEduGtLeSzDPKXyRmfZSWfRbPsvdvYSeBLOOUA5yTM8dxNmL8K
3pn1DzslbfBYCctsIHjPY6bHKJENZGXacIJVMA/7NuGQhBN5VLrE4SLRPioFBLEhL3c/uYX4OAUZ
8KhWVuiNiLLv1oyttZUDcIGL38os+yjKClxvdpd96QtPxd4S9mXR4ho7Ra/AjkDAHVp5dOP0c7ey
vWC+pQPepWGjugsdOMFiBqYUctjOzq1ZFM8SRxt8hD14myubbBmXYSok+aIVy++csLJBYg3Q8mjD
4Zde8+zzGmXUCAWzKzfr2zVlxr6nhoOhbiJaHqZAw9M6JaniIScWBuxyD79JR7KtXDwy9Ue9YZbG
Q+gJnr5yjjIHoYRRI+BI5dLEyFBzeZIiz29LUouVJ70v6HmX4EgExmWO+jC1c8d6Vq7rHXowVKyz
zmo/URKqTVhn+poIwBpTq8hfekbKe26RL7QrIZjLi+X9FZao4qwFZsOeKcTp5s791rbQv+DUmZKS
wVgmEcDCGRMrpW3QttA5XAfdZD3PhXhRCtfz4pzaBifYwYUdKqzbTvL5x7WIuPWoZ2mv6r5ok95a
7sUyk4dqCTaq0LsBkzXHRDrMoIXDcMyEL1R58uBSiLz1/XyLHi//3NTw4D98RMn9G7AD1g+kLl6Y
aLN9y3JU0Bubr+HilztFPIoJtfXCD1i6+GMF7tqkbPjr2Np3rTNeyyb46ubiEwbhD6UmeWwMooRe
5Ygt6ipaF5Nlo1cGg7Ph4tYjR8G1gQJN7PESyPWy0gfVWeWVVgESFfRE08YKAP5g/c4GD3PRT9Xa
FtaYDspTd/aMOwSqlGpft3DriCifw3r5mraFJquCPaJxZT6PPEKKmL9whv0rJX9tGX6adovRLgHG
j3ChpvJZ++VLV2A3Q947Ky+cmguR4q8lpCVQBPY0WCQPMNzngiP31wAcHI+OX4N+BKNK8FV+QB5n
fBKcZvE6c0zyGw58Cxg7+IXP/Ufm5Ftgj1iGNiBSCXHGk2JS0wat3/OQAOaD23ESYFxAMrszAXst
Wpg1PP7r2zHpCYoKXxUf+YOXF5kxvusppYQ9OvXQZZCCrDXMMYSuxQ7StObo5BFb9b35NIbBrivg
7irhbqYsvFniHNvA01TRBAbkAZEpNbgMlsscCmVwxS6MGLeUdsoXlcPHVzjcUx2CJgXFpSKQu8YW
r10rn50WV/BoEHAXzlGFcEBRX7YJ5y2uZ9xHds7Fahrco+0iplniIGJwpVWIDnsLx4bb8F69wOHM
J2tAOIFo+kewMUkUyo0dPoY93h2B4yxLSbZ0hvPra++mNfhJRPjPqqD9YxPZYNru56JOoeZSpibD
/fKny0YywGZ4rFlbBLLXOaQ/o16CWmFuYfEVLglhw11FkQZ+cxLgn8GXHv25TJc4wOHdc+kbiHYF
fbZnhWcuTUr/I4cD8C6AjK4F5j/kcqeMpErX/dhTRtIgmG5zHqTDkO8ddzpmpQjiFiVPBK8caCMJ
EBDIevyBfKRB91y4+SYoa2jiuAgAlzeGVw9JQNlBraJbF9I8MAzzxgyZfpL3/S4brK9eOJDYycgT
yiMPXisPHQ3bdae8fU7YB9qP3wpbbCkDk8CSuEwie20lRjbziu991iGuF5O68chQ7qvltNUZbnrQ
Du/mJdmbObzs4qS8wr1xarypwtFkVQlcqf1Q3uqwhbqr5Ai0UMhEmiEi+PC5N8kcQjoIDW+VkNY4
q5HYf444/UcVtcemwj9vFtOu+VfZ9Ahn3vyp/0klt6Xf83//XdL6R8ntYeaD+S7Fl/rbLyW35bf+
LLlR6w+UV8HI6+CaA9mx+1fFzfsDRTMId8PRoqpmo2bzV8HNRVXNAlsXaqTg8QWoFG7yXwU31/sj
tD0fDBweevKgwrH/k4LbnyC4vxPyAPT38PELLRiKbeHCrHPi6HnPOoq0K4aDyZ9LN0K8ZRfgnqFu
gQDU6lCyikojk8kGy96UYxiRziS4q6DJtMtNZ63aPLIwUs/6m6gf2ofcUZ/bfmx2QzbS20o10aEk
gl2hIwwWg3BoYIZ90VzXHPIU3Pju9RTJlecF9q7FQKyJIXU/7RU3GD8sWb/ySWuBCXai88EDA8lm
zPxyX8hhWFMknp9UUNBUTV7Y75qo0RimdbwDLdRDHTX8WuG3N04gnQjLzkhje4bsJfPUailQru22
PQoPzi1SNaRexTSFCXJeUFfoGSDi3nHS0h05bE5HQAXkKAyBIHfkccWFOhat5cYBUD0Y5G3seACK
c4Nx5nYP6Nu8Eax21pUdTF9noca1dNzvsudL5sktzMW6TmKXEYgxBGZzkUUNK+LI6Zr2bNqj2VG2
cU1psEPyF1SrOQ8Ro1OHAVIn+vzZqjV5sYkZUtpGZTxVYsQ1yfUeRCnuALSrIp+MpPZLNQIPOwwO
RNMav4s+MQrPI7luH3owI6TanUDU2pfiVUHDa1vW01plAI33+ai3U1PXuxyS3UFa19BElFa9Dau2
/TBLeJxReqAKdExw6HOv85AN9YDHwk8asPYKpMMBVGzHVhpAciJyA54rVG38CniOxipS3RQEY/JO
VbPYEO7HnWjyuNGofIye99qwzj+g/Aa6w6wxRzO53tGugV/2ceHsmtGJNmFH5CaKekyFGSCZR6f0
9z7unzUcbL0N5gqZOl7qB1uQOc16WgKJTO1Nh6wWsMSwSL0wQ0blEPoI3RoBwvFOxHbFAen1TIbC
TbCBHDVNkOPXN3PVbuCAg5c5CPBTyPmxdcICLTpwwxihWc+D3yRlkPWxVXTB3mWze133mYdJJZqD
SZ1XaZAJULxUXrCDFE61y6tu2LZAKsX+HKHcNVkfHdBPPbp+NqxnEKYTjE1niL98Ea6G0Z9WeVO4
z40Y8y10UgAm9ZhdH7KohgCD1WsMyzWhAWdkX9DnXORmo4tp+somzPBnqHh0cTijuILZIroLe2/o
Yqvm+YYJmeEPb1jNdcBXmAJF1MwDzMtGugWewS5xmzQj/lXjXU4QpbLpalCzj96sUJ9taaykH3L1
Utu59ziZ+XNJwPQrUD26oSCgEGwC2yAU9zYO8eht5CKh7YUmm9mvplUDMr11XWGLhsmn1x0u0qQG
2f3WxwRUjlysxx3Ze3mOi1yL8WM3RwYARKD2Vpk3PhN/MB9sRDppNrnzum+qtaVUAzrlnqY2gVSh
T8tnsCRZq9kNsieY6nhVFCHKIrn6GGRRsB2hYogC3HIaTSWdW+UW94KLMtaD4mvCy/IuG8csdcsh
RF12VuNNB120cRU1xVTGddOVH31bqa0TzuPt4EzB9w7zkQcdjm5SUb93oOs68MTpsjlPqLKGK4hi
K7KaGbGvAU6uQFsGHfcuVX5U3+RlVxzyvMI0tlXKTeNiyi0bzQuZJaoObWO+dUGDTohbATTfthh6
V66v1n1IoBRgRPSdLoFshPU2pNTDvhbVfLDLwY0F1etWlB9K4noQnJ4LGcQeGat5H6JiFN3yRjsG
zYmxfOpg6jcNitWAXZDaHFF1ANmTdFMnZPYOV1mexbZCyJzMfYMTGrj1o2p8t91ZFqs3KOD0ADXb
aoX7Jo95RfZ2wOZUaT5gVhbuTnRTa1I+2WIVcvJRjIN/MGVVPNqjv66iObxisyRxIBs7HeylHt7k
xUb5WZo1GeuRBEZs52BO+YpNlg8WHtfd2O3gooo+fXWQuyfRiNEAZ9TRGqJ/Y6w0TlCOWd1EoCCS
eEIUCZeoUXK/mFYTBuyaCj3fyK2/Agb7SfTVLoim50CIG9fKH3zCIx7nrBjXfu376EZROiYTU+0W
CfqXKXOQY+uGXXl0OSSOI7dgC+lXozM4LdgbGd0i3A4OhelvdDQ6zySjbMWEW+3zsLZjR2XtY8kD
/Zl3VbgqwB2KCYQRYwjj1EMZwTSfbNE9R5O+KefoNhzgoOQkvw2yA6TeHscGjnEFbzGvizJQN4a4
4BrFa90Jrz8MARiNtRseHUEZRjrml3om2dMAlECK9hlPWW0Mru0IgDekqSkPoxHOLB/dXVbgbiRO
GN2zzGa3InTcdATi5SgED6H0UV6NJRNd4uECbiDGPFdbl0fWQwvx2y+VaTAeKkJMpijOs900192m
Ry8f3m4UTzor1V6G1ICWXHeJ1YPELwuD5nlsm9pNCzqCRzho/B21WwcFdGQb1K95G5vBCQ6e7r1v
TS7s20hU1lGC8aWIIeAY3rqs1KjQ93sbRdD9HLDsYzMprzjwpgMjZpZ9pfMs9jLDJeY36sjA+vdA
oPqxmRUo21iPEbAOxf1dhHHgNBy8/FMHWm/gZVuHfCoJSAtqL1P1yqq9XdDhdoFfDvGH521wMC1w
dXjq4NmQDy61pdHrFrQ9MmWCL7Ut7ia0Dac1wioDQZuqr6/xiiEsPQS6vpuNHj86pYXsAhalwp6h
hCqaELUgFhcjE+tGtmxFK0Dp7Yw0kCmdvDypEXoGKMhZXdpJBBFxGxGRekAVP7d8qVi3jjxkVpdd
o9PQ3uSymO4l69WO9mWX5qQz0J8JdZsA1oXbO1LkK55RuDG1FGaJqykMbliX0QPLQ7KOmB7iHswm
toeSjsOq7MrkvrPJBXEoBI8FmqtlBKXOsctQax5zyDa39baZqus5LGhcBiJi+8kNmoRMuUWB4jJ+
XI5uuQoGwMubSZbZClO+oINBK7KM7RCFmRo6PclCmPWttqXahnWkb5qszTcGrau9klQ+FlM44gqB
0D3UsqHSPFOru5s60g5bEfheqmDs3jYvfKdLOLj/PwO8WAJRFNI5sUkVbhrO2DrIQvJQ5gqOa+lB
xwNIND8aWUAY2gHm8EpgAPm7cLqRPuRZrbw4bwOzbgRzsqUo8hnTfSDNgKyJa69rxlG/Crp64/lF
+MFt+lfpkNdm8J2HOcpQnq5QW8tx7WMmdWirL5HTDlZqiaLblN4Q3UgXpBK9U4UfjW9IkeK/kj0A
chsa5gIRSd48uG4vN6CP9dbdVJp7KJezGOpSmK2ap6QYB7m2tCxCxFqQS28qu0pRdBzWA174rUf8
Jxex5Fp5VrauWJCDDVIV38PKBCid285u1LhJA78st9YIRhm8iW6rJmM+oDY0rKbqcwc4ZhxkNSbG
LLybgIPsKUIkVpkCoaq3odWnoEbBLOD8yvWQUkt/iNuBTF+gso5pvEHeQbaT7RCnHCWoBYXf3kiZ
f7ebaBXq+h61/u+1MPdcuV+d0t4QVNm2c2PsKw/B0hzOOyGCu0y0FJVJulOm6tGzaMu47wg8Z+7v
JPNx9yimVnCEJWizENPPViqQ/ttamBcFwTm4zVkjRIuGolhnud/fa9XRaJvxZm53xdhU5NgEIEo4
kpJ/DRDBHm3iDI8BhIRHYA18tMVA1nMkrMdkuAVEeIOp49Qop3rIKqcA3F6ZdOyGcA+6OAZuyNnc
Rp7WFkQX5YQwl2f+ITQ+WGUCyUBOych8nK2R6XUkLJLmKLTfsxE/gsGxSFJ9bc0tCOSjgm/D1iBb
yAVu18py8x1hgtwFpvHDBBgOc+OKiX+3XMmQcjVNwj3Z3OQZwxAqgFV3ri3lKmgBta4VNRacseNv
RkQ5iqsN5FfQfwkE6VdoGFeoaI8yXzmugBeu2nxbzhiIF1kxQZMZL9jj8D+4e53uUKBhkdCQqesK
c4B65s9+g4pI3KMBvKu1QARR+RuZjSpxxgpkpFIX9K7VuFwLO7wXZqjTenyuK0gsTcH4UEFSbxWM
UD/wnQy0+YCFQmwq2NfVMO9zxxk2sxTTMe/sK+F2d343mlWPisuTRaRz35W6i0e76FHjs/Nrv0Nh
0527GppRotrIImA7zybZprEis9IIwW8DHtrXOVX2uqt8d+MJcCbqIuiORYXjbex53o19NSOyUNeT
x48YQ0L9f5jJbm6NuM40pl8tq46KlQ9V53KN+ebq3gzq21g0dAum0DnVlNhAeYOAChH3SOorD2Y3
x1kPFieeK/4hsGeYLGPRPdVz+TQqUdrQfJkwzTfPVv8ow4gjfagid1mgCq4Yd/FHydkRrbBaJcqv
25WWkUlzCo9ADFpULK9kkrv1MwM07IYSF6dtYgTjkGiY9ylryTN6zVDnrMBB22fC2oe0MXszGSSs
wtmWYVvfdZMMkEYW7M7MWbSCh6vuPWAa17m0TNL5bQC2BF+9yImatBgIjp22II/RtlXz5A2egCyx
WpofDCUGt+FNnsxe5nxUXUg3DbqSD+hnA0UNyrn1YCSGDwKDXnbhPuIwIPgZB23tDem7aiVbt0Kb
lHS7YQSsILB0g/u5wPsF0AwUDXAsy3fJ0YJU6rbSQ/ggWYuY0OZ9+FzhYBz6ORxQ72jb69EJrMRB
9/cxNB76mqMiL5nRGhXTnr/SwQ+ffaKLXWn16vG/Gq/qzADSsZh7NF+sC5LlbeZsvQhTLjywvtCw
mA//NQaFKVDowLytE01bC9SOsWaRumkL/6bgY4Y+WsQQLfAj0s7ihiqq735Upf63fHcBMUctIIfO
l++2Tc3+z2H54+G/738u4P34vX8V8Kj7B3Bx+B9uFBTsFrz6n5A5YDb+CF0L8pERGochgFd/FfBs
+w+omkHNGf0TlP3AVf1XAQ//CaOhEMpZCn+AHEHp4d/lxf8PxNyvqC8CGHbgAnh3quBrwYznXE7W
gUF3rzT7qBYIYtKfNuMipOzvxU+gZJPuq7qzQTY3+8gsxv5jyzHkDeL+t5dfQFx/lx7/Xn75Tj8h
1SaIIwRl2VuHKMgBioghERi/vfKv3au/V14+8aeVAdIp7DEfrUPHzEqgKzEp6NGbZgMvbXsE0fT3
tz/o3Fc4aY/VDu3szOCDZHhN5VVwkbn93HvFufn5GzSjbWxuu9ZhtEmsbHB9YcoLhZ0LjGXnnvsE
Gc4ddNvnbtkgBZK8D0H75e39OBne+HvnT8rIpOAZPHxLD9Q1a9dh+wg4laki6zlotkAQ3S6YSw8k
iI5iW2J3dwEGgUKwIUZee6Ui75bRbEVEeAi74brI0XW19r4PFTI1t9u3n/HXFuNfj+ieDGo0Ldqk
CN2sA5LBZ51ZYH/JU1O+RkjDqTdt3v6UMzt8Cv2kUGsasgY7TOvPDrq4qrhgNWdOhrt8rZ/ONquJ
7EUPiw+sj7osY5R9qvDCbM8Zu1k6Eb+srSA841t4aGSWgNOuED0mBf0a5LeWtLfZJSW9H13c31j+
6UwtQ4ce5StjoZL/3Vc9mEU5GI75Sos5i72s2ggS7p0mSGkj9g14CRgdP1SA+OoSRfawX6EJmSI0
TmWWbca6XQN5c9v5eSp5meYeQw4DGhe3vi4ypO5oH8TZLLcK2K6l1jS1BIO80JR1yUayKHFA1pHL
j0o/tSNCFyC3sva61gzi7mWCcaEbbdW3I0R0Q/Tf0LBNylHdzAq8naEXO96+aew1KvUrygZgROUG
jifl0DYBwiHBjMwNGT9P0ZT68ltjWwDm6ZUrAeYIvilToBxcJCao4tC9LwwgLI48vn0Az52TEx9Y
z4WXh6awDrp+6ORnt7iizSXx8aWd9TvX7Z74vaKYZDUK2JDflXFlqtgdUI2s5iAxfbFV0AEZ+hVz
77iL/N/O123tgYEvTGeeH1pVxp4DnnVBHh3JtuEw7suo3mvcZSlhRaLH6YKtLCb9u3N24kVr9LTQ
esB5nqZ2NdvPJfAdUn9GhyRp5LMxIaoll2Zlf0zV/O7DTnwqzFIZSjAr4YTZE7IYVGPv/F4mmQUg
QER2WnynRQDT8m4HH4yHg0VT5gcHDBulGUNPDTKyYrSeAD9mUGLIY4YDL6l3aH0U7R2Qyoh2G2QV
8GduMnEo7NkheGX2UPuMA/eTh7OVj+SK9nbita8UiyCjxKwZpAxLVCNL0FKi7WIrA7qRMGHWw0w/
Ng3IVvLYzx7D8vuCf0Malbx9/s45wJObIANv3zxW2Ht7DOLCUgnqem+vfDIl8JcHd049OBVGVYTi
tUICJ89FMqJ4aqlVLvE9UQAgJAGtqLDrxEJ1R2+RNICpwE3tUScSwB7fPCnAVjTFiKBFrwp+rH2W
jNRf1faQX4hBznx/Z/GxP/lpvymcDvG8PmBqZMtc3Gbk69vf/8wFdgpUQbI3Zm1t42rJrwBrBwgO
c0Tfqm5LK3ohPjjjPJyTi6CdWcGjGZfMQHBjf5zmLw75/vbTn9uX5SN/2pcSuu4l2lSI+lBKnbba
u3DhntuVE3/XirYuWop1fbgR9Gpi2gNqK3fhkG9d+fD2w5/bF+fXh/fBwDEB3YGIOLtrkLR1X/3i
Ai3ZuX058VWNP/umYdo65DKtne1wSZfkx8zMb/zSKX1oF3WY55mUdWhpnlSF3NQZsOZapLUFVZIi
3AX8k+xBAyY/8GLXU5BVNe7jPEBxFroXnAAQ7AoI0mTxLMvthMm4qPf23K0ATJJrljnryaDNhHHy
bhFnl/6Oj2CbV8cpuLExldtXX3q3XhG9G7ykHcD1y1YRlNfYk8uKCzHduc07cTZkClSlswBBkSRr
p1vL6BI1ypmVT4nD/Vb3kvNqSVLuC321tEXfPkpnzqt94h/aPBMVxnjMASpG8TyXa2vKV7l/VFmI
Stslgtdzj798+k/W1g2AM9pZCVeJ+ru9k+4FQzj39CcOYqx4AYtDAFByDL2zK1M8Gf2q2YjW9iUq
mHPPfuIpXLcZPF5kBs3jryM9ZKjTvb315xZe/v6nTWkLCXxphZsaRUxwd3X/GSvwX/fSj2jpp3Vn
NHyDILPNwQf+14eeoa7zW8Iu+ORzT33iIBzPk73DsR1gYkyHaY2hhQv7ccar/ZCj/um5WWlljVVG
5tBkD31PYjdDFA4JkLd3+9xRObFNKNoyV2qJYD8SYA56VNZdDomiAne2PX97+zPOfINTxXOunWoM
1PIZcju4H4KyjzlqeW8vfmbjf5B5/LQ9vBFy1CMstanTDjb6n4kf/HVcfhA4/rRubqZqQOfHHMYv
6EO7l8Kjc497YprtEBLeRZ45zNY216vMpO/bhhNzVJFkoBfA4w4uIBn0ofcv3HznXt7yRX7aBwL0
lTcuCzN2O1lHihzMuUBIeW4vTu5rMWo+TzP2om53ZErz5v59e3Fii3bUF6RYXl2EvMZsPe+CJZ57
3pMcglUmYkO7PC9AqffNJZr/c8uemKCNWTTZdVi25NfcSSazedc2nMo1lx2CRGBz4JLYUTmfu/n7
+9Y9uRsBpkAfLIJDEsEXEOnnhXzf/p7yGFlq7lzM4ppDqCCckuaXWEDPbLB1YnOC5QawLtccXP/B
Ng/DpQT2jO88ZU7M+axBg4GNKNojhFiO6DWhEsZSS4Y7EGS8c1eWb/WTAbIhx2RJg0/JgdOBzmWD
3vH7XuSJ/bVT302mb60DGm2D3qlLgtPn9vvE/qqcl/jHwYEWWzBlFtHqfc97Yn8jaYuxg7j6QSNp
AEE7e198ap0YoGPoMvQHfzFX+9pdZ+9LGuipKvw8VHQ0XaQO1Zx69VaTCyfi94UTDEb/eiIwxdWE
XYN9MNGXWb66o9hgeD1xMlCWykeXdWs+3L1ny6EJ8utHlVTSDG1EgzwZpaTxkdYvby/8+2sFk86/
Llx1cxsMLWzSAiMwqP3Q5sc14K3fXv33JxC8B7+uXlYZGvIMsZ6yodMtwP36+X0Lnxhj4VhOWwfY
+gl0ksE2u6R1eO6BT0wRQk5dnakQwWkAIJF9y9/7wCe2qEFoSBHIwPe1d061G8cLZCHnHvjEFiXw
AEWQ4/3V+QFo1zjXl/iSzp2ME2uUGM5yosV7AIYKRAr6yDakCi950xOSt3/Hdf+YRIEQ58zCJQCj
xede53d5JJJ8XGtIZQDKjWnrDw3t4q7soYOKDjBYLRi9F3Sj3bVDwJCrrS3nFzlnli/1z/SfLpwd
Pzt3PvIGiHI8TT8FGDiG/HgLICTdjwCDRrAM0McnY3CPMe53+Xx6Sgw2NRyfUAl9yER+17XNrbyQ
AJ15beGJQasJJMLQeTOHYNwABhY32W1eXFLbPrf4iT0PPVpX43LaBocmnSjXofXAiX3Bn/5IpX73
Fk6sGsAzR/bSVgdbopYyqXjs2Lr2xyRvPmc9TwmwAMwGQlaPB5/aceUB5eVwCLyxeGgB0bXtdUP5
TVOTFGPLQM9Z+0FPFx7vjKmdUm0Zn/Z+NcOEcwt48mKn9KXk79zKJ84BaMdOIFiB19EJBSIjuOB+
z72uE+cAKGwG2CnW5XSvmi52fR1bub6wHz8oCn/3uk48RFdIXYO/EPd1D0xNIdalTiyA0kswoAe2
2ajCeY2KJ2uKVsX0ApYH1954M15T7ad1903M7mFy17p9ck2F2cEy9cEh3tp+WhgPhHnOru0/epc0
IZfz/5uHPeWtklbRR/2MQdQW7NklP/aQOaooVPvoJeLBM2/xx+jkTwEi2j1j1zuWPjRuE4NDVQ/v
8/GnPCSYuQGzApCHBwu9PSQm70utaXDiKgxtSqZbVO1m9ElIVWBeQb4r56HBiaPgApMTqsBu6+YA
IHk93b/r3g9OPIRDPSPlSOGAAqCzQpDCifcV0kAw8+sV0IkKHJ0dhqIwNWhkPD6974lPbDuaXNL7
wtMH06f2HZOr9y17YtoEPV8Neih9mOvUu3n3sicmHQFjOpVdpg7To+HTSyv6r28/7xlX5J90o1qv
ZYMc0Gid5LYgn1TIV5kj3pU4oFn366sbi5Z7+az0gYgEPUP5viATbF2/BAWTRmjc1FhWcYwOx907
n/bE7FQ2MLw+LOtcefeFel9A4Z9Y3AxSnla6OBB1fgf6sc+C1JeadN6Z6Mg/sTrpO/+yuqxvEjp9
inA1exB4brK1b3bE6GVU8GgVMibSi73GxUBQtMrD731WJ0PTrsrsgZB23TSHCOMQmkJfcMftx1I+
+R2S6WECbYaONaTUuOl2qlCruviKqZadR/U2zLbeeA/kqh9iBgxjFuEQo9K4wqQA0L3Ay4IbxfJX
1dCDlsACrBdU/ZhFI/kHaT2/fXrPuPZTxW5gmSsZTjNYg4Kk95PskjznCRvvX1Ew5lN/OWJBxHmn
maUODLgaP3hgOUtKaq2r+TkjR4t/E+I7qR66+cmbPjOEP+/7PifeI8dkVVZ3yLRDsqrrLTS637fu
ifvADIhVuxFBxeHL1Gz1O28T78R5BJEqWQb15AM4bpr9OF0Ij86EBP+Ps/PakRsLsu0XEaA3rzTp
XXnzQpRKKnrv+fWzUoN7oc5RKoF66Ea3Wk2xSJ44cSJ27HXJ32HHk6b0/Fb9+EUnmUM5r+uf/vC9
5r50KTtUshmHZYXbLvxnBTSTeqMUfI4/f0llzraEfx5WmB3LdWYJR1rbud2LYFMQTzCKp+VvPY4r
33qVl7hqK20VMnCKgFK/DHocT9x/X/fKRnAJsKoMselr9fwusyWz1nacW5jv3GouXVmo2sUmnjBJ
mOkJd10g4CiQl6//fdfK+QJ/e+YXC5WZCTRlbUdy5++kQLmTpw1jq64/PYrhU4gYa1YHF/fRRVrE
p0iSbEE6SJawiJjMjJtqpYX1SlOnTU7jUgkSryoxSyqMO0nQXEHglAL1Kf/Vlas6emQK1s2BNA00
gOagdhkSuvFSpd810b/9HBcrX+2lnlEVTvVZo7tzMHhdqZ7ntpyh+hn7klNQXwoChfZw5oRMjmYa
NJYxdJNx3aemrXXGeiTbb+pDXw5I0nLXVLuFoKerhI291j0ZTbsvBqjUGIFEulXKmFnlu1FTnaIg
YCepZ0lPo/pTkfEZS16NUsCntl9ocnYskh9i+2x0WIaNBSOEGjwjfaHktZczNDGpn2W0C0MBRYu+
aItTGL6k8cJUqz1gAaZW0Idp61xkTcx3Pczmpi3swoqx6JNs03xSysytx4+U8e9efEtzGVOQlla8
yJny7Dup2qPROKYp2EH2NGsnAxMTPzGWGr4Wuem7Q+rN4pM/mU7GUEEiagfdfDaVXVJY9jRZrjUh
7h+Wgm/iSieezBiLK2xZallilOhL1DUvjN+VNjk1SseIa3Mj5l5bUBcxl3EyKarOx1Kz2cU1aMeV
MN5QOl4pcF6KQBHXVtqUEWj6REVo9bNipD5vJRin8YIZYnfSq81gRjciw5VwfCkG9ZWkmAZ/GreJ
f9IY2Ej2KgNfbX/jh7l2+YtszpQizIQKVrAfjXYtRF45vePA5uiAsP8dJK7E5UthaNP1YtKd472Y
b9U8w+Zq7TcbxGd6cuNnuBLeLiWhMu5meOoS3kh0lW6RDt6/7/zadc+//sfRVWKIW0lKrpvAdQgX
WXsj3ly77kU4HhS50xSdepGerEfRCbQbKfS1d3kRjfOyrKW8DqYt5SjXqHPEp5nTYG9JFeLGy7z2
7V8EylroetU8N6uG6jmt3lXhUCeDreBAJVNAEKezXPNWWL72mC6WcKEnTDThIrgd29yRO3OJTOfu
W2/2UgXYTRXzwWEzbQGnwYiLb/Vqrnzrl8I9KUmVCYvgkYZEs5eGaV0UWDp1Ek8n3YiC6v779n+j
lf+yX13K+PQiavtUJroZyi4XUPkrO8uAiiGe5gKuQVosS+tHO50ElMhmtMLvD38HLNAgLlUzPpZn
OPPCryVsICt3ECLc8HG7LOfHsnrK1XY5MxRm5r+SbC8wPStE9aKqHVM3F/++/2s1skuN4KiPDBzX
rCysIdMJD9TxPGjKCQVDhzz8EWcJm4QMXKhFYXNX+sdUvzPMH3VZ424Osi5Ds3n28Uuq7UxVQrAs
t48X+OHbTXgnJc/ZhF3WrQh8ZStRzr/+RxgYR8GsrZZ2jZq4QwsYTIm/V8JSLgIMJrZBUWlnKYDi
IOO46cB2AZb8/weo3/naH7eM8slMjYGCUFk+FubO/Anw6vwlOFh3ltIqSNZ+cSMHvPZ0LoJOpAUh
snc+RT/d9J3PC1jq1U35zLUFdRFveknoCosB/60oSLZef2BuFU1fqbIrcecr1la3xnG3TQPHMj6b
4KEoh03aPAjJItMGuwoNp9drR6sq21L3VPZWZlo9iF23YpiR0cDQMcsSGBmj7MVzWC/S9Dz1j3+E
LDkyYz+CBXIzWbJXDWjAO0/m25Mt/MTlTRg/R8ZdHixbaCnlLXH8lZB3yYRvVWP0J0HkgxDxKBGQ
an0v4F1KEf0zM3YQeI6Z5UTTqe4f/72Sr9zwpRLRDCVsT85pVlD/6MbOjevuxk5z7coXiYnfMhcX
VucQZ37mxUkY3v59xxia//3Q8pse98fimFsx7GBSTVvcjVCuMgVc3yfDeyYd65w62RS8B3QE0vL9
TrPrTnMNdZOWz1LwruB3zQQwtrC6YzDnrMqRE0xfw0R0jV9TiN5MDSBTe5OGApc2DweVOAByKoBI
MnpHbjWvN1RbDyR7DBgsGadfvrBL620Y78TsXir3WrYtcxxW97gftdOvtl6V6kIS3phmjeaT0GAw
kraPjYj6XBSmvSkF90ZtEqtr6SVRE853m1p/m4ZjkJzdid7belfrbtCDcakixw8tby4bL5u/jPZe
bWvcRPezDu9T5YACZleCcaQYLlO9dqg0+7AVkcI9GtNjVGI/+VgN93PXuV1wEvOHOd9V/loUDkm+
CrJdWR2n6iFWt7qywdvdDefANcJtjGO2NRwTGY+m+ilRt6Xys2HWWJc20eQvo7h3zeZn2g4eDn1H
s2peJoaeQv0lxHqgEe64dbX7+e83f+29X8TxPlCGqhBZAwyWxO0hEr4XxX9/Z398T/joAJdl8H07
yAyj7OdbycTvRfSXXf5SE1oxDBIG4ciFsVagLWoLOMyH/l2QCXaoPaUS3iuv8cubv9DmnWC8Cdqn
n8w2rmeAe/TolzZm92Wd3mnCSuuTVWg8SHG90DidFgEDdt8TRuG8+d/90RfboYwkVBh+iQeFsRWD
G0v1XKj+289/EfyrOVLimMmY7ZxiEBG5IbSq8UkZN72IE8et88m1z+IizYwqJenqpiU0VvTPXUL/
tz63S10pzta5apRnpUCyiw037d1/X/da3flSU5qkev6/Apue6dQ6zvHF/Aj7hUxSlAs4gUr3Y/Cp
GJ/VtCnxnZubzh2KTYZHRw2+GFeSqukcQ6E52fs4Pv2opwMljbOhc1ud+Reumh+E5qDoTBB5LXhm
0U+9SP6SrXiVZ78Es1x3eX4oax9HqE0yCnjuzIsg6u25fGrqY+pjNrY3gqOmHBi+tzTte1vCpejV
Ym5eynzSpaq6T6SdQQHj34/0yicgnQ9Uf6zguB+lRAVUuMW6WP/sohtp7rXLXgQcRdMVITundxhI
2KH+6lO5+t4Nn//EP254MtNS6ASfZsmnEEiH0ahviF6vZHO/K/J/XBg8WiAOzYTiA3eMnCQk1B/7
sb/xnH+/qb+s6N8woT8uH+Z4TIeaSjFDqPBCNLbqwDAVjFSqUu0iUH6ZNDCxxMGOHwvcLElJuMXM
jqr40JYyW7PwbuTRL0sQvxe7fyfQf9zQjHQ9Y8hh2mZ6+1N5CRX15/fe0EVUCQY/AXkzzCjX8bZx
5VuHkSvf1KVsFifZCCsmrttxIAvd8Ne3blc8h+A/nkMk0K6KE/Qxsv5Si5tvipKhdfz3ugUm0JVQ
cLsZHFVz0d3sfZyf41++pEvVbC/GXRl23HDrI6swZtvSn0x83Mt8lxi9HfRf+cTRuHXjSoCKe0ch
04lVJkfH+9z8DGONsd6JeV/5WMRMoaSv5dQ/DIxRtqnvssv4GRN90nI0JVsEUNEgeutfZ/kwF6eg
wtRm1UnLuafe1B6H5lUJxBvHqWvv9yJmYP0rKlXJA1PflXJTDd8LRWdLiz/fbzON8RzNPC4hOQb9
UrzFab9yPhMvSllhr8RSKyn08dXjoOHrnBRU+LCTjKB0kV5+bzWJFylGMChTxzAeYUnO3d5oF43x
+L0P/yLHKJpZE0vjvJ7GFYgl45tdrkvVroDJ4FyYXFcSd93rcGve4e/PW7wU7Y6K0gWz0aNurx91
Znvzgh7pUxfAP3v4zgMBP/XfL0Up5FIXg47qdpvtu4bTbXcjnfv73iJeqnW1akIKK3PvuvJW5bjE
KTvsh25sLX9fN+KlYlfRctVszhefNa+bFo1447rXbvpiPcqlGrRVRA6qxW+69ZXSToFj4X3vWV+s
ysjH5m+Q+UgqprGhbdy66WsP42JVGiJ5s1GgemgX6rjKy+X3bvdiFY4WNHO943YN/yPAqiq40au5
drsXa3AW6tqq5I6Yh1us6HXVN+/3Yg8255FappgQ9LBybTCbvSEmvXK/l3bxk8Fgp2LE9EyW/ql/
+tbD/b9aWw3fK52L9rvau2X4ce1Oz2Hkj219sFRrTtX/vVMKl/++U/PaVS/SZb/JOQNI4wilCHv5
xERhkuk/BvxMC7XZpFnj5P621QGepYqTYEITZXQ/84Au4qnEDMlu9GJZcMKI7wTEanm+r/LnrHxN
1WA15IELYsyNguETsRw0goSRVqwXfOypW/w2U0XeNFgeaNGTGZ1iJk7qtdYfFJkSyrGQ+2VXao5R
v6R9tc4UGizxGwoRJxdnZQ02BfmrnkpQMQ18sEXDPntx+km27osGuh/uEuNU7pv2MMj5xmyXrX8/
jhRUtmGwalJ5KQMKwJlRRuqqBS6ld7cEyjcPxTYSvEkfVjI7CjjuAXvdeW0Vw9qy8qUaSEuMbBf5
YD1aka7BhAr0VaGk3zoOiOZFkJK6ZszigdesLIKn6ce/X/O1t3z+9T++HXzsRPAVEe2XRbCfvtWi
Ei/VwmpTWhjShtMWKrwLkQwnVjr5WBbOt+bKzp/2/00MRfMiSGmtr1RDhYRc8fVFjl2LqI1uSlYS
NY/p9Pq9Z3MRsSLkb+oY88DTdbX/XjcAFMV/H3gi+bqanLVqDKQ/VfwVfG9LvxT5Co2o6Sr1wm2s
tl6m3OMZ973d8VLcW3VDPYpMSm7bet2NKs0a5MPxLSn1lS/wUuGLDkkeYRwh3msQDzzADr2xXs7r
4i/fyKXEVzbmKcRSmdE4470S5jsz7WzMebIbT+XafV8sx8wHTwvwbdpW87GZDuUtsI515bYvViT2
0GMi+HQtfajSJWoaitdOgto/8xNHEEW3liOvvjWnekWFJ15Kf4OumPW+of+qYJFbnsm+7yMVAU0c
l0PaLNWsd7C880poJykob7E7Jb77rfX12/zpj9ij6MUwNBGxJ7mntHxj3/rdXfzba79YtXWMGMYq
CT65GWzDzmuTwu5M7ZhT+fPTyK2mepWrmlcS46es8ERRoKK2LjEqzvN8OZ1pPdIbV3CgSybmcyYe
52KTBMxV9s+x2a0D1PPwDU++1P8Y+o+keUialTivuwoogmE6tfVTMG5Z4F0Qof9fkw/e7n/jRZwp
U65o9bxVJM6kGxVla1ECesCqSezyLXoXNVlPyRGVddZAIZDuIvn+3+/nSpC91C3HocZoJjDIbRbu
uyCy/XndyC+ptR3M7/V/xEv1MnwkveU7QHzxPN8n3zoGi5fa5bqOmzRVzHGbJrxLw+tB3vz7iVxZ
8/pFTlQEGDf7mApvIYb6hV2qN657JVRdCpgrkURzNCjIRe2ukV91bG5b8Xu6QPFSwWzh717mCgly
qf3s5Icpe/z3w7h20xfnj6ZMxLhNZwYcp0VvSp4K9I+87t8Xv/ak5f9+9k1WD5MmE7xnrASwmldv
pCbXbvoyOmRTXfYSTzrslxTD7CxbnAsZ/77p36Xkv8SeS0ZOHaV1i4chR71RsGdFcgFJcth5rnGv
nfPeqTsoFVLgZpnsduaXgO86oydJ4y/Vvr8Dr3bjRq48vUvRcGyCb4l1zlqi+SoUz9k3ywaXqmHQ
LJIVIDjcyuVzYx6V7sbbht92/mr+8uguBcPqgGosLXKWFhT7tnPk4oc+7ALx1Ww+B9SFmbIK+mMC
qyw3PvowQDayQQWFJ2jtdIlh9/0qDHZmOeJV9jIYL6a+GaRXdgJbzIQl1sRuA+GxxW7NEk9SszOU
tcL/0p1yH0W95nRKvZyLbimgnSj0Ff6uqwYzNBBhFn+l+v2oQg+0yq1Uf4J8sKMycXR87P0RrxX1
V6E1a9l4FGrzUED+CtQDJXYPW/rlKJZLOcIFoojcvpju51F2k3LT+qdByik96q6f+64o+A7UNd/g
aKXDZcSIHdzcvrAqF+gHQMTAYVTexdw7ozCRzbBpcC/rg+EeNPVCE57z8ldpSDS0+TdrOViGk5qp
J/sPebDJW38b+qY3Kqd53iFsdvLKxa7VNoR9UWCxD7dsUJy2/5qEM0gOpu9KjYNFrWY8zcEuisKr
zlTNj2E0bdVA8ynFXyWPSO87+BGDJ4gHK1uJsJDqCtCvFDBQVY821Gy7n8T1ODfLCQCHL/wasvE0
kc1U+VclbpK2AYjyPpyVtxFMmnCh0UuL5Zes3FrDr0hcN9GzXEBby0oKjaE7CYfR7JcwPJ8b/z5B
w1/XWEpnDP+yMcKX4ki5wA/BHRLd1bqvoSjdvC2ZWZSXonay4jNM6FClmFyz3cOqA8NpLdIAiJ5R
O0AKsH+undZque/PJN6rpbSUTcUpmX6QxtLFMN9VjQeqZlSMzkDGpT+1DuQnx6JPJ8vbugazlPwy
qugAiM/WmOYclMOMAyIwHXBOSKCtj3QERzC4Q60vZ3iURpd5JKjomRrRrSxP9WL1QZNPjfUYjI99
vOvBQWC+z7+253/WhEWI9D1KF1N3KIqnMjn/Pefv/aO17Ly5WtA8rS0POIcbUzrP8Ac3jGUj17bM
UbvvDz1iqpAWnn7IYNPJry1kjZHO7ph/mfJbk3wqzbtpAjF8m/w3qftK+W+GtExwv4uMzElTYZ/G
XoyB+fzuy6tYQyqcOUF/GtNjmR7kdM1J1RF4ppLlM76M1sX1h32W7evIG8R7K8LRnmGWSjj4yCli
mAHidKSUswiEalWZgdtkr32ck7oxLEXiXr9n8Trv6r2fTngVjgsAuIu2Ql/B3EsoWJAeRjipR+RW
TisctH4/6C3IRW/ImKrOPkztMZ8K12hSd6q7xxH3MpmyBEZ5e44gXguBLOCGm009C06WvMzFWmvH
RR9sO+AyGMTj3b2p895W+U6FxLJHAo8g+bZ17s1WC5lYZDDuFxswLxJU2TzyIU7sDowMAG+bmQXH
hIhamUvFT+yIZRWm3d6KTpp6NMRTBkCjd9Gk0xaTuhD7hA+jvpPkcReo8v2YIkRRVFtInmNKq7CN
hJz2LnmCmT8kbbSyasHFQcLDIzUXaBGjcUq7+6z8WY/JSTe1TZwWtq/ES0W596FIpLCUCwGfEHok
I7xOHS4QKFX2ww4q0COQRrtsVAzb3/Q6YbgVCXoZuCBTn1LqKV1Rw115wJrX1tTBrq2nrkHIx/Iz
A+A64egYJgSaFqnfRwTwJagMJy6zFW1+uIN4FjPPrGg7HbF/UT+pEuLSJlqN6Vpj9NzoXUYOUAsm
bq08W/qDLz93UX2QcZ8EkYLIK3RkBaSknHtl8x70lF7y5rUWxx8SslTDEvYj9Cro7OnZPtMpdKC1
dbeCXusESruuKUb0CWMIYvlWoIJPxwq/dXaRVHNL82zflCzU5nGqoL11/mKcOreeI9fItUU8rZu0
3ZbpIgwWLaBeFnA+Psw9k6kxNMht2rwO6rGrQD0xw38n5C9UUYVyo3GW4HeMVmYrwnse3g18QZVv
URk5u8ZmdoyqPlGOEl+M3D0EBW15OVjo/TKsPbM4xgO1quc4elBZLGHe0q3f+LK1pT/mwA5w9eR9
LMoN8dpi7ExQQop0Iuo2ySvF+x6cWczm1ytPinF/RguJqZsODJ9VLwXcqM5K+JPWQ7Av8sIDTkdl
LfQMeXyMlPe83kgCFduwdDOBghwTZgi1MKEVhvem/KnJa6XhPFWuwZuXwac0N6yIHT46q7hatekP
qd3E3FIRbNBLrfW+5bC17TXZ9uPHYVoKfedO/jMiIqmQXEsF5QM+3UB+FX2OzNlZw50GbKB5sKrX
2lxk41HoN50crdv2nmSTXTSdhs9Zley+jj1ZEJbpzFf0pucfDWWKUKqp0xmbnigbl3gqxGs5ZrB6
D+sbY4WCc029CorJzopFCigGXnWVE71Ct5FOUlIscwxhq2Ze+FCDpCDwIu3EPOA6DQ4zRey0WQ3C
Lx0bQ3Q7YsHql6h91g6VQooOGiZ9ATN+eT45ZWbZ53gzY/3vN+1jxz7f3MF7mIKjqrhjsgPkgPxl
KSpL9mPkY04CwihKXVH6EMXVKG819WnujpL6LKUnJe3okN1VAhouZpg7FdbZsTfNhUQbCiuMmB1x
CF/awK3zFd0kfB3uo/5JYPurTczU2xIL5LmmfsufwfSHlQfHIGAgIBa2dfsR9AILU7WHvl7LQM1i
tGWF6PUWOVm/Mopub6aNXbeZo5qkBnN1lGs/5YM+pBmtCBKXLElcHIadoF0Tng9Gue2ITkUJsTYI
nNBqlsKgObIxkG3hrJr3IKWJK+WDJQSLpN/HQ7O0cgGTvM62ogWjZKeQ5DlsqNDS+Y3CL3HaJ/I2
K37hFilIpzTctB0MFXBz1RvcKy9oTlFFDB73ZfQ8R7jizrVrKl5L5VqN3prsJZYXyYDjXLfoGLEx
EyJYwA7fxQsDu5ZiEAngX3W8YlbJifKIj8hwG8oDMxFgfLGsx9RYze2h0gq3AviYdtvCyg5SORyS
AKkW3kCjEO0qbMVahkYEwNCOPhoUHX4xvLwci+a+rCqn9H03mtNl2Jef7Zma03kGP7Rv1U7hV7ts
GDDHvSM/JBTA0g6OevohZ4UdRZE7tYLbFM1Ckh8RAMHdTpzZ3PXaD1laZ/75uSqnxgdzxBoCS7gF
keHqHN4jYQnPDEvpZS6Wizz5nNnfMhKYmeOyYlLe4yNWSLIrJVwMiebK0w+BDU7HELirD1PwUZBP
i5hUGOFq5innFUQLbT52mujlMMVYAFbYrYLG2rfMOinaT6NuFolheoHAYJifrwFz2Ap0YOhwrMxi
lUrvY166OnxLESeIvdQqtq/JXt1GCynSvb5Z1TXwu5R5QuFsh7FJun2idw+x/qWrJ1+/T7ITOWjb
NMu6GLw52VoBChOpcop4hU+Mo8NJk+eO+I7WN9unkuZCLrUzXdurReI2FelhIa+ycrKbGdAb7JG6
Ap5UMRGmSSyNwpEJzy0MuRzkWK3BeNZ+DhZ2fxO9h94oXxTjoIxP5fRKzrDqxeEdHgR/vLINgFKh
+iW4DUi4PqdyKQaaF3MUBNI89oYNu8wZOz5GMvOy6k9RljqNfJcPjWtqJQujdQQSqu4MfOsGzgTj
UjJewkxZzF2+63PNnsIRh6fqrsawMqylk6qx5QwdfKNkKys5xwHDC+JtVLk+ZT4rtZwGiCkYufWo
q5xIC9sC26jWptNEhmOI66omW0y4QMZDqRtXSxazMWIsXZ6m7liV+aJMmj0kYiczwxWzEI6AAYbJ
RQ0kGnGJV7Q+0+czV0qZ7Ho8vxUe8yzMOytHQqZqbykBtcZhRyIpmuWvllk/3Tdsq8jWzbDWRrh2
6LNHiyQfLxpZSz0lG++TeVjmLE6z6PFh6UDOz/aYhCdTGvdzi/+GoolOm//UjeIoR9u6+GgU39NN
mc1rcPWpWRkNoybhoSlQkJvbMhFsfKg9zPQoGzHqVixxN7b9r96PXL997nQLFEu+wMF8q1gbfo5U
egm1cBnCXBo9RRk9H+ehXlkCR/sF4sjprNwDr+eGgQvgptF33dAuimnRGkdD4cYZ7MsHpi3O9KTS
8PThXpanZUt5tRBNuGr6YoxkUHXZroIxh+wrEgDac5KR9ZD+2FPLKTHQn2HiOBUTHmSOceB7ZlB4
0WwwsTqse7P6MrAHt4eW0GZ0zb4sHzBwsXX5riuiH5kaniYiDYOQsPaiOXJQMGQZ1sjjLpd6kjsc
wSWidtSM+TrDW6ZVioNlbjVU+Hjs2IOeo4gH+yuYK7+8b+r9EOhEx9fI+oE3X2mXeHkmUciWxiEo
aplDIYpjC6x00gEaF1yoOgBYPy4ksXCTWtkP2AxA2APmJC9LuGEMTAZsvNrwgJOiV5q4lfvF46CN
jyIW3l2aOBSdmG1cNtIyVfkDZ8FOxmlnCYPXD8YCXARaAacbfK8KO1uPH6UgdQ3ZcqaJ8wRnySGG
h80SHGFTdfOz0ZASZMA4dX1lxRIbuiUsc3SQGaESMuZ9XI8nS2F3laTWrTQf2lviZFp4mFXLlcW1
mCQnq/oyK9VWmeFslNGdOabNyM3HUXVaDguT2RzU6XFWjvngb+dW9mSYpKW2tfy7mXN5GLZL3+Ig
HFSuDA8L1MwyB0lZxv2uLNQvFWN6jPqr4tQqCyM/BNIGW2jbkt7k6LkP73ortK12R9xC0F5H+yqm
slF1iKEXOu76ujg9CmHs+L7sJEV6osxG/lDadHqX+mTdKXG48idr3SbBXs2GBeTYnwkZqt6Hu8F4
nvqKahkZg5VRhZntqFYWVhY5OdOxeULw0IWlYoUbETVW00OaxxKOvAxKA3mdomDCkwXwWaNzn3eh
+8LW1w8KJ43GoJ88PHbGDKKGk78xK8tA2fc6M7hnO/titFO99mSrsDWzdBKinaxKx0gI9wNdYyBt
KvOMApkOFLBAk10BAnA26e+j+WWl4bZqEluKfrR59ETDEzolgaWQNnnIDpd2xsFU68em9Zco7jgt
nMyiOJbhXTzenw+mTkYyHLXgWYd9mtNjNuS9PkyOqbakZzPnom2g14cSNuM0f+CM6Bi5Ysu54M3m
e0y5fmAVUTpCkpuGdMn72U5pEufvBUR39VzMCe/b+iOmYqOrKplZ6lbBFwAMSluB07DWGrzqJ+Vj
RBsJlx4Q3KdvhA9mzxc8LbXOXOkdR5VK2YWJ4pY6TJvzFFDtQYddZpZXc2fG8FUYui00xkorDxTz
HYlXj5v4MjBXYW7Yeto7lhAtdKpvaq9ywGdNQAZoTca0x3PgWStBs8KwSGtffL0myH7NBM6WgZrY
Dw6Z0K8CktZU4TwBQ5kivCNH4KLLxkGdDn/g7lwZkdjHBrV9iOWVWR3oZzNJhLtZ/iuqPqzG30Zi
u5Qq9h1pOlVh5hnplzAvtUxbyP4aquhyDC0nnOulyFcbK+Sfo7bSyB44G0vK7IXTTMwTlXVlmJxr
CzfOglWW9qfces8liiUUpDRNsWGTEjPFA8gwu2V4qIHGEBmv2bwRjZcelU4g/CqmE2WNyXzQ3MQb
op+1bO4sCkOJcZgaa5GQU+VDwqD3u6x9ZP5moIlVr4Y2XzbqomHSS0j2CZlc37zG+bqgiAENWBP3
Pvy9FmXsEP7I8VKOQx186WzXkbqY56+RhGXmdDnix600u0QavIreS4yvksbMHiU2lNvDMRuElxpv
yy7JDzFxukrhJ2TpOqwYarFmW4pRpJV3eT+6SaTYBefSeXQzTtrIv6HhmjsjVFYZKVymB1DN37O2
24r+sYwAgOfHIjBdEL9ua32ojYpxVrSP6QqK3G8g6jz9ft2qyVHQIGTmX5nZO+DmvB7Ie140btL3
oOIi0D4+Fcsnf/ZXlrk0aR/rgH0iI91m9XOZg46eya0KbduZTNWIFHPb8zlS21fhtLEaMJmKUxvI
0/XMEVLUJU3mgOVjkF7dlSNB3KptPWy8ohgpNUnMPwzArXtnhK8um2hRYa5UPR9gJTH6whwYmVNd
/Gq6/NkIzu708TGYDE/UiBq65WqV72blwG/t3DCunFAedoPJh5Ilu2A6jHJ6H1fjqR5zhu0JYrGw
UKVo2RdAdjlHWfmwSghVtfEOCNOukMCofC6ySBoiRFyNuKG/tAwXSoJ0V6nWs4axC9WJJ0bNHeze
99VsPSX5sFYbad+q/X7yx2WDmlakuC0L6yzFeZ8a5Pm3x6pANp57xgg5txdgpzsyGHLOmKRjQb9v
px/jvdkq27Zt3+QBNYrMKbTzh0Ug+1R1C42hduEh7Cix1UjSJIojWiifxBpc71zPbPDYMhh9tBqm
+lO0ymUmz24lMneaqZtMEry20IBzZ++zr2412h2TBr0k8eQoCRiCYv5fBBtfvI0NuuhqOsi+5Ob9
rsCnY3xTDNCv/qMWvAa1tenKZIu93Vs4E7mtYVnPk6PFLBD9xewh3khfVf9SgehQQ8ObBTg6re+F
Sell8nBs6nS0DT2851BCd8Ltcw7q1msIQXMI849xQL2rF/up0tZSUmMqIQqJHRst3V5avByEBgJR
EiOFH/i+JvjfgmNUO0EadkrNM54egmlnCscx5pWtmhBerRg8xYZX6KT5VgupwMSuQi50eKk1PBc4
51V9p2Hj1glxQBKlObN/uK+i+atUlyUAYoptVN8azhlWDcKdc39oPYn1vREXd0L1P5yd127kapal
X6VxrofV9GbQVRdBhjdSRMjfELL03vPp56OmZjpPTCo1EAo4hcxIUQya3+y91reKuRXJm7QaKGEX
iwqyj0fedtyfLZarVWFtylxmb8YTZrYWzKB8pgdPXXVOKFy4lrwRa4PKZpHN6lJjzTRmjqCSn7r2
THIFqdYtvDJbyfJRHQ8+cnyzI5eYnIa5EpNr77UnzcPJ0qbP5mTPjZqFb8n0l5vF9GfyYhYKbeCC
/6/pE0x/ngzPbjbORxaDnWTOcpxqdZBO+x6ASRw4aSSWiDFYSXWSZJP9rcyUYlezYKhG/2gQsSgQ
TixI2kfvZgCGoNFUiWnrNbYW/RpPrhPR2Ym2XUIRpmQp3SvlucqMZd+Vsw5Bh9uLC6+h/mRdeYHi
kKY5a8TCrofmTJrLc25hQShTu0meXNQM/YdW3hju69gwTQrGotbyZaFSDgb30eZvRn5TGJvEaplz
q3nZ7Xs/XVRNMFeaK51YY4N/no/v7I7nrZZvmqpZVpbqwHvFRmHNWABs64YoqX1RhktveEqHta9t
ydOdJenO0u8KsZrnnTTzRtERqBqE4twUMRxLsh3oBnyJ54pnn6jWmUT7WrZYh2cUjAfsFBJdZ8lf
BkL5QCb6Xd5pMa9jt6T0dUrMjZCvIoPM2Ho9aOOzyLKz7GtYU3ggvbXbrdyiWDXk1/epuPADqlRN
s3AlbSHyIgxc7MZ/66P0OagS3rDYEfSOqfbNHHpiM827QIE0aRnRmWxmW4rQ0wv0v8dQ3sOEWXgR
8b/ypu22TBtrHvAl2fDrkhzRPmo/dEaprMpXo3TjkV6ic/4FV38IGkqMruEMpvpc1y1iueBoefpM
aZmjtRSgVkYBaRzTVdqaxO6KqtOPR7KCJNui3Nf3wzxVgh3gliOxMbuuinamPq78QF67grgSU5Nd
nbrzg/Qo0Uiu62rpsidoE3VRRO1KbQkfoW0hxXtPuY2G+yx8tcLXsHv2mAIk8CbRrlaes45Se33l
aYdOP7bs2VJwwR6VSAomghDPo/E1rO6t4T5qPnocV+lwUNsVNXyUgqK5oIKq+NpcJ/BY2E/KkFLy
cGFe01OUSlLThWtPPppUZSxxLdSbvjtG5d7LiePdExYaSHtxeO3lCel95jF02jxaNIJwhAuaMjSN
YmjHLu56gokffLydlXFotat4mgFvCj86kZTLFiCZx0VLzK/6lmWvpbbIFRSOFTNuP+8JZu0Dm5HI
BOLin3XWuxpF+NQH8+k5Bcn0I6ovGIEbQ2UDhl1W2SjxYdpeDtZ1JFyVDdWjdC+4ymlUyp3GlOap
dANXkMnpvi0rDecwq//xWuvWbvIBpxQl064RXyXBWykKL1S3D8N5Jdz1wW3Z27K0oVSQAo6KuglV
U21lbZkrlpNkw4btf2xO93vbGMpBCA5VfaWpGMNp+NJP86hebrtokzam8hiO8hKD0TbOnuTe2inN
Sa16cMypCJDGem6y5kojbNCx2mdNvKt9acFOa+FZAaGHJF7V87R+Ycw/jp61UgVlPxFy4uZo+vdJ
g7a9uRWCu4R+UX02cyfMzY3qb0yW5ivVeBO6s/aYhmuhrObVoC4r8SAlV/AoaGvY1dJsUZx6c8+F
2VMpN0Mi2THjcecWPLcHhYziIDoYlT+Hkb6MZfdR948+I4KowfhhjUjDgI2fSaCysSzXbGeIH7Yb
89wI8VpQ2P+I/KKccKYblBpzsaEqKZxz7y3xkleryOZja+1Exdvq8riTc7rPVaXYhYG8FwZrzDrc
Csy5xvAdFAud/iNhKAFVgHPEllRNw0VXk6JTm8289JEE+oojt7dEA4IKrmg7b8X6VS67BZLEmUzp
I6aQoSWiU0vCuc/fcGAVFbWMnE/S8LbpsrPZnCVRmP9ZifGVAOJCqKP6XlU2HUKFuHKElBb+N/ix
r447yUpen09B6lX//Ev6H2GfZMx/HNesFoW1z42fieMvyWBiEIiZNnDckEZmsxJ/Kti40OikpJjJ
uYm4cijhSXOLvtFWfuHxE7ULfY6XFEpfJwKTkqKvw+CpFdq5pEvMsXRkZXXZR4XtxfIisd5Ntz/H
fjXLqb96Vul4uN7TF6LivzmXr+7JhaQHo78Wh9N3LDRaU070w1t9Ibxro043o4xbIiaHgVYWDfAf
PZuXZCnC2602SBJMQ5LThPPgOy3d9Gz/RkFzyZAKlNKMXBmLM5NNqiVLxTywbZ+58fiNru4LRrWo
TkLBX57+QPRqoQ2EDpAp5brCbsZ66eWssWmOt9LaCMVZLxBDqChrdozbQNPmqnzvDjHL0KvUorfS
Mg5TGZHc7CCW7VWdfGPW+PLULl74uI1G0fdQPCVUvUmMxa6+Aj/g5fkuat7oQa+LZpXWtwh+VH2f
Q1HXAVkIhQHJIZrF7CHYCREMuHOTG1n7mYNXvGRWcTsyigkWpNrEoeZMWOrPHqHpVfjlRhRm0lSV
iIi8pjU7yO/Nz9DsonoxXnRZmRnlyIHVpVDPiPH52flejBZGF0mqYOlQG2VbVNiGOj877sWrb5Rq
VHRByekOsuMh7NUog/zs0BevP6F4cjo2mBHTeivGi6D/2Uh/CaXySRRIvXYYttLreJ+9/flklS+k
uv8PkiqQBUMbDIZjFYEWMo9Wm4C0lE/6MaBxHV8FicIS0D1awtSzhg1S0l/s4l2uPtKCEISdGm4C
VhN5SDKWrJJNa+KvI89qfEtbyLJdf5i684FoLVvpQXSf2+JkyeJSF258r0UTtZFGHQIxL1Minf78
tSY34m9GtM9v+8tjbsihL8lU/Ldxdx7AlXRlSxxD1T0qefEc5HxF3+1/9oh+ysl/+V1DpCV6XPAo
GeHVWC4M8+7P3+GL2emSK6WkapNKasBo7+2ycNor/Pm4X4z2l1QpXW1ycJtcm1bIGIgJYhRcCksm
IeDfMWI/LRi/u/4Xo0EbiopYaLwDoezbY3pMs52o3mTtUx1bVBldGsjrVtlV2c6In9Lqimk9S+8L
QUDrFs2oYlK6ju2seE3aJ0s4u8Z9ID+SsK4PFGwJ1SAMvZq6lgKkHY/SThYvsuJdoU9KGLYu50zn
t0F0pwUONoGZScsmtJYSBDGj8O3a2MvN0uiuReqI4ksQHjXp1RofqT7brX8l9dejPsWxXSeldRDK
bR8eggzZQVbQZHzKqe/oRXntpcrW7VDweCdgUWY5ErObnXtVdPLkrnU3BdYHa+M13xi/v7JbfLLe
fnnMdHxhddiAJZrwHGwGET7RqgGvOfQU+nX0j5ateRKhG5mTsxNWKb5bnv8jhqJ4mfRZ9VYmdAjN
t32x99xV951L4auH/GKwlDNP9QX0A9vmw7zJv5nTvxrULnFWQyBkZlvghEnbe42EUdSglMds0HGq
h/m3ohzXlIvekxxp0GeiOBIyTUfCM5y8WvvRmt1+Vy+1eKBoyMWmq2Fo8t7LxgcxqK4sNUVtoB/N
1HfAYy4list9oK+9cZV4iu0nwW6gnhwpu4R4lkD5ztz9xbW6hGnVatylYySxJtgAIeh+BqIRPyF8
vzxYbUU3u/Q5bHCgGxd8B035Qi9/idGa8gaiJOGJcTXacm94klZ6+cO5UL7YTQVV15QFAMVtMIJh
mCfhNwvVr056uvS/XAtJSDBd5xzX9xLbaql0ICbpfhafKH4q2H85ukhiRyI2cMulV7qjP9ttXOKV
KkFOq7jHhmU8uDf6y5/niK8etYvlUaR7ldAi05nwJFXoVD/ccckXr7veVZnbTVdgfBgP38E+vpjQ
LklKSWNaluomrOWsYllaSNLRIBkiMgmzdn50PS6ZSmrIgNLFSr/Nnhonff/ZQS82RSFAZjEwedjK
h8KYU8X52WGny/TLU5aUgWGJGetEVIy0uaxv8AxfXeWLV07WvFLoZJktnNKsDATAiZfbRqUslfg7
vOFXv+Li7YtkALEmSlzQ8jQl3lv9GJJVb0XfwIu+WOpewosaMfQVQaoZP4du13vtzIq7rUk5c5Cv
8cn9bJl+yTAKY7XT+wj8s5wgM19Ztbf42X29eCflQm2boZKw1d95N8IPH+zLF1LNaNiKtAg0yV1T
1MfW/uez/WIkvQQR6a7nltK0WwmiVYTIifVV5qfzPx/8i+HpEkckW6QKJxiJp2pt164H5WdX4xJH
lA+hRmWcS1xVi2HSi3+zRfjiybukEUExKGQQYgOpcIiCa9j1EZq5YzGEc1cdv/klX7w9l4Gesh6Z
Xh3ySyiLTroO+gsqqi+l+tlEc8kIUjQiQ7wKrINeVMFMVyUnQ274sxt6sV/wNFOKGpMbqrkA4YA/
fLNq/upBkf8+FprQWpNh4JxlzelehXD559P9dIL/Zn8jXryLat1pVmR1/VbEFjaABQzRpPXeLgQx
LPRvo9eieMRaVOHVGApH6EVcXGsdzaUoz3TaWXGGmutKl00EwNg8Cn8Z5gpNz2TZjbdqOkyd/q1v
yjZiyQkQquT+rZWoc3PQl9lIVVZZSnrrUDCzVSgabvoyuSOESESq8DSyySLQYafD7OvHeKuKNVLN
c4W0O9Dpn4NEToxnWvRziV2WR6lPp+Xix+lyjPu1XJfzGsSfmTrCqO9ib1hbIR837xrN1Pp2lLyF
jzmpTa4rkP6uejJllAmJjNX7FoYd6oJvViGaMV3P313ni+EJF74ksTbtwM/X2Njv3P5WQ28kIKDM
zHM2cH3cpy4UlrKlrAerXtRRuRkqnR7GxqgH+vLdKjH2qQt+H32qCn6/t2iV57PWfJuqElG2KQ3M
RHK2nCgkvTKPkAF44gap4NJTMezw6TBeFdFbKD9jfcDhcJPSOEzV1UjvuW8WvYqOZfQgHDpdkTgB
Ou+ge82wfkExstWqmsWIhY2+xwe0UqVwEdHdGBElxTTqtTeCo/VuqzSPbWwtE7Nbaj5FEhTaw0sm
v4SElfTdOkSXIV3V8UKw0N3Qsy0ku8zXvfxBmd7u9OY2qtKrXKi3Q0RTqaVTif+/UjK7RFLmojGJ
FDCw3d1QoZRurwck817ClQgPBj25XDXQSAFCC4AaC82p8gs0YOoq9lW7H4RTVqP5fJakYdaw2cz9
bBGN0V1PBHgc3GVjP8/KraIvMpFePUjHRiodgw+75G4kDbnTuqMAnKFQ+WE5aFHICqKjIBhvBnnG
a5DrB1BYsz5f6Xk9K6sjGRp2GjRzRX2Ni502aE6op7bSSfdpVeBURJPOWbWB8qKTRUDa1CqwiA7o
2mYhjoRb40lJ/OrUF/mk/lK06jS0tWPipGhkwUG3seyDa3TTRpLOYyj7hiDZXdCuW1T4nhHbJEuO
OckT/rgWMFipBzL2nBg5uqVFZGWYtsQpaPzqAiVL6yHFmhqMc1l1HdUt15JbLdpOB3ZqbSTcnpbb
46lK5r5Rrxp6bXXgz2PEClHZLwv9o27dRRBYq7Sg4+Urr6mHdBqDlkeD1kzEuR7IThqfh1KZKDG2
LkD3LeNDLL8FxvWAlYEiqU05BGmqRYReYptGs659zR4m6+HoIiZ6iK38aI5gmeigaDMBP4Ig7K2w
3uc0fot+nqgPypA4vjK5c9NmxUbomnrZlTl2O8k6Sf5772HYlJAk5Cjbtczu1Rux6zZWtKSiRF/U
XWroLfjVs95b0KUzLN220KAjC7IqANn7ThKRi6WIMIt5F483jYkhqEA2KqqzlDumpvdlfy/yJCKN
6mkSuK1rJ26GVCqZVZ5glwMeaJJfRsuYKd096OMq8O2ox2KSoEwdk0WnbERkDnrtI2eja5mj9o0x
ATxnkYKtcF2Eysw3FKISIf0lOBvLXTD0C0BQ0AfnYXSOEhPhwHurmDNCaqRqI6RwH6gT9S03vNVt
BWSQIp40gAYYd2DgyxC0Ku2pypKFTzfDDG+S4VSJCMw9y+ZmoLHaypiGrRS9vcVzTDGyju6FpARO
pODFkFdxZx49zTq3xhb5VoLsOQ82HVj+vF/opb5vGKCN6kGI8QRG2EWDyhFzeM0hSyugW7RNUM/G
fjSP64de4/1skOnAc2+Vd6CNtixiwBpUJ9eeC9StdX9X9+lSDAx6r8fIhJxprhAHSXVkNz7xkZP5
sY022XglMYVJwX3VoIoPny1dXeW5jtywXFmGSHWunWVYOWOEn4LIS4fh50pPjlnEY9xrMxNdv2it
BmvvGiS2VQbQ6Mxu61tTQr2Jxt7JIv9dDOON558T+uu8S9OE2GkIoIx7tUsZItP5WHv3Lt2uGllw
YiV73XsyPaTwPHA1+rmOiJjZgGgo5xUVzbsQpUdKik4Wjdd6Id4maOKHBIdxnzIuh9ZTIjAi+n1U
LuNed/S6t0uN2rNWZo9lq69bcYco1cetDj4F9zAQUj1dKMG2bl+kch/Ee1l8NLt+EWbMyj1NyWqi
5nZbWWXafxvqYl3lyjIKT2gN54Ob7tkB2Cr3DdZ+GZ21HCwzNsDaQl9b0zxyk5VkWPtS3rflS0FH
3uvsmgQGvQZl6OXzwVxrZT8rjNvafKK25IRB6xT6nZZ8KPq5DR+JDnNUrCQei44mfTHwMYyE78iV
cSzD67wCRu+dw/IuCRa8UcvO5WhaHOy9aLjuiAULhE3UGWjpGIHR4IJXtem4YMRD1RSFFZ5gc1Ol
ot0liAeSKpw34cnN6m2b4tNAi6Mj8y7QbuqsTNhM6Zb16A4nMUrR4SJg8fwbbzxzGo6I6Eg02xel
dXeleBTU2y5Y1tSEsVL1QbeOhY3hUhO29hEtpBwR+0QiSgbjtcmYcdr3DG9eMMSLpOl3tYHVzeL9
LR5cS1r3Pl3WCmWnwMMaiyJ+GXem0aSbUm2FoGcp3LFQO2nNtxC9z3isy8UJ3+oStpjVfhPlfktN
tEXZF2MRh6BUHH25WVVC4QQMW3hyV52yLPJxZ0qPpfmGWnQmx7pjZO3MH3EpYlnK0UP0oYZ3+YpA
mdmIgaAbsVoK80Jttgjwgv4Y5vE8h8+uR9dNir0zlLfVpLrLWcrRFKtVLORGbsfpTSQdaygBY905
ZqbMRXdw2NW9Jdg1rWhcBB78CMrrw5F08UWG5TFYdziqgvpaQ++jDGQhiLctHEMD20Xo7mP/FdGp
lrebTj+FjOhhl849dl1mY+zDCO0WdW+XNQhWLyryWUSmYIfJuNqAq5JmSRFgvl6U+NM7+rgl8hle
nLF8Gost4CnWDBh7jexeFOBEU3SbmK2NsNMK71Tzig9o5vtqYRV7SzuUpVMHRzkbV2K4HrLGrvA9
uR76WyFbKbJnI+NiBt24+dKN13JX2bruOyMvvmagfMSWYKrImKV8rjLJMXyJRTOT64zxDnEklhvl
WW1OXXLycWpRr8ymom5wzJGUgZewSmsRRCzVzKWg4+hSxF0QH0bhicEV7WLnKKwx8vY0hHQUvYXo
7kemmbI4m6PpePJS6Gfdyaj2RT/O3KkrIW698SinN4Z0rUXlnGTgmUo7OWj2jfFQ4WCM1z0DgM7C
UpOs2aeCHOd9xH0fgydT3roRBvnq7HZ3onj0vZe23AbhvYsLOeBZSHj+FO2Qey9WieuIA4c3WRlM
8dDMygxNJiZ3mj+EEbieee3jV+kNFL6khs0bLHtlIt708TGjA22A6UeSOjcTeW3J0sLU3RMJ1vPI
2pJ7YkblIs8Rqsvyrs78dco+wUVMncU6GiNujzVQWC/usuopcc9VcCsl1gY7DfQ85cbtmwdBzLex
BpjDeB31/tgSlElMAZloTkpKWEWlpslu1JpsDxHJv59tXHSSSsAFwFccCN4ZKZRdYahsRYbL4Zgl
LpEp/ax1DwNRlzmasOLZlU6tnM1KLAuWgdNfvdWguSYBvlIx2qn5bRsvm/4hjAYnazYw86ZUTRZ4
6JVUhhBJ2ae8ikp+JKJ3xkuGWxzHLzkHvOzPUnhqmIhF7r51ixOKmJm6ey7drUL/VL6msMDCeC4j
ua3HvabugrZfmqblgMuoxe3ASJuoTyGegN66U813ifw7PcjmXpudDNW7TbE1BzA5AIbUMNOdxkVE
7jNWR+zUPEDYS/5SisEfDP4ykV7depibPRMm+mm7VFeqvxy6As/3VqLdF+vsEqv7KMywDkcozBrs
3wAL2urWFKqtmJERVPg1u0vdXY0sRLOmevChSetWg1vJX6oWln/6KTpuvbZGEZnUcw99fqUWN3pj
rQHQHzr878aA/jN2Eh2Gn4RFTbLsjkSlcNq0diwa8Mk3+rWGTd53D5PfpGOKMhd1b9HFqu3Sw9eL
BT8Z/QXWn4LVcjcte8igs4R+4SOMTb3eMbEXGNUmEHdydtdTalLiAUvFaEcua1dcD5JunvKRUI3p
flrDMm1XVbsOWErLcfERqPEqdBUbc7ZtllgH1PPAZjuhLiNgXhpjz8EaAdxhHTQIhvVV32+q0Lwy
1AQLarBXFIiyMfK7op773jKEUGJWycmV1GWNZ8Qrm4OrKhvgfUvVnQxG5mlUzbXRiNsq5llkNDIh
Fnfao4A5xk0ZnKqThwy+LJ/a0l0YCSrgG+KZ8sHdDalxjqNuJZno8yDG/Lmc8bsqyTSRTV30XyrG
+Hu4EDiLtwP2O9zDfvlNhfuzBP+7KfKixN1Jrd6pctFvzaa+ZSA7uPBsep3VmgI+gTiwgVWymSCN
NN+BGjBT6zYWrO0oSFdRb67FarzzzY/Q8g6W+/Hnb/u7yuT0baf62S/fthytApW5DrcuVmcRS4VJ
yNvl2Tc1ROmr409//8vx1chs2yKm8ZWLilOP4m0HR0cmlar7CISz10i0r9dShx633nTMh80QHmLj
UHybU/vZlfjdVZ/u8y9nAMk703n++IZUG0Z86PKQ4Joo5uitNm5n4U0gjjG76gkcCPADV8xTicwM
k+7qfIsgtIc9YMriDyri0wW/KO752KWCiPbx1heWUnc7Bt9U4eTP3vfvvuhFec/QU1wOzFVbLOqz
gjBaala491YICM5sMbFQpFsWP2RexHZKbzwNXosYorvkiGN1zphNRl91CqxczANzFUNxj7o/Ttkk
Htv8UfHUhaY3C3VUN37ezn3hUUVHnSnmlZU9dHlrD14wT5K7YjTsLsIzlq+raucOd2ldOGCALHyj
Un1VhqGdgN4oKccW7rVibkxGUsYzO9d3+OOK4j4SG4pQEGBI3emxXTGyh2kFgA6BQ/4IUCN28Xxt
6hZpjeiglWgSg4UjZnKhvvcZJHt8OX2WTPtt2xWq2eTFL5qcFcVz5LNQjJCzgpmIa/yTvrmv9X4t
qOjeJ57F3Ix3ljjH6qmOmPqKg5+tq8G1NQppMrv1XklWIcSqiMVzVmM5l9ZqHs0gCuLkzIbbsM6c
svHXhmWCpHo0FGKEtnJLzijb82KTU44imSjwnsf+I828bY4ppvDRGuP4g2YS4e9GaQvdOSMGgHbS
bhyDQxkEzMe4n5hXOynkjUkcr8ct3WH985buwtMk4EwGNxybaP8YqvI+zT6UrFjF5uDEzeSE3+T+
TVCOj1HH8kfHY6dLc7Zndh4w52Bpq9KbNtrL0R5RJSAkN1xYw4uSSPNBDE9G/W75r6rsO3kHwzAx
KBKE7EuiWSmLdp+uhPxUG7kzKvlHV6WrWhjZ3zwa6hbRNdbQepcoyhz2B5te1YZANGv15HrEeN3h
zSnbftFl7ilt4h3msM9Abs+PH02a8H6cETH7EFFMbSYrIjxPYwwpuRjbRDr4475m/VgO3q0m3A9h
ubXSd8PHgaolTq8U8wENftNZB9VXNrWnvAQKu3VEDpb4LrQKPl1SqCoNxFxOLvl9iMcJGFeTLyxY
FGmiXoeG+E3P4LfqyundvyiUizo53W7eU9jHz6P7FPH0bNfF58h/7PIHr69hGnmPIwAcFYu9FUHQ
MAQAQvVM6NBQ5BipKqT/ZiZSwH1OhVdyzL8ZPr6a9S5qy5UbSrCcTHbuqHx4DAd243+eYT6lX78Z
ly4J4H6IkR1WQre1hkNdSc601qhKuGHFh9qFy5ThqMYDEZQpEcHAzrCW14o093TB7nywKMHHKCen
yKXu6Z7LJHESVsdKLjsZlZuQjY9gruumxY8DDi1gpeQLq7LJMAwziLtnK+a1SbOFXuO3wTP65281
zdm/+1IXq4QiClsGAbdjDdlSLT33nu8IJtIZH1fg+J2y44vZ07xYMQCATmXgSd22jm4TEpa1amdh
5/3zV/jilpsXU781pmw5WRdvM3EVeqRd9sM3F+erI19M+oYnBSoV7W7bV/umPTOnf3Pg33X1eIE+
Ieu/zOW6pWRdatAhaMBitO4IEQ1+HjnPqej8+aJ8htn87sZezM+akcZVNGrcWBwseVQTAKpTJtyE
oFqC8NYXl0NqMnMEtqWa34gUvrrN8t+XKOlIFswwfa3Sf1aMaZ2PlxH0wZ+/0lcX7WLUMSPfT8aG
++xpIiHs216uMd7C3+ve/vwLPlVMv7tmF4NH6NYoiDWFNY0+THPvOiiDQ5SrL5JHc4LAx4C5spZe
jbanWBEfEvfBLNlgTiGAGA2hSzlNDjDNG1ZRTn1CzF4sPVnX+ExpWi7KVpqHYbxN2Rv9+Yy/qlZd
Ur4L9vdSo3JN6jS8TrRhWSTe3Kq7tawPywxjmiDlsyqLHej1cH7gcaTZnYVFSKKs7aUrM+zsUH+S
QrSUmbKh3zRzfVSpoZ0ZL17IfBSdiwlVQmFTklhCEW0r4hHuoEF5FUAtEaibG60qs54r/mPkPkda
Pscht8qH6C4b+lWE4DgOrhXa+SlpwY315LqqXVnLNAD+MPYvaq+eSOWk+qH87EG5BJQPkeV7BVz+
rRRnFHdiu4fGTeIbvdx/K9j/87X/n957dv2/H4rqX//Fn1+zfCgDz68v/vivffBaZlX2Uf/X9GP/
95/9/Yf+dXhusb5nl//mbz/Ckf/9m53n+vlvf8BZFtTDsXkvhxOO9Lj+PDznOP3L/98P/+P98yg3
Q/7+z79esyatp6NB0kz/+vdH67d//jWpxf/z18P/+7PDc8KPzZqySd+Cyx94f65qflT8h6kynNEp
EC3ZMCYZcvc+fSJb/xBF0dQtQyMERtd0xoY0K2v/n38J8j8U/o6PiREUySmZ1DVV1nx+pv5DZTSU
LDYmKv/TEDL+n1P7293577v1H2mTXGdBWmPBMj+zBv771dZ00+DE4IuY/FeWpU+u9i8jL1GlgSAq
+d2gqeKxKrR5AiBmFgmBuOkrlslDzK5ArwnvlCiAIy0ngZrKiSL3i6aO5rp2bpVzrwwMp5FTD2CT
ZBgso8UPsCA2hVNNWZzuk1gmmyzZFrW7y5oW3gy61HvF2yjySRKe41pfybjWlVKvnaZphbtMestb
AMGwguVVaihMkS9CUW6bMaE5WaqogiV8LFko1osyQoQg1XPDpEGmu46im+8u1tGUta/ZVIEdmUoW
Uk8Kaa9BgCm8qzBWLEoQzZpgECiMGvgqwKklLa9ToASszXTv7BNbCixoU7TCZgpyEgS0x20hYzyG
Lp5AyCwa0JCEaarADsC4Be3SLYuVUDfLUqaeWEEt08RPvIrbPrVGSx+lI71DoJfh695blpjYP8N9
p+4zUbbTcq24hHx4qCdiC5DQqDSbquX8q2YObZz2I1UaeGd5aNg+nLCOiNGmot0g04WuP4TMp/v7
QXtrro5ki5S3pvXmK8RK6EBNu9E6tap0qCUasBUP27Jya4JLmn2k6bdjD9VHmVpWvWh6qFO4KrRQ
NdbmEH3eJ4mHKums0LCUR0Z4F3bFoqCPnqbhyhzYhUkDeyVBNoo9Zj0QOKG3EZKdrD5Hvfag6xHY
Q1l4HJOX0Oodwdh3VrZuu0iZK3kdg7iSX9xmTJexGDRbXVGrQ4NhXkm1u0ZqqUdpNhMHeZ/Y9LTE
9pnxCGKlweC5d1LK9jMAheZr5H2OyGq6Q9K0YDtUCmZYva+tesQVbm7TT2OtBZ1QcAA1adte7SVK
brGyV1raWLj14Sw7PYkrPoX7TGpmXthQsol5orNy0+vpXMzytcJDStfnY6JRWmZCpTCxXQITpSLD
IKJKgE8xzeJgb2aKa+71mOjkaCAXwnUMEvFiOyqFpYCVNFEpeVqit0RDZgtIaOrUXFEzm3OX7ZDG
rhQj5aCT5TdTQz90xujYWGwffahA/UgP3AQRmZv05IMrEIxzI2oXSSsdZVVhk3ZWg44mOhZhMBKO
UO1NFedZl9qlqa1kr4B7I2wCdN+hQvxIsEir1yq7qYy5L965dNrp+q4HYi8z1bWuJatK15pElg24
hWEQtjl4qSaEN9089Tl6mPTYaPla9utP+/DQ6fmVkpRUL/0Bu393anptKY3ZFchgWxMh5KgBHpyU
tGxTPHXZvUuLTqoyevuA5/zWsYKkWoj9IaRYYFI40HiVwO3PYfUI430gPsjdxHN2/xd1Z7IjOZJl
2S+SBCkUCoVb01nV5sHNzDeE+cR5Fo5fX0czC11ZUd0I9KIXjQQSSESku5kqB3n33Xtu+zSxFG3q
BOrnAD5O3FbzyfrPeR8DJyrVsLfDkwvZ0XHKvSRArqaXAdDl2j/V3Pzp2NmtzqpbwqvHNCHyHTzI
EZKljug5jjft6gJrzn/YAIDBpMdNNLM0RUjpQKRHmUYs725gpD3WORFk+ScCHlRggBvG1zlKPyKf
u8GsFVfVjwopPmDIbjyUBOawZf5BbJKeILZJCXea7wKcIwkaybcrkbjlNm+gpCzttJlXWpL/VHQ1
jAW6ov88anmw2VOWRTwiSLSn4QWg+ocPEZNuW4wx8Q93gU5X9G+1vhIYA2fni/y29C1QgnNSSjAw
zDTdQiJbTY/QhzYRlwtrrRrnBPuDIMmOo1JwPyf6iT0HLTriAYjTYpjB/I18NPmTXd9D8xVCTZhg
6TmgIGoXjSWdwl3sjIe2xQnNRI8uLtqc+b4cSVat59Ugf8wvDg4GmD2DMk/Ka2BMUW8bd58YdQ5J
LOBkRyzfy0qfirrlGR/H4XXD2KmtVMl9Bzbt3vpre5O0afGj95NHIf3qJgjbx6AMv4/ctbwVnxwX
MIOnnc+ed01X5fN3FHjoQ1Xo3iIYQcCJD8wfrHjRcG9Y7TyUpf8kO31T+b5a+MXSS5fl9x3m6+9h
5myc1iWl399Nq8Zu0Ol9Y9MRwnQzgqKYsnMuh31LwfaxVS7YvLRi2xn3z22ZuJulQ1ixTkBlDhgm
vBP96N9ie5vfdZf2hzgsujevcjdeykvW0aL/PU6hfHedPj92s2Y40r3a+LXMKRNYqNUum3NEGck2
BpJuo0IBggSX308luMvQ3auarH1rfpaNG19ED+hCG4e+qilMo5tsGM7FGAxvkY+HnHBPeoWmsM5I
/XGbWssFPxrqQJnhk6uVKky/9awbfajL+zCAPEvXRZ8l7Prct0hEu9B3AAPWMf30xv0WLnx2nXru
Ux0f8m59HFfD+huIDe6F9wpCd4UYODf72V7iuPmjHODpQe1UP1yof+e4jxBzjB5w/UQhKDourBUn
mxNzPyXum/Sjcz4Ol0Ul+EPWd8veNFrnn6nNzZbfQO1lit7k61MYNCfXGlJSCNTA/krg6imrcp1v
PF/YK0gl3ccJNKc2eXeq6QPey3sjm10MEIfV+nhKyvaxbLq9qPv3LpggjXbsiSS+COmSA4yr9ljH
DwS+tyiPhz5Yr6+Xm8YhLaX9FjudEuJYUkOcZNf9XirsceXsP67Dxc7aAIgKu0vRVFhealt9ayJh
9gt0Iyh6PdraIAhDQaSEOJTa1LMHpXv7ZIWH5QX81EMRBNG6hyZIEsyx0fBaqTrZqSyNv2vVJjih
qq5zQSgpxOMeJ4muOTU0MgbG0Sw8tJs0mLbABkCsDY0E+a84EKUZsumU49VQi3oyXZ6WN1Dahm9R
o1Vy0lY1T5HvAQfuvYyX/zJ66THvEWryazPM2gLxkcXVaNauBnG2SiMGpUjUrEVFw4kyQL2DqsJi
4py33Ec3ZSKCC3d1/5CHJvhUCxSwsC/trSpd0sgtct73yklqeqTNmv5AR+j2uhXDR83FsBsHax22
WBHOzSFsCGV2vF/PZrTFrRowidVZDvolH0hdjwSk8jXxyhsrA96i+XIoBRUg1ovjJznx4rDuArHD
Mqzl6mcXvuaoHlgH1m9DhZJr1dTsl9xlm5to75ZI3vQiMKd9Kn76e53wQppYt21DsHU70/f6CTur
uQv7uX7iR4lOKfS8oIjGbQmBMK0wruQUQ56yEF3ULwfVM1Yv689hkumhcINTE/nFNixN9MjL2Nn3
NNNvs9mLOA86l7zxxP3g1tWPKnWqb0lQ17f+ZDW3HhiaYTH8fdUKqwTGzFACR8JymCVvfZBOt2nT
HtjObYsQU6goyn3mIU16vmnPTlV1IHjyt7joaKSHsBtGRO6MFvEm63a9n7nfg4byH0AGVC5VPvDE
Na+/WLL431LVR4DH2OL1Diflwk36bTQs0V4uRr8FVZjs2cnLY8gOZ9O2E17xruRstRiR7MM8fgIx
6dPiPkR3qmtBB3tj9qwK/TOtIzjz9n0aEdvN09r2n0n82tbrhAsEmTtPGkxwrJWT1Q2O0ZWoEkfJ
g43CfMc+9jU1Edzejj5wHl/JLdP2q7AW8rTTQmiZGIAiA/7Pj64WgfR3i+8WMeNK482DW5Z8Lx00
NXU9kHA2PAY5H27jdv3tldu8FunPOB2BbWb6wx2Cb9no+GSM7X7M/MdITdhFRnWb5X8KvsvtUqTP
UdbbRzIbLF2ztNp2KfyuLF7ffSHfKxCvWzeDSmsTcBHS4gsYw+fCxAjd8WVB6bspvOlJ+857NVqY
lz3Lk35gOri6ZtxKHsK2f1tG9Vlf5xbJkBIH+dmVIATTRWAcmXIwkjNjSFgxMIUK1ksScKHo8Gz6
oHjhYcqhuHPXfS1K9mfz4O87Ib/F6dxh4lPyZG0SZo9BiOV25br9nflJu/WSKDp1QgS7iczt3Rwt
VboXft2eeMle2XBROO256fu7vBiG+zxNs8MwllmNk6bOuTPKcJvObbWNO+Cs27pgLVG0MfAMnYy4
DkOUo9KmK3MUbo3bBUy85DPpu1/jNItpUzS1sy25vumQqJMfvW35tL3k3CyC1ZUdC3ZilcKBWk/d
sRFX3iZ1PX560f0Mh+foe82KYWOFjyfGg17c35nTHLqhDbZ5UmPbcvUnQzF+kXX+imvM2pOIw3/Z
+f8faCkPze/qxXa/f9u7r+b/A0XlmqD+Pysq+7Qqvio0yn+pM1cJ5vp/+E9Fxf0HpVeIFogmbohT
MvxfiorzD18Z7YUyDJTxPf+/FJXA+cdV5aAQ1zgA5QKDVPqfgoof/iNw/euC3PFk4Cqk5/8LPeUv
6jKajTQ+ao+RKuCn03/diQwqn2DUMt9nVcBDsIqhSnFiY9OTTS584XXu1rdlSYth46yDSydL6gKk
dlanfo8nfu+/kfz+dz+QVoFHUIWPyvvXUvnf9J0pluQWdCC2LjJGATpTi+c49pg+VNpOX4sc8PVl
sJVZqDamAp/KK/09cqL8q3Ss/NvS+/+ecfjnBxQYOsdYknn811+XE00/L5PxF0Gjj29/uFDg5206
TugNDYX22X4o2pW3CoQ+SieEZiEmZvepbJVutnEtM/U30jyXy7/tefh5tKOM9NRV/9KMr3/Z9zid
qKLYY0+YVCUJF94jzLJST956owc9MmFW88ySKTcYuYu8dncdb8G/285d/5b/UuGuP4Uk/OMoN1Au
Rp0AmfDfvQx9J3tW2QYnhR3bdwWLi/rYvINcvQQLnoXJTvGLBgOYwoOagvz4b/fXf8qC/00G/B9/
vXICX9Nlqrk/9PX2+Pe/3g5VtoRqRZHu5/i6pPUn2Mqmw5LvDFreJeMKe5znd4+fsyjH/G/k+n/G
Bf/995faVdzWyvPwg/Gfv3wLE6DTenaCdZfzIX2ZLFDYzgw1Khh17PRh0tFQypQu1zSD9hecA0PQ
vI4rkK0b44X955g66u9AQf/j3uGn8qVruOL5dAxfy3//WPw5ps0uJNU0Jbn8yJ26I4XSWO1tg9Lx
eDm1S/tjbhJoYu10vT4GWRR3PUoJVPZg6Py/uZklT5O/fFMeV+v1gg1wDvKNBX/ZYq2d1oHtG7Pt
KgQkrIKd62yYu6YrLm4ylKS5ksD/ZLz4aXaW8qVcZqe9mTV+8I1piviHh2kMrDO3RXGD37UCTlbm
8PsBofTfk6XCnpXWrXBfeDrRlDqigazneMk49OnBut9Mv4CtzTJKRg5TbxKQ8UUgMC8OEtGmlKlu
8d6F4nNGlvnjjBxLNxNEHpADPHwRI/3GUI6wKJCSIxvpPMWz0CgGcjAP77qkpxiMRcupawpqC+R1
sDreadNihICzRww3mdZrmCLKmuY40VBBH1qctjR2hZMDf7f1Jrkt0yF4KcPOEIcqFn/e2NXSLVWx
dqExNOKghl3BRiUVZNGvLIzCpzVQ+ES9IqnmG6ceGvHuImfC2jO0XFDvGgEw7VPQhERJ+dGt0mRe
cwaJRzSo+mWY8WRwbqJ0kh9f9gS56pFETJXW6ODpEjInpStNoodyyMoE8Ry9+6YvUnclKbOiqECr
RIPp4wk9ah26gNKidHa+ZjGM4aHt6gqpkIcHMg1jb36JFoVYNiXMctuRNc0CQbw3j3Mrc/+QCG+R
ezmgWaD1jhIfiPbgsEaS0WczcRYGYb266jXljEsKy0vsvJ1LYaAo80/d7VjmQ7uLO5k+RpVbYQLU
s/rts+W4WScc3V2Hriz0XP6kr02dvdYG2S9HdOcq0ql4XMeo2TUmJLynghantKuaud2Ec1Glp7is
QskXEnfNY1EuDmZ/EMhkpHD6gEwEppKwbFScsmWPKVmojgumHlniDUPjLrdxuv5c+cM/PVdTu7os
MdjlyE3RiesB4LK3PEdyxhmrdUzFxSxZjL4UCkqRrfT9YAAiryL7XGWPBTfIYxwrIekO9jzaeU5E
jysUk+7gf8VpxG1vDWkTlI3fuV44oMde6myXdn6YjSVL5E656RlvDPN87HljsM1imTNhhySi4vI4
rhpLytC/YpQg4ZIVQbRLFWxnDCOvMofBXd60LZz/ZM0gL5rCwzczQwhLlnrkRM6b9Fh3JPvgAHqH
AJAN439TBg8qwP8eW4rGeFwasilJeRD++FYkBMB6UzDVM0rz9XNWNuxrqvh+crFSxVP+HKrefS+d
bPXPvlBzfpjdqsKHUkicsOrgTBJxogIdH1J9VwzOtxjS5hKU6xdPufJpakX/RbSGSjlZleVzP2XN
ui0KRVptVh7Q9djovWPFR1M4y9Hzo4Huh2k9iw6aOf/GXZ1XW8vMg5eAM5Hj+3hsnbzguVDBuoh0
LOqb2c34kwok9XbqsUA3ILj7mymNT0G7EIewgriEpEHg2E/J3bzmn3U0V7tWTntkYjp7ivLYyuWw
9JOl+aw/RklzGSF/jNGpja4BiiqZYJxCNTpBPRU84Of+UUaJuaRznrMK8Z2l2jhjgGAnmSSA0om7
HM4v9lmdpW/N4Ao+6qCbAai05UudI9hELaaephJkasrxPiLK5hJn6J9UHvTHOJWsv1Qwfs/C0vsK
YqnfxqGcT0WrH0MMk2ERYNldH3k60OQOez1Wr3meV7ulL5f3tvANWwWeFUnhfvFmOiQZTzzHT/LN
5KBhRUm2jRN99MuZwAXiFX01970AaCmo9xuT5kMm2Xof+sl1Wu6U4tcFQDnOb6MXMrXOkbEb4/QD
89xguERNfBDkGdIluVq7yWvRxnNcIteca3pp+ol4Fe1wJxNaGhLpcvBS38t2i1vX8hpx8aP3Uo/0
xhQxA6ke5CIvqymX4skZa7q1avWim6JbX92mCe7nqap+epP4qpDYH1oAY9daQpneWZNPw69CRG51
MS4NCveBMxfyo/C8KSB0gDJIr0oDYjcTUjw3Dem9jRhipfdp0lMw7+lZ4sZe8iwFM6rz33zOw63L
RdDs8jGf71t3lOO+I+sZbGuBXSwM6rY8BHzg9FxMUEbX0Q32FcgDXoBj8kbCJblQOUIdXJMKtoCu
hqXD2Dtlez9vCK9lalqPnk2cY+Kmjnc36bL8U0ZYvdE/vWkriKC1BGeX5gvNkYj8HE9Iiem196Y0
1LeJ2UZnHTdOSGlBap5bM1bPvvBm72ZeElZ/AQUG20UN9R89BBWP4zVZ3lg+jmwEk3EyB83l95jY
dNZ7r2gSYird2NwTNYYV79WWcw1Fj7gwrk1gasE0fwZptZ4asw4fw+qyPV1bxyZU90wU4wxRCGu7
tz6lISbWzBJx31/Y4vjxFyBcmg+tn0wo7P56JaF75m4I8+RUm4TNcB/aNNwbK6Q9To4cIThHaPoU
Cg6z4JBftrydGTia+r7GfvWxRia5biigh2C+54S39a3PYi2xVXHfZ3j2gSLjBatb1f3KOoXROu+G
9zq9FlbZ3HtCtGRPiEn4RmUue2PrSuHQJtUVFFaqMd3GNHAhS7BkLPSa7WqbgpIqohwIazsmk3js
827pabpz2M81YkIK6HT2O8vkSgy1HbaOt4asPNla7hdLcUs7HVeYmJC80ZpUuS8LlNZilmQTRXDj
e+rEw3vhyk8zigLc+tQV5WMcXF/KWqLUjGsQ7t2myo+Nm9jbQsxI3/TSNWOwr6OxmZ98dNN9Atzr
+ojJYblnqYDvlOn7mjYX2X4vBolzDiDvm61KeUmk2KkcEhrxEcQ4PZLc6ve9ESwoi+C1GuOvkIIE
LiciC6W7l//cAdcPhVs2u2Iab1nZ7aawyvfzuj5r/MbbNBmdU1PMHuGfQdI1FHtbuJoHuWZf2svY
cAutRXHhBpP30sucd6ohVwr4OIaWp6JRsYvdPacrze+d5NzaLKBHSuYYHtkQrQEtkNkQ9pxQJ5Pk
aUwUcarr58RXPiSzyinDX6Ff5WG8g/Q9h39cDmzOQ1G4zvjuEpRJ6NxcI5JmydT63l5X5WqIZWkI
YsNK9GDnITDKm97GjhPs+aWX9sOJOdJcj5WJl+8FSKBhvq8UmiQLtizn1ohVkf1eq6pW1xjaYp+7
ZcqocysCNtcB4VYaKooEF7BIiudIBR+83qgb4yr4FmZJ/F7Pc74xVhe3Gpf4fmhl/+BPefba9AGn
6shGPKHSmVKSiMK7hjx+W+j2oZ8gAUcTLXFl2P5orSx/zU3BY7cBb6CUqU56DMInxahA/LJR1BGw
giqiqSKySfypqBeuexCAu6zuzdmGavi9DHXCrzWnO6HUMHPLzvZdJfoaPjb1S9gQcFlXeZ9mCrYG
CsU1dQo3tqTc5MrFAdg/BfGLM83w1RVx7iGZxt3sB/OBmbG4jOwPH4qExqByom7Br+b0JY2Ve5ig
OsKFcG49tTrUxzT+Exy3ZAudNv8IB9E+DIOuppu0jOjWa+SMqikoJQy7b7bCAsFRc9whpDdHhx95
6/ZOfaJIxl6yiu6tQfryoZvGdudU3rHJ4/TAI0p8sqy553GAcOn4GUHdlKFkS1yYqScqm+Sdp+tl
tq0mTBn14PqatOToa38MM1UJPSJJFlTVDm+DIYgDap4k97rByfXVUNHVZJm68M66b6OFMx50iRta
y8xzZsguiusXohso/BnGekJ8OiWzFj26gmf9TCkqu8Lk2dNTsFukT1UePPRAyvipmRt83VSXbips
EF+FU9GfNVHKFjrgGUyuqnOSsMcyQ3kNV0YOj4GVV8LUnFn0VZeioPSOPwhHTm+63/VkcbMkQ/nW
XeNYQzg85vXk3ps+0V9zNVGCN9buAwuF4gfnrj9DJtn3Yxx3zHrxZrzuczH2lwSrDHHa4JAqVX/G
dfLmE6XG/5fdFXGFJcb26qU0VDhhlY93C6NYvWEdTxftYMwlYUq+VetItQSlOndORiOjK4fLuuK5
oNCLTCCugDTQu3H01tsiy3+4GfFmh9kxdcrXrhpeO0obHkNT29dkpq9t8qP0XLnelwR3gYW+uPOS
9GFsiJOzy25veRYWR845lEoFw0r6Q0DQcb4xLyZEf/iCCM3flE12/Wa2fqo+1jiWANu9tyRdN76s
73QUpu+krI9hGMstO7H6tnXVZztbMlSgUO4qnOzbYJk5eTX9O/eP3WlFe0MZcfxyOvwcXmWvBTeR
z8cS/KL5jyoUr3lv53FbkOoHomo2ZlKSBTGfZpYyKfkCpw/F8U9x76W72aX12GvURYvwta4wB4SL
KvZh40SP2uUYrKf5VFZR+yJp/pNsy2h5ISyXmlkeogH8woJ9ZWeGhXK/Ucj9aDmshB4ch7HL7UPl
1Hd+aQmJrSreUyDQXtbuj8dvX0/Bdy3cX3lYvg4UON9YZc5FLcQ2Hmk4EJy34AVQJCnHZfye4GvY
+a761VC9XYXR/RxjZwoBK9x0RoFDmImKgENNsuq8Yvc07foUjeRZq3xLsewpNe3F9wc253GHtz/2
huaSZwWVp1N+VNUwkXzpWekNYuRbE131GILjx7FQ6beupmanKmRHHXN7MWHc7nrepaRuS7b6cRt3
xd1K7rFTWHD9uA/osKa2NGjL6M9icH1QygQmOIES344NVRi9JQrfhhfKrJ/Q7UjogwKyLj5tO6Tx
o9ThZrB4n102gSyRNr53JQ6kuU+pS3HnLHA1hvkhiO1Ti3hwYyibOs9lsR7SnKwC4eOrKYbrUbbO
cx/S2KDr9Ttppm9TFBzZnr8uyfigHTr9IjqZbzrXHr2upSdOr+bBxSfu9+4fuS6PebNQCmBPGdBO
Oa3DYdacROf+xFBxKwNgKI6TJk9GskMf23OuKSBUvnwqum9dXNzb+UipydtSz3dJ22Ehy/aN+u0t
4ksQMoxdimWluGuZQ+jae/DT/NTNmLAEvVMTNJDe3YWDLCGTjDhc00NUETUaZ/trTcxnCaTHMbjm
aCukX5PCSe8isvVubNCQeFCJ59bh3ENKFbbofZwC8fxFwaIXPXRt7otXxJO82jTCw8ziE3Wh9Tkr
y4QnTm6yfVHP/nLbGL+HxEsABLwEb5r5yAdjm0MsIgu1ekLrrPZRhMUYW1sHI+G1bZarF26FD025
cO+hENz469KEd62qCzghWUL26QY4Ysi6LFgXZW7gi4j2AzxL27wHbVNHD/HUdPIjiuagfHNiApgx
DS05V+w4SVxrgyRxcXQjDWYFH2e8Ddo8sSdbasNfB9S0ahgiYpH+TiNGPhsM3+mzIzTZ9t+UP/zi
KsBms1LlMb2NeAXopY5KIkcxHWeh4DPwy6k8Icq4nB05UWxnnc1fbO/PjjM1B0SS4SaLxmGH1yf6
g+LK5rXEbKH6zKHQg04jbFHdk9UL0IhIThyYic0XsIeitgjvlJdMD9zZ8pjPunhgL4bpSIudkzjV
V+HG1Ws4p3G1abO8I/4fx/i7xZsSRn2XHH0y58eaJrAP1+Slmzy1i9sZEEwOpUCY1H7XcfacNQMu
ON5530HMnLs+9PbG1U+q0v6bmUBFySA7jciMIiBwlLL+h9Hw1Uw9OajYyP3iIBeFufsYrR5Vfplt
/oRNjqfQr55pt/xnC2kvXzsdnoYqXPcVfpDNYuBF2GnFqxF4FrUr3aUZPrRMDTEr7JxgDp1dx9QQ
t9ca+1UrkJulKXHXk/0Sm9nSw2cHXGoBzhsv/im4yFgtMDJn+pFl5EqPcEfBs3YYhfEl0D+tzYcz
5BTODLhTFKXPrvtpwQqFN3GKr89bs/xCZIvsi1c99n6Dgc5TbIGyRWIB6PGHCKxYyjWPvvTSF10B
NJ9F+R4PnHW8BQdmmiOYDoXYj5V9bEQRUa4ytLc5xjL64Y881sPH2J/5Hjy0C4rPxHCui37dhgyJ
iJGiPcW6G7Hr5tE+qWgtaiOZfrRr5xylsa+qs9QkJfNwWoVd7tzJOzLqUq/aoNy6gUPq2VmCx2Bi
8U3lsTdsijCkA1ck4gu0V7LrPMHqZuFomtUjkG3VDhyVM9895D1CahTykg9zH3/kkr5nY0k3WnUN
ra8wm3bSyu814XDUB6bldulPa+A/F16mGdx8gSVCBq8epxO8RIIR3qrqrTAhfasRhjq7js8iGXn6
pVAfksTQumLNVgpqyJB0Ca9y5MJoCJXBLSrwUUk93dVR7+99f4WRkxCOLM0t7o76iOBJMTJTxw0F
F5zfozk/UxJcH/oFz79pFXF+zGj3lP+1hzwm38d16HJcLjDTtPThvHVL8GJDPCM9kBlOPGtBl5B8
smG3L1kRbvtsUjA2ptIc6Q0ejnJW331GToxiNF5q2kVxBWfvvcV33Y6kjKtmOotMIH4GUKxyWmSF
U4pPN/LAATnuZxEkD17s7cZqeEiQ4zZD40Pe0uqCoR6ZH/LXoZHliz9J774BGQORhk/Nhcx2YyvO
9Qtkyi27AGw7C/jseSk+g6n0zyAaqbkJ62IT+Ug4o8Z3jHaYrowzmeZOz8YoPvphf7861e9W2nkf
8KZF6IdJ5nF1pHn5w2S4iKKU5w+j+K1WvuJ/kUotIOfcoA1Rx4xAv1ka/eVj8rphyLhUaXq/0FeM
AaDZyT7GZp6HHu5Pdlu3K4SGlUUI8iQVv4aSbQOpfMT0sa/KymUeYqRd1vC9XbqHqQu/eQ0QS8y4
UXqJqjwF27PGB8pQCaeygDlUmfrildO+ReH4vsysaY0jrqnZ6THkbIZCuRTxtfamp2EoHnelwKZe
OvrnWC09XtSo+OF0ibMZQgcEjzTjrltCfR0KrquYiJJWpwWRlmcH1XfJUSOo3lGbE+56zUt5KfTF
a0p1KDCgWZ0FsBII+47TkhzHyYa7qJnecCx+JiZ4lTWGXxEkV+P1+rSM3W5UlXfghuUA1LvTwdGE
oksdHJXS/gd21ezRQkAg81kc2mH9XteQCcom/6VxfSu4qgdMm+UekyQvhJlgyxjW0c5vKF3Us3Pf
Al/FKU7or9N18OF2Ll1/YYB/zKWPsPGCzdI3wUGvIvwWMltt5WrnHbB35zGvoguawsMsVncjLbSp
coRiGxqg0mURnhNXfGaxW8BVG9A5oujbUPaTh2WEXrma6qYeaWnXDul0cL2ofTNUaZ5bUlUdZ7u4
29MIWexbv5gO+cij2TeZ2VVi4WuIOhrWEw/nXCmrjQrH390YuJsqS2mA8qgibBvOR1lVtK9ZNVgO
E/JP3upsK61daOjMtkHnjRyTKoeCRrpS8UjR6/I4RNFtU08eaxQj7jEF/G5j1V1wsb5J2GpO2WFm
dLd+1NhTiaHupS/sH89NjwDMBcPKoLZ947NTC43PYSHFSJvP63eBCgiRBZMKdk9ocr4P+8wuyZ2M
x34/m6iEVeNXJzNS0Tphs83b9HmZk35nh3D+VzlhpFsOl2yOXBZSMdoZO6j5gNEwBE3CGplk1rW7
i09hwuZPltpSvwS1h4cZnr6Yq9Z7E7H1HjkGq29q6LkNES7OnJEhwXCqwRkrqB2HahXu/JGpnRVP
e8EZyYOAf5sjSHKbOzwW3GUo3rKUduAi5gBreFJCk3l2Z0m++ZqRXutl3M6WLte+TqUFzlLRK93n
ZyYTmrXnERGTL3SnPSc/pNJcbcjrdU9h9L1sGJUmWqz72XE2/rAkWyu6bC8LTkth5+SXYrABhCle
jA6Hki35hvOc1cXRVahxiDLA912IaN2Iz0qMnJLnghOnjKtfxpjgEixQQ2r2Xm5doJdj1dwEV7OE
0yP3uaK+z9GSt5zICFEUTvHAbRM/e5m3H4UTHBf+yjMOt4ODJ/1RK6gxU8NEgwWVMvDRS5ytI+Y7
t3baM51tbGdT/2lYh2JbCPVUNQ5HGQ6e9N91Z1tWmxpOGfZAyGUzm4trLN7vOMEzSs9j+ov9J5ZC
an2Vs6DOTZXHDMZ+4uB74c/A0nE0DMXeiXn3BkseUNoerkes1fYUdCbbZVpMXAIVG5S8X7svchLR
YfT0XW2au1jX+siAU7+VLUtVHlQ/C0m1ET69gUkdNxlV788m4pVeTcVTFZfJJWWe3iezkKcO+pCL
aXKLtv8xVh2RnBTuZl3l7RMCdXdfh0t/WAZc7oXAIqJaSgx4kHHviDShDEixVAxaQnM5KEPhxVc3
wDzcG6ak+yCLjwE/9Wm8mvIbxblQeeZPJKkYH6s2usllmHDaHkGyFBYPr5+2pzXyk60njPszw1eR
bOMMWkdJH2s9OvlDrSDukQ7pX+U1wZ+M2RsnE28zjYBJ3Iwc6WrZVWY1nFBUu4pgD/XGEfXmD4M/
NVse/DnYmrC5FSpY8cPhInSvd+KwBtWh8mmYTUdBFWXVe+5tn5HIp6R8uB3XPpf7QJc9W+k6bbfd
qLC/l9GU1ttQF0gFde9Pv2uEHJ4O+Jxv857xGFCdN7xgmyGVmUVuB4TrP9g7s+W6dSsNv0pXrsNT
BAkQ5O0eNEu2JA+SbliWZXMewJl8+v7opLulLbVUp687VUml4vhgkwCBhX/9A9QOks/sWVo44HTB
5yX1ovKoSDu6WkBow22ni+QWzXOdUzeuCCdEXOzXlJV7X9IQt1TEIX1LXjVh9PYWKj14V1g4iBza
gd7ZeppXd4tpkp94WwUPUHnMd9+jMiGcAmXcNrcshT/ZgD1VBeIQcKW13W9U7dMd5gsRUcOi90m3
TDODWwCWx3iADiX3aa16jaNUjQnkUwteMX7KwIqfDPcK/IVGU8YE8ukcTUiT4XVnpS7ldzIDZgES
hfQTXQjm1xr+yMCFySEGeU4T+8iUKgCUIjDD30JBz+5BcwZwHxQ7yDxm/DuKkA4wTBiCcza6nJtv
0+LxrVSKOOzzPBVEVhu6KRhhxqP4NJDV+hAUDXZXYirrYeVZ4c6TOHgpwXAFYz/3pjm7dykrq5PC
GP+xzL2ihPIVVd/7AQ44LIA4fqrxnfgZVYOI92XnkZhuOHqCLdrU5qyZGy76c7s8QZLPWS8ZxuGl
SNxrGmf5Q47TpbvVOq/EUdZCozx1m6Wf0WcYx91R79U/o65n4yqixgemSVCnbRqie0kTjbKVCmZX
pKza7Oy/B2vU+ZlnuoHM0KXzT2wuCLIVV7Uqbv2KnL4sxqxnitp1a0VHjSEchesOMnX+QzgQK2jF
9xDLmRYFYTwCDN6jSO9IqdFowciinZe7JF4tXxF7I/GPaePpzcCZ83WMx2A+oVkRUjDGIYweomwJ
nlXkLdI9qnvWC+/U3CojV7MJWdLObWff9KdBmcMJXXLoQzXOBPUW3HP0wWr1zEUfRGLad16ZK3pg
cCt2MpucrygvQe0JmRzrTeUnWDH29Vq66UZWy8aIIgwJjZ7QreStJmk5EA9QFJBhhXEw+GvMO5yG
KB3bxyhPyTtMyoJmhmgl0ERkfGxKmbOWSGahbsok56oUJR66Doe09o7QyMmkN1DKMn6sTUT6EKyW
SZYDzOs6mGVspr6eop1VoA/ZuAVSTLxaM49YIcnnZedje+XPCsOFBOcQzD+a4XusaYrbpINSAEdw
zOlUqYlKrRG0qmoZxz2NUtmdSTsShB66MRSDsOdSv1t0HOfbsVHBt9oYcV+SU5xvAqhA0RFU/up3
XSfY9k3euNyjCOe9sdDc6wJn+QFqP+fIiETuS1PQCcQVVMNjTweRt1ydw3XFAsg5m6JIku/TUoru
KG86HNxSVsQXMTXDuY6tBrbXqAiVlbGpSEHVxuP+HWkdoBXKEhox0AmXy7RuEC8FIoFYodpG3Jbc
mK6yQDooWorAn7eDXQUWzjKV/0SyhaHZGfVjjKcJalf4Lf2f3qWVEEscxqhplmy2T4e6B0lBEzHT
XU8C/Eikq8Rj06fjSGi3i+ceYK0zHE8Zshlu/2Occh3sqINLq0XQKuyKhBQ/ZL3jr9OPPxN/aFe3
6KDBzHUqhEbXtdBOtrxsBBkWcO12QStgWFBRhoY1IHzaNzlgGbGeaYA4yC2dL4AmlqYq9dxPFa8F
Bw+Z4bIzanLnN+000HwaSBMMtzDh5VPJLeIsbcN8N/RLokgMD1xip+pcnGXcrnAnVSOdJv5pbcqB
kud4i7qthym3ms23ZBiwr+0WtCaEg+uZTqfQzn0CPzrZTcRdLcdS1/2NlGn62Bo9fTdAFu1GJX6x
YOzRBdRFC0Uq/UV43ftFVMTDZnZrEy/SkVlkVzksrq62FLtQBqnbjXIQ0kwqz+eDSz24/JRkR22U
2nwETcDf8Xv6lXGZiTsA3NXfhdu4hx5WYKbA7ZzeCk1ia8357GfO3J6dHPqQWTPRwyZ9yAq6wJsq
dZh72CWsRZfNes0Z9ZhG4Tdf5jbJcVUll+uu8URPq66tQTIrMvuurcjSxVlYhj6u1HFHQhXZoHLY
aA09+XQxoHIbHSVUvwBgpHuC7GDmUkCOI73TiSW0dT9UCy30LKh2uiBjWRgifCkwjYVDaxBx23SF
YDyFUKXZLkW7BkfFGXBEzqy3u9rv2AjDPMge/d4PafKmeN5BEZrRKkLHUWcSMjSkO6ek8x90ym1O
eLoZcXatMdzMLC+69lJlLaSHc28iXZBnwuCttTFM9cdw56cCTDA1Ze5u/mkiZ67bOZhpe2XhNzmX
8Nw6Laf4iBqpXmjc28O97RcVAb4C/ghvTrg/R3/iYbVwLSbfkdw0vKF166P3iapidZx4ThTlVQit
fe3AtKanFxxQMseynsOKFvh+Lh2yCwpy0StIe9KjIHWDiY6KJagjuqxa3aWxa9rktsbcnFcRf33/
txwyh/kp/ArY3hI9C/zQAzMUlVF90FFu9iEciWBru12GT2dhMOG0S7MSDJsFQ8tSNWS7WkuVccgh
ufo3o/r/VQL/8CC//u8qgdPm16FKYP0L/1IJWOov0nA0KgHPV9yigjVa8l/GC5aw//KEDwlduB7q
PHc1Avy384JSf7m+o1ztw8Tmr2r+1n/pBMRf0rGhrMOT9DR/X/0dncBLyxYlPe0B2OG7wFKGsXvo
RSigfbTt3NQAg849LOSFjl7l7NOlsI5VqYuP+NXrZ/E/n82/xuOXK6jVq9uERhrxnOCdOT7u3zHj
tWUW0YPARnzV/9EODBzyW7yBOOMQgwftqgZ/qiq/a/yZFk8nq9O6LeezbpxuJlVnZygXxM7qHVRK
eUuIwLMpfIOIvn4zB79TccwpKNdwWZVa39sztUIQVISZpzlupbp5MNUYn8WuCSjrjfkgseX1DGhU
HyijmOhAu87BSKJvkZO2dbMdAnrr4zR5x07q6/2Q+tWDnoKPuNuvZwBiumbhIHvwBUKVl0+WOHlS
NE7VbJ0MPf6cLnLLHo8VcZzNl/1YAsdyD/1g3t94SM/jPSIqQNzgHIZp5jiztzkye6gE2uJMLuD4
tfCemp7EXreyfr8/e39SuF5OH2vLZSBgPhnYh+EpHfpiN0+INpYLjYRNm2TD11hkCIjp5Ld3KRIM
NmRok7eurmFYhPDZb03uqydtV9Qco0u8+IagUkFiQTVWKzfCzlY9PbDVLkyl9yUXg/szHkv7wSQK
vkhNTXWbFpUwJ+8/zFvvjgXiataj5+C08nLCmsSIXMW1oclt+xcIaLPjop2WiyLKqn3ZO97+/fGQ
Obxa/HpVgnisD84k5u3liIvyKFZz2uqthXFFGKUVOmrjYPGX2HW8y0SbHFc9BHMo3RNCbjd37waI
xufU6P28sWXhpuSt+IPapEuK1xEUIUzMHMtLaBNE3ryHYMG04ME5/3IBcO5ML63iNJJRfBm3UHw2
U+bI9riOmwzroyh1QaxF+a1vHIgJsfJjGKfgYaSpEIBxiUClave67Jyz2m2ia5J8V1RBewnoKqw/
nA4dgdjSB7G/mfql/lTTwv9h/FkybyKnUJqDhmo0mdsAnxhVOnu3K+dl71QdvYXBnhwfunBnvgUI
+Zt9BbGH+xWF2ZHhTMY9uKmBbZc0NGSOQNn/GSaT+saeVmMj4Qhzl9dL+znr1yQHoxN9oo0tr5fU
hoMzjJF90mrbVRcJzfl70PDagYJlm8cwb/yvsqE1vStinJ1H150o6nTYYQ7SK6TI4xjaP0fXOPey
GK38s3FiV+/iuaU/PlYZ0sqxnFouPOFS4Y7LtSfexF6DGHRAA4HHi1Bi3FcGauJe1Fx3NiAm8aUu
tfO1KWo9byyQlHlTBcREbFXpZjM895ELxgwl9dJyUjzdoNPEQCt55Ccn/VBbepeoLGn2Mg3TGeE0
wv7Rqdk+4ym26k1PI/W+HbF32Qy1TUMdiH5QMIuH5qEgUKLdJlGFw3AOO2kfD7oKSfeRdIwTR5BF
v8SmvqpLH6498Dk6LG3GET1pueAR0bpdNx6lNCwTHFF0hItz7QKtWRTpaAf4nr+BDg5YcqdpWuy8
GvO7TTFWLv9d2uX3oK6XccdVybrPy4CqjQUOM9wt+2XcBpqQya7ouXb5djp9b+pREuPqU8xu3Nke
7wmyZxVxWZh+6FrpejPiTPo5VpT4OP128Fk3vb9EGH9Kg+V8jE5wT83GdpuS9HIc98AdWyhSA0E2
cTJxieii+JR0uc77XGOv322JjBGfnTzACDUbuhQUK4yhOfVxMl5COc1+D0ttUI+IIf8O7XP87C02
Smu66K6/TecsunLykpvFzIoej+bchXsEej1+4honvi5gLP1+9p0apwGXmIaoRV5c4PwwHAXehLnz
2GnvETCpvML5FC4OOAXq6JgDDEJ/06M3mlWZPOmBPEoCAVZ/AxgjzmcxVr7c2H6OhMbP15AmEAIg
69Y302kfLZBK/HlSJZ1wn+tklMb2b158nWy7rsZKbplH8XvO4sTe0vqwOloL+RwAFixNtVdk2+NL
oIR1Hnck2u1Gibf9birtZdkWcaLAH9EXrTtHIi88lQ3xZujLHo9W6U2YQxb0grd9ZFuIZebOjral
ssaIbk3OFbjt6vkxddXa+rFM8rmzfJCqrm9xRknaArKd51feHegzPgNpluMyWVbOuNe5MXKbDCZ4
Alrkx4ZxYn0pIQFeF2Ot7eMBb6cYAL44qenT36xftTxG2gELkP1puLdkHXxvFz6ljcAqDJMbBO/D
tqwLTAzmugh+BX4XLxyi9niO9QWmlbE/O3IT40PC2oMDUiDjiarbBC72AGOlwi4KPU57keWdmqme
7NzbzISeXLflyJ7gTSWagqaNq69OR57oJuXe8aSQLD101AzV8Ti0qjsN+bB3IoIxiY/mQOuzg3vm
YuFU9TdemeBzSoeHqKaRvj8OUr5epT7jZONf0ZrwEz6r2AoMdUp2pNIxqjBPrZu0iDHrjHW4ciLy
yP3ujI3/hWuWTTYs8tCHYNEmP3WBXLO9GC15N8cVoEOcFarZF45AhI55hrnsZjRLAD1t9ivWcXDJ
91g/xMNc/STHgXaRaiunZ99H5kXKUDEQKDFa8zm1cvzJ9k0OHuWVDTkLY6SeFkX/ZptYtfPQk9sa
beM2qD+lnXHh05FeV24Fhf4l2DHyLySJbXY0eKoFBZ3l5P9mOsfyZuwQtkG7WOHbrJDcl+H9Ok9p
GNFIbVg3u0kV+mtrWfnDEoMt7GJLQNWd8rG3zypuCd02526HY0uRokL04fpwjizq01I2MXEJtS6q
k3BIfBsl3sztm/8VrMMERMDWmT8WRCiF6ufgB2m+D+dVbEdDEX/0pHYGf8udmQqmGIpIn3KfRi+4
pFYW0VidrVMz4Ba4GclR8EBGKigAcW05sA/SBa8ib2xtTHd1gruGjuFHDHrBp7g1pUVMmKyyTyZD
dY/9coJiLpjD8OtMfYoaqjQkUyCfzr9zdOFY4o0YFNaUivE2rcPl0YO7HO9ZoTNxNVBOt1PRcIjP
YqhBAr0KXZWpbEnARpfjoj4VIJob5GIGZygoTmY3lzo5BUQHntNFph99PK9cToIRjxAoMGzuIm4W
fOdrkhQqLJMamgvrI1A7Nt+MNHAOQKrg1iRwlytc8Gc+ymjofAgxhBO73lLzPcncLjZy1u7vYsCN
Z+vEdLWpM5eCQBIrL+/R3FrpFlGR/5OcmxiT+1HXD4PoiS9bolneyIVHgLfnphdUWPhUO+GAl6XR
9q9VLrnTCKRWqv4Q/o4Gv9KgctyACCtaqs8N8ERMkrxbE7lXZOEFtCH3yUWQus/LpXooYEh8wkML
zvCSuc3nPLOcS2gnKbimhEXhWdNngD2sglUSImJF6dftgwGqfZE2HDJAs0eZjqrTBORqgxoFX0rj
YvKwiSqr/1XVCTCsiuUXq5J4+2qTYMfkQCPYA4O192M742mHv1NPnpyrPEhdJQooBF/j9xFDqxpd
sWtfVpN2Zoh1fv+dnubyY4J6LwiVWrIvYVU67KsOxw3IJBnRocw7c2GUTu+kIj4YqKVsjwCraQJ1
ZQbuT45DTnZalPBhIebqz5paE8SAlnKNzFr/P3Rcgvl32BcFpZFwofymgykWchAGcUsDGMcUU8zL
d1N5FlowOH5XUBvhTDQI5WAqs4QA1bspaG4mkpPgpYWVxggOGSthTDjb0DaKVQU2jUFpcJSWIbJG
7g7hj95xmyfMi7IvXiBsoDXRk59uQ4z/WsRBkJ6EbaPuWLT6S1xDpeaci4gtKPSEcn7yi3JHUWiC
nbQTj0gpVGmGWHK/ExvbMV18tIpRw30q6JZughhu75md+9Wpae0pOYajg0TYyR3nzpo1B6JXWNhz
G9xSNCeKE184sU0LXKvMeXQdAX9P2E0S7OkwpI/Gn5Cn+83sripMJbgcEzdzLmdaQfsmz4Mbuzde
cCJbcsY3jq3aWwQodC6DIB6/ikWlJ71NT2rTyrS4nzE3upGosJ9q2oJfhO7mZRWS2IDCGNhThNXQ
HrmC2OF9mNOV2XAQ5GY1LHeikyQYy+s2wVMeinoRJJxUsfsJzzJQbLKvU5smUsT+7g/R+BVuLgod
NFVUa11KIMsG6w9O/EoF1ucmjSjUPERep0MVrSlTxIU+yQwRMwDxXF/PInRAT4UznNVNTedU94MP
R9rF6ux40nDJtkMxYvefuYj7MTCpF7LGQpi8SavrJ9sTHNcVAGUCS3j1/q+jQZyiCvBOPPhv4Pi+
sycovcwwS8NNv+p6BE8e5pOfkVdRo4foori4Tq0EHHba+ZPljXiPzE4UWNdSCRwCwiUe6aQNi/gl
aRT8amliaFJyHOiDUDpBF6YipNeXyBFnejVWCA6xxJn2EN9Ia/LyHEhG96a/bxo9Y9k32LzTkM30
l/HJaR9kL1BKpRn+cT6NWmtfFfQ9jryhJ9sOyy+wHJXRo9x2TgZPcG7C6sdAMQTNnNicgd5WjSem
SCq+vbyJ9WVq2sw9wq93Yh/waBA0SOlAbEUzIYdaINbhQ2jb1zIJoXjpxMBVorkP0JPPHfFqozHd
pXbnhZi8oOEYpd+4yVzOe2pz/t+bsEFAjMuTO/zyIgkDOSqUwBAdHvvah1qakzRL6P/w9dLBS+oc
Do03TF9Svxgv/IYIu81EwX+aCWQWkDtcfWrKgfUWIh666YeJMD6go+80Kohv6PkyobN3ZnoIHZqa
TumvnCpDOQjGUjtHrTJdwy2Ok3pfI3W9DrWFkV/nZfrLjFIJd/HKF9XWr3qo7ALECX8zxGgEdFAW
IGFIh+kGDJyNbUmk+BxVi/oFFZwK36C2hM2Pqi9wu/ZnFkc+ZoXtUt+rctU3xDASoEuR6dls6dzU
xXXfFu5d38wJllMyxuLAD0RXbhPSvKmn7JYPJ6qgi5JK2YS0oJFPmV3Y1gucv0YS79pMQHaIW90r
6IprzpibshEjvzcnSzNzpZtY9R79ZC3hwlDyCo63gsRAv0GGBtM8nQhupaVtYSox7Jh78SlvwPm3
amiQJPRtuuxqu1VnoKKehBoyoCtfMGu6CNqoEru48lCM8I/LKE1Q9n/JVOz5u6Kbsp8mF8HllJYd
8Row7eDPNh6ubTAL7kc0stdjFFq/OBbCFKmVbVun7kAiG8KzNbAIvkl/uRDWmdApwiplT5lEw7DN
fGwKuHn6xw72X/fB6uINAQUVOWZH01MQzMiN/Rnp9g5dG7FfC2ZMFDyuih5l79pMWFWWW7Rri4uc
0M+77ZCj2d7jmMYLNQKLIpkaMihl1pVmy2+K3CMOxMDeAQdbKU7PChtcacLVGkVmPxY+YmSXFgz7
HL0ZExfDxURSKH+nzSx/tYnToBzQejihduMyN+G1982BtvoVDTbbhQcZO8SMrUw/zdQKAWaaLWSj
EkbDadMlFQzB1JO/pTtVy85ta76IBcwJzwvuvdYxeixJHJAjHLkb2sY+A6xAFtxUEYG3vSioImlR
wqoxU7Z6UnvEjw0p1DZs/do0P+aQzfNdN2YD9uqLn/j7TDcWVqgJCXfcjFK2oWTg4gyhO1mo5uqf
HaphQ+hZNF5lbrY8QG/vLloMpB4MngEP9Nw1NgtT5XDAw/9xzyJjXAoEDlFUfZDlzRlN0xlbthy1
K+ZdISETzbLm2nZVlG/7Glb3lRSlfVsmqZ73gz/S8gYwtZ+6yZfQCGx7irdSLM0tKWgaLlM3yruW
rxj1S2fkrzkZlxuDcUaEUZ6kNdu0Ed1jQlDwu6xUiLFBZLiBYOGCdSk9d26RVVb5X11bFcGqahLV
zsU+AJyGzwABvxA5i1POQ3Y6uoN/gQwy4TUPcQy7AucQYnZjQ0la9u6j9tKi2UDCxCIV+yHcE3UN
K7HNyh41TAP1AzZMTlqZCXE5wfM3EMERjGmK3jZNu+M+x91226ce3oRNYZsrUOTYAvYsZnVsuqX9
Fuq2+WQS1yBiI44vBAfySnlUGHCaLVrP5imZKTQ3C8Uejd3J7q+x+bBwKYRcewd/nJtpAmvUPW34
mjljKscGBOlrkkvitKWU3MiG+yUddUEvEa0/3ln8qd99GtNKPSYCahwd9NniMCz79Ds+r2VAw0JC
pvBoJMPijWZU+01FAMsxdn3L73FOfZKlYm6dfNfFI0ccmWGiIK1uBSZjCo6RcOHSpERACP4Dy1Dl
lTvZQUbdsC+hg0g8GX4mumYV8qQOhEuwlJRIOHcmw7fnQrml6+0tF1ayjO52HsAUNtlQt2QO1kFC
eT8NgchuJ56tPBp7S27FoNcGoetxOXL9Xm5pycXj3pud4ZHzt++wtnTwE8jCSJ0WFQJA5DU52WWu
9irScqMVx0m9PPqUV+l0908FtdguO4vJBUv8XA9muRn9qLv6J76u8+IVI3B4Xjo5VjqxPmmgChdH
70PHb/QW2KldpYAFlKRAfAkc06blrgfZB7dYLzpblnbcWjBSzoUuQJQwPtn3utEfGCetDYsDrF9j
K2WLYG2I0QR9OSg5g3Et+ARA9yhd+4GyZEyNd9yo8hEPxnnXak6oMNP5B0D5gVnQ2szCSH1tsLsQ
LgR85Zcj21a4ginpulk7WADDIMCpomhg13ZpgT2Kj4rKmhzQAS+tkS41uAeCSturDyUmdRa0wfff
v3hrAnDXwkfMVXh//XHteda2UnhUVpRXZmtjynGTtdj2OQNwwohtbz/AOi9WkniL2GODiIIEZtnk
J4FsIZ/H1K6ehGIaEO6JpV+NA7gXYv5duaX3wTp5o8HAxuHy/tQqKT98cZ5p2nAZ0YrFmSUBlfry
wrJc8hnqirC+VhFs2cK8o4gOVmfj9oPm3kHz/s/E+a4vFTZTApquXlsuz16TNMVIECwTF8iOCEjf
ngknSfMGZZ5J9zbalVPhGCyuaCHsknJyUG4H8wc9sXV1HKxb3xfStm1XMl/egYOSpfy2ciNVw7/q
nbPE9OJ4Ri1569nd8reS5v71vNykVABlAXc5uc7Hs+d1+sazsCaoaYe5/jmhfctW4279QaNKvvVA
Af1kV6+9THddnM9GiY1OC1c4RGESRXlZ50Nxnjbj7ftL/PUgXFrwjxPYT62NzINvzifNVmeGgtjA
QDwqXWi1sJ9q1/3bs+Mj5eeFuVoiiVg9/J4/TDGJLFrg2WxniGsneEE2Z1Ukl+2CpeffH2r1/Av4
JNbp+bPNPHtvitJZ2zGMJcXF5dyqQn3q5Km9b0xrPtgg3nh72sbhwVOezb/d9c+fDRWIfPJb3E23
HIkQU1e8ATCx/GCUPw3CF0sbTgOcFFey1CRshYP1phTWBiSu11vbCxD910DEHKv+4zQQu5RV8FlV
Fk67MlbLHmMd6o4anmPnhN4HC//VfugDfwk8B/nQfBf568vnjbTXWL0qalTCoYul9Ho0laU6z6em
3rUJ7hFuRJzx+0v01YHEoK7jBC7/wvJAHYTVaPiPJmlYotCYiMeketyEaMK22Hplm9bBhHpYxV95
Qnfj/ZHfevGQkWAtkHXv+rZ/8LxiLtCiJTxvLKGy2gKf9DSNHa7BmJM2VgTFL3Ccq9RrnHPk9pTv
qaYvikvVB2v6rRfPGrOhTvCtwh18+eJFH1pQn4D3sgJ6o5VUF0W6th5bGnhQ/K2zxfabD/af1+8d
103s4tgW2FMD3305JjGoeOEZ4DnO+/p4HhyzxfxcnZUpqZehrlou10QGxENUfjDjb7x3JZ2VPqOY
e0Ep8nLoDiIb7trEFFfeGqRADXAOisOlu4ySbxC7s92coSjrrCzGzx+qVtTLYkc7Ozp+fwW8OlTY
tZxg5QdBLYJtdPBDJsJPiDrwK+aZSHoIxRM3amr1dERy+f5Qr/YShnKFZzMKxYay1+l4tpfkoxmc
TlH1Z6WfnRgYnHvl2vP+747CKuJzkgIzU97wwQPNEKOxByEqwth2c+wkRXIzWcb7YLm+fm0eOxZ7
FZRluFiHNKhOjJMfLS0675ob5IBt9nEsceuwUQB88ECvvwzPWc97qSVGqDC4Xr62MMXUp3cZCg8y
u9+PtbSOusT39kVKpkOw9KBledRml++/x9cfB8cyFYAUjmIvPLQ7TUxjtaUzVNtWW3i7oHQ6n/Kw
vBjEOF+0nQMnv0LmRobdB9/G62WyDkw1gIKVvWClxj1fJgSH4N7V9dVWOxO5mlSXyNPsj4xD3xrF
55Wy56nA5iFfjoIIFjOaukCeWjg+wZT6biK25Pr9d/jmIJj08hRwtrAteDnI0FMv2H0OSOdm8mQU
JidKoPI/WCDi7WEktD/UFZrz8+UwvQsNHScNMrZ1L69c9NBHkKuDC6829b5AR4tQOI+PPfwGrnvb
SbdL22cGGMwuvxWIcM79drK+Vmrwf7z//G/+siBQDqJTV9rOYX6XM0z4xgH1betC/baTyNz3tbmB
iV+dI79Jz/J2rrYLsjc89UfdX/o4buyF7scrL8KjDytFeoIiHb+//7veWturgy8LzabysA8O3Cbo
Z0kjudoSLlEcRRXipJbcETTZXna2mOFXlJfFkZiDp/fHfWPXkOtqWJmaNPEOibfga77jE2W2xQVs
TQv0QUZCGoqjXXy0Qb2+srAYBD6rcBJtKSGGvFwUtC4HazFIg8kfgTNU59iK57O7L3LIUd2MycWA
d8VV1Zb6SgVLQXDTYn1wbXPWBf6yrltd0TlfVgIh7OeDvYvgB3Ckjp73gMaBUJrM2efUHBttt6jv
mfZTMU/BGdEsxY8gld3XjNwFhDZFdBpEdf07b5uW+O3Y+Vw0OSQKpzDebYwV1CZ2QYx3ohaQVTqp
v0+2xIOsCZtq6xn7IxrqGwsGk2FH4e9rc3odThydwtlmKA4VgRWVijC1w2IHNWiHb8OiQyxXYQ9c
Ti7I3ftLZp2mgzeo4J7/QQtYNYeFQiztroayXm4LRn4cESge29Bfb6gg7BuDW9EHn8YbewmOzh4n
Gpk94BQHe0kJocixY7xRcmiENxTY/ae5RKL9/lO98SFo3ifZ68rnpD7cF+wR+2MfIBonPq1vMcit
rvwq7y9A3sUHFf0bD8RJ4jJ33GJgUx8sQRVZUeThoUImWVOextNyhGA2OX//eV4PAtvJpnwWf65+
8mCjpxcUZf1QFMSliFUUT9VYQ0v84HN6vRYoASDhcovl06b6ePlJB0h8ctdCshnlU/K9bAAfhyYY
T0istK6qEpz//ad6PUuMp6jYIJNCKXcOtklpZYgIHMaTDiEIraRrTt8Yr42qtf/2gmAopPccXw7u
0If824QGXm7wiNvqvm9OkVKVCFL86RR9TvrBUG/M1VrxQpRf71zU3gdvkRgzUowKWJp5Uh2pwpPH
GG1YH4zy5lzh8s/ao2aT3sFc+SK2M5zNwBGhwzBNqjkvaVlsu0lCJvGy4eT/MFfPxlvn8llxrSdj
J35jeKqmX26NhyALnniKfLn4CBN4a1m4nF8cngjJ9Jr/+HyoJmjDkTBSlmHd+BtJnsC2RQB0vvqW
flALvjUUh5cC9woQKXrrW372VJEz1pMYaAGndYc+usswakWQdlXhCbJ7/wWK12PBbgcN9pWmCYKt
/MuxClXCc+pgwJXCEY/Gq7h2y9T/XGMlkB5VVeNtezLZOKIWUmEcp//mEdmzTVW9umKZ0N9hpAWl
JOlqg0t4Iz74Gl+v2/X3sZ4EXOtAuQd7jI2SKah79kxvympC2UIi1mmGfrDHvPEWHEpiz6E+4mJ8
eH2ivQwINBB9hJaqOI7Dgrwv4xHNmynzwVCvLzZIWBwXQQrEWjCzg3VUJcgZ0RTkEIkWzNTo/etv
kw9PZhbdhMw4x9hgO/jz3y9KfSAmHhHnB+7ewcG4YTAvs2wV7Ami/sJNuVptM1Z3MggMPiyQtA0r
fLlykImf4zOA1YwXhjv6qzb9k6qsnmw16C/CjMsHU/z65QOmeJRMNpgofdCDX4aTwVTbHcy4xvH7
W8uOqsveBhciUu4jyO31yw+4WrGWwBF5+a/ihnE5o/eSZMjcg+DBcTJ/M8CsmnajLa1dqBuawHP8
EYT9eg0HYISsY8HGaANlv/zG0hoygUHbB61A4ksxYnjuN4vXfLD5rnf8l0UTRZor2Dk0Kwxf5ZfD
YEmiKj+bwNJoCp4hYYVu3dObgw2Nlw+8arguw0imm0UvcbXb/mgi33hOruxUvRKcg3vs+ufP9i3s
J0TgFCLdUhIH+6Dq030WT9Ht+1vWG8sFYFaDIVEZYuax/vmzUdgbYUq3HU4PoTvcdPNwDcBa3Kmc
I+b9kd56ngA5iUCJw+HsHeyNs8HzbbQGSIl2EB6FdTE8ajuov7w/yhtbMAAUOCgwINCNow+Wx1LV
SGxQiW4nqyE4FveaaoOL/bTTc5ju8AuL9l6bzzvpdHAi8rnfT974U2RdeARC6uxpoEFwT2fcToCr
/w+LimW1XqZ89Nr+4Y/r8ZoLxhaaEdbcn/BYjmHJa8hRhcbVgk/abBwvLI9qL4cbDuL6wfiv5oD3
wqphS0apxEwcbA7sjIiZlYtUPB2yr7EVZJe6xWbqgzl4YxhJXQSYsALCFJovF1VmjXnLQRxvbfh2
M/hOHB+nYwibnHA22u8sjtMA02NSuiBSE/+5/JACP7YMzvjeSvpu32DR/JUoIbH789P+Xy/6D0dw
4fzfBaO3PxAJ/cdF/zPhqPufaKk/f+vfqlHP/ovvn4M0YMq0TWX236pRT/xlUzsF3LdA1dbexn+r
RoX8i2sLn5tNO5xE7xW/+bdqVLh/gY1QdNH34U5DQ+TvqEb/7LjPdmT2QtqnbMjgGzZXsfXnPd+q
mhlDxzpscwz58bbGzwSvsAlPcLuKzwIzqZ+Fp8ztGAfdRS6aUW1mt82Ps7k6T5Quf2ErJNF4dnq+
LheDMEQVcvnR+VF80Y1jebF4dprvlgqOHxkpcf/JmZoLtwjkZ9jLAbb8SfI5msPlxkoSsY18kt4u
2zkmwAJz6wRXnta6Dk37n9Sd2XLcSLZlf6V/AGWYHMNrjJynEFkSX2CkqMQMuDtmfP1dLqrsJpnW
klW/9UNmmMhgBODw8Zx91s6ejdjvUFvj0ux7ocanNWru8xJl29auEkrP+/T/oVP//2aC5vr0k/97
d31s8v7H2/859S/9j+5DhzV/958OG/wrDsnos3x5puPZbO3fy5zhMvyL/UFM7yM84AfGUulXlXPo
/MsTPuINQmiEpf+3s0b/IsPLiThmX8FJ4b+zlv+5k/7fzmq+kVxkHHA+ZANMWbWJBv1tXa2cQmPA
XoofUKEhku1d6YOn3NpyxEVTCMRFL76lRXdowDoiLe3dWWS4TLWJ/Qo82MdDo3XnMryIMwExuIwt
bFanuK6664rcokV1HPQQ+SpKeOat4c4Tk9sSCfGdH+HcLsNDlc1hhWWJkMl3r/ZUcJMGuZIAmp28
41J8KXR9mzl2P2HmVAldwoGZRF1fOeGiuOS0BhB/6cLmLP4C8tHyN397pHfvrfF3462P+0ciKeyb
/RgCD15xtPrnA3vo4FOE1hi7+glKmzrrax/edOUj7AvP1i7tcziYiGTzv4DoEQT+w9nhk5SG7zdK
GrI8HmcIk4D5tBquBaZATF35W0GVLoW2fUs2F65P7FqqOOh5SjEj0hk2JBk+PNYqm7sJg5fO3Tr+
GkA164OsQS3Xtsoj5oRUUvG737cRXfhv21CmYfK5ZBiRajg+E/Dn2vU5yyl70Z71hphitN1dCmUy
VIeK6hwP+Irug+C5FHbS/+HU/OnZmO8ljW7SJzYiAVLKH/uvHJY2bC0veksX+hyUFVtW3dfMT5Bx
IlvJh/y2STKkkChAWw4kf9gsftx9m9smrULKyCXahqTos1gmFaB/ET16b1ZYhRTXCBhB4oWBBO+5
XfOwusktp3WuvVItw6nEpmI1cN+8olF+/wD+eSXQEtCXkGRlyYn9T1s2irmSqlhs/eYH1LbOh8UJ
Vqc8CD0Nnb/HT9UPnjVaPKD0Hdqj4LmlFkrH+5E6ATn94al83K3TLEiXcHfEjo2jp8lsfXwqrDM2
9ZRN8j3B/VToY6tknSx7ixKgGK+fSM90kd/fv2OW1b/NZHwnuS2j30G68XM/9/E7cR0vRCx76zXL
dVhbrF+ZGRD13GZdS1WKIfxTlNFhT7eZWcNpCJHb2XCqZVAs2wZ1fXOKa1TdzU4JXOQe6jFvutff
X6aZT/9+lY7zc1dNbDZkDkea9/Eqh4lEiK3W+XXWvaYTsNzaPB97nhAnoLelfvMkXeq0GDSYvJuX
XKbDH57PPxoL0gAnYQJbRD5QWH2+DArWu37pghbMmbCYw9F/o83kWGz3i7j0EsG830G9wV+yEJR6
bmGLUw59FlElgz8ANUvez5l/yfgr3KCq8RKHKsmx8/fN9TPm/7G9aCSCVAj2eMJAQj621+wBk4mb
1XvtMGCBaU71MgenO5zbc/COk1oUFwcpZ+R3Lcz2dtlF5bpYp4lSn/OO6oci3dbrai+XQGIRNWO4
bmPmsR0EUraHoI5TwmAcBSkEpwi/oJL+wgatxKeWeUIhxR+G6Sc1BDMV2gP2p6TUEfkKOuvHG6Jn
NmpsRvkcilZgK03GQ9AVE4CEFOo5a2gxtSfL++xZDbBjMe0z04l0kohfzROqWHUYJu/PY8j/PIu7
7DZiBhICJfSi/+gW5Vx2dZK18lniAYZrG0CtyL92ncxbLr0OHgVW38lYrU91Ni9LuBkyPSmsh2x3
Ch6wkEmsM+y8i/UJZVEX3EQIg+kmsz/CjD2WiI14PG3nxXShZQzF+IAAu1yf1graVkkUrDKLVk7r
84BaJND80Fs0O5GonjFaAibNgRdDvtVOEQlJSkm7QxAO5tmVM27HLZVp5uvh1FrIFiNK+fiIls0D
V55bjdkb9DDyyhfq0BolD/GonfHke1BDr4BHGMJ6BQEEKlWa1PNZ6rO4fmsivNafRpvIOVB9JGEA
+FTTskX5fWf/PGvS+hxnyGKif4Ct4nzqGh5GR6kTgwpcnRpIxwZ1bAi3a2qRNp97g5qYKH7/jZ9n
I5cMOpqcn8ch1u7P39hpu6M2ypu+eetgOuOE8obpz+3CksU7GJUInhOYjXTCyR36Lr0OmVjop7+/
DLOd/TArosghfWDClLhpIkb7dOerBwzdQl3/VPtN3Xubvh2E9aNVmWI2ysquwdAVkVJ+N3ZIUeBS
UD+Y7tOoR7SxiUKKlbGXdFN1WSVRcJpxiogoI56cgFBRZNnQ0sU6t5d0IkgJhe0nhlOXUD3AYM+I
cD60Y8bu4jzBfN6M/BFY163Lei8xbCy1N4/H39/x53ktwkMV9Z25a+6W8N2n5ZqkeNZMqgsf0ffa
bGKF1i6b2HE1/RYZju/jSDbNdNsZdjYvaf9zZ2sF0nRpj0I2Nzklc2C6NHLctdZn1Ct7ZopUa2c7
B1WhsM+Pq1hKRl0yEYzEdmKBAfekQ0cxjH5/Sz8F7H+bqpEMR5FJPlJgExkY2qepmsLXem0pan+k
8N5jbPUyNRfQI142Q/fnOIbVtXBt1NyaIc5caaYULRULjZU5bOMdykn5Ea5jXflSxQXMdNANph3U
AlHuJqGWf4FWSwW3c1jSOugOpRVq7yAjPSLfXlgvuN0/3NqnXSa3hhEyAXSGCmlA9nsfJ20Kp5yw
Gtrl0Usph6LSXCu61lqtefu9t6PSOGL2rVqfsI0w62NttdT4nM1BXaXLfq0DBzxbDPJ1emSXqmmO
KSyAC154IySlvxrQdHQxf6qkmd0Gps2z3JUT01rPjoQvzPvE5l+csRyaooYJH9z0PThG2NkEERkS
WewW/Ou9fcxUWP4hl/BpjEI88dhdhWQSOHaib/k0Rp1p9fGiUNaXsQ5bZof37a0Ls3Mst5wsqbn4
07TwaTkyX4l8ziYw7fGf//ngReEvu1Y5h1+6waGH9Evf06FY+2kfvwDmKzBdol4bM4fKW2jwagQR
/1Iz6dFKk56r/i4MOkpeD/AjIiYDBuT4QKEK76IoioFP9oWF6tdjS9XU0JRzReULVTqdbR5HSm6T
preK3OElXop4fLAxreFKRFmyNpVBb86pv+9yfux9nBO5ebMIMEkYheg/T1RsB/HTpOzzS5YtAbWi
/VAiUk9QjBU3AbhtYLMq04GMNiRacDDbaK1yRUUzGimxgYOhrEud1pZ/ndSGPKumdk6/2xBOz6Zk
8INdGVLu9OZjxaYf6jao9cu0oki79ananKkFL5oYAb5i/9iBq5hENN5oZYr9qYy2a+fKszV0qKah
MHJbzD02ttThYhlE5WAzUgm5TedyZDCMq54WY4ghCr84kMMY/BN45MVPt/bsDNNwxHU1c/C+AzVM
eQiMB5ozXKsJexV0gMzC53O5JMNGdbIIDmMcIvMStTWvX6agdfMnfEqwIfH83nW2C+dTXHyDtO9i
tGDuVG5TgQMAuoke43B7Wi+TuLHtozM5mXtILdyR7b0s29p/XMSYltZj3Nqo8WYMXvtrq+sb64EV
IxzehA4C/bhC7KCoXbYtNB5I6mtVHikfLebD2voAIrA8aT0324aYjMARdmqcxt4yYEfjvKOrLOpH
PBDIs4EeTJ1TnPVJo0S04xwgquCY1FYZ3CC9x7bkSIGfC3XhBzYJHjHm7YwzuvavVw/fneKwOrqT
2b1HTURg75vGR595PsRJnlVXjYA2mu6LMe0pbMGFK83zAxSCNg8eRK91ex4UPrWwB/pK4EGdHVeb
Zb3qAOziegL6RfW7DJ8UahQnnHszbKSB7CLiLeMJ54HdKPNBfIVyAM/jnM4xWcl28ti2ODfwcAs+
pF+8aA5uK7JjvPTvPyQmWfE7GwELX7e2na9e10HF1I+ju5ape+bMloVFwVLg1RMe56ZwKBYT/mjW
RRv9NreTeoJF5QVyBnIOktJZLNLbBVi7DO+KxCqwFgBGhC/MeQlaJhpvg5/16BsF752JKwT1mJVP
YZok1nrp+1VHS1mLYsq+ZtZWmbi0vESH1ZWTq9yp7opiKqJkPxVMBOm+zUnC6S1TlrmkZbQq293b
WDsDG7BlWeiI0kHbEs1XtEsN31cXeK08Dmmk1FZz9KZlSXnmrCBbSGvmQ7h+Y26lVGz29D5cUHMw
yJzGCw5FNpkW8+CJ89J2WW+dmjo0U74/9mkUbuOpx9EafDP7jSM+JTXvk++3mvVipflUQaFWyFrS
JXxblTkcMgFTm8fjwBt2xb+pfTDt3PhxQSzJAubKo7CaMsr8H9CwY04cGhg3HzJFzhLi3xxlYrB4
gj6F8U89Vgx5Q3tZ2dqCalp9ZzaOx+aSc560XE8BPYtv8PgV7C5rNh2MAgTz5MVi8bMKjgM/G0eH
t7LERmriGkZsBbnHX/ejteepVwJuGT8Ts2yDUyn8JMY2FiY1Hw9AFI3P/lfvSdYu5iPDwjI3lwBR
4EUN9BoIf+973FiswvzLI0l+7dmUJpx+NTW2HObt/2nk9/cRKXDJRbmy5gKcBtua1zIPZK6POa7l
3LRyScFWm9T10tw+cQBPWyzB3h9Uu449XY2T96DT88YB+CKwJ4O+E9zG9dDSSqNbo68iCkuMDf+6
2EvGeFNiEcDjpkbf5YdVmNrqNX5vwVYygpjX3u8pc3POaFvZNsHknC0g2/kz+/3RvnePICkxld8H
eAfyIrDO5RPnYAHWekgdbb4mw2iSHy6tsqGxrlbuD/0Fd+pxW/K9I63DAihiz02aT3Fy3fF36OA9
elfXZ+bS3xvUwrOTf0C8b/1wb9mYghbnK7nkGf8vE0TC3RbyEmM6LlIT+ejAtb3mY+iqVwcGPt2n
E+xYuXmNT3tw2xHLNh/ojuYFm/SIl6qBAQOiZxXm+puB+ujpETRIleaHJo343Ex5Tuqdld2C9uHS
e+8reYHfbXj81eQxtqhczgw/mw9hBWj58kLmQOiPo6PIujyycyuicSeV1cOEtLs04ctFkbUcmXr8
5ftzdP8mcsNjyobzsE3NcB5YX/lZuQxBER1KNovzcoFXbjW3Z5A7bZR0VexX+EQm2I31507sDLw/
61XHC5tGUd3UauD/Sz0RtxP25BAqUsTyq5uRfDBBgUkXfLuTQaZ/CjBm5hSA26Xp+1PMVF4cZk8h
bttEuAoP0b6qWWLr/Ww1uAWfI8TR6/zNDuaC+Sat2rYsz36Fk7E4zLDoGLAYaOV3pCRoEc7wX6M5
jjjZM2ZUG1U0GCqSMlmfvCzCy/JRwR6fgrP+/dbnOO1oIk9i/80dgQfsxB72msMs10Nx53fOLE2v
IV5luvh7/DTqyokWgAFj7rfHwZUXA8Xk/Son+mht8NohrozQqWxi7K/yJaivAdZo3hEsjjnDjgJf
hNOvIMvqiEonh6FROnHP00QBsNqs76E37LI9ooYKegAhysQpOfrWNWenZttXBCbEZV0GZjz1/pQT
hE+pumaq9IIE+dMNCPmYZuasZxpvyD0TKnCHqCQWD5A55c/1UnGX3ya2Z4l1MYGy0flN7BUmSIlo
gqYMy8QL+nufMNaS7OeksPC5CCYpqg5qGpQ+zGMJAgUY0VEop6APTjEPf7X8lbvCRdcsG7XAQcfe
aFc7dL73lsQYjUi0l9u5N15Mq6iT8L5ch8k6aTbTRBVWCUzjmfmW/gUKYKUFCoqKTTfCJZ3Jn+Ol
iVJVOftVdtYxTg/yOYiXTDmvuLAEFY46ChzZwXfbrrf+mnKnmJM9K5oHzb+riH9b26hyQk1sBs5K
/8VOVZHiwyEWL5sfppC9jXqLR5Bw7rcuiQhNHLXRmcaAqtEbP63+ADELdkLAgWPTO07LnpIa2hh+
HL28LmIXREy7WCHcb0it4Bd+3cn7s1QSTpTYCoFzIrf1c7oxGHe6W7ykZjZh928GL9g6847mZ/Q+
KVzzM+HYFu9Y0sW8MfGITtR7Tu4mt5FXiWQop+wWk5u1Xxy5LxioZlTGtfnNry7LnpKZCEi1+dV7
CN5Mp1a61cA+qEhzXG1Hd5Sfp1OLTL4hYO8vK4CNc3w0zChPrdWEAzvyRLz4bMv6c7Xa9G/fJv9w
Q9zSXHlJAplB8f5FwuAaT8pIWk7vJzbgDWsIoqfB3u8eyL25P4Af5pNV5JhgtFVBPecadaB9Hy+/
WrUJeI9gsE5DLiTv7yeyeONF7qZmG5f5M98RjpW5rOHngAMvwDqCHdJgBrmkroEhScGV6ZNAPVyw
fSLrmrreZ0XFaDy8NwhxYDPplai1+VwMLawCf2yvCv9UR/LpQE8sh/mBHkx+nmKwf4SVs54cAvFq
95S1bcBVh2k6MxqmlmlWWb4ZQdVI4AUWYq7Mtf/hdPfxbGe+HukbpXixQHPMwP0YT9DD3FoT1e6n
X1NjQQzYtD8JleoPmvBPeSFGEwoJZEwU7P4sbTXH+r8lePEPUVHCVvI/fQSpbkuhhEx8/zaMyVkx
IweZeahDXvCEWx8Kg9j+mhx/f9sfQwgUHtJ/EMQZFAHVn6Q0P15LMnou4dsiPSHTYxrLBWw8dei6
KPT2oNf/3M7//EKj7iHhHiEm4ll/ilmUmbadqoYfqeaGhSItWfHPjZ+SCWv+HNm/v8HPlSjcIbFb
myoGAz0gHfXpC+eqwHunrzhkvc8YE/AWOtESeIsQh9nvovFgAH76fpi8pdjVQ2Pmc08zNVjd6rMe
/eGKPvZ02pyjFIQiUqOx8AnRfQo0LrFtTeHiqYfqfVBBFjBjfB5KbMcO2F/kPALKCBdGZuyxOLC1
sDJzIYX0MJ3bjoqTPdpxrxWwoZhaFqpOpOLtjI/EuUHl4noYY7zns+T7NPv7m/j8GHlwODJTmy0I
yUJ1/9SqrLtUaszWeJN1pZmZ1p8bIdmJZrhfLPAgV//99wlqZRELIReibPZjPw1ndiOIe4abX8ve
nGYKxmDLzAo7pcvT/yq0hmoStSEiOwYG+iT/H9OBNyVEose8uHlfltgkm6cRlhXjoumUWTB+f4Nm
fvnfUC3xWQSOdFQjSiFTzL8/3uC0rHOugafixWXhALQN6zr0ngPNgPnvpjrzVTw6CioCBMgcMj9P
dXXi1suQBunZ+1ZkFERH6Eeuqnn5/V39kmL87caIFfJVSL9Mka8p5Px0Y7ZNXiZEs3jUK6U93d4V
gMHZg9u+O7R/dWtDDn3bdimx1dhwnzktbnqR9k59yWqNXgykRymJ/Fy5PrEH+65O8Ctszxb2BqK9
SVARO5DYqAnv2KYoVXMM0gVOGopis2F1e6SEdtDVkAABFlRX3uy0XnAXv+fzSkoVLO82wYJOzddl
mo0xkplhDHIsKGxwod4ZB40Qe/vKKiSP4tcGJbT4s2xTvm8r2KFHLBbBz2ns/ahRTjZT95TVLlM3
R0OzDZhG12JD27qgwG8aF8uVE1usABtC5GZmM2e9z4CS5Cij3ZaRgwVL2fU1dOKm03GT7zDkwDMJ
k5X3kIdi2cw2vzYyP3dQZNYm2hedmlnEQzV66pyzRRngqQOtzTrVSJPZKdhkK4BfVnPdcZ4ing/K
9BGSUxF7NwGWZ748LwIbb9gL0Y2aOOvyfg6Lp6Xz4CGXQ03YlQhMSJZhU0AybpMtaKGUcsINhCDW
z7tYxTKccDLGpVR9EUtM/ekX8g0mo8UeECPrm7bvSCJ8yUHwwEZFhISc4JBp5SBfrh02nX8tHD27
6EIAdHafHTEvPcwrCIbyHrfAgpq+ooG6yEmYiWPut7rPyKVjPbTwbCHJuKumMNoiMjECsoEAEG0X
f0mmqzLu+g6ebVVMOafpOMIRas7ByR19G6O718CuSwwRE3AdTQPFvKn114bIiwVO+z3l9msuUuTD
0+Aqqpm3i0OTVQF4pV/7LALfZp+IGYxZdN67hpETBs9NWJUc2aD95gM2odoOcGuGvtWGXIZblu5m
Kq0x/sIk3kYn2cRWdahzkYKvTtPpJJZcFDvwXQkQrtE7y21vPa/1PJ4RyWgfQh24W9wYspsQmhMI
H3/UXxI69ZmfihaXVd/NXgstq6+pTf1pM9g2jlaZ9g8cdgkpuVAnImk/tyXDEZ+v4CqYcrkLscLi
6dqWPhQh3sgFZRS3a1H19p61u99Hi42FWYm34vdMDifqCuWl9q30sh67fi86QtBoX9KzsR3iXYYV
/X0IxZ28vszfcmDLuyqTMHP9psH2M1YX0erWeG03ZIEbKUDalRHlnDCpwsPER55HnMde9dwOR3fJ
kjcVl8g2Zwe+4hIX4pAVdnuSFH+suGfaGOVZXps+QheKXioLw9bYG+ovU+Tme9vtbdy9DOKrhe1z
5ROmO+i+a350RZjcEzzM0Sv1XvzmkOrhPONI52F0iyw/yKWx9g4oo4du9Ak4MBVQgDMPF16nQTFi
Oh6Bc4iTLPqaj268nKNAGL53rl84exivUA7THJOyzeiJ6EcEoqDeWYmlL+oYOcLOd/riHhAJqEFy
9Zei6x0FqilrX+yik1dz6OPkFzimhybC5FDTcbqY2c5ew1QaDR7ZushLL3N3cCarN2eacJVYVyrE
ODZL69sk1fRDWRYU39xZX7quaOHmJhL5IEAsem5WwT1HMaWHnVyncr4IhhQkqe1ILIWdkImYI9V2
nHBVuKDevZIXelb64MrBvRRVPRvy6JOYlu8Y++Kx7TB8xm6AXI6nAOzbuR7DnVhab++HfXMjM19/
W+TMnswmvY21wlCigSi3YZ4K2HqD57+QmcaMCjD8sSVQALm17u9npynvu2zpS2jKffqoYLZ/1bME
mKvmYd7i6igxLOX6yLhGxNwYeHMGt36OcCV2OzzcmnUsXooapyaSPPUT3ueA2yReVjFJhHNJ9fR2
0HZy4eeN/9JFwXxVEO8fSTtgpUXQB7/5wQIBlw7pVRBZqNUrp4xftMWmZhexPys2oujUXTAFGLi5
Kgi2Mc7PZ73TZnfodNB2TJl+dNtGHsdhdo6FHIMX7SWPE+fkxxXgb3RU0l82hapTyH2pOGZ9iF0Y
28Dl1OtYgC/1FRnbMu03uJSP50FcyqNiHwruK+zixxiE3qs3S+9LAfL0dVxHQFt08B04PPfaR1hw
tFkpdmpW/Yn9pbUR0POvLN2Vz6vdNkevchKUWYSTb7LF9lnLZmYku8gj4kGiDM6ouwHSiMPNsRSD
fkTb5XH9o3tBuT+AyMDrvhGXU3cxtjpnzlLFp7rW62UKl2w/h0y5HIPr/AbH4/5CD/5013SJ/qIp
zf/ulaC0N65aRtw68PxEOzndOl4/XM46nM7zafYAYg5Rc0yC2t9xPEZhSdgjxoFdJ1dYD+j71Y2y
x4jQyTegZv0XFvz0jMEWXq+O1aNhCqBoxQnWFhPmXJD2Y5i86wIr1UaLdoAM2N6VhODv0rmV8Lio
az9o8G3fZD8AJcSxbL3SsT9cIlTCjsCq2y+pt8Y1c3aNj3NYRmcOOb/tKFf/FtivR2ReW29W4qJB
u1qEv+ZwLaE5udEuHAhpR1el8Maw39uthoJPmbxMriZLpndEWaobC8TqU9XrF/4GJmKfO09dzQ6m
GMLiBj8K5JdCOvlF3BogvIW93rYCInqN1Gd4zN1xVMfMrTx/G2dOeOknrY4OsV038UWdwXwzEF+s
s8l37yKK9PEnB4o3bmovaW5ai3z/5WKpkLYO7KnXV7iLk+jBltCZzhuoZbfe7Fv3YRPnkrJBjfVn
Fkv9UOB4X0Ngbpfsss7hK+0s3QhEiEniWMdw7Lr1YYkaTMiOZuth75Dot1VLxRx81BSHFc7klAVD
6esMdBYCyTXRkqLbeoOTfpkw0lu2LSD2K+R6ibObHLaIlz3aqv5J5Jz+NPMI1DsBq9hOG2RFZ2Mf
hBfCne2m+LJ6S+KOm4WS1ni4cJns7HOos+NyVNXS6F02dmI4xVZaFihwUlju+CxAxi+3lh/PJ4qh
4W67mV/dt4tjrccp4FQJ4E65OKxjtdFsXU0c/zoEHD7tEMitu5bI1gX1RvkWf6DyoreWuStuq8UK
4tWj+Rt7rnfEaerSqLSkK+rbvqc4tN8tIE8rlwB71zIeItKb28FZ3HrvO0OFg3RGdnZTN4R5YQvN
qtl4YMJP6LOKkrptX7T7lEThNYROL9gVcz6feSnFGLsgsrOQkFihnfMy1RDo5SBwV3Enst9B7/Y3
lojncFsXCZTK0AfVDo41DZ4caem3EZvonQd82j22beJ4+3TM3MHdsoXLqCckN48UbQI5Hjwslt+G
bMyGaKHwkJm05w2tbeVz/p1JSAGayWQlsShXzhzvsT50wmwv3bkV4tqxxmB4JJlbJ2cFdRkv6Tg+
43ObPqaZfE5jKbCmVVN9mtB2mPIsfbRZPGwmiUCT/grXy2pxqxvt5cNhzHS8lUquOIAj05SYbor6
pDGd3WkdwGePcp/5FVLm9z5N1kPY4kWi0jm5JsMYYfE7d9hTAsebfWzuM+8UIiDSu3wk1kN/oMNs
0MNNbw5uPPcSBny078Iwveoo6TwNCoeFPeYtY3JO1BiEulXPscFoqp2LKd4Bo0pxakrb2cd91l6W
ibCu3XL2L11J0rJNKYmnPi1tdy4w/pdmCIfjOrtutbGhS9U7O4aqtJdO0N6gH5yQLmpo03E32TOE
jhSKb9CNchNj3Ur1AILI4bwLuLn9QpD7tCY6f0vIe6tjQX5tpxmU02ZdSn3DKs/inwcltTUF+wsu
IXlg1ckPA8U926GR2VORp84zkbf5gGgnPrZ2XB9CGRZ3VmHjIwbX9Kvd1I9UvhJQ5eB2CN2k+NZO
LvV3wmvbbzgS6wtI9MkMJhtmFC7dg3+RSJebTm0i3Pk8bjnsercFx5KLcXJysNJe+AyL1PlaOt4E
NwhjAiFVe+4RMn4i+O6WZk6bJYbttrqmxNZj38rkaDqh/x3faA7DS1ObVXt2u9d2BJO8r4KcRCjB
5DY4b3COgU+k87kn10T1z0aFU+Hgqsg8ssFZsxDXlezc1yzLcJ52K65hU1RhFoGgoiye8Bd9Ilsk
uNRgcMNdnyHk1Oy1yvSilm3/b8mpLduWknL4ZxbeCZ9XK5rGM1hlwa6XhXWWK+E+Gt3AwcHVaMAR
ypK3AkvmV6DvkuWBk+ehHRLUUG0ivCtSd/pSLohKNjplS3M1d4N8Ld1+xpeaMCOuK2M1f+/7hbHC
oOScNkiimG946vBLMnLjvilGXNmVSpFM5fPKZh7Z6A8fCWlyqMOsh7DP+W1jsR2hUh2UnNhbqkbz
a6+jeOq7ChsHOYLw7LxuV2HhY98M2PmcyK5FMaog9nDU/U1ZdZzYVF0w+zXTflYZ1HCFLwSYsLXD
Od7DRdraDolR4i21jRmHxs4gNYoUOhGGRHVW+OV4SMeAVAp806Jkk6b35hg7bpNF5aC9hdck69em
G5ry1m2dqdtxqkhKprQ4aFe51c6QVsvRAlvU+LfB4CXRpnTgCb8Ye0zKokcrmovkQMKsnO3rEs53
i6WlxcjEOGrN6m7Yhiy4uNfg5yZwjRlQc/vLrhkXcPWXCyw7z952wxw78q4aiQ7BcUfmHQ8HPUiV
f03T0m/T3cRQIY1CNY6H5d044/TQH1L2angvZ4NV/4WP+YwrVYb+qW72QpFrOyW2S+7lKBFK9c0O
yLZlF3fFIEueg28hlxoKlMzkAKC545fj/MAWNATkKLuiWaCbZrP4KsgyZaf3YK0lTcIB+xITGsWi
bJaXcUypDilX5nHiF4zDNXxL/cTGFhBd9cp4U04X54CXpsyCXBwR6LI42cIqD1gimI77pyEjoBBd
9Wwo5xu7iHFdx92oG1R5XMlu8bRY8oq2eAU73Iz1TlT9sDSX3sDtYR6N4YbbbY2JTZ2cvF7IPNgH
CFVz78IeBrW06JDynj0OZ4dUHSRkf+Zjq293JSqkaxcxF1t3nLWO6wJGvesj/5j3Yb0skijsSCQ1
3yKpGqrJ36cNvO9qLycUNzGxA6ySr1a2ftE+wfg9IQs2JmASNo6vYn+PEbDnH8n71U8yGqpHzEw7
KgRbis82/sDY2aM2qd/spmSXhfod+7h9G3Rxths1OpV5s+KRcU/B0LD8VNlfxHk63gnUsWfEgfOr
1k4wj3GD4bpwlgVQv1cj1hpjEsHSqk5FPE+4ALCFwy8YA1h/g21O2Rx1b6NinCM5NRTnjOWbXKnG
Z2r16wRnicgfdr23Lg9dbmG5kMIk2LMD5YSIWYcQRx342N8kdTS/WmsyLxK7p0k5D1GZl5i65E3z
XUNa0SC6cdTD+9jCfcXWBQbtbCd0dzZkWFq9pdZsIi7sqF1DW8nSA3VaY2Id6sGJEOe42O1tE9tv
2z2WHd2Z07Xht2qsfKfbhombtlsCijn87SVcups6CuxhB3dh6L8ifUA2sdESld0WTYfCaHtwXHRF
BLduUk7eGOBgDTRfzyTcAPJ7ZbgPy6C6sFJI5x3Ca4or0NbJGumGu2C8FTUCR5rQ6rMjdQs8mHBO
8dJBW3emwO8U24GA2euKYIG+kcT3g2W33OcqsfqV893Cw975cRJB/kZb8cNCvETwsJDpFVRlt3vm
cDll9wBpQQN06JjyM3YwwQXGzSJ/ZYoE1u+BA3loJy+5RiaZvqXaoeWjaZ2Rq2FFvilXY+Ymc3t6
jGYx3E26yrgFytjIDuO3xGwaYj0/lyJ+wArQCXdx0U7nDkGLfDehjfn35PnUEYqy888ajKqRJ2px
UknaHnq3sb8GunNw1EGHmGFggUK/wxyEkqPlhppKN9+5QzdS1IXXcYf/+RiP52kADwup+IocNE0m
yMVTDHJ60pyGAZuGi3sgQ2TInx6Fhbt0xEWAGA31DvmmlyHyQi/tIMunmMtfe4McrlLXGaOdLVIZ
4ppXyS/THPaojvuGu0QNED77OotSnPYy/1ZZZsfbRdg5bthTL/kmKJMYOUqp8mzHgl6gvCJccrfW
RAA2ayBlsC9HBHY7z67z/apm/iYVyOmQjdRyN3ryr6nLmr2bgKCeerF8C5ktxsu5bwC0VmqMHjqh
+4GvE9DgLTQ9F17tttdelbiXUVZh6xRbCQgyIO3xpWVl7uuC8ecFxcjdHVo94zkSuS9UxQwNeYYw
Xra56Aq9DSc/X3YDHNwOwnvUJ8ZDL6qYf7VXXRb/w9559caNtXn+qyzeezaYAzAzF0yVVFJVKVjS
DSFZNnPO/PT7o7tnx5J7rWnszS6waKMb7iqJLNY5z3nCP0jyrGFHO2oPQhBV0zWdK0TtAXLks51V
ufQUWyAebATnmusShInoGaOGTfliybAa6gAxfw/BiOgu1aZmxNOB83kgP3cjpUGsn+em34zKSBta
kcvg2sww5KhBWeCf1WdPChq9j02HY2MUF/QeQVQClAoHlnzWPIXCKIbkVhNOqmQeRxSC8Hmj7/Jc
hL2waxI2tdvEqXHToZKx77QarkdjpFf0BRAkD0TzgY5xbLAMQv0VTyTFm1SxvQzNLO/Stuxk3JDM
cc3WxBzozOrGbbStuW2VqNDdxRJInPLYmjaFJg/ZBbZs7GKk1boNS13FHkrrPdIX6VDMeHPjWCY9
RsE8PVoBNkVV24tQJ7XUy80s+A6sWHRVDa04k3R/I6mB9FqCQH8U+RHsqiceHJD/Rzg35nFiyL+p
ho5dZ/YvAJS7U9WLMzblXSlK7IPlZIWrcVkjqfmG86ApKDNaBc8awCn89NVYy82XhGaHa04UKnUZ
FwvOQFL5IJiZeptEioqsCF39XVXhbIh7J6aKivJ17un+N15a0Q9qXjmg0nxwmYHDYnqkoi3z6tKo
balqN10S1auxDuqsYJOaGv4zIAE0t/OaWQMDx/IGA7iVIzgiiMlgQSnFqcPlsY/yZNkB5J67e+xD
R+2rVuCftk1KM8ehJlAbEZUkc9DUsSF4paBZmGmBj8BHL9ZFF+CdtJA2omYeO02qNyLOijO+P5qt
y5Pmq2oxms96UXQElbpKsykjjmmRqLnkeeAUXGHWwxBAiwrGCjgyaTyoqhkuNJsGGLsKjX+IqvKb
WOMe1aIWj6YPWL9qxJiRiWUcpqCFqjBYQeSswZoxSJiEi1ifB8XsKGFiZdKb5qE0x2DAS3LRTOo+
KEPxlFwnSdn2CDeOyGJKnlgpfVu/9ukySDOOC2EVz86IgCQn4FJFRIZtAE0ysRw61usnUfVQtLDQ
DBHxqL/0QrjImh0HyMZkNlh4Q58OQtdSMB+SuQ0y3ZnQzDMG/5PxHOILP00dGf5BoLbgyq4iDJYO
8OH91LHAzTNIpsr6KiawSP6aest6qjF+apQ8BO05mkORO2KuNjI+9U0GSNPOmKO0mCkWk3Gf/Bh0
/f6+3k+XuS2DOT10VXSmGB4yK3p/WzH+iQYyh8ZbitY46WX+J/AjTy00HTdCybjsk0Hl+5n8ekVo
3DyNlTvMyHeVCvgZk0HT0OxE+BLfUBtfrzj8iapRtKJhNN9iFdgDghvECWHsKE4YVv75VfwjeZG7
MufPv60/87WsYN+EUfcf//bub8f4a1O25ffut+/afCuvX/Jv7cc3vfvN7X/8eDn8Vrov3cu7v3hF
F3fzuf/WzJdvLW4zP+7ir3f+d1/8Syvkbq6+/fu/vpZAr9bfhvNn8bMqw6rf9r8Xc3CT+BUd3/jj
T/wp46Aqf6DeCK9JRdlZ0mSFb+1PFQdV+gPWniIStcCZoPLwk+qI/IeB6ohiMWRjJo3Own8JOYh/
WBJIETSiwDcw6FL/ierI+4k+g3wJaQJj5dBJ6AqpH/ULrVII+6QzGEBIY7glTHRugvfb5qfncfpz
kP6zEsLfXoUVi7CKxI75qBtXJ/HCRJarmKk6XyEmFj0gYSJ/sj0wQXofKWD9AGCEU8/zgf/Czny/
QbKBekoe6YOlfafKdhfhcO1C6DVPZs+ZtWH0rbp1isOVPQE7QJ0Pc0KXpgFnnqWTOXaA8+6KeaQ6
o1qXyuMQgFbe16lIY0EJm8nwi9RQRo8UIh7cDi++tcCCSYrbqNzvGJcF8XahwbaRjEWN8PzqpJnR
KfQXg1sZ2qrAKibQLrAtxPpA+08JHEVIGKFXqhqecWbUiq3YU8u4Bh57kqcHk/JVtRZyBXXqpA1e
rk2PAWzBxFjo0+QmAHql2Hh3TYfRULSLZsRmfCOWk/gw02hLbVNP0vsBSKTohVNRXqvy2GV+F9Z9
4QtJPrUbWH1A6sae5ocNdbVMbeY05mjjMgfFJGGoAl0AjBDtiyaibKSGBjq2nYIoeCjGDrdTTQ40
c4OlUFl5McOJZNPn9L89aCXFcGAwifFth7plQZU6h7tGHmHOjkjUqC/QsSycStuuLB7AXzKLxXio
3jalMZ+CWETpH7UbZWCqMHdYQMrMlOkLFfULgCjrpa2s6b6gXf59yBWdnDXssudwkLPnWOxxZ40H
5bvKqVY8YQ23AHLPpkHycKOSza0VIVHCvEvo4620MHX0Orypkm0l4097sXTIJ3ywbMDnrjbb+oA/
NWqOOXDclJEn7TAcfAW1cJkv4RdKw1kN6Wlnk7wRrboavZm+Q4K/Vw/GlM5iMu0ayu/Yh+UvGo4S
Jp2Y2mkojY9mb5LGUXIWFbWantxoSzj8iU76R8H7vxeZ/18T24Fd+VM8Wg+Kv8L6er78+7+uX/qm
/zk4/3j/n9EZDOcfrFyYiYRBBL1Wgbi/NHbWVxBNYWQhArUyV3mVvzR2BPEPbG6ILxaiGSDkFPWn
+Ly+qCGpx4sIJBDAV67+fx5Nf8VKTjUOTI6qv4mdH/ixcGMRZAEYqKFToiLq8lHeWAevH2G+GJxI
C1QXtzZkS9tX4OzztjLlrZLKP6aai9MmY+5Whohd7fiEMYZhq7h8W5mi2eHYRF+02Y4XZvQ6fRcf
uUkyOrgZIn3UPwPx/19p/4Iy8LuVdhsX4UtVNt9+Xm0/fuav1Saqf7CkDBBm6NCCpiOV/Wu1icof
kIU1mArE0XW5/a/VJv2Bwx5v5rBfJWPMlc4KoqyL/v1f0h+sXwSvERjiIJdlRfonK4105P35aQKY
tdaLk6Xruqb+UBT6CfSbA1RcXVaKjZmfOCsfhgZaIoAF6kPcSQEWrkeVcAXiN6PfZQHnaMN7oA0O
kTWi26Ov7qvfC2ECqVdrjhiNOLRMkNEMXEsGPbsq4WXT1/eqmFI4hCNB5G5dpCUYi1JvIwhohiIB
FfFhe1yMHebd3ggix51iK3YiQdtGeXECjHcNfjN2FDM8hKk4OKmWO/iCYMHUGPwORT0zw/Blo3fX
q+pJfsoCwVu07jioeACY2CfTTLAaC+tq/dQoLT2wrLwtrAW+V9gj5YojY1+d0JjyMbtxjDZ7Bqm4
ZbS3EznF6BQNR31+7ercQ7v/hJ3iJlQuHWb35N2nSeZtmP6Vkbad1AuTr4FubnAnpkqxqRsGG8Kg
Zrtm0neEkcKuhOJUrI3ufAytjSaWKvy90tq0/WspvoLn9AUpuxLTgVbHhcmUo+c61nYXMYV6aAhb
VVC3NJ9PYSZe10uz0Wnsr+/uumyDlP6yhBvApHuI8rdLtiofWJljBe0juHWGO/Fymwq5o9XdMYKh
KiQ0vhgrOjRcPROD6k4wW1sVvkCv9bgjbZQeKNKcWLxk/YVWClhpLzLHh1o6B2K4Xy9sxdpGb7SD
rFWXjCa2sbzV0fCcof9iYy9lK422TU2uKeo+9MLHhuptnBsa9ni/DxkgC1IHVkUn8U134Ob0TvDy
VNvmUQTUKxmOJC/PaQLYqpTzPXCgHaM4Z6Y7YA2Wr826A4/VLzFpL43poTZTD/vTV2O27qJOfPix
btDiymnoogNFexYAUh1r50LT/V6qRNZb1m+7VNtoyKKvnzYpxAfQK3dZOW3SoPRqWdlksb6pW8Gb
5eFYGOPBLL/IcbWxGAQOk4cKBtK8xi6Po41QB4cWYB+5IuNJfB/TMnOQdfVGC1dds7gdEsx+89Ab
m+oY6ZkH0fNNLUKYm6rgjVLyVsm6n/YXBbE0TEoPRUI/oGnMXaLWfjDH6iHWjZJJvT6iZWAt8IIZ
CuaJ8ZxH6nxRtSwFZ5Nf5X1t3C5FbVwVvIafjQ7DrDQOzDcLdxFjzc3KPvLboYh8LIVX4npZuAMi
Yy6zjsCv9eipCnlbJWXIwq4vNiod9bhIT7i7RGQ+TeTXRsUMYUHhiq8CLFxe9Y/hZH3rwHliZq+e
CjaO3TKN9pIpnC9dgofBekMzGju7Ul9XQa6j0zMU35k0E2eokQ6Cxd5VEPp3DQnzmkTTCjgkenYw
u67YqNhQ7rq8KLd6QIcsUmQBcqWwpRQwcnpeAf3xodwqSaydgA8Yt7EJ+hboOF0ry69q1U3NZSNW
WO42sS+mJTyl9pBzXi5F8FhloYd8wT5jvm/k6Ho3ZLUg9n46Lf7mrP/7AIy8NsaHcDyI6O8LGCFG
fTtUx3KD+ZEvmJcBm9xIfzUQSDKticeQXsB3gBRdHgTrM/Vs6YMXCccS8R/1QHDQ1FYiadH7yyu5
jqx1n5YbisVNblX7KhgHp69MHxU0bEUD7Ho3cat4a3SdWsOPFineNkuHHVWFiS14lL0CxNqZOpAU
TP6+p2mfuIja3w29pwn1nYGsO4xL4zru1c36WxK8VsT8TgiyvRaOZ32KHytRtjNdYO4TZN4yM9jh
GBIx2QRsXNwaYgk7c96vYbnLzF0XUxqEmUvutNM4l4BbvCCWcWUMsq2yedeNs3QGvNnwUA3hIRhm
DwilG8f6tq0ZyffR19G4NwcQjjAdsxIsiYYwwYU1Zg96gUBC/xoyIpMW5tN9fgLN4mQ621ArbAPo
XixJdMq0Td9OD9VY3lpm+h3JgmtZ0a7DSb9WQuMK9aO91VDkWcsgwkLEgToXTHuEfm0p2466JpGn
e8LWbqhNCyNJWl7fK93cTYRrzMe8UCMWR4U9Zq9AGW/XD6RxsBoqQEb0mltkDcGBPhllsdUsDx/r
a7lt9pVy/v0CXVtt/4WT/3OBwDsSdToSq2DLyhr6KUFosxziHEDITdI3k7323KzIhFerW8iUSq+/
v9iPdOPj1QwRWVaNhpeGTPT7q4ltPPThYpYbvTSu+7gl6qWSEzGEakWchcOq39S17gsqMgbg1WrV
n4LPPvGPj/TrTZik+aslAvyi9zeBNbaKK4HOaKoHVFzEWxRpbLEOyCo2vEAYQj2KL3Q9zurpYcjQ
oEgULxPKzGbY8VqNug86YZMJMprhsO+FxI4ZPDb8PyXQN2PVwqsOkNghXunCLhLE68BcTlE7btcE
oe4ACBlj+SIrj8MUYK+pOLpguvJQjHas3AXynirWgUOOte42id5U9dWKxZOojRsAJG4ihJ/YXinr
c//4SCyNan3tQ61L4f0jKejBRINYlptekOxSEndKKMIG7znZ4P1kjbcoIYTgQxt9aaXGVyeU0paT
ocwg3Tkt48OkByRjhT0l6taoc3yDI5GlDVY2JNCNb50wXpTTIkUHdRKvq2W4zN3g/n51yX+3li1a
aDoODdaqQvn+U4wW8UntibU9SvpJXV5Ns7ph7PokRLrXZsO2UIZXaTQPmXbHHOpa1IWt2JDDdvJL
Ab6VnGDKNmUkb6vWuJWb7po2uc/sb4eb+XHNPYuxd9so/MRIZRU+/vXxg+6y6NgptBbXNvFPm5Cx
eVyM2lRuyl55nYXooAmGk5iLLdPDs0vgjfZM5EQpZRvhdC6N3U2Ny1Uxi9goFWj7ZsuP4MbUyMZM
KvzkEFP+/v4QoaF5CWz4oxOQktWK3jCk3kxxSfLYuZJKMLeS6jkCWFgxNEPCiBhsAKBVd4gsbBBd
QcIO3ElMPF+Ua2tU7vVW9Kv+lKiFLbWXHh1tFcZCUtRnBvrgAKIHKVc3qZh5HGY7PQQNqTebyBjc
AtfbslTODOFtLDLdsU2/Dkq01aK33y+hvw1QSPRClVQ5saHuvf8mMn3BrDrPyo2WKOc1G5PFYSsH
VwOI21zM3DnRt0MMdJETZZ7l7RI2t5/cwt+uYoPaQ1nZKtDB3t+CVoHNn/HL2lSTvooC7oimMINf
1yxbiqOD1GYepchbK2iu0oNMnspHJNt8FNu+r1m2Hn5q4fxrFbka8DKsMOBs0jv58FQWGTR2gG4a
hczVYtSXIFFPRqP7alWeEGN7gx0IEqC7RvrUS9WbTx7ImiK9D05cnW+DWSg3IX90emMYGQhzo7H6
SDwN4als77Uf1BjBExP1TJ1qys124V7ADh6EUf+EOPuDjfq7G/gQHWsZukANiHGTLkjV5K0D/IDO
qEY0f1Vl4Uc2U+j0wksy+qTdpUPrNfJTrlN+LfO2x6m50G8W9jNbZtM0X9eoHyoYqLCuzbRgzrh2
bCNnbo3roEG/knzJTCh1R2j8FtjsH0/0H3Vz/k+GPv8XznPomPy0qn5pGB5fmjZ6ybL/sWuzl+Kt
/bmb8+NH/+rmoLVt4SuBGOKfzRyW4n/2DhnSqDo5PMM6EbVftsBfvUP05Dkxcd402bPIUqzR869u
jvoHYwtqb85VECWoeP2jvuH7wECXCDFOaXVh0OhRMjX9sAtHpGvyUYzzC6K5CITWEvWYeTuA9Laj
qTY/mfC8j/l/Xo1GqIULFkcqGrHvw5CehOOUCVV+MeI29fOzvIRgMRK7VLpjqQCVQZI/3v70pZz+
3FI/T5X+5pqoUMKz5RFzhH8UDgTWDWA7n9ILriw3NIjKLdpbG7QDPXEojQ3QyUOM+tXvL/o3jxVi
qkKHF8kKAu6HxzrocC9LKcsu8qItYPI5sCbrCy2SA90Ayfv9xej/vYtmPFcZUDvT+jXbpmX4I9j8
dNZDiC/MJBP1i3WjDb5JDI+JAW/iZEsrlyJ5i3XNLgrwErdScpP012Z3o1ADMMEJHDF0YZYu0gtD
Ks7BntAXvpnl/VR/ifqTOADD+66oOzPxoDp1kZ8ld2p7o0eHzKQ/5sUDsFCnyTdm+7R0IS5AKCAj
0XOH/VgbuepVci4jb1be5vJOHW6j4jqLbhbjSRc2S7UxzQ1jLsVwK/ksqheTLLYFilPLcAarM0pX
mzRye2MbbyYko8LIFZBGUi5msFM2xl6BRAOJrzRurIflRY/cXOuwM9nHT+qX9BV/8lQ4LdrXTMiP
6Cg5VWzX5WlsY7xKv5ni02zeauZLnQSgK3pYeWeEgeokddsysSv52xA8d/CQEH8Je79VdkNJBkj1
p9SPwXIOCrI2XxwBVfcr6FQDEvSIt7stKV+EGMzLXtfh6oHBB44jUiTjQE37zpEBJgJMR50ktIDU
eWEFeAe+imuMT2heYaIWCm5c7ozPBA8/yAf8uUrWhFwjHaRr+3GKiyIKin2jpV/GGMy2rgeqrbZz
4EJ+onwNAtU321i5Qjk0tiHD3JWdOvzTfcFmEFcSOhNek1HKull/Wqiz0XVpOuvqpTNXwcXI6cZ2
YdSAGhID289Uu3/ZhevWI0Cumfu6CZX3V9MEGffbpdHpQFr3gMki6BB95RRDcgWFp/ukVPgl0NB+
N0DgcUX2Pc5f768WjMYAp2/K7iYwKgAqa1ftjHsDoehuzA+6Fd/PTZF8kkb/SOP/K4/gS+WqTJ3A
eQAD0qG/vb8qooaFqKZGeoczyFNn0PkezHsLQU87RpzDk5KVFxzpwKLScYuxKGu5iu7ifDjrY2Ei
B4owbY5hONpUg4tI0+X3sclYn/G7+4Ohr+qMyVd4A1OuD9/4KquUp3Jo3RbVESYH3zZqkZ251VZB
CCCCtipu53Qr+dNOHL1qpe/ZUeUJ3xBxmeGtQ7HUbPW22yboiPv5sTlI+3qn7Q0gznYPhwnq2lHv
+YwOb2wam5+TRhegrOTocCtpou91X7QTFa6vDT/tqt2XW62y9ev2NbyN9vKhec72oR9tUBTyGPcX
gg08SErc4KI9/f5pfMj6+LZ+PA3wHOSeGtXkhzUSknqjQJtat+b9ODvK17B2aJ2XbIEGaTQn+G4c
ynu4cfIpO/AgptwORLdq/NqysWptHurAhpdZ31bH8ZB8K1/5HAaM689WlfXLgfLhPj8Uj00ojuOC
avFtsquuoGnC+412jV8eyq0A28quv0s828f0GhPQ8/Ao3RRX8773DJTGr1N5E0ROcIx21jYMHPmi
7JQSyr0fl1sLhmfmCjXkaLeK3CW9SlTHnO67iHrMHtEj7mwNt3j8OGEneBHMqq1xCHbjSTpPMKzs
zrArhj41QAob5Gvdb2gwK8uNOh0WzW+Do1We5uBFLJ+67lLUjtLY6mN2jXior26rTXKujuUNbIny
tjkmm89seq31XP+42jWKLLj3GGsA5Xm/G1PcWID8DuZt/CDupRtpt9wkV0C6r5Hp2wpf1IfWzs89
osRApiFVTrZGA7x1GEYIyJx2zvgMtzIrHGzkW3AA46lpaAmB/Haa1uHnsmaDwpoR+wuE2dorKtcc
nbinhNwwrQogauCsq3pS5LRXyUFL3eKZcweBIyHa1xWbzs+e61th3+/ML8mz/kU6Dte5L5w4eJTa
Ts7J5ORrw9GOb3uEqdRboM+R5rIfapriqiuUYEE2I/PiwctST+xscNjJZ50jRpV/8xTJWgyepUbf
9/1TRARXl3NyntvgGBzjB4DHu+geKq6bXaEHL05o/WE34kdQJQoHRmp+1He9nx2KA/q9rnUud5Mn
+6oPd0n+AiMiO5bb329kSVl3wM/ftIaWPX0+QpphAMv6ITr+00mGPPCEIn09nzNzE+ebUtonFgp4
vs5+DOExKtMhrZBbtjwsmMNwX8W7zDjrwzkpdqK118dDWz2p1r3Z7dvWM8KjNjui4s7Q/xAU/0oz
nV7FiiH+Pt9EAbRSWzkXnd2g/0cj+S1FK/8lPFXfZd3ry/twfsQCW5o8Xoe/mNF4ovIbaVsjw+iM
SA5KflO6sXy7APSs3Xncl8m1slJX3QDJjMiP0VAxIFXygCW2naXcZOV+EO+NHNXb5HpJjxUE22QN
smR/cWLYS3HdqbEDOQ5e371OP8Zy2ZhD/42br7sN9JvkwkywfwUypaCl2R8S2S/T8yBsGIrO5Ip6
sS0AL/c65SpqNGlPHqJZNsQIW+VmEO/jkZIJJk7AcIYYqaw9d6eIkPNPli22VbYGJggvlgjBCeMq
ny5GdBr6I0qz/mA+xMadXDAQSXha4z9MZWhr0xNct7rCCARPrveLNMjlVoegKV4KtWvscUp2gY4r
eA250Flq45OT42MqoyHRBfBkbZYBJwEy8v5qYp6oehmnzSU0zbe2IXVTUli7Ym1EHJfyJxJFH0Y8
psjlfiBW5bU8pKW+7tCfVncXIzND1ya8TfQc1TUUKpndFV9xHFnz/D10NNGJmZYMg3IV1rWbjqGr
0rfaIpKyb0rQap/st48hgZSKWopCldRKBUjzYaQgjImKncokXiQz+NKMkeaTONqRoaPXC2MkCoNN
p3CoCvnZSoXruDbOml7SDQnFszGr2T8sZLkd0prVCRuhI4rxD5klsWkKc1FeLkEzbtSlZ8I4dhCO
at+Cfe8uOZp2PGLtk2xvTebeBR1Mb5DBpZlLQQuOn1bCz18L8qGdgfCNeOlj5gFiClV2kDBdnSpW
3u+f+MdsVgPrKTL709bRiogq+/tLCWGGgnOZ95eu7gQYl143Ga2tLVFEZfmsKAkS35Lq//6ipMq/
fMLVCIt/+JxcdoXBvvuEjVzBtq7kS5ruSxNS9i5S3wAnOWl5vWDXlWx769oIXwoUTRXUa5OFoCBe
m+JRYyBWlU9afad2l6B6KMTTNB2K6XauHub2te5YJdMt6tVj9xrrB7W7IltOi0O6bM15W9THedlW
AnQ3L4E2ICkt2sK585hDZs0HJ9kZ9TaVS4IfFZ55szRevGybxJ6qsxGz609Ff9T0bS4+iZDsalUA
YrFV52MqfEcZxQET77Qyro+Cb3D0qo96eOmti1E+1AaVEFJZh9S8EUJfVr5m5YM2e+V03UKWBCwD
NdM4ZyJiK4cG8nzx3cL3tWmvdOvGBMFeQR/INiIDziHbE/kXwbOEL2ZyL+O8G12osA3dXZV7Yp6i
sJfVb0G/0YYXrOIL5RzXdxnlrd7tE2kTjTCD5h10JFvgoG1cQ7jCjdJFvcFrTMiH2nEu/f5rVKK3
WbxIQFQi7RnHKccK7UrfZMzdWrtsz8VMsbNtYqfUdpXpyeqO+lk3mO/eRbw1TnWnUW7b2ZnMh97y
4dXLypYeRRxQOK+xuq1AzBxGbf/7BfbLqU1ahs0A8zlazkBDPlRLNSOR0NAC9RLFjAZhXTD5rbDg
LEqlsmdNaJxYqoxPdu0v2bTGVJI9q8oEUi77MVeIlnBkeiQql0V/KxhsN4tTLp4I/9eE/17DxLkG
4qlCXO7Ds9LtQ2UfFBspOKr1Q5f7BJR2ehJMPzOO+XSU8+tYRsZSO5uUAtp5lp6D0FFVZLl9naSx
2Y+ZF9La0fdzcmpV9AsSnuy8r0t/sNxhLwPrQPjinqxuOQWBo1tni8E7lPURYnnoD4ovB64ogIDa
LwO4I3FfiPup/RYWgFK9LvPKN0aSALp4xToP6fF6gaE13kTJYwlzCBlcu45zW+qvFvVcGfhNNg+G
sg8HJ25uMsWHDlrEn8y7wDv+EjoMDmJYxRTDJh2/DzUL0NsqRN5EvsCWRUKXbGG4ynbaKfAyZ/w+
DHZ5BLjcPKqGKyFqBbcltJMZUzc0kZb9BOndzylJJ+NYRVeZ+rr+JUxiO84fAh3ehpuhNlS5Mijq
ybHI2G/n63LZJwZ4qONNSa8Nb8u+IGtWdypnszJ/m4bOS5XH3uQRlPznqpx2uVT54JSt7NmKX+bk
aNHzsZyg3MzxbRR78rQVXquT1B4NwQWMAPWs0B+C+X7oQSGEWOPOL6F6VqqBQumoLhtBv8FOQiEP
EKXcydFqqZqbeX4x+yusBiiYsOrsqaOvBrdEbqm7iAI9uxJ9s31hrpJCLqo3A14I+ibCFjG8a5HS
CPpXKR6ZCiP61NyJ1rw+spl6sE+3IsdAc5QprhNqeJiIzNTTydYNd36Qrnr5WCsbebR18VqNL9g+
uKF0wpu8WpgjCscMneGwvtEC5AhHJCWATr0pxLboKPfTNu7gs4/aVdGcWu1BQs8khZwqVzd1571o
aeRoYN0m7QqexS5S+IUTwkbTayKhwfRNRAWlzitYr2gIlBvoLvaCIH/3VYrRIAyI675ilGsphCLA
vMiejuTRkAKQV+/yah/MMK/cqqev1/enUIFjCEcve9OUOxmxDFeYsOTY9DE58xZeZQjxuSXN90vT
vufL3BTPD/IrTqzRsskDH6Gk5CLcw7iT3kK0m1dOpQ8lwCodK/UaBPqiDefBcGYgvFAC+wO73OWg
gUm1m7EUMVCXQMEr9+p0P2dudd+lB9qqPlIdC6xBDh6oBjvRvapQF3C00CnY9e0x7r3I8PWt5bYe
8SF6gpNXPocHyy+vscE5wUFFnG24TF6/G7eM+tqbnl6qvjPou1yi55B5O3p92/o2Trg7+Os1xna7
6pB8UW0xcOZzo7rql+KTmu8HPet9amMYbFp6k+s4jjHl+4O/JJeHE1XIlwQZdHwDqxUcOjgUiJEN
Ay52e/y/E/A9bFD6WmHWu1ZpHTIUI2zcDq4jVbpvBeOqFdNPzoxfUk/6hyt1C+dJcFUIQL6/M6tu
8hi5oemSIG+O3YcM2x49zX+aUfLRFaoIAxFLCFy/jMO7OKjNZBYvSUxWUWn9A95RJ1VEpKLCoFdc
TmNifRIzJXNNGN89dXqVq7MjYyiePDOE959N0Q1BTrCluwDxjhdHNNxc3NKIihcigV+v0nX2pHi6
tC3k60TYRKzT5SEjxtKFr3bmNyl2Xwk/Vbe2LPrsYEiXMCmdSXgyMKSYhutYI2Yc5uhbr5+W8ZuU
PxrtQcxeB2z2klOZPBTD98VE25wuliPBDl5QiEVawk0T9wek1pbowtvIyLIGksgvZqeZHWvySjKp
ZB83u8Jwp9Fl6p8hmx8j5EHkxQXTjbK9SVvZ1xx1Kx9oaGxJRM5gCZ3AoV/o0rrawLd2am/wWy+8
Ns/Bc/k9uE+/V4+lp7ko1Lkcay5TI7/2dG94Sr/kr9JTfZB28vN8FvivdhoDIK42ojkQg8fS5U8R
bhfJT5fLIGznYqcYV9N4BiyNtH3+OqRf5/w4yQdx8IXhKCY33bgTWtALTL/iajtot0l9JZaPuVvU
V2zwRfbx3ZHSg0UTJ9xlMYAT30o304QsGuWNDa6Zf+MadFc/YV6bP820uUvHoN8pEdkIgXY22cZT
/Pr7VIpC99fFg7+YiLkvHZBfqxHEK+E8okt6iSRXqfGj2ibJlYrs4uQHGOf2Pv8fJyA53jGCA5Xn
sLDVZ6sGC+oN1V1hvPblNb14czkij0OXUZU2AwynyIsWX4OuTvkGqaZy2kv2JDxWoHSvW4fkmg4B
WN9bmOOj5CZI4d8Et/OjjrXa7MPc1s7q4/AgfY8uxUPOajiHV9WWG9rXx8hP+QXWcza6U2OXV8FN
7xse97grHqoX7WHYlD6zc0Fz0lvC/XetsQ0WHOQi3Y0lBGTsmBvcRjfGFiUn8aVoXWOrI0EE7/lO
vwHDtY+ei9LJVBsU9K77TieQg1Oy2yftmHJrR+WoeajOe/km3ehu6yOwZ3OYOIiveVQwwktCg4YN
lTjKM70W8Ra1tzsRow2e3Zv4hrHAJqHHkzhIf9THcj9eK9thq7+1RGuv9OVX+UtygOsPSpnW512N
c8Uje6pAN35x09Qb571GD1XC0WULdFoY3irjPA+7WbmNqmWjTVdW5CNAxmsxjgAcCuAXL+JT8SU9
6k/9aIM/D4/5fY1GUE3z2eNPE7ignvTSnyRH6lB9cKLUqUtn5HLjFnzsIBzM4VhiS2Tlj+28H+lh
Et9fh60BicDpFrr23ghoVHGHc9o50v34pn0bjnLHFMNGeWGEUMWMMvXoIAnDtgFbibr/4Ff/k70z
W24cObfuu5x7OIDEfEtwkEiN1Fw3iC6phHnMxPj0/4JsxylR7VL49o/jcLQdXQMpEkhk7m/vtbOd
tHcwvLL8UvcwOq75zeDVSmtFsZG1KiHZpsGYrr1prXfb0N6H/rpND6axtSmKM88NY+tV+3i4xTLY
Em3s3q2E/dSdyYi4h0m0k9YlMFhTXg8cTdKNwrrf7Dp35dUAwdZqYKlbzVwuIT0ka4aIlPb4jO+Y
RH5ziviqyeBBWyY9VAHDf8L49HmttvCYe25YzMcCJBZeP+5wwup4ZHrmHTEl2So7Gu0FxNabstp4
diHWGv8JiCgi8ZrZN0/sL4oUb4fHBqlTIZivnY7yWhNW6dDFxtF49ksftywmI8phGGuM3jfPKUZ9
X5YaxyZj5fpY8XAwnaoRVMYTuzfq+Tiui7Nm312NF8MjuNytvxluuDXgW85GUMT7bryvs6AVGwOJ
+EHcWPdTuvJuUMnT/iaFnIRirnEe4SS8Teh/AWGX7Lx45b3OD5O+Cuy/aEwhCuUoqnCIr6/RMiXX
9o1wN4W6ziVuc6zdywOqSzdUgkIZZF6j36Tvy41+Pb10EG3S+8i6mvqNyfJ8M93UB/HSnkXnuG83
8z7aJTv/mO20jTpMNxjKd2irT/y+a5b3x/Kv4aK+EtuBdcm8ssxVk8K9vWYwJtONPWNp20/UHmaX
s7oZs0uAhVinrZsxDVB8rWZZDkOT8ddGc28NHjlGQDcON/Nwoz0sa+OlfsPbj35UbMMf8H9yNHg2
3zXWyPyATuxCfnyhGY05DAci1hjnxjw6a2ddBcbK3s4X7G+31orn7Vps53daX3R/pT2UP/00qDEx
QR57GLjvvFXziw96WWrO5r3zHB/B0ST31T1HIW1f3+YNN2hfLk9N/82/GbTAMgINiAkNFD97Fi1G
SdDJxKp7rzblZXOdPCOb7L2rbu+fOcf0V8Tzedi3F/m9/TrtxWX20zcRjlfuDaIw/6uN+/TBBKnq
r62OI/RKGQeb2j07mJ2LvL+V4cGTVwPRnm1W7fFxTuPF2N926iaxLiNrm7TbzllrJhEGOPYsOiwP
gLN3vtz5Jh1WZ3OyS+Lt4AaoGBZQyB8I1o5k4V5j5rJTrpZV9kQGaHEWaCtnMymIGZdC0Jy0FdNR
WJeZDGInkPzc5YXWXebqWlMhIaVLP3mso30IuusbXfdv7lkmFSTKTCFcB/vd5yXE6+D4h6Oaj/Nc
1NeamZSHnqDqKuwBIGMhnv7rNcIXnkG9INoHCITT4XRaOVM6DFp2JKHrBCrxWDHbZl/p2dvkac53
IvEXBQBxhz2HIKVp0ExwGkzACGf2Xexlx1SG9Xqeip+2KLsbWKUgHdUrnJIwISgAqqDaUI+1dhen
aV6WPFIdHleqEGhPklE9JmvVJ3EASUtt6Rd6/fPW6fRr4JNHDaK10tAxrQtxInI2Y6enKi2SI104
FaOdjsvUIVPPYSeYBwLif365Eyuwpy+vRycsM8nFBkFM8PPXntV+MdcyT44eNdyHvJkuAL3RFiVj
ScBhfm0cTlRTaiabyZsZtMSeu0UaLuEH5u2hp7Ruxc8Dzi+1wjPH1zpkvdq9oL7qm2ec/+WTIbpo
UMdNB63gs7FPPhlZEIHKWnO+A/G64ANXVO/m99q1tbPvwp23x8Z4y7w0vov21S/ziaWeoWjyYyGW
Fui1KzI5TnpjVduCDVjJarIxuqsCwYV+wmSbZWu2JHa4Fkg/RsLz/66zrqz+zD8W6SGCmhOSbzuw
y2vyIIXTPTFw2vpe0M8b2+tXcX5uqG3XsonYMvqEv6QBCiguS4F4e6uFx4HtfrpJGvily66FKlmy
QxRJ/aw20y1ZpsZdgaZklUDJ6E0kkgAUN6QkwhHZk2L1w2PlBkkaxOmatH5Nuc3wzUf8YXr5/ciH
rZAAD9feQgqxIcWcXAxwWZFfc/1urtuLsiuytemONixdHpS1NooVd+1ffcnzs6YkUhb6tWWE7ym9
k+cMRW7+fGme3rEO3t8lxu5xaTuEVk/2NByFY4dbtryDukWyPcqvLWvoabx8NUTHrvVhIoyVDuO/
3Kr/MS69/L2fPwReF0cti5NFfPvjaPPbfKs06wKSQ0Kizte2ysDUVY8pAD4nhLeVCMQsR34zUPl6
aTO6In7LgYkJx4dB9PfJhmYZSlKRUNyB/+s3rXuYaPfikMduPi2y7Z8/1795seVGsriDYOLwKX/+
ksdoBKBO8u1OpM1zEkNaykzvV2V0DzC6vtuZnm7O+OsREbA2sB1cHisn0o1Jyw/idjTchXOG5FZK
9tqQmL9Z3T8eFiffGY32IE24TrDFftjbfvvOUsscpdE4/R00KsSsCnrUPSDNwVnpM7c/mz7AqQjP
Z15+Y4Ngo4GQ/Q6G1vKhS86r8pDGR82/rsdDbW/ScFf5FHbl29zeCALxatON66G5Mtv7GpZntDbk
btSgfpzJbK2SrR0elLFxOSj6h8jaTNamnc/8cOPbjKjXxjvHSabWI1slFTjROrkv7o1Hd6R0bmMm
QX3F3otfzx+zfqVXqybewL6n01gQnKONnpFhfgU4XiVnY3GVUgnwcYifIyBLQY/1ptk2sIfdXXpQ
xZke7rJhR5p0133zIZ9O/fgqF78cxCKWBxLmJ+uvRXFfTIdvd6dnc+A7/TUzvhVkNRBqqn3u7Oo6
Rs7/87X6xZdIVAxqO6NmG31t0aI+X6wlVNEytx39jplkyjFwXE/AVzemDXfO74l166aOJNSPZ6UG
Wrip6u/Gy19/bJAnS3ZrqeK2IDx8fgd6NEfxYI/lXa5Zj3lSQPGy4jBIG7KfKhXEo6r3DkryNz/5
17uUJRg/pmBDhvlaNz+/rOzADid93d6RSZF75e00vHh2jD/fiLRv9MW/+ZRJp5kgAxyxBG5OBUZN
AZQZ2ooXG7y7RjfOZJmnjATe4+Gm0kpA4nC2oegxQsrr6puN4N+8Os5T0xVsP9iawQ74/KNWPO/j
Mlmy26XuM7OY1wBuASHazdpOkssJPFyaMgSMHpnMPf/5Avv6Mfs+3sOlPP6DknTy2sJK6qiHhHMn
C3loJHBXgB2sF52zGn357TrFT/J5meLVkMUsHPVYzk+FbH/QWyx+trzDWqHOELJAVI/aHK064TxS
3RwHAoApA+bM++Zy+uIFxQLOT8lXjJCLK8UUnz/kmJ/G1WomYFRLYnJr9fsYP3TZ3YEiP5StyV0s
GEmPytUoyjS9YKlv21gJme8IC+bSAKBmfQug0bmTzNn//DV8IEg+fTLI+ySQeNoz2KeN6uRhn9a5
hhk30o8E8D36u6f3uG/k1qFmdiUypvtsBlys64wyfeBxnKs5RDfxk0qA2NtWYW2V11WbwmG7V5tH
QTf9pqXjLKjTb97qlysGuyrBIDKL3Jjs1E/eaU9Pu0OnW33nLwz1WTIx8evGoJkpe40bHGV//mS+
PEAXT7bD3APPhcHW7GQd8GUnjTJyq7vJHU0s5fhWcjio39yDX1ICxE8sLDToNgwCcOKerLOD3ZqV
FHly12BWS1aQQl9MYzzKeD6Pm6S6cCzcahGgXw4iTX1wbN4HVT3m5dg51zAb/Bt4m9k2nLH3jK69
751suKrtxDxkFBisnPmZhnJGu21K43Cs4RuaO2M7i1cPI68Whz/9KNbOeRuopYjCIh+v/MZG7S59
izj9hNuA7GGmLG2vAU84+mT4U1PxBcyztatdXd52qKOh8vrb2d3AIfWP2AomW5EYa9R0pZJvtqd/
c8l6UCK5GNgvk2b3Tr4ZmUBa6WSeEqUu0iCiMjno9QZSRW5UQMCR/LK0twJdhopMgYdr16wKhq66
/0tXQLRFuDFHq38iNBzMLVJAS2/SlupI65sH90fm//PNxTvlXXKLUfjG+f7zvd8ICKRAQpI7e4DU
aQ69eW2oSqOvQInVpLiiurDCUFBzKqrQTk0GjDpA1E3cNdq6No1srcmlyyIstnM2J+ezn1wUbq/O
ib/uklzKi6X8SIWGOPvz1f/l4cu1SCRgQSSxI+em+/zOza5stdge+sXa5e9Mro4LhmwraPjMVXza
SnNv7Nb//WuyUi4bD3eB7Jy85iBsrLpe3x5Fql7nXP4q4vwpD7Pzwgt5GjIA0/R4++fXNE64DZzD
sfDx+OUXFsWUpeXzT5qZZiucXI1Hys/M8tKx7lwfwPb4SPIwAtcWGc92QRfCQTX7wsG8g0kzWfGp
cFiNgqFpNkkSrSKCPRMYS8IZiSfXJkc2OWEwCOdVBI62Fj9dhQ/4pzNSIWMeWpQ/QkCiv+4FuEvr
LC1XU3EU41WPzafOzsLpRuVrd9qUGYdOTkSPMm8oKHkojJ9Ds6GHLujsc6rM/Pgd/28eIxE6uxBp
vbAenOrMewJNO5TPpnkYSNwYK+xS8sb2Nt3ESAznD/NSMOZd4Kcw2sd3rT5myORAWcvxPHMvLefa
bR9ChDznycqtjZddR7zh9gjCoq+29VJhiyR7NdXryVtpLyy/TL4S+zx0t+7iN+Wv2mQlKQue6zgi
d0b9zfr89XFARSQ3l6BfFBvm6a4416eBfm3BUmnSRRmOqJxhchXhr62GPvvm0mQx5jL4fCvzctwJ
IKBsoE2nkfPELgo9aazh2FnbQdxWziqcryUFQLAAA1tu7BzFwH52vb/8+jLkS6zCu1g9x91emi+m
9cuwfo0DWld9E9W/cu0yDlfNvLGyp7mDnM3Q7RDqDGMeDO9hmrqVlT5FPRT1zqcsy4EUextpaaBC
Rhu4K3rMI0N2HnbHIb6sxC7ynjsfr1T9JiTBVRMhg29IdklgOOlKNSDUxyc/3FOcsLKJ9QwEjSfw
GB6SyijVeR9rlEOVAUxZnHTW0KGhAKNRKMwZJTA9PgmGapT8rNyUXDiAcsDpGIW5dIqI0rNfhv2W
aPWqNG78Z8pmsdKjWOHoL5ENomd4wLuetz4hbLf8qiDLNIQ6Qusj9piVnlCgJ3msZEy6+xf7BxmC
AVG+XaVgrBbZR3i3bX1MszeLKXImfISBc2jXKz+696PbpH2pnKOOdSZ+rjDxOIfG58hLsgjHW5Ee
Q96M5Z/74ALqF3xU+JnHdW5io+CK7Xakqz0M6kjSzbknVvNjxcMvgJ/u+wGCCwO17kG8G3djvGYU
bli4vLILQWTBClzecLzp6lvtlvFg/9M8wEtAqE928LGsdgPDCEmK4iaJcIONTawrLH08LXWINT8H
AQlmU0UbhkIFTP4B8s8mMoMmXgNkcNMzqAqAcapwn+BnHH74Em3yHD5VM23TdjsssTyAFqNGUdjy
r8fpmn5yPmH+/fikx0D9xUtXvYwMdLHjDvHafRzeZnfNXK/zdqQMmdS24t7P9iH1ZGIfqefIO8/n
H27/18yV6ZFi8dh3LEPrLqYcJ6i5ThiPUrLSbUwP/M4BYzxLIf+lxotK6AyLVHbO4WwU+wxUnQm2
aJPWV0uLZCl/ZstgeVxlEqbLrcWb1+q33rjt87twvEuZOlITT2rEa88dHu1V9lDGl2V4ZRo7Ee3i
Ym9FuzC9oIMlzfdNt5zzzfkMm2Q5XxvlwTHWpbUt7OM0PJHoM/uHLt8W5111PXm70drWyX2bkRE8
Gt1NhwMgfBLcHvMI1Hvjexc42gv7TJRnPrNS/FB7h8lk9Y3i9BFiP1lI6PcRHPZ0Qdb91BHXl5Wq
EjX1x5lJYILJNE/Vyi3VtJ0M/S5N8+F8bpzh2lKNBRwmuihH4Pch/X67WEdOaTqBQJyNPjcC1rkm
Yx/s9qYKXKdY6G8hs5RV5/f3XlreAwdlkCuqTe7q2CAWR1iJa0sV8bhrxggppq/1LZUkhCJ9nb6S
+MlXJlRyt2iwzfYEULyN0ygacRyMnzPJ+B6P1jfP4EXd/PSRsDMiergcCGHYkQ78/AjWalvS3kCj
hAj14cahAagxy7Ww6LuAd83DuCfV4kU/x07SLKlH3XfH8GUfdvoGlqDgEoJcjuEn8iuV5b0723Z+
xynOuojqG2SBaVsr6z2ReAiV6sC2tqjE7TQOQZnNb6THGT7VXOh//iyWQ8yXd7JQnJgDgaf4EIp/
09OGOY/9PO0LYG/6S2RTEZNNHL0q9rw7R1zZPuv6n1/xY1v15SUdCL94+W3OgScn8bIwczkLCw1U
DmrtVeUQqMx9NWvfuymsiARFB6QDzBvGWBluQqu9bkdxb/Iw3DceJRG0cT5EAqy/8qaWLVDZBwpM
ry9+uSMPLWLQ4zef0oe96/N7Jm4A6xD0CyMU/XRjncxhkk1Jk+GH4/qg+Cje9SOtI0PY9VBTErWp
8x6qSsS5ycG2m/pFdKPwWkTMHbsy77dW5Bu7Sddp9uysld1ImiS6yNhGoXS2dgnBz3OXMExBi+ZM
ketOGrVzNlXYr+I4eZ1KV15MRrEbJqF/89NZX64BkCRotrihLfIc7smOVFJPCRh4zu4E6YrV4Mn7
SU/PvvnWv+xnIJ/+/iIn33oY2ZkQWYijRupMPGa32CYGJRMf/7A8on9uJLaOk6PJ0kq1caT/3HTX
5ZjXMCH1dptz9DYGcT16BIUGoHnL+IlqIjNb03CB4RW7bzgSYioci5Sf5p3VVkQ+oQaP5q/5ds3v
tvJf7+JFVRfIWR5Uf/vjqP3bvVMnnhPb8awdHYXDqXLjedPoPSqBFw3ncc2hBSzcivZMe1x03ihq
yddSDl1Gg/fNV/ih5Z9coIwwHFyTyyyD4+rnJU35VjhxTNKOXZPvbGX2O5qUk402W+cVXOKVIepp
Cx+LKgw7EMZkXvuJYpNAYAJgGJswal37Xep+52j82zcGlgsTIbe7Ca3i8xsrKeVJ87bVjo0P8UlF
0Jrm5pz9Acgb2k4DVaqXvgvXY8h3WMTaQUdQCNwJu1SvjXQgavFdVYzP31yOp7Y13KLczYI7me+N
U/3J2a/t6EKfojq6y0EqXs2cZx2z24W5Nxxg+J07od+uQVRHwQhWKrD4XYEja+dg28Ym1Q5jdWEy
LrV0qIGRVAV7Bee99ONp29DaEYwEJD7e8H9FVvn/lMi8cJT/MzH/Kol+tclfn7gqy5/4F1cFRApJ
KPxAy6jfFcvs8J9cFcEvIMD6sJphdi+jhf/lqpj/gH/E44enP5clD+LfuCpslEi9eQtZheczf+qE
v/wnHvM/IYz/e1u6iy9SWMT1Ft4SmCPvREN086UWuQuZYKdJPbL+j7AhqJzR6XDlROld1W5Eknrs
kyy+hD6Js8xUeSvP02j0sDDVTklVhnDae7crqRSqydgN135lc/6GlN5gHo+6Rvf2tTJKsqf4DAQU
V/q2iZEasp4XM7y+TL2F26ZnhOBob691pruXVklbYjBFlcbxKQGAjrlO466rHHjCQT8C4mWrb4C7
QEqkVUrSWIqkQA/PpWXH2o9ZW3giTTeAXCX7Ml0iHEZwVhNsiXQETThSHfp5MK9bISi7IWO+yg3l
1iBo1XJCyoZiDtJQsKM3sTW3lH+OCkdQ6pKiU0nc4NTvnQrVQE9qogpN5kxnVmnlz76biSsrtugI
VVEeXUOV9P+KsVM/V5Hy3mo0wTaQk90lq7iVS8do1xnOM8LtUDxFBh4XSADDWFxSlukXe47vOAzK
SoQubmNgC+dWTnXOnTmn+DHmGjfGJnNnn56u2vXI7PQxp7XU7rzHqpKmcWdXcTdf2mlL2sIJ2X2Y
SsvR2BLZzfu8CRvJyT3U83ORAm8nI4W6IxxzsVfJYXwuo9DrSPd78SCpwivDxwpyN8d+X4uLM0nN
r7mKnAZSYEOn+M92KisGmo3nvsZOuaTsJxBqiHkqvspbgUmpSEd3I5NuwpJYu/arDKuqXVMLP8id
U2vwNv2azTwGLRud0vOi9gAhFeMVoHp6l6jVaUaoqjaHOH1yQBDgEFhInRQ7pztbOvTrtU0nz5AW
tbe415JhNQ5JcjBCyXRVJfLdsKwHlUTEzmPJdirIlVfXOBs8HNhDtShfKmtIMRijGTAPaPFGzcJ8
EtWIdJRZOjVP7mTbiB899q8+7fQooAYBHb7P8Z6sQjFIaMMjDwYkehoHRyC/r0JpSRt4puKQPzv2
fNvkjs17M4yk2Aqz8pA9y37OAh5V7a9YFOFrOBTlNdg242ei0/uOzyOLiOd3SL4carl1VqDHls7B
0XA3U9mE+M+pq34KdZjP5Kl8KpqJdc1/WZpdX/dUL8GtadoRCbuvKLTV25Assxc3TKpjkaTVXqjW
JFaoiyohRyBNXL3hgOtQJLMxP+dZFL4WA/PJXV3QJHewvQ6WztQVtbzzm2bCS0IB1TuCbnbTaKYb
7WnZ09+aphfzNkqcEVhun3rPqR05t8pR/nPlurhg+hrLx3mVm6o6j4e8uG5yHFirIhfEiFWyULd9
4he/hJyw49mIwjq/OMwikGy6ixXFpQOK8TjmD0McxT6rWDx3D2mVRy9d+kG4yVPMN1qrt+y6OsrH
100b2S8uDYkM6I0mfI5ND9u2ZUTNpe+lxYMueMVN6KbT4zwNZnzdF7J1uAqdLoNFZWEpZujrZGsg
l9GZJWh24lDi2GoTtc6Yb+x0IAZAe7oVrZs6JWZepjO8HbfQiF75YcFXmRFNF5R3dma9bvzRwlJf
qXregmePEVurbPkJ/UTDgmVVPXJm3ieXUiMJQlye4teVgSwBELgFwLmdXK1/0XS3eimsRqCJ0Vzd
A+MQ0bCmctTkVEvxb8o/I7WEoaSDWbQcfkpPUVM6RsDsIvolMAWy567XkkneMWRfRHXHyPETjnkM
DIh2475a91lMOzNHVba7pjljMg6tzkQzc7x02LhuXcfXYaxjC8ioaVrNwo2OSVPQTTiGc7ct6RVH
6bd4+HgT7COiHI0sLsPZKSvsA3mKEWlKI5rCeAR1tO3ZabH1wkL51IgU5Y/Ea7gwuoQakEA1vnuU
ocap3a4dWtRyxeOO63lMXpJEx/PaylL31jjyknvLchRqWGhWe+LxhtxkEUCnILJqGuVZTHXwnXqO
sWtqcCkCfSw49oxGvvBAoiohOZqK4jGRMWwlV3F6B9liG3ARRr1+FElFVK7tMi7APtHLGOdeYb/E
Ks6iAFJR1q0jGvT2cxbCfcDeYL2NfqLjUdeN9MWzQ0cvz61B2sNAno/wdrty4tZ4G6BBX3U0DtJr
awCTtyUFYziQRPaeLkVlAHTtB6El80veifaV1mcoCFNVOW+GpIYcKLiuP45V6mMWk231bkV2vBtn
tzrkxjz/SAzRXfqh0dAoF1YmemKTQmJoGrryAgobDKCls/Hk2GlEMsutMiRT/vRzSCM8lhGfjHmW
aPN7pql+D1EpwZuQWGo35OkSO+9d/9oSBbJmigmQIF8rcOvpTYw6qeKehAr16cOmGzJaT2ZuGiLI
HcMhApi9Q2e8hhKTtaGLzS5EBtpa9H0Btqc5rwC8k+mXFH7FrxTeMa0em5rqUTvPJ++WKngjD2QC
k+xKKoVUoEUUotKYQ+e9D74h62mWzXxaufiDszK6Aw3jxXiD89QmuiacgTgkB+M+u3AirU95roxz
WN47eaKw6XkQPddu5o7hWZexsECkIHBvnE+aneu37dR4RoAlcemDZsBTMmEw60uvaugRLFVM9tOd
U+PV5ThGTTV13s1FlYe5tmbppRl0zP0uAYKRYZXmT3I6yafY/BnlWjoEJtMVCWkX3K5a000ahlRh
Kz08x6/RxU/OrDRqtMjspPdoa2VFMXDKoTlMhsghDcnyjhPdnvhgfCUYzMSzhCTWWRZEbH1g1nlW
dZXnVqvez3vLw2ed+025bW271381WcOb15bzy45GdA3USk97CLMN26OH74KjWzi9K3/UsyvJAtFu
lVl47WWSRVV7GepZ6p/HfmbM9qZga0EwasaclW9JdncuLQipSVR4jqroQtAtEP2sWo16g1iN9LiO
qU3Igmpw3qiIcYtQ3dPhuloVI2Trtw5cN6CkrJ+yGwYXmK5adtParpSN0qmwnvomoFCUosO80QAu
N/pMFQSXaWUG5uwkxqPUqTndRc1CSeNCtkd42ilW8dK2Bxz8qWjgZviDYTyPIU7EXeF14bsOocrZ
lVnqTKwS2SRWRahj+RczF/Na9QUWXa/pXXVW5m02nfOZZzjx9T4BD9OmjbqmmUjPD3Equl8au+hL
bwxd3NqTjsvVmyjHM1opxc70emIMQ5mQMZxdIySkbTuRvZ5nqpL40PrqqvakZm6mziDMVDl2ROcp
PxjGBc2kK89jpz2u2tpt6GNgadzavUTXxgWcWKA5h967Vm7HbW54uUkVLJsOoiQ85M01LbBozI7j
6e+46TI28D68DcoqZ2xfiGINkCioJ+RsDJfIRzIxu9uxM8CU29gULqOK23G9qnluPljAPfm/pgXB
zWIzve3ArkF7HQZLBkVojM6mdpP0WLdT/F4iS2dUBjpgq3lETgdF1SwefHbUak15HwOFqqUdcCUR
in0KnwrH2xtxxEfcunr8pBm1WwedQ79GoMw2LYLS7kBw9ZRhxTdm10Yd7eJVAgZ8nJg8WQMVs6uJ
hkkKJwYtRQEfqKmjRpw6J7zyXYbZf2xJ8la51+Cr9asJhrfJiHjTd24PSZtua22t6XwLKwwjGSp+
NXt0i/OX5YR8GoxbympxIqb1VBLYHOTkUjodD8voxx9ee23O2UTLuPpFt2HuA2/AhUnSt2ZKsG4i
jbPFJJN6Xs8OTb0zSSa39zqamJSD1lj1qmMuNttubfRbTh2+zfTUjsSCChxNLdxMk0mRZ9HI3n9w
eIiGGI/NRD/SMxbat3ZrmbkKhEv/iRu07P2t+2ocUkhlUVsXav6n6Pp/8sH/WAiJ/1k9CGh1YsL3
qaFv+RP/bnT6BxRknBIQ84jcolH9Wz3w/oE85CymALxUiHwmetq/qazmPxbnEuAnXf/AufLX/YvK
avwD4wVknkVQWrjGePr/C/VgUcZOtQPiwIu6gTmZorrPylmVSSM063zdwxOgqELOB3YDPerTPH2j
ZC7zjq+vxAvxaYjF+/j5lZQxpF7IfZPDAoiDuGErCJEvAc7q6j8d6KbfWfw/i8H/lEXY2y6zD/xO
DEA+v+DMYyW2/BRlO0t2rRoNBfcMK9jkEdzNZUKiyMGlFpPP9LXH3y6Am3/+WL+jYP/uY8XcCpjN
B+UOXezza4eDkVSxk6xLPQG7LVktp51lSArl9SqL8m8+2r97Naq6uYCI64GgXDTk3zTiMQ5VCcya
AJFXiictbDn7Iv/W8NXqrum/sSr93ee6GOjZES6lTKde0sSY4qEir9bSvL2zxKytmaw8w6HAJ1G5
8PLr1LzJBP/482e6XCAnF9AyWcRpjmcYSe1kntU7drb0+dGgZERwrzAoZArmvWO+hhSsBtPifPzv
XxGXuRCYd2yOfCefqyg92XqAcKiAwvvtKerOeCr1B7sW8Z2hMxPnTNZ9Y57jEj39QS2QT4a70EWI
0GAm/fx1YiCmAzcT214tce1pbDna8s2D0e9YSd4GV4A8rLTQP+Nhbjdbg23oeRx2+j0LfTQEgyub
5WntTHAMBdXLJbOFX4aa+we48EqHTtv2yORTplNsUnbIzFJG7M4NvDxDyy535VfCutF8px2h4Uqj
eLBoSKaoqaTJeyUlQ9aN7TX03Thj2IPj6Mrp2hrS/kjgSY1rjzHtLV2Qtr7q2pyqkDyq673Glphd
cJqHBvYIF1Eit2b4Q2MrQwGh0UUz0hI8mkHfGFV18KIkm2knbjGVbYWylwpqukCzyQiqKU373VRb
DpMrc5npjmOKBpd2pdMzOR6KNxTO8TltERB3iZFkR3u2pHPb+zVAL6tl4lXzSLfW8aI+5E1JWDzn
WB6T2UqJWVo1CuEuYeQMKMMssCB5aIPpVsvd+Udf2US2gE4bkCSJgr1UvUyhBIZavnj0q+xH5Dgs
Mi2tOoBLmpKUcU3KiUifdMgrohVlW7+cAdFJ0QPUmPVIXdkTx/Mgp3r9XJ8d9SuWvZo2yvPTN7My
JlLQoUxnCEeGwxA/7eH3VVZvPZo08C52pwhnUuFLHCKzxk7kJa0SzgTD1NvkZs1YCupEK+kWVzbq
07RqB82YKvqOZBk/ZoWsUGQYZHAGGTlk1bdzkenaYWrS3B6DmLYqTjNZb2XNM+Xbg7tVjKXiq74S
Woiju+waLJrlqKzmOhM9lpzCqqx0G6ti6XBKvFkPjGp0BtbBstN9UMCK+JyOJTveF/owWZdx3KNf
SSakuEETO9MWsICeYhYwitrWnuHNqqVraNQUDfXMQrwK9vRkUCgvqMqZLjy3FUC3GlMOO3pU++aN
6u9moKdtzDDegylSvVnyBfG9XFFCnkSvesce7M5in25uvTxJQAPUjebaaxszwfA8I6A5qxohr1kL
tlPhCzcYtsGs00W0ZrPLLq1Qlfve5RZm7xTksE8GH08vRyO22xhl3IwiH2fo7wu3IX2uR6ZsVmYS
0W+eOdb0HPf+cD+NI+qFrAv8RC56ugeeqtTuOOcOz7WZNEiUPKWppJAx9EG/x8bs5Vl4mbut82JG
MtwVs2EvUKCK0fVEeg61o/CtK31pYseGORJfseZWg6KJ2B1fRB6RaqTSybhDDJofGJdPr5oxguZu
M7rpWUZeG+GPHcp+iG2pSvX8Jipj/WcrPf8tm8L6r4GK1T7Q85Zj0bici1CkJpyUZeFotw6bY/BF
uJFfI8JhYiXC0roru7hu8NT5fJ5F5Tb3iaE6SXhuNsUqlFn2juBn03iFae0vV+WkUiJbq0j79hyV
fzSJyWk3AKu1KCw056UvRjeAnWAqYr2ZjUSO0QaUGfkh0vgUgEXs99FuZr+pYlwmi6RT2GmoBfOi
9NQfoo/zIQDFH2LQkNTFIydcJKLhQy7qG1GD/i4dTo9RNANg1Kxwhu9rLlKTJzK+OP9DgpoWNWrw
S4QpwmDJ/2PvPLriRhY9/l3evu5RDttONA0YMMHYGx1jBuVUpVif/v3Uc8+9pvGDM/u3mY3HVksq
VfjHe+FWOthEDggmQMrgPjVBDqAVJj6MsTwCXWrBvICwgb+SIxTWOk75A2gVebSRL4Cyk9UAZ56f
iG7r2pqsq1JVJbq6bMYOGIQ6IqNWcIReSTOeryJV0jZsLDCdOiJ2Jbd1HhxxPFjhdNyW0hERFVhH
KFDFcCg3jexlem6bfSMPU9mD2Wtn8seDU5emd6Ysgrx3E19btKmHBrBSHoFLC1zpCoQ9iu4B5mq9
8yrTLpneqam5847gKF33AKWpZEGiSVDZJDeCC82wLAuwmiagDduxoM0PayLJ4PFfIYVY4UMMWMh5
N6mCaO9MhYWMORTCvuiOCLDVwL+/mI4a5CUAMqgxh2ZnPjfbtgk3kz2P7U3edI2DRnRBoxMUfrQT
oVku91OemGRjOKUkOWJKmgkzqttH8iUUhlFdzE5TOlfcmNZPxFVPyKvjKJ5ZUBw37b7mWdRb1wMn
MLUtrNHLnuURvI9kCpBPLfLsX7YiTHvFUdBu42evsgZzy0zgKAQlsB7j+QAiVm/6QZXphtLJ9K4O
DI15nrmPAKzBeojplXolQDz5Oi5sR+dLiI9+4UDUwoaY6N5pljmSJNmUOP7aPJIn1t9ESlVAqlhH
giU/ki3IBORFfaRgoiMd4x+pmQHyRZ11R8pGZcr91R2JHMtvCR840jtiYXooLoH0SY8EkBhl8Esd
aSG5MERjwmq+zUPV2ogBzbjcx0bQQSgt3JJXzNEAynokncYsmp5IU4OKMj2RX9hHgkoZ6ILOGyNp
1PWsCw2c6qfwWdGR3PKOPFdfK301ZpVpEpORBI8qnkIEnkeCTCV+oNb4JwZrATgg0UY3pe5sOJJr
Gh28v4nTCRdcu5gGDoPvDOVVXZnKXfWt25XfUhlr74npu6f1WNQQeSbV3HKNCdR/iRemr104P7fz
xJd4NCteZeeZX+yFHYyORKF7JA21tCtvm5ACatNiXUMsTkeSUefgZZsqEiCpNUuTRmewkJK5YboQ
lMzzHMT5gMaVLmbYNimCCUGz11JBF9dD/IPIzPkq5SxWrIaB/Q8eYThRC2rvShUmCrvWTSBNuzqH
QIU60C8O/S6XdZ6UZKNVfTqucyfxxQ42Aw2nKONAfhsFHp2dSpXtPU/4JaozX1DPtI/oiMGMDj6N
hcIDaTuoIJ/ywyQCpk62GLQtJvms4p3oHCKEVDS37kXLl1Tfp25CCJzMpyG5MFLEM+lKCJbNTQI5
OZIQzGYCcD7my4DO42C0ssYsx8zYps4Tgp4YM+zUZeHazkm9ZG/gV2qLajci9sBR8cGhpAQVR5g0
z76pZ4rSqd1mTxrOV3oeAomXgMWIvQ7BXjtznGf6GbqciTibUrQ/q6m3Z6wHXdR7LyP4IBB5Xjvo
Dn3fjrEc2/UgzyxorXRjpEmafSORr8kRy/L4gl9h6tHjVzDEHj3Xr59F6IJkxbDPcoVYgBAY8lON
n3VszPpQqc5f4qMS63WYivRLN5rTd9VW5VedoDAYv+L5A5W3RFiGa1WlnJ66sXN3uRs7F7ZORp+i
wxB1KEKX70PpGD+lYyExtuN+/mHFAYJkkRj2E3nRLrJg9v9PdCmj0rdcfvQKBiS9wYlQU9AZkAI9
d06+q7Iy/xlOmoDlzDTZlvTTLPJLNgjTdSIHNoPMxaTfzXMe54iZpu67Ug6xQ5Y5tPOWqSHvzig9
rOC+QgJH2VAo66dOM/2toIWqIt7ST1+CFj6ZJnMKjyiGdMcrR4bYv1rdqttESf9XYdjZXei0gpAt
my0q61QT5ZQmRvomLSsD9bmSxp52d6CBNIzHbq0iUzwHjJjzSBok+k8jir+14LQfU2CVFz973GM3
Di4LnBR2CTAszljdk3Nb5TgWLJNTC5swaG2MDbJ80FWK0SBkD0kWE+cNSuC9VsXrEGbjJjImUjQy
QOmnuivHb83cVvgEovwLezSz2rE1ja8imcnvs9+HGVZ/M79kh1k8ygQaYdWOfUdgmOWQZWjaQ11D
mkT62dajbrah2Rg/ehw6xESZaXCRipSOdrdCyQDRXFfnRSnAmmGakGpQNMkcEMYT+SRzP1sXblm5
ya6RZgfZnSX2PVXzRFM3Dmcw3MYTSZMweRyHJS4qMiOTWro7srAI/UoTPaw1jeRfhjIpx3VvWx01
riXNTGt2ut19N/YcDUI22V+IXywrEg09TnYV2OGl5QU08Koom+a/xWT/Dxb+j7VERv/faOH9T4j6
6q3Y6PhX/oYLHeNfeINt3EkOuf6ADuBo/xYbhf8CJgTeWRxiwIYLzPPfAniQRJhi0CZSmx3TWASv
/wYMhWn+i5w/i0RrlDlLamnwTxDDEyGnafoe3nub4ncAwxDv6Vt0AhGRFaM8YdQaEyV4ITtrcuPo
uzz77an8AUJ7ixeyQ0ZytQAvWFtJMXBPg5iiEax9cskA630MKb6Rxb9UEIlnR+v6G27Sz4IM3t+X
T/a+5fmLtxVW6UTcmFsyrNuakh1agsnXKvtgo7FG/rNcnONdIf7CiM3Rh/SYE0gpUXZYYschRwpo
5tZlYeiZxNPkmrJfaJVAGeUnqs234CDPMcQCxqBZBgz4rnFyxdxyVNBKRDKZoxIaCtJ0AjIh5HyV
ov/af/zSPrvYyUNsWQHHmbkXc0UwT2eFVdsPeWwb6QZhfvsJ7PnujYUIzRiDiCspwWGsvB2JScee
vXdBfWzO7LdZ41egnq785Cp/uCVqroDvg2OU86mb3Sxnr4OjzNl2ztlFTjD6mUSotVYuaM3HT+9P
NwTobwaoCh3XO0WNCQexe/SqTPFdA5/Ozaz5qMdPPqw/XcUxl2QLTMcM9ZMPuCh7t5hZPOEPiUHM
+6BYm5GbfZJlupAXv8G1x3GHyxiMOEDmCG578nYs4QPsGzl6vDghk1aqySsCHmKTdGelO/T4Q3Q3
qKtmcNufsRTZjAWmas0zyH/QilKXUt5bE1/7ulILbR1NfQQwMlTF1QyiSe0O+zkEvHVAw1U3dVQe
e14+4f5ra9muIoqZBSiXGb/Sw2VHm87GRbt2hyz86RV+S3x5ZZNEWrml+hpmRtuek1DEiR1A1P8e
Oy4a/I9f73LH/wWw/34iS/0dLxjfPDrqt+OV2SBWiXAwEcw5B0Z39kADyHq4rSWBekjg2Fh1+JjV
ZLj9yhVp+EkX5R/evL2U/4HZoxdlgL39AZ0aCDsZ6WKbDMqerZEAdMMmEO3j2/zDBwOfBD/Fx4kW
+3SKi7UWA5RMzimrn9fWYLkXgM7DxuDI9OvjS71bI5jSsHeAlTOn4l9cxuBvxEfGuSYFFsbdl8vq
xZ8GxKMVMAnJR9JO7yoXfPwTw/4fnuFibYczW8oh6Ix5e0nRTGmdLjY908y4RWcadmkazJ8sE6dX
4djgOBx8wLlswm5O04pSu5KpbZJLJxuBX7p3UwXf70Psbz5+gu8vhNGUVWFZkIiscJaX+dsTlLmn
6kSw385MLzkg5oDqdtR098+v8vemATpjkSq/vUo9VW2CTR+zTTjZq74nug4NRPrJwPvDvVjkafBi
uAoGmpOJbRE0dpWFvGAevfIC3VSM06oQNx/fy/KCf/+KEVEsnWsYMmjI4D8nTywD32njlAi+UOnm
NjVLShF6a34xyxcLLHOqks+sZERlnV6TfVtgsOE6XpZ0hbfPr5pQh4ycyVdjKQmzA+ckcjUpK9Fv
g8ZMq/OgD7E0DwPovRW1JV33rPWwM67VnhHAhxnINAqr2CcsX/12MEwVbFqP0+QqQ2RbblPHJilV
jRmp6LIv52cVmgQOmqVFY31ey/xVt2PhwL110sJO5chs5yFdJsXO7pTcgMfGxcHluNxs7Cbj2GLa
OiClKLPENchHRRee9p1ujVhpvHPRf/ygkNmLUYwkAOdFHMmSiBSbinELqe2q7iRHlUrISG6LsVV/
zWYzkr00Wt5MbPtIXc/c+HaxRtYF0TKxaCLPRfs2rpqoSJ5QdHh6a4ZNlq2doIUbxdkj+60KEnIj
ssSs59VsjShkQkkgwUH38Rgi82Md+1FMpkdt1xBgIiyHiWggjy6SHfIsaVwF2vGfnYbSwocQvZAP
5j86MS5tFCwc+CQCeafYxJWHKJvTFL7g1jVq/xtpLF7CL5yYc31Ooc06hblozpKqRXwXF9N4r1mI
SrIdYI7W3jCPUbFSFOdxiu2DQGyiRhqk6ITD5OMGsRP6qJrK/mUzCOg5CwbvGWwpGR9FXUY//XrQ
6NsFnzagUTB/DQtPvKB7RjbUl2V7P/SZQ/q/Z+h7hy1Juu5Q4JZ70nNGaAd3iM+bbEkHcbKk1Fsp
wlY8tEFFF1ogUvOp81TyQ8yNUa+b0Gq+txgMMDaCfdAkQhCjn+8cK2+A3LGUgVhY5Ui8uznFAal5
SbFE07R9S3vCMA/ZzunF8KOrBqP54edl52zF4AD9ZKiw3bNeN9gWhUdLzAqhiy12QsUWtRJK06yA
jC6zzpwEZfIqNIT/Az5HkYPpZdhIpyRmnJM/Y38tjCTFFEX6YvfipMKaL1QZ2eI8cFvqTFqjiLu1
CI2u2OVtTgJ6FZjZN8QZpvFLIufrKBmpldr3rYkl3mpEZVKgNftPi+jG28RDk92VYk7t8wpSUjxX
YdEO5+Uc5Q6Za0Ns7FxjzHFBz/lSY4bmx39FGVqCTirbyX4pv5gEZJpB2xXyUzslULztssu2x763
doiua54RApYZraey1wicBy/Re5cvvnlpjSalDCIe0UTPvZ7gwT0TdzVeraTaRlUpcKZ7s4Vmk8in
njadAolm1TuSILy2d9Smncv2wbRiUl3doimri3AaggjiS/sxtAM+zZUcYvbANfASHWico9RVkqZ5
WW0Jsh9j50zZJQZ81MZgPtO6TqkUQOw9FBP4Ue0iseRJ07SDxbTM6IHwTUDyTtc/5iG2zsvMn/ob
ppxE7axBmsm8qpLGxagRZJErvyvf7rsOC0/PQcZcWRSG1/52IkwoyPcJcgedP2awKzipxim9HoYC
R7/ZZI6ujZVvZnEcbrXOW2JnB0smZnehvTKeUGfq4iecSRaQLy37aUsfUIj7nniGVZz2kw+k2LWP
UzDQoDIiTnRXaAyLalePBR480osk/pnSoc3F4ZiA7Bx5Hm1irmSnGiaSOGxlCoN2tJzjwl6g4JIb
XGle/zJqidzMHgD1L7p8wYIqdqlIMachjq6Q9g7ZFrch7oqmNZJyk+oSuS0qRsMh/1wYS6mwyr6I
qWbJdu3RHbdZF7vNOUkdFLq2dUCKuTXa4U3hxJSJtJ3Jrwf+Y85uIHPvuskNxq+GF3OMaWv4gDPP
xUSyaAw65ukmh0nwmsa4FYWho0NTjfC8DLX4JvNQ9qcZHwG76Si949/wphXFMwZeVLiB/AJFHXOz
OSvKqdBU0umI+Ceho1AZE/hSUwd3PCnQN2DAkiaX2I9gh73irw5dZkq0teVyUtUREBWTTpUesFVE
zxTyzjQEcZKghSTz6bZtBtE8Cwvh8arLkvzeBhTvd/SLtsZ5Zy4wb+SK4UqMUWWddSqNB04jqJD4
WMqw2PnMKo/4oYxmY2RkBkxTxRkSsV2yeE9ijhLQaQ5W2Vl7PxuWTkLvDSsl4wEpw4+y7qim1LbZ
noeEGtGXojgJrXzRM1v7pqkfhc9uHOVCklCd6HUjea++C01s0FDqYINEIdAbvbHVVqTcdUJNj7eC
rLLz9SRLshfszo0feugZctqqUSJ6nWon+Sut+UYe+JlufS7LwS8YQCJzn3Qyew2ye8PvL1L8gg3p
bn5bbMH+qmrdV1YS/XD4a/3GVK3fnJvKxG0hZaDHTej1jkv+H6w+YXSw23dglS7ReHAG1NZLa6zX
blQg01YQ83j1BxJg13UgBsUApa7qEBRVjVW2gWTd1lYr+rMQRMXY6SSNND0jYThcVnlN11LAxJNu
ISDnbEvO0+z+cK0UPw7yAjcfz0vJmrzzw3amkNFwWspSO4v/jm1Jl0sDUVCBuOeVNC5JIWsn1vBq
UsGtG7eNfI6S2pOvUE59d1bZuQstxeowIWqdm3SvlUmyy5g3FnYN5hZzD36VPEgMMTSYCOQJaw3K
RLQAtAsO6ohUqnUazylT6piQB6PnbjHfOB41FviAXEVoQ8Nq5HcWXVIJVoYIUNejfZmMX2nfp4bd
22uLTiY+8IKz/75ykM2yNA/aXpeWiw09Gw08s67IRzICknE8C2qbORRgmb1a5eWsYRySyYAv0joe
Dm5YM92nE5uyORGuXidVOGKSAwP8IlM3yrYD2xZID826ddbnJPtQZejXrzPTLElsaRI/+KbA2p4y
UxBObaMiIHUSectKGE0dbljpwqt48Cz6dgCKWiI1ysjZwDRmD4lh0t2kbeWqVVfkZbpt5n55vkix
H8tS840EWK4W6xohbCS8xVrSlyHcM0d2S8+EiAANk3mwt/U42f16cO35sVeDuCb/J6AgIZTea8BL
oxW01UW97eiPNrYDDE8acarX3fRK9JH7PRKGN9xPyTSJMyNi/7kmTnieV0PsSlJK2Pp9s/PI/ZW6
RlNd5k3PLI9EPWBas+1pPpANg+DIqUR+VntjTbiPm1ZqjcsTU6RbEBS17hsVPmSyoJmgCJNUrNSU
Gk9Z74uQCDmsa9SDSIvM+6r3QRxwXdw5ZWnL85ikt36lpEmpWyF9DvV+WZDRrgYSGVadoq96VdPh
zIXqxL2nW6Z+dvxozM7aONIgTMyoBlEhunNWgSs8f2uFwRTc+hW4zs6LB+V/cauMNdAkv25r91g7
qeWx2oNOJyxHNYqhe6+rF+mCzqufA42bPJ8OgmNZiKVY51YriXOaHMA6KaHuVpwJFurBbe2XvpW+
hXGjcJa6kBKZE8Ls5kmOOZ4zr9B0XaRVHs7EQskKssPTlGiYRsJSxPE/97cV3OxtbzPIN9bQzwYd
bgk9x4UyQ4J+GJPWyvWU89jguQvX7NYoIeZsE+xc1WD1xGSDJIIayvn248ObfYoYcJCi2IDDoecR
g+eehmIYuLlGk4i1FSKimegVPg7q57oomi/rWC6hREknwrMRvtBY6wEPyArj03yjzY6QqzZH3LWb
UyaTTVIVVOMGE2kSK8drSIYrUJNUX51BDXQYc2LTu4B8I+s8xl74Hd6zGrZ6Yja85agdp+tyrtJu
Zdee952k28S/xxNkn7tdRTRh0Dfxo2Nl02NGBl54TZauaZxBmcbemYgiEa4AkjzER3Lsh+8fP6P3
j4i+SI88KMomfdCVE1AlaZOGqm8XoRS8+wMBmtE+CjPkuW6ZGQ+FM/f3H1/wFDBCVUazuA3gvwSX
2Qvj8TsGMcxEL1DVTh1UYRS/tEBxyaGDfXKNm+cTjOAP13LAjJasRX9xZp2g4RHC95btNZaYvLN3
miA7QoBw/IU0Qmw+vq33h3aXAGFuzqMQnlycE6QorKJUuSW+yihonkKiPa7mIJWfPLv3F0FCSOs5
O4eF+fGXP/8Nv8nasCSoeGJjkvTZa5lZyY0sm/H8n97KkhnpQ0rxzXj+KX6DjIGjDYecFTkuwx41
JRlcRlWefXyV0xgHAMPl3wdSIa/FIrXlZCAQzJuHrpLUjWE6qbcKAHlii2h6NbkI0qUJsl98FqQk
OtjIvIkQ1ruMs5zecman2MeaZ8dCzOq23jmmjdk/T8w499eRX07//O3yUZoePVo2vBoJOm8fvB02
5Gz7y4P3u692Y4pzJWr/EzrlT283sEiUBUgFSj+FAc0hHKyuQdLnKc4hbGwbGWxmeiTnT6Dpd5+F
DSDNMIVpg3ULTwGmvPKHVnZxi/Kj63ZiTOCZ05ZEaO2M9BV8/J7fXwyGc+HaFg7CIB7j7aNDDwdy
5ZKEBoIkt7oQao2j9VGSWLD5+ErvsDomMAfxv2kgjDdAvN9eyXKkn8JJ9StGL/Fzcz2es5xl12lS
w+R71LKQRWdsP77ou5e2zJp0CgCzLxyOewLWobEhzCqAPUhLPL1OWtKV5DCcj1f5f/78fxZa4v+m
z4mFbbrfgzqW//1v6tz2/sW8QVw7BDn4PHD2f6hzEjz4SmHVbOwYJjE6/6HObfw0mFLI5AZghUN0
+Uv/Js4t819g74T2sFIwhy/OnX/gtFle+39xYzJz+DdIWHRYdxZNv7+M1d9m6kAg8ZIOFZZjwJ5u
svdlXRwazvQZSYZOoXZtev/bg7n5+9/+3YTydiD++4rMHNQwOEvl3kn8TFMmQSJBcNa5H1zYRk1Z
5GeQu7lg6id3tSylPDeXyF8e0tu7mguynGVFK2yEYVld0560SjiENh7d9LHYOMaX0qrZ6rx+fGvv
rxsAwvMiFwKTBek03yvtAY5zg+tWHZYCOk2FNL/UcXDh2QBW8XbKmlurYH/m/fj4ym+nFB7qEmvM
5GUTbb40Up3Qml0g6nieSYGsHcCNaZAo7ygmK4bhvgbb5uAfuZ/Ml+9GDpdcdhI8YqhDSPy3zxjp
cFDGPZdUDcD8NA0HPwu6VdKLm8HwHySY2lcwrH/on1rulFWYfWDgssCZp8m1xjS0fp3S9VTrOAPs
Mq3nPOrVNpry8zEfN3Z4cEZf/Pr4+b4btMerhlhgXMsP371YdAP4LOY4WxcCG/O6N7vi21yget19
fJ1l6n8zcLkO1Bdij6WtBgLx7UP14sKTqC+oaCSXCnP8jjibVY0IeJw/sxG9Xe+WIQNFybbWoHyE
o+XpkOG0hkFsEXVWPi1z+stk8cHrT1bw989tuQgWPjLGDDYLJ/fT6KKoTUEyXUozTdoBqKlxGj5Z
2v54Jy4JROwWQmLfTy5STiWy3IHsHZnUEU1VbH8m3fy0MyPZfPx6/nQleDxmc7Q4FIycXCnOOHHw
jTMMEg6PYkY3WhDFJz65oT89NQxlLBdsEFgFTqYvv84Cx2pq9LZWcu+78q4tmk8uYf7xGnxFFgsT
WU2nD02MZt8gOMzWgyJqlSAA66aI2nqPoPJOI/eJqzHMN7NJyJ8twnwvQwIHLUwyXy05mLTQdmSR
kFz2WWjnHx4xSicGDDn+bP+Mk2mlFCbOkTjI1svh3YIKUwIiHXfLx2/yJNn8OPxZfQLWPhKvkD2c
XAd0lT4aohbW9jQ+IwmddnGX3Rth4W6M3BVby6j/QgbhfeewRDJT7aWSMN1eHQBu8ss2pmfFySb3
vKX7jD5C+7XrbbkaCzshcaA3Xj7+ucvAejsvuJDHOFQZ5GTdHWUtvy3Tnh8jK3aovdfzXTG9+NEX
knpvZ/vh48scF8Z312EbDH7sIyw6FS+ZoR7CfFoAoME79M0w7sA3py+4LDKxplCaiAOpOMFCU06Y
D+1JEk9hUUMg4vgM9S6RVQY9zx//qvcrDfsmQsmWHRHnjtMpn/gfi92yYnET9MHIOb6ZwuFn3u2J
5UYRK/boc/6ZXOTv4YHGYclRYwMWvpsdRVkx3dNo3lIfWI9BsUrSioja7hNB0h8+w0X1AubDraFz
OZlRODspbaBBWeeaFMhVh69pV0IrfP34EZ5exmMTxL/PsZ+CFyQ9JzNKZgrL7EvGTzPHgnIChEf9
aKlPbuZ09Tq9yvIrfhulOq8jTIl0n+Z1ayHni/11UWvvwhrsdluUsv9kYJzOFafXW/78t+slRgh3
MnBX9LE75oVuH83PHtwfL2HzzSGMDHxvMdD/fgmvNnrZhVwiLC49aqTKgE5yp/xsNlpmm9+/O+7E
cUD/HNzzC+50MhtZObaorFpSgSFML5UtvLMiaqbvg58MXwxDqp9KKWOX4ioj+OtGmUyOuu61+uSH
nM4zx9+BRsVfPjf73e1OxWxWikyQRalxNlSuJH2fhrnEcLedRRd3FtafjJnjCH9362xEmIyx06Oa
evuEA3dEdlwNOT2d/XSG1ym6LYkVw3FDIoROh+wuUqG7mXOw/tYeNp4trB2WqRuI1WZtZF901e5t
/xZ1cnvftdEnyqo/DABimwKWCY5IxBGcjDH8uZxPiPBbE+WnfhFMk+/qkOR3K4om75On/9m1lu/r
t/HcBnbt4lDP13ObkuBiv3hzCLxSf3JLy5h998R/u6WTJ2545bj4i/P1GBPFHVfNIU8JKPec6zlM
v85WQrxc3f/0JfUe/3gagkdaTq/s1di7n1yZjKnOFTbstOuJfkXMSX4hreCzOfWkZwK1NKsXElwi
v/3lNk8RO9Zgo4tTi20NflkAj3I/c+xbubWxJsRrJ7P4gUQ32suqA+V7Z5Aon0xM7w6CbN1BDYGR
gKsBkE+rZmJRkuYEo7ie4vjFp8ensIs7A/UBOpfk2pTdvdFbG6j1lSWjT2DRd6Po5NonI7arB+LF
8SGupf1rHIoV2V2rCWXnx6/yKJh8M4pOLnMyWFE+1e3IUX7djvPW9/u9L9KfHTDHyrOaA0KGLTKa
87boz20f0nKoKkL91XD28c9YRsy7X0HjE9I39HXI8t9+MrmPvTZVvOouz27aZDikQmyFmd3ZBfnZ
dfmPJ0juepkHUPQxV3qnykQKqOfcnlwJlYJilqhC2PmNx5jy3N00fFoNZ/3h9nwLfwXDmV6k8EQ8
mIhhIASBd9mO4T5p0kPiDrdk9h0qp701s/Cq8QCmoWgoI42sVTMHlN3Iz+bo0w3YMpp9xyDRdcHy
rdMNWJ76Yz92BDnrpHL6+05ZzFFaKP9a5K0jHyu7H5u7wrFr0OBiaNyvH7/kd7sXDsJLWA0AGufj
dwnPFfFruuvYe+Z6pKS4jhed0T9EUJbDNgsQKD+ABpDcyQoM40bm5GTINUbe765LblKT3ARd+NUz
6icyxz5BT/54S79dbnnxv031Y57gqoszuc4EBSOIgA7T0N99/NiWL/Dk23hzSyebvilwMPmaEN2s
rDR6j5KWGh/Kmq+ROeGTG8LB8e56HIxtNi9AX0SFIOV+e0+IWlAgk2NNpEGL7lHNlrlxezj91157
M9pkTNUCLRblVtsQl+9dzdET3tnrXbpeNQlqhEiqzPXWJHU010EcETeXoPsrvpA9X/kHItayYymK
q+8s7U9fitEUT6RO+3gUSVv7oVQb0ejROfU14QyaXRtpsq+o7eUrPHK/z2Urb9DrlM1fVZBalHoN
Mn8ITR2bTBq9vsRk+9XPMkSnvvAfYAbL29HCRneZWmoM9jO5tN+JJlP1mRpVfSsNst1MU1Gb6ulh
ejRGa2BDogNyR4yyPJ88290aWA9fU5bVJwJ7myurNn0aLl30h3mH4ZZ4AddVhJUriiYQig4miY9x
ouN2MxGKQL6/Y+TbuYghWWeCH9J1xW6+pYDI5hgmw/xnkQeSMnfTOlTgveMWr3EC9KmS4clAB4mN
Paou2zBEcUEgbR+dD11KFk6X7QpUQBcj6RqH1syHXYHPlUOu9L4ZItdy786mcWmYlXMbTqW9mTN9
5+V196VNq+6cwE5loayiH75PdlGbkR1uojWiJK5OtuNYJd1e1FFNBCjODrox+nrcDb3TbUo79a/l
0Fk3XYQAYlu6pb3reZ9oOYTu72J0UQ94gxXZyZoa180UuGF5ToWhvjDzBkVOa5U8uHILfd1j6pUo
PWxF3tpYzofRybq1xsDUBnQhlQ0pQF5dqFdpdETXDfLKRKi55FlsEmNub8qpgXYPABmmYnoNPEQE
dZKXOXkQFemWbXnWuPPBMkaBH9rxXppyJv/Sq+JVnmkkrunobX3tEw9jobj90paE05oUud3yvrpr
jL6GeRW2+tklmIe42wq5RRoXPGen8vD7sp+2w+rVJh2OvWxwg3Zp5pzbrWMkrquxdqx11RrOt1zp
Z99Ove9ZYVeXphobJJTLD0zz5nyoPRR2ta9NqlfFudVYr43tSCKQx4RYVzpoGmSFpMGuRJE/ZFNM
xlRTnweDmMFrHVp7/gpndBbkgMziaaLllPIF1DwaVWM72/fapsx51HNz8BvKrfifxL70Z+rnl+Ve
6Ci4WASQbtSQRJCGOHd1XaNZ6hO66yfD3GXmcE2AP3Gz3mzuxxIAoaCIm6ADosDvC7vFlc9XF6/d
eAG9BrSv9pT+qBRbF9jqHoly+8s2ZEYMdNFcEbaqD2yc8uuCL+xlnHrCGG0vcQ6R/KELOmLrwhwJ
9a3i8MmfZhqQyuuiI1CEuAskW705PhCVaVS3VpBM9TYY+2pXFWm/T1SIbErkVX43CiiTlWG21l1v
vDraIlwv6DdeEm6CIvmuLetnjMKG/FaDtE2hjA2vvrvPOelfEF5QPKjISTdmm3lbEPIkP3RMbC2t
6qtetLteeNYvlQqkHa0Kz8uYWWEbk2BMwMYVFqhtTNwPkVbH1Ny/yP27UIVL61K8G+dmqzvFB5Q7
2yTAHr4dCpcgWcPCUmubNVlXXf0YD0Wz8fDBrEwEYsScyW26KLnDIuDvjxp1crJ3ArWtNImZpbNy
jPAHuq/dnBUbwqTXhU53hJmsSaD+Nvk5WsSUy6GWMYvuhS4qWjxmY69Mb9s5DSG+/b7p9xlpmSa1
wyOBpaR+blgGsEIRPrAfGs/+1mI731SVemIeQ9xXGMPBmOMDR12MA4Z+9QJqBFPispvCf+yaafiS
eUwLMcFCOLbzqdmxKpnPprFIZj3rWjAuDo509BWZkV67SzN7tFaB5tiEMFj9Uln7K4jdW20UxT7I
vBhnNfGO143TRdtBZKbckqByZxOrwDhzkuus12TCB6PWu15G7dcp7zTvmyy6VU37yI1lFsXamZ38
mVRMJtI5egmUiS8MXdrj4jbY0whGvnx02SXisXKdp6we1k2Qzas4CG48u5q2vrL3tEy2N24+tF/J
9bGpv5qYXiuBxj5uJ2KyyCUO8drhDigPFOE4t2UICmlOkUxQO7TOavZZH3QRfesIb1+TdEoWAHlQ
40Q3OyUs4UB708TnHWnRvzp4LYxtNqdzcl911XxDxOZ0JkQpLmNaR7wzGj79CwSMiaBiTgdI8Egc
ITzowCcXXwYB/cxSxutGgXYnSHXHLiBN1zR/qZ72q2HymgN0grPthzH6Ffoz+ZARutszZGU3hU3/
PJ5cQm29+gq9ublnU7sR04T3zdwE+XzA2ETnT7PtEIRaaemshzlZVG7TPsUeRNE8SeJgjD16RMot
jG8Zok7nf5k7sya3rTTb/pWKfkcF5iGi+4UECJLJnJiTpBdESpYO5nk6+PW9INvRSkpX2Y770hHl
KrusTJDAwRm+b++1j2petua5E4bxtdUaNjj1NATsYAO1ta8NNb6mQBJ2URcszrRFfR41N8l4gwR1
P9TETqV5XB3y3Gy77UTVhdx3uzm3sh2OedyiXFQNsDba5KYfXBHL/NjFs4Tra6G5xq2RblrpzTkv
NK8oKkW9PbQW0QVG++zNmXWEBYClSAVFjciszL0rVNqQNKlPbBjMKvlyHQjyUlLHoRhrb2J08zGq
xEd3HCq+YN30T7kxjhZ7oQZXIUq1ZOcJZ9lHYkC9N2lfhGqUX+BzonWttPoDM9Urle6aGmKPeN6b
PXkvdGXaIypvbnIQw44PiX9OwBdI40Yx8gI1uphJBhNeNuV+KzMda4xL9JzE5MWhUamuZ0eqfmUZ
6ZOCyozUwjGd99CDHfivBZ5QTIFtstcbB4hGKzxxk0Ln/4SzdwpnzwLaoQprFj7SA8gKK61k8MfE
a6xtblUvKGS3aWp/6Jza9o1ccSZiGudTrysHq24eZlerPiWO1YcQ2ZpdbSuaw92bJmLCp+mmsAt5
F5ckryaq92KkfXNdO8p+Livi1+bYKkIHtsyWPyVuNZLyki1ZOhCSMJ9oY1QQWVQt9Q7B0FNnpfQ6
mqlWfdl46TV0sGqDPF98EHrFBiXCSgejqtnXfYkJVLeWj6aUcMU6N93bwthjJd3aEPHrsJDEaRHo
irhcj+b7yIxCZ6yuNFwD5wp9HRSRrPN7GFD7YojjU+lOhx5yBqmR8OCBQ39s0+FAHngbB012D8P4
sazL7taLnBccE6RflgjErBrX1Txb9LepRWLeHIsPYuE2XOVkPoQ1C8KWSSy66TLT2YPuvfWK+MHN
rMovJB5X/tBIAg4pFWdDG4E/ZLw8cLEUzJ5ebp7ThtwcBT3/EXVKewUas/uQy/kscu3eiOYXRRrh
5OS92APD3iDoDSyjrBJ+o7Bfs2kxxiBqDeM7VCa9w6mxYcI9tIs53iXQ3iJkuIACycQoW4g9ZfPS
Q7gByGuqt01X9tsJE9sjFpsrqYxF61dTfU4Sb/T1vg+NrHf8qqoxf8VqCCZp/lDX6FhX4FJCgqH5
HFvp7GN4fXWG5Cvi3/kU67MAdoEM+dg6A/AafQq1mS9RlboKPyZ5NgyUzG02FP40A8qIxpzA6im/
ElZl3YocN49i0IzKBR6VbuC17Fs9SCcCDQ3mgYdmiRs/TeY5I2bPIS49ebXbGMMUjhrQhRQGoNfd
4t4/2kkW1C7KZsvZ2vStTShKcOFY/fPGqE6TZpT7ET/Vznbjbm/DzmTVBdjjKQ42m4mX3ldq0Mx2
sYXleSdnTDeoZq+d3Ca9XGbQha256EMv4yw71TnLtE6bd7wyrBFiztxG4SpR2+Za/21OK4q7qmwx
WFSzWoSZ0UuxdTiCfBlwP2zwb6BFRv39qY3Y91gJ9Ch9HjdDJOAix93Z86pPZSNhE4OyK05N206k
V6gSvm8UZ4d20IbrZlWix30/33ptKRD61nO1Sz3MGfagEh+agMGj50ZtkNyCeAxqDXY2BPa9mTB7
OnOLxWBFo3/TDeKT27n2gjFFAc4i6cR9kBrMoYXXUoTC7xDoGbke89KngZZ0n0tJc7OPkpfMwwiW
Et+AThbP4CaLx3oHJM7cw/nJfJoWGK4I7XsuTVhiZgVbac6+VfrQ3kPYKfOdMXn5bYL2WN/3TJrx
Nhkmdp1aT8nFt5Gj4TAjhPh1mdDuHzkhR+JqXPS6PM0lWkDs4gTtFfvMSrwzOHzkGBwoxewPeMYR
80d9kYGCHtaoV6cpG4fk6XnurzGeAZogfMLrfZJL+GxS8zL73FKpMXZ0V0bNTySZOlZWFNtYhzsH
lUdNhwbwFE21cCSW2dq0aa/4MVr8YMilIYFMoUeFYjfxAVKFqC56NWJT91gHs7702IZiilhe2FrN
aYgknQzDwjXmb8bg1K+NHbVik2YZ4m1IHPmT7LB7BNMs5ROl/MwIm1p6X4Wejb0/mk59GlMjvnO6
vH/wbDF8HAA6loFYZDyfVlvmkT+pKZ8m4YoiTOPWfUZpO0pSBvLZ+JwktXfHGaNiCgbiatyy+3Cm
53jQsZGJhIiLKFGk+zwqooxu4xro+EbUs5Oc0qGzxU1lSNXymZpqGFcFMSqJ15/qKtb2czudJyBx
B6VsLL5L+xXLO1hJYiq6DRkkLKa0uVvjWGRl471U5TgMV1Sec9hCteGFWWZ5YcLmq9/PS9L71HLK
jV5bgmAxZ4lsBqN3I81+wuujvU5aelUqWu+D29a7jaaUYPuY1bIvUyvapwSf2QkmObRvmjBMgQPW
QqvqzfkpIVyFiLI6elS8hyRpj4ldcerGXsRMUNvRllVkxypXj/FNFaPdMr8monnADWtER1BI+olz
uADPiZVDmBxZ1VBT7wHXLv4s1HwGrmY4xT5efDw9Ipk4nSmd5kPqQQ1pDarf6Yl7iuTiNruy14LR
NRYcSWN3kyfRlZFYQa3KK6N9MZ1PclmTvrVkFxmyuhFJa+T3bavbcEGL7TQQ2cqwu8HQU93XpeU7
yx0XrD5MulbvpjElRYm9vVgw6WrXS/SCslSx6605X8mOqLQYQ1EfpW2zi1PzM9UNZTuNEmpI2Zan
uktOcaP21z1HOIimNWnNnT31pFoCw9sqcz9tskQNx3lRv3Y0CBBDWkvkbA3DbR9zNv5Wxnsn6T2N
7RXSa+OMNaZ5nvTmqcaQYrcnZ6hyVsqa396mWJI2Bdixk44HK8cYQXAvIQ1Bpms3ZBaJktmcxJ5d
DfJZ2+VqFt0mNiBEPRlin+P5ikdN8fd81sG921BKNzb0c3Ul9C3DJsWdLLNyg2MsmEaysBaZ48/F
n06IQuBxh3AaEx9KN/JgeQuOqqQFcEgHLfFWvEXStFgY4nupFrhTzbaK++vCUo6xrn/yFjl/cUSe
+YBSgbCIyYAgz4DkJOOU9muZ4Y3dl0Q0bVpK7+XJzZK+3SlzHgc67xyZDDrh2mouuxuRgWAb8AOg
7YlVPjC7NNxdjWM+kl58RdJjjI+xrD+COz04LalDm8QkmIE0XkY8MD+SA5ohfmzQk9XB5JhfO9MI
C6d7wQuhq/ui6GOH+hTZKw6dyRutLEnvYF0OQO6Wj2xAxbn36p2V2yaJOnFkHXSNetMyqcatK7uO
/ERFNO7GaDAgPZp2ZRKz1DXbhLz1ye+cLoBz+zjbZW1/JtkgOqWZ61DuSKytwcK81RdLJxKn6Jjv
yl2MOUk5DJZynWWdtqvi9jhV483YyrXM5h0Hpa5vMIgFZaXixh3cLvMtIMe18AfFQvi9qYj7wdaj
WNnJWdNt/J5UI+qfpXVdNy2ZJuwaXjVcN/NWsq0+OmWhUzzIENdROZgV+F35fDvidLlb3GTh0IWL
Ks/jPL0vAdo+eBEtoK3WLV2yUXPlpcrS+ARaTC1vs1KV7PD6OToM4HdAorX60BD0FGHfPY5Wp54M
1FRugGmoK9ksxIyyXGCgHLM5xYTcedXGw7rzGGce4bm4x18qsD3lqYv1CiV8ljd6IAj5mm5BLYo0
XHTpyKNWi0dztKUSeCR6wDGeZ/Mb7opiCrqMw+Co6CkOVFEfvFLvv0SmPT12rPl/5GqbKWFewZyw
sDOy1ZWaz6zX3+ZpWh5Kte5vUqXXdhmf8hQ1iqsGHs7afbSQiLGNsr4y7E2Oqubgui65BvBQLHeX
ds4Mu4UCdV1Y57p3YizwPHIvnppNNdQcOj9OiWFywFLMuas5KHUOs/tGHQSKIg2o8sKvoDmbKVgK
FzuidR3XNed/2GnxHZsn84nC953RLeU+K4iGl2pn3c4F5x8NBxIB3NmUkgKd54/pyJii/KBBlIUZ
7Zocw4rUCvRGUmrfYz+pJ75/1upLo7xOE0ocRTWjnICaebLybMO7L/f/rHXAwPuujrLBUqLBci76
TmC7gAtUU7vt+tZPqHJJZm/be4zmd1o7l62l9UJ07mwNVwRZBJceDn1uyO8c6VHQOiBXOdVXe2j6
ksX2C2dT0lvgxyFGMt9T+1/2X75f10KYTS9aJf11/Vw/9F9ilNdCyZG0jUWRh2orsptCVvU74obL
7uR6FQtVD6kkjsV/XdxGiGS4bHNuY2zahPNqW8i2zW5x3B044vHQj6CBf//gLpu/36+4NigdSPgI
iy7aWEQeSaOaaBiWxa0ir7zO3JLU+s5FLhs960XofpIcQXN9Vf++vXlsKUvUeaseMDlQXeasFXij
sXFYzX7/bX51IegiHs3PlW3jrU/xh6dU52Ql66vawqRUjEczTMusvVmBTOckSt/pm//iYhaqBBqd
GKNMRPdvL5bOiqm7ec/FRs6EbDrYYHdVu+Xtfef+/SRQ4AaSF4CuBMX9Sgm9uIEqsW8CHTmj74N3
Sz6K3T7hP61ZFsqWsniyc62Drb035n/xBZnk+IromZDfX37BpPWEUCMORHkXA6jvGvVljvQ1ZJvc
hKhKlXdu6C/eMcSVuArIY1jfs4tvGVOLbWF6tVsvEylVWRUbP7713w+RX18E8CB+Gm6nevHULJWd
wpTwijkaBYi+yTiRxwDTf3+VX9w6vHboORAE2qs86u3YGGijdpPBrSvd22I8l9MfZnxu8+ffX+X7
i/Njx5ZxsVr6TFzqwOPwI729jEr8XFanc7PVczpiafbcJdNrzkI22fnRSNM7lDs7Q80roObRxmnd
PbFQJ92BLja5T3rJbVY6E9pn5d05U/fP30ZeRMSn9MgxxF2K1IDmd83AfoGqk1bs65LK/Cjr8tAi
xdkaiIn2v78d66N7ezdMVUf1CZUAVTzP9u3dAPVjVHrNW+J2aegJuc1d9yZtyV8c5B4Exk7G7ec+
yz/8/rI/S4NXTwxwR0tl5gZAdTGkbB0CXASielv76QFMes4B/1t0TPbJ5nbefMUnsxnsL+3mCErk
nVfm53EGxgtV8uqnYLaxLi6dsPNoMqdl0qmLkFXLnwmktTr7HPXuOy/OLy9lWrgomBE863JuBX5F
IsJaHimoPGec+BG0aC2H+3fWwPUtf/sUWYyQnrLI4uVj5Lx9ilDymMFr5nCjSeG4SL8fwC5pSwAg
2Je9tu7L33lbf5Ix4wWFGvZdFGShDfIuZh53sgnMcthVDJppkFWihT2I9fXgRTdefeq07GNXdXtB
64Qsh52RUSc0+nOa0i79/WD66dubQEIRs6OwBwX30wo2Klons1VWQjaHL437iuBhupEbo+VwmO/L
91w5P70z6/UsZih8Kg5buIt3xqKVpraVTmMiyO8AymwaHznhSx/+/mv9tLHhMuvMvgroPcNzLrYZ
pU3Zwua0sqXiDmbCapwtyqhzbSmPbICTrauP/v/fFfW3w8grDbfQ6RNu7fyPFtrRmCu0aOhzKP0u
Ld5dodf79MOoRZ8IC4HFEhsZjFL9cn+IFqrphcvqX1fDUbMhX3eFX3MypihTib2+eDtRK7u4Nv8c
MP/IQflYFfznP9ef+VLVsk1E3H/3+P3PP4VfqxsCvrrLP/TmZwjs/uu6/mv/+uYfgrJPenk/fG3l
+Ws35H/+fvG1Wv/k//Zf/uvr99/yKOuv//UfX6qBghW/TQAa+NEKiZ75h0e9/v6/fm79Av/1H08P
/3qGaZ+U/zp0+Wv5R/fTz/7po1Rs89+r4A4fK0o/fHYmW4E/GcSKbRFMhooeu/kKEtbWcKK/M8vI
M8OBhK6a3GJAdSsG+S8npeZgsjR1+HVoynTm/H+UeP52I4JozMI2jP0IjiCmAfdynlMos02i1CPI
XuNOT2Qo3eidKXtd/v9nUP58iYtpje2PBoyOSxCxcE3iRJjUSmCP3sMP9//uz1/4o0Pz7crw92Xw
UqnrOviT3A8ITCag2EZ+lE87yksnxBw+pU4gbsM76532q2uxyLIbJSSeE8vFgudZQFHVRZIyPI5X
KwJrTaomkMRvIhk2IHUSY7wCxYRcITsmhbzppYma19ivd9cjt4eQ5He+/tsp+8+vj7VWhY6AB8u+
RC5rqalRV5/JFYmVc22AJ5zQshLgSvTnTm/dJ5HP7yiy37vkOrZ+OOeYupDsOqfIL1TxUkou2yfb
GahAOaRbhb6PNXv/iOX587dcx9oPl+zdzLbQTUV+zWSKU+64tiR/P44ujjl/XgOPKNwOTIYGYpO3
10gduWJwex5uVN0BuflUuuZe4VoU1K5tJAbEbl51PTI9OCWqab53/XVNuHxfcL1T0VFRY/9ERW1N
9CwZ6b6+PX6qzfYWwoovu3yfld7JjZKjFMkxtbwzrZ19U7hPcde/w7bVjV99hHU/zxoJKcG5XLYi
6QpjLCJfFmJnL+lH0JUnkmQ22PKeSgrwFT1ddZiINjeOpkZfwNWTI8UQGkNRUDboUInyoU93YCic
aLyTCEqiuZohqCETd6jufv/M3u4f/nxkvIfstm12n9pl/YDGfWmb2CiJsLKv+241vIrA1En/nLwH
peuuKDpcl2r3+feX/dXM5uIUBf0JKRUIztuRUgBQmqOpZDQSGe61xV1djQEpqOffX+Y7/+JyRMB3
0ME8YB5m4/L2Ogan7qjt08jP1Mcqq+9KFFBAnY0AUs5OTa1jOprHRoidmimndYpJ0TJ6Ujnp0jvR
ladngaplsaBs0TtxxL2dEV7UI2JVhnhjSOYjAONuShxJle+9GqkR1VN7kf7E2FNn46hqY8DFpRW/
syWDdv+LseZCr3ZNCG46R6e3X46ALpeUbIgxpeY9xk5xR6uWBrZ3bXcRIc3Uz9c9vm6MO5pVaFPB
MPXZ69CJwCvSY0qNW6mSj1BLScCLAkCH22m+JRFzS2UE49i4M+laohmMN9Eaw97SIXAQjbboHyZ7
vyzpWbaMyxb8XKYEDhG5nSZD3cn3sz4Gs7H4ODtDgq82lkublzupJjiddWbWjheimz5zlA/mxtq3
3FHB/x97043VNLcRKVvIfWOjO6RzcZK6shvm+CyJYaEuvFC8KMhxH9NtJoqT56A+gFznNenHGVHF
ekGzqO54y0/D2t7uTJq7iNzs/GMj+6vCcf+YaJF03Rw24DjRdx6XWT8qEPki0hSRxe9LSZqx2r7q
ZnJM0vJuTATJNXF7a2n6tStkiCA9tCb4vl0eEhzzQLTXKz1CY1u3840+8dqa7nOhJWcn629hqNGQ
XLJHjs/Vpi3zu9Qz9x7tC0XEwSD6W9CqB2KE/3DLnFiTJaxEEuT1GKCHekmQ/du2+5yu64Jl0rDy
gn4VE6SBFVrGNZLczcjksU4klf0t5t6u8+56r4G27IwyMJtPrk2BK8FoXhvWH7Mw8VByKmHZ2zt2
fdbS4tRGuV8szoMyodRMlF1bKqf1d8FwDcWCIiWLj9TNg67P0eSLYzHBunEsGQ6K+ciONhhFfOxA
32bwHQpleYoM69q2GHjKcjCS8boXw1Yx81PtzWGpe6e0tPcEVd2vs45Cm05oxjVKy1C3RdCk1l5k
IK2GmI4tcgqj9koinefPslB2qTuuf9Hwg3A3d8Mhzb0HCnBPHf2quQduO6oMEHhxp7RRwxo1fIFO
utC6Q9fYWzUi4DCNj0o/7cjZpk8q6EOhmPjeRpE+kWqHfKSJThh5h3CQqvwhEcM5MtMtXZRblwdX
mRIlCIzdpvDLiZ8RDEKHrBiMdl+6Ej1xhSQST9Jh6Ex4oyKgLrxJyPTOXOVZGdFTm1OgNdleFeM2
b0TYVXTtxLyjO4A40WMcj8Ohn8SZzfExk4tPytr3MdDbrGSm+CazJURqHuT0cR1QiXYcB0Scb9aF
1dYfYb+gE0uPljYhLo3Ddn005GtqbQLJFDxogbqLcUJBfG9p0VOhz+/MUL+a5IkVBjeg2kgPLnfI
S9vA2odICGW7vXWQeopyDgcIpL+f5PW3Z7c/1zDqjvj12MFSwrnY2qQRIUGN63k+DvZvMW9xC3Nb
5KDQLOl3mnlMZLEfSvKeZDUEjVLeZaX4sK6pqhW9xCMjqZuLM2LUF8LGT5EKfPLvpBmObByifrHJ
vqhR/P0pbep9xNaSyrvO5j9uwIw0LpF3eT6Bl9amhoS9kd7yZbLMfaobx5n/VTyNs+fweTH0a9Oa
Q4fy90bABfj9Dbuwcv31USjSfN8oITe82KToVo5vHayxL6f4nPTuo1kun4dMhj0YcdvpAxrcV+XU
vCaUImnsQot8D3nwy7Hxw0e4uBvzWChFB9DFt4z5xmkoZMZV/Uqf7vH33/VXg8PBGQgeCzs5Y+Ri
BzDmDZzl3vD8Zco/1qp5bTt0JQ1rj9D3+ztSjhF2NumTLbptjPiDbG9NmvgGs5AXtQdFHXet552q
NjkWA69tPFz9/iP+atvM+g0FBD2Ox99c3AtbyJYITc3zB5xOihwDeDl+h68tzSY4h+NOa6NgULwn
RRjxpmB5+/0H+MWZDHWqRh3JwsZjXLo0ldQxYJOShlpon+YuDtxI/0JwdEAo7zvHv1+cexzqnfRc
oQHxNxcPQ6lNcsryxvP19FAMRmCnup9GgEV1GRq1yYz8jssLy9zPmyQuCfjC4dxPNfLi5sJXQR2X
cMnaZCPGwjGgeXFbsYoEglaDeOw0SrD+y/XUmSzA4A0XWt6U7dcRsZLeiLc6SmMKpDnuikXHJpPv
bTs/LZ517Jb20PXiA8DLXV2hTyzGoFmjy+2CFEjWHOgnDrugVohrzCanIlGe60J5wNAcpE13qwEX
GV3vlGQsfrF17NsR0qt1zLrk2BVKAOL+vkgR2Y3WvrHTT5JTlZydZ6gLp5YPvf58T/qDTOOgr419
z2rjVmT0uUMwmaxxc/xh3Y2RORqU3XBlNXFQ5/1hLMX1DJZeG/pbUyKOZxcoF/NInnTocsxe3xLS
xbZa196qzJioRPfrZmlC0jNkCGVNxcftQ2WJrnacfRtBYBuclVF6nBtvuRvwgeCYQdZYs0VMuoPG
PnjdaTkstv04sroR9hcrQawqZzcTIVKJkNUOAer8xdSpZArsXszfssXloX9Kmui81HnAjveqQ7xb
45YH9M5sPbonIxWHfL624/ITuXIhUYcrS/pZpYTHgnGiDLGVSDjX3ShYUwBGjAIvuRfsPht2vU4l
2NV4J+mYyNLj42T02/Uejn1zqxbi7Ml5q+leuP5csrAxZEVVZ2s/zsa14vHXpDxMTfJt5v5V6XBV
uI/tKDnpWQTnDLteTZDx9Ac9k2Q5ZfcZNmsIJefF8YK2Z/+U5/6kynDdyJip9+zSA93YkXHdKbOP
BPwp4jwSef2tU8qbMRmvzIwFP+WZMtaEN2IhKU6WPd9Yxe3ipOe0ZdPdfbI1CxdpcbfWjNyIbRUR
PlptHKdiPOBPORqsQr2JKyrJ7heJEaGarkoOp5WV3a9oitRbtViYigQ/HGPEOy51/LDWQtYxYs8y
FExT48T0xBhcl1hinw/SyU6yw22iFozXCS57f7CZXfuI8QlyTG+XsIXuvD6bluAIu7Bh2CoPTsUN
Ujh2Jkgq5myvoYcmjYBX+un3k93Pi9/q46WeuNo/KdFf9ujBZaQD393j1ioP63lAN4erhV3lOgzI
TdgnmXhwnCUkhhk7AdtAw3vnWPrThMtHoGgJuhHKCxPhRfmnoifRqsbs+V0ughHBA31vGOH5Xhb9
O2s9J93LCXAtxqA/RW9Bn4lp8O2+Qys9BeOYcH2TdCVl8bCAyVWI2MVnB1Q6giSi9czsXoGz3TAP
p4323MTzp6aJz2QPEvtr6MeoVk5jPO04yGyUefpsm9T8Z2FvzYojJ3ODhuJzI0d26sjIUVQlx3HJ
h03vrtuc9eZySEMvEw6JtcegdIByQOVjCid72K7FrsVmFzYv4N9rGU6TGW0qBLJRNFyB0jtWjnFd
ZcbRMqgfOcmZ88e549UBPHvj2YwociqQHBNh6mINHKV5XeWi9JPY3uB0WbZDLF5Sos02tr3clJq8
mfr1BJozR5FDCIG/ZBZEz2ziJJn6+AORTPfAbe7I/wBAO0dBa3GoWGM8hsJhjmWsItCTenRutehB
zWxg8UrAPPz92/eSEzXB2QqL7VYv4vOgYzeRar43zf6z0sZfJTY21PDGHhHanWsPh5HXl7iJYycU
An4z21fG6IEAxK1m8AREo5yKTLz06OwTTo7lWGIHbMaAmeAokiKckvQYueVdb3Gos1iuYg5reskZ
uBp3ohnnbSfEuenVHTOykbHW9e5J0b0HotQR42b3WtTv1CU/NapxxJp+7XKezhXiCnh00EkC0mb3
syZ9htlRctg3bF5RzhkEn+36Oj4S07EDC3xep1mndp60aYWRg9UG6rwxa8X//su9dJ/MCJjyAW8G
Djaryfe9zqKI99Tu+Bcr9Kdx+wc0tesSDOjF8P5w7B4tHQoJLe6UTR83xh6mirspiTwVLqHnDrHG
xNhuSOs45kq2z7r5xnAlMjxE12r5mmXuQ0LypJHn9zZzi9NXp/XgnTIpLxykarX/HLfEgmGQIlVd
WSTO4/y+751nS4/Pne6eySkeAo84vsB2izuizp/WI3ac5kDyHaSmoG40ZjRsB1vFRvAficDOWSkr
azvgX3FrztaVEpS1c1A5J2+84RPcz2Ddb+f4izc2c+aGgIOrSjNAguvH3LEfu47dSbPMN5lD4knl
EKiQNkBSDDf96JUjyoC08AdaJFfrSo/W/p298y9mDlfF2o3wFSnTT7X6nvJWITsVDrSHepMMiHXh
tddX0FxJ5u9h3X6+HAhhCvG80BQ+6cK9najUxI5nAzG6r+TD1bo/iTk1Y6Z6XUd6jYD0Hy8EwP0g
Gq6phFRAL4lgkjYygJ4JcwmTfs4Bu03g+WaLGlKzQS2afVJl/DC52SmJi33S4Ur10vvvH+Ifdf+u
ky+ktlTf+sve3pt24P+iR/j//EX/B5uEKNZ+eFw/NQmvq7b68qX6sTX4/Sf+ag1q/1ZVztCQZRAa
rLRUSp9/tQZp8mFqX3u5PF1OGWvX8K/WoGH9mwo3ZJ9VLsD6z5n0b8aq+m9KqHA8aTWutD/6if+A
sUr9+u2ai4TkO3eX8vYqBPxJpOQu7C3gib3iN1GWqwKjXXFTmymcpaIciPijO7pGX4q+MGu/nw2S
WDf1bHudorOEkVmQhHnCEqNuB0OUg7ybqGrV0SkD+Nt4W7U18PGwxWq/FbPEJ7sZSuH2jyllTZLJ
a7j7ZoSgTJ8p+RZG6Qzmxm46r3nBo1HlhulHmhXPrd/oRJML2g2KirfN18kIGqgGKKIyR3ynYHXK
a+KZ9Z4N82Llw0Mbp0N+J8UwWB8M08r1oK5mo7qznYSVB5mL6r0mxVpeNq3YQcFTDrNNuXkmlCPD
eJPvkkKo6lHoHV72eezVJpil2X7jKNC14WCSKfJgGa1Xnz38Nv1tTcTFR6WpFOfgTHrX7tViVCu/
dG3xmhbTKk6adNy6hU0OAQ4hlyUdjT/IoWgiI8zslabzra5sdlj+pUMHxS3HXQmCpbrFqKc2lJHr
1Nl5JsvanvUe+0KVEny3dQnFsf2Y0nQdJqyp+w5QpLftzaaHQC4Gm7kizxSsh66VfSClXF4bkUYi
9EQB8hsujW74QtZ4Vt7UeGO1K+xJ4lHpDDDirPzRFw01A14biHDTU02Eu0fSkUhllwWJ6i7Ja6HG
hnk0Chamr/hr4vQDeWULhbRaeN2VOvKbgqGrvCqIR2fEsyIb8x53au3uTLedPxd6AZOnL9FEb6j1
q2elshwqhNpokjqS91QOExh02bYWMTa21mL6Je2DWgNpMi5pKGVSPhDkLgy/ncX4yO6dEO8iHd0U
bbJw7hwMjyS6mXYn0VlDEfT5V6iURVWROg7mqd9m6jg+JEZFxszilJa6zWK1vW0dJlWxocPccEIm
m91rVarek8W+sszjGhm3gbw+bpqqDMtEujtNTXLvSP4K5tVMhc0RQP7IF4wfrgK7W+WVRvWjaFYA
tc/LbtJBq7PdqOXyCSd0fU1zJEqPBU60ZZNiGxS3TpfowidVJiFApLa1T7k7NDbJHNryTR1r1wjV
zuS1URvFsLFGs49HvKTmZ7D2mnuYcAJa4ZjrPG9VmFQO2BED5SCwxWLbWeXn3JnIXQK+gl8JVwzW
FBYbkBCz7UTLRvYZwWqqN7M9ttBct2FlsXclBhSBDSg4exaEchqy9Ieo1j4mrVqzt8wrz1yw90WN
cSDK3Cl8CycVj1D3ornzh2FIo0CdRnYxOXZnD1O22SSHqbLiFkfIMj01ph4XIXEQ2T16b/Zl7jI3
zbbhzowU2+2COpwD7MIvoplEu7zIlVOuG0JusCWT5tLABqJ9K3W2IQPyKmc7z/Uyg651tEemXvFg
EkIyEzYwtC7WkWgyH1GbqlOYDNYE10VR8cKIKMOOu0zRoLM/1tRulyqxFX9oO9Lpt9WcSl65RcnI
PkZB/8q9nqY74Cjmfdr3Knb0SVeUB68ZR5heM4WKsnRfNTx59cGcCtzV2H2bzE+R1juQaDHUBrh/
ZmM3luC1N9AfEoKIa41gk83UzWXLtrQaux3lTi0nKanJiX9Cmqfq/lK4ev1JL6ryirq6adzpNSCY
HY2utctECJC3waKRvC6tZd2TgsSsrs/24IR4jSeD4DrRfKMBpe9HZvz6pRgmjQKbBtU+TBrAnCeD
GAFsRVjO03AYdO+DxIvxaFKbyG/wm9bzibr3sgS2A/kQwbyqpLsmM8c20AR1SSoLKfEeG5KTZHwz
jbWpX6c4q7F9dLWtPw+147y6xKsML92as45DrGhqP5rjLHuwsBkam1bB+r6f7ESzDuZsU0yyhKVU
2J0r9SFzDMyihLzYKYoBVCL/zd6Z7caNpVv6VRp1T4PzcBvBCCk0mfIgyb4hPCXHTXJzJt/oPEe/
WH+UszIllkKBFNBAN1BXdY7tZHDcw/+v9a194jr69z42LN7QbHDKnVZnmUGhJB60napUDb5aAxCb
b06OojNEzbPuq107TdvaS1oDEk8Zk0go4tyDuY/L3qOUY4GmqyYgLJnE5J2aXQpYRjRJl5F7mAB8
3rTz5Iw6mr6w7PRNDXe6J+3JieKlHpIkMGAyu3WurJRF/HfCeMPI2FLArfFMTXk9GNsyzwz4QvZI
pGTXNMn8A7gN4kAIo0CGJqLOQjLrFREyvPQOFvf3ddShPiFlTUx7J2P75A+p2cfn6VQQMMgsmLEi
71PRBT2MqeksKSbmSqxe5BpGm1zTw4Jdt55ibYSgpX8QNtbBbYVpM9uN46hpfqSM1nyTNrE2UvtJ
sEZRhKKEVXbMbVvkw/qt6SbOMG4wlcjooEbKrFEri8FE51PaWFd42WIcKREZdA8ZvTpCvdMoTXoc
v14JYRbgS+w2KFdTEbfYBAHAXzaZasFNKKmh4XBaOE7tN3cWxYiRki+s8LWesD08Khiyirs0T0dD
pzfoQlxByGhAoMlTpIg5+xw23iNwpzaerosxdMKdFceCElXTNe5Fo5CBembqIuHBzXGtIlUmBIOE
O5MZrwkxDYeuyWZSJXqMhplWddiDPbWjC4rYkdz1zdgVWg8HSRknZoyOELgDr27E2ESH3omvc8xu
9lfZWlNz3Wtq1b0finqwJYEdJGXeV7pRWVctrFT9Gm+vYl+SRdlmgL6ysvA9OTgObJwaW21Q2YUy
fZLEa/bE5GTgpTaAhigXskaaksOkRxL0ALvtuv5ghXRNG7qfAAukMOsEH/6g0Gi1iGn8EqJykju4
94TpkIp+zY1zZp/g0eJ75XShNLezHNP+62A1uUfEYBhh3Kgym0YVK4PsEzLnGN5t34rvsmjD6jwv
+7y/Gm0+40OopkOyK4ghHoJMVOy3KR9jG8q6sogvUUqZ4iJU3KE4d7Jibh+E2nClpppE9T1WL+tj
LbriC/JdTf9sY73JkbhTYz2rZvIb6blaU48MoOglQ4qeq77eD3V30NwhUT7l0L1x0HqlJZTNIGRS
n8McYyrokdtyUq0cPsQqg/7vrdr/hV3Se0BeH9v616/2+lu13k/9v7gNWqTKx2MmPvzv/2EuKp/J
K9mu/jtqwrLeLRBhthhocqFsLuqd39sg/gbapoZNgn0SO/hlh/LnLkjR1XdLlgQ9EUNfDBRLS+zP
fRBU4HdIl3CBLfHFKGHpUv6DjdCq9vgoarcxlKFSRNlPbWhV6NTdubXTJqx91pmxcuMA7C+pG8J5
8vtRtZ09AVcaXX4h0hAbjte3m1CflOFSq00CrcbCnuWO5Kl0PlP6Es57OBcUmbURzsm2J5o0v3A0
BWEU5aG09fGPdxA20c/Xm4bU+Wpj1bEeFDWiZb+LPYYVU5tivNjCqX9GFNsJv5Od8SFs5jTzDXMB
PfJNNrafDF1zbkbDEg1nVA9NZ5c/IiUhdbeoy5//vAjw/92Lu0i2jr+419+6OmmTrnm2g1/+m987
eNt4x2abNxfji+FAqObN+PPNtd8hrdUXAf0iEyWK6+83V1PfAQaHVby08xyq90/fXPUdat+loMPW
mxAC7x9t4Vc9WaYDjzRyOKO6Sf4DjfJVMWpOZV5k1N0wSznahYIa6TMWbxwMbGjxGrdDh35I2n4q
W2Lc2nJOv8HAcv6gaj4dnty5F5QDz5umj6dCv3S5KvRyxLFTtngqHChAtZE5mrCGKKPm3NJtuj9A
JM8doFnRVphxe5vBTvwh2R7+o84w3y/yaof13PIgGE3MVfPUljiVG2MuUd3Hd26rzZuwGH+lo7uv
I3lKg78MBn9r9R5/bHGMkJCDS9PAZvD8OtHF26RPupVP5gZ9v7j7ZlSkIr5+M1/+EYo8DJu8Y+7q
R+K+qKPcUipqHYl2UMq0Z2I2jI+v/8pjqtqza0FfjqcQoTnXQo1x9foAjdNdwaLXb733UfWxGFgs
y9vY3M/RnbQ1atv61uvAZYKsApp1ntIgcGbTz2g7No5+qKi1d9CyZtcgbsy75LYg0sPlPVL4n7+X
Kni5+T1kT//1E3+UfqxOHCsamnoPW+QiBn/+EErbA+3f2p0Pr4l4yQ4s4LTPBlfeh25mtvtQn4mE
JFf5m4FW7hpkFNJDkw37RvZlSDk6JVgZJ/Q8+tNEc3RbCW+8R9RdzWyGCvfBLOPw1qMMxg4ATI1J
K5Q1ltuMxqfUq9o72nPmpgMVEm/rzM5CwtOa9qbXeEgHvZtzdgB6s8AIakV3Nn0Xud4Bxyh7baM2
O1SAS4e9SI07ihYyoifdLT6ntnO0HXnNc4SSrGHTNqFMG098Lf/xbnEOdPU8WohL2tfjmPJE4VNa
ValkVNB8UTTZtaKGMMwSzznxK89ri3wmDthjwgOw5SFoJaLm+RNqk7ERWgtWhPKY9D24RFQt2LmY
IzZW1v/F9vVX4nlZ/vH3Fr/Yog9hwGZf8Pz3bEVUVkcZzGdJEW+UDhoD62vTj6pUpR5QWlA8oS28
/qMvXCTLFqZoGjkGdpxV09LzYny0dtj6qEoDsviy8xax9mYJki6mJD9xiS88OLT/+BEQRGlMPcvZ
PHlwMy8Hcd/AHh3Km1uaiprfEal64ppWnWfupEfZmWfHGI7ZCN7+859ptUpPBgY+nxrKdEc2PLG1
hQvkh/JJ4kKCq67qoofaSS3Q03yKskW/1UlE/GTTV3ufNIbr/r7y/66s/6UtMqbjCxTqY99+5c9W
J8t/8GeEm/VuGb35uGxWyU/X1Yb5DpkWIzqDI/4C2Nh/rU4M4x2dUexF9PR1HScNf/Xv9oL3jumM
1gLKJ4cwPvzf/2BV/QJ4GXuThXSBQ3EqyCufv0hmTGHEcXCulyMaHp/K/PxQh6K+dUd9fqA+EhrU
efrm1+QY1V2hK1O+jwZ9cG6dOIauRdorVagpE9RsZ2Ene0n1nUJLKKwbrfUS6Fye+NSniUp+WmPN
1W7M0+JOzeozZ7BprLcAilzfMkPKl73RNjrodYr0e6G4FFFNAtIHYI8gxq4iCJ3owGVnpv6YJYpG
/cjNL03gF4cc/MP1XJALfm4JNVX8wRQEffXhRM42FVP5y2wMvnoLZm9x2ZqmgvpNr03vTGnbUvel
Jszyo26EekSNM0YdNDVee02FMSwPhEgU2rmmt129NwzKT4COvG6Gp6ehRG0LRyFMO1LpQpSZrXXn
Bman7DB2qev6Ykjld6p4OWECY2EtWKZcGymUu4Xq94BnLjIbpvKBlVkGV8ZUQ3XjVlCiKVm5ndhp
wmJCBCLa38oaQvU2GpPhjMB6fFVzEXp0EruuIQ87VXNKzEOhXcuwKe4aPNbwhydv+qoWhTNsG4P0
9z6Bdb1hPUGxpx2HYu+pg1Feh0b3LY2ddjhXwzSmmSIshOAKBAeI2GniVUvvGwVXSsEm3QzAg5Lb
ttDzn5Dl5g/0OeZ0k1RpeB5FUrdoEYB8giuZpzuzLMN+240tYnVjAvbb18QBw5mMKC5VYeLROIpT
GtYKemZ9U5ZWSKEGJiExywPvHWNWzXXBO6Dml9ZcKqBAsHdwohLv11y6JaSjOtLnrUij8ieiEcvd
tfRfvuKpwTScO+V05tSQRze542bXwjP6eMFpKD88poF6FzedWp97njDNs2a23IeqN6uLgVIcXatp
iIxNinS2AMtSpTdNqg68mV3ShltYkIWEyqwpfxDSWl51LaKGM4B3EwU2twirJR48bQ3UMRJ7RNqV
seqyDdXaH8iHQ3Ftk69+mZhtBFm2COupeMhU2bm42QwJVNvLSGixrcJDdA4v1j4rsqEb/ZSkZYwY
2lwxu0TzCHknURFqGWMJ1AsAlcKXQwntAoBoHp/reulMDUwzs0jPNSUzSDp7ZMeNGSrrbbog5cQj
XW74jZrrHrlzBruA5mejzomPjdM6TxY8nfVIqlN/U+sqqc3bLNXkp5I34aZIxuRK4huFMesM9VkG
J3U/S4Olae+JE86oZZfy98KS5TCz+FIJYPAkYEk1V2OWKBEZKL0xbklTaZB2xZCePQDwfIHab0Ht
fye1f9HPfm1Su0q+T9+ezWnLv/89p+nWu8V0iTP2zw74X7Ui7x1/CIUC6bFNc5wV19M5jRoSGwIs
VCiEl63nn1OatkxpbMNJZSQkZ/nbfzKlPV/uOfri4WVvC6fEpZnO//V8QmsmQzSInsHL9oLCY9uM
HcoPJQkcmhwfndoegyf35YU99X+8jcs7SKoHi3XXgIiw2lPTELYYwilnYwxK/VpDzdroynd2h+H+
9V/iLX/+5hvsnU32tQa1DhgsFMKeXxySg5ygzJYWaEURWcPXY4ex+rHyDMWAW2ZIolK2MbR0wG8R
HcF0jn02jxmdi72o7bnPybknCjnRtuGCuuqSZPaIA4CbvimlzXYqt43qxlFCwNDKAK2tQcP5sWtd
S9nnZLy2vtLZuXHljUkuD7RdhnwbU2v3dqUitPLHqNXFuLfKwaGN6cw2z0FXx1Ke0xy1on2Rag3y
pSxjOZ6b7oTNS7jCvAmdTjQBwfGJvmuVasquU7DzPzomwss6mSvnm0jH0rx2Z5rFkZWE19XkJD9y
EkPINLA0/CeW3lTT6IeONwNMytKowQg2e3QM4X2p4TX+pMxgPexkMB5BinIHfWCUFqTZQZtK98qi
kGds6arng6/Fih0jARwpW5wvL/WPKKIF/KVQ4tZgBFVEKi/HqcsJWqBoSiCsF05Cu3RjOdJ6ssbS
bdSNmWmzDYVdtxvUxyrmEtyCM1hWc4RLJrIU4HICHi/1ZVeVwwMz4SCvLfQexSd3KGl4IEyzrN4j
UVft1Tt6N1kz0fQxRmjayCTY0wGgt8CiMZGzyQa5OCpFDf09VIx4QRDJwTPwDDbwcy/oZsWV875t
pS2a20QR0sn9CslJR+MZsISrbpgFp6qFDmsBV3RaqRU0UdrUcJADd06nUt0spLhfwiznZjdVMY3v
aqaw8w2RYik9vjd3mm65AOpAfpU2nVWQpGQ2rBStil52BzQjRozDDGZN8oNjdI0I2Gab70PinRqa
oUmP2h1xwr2MAJWfyb6ZxL6qQcT5PEe78I2k81hjJDQ2fDvJjcxfKsPivM/qyd2OmhMCundE/WNO
CchDyd6l/RkdCSO662pRkhrC0RATIDFtuwgOPP2Mba+HyDMV7nXp60VaIJZzXDpIXek5EsDiYlBD
y+LysXhWcm5AGUYQLqMegxx00/cOKDqeJjg7gLB20pEsoFkDC4lGWOWNhnnJuMr7UeaXyUTDE78Z
ND1nq8JKGz+mLHub81DK5Z+CLQUTzVeh35B2otL8G7FIWjsyWUMyM+wsU2kaVqhjk4jO0S+1zHFf
U/yZosuGsEdWerpWf2+Q1YBytJLxkLSVqV5UStKHVH4I+o7mi1rCdeh2TZ01tUZQmzd3/T4cW8UW
+9IaiRtoWYT1eAJdJ1oU15V21jQqfEsQLAWRGfFUnetTY4OTR5Yv/DCx6KrFekyjrcNMV25USzaI
PPoOakmdWsU5tBVbJSqzIKqgSgZiyg2lzbwg8yqvIQFADJ/IZdPJMedDds8sqXfax2g0eX13CrT1
9I7F5Gifs3KtRhZxZmEtNs1CUXJlW3la317bLLzSjTrOSnI+EQej+MiAaBCrdqJCUUtjpboqWCrH
BwVelzyrhzD+WeAqnrfxbC1a+TwjP0334uhmiurcIEdFnT8mWo5E0rIrYIvSLeRlNo8u2oF5sPpd
L1CuQikvLOFnWtKNH3krkQJOyBDMz4Oij7RcCf2NEAqYI0qD4guoqEpkZ3Xlmen8ZVpIcwRpaLPr
F4o7TuXXuOgnXf8C5zWivrUZUEQbtIlFlRTUaExUa6Rllu3sdsPPSJKKIN1tby7kxe+9tELC4bfG
1Cvm8HPU40bIz48T0X9XRf/SFvnf8a3+TclW4X9dlvWv52uj5b/6vTaiV00yu02hn04zkuKlAPS7
G0H9/53m6BRwFwEsq1j+5s8+mmkgQkSDw4qJmZllFYf7c3FkLKARUN3IEzniY5XgH+z3n68faMmZ
zhJ1pi99gSdVqaEHhDxEI/4TR6TnmNS1sxio2gkUxbGjr8p6FNdUOvBSuS1S64toG9T7+Xxi7XPs
2Ny0p2feaB2ABgPnTFikkOgr12+wZr3x4KulG+jdltCdPrwt8vQrEhf9UETAA568IS+sD4+d+fLn
T+650ZO6wj4Pd8GAdAIW4qVCIehEIXA5w7+3Qn8/0FX9j3gEs2qVPPpgKti1u0EpmYGx3UW90E/0
jI6d/2qtOfALyjzzE9rUjZflkO2dnHXU224OL/zTm+NWRAVHqRvezrkd+aFp3o2tyjf316f5wo0/
dm9W28Mm7FNMSIl3u4gy0RdmRDdqSQwmVD3x3iyfzQt3/5EC9+TRttTKZlgX7m3kVPN1PlTVeW01
2na0EnKbSBvdEFbxXVGdf9Zy+utxr6mZrB6Msc2Fe5t23c0cIfXIw5OgwiMPeqldPn0WCAKKosDy
eqtG9lclBynPIun+9WexAuP9fear75d4sapzmq6/baQGljbZDTNunfCgt3fu/LmsoYxV2zR7T/jA
TqEyZJAL0f0Iw4NDgyg8lN6PUA1PfDT68qMvPbfV9y5LrTFnu+lvUc5shmqghXapiA9Dem0D8reM
76PLvlFBa6kTGfaAxmBT8MnmUl6E6pXAsvDn/8geS59+QPOyQTFLxWXaKeUfqAtOnOmKcfT3bVsN
HqpLDXaM+/7WUOKDYXyfEHTa3BFjvKyLvTZMeHcXURGyRrlXoOLpZgtuedxSp7vIqCS+/vgee3Uv
3bHVOJMjv1ZqfRK3qpg27eARhyU3LhkRms0dmlk3Hwb3IaxuWXRrJWJN9Yr0LnogmxQSIREmUPDb
c/5xltHvW2JtTtyhRWn/4rNcDU8Cd2ACMDu5Bc3Ngrl2DsOoPrgooihysRQHqj5As9uAVv6oYQMh
HrAvbkMrvevd+qpR5R9kA1wllXjwjOQDSpFrfJwPYxN9VhrQZ6R5TNrI+l3f1vF06WrKtdMRXTDG
zaENjc/2UH8nLsIfQnL2Cg2PWy/gMtBFi+PLjiC2JAzPaxel4zzf2O34kXXBBWAshJnOpULGXqyo
F8sdSzQAP/F00/S0b03tNlWar0khrwts/TjK5LnX12dxkt8mtkcwneJCKycKJs/vBmXY52OGoYxK
dzvIvZ6PF1ZC0ppOxmAvL928vzG04kOeV/uoR2A4dWEwSfuNo+BqDNcG0u2tNpOB3i/aQFSIeI+6
GBOqLq7VpjDfx7PRbELqkq+/jccGqvXAPs5M/VPKNdQVmLR6n0qxe9Oh1yjYdNAT0xN6FSD6ffDY
UJLFUH1527FXiy+Tnb5rV4YMpNSR+wMEdN3kw+vHPvIVqKuxu1cakVYwFAOYUE2DcN2Kb9O8Tt+n
0iaK4/UfOXLf1z1NozBQkkZTE5BheduZ+UWqZieKaMcOvRqRnbrRvEY6MlCkQpZpXn7o4Nn4r5/3
sZuz/OiTaVqxRldJjagJes8dtkDzFUhBmXqWtar+xvdmNT6OYMIrRBh10CpTMCvKuNHt4lS399jN
WQ1xHeK6oo/mOoAoY208K6rPhzo7BX86dvTV58sGNm1cM28CqmhfnBnjoB39ev3GHzv06kMVXjwl
atzVgeb185bwj8BUjerEnPTywakcP3+qDuabth8YdvJQM7ceZ74thPOmb5WO6PODpwaVC9NrZUCg
6o85T7xNmagn1kLHTnz1reY64nCzTNpANO4ZyuIKoIwUJwbjYwdfrbOMYmpk5nJw/Bv7qqEhNoTN
5L/leVKBfn5XQmusu8xwGWVkHZ/3tmGB2qhPSSeWB/efawwICs+PLnqRWUPStIHXmR2Oq3Lf59lH
maWXWj7/MYDNKtq8D6y0iE40ko7drNVX29j2NJMaxc0iCoz3iYYgovG33avVR+uVWNMGs60DvSaM
MkYyuylP4gmPrMdMb/XRtoTpRFAYqqBvneIbeDLly+zQKMz70N0hBVf3Ga8ZXjmp35CZgAFLTiEu
MUv7wJJBvi96KyREYOo+j7Nt3ORgrDcFObck5WjWhoCn4aqeup+Z3WDz6zX7jS/QakBoM+GMo6K2
QeW6vyIsbJuOfKfXb/jLmzG6Ts9fn7ATYe0RXBjoDrY7OtfOpjOgmkA0sYe8vupE3NEoUZvD6793
5OVxV0MEek3hFYpsA9I1NlpNFKNGUsPb3h53NUY4uhkiYlCYaieymZTaIXAPB9+Jo788IaLJfn6r
NEORkBSmNrDcOPEjKp6X5gIXbDpNe9OETlH6+U90qYW30c7qIFZKdgwYDXaYwOa3jf3u8kyezOiY
1aCbjm5DbwK1QGQ1P+0pOrXZWQl2/73polD2/OguoaeCiCwZLEjgg9qW2mU7JD/QtLISl9W8S8de
ObhunF1PDf7NJjVAZceO98arWw0dpZMzytp1HWCV/FBW9WVXeH+87aVdjRulkpp1Ldo2KB3zB+iq
n2rT/3z90Iso6aXx21193Lh2jC50kzpIyxF7h5xsFCCFx35V0TEm11FPJ2hEkJo694DlTH+QGl5Z
BisgTTDy7TgndRaczc4ZvO6jIwrlWiRuuB88UbK7mQitCUOB/LNlOg5RDs26nQNAUL2zPLY+SSx6
vjYP0ldw2JHNO8tNDABpw6hOZ0drxXmbN0us6WDs3SSft6Yq5a07WRUdTMLl0agmN4pnFhsDqy1Z
zLP7kHlKyc4vhIyA5fpjOY3tQ5gN5BFhcPQHMSxGVfVHR5eB5pmT+lNGA2iGE7iB8aeeDTbx0b0Y
dwPu1c1c9xX6n/77mChYJEXyxtnGWX0QOIVIyaC/GrRizJDJZihpWnFipDsyMa95V3ZcuSZpn1Uw
YlXaTov+NFGLX2jJqDmAlwTsU4XxRkvZecwklJ69/kIdGaWc1YDe17HZRKpdBQzl8YFkLEAwnpCH
Ue9P/MKRIXydoaKDScro6lZBWIdX9K3dTanTBnv99JfB9IXlzFrkmukDkifVrAJK8SRyeTX2Eo9w
1DFWpgMp9dmJp3PsIlaD+Thj2VIdrQmaSr4ncRqdV/np9Us49gRWg/iYZMKd5CCDIRbGF7c2xIdC
nctdY2eq//pPHDv71Vg3zTIrMCJUgRqrV0M1/SQ57f71Qx87+9VYVyONSIeINVIN+OCSfiXAnM5W
r2lrnpqmj/3EasjrDD1z1Km1A53gXMIDlf7ccOpqW03u+KYKOWqP55NRp3TOVE+6HdiEmm5Gc/qc
esM/Ann/NdHZ6yWMY8ukrzi2Qozppkvr66p5W2XftFcrmGwayDmj+xVgB6yts/htm+HfnIwnU78D
63SyzMwOclA7whu+RQi4X39hjryLa+inPiLzqBvVDpyEUEj0Azi6hyY7MR4cO/ry509OvPaUGZK3
ZwUyhk3vlSMEOS0+kZRy7OCrJYsxjPR7c2EHuKwRH+XtDYS38sSZL4/shZHsccJ/euajbPUO63eA
+qS6IUhO3UYekd3kyxPJ4pk0w51B8V9/CEc+qTVCB39N7TS9YQXuKPFOE4MMJ6BWbux+LPav/8Sx
m7X6ahXPy5BcaVYwVMkW48Ed2Kpfbzr02uNFDumkV/XEQ5ZEQEcq8Y6jpckT9+bIia8TRVy7jeEf
dpw4yYgbBEQf+1h72zSyJutmsadKI7HroMC5juYcAWdlPrx+V1bk1L8GGms1R5E34xK76trBmF4V
rXOmutk2H/d68YmwTb+prsfE8lXtbBS/dON7btwjiLk07IPToNfl/5MXyZzt5/DEuLcKy/r7fJaX
78kbbcZjOWWpcALiO9FKjRhIcx9yMvhc/UB8J40Ks3vvyPSQ9TcF5JYSOXInzbNRUmxemhjSPhW7
d+yhLn/+5FyGNC1n0J9lwOJgX+YWYUN12p34dI8dfDUuFGabVGwlyyB0rWunlBdgLk6NxEfaaFAH
np95HGb2oCbAy0AQDD8sjC4HUUXfKM4n+2o2qIFKawLLV32Pw/6TqVV3VaG6H8AL4eHCAASiwm42
GTmzu96mb1X2WuIbsAze95oZ3ZYN/64hqPmcqPYvSaP2GzHqX2k2XBtS5m+8Q6tVAlJGTiWsi4BQ
iT90nfQmz+3/menx7/dsNdLM5D9LcvREIMf8upxQRU9s7JBni296NLzty13nnwx0kJJ+GPLAicZv
XUf273D3+nd75O1ZlL9PX83ZaUpDKr0IgHrshJcGaQgX6fVjP3pNX5hVzNUCAYn4LON5zIOOnuUh
HmftY2WU6bWugFCp8iQ6eKKpoEzAR1/ybcebwmjzD3NnYKgeqnw/ZG3iu0Nqf4+Tsr9yjQJVWULp
sGUniBZC+2Tpo74P2+HXWBsY24ZysH1hsWsRyds68qa5GtmifA7bDvAslQhtU+vxGTsK//U7dOzu
rwapZJ4LIydVNOArQkRb3FntqZy6Y4de/vzJmOO4FjvXHGgFDoVfyO4eNPvE0HrsyKsBRx0QXqpd
mQZRDZXXbGysFUpz9rY7shpwLNIKTWcekgDmDZaYSC7pyPLUx7qorF5a5zz++ZO7YhSKVc3ayOGd
fQ+zglUNxbFbkNW03IX1CB/eqeU3Y5nak1/EtZwJ02Nnf1jaJoh8/ZhQhhbBsGHfQbHY4zLaRNDT
CO+Gmw+8M9nO8acMrJlb3SNsYI28yQz9Y9jLXUN1kl9q3Qd4yBuoOr9/Vouct1WV1m6JQSUgWTPz
PBhn9XtWMrSqyqmP+chTfyRmP7lzdKOBtWZlFtR9Sa983JeJ/rZnvk4ATQj+RP9aZEEoo6tSb95X
pwjix056NQAZ0ZDG2SyWcZOSj6vYO5T7n9/0phqrYSFngIknyxaBZR9CMwC4+rbjrsaEUuSFNgAc
DQxAYb6HrOxQdbWzf9vRV8NCFmaFYMPJ0Ut5HYXdA3W5+7cdejUuFKUUmahNEQDBgf/cZdWZkmeF
/7ajrwaG2CpdIFN6FsB9K/EqZDdmSEjE2w6+WiFUpW4rtuzSYMqje82Omy1ekjfuCtdhi+E8uLgZ
xyIgBTXbR/UGwn35tse5DiHNTFLREla1gZZ68KcGvNbCC09lZRz5fNZa0pmqU2RriQhMad6LtPhe
VGz1X7/l2mMJ4oXVwSMN4cmIEkZVlnV2kQSqrpwxEF/x2Vv2HWOtJd2DmkObFodmPCxj9Di3u7i9
t6nF6pO+nYhLmky22EK5jfp5Z3TGWS2wdzQ/ISFxhJzCsJFbVzpHsdue0bo7p/a7McV0MLQrcnn8
zOAlLe9Ldp+wwjZGpm5aCNf1HDCAV4V1TpoW3vhlqG6cARV/Cl+LoFe0WIN6YP4g9uFQ2F/HEkpl
3V7zl3pmskAw4FdP393wJ9ldWqhtTPM9m90rJgNjdn/W48GxYyjD1FXjjVvaWwmEn5mgBM6pxeYZ
vy6d9qMVyc3IhSTVh1QcMq5HiX+FU8Xz/YHX4vF3OKRGLVgBN96n1/wzoOE7zsPSRpRblHDF79vY
AA2sjbPWZP0yHqqGBPn+hmtLw19dT9YPPDn7rlerizA3/S5RfeGEZEzLC9DPXogY3dkvc9zkaBvR
5+9LUu7qEbaDh9KyutetQzZEVx3bGg1vOh6Ye84hor4S5eJc1wD0obYvrC+JKS7Dot0JWWxtNd7N
kQaM/1q3r7BuAsfEWksFtcPwEqnabpwBTtbd+XILNegRbMo6dd/Vts+Zt+2XtLAwwU6XxIz5eYx8
sPJBjC3XqHcP5NYB2feAI5MR+MaiwuMm6ckLS8BfNniOlQZNGiUbLbS+Ro194nNYZqSXPobVqB/F
TS/Uim0E1txPTqsPdKC6dmeUPEr8L5CFF0j265/esc96+fMn10FeqV33aEKCLI6ueqv8bEb2iXSS
Y4dezQEyk1VWwOMO7C42D24ZOhghsCS/7cRXc0DVjZ4dLVtdOjYPYhivs1acqME+xqa89ABWU4Ck
aW1Zg5EEBe9+jOlEq4cLPrC4s3a8/8uKp8luB149UH7xrGF5v3v9qo49+tUOMgcHmY9pmAaukf9B
z0sJQqKQP4H9y/4wEsu7cbvplL7r2GWu9cz1FJp2NdtJ4JqevBw8+JNFExrYkhPKH50yXhduSqxD
KkkwCTtv5pvUvENlNO624MM/JE6knb/pwtdSZ8cGrV7nogjUtKyucUXkN23j5g8JzkhGzSnadWl+
Kp78yJu5lj6TAIL1Z0qLwBqHbzJ3HwSk5devY9krv/DqPCp7n3xPeWvMokbEEmiA8BifnYVx2Xtb
LOHJAUemR0QTida6ppdv24Jpq9HCwX8eumOWBxjY+i0CF7qN+Rsbjdp6eCA0Wlg0SwOwa1+KooIp
rJ8I2Dn2EFbDgxHXQKlMWNAym+408japd554mY4dejU2TJ2Stampp0HrqHdhk95L0hfetiT/D0RP
2tStWmp54PXqfZh5+1y2JxZwqwjQv+pH2urr10K37HLPTILa0cXFOAHPUC1hfmqmydnFqU62ilK4
dJdBZei7fJhuYdx4+P8tkElxl2hnZRnrkHsV4SsTzPthLJNdEnnSp6igndciMjdmH9kkLSwoUn0x
esahPOVYPralXutp62bqB63y4qAbyeS1sn3BSJLSKy+yBYJwy3pmQlDB/6iNgJtNP4Gl1mDfW46x
S61gWVHNGImY1Zs50LNPlbhIR4Urys74MzbVrS12mSN2rNbi2twtS4feBQPKaisxvorsQ9f0YPjo
yTfmedv/VLuHvjsxLxx5rdRVfcwWjlpZKVfHwpe0Zu3UR4bf78i4vxb01l5ZD1RH0yDXiMiZkqrb
UzydP5v24BJ+lNs7MDM1mcJC3WlDTjyPoiuoyfGmn5FKPGyRW4escOpi61ktNm5kFuIu02PqFUoD
CLFoNOEnzVDfDHVC0RvT9aYnAujM6OKZcWrob0Y831eGhjRMkuRJRIhe4ti0W418jiG7HNqi2daR
0C/UumIl0qRg0GM0hzwhU/nslt4HFdqnNWrv47ZmET2S55JbCDLg7uJbzqt648TVTH5n4ZSbougr
n+B340qJMSvr00ScaieMz+ZgznuosdnOyJXkD6Ub0m/ER9i/+rKvfsW4i9/PRpltkszLdt7MSSDh
tjay07r7kGB0gEgsd+Xo4Bmu3P/D0XksV4psAfCLiMCbLeZ6edOt3hAatZoqPAWF+/qXeruZCI1G
uoKqYzPtRJZAZHKG+BFJrfXZKY0w7RznKbS8/0rhbBksDyPx/FqdykmsF+bsAjDadnljmag4VgMS
u1CxurvMbKK7zTck7+Jd7OIj6vr6F/BW7+raY35cXHdE+dk3iQnjvI9bZ5kfWrOejsu06tPmA4Ov
GVBJdksGF3ccHUi1AZHqshtJ08n3Wqr+vjT6En9FPryTEyFZBGrsf7qD5T6Uk3riuk4mQ7gnUO1F
xvdugaRM8NU2bfEFdKWXblySsu+qrA6C4iGvRvkg+9khCZ+MWMvyz7L2zf/RPdnWRPtpbjYbkZI1
J2zcji+43HhPe/cfg0PuMbSL9oFvy6SHMt50zUB1VaxMCQIp46Oa5XbegCubdJN9479yiuzUaXWP
tlVOJ8cajLjYHQ2yP7DTsRAzeNjWOpeuxV9nVcjq7GmDSdzWwdF3mvXDXDwHqK4bnUv0X8cJ5ASU
Ypb15w7ZiQnf79EIdfufaAvHYuXZrw+d7lHX+GxMM99NVBZs22vd1thcTENQ33eizR3i2kfbqzhb
GR/r/URPIHR8lF0i0Vag/RjUKUwDry73W8Qd+qQmt/ie/LzL5rx2/nMLVzXkhXn3XwWa+RAZHvhs
bZrHLrfDdIuM4X6VkJS6cbPfGm90qgQ/wfRZ1k5wbpceP9hWw7IRpgd4WM/jP9P1eEJ/OHwh+3af
UoVzAvAaEulcbfSKARdq6MmH2S+QYzlGnVHB9ePQ6yOQSbB1Tns99mfVdvoz95R36ZegRb5V9ytv
xOReIGufZ8XGu6NJqZzBiif7tzfAtLbFWalFpM3qLzjZgp1VmSh62mrRXtpodz5GUzp31q7DJra2
SF40LyahZ12cN2ObnsTYR1nBbXI0l3AcsnIKmncLNPrNM1xA9HJ26Zj9yBKioHa+vSrE0VU6pj4w
YALaQVOuoXAqrXshoio/zVbrb2TVa3XdHW83qJKW1jnUdvsQDpCkMhvAZqw9r3lfWq88NmzUvE3j
7CJmcIYO/oAIYUhbTSXgWUg2aPaOBaodToGMB9XsL3gy/WQdlv0vMCo2VsK63/x08lZzO3TIKzRd
58Zi+DU0uH5stxufHGzHmjnwdfoqjSD/+UaeftdRRVGrUsu/XgHfyPAEYOyZbUc/hfvoZ7NtN3tW
RzUwfXdYsA0N4O7WvCmTReysDua6vx/QZByxZjmZ12u2q9wA889e2O2llPZOz4LfphVWHavR6WML
10GmNuFgORqn6zBaRgbQgCJmF5pTtrswEvxgRTbZLvoJgLVK19I3M8SzY1rNC4T31smpYSumMqqg
+wbQvX+OzMbF3rbncbNIKI1oMDoHwkh765ef3XkI43vc8sCz8F4ZwQmogw01tFjSzY/AVElvwTg2
+3ab2vTS/guRXRxHNFXPpvC3LeaocFN2C9il6yf74HjgwYJirrPVdlSmPe1mBuy+rLbEnlhzQfw6
grTsxVTHoYyESt1ynPx7a+zsxOMf/0zLpH8tel9uBaO4pyHQoCwnoJIv8xDlT2KSM1UTZaLv6Osw
1azzG3GTs5UVuy3M/6akZ9MbA/6xqJ5iS/rWp7N5E0LggOJFaw33UzjkhOpFc3HXtT07YqWCYLUB
MkDeo9Eb+jjCmvHgb3KE9+R3hDcbffkWgNhFqLk9VgApM5Pt/TdjUO1JuJ687zer+VeCjU/MdX0I
x5y4BRTfA7+Vk4hmXb7zHHzGzJBzMvXR/F9TuuFhZ5P/lztZxnnRvfOhG6vm6dIFUkjJ2QaxG9S6
+ceS5ZfZBA+ibNykHC3nqe6guLrbDHvD0gtGifxlsbkAGree43BsUe5FXplieut58laN9cH73N0N
tV7DDxTaa32oW3oYoTCwiA5Wc8eY3PQwNgvA8gbSmWKn/bV2bIMTcY3iXggvUw4R3VChn2lqBjPF
hPlbB0FiEKv++NuY23U+e/TRhm4SIE9NsnBRPBHFfJloauLS63y+LjLu2JdXuD0rJ617LyRUXZlw
sQ/RUJ/hmkuUbT+/RzEVByUs6xgWc/8BKbg9hu4U3Csjnw9R1ZvPi19bGe26Kqvc3GGW16ycI1Tm
lv8/wgEiELN/bYHoOIdutGqiKw0/InACW6SDns1zvpst45ubOmjtL4ldRv5hc8IPNeuvThvFccPf
ltVdxeVFxJ45EE3SGm8mj/zaXCoTMGnMm5lntr1O8P814Oi8c6esg/uKSqL4nqMerFwggZ1FkBvR
PDYGAhRtSgWyEZLtRPyfCivKE7P3q+MYATaz+Tg/Znu18I+xjCktY7841hyESb+wJtqrIjpjrXVu
DKs9uxItmYt+Jt5dUHUOG8uMNgzfP6HsPZu5Og5yezHhd02FF4cuqUNnF1MKTamMDRMlu/R672g4
uXvuW7HguuQlbnTZQl8ljmk6UKp56xtXbG+/xV7651a62OaQ0hQmEgGT8d7zPFjOhx+VRVq61T+1
zcGpmrr3ADxL7BK5USutGAhRu2e8uUZpfFLyNBOUf/5FeUH92GyyPHgqSkuxHYQX6o+RHzAZXavF
COJZp7Ab8jdfLwoPYAEokIXOqN1eOD3gCBrr/DbspvgKZVWdN2/dz/ZQDAcn5JjmFe3iNQhhg7tj
JI9OPUY4Y8YmYaseXqCBuuDWLnN3GJBaIqWfWQ2O1JREjvWyA1CJ+4hl2B4X8a1rguLalz7s1qh1
LiXBCOgU1ULVQ//3HTW1HSTLuImfj+zHd2S4a852GqvjvQs9hBAmImkywi3Ri1ffD6M93vxhJdwt
rFk/7uEavnZKaYx+tnS+hG1aB39WxXXe+weCRPu1nOf3eQSGvjDnn257YaabYTfPZdURWjAgkuF4
ih5UrvS36VbLpYjkPz/qwbL00n7b/c5AS5S73WkpbOskfNiNgV8Gd3VnMcOcm5TaOy22Wz6QQyTQ
5oafS3qIOz1vMNPZXwBL1abmMphGxtnZflTttM8JCJsqNV1ZcfiBExRlFB60HO+3oQiu+9bJP67f
lUe2mpHoNE2dBlJspzVs/lG0J6HRo7hWHLRXzUrJYZ18M83z9rv2MEwzd7GmfGDifnNsXnqLEK+3
Z8WYqbUdwNDsyeBjcB51hUwQLs/JchzOQVe4tGkXjYpG718i38ENdmG5JpshI5lVHphKkixbHRAM
uVMi3FXudLgn3CP978bMQxz0FuEgUQu7uNVXN8z7od+QN9hV0fFEYeSb49ndWSVvTcIJFdnXRcD+
K8Omz4qfZV5QfWtmyOrbNRf/yXHUlmkqsoe1DYYp1qPRvEa927Dz0FBK5+f+q3sMrDIvjLi0MU+t
qvePoCGaM9qZiABX/xAeI+bap6X/GPzO+dNLL0ycYDcT7ks/VrlcTyzTjVgiF31s+ny8LdIqTuW8
t3d6tbqTmmZM7zkUwZkh+KT0dXSvZ8d9U93U37wfy/BI7x/0E49UwQZFHApONojCKO1HRPJdx/1S
GptCcNIV95XG8hDKPExoMwRneGPte7jAdK7BA91MfoSsHtEDb7hKWChWIlnbWt1bophIWWmWDe44
Ze7aAVBX7g+oSVcv5cZPQKk8OLMzIyR/OyP6NU4GiesKcKcZJ9fJwq4I34cpmMp43SyWuj1zulP5
sj/URBtJ3Qfuv51CAoRMAcaMxDUfX+fNtJPQXP2/qIaggI59CBKS0ZRwRYFlIbw6SM//3ekFBI8J
cALj9z/XwW4DAcY52GvucqZGgU4H1qRfkfA2iaiL5lrgSLpumErSvovKKxr19sSvtx+WovnpCk3+
xWwt5lj61v4PkdEv1bLjpUgRyGdK62HZx8iIPbedTp4c/zFT8OlVHlyobanRr+7RX+BGMmssAfXJ
5rIex6YBh9XzQenRvCf13Zl7Z4eyUoN32CpOqFCP28OsOd22fu2SpSy2Z3Kn6BlrikxEKdZMGwtQ
SAyLCWsOftrW007babcPKg9YuXDD7q79SUI8GyicWlsT7Xnog3qS6tKFsLUjnPUvdUgOzylEVrcZ
c4shbdHP/YgpPGejgRGfOeBN8J2XFqadGZNjmomjIJpruzESyLDtYbIs9wDgVYFrcob3cl0Z1OAg
j2ch/xXFNiXz1FexWEIQzHjwDlZkt8ey1fOxm30rW0pWgVt7LeNiXvv72VZy5Eju/4kul7/rShZX
LsrgrRum6mx49k9+PoAihSOAIydHMmEo0sVdd2dhh9t9F9VQQevdPSKQ3+5zvutxNef9RFgwpFbI
3GO+w47t9dZB+beWJ5qyfPidME7jbO9/t8FB1mrSU2t6tNdyo98zt81XU0vjCXc7anHV+W/YdfJT
T7x9HSj3xuFO9rA2OVqtdSfgcEJ5+FFFAfhzvdemr4u7vXbzp1m1CuAsCw8NkQlhfS3kncYR+gzY
Nj+4DDSdi2FX7P9589tWl8XRmnIGYn78UP6w/F5cnz26saW6pIKQzmQwniYuqNgAxHDN6SHEcguC
ex8PL4FFG96N2Hdu0+otbNhEmyaqLObTZjFj0IKE47lo2yOOODvxi1n+ths+pjbwgkfKHS4wA/0n
ly7LfHj7PnrfGw+tap7V7D7Y8xYd103UaThJqKzs38VBt9iPvhgeO3iHfuwZq3sxO6HHdChMEG5r
YIjDNITvPnqxZA/k71B3iW2i+jCn/ZuU63ct8o9qrJt/YVPIROkAuPZqpnrV9hb7QyeS2l//mHnn
nUP2vrNqQHXtgGpLJu65V9rPkNKo3BxG2VdZJ9aZLaBZ3jbPYO/I4FUu/GnIeNk/N1tUMUUKj3cq
+s6DwKY2Vi+ZNZG4agdhO5Wtp4qxO4oje5vJKlC8q5O/gu43ykwL2BW1rr1XZSv70rWcVm67nLZ1
0M/WvgJrlP/1JgloyAzlsXK3R/Kh4ESmPSfBD49I192vUhQPbjPzJCv05avtr7+m0Qz+ViNFL965
PnyuaDVf7dKwn4UrWah0dPOuVOE+5pMyY4ReKJJ7VWaiUIy1V5Z/oVJi3UuPjLgzg5xhowjjyX7v
CPeauzTuw7zu0mq1i0PV+ds1F5VMF7gsbw31hTuT0PRvqUsKRzAWT/O0RWh6x7uqK9/4zCTUyP5v
PVkD9aMILX3j04HupvdtCl8IyB6BB5AnW/anjOrXqWnLM9O7QdIYSzujxQ7Ja3OumnWh7LA596Qp
GA2L4a7hfEES3Gb7stdnNfJ+xoEZlHdaGuPNYImHAkO7Pk51uP0JVucnyFBWMpW4NPIf+2XnHeQY
3SKNcqBqjeBSzrnmv/G2eNebfyB8MrNCSKrbkRbvViQAQoa3CSNeNk3+b9/z3lzXW98dHteTtDp1
8xvhv1LblwejFdPRnySusiYP+XN6aa71sRvD5q8utCVjPIgdj6HZXYRf+4elncyT2zl+QjIwxMX2
IwFcWuZNIGAzg730zpPhGLHZhiFCZqmOBkSUi+FgxVxI4NOukcWBilWfmgJLdKN6QCSq8Q64vPok
GBqR1cRBqW8YAYhgZFzWsDa/BhH5F23T4NXCSykMl/e7PW5xEJQkDWZxMfsx7dQoTlw8y6Fl/e6m
y8p42oE1vzklnzp/6ega2u2Q6WgiCjDshyC0SBI9j9crbACAtSSPRANf3tRRyu7cMSHCf+Dc8tOB
y/Nu2N2rzrtbYEnr1hcD0xTtrGKSb+Mhd7bPeatE0vQEKXgK5qRbm/pouNVMBIDI7afsxHgfqFgd
Jf1UogINlZPSSJLwNdSXpYbfhviZQzTlPeohyXY1FZJdWU9r3VxhiAMkKJz3vQngtPQQ+e3gNixs
B9mjvimlQDDzmMTjaN/GzsWAGc1jVs3Wl8PVBj80IdUrCRhng9xA/5kpnzjEoNaaP7leRJa+Nxvu
UiV/+QEF63JoxUNPQnFets6+QpHzkgmNewKwltUzjNrBbl/8kSaubR0HxztalDkDa3gTgx0+hu2I
AQPjO8jpCeW0TZ63YgGkrTBzLYdmWvm+Pph+dEZGuWYCxmMcoDbOTG8Zn5goLb8sPcVub77xRPyA
saVMcm8KYss2T8sEFgtIDbHeyZ/r224Wn6MD37ru7ofGL+PGWK9yfxp3Pw3M9SiFHOhHLIx3eEaR
QqxHN4nzcLD3JgmMKN6H9ifu+8088IuDoTNF0X4xt+Z53vNLGOLsDkTUU4DQFECqPRuc6DpxwU1T
eNgYBi7afc52nvlYNOqh7J2bMlr7EjT6jW7pIzCdq5WvT+PIX791c9YDKs9NmnpfTvO8PBbMPsVd
KXW6ebJ9rKqoOyzrPr+EhU8JXO6/i9buD9L4VH35uTsU8l3wBonv0QkZqoVFUci1hxAQ8X9es1+6
DfOkEFArZcmjIgjThi6O6v4dA+drTZNLTcFb7bbpMBbErUb7EVTDdzHWjE5zWeQtUkLWMG+Si94I
pHUHM/KZnkqyN/uTrczmbNuqSSeb7tk+wOgMG/G+GvpfOTsnBxsE6MyVBEg9Uy6oIMsvIMh3AKjF
Ot/I6W41cpC03a3TyuBrArpXJAH27juxmmi4BD++teyZW5rXgdFljp6mSrxWRC/7ZAoGh/jMLBoO
aw6oY5/cOoFzmsEyevH01iYatV6SR02KLCZ2FtGfZFUwDms3wG8rLFttradfQ4gY1hU5OINR3KrB
PAXm/ps1KjNbLMIkYjx9WosxSuY6p/C0rXc9wh9GhP5T7nQikDRim0R+r8svX0XzZZ+EpvCFdG7F
C9vLj3KQN/LzKxRTnt5J9K+55VyH4C+eqF+dqS6OWaRqfSA0SCtJMcSPKnkty4kxYGrx5DWLueyJ
347yV+u3X+PCcRFZ1UE58veST8HVXUMsk1D3v9H/OXeN3T3/n0bLjPprRUk9Vst+GSfovaHB3rNh
LQb0++VD2pwugzPdVT39T296dLfuMnbFB8VOILDRZ9R21L76RDAnP8TKam7mQEqtpGWdhbKnZHHu
qlwV6Yz8koaB/WAbzNcXykLCagflGer88xrtv5rIHGN36Y8bkywtICvA/YjiA7cfeM5s97LvxaEo
XqCYXC3j0VrIa9fwD8c9BoHvZaz7mDlqoj29T3drUFNurdfvwo30UXQcEZtr/KscA5OCP5xZSjmT
8rRnRrtKeiu6/m/Ju9q4zNYWekf2YUoq1/CeVcogWE0Lu/bg8ZaORrpav/VGRG05CCGd0uFbI4bX
AvVntJe/o0Eviram8yTs+S3/eVX9qO7oGgTWqbN6l2DFQAJAe5qK7JzL74qNdWPQ95siRW8GIgjS
/eqVgv43aNn+ZLBGChzbTuuqfzJX0l/7h60r2csUmMAzZ/Y/qIX7qd1b/3C+PfvMC1rIGeJC1FNC
PfPHPNc1xyH/T84rGY/uUmNVI5XH6tdmyTBx6+aujW4MjJsJbOIMLC+d+3ks4mDzng16WnPdf2vi
P9Cv0CRzayCSbRmK20xaPaZ7MMo5M6agj2fPv9ZAd7uC5GpfRM1OTnOd+YhmeNuBKa+VNq/Bwpey
zjufytp8+bnO7GG94kJoH1Z/fWY3JhPOdMQg+iuIZBC3wRT9Be15BKWbVIgnY5rgX0VjBemybN9l
NcZm41GBDrsqUSMbahvsM6N+DFXxbKLXi3vk4XQh12vp54c57Mpsy8tT0xs5/J5W3HnSLo+RPb0v
owqSzW/vaGpCz17pizgzJJOcgJrqzH/dj0tDc7futCl0galCWuUHpS5qY77AYEypnTLOkI6GE/vd
3Ga+LzbOnubFWKtXpCt8PuO94zERkfd/Jp7PZBym1xBgcCZavbNeuv8ZrOi/WlZ/7Gj8j6binhnY
exOrXVvUPpGfGGX3gizhVpp/LVcFlEm98uQyRn3TS1XHezF5idFG7ttKsJ45o7hY4PCwjdPFKA1n
eN4Gz0v7qTs1ciJ1EnKm10xJPC/pExnWUP+Vq/KSvjZ/9bMBeL003WTYmibx8EFwInBBBXbbP2tB
4lSQq5FLbuoXWeBzDjbqWPUOM53Bio2lxT0b5oZKZDD3UKet6uTr+R1k+Hhv5jLP9tBi9tRrpwMW
9/WldofqXcwlhWFXjC9hQClOiGK5o9XnZ8Ya+i+BnoOnvtMfg3A34o/QgnAguv1x7ab8jtTGfWkM
ab5yEzjPQdERpAXrU06fAMSPCg+2rQlRfBH8Nvd5OAbN2PJZc5bn5uI8D327ZP8PVaOhQhvOao++
9VyBN0u2jA+OW/fqbJ2beV753IUaVgoE2pispE13S0dPi7+HV3toOUlAT8XSlZ/srrbHhiAZDfAC
u8Cib8XIgX2kqbDRa/aK0z40r9sgJ05uZ36qlTcQHbZVHGkAfaKj+F3UABaM8Q7acn31+0AmBosK
p87IK+jPOmftqF9PO5qQ3eLpxbVuZL5yit+c2AjD9Phn2YFtxt1EDyViVzf1vM7OTL8YrlbVu2dj
te1M6mZLIC9c68Yek7a0o/u6iGwqgblmy4RduVdhue3NtncJkAQMZVBtT7YOaPtXSGtixyrBMnol
F2UOJK8unQcmEdYnMRg/4zbmP2fi71W1nvPqOm2desZEp1HpPV0b49ew0htYplqRTdCVX6L8JUC5
QGmFg7NPeD2cgVew3CBS18YbmAwKSytLzTxAJdHh6NUnbevhZM3UDKgu+pjMw3C/rpjCj/PmqXOR
LzzJQRgVdupyxafj6MrXFr79pfNw6tWLtzwuwU/JwUWyPOZ1SyBlyPdFg8LcsfM82cvySnXBjBV9
c5fzPNenfZbR/bqHxc1GpgjRvGaAYEFIMsthfwrtxR4I3ABj9Q4SgXVay7O/SudzkC5a3Tyyb7K0
mcafXJpYvftzKWAhPk6SVKSiqXakzevwN+sbF3dLLinD5mE8LH7zNx9dWEBzYxEgMjiCVdlApvbf
MuTV2Y88+zwN435ebO3e4EfvHiTAsvlaeK0e+OLeTcRg7u/IgMA11VN3t/mj+Rx0U/3HrWzngq2H
7FTk/S83XJz/6I/5DL3kzaGkdYcKBmYGcgNyBYnw7o7KZ5GsRYGZJVRR7DlmQwXZp5gqWXm92e26
HmmAiayXAfty1Tiela4p521zeKTt7PxSjWk9zvxRzvbUTldFdPNaEck/R7gr/xazvaEQhzSemo2J
fqDqGcC3mGmRE7My1jIY6W5o8bhSNPuHbak5Wjvl1mTNu2XGy1RR+K7zqE27ssJCUA4GlfxJ5+Rz
HDPMU5eHUjOHEFu6Cy77XJX3ax/sf529nXhHFPjOudefyhzIL7o2OlWbyclYye6Ir9v95qnXt7lw
G4yDXfi8z9OYIERmPNwFCLVRj/a8j8IW4k6psD1U806Kb3XwdWNasi57Wd20iuMWCH6GRfhjuo1S
3RZnFY9TW1i3YCyMtJFIy0tchqVZ0q2jGBoeB35PhnGcgIG3YQ0/tes3lI0pXEutf/gCzW4ZFKht
+4/vrz3hXttt33nNMCiNQvqkRVt8zkawnE3TCV6DoS5HmDLuktr2uNKv4eClA02Nj2qAb848ABFl
wC4c/pU8uVbZjvdlwB+TOTg3/PRosz7RD20/bekv/7popn6NioIDOPQeJxVw0A9r8W/13epZTk2Q
Btqh7Yd6+RIJXr1adXRyLKc8oMgq7guu+1vtjqzcbMsVXYg6177LrMRa+cOvvePyier/RBEUeNbF
WJ8Me1iSZVDwWCM3P1VBlS2MtWc5oHuqSgaLAt0Sstoeinv6Yu9Vz80ZoaWnnJ6/1FHZv+1qK9jL
oKrRZc3Y+F/YdCktGXz3YlnrS2RzDpfVpA62VVm31pvMBEXZxKwZczsY381P04iKew9mUFwMq0W1
W6qEtm/woB0XsMmgPoxJDSouSVM4GLEBfLtNPbPURrGlLGfB/JUMnhaLQK1Yiqn6sVetjx3DeAc9
2uJlHHsGAyRShyHiq8nYOO9/xrUP49rsB2fmZzJ00Z17tlRTgbc2M6qBfD3onGsb5uKzrOhEmqL+
VXStgcubtlkCCsyTKR6O4U9Q+N2vhQ8mC7yVK4KtYnBqDP5sM8M0sTTa6jiI8XOpVEE/VP2RYbAe
2ZgeH6thGRPicPuErLO/r13feQ+qaTy5ckNjgbr1INaecP/HU6JWZR3MLp+yYK6Z7/DqJWn2nhm1
QtAPt4hoh277Y3ubf9zwhhxo5YTkz2GQ4SJ0UhwvFTP4NI33aFkPUWjQNF6QqY175bNwT4OoyAEv
W4szxQPdm799zlTdUg9Rohn3iWXNJsseheLo5HggKrOo7orAm3HjOk5xtB2XJ1O2XuqP0bsnQ14H
Lun6QzhKPXRr+OVPprrZS8HJMGJZc2u7fuPgnzPhU/icXk3QTy/u1lMvUJ1zzjXidlcEFcrzzb+1
Nq3zqZ2NhGrPv6bxG/BTU3NbMLkR45aQOJdlelmYyqS57i3v3pqXdDlNmhyAwVlDrqjWOG033u12
taVWbpMO5rz/fg18z4ZH9eC56oN3IDhjoVlT0rbmtDaj+VGF+XzZxEJPOWBiaZwK861UBvObVf9M
TIbsbLExx+fCeFi8cU1tJktT5tIssr+6otfICKzMEQSBsSS5LkZ+/ZJBTuXuf3SBPq+afYd3Q7VZ
ILoum0JF0tb30T2j/uVhCgipDVrcSe7Xf0XYh8c5onIlhNmcHHNmKsLX49XnLkKqwXzQde6W8tav
rv0s7c09r92aHx0j/53nk31cRWXcVqHtz3xQ/OswbbcqmL2zYDn7iEhenCvVqWPfzcVztVIciOfF
M+7lMC84vJ35a2rKreN3c1+i1R6gDM87UzVC9scg3+nlq/krdDSjw6T8j0WNGIX2cmjdvCIok82j
LTUgVbq4jPj0aTNq9VnhEOFPqEkm6ij6qrTVXuvR9R+hczKOXxm/dbHVt2mgN2m7dpMNOVUnI5in
i8nK3pHS33a/l4ZOiwbZ0rRP+2+nEEEqmsBBSrKNL42K1OuwNOqwKMc9A+K004UL4kNi3GPOLZ5V
N1M/EYkrGbUwTP1MNZ1a+OjgqzXU8JCvVpVJ27eLmK4237vrVDI1gjPRsh/oAv0taNpl7iznQy8G
5n+bM93wdAk3Ebv72F76HeyRWMz5da63ITPmTb7KnVGxoLD1V0ihisrbri7D1ntZsOX8ayFpQxBI
dLG3uu/8p+PF4+I9wXP+EsxO8nlO89HPZf25Q8N7W9xqOnAw5DelZ3FtGfoEM+FEmb+z7LBZ1fRp
MVzxx3DH0OfNGfO0mc13zW915NN1n/OiUy+RHw7/o+68duRWtjT9KgfnnhuMIIMGmDMX6cs7ldwN
oZKh955P319U5ulWpbql2XM1s7GBgqrSBMkwa63frGhVNX28rcul3gRTuwkno97ORR5ciQGDMdnJ
+Ql55IxznG1t3DkrHhpRQYBKK5jwsvaSu5DmlgdM0AjAG9Ffwl6YHhdVl5tkmrvNIGv/pgWZ+kC+
TJoZ2Vb+1ZgihHZBRTJUgege/F5214kY5jvS6GfXyuc9FqoK0+Cwr69DMT5XC8mtrJd6PVjelyFW
8qrBBRsqDNVl0McUPBIuJBrDR5xzPquk/OoFYUI9gIaOpKTQCEenGn+YcgH/SfN+ZlMtug0Ja8GG
T6KBR5/5It3A2uelSi7syq8QtIEbBisZhhYdIltJN9mcRrqrLCuNw6zC9OBZjntrRMVnY5xhfi44
0x0cPy6v83iGF+Whb3SrNgFergpAWPVgpU58L4ISmMuNm4e5XaZ3sYs1XQVkh9AO2DzK03GfJsbn
bPKSNUwsdVAV+EmqHSP3eCWGV5mnog3IqLWxQjYHrEaH+hbW8vNsqHLf2FV2UeCWuR6KBfn2oj7R
Fyu9ivPB+kjf9hwKD111/Cl472TTS4xl3ybNc3sLKwIJYMmUagIreCxT72CqW5pcrSMnrj7Toii+
rb2meFSNw0HpNRsYLGKJDdSC0YIzPVz3EACDZj7G3ZJVMeV866ViQ15zuv9IPGfXqX1YP5gW7aBl
V7a3DprEpXfCbeDCSfTCyL8xs/mlFaLYiGqg4tsmHmdXX3DaUrzLcpc8p8gt76tf47+26miZtooW
29nOltnuprjGjY9ixbZTUD9bHw4e+qqPQ1tma1IArHbMwDU2UH2dJ4ct8E62aXRfQ4P4lMTl8kPO
ZfFOmrAx3K4Xj7A7UjaivqDobrgrIxySD8poLXj0Sb4QIxvzBqo93ExDHoLeqC4NnzRwWyiZPXTZ
BKGIwm0N9he49YsvUcXC2am2FUysgwCHhZ0dY5Fd2iGk4EysYb9yfIylvZ9RpIJzGdV9RH3uYvIl
rZXKgOkcifYaN/AvHsTcdZ+H00WWjXIC7wrA3sNwfOoh3u1hfHFijVmw9eEivqvNMtsQ2s+HKkjC
taDgfh3FJi3IwAvXMw3stg6gyurVmjYwqE2IpssuhCmIlLuAcpsrDIqJ6WL4d+NEOD7Sjmzvw7b7
VoO0kpTTmmuWQ7pth7h4Xzt2CQGxoSKy7k0/2SinlnvEA6Z3FXkpIF5GhnGTzi19H9BZxnBuHPUQ
ux2HJdYOHTnFj5Zi/i19Z2nVFjqD98MtPIhqPeydAFx0H+SLc0tbRApAcVw8jbmU2N771Ca7ZH7x
IaRelgYqwiqliDgoVDgBDUafB+hTlKWG8aprKugQgV86O5rSjitBTyAuBOKvMfvNTQthlYJ8Aukg
zNxH18whlhiDXCUTnD5CFXqEyvojJchoTw2VDw1hji/R8A0rkfzFN6fulkw8eKZX+rL366W8LJd0
4kCLSU0qZmhD+9UDeZFcCytvLv2+iDc96dH7JV7o2tAOtM51BR6akRNeOmXaXg70EWXjS2B0TFIN
ey/Nw9siKPwvNGFNto3TBls3n5pDlBLOlEM50bMCnONyGQd5QKkxEL06BDQ+iVo0Q6Kc0pA+srPt
1Z8aZS/bic1wRfvZ6dqN0ScSEjnRQRE/0CcBjNMSMXyjSHXfO2lM8dpuy/IjRev8cWohf5SxEVzV
uB5taVwMPCfC+Kkr+vF66mFT4iWKVCYnM7G6wQcJy5xHV0RPkVkHe5MWYezO4hN0mj5Zp5yGntUE
NAL0yn0xBuKiq1x4XHZIq7YydOwnK/Tq6xneHJO/Sdc1C4kKj/JZ6+BaUeBQzzcmZzXiHPyBVZ7c
BjbsU1Ll/H3nYzSwkqMzU8Xx2mjr99Z4J+sg/Bzy93XiDeTGCadnWQW4d8xxfylyL9m2OANvKz+s
NlhOhutMUdsIMWTDyIpNl6r9k4LRvsE2EzQxjOuXlk4ZJATJeAjha6+FMfdXg1gQrcdjelH4Xruj
HeT0w1UBa8HnCN1z/lTrkrMciHWkiYbRDkhR2mQJt6hw2JjbOKNgE84fWg/FO1Xir4vZ99vBgl9p
WuEcrbFrNw62U3+OZA14Cc1oC31HEnZm4Yg0hLYbVEtRdrj19G2kQ/QqTAFBe3eINskYR/uaFXhL
K0tERr3ZfQQ4zrZlihB0IWW9MGfPucwqL4FPEBSf0zT7NAiTcmfEJmK7aDmCcv5kGOWCIsZWUMJb
usVB6H1MES6gnM9YyrNyVQqHhB41TtizHGwaqr3qQP9Wz7R3Zc7//0u/52tZzWiQou61m9d//Wv/
vbz9kn9vz1/05j3t/379c/i93Hzpvrz5x7agFjU/0KFkfvze0sTv393C9Cv/T//4j++vn/Jurr7/
658wmItOf1oYl8XPHWG188N/9mPSH396mx7/v/65+l7Ev7z81BP9L89WQvd8hcHt2J6Nru7YI838
y3UdB2DahZaobFg0fMepSZqQNJel9a/v2jSRVa6DmPPUJM35S1pKWL5n49oqoAj9raboKNneaHbx
c3Zt26V9G11d4YvjZPhWCy/nNBhoHbEaq0hN8R7WlEfkLFDOFDtVpO5OerFNEBgttQPIONKuHQRr
LL+PxgIcm6IL/2rnuktPBMfXRX7WlP2aPBGUpPWyOFhndI/ONmNRozsinkT+0Hheihd7LgjjZeEJ
Xdp0bslpjWibjuGSgQR41AtIz+G8jH2fFjcpCjm0F+BwtJIc+cgDBULyJUUyzWZC5l5elQrlCkWv
BlTVbWOJaBGLwngFsyElNEOXAb3aINVbt64ZfZC0lwYO8alcXLbjqEn9TdtDF+vwdVoZ1bCbRNVk
m0kweCAZe74CdyU3ZxNL4IkmcfyjduPkEcrd7Gz5COgZPa0cqd+IKYnIx+z6nV0IjdHbTfAcRNCl
Vo2afOSGGYkxQG3TPkmIPGTgYYc/s82SDVi45fglrhsaINaBaCC9mTpwqSFEUpuwW/HDknbD1uP1
AAZqSejvGBnUrLZTYoSkRX0/eXd5MSTUilUAJ3WkQN7vWvbyF5wh3QnAuYXq1aQzuk6j6qv3XW3l
5X7qhVmtM5ty4paMqLwtkBR7eGEqSC6GjeE0tSmvkJSb5gAvkgZqxx5KYBrvLAOFm45x3c+I58cb
qsv998Gkd/qVapK6u4vrMmnXk2xojeoaKKwv/Hpwu0NPW0nNAkWkuSkC00xWyrPxPE9Ae6gp9IT8
+wLc4wetXidSa+7oR0QIHZHLEOWfaRs7QqTwhwTKeWXW7vQ8Ti24VJuQ4u872RF7LQQ56S6N2yAB
Po3BIzsb0zc1uUGxjeCpfVpm2Q5gC8ohMY3Izantd9bncqYjbyKVUPsJKODeFgKSJvQ0DHZhcy8j
0U9FcFR7KQydPB6ca29Ai7PBdTzsYKOmOLAEnr1giVennButEeImbfWuFdyFcBkHKMq7Arqxt3JI
776aQZE/q2Tsn2Ael/5u9tKQqk+e9vkqmybvW0Kl+kOC0duylo3WaAXVHL2YBMa3NGkNzLXfh1MK
jjhMuiW5KD4Oi7Q+0nUM6/4MHyvzxqgm69CJOPgxhll0ZQ9Z+K1Ad/fYKU9+6QatnKLuEbx0RmH9
iFGxfpL9UF9SFrafg8ApPpkWTTgOVjKQv1RNFKIoU7UkFvILYi2nNeYQeanKa8g94extusGluGyz
Hkdq9WX8yYURZ+wk2T/APqZy1cYLzRx6zjD0E3UZOpCtXDMhFkLLzls9w1tmQM+6H9ZCxHQerimX
7t0wQ/JjKcvdJAqBetwU1rAZLSuPNpgJRy9l5A0fIYp2zyNby1PEEZxvargCrGiaMn93Xh81LLv2
NszhVfJ0wbLgWV7Adm9eoNHTNEBOdvNiJFBK1k2cQNhxW4tWxc1oGP7aa131PZytrthETckCj6oJ
7Wg6xOJzZ5XdVSfpV7KJUrs115EXAl4qK3T9XSo47dej2/fvYrPLg7VDmhNcF1MTeau2XgZ/I5LE
adZsWRM3z+i6+Q5WhUWNdWJbyLa9sCE2rofWjeP7gobde6Da9A5/Xy1xydq53o1R27zQTBvllEE8
YG8wz00busFBHvN7PCGu25APJ4OF1Tg6EPsfY8gWYod2fqj2DpTd/sKqF3bHvKwEnL65hsC2hlSZ
TpjfFTDoOoV0qxl04haEwnnOBTRvhpUIp4bDW9M7zMEd9QK2VDTd1O3gR/sKkCzaM/8b8aHCHWD+
Ovue/GRRPK+2MmN3O/i2jdNJWdFkCDFl667LzgiWdRpl/V1UOYhd03YwyCVGAyUl4vDaWil/6L6E
oSkBkJB9FvwRmdqK8xv+TDim1XMsLfNzGCTBe5k5wT1TncUSSNRqCFeiW47cOFsv0+CKaxkN6tg3
9G+FRjfx16Zsyx/deeDzJla6q74XT13z/Xt386U6f+X/iyGS1u//zzHS05e46P5xFXdd+48vxbd/
3H4f4vZNiKXffwya0ED+pQiAHN+0HDJQytz/jpr0nzyHTZbQyXPxFXUJjf4dNbl/IWM5/lZ4unve
KWYS7l+EWFgCKHjyru1g0fDvUPH+6F9ClMnNJ8g8/fsfRZ/fl4y4/dc/z7xgFR6+jvIQTFiI3gmc
1Jn5SFJRaaI3jblJjI52iiVgklVYJggxBcf7BFsSOs6WIMQl6pKtpcoBUGuIwOFNhFPSYVdfpbSj
f44Ij1Y9RKCNSRH0fTzPlJq9Eka97GguvyKjqvH0sv3msnFpq7xyhOlgIBDVyEpNu/luC7vf/PRU
/purOzPGeb06V3GD0fwJiSbxLCAkFQrJf6ZlUxV18LEuXXXXJzG93Suz+ZaZ6Qg8ZFjCWvmI2g2g
8iffywlozCYoXuzK+1ISP03/FxnF/28LQjtE/s/rYf2l+PINf51j+nHx7V//1K8/zX8l/3IsyzM9
YRGXO5ZOP45ZgyG078hpwnvWX8I2Pc+2fJ9Hbf6UJthC91K2LFM5jv6D+jsz3tHeT8eFoQdmu54N
hsuas/WqZGacecvkpHdVYXvaGjAs4ChVSzsgtjYlkAxN7wu6LNNRvqdh5osxoTW313Eks2LapVXV
x+8H0FiYXCMAVt1tulwQ4mz6TuJktQWiHJP5AtYPnJVVYyHgsyl+9VRh1yA8VigPTg5mH+9twiPQ
qyrLRxqshaFbom/OqFfX4TaJxoxxhaaSjCs0RkxA9pBILQeCaZ0HcrikXl6l5dZzpek+WJSyPUhE
nHHut6ZMBR5gONEwusKgYUoIj6U0+eopQg8JtcWBDM+xrfKwkwejTQP3ybBSl04rbh10pkDCvxS9
u08DyiFq5wkf2sRNiF1g9a0xSfzpv9qN5USUYvdoINAUegOfX9exMeDrO2UFNyGFvMu/7KRM+LYa
vROXXVfCZAhNXeM4ss8mlK/0R+1NPX5Q9pjLxiVH1S8/zcb/Zh9g8p09clc4kq5wNi7xNvrft3lh
k3a4gyRj836xmil0LyxlY+R4aSbjAMOlBk7ooq0MF5ogoI8pl2p5osP92FFjzQPlpIffD+dtmsoM
pCohAIotquXsvv7ZcGIVddKfpuAZkYXD1JgSk7BlI5xxNnJqu5O+VQM9PKrowZBZ5QzXU9wXEFx/
Pw7x1qxGD4Rl6QjbATjm7vxiCemNcdJXrfvslmmp8tsBAiClpqZJY8d+8HkgARr1nvmYoa3DtrBs
IFwOgqkVz549ziijev1jGGdf21H0lerEHa40s2Xc5VM2eC+l1fUAwVMJhezGy5GaPPz+Kpzzh8sR
iE6R5WyySbjnbYwUPZ/qTlXzM0BjglmNMywWt9GmCu7P+8hqa2u49A3o8tOfGiwI0zr/clfg0ONI
phaseBLVtzMrbzi06JYaPju508/BO9I/VGO7rnVqnmFgIeIeLt140GvALps8QU5NLc5HSrWotrBu
K7kgY1hFcahX6jBgpoDKty2FnhehETXdBpG8m/h3ZU95Wu2dvtDbyThEqPLWTlPPoH+SaiBmPeVA
nP0pyNNkqh6rwk9YxXbUZEWOwxTxsb+zsCBhkbVVEjg1Jj2UAFm4bZsxzHma6TyH+Lei68p2Hpqe
EdHzUK9Kol29J5GzOjx802c6NetmmCAjwE30IpifVd3rtW1Jl9I3nJ3XTxlwEeGjTUQYXNdEiM2Q
oCzk/NIrilBf3lToa05in3U/lW3Nl9slwU/0FciyxxSyRdA5ViAfhVm/sIkiq90V7cJOvV3MNkLh
F2TSESA+dK9EDdnQ/dhKVx1xVRVfzOFIWf6BSAcnHTjjeFgED1Xao3j/Uh43yMwNabf3Dpw7myrK
kF3GR1tzwf3+YKZel4jrLJFlmh6SQJYJQN5isBo0vX7oeCnu5nrUnh1UXBci+cF4sodO72r5cZy1
EY/GU0HOwrtK5YZRssb7tMmhtEDUb2FPALoof1WYmvayrdrRql+cpMPJdnf6qFBXEJ070Ek9m6Yu
BCrNcxMJWB2SPIR7gv2pk+96lPS8C3WrSLIPwBRUqLANGUUSXKZRoefZ2NGktL+S5tyyx2jzC27p
75fla+uMN+cs1ELWHkcQRy2L42xp0C/XbJfF696XvU03iHWwLD5eoac9D3ONiVvmDNrRmfw8Efwo
i3pkdKeXWHHc1vXGSvLOePClpw9ri4ZPPMVudJvxCXIx6PSmz5qUWeVHFHeYho0jEFPnSdiiHkwt
IImnRNDhHV4GNkhVqZ66UslueTQpzoeP45Soybmu3WU2xbJCLwq15co6HqDSalV6A8AV8gXHfwiC
Y+Z3eZztoM6iEbeJB3sr3itqSvO4UhoqHS4RNtWtcV+JMsP6AQOvoeyiD6fTTkyYQAAThVUCH7gG
9htraldzwfPgeEy4ViDeEEQuhDFmmrsigY/hXoe917RfQRMR9x9EpyRnrIXRT2XgOQVT0blUqR0G
2P/nYikmOIGigCaUikAvalUZCxLB3z9poV3tfnrSHhoiDlWT/c8CsDZ1WfhnC1I4lRZ7kkohm+Jl
Y+7yAKVWvJYFkxPSNAAUtyiw7Rwvym7ydY0T6msk1JU10wmnxOynNmP7b55unkkgScCJw5R2F/ol
0IMPJlU8x82z6kBpzC0VQP0ja+ug9W+6isrWI5svxhOIjMx2Gr/6GXZe836S3hgZX2ezMxMKC2Lq
KdqB1QyAC0WAoDff5hOM2WlVNwE0zhvDSxz7ogmTso3/4L16dkR7QioyR/QQvgdOZp6vIkS4+CnA
oHkSc1OHxhodwhLGWnzmiDrZFUFCZeBCGiNOAfsGkoQt3/3+8Z5FK4zgNUWlTm+aejHrv/9kiLk0
jVDjUo9P0NtSV30Y8cBR887wRc6UT10rxTYicpqOZy1oTKwr2G5uYYnwd8fhk6CiTQeEsO1f7gSc
Ozt36rp6Ou6NUmEbnh5Y+Rz7OwDmiccyZtLXC4JVTzjSRbmOe38/jLNwgyyGXNmTNpm8UrY8n+xJ
2ndN5FgtD6TFpgB5ryCF7FcTcIz0sLpI8ja9SjDKdcM/2Bb+8iT4YiIdjaO4+i6cxY1YbDR49i/V
U4TEviru2SwwmNgMAeZl3ea0+eDe1swlzkfDML8PAqGy8g93gND5bMEL5QvFqnIl05NnerbgR1wA
2jT3qyeE2rAOb63jAouSgqd3yLqO7RxgGWtic3sKYvJ8xoLlGo1+MsK4KdQCMVWkkd6yU8MkNkQa
wpEXdUofCHalXq/p+MEWgWTUXoyU6dsQG64JYGcV1RXk93cxEGGf3HVB3pXG1nRToKgLmjnYqXMl
i0EHGiM2ufWLovUhp1zjzqXRbDIJtNo8Qj/Ss5hyAKz4SzKkbABiMQIsLXZYvUmGEh/TsQ4ZrQ6E
nHHUJ9Vx+08GZt9L2wBlDJetP9ZJiwcz/k7BPhWmPjQEnp8WdgNsojgGyaFdyudiWhrOGFEsNmf8
8QREqjZDX1qpOu34Gwo6ZPU7KBCkWlfLotPEnSkCIxAfYEBnKZB92YnpJgA+5jgCFuAad8rqyGmu
mypfkC12cxCY8S7wgoACL7SvivomQuApwX4p6x3Qdtx+jOqZ+1Jy0i6xftg78smUISxKIVDZlceY
ZWxyCaUqXjoXTQ4bfszfFk3Ciffgs/q8qobFZChxv9gMDJLRQhqIVi/iwxSyf14ij6kqlVrFK09v
ECxrJkrBmUsyScymbzB6XywI967nxMSIeSQIqYbObizAiGSwp/zAQa8jwGIkXCAWpU7ND3mcUW3h
6ECLNrY4hDzgQqVjDcAjttAtAYE+q8HrDL7OniLZUEKOuVf0DM0LGMs4S+V2mg0fJxciaHjV93T/
7tcySxBloPGgdPtgdr6ixVU7wJT6UcPO4ZMJHDXtjLJ1mYwrL0kDE9fGYuhIpmCHM8cdK068du0e
lwZWIXjGHboltarOhJKSg17iERfC6kATRcXbHDaxkXjRj5x8QFJv8zHBaR9szDsm97LxcSWhwVVh
Q9w75F6RlS0SmCFm73hv4FwDymEkHEtilRUA8SOG8a2FiV/Q5uFyRXEsjatbytaTPz+xYhbN48tR
O1HSNjMHHvI6l3a9xBtM6SF+XYjjejJdlO/mNg+rXA0b9Kgl10mYZklnM8dWyhe5YaMThVN2c3re
QBg6PCqO4ZQNQ5JPOZ3KRm/ondt3YZTIwzGE/v3G/cvu6UlCFNBmU0PE/nmqVmc1gG9RRtiV6Nia
igGhncUVTQ+KdnycXraDw98INpHih7Yq3YG1/fsx/HJ4UMnl2ABBxwrOsc57UGO3VSZDYwwPJr1M
UfUgd0xv5oJk4j3gFLnODvlmxrH2+6997RXzc4QmXvF60zR9z8UF/PzaPXgTRukCGbmWvywQ5KKo
oKHvoBGP7jn3VO+gWKR6lSJVLXvB4ZJApuMJ4ifC/doNplJkVh2cFGDPfMnb0b6wQyN08fh02Mu/
kFjqvQA6WleVdz7CZJ6jZVbCZ+NuYkUkZeHE4+EZs7hGJh8cuXjxkzkLvVJVauAr/IRuHgtWnK2k
DqpHUm+AyWP8GA7oplELHIfVIiTi2LcTAOVskwFdNc2Th+mATHGJ7Gu4aqJoExNUuPC1ydgqIKJP
3G2yeItAPxYX1Hj/cD6/3sY3t5lnKqSrCIdpNe28ttP7KVRKnHxUsd81j1Ec+B5ymtyP/YTKkqwm
YzvaEwDWjYDs75vgflGNCIUtL53VFSaa3bI8Y3gIO+0AnZBFRWuFzPWqnQhR5fiHVmKV2W0waBPc
Bw6PoMOLT2T18BiizOIB1okZJeNeVnaTih3c5goWlCSjFtk+5oRAC5BZgRWZf0j1bA0S/Hzdkonl
UIbxOMUsOBhn8QDI2DiGTtY/+sXiiOYLfsIN4TTIdM+you0BX0r7w7FnghT44+jniMehaPDPbaQH
ZSK0+R3FMl0QEGbLeqhIbXlBWUGChKY/B9j5UGrodW0nOX4w8qQkaS4hWk72uPWNhsmmtbFsY1eu
L+CbbqMuJEy8cAJ/ZrrkQ1tzs7vC0Ie+oC9UbH+vXcOZ1BVEVEYSVtWEc2UbU8kaL6dqnNNsaxpp
Y3vwRTjsAwwupcCAFzKD6ffxw1RhG1QdKKT48L1cghwB0aH1e+FBAudYh/CBbRU2Teqq6oLl9dq7
WND7rKFo9KeuhOf5Anm2Q3RKoGh6Uv2S9CTtFPvBjJDSwvdlqD5SOEknbLuhuquVDg05JKNkUNyN
Sdp6Rf1+qznf4Sg4o26iogjRh/3mPF8pa460mTbEDyy2bHmvjlvqbGUuU0BG2cA3kiex9f7t77UU
EI/vur6tzPOaqqpGJ9asmgecaPheqCe6XI4Rqj6G2sliW3EzJfjd77/3DGIiE9BoAsiSY8OKopqq
j52f1jxuTGDc47I8DIKpr0nvdW5hZHbMCjgHIglrM3dd19jOFD0qdV9npMbxqsEKMW+pJNiJ21zg
O1SLGRIN4eZHKjneOPZ/yKBezf7frFMpTDADk5TOZLDn+5M/mXkf21b0MAUeONjaSyM9EWxIn95n
Qq0k9DcyyYPmGV4GpTH8UOYp+UqajffVxSnjC6rRX5CWxF2W4H9sVUY9bprK1Tf69/f2rGyPko50
E2iSu+s5qNrO8p22xmlnKnJ1r+iVzkbixJGeRZMNXwOj2dfzOR6hTmyU7CW0fxPmHgc4sksE+X8Y
zC8TW0p4ohrG1f+55xiCjsY6FNLDQ+H0MWvJ7G0dw2KL6/JdUDqJI9pijJf3v78Jr0083j40YF6S
Thd+nGn9Ul3xwykkB7fZadza6C6KZtBVbpyjEKiuZad0lXYpyx59ICF+VKYPp9A2bC19YHR+GxB1
ITHR+YsSUEUpXx0Ln3lVOxh8eWLS9Wb8ucI+vsUbD3HMxp3ohqlLsWOq4h+/vyilT4Q3F2V5FIL1
sxU6LDtfrjDKUeoNyfBwKnz7kCycu17UqAm3+Fk7VXUYqBkvmMagT0zDQ1zItkMlZGY6LAnbseZq
ukYKIu6B9DArmcdUBR+xPncDg07EvWMZa7NrqRCsLBsCvO4CO5mZsXLzSKXQ6jrbwVHW7vC4654H
S5gYXh5jMjkqXQuP7UgDNA21s9cf1BzaT7hA4wqzWmh2G05ocMwqs/aOEdtqxm4DZWexzSCMe/5l
Xw+d8bSgBba7l9PjwBVYF/6Wnk6IlDrborTIEm1R4gTihBk2tjvUBvpxUMjMmc2nkn020eeh2/Rg
cSXUMFhPM3pOq9Tjq31HzeOedNrLdTPOFNqjcRHSg6gUJBv4mntrdxAx9tG/f46/nDbAsRagmkNY
C9Xk/OCHNxYuNorEB6zD9QpdSgrcLxiy+TpwQ6PM4FyRBd1FG0NG+9Pm++vX60UhYJXqigQlkbd7
L7FWnICmVA+nirEtC5PzJUUJwPfD2QNRsFVqMYosTHjof7j8165mb6axYteHQQGoTEDxy/VHnZ0k
YqmH+5BWRmSTSUb8RinaCvsE4ugYQDXaMJyFFLimssMDlIi5WFaGDxuh3p1SYEOOujzbsyHzy6Ay
NFpSHKGXU9Y0lz5zKWhVY+IyW4Qw3CFBvX7raWZhD62hJAijXa4Os4sH4bDyzQ5n/00nZlezizx6
hUAizaAQ5X/qAP7Ldg2J17cs6lIaphfnwPqUOalswcjvT1sUWR+GsLg0vgbuFlWB+iWd8V69cJzC
YrbMTlRMD+jt/phnnQektK/3mA8gc670bBTRbydGIKYMbns2vcuLzkCqx17Gd4xpn7FV+x7z8ffr
4JcSuO3qCACuiQYjfSqlb79wNJQT0nM6fBdhLmBZa4EHHTbDYqZISMhYRv7wZbTdPFh1uLrjvpex
12UTHRsoBTWw7MDF/rQ4f8n6AHi5BToeBIL59chqp6ybyzKP3mk9AhNqtlJUBLsUqJLw9xigQZXm
4KoMtD8XmOnpAGl5PWc41uz0RkXzqE9eSkHcRmdRFDEQS+und9wocxQAy3s3aSUExsXlWTzWKC3Q
9OPIqFHtYwBaEzuzCltnJho9wYcxfomMyslzpkSGy2eCeq0dcNmExQweuqpcxFbXtY8pHh7bhlth
TacsvbRhKqNyORR9nJMsD2P9Wk5qfB3PChjcDM/rseGReNC+1kh//7jPYwEWPdg9vAdBROCr8z4y
PWxT7D57iezkNYHPG7cb6KFqDgEOYWpGhgLrWa/233/v21NTaTTNBrUzmd1str/EILKaYy9wy+l+
xm50gnMXAHJl78Gg8hR6zn8SeO6Pe9jPxDDK2m+OaMWckdJ1XIt1JIUuu7+d0jYt+7ySI/UeESts
lRXOMAMm7JGqKsxaVGQPEx44aDw5gFNlMn/CsBKJQnne6x8VGn5eGAAf88Qss5mMp2NdZxDWrF/3
ipOqAM6MWiuB0r/hKduO89mRCMrVOmGXIduj6qvzxx7DnwB+L8FoYl12ODqYctMPvv4ojsaFYXig
EMaTaMG/GijtPVY5I/b6y7QdkqVKOvwkqSAGq/g4UCPq9YW5k9RvDjBwzG41jY0Ccj42FMA31bIA
tWlbgRGX2mmyWvqjnPDVAvyoCXYKs3Y/ey6ON2IkK5rmD/lEIcZeS9H1pnUHQE6flcs8aR0c+Tp/
UnZ95Uwt2PBDSFWZCyjsum7pKtCkOBjT5ifXTJCIPh8Z+gUsqXF7ns1EH2QD8TvGFGpqKzsC0HMA
Mdc2oUuGeF1NA6OOZFD36XUImMoDW3QN1byICAOW4B4PAVyXduVgZ9BPO8JWKtdRNlJ7fQgojDmf
A+QKDCW2CgVMllKN4kg6PYN0SSkgrgix6iJ4PK1j38RpEEQe+QSOSTX2xJZ1i+LHq6a1n8uQApCF
Ig8yhtGEenwLxVDoTsLPxjwgoO30IzcmfclUR7VcvzWpJVubqE0NnjxbvQ4kUESAoR+nELxzHfhJ
9Ai9QY+A2cYQoQSDbLBGKe2am2iLqmWGorXBn/GQBnPIL0840dSYwgwuY+3UMR3gSwCcbRAQYQ5y
Yw4SYgIO2yGl9X06x0Pv3kLFR7L4LgrosNC8l06q+PaKajh3o3J7Nc4XgLXMzIu4qvV8R52k/zZY
s2+vu7jqxPUpSIFYQciEh01Sq4OR+PT9CKXdOvFdUkcpY+zx6+etf1jPr0fQf8UqrGeXLYtVbaFc
YBGdh9x8O2ygKSvvByIBu9ksEJQw2sIcNKyRYxQlbVkxHHcAMdZHMsaJteEd+Vlz1AuVUxIupeaV
SAeHTve9ATvFC3HKY+qUSG0cwycbPBamIYcAxdfmnMEHb3wKcuWGDMfACCqzI7gdF1PVmtzdAdxP
w0gtToQwQY6Ai08bEm6TCjiGYjZk9ns6A2gSgOIjeF00oE/H2Bk/D1FvI7sx8EjCNB4mRDji7oRc
zKDuM2LHUFlAEV4w4waJfH7QVfOsazV8cALwa2Q9gO2rsqGuR0k9LqrA3QJSj1V3lQnElVDGj2+c
pdYd4DXIjM3XNaqPucbQmP4bNb6xNlaniBbdsfhwCuNCqxryajdZKsdDrqR1CZdw+luEyTxDOiJB
J+KN9AJNrlELDv93S0VnWziEQVpBUCkSv8aCgaYdr7hZ2UZxmV81eieOiKZmHTyeYkgc+BDhdmsj
x2mNJBDhZhneOU6XN8xOepR0YDSn+PFECklUi839fWIvCp9ehLUapJL1rIE4khyUlBs1UNGK95QI
Zt5+4rbQfUIHr3UxWTzEE4B3YhjJinCJcx95plutrSiAnEePhNpJPrWCimSxla1asvKiSAlgcCb6
D87Oa0luHFvXT8QIenObtrxUMtU9umFUdWvoPQmap98fCGhHdylC2udcTbRGymSSILDW+p3CDSKW
3OpAzTTgLdz9+k1gFvb+ZGNSw4boBACYTC7fF2tuOvrUXmPyoU4aUETczoEGmwunEnfgPDCN4BYB
KspNZyvBkJ702xw1KYZpB2T30Yo/Z9gVHv545jRND6SlGPUl9r2cf8udW5g0OyLFwj/t0+1lgI1B
6cVAlsnXVKKs8U7z2stvkOjhQg4gBCD4MFEl/wzDHYlEWHEuUZu2GTOyYQZMz8R6FoTJ8FdCpNF8
iD+1NKmIB1KLXsceKcYqtyrk82AfYTJR4yZDHZTT9zLVh1Qo2XswoxxKpW7O5fDCmE0GQXTRO/mM
RotrzE3e9g+8KeDsh5o+eX2wgwhC7H1oGD17eSnKneK2JA72hOguMCI5FIugxL5MdivnfKY30ICZ
c0qz/+wAxhafyWCj2FNl4FIVErrPJEGFOLkKrs5GJHBSNdVZ4wfFCMUsO5IHOYAaI5p223tVt7b4
7PLzvcWQNIiw6v2suSO7MHCbUy8q+orGKMJ0xnhxY54x3SdbJYvbIY9kregXaFAfXZMQqQa/AZMy
AsB6n4bpWWXfCfIubsiVSfzgNvc7WcyOi21ySgUL3r0nRthldFNHsRWtd7nV76MndcFBZ4Vc1og4
kLs9wJXkO02zGOSNI2ouwIaxJi+VEjZtcGA/emkxkbDT5E6STB8wooKrew2l+Yh9saVTn3c/F66c
fWcERXFdq7p5Ux0JTm6cTZcEIRocxAwhUlZienWtyaVgbEd+zsLemSfTHCWozOY26W/tvPHT2xRm
Mmd8u00TX8CiXLilpkFuU3Zl85fcRYLRwM4FYca+2RzR+xt9/9L7rZzA6QMtdETdYcKD+owLs4gf
4ev0zYSY4m44MwApbQToYPrIu95vhqwG9D+3zWnom4PD/+lmxwrAtfkQBz3QfkT8AU/fCfyW61rC
SuKF4yJnzNDf/KD9tGYkoPkn1cQEdSw5IOyXLDH9H0257SZ2dSqf+kj6xwLdbafwaCClsAzkDzeW
HW7jcphWq23TiwgZn35uGaYVlFOe3Utsyrclg6ExGgLB7r3EwtybLL0dJdMvo5nVAa5GbZdYWOE1
qynfl0Q9sMV35SJTnWjUggsVN1i3ybkl+qh9rU2Y5GAGnQ8VFoju5otkPTUFCju2fH1glIJYL3qc
EfboRZQ45bcXBr0ZhodDmjvxZwAMazbvOibMyDiNFrpCgxBx/8UeZtb1eFimBfbjU9PUckuiGSxG
+9j4E6l85b6NzLyW7AccA+2yfORMDrAlw6As2eLwviS9bl6uQZoAtx0ys0qLu9Y23A7vP2jmInoa
6UdYk6Pw5PPCtqMDg5/VgEiGmvKMIo+1SFseAjlCJZp5TC/Y+VuFnx41ViOEKYfOGv2zt9VjY2WU
KMfMFhsKMFMddXKnJkFDPmPNQS564vekuyN4J5xqfiMXoe/ehgMkPzlpO5Pw93YIP8LE8BB3zbW8
HCt35WR33kuOKmY2ypwmmCescdOg7mzzTGwsHE/4ubEg96gy+gzvl8G1w7z9HCQ8MpOETxvm6LnA
NSaY7n5MrpkOct1xaMg3ElPfVr7QCpzo4lRuTLg5knSTVf4SvbpFb7M72UXk+ofRJ2BHEMI6YALC
bDcVvsiP+jWbjTk2HO+Qzf3GuOmw5NgHlx9b/hot6cFS77IIMzwLH7OmkCvYYdrvBbfZEsofCH3W
hPTa21TxGPcqRnqwgaHjhEggT8+ftiLK5NLPTU6iC84zRE1FuNdm6XTbeROs3LBY5IS0WLuKrSDh
17KFqM6+z0TUFnhPYZtWk4a9yQ2rw/WRK1ronfj/dGWmQRvDNwtRYT1h52X4sgZBON6mlHI8IX09
eJbJM83egcIlNtzW+aSfF6ZHsu23ptylRaIjNOSGnYJIStlEDl19vMxVylzoUZPFysTp5DapGGT4
rssFOtdI95xPTdR1BgkBHeTV78lsMkSKMwlepRglLM/LPrpKewzWWDZqCjHAjWZNsz3vN5mtn/8K
86QR80NVTVuf37QLLY95FoHPMOjo4aM8z1c/reRL1wrsoxiaSVj8raQ17N6IPmxIXzio10T/wDEE
b2LVmNVOtSxruS0M0B5gNuzDrogBNi+AEyGi5mPVcRmXs/xmKEMud1/v2NU0+/xkRUnAmUkWIF0b
yrfIzghXgt7vQzCtPwq3zjkERVPJ185SYEtZOvJ72qWW/dukDkgyLeVTgOwk6xeNXGfYAvESJFsq
aaG6ecQbTfb4Xk0izEzyEXF51bnxKRx4zfNKnv5TOMhjQEOJhdoBt3122O/zJJIVJbq5udO+6gLi
mHDInhwG9dithMibT940S36iBkCxCkW9fi0Wl9mXrcgf1YJsDVwarzNWQ1kiygxuA+JbeFMr15P/
2gfd314y0oVi73Zg1zSXO3SiMbwV/bv1ItI3Q7/ZnttIxBu9uty7Qqy5WVn65+tNOAp4DZ3DSCHm
Y1UzM8enjLEgLQfH1IZIdmsLwmXjy6yKv3ryNg7u1WNm1twvI4m35YPXY/00wfTv4vk701g2y1OJ
nxs1LaLdwP/m8ofUsmqcgpuh45BfgDiG2Id69OSgg2wj2Ql7HB4MJTCola0sVJWQfxZP8tHYCUPX
b4OEdwikq3rMSw4iDGa+hFXd07e62HmM0SMy9lyOMmrH4RN7r5T/Q3wrJDZmoG68vDoCEiu2umQs
xBcnxJYe03wEi+UTSBWXOzoTvdYJukyJg5yf46X3tZwyObJxsI7lcrG/kitXTRAoIAb+Q88MEjUR
avtWHvwIFOWYanRjOT38dT/xvpsAUgUFYN5s2g6JRXu38Q8AOC37vsbg0nmacaU2Guy9goV0Gqfg
1ryhQpErZ7DnDdOuDfcgJ79X6+7XV/FvKATkG/K1HdI9wcVG6+jIkeU/rqKX8+4iibanpGwkL1ah
o2ZJ8QcUz8lEha3Q/yAlpvV3sP+/Z/98vQ3VgCY8sGA72D9NJoUwlqZyw+XJrl2Jz8n0Fu60hgAY
UlF3JRkJPwx3a1/V+8G+N/wfIFPbftfgMWaAswxj2XVY5M77+SwEk4DCjHhEAJpprTAkp/WeOzxq
F4hQeF4NTj6fRds0TACieeRBYU0o+3LgG0k90j04/ME4yD+COlP+HlL+HZVtFBeS2JjvpNUk2Omg
k0Gz/To1YVKJT0VRywZN80YzxoqkQSSMo9bfwQ4/3XVoHhEouc/8i1fRf4d/4fuBZtUY7MfQqdgj
9H5ZpGwB9Jo7Pp4vQpadtdqlK4WMQ/6Sb8WvV+C/h+IsAUB6sAbTx8mFkvM95pLDR+0GL8Yg0Vsk
z34RlNYcK3sTuM3Zvv/WsxTh/PqLf3oBPdP3LYfWjrE46eZyNfxj6dtjiEQtcqdHT1VZQc84rbjX
EO7kdvAZdAEosilK3e+JatZ+fRnvf7/kVnCkB8jpmM7/xFaYZgvb/2ouH1Efqall6vMYGGFjKnfP
C4Ko4FRjQMeJ+Otvtv4taQV6lYQOqP1AsaACwfuBRieyBE5vbDyk1SDnBmUQ0+yew7xriaUYO87d
N7ieEhYhDFWe75hxy0OYl1Ye5W4cJPEXq81z+Oy/vrb3SxThBffC45XGatjx3tMm/GGDBhDE5oMe
q3iKXDlOEU2aWqJzjXHUs0aDKt+XlYP3f9mk9pXwzxGoDVQMWcW2LMBauHrvN0lfKjJdu38oROFu
cHPVPYFyKcxPeNZ0LkZX1hiYr2WBowdRQU5fW6/dhPIBg70OIQxj6CSI/PzGE2Xq2L9h6Lxfyr5F
yEGIPyiwpef+RNDhmBEQ9qPg8YcoTi3U1qB0YiQV5vRJIfaVaJKYwQ8Xa6s8LvPXj8z7t6gR+NZ2
uFFhwKsMI+onShOlgJDT3PUx75uSs1l0QxP2j5EgKe8lWRYDI6PRWJHxPW9KCajFzZkPd5yEDRBA
92kMvLUtru2Gc+B/23hMitfUsFAzEe4w4ExiMBWgREcLvRoSESfkEY73bNkJ+zCjTZAcF8oWd1xX
7x1By+zXyEAl0VRPS5tkESO8+ZoZL3ZAvgdB7AdfQ+/pxEo1fOQ0o9ScD0YovLmgtsHJvzl1WDMR
iVuYCLJxAyrCkCpUbxZ+ydzpc4KyKUuPCPuCXpyZMTtDSHJukUtpJkHvUnpmis4gIL5J0mmqroXT
SKpDEg5yJZd4lWPXEXjUsqRyeXhXjnd9l8JWOzMFSc2XXz+9dyZYPD2kQrxzEHKZZFn0nv/eDrHm
T90ZpPBRT4lb9fMp/WiI7ziMCD1FBzqXmLh7PaAQgjVFxdYHF5FNkkdQ5JM8xsytkMz9zSXSDYrQ
LojTP7sClmq+mmTCmfOp60I//h0I+R6DRPYPvYPdAw8HSELvCWsOknMGwLhC0wy2Xv0X2vzUqS8I
geiOtAZTq+W22pAiBKSctKNqy0sFxjzmb96Od6Jp7m/kcCXIjX3Yhtzqd5uIGZsMU1hTD3NFNEL6
h+P15FXewqtwjc8hdTaFZgAxuvrTZhNjwS4ij2g+RxJRjOhpCdxqns81lQJO8/ri5xLHIcjWEtD/
Rg/tDLcbGyqrCGVlbIyXX6+Rf9MjqM9gqvjIujCWtPBte0/bESv8pQCo7SHYjLGHGDDElZMQbcPc
Kz38f1UHAc5vOBeBJgdSrm29u2tgJh09uVc9aEBRV/Cdqs/xEcDs6NT5EJ3t33Az3lfGbGMejyy0
PBhnzk/1eSFwEg28uX3I0jxgs6xovv1vP76/DCCKfgyiQSJvsYXd5e/kUj99P5TwEJs7WY66ruO9
++V1uabjGlrpvZZGzGxqsqf+l2qrsjyID7edjTL4dyylny6AxwzhiX0BJZfJEfPvDcFnfOxjaTDc
waTbd0B3b7L14ZcYo5yssf5IA7+SdjYEf/x6tckf+M9TN8R/hbpE8oKYK/x0qBXL7CJFTdb7nA1y
+xKG0xBe0sGPGfJw0b0xXHwbsfBvXlT7fVVEJchZEMFEojJkzb373YVH0PdGVNc9yqKURJDAbZv1
Jar6fLvVYHqNWYbzx2j1EtXmvZHtLnx52bpksZ3L+XeXTzSuQwBRbzsilWHkd+ntSk67NFpPJyBP
KbDJijWEEMuk4BYOxyOxBK4UfIGqSkbEr2/r+8oKeiwLG5Ip3Duq//dNTuzF7UIaY34/RsLZT12b
uNEDtgB9QQhjXQgv/6H98lZgkrcJEZ0wZY8NofE3D/n9lhJyr3nMobwqmsD3rchc4onqjGt+H+x0
niyBjMbQV1Z2agz46x//89exc4HeIYSEFEtJ9+81nWeeB4a5eXfYkgQMynJbTnvdUlDAjm73+wbX
+2nfp3CguWETw7rDRFDz7iuHIV66iBrxThOA812vuCRVu71MwyyxNqmjF+V9uo4o6Y597Q9u+2RP
49aWhHA4sdnfuy08CfGgp5VaUOUlsNaZrUQ9A9WljJkyaWZRE88RcrsGZddHb5vGMj74fKo8GFZ4
GSjj4lVCWO08yJ6DSkWu3dKvJDiWxmA3iLCU3mnn45eK4uVNQsJZQVZJIH0kBZa/HirGVFPPskPI
YQwymm3ikhlZpurQusDq/QXXSCnjqoRNNUpWpyxNWVDyjUh7kW3msYw7ID7MzQCrbzMFvInakAK9
LajlhaJskWPJHm0cX6KbgiapPcaS5MPInyRdIn5IpIbclwN6PUmLvU2+cE0cbhRYfVzK0aHqKErZ
Ar6tSeUPl7A3XFwL597oibwYKhQ5hArh/sbYdB/OmOY887tzMJLNuXgJEvuP6mbpZkVvx7nSGOvB
mQYLmsWptxc9bWGuKbs7e/9YNRtmuCbnxDsH1aw9c82vMerA1SLzR1LmdCcY2pG8mUEnpFRZY6GN
O0uPj2wfMv+TZ6fbArd2M/e5DFlJaByYcLpUZowx2/9SIYf5od9wAHkd3TlHV+YlJcFYSLXIyWLy
za9kNprty5WYcm6gMdlSEAk/gACNlteKLNjKbufoPiMrevqS4xGBFBB8wduikyqtkAPVFGJmTKwL
eCj2AIlzzHvXZVDYofR/hfiUBccRwIUQPWG2ckKeZOhSXyYCUECsQT2MBDI9xExx8C2Pwea5KQtp
ccofMcEci9z0rj2pOizRmpFCJK0Mker8uSlUo/SN0fmQFD66YNwK9yG8HnXZCjjXY+h4gpb4VmEE
KkszRhDuE/lDM2Gy3TYV29e5X7kupyO68XsFixO7jDTfUu9l4XO2F7D1afqLYYblvgCKi+kD9jhV
a18MozXWl8Alt3n8gHpP+s14mythY6JDN5Ko+BhrKE+DwoE1QoC7gORfIina0aYwk51mwLyaxUqv
7FuUhW3egOYE4I7bRZMB2A3ZC65bFfm9eA7CYiQoU0/Y2XnlrKVXu4Au4KLVd7M/qtC18me1rMkh
5JUt9hdXmMzYk9MmQntozmI05TJUZIXYAO+4wcjQEAWRTzuzR7XqxA/Ihak4nblt554JFxNfCxzW
utgDI0BVJ/ELrejCWnZO+rPZVd7ECLfE6B+hKHGNT0HhJDNEL83nrJeUw1b/UrXEwtVHBmaSr8Qa
dRdnw/tFTVPVq15gQmz8IbxeOFhv72RPjf05nlfL7W8nZ447j9Xc9Zb6NmnPgJ4gK17agqOK71ao
CaNe5hJ6cF+GJjuxpq66sIcZm2Jnk5gvy0h1AXamXQ+SpBs/t5UdpOfG8UTFCF+BHAqh8sNFDn0m
Iqp5gExr5B3aFnQWsBO4M1FyUijaZpsNcIOrRFNVN0m+UgSAwd+XNMHuTRv9jDPIrnfq4TmxweMf
yzINGLXDtkgtCbJ0RHrJaMbG3/CbURtlVschm2i1NPjfktecmkV+rCMD6w1c8FxYKp162Wb1eTva
0TvrGn7FI4yne4jzlRT1A5Jpy2QVKJq6ejQ/1va+6w3cBTb5AG48t0ztlAg1uDwr7CUdiUNWngL5
mErMS8H3mlSgKDJu3cvuJ1kkMiwmfz/c1OhIY+3O3gPq7UENGafckq+gi1UEz9VX1JCe2S/rsu6I
oiuTY9tmPNOoMwJyuGBx9Ai7a6OXmhgLEJ77rTZxtNAuVTpOB7KFTFUv/0N7uaPv/7vYdgHQvG4D
772oSUc3z44aXGAbJ29ArSrKpDRZW/oBmeYihx72VqZb9ikf1hyukD7m3GCkppnDTZ5revZTNOM+
Lldz9XVz5NIQbgIA9OhQZgBWFcqiaFT7CiEEMPkuk0SgjTOcRM9sYDmMEuukTgfQ+5PgPTmrL20Y
bJQJ6r8sNcBf1Ler2g0+kWwc9AC/wBiCdVSwofLjCLdg8aFJlYSiQKlz6Dgr6zE3wtV86PwdamvH
NvzWo65K/0gAl+vDxJjE+F7mfqiV1mUp5KmuQckWzIIDUY+0ZzehnJR2DtA3cuKR8EezsfF+0fKr
CITOQAaGEI9BXYzpY+FcDB8OYHN0FYV9cLEAY9jU4slNtRDy1odHpDhxUp98BoDTcJ6wa56i86iI
62rZRsqHQFcC+rjHMIkd4DbDHhsmID5xWx0dk65BXQ5kWjnGdiF9TT5fnhAXrjdkXTjqhc4wQM7s
i1WSoDQ+W/cc3M+6Qyy9apXYsaIlRSR78IHUj/LM1jXupIoqzfFCoiPpRtGcyC0TzaFcMSBmvHde
bXsUWnj4yX3WyceJBQM1Jl0+j+DPY3PKlGinVwSA2Kaba8jaBPjEHsNJsCDW3BNIYLKqdPUnUh/y
iZzocjZapaOk+2luGIlpdB2hYvGYHAVc1QBGzZuvziNM4yFqGXCCAWDU7qSKp16Vh7BD5G6hkd9E
HfFYN8F9UcivXp5btnMcu1laLKiCVA2qBlXZwjv2cc8TqVXZsOpgJHEn2eSZe93mpMVxlzMjlK5A
ajVPCbRQuCfqncslwbk7AG04cDv7Ae5YcBuOdddkl8yMffetUg+78eGav4w5rgg4GZBNsTw7vikB
d4dYlUF8iRNRew2aBCn4x4RR0sFoASThQDF6jHwf0nsKkmZCU5UQCbmnNiYj5GiTz6Iw+JWoTgF3
Lkb/JfPfXIn4aLFLrjhoFuUFz78bSuKUPppzRqDWocqAEmC8FTBqQXb33Vq/Y9Dmt346hWG2lT6J
6LuPg5HMY2EdE4wpUv/Q5WKfZHFKFkRoCTaj+biaALmg9IrU6JD2zJbO9/ABh2BNynJkn9qJA7p6
LRbMm4t7iyOZlaNvspYgckKjhz1Kulm6PA2KQoQgtR7DM03I0rQnl8T0If/Pr/vJ9zMKzA+x9wRJ
wRIRP5v3g8bN85eGSKfyripbyNkQsVU9v0m8eFVIlpaZ/D99MUohWnjGM4z9PcCr96O4snDGLmy2
9A5f8C58W+kUAkj+LQ4sOFF0xlLVZ7KLJX3n11/8HgxhxE9DG7rgZqAe7k8sWMMIMcMkwPmmntc2
dG8ZrI6ExER4zEDhhuIwBeF1s93egkezTURC1uSerQ5uNj5nam8/4PvL1jKaOI8UH2AETnP78dcX
+R7JBb4NQ4bYTgBzxfzZ8miF7RIErXCumpik6IiLtovrcznyNcOFNNsLtjNtGuRkG4RB+HkZRdu2
VzKnITMe7KpnlI+huYxXhTQH15hwKdd28IlUPn1dWpUlvkNZaWCZPnk98VmHlErVSc8Vdi7McdXb
gtU/H/Xrn2nt489/zMjAzi0f5bxl4k+KnPH9+MSEAcfaFDYJV+lmhJROSe3imRdFVoeN3YilQYfT
VEbtf9zmaImTM2a7afPBVj5yvkPFTf8Y9JbxZpGNJzCm2gEVbYun+djMN6HgkgEODzzF1j9FjkdK
4Nb0jz1Y9moSPJ2mbo5u1pS6DxkeE+AJgtsNnd08jSkWhXQuKxtht7vUQZ+SwLkrCLtuDxEKBpvD
XZ4Rb9oXqClxXzaOcOw2S1xbLHWGDExn8NrHhjKwqK4MfQf7FYNRuAvn1auc4KXYYg+RbeAa04AT
u9hgBN93dkxdfd0mPA6eYGOtFQ0MTJ22PNTYzzf5tVyjOn60ZNcN79aLjLk/QdBpo5WU+CF0WuTQ
mZwaeFjwk8BGbpUAzDcHtG8EOs5xZhRnXWt5w0Bc2h8rSXtLcxycHmfWQ4PQ2PjizqZJlDwdX7+W
BNiYjJ6vWeiV7PXzihgAkcJGBEZyzsQwAAvsHINKISoxSqfgL+x20vya0IJ0DO2KGnHeqe/GmWW3
KSNOjabNcJxJ6LBJlDLNk1iGgNzA0Vnp5I/sjLA+bytsi6b+C7yhDWmU2UWYWTzDvcqzDrekJjAH
7H6ntnid0mU236h+7fB2anvLSkhJikvirFooDyBn2r1TNU1ZmE48kL6Ip7V4EGEr7ZOUVkFbmupa
wOCRUiaovk1sjRQ4j0Urq2mBEGgaqGJnj8wHmwpP/K1epCQnAOtzGviEBtz7K65n/Wl2Gnz6+zw0
8pffvGLYQPx7Ds0MmCEwWzs21C6UgffAGJK9Gh5B692KJs0ccYDJmjT5FwtaJb6Y7ITxTYA/jge6
WTZ1SX4mvh12HNzMJVaoJKcsGfOwEXXjqcUeiWDRsWU2N1nJl7KcsMWJXDIFH+2gGoZjurj+nck9
mHiZOS+T4g6yK3O84lhGI/GeU8//l14rkiubD3mBrc6dQU7Uep2QRWQkR2biNR6INLk4XjajgrOt
/hM2CFlz7trRLI/9Fnor2gDfnm99OJzlpXHiqD0RQEWCbjYuEFJP1lgs1n0U1e2TEayBOJiofYID
UcrzaaYb3IgvJFaL6UwT3SUeiho8dergAdOAOjrPsIlDfmwRfC7ryXqcepeAT29z7G8WOYV35eIN
xBVPQf7UV9F06sfMelmqJTkUY//qp2n3Ylh2QXCtsViHbXQhgZCHyNRIYPeVYkz6wLgKLPy0EByW
Rcfc6YlTfUCDY/wdicS54m9IKBxiiDO85uQYeEN4w2+1zqaRsgc1zD+++JiqHAYIIBh1RdvDuBHw
dYjKYP1qlu52AdV3m6OwyuGDyLr2Y0yqz2OC7uZSrCOBj6HhXOPIbM5N3konQ4YH94B59dWkczhZ
zG6ltUzwiPNQctNiaPrFbD3vP6sdpl/jYeyfV9D5hwT7sdty6AkYhoXonpqsIRcnnzdS8XKiOaMt
X25NZ5zuG7hQHxp7sM7b3OfnIndhshaiTUi9sta/23AuPneTO3+sXHO8w6QsfZoDsyKWnOCZc1n1
2z2KqugzrlvlnZXE3scQdrR7yHFzPcAWD+9NyK9fS2/qv0bY2l1h3BhH5iTxjddPZB5STVSEiKGF
ZGgaujeu8OvP7TjXzVFy8C/OKozXxCaGkrwKJh40jZ9hZpOF2vbOdQ4a+9F2CNGeN7F9L/q4eUv8
DG8eEm1OjSh6hlKx9WbhoHZD9mdx42Te+mGzjfHRT4b2aqVC3KZzjowp3lb45Bk5lVnfuB9xKg6X
Mz7HNd9ixWeD3vW+bV1Sv8OwDy5hWcT/hWn8gq//9GZxvF3hKZI/gNEDIi+P/TArzC8uG/DZWIrw
A2mywY2zZQ32ZAM/gLGw9yWkmEc6P6OzPTVhU79OZANnB5TRzQNLkzYhamfeE7tG3IUpGfUF2dQJ
BjOvS+Yad53do/6i3bn12E6em4a8Hs7M+gWPme3QbCJ/JRGU3I2ZtPaPnTfXTEpiC1EzVnCwhIWD
DnUu6zc21Mo52PwPiVUxdxADYNs5rLbR/bkawXTx0KzeFlM7sWekW/GMReH4PHPYgMYP9XXC5uoQ
Mob+7EO2JLmwaqyiOBoECdEhMz9fxKVMquE/VjDWTynF2pkoGkHusAjIWEsYzZ3Rf77MxGQjCmj+
SDd7vMXR/i8xOGR7Vgve38VyMaagOG6R3V1ofFrj1hq7InpgVlfd8MNK50h51D5RUaTRBWgzFnAB
bI7k1GC+g3StZXut4cAeAKvMVxgUC4niHhEBJEX9x0hGm3awz2TErZmVf/tb7d3kqeHeN9vafUO2
ZtwVtDS8XO7ymLjOfDdlQw7jg0SeE84W3X9mzo57a/X8r9jUdc9V3JkuwRKk3Prr7L/Y1lD15KIb
/V0wegFu/RTE34m2TwlamdoRpw0bI7Fz6g3ZY7c4E6Y28UDWYOGRmRcFqI7DPwHtw6M99CvmgNzh
u0lU9skkHuI23fzhU4OJ23my8zS7MMUwPyUgAeJQh1XMD2rYSyDzfkKObzxbeMB9b5yV7SfKnAeU
GTk5evZo3s34oZ1DZ6q+IM9kyrZs4WvsNMnXAkrDcGgkReXAXWg/W1HuXfLFwpU9i/vymjRh9s31
p+EmMIhPcgf4A248BjiizHSH/maXhyWuY15NJLcXDP66u8zOauIUK6ZgbhGf8qzN/g7JJD5S+IbP
PZM07OHc5KYMt4WGfhgR1tjJfbWJ9r7L1icu/K988Ku/us2qAT9xCWwKh727c8Yz9NyMfwVGd1e4
Y/SEaMk9r5nXX5xuTqoDIVctGUeG9+C2xCsGrfkNbx33fimW4BilbEIVwxhiGHh3T1nfln9urp3i
/e01A9ybMbppXdF/8fEgwkmtIGfQSAz7yCHcfKr7Rdz4kbHdmuxm13ld4xuX785PgXCNT0QoCcz9
mHuWpDMWWX0tkjDNvyt2PVNCySjeshCniGKzpGdItnVyEKckY+1GoZYdMxzGqSLtKMnQa+l2UTlL
qKmHth3RrLZhlvykT5rJXrCh0M+psWc4FimDQ3R5GKSeR9z/yui4ELG4ZS8Bwlnq2JwMCP6Kpzyt
KK5kU0qCJ6PRDb+YqT6Y7YRw6sAQAXxuycak+yP2omoRPwYtWw21g7IfVdptVHu1+5eevQJdYAV6
HCpcbUm+FWJ7hF2T9Dd9DLyBO1XSru2Bt86vn3KizcR0SCJvzM8TZn7p2Rh6pz8ZZNiDNMX1Gn43
sVyN77CstypETAUlnkG+wXzpgN/rZ3fu4vzP0UuascW+ZGiyT5h5xpbFYLYobfMe0Hfx/Cv2B0mX
kV2W15gdzxjor2eiulKfGNCASem2xuQhXOI55+A6YL4h5VDDAuKmEc48KpHoTRaVzklNjKLdCY3Y
uXaNYLxk1fgdw+GCSNoRQYL39w8TOrsN8YV0GA3eCdenxAqDpr3GRQzIztyt2PzXGZOA+GS4m1mQ
emEV9Uftyl9tQOMyYT0BG1QoSQQBLqQHSbmNQSqs4b/0rJJmY66zbBcWr5KjGHQXaI+fVGmcmYYc
o2l4AVY/ctADKrVueNYWclrRFcUkqvrn2OHw6wlXlvzAWYuZFHDiTPZW5cctNIY1ueLw1fKdClg0
NiwEb9V8UIIg+FftWInmCkNDkvxV1rmkiMEdByPTkESq/kzDMVp41cy29CRPzVkCwop5rvoILYdQ
QlehhGBdVssRG12QHF2b8263FCgNjMaQ1NUUTsizrRVxWU8PNbIjLImcIRiNyWRk8wkX6zYNhCeM
W7A+J8P9hkTusbnSfa+9/SEWTU+SVeQHfX5PX4wU7SBAgM32bkuI4BAoijj8UbHgQ89LrjIraqza
BxiGqdJLEZfa8jJaJmll3iEOYKAwtI4tAzvw3hYwMnA8L5CEXrVqpOlCqcbsyEyabjUEquZ1vhly
07WEcLSrFEg+sekOxnOYYeH4HQP3pAGyjMPaC1g9vhwv7sxZyURIw1uadaxGDw2JIdgSbPOG8crV
avppxWhfTVo7114WSB+BIWxs8fbpsVBKX2GTZ+5+N5qC8e2hdqiJ0OspAYweIjsKh6mbVmJQPzi8
6jH9GMsCVjNAreJmA5ISaSQfaEzBUnoPeUGY+Phj6hjsLHUtpaWzkGNDf0mJl7xWM3prap+46Feq
QWwhuRTXRu+FLK8GCgTnHgwAMLSlcjl2kv3wtioHw2kDMGlQFJFAXknDmc79ihWg9I0c4c+Y6THL
6RxQm3lLOGHcuAvuNA6tRX9+JwQ9yuJGqdmSdDh6y8uCL9jwpmWcTZShGNbMioGpVMZVzEO3Dhie
7HyElHCT/No5vW98zdkWzC8mDr4tu3NE2vcFaakQ3+jastdaugzP4OWRVXwyiYDDcnhxeoZpQ9/l
7ku6JXn5kPmYu196+jH/We0low+yD6C2z9XHpEJzYHiIRtMD+O3/TtLVS6dhRi3EEEoWR1qkvKN2
ObJRaKGz1liLnSVOQhNLsm4niddj44CmDbJE5WPKo3jHPW+t920OFiv6q0kppd8Kb5SNfq+oa/ql
3cURago0xKZkdSC5l0DQ2CJS/1SRRF69tjYWZdOBgdqymgRIY6ickeoth4raikhxbLAwlpeDgF1s
17UKYcTEQe229IO71K2NZkgf6hb1RdES1EhO6BqzFmgflz8VMmoNTcKdcpU3/LbbRCr8QJ3YBUQr
Nq56ceVpb4e7Qt5hoMIfzrEpUSPFZ1J7tD7m1wDApo2K1fk+ePA2KmTeJAM8a+0yyiDJc1EwkL0S
AokaBWdWezklkKu9L2orw5hYKus0Gq5w50ENUEzsEaEXzIq3X42D/IvTDnXEhPbA6lJie+Ze8hKt
ZZVvaitwl5s+aPOdvkIw0zAZ3fmdDH6kZlAtE8Zm8vhpulb+eGVFTOKBPH60ZqOp7aUBDBF2tZB4
ojZiH7oAbzsSYUn7gW8vlTGZwIojPUWwmnlcar2MCnbLs1mSFxzCt7YXX6x42d8uK3AXbqAFA+CK
er4pcj84a9SrW3LEFrfCL+VOwGhQ1jwKQV3bSOqIasgATXewyiZjp9e6AeXD+MNndY0lritQ0XKQ
zYpooZ6bFkHph62EfQ1m93xu1ydyu/HnWB7PmVJUBE2wAwI7Aol7wsSOV2PyZ2BHj6A1ovjdrR36
3czB3Qox9TdxVg/OdMY0pinLO8afYddfrYG0K/DoyF8WHCv9isV/xb2rMFGtBkxzxF1RpVJ1KLAW
hWI/wUjATuhQOCUq3huNiWl6sOP2Es+BFy2rUiT6TkribV22419DaTWT/dnp3crNTp4p1mC+WNYq
LcBMrCG5MwpDb0QktSA/OHQU8BI9Lykfn/39yDEI3+SgVa4NCQ2olETuPGutaaQklp+KG6G8gZgj
yAqg3dGwGBoi98pUbpnq8AIl85FPO1JPC5CoTPtEs9UBijGMO5r2Bj4HZnJ3Dc6+XNq2U+Lc0dyk
1rkCeC5PwqClPEE7IIPpiUwMWtNT4qRLUJx0LoLWckUhvhX21xyvozKCdru/yXoZqxe6TsXoxI9J
ZiwbnCA8X5vu22DBpTo3hMGI9QR87vIrdKXjqOefVUbgjG8knuzLa6erJUnTsLSLCKpRdfaDIeNe
mW4vd12tYdZGAEoTlykGBPYokpClb2DR55IqRxq0JAg1Uy/f0DxOJbCWLYE8Ztt+dwEdQE+4hb2R
Y5WDE+WQww/EA4nlku4mu5MbzcitNU1C49CaJgTwKQF3rdjT7g/a8M0Y8B1FrqS8TjUvp0U5wGN2
XJPW5bko/oe981iuG8vW9Kt05BzZGx7ouFUDAIeHnjKUnSBIiYK3G/7p+wOBrBJPZabu5awjOiIn
SpJw2y3zGySr9NuKoA9zvDKFGQEpmCOYv4uqYkFuK0vznhL9hCfBGhqIMKLh1wGY5BOVFoJMGJh0
REeotU1QjRV/yQB1UXEGlVhgM/UcRu/QQkieuAldDIqe2DL4Q9EOMyzGRd3spRqCFh5so8lsJ+Lg
QrwyrxRoFzzBTpo2ZbE2q2e8gOhDprORae1DlpnPegNbaEsRpmUAN0Rm1c6SSbbPmbbW1kY8YJ5V
7qYLW9Tzj44b0mM4JtCznsnhJeEYUdm6bDYQmZOLdZHt3xXp73WlAC5Yl+EUduvqFSPbiem5EhkP
EUxtPRaFv51tlNJXrMVMMXI82LpYygrYop6ii7rPmT3zQOz/OQGRq234vu0nmxzmDrLEV2Il2u5p
0oyMr1SDEnIx/Y8tI40queLTujTu+GbbIb+vafzgtncnJ07Pmk1wb1Zt7Gc440JUX842VYB9w1Y2
vjkvv+oH7O5hxQZC2NE69gZvcGZ93XX3HqsxY+vTQpvligiAPEtHwrFdj5x9ywaJtO7tvUDDDQjn
RgrPU2RNzGDTlQTQYNRHQFf6qF7Uz9H3jg5Uah3npKs4Udn5Dj2KZbzM9qG3KeeCUOQbbf9L22BB
m+aLtvHt/xjNDTkZtXIdfGFM1Js8AOCEUItEOQL6fb8SURGh56ieqeL1iuXNiwty0xPouJW1F9HZ
ooxPyUkgOrbBaLdx0DtnHfQN29Q60crh3dDV0RZy7wf5zvR3NwmG/V+UD9Yh2jFagGfXA1qVZuxg
ueAYkYm0xbYoGglzKj37QyJ8Q3Ag5LNO13Ijxccb/LdFTZ0ICtymwqv9gaLbHrmrJ0oAO+BygxHG
COMwRDvWa4Pw4HKwTvXtHLC2ggY1ymdPr2VZAUtSb9ZvL+ZplYtYP+YKWNnY4eAI163WhebA9460
as3EdhO7QbXXOgp6X6u2xtIiqoC8KuUNJISHfloHY2aL5mIVFWyusouR71oSe9K7mKAleIhNa7/f
2PY9RiNcc03X1md5jmH2aHFwR8B6wSrqCzCuC8dIArnZQNbkX+BaMJRZN//uOWLbijaR7lDB9E2q
gza2Cxw3jA3J6Ko/sMsbFArTFlWFZ13OcdJWJM8W7O5HN96cRJnGxt9qYvyjCMM2YClYcqL7hqoG
E8Z6Lo1sOMRdRGWLouQzOrjYIv3IqFcoZLrtFFnaD3iSl4Q3oXKpbjZeCN+R/+zImP1coNX2XC3b
5vr+7ZRYn9a97bncsq+4LdacgITwHrtcw44GAfGxQle38CmEW908AjMn5bfZyNbh3cpdIqmfy2Sb
DsjuAyDqbCgJ8DKpLBLB0bjPbpGqEcvoN2JyVaKeNZ2p0nYFrG2hNj2FFXazM9/0xannVZZLIEEE
9Hc9TaF0r2GsCrx9PZm2+pypp2tMnIUq03zDKHKQz6uuc4Qn08ddZ2OXdQAXuu7vWyrgbLv8/qnh
UazHedxk66jb1jOY357CWJtuHMqJluFbm4OlqhHLm8EukrMjIneI6L4BYXWwxiVb/WtLgJQJ4MAN
HjeqSY2418fK2Q+RQmorE/kPVYqfzRYArT0vug2UCM5o/URSzyBglvT3gK2WB2TEVwr3HzzdDUhE
LrbG+jusaGVF8yt/4Hw2PCLLlCxxmw57CRM7xxkZKWwC4LAWz5i3veRSR2lna1gTTOIstpT1PNzx
e9tE3sSkMXLr+HgIMK1jsrEBiRNNIPO6IuUustTCuJY3Bdt3BQdlKOa7vEHZ3fE2xOrStit4dqf7
7Kfj5gezGyTsom1JQ5qiHsAxLu1wqdYFscoZbLd2wBFHiVbY577v2WO1Ygx3papm01z5A9f6HKNF
8C1Z5Xs9pSKpW8PKdliX6p4q6da4hg3VZgSzb1a7nNXOdSi3yK0ynVURLAbcQkCliW7Vv8CXS3ck
Byn8svoIZGF9IoTWVnqBajpxN6GkEmbUmPanlW4CF/tuh8vSWV5fKLLmSbRHtP0ddQ6o0a262jlQ
Itblhuq11uSfz7cJbGG7xayjNsZQ66j28VYsYshTZxu4fisL7GjNbRHZKaV/ktLGWMOMVlirwA8c
+/WqdlHS3gl2mHPTsJVxUMtnks3OW6NeuvC65tKuU2EPTIZNKmbZIilAuCuIeJUHWa8pnJ4/kFtY
s9MvFJxDbTpiXYpmsb/RQsIF5S3tfDQ7m9BxzyV3TPkWH6jPKX7fAyeMDnGjGl32nu1uDczRXF4/
uCOMdUjVmcYIxVBMRJ0QlIcNS3bfx+Mccg6/2EHdoyqxSRfs3G7DWIPoOsOFrvKAu62b+w5D3xeF
HaHj9+hS02X17YDncBPWkBv9qS3j2WZlZrrMiKs2AO2morXjy91JRv2hcDo4f/SdnkPRveS8o+5X
ci5DGG9Rn7Mp14xb8bDcQJe7gsAIe8EQfjWWch4+KjFFXjJKp1TV6XJRsXXBbMIq8n65qYH9T+Yt
dDGk59Za6RLWefw0tYIY6szOSi1912Wga6xjrFmD6UBxUqMemyEbSWXPpIrc935qdXPzFGl1NUwB
DMYluyXVVvPAqqnC9Z8kciWGE2gQXpCTNZdFtw91SHHouAx2bQVrNUq9kSmyXldDAygqPro5mfib
OR56/aLEvD7/WDKNfpgKbd2PudW7wxlauwt9zbSYLcrxQKcuq7HpP4u6aatbWHFhcQwHng8UlQ6i
u2LdofhlHhBBMI7U/OL+zdQyt84KLZzFsa7EuFxpqMIEWZVqIOorzSYuiNh+gZsYbjV7HSzvPhDj
BP5Ll/F42ZqDVVGpIb9Tr8ulLEcIXnVqnSFu46L+oy1jdeUk+SLaM0O6XVd5vYP/WXJm5KOCF1NS
Kf2NYmdTPvtgc0H0ewktwEnxzDIcMx2fM1HqNt1aBY1Av1/acQbq5KRywJQMYJkx+VWC00/qJfhK
gd+O2R+sQLAMdAj1hjCvQ2DGWuUpcTbY7iVKUUlnefqgimkJBnpW411eWUX7UJklqBZ3iM3xChZp
X50h5KuVONHl4jxBjgJlZ9gudzVWuvVFQ8XTuHFzWSlXZoUO5jeHTbn+VgvLSqmBKnDUvxYLeKfs
EPfTYAyeBGZeUxlG7eDRykd6TgiQf4KGQvvKM3fJrWd0M1NkhdSbHNxxR63RWhJv7G29+mouhFcr
xW2i2rab5myFQ1uNIuUaZIxmvQEkw5fxWsOdKx1/ioxeFFL/NKGSuTCN82hVO509+pqresO2LSuA
WNhXd/D3HihvIf7GQkigbgyfHCrtJAdbiFRFKyXwuMnPaJu10qbLvqGpJ9jr2c0GJ94ukm79S3a/
gcN5u4qqLjbvhKcSXZ29l5EW+uiwwlgH4RxsIOX9wNlKnluLNET56XlvRl+LyWqDpBd+X1HKBv+P
9AlGMdqymB/CoWmFczcZS6k4h6xTaV4kib2mSIsK0u9J4hJVASN+DkT/lbOtwdGkNuxuEu5Fdd/V
Tlg+Jl1mhd9HHOIhSIpBFG+7vDPQlZCrl9v2tvNed3r+Xxu6PpnHhAqzmYtOoxkk8482J9l8qKgu
9g4yj0o06QGytGt9Its0cpLnqCTiJTUwHHhTJ+W12ae1c5ynDmhmKDQc9+4atY9yeL50o3HD6U3S
CYk9sTpKQgrYt3eWXobL557AA08yCyDl4MMMo15w0LsMZsiDlmupqhwrmSeow72zJZe3m3OgPqo7
XMVtz/anwKWc48pFDDtJIkwrUWYbUKeeCmHWh75t2sYDNKUpUNmwI72tJ7cB/DSPUUoIYDrZGcJX
7ZnZjXF+dLsZeBJ6ALYLcD3W3mdCacSthGEVDGYz0TLK8y8Z5NWPiHdn55Xm9N84fLo6sBdBA9Y1
Q7g7c8xNczvurigionjfDvX4NCTU4M7J66p3MVXM2yId9EsnHYZDP7osxI76svG9xr24DCTGlO0x
HvLpW2sAKfOcRRsTf5R9/dhENfosMxigAFa3/b6FrHyFDqpxjYiHTuN3TOP5TDOL5tYyp/QRuHhz
x+6WM8qpESOgWOgf4rpVzu2QfR7G6Dyca7k6wsUmyRZfgUWzq+V11X0ilo8uJYOft15Y9bodRGA9
LzSq399hXkyXiLHGoD5aFygCLQg+XlZL7ZEWRGbeaKR5JeLfY6r6MQ3txmvbhAq5ag3WMbKJ9LyE
tpZ1YZpLkkFycaIUMJgmH5eyAIEUoeSBWhr9O3AUOSIkswYRS0tFc4N1At3i0s61LEhJkOjbNdWF
XSR6kKr6eJ2GkfrZEZX9FdWh5FsSZ/0lyEf9bpxUZplrhWdurQnwS7lxqY0yc/yOuv3kaSJsL5Ha
qL5wtnEyDJCWviiqUZ7FEeuOVO9DD/L+c0g+hBv1mL4phVucdVrnHk1TTGc6qvtftUKLP4aJafmm
myVno7KE7+IU7I49ajmd2F6bfCRdmtvS0NlSEyUeAhB2RXPUCzv5PlWK+l46Mp4O2SDab2BfJzsA
2UgB0IiVofbqLGJnCVGx9JsWHiTeS2hn5UpW3zrd1MqD6LWiCAa31AGaimQ4QhMfH1KXXCwoIyl8
zQgHgCGTcZUizHxjcsZfLVEPbjCezfdq2eRnfRpiHI9S/wVydxGYyG4cwwuwm310YF+q3jv9HF0j
9iqdQ00E93aMkvG7VncR2dvg0JHX01q2AS+iv9dX19M3YsKWiE506gi/RhH5httCWo3C5awZuuJb
riAxfZ86A47f/MWZs/YHfiScmQ+lIsrwXCiD1X9wZ8BM5o0zTjaMQtLvxbXuTYcRmjJ//ZUkOiKg
DqAXwDoNVEhOSh9rPfWaKlT1wzJTCoZn2RXTHXyorLvRRigkF8BzavWCOlqmPs4zPgSp77ijY36M
4FmkvWerrDb2Fo2ScRdM2GcXd0JoBWpJIEaR7C+CbFYsd9GhAGKhl94lGAKAJOrIaIgHLxH/4XzP
23kMijLs7ZtJpIJOdCWEuB7niNZuOcBjPWpzsrypkB6xPZGZ8k2SunDcsTHQYrcFoAgkzUsFDfbz
GTpdhZcEvaIAr5MOwkwfNeKCaZDrb9I+N5df2hm+xAmjqIJKh055wQakguX1iaoaIiSzaoLkOtef
KYt7gthxwu12oP/72/R/oqdqd9mQ//wv/v2tqqkLRXF38s9/3lcF//3X+jf/+p2Xf/HPm+RbW0mQ
CX/7W8en6vaheJKnv/Tiytx9f7rgoXt48Y9D2SXd/LZ/aud3T7gidM9PwXusv/nf/eH/enq+yv1c
P/3jt29YXnfr1aKkKn/bf3Tx/R+/QXP4Cb29Xn//4foC//jt2M8PJVJB27X+9QdPD7L7x2846fyO
7B3RIAG8SUy0CqoAFlx/ZKm/6xB5GDadVh2iK2hmlFXbxf/4zfndRIDEdaHlCpSEXIsfyQq+Ak/z
O3+AJo5Ap8XEHNV1fvvj1V8M4b+H9GfjFPhCL+cPuFFdQwJPt5zVFxDJm5faFCaSTFZWDjEY8KFQ
PfqrNmsgq4yaygjqxl4ZpctXwmDjw1LHKtwFx8WMz1waAs8R4sp76k9T481wKr/K2EneCK0NpdfE
pXI/Z4v+fVxqfEhkVF42IqzfjZhbZV6nTDA7KqWZrvRaLYVHsyV6V4WGZrMbr/DRvjOvVbTemsCd
WvMjIhltiMZ+WWFWnNej6dsUtHIvz1TJAwOJeT9Gwq096MDRZyn67jaJE84gCQS+OxMUg2vfppTw
mVUUjjAC9aI5ULmxH1qjj942NcqoqCbq2VOELB0RdBXpC28Ic/aQjp0JolnKh1bEU+7PbYHIsYk0
sXFUytJeuR5mFBTAhqOgzgurI7TmZgcOL0cNrFGNvnTkrzfQd/IMYysXCPQQFfPbWC0TAzndUV4W
wlH6oCgG5a5dEiM/kzY2qJ6GpdDgwbBSF+JxFw9jzpEpXMelMC/IabTzKKKfeDtG4JMQpZ3sLxAh
Q3xW7KhWAmD5bnyhjKVZeL09pFR3+UcEP3ZITF82rYyPEGYAKVp2Zl7oo/k+q4bwnZIaUX8c2fMd
D1iM+k5BjiEPGtuxb4C/G1EwIprW+5FuLx+idlWJtwQoH2EVoeKl9irtECsIfniwtTVcOiAglF5e
KO6j1U46JA7L7B7VyZxWiwi1JvCBXv7e7JI58RwlH+7HLIcDoBqSmmfUN+hFYyTha715iZD1cqDw
Gc7kGW59M2BlawZ5NzKPJ8VWfwCTx14jnO0Jek+jSkpMkFcyD1ECJfUWQtMGF/LWmoFZDuRcFR5F
d2lvzN91WVVPw2KJH1O1iDurnZfmGNJNqzm7VxGgeoT7dsgAPhKh0O1myJo5eYytEWxfS9Ua2CsE
7K/DFNZfbUi2EY4A8Bi8cjaWcwBwhYFY+XizCBA7ByHLFraRkzqdp1Hk+5rCM4CzNkq8cLUhOQOZ
3hmHxrGtS7Prcjew59BePGwCNAPPXUR8PIvWQvs4Ux26pc2U94cltuVFjxwvH3LIC8Csq8/z0UaW
d/GEBcgu0CQmsqlehAdYE/W9IQrd8csk7ujdUtQq/SkZSuHPESnXsWrT4S02CkV6Ya96QSQIua76
jrI4j3W5qJaPGD5Gsu6gEkxPitb3+Nkt452qNlXnoQicf+9UR7ZXLdrB1zWyBJNnCJBeRxVx/uTQ
6YuAR7kwFvAXq/qHgODyRN4Rfk5ktTwoFUMPqciyvpR5j9VnJ4z6Sx4jaQFxLB0Uag7o13sCzS4E
QxY3KUC5xdO9o6Er5I+ZNtyilR2DI1/U/iuhuP6AsMasBFD6wfYXIylQuSzKA+44pk45w3G/0yQC
xxZZk7x3sY3pLnS2v/gwp+3wnvhxfMsc0yXgTC0T8Fvi1UlxZZL5Dry/2p90K/noYGlP0khdx4GC
JrToDEBogQ98pdX9VWdgOHLZi3qcbgeDZrnXjbYDSx1jiu7Sqlw+h0HSlPuFqcZUNzQlL3z6Ja11
XwHjJQjuVt13M1id/bqzsC+qKTAMtScJEVV2SwU7sQ9tLEUSDF1mI5JIy9u4U4tIPCpwWYQH9i10
jnm+WCAXEqHCS7e6abprTKcCv6HXIruuTEJMGpW1+abPFWD91SLF4gPrT8IgRLjDfmeoSqxdtvFc
iUulQXX6su0LSrfeklgqahrG0MwQ0iiVJorntipFPDn34oO9jFYbgLAhnC4NexR+jHfa4sUQPHuU
baO5/WibosufkGKbYg90jDOeWYxr7TsNAogAovuaXWLOjU9OXDhvJHNRUlni7wOK3+ojMGzlsWDd
IzUT1jVaAHoyClxFiu5+5NssQY5BlHuWNtKGP2Ak1hRIGgW3psjGS7nmxQkeMr1vLW56A2jRVY8U
OgYI57OjND6eBfW3qIuWbya6bHdVk6Vf62ayr+LYUj+FLOhvag3ZDeq9O2FhBHsM7li22GQgY/9B
JxvDLSQZis4nCccosR/CeHVqSZ02aGVIfVzLDOeTPkxudWW1+D753VJ006HpyC4wdlngqjVsObSP
Y90LrYrdxiVuXIJ0XjDVpHE8LZyXVnqd4EX3XrNKYz4fZW1+rMYxB9s39fMHWBDMvSHLowiPh4hM
Vwedi7ZYp2saPnxtsQSVcPiATbtEzaWKjisJ+gKy+kwdaMrgPEbn0u/x8/ooLIxvfQWpNSpXag8s
Ol8cFTOCUU8/JPYoHbQT0Kv3Ot0VHcdFyl1T1IqvFxfDdo/9GEMIM1qYZkmlfdV6o07glKro78Cs
yYeztHDNr/QLix925IalX+VW3UL/0NMvZVVNH030XnqvDoX1SH2gu9c1HUZCgax4AWJSupziUye/
2XgcXQwwyL6DuMreuMinsmEY2GoFrSld+uqxmb+dAXZXE/Kg0PLEVVnU4UcysmbGSqZreshiivsj
q4r5B8JI7g/VqAW7U2HcJvraBy+yVt6Z+Hif1+Fc3UDf7D6XDkXdgNZ+dZ+gbZMBEieZ9nqyiosk
UWv73FEGHa+10Gmv806PsGBOStgKyFFoPUyvvDsPQxvElrpohe7HGFxgeR/r4rs1TgslsTo2qvMZ
Ods20NMovxDT4GakgZp2D2/DuC8rHJTPNCq/YNZFGgpfiWpiLqpN952kPu8nbtbq8B1Kcja0UsVn
UVrDZ+oLnX6I0JNLcP3U9cRTdXO5XU1P+0D2vbxIEN4xqLfm6W1PKX+4LYp0pL+ZFtEHThSRXaRu
pn60baRPfKxYwzME9iSsD0V0RjDHDo0K3e5n/Uybylw5lGVrfej0UsgjIqTG59aOc/ivepzdL6mo
36CJleCLIRQBkSjK8ms29fiho5LzvQDS8J1odn6E9Fh9dZZsYRfC1HL29YRCt5cgPF36rHkcLdW6
lixzK+zeJHYYf8CT0gn9qCcc80ayVOGHSpbdj2kfZgAHVevL3KfLFdh+szkz9dF1L2u7Uy2PMkCn
Xkgk1mmrppH6sSmG6k1EsbU4r+p8+q5qaiwD3dLqKyRDaWa3tEAHHxxMXHn4A9oY4YBh9KhDqlBt
ljQPdPRWLlEmLBYE4kH8ezKWduQzhzMOTW2AaNVHdXh09IG9cUEU9LAI04wwEJk6KkLVpELUCgu8
CSuCxMBpXPkJ0Iwy+DLEhcTDaSezYaYBpfP0JFHSczeUSeorRqjZQYnqzLu5XGaYf4493hv4v32q
dLeufYX0GQJ3qcWfSnSZnhw7zSOckAmdPBq7vetnlZJcZUYBPrCRSuNF42jfg6xRK9C9YXSbtA5m
5CoGR6mPyMakeUo+8ddQfNzbBdU2HaR3D+i7Vz7rJUC2c0SrF5Xy8FheQjdpYiiDs3mRNZaBG3ha
s8G2MxeoTBneDbrGM4wlPosebi+R5o36qGe+28cUqp9zvz0NfZFh/SsBPk2S/3sZ8F39VL7v2qen
7uah/n8hDXaR6vyXKed/pMFvyYvbF1nw+vtbFmxqvxuqZblIIuDqJ0yDn2xJsCl+5/RGbVXThGGi
gUX5Ys+BNev3VR7dRUqB7MOwVzvjPQfWjN8NqAqG4yKXSeGDpPZ/kAO/ZFrbum24651t+s+YMvMk
LzNgFG6VEYMXifBZbdyodAWwWtTe/vQx9mnxc6L9HzfBkWJ1faafZGmqfipr2kMtVSgQMC9zxbw0
IdjBxZnDi7+/y0thEF6FuwDscfiY3MJ0+GQ/i8sjwaJUNKXbVfdOXFFovo9x/DxLBuhjFTSd87+/
3cvawX47B1nLVYZEUMt4eTtpJGE/dXMLgrKzggREI9SdWaWTtvIF1Dm5hLFED6LXy+Nr7kwki7wl
InPPVY2fVPSh34kZ20mIkqj3XEfWUB51SUFh7Nkpm2UYqaUb2B6Ycv6FkOlLLc/tnW1u67ooEsPp
WOXIf7oz+0cWFjl3dhvajhBkqezWSBbEThf9wvvvP2+FDC/3QA3XVtf58/JWWHT2UBmdPoiQwfIr
EdVn7NlAbTF9Cf7+eyKUzsX+remxvpftmrCjmYSYb9IIfXmzoipDKROnDPJ6MkAkQWymVmpH7xMV
5N8Bulz71RHRKOm/6iroTuBbF9C2i685XIzjYEKS9tI8NW+aeQgxHUXvI1ih+z+cHDLfRJXk8wSM
KIBDKc5CzfFTzZm8pNUFsS4Ei9hfaik/z0sefTKGcPiqqHFyH6JxqvtmtvSqjztMJwINUmnIkRVr
Jjaa01idOVG7+IVqiOvYMZOQOD3srosRHIBnwCjhXE+VhXhQU7+FiAYZBwyiaH+huzFN3hBrLqk+
qBLfamiDQwcmpkNW2gqvAI/YvgWC/EsY9eHXcci7T53Uwh92FQ05IkJ1SZevbtSLMZWmGpCfFx+S
OF/ywFFLi4itXz4ki+ncz+ZsfIjbig5AGRIaw2fQFsuLVEP5kgJa+abNON4HhUl/5rzSi/Q2wYKK
Bmxqq5mHBmVeEnEpUR+YDv1nLvJcNpnAx5SLlKhO4TA3UF9fZO/RcUwepE1nPwitmKDSHC3lqncd
iMVl3c3faquMnoStNDdDxrl6FCi8f4b3ktwjvCRtD9KJdY9b7IjBAMRNIuORVBOBbnEzpkpzq5FW
HDpbwI2N6K37yxLHd23nikuEJo0efIiiYO3eOlRfgKKgyzhaC1hSRe/Gs2HuQ2LvSjUXf2jnoDd1
5bwBN3er6lJOXuGm7ne3yOXbRICjOwotTnMPaf/mRqEuRwqfL2Xvx/WSfgx7gOkH3ilE/iEtiSEk
FMwH2JlYkRUgN65QLMITQMXGlmJGWU93mhxseRggcRxEEmnLeWxhwogBjx0o1dxn54iaLN8pdVB0
IwTppA9QY15926zpx+C01Ud8ruYHSNrDJ0W0C4idEnNaePeObPxJra3Pjtlosze0NP39lPDyk12n
uU+ZMy/OEnbKi6FunWMUJ8Nj73T6O8AkEreXZfjRQZjBUEmVRkD9VLzVeoqb13+/1LV1h3q50l04
HxzElI9VRzjUln/ewep+qfTOoIs6N4ufShd6mnMc3Q8lgZHbrwpeCFSYfI7e8nq0Fppvo35Fk89v
3FvTvZ6KO0yPg1m/ccL7bkbqQzmbZL5t8P8/jvpNtTgm/zqOunnIH2BYvmworH+yhVKQk36nZ6AT
/2zxEoHGFkq57u9EFwhM2/bzgbGeiXsoZf+O1RHkJqE5DrrqqsqU2EMp8TsHKE4jriW0ta2Aqtj/
JJZ6bjf9e3IpmmpQRkC+/mRS0Shj24N1fKF0VXI+l7PdeHCyi3f23I+Ifs+IVpSGpnyyEP4NClhL
q+t8k10skaO+nRalutTtrr1WUt25QAuSql2hF5S5467TbmiuOg81kLqLWMDVOIROUfqz2lLvNvDq
SS5GO55+cSQ+K+z82aucnIRuIV2Ch964oI8nTW9OnfpJovAxeDRnjQk/Ok2HvZRYVOvBq5nXUVs3
mh+imp8FE43OJzhezscF9HdP8Zl02ktT6vFe6Wr5TViY2hdUkJ1bd5qdr4x1fkTgh2xbr6fiwVmW
RAa0Ypov89g5lAuF8qkfHON6AZD3iwBjHZQ/e0Nm1887AFJAlO/MlHwpRnmGfG7pvmkGrVs/TTXl
MdWr/BMoNLvysIt3OIVQxfiVDdDL4ObfE2UNYX+KnyazBFyOhtwFzuvKG9cQ6heCmvDzAGZM2ZKx
Fw3Ln4Pul+Hwv+9xEjiFCpVbS44Lk0ufvtk4XD4mrSLe27MZX7lVQgfnpyX6J9H9iXr/v++0hv0/
vU2Z2nqSDoZ+kfD1fgBSct5hhC0+dK3mSH8e7Pm8Tnu9CCwxKm/zybXvMvTQEERvI/EBOpT4oA69
80jjYjh3sBeEOd8Zbuq3tYYCFQWN+WDQQvqOL9N4HU456Mi/f/T1Cf9sDpzEsZVAOI0WUHdcEvMI
2+/SUMXV6y59klD17diCGFy640zHPIrLczWrfzFz/+qpT7qVCDWVBkXT7hhqzZ0q4nei3zP4v5w0
f3Xp1d3lp6FEAVMHB9jw1DILCuzR9YpN+l8b+Z/Mkr+4sjjZG+lT0lEE1HvM8uQsXhaIq+3hdZc+
3ausHBePouqOmgLvVLf8XPTB6y59sklk2qQt0Ei7o5kJxKdSDLp+lUv91Qc52QOKskjAfZvySA71
lt7gUxsar/wgJ0tf1sjZ0XPrjpXjPlY50ZTV/EKLcr3En6wYsb7NTxMEUXcHO6h1WiNu51nlsvpi
k43cQzeLfrzuo5+syqnXcJwsuEcXD/SgTaNxH3AsLV45picrM0+xYR1hjaBE5VKlBN7rjY1a/WI3
/KthPVmcpevkBvI23bFOIwoB6MO0zfF13+VkccrcKORQ191RTiKIoohyudG8f8210d17Oa7SGlsV
4c2O/qh8X9Tw88Rw9rpLnyxPp8SeYiiT7qiDGSOB96XyKyPDdRn+52y012Lbz7NxQdZJl13BppKN
86cQGOY5iHH3Y44oziUEovRd5FbDL3KHPx9ZHONe3qxNZ1Q3FlbVWMC0VyNQwsarJg01iJeXRpAQ
Sm4U8YmoxZajgeJa8qrZvkks/rRgBxaoVrutPCJY6TlW6hX1K698skxp/xgaahvyKHT7YyeGz5al
3f39lFk/6Z+N68kSnWMgL05XQwuK0dPQUWbyOjxqLxI3aXz4usr539/nr4b0ZLGmYAsGpwrZg+c5
x8b8GR2C2Nnrrn6yXuNyBOaA6stRa2IkD5/GUvmF2O5fPPdp9hq6kbPMmiuPKNvNXhhOnwoqCq8K
ihAcfjkZ6zLJi6bjo+Sa5WPnBnDRft1WcFqajd2kjNW6kcfWFC29McMNkmGJXve9nZMFqvaxPgMV
lkdrca6yejrmivvKb3KyQKdKZxLm60QxUepEmeOyRVb0lRdfR/mnJRqPfT5XVcdCcgc4N30wR/2r
olAQbi8vLaM4GgeE8o+mWmChYDzWYfbKr32yRhuJ3OIyTfKomZUHWQpJvvF1O4tzsizpPlcGrVd5
zBTlUGtfEBN65QQ8WZLIt5RxLNmznFK/oIkA/uLdLxb7ujz+ZM+yT05QpXD0qayY2wNA1QD7dwIj
4lyQEXH+VkDVuka7v3GxCGqgEGdxCgJFNum53UWiBi89ZPT21Mj83DuT8yUuLAFOzNIDtFbsN5Vd
hLGfJbX9EIez8i4BMX4Ozib9IGTV+S5gD1TcV8Vbd7hY9E4JIoCYZ22T5cd+aOLzOgbu4QFtKb63
mlGcIVML+EGzaZErC3Aa3TQcoA5g31WZ9k9JbjolDCIJEiOtNft+ssoKNkEu3qEis8KZHKV7p9Gf
7TxZWeOrIhzbPtl6BC6VrTtwWHWR6Yc5vIPWet10tU9CBYihRauHrITadd6FlXgnQu2Vlz7ZdwDM
K9a4TtcwuQCuFVhV/rqFYJ9sO1YehR1UKTr+9VJjFdY/xrZ45bc+2XXUuiqszM7lMc1K11NlBl4o
7N//YjX8xWLQX+47qJdOi0QG4ahX4VVlJJeVFr7uzD71CFzqPpRwTZkj/Qj/xXDSIIMVcnjdg59s
PfFSOmUfs4rtRTuk1ny1yPCV0+Rk75GcSi51Pwaz131LUX0tml63ra1I6RcniJ5NGXL08thHzmGa
LBqsvzqc1PXx/mRfO+2JKeixNCC05XGCOP4QLtB2XEDHQbyE7n3OXoAm8eIMt2qOHnYBLtDTRdi8
7putJeCfX2ySOD/2Q8p+HavjlYD7f1AQQXvd6WidLNxU1qDtqG8SdruBOV2P9SsXrnWycDlzAQF2
KgMi83NkknysFl851ifrNunHDPYL00g1aFWVgNGTZHzlBzlZtmEhsh6E4Xpt5S5JxLGQ1eu2Musk
XMhm8M4YzstjqbVv8mo4oPWU/l/Ozmu3baVdoE9EgL3cUpQoyZZLHDvZuSFSHLZhGdYhn/4sbeAA
2fojG/BtEMgSOfUra33sAOVeTNqqV5QSnL+2miRgraMhXz+0GrgXU9b3jHUdnJnnEagI3GO4vhsC
Pr+uv0yrc9/DnyOblkByzSMf3RcnmcJcke/ZVM+j92+ffLGJGoamzQxsSnUTb9oOrq9FztJXu8yz
1H1rifRj92HnYm66urE6meSN4ii1QpQNj35Bh/HbT/7CefL/QWXYSv99PqYG0VDIlLm5ru629NS6
JbaSEN+jxlJvh2pjtot+7OrOO6pJdWizaISAKK3/tgPpfmyzuaw+aJVlV4tV/TshTpmOZwTT53u/
8doQuJzJVttCZmMnw97zoKrhoTWydy7Q/9bt/G0QXMzktARBZhvsY8MMm47McSHuqB8HZ+WWyY6e
XhoZV7eV29Y9Z47mqdxKBSkczE3wJN2p+2fJXZpV2qCPYPcFD2CqHc6yPAqZKrnRLdFsV2Rmt41G
J3jl0Zfy9pu/9lQuForFL0zpVXxzyVGK42w4fviBX6wTogFuRrKHMYWbaAm+Eer+4Je+WCgW+jlB
YrAoVwNV/RNquNAchndirleeiH2xVBgpaOHJK7kO9e4JkNiT7Y8fvNjaF4uFbevC8l3GIFaUgrRL
Hbu9++tDb/Jc8PbnEidSaRb2wohhmTsipQSiDy/3Y0/cvlgfbISI0lHtdOjkueVcTXBuyC+9M++N
8+//y/yxLzZwuQQVDgh/PMiAWhmKrallGLV/FgrBdr055kdDESdKilK/GSuzv88tLGE6Xd/0J9TL
DTmU8QDizt8bkKVuJms2I2peiv1S0DPyscd7uXyQjvQBtoyHpe2sWGcIbhYW5Xee7/kl/e0BXCwg
CdW7rtuuZrysnjpOnVMdCm1o7wfHzyMNQtAaBsZgvnPsvvbXLiY97tqSsiPdjLugH+/mwHRvA9QN
p4WGmVPmQthH/+Cpu489uYt1AIIeisaCGL3tNf7RHKcgGhPe0Nuffh4if3tyF2tBQlIRCIphHUQg
2liiZTqkNE1Hy5TNP97+E1dWBOtiRch0DOzg4Y24Wx26B6ryF41KH1ttrIsVgTIp2lsQK8RwJX8D
v/6aNOWHEpeU2/13QQAGHLQ5OOuYSkxffzWXDz6Oi7XAoaSc/J/PWK2rb5xyyjs/b/0PPo+LlWBY
B6CQ/YjYhpk7DDVUN/SU78yyay/ycg7TskcSihtI1bQ3hHUp3fLjj42RiwmM4LJrKUikGKU++zp0
pGBPNDt+LBkFm+e/7zIwVeIOGFRjJzXvaIsoI9ku7jtTyLj2XC5maCcGMIh6YcWWCOi3c7lQ+j5d
/iOw9mNJqxKxtSH/WXDye5LSzeO687WboG4pw5pnbdvPXnJkq0w+eFazLia11et1OgfCigcaVUJ3
6qFBZMPh7Vd1ZcUwL6ZzWpnsHGbRHyiOpHwvS6fx0RtX/cVHbvf89t+4ssJeqrQA5sBd0oLuUJu6
iKUjxafzGe6TbS0zRj03pcTC7J7e/mNXXt9lTbSDGAMGSWrFS5c+0wMZJ+C23v7oK7cb82Ku18pB
VD+7ZswMD4ClFQA49OIOfRoNhWAa3hmB137BxaynSwqfYG+bsbDs37pT7UmffWwVvIQVwNahSnOc
4Eq3lX50ViOJHAiyH/ziF9O+W1xgcN0oY1cjhErVqTO/R1u4Nkwvprwxj2aAd1LGutb4T7bqhyMV
wtZ3mdJ7+vbbvfbYL+Z9gvdjAYPZxYE/NTRrSTqcDa98Z7W1zg/hL1uzeTGLS3sWK5xbGWMKdnEd
THD/K0jfG58mbXqOIHq9BEluPXDly2+1aYWtUQQG9qbUth669cxWdMS6nCa19L9pWqp3S5J2d2NW
6fecT+odscPqALfpnyILsl3lt8mG1DSKHuQt9L3adbZb3cW6paR4OdVu0Oxs7N5femfJNjQgml/0
0tB3XgCp750ffeWRXhYltk6lyaVIuxgsSo5Xo7yhavxjlSbev8fnP1JXdefklD0rGVNuQgNdlrug
B7Chvj0ajCuL1r///sfHwyGio6/LmgO5YPdYUhG6LWyAmAt07lgsgsWSruR6DemRTOiUWhPzUUPk
su1r2d8kTarR5M2xu76lHDQJzcwycP5BYNsVbq1/rJLHMy6WpHUGyVasuYxlf956hAWTrG+7D76/
i5VoyAv6ZofMjEH+5p8yLRhvDK18L4hz7QmfR80fTzjzjX7QqtSMvTxQuxWw8EPWs0u4MgkeKUf0
nmlNrL+8/T6vLCDnCtw//5hNGDmY5mA9CN7Jlymw5huxSPWgU6IYv/0nrtzbLluM9CbP2lwY66Eo
8ZHRSW6/VKYqPve6LQ60mHPvn8D2ZQa4orf/4rUneLFkeUVlTkgU9QOYw5K+e5zZaVip1tqeSzqP
S9Wsny2PEoD3xsN5sfrLIvZvoP6PV1aMvR6Mk7tCqZrADdKTYof+rOcHOU9BEZGNS7aGMNNjbpFB
Gyfd27R0U29aUv0Yblb7xiuHZouQFfATVjseRvE6S8gAIUJoOgLKqvonnWsDMsk63AFflPNOt/v+
VuWZerGT2b03J/CgKKhE9xB0SXo/NJSTQp7zz/jq8rQMaY2BuEtoHF3ceeMOmr4JllRtoZF8G0at
ieircE6FSILd26/h2o39ssCw0bJEt6n7OQif2Yf9rkx/d9rqAOyqMu0bsyg9oMbRozkfzVcbpvXJ
ndfhKUMF8oJHp33ACAh0IrGHzazmZQvdg34YGruz38NIO+jb3/PKcqxfXK+KtuHm5nJrd8/3anKH
p7oy0ncOklcOR/p5jP4xNDKdwLpPLe0BlchyspRvnVIITN9auyZyClsw+tiPuFjxuoU24yJR42GG
6RR5MlHRQijpnVd57RFdrHiArcDxKYF6ybAXOG/oIAW1wkvxsTXisoZxNkszaMZ+PDSGRo+K6m39
bmi78jFbzuK8xmq2ihZrolXm8t4ufD7K/2XS6hdLXzsPlkzrcTzQuFv+sIwMjjxYnBJjVRrAuxHB
z7KfdVyQskpuaNJJ2w8OOPO/YyKhOjNp2OwOrR58U9I9aaNc3vls47zI/e1nXSx+QUV/kQLNecj6
Mxwi0Ivphr5y8dNux2qXVumoolEPkgiapx5jJXJO69DO34choUbhY4Px4lAXcKqz/VzHCphlXyeW
qIis2PDeLzw/pv/9hTgM/vv4AiAXViq94TBLi5ixhX0C5aoZtb5BIqLrbbF3u7y7Saaii0gV1ZFj
IZ8TNXKccJLD/M42c+UsRHvJf78IB8YsG4VRx1U1aFvK942939ETGWaUYgDKl+UemEG71Ukx3yon
S8LJWppdnzVmTHW9iKqzxjHV+JrkzIcISw7ce29J38kd/n1zdy9rMS1q9uo2n+s49TvAShAzIxrh
+xDAoP3Om/73oPC3l3Gx7gz90JpQKKbDnHBU9pPeHCJROzwEp5YO+YjJP1oLZRJASRa1naeCE3o2
4SJu+oyXMk7WU6cosHmvgeDKBHAvKzdFCYSrz0i2TTJfXzs3yF5oQzLgl3QKvlYKW5OgFKBSZgec
5Pbs0KmwpGtJjhD67Qnw9zOP+69F+49Vv0Y7hSs4Ww7d8BWY6a5McFy3SwRA1xy8eB7e6577+1HH
DS4WsX5KerVYtrEvVy3WgTrvRFvqB3pj001DV+LWa+Acvv2jrg2ni2UrXXHntX5v7JHPDzvpr/NR
rBq79zhM7wynv++WbnCxeK1nfExtd/oeQrCxSRPYYoPpv1QOhQwkGJPt27/k79sZ/aH/nbirR1AH
y2cVF4uF/myEM/ne+nvloy/rQD0BnU6b+Ogp16LAOCj/Y3ea/+kt98dx6dbZFrHtN91B9qqE3bla
74zYKwPpsg6UQltYIPkiYtgHmJtL99yBlXedfUesf9mnItCDbeW1v95+A9fWjcvK0MzuWtqJpYhJ
3rpxD+L6V6Lm7gXKicJ1VCZxoPdik8855RT8z+4glFXELuQM9IhVnoRlgLn57W9zZWT753//Y7qu
NmIYx+3mGMoSFJaVVUJEKnkvlXKlYMc90yT+/Py5R/uZJTSj6rql7TIgnmpr+d0UgCA+U91bdW4o
HuvkQeMSXO7QKU+/M+nM7yWmrvRBQnX87zcQCzUIxGLnWMzAXUH5huMCqsXTOV0v28C9F6nYdrK+
t+blQI0hODFrF5QrdQpJRLv9byKtm67QbgZ968l0K2q6J5P+RNdlZAKAgRT0TnD/2kC8WGWQoaTC
NRoRT7AHotKBxbIUOVrys+44XPV1ufNR676X2762XVxWtua6NZUtpps4sOHj0fY96j/N2Wp+ams6
cIOkVn+TACL86QTe+suYDQPcY1ao/mhMffdO4ca/Ydi/bKP+xYokfBuMuu5M8eKadG1DkC2OQtQF
mnGn+MG1B+1sWRgHytWiNRij2lvpjSaxndUy3Xv4zetoELSpa7ZZbOU8dyHWsTMUJy3krrZa69mD
M0wDGVfRUo2Ad2XQyhd4l8lTseiE0nRlvDrNoGT0oUl1WX3bNmmjwXMdY2lzhvc4GW1BOtmRsfTD
/u0/cWW7uCxOlZppI4nRxxjxaB5ljjke8OeUt57K9DvNR8b99t85z9O/vJ3LSlVEIXqNfHgE6uZ8
HxY7/SdX0n9++8Ov/YiLE1S5DjC1O2+KYR3mx3SoV8gIXjPGNOiIB7tfhg/lWN3L0lVVJb2VkQGN
YbiDqnOiviw+tqF6FwtcUFfdCt+0inPdjcqJ7cJ5Z1+69ugvFq7CznNlAdqLNd2bboPs3IXcL+vH
jjSXlav2vBIfBKcXS0Mz4rE7sxJrs9k1U/de0++Vo6B3caTpWNZ9xET8ibSv7ouq9XbWKKkO79d1
vZ1GsKG6nVQb4c7zOy/6ynbmXSwmmtZbLQAt2qIQM1F95xpwRulvvknrXH760Ki9rG9lG6lVqSVD
LFYv2a9COKfcaVI91JWj7cvKc98re7i2e16Wu/ZGmqT9SEtwN/WNubG0EcpHnasb1EDtFgq+F411
sydHcfTbL9kqPxZTcS9LXZG/G0ngdRWVHEo/5Evd72unXz82Zy5LXRMb7zEBp5rpKO9WKb4X+vL9
7ZdzZdJc1rrWmpO7bg18CJOaxZav9ONYdO+9kGuffjHZU9k2MEA1bveOAY1Z5DbFzdmXt7/6lbHr
Xsz3ptCTOc+4s+bp5OH+yPVN2tvOkywt49vbfwLS19/X88vK17NpsUpcLu6FUZEfWa1izNCxGAB9
cYAessBIXxJRllsdp/Bda7TFDThPKIjQ66rIgKj7BXIEMNln61h4RFUt7b4pR0CQSdZ80/1y2Hll
UJlhXQItsXLN34lZH16LNVvvqmTmWuCN+Xe4csEOTqoF2MQI1leaLUh5gXH35NYijgAniPZ6PbTE
qEXS0aZfxVKoHeD16UuJIO7RTDWNOLBZRH1W9HuQMoDqkChICMeZFaejWT6Nvcci0It13xN67OWX
ZEngek5zdu+rbiRYXcNCLgcn30sbJ3ZI3HW9q1fbYEB+ntZFFyGKJtL2IFu6L3kw5mNoJEt5M3Za
14azU+g6t7RU22fEr++4+9SbZHTLZ9E0yZ22CvVU67UW5pNtQz3WF3ubUbibAj2e9CezB4jvU9P4
TDo/wwRC3mbTdvN4Cvys27qm6c7bJrOLezDPxcmBgrGHCJVYodaD+Dlf7H0SkjAvQHv0Js5Cp+tD
0KrWPpjX5EBowYuCusz3aZGpZYPYYHkVSIePOQbcZhNk2ugAQ8xnfzMtVeA+OjKozgTxisTRWssH
sSz2z2Q0iptKP5+IK/odTmq2m3RTyil7dqxKFHBIz0znDB8F5x3ddHD/aiCdtawKIMIaEEOKXgZf
NU+4N2NhZ1ghR20D/hidDoIj0wz7yhu2gVNaEeDFZk/ArASGaM2fC0OW9U45LUmEiiYpJydjI+nV
Q7uEFNdq42AWaiKR2EKyzgHDAlvF5lpGzjjm1a7Immb+PA6GPYeab7MOoOWlcBp2GvzMrF8+n7OE
n0yind7N3I/G8ujxQ14xkfrfq3Tg2F17mnPgZjvdCU/P+KsARmKMFMLYQn+u0aR43NdHpaVyg0yr
MzbSKw0j8gnJfRNlKkToeaJ91qSGksFY7X0NtvfzqrBMTKYTbAw1ISjwJx3lcdO7O+rpqZF13XGw
45lr73fDTHoZTsUywP3oZjdq1kHC7e48V2y8tdadjXOme/ZoRHOo2jBeSHxUzt5Xst8QpzBuhhXb
nBWaLZjJTT501S1YtmHTtGCXd11L/C7KFUC+360J5ploSjuGroLuu8/WpQRYbo/7FscxDLm07naB
ZqQTyedJFXkox3zaLTifNn0xt7vW9dUdXoV87wbyLCEbg13lqvk4jNbiH2zS2H4kpAaT058KrUXA
7ef3uaN7p8CWVtgGLh6cQOuBdDf5udEomMReOYG4GTO1trsEvHy+6WCd/sx1dDh3dUtb9b0qtOkH
/Nu1jr2ir4ft7Jc/BR27RyFdMz/hcam7G9M1pP4CUROedZFVUc1WARxnSvClgWR271WzFHttXsxX
Ce3mvoPQe++YwNJnB+FU2CwpKNzJ1GDqIZeXJFdpJ38B0NTdE9STj3z97teU+sMUa+Ttn/AIic/O
IiB6gEluAE/DbRgYBhUVi4txaApXnHNl8uiMCi8O9y8Zwujlk9cc9BDDS2W3qQbCx8Qr8Zkcvn/f
tFO/hVWvPk02lzZiq6X3SA1qt0kBaGmRCMosaho3uHfGjMNdL9uol6o7CiPvNvCGJYdrT57olxYI
cdX0lHdGBmN31R8Jx3rbnAheaLdaPYbapLmRtvAOXCqW9zQgyPtAU9mrLoW28/3OfRW24/2kqIYz
cJpVP4zGYw3QcxvCMFzjzZRZ3JqNarqXdWPvEhe7c4SVjg3AK33aNdN12tZa2x07o6m3vHR1c9Y9
Pur2XG9dv2t3ne4FBfX0tqFCsMd3FkErz5Hnsk+vbG9n6m5ceGyYIA9+wQWStvXa2oIP181wLKfk
trP96ReesC4aG8HKLXEDzGmiR7KwvSocwPHOW+UjRtN6vDQpZN77Xu/GPSD3+qkpcFaFDss/GDoo
yrumaCq1aemriXV3EBZLwVp+8fFFfJY5Zjm+VoNBpfEBwyHwqzEKDTWJT1bEEIhg9jAIeqRC6lWK
LRNqiaDKdNu1X/M7hboBVxeo+Gdn9rrf00RQhlw1tbR4cuzDAPM7NJ2cnY6qeu3Jlhhio8QR3ndz
7DEcLb1WHpqyXjerqwUnGfjWbTO0OU6mSrFzTQCyR3dunnXY20d/8Z020s21Z1kcYTFvGuy2IhxH
SrNYLUXuALHNsgfHLN0mAhutzRsn09SDnc0k2lZHYagpl2rnpaW9QQvU38Gi9k56xzfOFPvnJhV2
fVrLll0d/GP10KwWTRTYfR+UoU2HDFJUG+qOX3AMgCurBW136omGhDb9VijRprauN7XUy1hzC/8b
JSyUjXhO93PxkUYCK1Bf87QYjxpk4e9BklhxEBTGZ4lVdzs76ezTS1jQ0ODJIQ3XYjZf9c5Lj4uZ
ma/wCpu9zeHi0zC7eWQLaUeBwD2H6MCKFRaHYSf8pn4mEdjFcIitfVJqcmc3hh/XdeED0CfD4Hs9
5xQEtZuBExxREqGHhima+Q4BkPQfg2BFE2FDPZYh5stA7H3XQXjmlv6s/XKpMIxUkKohLs6FcaHt
dH6UcyB7VGlQPlt+0n5XFMPepKjmnySRoGeWVHNgszNqFbVBUMmQdZHlV+TlQ9a8lo4l99XE7jPp
/RAGg1ncFoOFfktLC9xYQerelkrNFu0riXpyy6yzzvj4bic6Wx5zCU1/MZXYmUWWJts6Vf7raJTW
dkS06R/nYq5u6oaDWcgiJdNNlzcjKfvORt0QgO14RBoBJ1GWrn5fFnrzQ2t77evQS+/T0HvNzlCm
e+ggD59FcebNmNAsH875QtKR2tDuxQby5RMpDDhnWYZavoFjIrOyBsorN51TT98KM0i3CmkzAEeY
iXixPauVG2BSWO5rWz6kYhmSLcg/J+5wQ9IK3ckbfU6WfY7I8V4R9613qW1r8YqtfQ5nkvLtJmsS
FY+eWx4RB76MjW9F55zvRKTSa25rxyss+Ou18wMQLpW3lt7Yv4ZUptamSCBOho7TjDvd4DqYG7N/
0jjSP1c2fVWI++pniSZ33HV2qrUITqFKpQlKiHxcgAPIjL7mEEdFDjSxpQolbP2Wnuu+BzS2UWfo
epSNSeEflYtO+NfIkXvH+YpQWSNQGoKUrFCFO3qBg4PubhEW9hqbltYEcc/sajamhRIxHjQr2LiQ
XKvtGGDVoxwsz05e0Km4IHnEAC0yUIuBNTlHKhzrn5rTEQh0W+1Hbikti1KRcZzVtGQ6wX7SIi3z
ymnDwTPPQ0sz5KaCewI50xf9VlC3BqA0Edxm6IqTM7ub07tk6LNpS8MvpaugNI3ndLWdX2kLmS0Y
/OFczyrnB9dwg+dCLmYVDQBBQwrdlnBtbJ0+b2LER3thLV8RAG5tRVWkJzxCucPk1remZlhf9AUV
iMdaR7n+oJ8kb9YP9SELwL+Vlmg3JGvpEK0Je2xGNL/eLjUXiuwsv0r3QTUb97XIynhc/V3q9+Wr
6GYZ43VL7jh/MpO6Ytw65fIKK1YFn6hQd+291fadtW/T3v2+wMIcN0urDDMeCluvQIjhw93ADjd4
fHpe3hV5iynBItU+MyUdD2lxTWt9w/17Hyj6yDKtTqmTydt+CrkMriantczQ7tQ4VOldKoxN7YCy
2i6cn+ZtEEiHkj5anIddPw43ZuXJLqbxDhGC465y9/YtEmj8+U76l7DgZZOjrwZTMkmy/SI1fhhO
A3FTk4OGG46XLDe8ZTsO5nhEa+gjQSh668yvnQ4kVIadleVcfHqmveet6qyZ69sY7zItmLDJyXQA
6m9CCYu84mqjJm4bC2qd7VjiadgZqyZOPJBZ3+MXd6uNlaRkMhFETrd06Q1a6AlRkTmxICqYCSyL
HR0ExUNeNu2PUrOSU9DOthZqDZ6SMOttDbleYlItZQ3r+Nls6vIlS4DWR0JD99CwA3xre4UblQDI
fEAuXlEm6dtfk8rWH5l4423dczcIc59CpsFQM5NwMv3bUbnlChORWNEGHxjaN9ARS3HM5lVjcTdK
NkaXgHZZWOKRMojgWXTu/Fljhfk8u0m299BuzFvsbtSEejBWishIHAaX58pDZXbZibKF8wm0raS7
OYsmNrI8/9+GlMRX6bYWCgZVqd+dcILf4B4x4dHc597iCfS8U0LTyU0D2fQbHUTmglqgsQ+LYy6f
cMGx+KSSA22IEUslW2ttpu9WsZp70eT6Px2Zqa+BQ8k5BjYz27V5WT/j1TO+mZPJnRWlxc5yEnmP
iFjDc4IrYzyvDHNJhaTMMZz4x076ThrKfi06Um7D/FL7TfA4ONbywj35JZlpVo5Sryx/BnJyDhIs
63Plj/Zd0S8Cwau18ApFAzW4Wc6a46xrk88zwvMU5XoqT0oUOrkcJzHokWj0jsPubB9kGlhiY1KB
AsB2bQmVV/pw4zeGetJdWOCKZr+T4I7Sh5ljFM4Gl0SnRY1tnUMck46UsSpTV9/NwVTfUOhGmohD
wT/OkBVfFr8qjFAHkPwtEdZgbRbCIb+IDKBz0HIidgdSEtTzVIHQXjyswyLkpXmU7bb6+cpn+3Zx
Y9pTGVtExeHwjnryrA0mZyTofeMd4l5nDhcZ2By0AIdwXW50Y2EtLCokCTT7fU0QHz/KvDRuGlF1
R1Xy30IVOPJeo43pZvQN7u5m3nvV1qtG+5ukgLSk9sdrzdBLtfQuGzTkBWmhkhtnlfUh0Rz7wbJV
6Wy6cgIozfk2v6cUqXsaBPjyzjDVbWpY3j3QrvyZUmF/ZENpmGCtZixgmDVv19te/tjlnA2jidvt
P9DZxJ3nAvQsOfsRuOj9H3gwmye9mJONOS0CTZM1otzUp/ozPSntFsQqDHU3t8awo34PchSh3Zw2
j75IkAU1yK9wqbePPrWUP+l3Sm5Ip+dF1CV1fxtwej5Oi6w4mrZi3/XesiGT7/8MkiD57Mh2IBrQ
rsF2zBbrUObo4zZlWxmf1WiP94ORry8sqV3oQQL9CnnA+8ru3L+Ylr2iayTZ8xDUGoY1O53NOy0o
ULS0GQjhkHP1EKEwtvcatzlzO7LtBvS/1tmPSh/lDlGg3LGSG3NkVLaphVVam7+ttJ9eqJREeySl
4b8omzKsTd/SdQzrdfrhFMLRwo6SgS0SxaXCDSqXL8pDd0+ZGCEaLbODL8Eq1asvDS74E4e2DZ4I
4w4Tp/kLAS6SpCGjfVy4/lTvBnKkFhs2V31PJcFzbufOz2AcxA3cFjeH6CLrzw3Km+fGGgVnJtXd
ee0YPNntNPNN5jz44fQOdPHOz4/dOng7uh85Ahe+TbSrq0XyirpHrlDK5gHufWmIwwQbv9y2To31
mJyq+4lGVY4K8PDUb/SQ7r41+pG7Qolrizj4SSs78VyoHFWPuQz5C7Yqp9iyDC63GsSshLOmRXAk
KQR994OVS+4U2throWxMxS6oI93g4ldh5QDQNnc7it79U5HpeY5Fpl9BUBMpeO4CZe4L2PFFiGrF
2vhmzVXLSRasKhzmilszNdbXQdrOS9lLEON+HeRhUBb9k91XrHDZCmY/1IxEPWeVlp56OawnZaO0
Dj2c2YfJqmCKktxa6Mrl7BHxiNp7Ajb5rTm7ThEC0vHaCAuscLeAUKzPlVBscHOVI/dpnKEyomJu
UsgX5Ir5JArZTqY7rZCss+RI/1b9wxtLd2Potd7dsBjCysafbRlRQvgiXkpkPJuyT629X2vDUw0C
HiGOU/j72Q2wEgXQqB9K21531AXZ92Diq4Noe+JTTZPpbqgvnfG1MankCUGfEM8qgyVc6NPb0JyQ
7D065RFzWeanqS3L2zpveiB7enUoq6Um+Zbltyvo7v2SJe3OrUs8CBP+mWWy9ZsO89Z9N+nGPhtA
hhPMtL3vQpK8Zw6IZUsUYKFsYqAcePCRd4VqFSvnh6ZhufHJXuUjZwYI6N5xRaO4mTUbYRPKpIhr
2PpkuFX7rIyVTbN0/CRc3Dz7VmBfy7ncM5DH0Uybe2SUhBeysdLpLHeNfNdb0s8P0FLqOzY1uj8N
zjcE4MgvF1snU0EWJp0wv7vBUB2l7ttHoEoYddEucWxfU7Ehjm7hF+IDmkQDUL5yko0c6Tn2hpem
qh2YBM7RCLSjdFqru7ri5OChsHzO4ZcQIG1No40YisFBMja/Vk7AKaMha3+nlVLDXIjjaldSKPwq
ks79lA/cjXQ02Y99ZnoHLmXonkpjUbwjZ8XC0PTqXB0+UWFSzrZH2R79j1zb5F2H+xHn8prupNYb
vyY55w+F5s/HxRXEq9shne5L5ug/HSHjzZpSnuRRRLZbrbE+2JUYMTBRjhgrfYX2BHA+7Gi9PuiV
wIaTWfoe5RacJxRT20EODifciU5Gy5l34yLzGG5C8GXkOz11jd8/BWadhJ6pm19rki97yC8SBzLr
hl923/2i9J+F1BuY1KKVETUdeAgKPdM/9R1i6iZASJO1fndkx2ZX6wOTwwdO4/HsPDDn76tjaA9d
fvbdCVp8tk2QJhHpkTzHvZkH/0weNTmbVU9t3FirnWxdgoAVgsJZmp9ytxjGz2DsR64fib5622Xx
vEPiFLggtNbJzDDTcVyGHlWbHBkbWxax7yjDC716VIexq01QR1VjWEd7HpDZe7bWPnnKy+Ns7Kqf
1b+vHhFe6kZKSME+V6MEDTPb4JIyLZP2NKY6OHxyj439HGgW6ik1Ug+wtQROdVLH+b53hnHrG4n9
1GREv4w1kwgH7SC/Lf2g3k0+SQ3chqXhc/5wiCWsFLeFxOKbf5CRT2ghJvTHqzSeVO07aDZJnPe+
VFuOZ2PkEws4VV6m3y5tbiN6zIKvo5d6ocHX2+cVcWuvK9TeJhhJiCCvftKF7m2yuq4+iVH698If
ZGysVfll4Z7Yc17r2meY//1DmdfDF88k3qMBhYgr0+2++IHzpHGO35l9hmjTyKmQMdhLjraS03cp
OUd7srjLsgA92cCSQ7RKQ3syZd9G3JF3tZyXnbZOy9cON0Nst0QZ0TBlyb2X+ytup94nxTJO5sHu
zPSZBE3wbODI3PV0ScV04NEB5rWLfSJrQDGWCwY2x6OHNLR0OvtXOtjyq+O7XRNqQ7aye0NH3lZm
kT+vMy2OhUqbVwLv7FUKAWWztUYSBfn/sXcmvXFj6Zr+K4Xa0+A5HM/i3gUZs2aFbFneELIlc55n
/vp+mM7KspWudGf35qLRqEQBmbYVjgjy8PvesemtG7tYr4sGEETz7Dmuy01HvshNAfNx1YomtrZl
p6q7uelcF/RPq09OJHUQHKQzHIKhmE6LJuWJtbq/xjoZXaoWeQ8iq6kA4lFaQzDKmN6KWHfvoQmC
ixw/E1tTKNz7chrV0bRIgc9ESmPUJKenZQnabWssDfCc6HdDIo3cJzhueo/BlaaOqYg+lFpTn3pN
DFseQfgUqtY85UA8L/y3dgMOkt9mdq6u7JpmLbOJ6g2J9MlLGFoB4IidbJzQJYmgD8NjxHW774wU
MwwMKx12cWWdjKGPLmo9V4x5gUOx7BQvV1XOAeJHs6quHQDphY6qIgVb5SvZVvBq+XYiNIIchMVY
fG0AmGj1Kn+Og0g/VU03HYpG2ZfFXInLpIkxnTTucHTJxj7HVkykihNBIvC8bNKnqgodiMg0qI59
a2P8g26gbcVgoLiDa6O8tXBoOWub0fSqPGlZZCASdkAJzrPVaLR+jqVzS5FfoxCepQnipoo+chIV
k+IlbjUHPohjPYqC4mmEKT1oyIc3EcgZbaKixoo5O1lM8h11mgLXn1SfwF/sq9BZqk03THDywQRT
k4w1fYV2q897oJH0sVQq4u/t1nQbOXZCRGzu7KlJMz4Sp8dFsWQJgiQuYbHjWozR3FGd4ZnITzOf
8Xn6UIcrhxiFi3ZSkc7wZI5ze+fy6d1UFRWptTbP+9HsaXQTQ/K+p/btozv18RdhBRxNAOXjpqDr
zgfknoorM5E1F0+2DBs1B9aVLYtkuxSxJCm3C87zMOGbrhi7vRAEct/Nlbk155kbDMHDhgdSfFCp
Zn/lEiyO+VKg/+oV7kGuh4sQWHQ7Gm5NZWtaSN+k3vahVrK7bCPRljyY4Qz8eFHNnjH0E1vnsCb2
LBGTo6OfFhlTIR4AZ4VuOTPsaYnfAkZe5UnHrdmJoDxEIk9TdlThXjfdKGqvzHtxxcqV7ZcuVzsk
muJEVM38aW5N9cmRU8edZOcxkdR1VAkqCebpyVC0sG813txN7BAixOJUbI3YGK+bUeLGNFqZHVOe
F+42D/Puzg0ZQnTR99sotNR9gk/yOJoGzwrKEK5MsmMuiM9srsapnU4wdfn72prYLVKshXC89k6K
9YlBVJHXRJHw9bWvFdKs5AyvYfvlMu/lPIZ76Wb6h5DHLqS+JTBLkMyjqLkDzvegFsZPCvSFwj7F
OF9VCRSgU4QHSqWmYw6qTYuuxlDWu4nYAcWL2yEqYo/hqdgIHk8nvNfRYeLN3KqsqBgUhzTeUzhj
XCTsj2jxMlakfMrUyWo4y2Dkw+MMAHarIeKjda5eqk9Fmup3YReIE6HH4pjporsKDEveWFbSvGQU
UCeXbTUPSBPszjx0RmN/SPu8e6KtSn4em6TddVaIkdbt5scigcK96IWKxS6fWz30UKENVxzuICem
yYM5QZUw8X08TZLwiX0bWILvg79ts7OQ/L8Oc0vCXB8XaBJr7pxMWYrs7kyND3mu8k1bTKo4UI3D
vpPkwz3lv67wgOaaTWQOxDLalnvRpb04NmapbQOiv0+wUOOT4QTZrtLw4XZ6MoETmNou6NBbBoTB
faErAfK8EarZQoeVG7ui92iyKNohfyN+LRcXENlMtBKUbXB3Q5kK6U/t0O9mYzC/mMZQHIwu66/M
YgiZravS+FQmltwW0Ky3YrQLbGZNI68LgJqD7kjtMuqH6ZqtoCK5ywTtjhrV3SAApTqDcsv6Q0/M
EFc5pauHJtbsfS/C8VIPB+qBRlEY1NeW6Q3GvbDfxq5tcFnR+1YBpUMQe3lelpU36d3Qe13cQI3l
lVE+cvxhX+YRdsxtenX9gA4qj0DB8oz0gsrKRVaUOcQaK3PtGj7Pefu9Ql1JdxMZkiBaM3TEzN/+
HCgzv7fAY6/rvNK36bJYd4ZKEniHLDwxAMYnKLloy7eXvsfJADQpLHk/m2nLBZDl8z2HX3tkDlXA
kyJ9Wfqu8kx0Fn4P94hZa8nWEu48u0+tMn4Ji9y8qLFefEn7FfW2psU6dwUhtyUQ5c41Z9cD0gte
SPH4HDpNt631gbk37yHwGCO2XdQGoOs5LZsiW0ugWO9a2vsYnYZ0x1UNApjkNBOJSu7YkdnbkqSY
GeWK8AMKPuX6k9vB5VNx+0Bw8nRLei3+48xC99L0mX4ghktuJF3eO42bCNUG7P0+dcZuo9I8u240
O7xMHDe9n4goBYW3zQTecBouhqgT55hU8MCnRdXyawF+Hydu/BDn+Xid6fYqIK7A4yeOj3tbTmA2
RbhsoynN3UOjA+DSH1NxcBKo/UobmnMcRKE1W20hsOpiVmlAcbTZUoA0Ub5UpMBeGxqh+xshZlJ+
yCfoDhx2kc7apufkeAbacJUXNim27WiHdKXW0nlvwxa+R1oSXLMXyMGvI+0x0Ci5MoJCOwD2jQcj
iAzDG5Y6OSXAkTw4SjV9mNSYPkYIE45lJZqrjGyPS9E41rVbYI/zM9ll9H2FFKnDsSP3LNI2pqHT
jtNPHKp2ey/7II83o50oCrJ4GG/Iyy2Mz0UTNptMLyFIC8Jxu0W2AGIDMVd+nlW0Hjdd+dlN6sH0
UuiGvWUswYM9oo+66TQsJmKgAOzBIBxA7SLGt8THwpYU+6GaLf6MMKQdnnmNiQo0M97QhlDQR4+S
Ntl0rgp54i7xo+QUDneMyt0XgSDnRmg2qEvJ7UkihjMWMXsdL/6hIzjvihRNeplNWkgpQO09LLeO
V/Jw9ZGC18cJKe2FDUvGNy0sA4rfHK+0xoooUGtta1tLW+UHKoiD9IJhdUpHnzgRJwiP6xeWaV7A
DbuBJWODZqchkSBde+kx8oRXNdW4xb0w4vJ9UFeU8TpNpAoqkw1MRFGZNBl1WFH9wqxFk1oRNXNz
lD1AAXxlCsQ8OAHLq5E7Br+9GRmC5sieNX9hpu+pA8KLJumNfj8Wc0yhnmNb497Wp2I8hXUalmsJ
aq59KsFnDo2E0uY5PLyg4zGdpyKBHfAiVVFi3+exlfDEC/vO53MyzT0UhPOlnnVX3xKSmwIvyDJb
9kIi1l+aqDc38dLImwVaCBQljfTZs6vQ3Ham2VxMVmo/S6uFFCo0t5CesdBmEaAoukvnwH5oaQL8
QH9uujEsMW2csZ9PuYtN2lSr9qMEPfRdjjCmfbO1Ir46PAMslsSnZaEu9rprZ5BMUVLkgNrBsKP/
FqMFRkJ0NsX4xBfm7pq+MU756piqUc1+HucOV54BZHYdOKMZHBh3J32bUxr+BHravYLzFk9xaFtn
Szca6SXoqi6gdNDGpS2ndqVZy6bpaYYDYxyt7DqLp+lrbU7qUALKgI0TevE51heG/VaG0b5ppX6F
g4vST0A6HspuqPYJF/YnRexl7Q9KMzdJUPWfMN6lNxGSrjOXcnTdZqn+JIfS9Upjmq5kYM03wphs
OgZGijAppmIXoer87Gqt5vPksL9mVIPvzKSsefaW+sNSLv2O+3/yDTuRlybj7avZrciS4+r5Y+XO
PRcVrDUfLeiqExbuiWav4YuWxpDRbdTBMgMROF0KoxyUVXlANFM/U+4cXWht0l2YbvQVDiq4nIl/
EB40Z/gRl5EZoWZJ3Mzv4pRCBD1xrGca3c30oBXkH0iLuhHI08aLRjvnTYjqAoxAnRrpYmjNh5Hh
JaIUHpWQFYYXGFiWl9GNZlhIgdkGSP3c0tx1meMPeLF6LX8yoRpJ546rZvAHPAqegKG5aLhEdgzR
8XbQNHXHDajuKUUOburepG2PAW83zYIiymYGviacO1NoPkK2b5IlnAeVVMltpZXF86hlIKBLUML/
BF15l7GfmP6IS8745nv4W210D2XOP2+LeqkV+qMH+L/3r+X1c/7avv1N6+v88btoC/79ddcO3R/+
ZVt06HXu+tdmvn9tYQ//1Wq7/s7/3V/8x+tvP+Vhrl7/659fyr7o1p8WgiP+0M5r4vf5o7zoT22+
l/Hn1+ZNCd36J76V0GkUytkOPpZ/ldCtSWnfWug0Id6ZShquLkwKNYVac61+r6Fz31mmUi5/SjeE
Y7hrENPvNXTmO3ogdSL6dGpOEVbhNf7Xe7/9xgB/K1kOX8vf//373i/jt+zGfzPFlmMzk/Lz1qK2
tSH4bf6iOwO7iW7hdjGQfziarVo/zVybUIM6BpnvpN7TPT3SW8eQFEi4wUSmt4zW6J3MqO7snWuA
2ud2EKBvJJBq8LoiZFRH68rTNl0qzNbOkuqXqGlZ1u3S6e8jyUxIu1PLhqV6FlrC5eNmP3CFRjtw
EDvwMo3dZjO4Q2N7QehqrxMl7gqxVsiQsWZgeX2G31Mf+wk9MubrlP8gEC469N80fi41dTFa0niE
8tMe866OxMGswuTBDbL8laR65+hqhdN7OYVQ+Vglh8mgSnurCo4Mu+uWeDNXQXJu9Kp4wOgFY+EK
d3zq0kyeMGjh97OTvoKvhMj/FMZmH/rmNKc9Ce/UD24DuqtQHLWl+sqjeXgPD2RZF2U9mrt+XAu/
y4VmPHBmCUDRWDO19Z3eumen5bTHRIXZb0Wem/s51Y3nolXVsVV2QhjUPJfP6SQ1qlzTTLssxhmw
IbKVfCQPIUan3qKM8udYuI1nOCEwMqvTcBHWjVtvul72T4kMx4u0bujSY9dzF1ALp7pd2GYKtuhl
7P3FgfBP1vRIv2rFxkis8T5YOvcCz233BHuFpCchRgKRmRvH0gtcgH+PGRupjFFZ8sriHLquVezQ
STuTCOUhCmlubGOJrM3IQ/vCIJD9oyMLsiGsrHPK08CbO3ckHc1e3RkQr/1cYUYXyFDA1ky4/s0w
ttNNxo9ApGq15qs9qediNmB3wzRBybdODoQxFZl9M1aKsS8QDa1TrlpeBn2e7oLeNXti9CyVX8Rh
1VV7OeYhWkZEwkYFfe6ZeZwZ9wGQ02vRzuVLxIwaHAdbt/dVgMsTrnNObjQbnmfbzGxDqGtNmKks
zVCgFdnKJrWBfWUg1S0I3dQa2MUstCmeJ8XvUcWDVVHWjnPDp2ahgJsmJdOX+Ma6Hbq38H2LaaTZ
hYI6BZzHbrmrrInHcjVp85NYyn7x9TCtNC/Vm+rakGU88o2VfN/kGZQ3FgWEQKdFnbcwIIv7adYJ
gvG5ztNxmyI2GUjLHKDaC/i6VYOJ9Y0AAiDfjd2kWbRD2VCcinHshx3KpLzEWqmWDLTeTiZfKkEY
RSwHgAhIQcorCAwEq6tZzBDP507wMBl6/lXowJI7Gi5Q1ekhTfRdp3Lm+alE/1G3nQNN1FvQQrM2
KiirNDc9HPC0qOpiFFyHdXtfNrO4agrlPJH3NUxUQkLY+3oKfrcLggr1RFjrLdJ3cArPkrl229Y6
PoCADc3vzNBqfeSJNTIEir7tTQfpEvqC0f2ZQF94+lqSuqCnOrsZBj37yq1dtMY2F/POCZzF3AHb
rQqaKHMsr0ZnvaAPyTcIj8tqp41L+QCoYVjb2Wyr9mQ0Ivlqt01wgzzONv28DhiNlZrowlCMUc9u
IDmCPGuxAL8iF1piY0NXZV4F7tLeD8AO8a4r3aq/JcbJvK5nDus7104RBquGoALf4XBxt4PZBrtu
MZEupA5kCiKDLCn82m2bjznO3ZPdjjCYNXVaN3MP2RI3RdNsXaQ2BSo9N/6M+ql7GibVctP2XAN8
deW4SW3SIDw0WfoXd5g1ZztOs6rvY/Jgmg1k7PIhywb9Yw44VHlD0KvyXIsU0QF3W1olNyPZJfNN
rnXZjLGkzuJNKFEybLqEePQdXo+cHbjL1E0TIKSx0OCGVYt80S3iO5RwDPmKrtdos7QODcBZOyTz
5QK7y8LfNtVV1SLT9iG45SeqTNJ+o3WJVZ4cTa8+VDOOUz+srWrYGZqBci0taxf7jDGAlnnz0ghy
wC0t14izcIKZGovJ0Y9OOPbmriTAD4Jq7tIjET/lUwOwehdkc6xf4OcqxCZqY6SObuDKh5kouPyQ
cHhdgYKGy21BdRspdCXKkHBi+gSIK3jw6XlKlXxTptO9jWy49Qp9kNN6po+BeyEES/iNQ7iJftQd
6KzB79uiuqFGtBl31Feb+qZ3YVpQu699UwPn2lwlSbDBadj3e02Uw//B0HYVf2nKtvzavR3Jvp/I
/vumei3OXfP62l09V29/5//A4W01a/3n2W1T5nERf8HC9m0SPL781z/XP/H77GaLd9LU8RCZwmZb
IsH8j9mNXzIdRSW0qzucY/o6Nv0+uwnrHa3CllCmIXXbIf7/j9mNX5I6Q52i2dh0dep//9bsxhD4
ncjPwutnSIHbiP+3GCTfesaEPiaQEqLeyC7Xd0vi6v6UrWqVQAOC9/N+XY2dKuKIN7OZ/pYo5GK3
RGBzYhOc4KG+dF/TIjmZ3PLEDyrgRlgmjAm2jdA0l8VXWWo6igaKsjAFCQO9C5YYsS+STr/BA88q
FCWhedm4Y3+ZcHI8qg7zwLYfWG0tBKWzV8BRnfoyXU6KgfKCzaNEEx3MICY5Mu5tWeS3lUDP9U0F
+bc2kf83L2ppsSn856uaxSr+/ONG8tuf+HZVS65Bm51C5wLlQvytDvHbQsI+4vBQkVzxliCIy+RO
+P2axvXzTjG0Cp19xV6Lq/99UWvS5de42td6bNdCKWX9nav6R5elCzS1/s92GSWUIvDpTZRSxQ0k
ZokhgHoBcddO3adWQMkiyJe/kMna64L13Q3Ea7GaKUtIw7BNV5r2G9toWzeC7NmYISVrgID7sd7h
iWSABKIFkoDFY9PPxtbn+W9f60MW0YQwjWd6tornqjOQjejMmzXJnkc3t9LDYLLgJDKfvQwPgwLN
O1TV9BiXyji1aJ5uSZXrNpwL8pawH/PJmEP3zPB2jXaYBR431ba1hte5GdCiOB2F0gHTVwIoZfCB
mEgcQeQDpipTc9kdgsHGDkMnxCDr7jUw4J1Q6jqfXStq97FaMYpW4+afSG4YyJUJyhpP2+IgEAFX
MrdB0RcvqCMJtDN0w88HElA2MzT3uakdZK0Vqrho28+B03p23oWvS5gu08aYQtp5Ja0vqWF1qH3i
3Ai1pjvnmtJSsXXyUMv0syKmJRLugUO45MgxejQk9QnOG/HdbsDQ5YwnZ3K18eMsswbJ75iEnDqj
Y1g3jTLU7ZCK/ks2hexoWp+bMZW9hfHcTrWYtqGOShFJTxL5ZtnNtlcSUfmkgtm+W/KgfOntMr4X
/cx4VwX4PDeDaIfOT8bZ+tQtta2QTqHWQfcKROUJoObwRA628xGPq9K8qUsWFOijPkGkNzYYbWPj
KQ+G9n2LNpfltmF5O5lLW6fwHau034wQMXqz6lwaRoQOuFsCMZ00TDi6F8LY1Uh3c0edyoong+e4
CvayyXDbYxlLSXlRvDBJKI2Frq3LqQrYVXUYIVeq2PS0OQmAL5em+GDZJYwI76F7IJ9jhFtidFpr
23r7q8vGMG+WDMmcF3ZjOvnCjTAfBWYOQy4Wh8Xa1FtpesasRwQypY7x2CZDhO1UxA6JVHmhvRLh
BIsOCy9f3CrVljWeQT12hqOhTJAriU0BNLGHg3IxmrCMq9MywuRDa5oBimISxDE44rNNwP5k+SXJ
RXZjUvjEKNniftw5I3pe9ImlWH93V78s0LjRihOn5ZZlpaacKs16FIWYXobd0CjCIu/aDpF/94nD
aK7a17QhoWSDbWB8MjNNAtLm2gR7lKXL1rAjVXtuC6PtR1omanxsfRGdaEJoSsr0uvzZhk38SGws
62eGkaVD8znw4dC2rNeomNpQMfSlOh4FO54C9KpOeGcgxvvCNRHTeN8GOh9uNqScHg64IQfFNH9u
IjSe207S8LZLzKKJtylBYpbH5ZM/pYuunWXC83Ezoim+WYSJIjFujcz1zWSiRkGVXDMeYTzjHdFH
NnFHMXy112UNytrZNLoPSdn371vkic6xK7FIY+1hE/ZamlfAmUcs0wUeMsDsSW9fC1vgPJ3juN8W
hernQ5cPRAZrpWlh52YoTW71YRpfHKNt0G4wx+KjKyHGMGtr2m0o6vijPgV9+NFIlPEy4QL4IrIu
o7k9yqkvxJiY+I42xItX6WD86Czy0NwtGm+UsRe9wAxbtQXkbW+DalxscEl4gq2w8ng5lH3Y3Asl
YRkqoThGUlWFX1MjD+NtkmtmdVqauiIaMEgonmmw80VbnRzk/kY3IU+YT6bOIUUiAElyjbiPdk0U
N+VWjnWk+1EwOPKkysWqjrUhuCiGKDbEQXVWWUPXJfJjn7nS8EepBsZ3c16ZqmK9kRgKw8u5BkDx
HIV0HU2E3k3eIvVae5BGE36BjxmlZ7tuhDxrUsNFGuerpyk0xo9uTCcNRe7N4HoTYcPrwqyFq040
b93HNrVmNBe2a19afck5EPGXpeVUz4YPUFIZrjxdzN0V3HUefiqn0Ope3UYU+dd6oEnzM46IhKQ4
Wddk8mRCjM29SibTvWsxfS0We06BO9yLBnfdTTOUN2eljWF8TSIemhCPyPuF9uC8lZQyWgGGIrzg
tuGkNos5FnWkgXMy3vA5C+2Yu/hbaQWwB6gmg58fHKJYS3vsbiTOhPAaLIWOBygYGF8TLa1yOH7b
pqOy7QYNCymO09nZlbWhYb5L5qJgKtV6hJ6bsNNWzY6OQ/79qHR2Px+IMHc/OPNMxn0GUFffV7U5
Ght3lnLBnY3odA+S5mToSuqBo6QLEOqZjLJk1EC92gcL0su5ZTXMassbZYlcnAds/zEXUVru9UKa
xj7ok3TNcVttsHPNrO7jn+2RRuTFWJv3acvdgXS26Z2jluVIeb18TkXyYqAwUY9zaxM3hVTJIhe3
Kps6+bIMiLcfqt4e5NWMriO/sqyKoXzKySVtuCdLJ7qsWr7QfTBUsFx6KlfFDTm00V6yxeb87YkF
3qZaPrJHs/hvIzeLoyvO33F87RY9T/BqhLl1NwIFXk4R5+vFiFp2IC8HQS+fkD0V96lSGmHrUWB/
qaAPEDuWCicUaGDhgH+0UX/bz4b8bNEj3X9t5jqInle3GcKDtUTrskTfLI+pXqzatVJXHc5jjlHd
Aaeda3vPpTIlw7ZqzIaWp8jEGkZ7wvyCxcuEXQZ3UglOI1vTGBeYUnK5aeYKf/AqRzn0WRX1Piw5
QY/lHCe+qZU9VvO53KA9Cg+WOT0k2JKfxhSmywtyq9rGSxZD3EXZNTPD9NUq9Ww7dxxbUJxauzML
bB6ELaz2+6m4aeiw2sm+Jh2LqEPOXA290oAm9GjadrY3SHCFd2xRimt55g9DuXzAoBiROyYIR0Dw
GPkSCgs7c4e4KzQt7aoQk7tvJDEKdqzGjXKhnV3EMJXjwOUYI4nh7bgbWuelmskYirrO9h1wIz8N
EVEDq4W7pJvQJ5B8Y8sMwI2kYDQYZf9YJ1Nxq1YalsxO/Bow+h+LMQqe4OWbVWGtRzbod6H4kjOp
SLhdJA856M8Zfw1+k9Bx6p2dWAczCyUGBLubN21O+r5vV7qx6grQpwamyna6s2hYKuzPXCbt7WQK
zTc6p/aSxuyvGqMffcBkiR/FzZptZPTL7Vxm6YaTrzrVdm3thdVpX3BkXrrR1G1qLc3B3QgYCWwZ
+VVdp0SOzM15sHtcLLHTk+Mc6g2q2jb62hdmv2GaY+nTCzPZhCq2rrupIWnCzD7gHQhIttBcb8Q4
dl9BRW8c03SOdQMkhN8xP2ODna8C4dZXHVbfY5FZDD85XHUyh/jydAWMZzM+0f1dneaWK4Z1vTEw
nuvxJeVD52kVXYsyqjYGQRA+Xycs2BzWH1EYnxq9e0iDIgGrM9vPGRw+J/oKZjETBhzghXWfIgu+
bq3Uujbx7frWoPXAzQta4gIK0G3IxXJiff4AqYaVL1LmJ4uBliYoezoWxUrn0p/VjRt34RbedJpr
P/cqcG6NiYe4o1qEd4vM95UYPzhTkz/NkIbemPbGKcNUy8FUly8o5wafFvvyJAk2OhZRdla1gE0f
C+a9Logab0GRvE2MXDl+G5u4wUEO3qu47mLPrHAe4+G3k62R2M1X2cr4WJqSHD3krmrjhqNeAAQi
PMVFH29g03FoulJPU26ypHsFvSPgrWi1bT0wjNIc+EnTcWSbdmZtUDBaRwv1J5ZRY9S3spv7r0kd
4Q/8bY39/xv9Py3h6A54kmEpJbharTXP7T9v+D5EcPWKAKX4x7HNnouX7wGsn/6s3xEtoat3MIa2
sEyHJd9aIaN/sZH8EsYo2zANLnVhrmDXvxAt/Z0hVtjKoWwZUMv49/Iv9HfSdRiIdOkaLtUK7t/Z
/cVv0WPfsZFvP4a3mZ8qbGPSHMzk2OcXEU9oR7zmCEPNgkOPtUPM16mzoUKcsox5ec/xqhdbxShg
bd3It4JTBrheeqbjd+a2TA/OF+YaUz8q+76ub+3geqENhg0oOzjLowti5dCJVfoFqSFx96U274R5
GYQPQ3CMQkyOPl5QYT3H0dlNr7Ueb9WplhetfVu6l2ZyO7QXKf9/oQUXS3zTTnvXLfwsAOFt8PIh
2io9Zybuobt2zH2oMUiln53iEAT3o/pgxQjwWGLIHzKxv+EW5IwvBoIC0LjemlhyxW7A7Af0UTyw
QaRI6uqNlhwk0u/xWWKmapjzRdD6SX+fz+fIeFj0o5Y+iuXTkB4dbKjtIe+O1BOH45652B53dnVI
sr2lLm0iI5fsg7I2MvWZbZEDTvPejnemdROpSzFuk+yirQ5TdDLGq3m4ZYdFAxdFp2V40spd1iKL
AG5PbhHGB8bBGQ7N8nHDc5wdbP2n3C3mYzTd9ekDYipPI6oovyqs68Y81+05yDB4HeieSVJmnS2P
2wJMEBoy2c/2qdEOgJMyvarETlKO9nvf5d86R36uUfgfiGBzS/zVUXD9Ov7Df85eX8riR8jvtz/3
7bbHj/RuRbGREtiIhqz1/v0d8rNcbnrivDjLXV1H7vrHTa8J990aX2IoWD1ubdfgQPhdg4Bj4Z0j
BOAcOKIEOKNH4W+IEN5Afi5SB+QRNmwZEOJ6mgDTfZd1W7q025thFdzn1ecxIaLmMSp/kWLK8fk9
0vftJXif/I3B+4TivXz/EtQIZ8gbp+DeiPVtUn3sVLw11bMIHzrEet99AT/RVLzJbXV/ezEpXNMw
OWYdhscfXyxgVOSoF9r9yCLmz9eq3lJ+g9TYYf1hudhL5xcv+bO3J6Vl8Ojg63XtN/GKOqL4CiOT
dt9/LT+V781zFHq/fJH1M/r32fztbSmTzRTpiRA8IX58WxYac9corOB+TYMYHPpLaCQ2rWS3IF34
64/wJ++H1VtyUbhSWX9Kww5AiUPdsIP7jvgqzXxfZR/tiiNBgUOylf/1i71BgdevC2oHMZ1rOqhw
3pZtOM2EMowx6Ry5w9Zuboym/Da4wIz9XGXz9gK3dH4+GLPhujxe3bfdP2OXIueI5pBZVr905bUe
MjVhT/vr9/EjHeS6b19l/VC/u43MWrJNhUt4DoYtcljbeAxu7N2ACMQpfvGG3n5k60s5pnLlKmwi
auDN7STasA8QsUbnthoalKI70Ij0F6/x26fy/fX224sgdDJIk5FIlOSP74cMHKNIqjw6Ny9uupkn
WNBdUxzBQI7yc0SgYIkb0JOPIw/WyBt/1RHz9nL/7eWh90wOOZgN582pJIlpoBOxjM5D9n4263M0
lodSpF/GuvrFFyfWO+dP7/S7l3pzYLTUNzkC1OqsMAEhILnXd/lNvZOX01X+i+KFn35z373Um2+u
bQbLyWNeSti04kaLH3byF/fT25uXD85Bm2ZLxzbBW/7UrmT3ole0bp0VMkh3ti6sONombu53Av9w
8auz78831/r9uErnoIWKfVt83LaWUQFrhOcpkttUcbgimjc2f31v/exFuG8Zz3kacsbynPz+3uqj
xVF6wxlRRulXTR4WK3kfj7+q7fjzl+Osj1sFxSZdZvU3r5K4hS5FJKMzBtzkwQS18iMnYHD86zfz
05cxdclEYLILvH0Y6tPcGBUc0dkFW54Xom+EU06/uH1/9okhKlxHC1gionZ+/MRalSUDhZGcqmOD
Auo6ymIsSL9q5/nJW1m9QjqoPDuLrb95JuX1Yi+4CuKzwCIHX7Tqvn/VbiD/fBIQFfndi7x5Kx0u
FUIYeZHN1c2DcYA8UY/DjbEx/fDw+f6WLJmNvik31cm8aBilz/Ji9u7+9leGA2Tds5QtFbPXj59m
2tjYhLU2PkO0wQGm5XVIlOL/3Wu8OW8joBMV6DXfGPvR2ozSjH+rzHJ9QvFBfvcujB/fxZzM+G+J
vDuPnQvSZCEPaprkF7fqTy8JaTGvKmjk/8XdeS03bqV5/FX2BTCFdBAulwApKrXUEtXpBtXqgJwz
nn5/kGd2RJBDVHvv1mX3hV3lQ5z4hX+QzcUN19dd3ltQd54p4u4jyspB9hdc5j8+52sjLB7aZgAY
N4wdI3DBQVSDN70yUW8h4vGLMM/Uvz9ifuvfveWm2dpRHw7hc7VTr4adcQVlbXNIHdTnEEHlhQhf
Hn/g2uJ+gLn3SoLlPdFDWhHrPvudmmqCcrF08CqLVrwI+q6p5Cl8bmNstqbYRe7yz68iYMf/O8Tb
y/juO+m9Y8kWjuGz/WBZ4VWdSbvLm/rNsvZkJnXgDuyFuboy31PvRtDLwqRzqnF4XxMX7Oe+2NVX
+X18Lz54B3P74+vN3nRZR+MpuY936j7fVVfodm1+Xv4dZ+fy3c9Y7EqsFGo/jJXw2TKes3YOY9ck
wdX5Drj0pYttSTMI7GZshs+j413hKfgLOQYEqIBH+lvTQYfPRUp+OxscuZAaUngZD5SnV679s98J
rgJY+VvktvjOqYmkcG5DPvsGmmxtmX6X1NL7dXky5//JyZeaAK8MUOvUzOYf8W5NG5qIcxktfA7z
D54W0Wq+HVsNUS3/72zPdwMtNg88OLvPO6bUGkNHs2BCrg5xdoOqKrmOzj8qEczxxwxBlkwaL+Pz
/Wt6k+yUW+UzRPdub25Ld3JAZbgUlRwgVbe+mzjtpt187PfBjXy7/xtvDAG9Rf1PAcWzTFvpgRET
TGn0rOf1By1KPwxKvvLEiHnCjleOAqKiIVlM0AbvYXGvGXmLuY4Z188+fIJf9SR1z0o0IOGUa1qN
gKneD1+7Uky/i6FPvoyTaL7XsZa8FHoX3RtUzJ9CP0bKiPo9+kWjBLQhjzrvB6ACqOzWlNOKgiJe
3tM0ln8PvjL+ALMpI6UBbe2+lwXwhHFSkCCoLO4FiLMdxLFErfVDUqpwnpJEyj4amZCR7sHTfiOq
CVXGmrYzBaqksJDORAZtoF1Q0+GGq5x98Co4qZS+J/1pKtPgHgU9A1mAwRq07dCg2LGhr2I2cCg6
L4U1BL/V1eNZB9JuoQlvGt1Du1gVSv5ltGRcx1TOF6TuVBqjjTXU1u/Lp+ckPldkjVKQZcocHxXk
+vGGSzOdxkUYdc+q8D6MxRNogN+Tyu2gP3NR/+kboiiCZADUkTq/xcuC7hSGMXq0PqrqQqaa22yk
auUymMk1x3tKVUjeNfYVkfmMWzv+HrnQVXzL9fBgJRrrMzZJ8RVNZ+1nPnqosFi0CZ8krQKpIgZw
2jSGhHlTQdz7nYax/9jaJSGV2sQq9VcJksJL6+Pc7oSDbn7yaK2UyIVZ+U8QwOmjRJ8To09D/qnW
U/uNHif4G8/rEKFqBIx/QJdWUSLx02LdmEUifoIHCxdfybVZEE4Z/FsfsPpHK7aHF9ADWuCYUUn9
E+xRlmwlL6PHV8VFdu9XWYO0RqrE4govppkOQYAmr1xwb8nY0YHk5rEMMicB3Hyu6B1PnimhJtgg
TXPAm2a8l60CTL/SVg4MQVjMYZ803wyzlm4sD+HkxvO1Jz/zf/h92W8D28ivLm/NNxP75c+xwb6Q
mAhTkU9+TpHbLbJR8SGWYxqomJ5ieuWhwDHKIEWBc9+qpkZRHoDjc1WASqCjnb9oclQqtK5apFEQ
kvhQCW+48epCdtC/lJ6BlQQ724ozynC9+exB5gdbnd9rnookLHCyXTKK8YYbKYfk2E73XWLabtDr
iG9EjbZ2B55k+yTGGtU6y9bI8UiSj6cc0K0PXV+RD7aJetAGecfmNzQnH9Zyrqi3ITzMr2mBR62m
VBLsjqTRP/Ya4HPY2k324JPsHjIcr7+3xjQ+TjGKL7wryqEe8S/boCZnjEi098VjkwIBdkZCAg2Z
3C5XQLD35UcRxnNnIm3je0OulHAzQVaQndb2rV8IBg5fgqquwHuA1vjV5QHau4iDtSBqpLJMoL7E
XemEAHySDWfA/1V4uf1ZiiMbT2g8FmBLdgggd6kZf1EBvf1A3ArkmlIU8qeSCibK61Fzr8ZtizqW
YUsurhYm7dvLG+mkBsuGRs6YINpipnVjWVMeTSMsva63D21t453aGEhr3dc2Ir4YT7TdoR3jEZnC
oC4i9LWpzyEdUFv61dRXMZRkNGI/Xf5FJ4GRaiPlZgiVwMTUuA+PV11CGIfOWhcf9CTyr3kohCvU
0F95w5eQVkuooNJVQgkqdPy5zH5kXwmxWkmzAxwZtC361rjzUOB3C1/exy1ukimeeaNvXHlq2PBg
Ih3Tg2Z1kEnxQiCY4rHmDO7++NttKkH0FE1B6VhdZOl5Q98dDbXskPUWlOYmx4VzSqeVNT+NpOhX
6LrBTUZRg2dnkSSncY3JpFLkByQ269vAkL0PluQbe2tOlwFoPDd5md4pvqlv+wQnjElC1Tz1Req0
CGlux5ZGWKlNGSh6ZOV7T073iixpLjJYTxaAqU3bD+ke6THQLHUWQCbuittGlKWD4lkNrlZVtrzx
oYMXyJpt50ngNH8bLzYtVvo1XBvH28e3fGTp6jI/9KXvu7VhSg54Fkq7sQhWLuFjCxqydIZi8iim
sYvoJiyehGZq9Q5FrfxgGU10i0S7gbiWjDFgpFFOBkwEUDiJD7MTkVMUUP3/cLPMw8/Ib1WgH0c7
4/hLgerkoHib4kBIKDmDgayzHITtSkNIPYkaGIbGwhyZ0A6nL3Y8TFGEcl3YTXkoJqhCPerTIR3I
BhhWaYDLSsNmp1PQePLRneOFh4sGzdDpFF3aq0kC079F4LMYYuUmaQZ1M8Wh+TtEY9SJ0fcEITRQ
lk7SNHQs2UcUpEDC7fI8zSt+9FSS07LRqa4pJjvrzbfvXRIkSSB1cbktD/YAKVARFQbvsu07okbc
BJm7jSo1K5N20mF4GxLxq3lYCyzA8ZwFKHTwbk/lIZYEriWh4u0tLEwwuxmYI6kFCgh1dzPG6F//
+cdCmQGtb8oaBbDFajVgNFW/nKoDcigKwNwGlch6mpKtXmWFG8t6C4we4NflUU/ubL4XWAZdIR0i
j6bNh/LdFMsVStK1olWHCNIZygih5+gj1hGXRzk92iSyJH6gxzSi2Jla8X4U1Jj0pmBzHfwhQntt
CF6bZn6P+tj74y2jWTPzw+IRIgObaSTvR2p9mNFGILSDn3G0MGPwtrz109UopYaD2ZjqCknzVzbN
wk91vk/Yogp5ukaESYq7uLpUEJgymGTpEIVDvtWx7ak7NGxsDyGxpr9BUO9WCdpDpSK560EiHjrx
1Hh6sQErtxJ7nS4oeS3laHU+OkSZ86XwbkErrdZDzRikQ9DQUlIi8/eAMunKLM978fhg6vT52DNC
sdD3WDaOEhiwkHgj/6WCO7s1VGCOueojAZNb6baLvDXz49MYnljnrRlPXod4urZYVmvULUkWjXmo
Q+MbYNsr3wNBiKPTR5w0RY+QB/WerEdHLIvx/hDqDm2XlaNy+tGCar+FfgBNfI7L4jdQECLlhF10
0DJbYGI9Tvh4yCb1+HzEPAO+5eVDczbAM+AkkfEBP1CtxY2A65TJUdKsQwD2Dpom6MivGSiGx1qd
om5T0Ux5AiaOelqiDQIChZr3wc4LE2whePfXCpmnPTwWAUYVdVJgBjOH6XhrdbWXFMMQ2YfYgJ1R
o52/LYm3MAUrbem+rUz9gUKYdJsG0XRfa6T5RZ3any/Pyun+noUheLk5cwAdlvaAaYnplikK+2DA
K4V6jcomUli/Lw8iTp9OmtkEq5Tf6AATIRx/6lghgBXCKHkJvaIbN2g7srtxi98XFSxrRyRdcy2P
KMFcNXqr93iSmfB40zrL6aXinrKpUqt7lQsbfLYeBIPvWvps5lsAlCfNtYoHOcnFjpw9/jKlJvou
op1BRIEifGSe0DZ9JEXMPhdoCeE7VBnoOPbqULujGOJH8MDVgzpllYz97NiShkshQu1tFCCwEnvS
JxJ5aCFRWNtfU6Xq+g0al8AMcmEUKWDGUnrSq0l9QaUWuZvKzmQJkrWHdniLyo3vZnIk6l0doXS/
KcBcP4wqWN5Z6Ucy4MnnT4lcyj8vT/mZ3W4KXiBT1djyTPpiygN0puqubIoX3xbtrrRl3FxA4CYb
yHz4w0R2CvotgdoSRTcCjdedHxXxS4lI3co5P91hFkUgdjh9SkujyHu89nlZQBzFffBFNhP/djR8
1Lx1o1oJQc+cJoYhU9KJbIAZLKMzWdSyUsVe9NL7ZrQvQxnhCdNIqSBFMVVCL957KDtuw1YKYHn1
5oaNVruXJ/30SrN48kDTAE1CnmVpkZ17iaFPuRG+yHZl39PMHl76oZI/pLl90MYBbP8fj0fN3AYF
xXNJpqgdT22B5V6cT0P4ksbKbN7id/tJnd9DIQ874Qdr3bhTgAXRgGyRjnFhzzCuxcNMoQGWTsha
osvQ7PFAnpnour+Fnmk49SyvPqKUuhF2bmwG3Nd3uYfrDvYy6gbD98BBETl77oemBi3pB25E6rLS
BzsNOOdfyGsyq+NQrlxMSaabQUt9LnqxFJZAQM53RoZ3CDiRk4SL6AxdW77A1P/jyj9zw6KDdCJl
Bzm3eF7kUpSRNlnRC4WzYI/lu7ejvrnW8D/zdDOMRR2cPITob9mdMgJ50NGcA0xgUkwz5EbZ0SUd
d4KCBWaZobYrOnMWxjequ1G08Y3wIxOFNVnDJq1RV3b8vODHkQtZlwl4g/I/mJsT82oF2Uwpy+KX
MLUfhnj8bVj5wfD8r54Zfajz7vXyhj8NfIlGZ6wz7HVhnDTvLV5KM8zz+KWHpHVrSL54kqzpC4VU
ZeXDTlNa4I8k0JZFoEBkNt9q7+K+xvcE7CsVt7DJ/hb7cvMIzTT5EPX66FRK3W8VT+uv0wZ55BBi
7UrUeeY7yVuoSEBqttGZXuwlq7XyMKbT+WJOSNvC7shQRDZKeLJiDXsILfdkDaHKaRT2gaqAFzAX
Ia5RqHk02V71UnBEUWbHuc2VrRLCZx7V6bbAVqdw8kzrv01i1OQrT6IwCoU5yr9neRK1t2idJulV
H3a4OxVTkWJDUuTiGQKG/zgqaIZuEfFRd5qB9Cc5YF8delXKt52MivxW0rPkgxGyElA3Dfk7Kon6
7yihYtIpRaXfGD7ixEPsodcZwhiEBpsSLmHm2WYeZ5mIwPXxqvhq5y027WYP9g8yRvBqqYDCN1Yb
6rNus/6a+bEdAgG3oi1yjlXlNInZ32lFZvdzoDE+eShXj5uOQsOTjUbgISHZQccg8cqX2kfmL+M4
ou0Bju0GfScJLhyfViP0IpBW1EQBkafrE/O5xrTn3hStsHb42QZwLFvV05DOhm26ERRC9mPBMmAK
yRJvAkK8a7Nt1RufeushLyXvN2k4JJ9waCFSEVx0XyYFxbfNJOJk2+atPIGfgzXmhFnOv5GBzPSw
KWdogdxOgXwVK8ihY6HbQJ+Sx56AZmrGgDA3780r/Dglg1WgSYFx0Tg9VH4sfS2tRm6cTFdQVwzM
En1XGk0jrNM8Uun3YEEnXPptKOETMSI3QiEsBmbuFZ+RXDHULZ4PI9c762Y8SmVO1wY7FxXvYFtu
uw1KsXHm1lpgeG4c4D6w8boq+8xN3WBEiDedCa1LkRDfoyJmbZq+HG+9zLdfYbmZr16np8in+IHM
/6jKja2QkCvCeTedZqVN1QvdVhfhNa6+sII6aN8vvBEq5p6IWpE1mp32wSa4zLCTysmQ2RjZ12Rq
I9RzqJnL6K1suQLEjV9J4WGylcbxRTi46qRjQTQE3jRCIBg+cPjwtDDqGKqQST8ic8PcROd8Sqvw
Cc+15FmVA7QWM2Pyb4IpS++BOo3fI3xPDAc2GuKpkUDtbINeuIYiazsqO6Qi018WGkwQ1KjyHyp8
bFhGyw8+Nhy8r23smV+L1irhKI7Jr7ZNkrtKN0Jgwr6e3w5yqdquZNT+a9nU/mdalnh84k4hP06A
mlH1q8MXvdfjKyUp88StNKB8Dtlf+gmN0fa2NMbgyirh2W10tYeaWk9ymDplXYyfoIwHGMogw4Hg
f6AjpOurmXGDMhedpYG45nNUF+VTHqvyt7Ku4CJAsa2eyqqCzIeUIg8s7Hdxb6MIDI3emnCX0g0J
xhFMiwr5nJcRhySMqcMe/6fMb5DTViYl2gigZYxg9OE3VDSNB3/K/NcsNBB7QmxOS26SGIn1TWc/
dJllfEFCa4I0KSSFUog0Dd/oolI5mCz0R1CT1XAOSnDnoqCmQOP1pLhDXxgtgZ+lZTe3GN+qe6vu
mYYROt8sS+X2XYggfy8bP4PKypDWzVvts6xN/QPLwc7zKf2J7SB1NaxpP9c+hfy3Gn5mjnZAmBjt
YRoI8w9xPyHoWTdoiQ0otj60lp389FU7l1DSLIpn20/Mg+zV06spBp2+n6pgU5V1ydXom/7W1zVU
ilid6XcnIEKn0ocusq9tOR33se7VPw26J+6bxAP6WtFnX48NJFmmFs9LrbG0e/whUYFKda+8QS6g
wdbex9QNPU4F/8XB77TGUa1R/g0zxHskWuufEcUdP6VKOd7YGdE6Njke7O+BKiHFrKAcf0UIozF9
qEnifCC49QsseSTHBLHDkuENqOPCUCIyRfwS+a4+sfe440JEALkno4+ZFYd3qNDkisvaoX+E1Zr+
uUJtflwpIp1i8Eg4KNISkQMoJQFaxKq6jky/3SrVi6pC4MGrwfjYN/p36PrVBwFJdZtXeeZoZRZe
RRqyyVWKEWyfQhbmPWQdDBNbZU/17rx6ltJNxmTPv58V60jsJt8b9uS0+VUBevuqayN1C7fduh6l
bnhKK8241im1rgQlp2HBXLbQbPDneEZRPTgOSiKuWjS2RPXSTSF2L2NuOyHW306bGuKPs7b3Q51E
WraaywAHzQoLj8BH3b4XLuqt9koCc+aDtLmoRv9JUIV46029i7IGWUfETRbZiycV3/vObh98y0JY
T5LESglijteOA1UYo8BX53YXaNllN6QAm936oZG/YH1gbgYqnRuBxd5KFnpmFMKoOSonoqL8uUi6
Ueu2SqPzixecgEIiDI8H3FDWsPSnOQ76m0TBNnXtN7LN8TZAzxdrzngsXzyjhgpeC9XJLStxuZVw
aE8k2237bty3vlhLON/KnYtphGZOUQwIAOo4S/RdNRha7I9J+xJTN4ocj4hyH+iZj2iFKnpXzk0r
pffRJKiw4eRlbIo+GnukOlOEt7O6fkAEI75X9Qi6ay+o5cqxOX0njKuvR7M2u13WKxjt0Lyo8qsk
Fc0DgvCq6TIhLYiZ2Zgu8ZsM0zeV1KpW0BKE0Gajth1YgyFxdSMi7KgDbZoNLgP+xxbvre4Pz4aB
6rcABUOZgmuMuTie/1GWPBrnXfkp5rlw8hadmaIBC3I513nL5N7PNSOwWTGCMOk6wWpZXGBT3ohm
VL3uU7755pabeoMAqGM6xeZ3sEUL8v863GLvGgb6pIPBcPgNbVSHeM0Jt9KWC52xou0NMhe7y184
ZzHLD6S3ABbb4FyyrY7nkWgAiA9Oe5+MAol0jfBcK6LXJG5/SXW+Uv1dnsx5Mt+PtUhyvMhO0LCR
uk9deqeLH2F0uPwtb/CASx+zKDyoSk8pcWD6bvH/3dibxm23nXv9qjvJxtoozlPgXPG+uOoOqWhX
3qywNJZ1AVI4ma4TZLh5PlEDWewW+CC5kam4+qBcLSsOsjgYY8qjZSlOEav1jRIX4MqKWYZtG+eh
WoAoG80AhJOc6FsSB/GQyPWUrWSyyuKyevtd3O8ExPRMESZepLJyFQaelJfjC5r6wxeEg1sc28hn
TVw1rtsSm68s17wnM8dxG8pVg0iN6m18qUaNMiuMXWtX1UNZdh97pU7umrFqoPLKvhvqcfx0eQ0X
e+Ttp2pIltHsQrYMRNDxfpxIMgntjOHFnkzJnU3MwOSRX14eZbHrOcpvCnxAJm0ofwh3HY9S650m
pV1rvowE3B9DtISduKhbJ6a+tPfwC/jrYP8Rd/X/qardfAj/M+edIl7z6+d//Xf1/fW/tmlYfW9+
1e9p7xQ7/iXcKIx/oKqtgXAE9oQc3b/5rkL5h8B/BvI7e5hypEkI80+Su2r8AzzArGA3N3z/UuP+
J90VtusM3aFOB1EVqpH4P7BdAS0Lc4YqGlTZqLTBuT3eMcpsSZfLIaotWCZdhUElbXAyqK6bYVwr
Yh6Xvf4aaobSQennrFJUPh4KXe5QK6oWZxFZVI6U99o3qW1xTmpmaQzTxIOzw751agLtU0IY//hu
gR7/ui7fi4sfx4Nvw3NP8Jc59wqo5x8Pn0xhivDbqLs9WIwtjr65UyiB5mpVYf11LP4jJWPRMPjX
WDpVG5VV57wfj6UlCO6p0qC7SWnv9HRC/F7KNuTxDujMqxRPAQT1aqzKpQxXGzX8evlTjy+bfw7/
RveVBTOuLd6Lqqsk8iecEPpg9r31bGlXzANfHuX4svlrFIqITCrKotBiFx8ZE6VOlieEK0OauBuH
BBkOxmX/pPodYh3tj8vjLdpObwNyetA8EXTLwV8s9qpdUPyhu6K5NhLMDjIw6bUUCcXHuUPN8f1N
JA+DY7REdy09nN8IJH8L5TzbFZlSvKz8lnkK//0k/+u30L+nIm8RLy8+vg5xcVSok7hp10EFNkwo
oeGDlxqu73Weo03TSIZX3wt+8zX9+U2L/cs3P+p9FwnTtX73mb3NzPz71yzufcwr5BAbKA3EBHXS
SdTfZQ9XLTmf/Vgvf/mZvUU7l14EdWtkXmeO/lHxWo+b3h+q+RjV9vVQxs9JUasrEcfZ72FWaD1x
QZLsHA+SmKPSoirHSnNkbyg7a7R30GiIJ69Y2cVrQy02lQ54BytdnbK0GQSObyImbrbFfePDV/kb
M2cDPwHn9YYVOP4oTUaiquZqcgtEpLeAEMrbXmst5/Iop99DW4HTwQWHl4Mw5v/+Lu2No67RC9PK
XeFp8nWW4uPaxUl67bVt/TeGAh0t4DvCSwYLeDwUWuSjR1OsQBIKNyJovMF2slL1k1971f3lrzrd
dSB33sAVNPjp0Cx3XZtHZUWf2R17s7gKcvzUjKQaVlZo3lbHh5qlIetV394IHonjDxoxNpbxM8VD
l0bwL6PWMIybDBtFp1q+6gF4vEZq5+0vf9rpgh0POt807xasHUx0OL0eL2dkpT5ZUtk5WA+YzUZJ
bGNls59O47xUCnYedLqg+SxWjOrZoIsKE660R76+GezyptQbb6U8dvowUDoQb7sP9Uvi3eMv0hQr
SanOYs+l4P2u1YW5nwVBNlqfMo2KJFZYHWeWDRkNG3UGmneUYBabA6lLM9AqpUWuHdbMJpvy3vHM
objFYG+8KSOj3doeAl5/vG4zL4lJRKgEBP3i4jDBomt2GkBfo4nuGFkFXyong8DisFr5wDMTSnoy
t9CsWXrSWkxoEJTd4NNbdic6Hg+5qNpniJCWmxeol+qBjX3y5W8789TyyqIaDpATSga9wuMlrP24
HtQyrAAzRmAr6yaju2bQht4kvQawMiwBIBt5hRORibW4UzVt89FGNeBjaMN5WLlo5tEW55IoeI7Z
aNGCwljUJsMGImGaNBXWHNosg9YkGHgpTRPTqsDx+Wm2t0cXcDDA+0SREq31Mc9sMO5l7mxIvEzI
GwTp3RHtspoUPGD81m68nZZJOHf2deMmtfK9xR3uumz7ZuWbT64FKkFv1WXuvbkmtPjm3uqVqWnq
1lUVfFDrDlZOnFsSXIrs158uNkPBqQUOz7dxkS+GKhrNt6j2tW6fKQjQpqbqXVmyZ19XRqPJbl/2
+hVmm7ixYl1qOqoXYFbT63iX460Qupd/zZnvpgCI8gAiP9TWl2Xbno5L06pS7WI3K2jKmOWTSJTg
UIo8WnlUTo4V2DhggFS/ENTgIC9u3gnaiieJtHELOQ+2FWUODMnA1XgB/rz+2FpfLn/aye3LeAiT
AVam6GaAHT4+VIbURSZatZjVBrb9Ix4mZWc3lXR9eZQF6YLQ9A3yx4ICK+WWXy4nBEQvnARdByzv
kP+qbVrBOdaYiP2FqnIz6jhwxAOs32jQgh0+mNHWjIfwpi+s5jGVYiQCB1DAd5PVhNvLv+3cDKDC
MAOYVRLbJWQb0UkszzKNg4wm5E2nafiX5UmwEj3O+/XouqB6SvzD3wyBPtC8xd4d17D1JD8REwi8
OCwCJ+im+C6cEMF0i7JVrzRJju5rrlRXzT1pL0KUSlc28QJl/LYGcIFnWim68aq6LMT4uJEoOfrc
rh/E6hYlLM8tvSzHRFIVt+ibNpsQrk+EOYcXfGGP2o9QvdJZ6TmmN1wp+0IW0cqzfHZa6IMwK3Ps
vrxRcPZRzRi2NwKNeVhs9YI+NvGU3JgOjxlerqHsOX0nJzf0TaZ9PyBxu3KpnVykc12bp/oN1APQ
aN4f71amSiwhDea8NSOlfCiYjY0Rj/F1Sxfw9yRZA3t0UlaO+Vtt7Xg/zCZlgpLD3D3hBj8e1Whl
XBLzpHc95MX16gMOm/eWJ7mZpKNLJDlIeVxrxtyOH2+jaddl8bVm/uxqG/4dRUy/cVJ/erh8Ek5n
YnYVoOICccE0qQod/yYY40MgV8boikpraQjX6oe6UMrHSSeEkKKpejBHs3i9POjphceWnP1DiJFA
Sy5DlrEEdm0ZOaaY+Nrcjr/jeqsPRbrlaUtXIogz38eTKYA806uCBbWY87TXs9aaENETUVh9xPwa
c8Qsy57jpBJ7ernW3aTp6gpA7zRsoYGJ8qOgIjw/ILNI3Pv9peggY0uLWQ2xIXcDHMRv/Kmu903S
o5orx16w1xqv2hUBQKIE381vGFqPHxq1mFZu4dNnjB8A5Q12Myks2tvHv8QvDBE1cTi5ctVihkvO
fOuZef21rxJ1ZajTS5XuI7HJrIzHXC/rakVUzJEZQJIBB9+faeaFn7JW+3p565x+z6yqSe1fhgMF
C2uxnkXf+r5vMUgvt9VzqaCHLOWB9iOuqrUKw+kuZai/EHJU4oj3jqeuH4NqUIJodGH+JtdGrUMd
lJSQ27tONAd9Dtv642dpfitndOX8akAbWIzIdwF9QrHYQwdpr1WldK/23Z+1vec3YR7lLfGCO0d4
vRgFom2rFQlHXooH6B6idKYojXeXF+p0NzAKkTJSShSn6AIcjzK1mLEP8CfdRCGKSevIuG0jf1jZ
c2fWaDZrgRINZx8UxOKgxa3cUWdDhrdXB/U6z0vjOpW88kkHQe8qaHGsPBxntt9b64RaI9QdIGzH
XzXEbYSdLuOlVijdaBEGpJtKh/2HBsaw9lCe+zhQz7BH6EQjQbHY63UCBd2oJWy9vAYgMai3SPZ/
yzLyojqE+D9eLzIscor5yppfqeMvU3yrMsrRQsi6Km2yp0Z3Gvy295dHOTN/81kCww7hiIrNYv7y
tqNYKSFxFOn+rxS5ecIe7WvDlXT1dwaiM0GmSql2ucmltqo0pdBaFyR09lT2me/gPzvdeVP75zcS
uwGznPlFNygWHk+cZOFJYXly66JcVjxq4Ai3kikVz0MxaCtrtBCzeTu6R2Opx2NNOl6IlkkCjn6P
f9dVRVI5mjmFAzhJxfuoNXVn7FI8VmtcSCo4uyapeXNVZiYhoDbiuumYHubAyDIAC3TGXm0aZ3Yr
vG2GZnoaMhTjD72UIbMsOqCNY5yOJqrmGKK4l9fntDWB8KMKGRuMPUEREP/jT5GqIArw9O1cPD7l
bRBo9X07NM2XET/aLU6U9tb0POjIqT5Jd2odevvR1Iu/sR3nCZ01KGeQ9yL6aUfS21GtOjfXlfLK
V4l6wSC3VxSTxMpQZw7zHPXNetbz7S4WO39sgAsb3OZumZTxfaZpdIVHXyruKjUF2hpoiBJdnuKz
I9JggHA3O1Qtq4gi4yHAu6SjCV4P1zD82n1l+3oCKhPirhYXwePlAc9c+VC9kOyWCZlmKuHxkipT
PUv4jT0gnTx3LRsEnq8aa0pmZz5L59Viyd4CgaVOX5Po3gh+unfLqJDdqE/amzKOqj2ozupBQn/k
b+xU0EBwESi2Qu5axjVppEbQFZvB9ce+2/gjnmwTMNFdF0X5YSwT6Tss/khyoT/2H8PKtl+tlkBo
5ewveClvZ584joo9rwFFqCVNVe7MuK6qYXBHvfUEFvRBe4fVSPCgZVZ3O6oBCCkDTkoTDbLTS+CG
ZUmt7hvJb11fMctrS/fTez8bBBXeJtgJy2pXkokzt/vciJqJ8iAAIKofb4CRxEWOc6l3MSFHlCUz
pGFvp3iXZnin/vjzzcbm5vSicghxd3EV2r0vyTJwRlcOKgi7eQFqcRD+7m+Mwrm16PLBu1q+ir1k
W5M6s9Rp3Xn7pI7ym8LugpUtNh+M48SQOsHsbzbTj+m0L+YtnJSkLzSsNOpxzB5hymmmQ8eevDwy
++HKqLr0qRwGD9Jg1NkrVYo5ijgZnHCdGANBFFhMx4s2hEIfEqT7cBSSJrx5w/Qu8avI8SfPu+oR
gcIJpNBfL8/r2Z2CSO6sPod8w4w4eJ8gYdwgutzOBzdt4s9Va6mOLJe4d8Au3F4e6dylBDfvf0da
fF5NrTKSc0bKuqxyszFK7oMp6VdqGue/B0Y3DWjwP8vXLFX1jKpvxfeIsNhUfiujadVglmaaifzl
b3wRmCZqGLR8YW0fz10Ue20p9dxHcR9DjMplBqzlYuWLzs3bXACFojzX3ZfBZ2kO3PUCd2kd2+Ot
MgKfj4thTUV0bZTFkxErcl0qGnZWaArIz10p4ld5UPHtuDxlZxJyymBzmZXtBgV92bno8RSTIx+7
kWxse9fXLUyfpKzubzo/tT73la3cDJpVfRkKOXlRYyHdeU0b3urpaBkrh/38b0H2hYh+FmZZEp86
gwBc0mvsGlT0WXtpCLepHHweFBONRSP7jWyWm7WhfxM29YSRVujvRitcCQ7OTjwFHyhYhMhYWCw2
UetBspuG3q3sstiLDjZLXtbpSnq2QOz99WjRm1JmAw0Iq0sYqVlAiTRzpryufPMW6nD8MSbq/MAL
WUOG8ozmJqx9cxuNcfYqWU3qeGi0fVEpy33H8UVZi6DPndP3v2cRdepFbPb60GM741nTpq2YAHoS
iGipaDRd3nPnZhiVbFDWBHwAFRYzHMcEE7QzelcZtQbdHH100yL2V663c08HT8FcV5xVBuxFBFu1
vdWJPujdiEgbLQNUeXQoIfSPPupynGZuZyfFHU5isrbRvChf0yM/95X0asDwkqWS1y0OMH1X35x8
YNF5YKc3ZRdVQDHT6unyXJ5bNi5WuESkWUDO7OPdWsXQfYTnD67dZso1RRsE63wtth5HKEfdypSe
HQwoHIm+BsZ9WZ3susiv4V727kTdbjdZSLzlAR5ggaWuMl3n5Vk+vrPEHJEdfyHWfPxhahnELaIb
A6ylMfieqALNABNjrMPY2eJWyYc6hXHW1R/CPAt+ZFAynkaQUNLN1CjS5x6FRkDTLe5RK7f/uaBg
VgqeVROo1C/FDMq4lIe4k3vqKrK2T2duoNw35uNkWWg95QI3GT0Vh8urfC6yn8NbtG9nlZBle9OH
2YvpPZc0RlvhNgzqx1bKI6c1xFcs6j9dHuzcxoWyjxUF0R09qkVcgP6IMcgj558utnqjQQ5Eo02s
CSqd+yQmkBtQ5U9S3uP1HbOgp0pGspLlQfM5VUV88BD+cgw/KG8GRe7+zlfhN6TR2UD/6ERvA11E
2G+smzYYW0gE6ePUdNXz5ak7d+fM2jw0EMEcIEx4/FGhPibkGDRJykae8CNTUmnr40xKI6NqvnmS
bm8jT0MHVO6VlX15dj7BciAgY88UhcV5oU3ZRfn/sHdmy3XjapZ+lYq6LpzgAE4XfdEk96hZsizJ
NwzbskgQAwmQBEA+fa99qqtOpsudjnOuOzLCERmWxc1NEPiH9a8PSqn64viNGqwBvXQkYYd5Vw5U
qgRk/vmvb/aX6wStTKjNIWEMf/a410O0WAwv+Nq5oqiTmNMaaM9+/9dX+dWegzuCnhCT0BgT+imm
g941gpV66OumkeFtPPnijIYUDENmwGr/+lK/enpww4FzNSQqF9Htn5+ewGglSUK+gm8Wu1sOi7rn
JpvV0ZuW7CSe+6klzL1i5jT+F75KlJsxCgGJIHxxLg/3D103wFAn9IkJgr3Ys89sGGHjC9/V3ySh
v3pgqOWgFoe0MEPS/eerAK+bMgt3mxrzmUMtCyfjEtTL4l85+WC9deljXpSXP9stjwhjVDquvt4K
H+4AtwEpah11/ddP69d384+rXBbOH76zth1SEbe4SpDO4S4PpNiFW2H+hRwQDWLE+lBL4dH89GR0
i3VvKGoLMBFxNwtrwPR2S4jaNlw+UgArJRwpA+F+oyf6VREQKkS4Ql3iJMgsflqLo8IwQhAi/HcL
DVyZKJ3dN/M6PWPPT4+N9fY0QW572GBnfOeAWL4Xm/7y19/wL+NxsCsQXSAJxoTJT4Ea3cJpCD3e
PeGaaC9CgG9tGoxf+6lhh3VT9D2ItvhNgbMDD0RgScq2n5P7VvS/82r81cP+4yf5aWPtFQaUeAeW
OE3H5SpUXbTvC6N/87B/cRWo9XHkXfwMUWz46SqY4qctSwakQZvlXWnbeBOlF2P4m6f7i+sgt0CW
g0AKec7PTfZRhtEIz6+wBnddXgMPYA8G/bPfhNmX0O+nCAoNdTgAXaSEaD5ePsUfXpA+6rRqOxHW
IMVEAKtlMLWNQl/xSEXV0qzmvPVeV0HTrWDpjuPvZsp+ESn96fo/vaAqUNokILrXsBszOBrS9buU
XB0MtFhHsbYXy0FoWw5/vWh/cV5AkoSaLiYJLvKsn65qOtNx2MuEdREuwb1EwrrLlFmf4A3x8S9c
CSVHhPbosWHB/Pn7hXnH1op8g/xqytcrTRe922DY8BTE/6SL0t+TRaiSchyAOGrhA/zTpZjrR9ew
PESFk8vSZylonUP3z9n9/d+rxMXFdw3VLtTcfroh2CAbk1BYaugMqrEinboXDutvdTJ0jN/6dO3z
Qwu/l9+NtP6qggu7xH9c+acsJuVTlwKxFtUL5v9QTum66GBpNO82IEZsBZd2dYgXJ3dbd9HksHZa
d3mqxz1Q5fYAVC39HDFyBZ/H3cAwQgw83PT9r5/2L95ZON1jyg5C0st++NNHnITL0OuJwlr4i8aS
i3bHIKT5TQgCv9L/8dYip4D0B0kjlAnIW//8EIJscTDpQGVakS1zRwAh9esWw0Ep3N7iVVVc5IYf
EovJ+Up53X0asnHgNaxsC8iul0bdtkSFtgLeNiaALIZz8mlhhrR32JLUDbw/W4f03gIlbnWbB2ct
i24u19zn6amNox5fqjFZW6dty8b9wHXxpfEjyLXSNENSzgSEJsg0/HrctmVFBWaeovZadt0FI17g
2C+dWgkwtIas/CAbSNjqDG+7qZjxUOwEPWofdRi1E0RFUwirKJNPxS50Alj4UFGR74q1AVA9Gbdn
N2w9ip8K3hIwItCAQ+eWunaXO9PMZ+7Wca4YZloU+kScNPgtA1zQIzwrxAULd225Lg3A0rrgw5sx
cEc4qiRmaj+FqH7Cfq1Pst1kVAMwOFnnbQ+AOiabs6JrcTfd2mR76/rsIDrp5Dkade5q2sZxvzNd
3C5XS6wtAMpRtm1lDx0EWoYpG0qxEM4qg2oDKYe8YK7a0tRjNJkQqj9fhn/CQ9/D99WFPI1qnk/b
Q5S41UBS7jf4N+mAAA28MBAB8bOZLxmL2EuEUhHmsmKrb2AVM74myRRfwH3mDLfiDWDkkI1DJVwX
PykUnjgmDFZNzsQiiiqLadmOI22SsOxb+HiABt/kqKbDI8NeiWhps5LZaXqcEkbnOsw5+gbtjEY+
ACAp7yvZNNl1n2YGXxXY0v4wMR+8wEq/X9E05fEta9cOhivgUekTynZ9XGVzNEVV6juhrzWmu6K9
xGCFrJt40VdF3EDhCLz11qF4gRG3Kmxspo82D8blLsoUnPdGa1/NyhdeZS4Uy1W+KFCpsYS/prly
d+Dcj1cYi5No+wcOfjPEBOme2959CqgskIBRMImyIceMDVROsHYJ4YszFxAiSw+UVd7mt8E8FQSG
XUXr35Y8nxNw56N4K908W4I/BWDqwgbxh1cUboMkiPuDJYZ8DAwFM9gAYWJo77TCEg6UgJGQMaLY
bWqTL4lUgpSqRakLs82++9L3Y36KGZM/hsmwexdiiv6uaTP6Arunfi4FlGFR6bquC2BxGDfAXOQS
WmlZzLGuXDuJ6SSzdTKlSFb2omxgOBQqrhnufbQRXucYWxXVVjDznmQdDPm5UAALNNlov8ysc+NR
z7nku6xvk5eOCGcPIbgVUYXWXXzHOw9nk6zx3b6DjonsZlHA46ijK95Sq+AOv6O8GINdZmAPgsW8
FXe8FXBjITAQrViSAUQt8NBESYo1fDdIs25VEdtvrQlgLRmB88LKJOf0hWGeArC3bNwclkDPeO2h
/TG7v5NFTwXhc1CzIkeYpwq4vlTTtLH7CC93W+kWUqDKNhj2qPLGK4xD9kKdCsooLdmo4nBnzDLC
ijGNZngqew1KXtT2YnpYSISmvYc7NK11wOEE7HK87jdpRFxSsc0UaZmTziz4/Na0pYZpkamRNqnX
yAUTbJGsHICcLQzeTtj9wO0gmizMBfGmL6bUEVtEjWYK5niYamZI64pYPXifJ0+kczraa5jVSIgL
UgfgR8eZq+UyaQUibpgB93DRgJeYkyAPYTJwd/CpwYyn0k26naWdFDxupHYFVNdLMmUQyBF45YfT
NwgVlScPAXHAm5VzEDMingfP85Th/pto6qr/UBoTj7B1oLWdmLpF5bJ4Soa5/5RE8HCrrS7gg8RS
ce61gD1R6Bg2FqIro7PoGf5JPf66mMxz1iiQNeEdSdRvIrf/IcmFTQuMWiDGBVUaTMCfK7Yt5KVW
+YLWfdo+4euSEJU1Kww7A1EPtkG4qIyu44a/45ji1dKTrBogiS4Lis1mXKbnvx/5/392+t9hEvCH
6Kf+On/9tx9qZvN6+1X++F///jQsc/dv//vDsO9f/zQzffln/8kIjvO/Qa0Ed4pLSy+Aqir6b0Zw
+jcoiC/TMKgT/2Fg+gIB/q9hFSTTl2GxfwCCafo3qLjQckGtF5WXy6/7JwDBMFy51DL+kfzAkBB4
1ktkDg8JzEDCAP/PYRRlEzK9i1AHQRrO/zZwukwiMWVjSbN5eYs8TeH3hk5Xdt3FAQJ3mAFhSqls
2mQab+NwS+l1KgGkqs0I4muFutGKiCEW3XZLab/kDw5GaW1RJhvsAh85pcZeqz4QehcHYwHVhYQl
I09o254jN4YIS0IFDlXNUursU7oFEeg+q1LxVGUkgjijnfU6fQWWK8NRJmTUhjlgJqR9gCIcmW9S
mDX9Ekx8HosKvbyoPfAeW0tSgsex+ru4iP04lMjKwXN1RvL5GZN4aVbpiBYwvszXTdzJQQpz4JDg
9k9BRMCbiRg8+75NZMoeklalwUOywFH2nKLnhVqiHzKF+Ra0EvbSYrr3KKyxOWgY2YDpMWZzhJ6F
xUjIN9nOY3+c88JttI4gYJenS7mpuLHDbKI6tluWrTeX0cEe3G4J2/EEqfXm2ls4BS7o4uH2hvUt
mQuynZ3X8/gjzrsCwJPZDhP7KjqEonAhkk6jxL6FQHOUyYq5nyPQSCF/wKR4b750ScbQEkhJTso4
HR05SVil5x/5Ms3LMVyGbfoBwEk4tKWPOaOwY7MuJlEtkOcJALPSWeGohb6VdZC6p9uwHfsWj+QD
RhlpUjO1hWTfDODzTJWWaK36cg7Hor1TDplbWq1xn6a4QdsQ2Jjl+LAMXwQTiHXw80ZMd6CJDPGt
LVSxvRKMK8H5wsNV3DcnK9Jw+kJ9ODWvW9R5/VnPbhjuM60AoChQ7JnYJ0gU6RV3Mf/cjnw+tQ4O
hjPPXumaju8hHO58RRA1wURurJuWdn9fuA8d50NFU1gnd4NzG3z8WoKIvm3h0+a9F/d9O0B6H7e0
Wd50xIW7wrkAl0OcJS6oJ/BbLnaKI13yOlusSnw1iUJ+En5Q0GLQftj3dtseGjKPezxUYkuCNioQ
Tghf8zouOlFOsFyCS2AIiFJVwNb5TePY609FAmWQAmfEseCWe+z29xCXNG1TYeYJhQNw2xhakO04
N7ovY80S9R2iDZCWdvBcSaJboGSG7U5EMDp5yZp8eeNijXaaErZUw7zK+DAUwu7xcjVv+NHo0I9Q
+ZYzjTRHNIH/bmAhZNJzEDLIAIPA2PmRjBtPu7KbuwjHYYDT2D4Bo0nJK7PrZL+tsijce34ZFz4F
qSTJkYzCsRu9whPtwwRQ++xDgnrhOXW673ddsCKx3Xy8iPnOgJkyHzcyyUdU1nGUzatuQqw6zeMK
I1x9RZfJBDsom4AOo5mVOO1WMrwR22noXTmccsoO0cx2O0KackY/ldESLp6YYnf5ZUij4Dw/ZmpL
sj0yTfj4DBIquiKbh2LX5kNSwRxN4HBfSH/NIQAYyhCDLfFVs81yO87hQLuybdBZK4OxzaMdQi/5
auXipnI1Bb+C17a9H1D8FHXcY3yzTEYq4JcdJ+p1ieT2oxloehWmbKssspj3AazpXTu49FF2+evW
JAiUJyjZTqjv6xAhYEP26NkhX+Qk3cHyAqa9HuSSMz4I4kv4oA4n1CRC1DutQ+J9cWGTZJrefOHT
pISPCvveNo68KGrbuxm/s+bpxHZijdfHROXiAPVifNDNsl6rSMhPbS/dw6R4HJ2bbPpAlwNQuYYp
utdkG9/GrRie+8zBQS+Yw+jDQpAAMQk6sSVZ86w0G6L/ncxnUBjgJJCjQGshQJ7j7DUTUSoqv1Bk
phh43JlZ9uK8pCarUMJJPtPU+e2wNSGI1FL4vsTUD7+eAUDqahs1+q4rSLZLXZPzXRiYRpRqiv0P
pOzPs0ktcM/OqldAyvQnvPwwngJipDE7ibkwJNQ5fc+FLW4ZjJnrPFFtHcNc/0aYqfmCxGILr8Uw
u51dBAa00bbt7zLdZw/4mv0plQX/Mo0L2kXhkC9AgeOmkL8E1NSgeFlWYfga3lA6DMcjRhrMi8M5
32JaPgK8MbOUPiIZgM4uzLpXFWT2prU5OQRNSD+l3WTeTOCWPVxx0r2DF/TjSGOY3gsfHG1Gzmve
sbKLx08B9/rW0cI1d+tEEFz3a4j8STpbOZOsVzPEA/j/+ciiOXJl0Bh9XDAQdY5dkDwDUPWN6lGd
wU675jBFCzEQm8yfw3GkWPUBvcnocsfXXIDksm31GoJIvhgkoX4AtMOy5nqG5qFKltk8LGIZrort
EgXEYyTfWDNlZ2jvyKObVl5j5na4C4CdqCNO2reCWXPAqLjd6SAhH2KLAoD/dL+IciQDffDBoPlp
XAdfwoTz4pntbbvHrBu7hm/jR8v6uyJjJxhpN29NGN1nDuBDqjXZYUKHvmjC4FjIxttMzDcm1Mup
70YG98xBBh8Nt7LEpMcVheKpCjXtPhMSRCVcEmqvJD0VrUWkME1n4AUCtAPhz4G9BxYr2hu4Nxab
az75Ajb6OPTeo7hhGHLPBljWS4h+eT9cjU7tlTK9RgIhkvE0RoaLUo+BhXPGfKcm6q8Q3+RHbKjF
tdxQOJCAJX1GBETSLxqGAO27T1e0TgKh9CMXQdyVo9BbXTCYSJdN38wvQqigqU2KGeU6yYdJ1haW
IeNYZy0YaGWeIFBD0x0ByWO4BS57E0VovyERS+FxsHbrkfWLqt2cBjUZw48RjfN1j11O/uA47i/i
mhdkLv2bNB3250FvFcsC8JyaqdVX8WjZsZmLsLYBphFLj/L8m4e5I/yGA30jPIGXfIqiWFbMMxzu
PL+W45q/4tUg664ncXIAg2iJyqET7X5AmPnZC8vISYyXbXsBSSqtlpAt8z4z6/rdw71RloVlw3xH
4dN5aM2ovydeRahiGhTlURP7Qgcrk70hUbHvp2yCHoiOu2Yc76K+z9sdEBuAzHQDTEu0QAXOhFRC
ocXwIdCLqQa3XSeN0+1ejkpdr03iS4zcq8MQ2QGgNpKFexI6u2s4IVGJUFnokk7YRcvUtW7vt2jB
aHMMr+Qmh4CFeQD/4Bns3oueKyCTmXrL4ej1CudL+uqbbn5EDWGABiXb9N7CgewlN9N8tJarvV+G
d/AZgqPuMcTc9kF+M8IB92ZI3bTP8k28SxfFh4XT4Nhxl5a6QFYdDbG8Mzbo6iTtl3pqJ/YIlbOq
po6E+8ZJ+Qz+wXZGbhm+dNn4DOqhQEycBwc4W9sfUaJHdKeyHwOWwAGin6lC+ZWgYJi1peX2EcHB
hCOUUVjfAr5YpWAC3keq6U79lrU3Bq1iRHIexoRb0NzwYfrBRNKTCqsebW9K9aPBI4zP05TKeloW
+UJjdAUHFYiDxezsN4fQ8ditOV4zjKnz5ylR4kAnqW4HdPe+uEGJT1MvqS+RegCTh6w+O8x+RDya
qbW7ow4VCQGSwYBKDkptlZp5gjZOUCgEY96Cg9pHH4oly0lsiCrKyQfZzmUyMhUwU2ELs8sZRz6H
InwXjS49jXxDqKAM5LsFiejJxNL0OyXzEJbWrWnAb8y3fqwany+HaW6iZ9l3vMCKHOd6yCGTh91r
RF9JZJKPJF3FtwhNnRvMxiA8xIDklxU9JnDQpmaoTB+kfTlPavyKFoc8hwq2SunWLB5+3DTYtXEz
1poYmLxJAYeX2sFBGYHcdC8iR2+t9OYQBhwYOiHnRxjgJbfojGJtw7Y7KYGdtAoFSZhgL9GiN5Re
FTun0RagSBYYrMTYZApFn7kHv1D3EfxS0XurQu8yXgHyScoco4ZJTUHpwvhpt8EgEDr+mwFrG7oN
zEDglla02UqIj5H6YcW6W9Qr+Se/OexVZO0a+FgkfXbsdB4/ahKsR+BGaH+2BmWuek7o9OxGjAeU
rvdhhQn9NakWeBNF5dTx0L8s03pjIjU0ZUi46BBZB91x7VS8Q+CS3MeNJQfd0vR7gipUjN7DsNyj
CSBOdOX9tZdb+y2bZD6dWqDDMvj7DWbnaLLCanBNsVNxNkQVK3rPAb8VZrtKhoTpMp6Y3RfZwt9I
nyP0E6kBUmrCqzggWiw7sPk+KISHu7Rp+hPB1vbSLgn7ZvuQga3ZozQ7TOpuoYUsUbvTJeymJA6h
uSN3y7a0dxgEU7SC81Pxgh7lJW51a1CtSAjuyDA3dddnya5PugGm32hC37KYZ7fAW7qvIQLJ3apT
+t0OAxsqkFGDphR9Y2BTmNqTaTS9hl8CCIF5od6yvEUQPdJZwtl4nMfHcSyCvVZCXK3BHHxJeTvt
VN+kUI0YMpY4dJp3Os66DmXjnvLYuIdgEzArRlVsnWsPtRnezYTtljmghwHEN2wXunjmFqqrmFh3
pHO2vFCemz1WxPglCZbgtIIz8n1VWX+tWZ6f52lwh5GsUB0GKjnr9DKcCcvLly4Mm5OZ7foEd4P+
B6h5olqLGIbcA5Yjxhyb7wmKxqiqT91tKj1/DLEx4sRhiysLpEgPXVQILDI/fR2KETNpTdDsI3+p
4IX5KUmD5Vqksj0DrQSAU46voFJK6KecyubLPGt5EwG9c4Z8mV13EEVdkjW+3iZYySRKjqJRDTYR
FgNTw2QSf0mgvQFvYRqv+7gNdzoenkDyZHAtD8NhX8Q9S/fYw9e81P3KII1v2DlsF1GFC0sMYlkj
PtNtcjGk8ziZMyWGOpNIBLGHy/ChaKPpBQKHCVCxYXUI3ZeWU7QD2g3/Ak2Uh7ZNhxEn7LhdOKMd
MmqUTBBOt+i1wJ86PcLtFXN/88U8o86Mt1+1Gejr4if3PIabTCrqkyTaYeo//xyqjVosKV+c5iUZ
iyu02Fj/bRuyojj2GtG9KySPT/CQ1n4fILubDgiS38VkM2g9JndvFU1caXX+EeS9fZsYvDOv/JYv
/d0QovCOvN/D6R04IVHCgenbrFOyfpIE1eveRxefEO3aFwIU3ZkjmL1HtaM5aAYL28pFbZCc4kTz
rApMu2LIHy1ZuBAkjFQygJ9NHbVrusv71agzSeigSqcLd60WgIbg7pQU/GC2ON6Dl5bDo14n72kb
6AMsQXu3gzsSTsNilq5yGQbsORHBD2BhUfkYgmjniwx/M4WW8z0S083tjET0fhpTZ/Fa5NF6jWoO
YAyk1fLTgCNTVCqx4CGvUM+UNhj1M5zHWF6qWaHUVcDTB6o7+X2Zw+QMHMJcLln6xJrF1mZx5Hsw
yQ4Zb4z8f4v9EzoBMKazHgxNcIMqL6PglvSsfwgFvA8jF8dlblR2sxDqnyDN4re4U6RgRPK3FNv9
BG7paiozQWiAjmnMb1fU83fSbOMOZ2uPlkNetLstWdcbPeshKy9c0KYaesb2yWD6x3RoOsBNFXo4
3YquP+wWlLhPATyAxAX9z+AmRINkqHgo1xgBgY+zM7ALW/CIto9FsU3Pq7hCiaPNa86i7sKFXhKQ
JLKYxE9mnIb2njTjgowNK8tJVNl5R9MfsCBc1LcF3bRkzxOjZ5iB5Ab0WZMCrfkZTe00Py4cvZIF
OENYzb7OyZKbAKswbQj4k7ZbinpExt4eBIjpCYAPICScQGLh8N+3DinMDClWc9VFdt2gl2K4ajcn
2XXix/zD9XNffPH51MAfMEDva90NUwyKDBjk2T1yBto/88Klc0lXoLBOdMh7IC4WIH5uYFvqmwe4
mTXDXiBfcKfNYaPcbzPHVVkrk3eFLBl4+hzN+wEz3lvJYiV7W4UZclpfjhh6LYDjippw10C9uZUW
AuT4oZP9KI59aMmyw7XnfZqB0LBrFztfUfj9sL2TOGowxZrZbc94JJtDgLcpubETSJNXhvMVg7S8
iTsAoBaZXQnMMy6H2G8oQ5bbsoUNGDIJLj6RgOQYzSO0PaA8uNpTW0xyvl/JLNcSoPAOXDqQJcie
o9sij+h6E3Lfs7GQhw0xTFymKxgbx4LCRvlaBGgXlgYJVPCcorOFbVf1S4yQq6foeEGjSu6LzeO6
QIiiOvsfU7bmUBZnDTgKEzVly7P21HSYl6x4Yce7ZAUUDZzhlBOwQ2n+GZ2rrNgnKvDXqGb1X4Yg
t1PJwtXWE4L2PfFo9RAhssdiGbKqH/HGIADsUInNssdm8Ct04p5VbLBTBTfG27afHqIh+4xapUOF
sx0fUUlmJXjycS2WSxi4jodMLBm6dNs2wWC8CWH5nc+PAvzgPdbZa75BzwvoWlR1AWhU+RabN5XM
ywnl4PSznOBzWyBb9ui1w8mnQWVlLzA5VPlZvevGP/tczjtr8lcswqnMe4G3Y54bcJ85qveFHXYI
xERpOwWX5YBfKKoRmvjYXqtOdC9mQxBie1C+e00mMFqJ2c8Uc1O6a2ER7idyzKxBTkwRlSm0gTl6
bBNcAXZzrmU1JhtuXELQHRbzskNxPLxPJt1UlnK61dK3HaJnsxanZIJ0omRRgI4rOt/I5iHszVXI
vqJhmO8BdsfLD7rwiqHizsbBzWa2/gg3vitQI9pjHw9yh2byuteReJzy5Cv6bpkqJbb9hzZvQBQI
Wn5KHQUpax2jTzNPxw/M23S3E5I1U2JzFND75TjPNFqu+TgsN+Gy6DcaoMcdTJE4IfYP+nLE5b44
6N2OXaJiTFn09Kpl2n/kCt1xBfSrKFPG7QHw5/Rb19tru3nxGUC+9sWOgIkgC8m+Yzoi+xZIhgIm
vt3XbLrwuqeOPQHLwkoIBO1tGIp1Z9ArqlA9UzsZWxSeLKQRACqbPVYJ3Qdj95IOxdof5lAH2Ni0
66s1KtpHsqTjcUrZD8pVemJ6vYtRXiy5zZ6h9BvrkBNs34C6oSxqbVn45oNClXEKO5l/G5Ic2gRU
ydEvfIcxe4piMx3rbUtelhSgFZgIgPboEMWTWTdXNjPjfSb9V4T6pFLCogCCl7EcEt7esxzQmxRE
6LnOsuUBcdk3iRe5HJsCJ5Lv7yEFnEsELm4fbp16xfS3UTtBw3k3slE/8Zk5VbLei8dtWB/CBZoM
4pdgtxE3nuTSkhqOCL4cmgBSLsHCSsX8qe+ABmp0YQz4JC48cEDGv1oePG5z/LjO6/PK+TFV4LnQ
eXgFlWG46mV6ZGHQHjHfe4TSwgFl6bcbtqznxttth6GjpqTdSA9NqC6YEzPcSJX7c5ig+OMQ7550
RJAPjXgZQwY1SgHMyi1z877VefhDFzNCvCyPLgXh3JSpTpdTFpvvgLmg5oOS1zmDRqzK/XAcBBom
0QzcW6ARg/W0OFh01+rWQjhq0xZStSl9xb5q35bRnamwzYlxY6t46VO7WzSUUGXWT8e5GM6riAhU
kaNArVHGCiXZMHHVHNn4DgN5UJh38ZxIZFZUnZHRKVhZ4H1xB5CH2FXcNOltnGLZjhj8PxaxXOvN
ipcxgDVFaZrwORAhwEBklTX6TOqcdSA2rhcXMw0KhWnTVwgVgHVmGCEUscKWnoUYTdhohYd1yeR6
jy1WrKiNsSlnO2S2L6EIvw9pp2suU6RuNJUHxAcAtzKVXMNih7wXjYdGIRrACYAuqdq64XnkeKTA
SMJbNERVr9Swpz+nts9Re9Hty8YF4kEYgO1ZBvLoxnsN1Ecq3ywaiTvoqjBxbWVejT26bkgo++Qh
niZ3mBkxWxm3o98qQNvfkaAi/ohEWHrobDpshiPWMbb2s0MluGxydQ2mjf4cmjGsshZl7L7xeClz
rY5ZyNq2jDPid0ELyfHSLgd7Acjk3TxTYI7Altopx66BH1nOKBXe+QtxyivoLNa+T67wDNUPuvUN
Cg8KiUvAumcKi9Nr14MG3sHSGgWVBLlBFSn3/VIp/iAzIuxhWobnaA0uXCeeo5aCFlItRQcNVRAv
uN2QOHpjRqzYE9wEvngUlE+kGGGFRZyAb+vsfXBji0HvU/QPaxn6b11Eiq1eiIFFXmMdEGcLJ5gO
jRQFRs9hXOTsezO/NKioXg1rCv1G3o0PaHBDcEfYBcSF4loVMFeUccfIV5Q0EFITkJXCIbyJ4lk8
b02/7kGDx3LV7D1fk7ZGmeohVMXDTDggAIgb04peHJd6vbU1AIYoaHMKOVXfzSDQOnDVUGqO6mDM
gSiYSSnRlmh2oPTqFrGT4WOpqYDUIRrHuYQ0BIXhNOmqBM20HaUM90bDobbowaIuRKe9ZVBOKR/b
ch5S0DBXM7r9iuEtD1BIZPfjCnRgF4jgqGju0ekg6iNYGUMJPliv2BSSO2zV6WFdcS4jdiV1qtLu
jNIEqfVok4c/iAzu/7M7///2/05SePxdbE/TjNIAA18/e05o2ToSqzUteWSPSNj2fF1CNHnX7DfK
6D9rOaG6jjGFDx8G0KVTSHezn0T9jQPkOPs/1J1Hc9zI1qb/y+zRAW8iZmYBlGGxquhlqA1CoqiE
9/7XzwN139skxGJ90m7i3o26W8hCIvPkyXNe46eRV2mZjj2SGarDfjQmRV69/0avGSUAyUFCzDSx
WRTbsCCxvEYh+PYIcjfNwrVGR9Va553VIMqZOv5jh7qwtHKY1MkVhhM8KMI0zul/LxA1P8cHYwUW
WrVm+4UlKagvbYfMy4EyhpJa4vpUZoGshYAX9MDSso0tWU7xGQxF1B3lNlFu5Kmg8KCXBmp4HLvB
QYD3co5K09b/iC39FrrmIeeWmP7v+e885cVYhSJofuI+/v3T/8y8YPucz9CVevmoV0+u/+/Pfy2e
8xnx8uoP65/ol9v2uRrvnmt6sP9Bn8z/5f/0X/6DoXkYCzA0T3mLHgtPowaRvQTR/KQwnfYt2LaE
xVeom59/4W/UjWThLMBnnXlCaKKAcQH30j/Xzf/5X5Ji/AU6eabTzqR0iIIstn+8ChQMCVgAMCkh
NUCvnvX1/vEqsP6aKSb4lsqI8FACYdP959X/2bHM2mlZfVA/L2E37F8eZOIhjPgEjFR5gb6PmkG0
WhocpaqvvtL8QFyoakqLRS/iDEYxwvM3hsI9aQXZL6Ma3avttDNxsn9GOyodd3FT99lv7UIg87Mt
K4sf5hP/N5e0cphUpawOyXEax+I+TSTjsejHxFmZ1Ou+OI7oPzjAK0DTthhMvx8A5kjyAob099Co
vjEZhDQAkK8DQNKr2N9a0TErImkjHFKCHm0nV1JD+aYZleDb7w83MxEQkcIhFf7m6+G0FKq+lURH
m2PCAr9cpU8RjmVffBvzu85Kre/vj/carP73zL4cb14OLygmgIPNqmU8RZ0CpDHlYmeWCHHbEX98
f6TXIfufkUAHIlCgq3M4fT0SfMYiH6f4KCVZc4ykmBJgMHZnCHKvw/U/g4BcQzxv9vVYDiLVkQP7
PjzS/M63I3XuHxUKy4cxqpOd6jflt7Y00QVIsLx8/+1mNNpymSBxwn5hVHbvYh7reJIzuDpHocLz
9opM1zYa4PU7ezLsu2xou/1AdclLYzrPUNXL3zsQ/3lx1MBYojpWsOriQHRoR8aGzPhxLq+LKuy3
oi+r398Ls7uKwYsyir08DGPDxrssD4445hpPrTxKtHWm6HagqDXXo5ub9+d0wV77+VJzEkF1heHQ
KV4cvupAY5JC/jHi9rOvhkL6jPFReIO1nX9rq9LwiJdlvR3nSyJUAXluQeoJVVfoC5v3f8ob24Tt
OP+PbYmg1uLzdllHhPLFseGI9Zoi0VfAwTK3dfJzOtxvjATKDOqxrM0ykPK8jV5syLaS4iwFp9+p
jfhMeSfaVVg2gk+Poov332nBUPw5vVDLkAHgqIEZuWQLaaNWiC7WDh230g/ArOovVhHb3wonntrL
3hLmR8sP6CG2tNe+GlI+FKs2T+0zOeMbO0fnwOFNbcB2pDqvX3gwgIMVpnJQi5ZiO6jo0cPPVD8C
3yoQD5mm46iI9OM0YrCQJnp9hjH4RnxH1gudHs4VBFT0+Xu8mO90ooeFSPIhF+Ct1NFpNjTwLDpd
Y7Xh6i12vz/p+szPcvCXJy9YUnhbRw84edWDrpilDcUmNgAvWPTMuKFY7ee+04ZDFdjtJzxSlQvJ
z7RPVdS07vs/4404+epXLFYZgd7HgUM9GEnB0e7jDfqjHsNyCyrdcLNo7BAjh43UAPs7s+reOAZ0
XDMMVGQBq9tLhR8zi4MQX9VDQ9fzMqbfc6F0Qj3HnHxjF82Evlk/0+IwXVrTNZCL5KJQDhIlyrUP
jHjbBKlMXyRrzunhvjUUcpmaiVupbJCLvV5AXLo7CY2Zg5NNERbSwWhVOG/bYNMUQamFs0YcR3pO
u1Ad1VWGEe8B7EGJhFhqlA8W8FCg/KV2NeDHBEDeqOzxDz42HFVEclED5+I0I61fLHE7A2ehG8NB
ofR56KtaX3OlTW5w8uZiKILhbrIqAd7PKs4t9nnvvj4VFZTFICOS13Iu/rzdvBgZWprUlZK5l8Yw
vkaROFqJUG/XZmfWW9lIeryqaa5i60njXhmS26G0gDZ0ZrEuOCLH1fuL/o2AB54cpy+uqODef1E/
0Ya2x2jT2HdVnmx8WElHkYbOfZgW6sq0AnFXUTS8cOYKPMgdZRO2xjkRizfONIXbq4o2h2lyrVte
kaOgBJiYUUfWwvqYK5N1UIXvXxl1Ja0qw8runHAILzBjcC5huVVemmnZjZn35+yMftJoF99mngks
PZgM4PaLfCxqqSoorb730a/97ptGsRLGsFMo4K7abkwKb0yR1xQN2DyNau8PR6m6z3ZRZisl0KZd
IJumm3VIfSMzqZ/bVPOSXPw4BFt/XpGgEvzilKuEasoEakCYQyF5ThsY+PmN+k5th/ZYpl/BlyZr
cqtspQ+dv05bH3c1TW73XEpwRs+1buSG9t873M3fY78sbSzknubTEg8uWDwgk8GP4OT2ehcJvQE9
Nsr7hgo1/hjIE95MYV2tCozoPVEUCeo1NUDEtv4aqENOnzJ3dn5HFTmoRKCdSUjeWsv8HHQIiXIO
aeeCUFz0dRRSAdiLMRbbyvJNxa0GagPtUEG6zZviAbpDfjfAdFvpRXYlaRwx70/Jryc3M4I7HsJj
c/BbaqW04GKsulf3ohP6ZgycyrVhbMer3hnwBUAH/bZqxexGUz/GVIzOHCSL0sg/H4SBZ6EK9D6W
JylI31ZOLGUfZXV5oUtNuO2AwG8sI5FvE1TPviiDXT1jH0NAjuXQ3w1OsrMiCFoqc7RK4eT99u0D
8AeTgSQvWk6oXL9eIkkmDT59on2Y59NXGSDfTqUxn6O/L/Ta0xrc2l2L9O7C9KtzUp6/nqtIq0AJ
pVJEYsHJ93ps2Gl6rDnR3laK6K7p6XVmiRp/e/+LK2+OAg2CwhuyeajNvR7FCJtCLadgP1ljfkWV
FSAPqGUPSgnmr42lbxLWxDYCPrKixQ3v0UAIBZtSJEuSVpse8wbmjZvZ5e9phc2Lgdc3ZYy1oSBR
DlmccXAWAT/xw5gd9WLIlfQq1Z1w4w+q8OwM+i3mKpmHbcXH92dkntbXgQppS3JXZNsxk/yF1x83
UFyyFLSdGePgPOR21dAk6LJsTWe9CGfdDWCHKnZu5258P690y6GRt+Omi+fCr2Q7iDq2Pg3BvrKM
/KCVMya4DxuQhMrHOo/hj5tKuU6n4VZ0pbnv+8rYGNJYbySuEsCZq/imKnG5RtC+ubf08toBVnM7
KUZ1TMuu88pOPFVy+9D2kXY5RtTds6J0vKqqpbXJH8/kCr/m4QhZUjo252xhLh6/XllWFSZt2ILN
Luf9kVS0+6bA17aVUTr5WlMncebe8etSngdEa5/oyY3rF/87s5r7QublYIEnEa1dbmKsd3/7xkwN
gug0a9jNt5vFrpTDqJjwT7xEt9q/gQuS+i6SHjRo5nar20+BdP/+evw1G6XVoaBuxgadg/Jig2Zx
X5F6VJfwUdB/AJ6+TgLF3MCvPyd0AGRysfapT5HyUivku/GCSwtM0HntECXmWgXO0GxKYai5Vws5
+yRnJjoHdtgZhWv66fRJpTkN1oZFp66tXuuynVn7JgYACimvIdXahdzHk3pRA9YETYQoQrtuEau4
Vvo6TFdRZpvbxKJtvEvrMf8OCSx9lgb0Ne9B+MQTXeXCL7y6TLSPINXiQ6c1zlNdgidfgdIsviqD
jtlbo5oQJ3Q7MPo15IzkqSpaK6U3HNDcog8QXeHzMAEvDWCUb1RYMOBLh9RYO+h0Cy+vk+SpEep0
SJWyx3kN1CEwGPwffU5duJRuXyTxjSVPduyahdY+sfmrHzCGh32cW/S9w7yPKxdKQvKjRngX9wxt
NJ9zK4ruuJ3KP+psUG+hayXCDYoKg3RBC+Rb1sy8NimepsK1uE58jXJT7WiCyv4XPVWQawB+nGgr
n17hPov1GNJDUtuuZenSAwUANdj6SQLlNwqzethPkY53W4XYcQiYeUCgW/hO68JDjpg81Oncpmjz
XdRC6VKBYSCXrmofGvglvhsMpsMKLqBcoMmSNMqWnkBkbiBffVLbNuvQbGn6chMF4BrWmEMHE5jS
CPr22ERW6ME4CaH9oPH8Q8Oa5VKGMPe5yrC7XGkclKBI04y/kteTo9OrG4EHK40oKleytX6fS/pE
T5FKb+01coLIO53ocmVJZtFycUKPDquy0QGjDSsIPJBm9xd1nWoYz+ObCJ5bw57WM2iNXKdVByQc
5F5I2xfLphvdT6VgWwGzoitddehYjGOJlp0akuzFRcXvKeUayRDfFEbuOU6oAEVw4iRft3WQbQMa
hE+AuEM0PbKGVVVr4QDSIcm6j2wDCZSjbIyIKxiA6ddapY87rdbSR7IqtQDGUvrfWiOYP0kmpNZN
w9mxR7WqjwTFYfBQydIe0kwJPgc1dI81qufadzPjnHWNoNSBrtFAWvlNHmLfMI1Ag1iW0Dj9NjNi
Vudo3PeyLj3aaNE36xbCZeQVJhzBxC4TY24L+zK4366ML0RXOeFliM45ZJ44ojwgoTsxuX5jSZYr
W/H4VJhhjSR1mmQQDkSubEMU8sDjW4igukklQmcl8qmAxSIFmeHWLJ52r0dhHm5FZJGfO2peZts+
H+iNj5XRJ55fpSRKae9EwHigLCdegloBZgBj44O2LCAAwmOKu29m1FmyK+tW8MWaDA0Lx1FL5I0D
OeWg9/IE8ibMQODrUfSRhdyaaI+I5LogGQQWmKcIIQg70A9a4vQlbmyGKHcKxgZoxI0m8HxDDu31
NErgoAGOVPscpH3p5Xzkbh3i2PZNN0VU0A6U7Xglqjo3UGcCGHqh5kXz6Nt21FxbjejvjEFVE6+E
htPQcY4jeEKa7X/MCkQDvDLOS91tehrFq0QPCTR+35bxqirh7awABg02Sgi2DOQv7NqYLEvONSA7
ppWuOSqdp2KGa67xBLWttVNYqQ0JsJAAMpU5iiMR5n1X0hQRc3S/sL8J2ESkQBTEnyYrVi9TubQf
tAgtCJBSBhjEPI6ldKugClKtq9IEUBbHINGB/xb1vWmGFiIKFQUCt1HsSKNElhGhkxL4hmtBw6hm
dZP2A81quA0ouGQAeuKIjKRVsvFqSqXpg2YDpvZEp6YXIsonm0sdek5wNozR63UzVFzTQAEB+ALU
BHMkxfYi5EAnWsl1d4Q7CTKlLPL81tRQ3nCtwek/yUrXP8JyVY/MlIHPVWBHH/gA3Z3wLfleDRNJ
8+w060bcpTI5X+dprkfoDkVOiWIDWjbu4ChBtlFFaN07XGktd8rpIHjYkqoHNJamR6cl9XIBx/it
q3UO6JPYgLgEirXAxT4P+xJljc6esPnSOVO8vve17waCh0ctAvTujbwhIsTSFNyrulZ8qsNJ/dbJ
+fA0WGlrrs1ASj9Y3F9v9KhyPkqm3l8BRrQ1V6QZTMqsliFngq6ccLNPhjBcyYrvxxuASvKtHBgF
9OrE4cs41mCYXlXo3MOQV1KAkbBjb3IbAJ7b4M50EYLz/qTqnfJMGda/SWihja4pD+Zd7ht+5JXT
ZNFTI8c+JBFfbqXPJMktaT3u3V0/cUqaNlK1WGTK5Y9eJju8IOp2ORqEShutCzsx2xXKzihcdSzK
fFW0VZxf1obRf3b62jTA1HRWspOpBH0uIyfuVuyrttnBKDCrPfxBxGElKAVS2WrBNukBx7jJ5EQO
OI8s+RArgELcADWNa9R1ksRr00KkeOyBQ/TM2SvHS5FbYdG3o3IgaaFYH0lDUXn9KBG1DSMAKdTM
WicuSsn580C7JvPQi0MMBSpL1XpWBUpxVwxxhrYaiYRCwLsOexoqz4bZtRcKZ03rZrKctZdDo6kx
Qp1aXnrANuzrSs9DsLeaIKTjQaF90YE1lyuSoQmQWqZBOIxBTD3G0ON2vVpnnVtqWHZ5Q6dId1kC
p9sdVTWGAJo1I15pg9Nu7AShUox4lMoHbJa2d1y5pwg6jJZISGYY6VNtdkO/0a2qq4/9aIzaTmBr
e4FeSA15BoNVjYCWGE/B5IurZjKLpz6swGN2WRvf6qklfcvRQeiop2Q6/CepqCq3aR1KQIqeQIKl
OlwScJzoXjOb4Qq1HkEni3ydQwGOZQAwS9SAWssEO2xuI9MlQkMwedMcejfk0cBpd5jvZqUL+xBe
Qm+go3pUiD/khCMXihsgpJ0MLSPJY+HKjo/m88CK6rw6yhJtHRcNREgVHAQbNomgBAUtNfN1ALHz
I3hvcoquDAsqabSi1rD8q891qUT+SliWiDaVZQafQrkyv5t+DwMzA92GBtsQqt/11upvASZWtgtN
HJ6VjnXvbedbuMzEKHrDGB5T2YaywAx6vk0ejVxEz3EOFaQAu20JhYTI1ozPgRQGh1GY9v00CYgh
lFwfNCXQjR2eM8hece1ysFKS/SJc282A9ZUIumLfyFGFLjJYtU+QgcZno+qbYtWAnn4Y6mB4cJAy
BUSr2sS/SfUtZPflwr8O5FDpN07aNv5daVQogsWG0cwZluEjNKQhNOCK2i6gSViRg5Q+ifVRIleA
SRdl89kDnfPWwgjsSyqVDcjyST+ixVGvCyVpgi25PDGl72s7cnVNVq8kpwegDcgxlr2Yf/JFhaQ0
rIIBsVxgdKlxNIB2PkyGnJa7SNZrlIr6Mb1NjNzaEmTCbBuNhT6tBVpvtBzUQIf1lev+M2rt6V0B
cWxd6FnZQni1Y4AG/cQ5qRE+oTOEUgrwKhphhyEZUzibKW2kYKMnvaKsAfHGEylu6/xQ6rKwQfnX
abxK847PNzppoxydWFfFpnB0YXoZumvmSm6nLAap7Rv3QEiTD8Ao/XoTz6Bvr5Pq5rELIvQV9Noq
U1TpxDgBgwihMVMbNb5HYx59bcIhDakb802AnNr1NxJdR/acuhfZphkbSj5dofFNwkkii2r9aCrX
CBFGgxsgPnFT1jSmXEt0nCallE8/jI6a9BrAmPhUhL1ypHU8Aegf4o86mhaXdtIGEDjVfrxz0goD
YHDf7RZRMqt3lWIqSYLGDqFWaqf+hdbVDyD4na0mVanihWjh5lutUqV1RgKmHRHf5p5gwcy4KDD9
OnDq6gGUUb8m/zByqVO1iwjmHnpZuFncFVPVPWS6kE2X6zS2n3YfN99SqK2PY5KNd8gnBHDtnCbK
Zrxsnq2cMmvMC4Isfi71CP0Pmauk3NOG8SXXoeY8t52KCimzQR++V0nDogj0ejhOgpdZF3XdPWpU
FiU3UoT6fRgFAi/9oBWbohx9phmTwXuU7PLEEzC5r+hGJz+sKUIf2oHA+BkT0C5YS6ESqZ5Qcuhb
oHqRxJbQt+svKiu2Fa5XZR24eVk5lUdlO4ZFhdgUxURnaEAhFxBhPKk1wN2h5zUeAIu1rKvON+IN
BKtJcCD7AFHLSDxT0rI6jxPYxLK4kYbPZhW1+taCYPgjUTp1Z2ijT+WLqPQ4dyaugmYcwx1foV8T
5TOxDlR1+OhUbPA6qdNrWySt8NK+0bdhPQVc78zYqEHJzxccdVL7O9h/CnVXqkwbq7QHeAFOZx6n
GL8Qj7wQybKuHHUPFXbxLahqWXg6yhbmygmAeLioC/A4B002z+5hNrimmko3rapPDQRS7jorrj79
jymupHZTAdlMPCAi/UD9wrEe0eNUjmNf1nd1B+gs8ZkwN0PhXHdhszif65YAsinqxlLcDjAt/HkT
kLQ3iVb6DIRphJ1Y0gLf9Jqc/oiRinsoIxt2z4RhV0Iq5Tg8yUjCOUFFyQ7Cr4DLpmnJlHhWRB63
TiG/dRspNbJLAyplsKmMlmw6zcOx5v5kQRMwAzihsEwDowNuasCeMvNhcrwGlvsXXa0yvDlTv4g5
cqT8WlTCgexa2jBRI7kqribiv4RPb8hNMx+k8bGptFLzkmaw802fR/YDTMmq2sADFR9+lnF+C1r3
P8PNXRfP2X1TPT83x6/F/wfgObqyLypavwhX3QRhEhYFCLr6JeTu59/6G0GHnN1fpgwijAY2Qt/g
P/8DoMOW6y/cGuAgsyTo0cyNzn/wc6r8FzUxE2COgf0O/81/4XP6X0hdUQScZcOpeYCu+h343Ou+
ukTHit9En3VR54OoAiPMSKfDYPY7vR+eUCjRPeggqMEo/doYE3vjT/KZcvzr4vO/o8211BdtVbuP
UPb0nfHQqs13Xcseh3D4rMvZg2QaXyOlPQORWFT9/x1nUUwESBxAESqHg8h1GGeD7yi3A8qiV0kU
NbdmL4+3WJbb+zzTrY8ZCtcI7nVBcKRknNpuAn/+DlXDOkXsEGv5M92n15XOf3/UolAsSKNJXwNU
YOzqq2MbtG5boARa4Zxrkb4uSf87Aovl5fTmFUYOeVV3B0XyL0qrP+A2aK0aMT7Cm7XWL5b3G33F
U4Oorwfx1THuZTu1d1ZjkyfkEJkvKLWupXOWH6cGYNu9fAs9RWwiNMruICVO/J0u63BRqYgemJOd
3jZUD733X+QncuPffsS/07VojFqCZMQKi/7Ala/8oOd5Dv8c2QCBsw/mZTUodZ1bRFnJWG6Xo/zV
TIJ2wyale4sqVXuQnDD4VPoNTlkCVtBdPzgRsl6VGl6PcBJVt7P1+DIou/JMC2DRRP3vT55DyMu5
yXWKghqQ/UOUYE3iNCi4GoWQH9pkRJ4HsWuE0FHTTT+PaoFEZJVQps7CEpzZn83ZEknnKxWZJw6R
hyQuPNsObkqtfsrRHYDXO0uqeG1p3PT6J4qDWwrz3HpgAkfO2ujaHdh3D+VsL6n120mkaymLtqF1
Zmped0f+nZlFIJvaOorxi+wOpL0aneQWvsb773xiPS4xvDTB0dxMeLIoPkK5hJ0eepF/RcZzZked
CAzm/M9fRMWiC6xSGvio3Xgji41sH6Ni+/5vPzUri5iDUGiPwigRQa8+6sVR68/Yp5+ak0Wk0bu6
HDW6qIfA1r3Iuk6R353gWNIdODPrp375IszArHFyNZxnXaFaFLmdf8a15NRsL8KL2VJisfvA3peI
Kq5JjI91auzooJ1z8zo1wCKspI7aiaA1w4M+VGg/dJns6ikCs3oz3rz/VU8co0uhbrLLuii1wtq3
sryjVCOQD3O+I4t6ORliV5vjOcP2E5956bQoI1+cdZVv70PhbLnwu4iYrJs48FTr8f1XOfGZl2gQ
YJmhbEWqvac6dZEM2bbM029/9uj5pV5sK7nUw2A0GnufirbdRLH8zDXSPBMIT/3uxZ6VckfITcHD
fVkligV2vUpG+YwLxokVtHQVTUolTIPCsvaKoRzGJr7jTnaDnvbd+xNz6vGLzdv1iQL1z7fg41p3
NSpVFBxvZcve/NnjFzu3G5ByNyrD3FPQh0BPt0lCWUjR69X7zz819YsNrNJxHaRCmPuybT00jWDz
nvnlJ5LhpR1wBIu0z6bM3AeZiUNG5X+09f5RxOKqDtT7kb6cG9jVn21ifXGUS/7YZH3hG/tRii1a
RMY2FMVTUyZ3UVZQzaRo9f58nYgWS7RTPXVOqcUMhLbOHkDcpmv7ht4pQjBzKVopUFN5f6R5Z72R
UOmLM7iuZ+PfnpHQLa1dq2MYH6jHKm/yyyaEZv7+MCcWwNKySAkBC9iUZ/boaFJgdwbVtbXpz84d
fbGxKYRxNS5ZXWkp6ZdyToVlBsGeefqpGZpf6UVMgmhZh2U4/3T7a5Z81QFyFo/deCaYnnr6YmMn
OXrbYRYSN/JbuCocc5QpBrdFTvf9mT8ROfTF1gZGhL8SzgT7jK46VkD5M82ylgkS5hmfmlOvsNjc
IJIEzRNs9nIVqTgx51tcm3JXpi2MhuY5LMipJbQ4o2UHLAeNFAtFxzJGoh3dhrz8+keTpC02dtKh
+aAXpbXvaKpeiFxFWt5ytgPydX82wAKth7hKUOUYdO5lcJ1unkKYxLndpfh2Bs16YnaWni9BgRCy
PQJ/ltU2QstMR9G0D878+lMPn7/8iy0AKAyXg9xHopW6ndvPQjNoaP1ZXvqL1V6kFYrZO+a+qnsX
kNJjXtrCtSqlAHZyzsD2xC7Q5jd78QajJrRCzy2mJ9Q+9K362Inyq6rQvP+z77vYxpToe9HiWL8P
m4MvqlWk09LHQeP9p5/YYUvaip9lgAmAs+3rcJeHt2XTXKe6tZJoS7w/wKnpWW7hxp/ygEvoPm3C
p0yrnM9pLKr7pCvqM1H01AiL3RvFNmKzLR9AD2oBXCbzV3k3qCu0s/MzQ5yYJXWxidsKIYE65CU6
/6tRS5sKS4AwEtSno/X703RiHywxt7DCxIilWHEw6IV91IStbR3ciHbvP30B2//vfXjm3b5cpEJr
GqmlkXyYUAT1IqNJg43fJckX25R8rEcG6xMYJuCe0pQgtSvbUjorltTdA6IezZlfoc5L9o2MYMnu
q31oDX5W5wcJ2Pc6EX31TWnkdqf5Ap2/No1oESaJjDeHrkuOi5IzOYOTgjDaJqhDbtEZH/eBboW3
MdgrL0kma28D7gpWUzj6NyF+DnRucWpA6dVfhYE/IEosLOlQdOXZQ/tEWvgLNNFBxAQ+dHXQsGOc
6L1ZAg2EYrLBsgEniVxr7FWUoJMCmc0QcNS52/tPDPRb07eINDHCPw76IMmho1XX+93noTQv8aO4
hEeKzoRYIcp1KWnHhp8FyoXm2DALO2JeYUL2Vm/MqcNWxEDd+P1VdWLj/fzMLyIfhZzQ7powOaCw
0l02kPV3SmRIV5FTl2e2xQIl/+/CVV8vXM0cYxnVneSgGIVdXzkB7Vs3ThLMS+iEQzARYwQxAHVT
8AmdDARM6mQKtZTi6iHQj5BixgP4/+b7++98KhIswlngx2XXAKY6FDoytVwM6FcZ+CdMvpqs27w9
V/b8uSfe+tiLqJY2hQSfz8kOVJziL+yJ7FIGuXeJi4/iTZOKTwN17MqtQeVfjEz7hkuiWHEbqg55
N6YffaMcLjOY5j+6eMDrfpQlwFMwzRUbFb+uu4HfBgxIoFm5hxHc3zSDIuO/lCufswggShsJQKSB
04xnkrkTy2VpXDaEJjo6ClOXONdKHB+C/Ca0yjN1nBPfZcmxbW25RscljQ9YQMhgzsb8gv478jDs
i30ljcUZjsSJOP1zb75Y80KxAWvg0X3oKnzPcitZg5A9V0Y4VdD9aU/34ulzQ8/upyw/FE5+4UcA
BwKKUrTUMRyotGvHpsZjusE5o+VTkzZ/qRfDtXUeoTKZ5gezQVU2rDxdRUm5oZ5z+0e7ZYmGd1pA
dQB1GCC6DORDg8onsmkZy+79559q7SyZecj+DE3TKNmhUO3p2zRO9gYJYW1VI413kReBsquiIvuk
9cZ4KKKQMwNnn8s8UKsPptCUVVN0EQijKj1Tqzk1o4twpehCB6qqZ4eosrGW7K+LXH6KB+PQhsm5
lPnEPpIXyUhV5o3m5FF+QLdsCzRed4uhv1WQ0Xl/Uk8s8aX5KB57viYPQ3QQGCx9VUMFGEje6mc2
0In6g7zIRKJS1TC/ZqMK+RiLBySOvUK/jacnzrL3f/+Jb7C0DU8qmPiiZYRW6kFJGdKAjqS+bmUN
tn1+bq+e+gqLvTM4ceYo5RxwulljS2DVR8pm/1k4W9Ln6dKPuDtDAVCBiqfSd/RLXFSMV4V0Jhc7
NUmLW4VcC1Wu53gZDPQErXCVacBArWvJuXv/K5xaRYudYNBxyeywzQ5OqOFvke8MS1392aMXZ3Af
IMAYqJQU+8psDsgjrlvJl/7slFrafNekMRF2IdFBDornqas/NSLd+Sra++//+LfXDaJIr2MuFmJo
PckJctlCOYLde4585RKMwPP7j3972tUlU0epscFLh2wEp97chrKxzeTqzJI59ejFkokcFAZQwR73
YtDvDdE9gA17eP9Xv70aVWfxRU2kqfKqT8d91PfXTWHd6GEM+cQu1hLY8j+c+UVG5VD6bCcnHvd2
Kd9EsnRbhcaloQMu/6OXsBdftpYqvatMe9hHs59E/qVEuxNRWAwv8vX7I5xYO/ai1FPrJL+j7Qz7
ptolMzwowJlOvX//4fPP/DXhRBvl9cLsM3S1AWaP+7Zrm8cmxqbB1apYuxZQzw5Rlw8bvIGMXaQB
mE3w0P32/rgnlpU9r4kXScg4xlqNBPawRzciv48kzucWhNrqz54+T+WLp8fjhO1Maw17icbbQNmq
mP6s8Kba8wu9ePRg2yWpv4lgm35b5OBLi8vG/6OyjLokBdexQblcVYa9PR3T+Dumpnr1WERnYtzb
ZzCY29e/HDXGHBhC4uwD4/uoAQ7uIzf1Y7dLG8pkH9+f+VODLPa06JouQMQeplaXrFMVewP7YDjp
ZkRUeAjOhLsTgcNe7OkEK0pRhOxpC4E+x3mK2+ag6k94qZx5ixMDWItN3dUz3Wli/SgcvYg1Y81R
1IcqLr4jivJnPWLVWuzrGYCo0/Ef9n7xlHXtwcHyDc3qzfsfQp1n/NedjR35688NJLQ0grbKD70H
f3lTbqNVttHX1kZZ5R7Wfh6Gvbtui/f7MdtKK3Fm62nzR3hr3MXHAR3iA9eh3NOsxrWx+aa47RZL
7HXuPXfup8PhSvO+friH7baGtOWq7v3376135p1PrD5nMaXWaGVCOJwozWpaAabfhGvStF191V0n
q+niCX7DRoGW9LVyC695zrat23qR568TTztzHiwkKv5Tu1CdeU29CBCpRdBUJc5iwzU21P1X4fru
xnZtt975LkWKbXTmbU9cg/728n4x0oh4aoIDzrgHoep8Th7jy8lf2Tc4Sj9pP/BeRe8fy1ZxJmL/
vFT/+mFVZxH5FLyXMPphOPtoXYurYTV7MYF6cjv3KboaV+qGdBiY6zq4GM5crE5O5iJm4YgXw0Rj
zHJNB9xL18jgu4iKupqnecpaXoF9/rNj9hcUZCeQ8GuMYZ/AH5eSboX7rwjOfSvtzV0BIfb1quiC
LisEIuh7NJF/QCntj/mxXnVr50f9AAbxPj8HezxxoC8l/+I2CuyCwLIPdg1mzuvpYG3gDayyFVLL
W+voX0Po/m5vyk22Tc8MOq+AN1aGtVgZpTpqSDkTLlFXTja1qcceliMf3t/UJ4qBs0Tkqw2VBGYq
S4I3KpEe32iraIORyg6My6Fyx33i2We+0am3WKy1NPANDW3WYR8q6qrQPzv1uZ74iRK4ai1icTfm
mj3U/bCvYbFdxXXh/D/Orqy3bZ7p/iIB1EZRt1psy4rj7E1yI6R9Wu0rqfXXf8e9+JDyjSwgKFCg
LkCKywyHwzPn3IHFiIWFnkXBApB+7k6Qn9kl2mCcipYWHpsiFQzjM3lsiNnvwcxg3+SoEzrYdmv8
sPNmhMh5VN3U2ZADaI+KH3VOdNSAj6mHZD/EyprUAoPT9TX4m+b+aoUlpw6YblyB03yCU6sCdj+9
RvflLT2yPSraXAiWAhRxtm4HZ3GJl78J7qBq/8ifQL+28QXG18eZJqMeF5JoAnlwVKM7woNxuorz
Cp55p3bOT/5DkDo/i111npz9zdvH7KkuNgdxPu4u3uJy1KE+w093isf8Lfd7iSW/mBIZBUkhNMHA
RzWFxNglgwYhtWdVGzeGu3J6azLBQ5n3CkPNISLYA/cnT3HMA0CpjuL+Fo4FzyF8hrMz9/DkCwMg
GyHi6ixLbgqFgbOiGLA10F3veh+vCDeQ7duBD3I3+6h1dWf8yQKocDm2YzncB7WRo2MRuAOhQxx1
tdscxLH/Zb9nt/RXBH3i2THdxI82jHQFsIuKsH+9QWLE3aTV+MIOu0C9icNqV7uWC8kpzEl6E+8b
nyKuEOgTarNbD3Vriy15OLAntRaUVLAcsCwwmHtIn1N1w8OtOB4qObihN9gcXYyrN3bAURbDzw2r
vazaV1tU+3eusqjXlCVHw8Ov+AViM85lI4F8/BY6g/v31kGVnY/3K7f3pj/68bJSx/EG9ConvnGh
+fuQ+dUXSI6PQfwsjxi+AGrLXrTX/PyQ4BSPfXGIbqIbCNZ4nW+fyA75WD/zFS/yma8HYodi2B9b
lqqv+Q7Je41WW1k43rGr72cfoljn6DjcLB6EGdwCu2cIgU1+0AItaA6V89G4lZscxak+N0d+1g6o
sb0zvY0luazpFxMiwzbbdpgyrmBCrNab4MDiBwtH2iU+FofmAIk9+115R7V2cgupNgc8ECGKiw5b
3f994P+qeylA7oYK123IJ4eDZ7ivvTM64Dpy2T75L7uLDyaoLm71ECfgc7RjZ34zfBi70qt3QMNh
dVR/8DVH8bbWZS2ANaXkw5QtBUuTS6wCTuKzeGpQJfqD3lnPMQKkG35Gnc1P9e76zK+FEabk2sDA
D0kqAH7C5Ww9VnfKz/KEJLQ/78yjdoNV3kCf/H3Y+mqKJQeFE3yEkPZlsx2bm+oOWrL7eg/Jmx17
tPYLgmPTJQ7ewfdmMO+vj23FgchYUTtjgw2GJHSZqG7dQdUhLjb87YrjMyXfBG2yOskJZq3pQSTA
92xO3AuS5vqHr8UVpuShiNVVhF4O0W5XgU0DoOJ7M2gP8W150MP2ufW0X4W5M858Z/viZ34yHEh8
ONUp+a2/bXzCpauv1ktyUeD0NAd+OfKG3exWQROwfXzo94WXH3F73EMkzkNBNzZ/HzA4qWY/bkTN
q9tfcktksRetsTUEtqD8eG3uxlP+rAXzOQ+sY/5WHNPHYSueWNv9MtK0j1D42dX6FNJ9ehieyCl7
pIih2Ss71GcUtyff24oy0BR8DXGpRxhTbM5elumezqONzfL3PfSLlZKhpeOcQfwa9IRhcjPt6N58
zQ/6IT6ymzSA3GLQB1AlPdsbnnpl48sAU9710LSJMWF2dLbYm0KCqP1xfcutDkRyEZA5YyjZBrMS
uS8f8NSDKts341l7a0Hh4hhgroG60+gw4SjB1svP2nAuruNTrgDvhUxXwKeGS9QCWo8wgpKfWW68
W634H0NyEkCbjqNiIOmn0MLJqv2yWS+31rLkH7iKx+o4QUb0QvyqJD9LMW28F15OvK82k2T27TSO
8SVRFQ6D6UC0Fc7nF8mem+mXUWHuuy0jX7mPy0ylM2i8mkQjl4jaOGo+6sx3mac8NGHn1zegkT+k
u+xkBSiu9yP/+v5amTQZfLpMEYbWwqPx5SmvngHT2TgMVuJJXYoe1GThChQ4sYka7kTQj4nBbyAi
3ZvmesvIV9ZFxp0SGiuCXhxI5y2v6Ud8qx3BKLtTQ+XW8pVTHcR3yUN3Wx2jjTvP2oGtS4EBMKEj
szpYevQObh4bkmJP5o/yvn6O3uLew/XRb3cz3UehdhP/6g96cH2VVrA+moxTBZ/eAH0qjDR3Sge0
XtNOeFC8DCCUhgA5dwHc9pLb5k8elEHzYR+rBw3prkvksOWsV5yCDGItF1ZVtMZ6cjG+dmw3JuaJ
a4N3fYB/m/nCxGSKPT2JwdfUYIBgU/NNB+JsDt+PJ47rYue9PyUIvYud+bPe5yfmVSHHrR3XdKf7
XfjggvPxt2/fFaetzOzaaCVfwoYBOnhqj9cVbQIpiYmCSFYRtxms3fUBr9md5FIWcE0Cog4f21kp
iANukvz39YbX8kd/c+2fvHdRmxRMKNiiqK7zoYrkQd9qNwXQZD9PB+iN4QqlHmfsjuo0H8ozPXRw
Kdf7Xpk1GQTLuQD+csQiTkJ1oAyXgqqqtTdmbK1xyaHkYplpN8JTjQNoLC91qstBMU3/+qevBVgy
/jWFmi3YuvDt+tl87Z6MF3IqHrsw2omX9D/rZU4cdSOKXPHyMsY1NhY7yXP0ZNnguJpyVyQNuBl/
gEldT/9YQLgu6rB12l7iwy/sSsaiWqUWjaBXnsJXzX0HB4n39H7KHVzwTz/T4+5n7exS5yHxkCkq
nMm19xTJXuL8SZAQy5w/4ct94b5cn+GVHa9dfv+0L4dxypuhx+FWEP2PSVsf1J4bTa9lwP7awqe2
U8UsgO9F22A++6MXLlipUzBMPTeP0BR9r255AKpGvACY99Nx8E2Xhtn3YlhNchQzAStu22IxzQbs
YF3v1OOy4RPXDpu/o/00KkiZUzCwweVGzxB08/tTeszOURChjhx5ysFX9uQGRPu4HBZ4P3u4vkxr
ZiZdNMDHDmqZCvHZSE6G8VQmH7N9uN702guNjO9sgLxVihmTBTqT83Bjhul9+QxKnmN7h/U5pmfL
azf6WtltMtqzieMW0i6YO/CouzWUBoS1kRywvrYoGd9Z2iOUlC/mu2TPNWrUVFC2i9H0wWHkTpv8
8Jf984XdyjjPImuGrrXQy3TWz/OxCWwHmArk38i586Nf1xdkxRP9XadPG0wruQIGIKw1mPZuBnGr
tUi9ERsMmMkNxId9MpuHMi03Jm5tSSQHwHE00DJDb2bz1Ogfrb7R7toopBtFOZAZWruXG1IGUuj5
NgODxzxCiJE/Fgl3wRnnGNrGtpJI8v//xfbv75+mTB/x3D9EEwKDQnPSKuhAiQcGVAfcdSj0R1YU
2qea8Wwl9KZt70AT6VxfqhWzlF/oR6KCTw9SzWEf3UE6NKtfYrbxcEpXtpps8UyBTouFden65bmJ
Cm+0rOM8lvdcKTaWaGXpZUDqrENmYaqFFdjZsHhCq/iDqepbG2vtjizjUfMLO9WilFag6rqIndLo
k/1g9jroOVQaKKgg2VlFVeynumigkm30ewBnuJtxmx0m63cLwSxXr+oWLGrmMDF/YCzfOIBXvIUM
Zu0iKCeBqtIKagVkS+2bvYA6eLm3bRAnplvc8CubQ8az0jyq4qG0WdANo35OFo2e9YwCT5PVW757
rYvL75/2PYTIciF61Q5QTdJ9jFk67EsjjSF/TIyNo3StC8k/qHThdQP+j6BARtQB69ipJt1/8bLF
QfH3df4Ln3phTfo8hggyGuUAeaRA1+I+1IzEBuemyLyF1rOjjin7L1VR3c6Mie3tPouetFqMh2Jg
+kGP6xZqux1IoKEaxM1AQyWZz42InxdFh1KWYiT4p5rvCIoydvGsIheYNPyl1Ej9pCZ19ahNNMHJ
nRWHdFnse7BfLh43rAY0jnEXaLEqPKhsLDuL28JNMyhxorxCedIWK7sBKhngq6kHstvR8nQKBt1O
IQq/tHhhIvGRTw05XsrPgjLNyQ+1q6f/qJbXP6281KjbkwRcDBqKcILWqHkA7W39ZeoFmJbnsYP2
lGk2O0EJnubiDGS4xYgMSleNQPq0XRpYGkoV8eY0kh3EkFsUAmS5hoiDCQi4l7164lD4cdpJWM1+
MUo84cUxqEPBe+bVoJ3VXBV1WDezVYt7xZ7FeSlH5LYn0r1+yzcSKQYDy3ZEe476dK5oLZbUuBEQ
DIEcfPzNDqTLGidzk05Q/AsmJS3dogaxYVtAb6Frqy0Z1rXNLzlhEClb6VLESqBD63XCakGuOFOb
jWTM114Iajj/7nzdxos42FtZ0Gf9E8Q6VVeJKFSnrfe5YVCxpvXT9aX42tFD+evfjipmghMst+0A
lN13DV66i2LaOENWokeIh/7b9gBKUkMtDDuodF4GaqsPYKgTiXDGWsARRVTZ55YFdRzu2FCWc7qq
qA9IAcdgsisQEIJSYgTp0cxFGg4M+/D6kL8+PiFR8+9nVbUGCspJsTBkdT8Xe4N24HEyUSKz8Uq0
NqeS6wWpOCjqIQoAwdEGkoCKq9bzRjiz1vTl909efbA0E9LJEwsikzb7KW40J4kKutH62sxI/laz
RpPEVgG7BPLEzUAt5IwMcBDCz3GLd8vr8782Bsn687iooiG1rSDn9CFm84HU49ZTyNdWCQLGf+en
sIusApUyC8AHGhQd0JDDdGp1dXf909fMUjL6YqFQD8iZHdiTDkXzqRuX05DT3AGOJ/crGKrh1WOV
BNe7W1kPGX4uakhW9EodBfDf7ESJyl5M1g63ndaQB2shWzeklVmTQeh6LVIgCZgVNHTZdaAN1qb+
MIlvhauqjEIXXFeG0iqVAKrzoGwuafs0UF0PNF1kbwNRtm72a6OQ7JpE2gJ0KmZLndUflcme0jw9
Wunw53uLIVm1Hi1lyhbCAjIBWDHdLGrssfaYTxuB59piS6bd5dAFAGI7CmwDFHWjWRhuF0enNu9A
U99sdLI2R5KFW9C9qMGdGAUQog9qcPE7BqtAI9f2/vdmSTLuLI+WXDNxcOX5YwYy7ko98hIv/+bG
obJigUwy8IaMag5lcyWATgVz2dAiZ1/xkxBTcox0+JECikrfG4ps7ODaTkc+qWFjvkwpKKdNvB60
IHUfN16pVhZDBqLXy2IUF8GvUI2YX1eIbjWRnPNp+HF9ACuOVsagN3MKEl/RirAyhwuNyJC56WRs
vKysfbx0uJdjYdHK1NrQVJ6U8ladnwq6sUlXMuIQtvvXi6fUHkXcVmrY1plyGDSjfilquzyIgdkH
S7fyx7xTix1lyvxnNsr2rKkzINjWkiK7M4rkLoKl3tsJ9OZdiGuxG32EHng1DNxpmmS8A1373Lux
fQnbSAzVlh30mPtANKO5VcZ6iZ/+9+qiykhdRc1ssbBmDvMIUgt9yT3wchw6vRkctWzvQXnzOsab
NAKX3f9Vb5LvIIoNwRWDq+FQ9xZq96MK7Ow5uMp7oxEeSwYwus096s+9KFOAEisy0CUL3eohCqFv
+d+/mN2vvkJyLgL6KlDSrZYQHPvQ/uEGbQGNj3Cj9owoRYA3Mz3/adcFgv6xJfW7Oc7DAZwe4Hxu
G32vdTEuKQUSAqRWDWeByMlTZS3g/tah5JaLnt2OE00/oOJQvBeqKM5l24iPYSlnUM/XoG9gafo6
WQbxqdnondtytdZwC9MRci5tF5rzVN0BTNPcoYYXYhQZ6FP34JpSwW1azS8DE8sdsXnuUbPmPiGg
Mfds1uteNyv9fTZ2tqc1jbaPSWz8mAHYRbfVdOg7bu6RmmsP3aRweKBR84gwS69qdfE8l2XRO2Y2
zzc22KGO4AhedqNCAEiLq3yvoubI1Yy5QiVNYdwjwBA+mBf1xOUl6ONRYmMmGujFSVqDQZojf2nl
Az8uQzWGSdeU0PCrNFN1qmnofn3Pb0g+vM9TDjWMQYR0WmavBW2xB3Yg9k2vJ3nwGG/mUVoPXQhd
nV/gLzhm1IaODrbB9/y2LIdpDxprYly9w1Z963AiqOWpjj7iaqtIbOUIksHK+mTwpaG0DasCVzGA
s3YUN2mIQlnHzNLfUDz89K11kEHIfIE2I7iTWWDneFJIyHtfRxtHw9oYZO8NeaKkErUaQrkI+b2i
9uKyCVJjOM8CZ0VvZ7vvjUF25bVeDMolLR5P2nOm189l0nrXm145gWSw8DRWI7BxyOzCrSAnpBZq
UBFwcBWd+b1HX5VKflXUUGxCpZgIFWhO/pfhjH4oinYr1Xhp5Qt/KUODm1KhqH0QU1ia5FWHfpIa
Zd8zMiqZcI0UsY73DTWcS/usD+ldbM13dIg3LoprUy/ZcGkjoq+gjxI2XIUe07sBD2snGyHeSiBM
pbhLIFDJu6rTw6i6zfhbA5YFYv3K0g3vttK8DNLFVWTh1cJFaBlCgfJUt69U8AlQCF043KYf1zfn
ytrKxKookhz1eenVcIysXQGOdaiFbKQX1gYg2a5Oc2QnF2zKSG81T7BB81vw9rmmDZ34wuia3fUh
rPgIGVPbQe/LHhdbBa1kso/zvvVHA5pOjCOLuOQN0jPtVsS3NqTLPvuU1ug0NVcNsDujZqbUf+fJ
iERvg1Su3RdkbwzZ95hFVRlLW1e2YcWpQEhviBONmsPCtJfrs7ViEjKWttZbkHNbsDgUU9eHXF3M
oMGd8WRHo+1e72JtlmSj7vIoVpcZe4qRHRQHJyeepl8g5XzSWqRqrneytnEl04ayD/ZWaZMw6mZy
C8Vi4xC3rPGut742BMm2pyQSZmHDLAqzvNe6UXHSnrwMbXOvWOx7piejYW2U9w59VvVhA8GPIzdy
7qd6vFWjsjI/MgZ2FGMDzti+D23TPrYGaGCSLVTqisHJENi6aLNibBGnThouKlZ3iCvLzXttNxqo
0lE3QIsrSyBjXzOBd6ehKzroMWe/SaGkgVJP91BQ0B2R1srGNloxB5llFTFkVKE8BHu1TXdqTCtn
UJfJMzNjq+py5YZlXBbok8/QCx0vIxFTQw6CyT6/a6NHrdCDrAHQrLHcsVK+529lACxq49IFWl8k
1MVrzXu8JN0u5psZ2xtZvrWBSGadIF5BDsYkeCkGB6GZKa3XC/VgxgyMVAw1V/YwupDx21j/tQ0s
GXgmlLoAgyb0I9XsxlCpg7Lq++vWvbboknX3izHOLa5ToZhQUNLfGpD+Kaa3bzUuA1/NauRqpcPB
xuONYkBCGARolrWlrLHy6TL6tWIQcEorU4V++HIQdf6IV4LEydj3wHDgg/13tw7zXMJRaGpoCM3V
5vYRJOtg8Is33jRWFlWGudaJns2k7kUoovYNCkcPQw0o+PWJX3FLMpQ1riDMB5LPNmxY6jT2G275
Byt5rPjsKq250cna/EvWTA2IMIEzQYAs23qqcqo6UIt/FNioGw5pbYb0fxfANDjpc+guh2lfnnW7
3DeN+b0DRyZcLTM2F2XcIfsiypcpym60pNhIha19tWSsJJuhkmbiyC8yxSF4aKBQvri+rCvngAw7
hShF1Fh8FmEK8WcoRKeTHhgLxDhbgD986JrYGw5nZWllkCmzNG5n2J5hCTZSSFhzAeE0iG43AyEb
i7vWxcW1fjoLqLlMbIHicpijkDVVkT13OUQ+r0/UCoQIeIN/W0d2ts0mHenIEjKcsVJ5jBfQpjb7
H9Gkg6jR+KMrjWuJwVfF8tOCWzVF/PDNzi/L92loXMkY50zB6dP0iVtFwI04bUTgnCyUyjrZbBAP
NfqFb5NMxf6AEqU3If21i+pquLPNiL9c/5KVrSgDUyMwlabZjGx1VAun0o0bvEZv5JLXmr78/mmM
g96QnuESEI5UH4DMaghUr1Ptm61Lll9XNRJtfSNCw3o1hxdt/n19QtY2nXRuN8aMN94G7VKruWEq
OUxZE+K7/evNr4QFMpg0zg0o0c8I+2b6qs0QYkS6sYJmKNFaT7Vzt+f76x2tjUM6tZuMjk3ZTiSc
NXbXl7rhIHmROfpUb5HhrLgaGUaq5ppdJHopACSkzFU60uy6uM88sxhRCsy7+HueRsaQMnVIYjri
wSNj+vsEWkqily9JsbGP1kYhuQGUkuBwBQdeyCODuNAlVh5rqqOQ2Eqzva3G8feOQhlJWtPCBA8E
DE3Plo4gKO8VbwEb1dGEguJGpLZypstAUkIJkPkL9m6hJm7MiqPon3U+Iy3/q7a3LnsrZv0Xuf/J
rK1F8AukSiDSnKH8TfI3W4Du//quXRuBZNU2BB2Lrud6aMz5B2myI7VR5J1Puzi2djPwJde7WTEO
GT46kCU3ksjWQhRd/aFL3YEgYD6BASjfGMdK8aYqA0XLwpymhRd6OGRt/9swqs6zK4gFR5Ea7Vuo
bwVlC/p2G/zXTxEA+XjHKsgHoJDWC46GMrQh2rC7Pti1BZM8Ac2hEm3A5yAr3D0LAGWcxdoCGq1M
pIwotZOORuYw6GGuaKDSNrs3kMjHiGfqw7c+XsaU2rQudB6P+PilR5XlMvyYifhzve2VzSaDQs3c
KkqdNGbYa29NQ/0mNj2dBCUEpYvy5XofaxN0cTufrMUcKKnKctBCJX7ILeZqWen0+sbkXBr5ItVM
Lp1+apy0gCCppsA2puxslflDXNkf1CZPC8025mjt+6VDXKkFIzVE8UIILw6gHS7TM+pgOweS2cuG
11obhWTzCbVqs5ypEUZwVR0eMmeoSItmctOtis61QUhnOjSQk96IVCOEvofqaVqjnfoiin1TSafv
HVIX0dHPS5HEswlGz8gI2ziCkUO8YrRcKr7ZumTCts4MVqRlGSYNacO6yKAFnBXL8GTWFCrC39mq
kCj9dwhpi8co0FoboVbdTvyJiDdqb4CFvnZBEAT+t+mlm1A2piY8tMy8ciHkphw1kFpspFq+tmMi
IxJTM1Vao4c3hyO/SePhd034i8iS14ab/9Xq4l+fn6/3KZERhgaqGDpVx4VwpNXBQOzpFD3oN2iv
u3FrbJEArvUi2TTLFSvV7A7krXX2GE/ZwzwPtzoX93ORbeymtS4km0YgPpiclohBxQNBDNpMZ0Jf
0uH39XlaWw7JnpkBFDBkedQQB0/nz1bZgkSPw3sLvXxTaKr+4HqfPV/v7DIt/+sCiS2Zdmr1VCU6
jIJTwD7mpmwOfIqe2rLgG49ua3tXsuyY6DkIT5D+KkbzABJmgDS3dDYulvXVx0tmXY1mBs0AfQlV
FEdA+BxvVVGrnaoKNOktfTcxjQ50x6HlzlDgfn3CVlZHRh9WiyARHQDnwFCSe2bTaQ8yDzUJemaJ
9yrKSsVTl7z6c727r+87RAYhmmCq1QTEfFGmNaQfJsgzdnFWgtJxgtitS5E8g067CX31aOJ062ay
silkbCKQwIrKYm2ABIkfVSCVLAOz3zLQtcYvVvXp0FUWEH4qeoRrT0xU1BlOo6MkyVMj5o3M9FoH
l98/d8CZndod1EL6gZ8mQn62rNj1yqYO0sqGlulwVQNKK5lugextJPd1jJd76L71++vrvfbxkvFb
eEEGad5oH1XlYxK3S/fC+YbbWmtaMnWwkqTdPCzK0ShvRw6EzJw6Nd0IQtYal6wc+J8Lb8UcHWf7
rp4bN4HSfJe71ydlbcYlO++1PEEOKVWOGWkey5ICsccWa6Nx7W+R6xduREYc4qpfRXg0QQF+DLYo
pxyHGlyipf2Q05jk7tKxrHCsrBQHgNd0t6+zH/qQLb84QnVXFbqJShQ+elFPRdAhwDiiBNv0s3Su
P7hdangSXjIthALYwt1KdMyLuDJGblmkiwvRCBs1yknPb0ve5h4et7SPy/HiRiIbw6KNuDvnfX82
lCVCpqCitlv2k/3eVw0KvWwjs1HOoSilO7CoGpwp7U3mogLptbUns3MqS0xPnFuobsl5yd2UC556
k50ov6mSm9xrUZBw7iIFWIVaM3nq29QQT5pKgakaWG7+yrIsIvCgCX1ZMmtxR15NrjkRC0zTc/sD
CkT9+5hRC1q1eUU9PR0c0O4kgRVVupNkkXYcRA9mC0qAqxO8fyJN96cw4vqUJPBbTE2S+b5Ic6hZ
ETtufiZAfzoFRCkdUZYGusrZeACXJATM07jbaVFTPUTztOC/xU9OJw5c2ojaiN4Wx5wk8CvZQO6g
0dx6TFXNX4ZJQQ6vcHabQnB+B5kHxY+B8fUSM9cCASyg2+hT4w50al1r1qzdwnXjPMfG8IcoeJA4
FR08azWg7tspK7PdlRFpHGOo+nfF1qofnaKPfqYaeMHo9cmtDZp7E0lKbxpT3WVRm560WUuAuZxG
T5lKPvp5lBhpwJp+MA7gSmlKV1FiFZJnGocETj4PDzVANm+jkZLJN7hpFTtVU+zS7auouMFddAmW
gdDWm9Wa/mhTe4HuJNWywzIkOiqxYByMpTpKhs3cLKASpYL92KjH12oEy6IXm1btAwszFBCl1tU9
5Uw/pTRjD92UWiqwgQV3erwbHrrBLjunHCjEtDqq2A2qw5TGIWZRL4EOSVWwK6tmEoJ4edpZWeYC
72ccRNpxZ4EbwDWBDM+FsuijZyVatSvMOrq3+xlEDr3ZgyMx6oA0oUXno4Cg2kV5PVxQkKwmbteI
6Mjygv5Brl95s1GN9VJnOQwnqWpd+FzvGghqGfq+Tk16B8L+rHUY+PVP2dKqlp902fLKONjQraUb
X/Cma+Se2qVG545dVwm/1o3FF6Ni7nDnGAEzMpWg4qR4ifKJPYNfbHI0dTB2IqKNw9p6vo9rhR+6
hkL02eqHsLesyi8bkr6UNZ4noc1ZvUY9Vw59VSk+y8onJC/UYG5sziFHZQzvbTzhc4hdeXNjEAer
TY5kKbO7lKlLsUexkEk33NpKnCLDnCN9zjN71JRjY6NqnApAeqkXJw8NhLtIsyWyuuL2ZQbhguSN
EOMoIHpHk91QRfwpm4YJxJjKFu5yrQspXqBZqk/waW1oA9qBTZV7zLKJGy+Ff/10Wevg8vuneIEy
o0lpKkQYW9ZbzAYQ3LPZdIx267lqhUaayGTBmhGjPhNs6MflTDonuRtf5g+gfdtT+jzdK+/aK3sd
n8S9OEW3xsP1Qa3cUWQG4aSlkCpNGTuq7QLtds4igLnyRYG8EmUtqhqXLfbztZ6ksKJTCtLyJWLH
kQ1HhWUQ0pve5yw6Zkm9BS5dWyIpuhCNqieqrrFjmgVZ/VoVvxdlS3F9rW0puCBzzPBmhOQGyHIC
jSb+RKNdBwzrtxZCxsVObVslFh3mUBnjnw3BFaURRMdjVfbKhy3GmpV0KZFBsbq+pMK0AKxHJJp5
0VSjZrx7Vuv6h95XYV5MZ5qNT7o+d45CzNGpquQug+mCX2QrJ7zicGT6XjuZeKt3RhHizSrdJ0re
e0VhVWdhAmCf2Ja6VwXbYmdeiQip5BR6K23nrkIMnilsOC0mIqnL4J6ur9la65JHKGlSVX2vw8Or
bwN/rNrf32v30t8nT9MvcalwUUSQEKTabUtJ7E92uiXjvbKRZeDsYEdZq8xdHzJb8MWJcIFzOASD
Tihmnh+/NwLJ2BUKpkNmxFMInGsdiKEZ9spCu/++17pk5koEGgpNxS6mvSnubD70AWTVxTdblwxd
/JWagtjUEUo4UDUth1uAKRPv+qevTL6Mn2UFwjxmW3lYTgwqnVVEgyUmo7cwc/7e/U0GzxbpGI2Z
0kRHLUlcO0WJcDp7cbORplkxX5mY1jRaWpGe5uG0QF1crxDJlkliOUtT/YwXhK/6Ztp9ba4k4x3z
WbfnZMIJwfaLTeGRFr+0h41s5lrrl98/GdlUGHqhlkUe4hXaHed90+m4BTXfejIgMlaW5GwmVM36
cMreGVlAY/Cz11q3tzfu0RdX8MVdVAbMLs2komTFHsN0ylvPtGnxHCnWpsbyymEtk8/qs7CMucY1
PWsrNwNpfY4ysQkMnFtGtjb7kgm3WmpT0vTRsRyzN62yA6uznowk/n3dzNamR7LhBnMTc8WOjno3
xjd9S5B2be2Np+yVb5chssBD2FpH8JBSteRoUeUjLYxjVfKtR82Vyf8fkCxV6nyZkIBJ7R9WH+Kw
DPIkbIZ4I3e0YsIyUpYmCGDzOLGPTVGAxWvKblXVcGxBXK1NfaVWnr61CDJWtq8mpNgtHeHsTEs3
qk3tnggt3bCwtVW4/P7JflsFJDBVNfYhQggPwiRe1vym5ev1T19bgsu++tQ4UmC5ZmXcCBVdg1ji
f5NdIxZ+zQG8ut7BSr5WhsWK2KSZrcC3IQ2QukPN7YeKpoM7VHqkIMcQizvkebjwjHLZIhBdMQpD
OpSH2jKavEXCszXnvW00d6SJvueO/oomfJqvHowtVQLEDTDddHF5B4Lesd/iDVj7bsmYwbKdiSZC
VK+gjn/um1etTzZOs5WmZVhs2yeVsbRKHtYo1LvplNRG2XgdbeAPV7aoDIstmnEkQzyyY4w8CYi0
XFElzjh0G3toxY5lVCzyBW0OQhB21Jr6V0N/T+UpVZHmUkvAwKzvAZyIDI5VKLIuUBFjx7ZTcQxn
j1Uz7peWbjjTFUuT8bGZBo5EYl8MQXnU4tTrL9lKPEoPW3Xiax1IphyXZqW2xIyO6f9xdiXLceNa
9osYwXnYcspJqVmW5A3DLpdIEAMJkCBAfH0fvVW1u1WOeDuXw5XJJAng3nPPoH56YMq1CKpGrKJ3
u3D3p5HlVw86+t/bRS/7ZTAJHrSP7FPj/OPiv86G/wGi+erTf1u3gMZsrHoPn554ZayaXBZgfvzh
w79aAb8dxDxYgFtB9HnGtFuWO1t+btH6979vcl/M3X4nyXZdPDJhtvwMTE6W8JKpcolxLqAlODp1
zZwh6CKCgYKQ/+VM53e2rAG25me5iC8W/sT5jvp9SaI6zcUfCE3BF2vuP2ke/9joMjNTN2ok042T
5w7K5ehuCJEvYnRBDdiaVlCTL+26oOyAmyV7QbsLymkx8AMLg6JWiQE7O96X4DhGzDSahQqh1gH8
rv79nn/xPH+n24a59bogC+NLKqZfWepzWnZjkP/690//4lX83cyVyYV23TQV58EgSsF+J9ub5/5w
5n712Z9//49bS2yHFGcfUVk7HPpKK4qf6ZxdJtzD/+7af9sI2BaRaF5QjmRggq/7Nzo/0/UPs8Sv
XovfNoBts5xOO+pNxNCXGFy3VkO7A1eFfW7knyizXz3a3/YB8D1hRNd3KGoL/UJ9/+JP9A/n4FfX
/9suENEVenIbF2dv8V63Yv8IQ5755a4CfRPojjZQFf7Jvu+LDfk/8UX/eM4YZgQzM3N8gavxfbjC
16FPL17G7xCn+4dN7Yuv+D+UWewDth99nIy6czCqHLqSFTBtC0Ba6UhS//sL9cXz+J0wi0FLMsAO
Ib5A+twyyw+B+9Op+NVHfz6nf9wjFbgMlF+bn5WeUzglOdKIYPn579f9xUL7nSJLJVn2pI/0ZSIB
oocyiFF5yH4J708v6ldf8NtKLvIArn4bjkO59TUQiHPG00fr/kQz++rpft60f9wc+Ox3KkjBdeh2
du8NXtUp9F9yuvX/9A1fLIf/wKf/+IbJDyMlIghHupxckBWFZD0T1w66v5JHYq6RGRH/4VUN8v+A
kf9PL/87S1a4LYlmN7uLGFTYhKRLniOg5SfTyfkQTkx9LFuv3rBAhxe9L/mBR2TADCudkVSI+d2r
CGAMzjDrFGXuK++7FZQcCmuHR7mM0bcNCD/IZmY9kr0b7pc072/SjusqUyy/IH27v8o4Tk8RxJm1
PxXulvJkv4e5Djng/Ba172/BWKbF1LfTuvMmZ0Hwt6QFb8Jwx4CVKjggFLN+1xgn7NXmEfTEXNPn
MN0gd0BGc3rZx7QrExvp+84byF/CRwZf+zl9qIdYmfOqhriFfTf5MEUyfZOrF7VCEPVaAPG5BwXB
nhe5JicaDe7BCzLIglffupPZiEdKAq+vk886c0dHN10kXbpfhbf0bUGHvoZ9lj322ZZPpfMW9ZwW
yaqrmZqRtmC9bpjrBexiWRrV/lyAVev59gHGC92rm2zw0wOagEnsSh4zLJW5ROoGr1yU8KGURKNm
IgUI2rNPI4y7U3ORYLOPyIAgPebaRu36jF/tuipxgT/VI/xBGvCcTLl2woM7EnIMeTIR3N+8S26y
ZQ3OW1awkmYw4dLxNEZNNk99Wi1EqpaQHDG12cJE60Oo+TDFSJhs4P+4ijoOMbwOuiXMKwxmaZlQ
t73A5tI9Gejz62ztArwLvWxVzHU7ykW08+TGsyen7TQlpD9bQrbGhEI0MZ/gJmNXBf+bEANzhBcf
w9nJs49g8lOY67Dhdk0eoO5Z39D+aaQq+jw87lmOKErMro+odtJynaJFlHhbiwfrL/axiOIML03o
vQqclgdh87CFxEnAeVPEh90OSeXxLS/J7uyvJB/UDQd94Vu65ezqKy5rHFLyDoYh+1s3baLaFGYT
gYm2dohAyd1ScAkKIAPXSYpPY9sEAtBV8r8zoKL3MrfI5OuovlH4uja2pKvBmxB1FHVoOib4d4Cb
pVs4iRK432zTU5BCPJr1cudljNnBtV+m/LW3wdQmipJ7bj11Nw1hAE1T1FWCWllHu8cqiIQRyhQF
67cYAZet6IxshJ+zptcEN93XW5MN+BTTISWkx5O4Oj8KbtIlMK2OixyPbk/beEhZE/kCyRZz0t1K
TLfKAZ6QpYqG8FhwOn+P1ZKXMZvFDSGwaFnB3bhJVJw/ONORazB3tlriIXvz98BUfuD5Dybkqmbc
B91khpHcg51ZeEynLDj6Fm8mDTZ3yzfAHbZPh58OFIEDnHW6g4f8okZF8fotiPZ3iBmjU4LMiMOy
L9DurHtchr6zVy/HzL+MAgzpMVdmx6yz8Vu+atfA3XYMyslTooRrR3w7ozyvxl3Cub7Yk7SGXc+H
n4b8whZV/AqLMS37HmFdcQGxcMtJsX1jw/qtc9BRZnHfJslKj8k++eCfeCb5Nvam/+VoP1VEMLuf
WZouZ60Tr4q9YIJuhrqnHDTGuSoK07WGR+w+jMf5kWr6y0vDrfWHbHqUk+bn1WXRq6GpTyq2aYjt
BjY1khfRbZYwEBUi6TfgYfTvEf50Rj2TYasbt6zcBcT+vgu8ksFVou6n6d1w6p0Wf3TfYGbJn/tp
QyijZcM76BtbVGFuMfwobOji44LA0ts+BFNB7D2Ci2fFpqc9GNmpyKEx5IFhz7EByNuYNOkOzCbm
Eqb78iPSdmUVgTb5NtUM0pc4K/5O1ODB3nJEOpcQ+L0+TA4Wzm1lNppUNvPSliDI6WiIQRRV6oeX
PFIA2GGjB1+BdfRbpHuPcZt0WX8gnM2qXFaaqYplA6nieBkOrEvh0J9xaO4XhRsZdEETzukM5kuA
0I3ekmo1kcTrWwx3fZzkT85585PRfH8J5JQffDDNbvLc2hpGeoiAk+t+SHLLZFV43VaSaCGvbhz8
OoX3xMEtiKo3y7Jd1n0SL26bYZClcPWsg+tuik2ndFGRvER9JB/5PiH0Uvrrz154AC4MZf2RqeFh
FeBGqnDSBxjh4RgdnK9r5cwKM3PtNVE+Lm+piYb7YF7jA/zNTL1k8VZRDzZava/5FaPgFYEwarjZ
+bb9kvMkbnNvmVsy5bDWcj3413qMxwqTnejqxYF32mDec8RrgTckT/iJ9yFrDTiBDZd+WiXK6NIx
7NsSjwmu7obnbRDl/svEuYFseM6TB03THAGjxez9WoCaXGXR0bvEyE9aTuxuieH9NxaG+Rvx2Qg2
x0yvQ2rSQ77mUW1sJ886wAcYJzn2b6Xvx00t5yEgEAlPOHifMw9Wsjrt4geuFlnyJWRPu9+7seoR
ZLE0hRy6V5Hb4Iyoa8gkY0oPEefjKzNI5e1tAqrani73TGdpVZgogspLb6XM3XxYJJlfBPRfbZHP
9Fu8j38t8NVL6y3L9pt4wrPK5LY9o5LAku8CQk47/AhPMYhLcSmDhRZI7tMgriXYWt1jhD7u3bci
VQ1jJK2GcH502XzLSFEKLPGNYVuk0VzaPe7yU9INUXCXcNHJJtyUbceiF9+KzFfnkHtYWkogVS/r
pCozRSbI6ixJewT+wFir0l60be2C7fHoS/jFVIXC6eu0mLoSAYD8yedBUFMbg9k2suBpoiGy+GBx
iuUGtCOSwpabSJjXeHuXPrgp8BtsW37dB8Z8+PkyN9AMW3m3bxMm7iZ1MCXrMAJPCvULJt7SlT2n
9j3IAwR9pMEQxTjZxgIJ3yh+3qS3zi9BkfCilDTkrdabrja8Lby0adiNSD+O+/e0wwEQzcGHZL57
2jdELJ9Jp3NdKupHsEgzCbhgmUrmUo5T3nods5XOE3ONYk8fsBWC+TXl22mbvLQCIzGey2krUEcF
s9e/J15BLyKEdxz3pdlAOM6mMkGV5tU8jbAl7ll2GrJMH8BxcXcoxYqXOIOqGUA4NEdMmwoqSv8X
2F0UrkISHjkb3KZLmA4GDZxu6cFZ4ssqJ50baiRrRMhWj0GaLIny7H3Sk621ErYckIJhYIWUkoam
jrY7JdNZ85SCKBf19C7Nh+lCwIJ4jjewI0tIbLzbyOsnhCHLEdt9tHrhC5949qG9ZPzhFxrHb+bi
5Qy/6vwyckzMA1+y47ZmiMJec3FvM8MOXRLqZ7Wl6oGPOECYpVEdythlJZcp7dF+DrC8XaXvno3g
ICOCWcZYySDqSs+8B4FaYr29LJIjll6NYdiIbud3eeojQ0ykPITuKE6xFaXMRA3cVL3XULgOsUZk
ij76DOT2yCp5C84IJnUkdY3JmAavMxh5hdTsfAAnUXYfsdyXalZd8l2vHG5f1ppGxFn0tCL66Zau
XTiU/e5ikP/6ufu1+JmXHCHgAlskDk1hHsCvWUUFDffaeqk8jrOMLy7MesCSMUEIZtfTi5eK1Fap
pX7rSFGAKBiG9n7hW1L3Br1ymitXm0WDqFpsu6tG4wJZiYijmLGWiCdf96TR0sk7Z02my9WBFFjy
ObYPhq+uhfc0ADPklo5vYCh5+KOC7sFzi8Ia8GkTLAuKpkmhvlcSMAwzNqw4zIfPCmcsr6jU2OGI
XUVaxWk3PTJEtolSGVzxhDrtJGIf7SWh/anPZAeRv0aHs63dCW7I3lYWzPMbG4T8tNgRIWiJEFd4
L5Ezbm9Q2bUI2i3hMwg2wXir7NQd9JLKcgkIBEVwWJQ3KoBlvi1WfhwKFV0TVKTfTQpjv1O+e6r1
OJkeZF6EzdLr9GZMcF6AUbHfZzAAuBeR0khynjWyrvzR3OW+dqqyy7gfiSSpj0k5qLheOsgX381R
lQVe30gcuy8eW9NrHM2sL+U0ycNY0KSNiDY421GClDBM7ioVJuOhE4N/jhFafzBxoR793pu+OxTZ
x8n102VDOgfcVlbKajZ2LIGSnsqpppMbqgQ2s+99orI3OYOpDKLxNJaIwxsEbBLQ1k1R4F+KnmV/
USPoAoEVXaqBgdGI2m64yYnqGw8R4p/kp2AuKuJW/AVd+hc/dfwGyRf93+DI+i2hnTwwx4NDbFlY
00zHdeLwkACsDvd2XN3YGIgNWxJ6oICmEznA5TO5KXbOsG5YCKWr7tF1suDc+4kkFRQN08uwUPnT
emP8znOS/MD127Fi+RzCnQI0by/wPJBGQ/6qaO9vZQi0oJWT1HXoi+IY02R9S+cgPnlyds/KtwjA
cLsptVpWnaGtCywswgcuHqcIdRIiBUYYry7E34oq9Lq5HtJxb+UQORCdafB5UZObarR4SP4dipkf
dUg0BvN++OYrWVxA9jB52+f9dKMyszTrDgfRSq29wnDXG8n7xHROD3Kb0MUQM6PrilQ9zFI1hEQI
nwOhF+17sVVFRnwUrpp/Y2SRP3KOirQJd5pkd2TmXD2FBJyn9wFzMoQeo2Emlc+l+wYiQnjh0xge
M1fIslDY54XqE2wlsQVs8pROeddYHSbNHPOZ1FMhglMXBisc83ETKMzQzPwTswhRhkKvb0k2xjUo
yPEJldgyV3Cglc/jNsLcNPF2mZQZJjovoO8mQ93rJAIYMhXBGfxucG4H59LjsnHsCD3a0XYtur9C
KG3uUauoElZ+aVhbr4duUBJm47rvjhr9gbgHpd7MlYvzTIDqLaVpionAn6qbKak8QFp/d2ZG9KCe
ChS2OxeHAjHNJTyteJlH6/KSdXzAbwuLU+Q587PP8+0A0wdabbiJj2Gx+8+SpV29rnGETSiNxEUA
+yk1h5KuhN/WctrWVdzuNB0bRQVtQQPz3jTf7LlAjXZmYL7fQPEYs1L4k98ak4+15is5mtzjh0wm
9DptAZAWAPUOrOg4PsQR9Bt74c4O1XYJAAhjyH5ytwy9UR0hFhlpPlDYHGNv53gb0RdR0MEEv/KC
p03aM3XwPLOVw5qStkuJvVq9myNe4KwK3DY1RZfw68xEj1YgKw5LrLYyQyf7LlkwopbbaRvyYL7v
TLbi+bqRN9izn6YerVJYUPOU0X1Gz6LjY9zpveromreCT/mdKrrwpMOuQxqdi7s6GlfbzDxbzzmW
8IpqeS1+7AmWaSlnnd/MXlcchdL66nJQrOS6kWdihfuB8pG9jd62VVzgCK81vAVRn2zM3gbMEw4V
OGAMotP0jlM93nh6UTcwubU4oddhaB0a0wctFv13YSB5gnMSPBUJEkN0uaGzrr2p8NcKEm3syhIt
0pLlQYONGGx0du2CDciXGJEwzzhALuSnQc1AeNP5DCTiFDwJTI5ofIFNbVRvfbG1yZinABkj8oJ4
do1p4mjQqNipf/NzTh6wmvoSTlHkJqNxX08uiVFr7roJP9uyUiDAxJagRXQw8J/C8wI3ywFTNzVt
FaK8+nfUUH4DUl52XnYrz8Vop6vy4MUrhZpvQXQ2D5kX9geZhOFFZcN8QyPKf0J1UbQaGXCHIEpj
XprRdgfgiAgKsSIsI5+Z92CP9kOWdoaW2LfGW104/zIGwfKYDkvygiTAoGY9h0GvRnb2GYWgf5q9
DdefbfKwccCsytvTGwD34Tlle1Ll6IBw4Pv62MkMxsvjOGSV6DE7xEkBR0U+e+mvwo44OTvBcbCF
kwqhqpVBfjS8y498RsYRrMC2ounWGeRw1ecjMJCMTvlnV7dukEuIohm0tTefHi2HnJn9WsiFISDJ
uI9FxcPBDUNwm/ewUyyzMNxukB4VPwoYr1yg08Zon3odatLOM0j8Q48kqgVysu9A/uK/AwFOL8A0
6EK6JEruvBAjUc8sWVYmSQbKwQY84zusXsnTNgdrck9nZInUSdCrtJpToz+ynI3PwMWyq+2X2NR5
SMQdXTPbEubGO+GGALqJObn/zPvBgUnnj14X9DGXw1pDVYMZawDCR5NvuWpozGTjG0Or3S/8myic
EQs1hbKdGA/bmUxohQKLoUBayPy1W4iC1HOc7jtspE0OOspRL3P/i41xdp6WLb91CAg7dGkkT5GQ
4jnUMkc9gYnOWzgAL+Xo2xuogaLjmlJ1mDfi3+jct9D2DuleDgVm2TmO4w8vDrukZLtK5xoE8fC+
szk/+pqgYtsFOvjSjwcIJjgHKb4fveA8KBCVoUxBDAlu6tXCvkeXgxigw5rmvL9VXjFgwEGWFhUh
QqTF3G11vxQRejgJFsM4u0cXcQYqfxJhWAxHrvAQ+SPpDqna6F85aqhzzngWQxaR7zezAyhWLSZN
28+wD5yB3P2YrKJwzVtTddi2JPzWGTs3Tofa1LNe8irFqn/cLOSlmxH+D18Me/15OZXnsNUgjdhH
sm4YHiGhodfOpFv96X/+i67eh++rrd2GFdGOcH5svQJ6LbHt4buSyXwXzXb/rqMRyGxeLM2yDfPL
hCKjEbyntT9MNQ6xGu4FhTnmu/EOFhqn+LiZKfyWSthTwxFHz5CrUB947ArFUYkoKiDyCcYBL/Af
XMre6xG2DjPcZjIMUWleods10QhlSdHa7ZZMiHNluXvWw1qU1Ev8n/7milMIQ+EHoZW6AXQBy6d9
y1u0YsVRd6jPZgIwneIcO0xc500A54bzgC7PwGZ9jg/JwKfD5oKfLuuyx8ljOU4//BraA62Dy6L7
WWS6v8Jf2LtQbC3PviJepXue4tjr9O0E6/N6wZixLNyKSmCaa5OiDXIi36ohBeQajNn8joHwePUi
bNeR7W0VyT27hDDzauRKyQ/BAmALGGhcZ8qxz1MQtvAECbKzdsxTlgp4sWi2jqBQKVj0iI2hax2k
xahdI3HN9y5B1Ys68Cn0elDgUDgdJirciRk/qdCKofOw44ISGzh4tHfhgeg1eYKh9Fij6sCxqnfS
DJ1n+3L1sqLC9EPeQgvFvzu6IN4KsrRqLxiH/blDQdQb2kQW7l3h/AnfS/taBBmI3YVP8ck7f7XT
sNztfA6e4a76uikP/gmq71/NGn5Y34PFjNx4UkNhJGt4mSQ1Rvwf0S7MrzXsAchZA60L3Ecbauiw
N3GGnacE4A5Zoot9IL1FtrQ5K/I3N3H3PO8D76tRI9lFy2gsyjEtbDNEKSnhIZA1fMB2mWWAoaE3
c6eNevamB6HyMe53LP91pY90GyR0fAgN0ahSGhxj4uqveXdHlJreoZJzMNaNxEHB1KmKNWH1NuMk
lNvsSo6qBMEZKN7bDBEJ7bAD+kPBSW8tysCiTrMelMQu85pYRUU70zDEf+76mMa2qFGJ5k2WIhB5
5HGOhI89ekuIsQ1zU3FDY8eb1HX6QRkl4DwzUYAsXn+c5VrcgnOxNDpCiU1hAlOjXNWHbpU4wLc+
W8sOuWzfUBMmt+lIgw+N+CigrUiAMy7ZIU7vC1H5vtyrPjE/hx79WzmtLHkJBv8JSW1saZSg+qPw
oNoL/V22EOLNt2sIxH5Mx/k13gfEGTq9N4nMeZ0uy+frhe4EIRx9TTjNK+X78HX3cEbFgpDvLMW/
20MWt3Twke1o1KpPxd5Nh6jD8MkDnvROSOwfe2/YWsy80Sj1ah5uOpMMyB5TQznk0MJk+fqOPQhA
QTfhFvJ5fWa0SFokDHjHPk6TB+h/IvyQDHMXSLsDSJx2IKQHiynA57Y9W+TgjX74F+h+wZu3dMEd
JHXBYUI+ZdnpLTsPDoMawrPoEo7AozE9gt1PCDsZu2PMicilN5bOrkalg0/dJtoKD8q5hZr5FIZZ
VnFg2weY/5i62MhaWW/idcdzfRwCvPVWACIod9Thj7k304Ovh+5izWSgg3XiPFG0ksloilMXO1TS
60ifYTf1EyMY0RiodJtijXvA8EBMPUP8g3XI4gS9lqoyRmV1izc0qEcUIifkQ1LoiNL93OlPD3/M
6Op9RX/Ku1HjLY63e9WL7YD6Is+wtmNZQ3vIxhqVFWymZjUcO0XW8xZj2iruBLjrWdnLHEJXQP+V
FGYPSp2I7BwgHwxJVxtJMLJcknvQlMkAde+UgAFqll8zgP475H2r7WkAwNqXJA/DO7tvWJj+MM9t
TAPxI4j3+IJIxOAuZCs5L1map5XRFJMqMq4Zsodzj+EKVhzYAIElI6UNNszOZg00c+gFrxIe8Kic
UJ80dE6Ct7zYYO/MXbxCaSbTVhgX1hlDCB8fsCNuXTenrSfmBQo4j7Ug6o81sRurZ5SHr2ZxCWhU
shh/EERZIhzYn3nUWPTYf0EuM7mGDf52KcaQnNMoTb/PKxXnPhP2rxUjrqVMe5FeM9UH98WAohJI
ZXANl+kzS28YSzT6V0Ky/lpsk7xuC/7vMsfgLKkF9khVx5h2XyCb6w9iDRhvol4sx2hZUO1gRjWe
lEfHhix0ONl5dt+XYde2YkLBBHwKzI8NIRevdkjtrZF93HosDQ+YTKVlDNvOq2SbuuWR4ZeUhPET
MuA8vxba6CbjaCKw3NeDFEtxw0a+P1i3Fk3S7/shmIYUWgzJAVguA4U8eUV/jt0JEC2SzmbNoOcv
zNBkbI/Rz/pRXw163X5oD3Jti4RGH8CYxbooYtF9j5c5amAm0R+yaCTtmObrAw+SrZmAl1SZ3vsz
AHTxgECnoNLw02h7eN08ZX1vnzOYwR78IB+v81954OlnMPxtWg5LqKCBmKN5utWL1boc8fpVMbS1
SAAEFvmW7B1eHZ3RmyykGS5379ogCPcbOlJ0b75Wya2fbvNPjL0h/w6jMH1HobPGJcT30VavYbYO
1dhTQB2Lp9gNIPFkvPHXYQKbyWkMkJGK9zBICcwgTaK0MTSgrCHdhq1/jWDdGWmzHxGK2b91MvHa
boawvN0M925siHVTBiIQ3+GnoT8E85FKaUXSvaL3oUh/7INTkskBgiHFmx2UAPRDLt4xdI5XW815
/jmZh5wZUc3wPSgie9cVuHoIr4ksk31013xJ3C8yeF410c1rtgCywEr4o72je+geA98O3/NcuIPL
nQ1LxA+yaofwn2KXIPpWQt532aPhPXdIR7FFwv7WeqFnQEz6BbLzpFojWMNU65S9RGti3mYi8H7s
0/JhsO5eZsz4o4P06XqE9L+D7JlmdwX06VceK/Be4En34VufQkrH5tYjuD7wUKhXAqf/1NYZlvTl
Ik0WoU/fWYAulbtbBf9CbDo4BWtNQNY5MC8aoESnGYqyzvf9Jkk49OZRxOfnQqOcLjVsEPyGFFIg
anrw13ZYMEApXLY2K7q+s94hLyvp6BW/ED7Mn9gKIUm5Lqt8dLDuXNCCI+uxErH2EFk97Mc18PPq
M3D1ntMEjTAHBPBXpukcnNdd+2DpyaXZ0UFg0ItMU1HCgAGhfT32U1A+AhyR88gx8AI9p6iAZPUP
LkbnS7Zov1kxininyJp5zmTMriia1keW7ewod8rrVWBMkS8uA7ijwsOao582eD73QgRIrRh8VuVJ
1D/IvTP3mTHXdJ7+HhYR3MokkbWiGybhLKAHhU6l9BHZ1NgJb2k5LpTWSUSCD4Mh/wm+UurO4WCs
E7ryA+DgCXZ+prjsxKHJztOk8WBzgjygZAGuk04fWG3jfYCI71Z2ibkPjSMnQDrZfYjhR6X0ONRS
TsAOQrUCI9e2azAx2o87gQ7CoCn9FucpuwNf08DhLyH3GPMMcONSmGhp3Da5OYP0H9AglkgsN2oJ
44co6uMP9NbTceZqXcBKMQgp0PAcKaOwCx9MEI7t5wwaUU+GQmEbogfBRDQDbgtOTRVYwhrfw7s5
rkCg4Ms1X4MJcLgegOnUUB12R7zT42VKVd/KCEmPJaOIL4UgQaGkF5nqwqYfyuUWqMegBCTcGn3x
OcNAD/MlnLow1I+qeIjsLcYfujQ9kvZ8VK+m2hLGfwqY9uysmw/wK0qbCZbpfyBhfsVr+42ESTMq
WZZ/+kVxUGe48JMWJIOb0bM5Wsfuv6PBBr+pKWLeRXwAc+OSAjbkkEehRwBoz+jzf8Uu/N2qUC0B
+s1CwioajiVD6fF8AnsqzD8GuhfNv3/HF/TI390Kdwfq17TBeGij6IYesOP+++d+pY/+3aoQLQUN
cgvbNDmu53GlaEPHofockBI21yORZztGAIC2QwSiWDCkJwVCnTf/gZn51e/6fDP+wTss+sVhc0tA
r+YvKnuaQRX/9x/2BSPzdwdD3ufo2qD+ufwPZ9fSHCeuhX8RVSAJEFv66cZu27HjJLOh4mQGxBsk
8fr19+usHF3TVPVmFp4UNJLOkXTO92AFOiZtqK3fHlgE1x++sG5tA4+JGhncxXIQTtUEPpzTbSw3
R9y+DP4Kunrp1xvo6sbCxjAkIon6KceV8ij6BuVLfuPPJ38PunbQ3FZoHkczOn0sIfEWt9K966E3
btvVmkT70iAZwT0FztzYSZpEADrirHO2aXOM5UXLc15JH0uLxwjsJOiYxqQOUU6aTcJ+Q6Voe32C
P30yDnEXfseHZYm6K3SVehWc7Kw81DTf2WO3ko0+5cHh0Ze/f3h0TRRgUIl7uQ21Z6AP/5UJc8Nu
LHEVJl2wmXj/zZqTtTj4dBbwOgNX7TQSfbx4VpHnwIPiiTjQQMq+1J21guZdGikjgBVuJYHldSxC
h0M9JG0dRE7Lxftt83CJjw+DpbuhBhCwBVenz0655o8FClq3PfryQR8ePQKKJtDNCiCTzOMwa3ZW
5a/Jcn0avhh0I3wnXHHHmQKNX3OATBw6HCGcpHd2Xj5d//FLLzAiuFA9inroiUcQuzpDWKqHGzX9
V9jsx/Xnf8pjwgcYsdsFlTvGciwBOJ/S7RDX9DGxL0cKjzv04BeNftboIzzXc8MfZlgYq1tSE15s
hLSXOLKfPVBW+KTBQyXWecDBY5MPl3sw65yVyf+z9/8fAh2yoUaAywQnMRaAjQ2A6yEFGIUU7SMA
dThTju9j2UQOc1/iWh9bZxYrSeWPwtBnLzVCP6FORSxaVFHgj/RsOQFOksD1zVuU/lGW4UmzS4F8
2ReWduF/E4itS/x0L1UWhwNhFjSkRnbMOggDFm6c7ftG6EeAGd0DOt2sx/17BKQgRQUptHza/Ifi
fRa6WdFlx1TJMQWAaJofiGog01bU6tgETncWMx8f4LWTP0kR0wNTjryXXI0vQgrcKjpVMBRO4Ieq
BBYxfGfn8lVoDS8BlEs5KgdNhYNBjcb0ve1n0zPrigDeYmOyj0fPOwQx97MQ7Tlgj3gnxFtM26+A
X1uHMnforxLVtSP6ncWh6Tp9p5l/QRpzEjmggER97M3blg4TlN4ycp7g77XLLEkPZZLQXT6zDPCg
Ge31wHLRVR3U+DDFwFun8nKKLArvKfNYv69bF1elkSsfd7cprw/56Gd7353oPQCn9tqmsRCUpjgk
h6kKmhFWcKJojUJmDa6iXxD/K5GxkGi5kWh7O+l5O8yIDJQ574ISoKG2Z2tW7ku//fL3D9mw01PB
OxfZkPcaYqfoJqEgG6DCdT2fLD3eSLaW1TRwXHXmCIjTp3keAaS1VTiRm0QWEc5Gwu2dhKLdjJ/v
TBVML+JtUZ9F5q8E7tKvN7KtLVERzjSOezFasM5RCh9tkWllaBy6NLNGso3z2c4KUsenuYE/DoqG
+nHop32ATnLkV2UPnUXmAW1i0a0K2C9RNuX7UOLfW9Ca3nfDRL+yLqXbMb1UlQLwB3dAmiX7SiQF
uuSN+FpoNAxtq+ju0b4B3rBKJu85oIBztp7wH9GHkgeWKucQO6qBUnk63SV2CmBc1gngn5B9X+0k
5ntcAcbnzlY/U6cUGsCZfngqICC957UufgSeGE6oSsao+9bsZQwQWTWH2jxaKrhJAuD96M8xSTZS
jUXEuOCAbdmwLBs0DF1pn4Yxy+eDtpSO4hlq9oWVTDuVOdbJ69ESR8EOzsDgQ/xE8aj/6ZZFdarI
eJGkVDVa8Mr7ngrH+yotNTyOtprPXpnMl9Kzm6NSW8x7GCoVX52uUedhglhf4Zca9BRn/KYLn37v
A6c+W5NGYRxIzex+CoR70kIyFAKE8zOuCvmDMzZX27iznQ2bSXWAtJT7xUez7WQRNp772IpPqIO8
l7MHLPjECTTvhlocPdmPb61n8Xs7cGGjPucANRIHyAoEmUABiQGj3LjZLs+mAuQKiLmJxh5DAXTQ
64VZFSndOgBPoxUVjtbohqkgAP57Iy74Oq5+A6huvdDMaSJJBPvHclX77qTxuIccUX8v4hzoWlCF
71kmAVEB6eYOhAkUmRwAaLrU+SpiC2bWDmfpfeFruUGNsQ2pbvNXq4GsqIIc4k3uOwhWY4+Pe8Wg
9AUlV2nd95M+24F1Xzv9SrAuHHhNzdK+n3B8COzg5OmfwKBvIFcZFt65HFYD9hL2n2zjpoBg4QGg
jJs9P43DePJwkAyhww/4F/0PvJQ+nAkMqoFBgiWKVC82Cb6NQaY2wr9JBwSi5MaRvkdPiKDlz09g
f13aUE6s71YF4ReSkemlXtIeUDTIZJx8FIOgSpCka2IcC2dK39hi3Mm15ixjEN5ruqcmlnoLS5TX
uU+w2FAxaVW9Uyy7c0Aaur7pLH3K5e8f9jQ3z4QtKUoAPqR99mMJ5RTQCsnK5fPzygmmwdhzwFgr
O0c6uEC4oxslk1ZfgfJLX2FjMgPf11XsaAMK8ChmlB9Y1aotqFsoZ4Km85DHDPKliZhXFLCWFr2x
Q5W84R1v/OA0jF8d4OBrJqAp8UWvGVosXFp9Y4vyvCzNY10hqAAF2vqBhpYq0OPoLWQkREGxeLc6
2t3NhPfzyr64sOmattxFhrtf1nFIifAzIw9MyQ2qFCvn/4XxMrUH60mOzBpRA3Xs7huHXGqSphFp
s68lG1amZOH3m8KDLvQG+VDgvJbH/WZgLMrc5k2W6Y03JVNVcCKlS6Aw558CmQNX1dje9M1NRfcK
5MBkbxR4lDcOlnnyFKoJUK0GgotmYR2j3+l3ocuqrT+8Xo/UT9nH8D8wUkNmpc3olrj1wSs9dMsh
LO0eiHvYLFgh/ufKilp6i5kPXHAUysoBR96p33FqeYAGdbsP7OG7zjV6nlTvr3/O0tQbmQHpoNFT
mtCIo1YO45ESePm23MCV7edtLzDCHRZGuGxY+Qwrc0g6gIvRohHjrpSEl2LDiHU2DTAoszHdFHW7
oifhwH8m7n1vJSvzsDQ8xv6vnQB+n4VEAyJx7+wEGJCpgTSnWDOrX/gAU3FwttIcijcY/rkUbBO0
ffsA2QLgeetaHkpbxrvrs7D0HuM67+ewakYPHzcy+h2wc2iLz+jBigO1/r3+goWBco2NHv6WQypF
NkdDilsZOCS/gsT9nmX+jR9w+bAPGyTcySBXkJDghP+ENbQTrf6/skt39bzyAX9UaD45KrmXL/vw
BjQq3Rmq3Vnk4Z79ZfZI+4SSJ2A4KYGENrr0J2+4iBczL0EnqxU56vSu2AlN4y3YPtahs7h76NrC
PaR+7t0XMW8eLEeKDacOOMo9zs3hnCVox1aJc4zJrDZ1C+2IubPkVgAUdp5GYJxKnQTfsEMRQMFl
Sle0cZbmx0goLMkVOnhQfQCg6r/a79MthXz46Ll3t82/kUeorJMANpVjlDDaHkofvHcbEL4jpVZ8
Wyy6RiYBDmUeXcflwCVb+1RdqMoi+Q5VML29/g0LSdc1skk+iQHi93gB+Hv6OLlVfE469rUvMh22
CSa3AvXstrToGomlAhmxT2YklmF+SNl7Df7NBOLATR9iaiBCMwIgTlgPRE0HsC+ZUhioAK8bREX8
T5rcJGZkB6YSYo+R4r1E8sWU803M80hl7loBcmG9mjKIUzZJXMVnCHyk+YzLafcjF7TbgcC/uz5G
CxnR1D9sKCgbHeCwkU6Lb3E/PhYQ0plVAqZaxdaGaGFFmVbh8API8xmu85EXnDMygKs3hbl9dvTj
JPzD9Q+5RPAnecs0C4dFb+BJ7ZGoycENVx2Ii2NC3q4//I8l52dPN+Ia5UjUOl1oSlHPb48dlfk2
ZxpiHVK507Gc8h4+DqL7WgCFDsY17uWzbJsnFMKbf6e2Sfbo24Hro5kAPdpxUUQYQMgHAD0F8MfR
yXFIHL/ZtwwqeanywWu9/sOX1o+RLGJ7yHgPPmjUoxbt9JDfA6yseL3+8IUrhimoOLsQwga4NIsU
V+wfuy76f+CybX2lfQdnCXCmigrczqr9ZUPAfy2ol77IyBhFoyYQyBFuHKouQ/q7cIB+6F6uf9HC
w02pxZzinNMrdIGoP56S2P9e5PrOTtOVzLoQbKbWok3rsfQL1z8R/0VX36C4uOuBdCxntfKChSAw
1RbRbCjzqnemiA4aXl5gWdIexZTbBsc4eww8SH0XWj6n1ANm0OVvg2/DsNYpVq7nS6NzmZQPJ4++
iee5qDA6VtYD1/ns6xiI9v+K+sv137/0/MugfXi+lwHbCOo+HLbEfQzuLy1eZu+xgtvz9ecvZDlq
5AghvbKyUOk/+VUPls3o38OoJQWSuTgDLfsSl+UtUAM7MN3Iuwm2MrVV8xN0MGx4yvgH6gwVtHvk
StZYWkbGCQAoojajoDhFuoTsVv6EQtiNa8iIXkLQ2ZIU16CEuGQjg/mucaocNdObYBg2aIx/TzLI
PCJrE7QVUiSK1xJmZpum8abjWKhmf32eF5KEKa/oZoAZZNNl+F15huLMzyYrfoK5vPL4hWVkiiNW
Qzp3aYrBV4oHx3mg9VZbBQnTVI6nhmhgvt3u/fqnLITE/0kliqCk0HaZo6B6dBKYuFT3HODIrlgr
eSyNlRHT0PqR0Ma6ZDxWh2VabxTnEIlZO1gsPd4I6TitWi9zRtQHlL+R6IEpFy5M81r5YWl4jIgu
hw4bOEPBphnaTTHTZIsjwAENyLPIxUpWWoi1P0ZeH7LS7BIctmwxRR3xHYAa+hqY0zXh1KXxMQIZ
R4pOxsRzT1BzIpuUNztg9AQMnuIbNwVTKNHxtEMb2AidVNBv9dTcefm0BSz9tvuaKZLo2ja3Ksmq
KFEUwkXQ3ZirnatvfLpRDohV3/ux7FFkRm0OPEe3wokNnOvUB97zeoQtTO8fjdYP0ytaHSQzc6oI
4rjwvd9naAbd9uTLov3w5An67jPIDU2U9DDV5IpCy8da24uXfrYRtwWadz5YU1UEtghIG18t/ev6
r144M5qO4blwC6hTCKwXW11I1ecR0nkQjOgBH562NC7Jxkmr4/WXLSz/P32AD0ME1adENHnRRomA
jVN6ocRDfMza2pKtVN7IJRV8cjFwyN+z4KDO48B4dwIxWmV7r/TTUAgZhxV6fS9doNwjqCAXNz5O
n5Mxpad68Lq9biD9m3hJsIPAXr8fuA1TKzdp+J2HgvC2cAk6uXGaNuCCp9V3ZH4ChSywwXDyTbay
L4LX6yO0kOFMa3K36KbR6vkUpf23DgQvRHAIej/ob+nKWWJpDowdX/leraAak0WTTX9ZjROfJHGt
bVcwtbv+DUvIIBPNCwG2Fm10hh0T5bdNVmUgp6NdsG+lLkBxDsDWsIZiFwylOCXO5ID9CL3P6y9f
CBQT5atjKORT1rcXrWVIbDQ03RWsVCuDt/T0yxnhwwIG6UYgsN02AsZjw5v2n8xi36//8IV5sY30
MQS8T+2MuidoRO4Zgc7lPPxmkDu47fGX13745c4EUzgmffdE615hxwfZHyqR21munVEXVq4J6I2V
VfUtVB4itOWKGIRn9g1OkZsp/nH9A5aefwn4Dx/QgeQOyQfVRnDtqeG1B/lQt2sqgKdavvebNQfZ
pdcY+cOz275LleWecpAh/SKM8wSKKveiblY2oKV5No4Aau4F1BoVzhexDLvqjBtVJtaOd0vr0whu
N7CULPIcuvUopk+j3GSxXFlAn28U3MTz8sEdobiW15hf4oE4BGyGdrwmCy3Lm4+THMBuDuLxS6/y
ecUK4fOv4SbOt7XA3eBdEJwyx4+fbC9Od04+BCsf9Pm5Hv5Jfy8oqmNtEQkvuWDswobQbey+AMcK
xhUU4OY1pMbSNxhhHYM1Zs/UZSc4RngAuYM64Umycl5aergR1LSDDhDE0BhS+DOzgn9ni/++Hm1L
g3N544doC+BC1BRQtYtKl1pn1LiPqFvYGwByQS2N5XPpFStngqVvMOI6EKXAfj03qEX2DxnVd4PF
99c/YunRRiwX9kBZkDV1RGFWCIMREkMxJN9ef/jnccxNfK9uWwhBwn7vBOU+D7y0wJ0evLqSU1ha
xX/X3/F5MgLk5u9ZkAGuzgCbxScH12YKzyZIr4SQigiTNeLNwhtMEK+XV1WtGsuJUs+C2TfdKEFO
HEwtP3u//g2fY1bAVvz7G1IU02Z3HMHD7npgYSQrkZQGe1NNQPS4hQONKfsXNBfeY3WTxZ4NtvPf
r7Qm5UF7Oi4j2BqnwWaEYyyoJUM53jb1/DKYH4IjTYuLeJ0P70PoWlctWGAJ1JSfro/XwqLlRkxb
DtizEOzrop7k9xnJdpC8+nXboy+v/PC7dYB8jRYo8A4U9Dz/bapWCmBLv9mIYYGbeJm1uBU64CPz
8dwmX6//4qXlaUTwOPQwgc0K70R6763sAMaEjkgI5R0UJIdu7c689PONLdmFOICowVGMIGC58QTI
WgP110oiSw83YpgFI6wkIXgQyQQCTKkF+Yas2l0fnoXYMoF6tUt5oS1UUHHe3syQh2A5QOGVfV9p
esZpe6uJ3DeJd7j+uoWUZ6L2+iZnmdWimd40Dzx2woT+l69i25YebgRtEPsAd0AzIGqnCg6//san
dWgNN+7DJijPaqCXa9e8jFyKIakK2BBmcBO/PjALy9TE5bEJjsiVxNndgWQidAIn5z9XvjlgmN/2
fCNwM1DKSGl3NcAq5xoIfLBKcv7F1relHBOGN03Mg8yErCOwNwTIwv5vl65xhJaGxojg0nXpbLMM
e3AGdajMlXqXElAJuBZ8LwBFuD5Cfy7I/3/v5ya8rhRizCobCguyanFHKHU/hGKAEAETvDoMUFWB
Heo0RFZNyN5jDmSQnTKbQ9+ys+3137AQ6SbcTmvIxSqE5ElZ5ZeMTPuuVq83PdoE2xVpT7rcQ+cc
XP4qtMSwgfxstbK6Fk72JsyOwZkIRrFAPk4CLBQIVtdsfhLjD296gX49KC/t2jpeiHETcFcINSoX
+O8T9P7GjQoqe2NDZzZs0OZb+ZiF9Waa9xbzUNj2RNgpAGJd2NAz5lCVla+0+nJ9Kpa+4fL3D5uo
8BrQ7GtsSQXzwin5Nndi6wxrCN+luTAiHZJ1ULVlCufujICJPzlyn1Y+PxYFay8iFyAwQHJK3BWy
8H/f9kHG5j1oiAlAV9g7NWw3JHE4X8jv47C9/vSlDzLi3+3yeBpjj52sonqYbAa/6ORtGnOABrNd
b6VJqKV2Vl62NDfGRi7axAIrBuV1VoArJYbknPni3skSsbn+NUsvMDZzFLV0Efj4mgvdCqe0e1t2
p4bemEFM2N2oBmjoEZz3aW3voIoFtkV+vOmXmwa/EAgfnIFXLQQuaQhuxkZPL4E7rETdwriYMDve
ViLTfEbUgTlD0DLJKqhx5ytF3YWYdi9//xByvppVUxa45rYXQ7QvOviX6JPM1n780uONiJ44uMpu
gB9PsrtSsmevHcLJu6vt8vW2sWd///7RUR24pjAp62x98DzvbcpwroF8693151+e88ne5xoRXEMR
i0HZ1cHmBtFGKL024UXM/PrDl6bWCOC6ziBxZsNUzU+Lx3KmIDzBxq1sV08If1oNn/18I2oni0sZ
FGkVeWMCGSKgGc+Uq3lTz9gkJKNBKLkXRJ4PXeB2JslXSFGAxgxpkXvfL8tHT0ko3zqAhty4mo0o
h1wj+hTYOyLb6kEG/T3kkBwBnPr6gC4sNxMF50MJ2cZdAFZmAoIdKEzwUW2akYG77q58wMKCMCFw
nJXES5KARcqdNwIeg81ahl368cYp3Z29NO9a/HjP25bsR5u/d8N7Hd84NEago8DYl7ldQ9zfe2fd
15rIcG6/5O5NvQFuwt4qWfGkjWMvuggthnA8veiMJisJdmlkjCB3KylVSi4jM5Shju8tVNc1/9m6
/UqULwQiM6IccQC+Pc2wg8IYOWd0A6odjEpXlsxlAj8JQtPnF0MNmmE7gTVcy0fA3t6hlQzHw8AJ
9raHVmas1Uo2XzgRmCg1uxs8qyOdGwXOGEr4g9Pu1SV52JNyw8RP6BavfNLSgBlh3HZwchlQkYjc
mh9hksL3wJ5umYYQ4/VIXggzE53G8yIb2xRfAnlWIBxfUvH9+oMXJsPEpTVTkaS+R7yo56m8C+q2
3JZTOe3moi3CwIV+OAwJ85WvWFi4JkZtwgiNEDhjUT3VLoSe0l9jY8PoxT/bObT9rn/R0kuMyO7K
ooRylXSjtoyhowexwC+i5MC3rIzYwqIyHYHh3TbHyq27iM9zAMXxfPiRVUMMWkTbw3wIkn5Q0uT5
MZ3TYOXWvLC8/nCRP5xKoNXr2biO+VFjqVDW3jFGYxOOXyu5cKGLyk34Gs9plw+WzyIfwaFgut7Z
h8aHJBXMbmZiQWXsMYA2PalXFR2W1jP5+5ySQaA7BocZirZwlgv8dzG/Q1M6HNsHO3uj8pfNnyrx
zYaXGo4v0v2icFe8vjz+2Eh+kn6ocQYoqjEnsLabooaoTdqVb54DHbimBJ5xSo6wyYDBnrobu/Sg
K/XvyKERlvbeq50md8Jx9xAN3jmtX66s1qWpNTIHU9qqY9bCylGABTix6hk6xHd+Va+kwIWBNkFx
PWyBRp1XbpTC1SJW9JhM7dfrI7n06EuAfFiVJTTl3TT2vchu4GYyQni8WcMKLsSwCYQbmmaEUKRy
ogIYlIzD3qC7d/scROw1LDFdeoWRJpQoaeMi3UUZoyOE1mR+QPdARqmKAxSm8ngzNZ11BDQrqUN4
i9dHC7yXRw9m10dn8EbY4EDlJGekSzdFJqcjVQl00OQ0/BfMIAHMfiCAB4AsbsUd+21OS/XuORak
24ZaJd/hjDFHZBTpDwo85LNwdDnCf4cM966OvT1c2a0zcOHWzu3glNeUXvYaZx56MmMF/4fbFh+5
LMoPM+j0DFZdfo2FIeEwxGn+VirvBaIxa6XQhdVNLkvnwwsK+JmzquNulMF1MAFBuYKZgbK+3LYA
jWMKVDXmGjQJFVlB+5qCKREk7N/rj/4D4vkkS5jYPMVAq9ca0jJF3fa/44pZ+yQW9XG0ffkrwQZw
HqfCrTaTqNOnQTpjH6LaFD/Nkx4Og9TpWigsbNB/aAkfhlC5EgL0ZILGTWXRBwmyHAk1vJyf6t6F
1R8EXOBppeE5cP3Dl15n5CMLqpiZQwIVxQWsJlFevJMVWMOjNz5VPD2zoV05IS80FEx4H4iEkOGT
DYlyTS9WKJ2GfHiREzhPNRItSAltSZt1auPXPYRybLdP17aAhVVpGiPPOQyzCt9GhdZnb8IiMCCp
gtluIDq9KgCz9I7L+H6YNgveTYXM8iaa0ulNJEN/mqE9DSv1Va2whfRr2iS32KlauLqRyKLuuXCb
3+AvdCuJYSE5Opev+vDrYzeAxqooYRYr619lV6chREudTT2R74PdPF9faksfYCQHeNehy+OnkEEm
yaOADymkPVdW8dLiMjKDo2driCmgeUDO7bWA54jn36cTLOME7u8DZDrReaPe2nAtTTb5e7ig9RjX
0BOiUVfV97SanlTF3iGIvXZIWJoO48iSNoVdqaShUZxMAZwYbQ1zrrIOdvyyRRVQnFljkSy9yQj/
0vMKCamWNprnc1U/sKn+kmrv6MDl7aZJNwF7tmc3jV2INvLib57/VMNo+PqDF47lJhpvsmt4qLCa
RFM97IvJenctawaCgd+rXP+ic/OPZ+Xv19+1sHJNGU5U/pn0dMoiDdNdaKfD/2eUx+vP/sMl+GTn
MdF5UFluSJYKFG1m0r60ZORPlOb8KVN8/AqGgLsNYKf2X9I0cEPwAigBj5Cnh9XZxWgabPA0tOHp
CeFaP9kNoFjC0KxsYBpMAoCQS9SAoCR7tAY63cEbnj8Td5ggFDFARV61/OC7rbWXidQPZe1LmPx4
ZGWCFiQ4YLT7d5QMtT2kF7+zSMPZ+iC6CvMTTKr8hi0T3iWTLF/nqhTbRAloLftVvJ2gw7wZe2Lt
m6ZIN0Oj87fro7w0g0bu6WHs4w4dcg/RF++HGRwanSYrWKmlMqNtpB8hlOpp2tMoaGB6xl14kKfz
hk/FzzzOm7tay/dZFq+VzjN4LHc7yKLB4yuzAQYD68YJ2pfrX7mwmdtGXoLOPZ8qndKoBLfQFSpS
frklavA2MIR7b11vDXmwkDZsI0EFSKWO7FQXgQA+QhpYQAorfbUmlBnRYrptv7CN3ATNxNqGjUsb
xaSsNiS2HuE9/M/1kfp8Pfgm5DCBC0JS0NyJ1MVfLIXStRpX7xpLDzcuSoQIWDOSFsds3u87L8rb
/HD9Z38+wbAw+TukRCFYXgAmHE0wFnwGA318toq2vbMoQIZdU/bnxsu9lZhZetll8j8cCqoWCrF5
AVNnLlAa36Es1D6BNal/cK8azmMTo9MGMfGVT/t8TwWm7e+3ORbrSge4twiW98diUFsCJBHu4NcH
bunpRvxPZZ5UVFQ4PA3ls9sCxZoED3nZ/bjt8UYCaHKYa3kOEMQtKrRNU8Kc83up1ugfSz/eCGuw
qiA37CVTlLQyD924fqQj+wWsZLm5/vM/D2ffBBzGXebBtC22IwZ2xqZryBEukiKEDv8vOGmvSO4s
vcQI5yKrW2vIOyfK4286h3Fa8cxKsKrJr+sfsbBcTbyh7fiDMxWQK5fF0dHVoWJwwOney1K/5M3K
Zr0Q2SbiMHFnAQ0+p406JWCC0cYP3VwFK7Pw+YnGN7GFVVGlZdfNXlTBO+/Yk/hBJekZRpgIvcQL
USL5xxvWpL3/sLb+/9jhm0jDUsPv4lJ3ibTF+6d+KsUxhSxLvIF6TQIj1iD92vh+P32hjie6fZcw
5W4LrUgHzRwY6hDhF/uk4DDMSIEUprs5of2dBSjObxVIELYbZ85/BCwNFApsleh216d5IRhMECNP
hmGQeYkGFJpy7AKU6M/jsJKEPr9H+NxIE3Vvy965HPQ8EYdaf/GhFVblLLwYHDbdBAOtJoSr6soJ
aelTjKxhw4AsxVGERTgKAXRIcUpzTg55uT5QC/HGjaxRZAkkx6ziMlAwXuXNEVAy+FiAp6/XJGqW
Qs44Bqiqt+D2GuMehDIX1zDp0NChsgZAn2BMoteOyEuvMTLHmPd+B/xYG40wKW4m2LLR6k7riMJt
r2l+3jRcJuCx8uE+PlgpekeKAXKboDat9+6MdF5bK/O9MCMmyBHLTRC7A9PO9+6ofOXMgnNEDERM
sb3tGy4D+GHHHkbZ1K6LRmGDdUpkeaj6r0F/V/rtyja6kP9MqGNARmj/oCIauZU+V6UH3yt75RC9
EAwm0DEOAul6KLRGQzXh+i42I+/Dql/JGs4fstAn+c43Qpsw+M/5Fm4jTTaXmxHme8+qzsojLIba
eFPoOH7KM+BBwIez659Vw52XJEi8h8yWCJ3erWFJNJONGvBPw6C1gsPMhj7dzIqUR+gyO+g2alJs
xxHmc84EAc0gTYd7bpF0x8rSPzaxq+8bv/K3lUfkUeQztF4FrFVfHVtUO6uGG3MG79xdnKnvuDmR
h0FpQF0m5h8qMXsXhW3IiQZxsKt4wGBCp7znImjrjZ/W1WMNZ/KzytAeHgjUgZsJm2EI6XfnCFOa
BH3EmB0678LxhGUYPMnGBmCdZp5ex0bBU4kAmE/dYbjr4BV3F6OgATf6Ps7OuQzgGUkDuMzMgswb
ZlP2KwaaKOqm0nuAQtH0VlHnmSnxDvHQaJCEH+yxkFvaJfop9+Q2TfQ+seCy1vdCnCb4WW5hS4R0
GvAY3sQQZLuvSJLBBxeALiDRZrpTXis38IGPt/PYZF8mHEFPNtJktq2ohU9ObV+9pxYaVE5S8deS
BPG8LXuoTNmwNN5hSgnDsHMYlaV+toWoqR2yAArvKkFpc2fJus+3KTyN18q2S8vXyOV5DUcCO+PQ
fLegEkN6C2byY9ztPfg9rdyHll5hJHRLZhXLGr+ORora3KAgzenC434DFHizcgRZyLQm1JX2FWCZ
TVxHHcsP7tjpjbKtnxaGE/Dy/j4drLVcuPQxRk5vfA7+iaA6Yrod76CBkD7LKaUA2/D5203Z0ES2
BvBDGoIacsUtscA3Fl55CEYhf8xlNj0Q289Xdo4FgDDM5v5Ou6rXsmhgTwYcEW2gbN52hxqGhL+D
cqzZjsIiOXRkrYedXxXsubbt/L9Msuxb5gQ+WUlwC5nZxL9mcAx2Qe4ARXzoMqisTfsSZ5iVZbGw
cZnIV+5ZwZQLqBfPWYe6VPlbwqIoJIxu/RH+3dena+kLLivlw+blTXPtWTNtEDfipL3syNNsZXCW
fr+R+ytwhKSciyaqtH72sngMIVk9hS0wi8XkrJltLL3FSAFwDfDgbMqaCKL7myyX32Hgt6/9+Exr
d399jBaixjNSgBgcBfNsAUYb0eguwtcwBuTroZJwDr/+hj8t10/2Sc8403UEXQX4IJJotLMO0Jlc
pW/F6MDIGk6ZzZ0akuoppnO+G3XcH/tu8I94ffKSxHTYpDVtzhyK2IcgD+YXl0wd3AY65zGRRMLk
UvMDa5zklccTg4C1tOwTlQMMEeapuksUh5UCRxsWguOdAyC6TyHJe/27llaXkW/GkXf4Ei0jN+u/
Tm3/nFTzyqXQu0zwJ0NmYmsrHfRWac8yQqI8O1TB/RpgwvScEgJ51Cyfp2NnQ0J9m5ZCfVOQsfqn
wbH5vqBWechI5dw3UndfKZHu3ajS8qFFJOw4zDwjFxag9sYhc3dseOps8k6xn+7cpnveJM6vVisV
2WgIHOKsgoGS8GC3DBw/UCNxAC383prhgevxg6jH6cjaPDsxljZP3E6zN7tQ5JvVMrGPU8WPM/zU
d1Xu9W/2PNfQ3B39UJeOu/W7dDiOU17dMfjGPuTJOB8T3rKNpIU4ZRf+AEBDtIF/6cCTI7wV+p3r
d+UU1hLOBRuZkuZcFpzN2xwGy9ld4KXV75QHAGLCCDEIHWG/OSPqcNenemETM/HIvp04dokKd5SS
3z334FV2EWqwQ2H9hAvzbSnFhCUTHFiSWYH14bj/4+zKmuPUmegvogoBEvAKs9iDl9hO7DgvVHJz
wyYWAQLEr//O5MlXnzVUzZOr/CBGS7da3afPGcv90izZY47W1t+2vdA/pKHhdRG3DlAe09Tr11RA
0A5q01FAJfk2+ZBPvrxUhpSDzgDKFOQJusq3k15UiZrtJ6fiJ17Nz7NfHEce/FG22piIwTtSzQeL
WpT5CEeCC6qG8mZ+W6LdhAdvPFfHy5MxfUHzv30OrZSlBKrJmkFbv0A/faynfTbTNoJm5nW1P1/n
5CQTlHX9DFpvYwrVawmSRqj3Xcd87et8nHbbhRCCBr/72n/tvDFqIUrdqHsr/HN5iQxeUOfgHC3L
mZu8B2WWKOtdO60xGfJuwyT++rtP/KAOP17cFko5fXFOKYFLHih0tHpAuBeChn7h7xzqZV+WGSKw
TVeFd3MOQl7ZtSA+KaHovu9IUR14KtCal75SiE0gvpBgCwuayKmEG6cVg5Jwbsldp0TTRDQo8r0D
sElMg7Q4QaSW7h3L757yqZzvPQoCJOhDgp91euD5TA9dy4oGD6ylRnOhmnYMOcIX4rQsKhTU9WI1
F+m3sJ389wFa0JDi6uVdBRHYWyhCjG9LmWZQPmy9GdwW1Z/emqydE7RDtCxyKOA2B3HfgccAOFMP
HFuoRy63jWsruhu7rtqDKQlKm2VgPa5t2tkbC24Arfg6GBswWkgNOMw64dl4qDtIvo71Pi3UkRcQ
FKHf/PQN6qp3nvw64IWJ6PQ6D6tTlRa+C3XXtk9Psy3++KvYoaV/x7zm+czM4vlbIFiDQeuEpWqo
SgZZkSlJl2rfc3dXEWAS2De/3eLxM33hHGd9iDmHBuIuiqMc4NkygoRtZAc/B1AH5f4Gz4ThLtKp
Sq2M4JHT29YpSG3ATdB2SpqbAsz2zVer2GL+NM1Cc3ye1Y3u3GIWInyZkdxLc4WOxLtxtOOr3IaO
4JY5rWmYKaRFgxZQ4ZF+QfO7vHJwLeB0ZNDZdYUyXz3c+Q2kUxBZXP7ZhtvN02I+JDssSOGA5J83
lowVm91b7tCE5OENAs4MfiX/1qzL8+WvGXZBh2wDjbDMpGdrkk67tp+fJjSR1EuZgId1IwFgOEw6
dlt1xJ1sawGBL6H7ENrPrj/GDciCc54fQTa1Yd2GS0JHbVNOZa4Gd0WCh++hw7VbtqpwppHPS/fB
3CpQNHY1cQnw4Evsj2MR1Sp8v7z8prE1UyazC6cbSvAnZd4bSJ/emrH5fXno8xCf3Gs6HJsPkwqa
0SMJrTyErE7onFD6oXs291+u+4JmwU6XI2K0fNhAmZcg6LLK57WrRQwVDLrxSjGtj/PftaeBBcby
dG4Suy/fx5w/VN0W161paM2C23JZ2Kx86wSAbZyLP026Vfk0jaxZMDgqQuQboWxiuXib0GRot0qe
hj3VcdIjlZCwG6rw5NWd3EHUsAcroNtUv7OuzjeW3PSNs1/6cNztQiLCc1h4aiTk1O0KueEfnnsd
dMvXMdNliWoh7v/0FHgJoq6Ird9b55VAqfSqM6kThg4scyn0AcKTo+5lxmJS/WnHZsM1GzZWRyIP
wp/P6uMryM4ncRhTYu3ysGMbpWbT6Of/f1h4Qmol7BTHpijnuGrRrEGazSqOaVc1W21qD/FPziCH
EvyeHBuPjFdwAmwsuuHK0mHIYB1TvqyhHtUrN8nh4iu28/p5R7Lw2AloYzcbzzHTLDSbHYtlgZ5b
55/AodOfvCIlu4DJFZJwTrFBnGD6hGa8jlrPGKdZJWcirO62We8LeyOsMgytg4nXfKzJ1CB9BxHv
MmLF8BSE9UMQXAdW9nXEcN7UaZ+hZHIai9aFZjjyhKmzQ+t6soz276nu+uiMjM69rR7qvyShn9wx
OnkoYYgd2sCFhPh3ucb9e/hGITlcR+zOVVEadQ/21+XHS/cUZNH6ctnA/1ryZ9/UruN5EOuq3KxP
lpaSXQpOSi/u0Mn9y5nX9F/a0vpAWS6haWIBUbj0I31RVVUdOpXO+6njOI9iULYTW4UQf8TSqEfw
2Rf/8tZlkSRkkVAP7OdjJWiOt3Jf9W9uUQbOgQfnt11WB3MfrYoXvxEn11sxvcH4dSwzaOrtxZl6
SDiPxWmavTvSuBvpEtPQml+pLHBae+UkkrHgdwgJvrYN+X15MwzRo85f2uZ89JrGIYlv/wnDX1n1
TyFJ5FZXDq/d/gGw/MSRqAz7GX90xPxlaazfdgM+HLvbai00TUFzKWkwB65lI7rrsK0BqaPGW4Hg
egKt74Z3NH1B8yjDOlDUp1B+bhZvL4o1nuYfQVbjQG6FBX9PySc2oeOV8zGbaJ8hiUQs6d2SXhSH
HESsP3pCwt9UZPkjyC69O9XPY7xUfbDntiiXyPa8AqXPmuFYgL8QOOTcO9jzsmz4UsPMdbQzhwJj
A1JYkoiume9bJeAjOKrNYYtmgAqK5NetsI50LiDDO6YDQFrjOENGFcJxgCWHOzVcdzPrYOeRlOFc
ZRgfpd8IqfKd3FS0N9wJOtxYoTOtYQRUBVBfnA4lm9geFIwC8sjLdLhspIYHmE5Eyjhv1OJJ4MCh
zHokMt07YP5BglveC1Ic577YqMKY5qLFGAByWtOaBzMaQAf+agWBE0/jSqBPCCz4xh1qcGY6WJiJ
3mvqFXIwFrlzQZKDxreNQ2T69Zoj6NDkS3H+p0SwxAMRiLCqyB03cCImS9B8gCrt3i28TiU8+ClZ
1sQAtbtn3P93FKWW/eWN/nwGTIcHEzrZanWx/n3Bp72cQDlfkQl4inzZuHw/X32mE5AOrIUMHUWR
YrAcEqFtEDTS61YZ3/Tzz+f3Q/wL1vp+EoVlnSAlLCNwq/I8AtFm+VzlUm313JhmcN6gDx8Bpyrk
LphXJpAi39FBfZlG+Xx5+Q3RENPBwAVvJpanRYnHarveINqu23jqajtCzEKOFp/tnecF9Gn1GbOO
IrDWH7ZwVwBzWDvEQFJmN2GYtT/Lvguf3Cksnz0P/xtD5nzf+Inn8/b/FwULz8vyYfozFfOcTef3
9JKtO9eROfphh5NS6R/ftb4PufUlRdzo0+VlCeQWzZUBa8BCzTOApsGGRCNUzYD+QaoXfeFQTY0y
ChXgeRXZDn389MbuZQmpGYi3l3IIzr12Gz7jc+NjofPfSXtpn1vjOQM1h7DpoAZUjojZugVvh7jx
ZNpteJDQsLiaBylcm4XlGqok9eXbFHa/C0gzoFPdeljxUAk7PkTW0j94zNoi9zKZjOZWmip1rFJC
DqhA3YguLCLe9x5EhNedFh2cjJOC/cohjhF4WcxzGmfWsO9tJ3LSV1eJ/dCql6UcI2DJLn/RsFM6
UhnJr6LH+90/eY7YE+u9tSFIkN7J6qqAhOlgZSKrLsXjbkUz+AOkfG478DmsOVg3KvV0eQaGHdEB
yoTwljtu2aCp5r6C7DaZfoagJrk8uGl5zh/9YL1NSSo/D2sk4oE4CyEBrCggzVClW9XGln8eKzAd
SlyiatQEZdUkw4h6Z//oeMWtW72g5rabqyuXSHMG4GYqvXyCmfjNI0Mbe+r9DtKtVIRpApqtB5BI
poXvQy9gzmLoXEdyeZBeFQP8EVfy9fI+mD6iGTrUHge7ywKSeJZ7U/cAtAQ9g3xMkEeIannkEXGd
69J1zWkeohw5Ww1SrG9BCURAmO8AoUD/wRbExHBgdQQx8uaAiqOfLmnJ/McT/gLW4/lmpq7aXV4s
0we0fKJQSzb7QoEfsGqWOJ+W9gaXQf7FRXvOxieIoS+A6frlqIgx8OSAfLpWOTu5gIDuHDHaZ2wm
xCJWQcB/YDFABAMVuse56qZD2mZNufPTJjtZK3CjCijkfbBmaH+2p+amq/31DnAb8CrIgOYPwre7
xAWY6I60copmqvrThJ7WaPWX9A6qsFncD9L7Nqe1fKRB2B7tqRu/Sumnz8oZul0lhuDZzTp20y88
2InK6SIoxzg7oOzWXW8Vv9jUT7uBBegzHoVAMYzM+3Kci0dnVMMYLa2tHkGssMThUtZAIfTFoVgm
9ar8Yd55YV/e8qlYb1gwL6eWWtWJpX5167vTPxSkZQfwOBQnxD/ZgwJP8xuI+7Jf4woNzQg8gcGf
Iq3UkZVjexSrLe7adOWoXEtxbAi481Ooqz8MKZCBhYKS1DK5Ap2O4foGxFR7KF2r3zPB8/tg5Cgc
j451VgoQkFBkLUR+RRc4UeY4PXqk+uZNsvAPa+spBqCIxfAxYbKScT5OIHWI1dQHyVSFQwy8T/CL
zaw9NHZbv/nOmr2Nbpbv8iAb41DZjzm8bVSKBn0c6zzcyqH8VwSA06J2Xt9QQUDOP2Wvw5A533g2
z4cZHKfo11xV7Bb+z6m286819K7vA4/zO+EPzXPhS3D+zPJMNQjoSrdu6dYafLcOQp98e63Gs9fz
3DyN2mKCrxjLHwtYE3ZFjxL8ddamXRETkHYQDSrR4yisJwisf8mm/pUDxXzd8Fr8yEjm1rY3qoTS
EtzxX5ohiya1RcRxHuWT6FTn3Q2lLPs5h1ZTX6LpmlRfYci/Lv9w09DavcBAHFW0FHIfAtQ51Hpw
7CsH1u4C2okc3STg2c0X+soK9SCJd1W2m+n8uUUt20kB7ITXFgHrCvg1yY6lG08Bg1vWccZWzr3O
Q6dUAvh0HEC4SlgueGe3eFtNw2tef1wr0Bu0a5usXgMsfU5Bkegg7k390to4iwaL0sHDtULvfNM1
7DSl4NDiLH/zrHFH8qXdMUtsRKSGc8POH/8QcgmWFgtlbpPw7t1pv8nx7arzqMvTQ6OlEHUNB4UW
7OHRBuawiJy1zjdOpSFCYefpfPjZGQMHpo/HerKwM7k0lOnRg0CH8TCeIzo/UOqBgBBpi+/btNta
SGc1PPU9BUJS4HpOU88OJOsj6PVsODXTbDTjJejtTPvC8vB8LPoTlxBvFQQXEB6QHWQgeLh3yqF8
ubwzprloBm03tsfz0VXJEt4Dehp19lPYrdHlwQ3gJ8a0F1uRd3JMV4y+gsH4JECCemuljn+aUJ2I
09JLD4samsSxim9Omckj4ER1PLWLe7vkabu//CsMD1Ud+jtCIXKsOSj40yEtX8CyS/cp6o2HloZR
2DL/tl9CeXAhfn3Tdh3ZiGUNpqQjXG3bmif3LIgkWYC773EotphHDFumw1rV2PgD+ooR+A3DsT2j
vuXQP8ml2mABMpw/Hc4KpN9iUQ++cua49aB9TMZnXry0PYtc56rkKdNBreMCDqp1AKU96917Lqp/
8Ky/sbP0SoesI1krsoLMrm7BS5D5d+DmPDR12UR+Y/+5fKZMu6u5gIq1qUutc7t34H3JqfcWrNdJ
pjIdvNqSnk+cQqqgJ33kuzwK0M47sS/X/XDN3qfJm1rwwyI1a6nb3HePALNu7KnhhtKBq1DZ9gKr
LyAmK7+N7A+Ae1HQvjO5lf4xrLkOXe0IEAlCepCS8Z3hvgU49LaRS368vDCGU6/jNBV4NRksq06c
ruzirnYTScOHuWzvh9zeZaLbAuoZzFcHZkJGNq1DC/tLCsDxGxJNyPzK4sqsiQ7IXKBD2XDOodJh
5zsLGO5UklgMXSRdvnFBmWZw/v+H61Z44cAquUwJLez5FmAI9cRXaPuBG138vLwb58Dpk9hYx2Sm
7UCg/5mrZGLi0BRduSsb9nOZ0UrXrPw5ZMsBugXXuWqdWrfOKrupK4iCWlUTpVAYZxuzMFiEjslU
bUp56KEni9TOP/mCCuBI1hlPOOeuGpatRKzJLjSTHtJmaeYp9E72zL/2gfomwHZ1eRv+alh/tg/a
BQ50CFVQykYJJCTuS9164Q2rw5xES2ghqZh78whGUiEhsjDlsojDmY3Pfddlx0wo+zh7tg99RyAi
i6MM5+n3AHwhyqIhL3g0144diyooDhJdxXdOOxQni1jzE1IZ5JVMFl7aYR/+ydMMd5zvFE6EDoWx
jEDl2D7Yo91H9kCXX9D3VEgVFVv6UYbjrYNEK1qIoOUV3q5rd3KyZtkFffoi2uDb5UU1ja89FsLR
mZa+hLja4HTxMNOftuqOVTc8Xx7ecOh0aGg+Kifv0CKWeCm/zbvsJuvaQ25D9mYtNgzGYJ1/+Ts/
OIAgy5xRpstZtE3lN97qvoDb5pinSNlZY/DihOVNMbZbpUrThDR3k9sSFMgWpAcrAW2dDpla/q9g
r+2W/o1pP8529WE2c+qppkhHJ3HJNOxE4PK3zOX0NAnqbCyY4XLRyXw52PSAWVxwp3RrjObquJ7e
muVbzibo0m2U7U3LpD0bmomvRVY0BI+g4KE5L7/d0Zu1F3cZiksbrv8vS+gnDkFn6s0qVblgcOmT
hsfLoXhwTugxi/nOtiIr9qIelfaddT/t7UManV6yXfpQv7H91ucNrs7V3JEHukAHBX40Pk6ifm3n
3D1IkRGx8V4xLKEOOPXDuQvA4yeSqv3dURRL3Mcl5TtvqxZg+Pm6VD0hGQE5C7AxuQjiMPDvfMWu
e7nrSNN5KZzSHUsnsUn/ApqgJ2gfb0RGplU5//+DfZSiIHzlGNph8rZGOw76emge1WlrR+h6ExtH
y2AjOty0E4qSLliQ/8nGDALa1fJe1F6Gth6bxZ1TVFlESbVVfjdNSjN60E3LvqpBB8dWvAvE4yB+
uOiX7qrrrNHRHgheVjY9+CH7JLcO64r7svruoeztjBs3898z+Ykh6ijUzulJk0LrOLFjLw5e53tg
EetvY/RlPfX7Ku5vnHcUtbwX+1DvrFvrXb61b/Uv+/nMCb3zbxGtbeybwX3qZLjB1FZrluVe4vTh
0QM39y4cmpeUii02IZPVaEa/QjaaLoq5iSDh+jBkXYlcOVEbG2UYXYepcuWFrZQZ1pG4t5PgP1v/
OnI8piNUg3ToSJNVXtLPXXkQ2dS8oAyBR/Xli96w8DocFUcYXdweBZPgYh0DeypREy9ElI7XQbSZ
zmaL2MG1Zh87C4WA275f7qo03PAppt9+/v8Hn1JTSwTTKsE7Sdrj2NyflXeRots4kqY91YzbtjJr
DlPXTVouf/c2u12s9HDdomt2LdyZ0slpaaJABcOHtzoA45QartxS7Q4vANZYvHpwwG3V3Y/M30sb
vWJVMawb625aGe2twPo8L8AK5oKfJL8VokPAVodby27w4H+lDD5sajkQh9rgeEuWc0cSX/KkbdMH
p6pzkHI50PaBDOzlXTBMQ0eAziWqflMK6Q0K1v+4GOdhl3FvI1gznE0dxxkuoA5HNm1KKucrVQIC
eMjuqivf5zp6swXZEOSaPJl00/xPYK/fWe59L9PwISX8Ogwu0xGcWej3IWlnWJcbrE/M7/I9+Niq
HWEri/vKE/vL22Cgj2U6npP3tZ3mOfMTq18QG3i8Ak8t6rgDGH0Oiwe+yKgW3XRSS9cdKBfzwXfL
4cbqfHkD4krnPSjwHLz8Y0xnQjN6tlRrDdIlFxKQKgQTBpHkPS0n/zr2IKYTyLZ93qTi7M19IIZd
96dX0ttxUyjcYDs60nPlvupDv5yShlbHUL3mDKLCkLYvgz9++c/lFTLEPLZm/FNqNcwbzje18CPa
3aa0vnFIFRE0LFz+gmkPtKuaTz4K8yEI2oomC+OsRPs965qN/KKBwpfqiE/IT/gqG2E6tluNsUz9
/Dkfm/5LP03Ww1is1RDV+bzeraHd3BZu0x9Q3OiO62R1X2dndvtozKAhkfFVvF8zX6ojRP0KAriw
M/BCT/x+mq1n6M9cOfT5oHxwpsqjSF9XvZNw4Wf3jZhy5MHy4ioHSkMtprfSsisHFzE9tEXVjSwo
O8i0pU+Xl+VzD0r/DxoKJn9PdjjM8/hztR6Bh4+WrQ4G09iamTuFSj1OiwmYzv7QKNB8n8nWsrfL
v/xzE6E6dJM3DdInHCbSjyLK7btyro84RJHFryPVojo8c/HZWC/c8hJeBrczGtWipfTeSUu20oGf
J2eoThRb521J8zE8N4IL6GTXw7vl8R26e3DjWENUuTnFJ4uNK8C0HZrF49npOE2Kr5UhODxAJLHv
c9Cdh1Z2FYgRUKL/2oEPSE3pd1ivea4AYJrbveN2Q0T48hQu1bzhuAzT0KGYKbS8oADDvMQ7x0Rt
GTx5zYS2LrUxC9P4mjV3zjTMg4tZpKSNCg661bKNcrVVkf7c71Idh7mIxQJly9gkELl7G9T4tRnd
rbKLoYiLt/1/dwBsirOkHZzcQqe9EgTv5TJ9ZTl4kwJ0o00tgFkV0LhtIH7Oqnywi+UHL9PrYmLo
A//38yDQ8l0cC5gkcg/fbUiOnCwAy/ek8bZwoAarD7SgnvquAFQZQf0Sshefn69EEEoWdGIxqliv
l12LaY+02L6RHALRK+7Gak7viJPdSVpsJANMv1+72AnIbuq1X0nSZF505v0O/Nh2/6TTFiTB4FN0
YGbjKwo9NRBzrs740qxlLFx2nGT92FYgUfCAWe6yjfe4wVJ0hKa9No5KgVxOKgL3hZw1qlgovh3c
qrvu7tMpXheJvrewnFjCmiyq/W9uvjGwYRt8zcj7LG3mllY2Cufcj/qwab5mwPrGa9CXh6Cqt1A6
piU6f/9DaED80Q25wAQ4aNnc6j7Dn9XdiLIMW61zvKqB2m7AwfG6egjeprs05JFaJ1Cai4i0LzbE
CC/bg0Hhjupsr3k58LTIUHGVYIQ6pgOk01O3ar/Os23fuADg53u7TusyUj6VcSEGzndBJfKtbK/B
IHX8HRtQe6Eh6FD7wfm5LPxn324xgplOgmbrtTfT2j4T5bZ2eVT9g509++LZK7fIHk0/XTN4a+LL
lM4Y37eruG46wNk2wk7T2dLuc+m4gV1UHEKgTVHHK0rJB3QeOzFYi7rD5Y03nDAdi4e0pVwylY5J
ETQ71/2SOu1Xm3zpB/do9afg2jtdp/wkoiXN5Ac0aYI55gQsXdNvf872l2dh0IShOiBvEd2CQBH+
vNu5L86JxfVp+Ob/CpPudtjTLyr29tWevxRPwbv9Et6Tk7wrb/gT/9H8YM5+CxZoOAk6Yq9uMlkX
PaBv1G6+1v54L9WWOIxp6PMR+eBmAANM/R79L4ntDE+ukK+B2NKaNDBYUh2xJ2sJ9SSBngJwrE4x
rcCOm+bZ+DJVpYqZB4K+2C9Bkdy08/rY+OjiLIfZ/Z47rH9UDGEs4K3ZDt14UJZvOfJkRVD/sFZk
zsKKF0tUeekIFe/R/ZmP03wYett+rGvgqKdR8KMlMj+mcxbsSMHldU+Hv8yTH5ZrXmwxTWlKkrXf
QZ8TbyDg9N7z5TruVarzinbjMq5sRpmS5N4jaYA6nOqXy2fZtNOaO5lRtZ+QiUFZbXX9fSNUcHTW
Zt2wd4Mz1EGAYPSc57xhPUju7dc+9W9yBSW+sVyeupr+uDyD82vg/6shcNv/PauKK0EHxmVCAgqY
2hJOj2FWrvsV1DS7ovOOQCL2eydzwt3YL6+XP2pYNh3iJ1wBuGkAMlkIbP8Y6uw3Kbzd5aENbljH
+GHYtvZW2J4j21+2Aw0ZyBbVX5hU7fHyF0w//rxbH44rqPT9jhe5k+RhM0fS8h+Vu369PPY54Pls
NzTP0ZCV9LaCdc9QUEf7KbqpgJxHqz3fzWcDDshG4GtapvPkPkwClV8XkS8BOwYhxY6xsAIyup5B
OI4WlMtzMa2T9jYYQZ0XEGbNEFMvvvkqPfTpcuUyaVFCqIoxpWQFUqP5vS4iQsUzsNpYDvcZSJou
/3zTCmmm3Y0QtGpCdNzjETWCULEb4mmoxe1YQEv68icM9q3j/nyr8FTYnZv6LebfBN1Utjs35e0N
aRt1CtsB+LbLXzJMRkcADrZobSDnwKW0pP7r7MvsmHpDegIl+lYCyBSV6jhA6tTdyFVLkmK2s1ub
gHayRp/8WwXow1GEXRgj8eTcVr2X3S5VjhjJGuqN4Muwkjo0EFqmhWRoM4I0a/inolMCMg0ecZI/
Fy3ZiO8NtqnjA0tSOMrpC7A7+JQd+zZVe6iE5TuQbZP95Of9Gwms/N/LG2bKHXjnnfxooDY6vEUo
IHASzPSFsrE7rURlzwEphhMtV/UNdHzvKuwhFIvOGrDNSh8t5LwK/Seeg4LuypOjOYqAV5lVroFI
qDXt7NBCPgz831vPY9Oaaj6iAr68F2SCNLL7xwKN4QRJGgcJRMl+uukWQbrhitPBhLwcIcjupgsi
8/JLKCrrFmKEsePQI4WOAvoyj14xvS912mw8Z03WprmOkg1KADlEkgBeaV82YAOZUlFHJerlV35C
e23Ucx3UIQW/RaBuyuZpglZvthHTGPZER/GtDZgb1s5akkmyvV/N4EYaoLPX/hxYsxdI7WycLIPN
6oSPhALKzmVho+x0Kto6UsNytFWz69X3yzZk2AYdz8dsR+HsZnYy5tYLym272uLvA2cbF4Shhkd1
MF9WgYITZYsukVMBIvFVQja79lEnHAGrrG3exXZWV2icctw7y5dzhiuWlg+0YmSIoBaMDsoy9647
EK7mL2Y1e2vOSJX41dhHAxN7t2whddx21925Ok8kXkc1s5hdJSWfYkjl7FtvOAwOe5V18zBbw1bW
0hA26Ii/0W141iBnktAJWVlgr3cIeLfIHE1nzvmvV50n2QbUSoHx7jJkKPHY6IYbNP9GLVjcL586
0+/XjD+sUEQmrb1Cqa3ayQD3Q7kVkpgsUzN64XiWHxTnNJmUe1qi2W/6hlt3v4AGoyg3jrXBanQo
nycs1rSuOhOkonXXPYAIIXK3TqnpWtOBfAVUngdPALpJ1qw/yQAiYSDV7K0MMGi091pSFYfQHf29
VVB+bFYPArFBC6j06FvQ6KFXPhN01J8rBQWqKLeTtnsNge/vQbzCtggxTEt4Pn0f7m7bs0B02iIa
GSonKkFsRLyvdIsiyHAIdLQfhDxXaEk0+OVzte5px6DdJOsg4g3tY7mE6PJgC9ldPsymmZwP+YeZ
9GXJx2KmuGZIhRjnfWQ04v2VUakO9RsC6DN4AS7mUjp7iP8epXRu62Xc+PF/G2A/eU3pSD/UrDtF
RwatBJ9a/869THns9YjjYkgBqr3wZvWDAmDBD8NKzlRodeCBJyPLkwENaKB1kj1a0OiY08NMUnnq
RlaCbsRFy4mf8v7Rq0GosZRWI+Ng7rwdCG1lFpd0GO6hVpvvQETb3jo+kzeqqNih9j1ylwupfkpn
Tb+nw7y++E1nRWABsJOJI0I4w69u8jIIAC1wlt3oD2dAhteqtwbqOpHCgt2skOeK17oTRVyhDf3r
tIYCbL3S+dWCk+NlgDzaSVlt9wz5jDUWy5rfuq5cgmhyp/4249TfT80a3E9+ue5A4GrdEN+ifsRq
Hp5ayCLG0i7miFtcHuaFlsjJ5ZULlS6rOQ5tDmPs07w7ddXi/lwr6Wc7zudKQlVxmjaARAY3/X/I
yKUB9F6Na7LKXkaVDxxrUUFCY63KMp7EFuW0wVX/ZYn4eLoV6Qnqc0sysCKPARRQEa+njcSKYQ46
PLIGJUJbjhi8muDS6h8q/+1nEBGkWwT5hl+vgyTxuIHoKLA6qAI434Js6b50ub+llGNINesQyRLV
VsA6ZzxNHfGPDy6106oUqj6Z1ze7Kaztb/bIhikqepX+vuxrTPPRvGbuUp/M5zLfWE32ngv0eHQW
NF2uG12Lj8qWDOC3XhBWAP0Wrbb9PV+W28tj/3VYnziav7ibDwcJkKcMrE09miYLH5mUopfrF/D0
rq/kTCoFxNBqxY2ogyfu+mDWtoflxg7K5qb3wrWIRO9DWXoaEa0VpXs/OIsbteC/eBytNYgnwoMb
KPQ59wG0H24he+nsipB6yOSmjbURtBguFZ2gUzH08PWcyYQPGXB7LXvLyHiH3uMp8v3uNGT5lqqm
4Ub5Gxh8WCofzWn2AkKxxEY7T1SG40MVBipGimt3eTNMH9DirxzdUpZYFPo0M7ARVTjEcd+n7L2E
utRW4sb0DS0Qs0I6zNYMwXXgozx32PXLTy6D695FOkQza50WDHdzesodsHCimSKjDxMyss4m06jh
5/8fTtNJG3dFn0AiPVjwOO7m9Hm2t8i5TKOfz9jHHV7RTTcpkLh5uNBof2fxB3v+56rN1fGZ7eyS
ug2Q+KNg5uFn8iHmtSOoYfybyx8weG0dl1kRFG8gFEwSKNZGEMg9ZTyN7bq8oVsqvKblObu/D8uT
1X06rIWC255/kO472AqQ29k4Oqax3f+OTcYi9+GMkE7x25sO3OCRz8e9mO2tx5lpebT306hErgJO
AOX0A3ksRjIc8BxsIKDcgZ4QSjgbPJimiWhGPKulRKCC62dq3n37H2qf1LoVdRp8na0Zr0AwhAQe
gou6yH9Q30lazwGiG2kz5CLydkvf5fMpeDrmkuEVKArwAiXEQS+xCEn2JkHieqzrBp2Yl0/r57e0
p6Mo15m0rBvwFoB/vllWmSBv40SrBKzBggprIKwfllw29sSQ4PVCzbAHh5QFC4hIbIv4PxSushDi
17LM9yQcxGMOoviY/I+z62iOlNeiv4gqIZG0haYD7RzGM7OhJgIiJ4H49e94Vn76TFPVGy+8QK10
Jd17AqQAgwRCEVbB8xA+BFsn1Ocrz9Jxl62qSpAq8Faol9t8+G3I3ifqLo+7jWNj7fvv0/hhWzLo
WsRMwAYDtcjvjizLu6YsjNCGt96vrOFbwX1tVWi7Hwq+7ZTNyG4UHQSwoLjbR7JpbSjE0a1051oT
WhCo+3aclIGe1PVvCJLvWpr4abYFW1wbJy0CVNlQJVDZgoZ/m0WxdN/qKdknFcvCUg1bAk9rXdC3
fz5WldV5btS5sT+Z9yNumrW7dXq/j/V/b2sW1wLAUtipgxchj0Qn96aVPnJV/by8IT9PNVs65nLM
eiudS5x9dWq1AdTk6LEuKwC6Xf6YTL37vUjT8mSWotnndbtlXL0yXDoG0zBmc6ingUfFJO6oaL9m
8XJP+vb1cqdWplxXwxyTPqlwYMGZx9l5RfoIvfxvkxC5b2/svbXf/97wh71XdX1RQZUCmGrn3ZBn
gB0E7QaYaw7LFtpjrQ/vTX9oIoH5CZKjAsvWkmElRr7zbCV2Dk9vDGFtmTOuhUgdcuk4VpZ7docc
jPR7FLwUnIsg4uZDwh0KdgxP/a2TeGUR68jLHhf2TDiwThQexIkT9QC7iw0g4dpYaVvcrHhDCbwP
zqr8bTjjfuHFrjd+wjJ+49haa0Db3kVnerWUHqST6ttB8LCz51MBHxZjI/G/9n1tg08KSi0wulFn
zwUCfeoz5lfdWPtDSgJHwBbg8r5YmQIdcMmzLG/rIXaihUsQekcLaiTc2niRrewJHWvpGQ1NcDGE
WeLYIvv5pSD8wFu18Rpe+7p2lNeNl4kZOSFsB4iFmumxJTdL4mzs55Xx1zUMKXDMZo4sVkQsEj9B
qHKJWjdmN0PfkqMnpi2VwbV2tE1dFW3Gi6T1or6RJ8eo/45ghyuXH0gFV9TLk7w2Uu+T/yFwUGKQ
eYFX+7kqbfNQxj0JsmIGa65Mtg7stW5oBzZ350WQd68j0Fb8WJW+NIWfIrk7qC1Vp8/vvJarbem6
bdRoAlgSVaYVGgvZEecmXp4LWaNu/HLdSGm7WhV9k40UbfBlCMuKnKqkeKgmb+P6udYFbVN7ICDV
AMqrMxENeSIA2u7rLs+e+nLMA24t7dEo3fztcl9WLtY60jInnuzaaoKVaCOeqMeCzIFZadyAdChH
HojR/jvUW2znlZ7pcMtlFoUBVZjizLMqPsM7fvH70VAhSWfR+YmkxmsBc8jrEiSQFv//FV0Oosgh
9Ir3T8VAATXp3Szpq8XY0+WxWwmLOrBSFm7TEvVuvQDsgN8y82eu3I1M28pu1OUQ8SR0so7Ag9Sq
TbCfM5ysaf6edduUoF9rQdvvi6umbqj6+QzVXzOqKwixt4tUPz2adIFMl98EAJYdTfh0ZhaohnHV
g5jiLCwOaD6qm2SMvV0i2jR0ksbayEqsDakWIcrKgf4/8+YzbGhCRpeo7Lc0Atb6q0WGuI1nAvl0
L7KXNyeR0TR8narrCMGWbrc+Oi4+D1mws6qaExx6sv2QNq+xQ9n+8lpbCZ06QhI8+97KDQNXlc6B
Ad0fZ+l3k/urvTb86/BIezTGOmWCnQ3qPKiugDc90nDUyMPLHVgJNDoSsseK7iDQDB1ySFY+1pQl
C+o9tIJ9TMLChhXlcwE72h9ZMbGtN+hKvNEhkipxE8vsZXYmSfOKMmW+68rx0PfDV7dOYt9hza/L
nVtr6H3WPpydBTYpz2bsVoPfwhs5qBOw5sGGGBfHH4DHuNzK2hC+r+wPrUA0fIEvIBfnBMdZ7ld8
jt9QNoPyFY4k80Y29nQTE8a+4VlsPV5uc2XX6CqJiUuI6OJYnUsmIFg+79P+OZn7l+u+rm13sRTs
Xdh6gXwEP8p5OLF43FGTbZykaz9e2/KGyBtb9nhd44De5c2BC8jhNtdFf93kW0JlVc7CwdOdj49V
Pt85bbYR/FfsQSwdL1nPZickzaByz+b7JE/vcAu4Y5lxMBUk2Qf+PNTdnWG2KdR1DOvQjVs195Uw
o8MnqyzpaO/mC2ruNbszZD2cltG1dl3G6LEXSmxR5VfwEah+//9itkZ3MYXCJQoYdXaIAZE8ddKo
TmlRfonzvIS2ejP5k1L06BllBQ91Dwxu0AQClcOl1L+8ANdGWsdTUm+oqxqKeOeZqJsaziu8arC/
4n0O3YKvtYX2Kvy4CPrN2T6mIj6h0tkHl1tf2dA60FLlXQMvYAT1RrJAzF8Y4T5KX5Hsf47iHu50
G71c2Qf/gVga9SDHCoKPZT/BPF2gWt7NcEVps/K6MKGLMTKQz62lxzPLmr9L8ruCxLJrqI1hWvv5
WpQANkE08Lf3oly+urCPp6YNaanieHkSVq4cOmgS8N28L5LRg2q2emADP9lAOVz+9Nr8ag+FAbUz
EFPgDrXkFCITw5CqKB8bM+A5EnGQDCTfaWXIyKFLu0VUXTmKdLdsq+SkXRLqRQuDNC/5LtQX3v81
ul9u9udyr1amQ4dNupJWDkmkG42JzO4qowuE4eYB2Cxbl52VKdEBk56dpdzhqCjAJOyLw7xgUFtg
hZUKtqVjJQnCDi1brFRiNPNOjjP8PVjbobIm/+QuzNOMDC9fD1SdnUWc4gCDYRO2pPUS2a0hb+eu
fZsHZz71rQ3FLA4/eNVPwPOSZQzLBijwbsp4OIw5OUJxU/m8dJPrql6WjsOkpuLZIrFUS3t5Nub4
bAmAaMzEvi5O6NBK5jrJ0Ex40HRjAr3MtA9hTLIndp5tbIh/AtGfZKR1bGXfjK7r5qWCdXhjfC+H
9LcCu+vJYKbrAwQ+/q2VKg9O7t1Sy0OGtGzFzQyRgsDuCP9WwSIMhEOXQBKxyB9ij9PvMXiOfs9i
eTs5cfejhoXPCXV2A8kemaIgzphPq+KXFdcihMNREQw5PL5MpcwvdCxy+Jcr9Reg6fGQe1w+2l3a
hEBOLSdH2vm+nSc3aPjQHcE5hkmY6fxMWjM/2FVcH2MuvNyfFfihStK085sOn6aUzYsPLN8DKrZR
yqdHe6rJQ9mpxVesED9q2agczH6vuUVd14Rw3cjnK2dQC5W8oFPtOW19nsi3mZj+WEOucv57eeOv
bUv6/0e2zFUbl0bdnVkzttCB71QSsXHpNi6Da5/XouXEq4zLZHKiCZPpzPMvbhhX/nItpeJ6eZfL
NKFnw2uHfbw4dOd02RYQdkXx0tKRpE68EJMQD94FvNy5YEOnrbkbmuccBne96/liak9ALUfcRLjI
Cwk/t6deKQDmlwAIiINSZJ813jG121AhsZoY+SFfpvsZB107A1aTbuRaV4b4P6BUuzE9R01uZFSQ
4lDOcjLa4rorgA40haJwMhsSQv5T1UPEOPeH8dVu563IgTX2SeDQbcyH2BKiSVM3wlUpux2tBDLM
Ns2juCvlVlFj5WDTAadpPEqnilHTyPPjtDwWZlSyn5e3zsqp/G/lfHi6ZXy0hXj/dNuPQTz9JBLw
Ptjf2eb3infXbX4dZQoJjkHSmTiRKao7dyi+dNI8TMWWyOfa4tG2P6zr7am1KjwF6xoiux3ENpfh
7fL4rH1b2/sSLmU17nnqbKIIkJIfTbGx4tcGXtv5BfLynYmcMLAPZFdk5XGELxnhT6QXOzADNwpJ
KytHh0BC7gtQhAqvZEC84Jn8JsXfbgtHZv4rP36y9nX8I4IudE+9TsIEY1RBQ5zuOBnmZAYz5C7B
UxJy4DvLXcAjBkqS7hjUY46FzJvvyBanZ5adlnmhhxZQ01MHAdgHblOQQ0b2nk4CARp+nLGRIIuQ
iMbeZww8Yt8p+rzxeWWBKS0mLg4TbbxvMem+Tmle/c2mWYUoj0M/q8sh5+kZ0x7Hp3fvOK2JzIoF
1S0fNgXNV27HZeBatOh3Kk7pfAMTjR6y3PPShKPB7Oc8sZwdRanBVyMpbnpbZGcIuogjsys3bIFd
/psnrvghUVA+uHYnQukogXM7p4d87uZn1zTsKWBxLF54m4zZozITIAHcuswWf7ST8iyN3DnVJLUP
LImT56lX/UkA6BwVjnT3RpzOuzgvq1MxFtW+yewM1pvUDGAYOx5N4Q0+y3IoptYCytKF1Y+HoRyt
Qz0YbuWzynNyPEcoH4JpivuboS55Fkx2be1qZtTnhNH+RYE/F4yD9KaIxMI5GrZy3wzOvTCeBvWU
o5wQ8kp6d27lDM91lZZ7K3G9sGXSIj6sBmBNIefGehCD6bzknbBvLZlBwgW/+5h7kr3GdJmawFW9
A6d7SB/9LMp5gZbTUg/QyBC3gAvmYQdvaxDDRbXvLdDdZQdnyVLGlt8gOnl+39PqHC/dHGK2jZvZ
8igLId0u7lwYp93CLq3+MxZ9nR3rDuZdvplWML10Xac+FrPLIzoX9KH1WhA2CtB+JAxx+yQ0XbjT
AzRRdhBljfvAwHP+rZ06yEGbFhnh+QY3s1uDcuaERV1CIRzgKwljPGFAvctI920FsyQ8AZrdPE7z
mXlqOphNK0PTsZtnaD3bv+xGAUkbx1MWSAfE6KDEVfm1SxXsQloYmj82vMd7FBkGY/QLeKM9w5a0
D6da+Q6AarsRq3TXuM+GhbOWccP6JduxfSoGoOVJAeqEiLOXHDLgBwqAjn1yUllFtZfOQbIsQ9An
ZX8ECu1todBP3Hno9n1skAnF8MUhQ9B28AK5Abrd2veDZUKPN4cow8bRuPLK1BHMYH7PkGrrQMJQ
prkTs/e1hxej36PYmZvGfTclh8Lpr4unuuArB8nDGiwJg1X7q5OAAqZgpgRKDrDq8E7pw6uOg3+2
7h+OyxIQ6XSBOzoqN3yJ6jHOw6Gehx+Xv74Wrd8PoQ9ft5B0VBlBNRUufWNQL96hYPTVhtv1dQex
DjLurWWMk34wYRQy4QGJt1TSdWEMwsVGAytpOh1brNqCjlZm2FGT9BAJs2QXZVVh+8J1p6MXp/FG
InLlWP6XNfswUiU0ldtkmcR5LsbkZ06pUfrQ7aQbK3ft89rhnBHTa+cMnl+tlVPYO4rqlEP9fHd5
mlcGSYcXGzZMvRYJh7vSPDh1FiS4M1ITNcDrbFosHV2cKlbZdg6Tr7x6oMiMtvxWbOUpVtaorgG7
NG0xUS+PI0bc8UHBpvcPFIoJGAmpvfEoWokbOsSYVQmSTwSvfWovE1SWU+6LVBa7yuRTaGGuIa01
KN/lZbchcbc2I++d/bCcmFu7rg1yZTS0401lzvDsNftfk9efQFbdCB1rbWibewQrNAbdHnWmYmq+
2HRSIArVxsl2hR2yNDU2rnxrCChd7BXnLFLVvZ2dbdeLDwyaAGHnuiwAcT7DSBZT9sqFy891XC2H
so6TUHbd9HR5ba/sHF0LtjKnOZ68MY5ojYf4hJGMOepNlz++gu3TRWApdJJLWLLiPI+92o+7Bbh5
0v0mPA6khyZx2xQTvRVZ/Odyg2uLXYsDdVrBKoRB3Iu5XnM0nelocNxHSWpuyRB/3gLTMcp0mDiZ
4OwaTdTaAcwZ4bUa4sZ4FY2L6fBkt2sVjCEwYjPpvw6Gs3ez6mbsk2fmbfHgP58UpmOSHWHXiWe7
ULIY5vEgWX5oaXZymhLsXqvamYbb7VMxP8RsK3u9NmbvO+zDbk27phBsYnGUuPTWFPMB+sah6MjG
TeLzJcx0BVjkOLLM6VCP79wh7Bfjm9Pxb9esJ8a1GGDl3SL70eSR572pbgkcT4ZNcbju41qKbSZG
C0k6WMyXWbGflPONtcnek9kWZnCFbc90+VeP9qYNhL4XzQwEThTKxH3ftNbOik0ZjqIm97HtVSEy
mmNkyKbbVX1p4IQj3RFKCctucWayu66v2rO8BhAeLs+YI96mu6pqbD9J1V1Vltd5YTMdoVz27/n4
hsHuscVFshlVHFh2+QI38Y1VtrJtdJzyNGYCKhUZcMpWmvuj6YzBMNE7qM7vwYZ4VDXE4VWlnquK
/748ZisHA9NByiOFzzKIL+/zZ8b7bOjDpmb7tHV+CdTIIMMovoyQtquz7GWuDb4xVe9r+79JAqZj
l2OTiKw04fVtjhAiTp1pPsmsK8LLnfo8jcJ09dgUhF4Pb5z6PKDuJoz0i2PRr6Ygh5LDpxXJgC2Z
2s+Pb6YryfbMrBnMDRHm7PhvTOLvXJX3YE2fPYNtlVHWOvM+hB8CWz5MrlcD+3tmTl4HWOLqF4Xg
Z2BYyvwOrqG8zeuye7s8cuY/scjPZkYLGKKFwVkJUYxz2hvFT8gLdtmxcRxmBxNK++NJFLEIJos1
RjRJy3plTtm/GY1hn8B1zW7szCyfaD0L4ScQ2n22eNkzDLnMjqLJpp8oQog31mZe42cJRI482Vc3
ZlpaoQWEAN0NI8kfoXqPh3dB6a1lN1DlHZtxnEJXunkB35kvWfHLpvVNTxYg+OGM+bWJBebVdrvv
Xos0Jcvm5pe5QJTBR54hRvpGie5LUuf8KIhth71K5c3Y9n2N04j0vzLlDRB/TWEB7xBz77YESIU5
9wC56b09UYn5RiEzv2s5+A4OzdLzlKfmYTbmacaTsjXeUtupdzFVzc51gQtJDfspLpHmQf2hOHpI
/04nOzVgjUhKOeyXrvhdAU0CoznDuM1S2wyWxCuDCo5wu4oPYyjm+Vs/xSyo0snZGRLccLyU6R45
3+ZlKZ0SusWyYU8Y0uUPEHHWN1jbd4+TOkqvZ5lf2InKA9a41u+uFn9SB65v/tK4dGc3ZUL8xbGR
rE+A0xQ+cewvlezrvV0tXQTrsGm/yA7VGALtpFcCbnvj0xIC64EXA/zk1z3A23EuXT+zhjkoJnss
fV7YVmgbLL2vlhy3sJz07k3XSAl7cZgfuakAfrbLYJgLtak+2zfeVFH0P5l/eBM4rhBc9uIjUAxl
5BBJj9YUE/jisRgyIFyUr9ZSum/2KNtjW8DT2Qd5xjsBfWkdmfLwEkaWr0ygGoJBMJjk4L4vvfqV
zEUVNR5PD4Vdp99gNZy8GkAC7ovEtsYgVQqXRDolM1jmsTH59mgbY9jkyvNrk5Qvlps2xAeOrb7t
3BxC0KWXhHmeFQHpC7kbeGv/RAVEhLMHUqvfuZZ3EkuCHBeSLUVQT9ny4PFSQZWK9nfQUK3vayro
k2DCOHaDk7VhKoljQVsxSeWuLOrBhA5NUgyBYIQ+X97Ta7GW/n8A4SVrFArt/RmZrbNqn2xqbyCW
1sKfduC2cSuWNO2GM6fGG2nKPxTlTC9djrDG3nh0/0sbfxaPtNt2DN0JVVtucU4EBq2F1NvPqpaW
P1KaRnQcq4dCpPVu6swhDlzwT/k+mbrpJ7VraOkbHSeZz4yW/k2tJHkBKVLAOVT0tN4VroM6rlfW
oFZfNdI682DhnaJT5fVAI0oV1HktgZ3YAv98/gDG2+L/pzH1Jo79M/dnSsDQrtr4PGXlfbqML4XN
D8u7NrYE5/lyT1ZmVld+riY1AjW+9OcFRGejn32vPWbp3ZBsaeasXNd1LgIpWY0V3o0RfJ6ObZy0
uKv3oUj4ltjLWg/eG/5wbAqvyhw1tD0gqK4XQcivaYO2Eg4wOVX9F2E6v+6Gras+z4abGC6Mwc8z
dRLUErwfsSvuan4dm4Lpqs616QrKYROKcm2/nxc4Rjq/u6RHzNjowEp80EkIA3WIVcq6Rgdy24+X
4Ws/5htPzbVp1iKE2y1ulY5We07V8GzFccQTKyBSPl63TLXg0CnODUW4GfW5GoMcx1NgqwqXjuZW
0n6r0rqylHTWQeb1ZUEAMQTH1Tm5hD4mWfJQyv5PTtVGJF2ZA51rMMPihzlWA8awO3U3ykuy+2VO
2o3dvPKs0KkFc+qUsJqBWCAQQtJ1fOl+HXkRWqPl15XcQ5p8n5BrR+t9FD9svHwxgCuAGMAZrjQB
SKJIaUJCM6iKjVTWvwL3JyeCTjYol6Ec5oYMZ+sQH7Lj/FxHw/10ax7FzgjcQAZLQPfqxtkXxy5q
78kRAkZHJ9xK2a1N1fv/P/SPAdHD4wVLWtqZnxl/LX6VMg3T9ZYlLitDH4/gcWfjS1KO2c6c46cW
oiuOy7dOkbVfr10GoDo0Vn1bkPMIygIU8R5ba4sEsnJA6ayCeczqPPUsDhwCCWK72iFN5qfJ7A/W
txmUk7y7DjrAdHoBGb3SaDyUdRbOI1iCFb5T9S/xkvy4Kqzo7IJ2Mpp88lzgitOgUQ5KFveqb/xO
bhXBVsKiTi/IWd+Q0rUhpFcnAY9RZmxl+1q78UbqemWWdSqBAdDXlJZsObvNeEuTPGS4jl8em5Xn
6D+s3Iflb4lySFg2VVAo/kLbmyZzzjFpA768LHa/cSL9E5T6ZIvb2uGtZgc8VDOHf4LTvMiMxVg8
qX1rUjf+Y/IqfYF0TPFoxjEP1AiZrVEYJOwFKvBKOPl9a4nuDPmt9qauAI+s6xmmhiytksMyOhK8
TSO3d4NRvRmMXIdGZDr1wCCQhzHKyYxMC6/cZQ4NqvYVuTJna2vPciVYFrcEt4B6SQD2c/6C/QZf
0uSVGlsW9WuLUgsNubAcUveQx2vfC9NOU5yqhYVl0m0ZZKwECJ2DgCd1psg8DFABps9GOw47CCl9
RYbS3kkjeVLFsksJ2SI5rbWm3Q08u7DMuAXjAfZRP/pkihbCz+7UTLuBlUg5xH8bk+wvb4qV/aYT
EQCtHBu77oczvJy/ON5w287y9+VPr8yKzjzITZgVxJkYz1UHe+J2rn7TGCjMWcUbj5aVDa1zCohn
IU/jdjTK47e2fIBY6QlivH4l8z1M/DYaWRsg7VJAoe41ZBZMcNosuzMXGinRbgzQ2u/XYkUOmEvL
GhQGBXeSyIDiy5GAL/WGPGq9n2d3BJKFpL8uz8YKA4Pp1AGPFouIE+gCFpVZBbbMJB6ZqE1yvzOm
DGI7TMKJwUbI7Yinnq2UAY7cjBmd/b5Ju41X8VqAtLRwMLh2nNpjT6NZlo9DSaablObspgY8OaRu
C4Iy86g4dsxYojSx5T5ruz/WBKNMzyLGboQMMpgJo4BrZUVo6zsjOKf5INlRQFD61kaq6zvvaXcL
9sJ1MACmUxdk45koamP7t8DGDHHljzDbqpMvdH66PDlrW0V7bBhCNcj8OTi2Z8gxJvRr4w4/OVSf
N0Z9JaLoZAUb1umG2/YkylDc2MGzD1Z3SV6EwmzKY5HGUNiJPdjXTPOWVv9Kj3TygjlUaVKWE4kS
x74d3OIwGPGLl2y9kc2VbalTFyqPdEMvRzOqSvkEbtELHeZwKc088mD2E4E5kAaesMWpTZ3hmNCm
eKudSQQ4w0ffYFMXQqx3i2S11tn3Df7hZmHkQ42sXGJGSP79pkV2P8o4CUDC311eHiuBQucj9DkA
bsgBAZRbwoele3Faw2dcBmNxE+MifLmRtU68//9DJ2ohSjWPELB108rvpgeg533aHa77+Ps0fvh4
nkDWWi0YIeAraWgpGfuVR5E05+bWklh56/5H5rnoZtblmPu85CDJ/Jb0tFRgol7HQ2RMu2QwgCql
THtQpQdTRkNe9n4xDFsu3GtTrEUAbxhse1q4EzEPVVrO/TimPqoNvifc3SSunGPtZlH0MIZmucGi
WBjGF+jKVME8zPFpTG12vGqmdYx+Qm3Itib2HHnGjVemAWOHjm6Vyv/B3z65XuvA+phORTW2cJxP
lyzLgmxm1ZMwwDzNnXQB2rLy2p/1xGflwyrUyoPEkw716y7OM/yd6i917tI/0NxwdgtJu79ulSNb
3xTWdR72TEfno1LRlhUMY6KkcoVPW+Rwl3HYuKytbFEdnF9lRZVPIABEXFZPrO8qn2TVLXPNL5fn
bmUL6cD8eclGgwAyf66a+0rQAwC+QQuzHg+gmuta0OJA1VmgCWcOLCaK/OsCQE+Q1Xw/mz3oXQDE
bozTP0jmZ8tEu2QswxjHDaVmJIYukoWxq1p4M8Qdak9HaFTcxyPEA77jeQ71ZhUqGBMN+XflpG9g
kEBg4jveRBuPzrUp06KGsGyPovA+R3Vu5t9QLWYhrKm6IPesLa/DtSa00LFQgkIx1LQi3hSRa9R4
cdZ77m10YCUw6ZLGbSkUHZjFIOQ8+IbzJ86Zn3n3veOgyr9Fplzpgo7rL3ARboqJF+dJDHMF6hgS
xhb0u9vdVIN8fdXa0+H9s11nzLLVHM2VegREAmYyEkhOuDion5dbWOvG+xh+OOUo5A+mSlpTFC8L
icSy9AdvMcywrXN7Q2dp5San44IVjKgctiTTGTy5vyYsLndT2s4RwflR+rW0p91Miw4z1S8qvK5X
77390KshgallQ+v+bMWuEUKx5FtmdhPu3NXGElsJO//ueB8aaHOVe6mDXjhQu3tY7NK9bwC634mU
veOJ2uy63NI/INCHduBwCYRHgr0YQ9xyso2QcHLltGjbHN6MY2rODRQw6KNnPxtN63cKIRrYfe8h
GeTGVKzcenWcsDSZ20JGKDtDcencN/YLoAcb5/bap7WrweKIKctsOkdqGm4AcorSrN64dayEEB0g
/A7kcqpqmXEzeyvbm5JxcHcemiWajXTjgbOyhHSIsGU42agGeC+67dcBJzrJ+lCyqHS3nDLX0EY6
ULhxxrEgPXwrAEMLoM2c+mA7jj6e6fuOLOBowaylbIt511bjDdDQp6s2nw4enkTvWp2AlFcJydAd
oQ2PcFGErr+Y843pWe2atsFlnKct8OBWJDiVz7PdzbdW7XoHR9mND0miOcidMYZbX+eCNFbhSkOY
8+Ny/1YKPES7EAxDgaY9l0W9PdMliLNGhgbkG6FpztIDb3oWGnCnjKAqVf01pVFvXBHW2tVuCHmZ
QTIQsoRRAuOraYBva0WbkPccjlfldDbm4RsRHJgR3OA2Nu/aNtBihGgzxAPVk7NdQUe8niYAWwA3
8QWd0Ci0jvdd6W6hG1e2s44tZnMK6CpGNhqK9H5KyrBK+EYZa+12pesdj3NlFSlFRyCc4aZhMYbj
axKmO2tXSj/57WV+c1c/zHdFmNwvD5fXyecbnOrA4mWOy4XEc3cmip0y5Zq30BebQ55OzS6hnXG4
3Mznw0Z1gDGFP2XfISF6xsWNnOa0rl6NHEpcl7++1gntfgAxNjIZUNOOCuF8Ewo5rCwhJ9kItZfm
ptbK+7b97+WX/kfYeDaWYgTi82y6hzq5b9OH1ni53IG1T2uRgqq5M6zZgnuL0bGg9uI6lE0T78BX
LDc25srqojqo2HaAKH7XJ8MNp+hTX6a4ntXCsV7rpLYeoSOBx53BlbUEJjP5bwsgK1hNgoBS78RQ
o1rnLQkK6EYMeENgsNGBuN574pAU8py3brvxO9dWihZAGNBTPVzsUPfm+VvBsmcn3ZKWXRtlLVC4
yVQA+eWakXIS8OwWfrToUOCEKTZq9p9HIsq1F4Msm3iwFXQ/DFv4cI+RWeN78XfA5ny26Vm0NkDa
hSInbhwbJszSkiV/FH0FmCweV5fX4cq3dbQxmxZ3FDMKPrRTflf+ISDvX/7yytjroOKczmnSSgig
D1k53wCKARPQ1nRPPKHmxjX086OH6ghi2EbwHrpSPOqGgu0aOdLUR3LM2uVVW4RQhRJV0IofCZzq
l5YVb5c7tjLnOrJ4rJIuzQm49pI6dkBV/iI4of7Q1He5LF/qitnhdS1pQSJ1+CikCYunznudnb+w
Btq1WGd2+yPrr5OcBDjv/98ki+3F2eIC+12IUe6X+R3QkKBqAivQLeFG+98d65NAqisigyqfuzPc
48+ukeR7Xg3IK5t1+8flUPG7WQAsv6Md5J/9Ernu/OBkJD/2pqqywIVjVua7ZbuUPkM5F8dk30bA
wM6BZ9oWvuV2YQ3C4jdS0MLPIBWxAyl6sQIGWq+Cr6Mdn1A1dSJYhOZBzcmwk0vM/lgl4SfYJdhI
cJmZd8dsEG9Nr0x2ZBiTPR0cepOlMFlThZfuBzWOfl3O7hvvhfdimgoi986U2c+Ig2I/c944oMi2
6taYyuSGugNLfc+pxl0j6vgA5FkSJUNa/0TmDO4YBYIQ1BHL/3F2JU1y8kj0FxEBEpuuQG1Ud/Vm
t9u+EF5ZBRKr0K+fVz71x5giomMOE9PjgEJSpqTMt4QZZHv2fu5Xe4KizUvVj/ygALqDoIwhd6mP
hwckm72jsCzvM/O9FC2AwXyC69N038OrJW6tco4qVvEQ7OMqMHuIM1SyT45G6tVHv7QmsJJ8I2Ct
o//gmOYeHKAlgpal8GwyeufTeBW3MUzXPOBMNUZFQcZIzTUo9tzDh9tTfWf0TbpToO2+DHDhCGCf
6T8TA2DMYOi0Bwsah+yVNPnJhT7YjuXAVzfQv44ayy6hBMvqfem4+qAq2X6R2qaHQk3F59YFi6KV
2O/sEoDnUPdgobmNT39ANG2K0FkQL9KBCv+cNVBD6J1z54xkN7KxPKkGnvfNqN0DlO3bSEiQo6qc
tBcQ2KwnOPB4P2jao33QSw+X+WY6uTWvsLumw9krZnXPlJXuZ+FpPMojuIHYP1uz69HRoS4EBcwA
NjKAAVelF9q5pQObZY8GN8hJAa+9B8PwV9q3zgl1X/PFsrtPZVX2R9csyE8AEro6ZI0cvxIyj+EE
NboqwH7JYYacOjRMwID/086NCOtZzadSwsPTh211BMCl91gA4fzCe19d2p6znS+U/lo7VvNZyqa7
QGwmvRvz+c9sqxYQa1U8eJ2XYABUdt953WdXijweNBkxIQ0/K5hMXjLLlXsgskRAVfMKQYLswiRG
2CoFPyV44ikR9nBoKu7wUIxdGQnfVV+SYprimebmAccDGhGdwguocfO9OzMnaESnYZrZtAdBNP1B
wJa/a/MG8sX9zH8aHa1ObFYQdE+z9kBxKd7llpmABgbAqkT8uGFjaHHXOlUd+pTiI7lMQqxoETGJ
MnTSoqkx8S7bFwP4pAxN8EDbKYsMYU2wBuDZEXa3flgjpQQsB3LRh3OsYkqE5aTqiLZuxiELzPw3
V7jVUyWleoLeSBaJckgjR7nyCDM+c4BvKptC1OTg2FfhbrTH67xzZxg5JOdMcApSv9JPrU/NR6gY
JCH3GxGrtp8PHAqnaGYXvxNa27HvFEmUUiAlEurmR9dixA8y1sHBsvWgY+FAq/bC6rrgYaIs9sbN
3Aky4qG2bvEEDIdmZP5RibL+ZoF/kcOdsBSPSnNaR91AJiuoQXR48FXjXyqbpd9cy3hVnLceckeL
a1eGFLKrVcn2XM7dnZZA+kENwwkMPst7HC6HvZuj7eXWqNTVEoqbASDQ+lFnWIVZ5erIlKl/niBq
tWMsayMmHB3QvvYuVj/2F4Wz6b7ExfE+syp67i1PvmJVF68JNelnrJ3pGZfbCfkUjqNOwKa5ZYFZ
aSeYNZsPZUuMZ7RPxRuQ0SaoHVBM4Mkg7qDBQI0I5NAkFD2dPHgwzPBLFD71cDkXLhLpnFVHazIY
igQDYpOTjHxqq1yHRpaynVFp9a2bWkgkgQEBe0qWQNy4zFm2y50eu5pK0OnueU6OlWB14IJoG/Z9
Ox0ZpfRBt7KPVOXxSw7Ay3EeHQ3pZYaSrE9sflQzIJImLcyHqa7oI8+MJmq1HvaIYCzTBrEgoCOw
L8ypP0y4loB6kXTwsxrhoHWiJlR1KzftImqW+r4SOQQ988LaF6z2L8Sc2LPiagSGWw57Bg22AHQD
66HMwCZ1W5L+7Gba75tBZpcUGScUtqZR4cJKvQQRLEiZmcQTNXUR5GYy7/MrLKFkDGcgHL8qGSZQ
sX1kANw812VbvZg9UE8N5DR2smjKe5kT/glKoEnAdSo+lUUJZZAJq+cEU3JzX07E3AvaPvody6Pc
NvWJzrb5DX0S95gUXhtBFI1BAQR9Th992wCWLPO9n82MB24+lbtc2+YBxUf5VKPvH6tKN18cNvJd
RUvvAJSofxhnX+F/Zl2QWbN9aua8+9TQEluXaJLnsZrnHxlghQfAKbwn2rfzoVKyQJyY8HAwHfs4
GNI9ZT7J0YtoursBJfCzjeT9lVrG9KnqxS9ofFingrrdr26cZBUqtE7uh06pi82M7vtoixwmBOkA
n4B03EOBZr4bZ11mGGJFoSo3SWzmJUTlkMCxinYlly0JhtGG4J7lGm/olRYvsBTMvkOFuIw00sID
Sfvia9+5PehHcOUmpiYYSbP77AgCkoLhAhvuWQIbS1K0dz2Z6PdB66QPIPOGpmuTGbBduB7Getgs
vvSmA/Qsdwp40AtyUCkKfyIl+pKIRvw2h4IFpeN7YFKhU16qsQPqLMvf0q7I7zKnGJ6Rt/UdUi+N
zEQ7z7ya6zuJFHesDLiy0xn4j6iRPYm9EYeuuoDZptX1aVTUJthzY1m8jbXh7M26qU4Nt8bjAGfD
s2WJLFJU2xYKdlRHuZG1cZF1NZqu/gRKRdqmHOm88U/OXCWB4bTDzxxi0/jKon4EA3lL9HftGrO4
6NkWh6JxUQ1nuzW+lTP5OZItcfu1e8ziiudOwFGKygW+3ACZpLX5SYjyYhbdBuR37fmL210HcZK5
Yx0arznYLFNBm4hIqHxQ+JZuVKRXqiVLTkoLnwrXaSF3gxQSg6kLQS9sqW3T7HzDMTZKMv/up5Al
NwXaFa4tRyBjzKGFoWlP7gQ37tJi2Ds8Oxl276C8RDcul2tftKj/oJ7hI/9fnXZ7eteX9clLS7gu
lvKUGHxjYlbW1JKekrYN8/JBmHFvzAJMRueYiS2S79qzFzc7eDLVXj4XZiwb+QUmk8h+AuqRt6+N
aw+//v1dd8ZvTML9QcIhwc3qaBbOHIM9yQ8fe/qiXAOf8cZzpxo/3YEJ4qzUFED54+vth68Ew5KH
Ise5KSuO4x+OwvXeLqz6OJPZ+TK23rjBr165vnuLeOYtiKyo1mCdGhCecgYAgicbToj6a+PXz1ro
37c/ZW2JLuLa4xb0NwmEG3CZgpwSdJccaCUPfVBPW5DTlVcsSSlUmJ7tVqMVe5MMlfWz4wra3jsB
Xsftb1hZSUtKipua+NEd1bEpcETqhruu9DYqZyszveSj8GnMdcOlBenqLwZ2o6596vRWH3Rljpc+
FzKHBAiHKV3sOXmxSzS2qcJoyygR5QFabl0gelRsbo/R2ruuH/gu2mZelZnTowiVTkl9lo5/GGwO
sc4a4EbbpCAa+luQz5UU6y4Cm5kdqjVsBlRP2Sxyee6EFXFFgJuzE0w6rXdkmgB4TbwtOYW1FbYI
dpyeavj9OQW2esAhXEXHAEa9X2aA5QKPlBstiZU6nrvYvcvEzEEBT2GolD4PDTjBnRlx/cZTHkBR
YtcOX61xo2S4NluL6KcDTnPCqgBCFn+oeu37R4fvJsxVvuVwtbawF3HvwH3cmzqDn7UpT7UtfzA4
BDSDuyWNvhKTS2LK7CVpYUJeMdYOFAhNSb4ME+TRP7SYl6QUp27g20RQqCtwxgyI1xw8Cr6/le96
W32Gxs1GEl4ZpCU5pTagPonbgBXLQf9uiPGS9+rqirr1HWuDdF3P74KSKCW5OwG25La0OXHUbC/9
iELE7VFaiYolNaUtawscT3T2Z9JAy4hHVvFGp3zXGHZ0+w1r47OIdFEzw2E1FFVm5h8Y938lBc9g
ZeM+3X7+2vgs4ppRWTiODzojrp3QcJCHbBCn249eiTBnEcydVRJr0BbOBylUF+SfPP1TmWmkM/R1
Nk4JK3lwSSLBZQplBKKhV1JBKCFnVv/o06Q81+P8AO3yPYVVy85IUm9jNtbmexHSnZI+HXBRjWtH
Rf30Z3BkZObf+w/qspEld0S4tTFBThbTPaBugBKFEL+d5vvtCVn59Uv2CCWGDVEJ6Oubgzw6Jf+M
cksVGqN8QEXF3t1+ycqCWjJIYLwEOYfRhi0TVA4MpT9XUArZ2GFXgmFpOoEqVO93TurHMK96TQ3z
eTKMcPA2AEcr63VpNcEcvwOP8MqGLOywqlt4Z5Lex13VPDWtLQOrAFvs9iCtzcQiqn142M5Dl+gz
k0cmjJ3Nf+SwcUf5b2Ohro3UIqzTMjVlDubbWaJxwbxvRF0Kr9mY4rVfvwjsurRzlKYA9ALN4bWp
QRa2UIzmQHIHLBNbmXvtExYbtGFKRZJUzedCAC9LSP7UzA5BCVFtfMbaSl0EMwcxqONMWBBtb06w
3/5lFP4GnmNlhJZUDZTmhho8H+Qlx76DPM7bnDd33LRe0Fb7c3sJrazWJVujyUdtNoq0ZxtK7J2L
zqYQzgsvvZcuhbyKqostJOnKOC1tJ1BnLizm8f48zAKdg9Z5I6TeuFqvoM/JkofRFqSCalKDhxf2
HFZKQ+K6sfvdnLGj14yndjIPAOC+QlP1G7HqBy+jXydWPvbafnLz+qkvrBdmmS+3B/XvveAf/cml
jYTZmpCeQd8Kfi0+eOJe4qBGX0wHxzWmi1/L9GGuRHpI7EacDduug4pQcjJTOnz30p4901GBYqYp
f7Gh+hLURtV9BtEKXfqhhsFCDfWSF1sC5NMPMzBg5iQebDKSO2qJX9Q2J4DuGzIEzGH8AcJV7t1U
Q3+mFbD8MtK6etLWrIJmgNxv12pyqKB9vMcIToExDMl9gtvMGcUE676iznQqcMuBWo+w9pYeaB6a
TEnAN9Dw0X7PY5T9qq+V8LqoJto6ZsqCPrVtaTjjYTcQleWfC4MnABYCbKkT/B9AWPsh65AZNRPp
pVQs+5JMlnccXdXsp9TMo9pGWi6mfrwMzHM3stnaCrz+/d0hTgjFBGUoaLuEP1AqTra9JRO7kmXo
MlFWLAG5Ccge1h0M+67wnmy1cZn5i+f+12Ja5MlJQsO4sh15HmL7IO7A/YPSsHPnHXmY7uojeShP
yYOdB+0FV7V7/jBsZJ+1b1pkTiifMyAdoIct/MoSOz7xkQdDC1dRUvrTFu9+bVIW6TPjoFmaSQZn
ET3/gD70WyWyLZmzlXPdkvGCxpTLSscjcQtzrbussI0gmewZSsrQd0Xx2gzBYYeFYzX3n25H/sqY
LVkwtLcHlvmA1liq1N8m2WYQJ4ZJasDUuHUhXEnZSyLLbEq39n1KgLAg3mdI0eiHMvd4bJE0C5Om
dQ9JmlXPH/ug69b0LmYyePlC5sPUZ0V/lwL6Vg5qsf7HJIHIktbSwve9M4uaxjDV5JDs6+xDlfuo
85vz2wTGW3T7I1b20aX3BNTL0Fu8UhLdiZ7YtarvmE1QDOUOHg4fw3XC4+a/I4Vrrl03NZzZs17F
fZ4/Mj5uHCnXfv8iA3hNAT/N2YC+eV6/pMZ8ZNYEE0/xKct8Htweo7WVu4h2Bx7jHsJdnHvTiuZO
A1cwZT9IQl8/9vxlnNtVW6SVy+J6aPojz9V85wm/jox6mDYy5UoqWXJVoHZjZC5kIOMidUpoWk4/
pe1/rMCwpKiMiZdYDtyWYpcBAg2ZtepzI9E6nuAAsfHzV2bgL+zyXajJtIIJ25UK3Ksmi8dBUpR4
y33Sz1tEzJXMsaSowOPCKBk3zZjR9GsyAiMAgvEvWC3s6kZ/yZUdfmiul+L1HcKsq2nbnSWzH1vV
2kFFRQww0hYCbIUyT5bEFLMsG+Klsxu7JSBGCvAmyMK4RujPbFeDANVC06pNxlhP1T0xt2gqK3h8
2HD+N8a1W+bOLEsSY1IeJJ2sz0rlRgyYAf+cUscLesNkv71STV86dPgkrPU2hnRtbS9SAJptVl4S
KgEkGaLM+6rUVuCvPXkR+ATAicRA7/k8oMwR5HnxyVdbAiYrG/DfcXy3pE1H2cTP+/bc6vZOzcVu
Ks+uGOLOrHbm/EKbz7cX3MrCXvJYZqc0Uunk4Ax0PAfAZ/yUXa1PUq/9Iwr+wAFJvv2ilUy8ZLPo
JtGqc3OIs9ZpCNLMUPWBYAW4mFtnlpUssGSz2L7PhnmwIGhSApMIyGJ1GqYE9SFw1j7WKlkyV/Bg
YMR14saFUfQXi8OCvlSzHdUi/3l7mNY+4vr3d/OepXMOKMgAEFMHDGUnd+j7hFa95Zqw9vjrUn73
eGjYJ71gUpxFIUK3LGCJ5QGBaB4/9usXUe5BGourynFj0x921EdhAnjQV1rAQeH2C1bCYqldL8dJ
21MO5mGFi4JI6pPlGSqEeumuyqYmAMjqThFzY7bXluwivuFi5NderXCjmzobPKUkw21T6hD6rACE
fsywkiyZJ9pwCOe+C7MfVn4eRXJXsnSDhPjv2baWBBNhgM3go+x+drM2DxtbQa2yxmmxdLYKgv9O
gdaSW8JTFNrFBJGP2RhODp0OXWLtb0/12o+/Zqx3SzXRmezsGXm7vULYYFUFbpGtf91++L/TnsWu
U/7u4SP86RtTmPKcjNYQ1VXyBmmYZ1rSBuA/YNdLn28U4ddGaBHQZqWaHBs5KAMVP9nJuC+9/uX2
R6yN0CKYARcGYrXE1RkavSEQvH0OcTTzcPvhayO0COWma1JAbnHln5o8sNJv/rU14b/4UNXsW2vj
eL72ksXe7HkgtE+9Q2M/sx8HmCpOHUSlB88FWhsbXVoBanr7c/4dy8AM/nfCW9BPLF3JJC68EQ5V
cKHjjm+GWrjwICrURjVt7S2Lo/qgpdlaGgFnz0fU7IIJ5lNwEQt4Uew+9B1LloiNW2TtkIHGhjN6
MHskbeR08BDJiqI7sDkrPpTJrSVnZGD10EFLg8U98785HHJ4EMf2cmsjta5ExZIv4pltKwSaN+cM
MlpCwPHZ2bhurD15Edl1Sz1X9AaMRqGjcU7t0YqkkbYbT1/R6LGWGvPG2LWj8hTUR4V4FI6X722/
8mE4xtWpkgBJQ2Nxlo8lBdoB9Kwk9J2UQcifo4DY110RFLSbD4XYqqGvrLglaQRgO0Z9G+L6vJzR
pG8Hv72ffN7HVj7QM4fp+McCaEkcKa2MgNgHxAOgKGizzs74s/GsfofLe3bvFna9kXf+vcNb/iIl
WA3XcCiu8UEU0AOrDwqIJ5ChhCf4mdXVpcEd5XYora2URUqwNTbMsUCHfZi+GSU5TtUWWGdtUhZp
gPUV6G4ST55NE1rY6MqAAzsmL3m+BSxbSf1LHCGOQBWq1ZnEKi+LNmjNtAHYyKIw8ErVRgpYGZ8l
jFAPVj5lVdKehVecATM5p7nYyGIrk7wUtLbgN2gM6rr9ms5bqsjXwfRUoBr5hp5NRAdeBXw2P3YK
WqIHUYl34bVc0bi05xiu6k1o9Ml9aoin2+to7WOuc/TuLKEyOEgDzm/FPQrwQVdIWCmK/mfnZP2h
Gv3HGoj7/NPtd62srKW8tQ0vByCnKxJ38O+x+S5PfnmFCmTrbhyw1xbWYtvPh7w0oWBnxgIgbza2
r9k4na1mcD74/EV4+yjpev7QzLHX1Ie2Bu9qfDWm5INTvQhpSzldO5UJpHgEORnWlTo1NvBDSKtx
f3sC1oJiEdp5mhRFm7c6dn19sYvyWMMG5PajV+Z2iSGUvTUMTunDObh0zuVUgiYsTiJ7S+jG6Ky9
4LqA3y3UzO9RcnP67qzs9tgkpRuQtD2lU/Z14NBduv0VK0e6JZowYwTWrim06hMPmDjri2WMATEA
vs9+aL/eGKqVWViiCp0SmMJKYpUWhfk6k+EF19iNHf7fCDi4gP53kDza8wz3SRMy2eJL3hjPcAF2
QuTXC6IgzIR1bnuwyExdbfVx/jov/n+bCoCl/74ygXwfM2lKYmOWp7mE1E4Omf9BRq79kgMg0pQm
up5kb8oR9+k80umv23O1NoyLYJ84ZF/NimIYe/IIv75nmtDo9qP/Fu//9VGLQIeHZSl80EShsCPy
g0/GPm66ShW7Xip+V8mp4IHmDP4P4IBUbVjRon2xlJ5PlgLEOPB0w3BIty1rD3lfnYaz36DdK5X8
Ocmx57iiZWCMFo7VPkJpqYeOcDmmxUEMugzrvpo/1MuzljraeT85EH70zNhqapCm+jyYqyEYqmIL
RbiScZfy2bUJeJmasH2YTa3OvYZ7EBD8zV1mGNlGfXwl8JdARQIaP+88zHOGsfHbC7mClO0nXWzE
zN8+wT8mewlWHBWyiZo8FU8NlBMMkdN9Du/jR1Sy82NbW01k1snwCooLBOR0KYoQpKF274CRc1SF
w6LBm/mz1dpWZJo9uuC00rg8sQn3g6I+usKx3m6vy7WhuKatdzmQMAfmvyV8O8acXbCknqGXdE5n
FmuyJcOyElXO9dXvXmGiy89dtwAsNO2OteNlYY20+7HMtwQ8+gbqUb4SdixhrIf6zsWg+fH20Kz9
7uvf3/1uxlTNSYdeGc+U/EZGV1w8T7pbKJa1kV8kmyJHhb+cFT9XgBeXVXOglnWGeNxRs3HjJLay
9ywBj0QV3LdIN0Ge4Z57e0r4oe7hf8VgJj1t7G8rp70l4tGv63S0RxiDC+dXV1cBWk+BBMGqp8m+
NO9a39nIoH9bI/8KqsVRwy6gykShAHWuE50fjDSvDumk5t8gqe9wFKdnmHq7Qe0K8USpnT0msCo8
cOKrYwKl82OpybDxU1ZS1BIU2WlLl2hx9meV2vAiTuzuEQJ9ZMdHZ8u7bWXxLaGRnS0lfCmy/kxI
MhxBnyDB2Em2UYRb+4BF1NPMdH3PcMcz6w8NJFTokO4oyFe3A2ft6YuAV1mVaUqc8jz6cwqC+Zx0
UT6U5JJDlWSjsrSytJfYyLakdgUifI+zuFfu4YE1vzrALA2B9Bl4FSC9Z4H0hlFsfNPa+xbJwPEa
35jmIoltpwgB+7MioOnvzdn7jQ4FCXntf749eGunn6V4doPSAaO6G8+t0goITFgtGo1+zRv5nA4u
2bm2/iom9sQ5hbAVuU9wSAjg+Pb99vvXJm95TgFFp3YzH8olooh6yDNUNrzd1Vbba21dL24kNalV
S3Lan5O0eqZ5+y3vN8Uf1569SBCOy2xKLMRM69sHOot7C5zajTS3kq2XAMrJbU3PqCto6OOeVncv
A0O7bgYF1+2j2wO/ctBe4ic7opjpzEgqHRjfO13oV27ShzYT+wzaNDlLz2nDH7lRb5Qc175okQOc
TPo5FNn78+wDpzFa2vvkQxkANqzGVwuCE7vbn7WynpZ4yhGaetoyjO48VNFEirCAcjNptgzYVqZ8
CY9s2tHIBzeFarv/loOjrLf6jmsPvv793eYvyQQJaC9H/pX0q8jmVynE4faIrKSSJcJPzHUCzfv2
mnyLPezuLoNgD1Y2kQDCL0WUDNPGAWZthhehDCXM3JuJwIpqr+m9jtz0V+48a1l98AWLYDY6wxeD
yIYzmTUKPbi0JI8pxL6H9uX2UP3FVf1jz6eLkCbwRFT06vBqHMf9HCYHc5eFfEfBso+me32GxHN4
N92JS3+pjvUT+VI+pPtqI+evgDSsJepvTLO+oez6dkjsVAF0acppZ6hds3f9wBGB9+v2Z67EyBLr
Z8y+6/gu3mOzixwwTUCeRLcfvbKOlxC/PvVcbXfG9ahSRY1t7Iq+/OCjF9u84XhUjgV+tTbM16QY
g8ZrN3LTSogs0XyNSKvGLIHwbnoYCHrkW1MwGZaafUus7tFNx5+3R+fvOvrH+lri+XRPaDa7Bonr
yX8Gl14GRSGq0KHJFLhOoiKQItKIFvKSos8UuJ5zKK35gCuwDKrBiYihzMOcZ3qPO3oX5pA8EeBv
Di1sZYU9QkeE1MO+akvjyADGgtBbOkTADMJacyDo4TpShV1Z0C8GZC12zrBpMLjWmFmCCCFfNXDi
VslptuBDOhVgiAcVHNubgAG0fObgDd03uXJPUFtpQ3BQ9Z4gnb5NyZiMO+AVxi+5OejPgKmQjQWz
NquLfDTVwvKNVIxxM5Zz0BMWwWf2Imn52jXowBfcSTZS7NoF/K8zybv0XcohAUCtTU6F3QErBLWP
Z6oEgQSeA1GPBH6sTymV9lvtVH9Q3tp32g2HWT9S3JmOVgJNXwzA+GVUpP4EbXczQCo1sxDo8yRI
XCv5fHv9rY3IMr2pQnteYg5xBfG0UkMy3L54OQlcCcvcLW7uykv+D8xYZR6FLE4bT16D/n4D7+MZ
pmS2qneKOiYM0LKN2tDam653xHejLhPGM62aLh4t29zlPv+a8e65Z/1zC6B3lGun30jNa+W0JcTR
GlnWwK4hPSeJAzfTVMsu201OMf9pJAHlZ3aL9pe2QQfe0VSUj3ywre+zyrwHEDQktkN3ykBbNIsR
KIoJYi3gEs8PIuXjSY/FmAY6hZ2470v75+B6+qcPn7I6Kkps2aBU0A3O78oOvYRRdoZTz6BOD7Gu
EvOl4TmNSq81Lj5YJkc+gJJ/e52tbDBLGGVeCCsbcRuKiWMYn9xRyBCpxg7QzjI2lvLKRrPEUdIs
dQcIl7cx4HPZd4eXMGbIgSO5/QFrT6f/XVkKPt6mO4ARCtEmd9+Tml1oKu0N2MXaNCwSE2/nipVJ
IiFLIbKDxOX1BXJJkHogqgw4VePX21+xcsRfSntbMh8h1pX3sd/r6dLXRfbYTpkdwjk8u+PemJ6o
XXZwwJSqeExsews8uRaXizQzDZCc6makmZ77UHVr/B2TM3SHKtRIKBwp/WFjIFemaYmeFAKTZAur
jf28bC5dNTv7tjC2lNHXzmNLzOQAG3J4B3oy7ucih7CTrwdwfnpAZAw/gUZbZ1PjsShHSKMJzbx9
R/scXmGybv/cnsC177sO8LsEx1tg+XDolTFNjRb0JcizdSl5/NjDF+cpzwFkrxr79OzDh5wnZeQZ
v28/2fprAPaPc455TQzvfngqMjIVDp59/mYEb07gBDz45UV+OIVOcH8ffcuDvQzu387n6H6P/zyc
TvvT/j6K7u8/PTyDHhScnoOfh8Pvw/Pv0+8x+N3v7h4Pp1NwOH06Baffd34Q7g5VsLvE8W63+3w8
4r++xi/hMT5c4hDPiaLzMcS/2YVxeDzfR/v9W/R0/WdhGL1F0TF6O2bBFoNidaVcJ/Dd93rQ16Vq
wkJEs7v/ljvMfkrEBGSbD9rZMNfug5ULf2d4FcTrCi7D1qTy0+3RXlski1xF5zTJcml6oAp6Bzft
wnLON5bI2qluifecJ+1kXeF6pzllkOM0gr4yjub4o3TBstDyaBvPUz4+Sly08XLi5Z9Nx91Z7pZL
1cpG8n+S47W2x2mG4Yo5m/ZJGbP1JiwDqopZUm6cydeGb5GsTNxY4arueSezg58PeXXKrV3wr5DO
/0cBwvO/q8Iw81SS1m5jeEkKyLiV30qGaiWkXOkMP4HCsn4Pys7So2GXTVSOwvw02HP1qUly94/y
vPHg1Q2M9fICKEM0i5MihIChFSlH73KIuOC0OB0nZdMn0RTlnTSN9ns7avgSzbrR+VVlLCOB7cE+
JLQHgk9kRR5MrJsOGr5mYeNB1rDKO4h+ZGrKH9we7FNHQ2pIjxl4CVhQyaHhBvvNGp2EVWFPOMPU
VmlDc62Hxirs7kvoS6LL6LOaHWZqsxlGdkNSh5rYLtysJviMhp49AcQArOQO0Gr8i8IlwwNJOrSq
Zqp3Lk/dCzq84ye0FGkEc8QEd1LehrRxqrd2nOoHt3PH0FZ+tus63U3BaJjpZ54UqPHQnkZKQTq8
6Pr2zjW8LcjivxeGucTW5rnKSCaKq45bmz8mRVqGeS23enb/PgOYbJHaXeiDZRMGGKjdZ+U/a61D
34jtYsueb6Wuay4htg5suQp/FM5JMXkZJuPgpdWpaxhwGQweVnVoNG3EG/qYtlDBJSW4UzzZKNSs
Dd0y/QOcATkmlBFRewqS9qFLX2/nun+fLMylkPtsWpPNiWjjUhjdoaBsPkLHXT54Xk8uozSruE8c
trv9srUpWiRWTtGuhfo7jwXsb85zU/T3TTp0ZzN1ARCQY7uFJlt70eI8CGVMT+HQ750EwJLjD915
QTdcmh+3P2OFcgQD+P+mIZWXY9O7sowdNph2kAClMx0tmXE70AWSa9j2PbQ6lUt7K4B2uEODIk/h
g0n6wT7UebmJPlqbvkWuTftppHXnVnEx+s0ehO78hxpGaoXUVe0u1SO0gqx+Otz+8H9vHuYSq+to
X/TMQ4iZtR+7vbgzM/pkeM7GZWqFum8uMbrjXJq6Fr13FU6ekeuImACTyFT7BccBdeekOTlRl/TP
FlctXPcUhCJTbs8nSDP3JVgTyRTxWhmR3Rj0VdlgzaQ1Tzd+3sqi+j+I73UTyWpbxCyR3lEniRVn
2ajvBVQ5SaA7lmygD1Ym9X+cfcmOpDrX7RNZwhgwTCG6jMi+qSYnqLIaOpvGBmN4+n/FuZP6uEWE
lGdypCzJBMZ72957NUsV+MyKTLDAF0cLDdUGOEscmImtoIEd8GpDc5yA2hEqx5c/6kpqWQKArWOk
X4hAHeupQqeVNno/8IZ/LnEt4bywGRRUU0dByRugkzhyhLeF42MVfupi7CxRvE1oTFY7mToOTdjE
2AFjrsMWnIdrDYq1r75IJZPotep9rzuO9bz1oi9UNQmDZUr05fL0r8XUIpfkczMA143ijimg59EA
Wf/T459r1jnhIj1AVJ52w1grgKdlfd8TonZlnl2rH5+rQv84jS0xu74K50qMoznatIrhh1tQgn2Q
xj3feekum70r8bCyQpe43SgcBvTPQaFuwIdLAs/oU1k2ZHf5A6yNfo7Cv24aeaAUg8ptdxyk0Q8D
8gmSaXHNYndl+Syxuo5pRebCZPYYOmRPiUKlq+vumm7u4E0M2/jL77CyiPj573+9g54mk4t5akF3
ZofGB+N15qmIqbJXzvT/LnxA+/F/HxBADDJgti+hwZS1W1D6ABKpGRfbGoz6j7LNgyTsWlgQQNef
tbm5BiVcW2KLEwMDgbdXMquPTaPDGCq8P6O+5Uk3N3nsB3kOBeCaH3MSXqtLrq2GRbiPaUilLnv/
JnJoGmcNjF5bsGuubCFroy+C3ZPZLISZyqNhcGGK8q6B4m8efi7X8kW0G+NAc3rC8arhRbbtCO0e
cG+WV2rDK1dyZwnn9cLe8MyU/IYp+4vOno3RUXkUDDi3AkDOsYRCbj/ewQrnV0m8a/Cklc1wqROK
vr0gkS3qY+oDaGWTQFc7xR7c2R5YM38ufpYYX5iK9lL0fnmEUXn+YEvcVCD8T5r7PATe71MxuoT4
Zm1HRycAUC8v3my663o0crprzO2VBLAE+TZwP59SRtoTrDRm2CaU/SYrvPpOBdU1MdKVtbsE9VZ1
MxhfRy3uneGdzoKbiF/Dcf8/h7B/bCXBMs6hfY2rgYQkhK8UpFmUZA8sVdUcGymGR95k0Kcv0eOZ
3aDZZ54YWewNOGlPVdZvcDUCHE5Jpfey6N3vodOhOTbNLcSVBzCzuoPrBPJ5HAkYcpNbyl+5po2C
I0jT3TO3Cm4b6vgiTqVSJxqIJo3LbITm/MScO9AeeDJ3UZ5M8PhIbBpFL0HdW5AUctd70DKYdvVc
6kcnHcqTgffCnfA7fmTwWEhKyvawJvGfJED8iRxc+5UBH7ubRob9uGD0tVflAPD15OxSz2/DBDf7
/LXMC+9OQy3hXqfoMjIqg5fxLGFJo/pHBMz+h69BA9AO7eAf4Dj7OSD0l2cF+WpNy34AX1ruClJ5
4w4q3PnWCUz4TF3lN/e1X8F1vWjt8Fi1Lb13SNPs6gGmJfAtIGGYVEU5wXIoDQUO3A4Pk6xBK3Lr
ws3jrcgIhcA3gYXEDLOluw5bwgaZWe+h3OSMcRWIioHfmrbHjE5s20AI/N7PS/U888g7+q1SD+nk
mruUQak/neDTMLaTf2dsGD3lTh/cwElRnvqKlXdQzPdfAYnn6PZV1SlDVWYPdxD6biIqZcIELtlt
lcmk9DtxU4hG79IyrX9KMzpbFEXEgYd+cUOnttwbUHP2fAY4lw00+gg9AmGZ3IexC4V0wxaM93ZL
TAAfIL/Iv/pp33yTeJU5cZSJwONhQ3TSAE7HHel5HbsW0jdw9aFJOBePYZBDfJzMDBWToBMFgAV1
UOx7CFAcIAODxWdh6eAJTfYOY+OB4dvFTZCme1fPOFP6RtzQPqXbCsYZt6j9DKc2yPJ7U0floYHD
btx4LejaDVNA0efd+CWEpQAsUFz7lKk53I1pEDSxdRnMCQu/CzahqN0NNNDyUyXhAdIYzuG8VI9b
lM0CYJGdcFcyH2UkvxtxSDDzdgz90d1OLRwkAx8bLIEbzwPpMjjhEJXdRU5uv+saZt4lPFdubURh
c89SWB8UzYjrLnVoDMhgADi/5f0uCIzd+byavmsJAcK2Y/rUaq5uOnha/I6qqr1XqhnzxA17cNCz
ZtR0I6yGU4+F60AY101V6003Z6KF8YMHC6MphNdHFsxf0dtxt2njeC9GZ949GmPVdggmeapyOY/H
aPJrgk1C9tu6yB3UZ1wYzwylG7caMmtumzcvwSSKvZS1k+BQWe1GYsoXSkOxj1JI6Yo8e84QhKjb
hXwTVBU9zei6xTbN/gS4gSXMMYRvfFjebUQ4TPf+kPKTqWaacNsNsezLemMVNUkvR/uogynMbigb
wt8F8yAHBe2xIEwMCtn7HNjwOIqmbGOhQ+klQ+rSNOGzhd8kvs1POhVqE1YlAYO4qLdFBaMibnL4
gyC0IpOoiKmbgLUeNOTb5mMqO5lYY4ubjgHWmjlBt/FVk/9OeT9+L51ofs3nsjlIMNx/W0iU3QWh
cD8kdERuGoD1k0B4wSEf5PwgZh0m4Kq3GwW/kruizMt9FoV6N6NIzeCU5bMuyV3b3+UQUwKyXbuH
FKI44qESKd/RDmxnWAL5rIghbNd9uGFdBDcE/5NxGNnAgf2KKWFSPbrVXR9NutmQeUTbh1PeeyfG
i2745L67ONFlZ5WbspzSo68Df2tN2MNwIzhVTa23l3f2lTP+klExabAobF2nx1zZvdelH6ZDU66u
hp+AmF7D5K5tv4vDXdBFrCxSFMvcsX08q+bB4elTYB1sP/97uIfDBY46noQwgUmmO+WiPL7B8Qq8
8svzs/LTl2SKXpYEfkx+dLSt/Om6f7wqeLk88sqxZ6n17BmndvRZsKb20WoYyiR36piSa5eBlQ+7
JD6AFwzwuSe6ExfsqdLzwS/kLtXTD9ZeU7RYm5vzm/11c1M5eKOjl3Yn0n/zi1def1yembVxz3//
a9wGPjka7vXdqe3mJ1hXfaF99nx56LVZWZzVDLzMa1qDRqtYsHXDW5FLKKndoyR1Zb2sfdVFxKJC
HLhzhTnBUQqOeJLvrf94+bevTcviAqYAdvSpxdCR+6fuXtxroo9rc7KIzgZ5TGekVKeRv+DSuIPa
06bp0z1M3OJP/fIlZQGbABS7RgptJlzsYpBAAVJDi+ry4CszviQrmGGiDeFDB/pKD1O/OrQb4cBp
yZMi/1zteKniDFtqrwQas0PiBcATmNaWTyd0U3aX32Dlwy6FnDnLeGTSEJp1Q8piU/t7gPfE5vLg
K193yVXwWeXjoJu2p9B5LbD3Tqm/6W2xqchnv+4iXNkktOIiQ6YhzXsfRXfQjr6S3de+7SJcc8Vw
4MwNoql1frey2XjWrWKoMF1ZmMF/1cR/XN68RbyqoRuzoZvSmx5Ccjs3E9kXK5rwMLCx3I00q7a6
de3W93PAxme/zJ/KBvqhyuVVlpwpc+OuA2XwFHZp/0hKoXeB19AHE2T8O3RtxA+Ah/QdGBLFK+w2
IPeTeWczQdgSSuWO94Udmq3fTvOeQcIW1qmK3RVcw+6dKTh3xnNdt3k8DYb+nhrSboeS/JHFOH20
Mmw3fQXx3I1joVi/GR3Py3GID/UrcDAFCk6d353PceHAcZ8W9c1c1ONN3zFXJO1M7X2eu2UIa0DV
IuQDBxZ+zMIpb+ZqH1mW79C2856NC7Cp7nszYGy0hmuPGRLDY3raEOtZcJ+qWAvYH6OBiOJ7QOx9
AFzhx8yEvZ2gFrzjQTcl1MwGmuHAU2cbEuTltgrG6g6E0/k7XADDpAh70KdaI+UhN3Ap2/fEZ+9i
ANcJDrLE7kTR4YoTFaUD80Kh72H3kN7nUxHty4mWzzBhHDY07Cs4evISno/I81ms4XZwB2iLeh9V
2CRhL/ihzH21yfyOggGdm58+xH53FF7IqMtZ8TrhRLuhM/wU22FiR1zb2U/KSHkC2oa9pRD23XQq
C6otDsreTuSdwD0ZUgPTlvK52Fmo6yeCt1OST83vAnfsH9NoUBmIHO9Znvv+fh55iUPc4nsZREXi
KsK/5BMbXzyr4YEn8EYbH97xp5mbFqoCVsc1nOhOpRyA/uUZf4EhK/Qr6gIYgtpmdTxSEkYb2Xn5
jwF0x/PZLfzWuToPYZ4EgceYmNrcw0+t3osq0rFSI2TcC9nep0WTHgZwmG7aKcWdxaZw6YBLn2In
/MwShMDMx33UVEQ2Sdvwsd7CT2pytiqs6hMOXeoY+L59sjYbtjOt5h3kL7oO/oC96uMG/tXfIXkI
rZUKPjBfOUIK7HMk/i8gNwYPPFI4qlFfvJezE/3pnbT8OaEi+oAyI+jILndb2HbW9pVKp2XAO6Wz
2PksDB5Gwz1cqAYFEPyQ6ntUX/Rx8M8rYPbrkwt15MehCZxNqG0A/9e23EE9iW59aAWomCuY17nN
SHa6nlrgV6BKV3ulODLp1RUut5bgfsyqowqJu/OoKna1Uk7i4xa4wTHWR+2jUwc0mftbg7jeBhRC
0oH27d5P53Iro67YOSo4X2Iqta2nHhf+anBva2BLYsadcQ8JKnFQXeVt4OjYww2y6r+5woPIbtbU
oMNMDWhJjrbmqZyyMin43D+dry2PyFTzsZrotOn6EjKH0s4tVm4Ey9xQ9LCOq9LyOeAjmICYgGkf
0sJpkjwLuxsBr0xY4Mz6rqZa3ODGGb7mqC3sJGL2VwZSd4yb0hDrMSAY1/ZiY3TbvuUh999FbbwN
wLvmDkhIvnW5hI4S6TM9JrZL8cmlhZmhBOMOal2MaX1WGVAHQoNpY4eJQGnUTIeKe2HceZ48Vp2Y
Ey/qyVM3hILD81SF+6rn8w9YP4oDuPDuLmXC+6Yg1/yRESQM2F+1+ypy5pcqT9MvzszLG0NzFdc5
aMQoZnjitqAuf3LHaLovvFk+5pCF31QAQxwsWMbH1MHn7coge5BObg5B09OtdCdAmHgdbZnNgo+Q
WNB4zNz/AIVvjtOCOQDjdl2QZCCbQ4K9LbeTdpo3MqNdqwamSvCJw+woka13rYeSW+XWWOXOiNux
Rya5bW2d7sqS5W9ySmcYbsMrg3HLRAwF5BHXChgViSrE1RUV4c7J/cRAU/3gtSgQyj4CLWqQcUOy
c0J3ioPj6fSm4V70GDbBqOM5QGUsrkPR7RSY6icK/axHZVgZ4/I+3UciqO7gw20ltk7u7UaPKVRy
gvygmIPPMmberdOM4jVNHfE6CIHs59T+Jojc4s1zegGt96w6cVCd72jvZE9yLIqdrBUEwuGSKr8S
DT30xEfwHUntoe4Bgdx9Okr7kwTFgLqgp2E5rWAx2pF0NzcIAVfWVSJkGhxqnRdwDCFmj6/bwWuo
cGJGmZsIg3uQAILXjeH3N98MWhNEruyqvTNKeCK7I/9SGuSTAuCEbQeNbwCJPNrdNllkvo5tYHH6
TsNt15AAZmxBljRT2H5tISq/pYMukzAjwR5S59k3mU7VLeVDvu/Txjy3ZzfIzM4MWCrQ6+Dwhfs+
7wt04119dFDSh9S9a/Fr3HACH7LydqmM5qSqMtDpUbGlu06qPoEZvTiOuWVJB2+i/Rjh4DI1yC0k
mj+oDrJ3j3Vg87jE3+If07gIo+gIlq3CulLhxudDdFvhHP7gQIehRb2UqF+5AMarz5T/BfuPe0rr
ls0xNcgiO3RQXimxcMdOndbd1BZm0jGvcvFY9aPdNQ38NFHFrzc8NXAE70jX/0B8eN9Kl5KjmCTC
2jPtczdq9yYt5LyDe7uPEAawJUrZ9Iz2zCGvc7HHaclg5XTeLWLXe5RTFPzsUUfcwBu13PKqaQ8o
aJqHSLDuUKYpS2qWt3s76fAG/ofTTkmf3OctcZO06sk9LjX0YOCiugm01Q+gHqePRVmSFyjUdm99
QcXbYPsa4mftYy4EKrUNHKmxNRR7x6v1eVsfbsupnHcWS/Lgac9B1Tk1G5piW1deoW8FvJO/qxIb
ALxwz4oXtI7uetADcemGE6OdSP/LQGItxt5ePFbU9R9molC6Q23+S9c08keFoiIkUlGwA+YOVsJw
Gn8KHJ8+8bJqHuGpVP6ewr7ZcQiQnWBw+gxb1HLbZl6xb0LV3GaTS1/AESa/UtaIF2Olv3cq4ER3
CpnmHk7NIAcIauPIo8OPYQrdP3wI3SNe2G4dlbY3eZl6zzhoR/tonqY3T89kH1jX+2WA4/8ufU23
Ya/SHVpddaxpC3Lu3Ac/67Sv7nxTz28Zir3whM5r8wKOQfGjNXX/B9s8vNQj9PZ+lIVun0wRcHTB
x859DiqH57A7N4bFuspQmoxmCydeUbWCbb1CVmOcmbTGpatp8wM2bI26GvXqe+B9QYpTVXRfSzLc
TpXnbpvOJ2+dpeRhFA4cIGbYqKPUOAZyIxkfjg2A4BvPAV8kBr4vHDeDJfat56LBWm9aIMel3uSw
On9EUwTeES2OYPuCOCiqCvcLdSSqVhbWziFrYA2VNzKZtKBPtbHirg56tteCYYmXDbtNpew2XR1m
94U7oQMDnMSe96H/WLlp9ZZZAWkTGyizzUDO2EaKmA02ZwZHXMaxg/AojC0K0Qdlm+hx7B3wJmAm
hHaAbaYt5i/6leYlf0Fd3J7bPf3WD1x6C532EIBJnI5Pg4mcbxAUHuJRjDSJIte9CaG0fGNED4ym
ptO0dessgyC+I+Fbr0KL3k1KN20BC29Cfe/ZH2FztnVRrn8oINF4HykYE/uwJt8WvR62TeplD03u
F/ckIMVuhln4L1JAUBOlchvESA7eg6MANiJwZJYFLx+BODP3BiWd39oBIwESQS3Qojbr4VGLWnTg
d7B5TVtl7zIc9Z6EBa++7kj1pAlU5za4qk3I8X27ZWbaM86CvZvW4Z55U/eEUpf36paKJKICWrX0
2mE/weI8hh2Za+IcvJA4onn7e2it91iI3IES8RA8w2VdiGTKWOEDFhWVV4gCa7fKRSHFhSyhn6Vu
e8qFTPT0Db3HGIvp8n17bfBFNQVi2o7OHdaegrSNVXOs1S9TXmljr9zllzxwjQLzRCzG7rEOkfqh
MxqH2WYAfuzyj1+pRCxp4E3jOr1ngOCdfAIZ0PyB22uyFWtDL6AqnWodL1UENZToHts+biBX6qhr
A58n669qIfSkvciSKj0GDjkOs//WyuLj8nSs9O+XBO+i69C6sF54rIh3tH3wtUrFLXoRIo4m9tql
5ZVXWFkzbFFBCb3SwMo9VycU+DZAKgABeV9eU8BZWzSLGgpq+xHuhnA5LnDSHF2gqMj3pgmT2cm2
l6dp7ecvaihTY5pJ5y6sPmvcHxnLt32lHkbHFFfKNGvwZbaI2IEEFVGwEjjBXxO+lHtVJflGvgXf
edLjsrYJpivFxLXJWkRv6uiIW113J6Ghw9VCUBxZlSAdiXxzebJWnrCkdUNCbAxD6LecQh9pWg0x
Li0xNBghobW7/ISVVbskdPc6HOuwQ7U15eOQNCw71oU6lI0zbMArszEvUMy5/KiVL78keEtZMQ45
kPZUGiCrzIOAnmN1zWh6bfDzDP4V2BLM13Jy0Nrp0pfaQxfa13BOvyaEsDb6+e9/je7oEPwREpzb
L/2GFF8DDybzMHO9PDErSWlJ7W5yMM9EQ3Ggh/Y6wSFd88+JgThLbjW3Ns9KyI3AOSXYNpKxTSCK
e6r4fdB37ZU19J8hyD/qou4ipmsnxUUARc2bUmnUadCNmTe5rcwY59T477AZD77MUTq2iRBK3s99
XeBaKqYblGyDYgtLMAkMtKtxcB7JLyuBRMgBwovHEJCRXI+fU8J1llxrl5aOrQQkmPv5ng4gZSAD
TQCJBO7nWrD/2Vn9tU46122BVoAQZAoU821WUVibEs++dwWxVxbLSkpYcqRl5nqyGhr/ODdO0ow3
NQ+xXhjuOVcOPGsPCP93rUPX1dWthdUSp1kcVr9E9Ahd5BjsrU+t9iUfWpQ8zAb4rhwVR70E1M5D
0cmPy2OvxOmSpcyLvMF9Z3BBvHnWEH0co4dJf0660llSk43WjBMo5iNDmidZkyfwR6+kxpUMsKQk
SzlnNAOrH/7X4ddZ1EdRyStbyNrQix2dDYyPtu0hUUnVdiAclTv1OQUm578d+K/lrrswNNxxcfEc
QKzSKtYaq6a8MilrC3GxjxvWZyglYKGgTRAJvmlRDynMSw2K2OdWy2L/zj1TaDtQ94h6RCwDrHH6
XQc/Lg++srEuCcYsygALSmEHgrtDiU4IjCVnaV6jwDs2fv0HOhvX+ForX3jJNc5QApk8aOSDrvED
QJUklddO+CtfYOnLMvMCRcnId4+ACPc79KXkIcId7IEaXHVlkcrySlJbidv/z51lnqqITDk9urCC
SSKCKiGj+TdOot3lr7H2gMUGXox+LVu3g3oKSJE2fA3me9t8cpN1zh/mrzAYspYPbaAg7dwmKgDA
rv5WdkHcNcHnUrKziOEsEzxEXXAC3rmONnqutnXq73CAflNotHzyG7j/+xZNLSWKYQhmcNeTPppj
Uv+KwN28/AHWwmERzCgYz2UnsKs49Zezyj491GdJqSZGm+rKC6yt1kU4g19sQyeFXZk0DI3YbNOo
fKeGn7gFf+IleIT//neKPNREINoHy6W0xyEte43K7CEXf8qyTzruXdsf/7VWz09ZbMCa1YNRnkaj
jYBJyz3DjlFUQPKB8e4NejDuUy5LG8YTr+D7BLL4lpQ5mnp1jZIRiv3At1UVHx7n0hlvweKhN02V
ewBUhjqBR5goYwSDB/yegVQrz3mH2mcPsyVAC5KhHdpboTVk3Iex1bc1RNfvS0MhPtv4/jNq5cGW
j5AxEW6ff8EBZ0DRdGoBgu+qvL/xbFVtXDfq/ZiOLrw7/dZghpr6OPAcrrDocaLoO0jv4Dd5/yVw
02v64f9aX+dJO//9rxikeeh26O266BZVQH9Wu6HuYzuP3xogK5VRV4oqa9/mvPb+fgwLe49NtD0p
dehQAi5BzwAW9soK/lcmP7/EIkuhoOiaqZvbkw8JJMXqnW0+o651HnqRo9hsbYg6eXcqs+fQ9+N5
+Hk5sNdmZJGbYPpYQWaogB9I9a4yFAnRju29r58bfJGTOjnm2cABdkk9sNiLYtvyV4hdbT83+iIn
mRlWvMMk5mNvTsRGGzLAK7m4Mvg/BRDOM75IRxO4SkURzuFNwapaJGUxeLvAkej5clMn0ApoT5GM
UJ2uQpxskjBV3VZSIxNX6x4WwH20g5pft9E+uebBtfKtlrTWjoE40JWjA33j+V1UsB8IO2dP0Ii+
soDXHrBIXS5g6qzxkIKJG2x18QL60qbVvy9/rpXoWNJSqe+kWXM+rkleHzrGfvi6/fO5oRdhzcBX
426h3WMEFEyaP9Lh2oys/ejzTP2VMMKs7j1iMCOpYyfozuHwVNvoyn70rx0PS2zJOR1gSmuq9nxs
4s0XMBbeGMxkyxACd+Worzxj7ZMu4ntQTgAqMK4mg+tBOfEOVI7YQhTt8sSvpO2lZ0wKOi73Gs85
Tt2HmL1t6/5MVRNP2GZIceXjrs3SIsxLwNthGcvsMeQvKnyvdLSdlUr8Yrj53EssIj1lkoHW48L5
vKu6H74TeIeidpx0A4U+FHTKaqBoKHH7cflxK19kyUbt51aHfV86R+YFJ6fyt1VjD0H1/fLoKwt2
yUGlBLSDUMKnJPBMXPvv1Lsy8NrPXuzQHhDxfR9qepysz3do65x8bR9zRa75nq09YBnExM1sIRvn
WITmMBdDBthP+FDAhuDyzKys1SX31C/nxgUTzx4z09wZnKbijrKXRuMyx8oPHrhXysprz1ls1XUf
VFGeIyb6yept3oo7XvL9PCkGW21yDMS1DtHahC1CexogKVf5ZD7O/ZRtpeOnu4hEfOsL6e0vz9na
IxYbeF42bjWnUHNqxHgk3PsqTPpeBJ+hMyIB/ief81d2ldFIpZ9n4xEKONBACzegz70BKX8l97Hz
z1wWNs/jLyIbrerGKbsUyc8D+yfTxMAQrGOQJu1BUxmBQGziGdYYP7i29IRbcftGcTreAhaX7UEi
LGSMihEs8eYqapPcNKgzAP16sE0dRZvKywoAtkDRuyMymwDyJDlaIpL0DxANd77WoZt/mWd//p0V
Q7NjgxmfQH92jxD1JE+l25rNyF2g+mYzjb8uf7B/dk/wykvya4rYT13f0UdXgVNHB0hIhwcffp1G
grej69cO4lQRgzYARJxs226MW3wujy4ZsABmO4OrVH+05KkA3hUQ2LsO2t4lOlxzP24uv+FKeC0p
sKbLwLIHLOZYkKHdlFIPUFVyj11av1dVAO+3wX7ySYuE5LdubqDYADq/VO/u5L6yEijzPrMmlnr6
A9WO/EpqWgmzJSuWt3zurHa6oyqrKMkrhyaGTTw25lpSWnvCIilRpyukM2DWaoBqHjSvx8csABwg
c019Je+dh/pHsC2psWD59Xk/QZ8g4urDl2THB7h1X/7o5yn/19iLPJT1Ftw3mAkepwqAZfLqzs6W
dH9KR175AmuranHIgEslQN8p644hJBrjXPZ3VRk++lG/K0fzh7P81+UXOZ+k//Uii4wEFWCeAwHW
HW1DvqcSuDujbnIrHiXUyoPWfhs9fiX7rXyPJVsKSGWg4toUOpnU3YANmcVUzL8vv8ba2IuLAh1t
h83UV8doHg7lEELblc7X7AFX1uqSLDVJTxpaQmkE3N4tS/W7FePOKSAofPnHr42/iGvgnVBTd0V/
HGegdmPhA/jf0BK8zUa53y4/Y2U9Ld1iqEM499xMHuUoqm9FCwpuq73qxo3gjyRa3wOaWZiXyw9b
e6HzV/prGzUtnWozQwKr0ECqFh1wW33vBTcdfGqvLKa1R7D/fUSVmww8gorfRPQW/MQtB43S6CvB
tzb4IroboSMnNE139ICa3ssyZ5AnhQv30Pb10+Up+qcoBPbFpXvMGJXdLAWvjh0t5wluXrT7kRe6
SHDsrBLqUYDHa6D1YkkFPJo0B6x6pm105flrr7iIew/Q3JQjpUOqcfwQEyrYwfTedp+say1JV6Mp
3Ai8VHm0PvQ60J6rbxyuwHWOrsrKrYT8knpFfM2HEVXEm9qB+WiWBuNej/oaTGslwS9ZVzCgHPKB
QbND1GCMioeosbGE+FIwP19eAGsPWAS9gJSlhVhDe/TyaHwfdAFhmGGO7A4akHkZu2lYXDkzr03U
eQn8FY2TN1DDDBVHUtF+r3UU3coB1J3L77E2+vnvf40+AqLkwpCmOaoB0D+ox/tJ6gJ69rnRF2Gu
RjfNoi7Fb++8u6klLxmC4XNDL4I8KoDBL42SR78W4cPg+H8G8EuupNu1WVls3zWZ85ShcHKkpbZn
da331hTZlV++ksu9Rexqw1s/K6HROFpH/BCw4UnjbvSqO8q67tbMkD5ICLBEV7R3Vo4IS+BfN9ce
hKQgXt9X0AqtHYKaUArmVRdKtYHYZpswP/zZs/rLpz7MEgeoZFpnwPN2x3mun5uietXyGl1zZebY
+e9/LVY6yY40DlThgqkDTAMQdnQt/Duvl4ehLrxEltd8HFbCe2n+Iq2XjQCTQx6SNCAL1Puo8LYT
zBAao79enqeVFL4ECDouZB9oY6AKOpGXdNJvIZ/e9USuGT+tjb+IbHiOFo4/EEha43SgcD+VZRhX
aj5c/vkrIbI0gyETiFQKvrJHENDucTE2sQjlZ4Bu2F3/u4D/9aFLXckSHC8c2QqwWrkENY/S4Naw
7oF41wiia2+wCPJBQrem9/CNIa5vb3uSj3uh5SdvSEsDmFqZRoMEiT6dB0ZGNuY/G0t5MolPHqGW
YMBgTCtU5zTcERQ0N5SqfkZcFhurr83PygJaYgGnSZX1WOLAX45fu+BrPz2Ia+25f0LE8IGX4L+K
wKOb+I0B8BZt5g0tbQBaWpFi53SI/Q4IuHpvWDd8ae0IIZwQCkMlTBEOfKR2R6H2tu2yoIVyj5vH
XkbSV084H0PQgFUwCvZ4eYmvZE53scen9Vxn9Cx3WTbpCRInt10ePjZUPcPZLuk7/4nMzrXS1Upq
WxrHnAV2q4Zx9zgGG+JGOyKhmto6W6f9FkTX2NYrWe3/ODuzJTlxru1eEREMEpJOgZxrrnJV2SeE
XbYBiUEgQMDV/0++R/3xOysj6qi73d2ZySBpa2vvtdaVhSPJF95BLXHATf1tejlHoAXfoYLmt0CD
4Oc37dJbs1ryJw/uRgCo+IFXp1ALdHo5MUQlydc+fbXqD5K4rkY3yKGYmd2WSMCCiKbzH+nSsC9+
xWpaaIfa1N4UOgeKF8m0IeBTYbZrUd0bfX4Nl57Cav0PvMbNFgYEQ+c1beL01S0ArkE0lWheFOTa
C3VhdlsXBooeHb65rtNDem6f/Qu/xee//sLz/d+I/s/U7NQSNOhAOofeu5nCJrbjc46g8fMP/ycJ
F/PCuhowrFEwPQ9LenBx/nlybBDcaDRYA4yGtC7QVV6boAdd/1ZowNrwDEdn3gxIltO2y86e28RJ
hj7RBs1bmznPxAaKuOVrZ/3rYsIidSREp7jwxnSxLVIU3jygcmLz+ZVfuq3nP//Pbe3RbdsU5083
zZ1Cq1UtD7778flnXzp7XtcTTgTxrEHD9qFSZ3pYOfTmsROSMkA5UXMTaJnvVVoBWz+Pgt7Sfqk3
nafCU7i4CVqPxJu0Nnt10tK9crn/REmfH/RqmmhNEaT+MOBujqgQMMUyxizQkcREXxmYA9FeGQHk
cjtPZ/f73LobtqgrXNULc+26ThEHsFQw46UHXw/3KdqOJzpECogbACqNvlZAdelbVvOI0Qo5prbN
0d8LShqwIg9+7rNtRsn9ko4abSDuj8+f76V3ZzWhSBQbyFo0GboOSLFP26rdsln/kYGvrzyuC5PJ
unoRwFHazXzKj0S8aStPLrtm4rvw29fVip2XicUreXoIGv8nmKflNkOEHaZoA//SzVkXLTblwJ1m
ctODtWSO0SZM7+F5GZ7StMy/eHdWcQIbebGcvQYH3QGJkMVu/cUKoLX9ZLBtPwmAKQ6lwjFLBx5o
ois7XPndAnPLP5LH60LFNPA6O1j87tmd00j36bsb0J+DzX/haBNV3kAazw4FrZPvPn8WF1a+deHi
NJC6SR2HH5icDDrwvfdQls9GoJNlyfXT519y6Y1ahQgLejJoxoL0kJc2IfWTIj0K4+2VFepCTLj2
iMiioLTWBMyXTt7lQfehyv6ej+ZlACzBK4LXMvxKIS+mSHc1rENHQmk740L8ILydKAiF6TWm7b/H
M5rD/+9qMy9hEWgfNAC3KR/rOn9RWXnlpbr00ecb95+FrBCFqZqiLY7o2477AHS/BcVLV+7+v99Y
vi7rc4SjmxxUjaOvRPWM/LGkMTJBwEo0mswngT3cGLmT7d6nhYmDEfX8tbCQry0YhQV0Hxjr/OgL
Fwjm4o7Y0zyTl89f2n+PDL4u9SurmbWgXhRoReljqbbUhdwlrOKaXyNK/3tY8HXFX5GaccazKY5E
9XCDTft2BnZwKq712V36/NWCLnVbiQw8hgNQnAcYAZMpE4+iuCb+vnSDVqMaMywkj+dRrRmQlrkX
de4PXj46/RcfwGq1ZpBdYKuJca2UbKIud4HCxXRecv1S5Nz74uBYDemuGQkIuJjPPQt0iKTbQZPX
L71B62K+rGCtyEydHT3dJku/56a7w14VbcTu9mvfsBrZoUBPV9EhzFDVX6ru0Ur+4KR3A/UePv/8
fwdMaGT8vzNH0HgOWTyEZbSsT16d/UkLgdEMIKZXt29NH1wjOv97Duf8/I79Z4pCb90IRk+KiRV4
lBLx5cJuQRRN5hIj2z7V8msFlnytmMhm4s1s4hyF0PdAYsa1gZ6zubaPvDDi1uV+NMMkNROK1dQb
XyXrs8gq74Waa8/7wky+VkxAutmKdIaKtFbBniswOhzz/PmjvvTTV6O5HekIdC5GsydJNAbAgIHB
wtpre99LH78azGjNTxu/5c5hpuQnMLVD3FZlFnsVZr7PL+DCdLQWTAxg/oaOiwUUS3JXgL0kXkE9
ihfJrnzBhZu/rupDYoP4giBJwHX7UsFbNo3syiR04bevS/qUV+VYFhERz2OXBPJFKBJPSkZB+fT5
zblw+9lqIJPWMgm4XIYQIB+3HSalA+qlGIQCzjUv1KVrWA1hdCBMKG3BXMT5szdg4Q93dfgcpF+M
YtbFfcorlkIRxg/W72+AQIrd1F5JoFyY5tj5if9n9pmYBl2rxjQXViF5p7lj4nnO/+psCCK38cxz
1db5/vMncektWi/KUp3rz0ac49rGbiqnQjPEhHL/zz/90kPwV1ciw6Yk/VAeIaKpUalmKnfr6jKP
9NTI27IX1ZVbdumLVuO5CAXhqM7KjoKDJPXIiweTorD2/fPL+N+p9v+/D+Lrsr5FdmeNeZcd39/v
D87m/rZ4IjuyO9kIXMNojt3Yj5volMa/adRETkRis8PxUxwkCKCiMTKJSbwjWnBfmwPbtTcz2nwj
HT87yQAx5O/Pf+WFigO+rsTT3AGAW6fFUecKQAaj/CIqp4yhJLQwR6fA34HwHxYoM07N75AyhHZs
keGVarwLz2BdjYfiO6odVP0cW3oSBBZmfZiANRroNWn9hVljXYjHrUEpoQizI0CJO9sZCWIN+0Zm
0OM+v4MXBt5aRCGsIiDYOPLIlKXbFkmf134BKZ/iqMxEcg6aE6DH8toidGHsrYvwUusUKW/HDP2q
4z31570ENOhrV3L+yv9MIWiwGamUrDiWpLD3WTVEacrcrQIqchOA93MuTd5+/lWXnspqBoGSK/DH
xsHGBNs5DShjSQ8L2PWff/qF8lIerqaQoRfWzxe81Avnm35ZvvW1w48lC2+1K/+6QGbBylBFKrc/
jERHMfA7IBem3ZWh/7/jlX8M/TXCPM3zlIBeDtYCQVmufg5Atu3IAI/mb6C7I+VBst385DZfYtoX
R8CIdqAuAa0KgQSYUn4QPAx03JwFBlnhbgPW3MpO3+ULdqfDfhTLO6zoVw7yL71Qq81DCequUdQr
jqHq/uaFiAu3/fX5c7gwuNe1fV5OpOZeWRyhAYIzCxUmrkkqQGtaHV6JOi6MvjUMnTeSgSuCJ82c
cqvUq+bDoaV7N31w2ReH3LrSzwCbMWbIgR69JT351h4K3V35+f9LTP/jTVkz0TUK4nyv47hFAMXz
sE5QvLSzlZ9o73saqB9V/wJuZVRPyHrMaPMgwwkmjfhrz+c8Ov8z4Ge35BzqaHUE763ddzX2d1Vo
q63OpuaYQiZ65SovvGJ0NbGAzudijJrs2Az2Adax45jX10gV4GZees1WkwlD96kydAmg3PPyrTuY
+b7nmd7XrjAAWBo5lJFLVfWhuQEmFZPmeBjSxX31BXo2j8IJWhb1pg9eKXNqOEK08y3wu/y57B0G
EQj37ykcLThJkOlrVi+lAThE0huortWhq8P0NNRu/kppuTjx0DX8JuBznkadZ9XbBExJEKPknu26
LPDKE3MBiiNC5wbteT6LNRk02q3rQjRoCvNdAMlcL6nhfgFwNfSRSNPMbMGrDGIQiOt9dybitt6Y
7VO34pGYZLetyILdAlLPZ4TGTLMtigT7fY29BGyqQ7lH3paAMFybyKYjUHId2jzixsyIsTShz/6k
651xZrOt55QfkUsgH1Pos5OuBufNnwGN3fVerz/6mTj72bL2QwA6kGRam7gwrQFXlqD/uacsjdB8
y+topMpJPGHSey8F/TVu64Z1MPQW+e8a5VsiCunZOVkVMI80ID9GAOOi1C3rsV/OFotYoMgj41NY
fXG/VOyi2ui3JYX3c8gG4GtpB3y1U8Ko4S/zH7t0IGCh9oU+DdbYjem0hgM4BDKaDQXQziXq6ChA
yr9MV4DQqW2YJjgH7z/SKRvfhJzmH1zm3nNdeeqJ0Kbepl7G3ic7ADrLXKmSZl74Ttty+giLGadb
HjpogqiZbXsv2nZWcQaG4MZV/ZR486DAOxzABVlUK+KyLpwYTQfNFMNF4tz18JIE8YiXBiaSMmRJ
2WTu3yIrw280gLoD3DoobObJ/iw9zW9E6c+voE63G28W4x+nyMWmgRMGaEI1JCUb/W9wOzEfBVfA
KKcoHHztmQhPeC7kqYRrR0OpKmb01XV0iR2wpKBTz2Vw9DqVHXDv6c6rffHUAk38d5r7xUYEEgJ0
HYf1xzJBIY/CV+dX6Q7iwRE9inWz1gErlPjVzqRkMBF3Ks+LVGW6pB4sMI4mBwE205z8Kj23t1vR
o/tkBvERKcJSCpa46YQKyozDm7MrKPBijgrmAQzzYjyAosCfepQM4n+mPEaLtX4R6TjczT3F61Fl
RO8ImQtsvBnAPUxBPuSGsolx2tnJqC1TfGbK0k1Pp+JGVX73XAnOAMopuwcZitBgzIXK2wjHnUoQ
RRzzVql++Eu7wUXoPaAZhM0VvyGOTze+15Yl6tuWZZtLMh8Zw6ArMjvuZe19l3BT3/djNe59Wtv3
zM8gUyzJ8CCtaMGe1tWDIZjR3frcx+K1OIHlC2xlgk5QBCMB748iOLKWeDEdg3A7oVzyTrvNdNBh
OUXaK53gUPajt/FwPv2rQbQChhGYsCOrAxQXVVXkKTCQ8Uv5dwQ8zbaYibnLM5hzlhqAcTJA6teP
CUehuhhIc/Sa3hkh+xL9TulC7UgfDH2cg+wskmC04lZ3ZZrgJ9O30fWeW52d+dvIHZciQP1I11bJ
ECzyVuA4uY6NDYa7Djj0jStxgDQ2ADUiU96le092SJr3BezYmxqgyQ16O8IDV8rfwxrR/HWrirwZ
lGvvUa0LgqoZJ38j/boHt1qyLsqlpt8MD6s96NcBBSIsHXa+akHenYfqxhejv4PUR24Q68HLU7Ic
JIPcwreEvnCU4rexZ2EaK/LUQRW7kEtis5LDE+fUaNG0ww0wkO7LTKWztxDYfC+1xfkawxIcYeZV
Oy5FvSMhDgO2WsFuHrocanLtVJHu9IQ2Kcd/XRzNHkaRk5+kY5XcejP8RlEqRvN9kl74WFNPPjit
qXcTH9O3Hp3Wb6kzs7izso/S0GD2DNzyZrHCnkZSqj0f5mzbZ67epJ5hD5o1+Za4c/EOZGZ+O/Yp
S0zI9M0iaveYlRCH1SHx73NWlVg88j7x2yZLenDdb7rWYXfo3po7OJGU99i7JNv3gIre8QLItWJe
ugP4yACeW/bet2P4s8dmCYSd87YVTFZwNPkANGeckqlLwtGpwwSXRhJlbHOQSDk/ojqG4GkGwxb9
tcOmr9MicTgdX7ORVE9tVhWPjpnEbhGBS2LteW404dgRubmq9u9wWJ8+aVV1H1XFYDxsgcXdlww9
unWbO7ejhZXLr7DdDANrKwCWayTOF8LCcwVTdioIa+5Y09AfxJcUlOlS/aoyVRydEe4tGaDbPWup
d+AoNt+4GXpwwrITeP9Z1oCtiVYHBRVtjFeo2SKATH9PC4AY4AlPw6NJubhJEaX+zCC82pdgpWMD
bArvDzrHqpcRzRh3ITHt/Zw5wY+51MObw881qWlD9WYa5pCgvGcA372vmyzqm8B9ZUilRyHhoC87
i3gr07FbkgKS9XMvBEOJQBaInS6Vuk0pFA6TzXDggYr5jes49DA4Qb6jftujzcQBNJvWQK2CBRzR
rIRjAVyVuAXQMkHORG6wdLe/BiyRiennHnQPdINFnWnyHVwVYRSkbXrbkgVJB6B2f3OxONt+Cord
0oOJ1jOMp7Ft8u/Mc/PEDIp9y1Gxl0xjqhOY9Yq7eZkk7ArEPc0o4svCafjVB60bj6wcf8Or0PZb
YHHVA3qW3XfbteaWDJiHPHdcnKgMxhSIcnjxsjj1tPnR+HWwn3K/UtHSeMvNNGdoqhVVHaNVsbnp
F1/c24q7GAhdi67ttgaleRAedm3wfETVsLiPhIcFmM7QlKlcyb9BONATyCPjXceK9q6cnSBeehwC
QBPR5vagtKIqEcihz3dVYZYdnM3kpwPC7gNHDv/cxkM3Xd+xA5Lt5Quh2bhXJJ0RfYVj/iD1hPZx
4yA3UmTST1xvciRUEkSAcY54S0SAeOFm0QACDcBihl2DGsRHdKQq98ysL1HfBGYv2g7V9GxDHzMv
9IYx63pnj+geGxe1VFViiNd5ceYV/pL01Or3kSgcKyjDGoz7sRX3de9j7qNdO8AFkOcCfLbC/TFU
YviWAmEdj6Jr7iGbI2dAAnWAWi5ypTc89aqd7HGiGg2VBB+t8peh2g5MhQfKK2ev4e1whgKMydSH
ECGQsXVcnHdr2+7Qci7KeBwLWid9XTbTFgER/eV0U/ujWQryqDXjAIvXPRojjPSbh4KDqTG6IX3M
2lD8nFpR/pnSvE5yrHt5zGcPEHoEPe8D8vUZKgYK/YYuWYKpVnUekl2qCs64j4Heo1lVwHvgFva9
lpY/D65LjtyjwVNmjA9Kemj8zZiNeYJBFt6XnPHbbs5QKDhL8L+xUHkInixz74DlEv3GtnLE7ejE
VrRqfODlov+QwYVWTXna+9MPY3gHtnhD49IMzk3gh+T8XAIFXPu5dgn8ZXeHliN9DJZevUHsV5+y
cZGJyiH9QayUH3mre2hCMq8/h8Y+rKta070hdqoilmJ+QDux592j5hY9tqIEyblxOGrMiINdoE9g
zYjrnPou1pDA2TWddLfW9hW0ayEF27nj5FuP16Sth2OOurQ9VjjxDuJ2C4nDBBT8AE/Hj7INkWz2
WLDrxhJsKr/tPrI8c+tNz1WeDDpd4nTsl1/FAqYR3F8WPUaldsSLGBWbI6Js/b1wnDCNIEf2bztF
y9uezvJbWYfzBpBYH8KToDyqzpRDssgxjIFA9ICAkfn0h6atvAtG3mxAa4axMd8JSu0dVQt6aIQy
O2gzZxkD267Q9cwAVZod77H0h2lX+sThEYQN06Zl6XD0R2ZOYmb9ZqA+gYUSYUfRCvc0TCaFUWBm
rxYCpoeSK/ehIGQ8lMJmANgD2FxXHb8/T523AxR5p8nRKGxmWXHTlBQimdLLqpPXQ5wa1Wda9IzA
SWG4DezkkhFSnJyyDUS9w99CV/5prupqxzI9f6BKOjsyvA/7INP+tihF/Vjm2u49EZZAr3OxZUaO
se9AkyGXJfxZQAX6aLC7q2DacMabTKT6zEUdNtBcYEA6pmnBYOUUDkcQR5cxCkBXOk5Z0zwAZVH9
wZkvNhW1yubItWO7LUMYBNOugPzQqXPzi9hM4wBS2yIhZVAnIsvMt1qW3o2j4XONMwVjCsoal+kV
0DhoUqpCfNRnen6C+Fo9SerWd7Sp0vYGRXR874tFP04QCe27vu937UIQE5V8qlqoFdzy5CIv6UVO
A7WpbqF2I+6YzYkLWHdctwV2nFA2/sKM0EMA4htgREDelrPK/ziaQkI+uAoSkALh+5DWubOZqDv/
acCqfyRVXcqdnUNwIusJMUXcqq66SUFdgAejqKobXKTHYxpSDE1wpxiGft9Dvoe2Xl7n3aHH8Efr
nGv2oyxp7A9oOQXlXM7HGbPhAW0qgDh5sgd7HT1KSYVH30ThKCEH0rJViRRl++JKt0gAHC+eoG1h
P9ms4HcMXDcq8IOfQlr4vztB56e+dLN9A+3xaexytp247wGEbs6LrtPD+VIXQ2L8wkcmH3/8Crwm
ImMGJ6+zZM53A6Xl7wxdni/MccY0QncmKqhEY1GJPy+IBTA5g65qWIES3yKoUKuuBub86n23Q5Q7
g6wPTGftbhoDfP+GigAaTSeo4PGAknb5oawp/Aj6mWLjhTQ4CRmM2NyAF48FpejDPhrbsN96qGA8
IBXoRrrwEI+IJtxMXlodRmy0CjC7oA6I3A6R2GLdMBG8ym5bSP1+BVMA0Jq2VX2q5qDftAU28JkN
vASZZO8UYKhvcwa+uWkI2dUW0MgoHHIGzRhfEsjuy+CMu6jaWElj7vVszQP+tXoIGmb0BnQ3BZIR
CfXPYgkIBJshhgqoKEfqq2wT9ga7fjqV46mc53lfd1Wzyf2BfiA9AHNSY4ISptYOOouSNTeV36cb
GHxYkk7IzkCZESLbMIXjFhEKZ7H1fPLHK3ASUY5+vQ2muX6o2eBv0cGo3iuYuG4sR8zmhln5GtbY
8uthyH41s+o3/dizzWjtfNTYY04RoaRIDPec98XCp5IiK5Sk2VSjCRJCREhWiP1DfEeDKMxHCiFH
82bnxT2OTgExOPVldmoHOH4J6iURPbP5jRvDsG8r5/a7bLr+PU3VxCJsbOitDvs6gce4xoqOfI3A
8nV0h4nfoD0iRE6J4PypRlp5EKL5BR2CbZCYgbcnYn4vX8OgB+rfAvJP8hDSkLKdEmynm2TUKBuM
MmNHDI/MGXYLHaa7elKY1TPEW5NdatzFpjkOHmue23lS3wePg047LgOMKAxVv13YLycdaHqqmULC
E3KpNw3VUzKh/PmNLNDFZJMb3mBrrx9CfMwPJ7Pe20JZuO+F8m88J0emJ/RMIAC9YMHWZLzYiNEd
4G9wIQ04pzdOoDye3ySiEKhAWlXEU9nRHWBZ+TN4Cdkz4a6L5pluOdTtXO3hxbW7tocGGSNFJcHk
F/fgCKeoQg+n+76GJlRo624hEy7vgqHlC2QMotlbeKp/BLMt789BXuKFEGnA5Ox6vw3c07fGLKj8
mAl2i1rwjR9MOsl7BFroyCuwmSt93Dgs/Z6R3c4BDTtZ0HvzrllablmADFpUt26z8Ysmf2Y5lhjI
7XUM5zmmMzAaN5xJL5mdGqoXINXpCfDjcTuGKUrYsQJtUYXpITo2POo7bW/hpKA5JGeV+y3tQ0Rc
U9b1UYdqwB2cs2cL3wSl7IKnwlBA/eQi3mkSY/v8Dq8GKMCtrupnR2YGUaSlzpM/WXMvlJhjJv3h
21AoZ6dUX990bjVstV/oXdVimxW5gtAjZGiZGwEROP2oEQbHcFnUEgcwCIWXMc3uZqzz757xxt8N
5NXP9VRpZHo4nlw31Ic8xMiPIG7BL1bEyCrJsZZCOOCQ/lEVTXeHEbycmGjN1guL9naGDOVAVGa3
9UjTvZHWOZy3hHd29pAZgiCbYoppEHENxlnA2OnmJvbDcNkRnWcbF3IfZNIAJe6DjrGIFq1N+tAj
HyQMbYc3LRQvtpDhpoacK0HuuH6gvQxvoZ2DZVp0LNuiEc9BMhoRE4Zed5vlaQMxHvW6JOdSw6sR
pI90VMUpF7g324BrXBX3a3c/OwvxE4uC9Q0c8fVtKFGkoSEK3elGaowaOs6QSJ0jBq71jwBWmw0h
wgxRgyPHmzAdvcPclu1GInZ7l6Gjb1vrYTeQBulTV5rixbPDcIuSN3cPCV5+CNAc2mKX2rbISsww
lgST4PBrZPogNFTqHDlCtET69Y0RIKRMk+p+IWHdx9xAx6IntwFuaUBLy1TVDVIl6P6FQQpbeb2b
URX9Leh0u+uFL49DGo5tjLRK8x3zfHtfLSM5wDk7nHDA2Jz8oiR3Llrg75EnSt+U22tIlUmWZB0K
hTydykQ41Yilr6cPOcfGSqU1fQsB8LsLaw8cb2Q5lh0ngfPXRzHKxjoB/hksPPUHi1rRRohVShyZ
oteiAszksadl/+pbCjOWxes+l7a5nVWW7Qpk57Yt/uMkhUNrOxMkqyll010qup8Cm4FnOBFZgnmK
RQKNr1sOfdMtnxvvJmgdkbSg7rw5eahfkMwhN7ojNMawqgjE3I2ctlZMecKUqgM4pWd+S6RAhjB0
F3eHtEPJN+7k+B/o8Rv8WApN7lHa1HsPcoA8PnYB6H9qeZC+pG023k/t1L2kI2qRDmUwt+E2kD19
lz2W7TgQw4Ldpk3bjwFOuocCOAwXVB2ktKMJSfMXN7M+qowH341El8qjHyBDs+U6D16FKMYJu2r3
NV0gmFTQIRZToJ4hZqxMpA0ScmRxYN8eCs/snMlPN9pFmJNUpAOHafHbfNOSyY3zoeJQ8niDgZut
0t+5Hc0zGpMmNNq2qv4ppwwcBQyt4JGH6qyTYumd7RwI0jAZ/pnyRv2gpZ4QJtfm21Qvhm0wIQ/f
C5ww7sFHHaGlDJcs+fxY7NKZ4ur0uNf+OHa0xon+rJ8rD5WhAksZTmHcKK9hC8MgvnJQfKHweI17
GDzjQnXtOIcqF+YWxIcc4TkwK8IpBrQD2vKxcVR9qEL4wEJaiSv1OxdPzFZnvvNIOxyYgfsh0SCU
DIsK4iBQU+LOkA+pYSR8V6ULUrmqK7B3gnol8ibf3w11O2x9wsqdT5VGo8sIKMFckHmXYVf4MtRe
ezd7tfneoOcinorO2flG/R184SMuy4ObJuTs1NY9pJ+LSWOsNkgr1GgfemqFRDYuG2T5u2Q98hCq
SCe48YoF74Nppg06apB5V0FrZYyYz7tFxmqukYr3erQvmML566gq+6sQ7jxk0vCt06YdOTKZWbUz
Y7tgzUHSaLRuvgkrHCFBCNZsEJ/wmxEq+VvYCP/4TTA+0dFyDLEyfRy1UZBT+s1rAPbe1pl0+c2X
XvWtaSYcLxHsaxwxVrtgQMYC9H352BfU3vjGsbu86UDPdec6iwmHkwANRyQmavyOrR8a87lPIz77
XwEfQ/a0JmsMOfp/siLHeR5pnMPIvTwpGiyTk+uOG1/A4IiTlvpK8caFLivY0Vfnxo5JPax+8FMG
xicxNg7mdzcZEvdprjahbX/bHtndaPEpOcH1gjhkRP7leWBu9/z5GL1Ut7RGcUgYrTFN+uURjWRb
hwD25jYdGMTdHmdb2M8x/SoGuymlgsc2fPn8Wy8cZK+1yIaXVZbSSR6hkOve3AWHM2ivJVfu64Vz
7LUX2VIPZyDEzY9ww8nTMvZ0y11h7wmOjHFiJtNraKFLl3H+8/+c++dGOjUKiZojejXekdat3uZx
sV+8R6vT+LnN6EyB0YD4KEdxrG3DJ9evhis1Spd++mpuZrxteNCfm9KcMgJDMm6zawCN/7Vc/qMW
g6zqATuPicYd++bInT5859PIn1y8Z7/OSLwmmpwQ0wC8qn5YeHs7NDJiIw5v0EyDvbiERLCGK+2h
8Z1iF04S9dNOrq80iV5YkdZsjwGRmp+zoTlqZNfjvCveil6KiKr0mU7EjbNx/IosDDPJmuuBXpee
YLesjgzNnVEOAFAsUcCBtEJ/bX09l5f84z6vUR5Za7q8ppg+gEXQURNMv7Kx+wi42X0+Si89yDXQ
Ywlh+NVIbx77GhEWDD3n6hbB/TCZOBmfGoXp0UGcEy8IVxNLJwodNv3ATNWhaj/z+L6xbvomlRwe
UGtMkGVlX5xC1giQno5LVrcVXmABwWaLDYj/8fllX7qtq2qecQR1vbPIwRquUF/q1fbnwr36BaYP
En3+FRdG3/9nBcO53RxOY3jAIvpQw0CWqeWKV/3SR6+mDV+WIqw0Bt8ErLucn6z79vlvvjB21tAP
IOFxUl2a+miW0X74YU4ObVuSR7mgcB+FPMNwRNV39/3zb7v0EFZziEcnloLxnB1h1YXm+o7gL4u4
wi68VNe4pn/0beEj4u/00daOgrha+CcL6BnfzrUbwqXNiuCARGU2x1BcZHKPCCk9FThL8g8BjrMG
iHDk1xqRce7yfxcRFhajpqGsj5nb7gfHe0o5nNisXH5T2IcdnLPHn9/SC8viGhhiZu2jtwBl2jPc
FG6T7dCWDP7ZLz+/8upd+oLzm/Of5dDRtR3KLoUyuZIoqKj7KX3T/sR3qNYXJ2+sc7v5/FIuvB1r
9MfSwIOA8oHs6NcPWXfjjwbW4WskxXP09Y9pdc36yLSuTC3QH+HioChmOO/op/61rIbdyMJDw/Pt
hEDiykxw6UrOw/g/9wxHEoVfWYIQkKLTvTLyWzrZj7ks/3x+py5MB/5qOihmDz0AeVNCKebvfM4e
kLW88rgvffQqhPB4Vjr/j7MzWY5UV4PwExEhJBBiCzUZPLvdtntD9IhATGKGp79ZvfLhNkVELY/j
NBRoQPqV+WUnRzT3KNRd3Brz0cVO4comXkwAkHLGODzGAoXI+GDNX5CRfsjNdOO1r/32xcatRspm
nw6w443qG+ksD+mA1115CfawENxh8BFXrhXAsQniO7p249Ir42vJ9qiQb140rsYRGTV3LqrWaRSf
UQKPhdrw+K30xiXfA6jsZE5HfFTFNPo2fe07BMtAinO5L658Qf4uMz71dWri7CHuelSvKoaCiB6Q
kuzFdkpvh6RVzy1OZlJPSNJvrPZWGnkZAVaATY8opF4GcPn1d3PcYx+M4+jD5adZe1fnu356mqqB
UaiFaSDQhll5mMYfa2bkvlNuVRfWfv5i6FKF6PdEsyQocLJq6eLIG2PjA7jWEvS/v300ExzZ4SsY
DOBe2oV1sGFPtGYbJ2Lmnl65x/i77f30hhyHOsmEZwjqeaY4x8jO5cFkJtdZXv7uaD9dXiTcyGw6
JwFSi//w2Txmkaq9xMJZVmzX/UanXWmFJVtjVs2ILcMEhwVO7Nr6TTh/LveflZrVEq0Rm2mJWDo7
ATMWklNFPkRTeCQtQ7uGU7Gdf+ezc5Oop8t3W2lxsvg2Y09GdFsPmKxT9hWizmYHedCtNIY7nF+L
3ezOW/bdlVlqmQ5msB4g7R4vzBnfZIP9D/tCkQnZt2KjRVa+z0vqRkxoD3YoTQJSdb+cqrsdifDs
Hr45JgsK01V7Ahf/St/TksKRIgTeTHmFUZh2QO8gEh0wtDvoXbaE9yvzCFkMc2myWJvYByAQDqLT
aWfZz1O/RWRYu/hioAN5iowclA9vxuJjwrq1dh/dZOvVrA2NxScaG79K0Q6/HFnm953qbrKu2bAU
rrXx4vtcTbENsaKGEz910x1zGdg2CtmfliOrwyRb+86RZfIUT5ycLg+Qf3dbAD3+OyUWtuJ9KQBI
oDO0Hrod8h2Ij5NH03Hc1c1m0Pe/WwSVgf/eZ4xRGuapi32rlNO5Gpzg6BfHiGWuiqu+e84SwzFx
oys67kp4YYbci7M29l1Or5p1oX//7++HdE45BoRzgZXqL1NW9LsYkQNtahkeIKUbs9W/e5az5G1I
jSpJmoLmAU0jFM22b0M0e7md/92znCVoYy5ciAYsDnnrGcRQYPrNB99kJo5qpjslyGtu0I0N19pT
LEZ27bqRFTF8wBmkCqorfnE5bXw81i69GNfQhJslnCNJIJXxWLvVjm8S5NYGwmJU5wA/93Qak6Dh
9Q2Xv8eCH2IxeYAZbLyXf3+LnGXWVscgz0G8I94LG/xWPZgmDVr3JaE/crHVzCsvaMnb6B18XCvI
ceCHRWmo+p5e24HEYgCLMWoSnKBjQqL8NqvnAvWD8YM0zncLzueZG6Gy8+fLnXVlslgyNxwhoEpQ
mGGtaD/Ntp9HD2m7lY/4N/D5/ze6kOT/dyiX53D6GcaUYMhgYYOH/szmQ5hIWEjT+AXbSge/VTJC
I4ZAkZbk9q0mbNjLjoKEK6rBz21ThefDA29oBLlv89nc4QzzjcZRd5DlBC8L1NIHSrRxPw2t2l9+
Kys9dMntQExbjCNkHt2glUk4zlXx5HIZ/x46juNy3bONqe7fKzRnSfCYXDnqzkIhoDazjyQXEMFQ
9kSm+pHQ9LvK58cybczzBLthIV17sMWEAVURLJKlDcQKP82Rg377LTXuk82A+rXutJg1rARqWgJv
2Q0ceN/yjP1q9Biez5Avt8va5RczRwaE0WRZ+PlujIirpBv8WRaBI7bQ1StT95LqoQYz4SbkfeCT
FUccjuS+JO0Px7SCpKyQ51D1R3ifN74TKxPIkvCRV2UcDeAA3SQGkVD9GS/1SLbKDytvasn4sFSH
X26C9DrTryP8ehmMzJpsTBprv3yx1IdFR7l6No2buajhw4KEOX1ACmZyuKqV/56Ff9p21dTMxjGf
QdriO5YD94tc7ZTzjXOplSGwJHu0FmKbHIIvf6Vv+r73oa3fDwU2qRiGl3//yqkrpJ//nfbMzqp5
bOIBkKlYHqxR0+c4lfpeQwyNjVhsHsy8y3YZcZKTGVUJnAUzxFlWxbzLv2Ct9RfDnM9V7EI3DZho
QRnxDBuBMx7UsZDBaHM6XXeTxViHURVyIApiFsIxgCzL9jAMgnA0bbzFtU62GOtOB7AeQmHOUEX7
hmek9IBfu27P7SyJHwlCqlzZGUDgTODjTj4T1xEbnSWlY25ZVZnnT0fLC4IjdRCtRcmN4+V3/rdO
9o8v6pLCwQ0H27lKsUDDzvkYnclMRVND8Ngz46FVRXoPwYPhQyHWQu2LOq+W/LftdrbcYbYR/kin
NiR5SW+gSXRCNVYqQ8+QfOMDs9JqS4hHY2mZxRSPzykcnfGwr5Jqo0OsdOolvqOtrFZjYIEZBS0r
zFtET3jObmPJuDItLGkdwqiMyBkw9SMY93w2AoOC6yFFfZ93Xy+33drvX8wKLSH48jbn31+Wh6hM
0l1Tul8MhSClyzdY+XotA7NSgupEU8aggjgwQu4IN9MnQ9Rp0HeGfoeuMzf9zsLzzFDR7K+752IS
QOj7mCkL24S8u+1h3KPvlalQ5PupyOA3EExfvs3au1tMBqXG7m+MUYlz9ABUKKR4Gqdq5ladYQWQ
7PBFNWAsGZyBIzsvxGqo4scO9HIJKQGS1rOdDePVDmmCxS5C6vozq2MkrHIbsXdm7e6sQenbMufi
QbRYMFx+3pXeuORxKDXWrBvRlLzrm6PFXPHaWme4WGFPKAGPil0XVuossRySD0WXE9RvHIRpKPU7
qW3YJSCh7G9ToXeXH2el+ZZcjr6zDaE68Kchi93VgA7MAnKC4v26q59f4qf1giGKIYfnFJy6+NnO
vlDz1txaLKz98PPfP106s/o5t0gFUuDIYHviBuB9sZ2B8wH6jvv98u9fmTP/D7rhDkUOq2scDOdU
ycyd5U8xS/P18tXXutJiLQDFM6MF9Dc3U94oOG7yhyqDccGOut+utZW1unaTxTTQCkE0HHfGjWUZ
YVUnT8VQg6LR/aDE/H35OdaaYjEF0JRSTlTDb5ABE+iY/DIoeZraON+YYtZaYTEFQNQdj450qsBo
kNdRFeYNLILpxnhe2egtVX9ul3cllDRFkEeOc2Aoan7jeefuGxq3u4Ra855rsE/AotTIBU2Lra/a
ykMt9X+6YTNtZZQHbOTOHUR/9q62m+xwuUnWnmqxD0hKG05rgxbIwKqK0nOUWT4bnMd7NhvDDlET
P2E00Tsa0eqNNlO8cSy8Ut1ZavugjiBWmjU8cKyahI6ZtEem+/q5hS/oyGGkCxpWX5ep7Sylfias
QaXmJg+wZgo0BScf/hWi1a3kG+votTY6//3THJNWEGIrO53C2piLO1A5Bi9pZ7lxELcyMq3F8M+o
psqJNAlVfiTOdByi300d+zbsHpc7wdrPXwx92req5L09h3ldHbrIOQwRf7nu0osh36D2XhdZTsJm
IE+URo9pKquNn732XhbDHcVrKMxcEz97eE0w3ohzHDqUseNfl3/7ynS1VOeZSVyOZeYU4WgDXZC9
R47h98bGxVfe+VKXJ5jqalEbTlAn7CkSwwMX3caYXrv0YkzjBQ+K5pQidDdPgX53tdeDznH5paxo
geHP/G9fryrlqrExcPWsG+5UllR+LOm3uMKS1aNKNGGsaXfbgWnxN0fzWKtm2ji0WGnxZd6WKicS
05mbwQhlnGcz98NNITCfR2h32y3i79pNzq/102C2axm1XYvQcWbn0D0Vbw18/65Vn1jbvl1+iWst
tBjR3KQ1hGIxqECz6rzYVEc7Ha4bcUsJnquAghl4pUNMr/VxnIFpEZkT7S7/8rUxsRjPXLQgfKSM
QAnu3BMpQhOfctI7x+suvxjSI+tqOC/aJAR4yBew+09M3aZpf908vZTRDTbLSpKZY+AiahcOLGCp
5J/Lv3zlQ7oUzimb58qR9oCzc8nBfY//zIDVABCmn0Vsj36HgG0vH4ydIY2N0bCyWVwGcCHbCqQb
G+n1LZJKuWUDq/YY38yd48+wZWXt/vKT/d18/qNgsRTSTRVxLNg5CZZsTs33UVnNXh+5ygfIYHhA
Vd0BwgiH6k3P2ie3dzWWjVg7xmOVn2YTVths6MazMraDiJvlYc9nBw0rslMfFeP3Cglc+7kwzJsG
BIjSK0FS2JsGJIJugkQXpKfX8dfYsYFrjXNyGntZH9Hr3B23uLFvmcl33UidG6uQ7SmJEvtYOQl4
VMXPSSLM085E/MhgFf9p9tmzHtPKgEF9dg/MAOUDEaPJKW3ayifaBfR1rg172gFtJXYJvDUnbsGQ
Vg7ZfISTn4Uwb06AGWkcaCJ7AVHjRn0AVrV7isd2fiy6GrmPwNAbe9YO7Z1BKnYX4chkoyXW+th5
UH6amcrcAXNOoPuSjh1Ge06APxrf6EhsGMqj75kN4Es+T3vez1si5JXJcBk3lmATw/RIu7A0ot4b
6JD4MBknXpkVtg8L/M3lPrZiknL+T4IIZp9Lk1aGOZIaQ21aru07aqa3fIjjgz0jUi1t8+TQddYZ
pTDCgV7GDT1MjPZ+K6rxdcokx3zqGjvtzsPj0Bv8zYRB54x/EfIbQwDd49yMhEH9E9HvWNAmL5Ms
LHiTbaPaTYkCYa4Q7Q5sFxOm9QIG9LI196p09QnbdxziJLqN37SM+sBtWXMA6xA1Z1HwGzhUzZ2a
dYmNQGcc4Ge0virO1a+elbAO8wGj0oJUwNgBY5jfZ20rHiWcdTsWpbDNmOlwQtbxfEiVVe2yFPZH
l5vuIZ8zCuac0d+lvbRQhc70oRjHD+QSUd/KqHvnOGIMRCfkMS2YdVOPdbHLsRfd5WY5PnS65h7C
xWt/gpsfRnjWvxi8TzwyD9kODftziKMS1vTkOp2K8/cU8VMPzQSeD+m56KGu/e4m01Nvs7c+rrd0
0GvdcfH5gd0FIqhylCEvYO2NU58h23WuFbz4W/kOa4Ns8QkS4EnEWex0YYUvZ2IME3IFrD+WEl/1
VNyVcKh5qQmiAFCrdGNcrywHlnLQhnFDRjRLQmo397NQT1NWbnyv1y59/nZ8ahC4hxHlqtohhJXa
c+0nAB6uvPJilTnZkULFLE9C8NSe+OjioI0P1wlknaUKVIKVNVZNM4T2FGL23U35VgzWea78x8ds
qfdsCczshkNlmHINN3tysuv4FgSYp8sT2drlz+3w6X2DkKSk1uigdjF9gz9k12nQMJ3SurJC/Jdt
++kGiDilvIARMhQcdUxg4fkgOmQ8ubeJkPsxiczD2Lpb7bD2OIudIZla2jSpJdEzq7c5jvEZoCct
6XXrsaX4kyJ+gcCOJJESaHaHvANTDSvX5rpjwqX20zBx6hjnNtoi/7AA8GETiJizu5Pq61WNvZR9
JhX0OrXEECjrn+Av7w1yZ49b9gX2d/j/o6suxZ9Sla0NrGgUgPea4wvRuNFJ2R0yYUbJQWEQTP/J
BqMjN8OMSrNHk9gOolGDuZJ0xHhiwzS+2yXJHWB5rOqlm9rkferE8G044+REm8WvYBLy9xSkn13R
gk7gU80KKM6geTpyVtPbeG7HxwIyj0eQxKpAEsa/VnAvHxrFsKyCFPXQoCQFRFnDf8RmIz5EXDce
opzBLcM6zHmGK5Z9gG0LQ2UKI3PiWaCW3I+yTXfUTNNTAnDMzpXSAI6FqjAxk/QDkl2+N2NZ7zkb
M1Rqp6a/teAsOkUlclxVHk2nwexpihW1lrfpOLhgaLQQjbsOMAgNmIRuYxl/FOgtWLVUFfmZTlQ/
SJGBy1andnscHbs5TjwvbuqZNHswLJ0fI6AeD1kl7ENldyBQykZEIVAAxUuZD3XIykFSz0lyuBE1
io1PDlgNh0hF8WsG0ghk6pAUIxgwYXtOtP0nd0uccAyF9TSOLh6fF4DGOWcHI68VwD+2AsqhL2Mf
hJL+J5Q0zYvZdxHEM8Kuv1kTRUJuM/DpNgPZpbglkQYxr0rubSuqcWZRmr5AeuctzSwObJtT4wQR
hMm81ezgcCO/w9+AuD5Hg4DSkexFawIDFccZ4IUUOAnUMm8hxEGg+Fw5ACw5tQMASDPvFazyXxkn
9msLBMJpruW0K3qeekndtRpwJZKg0ALQMjSEg1+Du7mjMhYedGz8BvQ/8ENtiHml5BHA1ul8W+oK
6b7DFJ2qSs+BwGA81c04+UPBk2PDe7YDpcOFs7Iyf9j2ON6BRmL5tWu4L7Oe3APYZeNDKRn9gWN+
8dOdk+EraJ313kBc1U/DiYk/oUgz+VgoCr+a6fSLuK4fGU3ru4DFzoAjWe4tMJq+PbY3wNXDbT+4
Lzk87cMsvjlVnPiqjxGZCTq7X3M7tDP9TGOrOFQlK/cNr3oPT8vAIk2aPfij5vc202iqPOtfwWgW
dz2J8VIzcDPHTjhBqs10r3PARABFxMG3XQ4nuEoB+kk7AB1E2St4yObsTkQxO0QQWR/iKK6+pC5+
c5IhttmfWUP82sBhyITTrfvEgEnE1ZZ6KMwKuxBesQcmon6Pvcfg5dw1AKTRYO1YueH86lDw9CVG
pfZyCQitRmpVQKtpBi8UzURw8v9oI9rtZPZJFKY4LvUNK3LuZ9NxnoGrbI4NKwkQjCpC+SiBDDUZ
GncXmW53shO3O0wzIz6okCAxITBkN1d9tuNO06AbEH5QVQ5Zictx8oLIAaiJhSjr/ZzThAXQZlns
WLGY7kAZUju7wT+VAC2GhkCnTlQR+UWiMpAhGbizIwBLcMZaxyxh/ffESUu1K9icfWviFPnEqiif
pcgbxPuW8o1PbvUDw7r03TrWvms1puVNsaOxT1OVwQ91YXJPTkpEPjGs8iHTWQKjjDlGIPENKCam
Fd6N33QJAcTALBxwioDNeOohK8r23FaAZ7iUw+PP+fg1s/v8rncJ+nzNyPQMUBQ/pmlhvMygCUJu
RAmxoXwB3AxEE6v5yGQdfTNAqQJtI56B3mJ6fhhqAAzB4prcRwwNGy4LK20x0yDJ4gYnmeJkzx1K
ymM1AfURFQ3CrYClse+HAfMT3Dizc8qQG949VGTuvCJqwFtujCL5Ls+yXj0LNnrApfcmvAl9BeY1
UMnFYYSksvI77UxPU9FDv1SMToZVXJ8UGzWRldXD0k/AOpwqN7ocg95kCGlNsE4pko+RZ9XGGvS8
1vzXF/K8Tfi0GMoFslQaEOPCuatvgXjzldt9MyIEN2DlhXG7ZUpaWUUv3QQGmHFNa2HjPfbJk9Ui
AVbVW1XslSrO0juAvSnRqUAVJ+UJkMkpu+0N4BxqziW29w0oUfaDtZlctNYki8ojlbWoHCcZAt38
rrN3hzy4V0alOWSxWIyiTsTcGoqQWrCCIxAYoA6KSVJ6da+TjaLX2gMsdoBlmc2KIxcbQOZ+l8a3
IDH5brqlCF7ZXy7zOtsCOSKmSHVInVzda8kE2AcKQ6VKQiGLfuNE59/9iS99BAkWUFllxWVouj9d
ecAp/VVHInxpHMjKFIuiPK3CsUsPdom1D7gogOkd1XCdW4QvjQONjkRbDbQIgbr1sqYNZJ17gKRu
DOl/ty8A8f8d0maLYlM56irU6gUC6j01HjJ766Dr383L/88yUE4MpyNVGRKlyz8C+4+gtah+scoW
PszOmDcOSdYe4tzun+alOO0mYuYZ2hfQMy3yj0596/L+yzXbDu4uxjAXZh7H8QzsI5D5emiGg1nX
DgAwUm50oxUxDXcXQ7l1+r5qFSBhCYglgaR1jgKzrL4OLih7iJEgt0NThFOLolIS69siY/GpAkRl
n6shflCzgmGlS7aKGGvNthjzaCbYDeIhD6U2HrSD5Zg5p14q2lfDNh4vv1RqrzXaovBj1A2oxIjb
DGus0F6mbnDuQNaJar8dUG2c8/6cS6tREZRZV08+BBnuhx4j+sIUzCkAVfXd95YjxwGw4Km4rwsU
GWLR5M+WRFlgZ6qJfUc2gsjxZULh3KvBKcuRDuKUvqjSGUL5psTHm6KiwizxihDiLvItt7BvYmI1
b1VjgRcFHX1lQWmcV5E3Di3Batd2mz2GfAdqHIuKR9ABxifbdBNfwhdqeBSkXeDUx/G9Qgo02Rt1
Lt7YOEyg3PFoTwDqA/u2Nr5nsy2+mTOkr0dDZ/VXwUQ5+abTTi9Vabe7aQTXv86I3hd96pyaKrHu
egCOQ1XE1QNM/TbyLnIN6Cvt0nGXdq3t7nH8pMEOpy5+ekmMbie72niToPmkXlUY7bGxy8xPrFgB
zXzOAvCquIieiGFHeOW8fTXzyfxi6DPSjAKWTEX62DqVdaJIyPCzUtBfLDfc+KCLZDg4cNm+gNEy
PVQpAZyIFljaJ3MwAKl2l2dCeiaO9oIzvfumsDMU2+B7Q6IGAjVAv+sPiRYjPlyzAxA3UM6PAMml
u1JAtBUZiQFMFwXmVtkGaMy13tVkKD9UP8vDPCX1w8RyCQioWRxUY3xXWpYHyVlke7I/RzOCi1J4
0qGN70K9UyInIE49mMAZaLQYyx3SnN8V0okgwDUT59EcGgWLGbhWD11NEdZWSQPkRjkgxaY0K7w4
7DJCTOv6nmLbCVXQCGKg1AA9gp+MQMK+KQGrj8Vgvs6gW9/YUYz5TU2uE/8qk8YOGgqFOVxNGuX8
1OksX7tF9D4NqeGJvAU/S1jaN2D62BmVa+JTgmzgezJaLu4/TKcMe9gvtHGHk5L0nFtnNUHtlmaI
jBjrABp3E8qkzF7IxFPgMUlyg15l+aCtNifJdOYjtit9AJQ29kE5qQPUHTqPMITM2Hbl3CHxhALB
aLT+lBjWw8hFVBwm/N9hS+MZdGeb3g0Vw0IbAMQTH0gNALtK36EHR9iAiKo9YG/SY13Mngq0Lwy0
9AHpdFnttVMDh2ZGKh7GWKDeyjFS+5rX1s+86q27nHRkH88o9iKzgH8w205PU12m8F5iie6Jemzv
AQo37t0JeRsHJ8qTH6mE+EBhc/TVcIY/VgkKWqVdbLxrxK1QazAPRTRWd0nbjV8n4WYPpYk9Mmi9
c/lixJOLA68zOxTisaw42ZHoYeiAMMqrWCnsfSNEdSqFCaYxQL8Ax2nMxFkWvXZp1B9TwEbPkR6G
iYkEEci/TODVE79yLXUCtVyzXYdSwpcS+B3AXmhWaw/s/PILtkZzvW95D8fCYLb9bUbm6T1GiDlE
AxZCUkzhJvdGbuO/M04Adi1pin1MHw0T0jkQzI2pMc5w/kKc0fxxeRpeWRktLVk4vqmbGjjNMMuH
Zxv8WkSoPF++9N8zq//fLfClKUtmvQvEN1Zd/Km+TU6Nx/1D492ku+gDniC9Y09z4ATGsdi/yOBk
g5j6Nm7ondYea1EsLzRkMGXPi5AjYbaGf9Da2pqsfLWW/qwprRv4LLAenlryIltw9CS7y3L+5/JL
+/fuhC9tVBgP9Fxtq0JqZEfeIfjENJ/Tqt3XYP7m9fDhkm5j0bH2js5//7RowtTtYumHdwQLerOb
aiAmjcwSh8sP8u+tIl8mIU8RJY4bkQq+tSwwTbYjLntq6XScyx8aURaX77L2uhbrpmwccGqsygGS
NuumAk7dQwH1rabTg06HZ8VAosma8rpVplgsi86BR/gkzjIU+Nh8tAmnb3EN7i2Q8HLjra09z2JN
VAxcuhDpFyHG/LNwyR3yDt4K2h7zWsGZqV94XB0vv7qVRd7SSyVsBdJuip0pYo9QQwKEP7K8bMh8
MK6vu8P5IT91sGTGlygyjT7Qc2uj/okQFZr3Qe+OryIet45A155jMdRlD+gq4sWmwEWJYHKwQKti
pNT8TJDTdN1znO/86TlM0ESBMI/GACrXYIzzkxyzU2Okz2ZW7C7fYmW0LB1WJkEAVT/YaYjIID+m
2Y4OgcSR/Mwqr0i/Xr7J3zO3f0zIS5NVagKwr5FKF9bv7F3fz19UMCA/DkEp7+P35iFwP7BAJt8u
3+3f57rcWeyagNlLaW3CuNrMFkoSCGspEAPcm+B5qbgITBXr/ZBCKeplaW+UB4RA1Rs1i5WZzVnM
ClWaUnxrtYMVRBEknJ1slf68/FQr07+zmANMRLtaCKHjQSLfmXuebt6w/tqYkdcuvhj9ODFhg+5m
DoLW9AX8199TBw54rK+DQ/Gl0aruewRxApuN5FanPZqC8dOgWblRZFnpw0uf1cCKGLEU0JIph1dH
mGjUo7QNVE3LuQo7WO5/54mzVYlc6V1L01SBhVGHI2se8Dzyyv7nVDbYJk0IzZA+SxoALTXo/ld+
Kpc+KoRASVEOONlM4DLxcJQiP6gzO98v96mVGWzpoyrdvE0RvzcG0vqFuCCvmttzadxzkal4+Q4r
A4IvPvUqEYNbFSN2PUL9yS323Rr7p8uXXmuIxTAHkwrFdOROhalOfWumIQ5snjp3xumi+gJJzs5B
1McgttBpa+9qMbRbMFKx8yIjAKzIBMm03+E8z0WeD4zIh8tPtPayFkN8mAjvsHifAk44VvhJssNp
qLnREiuHzHxpm5pEzjo7ZgUi8ZAqBw617Td93ew0gqzu57hBMLrubKR2pMW3wlRE7QR2KcyzG0Pe
Fw6OZHNQ/zPsn+L6DTA/6yaKyiJEdmL63tlD8cvIxJa/Y+VlLy1VhOWiB/oYhS+gcLxCIl4F+tnH
1JyIl6fzxodiZc2ztFPVZtnXiZ1XYYm9WzGWwLv0N6Aw7TPoCwuRB8m4IVBYmV+XniocXURmMmND
Mvf2jqXPiIk7ZPLlcrdZu/j5JX5aJQgER+YM6bChq1TnR/qcJWPVz9O85bhb6Zd/62ifbsCNQRCn
QcguQjgS6NfGvZG57UanX5m8l4YqgmMR2VMDvx6YAITQemVueLWU/liaN2W1ZX9Za+vFbNHLKEqL
iXRhLs0Dt4sjTmL8sYvvhUwDxCp9JXaypdxZe1+LqcIuVEtQY0vDxn7XLJxgt7mupRcTRNXXiEAG
6zLUfXpTlPp1pO6pF/LX5cuv/e7FKmAmJgjLYwJpSWJBUSm+UNL8uXzpFTMBX5qqhO00Ip+4COj5
mDuGOtcHtiPbFwbiKVFpS06w1nTeCNhmaCEveY8QP/u6ZfTSWGU4ERYGyKwIEv2Dd8h/QboEYkh2
Mb1y/bTEps9INlDRDC4+JiekTltVfY9HIocCOcIb8/fKOFkaqfqGAIuNrJEACYBh4twLDjaVtZeI
cdvcb6zd4zzDfBroUYyhnhObBb3sytYblRp2TpGp57/n7GVvdV7fG3Rj2bYyb1nnbvjpbu1co9gM
jXFYV8CaI+LM7fmdMTRXtvpixGcUIC1FqBuImiLELXPj2xlZWHu01XSccLx4vNy1V75V1mK0K8gv
qhi+zaDTZ615F32ZBMKdpZHcErG1jlprmcXI5zmnSC5uAOcBBx4hIfImNaxfpHWO3aDfHISVX36Y
tTZZTAE86yZQPnsWxFX3G3h0P1fpdzBhvl91+aXRajIqC+RoYHoquJYFpCYTSqXmddPX0mhVSA2n
FcFak4x9oEp5MuLrzDB8iT7X0FaVQCEx4GfbD0iRAABR80fUDObuuhdz7lyfxoLopYaYoyEh6xEw
WT3DCYxS/XWrj6WZCueKJU9tNuKQ8p4O6k4D8ZkZ6rqJaUkvnyTSSqa5LCGjzrsThYnkGRCm8tZU
jbVjUAceRJlsVkFXRhtbjOoUqBw1IpY7mN3hV0PpLU2hNMTTfTjRvKXUWLvJYkgzCumXdsY6jBLI
wibigtifhSgf/bRb57pSAVuM6Ea0um1wdBPK0r03Vf+lSMyNGvTKIF7yzKHNt+3S6VyUCrinsGRW
OQD89svlrrr2KV96qyagHEhh9iQEDuxVc6oCbCiOsSC/CqTI1pmJkANsMNzpB4CA+8s3XWmRpekK
/qA0xtE3RFv2D5zvINLLgbozO1H79fIN/sqq/1GiWnqsaNaqzILJBAlLRRRAYhcjwbzUX7h2u3uR
9vVLMRsmKKOMHbXLyRcEJtH7saTkKzGK7LEbSbHBZVlZqy5tWIM7QZyZMx22Etxlq94nkPQPsFaA
b3tnRr87d2PWWXur5w70adZxMgRsFNjwB6wHuE4rDhVu+xpNw1vkVNdxqvnSWASto40dZmMGbYdE
Y48Y3H1IBwQHOs2YI/7NaK8jV/CltUjqjIpkrEhoRjgna81+N7H4g9rtzeU+sjKulp4XREPCIEpM
E5mXpPYcMUW/ioLHfoxIzJ+Xb3Fe+/yrFy5mhTZqy6nrChbUpf4F6nlYEff58qVX6iV08Wk3auV0
ssqjoEEWFg4ggRWmxE/G7sHBYZJZirBX/W/Wb9HDV5YsS68LzxlKY9E0h7J/c3hz5iJCG/rQsGpv
Om+Xn2ntHucR9KkD20VmmKhUusHgTLuogwDTTDzK/ySD61kwGly+y0q7LznogwNpfZGMZpBa840R
F5mH1d2bG81i4xO6wl7EivG/zzEyW4/5YNehOY7E3MHXnfhpQ4tXGcm5gv3OsMBT7Tok0TPAdMCO
kg8dDHuPI+kreKLKWu0nW9tBiYjOEMVn+8Xl3K69cVZQRoDP9RC7EZBffOLyVDhuEnZTFWcb+9KV
eWRptbHyqqobMrZhOea3YoJAvnFiZDOaX5gJRsblVlgZGn8VTJ/aOurdfGhgAAxF1v2PsytZclRX
ol9EBEIIwRZju2xq7K7q4W2Inq4Q8yDE8PXvuFd1dQsT4U1HRy3ASMpUKnUGBXwECJhen22lwrU5
pv+egXyeQGmYKPrFTnASfvJaZQ6kxIe36z9+RQsMvO9/P7+bMohv6MlGBxxg67YoYSXGnPoA3PE/
pBPyYOUNOeTdAFpsVtATLPHcO3dKrGMwtb9zVyaRAOrhLih198KCBtf8cFDfSA1rQ2tkHWD8cPmv
lX3OSPaA5ldE825ji1l7tJF1Rm8gzLO1cw5mb3iSUM8+9GkmN3bKlaebvBw/UwSWjxIoyDRwT2rg
46PvtMnz9UlbWRMmLQfUcT70fK5jWBzfw4f091gCncGbjbJ8JWpM0DRcrzVsuh37jGPqvai+zMEX
byyBd9oCQa79fiOrEAExFE4WevZLXfzwagW3nkl5ZzoWmyy1tY+4vPtdVGo5FPDxGvu4tO69rH6x
yT3cwo982Ar7lRRvoqYFKAXSKTzAgOE9PXifOTykJdBwNC3R4dfH61O99hlG+A/9UuWWI5yzHGCD
YzfkjK+CJW+hz7ybN3artfkwcgCTMAjFbW4fL71+7ml/tOEnXJX54fo3rAWDEcWOP4y+XIb5rDVD
YZzHPYgY1x+9NglGFFeQuEoDgtacIyAYl7NfXu/XYWfpP+jpFRCq89+uv2hlJ2QmYHq2wGfS0GOJ
nf+pb9PBOx+m03AkgCWE6qf36n72nsSzfZ/Ezt3n4iF9kz+vv/jjuWEmnrpfBkvDVRLMlPIVOioA
lnWRLzdaUR/PDDOR1NLhU87rfohhxPk9H9l3smnjtPZoI8ZBgxOVoGh6dFw/LZ785HuQgrltTC5j
9S624QBtgwANSBD47+U+JeSfYmkOCMBhY1l9HHXMVF/POuiKZGA8npkqvMcsocsnO8/BQQPl6CvU
/OeN0mHtPUZ0w3+C17jkb6FhksdBQe6zuTlr6D1UmxIda+vHiG27pKVjzxnmAeQUtyy/dBQUr8zZ
kmf4+EzIAiO47bzO2cX89Fw3Ova4kGGRtK/l5L74CShKedZF1YhOyPWZXylXmCnKHkywzKBDhWLL
1d8A3zxb/B82ZgeZLI9tOUWWA6kBbziPAKLuvBQ+jrD+hn5BqEAD4xSYZ5kDLUhvSm3MBAsKaUNq
IJiaWOTjufPoMVmmjTW4MnEmVpCA2EDrAIWf9sRTxcpnW1gwh6c/ro/k2uMvGfVdDAlXjG4/LENc
KQjUcULf5nKpw7Tc0ob5ODUzExaYV4HrTEmJ3DI/efoeTdW7gCYHAoqAa93mLclMcKDodOIXNW5K
52r4XdlB3NLlaVbFbRK/zNRW13BhJY5roY7L2gMFcpdtcpVW2lXMxAPW6Jov7dINQPt7v5CF4zKw
3gSlwLQO+b5V8wsV6hVsQZhudLcZuTHfSAdMJNoFMbKM/aXecyLu576ExMxW6biS9U1AYJaJsoRc
cRE3FYMFPIc0fwAH89uWrLHZ64nSZZzVEM/Z1woAYI//cvRGIH/chGAm9k/kuVS9h202b0bcwM1F
I3+isLB3XrCQXz3M6Z7s0RvfoBEYQEDJmTbeu+LxyEyNdU1YtqRLd2Eb9WHRPUn16Pkwlc5ESGxy
gJ/9o2yKc42mgaqfSHJbL49xI/5ni6iiGiHSZU19FqZJ2LS7pdD78kKAWEKRjRvNqZU8YAqxS+7T
IoXzatzDj/BN8FpEmln0V1WCAbBkAlpIVdvftkRM1OCSoA9GB97Ey4jbWgm9JhX6/bIxWSs500QL
tg66avPl6Wr6mrn1TqDbFmweKDxk3v+22KCm/u+MPMDQ0akEtjYUA+yHpbkNmjNg1FAlAr19KdON
CVn7CiMFFI7tOVOJvDM6wb5KKlj/yT0rko3T40oKMPGAsAlVQCHJKl6s/gS/+0NOnY37g7VHGwmA
is7DSEK/K0CbSVf1d83lBjJ3Jf5NIGAuyeSlBfIiaM7eAYz8yHa8EAcjYAIW66XV3IKSXcD2Pvdv
LGNNeCBLcDk/SjSOSGFRKCIN/8CypQgHTW8zOWMmJjApZ1U5UwvtLFUiwOtDAf3WyT8n3m0mAczE
AYLM6AH6Qca4cT61gQBfGIyPZaPaW6ktTRggW2q/zGlfxlb1vwkyS5wNO2gD77LujTvs6G+ZRa2s
KxMMOBTa77siwHsgvTB3xcn36EYj6O/l0wdRbeqpW5JOtqpwVgncQUUDsbNdkFIaBwFJwfdvCQ0T
cOMeeMuByg1UcpgK4X5tg04BCjR6Ye2Uc5j1kCiuSOn8U2QJxE0grxiO0p0/g/xIvwcOoWDQF+p+
sDv4G7dltXcot3etzId9PeJAMWoAW9ogL97QhO03+lBr82Nkkr5mPMMBYIiTvJjDVKSHlvW7xB2/
896LWU54iO70bQWrZxw09EJlOc1LCbJfsOsSti/VXZltETxXdikThOhDG74uk3SIbciy8y5ucVEz
uX4kioemvs1pi5nowXmwvMGq8BLVf1fpoZFbMJ+VX28CBjnUjLORNUMMshq1L1YNgGIUoYOu4NbO
uhIjJlJQBG6iYDk3xlnQDWAU218UhFquF3ZrP/+yI747i0CIlDQTmVEJD3QGYTzLQiInWKqBNRkm
rvuQV/L1tlddNsV3r1pkAe0HSocYIAC06atQY5HmZYDzIXJLN27UIWujdfn7u9dAVaYJyrwBkyjv
vlu8PDBb3bYJMqNMSIYir6y2QhXcqa+qTw4ZqW+rb5gRz7jNAYUWliaQDluaPdqONiSYyFiFNWT3
NxLiSvXBzDAG/pcnFjZa22W71AqOftU9C5hKXJ/ftYE3SoTG4XMqaaLifqbHJXCiwdu6Kll5tIkU
TOukDYJSjLHfwTAkVbp684M22yibVqo/EwvYMEgWZ30OvTkIa7t1vR8CCN4Ary+1t7Gdrn3AJfze
LUrY2dmMlSm2ubHag1TdhToHs/KmgTdhgGIukdvSvIxB1qYByMX1bVQDZoqnDxJyvG0qscvw4U9S
uWwKKU832VIrC9JE+80jJ31v+yqmrG4fxmnOX4F4gupW4+Ubbda1Vxgh2w+KazoEKk6g3mnrPBoR
auGg8q0LlbWZNQI3gBJiNhMcu3E8vod49CvEnX7fNq9GvFr1MCbwCxrj0XPDHlysbivbrP1oI1Rz
oSYra/FkUTqhJaaw3vIPWhlvE83XTRZXfq90nKcslrgns7vgjQu6vz4ka4+/lEPv4kh2lFdjYWPF
KGywdvJWXIA/c74FTFnZDk1QH3Gr3qt1puNEl/vC+5NPNjiiIrTgO17wLaGWta8wNl0POqLcq0bU
DHp4VJZ7p2r6HT5Ct615E9tn22XpzK2rY+hohko6d7k683pLRnvtx1/W1LspGOSULyncduKkqXVU
ENBBhpzcWwUEK26bZCNma933FQUDOCYXFavMiys7+zk39efrj19J96ZGeqfmhKsaH9An8snqChDg
PesBqhtnnqnX6+9YCTATySfypCz41Kg4pfeuVR2dydsoFNZWqBG6EvJ80nHwZIATPqvMPrS+/tSL
5ZhgM9fVtKVis3IqNxF9nLpNMlpEx3C0/Ced5amdOhU6VD51PawWFNjNfQAd/s5Pt1CjKyvLBPRN
DespvHdV3GDj2Y0S70uUIuGYdltb5V/c1wdnQhPSl1ujl49L18cuH+uXDLeuZ6FKgM4C1UFSVfbY
HIaXyYa8JySbMxsCd9alSmoVy3EHHHCygwJiNYWJx+x9sTiiDq12kB5QU0X1NEMa5Kew7WHeZTBR
gZiGghIgpLu7bueXbCt/r42UkUBgrBF4c+7pmFDQDKGb91bjQia0p61jwcr6dS4vfhfkoH3MTtDh
BdJ94XC9yb5fj4u1H24kDwCOpQWVGB1D3Ftmv4fsvp9/X3/0SlibSD/Y18OYSnVdzDOnbkLS51YT
9jZQLIB9seohKZUdXX/V2ugYe76gkPyb+axxv+KH7fS4QI/+ticbW76PnjS83vHkpvof635BWOm2
5xpZw2ut1B6b8TLuzR4ifw9Ub1lsrYy7iemzgksHwpc6LpbpIlqXf+mq5sgkIEOQTL9tSyDGvp8y
zRud5cm5A87eIRCugzC8I7b6sisTaqL5CAzIGleKDJUWHAH4ONf3oD5vXZ78hVN+kHRMKJ8EN9vT
3YBwLQd+Z6VLGpa+DY3TLscOCl+vUC7JYIWWb6WHbsrhkezocld4OQ9HVeXhUC/j9xGXrREcAMCS
SCiu2SwbYr2cJdD8HGj9FLhFedtqMbF7qWxaN1g6Hdt9XX/J8iB7UCrrvl1fi2sL5jIJ73ILmJtd
3kqhzkHBYB/TCHGyxkVFKXdhW5c3/f629xhlBLRtZdmlk0ZlvsA1gAMaIoMvc97QyMLF8Y1vMXNB
W0CY39U65s2L4n/KtNnJ9uS4G2f2tZVpJISxgu5ra2Hp9M0fmf0Myi185tqDjYzgEhuSThQP9lmM
zQ3iDuK2WDUBeNOCX7xADw6+3+VbZpMeEqjiU5awL9fndeWXmxC8OhgW204wr4EzvpIyeCpm8en6
o1e2JxN+B6h44ENtTMep5Ty7iX9qFX8BWD26/vhLtvogD9iXiHi38hcOfd9isQFkstWXlOLKPEke
y44PIWWX9qGb/XY0brqvv21tnC4f+f5tlbX8PS7Frv1EtIAC9daZd22YLm989+R0AZG17eErgFht
cTLKKkiWgqJ7/XevPd2IW5R909DYkNHRvr/vJhlS24nQVrr+9LVRMeLVJ1x0lo3fnkPDaLQeJr0F
WFjJa7YRqlA/s6x5GQEXgxy2bc27ZWz3Q/ZpKrfqjrWRMWJWQfqN9RdjBK+ncPW6Jxec97xRmn08
MK6JsoMj45x0oB+hDT9AI/nJ3vK7+vjE4powuo5CscwrcJJoob7Tp/WOwEVDV58duNYvbbKxatZ+
vtFhCzq0HqiHxgPP+GcIEOwgW/lyfcn8PbX9N25dU5bUh59Pk80aTaQmydywHYl9Ebl3IyimexF0
UXCvXikejV6FXoFfgfpkuzA/h6pMFqVOQ+4CAZCJE7AlsnQAIjPOUrHVNf1n3M934YA7sF05g6sg
/cp/ZGyGeDG8swm0t5vykBSpjx2FjI8cQulHB4rxECEXblSUMJlK5Jb82scLGCY7/w7rKlDQBIcd
UgxbGxoWQf+5b/pXtYAfOzWn62O5Nk2Xv79LHV3h2zOE9Xvc92XPrE9+AAG/xR3+ODxcUxp17hF/
2mt1PPmwBO/c3N3jRtHaMT5qNwQ5oIAufZbUO0XosFdLzQ+zhJBo6CX5BPTFCCOdvh/ePLev7nkm
oRu4tH5Yp9Lew1dNvJTgZLzZzGGR0O1wwKi0h2Ge/Qi3GkCR1I44yEB2bwKK0WfqQfcntKDpmO7S
iVT/uEPlQNG+0wfAueFMoDNveqqSud5rWFjtA6yyHUPV7JRfbQ4d66MuPB4BGWY/wnmqOzX2kB7c
iuYvpBf2P5CBVV/HXOknB8849g2ojkPg+HdIcEkYZJQ9pRA1JWG6AEq5EWVrS8TInnYG4FQKXcOY
MWijV2l6gJvRK0srZ0fRAdp4y9oiMTIpDFPa4lKfnOvkMxASCLgtGYYVSp9rghh5Tq1gAaH2PHZh
+jsXkIff5X/671ATKR7z77TeJWW4BSBe+Q4ToojLlloVNV4Gl4uwJJ+TZWOpr0yDCVCEohSQw3WB
hJSdfQmJbVZCpLQIy0lH1+P04/aP6xvp1K8zKxscWsS8F797DXT1ID4BDp/tZA+BTJGf+tZ6qItk
I8euDdXlS/+VF0ZX1xLp252/uy0s4rd25ZWkYMIUIfrcDSNMBuLGb4I9dXoNXc1+OpUN3Woqrc3G
5Zve/fZ2hKqmm/p5XBbLWbNyiVU79f8wkJIecOmzpTK1NkRGXZTodLF9D7LMqsz2kw5OEF39dH22
Py5MXROa2EA0NHOgAhpL5qmjSCf1NrUw/nBdnOABfCvCboS6cegE/XjrqBlBPljCc5IAtfbUjXBK
gXYsFFfvnWX6IQZ9227jGwWT7nXe6Rol2Uyyn5KkvxZBt1LJSlljwhaxO88ezBCLuJ2nYVda9Wu1
5HFa8ddxUA+01zdmQxOmaKeBVfIeV/TuJKIRvbPat2+r+UwkooKsMB+kg6Pa2EaKfLeTn9cX1Er6
MJGHFwbxsjiWiktv9v8UtJcHLRn48kvBn5uByl2XzRZUvL00guWac7j+2pVgNzGI2pWOlxc4elqN
swe89iC4E4pNY7K13cNEIWrQDzxp4/opURfrngYEkX0PI7QHCCNndyqp6qixiTwIf6geF5rwp8oj
ybFwZPkyp414hGRE8nb9W8lffYMPylITtVi2Dsxj3cvtbHNx0Uoou4fbB2zIIUu2fLPtXp/aNBi+
2o2WkAXi3g94wYI0SGew1qOxdCHqu5QgCNCC8j2VqontZGhPyimTpyHI7ci2KT9AhrP94aRcP/hN
yvdycdkYerabPiUE8H/LCcqfhS69Zje6MztBIbsOhVqyp0zN1r3bQlwJpmvTsz3U/HmuAlgtAUl8
BC907nGLYfkRA8P5OzQPumfVSCget/X4JfGkfEv5KH+TqUwfqk77O9G39lHOi4BMIymye3Ael89u
U+V7b2ibN0/hnlR0Af/j1w6H3nZH8k9o80+7sVwmQGvFDLwfp09qkTTM0FMLiUeyRzYIuOUMoi2j
BrZJYVVl+RFdagk9t+ax1bB6kRUsBkfb49+1W6HvD8+AQw2eejQo7R11CUtA3hL1bZGMhUXhkx1r
4f0ya16fM7usdjgFqV0vQdMnxYyyEOz6hzHl1h+eMOeYel4SWbWn7kebJZCrxtiXVcvuUsjZ7YAZ
50dLCeun3cMINWBMRFDchjXWDPPlL/7QW4cRIvBvHNTBcGY2lL89AF8Al3XuhE3ETsE5bAcYWvo2
wHVoD0rh/IzOoQtsDKmec0r1Lgt0faSwTYkg153su0agew6+B1S0rYTtilkvcUWDf7pGj8ckyeFj
5TXdfVUH45FrDs4J1Ge/LWIQv4vSge9QNgJvlw75FqByLbaN0jNbCjfXGar71D9CcwznX3xm/no9
mFb2VhM5GwwwB8vZZQMEIptWj3m58eCV2oAbOxDFRRIWR11clIehpNgpIZ77LrH/qReSvkghtySH
Vr7ARNFKnSq3USUuz+znHEDvMqUb/by1J1+KhnflDVx7wBDVSsW+fVdRFcITdaPOX9lCTYxs2snZ
HQOUsSJHGNsnq/ksNJzU8myv4ch0fWpX1o0Jk2XwLmNTgqssBaMsC/z2/IK+wQn++uP/cs0/yMIm
UjYrkHAKxgF7okO71yXJH4AWbXauR8a7uXK9yMJZd98gGvdNQYv9KC1yx8ap3FEydP8TNS/35Zjk
n67/oJVazkTUKrbwurYprp6HIHScB5K9Whn8tMsBeqQZmORbKIa12TPq0ZFQF5bMaBcMyo+W5NSi
I6EHuVvgpJy5z7d9jfPvxaca4SSwaulj2xcERfss73ASDw62petzW1D1Fc5f/q5Mg3R/2xuNujSD
FpiCqr+Kxy6774j/imrlXjB73OUCvVmPiHPpbWFf12LLSA+1O+ugkUhqVgtUMWDvubuBVVyZHRPw
Cn+8mSYW8gGr7OEBPb1uByER5PkEpiYaikkHSHlaN6lmuiYIdrEdqQfeqph7idgtCaD0XaLl2eeQ
FCGVB9c0prJvZKq2Ft9KXjUxsTm3Stx4EwUjorF6dHCJ9iwasE10JZywzVS+sRpWJohd3v8u+Y0U
pLC2gePqmNry3mEtfWCJ8+v6UltJTaaIJiGKON2Abkrg1E/oJQZwRZEHWvlbVwBrL7h81btfz+2x
b3U5BeegeiqKp7T+48+3tSBMLKxdebRWc6XibKkj0JvDGgY2kw/PyS2a5NrQG6HfznC19+xcxcs8
AI8ps+CEOo5tpMm1oTHCXMNiQzc488YDs6Fqy0LQMkMysY1NcyULMyOwi06RBSYuKu7yAa6ICleb
nufcXQysdyTt893gt1913f++vpJWXmcCZK22a7k1paAB+1ELjsJ+WfbLXj7l7W1xYGJkSduNje4F
DnTNHA6kDUm28dNXEpWpkzlXHuxVNVKgP5anTLCTlO2ddFo0YxvSRm0ybLxoZcb/A5N1wSt3EqxY
l+cHpp7hRBmBynJ9AtbKABMq29klsk7NwLlNxATrSTLdUVz33+d8bk7ZYoHrpZCVch+Iy2EKvOc2
h0eQRSGv3/Zk3Ncajlac1tnGAvxro/xBXWKCazkTuIiAh2Cc+N0c5ok8Du20LwTmb7Kz743Vvlpl
eSCwmIHLQ4DdZ+k23r020vTfacdxnNmVFHvPiBrdps8NPBaq21o6prQmTdPJKmqs9L7+6csfVG6A
wNd+s5EP4NQ7Zi5Nhpg6QeTVb4XNd2TcgjSu5DLXSAdwSR5h7ghfed1le9ua7jq4TG2svJWt0ITc
Ol4z9w73h3ip2QRvpILBujSrY9q26cWYrDksEhe1Qe3MP1Ruuahh4NG4h6ladprdbNyhOwGByaAZ
9rkqnaOEnNXP679t5bNN+c3U7lyS8iY4T9nbVHT7LBUb+WhlukygroMo48xqg7O3wJXIheB+nfOf
S+/d3fbLjX2/VzZYMJeO6CzHCpY67Fuu+i3G44qUgmsidLNc9LOjUGOCDehGtZWIH4tUyT5p2/yc
lOUEO2BIA4Dcl0bQGeMHnBjnnSiWeVeXrvU8ZU0XZRWm24ZgXqyYcp7gBTJvfPzairpM57uyoR10
W/cBUNCjMybI+Nmxynw/UtCnjNIk25jCtbcYWYK41KrEfKl+yibML5TbIt+R4s61yW25wkT69vDf
XXAtjIxfnLsx8raAqiuKNK4J73XVTIJM4cHDrt83p/yTiPUriaqoOKQHHXrReKhPwbl/de/9uDtW
u607gBX8qmvqeJZOVySQvcDp7p4++Ud1gl35YYRAV2g9ygfIshzKk3ge77MYPMQ4PSf74LXegE6Q
FUala4KCc99bCmi7FrFIQfbeTQlkVls2vE08EwTHWZyWUvizPoP4CqokPOsBlKUTwJez7glEci3m
7zztQDxTV+49RCNws2rhdF7tFmC1KIBCbv4INenyPBZNeSmZShGOresTeCNWQaj5Ine9nTUQBV/o
y1SUwM+5KW7V7SEBFk7jaiqBlholLjnBhX16AsFBf6lhLvVPQBLx0Hiq/RYsLUpWX7GDB5BxxF1U
rywQ+tGqRXHIhAa4AjiRV1sJvRsYZInLi+9AccE8T2wqDqVtT+iDjvVdYg/TW601PWXwX99L+Hz+
YoPj417R9foHaMp4B97lM5iMpbP33U786uC/V4d6bPBpDe5vw7xtqscGVmefIdlvQZmVUetHYnX8
3mnh2ixYKaJZ+U4fQkM1/c2Di/Ysba03WovhMfdgUGiNTOyGJvnJSk6+0tQRYQuVwGeeE3+/VGh0
LhTshYnorIqSYh7hjk5K2J8qHS11o+4td4FpHvEK6+jbuv80AwwCuXVXPZXeOH4VbKnSI2R96Tcc
VJMwsR2saQuUo65N4apRkyWcoJX0tau65FDjIu/Rdwsv5jA5x+W3FZyKSVB49FVwceyh17uf84HD
Q0xKwDlhX52Es0eHaK6c0gubDqDAUPFW7zUEgO59i5LPTUPJhVaZBmfat18hoUItbFogP8UMFsrQ
5Rvhon5T8jeB6NBI6fulA+TID5rQl49J+Xb9wSu7lok+Z2Kq/W6s6bnN8J0wM/7ZS3yV7PlGxlsr
Q02d2JrKKhn7jp7hHVrEPq2XOw/H7mix0EiuQF2sSZZGJangZgF7S7CcZQi32idVDNORwsXyaIkb
y0ATRA4LwyIhc430u5xk9QW6HqHwNtobK5uHqSBbogicu7TM4ql5ogEo3v50GgtyhA31xvb096j2
QQFtAspxNTbJ+rIKRuz8r7A9lPdNUpJTkzTWHeiHCyj3iru/ArBx35AgSvQ3IGVYsMIOJ7jO45+u
f6nRPI0QBjIqZxYcyjpv7wpCyK53R3kXJLU+StbWcIRv4XyWihrnEn+5m6E+duDcdV5aex5DlO7D
weKNHQ26E18DZs3ntpvbYw4P1gc/SLLHwoG3lGycdAeZhGrf0NTaN8wao3rxA1CBtB/xLiUwDCUE
svpJAedN/E9bmXOHxnH3ksIAc7/0k7sL4EkZ3rbijUN8VuO2bKqLAPGZ/Jhq+epq+20O2G0FpmNU
7UUHP2c1oQcpxQv3vybZ6/WfvVK4msK4Re5cJMxz2HX01aEU856JbEPuYmXlmnh5PkMsu5ywrEDH
DZth3NltvbczffTa24wIXRMt3/ko460B5YmO8mpfNBF/QEdOVdHm6XJlfEzAvIJLei0s3AlI0j/m
k3duer4Rd39/5QdxZ6LlW9zEsS5AaMMeTKtwhFpodZKeqD77ooJjL+8btzoI4ZJvJQ3Oqmu7cFHy
azlkd9Ti4qe0c4Lqw+qXs2R+dyCz5MeCNBSmpmrL6W8llf8HI1/2nhqsUcXV/KghZe8qGlWDfdsO
9De9v6vAgxo7W15deuvwxc3onWp/X1/Ya6vPKLrnJC05tzFx8EI+04b9UjDZ8B0RIeY3OoMrDR1T
1nZoUwB4BXIynM+C6sFqoPpWgmg37bryNjMo92/T4934JDJvg7GgMlaL99mb5Z/GnU55MjzS7MYT
4F/tsHevaEao0ow9BSekoPMeqAK6d6VmG6t8ZR7+A5KHRXdtdVV7loEr9mWvyC7wR/et9jn7snDS
bmSblWVqguUzq5+CGRyC2C2XvS/uCqeGkt3GKl37iMsKeDdE3uhWWhAcYwERoiH1x1fQ0r7mMogc
sBNv20FM0LwGb2vCzbiKne6gKj+Es8ouCV6uh8NKHrMvw/buC+DurTJQIVSsIHgewqMHLXhV0o1z
9NrgX9767ulOC43UxgfUN/CWqJ+P48Kiwd0o9dYG34hkx/IWUvq4c2nmA18O3RyNKazgN6Z2bWCM
fRt5QgicdTC1XhnhDLBrt+BMa4NibNkClZtKL433Pvtqp38SyMCrLW7ySuqxjTbbPPTOtEzounuD
PaDqInIPfXtxntCPBMOzlndi1HN0fe0EmMX/7lPUBMyPizNq5WKIaDc3UVP05V5OgObBsN29gyEJ
gDd1EBxtnr45qug3Gs0fTww10fQcOH0K0wvsO/n45Lv1fU+qjVyx9mgjnCdeBZMNBHIML4s7mMQf
PEVuojFRE0Gf1ri9sWwsVs95TepPefDr+hx8vJioCVl3RSFGCQfneMxmnLlpEFJBnr10Yyv7+FqF
mmK0DqvrvhlRnddumn5SpcXjeeY6Gpfc3zkJ9Xa2hkOxR5d6ow3994z50aoywjr1ML2iq0TcFxBF
D3HdsryizeEfltmfogVSSTDcqgh0a3toS5EsSR8twIJkiEPKsE/dQsY8TdwjbV2Ktko/jt8tInEp
quni3jn+jA4KqwXA7dDN90SYzaN9AoZB2CGk8/sHRoMBHcna2gEUpt+swLXrT7AcXb5cn7GP0xYN
jMSSK/g+dOg4nexlsY+uhyMBr0SQhS3QVTEcD9TW0WPtTUaiyWxBgPslwan2q+S3thhIFb32GwvC
gS10jgSweRvrZG0ZGnknyAK3YgyByEXvv7SdQ/Z+mlgHm/n1bRFkYsk18A4LLJ+zc5AqQLMIcs8u
443//fq0rHyBiShXOutSXfbibPfuT+43D7jbFTBDlv7GNr6SXExAuUBJU1W+9E88IY9d4jwx1bxe
/+0rE23K3SajBlx88PlJE5A9Oh4P2fKYCciUjtWWBNraz7+M27ut3IYdIdayxfHz1eeu9aNKlhuL
Z+3nX1757tEl2PxN5oPi44vlbMvPTpvtaRvs5oxtjP3KTmXK3Y75kJS8HPnJYcFDr8WBZfScNc8S
wIy2GSNZOb9r6e1vmw4jwmsEd1dZNgcSdPrkkObr7FbHwkUbtUA77bZ3GLHtWqx1LZ+7p6xNLh2u
7rGdlbsrOV2itO83ZmYtKIyw1q1tD04LaJP28s++8u4ZmT51vrexblcebyLISYffnQRVAM1DGXyb
vLr/1BYJlBxrW46/rw/U2jsuO9u7xTV51BqyyfNPAiT3cxfM2RCC42SFTuYgE972EqNwGD0d8Kwv
/BNprSey6K+pVZ9kO/647fGXwHn3DcJOybTIhJ7Kib300n5LWn5sK72xXteG6PL3d4/PO9VNrA8o
LF7QuCv1Xib4rx/d9uON6NaeBlFW+fTU+Ue7hbpvN+MKZIt9/nHBS00IeNtNGiRQhusH65CMy0OQ
fPf84QiVjZ3jH65/wUp+Mg3skz7prQ6RdUqK5HcDW5gQul0EEtDwDmKV3ih8LuPxQd1jInB99HbS
JnXpifXjG2FNBTWE8dP1L1gbJSOO+6VOAzjr0BOpg0j3zf9cBSPkKmPPszc1IQB4n296kQnCVRJq
ONSR/NR1TvNtKWZ1gkrS/9n7suW4jWzbXznhd/ggRyROnO4H1IDiTJZkTS8IDTSQmBLz9PV3gVLb
LEgkruvpPtyIbjssikAih517WHstRCIuCj9A/DZ+ZtJ4pRz3wlctOWytsQEnZJGpi8aCbHEMKnH3
OqkO2TTtNfvj9Q96AUXClhDdWCO5YgsCYdnBAZQ7Hnr5dTIyaLymCsOdTFiwsQvInVdo+9+ylgxv
WmmC2NOOxdd6uF64v5YQXqpq05X1IC8GIdXB6jmOf+HaFyF3G4/NXdBWg24GLxVUXjS6aFeiixd4
4tkS21s2VqxKy2IXoH61PEHGqr+KavTob0mbh3cueLQ9JwlAS1zYwbht9CTeUR1kK5bphWoOW2J5
NVN1LFTCL8ZimN7SiEAmNWhHYAbGlCbOJc+S/hCOLesuG4AUA3R+JEWxtUtCAdCK0x14alt0p8rx
w1jn7sqwZsP4i6O65NU1tZZ1SiJxwdzxIRjMtGnidvCseLh/fde9YAvkwoPoO0AgQ4jZXvRgqMy8
xmr5nnbUrGlmP5UHfvUFC/chF1SPEWmcC4V2mHrSuyLqjwWasAd0m7Io3GRKedNkfAT12z6IgBe3
dixHJeiPuJg2tv1WDJPHxV1MKg8yHweFlonXv/0Fa7tkwy0hVivKcIT3FA8PlaU3pTzk6XiXq/ev
v+CFyV0Cg8eoyruxFw4CsPAPk0RXKQlX1u2F/ii2xAEj62JrWoUKgDcg3zcZd/TGGoL2AmpQejtS
J7scJw4W/3oAifBMC1iAn8nXvem8fKqaLQf987fXv/MFo7FECIdIBVV8bKKromgPce/uQZO57Ul0
ZcvJjzMXLulVwNbUF15628JHGUQX5K4Yoys6yQsbAtxkQj5RmWvc9Td2UO9r9DDHqn77+sc91Tl/
sYOX0GG7LZPKJFg9g8acYgNyUcBOAut9b0xiLmQoCnfDo9S66i1sZ92KcqvSqr9saBibTYSUJ6hO
I5JtpRW570iZcQ/F7vZDiBzAuOmcuvziFkU4bRKapPemIdZHNoZds0M7FATV9DB8t7H//XX4n/DR
3H8fc/3v/8V/fzXFWOkwahb/+e+3JsP//nf+nb/+zulv/Nt/NLefs8d6+ZdOfgfP/fHe7efm88l/
7HLAqsaH9rEaj491mzZPz8cI57/5f/vD/3p8esrbsXj8129fTQtaMTwt1Cb/7cePLr796zcyY6L/
+/nzf/xw/oB//XbzGaXv5vGn33j8XDf/+o2L36nrCuZIyLe4hM9p7/7xx09soiizOcM/KZ9BSbmp
muhfv1mE/i5xS+E3KeVKsJlGuDbtf37mukpy20ZvHn6KXPd/xnayOn+v1n/lbXZvdN7U//rt1DzN
L5YOAl7bJS7UTTHOU6fZKgl4AZMB7AjMBVJXEHbdygi42oR9DRr1z5io5tcpiZcwpghxlb28iPmg
exG0Bbii64BuEkTMXiD0GlBhcc//eA1obonjKhfX7XzjPQsFcF6mEulp1yNIge6crgwvk8AeNgyf
BemTMPEDFIRrsDpQMN70qrs1A18Dcj695e8z/X0UUnD0HlKJz12CRauhBKqogFxpVlTmS5za4cOU
+FMcxH8aY8S3ugWdhWXSGo0oNPfQSNbtY7AUVru8Sor7vJum93Eps00wJfjFnJDkz8ShxRG9AOLY
dEm8mUyTXOvaKkPPNim5IpZN5MapEyiwu4Hat7CdF2EH3ZdNZaFqXEZ2kOyeOhmzJrW/qSpI+FZq
B+/vZb03IW0/RXnef5qq8Z67RXAri5RsVAqQs6uy/q1jATJErCreIpmZTRvi9FW0eTpA/8iG3Ggg
qGrzZ7O0ECdG5a54zN801eNjc/O5WP7N/xdtydz0+7ItudKV/vK50SfGZP6V78bEIsL+nbgo7Cok
X5SiszjQd2tCpPu7oAQ2g+KfjjuHLD+sCf9dQglB2LYSnEPHYM4J/mVMyO+cy/mPHddRAnqd/8SY
LBR48AppE4gi2DjeSoL5buHwCZ1wG4pL3T36AekuNDLxkm781qXIgwAS6yCx0IitkTnQcTavtzGp
QRDaSn5Fy5aseF4LVOc8GskUl0zY6NGDyZk9p2dWgAwaUqw4O/cAIU5QNGSXxM7Sd4OIQJaMc3YA
fCrftppk+8KdGjiPRG81cQ+QCf/EYghHNLXKtmWG636AcpXfVaC0mEzSAAs3cghlpf0u75Dy0Va1
fbbuP+z0c7u8gBR/H7zLEAdBz4jY6AU+HfwQB5A8Bajn3i7qizS3/Txv4k0KPaWt7fLkwVRdeKEm
1cAV6Nz7XJFwH+CO9/tC9FdtHVZfAWKs3xVQpRHDZUYIrrC/duYvRvgE+/rbvD2NUIDtXBFGBQEh
zeLq6EzK+ZBghBlE448QCu7+1OAW30SVRCuCYwv0+oHLZrJLwIHR27wtJzRsSBJ5EIFL5/Reeccz
3j9AmrG+dXK46YmLhm7g/0IPfRj5ftBdejAqtO/Kpg2vUdUa0fOs5FYMbrASfc9XavH8cxhxCK5C
aVNChSTLMiDEQQHwtIrqLmHoq/Y6u2LcA5cT3yuVQaFXR8PM6zMda2EF5AqSul9Kq5F3uiZFs9Hd
CFgckHK+kxbxNrTq5lY0CYoggUHLHoj0rK9ZbKlgk0kXex4ATQuA2vvJidrHHMD/GNiXKX1Qdjx5
uqisrTZ9fShL3fjTxDPbK5uKNLgKWLKxitRcDSOzS08VLH0vnRKha9CVtxZAAh+COCnepGUt841h
Vux6dRHlnwITTFtCm0csWUm8tLGZ8NAv7d46mJEcZVVdfODN0O+CsAvay1STamXLzAfu2RQ7UkKp
Cu1Rjg0zwNwljttORFmHtTZvJoLe+Xwico/iFV/JPC2t0E+vgf18fu45OlZQr4nMG/ADFL4FcTA/
nSpQbNUmhDNP1E1Bok/YhNHGQG3tXR7Y+VuXtW8zTN7rh+TJfzr5ZED7CAewWTqS2g5fRKhgJx5i
BjfnOGXg32qZHG7NJJytVEZdt4RkGxjzyu+HCCWPrid/jpAmvs5guq6Sapq83FH8ksOLAfvVPGdx
32316DR3adzk9cYq2beButKnvD9AWAHHpZL1FckSgjwSMukhU0Z4eTUd0LaevI9shDHhMBZ3lVJQ
A4picxBFbd+7aU+O+H/moWxRvoOPrA6vT8Ui9SQcXAhQ6LOhb6moQ5BrOl2WAcjgoImG4Fgw6plx
uokxD3UMrXrb3UAy6lIW3SZsIETZmzdlJr87FSdxyYlF/Wn3KawDo4zZCuGnsySFLKhuZAMysWMw
8fJSgJIfs9tfylRmQFmP6QF8CfqNtpCQ7rVUHk8G7gnWxFv8ebXpSZJeQ8G0X0G+/nJYjg0fEV2Q
yll2AuhG0BZERuxoyPheNpTcgnN3DVwy3xYn23D+dlzIDP+iiDcW5YMxSoIASlzsGGrFfDkr84C9
/qKtmpXDdxpPzIssJI42tx0K7wSNAqeLTG3Expwl5jjFWbixjIlqr6ySaFvn4/AuM3RYuSjnB55+
GWy1PYdJiK8UIqzTF1ZR2bUpYc0x5PXO7sa7oSabJpPfOp1sKw1CcKjmrrzzF1sZ4Zx6cpmoDaXD
RSI6LuxEuejIOg5u6oGG/E00qs1UtT4aDL44MdlOrrNrS7a14+hPSjP/9aP08zcr5lBHCC7hCHK+
MHBaZryOeD8c56QAKAvl+JDoNt84XdPf1Q39giHRS67aNTzOIoEplE3BFGNTTLMjsFmfLtFnLhXP
2xrUKqy6430+3dqFBmESMZc9tMQgONSNmZfWetoVgTH7KcmC90BCd3sxAixdtqr9jOvI3MdBSVdm
5Alt+2wbwLRQ7Or53oaDa9NlJ0/SaZxseMZ3spmQNlCduMzKnm6yrA7eoIPXkwNYA5sgYfu0cK+c
eii9ZOi/qQSMqqWT60MLv2UfGWFgj5x+C0YEsimFxPVQFGvqh4sAFfPoUHcOgt05/gcb4+KYWDSN
iZVM1l2OVv6aoUjStddE3Lhs3IJ0aR82dN+Ddj5Ip8M/2jvKVhCN5Y4DnTmwE4plm24QghUHJGDj
HXq+wWo/ygPoDbFsvQVmnZSIvSmn+OCWw4r5XVigp/cyhMEc0T+cgCXeCTQ/VAF8M92xXuttDeK7
nYU4dYMIvtm//omz4/l8LyCbAQcDxoByxgg2w6lJaMceKWEtk/sxta1bp7euc1D477Cx3Y0JZlJU
Pnx8/ZVPMOG/34lMBpI7cIYJbhhbKeRSTt+ZIfTS4F2FyLXjTh7LDMgkk3rKwBBUkYOTTtku7MLs
gpWtczHW8mtgV+HeODm5RG8b8Ybe6vZBFisfwk6g93h9eAsU0tPw4KSjT45QIhy+bCIWQxTnuL/G
Y5Y3fxiSTLuwrbSvFNDCEEsUGzrDLOzWjj7Eeuyvg1DXt7ptq22i0x79P9rspoHHW1Sq5E7JEV0H
NQG/QZTX0Ufe1ckFnfKNirWzCbQsbjMaTzdVwkuvGfiHVk0EIpbtgJ6fLl6zxrOJX8w9EiywR7jf
8I8l6x26bmxmh910TONUblwGJi3W98mumMBh7ZURt/ZpRurLWH1pwbvNowKN3W6bPWAT/UHHoGab
KJvWik2nRhpTPsfBri2xDSlER5aZNVCMdsBrjOQIEgv2TYBJ7BDlpbMpszrfRdoaPqrMANQe2Gue
zk/zgTdLJeFmuZD3cJa20HYGbkRuyFEHTrqvIivcDKNLVm760wM9f58Dw+VI7HUBV375fdBhkj0p
VXWEiev8ion3ZV06W0bkGhzh9Dx/f9M8mZI58HadZY8Qk+g+5sxUR3CPhB+EIe1O5O4VBRzO6weQ
7oMcbU3ceXHTzS9V2FHIssJlhO++BHarshg63AbtEYU7s0d2nd7LEilDaqzmTQzjs4vGsX/XUtfe
2TVAXGqWA6glz7YMBH8HMI3F2yR26jVLg0TO6W5/Gth8hpltO2SZ1Zj6IWd1EbRHanM4IJqST5py
kMcFbLowYxHMUpJmvtPQZmcX+SWuFjT+5gnd5sFwDcYYsU+5CH0xxfQSEulfTKgeeW4lG4hsrolB
PyU5Tw4nhksxhy4y1dgm7ry4zzwGimoKsVhRHSvai/1Ugi8JKlV26KMtcK+qorzEIc187lQcCcZ2
OHadSiDlQ6fok4wstcEz6wtCpug6YHV4iyir+SLKJvOFq9HUHBbmkQLEdQkhc7ZJylBfuQXyBB1v
kGAuhHsdUZXveKuL28rYn+wkKd/BMFRIvRLi3EJZGdfd1Fe3UR+4x64p1D6CngzIMUR9CQEFtEqz
HLIw7ap68KIz5mmPwTwoas+2GVtscWmABLTNZBeVRxYAwemOJjgEEHy67NFdeLDQz3kXppF16Pr2
Xhgkg4NMuR+DsfuQqCrbw/I2u0SK0KMCYBT0eo23o8UjwFjJWuP/qVv/faQu3D6K4N3BPTIbg2er
GLd51k6RVRzTkTcHF9reG6Zp4ZkhFdtmEmt6NT8feXjzTKDQMXv2KGwv3tekArWvoDgizLA/tKPt
GReJj0q7yMSMjbxwBcjHX78kfzZoColV5nBhu0iGLmmnM0chX1OF5dEMRHqoDECRrOEj6PwHe+XK
+sV0OsS24aC48wb4KblndR3IqfEqlSnoDsVxeGvipN/oKMkvIcCV/OP3uZID2Y6CE0I0ZHtPp9PJ
ZBTBBzFHVbvWWwjIuJswiEZvBKXkjlhxsQJu/enugz/uuC53OcIkhcj29H113TSVBuf5EedKHiZS
ze23qG5IXaMtWAaBFxeZuajsbk2bZUGiiZ06Zxk4ii5PISGildNXD7IFClPiU7Vr9R+HUg9fClJM
75pc3NJSML+HWd0n2qa3VqnFPhGFuEijqt8VxGo9K6dmmyI/9T6ND5PRqFQluvO41Q+eq32JJ2+H
4ZNFcO8EoHs/5Ohf3pS8rd5DAzl83zqjl+YuFIpHAwqosoGkAnKD/SHtGzTtTuYfQRp/fK6DvP/s
bAi2/NyiCsYMRGrlMYzSGrCRQO8zWFD4uOkai8RPZ3Ke2WevWsQswKvkU0BgA1SBUpqV1h+KfAJY
p3ffN1H5gY4NWdm2T33UJ5cHAiUBD4Mik8AdfO3pYvIO/Ccgnk2P2K32JcSErXaTpq75IKH6vO1b
zTbQscx3VU/vy2rqUMnqx5vKzu/6OuZg3IwqvrMj7AY3nvS+6Jk8AvYCbWIGbdxRBI43Wc3jHErs
ZGcZ4AarqTDeZKb4Cl0/23JQ5hJ8AWtftggA53VDrWWuus7P/kXaQoA+33a7BD5an6Kr3yZ7t23q
TVbU/T7PrGHrDvwNGvUb4yVVfhkM7kpA9pMNmkfAURrCOHD9LJMIad8hJ59UyXGwAjQoRJbkjyxm
yX7oOHk79lniv25fF1mT79+sOMI8hIHMQfx7upo2uh2aOIpSyLOV8lJ1wZ4hvBUGVzFoWatDaBl+
m6MvelvwCcrxJZ88EQ1rubCfXTt8uftUQpNIy0Kt4XQcLYgekR8J0yO4i8Gm5KLwnXDHxNBjCiav
rR9pEEQHGg5qF3R1gEy8QAq963ZIH4iHLqgU1AyHd6/Pzk+3D1LEMNBzpQppFbXEdqPjKa+VJfIj
Qa/re8dBhWRCU/9OJBZ5eP1VC7jU00IgBY9oEEEykibL7AMK80hgIUgAVIomnoHyH3puUF0BR0UN
LE+ns/CyZWjOrSO0umsKUj6iILU+9pG6zEkBvCi3wCCqZoJdQsIazMMmwMxRsgkpbfYRJO1LEAYO
4hAErolWbuqfAhyUFxkuGFzSkgInsbBEnFhBwSMkGbkC/UI+gGwPyc01pO8C/fQ0TQqpGZgfh8II
LSFcMAdCoTfMHDsrfNSdc+i1em9KNm6EFuGhhdbPLCoRPDBLl54VtMSXwBb+kSCzs0ltusb+96sD
pGDlQRcg4aUg6DnduMGEUph2c3O0csTZWZK6u2Sk8aUu5Fs4fdNNPt4B92NdOSVQhlnfHrq16GPO
bD6zyMjcYJsCmwLXBXsUeI7TIYQWaUEHbvoHgmTBrm2mdssTiFhAxh5AsLryQ9tRoD7s2l2G/FWW
dSvp8kX4gwEoxtkMfWEo7DK2mAMG8AaqeHZ1LMDYvCmmPt2ZOn6Xx/bnsC6sTR1HfBvLEvlYRroV
m7nYeN9f7vI5Y4ddgQTa6dfbaSNi0CXXx3DQ36g18mtkwNcohhdEFZjW2eGd5xgf6QicxtO3SFEB
CgYFuyPyqcpnvA/3E0rSHpbDVGiOowTukzRXBKKV+0ZHkcd13++sKAreymJKjolR02cZm+Q2VzHo
QEgSfBjdIvwY1rb2OWHRnkYgosjZ2O5VAwKdqKVAG2d15s1ZmkPTIwDJgIwNgh7J0rYDwXfkJL5D
og+dTDOfDY67s4FBvJXJWCOw7K3dGI/u1TQN5iYaytRzQid+2w1gh7FrCj4lClrMoATiJYrMp7Lc
m/GqG3Xtg3O6vA73KyZu4axgDgG1YoiOBTYMEgfzNnoWsGQdSWo2sOlYuvorGxXY0dC4eAmlHS08
k010DuRV7sWaggY7HItPYVR/TFokias00V/A89PcdEVVPKgIhF5hFNV7q4hA+AOue6g6tmA7z0x/
J6LR3bidyLeCBg4IPsxIIcoY0G1dhelhKqd/RiUw7w7IXEq484gakVla7g6G5sWsV5F9RMDQeHU8
WA+5joIV6OfS9Xp6DWweqnUo2CJSWUwg6PF7dwgqcmzTYWsGvQOWFRxPZiOjaq9I8yZS8mAN3IeS
rZ9A4L7L83uS+Xn4Lqzv8hysT2y8UT2BmE2+C5sDqDTfJrr3VK83I6TScNi8gvXv0HqwZih/MXik
YgmBS0xgruylHkI/9uEk3UYdW8dkoDVKwk2lTJ57nA7pxcQaoL7SsQZRaGdE5FHUBr0KgMobXtbc
kxzpnG5U0aaI+2lTdv3lFKmvaI6BHmYr3MsSNeyHDqSsnrLs9FviVtEet1DnQYIh3AqwLN3ElPYH
E7vpyt29zBlgXWZ/DYGjQEaFIoN/urFJzPs0ioh1HBI27gOQt6IeHN5DLGG4n6auuKlmIGgtR6D4
+xa6k84obvuymzZmRDlYc71HO9RYeiU0b5kHkxKjZDRA5ErpdPv6KVz4NBirtB1c1HNpBtnCnyhS
EuPUvdvSo7EsguyycS+qAn2r0J+xDme8CklCFDmRC8bZOJ2WcOynNAS240izOEDEVaa+CwTELsH2
Or7+qqX/+P2z8F0UETXcZ3vhxw6iIf3UFOzI4qk9JDwk4AQKO+SJ7CsEvdArMPoiVUnoj8R917gj
Pbh2AGEOHYKplOB02LFZcR8X3vzTmJSEM+cyAMRgF06/nxsXFbupYkcd9X/Cly5y6ncyeEhZ76ys
6i9fhUsYC4psEOpYp69KoEswUzay40Ay9BXbICXNtQQA2Q49x4TdShf7L3Y8LBDIAgEecFDQWRbI
Q26w46fcPbqQR/0iLdfdkFAl6NzkHTQyAHX4MPTUqbc6yg9ToKxvSnQKKBqIaCeeRMhxX4zhjgPH
9R7tjMHFpHVxAYl4C7U2E48rJ/TnmwcJD5SSkPacK9PLhGffofWsKab4zcSifGuBXeArA2fNAdgg
hgobbS+qXIsVr2jpGmL9ccsBJYYkK7x6FIdPF6UrusklXVa+qVv0zkATA1z0uSz2Y2aNd1UD6Efe
DuwzzHKxBfF/dTdlUbSDOmzzfbn+P3bzNwStzwzFjDM/wYFf5N/05xPg5vz3vwM3Xed3XNooBcBl
hhkUc0nmO25TKgA68UfIreCnqK7jJz9wm0z8DtkOANJQpQWi4umXfuA25e+oSOAPFRYaqS7AxP8J
bPPUq7WAT3K4A5u52DMuyN7RADQ4u0ZEIJ6cpnF8H1EglJ5Nw/334OA58Oalx8925JkLFjsWwDJD
7uwiMDtVx15Odvg2HCbz5+vPP7VHfw9/cRO6Gcgb2iSQO5eKenooICFrg1ARGHYP5WHQM3Ok34L9
6y976WPmP3/2MbW0ZdyDaWA31HDfPQWYawUQk1SfXn/+qfX4+2MWRtVxS7uI3VHuWlLwG0J6nr2B
8Iotr0fV5INvOZNEixIkOFdus5c+aHFhFsgBdM78wi51neHSRG3Qbjg4HfXu9S86Ddj+/iJs7Ocz
psCraTctE7s+qWeYFWQM6KZIahpdiySKIWjRJm2yQdEwHx3PTjkp93YeddWKZ7BItf09gEUYVThZ
nYh6FLs2DLtyAx/FR630zyJhZQ9ZTjDIZF47Ota16aG/tGvRl4aAAKKvdI0R4NdzjG6O0ylIQWrZ
paLHFCgqNqwyfzoCZIGvz+9LD18kQQxOaq/GRuzGsXY+2AZqHQEqfSsXy0tPX9iGFJV8WbNK7BKm
9aMNpP51bulkLV3/0uMXtsGA6LQoIyF2aeN07wioYb0hmJyzLM9PCb4q7eOiQLJ/1xgLBPr2YHXV
VhbGOJvz5n7+rGfWgA4hUWMawxoY3oLfWUpABcsSR2l73gsW5oBCVC0HZY3l52Z05H2tUet7lzWN
tWI7X5r/xemvFbI3/SCUPxmS7caQW5U3aAj3rUzQaQTwn7OHwuHpBLkm4WkLaIWPIHvK9n1FUGhK
+xEA+xLoxrVc9kuvWRxxxk2g+sJy/KZpKZhQpYGo15STdNgVuumH847akrOlRNdywAbkYgqaTG+T
aozucgAj3r6+1i98xDIb26P7ivRwD3xqIcxO68ph1yEfTfk+Qc/wGg7rhRVfovUjFRaJAs+MX6V8
vLCyyb5zQ1KtCcq+9PjlgQ70aGNypN86JR08Ox74R9TKipXL5KXHz3P37MC10F+by0OQaAMF69sm
DTNU9MGj6r2+BC89fv7z54/XLEe9DOArDqVJrAEomiyvtkc9nfmCxXlOXBCduANm3yVZmV8UoMLs
d1XsTP1K3ualL1gcaIeOrCbWIH23jvQ7R9X1/aDDclwZ/7yMf6d//zrPc9/R8wnK3K4XcRs6fpbW
ZXB0sqxs37Fycu3LBvkG52EMDZMX563G4lQ7Y4UELwrMfsF4ow/NxAYwZSdZb593npfJwUGPJYDW
leMndVjwixrc4sqLW16t3c3zHfyL6VpKfY5hHNpZj/0EXPnM8B8C2XSfWVMnL0OIUiW7IaRj/iHN
FPsEAoJ+TVTjBZ8HWI3TdQI7d+BADxF2N1VpcRlZdeDAs09cuHWqgTJG46GNaOqANJBQJE+GKUQv
Au+ZedPZjWzPnOCFNRgDaTkqsQI/cyzwFuje8ZWD8Pf1/bEIev/ajcscmOiaQZe0dH0G7CSAiSRA
Q7MIpik9FC5zxruwzsyfhcX77MAnhcr/wBjNb6CuoeIPKqEQd3x9KC8cu6WQKApgojC95n7hzDBC
ObmPxTD05co1+tLjF2YjrVCOGYfY8Sur6P2wITz10NERfjtv9AujATFyqYA94X5YDOqjwFV6W9vW
GuvFS4Nf2IyShXlsWY7ri3SWkGxRKUF1VVdjvbLLXjplCztR63IUIAeAesLYB/QCrPyV/WUA2qPa
RjSyjZfrtkBDywSq0a9FNtX0vGVZ0sOwPkd2j1bSlyoAjV9RUhROxpZbZ14XS0qYiU9J2cpq7iEQ
ZCdHZJUnaaztWcu+5IKRgWvncTlMft2G6C7LndiTVRGfZ72XJC+S2JE14GrwY+jRbGhD4i107el5
jsASWYSoxyiizeRTxI0eGKXe5yFf81pf2LFLmhYii5wPaTj5oTM2N8C72PAFoHu7puX00vMXxzmK
W2SNq3HyrSBzL2g3JNsA5R7/vGVdnGZWdKJoEjy9CSjf9MypvToj+sw9vzjNKqeT6lBXhoAtqOlR
JQRPReLw8+zostQe21Zl90E9+SXR6R56I+GmE3yt7eIFD3tJlZIHaNuciNX7vSUeEXYm3Z43SZH7
Te/I875giUlgndMBDRH0PsPBPYKjNt4RbpLzwvElCUqTwxXqJ9n7Blp6F+g9arcx4Fhnjn1xXZMm
SwM1xa0f1iBTQde0c1MM6ZlDX7juuKiDJCGs8UsTB2RTCVpvnGhAS9hZ217Mh+2Z7y6CsE6sCWke
aC4Ol0kTNtdtEJwlx0voUh4R+VGrI23c7KsW+uNvWG+r9E6AO/CfYVr+8mWWHVWgNgY7RUcHuIQt
WFoK8XF0x3x/3twsDq2IrQQwjqDblWlEPIbagFei8+HMbbO4f1kRcxrEqsPMWx8rCv8OxMPBecu6
VEJMiqmyrFr+GDqnJfVEJ88c+lIGEYxHEBiJSLdzeySN6fz0+uyJWfZYJXZXBGmNpw8xeoxblbSz
aORaU88Lt8hS/zAC5tagTw9P5/Sx1Dzdhzo8M7O1ZE5JhixVOsTD3RmVn6I3GZGXHM7zDZZtSEPD
nCAdk24nmgAtqOCe8UgRNOddUUtEYxYVaJ1jdgtOBqBl+kg/gkCWnLfZl9QWNVitChP1gDUl0QwR
EB+trl6DoL+0pItzagcCuvKR1eyc0s639aA/1y1aEM4yAksamrJ2hxiecLuLJXrgZaxTr62oc97T
l6qFDoutUFsuhu625KZGeeQ+cMJ0pQj8wsQshQeHltOc48k+MOSm9qYc9EJbq7FUfd6eWeKnaTm4
WVuEnT/yLK/QrVcIv+hp8/WsuV/2MRAd0MoMGW7WoE4v3bgm2zqJx/Oc4aX8YFsFBQtH0fqNyz6R
mD6g9frhvIHPC/LsVh3qMc7G0Wp8HVnAzdOPIH07M1e4xAG7WkPdLHcaPwaedNtG4q1JAnPmgtLT
gecJSE7RR9T6lm70Jo2da4eWayLxL23HxTlF+bYv6kFZuzwdvumRvKciW+EheenRi8tU6R6qerE1
+nhs3XgTrSPpjTULzzO9SzxXF4o2SnjV+IC02OD5gB3w0KpNzvM0lgQDbZlSOwXVCYhRqwl4MedL
pCEwd9ZmXIIbAqVLp9NorxcjGp2yDEwrdbJWeX1h4pdKa24uuS4gsO6Dm829UXVIblLgi9+fN/SF
90sb2oCXWGM7RqCfZFn/wVH6zCVdnFFoCLiQDUhavxKQOiRq+JiW6v68cbPTY8R7PvSa4dlWDPXL
drwRvF5pEnppwhcn1PRBEDZgidrZgWVtrDi41hCeP88kPkHfn9ktQorCmQAv26H54i4bnY8QTU7P
My1LMTFwLXSw5piTNMofDLC3QRadN+wlUo4X/chAXGHtzNQd0M1yxcV5N+iSkKMYRSNNgdgOEpzX
ygw+lB3PK7M+UVg9m2udNkPUthh0kf0xoZMrdt6dtfmWTDGpGwMmmGARAfL/Ug3ug5rkeXZqKffV
oil7GHvZ+GMdk7fT2FA/Bv3K9ryBL04kQ4NtHmu38esZW0zzBMKA7ofznr04kUkKJRc0FVo7oeHd
Wrb8zF125sX2RKn0bCmxscsSStmNH2k5eKLm1hY9kv8MPv9XjPuUx3/2dFV3TsNFZ+1K+aYyW0iK
nncxPJVBnj04gnwtL6Ox8UH4ATpz9EWD8XGN1v8FO7XsAO9R7xrHPKh3JCoOPdrOtv+Hs3NbjhTX
tvYTESFxEHALZJLpU9ll1/GG6KruEiAJhEAIePo9vCL2H8t0V/vf3FZ0K2Whw9TUmN8YgnY6NlP2
fl7GWiI8icYTGT0GVv8E4fk9GfTvOr57BIKUbCVDko4no4LHCG0vMJs8NuL7ijzqGsA9FwDQN5T9
31ngnW+GEOrhQ3N8X2Zcj1B0Ip7FRIlQALaR9pNk9bEAi7yO1n/NlSW1oRMpVv4SrCDpkbBifeEj
AnrPRe13w75boNqpsMJbzVTyUP/hufkLHh8+HRuX3ZE5QxRr4KvrnSw8FYvBCojrAdk6Fkfsq1pg
GBMjH72g48vyaHsUWkI+fXC+7MLaVqEQLa6DsUxEcC8hODxBKe4f2sz/huyz3EAbaeepJFo+hZ7M
YX5zKEiBPvPtbDGR1608UGPpowojd4qanIbtryOfE3rtt40DWd4CLDmh9kUy1OQsN00cPR9rmr1t
ejGoUUx8z0B6Ll0m+3hANWl7TIYB4erb1vvIdekMrVCJJ6StALHxIQ7G9zQG/7x+wMt927jV/ihq
6kzZQ2sjs9Ea79abyfrx2MjslqfzAuyKocUXBZF0RAS3jMmPY03vlueEg6dGQdZYCsY/LlpfiVIH
5+HuxjlXCYzBZWjKbR7q0+y4X3iy+3ms37vF2WxhNZpFjGVa61yE64NK3gs7X2fE3xUQdC+Zch7y
wbOOTVmrObKZiVl7PzC9ZK717Zof6v9eORUJFN2IPjKlbILvsg6/wKP05VjTuyW6QPEoWVwZrP95
vMywOkOtUHjsqQ6s3LdTnfs1oNeBj46H9IuaPRQmefrzsZ7v1ihq77QwpB5LmCOE7rQFdkV9NQDO
70ElfrNO9wAaEN14YgGhLzeUnjXKf2mGY3dxFPm+HRcJB21cmNF0taZPE2k+wJrv0DMU2Ei7ppO1
UsO8mjKolF96iT89UXgOvoNj+N2Y7JapH88kmhvMxIpswGqYAWWbB9VpwNu97TpMpj14Y9em7GZN
MjLH58Gh5vrQdNlroSYTWhumGHJsjyjI9G9ltBxbQ3sVVOq4tO3ATRmDOpfF23qbmubYuxndK51S
zBKy+MKUtJ8fAzrcGTId7PdudZoGrxPMeUM5suRLQ82TFMOhS9zfqveqBU4vXLemZBiZLIUIPRtQ
5HtsP9yrkaagHcBXTAe829RDbnzxZL30UAgKUvLbSUgI7lldRIaSN4ECnwmJipMlHjs4MLvl2bYA
dMztinWTripPLGMfZUO2g190tzznNmJgJwVDuaXGz+kYPuAkPfZ6TuPd8rReB8Tu0mO6oAiPCOy1
qxhr2HDM4lAOBzHt27GHFhg24kuHsee1i/MOybOyqsLh2DsC3cuNVmEtgFKVLhNvFEM+w43ql00B
9j+2x+wFR1QBVeZST5emRrG44qzNMELR+dAOthccxfGyJGQmurSS+TmBLWmO8v2D++NecDRJKPAA
6NTlGMZ8gh2ML/4Q6wJTzWO9fz1R/vta2hhm3IKx6cFizppJfVokPXbm7Q2e4BHuUC1uMe5doi8A
zoxnJ/v6cqznuyU7B3Owaul02VbRBo/kil/A8IGJ17Hmd2s2wD4Z+QBUlWlXDeM5tihJzaKqZ8PB
H9itWzzGib7TM0Y+GB2c3pJP9SCP5ebBm3n7WWOhfGiMjS7jcHpu+PjkxPR8aGD2SiNerS6Qkg8l
fJ6/dz0q7GuwAo8Nyl5oNCBlDsiS0mVg2uQ78IPLxQr1Hkf4dVL/w60AbhNvJvtEvGXdggh+XMxP
MwbpS+atXnw6NjC7yNesHt7oJVqP5tVmEdU3ontPxfSf3fyfur5bp+CIQV6X+D2qqsUrRV51LTab
uFlEzlXKxQUOz+7ZqlFegzHwWDnV9RC9oMQtHmCkEo3mOQWH7SLwLtlfWtGFLANWFcl4vgwJcdkW
toP55AYfjCvU53fij76uvSFnCCz9ggLhak+xtgtcCCmyZDnDK/VytYOXtKUfL0CGV33r1pwSZBO+
elD2rmcatCOQnPGCNp1spu3MhxREbiL9zZ6VD5f1YpxV0H1fAJysHqeQee2PkUbDUCabn4LrueDv
LTQQf3CNmaMk7+AWIHK2xtxeOO15eseSDnVh8MT0n0G6ctnsM3PVzWi2EsbpyXp2Ss5hAfMMHp3m
2IVIYct6BoxAAgKHeDZN1zwxTRBnqm8MvW22Zo4u8GuI9f2G0YbtQiDm67Z56gGmZyQsQjLPW9ZW
ptqeJRhh8bEoZK/2UktomUCVOTg+dY+sD+xVObzIj01P/+3kD0Iw5sUgdVkz9VcViucqbg72e7dX
zniJWSRQDmVkq3JM5U0V0UPJQVB23/Y6mqFMocgglShvXLLKS0WWSvqeg99vNoS9yssQHjCBR7uS
+3DyXsTwi7Xm5dB47zVeLcpb5y4mfWlXqx9QDdZc+mD6vzla/e+bBkqo345LDUCK7Xw2lhyU47sQ
8SuU/3b6dqzvu43SKHg2oaYfjigJt59NMmxI5nfJdGwq7lVeQ9dMKBNJ+xKuF/DD9Nu7euPHKs1g
fvF2ZAiWcBQmui/XXleq6IlrS1hhNQdvOXuZF+0aunkBZiTjKlpO/tjZLYu9SAzFscHfLdQJ4PjK
q6e+xEPVL6fDm8gbj1V00L0fiLbOzMMa92VNUujIpjFeZB6krf/rWN93y3WOhi2Yra9LOaRbAh7H
ADwlsh3+MS0G3eu9nO4kJQtHgEBomNnYtaemaQ4GCHu9l45d1W4cRzjeaEwORRkQX54j5aHB2Yu9
HEGpdNR0PapqpQQmd46mjA2GHdP3073aa2w7DiFTj224s/FN3QXkO+6067FU8F7tFS9q2NSIeBWp
rOVahZUtYzK9R3f5zU6856r5gbRp83o6taD/5aODo5ydlDq24ewlX9TQxS64J5fe2gV/1VCb/7Up
q44pP2FI9XbLAamna2u4HpURg2fWVaQdzUnlXPTO2+Fv6uroHqmO2taqYjLpyg1eI+ZFgwnb51Xc
+bpwY++9oODswfNS2RaI4gTouikuo+fai6L+4NffLWwUBTNiW8Sfbh3qJPdUCwCFqjstj12j9wIx
RoINd5bXnamaKMDaDUfd2TqsEzmWndpLxDZiDcpr/a6EaUMj4HjQujBrRTgfDLD2MjEGuwXT+fiB
1YK9WG/2C9T7Pw9tHXuVmJzUOqV260ptYLu08ODXNkVHO767uPBho+MoYlUitj3DEPrG98djKYA9
Ox8MRsIdCCLlBJMGgLdCPDW47eOxQdnlBKdaGk7d3JWVNcnJ1j7PVNQcPCr93aJ2MXxaO3zRsjGL
90O1LvhpPBw3x/q+C5mBB+76sAOwDrHWQzxvt3Lg77BcfrOV7nVifME7IzN9V46LX99QaZIMflru
2CG2l4o5wZpkFgEYjCLpX72Ik+Gmjm1XH1ume8FYmC59AINGVcZRB8PQNAHhjK7HzoG9ZMzojvMq
bboyDWt3NxoV5vHUzk///k1f18s/3NH3urHUiRUWajjfJRy+EPKTkacnSWjfnxhudd2xGGuvIUtW
VgHGxfuS2GAC7g22FK9Li6T9sQB0z3lVXjMOc9pgbkb+s53IR07fsyX/zdx8RVT9d7oRJIspgfNM
j5LfKCoag1T+Zul77hm/a323ZDtMRk9AFXiisamAL/X0c1dHx6qZwHd823fZdNQSf5Sve3DypFUQ
lRNgyQcHfXfAamQXSKU6cANrZCX6IXnyQt4cm/d7LZldYa1h10ZCIQCEU47iw+HbBpD5fLD95O3Q
AEhTVXoystxM/AO5o3sV11/+fVH95pvuKWHhTPBajQpBFK32VZsNcC3+ywXDMfQG3QvKGlzfurp6
HXadVN/tMCaX0BvftSH55x1hLyjr/dbC6gOdr3iNtBOFZQWQKgdPqL2kLGUb4Joj8m/UTXQFkBB6
hLyFwdZ8LPmyJ00ms6s0IltZ0pqtBejP5LFHPd/HY192t1pXwPKV5wav4JQv/U1LKHnwfR3Zd3r/
n5vJP+zHe2EZGLb+wpjF1GE2Uh8GSjt7acQ8mDMuYtY/g3HKxmKI5NLfeStuBXc6bgf1zadBeLbM
365x6K1Rlm6VBV1h9YT4oLpoga/bMKxNvnH4+/7oq7UBzFjjzM1t1C4/AxWGt7Nup5v11XUiqKxD
E2Bg1BnMtcLtpaaob3kSr5yKl65JNAjGNgZtnijj8ppA+fnQ6trbCvzXY3Mf+FU/HwskyW6bga5x
8F8Lkk+8ou3DnIr0Dk4j/NgBCyOTtxtB74moR3ZUlP5C/mL+8JRS/nhkugBw+bZp3DUBk2ROlMEG
na30w6vfj++BNF4TW3+fKn+jZlrrKb6NiyjhuxQEVzNu0hXpCtVD4XBD4FdQyWV9KLtG0tdO/Neb
G0zh4YwwR6L0tMdOoXDyvGnJPx0bp100X68AwQcmEOXch3XhVduXqfXfG6d/DnHg9LzrOuGNFcaK
kknbPENVHX4AmX/5Y4Gf4OXf+/+7n9iFCKRKY+7rQZzGJRAMHjiDGZpsNki2XxuHirZ3LtW/++S7
7QfyBG4BE+cn3kxCnG20UKjDPHlq1Jb4ORTdx7JKf/NZ4jVyJxWw3iXrfA9CN/YFG9GxAwz41bdf
xANwBImADkYIeI6bAneeAvrOBv2bL7EX0cUBtJwbanALwYd4uqZyhD1jkuLdn/FZkkPqAhCU3/4B
EdpmTRN7wHQAJIhad/41HeJjpa3wDH3b+rimQ9Ospi3jOJrO0FwnWVXTY5cVshfSzQ1SkYGlddmE
SXjWAOYXSdocuseRZLeQCdNUylhWBZ2bG1IFWdizg2O+W8aw7pZjP6FpeHufqnQ4q+Y9S9R/jtdA
nH074Cuoa82YigrOjf4tQM23A/yN/31n+F3TuxULWSFQ66ypCnDRh5t2HKfSi4LnY43vovsqiut5
DTxMdhiKnLQ2cF9PZXg+1vpulZJUmCoiXlPGzahvoXr9MvD1GBwWDp9vh5yzmHuzb5tSrnA6sOnU
Xcggj0lRYZ/xtnVvXfCeouDW2bTtUOg6ufNiM54OjcteRre0ZLBj0KfFpMJmOYNa/0kbIY4lFUm8
O2nrPp0GGXZp0cGcHraEZWv6Y4f4HgK21svCFUcgJSfbZJ3tSL7J6J2d9zczfa+km6HO31Dhh0U0
zrCDSk2uGYjCx8Z8t0Lhw76OQITDeihRa97BwXDIKtPBN/ZY+7tlmqoVNRciSlFo1cPoIpGVue0X
GLnmx9rfrVTLuqqLhyAtlNvwZvsEFcA7Pd8h9v/3VZXstXQh24BU73hd0tUL5lvSqAgFRhzg0BeQ
kvqyidItyGAdqaITQ3bN5cMkohk4Ts3W82BTMpw2Tbn/h4ojfy6rJGjiQxl4slfhLd5Awd2YXq9L
ZuLXBl609lSPYuyKQ+O6l+F1DQzqE1rHxWJqhg1qhe1iXsPzOvh57Ad2Z7GZhN3mStuT7Wt9Ukno
Cp2GhzLNYHG+3aYQskWBDpQ90Vful4sGVGqH8SF9NWxJ3jau4zkcqwmNzxbsZjnCV7iX/jGNH9lz
v8LaohredvbktxTGloK2GTISP44N+m619wKWFSSoptPs1wqGIR4KuJbw/+YK8/8WDNutdQ6tKXn1
4jr1UNZkvTD8QcbB9PlY33crPXRaw893mE5eilePUGz81KzRwYHZHcmNcbTHQ+x0AqPSf+zUIn4w
ssWH0uTA576dMVtUu2GCcdGp65jMQa4GESaE39+hgdlr8GQ6BRucWsZTEy/mHFUT+OKeOPbGDtLp
274Hzg82KabxFDhVQ3E1vaC8ejnY9d06tW4AMitex9Ma0y0TRJg8Fgdjlb2xaSQs84IBo74p4Fpg
M/+LmPpYLSHZk768TauhkoE9cVTPFKmr6xz78bHHe7LXfm0og6iaGYFVrP0fowqeVe0fK6+Gfc/b
D1orpJR7HdpTQww8JrVfnaoKMrp/n4y/uSZGu1UqqRh80QfJmVUymh9rqxp1XpkvzTk0Gqfgv//M
b2KivRKsmoMqhP0QzLf9xCtmP+J5t9hjSjCyV4LpuoqniaF1zrumSCADy9N+/fNQ1/dSMNFiO4Ce
0Zz0ote8UUNbjKo6dvDtlWCpDsmkosic4Pc+n1Wd+BkAxtuxk29P+1oVrOI248xpqjd5pqP4tNE2
OvZJ9zqwrVbh1iPXc9JJDUNBubQ5JKnHZP9kLwTr4jWe4qTSJ095Jm83DQs7vR4jN8EN5e2aqsJQ
GtoyfWqmoc63SMk8ASb/WCy2x31ZuiLlbHhybttue9mIXj63pHuPW/+bpbRXgVWBc9RCrHyKDEU9
ymvAoX36Xo7wd63vDtaQUqSr1zQ9hx5S57P3s5fdy6GFtFd/CerTCv4Z8Rmcr0pm8wZ14lQv49dj
ze+uulT2Qb8Rk54jrToIcNuF1XeMyi45tlb3CjA9JhZRvE7P6QgTxdS/kTCDPtb33bkKENcwrT6a
ViGOv1c9RHdMkEj2yi+YQTRVHQ/peXtFHwlHwzysE3csINgrv1oi62lb+7AAhevSGf1I2DGaINw6
365REkFUFCgVFgzyh7bz7sKueTo23LsjNQJGqDZBFxY+s4qWoZaou66dsp+Otb87VDtNh1baPj6H
PV2AUA/H8Oa1VO89nuBrLPcPDx57V7PGEzpMXMXOSnvjZarmWT2MMeH8hDpVmJRxtbn6ftqq/4/L
9X8ign/40b3GK179qpvbQeLaurhuyalspK9PQmDVwaKzWoTMhh72kn7WBQPO9qVdTRdfe6lZrc64
WLdCZXIT83qtq9Wr/ggCB9ldRyBpFVnQrptzGYIcPdwJRhN9D/9kR9l18cJ4EJmBSZ/XZPBtbAKe
mSnWCIR6hk+XRenQ8z+0qZWlWSjiRl2DTQD3XKy40Me8WIfZmVysQbs8AyHn5iaLBCx+gPlem2Xs
MppaeFhn6Qo0vLhQLRjQ9wo5y0llqCuQFh0c4777pH2Fi0wbt8kvpRX+2dghhHc45L5BZjFCIp9n
5zflttoFrkuCBGP3R4+kLWwrF0MJdVmUMF5/gwWdSH8qbmH0g0LOrTcqA+2rXb++ivQuelPrknWA
Ro25c81IRRGjcLI6bXiy8U+eXy1jXiWYaWk+M7dGqvDnLSK3NJkZjJcjuynUhQ39eoFLQJfHTM/s
viW2SQrSBC7I65gNiMISlRSJAgA3WwbOhg76zbaveTGluO/HOTIkC+/Rs6EzcfZqX4e6kbkpK7he
Bwn2EqbsDb4WzIwzkyCyy1LqSVVY1fnfh0mxwq3bEv+0zbYGZ236SDzAQTthn+sBHgQPwVQFwd1W
1YnlhdxQoxKeU2cpiAgbi628R4VGgu+lYbyHznGypdyeCajGiMYU6TdxWVmwuB9Dopqe5/2MZPA1
RgVS+kKXGDDCXHYhnMR44r1iIKWVnfNQxbJBtAWCDgxq7WnFt+z7qx8hkeZfmeiSOhNMpGcm6i7v
2eKUQTZlhbjgNbKEpS2xozg5gz3qgfXcti/L4vMOThC86/3rHG1BmPe8Dn1QYutVFrjX1Mm3ZAq6
/jZdNlz86ojYxWROT0jmZ7AEjH1EUNMEF8McLnBB+0RFYtgZgBWx3Ha+o8hqkwlstQ3PzNPMUbsF
I3g2QcnJAFkj0v7wpYeaGQNbXP0cR4omRV2NUfsDd59EYtGosJ+LsY368UFYwtkL5FmDOrdrjDKh
tCd9dLNFni/uaO3E9mfTyd6iYsa8mqsPWLT1qdP16l+1ou3wpfYUHDWxvQnOoixWYaofCOwC6Y+w
rapkzSqeKl46N8/RDTFN2H9tHVujHMx7gmp07uBHCbRzxOTPanIcTuJiEMkP2PIO+guqy7c6x+sS
zi7UefTrPVR9Y4L/uffCn30Lo+Or8vW6voiNUJrrGivpZxtiml+48LeHKSX8TPwhaT8kxsbsRJJG
1x8HUS/bo0OBh+/hJRrcgKR4JRGz6+imrvsl8HJT38IFOljLvm9lVQ7wKDK3doB1Yt6GQeh/g5tm
mP5JnageUELu3eAZafuJ0haVtS7iBQcgyCuWZkvcDTwk5u0CeFDwVaZNmBZaotLxKV5r2T1QXjX0
6vrGridvgDH8JV0NYWXMFkG+EFaJ6mM9pFznep08MBFbko4oolFsnG/mbYzM/Ui2iVwDzbT8BOOO
qv8Al9m4PhN4nMfFtLQz9k4XJbCZhX6amvshndlPCSZAl1dIGboP9UIMtpK6X9yJRf1keEHwWjXf
ihaA43PFrUZ5jRfP/KVOxjS8Kq01y6bKM+xHXaetznk3iqmFpzutCIyOwmC5jlKNUzE5n3jFNHY+
zTq5Of0tmFL0oIgIp8AZLuhF4/HRZPAiHrtT94rkyQC028TD4FCYdoq0cd99sjoGezXegcsJKwh2
j3CJ/1VhCcd5K2tf5Uy5qP+yDkEUAXCkFJBnWSC2rbm6CVWyLyv86UyV1cMUL9jvN+36PmsnHNMu
Q8Z7Hn8KOk3841xv6S18OAxOBVgTp+lHiaZev6aerDlFKcNz56lzvooyFIB2USlTmorTPPNArhmn
U7LdumXkSF0s8LJKL6RaESiinK2uryOs1rxsM03jPbNIGL+oQ2a9YiQzTYt43bb2syFb0F7maXNp
aVXvVcXg/Gq9C+CY80jo2DbPSB/5q8gaKaf0DHQ8n25SgWvMw4q8WHIORYNDb6qqaIDYO6yXO8VJ
K/J+M3TKQ21iuM8zM1awVCaYRvTjRIRCRUYXTtNjs5DYv8D3eGgfeuDu4E8/ryFcdAAXzwZnUnpF
acc4fYjGwev+8JslkXdMBiMmWlcrWf8ZyGTDdFDgto2nnifNfMZftrSnSIlw/MTEXFc3I2/a4IpK
WibvrfHh8nXCniRZAXOmoPprAy8ZYPOxbqPL2DecQ+CMMixMlAQwpZu6nVZ90a0KIBz2ISQmp1HD
+jCbp7XznzsvTW5mJdPPiS+Q8AUmPapeQlpL7xek9s+votcLUCr+ep5WEz9D/rn86seBuIJ6OADz
ue3EL43ims8KZRjRhWF7ptmcDmK9UNd9ESZsC+CQm4+41YCRtBEPhoTSbCrO08XH1FcEhg0Ps17m
XI8I1h6Fj2fDM588v3BtU/igej6xuJvdvdz8NSyaph2jZ5UOiXeue0/n9dL7GdwkCKaBcjInNtrG
76b1cS1LWoBU8gl3wft2Qt3nYx2CplhA5lTdOvzD/cYlLxrETsgt+CJYijY061dhDJ9yhdK29Q5I
wOCP2pglC1t2XytBrvM4ekGJOlsdXAcosC5pnITPG1WAwdQpVv0LoViLWep7M+aDjHLfx7lP0rbp
Cuw64/CweTY5zUna5ZZUd7r11Ccwe+cPscUWX0RSBUUz9D83Ug/ZqqrmO7xV2rvQraCduxFPIhfB
zBoi4piWfi2IiYLpy0A5ykcRaG0R8IUTiINg9QnMg6x3XvjiwyvGLxqnafczmQPs9x5q9251O0Ky
3kI0zG/TYFrmX9DXwL47xSvrVhDPn6PbJJ625c+4U+7M5wnSZTgwJ+xDMkyszofFq/VTLbEZfg96
BXv30dNBnSuxWhBVKh7KPhMm1vxm8+lkCmiOJlu6kal7pxAM/uqm+DGYNkWLrqUcvuakRkm9TL2h
evS1rpYzhJFd9xGatal9BjyB3dWkqeZSDeu6PsSgN+jCLHiYv4ZA5cyZsr7zs2AZhvqr7Qwn35s6
mD+0gT88amO2OnNAsI8zHiG2hf3saTPQ5wmGjN7XAE9h3peQYScFtmmaIlTRhpJFax43ZvZzruFA
e1M3m8mHwcbIdzNrqzzeovmcTLZtS1xONn3voIl5THHYxiabnYLUikcPfqo6WLPDMdFUkOVh/7aZ
19oK8uPa5r7Z4tPC0ua6qiavXPdNwb4si5fGXR10dG3ffYEab83XoA9zvw4FA9zEwS7B9KnE8YWC
rqStCCBtdi24DDUi+1HDd3BO6V3TTbBjrk1NLpGD/nat8Cgadmw6UdT95lKaIWuCCOAIw7pPiHq/
MxF9sBTGDHTCEg3XVyW28hfEn+wrb9L7OUjzfqBYGTCKL2sh5y7f2havRx4Jn6lywxWZd2Ey2sqg
FKFOc4sS18eRyOTGa+PO5IT3D7hnTHPpyzhiM74ZUcODroca5esUKNizTlvZ3wdKOw9nBQgLtynj
QdH2w7ScIwqL6g+0IwZAZzzcpy9h0rn6PEtYLz0Ofh18TUbYBhVjWCG3lDTexB7WTlfxmZjW+R/w
oBl0H8eJbR+iUEpaatn33pKNr+mLLsSOi4oLaCCTcqYad5Ot4+lthS1TL3kShvxxhbLKyxeG1ftx
3NyAgnsZUN/lwGRWIo9T2ugPYkQOE4PH5XAKVtRtyzNKIOkpqYKuKwypfJ3Tppb0PrT61SmYja/B
dQLpbs3zNJkjv1B2INSiEdSMd2qKT20igebKNoXS2BeNCsrgMx9Zf2c6i7A+r3nr5bQFehBTN1nm
LHYMm4Rvwda4cOY0gsp4IbgL8gkvueAEGAePpSD0pmuDzpAn22Nh5n7EhkKste1KseA8+RYR4+az
HwtJ4YFjANejYRMkxRrL+mc6RzwbA7qdbWKXr11X1T6uPFHVjg8Waj3seAYhfXMTNNrh7b9aPyTr
q/HuZrbgdkwSQU4JnJMWhG8IdQuzhUH02cnZ41fBumh6sbKi88fOWJrjbW7wv6+ycnMeLY1XaFF/
Shdrs1l7f60CVVw9Xnoys7T1pZ40wC4h6voR7AX5tk2pzmJcyAfIfsXzZIh/8YXvyqW36cmpOLgV
sKf/IhFQ5cva/uAAWX+gSGk91tRnHDYF03Pk5pu+x8lwkzi+/kl1Sz8PXZTUF7+pUV6wteOW3g+e
bx6JA38Y+PvoHuRQmyVsBUXFkq1E2DJ85kg5mcfZ0xCYT0ucWw+Si8qLPidJN2Zrn9zjGRKMAXju
BiYbCb/FFjdfV5P4n7C785PwWyYypZYJ2huYnfiR83Lu4ABRCCwdjI912DOq5tLYmJ8wMWAYxvh6
s7HkzyTh01Poh+ENIwITLpAmbwh7kpFRn+gmlw8J0+0TJ3qEkMpKIYZsIU3qxozj/raeV5gvrhc2
+/wzo4u+mdo1SYu2G1iuNrst58600c0KQW74yXlJ/MylC2A04E9d7F0qFc9OZhXWSgLww1qTP5up
WqdPUcTYms2NWhKIk+ns1qJ5JVxc5bpsAAElhq4aXtHDMGKWLU3QtwVnM/VuZhqCL4BCaUduTE2r
9GH0lnE6zyBXkM8bkz7L0zWcp1sb6oh/x11MDTDN8D3/ohvdhHftMkvYF/NuxtZKtUk+B1Zq8mEI
bKBPAI+sHSAbI6uvvTen8puHlQkTtmhtoqZwietttiJxXp3SycZNbiSibpdVgRcEMluj1TY/lyQK
hrt56eftB2zWHAL8ekoinN4SCznSWYsSuPYELlTllyaRTfu0UGSzTn0XBuo8xdj4CtzReXwdXgWl
pyFWfvABZWJtdAtFeEALmi5ReqUoBFx+NThF1Qc7Tokm+Zryub4ZhzEgLAMiJ0H8t7W+XJ/+h7kz
a24byfL9V5mod/QACSQyMTHVERcgKYqiFluyJPsF4UXGvu/49PdHV8+0zXZZt+vpRld0lEsysRDI
POe/HcAeJcB1ECGvV12Xd6xEcamooeqCV/8+A36Z3mcy8y6dCtLX7opJvbc6OzM+FEgGAH7mSjJD
FFolDng6qPz9cBgzJsC0w7wZi6jVTy4pFf2jnmJTP3dd44l0I1VjUKyEpTTGe3da0znyDSGUTZUT
tkXghXYubrpVz8tXJ0y9/Eub4M/c6pRBnG+XPJ49IjRk1d4xtVxm87YcySu+8BJDVHcu7ydrsGm3
pwKB8UgK+DsuMervU9uMp72dxZlZbJy1ndvKz13XjRhsUNFR076kTbBQpFJYU/f005u0p0ScLrws
ytrHvDOqcVelRu9ddp03SL6x1ZvaTSPyefyQeRJ3nRtnXvehn7Jm3NWRWRiBlw0kcTRR6AYN0o7+
uKSpE/GVqAR7awdvFLT12NBhNS4BSY/D6ngay38THqtINBdTOOu3jS2WvvN7ua717ZLnud8y7dbH
5hgNNhPzdFrtlklTvmg6lmmfmrO7Fe7qGH7sDcrv+oki2u+HfureKGtS8deRiT16u2amGW/ciUyv
yo86RqfsV7eQnxbmPyapb1eGFx6YMu64TtDla2rQYS2mcTGvPMYXSkhLHXq2l/SjtybxZilJP7mt
RNduE6NZB6QCRmhc0rHZfWACj7M0at6WgNQw+5099sgqxymO6ksvPu1R3LLeIrS4qpKAjbAuHiXM
lLlL47jsN7Uhk2k7zvhzwDIMbKOriq3kRqeTCQ6ULNkN9obhMg8Tt/QHGQ6HygS/u/ZE1ItLiu78
g07jarops6k79I0q83ijl2UOpGT1AGGMwg+kudCRRAVLapK22XXfmx4OCeJ1pstc6Tio14VxO5ia
zH2iWju/bnq7y6/bcOiuhrqu0o+inXW2rXTWPoCl2NvCsCnFOB9XXy6rctogn53pUZKx89IK1zT9
mFSZhCeZasfPJ1XsbIapD0FDw1oFGr5+ZOKjniEtWDw7atJ2DvIBICQgO8qbA4xcS+RbMU9ws2Qi
D2r0XyjPic0R15VX9qCGvbF6xUFNo4yf52ls1uPqsOO9I72mEsfCTYakC3p7rJOrSqMOIxlwnjem
m7LGhaNzK5jMuRkrNafEIYRMoC6pLNQbK7bBZMKOZt93meh4WNPQmFHNNvm6yWDSKRXCHm/c57Bk
4sylyMAR/ZDICf1S9WBr7Gd0L0ycnE2EFGvPGndtaK/q7+HcRHucSDOg+J2YhHrjDIRMBVq39XRb
QIl+clba2w9lJPv4Ka4iLHNZX9c5asDCeSiER4vDEGI6gYxJKQBBTIRkARzrpzgB+gBo7nZZNyyW
z0Ixh4m/AkjLTabcOM6vlkmBnvi4zKwPbVeXdlCBr4y3Sx2t0xuzbgz1PIVNOdwOY+IlBx179DXb
Ygiz5HKM4tmKWXSF/JpNFLYfsiWainG7ejVZ2VnVrO+gDwokcCM4UzH7M/t8u5/TbuL1Fs2jsGN7
B9NjXRGxwG6iJUHnfjm5g3rH+zDlWy/uYzoXbZXzcdJDmb2fCiAZn0Z2cK4tQ7jlS516XrbJqrAV
D4ZYi/FmMXU63oQVc97eaHBV8Q1NGm7qzrbLr7LsPLWfrSg3A8chLvvIbhaxY0ezFNMmdNWs64BJ
WYh/g9VCAnM/km1kHlxymswrSWxOfqBimmsG95lzee3VoKy+W9sTaed13L6gGUniG7GGJaqi0MzK
PbHzhrjD9ajcKmCG0zrB3pRLvWP64tTu0KnVRQAnIodP5VR0BuMN115fGjk4yLOZFw1dhEv5uLFa
r05pYChqi5sB9C8LcEf03eCTpGKJK9MVktJd9ka5N5gFG38q68ybuSo37C+mKNHTppV1nW1z29bN
RjBPps/8pi2WeEc1ldMWOISnIZ3MT8O9mHVWbdI48eZD2CM5DnB5RJ7ckKNgdqSihwVsNERmFR3c
cbbXAEysdvaskxVce8M+5oOiWpmP3XNNN01RDvnOmQereVGJzHKDOslyeptptUSQfK2zIseNlcFv
9V0wFuyJTmDkrXfhilos82VGFqx+HFrmsBxPz9xcc+GJkzpBas12dStVks9PBlfjsTXQ8VXD7pRF
TZE/6nV0boZTf3IVGlU2s9GgdiUeagmj6HYprI7CrB3ITxghlgCbVABTIqfeN7vCKz8nC0s2yrxF
FeZL249GsxtI7qQ45DUHAGDWTNUeOq8a9K2M0zFiW9Tp+iWL4RI+pOlUZTsnckqDZrip7ZJJym6b
vHEobdgahKccuatZ2puXuHbkpP2e7OvlZlLOoB8sgLWE4S2g9/0njzDW7LE2hsq4qyLomjejlzYd
eQOLzkWgxoZUYkxvdZtfxgWsFQ+JU9u7VlHkuVumIA7NFf69SE7BCgNUFWSstSpRG1O6vb6aanig
I5WEdo/Z4DjdfZmnWXtQkT1Vl8bAWPUPtmnSo7vl7GLJqQpj8HMlJuNYmWRLvTGGbkiejZWpgoFH
FVBul6HQ7U3S9dhUCmmq8WHNESQG2uygaBI7LwmIaSOj/6zdrg4fbACiQJRMJ0jH9WCsDN9uNzap
hPnlVEf24lNrpGtgqbkf9ktVeva+BSOfLvLMXc1HK+6lPCQZPF5QmwX0/RY3sNnS4JXA9ID33SyN
XdMKMQS2W6SGzzt37dbdCY8qJeEWO9NCGN3sEsOCrXFLCJrFzxmQpv2lmWu5aWMlnX0/D966r53Z
MEsC2cQ0eH5mR0w6owOz0qO02q57lB2Z6C8qcobiaIJsq10u48G7nyaIlU0egfHhLUROdpeUZe5e
hVFeZveT5sZcLUJn3cEcGIgDWoG+nHnkyyrv0kEV0WFOWy97R1ELlARs6C5JA6ygC/Bmh4S1xAwG
XubaCEjucJd6A4untLfLEPOdAojV+8bFAG8Fnkd8ZbEtIHK64VIVU8uN7VVat3dzy02D8eRJYCS5
UN5yb3PbsUZ5Ms7Wd3AfoFsjb/LOW1d1lHRdxpUwQmBE3zXJnhMnEk6LCzN13foiS1Ujj2te4Zu2
xFL176dk8MDvsoHgj13PmOkl9q0JIBaGUiCZMvH7jkTctUX3oRgdLe4qQhM6sTsFtVr0b7NkNLtu
V29MA6+YpmyzFO1pHlzfuTeyDZ3y0sGHO+2bsh7sTTQudXkUHSkz/hxmpnXprLW0j0ZnWcYObrFP
NrmOPIrruulq4DG7SOyPs2L6+1W4Run8FlTZ6YHL47Bdv9iltKNPdVaZ+aVpY1G8NJNpaa5x+7f9
Q06UdPyuKqUzHy1cy8vXpZFpfUzGoVDbdZAaAMSDo/Yh6gY4kaTrEOk1vXM9mEU3Bf3CwM/LllNI
N8MqRBagaXfhuh3nJIsd9c5DkXyTj0z0fWdOWdRdt/1qlQfFuDoqAmDvEI+C1y9MdO+Uk34COTGA
n6Q26g6IkBIs6Eqe82ILmZSBNrCEnpqZ6VSJeEY72sFiGFbLa6KbFptDLU/3zqvp1SMf5Na77dSY
G8QEJCr5Mpx2xi9qAGzDAy6jy6byKEJMVrr83m5b0Q+BEwHft/6QOwQxTDbznRR4qLmxhTRQxdhR
E96IWPXTjvWTCMMxL5PxpU/nej5WqyrkE1WA68x+2qTDYQGQnJ+0Kurxlu06svcddYpfkFHT+Mzw
ieZNaQPQs9nCO95RFXvq0MUYBG6gNgp86kwtWOnfm4zWXDJv0pH9x2EwGu3jBxITmGadgVq0TfwW
dYMVbcaRWcpvUwSJbIiMxiBy0Rt16D2qGm9hHZQmNBQwV9g2Ve8n2PQcv9LQ/3YAZd0OL3TLEZgY
XanZf6QlWxPDd3sEEKkvWV771Y/yCpOGT7Z8PUW7GVcnM33K2XHj9xijQab9YWL2THNR0GskaTA1
xH5PB7rhWVqb1o5RYPw1pdt5LI+7OGVRlV2+Nb3n1Hlw/5r13jxP45G5Pc4dDfrWTt5qep5E/kX/
yXkWT0XUoRcmSu3YpUz6VW80rzsWy9fmyv9J2pMpztwGdN2iR85F3W3wEjRxlfRXxWRUBAh2SFvA
xMaUTH3lNeJu7kCJAmbhGmYANEvP8Wv90Uk29jOpzknc951HOZoB2hKjVbuKUaD5JsERco3yrgko
l6DtoNz05a+P9CdKJHEm0mqbbukc23Z3uOkbdd8vVThs6ihxHazXdGLA4LGRUxTOS7n/9SH/RKF4
Hu2TIq5iMRdy52oGWvRktmwbYK1XLujPPv1MulUzDq9TsSeRXRSfstZ6nHQdvqK1/rPPPtNWUiU3
RR2FcgfXRb3eLpfJkNt/7cPPo316y+rLanDlDrhri+oRjNUC3/hL9/w81yecITKkl7i7yDQ6ttQx
pO9m8/1rn356uL57XEVW20hruC90agTb9h4jGtfq/tcf/idP6Hmuj9vC1tRzyuMSK0986cqkmALT
XQRDebQoar8ekDLvcQjJ+i/NtjPPM35iHU2KwBO5Y5aofHKatrtJLdCZX1/Qt4/5ydt9nvCj0sV2
xyVydoX2YnAur1wmcFz+97JYvfvoUPjyX0rHKt2LpE4f0jV5sHjS5D7skiGmVYjiLaMNv8yjHdfC
7xUV0R9n95+f5/+KXqq7P86j+/t/8+fPVb20SRT3Z3/8+0NV8M9/n/7O//7Oj3/j7xcv1c3H4qU7
/6Uf/g6f+4/jbj72H3/4w5ayuF/eDC/t8valG/L+2+dzhqff/H/94X+8fPuUh6V++f23zwC7/enT
iNUqf/vHjy6//P4bJqD//P7T//Gj0+n//tv/KaMq/3j26y8fu/7334TzN5zrrq21BMU0nZP3b3o5
/cSy/uYqoVxPOq7kd04e/ZJJofHvvxnO32xHKnppITyaYUuK3/6jq4ZvP7P030wb4xeZKgh0+JH9
2/+c2A9fzD+/qP8oh+Kuggftfv/tm//tn8+RxuV9GtsqbM7RJHjzfKJUhZjMdhy1U6lAatDmVJ25
X9QDi9OFtnPzrghHeb90SSo3KVsLgkxPGoGAF/kSGWj0gjLWxcdmsW3lI4ubn6Ghp9tFjsaHPnFQ
YYopnp5aCnwA1T6dbhzIdX2VDz3Qt4McyfGtojU+Mx0qbn3PSAkLRj54ShAzFLt/my55HeQZrVEK
2dP6SmjzRFKixDtJDaR9EU4U5k9mYpTKX63BeUBmaGJhyeLwa5SZUUEMQjEvLIzD5AVmlyePy5I2
FZAttlBfnV4TMssYkOCdchc3ZHzmmG3CYUgJnzbndDPLTDuESYsKu1ZNSRUQKdU/OtDt86GeMtqk
rlNkEzZRJb0ebnuaomsjI1dJmeVYzeggNaJOfzLAWrdFbaf/XqYYX6SEseTSPboWaZN/8+M6iuEO
HYnrXiZmqW4zU01PYTh79Sur9I9OIT5dI/ogjNuCnrTsf0mJ8fISa5ywbttkGVXg0sIVh7Yaung/
RmuS3H33Gv3jaf3h6fzmZ/ju8bQQegt0gNDJjvSkdx6fWdKrhGEyfHJdr0VHaWf5c+mp4mNCc1rt
KY+r+OBVpWi2qnNFGQg39uDwFowv2xjV1hUIqQ3sCez6Pm01sSoxX1rTveD91lb1HEWLRzRjTtbN
nA3UYH1EzNmF7skUuiK/up/grDu0uMLF1UFX6bW2bzcnsRfhgvPBbufSAtvN49Qvi6i+9iwoBVQf
VvWknQWARo9Ee2xWZH/bdY0cK8gNRofTtE2yQASZWPohnGwayryF/NquarXbnanrFilU0mGTJp2r
3uetPS0HlbhjvTEIMLN2EpT6i1nE6nnh2coAEYGWUDQ7Y7zvaLf3w9oikmoSeqcLCfL+0utYHiYJ
BriZgMnBuYiUH4Elmg5ietkIEnRqprFWYklJo4otedsqHASIrwUUb52tFEUNuRN+1PRJ4Xeza4wb
hx5KXXhmIe/mEiT1kLgIjH175Rb4Ka3jpz4ao3LnjsQPBiv8urlRkh4skE5V4F83bfHRiqNlCoas
WKzANRCL+jAzYbHLl6wUb9fVchA55DFG1bmuhpuO+Xry6PYFyZQmUVeHDmciGjWU2t4V88MIgVk9
Z3iKba/41uvW6Hg153kA9FpPZGbaHFHJ58Vl2hrDQ5vLBE4u8hzwgzyzn9ZRdMSNtIOxBCKFGtvG
BQpwEmCK+HRVEB1oNpqpPzBRnlvhSm++p7oTCfqE2kbpQ/geMRR2qeeLGR2B9KcxDeExdIMaIWmX
SB3sMlNH5L9FuYkZjWlcxn2Wxptohai9SBuX0WqqpAEOyMwwy+1gpSYpalViPWbR2LxA/GUvsaPJ
sB4N9o6NURERdaijtrhshTHIINNd7ULszOu+R7FyJOBkZFxAa+ZBt6LaSUVZHuqkTa2dttPssJ7s
xcEJSXqy9TqfGO36UJhTj/utn15mJYanhLsoNjA6CD8lA7CrDUJeKND8lMob1BJEaJuLsb1zdbZo
ZgesZbmdyiWFQQL0jje9kPq2t1bns8s9fkpNVb2VcdSue9aVNkUthPI5QP80Ghdr1MakjDdDL4OQ
WRgayW6iASWTqq39VpTT/QIUi5jG1kUMRkucF0A92pMQcAzSSS9JtushUi5RwjRfc1YZNGFVOVmb
ppctOJUxW9vSFu2DFWfzixwmWwBQuN0loUJGdOFJ1UpI5SJ/4avMFFE3EeoAL0MbttULQU2bhlTH
N9AkyDZxqo0xCo/V6IJqyWfadTdBGTaKSn/SYsivDbg362pYa/0VAYlziwRreonXqm63BurVEslb
DgYeNad5V/mUl2vg2nb2jkza9lrV6/x1KFj5/Nkowue6GBuoqTJG1R9ZNWvVak3i3nO6+u2CX67y
eZOwSwgCmpfNktTqNjIzgdI+mugP814Z5U7D7XwuQYOfwAYA2U71YBa0hmBs7artnhkKY8hDyEqf
7Dt7Ha0dUnHvbahPerlSJYjA4T4GTndxzGYDv9G8C9kjTxC/E764q2Rqjyts4frIucwlcPJRH3uG
Dujh82kOXx8YTZMWyEIGye9MXaGPsXCrN2Y341qKm7lp915emDC/UcTw8gsSOdF4X4UCTiSIhx4x
72rCrh+awZKQ3IYgm04KT1LeFqNSDN3w1FWWLyvyW6et34ilnui9WQvGjS5FcrsqOdWBWxnR9ZxC
9Wxrkr4+ZBDaem8sefmSIM6ijYD2f9c2Ruj6ljZKEcSMn9j3ZQebzTyCtNxUUSo08sDOrm+8ZRzU
Bs1TYsJfL4sFFB2Bq01N5daH2KYg2DCGvYo2U5isxGbH2nycut56acNGf5GF5K72SxTf2lIYz/OY
ol9AXJ58TSNE0j7B0s1wSLrEIeycG4lAV3dI7ASdxxBY9ojIS1DcOKwBcqy2qxtHJMqaHoVIZsdm
tM0dUhl9jcy+xJIXwlZPcwPdaeWuI/wxdENkKp7HHpAsa/kQ15HxuU0957239v0tn6eeqrY1P5dh
CKjGgJCa2sdeUf/nQuPGzTtr6gOrNUcJMGA2i6+58V1AyGf6lCrDcAIXAWGyccZxqgLbRObni6qQ
zTZxHPsT/hIhGDOwTBRyC2KuxjD7W6anA+JHyJ9734Gqh4MrKvkIlZ4QbGZHbRAuMnsDpcjqX+dm
eCucSOd+CqESbpY44XtC1je9rxEG52iS1hiz0BSu8cbBC3KQM68XY7hiB0AVKfDdlHYEAc6LV0kC
AeL+zlqpKDceBsPPzEBBimhRLH1txqF8zsYo/ILcK+98F5nusx7RNftWydxt/BgFk6CEqtwveYyA
OtC4ih3fJvdHbPNsdh/WNnc/9tEQvS963jq/7HqMEWbWNf1OmqkZM1dkjWdk84Zp+4kmDRfUsRyf
izJ0n2ltVhpPJBnKWH1mhsz5VTZN9cR8qCSqKBJGs/pawBlZbGWduJl5zT5UtbI/SzWBLjI3JkRF
gsAl2qCubrJNkWdqPNZa5S07+xS3d5320ueRVqDElpOle1I44/hotFmIIG+MS6DoZsyZuxQOGYRt
hgMi6MJMlVvkhhnEuWzywRc1A5SP0p7JbVB9bvRXHprO+onZuaETzEZijG/xB3gjYq+pvJeowsXN
ZHRzs2+NteeJLB3QUnoObFHOHIzS6S3E1m4rrU/gn9GY+ibpiLIMPIpMyjO3YQzdcJE1qVgaf4C0
cGpOw4zWpyyhsDw0si6WkH0d3Vzsl9Ekp92ATIqvvsjaNfmUyDiGyoxyew6qCoH9Ma8tV9BtF0Kl
EbXjGBZ3hrtMuJMMigkR2KgBIP9zpGXphPSaLwbFV56g2V4QkGVHPXhGiBDP7Nb4i2hlbuyK0knV
XdYS4PKFbpXr0SERL842X1gaL009mh4mhnjOzAG2rvREIDxdJXCFoq03VTNzFTLRkPkBcfOLuujU
0CTvOm+NZb5J4SCHx3Vp1uodgEAhAMAzM3wY0kLaFgvDCtRDQSLaPcRP2jAQqUCO9wapsSuUD8HZ
um8ThjF5UZDEMxU44XuKbdQoOdsNBGoGwMUSWXXvFigjrwm62DVZICMDIbBlRk53bcRVXB7LpkUA
36lG9ZVfGzpTqY8hxdYMKWgb83ZoHJkFMMr29Kau4TLuRVdr97poI1jNxV7GR89YTV6/LHQQNqNK
Pmo9rUWALN+xn6YYSVUH3VYEpFXAB6kE7dK+hLV87tC9hls5eyM5Z0uiIWtDxNUEMLIdlrozHpiI
SHYGvPbqbuG1U4syrxfRMXVVZ7JQLivArZdNF4UlsG3VehLP8YpebdOizbX2Tezk61ZXq0TtI2M8
w9bUxGbQxElbbZXNzef5CpE31r3qaF2dZUWPUQAF3zZ9bsfbPkzHbAsnV8+bpDCc+pBCJSXb1Kuj
rxWCF+HHuvQQwpdd+9aURbIyrE0WYuugMlh9Rjn3d2gMObPqKkWg5rB3q5ALMcaEZmFyKIabMEaW
L/Ewvp0sOXwWqWd/Wel+o2fDbJLnvG6jN1FVhhmiyDHDO2J/E0KM8/RFmKNI78LKYcGWUDONzyM+
LFx6NWwL12L7BmnvXloeCfg7g0k6UHLriBibDBS/Npec/lvLFjIHV8a72SGBhsQFCt1lBU338zFx
FSbMbnqjq6pLfUbGm+Ii7nCZBAY9b+JPZinRr6oMa6MXRQ9m6xbvV+ol1/fYITDvpLWd75rYwFCU
x9H6aVWpjvx6jvPGr7oQNGE054RUUpnqz02oojehm8zhJq1X9lS3zQq6M88mISphLHnIK2LN/R/m
738LMrtOPmNCrL7254DYDxjabf1SItt9eemvP9bnv/n/IXR2ogX+HDvzP5ZR/vHLSxd/j5+d/s4f
AJongMlIqoAGwoBgIjH/HwBNA4QJrR1XOViShHuaCfcPAE24f2MMnDA9CSFPYXlKi/8HfibMv0nl
eB6AnJSeyTTffwc9+4FiUaB5nsfHS0dZCEnd07l9j10XEYhLbHjJfk0rZ9ehLbuIYhtcZCWWOrKz
1zIIf4SxlaPIeyK9RirgQotRlGfHK9HNdGNZRnvQiTlwrA5X0xgXSOzG9HrRsXkUef5altCPkM8f
BwVrtE5CGuqJ8+B3mrRpoM+J9n0jjWOXZ/EGbNn2Df71j5fgB9j4e7wHyPM7yurboRzwHjBNB8u/
+y85ZiP1S+2KZI82JD16qDk3MYAXGAExr6fhUIy5VN3Ft39jkZheceyfHV5zkVhWIVItgFWPb/TH
r1NmDnQvZsl9hpTBn3Ar7fpqNe5E3BnU1lW7+hr52U2a6OZTaevu4rsn/ydw1xmorzgBwC7JSDCH
NEz+/4wjylAqIpm0mn2Ia3u/ZLN4N3RG8iFDKr6JlwTXTNjGzlUtGnwwzXCBfEr2AZZwNwnGvrPu
lTvMF9oapmdslHjAfn2CP1KKf5yfEKDEjgDrtMyz80sqCSCfm82+0THynqLETyxnd6/zcd72UWm8
gv9ZJ8Ltn/DftwNqwHELMFyDnp9w8O9fMMYy6n7sh25vrBzWd6wBHx5X5uqtya7zNq6a9C2a1U1m
xuG2YDY3q/OgluNcZVm//fXVfyOevz8b6YCRf1twmOMD5HR2NsWgKtCiMAOpQMbssy96lT8q0R0a
gezIt9s4PY61Vz0nQ/3FBZG/6CZ33XZ0xilqGR2/tdfQ/OBUosWmCtffMpI3cR6jfqgvW4Ipaz+q
FWXs3Fu68tE3I59ifTkWZWNcEhCED1BQ+uzCsQqvlVWYrwTWfguPOL9ETzgW3/LpPTx/A+se1C6B
JdsDE5JYsZYI6Td9X8/v8tbFQ6qIs2FOdGqiwba8GzOvs12TF9GxHZzuIgtlf4lVrvs0WtK4g4jO
73M5mB9mb3H3y5jm92lm1e8Zexxeqm5Iv9hUKDhTe/FxWA0v8mdUnlRIYrQfna6jsuvKtcNON45b
ZIb5K7Tgj1wsdQVfqIf/yrVc20KseJYaYwAdZtqI8z2luIPhzclAv2A3fv3cnL81HMWCrTEFc708
5xsF9P1DrGWmBmDLfI9njJoq5skJ++5ybFf5QqP4Wjzb2Xp9uihgc22dFjIy9sQZia3AJeO15XBI
sKPrrEoOnNiM+WUeX1kOzrajP47EMmmz17INn6sdillQSSPU2E9jFF3nXjm/S10zv1+NpjsMdpLf
F1acvP313TxfpE+XZ7nI71mGWILOk0hsGAoz78ti3zt99AlCSeutyhreRJINLCI+Y9d+XLy5fp/1
OS9RK43XvtCf3WHJSSgbUs9lpzhblSZXpaOZ1fu2Ivw6kSaddTeUCVixLMJXQkN/ejBcGY7HomOa
55uSKNzMFfFpCnMSST8z2HRDlZdXXuQ0D7++tT/7Pl3tnqoieEXvPM2y1BAjDakK7PRteG2Jzroe
iHs5AKfpg2Nn5RVuU/cVJcfPvk/c00SHQNVxmad39Dv+v9FZvsrJrfcJtNoFs06TtzFsYhPMBGhf
p+vCd5hMYkYO3sJC+znOpb/wHCs2XiU1zIM6D3lbO02Ijpb13onhTSIBizaBvmxpO94UkYGgmaSI
1/a2n32vMHWCldZzSb8+20y0rWgoOh6iKHW8m5AYaCT5oiniTeKG6SuF1ekmni3rFmyygr/TrqJa
/fEm11SKOpt0tW/Ys26Son03dq/u1j85iDgVqBb7NhyhOKsOCs9u5VrEPD7RzLwXqzboTIl3eG2u
90/unDB5/4TlOFzV+Z3LuxU/oTHV+9ltnMcMaSSdZH3q4jKwuFeejdMWcHbnBGsKtSV8PKXZ2UW1
1ZSN89y3e7hXcVHE3ikrBb0u+TS6uGLMsnEXDtWYBJPhIhH430bo7o+DfF8N/+x+QrN68nSxyjoP
8TdSlsJ+Lts9AmZj047OJyOd5u2vD/KTzYmNQrNjeC5qg/MnA798TGhL1O5rQ+X3TsIB+mRSFxXN
DIRa33/+9fG+qYXObihj+njhqaTYFc9VgxUoJqEuRUXQOVxi4IxKwq6pilfb6auxCFYjW+/IbQKj
NdIw2oSVTo6LaEsgapiO9LJi7bouw6T7NLjt8IkFa8SEPIX2bsLpfgydvn7/65P+yROH+cEBEhQe
GWbnsarr5DSZKHFQwCU7O2WX4fUyde6+lKHxSlrjT5ZD9BaQCxzMplM9K0mqeMFFtNTVnsCEuNwV
bpoesSySqgBU/2ZgWtClsIkqCeRQSSwwRfTv7zc2R0dGAKLBQ0cn/v16jHNXTYYiiL7AaodalivE
jOrdDknlvSKR+sm7Zbu8xCeRhlL/0lnSH7unWqXYO5SMh7m0u0NHZGXia0JQHiPRqXQDfNYdjObV
becnex1GXI9FH3XBv+7hHtAWLnFV7BtsdTfhStHAIOPuEPVTsuuyZoLy8KLXipefvG3sccwm4o1m
Pz9voFbSWAjOCIu90ZfOI4yNcQfR2jxoHL771C1e29m+STDP3zY6WdtjioVAPnG28EdkgBfkGjA3
3raZIT8vIzxNmhjxVzYB9Y4NEVsM6QXTOyjJ8M4rJ6/z46QaRz/CHfq1dpBnT6mgC2hLkGSj7k+W
eGxE/5e6M1mOHMmy7BehBPOwBWCzGY2zk9xAnKQT86QKKIav72Mh1S0VIS2VlcvahERIpjuNMIXq
0/fuPdexc2r/0hmAifHeMqjy+8DaWFmv9i2Mp2d2lu7Xv/0e2jTrfedWoOjGP18OjDhysBu93Zud
BoOkq1wr9vpEIyfHUP8C9Pj/eedvBQEr0+S74u759/cAlVHnL2ZJcetq4HSMad2uQpMoHehF/Nu/
FtIWXgHDJ8uEzs7ff9Si94S8mUu1/6vjIXVvJoMWUq6dZMW/qLb+ykn8+4KwudrRZqDScS1Kvb//
LMJZSUWeEw6VmXlcOLjWRL8AC4YhKv2jGczVAfnltOt1wIxehePiu984AKonqU3MdirW2f3CTOc8
eF39Yq+zoTZ8JQgfWq39/O8fjHkrgv7xaTl7qbR1Ewqs8U96e2/TzV4yGiL11KSnDp3Mb3JVtHMn
54xZJUOtz1HPxPPggPrHKppoUSvM9SH1sv5arHYaZYY+PIiWkTbBdvljW40qztxBHt1c+Q+T38w7
jBljDLikPk1YQsP//lf4hxT8dsfkgklle1Py3eRT//hyDeIBqer9Zg+LAoTI2KLJKmDSh06lc7Fn
+7nTmowOBhIlBNPG51IV6+FffAge2t+eJE0LDhSMtY6jB6bDV387d/5Lme037dLlqdHuvQHHPSiV
nrHyBAnEwHoACrfQxqvH7oRUanr1itJzQgerUOzMWf4DJPoV9zheW9pxw9PIeI6XoRjitGznvU9I
T8SIzT3ZQ3VVjYi1Ne9CmTo7bXI+JxhBSaZONG8YjKjHPkt/N0v2gq2S5QUsLK2DXR4U+MG1El8N
RJzIKk96g2Gt9CIcInEedHvVZxs7a66dIc6pW+xkt7zocx2p4IPEslir5L4pi4dlUifwbuuhRfuO
EvEd2X2sgvUK5gUhn9u4B79AEXCbnTEePKyif8XyEnYTM3THPwNcIINZHAZsUlZhboah3xZpBRyp
/jMm2oagt50tiwOGsI3jqXcLW6KfcxzTvIAVRP+mjIZC22g+09uq1PawU06zU+/1CYKADYRMBgqZ
RzFYkbSdD1iH9ANWAC86fpzmniFZWFLPAKcowzaTd/lgpPtm1c6Lkz3aAnl0UzXvTQE0ZizYf5NP
y+sflgV5ohO80dKIO1Pfes65HJJvhkY8xPS5X9Qhs827zlu3Rn9NU/OkfPGO/zaU7khrqsKBS0Ab
6ktwiHlk4LdJ0mQzrstJaHMZr/BfpsE5dk23y/vHiSQc3XlT7re92oqJtnNl3L8Vy7fd3jTitKYj
tzOPWNn/+OPPalrHUTL8X9DsZ+muEtibfOfgFYRxNPKEmzRFLOW/AvGqw4AW7zqJi1nBsEva8mj0
xiN60b1X5f1Gtemz2btbVnHIRCe09IZwvj5pYCDgNi3xJclFXavRfcEcjQexeBkh3A11FwOuOdTr
upWu8TWk1RbFiB8bc3LnCSSC0n3pSvltZjCxUKui00ttomwzhB3FZq7lu8a4LcCzjZRD/0BxcMf8
kfI00XZ2dyfFaUISwDQgCsBVawVh4ohjMwtbm7R2mLYBrLmndHAv1hyETTvNkD+IKBEVRCcufCp4
8UjMZm755M+aE2oVRmKmRXFZzkC7LIQ+GOYtS7zbZfvFLOKiuuzUkEA4VAFkHbM+4bO6OC1m+7TG
nGQAnGKbfCnW/kmf6gcjkF+r0e9W7hrRkDCTw84qjA061ll85UZ5Ytgad6qAV43IEh8xr0lezLsl
Z8wqsQ8H8tPi2AhzuydGMfuRvjwkrRFaWvudKfdsJiKuBQ9hzmNdoWhSyo4qxL74ks7ZqMDzJAeS
JkTE7ECcVJFtK2u42K75EjSEl7TOMxh6K1QNQMnbDhL0/B3mrgD/YKEHaDgVYWAxaO+mQ6v7SItR
INmMxOnJ6mP2uPIAyZ87oVkIRz8PQr/oJ/QRqnu3lmyod7hFLXxtM21Hbovd2G9F0l3QYrybDeaD
qtg02McAKT3CZ0Wt4hY++i4E0am1ke5NYSVbgC6QNsChsRqCMiwH132qoM7CIWjvatF9Kn2qXn0J
EolksV4PfoN5O9tifOxl+0A30/UGLcKzCLUCYyMfz9s11hyWzXBuFmbXWA2jVBvTK9AG6CWl/V1r
xnOwjndOxgfu0v3q7Mf+RkhoyjZeZRpyTwzBWz7o5bfRFkiU1ZsMtL0c54dlGLZd7b2RLholgRMm
S/uFZELs23QloMwD+IXt3vnlrJ5xWEw76XY+9DQhqms1k8AbwEyMyhqiSmjVTrJB2CKfUyVApwM6
MK9FSgUfEQDXr5FYad/ukEW2n05WFVrcMkiNMfhOvPo2Aqe18I5JUHovhj2gMxlvcBa7DdC+zfsE
2+Zm7o1kiHBjV085xN9v/DcWVUpRqT+eXB/XsvnRjdaMJeY+BL4GuqQyAB/kpiZd1XH9rc9COzgF
4ssBBOZdZWrrBqV49+ys4jtIeEOsLtD39JZlHdoMol54RSs3tKrMPZiBVGCMtHXcVcaKCoFt9oq3
qdqb2tLBy2kS7blvl/wNLRKw21bP3X0GBuXHQZiw8YOBzVAv82XA8VoFz3lvJdemkhWlC6nhG5Rh
kAS6oXO2QyedFeM14qxi7JCQJp4aLsgI2eDdMVG/A8TO+lbBrohmUAqynYGUrPzwcHDq5V3Mdn5A
naERDUEbaTcmVlaFOJId8JSyeOQGVw3059U7ZXT9xcB6PjB/ss5VXXWvQHLA+DjjcHGbIIG8ig2H
72jKftd28oRv8xXFY32zkaCj3Zq237phoRnzVQKQgtZZBZCtELDgiw9kYMXQoNttpus3w3lexuZq
2pGPTPBe6xt5BjwhfuVueQP6JUAjhgTPuNXo26a2AUABj8MT1w7+u2tr4rCSQUcotst5Oqk34pnK
0K21DOmD810I5WyTYbb2tYvzlYvCkz23v71hqPcNl4KnQZXi2Sk8zJ4IT1H5tLMVAldWd/Wo2ygY
dGQV0nA5zkRvfnJ9lg+ZVUIjVHZ5ZKpjHtLeLV4MzdA2YE/EWU+yDW7w5zVRWG2BIxwZ3YkGmfJU
wfUz19A1oDe0gY9KRKIhiyAJ9DwkN8izrRiLZYsXC3GKfxMdpBmTTchkahw3gz53iOa8itu8v+hD
EvkBLn3uMzsDWfHn3Ocl126beI4mW6NyThz4AxmwW7SYcQkR+zyuPWpq8u8uGYodWHE5SIjUBdKJ
ZnrxsKXryNhtsisBTo+hoRz/Q00FdXvjjzHG51FGrHHjUFMEorRVlvbqL3/Rw9dfYl663Tznxp+8
z5qfJHXSF1Rs7efaPySahxZxoIjeQc9Ot0lnF9d5Tbqz18BYY8PA0R7R9IVu4fb8tzfleIdrNhdI
jXfo/fXPTuTzHhDcfJyokR+lXaWUQ5q5UdXUHJZuXo+2Qv0RCIcb0dQZ1I6DMv+4Yw0LkEEc4FR0
GE5j/pK6xcBUg8t1o6INa0CrSF9OpWdPWbiguQQH0nYjNUnvvSSTNv6yS1oOaeM6auMgEgNR3ulq
Pw/m8uXDiJXROnOxLSfi+Mh1IW00rAn3xd+xWJhbfLtGFWXPD00SrL/G3DT2TjOb8eyNqrvPrQam
3whA8tMoFsL9CMLeFLmqX7uM03AGABL1AI7x46v15kJORBnp0wToRSGH3WVNXmwSiuy9zb326ASJ
fNaczBFh72D9YBGb3b3TWJkWLZkCnlfWiY07byg5zeXqNaEzQenecjUOznMd1Ft9XKmiUaY/O11A
qcT3XB748sx+246d2qVlXX+79GufFIbOT9n8zCCg0RPb1R/GVNYGFARKwvPABhkHhe08SIvNd4YT
GWWr1oJZ1L2n3qiD04CxIvRStyn5FIrNPLP65LerZHAduqI5TiTJH0GCaEnoQcx7c6d6vhj14CJO
zE4Oyq59Tbhg1BhWubUEBzW+7Bt2UPQ7Xttx62nmiJXC5nd1zDGeYehtjdq1D/0y3E4QrpMfE4KS
EgPR5D7lcgzKN3zoFMueOewNe6o3LPyuDvth+eNo3XjR5so+LNXSvTvcSnYMt4sH4qzFTvpe91SZ
zrSpPS37xvG8vnZTUW36vtkNplk9jJ79KgUSP12bsHlMt/owM2fYRBnIIImnoeA3TZgwvNuVbV9G
30mPtTW60DjKqQtnc8kOzmLpE2ooyygibbWGU2eL/LmpGzgpUEfL861auCI0F+0RLbxjbvgDUObS
WfElZFX6sNpFHllidEEvtZxsDuAxPpKTP5uTd8M4W/OzaHGCgFpXG99BT+CZ3Z1mKyBmIEwZejb5
4D+tXkteOPOtBDy22/nPGQm4D+2AoDvqgNbmu2kwaFRIz/qT6SLd2qB/9bhZ+vzBNZwsruqsB2sF
mYhKI+gOjkOJwtOvzrau7Rcmz58WrcfDDFmXYQ6Q4J2bTIGIMyWqswLs+Z0lPQFN0BfSNUag3DEO
n+jUxamXm5uZOigCONn8VNpo3HVu5ryooLkpvQ2VnlUFH4NSCCAUQCU1xnJ0OxewnDs+qLQz9ysy
soMJjyGcW2JOl8D3whQVz123WLelPa4nUfNrarKlUzZ3rsENyRBhYlu/gSL4pHVVsE41SYiJb+ll
PBFEzD7r1I+4/xDeORkITbvr1xMb1h8cKM1mpVo5ySbt922hmt+gVFjwMJo74CuHYQgCkDW9OqfU
nNw5rQr1HyhDevbQzWbQfx1K6IIMg19QFbibrKPxBgtdI/vBezU6Y418cpyIp6/0Icx0zzrkMya6
pa3LqEEduCfYldRwNQ3xjUG3h0MRxCSqwzmiRDCnCdqLsgKXwtNE7u1w7msM8SO4IdkTiop6V+DD
uKxDgRRZOarZ9p6yrlCtrEernNY7rcO8o0/BQFPaCx5Fl8gngTRjiEoTQGeLch+V3uIfWPstphwB
FHwSyetc0NLWJmjuUd56LcJXHpH0gCw7ZjHGXu6KvSemdGOVb5x+7OLwyoxn2yiJe5cLF1cGpjQR
DIKfLql0DwYP+YiS9refmQKA3+BvTbSte6NpFeDZHgKpJnTxSIHz42p1+6HWhntIJn6NySzePRF8
0lZQ0eKxBxrsv1OJNr0WxkcCf+/eYl/YwNlaH71yeNWgr2wLU8sfMnz2ZBQgyt9h8p7D2sS2YYzu
FBPVk1CE0GMVwVBfdFcGG9sd+k3S1+LkI30H9lwF2zRBHCwLcbC55F3oR+2gr5klWMXFAKm6pr+E
Dyl0qWkBWPVztWTcG+TQHblXLtEMBPYcWDXuNUMNcZ/Yn2Ne3mo7oHiByT8oNjcNETDveeO6R264
dmwIN9kX/trG/Zr5G62Q2hZWI20Ftw7YDGa5MSFSUWiKC3mSImzE8BroiouK5YxH4qy7JdSNxI8M
IweOa7g5vPgbVSS3NfelWGrAFJ3WF1nogc7gdTOCSJZpsGlI27gU1ZBFxtqqnao1nD65hZ9I1d6l
8Of6imW7++oI4Nt5zfw0ttjDjWLVt9mY17/GKVW7abaBgbbTcw9wm3l/57wClCsvIk2njSyn8pJq
QYBTaJ/bzUJaT6cfzGrS78QIlTdr23Fv9LghhtrP4x7myXHlkvc15Za+HdxCRmmPmjUY/fnFtpcg
4vljx+rs7IjeZ9w0mfWRc1mNZwuNbzVMrHAjEXSH272owRAVTs6paFS0IBCrN3fBRGhTKRyiIqee
6PXW8g4Ayb8MmQ+vQ9Lbe3Z0dUwE6HSjMMqNPTrpJ8keN+F6A43atMpXejXjb6FhjcGOn7+ZSg/t
3mkghPvWaZgS0Ms+lbnpBOqoKWLF93lDW7m1QZMBFJV8d0SwEBmhmh878PIYlp5kQ9llI5P2XN/r
psjuArhmsFg4dHVYhhstG/sjvJ8mzFSitp7R6jFfWQUIRxOU4IMRBpO/s3imtIgMbHO6olCS2Hry
0tk4BdT2klwYQ+ExxEsjtvVUFpEFO/hxLqsULil74YTEftMhlIqwdyaRyx0mLqq6vbjlPG9K3efO
HORlszWGvt9qaM22msArgLVnpNM2FaW6LFWf33uuck+068V2ca2VdeoecTH6EMpBVV2N3DGuDRXg
XqOqO/jlOEbLYCVb2afpY8WdKeQHTPEAcQ8EViOgFc/+vtIwa8x6R68DTHzoJ+u5avNPfdHduwoy
+UO9FneqocBX2vpt92QLenV58fMmCEF2mz9tpjIAj83ygNOo2pp0S9+sfNFOYJlXM1zmkeAC3R1f
EmU2554xYJw5zd2g1AeyCJhmUv/VlKW6gviqYkioWmh27hBBzJ32lSEr7rJD+dApAgYqdABkhRi/
7QoEXQjqiIwWRSpNP/XJTofgy9s+l5vMhkwzGWaxqYr8qwR2c+4lo6uoLVbvhgXPQ0Cyy84BkfCt
qK22AwK3g2F2BY6YFme3yZ7r6RQr8PcYFUd93dsftipRx9eVtkkMs37RpExOPtCRbZm4S5Quhsug
N8EBMqfLFfXgp592C37YHHYgAC0sph2E0LEw9hhw7OfR4crb1G4XG/TOabfUBcYXt/I4Por1A2cD
1P4O70pq5+lLGwRnoxxpSpOXs5vkPNwRR9C81M3QcKCQy6w6qzxOyKJo6CyY1CDmPrsqAUA6yQN2
GnfXBkr8HsZ02Ohivmurfo60hsXtjEH34GKl+tKr/tW0p+asiA+O8mUW2OPm/BjUxDIVnvTi0gUQ
tJ1dOZ5F0sqnpcRIN9bcH7FEEpkQdnNenqxkKaM0zX7IMHFwvcM7xnlFHPWianLjGbHRC+vm7WBl
5lbHx4kpp9i3RqPI3WOkYWpWEKajpMtWjOXedOz1Z6YiPWuJZ2ymNblouTU84Uyj07bSvKkhC8TS
8NpvK0nxW/UkSLkrb16Q+diRPTQi98j/Z8Sd7I6/vHyedg62g7HM+rshnWgbV/MHkeh/MFEBDRAM
FCZHLFudeIpdME31cVYtln5in9QfBh9GE2m4Bl6KYMl+VX4hvp3+pxAed02n1fekSomY1lsdeeA/
3tO2JxrBcscjvhD7iH9J3eNq5wiZ3GbYmEkg90lh+LQ7h9Td6WA0QZRzl++ytKWV50Kcn9i8knSt
9vnQFE+crnNkdg1ifrDbUdKVcxtant1uq3bgTSpB35W0jyUFY1t2H0k9zfTWhoROVIkBAzogj9VY
jpYXfArbNI5iCpJdWfWMDRB9XpdmDogNKHS8TEF6ntoKMpyNQXIr8r7UuaGLbNpm3DCMkDJa4xx1
uha2/CJKtXH7Fp2RYy92FRmp0FM+UA9AXGJRojpGhSTjlqxswRXkmZZxs20ZWh4gtd1njmcRr0EJ
nq0MdOylZKpTrj1ZI2t5QD6qc3D43St5qtjXKWbnFE9SUVqRWZFE4Q4AdUPHIK+QZnVmbMY8f6Rn
xXAYz8PQLZSDnoddyw9mN7aI1yZ9qam2/JjpLvFlsjNIPr6bE6CZZrbirCD7wkCUG7l9efHG/Ldq
wOHadj7smT3lWyPQNj0G5ZCUGNoTfTCeJitI9tVk34upFXRpBOVnZnYvurLbqNdn0oWSMQcLDUzu
F3PyPKoxmWxa3e1/JrQ+v1uOx4dCUws994L0J1qgOwOj5gXKh/nWuB4emJRKG3hZbRZ/ujQ1dl5i
f0ChqzdT0JjhiIfgYOhldfA04wS84Vcj/ebg1bIjqWJ8aQ364pVtqT00Nhk7vb1u6sAf3pUL23a3
JDdzNJ7nCqGq7ewmL3GeaJuWMWmz/c7qqhE/qSiPYByXbWba2Qe9/pRMHpHRWZaqY8qRyI0XSKZs
+DDvNNX7hOhgrHep+I4jq/REZdDucekFe2mnWiQG1z7W9apTww7WCy0FWsx+a55E5sqLo2bvPghS
ZvcTSY4CvtgQjbS0t67kleU6ZW7Tah4eVsiS9/NigYfN6Og4qRhvtZhzkrOyKdpKa/xdMs0jjCOY
bT+ceYZP+mCBJNOX1P3OEbZB65O5uG9M0O6eYMg0UDccsQ7JC4c1wzs/8U6kadx8QIbm7UezrA/w
a02iTaDhY7mTyRtM4/ZQeEo/+G1qvBr0mLaYyBR0bQIz2FrVyhUZVdKHSBCbF2TxbA09mIlQHqAM
k9gCRa3xil/ATsSTIez+Lh0FNXdVTCvWOnayNgxWAovCIC2ZlaRFk/9OW2BpkXBxRcWLn84XF0EE
0RXV/DVkwB/dPqt25XIbSCXtOl1XTRMPbVKapyppumf4cSXVRENqhcYkATT2LTPJnUClp8Uwkte2
BsxP1tIwvqe8EucCFO6nXrstEQbuXNyrJaMjr2P2d8/10FAE+H1bnKU/IHgs+9HPYhIyzF92rvof
OZZiiBZDNSdwBBzMc+H5WogDOblvQCVy9HLjPuuAU/qL8BqNbNDJcfd9r3vfS46ZAtpB/5Mu5PGc
qMPcPZkjnKuzZmRJBJVS6ZFTiubUkUVAp0hq/bNGgNkrtuvhSydujW5hkhY+exhymYmt6mOUuoqh
6/Jxx0LLzyk+16fS9qzXKij7H9u29Q++ZBhFZh6IzWRqECOzoutixCopFFCX/KVQWhqSLXTm/lZy
paN/X5r7JLPMp64CnQQz34JWX+dLE6Zma18yWSNbAI8nqZdsmuRxBigSxn46vzSrj3aeGEIsG/Zf
n8sCXhPJDnDClgKzf4fkcQPKlYp/dgM7HlmG/CaGF1wtpE4XDNeC9kiQJftl9uaXNjErfTfVS3As
8K31oemOZX9JGw/3LdrYXD4VTI73aUL+4s6rUczkSmXySRVdaWztugDUVDDfByNtwTnUm7Q8kNOV
5dHAANaKsSUKvPU15MQlCWw6GyZvfTIWloilZNrKgZChnweMAVvRT+qTN8nqCQvnsOvGenY2gzfy
QCCx8UgN5LlYvp0O7iarFK4D2gkqi1qi4ikZXY0Ax+luRIm3Vk+0NNI32vDcoAOts2HXTvpHKz15
pH9ebIO6qF6B3ygix+BUMg9th13SLMOXnMbhzljm5eg6xZifApQ/dzRk+etLiWhsvYlX/CFgnXKj
Ty5zy8IEuGWjyQ7G7t1tqEyCokgvZD8iZ+5VsfcTPIngBJb0E+4CkNSlkDJUpk+DVrg0ngCScEHa
YGg1sfkiQ2iZMS7tE3xHwodzifkzHvKR1QhkDcmK9PlXYSX5eaQ1/kpHICetIO8Em0Ul599t4PTP
xdQMXwXGUo8WnaX91shFeXNaq3+mq4lz0FpaN879ErYRZpfpReiW+NUHNCyga/uv3BncO88Cuceo
P7i0wqU+6Ak54JBvNAaKkv0KBQ31OGgQhKNVR3whERWoq6VjRjruWbZXNlKQJtpQRzPN2TIqxgo5
u2UsKUTlLmF4MFq+le5GsJBvXVXCUYHdUD3RwWJlCZCCrz4dehjjvcUX0RcOQwkoH3yZZdGdVI5T
w1pI/HpE78e5SzO4vuYYHeJe+cDiq6C6x4KekBKd0FcNNRjdXyvfNw1Qcig3iNmW7IhY0Xm1+ppF
wCj0vTIH99u1suIMFcCkDblMbA/6gAB+ILOzDitu5ozVF0ItmTHovDxVe5Pq4qq0R7KgnOAZuzlL
3gtYgVpHIGTYwDLFSGePKP9U4cA4aEwfKSBBP/WeHtX0Am6l2Oto3a4WA4OnNEfHUU0sXI6F5JJ5
bvW0ELjwXAZ+Jo+5I71vLjtTHbdq4N3IB9woFASrhl9Ba6nMBqSdO+rotNi2dmK20Uof8Q1UhEmd
1XamPJDUkD1yFPVu7ONyLw7uMhZ74XspShTeD4AOjDg+oM+wvpleAdvn7Vwc6M5tV7HrgkF/YzrF
4/QMc2muk/QXig6sqBudiVGx/UvDNCKG/MGO3pqbNlFs9wDEWcKgTHm/CXkZ+zv/5vhpFllub7pG
h0t2AzjAKKFKkW+KmsWA/farsgLawlNgiqfBwgQeFkkxbIvbztxwAEDkneezDjEnCpq2e2zyZmZy
ZAzzhqKeE6h0+Z/pOOs7s2iWi6v7gmeABeReeoDtPspKVDlXyMyliUpf/dah4kua62rYtU3GZUjU
tQvDheiW6poRvbXrh7496FrXHoJW04/DCqv2dsh1bsQXTJPbE9LaOuTusZ+vJXv7BL34WjkueyRe
c/Y5GORsInqvWa9cKfVdVSDscVItexSs72s/l8llwqlI3Lmj9lpqMCyD6S6iul15SIuZ18PJU61c
Yq9p6LQ2mp9ox6XWYTm1LQvOVI5lR2opSG0ymbnGTdlTbOt0SXcZ4xoUOONKyKdVspM0HhgEJqYV
Tpdh7J9n4seyuBFucFWdUjHPwd0nfaBFpVWLPp5EK5iISOfYMk9gYu+jMDWNznm2Wd3wm7U6pS5r
nd8VBwpVsrH2+y6dLkWNaOrMKJQja3Dxm5BnqoBYNMU+mAtrPxazg0LJYakoJrTY0Jl8IOzivNCz
ZXohY96lbhQcUo5vobW1luqJQgswL2UPi3coAmaUWeebWTR5FQcm1aF54ho/XonOBT7cZYgiMilx
dBWzcU+Pivws+CAQYLCSo5iING3GDdPN2nEcJ3mkNcFv42QWxCNa49p+rnpKQOJw2OMV2//DyOVI
0aKepX6C+EaU5krAAtSEiR7bZp6NXLugPGgr7iwdk/aiB1j0lyju33JcP/9rSOH/zJT9vwhlaNiI
gP+fD+GGSvwbzPD8R0Knb/+rG/uvP/GfPMPgP2zH4ZW38OvcLCUoNqe/eIam9x8ErUJps/ArgOW1
UJb+X56h6WO6Nkw7QOmIO8S7+Tzlf/IMLR2Dt69bAdJE7+Za+3cM2diG/i6x9g0Uu/Q5+JA3A7FF
q+vvQkdJr4+rIy59v5Bl5LrpsWybcQPcQXszyEO0F1WdmcgOm6GljW31H32tDomr9r1ESeNw5dg5
JUFgAtiKBSybv4OuoJLzU2+NJsdXeSbB+FENiMY6e7hTev58g/BfNUKkvMECN+59+731pWoTrdhU
bZN6uBc5GsKh+Ejt4BYSYt5mX+P8SlsKlZLlkJlliddkghHj0XPMEwY4FBxXq8m4P1k22Lr23FT5
ztXkvcs0PXIzat2mXw8NYdW9edOC2dNNjoVtY5R/ODs/Fly5ZUG3RObTttfUTz+707YCp8j867Mo
qyvN1Zqjl/wKepax4xUfqNfH2AVB5zHyR57SQjoZ34So78n8u7FUZJg4wZeTn20g3nn2OiPO/yDW
oY88FOCE0KwFYsrUjKqFT0n/sKhocXXa802y2DA+mOmv0iz3Hn2aZBFRGUwW14buf7++8aSRs832
TvcartBWHVtzdrIkQHdrlNcmnx5sZV4t+0aSo/tptBdYN4SNts37yqwY/PhMGGrqRYPeoIVLmsig
wN5QZyHPKRFGMrUpdrDCH7iJgNypdpThc5iuD3ZSXSxR32mBdWSgO4ae1j3RhnxM8Z3RxNJaeibs
rLbmfWlzcq957nH2fBkvPf9nvwIEbg1Lv9Mqu0ZwytwPlIfUTrwM4YjvPLyp8GVd3VUF8elWN943
wnqinNFInkI8yvVKDw2aEjtzXF8J2zmh83vqxYpquO8/SbHgioZw7UdLOvoWizvtlReAw7eW5DX3
oY8jCEi3bZ5bB3hJRyIbGUzMXO9q2uIR5Z/DUGIm8w5Zo+vKeyGSn96wLu7Y0VqmDydaG8iRU17B
QZlny862JuysbbDIZQugd46KPriArsOJGNSxM3hHoiQcAFXj3eIxehw6pW+5wWsPzaoeafysWIPp
9KFI43MRWUkaRmiZfrqEZc6JomWIVEfxJqrgRdeqi1eRuJb1Oty23Jzv7KY+0LQcY6qt92kkAh1s
utroVvcKvZDpvUnGYgfjRrOTepNW+adVjBej9VLkm0g2meTsg+JS2fQHk5x3YyhonhA3yEFk0/YO
UQ6dtKJHD0gneEfuUB1TSdAFRVIQZn71NRnoshpgLWE1aE48FOPJEPkLxCrFALPe1z1Yrynjop66
/LFi/gqa8qzwq4dZ4ujbTgJKFSQQzaQQanNPFqL52SBoNGWOOoEs8hiAP91D39kH+SzicqT1llab
rLrmJpmKHS9INiAy0bZB8FEY/cxSKL7S6axGK4gtWi+ZPVAAFyZKLFRJ51EttyjfwkufLFN1pH8Z
/dnVXIlAmZ6XIMWK4UOa3WZPB4Ht8YMpPzx9I/k/7J3XduS4kq6fiL1oQfI2M5lGKW9LdcMllaH3
Fnz6+dh7z4yK3dWazbuz1rktA0EgAghE/Eb7Qhf+AQn5SxJJf4sly2yjibln2boo4AEF/FZ02DN0
eYerO3jUk6mM01aC8xjdgUczjigI1xc3xoTe+BRcVJozHvEq7i7ZBOXt4CpnWfbnJnW/T3b/iP3J
c5pZ5IqIb2WjgsJa73pRpgIxDPybQJRbEDIggOQZB2AwYFjLcRTHCOs5Bj+kAN7Y0mmQ1jAcmsLI
rnRpbG0FY9wooFJYDEfa67c4y1/HBYAbdIfSYzcgq0eH8NxZzkWT4Btb4n54pHh9SfX9SyVafaNX
vfojRgxj4zicXaXuxO+oUFKQp4u80XCIcqaaDDnN58Ybel6NnQ+72T1kb6D8LnvUquz0NanvC2kc
c3JzCk4de8hMvbaHpjAhRPfopye8mDi6O1q2z1LoaCIF+kU+TN7U5RdkbmgM2WhMbBSL5+VgmYhR
RWRCKBHZ2wEL629qwtEpcaq/SkR4o5QUePsUGh1I2JBWGjaiqh3cDNmbnuCnZxUdTalEXtNjE289
AgURljqHGjerrdlaR5ydj1A49kOrAtucQenNsGlDcYFz2dbGdEyJoufJioSHRcJFAn4oojeZWShO
9QocT+HTKpPtD2k7464K0rMA9HLCjwkURYDMUN6XW8qJcEW4X6ruCrTJU43R69D5Z5EM31WtAhLj
bmEUbWukEq7Qi/tRN+mTZvtAOOGk7MMaufcCF2HkvGfoZ5hTqur9ZC9bf+/mZJgNFp0b9AK7I9bk
EfChrt+23XBv9uorjuz7ArHErVvUb5hOtkCMCP7BSMS+gVZ95brcPv00vEa2X+Kh2WjaoWoiwaOW
J8ro+LQUAUPtqXRIL28E7Ytcmb6M0/TiiA6I8tCSP5QZd5WCU2XewigeLZAHYT7GF0CP4/coDvq9
OSk5/9AOLSp8gC8rP8FVBOrJuwo6+TTJITk2ajucJq2o6Kbr8tmSsnhFqTYD4Wt56Arau9q6sQIM
KnF3Qnx0y9n7YCjmS5YnzWOMKOp2sl/yctZjoLnMMxdkaoCeJNc5pyxEi9az0pay9eB/Bc0DZKuk
SR8AFN+ZVbjHtOhiVFWMbxAabWZLLA2jqEmxIFNI6y2O3QO9L+uUUa19qIL2BSUcLjP73re7Qzv0
xosZwAmyauXKCPS5dlcB/UKlnp4TPnNlw3WZJmV7oiGFmwdqqkm49YvghqbNReiqp47qf5FpiNGC
gbLy6hj5+OvYzQ4RTNCExWUWD/Qqgo2ZWs/Iel36PlUXujgZ1lj+0Lh7XDmbPfpR8AEc2POJ9pi5
OPl0GZBAEBXAhcfhpjUQk6Kxxe0MHgdsayIrHpnCi2PMLWVBSVXxxiDc5jx2gc7dgA17CHTjqwT3
7uKjl6X1aYjUPXKFTw29JixiEWUD+uzCnxWxpPLcA0Z3U6SntGtak1z0SGqmyi4WvE1N/YfepIdC
v8zBs0d4rEtAtVYSHE3rFljLt1Qvz1ATdiWox21PCwQnNq8ADWWjTpr53dGPygv4docUlzzyrn0H
wENpWwdcZs0nz5VkH6E2u/PN6T7JxbVR9NSXMTE+ULaivyFUZjJYW8At3bHqhmfYYAATJTdaK8VN
l/N7W+p7YIuzpnKhIQ/7E7HGK3y84z09Y3wtGzrQwcmIdIrkOTkfyAesl6mgu/uhEHSGzGPf+FdR
V7/Xzb2iDg+lKWaT3F1pPBRF+tqXwUteYFIMYKeHfDMpKab1ysmu1GuQVTuqDPWuiFMAlgPkiVKN
9qhc0NWp5c8icb5YCHnNB0QiqtfCrn/ApTlbQDI6v7hsohTbje6gRCZezohJIq5Lr/t7DwwQQcOL
3uxfeWq7anAoqoBsvt4bmXtpJNfuNHztpX7ZUFg37wMx3RWje+7wPafhs3eQFKzD+lJQnal8iqQh
hmybYqzPtTlzCILuqkuiN0Gym4xJtq1dQLtWmb/rlX4UzWzqe9VO2EuoQWXtXCfh98oZBkjBzzxh
Y5NOm5dS2DvgrFdVVdwURn3XK9aeQ+SKdw0dGufWGpGMru8NXGA3NIh7mns3KfjzjVLpVyqqr22t
G7tB4Uap1GKLtFR4cuXrSKaGeuhLFKVXJpmq1WhnxOqfIzN8KnPazlMQBR7y10BYuLmi7rbQ1FcE
KNK5kA3OKMRiqzNubPkNF4GdE+PyM1JZyWlK1KN76nL3uRVkL1WLEU+t7kfdqA+dodz1hvZUlV/s
UVyOwv3GTgJg1Sb3OgpzlAZCH1ZnGnhoxr8DenY9B5KpPgMnMcczDnmZHadRv45j9XZW1skaFGvr
RoCw7AaALfYPgU3tpu7kcwQThydFCA6dJuC8LXv3FY+qbcx9pubKZZrbgHyfDFscSgXBRywuIC2Z
0Ewi6itqQ0mJnqfenRMuQhq4DmgI7oFutE7+hAWGEK99f0NJ91oG9ZWhOA8ukOSkNr6YPigSjj0u
DrguHR3NbnpPxFtsKT9wg44U61YV9H5pS3Hswd2yQKt3V0XVGVAV4+/Uda9wTXtG+NDaWqb0ErPd
YgG1DX3l2hoiL3HaCzocHpK+P12tuBuD3ivKL3psAzhsjlmcnymMjtcUwQDR+zegnpNN0xsX3Nw8
16aN3uJdOotNA6vbR1p30iK4PhN6kxVaJmEDPr8wdKAKtk5JprnCLewQ6ZMXVOGxruuvqOa81BTv
EhljVg7w2MNUMdoqXA3QBk7KEGCxRU46KRw2RgebGAU/jRI+0s5+PniYYAWAq3tnA1zypxK3mxLy
EJ9JvU+UWdBF4zSPYETsbPjFJ20AjROBJUf179Evw9cyS8i4+u4y0CC10Yvvp5TquZEPF2Um/Fn/
9ZmnuwR+2087w4jfQRw/FIpRHPI2eaMXkFCBKyrcz/OnHonMDWbVJ1wCm02n1F8gSb9mSQ5Ko1EC
1CuhGdpD/C3j1QrHZVQvfAqG+wkrcCRYxXswFPdqk1sgVJzbOo5pE/lJSXWrudHV7mqiSZCYCGBS
KhUbCIdEFPrbnu8bsCpwZKcSGrwqgmNAaczsaDvhcABjLXZYmk0H1ZHpPqJwSSEOvfTQHQd6ZyCp
04ZmoyIj/0XTgkcceDCCQr9hHq27STiJAy4w5Qika8/H6Te1YvkbVffLDT7CVCDNjlYmKTw4qjtM
FkHZ6ve5gzeNcD3UFUpcIwfPLaofhq3dpvW099NCAxvpQ8dKg6Tc14OfXwHK5TVRxTCxHVSXx162
+3Ducooish8iWskeSzpyPsAuynhEBmQrYzHetniGoo/d+5dRkQFZNkqFqmOX59CVSkjqLgrNkV1q
+KeirWpVVfoV1bvsJJSo4Y32jdLvFqHIvQR+RK/5C+jmy0HhpdTAO7Syn2C7NobMvoa+6hwLWUDy
qGKq4aPef82i4dmP85NiAiJ1AuNioro5a8ZvUtW41OGaHsdcP5OfphsQ4WKH09o2KaF9KealsDjh
gME9dhp9KE9iakvup9CjjspMsXl+4KzL16RAisH53s616A0goOaNSZ9i28xlHbQUYcawA9de1tI9
DRifYrQ29em2dib8JYk+Tg//HAdITTQGrAawE0geK7TDbf2588N3YO2QF7Vzb+fXJjvRacK3uR+F
8/gjlrk2qKjE85FpT+t8H+ZoQQ+T5llhCyJslrltuZbjrDA3iZ/UW4Tn4L6ByuqCo9CGM2iAANCq
3Jeodu66Iqq3hZWfNc24jknVgLiChIl+mG6CUnN/4UbGsc/Cs1m9p8J/QkP3tse9Hh25fefoF3aN
d32H7HyHEFrUN199HIabNHuvk+EaWO45la8BdMkCgJxhBjejTL4oeXlZJtURm4ANruHbDL9Zy1Hv
HAhuQOc2Ta1QcFeGS7OIbw2wzmXT3Qb9i4qkJ7a14oxHPW0NXiN9Q66oO5rJcg6+N8UlVDRNu+1Y
6y0mhuXOj9U5TZoupn7OjpEg04T0uhAwZs4rgy0yKfu0BK2l2fp7kyEfH2vXlUKbFTnaXjXenBYL
EMP83oLp7zDbUnTqHVEGXjEFvlPQsYvJ+SYDBPlIa7/nkXcdYR+y0RO72ps+wQ4FEnQk5pMG8UcV
ze3cyyqu7sIyPhRD524sI/ECNtggo0e3kucJ9eZNg1eqT+F1Y4KYK9Xu7PTuMTc5OsM+AFcb7aPa
iDwBtCfTaLaWyYVq+ne1jH5MMnvQRuwgEP346Ub+vRNGb25ef0nsiwT9X7hJE1YUQA0V+16vpXnH
caHeWBma452mAukwvif25G9hKjy4IhLPQ16hPynr+XxBjouHyEUdHK3xRQ6X9DflruoKmk3G4Jic
tHhGHMws8e+akqZXo8PwRm7a3FtiiC5DAIjNRpcJeUNfIrvcNYG6DRM7ODVBTnxOJSI8wxBu//O2
wP+t5v//mhCrSdX993X/bfj2/WPRf/7X/675G3+gc/q/iqkqEgb/qvlrxh+mjWyQqiFtoKvzf/lv
BVb+hno+/w25CVIhlT7Bvyv+9h+miZ4ooldIjAlDdcR/UvGHIPKLsgE6HAi5Is7EoDQkUO5cFPwx
vYBGqomLTknAcW8cDQzfibMB8glACw1yhJ4p6iYlQpNHwy3Cu8ifdZZBeVB98SvyHTSr3UdXCzBv
pTJain2UGTI5E6Ojei7yuLrX7Wmi5h5gLU0nteIiTXnitCDgkywq902d6/VTqHVwIAIl0nRKyn0c
YSsKtQb4bpsKmcitQETnDCB6aPCXGBI128YGoiI7NI37I/BV36RsXgFxpbFAezB0ivw2BLJwyKFQ
kCzSkm0iwwgPFJXyjR6QP3Sg23ciqbKNlhVqcA39NVevyfM1H+hvrquXuVCSL1NfuNkxSVtNfHEw
gX8L2nLaKWNLMqhWuX4rdIw7XFlTHEElwJp2deo/dXkoSyjXPu1ZGOmTpSkvBkPsEluRxv3QZVN9
XSVZodAhEL4wkE4I7uMMDB2UDsMoR9qsdEfTS5UnK0xWP8iMG0DVTnivKrKDQhj7Wl5+H6kl/agq
RY2trdMnJme2mpvBQxC6rXVvKbWZI9ZfF3IvJ+pVpYH2tEavyaCXUhfv5D7yJ3olZgUQozNsy6vR
hrkxZQrT1y/BjwrDz9D1aazuysnyKb7BuwRPG6XR9RtqPD46DSLkPomDXJNPgCeHHzGVh/Iu9UVI
4zZoMRHxdBoZj1Xk+he1IrEhQRsFLEIfUfCmZjOAz9pYLQ4f2Is2wNN8PTQe5JA1KtUk28zGfQTU
fVa1Ll1EgrZD4o8F6xfl5c+67ahxoX+pN/COwhQIRgpb1FbNcwHugToWzr1AdmWrV1KjZeTUpCPu
VLohLz/FaCdy5dwvWV4QyrAPLTO1vRGpUedMfSPUdoZpjPIUaIbdeGUx4MfbRSJLD6MvnFvdb0Hd
TkCqwwsB2cvnTdsildLgrlHvfcfukK+skyo/TWo4vLXD9BPleBDOoGx3cP+6B1em3a0dI6USZc6k
bNVSlJcyy8JrJcuAjmODRvHFpcOCkStortEHg+GHil3v+9SQD7KWcU11T2IIrxX9XRCW8gapdWhu
iRyVawj13d1Q5KTgOGfmOBMEaQBYEFUuPSyogoU5keE1MkOPgfKmuTH9On3QC7cjktqwOoEwMe9G
3S7fgjwQrz47rN46OCXEpCJDWfD0nia633mA2i9exAbsNSPnpeHg+aBsuJYp2wE0SpRL0Nbti/Ct
8HGUlXntJKx4DZvSb1qyXDBq1RNlxzgav8MFjH04F35rhnaGWS5G7BR3Eagfqrb/xuFgGp3ny6qy
XVB95IHNXIgaO7YpIIjETfWDW+ejox3QC2xH2ws1KrJfdeQZgWOHDf39B2T6ezQd0IEAPI5HB6xk
+KP1VGSnBOWGrvhZ1oMBJg1LFt8O410zI9Ev1TGPS9/alIXT11Rm3XYAeTGSArvZ2Xe6Sms3jqhG
Xh0DBHJzX+e1WiHSagzmviQ/d1NUGln8DcILySMNLKZ5hU83JfnnDKYhBXnTqekMUxYNAdJFeaPo
uF6VZlBtRa/7xlw873FCxsyjKKnf4TDxZuIPnj+7LXoZr1iCF8mjA3NnBJ/WFfWVm7RRfSX8Zoow
l6AknG5IjvLutg7HjpJgHdNlahPqmHmtke77tSXeOqpIs41GZR9JI81DO7/Oi0LldcDHnQuoymZg
9SFdpOWFgW3xgwOyG2+7FBUNkcXJXowcD1K36HfoDHQ1WVV9QQvTuQ/zCghpj0tAHRk1BCrH6ZSD
26n5ER+45tUwBn2L+zbMHMWAh9sPVLCjrneBSzW5doChmz6HoJZuAvyPB5J/XhV6Aa3SaAOAZ6Ft
nvI2VW6gMkIfqPXk6AuoUbIMkL4o5ySyoj9Draqj7zmgIJl1w7RT3SY71mFfXLqc6spmrCb5CAMJ
9xA3RXMvA1+18/sM6RfgLvpBzxu7Bpeuu3vTqGPe+6H2ZCXZ/aTCriiCrLsoOzDHJmIUdol85SbG
T22T17VxwtI0f04lCmZnnOStg2/Y762WVPXXMOBAphnZ99V3H65ocVVGBW8hHL/54MK2m2ceZGG8
TQru3NcI4FAR7fK8yANKMqgRXI11agbfkXmM31DyxQdHjKSXlzU9S2fvx9BrdwSIvjMgIIInDXS7
x2E+GpytGTX53WjDYo9Aw4Hy6UR+LRIe8DsTgAzPdMfOJaVbn9cx/SHnKo2mJt9pCWdqlcn2gPCZ
hKrdAm8L3FjZIlwob1trAgVu5GDHdyMIO/ckqjQViYdWqbGHVkhLXQstnpN9dUjJ+L+CG1J31WDO
nFyi8y5rKvvSjxNx39aTDUI1cYN6o0LF4XXk5MoR5q71dRjxtth2UUvWrgyy9CZLJg8jFXPBqyVs
33qh8vGh0HPdwOKKkulbE+JRcu0nmJDuZdaCJfejSJ6NVOiXWWlZ9iYOaIFJGwU4iT6WPKCTUBP1
Ydt12e3/T6VbOduBIgj3T7n07RvbsX37xUH0z//yr4Tatv9A3tVGdtAxVXRSDfLmfyXUQv0DRwOd
nPhf6BoNma5/Z9QG+Br+CzKd5M6G8afB478zat34A7yxjhsBwgP8Pd6P/4Gpwa+yo4o+y88LTBWY
1EeFMPiVYYJxAWRpVee5CgaagkH6idTd7wZfJOlAaDpAXgyuKdkzUmlPulkfPizxp3Kp/zNvY6Fs
1haGSQxmFtRrXurctsrGjSexcvSFXl4CKm0oOroYjhhvStM9GxFkj3UznzUqP2iySdJHh0e68DrM
UsFyw7CBnbBu7Bkm9WHsEMuqxO8Uyyt0E0ZK8gZoe923NBbKiIGpwIIZM+HZUEap4tKYG2jKrpz4
vIM+TNzo0Rk0oYR5ftmCHLKLU0ZLZLduVRZifEZp2Xj2+ZZn11mwHTrrJ5iuzzxSf7PHjfmh+mHm
iGgOOF6x5EFjUkzM5roZNNV1M19Ep63XXYVwjum5XUEXpVWdE8xXHqDrhl/EZxNAX3EgoXpW1r36
uEQCPn5aNfRSsB36Wt1kJUPbGS1Rq60uM7P6RODwN0u+FBMGiJynkw65vSyDcjPpJLN13f5YN/FF
ePpxh04mgGcv0PLvcVpdRln1rxvyt4Ynv5v3IjrZJWi1zmdWINECSJ3dAEn2n2c9R+H/Smf+z3EI
nvKXXTiZpWh03tFebLTKBubodEMvrz7P+Oh//gm/m/z85x/2eYjuTKzJyPKQ54f+q5yD4fu6kRfh
iTUjPVc1tDxtgLVt9W9l0K47x2fc6sdJQ8qpLB6MgCcwND1ljp+cO03/RDP2dyuyCE6BnSw8SH/0
eoP2AILGWfWZ+cjvhl4EJgVO7AXmuAeP7YW6fpGowyeasL8Zes41Pi6JBrdS1RXH8ipFOBeBrTQ/
XQO5xFXf8k8d8A+7BC+XXi1jRtd9+WJ29TU2St66oReBqYusk5gjStqI+vdpcOkOKdrrurEXkYkF
ao7LeCC9wRnlnue5CyEZmbp1oy+Ck+4aXV+gxB7MhlvU+KjPV4/rhp6/8of1VvJ2qgw5mh7iN0/A
xb5HvhPv1o29iMvUTIwAR3hKWpV1BnBz3Sf9xbqhF3GZUb1VUhRp4B+nNDLa+Dod3O/rxl6EpQTH
0VPJM7084jHp9P3BgtO6buxFXOoqIhmYxI2cJya2zrb7U8mmdWuiLgKzgQ5dFm0vvZoyZKk0z4Hx
ic/PvBn+5nL4i/qzOWqTG7PatUYdDidtnqPBur2tLqJSiw2zRBlg9OYC9jmPRPfY6UWw7vxWF3Ep
aqmgUViO3mA431LLfMhS95Mb83eLsgjKmuKhTAYwfbqQcJtD7SKndrVdtU/U+Yd+CMt+0iJD64vR
A6By0Br9vsnH3bqhF1FJ8dhROreUHnDDO2MWRfDDdbt77t58nHXqWxNOIRUXmg0kGUgN8q1Ywq6b
9yIsEZPyhUXb28M+FpJ+ekapdt3NsNTXD1BUSp15lyQo8O1c6KNbJ7fqVTuc5/avq+IjRtr47EQP
3hQQ/JDObhz3q0JTuIuHpgHCGBkvNkrfKacoN75AI1+1KsJdRGagICitaGxwUCiwafMxBEiTrEpl
aev9uihxAjiT9gNXWtl+UQuBjomqfmKK8feRKdxFZKbAt2rT5kgpasDNuW3sKHKtu9Tot/w68aqw
gRyXXGpClvdtEH7pErFywReRGWt174ess2eQzN4rTdS/xAgerwkfsXShq7CDN+llSuyU80f0c+6n
MF11WCET+uuSjHFhN3aQzfc8BAvZOz9Ma+WnXNyXJlJkLVZho2cPxgVA3I2WGo+rFmTpkxMawlER
lhi9xkI4eiyzxzCZVo69iMogsUoFFgg70IlmnS8Npcsi26+b+CIuyQRNiHQJuU9t/4xHqsxpi7re
usEXcTm0vZ0ERsQe1PtgI4L8bVafWjf2Ii5DkBpDpbLiodZeQTHxrCZalX//xYOTrglKzE7MFpyU
H+PgfjPVaV3gOIuopE/V2KHZSG/WGtn5tm5sKuUzh5ffHFXO4sbsNVm2Fq8Hz8nlfeJSQUGk5xO/
nN+NvQjLOsXiKNK4GkwTwdYReAwKlsNnrna/G30RmTC36hhhCXyfMHfwgqFLd1LJo3XXg724M23k
T40S9i5qVKP6mmqt++b7w3BatRHtRXjGYtQyp7FGbyqsJ1XE9/a/fZn/wwoNfahfj8LW0CBWBxZV
ZaXdA9QCgWfQFl437UVsNnUKy21iUfTSvMslCOg6/+TtMA/x1wyf9viv81b0uBeRWklP7SIPUogH
keR9yLKdFkW7dbOfN9KHlNaM0qSRXTEhkRUiRBAAEdPWXUD2IkSF5SMmrTD7AM0uiKnd00BFZd20
FxEajHoAd6SQnt2VimfSBkTMVPmxbvBFiCZqLQX0RqgZRvsMwOdrVa56+OCE8+tq4/UY6r1ucI4P
6XdkP37wlo3X7cOlKUyI01Idj9OIq0nxWqAlpIbvq9Zj6SMrEQpQ3cnnaovb2ybOX0KUmNYNvYjM
VEVYLZ84r5qgQRrYbaydrNfVxMSf7PIPe9uYDLrYA5E5RfIhyEsEr5x1SaFYRKYdVk5vlwrUMUgM
Zi4eGrNcd9eLZURmpYD0Xuse6BIyLF8Mnr563ouY7FsF8m9PTFaVjiih+gizad1JIhYhGU4tJCVL
lZ419S8kzReiNVfukkVAFqnqDK5a8iEz+yEOxNtUYHuybgcuQlJE1NkQJx69WhmRuBPAJqLQfFo1
uLW4MKFKmkmilrpnleN5BO88ud2qwr2wFreljOoyUk12YGaUjwquEV7QIfexbt6LsIyLoDLLUZee
hL2CzgMSLO39uqEX16VonQioDkNruf4F5vgD8vvquiPQWkRlFLpmosNV8UYEYraC+qPtdC/r5r0I
y15tDGECB8RIVn5Ly+kV7fBqXehYi6h0gVs3Y0Kd2pXJDeAcxFR4+Kyb9yIsU5z3EJYDkg3qb5/7
/bE0wk9Oqnk3/E16Yi3CUjhJPpViIj2JU+Md8u4WlNbRhgllE/oWLoYrw2gRo6DV0ewtqHTaRvoK
/2+XYoe1annMRYT6rZ4AFGQ7qjy8xWg+YQX7Zd3Qiwi11WaUtsnyBGF7n4yIpxbuyqEX8RmIrndc
h2phoHaw691dmlcrh17EZ2xGsmkiZl1GANQKK6a+VKwriy1tGOvWbpowQcoiissRRWg5nvJCkZ9k
y3Mk/s12NOc//3Ddp03QOynClbgmyPY1HuvmKoP69Mlm/93oixgdpWPhY8uDM8dwLEB+Agbhf2YS
/N9tXmEuYtTMrKFs50y5zLK7bsRUZqjddefWEgk0Ig0ON5N2JnVOHNSSClMjK1934C4NlZtWidWC
A9Gze/tKx9whMIx199sSCWSkOmDtnDUZUv9S9qKEGpo8rorMWd3o404ZUjFBwQlJaNOH3KnestZ9
XTfyIjC57xsfDcGJbo8dXJsyD1590U6frMl8j/3NDjcWsamjUo1iCssN4xMzuQBkObJqU3vfhPAf
dut+hcUlil1xDluZtqZfabB41eJbh0fWurEXIdqqYNRxFBs9XQWPqeHoYHxWIvvd2iziMw8tFQcC
7lCniYuTZUXbHuCnLRR/3fGyRAQBVxaQsWNKtUXyEOrKEwjR7+uWZXGRIs08athh0vzJO+uEQDHq
zlEwHtaNvrg9O9U3gzKlxpyGzQ83Qp4qRaJ13QmwBASZaOYpvstDRQ3heaL9+hSo8Sfbfd4Vf7Pd
l4CgBt0WfHzmnRi5d0NaH1AMXtn+0ReBOmI6UEjB8eIqCnSbUHwbBLTQVSuuL+M01lPbsZh4Fspw
i6zkPmtWggHFEhMEtLfQAkkB28dEDQhyi64JMkHrZr4I0FBx2z5M2Ct4//XbJoO3gL3Uuo34p7/1
hwsavq5seoyAPMupzqV0XrTSWTn04gYNS7D6ShNOXiu1N6VWrmOpryvY6ovgbBoNR2zBmYXrzTHI
My+r+9t1q72ITPSlK5nZbEJdLYGjdxd9Ej+vGnqJBxIpHhFRT6oFsQ1zx9lgb9LDdcX3JRyoTYxh
NGhZe7Wf3Nhtc11bK0/ZPy2vP+yRAPtOtJhYbYz73jUSFU217tYtySIqQdLhIlox6zL0DyMfM3WU
daVrbXFnaglarIU9jJ4mQUPL7gzCYd21oy0iUggk4GN4bBC6Ie03yXUXu/t1C7K4Mgu/QWJZ5pNn
Y+CIQYoB/TxdOe1FQCp1ASgysiR15X6bjfhQhsXDumkvAtJHANtUNWLdBzh7RFAqPDmQ79cNvgjJ
AqumtnTRo88s5VBK91jh47Fq6CUSCCeU0a1DDu4BC59rtFL0E3Yk646SJRgonIxYMwG5ep1U0IjM
JGSevFgX70s0EA8IpQpthzS/0q5UlOX9ol65KIugHEO6vVVtkLYZcMnBz/9E0HfdZaYuotKJMXtu
K/ZgOVjXbdScXQAN//wt9Xk//E1usoQCwYTGeL6kbGiJBP85t4PzBoc+ciHkm0jGm6l6ZU+jc6do
UIVlOlxpTje94Ns9nFXMKl5KrN/kvh9R7jiMGMNcDfrQ3BiqgPZct6p/ojaOnMygKsUqYKuYmd8f
Xz0YLyblFNLqEYN/id3VReBqn3zFeUX/bjUW0U4DuaxalZV2lCZ+hk+LEnpTOdD5dFSpP/khv0kH
1UXcF23b4Ac5bxUbRTIdVagyP/7z5/zd0Iuo1/1e1AD1ei/W0me9bk9+AmN3zdjWEmiEu1tepkbW
e5P7Xlbirp3WPWOtJcpo0GhPt7MYqsw0L5LDDnXDVQtiLVFGKeZxXaLhNGYjgllWBgVssSozgQL1
6zZUemzr8EPlYa+IbKdXUbRBAnfV3WAtQUah3RIvzVR6vo3Jl+ljzgTnZx1/6E/W1scIisIhaJOW
VanULNtPfrBTEST4JIWdf/+/xhCay7+uC9YxKmoHfE2cFP17/C5fnFZiumjvkaVzV/VNMQ799Yeg
+Y4mVFlCPxzaSPUGv3WvqX/W1qoYtZagI1xCoQXrVQmHo5WQYzNsWiy5Dmxozby9j+tfuHFjJohU
es0sN5TaSNSn0eOqMF0Cj+QkLU3Hroxeu3JIVH2PUsTXdUMvyk1Tj/bsWOEpPrnwm7sG2a5y1ePE
chbPWEzGIq0CoeLFaQNt3a4xPYPS7XxbN/NFrEK3VgomboIztM3dQCF7mym6sV83+nybfMj1qygQ
bSaAdGNs8KLHyNLXCF6vG3uRNk/JhFU7hVVvUutLLaydzaSaK7/nIlJlUFpOjkyAVyZ4iPYhYm7Y
RK0cfBGhJnR0iRq55YWWiDZtNF3VVrHqmWI5ixs0sM2xtx0WZahhF/dYY0XOuoPXWYRmZRpVkjgI
oQWKMpudIbM3IN+w7mv+BXiUGWkdzTJrkZ54iowvImP45Nj9+6vfWqKOCvRj7LiTFpxQ5yUU4tIZ
1/FkrSXsSGtsGzdX6Kah26EiHbg/fJubetUGtxehGUNm05yaeatdcLJb+6o3VsblEnZUo7WaGMiL
ekat4/MWZ1vULpzdunkvAtNMUZHMemycm2lyjmqkPwxIu6xclEVkJhPeZaUSM3hZPne99jLl/bqM
yF7EZV/pmENBuufmjB4rgZqku67VgZrPr+dghFi2akTsE5FnEeIT5t600nUVPWsJOTInNJ+yBuoW
FOJpazTJk16Iet3HXGKOLGzPA+Ej0aMG6jUOIvtJUdd9yiXoCC0EYSH5KbyRKtaprVsTYGqorztl
xeLe5GPiSxgw8dHvnynsv5S1eFq1wZeoo7C3EBahbOuNg91v7ALxpNpedx8vYUeOk5Yj9pLCi4ry
rMrqnFb2yvVexOUg0X1FWg/+uq0FXl8nd22qa+vOb7GIyyAZ064vWJNkUs5IgTab0lRXPWtZ2V+j
ByMxkOgdE1edKUHGKZyFMtfRwC2xCE07CjJzikbLw9R3KxBntLLidt0+WdyYbWfhqxP1lodpOqZ5
ipfY6/DL1hJ2FCIMJFDUgwxKdB7mAyXQ5Drom7UEHmFpkDZ4CMEuHzA56TCWqrO7VUtiLaJSlJ2U
pjGgpuqAGG2V7dij5LRu7MV9ibGejkYta+JIcLpZrD73YVZ+WTe49eseRKLcCVObb1mPKUasSYpX
TNmu2+DWIjIdTcFpJYFzr1TOFe6Fj8NKIQJsdn6dtwr/rsiyXnhZVxziOLqNHGddcm8twlKJbITM
0BBGKaBEzNbShAvbtAgv1q34IjDxWe7aeN7i0mz31qimHi5h6/iJeBn9F2fn1mMnrm3hX4RkYy72
K7BW1ap7VSqVpF+sJJ0YMGCDMbdff0ZtnYcddqcjoZa6pShNUcaX6TnHHN+vwwKQZuoMnJyhF38L
x64EUtEfKzzGe8ERhX6+GhtcuFcZfV00sstTK45J6KGw+vXFYz6SWbxPFR/M22tVxeAqE2WPnfbR
fnmGGOc4gEEDpcsDi5r77Vj9BO5xv743fEu9wCJKTsEA47p1vpajPRa37TVHDk7pDiyZ5BQ14f0U
qhNkaQfHY7cwCYpsFfAhmOKww7sOmavOw9Ifu5dEu6VplnAMHdB6pyZUt2CIvuq1OTgku6XZwrWQ
piPgHywOHpkGIrrWyuWHFuZeb0Tf+x5lhxAlrbbqSjh1WQeweI89fLcwJ5MuQWgx4l2ygA5hlurb
Cm/474eevpcclWbANh7B88XaMs1j5lp4IHby2Afdi46soUupCEad1msM+21JHr028bdj775bm9JP
EbBKmC6Vhde747Asj1Z3LG+w1x3JdSkX5/FwbeT3JaU+a+ft2HzZGxDZEGWqSuHKFgKJ/m6S2KGr
ENDHfx+W9wP4H5KqbLdEFwC+UEbBhthGrLzfQFtAr2/L2JQtyWSPRXJst1R7G/X4HdBwqmX5UPZw
LCTuUOUNNLxfN8ak1rAOBQr8hBODwndQTeCTrtuxmP/duuy/E3BhaJD7BbMayiCEh1r2Te6XLToW
AbDdYrUdHg5/WQT9Q3xTjcnr0qWHZHbxXnWkW5WuMD/EDjYl0QOI0PPDlP7Rded9cvzDpNnrjmp0
WYlGY0oCePVl6rYr27lj+dq97KgOQDodYVh6Ggdv/oNGg5umOZj03OuO0sWmCvM8OaF3dsnlCNN8
gDUOjvkuxh1MM40LWsJPXvq4sOECBSzfymO7Y7hbqAFMH1OwNJD2rOM7xDHXoFEfkpHFe9lRM1fB
DM9EXFjesyq01A6FfXqsKhnvvYjmRQ1OWORUkyTKKlDOMrQayuzft6/fzcTdAo2aTepOIRAVKlKF
DOnXxhysw/2nsv1f2fd6ScotWXAnl+t0S2HNJtc/9S3+5rX34qMyiP3/TxXRnpeJ/STT9HJoRPbS
o2YRKpAh3lonsgXXsvre8To5Ntx78VGvmJ3ihmGmjNtFVNCP0sj8/PcX/81JRHchbhzAPhmKZlgo
LWX5BkimvMPpVJ3NNB2zJ4n3KqQlxHWfdxgbF6F3HiyC8UYM4/CHo/R3H3W3QrlYkqrrCEbeSyBQ
+suS8GPxBd0doCWo3Qz2qLibkxRtb/xb3U7HFv9/DOf/a5bTFCq4KsWYxI7cT0j0AQenj4UudLc6
SWR151NUJQK36pt52fg51t0x+5N4b4VfwoijhD9ofGoC/rZ0SIQIaMqPzfS9FgkoyDZG5w4KKs3a
XEwI6SvuMu7YVNmLkUQtoxYuxNi2KvZV6XlAB2PYH3z4LtKdIzjpVyMeXvKxqEZ2y4FWPbRG975E
tvJKwZk1OinNGAD2Uei+L0CLAwkzjuDA/PtP+c1C2suS1kX2QAbjp8wKhPahC4BWWZpj/jDxXphk
TD30sAxH+pmtQCZNyVyoMP5DpPubTWwvITJQqpN2wAY5B1P3spbf0zopGpdEf3j+74Ym/DUgbVKL
tLx8f3nlPyS2vxB6rDMDzQC/PjqKJKDs03tu0QKGAsjepeagNR37pLtQdwAkaB2BnDiNtrsXZrsu
GX8+8uhoLx+Cxru1ID1jpXY1HNb7EfjZnh9KLUZ7BVFvoHSENToGBXq1U9uRG0Awj4mq0Gf064iD
cDuOs8HHtMF401v6AmzNsU5P+CT/+mwCYFpgogBucKJ6SCJ1nR7zmYv2CqINNC8ykvdNnUcvPm7v
eQfe2rFvuTtCQ6q4iyKkiZfSwrzb958W8JAPPnx3iC7BMKBTH0MyzesHMBIuwthjSctoLxuKo8D2
a4AXB8MMJvzth8Dog/N7ty5BoYczx4zdMO0AOpghcg7gInjohAay/tdpwiLZqSlNohPn8JxKSHDy
1m3HBnyvGKJlD4xsh5kyyPJ5av2jLenHQxOF81/fGzfnyMQD1iXECC8rIe5Uo0Oo+PeH//MmHu01
Q1q3kCNAsIIkcfgJWBOAPMqrdtgOnc8RiEC/JBUgzi6nYYA/aFKOKywXuvHFslkfChVhqfTr08e+
nyzwJtHpnSxfTEpAsFWG7aF0CzLBvz49SEinyfvQtLp/iRm7JORYwSLaGxYFnZt7LbGEtLYyq0sQ
Yd+hEf/+Sf/53Iz2hkVCIYCuZtyep765qbvmbSuPideivWYoWCBZ1gKf07fCAis5g3WXTscW/141
BLJZM9ABsZydg6Ifze3asWOfci8ZSgKD21yKUIWZrcuYq3Vex+uPQ+O9Fw01tUyJYHjvUOh71X/u
IvaHEPQ3X3KvGdKAR231+x2OV2AAmRgMpHQ+JogH7evX6U04C1LwvaKTpcF9270tkX09NiC7ZYk9
lsB2ieHJIvlWD+mPeUu/HXv0bk1OtInmAX6kJ/SmiYzpcTpNBx3Kor1HUcMZAEYmeo/F0xdUoc6u
Go659kd7xZCfQMA1LsRGOHUE2h7wiiHAPyRgifaaoVJM05J4jIqKSR5142Pnk2Mb+F4xNIbVoMKV
RqctAVpNj8OzW8ZDZdtoLxgiZTkwzjDe1VivmbUsW5lpj532e8kQuJm6G6v3kwewmudas+YVEHt5
9PG7eDaYNB2lxbjULcsrHd634lgiHsSOXxfmMCnfUmgfsJ+8s8jB0Wpv+QzZ4LHzYa8bciKAE1xE
otO6zQ+RKwtR8mP77N6uiA7RpjkbUJLzgcnMVn4v2fp2aOnvZUNbLFBPZRjxNiwB807ILacmOTgV
w1/HfOopEWTBi/skfRhBfIb3+OnYe+9i2riRIRk8hM3TqCeSjar3lzpd6j91H/3mkEh2YW2crCpO
JKRfqZvemrAtUYFuD86VvXhoA1Opa0uoERfJTz1TD3I+5toW7aVD8H0NuqhHbdj2E7i+XgLNGrXr
H5b/+1nzv2UbUBF//aBjkGgAWwfoBMMyykVt2Q8VVqbKxFiWx75svFuopR/g5wQkCEwAZp716ZxN
AVDWh6bN3r6IlOuGuyZUEKTpo3sTwJIYDSfHuj2jvYzI8BU2Ix7Dg/TZ7arZN9G33cE3Z78OvaNJ
XQGml5z6eOA50fwCcttUHBuW3UIlqH8CqobgdnVJMZWyziOdTMd2xr2HUQyaBi/Je4eDppUFwbtC
P5JX87Hdca8kap2b2j7sQXzw1Zmo9sO2HWvlifZCIjvRYIaZDkqJEiR7VbUmk+sxe9VoLyTSbaMo
Nl0IcsQ65rzZXOF4dfCL/o+QaCHLNKfgYCSpygG0eyTJsYJ59D9Koh7pYa0p0mVJozJMzL/n8dhU
2SuJ2n7WQLFBHtLWogdTstanRgXHCqDR3r1oVUkvFp5iZ4nmMmOkug0AWz346rv12TU6XRU4vqcO
PtMPUaf8aUjUcGz17+2LAK/0LF4onh6OIN9V04Pph5dDi38vJ9q6pbYwUk6gkluXm3QbeVYt1XAs
Btj7F/VxyWrWvofow/ewFp8bfgw9Eu21RP3SJarv31XJq/zaJKVD6qw85kUV7aVEuHu2/WYa5MzU
BqFsWq3DXZAs4uOhMWe7g1TYoNUD6kNoD4SYhYzxNaw77LGpuNcS2QR4t0727yUEdgW/0pP/Ywfl
b8KivZRIWsCQUTXDJdTH8n5rx2+cSX3sVrRXEo0ILjT1iEWZ74MTMf6nM+N2dWzEd+uzn5wa5aCR
ZPGiOtVJX0O9IY7Z0UR7EZHuFz0Ijqd3rSt0Ha3ZbA62N0f/oyEaS7PiH6SeNhBma8q+sHI6pJaJ
9goiY7wWCeDHJzuSW92HX7nSx0Z8ryCiIAKJ+D2PSKV8en90Es/nQx9zLx8SSnRk7LGTj4souK3v
VWSPZT/38qGGgf8dzxxXczmN+YJQSDSkP7aN79VDBhzhfuvRZ9Pp+kl2/f38p3vcbyLzvWWRUk4k
W70hMq8YOYFOF3/zLkA2Zytn8Xps1N83hf8q9K9GkiDAFesEycNFOqazCnnQY8/eLc+AzK3VbYkv
WurxudEbvYIcqvtDfPue1P+He8teQdS1fcxkh8t5I5f6rrODfI2HCQJLNFoETQZodHrXAPH5c7EJ
O5ic2rsaja2c6n5SuFq79m57z8FIWLP9YY8Xv/mNdvfTIWFAtFU4VtE8TF7bIW7hgAuRB2jLU5R6
0HOXOABseHMmlzKN4HfIAndsIuzFR2Zthat4wGAWrNIcjNW3fgQc+dBM2MuPSIWW4qnFt7Jh8skM
o84plcecn6O9/Ih5wJGFkuy0uFlnWxqFRSOAgT726rurKwrrQbWumMRxTR4ju4XXCXDnxzamvfQI
5syLFCNevV+Hy2Sh95T02MG7N0Bali7qAlq/V3yQYMJ0nZ+hF27+YIjwm8W3lx4BU8OFrR0/LWhs
6E4Vp/wj0QYl32msQOTEkUn6c9o1K+oevuXDsaNtr0sizixARSKFI3wUgxUSBeJO0g6c8GNfe5eC
IqhHguOBVZDUE1jsls7gWOtj++FemrQJN5JUNumJ2TZ8nSJfP1bTUNfHZupenMQqonRQYTKlSZk7
xbfMWXqwVLbXJoV2DGelMDDNPNfFWrIbq8qD2YS9UVKSBKLhKx5ORd2fSdB+Hbf1mG4o2quTcMcK
hil439hKLq+a7s0x0x0Lh/aapAmyEluuOA6kcM9Gt+0j1YQe0uAhzfzr0ezeN/dKNaCYkgmxZ8L/
eu/D+fd5/pvQYq9IWgxdG00E9H1l77+BQ1STDIF5z4rRNuuHf/8h7y/6Dyf0nqDmtC01CTA6Olje
EECPGe3osQvuXpdEHNqI1gnbMkkGnbcVhMldEx+d7buTOCGtMIvD5pnETGUGtpfnIWzrPwz+P48L
22uTFtZWyQiCFSKX+Vso9R1M0v+wf1H6n1Dkf0ed7cVJSvCNqAmJaHSGcHmnXOLGrOJ1GGR+9CrN
qqFNXirldZnTxMTmujNsMfYqnEY/bZldNxirQq5SrxR/toRLVke0vFQ+XX+uVZeKDJpWXSgl/GUy
Y7ieyzjQY2HXDhrRFdxxD+9rDw+veA46OJ/4Ks1kYts3s9UJP4m5Wtqi3iap89B38ls8rbYrKq3n
jwuxWt1DFJb6TPK+7PN1nfzLvE5b+jPUrSxh61Pr4aYz7fy4grWGPoZS8+QOFkObutviZOS3OuhK
BbboNnRvqAml8+0618a02UzjUW4ZHwa7gE5NQGlLl7GFlx+oPHw5g3e8aagWDYWsizVyvAY7U1dX
ZkZa4pNbw1VcAVnehPngBqk+Aq7XP7UG4fjjxuOmyTRLuupGkKgmD109UJYLixzjXWDKdn6Kh75b
WFbCrCTGtKJGIFXVAKHZ5o1u2HTnB7FUf8342PaiVp14itaeZKieAwb0yV0Zbh5eONST1Dz7yCuL
YhqFeDYL/TzR58GTzl0QZymetYvhDhiWZt3OQH6ChFzEg2zcKSqVif8au2Du02yofdishSOp4xw2
1NrNsKH3rRbfZ9tL+hP290P/ylLoUe5sE8/dYxClgbgd5kC0j55vEz4An8BZz4DSnbo4RxP1ur2/
JIorbZ5Ca16+TrWPzaOqY15HedSDg2SzdqRmvIPBe8LfdDigHOCd3mR5XROMMpT7lTrzcpPGZgm0
Ny/Kx3R+HNsWV8O0K6c6n9u5c38LM8vBn8a+g+E6G3p3C/0pHxlinpgnBE2oy/ShkzWyvbDOaehr
I0sWFtYoXgzOkroItpbiq8cRATqti0yZk22uNyTN2/GhT8P+QU1VBJ861YovMuJW3SQ8HRB/O6mG
Db9QUDeIyPvI5Alv3wfHXhmMAi0YnQdXjDquPpHNGHfFRBvcIE80BEielS05rYONnmjf0svIJ9bn
XWvqMKNr69OzYUrzTERg/Ga8bwAuFFEsTTZNDTKGDTz3v7RVN68ZV1zRrA1QRdCODFcc5IIzjLHS
L2jIRSXNDpvJu3KsmiKS87BmlLf2arAz+zwPyRpnLrZWQz5a8bkAgFb5KxtH7O9oTYeP21x+Az+N
vAAjomvgeutNFnEaKXNteov8+TRsKiNTLF7ZGruiE8m8nB2MKMqHRYngHMByv7tA+OW+9D1VN5Uv
y6+hpngzrWHEljdzMrPLKGRlXmwAtlJeUridFFvT9iKjthXDc79y/dwYdDBnwyzp0yI1LwtXE8KL
pOE1kFqtuRix2WdpA4TRaxzIqRg799K4PrleU6CPioWl83AO2m6153Gg63xCXBPrDCYI/segOkbu
SalNmUEb0Ne3qvWobhi07syXrtYmH2TQdNdsk507UcNWdw+95qXj8/CDbsqYq1bVhQsmpbDX9Oyi
DR3fujLCX0cuuR/zGhn85xJ90jzDrZg9JU40zQ3AODGqtKp28ZlFC/+ge6r9beQsmjRKY2d99n6r
gjvT1N5dAwSy3HYNOLYZt/DLySfFwvkpZDXc21i/Ned2WJcFSF6ybh9tx5erFNnruyoq666gDK2f
cYTr5p3YkobkS7Ia9LEZ7e6aZE66n8PcdOlZxT5dMqH5EGaB6arluRclstSKbS3+HaGXFLUZzSlQ
5bHUxdp2E7Qai6i2FxOXMyvg74qeJ+KH7QWFtTSA97+w+osXI5yXgSqbWFF15XwvobtE6ZGPS3Oa
15CtOa9g0pNpn2h/VTUNoKNZzKYmY+jBvaWsZOeprYc3sQIyN68DH657Da3lzbCu6/A0t52VqAZA
fpk8W7PW/h7nkYzv3SjWj6uwtDoHG1pir2oeoBs+1z0Drwr0kOSnShOHzl5BmESjVqXFTeNhm3bp
YJuqdVarntnCj/Anuh+nSlTg9VBS32JG9fclryo0HM+tQl0MDJXT2pd0fu7e8VWPLK4Ny7229K8o
hScYEi2tgmP5u6PFR27TvmxumeJpXMDgj8gKfggjLaqIk9No1M8acuA3pFK3Am0CmOilEH0epHAZ
Q+AWpc8NqgmfEmem72Jrlj6jtU9FLoWML7ZiFpbu83IfOeJfqhrqw9wMMGuzuma3bpqmLotm097i
Lq3yEQ1OObUNuUSuE7eL2UZSzDwBYo7jL9VfrCvtXxE6K5+0seVSZ5G0iSkig3n/AumOi64HtpEu
W1JHynPdaFHn9dxMcdGHPvlCpUiQ8wzGZcuxqqMgM6Hv6RsWlZfFInTQ36lmK2FuVm/mrJ2soisI
YGqbYeq52yZyMNgmG60vJQPZNQ+4B54cpmjptSnrbcxhEjCU11yL9B54r95npgqa5Sou6yq6YdVE
rc+HZVjHORvI6tij1WUa5XMHkkwhdKOemx6Y8sI6Ur2qcHBNRuTMxtzVzZh1HpymbEgSPT8EtUh9
XjmhL6Zr2vZ2SdOtuRpTHbiXMKSbzyGUQCGGKYQhiq8VO3NuA3Nd1XWKO7mP2gwOLH+3dOq68xDH
tStErOiNXkxdXXGARfqTmUlVNAl3OYsmhFROx+bTBOzslI0O50C20uZLwwdxW6FXN4PL51OtexBG
K1aH2O3R3KCLcqHcnUNEHdmCxSgztlIc1BPh9cPSlG1WET0TQJqn61Gr8JzONM2YoSzDTzLFIOTj
4qvPqwXPlS0xu16qieN+bBNUI9mIs8xHNbxRgwWK4eeR+Da+kb6MVT4t1vn7cRvklCdOgXRj+zJI
zsz2aPxTaL4KfYZARs0XSrq0z5uxrXW2hNuiz5YnY//AptL7fBxbpq7NpuH2ulSiTG/GFDFJ1vd2
8j/XsIlFFm0NmGtT45q5cHLmTdH3KiR5RRE/wBh7IcMnXsrAFT3l0hdGgaCIF1rcKzIYtso3uALf
DfB7m65ZLKe/Z8/hHGIiSap81phNt0naiwfkyjZ5FcQIsK4a4+L1VQxDE2MuhzPJOzWu7VNfTuyz
jW2INbIGBlGKkEGfc5hrtqhYhqYqnIP51hUL0B9+ZlJE9AJIXyMKxolSLwpdKeShFfGWZggJ1HXb
0SDECLTh+MBDItuinGcpctsI+smnwaKRFakS3V0HHvjDrKsQu+Yirlr20KB2XOa6cuiImBanH6dw
RIGqjNBenyUbRFTXsSh1c9uXnL4iazqlOfbN7ioNKX+sl5WMRZ3Yyr1sdJhf8N7kG+MSdnUG7ejV
hWywks9gv8mn79u08vAEzDIyKEs7zmtRp5VL39D2mQzXCb6+TvMhpUJ98+0IZOVWoX6WqaUTrzE3
Sw272jIhpwC00ipfg5F0Z9XBN7Tww+jXW7j/+CGPVBf2RePhMQZuFSd3leqWCRGwa7rbFg5En+Bh
wUkWIBRfM/ggpNg+U7t8FWG30BLl/3nurt2EDfraNWNnTm7Q6FvCu04C4O86LiFbw9F78qwPmkfs
43r5YDy6P263tQyqLFxW3V6WBZ6hxZACplNI8OV5QccwivKNJn10Xc0hx34zhSW8lMdxHa/plsB2
cq4RVr3hm7P4FojndvhhOxyhV3ESbf1XHaLxI2cJVcvTGpcrfWZT4MsTDFwkL7qatOcEAsfPJqTj
Q8lw9hch7X2MG0M7QpnO0O5ZNFEvt0J0xvtr65aaFTyqu+AiSuignhGMMp+DgFgNH3m7WXuv4cOF
iGvqFlxKy3E4Ezz5oZMbgsy2LVnzsQ7j1t/VXZyKzwEg9ObzFLYkeaTLOPPrlXL2OrGYWcyzxj6a
aYir6wHglbhAaE113sOIvTstHmbOOWTpRPxgDKovk1V0myHIWn1wF6SJHG8ii4R0vjV9Y7FirNmy
vo4FtJUpxFDpDWa9wPjDWiV4rIiUwROAPQgHahlgBWW9rcukQaMLvtOZrWSdkdSGLVVGk9ETKMmj
4TUamwSTDh29i/lija/n7wL2gPL7qCXd/hYTZq77GYZYqOQdotcMuKYKnsjcNyHx2ZqahZ1c/87u
qiox33rthrpoFpxemR4ULriqGquvUZsknyWnojzDoG3kMTjeKVYA8vezOvsWZ+ZasAD/lXBn135e
bmU092Z9okAPlmsuJqYnW2AvKDt8VM9hVlHj4mSKsHa4wYzlGsIwDdUhcYIBq9MFq/TqchjUhySD
RkJZ7AoL/BsmXLjfJo12YKQH0TTWpgXCRgIX7iSVkGlmfGrW6DMNa5Yi0jA0yKOyqdTjRGemfmCb
7btiFphL59L3Kb/weLKwwY/FMogvohxC9+JLZAleOpPaJndx0incNJQH4bVh2PxS7KPyFFOqKgHp
zci2e3zWpLrdgNH4EHZJVV/RiU39Y+AYDYsJO0x9Y0w/fwCZEihN2/kyeraVnhCdIl9AfviYRfSU
EjR9XUNuMm35gJB7+uBWR6Ys3tq2uVndLKer0lGGAsQW/oTmYibZbNTylUDe/YF75SHUD6wb4Dnp
WVc0xkf2Np3n6kfXrdLZzIVwfUIIbzRmIQV7Tp/nhqQ1fkueTcrZh9Zyc41F6D+XpJE8Y5Pn12Gy
8Z81SXFlTUiTxvmKNLY7MV2lzf2Ir2LrTPce+cNsHVvTZFs9M3wJv8VPwBKjHWndoiUj+LzF7MZo
KsK4D58SMYbdLUMhhSH2wfGWqaaLB0jrGh/CFNbh0AOSULBz2MPt8iRsyPT3harOn+D46CJw50oq
sLYQYENRiJmZlanqcfDGTfwYCnDHnmIAR0zOkCDs8g0X5aaottGVt9tSxQ77W1OyDDJWtO9WuIOO
FwZr7fvVe1VngBTN/M5F64A7VGBY5TLgPpNPceP432wJyPiFUOeWxzJFj9QZ6TbYfYYmlvgVli4G
ogm6oTJPQAh/xiP6+G7iAR+xD1HqMeTw94LTa9vX+pokcwuStecmYTlcBegbJcg+ZQtMAD5omiIz
A9aGxE1zSQy/4LxBo1cEGcsFOU+TXLVeM4GcDprjcxL0Q4UiLrY5WHBMC64BiSVR0UsDhZFvVS9v
B9ptQETTVIY5rnj8ZS57kWZEzLzLLXfV5wR2VZfRyCHMVdjyj9Jz6Fh7K8rXXvXJJ+1THeeU6Oor
GnO2Dxz+/UiarATecKu9wu0nEtlUMvGE5FqA5kU7jUkezLq74CetT2xlwQm7q37Wqh5DREzL3OZe
cncVq2Ukl7ZeIXBFQw2VudUxcBL1BLjOeUMsoM7wOrYKh50H0WiW2DdvgmE25Qf1rsv8y2qLWCdE
ojz6ia5JVX5ooX5GBp3iqELihuP+UElk3B60GJs7t8bkVPsALisVxqQ/DUOt+Qs8S8mcp0GIrVfi
6Op8gepmLIvBI8LvMcsCipxa0AxZvCCdlG9L2cITGGmSLAa0XQvzEMbp+nEOtb9WDSfr7ahMN3x3
C5E4MdpxVDfB6lo0qRFeMTFlNToenhbCWJML3bd9ht6FIHhi/Vrej6zkJFejTS8bXwJ5cd0Ce2aj
pao+tgpssydk8jy/q9OQi9xXSj2TNATVp2KbfwWVXfdAwUmz3i+4WV9YP/e3qwwjn+MCBROYWOI0
HXEv008dtIHfaNs0VaFThCeZiSvxgYH9eINKpYXLkJ8GhJpTtbwhWdMhjA7Qh4j7TW3G22BIE9TN
hnn9VPqwviu3tjNZI2T9YCfT/mxomvYdkhEUW4Zcm629bSfc+m6ngYs68xv1S77qBZf9uGsCePfE
+GZXvG4mV2ZwOankhzRWlt8GdVDdNFY3cz5EegluQum9xWim4w8g3rTKYj+WaUa3aO2vIngAffF8
WaYcwZx8rMI5vIukePa+hLYPfmR8KbB3bveOVTa8a1CD/IE+5/SZoz/8y8pxw7jpStrI64E2JL4i
UbL6K0A4hjEb+7l6idE99hyNsuyzQabrF3SVpZ/Dbu5u9Mi6E+mm81oi4RJ332dGfJNFzs2fCVKe
GcQLCNlQTMX2aciDwiXzkSERDh6TQwX3NCGGeivptlx6HKDPaHFwwaVNFuRKm0TOz2jf3G4ml8ZV
tkrR3Ch79d1uczauoGctEZmL9GoU6PzPk/eUcElr9SFsVPmZckyuilcdpCVR7K9A9kPX1AB1mc3H
VuNT1IDEPKyqCR8Sta1fJbJ9H9tYusfVipFei46+CbJm6zz8jNX0ujUNRYZ5VOqmjjdYUnEo7m7j
viwv+DBBZl2SYMU3c7sWoxvmNsPwxx9lsC1TkSCCHnIfNBWkHEi0/WQb4l6sBoZkNDh74kXg5vxY
Cc8fA1a3DkfPqlxGMW2xTt3aPNdkXqbzZlmkT2W1IgE7kaj/AsgGCXF8M4Y0fRs8UxGMF8rICPKG
nLvvUbytP/g6WYJM5Br3OBda/rODUdXfUTzV+F+TftK5xOYrkfxAjh4pyTL8ECpkqtEBNfsvfdi1
YTZ3DL3mzTCMsjAirYcsVLFcECGuy51flqrOYyTqXyFSYAuMUoJO4Wbq5r+QJ7TdeUp6/gMLK7xO
ku2hC1j7IGqq7/+Pui9rjtzG0v0rHX5nDQGQBDAx3Q8kc9W+lUp6YWipArgvAAmSv/5+afv2uDTd
42493etwhEOWRGUmQeCc821sHaYyjjo2XvWRVBfYs/lrWSMq+k9A8X+G63wgAMJ215ouzMFa5hM9
QFq4JAz4zKfgXfZRu135mG/QsgGgjyXuTai5Kuo9fQapYx/V2yrv8n4qgHdhprIvJmxHhLrPJXkw
efq4/kAxQkoI8wQsvTfTTBIEgl62KvgUEZVJ9vOlOYEOsmWn1736ECzkmFqsmfmcbR77KN+2gWl5
W4FvXa3MxQJsUbJknwJ32cfEh3b1sWkV0G971twjYuuq5egmP3c3P6CX9dpEmFLUJ8lC6cGfVGzy
bPwzEu2vBJJ/gC9+1G+vubVFPgVQ5NYYkuxH5Tsee1J7wa7G0OW6wVBiiVsJVD8ROucPHlxNppSE
cOeO+7rUYzrCmOH0+1VNt67L6Od8tdlH/Xc/BXlrEB68mefTTtUhQTxfR+9TogT2UQBOWLvoDFXb
BqabROzzyF+P1GD5fYoAyT4qwEFbL2QLQHPjXHTrZ+dUFt8+tSA+qr+XpcBkT6+gXwUmXlV07UX0
c3veR+k38EwoPxrsSkplr52rn8gg/ozh90/204/a77HhVcY0rh2q7NGINSn456L42Efld27yKixm
PCLaa57DGtCpmp4/92F/oBAxnOQMFgFwNmsQ6RC6iAF3//65a394spnttcQQAursmn5fgenJnsyf
2zU+Kr+BVkIZ0590mtx7RVicTYmqgk+x0dhH5Tca6blmIZSasMEp0gLzmq9AbfvPHQMf1d8sWDCv
NqdFOJLsnGAy1rH1sxf/QABERubo6rIFK3M0l9FSJLQzn/KRYR8TI2AaCZwngooqsPNXTLKRpK4f
P7VS+IdDV1hAsx6BgiobFnadlzqI3arGz20oH/XfQOIjuWoNub0H5ND13oEX+nNWTIzTnw/10Pk+
DLw6OHgxQAGAynBeYIzzuc/lw9M5qTnjK3y8wMGTX6ceECjmwZ+89oens55h0Q9gBWf6QPcVHzdV
Qz539nwUgE/R2mdc4GUDOti6pniWZfvyqU/ko/x7gI9mFJ4c9jgb18Sxctnnxqzp567+oSYWC7gs
KoPPYzFKg+DwISVIp/iTE/N0kX9QinzUf4cYG8K7F6KYyo3oUhTLEKg6+DOYPqwDDQFT1KLs9nVE
5t+ztP7jbf5P9b29/u3q5m//ha/f2g4jKoQ0ffjyb/dtjX//6/Q7f/+Zn3/jb7vv7eVL/d18/KGf
fgfX/f3vpi/25acvEBgMuuwNuAfL7XeDNMRfr49XePrJf/Wbf/n+61Xul+77X395a8fGnq6m8rb5
5fdvHd7/+gs5icT+44/X//2bpzfw11/Oc6vHlybHqvrtcn//ne8vxv71Fxp9EaDIcMlZxKggJ7WC
+/7rd/wvEmgAxc0gFD3iSaDbgOSt//pLGH2BAhOUbfgVYZSD3/rlL6bFRAHfYl+EjLiQ8JE/fSP8
5f++tJ9uzn/frL80Y33doss2eDGnx/q/VwiH31kYBCyisOnw8RI+EtCDDOQs5E91KYeRoUy7Bg6V
sQ+nuhcPU8sybetpeaw6Pd0P8/xc+SYDByjnJWCptSKbhYCykZahrc8mU9SIJDM1tg3WesLbAMSx
zWZEByWvG1Us5myeibeAXBTNf8IcZr/urH98I0GAtyCpiBgCaEL6scQVRjC+gtCaRm7Vcr+qXo87
+MkG67F3A8iKvKzy95wCCua133/PO+AVieqdUQm6PIVBKM9ZEHfh2ut0op16sPWQX0fwHmTJ2o7V
2UwJzmg7K3uLmOw8hJsnxvOHOQRWv+1ReWgA7qJSe8A0c7831C4YIvpgesYFOMI6Xvq2+gbKjH90
NaZcsTCuABtjKBy9lsrVX4Mln3ksDTTKiV77oY8VlFVvndD1dLIUmatUV0uWJQ4EP/B9cjv18Iel
ArMdFUGsgsFyXcX5MoHDWHuM9PEUMcKhcPYWDCEH1V1rZh2GgPCaHGLDJ9GBkZS5Hl4iejqfuRU3
kQCuETem9jHoNTRyydQaIP3os4nZY0Lgue0IZs95M4J8dAzDJut2xFBA1hGvuneR8/7YY556VqAR
SsqiaIYDAkKHpwIzC2DvhQJYjeEt1IBCkwZDGCbXfT+M6ilEkOD1pC0bt9VMoRCuhZguxcrB+PPH
xumUgqAC0/OK+yru6gwGYt6iRhVHGSmu6nxiQBxks75nFnOSuAbd5kdfDtLgTVTuniA4xksqpinE
/H2hE10OOVK+veKSaFvQq3Zu6DmEli6I66rFE+DwigGuD37ScWCLcegjCqFkirlbHim7xjnScdl2
7kNz5de5BJkXZjU6btlEWcr6PDwXBqhOorMWuJSoMSnfwuYi/Nq0VLzlLluiJNKTnA9RoVC60gB0
wRTXoM+8bmaJ2wYq9UY2w3y1ghVkU69B0ne6Ym4dnHuekHI3V8U0nPVDsf5w3YxlLIGqBVDOy9Zs
sQT9KgYPZhUgGjn94rpag2yPcuJpiWyE7wWomeNmgh/7RpEOlYUrwuCO2mlH4cTTxF65UJry2bkx
ZlkVrYi/00u7hRq195I8h+knFt5iYjeU4c4LRr+EG7XXFgksh92jCILBbTD1Gq9RmEOl403WPmYF
AALC5tXdM2qKb0XV8giM3Nk9B/2E4BPted0cd80w0iRsmkgfFm/2TQwnug7z95G8jZ62HYgJzbKv
uxajXLWK6kcTLvYCnLz2PqITiH9jBnwPmweLgQaoMz8b3GutVXQM66BYd0q0WdwI8WS5gGfpqpfs
frE97rL2TkTTtrNvVed38iDHxax4sL3JHCkoaD4Iol02bDhvyCus9yay80wvvslxnOxea1C+Ytl1
tYslkMoc4oOZb6w5mXgUmcb0kYSZUxhKZpxtyglhtAcMRwFx9aafsTsRj//A4Qc+z4TPO0VGcJtv
R0RKk40JRyFSfxjaBUqMoG0S7dMMUBw0UjxepQJkOgSVeaVhaR7DBhS+mFV+dlQYyZe72ucAT2D4
Y9t0qqCoS3AU0XvrIfMsXiI3jimnygPpiS+AuKnjy2uZ0bbZZOCiFZIG6qZlCHbbEPy9MnGmbTps
nhbZa1MwQBNaeFg06SoG+1hiT5VJSXMw3XU2zk3ihZrDaSCfHDvzeV1vTD7LI+KLXBbrKCsfET/r
LVsw6SYWz3Nfh3E3VupWS1tMCRlzIBvEiKY5Q1fZ9bEGfRlUkh5MSfBfsixMWsYA9g3RjMF+FJGc
XKuMBGqr67wHR4qQut1GJVKT0wZZB3wLNW6db6HhVJf5ANni3huCDJ8Qd1yc1xKgfSyHyr1QOuh7
wZAFmUAGH73TUQbzxp+qaTqPsJPX71Gu10Tj4Y7AX8osxR9jgcLYlsr16IHFiTztIqoDeJ43y5kC
B6IGi8yfX0pRkot8tuBgYUcOQEWkNI+xqu1p8I69qs0j48dgCdI7Cab8meur5UEvrKqwyE1z04I9
ecV1SW9oNpsfg2jpqwNlYdiWJagHMZ7e0mKUbXgVg5hFJZ4whsffwgFvwDBPhiNOKq2uClDDq6R1
YRPEEVYXRuGZIueis+ZlydeSw51HmjYWDLStZDiFsyY5wMOHPOAFWFSIVsRin3i47DMPTsy4VD72
W8zA7XOv/QIMARh6AAnVJfCsDETTNx2G4Zw2k4CBZQ+8v0hB7A3uc2DcY1zVdhJH0FuYSgI8H9cR
q2c/DtWJK9Aja2xJPGpHFqOUmcBewRJLgU8bm1Qjch7jCTO28pwiRP7aDdbez7WvbdpYl10vQ4+Q
0JJpcNdJ3wy/x1r9W/XwRf424LP/YT9Wuz8VyFfd9+bODt+/24uX7uNP/j9YF5/cDf55WZy81K/t
+89V8ek3fiuKic+/RJRHqGHpqQA+lWu/FcXEp18w/JcyYpiGSP+Uv/Z7UUyCLxHqOwkutxQYYkZo
d34vion/JYC9EkdRjA4b1nD836qKfx6sYZcngCFxboJhA3IE++hvRXlVrMWMLbwcCnXIeNQUsTbY
I+s1PAOlzl03LkRMZumqvQ3x/3jRihtjC3EHEbUXr6OrrntPQabqh+bN6ytv33PwwUprlIvzyhSb
Xg7hzUTBP1QzoC0eBFu46VR/IqD8VcL9h7r49FbQePiAUyikh+g3fh4ajJMcseNps+/llL8z1N7b
hbTtgTlkzbrK2U2VL+Wm9ZfwjOFdfwPP4OQYBGwyZEjcAbmNXC5Mt5eiZvsAvLt9R033pAscQjmg
NRBQ83wfDE2TBKwdnpzx3ZuYQ4hDiqg9SGS93Phjm//JXPVXJeXHNxaCX4c1QiW8EbFO/oiejEPb
+4Xiw37gRQ1u/ly/+IB2N91M2v0yLwgggGvWDkP3PM6dAd12ikqI80h0jCKX70aQ+f8syernfvu0
bkIQB1gUkJMogn20c6r8sYAdP4pkkIrz3SBlkaqsMxdOOgAwJx/aErzu3R+eq997uj/2cP/gj4Zh
JFAjc6x+8lHeaOk4Wg629r7GjX7KbQeRd46h5ZwQ20fX5dKMe88h6/lPpjn/6O+eui0w+BgR/8N7
LyvmUDUr/i66GqzscG2PzmsfinnA6kBK1jOoxTf/+1sl7EPDikIxJGhaIRRi6KgF2uOfb3vUVQGo
a5Xb82Y+tgF4ZYlQyj8uubbvoACyNw74/8llbbu1gFx2Gr3c/TAE+tyXcxCltQWizIgLxp0bTfQA
X2YKGvSYLcDHcznsug63OAWnJxcPk0YJG6p8vsuF3x/BenszkYbGQEcsdXoo03AFbbOfIV/dGuOb
xxFkC+smxBlAYbTLC93cQxmzblhh3XMFYtyujBR/gYMOIv2QOl7WAUBmZqjCoLMxIGbUU3hOm07c
w/VBY8foRIiKlwsTe2AibowXsqOu19PX8Jqc0WyDPJ2qIh+TZgrnXYv97EwgnOQFTx38RQClp/0w
TKDdRHrx9pAHumePliZMhR8MNbAn3t82pG5eiPYgQMIHOAdJjnobWizgGFcSSS3xMM72So7K3nsd
YzHCG/SZJ10PfhLYcYsqizirZwpaaMaPS5FVZ75exyWpI4bwGOT10PeW9/4WYV7D3mg3FRC9d/ss
y4bH0h++BX2Eikl1fd7EWd7VNz3oA49ZX473FXRLZ+3AoMgrGPoCYfDkMj1EYJxTfTON2hmkdy3c
JD4+BUPIksAdF4TwxTbfDa26i0D31W5xHK38iPvPa0OPIGHYK5NDwBDXIkD9aNsCCvw1bLMEdOHw
qHSRvYMvGdzD7D08k3VIUzPPS8r14MXYI0tQYgIFrYyqwC7RpLxvVYECRppoSmgmpI55w56Jzem5
g/wekZx0AxI736yDdz1Fvt1bb1xR9Kldg3LpugktaPTBtBxp0Dt0/+YIx9xXKN7Owfd8l5Gnt1JV
Vwz5Fru14OVm8gyJIXJrb/2wraFNsW+mXQO8ay7Skbo7BiWrAlkcae44Aoa4XMrmXlCp7gp865ow
0+/nQUwXzdjNOu5yTRMJX6QUt1lveR20KD9RtWdxXwZmO5TZchMUNLiEJnC+bpk1W9wjew/qMhcb
jpsByvopSg33Es/gGsgWd0Mu2UGNkQVveRUJMuBpaoeyUEkIN7N9OK/eHV999joX0sP8pEK5bjx3
NcAJ6UJ2M7oRmD7DSK1bdpiXgJkmoeG/xuCBg7hv8qsIbTpkDM07CFWYEZQ6g66oma+WoPOeGzp5
26lcp0SAGrcfOt836bws37kBbGHH8jmXPehszTUqYYg7Wj+hPHjs/f7K9IhsnMUC9cU0pmjV9X0N
4R9MkXt7J4clCfBH3/qllBAf4UDaDxXG0dCKSv0dfVV/NY7c76HR0fQCvfwAAQkfuj0beR5nTZv0
ohAYteTHpQG9b+zKbdU11wXh7EBApAdVpV5nRBeAMz73Bk+PmaLUW9ZwS2lRfcNoDWSKCM8mInCj
uuKxmUkjY7TaJ6Kasl46MaQVpQOdGxufzqYNdr02qZdGQ99azrdw8NIxHYWM8QANCQd5KB0DxMkU
uUD7OgTyOIwZNFHoYtbHmRRRYoL8dZoH/3oKRR3tJwMXFjfa8GidPqOQKcHGohc69nIF9fRaycuJ
FPYG2GKT+iJTMJe1BrzQ+Qg640NDQeRmq3dO0XJtTeAtV87v52PAm1c7fQu8TCQwSjorEc1XxCJo
8x/Q89+bmrEdaoMI9K1wBUE6DJMah22q+u6qc6OL174N7xmcJOCWB1I1bdZLwVvcAVHpLZ1IvSM4
td4WCGCvIjY2sZCQAUwZMpLquB6rpQcPMWyKeyxcvkXW+roXQ6gKTD17e4l0epXKQQ3eruPMR4R8
cOpOUIXVMWl7Bt0XGPmgPkbFLXjX8wMmBe25H7XlPvAamVQEpE6h+Rn2tQizrRwjI90QjMQWvwNJ
GjSTgYGpiFvZPvaZH91AS18jY7FeNyvSrWwsPDncBoPP07AMx4Oe8NCP2UYUc3d07WLOyRQ0O7vW
weXaZsvOUHKEx9RjvYz30k5sz5DQBHUwTqG1Brltmeu8TQuyHpjqim0R9vCOMrmfRI0D65x7w8bY
1j3hLPHSCAb+Bznh7LSkWS68Ji9P+e7XnewuMlN8BcXqprYYVWzEUOtLgdypXY1p9l6PTQKqO7kF
QbtPMs9W26XHuZVguPzYGG5VDOfXKJk7h5IlxKhlg4gm8gYhMPREIMveCt+rb1GwPgx2higsLzOM
fVR4Q1dZbgmHqnuy6ONA03MYkEwd8mg6eV5Mfb3T9YwMbZH50PdDapXhzXHG8uNc0q+qbg7Og5Jt
eZKFm2OgYYBL+x+5E2EarZmCRiYI46CzZ2qZf4xZflPW3gXI3mDbcUSBiQxS4ZB542sNSngCDr3d
LYKU1+tpO1rGV1A6vEMkvWkzmmMgrUv6SrzSdlIpaN3uwLw8Op5wGwR0Zu6sG8m46cd9H/7IQJS/
bkETuwdaPKeFlScdpYKKXfQKr7TJ4566ciMMu/GdF30rZtemSK5Hf6Lh6Kw6W1xWZb8mPYSzk4f/
Vc4YrbAFwpRlUd6uEaTZ5xqsLLDNrzvhfWsHtYMC4EVUU3HWBzjDp6DamYo3sRRc3OQVWno1S57o
gto0gkIARDqu3bMdHd10WefSlfGHvBzubWtTBG2+cBj2bNi6vnduuGtWoW6EwjAagUoXPbp+cBFp
Am49GP2i7S/qYYBDJ1IKk55UuEC59qAPktN0n+/lmkUYZ5bgEYek3uvOcnB7A/0CfrmFxnc2EPmd
RE4u+spI+YQPN2l5EX2tfIYhJmqkQWQO9Rcaf94vBbZWZy+CLH9RqK4SU3chRAr+bRmFDxTThk1G
KnMVhV67Xfz5EQZufYy0gytDMCqBWHjYAbH+MSmylTCNBUtRH70Mqep+kahxij1oo24rgVOUHgym
FsYPj4XIv/l+czMEs9t0qyhizjF3Vouqt8zJJ9tjmOxpgc9AhckKKWHeLa9L1G51xOct91FzOvso
puUioOIY4EnfjY3m51mloj2tIwQayeUavMLyHDxHcAyjVj4XRt4Zafpvc5VB7c2fBq97LEzD93ow
8oZKCKAj5cXViS0e6S5hXgiRTh48tP5MUz3ZFWRp7fAIafR85YkCbuohbekyYUIKKkqVRdGmFWr+
igjIs7ILMKwLi/sVkUfrNBAsbM5jGAtgItXJ9xHiIcAkw6ZV9JVKzz/zmCwvM6jfdpLPoHYqKCHA
i03LU1x93HizOg6VmPbRUl4Bzp/OpmUObkJLrrLBFju95HcSFX28Wh4gLIKUhzH3+h1FClsEt4E8
e+Vl7lI8AVuIe7NUAcVKtZ+pVEBTEYeiwRJb8+XGG7opRpOhU9+ONVjzPHHomKXvHZuR2QOF+AoH
60U1G0ygCDuO0OfuSPeGcGB2r4BMb1xRF9flFExJZ9prPUPNX6EoNgAUEfSpUgQsxqxf5N2IhmPT
ABbat2GRP0eC4PkdhhQSddNAkUCyXb/8mKU+G/RXi55BhXpXebM1iGft5WaKpstVjyLpugFlYbdt
HAZOzTXQiAuMTPJt6IXDcSw0BntAOiAlmKPzNjqf2zLaOYAqdxhrSyxMMl4CL9nIGYmMPqZtCE73
tN759USSUBO1bSXmoEHxq07CsgQr27vUkOYCiCGHaF42BvVKDG6yvENF4TYw8k2hDM1vQcD1ECHZ
le1TQ0296+oBM8AFfL8YHgDroaCRieEUewdJeKxHSLfifiZfMX1ARoS/pc7Wm9D4b6NjRz7n1TcC
X3PIi6J9zvC4G9QwjV+N7wMMOPiy480DEXoP/lU4LmnQYw6JkzdIfbJcdmquTwV9lAxsIHGzBIce
cokatMAWog9ddFASQMEvo+44rGfRZB7mod25CP2gN0EqnZ2RlR6nMMIZyfW9V1ix7epxF/YQ/JJQ
7DI/0PHsVgivmAbVXPXwKwOf3NtWLXTxGKlTuVFgvidFMcBbounrq6kOqmSB36Epbk/AQK8czBbm
FPE4MZX7RVZv8N1I3RSiR2JwGO+/wmsttuJYVE1x4VR+pe0tLSDEnl+6AG8EYrc5obNaQZC4Q0oL
qrXlrCN9gWID+tcOxpCoOUPlf8XeOSQO8toiwu0I91bWBzSzaRg89JjQYyyvUPqK6yx/mMqhw5Mc
HKJxuGUddp56OHhy2pHiHg8ZTfv6cYVxxSFfkNcWaCQqHZGQVW1E9xzNPtkL9tQVYQiDhHKHsK/Z
R9w1Vue7GY15nOomusxUdgiADyV2LVPhiu7Oc9Udtj+w0Bsw9g48U6LcwKmnwikuFjQbdrSY/HLw
pAUtsTFIzKzgpXI16rL7kdc8HguwVLk0aHwGfxtyPj9Upk6RjdOmECul/uxkGI8CcieP9mtMqUb/
Dful81Bm/MbD1hZPfqRlAiAX/Qtpu3O3KP0ugqZK4QrjHXRm1fnSNGm2RvWxnuCQkxioFqExVsDP
rOiQv43ad65nm7R1LqCo9G98P3BXTeCLK4iMXJpr8w6HGJJkwHShfGjcruAsS+34YFYT7bOaolkZ
vPIsQLfx5HyV43FeBPjwjkzfKqjJ9iSDZqyev8E3Uj75kG/c9xC7xdkI3VoZDPamg7oKdbG2W7+I
oBQ3cPAsi9kXCS8DdkAapH/mGm9JijG7YhrM/hgAEb8ddB0eIMg7p2gNb/DoDylDoAv0hl6RQI5p
D6711EW/dtWWcf1c0Hq9QyJ9cVhAGbgBBIiEIAz76UuYQUGFZdTrEq2XWzbh4NG3HAMIeNVgZmbz
nbf0XpppeJ7EAUKd2ph2jTvUWd/c+f4YHam3tBsVlZC9sgb2zOBE7fH4KJDxzUU9LyodGBmu+Rot
CSmZSQhl2DGEX1yqPJBnNKPlnkTzAc605BwW8N0eAYzdTe7hRQbe5KCj8iMLZWU+Ty/WJ+EubwJ0
N8Da0SD3TXno0X9Did8/k7kM4nbS/VnGFnXOQqTy5mE3fl+EkW+0m+YEbj3Qk8ASswpg5NEE55AQ
letJVTrGg7e4a1+R4mEOaB4lFB4cAVRfRHzLW9LgBC3D8rpgM0j/kOk/UjCl75caIeBpMejqklGv
vs5pVL/IpllTuCbDDpN5AShuPjQbLYq9sAbJ47JsmMe2cq1znMaZM3tYANx1TenOuJGwqRjaWe6z
pZv8bduf7Cta7M1pDo7vlo41PYwZVLZVnb/ywfIU63G6LBh95GzgLzX6fIBCZfAdLG5At5GupkuM
TWHMPyLh74CqgwCQhTULzr0qxH7jB/VLhcGSQRLQlsNoKe5Y2VKIzRb3TGuPSiB5RGGgiTah7tzd
0LpvIcQZxIaAPFmDCEsxDiMUd5A1xW03P+aiURcwRWBbb6T3GvjYttVD9Zgxe6wwl9zg4/8KBsKw
qecohvRbAl6bxrPaX4t91aF7R70eHsalz6pDPVnY9QWu2IXQCO0jut4AUvQ1RhzkZi3M15FKeYmK
drkZYNI2gjdb3k7o/7YTx11ZCyZ3PfT4F5VazkC5CGIEqzeHUzuehlAvXmGRLrAwzb0T3L2qa+jM
5SXB+ewvfEk6HYSvuIttMvHyGR24Jkk/AGuMZ8LLS/Dp2I4MqrjkPSpUTDphWUOg36Cp0izpp6W8
0NaaPcvH5nqYKu/W86rgEedAf+caCiIJxKawrTNMqd3kKAxeIr8AhaT1Cv2+SN8I6DkDd95JWV6h
d4dMRYjg++x8dxcMzBxVQGwcSI/DKyRrkyDvBagdg3/ueyK7hQSfnxOgj1uwn0I0yhmYY9hlbaIw
7dtWpryo15XUsT+jXmsEx1ASp03V74wplkMRrPP7GoQWXCKMemMFfPU5z1DpTw2cILxVl19LsIwe
fp3oT4AXH/rVeQdEnQyPVmnA4RD2nAylxstw9kedNn3RppgJhGde4HvgLyzTUzaX+VkQwA8K/dKF
hQPQ07hachl1E3JM4c6RgcVQh4+iBUsvcJDNZbNXb2Am1j1BHCwu0FB3RUoGac+JVy3DBje6pWCn
2PUN6jHM4zM6LpiEzOLMlSK87udliuWYN5uedJj92IxcwIOpOYO/QIR5UxE8G7lUFxNsaTYwQQtA
IFCNe6vLItsSGEQ9RJXrnspFiZvME8u+JFCVrXMDsDvL7HQpV455wjrUGM2uNKuwj62tfZC2rHdV
CBpjbCFm2tUNJAiphkrqu+ehhUDxVaHy1N3lMgbubVHwVEI+fAPzgpHfarUANvGi7nqBsfyub7xX
WKfDFh8a1vAM81d22S9k2CrWKuQFr0OxWYHz/yBlNW8K0Eqak1C7vYZOtbzoFpTCqBXKV2SmNDAK
qcVNZwg9OBPRV9L76uDBlWyzBHTdzmFDLkEz4jeLnLsn2BSRS7+YA6A7drxcrAhSVXf2wY55dm7a
8KrgtnpggI3Pa98uPMl8H/LhMazEDSwN8kPWj80u5A0+JAzy2kMZyXqDdL96m3cOlGDYc2IQjFb/
YSxC6DD9fs2AqowB1FEM0P9Qe8FdbXDc7uwIgFk1EBej7qjWXZizcS9hPpJMsDl/swv2BdAIbPfU
LZlqr5FUZENE8tR8C54Pv8k4pG4Y8zfdk1o6GIcOTLxwSSiEoGgZdplukOsW1lO0hct/eNmAxvgQ
zJiQpwqi7dgLLDmMIOMAAof4RAdkgb4L0xGc6yjnmQR9I1KF/5s+59/Ctf8Fnue/Bn3//8QGPSGo
/xz2vnip8p+IoKcf/w3zDr7QKIKXPkAVyO5xA8HF/A3z9gj9AlYXFSggCIs4QM2/g940/OLjHwDf
ESaYJ8bnH0FvgLvCl8B2ccoIuGz+G1RQ8YFCKXyYvgFZB+TO8F+Eq30g9AviWZgfmm0AGXG4bwvM
BGDZ4Of2G3N4ZQNMAKBh2eTIqRJJLmfiUq9EKsGZlN4o4c6BVvyWzR3lF3VheXHwFfaiHziNWgO7
gAwubSCHjgdTAXw60AJeAltIvqv5EAjVaWhpfZ1tu7Bqxq8nm6A+mdnqyL5fh5akZMY2hXo2b+Fg
lcFv0d2JHh5/78LhNFMxm+GLkvpNXZt3OB/mVzUzQ5dqsP7y99lQWyQY0gzyUCyBC650Dt4fzg+C
aaRfBPwGrB3AHzP06zAqQ5+b3fvcAQ4c4WqS5ot3b538P9SdyXLjSJRlvwhlgGNwYEuCs6h5Cm1g
UkQk5sExuQNf34dZZd1WizbrWvY6MyNDFAj3d9+95/5uI32dOcRil4B54ll3LL/dBIWkIsoc+t4Y
EpkfHZyg9jiy+A3bKHy37f5rgq2VnoyXuOwWgpJ3sy3fvDz78NQYnbFHDc2uYw3CR1qsYX2ArIap
hajp7OyaVLLrY+MYvns4Y3pGP8t4LAq6Mb1o4txnGTIzvHuEltdDMGTwB7iv6ve17Fdez/wEfXMC
m+Q+tJZM7qZQymFPBM6cKu7qGP8gyZ0GsCrDNlO98zoMXmS2WTY35TYkOp+c1taKYGsrz3l22QhF
Wyc3bVhsnTYzP0VocrNvk8TY2AVQwR9XSyXutkoj7GeDk9y7SbHKpx5nblpv0x7qQI2h8JdQ0/Jd
DmH/pPPA2xRVdtWJH8RDSTASI6AKnhFL39ZmFKcld1wi0062Hops1UOxocY4y/aNEa732zMTOCUv
G+Dw+d5ipmtXmKLeWGM0f+bYTzruUygOZVb11VeRG7UcuPIncHvGnpwJwCuVPGd1ET6YG7bMjZ05
LeXfnCPD+VuuGHpfSjyBGn/eEPX3FQ6iRmzmrnIFGXunHOvx4K7SVe6mHZy1dI+DbItu3UhRlPap
434jfnNZkAqy2WLrYmdPY519dNhH5C9wdHb+CNg8mf7mFloC1jH2mxiX+rlt5gPKBvvsYDMq1h+x
qNz0OnGsSzA0PV/K3dKQiQNUNwztT5ToKT35s1HypTNjn7+5KZtpXCdFXrFQDtd2ILwt1Dg8DnaU
V/djWMlKIYDZlXNMyKmBDHFDn4Ehn5wI1ceVRRpaW6gLtRSnoNXtBZUgPJR4eg9CD809AlTNVs+9
Zv5MPWbJqP0yotJCTFDpBaOn2KfSn7/KJhi2USRLJPKF4DJqdMqIxfLBWVe95W8W7bl9A2miVvZQ
RCyLt7YNeW6zlBMex8LqEIi1WS9iDtkEy6UpX0MpWolsP/H4ltP0DmWjv/COK47BuAbnpmjLOIn0
P+R403vTJa+EY8NnWCXpGeoIn3ubKtLeUxTwG9V8H3r0sgfmF/cVoqmE/8W9/WDzJjyzCgAqOiWF
3tNfvOxTxwRvtt+vT1G3DOfKGse7fulnSCZI1yBnrcOI2dhssW/MH17tdbRNqhuQgZ9mnPdhVSUn
lHvuZ4MbXvzBFTdAv7sPplFRZdKPPzPmuKSMnLiBbeoAWIwxB5TbGTflLpy9bi+z0Js3Xg7HtnOZ
zZwRrsTYYVW2BUl+gQ/3Os3DozMi10JJtOFF6Xa7qtVn2VUGwcb0qFBCeOZVMrDGUTFOF9ObiPhI
yRrNqVkBoTEvxjI//mzpo+9TyDMOJj9aNigiz3NsVDFh9sIrk63lWc7Fy8PxvGQ6+4TXKrdWq2XM
EqvfSzMlp7xWiHx9sg8CeGYw9NLD6jPapiCr7vPab+8Kq++foc7kpzkPll91z1VvE8CseFVZh6k1
6ve50dMnYMDpSY29YTncuhtHLRWfiD6I0ssudlOIXVjb8P6sesZfXX2noCVaIKz8mvkOONcUYhh1
zmJFdRjy2JhJ7OsOOdfr25K6Kjc6ZljgT5OR4moyy/sUyJQXL2SvhFjbnUecDrMAZroG7O45w/xd
Cz7kyOABSc2f9XUKUvdsGCOuaZslB+R0cTRd238zdvY7Z3DVKeiKJB5Ezc1xHX8kv0K6LYR4Vnre
A+nJ7oCZNCgVi3vx1iT8VdlBB5yzjuSe+SKvt14yEnp0IhsKUFW86kB4v0SeG7zdbIgOpBWaUytH
99H596aYJqF9ClMXe/OS6uadYfyJkY8jEqTqs4XJKbaGTO2Jmy2xJerqaZb2y9z78ujWRfDVY6AF
Lq3dfW4PsI1LNzxrr3E/ogVOYyFgVKa++Q1wh3dNzl6QPw+HbrJl++UGXK9venhSuC82DbWsQc2C
rBHCYBz5Ku8y3ZNNGNpw2ze3FViSQnRsO+s6puG0Ub294vTsW+hezu1Y91jSEr3ActLvGzZOTyoN
1J0A8/EP0T53uJts+IY+o6vlTrnDArCdcr6g+0V3mP7xAWVF5XZYXUPOofRzCtPeSR/zXk+w7tUw
JIG1y1KrgK61gRLDbrbY0jScVOBd2eDKZAJQEhaZa99+4X1mv9iCFisbXWkKEigopZ1N92FgDfVf
Mj9B8i2CaSlt8LT++DUOTntSq7J5eJtob0gdbMt6/KoUVYYS5ewI/TR/DAcL5g+Kyit4wyo8WPnq
2ntbukG5w9eR7puGXcN2Cuv2mb2rHzewuq4FREmwM34XMI6aZe+PGNjLlR2/dtHJ6GFatgvRGDZp
w5Rtx9DtT04+zSfLWvK7NfPr92YydbmpOtn+1iLhpuW3GYJ8jiqUNOBQXVW9NX4QbXLPkkAk6f7o
/bK4WjItvjtVu2/W1GlrN47+hH2EVXKl1xIyHxsvvvrR8jEMUXuswTzt0cv9vwXNpdtA5BZrXfmt
YWjGdiqdJwhc0RnDwfgsp5bXBn8gjw04z+kUFXkGRRVYEPc1AfmzDF46yM2xXxQIYf5ihb+FAbTE
0lW+Kb/+TCBsvTRcdNCWskI+DWJ29+r20rIRfzV2cxxd1aj98dK1Qx/FJu3FiwYMpjiFUNuhszQu
2981+zImenHqLHyE0c13JpsigEVZ8agKfHcbMw9JF2NNoA/FbaYiDvqg/jKzV1/zIhDHtfW7K5Lh
tJVs3A9VJitonbMQGLHC6TXMAwO+T44sZleBvGP58ykspjaufRXs9br+ABnwN+PsCBA2XvOJZT9H
AQUpu0FLMz4KQGs0xEMHP/YIOy7bqCpyn6Bv2Z+Tq2CbD4A/OZPSOfjQofJ+gwAf3jgqsVABI634
AKfyPmO1CMXPdU6sCJzXDJDh1bd0+l63SfFT9kt6g9y05m0WtjpKU9/O9lpnu2axxBXMy3DNkP+v
tVMn55I/ImIf09l3a70Grw1mxYu3uDef/VB6XuyQ5uJKvGRvDMPpFdqhYe/oWuPL7GhxGH2sGJty
NQY7UVQnw1cazLmKS9F6+q+pm/CZv+lHbyFhFG2iy5tPPXfET6jU6F97NfTLw5LYJv1QJQPaQzE5
cxhuTBCuN3wa/thXMgJ5d7WsNhEbWtPcIc7SaQACkjPSIBtWbVnM56hWHPBTbyz/6sz2il+hdsm/
1GwrnTP2MNmgbIIL3kBFL9MjYLhqFySoBhaAsa0Z8hv1pz6FruJAZlDYQiv+4OfqdqmeB/7afKMy
JDXgMNBXT7Wr1Z1FPOKiJ59QRmmu+IGip0F54HZLJKAa+DkmRA0gfPLlppYs7yvnJgI5Vhr7XXHJ
/EVvECg77AF5faI3MTj5fv1rLqunScygIz0OfXkTxwRX9o5vdWzKyjoADwuOrKOKf/iCui8pr+6t
N2rxa9Qme3NUVJ4jzaqSCFhw5WUacAf3nXVvuXb+PQSsgw3Yk28aMuV4T4rN/DZDIFf8w9YCm3Ey
2jnNC/Nh7FTEKe651gdfN9fregbkXgPdAzSrHpxxKqqPOl/M39Qhw7LN2VxUx9oJZnXKoCO8pE0n
xVFBlf6a0rxudi48pmTv1flkn2xchFm8YDQ/6Q6vy8XKW2ZacOddv7OR6cktlYVF1iIJWnW0gYK5
O7xD+cQwlvEIEyEMpxNu39I7C+NriEXhosy3l3qJ2EFkTX7nQe/iuFIt+svgcvSApJZ1eDc1i8y+
JaRnC75zKOsnS858dLhYx21UTi6vc2LH5rxGUWttAsc2JD+6PJGxZ/Cj4CWjrOCpSvAjAA8euvTJ
8SGYXr257/x4mBPiJyA+tb+z+KH+zoHfYN5mFgy2YWnhHKPMYEiOZVEhm62WxW/bkpl3l7V8fBtH
BJJzYFVVe1xxlZc4oRYMxMX0jm5YnRNyqzt3mZJ9XkT2Q5eRSEIc844iKfrf9jpmX9Ps4ntcq+DD
GosVY4PTHBK8EIeiYUnDbR0vohIyajbYcaqfZU6A4jWgyY6eXYlLaJpop+zgs+rpRiLWJOszzgTr
TFTG7PyyBiFplUAYyZQivKn2ZxY1RLOKa8FvAoCBYnNXRbt6IcC3KRFtj+wWxz/gwNqzDZH7p0NS
4R3od24Ul/bq4YjvSC8htahl24xwbnd0rAF8sN3uYNkrQSSEERyfaUvzQyrGpzpxksvipPMB5r94
XGyaEnS7OnuZju+yXZa9rAJnZydlfyE8eZNfiRWGSymuGGUlgPyuJyaW18NuFfb4Q2B2ulR2n+2N
IE1Vl6H4g6W7RxAO7Od0EWRwbBXqfbLIAh8Spw1q5lQVW5M1LHg9l4GeL/zer1kZpqtNmbBIntyl
Z9Q2bnLR3uLFzNvlSWbuMO6S0ovuQK4WMdFw/6XFv/sGV6s8URm0ejHwp+nkJwpezSSc07Io6J2T
SS6ZbnUshFMeR4fsqp+O3a6b8/FqV6x5cPOq7leRj2V5W5MTEnq4EWfHMxYCH6uWAMF3xr/cyQdA
x5F/KB38hQzJVRuN/8mO+B8JlP9v6uP/b8GbW5Pe/12B3LRVPv/33M3tP/hPDdLy5X94PmJhhHMe
qQ9t5H+LkEH0HwEhailDP0BIdm+Z8/9K3lj8o38TBj7Ge59pzuFP/K/ojSUEgfQbp47OF1fYt//u
fyBDChwIWPj/T7IjwCLJctlFf4x80B9Iov/d4h/quRfaleyzOFTTXRKsbR1sGSomTMppLvQr7vXF
PkvMFO7Gplt8jVEIveWH3Kf3k6ZdIr9GdmjpjqZ6a9y6AXgSYHYeA8+WGpeS21JrNc8jHgFqlLuu
nDIWIhizN4YLBUbMdWmcB8x54w2+2GmGw9711R1bBFoutjWLbc2NpfOvutCqOTLH+a27Awe+4pxf
R6WG3TirpXyvWqXKk6favt57vdT/UP03fhXcJeU+HCFb5gtByEaXfBGj/B5Co3ntJ4q0b/HQXV60
D9bk0ZFQ42fNl/w9mKb2t6UhGA9z38YyXX6YwF2wo7wf0Vu3mSRcmo248dcGh1qXU+ja1Y6HW9y6
kP/vLmUJoFSm5bh3gi45LXOE7uDjKceiGcQZFnm04aeBdX2Mz0OhfeoUbDhbJWQteO9A8uNWZk9J
rZGpiv7en0x2grTbvzAvBYgSaXiyBSQ+Z/HHvetDTGRPDd9CPqSB35/UbJ3Bwf7jWMuT65fr1m9T
a9+b/I1wNtPYnK57uRSoHZX4iVBttn1UeRR0dOqtq3PWa4LzHHTTj5WGXw265obnsj3AnfrtYkN/
wODX7UReEKboVxOX4YzNqM3nlzKaPhe+BM9dx4/ah7iRqiZN3kqx4AHnCTjmXdDtLAAFWyykeuuk
txbDUOrJvObs2u0/elXlu5htLBdKyyl4UU2+YOqsE/dMYcDo4kCvQskD2Vp4P9za1+K+wBwc7bsc
d/+hsAL7rhOrR+EPBvHsnKHHvuDjavA4blCV0J8dT+Wo64i/4TJdw9HLgke5jFHY4vB0Gj/8p4NA
sCx3qZxY2j9mHpn8W7UGFoX8PDDuNbG3ylkdGHVcaKfpOj2nNo0Pl7C1nT5Ord550R0uDLnKkK6F
1Ryxhqkngj7R06yH/giRVG6Rt1b44HAntwERjk8eWxIU1hQSbw98ZESQ2kci9OraJ0X3D6l44gtp
0yoGfTs46yZd7ieE1GHYtV1SWcM7t13kKVmgExHQwLyZ6vzeMe5jKls3VgQ7GUItALZRHWReXCbw
+vG1TLj8oL0jMwiH5Zw8YMw3RLEX2QE7N9ZFw808hhFBFZgWLoOFteyiTEBxzxM13A2dSomddH1B
ZrsxCY6rtlyinyhTyRE2AZlbjXmHVTa8ruOUwGxY1PCW9VQCgVRHNq3JAm2YY1H+pi579NoAh5ll
OTuSCNG+DRt77ykM3zpKwXInYbARuLkoKck/1456ymRs1MnRvhX3BeaiMuuTTYRr+onamPVMnjj0
qF33XCToIRf5pU+65tSlPV9YH3UrtHu9D1Ov/2zrxbq0IzUiuh3Da0glz3eakpopDY99uqx8GG4K
79+//Stk48n9YtwNSx0eBgR0piZQF5ewn8OD3fbgT4U1nCqC/qiDPrMgaIy7co3gETaeC2iysI+2
lxcXnWnrEnqu95b7NpUPaQa4eOir3bIWpyEz6sXmewJOif9lCfvixVsgPdvRv3+rCMI9b6yNJrGA
wt8p/r/52H/++xtsh84+tmaFwi5uf4IV6L+96ZujX2ffZWvlF6M969zjYzqlXHheYQ7yrxU6eRjH
m61HDtU2Y747NYAF9oMHNRv3twZ90LKYmjDZyC5yT+x86Loyi3hQctY7dO8O+Iefbdkl/LrhtL//
/f/D6Ms+tAyqQznwb9gqje7//Qxb8lavNvDzU0igzFwpocs+bL56f1JI19fGzdw/phjtJ1zSxTcx
6yYe+rX45lbffzbQ4n9MPdfcrlKy6eG88Opj/PlVOqxixtSKXuVg5pd+baz3vAP1SkFITgdyKBjY
m/BOOzi1ahFqPOl4rNicyEtE2c3W6ZuoCz9cwD+WPCGsGbu8fcYB0AaA5m01n12DxkjJgW87SJ8e
+hS2q6qbMPbbDmjvTvrlySIR8jrkBMyMXMxh1MFD0tovoyqfl6A5msZd4zbUu8xHYK2GUyMnTEHL
EavmTxfCwyaR6cVhOjRnWyoe/i580C7Rmih0HrHxflAMAzS7VP22CzwgMrUzHFaLlIo3w7jmzFn2
eU+FE/iCcu9NfrcDmuGSTEAqComT7LCrQFENM+8ChHk4gH2f0KYJoQeNdDYy9dNjf8utDTqoHVT4
8VsqmLFm6udNopd3UoXw1mX7Worka+qT376K2thprBeaG9Q9ZwmAY72gtTqihs2kebolr+IJqMxu
Bi5xxEMRvJkWF77I1uFzAUCxk7O0Ln0+W4cBbWyHWdfc9nAn2LHYrxcv/AdsxX5d5NFGfqyXSnNk
0QY0jMkE1NgchsSNZ02msFuc8kGUlrx2PiNqqMd0O8g8vCxVg2e/HHd1jdTWddlbcpt/LPAhG62G
sxqLD0WBeBcIfFfVHBzQ8mgGcMrfOVUpGxmw6axa0f8z2qGHa4Bq0GgAjIGh/mbGXo7rZLFy8CXO
luiWnw8ilHwd7lNadbxlFvGCPYb+mQ6Cra5NDJyZkEWV8Rr0pXVG+QDF3k9UO1nFwTJLsJtoaxuj
27ua6rAxXZrvAsANh+LoPmkvcA/oGwl0aBU91v6onp0B1owrKztuwip8aXspDmmzuEf67Uy7Ad2L
wFSj0g+2Q2EFJcbNcQ6c6ClJ3RO3wbDA767Fqaw8rXn4svx+HerqIaqces+7GjSAs1j2E8b//gOQ
OJMivvbpBLCGXhHXw4CfthwjwSLGs4ySP/S4LPeJcPTVbkZ806XnxCE8j6fcVrcNikrh/LKhTWrE
YI48DPeJN7mHXqL2sJXJ7hO7UfveLvpXKp+9nlcbsukUqPWriRrrICe/j43fs7FdKXmZ5zo4L24x
s9tQ1iWvw/LkN4NzcYNCHqlskX/M1HY8koX1ULT9zGOalndO1K973otIJ4G3YOEy2mAdo4gOcysv
mSyI3CUGR4SnJMslu45iRNdPc4uYi8DQepevMiViJ7Hf1W13bfO2j4uyrPbtwlqpoRrmpdE5Qr/L
jTEIlxR0uly+ZmHRV1SJPGWrK9NnpgNo0P68UnCis7+FT4+7RvI8KEqcKOwiMb2bsAghC3Y+43Ta
YZTVy2OHF/qJLqvbFZqGtKC07pkzk9/8weVjpMdqNyre/7M9rm+zWQ5AmVgGEQc7rTo6u5rZFhPo
AtKnDv4gs9gHTOlb1aUl7YkuRSNFAnEySfSB/BpdNzqQOc4ANkpdzpkUFsk/EenpXVARTOBM/hxL
PVyxrLdPXklWSzftu8qx1XeZbc5NX2avEVfGWAo/Zx/qwzMeuYCOyxTswMvnaEXNP5zoz6vocWpz
lKEohvdk8Z//tYVrUdzQUFpMx77nNEmirH7ywIBvuNXwViNP/FFF4ysRPPec+sMfGU2/yZty9/It
F2W/87aVdjjMUsHa6WYO6/ezKH4CXUQxHQPfssJPqVdK6JxJPbBYBvBEuHqz+BMnbUfOjavGsE1D
dp4BDtGtndgrlHCsGw1KBbNIfWjMir5gV9m7zYYv33SU0V5SdFDkqHTkqkxQlNs3wddW7xFtqEJi
ttukVtOxFhLfYNX5+Qq7+R5vTwSX+DMdScQCsxaHqZd3T6aRejs5lbrUGc08eSGA4FdA9yebCqzc
Xl6WJgyOnmI5kgNE3MyDruKk8u5ZOBBMGt4KUGUsQcqVFf5Eb0AZWPtBJQHRhYp9AmbeZ0typ6QI
8PZL/evmhMpyFUyPaavNbizVXz1gXnQUQegeGyxa3dy8iIytIvxs6j8w44rzrRNt6xPW5GGbkvdB
dVYXc8FCf+e2tFm6VZ3KnC1xRDR4a6ro9zyJcktRJQkZj9/T0IsEiI81HnFnv5atS9grVKhp2j6O
bh48zKW6Wp6zHqysTs9ORDSEnAA9dl4WbYY0CvYdbk94JsN60HyMG45twO8M6ekp9T0eZ27g8Ziv
9jM1jtaHHmFWzIl5Iv7/7eDGfmt0v/FGr3sewJu/pp4QB0g97i/mqmFvQvuPIqt4jlzNu1CqB9tY
D6vd3tfsVHTITatJrY6lTYGVJKiXE3xpnChR9lOa/M7mc/1InMDfcF3n9+jozVDlESr/PABBH5zt
6KdLTMMFeCBRlQd/FBSwRFXnEYwem2ftheOeukh6TRPsoHS72/uZXeixBCC1o6MvuiATcj2zvui4
nLDxzyZ2a2v+S4Fl/+7mTh2H0Lf2HisXLM1tymHZJe9wGpr7KsfruAYsYDX+zLvb8jPWhmwYZTAn
hMmb6VWnj1pSbrIug/+Qt2QGCEu1AzH4UV/9EcdOA/Th6rsCSRKPz33ByxlZ3iUouNTqPifHcug7
Q7ubwxSPbLn+adC24sJk85NZ0M7NbQ7lskIrmTf6DN5q+vEytHmnp+amYrvLfqpmSW+s8SdjTc1Z
GNDx5PjiEOT+dEe4/FuXnXOjpNVbOkOdc+4rj+d/4a4zep+LrgiNFKbcLLyzPxpL9geMLfK1GogZ
pPPo3RVRh7hgNGpmFOFRJGx2yZvyaVartUnHwN03ovrATxQcQw89uZtDSYmGmk96BjkQZhDzMO/m
7LkWQ5uayfKdGtp7wmcA+SecYi9r4f3qCT2wSwFqTajZg/+HKX2XR2L4aUEfbZuCJRQ3tKSEp8ZN
ZLr1bSQ6ILOl0+roj6TAmoCdeDgxQ3HbiJ48t5pfhlCkzOxFIUiuuctz1qbOjlm4PLaNj+hM+p5g
gjvuWlotTzNxZ2qxNLF8EunP7q2sZoPRN7wqt1qPNWWhF7f1y3s8TvOfxZS8x2sljuxD05fad22q
RDG8mdazPkc3MMc2mmCI9U33UFul+mUrrzuzi/S+ckgT+0zWek+CfOTKFA2bQvj2Ppukc6zBB8bk
X9RdNGjS1qqT1V21+MWdEAgfgiRGQTfbYer9lRRC89fGdQMZKlvvEi1gznuTObolkZF1neQmC/kq
RUU6HL3GSXc+HPFNl6S/6VwadizZf2Y1TIeqr689YxWRkfahl6Z5ksES/JNA99vg9p7uRm5yJNyS
/CBzOjQpKk27r6bxqzs+kjyWrAcOchFRbNvZ8CS5ZD9ODFFHaGn2BRwaSTYuRc7GVxOR9IAvwWak
hXUjo0jQG5esDdVs+CBjOwv8eM3Ukm+WQhV0wgzmOOeNPGhUOjrYan2IGmlto15Zn1GXAK7z1yxu
VVK/rLoy2zRLOz6YTN3K1Zv90KEd8vlqFuUkSXi4qN3bEACYM1R/MR9gj9/6wBJ1XxJfuac5kfqU
bKnjhq6tr3bhLzXMaYEL2qYBVbCkfoZ44O6o4LDegpGxI+vNCD5Blge8MhlXlcne4zBQ+JDsU6QA
N/D3yqDbIBKhIVRsX6r+kHpj/k+15tV3Iztnr8uxOsq2Hg5kj5dfA/UxWzsFI0beJfV+B0JRysOO
5jv08ZoU9DcdV38Mj8HQEDJFjvmEKLPs6GYEHpnjK/wTUWT8PoYdNEa29NGz04X2g1oL+3cTjZRH
zWG/HUk9/p2QieIUg3jcYs/bTEvR7KHXaagUFKdHmenekZaSnwl3FCSHcWTvIds7UlRqiyFE/6YH
48NNvfKehIA6TuPAhcWPTPu1GOM9C4OhzDOF+RXmHZEfqoh+5nzNLp1lz8eSA7neGr0Ez7QRFS8s
wHm5tqrbasAQrzb74HNrnDUeVJYD9OJwYeFNywsRbNvdeIRermUZ5peumPIfF8oSdhCYlAEbVNKU
Y7/KGDAclkssO6xVh17euwG4uYteo7w7YJUcACcEO6BgZex1csAYlOUcJoUzXyYrUicPPiIzWKqi
h8YU8hkVrbw67O+/K6G6fFNZYIMwLPa43sL5o3ZSG/oD53qPlvbqpUFyieD5xBWr7b0A3nlu87zb
Ymnl621Z1t+JrS2hqPxxUOn8KGppzu3NOxCUbX5I8LfHqBJXHDu33IWkOE6WCREzTkrdLNGjMLWD
cIkva5nAl3QJ5D7emfU9jlV3x+bfkHzl/iqXdPwTccGhtvnHFdEP0e4XD9H0zmqaj9FJXujo4Z4z
23Ns+8aQQYMQkIk/Ne19W+FGXwEcKFxo/LRunV4QDavXESgttxsR26V8CzTVj2GIGGgvgCv/Te3C
Poodvg0sAkXsc0GlhilLtzDUyDmaYt8U6XLwYTgS9sTb1i3deW7T8aW3CD56Q0mwIRW87qp1PxeN
JgwlxFm5tCFU4/JOD9dnq2hxzfxpN9Bs0zJlbpzEnq+OgzJIofGRLzjkTcdKrt04CnLmZXORVGQe
jVN1fPCwebZuSLyW7M1WFGNxCoJghAs1LIelX6rYZlPd9sl4ZfyhGdQx3g+1hgUbfk70fBJPLsVq
R0VLszdDbmTZnR6I4np/sUT1L0E5WLu1BOunCV5xA2AT5/ZOcNSZCXGd0nMDOVrsmJkiJPmpvJKG
RVOtx0qzeGyYDoviE0pmDUvGsx+LgnawXME02RTrhLFv6qOHQCLdRjmZ/7zC/zzIZEMqCl7POJIC
8t1qr4Ike5pHVAFbSyse3OG6ptzUB5IPR1yQKYmroL02aER72WvmI5fhmWzKgfJHQt2BY2HYuf1k
PA6vplmeCY/BHJmJsnGf5DanFA4bJiYRZfNO4QLf5r6hvVSYeJBNd099/Em0xUc3pNe5s/50c2GB
ZBDzjvxSfm+nw5O9QGqdJYjA1E7kEcrgzc8Tcqvzw58wAOCUhs0n0o3akq4kEy7C7ATpjyRzcruP
04XRGnTddap3hFTcp7lzeQB0jdSMmxpABSFFHMfbypqtTRm5VEgbHT5kfLnhcXT5bi6oogxrycJz
2A+i/dQLjeZLRZH4omgG9/KPocjbHWNBssGjEO6Vtw57v6TpFiq3HbN0uHpF+2r8gvOtR2tt3OCu
icp+4/ZsAqjr0TvlSkMZoiEQDFQ3qEBjYFUcNm1ixEb0pfsqreHXFCG/CdB329SShhPTviRtOW2L
hYZxPEQD1kL9NixRjmjV2ngR7c8iBCeBMYDE+xS9tgFXKTW65iqyHPMdM+Yhcjv33PnTsww6th5g
M+8rFG+X6d7qdhE0nr3fLPtIzF9zFr34CVIHAMYDb/opLkeR8O7tQkyOpf3KtbA45NHvFQswulyD
mGtHr9wPP9LcPDBAtADFqUQjUvaHjFpxT4+cvZ9s2Vwxfv7B44yA1MV2TrKxH7tDpNbmqN0pO7uh
OXBiEnGeeCQkZa8HlvIJe5BmX3ndn3msT1kr3hKV3OrHKFan0flcpHVxB0Nkm0ZO8b/YO5PmuJEs
W/+Vslo3yuAOOIZn9jYxMoKDSIqiSG5gogbMcMzTr38flNnWYohNPlVve5OLSlVCQDgc1+895zsb
6RdfcCjRt8o5zwjG/ZsosJsDgEvKi4DPh1F4xcWcJEdOP+FxcM1yLw34IaK8C0mV6+NYkGFliLN0
SJCM+BkTIgrR87AN1d6iTAPSktY4f73hrNF+v52c2f8wWfKblffZx9SU40EbKAVUVJY3llf1K6+I
NI47BHQcyuubcJbTvii6xxifWHwx4OKOozu29OGQ5ahyrKyb9pKQa6i0Onwqx1Js0AOzxM0G5Yln
H9ohSbgbY7Ei9HuryA9o5h7zTlw0YYcKahxxxnfHLO0+oGVMVjFGzZ3IksdJ2zc878NokQ4C4Rmf
Ap+5qTLx+qp9k8Yfx4YoaXjUkEWK4DqO+EN9l5/XVYPSsylvmaDd4jLd4dM9lLhcc4lvnW/NVuTk
Ss4V+BPEplBTo+vOF/eE223Ncjzg8Yv4t903zF7IrQ3xDD/6oHgbepbGHtrgZWl6B0N6H4VDCh3y
t+PYhEeF3sWFgQC7RV6PiRZYDxnL+XQeN45pHkkQ9jknVs59VBcPKoEg62GVqkbjWgG5tkXz0a5I
Am1mcRiYMEacArfMb8sH7JxXEelYRt5u+ERtxqz8hA4z5kDi7wrHurJESVj9NMkDwTUTwWj6TLdx
sK49pNVxnqO3mphhSSPeDOH4PIOkO+KASY9IoJfI5eBBLZUFRJCrwMm6jdPpRTcYNttsGh/zyBy2
4xxcSo4jqjfNbV0F7A28R5nvMpnV/oeQwcDOq9xj6EX+edUIsskmPK2faXQRmAzTbQWdbPjgueZ5
NVPHORwhtyggY8AVVvlg11N7Pbp2cjSSOL70AcTRIcDKHuYOQWGWs6d/Eh+ihkzpVmY9b67blfd2
lQzP9pIC2Iz0U1jkRfYldhSncOpqsLeMA6zJwHlYl9uRUs4o028OeZNIfkOQ2bXZwcOaw576i1kt
WkHmdLSUot4GK80v47jYEQqfCNiC0sQOxMZt6q3q6BCHdCni3v2ICTs9692x39pN99VOUzoKDJ/o
Ray6Lj7wC66pBskynDpsg4Ou2TSUOsohvxW5gz6V6Omom+4x7R0rN21XnWleO92cbuUSr4pH/D6L
uuuhl58YcS7xZsz1DcdONpUI60Mx1xNiXe9rHVaEbxlmt+/BVd51unePRAHf4hw4eAEZoV21GHxG
YpI7e76R5Vxuc1wZx7qfN042EUpaiMe+JYJ8ABUH/4cJmm2mN4pf1HVTZ5XHisI1dPcTA09EYCTa
RuDI8wxv9ehhyM7DWxeAgNW4PZP7qF3x9Tnro8xcQUHY6U49NZ5AVTVmawDfdOnQMa7qpL0PdffV
J3u6Iud6Gh217e0wZh1b11GHFkhjr11lmfnVSeP8zHAAU9kuczeXTHdKB7ntvbnadFl2Xrc9ys3B
QSKePBqaIUOaLbiC9qo2BmsPPE/s5qa69QLBUVrdto5bfwhHd9yACnQuam3DRoPMvOtzvspsn9bR
A+uOHR8IEXqqYws+ZjeLSp/5KWU7Y3Ga5AGHUNdZ5MKhd495urnC2KAwLMfnDYn3W7cI4RiMHwBT
lJQTfGgCDhhEaG7hD2yZSMarPrVqOjtMZlOZgA2DqqYbU0JVmIr1EMfpDk6oxhRJoYCmCrydnuJD
5tGMNh3pbgyOBasg6y9UZn/sZ+LoEfPdVJj3V6Zr3mNCXijDSMMV0v1D3Msv1kh7QudI0Yt8O8ki
uzSxslOA+tla2BxU3MnidJMbLhCxkIMdFtMhoZ9p3fdWOWZENYQlVqZZlkG1QU4N7MuZM90fLE30
KREJszORut5k1iWzVlGDzoG3cWg8Q4iLqqwjIt4h0DFhqkOsQjvV+EO9oT9ef0nKiGx3F4n354gW
3HjT0CIiu5cmIwiJMhrUZcv5U28zz5mia77vQf2hNvT0Y05HDytCZpb04cEEmMBEVZ3u4qDoQ7ki
+QDHCAmv2twkYBoEeIOWgtCZ3OixKofQumqV7Za3kmEX1TTrPo0vYMDq7rav0V2uYOEiIevQHhVH
JJR+t/MZY9OUV37noC+tenOvHbNmhpzOWNNAbJXzdDWMATcXBJpWFabKBr8WOnuEzn7fY0Fb1chO
7YeiGmbz6E+CwMwVtmCBX9xhvX+IEUWwjofcQNiIT3ozCCLaViL3/GtUEt4VOeHPkPuv4boVSOB7
Z505Rbxv02a49SwbjUdSkuQApDJhOXXhU54M5bWRGgQm1igFocqZfEvXZiG8AwKO2xmK410epg9h
7e6cJKKxTc4sxo5+F6bWtQcf3Ao6fJM1p5Rkqu0bBuL6GBpeCXlj7Lv53o4hu//o61ou1++dc79o
Pg0lKbdDFe2MMPga2Z0gU87d+wm40p4auM4uIKOIDU4rYJaJjhlxRDPDlZhuoit3DCWyQ9PzL4sE
ChLCZpCAlY+cxyVhCSfQWVmP+jxoJYc3yt5zIjSLVe6P8jwH8wT5n4dEuKhFS7ve14alD83oT/vB
Kp8Lw7uKJP4vGVfHoaTG43QEjiefq5HXkqR4Y8laduB/rU38d6hUXPGJNEL241E6l5kNQYqu5IRE
IQkORl/bn3HwYSsfZvxx6TdN0UHsRr1Pmjk4c8sKolbr4xmfVfK5gCAlJy854HK80i5AGd0PdxGO
xHNkrvqmqrxsqwascoRrPRUtThG8knxlLIM+cz2X4S7hgIYWtU/0F9fjQOvP884emX+PUXMI2mgE
JTf0HKrQZ+MvOjKMs85cn4+gP0kgKmKY9hjnHaoE96HDTMByaMabUAAoc1Qe4mXwF9EmcbooFfxL
zwXbV3jlnesDeCSw07lBq+efDVXobhiaVF+DIcMVFfukPlRqZObSiLOGqI7zmvDqlYTMx/GMLHeL
u1/xnTVWXV0VuAIE/VTPO48RyXyrGAjQtAc9WwzD/MGTk7kuUgg3gQJHNATpY+pw/mxID11pmXxE
yz6uc2/0toxXP85jnl/6acC41q+oBt2u9TcqT8Z7bVs5xQzapyODbAivccmzX4H8BT4B0nv+guxL
Pmd+pvRN63M4ROvbi12RiREVwKSTZteakXlUBMY8z71PPxDQEjHWdkandL0AKtJYxEwOdYkuulTn
iBm7tWExuOzm+jgvWxaGuSC9tD1yTYe5uMiQAa4rk54LAMJmMyzFjWiM+YyaI7kn7ChCyxQNR9kE
45ENjMLaCzLSaEvWwRb2JoHadSeoutD3l+ZRSPyDK6vtRu8bh76C+JBO+VtvDIqL2geKYlfDcQy1
fWvgGzt6kFE2uMOca39x2TBrSK7aKSpuo7L4KutQXvISF9h6MuMGn8uNdL3yUNdABBh37OGNf1d1
AlGmTi6cXrEVzrZ9s/D/+k0MygdvWZgQzQGtrz3HLPdkZfoTE8VuA41/21WmcUggYDOrim/HlAGd
PdGb4jt85lWW8b2o0A4QGLtuJr1PJNjREUzGgR1ip8CXrrBEeNvcwEHJIk+xXqhA8GV20stwcX35
zOywhu6ZaJUraQMmtNslxtWAsGf6ct3Hw272Up49yP342jWxI85+wZxxSUiuphzPAYP/TxJE31Xo
5LiZRQ2bXyeEqrieJCw3ShHJR7L+NCfpPamEfLy76hsHoPYWaR3qBT18hKxizOipxvG749p3NIji
XccchQn8bZib0TqoiRovO9JERkChhPwkawTPwy7tys+zn/u0Z7PhGDQmP41omXUPTrGcLoZ6MJHY
TCPhEhehgkvFYNz9ZKWOfZkNKtshUACE7sM2Rt8z+QA4OSwTXgh7Cs3BTB+8c/Q2RzfbXrhRVdgw
aY3nzvScLX0i74DzyLzyuomouYAVFgj0JwPenjU6LQCpiXJAcVrJsHLaqcUJmwqAne0T4eSYB1OR
7rOkmbZZFwJBjevmyhorODJm8a1gPW7KLk7PK5xy5Sovwu9OFKMAqrZDO+7o6F9MkjfNB/fSa2Rq
YcSnveovXMPd4O2NznILoYbVzoJivICQiE+DpS4b6h94SwaswYpBA+kSR0bqR78TZx2jNjm12SZv
sLbVKB2aRHz0w/bKzcuLXKJnnVPdQ0MLEc7aeMFwkxD6Fs5+eQHrzECWs0jHUSBtarJI1mk4iI1D
PM4K/1Vw1tQ2GCYab9wvgi4Ihve5wOKRuRHtfJ5S2hBP1CbYu7sxuTUa495o04m5FYYnX5FL3w7T
zKdeXeu8T8+zQjGrYhIeB3lzbqRDsUPkecYIbtxEsJdWWtOotFITS2KKtZJ8CjooxldLTB/nkuiZ
lvb7knh/MQyJsTN6SOeraeZ4qCDhLM3nwzC73yHc2t4aA0q7TSkVwHPO86HgYV0GIDs4gfwUdf+v
vP2fNmHF/728/fZ72T1n8dd/6B//aKPv/1jrItS/EjeW//vfIRMegnbLEeAzTP5pLREBf4dMiH9B
znCFj1iBHre7oC7+lrpb/3J5L6F0MGKn62wJBPIM0ZfkNQMUB5QO4btkiUHIVv6fCN0pml/o3OFt
mL5r4nbBLkHor2MR//ZrgoE0HDhiNa1CJqkbUO5TeImqxLIu2J2r4qLHi5ti12/SbDuQKgktWY71
A8Vf3KwdSyKy9TvDQ28+Dfg4hqDDWxjOinNj0WtgoR1GSmJ3fJ1/nHIK7dXI+E2zJaEjl1k3wCAO
+VptNd1yiBZAaklOAsWOHaaz75gY46rvqI0uW0uDdppNa7bOAEUra+/aeuLkPrZoMhIX6RL9gJBC
EiEV1MC+EdNnqhxqJTG1EOJ6Q6O3RtOMTUhoZtS9Gplsl4lBwQIoKHhicDaXmyEi5GeVwIWELwj1
A7U5k3xgV+hAIRAWaulxTJTqjuzKGmc6Yle6VwY4AVe6T6aD8xBoiJrKFdFj/v3MGfGhwo2NU5/d
HWZzUQZgnjPxQ9O/wfzswhNb+4h5D8OI1o4gAJ1dRwyg9NYqJQ5kqwwloBCbkgM7nmgRouiYqkjN
FHAxYQc1txQvAiSrAlphw1P+yMETMS2j1GA3D4rz51BzMxshMpLLLEhXCG/LDmBsYbVPTdwTn+Cj
XyRrzqnh++Csg6g6GwBHGQNw2msGGsQ2njljFTtZ8qX26/pWOyGyvgZVtl4TTNRDpYc/cVFY/dzt
zbkPbZQ1cSE3IvK6cW0xfxAo0VwoyLJySIarPCdJbse6b53bOa+G+CxmStQcKB3c8tB0SRWvcxuU
Oumxsz9RiExabImSD0I4fH0h1pTRaQ19HHvVusf+X8KAiW2s62E7L1bBmO9hmvldexE7iZFDraUL
sxFObXoIfa2iOjapNB6wVRvJszclstkiL8DEyYiuRLIvnEpAyEr5TIWJxfkxH23GAkVlzZxh24rh
MRBws7tgVkod0sRW5dMXRR++5aA84vvKB40Vi/6/WPXYlIQHE7YKjTutB0dBbyhTmtGcQ5MjxmTj
c5xXfDWRyCkbCEQSxhdxaQn3lvCipvukMplEm7GEr/CYxxSvDLz6Nr7LjGhILtMiaI7j4PYABuNW
9lchMiAI9q3fDodqGBv4oDNdU9ZragUPrfRT+wd/b0Pv/SmG9goHwFC7ZpoEw3ctdXmjCG8qmJpM
Mt4xPqeXOk6D6jbM2tr4IBgzcILRUTdvcmeqsitV5673ISvqmTqpGA3raM2h9jdGoEyxj/xJ/XAV
epaNDYIPeKbKF+FXmqC7Qxid8anvnUhsUzXk0dmIpC1hsJBRWHuMNerLMKDmWGdBV+ZXEjt0uSMU
qiXWISmANuZm0LXXvkAbvu7GsYh2aglo2bZY1pxVZaJmWkdNZrY0zwmi2JaE2IVbaek0PrNsupGX
MgPrcgYJGDmJFOw8DPN0Fh0aRF/lWdYWsWKUZ2AerqMe8TrhI4PALIsEZk0+YB1sODbkxgbYfiQ2
urGR3WW4peyPdtKB7ShjG154M05wdIiJLfjcY+KHq9F4x2As8EFGnk4eU+nWP6opUD+IkxHlpqBq
/mwOy9Xzhp7xxoh6+AYjijmLVywH9kx6RBmwv5n8296RbDdMm1N+CRswbxVA+UCXNLYfpGrR//pz
6V5F/Wx+K22lq7N8Ssua/TuJ6hWYjPg77C/3KuWgVKwy2enPxL4tsl1Ckc8a265/AOJQPxK5gP7T
SicKaRJI/nUeZfqzJ9DI4Khp9LdAS5ZPpkpe0qIAiI2dlfYZRFEVk6c2wzkfzIKeI42Xac37O8Lg
GcMk28RqLqcVNhqP4rUzAVFmsarjQ+1hPN/NRTDeD+Btqwsy09K7skUutR9UDXkPJMbCdcPPSEJH
YFsPBCBB8zkLpcbstYiNwYTmRacvFgAC8PhiJFzXTlhsSKby/lMuPOt7PICV3jgIFm57t6EdDVoo
HEhF60yAjkodnEAq4OPaCPwzRgDBZS9t61vdZVDzJ4RUyaoWbVOQbJYQ14EmV+P3sLL2QmrssGvh
T3mxixpPX3UDBselUdfeMQRl6tZbsuVMwAcHLXIMtwEyP8kRxEkmHzBl1byiRmZhqI4KWjLFNFpU
0qNlFee0YRdN/WjKOyhKLT3nHFHSjhAUeR6EAJkYeXViuf0cXrsq4U6tDCL10JOMksYVY1NkfQKx
d+CTU8E5oTSf7Hmg49zO/fxcsmUCYZI2kPo415y8iVFhkFfGVXY/m3V64eARTXacIuvHlun3JblD
othZdJoh81UF3ZR8+FxkhnwwzBH/bWDL/LpzqoYehfbph4xVx/gOpV1fYaCq80+48hMGSMBT+cow
Ql06/UZ0qJNEV8beRk1t2Gu7TwiYlFi+2d1KSVhlOecK/YIDKmVdMe38Jgm7MME7OD0kkaK5KxOF
45YSKCW5Myqp5ROPmS1lQFufmQ34gzXWXj5wJc7lCG8v4/+1kJ171SHHwuIOeRBYSKCf085DtgdY
wFs0ohbnCb+vmJ4hZKZpZycus7JWxOKzPRT116wI0NXZtR1fOzaSkX3Y6iYnGzQeb13LNp8lkMNP
SBfjGBF6vAh0xhhoD20NUJuWL/SVXvBLA9KVhgS/FBRpUKn6yYtN/3kGF3UnQ03HIqLhCyi7Q38C
0eObciWA7DyDsE8PesTGLfkPI6LzQXDRz1VL3EiaVBvgpeTypY4QZ7o2OSx1ngRSLJdPxxr5SvM1
ht4VwXTWLFaTBtCIHs5z7DPbs6tp2zo2rmfXbMePRA0i0YWCmPQbw07660r2tr0VlDTflerC6UgU
UPRYhANsc8M1ycosqaUoBSekyBvVoq5hrOJFX5seEgItJ3CyNFxNH6Ed6v+Vb1QpJg5rZBGK3k5a
1E1LtNmYLnGiM5+jI9QWo2AcD+tjI0xUTqJC33UWZH5yrctWDrus4qVdm8sHleBhVY6A7ovhMVaZ
c47B3hpWtW/gGqjnKfH2mDTscm3A1hp3KQPJgDjSsHJ3qgYqt7FUmV0a+M8Yhtp6uLWRlWHgSNPg
Os/8qNkSDAtL2NNOw2SfWoUhq4jDB8MIrR+1GY05YrdkRD8CC2fhvRv5J0o/4MwUBnQAcTWRRkPX
dtVCquCPBRZv8hRVTLnAaBTw+DHqK3ztRCqsynooviwpCfkBU8BQEbTZoH+pSE94KoPRvmcCv7Rp
gHxmq4QnylSN3DvUWQXt2TzM0mHdtA30R/wk0/eEWIWrPIEtQJM6nm41atqvVuaT6zLpsX9wdcMH
xEYMJNfIBzhxUjZTqaJfHheWZAf51G2c/BovffzVs3P1KMgKQalL1YDTji2WSjs0E2Z+gaInx/K3
5bmm2rwJ8xwP1ZBXpCR1FoRDInQr5yZsIvcR7D+IFQz70TczsnFSVEk/fxI05D7NpN3Zm6BWnPcR
ESK6IHu1/JbGboekfxr4DPm9hj4zZiEZxjSgrB7uWzo9kUCZ0ZP1CuKoCxE7aNtUkd+CFyF2MjTN
HsaLa6ZI++jGcvEIshnGnwxSKUf9AXQ2AjswrzQmQ6X7hxY4WYD8EDb/0NYw9MiHQiRewxuatzWf
ODipRje0q6byvIhpWrl4cOuJHc1TpvFZ222wqNma6Ln28/5pQqd67bVTOt/Q/8v7VTEP2GFpYvCL
dnjeKNhVW8ArbQO9yeKiJADYrH1zrUw7uMBZQB6r7Bzz2CivT/cBKZ10ca257jaekuENmX40ohig
oSwSNB6+xmiLv0dyyhAJ+6ODPHwOx4vW6NhXmhRTG1BEawBf68hs51gpmHNnir/GBYMPpATZcO+U
dbcE+FTPsh8Ngwhamz2qq2W1Nrs2/djoLJiR9POpWDGQST8nkPdowycsHSJbIjS4hS+vJuBwj3nq
0OK3UHqqvWy9/tEl9WdYjbrKws1soBlcIW8muKaax3TtEiX17GtODWQCddgzw8lXyNOV3X7BzxM/
G5GVPIMBah9CmIWL/E6gru5cJLLgjTkT8j8XtyiuUahaZK2u6ch3H1RtNw9o3TKJY8jn1Xjo+jhs
+QxwgKPNTX4IRqc8/ZSOvvPJLLTxjLLWwp6Jx+1hll5IFHQoWfbT6M0Jst2ouwX7hWStoOC5RGyV
/5iHcfw84kl+dscmQ6zims33LqI3t2Nh5Ue3KEZGtoSkkMiTBAhHwoYU1PXQmLDYcZc9meZipXWp
/RBqiKjzdh5aChQsZK9TN498bumYFc6nVlr1cOUniHjWSZn53rHL27jZTFARfwwEgYVbM0Ziw0mM
EfeMPDO5ieYY+wIZMmrZwPJ+FxUzFWHOOP9HjUMr5PApM3EFJ2LKwUm1+rONYZusXhEwX2hMK/za
ED1c7+0mSj9QFkt5hXSWZxx0sWlBimj1/NEeOE/hM2mrjN2nrVkhcmrkBpc1L0oNi4o6Ejs5MVSa
Kuecj6qzDdAsLMJV7ZakuVIqbnNJEtGlPxfoJqqUhtmtWApW/hDe6scRmhfVlNF0BpjwsM2A6NIn
JZQawHYoPyM9i69pvU64TGgrtvlfmZL/21P7p0Xr67/vqa3qL2iSf22iLX/+b2KE9P7l2a6Dq1+a
7DkoQP6zi4Zx5l8EsZoSaqwLOMJf/tXfbTQF7JawUd8DM+vjRHHA4P5nG82ix6YEzB4TD6FpS/+P
wlqXLtl/0SKUQxMPjgVuQaJkpYI+87KLpu0SL15YcVyRYUmgC9Ja94ifYFGOIUbuzn55Mq+kbf5+
OUhPvuNxzzQHpXuSPxnAFXWzGo2omaLneQpHej9PDltm+80gS53P0NvXW/57L2/P5ovA2MwVtJOV
WlI4v365jYuw+b//FP9hclBHrsoktTJMiBXg3u4quin7P7kK5Fhs/Z4UzHTA+7imc3JX/Tz7odkV
fPMJgdlMbdkvEIh2+/ZV6Kr+ci9/XwUUg2sLz6fredLw1EFTBp61VMxF4m+DzuA1LsaMh4gOBaWs
cfX29V4+u+V69DVo/sJVpvj1HDrDvz67TMwuknWPXL3at3exN9DbyXrxR7/QX1exFJHDnuAdsf2l
zfvLLyTI/GGQRUmR2JH8bMaUe205zpu37+X3Z6dMy+f3Z/WxDpyTZ1dXTDhb169XI2BLIreQ4ncY
+anjV9qfNCO1aoju3r7my7X+884IuFOSVvXywvpsCr/emV9YVZn3MPZ0VUi4eJXa9BB2L80OBMgf
X4otxuYitAGkc7o0ZJkzu4V3Ct0G5mJPnQ4uAyxsQxjB8e1LvfIkHdu3bd5d5bloC1/eFSjEwjOK
HNlj3CAbiBPnjHFte2Hj/f4w1Nr9ox3j51N0lAs+x2SvRCe//H1+WR8p/TKzoD+3GhTST/qpF9Tf
8xXOU/uP32LWBbMJlEsIaZgevLwSRYVEN4XJ12/ddDNrJG6gdoP128/vlVXx4ionO1KQe/MUayQI
qDIjqgRlxhPYPWN6smgbvPPwlv/Yf21/fz08x0RZyasllOMCRv/14fWzW9bNwsJn6PYhitwQkchU
3U/E6l2MWSGeGKM+/Pn9/XrJkw9KPlutVtLkhN64M9buwbly6oxaHGnn/+xS3snWUarEMluLXryj
Y6y2YGTXrduEW5pK39++qVe2QscRNhh5hdZNeSfbR+OX4KQNzoclxp7rVKNUNLzC+ou59XX8P+F3
/crH8dWrsAXydjkg5H9OvH5Z6qDE0OIu4lbKv3hljdrZxYyi/o1lzueewsNiUsdL9XJNYE02+x5N
3ErgP3NugHii04msLm/eWXyv3g4oDPYICxLVKRB/ovDVDvmDfKVw0J7lIiiNbdI78TvXeW1HcqAD
sMQlT054L28I2QJgEvKZVkbNcRZWdJYeMycPfgAixmnOjti+c8XX3mHWAhsuIfcAj04QW4mBDitm
YoX/wHX2Wd89Ulk9y0q62z9fdwg+mJryAnuEHLy8NUeZUTioRa8UcEwZ8sbb2BkytLev8vPv+3Kb
oCHm257FQ/z5qXp5mcjw4i5b9O6VVVtIeKyBAV1EwjSgp8XBZ61KR+1Jdk33KBcxv1ZL5tJMD/ud
zfEkln7ZsByqXYocFidx7Kc1B5J2LxKjrgEtRCl8cdnvqqq07nTPAMUxEB81pd7WqRYriyW7HidU
7DwanJA+mUNG9U4N9PvaYo5Nz9xm2Cxc6S9r/JdXstAyAGLTYv/HQ36roVRu6Q0ke2J+k+c2Bhzx
9k/x+4a9zM3pN3ogzSX/fHm9qS8RhlfsngPaClAEpGviQDb2xJyvJv9Rw0vbvH3F39/Sl1c82a8n
aY0YI/i+jjh/1jVkYI7G+O7/javwsy51pCvwIb28L9xwNpAtGmm50emVchWqeB/Y29tXWZ7Oy3XM
vdi+dGwK+eWfL68yTFzeAN2/wisxYIUKoWCtZIvAdkPMGzSrvI7iJ3Jkk5uma/PxnffotR/v56Zq
msqhK3HylXC6cCSG1QY8lBf1eTJofSgZL17SpqzPO/ItlmmheGeLeO+iJ1UL08pxnnw+8RTZDnmH
lWcQzGaGa8/Lm0vZ00Ijg2zEofj2s37tzVhqTdNCGuJKebJuxtLLK7zcvBmAkR9opI3dVvr9Yory
EWVHhdF+fvuKv++6/nLu5VuCFEwhlHj563YWzlrVhLTGAqJVHLx1G2jq9MSK8b2i85WXQrGC2H8U
4pffPl2pPc/p4NjlahpotaKp7nYjerU/LqV9BbBccAL3pAlX8uUNFVOjtS1RW6AYGPZWihEduumN
WUFYzMhYfPvxvfJyuKCEzOVH45hlnmwtYCLiLIpmBBG92Rwjz8j3ushNxPbK25au09+BNWA2lk+Q
yv58sXBFehWsweWUfPJiuujj57TlgwnCwwcPovNvJSPIg66dmVlTFKh33opX1oovTQ6uXIsfkR7J
i32bSsOhMhwofEWwhOL5GR072uix2RvvbDqvvIDInf4qsJ3lcPnyUh5pB40d4hsEzNKfO13VwZgm
zZ2ERHnWBm7L/A39wztP9JVfk5YDfQA+254Sp1etiQWa25arWgheQgbMsbcZYt0cIWl2V6OtsVV6
+GQqaKfvXPq3l+Nnw8i2pKC44yN18mxVMBQlSJmSPDmCYQjxtXYUgf1fCVn//8XwchX6Kj+Xq0Ur
/OVjHULpNCOq9xUVI/56J+yNfBNI5lh/ulS4kDJpC/AWUgU5JzVWPjeiHlvei7hwgrUQXXrrN5Av
UKukN2+/gq89OfYVikKPlCreiJf3hFPWjlXZkk8P+YdsBEKLn3pDZu47S/K31b/cElU3S4OOAG/7
y+vEc1J6g9kRBSrSadOUk31OsG9+wPTYvLOrvHYpl/fMRClIf3PpYf5aILUDk2md51wKoeuKdoex
WaQREQHzZ3/+8CiKeNXg2/rCOdm/KrB18SjLclXbZrytDSpQ8lGqd1bDb++Vby4fGD7GPDzTVSc/
kRcSrTQEEU0U07vwZuZCJii6VTsycQgrXK+zd4Zm5fD2vb3yFAH2Ln09rukhX3/5FEFhlzJplrhA
1VO9CFNuNWPhGwxO8+Pbl3plDVp0K5XNt4eetHVSiRV4tgNmwWh9nf4e0BbYDhmUf74qXlxk+Uv8
UjYzra8iI0TvbqOI2OGwb9YEqCdrpJznb9/Oa78XbUpuiKYCd3NyFBPtWOVaGNSUjDfWnDdhXdhp
dyM7QOew/vXBDxUwHc0cav/2pX8/rLBW0FlLH4GVWE4rL+8SyHuSDRXXtkPY+AjqkLcBAFgHJNh8
pfDD5svkazvFyt8vePgPCCcK8ABULw36jV1kDent23+n135dfldY0oK2LQXMy79SZBK9hqodQx/h
wW5nGNsqcvp36pbXLuIqmrUu7TI6jifviINfLG5KpVeoSCSEpSGB3EcYVum8s48tf9sX9TwP2PUx
MIHeYHs5bbsE0ONMBqMltisw7dgH8B2SAI6l76xoCVf+82fn0eZBQGADhzgtUroRbjGZ05DsWxWc
p/1UHUo22c2/cRUgPjZVGF9Q/+RVdzO3Jq2EDTNp8vpCd1G+HZUV//lPxGPjsMWGyQ91+uRShrXA
T9nGpgHdfzb4NplzKvrThhXzJ4DVdMSYp1PDnqw2b+6Bjy4vQBpbOTmuI1ypoPDe2ZJ/b08sl3El
xwxGLMtyeLmocwjmyoQ6itkriC90k9gkCgxHi2zvdaOH674rLkrDDFjrbnBOG/zo+GV59vbv9luZ
x19CKGFR4NEioT/88i9BwFDnt+A7V7PTS1SeQZlbB+AKuQnBexgsgD1+hsav9+V7x9pXXgOOCcwC
JVRoj1fu5aUNHSmzy/GTTHliQU0zHayYZXxhkZex7pqAf759r6+84HyLJP12Ci9mkydrtJOkzyCX
ZGOLMPgOjUXuGI3dd96E3z96IN8WAT8riMLh9EAicOSMtcvPiucmhNvg6sNUzC5wIT96Zwn9/gS5
lGdRrXIC4qN38uOxV2KOVTxBnarY2Ew6q7yVOUfik99Y6ls05EPwzt0tP8rLvYtGFrJJx7bZvhDu
vPzRohTrYVhZQK8LRLU2Br37qhvm56pzs40QhXymXTKel5FFeFMtm6e3f8Lfl6uwaLRIh94/xdJp
CkBeEAHcD/RazKxG7OK437LafUIEhJjYx1vd2e8Vnb8vmuWKnGYZsi2t0ZNn3Ay4BSQe9VVhSE6z
VQeOy+mLd37J37/3giG1xReO9cm35+QqsIhgEmrAknVi1PPaK2IsCiAE7U2NMu66Snv0L6kXtQWx
GBlBdG8/1lfWrGK+y2fJZqzniJOzD4ZXNy1cSBBGFlQ7BSIMAlsgojtCrqzknYu9svEJDsy2D13Y
5rGeviGwkVIbKD0vvtNc0/lK71CdpJveriEaIThRH1Mr57COzbtpdxKftbsymqYCvG6jD3371l95
8swkINhjvPnZaH+5oGXWQA4DJYFoGlgVTe/2mXBrY4M0miynCTtpA4egCqM//pTxEJiu01JDMKDU
su5+qSVNEDOqwiO7UhPaTEDIgTXvccRi43n7Bl/7bTmX/T/OzmM5bmRrt0+ECHgzBVCGTiIpGlET
BOXgfQJI5NP/C30Gt1msS8Y5A0V0RLc6Cy5zm29/C089yzLZ6U8yTpxbC4aAMM1Ixyl5nFfENLvV
CJIrkduT90nweG6xgHoWbfWAcujpAS3wD82Yu0PnaaNi6zbE+oKJH/r3dnn4+LrObH4uSwTUzAhr
eHHf3kBZeAJNExN8WmGv3wphrI++8OZD2VTVkcy4+/3xemcujQo+qhf6ZFvze/v3/3pglQ1RcVqR
jLutx1BuRlY9DCmNdv7Of//IfDrRBP9cGq/lSfSfu3WXjqJow2C1h5S5Q+Sd9Dob68Kgl9vEH1/Y
mT0Vk18ujF1OR4Bjvb2wQjZulU4Ico26LojyMzC6Wi8XIn5/NH/DKseGoees+STHObcudUiWZFpm
C1DfrjsJ6AyowFl3oUHNWFNuf2EcHecPCOyPS2u31/4MuOPjqz3zGNEtEAJ4BF8e6eLbVWcPjyGx
8Y238VBYhXzl4GjbCP20+8nWcuYN9dnnHEwDKScH3smNVbgCezPmhiFYN4UFjzIPqzv7RxzmmczD
Ofc/SrX/b23p3KUxgbi1WXSQ3d7JpUEeSXvpo+BnysW9MAEDohd22nvl59Unb+i2O52EAURsjFFx
D1F7OScfn+32JtbtSYMHJqxgGweauMCKc//xszq7CueuYzq08FCMvX1WOu7oteuwm/T4HzAyo/tX
GWNVn5Tkzt42lwIFMgzK1e7JBgmjgnrtioFZXzkS1aSOgc/RLui6xavj6/0nW+S5t4IC1pbHEFTw
1Z1clK7cYcrZjzUhvs1C3dV4CuJERPTi9Vgdf3wLz61GDLopqyhUY4T3drWuGQvX6vi4h7VPL5t8
sPZjiQuuLmV3xRTJ9MnVnXlk7MjMrQaMgkMHPkmiS8/sFoyTcFOfu45masYAQQwhjamLjy/szFNj
ia1uRqnYpgP39sJkZ0NpzfmOKWF50DNQMMRe2eKWnufJ8O3jxc7cRW4iLUza41CyThdLpCERPfuM
mALVhKKjB/0v8M/42iYa2TC9B7jCHy95ZnfkxA6IdW0ObU7vt9enWr+WmTQbCsW4j5UgGm2Tbtc4
OdrOxjw+lBICxcdrnrunBCTkLgTpFApP7qnboeEaXC6zm0Q+X7CBYrLf4FAFEKXsuMH/w3KEvFtJ
nCqXefKuZAJwd61ROwLUcmnSkt5VtQWIxjY/ayucu5kem5W/xSakm9vz/dfZXYNtqjLMbyl4KnFQ
q6PdKjdhKMEZ+52GZ82l1+fJ88eXd3ZRxEkk1S6ltNMywlAzZ4VVfxOOODqEOfqNx3p1HzMXW37d
7a39Mmb2J2ueSc8CmjXsmDpZPfHK2wsdN457YYEXIFNigC1rLgPspZ7XJCt+tbVV/2C6c4gdTR8u
zEXWn3yT72PprTnlbNnopvs9/fh1u/WkxVhDOHnSABnarGGVDemrlvTTjfK1ZDeCXbrRuvGTk297
Md8eR1uVlC+FrgAFhdNmB37UJYaamFIutN/utAR3KixlpqePH+j7y9sUZ74TkHNvHceTm5uJWmNa
g/Mc/X3NyE7eOLcB5nJMjNAD2TtWg9VNk+pAZejFf6ZoeL8HsfqmN0LGRy3/9HRnQG7KmQWkXJRM
2Y9UZXMWM6bWNnsbDsoPQAfp68fX+347oEzJi8QpRa5PRPH2ZXJ7um+2yXZgytK64M9r2dkwfjLf
33+80rk7izzMoBZEOkS49HYlnAB0bAAIePUOt7LY09hsaBpAdoqCpcLYLgeTtMQMu3Qljkia8efj
9c9cKcE259V/NJn+yZMldzADVXFKNkngNbFc9QBzaLJPZ4fzzpp9svG9/0otniT9TUqMAR/rSfQ0
FlpZyG0Slamc/jcHSIzraBkbsLl3QjTtIa3X/qVbPOioq2V/8hq//1hYnVI6OmjdM5Dov73ZYsLD
Z8K7JUTuVVwZnYubXQHe4+Nben4VHwUAzR+YuSePlHfUR7yNSTCl7eCyWO0vsy+1i/9hEd/cvnr0
rRQU3l4Kc8+uhpSMG8k87C1adbhHOXNgnwm4znx7Pp8Cr6eHzweF+7frMN2DHT2GLQyZ2U4c9Ejt
GYxNLxDpyUvfx6b54+s69z76QDNpmzHJgMb/7Xpjaq5tvz0ivPysXTX7jPFT99rVqbRvP17q3LuI
/lP/T8GSSsjbpWoM0Mi38HXzvGW80IttbN6wNzOfpbroxkHHgls4dzhRdS+Zl3WffArvD8ktUiRf
oZ7vMvF08gSdqsQiXyf4xpYXA7KeiuKtDdLID7u+7AEuznXKKHiersMnF35uZYNbu3WUfbqUJ8+0
xRaVbjNjsYZq9RceBAiOxuRDjKaMgVW0iWV5j7jL+WyzO/NwSemROGxUVIKS7cv5VzAi8nxzfycB
WI1+jDR+4QWem9l3A0fwT+LWk2ukxsJZ5dCQ4SwmGnh3LhqjmWsy3Rp47aSY+S6LH1yn731pIK/7
j0Bf0uKCrvr6WRX85PPfVt66dWjiKBIjCTm5yGTOmjqw1zzWl9GJDag8B6Odi/3HL+/JufGfVbhC
Lo9MgLmit7eSKZ9FEFvmcQ4xiclWyCaT6OUBQ0k7ZuYNQCV48dBBJrf7eOXTIua7pU8Ox4YQQGey
PI8LejKCme6YaUBt1+qFFvUudmI0UZtLXA5uE5nIfU+z9w4vjM8+35OX6Z+fgfQQqQ6CZOL2k7d4
wJomL7wph6+XTpdO7647sBS44+fz//JI/73UySN1leWtTj3n8RQE+U5YlR+bcmw/eaQnW+12Qeym
rr8lPmQ+pxInpyHrz3Gzi3OPCYli39nDmuMi7FQYZIclhwioCrfpRyf6+ImeeWM9jtptL0SIR+/v
7btkrXYPrzdI8dzI0hsBbofxUfuzSvu5y9uqJuw3pJLvJsU6yKvgnTA5E2Lx7J8UfLPmICycio5G
OzbqqltHvNL+y0ujm89nQFcWrT+n5cm7ipmPZ2tJY0dOL9KjPiRr5KK//eQGvnsVKZ8HxBQUvEg9
qAC8vYGZsisz0TAXWEu8/rAm9+OmMKsIh+ch/viCziyFOCygoI0aiBPy5Fl1jD0NpRkYAJGhuyR9
o2KcaZy4xJXyk6t698AMk2SK8QgvQAxB5P32qqYqR+zfmkaEsVI6Rysmi1+LXgZ4hGf0g0yVfnIu
nbs2pnXYOdGM4zR2EjgFRQsgvqitCGeEzLg1nW7un3J4FhrT7ak3ik9aaicBAJMFvBHMZVr88ahs
n4SDBcauhpwWHtuot1dZ0kC3TxTGrRrsPo7fDgQTo94FxPjrxXKWTy733P0l6iZJ3nQ79unlmloQ
EPJmZsSr6R80JczQdgfq0LrGNLDd6ncfvzrv1+Om0nLm7CXhQLv59nlCgtgMKnDvprXubag7PARx
FAIFE9zNs+WEHy/3blfZnuH/W+40s+lSCaw4sXH7xUMTblkDMCPPxCcv6blV0OyQfBNwU9U+eWeW
GS1/C7cjWk2ZfPMNmmfmZNr/XcuKN4VNi72R/Wvr7ZwGLlW7Vpm72Tys7MUvgd42cMya7pPC1/tr
2Sq9BPOb0m+rf719QIWqJnxxgiLuvBSsyZSKg4Yk6ZMJiLOrbKUZQk7qFafTNWNrLVnng1JYcYk+
pC2guVwfP3v6779l9nh0S8igGdJEtvv2WqiQY7+A+06szWsbZpnOwClu00eZ0CP/+EU7u5TPd8RO
v410nIRCA2AON4WVFxd51tM0ReU9msC2pGYsn7xt76JKY5vipqdBekLV7t1S7TZei406fnQi/aXK
qX5wnLTf9wXmmdgnAZ2nTPrJh3Tu+ly2QzsgTSBc3x7ov6Jm2qW9PU80TgLVD88qMZyL1nc0EBhN
8slS798N2v0EItu8A9W0UwtGXWEx1E1+GXeLwodtrP4OlvtZx//9TUSBgmSDdg1Hi3u6MYy4JwlM
G3nNbW99nFqlYtE18nqhxHSjZ1jWNEobPmtJnbs01uPy6EpxxpxsFIm7tow3JXlsGbM6LjZqs6yr
/f/6XaSXiMwGeRuzV0QDb59V6+l1Y4isiPVJJdOhXbrR3KtiKOtjX5tCXHz86r/LAmhcUhTbwgHm
zw37ZDlHrnnZa4Timj/lt3U5KSwcZYNPYWfiuVQkdZgviXW0M5G8frz0ufvJN0f+yuQ6A9EnH7hU
I1ZGUpIFuK6E9WGW1yU21vH/sAqla7ZDY+snbr/iX+++U0yUzhIHB0BznvdWtzkZ9cZn1dv3JyN5
BNoTOoeMk5Mvvl1lTjGm6xUsjET19iEte3WHt2YFEXikQcWcfPDJefL+k0a0RHv7n3I10dz27/91
WUJDg2n0M/6kFAZBERXqIoEfBOOEwZzPZsnPfG9vFju5ukzYtjZ7SxH7HiGGEAZ9KU9r/SP5iAA4
1vnXszeO9e7jR3fmprIhg1Rn+ycuPs1QMbxevSDFpXIUIm0B3HgY3dD0910smIIxO5Z2i2fUx4ue
u1Zq4dTetjoDkfLbG9smXpLhQAHTXOqwqRq8enIVeWpcjCEspSeDSEBLWg7p1CPs/XjxM0/VZcwc
hQSVB57qyflte/h9j9MEVpH4K6KelDy4i7COymrnXx8vdebro3v0j4SW6Tj9NK/BWDFFXifqOGN6
Y5c1Oo4/mOJ+spt9ssrp/LKYvEbY2VzjgE7EOBuzE1Uq+P3xpby7azwrOotkvDRqKc2e3DVJ3kZD
ETMup9T6u4oCeKyPw3LIMC58/nipd9slHexNchHQokGacHrXmqEZ0qaq+7jAffEhQY2VXORqZVI6
bpNBx9A/7RfsruyFEtyPYpmohX/8C2ibvrtetjHkkQTH20+hnfH2FaVXXTKeWfa71dFLJtA1ZVVm
dTtXuIOByavtEaG7m9eqAqTsD2OB669fY16PY3+w4mQe5LpRQyTAqjx7hedNDfpiqfxOe8o8OJvi
OVnLoimOnjaP2u+mLrTEj7RcB58V5jB3ymIH3ldPgPKuuHzqsZhp8RYHAT7DephlhwcruL5s2f77
TPXWS+9ltfiL2W+3PCsI29YXnFWH+ndf2gJq4rTmxq7Q2rzHtdEQRX05dUV+qXsFXmSTV8zrd+yW
BE1xslcYiph/rskEyLeclyCkq+Zz7lcrhnWFlVX+EwUW075iQGjUfwcjY1ePJX8RlknLRJYB6MKf
TayaQGFbVdwFSR1cZb1Dvk37tFm+wbR3mdlsRZEkcU1jvIQmJ4LhUdoWppVDCzP8WAVBQnmOa2md
l77CaU3F9EnoqB+7fGHyGztYrOMoF2DS0uvHAWjUchB1UfBwKn4AvkxbW8qL6qAP6nBdYVLGbZZA
4aXgaDS/q67BufggcKd57keSdmiOA/5/X9DItskXkQeg3vrJGHNKPCBBMa1FTfLdmFKd8WSk0I36
1rnAQOMgtf11J0e9F5sHWFXcjZslTR1rljYFzw6OsuMPDJQBPG12as2EdVlBsTWcm6Ia8EbEFtQ4
Zhh5yns3l6IkhUnVhEdQVeBXWYSVOUzq2cXJJ33M8V/rtT3eBctcXVTTPGV3XjZ1jMt4GWWWuwV0
KdRGUaXYbGPwThCHl/zqyvZ58MhyqVjhwiieFPZr4MZy/OG1O3+00uoXrLzSTKNa0/x0jNUyFKZP
l193pm+ty6jDH1MpOy0pRmMniQFqCoISPok/D8YI76pvB9BlQQtALoQ3VAUPRbKC5ainzvXVYU2d
pnkRZm2UYER4bxfOU/BfC5gTezb1UEx2qW57HCSpyWpjsI54zhXN4ADHToU1DXjtKTP5Mw6NiR1b
kbgjowoaDsT6d99e1cgUuy3VgBdXAfDupcsCZVwuZmerR7sZpvSbFSSieWB6UVaxEyTaElFfUV7o
6yJpYlw1V/2m9tOEyXyK8Oqp0lCMMM47uSyOl6N33WZtPzwR1+VgHv2MQj04qGnM9JhpIiPVjv1a
0e8Mm95e15fGrvlQIY6tLn6BXqnjb8yhpzWDfmUNZt0FkUocIJuHJtMcD1/JzE/wv1NmSQ8A9Cvz
o0FkzPWkfjuZRucqTrCBZVzdaFe9tffIghq/DUdDU6sRFrrCihJVpQbUiLl24B+mufHtQyx/kCJj
vOin5avTDxJIqpdi0XuPmykuB4zrrElQhEogi5lCNlhn+lUXGFVDvTFhAE9Yx5bzOF56BukO1uSt
7lTDxSCqrJsOg2ROGOYIGYnnxp3lJg7O3oVbT9gYwezLLgS7dYEu2giYxgMQOOCNbGuA2qJ8WvzO
vFBQWrrlEdzvOk33TYkzasAeEniL8TgkLXIlInQQUMXWh9S8GyYIpbzyEQqN5q5Llb2ES7BOxm4c
V0SScaAtxXBbF1hdHXucRKAOGrVoywLmgrkEv/3apNexFwWQacGW4l0ZejnqP7zcHNuH2sMTAKUf
AiXEhsywtr9N4BdJaM5EC9Ei83m+0t3OSx5WsvPpSRftUB2qKnXNK4IQtLI6fJWfnoD9haXcCj4l
UdVhAVWCmwPoHCNkpCK9wRk4+wqbp96bVVB+pZfW0eepvWB0HvzcqcsdNacBIift5zb76nbzwshw
Z/Uwvk1rXLtfXFNufRdugdOkwwBScOBn0XgAUoLlrpBNZR2QWOvV1bg2iRO74L3sqCwCs/9uTaav
6SAH67671pwyqO7NMgf8bXACJ7e9ncv1mv2u+65sqoqgboM++eWp3K/vilLzvTvR6yr4jv6nb/dj
q+UejIpuXg/ErqsIZ9kgFN31mGD/aRnyHG6Rqub1XoLmxH52NVreOfgifX434EPd/A4Su3CZNRy4
D2AR5wFzZXsmVgy1djB5q3lHdHlX2tJpnuuqKItvzap6dZmhtQUfZ0soOU9J6gu9OdrL6I7eXneG
VBpHSbKHvajCgnj4O/vrov+BG9vjC5sJw540vEs12/xpDlJOFuP0jXQxKlf6POK5Lto0lRhZZjnY
TgjbmxJ1yKweU0l3hVfzx8PXElPh1u9HBnXBBYvgtbcLvXvycruGLYplzrRgBMyx4ppR2a4WXACI
ObXAZzz15XDw/c1Zv4Sx3N/kmoOfAuKYabN/leznyB3G6QVHY5eBOxdTfrZGozSiEvUFukoDl/LQ
kW2OlEgvc9t/kinN0qdk0erfadMVPiXLai6peXfGk6FRr4ss3kUr8vp0qH+Nk/LvEXVBLwyA08g7
TG3lMeX7Sq7LzMqaiN2n/+4bNHvh4c3ly4iQ577C9fu3mzuiPm42wXfdsrh3zKKm4p9j4SX1mfVl
CnF0LxtwYNM3IgWAqk7mBPWhV9hrHHDFSQACe4mN638bDM5RjZixhkh866fWwNwc1LYGfWjVN2BY
kulh1mF/ECG+w5vA6auq2Beuk1zrjr4CVKor9ZprnN8XnTB7e9dl43KEWCzq3YA7/971V8Pe23qT
Hsh8MKXo1rKDt4cWKIvxUW31CEZxGw80LqbDwvH2YqG/rKI+4YyJnHLmoeRrhSfRjJJVROuwTOUF
YARvBcrmo0wjJglSvIvkAhAJv355mWJgsoZFAfK5rAch8ZZZfFjzGsdQaGxLRVNr4vreGBNA+cFo
XS22pCkNhHVpds92Zz6PVov/ubkG4yNG0emjk8rkb8bQ+h3k2lpyRzRNx8u9RYCjewM4DsbSA4yP
/ZFgFfehzr3uklqWd22Lp+XBtMeiu5Atczn7yRKmfCwZcu9ju/e0PCycEWRt2fJqumNQ27tk9fUW
A/ui+7o9B8rhK+CcSCSJaUbEKK0X24pYBC3iWnOIFB5Gs24zma/B4tRgwbDFiFEzg7RjEkdYh1xT
PQPtYC9+tDyaPMqXSttb+Yh9FegzhEuO0zVo7+rSjMio6n1hV/wjNWBi8BQ8RhZahZE+DYB2kqOd
JosZekQqyC4KP2ijALr217ICwLv3zAKXm2CcXLG3gC4yjhSoMghbqGuUmmbUvKHmGBkkaUwanJ2a
6u5+8cba+VaXaQHn3NWwTK2lB4ytzHopbxwPLm/cpVaQRrhSe5j48zy7LyCYzSM01JpCoFXh+VxL
zSa6xPRf4VSLWXooPMFmNqrcrvZNPWtfTQRc7U+jBSyl+eyZYe/ClAPv3fO/tUovKHcz0W914Xq5
k6IOb7yroCo8++BX7OGE7kFT/ikxt17+uFjofK+rjvOkyPLcAgkQBMNeqFTnWgzAXkRLdhU2Cw0s
UAKD82Q6K1SBBoN1vPqsOb1XXtroYYfa/grDV4LLeVkI8mbVBWbstnYqI0x8AhwYYdfdrr1p/hjt
ILvOq7bGbhqbVsFmGBR51IBhADylDPtxMPX1h9aWSRBqs50b9+YEaTN0kDbU38uhh1wel6OYmi8b
6AW6aiM5+dwk17XbjLj2QU2aDaq5NfOr1nCmIGpxmwRgWrYl7PQ08y3IG0yrYmKfLSOvahPcz4yY
FLtE5iLBW7kGzpEvWu/uS+Q5JUROH7poIhIKxEpL6mwjdhnf7UXbRFBMcBZ7KqA4cVszWtNEZslB
mTPY5sVJ0/qgEU930Cux/e58r8wjeMfsXfSEvRK+GGOR9XFgxvWWSpxZxTSRZuOi94TBVJhGzsL3
5ebafEClJItjY/tDd0WsQtZW8liKI0UG/j96MQEEHqUNkJahleyZxnr9xzRU+jvr2uU3XjDZ65KW
1XXjoABETaF1twqIxEOTaPCidV6o75PV6ONBL63mYSg1nT2zBkC596RbERToSbCRKMbVOriGNMoL
fNjHhyQn+FYR+X4tIiUa635grm7FFT3t4FgXLmeBxqkVoaXFyCqpbD8nGGxIUGdwvrfWimd4qBhg
Cvbo8mH1aN7gyceiCfzyQtgl4bCYdW+nqplzCDwMiJldF9RpHrqalr0UKXPtIUN/ev1QTOsyxjOm
3taBrbi98ehYM9ZrKRcH+SlwQ1sVWAcgqQj+6oMp/+pCC/6OtkNmOxcJCOxJnxxas/7IeYaorsrh
F9TmLnFIz9G7bN6R0qj712VZmG5JM6sG6B4o6xdTf+RAIoD/oyAEPfqJ1/6sm/UfZklfHeiZ+nlE
j3vosQGhJrxnWqXEFtlJ0F9kAGmf5jaZ+Vxalf5wm2754io7eQ3Eqt1NljndBVqwlNAxB5yJEwGr
O/Q2QtsuL4p+v9jYTu8CA/5uCBJ6vVl6uA1AyBf508OdFIyitopfQGdaPOxraO8xFHfvUOlMyFC4
SdXrqNtgw+gsNfI4l6P1c1nsyWOOZ21f8W6G0e5NfnFjFqb+l1n+5cusAe7dW/3ovs5pVTxkYBgr
xhir8XJyU0Ikh/YKVtSoJeZjhfAWQPGS139lr2s/AUoWJvvbun7LW4EjzNiqKvtaYNFO77Semz9G
NQ5rtKxBWe5Wza6oFMhqutJqCSnJatb+b+rayY8V9/+7iSP81q0y8ZIJByzwzF375fViuJJ1bxDr
NzzzEK2PNKKq1P7BCGfbqK49UkTU7bWSdFFhYwQDaTjQkFKQVa3Zlib4Tn5rmLWEsqbDEUH6hL3R
fh7XeQpBCjneAc2H8eKK0nFDxvA1TAUcPneTUUuPQhU5fCwZZcfK3pMeWSmNd5/+k7YGuwXwuceX
LNtLRSfW3i8mif3O7AWCEWELcfAK7jX+lzVsjnYyoYhOo8dLlkA++Jr0fvZEHbR6WMyJOhCJ3wQI
tAt6UMuYMMBqdn15X1ap82cG3gDlIQdRTt4BTT3wCWL2g6x9EZUgqml5JEZ6YfReJfZSBsEDZ3qb
x7OTN1eFq8/iAoCV+6OdLe1GFppy9oafZc8pAet06aVDcJ+BHZfMO5bMFYyWdJIIlEC/8w3plcfe
sBtAp3Zn/wbiCPtHNEl1ZasBQuwydSIanNHFo95ctSVceTKHmm7rsp/nTH2nrbrKa3YLp94HZmkC
J/TFEvUoDAhnu5TkLuHiuTtrsH6n7Gc9gGlJv5UDw71hLqguhSkMhCQ2y1X/W+HyfcWI37aFU71y
98Ocdx5wDfDjnljnzY7bMrgBanEjTHf1rziwwUjJOlgO4exrbr9LCdudDe4JFX5euMyAwQdcKOvF
80K+Z/sXPc3kUe/s8dlGQv+DHsV6lVZTgTQwq4JnGKztbyqB1e0Agehn4SjrouUyIVDpFumvpGeE
TQY6f1RoS5BcWM1Y+aw7QUeTGhz1HcSe2QwNCOfcWfYM6iCmM95XOImQ7JtII9g9vf52JktdNlZB
YaDS0Zwf8zo6Nx60ttcqL+1ny9NgkIx2JX4CI9xICxX1z2isWxdbOAdD+nCYRv81SReC5CkL0mvl
9HIIV27iTTKVes44lZyusRQlSNGNyYjXxKtaRrl6WMUreceL5mT5i5+7Nr8bdi7w995oD3ZXJEDi
50GSAjFKSvKv8rY/JLW23CS+oSpCNWdzpM9ML4UQ0/rTjqgJHrY9quI70vzk1pzcZQ5r8iMF1XmL
2ui4tsfGxaUwnDvXa6PUYkj/0h/W4RULNvvBVYHN3q2p5q5thP/spJaxXgRluvF/ivYXPCt1w2QE
vK3czYGStDhffCdnBwhucgIz8J/3xn01NxwBSYbHJVus693JRveeJ6sjlUM5bD9lM5zbCGwXkz7u
UMrqEgyVdVXhxcoR1ljtFFsgDb7nfotlHDlDQkLq2/hIjUQt1zXIAjzo7aqfQz5x96emLVW6YcWq
owX6lGMqLcuvjUU+QR2ILvqhAmpxPSjMEQ6JFhgX/lh6f9Labi7RzBPFVDMhhiF8+UBl2QNO1iTJ
Eklf8zNQDR1S9oqCGL6WzMrf5DSffi2VCNy9EK25d9yZiL4RhcojcxjGF71fglsXeR2q9wYbkrB0
6mqIAhwhr2hstg7kujL/houP6KJONMAc8nEm9gJd11uhsNL6G3BMb4nqpbNUJGxDXtt+ugYchSK/
94u198K6E7m3t/zJ2POMO0XkxnhzbY7aCxIqRtwZdDfH2Kmc8bpiIm45lrSoHjxtGbJLLOA5HDPC
auAXhtSOQabL+aCnnefFg+Mzme6kbDI2xbLLxKjU11EAOtgpmZVXa7MODgmYs1rwYdYRBre74TG8
lKZmNQ3NMfdoFAE8cLLvTtKp1z6Qeh/zDMvrSQrTiINl5OWuyqR+FlrZ/QzqygZQRITyiybDelN4
i8hicubmi5CrVt3q2C+I9B5mnMhj2VoCPBfwguHFsIDPhuwA9vTFTkwYhH7j9+vPUmn6GDal4CvQ
fMFT0AnVyQxHq7QOcx54jDXnQ/DLdfKh2fXDqJYXAIvGN59G4nGd9YwPR83T97Zegl/1BKYMqEPT
POGjbj9PrVYM0WJp9Yuec+qGOhn3o9KKICMNCdq9Mbi8pYE7LdVOG6fA30nQXPkRIkQxhmZjG+o6
BViDVwdp8TfXBitDN8TEDcCigA2gC1KpDPG8beUOJldbUuaw6m+lxCwBJ3XVaKEcMvki7IIw1PSM
xtvVFT8mbueepaXfg3LS1SpvCJ6h5jVrtfZRTUUv3zGRXyPHoSf0qq2z66e/KrWVFFa97+/8QvP9
nekjd4mWpV+XSOUw5cLZm0B4aauE/EN1buiilg73X3P1dEyHeQ65eXSCpfvRJxPep4k3wVaixkxa
s3rWRKUH1mx3OdqmBsKLA4nqEJZ+VImHLqujRinndiqW8nrWtYW5DbGQCqXKdcmv5ICnfDaIbtmb
JjEG8pvUIrWEI0lhnIG++2KYIEOmam6/GFZB3LYWSq/3iqqvHUF8d+/qCg0BhMypo+JW1t4XHPEA
lonOnX6jKZJTSDFE72LkrE0X14OWUbDqgvR2XjHDCSmUlPphRje7xI7EazVy6sAfeHVMIMJJMt4H
Ntl7JNa2ATs5D9VrLu2JbZr+PH89J5oOtcSYH0xlB1+7Wgp5QKJf3I5Napixgy/EnQhwc8R2G6xy
1LgLzLANJ0IkoI8Ah/dTQMnoqc6KVMWqSGcjatsmVzelXZKqORyDdegzPCTBc2mYamqVWqqrfPCN
49B18I06NBzw1Sx+ltQqqBwlk9kpm3HOBwXa00sBvABBCoGopYcptXwV4yLc0cpMCkgxPt7gSeRO
iXy1m0roh4ws9YKaqvW19Rb3b2YFcLzrJRWgy3iBvBACitL3pUpLFQ+JOT8sjlZroQFRc8QPw648
mjC5V0dd3SH7XvtCStBUpCgIa78ihS2/LNiqORHN4KUn2l/8G5pEw2OCuFhHAEApJMyHRVH1MwSN
gHzpFdq5ZERuaeScTZVhV+BnckVREirgQ4IqodvVnhaskUZ+cBvIgsjJNS3ILro+KurMa1VeJJaJ
VEJI2jKhw0hVE3tErkM00eODppUouEKetCFjOkVnfwO+SV5tMPl4T8vHoITRGxOB0DSVoSj9DUTl
ie52ygl5YxgW5UVdZsQYc6rBJZyXbP5pJiu4xsRcoCgDEjcuTJFoD4OyrTtkv6oOHZEEVFj1Zhh2
Nd2+G9U6FMCy1BGP/zQZgC0F3R9zGuRXrUnEk5aA69kFQ1/8cayS47Sbpfq5rNrw1Vqb7E/fYttB
cmAlX7u1AdhqgBR8misbd92Z6tPRM1vzVwKn+ZlL5R2jL6qmeJLN8MNrNArzSs24bE1+VjGGjH0L
bmqFs+Ocs7/SQRvvSVVVF1mps35HsqD9aOhMcJAFGbDCajK04gb7UvpJqejnb93qZ+vBsxQUhA5I
459Bx6eFaN39o+EhqUcko/4X01wg1q2DHB81WRNZZ2LSb6pi22lkliV3DceniBZIjFc0R5i4Re3r
aWGSj4Z7Ix1lb1S/urqTxkq8y5LNV1NqLm6HM+ed781sVgODife93xT91Zh4pqTBVM9OnHoVZUr8
rn3zOPU29lgOripOLIxm/csd2jYrQs0y6iinPhlgd2VYTmRboWNT9kgXd3WOHIIGde06oRFuqrq9
Kzd3gX3QmOs1254FRh7foTV0fa39m2i1bUeNzHpS4dlq7wsZ/B9n59UUObKm4V+kCJmUu5UpAxS+
aeBGAW3kvdev30e9F9sUtVT0nImY0z1AJZlKZX7mNe3o0i+P240tMAKG0hcrdw0hiOwaILVuW8L/
huPAimg+Qd7oYcNPMsrzUTjpG0yycWlKOeugJA2xOe8F3Lxflp4kwsmVXmCWh17v89An0mOoJA3+
Z3PTvBVpQLV2QMI/xZZ7qG4NlFF/NNw8N1SalVuEg0v1tgaZgmVbnac4cawd4ikplOZ7QOVP3iba
3N/mstLml4HR4WGKGWtobKAF0v9LpFW+eqJH7udtSyyvWZj0ge7BTMEFzRu9Fym1Waia2BQipJ6m
tImqNLpVYcD2ftMNjR8GLS3+SaQa6zurBBVNJht3OKynqP0vIbFCqarlu5zSmPaLlqPYnZOJHWuV
svm70+T5Xsz90F5WlsGVM8N4UVxz0Kc36uCmcFuQyFsDHdxoHwsw5Os1N2G1VJUa4V8ZUrdDekYN
XMq6y3MyDcrLnGYW5rRqKl1CdC9/GeZI4RnJbrRe8UOrv/eZOZgACXJ6+Hpo1vu8lfjkvBlqQlph
Zrpbp5b+m76HTrcDFMHaLM7hWRWiJc1C4V3+Qe2EsnjBoTa4Ke1D9WpucvlbJgka/xKm0bE7xnT5
qSMHNOPNiPqvh35ceZ+O2vw+AUR+YUIYtpBsZIVvzoltuKIe2m47IsJ/QcFHHp2SLfRAtFQAJdMC
SXZLa5G07ax02ousF/ETENnotac2+4LCpxJt6VPnT3US67+apYwmh6BHpuZPb+69KmtxmGyrHhtf
H2zlB+jxasFyL4H4j9uGSPdymmFnuYSNfqFGRdB4HWgQNjLKzb95H6ea6mFNnxiH5ZkQD+RN7Rup
FFV+28TiskVhgnbTVIhfgZZTCVBKK/CiZjTGjRkvYAvxKpNXi7BSasNDqCc5c6YzILkT+3XelH2v
ZW7Os7solBJT4wAS5q+0Gru7qlgIaqWgDXR3plyt+XqhT4lbyZkmXy4BxrMOYkT6i6ROdISK0FK7
TUICe2+mklK5ti5J8z5uIvURUxjUAGQlIjYwS3Rbyk6hOhOucYATBkGFz6xWZRzuY/EgNbTHuKUT
VIkXpTLv5NYYws0odfmrWREduXFBsRqDtVDnPlOz6rGrJ/0n6HnqM0WKV5fTdLBhxLNAvVA54AWp
LlcphpmSo6U4xnEl6eYNgO4q9Szu4cWLOqvmUJL0HlrdgCIExqx5n22DrDaTS5Xjg8pzVHeKL+wm
fkzScKbco49S7JfgkqBvRSpl5aozFledsVZzlHRJnzSZzMHJ0bAI+fFm8YxCXTqHK5IeR89N86tF
v1d4dHyUC2PMgxTum21cGKklTRT0x+khYimfqmWB2DwlNsafUsrZ5w6RGqF2XJR1taEkFN620arJ
kY2G8iTJUf8dVguvX9EHAFDmvJpaLxJWK9xQqoBiiMBS923C+/cGToADUpgFjS5V47BNCbN4OQsV
B3Pctyu44wn0drQSW5LY2Kg7bIJyRdtmHfpN3AZmgI06SYQj0tneFEMnJVc6Aq6GY03yFDvhgBqR
mxUUVHfWbOi/Kr2OvhccKRGLYPb7UiEk8iwwUOJ+SbP+ahZyGV8RnRlXYyWbxVYfcJN1dT0HVEPk
QLVGUQal8bCLwYxXWkI2T6Tr5csw90yk1uLwLifp+o6Tdg0PRioRNcDuPPiWWiG+wMqymMCAuDoS
n1Zvc1lVhCmbnJp66mbYY/ZQZrXmWunH8oeU4QN+OUHH3sG47n8YA6QuWY36+prSPT2vDjLkzKFU
G7/tIY9/zvRWf2VUX59EZQCdCCpUfFwtDYneuprQ3IuHStx0wD1AiNGDRTtpmCdaDoNIYUWgSY7Q
5ti8mUnJIdhHVMu5STqzcZM0bnkUo8nW76yqEE4RteIJO7riLcqU6UmuTat3crWY3gr0qRUviQbp
jnhieeqSml/etPJvQvTNUzqVqw3qmOPnO2vgTkCOiYagZQ6rGD65USzkbkuLGSGiL5QakJOnzFWZ
jeUo/STedKUT36Ai9XcCt0TquRbWrqocFsQjJEGVF9DW3OdMkJAu6LXLmJDUcDPEV0swK0hmI/Cp
oYI7VIAsePXzastdGL2bYtQ7lK3nRUPbqY4NT4CEib2ABVRcMMEm72rAPnBjVYsBMaMTRv+8ArDl
rGcy/BgeMP7nOExdFRblTjpyafWEvE32M50GjOwTouWbIiPy9OchrGhr0d7NPTsZxLSZEtra9WTk
tTubqWBmAUxJfwm4YOiNW9NrlcrpGwkB3O04l5ZHVZnl3rGkenwU4ZzcYyiKQ4iqjHThuD7KygWv
QWc6s7ryZuiC+joXqvatKcj07yg7acKtQV69zuBcX8Jyzh9aIyXEBg+egAmLA+0p0ucS1v0ca9cS
be5oVxZh/RYN5YpAJAdJnRHptm7by0UqOUOPIzs4qD6hnUQz8dEwALUkEZhffEOL7tcA2+PVIAUN
iTc03k+NICGkAqksM6alkwB7Zae94apRq9/F5qKTP+WoUDt9ryp3kzZOdzneZBXlSpG8gaIj8Zi7
4eeEDU3uRO26c1s8vcvdUqXFc0kTmE1sZ1PsShQDZId+AU7CFJooPy1GGh0iKAWm2wi14e4d+aFN
HYk+wjYioiCeydKc7UQeABZqw6nDuTUAVpGsUHtHiDGawaD10jP5eHaj6ZS3We1EuqmaLryFuINI
bqAUYq8qHXXfZoUl8ZLpOkKQadlbnkkh7YlCYvWCT7eq+6acUYvFDFy5BidZGC7sEopV5GgGnehE
MWeXsxXABuEWJqk9/i2eVGs85Kijfeyx7eGyhKD0nrEGrSZPi2Z5N0q03Dm3w+nNqvTgUSdyYZ0M
qX9XtIXOPkqdMR4wij6TnEtj9KQEsR5cIL2KhW+NMsyG7c9hBhyP+7HUAXLTdR3qkGhda6gx5ZXB
9TCXzZUkOE8cswu71OsyUS+OZMzBjWqrw/2gWt37IDrR7BTUOS4LDEgnorUyoBUp9DdqdyNHntmE
u1KDSU/9NS638liD5pmEVF0y1RY4g6lGWM0C3P0VGyOQFimY0GySc+N3JaLM8KVmKN7WI4HMjD4H
xgdED3szmHLkC+mRvtTWiGl3HGlhwa0kWZRkqEtcZw30AiAxRnC9mBmGfgvFN/AH0VIOnh2UYUUY
JOKLRS+oWlcBeHyKFiA+NrU0p9epXXJh5nU+qmyfRrtIdfpMaNvIZUbeZKT3cjclP8ZyMV8jMOCA
MCNN/t4uNYmQnqGuI6YIhE2oypALw17GFRRqpfadXZhcAcf/MQVtVrtaURHhmTExublYKsqPRSbv
ErUCwzQtNDY5pJM68hOLMN0ZJLJPJ6FFB8DIHtU9QJzI8lG0g/ZtFJL2VgCA44TSuHqTYpB3UVvz
SlDst29btdJuK6rOhReM2vhSq9yUbD4xvqsFXkAOwCfjcmjBezmFXcZP40yLjDrUqB9gPo/scACV
kd8D5mvQgKoEGbyZ0rkwGkW+4ME14DPSSXpM7SkEvLaCDksdq6rtUA8xh2xQvDTQY59HrS2vCzme
tF2SVfKmkKZObDlQMS43u7KLBEgJyoCYAlFDyIaLtKDnqazdQ3B0lgMDXxt2k63n9BhweW3dRlIp
8OLQAtkByXxa2oOW8j7xEIIG7FKnGzQ7BuuAr62cUTelJH6AxUbFoJhSw8QZqAGTSymCCgV3RdT5
Q2Vm2gYHGsrYSa81z2Wijr+gX0UGylt0mb2km+sHeLRSdgW4N75MOC2wlx3XTIq+Mr8EEJk4xChc
NM/ojUqXcLxpXZvLmLyJSIy/6OsxapO2qe1Rq8qsm0bkFIExOFzIAdC5pdNaWHrzHeJdpV9Gehl/
A2jQdQRZQ9UDk4klcCITFKTUbSpQV7uQMlp7BVG4PQyAy3vXosS17DBIrOLohv7qpD6CqljeCbYG
MPCTKYL2qQtT6CA+rtCTuZdo37+h5j0+T6E29Vv68Fbp2WTC4Cp6CRVIcmoK2qG5SC820mfIc1mG
fR31qR2BAIssAuqyfGhp3QOmkmP5XQISUXhLnOqBDyAED+iBdDT3RAsuiO72+gKIfkaUUC2soXat
RmoNomoTdBndPfuxK2vrbsFCHAd5Y2GacK/rLeja8bAM7ULJbeFk8GiG9PchQOmenpCS1tQxrfQp
LmlNeX1ZNmjugPwjsEzzmfpwq3PkNEpKom8BBlGAiXVdBxZFilLaChLbhp4tco1ptZjBrqaeHCN/
RFDrlrJKm5C2W2Fs0PuqQj9BMs3aUK1PuZs0lXacADqOSlODO4VbNINKo0qTwgcCxnHwI2ihF4jG
KFRV5EKSSIhbtu84yWgZ1Ek+B046c7zTO6TIs0f9mwQakIkJnmtJlDc9VVOIwwVymaiqDunk5dog
fkZLwRko4YgMjFnLqcvaCbhfp+ewvm9wmv8GGFGrfDL56WkIozzaSwTb9DPiSrszQxUlrUmp2JGd
UXQKnUJFOYwENG94mlsPyALbAI6wSQr8zF7gkC6a2l03Vqy+RqVq6l6STPJ+0cOyumnssrkb50KX
wWtYoNbLNZzPAy1tXCH3IMGIwiUo14XRfi+ijNw2Qf6TQx7gZuBRDRd3HAf0jWCZAcPVimz17E6k
/pZjahlcLUnBNVaJ1G3G+s89IDp7cEq57A4cjfSGwQ4Fz7Avst0s9HnyADnQEgTaU7/MMORarwbk
Vl9g0yL/DqfC0rayRF3PpTSgcJXIRjJ7HC6S5SujRsqJwHj3Mw/VdiSITsMntHSHuzlqBm6Yygjf
ojpefisB3ZJN2tjpu80l3fgGLxbdhzqxaqRmEhMs6EyY6bLjaXCLSOK9gblAsEe6nf6gLl+8lZUZ
j46CBPwTnVvqMmPbzYeyHO03uFcgeOgS6zWV/yUBpqxJ1s8syZf3mHyKWSkZOLY+NwfhJnGid2sL
Tx9cOTaz1xgNVyyClAUhAUF1jk5nvPI42sEGIFqUSw7gRJZ5+CGtuot2nNXOkU0VbD2SWFIEsigJ
G9+qbKDW3C14KlmhWEKXJmx9jd+ZPHumbMhXelhgKhArY1ZuiRnT73XJqUwQB9yoVyuOfkCO+Q8g
pskt7N0ObGGs5pIPCjy47TifIpfQXiE1i8v+QQUf/q2iX/OoY0b5Jrgdr/Iy0+6TTBPFXZ2MPZI6
djzMO9Uapoc2wk3dqZZGQ+6nyrpgO5dact9XWku1aZwhqszyQoWR2AVx1EW1UssnM5IMPxaYiXM8
1EbjqR1vjR928cT5aI9NsS/EpPaQjkdh2dRTdc4HXev4cgSF50cVL5XkompWotWQKHPybpWAJbaQ
1IbgMJDXAOIyg+F+Aiv3S5AO8KgVecTIKaS+HogICNkM6gVIQydn72MzBY8B0f1PxJ/W0uo8jYKD
gBjQh36jvcABAd2RQwl6qeOJi7zpFHtbZ2NKZxVWUL6bwHTek59U+BonagtkXocQNCpLrbhtBvXR
SVU1y0CVUBjxggBqDHGkad5Sjyba1GECXCYNkDsvxtDSomHQcz0BqNGe1LmO3ycLNK+bZSZRLizH
pnZr2Qpui0SALSrHlCCXVmuUbkotNx6kXAW800Pbu20lpVvc2gp6KJeWAYKpMuXyUY3N5hWo2SJt
JnNuthHU4MWzwjq4YEuJzE+bnMg0k7TiTrE66x5nxfLF0mpd2gwACX71Sjy9DxHtJoosibhuFym9
b+eRdRrZD28VzfWJfHOs9w2kq8FX0HnvXH4v+VEsdrWbpCQAEEPx9GebxuHLXIXJa97N2recpPdn
X095TDuWPeeoWi7NDj70MsUkHaUOpwUH/z3L6M4oaR5Qw82HhYa8aVVbsPa16pIjhSW3IX04QmbA
+U6voZLmh01nXneJLk0c4JmiUwVMkuemSuNHO0jtWxqI1F7GIFiktdQ1lY5lSJBcpliQBMycd2+E
EiQgKnhLBwtXniMUq+DdiChabFq7ToQ3g4qwQXx184VYjBzpC3m9dxK5zmJfDBEF2gxsh+YruWXe
rBmozlHTL/u2bMPGDXpMdTwUnNSrdljEtzDlbHMQ0oyxJyJZ2VhNRZCDdHPze0QV5iqu8071hkam
cx5b8AscJIymwdW7OsycYZmlZ7TqePLTjCC6FS/KozaZ6LXUIDBVnh+BmzOmpQoFJy3suy4NFt0h
bY8IJQJF4TWRVenbGGvLtyAeegVo+FpxxhuhfxNJq9XuMlKRcRf8J4JVx3Cm9Ub16DbnqUoAaUmw
nVkzlQPEsebaskOgx6aSE++HAtltj47ROHH+06hX25mm7zKlY7ABMirCXaa09p1URKhc2Da9+0tt
GOlr0BhvvaCb5xayBRHAXk2ELTlth8FyVzQSGWpHA94nhS0SCIlJWd6pswJAAPRYC50mYDvRJhl6
v56iufIaeVKEay1Qo91J7vu3QRul0R/7Rkk2dmSnvGmRbRB/AUVdANKFYeIpFAfjn1NIicbvF0kZ
3LyEh0+4NqeAL+xajS9QH7PzwzjE1q0ep1ntacOSQdgqQdvdQP6hvd3DWGAxai3/qaSF0m7maAkm
b54oXm3CiHDZU1jFxls42ok4EvpVLGxWSQr1ITW4j2uTCKPG+EIC8jkQmsy8wr+yYsJlPYYBcl92
M4o2NSYAB+wQumfQs4J2ZNkah1qnA+1qy1wBMraqBH1EEShgcDnPSNnV5L5TEoOgmZoqmLwRgLaX
wST6WQbV/K3MlORGgE+XV+ggVWTqsibpaVn9toKBlJAKL1VD6ojEYYlO66YzM/mVOHDsXBKXgsB0
aKwbpdJqZRsIa3kNpVE+IB8yyJfQyrSfo65oa5kmA6iJdke4p0QcLXRK5eIGmoGmgObX+oiGO/YG
LnAg3ihzSuS7CMuD1C2FzAMbZFl/7NuGBnPdGzR6U7m197MUduN25Hk/LNzr005Q49gnTUQnXBuo
JqE11l8BjeDuLMGhXBMzcIlkclsOztJS2thacd0Av7CjMnzMe5u2EwB7FeRUkVp3Rl4Ci+USCm/q
DEyxM7DK38GqDzdr+gcoR85ghklS2d7CmAx+pBW1ZHfQJvIOMVkZgBEMVV7sCIU1J6yi2QSplVHE
yBN0bv1VXvBHRtkNXVi1ih4jUXTkw7Jdv8AfNzLKbUX2I1TqBjxEkFJcsm0K8qDTi+pRKcECcNKC
xBA6isdO3OJU7vEWz6/2bCwD0b0GKmSkaKuDxyGYBDEtsnsRw2pw6UcZ77rVmHfcTK22KYOQjjdb
t/HlLmwI/JtKq9z1dJ43akLJx0+mjoK2bi1AJCMrv1nRqLMXTfV0IJ4pWmMX0tue/QiFghqJt1o6
tAN36S4tS21vUSlBihV5eRL7cqqUmxZa4M8mkJcbI7ayzhmBWPQ7US5WfGlVcaFQng8782rpjKx6
IkOQniSbsihNoEoGnW8kxLvdWCkvWbFQUVOI65MfdpgMkkMiBkIxUKBMbasazPh3E+NSm4aLXegc
DBpFMlC2ISV44D/x/A1s6YDDhg1xaaNVMHmcsp/xjP2a7XwssASZG7FPpBtgY6kCLb6PVOdMmXW7
BvZDO1iorxjFBk6f1v3WTMfpVpKy1cIgCHlcXe9laa9svx7+mO69Do9tK2R8C+lY49ixBQZr0wFa
yR2IVyRGGUDmfieDEdTgdlY3dChsZ9FFeNlMGaDgrwdXjnnef0ZXZZmeI0xzQz7ieQulIrqifeyk
2ZAgytvR++jpNDdwvfysG3U0wqx5WxTk2uoYAryeSe5Ba9hOWArORhqMXgqyxKWCap357U7+cjgJ
qkgIKKhCH2lC1BMnYS9ISIs8pNgJWy0ESpFRC0zb0ii9M2uh8qD/UinGrooIERtkXgyEX4Wyfv0v
vYtCps5JE7Nw0oCQw2+UgIMkxzPRT8m1YgBe1BZDOOogCWLyTNiyflqAuyG2o/RfG93z17/RsTjF
//5CNtsCVVNVPTZiqUZRjPS5C85h3XoXsakBkYMyZTrxpE/vASHGGXGIU5vRpClg6JhFrsofR0sA
5qlMW3rxUALVWwOoCWGvAh63k6c9CDp7WxXwt0vNOGP78HlgYYA2NtZ9SG/bPlr72ZAgi1QVZMBC
Hldx0/kw00O7BCOhgd+uO6+26vre1rNw8/Uif95kH0c+mrJVwn8EfUOzEQU+CF8UouPqWy4addhT
k6Kx/vV4x3IVvOiGjhyNLqPCjWDt+vv8tcvaWS+VWHDc4IwkX4TgW7lyq/KM5s7nrcMoOASybWBl
8KePozB0rNk1e1kble5CX+FvVq5c0JgfH0ww12f2zalFRHF7lQSjKYj808fhMFQN7FxipzYd91hH
qdilAvkdgo2y+/fl47gWMj6mSP4eH5cjNgmC1ialc4QgRjcZ585yK7MdijP74tQKWjiwy5DfYSUc
C0DBG2uaKeYqCmq13hMkQfyCqxy7oEmhQDfUkc9onp0b8UgnSSG1r/Oe466KpPFHMFNhs7tkLWE2
UXqLKuQ5HaiTAwpgIMyQ9906uvlGExRtGjHFjv49APaoXS4Qt+ih+o/6NUiL/oyY4Km9j9cReloK
4qEIz37cJnFvjAQvDLjUZg3AurMBOk31f3hyNsq6GEGAXOI0+TiKUTZ6OFuMogUhdbzBjvZjgdKC
O4WhKfl9Rkxz5qVer8mPVwf4apWDGmm39bVbV/qvlxrFkzAp1l0ZqKkyAZxO22QLBN2uNzBckA+A
cAitJlL6xPa/fiFODq2ZvAwGCyr0o6FLu8+IvmE/U/pRXtc0tKO67iZ8985qi9WRWeqGp38eFDEq
tg7bRkcW8mirBgDWpw7rKir+g/wMTSilC5EG8Q17SHkn3gGkOUJBDM68/etkjtYZEVj63TgocLQd
S1INalxGVs050wa99aJC/U6IV5Rhh0VavwlhaJ9Z3RM7dg0KMYTRFC7ET6f1aHeg/DI6awBUPR2B
zU0vaf9okk7kIbgJGAiHeawJj3fsEliLpoP7dZCJgKSrmMG2nSmna3myqbPAosikia3QwLCe2bgn
Dm6Tma3Dc3hDkv64cRu47yZUU+aXVtNF3fWmC3JPB5Yv+jM6TSc2KpaAGnYiiJmiZXp0xdeZrC6j
nrNnIAF6UgPGbNIbGLgxXaW7Crzyc6rY56wnTkzQXoXhMQ/S8XA+NkmAOY0c8sDSxryBntyAS4Lj
EmxDGbrC1y/Fib1irzq0WGzgeYOB1ce1TGCfU05iggHKQJ7dAWgaa/2cDNznUZDtQi4JESqbe/DY
V00eLCw8alxZJJQEbtIxBdgXJcOZeOzEKKtkHv9whCJEdZQX9BBX8kK3uWZNwKKVUujAdqJ/FT62
MAQhXkAZmwsBn4X14f11bE5yNExkGrhVgh7JbxpUdkqvbKQuOnNunJgO552ClL3MEYlj1ceBaDOJ
sNAxkFhG9FHjXG1ckItnlHo/H06rHiXqngiJmJbQjw5FFcbGOBXUOFVZTy84w+LZj1tAIdUE/d+H
al3NL/+65ZDmRUgZlwgIZ8zt47xob/emSQGEDr7U0j7DdRMoYLYE0uY/DIQlJKB4Hhd77+NAmNTj
NZIRJWtaRWoUWdWmmqfJ+3qUEyuIgwsRl8xVht/l0XT6Eh5rmdTcZYPZuvBzkBoypxaMZUrfBuz/
89fjndgWjGesxpJcJvgcfJxVaajBkK52PBIQNAcMh7JpOX39fx4FSR6qYbrGOSRbR/EIJfdU6iqC
A7ps1h0iFOhEQA7Yfj3K+rt+vBp5fzjHuRmR3Cby+TiXwIhQm1q1NDXc7ABqI8oCaWZ8IHCtryCc
Dq5o4pVPkwzhGS+Rzyc79hAE5GuHhRvs2A09bSFyyBOMmH5sh12a6GtxC8zUaybRL7ySVNL3W0KG
KjuzX048PwtdamR1OW9V/VgbG9/JJFIRGHSGqJOuE13kTltV45modd3bxyuLWxIdVd4zdI+P7siy
muDVWwCy7MwqtnAMg45mem/IvgARNJx50049R4T/qMetK6ocVyF6DUsqMKPkh9YUb6nnwZKMU2N2
Q1NVb8kepTtDN+qNRpD7+PUWOrWca/yK24eFPZV29DqYMdXj0NBB4gMyulXQX/JL9A3P5IonXnLu
Y4JkwnOdfx9dLegvVRpi6aCEjdR0WoAEr9qEqihY2Jo2ltHuvp7Vqce3prRI0HJSWse69wvSJiV0
Pag2eaSDUxQhvUKDtikYLFSrzgQBJ2dHyr0GAWtUfpR4IxUFThPJBCRVAkD92PPSt2hLe8p2aa7L
7f0CFcf+90FXtxKGW1f0k0b8ooIbrhaILzO2abSK4FTNHJolQjNYhZ956U6sJ/EbPnTcN0TFx4lx
PqbQXtG5gaPUwfZx42Wqs2fIWGY9QdmeR/VcdvXJzIONgoWIoa6hsUIcfvQGTrkdhQYdAsfm3cv9
eOjkwzgh6WXHXbELLDo4Sly3tF1pSQOdpUvkhLNJXy5HtO7M/j3xltgokViIJ7ME5nGtIxqBTWLR
VAJ8aUIfN1vwdaF6LvE4Pee/hlkfw1+xUWJ02SAH2NAEyzIZTtOvalf4NQrdzTW7u2E3S3t5pM1l
ZejXVhliQMiYW9jjJPKZA/7EpmbKa4Kwar7L4ih0L1F3C0zBlEPA3NwjdvurBX5009N73Q0tGe/X
r+ypJaYezYXCw9apcH+cuzAWvBXQSXRMXasRQoPSY875eGZWpzayiZs3aQFoKvRpP44CbFdkU0+8
TkQX/yoiI/J1cDZQL8f5jJTyqQU0QYlRVaYt+yn3GWI5rmtcvJzSEOEzHFn9eelt0W6yEl0rx0jB
327+wxqSbq0S6TJdjaNnhmIyQAGFqKPBPNwLGhCCtGuiMxM7+aQglnDWwZggGP24hnCbgkrFLhV7
4DC2NkgVid4jyYIF/fV0Tj0sbkOudFoB6+XxcaCG2NeC2MpAUidvJNDpnlkO5l0Fa/jhvwyFXQP5
FbfGcRE8b6e2syX2RTV11Y0VdBHtEQtYL+iiMfn2HwbDR5QESKaGZB5tQiRtIuSpieAHWg+bvu8w
vAQx7g1dlv+HHUFcyNqhw76u5cclBNMkjDaneKJpen6HnIV1bViDdeZ4XD/lKFpahZLNtUDDpWQd
jVJkgzHHC/uuaMFROj3Y0T3n8fgUUdLYVD2Mn39fQYp9QBbxliTwPYonNMprYW7QQENTq3CTBYpc
k2AQhv9TdOZhfZ4bJT7BpuCupYhxPLeRwDtrwVivjGpAPkF9V1rNBap0xk5u4uHMxE6MZq2uURr7
XSVxPZrY2GsSLuM01vVRMi7C3JYeExtWBlXE5RaZvuBMnPv5XUbFWsEiiNCFYPrYcyOWDQD8Ugmx
ne76S7XSInJNHe+/flwnR8HdkNeYKgYjfdyFkjQY04JCEwg3VFjFEDbXQDrPqZyfWLs1/KLRQlKy
FoM/jkIVHYaUBc6+GObhVlGCFSwB8/dC5KPxXa2D7Pc/T4stqNK5opBB7no0Lc3ImjiMSEVQGSNJ
yNWfcWH+ozc1dULyEEycONDXnujxvahKCE4Uy0COV2oo6bbox1DdFYULCAOSmswzO/M2f35aa01Z
NylroCf46SyshwoWzmCD78vq/spckuAg9yPKT1+v3ufTHYoFwTLGqZzuFEo+Pi4rB+kD9CNFHaMr
/TzNfy0ryKwxknMuWJ8mhEkJabhJ90hR8cA7SsZR+22kXoaMqNRz/JKXUuWnXXSuPn5qlPWlNQTX
koYnxMf5ZOQ3K+UW1FCTgVGJGy26ErGen7l9P+WKTIamPQ5YxEi0rI+GAX8KyNxkmAbGb+2khYXq
zjiPqXYY+gqUYNLaoPSg5HPGIKpZ/3s7jutkdRPjYuZmFsfXl4xEfC/WCh7UMMuztfFXAej4TAZ3
YjUFXQaZ/jx1IYCoH1czoa4/GRGDqP0YXMKIATUjhcEZU881qPxwcXGgrzYlxGfETEhRfxyliYu2
6VrjtYeNXK1ZdrzLZXNTKqpDRZEwCnoZbhhndv6n2sk6KhQn6sYCaaLjcwOsIrrAk/E69Rd2ZF3l
g6+WgZsZibcsz1+/ZMdnIsVpWTVQhCdzIX375FqKRMxs1AuwLnbmd3RVArcf8+FSQtndD0UQ+V+P
d/xSH493FMU3ZYl7mL6iAqNgdFA+su65Xri/pi448yKcHAorIOxR6EITjX58drS6Q4SHZ3QrIVcx
li2ttV70mlwY7OeAIsfb8c+8/hps/fpfmVk4K6aFPB50VIy8rqICAu0yaNmZ1TsxyloTh2O31vU+
mfToRhCYS83qQYAcYU3kwRYFl3+NCZkL6YiONYYAg28c97f6XomA+iMBCQZF34703emnLebm653w
eS7UC6Bd0ImhjEY483HFoDgsiW7AhgziqiIzbyMfzOO/Hu1/qhJ/jXL0XMh4EB6YBpQQADE7iHO9
yKny8vVMPm80Sizov1pox/AKGUcx2ZRJnRou6LWV7WD8VCZEIzJYwKt4hXnODEpZ76K/TyQiGAaj
7EEnBh8O9ehWHBFiEPNAhyxfrPnCDmXI8NzV7RUa7/ktdquRSzhXXaIwq7pTnKh7pHizfzx8yVm5
kXEhlKlGyupxlpzXfdHmkflsx1AOarQc3cmgGv/1sn7aIOsgguTuT+T5aVlztGXQKg5f0rnObV+r
Nf2iKMRsb78e5k/x9K8VBXPD/1hLoniDbudxH0hedLUxEwn7S3VUPHB/yhWaa/213of6NiK1hBM1
6VAYYT6NKZYj0Ir7cG+HSGPJ+H+feS/+pFz/9/vQ6zVUoh4mz/KC1zkubAl5GKgWKnfes/e42Tq+
6++8M1NeN8n/OwS9laOAJ1C6OkHa+u7gvT7uGcB9+HqAP/W+rwY42qVt3VbQZZW7jbPZPO/v7zd7
x71yGcjdXR68S9c900f+etGY0VGo3bVNpnbrgN7d8/tN6Nw4/su1KztnVu6PB/JXEzs6tfKkaQUA
prvD5uZ1v3ncbHg+b+7uwn04M9L/Nra+Gmp9P/66UoivFElhSpf7m83NzmMoZ3N52Gw8b3Nw+fvB
49+e5zo7/uQdLlnjPd9zOPDXC8/jazvvgq/5F/yR797s9zfejq8e+OE93+q6ez6NLcZH8vHrt2xK
fn7/uLnZ7/k0h49z/PXLm/3GfeVb+BUcd/0v/Jm/+I7j7twd4/K9fOLt9oaPv/Q8PuqV/7L3Hd/n
E5+9g7PfPzrsNX7G99ct57rrt/n8PJ+3fph7xR8OzITf6H4dfrtzL578i/Vb/Ys9C33tevyZWe+2
JZN3+e02/o59tdkfeBB/frctP3nvvvGpO7714vpht3tYl4mFWn/aOxxyZx32weU/f73rgZ+eea/W
m+KvRwY4HEoUIk2Hu8vN5bpYm8Off/j//2HvvJbjWK60+yqKc19nyps/Rroo0xau4YmbCoAEyntf
T/+vAo8kosFAj+Z6pAiRFEx2up2Z23zr8mnFuF8yDudP56un88vKZlLOn55YRPbZmg+9vV5v1+u1
t16f2Rd8+p2z3zBU387O3rt6ZjsXGxYas8qQu85h79jMvbc7OPs9PdttThj5n3kQX63Apbu/dCfp
DaMvWOx7JorJurxcxnlrv9ske1XZl0zbyzLDdOR8+QrfeL66Xl0vc8HaYn742zU/sLUvWAYr/rbY
s+12fcGfmxv66O6cw/tyvmSklo3ERF04q9X2fZFsdrsd0+juGUG22+Vq6WhobxhJxoBxXLmM1J7f
xag8nrO+3c2ly898PbMnJ/boiAd8UwgGI0GT9JFPZ6/PXVYaQ2HThZ9ryzmxnrSPF4ujkwCjZn4c
f/SQqDpdLMDq6TLw2BBsNObgfVld8x/aZ9CW/RTYzP/ubYPgqv3mbjabt8E+3JwwsrwjT6zvo9v7
jCjiNCxW9pHpPb/ZOMuk8Bf30nX22y2bd/PEAmfvYgAwGmvPq9htq9WGKT53N4tRcB9X69Xqyd1e
XrI86MzldWDbD3RtxayybrwdG+eRTbyz3y35dr293F6/bgP79Xr5pS+3l0+RfTvbL4G9xdRzvFxe
88/XV4YI87RxLm6wx/x52Nx4N5s3FhpGwL7FqIy2HdhrdtfD2cXFw8Vu491td5sfNwfHWzsHrIPj
eTeu/Xy2rCjW/Q27yvZ2uzPs+27D9LsYN/Yfu2G7euNPbC0tYmo255jp872z8S5Yme/feH/D/73s
4xt3f3h8dN0b58fX61Jbjpsvduj7bfHXHVoISJVgcLDp5/Yjo9MvQ/ptvWLXLdvPY0b4sPtlBx2w
vXz6rz+B9O5K/eojHB31WWsqcbasicst+9N522wjmxlediIm4ZJes/H5J/uZ/7E5kdjdfPVydeve
bq/P3ceCj7y2H/cvywZneV+u7fXtVb98eOzINavIufEwA15pexfPsb1j4XHAybZ7wIQ+Wfadd7EY
HtfeuB69tHeLuTphAtQPI41PiBQXXkPL1cw0YbIfLf06N/OhLMfBnqkRO6vHBKnKRmlPhJ9+2wqO
VlJ3ZNo4zt1RfCNKcvyr5DIiOqDrve52qSCdeBn/rhX8afjHcRKpvCU/2pUs63pyTUIEsHIkDKmJ
nfbZVJfXXy+Nj9br54jxGkLBhws8jsKjK1lk5jLKySiEUaWK2At4hAu9SgY3Qt7ghJtm+cD/XoM/
myKhXaNkhjiGeJyJRAkrMigmHCJRqi3lNUNkP9nlDRlkV0MFLnOVRHMmXyO8G32fI5AfJ7K0j0tm
3lcHSa/4oiQ421zdP46oqkJcMibmLYzr2476chRblfXsJxtIGRutqJ+6aHjqJKiNqn+Ta93jSL7j
hKOxapMtOKRTobHfTDG1MTg+5CUaT+3Kxw9USZMcTkiNIMOjC9uEWTrDLdndfD3Fp1o56nbWdwN5
pGgVVEVr2IpUKF4CgejEi+j3rVhLjBknFY+0j32pETXx85Tl2s1BuJKtUViVMuqi/4u+LFFRXtbq
55IvC65WitguU1jE8ROaOM2F0Av6iU3xm5WKQwVn/Xu2hGEejRiZtUHZZ2jqJJFENnjGM4nKXynA
1xa0Z2KJjpfcleVO6eP+7usO/q5pU16Ixzx2kVU8WhII6+TSkDFZCqHY81HShmdIWMIWoR/tKkNH
GLFcXb+iHuxUJcjnCaRAEu86YnE4NRGI+jiBwkACkVDHKLaZanUeJ3mxCa3mVE7P5/6Z5JmRpUQ2
HR08tmqhWPW6WGaTjSjDNS/r5141b/1Z3/Vo9qHS324MtT5xJTry1LLvl2wstKIIqi+R/KN7IXXm
A0GWfEJ3BKmqR6sEBbMpJSXSHaACZehKZtQhFzf4hvD69XR+fGssNs+UyLsghZn8HkU/9rKTJR1a
VkLTpk7hmTL6sVeUYeVBt6Sota1PxZl+11WVVSNJuNwJCR49BoDZyFFnoYDoL+WrEnrHD2kQ+Ctq
/2KkLYxykxdmtPm6k5/PkCXpjOo7ckx4IR/7QkLQ1sjioKiNhKXgJGIhuEB12lUwD90JK/O7pnSS
jhdnMWl9x0VESPPO8LqRFUQrepCx3WIier4V5dlKimdJP9GzT3uC2hqKAwkDKSZhp+P0fmFEOcfU
qLTVRpTbhBpF0zIBlfsfjt9SKUkTS8IHq/M4/VxJUV0wAUo5qG6UrqQmr7EhtW5Wpf2Jlj71570m
U6MZMHyYt+Xrv9xEw3kKRRQpIyeYqm6LbFzmUJCdu1/359OipxVFZ/XhHKM24tjVavk8mmZUVJF6
zszG4zES526qh9oPNA1M1HzLWD2xLj53jCgWwk9MEacpf/3YMXTk+9io0KixkkbzqrBHw8PX5/XX
HTveXVwb2FVka6pEtNhjR7uLCnwJyieJ2p3vi9eImiFIxg0CyjH22rKUa0E2TtwCPzVJuH056yCX
k8WlHJd5pCCeR6WhnjtqaskdIdZojlW0wpWElualZbaLQvHUel93VD5yYLOb8W9y3/i5qck5+Tie
o96EiCLA/pTXZHraAM886QJdPBdInKN55CbZ+9rewRiyp4ev2z7On/vU9tGVlNtbp1dL26X7dJ+7
INjsH7ur5xOtLL/l19vocQ+PjjslqiU1Xlo5r7yXxLl91dbP9zengNwf3+L6p74cbbh0HLpeTGil
XUV25wxesVbOZfdUwO7ozf+5ncVu/rKxed6VVhjTTu9yq2W+Iu9htr/fXYT2VeM+cyuzQzs+YU3e
E36/GsOj/ZA1eWMgNN7YlYfWpkOUyIFI6Jiu7j6vvzXuHaqEJ2yLtMzLV20uG+aXnlLulU5S9N4m
VUEOmlH2PaLol7Nj3KGzvj2xTE41d2RYFHTA5HRpbnJe5pW4BrTpNavwItr6drruTlxvjwNHn9bL
0QM2URFnQLdgmcfQyfivaiMkjou8PDGOv7Erv25w6+ieaRpxY+bL8je1x87fRIARShDnWp6gQXYq
s+zU8rSOzElsCrKG0ujPbqWXQJlcYwXw1bmL3MjFDTZhUET77eR4Hh9FR7v8OGdpCDLAQRUNKzfy
rrkvLqqd8uJfEfarJ7t8nm7zXXSpXGm3J5bNqeE9si5BO0Z6scwjAt4u4kqsmn7Dgej4tuGUXu4F
rumYjn7Cbn964h7398jeTHKepM2yXMk0WkUbyb3NHJxuvl0yvMVKtk9ZnuML2XGDR4ZHFSBlhiTV
2VIOeab3KdAt6m7XJ8bJuTxhsY/vttYY5py/NDU4L6wk+3tu796cm/uvp27Z0F/Yl+P6OfTm4lRY
WplXAC8d1PCd3Dm1+041cmRVxjRHuzGnEfXgrysk8O4p9t35p1bDiVP8+GJOID1V66UvwkZ1Bocy
ePu7cW7sTj3qfru/Sf+iOmTRRtDlI6PcJGaWi8sqqDzompguxbU48FTH2mcO0OZDcwXDZF2v1TPr
lIX+3bL4te2jsURNcEq1gbZbd/D0+3QVrobV5CarZitvTmUq/G5fk9yh8HolE4d8nI+nTwyaJMYJ
19g1vB9RQmUEcVJ1eu3y2o3nw9dL8XhvLbEFyrJk8i2p5qQ85GNjehvJfpiqsyMorbJCHROOhlRH
UHWn+cRxsNiFX1c9TVE/RFonjxzT4P34sanUlPVR7mGl+qgR7Qsrz0lwV9ITx9vx6C2t4LRReYCg
jULSwMdWVGkC9dQgdtmiCnOJzLixq/sU1vwkZ5dxmWV3lI5LV//xKJKcrZKhheOBXMWjrhUIYtVN
CZ0bxHjpocSPmVLb7ACgKD21Fo+PGzrIG04iV+v9hXDs0IO/WM+WIUyOkfe55aBx1twh/YuCZq0V
SnKbSn2LxH9mQCrAidwINsrY2VUaT/691uZtYdfIe/bbKtPlA7nDFVTJOipNuxQhZX49Lp/u2eS+
ibxtJVxN5F2xfI5mA2xa3hoGLG/ZSLTSlevQip16gbO7Y6P7lOLoWj/GK5j2/XONLu33oLEC05XI
0ppXcanop1SNju3i8pH4JBpv+yVf+zipSUCiMxKlcnSAaiWgJRTZBj+WfWuUCAGqoezN3VTK3Iii
fjxhLD9vNoVJoxjBWvYbaVsfRwPtfmGYKAN26tZ8qkjVvWuRnrxEb/1UGdJvWpLJDdPxY+BV4OX/
saWgWSDHljwjprxoyYUUtbvFFKMVT9LQ69eT/HlfI8ojW4tNJsUTqt9RW4Y4ZgVCpo6B5KHX1uMP
jFZw4o36edWTw4r/glAFDkRNPNrW09wPQVGxsE3AGboXFL5woyYixRdWi9zgFlYEann/cccWnRBK
3PHnk6F2dFEuUBgk9cfvEFyE9FAJTbSJ6nZyv27l032cBYk6Bwlc5jJXHDNH40dakxLPXe/4Qujb
Y28CFMkCxU6DKdtF3Vx4RuqnnizG6jn5oumrlk3SiQ/xmzm0qJ5bfF44hPGsHH2GoZfzcIp75Pwg
uKN4CVeimMQTrXxelaqoGGQrLoXIFJocTWIyKYnRkgbsREOZn6dqI7k9jN5t1o2nkqc+d2hJm6V0
ZqlKI0Hu6MSWJ7FJZ7kFBjRHwS4uhHnrA+Bzvp67z7bEJL2aKlWCKxT2H0ddkVehxHgyG8cQotwV
RSQOUxQcNwSmBM/MtAEkwNj0W19o/sq9/6/v4/8LXournwdn84//5t/fC/Q8l/qAo3/+4zz6XhdN
8db+9/Jj//q2jz/0j8vyNb9p69fX9vy5PP7ODz/I7/+rffe5ff7wDy9vo3Y6dK/1dP3adGn73gif
dPnO/+kX//b6/ltup/L17398L7q8XX5bEBX5H399afvj739wtP0yC8vv/+uLF88ZP7cr6h/Pn3/g
9blp//6HYv25nI6EVUiw1yWytf/42/D6/hX1T5LhOaM1kzAY8RZuOnlRtyE/pPypIJFCEisZtRZS
CbTfFN3yJdn6k6Jg/GokOC5JiMTd/9nxD1P07yn7W95lV0UEk5af1mjklzsQVxNyrN/bJ0IpL6mi
H/dZP0ZW28gAHq2wlzaanHVn8VzIsadWtWVsWpRUAdkFYrxVmyScYcFnqBsLyL02tdrug9kYto2k
3A8ZslNDZI4HuWq/dUCqlVIYLqACTXdCZii3slBbObzscViXSjyu2lmcz0bUcyKK4Nsr5A6qcw4J
vdmhAWah5jc2fApZ0LN6ZZVKpuy4O7TyykxA4aC3qcuoc+pi3Zx3ot616PDD2PRt2Jl+8ppCnS2e
YcarjekqyPFHthWEpmBHIkKa3jT6MvoTLbCt2nQLNRhH2IhqkzqRSHmCMqjGfiBmU+1LA/7DXE4x
svgxN1/F12To1jXoPLcIAg0OxjBszQIuhB1ZCEKjt5yfR/zeDOVwJeq8nHAa27xsh1m/iJoilB0w
hZW8zrtRV699oS7zGnVgszgE/hRtm3ZUgx3UXgk5vzlE1BAyuREF2xpv163SdL44OAnjRB0NegLV
XgMfYwNCzL5VGejys7Qq84uqAtiUBM3cX4KWIJKOVOKdKaJTe44S2dhdpFbJ7x0QX7IVLbe0Z6UL
kDGNIF+lt6I+5dlOn4VO8RklGca2FwVdN6ZOCoohNlYNiGfdrYFMPHSL0spe7/ASI04vilPAGaFL
AggfqYJqRb7+Q6RQReWWJI6DbgjMBkj3XAXKPkWzD6l/zepr8EtNM3tUu1BmDxWqTp1ZrqF9JE0a
NJBB+iRxF6xP44xxoQjfksGqZ0dpRQjfaEKOhTM0emyt2oAiBa/tECLQwxKMycwVB1Qu9SyCM3DX
Qm450tLEGYX5eyvH9eSO4wylBTyv+G0ctCgg3JhE4g2cmylYo9nl37dmHzzzKgFfQX0R2lhI+VoI
fMZhctMFAzQkzZxSJLNHowASCW+qcEIxNmUHzE63N/VxYJK6zrjUVHxdLsEe5bIJDBBOUBAAVUt9
1QBzCzN8bOS1v1HblAFrmHxzD8SUYhKlKHxEMYoSZXGKqIwzQShlzUb519qkCvFhO0yG+TpDGVi0
I2K2VPOMqnWeMD6Qjuc03ya1ElUreY5RzEyLebqtkWqrOPuS7sWMQGy7LAHjR2g0nYVG9Sg+1nM7
3QFfBSdYKmBlHaKYyW1HaQ6A1gh6AsqLRUZgGBZKcd5NoWKtUYYSKDYI/TzfB7A34M8KRfXaoVLp
ez3IhtBpKzESXOAJhCQpE5LOqatrtrFppntJwCCuhBIhTRf9Z0IaIzr14llgiu1AXXBeLaOil8Vq
Duta9lTVR1C76ZHrcXOdOli3QQZcSuTsXqi1ufRmo4dqA388uxVbK3L1zlQvFq3ZxOk5ildRng8K
a1UHvaKHIdrqPKc64zCXxpgij66U90B2mlcQmpay0mZhfIzqLLk2C5DOWk2S02YplYGoVPQjDi5+
kbGqeGFcEn3MNz0VJZIrTZI/eiDR/bhea4gcqysEnptkpchnMgnq6I/wCspa3VxNDd4ksTfUwHs/
lP7vfP5jiQ/91z9PwU/H8zp8zp9/Pc6Xb/95OEt/klnKFZOjj2rcJUnnn4ezoPxJ8hECXNSVqjzb
qTf51+ks8WOLBhTJ6SKSCoTX/3U6q39Sf0gmFin7/DbOZ+0/OZ3VTzndJJUQYOa3iRqflJvCx9NZ
S8o+Da3nsCxM9ncpQlXUkQFyYuL4wh2niHBWWGCaWMrBAAOlEXsMFPlMAcTUotxmoaIBi9akHiBM
1MjPrdRmHD0UYaa7tJXNeltVdYSSgJJF/aWfVVq/awQU+iMbzvcs2iFs9+HMnytT2CkjDFQ7r5IE
rG1PhMAtOXndiFo3y+ksfHswC+JY3E4Io/W7QcNgaVqhtbet5LeHwp+gVSji+EqyhW/tuSwIpWsV
ShevDDPKvpFY0IgoZUpGu5dDLN0GgmejPafTPIkXczXL8AmtXmhsPQDW7I4ScHInlqX+DYSLUXlW
HPXitoijRtl0fjiWFN1TxQYtqDeFje4n2rqwwrR3DatW16XRo/5uziCRkBXP62YTNyHQB4DRpYyI
WIdAvRz0+tkYQVSykQfUXnMpF/aaluu80VNlQjbdiivcGpRq3JkNzDhEwaVyV+gVnFiz7K1ioyXV
KHp9F1ZPM/yKZzGW+9QxzUpfA9lBdRtlnOzaAiJU2xFAdgFlSzW5U2IpflWDDJCBUJTROc6Q7GAY
ZYdTexYXHboFhnA2zoFQrYJ88l+7yq8giTa6cCegAhDw20yxAYgm1qwYOTWoGSmqSHNEy6/Xgo4c
4Qpeog+wFNXHFzXGlFJKGBs3ohSPAcBw2Rdg+o1QJyzwABm2NIPS008oRiD2B7VPUxsIh2qg1i8t
xdetPTMvcB4o4/w2zUX2VBpCSA4Wp7QAGWBSnF4YyVTMRfT87QweBwjZ3OpBVEkD76F4mFwl1xBl
INlQuJS1GpI2sqYh0tysrD1EmEhObTGMwi2pbJFi633HR415zgC7CQUBQklXAF/X22bRwk9yOBKB
2YVX82zFL0i6R8024P30SgEvTsZJk9sX3Z/yx1rRu8YTLI5gF6Cdn3iI+Q77spmLl8woYsVr86g4
IEMQGzDokeDo9FK/UMw6gJchZWPpyJnKLWeCJ0RAsg6yH0JrhJPTT4YMnSxFI99RlMG4M0gZGe00
7ZvQQZO9LfYavNWHVDPSi0JVQE20kjpSJh3kRKgKv0tuyrrRehv2TFGulc7f673WvChDkYRAG1T/
USQ9THfNVueCMsZlBFG9rZU3HoCoeJhiSGAimdUIbCsCJjEI37gLkb2P6h+R1Sd8OqvuAXZMqQ+b
Lmlbw+n9hiuEBIjorRYTIXWCXuYljmIgE4oQESpdvjaL60CxZhRLo8RPnKYqfKYkAJbpWglZSeui
7uubueBtAwCqkc2V36sihamt3iaemsz+ZCdWBFknR0KqVpOhWKEvboJKqdXBq6sCSPfQ+8JOUof8
zeee1wNYzeUfPmJayU0EG+4N8eDhLazEhmymRCiwd5ZKHkaXm9KjmajGo9YNfQEGTDLv66juNW8Q
ofQQ9CiuUF+lMnIepPgtCmM5WvmzbD1jp6D7GBni0faisHWuB37wyjuiHK8REGFcdJZkiouaGums
EufZA5cN31tgWrbQkJJtnVGBi6qoZglPs6AJhxL9iek+yFTzsZ5SEZxRX+tOlqtYbxKJwBcGRjAo
DiqzYbROrXHMNgA39fq65WE5fUt7P6l2POUMHu8WnAWtMHpwMGRzgoGbC+PB8GUzvVCMjguIgAzn
G3cvOofkN2jIsp2VcymJhH5tJpH1IsmDCURXD6lCteqhhr9gBbC3rDhf+WGJ85bPp9gsxxCbltOY
Hc0FtPhpEtorc/ZhOBna3CR2oIGWgBc+TjgctMQcN03dl4PbjIZ+qxWjXzg9KJJL6DyDCcXSr69z
IZ0Me64rbfZiboeE69JUPZRxPlrANMlmdcKWI8eOtSZfqCaiUS58Wpn9gl5T5sR53d7GppFYPPua
RLWnRgouUtTp3+e9OOt0s4lYSln1g8PAIKFC0oKM0YoTMuKWa6kjY2jmlSZB2/ZKHaNmt6UBwB3f
OQg6S4BuwfegwwmOp4mNRxl6KFbSUIX2fMqSIdwGrE9ev2UBmmmAmqw4SWXo4O/ySr2vfLBWXhcP
crIfqIt8MORR6ZwQyo+5SiQpBAMjlvF3qIxBAZwBYfvyrOdSKN2PSbZUSGYFT5U2DZX5UNZ+LLoF
B0zlgmdtH2YUbYd1ZhUzHh0dkvNoG8Lg83YVg/4sSCrMsqIE4RMJ8FwtU4TzD0E7QIg3Yb5CxMoq
3QcOU2VPQZzKG4kQS3eRU9aVPI58LAWvvTAnrAriCy5Y6W7yisBUXquSgkNj0PR1pI/xQQcyrtrm
oEFjYa+dZQ95q6ilbeRSd9sYE0YFUOAYndXYXA77dBH59lvTJ2VCmsc3P1X46Go8zCGD7ZON3XHB
srZmE/vAN6ABPhRikL40YWyLaSg8GeaUX9VtTVJfFaf1DdDnUjgTSmkxeb6ZP1bBMM4FWLkA74or
+U03vMXyPH2zlEqDLJYV+XqoVP0sQBGNV31OHh2N1r700xX3f/ftP8jU/erCffOav/IY/vXK/f4T
P+/cAtdnFKdJucXdhFYHIYF/Xbol409yVanapsBAAWuw3Kz/colJ+p86/nbUbJBu5HUscxX+yyUm
yX8SPrFws5F+t9RB/EcusY/hOlzfKDSi7UHoALc+OiKLw+yXVJvCzxHFy3z0FATpUa+V9I44AKga
aewihexVc3yB6eivfxmhvxxzvzriPnqHf7bKRZ+6JgaAK/+RG84wgymqgC9FPk6mNtCq66GujBMh
i982QtCL5wwZuop51LVK9iszaM0DgHL1cTLq5hZM3zjZX3dl8cz/O6r6syskJOLqRgIDy3zUlc70
q7pTzUPWhSm0FjlQD6oZIdnARXQj5sbT1819dOH/1RyvMJYMKZAkPH+cL9kYwiZCWUvLfOtMHEl5
qaTsojKS8ES/fjd6BKb/2dBxmFPPLbkTB+MwpOQkhpTc4wYUTmXF/m714fldsgpULOKn6HfQ9FkY
6ofMN61rvqkP7HGY510K8241WTHqfaoehO7XY/ipRnlZ9CStopGOIjsxn6OVkcZzNIWpeah5Knip
FgBzqloVVF2oKau5sHBy1Zbv5UZqPGhmo694LwYvUQBaHpdotyB5Z3Ufy525G8JU8t00z/LoxAT8
dmxI4kVSlIANF52PM91ymU3ArhyyzKos14xVAPGiGb1Bfbau+lykXIEn9OrrofnNrJuLf4D2EHJ8
9xD8ag6mOWzCYpQPSj2U+5Jo8XIbOSXt99tGyHdAxgWbiIPrY89qIMzh1IkHKwPH2mr1ggEwh/XX
PSGt7tPOJLpME5he8h1Ir/jYDNpzcV2XEW/G3tC8WtOGRys202JXg2Av6JjFtQ+IjdG5vYz2vyeh
3lTg4lOkbjOJYvWG9ocfuIiG99SBGSox+iG3YmNdzw1xAbBZ/hmSLablDgU5I2htWvp1Mkyk5qOw
6l/NxN55B4bt2MKhgltiQMO+g8mrD3Y/VvVb2Dft8iA2xd7WBKWBkAkLTrJloVQe4MKjcDDKbXzb
4gpxzEyVtiL+ndYLxI5yMZHHnewi4T17gFByyWbHjmfQxJRDOZq+7OZFlDxrUhyNZIDDeHUKQ5fW
ZqUod8Amc9OGhKtc1wg6jCsIdgg81VKdHWKBLbiGmEVkfhrqOsQbrQ1PukRcwE4rUJ62VpVcq9AW
MDMH/Um+pWr99lUNc57kCVkX34NOHt/qOFa3JgkIwLAHDV4oHN7whnG0tvKYZ9ZWmjNLddhiwV4H
8Zttiylsb0UlkWMe+a2/ZZkPglM2Ms6WRgurwIOrgzpzDsurcAMuw29moFBqEgiSHHhR1c7FmQy8
b+Fj59aEY1bjnh80tfBaj/2UuDU2YWPpSWzs/E4dzNVIOdlT7uvRiDINdylXrQQFSU8zTKANt7l1
Q2JCdYVroroooPi1TpwY6W0e61ZjF6Qe3nGoBGt+O3IwZqkP30xh6M7w7pqAd2HTXkEU1vaVaIFz
tYwMRmMc5tJap3TxMY8gtq7gGPO2aWDVnkVm0yee3JcEBMK5HPy1KAZJ6SL3OyQulO7SjZEZRWNJ
1wUBR1JdIZWhB/lzJPEMsRUhIuNEAlH4kjW+0fPI1YoLSVfbmJADryy7s0IUwubYyJneOQm+k/8R
kceVo0TpBHk9fQerjkc8a4zIU8ZEfsALo2fuHMYjtGkYnLNTVChauXUh+RfASOX0HHKNAaaAHK2B
i7E53LREr84qlNDeCF3p01WiScNeDpLhAt9CJfFMQ+vXxV8xVzbSQDOyQJ2EKzifraRd57xteKgN
viSsYm0GrGCpg0omcFsjeN9nUzEC/uvEaw6/nC0m1iDTpR42IHTFAlrzFIzmjCJkaLzx8BM7tKFM
fSU0yITwbIchzbkSmaabVmIce77Sjd+jUVLvyPdvnoa2im6MwQCC3cc6Xi+k3ZTnoZrSOxCg2iFR
5ujFGjOzdyPVasgKs4pkW4ys5q2VheNFNbL11jCpim2HiNno0NfyJZIHJmg2texFFP3gG58ATHFv
tLqj57Ox6+WsSlxTKqwnKyXyRuil1kuntCAXuOrcTd/8vJ1DT2ZsA25NFhEioh/ieZqI9RPMzsUl
Ombx68Q0xKDc8v5WkuPiu54I/jczN6sSeqocPJWNpN6PvFsAuvIAvozzoBdt0UqEYXlgJ5Ejq5yE
Dq+Q8coUNFmAI29E38iPCM/lRg4JxQm+pvMwmkN95RdzPayGrFICt8iVMneFwNDuCrXvb8V0WYMA
Ju/HJobxNzXoaiMHXM70YKwmFM9ndbiXRt0/VEiQJ+sqatrInqUuiXjwWUrj5EMfnotUcjU8+kxt
4mGI7I6T+HlgglQMAFYmWiS9DXWnoTGFWYYlWTeBRbbTELV2KMvDFRLv6WEopil0Ik2QzqBAaSVO
zlYRvU6TKWwaBSuw7CbNEwplhz49JKx7E7ZlmeZe3araVTNkguIEbTDfSYGaq9SzDcm2nxFePUeV
tCufsq4ueNpBJEXj38LLhwWqihxft6MXWhadmTXBFZs8njknzQPgRjfbnVEPyo2W1SbcA7GRL1pC
zXi0BQXfnIDjTt6h1AWAPVKHRlxpQhe/aKVcWo7R5rnvLZuC97BllqwHa66Wsy6osZoy7kWT0Grq
9YIh73GiG2950Vkq0eZ4Xs/KUFKgFi2p06laoVjQ+3260XAq74WcNEhbVAL9W62l05mKP7bHE6v3
OewoXfjRJ0Jzj5PG0lbNOM2tV8Ri9NRlWXIlojL6ShhUeuX6reKgyxeqfFlT57zt/CCM8fA26egJ
lakeSjkEC6MQ+xKlezNqxNtq4qXrllMTRJvKHIPWm4k+4qpVcP/ZQliD2iXQOaVuO3J3WxlprPzQ
RtDIrmDUybgBgaXFzmjEiUww1BfHzVJ9JXg67MaLtBkD4vxmGkvepFQFDGurEiKvL5MUdy0eh4c4
bo3RlVsre/BFoHt2b8Rdu/ctVo8roKCV2Lm6LCxVrzQL4GOpGzaOIyLExdjjKs5z/XmsF/aHLw+4
ctSkgUFvBUOHx0lveelrE6Sl1ahmEyd8izPHVvSkFDxSjMLAU7tOZyWKoz7iRkz978qoqnAbU7jy
oV+zdXBfVO2Km0fqexMJpMABIWLhouJ13zpqrJHIZGQKJd9aNGSNk/SgeR0LVzG0U14VeOqiYKiI
ErPoPSPxO9nlfYpnKcygbTqxEHLKoz3WVOeiPA7tqpEGs18DoOOg0lNzijeUAuvCmZgWfbgbOQmQ
owddOVKqVCgPC5poq4dN1rutoNePIjeFwW6JlvuOlhhm6PZB1PhOLvi1dZtRc5iXl7MEM5hs21o7
zJlkPMnV0Je22qjDZdLzLnA4mNOGM0jJUi5MQ1JldlU19GwmIlzaZJ3iRNdhRjpmo8QVk6IvQZqh
zxjOxRW7CrpWIltZ47rnoJ1FyKM2VKLSjTLgVzfAMQxurfjS29gpXbeRfaLx9giWcE1sWhiv8OmT
zMGLHSCrAJNT2OBLzW50QenMTT0NhuBUkWnwQ80SQ9jVmiiGd/4Ebhno6Gxl69qSSMHtOENIv23r
d09xOKhuKbYcak0dmdH33pwKUkooVsWnRnpII67R/q9Uin6qJcAjz205JqsOAfTkcoqTs2JM8l0f
FEK/HWe17mAHZ6QCoHyu5CyHoHwlgwGUtEoMRYPTiYPTiYSxrLH0Wio5SjdJZ12px72tc1HpQEoj
Pue0WRngGRUq3mEtOrqXscTxagOhTu8SAgxwn9FgwCyTDxyuR4FrNuxu4XZElLLeZ3rft9v/z955
LMeOZGn6XWaPNGixhQhJGdTcwHgVNBwOwKGevr/IzJqpTOvu6lrO2OxqUZfJYADu5/yyK4MK9Lcu
ynfF4vqnHPf/w07/6/dQo/+a5z2r+asY/xl1+v0f/IE62f5vNlJCKF00toZ/1dj+ocKy3d/YeK98
LQot4guv+Qj/UGHpv13ZXWAnds0/pVv/UGH5AFU2Pw7wH30iotZ/h+c1freg/h/MBMwJIZcDsoUD
nu5M8sL/upmtGEfspjdxGs7DQnD3hJAv4pBf7D4qlBEIKk7JfkWp7rTLHPXKRVuqdbq8Fl72uhEh
PSiaqM0qwas+itS+MhTpyRSrwko4pbKJ3GDp07ApcpTGjsoNRL+lQSypwtsrYxNbW3soqNX93mcl
RJ2W6loBaaIMK67HaTkJ/ZpkSgK38QgOl138wgfl32oTJUVgdxDPvlK+yQJZu13YdQYUqS7I3rO8
qbNCA8vtcWSpYBjvev1WS33XP7RDnd/0BS0l+KjNnDaExS4eGpNx4DibmwfgX0InxDMObu5u+hSS
ql4LerPHu22s/LtF6NqtGWDj5wP2dvlYIqL6gIxxuDY4f6aDBmoEQMGPzZcgfSXfVG8jTp70lX2K
eoJJNvZ6QY7hPhAPq1lPqZtm6gdKSs3Bst7W3ilvZ805MYjO2a52exd7L3GksVzRwIQVdF7GtYRD
4i7TVkGZzISiH/mPMI07NeUblidgZzh6Izi0DKXskiq38sc2D4BO9MwaD3CZY/qANd5SyWw148nK
PL89lJbozgs5Ifa3QQnjvpnh3PiafQd9TlA+1FBDXdTwV44Lt3CfqGuvbwaKqVjXlo3lrpj6eQs7
Slp2+bZ03/NqpDi7xbHw7mTmfIDv+11Q09051vplu7AtW8OfMbRGTkTHPqV1X795VQ3vhqRuQ6OO
QYJ1W3fgNkgVSQsbgSCzSpEY63I/1gFTqULrNsU+yXdw7xCjPSsHpejVUAT7Uiz/Kurgb5bM6+tz
7ShFFwkGCFjzd2DDppidx2RTcUcR847OW3dvUkYhw4BqPwItfBe8okDnBxNtc+MvDN3wzq17cGar
O7el8B47T9jsIl1+m0LyvyA5qCh2ZXL+71GY30OO//qq87sSHe25hH3rBCn+9VW3xxX7PsXMcaYz
ZrH6Wmn1kBaD7/Ntl/DCZeDOVHEjv+gPnTl8LtumL2erM6tr1OQwxVVfw+4Egw3lvcz5/Msd3exX
sLCgdFrQHrSgsp/MvGJ5LBsAjMgrS3HOzdaN27z9RXLlLSy0uBO8jLs2b6j8mgdVxRl9ez+D1Skf
O8IiPpspcBFATO2Kuy0lpZr1x0hfG0fTfjK1iEdpQzc2bgA1mEqrU6E+8COius8zfrE0zfaqqdij
ciSk/6pW7m9Y1h9f+TXvA8v9tTnW/ZsypjQWj6AgU8VlVTgX0fTTu5LuC/2g5oGq9PHogBJEbZ+v
CU2T5U6rRu+r1tXwAE9mHN2pGF9SBAMxTdLrmTuaIkMCb3arZk7/4iv/K+z2+6/qEqhgOpzudBX8
PcUzmNq8c7VWxVtvqrecbyOZy27bCaWb+6ClHEnnfuKLN2fxL+Tg/9mb4WKmpzWMlmRsHn/7M5En
RM36OvC0LY57bKvePxhlH8TjtnbPvjYZd1Zjjju0Qc1u3YYxUYINYAvErhGw2noV/EybTLuxMSsl
uu+bp6Wyq3+RkfR7Muxf3wlSDIivAnnGYoYe66/vhA/v2wiXJtfaL7lS+nqIVTakTx1RHqQVrwMU
uU8MQLitzOWIRlWSThbjr1e9B9kwH6bCtd/JExjCCk3UXY+8PTHIuSXjyF8Pi1erfdaaxqORp+hi
fn+j/62B6/82RfvVhPZfT1LJmBdIiv4imrv+iz9HKe83QkiYqrEyXL+ra4nKn4p287erEYxSQZej
AhiLKesf9J39G2MN3zJuIx1qzWDC+XOWQuuOhoIAFaTo1zwQzO//0PL9DxTtf7So/fPDhMEIwR76
O2Zs4q4sfvF/RuzLel300UX4kFWGAERie3owO0dq7HJm1p/6EoUwLUStQHJS6VauezGFsNrH0JPn
FPalbfbvMu8ZvdrAzdAceJMy+3PBXv1hzQHbHcruvIi9pS/cmGPaJ7OeV9w/kl1bF6deiTRjbywN
e19uXvrhOV36MAgccRHNgEYXa6y7U7iZRvNj7Nrqs2oqg+O1GvpsX9bG9lRQ4rzGRQ+LGlUtKsDY
9TtvjIhWKB6Bp8eHNIMND8E5nWWvO30m0IRXoD2bnEE98FX1ZzOASDyV6+YhNcj03tnL1umMl6Eo
5+4oS43hpV6h5Pn4bYbAXIwBcCHKpWy3NByfJ0uXgX5PsrHW7xuHmo0dGFO+hBvnPEYWrwf8Dw2N
Qnl8aguuhftSoDNpwtnXrzlDxOPMaGVK6svCeRz7AaHFpudd3HqUgCaEj4EOX7UC9hLLpQR/Uquq
su3JK0U2PE8V3R/bsRBgPf43Uy+WRZ3ba6OOeqRxESAgkpOWl8GdmnV3mC8mNTibjCipEao5LtPi
UC4YFszWcrtsLr2MKpr4UF2Nqrztp2iarGIOImarzGAswvGwq0QzqMQ1BDL0xuVeO3dO2YznQtXV
p6FJUTLJeLn0H+Y1N2pC96BuwAr7dnrKat6XxIZAEYTnmEZ7ERLA+9YaUKPtPWoU58iqy16L3dbf
iGCSCuTBh1pzQ5Zg4cRWYXrmcRt9AQiaVnPnRWKWQXFYHVMdBzwDHI1jGmxhCaI6xX3pmHNiZ/3i
7dw1AwbfgC6tE5MLgmwi7go3udaCPwdtA5uyGNX4kE0T/9KweObQRXt2PGi1N+xB8fyHfBgWIx5m
3GGhy4+64Rsq7wsH8uMQKH80wsoqlnfPK2cdaRrx9Ty3LsmyO1dfwDqmQaRmVOAGAIHxBzlz1U2r
uV+c8TqQlwUC0qX2nTae0U6bn6Y2XiFeygwQMVmTkucASy75Kn5jusA6adb1j0bQe5fA6ObiAKcw
OKHc0hTl2ARdabwQ36U3ezMvZmdX8Kx3u6rWhDpmdZqbxzSop5rElmFzyltn9QZ6Oooitd13os2o
X4ssF91XUo62n79PFeDz/VpTZrYfy7G2P8ctI/kMepOpZ1fQs+QV0bhUIr3flmm2bh1e/ukulw0w
jmiZmb8bdLkskcxy90GXVz+slW9poqbKRuGCmeXOqKS806Qx2wD0hv8oN6nqQ710E2p6MWhnOJFt
QlBkaR1ViorEPrkUxjVLvdIfzQx4ItG1fHViP6vYpjy9aoCsaGV+Uv4KlbMEvQqVUcxbgkk8f8wW
q0IRjzsEDGbDT63sHCLNlg3afFfZU77TG1UcPbT8dlgxLbdxOSuh9uT4dd8c1sEgKVJkNeGmB2UV
aaUWnHwWwyymt2Z6dNfUu+Ql6sSE07Rww8kYckRGtG07Ich3ZScNCkc6dISfvZRiWr8Gdu4KQ1qT
bSBvg7HspJ3yLvRVUePPCpo+rLTV/4YxQ9qx0KX+6Y6absTSSP0jYHyAg9cyqhOZRH4RSUPzCZ1Y
HYt2+HWRKkqH3DcTEaQm6enVxBJkurl+Iri248HRreaXp7X1GSWR/TK1yJKO+takuXirAjk/uc71
HEHGPP1kjPecE/yZgdStTLvnIl/tuw53zpK4E1KOCL+SwqZglOudu/hcBugEGsHj7w7+nqzxEupt
cvvHrcc1xKI44iC+2rOLHTdZvt1UnHkPbYUdOQED44XKzGlqY7sOjA9XQ8IXG7ZaH3uny7RkZfS2
Mbx0cO33q8abDF1UpxmTOryYH27uEIwCjkRfHPoUK4uvoG8Gt0vIvbK56Xx3Dt46cuM7dFgcXmBV
GpCDMfpocbH5Z8sUyTlo6tDOaWEDdYdyL0qqC60dQS0gzpXubH4I7qi/4Q7TxpO7loUIXRM9eTQH
fuNFQWsbP0z0EW3iePnQnjoA9jzUcS12aAN6WSf26AUwemAzP5Ctb/3e7APy6KqlG1VPu2aRjjtr
qa8aSa1Nz121sc/Nja+KuK1ojJH4Q9HyYXIXE8i5i/BUUlyjXuaAMMkUDsKFu6jlA68An5VNEOA6
6AEEG8xCcGlkQr5tJs9GmC254KwZGlUlpZkFCjfTVuHzcgrpVL9aIuT8I89GtxFF4IB2d0s9XX/J
ta8ciOy8bSMD4d+rVw0rIR0qV9kzeL/W3enFaMtv5aCX/HVNCF0RV6lT6nYyp6Vm9mAIQ7Httm5K
09hkTQWFbSvd3fEkaK+DMQxT1OnmcJmy2SJh0vP8O5GPALobBSIPFX+5KoRRK7IQzbcBljwFeZVU
WlV/8f9bX71pDC5rid0qNOtlfZ6xltzNA8pw2EQp32EhzS2kCM+zTtts+gJZ5hz80oZyy+KqUu0d
6qfiiZqo8cEMUhj/Ngu2twDo5LNbmumj1PrtFv5NTCHd290jkWf9szVd+awMslTtGpu7MVQojLER
r72ALDCLid86F4ELm4S4PiRzEYveYOkuc4wlMKQ7QXZlYZbGzpO5WbabdJgXVFhtkx24Tsc5AmKo
dm4hs2afw+aeWj4Kvteq6i+aQwRVlClZ3lhB5Yok9x3xOvhzfzdlKC1RMXflxcdc8GMeBudSVWlj
x4bekXa5+mWKcyyVDH5jrqX7mmSHMZraud1vDazukQ3PUWE9d4bLmk5F/E63avECh9qdtD7re8C0
ufsBM+kghs6X/p3xTJlMk7n1ndN14R4Gd65CuVQjPc5+2t/nXtfmUbBNksiGRrC6G0GqdbRjqvkw
ting3mwM1c16xQFYbTr9uytRO6OWnfuAoIVAA4NaV70MUXa2zxuoUntemqz0AAFg7IA7xGiF6ope
7anuWbUw7yf3A/6XotLVEm57k/N24hoLegxjeP8QMTSjYWOhopikjZXdtU3iGdjOYceG6UOZdvle
Wobkx9LVw4m3Xas2gOb8IeQtapCRaEY2RsrbtB+98unXK+2mwO2ETKUO+2JNCfxrhwy0clz9l+t/
f06GhfyPIqwtOerYDYH8vLBLHT/gupDKCudMywMOOEsaB4HYs9kR0uDeLylK5dhJZY1qfa2tHkNW
o90qT/TGXmMULPZugGw57Gz2xDjLlX5Y2nQbYE8bPxF1n/q7ptHmy5zaQ7ZfHSZFjePa5i8WjiaM
StSWyvkp+Ej607ywVHc1xParsI0NoCu1beCt6drDAPdobvoF8Mfwnvur/TR2RTXcpKKetKgZx+5R
G42g4ePN/VuA+YRy2CLws4ElXOs5jgtPYAsM3bkrFrQEZlcD0rSog+O14pXHO6GKzdlVvgweSd/w
77O+5RkpcoVC3UWSzDTVUXTa0uQIk80MaRBxJRrAO9SX4MAU0zIqSBs+ilLHQO2yqVtf/awuwMMq
2h2SJp9bfBQ4TUlHFV32BZO28nistWAu8dN6Dw9WuUgW4I5i5C9op//9zfr/UUe5/t9a1g6qzb76
9S9cxvVf/LGAmya7tOeBtlBQZFKt978FtIhkDXSdEBI0c/E/riGUfy7gECCIs/C0XfM3rhwIP+7P
Bdx2fvMosiMq1jCI3L4m//4bCziitStc808bOLc4djWPVnA6fVzP/3vPuRDloKD4JaCN9pkue1jM
pzzdxsMgaudgmXUbrWOj7/xhiXUzvZucXD94CF/i0sutnScw45LE64PtNS90wbs7dBV2oryS4qJ5
1kN6hq0djP2cKCOzbtFlgaA77pflF+WDV3od3uUO57IQPqO7+7HOzo/J2zcq/eoHsyaN1ldnEju2
B0p3MFVMqRWZfZufzULTko55FIWUvwQnYJDsYcngIcHDSV4t0yNEYx6iQ35wtOCzXPGJgJbeFPNy
oxlLFWrmqHEfEZ+dKrQ6k6ZZtwtsKCO77GWYt+ipUj/1dgxtXFxIGi+Lm+kL/rnSf84waCU6y2Ii
kTa+LpOfHiyntI3YQuRKP7cLWR27hdKfO3rqFR9Rewbd59XHUw6ziV/trRqYd2rmJzDvwLEOvup9
Po6X1SGTsb4dO49uTsX/4/rn7MY5WZzcSpQ+OnrSLluKbsmmua7QcK4yWBn0NulIULzMzeKVeq8m
zgbHhoDKW/FObsC+5bRKcrF2n1u1ZDvNWNF0FKXNTeFOXvVkZ5OdQg9vOKwUm92JeyoLEo0PWoZb
Wmg3BN8OIWKLhtCWrSiSdOSrswsXISruWwQCijO2gMiArF6VZ75N66KOZb42x5Z75ADa/91arZ+i
3m6JX3ET2mPXX3UdOGGVa0pGJGfLW2R8Z6N7NLJDaYwNzmJkEeIaOAstAgGlVAnlnav1fSVo9Lwg
Rv/Cj3426JjfaNfFZj4QnS7tsPFX+2llfzwOk/Ndym6vadrH4m1H00u/0cp8X/Xbvl30Q2M0F2AF
PkCN40lmq/ug6H3/OTCzwOlt4FEO3x6aXjteRh19Q23EyMK6xJXT2USeucdZHzzYzRj7Eurd6ZM1
PQTUQN1kxCLsfTAJDBr9N8v1Dht1hl9LQJ1jVOY9uxWqeSzOk94eAaiDO3dj0gtrpGavq6n4cWxh
6HLMtr6p3aUH75WPAzdo5M+d/7zKoXlcVuXCIDp+iJxMO4w2+y77eBOS4G+RDQ5F1+IiOgNT4dvP
9oHXm8dlFhmjdKEndVkvGFWzCi/PWECp1x62Lj09uggJjmZa+++TJqxbHFq4xksibSN97F4w+Hx4
KhjDpRvcLBrLLA3V5Hpxq7soCio0hwwf3cyeZSH42wel5cfsN0XEpvkyYS2606+YlkLzDsSf1ZEY
TVgJyyluPDl9X2uFBpVtpwrTEgmUWnWOikGnX1hQLYjbEAt7QSBCUOsIpIShx2Yt3FuImuwCBTLf
OIOmH2rltDdVHrgfhL88abkJGiJKbGntCcWqHmaknWMRbfE9jVN+mWtHjz2ja4/YIu5FG+wFxEN4
nQJTtDndeLtdgUUL59TZV7O8bdBgFMGT6KkZKxlbop4BxrWrX85Wmqhi5zauJhMJlJ+J+1TqNyjU
3T0463K0Ns+7FDDfKGF8/9Rx9vMM4ionL8K7leOAgxTStMq0aG2rZJ67qJz8gyvM28Ao9tJv90SA
ckK4E4pV6zYded+G+bsJIx5R+rpbZwQljcq2NNrSCUgvv3G6x1yz8cwNfbKpoEogpb0Iy5F7k/aA
W6vxU/qzxkIanKaViIygnbN4ymtEwC0rrD64l6ZrisegZbipjao+dam/7RbXEiiayCBGtzQ/oBsj
0WZqu2dH75OiXXCLukWUo/fRVPNKo+0WElUXVg69bFOdsFR/rIbeHKXvncdasyNdFD2iM9JxUGbo
JGC4xXPeLDUhW60+HiW2vsVn/2tLPzFnnTa1ijk08nx7jc3Je1la1MWVX2gJPnG+A2Q+kVBDzt+/
RRCIC62CMj0gcMEhvP4YjHLe66oDplJygWXf3iYwZW4HJ4tnUqnfnKCJJ0uwrE/zMPMQB9MDXcpf
Tqay3SrIcCunsUjGzYn6aV5OpCvI0GNNWIOuCcfNvFtX4zBaGRnJ67DSt1xUUWe093TxPflpfgYL
5xfTEcQNxYOWdh+ztRRJN8KPuaYsYIMFo2HR8CE5fSKvwfzmNRkdpjw8LFzTvUu9c5ivEuWlSCr+
2HdQc9Z+na3tNoCPe0WQMx7qejv6c1ntnbykCVDpKs7NTp0AhhKj1sNK3RBP5AJfypIR3e+MfboG
RHRK1hB2oHNWEsFPXTdrS/c+DSsqgrF7aobeP7Wrt4VwkM0evDM9zn0x7AF6Qd5kP8d4SB/RMCSB
4Ywntp89GZD1YeoG/TSum40H/Q4H6xyrjeoS/Apjktulngjyw26G8mPzWy1e9dRjYRLjxRo154Av
eIn7UXvLyb6JeQiNg4ca6EFVa8HxMHZH7ggbEr1cI5GZwY70mAJHbincvTvPqYw0IMrQ0bKSf414
wvKRDTvqliCW9l71Hi7vYm+5YyJtANDGQL8l8vsA63BverEEv2ADTL/X/C1C0NePOuv4/5ZIQMjs
TnfkV6TvUpvmS+Zz8eERRAVBFtd+C/LlZtQ7SpZJsfnMseEi/dj6NPEYxIqk5LiJNzLxmw0fZ36V
4QbXpXPJ1I5j/W1GTLeOxn4ttDOr8g3C7KzhwqRHYKzvXKe+B7dI7EXsSQ7lZcuti2u00WC9LWJ9
akvnMau+BQ0exKDeZUHw2YB5G9UtvtXYs47ky72bist1GmiOF/e2sg7o/4h38Sm5kIuf6CtwUWWN
LGOLfpJQ15mx4I/3+qNbZm+2riE11t2LnPLxkM9osPzeehBLxlUlEo3VLRmnaUgK7NJzsBNufbKL
91U6OwVUv5+b9qta6nvEpTFm/yctmN87PT/hPL8bRvu+F/Jh5IHZ5gKRXh+IeLC2IUEA3icpku7Q
0J2jxtgatfSdximyz5AiRyyoeXbYkKKCqfMd+RO21ab9xBlJ5F3hf2rVbCbDwOPio7MNJ+H7oeRd
I+VG95odN5kIsWOnCLAz51hK1zygmsR6oH9sxPpEgUNldrqkD5J8rwNyDSNWWrqBJNhPquarrHTc
rJ5VyEvX87Nc2WXfC63/zPOJMCWz5sYGszoTN9LuAzX6kC9rBGKT7vAs3Dar9hP0+bZ3Zh4urY0t
2f9Y8+B2NdFSAEQGY76rIPMJiLMT0sSHyLr+Wp7s3xnY+BnIlzuJk4SJiR6B9b02Rr7HcmreedAw
l2jdW43kXfnu91bpTwQmGHeaXv9kOiM1AZHHu9Vbj40+8lvhHqMKKHTJ1WuMR38aeJTMKb03YHpk
blxU2u57DoNBoClG3LlTztLuV/5DB6BQ8YUFtHwK6mw5FuVPJWz8+fjP17G9RT+v7frajZQ9rJ86
bthbf6rMsO+64L6pK8CprZEX3qkHv6l/oGhMWPK1UGiNfsQzAfLreFodTqZlxz2ylBsLeApc3SaG
X8/OYhgqMnds72nUfLILnGpdX0jY8b6hX/GjXMzVTSrLPM4yLni5ehXfFHEKwPIc5kIqdGCLFSIj
qfGfg56RLFVEwnXvdXQpOD4yRowsP07C7G7Qp5t3bEoqGUX1QUj/BUUA2vQ+vyGu4XYkhCLJsTI8
uXktz40xdDg8KuD5it+RXpwchknZXyiNzANt8xAKqakd8XFw9BoWHFGZwUxA+Mhzxt6ggfqAjxl2
A8FYT+dCEEhkeHi4zd5RJzF3/dOSb8P9lMIE6PgDnrXVqGLXk80YZg1/jtbLgiO3pTzrfZDtCs8z
gGw05C11RmJWUAWfPhEGJDmZIrrq0vbbbKOfasoh4pwEsJ0FOGogFLhyUYfSNr9AjoIfK+/HFFZZ
eQHR17GWl1fZ86iHBDp85CSH7TQ3M46ktbWnRqgNe5Gn+iOztfGCzlgH40IeW2tB/91MJ7kDzj23
XdaDnlVG8II2lSzVQHPRO43eydrMPBbIKxLf39bQa6YVGWsgXjXEfqRRSce7X3KOJBOW7FB5g31A
t9eEU2ek2sE3QWvncX2bVxi3zOuI9HCNWt2XQbceYHY+8q2p21gGPrELLSJw6Cs3ve+rykz62lv3
1CIsydhp222lhiA2tk7u12GzPoNZmDvljvMJTmLgrLE5iWtp6lHQ4/3RKhGZkzsjAmmnHX258jQE
gXYKJrZic9hePKPS32YsYJGDe/p1Y9x+xdFjRPMG6s3p3uwNv20OHvkUkciL+gLZcA2eyaR+TiVW
cKNtl6T30uG2RukbL6o07mVgAjp6Zf9rsoBvJQERt7017gto0iV4q9uc8I6xefVIu/oy8iZNKk9q
3OSpeTC1moLsVn4P2sHez2sWwF6s1HR3Wd7tPWyfN+XqpJE7GPZDUTgfMtAwXEyIn5YNFGvkPXtb
zY7FxgHoTLNm2ZNy0IeZqzm3VS6fy558jX62naODJYmntfkYG56vtL96J8rh5NaqDlFJ+tHa6/7Z
vL6RSxW8wudXj8rSl50uKyPu0Bla2fCrXUZGO6tpb4TnLLds58uDnIyAYLL2nZSIdD/ZWX7TEbYR
t+a8cRxl89nTubdLqIEpgc0n5EFs5Ysu1u2uvkbQ9Tmz/qB1854bZMvhwPzJtO9mo0/ffSUkaVOj
mxC04OwCwZWDXdU7IFDyIvh2I5wR0buOP540g8+STu54mhC5HtOpch+tLFgPrSHSPeEtlRa1cnPe
TRmsj8IozQuDmvONsJPxDu8KWbk2Zol7yZnOSZTbP7S2j1yrmY6Z1clEpmnz2Ljfc3nIiu5Bjsb3
bA7odjma8pKLkdCGgzW231bu9FOzKZBv0TWHwBvkLvBkwNg5l9pNIMnNqE0UlRmRQ6+WzVWryaz9
zhO5ACT02gHLUXajwQnZWrldysbK3vnDl+fF8qqfdkoAMtoFh8iLoH6unZWDtTRJ+9G3Z3NsWRfq
dHnNGyN4b+eRvWU25ccyFe1xTa3ys7eVzyiVGhw7U7/0EeGH4rAqI66El8HzyPqHIHMIStixdTBv
pJ0V4txV6YmWC68PU9/a8o/GKt0Q2+54HnMrM/FdwGTuR4DhKkLvql0Whlr2uqnP3m07w1TcOLVC
xCob/A1EjF9aZPsPFZ9xXwvGxojIoCsXYM9e4rTSuO8Y/Y6FRXkOzLlscpbz3Lg1l856c4uyuVtq
7IVRYNgawW41xB4eonR+Uks7b7HFfzJPhHRhq4z6lSwF+9iQ/nBphoHN1IBSJ3zQF0FMIk76nM8W
o8sshfdgb5XzM1WIJGtGYi4xX5Sk8FUA5pNTemfPBnUXplq7SMrcj1lEzW9O7ZmhvuAHqmTGCi2R
9KPOseLV2DyWBcHKVAZ9iERxPOUZjHuoe+tQnV3SYUgDIpH3GxTUQwNF8yIqdoumlcPZxJtxXlit
Qq65wAMkc6QLLed3cSFXtmqj3oa9mfpfTi6OkwpEpCuhc9q3FE4ABJxgBCbkGaK7zTqkDI6aTkvJ
wlRq5za3nvveiGxpQjlmcjeyjlwlao8qJYnCZvaCtxNDpIaezX1bQkj4Pl79bd/bt12jVxH5P5GZ
mo98iqPpjO82HplitZNS4f1Qrjz6fRshe+ExeJfzFNGGhN1rjhTRMEitcbvcZYyul9X3hthx0P6U
G40nThVVXOuCxF4E4zVXzFy0eFdyuJp+KiN9ea1q97EjPN1s5l2x+s+23uALRdA7L4e5/kkgtxtN
9oxi3L2Q6CKe2QynPTZR0IhWcNe5czT5zmiHyiqARia5nd3cdU8B0vGoKMudr2ff5yz/aRkrzqii
Ojg47rBMwOat5kpckF2/gl5AnAIshmVKjEzgr3tnKdo9xM651X12xdw5+5bz3R+uM91U5HFLEggT
PCzQdfUkCb55JILUIv1F/0mJoB55omgu3MCJ161LZJRyPXizH2pOB95BkreX2+aOIeq+uR54To12
IQ3Kq47cgHKCrAp1x/+yEEzRRr8D3UsaBJPwWFW49HUdClNGS5fGJHRzuTkXp53iEgilmdGlF8MP
c/HuN9+4DVjji3bGTlJZZ6Mo700UME89a+COh/RL9DbkNM+kMEiT0Z31TmQr+4mfQcasPBktVmmL
kNtHzVx3NiY0Zhi8s66/JLUlEhD4J9sRiY+tyRyc8xJk5KAcZEEQNDoylODPm3bFx/yzMadhgEay
aphmve68+RNW49x/STvnImHjQvyijB3aPTHFeyWWLz2vbvGFA3eZC+uAm9jr8klOWcjssFtq9Ed5
c1emN7jV0I8U6Yn8gwvT6h2xU20oapc4ytT/IFcM5eZ6Pdezy9QqGfoF7WFdah5JosuRCqUxCh2y
wewNk6m2b0ssyVVvBFDzgCmil/aRm/8ViQUhP4STTstwU/4Hd+fVJLeRZu1fBAVMwt0WUN60d7xB
dJMteJ9AAvj131Pkp1iSsyuFLncnYiKkGYnV1YXKfM05z9Gbe5BacWHuDXp/+kS0IDbMMAwSqIyo
G+0Jp2wqLJ7Ich2P7oFxDUSyzuUI6qAaa1W+kzEaBb+uGB5GNhVTjVsz48wGSu/VO3y6J2Tiu9m6
ZfpI6a+mTYPZSEQK2pGqqlXFr4Y5mDwUOT0u27WV7F0nKFQ1YXFiJdboTLEm1w4YAN4qr9j0yOxD
Vi2BHEk1ZA6xYli2H6FyMnG/Xyx967Qabu13pTyavS7iQve/uXWxRQIuEax8QvxhaC8WeUatr991
/Qy1Lmk4XlsYAVPmxc9+aSKNwVq5a6Kh4nmGu0Mv9F6gigYrxRNea2en5NBDfIFxA7UYbvGFMdtQ
HZK2DWdfvHXds+HFwej7N2AD8Gr56KBFE4xDvlmKsANHYomHKD35KaTcEbOxElHoNAdfGaFqXxpM
janxToEOEcBou7XWe7cExUb72J6OddHypW+H5TiNInQj/baUxCwCmECLWX8Qn3FDF7Jnrf7ST91J
n198tA5VizCAKZO7Vj1lQW/lL1mabbFMBE7Dh9IkfYBxAcys5NKdwN2Z51Rr2GvgadGHo17aK69c
wiUrAlOHUlee5rzaayl+E8yCx45/bnLGXRnPm3rcat0J4FxCCSQOnl9to+KJqcMqj55adRkdzhN3
eTDMgTk/gVaseJmKNiylwRnSMTKi1t0gKr0zC5VVMhwzDJO4Z6k4VkwgVlHSscK4T6lHJ6HC2ZkD
dsm3jv3kDX1gmG/2/JH3TyxbaPVoBrkNelRM9TIhTgoqt9n03muva4FsjMBg2oFTmnV5dZEaEzf4
cHnFiUY3+TJpvRF4dXFcdIQ0TepPj72YLaTUNZokdjVBYXqPY+KLTTWZ98Id5nPbd3QhJoyuBVrB
5B7KvF4Lc7gpaPA2ftrlB9GwaaB6AU7rGcc6Uo9N01/aTNt37VV2oio+rMQHVeBBN0/cejmJqAsX
KwarOrg79LVniW9wpc/eXbYIZ+1o32Whku5uduIjqIkvlW0BcNK6wT3jfnnUlYh3nrTnE8MsUdxZ
hfzkAmL24VLHiGQ4YQlBTZBfz3GkAzdRJqet6v0G5B9jDw5e9hmvUcxWm16+v1P6E3qvS46Iq1BY
APvEcm6ueIo9pHMGuMODyJkNOzQ1bcvFge4sRCzwKqWYT+CuNlTWbOvG1wb5GEmAEJBruArmLaKu
dWdu8zSfdyhUfDRdhlrjTnhMFi4a3zrqmX7TNM+qwy7cl4855P5+lNhpC7Q0unFQ5AIqwhFw+n8f
mZpXgLKK1c4uvGjDIDzDNBQ79SrpnYvAA7vPZXNOgS27fRMmenLfMMZlyBKPKxi1d+VSZHQyNt6O
hUJMY96uW83OjUomSj4JnDUN0krP2XL0PXXWlSpzjiPoLfawwwwR04VELWrP+qq8dF+zNIZK3bdZ
iMnWv6ncKDqkkBESfguB7Tbu2W9LRFX1TZJsWqtkV2p4H0A445VtFoSHLSiMUaneV52Lb1zTinsU
HvoWtPZRoJazEk8PY7tfjzHs7aipAP/WYo+jfT+2oNlEAnxY9M9Msh+lhLgB7mJ51igJVywUimDy
R9SDHtWSkmudSsMb5CWmin6cr3amIc8oTN3yfsr891KJrWGOJ+V46XYR1ctcaBdmC0+5ne9QDe2M
xrsjaleEaIwZYfkj4377sCTenUWdN/Qsbws0KIm00nXZyqeyhb1uem5gLVIwDU5lUOatOhu9NNe2
UCPkiunPhJoawITX7ZY6/0jmiJLR5vIacwqtQU/fM+/dXdo7F8sfMwi+Yfp8huH85NE6aszjt6lF
GRWjq9/Q3O/borX35WT6QcavJ+ia9iFSWp2yoFiKQy/zcuv3ydfCY7eHhA9N4cGM9YfFS/bgJFiG
lrET6DMPYFaDh5x44KM6RPF9wiwHzI888XKF7C45OGN2YOYWbRSqze3YRpDxCjjpsbC2GETQ73X8
M3MdOM6gUGpDO1nAxj7FpYfKSTmXUdcpdRy8+deWZUwiY9VXE1NOlq9B6l13cO0d126Khd1McWSD
RW0r9dkMzCwGJ6tRQVvGZuljUlpyo13HpLpesKbfoGKXe360ZNVJr9zLrikPcQseAYPjEEYDIlir
t9ydY8gvEeSQDRMMM1RdlIQabpdJMx74Pt52KbMbBlsJpZZprNsFneqyMBrDpjW9OgX1ZKdmRevW
tUcc59k3pwNj4eEQOCx1TKU/DoKR3mxuUgOqNSJde50uA/RBB39/O0GE1Bwv47sJPqPOu2utl4G0
ybIBCroPEXeaYDrUyB/0lGnskFbtuov1b/mUvmglBV6XZVvoLlAzLAXzvtPSUHrNKzru4dak/wAw
Yvj33iRIWHMpEcy20ELlDdrZWlDWd/Woh2WGVLj3s4d56B5nTAnFoGsbgXboRJ0IN1CyC0+7Bad0
X9Gt6M65piNO4TMctVjr9phts6caLtGpHxp73w0MuCGNMXKe9Vssef5laQi5c8wKJZOsv0lXDLvJ
7PST2cb+x6x67aXOK+jZerVsRT3MDEJj1gFli6wexGxWL5fGSW7mxLzXSP9gSssPAGa7fphaC+M+
rCkYixR/kIJC3/C/5Y0FAGas1q7ZtQFzaSohsOxoFqgfSorzBUA7x4i4qh1dUzn3cSpMyDHNE1Kw
IsxMD7mBiMZ1DxxlF4PHeZSYOnYwEvsnU+vPpQHDga1Kt5sAwUAZmM6lw++wtkjITtNm76aRHWRd
dh4gtOwiNyUTtSk3TKXWLOasdSmrco8O08BEr9J9nWSbOirz6xjsXOOtvFFqeCfbl5iaPudE6xez
D1RCJTE0fR/6TXfw9dMc6++ScUKigUbvk1Ba1XVYxbcnEctkrobBsuAm2w+93g/buijqndmk1o9E
6f/TRidMb3/ndLopfwvuuP7jP1RWtv8Hg3vAX8IgoviahfOXzeknKqHp/IHKCvIgNqPvVijc4/2P
oI4rsNAGWKibhkPKh7D/la3pu5/xJ02V5eJDR9hF8vI1FoepHJqrn7CEqXSZ42SeHV6V7jE9Ezrk
jRanOqFz02zcjumicRyO3tieNTCqFZvWyYP7gwYK/kzTWQ0bGav5s9EiGlVda6ILozDWgm058M1q
E2zDK4nXnPsCuSVtOLhQdq/M8tFoGkl1RDgAAAqKmf2gVeP4rM9twhkOMZrhd2dWIhR+g3XV0Vv9
Tkotea0Wlp1IKD1kPj3WvwniaEwBRYqBmV+Zo3ZxJG0kMXHkdtMbYDcD8ezUWdgQmAPOqxQ6ubFh
2uHwBZFGPWzMOrMPNLRZtC1b8kwCNTTw8dDTG2YgZlT6fPEW7o6F8Hji8BjTWo/QiMbjJPMELEls
Zfw1DZQbpPEMjkbGrY1Ioh+W3VLWFJSCpALtQM6FmYdgXq2HETxPDdYLXDHTsO4fqIzf3cm/fLRY
CCBNgrzEzsR0+TePZhGxFx8yR4QqgqG+GwfNJlRWlaUCWc7shsBeP4xsog2kmbgXvdevgKQidTAN
KeYA/MHV7U/fgv8GR/krw5EkacNBFWJDIDRgw7j6b0+bUYC5YKuKpAYux8XQnCmEcIVDOZnkwWxR
yv7r18M1CCoLZyGqxt/xlzBpyHAH+BuWU79sBtmxv8ICFZay7r8aZtb9EwvvV4Ui748vkc6r6cQZ
mpb1GwmPszUHxyzAXcW8tVyL1UHUaO+jNCr+4a1xgPwshvzxUhwjmB6BPBBm8esXt6/9/hoi4IXa
jJik0qb6a6qaRfzQyv4SvvQ/A0T5xDh+fBvGBYt/bCP69RP9+XxQskaxn7phTJLtOk6WdpMQzvMP
r2L+lkgAkBINKYQKEBXgu3k/v72dXNHEpnT7gYyins2iM8EeDg3cCfOBvU7aPkE/0+23QmgGQx7X
TP+MQSchh8xaZkBBBW8F6SCiekYtzJ6m6WZSRYLgUjJYeGO6ljYr9n45IujMucbe4TxmqIXfLK52
uV1rn37mtOXZjy1t3A3T4rwIpcl5Df6MBwh0stfF8IhsZP4w/UuDztYerEABfirfEgOYnQoSf5nL
jWNnbAdX9ciMeWNpVvGgLI0zQo5djgWqgCi1Tfs+EneVhtAgKBUIj3EVkapwlXGMcXfEimwpXBfa
oLGu7okx9GyGART3jJeZaM6HHEqODaTdcYudVtlzvKnIc61xMjhjeYGQxg5fOkPG5nfoYUkcGcqV
PImAo3S4hobMNqObgtxiMKzm6FTiOUoZmI9LcYmQJjlPThmNkAQrmdkfHb7GYt2aPbvAxOv76qjX
VfRamp1GNbHU6fA6oSr+umR6cWfneYqpq2+NVN4uqL6z55JA7e7OQpI0PpKb2WQ7L83r9AxIvwGd
B9azwFvVKHwXIdZDKnPRR/OwkzhY2hPqzyx/jhlrZ/etKREfBFaXpJdlqDTzuGTTMDP+jyp+FIly
/WYkEGUO29Lr6BwZX9Yr7D/MmZZU2B9zXhRnpcUzkpCxuW7ntKxvvmF8RU+wwsTrDTuCqBgyLo7R
O9eRD83lk9kJZ9oXSAiWnSG5ozZT07rjVnQMFp56aNjiYcQFNz0XtKjVukfoy+gAgNISGCy9x5ui
XaoYZwVWguhVjOzPDpBaca84WmxUX/gskrjYJVK5Rkw0kz2a72Y8uJrcorgv26/oP0yMnnweAP8r
z08ZhXuZj+FiuKLk2OfglrJSVGVzzw3Jx842AlRBpsmjHVtWtmaH5qmwTEpVHjq/dbckhyIZ9nxC
UEnuUZxUvHO5sIYgwGElERm7a8lPT4/EFKHatBTy5q7x8/ptZneK1mfIAYUP0kfQpKta4gju4yha
4y+0+aKpmdQGvAiRPHiSMJ510UBIWSOzQf/iRB7qhTmKT3pFKb2+iihRN/CG2WZ6PS4YW4luD0Cx
EWHSTeyitajCPj2AoEzC0sQGtJ2qGdpFym4bU0KSzASZIJCMEf62KIZ1zxjnHUIx+5gRAFttq7z1
v6Rs2ZpN0nUuwydS7JoNsxnX2TslCNGVuwyOfkCJbTkr6Woa8irXQ32Xj358M2Iisx8ZWZvarrau
ix122tUFta7bcCo1NdzLMoofBeGGIohbjSvG47ahRcPNYJXLeRZdQxvVLz4jDWYzDh8xP3kBvc8b
SpTcablUFyinJa4wmgbT303cHpxDApOh2MbIVc24PbSW2aLUDmkQCugxXkomFgNFNiHbFEeHEf8T
8uG3C0dYhgCLAa2P4BrhQBL+9SbgIJHVmEcqTKaM0KKV5+SRuHRQTfP1gPS7eZ5wuaBUdhCrbXUt
Nr/I63bvVNXtCKIyt1lOtmiXvcCQzuxfkqz1x6e/v/CvBcRPNY8wHZAwyN0Mg3uRCMbfiA9Q+uIk
7VDAYDIRN/6ks3If2OdbC6L5v3+p3yJfubJ4LYuku+/XPaX4b1cWNWXD8eAmoQ4/dgMYraStVSoU
bJafZ9tP7xsLt0AKqvoSsZpd13CCGDYkzf7vf5LrHfzbmzZACdNKEB5kGr8TpH0iKizpVmloitl1
dlw48YfgVJxWaaS7PixEfMn/8Dj859NAMWDYuk1B53xno/9SF2TAbIQmGDwbLfBDWXHGFhPz4L9/
Z//5KpSKlmMJCiuky78nzo8k3SXNCHAQTqRYx01Me+zryz9UH//NqzBK4zdH5UFl+nsmaFtT/RRl
OoOxkdeViDD3Suvdr3//Xq4Y6Z8/JcvkD6dhMzybh5PX+/X7Y/WmIgOvyELW+6zX8UgFdlMweKt9
7gkvnoi0Q1///UX/VW/9f9TqdC0h/2fWyOG9fE+/vv9idbr+Gz+acM3F0eQJPE6YiVwB+p//6wds
RHO9P1CumAI+Kl5engccTX/RRjA7oUOHwW5hQ7Kta8v1V1vu/qETm+mQI0Aly43g/yuz03eayH89
LddT1kPrSQQ2JTieLPe3w8WUuST5CuLqYuiM6hxlpu8e+0hiawSGQJJrK8yXPam+95gI8gGbcdWC
/8u1kauc8uQKz+L7E5RljwxU12BhrAaQAeeqSFw0vJDWw9J3soV718NL6RTazk0LFn5qGOcnfFZ0
pRE7NpNyYsxf2ExR1eDPQiOelPczMFDUF9J1uHFRCbNAtIsJB8siQMYifwG4abYumYcLzHBOwdi2
nssOJl5Ywak/FZFZv+IIgRfZROA3MX9FNzDDGUBV+ShscqRwLm1buzdue6WX/o7ieHpG4lKQgOiT
4rJqc2bpQdkqQf5mP3OBCg0Xc2zkU4jIbPqMDR/HUgqg4MnIPH0HpQKxhL4Y+Z6/LWn6q9l4IdTE
/GDgYp/aKGNCMJhOp1atmSNMs2PbTJFWmRNaxGXQn+dBExihUkaCiuy/D5dJwlEoZbvr1K0w1up4
NwWWnylRGM6c6INqxgUNUTsghTge1J61mhGtECfx4fQUcK+NSzIa4Vy0ebBbkA6vgBGAoXAZTMSB
4xvaF3/K8B3QRdpiEzMrXTOXcN9rWjI8VVoqX83SSr5GHPPgLpwmugH5ROsTzWbHKJNh8BfctMzy
Fsf0eHZcIZbTqPLsVfMcMCUO4x2SbPKMHJla4u9PRy1FpqQ1GM9KuxegfH3rk7XJBLIYTRpzdm7Z
DR7n9HU0I6tYO/SHgcZaEOs1MNZqI9gWoBVAAR2R+YTlfxMNo7hzemvCnyYTOuNZKPC7WglA7h9u
p1/LgOu3h7QP/mvzTaWZ9K1fz9qs7h2dPzfd2Own1ykfIjsjNBvSZxr907Fy++Mr+XODzGnw07HO
S3ENwgszrnMWzg37ern81CAXQ1rEneFmm8ZubynAshDzrYYesNPWfeJzN7bpeGr4y1sj09UPxNW/
Ot//t0GiOFp/+hX/R67iU/xeffvl4P7+L/w4uC37D51RBFEtuod3j4P7r3ObAGN0y4KxKeef7l/B
bn9ZVP9ALk2d41nQm8CBXdO4//+prRl/EKvIaBEBL6e9sCji/o1H9fsN8PPjwPnPI6DbpsnxLa6T
oF8fB4WesufWuU/c2HZ3PU1LwUZsSJD723Z8Mcf0oTUG/SZGK3zXyCw58Xy1FyYGxiOiYQoAfNDJ
G/6P4baeJ/MxYvqwB7ger+nM/LDTSjSchoy8E/HwOosRvU0QEPq0s9cuOV/1eJX+NKlNkV5WRgC1
xN4vVKg7J0+re35H+kEBhcnQGgD0iOBLbTyPzbcA7GP1Xb/LUWEo9ISIZk218dI031rIYS5e7NyR
edqvfO4YWNFzwJq5O1SUNHlpbLpqqDeIGNfcamyceIEqpdWTyJoqhQomDUkaI5UUmVDvHbSiye4Q
Qy43ruN9moO1SWTHSoMu6zUiVBC70DQd+to+NIlMw7h01UeMbqU9ca83Zb3G/FgOR+w/UvHODbiZ
d/6yIN3hX1VVbxCBmlQIc3OHzn2bRE1jkstQyHZ+QOebFMexj54LZT/7buqN32JCUTYiXYLCspNb
Q4K2Ufa8W7wDw9NHfpubShkzac5FHY7NtU9riw8fabfwHtmJrrNE7iF8ww3s9Xbdw+cZOjKqxFNn
ndie2gSnF+oDQ2dadGxjTl7zoIu3dniDcAlvboM4HjTBExazdY5FNWZePKt4LYXLIlcr2Edt6AGY
p2veLTNdxByEXmwpQyKNOzd/jjzbxWtfdOeq03lvdWgOmX4r02K+k0sEGywzWMtaaXrTqLbf9dJN
viCGP0Tlgx1/SueTcEby9ziz+dOzG5yZCJAGBG9XrGDTpoi6kvbOdWqEi6cBHbppp8eE3OV0we9L
UOJG2ZD0MbJF/g65HxkCqXY/EsqXuS32AfIU3O5qGlS3OvcfUR0QHc2Nk9krNgSwjs20QJR+i+Ng
2YhhCbBoHUAzUeR047KuNfRgkGfnsjlhX9rB57lhwIS2dzkuErRMQ82iL2nY6smX0UV3luXF0SSM
EkCNdxxruUGRcZiGkamPYGfLdjby/bu6YFbg98jBfAHCKVJPzTiuM6tal8NTNRESx9aytWDq4M8q
LOQVrCYyrl2ih15sy7vXEERNtnFu24VlJJqVWcAew+8kW2fnTuJ+wgc0pV3QcKULZFzVEnjWmVHF
Q5fLjSBwfXmzDDtDvluDGYkPehqP4by812reKeuLiXaPYGSwFgYRhcUBmOx+Lhp5cgBIOfrbzOoR
PMyOl6NT2jfjtDVjB2wEDDk3egSiVAajImcC0hjotydOT5uNjJYcssre14Z36LRla00Y8DBS2O78
2urVG+oVln2EWK8KvKtMFu2DVZGM0C4+iCoMmtG8mRPtUM6d8RG10J94Y+CYWgSucD0OTekRK+o3
2xrw2QOpk+1hiPzpbpb5kxQ42oQ5+SzpHQZsvuPG7LEts9nUWu3ufXRDPBB9o+9qtwIAOqul/1rV
UNmZc2K5JcVjLX0IIBksyRnFcJBrAyxeB8UICpSS0RL+F/bfISqBJ2yvH0KS/tyar8g0A2A+bzWO
xkOjQ+qzezI5VCTpxIgLUe/RhPlgGniWwd4RCjGw8l2oH4YFeUabkB4+Csw6AhwIWjc0DR2jK6bD
1n5u4xcCDFuXRDu6dQr1Bl21LjiEGjmWw9ZwUvHQ131Wb3MLOMCbPrv2C76zg1GibsdgWZ6WcdEf
0zRVVwIc1WyF3ew8ZWapPRFAz1OV9PeOn25l66LwjDRSKa16l6fOZlHfSkKjS0Lhi7nAaIrKd8XU
7651mk+OF0gio9i2pDr6+VvaG0dC7q1tM4z6uqm0bwYWsg/ScWeQIvPLTD7vniNC//SJPmhXk+81
2x4e8s5qR5LmlczupOP0L0OqLUcM+7OJPKAsvlzx8XdEz2tYb8o5C6NIxXuUIM4O9Z9/uCrsV4WU
AZil/MbxyNguShO6jDHa1Wuh5fzwiVsBHbTykygx7zMZE5tSZvourxFqsO+brXWUNigGzYJbJDSX
uNqkqkctRrYrwhSdmJ7KSrcR2S57eCjaacF68yh6Ib91I6KhorOnJ+DMy0lpbfoaC2hOWGCOzWKS
SAtTwGbylrq7THkVxsPKey6LhSKeVWT2gLagufBJ6fjxlgSDlJzf3Cxa0CQY1uPc9zoIKZRgE8rF
N0rGmkXlVBYch7UjvzV+VNsBd266NWHKyOtvMrkSjsEUWVWin2S/pF8cAgHoUwa+gSUF5YycA2Ej
mtwXHH/GBfmRexfP3rwuuqoKZzNGUTiHrt4BAHN1/K/ZDGWtJ3wnyFq9fhZzrYO6HuujJRuOK1Xv
6j6/NCN5nQYaThkbbmjP+fiOtx+xVG2BHKqGzPvg0sKxXphVtsWpqNZxNKW3Uefa59oY7D0A3sce
remFMRiOaXNI7pSPzSmciqQ1oK4tOFZ6ShFYicWuQoT6QahGvBlcNwqAhdpvI7kt58InA6qYtPTb
dTtsrkYfNtZ6pC95ZD1g3uuQmGkcS3+oSF7H3I1CMxhdBoF8CYu8jd6siafvQvKmY1MrtGD1sHo4
C7S+NNY51zFNnUrT7La5PyEgu4Jz8VLaYw9EcZmjbUMA8KrMxbSzr2tjzO+sJdhiTcEo3VdyUc0Y
x2ThPYBfRAw4apHffVPTlB99rrnQQiuIjsrOxt0yjPbZjTT3rqzbax4TOSebxNavcmKcAt49CRoF
UZHpnB5UnldfQaZLfqTUzyNn2yyzVZ4KdjXufnRtutUh8nbg9rpdrDSxhiOCOgq9S3lDDh9qIm7I
liVNPSlkgrHiiTbqZ4NfwaVIh6gluU7Hcjm7PbJmJVe4KR6mvg40Ak4eMsXmeFVLnehjWTuPUwy2
vBx7ez952tGbAGUJAwOejaKE49nnspVbG9NFn7717RmSOeCABOgpSv9Q83DFRngPoJEWGT8NpHk0
YeDjXmItnIDAZ2N3ZMf2WWkPmfPSoYdqx4MiNbj3xT6ZSe7oWse+I2cGgmGbOJwoPBgrgalOpAVm
zdzbWlAEwA5i/YvrE1UsjgGprIDQtkPWpxoskM67mB2mDgRFqWaVNyRvV5vK5DzKJ3TYSBGSghIF
s1DSsWcxTTtMarCF+CXeRF5cyQy4jabyXWNdA4diLl5BrrKQvKrqfe0sR8sOeo1NRzUR1gRu80Wm
LPoBUfK/ETxNuAgJ5esJGx6Mo2nVZMX1aV2q8pRm7bfSML8wF8FdaH34g1iuhSyF15w8udV4oXz9
EzoJxbnl8vvTO7X2Vf+Vo/wg2AwgM4jLDQ7wPzEXkUvXQdL2R/2LZKCYE/mNcIqxi6oPeFk3rKf8
7QjtvWSpf5k9ZwkzUKtGSgkLucJdj3n2iZw3D+yuHoJ2khUMZO48JpgYBaDv4Xjga2cXYog4ZcxD
xw+Wx+ZwN09NsYEEs3dt3BJoSFuEiAiQXszefxpitNJY3JsNODQ3UA4k+DSKN4nGpVYm3rfMtB5B
2SzHvkKmP5resq50hb0t2ToWv5nYb6ksq2nFlECHCjk+zM38KQD5BGC7YKBmJdj7fPSWIK/zp0Sk
9SZHIGJOg1qZKDGalWoKa8NYClTFNH4buvjNHLxijXXwedDcLyTPmEGsZWc4kQjcrPOk8SNH802N
AJFLUyVh22DXbuIwG/UdYjByp6udYnSfdLkLrR4N1tLbGFziLr7kme5x88XP5ciTw7nxmNQnkTco
RyK+953W1FQ/ZrRrmGqNx0ryjmM9V98MHRcI7SJTp1hzrvXFucyHN+AiqwKjupka2S2zSirHJrHl
pYZW82gAFYZqWw/3OF9rbtnyKHr36KP0HgPIELUeoHJLtI2BqpWHKe1UfyrmPBlegG0aKvCmDIwi
ZTU8d4SxlSrvie8ioWUAgvHucNJodljo0FrodHHzONXnFFPzG7fpMMZHbOZkkeWbfMIiYgD/GQ3S
eIl2gCdWfmL5eKpUH5NZ7e1MG+uHX8WSuaTfHyAk5A+p7Y4YNchK6qq8/JrnwNF7QVcxZVvhzRcV
Lfccn9i0BLNBcyg3wmtDYCzdtrBtymgHXu0wj5sWUuoXs04odeETq3w4VOXwUZTqDKJmZ+uF/QLx
CJ4fQT+tsl9se3gdYcqPDqZO3/smy68pzN1hRGqvsmqdoaBez3GVwhemKM1d4MNz+106b78oAlmu
vM9DDPiWhMJtPDZrF9qWZTfGGnQT4oKOrqyr8WUoVQA9zTTyfnLYSJV9E18pFBlcH1T1CBBQxgSo
hpBA21UQ28tnznJ8aqMLLMjnbGFPxoDTD5srwW4uFronZ9xYM6lBA6PQtcGy1crbj9IY46ArmFZm
/XyPdR47TBw9iqlQsD009M42bKCZmSoMkGmfz36IGmmTxTA8clVBw6Xwl0XxTgC4PVnrfGSr2i03
ysKskdp3oi+x3KdgHe2369g11dVDzvo6tEclA4hyZzy1BwgfgZ73XlgN3WaJVSBb1OER3nGH2scv
EszMPlGKNqsOw95gqtxEBULlMXlIhjJsEqSNZf5ajO19hw6hc5MzAW/B7L+KBIPYIrsDO7+VLeZN
kpjJNRcUSx8/hG6RHZ11xuEal5j72ro2rIPynXU5OesMnuPcjJu4cY8xSobNhJqW3c8JPtB+5leW
ztN27Ng3a1H+3OjtKefbbGbm7cAgPP1RBQHcc+btWEAYzp9UItR2WtKzDjYrieYzvD2+RSTCzxiK
IrOFiVHR2g31XmPJQAKDvEhawWwoAih2WOI5szr65fk1Q+2BMr6Yx+oso8+cWBSH8PcZPw9WvHUp
2ZmC7SFC13QrCC/epuse/cRBv4t3t2uaMwQBRorDRljujSU/caXbt8OI6aiEp6zECqpLOMBFNIEs
4S0GyfPgtxUIB68Zn7QqPoDXWM+2/sTAikiWItTST7v+c+RTtpaexAgzKHoeV9suzfL6+YRRXD+a
2RfPgLyZ0LeSb33oIz/AyxFh66zFzRzPd1P0mvvvYgDMopO4JqW6XcAWi9jMnqrF9Mu3iHSV/HNI
TPNrOua4zX1XeywntR8dCgk6/NHzMeHynyBvJDNrGZVfPKzT0hQHdvZn1LlsAMTM7h+6FQewvzWZ
zQQpduvtzJYD3la5i7PKuC3wrRpXzxgk3UNezl+KyVkCzdSsTbGYjwRE5V/ToW9u2kiuyL04wvVa
L1a5cUFCpwgfrqDJZ4LuTzIxbgVDsFXjTJV+60WEsHzNmqvCcbS5guJ87SQ+l9nYJKFauhOM6ipA
P0F/w4XVxosWUBjbL6C5gtYHjR6jJa4de+0ToigmY50TnLhShVy13ZubnzXwP3HcAQ9HHuPKsBvU
xcvr0LBfNXGJlrfvF3Vmrftx7xQzHs7luXchWSRIqBKsoVQHlhbo1XPhJhg9/MDkeHDys0TQUMGc
cPwHNbgj2ou0evNrdXAln/dUd7hK+IpnXpkSgJlyADBvFIwBCN/pCYlJrBtpba3kpYyv5//ZJ1mm
lxBKaKCpPRm7MIJ0Fwx5deU82tZBdwwQFoVGMh8AFiOlwvKpXluj2DtLzeCgkHMoLGcdwaBBeHpT
1RpztgRvh/WRomoDnJQXr3YWrcVM1fu8aNbWQzbKqEo5x4E2gPW+QyDhWDBzsjFHPxVYz5AzXSZ6
qJWXxefWYp9C0s9svuPJDUgMDSo2bOhGcWCM2bY04No4dw6cKPdOxdFLbIt1z/Qh8JWrVmLEMq+p
A9Yxy7go6RMoX3uH0XzDFHAz45WY7fLIF32uhLNRzE4OkjHC/2PvPJrjSNI0/VfW5h5toVzEYQ+T
CgkQIAACVLiEgSq01vHr9wlW9zYymYNc1G3HxrrbrLqKKId7uPjEKxxS0G6lksrcFMr8jE7IKq2z
FT5+ELdUpTaW6t+1frjF2bHY1BWI/tHZ+0Z1WTbFXY/FEoiUh35iG5eo1/CDrlrhmsbRRYDhMlIc
j851qq0xtMMH0rpi7SUKtA40b0wjlV7naftNJultkg635tD52wDJzmsTJaHd8v7zbM/cqEUU7gyE
Ea8Tz/uKaIe9GR1v22M8R2LUXtRug9/QuJON2a2HifyNppYNI28c7isAXHdxF0Lc82zVbbUD5mHb
O2r6iE49ySaaA9VdWQYg7bPcF+9RtbcWnZjxYwN8cR0MkULXpI8/1qifrx1Ocb3q4goiqdWXv+p+
8ta01FPJhrVQmv/dWXhT++S/aXtc0zH+r9vj+GpH+XP286A/vvzIP/vjwsGMwwTeArwD6Ri6af/q
sxhC/4N2tLWY49jozXry3/1x+Q96Ya7Fn6YDR0PFBQPxr/44qHeLP++BRqarDVz1DX2Wv3A8L9rj
0pI42zkIGoLWcD372J2d+lotY8DG6CdGnP/SnlW703Zc1OgQSB3uNFjjW1mYMBCzbhw+ZzIfQcH5
VBcQh4zRUMOk7FOYaMobTQRebpW4KVp51mhlyPVmy1/asiIsRF5wF/ch3M9wSI0dIuNU7DHgjZ8W
9WtogKnquJBUA0fDVZk5bvyBy2BSmrtm7Li/hTchqengOtatErsu1KbxfZy8iOgwxfFi/ATolXTl
rTdpE+5iGRTw9/Gzushhw9SrAnFAzIwxI6yAdCpAmbORKcUtVrvf4N+O7WbADdVCmwVzy8ugUR0w
Q3hY1Zri3Zzcuz6URKo8YsrQlGkQFXYKKHvohkko6QUVt+8DPaBPOSqo884kNYf1Ho7evRuM/i9e
8+CjL4aGXsbSn0dP2Plcd0H4wR7t0VpVbZdtO8dG463H+ifcGrh54HWr6wmbxZ4LT7cZhVNaP2js
l4Ean2svjj8XCCY/4SFRYp4BAFyuDU8i8oQsCDogpWfjO415o7NGwqe+8ebBplsb+B8GCDifiwDb
DCxok/QxqwE0bswm6h5zs4Eh6tiOfl9hFmWsnVZ7X6LU7O/T1l7YPUGfXZQlPZd9nslgF4wxHKUO
KYkrKoPk1/biJbvxEzrdyFNbsrpxtUGeGTm1Td3DC8AajK5TP2irqTDjNvr82Y+13VzbMf6bMMoD
/oWIkri/4nggnkbIeXGnZq56Gyt415uqMfBgoefP5djNtTvuJhHk947lF3twvmO2duTCRY97xJVX
NbW+hKiyjH6iPRV9SeMAEBRqqQjpgR00eGfTsEV/pU1JZvzFfWaFuHuJvZHjGsSkaS79nasEdp5+
bZHIo4oPkHluZ6HehST+OO8GVhw+I7dsROQ3xfgr0+5oXJaGIgCJNZWL+yAtS1RnZerdT1Xdjisb
UhuUQqP+MqZtSgXbhcJ2KaGcP7Q9RjXNxh3N0f6o3UBU3/DolPG7yZ77BwSVev0ZHLWDjQBcg2Bt
CaMc91Vt+A9dllDV74ycuAnKpSqomQES+WDIOaNKMhh4Ky8P+zzsQwGsjmSkxejFRTp75TZEOhe5
hdvZ9WAPcCULHqTNgC8oEUnQZg0tseI3jyOYMbqBqiI3pbBb5OPNpjfmtStHBZqlCNFPiZo4zunh
xHN1kU8x8WMPgqXYmwZl3FWS5QSakSUCKO4JdiYoEAP+KGmBoc1nBV2+HRs7MflEDZCdfhL9/eT7
3UPsmUm4RYFJtegMps0j4BwBMjxrvR/5IF2ozbhDP1N1TW69yEShqcj4Fixm7Dy7Ku6fhjIMUREe
g+G9gkOKEJUfjo/l7KH2alYFrudoDc7GCqxcb4DVLEr+2q7Kr7VjUUDBYEd+9YsxxBBAiIXUDxjZ
tJ3gZ2W5BUVYCQ21xAocWTNZTtG2aIsBV1SZOsg0eAoxzrSEu6exl/tBCoa7MqnEcAuZosPAhlRL
vq/cCJPGIp8tSdtz1t8EOuR4nwZEYGucGdP4MiBPuoeOn8xIrFqZuQb7S8CMiySU46KtcXwwirJ8
LMcZ590MHYakRQVn0yP7i9ExECxxQaU8dbfUTlFymULVXHqzl3bbCsmf98IuyvpbWmWInNHttd2t
h1IxvDYKz9m2gpRN8bWr1Tak+GdsudzWEVcgzJe5rp8GfOzwz3FraKeTSV2aVGm4SaSE/xM3iMvQ
H0JWNEcAM1h3o18+JbjJPyF+N2LmO9dLZaSaom9+73XdxoxxFYFdTEl8O+qsX+RJbWpUE3T+6kLX
NQo3dQG934b7/bPHovwHoGbz1snoiK2buJbErantsvPHxogpFaV+Qt0CCsHKmyCu0/4ugxxp5sb6
JQY8ONddxk6kyqnC+xbnvaco9aetrZ0rdO/12qsSlNrDOJt2iIRJEox+6h/dlpI0oHGJyR//wn6P
+NbYYiVcdN+iTmJbkGSG9y0asJaiuxjaMbnfTBsVq3DOJr7HVG2mCLQCxF7a1zghJ5+ongviYID3
waYECHYDySFIN0OddQ+kYTZqB1AzugvX8bMvdO0a47LxhLdPrKkNL6hoRUuxdcgDoNg9rWJL9iHF
39783EuD05HlhAHriPBf37txZ4ImmsoPQZ5BlvWFRW826KXgjSuyEmkrjzrU/4SQUTtd/vjf/wFF
8dUQ8vnbIUpn+eP/DB+l8w/bcpVNsOeZCzqYyPKf8MrlHwn+FkEbQFhxYOamFmqjrUx83kwHw7Z/
A3Us/pHl4uFsQhtTEqDVW+LHI5dHglO58OGYoKuQhgL5dojSseJSLsZG8BewXrowq/ISjbGeSiM5
1vAoy6BZx87wvUHUD8nKbMPuRMXWK64jEzI0mrI3ad7bN45JIcFw3BvRfn17YvL/G67LAoX3X2cc
/5kHQOHSgy2z/MS/dgwef1za0OY8xfcRLwC5y45hm/C1EJFb9hKo238DcklAQIEBuKUYbTrkIv9K
OPQ/yFHITsgSSDqXDOYNGccR2H/ZMfgxaxf7P5iLbN4F3f0C5jdnaA+hGI4wjmOm1B6jz4EH7HEq
i+9UN7+hpHXfVUglh3ZSXkG8CcCBQEx5sWInsIbWghF/kfYs+5ZVcDgfxIsgG4/2rZv2QulBuxuE
Ac13ne6v0Ev8SajyiEjLuyg2KEDGitpEXlw3uMqcoTdahxj23+cGfBiLSdFGcYSOVsHDi9hqOpyz
MsJipIxsG29YN6luy0wg4+Tj0UK10ECubjVJZSKRpisDVGuTDLshzYEqUfqOCHD5YGvYu4gfY1K2
IieqUXguy2Lz9mP03zO/XwDh//Vh29ZRW/88OGvLD/x11lznH6SuAgoCn2DZ1P83t3ckbuagWDWM
DtxdHfvfIEqLrB9LDmoCC1wSu9kXJ80GMO9y2IR2uZ7fBqFk7Bc7XDGkhSktIE7QEpr/e7TDImGk
WWhod9Vqw94NgSW3mNG1ZzbyEWOGKwFyPeWLBciPdeixWTKy24XdDsJdaUTuvrReOu5VXvRXYdbR
jlAtVhQvlv/EyT0EJDMPT8IOoCACKllCHVim/eL6GGd6dQpVQ5wyGkzDRlVetkRSVwnxy5mh/ljB
ZSieXlTSWUC9VG5eDjVNLfgCA3HLjtrcU5PTrw+MMnx8fULLpXv4oXCnt3g/2SZUgcj2DoexJGG1
RRy8chKvvEO9pwCQMxg1YZ1RrcOUUBYvoB7JyM7GVMVSHcL7Tf6l4W3fLc5GT6//QidWmL1r8h8W
2LWX0tPLaTdONGBuz+8TQ9EFu0EPcV3gj/kcdESqf2MsSNEgWTWfVhyNFdC4zPJ4ALkoPXVbVkP3
iBCy2GDlCs7g9bGsE3sVE1tJnIJMA6H08s9fbJ0hqhG6G0q6w03sXFmYej5KEUABACt3I/oeAc9Z
VFcAYbEurC10ayrTatdRTkeqN2J87sze79AcRJ8A78lp55Z++5eEx/8zS5zdJi3KKsRSvI3AHg9/
R1x3oL4mmVxVqPssIuMVOWfRvX1nSwgKCFXwBgIK5wp6uRJ0KjqF5gOV7UqC71Oz+5goiR3A6yu+
/LL/fmR/n1V2ELeZxBeOWPWIqLWYRA7UIag4U3FDC78LoItY9vdiimvixMnQmAW43tYDBf7w+tCn
TpU2XU0QzEtPxXTZ5S8+tu2WAwxk0hYTJEkJG1mqPSjjTO165Vu3Ig6smZTGFhB2dLgIDAHYzkE9
4z0nB7JHAfL39d9puS+OloNdp4COsPaw5I5ijkDnFSZj9J51Jvz7pIRdUzY6O3OfnNjlsDUUhShB
CsDFcjhxI3QgbHox975lZLQxZyoIJkYpi1muABDMef7+9nlprKlsi8lZPAOHI8LCplwCLYnGPdpJ
rCOlHOram7eP4hGsUYvGCMv1jq5JaFsITAYAPPALBGg5g/6mNX9O52L5XY+/Ef0VSvWEhtwVRyeD
6NReKOICHlTZ31lFGm11NVe3r8/lxBWLQoN0BHUo/LeOBUUMe6aoDhJ4ZRNTXFjhgCTBZBSbgX73
7vWhTkzI4xDYnATTcv649LBuLqWBldwqU5O/0WNC3dKfizMnfVmWo2WDcEbowobzyB6Ori1zrLOs
NVtGaWTHPTmg3UKB0EGNrKjth3BCgjl19B3ahmcuzBNL6VkIHfCGQFohGz7cfLCD0CotaVYCOkd4
UiAcBjoGAEKdG2ceq+UxOp6kLQjYNemzspaY7uWVorJEtSNP+aqn6UdfECgT8NTQBLdn5PZVBZjm
zLKe+ni8BQuhBqUc5/gCFR6KjW3a4tIx0XYFK9tsGqTJzszr1BIiG6KhYXJdm8dxjg1bf7ZBCa1Q
z3X2BRUpBF7wQR461Fxf342n9gnsdIhFsL3072rGyyUM3GxA194AOWvK4JJKon2Zmd1w4XG5XMPq
N9Y2yPxHNED7nVm65pnhT81U8O4tjQs26qIl9XL4omjdXAJ/WHn0LFbKcNMbievpDeirc8S5U5uF
JBy1eghtBPNHwUY+wI70RM+nqwesL/MPU0RHBdOxX9KPrzW6oGe+4p97RZkESTTzcDSiunN0P3Y5
N6Tu8YemzOLs4sS330VRJbavf8BTo1BtouTjmFpK5Ryu4Ji4DQYWuUvJvszovbT2rkh9df36KH9+
J/IpiZkI5SuKEfpoFNGECGoGtHWweZEPsRl637tiaH+k/jxfnBlq+XcdnmpFaQ2FIcuzfquJHc7I
pk3OVMlgiA2VCTVUlx0u7/TLIHL24tYb+m5chxr/M5Lu3mmocfdFutD1Ua41ADQ8zQhRAQlBxArO
b9O7xpo6dfsrQjMJa6yhAjNM3wOUheNk2ddkAPm+MmXa9rvCq6ObSXlOAh8Gu3I8+YzqB37FqbOO
UDMtwU1JGiRtYYtHnFGwDEjyDgHVPHKzdNciFPrNl1b7y+FRvBXYYX3G8h3jurLkt+b3teXwTli5
+xjmgpC+TfFngPjqg7cwZrqNdh6Ja4BDAVOUFSQmpcMEGXhB7WPwFjptApaZ2jzEtWgDud/VZ9S1
TuwonM2gZ9OL00SJy154EaihfKywSjGdFXBp+ybryicNrffyzFf+8yNbKM0RdVBw4vo+eiWSMiwa
lLQceoHJ9A5QVr7XpReuIVo05zbUiaEoukhI72gwkX8fzieuIrMuBOCcGbLCRSITkMU+jclN1oM+
P/NAnAhz1aI1RyjPoSd7PAqx8xSiyQD5DsuWkt5zJyArJ5DB7+oR770VsVmP5bKHBZdVmyAq6bBO
P5ywiS6CMYHRgnPymaX+HVkfHShW0ga1wBPpUG08XICudNwWyXcBLdJOr9pSNs3adyKxN2IvV+Cw
Un1TCXbbCuNMkDVgXEd0X6g/rjDwbu1VALIV1U46YnBYsMO6B7GDCvvrO+LP+3lRTkNJiZRQCUo1
h79loe0CmVMiFr/K7G8Q4FAZKw3xi6Tf/jlMlnwfhHH38/VBT9xrKFdQ9xHIBaLPdfS1FLbJJsQg
lqYQznUWd9T/sHTYz21ivH99qFPzg6eLzhhQEUxoj3e8FcfkV7lYCVQGVqaeJerV430dFT8nEb9X
4BzOrOipyWmF0CKEcU7y0sR4eZCp7IsMZC7lEowR9w0N4U8pf3M9dyP6ta/P7tRYlJs8Nj3vOJTj
w7FyGLIEYQ1hulV2l9aAQYIYnPIaqkH3d4ZiK0PLoDjHWTscSvPazVhfcp5ba8AE12R3pGRu6E7/
nZHYizRmOD+ee/TqoX4GGI3m+MqdaIcUvKvtyrI0gqQkp8mZwU5duwuGiM2P0h4TO5xWqBxP5D4X
0qDK5GYa3XlHwiy/vf6dTowCQY98CnUQ4vPjRAf6jNXDoADxU1kZlqtJsZ/R9P0bk4FewjsuJPR0
yumHk/EgJtHbZDuMlDUu89AGnRzh7fr2yRCVEJRQr7dQRzochYuMCpjpcKTapr9HpW3aBHgmnTm4
f+bvJGuatgRXk6R2ezQXMZiAzVNq/WTyPIpu9su3ujsrUteFQSnl9SmdOEfcQgDJKFQvqo5H5yie
u8kfHQbjgXG+WIXSO88Mhwt8jN5e2aKUSvJukmm4gNqOLqQRSREZD/ABlBkgUQwnc6fDpj+T7p5Y
PQetNxI0YrnlJB1+I0ROAmQWyWV0aqq9Rq/+csxG96FCgXoNdNI+Uyw9aiQtNS7+50KuZecxv2NZ
x9Fr1MRqUWcqcxDsKk/sz8JysXCiIH0/l9b8I0pm68ECoiZXfdD16J1Ae3j9O56atrOcL/Yl7Yjj
1HR25IjONrd9FZXzvlrkHHHFsT+1LfCUCaPpM0fh1HjcHHSkOQ7OH0JZGWfEB/gNKKDGubjWtkT2
PAw/QpDHBMTDFer1+Z3Yp3REaGUjy4XUrzy6hOt+pBj+u05sNN1Od561gbKBUYGSX/7GSFTPuE6k
EhSlDzdQFLugftKRUNkM0a6liQmusM/fpV0/vLl0gfSZonXO8/z7Hj4cKvAKAE4uZ7oy3TssJdQn
I6jmG0xlznVplpvpKCTj4UIEmd4SYfbxZS9C24ttn5Fqu0/ueBUetDKmTerWNGlCBfuuN2u5H3ri
s9eX88QDQImLGpdDlV9R0z6cIwC3IaG5gmtuOOqPvEU+ZONwPrM9TmxH9Ep4sjxUSxadp8NRKGl4
2nC4W7QCT66N+YuCQoX2Q/iz8Ye3X9DUL7gsKSBooBVHiXaFYZjZ29yZMohL3gLPXIswCdb4vw3b
kmrKmW1yagnptCydRFpetPMOJ5fOs7GkdBCp6mr8kAYqvRiQQTlzok+NQkOaI+0pqmnHjxvBFjar
Ofs+ncOPEGi77RCfzQ1ODmKbtGCIEbksjyKczPeLpvLJQ0HKTjey7MT72rSs7et77tRlQdWf6iqz
UX+8NHkBJcKoNBoaZLMXeNS7V2PlQuKyYuNvbG9qIShYcvcub87htwndVhKbEdDPGLyRKo/edYw6
9Jly8XJIjo8vUTy1Hbpx1FiPXum61glxLTtgjIpoH9Qi2OpGFbvemedLfN4wGjHK69rEOmQq5NkK
yYnRid4ID3i3uD+O5hhE1hR0Zs8RRvD2UwqX7jnqPPs29xz/zSkEUnKLUPJy1as/khYz7pCmbQTh
Yg/AsTGi/iEsuvRidPrgzIv555XIULTfLapwy/179KIMlR3OkZipWBs9uj+DA4GwqyrxHBmjagGa
UixHnGRpGe5e354nRiZv+S2Xh/IdpsOHe6auENeB4+2stBY++hUifkgKoT+Sg2q4N0gGwO1R0Wae
bLo4r4/959EgISQAo01DF50e0eHYHhJDU0Z2sULDNQJwOUb7Fl+ay6nAiuH1of486yhEEYw4ZIRo
/FlHZ933dS0Kl5KWMjqF4RReIH7bv/19Ibmg5USnlMxaHF9bFFlxAkyZkIvl6FpMwlh03s6BDk7M
BewTrVKCAs767yrMixqVLsKJi5lwHKGMdo+49bxy2szcvr5iJz4OW59bZAFiLc/Y4ccRskB2pNQO
+tWzuXXaHue1CY5VA6Hu8vWhlgfx8EYBUIiM5oItXAoSRzcKDh5DNlAnh3cm8me0CqlChm33DL9h
uh0SOOl9aFtvfsgYlKYkjxmNGi7nw/n5gcLruR4pcgZ+8DROM45KvRF8e31qJ74VYQaQFElxB0G5
o+sKjoMbKQy8Vi5p9K6ZJ3dDU2ja/J1RuJJJn8j5jkcpUSEENcsodQ6djs8GhAFtkzOjnNoR1C1J
zZbOKr2ZwxVrWJ4waW0HyzuUmyhbzmsgZYsMtjOcuXpPlO24DUkEoe5SvMNR43Csga7ZNFEow6m7
qHJ0Fs18a6ikAxpNYHk58gJ8jQbMwRrLqDfDYGc/SFVhalajC6PcCJEurMXwIW5wtxzE5L65Trzc
1p7k/QPA6C0Uq5flpRoxHdidAQ2VAVaqCw2Q3wSZ69e/65+RJKNwHij40C79Q5s5qH0fHQfOYKAC
+RmNt/wqaeYaZzYzRL/DcqMzn/jEdnVpZttLQ4Us/LgkOGnkl0p0bqAZSPNmSJ0ZjZN4OtNQOTUK
wdBSUCBrw4vgcPFso227OZIOZPzM+civ8aXzu3Mn70QxermIQZzS26aG9Rv0+OKaHNkyk2iXLkZR
ujfo/KMEDv/7oanbHEcdxNw/Z0lSrussL24SM0h/zIgpJJuhj5sbhG+yM7fcieNDpWFBilF7osR7
tGWmWgtUfhQfk+Tyg5spvG5l1T647WyfedRPDMXjQ+1uuQ48wujDBYZhE5i1DbYjztrwNoub9FpO
KVJuMzaIr2/RU0NRhgKKAkqQlOpoKAcu7V8tOOwaqm9a5s3FFEM07uFdxW8/Dgjf0h3zqKjAIluO
y4sv2g3GhPcRTUWU5up9NY/x+xCJRGRNpbFrpuhcg/bEPqVnSqGVO29JC4++mOeSgWgrg+xaYQQa
Y4S3l+ZUn7nrjleQNRMk3CYP+gImdI5mNbQCud2aUaaORlDVhgi86SB6jFOkHl7/WMcTQvfHXNAJ
lPv5VKjkHS6gnGj7NYsYzkjXDtU5M4bP1JZnPpN1ahhKwah10lsAUXx0eeeIXfVJzzA6wdQvExdJ
F+NgkG5mtHEXds6MdeiYlDGmxKhHuP7H2YS6FtSI/xdvXl1qozzxixAo5+q4gmIjxjCbiuYtZCVE
EAIXTmbf6ovCc9o3ry7FIDYmTIeFyKqPP6TM0caNQGTorIyvPBk27xobuZW3fkPwRoQU0v3dYXeP
Igonhf0UcfRXVSPHJ0tMzefKzb+8eRC2pHQX3VMO9/GqTRXM764x0X32VL4JE1zG8OZ+a9hCqc7i
XkbU1aNKymBH27Ec2nwcWDBk86otBL3pnci95NxncZeFfxlfLuMAQkA5C7QFKc6yX1/cG3bTZwNN
bWcFfUR8hyuYPfWZSp9mWSjc+2xV/mpLb/yYlL737AxW9exE+EYhwhV3GA0CX8PFxcpwdKsKNd1x
4Ylqbw6puuoLs1aPQxcXyRp/BFVfRH5mXAZzUQbIbpftXWf12MdGDf2gS2Lg/DrPYwzX5dg736c0
MeYttlLGHhE3x9oY8+R0a0Tu0obimGk32zGrITvWNuz+UAzQkisZtl+d2ifOy9KxC/bwLst6zRui
92ndGM9N50Gh7fssdtejja35LjfTJECPQU8TLqm+YUo8PZUd3I5el7xPJzV96hEE69atKMQtcgtu
s8O6GIvrFNmYcmWZ01xfwtusfIQksuwzTn/hg54iqFeeRDklqyvn0dSt9VwOtou6SlqN2PumaBhd
jIQu/lZDObshIEieBt1WI3IWI96UtTda3k2FyEq+DyOsui7jJEztdU1kF1z4qH+VO0ePWKEkro3z
iWGVOYIho8z1Bi5j2GNVXBnBx7AakB2t5aKOEXh9+i4baeRv8jZCSMmvugLdLcOoS1wnq+G5NEvr
kzMN6KsloY+U2ZznyAiKUTaXYVPM30NHArlrvBGNdK63+l4gRnfn9hh8oAszZl8IW6IEcaEaZYOp
Fi6GIkmpKgzV68FcIU9V3UCCcz8hlYE+0CggzJn8Nfu87eW+MSCLgxXXVbeb27ivN73nc/3HoJrT
TYvqK4HBDAx7lWPd0iDeWlYooVe2/ObHuf2p96O62MNF5U/0qkBNplKi+pEHdejfgKyak3WGO9Ej
SlTmuLWz2P+sqqn398oqww+q7/RdiUnmZTx13mUUuvWVOfX12gE2h7al4zxNhi8/UcJHehEIKrKb
htMO9dqfnZgWUFQN1RpTNKNYAUvLxgt8Fbwf5qiSaFNihs1m1xrJtsVe5xtvW/IlMdHaXcf4I3Rr
DeRjXHteOHyoBarD6HERcaIsUlXZFdUzDGuktZTHyH4TE45nrz6heosB5szPf+/7Mc0uoHiN17mn
6waSuhfvU7NM/RVbD71ZH+UgDwpnNf5ox1R9G1qQPdsYubx655Rx+HlcDGPg8sviTgK0wdPLLGrm
VbQZBdRijhaJFSRgwi3tivm61lE23oKjkM9hHQk4jl4uql2byLaFRCtBOLhVruU17pDxcCua2nEe
RWrNmE/rKeAwVGkbrJGYzBxk2Dx4/4ZMVH4PTqLBX4oW1QXUicgGjyPQDsXm3MxuojkceuQI6+RL
DXsN6jlyz/M6r6Lpc9ogjYpMXVLE+qmajXlnedFYXOcyS4Z9CfIwp1vX9F/rcA7RqFFTyv2AyYu1
TgRe2MiN9PWXzhz7D4ElinHlsRaXiDgiIY/OpY6uStHZ86a1AoVIapm6A6RtwmfwOosVgAnZY9jg
mhVppDPrFhAFKs39tQjNzNpD8s+vi6pGGalvYz7enLpPWSbNB+7/5qlsMe3baKcSe/B95QJfKsuv
ZT81HpZasvLw90W4grSqTup14A3tbTzFQqxHs1nYohl5BcIL6fgpjJLgrp9k1K6m1p67VUCLGqWW
WE8tLsa1+JV6xS5wVfqMOE1wl/iVsFdRZhbThT+mrElgxjlataQHKDn5Idan1ayR5s88NLu2bRAh
iZNVtr1p03lAgmWyc3s1R5M3bFrAvsE+U006BduxLTv7krpoiunsjIzl41T7/X1gdQmkk7DW7qfK
7Seko0RrPcGhtZ7qjqvgqrPE6DxLmZMKY03r0OosUX6+mTi/w3rIa/urYfV9zv0f2WoN4jMR22YS
yR31NPZm5dRNtEuwO2SxLZ0hI+2liHKqMMY+WyedvrAbsptVlXpesh2seHpfe0jRovRFOLrGYaIa
t0gZuO+NyC8fo1mZyQognBJXMuz6n0C44JabkYNA2IRpUfEZW6IqvKza2v2YIfJV1vKqM53s1xTU
GDX6oZivkqQf5lWOtiYKYLTt7C1Ho+nWHfl8vioXQ8qV55s6WveOlVw5IfC0dZXb+lK0hmltcrMy
n4aZW2ATGxNapZiFL/Mb05+l69stepzoU+wait0zt4wLsjfCbfjZ8IrwYyo4x6vB0VDIAw4UtfA0
RaV5nsuYDZxhg7gFeqw+zBFdc9VZTrABku9fOYaZoAhtan53N4gnbyukLKFFd0iuarA4+Ua66D2s
5qyLLqNWD+HOqbKG4qwbojPJuqJ5NBoe7k/D6CcX1ZBE960VDfOWJwx34VZPYt97lfeg0TIO+JAS
j12T/hMunQFXxtblyrsvxwgzuDDpSndNUGBw9hHDRgLQtIx3+J318P5n2HV7EYfe/ez3o4tOW1W9
79Kxft+1CtUiF0OQrQkO3ltXRSPv2OiodeU5D/x3ywlxyHap4vfvpxGU300zItFzO/vWgBBW2/nq
l4vQqrHrxlKbtxaw2HjbQDFxn8YUPYoLtrVqb01E7bk7LHbpjS3D2AYFL0P5IXIb7r5Iyg5htwi5
6i8oJozT1u2MrrqwaxQ7gLNjU36D0dhkffC8QdgXaIuE9iUpT9FdhrNKy50VRvio+/DyBxRE0uG5
Ltuhu53izvlQzv7ipDFmoav3RTr21tZXPluVjFjkX7uod369HhD/kaRZS4oGVoAmPunacdvLSZKG
63yCxzANxTa0M7FO3CBB5X4I7l4fasmOjqLVpbmyJC0A/+k8HEarhmOBG8GJeaVAma7AfsmNrB32
uos+1a7GQvAqChr7siknFJEbNCleH//kVAEtUOBbgJDHGIIhQVgjzBrSGNRldlUrnI+Vj6qHTuvq
TNvjj0SRVaUbT0q/8BYJaA+nGibo4aGw66IxSgMYL5vpoirb8Y0lCsJ/bCVcE/IP7RXAboejGNLM
fTXwciHEkKDWQvTVdW4LaMqszqS+J74deM6lXgCMiW7DUTVkNnW6KLC4aEq6qPShdl2sRBRNmNpK
5z0XGZpDcxnedJjfXSEnq7+//u1OLejvZg6QB3j4x+NXsaFyQjgg5dpHNQ/n+O0gaKO+PsqpHQLt
haoF1CEgSEf5fdllM5nU4K6Muii36Jg0W1cRWEw40r55h1Ccp5lBBwIo1R8pYt26XVLnGmhH5MXb
ma7AjWyE/vn6hP5ctmUUeA28bFSXfnP1XiSImEURwVBxQpkVXLXd63EzjHF7Ztn+rItYCyUEMDz/
hQK7UHdf5qFRpEEfBAxjNOi2kX8jO5ci/MtzgBJt3ZT6/diMWKpP/fheZhbSl1OSGCsB2OQSJZKe
QvNigW54+ZlmyHIEDu8cOvno0dI3BpVBIfnwN8umCq1WAuiVO0vzOeiFscO+xN11PiG6hqOGm2UX
ngOCnFp2C3jQAhWiUuse5f++N3XFIqHETWfl6yYrCOLH0Dlzn50cBc4dLTl6/fD9D+c2Jt3QcnOi
ypRnetdkw2fTHM81LP4sMcBNpTADhxrWEdM5HIQHLcJHhfcB/L63Clur+5IXjbmymkTdF8gQ/jWp
/1G4+w9aZS8O7x82Qg+LXfr/euh+HDqx//6pv3jweAlhxQxAAUc3pA1eSE7Yzj8WrjaPAI5AvOML
WOZfihM2bkKUX8F30I/A/pBf4p+KE/wQUBd8hmh58RrznzcpTiyWcQeHDWwofHFaWljBEY/Arz3c
K7mlZVGO3SddRwYxnzvV7xtbj2uzSufbrh965IC9YLyoHWSsiTeDytlNsu0fyggjyEsrLUR2jVdP
j18scnfZ97Ez7RnZt2HyxmuHRsO92fXiBm0fRHr0ImRv+02NO4iV+xqV+0Xw3sz6xEO73UY7XYj+
zo+t69wIzM+k5ajnew1k301RalIauzBx1V3XLQVBbh9raLL3bYQm29dFpBPFI/2Xcj9C3i06/o6v
zK7Y5jmwgctmpI7g7o0eeuk8KDF+LSy7mrBGJZG3ij3SkWhCDX6UVF+aujY/pz10BXSts2z44GLC
HHwibRlltBq1NxtLRCkQlo6tFMtN1Lqy9TA1M35mYe+UmES4taQo0PXKRDS+qZJmqzwc5jBkVfrn
gC1eD/o/A4NeI+v2aNVj99jg1vbYl3m+qIaO+wlSSYirK2UA5S4adrXdPeix87bB3AbvtMiLW2Ou
aRzNfaou7D5FRHSeivR9N2njKtdl+cmcC/cLJbTgPlN+2uDu5Pnh3p0tMVzNs5oK6g8T0bPK+pY6
HurnZNHCTjrAW/kUOimkRZRprLLob4yyCqmmOGVSb0SJPhyVbCdCwj+IMW8AEAKuVBmbwV2MQSuT
wgwKsS7GAxbGMr47eBsM2DNr5ahwvirwn7qJskreJcaYJmtEUNMHX2fdNnGsCkRBiWSzkVjWbrBa
71JbldGssDSJYfrABMdEqCiaJ5Pwe4Nonv2E/YN4N06DeUUlD73TKE0ucYBedcAKblpbWHvbw0+i
cLL63kXb/mfQjhVuUxq/O6oQmEN18L7NYdG4bvlsd4Eo4m2LvQuK7wShCGIX2Pv2avo/7J3JcuRI
tmR/pX8AJZiHZTsAH+kcgmNwY8IIRmAeDQYD8PXveL/qRadIS0nvu1YlEpmRTieGa3pV9QDnqLLy
hKpunBff7D5mDcCKoG/0N4DyHc8TlS350Ab7pdJ9umIbiHWmyoRPuF7gcKrE89xuz3mUNrmNDveJ
8+ghD7blSE4g4zPXuQKSUrqPvA5pLZxzSUf+PN31Wg2JyOuZAc5FAs377VkO1ORmsgiesmLzLoDI
cPTabT2ny2qte28Ow3htoizWzeoeTVWZyeZAXuwiY0vahnG6CHorgWoCWA7KSrabQ1pYm27tdhPh
ucSUUFak9iQaS9D8QpkwHvqwrZJq5eqt5iwfKbUEBC3dkItn040BARrF5jyU2nmMynE8aZOmVyUW
qlaHDvVnAhWtOJVv9NI+TPb0JogNxTn5ptJTtPBZUB1Di/5jiEWz7ZUH3Q4HpxDFt11Vf9bBoHHY
GIlzZd4ECmS+y/r6Ym3uXmJV2WujM9NpbcuY5xTyr8d0rUB+XH03PKD02/uo4lQBKCVLu66yz/NA
i0HWtlInCME6dgvBN4AgqzZN+7axgBgr6wsFmUcaAv5qDF6myErQAT2Y9tpy++Ngu4nOXeeHUhj3
XK/8S2cjnCTzkU1NQVG6WV+wxfWJKfjzZiS4IKmTSNq+tA8bx+9Ne1Vah95LhKqPwgxSKzZn+TRF
s7+DrWVR1F60r9xdO35LeB3oiOoqg+Zj0TyZUwCoxJmGWAzbF7rGRhcjVi0SdL+WUr+31fK5bv6L
L/JTUGkvWceV2zdS6P+c8s5FKNxLPedrCodEpWU2fMugufU+2Jeu1z2xYfux2Hp1xIVQkZkOHyxP
1PuQdNXOC3ud+vKmXLYUB66uGzdt8ASW/Tra7u9u9BKPtsM0axdjT2ngSEdpd8rd8l5kDX1Cpvcq
2ooO5GL8rfX0J1tld+lCvqGKgsGoNveGzp+gH19N5dWUpFKa3HAGp5NvLlKxlp9Z6F1Rt/A+Q4to
B/e3jNoHb8kfq8z8VGo5ky5ykmXmiutr9QPj6NlHQi8mqqQFHdF7IRZFAms8Lv1v4chvdxAQKREJ
2TIkawTTom+nmODULZhkPM7Z9IwSbcSqH/WlKroJJqVFEbNoP4IlL+KpRqzuIF9iGmkIGLUvkt/O
qVnzNjFpKp2o9LZudvxyA1sRrBA5i0am05bh0+qzhRq/tk/80ujislXISK3J282sfUZwWbbnGUvJ
XVDzeBls6o2oBaSmfGp3Th++LD26zlJvxyniYdrwnsm84IGSz++tDk4GdWTO7K+pHpE4I1XQRT7a
b0UVPvLL+AX1KN8Zrn+MDHYsCKzp7BdXPRb+ThftNxion7XB+qAIn23lUiIqy4iKdjRh4EjrR1ZO
D/7U87Pr8acnnfzdrsdg1y2sqYbS6rmpJnkAKK7ft3CVV83D/t6ZVf5WdpjH/BneV1Asf4sOQlmO
/yOuugyK6drvy5wPE9Blm3SbDhNKoqsXyx1Uyo3tgokfX1D371rJ650ix36PHBvyb4/zrvBIO/Dz
0x5JQCueVH32zYosN2qfmOl/JS7WXUeICHBtw21nW121txRPlj4s68S2KaGXtmg/LUA+qdGoc2nZ
XxO2ggMnhfYkK+rztaQgPFxZ7VUOKNJSWH9qdjhJ2Hn71REruIHgL7C69830tmxn4vdNOmGyrKNZ
4aVFgWZwCD6L0BopWY1C+t0rPxlpHiMASm95P4Qi8TJl3JvN0F6VGV3DqlC7sBseZ8teroKIx6Vc
A+e8BNajtZWs7GAk/jQLQlOWHsqTXdPTXVaqvZ8sUxPJWN7BFqNphXhNJM9jeA2jjv6u1GUqgpMm
VvFmzOSHsVKSaEb58ANU7HMU9QyLm739lHxnz6ZoeFKtCpKdyqsyseplfQmCAcoT9jDWjrnKM9Zm
jjHChRIgBpjRKtYABay+poh+y8mhV3azzJNSVZYIu/iNgAI8qF8/pVMP98IygsdtGHgMYhrJGoG8
WdVGXPt1Fi+rezEymC7BCgSoz18Vtarn23bmUrfWSVf5qWh5HCpwkM947bvnzel/1i1dNUvDWc/B
kpWQwlovgfBhjiCjnUiu/DJLC1yIMbTHwhJp3oK4k353103DtAuFdbBA1PmOoMG17NqzLybFRDC/
ReMXE+8zxvfP1eXb6KG9uAVivT/svcC4SnomELPCk5nnh9Xof7QZBoVEWNN9jc6oYsbn/MCeiXve
oul5NuzcGZNaeKXppoNpF/1f/j5rOzTTFiwfc1ihx1dEqudq53b0dz4budsW+40GXwvFFlSF2kd0
IptXhHHP+244V3hnmQ2DLBjj9O1v3zZwyqmZEUqo6ErjHx/Z2JqZJ1NoTe7ea4byIuxx+RJbEDyW
UR+Z3aGBVcHOcpxDN658J/fTZfH1tW0KA0BeXxeM06VnVcEx6NZWTnujD4yl4mkuQ/+Xr4wNHI/f
FEG1F31RaUpKmSs8wGWZByAmWFG1vauZjUNz6gKu9iAJxjGDkrQMKy9xo3ecyb6vXP6I64CHWnTo
mya0WHg5a2ahAxOFco9bvZk1UFAbifK+yTkqxLJy6AzgkaQ6n0mjifIozoeyNMe7YKL898oWCH/D
ziyl9F9I66GwMQf0/h8LFetXQ+fFtYRrkKU9jdi8j6hPbWbW71iH97Q6lXQAhHX4NqlC+LGi7vnA
m2T5WNsi/LKmYRTvo6vmdA0E8nu5/S22MEvYUHFjSOtVudVD52wfi7tkO9kGsTKVOuYj+8ktGIfz
oIMEnwlSyMBbkfmnZ88YnB0yJfSTji5LjOlD2VYDII33xjKGU9xLCMxjZ+2aKXh3Tea3CFvi/TJv
3QGCmAloawxTXFzisLJWTtQMqGbyovdgpnSwspzUbY0/mz/JU8sCCsQBZRjHzhqu2Sy6Fyz3XewN
EBKCkRvQdRRIgK07UtWXHcooeONXDIBJ8MLKj85klnFQ+q85Vcj7RiCpL8tF4ALa8fB6gHHw0fhr
f8hzPbCiK9eE8l/+izJ8rywzNQFYUUvgzaD8tjP32hw7Y+WnhsOpZXafulaca2f4oMT8YjXywwnK
H8ihbKn8R8CflLyO4F1tyUF1K95qaoBhgAlx7ubJjaGer7EXNH83x3oiK0YQqHaBbECw2xF2i0vj
5mkd59cFlvl5LhwEuoEHL6t9YgplnBN/VKuOdk1YjjENCuXRMKPmCLdDJfM6mSDSpgcb+s/OaXjJ
L3Z5F7ly+eKgaabraPylTYAChMwAKCFCllrsOCM10TPclurUFhwJXUAQUbbCwPaC05hhIhnaO8LS
HGYL8RziD4tnZQwX7VQnkGDjZZvzR68ft0Pt42tatXyksngFg9DdwE/Rj6Ie91GQ5Umhus9x8r5y
9nHHzOGcFWzexjmorFPHlxx4qmu+rnNS5RjlMZR8snqncciseJTSdb+ru6J86oXkpV/11kGNcPby
BhJZO/wALr93qKdmK1a1qct3lg7wX55Cw8tPcCsGnPe4Tsx2+WX261fg9LDcg6lMKKO3U8pYUmfr
B6yE4r7cxqM/+5cNbywPOewugc6bO/z6vFVygicdTb9n7sn33KAIP7udG/MFTFrElpUFmF/ERp79
xTCg9s7SvTv2Sq8Lf/m4BWy33TqnDWEkMsv+UhXLgYaLJamDsScBgZxuGXRMghSc5+GFcpEu4QNG
O9eS3xNpMlZojGIr18lNpGPqmL9Ko/hQfQRNvoSkVUKu0dK4MogS1c7LK7+jD3PgADoOdZioEZLa
NivBLNtkBz3qNnEawKB85NSzaxjCA0YdoywxGYdBDLWITRbeiHTB5A8dyqyOgKXmeC3AQhsLcYlo
hNujRShPbJQeOkhS7O7qIhFu9sOZh3cAKxw3TNLwipbmI+VIIOPc6eo6UbdTrCvArkT0MjnzT9tp
DnYwpp12trjfoPG1OFuefKfO07p1h0RZxblWy/3Srm08z9uXyzMp6bJ1SkfstqmAzsSTr95ODqvc
naCi42zj/aPDv4xn7RuHoHPLa4vfAbdB/sAtf6g5grHSfafR+bKGNafSkDr0lnK2uDM8KkE9k484
MO1F7nqde2cfRvneMkN5mwV2kT0m5QI0DN/mg6ATMdZhfmca+mc5qHcDFQgjBzOaZ91Hhcf6GOsK
A90BOgjEXuNa4pR6MLv8d2DL84SDpbsd/uzpKFb8gly/e0yuTkysdt0xxAPglXRLGvJXyeDs1nQK
sI1/aGR34nZKK7SDJCqqYyTbB+WgUEVZYuJ86e0mVo6MbQSpb3bLA7Xc3t4p/1bM6krNMR4QuMOG
kbTudAgaxvmwP4csfeXSf4Rdc9W9cax0d2nH9TX0sqMIpmcv+l9UPf2z8sSz3SBoMFSgzSw1HbLt
VrP4Lhkfl31vMtS0fZEimljJXPviWgM47DF6xxmUJUq5xVvWt6fNZXUa+e0QWyUUxc3RT/ZQQSjF
vPAAR46uCqkehoUJ3cEnFWbRZZ7a51ECC2u3Z8yRF5a4LRrEAm1RX3sTEHbrP3WTkfQMLzk92rsN
VXQ3uKhVPdOq2OTDxEwMvHqyiBjyuKnz93n0znAcknbhMYBj5JrZEeqDdADPuFt2ohztuyEPgUWx
TTHZxaDi+BIZs4LmGjU5pe0ex/2tfOMpSguYuXdt/Z3PEXfGYojDMmcPrhh/z6Ofhpa6o/nymxrE
l3XybewBpvNU2HOWWJyJDVffgSOdz0VgvvPXZjyCQtwcfZKbXcrZqkul3Q2/naw/YK2gCbSHHBSO
BwfLQFy6ZCRDDypSEe06hShj6fFLTUAVxq25gN3+dKpNX9oQhKDHXY2bxD1ENEscFm/cBc7KQOXt
aaP/itrxJayCS2/naTNwlnQKkIEiG/brPL9mtdfsh6bFS9VOZszagwrd9mENKbCXtsVx2Ls9c//0
0jY4Vd046X7GoWxOJre42zAESAGviQV40s7hPe081aMdlOoHAIV51LEiEjQeujKzm1ulASPZ5Mvg
3ukXa36xpWI51+bKlEdudq9P8RnW5m+dIzEtTbWtx9rnKIXoWDKd5XDQ+saXWHFgLMyP5NCsQ+s1
wMF6FyLlhqOHb2IYSpn4C/n8J6Om0u80zGYw5Hznoo/SpfPGb2WTVbrTLkAGInSufqw0M1ji5Fsl
qdJ3MIqdmy2K5ruIoKr12RnVLxSIzL+4N17Q6zKZY7nL+CO5a0xHT9z0xMjUYaQWKf8zLoWb2K7m
OhcKx9GzswA0NZ1peZgqtQ6nmYCvdyRjinADbtR+rksJK3zW7YE51FsP3hSa90NlDv4hJD8D5gj2
iplwKNOgRsOuGr+yaoOm2HV9O0LYa5HlVR4yJJD3Ge+7GuBmXK3zS9dPHIHbMZuo8QncGhyN9jbz
akaG/5R1WFuPqN6gD1tP14inLeI+moTFE7nR+2lqbgbNFVTwrnW7CiqVCWLTaX0rf5h1kE83NqbK
qOCU8jLbQ2bf18SCx/uxhfKaVtqdsoRfe3EDnuaZhk7GzulAwJ8M9QrBujkhFTntaWqKUF+CCcER
477cWesAImpuCdpg7zt1vdWeAEniaqurG/PQHgz+P8tdv9kv23rNKMvcDbZnVKx8XTHExP9vxY5Z
kW2pB8+c0UUBK51IZKhzyJ8xkbbqJmOFkAlxh+UyzgWIhdfFk+GnnJn8wGuB90hzEBhLogxuPT7c
FCT+5uIwnbeKitkRB03AccV+mBVQkv1EUxMIMCiE2EfXA+sMCqZm49bp3lfHCt5xIpqpeQQj1B8p
YLvmnuTXZnE3ni17hRwTyOqgSiwOtJx058F1riTBqrNYtxvsof4ahQNbRW7T0eBAdWHtYiZlFbwP
+nY7wus9zxX2zLoBRygqHtZdoHnK5sshqjrn4Kuq3RvlgLDcLWKHAM0xV2CoC4P1ODtuEYPeW0E6
DE+mIdsYP6OZWo50E7fgENUGYZm2N7YfOJiJpcq45/c1x0u5et+Q3dWbJSmg3BHPgXge0WyME7l+
qicIR2I0x6MD2AdpWJKVGgzgEFx8J04K5s7BnJuI0vCecWbIS1MsUaqD8SbNtPNZuFtxpOT/KTf0
EeIuqpOAyW1a6kdHU4atpvM8KrDTMLqR5jLW5fDEUtfBkTe7fxw71/dTnq0rhn99pTf3LSo63D8z
PGqkA3Fgy6ZiMEUhOGrQIHllIgRSP7rrsZf4qEFdxtYlAmvNo1wPqepcM0aYQ62Z5p2hdHi0OQ3E
eq6jPVTi9gfb++lJmTCDlQp2+DsbWBqb4OW14irvjfrQOjo7snaSb9L0y31mZ/lLJKZrs3m/Qw1H
p3X1uUZj3OMlcg8St/pvwbYgLYscbZ1a3jiYPX7rJWrxLIUzw1NeT05rradmjoI7v3WLR0CeBrjt
bDoVc/2ualMcCy74+6aQNzgHGA0TUxdgFAcn8m3v1gdRn6gebLphCpBvrcE7PA8iCQa0l9gtEc/g
GIIPNpX51AyOlY5VCCYzcIy9W9b6QJ4Ik4CpHhqeMVCKRfS5VW1x6StKZNXELqUyrODemFlCUfgF
p8Nd1iTa5MjZuTkMUqYZflKmUjhNXgVpGnVoGGmP5AkzC5+jlLIflNwARS85QwEqTugu6eiP4Y7t
pLFHyYF8xyqT0c+kqoU+hXgKqPTMNtv6sa6Qq3b1bHIcXszw4LHJSSzOt/uhqhy589fcZ48WNd+B
077lzlIynRo5a7Pghzkod78Q3d95S/Y5+IZ5CaveKWLX7n/aQ7OmgWR06PL8TVT4hpfOwjEoWaDk
IgjljqNfc9tneFQJhRk9E2a9o7igfWE8d17aWkMUhSH4Cjj2aamK30UDcSyY29fGql79dWxxlrWf
FQydJ6cO6rvAq/XtDL3t6SZQF44ssKcnsV1zk5RAhaq4a7oqgChcYJgl8cA5F8bR7Edlohs5JqOI
4MZ6ehXvW8aZtama4GzPanxqF7nRxlJWX63NQ7mzq2iCa7jNqR9R1DctXnUQTRBbekP/MvtlHw6V
FbuT5glVMW3sBi/7yvL1R11PiEim4Z3K3hP7ruy+gdSrO1y8fyvNCkIYonuUs6jiDDrggiyAg3J8
y0agsCRwJjJ5xAlKLSVPkDY6lS0eYloNzLhY9YWoFNV8AwepoKPCXUyMrbqJ5Em6VgoB+KHOFvlE
mfXd3A9VcpPMOKBW7whJ2cUbdRXXenKem8Jno9ANRWzfXMiNf255kSYeo8eRfTh4LXtsUl/deEem
+bfOBos7v3sd1+3ah8VJtfkfx7/hzXvI15Usu4+iwYa/+kLvukE1Bx+/8v0wrY9SGixSssqhvW32
X1zhTifXBava4SdPmOAM7PcGoPbIU9ZubrVzEo5IRXkzPVIL0WRGcKo9bn67L/wPFon8Z8zSvuRG
czcaPP+KTE93YqZtcelANQs/v8GBu69qrSNenT7ox2kwtjvUz+jRMCw4zn3k733LsK5ycLM9HaDl
aVElENmKZqSnMEM7LmZbv3HjTXElbX27jT/6Xj+aXfvG1fCKv7tE+A5+lcjoSaYRZ8XoMNaOPRGr
rPnCWmn8QJ9v7pmYEnaLty+Bp/+4DuFB6F4cIVnaqSVa82S40URaImp+TWv+VpjWnw1WC9P6+m46
EIV3N6bAwe785ZiH0iJJ0kUstMTr6Dm3qWg+FnzfB0re/FPvhjMjEGWqHCUUHOp8/qaxYYr9DYkG
vJV1tYscMyOqJSdtjjY8P7H3F0WvnoKtzA6Mdct+CYyfhb9laTF7BdhM1txeTtFa3MDYAxNaBidu
HyByhe0dN9sf7lqn+pqbOjuZmP9fjQnPncjXpK+27Vj6nOo32faHxbbKZHMbd6/ZTZyz1Xd4vNHV
W0b8YJV3Yw9TQZYGQdHd+8K4wK9O8jC4LKp7kaF6bWy3Is5ShVdzDsqrlwcXbpbijNEX0rLGQx+W
6rerenZIJfE3/FzLecMvnQ6SdSfVadmFapXEccXXGFn6udXRHWXwP6moTWsnu2Y39hZ+CSvxIhz2
+ao9EOZIrbbBMZY7xlLLUQrPuw4tUxkoQEJBRVn9f4PR/+YfmZiz/u+Mjecv9V38j/85fv0qvkBr
EBL6Nzbp9q/9t8PI8/7l8z/WuOSkaQ+4tYf9NwbJcf91KwDEIkyrL8nH25/822Hk2IBr6OnBimrf
bIYR5qN/O4ws/1/cpfgosVQC4oic/xeDER1U//AXWYRSKQGjhILyMbrb/mEzzNaAd7oF0bAerM44
iCxr/hRuxPquHVlCLLRyJva4bWZsG7apd5YzrW/btjbWaS6NIYpNv6n/jo21PmdZRH2v7U7lUWED
P1BTIjl0m7nYFYEWuEyibCBzgktIlsRSdnY5Zt9emw34FQ3Q0KHHwd9sEYTRYGOHMfYdaTRIaHo1
vgWm3R9B3+I28ZaS97r109GCDEUzlThYla6PODoceeq5a74Wu/Z/rlk17nKADD9CC6vBDux0daIU
do35ldzxuSMaAogqj/HY295ftrMRKvI462RQrfvoCe4Yx5AuEgHyCabEEv6ZAjUH1LebyTLNitVf
lLuHVZKZQb2cKs3EsjXlqadpw70g2bDtgwBvcqvnY/lcIOrOB0cva58EUlTTNa8WIlyOtK8MqnDt
ijbwPjALFMur7akRJUfgawgAvf0RuV8f3Lw2SVmGObpcbQ/165LDBk1WLDW8K7EFZPrYtoOoflcD
E8bMQadSdfPWymHFOCroWPYhzoWbK17w1qwZq/++H6ycsXtWw/xX5wvl/OWOZE0v6fDwGsV6749F
55d6tG9qsI/Zh5kvSpGyVTei5pBn6c3r0nghWmO2lUV2Xxiq7vKYy9tAhkwymzNOBVDQaiPrWlJQ
w16KcYZmXuWKDDuMqb41oW0+MFfQtS49iSllUJEfQziESxxuZAN4Rc4zG15r8d+FF2bGDqv9MBPG
WYhPaYpBvuB/bNau86roEoyzhyWHGvINwuXYjmov8qkx9zNhSE6tA1FVpRy7vk5u7c4/fLeZubQa
2jR/eh5WC28TzYrYM87RO6mY8IVRikc90TC1N/OpeuKNHc4/aGdqvZMW/SjfNGWBb2KLyu/cbB33
YejmnsYQBu3Dxm4NL1vBTnRYiDLELJy8xxAht8KmYADbpp+lyl+lDiqQ8yqccKwBf/+NlYCWrso0
SNV2dRD+hjvKEBv09pSz9Fs2HVv9SOZr8gwZnWtdbR8TO67rkFsyu1CRjpXC4KTJDnahPielYX5T
CQx4/RDm1ryw+iCRg9OKYdtht/rUN8p+hQ2JwiSKYf3Zghpck7kNcw42lar2M5Ncypttss5WiARL
ZgTNTtAy/ULuTMh4Zg58LfON0cibfFIwlodaoo0+E7GXabJEWzbo7Wu2gjW/YLDI+jMs10EeJQTI
BX+Gw64JMbB/CC1hDsmyGdX20nLwhyu5chWyfh0s96HpCjXtzNUJvselrTFj1fOaJbYe+xcFKnU6
MQWCfB9Vwys+H4KiSZvKn/ecnKFziQYUeTqNHYpdb/n5V181LksznT+snjC9/Yy68C4UKy50scg1
ZKwRE7OYCIy8ZKhcyChB4bJ3653H3l7sc0ShK9piNpR/AwRLBfaqq0nLULup4oAOtiLJjbrozuti
9clK/YKfLJh5jiz1wV+tXda+IRvZHxvH+Qa1Ouze4SR4PxdLsZyKRr9A0GxJpe6Y20lL3cYTTohF
QcKIfzvLU2dh2xtTtV3t18FV2YUlo2Bmz4aHTfnRu8Ejtd9Rk+2H+Orc2/a2jziWDdYkOK5Svkxx
SxSxvSiHrSaX6s7tTZScEMvtoq1Zpwojc/asfsLYm7bcKS6O7LLgZA9RJzGoFG49oXzYIRMKrklE
7We80PMHm2fOGtNM4DA2RGNiQSwoLR4tTEr+hjxpmObs31FTw46MxwZYjWZXZVJ/opRGaWGzIqT/
yTalEc5JU3a4syiPJBct+sdA205FAHtgHT6DfNQD36jk5tCb698LmuJaa8FFZHJtDKwXwasYroHS
XvHVhmnhkLVokiWAI8u4md1Mko43jBWeN2PA3MrrEOcr2y/bTAtcZLiq8mw2dbdfXUmuawa8mdge
wAoEjIrN/iF0cUVh0xmJSs1JlmWLUqnKA0dfwKWJYdwVFKAv1aPhklQlRu5GzZCWNNX89vCiqt2o
iXPeuSW/TqNtrU9P4/N/XgOjxXEYqpWBPhzb52KIgi4miGdOO914q4/9rZnGp5KQoroTjhvoY+lF
yLfeIuXf2mvli7FE05JODvIxH7Bv/uQgmrO9sHyJk2oDXxp3zmJ/9nWeby+G1ljBxhodZJe1/doi
4rsiYE/qFP2FroSxim/R2ZCbImc5EJJuh7pL8t3349CQ9oSEwIcvkeZgbSSyCWfvY2683shxtfjb
9ICqatU71WScvvuy0XIfWHVTOLEe2o0ulJLHMKLR5J+cbfWbOw7TFIAVbN/udKPAfVo2f+d2gBJU
u/elPyz242bioIyXesyrPelF338qYR07CekN+zOTDq48Arh9xH46LOW99qPqGOo1fJj4iaK3LFQd
HFreDt59XYvZPUOS5s1EITCmzx1gEbNFQbY0Rwhteg9mG1QDxdHQfHflLVbxW1podzG2Wf3zFkAf
byzy7N6bjfXZ64XYB7nL43JkEcjGz7VpYbF2lq3sT6sYc1wDket2n12g4D5bgG7jvq1wQK3lsvmn
htrN4inq8/bZWqmvfTPKJVjZe2Hbts88NyI3rQdfT3WcWdH41+34od6oOG+jtCsb2NSSiL0ndlz9
UlzGOnDNQ9lryv9Z5EisDkJqYLUFd0TBoXhwB+ecuWb5u+eA3KfhzNJpl3Mtro9zs+TZp5qgepX+
4jnxVvp80LLpbr/TumWV0DHqFqfVmaX3krWGhwut8byp2TMTCrVrOP7s+wmP6Z2KMP39sMIts16K
FeNruhFQBPIbRYP92dq5kjhvvfZx6pfgs6xdE66uRH85sBzlUmktux/JC7soZ9pppoqvbdNLt3Os
ppg/VUluj6eDZHe3hhHNtvloAC6YqwBetsbCHu7q0qk/aH9nsAEuPnqHpfLq/FRifaGtE6lQckwN
Sqzf+H75EZ3BUD7ev2icUyeDO8u+d+XoyF1wtRZtv7f0DDywl25ewo54YOwJqDfpNGiHwkCfou7D
ZPHqNTvmYNQEk78/nMF0D7XrsGasohEz2NT3JDYVSGHOeuh59UZP/wNZ7al6IK0j7B1ScnQkeWzI
8xrVKEc2XXl7mubUWUgz/BI95Vyx4Q0EwjOhdNJw0fjPxky5NdbXAFDDWq1qzxhb/8UpyIZSGRlX
s3Ll3870ltdezdaBDFSQH/HU9D82btV176ySS7Qg5hz7/AinDLd7Sv+A+STGTT0U4eT+3cZS4/Zr
vO5h8PucXT6DY2xshok5ESfQFNN8wEWDm5RLH/nE5DnRFVR1yUibduob0DUCvPc0wu5DrHGXjSi2
iag4O/k3h/zB23t1JTBCu7c8Q9A0MmLZ5Pgf7IvKSzdBwdhlwtRIJVsXzjEJxuXLGwfSOA4bqWI3
MSzmRHFqqmWhOYzBHQmM/GpYAiW/IxnBFtNrTN4PHeWAjOjRV9NU3b5c8IjvJkcUZNtsxU3jlC7i
OSPu/JITZ1DHbcrXR5+VhMNL3y2PFJBgHG1y4UdpMI3LL9w1UYdIjBN5Jw3DGfZRZwFANz2Sxedp
UVaT6j64BfUXnu7/IXL2z6gJRVMeQU6SXRTT3MJd/2fUpBt50eMJbOMFt7/Gw+9lz2Ur2qSuUany
xm891CijeXSKiTJ03u36P3yCf6SvbD4ByT36y2gjg/L2z7Jf3pgDhRY8LfvGFPfSQHkRcpX/IZ77
j/zaf7F3Zktxa+uWfpWKfS+HpKmppuKccyFlRyYkYBpj3ygwYPV9r6evT16r9jGJtznsu4qoiHVh
LwwTKaXZ/P8Y3wDBxpOkAc7EcIJJ95ShBFdrxGwwZ5hyHSaGhF3TjxF4Odc4qnw2LVSkcQX5a+7f
MSieJMhaywVKYWqLZZe6IQ6z17d4Tpcz0KCAYxvnsllZVZOVXmdGzrk+DoXiOliawcfMI/efjRyz
ilaZaDgAHRu3JHaEHwQE8QsZ1nLutzEx2eAUTzyoLfJlPzWiwgMmY2w0k7N77k/B9S9Fkau/vIH/
C5HzVRHBa/rPf7z9XA0LeQe+WsEbi0Dt9WUnGgHrFinrHkF7M/QIXHy489/zJVJi+dWXyLWQOwoo
mpoJHEpieF6PIkebM2Ns55QkOLQzi+N65chSTXfxFATFO5/l22uyLIMRLY0CzWKgfT2agIBqtv6Q
sytbmgWTpNOh+mXfvPNOnJgFuSrCAIHnmrbUMJ3ZJ+P0pdqx5vFWkubQE6igSDat/kSHE715jhWn
jd6LnFl+5C8Gz2VIC6QDthvIUcDnlkv/xeFKN8Jhfc0ybyG0/UBYLq5kGPYHNezMWxX3yBNrDhY0
hef0HWDVm8+QSyXEDk+kJlVMr8vd+GXogn6FgzOSIkIC8gRtkQQdozdgFNw6iD+KwF+mAgSBALjB
bCN1Pn0wqdKXQLhw4wABYNlBbs7CEKfTdCf7jL0W41vXvgzlvY24O9/K2vKPUZlED39+Qd58yPwe
TLv4CRcmLPEJry97amgSkGWQeXFrLxuTfOYcodVsqLxFcyZcmZrvPlm/mQdN5nmhAxKGzXz6ZEV4
2+bEHpiMWinvM3R5geZFMYoVXEYq2GLq8jPV7qR2guwdEvmbzxmUo2r/TBljk/Nm3tHiejkGw6VM
8Qsf0NuHxSoCLfwjCA3OMX++uyeDUVxlIGyaoAMWp+fpspJladk5FlykCsmVkikUF8z2zuFE/+GB
KKRaPLoLnxmQ5FJs/eXp1WI6Pjh0OE7O453VDXeUJe/Uqr/76PUAdOOillnHVnXzZDrFvDZGpkRt
W5kzimHbmO6rscONsfzpz0OdPJiAk2DhMRkQFg2imGt6fUVTY8L+MZBrp5zuD+jbrMStbBwmDcr5
2qai+s4tPJlWlwFZ91krKJST1XU6YOnEbah3qGOL1qKOHMseZf27C9KbywKya7EBWMroOHvfLBV2
lIalo9B9TrJyXTuxRp+nCS0PX3sMt3H84J6DR5ABl+F4z8m7Ol0tzCzoix59tVcHQv+WcuD/MjJ7
U2+Sqy6gfhb2E3Pcnz+8t8+9IFED1gu+YLZ1p5NpI616iKcyoIg9PCNQQR9TdM+pTlv2wwPB+YGg
yn8sisbJA0lGplbqdQzDnRnFRec0efSWEfjpycdfMdrGAPqkYEBwrSev2KAOk0qnWMHNVcarnxeV
srMnz/Ldt/ktFJblFna2zee2bJR+fv2X1zlFaBc3wgy9UnBF4Lpzm0Lx0PaIgeUc73Fa0O4vGv84
IweYXU1i+vXsMZv9bW8gYLkoAREN64/ebCIc0B7w2IIpgbf9+pVE2GKXcYPGXJ85FvsqJrzM7uK1
s/zp40OJxX1ucPFofk5udjSn4ZiHAXJ25rBlPuuz7t+az2gr82nqCylas0+vKCa5pMyxTnitFhMH
p6UpynMwHk5bp//GzSPpa/Hz86TyEL2+eVGnWnaf2FhtAWt7YTT7R7huYOiWP/355p0sr7zyMItp
3S1UWCqbp0NRoEqTWtcCj21ivKNKz/s99t1ML5o5hr5QcCFR0z39edSTQ9zPUZfljqAKHhDrdFHv
sXT6YOECjxnOKTyVs/pxkF136TQtzyl2jS9zhNkuZa3wWrvK3tnqv51zkPKRhMDZZoEgnX6WFBsG
u1LEsnXqS/3KUlP9G9AltlWZmfEL/flq345msjuGXMwFs+yeXi2sDjsQWsnK3sT75QHN1Gj/by24
Ngclnk9OpRYbtNdPDYoOzogVTVLbCIsDRdfnTBj5IQ7b5z9fz5vVD2OXzT6QvTenpTex4zJUojpu
KXfEhhbvDOI6V+9fzW8GAVBhk+5K8fztIK2VYbCIbR9RbZ7fGDJsfvBYGJsPX4q9nOLhgvOeydMl
NhuKijYQYsakRxTFJJkfqrZ772T59gGwlvulA+MQPO3G8vVfpmj2t1FkhK3vIjjRxcrg2vptZ8Rs
nzGQs4P/80X9djhj2bZarKdSPxnOnxroULSFGG6Y7lIYaGfVRKkiNa2/oS1P4/8OXorfnJl/NxRo
KLZDS/bRm72kqOZJoz+guHWW+BhbUEYegHTOZyih7A9nUVAEIFjD4IBOuPubE1+Sxc5E5VtxY8hG
G4UKyRqtdr/689178+Cx9TFQQrBv5Xl4g/BR5qTuDYbBT8Pj1lB2XZWT/eEbxyjcNKp/y5rCxPv6
kehKqBZmnfhuwNF52GHO0nrOypn1mQ2RUb0DQ3qzk2Q0FBxMQuxa2f+crMZjJ3BKBhix0RtH90IU
CBdUUX2eYDEinDWDi4/fQ9wQiEmYZtmcnIynxrFd0U93lqxkqpImzorRsePdh0fhugCM8zSocGdO
Jjyf/XkRVyCWwlTxp4OajRwHbR9TZ+B+dCTCh6g/scmgevMm3nZq57o0ooE3KqsIlqZ92uISwu5Z
vzPQz/y8X6oaxN3Z6rK9cKgTMV+cPhegAYdcCXl302Xu7p1kvIh8X/+eIUU4LxsBKWMYyuKydOh3
KsRpEpSMgh1xR63GCNRwTpsuXRK1dnOhKgd1yrpzxA0LuAml/Jo+dgdSsZffZGEKBV5w2hyB3s73
oTNRO6DwOd2ZBMyWB4Kk6EZZVczxabCM6JquNnW/ls6CcENid4OzpBGOv6OJ+aXyBxHvM18GXxvZ
juFGX44Kd+NQ+0cK60Ad6OAUvSfVvLkbZig8x6bNfOhSwDavUP/b86pBzXC+cDMSljCcdmujECZ1
ZcBtL3M/mhmqTQOQSFAj25uDqbCB9jTatxh8GL2rBX354bkAeBiRGAvfiIX19L1pUrsZ485yUF+z
EWsSJaf79O5z/PbtBJvEWkqLkXKrPD0B+dwOQoVYHgy7oJwk0tE/5k7HRmhQ/KM2le+l05xOcUDz
OS2gqFLZZTr6aW25qAdgCr5U0IwkzY/RyQycu33wDqTwN6MwkVLlpEJGtfy0jBzbSjRLtB4ukTTs
JyOqALNUsps/v5qnKxDX4iAwowLIREBJ7qTy6KcR+uJQ9RG6dsUhbsqFvZz6bGMz893d8m8uiWMG
Lyi7Zuo0p9uFJC67qCg6BZwV8IoiY1kI6F7+NQl8iIR2W2T89x/L9zwV5VQjuWr/6z9e/e0ieqqL
pvjR/vFfbV+K42P20pz+o1c/ufmvn19mzV/oZK/+sv4pF7zuXurp80vTpX/9Fn//y//pF/8WHd5O
5ct//uOp6PJ2+WlBVOS/6hFZB8Ehclb411LGAxfcF7/9pr+EjLr2CTwZdS1qTrROaK79XyGjrn6i
xsCen5AbYl/JMfynkNEQnzg6C95BSqxLOgAryd9CRkP7RBY7GDWxnC0NDenhz4/hv7dH3Lt/uV1a
diss7L9M8JyxKD+wFHM2plrFuev1wp/GfgxrEpczE2F4NTZi2tN6zs5CAwIO5sQE7dQqXIxMTHBo
wPQmvbdk+QwL+ls/iT12lcdYpTMuKWOsywl8jVX0RHtLmC7jbAm8WbQs+8YYVlbm34615WzaZnjs
yrJ24fbiXa2GSwAr80bk/v2wCD7giSIp9K9yC+dTaE8KWgbdoyiDcjLQLvVuvMrUCZ92D79VoPLG
HaHf1MO+sLX9iEByXyshRvb2RY/xPiswho+5PtEizXt/5Xe4uKHDIrPkUOeaof9dc4ZdaFZH4kjO
4aw/cKjZG30WoNCo6G1lZE6XAIVZ/859upd0n8rPwFazbR6nHUbIwNhGrXY9N5V+5ivpYZ6sB10U
xTGK5HU3GTc5OhXkVjg1J6co8GbElw0cYswzZrjhtbrKFKHsDRh1XT0BjVMkzhORY2XJ1nbS4ByG
7qBXmPrKQLikDtzDinPn2vFq0XRoqcC/U4d3RyGQlI7Hquw9xyg+q860rrpyFyEdq8kYiEYoxaU4
s9XgvFfF2o6686HMvLGyEXVxAs5iSttxeUs/mH9ZWXcOfGuPsvf9BE3G0xTaNuhytxCj7/RR30gk
TTuyEfKLyTDSdawqa6WpwRcJfpkheEpq7AzWvC0n7GYJUc1nYVXauEhoaYX+TYaEKc8kavUEYE0Q
JqscYosrjXodh/EaK3AGgyVdpXZyppDFoOcAd6R5EaU21qR4m1tVsQoMyPhB0hzwKhwQ3mNYjtns
KTUxEJZVPCA5giWSt4vqu/JqzdzojfUCGwrGW+mvZ7SeeBpg2HWRtfURlxPWcB47aMs1GGFQnSx6
q8nWqGz+nZZuVZ0yHZK0XVyhfFTF9Jiq0zdnCLaTXTWbCT77jHhUaZKrzMQvrJkr7Ji3SwSBb6Sr
ZKSGqePD0gHcA9rbRmWMhDUuYaIa9vcK29BoJ8bGzHXFU7U8xywSRUgJiv1gqTtfaz+DfDoD+Xsu
ivHMVOh79pgRXOh25EoZIt7w/Nz7uXVU0SOt7M5EFIKUFwP1uRJVwTqvq10yYpLyCf2aZnR5EPvR
VnTOKmslGhQ9WyM5vkE1swnKYg3P+8swgfdJ9PY7SkXcTOGToSv3E6LZPZEvq6k3nmbLeqyb9hDo
+MnVBunVKG91PHNPNGtvZO2fAcE4F3I6Fxl2nqnaweSyPMyTqwE6SmxqlzUGAisZrx1FgqOZnHOq
IIRPxNdBpcMgFzeVHlyX+C5g38Cur3FPTgkRGfmtHgtMvom2sdNpa6ozitTU+SKwAXehOBqN/zhj
ucLSXV3XdrEq8aahCtnNMcBxBASeVNSdFvc90iG588vi2WrTs9h+1lPsKGpT3Ayaskd7rLLhNCCa
112/sXMmiATnBVrNdpcOde6ZmfFko6A9szhVb8rxXqjBASkTwi12bBKVNbQ5/Za/0EPvrPW0CBFn
/SuPqO+liX7MLCNbx1W1MBaS80pR9hqgGx+57SWgqfwMVevGLLrbam7uCPW77DUAB/XYbBOQJV6r
thnQHVVuiWMh8AdukK0MKzOKvCpxEIaLla0XFz06BqCz0S47DPBSzHsnvwvtO/YPszeJYlNqiD6V
QVz3UcvEP/cXqo/EeNTvk7retg72Wnt6Kghqao0AOfgEyDZqyIlo2hHHC3LSFpGxHKOjGi8kBANb
iYhMzE3WBWQp9nmAl1COcGgZ5hVZaXfSyq8sycvWzVAdfL1E3ea3yCYbcUYh7mtkyc+IAr0c+zUd
3yvd6L50sukoZkuCM4IaLknNtJYZx3ASAPLm/rkpRLkVQSZcUcTX3dh/y4rA3A5wFfn87DvwE6jA
iIuYIOZ5pswehzACa5TV10WlbrIZsacumXKtqf8ydPytMXAjqTmhrK3ifB8IPHIhe+wHNb9iKhgB
JgxfzESbb/oxvG+M/LsZmOcQQp4mQwdDlj4wnZ/VvnqW9mj90DW4sdbdI3PcsWlUPb+rz6wi522O
uN3xRDxMOUGsmvFcSTNX0VX2VCencW9W0XfFRAJohj3BHdawQq99Men2U9qP+aofCNdwanFPYoW1
QgDfYrcqL8fBOLcnchk0mI4DNeXNpGek4VQg3sY8CiB3mz3REsG3cVAfYITt8fFsa6RELgtbsmDy
n+axPxRdeRkJsovmXCk3ZT+WrsPM4FoEvuEzrjZmEF1FYrrH7/nSa0iPSZk4M0DRt6RJuLVp7XzH
ukawfWEU7VWWVo/FzII6L44+uz9y5PVaEXWrthkPtj1gAwC2VAwapKxogN00OrvWMtchzk5voI3i
EpX4bMX6FR/nHRNXfU7s3C4R9Kr6hcdalt1na0DVZivqzOvOlDGZgweP4AVZ4w2l5sJrlf7QOuWR
pYNuTNnaPBbquo7RgrXktFR6sUGadp3WMfEDjV1tcJFf4YPYZ6V9HRWJ5NHF30Y4TurOBsa7aAi+
N6OdYnZQLoWRPIGg3YcOlg5YEfEFu5mEyQbFGyeWLwNkRSKGmsytBgxSIYbgMio+02l/0ETVsmbr
u7qAToQgvcSwXINt6I/ZsuVqu3M9Te/SovmhOGJXzBWanFz8yIpxrdT2obdDjjtlxrs1qFsDw8JK
BNpCP+m0i6j8aioBv/oSKLDo5fqzVqrHpHW2YQukCHgcEFVtZnog3C6bNoQZAWZx2jMJRcfTkvlb
ZNrfQau1nhV0tttJ9XKy4q1Tzl8Ln8/J1GJ+NCEoZD3xkSSPDSqzA4SUAwwa+jFO/1noJTKCONuK
0tZ57sFVlrk4j5rM8AxoWK7TYa5D999vc9RmnpPJRyFmonwWA3ROeGpvyt7F7rrNbJMgrX5AADjH
dyBDz6Yqf6p6U/NqJ7rAyKl5WkZhvW6jnSnyYaO1IaZWmdwqkXquSx/kKxybNaJVGyVFVHGiorEa
qjV1tyCNN7WB38VOGyZbaZxXQAPIdGHWiLU9IT8+1vvgC+QkkoemSmyFbHW8llgJs1YFiShT5sVg
QIwfVkipDOoQaMGbvDjmlv6olVjNatYCsvbaI/PcoRegG2ikMSVGF5adP1opH1ekGKo74P/BMsp+
C5JQpwa+S+qjsskSEAVJPMo1Qs1LE4XSOiVtuNWnz2YXfR1ADOhZdN408aPVkXxcgypYjB/9Wg+x
0su2QWjnRJVnViVbAR9qFPLceE1WzUspOiy9sxJh058uB1Zco6LfbFQXVemr6AmHS0UXmHErcY2l
lokmV49DPbqtIdoDOffWulOUGzKMttPYHjIdXezCY8Uo8FxahoYXcLihGHPXGPa6VuwfKNAdD12s
9MiraAt/E5plwrE9KzYgiHi1FGudZizhwi4QPIMDJdHDSleNWjDpTMPXid5iZ5BCHzrDOTUpHzQr
M35bIgEwJ7Csqf95mNBcVh1gQaeOH5OxO9c0PAHwzocVLpCjSZMP8xVpXyJs5k0W5LtENVi/oQPx
9JFJ4uvPbVXcITZaMp9WBBGty160njHNt2Sj+26cVrd5E5TrZBKHRp8eFMvm4CMA2NRgBXW/Ph9j
cZv55qWdzJ+bvDvwDAMrU4dbzdYrL9bk98bpLwBWDV6gjHsRp7tJDgcjFGcBwgeXLCB2XJZcT9jE
VkbRXQFPhsKcKS/gWS4go4TsB9LJ7WPnMkA/jPu9Pww5uWqw+XQe4nSlAhFbKalE55n4O6k4V3rp
nLVN8IPonG5L6uY6ZVWJFS2H21DIfQXrncZgvAWy/60DWSFrB7Nrbp8TVpZtkRB3+yQ0j4azcLZg
pDAXbYIkviiJJ2LbtRZl+FBYI7MOTbczCGHtju58v8GL3u0qZE2I7EN5FkqmawfPym7qWnbjTKt7
Aoyh4frpsBd1vp+R2PqVcZjgO+DWdB57XCHrJm3Z4GL3R2awLzv4fXnaKJuoU1K2KepEdERKCdHh
UW1aZz9C8dpgmcNfNUwPDS50D9nlVWh0bjdBelURIhEF03wRbXauFxECp/wQ+bZY+4Ww1qWZPIqS
t5G0WngGQ7AZa2fgu2q2gQTl1GJBnChmuVLizJ2qOr3qScnxInAdOM8Rpddh/F3DAngwOrnPJB3B
vmJKHIWyJZig3pKYDnUBYcSa/NGjCLOrMJSPrazJYLXiY6tAdKvqYoNQ2S2WEQd5DbMSaY19NNjF
unHLD0EyXyvVWrWLB12Ti5uHIlUWAuPA7AC5hcOM2Qsvy6I7Xtcn4gUuw2g5X9RY5e2pfnaQgCFA
Dm/M/GkS6RdT1NkG3srGYG/NCbZCao8ac90qIN8SuNbfQq2AiIsNaU11E9NUqcAdJHf6nEbOoxZi
iPc1vgvbukrNJbwBNhUyR4fgkgCHmXgBV+akcIBw1pUWa14GJ700z+GBP8TADNgItql2AI8Cwy7K
b2dMYBxDIteE0ioQP2ssnU3UP9vFep5i8KhsQfChG+1VCWAyg9KF4cDYhX3yGb+yk8eVV1G7cQGC
rbIJf2Q57Y2iArCKHB662SaCW7JqQvPgQNvix9cPpMX5TNNInY0ODq2pAJJrZ+O6VR+gbPhnemls
MGTgvRRnZo77yrCrLyPm64VtfF9ZJruY6cJn9gZdfiwajN++JS51gnAQ8W+dPDsbiwH8sC89vY2O
c1EcogYAjhQXLVuw0MzvmqK+zUp5g2vtXhu0XRMCtpFas+tmYx2G0y1lBGSkTnNllRFmfEdnF6QP
6TrVv/oFHgr88OC6su4hjo9ZU93VxIGtgrBJdro5Pdezsa8ajqYGOzAfuysreOYmZYeuUobA0Geo
WbLE81DDl1YFwFInHrCpO7kb8B67CL33LQpoxX8S+peBCbGfq+uon2CDBunDAZfkRVFmF32v7dUR
Hb7a+5dh3adn0vb3OePU2STIDAxfGosGhGp7ppptlZLTtCqrc6vLPMOCAWZGD3P2WHVXsnwkxcDD
ZJqvLKXfEEO5YxKFEEWjE4S7f5a1x6YGayL94jM+I4K1IoK3oCzf4I6jYzF07aqVE0aYvmevb6nH
yTJui8S+w3+ag00a2AHUtbaDY8WWEos5jLP5J/5nPtaR5c16NwAMLHcoxo5l43ia3+/MugGTUcCc
mR5lLB+tyrLOkvFHnI5nMZWELFcvq7Kbj3K24Nsozxq/0RdMJC6doYe8AkHZtclz4XMVWAlJmppA
c6Fo8oiKotRWSdttIzKjUkeFief42oagwVUwhVTq6Mwo1JS9gdrxVqPGJ8ac3x0nmuvkkf6jDgcI
tC0bHYM+wFY3iviil7D3ZWPFB7MFkzJqlAEGqOUrw1dmr+nkX4X0D1Wd/2cl5cvyJb9p65eX9uKx
/H+groyQ/k815dsuj5oTZ/zyHX8VlDXtkySAnQKwAcEcfQVl47+c8dYneihLioZKrdlCovrPerLg
S2iRiOlFvYMKzOB7/q4nC/WTTqS9pARNCjP6Hv0j9eQTHQ1lbETQGOwRPyL+QiX4upgcj8Y80uED
Egnb8Kmt8mk7G5GzCn3YwfCMUvjs83hl5epw0JS62f5yn97v/jO8SfiPRJmvoeYhS+z18BRlpxzC
CdTTIlSvCvTA3yPiRG84CZerDw5F4xqdt0UP2yRBXj2xfWQKmJ8Gm7ErqADfji3giSLt/FWlpe8F
NL25qUsTgkl8yXtG1i5P5BNsbsa6HnkXVdngtAHRyUrsYAF0ybUrNjND3pq9nWkbEk2dl2ZoJnH2
56vVTrpaOo0QtCI0HQwa3IAPTi63ibpgQClHlK/fx8VucAYgY5Q/OrkCNQt0TXSKetMQhPlVBkQ0
uT18pXuObcSUDzllHZgb3b00JGUhEwcZ9K0B7+Q73eo3vQxjwUKgUIUQAe1ZPellRAA0NQzFHKut
ubkolbjfKxmpp3++GfpJf5SbYSGFQ+JLo5+OyeljxkmhdLD+g/HHEOy7JoRNVjZ4w9ySWle/jvDr
zsM4gIrTJ3Vsbn0jWlDhua88D5lfh9eVroZXkcUSRPHFXmqglMnv1CbNgAH7qXoLRBzXc+DbCjtA
zH3bxEnzI1HRrUDSL6yeIlwvpw1JJhwtq7g0nv58kafXuPRHF2MTch1mGrw/r18lmBfZxPuWuTrm
m42ZqPam4s1zhykb1k0bDld/Hk/7zYCwOSwk5wwodPVkwIAz92AXcOm0kCIFdjSYrOaq9zuSdZJv
tl/fYI/bxhXVxsL4OqjmXgUcn9vtNjdzUM0kSzZK/85zz7z4qjnGXXC4BxyfMMhotnUyoVgUhSUx
QBmZUzK6KTUVE7w/vdAVsw+Yu3W8nRj3/nwnTh9i3aTjhwySW8BM7pzOLBCN8zHgvERJzSZNQudE
wpml/5giRl9GwezDQDSQdWPJafpVAkb91W5i3YdLnWHkGLqaCqHZmO/cv99dCwsCUjbcMYg6T9aD
aTRMv88ZBX52cKZRJl+xlU3f0Yz+ZhSWO6RRyFTQEJxqVCp2xspYF7yPUfWYGWL4plW18fzOx/Lm
tdcRZi4GPzrtTPv0bl/fshGDd6H18ql2FvwiSi+Z7EyY9+WLqaWLyU8NvjQBltFdYBiKvkqTmdN4
oPWBsqpgSQzoXEShH0krJOukUxOrOIqMesuuMfFaeePcFtVZC2fSxhJOfQpdTwOfKGqsVF5DX6zS
g26mtjiHrsf3Gl01QX/wZblAmVU4YHDz4m7XiBgIel6HHGqsMDcuZ5J06AWkpUpvoAvjHYQXx9lW
OVBssk0webgTHOhkhVlo/N5Ctsel0A7ENc3Zok+vmnIILss+ELtxqsf0iwLEyfLawlKa8zTMuvlz
h/JOvfOLMNBBcGACXA+OVj85o6IEm7rOZttTWzPOSGxPBQk7mLSB207qwFndQsS0agu9VFZ130wA
E0oYJdvJmLHulkq/VEH8oAWnXsrLHK7AQhO3bYy5c0nQbpLLQuP01/jThVHC+FgN+lhMRLMYVsPm
VAtvQSR09G1k6GgbZUIF7JKD6Q9eFes2gaktCM+VDzt6cYdVCiu51khtPWgpbpGm18RO1Rq13gRY
PWkxaEv+QdLI+YyqtML3NISxFBNkujWxPJ3vlgncg402tiH77XK5gzLNKMFPpgwoi42sexHL93HS
I0pjAbc0wPUOBJgPY1ISd47n/iusm+SlHnB9c9SHUU1N2NHu6r7mIQBM+llr6fhd8sNq8DrABzLA
hZjJt3o5ltM6Svz5S6JHE3yZAsXtWhtz1dk405gDXchyTqMNk/BeJ8oZIGEtkvQKL3NVb4igopkK
tCep2Gt0yoNWO9AlFdA8gDOAmX+1RZ999yNS7F22p1F0MVUjbZFYwxDlMXPrI6HpNX0L9oL5i1LS
EFi38FsOUVCjuKojO9Yp0GXVs64EhLwMdWwQRpGk0yrAm1OgMk+bs2IOyTkqNEkEzE9Z59o3FCw1
vU1PmKpImiIqEFndsqWUQkDtGMV3WRS2spasEKrLBtFoyaAZtfRQakk/uFY8YD9Q7SxbJOXhtFEJ
fgObaFUoyoJCoYLo5w3+/aiwgsfJqhxjZ+Ijr9fZpOjfzbjE3Yc3hIZSnY2KsQpUzo4ZfASLdp9Z
bFotB4iowV08j30C4a9k6kjeH3XIKSQlug+wvaptTIBxijbMgsvmbzj7mtFa4dSLiq2W1Y/SmZyj
ToWkPQKgMsZtPnWzddX1jU6tvirLK+y9gX+ntY2M9hW2n/2M3pn+Q0l0PPi2Pg/RhqERoAVBvRRm
tTJ+BaGG9z7px55oNPqwPVLSJv9GpXe4FmEacl7Vfctu1/ZQ0Xslz0PGG6NpTZNSZqmZxBxPybwN
kxLyU5TMpBTrYSIxoAVagyUdVpvY2Xk3ExnkpOGNgpC59CzCUgdvlhaSZsTbmuPZdkiBrugCYSIP
caxuTVHMPlRl0+uunmYOGUhtBFNfwYTj1ezkYf0NmTFf6XZno8TTK+NZjQVRJYA2ASyqHLW/jOCM
NI+NZvUcida60AsRFRQXVdbpbiTXFIAS1fI8tsuDiTv4ll/JvyD62C7cvMh1n0CJlML3mFbVjtCA
ntc6rmnv9TI3byJRGxDJqeWtTDU1LpISvpBb+YCFXTMvCXeJ0rififEunb0epkV9sUhtLJdsH5qS
ulr6N4Y1c8V9JoJnJ+i0I+QSqzrL7ILcP4N2grrC49nN2yR1CAQVshyqq95vwVVIk46WB9UYqJNp
TqmPkqypHmtpLxpTyAwenSjUIX0fpvfaiF9gXTKbbecop9aT5iGO+MixaTQT30FZTIDIhR+qXc5j
RM+vVGQzeOHMuucGUFhWYWdoe5vmizhH3Kwc8mrQYWdKp7xOCWtPNoCazYpwgmEA3W/pKUFysUZq
agzhGdL/qCugzcbmYTI087EoCwJyhhkkjGtlIb6gfmzh8VDzKyAkE6ILa2IMaIeHicLJsTQDSJgE
S6A4GktLfnOMRNOJAuhpQBUWVW5XNmGLgzjIlKupV6hfq4OiqNTVxubJyIfG31RGQXWLAiV0pSbK
anU9wOfQ160QwQNVNosgD8qDGl3/gk57XZjKZbAwjVZZNxU3vhnp8Ao1EgyoEnfRbdKO9p0DBf5H
1jlx4ykVO/hzDl6jzVF3ivLtHJbBjwYwo3EmE5HdT+zwHFcPGok8iMAAQjTQ0FguLBMbpY1f1xdd
5zfnCq925UYgQa+QAg3sKP1ev0sBbtke04v9dW6r8loqaX5XJI1BxJwe6tT/VL2sPFngOF1hqZ7A
/y6G3WurpH6007rRSLbTMNWUjbkhR5FbxbAPmwqWWWjXSIalrIanrDdoKuMbqxJWVzLf+AyqzoEi
I6GBZPCBcWub1CML+L+cUWRYuzU4y3wXG4ECar3j8RWur5BB5bX68lohuOdTxT8OFXPWcuBcSIZz
+BpRbYxouiZF24ylagVkphj5eKNoUHbpE5lWa+0L/h9CyQkFse3GuTXxlpXMj2ELuAnpULApdAHC
4UjD7UcXGhrUoSqw82zdEOAFeuLnlu//V6D+oS2Kwn+tarx4hK/RPuavi1A/v+mvIpRifLLRJyJz
pW9ig0JYgpb/qkIBO/7E2RFbCQcL9smobf9Zh9KtT1QQqF2hwedgg9rjn3Uozfhk6epi+oLJxdf1
D9WhXp8IaEMtnvDFpoMOl37Cz638LwYX3Wydou8iUseGyk2XxYf8IvWdg9rrmsjfg+BroiAClOKN
McPIMnowcJMHOyG1cWoRSUTIddRyMD9U1/h7JAc8g+C4hovh5LAWyNlJ2RR81aYU1rM20DJvJxp3
fz3v/1IN+vauUdoQWKnwa5l8cifDdIPsI5p6D4NaEUaUq1l3O8pUNd65b0sV5r8Vp8vVMAzR2w4y
Dilxh70+R+mRTSpBJR7mEElCLH3xJbBjOiedvqR1Ki2z/FR5fZamkKrT9wp3y5H9dHQcjNTT7OVB
XJCjvx58E57CrjbUB5GRuCeQLUTANidMUFJhi5Jk+qojEunAXjb5/Ms79Jvq5O+uG08XwclofS3e
mdcjF1Gh6LU2PyBha+O7MTMG3xvMZpabotNRn7UiN3TyHnwr3RRSp1deEEBZvvMsvX1qdYqjOh8C
Ty6upZPfwpyiMp1L/aGLQ2ONZ+K2KqkxJQn5tX++3LcD4S5c/LaLON2kaPj6clmSw8kKxYPSJtXG
72S17hNOuc4YBO9UGTiEn36ogGDtpQRgW5gWsBa9His3FYWHNjzCYyEtYvo/7J1Jc9zIGW3/isN7
dGBMAIu3eIUaWZxJkRQ3CJKSkJiBxJTAr38HUtuW+tnu6L03vVFLRRaGzPzuvecybuu3VF/ysATs
qx9SsNgW7PY8BKU5j/GFT8kU9ENRAhPuZsFil4mRJb/r4XhuqzrO3mOf4PlmUMJ5wy6SoV9ZVFVF
C4UBMbUJOq93o9OObIzmhR4Wm2ONB4UvKXC5tZWJkSkeQ8wcS4kCN1Fi+EGeB9oJ+0RJoxJxUxuH
QQ4iynCTEV26RWw6GOQKunPsWMtV4C3DZQo0Vu9LkJHpHqxn84bBzXGvOtqOq7uALP6zIxgzABrQ
Zg21P6Hb1c2yMdzkljPeNK0YMCqpKdCbhZWYe53j64MAS6gj26a2Fcd2HBMznZYcZRsrBTqTn3m7
giPKiD5qq8d5nMxwIxpYX+D5SsM/NmmCIho3kk2XgbUnapXXQPFaMMYB63MZEw7xrHejR3vdo29i
7T1Tg8MmCHPK+Ar5TH5RZoVCRfGBjaXSs3wRv1lwbJP3QYj4fhk9jj/jIOir1VrB8GGLoGktNA+m
kUma4nrbkeaDSz+FgzTMYmPc1QMTLCq4Y1112OtiGuWW/Db20pxEf1QiP4QFanDcM0PfzdjPR5SC
Zqo649ogCaLU56ah5cu5sykkCcqjCXi/u6c7z2IvWmSEusTDVId1T/+EahVJYGfI+/RcWirHL8hO
ZrRXj6wnGWDQgga6HKpiOftLHzzCzW7JVKCaU5Rr7uHhcvEjw/JA0m4NC8qo424Fg532OUZnHFxq
qvyhSeCt1okbn8YGlUBi2vK8/pEqyiXXG8csFXQwZ6A7jFEmXGH21qqJLwmPVsN869lpRrMbFEtH
ZQDb8YuUGzBcIBE/dYB1Mcd6cQhqBPdzg0TiOnwUQZU0adpT2HaAaoa+NUtamQlRnmHICvPQOan6
Ns31tGw86H9XoRRJc6qtMnh21IgZtXdF8TUrMKt9a7Qa3OtuLjDJqDZu4B4mo0HfUZHSQcRbTz7N
gcTegj3ZtA++ggJwixlzvGNt8JIb3SQGhIC2yj7rus/8w6iYaU7YiRbIvRsbNt2ztK1mOMiFefZl
Tw+wOKYTNLkNwGMXkF6VWNmZc3n7InLbbDclkHJiZwtweJLzYWUfjEn7zTvWc91jXHT0stXEgPlf
YaTBsgypeElegCZTpt2HzPA/zcAMnEdrGeP4Ju2BL+6D2TG9l4wdsvMIYtGUX8Kyb8VHl+LYBIpX
zjiKNt5Q2vVzW1uhwdyVxz28ysxW0I4W91nYX41hX644PbOn0GzT0sWXfcrJnRdDxLzMnx6x5lak
FtBpl4F3DTGxS6NLFq6lTCj4o7Pqdg6aotoFwsCKV1Hgcdd5Anu4lZq8dUYPu/TGMkYXEGfWMRqY
h8a+nArs3FFjqeIOtIa+HTA9copXXRIyV2tSzeIIzoe1OrW+DS1f6L5LMxlEVTe6ReQ0vpi3pmUJ
OoSmUV6VvFm6aLaGPD00ZMBT2HWUIB1sePR3CXGyp45MJJUj1doYmwLTMvmKsCFGXbKmdCssio9x
4nufamNpq62blDiuwxrO6X7MRIp934g9vMHVkEJ48pS8Smo//dzNk0O6S2b61gJk52AYMmjQzLvY
mCI6LUdzQw1niW/N5dVuUf76RA948hr0iPMbDwbAZ9PO6g96RUZ2PhPNh760s6/SXSYrkl3avWJL
MlfvUpFvwUpi5h6G3pS7yQzmzzWXT21bb81iSKczOO9adfiKoyZlHOuqilRI0q993FP3jEonP8+B
V75Le2o4Qauqfe/LGsyOSKf61NBvkB6kwH5WabBrpxzL37AHkwG/NXOW9N3zS+9ubOfik2UMzlvG
DBzoczBXOU3tbfrAQK17ldpyPw04VOBak4LdYbwOgy3LnJVGma9sCI8jNmDwIMuwnpf9bzrRQDkW
PgZPcEsj+LYx1cQdWIQVvop+MO8Xm5MbH6JWk6poPYorPBo+QXmCvAY+WhMKpXQq7w8FD0e5afye
brasKqnWgJA8u9sqc+ibcJJ8IqHQTWdsI2K+hQZmfxvSvL9EyZkeCq4AAxcWVhoicxq7rnh04us6
W+iPExRb4gYPF0pvHKOFPxsESjJzZJWkaCwL9IdTNX6OF5QpB5OmPPmYM5+TaB9Koim06vIu5JDe
Z1BEvfqa+bFP4nmZmndFJ7yxkdbIdSE4Vr6JQLXWthZsMwA2VlhN7davut1iJnmzTZZmonRnbFQR
4ZIdqXIr6+GS4dgoIpppqmzfGnH+wiNTWYcphsMZ2XGHfquKnr4O3268ewdS6LL/3/n1R1PAmqr8
z8dXIoYq+fXsuv6FH0dXV3DQXJOZbH3ZmBLe/8fJ1V0DeYjcQB6gceAk4E9+bxYgkOet3C0iNURv
A3Zq/zy4EshDc/Zs0/9+eFq9FX8I4P23QB4/yi9bWXjUrsN/gFiIAPzR9/jhz+cTColDn+Vf0avT
t/mhmDNz3E9+I55Sr1sH2kMM4xRFx6HgxEU1BhgavPET61Mc1Bk+0EVI8GNM8Qzu78UeLrBrAMOn
Gjh88Qii0unSl2Ee0ciXe4eKh1CxdRvHG237THKTxEZQKhOqw/pCOMOmC83Z2y/UK1FdGWKMVdPq
y5M+E3Madnz82bk56Uu2VQ4tXNbAlNu3xvxmGkG4pKMZXvqqjy8TKqJg9XpZ+42ut2mbGdJ8Y39L
ToVnPOf9WRUOD2ZBHYpfSJPsXK4/9+1IBq0qJ96GscwQrDIZUsM8JzzW8YTGAyyZ1oCNTsruTeSt
9YVSawafxpKWz3bPtSZ3x2ezyC7MF7U10lDOEBo7LDv6/MWTYjnzihbiZNhWe0it4sbGx0hpK/sI
xrkuS1fZVca1Wt9IyM8ZlPosXxvqXHe+UILS6I05fg8kTLhoI75Wi9Gi3TMfdZWB3x7gzWrdiCsn
3bgG+fFdVtDUsIuroanIeTkNrrc0IdxngDAGik2TQC0KdeczKTN2DnbmFwKSHW2auVsA7rb74Ebl
jqAsPMFSG7VlR85GuyW4V8NwFcEnL3ynaovNdevkCd7scrLeRsOyqLyUJdJ5LieKxiR762NszhOt
ZcCj2WbbVT+w6STsxrx2WG5Fh0eUvcQ8Nccgc+mNTfy8gneBqHEccSRyZjWnIkCrWYJPzH3IqxH5
YCXWg0dOLoDPm1K9CDv9wCjeN7aooz47+G7NthSeyamkreq2jJo6ZEiN5E/WoW+Ldq/dkNwA2NVg
3MmQ5gBuFIVvOsyU/RBMvX9fIbKdKj74XsdaopXaFVxg4XCPJUk6d5HfdTQa52oZ0SKymWsOPVZc
rOLSEGWm777B3TKxYCKXn7FixAqZjsLRyCYdSJWUYJndeWVDKZak1faK3i3BojL5wbyxm9gic1YY
CIq5360tOIgemPBS5XlHahYFbK/KqaiYoaAg3TEP169Vr8PPjWEbbeSyD+b76VziJXE440MNCpDA
5qzCd7X0/EvtwGIm50ZdLQ7W1ii1MuYE5VjkDLRrnltHwEimsVT65H0MPX8DyZ5+9oelpRdp7HGL
ZJny5pMU1L9GIZzxeoNYpL5ZScBWM6sNl52Ml1uUdNeYIMA8GHUR0e7tPfsktfLIcTV1vH3otnyZ
rque2D4X34pxMl7Lrm/BLnLg+EqUDjICT+AEo9tesm3RAP3DY1mXjKxV1uISDdnIbuLUks9BvvpO
J6clleFr0rNR38thACprJcsG/HJB1eLiZrj+IYSZbCWretnk682DDpJ1/gU1sfQgukQ3JO1Xo4Z8
7k48p15oLLf4cXCftp7Exrna0KlkEs1AmWhgcHavZOebdDUGU3boAQfFUQPWyd/XC0bY/WywPduK
bBHOcebATCPB3K8Ce+KC1SJBW7lR6jYAaFn1DUWja4ZbPW41VXnmmLsvtHK2LiqXTp+8YeJoFQ9Z
Rn4ZJa88p0XKeVxLt30J0tZ8B5rL8z/QR786q6QxkEAA8LyPjcyfcIaS7ePVYzrZBz+PHk4prfJ6
b4rOfdWhOxAU08VwL/2c8oISqXwiIzQsziEpFqu/d7Fxqo1hzJ64JQpFv6Ht8yNuKhMJez9N3USd
StkVX4yM0EyG3rnP4E1tmya5CzMsoRsfrxM735pa+M1IoqrCTYJP1qRyZkm5sHBxuIAeR7HEY4RH
hO6Q6tq9XOrqKptsxP0yphIRUEZandEKbjFvUU07Y9C3OJSUw3WeOFvBg0zF443bmh9dk96ZhFE2
DnmaXA0HZ5B01hKAk4JswEhVjBNUZ8EGniwde79wIUjd0kKQNGc40y/oIF8ADj1oaovdqdmPFrGa
5JYt8VVJX9iGEmink6eup22GZoSZ0QuwexJxxY1O513Zyhc1BgaOX5RAUIC4NWP6ObNUHx3BSayq
7kcA8rQNepsiDq6Q11YbkLdDgo384SMoOZOQS99OIZ9WmJTEq4lzEY3n0PaevdmR+54DBg9mgbWp
3Bt0U085h/8lJ7dC/D5dmvzC7YiDg79/THKXM7vbbZt6wniHD7sueVZnYPrJnBD0Co4qKfdFMN53
1nAaRXgRWg1vH2wHrn5fOE1G1eTPJ/7+c6ywqGRut4kr96HI0wsAw1T+OZc5DmLAJkvI23Y+jK02
mYryzzaJeycL/eEZWbWDfI95efKsEbO06p4qKqKrkkcV85Dh2nvaKXlIl3PWmBdURpxJzGLUr6xN
47k3A34ZehAc4hPVKYnXwydT4Bdl0DGe5V9raN6tWcCutI/mHDw1na83YpG0KJZB/rQwhTZFc9NR
w2KljkPrSnnF28jZCA1FRuqs3oELR0SsrCe/pl2kX1XppOg/0tq+V20ZMMqow2hYTGzgxb6t28fR
zl54oeImD+XJqOw7Bl1Eg3p6KYyUWITbAmjes/t5aP363LbFG9WLzzruA0AYlvXoE8/uXBuCALNm
8hOkKI1AX3WTSQQolNHg1fpuJDnGCajMOXu1JBkNw3bP5aA+AhTuCEHTuposa970+sXl6M5dLb7y
cYip+bVMFc4U4Djokl7MLq2kBMhyCdLElBGx4dhimvmyGDQb06mxFEt8AcC/eehcn80JlbyjNi6M
/NbNJlpvHUZZK4skRGKrOW+RZB3dz4Mal0tOR9u8naKgaAd8ivOd7U77MoOmW9mAewKuYUa3U0k6
W9GIi53oJFznuqJNHJvCSRVVyDefvi+pvFpArC+UHzr0NRjCOxH5vPU5ZbHFoGKtMbc0SzzYHnFz
OU1bW9B/zqCLatqlydj/kI7MA7kxGfARo4HMD2z0yKlzYxv51azoZMlJ/1rlfUWoq/NJHHXjITFJ
KrHSeCTCc0Yt0RBTQt5ys4XtIaG/BuOAU7zK3N7jOgZpMLwwD9iE8qNqgku3uEvna2OgNaCqHwag
FoKh4cYb39gGErGj8Mop0qOTLNPtkDwVRRr5FuEM1e+H8ItR95ezyHZDH1Mrrryz2Wd7ci+AoGd0
J/vrZDlRUdHe2K6emk4S1WCVaQ7dgqxOu9LRSrpdVo3mdlw/ivjKaxzWt26TmNYhdhiRAAoBbyDC
/TjlNx6B34J2Qw6svJnthZM9JAw8R8vWsrEwUQoCaWLpv8Dz2NeEXrcZvCPoyO4xFCVYw+6Mobja
5gWvE8oHykkqzrDsbOspZ27stW9srsdjWL+h5KMyEweiZVHQYv/q91ygU7KY/hen6G+sKW4lJ4O+
D3bSMG0U+44qsn2drxALJcr8lcFhiJ0N2xrJSWrRd8yDTLmVtZgmejKGNa+YsRZ0kGyuyW12ZTTi
j6s27ZqkVzgW3iysqIQTQxE3O0G/L3lyjDiawY9H0btbVanaFhAL2DlowWrYQ05auQ7gIDBFk9YB
anLB8WX4ytdKvtUWsY8uncYMhXUTUG2SlCXdLhYz43I03QffCAiFmUFLijSli+7Z6muFlSvLBs0Y
ehIBvYVpf+uHo5REzEb3obETqk3rJgTvIJF21hSrbr7wbJE31qpQxMlHH3r+wFw23+iA32zLXCQu
ItKo8d002R2NO30/3xRGM/Y7Zsqht9V9qWmgSbUZbGedMOed3Gz9MSv2SCiNgppwGZBzIuMGofaC
XmvjeVpq45q9ydyec8phd2U3+1+sXrDOkIMm96eNbHn/36jhx6jB/m+Thv8LjCgZ3v72Vn352+ZN
vQ9f3n5mAfF3f9fLhfWbwKPqcFyw0VaZIvxj6mDwR6u7H11UmHhkqVf/59gBKR2s+b8GEs6/xg4U
GkJ6RoFHlQeOzD/5V8YO35HtP6miMEAtl/GGx9jDJEVir9LwT4L5wJE/aDI1b4ux9B9SPXQX/RzM
deTXi/nuNCGrHA7ReD+Z1nBF6SAFb/00tyz4o/RPI7uve6rDgegEfvsFKj+kHtkGvI5T6nzfsb4V
h3gxBraUugr+xP/r/OodZ1hC4MPysFTZjDIQrvnef/7pyfRzgq29CeuSN79N2rEfcuHNJk40apJl
SP7SGiUp5yJO6WlB4xXpsMd9amMmgsR5QnfgFUcml7aSCegSXjojdz4ltMdXdRhcGUXgfVKWTh/L
wYGVxOGRaLRsCZWTgI2EX8ARYgJbvSzJluBWUmC/BRQRzHciyyTMoCo/hbNi5cDKphkFzHl76FIT
z9tP99+/EZn/oLr++CqQu0jfoO6KP7L5rQFqUYEkt3WptYlIDhAe06YRhY0p/kTHX5XiX+8ZbhTu
WwsVXVjI2r9+62lduiD8cr0V/qx2RcWurzNiIyLRz+iAceohGaq7/71nfrxnVm/8fx5pRnVZQ4H6
+eWy/oXfR5rub6vB3vR9ihBIP1nc/z/MOMwtSXeBiIbXx2vEXp0jv480mfT85giyDfwxxnwXd/4/
Z5qGZf9G/gA3DhEu22Ei6f2Vt4vLa+qnOyXA6MOLj8AMxRH8fCSJfr1TVNvZJgM22EQJgvrGNLz5
2HOyvx+W1Lx3IDju42nAcu2CzP6gaC6H5INub1ed1+8ytfJbq+pzUVS63ED3YIzI6VduR5PqbOYy
QmYbCrdqjLEgn6KQyuCryopjCloC0WsMg8nwOHle/FRYUyrxDffFa6Oq8rKuODAjzhiUX5dq2Sa+
q69gbobLNkPgvipgx77M0ncfhiJnkph0GF5L+alNzPoZQE5NfXvReLhFW0sczJiWNGj4wY6GiPg5
xZ/3oSkeNP7kybNXJ86/Hr31C8XCQqICr4NlhkDdf/1CGYBiBaLJa5N6hfW4ULV5wdiauGybT8Fd
2PI+3lAMv0Sr6P/oxW3yNPUTDqg27tr7hR0L6FVnqOWmwHS67a2F3HhJx2m1cZf0QdlsO7aUSo0X
mSw855hPy59BgX99Z3//FcgiEiWzoTEyj19fZD+tOIWxJFTlVQSnKt2QFvDiA4Q2TWw6DXZtlprb
n56Xf/NitH59Xf3/H/gHP4oTmxINleFpyf7YyMybkoZBi0g8WvvdzEBE+R5+AB1cmIOzN2R1WSwF
7XX2hYrnZzsed11A8Xs+Hf/7D7YurX+4lqy6vLh5BHlpO86vX4StOrA8FtOETMcrnaKsObLp+C/l
fX789jjhKN0hjcMu5A93DL1rbef7DXcMZK1L0spq1zrD+Cc35nf30B9+GUKRhDAhFuOtcv7wpDsO
ejU7VIHXPgC2kNauwVCbaP0Zm3D8JAdp2Qxp2/nZFMp8UkACq80gzOxNOUv7TZpevMPJ6TuRA8iS
WAQlmduQqrCvlo0/m7sztnbLoIWkDtJot6AM6vFohsVuip2rAWf1reXoMmO+njQPY9FVL20jxcXs
lYp0XlzsktSuFQPnYeo2i91VHbp5cdKsxNRGUQ94cirKC36syv9zkv4dhfSn232ldf7O1lwhn//n
769p+f72Pn39eeH6/ld+rFyOs3pFSYmEDvdM8D3192Plsr3f1hynCZAS769L7PWnlYtycBM7JGGv
0CaCu9rBfo8zG/a6clHFFrDe8MesXn9l5cJD9svT6WHUI1KNFRI7KxVcgbUubT+9ptqAPVzIXGhj
1cIbjnM9xH31kDQVWasrvSyZcYDVlDGXYaS1by2nPsNAV4/I9/hB45YJpS+sfdpCmCrjVdkPtanO
aUNytuobjbBuWvezHzwjMp79ztYHRqDToaXVlHQITXdMyVbzkkKkkhzLJ1BJyRB6ON3deus33SPW
7mA/DPrJNCc/gi4mjTumf3W3GfxW8/i5c/XhmENxml3T4lgOS8mVC6gafvxjw//y0LhBMuxYzoKz
XRviYMcuWMa4tqMq8eqNSMyJUaYlt7XbvLDrex88EE6ivOOSkvUdAlq1A+DhgMHKY+DG45kPvWV2
TOKouvNVcN06gLScVA5nf04yfzvT7dzimrfj9BvetXlVHCVArK5egx21Nk81zoD+Qpm5uKQ01ntr
GQ7wjoQvojmjwywzTtOcT4feSxAcp4BibY7Fe4q+j6BQLMzp3uDvFR3mezWRBCNKNW5gctDquIwf
ZdBPd409NzfQuVm+Yblfc5oWW/A7A2SUCgm1iz9BjkVOapqs2fQ1lhOjlmD6ZHfL0KM59YajT5Yp
uxurpcBQd2N9NgxPRIOmzpTS9+SUGf2wbTEhPY5UYdXY2av+Q03Wsp9ARcOoGEHWCOm8Fio0DmWm
4J3y/Z3wpJRcQE5PO8IIDgSHvmq2vUt2I8SVt+UcdDn0uENlXkLomhjuUxiXthtzmuYjiiQAvZ5Y
sIrykAmwR1LucSIJEQV93V3ghCBRGEjj6DeUiWtn8HaNbPJzQKnWxgRshYRAbyJDRM1rsyv8jzrQ
NUi4sjzmwVyifmj75Gone8xGH4fiUgOZEWSRE2odL4gBqjNlpNbJCUt6F/mtr1fXL5BLQNqbqelp
j9ZWbuxZENzLqYYMLrLQ6rboztini9lj9KWK+m2epvEwk8M9tMOiaDVbJnF02sAcaYrsMRqGyo0K
oGqXDqnDEwirifs6yIHIzB7aWYoP0F0rZ43R+ZCj8W7N4cGvMD1usm4ynsLCqrY1FWYHStnDt5rC
90+GK90HbpyFO8XPwYADpHSt2tvrrjbRvfvuI1lcnN5ZMt6rfDEiT6XPVen6B69iL1ibQReZElFq
WkZ5ObWWjrq4dPaNsVg72A5q7yVwUjXBRVyokDJRxxy8N+3UtocwrNwzUuVdUiYrLLICdO7pA6Pc
GzXI8KDK+oi5qLzWSlw0WI4uOZ8dYbVVD/5iNwdug2u2AQ9ZWL3V7C42aauOEx2FW+Ca6xc2vs52
aFwtdXLvju47hZUcdzNXHSRmojoKnfzBMuhF3jipdR0o68UnxvsELDnbO/TNH23lHke/fMtj29zb
VW1d62LVEo3lw0Htfsd1dpPH4WNd14cGMNwWv8U2iJMbuSyfyrA7xF1+R87mDe/Vy4y6H2ObQl8v
90HPftCv1a4THaM+8+AJ2neBBpxpUH2xivHDt1FFCSTFO10k77Hd3tCNKF9TTh2besHdudhafo2h
84bSv0Z9bM+FNp5JA+0XRPSoKijvFVg2dXoS0nhBMvNhSRokJtP2eSR5K1L4OChEUd3IW4lOjb3N
2FeVecH0otmTFL9kvHEYu7Hb9E6zN9Ik27WkYHL2V2tU1n0Qvd0dimzm1Qg5L33Ured9a9y22Bt+
8uC4cb2ZxHwOCr4/iR9o01ThddJzCJkrXdF1Dg539ieP45AWzO2Zmi70bAflFxeqwt5pU1QRIa+C
mfxubISgsERtXzB1vA4TDvyNAXFsbMLliGMB2L4GrrcUH/CBv6aLcfAMAEzClVdh1l6kGdZmDWRv
43vyA2P6BWnhx2CsjsJEXZE4luHkXsFRVVs5sab0yv8aEwsiWCbumOBjbA3PmicDvdnGVg4abDuk
2Q3jzu6o2e5FeOjuJnQ/M5xuC86j31Ar6S3Pe0GJeoidURnXWcrqmQkcsT7/AEwL5rvCqQ9+irci
WXprh+WT3bmXUlM+VoTlFv+c6ZE4qVw+maWP0xoYOqttVbJo9d2DbNUQzc7yOnTWCP0yKL6Ssivu
Q4OLhh1Wj5FdV3rTZX1/sIggf5Dv0xsSueBH6SD6snSEi2t+00OIWH8g7Bz422ScZHaeSIyGd4Mv
uMGXpTcj6fbhhLoaYk+bFy038Zh6VtQWU/E+9CPogJb/bvE8oyAGckCoJWeGL8wXd4OM650x4BVP
eulFwyosSiTJCza8cRR27YjwBkLRtfNL0gqMtpfY2GJlTyPhtdWei+1d029xsA0eOAMyEB4OAl1i
Vv7OIm78hoNXkM7rHXNnKrXCOLoWSVvMja0vun61ZBD8GPUj4m8WXpDgytudXa4NTMhrcE9vdZZi
LMoXROa2iabJKvdZ5Qy7NMbwjW+BIPmbB3K0VcnWDmvsNUbkN/lns8X2IkcE/jl3n6ku6BkVerdm
50VIy1g6zSGSJAOmNN/FQ0LXPDTaIlO8t1kBwLyNZuSm1tks5vdmnC+FF2Ls1+ZdkzGblI24tawU
cBFIVtw1CUnTEayZwvxQx3n5LTBnDAY1Mz9hVXrLJWSyMC2h3g7zpLdkiN8yejM3QywCQpSYCKBk
Zxpb4wCjV1Xrs0kpBW+Vuth7k/E+15RRC/qMD2XovNQ1Hr4BmmyEnIWX28FRONfiU9rOV7KI+1WB
QlXxE6AeBoDa2KQ2Ly64S908oYskn5dt7M3jCXe/cyyZBvoRB6B5m7vJdJUbiTyDIMyPRajywzgT
uTe76jNaI85Hf8KKSjAvTXfNhLmqxg95jUWh2AZotU9TWy74tcP+YSRC6cu23bdVYFzOY/+tLUFZ
tfwoJrekUU7jiW2YeM06y9+FmQvwF6NtdyBvvrdUfej8hdso2LpCP+dz3O6LKU92Kmkhhs79OTTE
i+eW3Y767wyuMQ+8qs3VYVUHGwYALIIesNqhhfw1lyutWfhdw6BCjW9tpraoNegSfZ/vWNiaCm6a
tKsiAIFrN3gNfC6qgXGLL4CiA3HELwDyMTMMo9xh/86x4FbJbLR3VstuukSoK1ltXLdZFL3VGoSI
M1saO3g6t5As835Owcw5ea2D/aQlQFMY1C/JnM7DzpCGA+1NcnK9wiqCCQFCupWcfGL0d2YG+hzs
nOjUvjSXlLx8MjvWa+eY+tR6oQM+UZXEfj4xbs3dCEJgLq+txjRTgs7u7H9tqmSCPupIJ24uSCJM
/aHNu+lL3Sf+aGzLZSnm6xKqZ/2C09T8oq1kFf90qowSouuYtZuQt428MGwvCLcO30r/aDD6O1em
Kdt3CAL0kmvgDBZN5otkGoR/Ov2EM4aNgkC7ylfbEc5zGKrHte8sWszOvSh6Tikdhw0LA8UYe7sK
AGv8KrpYnFMz0Biuimkc1fWEE647q1zKxy6liNlFHdl17gSscp7HVF/gLbTQH51AHW1J5e4pKcOS
33WgrKUcaopkQMFx3QOf8fcYlTNm8o3AAT9dWqi/HbvjMgaQIeaRM4ltgNF2zLh8xFDnvWP3SLAC
CStots0iQLQ6c5szwVqwewybwaVGkGVtWezbbMwSeRpHvE/bCYmPVUtW3Ws1o0dj4w1SA8BGY7nA
JFOiUBMBeSxFSgjeRJUNd9hhYpWjmXYZ1LZEK23c51KBdyvh5Hf3VUrW4tnCLcn4yp9Tc28WodEf
eLpM3O5imIYiatO6L3B5iLzfIA+mxrYaVWscqppZJot/n4grn/S2c6EhPjKYsNIeR4iBEXFT8M5Q
X5yxn1h3pDHRxFDQTJA7MT42FYfJk9tX1lsPvZ8XTBWrT3RzzuWWRaGcjrGK783eQjSmhiDVV5O3
dEd8OYv1BXZD0B1MPZsjpivL4rCyaedhPi9gna4N/FD6wMMlpou6jzFO6sDIDi4mwRGafW822yzT
uro14ZmwzJbfbYNZymagbzofVm9HA3dnebthjF+oIxH3qZmXp7SAYdivq40ijc05dqTSc9T5VlQg
QDOkUqAl68HOtodTsDjmrd+a+a1tqjEqppDrises9De9abefQ1zmt6F23c+xlJ84MXF/WgNxDUZ2
Mc5qHrtosMLyZRpFdmOlkB5gj5BdmivVj9vAEnGPp06bb2EhXIILULeQn/0+PLbswp856/WQSFrt
dxc4w3xzK5d5OEN5EOTjO9rlY93b0HEt5ss5JoDwYgyDqgBHOeaPQidvfW5TUFCHat/GEA+GwL1e
7BEwIBegSoYrG3MXaIDsriO1IYOsoajIH3TBKRbvKRCWb3ObdVs/qfNwPzfUGU+kXHdt60LWwLRS
b8iIDm+0LQ0/5nf/m1P9PWB+9J/llb36Wn3Ivz3UQy+/quq7nou2+6Y++vTjb5fIu93PE6z1H/sx
wPIh6yEHmORYyQQ53wWWHwMsJ/yNlhbgvj4TV2psV4LfT9KLxyHBQmv1PJfKXgSbfwyw3PA3Cp7Q
MiHy0aH6V6ZXv86uUHTRk4lehsyW0QqI8f86u8pSGMv1ylF1aCt8zB0/v+nBPLzhcYj3hTOqzdID
0/npi/s3c3Z3nVf/PAIG6hBgsrPJ2PKxDOh+/VTcFryr4FfRZsDkY7i2vMvCf1fh5ZLduxneOHXX
2fdtn+2QvEDKUxiWPXJ4dUnJjNPngXhXjUGzVO/KbrHvAbsbj3Z8IsZ9KuV4EsMduaM93nKkWoor
MhCyj60V7KqOQpcMVw/7VLfT1IZUh5GTRmO2u6xhphVGvf9nBWnfB4D/7df9w2D9/7F3ZjuWIlu2
/ZX7Axxh9Ej1cje7974N93hB7tHQ9xgYfP0dROatCt/hx11ZbyWVzsNRZiiDDRjWrDXnmGbbUBg0
uF33zrtILpuVXKEoXGvbKmiv6o15kz+2VJYDVLqf2F5Pu2qnD/qkNEmMoqaHsE3gAcNFNdV4FbZP
mLM2gJ1+SmUfrM/ymMVp0+b0kictXypgqihMLlkfus222Wz7NWWfFZvjXbivDs6q2N59PJz+GMNv
R9NpQ2GqqtHRl9EUH5JNfjUH1nb8JIzw3UvQ08fFT8fC108GrJADYlkDMZ4i3cBLNo59HTUNNNTH
In3++G6gGLzzcfx2rZPRktutS2QM14ouwWvV371d89Du1Vm1G5/Ky+hHdDSucGBaZ+VNvMMbbN7j
bxq/fPwrxGn7kNcIfsH2MKPjMDEWHOjvRW0r7xaLX54FHd4CsfYeKZBBmR2mDS7eeKHiQi75qwXy
b+EC7wydN9c8Ga3omRy9BxcbdGa2GRK5K/sZK4FCal9lfzuf/u3F3hmoxFrRI0Bpw8znm0zYv99h
53E+0CjtcfrTLEjQubqJfC/cZsCW8HebJufvrgfHDGvY8tnLmuypXyByg09rzOashih9BcHFuKId
mf2YMsf6Z6OO6dFdgo5he/IO6FicPA9ha4L5D5SnZZNoADbSWft+Ep6Z2pQGXghin1AT+5Mp46TX
iCCEWpvgskjgcED9wnz+1s3QRUG9k5N9IGMbs6YXwfvSvWT/8fhaZoHfpkRwkdwTHE6L/DRWOO/k
g8qncUgTr5v2jjcJ6PKVI3sM9qV93+o6KSTV5J61dLD1VdY6LpzoGcf3xz/hdIjT5BS6gSOL3pHN
rzhFgfaNMaJ58gXBKg4SAksZZx2q7I005jwgUURsYW1kZ5gX0/UUEfBUZSq9RRUeXn38S05mFxvL
mKCJBbrDIsKVuOW3I3HGFVpGkP+3vemQP5bMDfropjkgLf1hJu6479kBfrIGL4KP39/AclGWX8xj
OiKxRcbx9qIVeTc9JnsuOqniDpy3DvLezx5cI832sWm2WB9jqg8U4z0H2NtkUvkyOyzt3jzUFERE
Vn4i0hLLbuO3UcFv8viGUJPgrbNccQqeGECeVmMzN9uYMMggIQDpLHShzFMJCLcYU75nY34E8U/G
WDQN695vnL/EQ/9+VjjZmiwtQY+QRG+BqHD8Oc26s+eQrhE7++3Sa4gDTq5CXzn5oCMSc6v4tnRS
LCAk/oEQJiA5cgNn8qrzMG6bF1cvKmfrlyMyylg14evHw+SEsLu0K1HZMFSQlP8SCp7OyRF8tqEx
BgrK5qi2CDfm27REdlxiDrl1bZhoK90aakF4y6S+9QUEz3XuUt2gXNOm11DtQHiMBtmqG7eh0k7X
CCbXP/yVC+kGzyQtXF6nJxYN0u/zqi/83oV67OyZAMJzBQ7wiXjUcKWKyAkgpYptZgpSHiDjrMZe
lYd+tB2EE71PsciQweyH2TZO6mynol5+Aub9Y9gvv84lHhGELAAhz17e/2/TG9kanSt14ezLcHJz
aC50nPokJqSuwHOSpRGIKRESkZO0ww6/MEFbkYe/xVqy+dxp3H78tE5m22VDwS4fGRULBerhX1bP
335O3Zh9j4jb2QOOWxwTU0lFU1ifvJNlAvn9u+IqS5QyEzqoJZdE6rc3TbNOJgUlpL0/Rz/0du7p
dFL5LYDLfrKEi9Pvh/YwFi+iWmGMw69ZXLC/P18cFQ29DJJBpjb9higcA1VBU9gwSyqsfWk+jK1l
fk2pqwZOn7XrLG3bwG4IuKFSF1OzbKpPPulTJRTPWJCEa0B9JbiAs/vJ9DqazGAu+cR7qB7pdwVE
48aX9gEOCzUeyny7NCYCPKfRsC211ngQE7T+MZ37raIdSgycJs8YvNbDEDsTLQwAiHMt5bGfZ2+b
5YAIG5bhjRjITvx4dPz53vjlqO445HFeWoQKbx4menO+sy4J9xJh+HmSEJGgZKPvc7SsnwyR09Vw
eUoeA0Q48N2pWCwS499f3FyFOTFaNhUO1xb3HkjSdOu0kdwjfUATJCmxfCUrqfsRh6a5heaX7elj
YE3raTH5wcc3/t4741ysm0zFMIiY8t7+GqtEahE3erjkMNgv1RhmN5ayu5s6VrBh89CKKdfaBL0E
vT1o30u+LEADVm3hida1btvPaf9Q2UBWDtgQuwYqNKYKmAu5n20H2BznciDIpyBWodpDSdDxWvj2
qD77HE5XtOWp+nwIBKWBGhOnJ11qis0QIW1m7MXulo6mG5i0o/Z0dHs8o3m5xSEFiFYjOqxviati
nyF3Hz/Md0YRZ2y0YxZlXRtd4Ntn2YdThgWQ8d9AcqWbKMYdhWr/WMOP+uS9LV/324mG/ZKFQI1J
bZF4nQ7YJk0JH9K1fSqJcZHmgD3IcMnLkeB0mg7LNX38L3rYdZ886Hcv7AHiBvFsCuvX6P5tHjW7
eva1ptP2up1E66qmwwcRVgBarUsaGKWOa6+vrzDh5OcfP92TQ8vy3SybNp/9sqGjcj4ZqXy/XUoG
WHSwZGUexxpxRCgn/brsrClAJf/88eVO94qnlzt5mQswWPcy+FiOSrx9swQfSd3JtxMbuvWAd39N
+mj2yeTwzghidwr0WKChd3EAvB1BBVXmyJVZdIA7PWz6Tvvilql9qbu4Q/8btwehCzet5XPwMd5e
CQU+tvWKhorDOWRto0FlacOtDEjnaJK9fmfr89ePL7m8oLdjlklP97gcngYD3tvbS5Lv6+qRwwvs
R78+SLcy1+3oWZ8s9CcHHoYJV1m+PkdHLsb56uQq5tiOZp9GBzAj8qWnw7cjlw12ZUL8Kv0vEyJP
Szm9WAyWlRZ/cpN/jlLCO2j5LNJOIBW/tkW/fR9qzlO/aHiuZuyVcGohPKRFMlyQ39Rd62r+LADh
neWEzwE597KX95n9TnaBKc10LItedPCiGkJSbEjc1dgQCQSUVah+eqWTLxG1oX/wjFAc84nvlzJf
GT1XigCwj9+xuYybk5fsuoRxsLdHx06U9tvHz9SscCL6rG6eg+/W6tBQtWw2nRjPujWR9igS9vIQ
F5qj36UTiWScx5xIk7vQpXEwDHl4U2SZHvTEVKGw6+SxSQkAK9wULUqpL4mTZPElZGhe55YnD26Z
ZYe8nNQ656SFxTEqroVCgdqThnXUEc5s0nFojopEiiDBqfnJ3uHPiYJ50LAZbRwafD7at3c8WknV
zgj490RNrFvjcm7xSdpPZXOZfOooeeday/6EbSy7fgel5ttr4ax126Ito0OSuPEFdJ0nV0T6maid
ceXX+X035/Hm4zf6x1lxOV0gDYd0CXYBwOjJG01y0pGj3sdqmIbfa2FGe6ePSRFkhrqaddntpRv6
uCD9bO31pnseVkT5ffwb/vyo+AlM+xzLyMBg2/T2tisUm6Ra43bMvGpYUVB70ehWrh1ofxtnzNJP
Ftc/Z2HSVXi4Nu0m7vr0Gy7LGQhIRNfSg/Z9JOOluZiVMZzn09R/UpH4c7ZaGgNYg7gzOJynARMT
e7ppjMv4AOaM+EV8xalLSqxldfmu42mybQ/DO5gezrqxxvSTr/WdyWOpQDFhgUzllHaangI61tQG
IiQxpFcgxKbEOzSRGW8qdHFoJt15TwaA9toNudh4VThflZX2JXEG1/9kW/HnwMbJxbTNCQ03BdTI
t28Yu4RdqNhPDovH2ckbtRaFNj/LfDQv2thEYZhiiv94VP25Hi3XBH+LV82lBLG8m9+m6rAFwz5T
8zo4OIo3oUjjC3ap4ydj98/BhLtLLJJqm8WPufrtVbLQk+iAvOSgj76/MVxl7jmFNCtz1vtPypjv
DKblCVJToZ6oM0O8vRTJSqM1unl6IH52OKIeuM/1pa7W1cywrD0rIJHFoZfIQ2U1Jp8M5T8/Um6U
TaHBCZDS5q9y+2+PsxaV5Gbr9FB2Kt+osKlouXKjipyGGQHaJ5f75at5u9JwPUYovimsTDTo3t5t
nXhNgZo6PYxzS0BEU4uNrRN2zymELO2uDC9lPaRHgvbKLasVC4/Xx/u471GtyZbjlE48RCqT5FWX
LQ7KrHL3U28Dom3mEBUUe5RKY6OAtdDbcTqKdlpYqguckx5R7bb9Yg/9jef64hN3yDsTLjfGPEtL
cilDnXYEIkSjnSy79ECHk2wSjzgJQPvTimBKABZue9bEnX4cFWJmT/GHoDI+M+ickK/Y2+v0JXS2
afQriRJyTgoZBKKgJ/CSjNGC615RyF4jGTCxVXfikaii9IpMAV5uDGFkb7taf26AEH0SYph2OiHH
kDGaZzkSiUwsI1xXh8hQJ4LE42mmfw5lFdoJG+tjKThfum0ib8LBg0wOLwnb0zD+SNUzgStAddzI
3muWH30y9b034WC9YZfPtMOG+2T/i+QKBByoisMorHTb16LczA15fFoOBMXALAAogjTAj2ec9+YC
D28sowKlLB2ut0PWEqk22NRGDo0j7ZVeqYoa72iu/dauPlnD3vkaqbhj+vEp8TIIlz//7WsECitF
2rcMIq0SqyTUozMZ6fnWMJXaZSk0rI9v7Z3JFPQUXyGrr8X3fzLN+SS20Fth0IpOoPOy0O0hJmzX
H19l+aZPvnkuwWIlmGdwXJ+8NW120YNEc3oIR2fYp7YXB31CYgKieNIkdaS7mjFWaz6g8JN65rv3
R/HeZcg49PFPnmcfpUOdGl566IQnLxDrVI/gZ9vrj+/vvbdG/4ntPOOSSe1kf4f7Iaa6oaWHVPli
U0V6eIGaS9trrpbdOGH3GYD6/eshDeDAQv3EPll2baJq2lHyPIck3ZBCVW0Nh5wdmmEWrLDP2o7v
vT12GzQ52VvR8TqZsTMo9qTWczW3E8VZPMoMsk8571U2B0j8L5xGPUWAejf/jYdK54uvfMHDL5DB
3z8Fn2YPQQl2eohrI96lsJW2EUkSqyictAs30e1P6qDvPlRw28vlBCWp06HSlJYPnic72LXIMUnk
5TnhJjVq/65AOTl+VsN7Z9k3TCp4Dm1zvorT9cIs8wqAFYcgapzArYRM96pj/9iTZX/QdKva+JOo
qLH68Z6SUfzJruOdSY2Nuc5Rbyn5itPNeRqWjpyUkx1q7o2SjK0uVdp+VfT69h+/yPevxNDBo0Y6
5mnRK6Zb7WdNnB/EkIaYB/123yb0x12IPp987u8twtjZLItNOeceemVvB82UDkp0fcWg0fv4NcMQ
eZimxt2SZN+A/pL1IQKecDFWc0h+h9U92UP36dFrucjpdMcOAOrzUp3FSff2R9Qm1YpQTOkBl3YI
c6ljcTW1cGMW/kya0iA2uVuIPWM/CtLFfh05ZswwCOu9X2jD7uPHj4H9j9/jQBegPM6Jl/LUaQXH
0kyBnH3W9knaCLHq3bj6WfSWuHJRRs47pEyTte/rzPqetzlYJMcKx3PVjPZzhyCYwrIjSKlW7UWv
2gmWtFTGl1Rzh6M9DubjZI0QEqe6z69nkG2EjWfxBFh6iLBgZc9DX94aRiuvZI0DY0t3s/hBQPOo
NsRs2c8qMjuPaSRdc4JcEm3mWwPi7WVJGhl6dk27LVAiX2tmDEKvHIueJpStgwVrLHao6yZ00K8m
qP6gE81lvx6cEjkTjUdPrUfN7HCu0ZvNiVrPu51Mm5rNj51BPcvSzuOidp9/q8zZe6TSw4pbKDm+
evWUX3g6oCoLshhY5yKm4+wA8l1J6dKOj2UFACMqG+dcb0V9oRoDb5CZquIJdaN6attIOUCT6NgQ
4h1JgBlW3G2EF/ovzVR1jwWVHnct7ILIqaTrtTsiYjDVd1lUiDXQTfFc6GV0J1VFeJ3WOxmpN8hi
7xAE19qOPtsCo5ckhuUitc9Hr/4xJulj5C7Z9Qpu2FPTJ6XaGxOt1ksq7ONro3v5JtNDCAKUh1MB
ioewqeV5u1c4eTqCiONIoqnVbNKjJHswirOW223MNpmgDQ7ZKyYUqDoOK82zVbljtC56Z3r2weK4
R7rdYHvkkLiX9TzFL3aWULlqNVccgMKbJdW0QV6Sztf5K78Yyb3BYdDiV7crD7xYoRa4VIWoR3Nk
eAGEqL0Ls1HA90XqQFKyFs443wiZY6kj1UqstcSf70gwp1Mqw8oDGNy7xEfl8VA+FGatqp2J0WGP
t7m6HdvMQaBvU2qC5U4qgF3ful6LFS6UDR0HdxiGm7qcMYm2Hcxl9NBS3Oshswn2H5mez3qrXzu8
dFgtRCLgaNDwl5OQPeoxeG492kunAZoZIsf21qJzLqrJUd/KhnyXoLfccFhFY9M368ogH4ABXOjf
YwBfqJTmGS6RIaP6CYb18Bp1WUp4kO4uevJWr59NO6l+gETq70x7li+zngjFYFakbfTT4kCJxvQq
7aPJDnDr2a92P7Z6EKpGrwMDDc/IMIyR+ym7vZMNLglCFVAeBqW0nZeui/EhTkxBL1majemGZBr/
ychciq/zSJia6SUkGkEU5+8Bl0TzGUGQxZm4Eq9k9eb5zu+y+IbGUmQAmK6sNMg426x9qJKPCUG4
x7KZ0jHIEyFD4qbKAZA56Ouv/pgbA8kSCV6/OgFEuzGN3DzGLB8V0onFDNYiJca/xar85E4FPN7Y
r/mSrIT2VCD1uI22Cwlq2uRxImFoTjAZMEc6+XVhlt11lUY4Yk3lRmumgfZb1anii2am1qGofKA1
+hLXhUF36A4+uJvHOSuH7yNVYLRbYGQjCp5Z2BECJ7wkwC4Eb36Mc/ncjjrgXxOpx9coJXcNgv7s
EVUIGPTbiDvncZxyZwrgiUD2gdRuYECqJTGGMQJTa20m1kQwgEx7KKBxcZkTa49BuWlhz0ZFbwOY
m01O37W/HHjLVl3HIBjvk44Yk8CQDN2tbAvjB1J6+7secvhZzXU0Xbdpi2FIG9K+BCY42Az1pE6u
mcCjIZhtcx4Ya1P0MlJ3mwOG3kAnZOiz8yHN1OsQlvGrO4nRAGiHwIRQCZ2cK1AE/i1OBt9cd5VX
jmecjsz7XLrgd6YxokhO+IouNnx5GLbGiVCs1HLzm0Jv+m92nZ71c/JFn21LbusMCQ8HGhlZh8xt
YdjV2tisgSjP4zoULZXQfFB1i5IoqeLrOrbAfQkQ4Xv4bEMEFid23TV9K+0GOiesuCSd21tCleNb
3xv815GHeQ889byw/S8cHdN07UgWm6Bnckf+Wspz3dTnaZMygJ9rOSz4+oyxpefkI3DIhakOaLEI
540HKD3ZQN5P7kEMR8+ZaOJH/vrWxRvh855mPDzHOSJ6EBQEHwucM6/6WVmhIVei14oHsjqTB9mR
bMtN5RgQxaS0ek0SHMS8sGQvsoo7G/SkOZv27eJB3OWKFIG8ySzGNv4Twkxkr7UkCfog9Ro7DBlM
Mc10xkS/BNtWBeKQOMs2E5bUHpMP+6uZ3EIX4nzcI99HsVQBjF140RhQ/ENP8urzMETdbozGwcPO
VUP7qyJtPGMw4452cWkSKCrHul47+H5cQLZVf9lLPnGE/071XDRNd1WzQZQBfSJs8TBzbS/AbwEf
dqwjhJ9GM4gnLba9C4+OY/XXOfIfaev/pyXVL+eIf6+av49//J/dS/F6glrnv/lLHK8J81+EwMM1
sSgN0jZeKgJ/qeM1+GU0HB3+/S9Ig7U0bf6Wx/NfcVxDOEPpEiQKtZL/VMfzR7pLjWhRuhBdzGL3
T/Txf2HN/muzy3kQLQSN3WXDbVIkOd1x151icOf5jaESrPQoL72vZdHaN2bhLqMVpm1ZX1kYc/x7
d/CxYyoi9O711h6/z3U+oV/VPRyztVdAMMy9/As5vOzdtDr1D3lXmV+GMDH0ndnoFtFWyXxbOXNW
BDqWrPjYsMPQzoku0NM90w8fXa83X1sxesMOG/PYb+0WXM9FAicdE+wSIBO01M56AL7DjZMRmEX8
XeN99ROvKjHMsUwHiVub/cqTFZRIooacAv/kWHSBU5hkMBjD2BFQE4dEP/lJ2Qdeq7UmSnnO4qvJ
8/NwU8/YZLb8lVjPUDDpJWuZx8kcT983Wj1QWUfWWJ+QWvapm6gk7YE8CsnOaPIE4ntFfXTlTE0x
bDscpHmALRPgqJ11QxNQKSEco8eZVW7YhAz3td5bfKUu/PammUnMrORg+cFsQftetTa5tCsmUjWt
Rd9QojCtmChawjZQRoMQ+JKlvctWubCaL2OdYUIXfqOh4MajNAQk79KHm2sjL9emOWA1Y9/kXiba
bHJEDmuvBpYQ6mo/uWlmwCeNbXTZXpupvZZXMTuiwTeCwZqN77aIrWjrW7VCxJG0k1rh7GR/PLgV
/NgJEnS3IRPEIEq3gNiOphErHJVSbb7vJ4zg4rED0miS0JohtR5mzM970VrwP7t8cs0Vwr/wmI8p
CTRuWOCCzmo2mhvDKKxLFAHdERGLyNfQhJm4itifvU1X9eRIWCrreibykEXt16f8j6ariwSQbVf9
7P9j+c++VfXUJmQU/co3+K9/+p82qfHBfzSr3Y7YfSiy/sC9+DcCcvkP/gbW6P+iIIfhgLXBRzCx
0Jr+BtZ4/6IBQUGCw+oJxlEjIgJJtAVNje40onuLcsr/9/sYJCnyty3dVeQDdBf+UfAhPco352Xm
MFItlko+A8JAvXJKcqyGOCSK0L3rs0XinfhYafWI40xTj+0jAgxr0/lOfhkDub8p54lygrDVq172
JJinobl2YdWvI2l2l20/qGdDhePdZOjGvV1hnIeaNB3sPE8f50nca+DaHwSrdKDiLrrB2jyfWb1u
b+JJY6CaQzRtnYZ/LtOsP8DZWo4rfX4OB8Y7Fn1IIE+fJ2a0TbVWsqlCUwoktx+eMq/Blk2xvHbX
SYmD2S6EkuuIb9EJCKXorowWVk3a2ODkQrJUjngu/ZypyoEJouoa8V5BmHsOnc3P2pWFuJbNmZbs
UfnU2YqGYDWt7N6qb9hvO/GBxox87ByRFJzNJ+umGDN3x0/pLtCl2Bhp8Rxa9RJ6bgnIaJNdLxod
In6yshfgpHS+vzKN1hT1jx1OV7i94GydWD9LaWMUeq2uR/fJN+V1v8y0qQbcuml+NuZXG3vnTTSO
x6HzXttsOmf/vwmLM7LUjuPQP7A8BDY83Q0pVehl2js9Dr9roT+wfoxPdRUWB3pOxlVrYWF3mZNa
RLBrI3VeDdyb5yD6jzyqKy+27pTf1BtrkFsgKdNmCuPoNU1tgLW198020hYrvqteyLT+7jikYNeF
L57R5T0njX8YDe1YtAB64ijMb0cKRDu7UdX3Uncor0DpmMUDjrS70Nb3E0WirG23XehlAapLfJBG
Z0GFMC028gl/9Uw+8TZlBt5PGH43rWbdOnVxjymgOUeC/WKbExtMtJHNMPFMpVxzDJ53A+F3xpkp
Uwi6VXLfodEYVzg3IjapI8kXIcfHnxWc8cbAV+EwrQdarAB/Ojmn+AY1qK0Va04PB6S56eNI7eio
XCfA28te92nIc0d+1xJ510agHsrnxu7hfPZDZxGfQVmomrzO2DQ10VeKkI14jTLcJQaNdRqvO5Wq
kt9M+770NXbTymQRPBdYOV803S2vuyFyNp4po4MdG5R82lqAAkYkzbEyLddJ3BWPWtQ0rNIQoqMu
Wdc1FZ/Mc6+lJAe6BHW8nxHgHtIe+L7Z1t0NJY/8Z6rSLFul4PSohcIOb9eVl79WA4AAGdbNt3yQ
wGc6rRg2rlb66xHwyqaIabyjYDHuha7ktWLFex6plicBbFJxH+qiuRSRE53b7G7qJZ+LbBBIFp1t
R5diAufO1py6TACNwHT3tIM6oB7Cy51VN0w+2Hb88yhfCwAhWoipaXnIpsYequ6G9CEqbOdMB8oT
UM4eH6JJirOyhGQB8Ca78HM9+1nYECYMOBkWC7ecHrJcr8KN5cbhfV/OnKrQHm+LxPBXyknIhQEA
QXBy/iVtLHqnsbk2nWfX8zhrCM8q97WRkLjCd219iZmqr02zNh/qUTKBeNGrSAyGCWkSUzHhv244
5VSzO+ysJLKDAmDiN/Q8a0Y5bHKjt7VD7QOfNlWsnaEU0OVLnvXFmSVk/1opB62pMmz7W2lopbV2
Q4uGm0iAAK+8TOfgODcuOTPJcIkSPfNIK6/Eg8zcJlAW7utdoduXuZ/Ky2JYOLK0Esxr1Qr0sG0r
1kwS/jbSSAAYKQ+euSKUpMWZnJXIT8kvwVbE27Fk56fhqCBbkWjxVIvIwBp8ipR2kuznzJ52iqr+
FyQnG4JsLy1oFa2MduC7KjXke2Gk5d6kKCHJ20Hc3VEPpdS+N3Pnp+ZXzRnMLn0dqdwZVp3yJIAz
S9vD1Eq3lQ4m2OVeOn+Y8fk04pr8ecrEI4+AexiU89irERS+SurbubPRVHYvw5wm23Co3QdNTuFW
kUuxxkzfryuAUHsiCwjL8RrnMdKz6kUz8/k+8tyElv9QXJhNlj5qZN0fgIqReG0m0ZF4lPiYwTm6
1AidvsHFVT8nE5ovEhMoJayhG4cHohUIERl757ZvtfIcAkf52IuqfI2FM0NBJvxMd1S3Lq1Q33qE
5lwjjM9xreshPblp/va/W66/dlAfbrj+bx79aN+eIf9zvwWklv6nSVvAogWLHItu4d8nSO9fS1Mb
KQ28Z3pA5hIm/fcJ0iSCetF88r+l+fYLK/j3fkt42KtZiJAtMhktZpZ/coJErP9mu+WC9KExK/CA
GzRuvD96NmyXw5ZQ02M1ak2UYXDrLOti0BURJmKlJhAlydojJwjHlW6GZZPuIp/oTs4Z3K5GtdQf
td68NPxJf0b+EJmELxVOLbH/D50ZFU9VRGAQYBYLxUWz0lP+XfuSxlLoNy4uG0HUnpyS0fhqs7wP
5XPc5n7M+qhxgqTOHtux9eAm+eiuc5FIdUdXwS44Mkl7WKt5tIcNolROdbVXNmc9PD7QBJC2YkTH
+nw3ZcSGrU0/ji7hWNRJQHIM30yFr5F0CTab3yOT0IgdmVh6fLDSWKvPhZPAmh4sZrXV3KW2thZY
lZO965UAhRpfDP3FVGoaDg3LKrGHPFu9qlVMLlU7O3sXx176aFVGg+4yH9xR3Gn1pLxdl1lmhACx
GO9zv/a7vUW0sH/dJKOvb+J+YQP/Eqtux1465b7waqJPKbhmQMoUvyWPBQVbo6w52TZ9kRdrRN22
teJMWe+pWQKD8kgSw5ZbEfe3ExNQRBj9ZskqYKImCTTVaw6UMhQwktZ/m3WtWHWNzHu5KWxDj+Yj
p88hrMGW1hYZKHaiDp6j2WxMDdG+ZqhsRqK63K7YNFCEJbG6LHdLrj37nJjM4kkjn6s7RoaV5m1g
ReQs3k0U1KProuXPtmGkwYBw/UwRZGjPomRwDWVTXOo+1KZVX7f41wrNX3BkVqTRqejCUmfXQCYt
SUAkdBH1a2hgfkfNY/dVCPYogeHo8KIyR0H6Id1syIKEMscAPaRrxmM0O91lQ6Oe3o1UFiCecijU
nlnT9m4QclOWzPNcDPhVB2zTHZoaO4A/ZIvAN6bywXEm5waKZPpcZ37vBZw8jAdn1pURpJlbX8/A
1cmFjIjR0MK2vZioNcMPT0LTXfno7JEj2bUj12z9LX+F/p052htiCvlxHf10Yyctd5Nwlbdqw8jS
6XsbWRfkcEqqNWjG3FlsqBO73LDwfUrBjnblaFVj4wLCBhpoLaC8o13n8ZNK69HY9FAS9Q20fk8G
rQU5bmUT2IlFsVDdtwxangjmQauyJUZNuxa13ZcYjCOoTnmp+91WpRoMpB597FcoJCRvNE7k64Hv
jDi+I82EgOR5YcPmCHsKNYkokeSSFjH7K8r+oOfH2NWo0yKWeum45tOgCu1n5qW9s4Qi4ekjijAn
96EYUdREPT2TVUuzhEEUlektxVW2y/RKKvO8Uip+ztvGFSu/mfsx4JiSRBuzlqhZFWv0OiO+qCET
hRkTZFbV7mwd7Cc1cZk/2lXmkvFUEvgV8LXCH3W65gXSmBFRP6HYNqFtZ/7t4GXGszUcLSowySbq
7YyXNs2W02zhR6ZyN0tfIfb36957ib2h8I9aB/kyh5RYCf7P4lsbN2Obd869HCipXIX12OU3Hk0h
OgmZG5a0ZfyBfNRN6+UyfBmHcVBhEIW9RluFI2Qcf1cNswQf1gwBLe7q0iYz1tH82ebwk2TKWtvE
cJh70nyN7EuXo5Xfs0+n0eFkaT7dJvMA1qzl0DmfQaLqerWpVd03d1nMQXJNGG++TLbW0BTokq2S
eZuZwuMIvVH+Esqk2BJM47Hgr88hs4K6gTzjdszcG6NMihH+D7tk0Obp4FjE94jYv0xE2RPnxI4y
mwA12mHyOjqF71x5Ye4jO4aPh19NCz2rPihD9O4XNzF6Y7/MukW4QSiXQLwAwelF3wuNr6qFbzbR
7pmKQQNXGhvK3MZU2UswflbmBsBm2mwNqcyCw44frz70Zem99ADengcOedrdMNgzqcdCWjfQRuV4
jYVYvMSzlnnrUqVTvWs6lpXAzMAWPYlC6N12GilGBqMx5uRCajqidJIYxvzSq7Vp3ElSJK1735Ot
t7FIUaWEaI3RnUOvHLUoFdhVbyTSDWI2yzDYMvCtges1NCsyPKyIEHs3PM9DDHukcGsETlmU/1lJ
amMkpqW064Zvkd7yurWajH6eERc7E1rTw1Ax7W0pSTbJgXdMAvI8Dnxb0muSkKNFzN4OrN5ATGzb
ouigqR025iHMK99iDNHCHMDK1eLZToitoN/eqOVha7a2i5pli5snedPuugmV20r1WUjgF3FhnAgX
DhVdhSKsthJCo8GuMydWN46r/DbOk9TG/pK0W90aVbSjnQghj35ZFO3L2MIc7maVuMcgiFlUNJrp
XIjOktZKDLVn7kx2vz8LTzYkroet+MpABj7rdYlB9sRC0b2SgyCdO3GLMD36Y1NT48mnBy1XVbbF
Culml9OABHMTQj2mzqonseg2cWzxxMGV5f5xLlpvy1GUQoaREAvCFJjHFG5JOXTcjV77mTluysyw
wa+lsd5elU5v6RSZrZh3pA/DXeqkfc8yYJEY7aX0jRMNXfUabng3bUi9hLKYcsq+ztPBI/ap8G2g
dOr/sXcmzXEj2Zb+K229RxncMS96E4iZc3AQqQ2MlETMg2MGfn1/oF7lE6kssbPXz6wWmVkmISIA
uF+/95zvhP3dlDch8+EiLm77pLa/ErJRB7TiCab2W0hRdCDmghvmAPBCkGNihF+qHIDgZKjpp6qo
lxm4zHPWObcmAE0GhcvcPTBuxFh1xpHETbfcCKore9PLxmnOqK/G+srLZzZ0wJK9MI/KU2P8nJGB
3qSb1hUBRE1QXvlwPyYDWeopbe9v5OygodTjJrxrBXqns9CZ4+Ky7SvVfStHZ3g1iXoPfYxPduZn
WapF6wx1Qg+sDMMaWhNGJ35iKWsf162FSzGvW3tdLZNZP0JNkd0E5pRq+5RDm7N1+5IKcC5su7wC
Dbc02LOlKWQ3hdpaLQ65dRAj7eCFrhnyDgUhbl08xfiOyqzKVmk+dGBNEO48C3KOynVBk6beh3Wp
OYcW4NlTJWfcBiKrnOok86mtb0HiATuEal2/elkzK0baEnRuPOCCO5I1EGdbxpoF725cDzb6qJLx
8cQxNDnGbjJ5zyg5SGttsamX1zOGXLmJNa3GqmKkTXYtXT3pbi1obQFprkNe9+mkbbQc7paKdpFb
V+XY7WxSqyewe6A7u1jwSupRElvEXM/ob84DAr9fQw1dzSpMdCfayUkkGXt0TXtdU0wBKwIkjJXK
wowwqMQhN0wQEUnSm8d4lvRYtkaG97U0qNSTONvXjW2SsxaSq0oFlAVEydrRFxKu0xuqLOhhTmh0
BH9iPdYPaKMMGGrNNFV+D+jjycV1Tk6AVTI8T3WbbuPoUUX7TVe5z1UQLeOZsjUXzAGaEYosVFMr
NrrhAilHfYUK22TOGoj+meplGrdxRASDP0+m+urQoL/D3I9TCfFHeJNmgwRraTOVZSRKsv26Tsr5
ieVRtaveQ3m/QbsdcK6mr7TKDX7XLb1X5zGmMYANujJNprFgkLEAG3oCiNvsq13V58RRlhCBH0YM
ua0/xri2EElN5ZMCaPjCP4GHQRU2LcnuA5+xUwa7FdgF191jMqzC9exI/UVYNmM1QlUnJldhMd2S
coIAJUs647uTSYczUTig9XBsKNR+VobMnHEEsuWHsJ9zPyKadx/mfVj7NmEU2S7VNRGzt6T141RS
Ovs6cJFmpdVFQWhppMznNh71H/hXkFOUsUPbNMkSKldiCGAkZaXdw8/m7PE/gP9/Dz8Es4r/PAJe
lW3DvOTduGT5Ez+nJdL7FzALhL7EemKycRb15M/Tu4ByxhwFLgq+fdz7i+r4LzoaqVfOIth1kD0j
WF+G0H9NS4i9AncAkB9qEWgZEB7/IG1bGG/O918mwLjL6C8sXjoDJxAfcxmn/KJZH1Ac63VLg9Oq
57Ff10bdpC9alDqIdQiLAT8LlJjDeIBZ7UqbdHIqmR40bnc9sFbEa0tpCLowtZLmGS6OnIs4X0pS
LxzCYNvDJmIaksusO6fuTL2j3jInXrlj39DaHzHCH4y5Dr9AuB+bvc3yi4BsCLNnfYCB7Bfwy0iW
1Hr32TByap7I664DOnfPToJlCo0PsfIOZHJ7sCMa3FH6ZPaFRakS5C+eRwrujJN47WLQudRCL34M
xkCwx+uvdTyIPRk60dbuC+c1brJiY3KUvSajCmqSEO3G1EdiX01Sq1bwkqNrd2KazeLu6QhoEJH5
3LmUXcyZNKSFmnknx0pd1bkW5OtMleFNN4buGcFa1m625/HSKcreb/DuY0/tGtjEUW9ciqFtep9i
z/4OLPjJI0fPd5hGEe1d0zgMBzjkzkAZVZpzwcwi4SBvdmrcga7Le7+FsHjULRjLKwKI3avGoYIW
BNyuAie7sypcbkU0hndeWLEDasoN94ZNPs80xe593Ov8uTpvFh168FrTIsxrCFVTNw8sjkl3xFdg
+ixwzLIizzqQ5Zbt8rBK721jIAC7JMeQ0RJKmFBsSxoa6wjK0bZkcT6jWUIVauTaejaa5j5tlbiK
AgEXMr2PDYvG/wRweo3yIGSWVgdnedgSG1jS0Pxe92TeanU274WBvnGlcVq5sAdtpH1h14SyJdBN
6FGaSAnEkora9ICcUSSvxmxmlE4OYXQgylojJklqt57dE4rULMWkmaSbCjnMzuOYs1URBQE7uXUM
cFyuEreftssWnRFEyfWaSzvEwdUZFHVjSufKqcShMSaHpoNxUdSztrZTbzqH1HMJido4YzRFrm02
aZy/arlrMxleBBIFWIHD8DIoIXTM5my3MEK7/JC1cb8bjQkfnBmpB7vI9NNcwJdWnht9a5pcEQJt
JLuiKC2KGj25VAzo/EmTZzU/23VsuM2hyWE3RdqsjsWUxts6zwkzzUkqDoVaYdVNUE4MZCHQFFjG
8rLiJuSOWjGOJU0CyMTGhsvCewUhcZmrnpQ2SAT7ITzteLqXMSE0JovHyqahTDyeWxw7WhtnsxZV
60KKr5yAk0ObG+EpSLyBGoR8dr+s7HQ9ZNV45RZjRF6rkawZdpBn7ek7VJP5VatZxbZXiXFhzSq4
Ssy5v8SZ1V2QiDWT9pB75vcyNNFm6M1wQJcbnyl27i3Q2UdRi3BTooeEEj8RtCzC1qdf8RBK1x7P
QpCKEEO9pHW3I3f9GOoasfOemqrDFJp3BT4j1icmV1sEbeNjCx1kNS/Rx5PibkdxkH11R4lwI+GP
tXVR89iMrQ9JkteK0IY1TjSO1LTbmOlwqq1liMijaBD7AiI6BLWt1nYQZl8Gm3JbYXY6S0cNLxyt
xIW/s9Gd+rtEkxuLyrmGPssUR7Ninzx4K1w1BRJjEnzmaVd7rI2IQQiAJWw+DAn1TbWhe2lEGvXL
u2W15bounQU0HXNwWjehJfYeqWDPqTkB3W6RkqjEtC8CLN5MQTIdqRghGeLEsdypVjT37Br1be+I
cxo7LDXSII0drQ137WZsQppKBEMz5xkE5XJP9VR2F2Mf7QmCqPayrg5U9Vfa3KHR5lnby3CicZgb
6zSeHhAvHhWtIJtrnOtxv/EC5wU9+BHlzLZyzG0Cz9Zn3LxHrX0Zyjygo5rdtkbL9AjEd5mRb6Sy
Ff/vrhEoCgfGEarcZxygXWf6Zsa3OidOzbWeoGH4Y6hvBVyjspcXrqy3BVJJmgQI96GhJ+7ZwlfO
zeysz42zAIlxCVQ6mGsyWLAZwMeMGjI68JE7NXjH3tvkobHlLHs1GRzYhs73lkTjqZe+xiFdoMhb
0R6pQJI3R42T8UoYqBJTLTghJWclkPuUnYfT8PlAN0QjDgZJIIdk3bxjNfPEShM9SSB2xEFwkDGd
kiIdwcJ39oT8ajCQN1cGFProRtE42/RucaUMWlphcpsCMCdSdVdr8J1Vrsu9pWcmUV1W9J105Xk+
xsivb9Bl6odIS5nfuIF9T9uq9japSO8Rl0X7rB5Y8XAMFavZnhhLsXJua5hAW8vLtE2bVjQFQiTp
Vuu9SnqsTJ9p482FOC/M8FvFiHxllxyzEVyYfj/NHck+w0swJu1FEOmNP3a1ccA6ElzZY1mslYO9
uTDK4+h6BXoJesbSsq0txPUjayBTvkERjVU1w1qvq7Uoo31YeVeY7ye/a+mopJpbrhnzVZsycABV
u8u72/bfg7m8EDSaHaSfL7jIeSO8q9yY5T5Af7kNzfLW0oNbJt8kuSiNVo8drjhpqZWV2Sl9ScNn
wSQ3R22HRLsUoz5fZI4z+Uk23PRsgp5VGP5YsHxkY/glQYa5HntU8xON6qC50UPjXA2SFZG5odvh
M3BrPf8y5CXN6Ymkg1alxYUqJud5gJN15FCNPKINmnrleWNMnAW+KFr24iniNFLZrNgNE7xu49Cv
XeW0PF4bgb7UBnC2sVScPtI4154GZ75g20Cm17kFbH1aNj84JR4ZzslDqzoEZgbRAIWFKA3JzNeg
l+4m1Dscu4NO+7RzsmI3RO6TGJnwak5wO2T0aYjDqNfIFk1ko31frcsawdxglvk17SoSs7t2mxjs
QnE1fwk8sj+9mrQTmj1Vb2lfQVqy6hl0mGrjvB/m5Jg19QIpehLkDrm6Iu7Abbbw4zI/aYwba87l
ZZ4Y53kXm6tcCm1HNi8rhdReEU2bF+E8nGY9PXUW+RADduNUVGdtZm+1rlyPkZe+JiAxfG3W7HVg
tOkqjOdd0nvlPu17Zx1Rl668nok26TjeqlX6dN/ECm1tRtVVLYySVhhPrshfLfrmW5Un7n6qqjPb
qUh6z9UXm5O2H/blkq/h0Lggq2XLmdaI172pK75TVFcXVTBmxzkbxdqZhzspqZdoBT0HLnL/mG7h
IWUixkALAWAvTlHjXqE7gfwXKDGd15HTXJOdQoAR+I0NJXCGM4YQqtRNy++hnGsykvVouhc6IRs+
w/Dw2WrQrvduZtDlQjdtrAptWrrd7U3JL7byYlPpjGv0BwkgFxUCnaeEtO3DpPX8eweGUNuLdIkm
0kIz3QcNQyo86k61ibmnOvP/nv5GZqvJV3kOEXWKlF2SgV4awIdJEjeB/5/TPXCvgiTFW2RBDFTD
GFyG9jhft1U2E+hAFMfgV5ldXDSTVF/1ccAIQIGLhnxJiM/G/qAiEikmGVirQGjuuYYHhlnRzLON
+9LYMcNSW6psB5lK8pjkhIjQeZ/FrulNaP0iNB+bSVHdoFwhaddS2zEmioF+9/UMymRljePLOHRi
n75h2xkWgHCnJ+r2D+IN7V4tlPf0Dfg+13UzYqSGA19DiDjrhNAshDU/WfFNWTjNLnmDyI8LT17z
4mi8EC2Qg3VeuqfgDT3vvWHozW6s7yNX54VhOiKeew8RevYGr6cJaZ1XP5n2Zg/fPv+Jun/D3g+p
xs2f3nD4xWQmxlHv8hhDyhsyn7W61nYs46D0tbigzVe/IfYn12yXfs8be1+f9KDd1baZkE30Bugv
32D9xbiA+7M3iH80LkD/8Q3ub/4k/TNPA/tf1jYRAONbHMD8Fg2QvsUEVG+RAbUVONa6W5IExnEJ
FXCwXQG5ewsbcNh25DViURys+c9EAuYjyLHUW1TB/BZbMEZhROsmtawXc8k1QKZExAEDMhqm6mf0
Ab4u/uK3SARAIGhWvZ9ZCTq+iOfiZ4ZCsOQpRG/RCsZbzML8FrnQL+kL81sQA46nqjsbAmprWJ98
L8x1q5lEcAIywjZc14XGqSUp4x9T0cMNakX6kkVIgyJA9TeB1loHF9X8dQRF0C9Jad1yfwDqOdjd
gp5WLLNEhmkIXKPrUfbZXRwuMMqIqa84YCae1ymprKtEQ3uSOtp9kWlXS8NSpsI+BAjUQO07eM6a
8opto6Ilw/E1j+rHJHMJee+U2jDGWiwA3dZphDqBTGhLIlq8y5Sg10fIIc9B07h70+4fCoRWBOQ5
9bozS3EtAxXdBsjSspzPWVf5/dxF5SYPWmj9AIByoqkTxhptbK6HqgIEm2lnAggpH9e4a6TABlLl
JINmD4MNxWKKx3RDfLzw9dK8AcX1VDPA4kgQ+JDZ9JVWlTuZtj/a0t7g93oYBu9ymJIvgMJMVM3d
2NIwSB641U+tiq6j0uJsp6nnrLwuWwy75MElernP7el8nnNr3yfNk51wA0bPz1sYrZFDY3EQq7BS
BzyALEOR9iAL/aQa8qN6cdV5zKHbvDgG3vCDKRt5KqFXXkqtuTUz5tmZnl+H5nBKZ3UhlCSMjCEI
CW79xRg0QFjldTtqIcO49tWTdEJUesQphhLRoAMKDPWMtBTatpLCWPU3ZOE8Tp77laM4eqA0OLy5
x2jhkWcI9xHY3rIJFvAw1GuCPci2g+vMZSszjA2T8i2Lb+8Puv01a+ezqMvQUjNrDubG3GpBsps5
YISZ+9JO/B7WBEDKeJq8aFX0Q/w0RXDdgyE+THPwlLnJN7Ms5JnQi680PA5TrWgB5+06n8J5w0ju
YQylvunMftfpzrMWRNlam3UkknY8bHt9MFeTUe5rdsEqbC+dyuxHv5fzc4tycxUXCZ+7z33yTcwD
tlHeZXQNnT0ba5yA/Rqg7YoA0Sehk/IzcUolqjH7Xseg39tIXxks6L4UydmY6ecuGUtJBVpDwyxA
1qHolwbqaXCS+yK1bpqk3xESVt+Ab+J47/Iru/bBgU2D8nbvznjX+O9pRcKc22a3pLnuYRBwfil2
YSJviQW61MfwEjfUA9bX4D7r8k0WB2tHzpcG3F8kamuGr8eoJ1cRE2Y813sHrUVdKyabDVpFhwCS
oSl2uhzOUNLtybw9uhAYoya9Zzzl2zgwhRkeCq+4lW7V0J/JjoLsQNGb8Tnk7yPS150emwej0e6D
soN12sU/RrMxN6maDYy67TGYik0ovZMxBc0+wjlEepmtVk5kbpRIrRUvvp9N9bU7a+5Vb6srmiYH
+jOPSRN/DygMZ7ZoiE9pcImWFFPUgMiGXfypjibjzKtksYeTuq4jVoykL8Q6iaZhndSadz0MRYWU
DQtTpTf2hnMUzW1h+AhKTcYZZJEYQZvfZCQX0huoztDlGbu6zXDs6tlVluu3DL83bqIBsm4u3Di4
s1JrO8PXOXVhRJNCQ+6IVMMfhaKp4e1ypI0OLR3cIeZR4Amw+nRjpi1ghQZVXpnJjTStW0J8iOWs
fPa2cK00dTbjtgBTTvOIHsdNYHRHOlmcu2lJ7lHRcDLUsI/1e4u0y53Sna0cyDEmnPJlNqPHRvOO
TlptaC7xosSO8E1IzkZi+Hji4CyxXC2GgRDXq5PhFss9iprqkJCeGbrZ3iS76EKrL+tSneeDIiyL
Fn/aMuUDYE7mmOcjhfteLCjiyl3hVHWpJtp1Ekz9Qw1fxVPhF2wvPLHNriHlpuTMCL3smvWa1D7C
eKxk7bTU8bljaBeMD09B4G1JkttM7Ymx0wGvyb0u53U/5yfcyBvTqw+d5LRWUKOTpYL3ZGs7tPL1
Ga+lUxreCuaQydl8HrYcwUnWS9WzG82bcArvamyg6xjf7FYAe0Ohm1Z+o6t9X8ofRa7tZzG/usvk
Ab8c40ib+B0dPrHtlB263P4udvqLUPDRG2atRmafIgYwKzfBfVFYNAD1VjFlVd97VRyHdPiagnMi
5njbinFtZ/OXusqeBIZLK8DlVlfQtvSi9DttuHZDY1NY7dlUqIuBmsMh6LUqzYdxZryUivhLkqdX
vUAD1DVnhTIvYzzrF1bO2mEFNDEwBRcrJwg39mQ9TbV5lVr1ZTHJcSUwT7HiZ61ftwLoS/qASGGL
zmIEwPRE8+yAx5WwS/yPaRAy7MYuj2yFaHCbvi7aoJSTq7wPg3Ld5iHuTv4aFBLjRTJ3zopR862r
5wy5TG/NqGXbYAhYiVjPfQyvR9AaYitkaIBkzZ8zgR/VIiexG7vOPYgooY8qzCdzxKGqqnDYZiY9
babXNYetqj5W6Ls3BWgy4uKIDOMWrGPQybvBbvbUg09pQwSXiOoNtK4AKU/ByK3xbvIkuy+Czhse
PY5RZBdhU/Ug/M4Z+XuKvzUmxg95hqO4mXs3D7VMv81J3YQwprnVOHWk1cW1YfhdHxXpdnZzWa1l
ldaktGoiODWROxlbXFaghM1kTqNdFiTm/ZyjDeR+oOTbkLEl7pivRbnfq0hFHOHK6qmmVs+2MSts
w5FrCL6XTjD02zRtrVfsV86pnPvhpLD4MNb2tJH3nOrJWTVuxRoRZmZHO5PUUNIww7pCnx1i4K+Q
gpWcpFyIATlGhcs5GbQTxIPq0cJCNfjMzhBiySmaHr2gIebFwyodb1OUXLOfINUhuc3E5Im3wyZx
N2gM0m2NASE8fIk52KdKcRu9MSl4IirTqtWuiGanOSReaQP2GXVjxGLakO0yECq3G6cy/ypJjrsZ
3Hq+EiMBj6RqU/P6/yOQ/bfFiAHYfx6znbqmea+Qlcss7d82S9v7F6hxQzi4GG1HuHgp/xqz2fwn
z7WYqKHGZ1z27zGbK/6FXBX8n21KSB/Yk/6aspniX4s6ltHbf6UT/SNLkvUeoYIAA7+TTtKICaQN
z5SFnfPXEVtglJE+Jd5Mc0fHRdfxVPGkdUndPY4mR2X8cEmVtttSZXN9revtbJ8C102SvZfUHu5w
dBv4ACMAii7KVYO5zz5BKYGic4InC8O71m/S0isfIsz+JgMdslfBbaSxtSkjO7BvTADhwVYrc5r2
K4HeiczgwtLKsdk2KednxiiJPdQbpWR3suZeJ6xHavq1W9TNN09vtem60rzkCPRDIHslSBbTH+dK
c+eFihlhYHbWo+iMtlnJxAvzNaWlBW5hrLILa6BeXeHHpqQczJZM1aIrKGVsaJrNdtExnOhBSAKD
k57xvC57jki6SObM3KKV4afKNDpmFPiYqafup8vvP0Yi/N29sUA6AwkUREXID/dGaUUv+c2wgWt0
VlmGB7oA3JDKO8vTpbz75am9/jlX/V9Fl1+XrF7N//nfYvn7/nvcujwLC6/LNMXb/yDyfngW4rCx
TNHS6CMEh0kVoBXZrOlImsOLLnNAjDNBB9FZWZRT9m1mfHHXV0PzOA2AeFZT3IzDJ78Ab8D7T2QR
8E7qD6NW/sFeDH2/Pp0NBvqE0YIAGJfAa1ybWikRBs+a9K3EGOadkwzgT9zMa+y1VCiJyRknlfKT
j/HGZPz1l3GJq+FFgW4No50X9gOoyraLDiVsgMsoCmjwrcs4KOVVWqSxh2G3HfStGWgB5iAYfunZ
CHXnB5ZQqLoove1VmqLdeTZCtsMHHnnXDDHl95EqsA/BrvkuWiNwTiarfHQ7BPMUfLP6saksBBQk
NBT+n2/zMjR//1140RE8Q0eHnC0+MoT0xGW/QdDEIYpN8+uMDzvf2PDZk0+eJ5QAHy4EepLfTNKy
RxDw9rj9Mr2nMb0IRYOcH80ZW5sBn5icy4TkQYd0QiCF/gCH/b9S8v6fXxqXQSBOKB3/p4SI7sj3
j0zuIqmjYUEStSuJ6I7SirGpjQ8aKXH9CX/qt29oiQUuz+si8TFggnh/rUVSkKEn7YgUtsEsrAXz
WcD5tG3c46RaS5613TDS1PzzHXxva1hYmkgVPEMaXN4GDvfhslgzXQMhHpMCk6qBQ02TXqMmVN2q
oKR4EFMNhh+fAsKQv3a169/Xh4/L0XJZ2zYgPnGsX2h777/tLFETlRyLuKw+z8oX1jBedCjVOzKp
SvPbn6+2vFLvHlMbDQnaD8/ksux3H76kQ05jP88OAlrErR2H4cqhMDYMoJuZR0ua3gEm0vkY8QN/
8obAKfzt4ha/LgdjBDAeQYEfLh4EqZIx4xwmnsFINKxPonNTnJoalPVzhnEO2JAd8rl3rjU7JFam
YboEyfVahjoirXS0qiuzaW2CbEpylKZrZ+TMezH1eBV8vegyeaVGkjzZJlMIT0h6u7mcbwZYMuUu
4AbnN+Wb15/eEuYDWvuDmk5VqxNTJANbs29mUqznVyNWlTXsOTWnk1j1g6PP9yrutf5HqKs5vEfL
27scIyc3SS/MIZYcVhBgqJvCy22MLjIsbaL6gJE4ZylikQmhsBjcAMN9Vk6XTVia8ETdUdXTNpxj
SbOjw9iwULrK1u4PnhnmdNe7xPGy+2hGYg4BNJw5YtFGNoEXG/M4P4JLwXEf9hYJ8mZaheg2dKeL
NPdQcQoA5hIy+72sKZqTnU29au75O7DibCNtRHPhp1w5ecmKiCxlGRKkvE4BsbB0NLrN4O0ychI3
yQ88uc44rIF/jd66nfvcYlePACoB/iGb3tpkSsIKv8aujIP5tTDsYqj3qsIDGa9Lo/AmuSk0U9HT
Y1I2Ifgg62gqDmGca+4PT8u97l7WQzq9prZVOaT/lpFTvWhWRd5qHBXU9bExNlG78QTQgR9UNk67
dibSfn94XpYVR80IqElWRZ4oea6NRUWDJQ7nCEU6Rs9hk5rt4hZFttKVvkwILv0Ch0AMNMVEORwx
3+TeHsrKYjsOq7Y/REWvaZe2PoXsPthHo+Y2KuKpuKZ2qV7zpHK9U0gPLaI3VlkifWxMJ4zY09EB
Lxk8zA8uqApjeZoKDPJn/TjBfDQ6Obk8uHZsHd0WfauN0dsKx/upqsc9yEbO4RyIcbTWIs3geaH4
Hqxj5BT1HadN4W3Kdjl8UB2FtORe3AIGAhUmt4wGaeaWGFUG0RhFe94oiVZmVxUxyta1N9CanlYu
UoFNphEO7nfKSa3j2ORpdhgqtpTRz5w27tzw6KIrZdbqJJ6Z3JEGkXcP8+If7HxVL4ankWZXxFPL
AG3cIlbPyM5qkFATptdag6G+yLbDCFSCk7NzFJmBPeOJGjMLamGHlNYBCYGRxsbZThA36jOGHgdj
7CvNbytGzCE+41SX16498aOi61Gz+SLrUEDPtlWEmzsQrb7OwzqVR5ky2fT1YRiTr6NMdHdrqZIA
zoqTaHGOT2HBXeYdojARG2RN+fAqlLMHgdGP51PpiGjnDo4ILyAFh/EDBJQw7S76JGfWsRmGqGwn
EmpzczxADWsD9yWrmf/eB3Gbkg4/1wy00Oo7Q1sAxxoDL7pnShXHe9tklNkRcWva9qFHWYfh3x2L
tpZX9YQ3GNF53jrlTem6Izb9rDFYJFZzIMzsaRoG2X7ptNxFajprQn8gKVfvzhw9L0fobAZ6Ofq6
7ckcB9P8NrWWk322F/5WzRDR54J8EC6ABia/y0r+S5GB1Br36JAEr9EUGsekE/JgOcA8/rwZ/bbj
oo7ULQONj6OjbPQ+XMXq5mZus7x+ZSJYo01uaCZs6FAGx2FwtHCjDKwFZJMxSvvkyh8rYIKciPTi
3IibcSnPl0/2y/ezg2msSqcNXhV3gMBlbObprpZ6MiJ3iQbi6eO0DfAetzPHFugSB5de7PT45++/
7HfvNmOuLohDYleEswnn/f2nGC1bBa4RLfthFFCn76oxrPPOxzdh1BeKYwPNKAMJiPpkK35fBUBo
BecBQNjhqQaYwQHl/YUXh4nEBWTujT62k1UQjVO7c/GmnArenGhXNhbvLLYAG+6vFRufFHjv6wCO
5jqeB8pXsEa6yydYPt4vv74mQ7sz8ZdsJ08Q/mRIhf1viC6Dgv3zkzv9N9fivI/IdTneW1R576+1
pCoYCaeXLaWXdx6yAa9Gy0qvEV2Mm39yO5evJShNLc77HhU6Zdb7S8G+jRCsBM5WTRqmgyJdpHql
Wo+O0hEOOf0nd/H947NcT9L/0IlMFvQynLeMkF9+xkTnS3dwB7ZpMES4aMpmT4rwkpRNUTNDKvvk
eh+fGq63HGFRIvPcYk+W77+fFtg902vXgw1HigFL+LgdIxiOJsKWc7dzxarMA3et2ST3/PmX/XCG
fvuqtkN1zHDR5tTzEXtNwgoJa3KmodFFDSZ3tlbCjscsONOJ1fqi2/10YGTjWXQKa8QbST7k2wQM
BXnrZSE+odb+/kzBrF3WDVYuQ/4Gqc46vR8mdEVbEJxOxEg4yc4wNqiY+VZbfZLH9H6RfPvq7LIE
N9K0YqG0jfe/+iRjqAooAXfM7t0DTjaP8L4FY1hBaDRcYCRI3TTjk6/4N1dd0qdwmHPDbftj2kro
NhS/hqltMytDYSLlsMzsO7S7urzNNCAnAm3np8nSC2n3v1dEvqy9ZLVJZLwEg0BCW/alXx5pt3Co
RYg+25UOjo9dnvQDhb2cysV9mZNFqYdaAOpxZkCPBbfKS7+ZdAf5i07AW/tP1w5aI9DU+Uxw+vlc
H9aOsOuDsLKpqrpEaMhaOnC7D323+FgnFbf/9CdnR+IIiN9fINE3P+5J8CBFK7tG7fDS9PU2TnOF
a1YMxPmkOXr2vPne2TH0kT+/W7+tInwvDqBsP7xbNEU/bEJmr3C6qADMYDrqt4khh5NeNAMzGwTu
zMAEPq4/X/H95stNdsAXsO/pvNDAoewP64ieCkxN1IC7cBAbWefhVYFFaVfItvrCQ/2IE7w4Ee84
nofUdDd/vvhvixglP0EErNLLTeXQ//4JGzGpZ8pGLzOVHDpT8Kg0KsvmLjPhmw5FIxh/QGACLzN+
cn/F+6Jq+d5Ev1BP0XKj3UUywftLoxfWwqgf+13fhfOOiKQZdFzufavnfjxMMcr2eWhRJ4qK2O++
G/Z2aiMJw1GydiC6rmTX9+sukFXzyQ35bT3jMTLYRWATLq24j0hAlNtUAW097TQ19r5nddUOs/Jz
n/efbZG//fpcyaTHAVkcqwtr5/ufwIoVEpcGnXMW1xKBpdSPc9S0OFUt7anVouZ8nPh6SQBE5pPd
+e++pC1ZP83l4gTcvb90aYZFbc7etGN/Yc+ygCQw3wyfPX7b739+xt4I+++WMRdKB7UAVgNPpzv5
YeEwtWaMEzGIHdGCzabLGETqbV3uitxNDyqzGx+nXOZLV4WXIy7KXdsktu/qtX4Ljdlmiqe+wGmp
/BCZg++lIr8gqyv6UWj2Z6vO+ztC9cBmzmAFMBifl3bihxWXwbTiQgtZG1YPsWXaaM5fF1AFC0AY
pFdO5TQnrJN2afneNOif3JWPl2dp9UxMSDwNNE+tjxs7dkrQO47F0LF0+kOhVcWNpfrnFKMMYB5C
VZto8I6FFrfbP9+j9xsce8xyYb6zSflLMfMxxMfKmzG1x0jfwoMvvmdwgyD+OrU++rnhVDpINGRW
hBZY93++7vvldrnuUiASoIlnyOFfPvzeQqZliL5Z33axK3c03SXZ7KPcZVHJnW6G7PD/cT2QMLzY
FIu85e8f+2oiiKQMaKWj5GvOnNkdLrSEKU49Jy8RwudPlte/+3o8T9jfBKMvkP7vL6cZFQBuV+lb
G+HaVWHVVKEtxvhVx4l8sWzBxf3nX5Ar0dRkVedrfvhBy9bwQCzN+nYw9XCte0ruJtqGGyPoE/Dw
ZvmPchh+3kBMJcRrkJJJQfqhHsuwVTZjJf8vZ2e25LjNdNsnYgQJcLzVQFVJNfXk7vYNo90D5xGc
n/4s1n9xWlSFFPXd2A7b0RAJEEBm7lybFwonC8bv1H8c+DeA7Cf3fxhKIqhjsFd3uGVL+/s2hOCu
M0Uw+zO45z3ttjStliXAB6RqgfauQ+D/novdkS5EWlYJzFYz18I0hP6CSXwyIFdVVuQ+2HVTbQqy
dR+vT9n5VrwMxQG4fHrcazkI13WffLDteUgs1Kogmfceku6NDoXgS6pq51235/8bigibTR+mGp/6
anW0npVXiWHroF5UtbfMztw1IebM0UD0oluIJNlfUv/9z0f+ZJk5pogw7HzeOjsadFyV4WfRj4sE
PTDLzyM8tOyeexFa5eujXW6hi48pXZVLUUjncDsfTXgdgNU+Fn7saF39bJQOjHFqldBTNmOjZL3L
QByN0HFad/qcYF8p4xsPfLmZki9a6tw8r0kqZ3Wjs1KhTXPfGb6YNUV5Lh+3RZVVPlotIrLEsffm
fNOo9q1BCenZbKS1lDJXrh3OnOXCQujt15jL7Zdcz31I2eFE979B6miydlCimnd/kgttlNsDXo2E
3ev9jZfbYckNYARw/beepgrfmApzi0rplvHaW4+3XJQs6VEvISI4n1bc1cZOaqX0dcllXBRZd0/c
xB0xW6iQmoeYWaus3fW19MaXiZsOFxYP1OvykOeDxugHEpTuktNpinatTUN6R+/9HWh068ayXfaT
/39Hev0yye5QUKCjmSzQqwnKX5tbLMnmavZk+HGOuXEUa/JpcOLhIUBg/RGYRXpjvDcejRUqyR84
lJq5Bp4/Wm4DhxwSxhMlsA2oUOOLGeW/0nps766/xOVPWj8ZgSw1YG5UnrW+51M7GtK0m2a/8uL2
m94VObyRDAe99w4DyZscLZU0mxuFtTrZvRlSEh6lhq/0yJyompBL3IpSyK/Xx7lciI5O3oF4nK8b
wu7qYIiGtMPr2xC+q6yCpLmVftVQS2HfPtLT15pf6rGA5HN90MtNjawdMh6M45YE4dqh2UUYpik4
sr6euSxEdj9/Jpf2S49yBHBB3+zJnvZ+4tW3slyX63LRB1mWIRbZIH335+tkdunHKNvZ8Htz0Pyi
ln9cqhIPWi++z0Ft3/jg3hqN5DdVUdBhPOlqVRYEK0ZIGcofZVET5jlduEcf22xlljnHOp4c9c4R
lxQlfHkwIyQaKMau7i+BVgdlHs4tNTmUqr1n/O4EvTZ2FSCRDYd33ioYzSZtyDdHutI112KbAuqK
V+peu+80dNg1F9GDlpe0cOZI2Ysbi2b9Ml8H43oNXBpLaiKv86mziI/LqGWwCv3sQVQenRh5Vx/x
oxgB0Jf2jQ99OVn//tBfx+MwWLyjuM6sE7BurFNT7s2WmgXdI0VYTR86ePLWbury5MR4ChvLJrgX
yra+8U/1O7e0ZXyU9i7rx1kQEauTHzigG9O/2O7bMBvpBrITHw00+Ny2mW+smvXuuThOMXuL4OR1
D1jltkevDxBdyGo/KDyE4IJVeH7UnUqOdlylL9c//rcGA53BKUvazbL01c4mkcnRb4ihWlQVyQmi
cgGjj7Js66nq/c9FjnPJf1jI9fjb+ZIBdwqXyDar/WxEeFFmXtijFw9KOiDLoS7+ffeDcTvg4yNA
WkZbTVja2QHqM769kDq+T2jm/pPWXrJro8L8dH2o9a7NhJFcQLGjLykPe/1gtC11CIaddmkCao+2
su+JZ7BAwGBi002SfudqvuUAuHhbnH8QpJBIfHC4cxXh1Fi9zdiVVMVxxd07lVe8aBbLZBPZTXs3
07p7DFLDOIG6DHxkdzpGa5I2a7o8NV9ZY7GllKBD+u4av2/H4lNWmNRPQDTPN3aJN94MTsTk7om+
OaXd1SRAJqI/z0FOgL9u4Rfj7GV0pJfTPiRbeGfnDUiFyoT3984J4Y9jGkhykPaihLG8u7/uO21i
hhKxyrBHsDEhN0TXaDZ0hCIbm+/1tiHvYbT318e8+JCWMRelI/NCymt9nQvCUaOJohz25pSlf2LZ
eb7yPJt+GF29d2kvQ1EqAPfPWN46fJRJV0YWUNb9YFraJssxpkj6rAa37aQ3LImXM/Fs22Uo0gt8
sjrEf7aI8zcZz9AOa9se9srUzKfEaejI10H2X393F8tkGQVvAY5JEnlo3s5HieTUCtE5A1jMuj+O
Iq39TqXejsasehvhzPaoNBCi/8OgS9UFJ3iH5bZM6F+LRAJfl3QJ4LVXg+by4GRsaoRDH6IqhuCV
DrafdV3x3j1w2dUXZR88IGcRQZ8PGgfpaBhJh749iQANtmV2ZFea9obI6/c/30IeouLM2YXObnVC
i2pqi84lrTyISf7CLnrMt6DfMJmp4vZzaerjISBE/u/6W33jM3iVZKJ9I9WH4/z5A4oI8zHZGMM+
tvo/siuNhw4dDYk+c7qR/np7pMVz2GGjv1A0mHlBit0CFGjGmMzNtsbW4ilvl1ObvLGfrG/INGnx
UP9/qNV+4gSRFpjFNOxdN60eEiddmr0qHNDsVEJ5wOrgRetDDPoaehavv8/LfX4Z2xKCtCmLlXTO
+QttEhfPHYhB+5b2dBzIzOHeC8PoBaucEYEzGPxyaXGxPkK+9OC0uZP3ovfB+KyrRp3I0iT3kxdU
u7QERLQJKmQXhNW6duMVvbFRUKnm+HP5K/X41aWF/koqjGQ890bb/jGKbPrcC8e9sU8sz7rajUgj
E4kR7Um2wNVlZbYziDAeU65gah4roijfBV7/4PaR3NNJbtzIaC3H08V4NhvTa8wg1oIG5F0Vu2vP
eLUpfNUiowA1CpWAEt/OdTvls3+EWwWJYQONpzhcn/s3tkWydkTSr2wzCGDnU9+Zc9oFMaK62h4z
WmuNXj8o2x0f8WDAuM3FZfC5tVrLvGHX/uZrxs8bvc5SulvvjPQUDWOvs+QyREE7omv3pFpH7Ow8
a3Z96t4qTLyxxvEWXqQGnNdoVZ3V/t8r1JW08/T7ql54iJGyk99kXa3PdGbQ39xnjelP6IF/9clA
pykuQvUOF+D6N/6XKUy/CINVGvWydt+DIC7BwNjlDpdT98f1CbncclgMxI6kwSjjkFI9nxBV9jl5
8b7fi55YtZpTiBlWY5TGlqYZGdy4ml9Ow3KhoI5JUgqiq1wdUHxs0q7Q2+1lqtPZxu3sO70i7DJB
i8lToBnv3lCXT4oqMflbyf1iNZ4BVSLrZ7ffQ6IXzTbmelV9Vx1dWdBfXVG+fzhnifoJCbggIhI7
f5mtSWG/g8+5V1WcHmbuul/1EMl3IMIk2V6fuMvdySWZ4nJdxv542UvPx0LMN7mTnk1QaDv1W/Sm
RLXsDF+vj7JyWEZhR5wBbNAkVcRo7sV+YQ5QSmOI5T3H1U45LQDjRk9qYh0h/tSACbRHYKdGAJMj
1H+HME0+8HopyF//IRfrlOvUq7+yQ8wKfWa1cWTcBmTJvcA3AhVhRUtUUEYBRsQEnPvrQ10sUhNN
A0ol+ntgWaBtOH+ziIJlCUXb8hMcYe9Ht+g+xmbj3EmjSYCi6PGNVXOxJXN/MnDLJuSiqMGbPh+P
cCpriwmWzBjo5bOIQ/ujLlP5J6Trc3HQSbwR/zrRT8ew8/T8TuHHduOou7gNLKO7dGlQkvIs4q/z
n2Ba2EJkaS/8sIjq73RmD09AQbpvOubaEx6v+DSpDmxJk4j6xgq7nFiSfyzf1547sp2reMrBYB5o
9iR8iitLd5PlYQwnre4+zCfTuzG1bw3GMy5hKmUxz1mtIqvSK7pOeU6M27QT5FzYUXWmHAvTiEB3
bxw6F4cdb9Uiv6ojSWLPW1ePKiDoljlXwu9HDbcilM8fmb8/sBagYNLOd5dhA3/jNv7GYmIkIZAj
Lqfs+nulj16zzKGVPomneGeKaVz646EyARv7JKsBgnaYZo89LWz0PIvy9/Vv5/IF87zkJxZlKPI2
0zhfSBE18TAxMmQweT3c4b8xHvA1q3zyPurGmr38TBcdDp8MgSnn1zojX5idpF1CSN/jhg6jrkp+
2I2jPaRjHTxGubJvjPfGo7Gvc2UlZcZZ4q0WagR2j/vpQI9hSUG6bmzwn5HSgLBA13n3W6Qox+3S
ZV9AUbMaCpZ+6xU1eI+alsxjSgLynthA3WF5MfnXh7p4i0sMjHKCe/giJHaXp/4rZGyLhpiDZj4/
HhBobsLQAdxYuMWLocoPkJr69z4a49l07SEBBW3M8bUazxFx68yt4ZNaCL7oiMcWM8oCqnzTAEK7
/nAX2xqDsQhdwlLOB7Lx54NpTm6WKkkMfxKglBdEFRc+KpoF3FXw6mn7hdiBknU5zzdO54tPn02U
A8S02Ndpk7RXI+ed1iD85zGRQVYPwAH1k1061oENwcZIVOHRZtE8ev1xLw9r/JhJJGO0gewEodjy
q/6eTK3ynLngeYHzhC8GAB28TCU0StuC1oDNAIwgnArAtQPZ10vr2BQg9q//iIvPhN9ArEDlml9A
rnJZcH/9Br0YQuBYQIK0PLL2td73qAFmMP9RcKsmd3EFYihHLOGExTt25WqzqTpNYH9CCUsEXvo4
jFN4Apge33igN6aSuxzfxpKdRPG0WrHa6BWurdjS6jIyfWCfmJ6jtoRlEZunEGrbCen2rZL4W2/x
tcSCjNaVJJDO36KNv2vsuMzkyExvu6zIjig5YpSjNL1cn7A3dgA+e8dGSUGgQnB0PpQb5MAsyJhz
s0p0gCpS2xpOonZxVccPWihuFYnfep8IYLiXLRZUnMXn48E0m8nu6IbflKl4Fm1J3ryAcYqA1NvK
oIS6gb2If/0h33yf1OUIB/g26M88HzQXk53U9Av4A/z8Td2mzSYSmrfHgSi6MdQb75NoXrCpcpVj
n1vtqEh74Xs1kfCtTJtAfmZcMzboWLzvNCWau9BymhsZzTfeKCMy3GJvQVlgdavJ7WTGVp57xhCG
4y5skhkRsHAOtNo1D0At/p24Dt29+4USFpCKphTIQbUuXkUOlLaOWWYfh51r92biDw5Of3aSq8P1
od7YxXkuMl+kYrharEV+lT7iOOLhJyfpePRTWQGWHcNyJyscn+hym33lztUeLMut8s4bGwyNH8sJ
guiI6/lqKs0GpFvc5VBiq0nt8KqoH0LPnf+HBUNETKxlcr9AH3K+Nr3ObW2ZomdKKoC0LkhhaGt9
/iwiRfO61t7Kv73xLRA1oqEi7icx/Uqf+GuHTpEvh93E3hIua8ae0BcEZpDfIQP4dX3m3hyJMhKK
Cc4k7jLnT5aPpbAH0A9+ZZh982OY8s4GEjxF8w4/FO3GdfvywyNm4+Th7FkKm2ut4jzjR5F67NFA
v3RfM710HxNNYTYTZ0c9o2723qdbmAwk7+yl45us+/nTtRS9YR4Upt9FunVnZpThIzHX/9puEH28
PtTlF24soRk9V68FmXXGtKLoV5cABX03DALIwRw9afjfiGdOvrOmPsz3pFTREzp9nBr318dedc+w
LHmjNnJM5P102lHQOH9OImx6OuPORANqOsVTZeLh+tMenCwDbxc7sG4AIyQhhir0lz7ZjUgxbIeI
lGNW7tLQfCcGx7qVSHxjsgkZqcEtUgudQOD8R1mGUxlYWVp+mKL15wRxxRFfONenVbbeOsQhN250
l7vQ6wZLDY47Hbqc1V6QxZDLDKfwKOPgCQTWGWsAnOTuyVzp+6TW8D2W+LwMQV/e2N4vHxV5E/dY
SnB0MRGfnz8qKi92eJScPgZ03ada0Jy+TVx4lRvD6ed9nZledmPLfb3UnKWJ2RosSbWeMGT5qFZH
SuS0Mi86aFUiqvRgY4UWvOcaYV6Sd9WPuZfjKS/oG42twn7QR4TAdQ/VsZzH4bPp1OMelztx4yN4
6z0svZ5LyEfovuaO9HRky9guuYiZZXSyBC5q6dQUp6gs56cKa73r6/5y8yJwXwJMG/8V7vKrex+T
6WI3DNJbpgBMN7kq6URWkV36veGFtxQShmAWz984Yho2ZZ3cIRSQdcQwGzpxfciBCteo2ZlAtrAp
6sTHsZ2Lna36dmfNuJHFuDDitqEvnCpnm48U+6wSd4Lrz3558PELiFrYuqlwczc8X3J5ikixMxpB
MSBvD1nrYcFHg1RU3vioLqeUcVhiHA2U0rmTnI+jKwFmPiL5ExdT9DnHyeZkw0DDTa7XgG27/737
saiek+TmQo+efaE+/R2bKBBwYWQiv0xH3jGoA+vJjUr9RpL7jYXD03AsLBH10iB8PkqFQUo1k7Dz
yywxP7djhJeXlw7DqSvqTmyuP9LyhlbLhmwPcRDSXaQ8axEPwNyJIDggfaai6EekedYPWnXC+R7P
bk3tKwtQ6SFuADzcmLo3npIqLNshmZ7lFrj6PFrDaalKiiUimrsTnqnN4roBjlJNmv7l+kO+sUxe
K77EOjwi38j5G3UN0gQYLXECTVF+jNi5dokEHMBdONpHWLjfkOm+OR73aJQPQEEo4p+Pp1wbg2aS
0L6dAnfLEjc7OqS37906NXdiGsz9//B8hO3cApfmam81Hjfaxm7ayfRlnth7PEDxRkkDZ5sucdgU
2O2NE+Vys6HQwsfN5YXeDjA5qyUq08UytAabWTczGPEKsN4nLR5r9AJBo/a6qxwD1H9jhsB6FSh9
J1PeYZ6oU+oFjEXUt7e2nIv1xE9CAs6Gy6oiebC6K2JjIhsLSbJfEP1R5BV4KIwoCDJozrt3vm6G
Wp56EaWiD1vnoKKkmWM0KKZPWbB6CqtuPEQzpiNtgsi/pxP8xnK62E2XshaNO9xSbPaf9dZuxUEA
SU2afisaGvFUThF2M09GeytFeTEQoiR2A14fBTauQKsoFz65skOkygdJO8YnptI6Iq6PbnQiXo7C
fYAy6vLZ6yQMVps2qA6BJllZB6PUZL6P00RgbgbQfsTQ5PpMXSwKZ+lOpzWHY4KWvwu6kczMdixb
9xDQlPOTooh9F2CrsDNSfXi3/JOxqP9R61/kOt4ap5A5RmOVsnYPMVYo2xSPqx1MH/mAScAp07Xg
6fqjXb5FAktuFRTWqbuQhD3fY/q0S1O7qdyDaU/jXsp5PgWLI/z1UV7LgH+fD0R6ixz/tVkM1dp6
snrbQU1a4voyaIMBktVosqK5p0G3s3deUomw3/QdCMxHvhZeqaAfIThQaovkEU29nQHRwxOenV1h
oDQ0BZTUDG6p3ITEcY1voCD/t+6s/DfWws2noZrdZ+BR8sUKUjPjyoiLJirM7hSktvg0jF0LpLMr
XGNLv7rAwDAJrZ/J2Fbdlm5V/XF09fFHNAiwhTU52xPWG7m5c8QEFz5vhDcfSSyxK6Vm1YpN4UyB
3NhOo38IB+jV2CfTefikl33bPwSVA3SzzFL7lycV7bEiMqPPQZMNP3IxR1TXHTIWD6EyofSwJdTt
XWC14VOp+qH1u9zRet/GPWPeoX3KSzr9whxadqonzt4eMCV4cZtK/Rq6EqxwR2JmH0BggfdkYRL+
C9Nx6ezCka8RTRu+Gt12aqw0N2GNRmm2y8xkzKtjVww0wyf2aKkUH0Bs/uSmdcMmKHbCS7v8uVBZ
GO3DJrSC39Icu2TPRQAYY6zHMr9vq3F2t26U14aCUKo1NS8PBCoA9QDXCj+XgwewWHeplWo+UNNk
vC+Ldhx/51WN98FAbqffG003TV/7wJHpvMHgtPEOSuvpdbqxFldXFTLhFt8YkghcoVDmrvYNSg2z
UUV9uI/DpDwklQmMFaEBvlyhOfsd9YJNWM4xbZwFpsWtG9wYf32qowfmQsYHwWbCb1kH0f2syolu
2WQfYC9zbB31I+gBxNiuVvuOKNvPNx53PR4yPPYsDpmld5uq2Op5LQE9fYaCdQyxkQz8wRM4gcxj
I4BsFnRC7eYoj4d7U1TCusd4wW33EKbEaZz1zjs4oyWsg2Mm8ez3Qa0HsDYb3d3ktQnrJ1Sxm/5b
qsiJNgiiRv2x7PQ0+IRggHYfCTCzfprwNzpSCpQYWdLZBIqKr+ADlil2/7UNHaPci3oQ7c528DbZ
WDIdHWyx7RaMVT4YwXPel6XagZssoFo7ITcTqgpF810hXnEADGgRJUSaxz5Xgsbz5xQt9IOhVXil
cAg6/+l93Jv7psYf5smDTiAPAzakxp3AWOzPYqtmFRu9JuTZsF8k8MYdUX0E6x5+Z6Zye2tAmsOp
S8X9o4M/wn4Y6jb+NACd0k/81jH+L7Uop/wTJlo4P7Q4SMhDIGunBAyQOwj0CuyWU7rgES+PhlLD
SzwCMj1MmldmdEWP8tErjSn+JWevOBBjB5iAUxTxzL1FkQpsOcAt0gi2RfPfxjaSpplwqWpy8a1u
w3qs7gaMRqs7FwhrDPMyCQ3EPXC4Wujo9mwdBbGitusbEN8vckr08RNoPONXyzXLOBFzGyHEngq3
NN0VuE4FHmy7rdnYbv/t+koklFp9ehQuKAst6kzAsiTeV/c9FcUDSRi3PII2MWq1rfk6HKD7ywcf
aWUJ+8Lis298OBH252wMxj9eyLbwUhUBh3paIizdqEYgRGpJt3R3s1PE/+lugQtXyRG+z3sTJJw0
RGViCGN7ocSURafLFIzeJDZ5HInimTU+JFAmdaCl1TQbLfOll+ULXqtD9QFZroaVlIsD9F7XB+zN
ChzyGh2CFnywh75xcAJvJx14x1aPCkR/JV2R6aOW4yq5x27KxeoFUl/kfjUnZc7fbW12rW8CtvN/
rsKRfNsBvFH3brz4k2FzJ8GpsR+I7MmbgPvhhRR4FRuRrZLpqbWz0jhOXdrt82IWie9FmQdlinq/
jLcOMjL1L6U2ZztlFZYNfVR57THBVhkjjCi0JvQwQV3HOzzSy3kDyBtvy4TU2JMpSk/B+yuK4Ltt
5729KUx9qu+x8y4nHzv7aXoMsrBCI8VibEHSy+SI9ZOG532YW2r6ALbLw9ZQH2fHt2IaDlKL7NCH
BmD/HfLiEXq6bXb6/VSAEzrhNOZ90Kw8clPI5OOgOCQFPGzMup02+ZIKR3ybmxzvjS02zX0IEkWr
o2aXZ22u73QZa9MuyKrU2uEaZ2lYEFVRaW+V4JTb4M5lugsyaMpnNAZ91Q8bOypj/VkvYFL9dGap
zXcJnhH5vo2aDqMgRAsJPvWkjDFeKFT6OdKNeacVRuIercQNfzZZZnysurA37nn9+oQP2Jh8a/l+
wjuJVI1KJkLdWtsF1iwOUk8SZzPYJZ3i8K/kN9jcsQURtot3HJ2yPsQK/NyPIqZX6VlBCpl+VB78
bvxKxJg9jSnm4rgXBePnsHOxURd6i0NfrKiTtn1W3IUlSKvdNFQh6ziII3wodWheYpNBgYWirk0B
3kZVK5/j1piZ8GTQsQhVVX5nDdokPjtzMsUPCvIReZyqL+PP2LnkicDEnIate69h9XcY87SyqXfk
Y9J8P5tDMX0G2Gj9NvmPWrYxZwSSGwnSE38FL0lbdShCjrm7sDaiADMAs1HmNkmqOfnhzJRTvg5B
gOUSDFRQBafI1TBNi+bIdfzCSOVDozkKfUaFVPIx8mpHnuZAy41d1iZVT5UYdiau4e7oYQrSCTw6
ItF7J/4si2sqFgvVXndqB5/6KYQQGGJsJPd9qMW4n9AF5G3wqlbVv70Bg22vlC1+6gHZ+Z99VcVq
F+V4/nzQOtn8Yxo17QyFPcrpMA0Cj2eviuJT143p9NjQeDOSEOJ0wQfF0O7JMWhc+/qe2/Omqz2v
SzYT4E5fX1Tv49Ye8ugbPYhZ+ZgMefelLoBS/+H2JQtAaEFZHQHTDSDjE934FeKJfasL/rUF5+/r
NrkCNKbkax3iSuNCKz7gi1e5WmEfKdkmkPedqizx/uRecnIqmbhPKAHhRPZh7B41Qfw0bZpJOPPW
6Jw0EBvZNZ7zIe3VnG+w+876z3iouwm6LAtoE8ZUsdhy+GVPNv9UPTUZ6eYbMZdYRyZLP/hSD0Yh
TNxKxfs8MjGJhNKRavPRNVRI6x0Ojtk9dDevwblS4faalKDXs6J0v5iFVef7Oncq58U1J8kNfKRC
8aAVYawvIYVh1psSWU3wkeAGkD4CEyEBfRW53IMJKY2vKm2To1lWhvWpMFPzq2u1Ros/AljKe7vq
8luirFcQ0vkUCbq9SSEvKvulBnb+eF6LwhAbh/44eGD8sNLQ9cfOJoKtcO58TiY99fat2SUYgIZj
EKHKVd8xPC3lboJ1etTc6btJ/eU34qms3kz51H8xu/6XGwziVofgxbFNjgIFmVganJemo1WMaFJ+
bBw1DUfW1VQNm7FSSbkJk4rKLP6ycaK2bpzoT44+jKWPuM56L/8DqjCs76XMS2GSSHy54/5VK8Tu
mMpgYOvHltrbFwpN7b5GMgyEM2HDH8Ocm+P1y8rFrRkhMncVFB2S6/NFQjMxO9FrtdKPGss8Oxhz
MM2b1KHaPOI+qwxj23aNpn26PuprJ+n5qkBdysVJUDyk4W2tgAwnZDPRWFnHlIir+IArAyD9Lbm+
5qcUuKo/WU0/B8CekNHsta7Jx0MV5VwIzFGz5hdvhHS4cdNh/mNN02xtsdro224TWNBfD7MWqP+G
QfUp7oHDoDsAFgz3AT/vWuzyvuv69EbxYp0WhipnURxDdbikoIn/z+ety0IIrXJ0j6Fyh/uKC9Ez
eXHvoalH53fXDNqW/6G4lUK5HJWkKDlaSVPrUqhf7Rye7OpAdKRjq8xJrEODGcFwVw5O776E2ZRF
n1NPtu6Da8AsvnXHXZ7obAJJDwFORFnCNZcWwtVKLagnkxWq8pNKde/BHVyQuS29LOGHmOLpCz3n
Q7VJamkqjMoqSzxHKYhM3wynAIZXA9L1jh04fpqSpG+KzVQ3VnYY8SH/hiUWPQMyqRCqE98UfxTP
KMEYBpV3ow1uqaucPwTqW9JPND8SxhtriFuoVNQJvdCOjt35kxeHPwarnX7zIVgvnIXhfjKi7hm+
pvV7subgRmLvtftiNfwCFluiBT4GKAfnq0b0cVWAhk5P/SxrYxdhyf6QtbVNnoarR74b4xRs8ygj
s/7kkL6sOfkt9QIT3MI7qUpz57sMrTLcC4cLLua8c46ruotV5+PkBG7ppzMh57YcS0eNmwitmLbP
OCWaaWN2rmhfBi+yHmAWmvj5mtD7aX6ooPdviqgyf5mWhscoMi/YK2Fr2O0eGngUnqggeeLUTWLA
3lmllfa9agmVk3tTDra7JVnl4TtmGS3tpPhtK/1wfe+4kN2RMFw4DZJCCIVh/nb+2ophRs1g6clp
eHX/lt7UHg01D09ktMsDeYDk5FGr3uhG+AsDKONID0r74/qPWK+cRZhGEA8RlQ4E1ESr3+CVVRwG
dtefiobKzP3ittNt+MYNPDj6nqymlImt70yjGaSvWaUen8y41DP/3T+DcjHtXWisaFJdr6BxngfD
zaL2lDpTI/eD7YwwrnVj3Foiyo1N5Mbt3gpT7bEfcVOe+qy8sYhf0yp/L2LeBKJLnbQLpRs0iKs3
0XgRybg4qjFznEP3sHT0zxvVu+AvZzxzoSIHY18/EGI1/5l16wqQ9Wb5lLZj18wbKM+AE7IQlEHV
t5ryuybum11j4AvVbrCfnto7t9e7xKc/VT2Us16MPwLm2Dv2Q+mecPsClqM5WXVUXtjAkneburJ9
aMXaIQCa/z4wHc+J8hHNEA/K8U7dZBXaD1Tm5hAq90lz7Z+j7mo9Hm7p16huK/NGye+ibLSMRf6A
6jvzi+BsNVaStG6GK0t5wp/3J77mytwEWY5pTF9P8aHqyIpucIVySr8p2vzLEETRbo7z7jsZuf4e
jdrNb299W2Cj1/E9YOm/dsXbqxNnIqE5NFPSnHCx1uMt7s7hBhhz3W51ixTmVqh4vtU6+aorPV9h
1Al4CfTrLZvH+q7AdmLrY912JxhsLlGRlVVycUhT/d2QtoAgzbLO+/ikdC3UPk30mFXPNfYMu3TK
2uzbHJGg+uaR6HiOsbAK94WXNSciO+GQGm2M7hec82H0HXvOgkNC3r7FcDt04l2Rpon9vceggzNL
FvFgPdGRkQ4fYExw6BLXtt80s4y1BF/iHP/DvmerJnFjju4TlJY63F//3C8SS7x/xE+oYRbIGPf4
1YqohkAzC8yOTyAC26cpsvQQUYaqsjuDiqELvCo1ME+1VD3j4tNWP2lGGF3fSJJh2rqKRXoEta3v
Yrp+Y1hPdvRPVoXldDfOhpbsqknI+94KuptS6WVhrOaQHgkCHW+p+LBlnu/ZbUFBPhrK5uQ4rOBn
VXKyP8YR2WHDgBd7whfFetLnxgoOmsAm/VnrzVRtO2mncIvxmHG+3niVy4irX0TlcyFb8hkvhOTz
XyQafXJT1AlsnbI6jXaPpLEb5YthlM9d7UYv2KQGL0QZ4r6xrDrZ6KC4qkVZOn4NGzSM77yIM7V0
49NYgbxzUdStpnaM8mAYukyeFIlk8j2zPWwco5gPZk39fdYpC98Y8eIgfQW6m6wjSj2Ig9eC7rLr
MyPAI/Akhz5stgNuneNWtnms75jMvCo2jTkI9dFI+J/2bkmadaeRM0IDk2bSujEjl3sLj8+PsJkU
goL1rxkcMwj1ym5OlnLs+D6bKX/t9NDs7f+ccIirncIUQ7u/vgxeN4/zZUBr9kItoU4CnOmixz1J
MaOQVXsqSHXLR/wCAtD+fYL0laJBHLxUqYkVMUKpPN8G2Wz/rJim4QF1TvTkaTMJbVxa6n9goUcp
DiZ95HeQNPSjPnqZduBLVuWmjPJpOFUy6/9NBDYE+3jSND+YUlncKHNeqAeZU7G0W9EtyolxASJL
kwxIpea2nBlZqj632AI/J/iEq82I1VGCpWIyx0cav/vnplBd8UG2g+iQtokk+oe7ZHHjfnBxUSI4
YNtewEIgfvAiOv/MzBBuEczi9CHlLTcpt4E5nbdQhZWkEtKS18Ha1in/ETFGJDvMdQwqAdqcyxsa
jNdb4dlEW6/dYUTXS0EKqcr5D1FW481QqJKHJDBHbO6LclDDt9IqBZ6hNINTvJycpjXvYkW8iqMm
tdzdXBjtw2SGXXvCObC1IlwzSQAaWzRxrp5ttM4zGmNbylx3f0OYHMnUY0z54FQYRxA/h2BC7aCf
ml/Xl+3lp4sWk65JCnyL+REtmudPg5FGjalvJh+00tHKj6nqhmddYmlx8vJKutW2ChzjyaO/L0Mb
Co+YbPyc5yBarFEerv+Y1ya3s1fLj1l6UAx06bSHremseu9RY+6UeaJIZcKGKaYR9xydHrFFI+tC
d/+cgNCJsLuleGBtpEqzHlPTYGiU2tSY/wB8MpIAlUZrh9+4/HGsqT50LT+WUSJ3vdWmp7zTR/ej
oKK3xY7D1vTNYGS5dmqDov4ucFb9qLUUZoFIeW3zoAWxnmHfKybMZ028cj+NcZurTdSNI7ZNXiGf
Wzx9tEPWJVP4QHayOboRRaE9peKw3coeI6s9Tcex/S1X3VT4MLDGR8reRXlo074OfdSD1fhFkIb9
p+0puO9aCns/NWfWnYdSmRE+3ap0f7oxnIljnjf9rzyYOEJQb9MtByVK5ocS1O54sB2tOmWlRTW/
zYV5ULiq1XdUWzKxcwIMERbvN3oIHyrbUVxxFGGtb/8/ys5rN24kC8NPVACLuW7Jzmol25Jt3RC2
x8OcQ5F8+v3aV6OWIWFvZheYxVJNVjjn/KlwFnUjLlb2e9168pg3qiZ6aLSn5YO6w3yzi7myCT4F
UL5MWsG1Xi+30lgcmC4iOZtdM2RHPZDJK2mwYFKR3dlkx8TUUXoaaf0JIGZYkZhN0HXejOm+N1Ca
TXlEBrM9mNvaH+qsB4Wpot/TmvfTLdaJ3vJkiMLvftLsjuSikknYHGEo5J+JPZLVnu9sUJU5brfm
5KQS2RPMIgOEJCkmIvc66e3CCSKy1Xyip0yVwZ54f5FfzwYvWnnCA/7oIhipX98TI94QbTwodePp
Uv9uIJvsXRKZvq3Sjh4MAeEkmCxNbOBMSv0HZ+gfqu3rDYYtEENiznTG6aSevX79yiMuHKKRf0OS
csR9MpA01Id4HFQ/vaTO4icatMJjxK7kj9gbnPSppy52fzq+JpwvZbA5ha4w5Q/mGcPQBTgqLfeW
jr1JnmSWL9kTjQ4+wEHhY2U+h8Bq4pmVtTL+JLc8viOx3kgv4ck+Ct61m/QutdtcPccyUfd+tFp9
OLTszI74FabuAvSivoNFUWNGOXftz1nONSjW+5/kzzu/ei1IXtDjQ1mitrx+LSvul6bbGM7NPJIt
QL0O1KfupNOO27lc235nee20d8qMuJjEEeU3W7DB6wCyRLs2THT7TP1uu8RNT0aSpGlQYY4gvquu
BfXISiKkdh4tgLmRTWvMWVgSqTR+mju/HcS2BlHnIq1MpKKBLAvuDMfP7HZvd5eAzUjPyn1xSjKd
Pst29utbPydbcuP1Wc8XdMjrJTspI468s0TVfoapWFkPORym6TxgTUVqQTKvTahlujhbOCZ1qoOy
MeXGHP212nfVxUQJFJjXanuT99gRtDvcKS/PPlWV10ZEprsLZkt+37TR1zozsout3tJqLAwIR86+
uZFF99azc8TT0NrrjTVUBLQFHG3qQGAofyx5WKShBRh9d/+mae6D1DWpiJ/f/47W9SyRvUWhAphI
pQDx/pp2lhYGtNlxlDdF06clljid/4OqKyZfs8dK9ZfEfDAJBhmtW2hOS7pdUB7o7eSxATYjsVBx
FxAH35u3Szfl8r7zyBl5zLrBeoohe17mwiUz7Jc6dSbvc5zk3A+OoVuLq2hNpm9NX3jJrzbBp7K6
tCBqq1ADq1ANGVeWH6/zZ9WWMmXKnJW7JqGC+oAr85fThb8JUYuLSxDpo5fa+D9zf4g6fkHU+XLj
isjvTzgYjg+WsK3xlj1nGjd2N8EQUdOY9rfZYKzpR6rES71wtZWw3KVIu0QLwPi9OmE02COa5Une
jK7Rx7f5YMS3nT0OUyiLyEi2CyFb5Q0kobXbvf/13z6ZquEyUqGGAAO77nssrUGq+y47Y24PKaro
urDLl+Up683eDAvlzRsBLPDw/lPfwFJ/Juce/RbcKBbedYrC4BidNYyRfyPjcuoo7Qk8jw8Rnh44
o1i6qr+NLbTbUFu6yUNGpMLhRBRC7kpjMP1+U4xLr2/aJZv3Ppoym8D3OJseq6YqzCPrVpck9GHs
HP//7wtpENTJCw+dNumylP6zVAyZ+1mSTuKmmFNf7kELjTLwVqQ/n2oHrnDvOtOzHC9awfdf2WUN
vl4i8CYxRIKK+genvPz7/zy41JeR7LgmZ7C5Rm+Q8I0HGzNbdw/5fz0M+Sy/vv/EtzU7ElIeiK0q
4/G3VW5Vdhdjqyw5t3Vqj/+oSZsviCX8aY8dStwgDMYIkpsnIqguUMxsQuAhyF706pmjmeJUEAcS
CMFroLmh41Oep3LZr3HtzBs7Qy4Hbq/S50U0Or1zYr/2DmNrdx/l81x696tXh8MYqwxUkX9eeyeg
XahnMWTp2U9wbvuyWhBInowxhrgXUPw600dZbW/PEzgZTCl5cwZdl7xCFuJ5GtskS9lUmMPYOz6T
tjcTtXP0QBntp/e+Eckm6Ic++Tkid+of3/9yf1krGJyTqI2jCxPRayNZmi0vg2OpblqipE9ztLp8
Hy83HkdpOrdmEa3TB/XZH8L663eMwSAXo3PBXYEIrn6y7SsChgwiPCctPabOxDxNj+lUYmEmjLpr
vxXxkPZhPncplCHwqiEkijPxH3RDjOWOsn3pcjpB6Hafy2mB92EaS+l+NM38y5p2oFZC42aUipbD
uZqXG0J7jXK7+NyqiII7WMSUr7/gwI53YmE0EnRlukKjqywvyIukucfWQV3IWUMk75OqGap4B5tH
DGd3YNQWuGaZiDtVFW4adkvt9wcxW85PEUlBOvbIR6h2sVdO8QeThrfnNnYjXNworzm6QT5fHwfV
2DZrL/LkXM9SnjJMQqH4GmkiDmlSyKEPBCzg4hJLXTUfcSb+WLlcfWyHYoEGmJcIDHT1sUvLISJ0
zrwbXejmAYX79M3xq55KrHUrswu8Rsccv+tAxqTdD1Hkcl5pO+WfsiY9hRSZ85QtuFQsUN46yiB8
v3+sNvGGTxlkjfUZjvW4bHuRqvp72y7WwXHzKY7Ak5NLaz/EDN63ymeEE85rWeWbGpJUv+01Xtjn
VpZj9atrRZN29wnp3H23TcSUVXGwEMcmVKgnt/LOs+U1zpcJLvQRHKmxd30JthaYhOyRM47arg9g
TVQ/2KsjR5ijSDqO81m8aMuI52JnEx3LaPr9vfuXD+tAG5Yemio0TteEjRwO2KUNj88+Z1W5wbue
3sZPVkNCkbH1fu1df5MzE83//wdfJBvM8C9Tfj7r6xUFeE0zFcNCRxc75jQhMKq7iVxYoURHV1mW
2Rko9aPO7i/dFd75dFdIwqErM794/VwvKanDp2i98ZHkeF4ILc/tdgtcoiKoC3/6bcxNFgXkjEp1
imx/ve2Gqhq2Ua9tEbijDc9Jp5l/k2WLv52oU73LbE1Gu1XBlQxXQ5Uw8Qzg8q9RnjOa7/ty6W8p
vaV/iJgALDeJWjL3ZlqcafhRLDCB74THNPrT2tr5j2kmJ5m4Jx27oRNBctPb0Ydj6m56O4+qacOs
+CMuzJ8r4vUWu9B1KMm5QcB8zas6YzBL4VmVoW4cdow8Er7kdRtryKvlU1vV1TNbhdqmzGL1hc6m
/g7/cPJn7J2ytfeYoDpJta+qTPwz44D4kRb8L38de98ikAJnxQs4dj3NmzrhJJFfnOdiXCP8K7NG
J0dbpnRJas19bx/Lur/VCSbOT2YzE0AbwOFPW1hdcky+qJJB6oaRc2r/mEj0TT8Kunm7ixjCUqMZ
eJhwC1+XacPFW3O2yuY8OTo7GX4WtZuuo6LBW2hgoeyxMsG6wdZjVnUfzAve3r6XhhhFxyUrFc+f
q6NZL8OaT1BLoYf3/r8IQzSE8i49dDmGk4F0m9TevX9mvB07o5VnrkoL4V+4zNcYnemhbSEHrDw7
s5vRRRRR6h5UpP19l1aPkgDAf3PQjABS3vLF7TTWFa1W9aMBltcc3/9j3g6rIDJdfGp47y7V1tXK
9TKv6UkuZ3DrroYOc99EW9SZovwax5AFw3ZIQLswmSji5ZTWXvUjq6Utxg/+jDfkxMuXZ4pHk4Gr
3duJcx7PfmMW/XDO1kksaWhOjTFtqLF9XN8XZ5b2gwPgcT/CmhEhDFaneBzXdkJvk5aLWAU0kNlP
IHUbfep/bms92W6w+tEgnvpC2NEjh6FIjv1arM3hwk9LHshLb92PWg73zYLiLoDRDsMI8PdSxr4+
IQtozvg4pf05rvw8e8ksK6k+ucnkw0LNlHmyvSWtYWJxbEO2AL/cTE2R6mdMmfJd6goI/Vxdss1D
wXi8gqfJFC3kaPe+R9Irq89Es1SfjHThvimKNXqJ8ok06bbmgtvUTek/EbVQYyQjF26dzLIjb49D
bJGRpoltjl0AS9m2Pjl1nlqhSKLZskIj86UYNgOisPIQjVHp71ZtOvGLi9Jq2tjkVjvbvJY1MHKU
MCNYzR4lD/GdY3kXO4VFfnqt7JdIkyd5GmbT7T+JYsZ0PK/cITCTjlxV6CVmehicLu0QssGyO45s
jzaQ2h6GoDHiVG1JL9Hm0YXqEB2SWQIlOoVJaQfjwcM+aVDr+oPwQIfRJcYgTdwE2CyZbli4uV/m
AVTmQnx1obxBjkysDhbV+/vlzVGFI+ClBaZ0xgoZNsnrr4u3nOugNInPwq3k+DNxJj/EjlAjSdOj
2KiR4PQYR37rg6nyWzSbB3PDABl49JScVa8fPCQN2IjvxmfS4bUX1o5IDr2rzfZfWNppf0pb2XiH
DuptHS6caD8dXbnfidvLOzJa5lwt32OHNkrRy03g8oFO62pkbgzX+RTbEhOJYIAI9zPhJvtItPyW
neHh4wXMBvmYEK43hbw556tVmlV2VoIp0l5mi7chx8i+86wuOgPeQBrFjyNiFljoYl8yiUpCO5NW
wFDRgy0Pz/ODMdLbY5i/6SKlNUBRIZBe+0jENHdDV5TlmTVPGDo29jbZAbLuvHMfx6kIUW1QLqAs
sHZ93HY/Ky9S3+H9o5kXVq3H5/eX1puj2KOQJDHo4mRCG3rNV2Ck7PbDEJlnAw4UuzoptutYizEQ
q9d/g1nRHbseTgLeCIcsHaJP7z/+DxvnVRHD82mGYNi5kEQgar1eYTM8GAoDoc7mBI3293JBxR5Z
lLrdgZJV9QZxX3PhseUJDisBQtsYK/ylAvrtwsrRtWyh9KvayhgwWqn5RMatUEfCDxgiho3ppjL/
aKrNn/T6TyZz4hKkAVJJMXz9CWvLS6wh44Mh9xFPqJOcE/eFph7u3GFv+9bwgY/Pm1kBUuk/4eJM
k8A3rlN8YUGYjRi1c/ZmuzqNee199oth6QIT58XP+HDMeYDBnrivpsT7AJV928gBHGIqd2E+QKni
pnz9gTBDglq4KuvMovWr/Ch62TwPtoGjbUgKBfqJwbMSB0yxWdLS3DppnzlRMC8dWhsvk5MfwHtx
xoCCw8CWEpHCz2Twl/q2KXTePdpG1i/72lwKGYBRVmbYwdl61O00gxdAaLSS0BdqXPOt7PN0+WwY
wvZ/5bLLf9t5lSJBM9OJ/OTSWpLQBNn/kjaLNwfLkjreFoeeMduggRrUTWXgv4TucOoJewrsGKQz
rG2zdbINp5yQm8Uwqvi7OdbdWWdJG+ugQJppjWEME/5xtmThf7CWmJJdraaLWRg3twQ1utjKXE9X
R0JstdtV66nTKrtzZ2TJG6Er0w1KlfhmkA6VdSIJwslCu22K+QFdXfxvP1pQBaosr7ynjir3S2W2
/W+3VvrJmtFzHURmurisuX2VnpWHJef3utTFvItAIKNzSWI9+K0Z5WerS8r4OWnt5PecXqj+XuXq
Zwvi2AT/wewOy+r5Y9A0sfg3aaJZ3ra9FSVLgHSoae+5NMZz5YturYJ+RYW26ftx7L8sKcKdHcq+
xkFIUKyGuaeRsSX5h4ZT/iB7SiI7BbB8IXxi6e8A+bHK6IZlMkNuO+thnKupfqoHJ2ZQscgR4UVp
9Y5xsK2q/p2QTngvk3V8qWbpMlSIzekJuDdNOLjS+d9By0Z8Kp0ub7ltrNbcqqaeIKLZYJ1ENjk2
MbKe3tWRE3u71ZfJzrQSPzopNG20/dBuEFhPaiq+1AzFs/tODoY+WKPT3WnXMept642Jc9DOOiR7
1MRzFGbd7Ilt2rV5edsVeXS0nQnzPpW57fi4uO2MhXit6iQJirnJd/Ha9/EGLVeTwXKDzLpJjVI/
6SEqq3s7lQjP6mqNaUv9yb1ZbKeNQmccnaOjIHCDJff1ECz1PN0MXBwTvsir/1JR4Hlwg9o532RS
1eMm5gb8TilkG0Gmh34JHC+Zf46CqyRIXVv/9rU0nLspt+jgh8I0Pyli/uK7ih253DYdFlZBjdMR
5hvrbHRBuQzWDaZ2KyMHw8cbI4Xh/OIir37UyQollB23wPDHCCsJxxrdPBwMS+08NOz2XpKxkG10
AfB1mP0+34lumuwgZqWZWAwQaLtrLdR3B+xyoRjMhR7jQDJa+2da4vaXYTROtkUeKYsH24NgfabY
tuWe7PRW3qqotdqwHV3/eR2dtTmqyU3PUAH1COe9sOQ5x7nklzcnSAdXNIwJbMKp6VlrjB0+Q5tq
pt9jO8fNDX6zyH4ReZYv6Tr78b+VGyX5o4OQdqaMdvMckqLyog0yPzc6WHHbUJiOefW1hVQY7TU9
bxQuqLgeRgugcmtbgNOkNKAQ2Wbx6pZByR4gssFu+34DRbZGT1r7k32E+IPULpajIT+xcYX1GSeJ
xcPKDAA0LICwfyVurotNPF14BCAYthmsYzEMT3NWmV8x8Knmh15nqKfrwpBf0mQc4zCSvnA3i8fJ
8o00C93LANqMq05mvNr/UEixHvzSNrrQy9fycV1T96lEap9vLm5uT4Ye5vzJnAoDiZ/tzX1QxDBK
jnWcWssOpVvRidC3ay0lK2DKpg3SD1X9AFbsf6jBXV8QNBr/GGnJqHRKRtW+DH3e1YHR9f5eXcSI
m9yKQIMjqSO8ASxO/M0MJygP3HXif2irIe6gkcd2ClrYG5+KnAyAYJgH56yNUlIvzaPTbnq0m9VN
280WsdSw5jb+2lswPTwMAkJO4vF+7ttqvW+Nbi2/i74TlyxPg42WORM8WfZD15yxbY/GrdF6kRMa
s+seexM+2UmJ0h0Day71D7rsBm6tULQa4OjqRo723G1X5B3OLqoah5mHxMMTHHqNvvUpEFnYmmju
Azmo+ttkL00bTqnuvi2qYdNGGJ9+tdJYfc/GybZvPZOyGfTGGU+ii6I9MIG4COX6sTyQ4oOXUlAw
3Dg1q4m3Ps40Gfm8jWhMPMmQNISTHJrsk0yqxT7VTdYkJFZF47F1qO8em9QYGjNg3AHnx4v99FbZ
ZCyeUASbJ7HmwKoVngvuFjuz6VkV5JNtxr6kEIt6qQUncm19h7/eItlWWV/uQRoyb+MvTmKEyQxD
C3lNLyLGqZ0sDHh3U1V/ViXX21c7LczqoRl7rz91fieXkNFEU963nDsCE/sm/h31jlwR9rUmivmh
lPa8sfTA9BaWCxJyKDCt/03FpvraiovGEhyg9GjKqHA3C6uNJjVGaXFEUu5rxt22NW8uvWaNv8aI
3879Qs1b35ESPukbyCRoksPy4pCVBXVa9cN3JKtNesShoD8XvsrzMxDkfCqNpDA+TWq2AYDtSgZp
a4pxs7gDXJvVmNqjJYF1Ni3+U+WxmaYhC3VlaYW7eeR+nuNOPdnAdPahqxcv+RrVRqYf4r4zvnOA
1D8HKxG3a5paxSlBh919Y8Cm9BbXBA4j8UeP6jfMG7+4ViTb04iv4r4F1Uy3Bkw2+QOJsqCZNdua
OUBkHMVYygnhMlmdHZZp2CqAQ2JXA8nKS9dmDytjbdjJs50P59VcYu9uHSrd/SZy1/udFHVd7/y5
sYeDsQ7DP0sfFzn9fAOiwSbPREeGkpjqzWCv/HecGUDu6Bi6n+OQ4j3q+oX9W8FYjJCVz4nEzQmG
2mZ2Y0f+ahJXVme1KkIMA4nuofgatazTo72aMvmXcYBpB/kcVV/nwqn8Q5yuXRz6RTkdCFey/SPK
Vee5gH9LvES5GHK5qWSf3HjOMjvbruqEdViE19qhhktd3NBA6x94QuIblznCEDdJ6xbxjT162LWq
OLW9M0WgsU8h/Be7GkaX8WTMhsIegQoba/jaKHceEvTqZ8w5EUNPbG1wXQ8hTzhXg+XukQKQsHn5
nG4498CWwHeD2Nf27HhBBQe1vOOEwuveiGPC+Kahmo4lSb8YF9ZJP7ibRgqj2ce2Xz4LK6ujfyj7
7WhXVhYXPrEp2U7G8Lg2ZloRyOit85LtqBEhRsdorbNgkmQm3lZLnapQ6LgbtxJp/7hxh8H5Oiu9
xCFTH7cOIPB52VbXqvjZ4s8rd4WaBnM/pIW38+1koozx64gKTbVqP1tCQaJbvP6nl8GlR04fG+O/
Xu0l8lgPBCYegJXi4TRB+sggJazSHAK3XLNbQpQK5wjnK90U0UUXIdbZ6mhkK3dhAuP1Dm1DY+F1
7HZLydQpdyFojcJLXyi8C2rdRM/3Oby3PnRQjYybtPIn/w4uQJ/cY2qRjZ+XSVQ4+6qVkg5evtqL
ofeqaoOJw0JwTIsXrjMHjcJ1mJiZWHoP0dDlzS1jT09/KrIhe25yCDuHWXWY8VBhmO1GW83yTdQT
k8qgcUlGDiegwuYgemPyNl1aOGLL+LsNa7jfzWaqnHmiHYIRhAdbNUDMLtpE6F8YRNBFAFRY9pbF
XXh73yyX4zqaVR9y4JTuS57bxKtHbaZzTioAn81ser17aOHb3sQobuIQ/nN/m1pu7955zZhGGNjM
rdPc1Cmbc+uKWuFeQF1GoyIySb55YVtrYGgU9reN0zXdRMaraLOwpjguzxC564w1Wwj36I3OeKm4
F1E9tgnLk+LRboW3af205WRmBr4EQnT9F8JxnXwja7/CsMZjhLi15mq8d9dMLL/0KmrgvDLTx9bI
Owu+FfRqyNqQxPuQoIfIfGiU7h9XIx5z0l/x1mBw1ivGWkGK7so4r6VMXlxAg+4YjWrh3Iqq2vwE
UxpPDsi/1J6KowveKfScBGd+hm5g1nVruscC12prx406lhs/U0W5GRCtxpsq1sXBjSBN3ibG5Pw0
AYrwzxiUl+wFFNdDaimc77Muz7HSYAZmnPWqhRXCPsMQkW5YlrsypV4LceePvvBojFiGdllrZl+d
q/csotbZJdjmG2HUKyu/X4oeZRPC3BKpVUO4nTnNk7qDGUS5ZCdJJZ/LtTBYIcin81MSdUvyNOdj
DzZpOM3BjYvU2KI4p8GTGNHZYZ3jcr5x6trQxJ94JszZwGnhyXGStaoKJ0wcSkqRIdc/fUFBEhSD
78zbWKkCoYCMnSbA76JfjtQjJumRfisf1haMO3Bd4UUkjJUDTq2VNSiWQl+ZW7ySnNDJobLcVgo3
oi1vufCPiYH4Kxia1f1C0gTVZ02qZ4wgouxxghpc5yzHYbZIoy3nlMMK5aMu/DX5Yk99tFNU+TF8
MK26Zy8yp+wESTv9An/OW7bFIhcbQRleFk5gNmNWb+e0Iod16sauOPTI0JyAKsPzwbskHifYX0XD
HPSYbSVhNOeDG5ap63yP1oU83IjodH/bjgOVs7NU4EvBNKyDQxMpUkngIGdEHaSWU+TnOYW0eytc
EwqgicL1gEbYR3Hpuyt1LmTBgcFlMht8txLfz2nqom+uP85F4EIl3KwFXWHAhMtrw0bPlXeKE4Db
bT5P08sy2nCnJ8uc+y0VSMTbZ5jhPic9cjtsOvREyFmLV5awZnxNJQPt3x0nSB4FXCND92vI6+x7
Wxr2/FwW9XiH+6zL5EunFvZvql1uvR6+2l5jPPaSWCuhOEbp+ygkRJ0Pj33UDafSJr9qk2jMrw75
YJoAK3icbrCdbtNTWXtxTWxQjnnLflrRm+LIvtRcZFY6FrAXcM3wv+DUOnUnTf/1o11j+W+Tui0R
Br7d2Xtr5NvOXGTlVs0Oqq6KoHVsXBorbdskgIQw1xguobcMzL4Zc1xbZhAnxrPGDgCmWE+VN83D
zlvrZt7Q1Dg6tIu2flrKdrTRIjNRXbZlm3OSGs5qf8VaqEALMAG6b2WKHGzTMvkLRwOi1dc650fs
Sszs3c+mqUX/1AoUu/jOlBinxSvGnCDHqe8FdgqdOzSJlFtfot6d5zsuYT1sOLlL5zjB3aHzdYwL
ZSEXmGnMuNvAOvVJjD/Bk55zrM04xeIQVpk77nNAhz7IMhurmxWjRcyg2jIvqzuNJZymSHQx3KbR
MRAMx8h2bse86x9jMfXZ3oUTgbcVt9NJu0WDKUxRLmxa2FPtfpVVauySsjKa25zN86NLOShwRoHI
u8taWBJZMLRkzW8jC6T8Trnt4D1z0UrvKU4l5X4QF233Q0ZOnz20s5rl2e87rgBomO16O48FceB6
WUpjCx9X/eRk5R6r8BhtgpZZAk1auwgbL6xWrttiFG26IwHJ+IovqG2E3UjgCy0ZFPvAXnT8242z
waCPcwVG1CC+hPR+NEa/xruYmjHQJzSPISyIyHVGA4R9CKmtUZ3mbqqdoDEH5hFy9Yw9m3385Kcp
VlnOxSsJqPFmccZypyOvPhjNxYEq0fk+13Fyow1nPmej1FaALdxHvIVr2Ma3CTFEj0rq3UV3cU3A
cZ059yuv7E6RkzsHoWTyTw2795Cai9g2JtlW5ZR8fX+g/pdnIjMmnopNz0t6k/CSJ7WOeqFPhLsY
B+qDKYwMs6LWcPRBAiJy5nnTB0PiNzNMlPEmAIIES4Uee219S3OJet9vx0OFhOWL40VeHiSwpYeg
N6AwfzAzffPtL08DL7gM3/H1uEbDvEGJxBuM8cBMkpoA4y0D75veazaLnBNGumqyPtL+vXmtPPPC
ZjIAbSxMFczXU3Cmi7ptcbA4jIVyvpKeTSJ448d5dWfP2YB7leiKL+UAMvoB5eZvrxb8CnbHhYBN
YOPrBxMUrjC4l+OhHvpu42mnXnd+3qfcSwPm8x887c2rhXSKduRiuHAhc157RnRUmCn9anosbXKI
5tzNtqoczB3W2j+7BnbA+4v1D1Ppv1CKz/MuoU4gYqxXLF1e/7qxVHpU1eoeOgSwFMdju8TjGNpV
WnJSZdLWoTeu7nrvpktz6nLRuOcCI6HmoS07aDrtKuMXcCMz3XSlENh1Dhair0yBhmxMN3O++0wf
fiDrW9JgKVanOrq6zr5UZCDlW65spQ6pX5mPeuFCDnJykOpz1SlXH1RalMmTYqjqJLtqiBZmyCw4
O/qV4jomfySdQv4DT7EeVh22xjgUv5g5eUvJMJrB76akOEs2BQKcAgV2Gg1MJsvxlxm1ZnpjCGKy
d3jJePHXHJbMeMREv9m0WJ/FRxzlpjYkTZfAMkbr0jxrcOst0US4SnStNbkh5nVT3SJRsmjwHXz+
7VO1MJBDzUV58sXLVP5Rktlf1gZUPkUDgvwVV6erbyWkDXUhK5LjUsdy/WImmQzqvDR+67lbx7ti
wYX/g+VxDY2QlgT/kloE3ijuG1eaJu5K0FmnSI85M6Q7b/QlYW2mMl5EOqQfha1fg2wsRR4GXdvC
D5D/vGJ9lnU9QDta0qOJ26YFFQmaH0p35kYR7qQi7ppt1fsGPAlRNh/tg7c/1JYA/Mo2wdg50l5v
AyfVhA5lo8MmnyNo0qZximVj3TIKmX69/04v/1dXO44HOD7yZxA989odocAjDm5F5x5A/TW3e53h
LIJB2f+bxsnr9OXlyPwD75IY8/onSUXMGJxw5jZxI+yvkzFp51SCQowfnZBvjma04ZyL9GZ4D3CU
mK+flKYmPhUI2g5jakT3iE/0JyMG0AnKqlkp0Qo0AkpPxQcE6jcHMzRIA9dWsGjU0Dz39WPhriSO
06zq4JVKujtvQb+9m6yov50EZPJP73+2vz0NHzVAQpiXvNKr1QlJvKxVFokDRMlsuF2MFqKrjTLq
jgiZl//3WSwPHLNdnweid7Fe/zL62baoMZhARGj0v/RcRttx7VaLoeFifKDyePu7XGzh8B9T0NI4
xK6eBZgv/NjTycmPHKRs04zBo4VusNsMjT99VJC9PcLY5PDtuEnxtELH//qXXUjtLnLV6NgUyj4U
aukfjGxpN+uofOYeZf9BtvRfnocQw8YO2aEo8q7pMwS+2/M6rs6xap3n9NJ1G53sT+xyHXaOnvbv
f7jLn/96byOB5NfhlQDXhxf6+ufl+JDCPTUczktBoNDq2oG4QJXWSKsSGYLKsxzWTTwSjxIpq9y9
//g33BYf+w+U5DwbzyTyg6/O6xIbOU8MjAk0asTvCT6wN3E1G9+N0i6/+xNzQqdWZo4BUeWfgZqW
Szi9fSpX2/jgT3l7mP8p15SvkDeQEH9Zdv9RwjhWSeiYbXvHCi3gBquZ5VezxMne7dvytgH/XYIG
+dohRzr0+/238JcVfbEwvyjmAPQRAr1+9Eoh3KdO4R4Fl/BpwIN2m2Jr/Nmr24/O8r89iuoJPzMI
9q5lXL1v0+oMO1exCyJcqGcaS4hpUHRgwo+V+/T+z/rbUlZkRvKYyxJ7cz2qKMf7jZ/VVDbppWNa
MyGs/EBgtbB3F/xX33/e21PdZQVfKg3kzBRiV2sZOi7m4Itk6zAWsgLdZv2NX9PNyN7AfWghiTPk
C35kg/L2Z17aJmAzjiWUOX94lv9ZOGPVQQGJZvvoYWX8bZJdCfo4YnBi9UaIfkFu/t+fSbkNXAU5
F2YP4X+vV4taU9uFAPI/ys5kuW0ki6JfhAggMW/BSSQla7Rke4NwyTLmKZEYv74OvLJIhRjurt5V
C0QCyOG9e8+F6ZJb40oNiVj7VqwewrAMyVQNo/xO60Tb//POisuiRaFEzZ0CfHl/2aU5tMy3FhNh
n+yMqLH3HmL3IKI7fGGdPH+QyKwXexgOQnwDp8bJlHI1WT2FtZ9AkP1uQ0++EKtouQFsG/rcEDHn
m7IAQHFhZDkOchPvp8P3Vz65yQLwajW0iNeYtAa0IHQy97V0OI8aZPH6wUhv2Q+sUEn7S1UVtf4f
7fZ23/DNqr1e9mOI4TahdzD2YuCsYU5UTFdixqiAb1kQ4dmWaUFlylbygb569dOrbet7lLrmsDb1
SX9ilRnbFQVYAg89OxqMfQINrrvTTZqTm7kPi+ZFoKecrodCk95dX2GK2bixXxOfNjWlXE/Qs8Q3
ZD9Jv7I8hvEwi8rNt2bf6dW6l/XcP1MMEuYj875Bt6PAjE9PHcYSHac8/FpZZSl2ooQesqlohz6X
8DuitSgSSokm0OWVwQ1/6RPHqO/InXb3WjpS2UwSJ4e+1AO2A3/q/HRF4T4qK5yBoROpfDXIyPwt
wCf8p9t9q61w2lNP1SwtSZH7IJ8PlFnzWne6pSiPd1mzQcOddER2t5B75kI4XzynYIMojWK6dRM9
elh4P99LdjWc2hi+wKW6ekjJIIjpBKPdWiFu9oqvhlFmfTBkg/UNz4OMabMbc7OBW6jMndeV47Er
Rg1zj5WLzaA1trGeTZsaLv+/7ogN08N1UEiYvH2V18fEnXwKxnFmwlXv/YbsgxZ6xY0X1pTIOHRo
IGacWDg3cTowrDNm68eukag8ij6Lb+SADQiRTj28ZpFNBby0+o7DWqS9pjDlk8ATZv49WkJzlsAI
2ej3Gvjo+NrOizy/QxRlaf9lZjMf2iLy/P8GnzbKdoxpF677nvbqamjq0T+QO6NfI8McwqCdpqag
3j6OnM/tyWhuS+CViABFnVtbAxnYQUndALUX+4Z/G9WJZxM90TdYXcgbyHagntpxlXhAaV9rAwXm
Dfg42uuNZVrO7xbOYryyYeyAViyUOW8iOre/8W+gknUL1HFui52GMr9qDfs2tJEzLcVyYuBcNH1r
Doph96znktLqylKmda2YatsuwK/WDPg6p1F7Kxp/vrc8qeafnWtXU7kBuV38V8OvVt/FFGo/ayQn
kNltafTg0UMgVOA61MxxuklqUZKNILtKgXaJ9eixgWderjONRvLRBU4bIepw9AnxiJtkKHlm1FbA
DrNMe+Rr7OVDLiqIt8jqcXvGrXRfqYxrwKDnnvwf2k1q8uFi6vFLBk4/DjJkBXHAy2y/6gP7m6tc
DagE4QYtDKZIPCoHRiSapq69S2VnuAenBf2/qpIpf5NN0lhQj+tG25il1/T8tjZXLwikBwWRNClA
baqYGuVkg8yLlq7KVTkb/rxCZzDQgsQoNx1znK/tLzdBYvmr16y6vouzOoYfg/W8h7uv7MpeWUUn
9yWW+mZXTv0wBTgn8B9r/qAjc1SaXV/j27Py22wY6ea3pjn9woLjj+s8wbKBmH2imktR2q03jKxo
7yANWN7aSGzjRcqhvEtszfG2kfQo60+igkvfiSzlw2jn7rF09PEeIX3lEyhbt1100y4QF+oSCiG2
gdpQvPH6x94xi3T3xosqoDIOEHB/n7Yi+lri/HAww0T8C745tEHnOtGSg8GrssX9lx+k1dQwEKgY
HAstJ5y3KFVerNpWk1CxIYSl60k1+rNfIEpYD2BZKIFCMKFd4SbF3jOlaa4VFKYGiPiMm6xuF6IL
HT/Pum6ayPlRFqN3y0l17LFvdZ1G5QhF08btGYf/5JCOESIIeOyrEX0frhGE7tg/nTGE8Y/FMNrS
c0VxVaUyGVYRaA8RNPGQvml4Tn8PeeT/Nzp6/ORIkybbchAjFNfwx199lzL70NWZjqmK4ofZqbCf
9v7AxJHHsf+sab0JeTrW02ZHeWneExRDm8AIq/BlpMafQ63okh9j5uo3blMCmtPmuruJReZFq3ie
un7jddq49/22+pZrGJODYRK1G3hKU8+IwczfUhPE6FVslJtNWNRWt+pGN/kF7KFMAlm5lW8GPX4l
yhT0j+Nd3RNVMtdImnYjoHpivGWvGRCNdB7S3BKDEcejl6wo6U73ArhFHEy0nPNbP87GZ2VG+X2a
hER60LZsqlsrbTTr3rQ0f4oD9ndhu0fUFv1W06J1k2bWZPf5ONvHSQ0ucEptKn/UoRq/63FjZ1ud
2p3YYm2R1zEaKTj4ubK+tFPmGMHQOQ3lACntaEcfw7l2S0MTgTtW5VPeRtob/QGj2RMiMFDPa1qe
ioV9lhMiAM9Vp2KnWEGWrHJyr+naBCFd/nE1hNgQr8yewYWFnBAbFDYWSSamVdzQyHJgPtZ0rmnX
+wdUg5GNDsdKi70Mm6HdmxyK1AYJQqdvJF18CDkpMUirPG2bazMhV4QUoCQme7rK6W/arfCNwEmU
PdzYkC5uBw6EzTrVy5ZkgragfwpALbnO/cgft15Fkv211aEjSWW4xMpgSaShNxQKjUVitg/o/dx+
6fTn6WaEDvnWwZT7rkzKkBsigRTxAjaNah83rxOEkP7viySsO5qFet4HhpaBmyceRPN3ydB3D6go
YPxQXTNupwrLNugfTn/EJbnzbZlb3kBDq6c1YLDFLoOxZQvDilNWeEegp2iBlRnKZRryjVfXSsoB
3+6gbpTmyZ9apA9olfWhfTMKCh/BXGEmftSLPI14piXKObslx8MYiv4t1Ywx2yMxNMorYdRhdOTf
MP1VrREPE7QCYrAHuTc9enE7/Fq6bs0qdhpbPRuVyhDTtFLvVrg0TOPKQf4psfpOCNYTy0Akk8ye
erBjeOjcIEeYNXJozwObFspwDye+/jJ1tVMfYglrNlCO6ZpvI338ZOfNCK7XyFj6jV+1JBpVOJbf
etYTta28EZPkEI2RdWNng4NSPnKjb77VDjJonEaka97n3kd7gzchEBTU4v1YFVO603SPJrfs9Iac
AOKqLAyEZlhe5dkQb2g2Q2zM3dZ8BgE7VxsFvAUiQ0ezfev78/SIa2wkFGJkG7kRAp3rvmafRmVb
Q7Z0Vfh+9qDRZDW3EW4Db1UjB78j2gXZXtkYxk3tm1V0aI0GGaU5GVZ21WWR9xb7JYJSbMG9s6Xd
m6Kvi+OwYX3F7LfOapTBK7TQpTqA7i2oYSujjBHPGp4MqrAzdjrCLn1NnIIkbE+I5X4mUupAvjtG
cRNiJwt3TQ0cMUiqMEn3WRgJPsTBGAciEBqcX+WUOLSc0ZhXD45lG8Mh5qUnHaRsQkIoYiRrAiVx
h3/Nr36BnskeCJhgK2i7rDaHQeAk64ZFqZHBwT7qucMTIpMAUgK7044cBz/SUO1CEJ8Du5zZ0uUN
XlGaoGEGndDteOnXTjL2+vJSp+ibwOhuSsuL9cdkrFzjzp9hxgbeUCRNoPtqAABsx9kxG9Ecr8e5
zW4d0jbkEXapol/PxIHirFJ8v209j+rJVp3frr245he4SO++lgUUvye9NsIBCW2p+ABEl9LdlVpF
KovZItniINqRHDNWtRpv6ZBb2V4gMPHRHydFzAQe1+CkezkQxCN0AEVL/4ldtiuwwgY+7cWXiuAU
1AuN10dro8/TaovL3/U3iDG0+8wn2++HF/OXgzoRMoTJ3zjauqaKr91B4TXYGjBz1WvywrgsGaBF
dYOLpWWbUuTaQ1PNw5Mn/Tw52ig4Mvwf9IY0qZi/PTan4yrTVFldi1mIbG9ZvY7eyK94cpUxTN0X
Wk2uv0qRYQ03VluwnaH+lmrAtDO2XnbUlO4jmArtOzxCM/wxD438ovC+qp3WNrp3IezwowMwEcng
K6l0Lkaa92dtmx5w26nI2kd9e5j7XD0KoxGrsNOsrV5Mv9teE7vPqwofVDGw+lIHFBSpacGfFIYg
S4y6XWbEPCXgnSfFPdEznFa1LNynMMwvFHE/KPzhD6SAQUUcYYN+6mEBSFNTegztvVP7yZVI5vRO
mwdvXufSmZ6FRPLtjm5zFEkH6IVcNdbWrq+tg55o84X623npb+HsMyPQLDWsM7AKy63wVenae3Bn
/ZWsO7FNR+A/eLlIp4ABLH+QIvwf2v/QvVBy+OjSFOKWlj+9CApz75+0AaeXXoHu7HFEsF6yLdwy
BcutT1mWLUBYdt9chunoIprdfv7EP3oEVB3FnxqLIQz/pJBkWo0XFe6EoE9T4VoQHuoGfVeENW1q
rVtx3ky71cCx1UB+jnwCUsRIx1MxG32hpZ2PF956Z2nwnFRfGH8S7lAiUPr2TqovA5l3DdA9c0/y
qJtem1U/muuCMyRK93jChyJiL4fLFstGHEIcDX1QD724ymyNmGW4Vni6HLbFX7MoXgL/2EW4AZX2
hPBCKumBgxT2WpdxJ9ciSpwnIqCs8ho9kfFKObLciimeYoLSMuYPNWHSppHHMWDlGcjDH2o3TcRR
jEMxXssBb+9msvKe77HN0hVa3/LWG3rW5UBD/jX+yOrasoNq9qzfyIJCa28QH/VVp+E0XVfNaL84
Cn1TULKL+Z2wqJk73wm1ZLsIo3MKAF6dHFkmGsXRVXp4z7JBAQepcgkRenQIYWs6puNDgrB93k8x
6vwtnvX5OGG2LbcGVEBjE2M7+Tr5Xhd/rbUQRSBVCdqFVpehrJonFV74rD+YRdAB8F8wI3RhT32O
punWZN25VO7mvt3VQ+k3a23U9APKtzqhyJSO/ebz1/iDL4hLQjQB0kx50jj5glofI2xWDXicukKs
ky6OdoNNKz9OrPggjGncYdfw2YZbxYUG2weztE+/i//x7Vq4x95/u60x4vkdqTf7SnnbPIzSn+iw
+mACSL7vICcu7vO5+PcZA+8jRdFl9lyG+f1VTVGE0VJaghBAItXPPPfNeNsTdLkahDuQUTqEJOB1
YEa38TT7lzAUHw330qvgP3+iAU5uetLGWbmdxk1nY7stAW4cvXEa7ppBueWqjWX4GiVVe1WywS0u
rFHn1Vk0Hz6yGkPoKApOxVHlSJWRs7+zzzoO4QSRkK274gyL2sxvhzJFaNcVq1FwmHCS3rlB9ZH/
cxWcyZhQGDoNC0fnVNEAXdskAdSz9/AexbYAH7qvYnmdubiDPn+vz6dngogJDoJkBw2JHv/yJP7q
K7TuAPFiZmnoKHf2W7NEZcCX61FTKmLEjtd9kScZkk+JHdFvsrS5J5BXxVusON710Bv9pQbLGY4L
Qh1TM8+AtYoW+mmPDAh/aQDEQ9RbN/ZOSPa36Gu1aOfk/nyEDyzTQ0z/8s7NG5UfOx337dEqHWs6
FrMo1qhNOMxnRiI3OCTCSw/n7IPk5/EtAhlCHWTqpy0K2Dnkk+Ha3TtxGd80gtrwCrOVDYVwMq41
VIwr6TnJ1ecP6mzOW65KuXxRuBAN6i8tt7+eE8XNoi263tvDlXDvILWOViDqIf1pWXjygyKzvAtX
XP7iu3USjQ47Q4vrLvEJpz3pMfK80BsJPCWIT4CixpF1lUx6GMTMP9WFiy2v2fuL2WyMlpBl5rrz
hjRNpRa4mRkfNL+0HobWnK+zIsHNM+B3oyccua+TquQOI8DT5wN7fps2HmcP6Qq8HUE6x/uBjegX
gK2s0gPurIPnFuEbVBF/axpw4y981udvDpeiLrrgeHlKp5oCn6x2vsYuPeR1T5HbSXvEs0mzNiJX
vM1WtekJ1pQXLvrByC5tQwSpi+gSys77+5tbq6Wpk2UHuzC0OJBOJL5IN2uOcRTlM1TvxOgoTE1p
fBWR0Oj860KCpIHXRzf4nk3078vP++u9tXWchYNnwTEaFk8kedKwA2m8UbPLjeYqVZhSA2WH/UaL
nP7x82d7fu+gnv6ccGA9+d4ffNdfF2fOGMRM13sfRhImiKiNghQGDvhRGw0HXeuqPWSEAWsuCu3f
n1/7DBPKjhetok96HRZp5omTL5YgTXOqC3Rb+lROX/Mok+VON9TIcRaq/r4d6KZdj2WDuqSNsTk8
Q5hBHVF3S2ibcuASry1V9WW0miHm5T8NDG/iCM4n0ndZIc0rp8vGb5//6PNZhn2GtXC7ICOzHpx8
DDUxTxRUrZrzUnjtUPn5NtWx2gpb/upH37oE4zv/9riczfg4FnMMrcn3L4fRj7RnG6fGJoOI0aJa
/VuJOdsqDHNp8PmtnX98XIv2HK8iDEV6y++vpUPrSUeMzfvIStqHrFMQXnTtT266Qb7BZiAr6ClJ
pv7CeeN8hWVE0RExcZsIl5AMvL9wh7qUNZWMVOkX/XigVC02yiyBl3Pu+t7E1AIkgsoycLEHhUFa
ae2brHqq+IUfRheEP2cjzkeAMgw6JK0UlLTm+x9T46aa+ebMvVE500tLH/rWMiPT3xe+1V8KcDgb
cnClS8KbbhC2yangZMgRXhO8WiH7oWIoCK3NlDSuEl48b69hMyNjypEZZnSi5/MLiMmzF9ljll3y
9FBDsoKdJpg3qmqSkmPbfnbGXASCb+fGLGn4VaK/dWr3AgjlfFi5HJIF/H4wNVEOvx/WCELrSKGy
38vUGda1mtI7Ys3S3Tjg+PrH95g7W+RMAIRQvTCrvr+UbckCymfZ70Wip7vCEuEmzdAuFRH1Y0Al
4kthYHn894siHMLUy3hSxjiZF5CCoGu3rX7vd+XgrePSyXHu5aQmBXSDrfwqmpvmLW2K8VKs5dkU
DuyI2ROLOQUqCzbb+9utKYG5XubPOBPn8MWaI3FPDZxgdjPs9fYwJZibsAIVmlglfpiI7b/e+B/N
GLsDLAS8mCc33pG9oFGasPYw8fwmULoLJMMiCk1hWNtkbfGGpVpdmKrO3yZUji7zBYomNEanhblk
zLQU1aa9r5I6O+SG3Zsr+GOuXGkU7cKrz2/x7FMB3Y02GY0PsCMW6OUJ/LVIEuRHl8Vw5bFu6qEI
vKSmLRhFMU1ZclXeKJczwv98SYPNLGpAYRk835PjXVJCvfEICz4iB8QeDeOKhiaGV3pApGJHhzpq
1IW7XL7AdxtMQuYW5OsiYzbZDJ3MRcjOy5AXqTvqWHQNDJCu6va1ogv79vm9nfElmegQTHkotQX3
R6vy/XhK9BROmurjMW3Qhe0TrXXKVUI9PPkVtaPz6NntOPmreRySbAUFx/uu8/4WNzSp0jta30Py
WmEAdgLQz+5wYTd4/rDdZe7nXM9Rj5LoyTBorduPIur0Y11Q8Q0E7oZAIM6497ppuCra6e7z0Tj7
fEGQckpa8mipuVFReD8YoOqIrRoJfSzycXQPLYnXX1Rj/wb8G+9ADxjdfdqYELz6Id19funlT79/
4oDaEe5SxQCcAGPy/aWNeLDxK5CXDWawh41R4PNTN/YI3OcawlN8YWTPX7DlVhF6U92mu+ae3Oms
zMyrMQYfTa+S1jM5f7j14R5gnP38vs6HlJoMFjkc4xZM9dOPxyttmt3OkvrCjiaZNgp+EMByvcte
Cnvyxr3GwU3eF65W9K+YJKvvn1//tD4CINOymIn/1IUM91SJqLOuEQ1lhYdWF802DCdjTR2jArcD
+GxqG3fdY+/eYbWEPNSrZPP55U/f4OXykMYAdcM6YwOzDM9f01Ua5u1QmT54GDMrd1XJISIzCuyZ
nhe/9DL2L1zvdLi5nk3Bj1oxX8tSknp/vT6JdMnKHx/HSCu+m5mwAAraYpMKsCOrELfiz4EI7p2l
9Xn0j2v9n2svZTiWe4t4t5OpJBsbrQ0F1wbHkZLXGDcH2mh0pd16/qaGonweYzm+/PMAc0zF+PRn
ufXtkyWPuS31plwmxyRklgsSdHEPFiYzgIgjTMkUjUZ0YT34c8j++1vlRglyhhGK/YN9hr089L8e
KgpPOgfRnB6hd8abto5DMigzdWe6iVo7o5NfAW2rVx3IYgMWF6JHt3P8C6P9wZNeim6o/iEysuyf
/IgUbVTT0vE8ElVrvvj0em+1aiyOXm8hcrTDdDz4LhA020ft+/mY/zkGnw4A5y60r+ztEKSezB4t
KjBjBt53BFRW5VcZKgKCWCMaonDJovqrzNEE0r+V8F/nep739RTzfWWRhvhCDT3eLymmbTeh0MOe
AKqhgOtcW557pBeQ/uzb+F/tLUt5DkcnkxCVYvb5J++JNOaMb1wnDzMXeX+b0veAC+DlNLgRF9Y7
6YLeeigsDa7856O1fHLvB4vTKT4vmwYNRqFTCbZjpq2XZkQ/mpVebmVT4rnXNASRgZukatdWTd4f
Uks6l7IRzs5ybJOWc6rHUW7ZnLnLIvDXe6oyVDYRafJHTvO0CoFK5RquulpwlokiHXmSW/wXjRlq
BoHSP3CkcNApee0vg0T2C4eOD38NmzcK5fRCeGdPXtjWHW2SNTTyzTyOzYFRzPOB9hTZZXZX118b
ymbqOGWSzQYyiB+pG0O/ouyApsxAkvD5Qzn7eugj8Q8OILTbFJNPziXaSGq4L1R0nRAc9yzyOd23
pL4FGPZzlDBZPV4J5aIyqMxLSO+zJQF/FZkRiKpdQJCwk98/FbyWTWdRPTi4WVV8E50MtwTgIIOw
zP6IEvGShezsVnnxgbCyVcb9ylJ8Mu4GAMa5NKfsMJBPuIqHwb61m8q4mfmNvAILdm1QL/jO40tP
/OzN58qLZ4e8cU5DvInv73TEBNtKy88P7UhvjfxWT6b3pt1NI3JEjp+zUenuir2u36+8eCzjdT8B
89i6BNfuJl0ilnGmbvI3MutL/yXVRn3eZRjxrS2rd04zOERpc2l6/+hX02NY4omoXRunX009h64s
tTk/TGAhHCAUg3AekNN5+jKNue0reQkFME2gzPWF/sZHl2b/x0dC7Zzay8lJo56nLKxUlHOkKPQv
PJsiWZkEsn3VAMWkKxTRv8nvuxR6d/5l8pwouS6iZIp/9ullixAFufSmAjCXPpmBOWTVzpvK9AET
fAmzg5rXzpFukiAvEt6XjNQQ1Oma5bw6krXv8y/zw19Dlopg80KZ7awSaQv6Id7s5AfVajF1mMU4
15MX+2RpLMsBqgexMFH8+VnPBmJvEPa26Qq94JzekiCvLtSgPvp8luBz07WXfezpAcmph67XC704
KOLwEqftN4t/NyiqEJVvFyG8cQUwBD0WSOM/H4plGX23cqB3oX/LdgoBDYfPk2U2R1mgSyBDBy22
mysnNqoJmLz7n9VW0dd/vxT9BGrvlJ/O02HzZlZ9kmHyGODHPLVN9JxOsrsxQye8sHn46KaoslNi
YylYVqf3kwLQxwY2fVQfIk0X2yV/GiZgjC24qBeI+ue3dYamp4pP98JjQ8whB3/rydUacI2+4H0+
aNga9qaZa/a6zNvkfoqzqnois6/6PtEb9x673lFfzYUNHehUG3eQ4EtrCGplRN800OXW0crxkKGN
TyFlJGTnvQ1O737tzDgztqnRmvrj5z/+gzePKWhphyDA4fRrvh8pv22BJ5pGfUBmbEJXcoth3FN2
iL4MmjSgoPZm8TiRG1ijwC684cKL/8GD4nRIR5N1ChvyafIEBoKZUImsPqimSG+7uHDu2rkdvhv6
YF79651yIaydHoDm5YGcLFFaJXurncr+ENETWmcKjZNW0k+XpshvNM2Jb3Q1f+1EdOnUfXoMXpIT
mGjYn3FA49xyskNqyl53Q6BvB2xDyXXRufScHMu1Lgzl2bxOvxpZ6dI7ALIjTg+hykucBAlgd5jd
3NiMCr10Gcl5h5eU0AMp26sxal4+H9Ozgy/eUYseGts+igoIE96/PU7rZm7t2OAehJ6gHVR5s6kg
6z3pI4IFsDSVe1fV0oYCGkbshTOZq1+f/4QPbps9B/eLD5r+zKnZsQWTFqPq9/eRiyEKghv+FkPM
8zElrjNbVTRAgryDBvL5Zc8fqsNmh8BgbpqF9LQgqZdZag9scA8V+uU4MHotuzcVkODPL3O+UBGO
SruQwic1OrSQJ6u1ltRwH5FuHmKfCtpXTCzIJWfomNWznH0DdHZC7GUSDGAR91Frat3Wj8vyyUOw
VamrukNW+PD5bzp/6B4tDEK+qbZQ2fvzk//a8ct68jHZaf0h75wRiofdoB21snHPJFOaAfaU7C1M
w2FDVa3em4rKwOc/4Hzs+QHIUdjYYolyT6EyWgdSsbPz4UAInfnLnDQTBH5uzf/8QXnesjVg/VgS
5PXlZ/x1n7kzyKmt3f7QL6aF3Myf0cd4G9GM9bWnqA0ubL6LG5Nlwn23HlPBYqeElAKSBvPyySeV
1AqNvyPGw8RLe0ersa5XPAydVPFmQYppVCWfEleZUKWQo7FfNBapNo2RaR3aZiSCkVNJ8sVOtPhQ
9lZIuC+eRMwrROew08va1l0XxhjqK5B2oLUkajTw0ujlLHZhLSoX15Xpo46XqlqNhTKOajEBICQZ
vZ6wtznMbwuSpOrHzJt8JMHwCOeV26vuKSJ2lT/Fzrp+hAkpweENSWI9WYBgu1u+J+8KCHxm/DAk
R+G3uYcSvxo1cwAHmfSDc01uCqYJOTrSCXqjwfOUOLFebICpKV4yrVIvKozqZ4wNfn1o7Mr8SQ2l
nWCWlQ3ZqkiHjHLtLM2+Vd3QNqUg3eW7eiTo7YUtqPZWAiH1r5a+P7QzhoVQa0/pL21fjL/javSv
8WAOHkV3Q3kgct3Z3/V6xyEmso3+2h8TsUQfhfKrlU7ZE8Eq6YhCMPQhSvet3UMGltm4qxCoPaH1
R60RQ8e2cNeMHVUc6t7xyyzGUOzSzkrHtyxF6b8ZR73PQZPh8diTiIWcrbUHEM3SNbUbyKz9Ywrw
r/meDH5/FyJaDNfSsmsR9O4czbc1yTh4kYR0hztRx5mGtchMHkOOW9kqcojh3ODDarw99lF67U1a
0JFrE+KcgtJOCvmbQYIc2dRlXK661FvMDYXr/QjzvKsu7MzONAAUR0Bsgdlgu0G94nT2gJIyOmw1
yQc3B/0Zm0sU48eoPZ+M4Nb8JmAATSstxR9zY+buKMIVcKrlBas7/Ta3/QjyfKi6EbEEzY1tobj7
fRrPJmZWUrV1eKC+Wc+X5uGlrnjyWfJraQexb+VEfyoDyLwk6iedGBW3g7fsIKLqESinFQzkrvsa
Ju74wNGzomoviy8tLfwr6M7GQZG++8MutHn61237n5hmVnrWH4uJ+GRywoJeAntyJGBhRDlpaFFa
mbTBXvuRMV1Y685rkdw6MyBlVy4HSOdk64SGGviyW7YHPm8eFMsPxo3Kav1X9IL9XWFADZYeZWc3
r4qHeGzibZg7tnnh3TnbLKIL0FEmmUz8wFxOcQ0+58auD1tanO3k7AB49zcEUiab3KyMC5da7ujd
417KnZQUqNxwhmBn/37uF9SM2HEMAC+kaO7zrARZ3UcTM0NexY2x6uu4/vb5qna2kYGnTM2GQeZU
TrnoZKXP69JFdyOag2XE9j2OsWpf6Kl2I6piftO0CPJxVmeX3uvlr767UQJh6TeyBWePAZfn5NGm
fSlKH8fekUAFCOAwfJ0fM9ojUIZOql4Rp+ORtBO7lSvDsqb/Bgyz8XqalZYsaHr9wpp7Nu70p9jk
UBHB5cMIL3uPv9bcOSdDNYpc+9hGs7mffcyrKre0tSE6DfwjbdjPB315jie3jziBxvEfdeVZWuHc
O660ZGwdZW/bG9aD4TXNhTS2Mx3maqN7bXofxUmdwj3IsKV9fvWzR479a2miQORk8TtjSVlTS4IV
oQjH0OYj7uh/IweTw5E4SNi5lI2LO8uvtEvElQ8G2SPwQIBi5MzP038/yHYzml7feeII2NxfFYaX
yOecjeJrHkel/pyCb3j4/EbPtozYSnRECwa7WOKHTs8mU4y4R/ND4+gmk3gGvYBOHvL0rp1c85WW
uo/kBTcbXE5L7CyaZfUF8csHz9l34R7aFNsWNuDJxxUNbUZvzjSOMomqb8XYmY9QADXIRZV2lRWj
vs+dqLlBxamaCw/5bNZi68jzpXVEaRQBzulU0qmC6otvHLNJTW2AXGN+EtKH4xpRpbygSjm/T/ap
S7bccjkUXcsb99f3Y/VJG86DbpCpEEYvdoWNdoXhzITtH47zd2rc1qouIlgskV9GlySr5wvFsk3+
6/In9wrGaag6VoIjU8VS7NaqTdboithodtjrklkVtGZdvjVAlR8RGohhP4oxvfCwPxrxxZGA6oB/
6AW8H4SpQIhSjoz42IXuqoHOjKNRaPrVQpxKLjzeD0acRgPVb+APnIFPsxqjwil0p8HgHuN6NZFe
ewDoqyLa04t0EvjglnoNtWxObvKw6i7pyc4/ZXxEVO0Q3HNUOTclpPFUoYlwjtocEuoRQbqd1lOX
QOmo3WQd18K+UD7+8IowhXhlKRtxOno/uJ4NBbKidHo0y6Le5IgxYTXopXFf+9LZ4I8TV5/PHR88
TY73VJhYkWmtnT5NqzNCnWBi99gYuX8058EsNoWWhTp5F6q5cLEPniayblqO4G+W4vDJ9+Nouo3y
1hXHzHH829HMnEcgwvNB9HMTZHoJ30HZWYINNXQvHP3O7pOtFeIYQsqYlbFaLD/tr0936OEUy2Ku
jmkVWe1Wz0adOhHCHRW45lzqm8+H9ew5UvjmjeWTXBTeuAreXw4aVcfWRm+40wVmaYTJHt1idiTF
K97n4OL/dWRdcnnwB9B24CyK7vT99RyZuhEmWXm0sXdu64YvEwOiIpjYdDdGlRkvmRYnX428N+8/
v9PzgYVptDDdliYlkoGTPYXfa3Zvi0keVarEve7M5m2mFdkqhVJ+iQ55tqJzl97SrV9OmpSeT/pu
ccHM7ieWPNJ98/Z2pLKDZDVf2U1fBjOO9yYQaXOpAv3BswSGuWhsFgQgD/b92GKpK4oyGpFCF2Rw
rQC+aE8SisFjDx17Q7JGd2HSO5/oXd4c5OvLfS7s2WXM/3pZ5zjxHE0z1FELrfwBpHcoXx0dhg6H
Oaekygf5wEqfQ9suvrdFmMo9i1UY+4HnJRWNnX99wiZFXSpRnFIg/p5WWIkM4dOKvekoAS5hDFxk
CtH0yrbt0nx7Xo9z0SEu3mAW8uU0dPIaV6roYgkH6xhRQyj2Ykahn/Z62OzEUFLYLUeK5OvRjNxN
MzuafNJntjNkAFTWNAXoOer06+c3v1zx3RaWXwS6wEDCjPSV5v/7R1HjhbRiEleO9agiDw+F0eZA
VDgiHWebQLFVjAotWUVxmahdycnbe/r8B5y/87Q/mLXQEcI/or7+/gdMhTdF9M7GowVg/Xn0zK5c
0YHJnau5SYS1TVC8DT9s5ZkXiwnLJPXXvbPoLdC5/zk7r97IcWYN/yIByuFWnZzabc94POFGmLTK
kcq//jz0uZlWGy34wy52LnaxbFJksVj1BrhRdPtlM2+x8QlYrcV7ITx1nlXP95nDJ3Du006AL/AV
zLbqYpMPZZj+HDsEpXZhOJfJJ4xWUu+zljRu520ry4KiL6fmaCsRfblZ+CSoK5K1m9ih8xuXksmj
HMLsg+EUolBkCqgNCg9HP45a4dy4pTKcQHPBKaMyP4a2tpsD6ruZP9dOXd4qbdR2fkvMmNeO72LL
sFpsGRIkIgZJw4XOWzAXnoK9HR5rFPImf6CCLW6irMN5qLGd4b6frOloaVjy7at+gj92fcNcrgtB
SoVszCtePuO9xS0raK5qrIv+ULtGdcj5DDaXAQzH333hhAcdLlC296YsTXM/04aigiiQqNPWa4Nx
oxnVKoFNVkv+3UcsiCMpKfJ6oLxhL/ZRkaVKECkJxpl4Cd1AqKwnP8ImZu16WLyDWHgUTWmUuGAE
HZNb/vyoZK03ISZVOQ9OpmBMZXYOdqC9laJslBUAzHZ9XpT2pojnNven2Q7iTT0KJ/9YvPz/nyFb
F1Qc3mBt5z8Dj9+5NkrFfUgtxCT8XOFH+whfiR6lILTvVoa73G7MmiYpRAvHY3EXl6KXIboXjLb7
0Jk6UjfppJW3phLg+VdG6abO4nHrKJqNKg4m2Cs31XtjY9xOe5NijgGY7XyqcVfn1dhnLnbMVLVv
C0pXtKGCQb+N0iZUbuAdhZ4fxVPxWUK71nAxi9goVxqYAQRFCZSkkSAD2D/3pIlhZD/xIH1QRG7d
mWFfbIlY1n5WNLFppkm5EVG8lg68M2e4dPBEaXNyNViLhEcj4Fup2noPPMeTepsB8kW1qqumrW3G
yX0oBrwsMKl8NppB01cO93sz5rUL+gr8G9F5seC4W0IqpNj0wDGtdqjgZDdTEhhHeBtfRRH1Oyro
7n4loFycKwhDko9AEsHbF2Tz+TKDdAvHGd2fo5qGBppiiSncX4YaaC+lZeYZL+3ey/1Y63v7pVDT
Kfw2NhUNSvow8VPuZtZn7Pay7NM890h7ZlY4WY4/jU4RfoV2FjQVYOJZ6zaeWkkhXKkneX0GlxOA
ScEGAQMCfopb/HwCYzRniNxG9rHDhhcGSaUJB607DFvVjZMYefXS5oba0rIJRlpBYLVbTIxEZyCE
eP2XLDePfERSeaNTTkS0gfyc/5LSG7F9ogp+nPBYwpLUU2YYeIi1IA6EhNdwqGpnEDc4d6j5Dz2u
PNx6rv8CS0bBf6Mx9TAkSugt8g5SyegWXxPqWIHnZa0+eLi0hNtOjavwZk7ArvlJVzvKNgjn9D7B
ATi8paqpfUHpjiDiT4YIrdehHJAN2KQe/a7HBr9pFymRonTmjVBrDBp82B0j9hdo+xcnXGvsER8l
Bnqpwiiyd5kGrBRBfzUynvNgmK3DOPbjN6vSuvHWCTpVRdmw6fpDaOVlvwvNCNPjVlfDkyABjvaw
h9HAbDMPOVrXmDPR+EXQ62pN+yp3kQHtCvmgg1KIxV7H4nnIO75UvMfayqfdlqZbxRIOrmS9YWFE
ZA5Dpj1najjeNiH6FifNEHqzwwHXMLdo+3bO92SY5xc1AtaFRAe055vr32N5onVkkIlibw8MapXL
sjtWaE6EZ3v0EOIKqu0tva9PYW0ojwKPqK2VIwiLmchqzXDxqAFyLAvvMtvGn4xwttgFyLcNubAq
78FFb3NTKqm4FUXJHItptJ9T3KA+2F9gRNIh3vUyPJEGLP3NCy8xlFRPvIeusNxtgObcc4d825Z8
rBIrm/wiB2IwYLogXpicy3mT0//nZkhHmkeiqaIjoLBZQ0olBuoV0Wo1/JnG30TFSi3dbZ1MrbT+
crAQddpJTbexFUX38hRnKyf/csH5RcCAaLLKNViefOR+aQ6HQ3gs3Mb6NYVa9oUHLI1oITGdyL2t
Fd/lw+D8nDMgYQ+bFlpq1tINgFxojEEkhcfSMtp7nWH3NPziO3sYrZVb6WIoWjhIV0hFfgpl9PPP
V7uL+oBXiK0/NAD+Hjs9Hh8hscXYwyF1ev24XA5FOVe2NqVOPvmVfj5Ugzs5Wggaan5TVe4mL9GS
jeE13pE4Nikrg11EaykPQK2T548KoXy5i1QdeYeC7sZ9iA/jDoowMHitHO4g0s+Huq+sg6YM46br
rbWy9vLG4qFJPU6jTwWKleqtTKn/2b89vtMdoCb7PvNipFJbUXu7vg0QU0LPuE19pUIPYlD0zm/M
aPzuFZPzdH2h33quZ/uHWguNZCAgBiCkizynDlO7Tget4akCKXwjZgM38CEygm2VB8bTVKKp6teT
VkU8sFB23sB9z5U9C0mZ3BdxZisvWmdXzTHXe428P+sGLLLMUrd8N7Hon/tFa3uvLW/pwjcAm7wG
oWf0zkqOunx98HIFaAIFjboRsJZlSXUcmq6qm6w7qhFqW9tMGF72ENZTPv28vmIXJ5yBPCIp0lO0
Ggks598M1EVHfTYUR0ok7V0n8GVv0li7C8Ae/dchJ7r78Hjc4RKJTkCVQLHFeL3QGs2OxLHr53KT
mUH+kwtZn7CIzJ/yqrRXbqqLoweKELSUxCVBmblUblFwhSYnbY/uXE93IrbRqx3tdP7J8697uT63
i1tRjsWtCKqPEEYAP58bYBgvcYXbHtW60Y9aMip77D6CewTa9b3orPE/PRqnlZ1yMajU5QBtasH4
wmnqDVzxz6GTUrsDLprqMXTmeYNcJMZIIE8PWleBsQPn42z6tExXTEYu9qccleSUcibNf+ps51NF
zVnHs7VVj5U2gypUrHj6DtIwur2+ohdfj1hJ6id5CxDeqZ2cD1PRKDMNxdKOzptcsV6Y+T2Rz37W
kX7+6M5kLFr7UuWeWfEiPx/LVEmjY8wlj2NsFnecAZTnpLuhFb8Ju9pF9frxycnCIZYmOL7BGDsf
sFJjimFJrx/RU/NU6voaWgto7kbISYXD2j5Z6umzeBSDSaPhEztQ0pb12ckt6tSZrPRxDkIEoZOG
GvF29JKOnq8UiJzr2vB8L7Ga17Ky02+ggBC3hLJuI53mwaJXKDmqGz0c208GcKVqkyOOeUK2NBt8
im2O8qOn3Is6WlBW2W8x5mzFqXGy/gf5aZAX+6yr8Njssy5/Rf7d/dSMBqkwIopwALBTjauvAGOV
eY2d/kbXPbsU6PLKUqCkY7LayywmaKIRUEOoHRGKU4XHU6lxMf2yebNNaKNHLkKVg2eeKLiFkD7C
0HxKjAob4cTkiUOjEk2huwZpWP02jZHD3miJ5Yx+nqcCuX9BDXvj1mhZvpZDnkfFrqGVPjzkWT9i
njuFNYqtvhXrZfepRCN7/E7Cr8XbQLSjshLtLu5+2c9WaYvJcjRRaFFWIRKIIa1ILKY0qj+biV2j
l4qM300Nb5APUKthcxM4sgTccFHP+4/uaBpHJDgssazkLWtZoO5chCSr4Mg1WoKx1Tt0THuJWeAt
DpTk+miXk+WuJ7ECqEEbidh3fn5qzZEoo1I/Vpi+o0GcRTvHRIXdU5L4xnLT8hbje9yes3RNeG3Z
65BFXHBqTBB+ERWkZUJnd3ipd9GsH+02TO6hG+I7lkVYCyfIfvlRPaDuV7X6sa1VFGgmt/XpbIu1
CsHF3U1hw5R/mbyJJOz6fAEKhMTNLunNhwDowEl0WfIcxBZm1Gk5bXTgkNrKil/cNZSupRAq7Tqc
G+FrnA/YeyW2dVMbH708nf/WTfJ9kPSkdGyDDSRuc5PMyQcFtojJACFoouPrgsMaOiXnY8ati36/
CJLjUCrxfdiN9i8MeH/EnrfGFLxYTkaiLIjCFlcaS7t4EExGYML9UtPjjGcvJG0tqOqtUQyTzekN
ux9YdLSrFor8+rPQxJiwoODRwrchZVjs4a7qBU4UQXpE16G4ncNOAdw0lDMQVCVcSU8uLlM5FgfG
oCJGX+RNUe6fTKGP8IiJEjs9jgHS/+g7aD8NZSh+GUXcpyuX6XtjEW4lrgZ3bji751+tBGSbh6aW
cjYrQirc8G3gqt1toinJinTQe58NmyiXLEgnX15+NrzE6X4GeUbQqeS279RjPKAqYyE8X+6Qum7X
iGuXxwDQARGHMckVeG2cTw6FhNABVJMeMbhOXq04cV8RgRMBKOCk5fSjf+yHU8WD/XrAuww7fEGO
IGBAqsjcZHLV//mCk5plGXxbvqDXRz/xczd3fSYwOAYn3O6raXJ+2PjUxps8MecfRe2MrzrUvpVv
e/HMk7+CRMmUxRHgl/KD/PMrusyyerS8WfBOHZ/QcD9aUf0nDRHKvm2QdfAxKZ8NNPTBJ1LkWitl
X3xvqR5BMZlTg+Qmmiznw8/O6CnIokwns83K/p7qmNnuaqDTtUW5T0VeoMl6K3C3K4t/8dXp7VIv
IMWmVggHffHV2xYTkAZb+ZOTxrVr+0WtpJ8NowZFtambqi97oJIRSJTWmbRPmkSg3peBlWcbW8Fb
bTMFbvIHCH3Z+j1OQZ7l8452hjsnt7LpwUGVx4TS53S/Vn63DMpnIYYqClcyyZkshVNfOl+vwako
gPd19xjDjdiW09TREI7gySPfbsDExeRh4wgluI88Tfkcp6V3QAukajcDUBB1o5pl9NIGbbiyi5YC
lrgGUspjH/MQZBuBjDj/XbPVekGp9D3mRZBt/bHIsmiTtYotDW+wVQD80nwhO8P43kdjrd63lW2K
7SgaN8GaoKrGZ8SG5S+MdS85aSO+ASsR82KnU0ggMPNaJU8Hn7K4EeKyM0u1TdJHdRordxMZOqWC
zkoecwFDblsmgzD3SCC48FRRExEHO8If6qOXrv2GBaREBUlBrtT5OrlWiXta1rSPdk4Lsov0+JeV
1Cp+9F6hvUwYpm8L05m/Xt82l1MHrAJ5ESI1JTLIueejtlbX4ARit49lI7r9WAf9rT0lI+KEtCcd
7NpLK0+2ylS5z5XtrMnBvTM60AGwG8CQSG7e1IP+CTFlQL2vU73uMfRUSo7toHZ7nsAD9g28vsOf
fRm1T1Ruq3CDNeiIWnxNTfT5+hJcBBrbgBZD/RPkJIWDpVxZSfsdyLnXPuJFH+xdJap9tvH0xxVa
sKl1pfn+4fEkbg+ej+2gub1U1miwSs7Qo0tOIijV0B+nxow3XpFWT1qelX/tYKrSw/UhlzJMHELA
GYh8U4yRqO+LG8VNSvpkXXEKZaPUn8pgChWfpFIxkN3vAniCWG42HLsKx8cdxlx2tyf1bSok4IHL
vVp6qPcPBiIXMXQRs47UcSVQyEvtLH5BC6FZCueN5iVY3cUhnEq0GPR6iE+6mPL8cRQTWphF0wWv
aTBO9f76ilzuPEArrDIXC/uPcub5vmf4xBpx7DphTD75Hs4ZEf+0voY4Q3yuW/c7xWmo6lFv3011
rKorh/2tc7KYLRAVanIcO4pyy1d6k+QNCJEhOpWwV04pquvGxoZ2FT+NdlAHx2g0p+41glFfbJ0u
TarHqE9NPLUI7t9Fk07BDaLu7isBrQk3qMF5IeBPnmP7DHV0PO8mNNOQAcK+z6/GBMIQdhn6eHBT
vXxi7gVZKDBszRdqaZiPBfv8SNkgec69RtHwnYmL5xYnFO9QA/vE0nzEYWUr6rQodkFpZHnoV4aA
D5BVGrrqIlA+J2WsJ8+oG7a/vN4OohcQqvmMeBqKUw/Y8c3EkTrVXzLFCV6lqq9xZ8/jhGNT5gTZ
37DrRHWfalNlfMErvp02npE1xtaKzDDYCthD6P20eBrt01Q+fBSY3tV+ovww3iUDWP77GtzFd2oN
VbyxMPsQtwocJ8ztsLlrTmyhUtuPuH8ho1t6GVw3JRTOp2xQq0j5+O7iuWpIfWLerlx857uLy6Ro
0K6JT1bbDndTU44vOtjkhwDNNU6fKeq/SlpbE9UZLcbvI8qcD19pEm0B4ITnK/euYZ7/AjVVO043
WQzFl+5To2TRSxTl7bZx1CzYiKwQm1hRzUczroI9ZRV1JY26PF+cYrr90JLZRbxGzsfPGmemcaUH
j4EVxc0+Kb0Zo253wAZNd9O5GX2vwfn2G/Lh9bGD45ttPeHO6coyvEHgzs8ZDy5iLL+D0Kcta7WZ
ZU8zbrbxKS5wEfNhXMTqZ7cxxMMw9MKFL5znD7wBnG8FxJa7oiizb6DGQ/fTzOVvf82SqkpetCAv
7e9WRiPsPsmEYq01cy7vIDjMb+Vrsk4WbHENCwSleF/QXdXAjN1NehI0myjnavIVnAAV1FDV8vf1
CHjZhrTpekmEihRPg5uxGDPOQVx5Xl+cegE8daeoQ/ESu6JodmWf04TOIgvKJNLhIk6+zBFOxBu9
UIbjoCU1rALFCFPr+/Xf9AaZP/tcMk2UQmYIRRgoqy0OjjUXyMMOufbUlE3mPVZB1LVPkxRxfUCP
WQxbpJs8288K04ueJ2u0lKOTVph6tWrZR77eJFH2Apq6HDZq29N+02ulTXd9MxXpK4CFoTogTD54
L2PVTeGupNHy2GiTOn6aujkf91VghOrKw/UNwbGYlBSzwvkXfDBm5Iu7xqi71O0K03iC+DnfqlM4
/3a7sjA+O3oQHoy29pKvcV1zLr1oiL07L7dEdmu2XfvVwG0t20ZAtB9sMzPNr00W1Q/OQLniANS2
U/CxTPv8i2ch1vspd3pd2TSFk3/NAj1eI75fvktdXioGB4rSEO/wZaYU2Qj+O3nWnVThCB2chYEf
rK2WZfipH4QT+3j5edFNHlvDRlR6Yz6nGADzn4x2W300wLw9yjnRLo0Y+hPL3Yt6U1cgIXzCzcPR
bpTICB/nuC7vAoBRm7TI8u91YGDYxKLgHTm4H5Teg+8tixHwPng4vFMd6IOkpDvhjSezA2HuA5kx
/+R2E1ubQQvLz2obDStTfmf9KfZSIQOVIRUBlumyEXnkiuC7TmoeG7/Uob+bsAbYSwCJn/AWx3bL
TYN6ozlB+SR43R6pl2Qrd9uSxsvE+RWgFmR9kKbN8kE3jnpttLxETqk+o4/T1bXZbpVi1O+U2cvC
Ta8U2nir9hTWS2vqi3tjdBP0pfs6N7D7JCJrX0dlNpKjZbe9uVUGIWXfvSxBCwj8C/5zE36l1yPL
ZbSTatOUM6jlIrNKaDm/kDQRQB2Gx3sSooL1kOn9Ly6NfN6VnT4/Bu38G6+ZOd2qfePsFKGM4wbm
9bOCuOSaZ8JFsAcyraGDQ6otReCXPH8zNlFHSOUCVqazjxL3j1m2+osKLesxzUTlrSSbFwV0xnvr
i0AtRWBgWdGYY0cd9dadTsRwGN+RmJ8q4ZoHN9bDzxHG9/48epwPp2usb9eXXZ7Cs9CH3DeRD50Q
yJ10Z+VP++eBR52+oXbd26dZ9O1rH6QiplMSas4uiDXlyRDZf3Hpda/XR31ngRGcAqYPyYX8Z1kq
hIswepWwnBN+KHnvK3GU7nvHnr/jhJscuzr+7/p4F08X5JhJ44G6OrKvuIxFwukbMcBsP82zRfir
9fGla5sOwc9iDWN5kVcthlos6IwtoOKWiXWyixyIsIsvU7lRrbLdRpiX7gPPiQ+pl2e70RiTU4Ld
4lpx8nKy3GFUKHgxE4TQPzn/pGj+YXwceOppNGsXX7e8qsRNEzRzSnewbm7cAhegHbKZ+e+iHdAy
Unh9z7dZW5uPPe2iXwaOxc814MFuA48k3hdpNK21TC73HQViYMeEKMjmFypQSq9VI5mnfqqUod26
6thtVbsZXvABHbujjvzaIUAivPwojgrIIeUjiYDlcccRP18b6vJjk5CWnyBwqZvAdSrseUznuQTE
ekN1Iby9vvHeJLrOzxeTo34oIxvVq+Wj2RPxaFZV75xQYbW1Q0ougQxLmtmaX6lh5txFrdp2LIA9
3mrdYE/7NhSewo0ctwAGsBBVNkkM6fuQohJ24uk0Dg/G3CmgDydT/VvpsTsdMAVubzrMvoNN6JR1
6tfu6JToveqYFZf4Znu7mRe0dehaDcCkHqe9VJ803RRfxwJxjjxArWIrdBS7n63OMg8BBIzoW6Eq
w2eqgE3xY9KE/moas0JkoHnj+n1cDbdR20/BXUPL/Fs+1MVz3IkueBh4G5c+atlBOPnF0Fp/r6/q
OzscIiARRHIUiCGLt4uFz1BXNppzammSRdsgtwJlVwBUlHJCXaCvnajL+AzyAbwrXCoqQgjZn++a
NjRwDBaqddI6SCobozRJ+VLN1f0GncuDUztiPmhT3OEqaVt9uTN6wvVthTnCTRQ7evtjwGG0wSxh
ljbXNHy3HQhXDRUx0MV7/E3wkXRETrJ2faGWQq3sdSn9qUtov8xHlo3CvGqKEVW19oTEk8MPzfVo
q8/CPDmUSa2X0JTU/WxU9P/ytEt3KT0r9wkpkgKV+iIytF08NemhqagQbBS1K/vUVzNq4z8V6Usi
dLfIPrPi4bzWU74Mo/STqUzT3wU+Rj5zvuRhGnd2DUIBa95phjJVYhpeOMadKMvKbzzF2xZj/cPr
1XTPHfLh/irLxuZCRQmOAD2ORQgFreYW6dC1p4mb81nzgugHfHxnJxVzDlgUN6+N6PuPcjH4WNL4
BsEgCvKgeRfbTGkzZe4dpzyJcSiDLfSjYOtUrnFTjSLYjm4j2lvCY36ThyWA1Otb5fJK5t1AhZeU
WXJAl4OXJgbkrpU1p7zI9Bu1Hst4o7qYBSTUHr8VoZr+vD7gOzcA+CwuKVAwEiC4yPfgQJU2trv9
qawN0W+x7R2127zLw21cRcMm6quQp0Kefrk+7Dtn2eNEwMdDKIv22eJ+btN6nt2oG07YNBjZN34A
HATHAay9HUJRiT+NFNg+FjNeIJ+dYGpXYte747sw8pig7Gro5xsbJF9BGaTEOhmH8BT0Bwyyzphi
6zB5DfJNk2FPqq9Mwo0PpWKpa+2e95Zd4lLwlqF/yZ/n4xtQtKtMS1FA1lMN6/Y2id296fbBM2Zq
mFHbVN38cVTilWrGO/tLJpmUDghGLP1iXLpbXo86GfOe6+FWH2I79CO1VH/pQUw0HQJvLcV4J/gh
tACOQEIX4Dct+UWFnRo1u3c4ja4Tj3fFaBT/EeORm04dOxX3HVjYP6nsGx6grwe/h8bplW1Tj32w
0ZXeNu+NQU+Vg1Lg+rubQsjYFMUcO/cRzerCQ2u6yZcm72N7d32PvkGDz7MGKRFB9Yfy9zvCBYOe
6GU5YZ+XaPHwjN07v7kSWUgD3wiwYQrT5CkKqUlvZtPNcae2SXC3c9+3zb2IorikA4pljl+OqoJT
NnyU2p88GsGb2K0r76aq8lL41GQr477QSj39VqH0OGzKbHT+U+dW+zpbI+cvpvjsHZDELFOszbBl
XblZLzcFiHbAoBLYz6ZcNrfGzNEqw1HaE1s1ucE6JfgS8vo85okebzkV/Uo6dtnr5BLk8KmIgQJS
QGDlfPe3GmxCT216BM/qNJv9rhgTizZLXvyJyMWVA1HQTAFqurP5I+ri4Z4jhEi/FRY4jOiFBSPF
gob/VS+1Ln7W7Nn+df3bXy6JhMiRa0iWA7UTeX7/eZApCFclozDnk+5FmoHArBkB5PNiqXTX7dNE
BQZ9fcTLiMCIFKPpAXM8ScrPR2zGypsHZZhPrYmu7WBm+l04Ki+BWxGfSqzGfhcEosP1QeX/9HyH
UydBb5hqIjVOntrngw50CZGWHdRTj5ayj257+8OIrG95Mulfro/03oL+O9LinikRxnObtlVPOIBP
26JITT8dm+ibm6k3w+g0L9eHu0xc0Evl8qZwQBUDkM/5xFLXHLWsqdQTZmpi7/RD4OwpPVnZL8T9
SIdTXYx0sgxTSCPcFDdGDHRwYVy5zt9ZX5Sj2OkUFKBwLDFGXZx7zhQF1snRpgZbdaXWwf6F6k4A
G105Ve+ssEzEiezA8SC3LEK7Gbl1WQwlr5M+mw/AKCbTN60MLlUj7FuePLm2v77I743I/QnxWzZv
LpKVKGhMOG6jdtJqpfiUOGl08EZzRKcv78LtjKLQSrLyznLKyhQJEiUEiRE7/6pNKDQBREs/Ff08
zjszt3r3Sc1Mb/LBsQXmyjNV7snF6YCiQmbEC5lu6xKRDE5V9/rG005lTIDJFcNLDpRYG32l8n2Z
jEgEIR0N0k7+dhdnQ4mqGaBQqp+Gtuw2mjBp/mTWsM+h9WEhoai3oEsTJPVaascf/oScEN5TUFQk
iGuxafrQMMaayuwpzer0Lurj4NYIQJtACu62BVodK+pL79QXmSupm9Q35P2/ZDTFNbVFoNc6/LjC
3IxRghSkJ7qHIsMAWwsSb+PBMHtu0eU5KkHtbeKmm3YIjmHXcH3q7wRci2udIg2AFg3xgfPNxBu7
Loxk0E7cyNnnudHSP3CfsxuTsDv4hZab81ZTdFdZOafvbWKK045ks4BSXZ7TbqimWK1r7USnF2dt
LARjX5ERyDYC59f1Ob47FmaSsqhImXb5ZKb+ZKYl//5klXX/o06UBlEHCxB0r6GC8j+MJbETPHXB
oy1FLkolCSN9ZF6VkY9/+gAmN8qlem/+LDse8ytn5r2vJwkzcF/R9LCXDvFaYnpzA3nwhBK3d2NO
RrQzk0LsPaHO32nwz37dzPGXj08RVAgYILmFgdacb5myMruua2btBBORtCNM1btcr7N8A7yArun/
MJhsYoDSp166vDta4VaoB1r6qUzRRLlXYZTvDFeBgxArmbWynO+Ecgoz1GRtkh1aFov7shzcbhjS
hFBuW4m3TWF2qbyzPf1HXQ/Ktuvjfs376r0vSLpJ2CP9kJ/wfDHnCFmPUsmMk6O49TZ2SqPwS8dN
tlpCJ1drDGfPltZWAtA7J0KyG/l2b3CWJaBkcppu6GaT+BNX+neu7Uz7SSlF3HDJmebz9U/4zqpC
COIyRnvHlTTE8ymi3Np782RTXo2b7HYo+r+VQIAUvUZHZX+mxprm6TtryoBozMD4I3Fdivg5blGN
MSWtk21Uave7F7033FCCtLoDezqg+q3DuUBgAZmXFUm594Ym93AgJgHqR2fgfK5xZiWdbSbGSXGU
6gnEVp4eHAPpmwNAtfQHD6Sh2Mxo5/8PeY8tuas8ZjmVBNbzge0wbYuIGH6aFTvdNmiBdDstnoPj
HLr1Se2ystle/6zv7SGp5oOUH7xkaonnI4ZvNs3C0E9UjZWn2HACZ1uXfZLuU3vO05WFfefKZAzO
iURogM5QFxMctQoalKnmT3PDY9CNvNzeOnlL1QB/lDsStHjfa2nhDzjX3SmGE8aPUaWEd5RTtE/X
Z34JkJO8SCBHsiAoq5CLVMU1sCQWWpI9xaHNty771jCRsx7jT2Uzj/fcKu2tSKbq2E32ECDLPfZb
uxqbP2AlKVknGYrZLiIiK23LywyKEjN1DSl+B4BvSbXVGgBwjtU2TwH8DySxg4q0AoDWA6gfysFo
sX9OwVP58QRndOXee6fdzObjMUvbDhsDDGvOtwPItTSKhdmy6au/mjKBuo8s66EuIucQaWn+qWiK
ftfqsenbXdjcDVbSrwSay8Pn6uTfbA4piwdX/PwnUBmHj1W44xMJTdJtxhjc20h15LnV7ARJMR13
aFGjdbJyR10GODo51GaBMAFDZ4Oej1tUbdYnXjU8TYHR/51dr72FBySUL0D2uYItM3TCD99UoEop
XpGUo2N2Qboxp7wJMUlyT7l05GxSXfdFm5Q7y8jdT/lcBx9+c8hnJFItaNZxByxdbKM5HlB/V50T
r9fyb9/3FuVRO/g6QJD8/NHTRSESUA/5k8pDjvByvpxmHnLZFmnzaHX5fNuZY3Hb1Sil77whD+7M
DJ2sPurUXdSm2CbWQ6h/sYw2Qtvd0uJvkTGVv+NUK9uVHX7xDoJlAd6UyMN3BjKvn/8svQnqFp2s
5jHv9Prv6Kkj/CZaGWviqBe7CXU+GjtEVnYzF8liN7VeXJha0E2PMDnc4WAWESfGbHmiI/Zb/A1n
295fX/G1ERfhLEjsFg2CcXrsYGeIDSpP2U0QtuIhBg5ziGP9cH285c3B+SRI4F7O1cwuXt5VtS0U
iExxfqwKM73lWjaOpRGcNJRJ1lo3y5D4NpQLAVold6S0t9hLWZ1P2PtgERs7AS0uM8dRxw2y8hvA
WfiXbmv/1MqymDapFhorZ2YZjuTYcMfo7FLfppuxWNZOWKM+dG52HEdaUnFW21D/ctcP7U6rdnBG
jb9Fm7vfry/u8mO+jSrDH5sU8fylG0Va1KZXKVGGLs+s3uul+1UzRQTOZn4Y8ipdOazvzpG7HxIJ
rwEqEueHAu8HfAatNke2aYAHF9Is0v0JRGCwq7Sw2YgqNO9gCxvd9vo0LwfmxcPLkZSAmgtn8nzg
OgqyODXH/JgE0XQXJuWXrqtnQQs5wCg9HeMTPO3x5vqgl2vrUMEnZ4bexd5dtuLyXq0CqwiLY+hK
dnKZGZ7YZ7E5DtvCCgzYCIMoVy6X9yYqmYeURMgrL554fR0GeqLGxZErV9sbmfBuVAMYcAgU/AnB
iWxDX3xt0MsTilcPsErg/dDCAUyer24Y9RPt9qo41mgl7fp41kw0Ebv5mDRw2j4YWElZSZbRGgOX
Ssl3qTYh6hgn3NDydqFWDIbs6QaJn+Xq+NEKPwN5POqgq4Lx4I23iKy1oQVZnwtvFwXcJsFkmp/g
Rve+BB2fWrctV0Tql5/ubTxZUqLHRGq0FOvCDw5RlcrxdmacCb9QkmwrCrZnqmbjDoc2/CGcdi3i
LT/d26Dy8YF8Bx3FZQVdo7flRoru7TK3qn/ESlvvqtaOD1GW1Cs5+fJGfBsKPVUXuBZFhiVySkN1
SVD9BM+Rl9a2DHV0x/Q2X0l1liFcbgvgkyQ54FYozi/eGVY9IAuHTDdWVThDhWZp78wIzIeuFfne
VnhvlN6AifBYrMmSXM6PkSmKgceldMHr4/wU6MhodXXX8v3GXEMNQLP3kQ1I4XpQWRtFOx8Fpkau
B3bv7dREQ/DP1ssdUg9rGkrL0PW2ikhISedZwMXuYu8jf2NUhdF4O2rVkgIymJuwjKa9a7XdLm4R
QPj4rChKodGBIQj6oYu6Br+gbkyA/MzFSfbxDE9KH7I1FYf3ZiV50m+SkZeudGqgVk2bh+6umV37
JqUmF/mNXji7uTSmnW3X8G8/OC8wimibyMxUYvCXMUR15qAbWy3dz71bHlt7qo+4CScrt9vFIQYm
DFoHERAClvxg53siTDUbU3TQuvWs1xvV5iYdmyLZuVNdrAz1Fsv/re9LSDJgS+40yLOyo3A+lmJX
ioLpYboXYZ18ycAuHiyvw0knh2z8w0QB6IlbIN4ZwsULqS2t4NTawv4b5qIDLklx2Fw5ERdxk19E
ZghumDWmbrT4RdWcgYcI8F9E8i6/zQ1R3I1VVGzRqKXpbc/a3UQXciWYvbfk/w4qj+k/vc4Uv4em
ghi9p97e7FutCbbB/3F2Xs1xIm0b/kVUkcMpMEFCkuUcTiivvQtNTg00v/672O9kNZrSlN8jV7lc
7gG6n37CHdCmiuYCJvHbe+jqUszkQB+QTwCyebmUg7rShptoebTzVpAZQseCLTyp5jz7RdP9D6sB
4/kXpAZz8RLLLNNSYnxWgU0aBaLBg8lRiciqRveI42N/q1Hz6kjuCHeSpH2WjjeZfRE0ZzBRaqqb
8tgjzfCkU8tE+gaBqKjz9lgX3nJjs1x7mczOeTIaQ1xFFy8zc4p0tk1uAWX3Jg3UZT1YwmviPiM3
e/u7vbqJ6HPtsqE8G4U+ctIvv5uZ22aGPXB6sFEf9j8jBWbXZ6fM2+EOO07PijBJTREyI4EEmTj3
iELeiD5XHta1QZDwnLswxCVGQTcmBMMLqR3MdHF+p4OLx9RaW90zxjBteyMyXPmSLuKwNIl39TTe
7svH1bNt4fbTySTKdnURvRBgAievywEP0icPKKeGrfvT256MhUINPC6HA8jbxedEYXmi/T1WR4W1
WIRs3RR3iymPGzLrz+xZGU/ZkEdb2d2yULz8utSk/39KKEtBf1gXOe+UukBZN0smNeiT7bTDXhAU
scYnJOxnFcPGGQPkgeohKcqcts7be+vyy+4V8a7Du/vroiRzCXnbXQ+8FAJTote+P+DcGPS/gF1Z
h1kat/Qr933634j/71r0Celh7OX3pYuwEMFY1mgoo/A7m/lhmGsbo9NU9fg5CHOKg74sig++my13
E3oZ3gMpQ5Cd3n7gyyDPjwD6zDgBgMneRb143VauIdsdFIiI6157TgMzex8Uyv9QdGPwflu16Ygo
/S1/ocstzUq7ABKDJOTt+PNiS/slbH2mOkuyDMVWfjGwQHXiRVGqf7VdyCQRZe7y6e0HvbXmvu/+
c7FMvIENXdA1yXt9Hf4e2zKo9GOAfux00Apjm342hK78+e1VX+8n5p3Adv6VlWcOcZFV6lrrzOZY
qaTRxs0/NJaY5xjwdmmEvhiXWxCPKw8Jz4ts718kNHSflw85dwgSYM+kEkDi7ml2puxzaXNvowqf
41ilCnErRXq9f4BOYtxDaweLclLalytqTNV7P8fOwNiIFKFjTHiu9ONk3OmZrrnnmevgaTLd4Mbo
7NUggj1k03dA5JuyhxrrIjsB1TE4qVBLMmWG9tkfUomVZS08Ix625tn0e+9szIDGntMxdYsjqpbG
51RzvOqusLPpFmfmddTaNad21XJwyTua4OVrCGZ7aps5X5O+kNl30NvZfdnqf0uEkT5yqLx3zGWK
D1xX/Y2A9TqI7CkjY1kO044PudjWWyHrsdf6JUnXZj2awsriDGGYL50zGQ9Nnhfvl5nel51u4ztE
2+vhxvpXH5zgxchhh3JeNhHTeTYGx+Mz0N2aAS64wUBzf8ZmM5sHd4uwuqi+9FZf/e2qsf3y9um6
svlgsyF1Q4YOHPBfcbn/nOmchp5MVx6+yjftAESufByC1fRCqeYpXpxphKmgD3/YT2DngY4LdqIK
UHCi58tvvTIPYKqE70Le5uKgbE8lHpCJ2NTLbgh9a2pOxMxbIOVXk51/l0WtiTnzfkVdQkRKQ8+d
CapH4qegClSw6rHTFwKpXzcPnut0xY6gXXH/K5132p75GWDlT//DC989a/CU472/mi6hO715TOcT
LU/nnwgw/8hzPcfJc6i1D2ku+g+TlgfHtxfdU/6X9yTvm4xyr0OAdl3Cs3Ulps2Y/JULf3BPGgSH
DqHXPP399jLXNhNpJUqkDFPhkFycJLRD99EYvigGDvBEL0+Voa9rehchcuxlkTWWxjsFCbL7w9R5
/7A0FaHmUvhBv79Y2FZYupeiZhd7XXfEBTZ9XvrhUzPWzY2de+2wsg5qImTqOxLg5c6lRNSlOc5r
smO8Po29Up/NtvTPWlaZy9HzlHyXmUNA7QUU9UbAvnITctfvzAk+JSiviwiZbpBw6NyqxGRoHHKA
lsSci3a4tzbDuMV6vhIVPQBde2eAtil5+ssHRZvB3zI8dRJjmE1qkM6Kc3sy7yix5WkW9W/UzK1/
3LX4ZFtF9+uPNxIpbAB1g0KWttxFfHAp4rfZ8LYEzxSVHskpZaOHAg+tLFqVDPKHZhZSj71FbH/q
WMJeQkcUBB0C0wB4LyOitIqx8Mt1S8y6K76Wg5CIZkP6n0/2pkTiTz4NhqGAHqtPGgjwQszNLV2E
V/oN//4IUrS9tIaLdfn2JQbLSzVofOrAxyhZbwJHizPLmcfHxhRbEy2awpcVnR7Ta6Js8zL9rtmM
oovp3romCmkFLsv2PiT/oWMVgOmZqNpYmounzzfuryvBBXYmI0UYxqCbLl/Y1vsBvGxzTZAXVN98
O7UjT++LW1qCVxKz3V+DXJDDR/i+SLNnZCgcxP5VQn+hwEBtwyXbtmQgw9Sti+a0OvKWhMGVM+DD
FyAxAxW7t8tenoGpzLqiMNWWIB1mQh8ZkPPaCk9/Qqi3fWejxVqFKSZC3R2ULee5myf3loz7lXgD
TBu90X+NS8kSX/4Eu8a4aHIKPWkXz5hCBdrYeQwm4L+RXjjdc5FNdh75rV/FYuZg3Ais13JEAiqB
FXgVv+Gypwa+Q1SpaPTEt7LllBe1/IakA6J86PCtB+G20GqcQo3p2V9mKY4LZCsVgqDRocWW6kYt
cO2DwGoiSQavQjF/EQG589bWqHM9KcDlROMQ2Pdjp/LQ6Mz6sLqYea+mBnsdh+h3qdVnN67RK/cb
oC+aizTR98h4kTDni4cmaWrgNaos71ctN++BCU9+jxiQ0UbkyHkbu2rH87wdDq9tfZKF/9ej3vnz
LzeBr5l5Vg6zkbidtaQibJutkk8Dd+143D3ekSY1Mb9M/3l72Wt7Dwka4j/XOSLVF3tvtfRGmBqn
KtdKKzbw3/joKx1bZGxbYqhQxWFYmRJa1VrdwP9cy9QYoe0iLSCZuWkvbh9HZ5KA/NyWzDSgRCT1
UoqRyh566qcqKGURFjPsl++TrJfdpqP1IuwjTSOsrdT4Y5DzfgAZ6DG02fv/QBlevn+7sTMI9d2W
5M0AZacE6dynKGcpvVtitQzo36KfcFoWO7iTxVDHaWvr4Yi4342NcO04omrEPHM3IgC1dXEAmO+j
henwS/BV638q6XY/4Tlo0Thm4izUauEr5bZa6MuBPvgmVHsfTDRCjAX9yhtx/8ppCGhA8G4stDpR
13/5VnL+qvAXk29Uq+ns0Fs7+CY1bKxZc/dklnoLx6vJb0mYXdmVyFwTkHQASgzsL3IDdIjbhim5
SlSgjXpkDJgeRCW9GXRtXMJwGTUjpAk/XTsUrg36fjee+0oaRnkKKmF3LkXt6uIHWBodaqmo13Ol
20jn4JOKpFnzza8948+zzR0dtRtl00WkUHr5iu0Wx3fGalxA8AcTNRZr4nMiu3Ah4D2aI3SpcFRF
Wb/vJFqdp7fP/9VTCI6UY7jDW6xLcWKtwfEeeW2+MP4R0Wwr58kwUCFDXbcT96vW9jGCKd07p7Yp
kle646HTt+mtAvnaC9/ZW1RswPtfsZoqve0NZ9w3vW2A5G+UiLMOen2D6+eNR9737EWhRDOGdghj
bvDBly0RC7QbfsaenlAume97txoPOPcZ799+sde28H9XuTg5wNs0EB6GjpNIqt1v3dAjpONWxtdp
rdJvDcJ5xypfTQS+3en89tKXhxb4ENuT/4H6m5vsElFMCiec1d9UUg5p8Oh7Vf+t7Nfiq65qgWxU
ZwZNKEek8d5e9vLiRmQSQCGdd4oCm7Uvelw1E5sBAycvsfJ6K6IMtE0QIlOkTmU9dTJWruhok3b9
x37yMWXErjK4Rf+53Eb7b6CJCByN+hbXzovrLDCWMVCl4SXKL2Y/3ieedmwMBUiNqhy98kaYeP2m
d+EXGIfM/OnDX/amqwCb7x4tDIxqVPW5ros+qvEJSNwtWN4rmGMHT/jGjXztMlPYn3HvDPOu+cyv
6N+ZL4vObhofR1AspILOV044TZP3sbWBIW7wRsfD21/2ymMCwN+Zn/vYikHZyxDVdyOfLu/8RKWq
jHQ5yff5qmN6jJiGiAdtbD8awdLc0uK/uizIWOD4jFZonr5ctpQOPncYHCVZYTp3hiVh7YrZDt7L
XJox6hseisTeeisUXcYH3u8OmNqHuox3iM0vl0UB0tVnEbCHOleWIT5hQRDXrg0Y7+3XemWzshDN
fWQ6gWhfqv/bCIBOWVb5Se3RPmnKQB771DHvaggIX/+HpZjA7Xqc8G8u77Ox7W0RLIWfOJvMH8fB
MVHV6rtoMREY//OldhoDoRVkP9jml69vhAnoFX0eJJ10+kdDR9USKJPzdZm9WxDyKyeBNtQ+vd3R
Da8ySGa7wabB10ykls3vhg1rDqYwabKkWf48dmtw9/ajXdsZACSBvO4GfmCLXz7aarRNUXiDkRSi
nL6N01b+Sk3MH99e5dq2h/wFIYP2EbyEi5sDo0tAImR0ie9h+hepGs37cPAm564DTJ6eLCdtTrMl
/FvgiisB3IXZTStmH7yDwXn5eF46zpkpSyvpzAkjFwga6t4GS30eHQ29YECE5ql2dfUgYR5rUerU
+a2Aenlr7mePWRv3B5Bii3P48iegHOgVQeaaySJ7eww322vRQm+r41Cvs4x8t+rIEAqBnbBZMR36
8ze/ixuZu1A1UiIXJ38hHPS2nVmJl4/wENZuOGO60h6Elg8fldD8cIRpGL+96LVNtUfW/aF3gcyL
tw5yRqMZlRuJZU11LBj1/SWmtv/+9iqv8jzeLJjivTEMIBTy78Wu0pvWz3HeNZMGR8D7hhHLwZ1G
ENvaZB6YkHsA07Tuqc8glVcTyqLxKAL/y9u/4srWhm2BXgEQOcLAJUXfdBrf3OrASFbHnu3sAD93
tKOhhOcc1ch6lWimM33K0OaeG87IjZvzyu6CgkxXl9E14lmX6Athzei1jbqdyCXLHkXtG5+ydkKn
rpXVFKltrf+2MNuOfTQtb2T5V0IV/YS9NU9U5Aq9+MrcJ+2oyt5OhLDG9ixkK51oLM3gmzWuTpcf
ehTCzVuSJVduGGDkfHNkYlnWu0jJ0qwP9MWc7GSFaHpInW38gEaLD6jcuuVStj/Af7PqfX/tFAD6
CKh/A/h4eXK9rcq6pevMRLOKpj1Og7m48TxkHSbMOkBWHNspJpx3i6014mMP0/SuWbrglnbmldME
34qPy6vmQ18+ce0jPt3hMgb3MqiCcBJ2dUCrzN5ubKUr3xOWFl+SAh0Ln8vMz1eL6Y+2sJJJBNk/
Lc2oIdycfjxko4+XVD6PNwYDV44ONTidSog0CCxd8lg3fyMOmo2VzIu+/ayWkiHeuL0Xc+efQAgv
D1sR1DdacdcekvOCJicNIq6Fi+1jm7OEdZhbSTVC2KX5Z4MWAtFqONI+UBTfAnJfXY/xLDuI4puH
fLmHCrsie50HKxGFLWIvxbVY6EMT9VZdnUhg5N3b4ehKPKCxgbzcrrVK6XkR70tugkJuHW6PeNm2
bTgZWbB+z3PlywOsVmPNzukYMKpNuyrX1uOCAPktiOaVwEy7Htu9gO4KE/pLHcmp9Nounyo38Xvb
77rIqI28+7zU0iPFGASGwU5RzLN5mIKiKT4BwVAS7T0kOXBMTtfyVvr7+qXQ98RIkbNDO5gc6uVH
QF7SK1Xbu0lDa7w6ZO0o70ssCKPMssv3pVdO7/2xDL74VvM/XP+sDTgbZjHdEEDUF2vLDaIhmytZ
qm1eI+4SdPYy2ZYeGmptNz8s/iTmiNYbdtIjePW/394Qr+Mlmx0uNSwQptYggV+uv5lTawgttRO4
060dbk29nOZ6c4sQF6zqxsX/OmLui+GoCpaKMu5yzDgVJjeh3TiJ1wh18Iu8OZZ97p2tZfxIApJ+
CRzomo2VN6dNzkVzI4JdXZ5sy98TD6AJF++akVfnZHLcpZpG9QCeTAt75AA/LLmhYmjsyPJLhgDx
4lUdnuIo1pk30q2rbxvs2v4WSE0ukaUB5hCet3lcx9gtf8Ia6MNoLu2dWNdbB/3aSg6LANZjZPlK
q3XY2qJ3c99OtD4/V5mb/sqErR/tec1v3PPXTg9lFsxD+pZ7I+TlDuK6RXfSGhyAJsHYPSMf33ho
l+aiXp/rXGZLHsN/DL6BxtSzZFsxEvzzLUySQT3J9Jj74iKmCassKqd3naTcFisZqnH9oOe9xNPJ
uyX2+/qu3Sd14LGZl0CzvMR9l6q00DUMnAS3AbePWhJ6cchcq/n69iO9vhZQ3KCjQ0+cW/3Vnb5p
9tTZXe8l1Mv50fDX9/OYIolepthKt+l2q5F1bbfQv6JxRgOAWHgRBbKOu7CXrJfas1rDcdxtLael
ac7u3HQ3Nszre52HQ0BmbwJwCV0upvUYSlLmeAnjPfcL7o3LkASbK+vfyl/t4ae5WNUcDunU2nd/
/loJMKYP45BTcXnx+JNcHL1M3WTQmXWHvqP5Udc6TqTVVVGGRlv+9T8sSDsdv61dHvLyUQerN/02
890Edd1uOvsVJhjI6FXZu3mog+UA5elWr+za2wUWw/Yh7aaY3rfWf6BPcz/71qw0l4y/65/7uZnP
ude775xOVudNZPoYVb5o/ryMBegFrR1wA9AGGs0vlyVulpAl2UHeYHfRBKaRgnUoq4dCdIhlOJNS
hyXVto+r1G9x26+cFoOISkxFUwKU3cXaZmtqlsiFnzSpJqN8q7SDqHOmtr2eRuDgmxvb6MppgfxA
UA3QHN1f8sWzmnpLm5v1aOo6d8Dr/IdZtvWPBWuDG+JO1x6N7uNOOObNoo3/cilvpYi1e0VnjiHp
QZ8r/QBcxo62ypjhBnm3aEFX16PzSHq2G1hdyiAWc5W6XkoDspnm/m5dtOBpc+vur01X41NdzrdA
3ddeJb1ktKfRl+TyMF8+n/BmeL+YvwCPbJp4xJPyw4Ld4OfVUtotcP6rMSPpHXcUdz884x2benE0
iqZGFzHIgiSde+c41UL7VPvFdhibXh2x0B0iW7NKoqyn5tio6Ekx8neMrzRlrRu1zetLk5+yT/uI
ufulebGFXEGObfX08YZKE5g8FPnXRjnGjPTyVN25hrK+2HaftcchLZufbwelV/IY+3vghP7rE0L4
9S7egzn4GVoTY5BUm6lDk22aXd8xGH+OupircLXr+c4OECjR8HqToYOBKCOwALueWNmz/3W3w9n1
cG6dY3BA+/f+T01t6uTAhMt/zxZOrZdwmKzvuhJJjPnQGibIntYpSyuiPTZNUV5m6EO4dapX8Yxr
4vvBodAPpwGbt3CRrTaeZm0ZmtjRAvkZ9yDHOsgcDEAUWJK6yqpaZ4hdY7Dv09JKncNu0mJF62qn
X3NtossFa0RtX7i69LPRVZoWLU5aWCoqSFzXKSqKwJV2VNtmZaBekco5kyhd1kaxRWjYiPRJ1jWY
z3y20H9AE3ltjMdGC5ZAD4fMC7SzXWCMraKcDky2RTC7lHiPRiezuHCe5pVMLV01O8NUKO36/LNh
THP3aC5FRUG2pYGVfaKLYw5/O0vu+ecU85FOhSMh35jDoJ/T8YQGXD7AvdyyoL7v8FSUoVfgkHzn
6p2dRePsp8az4/fgU8sOiE+Ui2x10cCARdV9wwiMN7KV+MRKoatKhoaNqtOdGkyYVoHyB3Eas6Wv
H5Tfzfa7PEO6LFHga8XJtMfKj4LSrD3cIVRTnxEP1au7Bn7o+pnW41pHDWqH6cEMlGt/G8tBlWdk
hNPmYMnUUeGUUZ4dtWFM/cNUW0YdMe7J+nhwM3N8v0jD3H6nNJCsR9TJjfUR6m61iDBwENt40lCg
x6MRwYDqWbpuvv12tKEUR78oRP44oXGoHVdclaf3XtagPFhiaNTG0O937pNRQzRIgKHN2XoHWHUL
oqGqVv/b1Gbt+je6iavh7nK35XTP8LIef20pY+QuXqYFNd7DAkfajtBSDzhJhrX1VRX6eZPlaHxb
vSXNCEsGne8qWhhWn005pcxwuA6n9jGoVJfGWU6ZN4X4T2ZaEQZabvsPm4sC3UFr12k5m1B8+Gdb
JVoMsZgAubl4TLfJGx6FBmGsijpXWZURi74xtvPK/KoyeAjO+VOGAyL1czDBSM8jkgPRf4X31df3
xrrZ2pH2uOyrQ1Bps33CNcxcoCRbRb6KyEBHaVpCQ/VLvsDo3YDAxViMl/huNWPaufdNgLXnYQNo
096hCj4Gz0YnrMKNDGlU4gmBtWz8naVbKaJVL4rROORuLccxWrYRgI8d9LiWuxrygXUYLAuvGIU5
KxdLZLQ587lYOpvRHJxil1JsNPx4wlVqgfdTq6HoASQ02sdhVkUbpkY5BeFODqq/lFh+yMPUdWP3
GFDX0tCuh678Qg8GpbysTqfuuPUM88zIMnPXfPIYaW5xOo+2+SAdt3fulO9ROsVVC1jkZKq07n+k
NUOB+6Z2/e3jUs39muNbNkojLJatzH4jn4VNF/2iVATkr0Wvbziva7o7nqDMNyCcNK/V2nDbNj0l
Nvky686F3nvyDiJXgQ6FPprqeXTUiDdSn2VpkKxD5mxh3Rae/btszTHDbb5Y5iIUVqDt4NHZ09Pf
qV1r6qeFbe/wxcjytbsfyikvP2Qi6/WdxJJpP7C1sGz67Jidh32w2cFzOuhSv8+RcNiSQnNH07zL
US5Pu3BsGRbEZoZkfnmsHRdsRF91tfsjt3ot+yXkPDiggRhVHnJTFvJUdp3eH005m9k9H3fofnXI
QwyP7upoQOlcu9Q5CxhA5ctfMmvK7QiRyy+q0JDOPJ+zhU4V14o/Gb/o5+tZFg4IuKgPWjrwjyxf
pOV5MJXrHUu6c9m7buzl/GTkvTbf6d1Yr1/YIJ4bWcvay8gd7LE7za6x9ufcnPX8rKbOqO5xA1zn
v1TrecWWDFPGqMmdK6O4QzNnSROBmf1MkOo0BkBmNgjj5+xBUb4r/L7BTnNCS+dn03GBRD7Ao6kK
3daf5u1gZUOxIt/R4dX8ZQta25mitLfhWehZbus/IHF2zn2TK6WmY7XW2fzNtAYkGxa/ZmRw5Jqp
5SnoXHxOQjrN8KNz6BF4OnRbUbRRkS5Ld+bO6/tPwl7b8RuoOF21B1emY/9jVWwfeczXsfEoasAq
de9MQzjqrvSBmz15bk4vExp7mp6Z865NEOVT5rZ3tS6FdsfanvtxW9QiPucZp/oOJXZvPXeaKQCE
O06rRIh6qXgACJpOVKKjX/10XM1dEsncA0dReyqV84WOf4lIetUtrhlzEaDuhLwrSj9ckshxncre
UXLB7peM5CSB90wf6CnbbUyG3tKLHDqnc7sQSBrVSdADCnxW9LGbQ4P9CMKatVO3eLwtrfCei46s
+bEv6q0+lLOvWVMItDgTcQ1BWosazXdHfMTQcAGxiRhIe85R4uey6MHZRnxbE9mMWtjuOcMlC23n
ErRoEjR6mx9KTbX5d8dtA3VvuetgL4fVqjH9BabuB9/lOGviA5p5pjy4cKwH6zwMXopd0zjhSBqi
I9PhlqRzTpsnz17yz1IH2vuAnl+qneatESI/AO0VXhdu0hXbz3Jcuuqfceh1fmFLZzt4VtnQb1/a
IrfLIuqokLdI2XVKrriiwr48WXLErGqbAksdqxEdVJxYwKj2dsQ9uaYfU9uwjlut9RNQMkSETw0s
QvMpEypvE3AH0FFjGBqYzgTG/kYq0JK/iUrNepjauopRIYBCqcxtGEK89qr+ueg1PpVaqgbdV14U
VjBd4PxT5aX46A1DPnNzW0i9SDmP5GP4kyblqtJfvRiZumsdacNB5ajuRSbzuu9O4fviqesavzxV
oz80J9mUJNw6ihWwkjOzP0LDdOqj7FL8JNK+yxFd5VJpnpYhdTxWG3T/pNoR3SAgyvNv4UvphL6f
iR8In2dfBkvpQBgzbzaOopYVts8ZGsdrtS3FAdCHRAmnxGkuOEFNscujVF4vH9YS5a6zoUlQmr3g
Gr2vq2b5uFpWuj73va8F39OmNEQIw9f9YNMw1j5oKL4tv/q6dj8arTHj/emk6bPaHD7nas2oiup6
LX+X0NXKqLI7++M4tdbzYGybHQaNGfSJQjU9Vjtt505HlbAIO2+dirg2JpfMt7cdUjsTEXf8lpTR
noi2mXPuzHG1QzgM48eOrr/gUuA1/T20dj9EaDlvKvbdFJHj1u7yj+nMhowMT6s/irbvfpe+P6Un
M5Ct+rHVnlX9VhsGY5HySpfdnHeGjtkbrsXpIV+YVP4gwZTBe6wu2+XLZI7OBEo3w2FiQ+qmifRa
K+oH8qSOzvVYkswMXOY9+Xnae++53oR+vzCMtOPAV7YMh2H19aNgu254ZmaF908KVotiLKAcPGVg
VboTFsqkywsGtyUYgNmWz+bAyPABfaZl+WZrjKnCrpVLc3AzPwvOJbKRLUnUlmWnQrqZ5cS4mLhs
H8davQOYcu/eXpVLtmwQBh/mWeriZNiZ5grSu8DFH3d29A9VWa1/FzqOdLHDL/lUWlowHbjCbDN0
/XlW77ZUGQFVk02agKbhpgIR44RE68Op+r6MSzXP+T3j5DqPix7TRVS7Mq87t7DBg+9cn7VzKLil
tBPDs3VLw03XBy1eWuhbzKb9ujmVFu70T2jHWdnX0hu85rB0+midisXW20jljjMc0ZgRy+OoBskE
qWvG9iddElkdNK/kissswtn3vtha827H+wnYBMsanDOMHdqvlj27pz7tBqA+taUQIKzLtcxRcXPF
8kxl4S2xNZU+Mu9dj+eT2UHzpDrE96tME731i4xjbRXePRFkN/lxBn9wo6LsMRsuVICk4hLUHW/U
nJh1mysOJXZVLV4EMS7vTxu0qim0/aysv7aDbs0oSVvdFntylSou/TadQxUgYn+3blTzBxOl9Cou
OtQrI6t0MoUPIAao32RXYSDbtIiI6xwhUqzs3AaTWqdPG11TgBOgsYMFGO9oTLUMtcLNKpE46eoZ
/bOfAnon23TtvLDvzGbVn1pbsFdXvWqD2HIVMTMcU1hgkW2vgfOwAvpzQ4E3SB7JdJjxzp3LZg73
7Gd5FLAV0qcBRED2azDQOo/BBoJnlTL3pndUgxR+qzUFUMiCLPtUei6gPR7J0+ISjNdPH0Q8h2/Q
rG/KtgRGT31aMZ0x88W6MzI5DfcdbsZulPsKNU2hj8FH1xPO55Kf+sMhmdXDFTOcCSNofL5hkRiq
OnCMkeIreRj/Z9V4ehFpkiELBFJ8DTCpK607a6vs9zUFF52R0Qj6O9VofXvqDSxIQnQ+lB93QztO
oVi1LIhTH8+vWFvViht9187vZGmACzLyFShDVaTmlJStrQgIMLrCgoZkESvDGvIQDz7dOa+izCwq
4c7+RosjEMdW+JOFJnvX9BGS10N3KLYO0Jbl554drqhXNmHj1646mVrNPYc70nocx0Z3Qxs/vH+C
ecy+N7mJuzNGde4/+hBkf/FetzpaCvSjrGDo8LGyU/XoaDsUQa+c2SPpCArt0AV2VoU4kzvfllk6
/+TrXM9Yx8teRW4w1z9Kr4KQ0gniQAxCvKX86YomvdsKXfYQVYALm1YlHCCetFDiyRak+16Q2UZo
IY3wl4Nadx/iB+iuYY8gxSd3oDoJhbm6xWEtK08DEudVZbTACYQiu0hsDTVtGjWCqSffN0s9BFFK
2+JBm1eaMnMtjfHQ2yrD+5ksUwutUUl8kG2VyqhFiXw38JSNEQmqkzxa2iHwwkpb83fscfyl3F6u
22mmCHnnlvmOL0+RQT3CwJcouaRiejC8ArLsasvtG7xdCr8l7TfaA/06IO+MqscnaRY4Oy2eXf6i
Pmsh9WqDGs7rfvge5n4ojMjohZjDdA4g/gZqNJ59aytRM9CD+Vmz7VLGQilXRg34qIcF8ZhHOBIV
1SoRciH6jt0/5li4+iEdZIUq36S1p6kmSMfAo4ox8spK57Zc0zwLq4y6ONTWgFHpFjR4CozI4P+j
iQa3W2NE9SRil1VDNJft9MHmlxkHwF1Zfph0tW5xLhQ6eCVdCy/EU6r+1DXmih7h2nE95CMZfZy5
wvhVWzqCsbI1jCIu6DTyW7ICsw+kDNtniVWfiBpXy3+25tSUsHBLXQupaIG2O7JasGuj9jhuVCeP
YKtoe/pL4VDRrdAbDpns3ZmYUcIP8b3J/bq0VNmTD0OKwtedvjAYb5zQcjbLJDxv1orAnQ6gcinA
AqbriLJYME584GL0yXD8LacoMKxCprzjPYUzV2xC4nZyf2OmAqO0NpWIzNLr/+4WxbnRjS9lPvp7
aev81YnC+LGW/hIHAyytSE+b4knOdFuIJqn/qc/UII6D5XLj5kB8+hCfVpcmSLtZ3yaiZgVvwsEE
s6Z5cOaYNRZE6N6ow3EZVyssrN724sbcVMb/vdQHtJQ6SPkW8nIhSCVsVw28ZCreDvdEOK6GkcJY
q5HP9RvlkoTigeXs6Hl3+T+Ozms5TmULw09EFTncEmZGo2xZsuwbyvaWmwwNDQ399Oebc7NrV9mW
JgC91h/TUrYbtlHhbDKNpsYVpP6NfZ87Q2w/hfWibE5n26Wu7JCJm5ENnPzneyO1shUPvs+aQNw6
DUsK8tJo3sZXBiBF15rXU5x8hCOeTJdxQL+iVixRBBy8LMmdKzNPed2Q9+qwmHqmSeosqrvdfw5L
JLx8Io57wowPxOX0dlDmQT3UfxgZXGw2crX+0+PSBsXezeHbwKncZ+NaTSzYdlz9sxs1qgL86fjV
uzTZ5f3K2paqChtaZuj3Xd5QKov+meNlX55G25PXaAvrt7qhlS8dK4eOTE7p4WRidL1Xmht5kcMa
OSN0wlpOhaB78p+JtGqyZp+6gOneg2okRH67tKCJUdZ2dKnSXZ2EZcq1RatdDyJRndCvdePJB3g6
TgCIbC1j2NnpJBfDwT5uZcWRabUqEwGW24LpYm4wB/RrXdhQKMl3ezMlqeOh7tgU++bz0FYdF5KQ
Spb+SfVt4a528xrWlm/fudwxOsPHOqx/O8tGCj12s78+OBJM/65ccRlcyto03V3CMDDlJWPR2+SZ
BtyFUCVUFYMrgYFZk1UmjyViSZ9c//EgwNdJ94FIBsTVFM2dxb6ER35sa8VfUZEv7hhGdjuLe8vs
qe0RaJHBkEIuOcPRVFSuAWRncR1gylGVz592q96mU+fpo3+0LDOofGN4EMwIfWNf7AbVXz1PYXum
XL5p4D0QGWU312GSsZJTtQCjXi3nXq4D+1cy6+AzCppoO0ULgFBGV3TTp+ChSv2l5DGAQbBYPrNG
xFGfD1Sz0R5s6O6MuQDs0bnhwf+fmlbz3bDUtK+xcfWHy6Q3ZdMU8qsGparlsWqA08+DWK03BcTr
pnLu5xrKaRujMduM5eC8Gsvwn+9OHHADwSl9KuuEHXhYCW1PHbQ8VqFZi/bMuIt7NyVKyvOAzuJD
ILLss03gvpYUuplTGazzx9wmLQ5QrrQm71j4eqJCYHAKTnowQ29cqqjwoz567q0IwCaotLJJMO94
2vG4n4ooqa02w/tyfKMePP60hRU311iY1XlxpeyZb9yxEgU+4mVOOVWk93iDbWXu1ocxdxEKrG81
Jo0l1wvtNEXbc1OeHLOVYcYtvWqKvFl+75ADlC/SVkIW6xQ43zhzE0GfpD18LnoNZGpuKSv3tb0G
fgG8yu6TaM/71gGX1unkDNafNhrkkCLGDUqszusEHlHTXsgKV7leRjC9vPMbDPGZ8Pv1H9+99bWu
yTClLfPAv3GK2G6GsTFdas/+DvkgRX2LeYKZOSVNJ5pCtVsiioaGnTjroqX7O3pmWoqJgBLOX3Ns
T6MKvD/+bfNJF8P+cGYb6AXMcDdeh5hlOz/iyi1zPW3rz7ofw98hBOC/0qnH3yKxCPArS2t2Upt6
gr3gcGGqapYeNGzpyU95aIP+KPppW8a8BRDgPbPWpVPQHs/dtsx9ppojeOW7jQ5uZn/48GU0tgSU
VLc42moLPnq2HSeLJ7P6jK9htGa8tn48CaZsgEPKjqnxJFODIgbfVHux8oR+vN2V78TslHMWYy3r
ixIuw5yo8Hbf5B7dQg0C/T7He73ndUsC9+Vw9/UN4cpQ5f6szItcOOGKeBhXc4/xuzoK9iy+rpq8
hSTrNwvuhzLUQfCxb36ThQQXzJkqpaezCYxkKGYqK1SarEjH0mDvKna1uDV8ztUQ1plRvrllU6Pv
6pl9Kc/WTSLBCpY6yqNZxnnTbWTkhOQlngATXHHy7WX/63Cmh4U4enG3aZ20lFnCjsDELUTY6LIC
/mj8sTqt/sAnOBA2O6ajrKu3dQwB1bl2h8/R2XdmJR3qNuvJZJxSRWf9i5G1lLl0reYdbt2uM2ht
81VubEa56Lo5yKa2jt/2UcroLEkt/5XQhXHV1qzWB8HKdFcH1RIy3jv6vQm0crMGKcUOt6SGI0eV
1OizqqvmrjUySk5xSVF2FkAdWax2qroCtmiV0qaUXKWPKDx1ZzPrbLOX6h7TfDtnXeiWU95y0FxZ
hyXZANHsqbxfpl5m84HCJJPzVN1gt2SEZ4sANsFQtxHuthUrBlppxPtCrpIsAogn5jEmsSZvhaXe
mKfHLd28jRI8XbVUGq7eav55ZYwfuHVH88gbN9VjEFiVvtbHxq7v9oH4HRObZKXzBgqd+VxSj/GI
GDVbE3f8OR0xEHpc72WcNrJbP818WGVKx4QssxVw4jiJOdIf9o6h04aW+1lWofXuC7v8TRnRQgD1
2AJWH4YlUYO/UsXc69G+zp4YdeY6VXDvMZNuGTTj8G5mUf7beQIfKVt0++xjGvVSgP9xTfcG0WMm
bMf62exWOxRtwgqYoZs2TWEl3gDB5437rdJ3iLusX62bIq91wZ/aKSGSaAu5EHO9YRksfGVqRr1j
CsI0XCfCdMZERFTvmWhdcopFYBOlwT3Ar5011IgVDLQfJhCTuZ4DdgF7rg7vGqzScrJtXYCIJn8b
XiJP3+y1u5JxSgJXTwtDMiBCKvv9M9omLU5HkFhbDmC0lXeWmAf3yUIt2p1ECNrLcV1HD6RZaxcM
p68/nZXIQQZfd+yBC24tuuMuj+3k+HRZZqRVcVJOm8O9EclDMncee/3Dm7j8TlFV0VgxmqH6imVs
DJSXqvmxIqqotocv5d/3ro4vNRtNfFqDCghtd2oakvyqq85WB7twnqdh2p4U1tEodQcNCgjxsbEn
z0yyBVYhGWdMs03N/sYz+oTQq9SX0lGrZA5xne/NHlXmDHjNILv0lW7ziKiZ/bnG/cud093Kwm8X
+jesTfNQbJ2eHQ4JUXUdN7ysLKBAevo0Ueahns61WtyCHhupTuO0+jI71nhqUxCExL6Efhf84JnK
xRkDBHD1dZrqOS9cA4sDnqEED/p83E/trIAotaWO1AKyqlMFzQdQL5q9IfRPxUmm7bCWmdtUzI8J
yzI5EkNCRt4INP3D5W6lmXZ2w9sXsiZNyqXHf6Vw2mvfLMmboTowzNC4AT9ulKri2PL35vcBh8NU
M6BTKCpxuM6lcebDMNUF5W+vT8iQ9fZuNbkdWdU1Iiznh6oqZMtOPLMnICdJuqIJtZoY69FYIGyz
Sc1ut62mLztmMsGJ22wZWQWtydfV9T8HKXayaKQXP5KnyOBuO3p+gMAYxRnW0OmvcRSU7aNFb5/4
jq1MWhfUJRz5jvG3JZ0m5/iZ1KuEFOvJV7gPZN2oH1wRCz3Qgeq6p4bJAXC+hN7PhjjcYPy83muK
upoiHvdRvcUnoUtYLivwvlH3WrnFvhNSjW0urG2SnMXIgG5jP328KeqOJw0A039wG1Z9m5aJdo/H
bnCa/k1z5n+Uwu2PN9L++MhJsIr7Aop3/OPP3tKfeFl7hQuPkPTnRWHh+9nujpKPJTru9azdaini
jen+Mg49R+Jk6JJP/dkPf+2jp0h9BuJqLiMx6d7F1tNgv/k65hs5jt5fiiUOZx7KJLwcPAaVebXr
vj8uiH8gjlLjzFVwHgCunFQOMDoPxwTykPqMrOp17Hf+2wJ9G5ZyUpqCOxdKPfrsIhQoWJSSbX+Z
dsUXusvYVQCmTTC+NUtl9ZnZKHW93xo2mtPkWVHyYrZws04qHLepIPO8H++r2DZz6tHLR1aoGewN
rtmrVTYOvh4fqrrD5nr7kPT9kJgg/K7Jl9+fHK4wwSwDmxe8mWDRTlCgdZxlQ5g4izHDpKHVoN2n
4+9w9JxbG8fOZY7d8kODO+E12nbIMK9b4yiV6zxvedmK+c+6wfsVkGPtL4MiqCoozumSfAuPAYOx
qrqnLQiP/k5Y65oBB22ZtKtXFuqZZ1r7zHnzUYZxmSXhPP/p9DpTuy6Dz/pWOp+Xk65/GUx21pOj
fZbdBck/d0z8uyXX9iPSeBYngRtooaBEbHFNNSwrvUdR4tjllLQN53oW3Yejdj882VOngAqq/VcE
MJpwVnXl+l/nOe1TaM+AeS0TyJr6Uhrr2jVq2bN49cJvzTyLIVVbkHyZVUFVCDnXFyGD5Am1BbhV
WYror/R84Z84/BP/2xgdk3uqGNb2vG9ES1Ci3YZpQJuuexGBa86Q5t49cBewnj/231ykpyfgjXhI
rbra/vouWeQL0ggeN36jijmemu2kh1HtJ4/+MMpzewJ+qoA4kALGfyjsoCJADbtYkMcsJRA5URP8
boYKFIC2e54uQhzlH2js6XfcHM8Iy5Mhb+kLAfGeEzrRNxc7XbrQlFKl+KKjYhYKbHSpy2OldlJt
5wU90JyFyu7V2e04otJqjWo758pJaOUN27ljjmSzULvZCKSJfXYFSiLW163Uy91S4+hlZ0raX8wH
/RPKVpsNLJyDy8wl6bGMrR5azEm0OO+7uvpHtlZ4a8seo5+3ulWH7Sw+/o4CZWemy6n+iiq+lCAw
lXrFXxqlyOXaCvJtHZ6aYI+607aNs/cpj3j40tPegjXbCmA6UtXxg5xbwXZgbvhP4NjWQ9snc/J5
oADynhpv2D4rM68DQGO/WxcShroGYc5M99c4oF5JTWDpKO+lxc0fKxe+cMYacfZKE5UnaUf1/Cit
Tofg7VXwVcWj/R8SWLGkIOy2/e1gKMKu49W6eTs6G6tkH2/xl2VKbpxyb9piGPalOgc6gnmdmcEe
6nFor8ZOHLJNBGoOn+/KgsfYl0IF7Th94xJk/5v6vXVOtrIXndVhI+dCM/vKHBPSqL7UVK0bWhyX
s8bi8e9cHHxLIJoSjC33YEu2h2PepcOvkwlycc5nca6b2KvAhrWqGNGHYDlV1FLRqgwznAxZhwSk
zcvIoQehS3Ym+NmEvKqwZPnrIpsUvzU5fFZtVo7pZqJe6HSu2snKnMaZflBczY/Xtb+SJSJNE6fb
KkrEDYkHOOoRapEw2/icBbFVRUs6o+1HDKbDtr6K2aFidp+m4MtS27A8HdbGbOcbMh2RothJSidl
+NezVjVmiz/vKreMQD6jY0Sq+THQTZ+WRzOt186Ywz3dFgOwL5urKNQA7imHrl8W6uDwSpM9qsFm
JiMLWAeUH4lqEiRH/lozN1rgKNmwhiheGtRF7NGHhMmYuqWar+FYmfAS4fFTuQpmcdzR++VXRc2b
CU7b7scbpE8wVGjxmuCx2pvudar2+Qf7TMm+bdnDN1E6wR1HjbLzxKySRdQMN6R+7ay7uTeiT3FW
j01R1vPw7YDG/dPsR/LkT96kGWPm+p9iogRvhoEdM7FC6INzm829RIfH6IW87bmxj+3Ltup2S3fE
c17ay6S/b8ZG3UlwRtJW4Lpug6kzp3bfuV/s7D1CQ8/tv49R3zb5LB2ot3YRnZO2obCjzInV/rOr
+v2O497cRwD0cJt+Jbqcp9OrMDb/B3OisVBbTpx3cXcQmqwrPviotJGzUSyvgxT240gKFfvz1W06
/eGT6R5kY1mO5GDpo4MH87bxSj5o55Ofba0BJkbZvLhCt9v9trIu1QOyyRQXPkmybth7Xnr4zvxx
uGN4WnD1oCZwycE8DQzUt1CrumEzseQSgZi0ZZcqkzCLu3s9vQdx03/xPEQA0oquerFjuypuJ73J
OTri8itGEniK4xKilTaGDrWILOePktQLyFjm4vgcJGXQ5W0/8CzgICdS0K0QEHHTdD7n2X5wRuz+
rFdKFnDDIsYQ+rSh0X9IzM75AljdLRnmIVMXSDygjS3647pv1E4OP/0egCLTvtN7d7SEqO4hGkUP
qeWu03TkdeVWcGjoKwuoH9WdF94nElMVBH0K2DQM8PdcxkUwV/WUd6H0oRe8hp1hN2RWnyVbxPCk
ktXWd4Q8q3Poqpn+sMN7XfbYbgtViaZ768oW/1LDy2V06HmLFArBfwiB/eqi6lK1fBFkU17pj6Fn
KzCtD7xooVJ4WASbUs75Ry+ZIR+OZTvQFpKFfnCB+0KLpusWEwyr/0E6TaZconFS1XTDmneRUv/t
bStKXnTcdQUoP/Lcld3nTxiNlZtDEQdVhpLQs7POLqPfQbATvrBDXOe7kJjrxzapTlEfRg+dr+e/
fKrWlz0d01RIdlD74g0R9cEREkrIKUqu5GPUuPOKwrAZlz9IqlnYEYy7j2NkzPeF22nM6tLa7g9G
8b1whsb+Qwq5fjjI1qrO2rLjbxpziZ+6XbfOl3A1DLNBr1o340ZpOky6xApmXr8RgqVQkQJkyXJk
UBiJZGI/KKMPExygNsrdPEpcp3IqX5bOF/XdgaAjzCJ/0z0JVZG3ZlZbB+6ptiabA2B11jWXhhRc
WPMusc9HGELxzU63PBmigSStVuUycoWixg/S0o40bMGcJIQylvteXrQ7o3giWIcFYooZSNombrw7
diCsayt3e5DxrKT5dKlB/06ma7wnUj4RiDjuVDu5vRiwVbDYNUpFsNsTo/iwVz+quo6tX4b9SZxH
MLEu4wodNyeFfBn0HQdksOVoVIHzdqRHUa6RLKvMJ4cqOq0RkGemdRDqi3ZmVOBh6xqObFRygmt6
4jgZw97+nSBq/WoC5Xa8hHIJzg47SHT7l5zNzcHt+AaVShHgbJUx/1IKntQIbexv1DZqBMpYnprU
t6BW9mjpP5sSbdkjIbeiOnl62H+0rZrrTNdN6J18VjNYmmGQ63ld551HQBK1zt1icV6f25p83Acf
6Ms6sX5FKnVhs6IzMxYgZgOGZ1/wrFhWLvU233tqpYJhKHkOxHHLx2tZ8r+tC8P1HNeq9JlA6tbw
wLH8+SHc+fKyXtbbq+pRcwILBbOXJvNNVm/B6g6noDSNeDYdvH8erp6/nkLOiOifG03RBxbYcj/t
UJjRtUni5Y/HfQ380bsAclNIoVVqg9eSidcL1CpmHvqM4Wl+dCa7uW+cxT+11qYfk6lyCBPgSHga
6R14RyK5hIXpsDAgCowX73FF+qBZmz3vdaIKWGSzJGn0Wkrtfw9mmTz3vjzaHKq/14WzBcMbpj+v
vxfIP6iGbCsbeiwurcuaSFCVcB9du4hgHFlp/ObjWIUy730zhu3F8I6fsIC2hLaFCGLO1GVPD/h/
kLrIDUfETSfSSI5t3Ggc6qEIc1SeWqS+Vj6zrgnYiyNvwV5uUbdHXDTplBBJSakA0cgszWRTin+r
aZPjHOExOvKGruW/qGLRAldA2wpmwzcnjfeaptWqvBJeq6Zi8/b6/VhCrrUbmfntOARrO5zqTT4u
KmVnaqvrn7sF6puGnMMIXctfXb9ED/DU+ytSlOM/PFARvgJQbgAaRK6klVRtPz5stY/uZdCbX6x1
0HyskwMKozkJcxvR7ZFOEDvf0Mmsf/cN5SSLQRO9eGG1lelQEUd2g/Sn+1Xs8XWpxuT7CGP8RI9L
97UkK8vUUvnq2sg2eKndbXseZ2f9tCcvYehINv0seXHg/FPQ/WgkQ71Rwbqnapr9r95wpyLbItet
FUF/30tjM3dhu8v9xN4fZW/DJHKW9EE07GSl96H566zg7tN2E+eroP9UMdvP0XTMNR2MlytCO5Ox
vxc33Lio11Ce2n2YzsaJhq9p77w7VQbh3bLaw/viLM698BcLFtVnJQqGqcqTEaYvWNxHBJRrwRqt
X5Ge/lcNqGrIKE/SoSGJyOocJguSmBCy9KW5dFXyG78dkR7NjX6a5NmOJvWMDi58v93Q59aF0bN2
XrY2fn0ZPKHO8RA/iAn82/UPPyV4F345kN1PhLzJE9TvKUm616GLXdhNztpsTPxTsx3LvSDbYbBX
uoHjr37VKBGG435EopjypzsoVrg/LNMyfi9nQjKzekKIo9/ryWK9ItlzzVQ8bWOOUi58j29dUkUQ
LV42sGs+BlUYoRGf1PxfGBo3PLVOFz2apZN3egkXAfI7S5Tw8Yh2pN6e8KlzdQMZoPaOh3U5mXEb
16Jq2oPwmsmJsjBug0/lGuvVYPj8mGNMIdUo5ufRGsR/Gr04oxWpDb/D3rd/rCwUv6zZ8r8PVu88
Q2aPL/bS9VcpLL3kdtV6J8FZ8eCMW18k4ND3kPpMyevh9v8ohRTobMa9SmN/CosV4RD0u5s8HSq4
CY02VQCzdr+c1j2OtEuc5tpBF59jNNLwZWSjf4TDEf9WnPpXF7b0X9IjOIqeHGgSiZZ/BbJmzpEn
hBL7IwmVw7twFFN8LOU9SBk29V6Y6c0tlf07wHlSMAbA3W4SuC4x7k9r9pGKmtYt1mX232PulUur
txo2g0BXRvI3wbn9QkIsP8qaI/dPndxMF3sg0PsFx5Vnbgd56A4LUvekdk5wa9EHKq7+gRF55I5G
lf7itH73g8M5grkr3attEfCJBuIoxwxron3eddzd2wPKbHRD1gC74vT7H8+3qtc9xJfT1Y31FA3t
/s00s7un3iLd04Yx6Je1ld7PWs9yx3AxH3cMa9aGdcQv38gK6H/uxPcgGnb8+muuSo+fL8oaaERu
7i8AAfUtRPyJWOUIueb2sePnNPDjLyjAifxnxhbJndP7FlBk4srbY4SQmiMW2AY2zf0mRvwx09DX
hR6l94iYcrpXyCPvXfQbqYoG87yTE1ZlyPMcKw/0gBAyrnjUdeyRBUjh+JJM7QGhD4D4Xoqlfm3h
vJGW2tYO2ixG8Ws9ymHFX4WCSBlr/K9aF5EvIV7vNFRBwtIQUHWaOk110CdNjPhjwhj5ZHBcKFDe
zXxJB9wEbgUZoufH5p3mknHNHenOW52HHVEDV7Shy/bbNjtkeLoat5IXxhHHf/WUXbtX9jAwIpNY
1vo19lLbKeCa/eFVcgkRjKPn+1luyOAvrRS6/ztX09A8RwDu833fOK7LqheXc8HGYgJwLqv9jgYy
6FCltIPTFwhMdJPLpZsMa9QQOmQOmWkWVbaboQ1G3pZu3StGj/a4Y8tQKPhuHZq4ffYx1pwJ/oiY
nj3TokF4lken3q2wQmiXQd3X5lRHsoxeVFzG7qPokUUXQSDiO9ww5j8SrOs+q45+rS4VW8D4MvSM
CycEQftun6rZ6WPzNFqhjKbTwobRiPMSgdLVaSy3acN2l+BVe5MSRe7GiadM/HOAcwhZjuDfcTV4
03HgVAjQKi9nb0bIUeOUMzR+jgd0Q4E4Nka5oEwpcQZbqCfsh25EuEg3HCwMG+1oN+4yoeuGT5LZ
jrpuF7mnw8p5GiCX4ovbL6rkk4S/kX95sLngp9pIZ1N3bkmpxo9+MZt1Rn1WqzWNN/S7HkN7uVJs
ZcdLfCyUhbEn26corrX4vtIB732LV6Iln1DCzCs4xuLZLSWe2AbeQ6dbh7sNd10ED8KsffVRCSSs
sbvWmS/cknDyDi1mUSP0ax8qP1JlzvuuFxvizI33T76LCul9qPffK6Za+/sx83T8tUR2v7MTHA1w
XyoW0ds/ia9ySZcxTKvta7gqZ36aIHHdO+zSo3smJWNGHe/P8DFcA+2EGWrv+vopnKDx0EEutlf4
sDXRuRvLQf0Lw6FdIGdQHb/hZCiHH6O3OlDP2nVBRbxdMqNu9eTUT3uP0xWsnBYYN6sxH5Vns4c7
xBqLGceFZ1uKYbdHcJqLmEijexuxRmnweMRefbJcr/Y+K1VH1iMk58HXOy/WcjyVsFrxd9wsmArs
oRrJszVj0rx0yIUpOSfZp7w0xo7KlOj3w9z1B6a85yWplxKCP/LYKYzFL61SPq1YXKx4PXZET/ai
lJtv3oQSGbhxDJpnCjd4CpvYRkYxhFMA8EPJ2Dw/W9UG/pEKS7YiIfBeNUFw5h0m0cWxoxZ5Mvbj
tbvDr77CGEcz9Hka6lEI0ptYm4NPu4tX57ff0EdctFphVCmwD08lNCcOqFs+UDkn63kUTD7FxEt0
nbxTFK2fvYMaTO+OB3rMaL3WMwDR4E6e92uyLa6RaGkt18puMnkmXgvDltwIyCoZWjHXBPtDuQHX
pthZrTEv+T6jFcXfDQHJPGuY0GAAw5fOR2OPnnwJUAk1z6UTw4VLkIn53xoFwXBl2IxmLEoVem00
QX4jro5KnO0MQaGs3whNyvnfLMdguRtcUNoCZW9VctGKQ57XaNX9A3EKVgLETof6Rcl92O6toSzL
3IkQgWaJ9j3/F1ZTvykIudf6pUHDZJ0WYMD6kb8tg/SIYnAxLMew1tXAJg4EKKQpLOFOIVepS7RO
breVdnOn6bj4TzEwt/jBoKjkAOdt7Z59DRJZr/rEmeLCGsx1VFv3NNJuMY8B2hogs1ti1DkzwgFR
O5POrjsWumGd731/SyaI1kU1fi4j3zoUEIk6nDdrh3OAWWITfwsN5hAEt463PXLBqurCeRDqd733
lKrhZuDPb5QwWoJ9xux1r5EGbTcp8tFk3OzD8A8PoGpOYnS8gMccVtaR+LmgCc+HJOM9F+U0RcGl
DAirfRvl+H9OYa+mK3yr75nUEzawfxEDBctnFTVN82tyGsG96pSDjfM5st1594lj3I1ln4le2Q64
UbxF/Xzu+EiO6SNUgPQ/bQwr7gEyy33/MsbB0oXvbulhYk4rqhPC3KnXuGaNErKLr8Mkhn8bj5Ik
s7qtSU6BUJtCfT0Z25zL3Wv1Axnk+F8Na9T2Eh0jh3dN+MxrpDeHLchr+z3THdk93BmL5y5/RqLV
HSyKAcxCeKpHaj6e12Sc2z4DBrWahyhoLf9nZEbqOukhWofTMAXULaQTH2Jl40nHd3cnQz8pH/oo
dAAiOlrv/KsVz1tXeDwwedKiZUzuD1D/8Q65wgppLd1hfJTu1LbXiCMWBkfDcIwp0gGdcDEZ7ZzC
ATj20nk7ZYiYYrxZ/PCslrJ4gMnEci+bc0ye8z5vPHD/VpE3Vj+GlrguDw1qs4cqhWs0Cwom6qWG
dFvaEEVQo9AF7Q44RhFsgAouu6Ne1HXxEtCpQlO4ND0MysFlQxBSGy3ZQhBq/TrEkNND2sX7iNAY
GrBLD2uuk98zyYCLAJG3qroiIZBQ7JM/N752CxL5Q297joN1MHfYqqfhD6YIWA7ehWe9ThNQ54MT
I6Cu8skSLGm93tfyG25tRaOABqooUwzCiJpHlxLr+w4zdwtPZEQgcIiW1n6eGVv/C0wo1dVXJYkT
1hau0CSRTKY3Y1fJ/FlZSAl8nmttMl1hgZQFDgkrNs5YPvyS5ablc6ryKtZQnMw6Msx2EbftmQ19
CtE8BX33tyMtrHoJSbbo/6GUlNU/T99qN9NFkT+Oqh0B28GIVtsSt5YMMG5iHPRyyxV9AAZbb+ID
X0PX3K1IU8fnEA1C9do5mK1OpvGj4U4fjWIGMsQ8dXdezSy1pxFWQnydsQlsaGPkdb+3QXEokaen
mHk2vUz9duomZTUYxlVybOcqsB0x5s0GQXDBuwkRX96K1e7ttQ2HQvaz83UMXde+Is0Plg1dKvfe
tUfDdW1c0FHmczzAn+OaxOVflOmrttJuRUWdS5RgUZyH5RRNf+y9Lc1xOYSI1o9gILRiSCuX9KZU
EE1CkAtEDuh9vIn2fxydx5LjOBBEv4gR9OYqUbbV3s+F0WaGngQNAIJfv09720vPdkskUJWV+SqA
1xvENFmLu4RROrS5UnuRlPHw2Y4o7EQibWd5x2ahOgIW3D/Oi4ethpvJ8st+TDsfy9mdcE3MqMs4
dn6wIYDhgPGFthCQnDrbc/tzsCoUc0ZU8WAxV1QzI89941ZXsxhzUY8hug3e23GXsTpkFEzy2EfU
+BUlYFVbnyv6Bm5WwjXJuy97KA1bNMlsXjYy8qvml7o+x6wLY5ZWJWAIm12MN0cDKA4U1ifmPtLb
Vvi1qbgYnHYPOaYr85bj+wJMYXFdp31shf4P98vA2UiwDJ5qVqJiqwIKQLnxhiAb9mVSusMdWUur
3MWzEf5vFtmRmra+3fp6X4HoqqhJ8Cwv/IJ5OH6hWLHX1wdvVW0dy0cG2hC3I4BrgsbF252XFhAB
GTPGsGw1Q4+bOiXYRp11U3Atl3PxakVqwWgfyLJqYUXOUfFvzjjOcInmS6NfyFzH5pC7kAgwqM9L
DlWcAtG5BsdIM2IQpCVxHeF132btMm2nolHUEnJUvCAh90D0AtheVxcMNkS5K3X1BIyRLNtj2Usb
3wnLNEA0zFPtmRd/ZjXddT4RihuyxOAdrKgy1UIRSXjrDwCRcTwMAeGz45wsTT/zJAtreYYrwdhu
L8yEGmMCRbLo0FH1FCmLT13H7C2Nq/hQxzldLl+1Dg5tIEMclJiXXI8w2bRkmOJ7k5Ou05nbBBc+
99XcyaXwxN6flUq+CaJyYqV2PM8sP8lL17wIFtR+4gDzP4XvLNxiAkNRealkgAK4w1oKjiFwpVPc
OG5nkfriOa9GPCMzwlPKWqFmvczF6E7vlJ/T8O5qMtis9eWq0pfGtkh9UohFY2okifHmxPPeTXFq
qKqI0qqIC9SihVJz/GLX5Cviw2DVMscxmlUru6OaDjB4LJJl2g/1ZOZn12tnrTGU6qLzmTgIHJsn
Ml7SnY4TYb9qhk20yv7eiXizO7T9aeURFiPkhWd891bxsNIzmz81rhTrK2C73PJd5+xUPPUcrOWK
u9R2ki8+1t4czBjigSIxuVR5ardiXrDYDTF9tK18s/4AKSPeRLGmfJc3NUrwhTMBK0rL2wTzTNfP
czgoa9gAvvCthJEjzmxuby7ccLiscIqncYfGGPUdpoZJhV7qBwvj6qNPKV69sjyhx02OxSFYfpM1
H80POoA9/zCtC90nSWw1+lfIWrt/7WWYVL1hEuo37m2De1pPu8zuVHcY7HLi/Z50oqKYSyrXc5A6
Sw9GYhth9CTR0thz2RwaRH5YDC5B9mNvKXZKRaIx7nufK0fdwDEd5qe6E3FwNw5W1j2NzFWrj6HH
zrUv9JqIO5sRXLjxLL9iyQ6tffkVoPhnpwDLNPcIt6iTKvZcl1u78Nme6DD38V9XRP/wyTbUrCBP
vO76LzDYvizKxN54tU0a1mmNXCFMOXtP+e1Nlttr8x4ETZA8kWMjtE+fXLtd6ghO5GOSVaFzHJC1
/F3UcwLdzDwXwwHCk4e7R9iQguOCBRSpWQian8F32PpKFljpQYJSqoVDyQy+94AXZ/WPoRMmiJ4w
bqScD2OcYJZh1q1X0juBicqz4gELw5TgQNSemEUN7gps2kfOkflaWruWiU0wc+fiIBtS1nMUWL76
ILbGbyAxbSO3Omc0TFU/WJSiQjvdYqUrw6v/W7WFDDIe34rw5YZFj6xR2uDQ9Ky/2qMcEax/DLPl
gHVSl3fBQNyGTdSrV+zzZsqD4+xfw8qwJ+gtztOyEuwinN7LqyU1JH19y7dmG7pipxX4AHQ+uCfi
152/71arnSk+2pXkf09qLb6lBuucB0VSzow7Mvg2GQFOVnk7V0PY7YthkYHAPpLY4RelegE8jOgv
LdnUht2WuTa7LelBpbQ+aSCChScax9Ky9X3s7FOK3TIH0V0S3lDVJVmKsiMq6nWz+TdmZVnfDjUH
1qlYmGvcdPh/CQZyZynwJLXjpFMXxgUCYpV31VkyHq0AE60cZuxJGxC2YcQMxX7lB5NHVYRmPExw
raaXEdfI9XzrvSh8aw3t+19oCbF4lWHXEODK3CUictcxN30jRGODLwnxz76pPvHG/VB2Sf+JT8DQ
PVPc2+WPFrYSj5gdLQo5Yom8xlguXPVoGXDFDM+cYk2xWDbtY9zKq2/FGRzK/zGWpCRV2Ggr2iT9
kA3hpegbDPVjjpdjv86VkgcD26Xc+ZAuAsAMI6aLS51HCHeJvyztc+/7IrkX9crIUc+Sv1XHVG9O
yso1qT90wccrqH0Czt5DW6EznRsE8XoX8NknybZe8sQ/5FE8fk5XAgC5zsTgH1Geo79iOYNsPCPz
MWUK0JvsA/U0e/4ukSD99yeL/RJBHq+foOZ3GTZUbytIAk3FhmG2prAPcXFiVssID2KQENZnA8B0
fmEeNXevDIoZim56ORX6FvuBXq//Y3TTXiekTdxuRsYunaQz471TjHkd7UzSOyjP2eyxDwQLKzkW
1dkeQfbBnc0d92bPJMqayXRgsezrSREzTgqfnqCqg6nFM+zhHagQtsq7LPEHa0sIdB6/FjOt4ohX
uy+3eRlCPYgpd7AXlbmG+slyGRkE8WZBkGe6MiTxMt76hdckr4voE5y8vohtf8PxVQz0Hy6Ang3a
2BKQf4kHfuWYZGlaknuLX9eOeD3xyjLjWNuVTsWqpDHoZzLk/RBZhMqC3OnWtLezJvbvcsel8jjV
/sBS53DoXSMeMN7IIniisfJYL83i1Mh/qRLb06dlbKBMaz7fiTywSSKEpqr09pDwbPexabtyfgwM
svfrDDDB+bBjJp/7DDpJc0N+GGirslUfZ5uwCLIQnkIk4jst57o91+XUEwvNSz+eykNhfM2qw9ED
r19hyzUF7tr+ulSUgbhbtbT2QYdx8U+fSMGHUTjOWceJVd6TghO0gmNPKZN2BEG6g6UEU+ENjkSC
fWmYF0z/GdcVwAlarBcFwY56jGhbiRJk47pj7It8GuPbpw+zytAfd4CcVHKPqNuWR04bxlAIfpYb
f/aCqvfDjIOLbMinh9ef8CGSGMlfx3+VlqFc3iwh0/QNzEV0ZeZAkc2vTOtVnRSBUz+tuKeGalvm
HYJmxJYl96nJsCfN26ir8vVzhn8B/Y0lUD0mBYzeGY+W53dS7ZIBXyluwAKhewchCKtca6t4elgZ
RSH6k2pK8J1ZErhlZHIM5uAomvLolvPcFrdX1s24a8bVYF+aaMO6+xpRwC5P8lqXlRQSBAG7VKq5
x5iEYTOUcX4OtaL3uxM6IaKAyz6Y5T86YRKSW0Y9V7tVF1bN8jxqBw7YnqXpTndD12/sv+s0JIO3
kclYuNbe9ZdashVI9nyi68rgISWjm5nHRhR2+wTVJQ71KVo9XzRnkiZzdUcop9r3NN/1XwR0FCZm
VTjvZqKnEERcR744OpS0r2LWPwuhMO7LfNVP6BJxdLD7vvwtckyom3UJpBchu9qT1W5Wji9vb8lk
ffd5KX4zBaeJNUEwxTa0lN5N7S+j/kd57zzkflcyxZRF4qSBJKJE6Glw75cJjWrfWFlRnywkp33b
mMIjnblMj8q5ejkwK6voj4Om2oMX0XBksAvhptSElKvnEaxgd1dwC9ffiiyn7dCVJ4VCdHInT79y
zkaxt7HDPjRvozJUGBtaJafZ90hzVy+qK9e7SZBJJKW4jmrrjM5E4+Ora0fAlIIFy2SAsNAWA44l
dyFXjtcaq/x+4oqHhxHlU/TIxWN/N02B65ugj3fWQVT0BxzONOYKHpjLM9rT0W5l7ZJ6L8h9ZYg9
JfN0rzWrmzKo6/4qtwN0H+GNesGt4+FugHXqfkxtzC6NpsdsdgykGOpzFXeeA+I8ad1dN02VvJTY
F4fHgJ1n3juu29l/z1tfuvdZjJhxY7GBdLwpcRqAhmnC1h3fkTD94AQUqzmLaVjQ28MuSTDcwHI9
JFkBLZc/1qpPVZNlM07UvA+9b+x53Whvxwoa3AkjTlTtC28lrxU6dmLdTWWjULtbQ8ezYc4br29F
HbT6FvcQIAj9PxIeknTx4OMPHTZxMyfrOWmtcP60uC3jmXIRURNVpSv4f7DkxpH43IBsKXwnzOeY
Kagh5wnkXXmsbbRWZMZ+LssOETZpo2XHF7ckLbEIrBLM9PqmTept4K81ni8YbCikeHOzTr17CKY+
lrMY/d6pJ8u/oYwK7ZscA568sYhA+ZhD676W734QDNbZTnDmI78Hi4v1LZnUeHQR8YMvKxlgwLEl
IdCnua5Jmoqkr+9xmi4dFZcX1TsnGCkYqGs0p0qMhwuwC+SYGp97mHBOlQ7/Ml0NruSqXXyxi5tu
CfcNKrX/7EI+JDhYEWoVKeaQ+YumedFpTBdOiLTS5nmxqmreS1d7EJZy/JF37qDX/hrMCB/YFq7U
rmnzXGNuqIrqQWc68VKbG724M425BhB09acko3OX40ckhefged6FTWCehgpj9cWzoHDdLByRDLXq
0T035JcokSk6kMrXiJjUIyIdCU4wTbZ3GFzS0rjNUcwfRq/OTg1HHnEkiTX+nrunnDYxB1l8vHpe
/A2ICeHwJMSExXwZhoSaAJnM9zhma+9Hw5TISYv6bPyzsLOakSCXGiacxvDRigEasd/gKBnhAs5d
gCYmqHrZQjJVo9E7duuyhSC3afc5GbUPeXZbjfasoFdYVkJ93Tv/OE8bHEkDwbm2O+clDlb/QHis
YPKKGrbupsXkPrKm237Hi3HFtF3iof8E3El4uIxkG1+XGc5WwkOKgkFCjHCrwM0oCnVmy2LDl565
UwIOPuiiEFx7X1j9cYXNYh4Bd5CgoreezKsp8BWDo+kq39z3fe39Gzyv/0sO1A4OSRDnd2A263VX
lZKqyu7oUWiVaQnxhE/sPyYJVs4fAd5Vtc8ptk5RXoKJnjOrATqxlh6/GySFq2bdhnO9zzCuPOGF
rwhskRy+wA3sSYxj1Hb2/B3eE/Gu7stx3Lo8Vnw57b4ZxwBNASwje2QpUqwz//iyr6xoLZ9FsPwf
46IcO2c2G19TMAeMfGlaeXHRlUKGFbr48ZpQvUSccD+W68fmUg5zNN7NvT288hdN/mfe1pP8Dgok
IETtue6OTqnG/lQ0I5PRoRd5tmN+DBMlTybCCI4hAM9UpK93AsIEvvOibOWji4/dHC2kafAlTlPn
Fx6t7ptlxU24X8cye5JIgV4qfKrrHahOHIsDvlCJXBAUcQoXHT91zroLLCzjZNvdl6nnIN/ycFMV
lbSGw85l50L9XXcNJCmErWxqCEV3gVu5qc1UGWd6gpmSlNnQqPAIfzgHuhFXlIVECAQvktmxTqwX
WyYxQ5suCo38j1X6Yjm5A5iQB9vOM3NFQ7FBFf+2aCJADYNDgbkOuFg3lT0xgdskZO2qnaxLC9sZ
LLjgLmfC+Be9zgp+JTjTj3FyyuqZOTD2j4hx8x3zQeiw8apZZlhk3PL5YBvriMoZ/yI9NefEAtNF
FMMvBOH1KHrM6cWrfThpgCxkPh0AyzCAW6ABrHreNiPsOuAsBKgxzxLSuPdItiIDZkMJcKBembBz
rwp3q5jyD6/kRcdDhuhtKLFqkBqQCYV9l8HKqU59EuAqzrx8Dc5DwuvPHN6J73Nbdf12XpivnFEM
VUNFJWDzqd7B2yi4aFKinbMAQGD0nYslU217uF8OXqk4eta0Y2I/8sD8syCoXukDPZDbDEOqvU/q
rM0OxRTbp1Y0g39BsiRTOdVX1AutVfFSI/kA+qNbcLeQV+ODYcCIvB80Dqlviz2Ft0MXDfc2G5Cb
LTu/ul/Ng8NMVrHiO0TFYzsEA3aLzSQtg9uNU3ZOiCIyizmtu6hmUbFKpuhIJcBgVOnaxmfG+IgF
VnodnzgNcPCuZTEtKfyiFYMlk2cvOZh5WO+6iJ3Tc6b95hBeJ+IhQ5voEC5iAtOaEAgob3r2cvne
vuOLqo+MQXKaZHotZzdYUxCN51gguzhvjrCCedgRKCzwAhAvaf9oGTrVpZ6I7B6o2tqZDath9muY
sN1k0onFYdYViDuPtMFHgRmcQSk981sIy4PWj/KJRRgh94R1XNxxnr9UQ37mQKW5dmleBRyFyPLE
wPM6dHnFqJ39mxx4ob1bEbrMF/gThvrfDCA74tN21hYNlEGR2ew9JYob55gkhvjG5iej9oXJm+Cm
iQaODKwhnODloyNNyzjTKUonx0DUF9liDOblPG/fmilZj/3kyPyjsdcMlqILFEnty9F0I/EK7Lmp
1CEQisl1HG/jeiq5A6srmSYN2ET2eG+ZGVmWBUoodnjfsF6PrEwiZVoTkOb6WvHUL7P8KBenWSAD
9UudelDCkh1zf1C9o3ZB5vCEnG0imONRsaDyLjZltKRRaxRbYwolS+eJfSOq/l2GYWCCkMUCcA+A
Gcd7xznFnoOdS2vUn9wxAi81d33yOTB5SXZIcqjgZSNceRTtTDQ8znJ5Jn0WxD+xAfXwwRlvigug
iTEFEWZipilyOZV8lAgjbdzV7/gzyl+3DtkszS0aGOYPg76nh1+6lwbQ3L9JkvkjiywakAMuSws3
5dRNdZsOpcZITCzI5Bcf/ydyTqXBfLgt/pyTCzke1knZmuag62QJ9qYfG/NcumwFZZCaxOI8ADMt
MAi52XCIxzYgXSuQdTfVio8WLRjoa40kyUTjKHSxYMKKAUrk+OerPYYdus1IL81jaNVGpOXs1mK/
FK4EgtLU3J15nGh5u4hKnAXPOgGzaLUOrbhuzJPdYD9mQ2XFu8oL5GUdVgfz98qbfdNgJyUl3Q/y
VHnE79PclTWuf1PiBc0yhxHohi0uAnfhHE2XheA5HdRqjZcuHwjOdYqC7WVkQF8cXEUjs4lMUAV/
2pmY1aZG8P/lis0f4onU/YG8WPVoacuHfXAdFqE7j8uImYkZvLWB3cFsSjtL8CcKrzEVnhU6d6KF
EFYG0qWpcYbiYQRKwM8rlb9PbIzTKWEKp/mDzi69DW7A9Q6S0ZxvUY8iTKYod7C4mgDfeBK5Pk7e
mVzR3iGELbaxUdafcLLmBWuFQwsnKzBuRO3n78UoUlpXRAOOpJBFbayJI1DelvTKDqsAX5c+mgF/
OB5eK9DF+k+IslreN5WdS2LKMMSp+eZ2nB/6cXQJuhM2qg6FHVLHSkuRQWB7V8ccYWWfyLhMZAeW
BHo0Gbu2PIy9J+TtQKUrj0Ot829VcQijrNrLS26U9nbSrCCcSqZ3A2FRyuENCG172DasfTlCC1eo
9UUlX5K8DMJ962kt97rSw0+RUGhfm+L5qausQGw9aZGwo3/woOngndXkh1f/vcHZ3+zq2nj1Zikq
HmK/4eLf0MnrjyQXUZc2XedVKaAHxaxLuPGhW/uSFKAoL21umtcZzATOyK6r/+AuzJsbAQD3zXFh
59yALPIemfM3b2B1VqZ5bj6d41hJUuUYcfC9rUaToMyW1Wvu8KfFf5mo5tHJB/Wmz/jr+uEuCYPu
JCeBkRRIRPJK2BqSumqIUuO8qoS589ucWH1ZM4IrlKq8HUMFucNSaAiFDbJB0mHTk7iiujIcvcCL
kr+hUq3Re59+Xu0rETB5yFwg3HvBVoJsC3giOdcZRpaUcGKtj7XywhNUxPnQNWomcaCLBLu2pji5
I1DZ2ruyNxZJbsHCChJwONFdPLaHkuA4MhdeOzq/1dScPXVkh3tgZOurk1WudVv0DKuu3PORICJ0
AF7gDEa2nstP5q82j6wRKonumrDKrCdGU0yP4iUY57MdDt50Woa8Gfcl7m9rU1lJ8mcZMvATDRUf
xN3FJYMVTktuH4lE0v0mHQORl6GOA4bu1hIFHwTMq5jbY8IwYdegmtNJRk7W4xs3+JhCz0TMDdeo
69pUZOC0IY3ns/x03IR2Y5NNxfyqWPyF9uvMYypnKyqfmqtDeDN3iTXc1yOLog5zw0bC00o7bg5z
ZUegwdSAcWcdavrZaUK72K4Y7WgcWZ47XqSKu+5ngnJwr2e67ks2wontOxoHlNvChw2+macq7C4o
/MDEYNupAdeEzeGvDbHHtF/X6rH2o+Yn4298niqaHXL9fJCIlkq9wASdRwTHZmX+GxlI+4DOGQ+I
ABO4J7oIKTwXdZeW0RqLY2jwbHGs1YlzHqMkOi+T8d6CuGzv2FEMTMfB0vZW2C4ULj9ywZMiYi7P
hvIJ5guh8ukW1yQz83zBwUkQXTp96hRWF32tmpUYZ1YMxsWhnOjJ6TLRhlMBs47ksAUJERQKx001
k8fYuj5A100EAueV2S1fcGW6jHOhUMu8jzsbNz9GwNDGY9mW7wrCbrHjBAxuNTn7ejvohgG2LplB
HPCiUngCMfSpajdFgIx9WDqU511C3W9uwcSSf/P5QOV5jiwnfwqZRLmnJWLEciRBUH02LMoJ3hzk
tZNEi8/Y9MFK+1seLW+9sYRU3+XAxHHTFtR429Vry+IMfHps8Tvo+lsEVv3QTnaNCS90Icbx3dHv
1JFZvIsb2ISE6FpQR8iFafMJN3n+V7mGkzEachl+yQqxbIufUQ27qoJ1uLXauqtTlm3OOgXm3gY7
iRTz0pJdCo6lFvXE2LjMm0fkah29DxGq41tjF278qGdem7SmU5zPohqtz8lym/AQUV14Z2dFR94y
NoqLLRsPMjITpb8+KU0vuYWZSGS201jONkM8LArdzkzYpQXo9miD+bkx7ziPHPeC99ZdTvBL7L99
XSb+2Q1i1/4gvyqf+rnJ9HkqWxURgXCcCb4rvtwH2pImexHkEbKtwqe+7EZwsE8LTsCeaYOcTkmF
3P7cA+Rll4Yng0PdTfC/Ke0BLBFHqDBFfOJQC4PbGNJuuVExXk+2hrFk4VgnmC5J2lVJvZ/sGD9Y
wmRm68OF3gEZZ+WmLH3Lexg1WwQvmXHxhgIClMuWARiKYquT5bEwOUu7qNpntTVeGYC3GJ0+3/a5
0+pNK7IWV3YA5g57ylCQ7KEegIA4Zt5fv0ctuLUxXb0D2KvsQ8ZMIuIrd+enQHM/pWHRuyvLQ0Q1
/waw0JjyJYgysGj5sHctkGd8NVPpoKqsUx+kZcWE+VIMaHpu0Er/I5oH6X3HFJ6niYUIKIBsoal/
wPt405YapydWEPkwlpdsTs6oDA4d/dqKSzmzJDolBpeBVe1pqLYFix2YaFbT+Nn5TsGovh+DgORw
NHwndQcTYlz9sWQYNWP2B9+7/lqZR/MABtr/XVvSGbe5lob5VlxnyP893cwwSZcujS6437DBg0oN
8i6GATU2Fg1rp4DRQd2MaNYbv5nu2aWCVsPMNo+2Qa0N4NKJPY4jlvMRMFLNXhE6rP7KGMQHdcQJ
kaGHScwSTgluj6mTCKctu2m7AfHGcV8p1kPI+14HSKyuAbF4RSA3LjfSP8dgKAeGO/Y/LAjIWVJB
N8EpnCHRbWyVzQ+kPCUXN3djAScy1i8ah8kPiHfoDEmptKFrsMGB2Z7C5RyYYDk61MULjktYw9sB
TNPjhHMVm2ADMmUzYBbyUhCQ8rOoVxCiNaIVq1X8NqxuyzWClBEJCxSgFaj+Y52YtV+dRREsKd0+
NauRB54Y+DswDqzHAbtMRq1WDWcvSWxilIHldqir0v/nJTaKhuV5zb40tfWNtR6DVzAm1b1cBEP5
DHKXQPhtxjdMFvBgo4pdY8ig7rStxVUudog4XOMh4ELTxFvcN+EW9vPUqr7bMYvGe13L1uWbUGr5
RSNpXwOCfwEELqY0G7f1JBt2EE1gUAHaa6G+hQGx1Hb97Ouh+V5DtwAeynyGZXitT4otm+cM0a4O
Q8RzZNWN48XtU6HxrW4ajdeWP02FPwaE6pEvLWQbDtSOgdxbWVp7uwgF+7/N1Wfb1oV4GFrh5gQ6
S7QGXG4z+0tMAneXjbBrs3XozF5kFw4P3JoNPMIgh4/Wmo7F9SGG67fWhqhNAdmv77IN8f/xZrbF
NlJhfF86ihqBJlsShHQt02yk4+IPBazZg9fJCNXtM5Iu8Zadza1Dc1AhfuP7F29qctcvmAFVREAT
43TOrBCYfKCKf9fWGET9ai/PUVQH0NvwWVHB8XlTruXInqZjrYffS4tcmyGXbLNB435wowW0Lnje
eHN1Wh5YM9MlZGpHwuwVQki5rXifT+Ds4uHMVRlMmwKOBfnYIsbaqom4fGq31vjfIb4+qtplpNR0
WfzTEJ6FWRIS9N1HIozfHNOimTeUr0/Im/wnJtbrwppy4sW0Zimi3dpHsD0mIHvrzo2z5rHMneJL
yCtoMKwZqXWDBw95FBNPF/Cb7C50WvLDFA7cKHwQ3NImS6ijozxZ+u1SXruQtusokBo37PNdr7wJ
va8qB3wU7AZ7xVjKoJ34yzV6bZLxpBxcIemMx+CvtVr5Xzb/jC5D/Ng9ZWG7vivOQblNpib6WBZr
LJg3leUrYWD90bSBGxP78uV9DBvJ3vaeBrWnbG6tTUkX+5xMToZ2G0pQQUyv6fe9Crc6GgQORHJU
dXCuoql/TwyC1jnjw/vBQQg3BHYc3f1aF9E5wsFa7pseGgLz/1nuOplF92FgLLmbgra4uO3Ckewt
WVXA5gjEvaL++DElr8ueMEZibdiZ5LY7WJHMFhUTCiRoBr+sHwhpQVexMG+SwaK9NAhGmKrMoZxf
p4gczHz+EkzHUk7ZY916YDCUh+UyXUAV99u+nzUQqrG0/WajPdflYbG1fyZhZn0lKE8J5fdS3/FZ
MrKeWPl4YurFX0D2J5f7ju1NtFfTIm56aok+jRMPl/l1pfWzlzFHGzZMdxzKRcD8hNsJTpNNQftp
nYtXWBngBAFi673CGBXt4wk4PzEg5JLxoRlxxW7YoMTb260DkAkGzHl8kwdl/I21Hb+314/DP60w
HbASpNcziz1nOJ4/qwMJxd+0jhjjuysNACMaj1WP3w112sPEj5mjcw8alLf8aLD/j4SP2aiwACLC
tMQ+maw8YqsWyAj4F9TMplebKvcjCgzy/N7QQAZH6KhMMxmmgRtmiM2VMxTxcmTUTNSqV6M5VixC
qKBr1sWLT3S2ugkKb/gqx3CMd3HhNDCVh7D4FhxMX9SirOjq5z4paK4pM9Olm0mojkiTv0kiwjXb
tsUQzf2ZEs6LT2jAgnxtgqOWj38MRulfFBdR+5d1PIaGdp7c7roCarx2MVDbWroJkcjkT+TgFUvR
Y/OAaBnTmIMruuLitTiOt9diDkJ/sxBCM/j/SXA241Rt1xK5QTaFQ8bfy/QX42ifotoR3XIx8MwT
SPEuu+P5cPtW4xgC0aqGp4CAxRCS6onY7VHitSC4nCPPnOQ6jq+1XfFzrJ8w4r5c0EI2UWPFX0kG
xIqqjHjBpsNuXT/ovJ7YwFJn9XeE2pocZTTHr9YYa4PVMCRJ47W9/DcYn3xYCyySL8aCxMsWaBr6
HVi+eDwk09C/4Fgcg42UOgFT0UUtu3HycYleZzYYvmhQ3fgIvGQyR2fxwFjnLNExh4QgtdgFfWe3
6RzN3h3jHjlzFCC5soMNu85wo52xnL9zJqz2XwurusstMTXwdQh6H7S3hA+5Rmx9F6Vm4lx5ttCn
vo5bAuCQ0vpmi45VNl+SUec8pV1BvpiawuTEbzcOWT/rwjYZXi4M0tGvkjPEP/4Uq7mU3eolgFim
gElyVg3BzRTjvmSJUplVm9kPBKukoDhN7j277SkDBbz/Ff5mEWKC8+q6wv2htdkycStgceEKaZed
sJtsBNLt1p6+52gp2r8BM+7x6KPZsuhDIuhvoAbl3TN59t48OVVongzuVVSqRcW84H0IrJBntdRA
4NfKfV4R3guu8UQVr6Cck+W9mCrVX2xndt3bglXfHHf0P8ATiApkNxIbH+uMWqJwuygkmUTauP5/
9lSN94gIFYQjUdVjKmIvpFQNGK5skNmz6T6WozHHoenHG653rhqydlr9ooaxzijAeoTfwGR4y2Tn
jq+5qbroVtdsDE1tyW/83siq9z9IkTrRYwTKlU8bNzKKK2QsfENswpL3HOI9pTXxTnyhrLqw91rK
/EA1XkbbRrvM2Hn8ZL9pMfFOX9jB0UDhGmF3zIxGtwPSAzMybxY1vBKUAnyRx2Mm75gG9MGul8jr
n3LlHWn4zsD27rEzNOUjfDGGI34omzf8kkO4mQej74tJQzTqVrXiDgXfGh29JhDLDfPcwX3rJ7Gq
1ArGkM0kjLzJcOvMdqp/zAkW7zQSt5gfJhbeibfeC3lMkFFQPALM2Dz0v5qRLlaiqMWJsTpTBDxU
YrNnDabGqUNTQuRoA3veJzXD5EjcTKNH29Vi8vEfWUYxxq8ecC7yrrgwss/YDQv7CZShAvflZfYZ
CM0Y3UnMJ9OlYVJ7QPboOgz4+BZOpEqA9qz/cXRmS47iWhT9IiJAgIBX49npnOcXIrOqmnkSCARf
f5fvW0dHV1emDdIZ9l7bYSD5C3vTZ5GD5llYp3yyZPFKwYhGHg5/pewprgs8LK9hoBrvFf+XCz2Q
ERzuPTSQVjwArMAsiAXZBm0OM+A1RwYhD5T79hFVRBW+svcjg8tBUplvO7mIx5lmfzn6wA7u5jl1
XpOoDB4GC6PArtRNfvYbm7Eb64oUnEpeUyxFI48+4R1TdWf6m5lEatZmT7XFGv08Yr3By4tTBJvB
tEDjQVE4WqcVOWSGg9EGRfjgDqmaftx1mJd7NkioNEnwzt3v0mFh+8U7Vfg7NJ6oPehUfK5wXSHf
/CYZHs1lwKSB7LYqUFNNKP2CIZQiN8AQsQk87uazYL7VX5uWxX3bdcl47SMrQgxoe9kUYEaLsKYq
NveYD6BIZxGr4BGd1NV1o/4VfVPzQw8bJD8Rv+aPDgaGmaUQJUuUfG3+w+KG5h1ypWB9ZIzJspNp
0+wJAfaabkdwB0OsobpCK2FzcGXQq9jJ8S3lVdyL4nYc+Ri54t6qxdYvvL5+TpZucPbeWtOnjgbZ
KriUeV3I+7KDBz+s/XBfRg2DAj/MWEI0kwHfkdR9tPXYJ/HU5fncbifuY+vdZ5orP8fReksx2+Cj
aK2DF3BVeA2f8IYcCBFeKxq7iYmO23KtK7xFgpI16qyCzBezYjAey5zNpOpZpoVLYO5GQQw1ZRrk
cjI3olp3K86FsL22la3ell51N3zb6tiPBYNi66ogonuPgPJL76B529UhXHjj3ltBebUZHfhyQOai
qTwUox99ZVkY/AtRD1MQrNH0t6xlTbbDoDtxEwM2L2qUNWGbZO00KHEa805fi5xjySfnzmtQSZHo
NWcUIz0urWPC8BLXNekk2cnpfGBCiCNwkK45YQuHHPfFT4BmYXm5MQ2Whwi9KWTTnn3url7yNI8l
osLiUNl9TrRn3f+pospu6bOtDs0kQabuMaVYa3c++v67PmKjv2Wobs/MEzsxQ1TF6Y3EuawepqX3
WR5BRrHfIeBAoQNOTQs4BbVY78xawOZ13KjTx1oOXb9fbObt6HJ6UcWkujrWscS3TYPuFjC5oA6M
MiaK0VZ7O8DgtE3YgD351JEAREEdDwO6VZ3zHC5Ws3x4/w+XKXqT47IVxLxdUdebE5WQl12FaLtP
OtN6OAhH+kAQBg2PPRXZsMWh1WHIgZi2d2Uz762ATJANWbmL2ddDpPJTnTNkhHziRAw7eWnazSjn
wBwSVkv1vUOFsF58X07+bkwCcYv1yKeiPQo/8x4TPXndl58TE01WyDLoA4vc4D0hNAz6WsWqE0d2
CIQNjjzpBLmwxpl2SYi3tgmoqDzZS8rtKEtl9+QtTnXyZJVbUG3dYd07DMe6Rzmtw78IySvbi2UJ
nfoytOmy1eKGvma6tG4nizn9hUEtmw2rxdvwOEHjJ+cGr8VjJcIu3zsUHLfgkrbwPnv08hjPTW79
OK6NtY0lj1fvEOJpN48nYBPVkc3D+ryKtI/MQeBE8iiwsecLvo7ZZSnvrpZ1Qc2ENKSuE0rNVFqs
YGHo4fhUZbHnOLEeES92TtyOuKwj0vxKWe9C6QVT3GRsExBWK5fOVDf6exnC8uIbNFpxxNg9Okjt
yh5aEiwfSSkZUOHGSy0VNzhOgOBEM+0YZP2Si2BuoBOzDVlBDqysMmUWIXttpCmtjwz54UXpKjCx
hI+z7EPmRDPFB5IBKkoqYUBG6/ix4geq96jwICKPGiQR0uH2iQPOfiERJFmfVB9Q4LHWbBtqJYPd
rOpuyGXfry0gCNX4SVAdeg4HCRFi2CZ5SxDBfbNHFAXfoWGAgS5KuMe2DusHp/fan7a50ULWHkRy
H0WLe1dYA5f/uAoDR6lo7UvdOYv+re086p5svIt7CuaOnn7xZfPqdLWfngN23NXZZlB28HJXoaYw
jbCfOjaHyD0cKX485/ak5KGYyflr/RbuiRvi8FyAHc47SRJJQmWiHWbijpN227VLgXoTDElWEOsD
N3tZzJR42xolRLA1fAvl7sZO9Tjiie7c00EtDTf9qIpntdiTffA0gZsb6BcMWVipgc+YhI1Hh/Bt
bSUH9siSneGQJoF/SCaG1uxBBnd99jJl/hJsIf/1lER3UCAztAmCdOrDoIJpfUNHTrXhOyb5q3SX
jlflWMkjBw5ELDTLIxgxF1Trxh2p8k//jwT5tOeFCxL5u0rEH2KayXa2e7wkO8DknJx1lzXWjzVg
6hVCleFDmeX+Oz6P1v5ir9qEz3PDOYmKkqvQJjh57fzY8e11/HLNZFssjG6qh22W9WGCEATX8mam
A0AcX2edOuVweINX5DkeKCz2oYz5Vw+7N+woBTCwcHBKRaUGOq59F1y6zb8An+rj04Fa1ZxnJ0jn
LSb/6g6V35Be+YqqL9ycJRkbQxdMpDu0w1UPIDxh2nbTdBmdjBC5TebWKS80X3nzkzIXkp9eNwyC
xqEpSeRi5IpMnZ6Ir0Xz/VLhgdDyOHtqcrZDUAJ3+P7AxIx4WL7BHEQhZ4CdTCelQtMcqwCp7t4D
zKnOGRWef7RdP7lWdJLro9et6D2GYDUp+SCZSE90wQixNzY7yuTc37K2H5ETrOvBzv3OftAuzPEa
OBp7DTJ1SozMvaZKbfhtsT6WkfCfGrdU55s/dt21twUBoAz3UQKu+icWZmnbCYEUQmFyw7eY/5wz
jmDJ/q0N03R4Lad5mP6MVj00I5ovFSzPbZhV1k7N5vagCyFpHaikXlNRkgS9mXmQfljGWeLrJm5w
d9APE/fRmXMdnaKOZu1KOLg8ryRZ+HcIK5kKhrzi4wdDTF0dosq1TJwN0QgDZlHDFmxKNe4Ghhbc
puHNARtX0pPmZ0mSAR4xj68Z1zgK1vnNgtvtPvhgvNg8kyfNuH/bLRb+91vPdkXQrvp7Zoly2Lc0
FQgwsorGHS1jaX7GpdEMFlU3/ynmLlkefZLI8W2PU0RODuctrjZ/9qcnJimOg/TuJq3iysnuYV4G
NRM4Bmrs8cnQioW/zM0TAZ1DdcgmdonxTGTI2a5HSbzFPHKKlnnRtSj+2+Dh5salXSKP0dtI49TW
Y0ME2bLx3YFklbEXk7u3Z5zgEL8IfN/OvpW+EPkhnDPi3oBfQ6dTvVcQBF5ND08/BpgeEJdipoyt
nJmCNNjXuWOdCU5CriIKWDw7tqBUU90YOn1cEOWJAadA1UQeR1E49QI1OLXVdgWeI/cuU7dfOyqW
hHVENNwzDrrpMqHPblOM2CufhoHPh+eDCmTONDgwBhZ1s2cAw3YdqPiNdCbIjYyDEbS423dGETzj
dvOWoW77mBZYseM+GegUELcrYhBuicCLA2AuDkdrss8O9PY/QVfr9m3E9C0e2PbaIu5l6qD6BFB4
RXJYXhR0xTVeCzxlhKLVxXwmV6/45wAESvcpqLOLG6g8BXng9uatKXoLZfMYWZeCECV5l9vuGp3z
3G8rAFme+ReJTucfHGXTUx3lQXsmfweb7CZgQfZURI65kYntmUliOCEfdQmxJLjcdDQXM9ozBlEO
ZY6jR8yzrDrHXdJm7Sf+w7V64NtsmjP2OXLZlhz82YkdIn4CHnN3+VtQ8nBnaDnULEzxOcWhYIS9
5aJhNW91yUwsd0MCEQV1UvmEjZRI2jus9+HG0diqQkC5NvravD1XwKPB9zANOwY9iROwAxlmbTUy
qHK3OqDCV0SBwZEtoTRv1RjgPxmANhyVp8o0RsV+y5wk96Z9HlOkOzKaa+slNLgqOd5Y9j0yPvCe
rJa5wGPKJ0Q8epYw4vHwrh4Cq0Cf2rHx+mlrIoY33aw0soLAMwdrqfMr+2ThHQpOkPNsmzlDFQJ8
8z7yfE1QCgdw4WJ79cPmAc+sfZCE2ICobBs17JcMLf8L68r0leDUpjs2ZWgd5nokfMTuQ3UuQ+aN
T4Z1Z/GDQ17DtQvlmv9VhUUAKhxQHnwWpG7/MaHWOAdWb5ORaTCsT72V1nfziiF3Y1TpwjUO8NTH
IYbn7rxoaNhswSK/2gfaMkB2FtIa+DczUB2H33NrEenAVGJim0aMip8+TCDvzBmKDwD2DLrnf8AO
NTIm9nrPfP8Zv18Y5MGudKEQICUYK/1RVUmLlTpgZyjIJGYCyb6l2XEdKu8wcutgyhlnZLZqqQCP
4rLQd3XDrurRVhigmF1gHSYBNW93c1/AGWQBslL+gu0lxHIeknWXzDOoXJ+RTHDnQS99zCYi6+Iu
y8qPsQ4Ldx8SM5+Tpr76D0vjoCDAotT7GBVv0O2VVc4T+hkWHMx0XZQQhRN94z+CdQNDZOzvW4bi
wQZJTfcNgy5j8pTcyIYFpRyLsQnzjCWrgny+ghZv4y8QEp6i2UZGKOyie2qpyuwjjYL48AftsB4u
wvmYo+teH42NMAv5GTJsjNSrfUFwRM6YUV0YPWfIAtRuFYViLDyK/5iIzrR3PHl/KannMxpRxMc2
ZzFUlEnZ/910zwROkqLonnvZ6acQlJEfW9aM8gdhWtR+LeR83WjYPZFEuqz+OkOOeD2msgv30Fq8
5FWHQ3Z2QFpW/7AuufDmcL4KRHxEQAMgnJnME9DtGns6aNAT5t2jmbX/Jo7b58cQqRNDQbzLIPKd
5nVKfKQzq5enWH/TnujPLeuyabzAwgghyeMk2q3Q93EpNN7yMsAAodKKsiX6IvovAK4jAAECNWmy
ezIVFl7pxUV3lFmByMFUmpzgxRwZ6SUJ8+K/IZDIyyTQM4hy5BY5+BNu0Zr41imKgkmlL0at0928
sCyOWxJbk9ge64WERDxmD4K7Znj1mzBpN0M/NvmhmSwPGkRk0ntWavziQmmy9BqnFZdohAG4UcmK
XWBGvMo5NWXqlwpbp/zFHnP3jdJEHh6DCtDHUQ9Wf2g9DPoHYglulaHFov3U1315NApxf7xUwYqf
L3XUBZCs+UXYU1fkRVBp3S+59pJtNrQhrGKN9H0L/NDHiSrhHKCvJ7HhaKtwSYkf8BKi+Jy6TP5j
XMSRASZER1s6ZusHSTTdY9baoBsTz9P1e7kkK2smH9f6C309qFQroGWMUUggGwMMIo4k5ullL9dW
due5yvz2jlLP8B8Ky/8Pst4IrGoQwSGJwhC0l6yR3qY46fsT8YEY5hY4YwmjdD6w93DM3Vcw6yEb
YomlCiRNKkBtFGgEVwwY6sh0oxs/07ALAnlxKZOXr2Y1yjoZkjevg6xxITFp9N4lIhYZ54NHshb4
ghV44Gy1A+o/mXXoAYm+hAFgRwqBDVEf3mGOSoh9BTz710GRRnYEeZ7BolOFFrcoAw8CrD0w0GNR
R9MuppLW0Il0aeFzMPrmGLLDnaf65QGKkPAQxkbDre/CSb0ThZtMe/AGxMIgvofD3U52qDZkycIg
5cLVd6RX3lhWCHPpTRZjwWdyi3XLGkGrbTQv6mOaiXCihkGLtmOChfEgDIR+g52L1mihDfjSqmWZ
3KEj5lhHlWSj4SelapPQzkREKg/jMzQrsijoSS0ca7bozmqYpbqzaYZvYMUxmA+O3fT3vKbZelnK
yfsurJKunVSOYb0ri8X+Gcgh6uJk7YK3YS4bunJs/ASRcpJmMdbpemHBTzuwA9co32iOU3ITCtfq
CRSxo3tT2mN4HaqZCxpihvOWzX10z6S6zLnzsoo5eTPPd41oyYICmTLt1QoV7VrOef5gnDlM475V
ROtZhW6yMxdP+VDTtpL86ARReDWMWXFpu6P7XwF44+AES4lUPxroFBFKyjMETMNhIZLskcvMnjcs
sqWzm9cc+WXWwpkTKGF4nPre+sTJL/6EVU+aJibl/kD6T/WvE1b724xkpSFCgm/j0skWRQNlNnUe
feIqgQt5wkKFCVuPZlgsTCniwRmRoCfOwFo3cUeCWlumt3cT2W0i5qUGADV2K0q+TcDDu2zTdfF1
3HkAe7bObJX7lkGeG9dd7npPbNFLvTN2SfhUkE4q2a0raG+EqlbdXSkaCPnDZhmlLzwwDUGHTC/p
otxkfJdlSylmF6RI4faOEIw6Ey/FrgnRo28BH2ASHzD4/vPEFL6VlLWEMYMw+4UpiVpEmHnR125u
Rf/hsvHbBarSPiNDi8UJzPbxgwgP2EwSGeOD3WUI1olmRrEDVeujJvopinFdAI3IOe19NlXTePbr
0NjbkoTlWz/qT4+Lx7D7OKCvG0/zkIfP0AyYG3hMLSJ+dE3AcM5nTrwSJJ0NgRR0+U2UEJmIGTQL
j2HvB0h5BIbLE9Hg6JDhjwmS/UiMfHfpIaxf5MUJSK5Zqavx5zR9cqcAOTVzu0+EPgh+fB9H5Y7J
U8aSPa28Zvjw2yRaT3RreoIq2kag1MNktY+Yr6gXNeF/9g2Y5FfPJG8sD4sOaFMyvGYn7G1pve8I
yGzvWXWFF8i7Pg+dxK8DbaGFM72SU1NdaqhsziFR/+exmzAEStpOl2UkEmsXrYmnDrkH0eMbgb54
mA1F4dYhAkPHQgHtovpa4GzECEAywknM3AWV2nTj6JUHLIITHkjfcgSXl+dUh75316dJuAHT33Ie
nmrQbUyMRx/71rtvkwPwU0OnkJcIriwcsShItdM9hpmHnHrL39YsFtd16TC6YObpsgzlQpzBH4UV
SccriAEe7Hxitu8grnmBpjC3+xlY7hOFpdfuxtU0l26o7GnrOx629XalIPmkLcrSA1uDiVF4KYZz
5ALM21JsuNGuGuXw1iya9qDL7Bng0JL7xzZg5rwTSsi/+IM1h6Pm+th0TSM+ikmElyHKi8+wJdRi
QySLJh5Pyf6nVTYddd8Sr0DyLYqZjc+CjA7HGf3HCQ854XhBO4S7UQ1Ni9+xLU8uIht9XNrWeAfG
MyQFUUKyuDUlIusDCQ3t10pkp/Vp2wvR6hZAvIp+JpmOhJWaxwh/LwILqy/bH8tCoRtHEA+oYWWL
lJDMPYvRR6Zq9xuC7VqeRgIErgNsFbMRyTL+B9CikNvVc3HKrhIz95HciVnumJ619Xma15trAfYS
alZC3yLWe3jY0br5w5/ASf3frOtxeYfWWK0460h7zqYGmwQG1So7ZY1jPWFsV/jRQiQXd+QxJPaF
+jxBBb2IfvYPLZlZ6YlM3moLWxK5Rgz0KKmPUQSL5DK7CwQaUAQI2TwG2jEdTZ1d2NwuT0nOQ3rE
yblwN8uMgE/lc4Ui6QOhs6eyRx63BnPvv+CII6WzTnXm7nAe4SBAqDrPWwB8JC8BVaNzyQfm5xDQ
XZ3lu2CsbmphEEWLubUQWEsglKj1M5r07J8suxryP2VZ4k60aiUIWwG/j5ZvQ/2ILnjDnwOxt2fD
WipnW+DlcHfEQhG3J1uPhramnVthQOAMJCmK//EWTxVqfdgQ445qP/qnkZGOx5soYGQHR7uw8Wn7
meOoKv1I3YaR5oNkDZO8EA+HxRI+Y4Rnk5cEIcxlqYbO/UcVshb7iQvqX0v2zVc3kpl9isIekNXM
gmZF2CDYmvAENtEZZ4U6k0KQJueuH5yXMZI1ryXbCmdfYaWaz2RFmP8IYbb/wKxpqtsLU4U7fDeS
JegYdutW2RC50RJawz2kttl6ExMuqGTJmTIwbyxdGuU0R7LFdKzUrzVsGfuapMyy/3Yl8QCHBUki
nykEK++TBxDfRTwguU6OGV+++FVytJ3TkqPmY77VGas6BoFrl/hWhfcfTXSPdt/wFZ0TIwmO3VqO
N6KP9JjC/bX8ggI85N0jHCEZlH0CfoWX2ELKmxydhYfynGB0xc0hEI9yIgno84lve11AcCtRH7FM
GOXqrTCAYqGmgDhhE+daPteYdrmE7CSz5LUDx2xduPOydZdGwNZ3EDekfHacnr0zTpcp39sTP/E9
6mjEWfPgq5O0LOme1sCvmMl5EpfWBKTLpZex/H6f9kF1z3OakGg2MaUHeFzCngnGWu5ywFgeHynL
ZHO2M0R4zIj9MHirsTfAiKtU4LIgbvWnnXfip0c7E70OGBMB4bMgPEfzoAnXlUXwzDlvkWi2zIxa
wRI0d1PnkbvZrzUyfeA10XFgSUWMvTO6Fw0y2BwoMWm2OysMmS5iaam3fmg8f4/EIKg+3ILVxymb
KclfowzV+UaPaSavREsggoYmLXPUBUUtsxdGsj7Ne8mgQB7GHmo3o936xqSIfNCsoNIDdjfbNbXo
WZHME2L6gsDKq+9XEFX5nkla8tu08EmxKyJH29cjkZhx7cwspGiRiO0zQWc+rXUyn1kwS+vY+V3g
XZmpYeNDSlluFXySv43uPOSMsnC9t3lwHGtTY+ue0RZKBk0rWoVys0w2dvlCazPvaoJuInKsvK45
eu0ahTvwnAS0gOXqMIVPZCGdU12Gr6TVdvcM1FiYRDeR/haC+lARBoTSmnunc7+CgtT2DUX0AiQ0
8REwkvhF7wd8n9Cd0E78b0oKzpmhoT47iIUxxiZB5oDgtiLU6FBHHlnzOD5hn4rRnx9RZIfVW8Aw
75YjrMWFX2txOS8RkWzLJAK56bpAe6OqW6qvCOf6AnKgyyfrWQ4N4pdcQ13B9ouK4x2Cr4QtiJUH
Hf6MaEDulC6G/JIQ7Iw01/Ky8rJ0s9d8rdLV3g8/lEp+Ol/0gfPTDGxUj9jT02jfuoN7P4Z0NXjA
s9SKpxLKxZlbaAVHSWHI3+nIxnougFcxtFm7fh1f5tZuSzThGgTBWQMsk3vtMxg7s6/Qy08myunz
hjaFPTOvE9PIJLG3cBsyj0GOU6fZCVt1YIEE7gK0oWM62RdL2TKMDRGE3Z2sJiwkEYM5xsq5lzYz
EWicqHAtQNFlsVOq8P62i0HLVOQ1qEkN4WuD3De4FCJJCRIHcYMYnghxOmUkUhBfbz1NO61BcTBh
XXg7MnB4peQA9QWUYiunF6bPIbChJeLEh2dizbFJUbKhgI087rZ2TJM/qaim6KlT3Md3pVkln4/k
z0YPhdTL8EoiniqeJKqdm2ZHOwm1BGk52JlZcZ4aQFiw+UD1YbYvllyCuMKlvA9MJGgioBZ3iP3y
JDm0MgPZv3EMn9NNPLiO2t9yDq48MsE0el+0v+bJlm7jQKbNcScwNpNnm/WSRWtvecjlg1K8EMG9
ktg1V5A8dngZax52DtsN0Vpde9Cy74M3L8rpNVlRrnt82XgfeiBAI2Jw9jfspGZ2+3kggjcOXTTi
WIklb5kKNKGIoLe+hykQfzP4cqiNOEABk0YMkRBf2PZHxjhW7X10hOST253/bfKS6GoKFOLh6T1J
m0w64niAnXCJPqINIs/LdRr3oV+kT64aOGeqyHYION02fbJOIT50BQBClFFu7xbETrfoE+nbhxVi
6yvrZ7YrDUrr8iAZdCAOS/+fiwzFD6+IVsI+e0ZEBTx6SUSzqqlvWBuOxJSOynjfaFPAl7BHw3S4
hEzrQa/2fnWJauXvXUYXhLv0lTRbCkrBeUsiHXpzWRhWcVoj/+JU6iC145lgJM2lncRgNtJ/+Wj3
xC62U/9Fxq/7V+dk8aVVkv/SGcG5QJn4N10UCQ8OpvETniZ89qSQF9YvpzMC/2TgIdxROpL/WVlO
gNCsAkd417YegDrP1X1zzA1aWaRxkMvvM5rw75oJVrENVFC82p33YLSJqgdVGHEXBLo08aJ8l6SY
JYDrGC2W7R57aTzYHywJmZTDgcg5IlBwvtC9j3LPxnXNIaxrip+qWgrq03qg6gL7t84NfsyarhJs
EbJAmPZN+RR0YsqvWqzlH2dtPWdX1xgeNL+ZRTMU09Wvv+WCsvBQr25nYjSr5G+nmk7x7DAQHOIm
cIpuY5WyRQjR1PaHmsr5o3f6oN/X4exEO1U4lntp0yj55JmY+gNgUz/9mCqX9jywBsbmQbDIa73Q
aWxDVIBkRZsuJeypT8TCvZuI1yiciajronGd3hV+NuJzI9++a8k5qbeQS8gHZRzmmm3reNl7s9j4
sdwSbgYGJLaO0dZEN6eYbYahvuI4aalzmwYtz+Is9sVefBKrO6yo0DLCVNto4IqaivDVxgpoP08Y
s/ILMWld880wfQQUrTIMVAtPokmqZ/rh9BMeHyM3DFpMunSQpF7sp7aFOTGt0QDX24HgAaR3rQQs
F6ustca7tQl0Fy90Q/nL5PeKQ8wEfrSNEJ7hLJwY/sE5w6liEB+rPqk8DnVtY6QbLM3PeFOeYFVh
7Aobigd8cob00LQDdtiuIlUBiDqwpo7lRp8WTNSKDldP382MLJtcauS/sxU6iMY7VnzFXTW4Tmsf
MmJN5vWKDTljTdtb+O/Vo+jy3tnTj3Xt+9LYK/ldrtuN0b7MkwFjucwwLQ8S0/Nz3XmaDxbUHBQK
pMca+yUr7mg5qxVx494QmlNf+7CR8q7IR87Hi5N6Lfkq6LeJHdm2nHMeIITO1weW9Vr/sp0y/mfC
3rR4V1mNwpkgFOAJsTMQbbstVLc2dzYjfDRmNXNduGFhMsKP6gPs8hOD9ergNPzxl6zCBQVzjQUG
8t1O+9a50EyvD6tdZ/ljX6Hg3DAG6PmP6nnOoNqlBAighJ/U3eiYynwVaSuIYbMWj+AGu2riqPOG
C4k03vpiA55zz91UQYuynGUKsEgqJHg5hSkhoiRUMHlo5EIR7PVwmQ4zS4U/dEUzjoEycJCeUVqi
r+KSbsACpXCE6K/AiZ4Vi1YdJ9oVK10zjO2tA/ITNIK052Y7tiiLt5EgduHZLpauU5teEqF7VQsX
FyKwEYLTlaWE1M+FcIfmiuBgGd79mZ6YiWeZplvfMngJXeS5wExkO/5JoBan90OWjHeNo9Ur4m+7
Prq9mHECYRGxGSO0hNosLvVh1QgmRK3T2OyH8n68K4wGjFzNiUGB0k83RFgLOeqrKdDMYg4qw9+S
92veQRqVFfEsFKKbMYMshkDVjkCi88V4wcHtI7TeOWxeeVyidWAJR61Yxei4iESF3YxHKcojQhe5
Byna2MrM3dW0gua96aFLE7hrUBSWBLBEp3L0dPjpMMz9aNEDo4RBmnPNqiJf761psutvmCMqfyQC
gZOAvf+8IhJXVRS8aLq3fgt8Yf5pB4tCvvWpTI6o5JNPFMPdCXwZWnzUcjYvPU3W3VT3aBvHW6FG
uCNzqFfWEH1wgbCL28BGkunEc28cc9SoDcSur51RPmY8vNjEKpAf95Ym5GFruPZ+Q4XIHuqorzN8
kYwcN8oJZbF1mq6KzjzR/aMP8u8W2DB3X+xLKrX1JR0CaJFhORu+bzuefcbNdz1qA7QcwGjHi+q6
dNVHX69O/Xf1w8U68zcE9Uvu9OaR/Fdj31nC9j+oDL26IsPZFPA3wTWgOIm7YgidD1N7ZikPfBdl
ynoaU6HPvJGg0+8uc3VCkE1QvOcsWAlbK3n5MPPdiOovrDGjjKV41IxvSZGmCs+9UFgrYeNVzt6n
QquuLKWT5JuXd3Wh47LmR9HQZ6m9pe+8GfnHeiY0GdeTCmq4AKIofsYSguftrKQvKnwhbvCT0g/E
VoQV4z5dJQPKSp3nXv8y84/VqfQ5hTlDmUd7r+06mnMWFTAZeu4W8m6KVsEzI4URwkTm3x61spA/
NGfe8FFjNz3zhM1o66cQvxbpG7SHxKp7YH9TqMS/uLN87xiEBUH1Gaj77qNin9KRO8W3jrt/cZCf
9TAH9wLt+IdPZvw9AgcCA4FfDfOevDExIr1IOsOAJKhHBleh9w4zUhLcVk2W+4Zy32sPM3Ik51Te
kECUU+QZPUsfl4+ex6k6VtDQs13hOx1uUCRzlznr0ohYJbwXO9fBD0jpYiUnuzM4j4a1KH95ydX3
jO8dvKy03U+2SqTTLWASo0MmBdHN7Na6zyZIHIJspyF9X/taP8KdYp7d4oFA9Ea8NL6P1puaX6qy
aP5XWi73S+cTjrlNtcrNGctJ/dxEOvwvg0cyE8wu5hCJbAgqq8jGpowRjJv1PTCeOA2kpLmx5dL5
xSNz2o7FDlfRgTVrgkC40WBT8sb3XtpQLSUeLBBVyqluFVPn1C7rjFuuOkr0wjBEJGz0FI4TYpu6
m+p6n49Gqi2B7UjRExDt5AojPyb113Qsk7MobRHOqJyJJrxKJI7UZo4iskSLvSas3NqVvu9fRWlp
lCCrWzxwvbCfnyIhgMurwGed3xrZB3FucTrtiVUx4SExwQ0WbvDXjx9JecMPVSpMFWoeG3vmkM7D
T+nkcNhCiELYgIlHmHAlDExThVu/Nsh1eM8p5LzNjH0FjCymaTE8zzpCJLBBgb+K64TB+L81hx0e
q9mzyrhemPCASCAcpwbzlr444NtR5dnR8s6+jwoaKKAFIRJQO8DS3GkR9gaz9W8o+vzi1W1Unts1
7bKjJdPm2pTEZ2MF7KdJbEy+uiR4e8x6thM2sy+Dby495xJE3zuVQ3HRtmqKm7E2aq8zURL2n8UX
ZFHh3k1g8FhCffLYAOpOsS70MVNlH96RLNJ318Fyc+hryP31CdJ3bb4mHAOIWo0fVQfNPO0ZZGBI
vGhBm9JOteN9zcmozZXcHwI9Uc1CcAbO3xIINmLN34SZ6Ng/Os0fvBfhlcBcZA0u3o+XYBakEKOk
8OyH0GIU1p+c1V7ZekJk0feN448u2DNVO4/+anL34HMbRQjELa9U3V5PZTX3SNOJUdDQxJAVUsE3
fmgvF2KhWYhvKifwpg14htKiWWGxzxKxt8O/eKVCjx+CFOgjKp0pIPQYwe6mzgfGD7gcZ/g49rBg
os6dAbJ9s0iwUv/j6LyWo8XVKPpEVAkQIG4bOjnn8N9QtscmJxEEPP1ZfW5naqbc3SB9Ye+1Jd0S
PrwaDwyV53ITduRzH6QR6grURPI9BzA246my3e6DOnIuSLbnrPhyoGa8wTWZyAlJm99Az+bYyMV9
w6gR/GbcyGRf2HQEOMfJ6iLu/C5EcQB0oQeOh11laf/or+f1tIgCfl9HIsgbSm0OfWx23MZ9ItiP
BL3DlCYzvpdcww3e/qFV2b4wa7r/4BzzYRzFsoe5Hka7Q4Cw6JKtgxUvJ91lO20TJUOEywRDU0gp
+EFQtL3xzYfhciKaY7r4B2nO75kmF/4DmqpGIH6h4upvvdzxtxvwhdYa4yEMcJmTqQIM0L6AuHRD
l8S7HUAK1Kit6u++881w7iA2QTwI3KK6TgBcWRCayUl58gT/VbFL0GoyIkaBz/HZIbe9hehaYjac
dfC0dSOxG4j3c3KsJ9xuvA3kIudcoa9uJ6z/sMfb7ikAWCYel2xMuL3RGJCiglutjbVb18XdRfP+
yltCwMxQVGsEF6dwWNCu5cmx+xKGdZmQ1/WDwwVJ6Jg48jSRk8LatJDLjR8WgzwXRHMCaaPmB2+P
EYm4lTxkmd++WVVR04jldM0k2mKT37tzTfqOnGZnBMSWme7foh0dxG5vj9uRdW65XinmWmzkQTA3
/6EuDvkiCt7v9rP2IQsecRu45nBJC1rfvNKax6goLzBQkBfEi7Ds6pPwyS14z6lcpY+TDNM/1CWC
1SJddmTW7goULDvRWn14n6aUU1d+WA89ZF6U6Mnhcp1Dh6mI1nLkeNG8urbz0rBEy9iNrkMTucSt
O9FGTOf8XFHJZwfAWuKpTWFx7sTlV2bcWY/5EdNPGTLiaDlRq3Q06ItMLW6EUPWJ8EnCK2iRtv4E
yQf5QEFp/1msARaHkJP2NKN95fMiSnuAUOMn38DIchw1qd9T8iSabECWTustWw2iLJLMs4Bhzh7o
LsWR+2qcFSneJG22qIvvatCNo7XuheP27kO2zhu3Df5+JEKoql/GzFnxJ255fzsLrufQ6Ux4yKTN
ZIo1bbOh/60kqbcoQfQT/YTG2ou76FfVvdtfEzpgCC9Y8umG974OUOuK7gW5BvHfqDzoX7RVmgRC
4Tpl+6n1vPuC7eEGUBMbaa777bvlfU/priZAxwzrPRsvJ+s/O4RpvktgKeCHJbsgOOHEYTPeuDMQ
vp72DyGWGzrF0eXUac4DXdi816CXm+nASiV39vyuNhb4zCg2TtXkbvue+U44xLpl/+If0XqMnI8i
h1FpPzllQZfXa8+yjmPrrvroOQPfgpOzYeBRTFGNFNYqXifpmYpmy0Kf0AlmTrHI8yT4XbaqS4iF
IsYD+VkPSa8BjI3yyiwDrxiT1eoJOeO63hUdpiueZbi27TR3XKZEJ9yyIp0YiE6cbkewCd4Xqw+G
0gt99XjsGxj0Z4SU6K7yEs5C5OHfeLnYwzLuZ6vHPNHMw21hUeC+TIyaT9panJHZcDpSNY6VgwRw
tzUp/iFUDuOVsbgwYqwxHJ0EsDXplU8KLvT6QaX3zNqBAhncO2YfKLktr3MxEqJC2ZDBq0tJqPxQ
pahuwxS6AbnM+GmwcSMQH10ZMSzlOE+sXn1LZCYg8nqUvfHAvJwRQ5NNj1s6EHnC5EFdEcVBHmNX
Jum1XVoqfOvFNJ0qQkHKna9mBBNEg61ozEJyo+gHjd6kaI5APB1zw042C56gIYH0ZUqv7mpbkFzV
4lj73XK67hhZpZGRuJgXTn6dLUCOvJAu3ELQalBbufLUZStY18kjfoACqFHqQP0ymfuOmKR9RYMe
7FPwHO7NoELd7zXJJnI3T0AKDmXhUHHNuR0U5wVO2m+fLujuMClC3iQo8E9vKSbazA/gfMNxIWLl
xEoq3879bCAU5gUFO2+yJF4dbpZOjyP7HBa9Qc8VfdehMglcfo2hm09lOQz/hmIZPXROpD5fsr6B
PHBv62nIuxsctb2aTz7xfMNVKZzKRt3Ddfph9x2ehNoAKEKo1df8NMZZ2Hf2OBkj5O8QHTVtzBco
p3JGh7D264xcE+jLZyKq9ghfrBZvEol4+QTVI9F3C2Qs4lnh9oMcBMLoX0JT8wTzncNCmtniBn8B
FRtO4l3PoK149usATUJAurZinZ9RERfU7riXynTw73BSEAzEBuBCbtlIG1qj1hnYMpTlPFzcLHVJ
yF1eMlDsNweyxpA01rnPeVmZBVXMzom2G8m+QbvL8c++vFpZ2CZ7WamGNoqnUibFwcmIvYTaMsEf
fiprYYcXLIs1LE8hwn3EF73X1eOuJNRyTQ80GJXs421tw3+eVZVZ3NvWNrx2RLmVcYVO+Q4j2vKc
W0lhdrhgGfQsdPEqGkAZ3zYMJJ9qTaHMxnIwV65y0W562PmfUivN6WYMUe0HYjSLc4CUej12oGvl
p0W3XhDagiaoiGarSOH9bXkFqHKYh+1zkwZ5bsTLXUHWFY5BtCFdP/y35fU0/Wzl4i7n1Sa551kp
UNWgIAycIoA1ZZWwSUVtuo67OumQuoggh9ImM+bEd1OA8uRawZZjWVgnSCdjLjxPHojrthQZFySV
t3ecgolE75l6rCbx2AuEnWBHJ3mUTNqUd4JZBSM0polrJ2fnsIuE547ELa9+lItAjSOTwxmJPglc
YNVKAh1RK1IMZNaN1S/Oejs1qdf9x0RwYYST2MLH1946uX1sICMh4KvwuuOdhwe9qXGPMr9Mv1pb
hc5eLtmSXjtQWCbyLu0lS7aPhTvrvwyh3EItNYjq0QpLrApxh3hkoeIdKvuuyMOLrYoO+E3XWPie
WEm68qNzRwu+hyNnO79pxaa9/bJAetmjJC6nX0kjIRP2rRnYDD1zA3t3rHS9Gpljm0C3zenz1B1i
BV8gdsoLjQ+vWmd9h9FzLvcchlVzDztKIjMEfJfe5B6qjgdt02V/J8sAEmpvD3JJ2Cuj+Myw0bOp
8X88agrnogpOqg+X6w37x8Qo6yoUkJg/Vlx7qOProRM5y7eWhZEx7Pe62MHPHe6p9MHi8H8E1/YV
LtPmpy8S5wObRfYseXBs2TrP34NUtsa0m3XWwbTat4+qHymcN2CBGZCigOSNeEAsFhKJpRIDns2t
qbMixyJZhRV4FrQ3CMTDlMi1fJNsXRC8zOl5sLUnQHr1vlm/W9KEg+MsffakcHoxLX+WBcUzmkwn
S+NZtt1Kitywlp+DZAscGwCwJnJLnn7ktRpI3tEwkBoRRXAVJPfaT2Z9heDZVeTi9qTt2puVhwc8
CcBVORzm2T12hZ+rxwz0Pr04plH/4CP7dB9X4XXpKdlGapPEc1InLoVXYy2bRWZbL3ZjSnVwCKZc
OXIRmN+O7FTAmwSB6Ibj2mWSSmEoQOEd7Tr3qFw0CEorIEZ8oUXDabE5OYBBlEII9kPKHCi5wBoO
wPH6pjzVECBkizuDM5FUtTmweW+JFCrEbmVx3n2W4zj6L36PipYcJu0TV2QC0jCjtjCZO+Azp7Fl
jcxALOzioMB3wj9kafHdTGvZRFjxBrNb0kTIz1JlusiueXMCF890iWgfA0HDwfrD01bTaG8k0Nym
QicQzXw26ztV9D5cPS2JcWAptgB/gmWE74C+ueOzaK7vj4UJiHvD1qIUv36D6p7Wo6ycvt2RYOu7
C/ZjVLOImHGkCyT10BwDeXK7dHKRH64sFq5qn3nryUiVX5yQwuVsJ0GEKCyMNejzRib/kYfM419F
NTf/h/aB4R/JRo6aCEnpIahI6C0DF58x1tNINga9lTQ89dLufR9MtYtsmXn1KPwH5ULXIYc60Ym+
FjhD/O6OaTbUvzXCC5oD5WkwAVf5XQBHyBR30Ltbow4t6LW+3+MGdmqYi40IhIrg6OOeXglDMGja
VbHNh7IpguqTwXc4X6ut2MajaTRhFXUa5uZAuxqQlAQIMzt0wiaSzxokECPGFthfjb2uxC1dsKNn
xv3jjDg4Q92ph9oBGmaUGvEDwwDb15O/nCt6KzSifD11XKNig9CHWoGBWVHlT+hne+b83lwSddTT
NoBJHCkMmoaaP7ZMOFIaMb+gW8sa4urQUzu7wV1J12Vg462ngM2fiFlpCQQVRRaeBCnL3xzwDBnr
wpc3rTuSaovY4r2vhDPtBRRFg1l8wNMlsZAwU/ISVAR4EJiLdks2n8mMSn6H1iVfufMSNfwiGvG8
L1obu8Oyiy4u8hG3kMQrt948oqkjB2daXJgLbTHUwYG5HlDksh+sqCVrjXWfO1szyzwOoyHucPoZ
7CfkKX+XyrTXKEYKMHvlRhdlU7VTEFXegvUjdbC4KRil2Mj7Mr8eBt2G16AY5haPc4W6LSXK3tmz
mqJUC9KUDJOgyHmkAqst0HS2i7dxHpqQABZLZR/W2ObbqQbkOPBU201yzeuPeGqc1fiTsXV8EZVY
WPniQ0M/b7fUw41E/sFsijqBoTgN206VqvV2CyY6UBOrz9NvwUAlbynkwrdBB3gPq0shsqe68RGg
0KBkV8TNBPM9AvIiPw+hN4rrYKlWb09URPY6zFIpNMH0gLcAzfu3QiG5/PKblKlc4wHZitG/uOmh
K23rX6q86nfEZ97wa9jD62RtK0YrQgDryKD/+gYhg/GfYF5WCF1yCeScfdE/YVSunfNGlNtPlfpd
C+AJ5Dgqv27LiRBMjcOarzDXHOzid5xRhoEnDcPtkSCt7L6FA7Uek7r2+ogN7yXNphVBuw+IdyZ1
RgfNCe1xJmO7a8OeGSjSx8fRYdd0GDU5VffbyGT/mW0VsRx8P1kbMRqGHYnGhfB2r82LE9JqSPcY
uPIX2U9pf1X4LggMonZAo/vKEndrOuMAJl20fpqFnNtD7a+2ImQplKTpTQatr/Tz4blvlpJxNAfP
oUDk3BxV3qb3SrLMPs0u8y2Sd6oQe+pMWuTeGnofiJTMErFzA0bO91lTGx/a+CQxOQyjYgSTFlbk
2zlWBMFYNTgzVVnOgWUjYJpMIGkMmhSTDzHQ/R1oXhJ3LD/AeWojFyKnFosMSRShbx0bnRCMUaIN
KJk3S3RNmAvZPJMtaj20agFOCN+mcHeI01LUmTieLicz5rZD7/PifiUphrY4SCzvCaUR3PqpMelj
X4viP2kV4qZhMM7o7f+wLiv0kO+X23Y5AvHgI06s1xEM+1gwPIPI29x44CrQiY2DYGuJ4TskBgms
WXmBF47XMAcCZGfDxs3il7X5sW2q3oAwA2gbQZufZ9IILpMlXIBIAmdJPJe11WMs/K5fr9G4p90N
IjWsEUuRfVLirT45Xl36MuH58K6MlxF6hcOhfG+ssfsuyI//r4C2aV9dwpxfLI30MmKv2Fz1fKQ8
zrCUM6Cxidx4ae0hfEs5OZ+8pewqFF8ctwItvhYvNVTd7kwgz3xg08e3rJKALEK380wUIEIfqGTW
4LDAf06+GVS5CDiglVVH4RWucxK9yn82Ibb/FOskQhenrTiGAG5x51mVUCfqupXFZMinJ6RapFhW
eVlC2lphgrhG7kG6V+oNNyNAQck+nCeFSUnrQfCUJVMyQpi2KzPNARwuBPe3iKvG9Mwv6MJtttFA
x43wSlYbXUgPt1hlAqcbkq19PeJlzHeTu+Cv4pZt7ladmxmbgrGhEzl2E7sblJ2bbdP926TK6QO/
I1id0FJluQ9SisZoGu1LT5in3b+e8Q/sk5yx2mdjzcN/ehMY8MPRkIeEPKTw1XXlNP78jQOPgeza
Wv53alZeysmRPfsVFJlHBgFAa32gfAeWiQkUMaJoeIi3BInmzm+S9MdGwFPCrtsG96Rygr93LRAe
zlIU8s7BmTrV3E698prDQFPnRm7Qe/pZ1glrcH8gWd3V2UTkB8mulxdYjy8mhcyyZ4l6wQsioSAv
iYKdQDWYMPS6DfkVx00jeonMKDFRpFnmfPosg72bgXCw5aXBUQ3oxs1qUnyRLGGAtmZQP25i2Wc1
hRXpLqWmHvbHxGuuEZURGQqEov0prI1ZdE5F/6xaWX7gLku/E9h4Zt+s3NxoOUL60nEOcLvnUt8n
HcVhlGYzEPV21OknBQaWJFBOPou5NukZBaWs8HYBU7UEnc02xV7gEo1FblVVR6XE+d9KtGj0rtKS
T0h/WDf6ObnMC2nd6qG2ffc/IAIz3HOp3a8qQ01yWjxDP+y2SH0QiAzBPs+AW927WElKbu9clHe2
wLx3Z3LtXcioMBEwVikc53Hlqe0MhH0BW1gvYBRFHXZunC82HpjOlIOMnaGfwGWiLhxP/dwuwM4g
bNhHO0QfyF9Vk2U0gieJM6zGYofjQ02PRtPr7JTGvnrVDl5xaqbWHq/XPuvhhWv6/91G5+PtM2sq
ggPn+HqmlZAIhGd39q07I7FmBCeR0O3sMZ268ztD0Uzc1x1bhD+sNni391PQASA9zAis8/S2StFI
eMd83qph3BcBPlNqDW9cLzwEZ3tP+KvQnCxhMpGTMHnuq9XOKFjzqdAh9VmOk2EmJHgAEu67ox0B
zeaYdB3p1l99VvnX04ibALcJGoKaOCgkx3G5yqm/RYG3DofJrC1KQrQwFlN62yJyS8ABzzQudmZ2
Tyx3MUh4oHP7XblSgIJsCBz97pcINY6Ycrv2bsUoauGiTMA/RxC5muyBDLDcYeS9Ma1BbrOiJWZj
yofK+aPIQlCpX0WlJTdzbTgf89PGOY3AiwDBFEsy6qIzwpGRBlIG8yVywA85O3DAVdHmieU120It
Mf8OtT6gJ7LrvY0U8clL8ZzFQQ1R/MpVVvVakBXg3CadT9XKEAKdKSN9LV8Zx02/Ie8uRbLyZsIB
F5/bGSuQL1gDEmEb8cBcboGg7euj33lzcOpsZsqssyDanNjqOOl/BH2hgoReKP1D22XovgP8vtmJ
LJ2VFsaTWjTXXjaN03/c805+CyOC76vAv3dh6rTy2bkU6k9IINLkGejUZZW4gkgn+GzliT4UGMiz
g9kgf3HVpco5SS9FbUn5Or0Ha7bmxzRFsrzrhwWPGV04Cnb6d8EwJbPpV3xqRUA1fqXqqFAUu1GD
NMl+8mjkWSrUhKoX95nCr8pFAFGq3AA9Uw0BgYTloJSnIul36wPFj8PRqYBE3cJ69H4HeB3rzey4
aniZbUH8G8PwHuVQYAXnuoSZ9Ghyat6PDgOFf3JTBkJopxqDEz3b5t2aetb0nmWeaq9ag5I2YqTa
CcZEvQ7v3XYZxJ4JpeCKIKiy/XNsdoEHdGseyNOsyZh9umA9n5G7z9V5zgyzMmYwIZqnFE2nfHRR
nn5O2MPcW01+8XiwE+oMkAoO78xa8nMdZjLcL/AIvZg+wuuXkaWtNWqTHzbvfRtdbvRbduLUZqPP
ghA9qpV02UtXq/WL8mKdH/uQKOeomx28pT64MxxEVidVvUN63nS3KZ1ycU1uQ1DcdS1bnziEZ8iu
GutHw0AHZbmLfxNXICh+xwW2yuRbgWVCiNX1IaEBmNeGmxbJy6gf4TFslB/s/dEuekbAS1nRVNXc
MGFiPeS+HWj9QothCCFN7bRm9WRtI5EUvUxG/73Dr7LAtJiwsPNvlBu+jypch/+KkM75hC9q8k5M
5+z8ndvOth4YlZvkSaZFP5yoZsgYNEvgYiF3bW6T2htk87Agys72l2WPfRIeFrg9Gbv6hTaaPTZL
JkEaSSJxnye1R41KtTMQOAv4wtKojeSBobSh0HaINVJXXYr/Zu97+VD/wCcAc7FkQf7Rw885a6uz
GIv4tuMQ65HMr9VFU8fnHMblDPsaUrpMjf+TkLw+RJqJNDlEpcX9GYSzc+djOEyIZedZjS+Xl38Z
t/rvoQNpiEk32Cg2fy2UGvRBsDibwdanbRbTBV7V468SITpPdjVr2cEYUJBJdaO2qyTA2cScawEh
2c9K9PACDck8AyqPNCpHlCn1moU6ZihHxikbEQ+ZJvprIM48L+9Lx7WIO1KnryID/8JI3li3Fn4H
TEsDL1OECo+CHqWanC9BvPkbIuvxj3gBJEgWunvWyF3u8Z8Ay2CKbuXQy6kB/8ODjRvZQ0KcsDjG
9hd7yYQrEs03emTqEPVe+mXRxj0a+w/E/Gz0cn8xpM1iOfxESOMQG0Siytn3CB7Yz0zD38btstgZ
nHq90zygt+ANGWRWZaumdwij1de2OcOFrmYSK8qCyX2EGmSejJOMnyRXNn/OIMvvZA2SK8cxEzzH
DjX+buEOx/GGnujLcTPkVnrtdbcndCq09mFdFR/h1EDDsxE9f+ZY1p4tBPEZmmY0J7HBvXhXZ8Rm
7ULdIrqC56Z/hpIiheW6Uz7iqnXfQuE6f2We/z+zaZqCaFO1RpI9+b0AgmmXBAQiOWZllzZ2zGPG
mbigNy1jVsf1tUKOCQSJsON+h2wRvLKBXNpw4PVYGVfZk2GEU5LtRZFwppGNwraoVj5+IUcWnLVb
seKd6DMUazs1CJoCGj6rwtwn2z8tu8GPyNTUv5RXbb53TBPk1C0NAM+icYLrEaWhwFQlWX+rtuOz
9kTc5HQWQVhd+W414jGCujgRGYVaVQmEKYgUi2Q+chDUv2bu5bdlOGsvbPDaupo6v/8J2OuFCPfq
hvzXkAH8PrWAYO2nTfZ3o2urZ+6b1D+Rx0eSw4pYFi5Gw/e0mzhTaeCsPNBnPV7cV2ZOq2fdD0RT
OtzV5Pq2bGr3NnuWPzlM1otBBnza+s65B698Ae1AaBpYlJUZKhOu9ciEhVMf8yTFj7ZmlbrW1Ra+
NgAxpmgC6YCksW3xiuQO1AakHzh9Q9aADxZKmf5sauU8zfOYPfaJzT2IanCFmrCmyx17jgZGB/px
d5fBKbvG37d9i5miPMpcEq93/kIjzlrVxlwr52V5M2IFmUk/yrKTRbVGku02MmKVWp89FE5zNGlv
fGSX1r8U6dreFg0hWTuEMkzLvCEYHisAkMxm0mD5s8sCwQjrL//olmPVHkZBSvnBssihjxCbE2Op
+mX7h5Oqf1Z6TlGOiItNeJztpj5QM5FrznvfzpGwKKX2jZdvJjK5gnSFgk7sGOyVD0Upsm8cUAGD
IdN6eYydsXgK6W2DiFeu/ppcK/gJi3EuYp4EkrI6urKnEPAPf4aNeWfP0qC/Di/ehGhLa4vx2taV
rzpcEafUlvFu0s5unENI1dTvgqHg8Ew10yPCgzhTdyGcsg+9LAE+ZJ/fn4oh4dHgMkMVxNkApn3q
cvuBRETOKdhc9lfKzpqHqmU5NKxj9eFNTvUBw6X5HEcXNaUtVnnDgqF4SRofLPTYdF59nuuiPlYL
4L94YZn9ifaGxighqsXdmQ3lE3VDQckbOC0QTgeJeXYC+MBGfMDpOp9lQwetElTekJ5W9lqalxFS
U9dRChBvg7LKZl5/mueZyp/rOvgh0V2baE49/VHTcD67vkX0Mq4PhQeoZy+ARWjZW9iv/lVZNt8b
hV+P0trxKNjmWm4X9RWjL+hy1aslkHftcJEKhJBpGpqYgc9Q7AXKH9SbA8Pf3TCFFxI72xUGOm1g
vyneX7boflNCITf0u7tUp9MYMR+aO5bhrP/3qCVAP5NuXL57xH+J3VYaws1LPSgIc3NGSEQ/JHRe
KQQxeag5Ku9UsKXXqGG6JQaFX6SfxZC5fzn6Jn+HcGtgml6NOC/qrP2i5aiuRW4uOQDGBlRMx5Eq
MlbW5h0EsL3eM6HVgECQad1my+LUZ7tYgJrA76i5AJ0eyGexrV17anRxUVuCowAB1WuR7i0ozPM1
1EqWh1Ij62ReYXt3c19bvxMK7KN3+dNBt6YGvxy5pj/+WttI3vHoYbyYvYvOtdTgCcOi65/LpQ6+
Qz0YblHOQCyrYEH2q3AkgCXmnzdykhA36cug9ij4aRWLddYZsU2mK0HZjlMvpCDAktuBRDACgrQT
EDuMEpaeakObHU2s0wAtGUp3urKsbncQFcaBPSht8N6mESLvzRkcYokqkV41HESMigmO+bNmLr3I
AvXCesOHB4T7pVkl2qaCnDmnBBu6E3SHVgRFt3sdQQxCH2NhfsMq2KbvFTOdnbBN814RkluA2m+T
N/T5eDyT1LC/GllV8vNgLrfJJ7xkZy7qYrZu6Nycrv7UVd1k15QQ8p4noEcM3hXZN37k9hVOJVPn
LpFpfZWC22AebwlGAzmro+GgZ9U+J8TlUDyXqXcrMTfB4ll885mmI/c0qw2p48x20mA/++TZ74RT
d8h5GFTHhs2Wom3FGIk+f9D3ru/MGPU9q//mXSccw/eT9m/B7EOuLMoK9KlyKr5UiJ3anegjD43I
gEJhyBsfQ7KHmDcWbXNGt97NDKEC4scuJSdTjmBx3iuI86xB2A6DNEvDAJ3yUKINnLAJk1jAmpVL
qM9Q1rruwsPJr9jcLSC3f1JIRcTdbH3eR9lYpm8D0tGF97UZ71RbLxYLC97RnVNOOFUqV49kHITJ
L881wxtYww2D9EI8cyDWz+nW6Cb2xmH9Z2OzeGS5MHoRo/Qe2DdErDs2iheZAoF170GwmjMxtVJE
2xCKC5EqAZ9hp3OZgiZZtg8bWfNtveD0jMUESoPvTDBwC7y5Q5NP0rSJ+jCD8sg3QIO/Ljb0LsH+
lFqltLw2rkLLvbV5BElryWt1TfQ3tiR+Q6eNXe2yHyQXixpsJF1SRJbRDtmxFCXYfuwtNHtdWr7e
I8jmK+f0Cd4qmTOtzRDyMOXoO/c0WJeP1tV2/+47io6tXuZiILS2ah9pprBFUdOquAGwX1zGOlhg
eypZPEKVpBObMAicNA4bIlvyeX4l0bB5pteev5esKLEQDQTlWEwXuqhhWlnvMvLERZRutX2E1kXM
1+CkbkeB1JRvyNP12wB7r+BOvLgWcosZC+VVlkFkKOgj3DkP/jhLVBDjMylwCVej+crgYr1vHUvW
ne8yv92TFZf7p15hIjumlKr3g5rotlCCF+i8TJW/uRKnAjBOUumvssFqntAQZuhyMjDXMPab5TPr
KLGirOlQZkNrtM8cWPTwA4KTKrZQBZgTtoH0jvEOGyyXYQdcxpzbJlrL2isifIV+iAs/Tzn6WWiD
SU9b811XbHcOuKCGvU14ABvBHmENw02trZhl/Zw9MVlOqbK61ooXXI/iblxocuOwqdCUrYpl7Hkk
XvQF7+5wAhkoWAVuSBuhW7FIZU/tFNO+mLYE+AKPhBvD4nE/J2uEHKmJnxzPmcLOfrg8Lh5fL2/R
npU11A16TniVaAQ1qVxW4PcHC4szPRNZ4Cs0QSLHl7anqqqUhA6hJPEGCJIIfWWLOgggiGFrjso2
PblrmOOyGEty/xSQVpYeettf/g35cmG+aAdzMOtViVABVQfBXePUfjFZlYALHCwnOwtp8WsB0gZO
jE2A3q5vEFrGsiyh8QiRowHRMLUB1eWt/TV2YKYj/PjO/QZxCDWMZ0iPmtFnkcI6Sk5sFV7AskNW
mu1sL0U+HJrar97VumberoOzhc6CMqE6jUMXEiGNay85ktZF98GsEFippqP5K6YCv6Mzotw611Yw
wCukgmHSKI1MTinTEcztC+HXEIeq222dpYW/LZ2bFz8gACXGIpGEdwWH8r8pMxlborZXdtw3iaFj
Jcz3m1kAtJFpGTrmSOzt3EfoMJ2O8VYWD3mpXRPR03ckdpMwxXuBbYTAbUVtE7uelX1sskbhneZu
+lDNjTvuyXeSxzkQpCotXjndUuYt+dGhk8x3kttH8PZP8HQGZhY/IJ6KL5u80kvSkNXoF0jt6rEW
E1tEs+E/OXoTKlA0ypqeju1BDsEbBhVjHacvvrCYNr8Yye02qkSCP4MAPXvbW9LPLNxbODlw+OQW
YxTaE1h71HQZkZdzzC2pKWBge33MpQLVhyjD/5L+pjQ+GNdGdJlml2hqf5pPyeRJRI+E2DUHRaH7
S7CYKGKXggCSaan6lzQY6/eh8Tm7QX5aP6zO+57KjrUDAqwl889jU7SfGvC1QoyYoAOaspYZHPHx
dG7kd7x0qr1sw8QY9ldkR7WALsn+9HfGyZ0pXryUgPCUwRWzwPoij9i4hU9jaYtjVbU4fJUPsooq
blisr4JBc0EGbRK4rPF9cM5MBfUvYUmzHTPwNA8lis5fmMTjtnM9t7CRss3Bi9U76p/pneTLL+bC
bDvBsf43zisPS6iX8TNLkjmPFdO1vVGji7rZy9wP12q2x9IuEMvZ7lCSItzY6bnZHELoje/zvANt
mZni1XNWHRYEi3dO0Sl4CSxVTQfYnezm6T/qKkajvHhdUT2ifsl8NKeqnR2mDBzBsZ2tEweFcLw5
fA7xljWHMZv9YOfYqylZ72gRJMzAEjHME0ZWgDOPEhmBjtvOnd1PaP8NP0fJzpi59ZAL95xC459Y
xrRrj4iIaTF7c/5uBlmRbdXsd3OewUtYxujmx5FQwIVPtAreht5Ow1Jys6FtPV9gHC6x7j2QkLEM
3eXBIREVb4THKdU/JE7gsI6BFeCTslb41ZS+OT7+SxVNQ7vg6OwLD7w/JCxglc8Fqc+g8E0XTNcE
1IXyQPR04R19YgubHzyqDin3rtMNBtJi1/p7QA2gEAmXg79KaZ/aE2j5rLJ9XLnMMpfxNlNTMDQn
FZKs5F/jv2elwH5F5Xwhi9vB1dkP5WWYuQc4uABLyUin2wnG9uLSGNC849FbqMFCa3uooPHXRyTc
LOYAdXIQ1nLkUucWYuVQkBJoRYvdtGRLoFoiURXj1IX4ZcCxF8SLb2BxiP6NsgwLOggFhyMGN0/2
XhCsOO0Kjc6U6iFvbDyxvufSelPExZJM0jsPqTxhnBrpB8uRnhaGRfs/3eTVny+lfkN3q4eoAB1A
0VQTxxKNeeK9s7Imp2dqHdvmqCbVPM5bDDGxSFXlRvPs67+LBBjSv5HFBW6iPXz1SNMJM0fwQ1pN
3kg6rWX9Uz7GaZKu64UdDzJ9qhssCuUeX5U4oQ50PKYLnb7tMFGuu23V4XdQmfUAz52hO8EZo/8/
zs6sx20lzbZ/pVDPTTSHiCDZuN0PmnNOKZ122i+EnbY5zzN//V10v1hSQsLpQtVBwXXqcFAwhu/b
e23aiQ0FMltYCNz6tgm/Dkjuv/nE4YXrIbMySkqcw8gVo9Mld9wHnXVHE/q0wwDF9h0MMBuvYij5
sv1JtoK/as6DSDG5UBSUNqKeqcFBOCh2pEuOLV61hmtEAnwuyQ4Ju8x9o2COHAVra6puFQ161JF1
jJbRbVLtoCtB6YWZofwdmBnBo+kkZXvnRJX5wr4ODZbvsvldTDr5oOteoGFZSAk+Sei6Fd2QcII/
pMjokywxM6ImCk2HkHZLaHZ528xDZBVhg9G2ej9MIcSiEpkMfBWIFI4k9guI5uS8Kg6rtEdRSZgk
5HUmxi5knCSGlDFx6T3T0m5oU1oflkk9pygwdDM9kHLG+RbBNnSBjHiQNqgctaurrLmNvNpXq7Az
+27pSI86AzgV/m7oOUxSWe79QBlUf3EReLIRxTTxSxql9RMMWMcwUSMjuzAbkPADdNpF2IAoXWFV
E19cnaLuJlNJtUcARumIZ4t3LZr5PSCl4YfMrOLBVCOWkZDWjLcmkEa4axRzFqsisVVIICscvyth
YiReSpTKBikMqkqWZGdQMENa5uoLKQQMAqfzRtqfUfQzSzKa2VmdaY+gmxIIb7Ze3WZxBkXZVk65
TUNiGm9c1U93elPFb3ZQEzDjtuACV/ALEBOiVkaPZDRK2AsPHfAXFBwGvj2QWz+CMB5R9NkTR2e0
JPVCjn4YLqj5cr7xPVowC14Hq3tNufNVBWb/1Zya/NmT/FCUDjNqDJkGnZ6gMAso7tjr36NUZr84
uoWH2JiLp2FqjR0odYfxJkiWw043UJDhGIcpgA0qAn/b76Pveg6a1YjDDg+CBpgBH9MUfnFHw1ar
AFWguyloORcLFn1oGqCTJaY7gy4NGPM+APxAjBZOXuxw5LPZ/TsHvJEc5HJo7vgdOW5HhhfOJysK
bYuWqQhkJUQgZ2Yk2F+lK2ab8ZRCl+F8lSFvy0X7xDFqyFf4A2S7o+hYlctWGfIZLM/wHT9ixUoc
xe9uCjWPQ900vCV4hQ+0NZs34NzVywCJvFhQUwGXY1iKJwb1yIv4D5xsaN7Zza9LKKTFrtTtAFBG
5cIG3LQF/Z3bEJ0+IVQKX4C5/ve//vN//t/78F/+r/w5T0Y/z/6VtelzHmZN/d//lv/+Fw2D+U9v
fv73v21L6rqQwkUfaVPLdHXF//7+/RBmPn+z8R+BF+CWrBOxJk70RxWU+U1L94Dtkj9s/vGVoALq
ui4FPgZlOMdX6iUrjCR5aa05oWiXhFtMcFn0nuS0lsbJ4v9wNYF/TQJsskzdPL4a4wEHoWMjZ9PZ
OK4xUsF3H023vbVoJ/y+fDFx9hINSffAsZWL4M7W7eOLxTDvaZGT6YWirMJ8RGYnE5VmvV2+zPlv
JclXNXWBqEDYjqEfX6ZAOAXhyRUgxbCKPUDdUMGXHnW92o3C8byXy5cz5tv+a2wI17VtsrssiRNL
mgB2jq83Ui1sCc9T+wyEOWYC4Fl1/Gj6LQW+xSDrst/SdkWsnRpdVxLeYAL5XLmtl/zQ6D6Za3uQ
QUz/zBddR4tlqicgP5kP+KMTBbOziqISTAL2HZbr7ZW7n+/u+O4d4Sq+QdwLNmkJJyN7JLUUndik
9pAeU7IILOg+IxGPKbW54GHKVfoN7OCcdBmxZrCAJRBEiv6tEGZU316+mfM3yVBz+cU4vCqJPOv4
TbajLjMK/sEh8+2aOCrhK3Ztg/GtrwIbwBTeIZ02zt3lq85PePwGXOkI/iWVQXSlOPkGsgi0Ztt3
3Z6YdO8nCUzpJ+ZTGh+zAZwKUEfc+v3lSxrnb51rOqYpDAsjFH85ftIsnbNkW13fj/w27g3y3RHo
J7Hb9MQzj0Cifo3mVm1ZnVNqse6gkuKrxtFoWo1u71fg2hrAXFdmA/f8TSiDxGXLtRTqidM3UUxo
iYeuHvZzBG5jJ2C7GBw3vRkJuaQFmwEkFI1cgOXNrF0wshovr7wY6/gWmGd1klxR76JVEa405lv8
a6KN7QZMzOgZ+4zzBGfaogvVloPwpL1ZpPw9T03WZ1TvOzDydTDWARlCep/e0r909fjWCmKsgjX0
0xT6C9ORWF2+QXkyRrlBJgpYCqxxrms4+skNVnnl2TE+6b3fl8YU3apWAXqichFw9O1xLWn3ohq7
4WYKHNy3zNqTbSyjSrlqrzu9C7q54oQMZRAqBzaNjCTGFzaUfn2HGRz4OnWt/ncFr5nc01KjV7+s
xz4FBBhBAeJU3kaQUkeiprxhaYiqeSFrNGhKbA8FR0ISlzSnWZm+ZuwI9pD9ZjDYmzyRS1zEG9jH
JMsh1+vGvQPQqIcN1QTNGit50K+jBLXJbe6FqCxQTfafZAd9fE2IJx3xZZCOUfPYMvOKfRH/aeEm
WtSrZzJzYVRmHBinJZwh4s1MtGlbbYp17cBdJW8GFaG5xO5zxpFJH3a7HqtnetuWw+OkwVV7RrqG
MffKcD79yubfyhC6K3RbdyW/2bxS/DWYyJ/RM9CZxr4HWXkPC5k+xRzDQR4rqIllJkjdWMUQx3sK
Ca0HEbMvaRYF9kaGMBY+XR468+z11zzD3ZiMGkpllsvazo0d302T98JvsdMdmsl76ush2LmYyJd9
UouBjz7+7YgMgmfn5Vdmmw8vLKVpYC51XSVOXoPWiwJcUVEdoGwFOz0iud7OaipshZk+RxBl3qgI
8YcVMuHd5Wf+s9iePDSTq83XbEh7/qiPHxqxF2NhGINDgUTLXbEtJgh3KDDkoWRGsIE6M7E+hZ2B
0IB8skOPjPtL4kbplYnl/B1YwuQXMA0ppc6KfXwfEHKQw+Zae2htRrrwDHNhJOl4n8In3UL3D79H
ugqWgJS1z1degXOywPDDzz+3bVCHcSSe65P3r4fJUCMpTQ6cCm1ShjoLu89mAINmUDWCQggixUlY
cdGlEjMUuCKbXoZBttWiGTHpBCtkhxGSMK0z1Q7nXO/tTSad4fdQERIU/RpTCNMPY+eV5raP0j7Y
Nr6JjGYAzkZuZ9EGNNgD3K0LVZA6B0anMsx9hazqjv4oqYRJzbdADyPUH0gAMTnc4hefgVgT0g3c
gkSeUTbtKmxMAW4bHCI5fEu/ApaAqzxu609sj/JnzI7TN495yNvLvCzVdhgMaqMdRgd3Uwo9qrc1
pkxax43iqBygSbTfJ+ykKf0IinO3vD3gChA/ev6/VhCpZ5qO6X0W9a22HcHuoJ8DPIJsdeKFNbcV
IDBSn6DktSu7sxwCk2tTUWUiZKN8CTRKs8/EwTfpHYAyYmWodjixv8hl5xFoiFcgDO/rIR3ijV0N
zgEGA1RSO/CqLxiNhgjDIDTar1Kl8hsENKAANH9q8rztTG3bkOY6SlKAZ9AyYLdsGlPvd06KROhz
L8Zqh/o2Qq2pOMfiGmSjtcDKNAZrFRkxtlAy+erKxFpZi+hnRR+FeC7wwW629cdSlN+c3rfVc2Vi
sHm2oxpZs5UHktThEeb4umZfAkwVyQ7sg7LP9AfaYHZUbqZ+QvRZEUnjLHHg8GENVPuar5Uy+vze
RgBwZxBhrn71Y+rA0Ur7z2Y+DnSYJVWQlU+wF+EXadGv8ZSaCG/whe3iwTahGCMiDuolDbNRW+rJ
5NwG+JTHreyd/BvgfpQuPa6sL0qXCZRLTYHAVDAgyNyZfLMat6o39egNbGrkbsGXFiOW3BIdcJU7
pDFEjgxA34x9T/sEVaib3IzWkOg3lJi7H2WS+tSnIHrjYhSgnF7rXk3WfYt/3t4EJuJaSFpNZ6dk
JUfmnBwpujvDTm3x0owGuNsZPW6EK5G6anxiICTp9xqnsPfoDWbe32gIImGdY4IutjbNGnyTRh+n
d1kcNvKTFL7f3U+lLutFNwTm+wTgg4+rpwpx15spjuAlaIkSw2CAgX/OYCy2qY3cmSLypE3+RoVB
fYNEFakDtS/DYV+T2vrroBVOAOJZFXOMiifzTeTU5pA+wk7tC20tKVRbCDLjeo+DM0qeTdJFiP2O
U817ujxVne9teCccAVxWCdeyjPkA99d6CR5lAoOca3t8xEO0IXQgGO8p/UViJYQ5rgyF0GaR4xO6
tu87nyLR39Av4UgPYQLz9smVDdR1+VhEh64t/eciBO+7QMVBTXAIYfSwz9GvLAjmvMU+XpmkJViW
aKoi0LLNk2MbER/MI9Qs9nFIgZiqDNjZZaAcmpDE28UGMhvCniZSy6xNUxI8yy/rBS45mMCUi/vC
KecvtfHz8pbmjRXNYGs+V6gmE4jfFCkDVSNCCIHdj5b7k8BpUNOow4cwJ6IB5TPdvrBilr+yQz1f
6aTkeTjKIAajjn7yXKmjkxOJOHDP98mt0lIcWsSvFNot2v2hEtsAiUn3aNECzYNVjUkg+OervuTC
Aq4gvyYip5OtjqpTkLRDGB6oNrLnAh4QP9UuWU4iLREn4ADbSZj4O3Cz9n5wtXqtIa3fXh7NJ3UA
ll3mGYo10IJdFn3nZNkdompIXIO0s0SmgBFgatLWvaXNO3qv1MGUfWVEnY9hxanVYpNF3UGZpycD
UqvxJZM4f7B1PdjnqBd+NR7MF4W29AlfjmH98/2t0m2OIHw3rIwYEY+/mq5oyDq3svxQE9uU7TS8
cwPWCah6VZnnNmDnwHEex7L/jCEx2nZIefGKcuBE600E7uXXfT7ulO4o5RiCYTePvOObwTI0uYVh
FIe+ypNvNSzke5ixEvDfVNyhxZgGzLRMcf2gtVd21ufzFgJaxcaWSoWFP/xkk5nYbDmSocwPVltH
j11r6auhl+33wXZAEiaS4zKessPl5/3gooZCcEDdgMgAwz0dXojZslqFzcGj6b2q29xZR0Wg3496
HrwC+YhvaVSJK0969pLZoXA6B8XDnOXY4uTjju2RyMBC9w5xotoNWQzhJydy8ncocgTJ5mx+jDvM
ZN5T1rgUtC8/8QcXN4VpM7QFr1me1u9gAec4yrroBZ1+Mq0QXZU7mA5yaxQkttlumNcLm+KQvtIz
cvYuX3z+DY+ma3Ou5jGtsIuxkRucTCl0FXEhD0XyImTQI8vX+WXZnd3rQwJ7DqwxUrXYerJQnNxq
YWS8XL68cbZcmBRjJecHRrnJJ34yvCkRA8NhGTr8ASEvtSjBbJI7nfw1uATYUbESqDR0u95Gpco+
QUnFnuDw/b6OXpYSJZLKKweLswFoMs0zhKhDKIaheTrqY4z6WkICWhSHycFKbW0Hd4HkMLMUchfF
nXffTaTQXH4RZ7McvV4AKiAj4FswGE6uOrkWmDhfiEPpaZ5zN2LKvffKNF+beenGBJlo7fvlK57N
46bpqPn1Ij1nNnfnYfnXrgQjGbJ57MgHlGjpp7okltJGi7wFCmtdGWTnr5RdD9sCg/nbplItji/l
Iyfo8MP6L7iUqi95b35FO6zgwVoIuluvjWdvZPRPj+fsnAWrpalLh6XKPXmjFbk6RIVihQ1ry7/j
nOgsddKP2Fp68hESpX1XZmw1F+wZuiulz/NXy5XRj9tsvWhwGNbx807mkA9x0gYvOVUZEk58WL1G
V/lPEFcq88pyZekfXA4n2lxiFXxFlAOOL5czmDm3hfaB/UFZ7TFX9CWT1oQ7eQ39XNS/kPt63afJ
cnSUS76RUnBk20/nOm+HTod24KLor5vGyDbKLLSfQCOISKvDMH3uSXf0NlZLijUGpChMKb2VQ3Bb
OnFtkcOg2+Tu1S2IYwKBZhx2gwownN0IaXXT9xB2njkBGO07ygo3eYylU+qc7KAkDU+Y7MiZazSr
gN3X16RIW5zkPxdpmL6S/BgQExqGYHQmfLakpUAofzeYEOJVrqLKx35UWx08kSx+rKvW8VZs5nWC
uoKs+uXUYgRZ0NZF84DqUfsaSdG1j0Y81J+DKtfenKyt3xMwhNHaH+rpWcnUIy+wQ714r1utPIgh
nd576m8vQVoRsxF3FJXRDw506UPThFlIoyt46C0z9Ba9Dnj+tkmj/NB6RtvcZFk9yVVOT2JZQGhw
bhHpEyREPx6hggDsniK2HiZ/R/cNgaODo/QzSGQ0WK1fF7+RAOJMxjxT1dvE0fvgBaVLof1CX1bm
z2MbRyv2ffmwke6c1u5RYLmHMoTfl5Ju85v/CHPPLrB/dxUSpLVoYPujQNO7V63HPfglh/5JIh/r
wi3hmBamzt5ro9UYGO1Xi9NCvo4wxdYLSnc1EkuKsdaiQA7FzpY/VysT/wGIczPOc0UioU9fkwwq
0312OKENG0fPx+peUC8JX2UdkYbhccIc8Ab5VrIbBrZUi4DQLXspRS53VZ4BPKXWmENgwUAitjJM
0/ahHKnXgIOC//nZlmXs3ZKmiQ+SOFIvhLLLGc8tvqXmrOCVOGc+t/boxSt0ae22I5bOeoGCVAva
9kkVbYgZRxLPNnLEh2G6HIo105sGJBq586Yob6l3lI9IABoo7q8lfXOszURPRnfSUFk+0yUwA6RO
m+Y3WeCF38nm1vBe+qFG+aCbxcGrruijd59lihymtvyWJllaEd1ZZJveDeAbR6HvPDTVRPps6ZEw
/UbhOy9WFO1Ge44WAmJhM/6hNI7uGH7pkIT9ZPJv6n2LbfkRjRrZCUWQ0i5omdxaXKMN/TC47sYb
5M9Gf4Ykomjb26FSB8ej3H+fwIq+76vO1XfsqZhFqEPECCFQSwXliCAHK+8TRrBh2Lizlu0174Y/
LCRbBP2CWx0RoamU5hG2Fy2zNkPXI5704Fp3OzwQGi6MLkYyads1d1SDwJUPUVA1bxVhA+8TBM2f
icHgRoMSweasO7f+hgF1CO+JKovym2HMcK1MI9QbEUYDLIkavPSNPnhaxzkvC99kS0DMT69yGkEZ
ogVKZLaR+V6KZvB2cdG6xOulbJBXPbkRIQouOoIz7C5BJ0f8o9gHLljTZWxVPYD3GoXMbdeU/vQS
tRLrIHbqhsO4VFq8LdHt49loCvl5YDxKVC2sFrt41AYaiySsoQgJungTFWFYLPXCH1Dss4EGMTeg
5VvpneOJG9yMEWAgG5MhbxCcGWCi1PSoGiahsWq8Sjyi17ORAUdYZcINB2FFcVIkxZtwjbBftNLr
c6RRNsF5Xyf++QRF4R7dZGwg5GtjeW370HmU8Jap4WTVdkgVJkDhm+ozDkD8TZ6oqoeWt0pISzkH
Ld9ZBZ6KjdlRGFkIzYjSzSChuIDnpoEQiwzVuFNxwjy4CuoAoFmycdRyQMxcrLDnaECG8tFd8w8w
y63Km/xXPIb9L3Tv2atlGHW7wx3eCBQi6Nd2fqlP9UJH/0QZ3pb196KzTPmoWyF5nSZRZaTGWYUV
3I6Njm2Q8iQQw1U5FLm5JURghl8VQ/U7x5ZFUniSa7+0SvjdXdu6slyXJCsG/3ibImgdzu0NmnUc
tU62KcLqBXFzo3Wgs+vDQ5BRsdKFg8tUjvWBDFmoRH7e9lcW8POtH5e1OU9zBgFrf7pRmSpASTAr
rcNsA0VWB7OVSQIoWzKlj0rlL5f3feebMb5wAfHJcji9nxUy8FmPmWXW1kFDyfkND/Ic0IlshAAi
CoetzOpdWerJPz3G0o9VkvKXTUmLc/XJCSsvIEdGqDJfoOxDzfXdEmhfnnZPJG5ilNRGAMMNnZKF
dGsnv/LDnh9yHMMwLbZimDkc1zo55ISpnlGs6JxD2xdo5ZSgNj+YbohkR2LCb2MR7gC6tNayMCbv
CyBuHACX3/oHt2BRAaAYR/3IVebpsZaa9EAiR/bSDDFJk30M0bYnUwhFM1matDtBb/qAUt7wnJJg
ksSye7x8B+fDDGqvTqIxhzxHZyN1vEvkiKuD1bLrFzau1ozv6OegKUPc4rDODrVZZa+XL/inqXx8
tuSKypnPU4hg6NGdXLEoGih2HZ5CMCOQIfvMuQlKVDqreKIjnSxkUavfMKvCJ+rVmnbrWyxukKsr
+rioGjFzx1FMmE3IxLyWpUh/zR5zWjm9h7FJuiB6tlFY9ff2CCb7yqA5/04ch5Y5p0CQZvwX6/ju
fWXXRCoH1ctMESnY/rXuekgMB4yR3mno6INuxXQBh/ryazsfKZz/TNemZExjT7dOrutWusaLa4oX
C/cHO2VMxem2aQkGXkwEerCBaYjiQVo59m993Jb97Dj0hyt3cT5aOImacj6TckSkHnP89CW9lKTP
jfxlIuTuR8l1CV8OsLIhJ9eW5jDpN5cf++yCro5OymaKECxgxmkhotRrDAikRL0YuOIeyl4fV30o
5C3dpPLWipzuyoH7vIVKfc+VlqSk+6emOf8Of51/7VxhxIslGZk5sSh0rf7E+8K4I4ZQ03zCY/Eb
v2JUtz8J1YKlRT6cP+FPFvLKcfG8CDLfCs/NQZxVACDSya3IAq9p1HkvImv7jUX+0SNS/WIZMm/V
NFSzcAPESFv1vu59TUwIqaFRWd+QqRuHAl6je+XH/+CGpKIwxHfLb+Eg5D2+IcLtwfaxGn6C9iuJ
GCqDr23iBmCd5ZgFS0LSwlWJhonCuzmNt76PxXgVkxn8RZqF/qPpYE9dHh5nX4UrbWkYivqYTsHo
tCyIetYtKyMAQFFiglvAJnC+Izzuv4lgkvcsLW+jhKKUt7p+E4ekMF95JafD02BnYLI/cf738tbJ
7OnCK5dJi+pWK8MiuI29sEqe7YIg6x1+bCD4diEDdWXKPp2CuChfBUh3SyrKk6cbkszPwjRKHOc5
hrP/s2k4NW9r/tTcmjo7hrUagM1sSGgsq5fLr/u0JslqSaWdurtpmhTSTyUeKEwRq2Em3iNgcX8Q
KkVwaT4ZYh2Zbu+u5RRpX7Eea0SNK+StV+aCM4WJYUomXDC+zD4mH+nJt4lWD9eYlP4+z8rh+2Bq
ak38bVosLWj2XxNcMFuCQ7Q9CbER9sy4hXfcTQuHDfi12tXZPMG9UAOn+QDqFF3ZqaZMKz1Ro3JI
9uBSx1sHVhY2dTPawaea7sD0IAJuXdcnoJeN3NZzpvhzV02etbv8i3xwH0xInEHRlPJaKLEff5MY
Gqy2p1i8J140u6nGMX0U1WBzDkSc9F7FjvHdFkP9gqpf+0WB0l/jPb+ypJ8PC0VdS+dDFJLi3GkD
yo2hnUZJJ/dtR1t1qTKcrytOCfprpWNGWwWCIBrgseQILjC5tNf0wucfBDVZW1C4RO2jC/tkh94m
UwMvVh/2jWWlOIGGdDPZc8ajh6s4sXrthld0bSMwv9i/tzEGzGHDZlti6JLl6bRQClbQ6gryofd1
MwFkUV5G7l6fSO2Gyk50ZZ47m2e4DO+WrTL94vkTOP6VQ5QKFXlYxp6MNWxhihLuIkhr73cIQ27j
W8JZXh5XpxPr/FwCGQlaMRDcLPfHF6zToe4jiZhLTJMLaWPKHlSAMP4RqUd3wziOP9M9l2tquPDt
nCkJnPXlO/jokZnV2RbbaMkYV8d3IHLAohUY5P1kmj6pWV7VjY9+6xsbLwsN4yah05ZcacmfDWSe
WgIRpcLPMzOajq8ZomlJ63jU99JvEeNLDBY7SistFH6ns617qkgY9lPPgwqbe8HPy0/8wTuf1xKm
dI5iliNOrg7OOEttr7D2HfktclFaQfWlELa+iZs2bXasXtE2C6hSDUFqg6YatSuv/GxIW7Nojl6X
y4aDPtvJKKPZUOijZmIDp//TrAR5g+IGE5W2qFyP8IXLj/tHqn30BVGzNnQmLpPHpsVxchCog8yk
huS6+yxy0TuUZScVqea56O/p6DVkvtYxFurUC4CukSWBIDMHRqL9QMBiWVSsAWLvWijia1hTYbxp
8aDi+OhEgGBqWUKvSWFAYpez11A/gBQXOuaqPJKcqTG3AfM3CUgBizaN9WJSaFlxu4QpOlzcxZTE
w6LoFMYxh8zaQc5HxMYVzVPYDVFzba83/7an74ITmMFIZ0MjrJMprO5CgjsmT+2TcaDk1OX7yBKD
WBCkIVakVHP4I/TevmvJwl3DVeu3ggT275DQxzfXJ3QF1ah+7abm3/vkpmaF8kzmc6y5b3L8OQTC
7PBXxtPeyCh2b7GBVe493j2SvbFEZxqxPklBlbEzSnddNGaqbX1msfAQGUWmXRkuZ5M8iH0HRtTc
jTRdU86D96+NOXo7eIyEN+xNMwvIzMsDbxWOw9gtbaOQa2eujkWxZ60uj9KPLuti3+HUw57nTCWf
FL7dCjM39kBcdXkDX0ChUs8DqtZlWXTafY0Ua1OXTXOlUfXBx8h6hpqDFc2hQTbPj38971BJM0BL
qO8RwMW/VeWQNVBpwP4iPtzyylP+0Quc/NQA+Lgg1RAUpH+aSX9djcUuc4nl0PcebpGvPq126Eac
y+Cnl0mwoqE/RXcI98kdAYNDOKPf07Awsqi6MVAX3+OwH7vnsNPVW4dlEf+6NmGNHfxKX1WqicZ1
X9CNeGmRZgfLJqhCe5U7drkLJ0k8bR4XmbsSPcFLu7HqZtW7MTYgIgLLxTB2+Sf9YJbn+DI3xgza
j5TYjt+sQUJMW3WDtS8i11/PRKSlskqCsSrLKnaUmMnZmOjw/tayQFzbr33ws6KH/d+XPG8h5/H2
14sWaPXiuvbMveEiEKFq6sZeuaydqatuRiTS1gt0jn5L7LylP1DtyB5cjtykWnFcvfODyRkBrjX9
jPzUZPqALbF/iuPMMa+MiA+WXxaZuTZFj5am0cnkbPhyIhWdDUA12vpn/OskdcX10C5TuL4ZhMoq
fPmnP4uBH8GhIIfeYtaKHb+ZFL6BkSaVuTeVPvlPLeT618DUknE12J3RcLjSja+o7AP/xrJr8fny
1c8XX4pwlFr5KxVQztzHVx+bzkJbyNrXziahGjTJOz75Dtot8imtJIycSqBLbBb18VojafLy5c9f
N4JlQUmMugP7Ledk6eUpBZPrZO39ImzWHThLjKipCWAkDg16DaKZ1peveD4Q2bhycMFfx3g8Ozgg
2mwBNKLI80Ifc0NsC5qAhDHYSxGW5vPli53PolwMWTYnFF4y5d6TtzsC1q6LTO6bMSDqaLAb7Te9
FEwAytKHh1GPg09p03Q3ly/70TOyaPBvGxcAhbvjy/JKIy1lrJGcosU/NM2hHIiyxb4lUYGQ6MsX
++gZZ8kMUgYDnOnpF2PSqoEEzcUKGC+gtwdN26vO059QvfrFjFZgJa+Jq7l82fMTIGN2rsm5Jq4W
CtknW3UzCBFX5h4+EcC9+AkF9jaMK0BxZEgIeJal9c+aJiz1fC1cZ5P01xyOzK//l9uw56OoZekW
esjjdw3ECjqRZot9Z2kGQiEr3ijMEIhxgKndEcmAzTsai/cxCJ3Hus49qjLhtdX6vERAR4nJlZmd
z5QS7cl3pGRJuImjDH6EuiWbcqQbvqXF5Ltr5ltUW10VqGeShlTGppC8KZzFEFKYUIJkxuGU4/7y
e/ngw0ZJZeDTQb8maK0cvxYABVkCDV0Ano/DW70Kgw3eFHPmKsf3DbDrK/P2+ZBHSKOza0aw9mc9
P75eELHdjWXrPU8lC/OirtLii56AiMlAm1ZX5pDzSXMWxvFgOLTYxzvz//7XYuZ6cYBJuYj3xgBP
+qmpwAVvOTl2Kzh0AeGl4MvtVRaU5VelpuSNrCJUIP/4u+OASJeMyRtBJIXS45torFFquRzzfd7W
6Q/upyW3Dr7KMs5TZ9p6nm/exYDBruxHz35Y5mlG+ywH5azIyen4sgaLUuf3NMziARD3xsVCSeHx
RhpNUW9AzGRXHvP8egwedly0IjmSU3Y8vl6O122cQtMjZ4J0qJsiz4M3ivCEryChAtQdi2G64hD9
8JKYojmKYmc6O6BluOPQLTjuvpZN0d7krgy3ZWK7ENZkNvRE/YHov/Jaz4rMfL6zMRZZNfUV9qMn
80igEmJ289Q/JJDagB9Nela9zTko06ehBt6yqvCC17dm6SYPNpWAcT26Pi4zTDTpcFM2JTl3HdB2
7cqHdTbW6fNjldRtsjP5uE6nWTcYZcHhy92ndtO+xlWfviGEgMin12EtnjpixL+XfdAme7ITszWm
+/DKeeyDn4N6L9BInWob3rKT1awz0hKe9egfukjrb00/NL+SSJBj7SIbFwJa4osrY+5sp8wz05ic
VeWYkCmNHI85Qi5IHud17DE7TdpdbiXpTVI4Dl/zALcCUn0hVkGYwoLkdIFl5fLceTaXCekiPmPw
SQ5/tjp5YLJEm3hAhXIIyoYIvB5y1rZGVh5sZQff7PLFzp9VMW3ynJTyKa6b89v/ay7rrCaESlXG
h0jTmpuCpeXTJEvrGyfaNxc91QYJKonPdBRpuV2+9PkSPv+m2PZmqS0rxelB28qRlAPV5trICz4j
YxdbY8zhnvVa9RWAUY7OKwyXjadV0MSy8PeAouPKx/7Bhzfr22kpEI46bybmX+OvF0BwhUaSdmfv
rXrAP7QorKZ5CQdfk08O2W/TAkcTu5eQejNOe4Tl3k5oGeAjo+wjMHBmYN5XM2L7yrD/0884Opti
6MOkLpGcc1zjGzy+MQ0fFJnNkbtvIn30nyPf7qMFGQTTRqXQjjdYxUZvWwS+DiFG1XAR8ZjXgMAq
398RUUy4BYY+LyKxzAFGR2QIlJGizIs7XyoOn8If8aVESGI3re0Ov1EXds8Njq/pALS8IHNS6WWx
TkrLOlz54edbP300uu+uMU+v7JpOPrAoiifDbjo+MLom1Tr0LXtJxKZ/0zDLUE4Ofax5hqDDoQvj
LhnNcTvZVXxvQ1K+8rGdbV95y9wIcAIlZnX/ya20rDq28gYPZKwl0x1GUf+zr4zKXtd673eL1HFA
WPpkWr9cfgkfXJg1DfUBqtz5KHLy4cHVbHOPGWjvygqcmEY83luIjK/b4ncZCMwjcCrwA2268tWd
zy5syPC/01Wm5oqD53hY/SEFYZj1D00jjRS/mlEuEVmXxkICzLtSWT7fmM5mL9MV1Dk54+HdOL6a
U1RN1mGMObRJ4v8KPLuOtyCPreapB00n1yOii9kqrbTmPm1IwXtBJQHq2DJiUHe1XmpXPquPJh2m
uXk1m0t7+tlnBRVVlJ0KDiEEzdeCxfyxzXU6NIY1gwybsAQPGw83aQqoH5FvNyxIIWq2l399ZZ1/
An+6R3QcEFXQ2Tt+MaQhAEEgF2/fa21W3MC+JWYVy6SJdR591LROw7xDdQYLEKFhZ8s3X9YIAwsi
zdvdkGuZ9+qR9UaQlEjGX0Nv4ch13NJ+MoFLPE9GEJC70uldufTGIXsZ8TvKpUMmePOI1gmUXytS
/2Hyg+SX3bLvwK2XWfeViwZ648dWFL44OhTdpaZqMusw7Y9c3ImxX/A9e+rWAJm+lq0fVhuyLmAH
eWXkGFuZN9q2TRxMQNLjuERdS/fcFQ3iPHyPjKDcVWgaQPlCR4yWdce4x/xb186GEQvd0nXG2Lhr
3Z4IRba32XM5Rt1432DZ7qG/a0F5C0VGt75bMoHKVCPtHdcD7AqMrYFDWo8TltMTvEXrW+Fm4HNg
koWvl3+8P3yck/lr3vzPny9LNHLz4x+PAPNEQu739o3Ixp+9CtVnCElVsAocTZHCir4YPDnWSpKZ
xgaabVo7afvDZDn7QzkCwB3XTUVkb1c2jwI1M8xDJ2/frSgDSFFQLtuS514XVya7P+3ZkxunEgH7
h1mPE+NpqyPMhg4Mm6vtgylLu5XfEsC7zH1vJNyDondw15ldUj75Ta07W40uWYWNvf//nJ3HbtxI
u4aviABz2HZWsGRLrZbtDWHZHuZUxXz156HPxs1uNOF/MzDGM6iuYoUvvIGURmaYd61KsMRkV6Iz
UBxX+kY1t2zy5tCkMgaYjoLjx+ir7AgjVcsfWhcnrw7GY+YWXKyK6VwNsmtbjHr2bJWdDYYzsS0G
llmMO2CLGQL7vU1QCMZ8iZCrYtFWZdgO1bY2sqXmw2VcOXFQTXhGiIFYCOucf0S7dszCRqLzJQmx
93jGgWb8FpuijZ4EdK4DLRH5cXvfXI7o0GmCSoNZC6jJOYgq7A08ehIve4kCqauQ2nXih8xpxSqQ
wxfsf5KFu/7agHSoEX4FtuBSnDmfIrYJmqP7snxB79498OJAUB6aNPpV+lio7VXpl3Khonf5rDkQ
gCBC4g08FXpnF34aKJk3ak35AsdF4kGcOd9kaowYlWR5vDaQw6tWAqr+wrCXaQrxBCki/4AeCUnv
fKZZgY2zFTn5S+fhW/iEo1uLaYzXV7+g6QN81013xEm3g7+/Gi2ltfGiB7Xf/PuCc65IliZqpoUI
2vnPaB38EAQRwwsQFajaUrW23D/hN9v00V8g9lqIXq98YBjUdKwBydGtsWd7uO6DTgFlIF4KSPP7
rPC/exjuPQJ+lnv0c8KX2xv4yuPJ1GiYsG1MCprzfklOQ7wbBqN68eHK4Yk04PSBrwBmmatUGMNO
8L6HW2IKTX8AWY3erNUWWJlqPRKbC5nptbl7FJmwwkDK51LxghYd/OhWvAS+3+0DfSwfjUQzRjAJ
xTNq+zTGbs/+Ty50fns6bGsufU4xqI/57GUcmx7l8PzFjkxEm/xQtT6oR/XeYSwxYkdDc5JCHGTA
0CrM+ggQb1A8q0DYcqS+ja7Gr7Fy4XCouWLAN9LwbvbA3iKQYyZktJVhlhsZ5Hgvqc2I21fDNYKg
otsY8FCKpN2FaLXiMuvCh9goMeZon73eMReeiStnmP1LQc0zwVqBvzjfxZ4ZK0Zv1+lLJZr0qOJd
tkszJWNAo7svyzG543W5u724V/IwB34jQBZSXrRT5lmvSp0cbRbP/xJllJ1+kIAg0bAqgOkHK1EP
pfk1x50CX9JuyNUnR9TefWcDyrofxgoOzhp1v/K+oBi/VFq88ssQ0SIRm4JG21XnDftMx55T+KPz
YgKdfmGjiQ3Kssb3qhP63lZk/K6HmFqFXsMeCAK7vK9g7+sIJqLyidKPNvzzqaddpE8SgSDkqX3P
YsfBqyMHTyDnJYi0JF+JASW/DJGMHutsnBTKBPjXwpa4PGxTXVkFueyA2XbmqXoYYecXt4nzkrY4
jkJLAiPPIgxvUYxaMeqlol8IsqZJnB82RqSgzhG3CFi82dXWIWHgpjUjJv44fsN0y1yn4xjZK1Hl
7fb25qPWMB8NhgNQyull5kJV51mRbyUVIKTQ4/1wxuZHiG9Ei7pznKbxB/UYHHx3wRiiFFoVdaSj
q9Oh5cy3xW/ujTsn9b4CwlKkuuKsY2wKWFeBe4hdR3qwCjvFMlfQXaZTHLfupkCPOviBjwA6WRbq
n9Y6RgNPHPowD+7RuBbxo+rWxFuQkHqIP1lnHoPaCMynCW2drMrJT56F0OIGG0e6vVpx3+vlQMQP
XEdLN67pKsM9nFb9kx5k0mrW4BxUOGu45+rkloOnvykk/jxRlBjAteJ0ixKHiV6VlRn+DpUKtBMt
VSAPq2AO8e60Rvs0hfbJQdixtYN9FdabCvWDfNNxU6T0ywMPHRpFBTK87lAXUt+ayqjVVULIiS1b
J8YvrlJ5zja1vPYjNBGD2rhWgSdj3amvWm9pAw4nudn6d3FclP6jHWKyRzivWV8y15eYtuup9m7l
iRxWVaH5n+Oi78xNNhoSrWmj1n8Tj1rGKecYFg9FYKFt1iZj9YGSp/ghGupo+0bV5APnWVFWsR5g
lJEkxRAdRUHn1eia9CvSJNWXyAyqAVnUxH9BHNiCbFcmyTprqddtcFGXDwCRi3gdVb3zYkN7O+Hx
0R4TJ/F/tomnpSvK8Dm+OHoQfC29zPtNjVLzt0DVq+A1L+h3rrOEZACvCUiba3judfqU4xzTPcWY
BX04tUM+NWgxdeDK8EI4cymM3VXY6EOwHygclpvIk2oNPSuXH1iSCPch1MIYH06sVCIclCIPw7kc
vfxP7ujX3hcH5jwqIWpmP7j60L1R98S7Q5oerqXQaL21QLcWqVURovQ6REP1xR5zHANAygX1Ko7t
siRNmy4AjDGls1KVxvuOVELxoyn1LnliUuEGIXy32Y6dH9778Mz0ldmpTfc6uFhUbvB1Hfqt8JPq
d+mDIiUQVbsRq0qnSd8a2og6JEMMVNdmKzXniK6l/9Hhf6K8NlS4cWJXE5wtnbLxw32YofJGaWZo
BVqyxTCuyzLD6wWHBAu7oJK22w9R0xdZS7qI2TZGzmk6XgHyeVFUY7PQ0HdHBKcPNRIyr4RphHcz
lhWxWkEqsPVW+9rmMAW/aWVl6s8BzKDm1WD5v1LLKdoPM8ReEutsT+rFXRik3aPaaqL4jutd0XwB
1D9SYesEAkeockrnZyODuPtPhpFpP0mQo+MuM7N8WJVo+t8XauT1K3RRS4NPBMbXSqT3XGLQYD1g
c6z2D03aTpYTAqHKNQLMZE0bH6btEyBBK7vnP0y3NeTU3l6DSaROmRLFTcQaopgD1n5adMqsJETg
Ry3ru3Ss0MMf63rABgkUDgLHAW4C2EuZlfMC+izA7UZJpLvBAwgbiFpU3bPAQ1C7i1RF2dttbHl7
PDNwEa1RnoIB3AxRu8u9GiUjvUoHYPuBK4M7e/SG8diaJcZGzNcv3uI47skmUwGiTKt0+7NZ14G2
NbM6+10rEK//9akESAS7hzKjPdFI5rqpWaHFSIqq6atWNpW/U2O9/61gt4GNO1r38h5JJ30hFbms
eU2QKSIGGjrkQvBhzsMnhHsaafIZX6QRFavUgsUaY4b1qZIVlzf6JeVTh1CiuxlkKj/Kwp/s10yU
wDOTuty/PtwTNBk2BWEy0cKFJl2M+U4W6Hn/gtGkBUlcwwNJqWtzpVq188WrlWChMX/xbjMgqpra
hOqg/zvXsMgj1RnTxhherDIdV10VWofMSLrTUBf+EjXjIlCdxuJdBruiMea8hmpQFitR5hxe1EC3
vvgAsjGN5nZBaxxh7ntzNLVo76d+soRbuTJJki7yH480Dxz0LEImfgjclsLCi53myq+kCI41palo
oyO6JBfSjovQy5oogpCqXVJ43GdmfQDVRJfCSg33Jc+xtC/KMfsISamrlT9Y1otei2EhsbrM8ihq
sXmnmU0yWXMtwZEKYmpXOjR7mC9bANPqU9QX+a8mtLUnTcj+XrWlsddGq8XDDZl73J1a8+vtmGye
0YNlAJlEjZo3ewIQuOenKKKZjceZk73qg1HoK6Ok2ak1RfSBp0C8E2pMCj8iu9NDIO9AtQqMIxZq
xfPtNf0EOv02BWzwl5BEz3+CHbsK/odB8dpYQg82nlF7oC4rdKY8J64fw0YItL6L7PftmU8z+zvy
ZVhcMGk/gkKdovxZhT7sSvQihV6+ulDb/Gc/z7mu+FTyfTTCYF8GbRFsspxM8JMB/f799ujzrT2N
PhF++fTsa/bbfNIWFlKAFl8pT8GtyvLC+ZKkentnyxZy9+3B5nsbpRuKbyi9TN0/x5xzUZ0xQYYg
SZxXvasn5wPTC1cAGHt3S0NN/zADzLsXhrzoq3ElOVP9wuDwOlwcs40FSbsrQuFVR8y/oUqsMnWw
DJQDcicmLKuy4ABMstNOhdoTqxPPj94G5IzxUQQ6PVDhBvjU9DJxRiy3VBVzyz52453PIj1ahm/z
wBo4s6Fl6/afyP1bnOknU5B1YSDQ+EtVgv4djXDtW9r0vf16e0Evtyw64TBa4daysqAYz78esuS4
hrl5fWzQSPpvAi0+CvKDY1L3w1rppf2AWWV8uj3onwvhfMeSNoFbmGBgPLTzs5o1gVuObl4c0QgV
5ToTPp6VjRMFtBobx7oLUdzcIOqUBbtsEJZz76LmdCilIow9PJW2XGl2M5R70tn+gKd02h/0Qan7
l9u/07w4WCCKXd5BolvYS9bs1o4skDFJJfVX/GBL+AVUceq9gZ3iwpt7eYQYx2NZycEpgs7zc60u
ENWkv//aVjIedjhY/7KAnuGZ22JSvvA8XJsUb+00H3CatPLPvzi0Q1zGkBp6VXIFrYckyMM7B5WJ
4XB78a5N6u9xZrdS42pxis+1/kouUGGz6QFIwINZDv7kdQ6i7N+HgxGiogE23bzzNh1iB07Zu6Px
GhV6zqNeRg+WFaU/VTyel6q2l0tISR4243TvTkPOXtgozmsnjHQyDT/pvnVKibdJS7317V+nRL/B
daiLozzuMLHzL1VVqi5iusnHoK+wztKaeiQqo+s2Od/oH7cHu3hEqFLyaIHt0NhqBKLng9nIQGsu
ukVHo0ga/B+z3Psg8YPH4zbm8AhcLDpaUVz+h8W92S0cgItbaBocrBDtVfq/xrzrC2zAGBPqEUey
JpR2PF1mxiZH8ghD5iD193WZ5Heab48LRcRrk0YakYI4qDgXfNz5pCMXL17piPgY1sKneIiuwhaf
+uA4og94LJIpre8a1cb8xarsf37MgDJQRgGLZ4InAXp7PrqDNgziTVV6zGLKuEaX5Gu8r5QfpqzK
uyaUSzW5ixM5jUfwxaYF5WvNu5CAPP0wA194hJDgKvch9qLlrsfyARhNkg/ewsN5cUrQKpswWA4b
Aj7qvECr28LRiexRzhJBnVE5ycxf3lguce0vOBm05SfY3ZS3wPqjXXa+jDhboQhcZcPRjSiPfEfx
0nA2Y4Ux7CYWbfPJTqmkHfTG9vytQUuNGmtnV1W1zy1vuE+dyMI4yu7keEBkvrY3tVUO7halOtmF
ZL2DGO8ru0rF0XWxeClUVWioCCgNnkntiDaZ0BWyeryNyejrvZ6kESWaMrfRWxTxjzCSwRLH5+JD
4osycV2IuSe4xHxlBZGcU/thcxxtxQGX0TtfNfSa9pXdiIV8+HIo9gnlVDjjqnWJfsDcL+gswp8j
fJT6GIaJp2NdLV9QxLGa3e0r6DLS+kPrUieQDjAv15p9SYC3EUB8XRybEdXlvd/L9IBYsYe3mB/V
4j/smzAhBekyWvvQaMpXoP8jdfOxp9ih+TIrwO+OY5hvVOkoXwY1qzBYqmQPfKANTMR6zGD8GQeY
g62l3ej/WURrB/LEodwp9SR1FSuhrJ4rWI3ZArLl4qqZSKIeIStZCmHyPHLliIsEB/bmqDmybdca
FGNYYGXzuddF8T7o+H6baEnuUXzXFm7Xi6B5+npogXISqZDTuT4/IJqXVYGPiNGxDKnlrTUklasV
Am04+YhIreQ+CzFpWhj04kqfTiNtTRhEHFBaD+eDNhVBpVPq9VGrtKbf4/uZg07BeN7YEK51TzmU
7B1WZv/8lDAuZQvq/0QDHrnC+bhCWHhfGaI96gh6YzqPqN09KrB3LkSdby3lF8QEbX0p5744JqbG
kNypExKXCG62c9sQIf/a8pVj3lDTxFMLLMfKa5U02/mdk5bb2yflomREN9Wx6aqgWQhbBDbu+SxB
HYFvy4fwbQC0/hBVNMm1sIsfqfR9ikSxt81Ie8bhXT5RqLMODVN+qkQnFz7yReYPvpoJ8zMmGcyp
13X+O7ALydjuSfwmAzluzTTSsegJJRbgPiJdOM2OoXwcyqr0V/jX9hTsgYjALrClt7AkF/uNX4Le
Azg1KhB4xM6e8jrqStoFffxm8F4n0O/8dN9FY7jXylF89drB2BK+L12PF70+0kKuq8nNYyp98I/z
BZCI0bVR76RvCUrOzxXKlfGqVDPjTnQFqn6+YioRWn1tVa7MGvMB4ZbOJxcAVbhuyqra8g1p+y7s
josDb07qAhRk0KeimDd/H2Lf0zo1KMu3EpPwGqN5FycCaTTOSkrTlauwapwa5cjUCTZlPojq0GOw
kGyxKFWObl/FvypTcX9mSk0f2ghJxNd6GjZ72aXdQvXvT4J5lgryf0/vGLsI4Dif/3wBKzzI5ViF
wyvYzyrHrIZYDVRPBJaNnq3sVm0UcK1LP9VAHnXu5KnuWel/ZqtkX/k2cngYAPmfcKDR/7VvCliA
8zXhtbjKeARnHxeoOsDAxuuR6ndwwkEq5kWXuLBM5qfZHYopaDje/nSXX44RpyYmyHkcfeawlNz0
MJlXmv41jfzMw78+9B8x7MGPNMMkDqRXb+BF8b+MCXlhigkpf8/uriZpM711+v41Ij99cWx3gEdQ
du/agCwNh9787/Z4Fy8hq+pA0QB0QyUUutn5F5+AKTXfsX81R+s+kLks1pGdDm966SgVRTOU8tjB
8nMl7PJfH2GGBihPLMpGs8Hsnw+N4kvkgo8cXimny0PjKtYGh2frZ1Gqcpc0lnmntoH7luVm/XZ7
0tOFPN/mJBoA9UEGAKmbvcF2pvmuKxlZy8bki9mVlaAPr2kbJdCNf43ZkKSmWgW4idxmyvPPZxmU
lYdH7DC+Jo0mv2q9Wz/4jlI3G1y+zaXaxZUdy2DQFmywLlNycT4YAXmbINs2vAKuoapau1JoYGGb
plxJtQk/iaTyltjBV8eEJznx+ByQ2LMd1NUtYldtzQQD62cvXHyPXVqTyq5IhKnjmIlu7eb297t8
XtisIK9degdQNOcKfK6AcOK54/DKrYnBrgHN1xODvhZN5rz5tOcPlRVbP28PemXTnA06e121yMZ3
NBasLdHva6kXz7lMjFM6DB+3B7pY0InfPSEMJ2Lt9Mfzj2hV2DIggdwfLaw3xcoLOxye/QSpyF1U
lGm3tn0qlYfbg/5RsPv7TNARmXj7E7icW4/b4HxUstxRSx2nfIt7YDvYdlIBBJqbEj1EZYwtZkWJ
9A61IP1QhZpUdu5YaepdrkPJ3QehIav7UXt37FK8w/h2Ppto3+/odY+PFRJvFS7fqYPWKvq7Tggh
u7cHdT9UBgqCo2JR+yJSRKO2AUEQvgam3x9qP8AK0Q6xCF8FZRyEa3o6xmcD9ZbuAOpVnNoohRDL
o9N9jb3Q8H91YR+MP/DlKX8VaOY+9npreGuQSKHcV6XuJguLdhH5TW0kCOC0zAjnUaCcxdVm2Tr+
UNnlm7CUJN2F6BZjrV0Pvb/XyHazVVlaSrOJjbH96Gs7Oymp1Tk4YFt6fRCIV/4rZpTsXlXR36f3
YiLyNf9BalmG0nH9+k3LgXHgtlsAzfZzjG/8bByTTSZFt3AYL6KuaUz6HPDfKI4R68z2a4CHVNUV
RfvW5RqKohFyTrAZWzPFzRj9bnPraEn7y4tLZMsrzL0/BdBX+91YtiZYeG0sxBrrE0yEF57S+YGd
fhedp0nviKuePsX5ju7LrrYNvyvfnLrNPgVj4x9Ir7HS5kEb/jVWYDBqgn+U3Qj0UGk/H0zQXQOP
q8g3zAeMD99v3J9mYHTBRiJxiEC0g0z2wu6b34IMiXcxCpegGpGTmxshSqOml+BUzRt08XEtvLw6
kfKqOwml86fgcioeUrstuoW+2nSfn10UdOOpPvC+ECJyAGZxWCYjyy5aUzkasZfJvV7bzrPRuPKb
5sSIv2Rc+lxXuVM8IL9RLH3UP1Z058OzsemFk1Yi63gh+iH8iE700DpHNZ30i63eTftvYxxgMGgJ
26nfpAEsxs06iy1X+G9Ekop1GDA3Vte6WSc/MqQ5vX2HD4u7H9BMfXWHGL2GRJea3I5mC6y7Hjoz
39Bh1ZF37QX4xFE2rjiYWB8rHbmDJ7t+D0cD5/ItKOwGD+JE65pNX9Je2TmN6r25Q6TG+9HPBUWp
QIu3itmGyT4p2AmTr1nVbLsAi8Y9KspK/anvQ6971mjB/CaNc8vfXTwM5utAp6r8YsnBZNxWoC+M
WzelUPHJ9ukm/Lr9CMxfHuw0p9YGScpUJKAPdb6JI7VxKncMvCPaOTh/O6YSHAGJZQ+lHpX2lu4Q
gvG3h7zYxDBTYCKynUhbqfvOgsBKHwvsJKvirc+jyl7VKLA910OeNtsssPF51nyjV1+0AEOy3f8w
MmeV3hetWvAO55NFlHrUFL/N33j1Ok5Kqa7UWm+enVxTKYgM1PhTzFUX5vsntvx7/yIPho2CRXOJ
9vjUtDgf1gGZY7i8fm89AaG9E1Kz3sHcO959RTvG2ZFYT0brmJnv+lhRH+jNKcW68UwZ3qPGa0d4
meODtVJRX/qRKW3xr8EVwPcJ/8EJJ5uefu35D8ShXAXIVShvTWILEx9IvfxBI0AUW38wUTC0Bv+1
Gjx3ias8v67/jEshlZAO+xresPNxQ9FSr+vz4KRYfvkGks7YZKJ1v0RtWGxvf/qLSsn/j0UbkUeL
tHxuUTJ0mltWmqK8ib6UD7Wsyx+IXmRbJdIRLtEqPE0zdDesNR56aoxCoWbf1ZYjl/T45nfp9Dt0
+uIoqGGwcVEfS8xBceA5+G/YwbrGYQRM+DWVMLELANRiZcrAjNZ50Iz6YxbxVC5txik+OduMMPtY
AAALFGkwxJ5+31/02X7Eg7GFOHhquAjXfTalJVY47po4ebYHE3HzrMGcy66t/0iG8z0CR93CMbxc
guknTAq9bDagdbOf0BgVPDMvS05mYpUbvAa7pyx1lWYlDJ7qpFX8bqXbidyYHhL9C/tg2lPz+Ttw
ISDH07Pg+T6ff5Rhv1eDUz5VQarCqOnUxyJt/F3Yp+IzeHbvLoatu+u5N9etVUfbRqtwmEYcY82u
yte3f87lCWAZSPuJwckWIWqc/5oEu2S3Rs//FCCI/KBohbM3QdbuQj8Tb7eHurbq7H2SJ+hF3IGz
mx6PzSTytSg99SN+DjiFZN+kY3YIQotkD+dz/EZlF4pXnSZLOer8xqf4TTUYRUjVmJqMFxWOqsO7
o/eSkzva6S4TXvyqhs0kg59Z96P0qndf0byFXTbNZ/ahabMhUufQkYZPNQta+j5LG0Va6ckBP0p2
U4gIC4BxqJEfNmmIt/qUYLR1GkH78GR61MxeWxLlv/J9p0IASoXQMiYm3/n3VTRjigaK7FSHmvec
ZlXy7Aw4VtajsgQcvLLIU4sDB67pTTfmSJJMx8shqrT8JJK23DeG6gfrpPEVlAkTiEV2OBK5uT2i
WLf31bV15jVFkw05LJors32V0AMjsbWyU+H77ffM7z0QaMhawD8o70K30h9KClnfQJxon9IScM3t
4a9N26b4T2tVRSNtXs1i9QOlqu30BOwu6x96GD2kr/yru7GnjrAJSWs3FY0re+EmvTZvGA8EpZBn
uExmj1fS4ujVGGF+0kLLeDQ14dlbR3Tlvqhs+WkCfnxD8bkACRbCp1W1/Hh74vaV/U268wdH4hC8
TX//10VOlhlDuc7yE3auirruirwPNthu//axTU1hbQ7V/3BbkXNMzWT4gtZFR7mLp+o5cisnTw8+
grxUSoyq0/FzBdpz2N6e3pWTw1iUQ6ZLmvtqtq2k1zk9iu3FSelF8TYSfIiV79UFmLOguLs91kVS
P6nVcAVzTVAQIaOdBUAhXN7QiYz4vVR0PI+KTsTxPurqcFtbOEWtiijtPqMTrjz1LVHLnmDeuneE
a8drdmacLuRbl8HK9HtAANO6U+kjzIFPOvaurajD6H3wAyNDRKdr/X3EKSxXngk3F6yajPqtl5QR
b1NfY/UhgLw36Oor3pLC7cVG1+llTEETFLM/vZ3zjTaoke+2uhEQs8b1zyErnEcgj76/b+J+6PdQ
j2lh5qIU1rqx9Ti+y5E3X9gNV38DlWlgroQOoCzPf4MxQGPCmjt6F9IaNx2x7EHB3vFHkrQ/OnV0
3iIjw6w898NxHVRJ+K+XDEuAOhsfYpKUhzF6PnzRlV1hpXHwnquBs+W6r+IVPV2xaeva+6Y1SvWo
0yBYuFkvyiwg0ehrTcEKFCdYurMnrAB+PspYKKdAhNiGQRtT1+i3J/sU+4+3zOydbe5WKNiHav1o
iiI+1EMCcjxQu+eOjblQ1772EcCRTG0DftEFWqcnORJg44J3o2+1dhXmhrbph2JUd0YO+9/IBucx
8BNxKAa32HAfLWkBXoQwrMfUJ5laVkjgzLudmoX7SGyP4XtiR8ExrxPvpHi5+Zg6ZvpmK4DqNlFU
pT/7Efz67Svi4rZlaIgJlLomyCRrd74DRn2Ap2GxA7ReFoc6NyVfoqKwVSGrbrWlu7893sWzBoac
V43jDxdgShnOxzPGSGs1W4neieY6GDVpTVqoq6iuWOpmRKnhcxiwG24PemWSWFegfjhlqqh/THfy
X09K4oI67Ts9fvcax35WMdPbiEqzXwdVwidRlqSMrs3xjxo8QQuwaWf6+7+GG8hSbEmJ8j1WAvfR
UJVxrVMBwRUsbL21HajZDuszb+FyvXhYWFkwg9MpnjBL81q7UnaQVns3ec8xO97BzgXu24zqXkPL
Y6lEeG2GYCEIel2aF3Soz2doNpIrNSuVU+vAf+opnL+iwG+t2zF2DrK1EhJsbApuf8Urp4TKpwvN
fIISXpTLxtBWDHR3lJPSKGi9B16cvBtop2wCvLs3VDKNdp3nhf7gxLazcE9feUmJcxG4s9GtpVA+
l0zIy07VY8v2T0EBnm6lw7oQqxq51HBdSs3/bpNuAECx0mzlERvX6xKMLyXhfqDbWqfd/vZaXHzs
qVrJjiYg/pNmzT5ASEw6lLURnmzMYe/sAWWlVSSBoWzSGhDEQkh4cX6m0dhXJDvTvp47ofh61deo
xISnJkii36Pjo4/iVG2XrYfG/sBup16yz1wacfYwCTTnE4m9y8lVIm/rt5m6r/zkvsnzplqF5eC9
3l7Pa+NNuls6UBN3siY939BqFpeBkGZ4iqryR6A0w66tneSImojKcFjd/ftwU5/RQu2DVsNcTJsG
NdTSJIhPai2jF1N42X3mBGKnYKjiQrOXbnx3e8TLDUOqil4CD9zU6Jlbh+DX2VESLOOTDaF/VXmt
pq9iBGxWmCioS1/v4nqYpJbQJ0BTCxYzL/z5arpgfDXqv/HJjbnrlFip/XuUzepy0wvk3jeu4xt3
WohTzO72LC8/IwMT9BJdT1fFBeB90BNL2lZ0CvsaMNxQeqmyUcwo0bZt7Mi3TtPGcmFlL66labJA
8CDZcUCAMZxPVgVGMrq45Z7qui7e/KiBzWsNnvfkKL179Md0+OUbAiNNMw0R1bo94cuImoob3WM0
/CGtAB6fPsVfbw0kcBjeCXYQBDf+90y4yZcsC41gr2S+9YEvIt5dlPr1z4YTimwlB9lv9VxWC7/j
yvYiU7NA/vOyg0OcnR8f0GjWSCc+0SQb262IrSTYqkk30DBUnIUM8SJem+ZMvDpFkPAa5jgEwWMq
vVJJTrwHGBR4eS8/DFYiWdmDXq1NI9JNBBvq8nueBz49i6RMTrfX/cpGIy8nYgech0TFvP6BFejo
JiP1LWScG/1LOZbhPgnoU62Htgt26pim2r9GqVNtlTcIOAAHiz+df2mNDkuvGFZyGqtGyA00d4rp
tlsWrwgmFgdXSO9nMCCOuYeND1c6kn64AKq6NmsefPAtTB35kdmrk/aJh+i5kp4qn7wVerOTfipy
tTjWXoJzoJ10xe72Ok8J6lmxi0mD10UGEywi9+XsHUiwmkiA0KenzIxjuY3zVh8OFYph/8P3xHaE
FgHJKYJas3EAl1iFdPvsJEzZHLEDRk0WB89H6MfJYdSNYeFFnT7WbF50mkmCJsIMig+zSwNz6BYq
n5udMA7N+5VVu9ndBJ5fo17jPHVmo7yzjZdwZ9dHnQix8D5QRpoO1l+XRaMardvDDD1JhAWLlTRj
+ZQkPm6lqbDiNbF5/Eynd6k9dZnvAWTkqJLhqjwK9FrPx6203goQgMxOkAT64EfimziRtYGOtWOn
GMEr0bIwNyqRS/OhNmaH1mUicrH2tba5k32F+LqCyOVS3nfl0jKJJslESb7IMWc/yy50Lcg8lkMz
INtvy153VnSh3PYBNS7Rr29v5Suj/SFvThq2SPrOr4zCBFnSlOzcIkQa+0uQVo6zaqrOSX5Zvm5G
C8/SteGob1DIgzfKqs92GC1IUagCAKNd1/jiKgZp5NpXLfmfgt3ft9tzu3JMgS5xRoFNQfGeN6E6
mVi91bQFtVI784BmaIl5p0W9YS2cm6uzQvuFggUUEGKn852E124Rc/sVp6FMym+apziryJCgEgqt
XXhlrrzrwOmRsoJsgo27OrsS8MVsEDgQ+cl2x6bFbKNqH0YkzA/pmFKf4AgdOz1Hl3Y0mgXvkSv3
LG/p5IFk/WHWTKvw1znN9QzzIWPIT2qV2erKtAUHIPGdvRyD6LXBDGRhb165GLjQPdgDRPjAZqcf
9NeA/QAY10gpSjoQ2F+8wE43kkzzEIxp8in0yyrY0v8DOnt721ybJ8x87iJKGFyFs+KDVld1NBhV
yS04VGsEK6JtaSTFxhgk2iHKuJQ1XYzH90TTiYcLu1no3LPxcIaXlJVS7WTSin8o9EICJjJBOqzS
XsVqCEWOpf7sxYZlSG4XYoWJcAcO7nxlFdON3AAO+ykYg3gXpoN8TsI6o3nRS8Drt9fzMhqkAUsT
DBQqEH5MUmcbJzXqAli9pp9ibZCvTl51n13EqZxdlgH5WndJaVWHVtPinZbCyNXsyrkDnfGvXAki
MyI0Tin4raljM7t7DNq8Gc+fcWrJTg/eaPbvloJlGldrfudKa68ObiyWJj+d/bM3dRqVcMyi/Qz/
ba6jmOOMSgvK1E+926TvcdjG+96VzudmkIiZBn1ffUDh6le9Wo/veSniTQ899pOr+hZUn8quV+ia
9L9vf5LLLcfbR7BG/2iqec0hCEUCT0RtLOOk5Gn00coo9Td21Hn6loAuyA4Co9xmc3vMyz3HmLQx
kD0EzUd0er7nEMDXkCSyjRNGmM6PGP3Pp6pL+g3OXEvWfxcXP2tO1ZK2O0hP4FuzDae38Ti9oOap
RQKpXtdBkKcb0SlLBnwXFxTjTPazXIlEaICQz6cUuI2KN0RgndQ0LR+BUZjfgzYXKxlo8pdlhUm6
agxj6Qm49vHsSXiGTjY2fPNnzVaGvkj4Rae6URMMJS0UpIirRYtotXS+9o2HP/S/fzsa+NDwgMwj
vj4L0URd0aoJBOpRUWk+KoFjVvu068W6KloUem4Pdvn16AoxMcIELifujfNVLWrQCRnKByf4cbqC
lh04v20tpGr/vD3QxVtKZggYZpJ6RtOMp+Z8IGD7AJRGyzpFhhr4oM6mmgPOS+pLyF22y91Qtzed
Aaumd1wn3d4e/XLzMDr34qQbxxs311SjMlrmYWNbpzLS+r1UyvQguqo6FDkKeoEEILTy7KHa3R71
cvOcjTp35UyTKkpTXWFUdWhfw9HL74rGNOHB6NZ/cTWM+9vjXVtj9ijVACCz3DmzNRa1FneaXdg0
Fsd0m7p6uKVcGq0qO5CftA7NqthHZ1t60RK/8tpMmSsFENyTJk7u+deNWwTM+ma0T4FqpVsnNdUI
42bcYreF18iXcAi6JezZ9SE5IZOcLJib2bPa9siIYfJtn6o0MQ+o6/rb/+PszHbbRqJ1/UQEOA+3
pGTJdiYncVPJDZHenXCeZz79/sobOMeiCREO0DAauSlVsWrVqrX+AflRaA9AOE3wyKlZ/3t7ebc2
EY1UANJk8WDaV2dFmoGEpui8/NNVpu0PzaTmd+ASetVLQrUzjkpelgAuWmwR93hX20MzLC8nBaXF
1fpOzKg2Zt34B/ZDhDRd0HyJUhzcjk2jtPdSxDcP4UTY59szFqHm6j4VRnSi2GBQdOfgim/wKilM
59kuki7K/aEO5bMhT+YErLD8bdM27Nwsyw2erKN1MBWE6XPHfO9+fmF9UOgh/GIvu8Yh9EMnm9Mk
VX4fh6o7623nK7HSH/k3ZPyGXHtWmll7tPIm2hn5zXozMj0qKmbkigKCcT1xrZwMaL5j7Schxgpa
i8FyPQ7lSRvj+F5fqvAhxiht59LeWG0hpilqZ1yoIFevB62ryobk2DZ+hFib35Rh/cEIElwfBxrf
ThYrR1OLqmMzzfVXfeyku9sf+23qCEJAdECp1oKgA0x6PX5VhIZTpFrjm0uv9m5nSc5vExT08lnW
EGQ7WSRLiIiahtSSusRFcZaULjXv0zl4rw8qIAwA+FS66DpoyptifDWlOh8gbX0Yam3vhovm6ssc
/0qU0di5Ad9+anJU7FxE+1dIHK1mvWTlWHdt0Ppq1hkHDHdKNzWd5hBHUnPf9dUncp/q4+2lfonE
1weLdu8LLFmUAegDXC81rmgOLRS98bMkqhwvJJVGFt/qlWOhOe2HTK/1BXPUxkndJYV4DcynFQW9
KIb5qk8SXPXURNfQI9RC4lmkDK12O5GsL1pkSAGS7sP4UHRtIwOU6g3FrTDrTD1ZT2bLHdDf7zwb
xJblRWW6fMvaJnm6PcM30ZkPiBAPrTpYfDQJVxMEiAr81Qo7X89wynX6frqbJrpmy9K0R9mu3l8F
FwMKfoRgilD+F5/5VagCoOU0uAV2PrKiul+1tFm5AqS70JKlByqjXe0NfZ0clQS5eS+yNeyhMjn8
envaG5uJGYOZEm0PHl+rG3gY2qCc5Kr3AYdFn/mlP5A4D08DlPij3DfqOejUPXTcm1tfCE4DXyFK
I3QONe965lOYkCxPeu9ntRPEXklABy1jNJrbz7L+MFq5fdLUNAhdSk+X2/N9oZ2sNjJFH15c/Iet
xjrFQeq1pZo6ZD51+Oh5TOX8bE9Nb3l1EVLVrOp2vivDKUvdLo/GD5PiND+jTon+SE01DPd9q/Sw
FfG9+Q+V3elzEgTZXW+U5dlUcNnWqi9ReSdLqnNOYFOe4h6AvXt7Cm+jLmUrpPtAb4pAvyYZ4TU9
NHkWZ76RzsmPDurdhy6rIhRDEbk+4r6UHZSeFgpM7MitF029vz3+xkmBb0T3iMIE8H1TZOivNq7T
BW0ZymXuV7YWfalHOfoUSUp9n6ud40K1tnYqSy+52OqTAdHjXU5l0IRZJRbk1YB9lqKcYiuFD1yg
+dCqVnouh2JwYxP7WVdq9PKz44TR91q18DwIhlmWvALRjKcUsvCnTLXab/PSTL07onlxqBar/oee
xHKA8eAcMsPsDiBApSe6w2nvlm3Wp96EQsK50dT8G/L7mWfNi4nYmcYtF+e1/iFNkTPe+awvEWY9
TRqdrCgoO+QfV0dxkhxsFCo19x2rLU1XD2ZrPFRmUxZuZ7TjT1Bhzr3Tp0i10pHUwmPTIRR0P5lx
od3NSYTTSD5U8b/tUkkXJGX15g46oG64U0XlQ0CCMC5B9E97AJhUg5ZTI/NjpSLCuFOZe5GpXM8E
UDPVFN69yhv9qdrp+qbMxpTkJ25wwVATDfFZZJQ8ldrxebaccj4IDcVPNG2SyO3pytznWhh8D41y
fmpHffylybQJD2aAm+khyRfzTpWlzKuj/M/t3bwRAAkDvF55VXJ7r6uzA0wHwCZN5ZuZIl3mMh8+
gYBBWSUgWY2CNj1XRpD/ReYiFofkhcozScxqS09qSlMXky6fEkV2P9WadB60uH8Uz6EPslYs/6Tg
i+HRysbDFGa5F89l8uPdMxchH4kQYgico9V+66ZcRsCnb3xEKXsXhAGt7tHOflDxnz5p2OMcEJcI
3sk6F2BVan0Wkh0Y0/Gyvj7Lip7xDKyRYxwQ7T6OczDxjcv5PorU52jul3sD3QW3yPHovj3bt1GL
AYn3CFwBzIaqej2wUxoyDPBy9Fnc8b5rtfA+mGTpOFXyr7yy250g+faOIycW70vE7JjoOkirYdJ2
EY4xvoPk8NkyE+ytZ3s6lFakHUItS55azM+fRqe3dyb6FvYj4N8MDtAG8ygErq5nKidErCnuZr/C
Av6hX/L8YEm64yV1pjzLgZzeVRhYc12g2o7Ijz0f2mhUz5P0biUY7ljwefCYRKeKst4qp4qmpc7L
sZv8YJrV3x3ourOhNYnf1rWxM2tVbJzrmAMHmGcAlXIQIyC8rmedDrFkZjD1fGeYnNLT4mUhmA/0
t710sezIzaqMWIi/SIyvkVEt//YUleEiQP1p76PSiZ4bmEq51wdJ/VmrqFEeYiQmpIc0H/OfhkF3
HN1zpdCxf527EC20wHi+vUfFiVvPgaIhtRAOicgNr+dg23Ot8y6ffNYUiuxcKRIdT1BTJ4r/zc/b
g4kQcz0Y1CtiNLQnaHCgiq8HM8IBoWutV/wcwrinatJwUDornHE1k1FEbyLlVNQgEbpUXUIPJsr0
5fYPeHsigTFTfnmZraaud0cmvIkBDan+GApzW9UsP+T5LLtjJZt/Yhy83p3qMp4N34jq70YzUw2a
eokoV/hSZwdH00pROGfQI31l504Kq/BgR6Bo/2KS5Ju0F8heKMZcrzL8edBgeqf6FTfhCTXx7D7v
8+6TsXTVseDT7pyDt1sI6gcFAFCqNK+50q7HAwItZQvZgR/OWXppl7bDcyzslad5GnhV3Z7c1hai
cidAqvCRAaleD0b6hVZ/2mq+VTRKdK56p8OAkHdN4xKDg+pYdsPohvqY1EcQ49aXPJasPVrPmwv8
RUaaNy0wJhqsa7gFTZWKQqVm+o1aI2ilA449zUiBeEZYyrOLkD0vYmP3RfwmwDMs/GdINjxhYDWJ
3f0qKc0lwx4No9b9Ygl611QGLAJiePCHJJEM36Le/mi1eC/aUOvPt5f9zcFB9ADKLIw9jQcAj4Hr
oTnRkoSMl+ED8kt+wl9OHpw5sJ70Si2OYwyj7C/GE5RUOlSicqlej2fPkz2Lt6OvJ3pBCLWmKnEh
F8Sf7KGMTg2KGTszfPtNARwIfD88XQs9rlVqQgWvUgLOqo8h+vgsxPI/a0Cw7ySlqQ9ZVAzPTV6Y
e3nrxqg8qQDF0WrlpbFWb07zZcxQEpD8ObaenSgMvFJR+kMemCjF1Z32O5e7ds+J6c2BJQTTNqEV
DZifl6n4Ua/2EYioDGa6Kvl2NuS/qs7kTtLq6nkYLOv59nd8u2XFUKBvyflAPKwVGexU1hvslSQ/
MGP5sRqj6qRNkX5pNEiAo65TcOiGxSVfDPawQxtblhKHsAYWhUJQq9ezLIeqV6Y4Ci8a7c75a64m
0q/ekfL6tzouhXqA8xw0p9vT3RgTvDFACDDmeNStM/u5TmgoqE100ZOq/GMXc/8wTVb9NCuzjLka
RuPvjfVgVOlMERXovdFFXn1KfXKw5azU6IJZRh6hgkt9Yaq6HzTNC7wp8MW7PcGNrUPHmA4GYCzA
bes+fdY1Wr6EmuPPFaZ4JC68Kj2ph8iLGwJxZyfabw0H1eNFV52C/lqPazCh48+aFfgtwilHo6ag
5MpqIJ/VZszqnbXcGIz2Jc8EgdWHH73aMFVqVqRzMR4wRp+jVRoN0jdsMKfJQ67gv9vruLFRoHgJ
SQtkvwW06npz0kzssQPKokumlmnn4W0RDw9tUljqoVmKJIXjkcKp+YtBwcuQG9P3fsM9T5wigxZr
SX7D6MVTh1Bg78boszRelqHijR889KKd7GAjwnEG2S5UGIBXrT9h5cRtlDt5dEHGo4s8rG6k4g7b
Uum0JFNdfaQK+TGFj7BTwXn7MeF2kJaI3SpomqukRMmbmAdXHl/sRgVpDFDI8Mpm4kJR5vdvHMYi
xKChwIOAr3r9MdVSSWEc1fEFLW/13ig67Q4Hj/4jULJyZ4++3TdiKAAEMoMJUvX1UE2HI6xWNfEl
wdn9C9t1/tEKj1VFbduP6sygt7fM5jK+Gm8VX+RRqDrKdnSpknGs3dIaZgQNVTORznZSmDvR5e1e
YXYmJg7AyIRcxirLaCSFAK0xu8oZ9NlDpp46GC4rBfpJdvlpaez5saBz/f3dk+TdLN6tMIKhqa++
Hw4REVAZM77EyRCflax3LmgzlEc5knYtPjcWlGcybwK0KqkJGOsgY3aqOUZqfOmZ1rNTYaCUBRbE
zqTM9nwBN8diQ6KHJFqUa/RszX7Im3GJLnOu6R9gkkkfsw5prnFu994cW0NhF22REHMR0SO63pcO
cDEKalJ0WaIp57ghdIlSTz+2oUcAtaJ3RzJRiIb9LBQFACyswieuW1WPRERyaWgbfTHH8nmE9iTq
4cr3eOz7r7c3iNgAV+9WTO1eDydm/yphms0yMsIwiS7FuGAjR/c7v8vVcXR+2q1Zf3bCCnB3O1aG
7ab8oOPt0TfO/NXoqzMvxdBqHfyoLuYQD7xc1cENuPK/SHi0gf3V9yzWt8Z7aQ9xJISkwOqJVQSB
Per9klwcpP0eUyeRvoW2NUA3no1fzZQb7+ZNsbyU2IHG0kBnC60mWHZqWXCDxJdhdoJv8qQWH0sz
rLwOc6z7xRz6HXz+1ucEAIKT8EtXxlidd0fvtXroDLI0ypCa2/bxIH/s56gejwXOZsvZ6WvZwhRw
WhIk6Iw9PNHWAtNVEOglYH8YgFxvp0GyOgShCXN2pY8YvlXkGbNV+zkcgf9YDel8ewNtHU5TGCYg
hyH6bqv1zTIp1qI2iC9Z1Qxfs1H0OjU9Tu7NcEHU9C8GgyDGN6X2CW78enKT7QzpZMvRpZSCtv/c
dEN9r5bVXH2aMu3dfvXkFLTigR1TdxCopdXUAAAjwgXF8ZKjkxh4NHpzvA2n2HDRi146dwrr7KeN
SaCnRiP+xlY+4qSuKumHibre/e2pb1xfBjsZaDcoXYLSaupFUWTDkFUcHKU0jc9a6EwtnpOBczcG
7GwXmH4UnykCVXtwuLfUAdYB6qHGCwAC5xuCfNDlsZb1XXpJCmwqD3XQzc+6GaCm2KaoAurEff4q
qNS7LZKSfjHWRXmYOsP5NAPb/gjnrdxJ/MRsV0ETxoDAn4vkCMTT9UbQqtwS3l7JpciNfPbwIUV5
Ggvv8HR71TdOE6oAUDV0Xok8aleZHqono4OCUXZR9WriKSmDqlyWNgtde86X333dWk+3RxS/fDUz
mjf/h3wBmbAueKkp1ztgyvyShXnwOM9mPKHIsKC9HajLf3HtSF/bQGmxsretHfbyxmRBcREtedjS
rnvzbjCjIp0WWtTaUFzqVu7QkzfjGm6vVDzNkbkbmze+Ik0jQZYW5Ra6VddfcZBxe+8Hh9VN8n48
lrXD5q3xSO124sbbHoJQhBKS8WRFQDvX7/U+0Ywmq5f80sSBeofFqYk186L+5iETPnR6EZ8R+ek8
iIK64YneipeiSHGXKNL8fPv7vgH5CEkyKkE8A4UgK8IX15MelUnu5WRW4IiTG3NuA+U0mFZMidg2
XCOL6AEPOGQj5pZO4TnNFv07uvN7j/v1PhM/A9UJxJoBh8BKXaUdeVeFktIWih80UnrSejn+gbZ5
dESLsXWnwEKuaO5L+3/kwgHw9v41IL/iNawi9InMtHq9BpU5zOrkDKqfywhZumpf2YrHWgd3Tjk0
g6fhgnqWIdEH93WWlN+6ni62G+daYh9u/5Q3fRbWAagVupcwgri91pS+SZ/lPk1S2S/jkIxEz9Oc
N3ld5gLiVdQh507qzcdQMtX8e6Ohkv7Qa8qsPJVpK8EGGZelxFxGwlenC5sm8KQk7v9FndGkqJiZ
2jR6WAIHo6dMi4Y7SW5G9YGubMHz4/ZU1sdXzIRnm3gNs9m5sa4XdShndawxdfTLxJhPTbMAO+mU
2M4eRj2xa/Sputjeu5HX19LLoJwNONtImvMxrweNg6EPoyRXfE6dE3015maajgPXcw66xynBRiYx
XS63RvdxT29unXowtsmnoxtJl4NdvNrCJfYulDZU1Ue3QwnP9ihNf2pKWjnKIXl8vL26W+eW1yOu
34DgqTesH1do7o4UVkbNT9ql/BLJen6Qg6ov6OHXI/8bHXXW+asyzHoERHBcHjO1Md/ZbhZTph3C
o4uXCURy8TlePRZgcUw1xSXNT4N5cR5kBVV1OHOPkD8b5TgZToucvmaVH2rH2nPh2thffGhee6w3
ulTrSgT4Jdwulkn3+zxRPhrtlDQeCGfp++zEpuYFllntHM7NEXnwARvn1femUF9kak3CqumgCozG
AfGZYBzTRoF+Gecl+UHxvnbOtz/zRlikrW4yS55FFEJWh6hJJRp1caD7wziG86kNK7zyOrtTdDfQ
NOlDtziZchgmPbhk47LX694aHcsPWwERSV17jQwyo6YudXrLvpOPQ3RnZ+h53yuTNQDzKYfgt1lj
gnmIms4qsXeZ0GG4PXvxkn6dfIjtRWYNVpuIKLxUr7eXFpRJ3qqR4vd9lk3frUbLvuhqqXt61WXh
XTD18U8J+eP+EyZp47fWwYrp7vZP2AgojCxYCtxNFEvFEr3a4VlklxWOjFwNTdNhAljrn622tj7J
U6BEx7mR6IRpFf7IO1PfHJeqEEAwWrcgOa7H7VGKnLEv1nwcpIOvNuAdNxwMED3qEMSHsJvqX+HY
tM37g7YAVnAVUrkBtrSKYeivD5QwdM2f5yqRClfv+/SsKBIIFonGvfolVaWg24llW+dKQNlh4IHy
fdMql3N8rxsEFf0FtcwnNcmKI5D59qTETHhU2z0axta2FpBqzFPJON5cEkmLe3vTs7ZNIFvPfVc4
0adCbdTOTTF7HuhpGuN430MM88Z6KHdi5tZswV3J4iknAJqrI803l+Rq6HQ/0VIwp042D8PBLMZp
OFqqhBPjHMTK3wRLAWoWRVtRtVplOFbT9ohAFpov0YNr3EGZJ6y127hPvE5p9c92mewS2sVeWZ9e
tgrPB2wTUCFaPVZkBySo6Hr6Kgy8xmtGgLB3Sjs1maeEc9funNTNdQWvzfuYbh8R6/rE1GNnqZPR
6H5thMs3NZN6zqyU/GzHsO2PmWVEe7WGrfDEM5ySO88F9tIqPIUByh6K2Zp+oRjBo1r1ZX4op/Jj
3TQXqUqyk6IMqU29elHdPAiqnQlvhAg8FHHEJTZSulpji+lOg8i3StPHvH4yT9IQmCF2A/roN+iR
NWdTauT0oOfx/F5NFeKyJVjICsweMBBrNoSJv69iZpbpj1KpHRcJo608L03n7Ki5+YffYUrvfAv+
34g0VWBB8PJd8/KN3Gb3oM/l22if4XKkRA3Sm+ZynuSgvizde/keL+ORPyL8pSjoiaxeRUnVJqWe
y5ZfmuicD7kCq0+aKHdGjrGgdDTp7R3Nlb/ImSleU1ZBM1y0yVc7SrGp/XeVbfn1qMnxsTa0dHCV
2vkjJWGvupU5ajubaGMPgxcU0Bn0iU0AddenZtYWmV0UW34vjWHfe9mURP9WfZJHB3lAUhW9u7mV
To6+lEgTNJbKo6NAoPv2LbsRKoh70DuoJVGpXJfUJ3uC9BPrpt/Nqjac5bZDdiMnsf3U5fRKd0bb
iBQwNAGAgX5AA26t0RuNc2qUWWr5S5Z8WbrRdHHzihrXSIKvfT8rex6uW7PDqE2otgLkeVNDaVRc
AbOitnybiJu4ltJ0jzlaWbGnh91eF2srKhDoEUtFLpUjKn7Mq4SF+uDch5S6/TaVlucoR0jdBfYW
D6cwWaYz+ND2WIXBuFfYXhdPxIlBhUEg3miY06q/HldTp6w39cDww7TRA1eiUqS7hT1Mf/HxgAGg
D8CzQ2icX48DN9MZ9Vw3/DTLQ/0+wH9ixtQpdIInKc6S+zmpup0z8qZc8zI3E914mpG8ObTVmGal
o/Am2YY/hHUwHow5zDver6llHc1IsisPZcjYPGh1lj04eTL/SJ1cUd2hibr6Q5VKzryTQ2xkMOTj
PDI5ttQr1olxmCJQqXWh4aMJoXzLlWZ4lIJC7s9V5SzWsZeXJMdiIIOhYKt5socG3drQqCDTcYah
wHtoFabaWFLStil1X9F6gTCe+8xyjaCoDLSd0E/ZSUq3hgNnK3CngJX4u/rkGNxwLHvNz0pb786a
Vk/1CTM5y/mo57Wqnm8Ho63FFcqbEKC51YlJ18MlZW1YmdYbPpK8YeEO5XQemkX+t0BP/dlwevlz
HUjJk1U7y5/bI28FJqAtkKSgtiOAsUphOrss8kBqLF/qE2pvC6YxnLjkJ5DqGPBQ3r6T6oZwH7Vq
dhFlfMol1uqREZZ1AWsgYmG1IP1ehMmQPiozGlbe0octPi9W25OPL5Sa3ztRRmYDES6oHnPdXS9x
XWozXzsz/NzBjjhJzQSl2xC43Vd15FF5BnhTmjspxNtdxMOdW4b4RFntjQKFVfWzWRWgItolHk9l
XMcmRsG2cbLUpJN2Jvg2GgLaRDdQZ3bcNWvUZJ2HRtumhelnatXcGSp9N/4qg3q4vZBbk6K+ws2N
GxIjrU6iNuWC3peZfh6RJR6QcYuT58ZBHanqsSreORkbRSfOuyidEelp6a/zE3u0u34wwJmZJYaN
j4hr4GoVlKXheBN2dndGKSnqg1NnRnlvW9Qi3WTOu3+CpOv92xN/e1R4FgNIx1kCgRqQDKsdpLZ4
d4VhfCkMOf0ctl2cHNMKwvXB7vvSw5IOgcHbQ76NC+IlLj4nkp+gQ1enJZ5BiuG1Gl7UwFC+z5HR
BR4Jhvm96SBnUlFMvpCBl9+oAmrv/8wEPq49ej4qxIPVedHq1swy3ZT8CQTgoy4hhJynlvStA6Jw
uj3LrYWl7EJrmpgA6Veswqv8IUvbbCmmNLyUyti4YzmGX5wkmA/9kn2jSG58vz3c23RFNUUXkTuM
Ep68Lr3zyJDzYU4lPysimNWL0k/zMeeDx0cdzZIpdJsZeExoTXvxQHyu6+cpWlGkm+SdbGY0AK4n
2vYh9iRmEF36oJrNuxSRPuvUYdH9FwvKE4lCKeH2rS/CoFXcKJERXxQY6ifMcid3UeAcZPZCjSM2
JOqzt9d06xOSIdGvocXEI2KVijXkfE4yafGlg30z3sX0LIuTMzdGdAaCazX3vNXqp9tjbn1HQTgC
yYTGDGXp69XM00ApAn2OLmqnWR/GRZ68XApkzyg758nsjebY6vmeHsBG9DMF5g0lJUECWp9IaQGb
reK+fsFyzppwPivLexV59KcWrMxORN8cixcDfTshpLNuUCWYhkkUOkCfZmP9RU7lygvGvHUOZY+D
4c6e2dqbnAnuSLYn6NPVFywsJcwsJ4ovqdrlv2QlLcMT7h31nqHF1qRQcQBTQ6MVFO8qirYR7Gst
zR0fR8bhLi1LK/C0rgu1e2Ne2j2Rzq3ReJnItAt4VCNocL1HkG3s57BTbN8xJ+PbuMT1n6KajcVT
CjKPnZC5tYQghREIYmb4fqnXg1XqgjgO+tf+i+DsnMLrvcsCFJuPtzf+1q0gGj4CAsL2WCengvpg
p30W+BTljfzshFb8kahqf1yUyabDFtvFADYja+JfeAnKzc7w4gutoxjaIwKiLNye1kdAlpnlsNSS
n+IbkbuS1g7HSq3Lx7IdIFhOTn2nd3J8gpKdtse8aIvn2/PfOvhUZOggg08jLouP/uq+UMIorYKE
AB71VfAxgBPyMdXD5ENhLBm2lyZNiybXdg7jViJC3U30JaBxocIkftWrUfVCgSId8HWpJDbpx7Js
AreFcaudspbqJw59QR7abjIsqvpIOyf/FBjoK1wKeWl/316Al3C6/gRUHQXAkQcpCe31bwmpVg2V
UwZ+nmVEoYblPkP+rAJvyJTuQR6c8BQqaQcXejZOEijF3Ju0WUHDmiI/xqF1eqiNYg++/gYnI64b
GYwOED3QSfjVXP8uukSZGi+j6ZdWXMjfpAnAFx2kph+ORhZaP8y+TzJP7jGTpyDcRhPkdpj9bpJq
83dNjYvMw2nd2lP42zgwcKjIi+gycG7WvNjYKp1AM8LAL+UqqV38g3vHm/WUgjhAYugZtTUlP2Q0
mboHtW7S7P7299q4HbGAxRcaUq6QwlwFhmmZU7tFH+MyTy0O9rHTH0yMdDw9IYtF0HjeAyxtHFGK
7tRFML2mDr6G/Fmt0skqdUq/B9mT/6sX1XBRyzE413MtOx+TuUvyr1AaDPOLkqij49VLuBfoN04p
sYFqiUCQCqHD671Q0N0agmWR/DhZguhQF45MylqDr/xvTEHlebxV6sClstFUx9vrvTk04ApYIigl
oWF5PfTQtmM7tPAaZq1sx3Om0SDGdV1bmiczjqff46InJAtJo++1D7eiBKH5/w8t7ohXUYK7IVGH
jlw2mYbhaPdh4lVI+92hfSI5Z8tIrT81vIVPrV40J7noouS4mM17tWvEOYQWBJrjpX6xLjdmQQ7+
OdUkX50FL7iade2prZQkxEw2S0+3V3vrdDEOj1z0fIW47vWUDTwz6iYco8sAIVL+KquFKrmobMzB
YdDT8BHNJDv9DT12PBVV0ao7w28dLlIxOiLYh4DSWyUU1mJUWdnU4SVouuTOqfLk81IUNQWxovmW
ANwyd655MZ9V8BXIS9ZWAGbgmVzPd6lhPpXoL11QtgzOo+YEB6RC0ccxi9a7vbTbQ4FOEpLFeNit
AodkZJg3LUaIzfmY/tOoInFXncl0lW6w9hhdW4NBBqQRwKsS2OzqO85LyMWeVIE/yiomw2aqRfPd
KLXhcrQMFBbvbs9t67tBjhMqulRGuM6vl7FN1SYsEWT2wwKoxgHQkzp5pbRMiTs40vCTIibyK38x
psimgU6SxK8BHGrbTWEpnn5GnfPStNT0kCJ59WWO0IYLg7nc2ZsbcRjxRNiOAmEONW21pDoi8bIE
x8O32jzyGHp5gO9Y3vdLdW7nwfmOA7p1h2c32sF2CZ/3/VsVoWcQZi/2h3AvrtcYT3UlsK02vHTK
nJzbfu4e+yhXqM7XwR6kbSMMUEBDYFZk24hjro4FKiRWh9+lxJ1TNsUnK5Ss/0y1C/WnAGFfFABt
J8+OhVVbw6Fuq3fj6ol5SB5RnodIS9l8rc8QhBjUwejn21bKeMoaS0PfJaKFVE1d/6Aw470O98aB
EbOFdSXMRknHrlc3VHNdyeIA8KaRaD8ze1y+LNGi/yoIPf/d3ribQ9HPJsDh0UQp8Xoo0wp7bJib
5NKjCRZ45OCwdujkjJU7yVm9U7fc+pQUScksuT5A8Yv79dUlpqtTMnUNhIxs6bXma1kZufzFTMxq
fG6W2HK8xRmG/H8CRWlPjRE6+s7LfiM0UCAmVRLxgc27Gr9qgyAIMzu5VKE+h25E//OPPuf6d0tr
jeEuN6dorw26ucD09UAcAamDmrGasoj2Cv5XF70w5wkeHQV5bu4hWz4HyaTsKDVsjQbmj46ZQPiw
g65HC7qp0ZBtTMEYT+AEvakOF+szNtW5+m88jvpOGXF7ONqtMGchYK8tkgPVCUrU8pKL1uXp8jTX
SxM8xqVj/Gd30XutBcU5JNz8v8HEj3m1ebI+r6JRtpJLqYOidkciYHHo2nI511YZ7aX2W1OjQ8+z
W6amx711PZqRxDiMSxARiyoNuq9TkiU2rQRobE+IVwV7yu9bJ4OmnEzXGhQg8e56uLyrS2lu5vgC
KG/IXaMidVcLUymRkgrN5BSOtlNqrpoP7X9y1o7dX5wMXAwMZiw8QddKgRU6JWVYWehAtI31q7Vm
64TganospVZ74skl7UX1zfWlN0StiyobCgXXE+50s4+pd6WXUWnk5eCkUm66ahQNo5fLtbUHpt0c
Dv8YSt2A8OHwXA83VNHQVbSuL2akjZApGmVJvVa2cq+zx2anpSnO9CqRwyyARxk9PsKquXqtzkHX
Fl2WZBenH+36UZ7jRXscxzbeyeI2whlbFLFFgb4CrLuaFC2pcGgwE70E+YRDrxLrRjK58djMd0Yt
LctDiYRierx9Y2wOSreCaiw6GpTXr1dy1CLUzwRlpZ+CgrLEpEeOK/XT2B66MtXMO2Vpij1Sysbn
I2STFBO6xeNzNWgoxODVWk4vktFEJQYayDziUFbXQRUfjKhAM+n2LDfOI+1/CxwJjt+oVa/CttKF
bTLHQ3pZ8rL4qi90M7wpXszeM2rC0EdHSk3lFAUjZ2TqlnkP17E5PhZo5HboboEavV7lZTJRngmq
7EJlIa/vjKqbj2iG5trHDOu92osmFREwN6wC2fYaKR/sf24vwNaKq9jKi4ceX3stueMAkexijCMv
dVgbH2KlKJ5J3IMAW63u1+2hto4LOGRRt+WZQP3veq6S3hGQ+qW4FEGoTId8Rlvo2FqkILfH2ZwS
uAf6Si9C0qsHXdmYPD86q7iEkW382/eN7ZptXxzKpIBd9hdjUWAHPUKFhhbb9ZzyrDOhujr5ZdCy
kBGs6QJXEksUWhx7ELbNeSGUSduJtvAb9QrcCMa+L/TsUqdGqtyn6diesLpUzZPSRHv+xeLeW8c2
7mHE5kiJ6TetN+aiRJB4qvySDokJLg99DFsOs8/pWOigqqbpd4M66v1frKbwmhQalki6rwJqY6VL
2WcmHKO0xTe0y/r/ZqMZUAbsJIw1bw+2FeB4w9HvJoZz/69u/nzSp0yR2fmAdzPr1MCVmd0YXErh
yYsaQqgFnbInMr71DTVBMOdRBZB0DYB0aBki/gSLysbVJnbRJcP0BWTBYxVaxk4WvjkWl67wNwez
u6ZJUagx1WAJ8osDNrjwTACzx9IYsbJTtOi9rGSyNjrsII2YGt6v9mq/2PRbqyoci0veSmb/Ic60
4acaZU3t2bXcfx3rXj6+//u9HlFM/1WeGOtWbJuZWVw0wM94kQ41rpVJhLok6hKR/cBzcU/vZGvL
gMcAzIkkMBNd7c+k7oZ2zLryYspR6LWRM30KJOymANwU5v2sJMW3v5gjDwryC9ijoDqv5wicZqkU
Jy8vkRXlJ3CWsNvLCqH/Wc8/cGXsgVw2t8yr8VbhbDTCPNPDorz0VlgE3rg0TSry0+JXplT2Ds97
6z6gukplCv9V0RG5ntzc8uFCMFkXS86b/NCYk1p5bWnXf5E+cW9TRca/RrDYr8eppt7pQ4oKlwZg
JTDV6EujxcFDSYPoQzc7O5IcW7MCxQh08kUea/1WWjqoKUoxlBcNU2z1mHVF9KtGoGovVdrai/9L
2nn2SI2E7foXWXIOX+0OM8AAAwvT8MUCdnEup3L89ecy7wnTHqst5kirXYldbXW50hPuQDZP4MJx
Y26rWQ2WAubLSJmVa2XFqcet0i/FIg84wsisDrbT7mVme0OuFgw1ZBS+uLIuqdNEj0VZh5/Tue3u
tH78JOrGeMX9RUjyJ7qGL2asciXiSw8Rd1OgIoG6y8FJHeNkh0VTf7YaPdujMW6u20Jvpd4PHGDd
V44VUWdRPLD1Q8v5mCpd0vhZXVk7T9xWwLfAD4HU0lN+0SaHMpGF7WSJSweCI3wL+0vtznllgw4k
wn8nLeS3gyaMS/VBzNVeE3JrBZ+PvrqlVaddwhWX0Gg21McI89YWUyWtxN3X8Ub14EEc2omQtr7r
8kEBBaCP94L6Lho7x5dWE/jMFOlw1hVtqE+iV51XjUOGBDYPkPRaqq2WBeVmgvhLoQml+uVBSKk+
epRJ9nBym99wgVkCXaMUvNb0IsRboLMdB69OCuUcF80bcyxPeS6c93FZhuIV79yiTssTALnWXV9f
TTWHCpFneTHHsK/9fAjLwxQhsNfUsrOD2ELo//arsxX70XkjxgS/BUBm+QLPXtZGigGWblZdsLd3
j8o4THe5ArAza0V8np2mfPKqUNkZdPNgPBt0FY6J2shQWlfKC/p+zRu3nFsUu3XjN0qtxpkEvH0E
4o8wss5z+4rpIi2IIC38KiQ/rqdbRnYVxXlbXkJaiSPq4aHrV4Ob+SmBxUHlGu8CJFf2nqXNg0G3
mzwF2f8XXsZVNlT0NCMuHJeS/hmVNsc9zq25Zxu/uZrPxlmtpjerZO6pTdAy1Ee77pNfkHs0159M
2qfHpM3rhyyS8i8FvpZ4EI0NIP0w9V+KqCTm1FXqvOQPc6GM53TshHqqjbEy3iUq7Oqda3UrcEGv
mjo6byL36ioYJGtouxGriYtpQffDoSzrsge1syobNR76entK2VuLR2saLi+ANRVMwPWekSZK/14s
xcXNGwpaAIMJCOvGs/f8kLZuGx4jPidVCuvF6bc1xBzGlKTPycrkpyz1aL4rbU7iqXKrFsV3y+ju
bp+HzSFpusOnRBsXvYfruc36ZKiTJ4tL2VZF/MGzKqP43ZeabN9EsnexWbUSo9l57LcgKXQp//j9
UQ8hKbseNUXp2FET1O/SZo6sH+0c6+WJaKrQ/tPMvpwPCI3l+rnr2XYf8iHXnDSAlWJYOd2oIe58
pxyd5tzUbZy8g0/Sfbn9VbZ22CLesnTiyE/XRbhW2hFaJSE7rIKrJyZv7v0pzad7yAN/6+O+HJ4/
0kNgcelFraEPxaj0bjdNOcn30FOczQ3hPrpuFb4zwZ5iA+jODsX+V9yDdG1obHKEqNKsVoCcW4rE
UPJLV5ZTc1DjuBo+69JMQ1+lTh54WfrddefC3klyts4SflAorpEZw1Jf7bdYUrKt0aO59DBcva9A
x6SSBJo6NuPOSFs72+XMLm0+ULpr4JcYG6mk1VRcWrcrw4OehNNvLcnVtzILxXer1abz7U2zNTXw
kOwbOFQAW1dTc3LI5nJKOEpKIcfHWM5NfsYNWux5VW7tzqUTtFANKX2vRaV5sa05E6TfMssNhEa1
JunuXHXq2lMbT8PeVtn8kJCfuSCIyyEbXh/Wourh+Nt5eRFyHM8JeK637myDXktk4jhBGo9j+JpP
CeFj6URTQFtLSTUZwCNVV8RFS13uPUyO6FWYXV7+d3vJNqcG1GsJI6kNGaubHfWnUeSSlNtWZEJz
pouhTCaNmQyBLsfYPqQCVsvO0Vsyp3W1jcI32hiULQEJrvZJkRllNg0GQbID6M5SU4FriT23B2d2
pyzoaZihiBWGd0WaVR+pDVY/b896K0hAQ9rErAoeHn5H1wsKFJk3hXr+RU0yNMdCqWrVKUtl9L1O
K+A4KkJ66QHSpf319sBbn3sB3iwqVBAb1+ibdEp5nCk5XNxSUY+kCLrp2730oKa1VvsFc+9x3glN
NueK1jF8JQReEbW7nqtaVUbvSKW4SOEM6SnzpOO9UZSqa34o6Rw3AeoQwLL9AtuX14TW8PchK4B1
op+zumPrvLIGrSRLmY2u/hZZaeG89UAWgB5xc/FtdOPW8HsDpNVOr2rrgvBIwWAgLkSYdbVTtafW
npSWOj9Kof2xjLN2fOvaXHyfvBmrmL3C+AYBkY4GRhckSFy0nNrrr1y1UHHcLKXa3wzaV2uM781B
p9avdmP0Lnaa7HuT9vGbVHWar3omonfAkovPWjdZj7d32Mvl/qNXqv5PXx7i0fUPwb+7dGZAZRcE
7+pTbijOW1eig+LXTRo2PpYYJiKDaMF9vD3uy53NuH8qdzw35gttbawkrKTHZuJiOH111nMzTI8c
XEsGOR5Qy1JX2U4UvPHRlzHJZJDBAGK2lk50HClVq3OSS7i0qlRFm/7DIWlO3hQ1ANJjONqjPCuD
HZMMKIUbxHjN0FdTRHbwQNfswAa2fw78UyQjltKwsdoDCfUAgbhccnFSwlZdaUr5S0BT9KustY9O
kuQPmBXn8Isddbok9sAfItqWHkhNMAnfuWQ3fw43LJgJDsCChbneCepMXAUzPaX6ITM85Jw5v9Mp
Gw9fJreXjU9NPjVsvycWRWOidKosECJT6veK7SYdojG9Ve093C8jBHg2RG3gACkMvlCMA/MvG4SP
UWYdXbsmKau04kQXLd0DG20OZMPTBOtISLLmqzd6Y1t1WseX2vDqu4QqRnp0Siupzre3/c44a6GF
clJBNAGxv9SxInPYWFkynHInR0Lj9kBb52uhRiJFB3iUS+Z6Nd1GVeFCjsmlzVBu96m5qerZnBVn
ONW2lYv3Wa7uauu8rFKwlYlSOdgkSNgCXg9aay4hSIQWalQOZfx2To3xp6fl0fuxFGN+xnAopkQ/
zP1ZTLWdvWYHM2O4Q6DFeDZXO1hPrE4zaqSsZd9hc29gR9fHkKpPYwQGw8/b2DDfRyVqXseUurHp
a2M/4FPmhq72n6hU+bfa2hSJwOvzlC09UP5aLYI0VezuPDQ108ESX3N1bujBwO442gWH+/aCb+0s
IPhUEyh3cWhW3z4GgNxqc5pd5CDD8WG2UKK9p0MxensVoe2RUNcF+Q7iYp2Lcm+HGfLrzCoy7emA
3Xwhf+dSqfb6Oy9fZZgOS9yKhL5FrreaUpqjFOQoGXAcPUefKS6/Kb38Nc2Ts3f5bU3JoIZAXMtB
eME+yUOFTmBnZRd+xpCjnr9oEjp0KP6eoM2UkAKh14JPB14w1ydENXpVB8qQXqRs1bvezd3pXBDG
HuTQmG+s3NLfgnjo9sy8XkbQ18Pq18MWNpBt4XAbJHHsTJ+8csiTH41uIV5ROXGVvM/cuA99fVDr
7twrMvqAiEZo79xJW7EGEjPQM4E4oNKxrMKzymlKO9nqqji9oO3FmxpFyD0IVML+ARnVtP7cWaGC
mVs77xnfbm0kkhXar5xBcun1S9sNcWnVenpJQHa/Bf5ITKM76HEF1gjm/nT7JG6OtrTTlmLIErtf
T9OLJ9tKhzG99PCHjvU0ep+9pJooJo7J59tDba0r7QPMSZgU7+RqXXF1rE2rQkp8tOMQBLSOfYav
EyCnMH0iSw9axwA2W2VZnvgQhZxA1WLT/XT7V2xNGD8IyvBIFxHXrj5vo3Xd3JsivrihFYEPGBOt
eiyLZHB8oy9hj94ebutpw54EuRDU4UlRVt9Xh+IrMdBA1p+S03+9pX4dOtTh00TaX4BBpzvDbc7u
2XCrXRvV5qThCQdP1Day5jjWQHQfq3kG6EHCm+y9YluHhNYk8T9N7YVPdb17ila6eqOVMPI7s8zf
FbqKpyLlO+wdz5gKK9+dsB6sI97F9p7+1OZMif7gvZGUqOZqHXkGpxFGD3h2yx4+9XgVweZSqvzg
CtV9RfwPyhMyJ41gKuCrRZTTAIC1Yay41obAjTTrLcwP1S+GND7Ezuj8dTsdkMfCnl7Qj6gLrC5e
NKYmYWdKdJlNU4yHuEBg5qCgirET1W99w0U4HHw1IQSb9Hr5nEFSF0ft49LKOvmQNk2xFGKUDBFv
qeudvjOtrbPAdbqwARG34ha4Hs4r+iLsanKIkU7Y5I+zaf1QJjS8XHdIv86jsXuJb04QzgV0B55k
Z12PNDIqB9j+LcrYUX/K+9irAiUr5W/KNKE83D7qm4PBblv6ezyY67JWFcZR6QDKv8S60RRHe1LL
ydcTJZd+OYo9FeetjwmfD1TnUuelmn39MRtUzroyMVF/t8rhIBaujGNH2dFe1JNnEvD/bs9ub7zV
zaJBXpnSjuzGQbflgzXL31YTZo+iRqtaQ59z52NuD7dQNanbLXqF19PrRk2ZFQObizhz7H8ByD1Y
k60lgejsCVMGq3/FxUkOsAD/KCOhl3A9Xm3jPKTRcLj0ttCmoELk4p82k6F3Ju42dpL7rdSDDQlP
DmQctavV2uml1w4DNYVLrtXqUacqd1cBU39rx6qn+K7RlvfIv3n+XOvKj79fRqjaCyyfuxNJket5
loOXqxhcZ5dJGt9yZVRT38ZG862pjfqDjNT86fZ4Wy8E1UikLui1EESuwuIsK1pLKCP0Bseu/+Nn
SXEoygyNTbs07ojykO0LG30+3h526yySXWigUzEeBVNyPc3WKWiGOx0Ay27U78eBUlHQ2EryQaSV
Uuzs1c3BliYElzbA+PU1iv5s0kZqnAOY69sLHFYOpOX03bFxTJzmXzEzfFcXXUvapGtJ/FxNhEzx
K71kEVSDVnrFo6vktHRaK37N8+6R1JDRgI6nzHn9FYsxKua+0bLLqHT1fOe42fzDrmLxMal0y5dT
5sy+3kf6HnV2c9NAWl4c7WA1rgXGZjfBf9G1yaUg9MPIE17gKXX0SDsfvdtFG8K3i2lPdXHrymGz
/N9RV8EMyrNOStpFUprWzTezdN33bLD5PCcGDroFWayzs0s354mkB28TREsejevvqxV5E9tSzS8C
AXQXYRav+VfEMvnWz5nnT7E2nMSA/IZ/ewttXD80eqjj4TizGL0v+/lZatMLQe2yTrKLXY+fkPyq
Dr2b1QjD9L1WHCErx0+ZVlodrgB5vientpy86/7I0mUiEF4cypBqWbKEZ4NP+jQkqWgz/Njq+L4m
C5BvSsXJ91rfG992aYJAAqYDhEr36qKzGxIQhmGSil0c8dQMjwO4pdofhl5+HTyQDCKzhm+3P+3G
VQBiATGh5b5jXVf3jtuNAo4FjCfCurH041yG04OSLFIDZimr+O/rKAwH1GbRSzKA+Fx/zLHMLHwJ
K7ZsA2nf01LrKQY7tces2jgZWE7BkaXYSvyw1hDotbkd+6LOL2E5UuLVyrRxTnKcfCdFdMeP6lgP
d665zeVbuhwLyxFDhtU2USLFsJoE+kgyIB/5CQwPelAKI03HaEAR8btbR2qPdCYmSTtR8dbQoKw5
kwsl+YUnhdtns4v4c34xnKgORllHn8Hn18eumrO7Ik60A4I4yc/bG2frWDwfdLVdAc8CmO8hkCIH
5S4cnbiqD1kS9XevGMcEqLswVF6GjUB/52EyDEAoHv69H7Ks1vtHO07bnTdxcz4LwQnsELHGWv7D
9RoHDq6bgxWcDPUwtOocfSqBgXo7G2VzINipwE2Q9YB9szoCcW7LuhPFJcGD85wJa4yOyCQ6e6qT
m7tiKYWhIQSpeQ1LynMrxFooFhekh6MvBZbi2nGpY+W+lraO/oanutUwnqZ6unNdb52+RYfp/4y8
/PtnNyZ3WN+rvLoXUB3qB82B2OxDf9RUfxKF+7OV6Rzc3iRbc+V9MKgIAX6GqXU9oqKi08EdDZ+i
Q3wxVJP4QWJH9qjGU3Qs8jI52J2CTuPtUbfuTmpeyB5Tq6WesFrJpDbnamiFuIRZ6kV+BubspyWj
iozDTX/dHmvrmz4fa3VxetEAAAOjpEsB6ouxFDsRR6t3q89aq5vfajHg6vr/N+SykZ8tYzbWJWFU
wgZKDPnVU2Rd+W1dWohIR85jX7T1p1cMSFCBMSehorUuJMZwNvQKx5MLBVTznHWWJR/cFOtjnH1c
qzjMTmrv0cU3dw6dKWjTtHIwMrqepCXSGlAH0akyxz+UoZwC2IfQUd3Mcv8RWTkk92ESOntV/s2t
83+HNdfZolSbIu6dNr/0lGy1wHKL0PPxrSkzCH+jmbzizgG++79nyT+uZxl6eQbEguyiSua2BuON
peWRYFnZWcGtafH8/cE2QENYazvFMu2nOQFzVIEYOWVysu6JDKM3/VAk/9zeLFsLt7iOUyuhI/VC
YI7nsIqyWC0uoDbGX1lstm+EocNrzt3obLv1XY+Tz870tg4hKHJoI4uDDN2M689oF1iHWTEPLXCZ
zAmswqvuBWDtt0OXR+IkISLsZPkbmjxLlIT0K6R0HaGYVTo6ZXYp0XDnWYLu/sPJx3PT9/dKXzrB
1OpFEE0VMvaeN43Sb9BWlidrEN0ejndzXYHULh4XqLGtAe6zJxurMBA1UCKaf75q5t3bCACLG4AM
rPYQSZtLS01jkTfXebiWX/Ps4rFSxdGjiU5GaBvyfi66yvJHe9Y/2cWsBlVeu09Iw5k7N+zWuwxO
jmcPBhnTXF13ZgZLe0Jji0g4VoNOTn17aBMtHg+3N+7WtySQIQKmfEOjZjW7HNOhOjKg/ZqKjqTJ
iAvRaczmWvO9og53oK3bg4HH+NMgBaV3/Sn7cuhE7E3pxZaIeyB9q7xRAZ1/AVjcHW/Pa+twQHol
TyORwBNu9f2kMdmCChirRmieIrPB38a4nj62QwZQz7P6emfFtvYJERse0qS1i//K9eTqolQLR8TQ
xGVjZH5cjsNPoEZYrXZIAsiDQn+2Oct51vaC0q3PynFAwY9UBhTA6lS6bVjzAlNnSICpyWBKKu04
UxAbDiyBsxMB/9FEXGeg9E5J1yEkLSiq63nyIoZiymR+sRIcbCrTjP+hdixPpVMbZyUVyoFLoDMD
Ko3DZyxo7D5IYtv92NYoA3gz/+vAnWAs+phAzV8Bldj3t5d+C92iEe3RkIdayuO9el+m1i3zLuQX
TrM7vBtC27krlGb+L0ub5LeWadkHBbD4Y4+qauXHnSa7oCLv00+xN+z8lq1jTPr8P0Rv0vXVx5LD
oGqlCdAmL9sCb7dYjZKgHNQ23nlTN/fAs4FWeyBJ9bHNqpJUtlDb7zOmRtVBB3ml3XdlizTa7U+8
/N/We4AG+gKK58kD03u9B9TWyiU2cFQhYFGUway3igK7AJxI0I2oQC0VvYd6TJP3Knoawe3BN442
0TXY10XNdXEsuB5cjIo6lHnuPmFvpfiJPk3DqTdSbfY7vRm+OYWt79W2NuZLixcpFuAJOLa4q7iM
LlLnNXh7PCkg2KJDNOQWrr+hGU/wYyIjRyK0T7WvQ6sNFhySNsy/3J7zMsDqgy9WXigAYk1HgWT5
Js8eIa8q46Sx0XrNMA38hs2T5ae2cHFMaJvxqawX09TUcISviniuTzIdrXyPv7b1G8ixFyoEnC/Y
1Ne/oQFMJhR1dp4iEyPyI9yZ6J1wXDoZaVLKD+jCjsmvuRm1LFh6StoHu535k9sfYuOWZelxV4Ep
hJ7RGlSFSVAcZThNPWmSgsshCSkcl0FbJfX3BOZddao81NuPY2ole7zIrZsP6TjingXTQJ9j9aYY
DSWrJtHDJ2/U7fJMHS7NAtXqp4/C5JHulanIfK1nBQNXjnN3j/OWZp1njLGbxX7FUM5RzaMU+aaX
OWceEfes5eormthE1yDtFwSEhWzlap0yxLFbDGqeosLO32TIuJa+SdP+d4fu1A6Ydms5GAF63HLT
IqF6PVaWK0qkFkX4ZPQswcEyZ4sjUQ/aW6UXUZ36dTvEZoDOn5fsDL21HYGILwsBFQUB5Ouh50gZ
FyCW9+TUfW4fOhliTpmjXeybQs2bD21jlb9zgozvwKXyT2OuaOnd7c24dS0Qo5nItCwqvutGVK6W
IFrq0HuK+gxPE6FMJ6mWsfIlzPQcVnqcn0PRNz+mcMj26LNbtyBhDfVL0KRUale3oB6Jrsl1Deni
IUWJBmWhWgQpSL/iFM1Zci4ohIvXzNfk0uXSR6ptbaUym1nS9lgl4xg5NsmbqsfJMM1KHQlYUroj
DkhsdDkLQNzGHPffbn/tjScOMhCuKdQ4YAqu9xrClUKLtR5eVKHo08H2khyxP92tjfSuN2WzR/Le
ynYYipbUYrHL7l5+0LNLNzTTWU7G4D0p0ex9NBA4Mn2rFfVD1KiyPOBiUMijZ0VGF0SjPjeHSFE6
9dB3vCLn23P/A3RZPQCAGsgwaY4vF9/qARh6dnOtKCEF6lZrfbV2nfu48pz2Uue6fNPX5fQ5ldMc
iCmp72p31NM7VxEoJBS1FbJMolSPihuqOyX0rWCLOAtVJJXMEM7S6gYwHSGVvkIgFfW65GvUzP1D
xjphUJfodnro2754X84I3hwMkbfmYUYt72Me97lxTvJl6W5/qI1jsYR9GJzxXFKEWkXhIW0ie5gq
LAlCGhWkolZq/jfnyewLamFwuRyTjubtMTeCvGU4XiMAoC+lzJLRbLJuCp2nvpinPrCV0BmOUcVL
7N8eaGtyy9FT6VzSm1ln/KBr9dpwqkXxHTsbX0ya+s7t1DA7o6Y2fyniWjU+3x5y49DR5/YWJWou
U7rBqzMQSkr8YUzgoVQzIBpgDCcsFxv9Ps7yKfv7Iw5y7085Gn09TE+uR1PsPKmKxmU0O3N/R0Yz
Dx8jT28wxgVl/Io6AmbDxLEGnDRS39XWpbKApLwxe0+xquffa5Fh81JV9c8qjJKdpsjmypEbsniU
Zl+2gGByT20iwqc8TqHYJHr0bTKIWAmoGu0wibE3T3+/cDTuUVcgan3pMjU2paCIw+WVO9nwpPc4
BflqUjR3OeHbXnV/+VLr2wmOLPvjD19sjd6do2g0oo7bqcgsXBUyTUTZuatSaZ6brDc/JqZZy0Nl
h1agpai1POhppe7NeOu+5kFcEAR0D8GerkAv9qh1SUnx+0n2NYJaWlMg497oMGCPYzOnNi5XKPD5
RUMN7y5Dv+YpNKM+Pg6ADPesZ7fODT0VdKNASIGeXkUn+AYM47LpnmCvNrFf2G3/T1Z1hTgIE+vb
nZRoczSE2wC+qnSl1xAKRZLuDtbgPlGsUgLVnCb3kA9d6qteAmf/73cW2jF09qis8iKvphbW7IQ2
jDxME/DPFRBnwE4VtfFpdiZP2xls6+A8H8y4vhF6LFdsKUL3yRXdz7hyJssPk6k+09VcxFP3NXI2
PiXdHwrwCycOvOIS8z179AvhTE1ChecJAop6qMIp/JpO45cSU9udatjWfqXHTeWNLgPt/HXHJkuK
NErHhqyy0fVzIRv1Aa+wCDc2pRFngTnyMbe8vPLxfU0itMczNdDjtPp1ez03YvjFoRquLN5ElMpW
M0Z8RbeRe/CeKIGGeoAPQuwFGRdneHAjVBEepzip6y8jLLHucHvojdVlaIJ0xAyRf1jn1bINRZfF
IxVUBI+PRmprX4ZBxoE1YPqgVWJ4vD3exuJyQhDiBXALbWQNyS/jCr2S0FOeiiglT5nd6DELY+2x
LnRv75hsRAWE5ktuxC3M8q6OiZfV6NHqZvikzMKWfuiFU31Sk6V8fHtSGx8RDAPw04XwDD9sNZCe
ONIaUuSaTbdtx0DXuqzzm8JS2juLWl37BV3TWd/JvpZNsbrx6TqAsSUHwTlkjdRwvCKMGjnjNDXY
hvgci8g9avrYO/fW0M7GQZt6PX6o4ijJ74qxzv+7PeetsJOblVYLEBiqvOu69azVdlOPIdLxjaP1
J52N5PlD00de4Gah96hZkX5PFQnMtirwNs8w8fw2Dk3en2MPIO3fX1NUNAA8UJgA7PUCLgNURhcO
kONEmYzHSRudIx1mZLPtbHSD1Jq1f25/gD/Jx3oBqPYuPPcFEbyWpokjp4Kh67AArlI79xmI2kvB
f13fTYMWUwkabTRVPjpuZISHTp90ebGGQel+hGnnlu+apLQcXymHQsPkZOjKk9v1heojRwsyrBsi
JYQa207QUwZEQOVT0c3Jk4yllj8Mda98Udoqe5/FE3VimKMlVFYnDWXz8/Y0t7YZzWwMHbkhwdKt
nvQoo3o5mEihl3YVOhms+tobPxTaJP4Ze+E8FppT3I+57bzrMW473h5867ZYaLsL2HOBCK3enhrf
i8WMCwcKT2u/hgk6WLojROtnwHx2xtqIoMBzQcV0Fr8Ae22vhBf1qNfWFD6JxiB91tUobIKw17vK
j4rhwUGetSSlcrUWe/VBHfyO4C/d2cVbE6bARVPgj3DU2vgwcgoV4REZPoVaVR7t1o0in5txOKoI
h78io4XoCfeUeI3+07qvJtLJ0uJeJ52HU/quG03zo1559tmdtALHbUV8RrcNPJ1qpx/iwjK+2rlV
n9pGmfEXkMTOCQ4E3s5duvEWQnMDsglgZPGKWKU7HYobWOy44VOlF657so1WqHdlNiSq3yPrqPmq
o5TBRIN059NvDsw1TkWTPFJbSwDK0TZLFduwp17p59Nco7ZvY7VziHQl/6jHU3xshZb8e3uDb50u
9GfpkhDvwJZY9sOzWIduLj7ZUc+m6z3rkNVCpR9Se827AnzowVVSt/w4h0TKBx2aQ313e/Std8td
GMg8x5i+r5O9Rm/pb6bSe5rDvlR8PN8H268sIB25PcRDEEMI3POz2TpmBK2caTq6vFrLb3o2Y9xs
4MhWXfjklI1V+d1syIDH21bftoOlPXq2TL5bdmy1J6HYTuyXejd9vj3trUNGBcfA/grmwQuvg9LQ
lpq97T0llpjveoIEeSw6598ujfvycHuszWcSlCpl4AXEyWt5Pd+kEhq2RNyfNSz7d+VkxU9DlUV3
RJiu82QJBO8eGvCji1GjOLRO6Zw9Nftk6KNT7BytrfI5T+P/+y2rOMWoCxHKZbdl2ZzfG6GpfZkR
MHln2L32VpRFnfhuanV3etzW/WEqUnyJ2QPhD2iCHZ2XSjsUI2iYGdfoDx3v3R62dmtDgmv/I6VK
NWB9+PFDzfWxi8MnpDOzf9SwtFrfrgei7kLL6ac5olS6HVLPxhFcGMwuylaLGYW9emNMORe9oyfR
BWvvYj6ak1sshjEDF4ycwstkuKcIH3B5aoju1J0TuHHp2Cr4EUoui+TKWgagZMsXGZ5JTw6CQG0w
RJrxXoUlfVAjZFyD2ljqrNS2RbLz2m18aQYG3kiWpYJOXV2zduRQoi7yxeioM6Clmt6JnVCCCagt
6c8DKNrL7ZOwN+LqqmvTfKQKWEQXJBErcdIionKEnUxbO2oG1HC/0qT35faYyyxWIRqlLLhhKNby
gdd3eqM5rdRDPi/a+PKLUWuhc57Vqclf8TWRXzMQbUXzAnX81SE3OuGUSPZd+NjeG/Bxzc+uRhT4
OBuK0A/u7IWvAAJhlketgZIPudS6BtCLIscfkZzDC9PwAMG/me9UVVjHKtbtIFG85rtuRO1n4aXe
idAF1WXHjIs9euiyai++8LOfsZq5QqswzzR+Bs4YUHGaaSQSdi2IsbmeJve3l3NrC9FSW5jFYCxI
ta4/c9erY+fienbpazd9XNCf/hQW+UMvquWBLPcgLBtv1SJ/RuOZdwoa13J1PHurULVLp6hH4qAz
MqMNJIqzymloZJO/s6Np7iDJTPZPtZghk2tzHL8d1S7ey9C3vjDN2kVnAHwwcdr1j3BJBLI2Bf1k
KwuqhVC9/GcA030xW9XY21VbB+b5YKsZy94ygMyiKRGbufcrgQ6gnlFM7c7NZFUFiV0XAppXzcF6
h2ejdi/ddMrIdNImTTGQzQTtICShfrhKOeuBZnbTXg9883NQff8jHeKiB3/9OYzMNIQS8wsn1Rzn
Nxny2ua5MGRSBHSldoVaNrcc1BaVeAV1ibVWET7nFqBaj+HQVtRPuQ6t/jQWTt0FORi7+B2mIjsZ
1x9Z5vWZ0j30r0grwbiv2bphHEcRADBuSt0D1OgnjWV/qrJp0v1cJkN516u94t2jF92+E4Vnp770
nIxYqcM46l5Nu3kOlDoDB6jArfjX7cxB26mmb60CUCfUfRYvSBRhr1cB56uuoN+Swm60uzTIoFEE
ZRFWd0rTTeZO3LI52AKtIg9dQICrwaLYcIoW7ttFcwlfPqBYIOVpzvtCnuc6Fr9vXzJbRwBAzSI3
C8yBi+Z6anVvTU48RumlqEWMIlFL5P6pcKfZPN8eaMNh1CAsZE5ULLjA1xUcCCHWqBcFOhi14iQU
/HTth7AH0wPZsZRVARtKlN7Aq5/xZx/vQyOtjkDJy2CwrPqujI3+tPOTlmx+vfUQc1kUiajBwtC7
nnxrtpFhCzu5mGaq9fdTOnXFqUO4uAlUO35bkzaHHwcjiwLblppzRx7sJViT1WV8uP1Ttg7e81+y
ilVzWXXY5qjpxf2eJk3/BhJm/V4L4yQEZ2O2e4y9rT1mA4im+QXIlHr39cSXt4R8JU8vuijqyVfD
OD3Mojf+xab+FWpBfNk/Hh2EC6Rf12MRPXsz5lWQuoWVqn5LpI+zZgei1lfpm5jYuPfqzmZbfv96
YReKFRUcclz4H9djjppEaBeViMvibi4evHDM5Bn8WP/e8shJTkk9RBMNo2IyAihgYpcSuXWsFrwa
HnOw5oD0X/8AAwaWVcO9vOiWNI+17iruvUeFvb27vW82FxKHM5e2IvKFaxUgBceHUOUEX4xS6b8O
1fSpF7nHWwR5/3J7qK32AewEwmdoszZB0GohVekQ9aC2e9HbLvrmjmbuBlWTnwy7FQdMbMb60Maa
+Waks/m16qbqnv/G83aWdgkA1ktLeYxeEKHugrW9/rI0n+lggnK/zK7bGdAf45RJa6PWBnpnF4EN
7tMOXFNXhuPtD7C1qZ6PvFpTy4vDrk2b6ALK0daDbBQZzT0QAPrHMI+UszIX05vM6MI4UPFG3qMt
b10RKAjgQbNAUsjlryeugV6l/ipjENqaPHnO2D3MaC0/9jLsJa2podZ3Jrz1qV16m4g702Z9wayr
iWyRDKTIXMrZ+Iwjtvu5zef6TRgmY3+K3MJIjlGXK3s85s2dRqkCWibXBud32fXPIlFPoc5cEfg8
eY5Q5Qc5FYDWMBtFilPPvPteF3F84FqP4nOEzt2vqE+G8RRnU7/naLT50ReRLZxAFp2W5RM9+yVT
NcQUSk0+wWQOZVAUtgn2SWKX4fRad6DXtGeusvnR6Wgu1RrozeYSpT8bkcIj5DE1R7kvi8pP4+yG
gZtU42+9oLHtz1RzDipyfsHtvb05TxOND3rHVDLWSI+RkqhMZRxf0jmZL/SROvXj4NXG/CkEddYc
zFZr9hzAtu4uulUI0dCygt64mqk5mY0RWT2SapnXfmvSFhU+d3b5tEbhdjtR1eZnXWx/4H3TALRW
C1nqhUgaeKLwmONW94vKmR+JH/UoKEfjf3F2Zj1xI+He/0SWvC+3di80DSQhJAFuLMhMvNtlu7x+
+vdn3qNz0qZFi5FGmYvRpLrKtTzLf+ESA7UwZz5dCv2S29G5mhhJKxE8pHyQH2vKo7CiKuybiseW
vsbol4aWDdtJnbttnzedubc04cLKHZDGuq5A+AWa1Ko7sD2W2JihqXz7/Kde8OHUI/lZtGFPNxix
F0zS2eMeqcP0W5/F7g0aC561k3AaX7Nuri48HOe+Mw1XHo0FPU2H8nTAUMn1sEoNii+WcPVg0pJY
XtEbVgoo3WTuFxBiZ65pnl1kjqhQGPY7CbnaNQQJMgfIiOvWve4AaIV+60STy/Gd2+mu6zK9vXLy
MNH8RMmmS1JH564vkkJcrRc7UtZ4tbG9oUwrvTKJPmol3GSG0yvBlIJYl2Hm/fEGTMONWbOPlhlN
wYzhQuUDtesv7Pgzy84jjYQ59SAAzOsj7ZiRIg3qrb/g1Sfu1tEnM9qg8K7XO7xPnP8AnFjU/xeq
FnkctZrTr2zGel2oUw5KIxqqGxuexq5PhTxCZtQ3UlOmC9M7U61Ah4F+MM2jRVN0NV4HhbLsRO/+
imNPvWuHTnP8qZdDsc+03lchTn5Vu0kzAtoaffhFm6V+KX84/xOWSgkPxIKSPJ2y0VkoQGbgKYBI
LkZbbi72dW6m0ZXuyKF7ANYaKn7We963WIEEuE/rpGquPn2cAaiimEiYSWFz7TXm9L2VODO43Cof
m6sGVMe1NGIU8ELYnHqvzxcylTMX6RIELlZcEBDpXZ1Ouim02Chaxmu50l/bZsjQhrIctRo3uSKs
zMdXsRiO46zPyYWb60xQjcAW35vS5hJire7wcCI1V7UCrKWBV6yfGG7ebpIBwuXHS3ru5JAOLyqU
C5hiHWKGhlMVTgzSu+Wm2OZGU/o95RDLB/VK1//zg9E6peRC8r2EGafrWcXajHiHAoisFTLARqc4
AsxtdzANkx//ZSjKLOhQw+pYC0M7qLI2Zc1Qk5VFe1fJhsBqK+VHZxv95ysmbyCBJZQA07iO4OCm
ofbbR3R2Q1haidm5m0b06s2Uhunu87Na2nmUkPhggEZPF1Cnh0rw27m/sBy6xylRyTYOfaiYrDYS
zx+PdW7z85KBhyX5oKOwhFF/BWdl65mR26fKL61zQxH0vSkMX9HjUA0UigeHuXb18ZoaF43Nj0c+
d9eAQSdfUumgstFPR3bDMldFBDbA8pIB4dtefMkd9RVLiunHPMvvpdSTys/D9l7Gnvx8dIjlHphr
ql9MfX23KyE8Wzpp5Fxa2xzS2QPYXNpoV1MVTOX3Iq1S/T8MSSV6QfyhfPOOT6nKXo37OIsfpT6L
f4quhvky0Vjw3aFT7/EBsC6EDWc+LW8kIc6Cplnk504XWFjj0Flwqh/FYDY3YdtXX0rDKDaVqZhX
IeLwNGcN8/DxV31/o8HepASzgNkZdg2Fq3PLbapeBfznlul9qJk4ppbjaLx8PMy7ueEqwqdD6X/B
hYH2OJ2bkapFqVixeGztJv/ulZor/X50BDq0kyGPamW4id8W1iWY7qVxV2uqQ0QctQgDLYjjCt4G
jvXNHYZqXyjlsE2dRO38YQovrOm7VGaZLMUBVH2oZ9JcPZ1sPk69F5uGeOxDp97IXLE2aO3Hm7KV
0xdPdNVnrzrGI2Va5NIgGlPuOR1Pg1wJUzYSjzbk+B4qhDBUX0pbKF8SMDyXvGjPrSkv4GJFS5Ee
td/T4bKEFMUZsvrRomi6yfDN22BjWl5ljdXsK2HagYmtwrfPbiDO/0JH5JJlH61xk0h3isK0xurR
RdYXJzDvmIVJG/v2QC0PyWEF+8+LJt/vnmHUEgGt0cBHy5jkYVVvwm2tiQvdqR41b1CdTUzZ4577
Rp02tZyq7x/P8N1JXAaDbsmnpLIFueJ0WfvEbQZ9KsVjPtnWuJVZZOY+YLrs0+X904HWoPFMWBPi
Ibl4rImufmL4I745gu77LBV1vPBovD8KTGrp9BOtQc1TV5Pi5kwpug9Isgjhfhuyrtwls50FoRPp
1+nodhcQxu/3pssHc6juw5Mj/1ntzVG3+gb4H144cLkPxOLpAY7oRLM7T62jU7XKtzqR24+/3Lt8
bxHV/GvQ1TZBl7GkUIEdZ9FUM7aiYCYChwJVtnWnpvzZ1Xn0GntgxvvCCi9crOe2KCk0MSI0KRLJ
1YQNhOBGhCBwkjPKFpxY7vabsVcce0Pjbvz18UTPbVF633RO3iQ43smYuDm+JikeuBiQ1t+yUZmc
TV2VZbT5eJyzC7r0n1DpBZ295r3piuEomIvilDLRfPEKT/qRN//bqOErhh7qFHSVBRFZFWV+4epe
9uNJbXf5lP83srt6p+q516Owa/AdZb/+FIstgz0X6g5KhbjKu957mA0xCr90yzxcgMfKw8dTP3dg
2L1oKlB7BG28fIK/4juzGzwhEgPHx8E66row7/TGbbd63hU8mHr52XCS1NygQ0yaTowDSux0OOFx
aXPPIKFUmdIX6ljAKXcptHFRZQ+O2rg3Qxpe0hA/M0nafWQAjP3G2D0dNUMmpfQ6t3wE+u4cE7UK
9/Dnyms4lnoMcNmeLxkunjkmfFbqyMyR13J9D2F9TY8Fj+bHqWvCPlCNrtn3Xa87fiapDnz8DZdv
tNpEfw/2Vp356xvWYmhaWXjY3wiZbUeoY/VVI9tcXnj3z2xWMm4Kl3wMejxrq4KugClCLQ1LM0PU
WtDjdXzQuqb9vYCTcYpPlaL3W3A0ut9kTevep8i3XuqGnP2WWHMReiBkgfjm6bdsulpLKGjyLcsQ
BCWN9H0kQ/eKgAQlTAkG/ePFPfslia6gcjEmKpin43WaAsG6N8pHken1VpHccn5Lw+lqnr2y/GwO
sBwPWHFgVAEZsding+lWLUMrjCouoqQLpria7+kYqoeGNtNdNuXRheN4dnIkWAvaZpEdWi7Gv3aO
5kRjNsxMrsr65mbsTKX1Bfr+JfZbo2fsPl7KZanW+xQSN71nytFQflezs4XuNHmbVCQceJ+mKa6C
c+io3zS3677yqM/b0GidPx8Pem6KyAnS60e7g6Bg2dR/TTGy1TKz44mTCL3j1hOw140htZ5Lp7gk
RXJua3KtATWkX6i+a01qlZHWYPsx+5JpOd4URpoo1xUKBdMtMfIYPqudYiqXIOVnVxWW04JeeYNr
nE7QqprBK2HCPKZCVR/AyeBhK9Uxe9Vowj7UYXYLTR7O2sfLeubJBM2IYMfCkmXw1bI60pyLxmiL
RwT1kx9eOtW+7HThbtwh0fIgLGke+vHk6tVVrBRZfCHOOztpxE5QJkAxiovgdNL0L6pQU1ADy/Mq
9/GgwIcQbzPXV2Sjbbt4xrk37w1xIWU+t5lgkbHQVK7o3yw74K/NhGuqjEWM0iE7uDh0Ms63U6dG
PyL8qP/DDBeawkIvfUMsnA4FKc0oY4FZHfyc/EnJtHrTKEP2daZQcLAoFoxBhvf6Z8GyXEBs30Vr
AukvsJWno7qKGhpA8JAf08MkCCe0hoiAol+a2o476gXKtjNM+RvHmuxCOnLuixJBg5HXwcLB0Dgd
uZwx76bhmj/WvXRugeLLIEoxw/GFENNGh2m68SxxSW/tzJPGxbJ0lxl1kZ85HbXpVeRCkoj5Eudd
wTId7gecVDblZOT9JmmFPfhZ2fGixV5o3WPL5bx+fJDOPN5E0Xg2UOYidV+XXues19Sw5heU+uym
10mPDS70QPfTstyLMq7Oy00oTca3rvboaWw2tYN8UR05bhN0+dR1h2ZusmqbwGTOrj6e1pmTwnCA
runEYDhmr+JKyi/6aFt2+kh3jJ1UVTLWb+zQDGcoW1WOSODnL6STAVdfcoZDRaqMJHfHJbtpPUcZ
/U7x2l+iIf9r+ra6KsekfM3qYf768VzP3PscGQAadOHgPaxZppiU61nmoNVkRNLFUrLr3GxXznr3
s/YG758sLawLm+bMYWFENAmpvoCFWaN9kB4fpdmaGb7wTfxFNWLH3OI9mL8kFCX+lEqPP1dl9/GF
NT53Wv4ednXpd31dKhr2G49e1LxUonKOpSkzGiBVX7+IsDkCUPliyba7LtWkqrf/ZZmh//EPCcu6
OtKWkx7qki88oxD1CKjqWBfR9CIhY+9N6QwXot2zO5i60xvzc5G2Pb0akAHPlHTIcqxjJF2faiI6
ibRHbP2wgf54ZmceU7BMUNiBjaECsc4/ta4LS2/R58f74DqsRXFtNFDY/VaJuj02txKD0Dh0r0X0
eaDnci3839DrBNSrXTzzWpSzNSwyccapPWfrKab1C1/k8cKKntu1tIlRugCVsGRHpysK0BYRmMxM
H6ui69sgnXXZX+t13re7RnEQNVD0OqTlpFnzf7iNFpPrxUCOJsYaYVp2kUdZFDgrZ2k6jhYMNxfE
82+za7vPhwhL4Zn+8xuOaF0gCVEa77RYSR8BNDYHt57bQ49QxLcchfL7j7fNuR1KhZLyAdU76CWr
46hANsqwU0WV0C7SvTtD7xmzzrxLHB6S/zLUYj0CwZU+1+rTOTMbl8CBC2eu+97vs8nc2bHZ9bs4
d6rxwj1z7jygTvK/o63CLHwbRiQlkVvU8S1t/U6AVLrVwsEMkhzfgdoZi9BHB9nZC9SCLoRA78EM
HAmaa7QNuGpIVFZzpeWiqFHP6HjYabqPvRpN11ZfDGXRj4PTq4ajfkMFzvpeJK2tBhikt9d5puSX
jPTOfWDUt4hvLeSRIcmdHhi9pp2f1mnxWAwtCnw4zRx535utbWUXIWhnx7IoPAMsAPW1BivbmRRO
reHI3tRR6idFl2qBSFrQorWsLwkMnvnAYK9hgVKpJetcF/ZskM+Z7Nzk0S1bN7CzxrvFXTO/ya10
m3W9+Q9igOZPiT7zJUzhmTuITJCuqYPw+2K5dLqkll6Rm4k2fRwSu77Do6PJNqEaIVzyG0E/YMfo
Ql/Klc6NyRtNE9UF9P9O1k86CSLJUo0fw7abblPLjMe9gOrmBiMeaMpt4oV6HZRD7AwXKkNnIhNa
e+jogXdfwr/lO/yVr8xo70Csw9AqFJl7pWLVrvioP4xXqWzEXQrs6hLO+tyISyq6JMGk+GtV2LzQ
RdeqUfYI1dLZRqnpfWlRboYBjxRpXpbj4dMXE1+Rr0navWgVr15p9JJTlCFRKh4B+PieOoqNAGqU
bSfY9saF5TxzRoDx07ekHg18fg0kc5FFGZ1l20LVHdRD1iEHcV1mpSt+TW1qTJ+N8jgg9KDA79nU
g95pNSUJsAhdg6lQDh4ZNN58dhxUkSHyIHezCBEPfcqbwPJK55+PV/Xdjl02DI8YCRlOKMhQnO6b
aJhUxIq97jHSaIQHjpYieIFPCXpbSWKPRqCVs9xNPRDkjwd+t8IMvJSHwHCBZyPWPB04LV03qcZi
QFJfNrdV1V9HHUrG/lQVw2drX4sB/aLpSzcDvZJ1YW9MpiZsvdh5zMx2QnzBHO+TCCSz10/Ohfju
/awYit4vFw7oNHbp6azqZrDGXkudx44e57CtFAQ3sEW1xmNRmtmFTfruBC7T4iAQIwOwgfp9OphI
wabMqZk/uW4cbzGunP+Ygz39ilu1+sE+uxi9vt8sTE6nekZtGB2WNVNxFkbeNjIrn4bYKrZm06LG
NBdeccw9MT8PxjAekPH0/sM0ydpBogEiAAmmn04zDKVdjl5TPMGmtzdlqSqqDzA991E4KK644aX2
n0bEs3aBwiyb53REwUlM6XrnT4WYB3+EqnhbOF10G09puROVe+nyfvdIMgRRMgR+yHCUTVe7ZjJs
MSijWzyNUB6oMyXKFsf18YenW92uiSP8JItsTEkTvPASUdtkLn+VatGfp7LOS0U1mn4YKMfTuRZl
GusuE/sutMafyzmQl+yP1iBhAhoUbmkC8SrCj0Ij4XQIpDiUzm4N7UUb62lXNUI+UdN71qdZhWdp
xE9ibJVd5mYQey2tvUm79ttc2PLh4xvnzUD276lyz6CrtjRQFkwj/ffT31FWEkiIOtfPlp7bivAN
JR/7Y2TEHWrtnVcB46hm20y2iGmo087L0shofSds0+HLnJuzeRUh99L9lhLgzqaQnvvTCe3m1ckA
cGUL6mREwD+pQCywzl5/1ww2RquKZf3qFKm2vmYW/Z2BovclJd83wOvp1HAnAwIDJ2i56ta6RdKW
g0hCLXkeB3dM74A0yOd0SiyctLwQYPjkqNE2Q2faukqM2jS2tT2qubEtkzKfj5MqNO2rkyhx7s/E
JjEqein4Xb1IZrHHFzML77TZ1KoDIluFdTBG9GkOotAL7VuW8R8duzesC6pIq9uNV54vxIGH6cSz
Twx5+rXmtlVDx6mnF3SzqnugcEnnexrmDFL3op1dXrJdpIzD33iyiAsxYWmOLhuWbbo6hiIZSiWH
bPRsIZ1o7ZV2Iu3yQVHX9rWmDLp544B80W4booGNhyTQtLXCSiv9pSpT7Jo0cp/VOFa0TeghueB7
5dS7QZ3AldqlStyU90WbqRnu9XP0xeqgLNxYrjQcEDXgqvexW2vlr9YMw+jYhMKc6y/zKEUtb2Ux
FXvToI1yP6cetNGs6gqLLnWqiMJvzGbs9zRcmms1LYvWb/JRS77OWjTclnaju76D4sir3cYJ1E6z
mR/MEumrTav0nMbcyetdOk1jfyULJQv3VdrrbTDmUXWDMnidprtOeGN3PbpzQ6VtMKbQvqvwaP6d
Uf7qfQdafr1FkLlMXiZzQoy+zXInDXL0CyN/1HLFTHd2PoTJd+gL+ZM3sWTHkl64E9RWkae3ohZo
g1AUMOm++9KqLeVo1KHz7BAYxVuj9vIvdTN3Eo54mNp7C8WxaNt6U24eRjfRxEbqbTFtMQgcxNZl
S0tf5qN3j0iqLnx1QEdxDycnC/3JgmsbjFFrNJtMGJPcQUXpkkOjUI+Bmj0r9y3PWHhVQZ0ufAgj
Y/zg1YNwt6Vmx+6m7QCw3pSqKvLSD1ER77eRlqmYHjrm6Bx7s9KcINIRYwtqOAiwWqbR/YlAR2gf
nUn36gfSJLO7syqrNGnzz9m13kGE/i5iTutNUzbjnWo1XefnVpx4KM7OTXSoe330ePqa2tqaRqUV
e6XznPRWzfTMvhM4OOeBiSz/fAUcPvV86cYISBdzCcMYYfdj0tFzC3o1HcrnCCGxLhh54F9du3Wm
oLYr8ZWLc1m11IzGrVkhknM0IMfnd041zP9Es4y7QygrR2R+iuoK7HW8O0NH9wX0JDfgtbKnfYTB
TXE3D6qi5b6Rca2KjVLAgb41CUnCB+x4tO5Q15Gn3Zpqo5SHsKiasQqMri6Lh6golGg39vUYv2i9
jbVrqzo54sCtzEMdZUkSDoE6YqKmP0Ml7mLdHzRkVvSgACdtfVdBF9rHogJFdXDqKgIy2qtOH3D0
OvmguopeRjt9NgwRBUOC+rw/QHkKr4fBHnE6aRLw7rBh+9xN0Tyo3cT71YR6Fm90ewqpoOOQ9Cim
OFJ/xIgW38/0/yK/6QECHhIuZW2HXYD+b4jfGBamUJ03sGunfqv3jWo8kGtOw4tmCAPESa926Y9B
9NadqcDkuLE6XiUfpBMSIa4bqc11HQ7eGESWLptN7yH+7g96Vaj3aV2k/3bU/K07VQ3Tx4kKnu2P
SlrMQZWmCKQjHK35auPYr/ZcGr9q+Pwa2zvWmo09zakVhMIYcvypnbb1q9zFg0mvoxl1caetMJNH
rHKXm4UYwRTNiRa0qCP8drV4KoI2U4qvLdhE14/tyh2vSpoqk9+3UTgCk0d25rrGW6rdqbGMD7OR
G9qmkXJSfG+Sk0Q4Tkk7dUs4RbIfDYP7pUcEt/ZbE6Nb6EBWFe8NM9XNbIsVj2Lvmlmts0MPwaUF
boABpPWEskLxO+xNznXe5S1UucbrzS/QyGR3nTd6aN6I1k77Ypeqs2lfJ00Y/7LydGo3+WxAj7Ua
3URAo46sB3i06YAO7+T0ro9MYl9Ffu3ObEgdJe4vkZmF8jH3QjcPaAfpKe6C6jK7SvTKhva9Lna8
/xjGio4r6lvV6/2VOpQ66VoT4s6Nwk4xI4aUh92XuY1hfOcwPB8b3Db+8LCZdBPLadpB7yzV3xLL
ZB3M+gyaC13+vN1bYi6/ql7mWUFlN6m1NUazE7uJp6sPhF2b406hf5n4ToaLpj9lmPxc5XRDwIOG
pvOrBMYxHQfp9vnGzS2zo43pTXiYVqCph1nK8qbJgHVthZ2M9qHUBvazVlS67QOTrpp7MykTsQeu
1NvbUC2BnbfCUbSbvqfArW1QeYq016nocqwplHpGJ88a01y/iZaCKQ3/iPX0eDO6ICSPEb+6dBBV
ske9ylScTS7iubiQVL7Vrk6fcPQvaZjQ5vNwUH7XOWgi16J5kL5EsVTuUwgr8pYDX1UbzcgLd2NF
VNn2pdVb3peigPC5rVVZ99smmnlJMyPNn22rD+tDWPfiwQSl2VODk17/JxxitzI38HO75OegxKq6
g+tVqIfEa9p/6tK2cza7W1THGfBZf8UDXRoXMIjvQyJ6FJRlaSDCuSP1Ow2J+nS0W4RMrJcZgYFm
uYK16Gumx81xUPom8SkjVs3246h5ldEShjn4cKGtBenLWZjJp2M2XelOOpTCl+Wq6fyMRldy3Slk
un7lRd0lpc8lFzj5gJhRLEBjjeokhcN1lQeEQ9h5E+a+KdYT/VUVyfyhrrWo+xIaIbe0SyCg+cQL
9rirpDSEX5Sd+0mlFhrFdDNtLBMBy6MWsnYZNWSPRntsay+hkSesq1c/ImmEPMpgX1LffPdNGYqi
Nr0KNi4QslX+BcEkjSMp9BfetfKxnWR0dPAneZYC/fO90Jzskr3NKttkcvRqUVJCMmqpwayB+Rna
aBlJSfzq5WZs+YiBDXdaX2g3UoHYHQmcJpxK4KwxSk1cOKDvdpO3aJFTaCLCxvtkDUUurYEeXqOk
r1KKsQ6yyU6eChUnLnvM8wv53hs05O+9xDmDOgZwHZ0hNu+64R4Nc1nMcaK+jCkuajshtLL7Oirt
MB8tUphhazXarN4g3JFbm1LP3WdQGL0e0IRx8mDCynrM/bTA4vp7XBtk6ftyIhy700XZaVf5FNne
/VwToid+qhDxlb4wjFj8m0witAjPewgIo1+hYpD8ELxk0TbM5ra489y8KAIddGK21Ttde0ISctB8
26xr4JGCbhnpjUjb66qI5/jBbITVfI1KvepKSNJjV23AV6tRoCA3prhBYwxheihMcKN+lYQ6Zslo
DytbR8+stA8kknDODvHceca2y2wdSt9stbxNt0Vv9WO16SqJUvMxTEXf3pszTxhSVFFRvjpxY7Wf
rFqx02m4sOv4N2AiNCtPLxREe9NkaIbpSShYeCZzidtRnGBwPRuv2EMqF/pZ6wsFJVmT1HgBMULz
fwdfkk08akMs1SelIlfY2VMW7SYl07+quZVHe9Wd+43u5kbqZ7FRR35rV5m5/fgOXZ9xfgMSeBxw
mjtLW211hw6RqkS5V+pPkR0ZAd7l2UM5VLGvV6pJyLFoxX484LuSy9uIyxtBcXWpuaxKLpnQOqtO
W/0JqqweJBLOeR43yW6owhAJbHveIxGnBWUifyqJkh61zowCt8613cc/5MzMWXneD9QOKDGtNWcL
Ky54K3LjKZRJclDbguyib6ZvYKvUYye74erj8d4QGCdnHgs6qjtcbwt6FcXo093VTE6HeLttPk2p
1/7jyNy+88h77COMGUf1ky51vY2UqCbusQ5TSHEbpdl2eo8jQzgAQUOsEkrtx79qVTelP8KPgmsJ
VYFKLa/K6Y/CyoSHEv7JE3CfONARi9m6Vd2p/tyXw3NRjbOzmxsjVH99PO66wfk2MJ1KGDXcudz2
q23QZhMQNq7kpzh2w59gSZpi05ituKpjaXjbuIqneZOFafyUeVXziy5puvVEqGqfDFyWBYDaxy0M
yB9k0qqWY3pJlVrDaD11be9+TRvdCUIvtiVBIO4CvuZWWbf/eO5n1hwfIWr+iHhjcbVe81YoqjIj
ePskkuRPOpjVUTWrOQsKaFUbCnXyJ/5G+ufwQct6o2sBc9jEB3KZ6OmH7jVKEmrR2biKDeqVqcY6
1Z55Hu8pbZu+CzX1Eg3mzPUGOnFZVDQBGH85gH/1/Txi7LwXpfVUNu3cbMupmY+4tjizj4p1eAcO
S2aBkVr9EMDEqQK1MaYLbfR1PLFMGu0JSteouxItrSbdGbVU85ZJq2gz7iUgj2sivCoYSbI2apZp
fpEY5WYarUseSm/ruTrtwKKA1CHaTVyxLpx3BgU2rA/dp2QMs+E2LdkR93FuWqA+MkvHq6Ics+YO
SrcRTHbnGtueDH4IUmS97yo0u+JDkQ7KVW+H3fwH43q9S3yVfkOya1tHG3+P5iCxfihlrN3PMCjc
QIvn6Js6DPMlS7T3VyVMH5pU6BbTVrXWV2XdVJ3iVDnLKHjCEW+VqR8jRAQqwsuyOw3k0IVg7P3e
YUSHajhF4wXNtjqVdmSGmqQ6/dQP8IpmU5GPoyLx3YqL4hr9Vu2qNdRpL3ja9jkP6YVLYR0Lgjml
64ngD0Ea5+XtDftr6+JmKE1yY/vJ6+Nur7uV3ESxN6LROs4XnqEz7yGDcSSRDoVQBdH+9JjEVFOn
cBT2kz00eeJ3iP8cpKd1EF9r25Sb3u1yqliddosZfeldSY7bVqejBbwuEVX06cuJn8Mzhc4AmlMo
PJz+nAy7wz6fNPupnvT+W2yH9TYWU75zYmSxZ8ijeyc3P6m3yOXw/xecE4owOpDq00FHSPEJZRL7
iRDR2duVOrymjgP4o4Wi87mW6/+MhV4GpfvFXmn18FAiNtomzewnrdLTnwPqc36pT+mhrarywrd9
f/0s80ItY3nxSftXuIDaA36l8OWfcrvHpIoX2O8jvQmmrDokVqQE0YzynW5FyYX9e35gtBNBE0Nd
M1ZXb2xQEzJ7y35SBnx6xqQvr7BywEqq9EYfLu62H5qXEFngC/ft27k8vfVgqTIoDzoxJTyE0w9p
9V0CsqTOn83RcsQDOGJP8w030mj6dmruVxZ9nt1UGIO5qwuzdjbsrUzbYFk4FEcz1iQbfhBUkVu8
PrcG5ijGhavlzIGjm0iED8cFwDPNlNPfiA5PlVXFaDzHQj6HYZ7trD6NAyPP9U0WYWwI5tIMzHYW
fh2NedCOkbdPKd1tPg4D3l8yJr3gBdSJpgF/rja9TNS2i+PefUJjKr7WZD9intsrL9NgKZeqT+9D
DgjEqA5SpIEwQFv+dM4AyUVhk4E9ZXQgjqFmNIcwtlLA9aryc9ZkhkBgc+lULx/7dDPQJwLTsMBk
LUQPVxNM58jJZ7tPnhvdoHlB+/2pw92hJakyu41ouvGfj1f03IBo4CyuBkvRYm3qQ4VriCNTTZ/7
1pp+AdRtt16jq3uICxN+zerrx8O9gfBWE+TGAqnGM7NAD1bnG3qtIzrHiZ7rxBX296rIUCijGtOq
xzxWE18RlEbRYfqnHePw2BiYNfqTI7W9IObd9nabgZgcki7HPx0X+0cBm/XCkpz58GgYg9qjzwvU
fR0BTd44GUnYuk9hY4pNZRF4paPMqaVkw2+z6Fy/iVMemI9X5szWxmsNCtlSSFlYXafbTWnzesaa
m1GNOTkUVabfzN5oPapK2qYXEsr3dx17602WkGgTfMt6LOB6eWzM6bPqJGlQt1W/L5o290vC96Md
q939pHUiiDLII5+dJTQGCBMwj3AAgiFzOksh4xABpDh/nufKMXzwSWUwtGWs+llhXpIqPbPZGA0A
HQwyRGQ4zqejKWXqdNPQZs8Ycap6UMp6FIEwURL9qqTYM6KYU6BQLUdTDQOl6rvoD2zs8YugBxv6
lh6qf9SucZ3jJPp62sY5XukPmWzZp59cFnIpMNTOYuQCh0ddvQGJB3hXhjJ+TSYenaDCwHRDlDyF
W5R1LyEn3n39JVJBXJ4UlgyWQ3+6KnNWNLgieTGSLGF209tZvneLgg45y+PjN2H8aOzkxmj75sIT
++6uWcpEFBCIT7XF+G05eH+FiHE5UimjZ/+S8j68UKKbj30vxm8ir8cXKCCXnEPOjwd8izic6tRa
RYgymIERdqa/hG1RXuk57lb9WObbEl212o+Qlb1QnTo3IBmMhzXOG8FjdXs7YT4kSTiaL0Aw3Je5
H+2vZU53TMXgcGP0+Eh8vG3e10egf+NyBHLoLWtbB4GzpsZNZ+nKb7doOntTDbUk49FjWuChl5RH
o4nz/jXXJsdSDjE04+oe5LNEhMeY6miXGHNfN1eFNk7thW9NPM7XPLnpF5ov8qs8oo72Pq4BTJo2
ciz636ACYsXe6F4bE0m1MEmdYBhL1wpvXGo3+0hx8/mL2dBLoC3YktwpqRV7dyLSi43ZuKWzGTWr
GO6kAMPpl46ptldN6QzlYVSimM4JnG31mgxZs67mNjGTqwb/z343qH2hPMqwA/hIodLIty7Uv98G
sULsEzsTnQ+9lpT3WY6OdRxA8iyndGsLo6lrv6Rz/IP+rTI9erF0ngyLxPhWMxPzidg8zX/PZo9/
YuqhNBsAWMhfYwlk2Bc4f/9ShBe3ey+qkQkf+nGKv9Z6Q6lCCoP/NbBUkhFM5OiCDocqsq3k3knT
7j6U8EeulDIsvpsgmSZQzSCYNlPq0AZUslEccavSH2avldrzVMxe41dZVqRferpJRxvpwMSf6Sjm
i1GGXfxozVFVEbdtQbn5c+sow6a1jfTGg9XqXqMQZXS+EykNPit5k+W+nghPHmi6xfW/bUHlKGhr
raGe//9IO8/duK22XR8RAfbyl9NHsoptFfsPYcnSYu/96L+LDjag4QhDaL9IEARI4DVc9Sl3GdXs
ewjlWKdJH0TxNVZEGg6rteM9GFZTpdtKyQZsJM1IRyGo86V1kEEB2OG9IF17SdI7q6DDWeanWQy+
3G0avcijdIPtpWX52AgJ3972QNefRymU9dfIb8NuGyRUebdOIWnveuCNWQJhyXYomJsdYKhu4QE+
uxanctaE9KahQpPoX/Xtw+2kOAIT0FweXrki6p2PSeQ20GuxnbJqt6RJuZYKjLzloIsWUoCzkS3I
YMBn6aNScuEZOL0XMxOVgWQAPW92clJu1Qb+0BrsnHJPqzJ7KEHnoJ9P9TNzdjUm7zQOLt8jZ6UD
Ag8o1ihK4cAKb3V2bw1JHxhJkor3euhNca/Ztf0sdcpIIJaUt9DKw/BqLLxyE/pN8sDrNCxcZGch
F+hTagc0skBommdlfTq3SkriEr0Q3iu7AKcXsc7TIdVcJEpupHTMbZrpTr4El5xf2FQTqWQScBNy
/7uoTmc+tou6z0vERAf0qbfFOBSHXLXzXayn/XfHKJDwvzzTU8Tx8VKkCUpXEJIKfTvYGvOOWRML
ZHKt3nkROVqIYIja2JUmAsKCYcQ8mqQIRKMM+0jkDwju5wIBsoQnMa+s80KlKHD1Ho9VIxPJG6Ab
44t6mig8Ea1O8STRi8q/T7/lw8FBrdMbArXzXuQsG/dhNdbHKigw5ETve1WgJ7twUM/q4P8GBJZE
1YPDomuzIDK2gzgOnMyh5Wn491brtLeeDdm4lbv6MODTJlwvp2aQlLl+0Ir8j1rn0v7yQp6lxP9+
BOxj4ih2LoHN6VeXrZLTFo2dl6Ro1HLtmSM6j0R4D37dDsdusPWNb4bRa9cL7031x+42NlI5cY1E
XnLUnd8f//0UcjdKYcjIzuumcdrI/Vi3zkvu2I15cNo2Ld22wcPTdTqEataaUoy0H7PwXmkGcX95
Js63NMsPqf7/jT67PNDa0o0GWc+XokuDtVnZg1hpPmpxC8t+flYZB5g6N+RUg5iLug+a2ndOXTHh
sRr90J1S2Zpjbex4GrsrM3DGhTbPZ+OBXYHnrJqAcc8cRlrbHBxnsF/6ztB+qklvr51h6FZYfOi/
66IMFr7vsyMLbYPImEMLYmKa5w/HqJ0wvH0inJdYlMad2pfiV+rb/WHUw3hJt/yzb6OTTqlh4hdB
7DwdKyqJCEt8gl+wm7f6XdaY8VWmBfboSrHk4LAbG9rDl7cJIbhCdjPd75CbTofUlbTDNi/zXiRP
acSqonsltnLEU75wxX5yGhhoWjQ6lXCOZwPlCC4Oej56L5WcZ6ss9RwANrm0MfG33avlEOOY7pU/
w7Csdpc/8ZMVVGXFhqaP3dRkHHj6iWrdjYFelM6LonW+g6HVGGK7o+vjRu6B3y1EDfM3k1OP7CQJ
PIRHRL3m3UAzUGspxq3rJUb3sZoKskPsVqrpv3q5FBNF1IkrNMd7vvyRn2wdLnmH0z5pCZ2RgXuM
wagwG0yvVwoEJbJ2T6rYH6QenoMRNV8kpk2vC43+iRJDCqedObGho1vGijxILxM+4ijBx1m3Gfyp
jWQH4bXOLCy12z9bxknqahL0mSpUs4NI2yl0PFRKXkQx+mINe5bigGqG6Sr1Q29ht35yezIWmRJH
f+qrzp6R2Oj8Kvdb7yXV80alkawDTlL6UV64XT7bLcQd5Pt07zEqmJ0Kpy0LLRot78VKBOqvajds
ojgKjvStvWurwHawHEZvf3mvfDboZBbOEw3tDmmS0wPRZ17mRFhwvEpkCis9LrsNtsvm3veVYt/k
jf4tV4Nw4RSeD4okGsVMSvjEs2ye00E7r5UDTzbFaxP40GATo2jpEEFH29q9KK5TtXTw8gRaur78
secrybhTBERd6x8B6HRcKtZlL3yLMxHVWukWLAQhCSWj98vjnG9PLlBkmIDAOOwcY7Y9sXUykypr
/Ne+s5xrbUgGN+ws87uuSs7m60MB7pnotuQGMBpPPykRQRTinBYwVJdcD5Ia/sRxEWwzkhVfvlbA
80zFKKyX6PzOXatFUfmVLet8laOl3xKpkg79oHAUWv/a9qtse/nLPtkkaHDA0uQO5S6bS6LpXm4l
TQBzp5IrYx1Yff3sSFp8SJwwAH6JbkyVZO3CGZynWUwiHRT0wKfWBQ2V6eX68MIbhlOmepoFrzId
552m4g+o6ZgLBUOk3VBhrmEY9uojII9+40SyuXDVfLZxCC2mUtg/XvpsNb2gGCyMK4NXqnPtgWcy
XOlWGn+3xvaLhoBc2vxNJRsJdM4CwL3Zl2Z2a4xmkbxWfawVGzkJsujOrlNJfaBCVd+LHF3OJW2p
85eJLigdQ2pOKknPvHWY5FEEhD3LXpWuBAqGBfI9dSHteuhTf4+YRr9wu30yHnUCEufJlYzMffaR
qWOOJfCn7FUrLcMFCBsgH9pV9bobOv09pEy88OKfL+D0CtKQQkaPm2YuqAswKExF08ev8qCOWzsT
1kMbaMaqUtrxi5YnLB/0OoIKuhFgPAm6T1eQMCLzOwxxXyWPTsHPISpJ/z3HS6RDBl3g5+XjePZl
Ux5HTDgJWPEIzr8MIUmRd1pQv05yTr9rNI5chQCVx1fS2v+PscjMLNKI6Wr7Zx//4RSCHstNeQya
V03ODFACyFdteBMheFRSsNSCOLtnSMKpzU65EV92hqZpddjKhaf2r05fVdeaF+Adm3fGbd+Gh9YJ
N4GaRofLc3n2DgGQAlcOPg185KROdbpyWT4psItQfZUjmfCltnAj2qjUCu8vj3O+ZhOdz1YoliGe
QSZxOo4TtVVLnqa+1vQo4NWqpjj6/eTwFMvOUhQ4/WEndRPWCxI28AOSFUreszBJqQw4L40T/40N
bHFjPzUeqPeHq7GPLQCgQbqCyOZsRKSmfy9/5lm1gQYZ0fUkZI3ErHwG09d6U0uasi3fKZmafwIE
za7IrIbvRQjbKC5F9zdHH/BnqCv9EXc++1FNhm5hrv91/z5+P/e2pSFpPRXSYZTNbfCCVOq9bDTq
N7xuEcobzdArMb1vREFdbGiQMQlkNI4cbdQfJD3xAcUNmrJPOqOMqBkn6p86gkhxiGUlkxfe0jME
wwTwJw5Hi5Y+29TbOd0JWoAMZx0b6huiRNr3Vve0PxJIq2cq3mWyihXobD3Vo01hqsZVEaattXIM
SZk4jdkUTOjtYzlG/RMY/qbfLCzfFO6dzhzaQDy70EfYqTz2pz9OKe24bpVRfZPL2vkW0Hl6Vgwp
Lly1srXbDo5g5zp14VhuR7k+celOYNnVlnm3r3Uf8qyvF76xsJ7zp2OaMRJhIgGyGpAV03//cAdZ
LXFiG5nK2zjE/ZtRKNm7EVNV1Vm174iSmUuzML1Fp7OAKgM16ileBKY15/r3EIsS/MGstzAr5cnC
Ka2NlbCS2i38StxmVZ7K15Y/yK4eh1hgZDzV371Ub7ESUJK/6UDbcuurdRKuL6/P+UxQ+p2SdRIg
mrXzgqgdZyhKNIr3N2qMP1JkerT707a79qw03ydh+XZ5uPl9TKUXXwFY+Wy1CUY726qe01SwalTx
JngE3FGOaIhIhXRV5lV96LS0Peqd7S/M/vzy+jcoFk9U+MHtkpmcrjZ0OR+OGYNmI5BVPG/0HS0v
B0Jgptw1SJvueqNSDpWA0Xv5cz+ZXe5opCsodEP5mRddutEvDKORxBt6RN2vvLaztR8G2pXe9NEa
3/v95eHOZhdBMmRFuaV57Wjzzj6USEkOgjAM3zg4VeJqCGi99lozVIhzJJ1LXQsRXkNvl/LMadVO
djfjTkqxExOBe3KuTq1gTNNgDBG9lTFHB/ZWthZO6Rl4o/LufXXHMhitTRlwGstJ5/V0NfPSUls7
baI3oBXB4BZwWiWABFQ/wN9LGyQ7yiVLlU++jzo++Rf8CpTO5+ERJMmQRnmbvBlCpPvSs+0r2MDe
YQyAsF5ews+HAoDLQ4N8zRyANELqziM5T978WA02iaNI295X1RRaIgWChYzkbHsCBDGQK50yTLgj
85YbVchQkaQyfQO96K+CqNf2Dc2o3TC00l2SjUvFlk/H+2czhhQ+p2H6+A/XrlyDagqVIHsLQkOg
BZFnRX2Q1d64EmWaSUiW6toCdPLs7E+fyGmYrhtabHMGQ+TTk5ciK3kzw7C/98Ii32CwZ7plEwG4
kSu1vi50I8LnNe+WgqZP1pK9guwRe4cAYh40DHhdhQKq55vf9Bl0Jkyh9lXRhQGd7sS8u7xxPplb
BgNrwT1OLH9mOJRqQRJrVfY2ppG2ybDf3vDw9bsW9cVVB4tz4a75dDySaVovOkp6c05MoqqNnyd9
9taUobmnIBGtx7FM7ni40n3FM7/QDjifTHSVQK1NwLWpVTot9Ie9U+AtLrpEid5Gq5O/F6LBQ1bO
hztF1/PN5ak8DzkR/kJED/mPSfAMvNTpWEoOvpNgKX4TdpHjszOqMZoLtvnkVGp4j+U1nLFQLkBO
tdqtCX11W7VjsdBCPJ9gfgRhPa8HCiREwac/gqrkIIdDxuG0xnBnRFmI3ESq/bX6PNpXTvZVtA4j
UZcEa0zRAEasMxsP/eI2r6UxfasG/U/VFPVeaDxc+WitA1Kl7eU5Pl9Oog06sZQlSaRpg5x+HRSh
JtI8qXnDuN67CeQRyZrQCQ661r59fSSQhIQdNPdh8s2KoIEzKEMtle2b16n59ag6/qZrRbDFnLvc
XR5qVmAC1oXsKehYIAwK4Om5ttIwVkh1SIn6LtJMh21aqZtKsTs8liUEXkRlHhKsaNd+F4QPsg3q
7/LwczjSf+NP4DJuPI0GyDTpH85IB2QTlbpaeYf6oOub2i7Ux1qvm10qOmNdDbl8LQvvl+yp9h4E
NyAccxy3ulWNt3KdLF1/s6t3+jVUS+gBke0Tl8w7tLRugUwrtfquSq21RtYACoaZetr3yNPsXeXp
CB8klae4YVS2C0HCtFk/RCT/jY2EH13q6bqYw2rNHjcZVaTau9/TcBJNNj6qoSUtFITmaeF/w0wf
SDwCE3HOvkxqiphpqmjvNZifA+IsmovzG6Ixaln6W3kwVDcNMfRGEGb8FlbSjYbQ6CGw6kOcdfkP
8NPlkifLvDHOb+JMcbi4KSdLT21WFrP7pnekRNfeTTX7U2WJt/dBuG95I381VmiXroKu/7jG6zL4
XgwBNJGgAYiFSfYCBG12xP/7IbwQ8COoRFLyPN2NeZGiPqjG+jswx2BTOaF5CHyUT6VWlzYLO3+q
P5yuNxkdrVt6cfx1lmU2nRNMmm6+cCXNRkWDauFV29XiN8o71WGsxmCNgaG3TlC7X/eSR0Eb1M/L
5V8xC7+nD0bLjURc04GMnMlGKcLOOgPEjnD1sHKOje3c52WHqE+hNMWPsNRhGVdJs0QB/mQXInXG
DBNkEG4gMXA60YMXZlKkIxzi9lpwg6iEF39roMIgRSIN71Xc2xtM1cSfHhci+AzIEB2MXupWDfqr
xSpo5fzYVTTbFqLLT64jfs+khogSGhf9HMHvRIZvOnGJvCvJivxN9I1/QL3MdpvI6ld+6vXHHoET
5ENic9uqPSYvVqVfDWOqbjTa1Y+Xl+d8P9oAUYnHOK8ow85pQrXqtGYtZ6FwI0MHKOPo3i2LAt1c
z5bYLGf3D9EtaAk6G9SKyXPnez/NOkmqrFbQG0LrBXQ5ikNtnoh84aI723MMhKYeew5ePti52dpb
XdEPZSv3AnXdZIw2Dl4A6jqukRq7T7mdTRf0H3bRjYpayML198nYk1czXRx6p4SA87FttdDiXlOE
a3LnHdLKS75pepGsfD9Pf5OY9c+VbZdLSP1/N9jJYedNmeqBdHOQugQ0eLrfvcL0u3zU2O8eDK9h
O1JoVa/8OBd3QaKh0hbbVi0DnwePuR6kQnaOCk70zxC1xmxVhMJM3SLNhtpVoy4hUe4VwrnQRYYk
0O+yBNG5FcImte4CJjazzSSjEfwxwiaT7s0y99OjEUqtjBZBACBTM+WB1EHp0ZPKXQ/CctCvdE3Y
L4g5pc9+4iNVaY5WqTUbbyxtLVtTpx6hVJXIYTxf3uNnby6RDkySCQTB1Dhzo+HWQBRHrxJVuD50
p+rQFdlQrlCn0pxroyjt4ACvq7tCdy5PNgUNm6VHf5r7k7WBrgOG0Z66iPBo59LLJpQ0qEgdHpg1
6LjBBaRbU3OHdyCvMidtXkxdGAu3/9lHMyZkeBQ/iPIA7sxiSVDtiP60aD+5upH9zXCWu03RTKfJ
3DlHte8xToeJsDX70Vw4AZ98LRkCJta0r6COzDuKpHKR4UQoPrpDGeytWhTRXqjqKL7XgVbp1xkR
e7KQF5ydOvr56D9OMqX0MCHInO5+RehN2FDUDEEL67pbo5dYr5TSUBI36US+knLJ+VYCtvEWrpp/
uL6TtSX7Aq85sRBBvUBPPh0ZYafMSTQNOkwtt3V67El9q3KVN5oSP9XoEoCG1hul3tuYIQb1yrKB
Gl33ZpA236y0IxTYkv2jx1GiTnnbNKPku0qpAplPpKTJ17ZT6zufwBrOYV7hek9CgDidC+1YWH/9
KDabtU4oLx8sjcQaYSj6i96VU3OsVFdKLSXAJkyqxo2eJHJwY0YUhNaxUZX5GsdpMLyXD9v8QQG6
BRCAXcc/ACzPccMRsb5MjqY+dU6zNtQHJ/bdZPhxeZD5cs8HmU161HQ1usy++qT9QNpDcvvBDW6d
hT0138fzQWY5Uu2bqIFJQn0izXQ1ZSWkYxkc7CWV4oVvmZPPTAv6eC79+xaxt77LP4bD0pfMU7DZ
l8yxqZkwjFyNWRNEEfxrpXalYW2+ip/1g/r98sLMb535SOrpaSigu1tyyUjKbXREMczYGN/8IxYx
l4dZmrNZOK/CS8jgCKpP3rd0Ha7lH91BWSgdLQ0xBTMf0sag02tP8gL1iYt6pa89199I28tf8U8f
/uPdMZ+t6Sx9HANbJC0v+IziT3FT7LYBDAm3eWjhFPwNJDd4dg5iLR2QtTOWqrdzXQPSwJNzOo8X
kkAqorrj+0KxK/V95a2G5E6uareUjKOiumjX3Bj2RmgHRZNcySgADx0k+WqstvzmdYe+iPkTIbkK
MvTlaVm4QeamfDJEgzDu2UO+9ZJ091X6qykX7o9PDwTPBbVygl/KO6cTr/pEfuiFsH8i92dyVH47
v8VabLP95S/5dA99GGZ2GrIhDBw/YpjsPdpnr8OzdBh2/9sQs5MgmXmtJbRWn5qN2EzbdHC/Gk3/
2ykfvmJ2EmoN6vsYT0Mc82txVA/FIVo6CdOEn52ED2PMTkLp67lV6oyh3KaO216DH8MErnzJS7fR
VtFf+eV/m7ZZvFAJR5bqhN2fvY9X0qN2THdLiz/vQP93wj5807Q7PpxuK1L8XEL6+sn7nV+ru+y3
edfxbh/bcls/+g/66NbP/oJhzNKOmz2MdZT1pR8w5jCspCezWEv5yvlpPvxvszd7GdNcxKhRMnvd
pt//t+m0w+UhPn18qdwTL1Oe5JieTh6uPyOAwkh9sspjJv2w9R9GN7pa9+t/G2a2t+VMeHE4Mkzu
bxxjF0bHPF8F+sIhPSs/kfBDjSIthF9K5WeO7KstOPJlLI+/nMr2U1cJ+ubeA4rZQmmHRL/N0gwN
PlS7gr3UV3G6jlAlfA+iUifswLDhz9e+GvAIvQIQJJNGHwIPs90/dH2phbWn/LKjGEs6uU9vSyJk
wrVCc8kH+4VIaprFj6d7AqtgKgRWBHwTZe0ZUAZVOH5O5Pi/hZE4uuuFQYzJtGcthYXzl4PoH5Ug
aK5ge/+JQpxumqb3EA/XVe9XW6l24a/s3Ajlo0URwFNWNNaqL7qIAf4BY0SMC6qfHBOljNMBY6C1
gSjj/LdWJMaKc5fKK1vCYcsyRhyJwzpf0sqcH3BqCjxZUyUbgQ7NmQNta6pa4MS04E+lSsHV6EfB
rYnP4jfEl+3bMRuz6xhywULR8mz9pkKGAmuB4inKU/OeXaLFci8hEo1WpQpihvR/h32Burq8K89W
D+3+CRUA6JyKHR2t08mUchtZ+ERJ/5RS4eQr5MKzH87k8LwDDpMsvDjnnwRrhyoUSAT2Hpn56WB2
TvXQRl3+T26mzXWJleR9WhhLEzet/8nGZ7ImyJuC+BH0izkJSvKQVdIj03wI/Kzd5pJpfGutQNmH
InmkBmruJcw1cleSlHY1Nm23kInPe3aAWABn2eSlwB6ogcxZ9YYcR4XkC/uh8HkWoOX2dvnH6mVA
7mnmN6jw2mUQgAsfYRz/RIg1VR3XFCKS3qKY/21h0ueXOp3mKSU0baBZdLnmgLkidjAu6CL9YWhN
6QbGK+LBLV3Yp9JOlHaL2E0G2Onyrjo7MAw2GVGxfWkBUQM6XeiSxfdtM7EfcqUJVxQMPRfJC+uI
lrx28MADf9Mzq1h4vf6diNOFR28KPVCob5OQ7hxBxLvvoZavC2ynEKRGnyWqrHRnNHUr7hP0VKyr
sk51ZQ1qv6xWAnVqx5V1jtmPEgmM/A3v5GbwVjga62ilaj0O4BgSxZVZHRO1MvI1eX3dJqtBUE7b
D3oV6ku+aed7l9eK4jm4cGRHKGaeTpzaI3sWwY16yNV2NDdlqFcx7p6VZuxTR2j2Vkt0Jd4FSSun
WxMhPLFD+dxeAojPM0oAH1SwpiouuwcZq9nb0U5pmA4d/AGRoXT83km1o7l4lJvawQchV6zHknre
JpPR2N5kRW5495c30Nm1NCmgULEGxIhaB4/Y6TzIYa4bgaxmj2M0BB3tg7Dvt0bhDb6bNqZYupjO
huOdBBsI8xe0koLQ5OlwtigtPEGs6DEe45iaT5XC1pdCKPBuNDZflN0Aug35hgYRwGreZgCJp6N1
Eb02w2+kB+ywhvu40ZpVHmvpLo9E59ojtaUhDvs1BTt74Vye303/CoQOFTP+AnQ4y8GoUhlo2cTl
o+aX0k2ZOM613obOTTY0xoqP1q+0KFHvFU/3b3TFf1eVOlmIy87uBl60ids4kRsnB5BZfuYYSaRL
oiAa57Gh1J3H7cZrJqHWrjPSo16IXwEia5vLG2q+o9FjUyaODIRDVMsAgp7OOULqRdTaXf9oZpZ9
7cVUAl+qXHXiVaCFJRV0wD/JbtDrbpcNaOguTPz58MBh7Em/H3r/JCt2OnyW1ola2o2BwngU3VW0
ge+7pNPbe2TWx/dOtWpzDei4qm9s1e+WtKTOlp36N2wIQBxQBmhJzgkRXiuofZrB8NiRHSkrP1Rt
XM/sJjpqLV45bgbQ/iat1PxHWFTmMW2H4EXLvN5YuKLnb9H0O+ARwASZYJcU5U+nQTKUzhmaQn4s
qtobXKKEvNx1ah2XqPYJAQyqSfIFuM75mOipAbhi2KnjNr9Kmj7BkgJfgUcHH5d1rbfO7Vg46KRE
0hpI0pLQ+Xx7A2LDGAkRFrIOGYW82UaLjHpUqyovH8MRdRO/rbtvKJGMW8lxhOoWuUrsD9jg7+Xt
PY+sNCgT4IjRgmWfgTKYXdgiMjT8CAvjUWvwup40OcMnQx+0pYf9s3GotyNxONEzOMmnC5g0nR2U
iBRxUbZScBw9KbZWbO1SXzgw8xuZDwI+ymUMjIWLcs5LrrBzQVOuUR5F1FdupHjZpkOw3vVlL/rq
1TANRVgPewHk4Rk6xGngeeIFpTwi7J9da2NpXTWd7tGbZYtCnQjXtZ+NL3GLHtPlVTvfmtADJ7s8
0Doch/lVqFSOhcCqKj/i8WZt07i05GNB2GS7BfHrT63B7enLI6JTQC+YLQq3bl6A7KJUjqpWFo+W
H1Vbz7TqraOkzsZGi8W1YH9+TQcJ4BFIx6lPMjECVC6/0/0iUoR3hrQZH8NMjXdOVVXQg9tiLxLZ
3ORZ83z58862J9hm8A4kTDzllFpnw8lOO4KLSMfHNPKDm77VtA0VriWxpU9HIaqmpwj8j4vl9KM8
gXZ/g6nho6P09XooYh1rJH/JFxO6KH/Ox3iWvumE/QPTSCiIP97sUBttOjZIegQPnlRKCA+Wg5Sv
TS0ropfeLIJKdv0IFofhApgrHCLWMPDT57FsjWRSrgfp/RdERjXszS62sYOpYx/X3TDFFWcVAw5z
XmiDWEPkOohGeM+aE3ptsZJ8sysdF2B4I4Vu0pvmuNLGzktuKy1roD2nfVWbO7rPDUWuEKaMsuqG
0jewYcVodugRCLby5ErkHlYZLu1xqr67qmJ/+KuwHjWTSruNtdEBBxo4By4c8tgGIlImLU1xLdbz
1tg3mBJjJjJkaqGYrg+SO7KoSoIfctsOMsm1E+KkcwPXRCu7NcJHfRFtjKKyoyv00/zsOQjVLPuB
jp0fhAcs6HRY250pe7g/DWk/CN/NFRW7IddHcqeQXFXNY0x0FC1rXdOXapNeYGcUxYGqhhI+jaFa
gpz1vZys1R273DcbkgdqFftENobxtq6QbNqR0dnRO3AzB4sFXaBIeesZQ0PJs0Q3dVti4BW8wv1K
002Aqw1JKQ6LFn8S4Pj22PF4eFsSbzN8z/o6krcF6kPdyijG1nzUEHkqXM2I1GTbB9ko39lC9+tr
VcRGgNuOljeRcGPNR84OfxQFuRdLj5r4pla8GOhL3+A1vYfqbUl7IbS6/a6DiEnQWOaq3zi9Ext3
UYmXzC9ZpsjSr5QwQS5kBbtKp6Hq9GkmDooqZW+oe+eTwq7aBxsv1jowXQInmp3jpJK8HtSqr37g
fFilu4Ew19/l1OSHg28S6q3zXvPCdZv6olpbtiT0Ved1cXfVCK3Ud9jJON2qLDTsoXSvzcsjZpim
/SOypcZ+HrzBKcdV2AJ12fRSnIlVUDa+sUNkJvFhUZh2uyUEg1th2JXar+LRLlt34M8O1q0CNiVa
OQG+HAjhAMe2Blc1Ozsq2exYfW0Q3iiwD8SLsR7uJF+SxiPdKFHfdm2jBr9atdKNXecB6XgYWwQD
rwoR952bxMhh/REhLoAbHD+aJCWarCaLOQpvlfwT2hAwb8vUfNPe6FaOXigqqrq2Nc3eSr4BCNUn
Aq7ZIjDjisqo5BTuzQCt3bUb5K5cLfaq8ic/we4OPVl3vA+L1pE3ja71yfcMqGz+VpD5RhgBIcFy
N9hKYcirAPUu4HRqhxSZyvbDHKgY9SFb5ZFlDOlKjpWyQk8/z9JkzdJpAY51IxYhN7nuW/WAQrLX
er8LfhIGQhIWcJ6xjisdsZCuADL1R2/73oNCpAnEpZOUi+BbGHmJOEBDDWxzleV1WPerdkid8U2W
LCVT3CAV4Wi4cV0VJgZ2GGd2+A4Buv+bApkI6n2khszEWi3Ig/7C5rCDTQpHynm5/FKcPb2Igvxn
PkoORo10FqbxGSEmdLH0U4mr1HY1GZziKi7L/psZB1w1cpoHX3wLgcJTgIGzOOmREGjMEh9ANqBz
Sin5pQwRxCpbrYtmq8nCGp/VQTTeTWGE5VfzHn0KCSGLEG+D0QC3fvpWpSEGDk4Zlb9Cv3OcVePl
pf8GvSK1r6Ky5c5Ro9BqUxZ+rKudrxq98uvyTM8jOaDVqJEj+YDWK7mHPXstoR7kORdP/JRjL/fk
+Jr/F2/46l7VC2wHvzzWPwWiiXsI+HiO+dEqDBeH2gqfGtRl91mOEvyamnTdgu8t7GIhfJuiiY/v
M19GgYsiH4RHiqhzVUlVHyQc5proSekyXN0AvDnfcdCt77ogSXYYJ6q/iHAjdZ1bcfZ0+UvPuhsM
ThGBoIGkEpjp3Moo0A2KMgSIT+jeez9zM6R0sYW+6OsgfyWEurexiCNnhcun+pqVg+ihYcGTaKyV
Ouq9ct9antQv1Kz/4bpPp2QSh2Y6IPJM2212rKokgMkpSvkRbbxWC3Y+Slfo26c2kckdd1bfx9t6
oLywbb2wobyStvinPIrUSsDDVW1cZciWyzj0rJwitcUerFNqijVWcdwxWt4tKnWebU+KtZjYIyE2
qdBiJH16QBwpG4Tmpepzj3ChuUusIlL3Xe4QCREh+UvJxlkqPjlIEDkSEFOMpQQyC1GDgp0YDIb8
nISjrt1Qelf7tWdrVb4N+iIBO9UJLomdqkp1qLgWF5G4E7nRadvSsHDJvLyPzvYwEGGCZZlcgIeU
n3T6+X0hq6LWreC5qjxro8RRD1wOPoARKtVaHf12641GseqlKF3oT81vYHLjSXyCxIBKGP8+q7mN
ViEFuZ34zyj+EG/WISo8u6ks5uFQKGm/WsjmyRdrAYxJLM0/WG3IUHP18qTuqjEh/n22Ris6wJwP
DmblSN8Dvw4PZqPGd5dnd5q9k+NA/g/Vg5ufu4iyx2x2U0kpay/uq2elzjx8mcw2eayDxCvXdZGp
pVuNBhRBLfH0hSbE+a4mDwKHTi2TyeU8ni5rRx93uu/7ZwNQdXgsQkdKv/lBOoZrK0VbfGFeP9nV
fCOvC7KNMP0BQJ6Ol9IhS7q2K5+lSSDvZwDDAKJFYafYswxCD49UCNAAzPAKSdbAgOt+7SNpGazs
LIiWihTnO4vLeCofUIChjDzvPiRRYvtR2/nPEz51PRimd6i0m9LSVoKa1v7yEp/PNCkGnEVKx8Au
6fqcfnnvqciRV4PzbKPv8JDlnXIX5iai4DJSnd8vj3WGXWIl6bLifcZITOQ8fffMtHbMppSekzoV
JFeI+VpVsEIr16EVmuVxMtxnBPjJNfpbsoRVLUoJj3lBP+861yQhapoikyMH7WAUkZVtTi4iX0dD
7sfHBLwaSu+4mBkPfm93Py7/+LOJovJIJID0FAVwWtPTqn1AZtQCy1srlZUnOlCWf2Q/FL9sskEf
EYXIlNZfHQ2tDYRR0dKmgUH94XQ0LSllhHwT80mXIuMJx12wZKZkbApsLxc2/7S3Tw75JOuB8Brk
9UnSc15cHRCZwzPXNCbgqTKlYWIdFGO1T9BxX4+i0t2QhuiB9zbciFHPFsLK83mlEDcpxVNVBvxr
zu7RxgAqFAWF/eSRiAT7sXHSiLcfs5crIWRHWgh6zg4XejOTjjOy3VORcw69bRBnpe8pIzRtNPVK
b0dtFTZCHJmCChx3Gi6Aa+bjsWtANdOgpvNOo3BuhBQFeG47nay+tKp5Z9utOJaR2fzssuSJVGjJ
LPxsNCgMlFygO0OkIladTWZedXUEN7F/BbZPw30sZYx6rcwJdqqVB/lmQD55qQo4LycBnjCn8Hzi
zEw5wiwviNu67JpolF8dx0vv4FakV01oFQsH4pMvo1QFI5eLCiqWNbuh8YMNUt3O5Fep8dpHozX6
DV4L8TobUJV0Val4+9oBpLovg86m6I5CGeI6s+JVg6F5n+de9IrLuuwWjh9v2nZI/o+yb1tuHMey
/ZWOemcP75cT0/1AUpRkWb477cwXhtPpAkGQBEgABIivP0vVfeZ0uToqpx8znLZsCdzYe+11Kdd+
dv9hJ4GXQkoMhP+X6wdLrU9vIBAovLfLoN4nmy57XzizxzRyFugcz7B8Wv/DIeM3yjtIPBdxA9Z4
nxfq6F77eUvdBjtQc4n+yFVDYjJUKU9/FoT1+dnG5hWfN97JC6qPov/pONr+QmTIYBokM80RJD+6
I4V9xHWHHOcvf/55/eF84INCPgK813Bx4i371KrAJjfdIpfo900Vw2sOI5mcZFQgmFJ1h4WkP7nK
PndGOOa4mAFrgiaBy/PzhjnxsWVfoE95J5nIXsEYSgCeWd8geVtndtrBCAQ8VyxZCvIf1ksM4T42
2ym+Fz1g+LnvjI3wN5dP43vBccuV6Nza0mH8reyK2OqfnJU/vquoJ3CJQI+Lk4lo399fQ0s6r8hF
TTbUk7Q4EM7WXzPIDV7yoU2eNeE/q19/YBhD84Il48X+AjQU8Ac+vSCwrW6AxMj7Dgee3H5PwWtz
Ry/rKchY+bC0E0RubmMi3DnkfJijsBRJGNNMeXfc2gSWieVKcRgRdJSrsVYr7SeF1DIz9eqEFh0k
5cCnvqcRhxS1Y1BqOB1l1dDDh9lDNOqisTSBT474mVnX53cSGl1sEy76Xeytc5T237+TvgzGcUvh
TL61wfbAAV0ehmKbd3CbYl+TYDM/+eQ+P3qQDaH+o4nG7hCeDZ9Bfl8Lrw3nJfoGt6W+AqHFlh68
ifYMG6+fTc2fb4CLoxSu7gu57FJRPuuTOcUzEGMG/g4vyjX9EH7Rw/eMABTyhlojCIg3xM3Aj8M+
wW1YrRTMR1vS+SI0rQp1ybKoIBbro76WIHLFCIyJF12i/CJQ4SdvzB+QhxSRl9CZYMK/CHz/kKWC
m7Nbh1YM7zoulPkIZyTh1tO2MoMgcYC43i7qpM8+VuJFCmHDsM6/J76agTgytK1kP+G6H3/Wl3wq
KEBhsJW8cGdA9YRv3Gdfo6SNvbYVgXrgnmfrMFqLZhvUcITfha4YvJwAbnU/s8X8PPf841Uv5xKd
ELaun8P9RrL0bTok6gGuZVOT96Y7DFMxX/EQqMeSmPWEBmJtYlTtCrLF6BY5rT9jo396Mi6/A1hW
aDzBF0QD+tsa6V8aa527hbdxMT8Iw0RfwYQtyKtRb/k+W2R+oyCv/5nw8d+82YDzLjYNEHyCWPEJ
xPAEfDGkDuYHsyE4Zlmiqelzlz16iccascx+zS+Kxz+/of7ti4IKiZUbqH3oBX9fATwKVpAazfIw
Iivo2GFJsfeDmZ7h+dZWUHeupcd7s/vzF/1UBn57c7GLBnQJXzJQQD+VnTnJBWAXJR84m5Yqwda7
QrKwqyEu/amR/KUl+pdB4rfXusC0KG6XpfdnlfLQewvWG+Hy0HEvnY6tpybV9PFGeOUmCRNnGa5L
u9vyWXvYRIVLX8a5FypI1wIy/2fXJFgqKHtALOBZALTqD8RQB12bxSKEPxjdR5C55cNBFT72J61l
PxkpPpW/f7zUpQ3AK17yFy4H/F8OMBx/VGj8CYk0AyVnrwjWnebdz9rsT2Pab6+C0HCUWdz8FzPG
37+KCijKziymB8u37qy5fHejZx+VTzp4RCXLLoLTCMLF+vkAIuG3/+wYXd5NQMXws0VlBkHxUyPX
eyTrVxLTB88V/T3uZ68quFuvYNzH93/+Uv/m3cQ1jIYDywbUwc9+ndg52cFLRv7grTBIJNKqW4QT
sLc/f5V/825eOCBAImDQgqbj02c2jKxFlpEnHlgAcR4C25aqb9u0joou2606ng/rFifYqko5VF22
/kxp+7noRZfdKrrUC5yKIf8zsQAcsnFAxKt6GAPX3vmtwGLaj6g/1IgHEN/aSPg/GUQ/mwjgAOHB
xKiBaeLiThN++gzB4RCsm0P9gFhV79QZYsnOOE/+AMlnIvWAbenN1Cr9Ds8/c0SIiveui258D2A1
+H3An/HPrLD/erf/Bw5wd/8oDfLv/41/v3MB3S7p1Kd//v1M3xcu+a/qvy/f9j//7fff9Pdb8TE9
quXjQ53fxOf/+btvxM//5+vXb+rtd//YTTDk3e71x7I9fEg9qN9eBL/p5X/+b7/4l4/ffsrTJj7+
9ss7ku3V5acRyqdf/vml44+//QLy8L8cx8vP/+cXb95GfN+ZT4QPFEf2Hz/tf77l400qfHdQ/BX2
25cKisfuomb55S/m4/KVPPvrJSUEEzCWJqDBpbhDJr6o7m+/JOFfYXUG7zic6QJJWigP8M6+fCUO
/nrxi0TFAGcRmDV2hf/vL//dZ/T/P7O/THq843RS8m+/oO//dJHh1eFHA1YH0G/8Fn9YkrTK4yEY
juO5g/gK3ouxyv3KLuGIQALQc8xZgs9AoxqcxdHoLxbMfVs7CgcxW8o89MRzzwGJfKQdxuLbVKTr
Vul0M9/BlRizN1a03D+wfozTNwZEI8CmPlpd0xPp3JWcNqHvhj5hU8PQJdYyRDRY6amh3fswH0AT
t3UKC18hliC4gyG1UBWLXCoxIHn0aZAJEJ9kNuOTlEqYu1SFUJYjCmN4WNWaQhLduYHuyMTkvRqH
+AtSM3vvaiuSnr/Ero9GmPlaLQ+e1yZxv2NAjpGFPKK9C8oJboH0HMAf8JAiQUo1rQVhENZ6NrV+
uSAYijw6qB9B3zBqzn+kwsuvwz5YbWWGCPWuxU7zNLSdGXftGgy6XKZJTWc5jJqfLFwJwGRQxt/Y
wRlM+Cd4YfoOPGs+qtfRsDC7QVYx7Y7hknB5IIEI5Q9WANM7dl6Pzb6nzfCNOIGVIqOeuQ0QlgH5
CYcm5RkrDV6DDZKICtFB23saG7nXibT7AJuHqQKHJH4yvsrmJh+JV4N7PhznjiR5lZNEUFglWDaF
KKQw8qpBPyPeB5J9V2zi4RZu64mpRJVklG4qqTOhmMoUS/4ch2KZi8bJ3t0QpVtXjphEo2v4K/SA
2G0XUH8nZLJZqNK3FHr8im7wjUWm2AJdHJ8c/GisxG96P0apaK9itYKpwebQO2S2z3eR4dkDTrLn
GjaAuvsUgjgUz7ttCjz9OI452/Y6z2jBytRsfLlD10T4jUpGWDOA87OKi9cUzHNj8OkJqPgcvzKg
tpsBEgT2MgPySqp8RrtRQ0AFS6i8S7vCP7SxzvMfK2lZfDRFb7ekyVcmNlCAEMrawMGv1WDBj0lW
r/DWNA+jytW1C1YTfw1wEqIXDPus2yEFZ9Rhs1o9zilU5TSZdtPKwug5NtpnVxzNFfi3bebzEqyr
djwSuNJ0d1kwRg6nny2e2fEVAQKinEhgv8WItelKJ6zRj0qPPj9sU74iMDUlLalb2ArRyvjOZgf4
dTDkjNsYORU2CakslT9Remi1FEiQsegKWAnOoRe8gh88gQ2lOdxnKxAf8q22g7xw0AkMC/qzny3O
jjvPknwba3B9RXeV+og5T0sl+njoamwP7JLVZBI9mFQD0zKO6ji1KAVlx2VSvBTYqhlbWsPo9pF1
liffVRabBTWCJyCTlf3CepKU/rwmakd7rNC/CKD0cJf0tiJnrgQg1WbnLg8yL6+Gog15I8Z4UOqK
6pBxfoW08xT8Mz3YMXlMHc3t3m4Gg7SINrscIiTW5VXmyyh9An6AdKg5UKCYqbFYh+cVLNakBBdF
0t0g2k6h21btQ+uDYFRCZBaPB5r7bilb+OXzUxGyZKq6LaHsCob2WXFH+IaFiOlz8YNYme98tcXe
gckOqcBa9MgmlpNjc42JKX4avQlcSzkB42go9TFSb1inRK9pDq+SWiZ0mfeYo/zs1RSpx2u2+vFc
mlZsryn1NN3PlvrzE5xNtqxmLOpMCU/Z+BWBAUM928AeY9YVy6llo74GKao/b5Fk7tok+FCXfjYI
WiWUJAjtXi8xwiA1eHNZBHR9cHTlrzMh7ibCRVMGxVyckiFeb+G3ByYPhdPMbTxSR6pOWl7Ridq0
0iBHlJ0QvHGcel+J89RXJufoSCm87+C3hB3YwZg0/+GPbINHBr639Le8r+NCTlepCdZjLgCY5oFo
b2cHB12kH6zkS75lpIZNZZAe2g2CPmoduzeBGT9Y3rrXNqCIDxyTeBONRlJfctQOERig9QO2vZVz
CH1n3FkSl4hN8i/D6ZKc477j35nH/FdmwRSs4MdLziG1bHsMPT2e04DIErDBJo7b1M9FiYfA386t
1KwdKkbXHPmERsIDh4nWS8+t52t+myqqHzk6xuHIjfTxo5LoYYvmrmkvSSe6Y4vd5ZMYwU3jY9jv
fG9I73w3PDGm8ZZsXvbkE5DnSjCZfBy/jkwW+FeIlEFIJuQzCT1YfIB+2YN6MRv2hSQAvXb4G/yq
hT43qwiJxXkWwfZ1nBAjZzI23xI/R10gJilHEnQPiHjwYNStyTXWwKg/8cpPczwt7WMcr95pIw5P
ZOrhDSHJAv3LPK7D0bRBKPfS69lcsilx2KxG3lcfc+m1BhRzB4uT9EoOKj8b021YkwzgK8qhvx0D
nMlcZS18WbZ5OeXSd/gLpHxeN23LFLzScw4LlCo0SXhKY/Uo4yXEIQvZWo9gk0GPInNezrjEdlQv
Ps4yWcAsG+mP1BMH2oM15yRh90sm+0dmeh/cm17BQtErUAmWXoIR1+avl8iCryEWAjtgCzg7ktOr
dhPkq+9ktJXamZvQDtupNasAnmWGY4z4qcpkhF7lmTeWFPEyrtxCtPl+NiD/caMLJDN0zR7gH6jj
Cgy+tTaZS0u5aL9pM426wWLbv8GPPRZlzKHsQrSiVyD2U+OEwqH+0QfCd+tb0ZezjfITnMCRSYP8
z/2oHHum3soriFnTBjYrxQ24tDiWOgzeoKhFMSjC+bHF4hO0/pUVryHpMzhpk+AmC3t2nBm6pxik
17rgUXHTzl3+RtINQr+h24lWZfeKxPFeB1SfxAg+KJw8ivvFL9hDS5Oucth0D+UaetHtGvHxZgB/
BHmIw91M461EJwuuf9DSGgNlW4pgna70lBWHlXXTCcXYqyOydfuVx36zbUSUsu22U48l1FT2YESd
gIHTg83W7EkGZKwYlqbXNh6ze4zA40vI2umqwLFEuYR3E3fsLp4CsRNj4poUxo4vxKnp8oYS+Mnp
ea5AVnpC9t/NZuMBj42LsGCa8umcFmhJlXb7HpamdTTHXxO1vndIUN+TNGqbbOj7gwzmuJwXHUAd
Td7VqvqnfIFEkeJaPfRjP6DebjCyFBEesm6+greYfy3U0ugiGu82Z+hRZhLEXtrfZNGoDsgLzWrE
LIq9zAy/jvXkAJp2Hi2DeSb0Dmci4k1Co2LYZy3w+zsOB8ibWLfkA+7L/TcQnvlDBk7QToKyeVjT
brvuWyu8EuxwKNK0B/ejagRY8WNywfJljod5D7fRAm++fzchYg9/MciweUi9akKlqSFAbNLcdQcw
kQWiriE7H52BhmIqxm8RuNLI7vVabSoKxvIdydsu/A1CvQeftkNsRJqcuNNbg8uaNP3iFpCehyUB
a7tb80p0S3GKhs4dp8KA7zmlz+h7+zslqY/bSw/dIbIt2kA5x9tpFMiZCtXKz/HmHCjjOLFV5EHB
XrbzGt2ApQEujgUDlfBsqojpfkU4ptq7KMC9Q8yWPKpedqJKVs970+BWnVroGW6WiGdgczmhG9yv
rspSxt+7TbMKEz1iAGYQJXCs82qxUC5C4Aca2BYU9QhvLoxD0pXGZuGNTHu5c7aHgZcl/MwT9G4J
2qE972OCIEXMAJRB1FMuYdpWEaaWfSfQlmEeQleYjLbELgRf7XTXmI7mJykYfVklCNU98ksapK1O
Z4tnbrFhDFpMDG1C57VNQTZZejLqx9J3ia2lMi0mEAwWJcK/km9kndvGhEyfthg1Bmuj8Gs+hOvR
lxPujhQMFxJm06+d8m8Y4LsmxcVyHpElW3fZsp3CWI9NPkt7Ctx8qyBmfhCJ7g/xwDLEDrn8Ne3k
89TNeZO3unBlNyAu2eV+W8/edM3Reh1JNA2N7yOgjyNKqEq9Nn7sXN7ti1Suj0E8v2o2JiXCetta
X5jnsLVCwbFTj+dxmWoEMEPQKcflgcD35ZBAqlxNkmFYGHp5M88jvGJ70241sph5ZWwxHaHuQHoI
KdYrKUavVO1oX7VR3y6r3VPCaHrVkTHFQz59VZZ26Aqdvy8Gng5lHhln6shmfg0LKdGA4ZtfIxE6
OHWUPqg1CKAT4G16DKDRq8I+fGRFLp4mGk8lETF7Rfn9NmXJvCd0hKVdit7GC/J6nhdTpSqPGp3K
Nxyw7QDxi9ulW8wfNi6ymg94rxfw+xqbtuwuKEAT1+s0nmPdxTWagaXyrHiEijuvSRRvV4ka18pf
LvPvGMe/DhFBOEBgu2Zzmaz8bYrLcZVYe3m4xjPrvSK8AQztHAWsJCDwnqZh8A4gs7nD5uy2g9Vt
gpEjHE3FxNjeGDOtA2x4+7bJsW29CobV9eXixFoOG6CJUmOTXSWKvPmwVz7nwPRhZ5iaXTQU8yOm
fHhToM24HGszYjSKeGm77T7qBZYsPPceFY8u2v2iOCkf0Btpo0mXHmppNbTLs/S64q3QRtxTjjkR
EypG5MKBfJlvifdVeSNr+gGxqdJX3aPIWlbZcdCPsdzeZVxAnxoKtgJKwNKn5DQd6wQJEnizFp/d
Dgtn9/hP9mFwIjuguPZH143TM4bd9euWb/5d287JicUi2k0egaIEwahXG0cTAhUsYAEfvFk5WX2D
SG9+inr7EmMueCk47b7lIcIvAxtkOzyaGVjlNt4R7DevHKJO7jnXTzxQ98HCkEx9ycAG2XR+Y+nq
rnDN6EPgi/grhdh+h02luCUrt18EHpYXscLxoSwWdHUdZD0nNAdfZh4EO5rI4Tz2KLsL5ui3tEND
kG99TQZvhqNAvEIpmpJT6iw/QOdEwXLtIKjMsm23jcn9aPu4sYVijR3DrYHnSdJAQZO+YkKxZ6QX
pjA4w75sr1CHr4Sfb2fVLUj0VqRySYjaSSRI/Lbn2PB1J5t68bVC0uJRMwG0g4NC3g6trgXoq3Ux
BTdrINtdl7lnEU3zDpBkiCoFOIEu6hYF23y4JVUYJYiY9hRa8mMkKJTHcTGUl4XfEdFndzEkd3s4
cKxfaEfHXSAul0pa2LpvldzRXM/7dpz4Ey/S+z5SkJLC3PgYQlFTdovMKyg/x4ZCV7sTrA3ORQDF
CkdYa+35vr5boDBjZd8nFCPaBjldFyzpXMKscDnmehj2EP3dZDy5PLICj3Hgv81+Sw4EngVgrEGs
E/bwb+gXuhxA4IzqYY7zg+7sdMR9rk/cyu3eFRmFzwtbTjP08XsbRAsajS65wh8/XY0SNuoQS85o
PMOnRMhoV/j6igbg/Evu66dCYZeaG+o9OSnHB9+3us5Z15YJmeNvhm2umsQw11g6eSfoSmV2kbHS
w5wTciuHdt0vmfixwCjv1CJEfhckIiuxLYs+GNTudRtw1pZwiimu4M9rVEnRtGFb1pEdQMuisXgW
T7GTBt2mjl/D3Ik3hGJnRYM0x6AGbiP3W5/Od8si+huU3XUtp4xBqYVqCSs7woYdfJbS737mkmqw
oLxNyZSivVFrncK3YCxn2LReITjMr6BrhI/blhaI6TXT1YCd3guSVkQVoQ+5k90c7IdgAqUmS9ov
uJLbnRel7K2PQPVqnRlLjl0sennen/zcBofVb13t0RxZMnk0cbTJXVeiA8bAmEzDdUf99RRDhLUH
mhXAe8N5Vyboz2KL192k0vYW6y+D/FI6idIng/tAirxPK9ri/ZXOxvWsEYVrY9JI16+7IQBiVwpV
jHfU0qAvdaeTXS8RnwOy99sCS9brHH7MzWwFZmjuonwHt5V1T/t5ekXixHb2Qd9HFCyokuAlqTvY
ONLztk14Uu1ksHXbpiYWHfR9bbJ+2+JuK8oAAvIyVPl2azMXvqiImmYKO/4UI0siLBd/WM5DVugK
IvPkdt6ibY8LBLQJvY4/0iGCF4Yax6iepWNfp9yzD7LPf7RZ6K5H68wx7ADLlCIP9R4JnXlDh03s
whzCt8t4f06XOa8RRwz36mk0u5R4MNIGE2mGaKid8l0fed49MFPgYBA33Sf9Rh+7FZgPUOdk76vY
3ahuSmnVj76rRRq50kri35vFqZMHC+WHTsOLqGCpqIYMKS0GFhAl+PAx2h8Y2TZqwm0I9Z2oUszt
jRVrUY0pb8ui79Nvi4IkUvYZwusZZFi6nSPcfBDpwZp3Chjm0xVZh2Gg9yxX5jmgDLcHicBhLNsc
PALIudr71MOo7qnOQSlVXGBOeJvC21dGXv6De6h/F2wX2AQAnfTotzruatMCdd00Eukr0H/8esUm
Z5daXF2A4e18kDmILjUe32GX99gchwRjrQtHdSTgzGA46hZEo8FGt4G5qPyejumlf7Y6ePOk6p7S
jcU9uFDOPHcS42wc8nyfbnY4zYGPzi8RHMvYxaKLnlOAP5DO++gURuzjyby9GTKENxqpQmdkpKOj
9HL7mGt/2I2xGz64p9YfPg1i/BpZ8I3AK/Ty1Kz3cSqKawj0vQCD+xLs87RLvhCOSb2HzOPWn7P1
bHtLjmnqAR7XMQDjAFZ+FWtdtO91tzSw+l/Kict75CtlTYzTiTk1sWWU8q5M2/DbmLa0EhRNx0r8
6UVC01VSqXk1zjavFMh6LPYxn0R0AMwY/WB9bw5obT9yqq+9XooKqNF7vugbig98KF22IM8rEmC9
pgGytaCNa7qeQasK3K0G6hxesdQtTYrzWKIv0CW4LmkFzQeghfxLbFHQLS5X9CziPqb8StDLRTF4
9yFkNCWa16c1ncA3sd8J8b5KHqFzci75OvbzD9IxBrAiD9CB9KIJ43C83QJhShPjHUcbgZAxgJm0
3CL16MkC6rWC5wMkiCw8G68njcdhJ1ukDHNVOopf1QBDWdfTQ5igaKYRYPFOA9RZxw7ZKZxSjP1T
tGTllgRv24xygcE82aNsP9oYeESULn0NMO3s1Iw+0Jc+0kwlu6crTCfZpnKcZP91mYj9MneRqhcQ
ki6AeVelC5COxXP0bjEdLACTpD3DWwKhRkH8AAz9eSYB+Nue95xsSXLT5vM5gRd1jeeJ1iDW5Xde
n5946tsbwDY5ThpmUavXM5zNh3cVoyDqTNhd1gNRSMiEMajVFNkQmEjDzUP8lzXrTsHS+CHvWf4t
CCwaK+jodxPn8mghy/8WreFwMZoOMWonJDtGcnqM2JKewDCTR3+ZTRNj2Du0jnuAULawwcqkuEtJ
MJzSDFrkoGPZ7ZQUpkaHJR98JFSVWOUa8LvwUCIJIIB7NFFf2p7Bo7Nww4thlyIbM8OqMTBA15Ix
iKqWEkZL6uEhnrFyPvjbCNM/0Zp9LyTCijSB/znt4m95AICVbwleUEG2PQeT910CErhPM2+pzYgD
rAvAaNwX8o7Eo9tLsvXnvE3MEwkKb68RvnAj24gCRdvSqPHc/Fs97w4EEuw7RIbp3ajEcugxHj9h
EcX3AoDdlYoyCgJFakos0JLjGAAMbjm7Nqkke7j+zHXM3VgF/theL4NxV3pFMwlHFvrh8uxXLG+6
sh/aTJbYNHUAaEkBBazXg83Qoa71Om08atpnqO2B1MLFA59BN8CO2S3mKQuR91rFHqy25BApzBIr
noR1C2wlRYB63MbwyBoShL7J1ui5HF2/1cwGfoUOOY2QIiBS9HbeUoZY1pyxBAPoAsXnzcCSkOwE
lSm0FfJrpiJ+j4uERJXNh7TMcavsYgsUyV8tYG6pszs/ylEcQPGbypYUfT1N4jwtElicr2/ikD22
CW/vEsRxnABItBmQMzUeGOP0BrhuB49+TZ+U2FSzDJlDEfMo2yFqYd1lGuh6GU30ia7qUbfDeMtp
oW7wh6A/kkGLXhtuJxUjCdDNcRs4bv2N71eqYyT/Dfy8CpFAgTpigsee6pyv43RXqDx+CzsPiCcg
D/vQx9SVKxJNSjhJrwfQqbNrbF1GdIA6AjJbdN+9Tb9NDFavZQifnS8ApnpSwYyhu4WsfK2TUK5X
QuAqLAuRYCcHg64Dc+OCQiaK2oETXC/wTC8HgL/lEJj+fmlXzkqCTuiAKJV7LgLzPo+TudnWwgN6
trwWIYaR0k/mGbC7/O66zBwx3iGWrEOTlBXD/Zxi7ysSfgb9KDg6lq13OOowBcSwutkdxF7G3K94
IYA3yzIudOd6g9A0ABqhx3D5tULcY6k8PvQzQf9fsDh6wmCfxtfTyNOXrc/ahVYzWSeI+HBtBtVM
bUIr2JAr9T4qDUTFCw12MHkC0WnjskIlr9OsJ+xktwWcEXgUCgxY8RLIXaJp+B6MrMCSVoXtehev
AfpC8J4eFtgqLbUeM0MaywMjGpusdoS2O1F+iVWGAVVy0ACTTBg9SOgyeCPhEPjMF9zwQCo5ojfs
Nt1hEzc13CKv1MMajBzpjOS2qrMyhV1/1+XfdOyNMGfbDP49aYMDk6KZvnzQL1qR5Lw4L78COqbv
UTKBLwQwvi1hrTDbyp+HR2+T3XuWFPcrVP7fNyyHdrD3Caplyu/g7QUccqL5UEvsOh7omEYGD0G7
XQfcCezCAxk9eUhck41rsewQwxLr62Ro+QefYnPvrwme+hUTmzl6bZbcL4zEr7QzkX/Uvejvewyw
DKCP4UOJ0Kgu37mCrzexWTt35QNgKp5YnC9AdTrUhrcIUhlVGd1KuYsLeE9UaY+1AuovxlekK+BN
1EDQOlzdMRM3slMeEKl+1I/wDUnSpoe6cn3uCjBQj4OKSfeuvBhmNIOH05NwuMtOFEyWEDyo/pDG
eF9dFK63K+zU9qxFa3YIYLz1dcPl1aSM9ZiiVTLsEz71FMQATTlW7nQFcuqtTxRingZvWHhSnr/U
rDPA/IbwR2xQ0C8lMVkK02Dumw+5N8NVGaPC0Sqjv6PlZZWLlsuWGfqH2DBVh7gbMHSzpZHY7u25
M/5hmmN35rSPqyWMx8pfo+3XAhfBI2ShS1iBVpA+Q3kU3zM01e9+6uInZ0z+4s/wqik8mqWlYdjk
Ijuzu9ZhOl4J7KvfeSJUsyH6FJVLR2a/zVjVYvWejCUWbPM1xHU5UK8ZyG+ZA2o+Z/C7+LHKeTys
M5ZTzMiXeNUoptF8lcC6D6RbhKc8KagtSjsI+ytQT7+W8tJemTD8yrl9I0LyE4Ve8FevT9SxY/l6
t7WQ1ZeUoNtFhfYr1qHZDHsFSHgx6ZXfrvl+nvDImhVd74hTVIFjye+RIBQeOi/l55lYHGEP6ez1
CJJFnQagLYToDM4UT+VxzIKXAZGB3xBgFnzvU5wf5vHuya5belMscXEQBXYpsBJIa7Dk2wPSxdhT
xlaIHIR+RNuN8IhtyMwenAR8xNTl59hD8HSp1y0/RTTKDzj92SNIRv5zSrCSzLlOX/i04ZqlMPOp
NdzFYFCwgsNAZ55XKFH+DVgzUblgR/uSC8meyNLZsx/atQbtgZ+hDXpGRQqf/i9757EkOXKl61eh
3T36Ag69BUJlVopKUak2sBSVUA7hgDvU088XQxqnm9fsjnE9w0Ubya7ujIxAuJ/zSwTLxaVp4GfT
VbOzilqFcIZuS15KFQtIGbqOizM8vQV+96uOzaU9h2hgJVFq67TdZ8r+ImgES4PG6Jo4oK2XrX0u
E6C6B3qxdPZ+t2a7DYgi5buLfrg5u6Bh3RLbsX+MwKK7mqqH02gHxUUtfZuN21XBYePwShcO3ad6
zraDDrvPLRccGRyOeULEpbgvtdOlAR3zj2vohod8mTZzHm3OX7pa3qgOMUAQFP2FnRMbwwbGsJ/P
bgD/UhTXg6PEHmDpY3DzgDG06pxURsOS5nqC3F09aJ3GH098vcQJqtpPm/MQL3kQb43Yovs1ooO5
6Mc7Uhbdu9o15qmQsvzW3YI4GTnS8BVPi7jWveo+FrW5DzNHAJVJsfM4tXr6RqewfCu65U6NVYkz
xXfvIdD80dvZcmUJvmbEad3nArdlaPxf+Pv23Ao2458rL+os/si7Ik8jofofJa+hPLbW0N9CRZHO
7KM/cS23TrJ5E/dVtQ4/F7l8rnXxPoUuoJsUcXvaZP1IRGt3mNxR/QS3nGakzQwX2ehc5Yiuzd7r
A0oflsX0ifI693BGYRMrhGKlHHo4DaKNSAALR9jgBS5gWWaED57LBOJ2xY86r16ioigc+i4r/VR3
EuTZq/1HHo2Ve9ur4yQKglOdc2KoSfGSpi28MujHAP18cYjazdujfon3tr11A7Zp1+H7FNf5XrCV
X2Osc3+qpjpGehzQRdrzO0+9RXjjph+qbqr3OkZxUsz8sxGFbSe/Y/xwjPbeFziDU+COzFfTgucD
dXv/kFt18QBVND/6YPQX5Zit94OemBAUmZXUuSK/xj3SknYDlXCqZPxij1lwGWax92PoJi+x6rz4
DfoBHls0VHCmXEIt5AptVcVXh6SzSwjo2dqriO7oo66Hi45m0PBq4824Xax8G69Q4QQH9IRrfRjL
qU7auqxSYvX7HU8ZdNW4qQeeluxV687il9OFezuYQAPnISVlWiSGhc1HmlO8ifDCUfmW1JZHKmyA
z6N3K30VBKUpnxq9Fpf2lktiagb/WNOaR3WY8K9drYfr1pn87DhAt6y4Pe3WuaxJhfLw4vZzriiS
o9sWxAn+ZzfhllwuN4Vy4wBD0p4wAmxXUlQ2dVTWgj1Ab4FbvlY2aHbBmbWU81G3paO/m8gE9CY5
qJuSeZWqugumXOjrYFT+Y9ihytt5xWYcPiWWGvvJm6MsunNCIg2urIBL8VRA7k7lPm7sml9U6Hhd
Lrt88a3H2S396NqQAtj+8Bo3m3auJUkaHoin0x96FZ51i5ZM5ndQufO818rz9OfqxVONDKy0rOZl
s1RWUeMWkftTpmCcFdE104AvuXiPe9upvwtrtrI9pC88rKy3k88Ee2nIMyKFiSTCxJtUswsoSrkh
BoGooaha0hJw+QE8ZptSB2nhDzm0643Nd/5URONwtik1JJBqB/XMEvf53lFNeMgM+VNTacc7Y3vZ
gxbi1AYzmCI6HN+pryqo8m+wpOEtxOf27lu+DAHPMA/t2mpdfoNQrF8b7u1LjVfnfXJcHV7ODZbq
n93KsnVoranyLpdO8cytoy+++rKw0r4jhydEGQVlk2nEnFlt2cfGn9dvQqQA5jyPQKdlbQY3ITln
jvaIaCRDslCIFY0LZpJYeOAphIZ+usAfgzyl5n77xhmIcYtp5BR7mj+L/SWTR1Jzzxd7vCD82uGW
ipdjFLLzHXD2YbwiIY/4jYRdNitOvmyH6daT5DAR2zOVjjgsYL2iTCaiQfxnYmU3L0Od4Pf1F0rQ
AogNFjRYp2fLmltvAKZFyzncMi9WTIm+FHYNFxsL8qXUatUfWjejObFLln51iCJt7slZtN0KsaHt
yzVFNZJDABQmQyO3J4mrO675Ip/DQYxEMfZmIQMqzOYbAO55tPjpTb/eF+6g0yDL36AVpte228Jq
N+cZOgMSygJn3Tk4qcdij3O1yZ85KmX9PI6sYkTJjvIUU0OGcY0lsjvNU+yAMrQWDg7KNbqcG9Ry
ySvaT1HHm1PNcqgfURS5NEJWfUbZ8P/52//9pyr6L/Lff2qv/2dItM9ZFrwTf9eq/z8K7eP7x18V
3ec//g91tveHT2QOBjJCCEMqV5H2/0Od/UdoC4EIG9sijn3u+n+qs8UfmHBIwcO8gb8rIj/pn/Js
y/0j5n9jHGEUgn93I+ff0Wf/i+EHkT9flbPEP+TrQzXfv1ibPBrb1Nggoxs4bT2grl1fBv1+GYX7
b2V0oBo8hxsT2om7l6gKXCn/YkjpQ06ylZAvpy9BNbgHGdIYu4rsv8uv/6sl5B8/CQ80FwtvlPev
6RyE76hm8d1EFCrbicpDfLisy+5PH/A/nvQ/C9v/+sb95w9BNs+HRuRIgJT+XwzfqJgHNYRx4pch
+Y5xBxu2DhraCpLpv7EgYkz+i1WKH4bXjVBzYhd4IiI87X9977B3FCb3wX0okOUc7bTKrmPVgASp
RUb9LvOrmMF/G4O9zCfX/CC8I2M2KjfgYpMFDWrsadFEM8GyqiTKwQhSdx4Wcu5q3W0PsSltd5+R
oDqlVdcKgS58rG/r2RWgSLabfyoni/O975uFLHkwk+eYvNCGIXqBi7XUzN8UuQq+z6EryCjtopkO
hAv63+VWWmHKv8KriP9V/GCntJwvj3ufNhlXAPRY8+z7CAZkHF1mVQgVY845hzeI/YJfhpEr37v2
VpNV5zQQgMOgw88wbkNAfJFBhC11LGN0y+H6uoz29FIgma9S8h2HIhnkVOkkattFJxqZ1OVUoOZH
KmePv1taCLM9iejrx5Rly/MyN813A491rbp6ZtdzC3O/LNFWHepc5ID0ALVYmcbSf4mazuuhzDoW
cKPCX2h161+Z9ochKT0siYkwTq6TJm4q8xJVFbfJzmHUeEFrYm63qOOdJjyxf/NC0d6LIUfkwIpV
XTVIPep09kLIFT3G+mXwZf3RjmX5wbfGvEPK+ZzeG3qeNOuYfDECifE9dMZNppvDJ2NbOXgnWYdn
64G71qgYtJpf8VU4/pnTX8d0w+H2iqrGvRHuiAJvYGnkzXQ1L4Ir/3kR0Ur4Yr3cMiQUGPKMrh9a
MwiVtnXjPeFAsCw4vlV9lHGsn5dMzk+qtrIoKYO1/PTdenwYCRSVB4FS/XqoZ/rTliWQNhHj+XIV
cafnO2dih0LCu9i/7XmuPid8MFVKgbGPJps6wTuRMznsjNdyXQ4+avgjF6NziX+7ZUbQpcVgKc/b
PByqkyI/yDpgbb+9Y6wxhkBExDA7M6wihMjMz1LfbWu2O4jH/GfbONNbPYfFR456N7ynpiB/MQFp
LUg/ixZDq4qiIl2Bf2F4jY2zRGnRbQQn1mCP5FhkTDwMe5+jGt0smcvQvDh9g1REhLP7WcOtoGUN
CjzJQbYohF1hR3ugXVn1jbXZLAidprcxkbDg960bFVco/7HIEODlsbJFIwaMCrPB21SVMERSnTf5
hURMidUZSwuJhaGRe4De/sspmEGwbPss6K2xZtQ+4H6/hmrafpGWHMVnrqX4Mp6c6Wcci/C1YbW+
EwMS07STjBjnF8N41mLKvLNNhjQWgzx5pbp2YCBpauD5txFHeDsyTsmBjL3GfwV3KT+jMUCP2JsK
gSrGLiTdY24x2FZ2CBKGWFFADGXFkGzdMr1szUwgz8z373PhAbp3K/HSxRmfVq3NfDM6y/o7mkqe
JKOyek6zou3kLq6zaF/nuJt3UW/Tpkstu7F2Klu8p4Ej823IrGhOfDAmxApWODQXcZC172Wz5lYy
IrrkicpXpGEA9zm5qwiFShQwPYgPAncCnaEK1uuuUZpf08Pqwj/X/HKtij/g2BVxcpxpC0h5Xrjf
VFnkL0u8kOIed2wnO1SD5wpqGRfIRuQq78TmS7kXXjff5/wC9WGq7Y2ymABZwiBFTdxnrsLDGHio
7egvrpaD65eQuu0a1dFxGn1Wg6kS7ozpZQp+EE8zvzqtjxbGaUpekx9Fs0z7Hi/pIZNd/dPPHMs7
Cbuji7ZEX7Njj2Hzt/2hudRS4vUoO4dCxrIsTLKoBfBTupzPIX2Vk6suVhMN7n5ygPmTcV5sqP9V
+T+HqenKhKLH8tPjaSVkVZi43Mkiks2uqg3rfZfPpmHsjYtXqmDL9XJp/fx36aw+kiW/AsrGuzjt
UN71Io1svSDs8th9iTVU676pyBI71S3xXZRQkD2Tlu6qi7QGHv0kkdMUaWEbt9m5sufwBdh2TjFq
HyTNc1sq0gYH7xnDEHHqYxhCWJaW/dtkHeLa1fGYgKcwOLkkPgcIiEUD07dpl1IUQcWY10Zxqpyg
uJpI9GVByWhBNr58tGsZfwCkDm9OhCsloSuDANd50Pm130TjjXbt3j3C0nfTvotK5aZ+gbhv1wyy
/GWFvf0xd+Vy7znz0KTc7lZ9xHVT/mzajI5bbxXDZ1/PznNeIOxKNFsj/R2TqtBkV9OAkCAI1YfN
2baXBm3Jzois+2gJjr3rBhuTSwPrzLUQ3oz9YM+I+sRBWGH4OfPvX8Heikmkc6DNcKqjObpdidjl
Oc/PldCq8uEV5rAdgXaa4p4orWU9DATAfNVeJoIUyTI5YiwtG9duyPmVeA7JtFbp+giRCXcAIZxt
bh+zBMTT2qMKLih6IoODd0OnuEkB4Cc33E6hIIUfC8BQ7tp49G/rdo3rNHKteUz81uEr2bA+PcQy
Cj4HEIM7UOwQSnSb5uveCwYsW57Q/p51pbngBh6PDX5nghXKanvmCXXeu1h5VgKkyDVSmbXWR9eZ
eKjstoGqjVDlv0LO5rDka8k5UA7TeJZWmQW7R+/Iq87IJk8zDmAEOryW97Lv3fqgSHuEIw26r8Lr
y5+ZvXDywlJAumTCVy816OQEP2W7L43osQN4uVnfWlPZJpkbz37fwsZ9lSQcoYt3TXjMMi2B7rvS
7KzBnb10KaOe/P944raYozj4lc+jp1O7RQaFNNLTYdLg/+sP4WpEg4hs5TecmS6JDtzy4Wod3AlS
z3LLjpOJ5gveY625pfeT3uLCAQy3p7tW+mgU0ZnLCXxVqdq9ULnv3YlQzXNii5HPEgszDIjv52yw
nPjqYzrHKlsbcAUpAw639iansxmoIKWSZCoip9sJwdQFPkpR8yB1jrun5XH6WeVCdDjjRtf6sayE
SSLUCS1MJYBOc8KiMzz2JXNoAr7qIktD9PFTz01b7KMmGk49mEi9X5pgHNEXVFVLNo7HM+A59fLR
WrMIdiv20svKUrga5qJuyrQeSYq8RSA5Ci4WS9yJUWhKFiE6iRtcwkr81CJgRhrVyl1mbyK6Gnob
Nq7UQRXsqpx89Zsi7CWM14LM6mAWJ5A3GOeWd3BgJVDPqUDuarT1xa6qoukLfiRjoiw0cTqedjVC
Sq8hu/LcGIrKYM3hStt4Ckho3vR06S3d+GU2OiYSP0CNnNS55UB9E9QOED0OIwHQsY0DxBqDs+sU
yPnb7lb7YkZaO+yaOZQRDdl+r+4AwsfxWk9uFe9jWPn4UPv2dJLIMxCCF1Y/1Ts5EaSaOKj7P8LZ
GUOITjSiOD9igdJ88MfKvS21FLgILCCXhiATviIFwJC3lYhBAB0WawCUsTXSRtq7HY4gMXmnLMh1
1u+oNSRhJHTzrdlhqDLBu1OwDiQ84SrjnrbzNqBqBCmVhLuPuB6w/MXetYo8VBbEHPUvJErlzn61
x8p+yuZu6d/LsorVz9obVfizF4RVM2nk3MnMeUH9+38xCr2ePeHe/9dFvvvddJ/Duy4//3b/uzcf
kv/Sff9NF7//lp4N5n92l5//TX+HL1znD1pEzs6a/7KQ/x2+cHCQg8IxjGIcZmX9E3zh/0EOKOZy
4k7DwAmBMv4LvnDcPzzaWUAcIjo8bGKp/x34wgEH/OtufK76wlweO+f/CELYzmjAn+I0pqjFjrGw
/pbrMiMNzlcSNkdTrn33TTC5gTBce7xhnUtCYUK4HgoQe4Ap7AFikVgHc54Tah6zJfq2W2e7bIB+
mv6TK2B7k8Mua7CLYDWwQ9jhUr0HxuQPRW1Z9t4FGQ73c7aYDS+pLMpkyGzH5frr7Qvfr1FuEw2u
uJz4lgTp1hHkucuDubzy8orO3Sk2SHUMHOOz5bWgpkMn5S/if7t83zFjeGdk0EPkNy2bdVhxMBcX
Zp60RvzZiI3reAs+iyJbXnnTNQKoOqipqmZi/sqGsNaHqetI/7Ar3Na6DmAHYxRrl51bbX0yEOsm
0yGau3XfrizOyTyo7BfNf+0nqR4bWCfhlVWyAlE7Cb298nHsZqqwLQ/tWgqE2aIY2NYAN7UjEFsK
jbpy7VuC/3UItODr+cGqFxzMWschp2I4q2flxkOP/rVSHAcsLfxVu22+Z4SYV2KQ/XU9dpgpZCog
eTHDz/H8MreCXcKrK9p7oq2Ub5HXNQ5cw8DPCeXkfa92vd02Yq3bZMsL4qt0LmoM8uhXHzUS+G8M
vBxADRLi5UL1m9WerMxGAEmqVg48YhMAhjDcI3Sg0gN0UzlakvdFVOaB8kobiS4liI+om/y3MpyY
LqpaR0/+VIzTUXSV+9ShJPisvSjQCWYGWowHWf1GCTo9Te6yRjwf2TYCfwXirsBM9hVSY0FCfJkz
NCwx/lBOZ3yxO9O7a7Xfpo7AG2EMniFn4jy/K3SmRsL7W6KfLpo5Asdm751LfQ2TbkMuNHmIq6hT
drSfssg+BM15SIVBst6UXiAVKpiY7Oj0bQErM/Q5TvtME1brom9JSM5dbX0d5RbKg9Fs+TmWH7VP
UoF8wLaFM6rJJKMOI7rLxlAtzIWYMe0rwDbdYpygnjK7GbRQ2f5sHM72UazW8um8ULoHOfk1Ch1R
Iq9ke41X/w3Khd8TJN4p913NI/mDEMV4urKLMtsusgEP3aEXyjK8YmXYamTbhWS81gKVZGRNI80I
gYtosyYVdhdksravkaD74sVtPY/gBDY8Ki4C4/npOERYckyGVuDXJCUG7AkRc/YG9Vk2TwbKHrSp
WIP+h0FcjkoHJZX80c5LvYmkN6qPP7Yckcm9DJEy4HPgHLq3G7GotJj7DBccbOd80/cmnH70pBqw
EtYGGVKSxRab4WSi2d3PI4Pzg6doocL2U1Vs22BUtxUfIj/GCQ3UdKZd/1VaM8M39n1SqUF+go/G
a/piZ7tbG7zmkhJQJsJZPs04tJj+4wGPW275Q7oNGFivUM3PSRVqWhGaWTr6wiFP6bc3kRR8jT93
RXDRkBmY1kO3WLexReZVknHYoDHLCte8r4W3PeD3DDVYTFSVGPPjvryGefKyfQCHhXaRhpI5lV3k
3eE1jOrDrPvuvoVVqfncC44mn90Vq08x66vCUg5CDXRRB5RNfKdLWbFllhgRW1AczB1J5lvigVuq
ah58qgru6aWl0KJut/w0r3ZEGNUw5RPMn/bpDDk3j93V40qoESaNF6eOtk9CIn19mP1l/sA8u0JS
u/bASQsQ1mUfuOOb6uTWgRgpfwBcTEB6eA1NnpXlgSei6u7itiSe2rQL8l2JyiJL9VryNqnMGVt4
8RVluNeq9ZZPf/SOyOjw5NXKI9lExGu5s4JiC6mVww23i43sbjUJW/jkk17F63dvAqc45uhFtrTM
MwQIEyu0POAKjvrjNBH1Tp4ZuvYizrzspm51/Qv8rB32S0BzCz0ddvBT1gGzFiEceNcKnRvsUayd
Lxr/4qsMV3R+LUEJrx6zrb+fV8LUExxpo7pXNqpafws08KvTBHSFdKL1sKarhdqZwR6eHBUb/BsT
tu+E8o35leqK8IFmmGEkzOLsHnD6vL4psXV9dyCgYUJg/fZIifA4H5XDIweDPqHqyzCR24nvmOaR
7iAAG5qIAZoH7pyYxAFnCVPPmVApt6wwR5fMZp2E1fml1nKELCwqXa6H0Fg+Com5B44jAJKtjzIa
uvPqjKKs/QSMifnJt18JzlHV3hGIe1N/os+yhNf6LBk280u1rEg8hiWO6b90F39MsTyFvxZgXTJL
UL6XZ2EEWEOwCPcEfx5zRS+cZuQtGCJVimrV/NXq7Kumt1nJvCpu4xTHBgJQzWCNWmFeaKoHb8HW
grOVtjlvGoN+RxVzeEQVH4U7XfXRIzA3n6HBBnSPr19niazK6kNyO9PTg7tjTBtkwz9HQZoluh3H
/YWGjiWpxn99y3Nhv1XKH0fArxKBL5pa8cFU41uHOdTLq2zn5gOmIiy4lQUIHxEA8flRdq1HwPDi
hQyI+It1bab6ghEhQODONJ/4au10GkKXc3UW0UUVDLyeWnrKv7IHxcdoHIM+J7QDhFdxNG88+wtW
0xEwud1Tf2D5D9Dh5bxDE1BA7uYUbuzGBU7pKpQtHuuhcSh6RZdPcAbwtnfItdVfbHk0i4RI7jzA
feTEL1Ncdbdmqf0mjYgv5Gwn+OGWrp86Sisu63Ivlsr8zEJKl45LT0oEmxIDVlJlOYVeopQNKDBh
MUg0ukyRydjBItdsWmqHA5K6G1x4/PEMWRXAO81ONd7onlkFnUqRHfK6kFczfR79aayBXHYz/YHb
ccu3rL2BwVhfpwFy5OhP0/btEizBwzAS9rGHTMgaEgKiYNmRH7ddBZi5vvyltJ5r5EmPxFr2KIP1
HH/04IBeIoRcfzd2iJdtG3v1mi1W3CD+ttwrJOnjhDbUY/Xh/yxPEyvpuzsYzB9CWuADQ4ZhOcUc
y6Y5rnb/ZBwUZEQEjOENlt3e4KDjQCEdaPYNpN5Q/XAXUOu9KlV2afuTcvdqmPRdy0j7NedN7yRb
OTYP4yDVW0xAy1cO5V3v7ClsJhg6t3xTc472oCmH9pcp2vU3EG//s5rL7JxWYsePsGDEkcyzeWeE
zfj8AL0+uZMHdLvBMqRT54QT009fPZV+6XyLYd0wJ6jtNFuA5WmpLPE22VZzj8uU/Rj4CLM/cm4Q
x1GDFXvsnB84kvPnNZT+OyEHgISLGduPfhtwcmCEja+0GzBdZUggMXXHQ/Ta8KRcL6E549tFhV+1
cmfdpK2GFEgWG8Ess3AfXc3h2hCykFOphfaaFujUbsL+I1BqHlKiY0M30YPpH4G051NTLAsinBy/
weB5AuxGDAjIvW2LH1bQFpjNcVsvHI79/Izdz8+ca7aVIAMYEIRyeOeptVG9mi7uOHV7cmyI4iOV
1npGB8cSr4ISEWvYDABn5Bz582FYe/27F+Pw5uE/wfw8n7sV5kKdLThCW8/Z0syfpDHbjwQQRD33
gsbyXzLo/1rx92tqFyrTUZYSbKdtQ8uf5JLQndTNRytLM70EK/CPnkJcOEWJwSGzh+7U+5tHCMm8
knVQYjMlQgi9bIzXl/jLdFOVixIwZJpOh6omQNeHDgPDXL0IxFX2FuBipucUTLq/5B/JnogQsUje
ZsqydtBxa5dwbecuHVJq9a4XmbXNaYgRFybKkjPDZTAFzzCvuI9df+pLhH7M6+mEf1QkNYnGfTI1
Vfd7WaYg3mcz0+5ORIPHwLrG3C4Y+6t3zVPSJL27cAFhMbLfCDpiC5zQ6mHFt5rRR3UaktDTE4wy
78t5cV/4nPufTl36r0NkuXlqDFSkZRETjeTFIA7DsxrttRcVT0WDcvUQEiay/WC/7PAHx1jO4Mgy
/Kd2lXm8JNiDtB8VsBRfF3PKuhjbXiYkYvUNQL9LRA4Sx/1o9x1RYR5LZE+LWps20kEbK5UMigP2
lGalwFOxXI6iGXmMAHH6Ex7ioUg7X9s6CeoW9NQznDWH0ZcVdqQyxyjlFzlKVek7DckQhBI5wEM6
OlSY9RcwqbOFzeQgswkQDYCXFJsZbixfj+oo47G5JhRrEpigIzSWarEycEefo2ynzRpiZUYxVx5M
S3RHGpJBNu6xiJ890pIO1geKbqXY0cXAWhrOW5mfOuISinTJAg0K3QUTNuMNCWCydJ3Tw0QgGbvQ
kYxIYGgpUtpX0woJQjSBZBLfstjsfG4WF1xuadsjA834iParqy8zqiAl7WE9RgSvdvpgJ0lkN7sJ
M9ENpm832rX5bN0vDYPtkcAURHzEg9XxtVm7FV6F+Ak01/SIfFUDWFqqwvNO7Niizw49uwbJjj4C
uEusvqo8SfSzvxSpU9axDzAM4t0bhbgUBVLNX3asNCFkZT0r5PRSMr4W1F2h7yUeccf3BRx3G4k2
3YXL4BEzSu8nt6oq4+5IwWJUHIZgKi3e3KhSh9yVPL+kcBXO7iyoosnVcdA2oMkDIRjMNDnpVMAU
HDHayOyycMeCnYeChP4kVViR74bjNjzlXMzdDf1zqB23KO+ba9Ew/p64/+HiW2a9Yk9v4Yr4HvVQ
SzXRiqxbq/Pf1cvSFoeIMDE7FT52B9I67LlPELco8ZW5Yd8f+gDc/YZAoA2M3sqlulkKsvkTR+Kw
OZKq3RSnHmDU2fMCa/TRQw7ltPkNy742vgZ2pJenx42y+t+VPW+Ys8/X+w5tY+xeFry0Dfi786Nb
crg7eWOFpd52y6b6hmuTSMmLmHoKs8OESFefta2iPKD/h8udBE//3Yg4sdzVss78Qx9VobOzYjvr
jp6dkZ2zI4hLgyMJNUSM+2acL+alC6EC+9WebqTuTPPD4YyQd3HXD0hjQyX7VNMbN79Ofs7ziL95
28J71MdZcRW70oeEmutxOQD/Ws9rPw3VJdL/Cg+e6H3/gDkvyx5Nj1wtYp42wMibUe16UCy4A0s6
6MmeB4o8KKTXsUB4jADyqtbK0VgW3a2DmfVyxMxxgJVENQHx9UheemcvJDFp9LlvhSL/osRiEtAA
X33UfWe9oKJr1GXfjVu0Q3fSLTC35zGE1gStrwZ3XDU3arlaR424ct1vihAFNPgNO2ZEqiGIVD+1
TioInzxTSnPrUMLokOEmNlEV+1GPqHwCtQT9RUkc2HjBBW940vxhCO4VOd7VvQlbHJOuv/XNEXe7
cg7+XBpYT1olxc7ZME6k2B03c3RhWq8wkZp1R2ZnQKVfAM2IJN0d7hHaV+9kMvhW0o899p7VDIy+
iP0IUEIfL0qCJeV4EwUtZqwFUUSyIqN/i7QzHLdlRPYv+EYF+2UgWHpHp0JP03vrMxIWHc86ysD1
oXTIc4KXqjBlr4JEl1OwkdgR2OciNBwu2HCAILG/V4CCJZrSECk0dGvU7bFPyZ+AAygrfGIdL4Df
ujlduyqARhur5jVaFtzEGAX1TblhGzlYrLkv5RDFT/FEeiV6e57alKC88M0pvfpjddbN4j1H0pdk
1kovDv626dLxnBJyAfUt/Zr8KlDkfcM+uxQG1s8b8FXvBA3obxIGFX+TEzCtOAxbXCUVHHYyhBAV
fPkhHeJwUOvlRPLH+jyU7AcXa4xn05iG3Ic+GAbsI3m0MIpSPGQ6sLC8NhVZxjaGVd5fnCc3sjel
kceSKlAGqc52dANlSBFmgAK2KclLsvoAeO2YGWchKE8EZFDdT940KE1XFXPEOqSmwXtDcGeDJtwO
jA9Ii5597B/sGntk4oMhBXsfv+T8STA49e2JDM3g/rYslKi7UKmW6Fr87gzuWanAI1qz2O2jg5xf
7SN3oXxeEbxZ7nJY1rI/EISHIykZPaNW+ORC9J518AKS3VC2F1N5mAaS8LgBYhmc8IvDeEyqC/pL
dsEJ71/NAlckrgEZR07qIBI7VjrcnPdJrvF0L1FkRievIAmUDztAdNIixF1+j+i/mVAHadgqfyAk
8bsj4AC0d9JA2HHzsCQXHBd1P0fms4ixuF/b/cBmN7ihPVGc1tFHiC4aDz1FmjNOGHIYjSIA7QPN
8pq9QYPVBq19o4EuSztjS0BIRjYTezjUdLUiR0V38sJAXYyPfr5FVbqRK118CVyskOMc3kvw0IH+
GJJkYm/hodJxKUAwvam6zXk0unsuJChEqMuqR5XmKKSzm1S0mubrL7ChpTpOZFChPo1MeGNjzwYH
CwXYpeVtJ9Z/FeyI4cRRQqtec0EXQaAujUVuLaXUyAWxqBfyt71m6nfflc6Tdiq7QgeAIn3vKu8c
ngBfjUebZbE/5rquih2Fz5tFMmHZtjt6hcOrkAwt51L2MbkDc49OLp0dj7yBxW0Jb4zc0qGXNO+Z
k0ncdDnFrH59wMNOle48qllfupuRWAh4v5lhVR0xFanWaXZRHNeCtcwZRdrHpRyBiGz1EpNc+fUf
7J3HcuRImq1f5drsUeYQDrG4ixtA6GAENZO5gZHJJDTg0OLp74eumbautpkem/1satHZJEMA8F+c
8x0tzaXHPCnTnlRceRULAQBoIEW7cPG9jBv7WOJtvR8MfpMfjlp3l/YuAJqxHjX+W3UEgyZykvel
UeF6YQXgQsUBhjIRsD7mX5VbTq/t4o1akCAJdDeDFk+gcMZWsfZzwuRbZwbKW3Bi/GlFIwEoMr9s
jVUtEyHzqdzhV21iZNtgKlEUg2EHFSadx+YHYivFG84H7CNjh3VI72b9F21atEucPHvMYCSMPmZg
VvGdXb8gZ0nhTy4SOUbXGS29g7HuV3QIrW4glIvZuSW2eMPVTDc+mToGwgXP4M9qGqXaOJHR/B4c
bAxBLYbsYXZEF21dlNG3OZvxs4HWwKUREux6C0vHbbczY3bUFk1WBbR6mC4oFB8ZivAZodManzAC
9OmGR1uY8cG08l5L4MLwEqeQZy8xrshAFBTinWrcHtJcmbC9zrVqfCuksOk0FO44SCt1wThpoczU
UGARjDyk9I5sdXpnpdOgxCBZz4JbsmTmp5Z448SDTxXfVZR3vwcTqzoYNCKDax4XF3jAHOIweuhn
hqjWuAM1j24LuF33alETz0FdsSDejNo8PqMb8eKjl2vRyEIKw3tg6Jy72Jyd8W7yMKiRKWilv+mm
EslnXLkXM07cYldFesnQ1lCgpjou0KORWGSD5sAbv4mrXNEYgPcXWGOSKYtlplTL6QgmOEhZlPNk
yWFBBISk1LhvmJXo24ZnYHxqyHOhUO4YI1XoL3kwdw5buAXYNR9JrenPUZQPYlOliSB2HdUMzAwe
TtZGaQxdN2zFShStLI8pkdHeKahKGuMPWl/7KdUS+9VxyFwBOFZEz2YjIB126YJCxsQ08Gk2VIGE
excLkqlqoClfrR3iFDNewZREr//q0euw3wu75DIwwb2qHqOqj6hDeyCrLgEA51Rr7kjbsQXrcyN8
biwIuwxwTX32zUajsa891iFXykP3QU1VbwUT88Z1SN969QbwjO4cFuAZIujzOv7h1VOk+cVg2ocl
JHln57pMin1h1DVjHXsuMr8b0r440gcaT3RxzimMKJe3xPNCXgPrjhK7mdjTbYwh1Yl+tssFJ3pt
Nul7u1Tdd1oPRQaAMB++HGspske7azscSaMeA+ZjcoS8BlfgY6cWTwM6gMCz8+QEo9Hq0h92kUM+
oRfr9paymuTS8voutZt6zgYj7PJqsYBSPseeKZj9lOrbUuD3fDEaVBwtzlMkWg4ksKFoqw+gMzXC
GlG3rzjXItCqKq9+/e+y/s9lvURQ/l8bCvzfkOI/8v/z/77R1X2Uf9/Y/+OSfv0Nfy7pDecPBOKI
wz0dIT8uA3bg/76kt/6wdMslGsnVzb+t2//uMdD1PwSYd3IccRE4Fpmof1/SG38YBgPcVWe6xsIJ
9Oj/YX34iwfkv0DAC/OvO3pnzWYyDYcVNA9LiZ0Bp8M/7uh7CDl116zFIJpkboVRohE6dKpstyAW
rYPViJ92ayrSzLz+p7WINqiRr92U61VvTA+nWxOtSk2miiVoMd17pWb7NOsKVueiBrZ/QwL0iTyM
oAjHpAQCJuRvx0znkyx0XGPrb5xqkDhan3/OmQHjFcMtSwnHrd6QdXbJcbZK7KE9SWPAybtLjYT5
EVS0vNgEWFOwVIqfTjWqorpJb5Va7JcwjufXaUgdutf2y5p1fmMrjfiIetM5MG8y70Y7Npmf8bPU
eeXWC/PyLi/boA3z7gZzLLslsv9KKRKvTl5MwUpMOvLgFQczb7/YTmlvSVl0N6AQjp+u6m5tonSK
QZjs+1gbEPAkzrXvVPudaMknUbLxcf1JbeQ3isyUz8iXv+omnM+D8nKcnLzkceSPT8CyvgmldQ4J
CeAHRO6fTsQHiDQ8u1EqkHT4t7cRl+gnVczn9LdX6dLP3niiOddxVl+gHj6dbGkD6iWOvbZvg2qS
9qFEnBdEWie/rVTgFUDItfixMXa3Xi/EQdL+3yQ8miPl8hRQIfP1OPKbb3WqyXfhTQiNGQMTER0o
F4+1F1PwMadFzFq7w5qaMMS5RusL7wxe7xySFEPNnt1Gi6ZiU3HFXRfb4J3A5z5IFJnnviemyZ9t
IB6sJXNxYGQybUudH6CMcyA2Qh/9Knp+55ihD97YklUwHT1fXj3T4jWVk+3XDzeNXZ7wE+q7jUIy
9506+Wdd5vxFc/yi9v1sWgKQjFpWx/VjZaoAGd3iLZesvwKzLlgmC2YSHN2BoyL72yVN9VsiLjmy
2HAO+RzDEzTbL+il9tWS2Xydtcb6SeXHp+gO16yT4305U28MLbN5/q+vIhT3OrAE9FZAlo+Om2gI
S0aoDPRTzpY8dOemJXV21rsw2eOy56x2e919FZmO2zxsxE12s7tVreleCk8IaIPgEzaeOVY73SGx
VOO2vdY0JVuhpvBso5a5Q7ZbBCiCm/ckm4BTWhMjGDOLfaxGSHHZTeHuQM7yBe5DHkqnnMIAGgnm
d3YsX6bAT8HgpqICavqu2hIVLAOzWhC5RUC03crtfqejzBksehHEyclbfKthjOy4bnsbueDdVVE/
e5OuoLiYcu9Ymf1Qi9F8U6zcH1PLqbZNhBNog7w7/ogGboRlsaFCMw89RGIeH2fCaq5c9f1bE2v6
FuBajWW5p95AShHBZdXVyQGRsEN4jRq7rVpyZnS73lbGaFy1uQ4fMW6zdiBK8L4XSQYlIpO+LWrj
js0EIQWK6d0YgjmxMgSyTSKEP/PYiOGOAFuOOm84xEIwKmRu6u4Tc0m3zpja1w5kwk2U4QizOYyZ
CfUCbIMT0bwUtItMROw7sjTNz4I/uwPPhVkdEVjv2O2jzqNyXFtxCXlPyi2Ly6udmBozUPwSet0+
6yXf7XZEw4G7JjQxF7HJXCUdOxPsB9tzT0KKMKyjhlKCzr0YT4NmvVYc9vdxr+vX1K6Sl0yEzcko
NeuzbRXNAwMISkEGnEC86i6DQIj+cuvRXx91pb/g7U/evNyRb72y6aQYkC3dGD87SVltba1zueC0
Olj0Yj4Q+jAj9Czj7oQBJHyVBiiwJOvmQ8ha6L634/7QFPSTG4Dq9IbmyvNIVXamLdTubJqeR0RB
nk9dRbx5I1DWSiqletOmRDuofoHLqNwk/2JM/Ju1YYWEcjqYsc5GHJL/U98m3gGmwkziBfd+x/ED
x1RMmCuNuLHf2rQ0jnpXFv5I0QZXlyygthfNlc8f+gDuTA9GQHqLZ7Arbu3WiHxrvCCTLk9xJcg5
J3eBtXbnBo20pvcJaNI5XkLJXd172zZb1+hEluNvQggeGzWihQY/rqgMEFyRE30svcF7amJQ4Ubd
BWLRfmQLMLTN1FQat8rEWHyh67tjeh4FRmMYR+QNdtAkxGsRFYL+DZyZt0XC40GggepkKW5v4Im/
Bqu/a1J0VFXH+3U1ec4npl9kqMJ/s2doFiR9swGsZHXOAfxtmxX7m9WM9ze4I1g7qMGEeDsRCDAb
Mbp7HcgPTYusH2Oh4gNFyegXeK/82QvHYyNY9zSDIPFhdMdfGjJaagD13A5lcmwqVbyQDbG8Iix0
z/MUifWWMK+MtRl3KAT1p04va7mxI5D4G3vU5EOStPNBLpo8sqAoL+FcLQck7MPWMBjbEC2MrB6Q
DAJZPb+yfQIlEbPyKHghW41dtz8IwDmWy4HcDM4Jp715sofQuxksebZTjZ6cjiU+ct6lYAyxt5E4
/Zj3/XyN5OidGU1nX/2oo9dgnbNhoE4CBNCDQTdGnPdG8TvSZ1jhJFgxNGAPFKZWtWt6ZABF3j4V
0ZwQYkD8xI70qXFVksGQcac5ZTluti1ZG4VxdktbexDFGm/CleqcbP4gLc1Q3zyViS+8Fc65XVdV
hj29w+exzmJGirUha6TceTIpHnJW85c54qFmVzUdD6RLLkdmOUgxrchvdAaMhkrCW1fVDxPU672h
4jthW/VD4lQlP6BxtaP7Okh+/05qxT2e/jJIhnJ4WgNu4HNp4z6Mi5uK5WvGzuheA7cSwFJAHgU/
yY/pPywOXGB1xR336gxFkIu4da3T6DRII5Qqbowk71uTAyApjOc4hb9SLJ9UsDP0QSg9lSd/eqHO
ZQogeatWxiVNpWT3QIIkKL0nM3H0XdPgJazkJE7FrMkNZZrmC69r0SHHzpknTbnVR1Pf0eoB4YH9
+4levfqZpdg5ELYkzW2R+nTUiLC/taVm4u2YvMdEed4eaSQbZS9evhG8nRrk9086WK9bzfzsKslL
2Vq1Ee1gGM9BUXPO2aMLtbBmRiwTJspGhex60HJzG4/mvEtX3Joae+uXmbhQfGOH9M8ZEcsm79oX
m8MNWO9EQks464y3jJ5JMWZEY+SuMYiXKew6AO0pXlwU9b9gn+W7ksLXlyDjtwhdVDCjNiDvo6t3
ietgP6om7KuDi1ezZ5E5ZBMLF9lBiOOWPpmyu4uX0fShqttbDAfyhNq92FdVcZdb7A7rBlS6B9GI
VSnPCReJzIvZFW9pY4zbRTdA9DqWdrSLTu2lnBgbxnOxhZpm+WluNnTNElCsNj6wokp37EWSDYfD
upVzskCrecRFlVwOVanNu8XCrjHMHWQt1IXnhMHsGWUD23Nr7A8uy829mtNkr1kwaeY4s/dpC1JC
kLqw5T2FQZT0y1ka+XI/URTALqt/RXbB5j9pfrYekz8LaeLDQr2yZ/dgXfDeUw0P7lXJ+IZ1r/Rh
ZCOxa0vxNAv9xuIM2x3+V79agyg5GDp2fY4xbOGVtb+8abHec063X+QReMdSDVxdlVj0Y1mOrr5j
5AwjTuIxuOuQCTF4lNJlazr049ljzH90rNy8545VR52IBDDZDStRVkDJD+G02UWKmLXeEKJYm2c5
PQ+dVuNkWQCnGFUM+YNHSt/quq9jjLgr4O2dXcKVw02D2RvDN6MFIEN6/SitpnwoUCy+6yZjcx9l
eLgf/6ZU4FRBtWAZ5Xy/Dqsee25RTF+VGX7iMQkP1ITtqwzhblAiIYHQktZ6waYpb+QZEGyVynqP
zpzw7S7NO0S2ynXvR0+Jg6OJfOQ06uqHIcbVu8EsOAGwK4f+uKxSDNMunC8OiuUok2Ewgs6O4nsm
Wsu+q7jyABz1+7wenddxIhATI9aIfwDVyV3k5cWxDAEVJiYZKAxVWoEvEVD3XZzJO11Dq2Qj2DjF
RR3HtDtoPbCMxMFEq/SoocVls5PsUJC6mFSLjwzgTVC07XB2IedCeOgaf7K9cRPhV0RCIn9MbTL7
qMBeoJu5fungFuF/2kb4nLh+Zx7SnNMwbXBkTOTY3xhfESPvuB/s6pZVmdMfADQNqMNFfhmi7iPr
CR2u9V5jDkY1HmkU6yEX7dcAlcxn6P7oLGoPUJEephOvEFUbck2yU9QDUR/6wvPduNYYv/WQ0wcJ
P7VN7ixjGT8zlovXPJ6tb91T+gMq+OTiGYg9idSgKMMvtZ1MURwofx6ccv456+yvzWSI0GqYTYCm
ZNzO48q70WV0KutO22amxTi5ry/TKqwQNKVBE1kgIdFHXFUDexjNnf6K1rPZ2M4M+lNjZSqN7jJk
8xfPTtZSZeweCsfaVU2csfksdrnmvYZN8ZxN8xOEtGKHCzHz02R+LqsSJX8rNuUwvkyF4/ot/LJ3
DMuoMYrUuTfnsHzRJpCVhmO+Lv3wjpS/vO8lAoTZ1kMfEcZyp1TKad5/JcACt1mhf04Fy7Op94ag
d8FfoSLt/ZE8jl1KctWL0KrikvLejhX17q5e0idGDMTA9atAfcx+5BB6ILIvNyYIZjAlzeeciM9y
raUSzXyGRdDuvDALEOPFp7TIan+S2U8tKwmz1eUTs/9vVu1statbJab3aqyGnT2N94WsEAw77Xwh
eVKD7+3CWrEBzpnoJpYw5u2X7K56XXtj0M4DRlsuY++mG5JaHB43yCS9NjPuwDYN23qxqlMWUU12
QsmTBnjroCyV790ovVKWEo0lQFam6RRuRSzmLStXZHvGqs/s+guKnOoXu/EZrGuPSCKV+sL63GVG
CyDqmfxP9+wug/fTQ3sZDK6MtlBYTrUg2q/zzF/A6tVpxNhkSLGD1XuH8E/evLoc9im1MOuT/nvu
nP5I8hnEdI31FMsgYxeGrE4mED6p7f0kR+hpacA7QHm5SxLvzBr0G93bLzOyd2WdnQwHl55OTZF0
0rtUZXhOKs5NJjlXRLb7nDGQhuw8xQzr4xQtwF64Fc6w+bXMoZ176UubqPHOUrP2qMLUBdBTfdsZ
JrHG+JLacow8l+Q6nU6uk9m179UIL1chG8OAuWV98lYLD2SLh5LYICK0lGjDOebcnqV55bYngPb4
jvGrJMSaPQ0ckuQYcpZC+s1cQAsN0Ekkw/gfBPJSwACbgbYQ/0jDiDuitSZONbScW8VSdMOuTm6I
8egDgqDZRhlsH2o36Wjpl28ucNSZ6aw4AwRQ++kVplbxQMpyv9e88kRQt2IAkL8IPdoXuZYi7rSQ
BtSvWuddVJ9PJ0P0v5nPoYFWM4pTC0t+3JrPhha+Faa2PCBSfa9a1EX12P4APPtQSf03wvW32vM+
0ZF9p5YLz4rOhfSs3PS+o1w/uoq62yAuFEk62mTUT4+wBj7iqh7PIxpFP1bmijpsjxFK5B8AgBEL
63p264RpUiuK8OIUVbqV+POCPIoBBKyYwyy3DdzwtXfgxIMb0Rbzfo2M85DUirof/Fxq+0EVp6k1
901lncgvpavT7ANeRcJtpolpOr7frF7OaVi/82E+dWV8qIrqSu7BtI3zYdebOcdqf0yihl0aInds
DGtOO4qLHV4F+1b2mp/Tp23YpzxBhgGAVQ87kYD4XoRg25x4BMCox4zaPMJQy8yTtil37td0ysor
TrDtjg12DJuuYuOxgd14dnOa4uQVdOpGWy2NRR992CmqTkeYVH3jnmFT+OJ0mMMtBCbhiHt0GBx1
oI5/wNV5x/2Al6khQSq9GUCRttCkr1aYHruJeJHZzd/SqH0ckFMnYXWWgkLag8FQpSQtLFhG5jjR
ggjGeYCw+AHkNyFD2fxqTODD8vBG0ogfRqbY51k8sNn0jnGUEVid9AfbVmxySg+bq92/22F7ph9G
jFcW2JwqHW0Qj7L9ZERkO7UOV28cMxKulAg3y5I7H01j0INnKXtUzDytr2WGemwVKiydKWGbazqZ
LDmcf1azews0e7p1UWAZt0JviIfvK/ZQwG/ZdZS1ExjMiXkiK/jzwVLqfIQdG48cyacFA9uLmqPr
1kvy2ExF+eSACfyFXVp/ZzJmEXreG/eeQcrMjcOEXBPW2RzAbYR8bgKhuGw9h39l7miFtc9CLsy4
Ynh864bRDztDJwFrY6q0fU+bGM8aFIkEoAJtiUC9t29Ku0Dg1qkd4eo03x0L375I3PHstKZZHmfp
hvkxJWHU2Ug0TdO+hGY1Mknz4FwzwGujVdhkrsB1y2quo1FHxtVw9PacFVww2xS8aMf2DF7vTQnF
YFWRrbCJ3RJMek8carxBshXuWlbUHba0IoDZgTWumcHtUPRV8XzIpoY4r1Eu4m5G28HMtYmQ0rOw
zKcgn4dnlcPdQlxuNNchdllvwnyMpr2qFCOmqMvXRa/LHfNh9VQsZ1zgjQhYE4OMbDJR2/sOyvsV
EJKc9/MwlvvYEs1JuqXxBIKNSegonVAe+mwllLujxZIA6gxhoLyBJ9MaI7KhosoKkGmr+DctnN3v
S4EImOBRG6HchpkuFivCFOPmRblNZJ8VlK/Q4B9/lstqRYrb0XZPMOcyFpP5yBg9cN20FZeptod3
wwHqcZkr2Xxx9TbelvGFU8dbyGUxNfsk4vGBpEEEfwTuWcApcNg426wZQ2RqWOyXGeE/xEK75Udj
1saGwax6wiLd+uwKl/lA1k3KxVlV4pdRZszRFuhu7YFgqwRLYWiawzNZDwz6RTt7pAXxTR2Mznaa
/SyV2X31dlEr7QGLdXc2ZFNCtEyE+6ojfAkqpu79xjQXxJD5MnyVaRndhwQHzIEq+PdkMGlNu3xe
7uHsMVQ0P+uFj4qDy/P6/ZyJVqKcSKwDzQo6FbPGobRMrr6t1mE/V98n8Qq6uQQ1uJCvkN7U98oc
bZtXoMl4Z0/QyMcEo+901+Slo3jeYOMrhp5dPACIGpVbh7GAD5M/GuoIEa7epNLfS9kV006mqL1u
qKe1YHQrB3r2nMCHBL0u40cjd4ybCoXZYp0Wug4UAhTktkWh3e7qask58DUybZYdMXrTK/CaJXxa
Y2+w57vRY5q4CCbJERY2CbejxtDGmJsvQ9cVI+WWhQA1SLE01z6NM4zfbdv8EAhv6rV1z18XHttB
6qFAeytwvjtvpW2lxY5AlGxEZzdkZ8w3YI/mQnEVGAiz040ibO/HKDOjuWPO9NLDnAqwk4Tqo4iI
8LxaA2Ki/VS5PGuSivBM1WE0fYU8i+UE06Ooj7DEojkYc8R5kq/lBZ0kZ76ODGPrAGf5IaDufgxy
6K7aOGjmoUiAqDJPxsG0McIod7AAYhZNoEI/kO4ifIZlOpRSQCi9cXC4os4Re0YoRi3DRJLOujFY
m5Idy/9DW2vnRZANNeaIz3Zxz4OdGSrr+jiqkv2cF+493TnSZjm3IG3jsWNgXs2K28tSE6T7Npyy
PXhiItO8Nk6RuDO/yfs9tVvJRBfm1YU9OpjjDZK/Guv/hCae0aMOnTWGkGMGLmuXcVMVMXmsTdkP
d7h96m4DeaoM4QTpbgelw7Z/h0PeMn8YK06iFZAQ+QKn3mcukfr5lWHUXzG+ZvNmZCCDfNuI1bdc
Iv2m1bAWNw5/7NGbbQ55GBcLozziOh8Fc1VxTgtzzs6Mf5VNqaqSm8KIaG37USNHrORVQ28I68wv
RcfAIA1BPFlkEj5Yg+EEscXlvkEdjZyziKBTblsjTvGsto0n/MFZnBVfi7PjWNReAXSizBZC5kpF
+tWunZjVfINPSf2y4UHhoKUMuP98L0RHooV6cTQXIPKY/ewbJV27X6MfQG/36Q5lWeRT3eyXWHXP
PPdNPrQu/d3KGl7q1IY9x9kMZ13Z6LDyHKtYfrdQ+DTYn8MV+HS0kPAFmoSmgmQLIkw9lQ98mivg
YP6hVbMbOOH84FQDEU85M4BQGZ2v9eYvBqoRDJ3ujaO2vFhM9GPch7vU1n721UKkW6c/dFRgX03P
w0KxHewAD+31sWXzAnDIpv0+g0Uwg2G0w4uyzaeigbmCxuVoRaERZBJIhSxLCqsK34Az++R13/dx
hZSDZJtITEFcd/5ML9Bg1esjEhWjrN4R5+e94/gjFkYXnr9g2iLswjOfFzlGJMC4z0tk1SzbGAlU
kUtrx2OMAdvWmYZuCwXBfXM5q0u/BrqzSSeh+2mPKr5aIx0bcpW4UHkilgllbFMt5TVJmuSNjEw+
DwNY/kXVZf0sB4m7cI5eitpKYIGoV48Wcwx9T44aPjqMVfNGpbMsrvgYXPzdhkSuBJQbLBoDdzIX
W6weS1bJrVXp073CLnSCnlvfk2WY7DvoKjFmROx6+dnpxwdJGIBK5b21qAMt71ETotrWFljwVmj3
VPeNP1aVtymK5iEM1xCzzIGxQy+BDofVpE/k55WnrAm9kjjOlQwBNPUoXCw7WqzfekFD6pU2ok6L
VMUSzSZTu+xzSVtnV6Ixf0LwVW+UmgDYkFm1Z14pfFrZM8LNbF+uOCYL/u+wsTsbQES7GsjixUIF
6EFYI/7T4DuM0vvao2eLm24fCdjwRW6fo1qnPDHmI3kcWxSo1hHc+ZtlFcHY1dGBPoaSHI9hfvLI
cut5clavDHvHDyOp6AJIuaDFSt40FUNAMbOfJjSWxyk33ieoHn7XSm1LCiVzv1G0e7sBnkNqkaoX
4zgjidgYFaeTCB8bfZy2os7GQ2sNC3EZZv8b2OmXnsWU1CUuj7pgspmb6jVjAn4cW+lekVXQRSx4
1PIy09aJqQrMNjrmmjntLMHYxZDUPp5uLF88mcgysMEPea39bQhnw+bGezZa+34unaNWdv2mc+uH
pjWJSmgGprVF3E07o4xfep0dmrTGFyl1rM0dWqplHtD+CMe9WQnT8s6aP1zykC9maae+mVq/TaOg
PjWr8ubqC1N3N652fKX2NmzZig3ThKbdTT+cAqkms2QGdkbPelHO5EW4Hoxo13pi5vUF7YSCAtwe
HVLaBc684Kst3aOanRfNciYOezQQLBCp2gX4uioznL1lMoKZ5YF5seZXk/UTK2W8Txrtaci+8WFf
mtL75fbs2WxjwTjJExrPb9k8pz0TMV1Hkq5rW72Jdr3oaNm101zY94bHN94abn6EgG5cZ0KaCmP4
TNOnyk5vGQjbbQ0IjQ7iLER6tUzSxuZUuzcipR2QYdFsmMWn0+TBrCKW5CT7dUk5XGUti73m4D2M
JufTGAiAd5yDiSsoraqXoTIPyMN2Rd7pv0LR/YiSuHvJhR0w26JQzbxf0h6mbcEDqOns96YW2TYp
o52QXK5AIHbU1qc5N6XPk5jsU0veImXntyKNElYa83KCFga2L59uUcx+MByKetN747Z1dOYuqxrR
zCwLQp1FGKg1EfQhpk09eDt7ZNfXOkaEz8KQdzLx7ot+Gm+Gndxsmb+4kXuMSXgINIW6zekNv7eG
QzgNn16q6FqL2NtWGglu5G0yjGteqi4+dU0WhJn6MKkAs1pDg9qWv1qp7wfkkti2YT1U5DbcsF3B
KE9fI6fem5FCC9E9eKKCaFTenGQ8LNDtEmI9zaS7EuFun1vRYrRkUUb5M2BATvWclPjkZBXIDRCz
YpaB5EZyk8HKpHqJXbBRpRU+NDmm32rWdktrnbo++43v6ZpV9Zk4MFJ6XeJEU82GD1dy+edg1HIX
rBrstk+dHG8wegtRXWYlf5oZ+88BIpgfriZB9qi5n9Kt+XUBYIupo7FrsJkRTuiMj14fmcdh1Onw
9Q7RBjZ7Vp+DI0u00NbF7jv92locXga2ekI+ZIiN2Nc7KeMkGBssyjsHJczKLqr1qjobBXecF1s8
g8XsWfTA5VGPwxtdpXYb86wNJGsuL+OFAQME+Mo5swzyMZfZq0vNj7oWKx7pZBsNhzhHE/tUHqHW
Ul+a2vJZDPMaG/yoPqJDGrwyJNEn7o9MYeEvN6blm46j3fc9ZiyySZhPZsp3elmTm+K6F3xp+LCz
8QFM5h6YPl8y6YWByHqCoUlhOPXoQvdjO507s7kmunzlfDuLEsO50VAwJbmwkOKQzQ5gkYtgtIqH
zhzNe6SR4B5gjuIgDi8rYqjGcUKHwoB1qMncUPu4xvg/qU+DxNJtnRLZIohJsBYX0bRsjp0zXrSu
uSDDuBOLeay6/JXjiK37FODue1H5iE5pzUWxIaKQ1hCG7hdiWomS2MYbSPphK3+PlpncYRRPL8xY
vTvS1Vn3g4hLNwOFYRAO0vqy8UsRv1J8Z96MhtfLCjIlEsp3B7qGTolMYCT9NuoiL+Dkca9kfNqX
Amqo/78Cyz8Flrr7LxWW9x/NRwTK4h8VlX/7kT8llZq0/jAkdCPkkUK3Aaj9ndus2cYfMLQg8oKy
4z+egdyxrJou/r//puneH/RZFmYL69//8e+qSg2Zpi3Y+/BLmTN6tuX+T2SVvBtV5TOIy5X1ZFsS
Qgf5Y6a0dGm7Unp/1VTOWcVQ0o6QUEf5U6lzN2PPMn0FcyH4B+npf4s6/o+/BANK6KawvVVd+o/q
TWvIbGy8abalep6RUQt5Py5ssCqs5v8d6vg/eVNgog3aW8E7lP9EVTYs3KtGx5tCP3Qf5y1Foy4f
mbvc/vVb+itQ+c+3ZJquoOnTbfSy/yRIRflat6jW0+3aReZ+OyH0Awijn5XbrbKAKHv7139wJTT/
87dlQskyYWUxsbL/iX49pJGVWCnAZlk2+Y0Uvp/pmDZ3mmtauyz2SFiP2/bPe/tPBvl/8r0BeFi/
mr/8WZS3gu/MdQRZTAC3/vrVhSSUaF5rxltLt5x7bZjz3yUPlS05lNQHcew+DZMiVgtVxtbEs3fA
h5ifJjU4VwyRMpANkfaAhoo3D+MqHuAGEZgDiGSJ6VLBUMoLSefN0RMaE+bIdp4AztLa6GvoeosX
1V8KL0EKVqnurIbcPdlokt5zQxZbB5hh7rO5rFryYBTypaEh7WbOJ/0HCEiEcmbmvDPhL/axqXUQ
WiFO3YjKcCmOQuunxVcHjnShvSrwSQK46rv54uBw+nDgX8UZSGNhOtehddJzYnj0JipDlrrQ2/J5
OM5mSiShXYU5nV1sTwgHyHDLgAq/6RZdjASSuAU43e1su2fgMLXO9EosN7YenKawsV280spOjlbj
dQfSaj7QCxmHsF4TouuhjV4ZH+kfrD31J0V6FktpoKs9SWzzLwZj7BjF6OY7+klWMFaIVSWHbh1o
di+pmBLFB0zV099kKphi4KXMPzubSUCIxeYSM7hIifYS7BELrfnBSCN7ZBQyPjvkwB7dOUVrpS02
vvLS+LQXk6bh/1N2JkuSG2mSfpWWOhdqAMMuMtUH39fw2LcLJDIyAoYdMMP+9PM5q2eGSfawpy8U
IZkZHu4OGMz0V/00oa5C05doMy2EnIzQHlBfa+KGvYbKYm8CvSkj69Gwa4oJA1xLCZ7GIj15lWIj
X+QRwwhKZ8TcxFDSQo3cjvc2zVXMxKKJ9pbfcjCz+I+7rjARptIiz1eKrg4aNFKHao9gBNBCefwB
03b7QG9043GULPEsaVn4hzZ15VtsAbvlyBCBne5zaBcyw50CnfMQ+nb5IVCYmZ61qfgk1sFcJCt0
txuoDEPAbpVHfp2yKwukIDBVraY1tDZr5aD/bc0quSQas/GymbufLUvAAeMbMQ/TIyaFFqqse4L0
6qtDUGXuE3t7z+TDxYhiwwObG7k0s0FSQcyIa1mLNCdt1DaviMHxniS7jQ2vl2vIitJf2V0/Q2Nk
wN0XybyykbApa2A70w59dStqDKSShDsM7zp6CVraWCyReq+GU5iHoJDZM2jHOVgATH+fjMBfN5Vf
b9M5+MLoVlJLm/ivVoVKSIB/eqQ0NL4ve9c7eb0TPkVFJnAleFhRYjg4ZAfLs8ndN0L4tMwne5bm
pbPr6IYDECeLdi7HB0KJ5iqD7/YTJJm8jC7z6HnyEeaTMbszgM+8Bnbtt3dOWzccoPk19Kch6Qte
C8qt012LIbnaUPjemisYCTMgZWpNoupeZdqmy57xJu1kozcWd71JSHjVdChqP8swH3Isp30Xbcu5
CcptBHWOA2VoV9VZUqmzy2zNLBaSko23bcrNnxpunr/B/xxP65hwbr3ERpXFZx4pfN7XWUUAiqJ1
3skhESIbxeyjLpBDppkb78Vw8JLa15gFg1uTtkU/NSGj59jdqAoIa2dYzeFkpLvS5Zf9CECwPiKN
OtnKDekRXLuOcM7on+iYWNOxxUp3iKpDGVIlUham028tzx4/ih4tBnEDGW3ZCD1+guEz5m1XavuZ
tE3o06Ej2++i1tODNRXSfiSH1rrLsvAMCJvg/eReUSbH8dwv6vEoUxtHCjuC/F7FKE5GAqsvyhSh
CSdbeI5D6ahuMQOpcMU2oiID7QM/B1O+6VHZoIz6NYmy4UAGYNNEHRdcOUXPdp+oblmk6Td9z3DR
apkvJuhBwPV5+/zBOsCdh1q4jV37oMogwhwdmkej866o3gxFoTe+UoyVJ1i89W1bJ2yraQVLwVII
qEpwLrj4H0CVMnMgUB1b2c7k9baQoLj2ZPioO30h9bXDhBnA0jVg1xWN3uKMPyQxxrmpQzAoI8e6
gIx77q6f0Sy3PIHWAeVTzDqPtM/si9rHowoUbWhe3apJtmM0fbqN9WH3NBS1ztZS/cny6qfAlP0T
z6FtM3k704vzPYlmfHVNwrkdRgwVr7SYxXG3r8pqO0M7YOc+41zktgGiHK9qf/7IE3WqsuzMU3Lb
hupbV9a2sp0LavYK9vBD1eR3pc20PGQYOXj2Fq58996xNiwKGemV4+MZ6TnPZKV2bvoy+pbO8Hgt
r/ctLpKwvKtFd1P7Qq0rGb4oA60+xMPK1Ioa6ljru6DmOuqhLJvNUeY01U/41udUfkJGXtakGOPw
q6vRIho3XCF6Pld1zbHapYM4y0ljZlQcI+HhBS9POPLeEg8pAlZer8elfYVVZqBfr3Jb237ATSZE
Y51kNl0KB3sjTlnmzzS51cRLHTyEWg2U6/oXaGDAyU1cChXSHsO4s0upxYPjUzEcUrHXj49FTJ2t
5yoq9YJoV6iC60gwLO2szVSHWLDy6Q2PUE38LT8MAxliWiMXkLHIRl6nSNTcQPmvDM6LmAVXuFW8
xVQOkKsH4tZV0Cx8ZoYLERI7D3IDvUFsKwxegGHUrSHT5sXC54gF11GXLsEmxJEWH+VoV6d8hhcq
Giff9B16QULbF4XBWA6y/DFx2RpSSYGz3Ii3WV5ucJDvzTk4Emf5AMH+s7RNzM1OvJ58OQHnEYdr
yr+v8X4Bwn4gA3kENmlfSBGVYK+McMcL8ObTkpkhYzcQMBufkOrGGIOXKZq+iN+xQXHxH3UVM9mJ
KP9y1sNV/LT8O4DD9U1ipsUqz8FWmjjPMcq2C9Kg3R3uq3AfVu6rplAOKth0DH3c615u7jHumdu4
btv7XnXRpsJrsSmMCJ+gQOw0RnluGDYcumm4jZJyN1E5TupCzOcMLzVgimqXDPNeQRMhtGO82zzr
d1aHWlME1rmfvbtyHLDDCyKBYC3Tt4wxhDRqzGahfpWckPDL0wPRabGdouG+LPSVJZO80hesQYfK
14nAPX8mhoYcjEA7kufKGu6LwDmGg2ZcgKmRizva1oMQN5ZvADUMUSs9GgrRlR7Gybyx7H5vQ/wI
7enQJfrUWwrASulxkg9lCbCuCs7WnM/rwCze8yY+eo7akT6+VJzmN1MnTg5GynqyvkFs7ny7uW9k
9Awn8N527Zs4U+DN5C0tiP0GQsUaJAPMQPL6Syi0nx6QkWkywAEE+7BVOz2kWzrdTszduFmCaUNh
3JnCvps8xUwUBMlN1Vs/bDSpuUu2fZsyTphYgiyDImqnuY8nMuEuPp80y9d+YFM2b10UxiEGVwXz
uNmgR7N8bGdsZhYWkvLa202/yqrKK4NLdpAHrK9Xx/+wjQMskxONiphKgG1J8iPLic+F59J8akbr
dIXRrfS/DBP0CCeJa9+T3rux+J8QgjprB3CzXY4AKpDpbdJ8NZaKsBZPhsbQWgUAS9QMvtzsp304
OGJp4JYyA77EDIpTaFxNvZnxWcPB27j4FKEDDIBZpX7KK+ehlJhm/KSHfTqAbtKY7QGj2ioBDt9c
qZJ+uIip2F1SAAHBICCpAN9xWfb1GcujccBJtZ65tblUwledl++jKle+TueHmaqcRU2SmCkQDydi
vw0G69Da4EN/gX818SOHt6mwcMjyvPE9Iv2E9N2lIbS1c2ZdrdpRpz9Fj3Tb5ttJG8dJVR9RGUzr
UWB9SYK14/Hx4ntogeFk4aLxrHmTSi/eqKCGbBX3DyRJeLjU3p73z1vxyps0qb/yUR8Dk0h875GI
MBu4AxQOAuACTHeEDsv+7ZrSdQtcV63I9THqNSbJdjT2c06+8gq6BeqaZiV1rl5qriDWpuxZ42Zl
NajDdgV0bu6oDcypYi3tLmHJrMu1yJtm20YdYqOgRRcPizk+zzm1eXR4uJ8xYKLHLFQ3WqcT+AJV
PMwdEvpcG+VqoH/zVNAfxDmLqNIz8HprmRXsj81CDz9KJYJ4KQoS44VdBQ+JMNkB4MmFfQ5FbQlZ
LF6isVRfmKnnk1En7jOspvDbpxVh2w62MS68IsWoniAgBhL62DrQBADiPpf3MhDeR2bm40459pm2
ZrkZzABHK8yfr7TD1bCymX+8G15oIEYbLo8HttXLls66a64QGzY+Ltjt2pz2SWc1IBlovdnOZcmh
KbYKcUJRTw+taSVLB5/Siq7k+TYKPNyYUEZvYA20D2Rj3AvG6IKGm/CtAjm7TFrT+Ypyiya2CFjN
oiCSsowzrlHmzRVt5zLcOi1d6LXKvAc1lenatDv3poWvtqhEPm6iRlFrYRCDiEy3v5Rk758nmh4p
r5Mdh6ip1mdv6Al2JJbuwMzp6K6mwBsnIsXzdpRwO/VNh/FQimNpWNYd4sCVBSTt7CzmIsGfmbH9
ja6ZsyWGxGzDFet/OpZRrWseoC8g1cZvH5LKuk8H8WOEZHQiSkUvkzfVR0lZNoMjN2VvEaaUyXBd
D2RTXO79QzYM8RZisL9rwOSfXYoP1nlCIwds901M1oLmExk8puNoX5rQah6GWRikcQe2Z4W1l+Bd
MawGP3tlReuYhYTgTcgXPVKBTW6omo6wSbp75RZXVcMnAoHdXjTlarx+U4fEiY0r0Bt4D7ik29zk
up1OkHptJ/gu9XT1tFCzZbi3vhTT1J0hFScWoQmP8sqVX7Smyexh8gJwvcRJ8VLkeJxxhuZ+DhcI
Y+xZKzdybr0ssF5ap5gw7o8pVIPeqeL7wqHOmkwKF+6g96aMewhZSZVt8X8GL8CJgQkCQVs60QCI
yPfIvPHbsxGV9qaMlNhYFqXINZPFtZcE4D7H3mQi0XRrN4BGzWgg2naF524Igg+7vjPZnsz9WtkT
NjPmh9VwJVoWmOgri5ltENjtCp0QFgQpcdBw0S04EYDSY8gYhtgkpG0DAEmaChKKPl9XVvdb3up4
yByotBz5H4gQkjWIh2AfTYkHTqNZp+0Qn1MNdDyYvxg0ksCkYHLR23jAwY7YB1lH275X+5J97ALq
N+d9puLM+eP+NMZTu8pny90A5ZPrvu66Q5sl6ly3wbDt8jk/YkrPD0kKHduYbPs1Cr3P8WpTik1X
rKC8UGKee906iQDW0g3+GAl2wRPWno4eAY4UIm6X9RjKpd9G3rFliEge1ejPijQBE94Spb9y6TUp
IsHDch6Nm65YE8exNiOkMSK52Jpdl3SRklx62PKWpAy9zWQ13FmT6Arcnt6d61Dz6k7eOrDpN0W1
WbpTKFaKC6kBBldVqzow93NS+Sfu5ZEnpm/jWcR4JqhOvai6vhmBeuylh7UgJkd0aIDTY+Bup/RF
0w9GAqqOh32n8h+QusAm5dR7eIGFkSnIqu04QeSAjekuYxOHXjLoD5Cl5ebq4lsCFTboAydRLOeg
uTQwIdIY9JKv4ufepIrVJ8e9hvL0Prb4f2qzj9aFqEIGkAOguBEmpGhCHte9uYHGjvG4tOzXqSib
TQQieDkiFNBHYt/4bjDdNEi1IJQklRB13R3dK+PY1hneldx1p40gpVix5VgWFldmbGYkTxoQIH5s
REdOah+myL6VVx5lwNo8zEV+k0JMPydhdAncnPOEEv0bhoJ0H05yzBdVb39bjoiIq1ld+eT2LIMU
udzVxDVOgVGyqs20Y/RmKneB45pvFivznkCcWrV4P8+s8enSbQK94xyTr3kSQMoJ6JMb0wQoj/Ld
vandbo1paHzF1kQY0wsmUgpecUnHYeKkk5Y/jCga7hy0ediidLK9MVajfz6won3Em1/reiTSIdqr
8w+wCNFcWWCinvyNqVrzPqxdpmeTMhpiHIb5FDQdT0vD9tZJUXYPJekyIvuyXlfKb15iuC/ANJvm
DGst3BtRiMEDEBvKZoo7eyHSkDlrXQTRjUHAdKmb5nnqspn62Ix5p+1zddq0PwmBHxgTEaYGiwdx
hS0TzPjz7Ng3Vlybl7jS2Dn8kG0ZbXPpiFl7yEHmTaH/LAB4grYR8ZZQp3Gg4iFfzEZeoEJUT6GX
WSYbx7GcRrmK0oqJaWAYmDgwJ0wjvmvLnV+5HNKdVhj1YAHjGkiZoxHLYQ8quT0Wbs+V4rBT1tZ7
QRvlzm4tVGcSwawd1a039rTFURaz6TIEezoVICcGtXfbN3lxw+jxRtUlru3Zn3CSJqa3p3Hnqc2t
J4s8Gtqn5CRf0TiQ0WxF2FqxSnBJBPirFnYPN7b1nhvD1ovSwUNT4A7kmEhAeh925doZ6zc/DXbY
LgmWBO8Fw232Ui573LTfNkMAz8EZfzr1jH3J0cUaYz7nDq1/SJA9bVZP+waO8KpuTIDsanBvuedw
+1UZwD2e8dhtoL3XST7tJFXza+9aRBRjuTBvId5nh2lImLtPL3YzfRhpg00AZeWhhGwBpgKFA8Bo
TAetKry1aHE/dgX7TLChwaIYrGHhJMOxE92wKd0yfIlg47y4ds1Byg6Mc9Wxe84TZwFFu6WODChQ
7owPXh88+6F3rKws3+QF5TKZyyMOpyyUmuat9KZmJaJhW/fjwffljl3DCkX3NPlO8A5ADY1BmisO
VDtgTg+DStYt3CKcrfcg+UgiIMq5KVpIYlZn0iJgkMjk2kDe8LAlyd0AeRwFfKX4SxV9aDQ8NXs6
v7DWujd+Er6GCsvd4C5rR0BqTg9x48CxKB5JqQabPLnm+bpddzV+hsmdNrrHXtZPivoaVQU7RNUN
NoB1hx4SFv0h1tdWM28zRNZXy4RA/xYD17elMbvvAru7GqxVDpaQ44VeicZYwyhb62qaX1K/2M09
SSaom3lPVoadOuU9R9Vw95bYkEmeFlE/LJEdNiPVeFwZt0FoE8Atnutixp6q3iYM3HT6wC7jbDPH
h7iUy8LFJ2WZG8eY2re+8DYqEw/XOpFaYYUnoBseJrqjIrjPbijWudNxFRHEwb82wXlcpBK/ItK/
J3i++T6IrpG2ueJnYdewOYtQ7wZRrXhqHAYx1K+DbR8gPG6hy+0dyWM9icZ9HNsr+ioWwsnYI5T9
qa3KLSdTrtXIPpXtsEcxWI5SE2w26cms3upUUfaWLnl+MNWubxmHvvoGy2AQ89A2mWO75X2pUZBC
kyYTEPHXHooNCDvGAlgXim5JCehp9PVWYiZE9Li17dpexuRscsngCHitEWbliY/yTJzzsW3VIROf
9iBO1GRuxiTDsuwcm7TL4KXqR7ohbqdAIi9jgE6RnznthIIARxyfYsyHS5UUD5HZnPMJ+YsnOqVO
q7kp+tXoUfxRDvZdjJV0OYfvU0Gkg5sv5uGBQGrsRpGuMVGLpeeNp0zpsw5q1ovgbHT1EaAd3F3u
ZaMih8i5v+MeC0cmfwuivcBiquKuzuOT3afvg+5uJ1wqzBDag0gBfeD4vUdZB0dY56sq6tq153rn
rnNAJxpXBVNRqQL76s7OBLo2qW6q7dJbHvh3udeeFXvK2cxQEIhmd7z7rKdRgez6sS/lfZPQw6Cu
bRUQe2WHEpsP5jaR4aZ2rONYdOBfh7AExCdvS7c4OXaRL714uO/d6UHmwBVTcYRvB0zd1sO6sykH
aUNW08gg3kIutNu0iblLJBEnm+uKw+3aSx1cc5A0MXu8VU73rByWToP+y1Wm/aMDkn8V5+qnOXQ8
XbrvUY57XNl7bBQrApdvvfTvGBk9CeLUSO/dOwWGxzkLwj3DiEeHVatmOMiQ89yG8sfUTweJdylK
Mb6F6Q68L8sl0x4rCeVKReHGt9T9QDv7UgzYE61kPDaOtXezYhuF7lMwGxdfsFHGfRgvdOw8dEmp
lxF13U6cn4e++EorUAuN2NbXGg2PFnjdG0uEl31EVyKxpnFT8dYHgyoIE/CLmR3dXB6jcCTy09x3
JtM86epDWesbnn/v5IFIwljBE0GmcVsImDO5H5Ae7fslwUUi8NlJiY6MkzHTv9vAZByPRdhdclnO
HCwi8wRiOnnAVmThrk3Hm3lmLIc/niDG1IvuYU4IUqbXaA0xw3UGpJdAD0etvaSzdg+/LVxYZjad
4L8ReIBdAua23QWa+4L7I9/rqfEJpDl4PFlDdm3jW0/TdTBo0nK5KLFYQ7EDM7eHStss8fldud0K
a/HAdvaV/BlpIeWH8xEHn3UWYMdp/dR5s6kaQ2LDU9ctUOBtmCQzRYauvMvaXD7gSQZca4v0Np8a
ZB9cM5BjhwjuWpKIe+C67i39bCZvJgnjXRFl5lffg2NcGNbQsRBFZDLjaK439GD8yOUYqV1EtQel
fmncvRlDM/GEHKrh1moI8S3HMOh4WIlM7PjZP7o8EsuoKNVdw/hwdzUeghMI5xcPy/OlLgiGGyHe
qyXCkaJ9M55XunfMtVT5eIt2aL9FhjTfB6TkXTXk8B7cPKo3XmNGmILtOl8ncdgw5sHKFeFou2/4
ZtbgpLJ1RHhvReywX5c6Tj7Choiy1HO38saWjFpV2+zHJ1aftB2PbjfaG+YJgo0d/EM3ynOGzJqD
IxgSEkatIeyNhUzCwg5AFNd5cg4mF9Q8oZrhOS+jkewWrIveHYIPWYQ8nwUyKHBXhzLArl8NlIo+
kVECy2LHX3HGU6CapgRX9sADwApN6hNEec1DcSYakisqSb77rdteMKjVsBWy5rErHBqPnEr3p3DM
qv2Ei/1BuSir9ZCgyiCsrmZFWt2vMFZlzFLMAukHZ27MVBIF1fVnmEpVNSxkGA770dD5ttaQClpz
9jd+0NTHplIlNxBLGyUWK5zPNxWi+2ZEd7sPqZIGzkEVMrsCZkP2vSxm9sGN4o+b2HpWI3z6dc9u
+2XU47zHwIZQpluwXexh+zVViSjqyUTEEw11JWy0pp7m99uG1tpzVPnGzVRR97XwYUfUBIzwxsuq
zy+CHk6DzWV8dNQ48OygTIunCZaLxVDH3U1CumvZuVZ6jK44ERPib6MEfAYHYTwGC7hl7xQuDd8l
4WBWPNi7uG1vzN6n8sGDcVByZ7jZoXOz8CFsM6DklADrn7MF0n8Zd6rYwLnqLjToUmQLAEWuull0
W2BQZPl9tm+c8X1nOztatWwLUqbpSsYsNDb6yTlSo3PQlIcfHLq6CRg3s4fSIcFkbIpxTHcdE1Dg
wXEasfcXynmkMUbUK3e0ZwC2ZjGgvs3hhQgabGZCtRM7xna6oSmJsRZt2a+Wtopd1icENd2BCHTb
uueESR0/0/Bu6kj7K5hcyJTutbMhSDFF/n0usezUnYWUAB8ceH4QmyJivY44SlR5ZL2GXurJ16sp
MV4AJK84BXujae//3kqrsRpmkeu4x6LNfCOI8Xky0jdvPOjv7fbvWZGltAcjVNRpyEBLJrwWaYGy
GwnNTfI5pki42fxmFvofvzh39G9IvU/aMuiVlu0f/vXfz8mnqnT13f7P61/7P3/s17/075f6q3zA
kPDVnj/qP/7JX/4iP/8/Xn/10X788i+UrZFpvuu+1HT/pbu8/d+wv+uf/P/9n/8GsZCf8jjVX//8
22fVQbjgp8UQHn7vsBM2VYD/b+zhY6ey4qtMdPvx57/2L2Oe5/3DwzsnAix5pu8IC9/b8KXbf/7N
Ff/gKO9DHBeeKVz7d4WEjvgHVj4PpxdRtDBwrr+FrsAG//NvtvsPS4Qmu23X5azuu/8dT96vtjJ+
Or2HNqxDi0eHE1Ji+qvdiim7TcQso4+mVnoz4GZjFxcS0BoGdzs0sjv97tP5Txxev9q7/vV6gWvy
zjz0O9v7w+sJkoMA2NxgDUWACIQBTHgVQFcV/4Utz7r67v6vj+w/XiiwAkKjVEH65tWM+LuSRZHi
rzDQEdc5HI5ix/GTNZdIin/TckS1zin0eJYgn900tR5eBF85C23SZWT6/nseQX4Xx6Lll48Nydbl
o/6D8dFhzCIcwCRryUK+CxorfvTSoDwWE0DU/+KNXz/AX963Y+Gg45LidGSCsPzDB4wm0TUQXcJ1
N45oB2Vj3rZu0u7bPixerFZJmEFzcmtAFvkX+fSXJeDfyq64rUDq63/+zbL/k5fmimUf5Niuh0r1
60eemiBKLA84V+1bwyn3CVu3lqdQ/qvQwddukl7G3DgeekZBF8nnvM2DKH3Uo8tE2Ky96JjWVfH0
11echbf1T5+IF5hM0HHb4J/8gxmU8sC0NxwXXFjVALjNIBWWyCHLYBIE9yK00tEeww20qmsYoBu3
Le1NR86btPc6EWjGv/59/nTH8QUR5wZfiqOWa+H6Kf7uwiwLNx7cli+omicCJWnWUIiXpIrH5FAM
w76KYzjxf/2af7rrrq/JvR7ivOVeuPqMf/+abVFMhEkMXnME5kLK2V55JZHIv36VP116XmCTqmGp
M33hcw3++ipFWOnASEbCmxJjwE1n9a28qzk50YssjeJzNArC9fDCyfZXeOCa41+/PkbmP3zVLCpX
pzKXX+jYvm394X2mRtwIFSHAoZJ5drjQGR7The0LU2DY1N1HLwIadTDIvDdWnzw5mWmpUziFZD8j
XVcf5WTnX3nMNnTBud0t1zWCzIxA7VghJGx9NaDgmMUmkhhSXEpBVoVN8iDXceZMjznYnOZpClrv
jh4iin0KJxbfThmO7cXQRWcuPE858VPKOJHx1ggqD6h/2U3uE7NnGGYLv83VvDNkptW+ZxyZUQnQ
Y1p2iH7US1qowxNGsKJdG6TIDYCfM9sa0XrtbZolCR/xRHqz8VxHLktBdHxbCX090BpVg+SjcWZ4
F8wi9TNBt+TkTyPfD4FJ8pk/ispzSZqbxE3oPFc1OMZbbHihWlUM5PE7ang9q9oSPaPuGgrpN+wk
Z3roVe+2O1S9XN/Kxpq/iwmI08pwC/nZmHhdNrZ0OVvoIA/YZQ3I/gxeipZZicPKSW6gFe+D40+o
mJGc31ETGBlT5mqMnHeHaN6ooW7fMicMESyjAuV7HM30jQIygmAV0xXGecIn2TdBBiR0EnAgO3qJ
xjw61A2TlaZhMVxQPgJxxUxsRbQ8DlN8l0Y4qU06E+9ZzoapSd5LWKdbL+odgz4pYWyKAk7ZmZiF
Q/OMFvkCfZtZBC2jLqIcO/wdnQqej63MLZBIfmPE23bD0ZKhg4xIY2nOrhGtQd8KHLp5r1kWvYMJ
Gmf0t6rJ5TOtt8p+E3DxG961N8hb6ZoVTb0oo+69pnuaDCtdDuaPOVShQRGLqsqHCcCddSRraIXn
ikN/4m/5esYUQlFHiVfHpzfif2tzTKTmoCnqGirWBmNRJU1YHuchtjWeVZ9FSENpc9x6neu2d1gl
C1qwmpG+hUXrQJhg1+q3elO5Az1UXeZEn35vJNkhyyEKrmbGZ9DbedqbnNZCTLwj2LEr71QA5Ihm
dAxMiHSHritdtyR2XZQejH65FR31aIN7Si08AkuEleTR8jvnjNu4ovk0dFy4pK4d+4yGQg81N/Co
3mjI66+C3wZLZuVxSEg4kuVgr+juqdye+HOCIWPPUmrwXhwAPcDraT5a2cGcfyS29qZt2GQq3eCu
yM2LouaYGi4LbUh7c8AdarbTV8o/PihuRIZmi2CJVy5Xrz1NsiytI3PvmXp5JoVkDQd/zrcsGLp/
B9nFfjvo/SH+MVLcpJdIwPAeZlyv5bYPhuwt9BGm1+yCRmMLY01i6yZSz4jOqSlAjeNqNNcz5hLG
nG08EI8bzeE0ZGkfbVE1IRNwJIHJNfrxKHYKZszGJaCmltS3MEtNu5bmPjrRmY8xNLoepmRKT3vb
uWBi84hPlqKvTGz9Iq/sJWJ5Amc9HzKsWG4VVwvG3sHrlTR/k4uuarDKJebAShhM/Srx5qgCK9xY
P3MmJHsaYCUuxcyxTtUs1btMcbvCZQBBsnWZq34bVR8XC09N03DTxGmIh8FQ8UDbkoW9ekjt/pRn
7A9eXWJy5g7dJ5KrpKA8BBsv7vMsQBspKPXgS4O7KNwmeyi92PjQZJkvSZkgDhqz1dMCV1UC+1US
EsIEjZM8E+t0NY1lOIe4SdGVH3KnR8JkKYzy4zQHLRBfy0qnE3i3tjiEw1A9zqAZ3JOYbch2cWv0
0QqXN/SoOkH6X8Carak+HWe+Gwq8w+7UO24wbg3Px4QZZjb7HmgN+UvZ5wJe4qR6Th7x4AODto0v
lmV8c3RDGZROQav/CScpAH+D71BvrKS1ZqaMdv/K5rtRJNQcm34QWjbaY1LaZQSqdVbGbnaw4pJW
LCSFwtLHAmqg89vYB2fpEEGjUJf67qRUlIV2wiA97tUlbR1OZcuTXRvtV2xaZX1PoGDwl1dPxZ3y
QvyQJdVJ3cnTjXeugyFwFjmeB9o6+MdDUOed2KJimszDRZl+G26dtzh3Y5Cdfu0GxyQKVXA2E4de
uY3wGgXbuOtpczpSUUQIAz2hPw5Z3VDj0dYuc61+sj8L4K/uoqMEbKJYN2KMk+URUdk0qP1dP9SJ
DWdVC1oPvJK3mEUpDhjkYVShshKniv0GHVO6SrAUVFJPF59GL/NI1YqbvLRGrirsvYWR31RAQLJt
nIf0BA1hfvWoc7XrUlxyIo3zygEs1ZobI7GKbOe0Nn1qK3LY5EIWhk09w6plguSjo46DQHpFLfAD
pkZtZ73ypCBI69ihz8xJqRpRIseOMR7UkMju1UaMAtSV9Xa7BQWAWSfL4BoUWPfAVQ1NO31OvvbL
i4Wnl87x2uioZvSxPFOt05UmtCerTrpLneZmBDWklS+q5rkHd8kui33ik0xAvU2HB6UgHT3BRSjH
M3H0yKB1JdG3fk+NMI0slp0cME64Z/pE8mnFVgGXKYjKJH6AnRh/F91cEJasPNwuYlQ0/819nacH
UGmx/sRdTDk2HgupX1WtgbJc/V3DrYdVnILTvJBv4IGiFzps85T+tpHa18go8RfIxrOzlS255V+q
OHPdd0baRHuD2QK/ZSbefWtdW3LGTkGNBexNhzdzkuAyqTAQSz3XMcsXViEfh3cr0oulpvwVs4Yf
gwzRrClRREEJk/EYxxVAO9oOTS+IDKLnJoGCqocEtZz8Ovx0krR/GrO+9NYaWO4td7744TNvPzaz
oZnT4CD4Kep+vgupTPcWRmSrB/RP5hpzMjc3aeT58ETGdMy/nB7nDOZPVPa2y+Maah12WRCOPJAW
uOCNHwCE2fNBZs/ZhfDOrbehbD3MEEnRqgftSvOcepBrlq3h6OpIOlW1C7zUhbGSIvfCawY1YkMB
H+guMXuM+z38GKp6pX7umyny4NwEQcasDFwElv2rtk62VzV7d+LZvu4nGpkWKVj0caES1oKl0VDo
x9AtkuiUV8TAyvCRj1agN3vcRJJlBt8xkMYlhvkk32WpA8ItRonAHScKN2Stt+VzjlrLkHNMBjj9
thrXsOSybwsZilKhqfhf7J1Hc+tImkX/y+zRkTAJsyXojSTKUdIGIQvvTQL49XP4qjqm6sV0d8x+
FrWpUJVEEkxzv3vPLb/U4M4vSU/Jni/Z8kpgUBGFBnxC/EGhSMSTHTvNe1lOJvWInaG/zGVCh68T
zRHMwaHqTkhuiT3gDYCle/ZkCYAVuzluJ5t6tu7C89C6X6nVyOpViNrod5wdPX1aNcEQclBNxpAZ
bH6tKNnZY+Bd3ceOJ6dtnMmofOdoBBIt8Ux+ZjCvQDILttvDAHU1OpiUspAqxxcjaHTLi4DELzWe
TNfpWwHd42OAZY5L13wovqVREYcKc4cWxqTLhHEVetNj1A/qTZvTuF/Hqu+fgNirnD5HbaRhx2j6
NQGuNF1H00gBaKNN6ZMT4OWGVG3SsW1iJcL9w/kVqxUSBnQmUl41IayuvyX2ASbODuinW0tb2TU/
TopgUeFRBVNQNcG3IAsITm5svePEG+iB1hhRrxvpNMSrqbvdTjJN0k1s5SnLLyBsoliUY6NgW+Zb
CJHmlc3G6sDKQxnyjYhriI8PdnhzmH1BnpEeEAa3jT0i3ROtndAJRnYT0yqiBNiK0zAYtac2WhZl
4uDld83xC/4qbceUpSdy7bmacS46K0uA7CQtRhvCFhCA6JegnFy0dDhNIIYILYja+RQ8J4DTKr7l
m7juiIgbHqMaHKszTY8Gu9kX6GfvaAUO0MKikXBm4fGDZEqqGCm3rVrn7FBvVG0nr3NjTGN6d/EY
87jrzpsKLn5mDA3PZHINuTKmEy3sSwbq2LRwNxaghaE0YNICU9XM00LamJb3HXVtr6h9prVlWOfe
RF3k/Egj4RXodTXRUJR4+l0vK2GsXJAz5WK2KvvYuxXJMJKIFFxOxTD9YF5lqWnNGONNGDJ+3pjW
aFw6zxnV0u00iKUYKsEDxjpojW2Cb1PfS8/sucDjkbDhREaZs8s7d+S9T63WGFelaE0QI6wMwHyt
mqHpSMit8C0VTax112je6Bkyp0ZZXF2A0gFSP/J7N7qja/HaqBWTtpg7scBVmkYXVJDIXWmj5P6a
lSEPU93Eg7UMyjZ8p2ed6yWifOpsOhBGr0OSwvUrMI5/FNSwevRS1/iKpykhYVm3Bv2NYp4jczN1
AvHPxN3Qbo3CqLOvXNph8SlIfRFwkY2Q+EqsSNtGCX3yK7iEKsQMYmJFY2lizg6PHYNY16V0EvyS
Ev5fz/4vXSJI/Ws9+/Sevav4rwL4r//gDyUb5dnTGSuQCHbQr1Cw/qlkmwTMHeMqRptC6o68yo7/
DJh7/0DmNYilu5YhryU9/1Pbo+nOVcsmRmPzH3H9JO77Tyn/TzH5jynDv+jt0e2rwvM/8ifqBYqB
Y/HcmjB13F9/x1+VrjxIEu7zMzmO0XVod762dh9bfNzrIA3K56gQivVBSLVC02nWGOzlLiLPcRdj
IFsWrpFDUWmyR7tjfRhTrdnX12KxIqz0I3sMN3QcBX44txyrrKHu9uGYlTtiStPSvpKsVH1obHWQ
dm58G970mrOy1XNwT2CRrpAECaccXL67KAlirJ6tDlBt5HLzJ8Kzz/jtzIX8TqlbtlYJi6Wod8BO
MwqwyeFqaeWt1TQcBEOJBRH3H83wLn2J64pERwutaDdRp7sYUVj6ytIgNlP0WCkw71ESlyv0A9rl
Wnc5pU3wWNfv00TjPJnibW8kI45Om99f6w9hnq7JMt50lmZhyMCexCCP9rllNM60KNTbjouW10xb
mBapT6LXWw2qbTlQRrcFQLMmYAQcGZbPqehkaelToK1ajjBWnnm3XKkuEbU2tTn6GPUgkFrL0K7e
Ahs1NIdLvkhM41u0bfQqyBosRcfOPUldW1L9zlSuzkz4pYCw2NmvY+8ViwB7Wp6SZS2i9L5A4rZK
ZlVYTA8pmw1SGcc77sTQaXvxSWEgeor8iip7HwntXOWPEoUFTPOQ9ievg5+XKfVOkXnPPdYK7129
uanTdl91l4LO5omu+YSmC5La2CgNVe5Up4OqUwUo0uHAznVfGMWxggWFRc8wNllP+JwW+sZBCoEv
svOGcdii/3yECihll1KpHKR71Uez38w5YVaizYBwZptnqeGMh6bIhhJTfZ5P6kfybPmJVexyGl9N
5ABQR7O5xpySbFE0ONXJZNXgRsWUDrcApa5JODdwsO6JIeyzdj6iwFqbQql4rczgvrG51xb6Iku4
ZXGaJuuIu6NVXGutrP6k7PSzAErZT9POTPs9RifELbr4Fky8wRx2Ve5X4Kv6NP1uY3nWm/nHUOwJ
TtixGenxNzbHtWegMSAG+bKCa1+08ZNrdU9MKm/CSjxYGj+Ru0x0qWnE8VlnS3c0iZhFu3Ku95Fd
fLR9PK+cObTfB6v5sIbhZaC2h1b6RL/lsrVEp3z0SnNpssXrWkaNQmT4SdB9MW/2DXQvQBEPcTMW
d3UYU8lncjpZCLJBSWh8ArIy9pHW0Lc9YscGSgQOUcv2dSrfDXz1DbPbpkcuIx80w3+N7+YQV3/s
O5yFixihQt8GbHKNp3/Zk9wDJ9xU/Z6o1ayPCxptQoo7DJcvf7aw6byF3L8rmg1yHC4Z9FUCrxNu
Gt3kmcHUXfNB4yomEzWa4lhkF7N9QC5cEjdYXEFH+POpFqLmLq3flQVHFqZNdRlc+yvKKBPn1uMI
fsgm9FLj/IHk7vVksd9Up3RohA2tCwyNgxnYmo0SFnJ1gLwIy3wyo+neFcy590MzX1UPE6PKp0yI
aNNLzaoDCKrQYiBf18FJ9CaSwlY5oxQnLc5IGRaWH73K69eyinN9G0HMifdeU+t5uWjJBDtbCGmo
UH1nBumB1M719KOM0FgCqTW4+yKa8kd1ofnRYA2+FR5Gw6WOeezcRT15YUNa1W5MysJbmHM+SL9L
RoQKlwQa+draMi8ZuqSxUJOomk1bm/YneXJqVpsimc1VmwwDq3My1x3tIQ0nLrJe5PxXGazDFreY
mQw4YSYtX3U9l1lYB4xUlq3Rj4sKcF7gXaUSLnmWmZV3zBEcmGGNu4loFn3NgTsEU8YX3pW+0CNC
HbY1FLgQ2l3Gtxx+WPqSIYC+t7PODSS7tVxqf8q2MB+phgn9qgwSY2HZ04OpI0JJy+ley8YlKRKQ
eiax7nOf+PIsCx9TNea3ejfw1QGtyU3Id71xWxjNXoNcta/n9YT+SJnVgeKtE7FQ+AxXCGDl2z2L
6NBim8dEkA688eWdwkGM+WiTmnzuUBA4bmMzrTH2hvNe5+aKyWZdOFp+GiD/LkFfPMZ0sMWLIXjl
8Lrygso5qoF/0bffs5VtHTcXC5rktpSebVXDidGQ7hKvOv0DTrrucURRqV36Ga1vK1X1wV6LMggN
wKD7Qb45bsg5f6TWYuS8DfKUBhM77J/tqPSbYaAnKCZkUy0x5yCGDnwljTq6t+OAoomrdJHhjcQ0
XTH7fgSwlx9H/Ny+IRiYhOOZiGG+s7LsAISDS7cF4cGWwbAYVLDh09z0mIsxe7RkorIfN030hdmA
XYsG+qh1LwXbRaQftpizarBKQmfCPzvy3ZtVtnJpjblTdGLrQ/7T9Bq9CN0msNtl2ogbN3o1LVj6
8EUPeUvwvJC+aUZ+StxtipNNH94Wmc2p3fWeI208klS+tzO6tjlf0D7T5Gw6HHu7Kt1k1UyMuvkR
U3fnYHS8ZXSSL0dr3rR64670UTsOsr/hMpYw+aKdftHTffUIsfk9ULdBmkYwYzQPl5u+BjXre/Ox
sXOaFIblwHGJrdQdvkpJrWuSIIGC0YG2jWNFw+OHCdlcO0jhq2qqnzpn3M/RMN8E4KPRP8KjTRmM
jA3mziSAmfYPC23MKQNI081gJY8z/SUAJ3Oux8Osdk6AS3niUoHAuie/9prPlI3RRaEBKaRtp/d2
epcc3NIixMA7UDnxfSsZKfYb22FdHml8AIIf+nFlewctjX4cc15llvaBArh18TsadMurMVsSxfI7
r879htvoridssEnj6bnCrzSV4RJpdBs6+WuIxx2b+RYK5CoUCE9aAVYtZDqbr6BjZBxjAIiX6YWG
ma0t+S4GxW0KzWTRiNBdu3IsdqYcN5Q9bqd2XKvI++hSZ2nFd21wjK61sYwbufaz1LMYAxMYq+M8
Cs43T7RqrwIBSFpdarPdCrr/nvtKsAveerPwNnlX7hD3toahLUbN49bKkMGxL6J+H3Lt00sjtv5j
GQziG37wATugb9FiK0cCTIG36WPtKddzYmp0WGOvdTFzK++CwS574DsJXNRhlyPzdCJzgGJq/9hg
x7A83xckfVh9GbWxVY6AM5v7OGrraYmUVcKJvmi1e73D6yvqFouNLK2AMzT6EYREgcDLiQ+Hk3aT
gxxpvDc7XBkpacBzHstVMoCKbBknMOiZwztVlRd4GqCKQcVIKAg8amRwIirlyU8dBnyqrSjfR6s6
EMC6QSTXyCnAuhyTZps6rk3eUoCaW0ysYKsMW0uetPMLV/uCnfatysjiQ9YMYV8Oqx5zKDZFfxA3
VqehQuEH2gZGHTwlinx5vK0K8jS5fc50wuNaab169ceQ1cveID1QTt1qCtAXKrDPwqQCkyKrBcxd
xgspEk1CF9YyUsz35eRDVF6R9aS0yr7BGLAJvZkggRToZFUOX7CgjxHx0po/K7fEGMeXbjia45As
+3qc1zDVFb5KLT2BqMuWdWU9Yj4lcl3JuzKfxtfZoDWBCjH6TNQCMFZ0SniGaDm78zr1NE81J2uP
XsB6l0lySATo/EYn1FrHy2TC0Z056wEKMJHrq7jN7AyRX8sd7TxPTOwAIg7PWTQ/5iBFeXoPdafa
FQnA3i+jzA9i/aIRXaPCbmvmw67pmmXm0nuYO97RHaNjAkk48pIbDcxsn4+fVZvcRMXZ6+VHgAOe
zeWFuPYyyl2wvf0qca885aCxH6VeMPiwmY23FnTXsNnaQPT0ZD4ZEPNY/RWvA7crtdSrQYoHBLJb
pPX1GBRLGLjcE7i4LgxBYRVJJ44h3O/w1NOkLp27ytWAtFtLb+o+BwbgW24P1Op04FnscEuEGH92
Sa9axZvXShqr6R+Ztro70u7Zc5kj4b8QXfqI+e8U5emmMYKdqfonDoJ7OqnKdYAKuajriZR3xpng
UrsoUyKSeAda61PG2l6xfoER+aBHCBAPNQrzhJFXntlWHhm5MhhFBMJJzNC0sayFRkGIGoKefGJ/
Sa9Jibi/mSuddFij/5BY+Q5HQU4gee6ZUfUR8nOhxy9WO56sCXJh6JEj4RQabAGlc+J4Q3ePG+4E
pJ8QYm32V4G2bIBC4nK3yrLiQhTPeyY62x3xN22t3KGlI+vXIOVu55gdOXbqK9KXOyHRqwspoLci
gw3veIwRO+0dTvKqKfKnqEbuRpHGtq5/9R1Ng2ZNVna4rQ1yw06zJURMgRNdiqqy7lwnah5qq1gn
TaYWs8HptHKqc1a7azU7+Dtj9RPODS8xMEqWiJleGIN1VXisWEAOVvVovIsgvdKrzK8gssHAX9Mu
lCNstXQs1g3jZZMQh00ggUgRlw/TGfKDPracEq13y2FwRlsKN3ziA+5sfoRN+cj1Xmem5OOTRVtY
d/2VfUqndJs662uaVvXVWgbGvUqQ4A3AO4q5d29+FW2zdRX5pKB6qTi4ZzotZUQAnSIDBESTgLVu
uuwpKI9Fm58Rq+v7AEkW1iRhcfQ6RiRV9NEzao6vs/3AOTU1gbButpO3NHWbFXG9sVxoEegFGyZ8
k9/1eOM/Q3rnQcHHWfQdmv18SiwYUVeLh77jiSI83SU9HzAHEgIQytxFtAWuJuxqjy1+kzuhz+LI
wLgDiQxIM8MMc8mLjOyORVA0Q+ZdNhOX52CeTzWOPkZpju23sizXnOcjbtQ8wLEBzcp2VLsBXd+y
V4i18sRHALwnWhDs1HeImhD0ZT1uayZam2YI3mjwLJ6ou4LI7IbGB5Sc+tLipNxETQ6/PXTiTQHn
Z2FZbruzsOPecYXVz4GpqS1lQxKo2cB0vcT0sQYaZz6ZUSEVQGfBEJIMgXFPbJtEHqdfrjkaQtNj
wFa2rwoUc/xfaL9Uv7PMZwOxzyCVE5uGnZZHtpa03jjJnC3VVeZoAaSdogpQdGEHilYWN87XQtEO
ZXuW4zdTPe5Ygcpd2EbTjrmRtp+7grsHg5YSLhiCQWwAhvJosYyc8ZJibCbQYYwvbeWAiJuHkg2A
P/PeHkf1E1zra2NPOpvCHOgwi9V4OzLY/yImw6VX5NNqKguiamDTYJvDW2k2Ja+sPKZJSF6BFuhN
F4WjT6zW3Wg8DzAnW3vDeCT9YCHfD2kW0bU0iC0t2x3sEd0av5l0Vy/dMEjPN1LbfFSYoH1Kjayj
aY7kjcrACraDW8ZbUROehB7Gd6iBhSEHM/XnAuJ4X+ePLvshDWwxVJeeN/+UF23hC0bifq8TLVkN
zsAw66ovViwlgNERYYKUbJm8sY3O+RiNPHkUkMLWVA0ayQbzvrauDBE8DioqD2VSmcc8HtJlrotD
ikelXsxgRlYmsLrUV6Lszo5VibdQRv1rhCuMNbXrZsYD14iGq/LsI4wLDhtMlbWlwel269SdnYLh
Mbe1RcvWIpex/CoEmbkFgFQV+UHQpTsmzs0Bg1m6l1qZHBOORy9dqqYdWQl50GL6dpj9ezbAZ8MI
9jiQugUmhNpaZ2WDGVYva/PC/alkkMMmEwhnxxR/hTl2Jz37rEPOW9IbeD/25bsRNBvwknuVNuEm
wo21sF2dqteOAUG+64IOHNTU9igAoMxdiHy5nA5VnLKMBCD568VoXmeaGLs2bqyGJRf54ZEaQ3Lg
2PtwoHGvp6qycyR3jyJYe50mfIvr9MZCwMVkYtNSW9IEthG8K5PEGlLxHYBW2zF3YgLLZSdUWrBh
dp6sgYjQcN6Stl64jnp3u/IyDJ5On+ZocQ4oDpmpTlerGRHzrFumnpec9Xl2Tprl3JdWvs7d4jyN
LXgNc+76LYWfQ7hpVO+cRqer8yURiP4hLKq3tNCv31QVdbs8Zqzkm8bEZEwjD3SocV9nqy5lSc3c
uSH9ZH3AeSBCoyO+nkICpiMYx5wJTXwtVIbXzL5h0mCyiMEH7PWqxPpUdsHGbrAb+WbF2CkzZjRP
plAhn+hITV9P3AbrDhN0g7sUhxGmIVGVT/DdgASw+gU9DDSDdjfGOcKilr1oQNAwL4Kr0Hj7IMQV
EGtOdpwda9iSNt4xCMKhw8jlpJg1rkx9MB5NCyoKlGN32ClLz9AUQTHtO4QKtte0ak9jYAEW0C3M
LFUAJmEedOytihsi361ZR1Tpuh2iDLFtroFFL1ZD2ItN4wz9B2mieNkqbsOJDZa/q8uVBz8ERMKm
r9WxpPjm3sBPCgzJFOMniAkafzPOIVyYUyqNAdRFfsImvuN6VX/LuI3Ws9tSoDAPIWiKWEanMY/G
A6BH5BKD8SI2I1hRe3sq76QrKw4/edicM8803kLuYCBp+hpGHmY/vm1JeDB1VuwkbYZbwwmfrb5+
SssWYbELz/rA7LbQDHtZzyVIMC70yB2EhO0EL4De8HSbDx3R2yZQr16ggc8yUdrAR+wN1lquNvGb
qWvRVmXNKySXO33sHmE2/rCMEHNt8KYQ7m20m6FxYHhOpDks2Hu1gDQ4OfzIFLx0gZ6t7Iw2Xkxv
PEsl8y7YZBrddJIjm2RwyVMa5MfaeTXAB6Ek6ZugwbLlUZmpRofaT1Xit4Ecn5Ya5Cr5TOQ/WoYM
Zc/oTHe0QK1jtNVEPJqz7hxLmX6MrH961qD3wgmuj31Bm5mmIaa3UoOtT2cqbj4OJwPfJELuC91B
r4smtY6MwHiD0hYt2AxsX82D88Q8FG6NBjVPPE7o84vRdW9p1QgX0ss/M8u4EVZZ+ZywewoHS98C
rLKuMC1+Sp6VilV5afbZrUgHgpo4R9zcXCpHPVCd2m3oIq3uB1oVVga89jo1LsVsfrad/d7RXhc4
lF+XKxqF8JI5lzJjAtGPAZpTR5oTk8dEoul9xnoBq8Z5UsI7MUZX+FvBBU6Dj4o4L2qhI6bAba8o
fCnRxmRY3g2ofAO82LGqVrzUq3GOq/a0AqCy5t78PE7A2p3cGvygTnCEgXKKkzFHcLXuAQsAgIDB
zzj/NvAgrnGBPqoZRp7gvoALR6xiSLVROzRokc79QHfhNuWcdkRv2JZuGJ9SnUMeLu21qRXBHR56
6i685tsE2Lidy7LAku/ej5z6F/bAXTlQ8sGWcj8RMVvWseOtOoEHF7QXMx3rhYw4t4LqObOjNfei
etm5+beKE7XJqERZsjMl4jZOCu3JNNxipzyQMBvT1l5RDg59gVatu+rZxTY3O+O4xWFyrqfyC7RJ
7M8B1fGqzH/akAj7KCh31C/AHpJlSYMDT3wyLOJQxpsGxBFD9Prpar1biLA+4ytJ98jP8wnWY72G
+9+urYymDcd2+mXdmhTTjm92lu28UOedQw0jElrSsVZS2QBHNLDjbkNqi/aOqWV4xDBjR3TKL622
BqceyJLoPxWSXmov59bdCJNIpdBr3jlwRYOBg0DPJFrO+ILNIVzi1DumTKdPWkuZA34XdR57nVII
8F7cR6f1NNNywc1gwoPUpbzC2WXPnSkzyc704bgrzCSPDiychQ5z5g3SrdoKBS3QLOgfXXjelNza
JPWwNOPjdJms+WP35Tat3M1a2j5M85C+spGPBzrIPmYtiF+pEXFvAiihjMsbClJtrif1dTyShH5Y
1XtuRVTugDymvtnX8RctqOXkO0Go9QisCz+1CVQmK49BX2z6a0jR9d7HGsEO2UNDkmIwBkXu1El9
oUb1bbAuE0x9iZjDlIyH/IGWixkVhxUtgNiL15jeIXky6HBbVqO+aq30C9wp9cu8ao55C0cFawxJ
T3XTQQHTK9/CL0tsxlwpTeNDorBG4x4XmE8xXcp0JXUtenT3k7T1y5x60RGSH4RPB9887OOOE8bC
DOdkA9IDj3FCF6vYtbpE1WaJjrjhxlAL3mR97ZcOMMYCLHualfk5UDdPmm6vJ842ydKNR8DfScGi
lnBRrhTHNKiPMSmAGyUoS02x6i0qg6Xau1oNGGlMi6gISygLBFJGwGjIALKsjlRN7gz86Zxae7nV
vWNhyXxLuSgu5wB/3KKCMmlX6eMU5BcKTH6YYvFy51vbgFxDaTMnhOjFQ2CiQ+BK3m846ivxECfx
09hQul0V0c6qYZuMwSEo9JNsaHhmiLVg6neIwbuyMVLvFuuJuM411x2ki2VCc91MX/zVeIXiKLxD
pkMgMWZ5aWfqmkMFKsOlX23POORR83KqritIwVr9imHDWg5OYJ1SXsm6tCvNr3Jau1zJuc18LpPX
Vv3ULcMOjUc/0ueEU0osv7vQfqOHcNE41rbM6RWf9QLBF4fjE/bxfC8rvrBGeGMO82MZx++laF7F
yFghD6pV31IlHN7UQ8bHWpO0nLNrM1LoukuPGya9JQvDJLUQcDzj2EDfQcmvla1+HuqEHjzehyRW
6yAEryADvxbi0IUWhb4wjjgvIzWkJayXSCMnWYiV1NdXBxSkvK1H6BHoQEk6XQQdHR39TT7m0C+k
zqQrHvejaVqbKLfcJydFX1azHi211GlvLdv87Jl2DK22uY44sbOD+jSwIteRXmAfmt9oLTwnCTbs
cQXcTSypxuMCk5WPNe/CEegoC7huP+opf9+UsOXNQAWw7jJOey557uQgfmzxmQyN+uiYH67ltSA8
vRO25gBUCLwbx3HPDZVWFK7dJhU6kKry59S4Fsx7Myfu4UHjrLGd6e6gye694fmCfuCpZxNBNqnB
3U6dfRZGuJ07h6bOcoOmylAjspiQs7VjWkQRvBfwBjBo0FncJE/1jOE7VuaPPa+LllcMxqZMl0UU
vhi446m6ZbJohOeZstIFlTh7ekbvoQScLRExd2ZEEuY/oZ1RvkFk3haz2sieYytbzS3wqDenoorc
lTCTKVr0RpqTkoD6zPxAwoLr52z3S9xM26QwdxguKS4lQPLJhgJ+1LPokdTaTUl0dduWJQldo0af
YYwHW7245auVLinbuucuBMWCoRxVu9aya6wSgGQ24GNUjyjAyF19tQ0omdUxrbvzlsrTU3FlDydO
9hW26mRnzcXyAr56pkfHyh0TIX/gSU5hRy5KOrrCiRIQDoX5JVP9Tg8YpADp5/7ex8+5DgV6nsIl
9u3g3k2rT7r07kFnLlxhi51ld4iP8cGrMAzo4UvqMMGv9OonL7EjTBBZO7YQXxfxdVQ2IfpL2AbG
EJ/ySP/oU7s8GdhiF3prHUTYU5Jr4mWA1u0VanqzRd5cYpDVG6Uh/jmIQkvOjNtu0l5HK10VEcwP
S6olPhDlN1AMWielT+YrSwLIfRSdTjj0YNtCf126Qj2UermC0fKD1sk8UwR8sYLpSblJ/NYPxR3o
rrUCeCSoYk4H8Ea9Wx/cjihN1d8V82soZr9yc7wDOnU9zhnZboNTi4KUeHV1xhg8izhqN6OOeFc6
E6tz665NuuGyjjXJnFrcmPFNN0D/GeB55m5301ZszWChsSvcMh7YVQm8s9L81MhvLMKmOxWDODas
8V6tIaedB6PlnImlowj7W7Ooybg/Ux6K61SD6/pQOOW+m8Q+iq5HAYtOMvZsboBi6RbsiK72otVA
AblkHVpH4f6ZNro5clJqj0kZrNlll+7QtzsqUX1t2Ao35xDJsxe7m26KPieKzTrS8wKOWsbbJ1jj
8Kw9/gq5l0G26S25tiq2dC+9N9r6EoHA69JwFUFPHWRUL9kgox8zZJUNzZKe9nTHHX/RwEeaZyxN
YRfuGns6tTo2Qao0FnUaXoQ27FMdaSU/c9xU64Qp8Zjg7s6Td9kUi9DSHrscTMAQrqqA0e7MvcHk
btHojA2MQ99Yu8qeu+Wsmai4wHhb/szcaCCjtSLy5RBvixknAJ5Lt503etDuQWGT7IHrmOXvMrMu
gzPdorllYAguPVC0oam3hcfmJevorNHxTe+ymMaVI+A+xEk1fRsBV6eAJvcR5292JdHK6l546cMs
917RLafMeLjWTymGJizsDTcqaudHj27oJE2xRZQbRo0Rt3ONe7TLk01jubeiQvvGzOr5CcZczAIZ
Ibgip9BouJdTsXJ7cn04zz9bDk5xkz542fzgtmob9y5z8tw7JcRXjrXoaRS3q/kWVM0BFDtHneDr
L666P61rfwvL/j2f/MuoZugkg10BZ0G43m853cob5iAtGPNAX5C3VOfY9cYqepDMlHBdahy1Nkmm
yTmOQzVwAoxIya1Uxqh39R/+kmujxl8tcwRjSYYS13WF8ABe/BaajGMO2sSbaMk2ZPvuZQGftI4m
SAQyL9L7Ote0L2R79zHry/bB7Uy1ZnDZAqaf7fT71x/z/77L/9I93td/7bu8w3fZ/812ef35P2yX
xMb/gRjpWhTMMFT5Zcj8AyCgmzr+SWHYyEB8hsIm+/yn7dL9h/AsoXsujxZBWAur5p/8AOMfZGQh
EqAKWoYr+YH/i+fyt9AvBAnL0Q3Hxtn5K9z+23NMRUKQl6znR49kw5KDObw7gNGLUacFfKhQVypz
godu5qu/vD//yzeIt+Mvjy3IBF3yq3HfeK7kZeq//WJQOXaCwb05FmCA/QFihm9qRgHNhX6If/+r
fotP//GrUOtpwfFIUvCG/S0+zbiXyhhVgM/H9wb+Z7DX+FLi//CCrL8vCb9ekYH1FA+rNAiIi+uf
8ZdkeMwguheguo6uTbWc4Ha9bgVVdc5kD3vQVGotU24Aqw683IowDJOM0bYYvvJHq/d4BFusrNbm
YmzUzUabjaCDzVRCVTNm2oVrkzoHODvceyrTXNdGxE5cdNP0pA9Te0mHWn0BMtFeHc3MSKLWnlxA
Sh0Qu1BXMNTiDUtyw3hiIFm/dqHuHIA+fcg2EeemYGpsDCOb7QR2iVXNzMc3b4bP+3//LEwCtaYL
ZMDG6/tbyNzQafjGr9AdU+X0a+or82XQj3+WjP1LlsFvIf3rJ46BmC+Izj+WMH77KMBRWxwP3fYo
54i8DXLWTVSrCgUF+N+/f7ic/+Xpwq5s2DYsAFrAfw/nt32IAxdSzBFa7bqehE9n4ZK79Bp+dYYV
NGHEIUlF0d+SUm8jm3U/dJt2Qm3oelCQd0YPbTihnK38Dgm9RsoFFHRrtiM3tRuJNJoy6Y2Uicf1
2ZWYfDhLo/P5yjzqzd0Q7wXw2fY+4FQUiTcrviTDvsWbVXBYCP3IEfjEjFViNr5L16NG+jvhHIBP
b7QvbXCblNM5pYTTo8Juxo+TnCcai7tnusIPKr4HarLO9D3NjRx+b3KHK6K9Zqi3MsALKvvdMTPw
PgZiyH0Dhu/fv7nm31usfn2nyC6jcQnH1T1L/lYnBf+sGMqWE1wZxTr+l2Jtu4VYQx3/jlP8QFOq
x0c7nN/zutQ2Dg7pZdQNEZe59CYuGFXKIMJ5HGFtKBt0xjyAv+tN5ia3OcXnA5J/0or4DnxoRbfo
fBi1mElDBBYJw0hMZwI3j0p2Owjuw8FDGjvZSFmYKGvqe+useDDJaO4wYeO6yItpYxRVtPv3b8K1
3e33pRK4i3N14NMNh+nt7wtLmhjEvXryy7J1TczG+C1YhKb9XM3Stxgk/ngKP3vkcHVKBgJB13Dk
rmCogcbg2dyIyB+hTVDdQ/2Cr4GrAbo2eH4hk/5aB1RuiYvzf+7TfGVBXfwPn+LvMJdfX0dp4NJn
TuNeYTp/fwFaH8moc/TuiAHa8pMu5HISetyYqslatS6Gowzl7QAsEpum/t/snceSpViadV+lreeU
AQc4ML1a+nWtJpirQMNBi6fvRWZ2d0RkVobl8P+trawmZRV+3S9w+MTea7dPMjbH7d9/iX/xugGg
wfnMmwb4uPzpRupzq9MTM2lPmjvM+mctRms22VvX9p3fzSf/9vD5y4+anRIcPII/ej4wvnsP5FZY
lvXUtqfYQe+WirBaZSWCAXxl4a++2fln/W/x9/vzIU0mdKY0QBH9djh991m60bhgg1V9SpXeXCHB
dleCxNmbviOjhi8DfwB0xqXsAfmFhq7WioaBRPGSmrUtwN7VSLinWWL591+38ecTWFLX2LauU1vY
IEV+/BICWUxQC4zyFCDuWdehA5PY0cN0EdcKbWAvGB8wWFp6DbjtkoQw0cf+zkbVvsmNydk6aQ9H
Q0M7krLMvkLEYf7iMv258pEAdnRLOgIMk0424g+XyfKD0DFHoU4FDO5bWHvFmtyv9OBMkNzkGCZ7
ZGfOyRBN/otP/tNFsyh6uBHnGsFyPXt+3r+7aOwDjXbWXx5Heui1BJy6ClrX/6dvWouijiKS/xgO
dclPVY/qPNWVQ2wdM70aNnoG+ySWubb5+wv9p+tsSdzRrqHrVHMc0T89V06gO8jAuwkYkrEVqqp2
7cSig+K1XGm9/fun/V9/8Z8c7PMV+vcdxrZI3/L/uGvfP4GVVdFH83238ce//h+bFzcVvYMtDJPD
6fdeA/OXY0BQ8qBke0jmZh/ZH72GEP8Sgmd0BnvZNAQuN+x/w8owhoG+grRAc/KPSGW0NT+eVabN
MzZ3OWyBKf0s96dbJVKlRtUGgbT0PTYauOiXqQf8omYyB3JkE5MaMEnjyW6y68qC/ga8dyx44fLT
1kVTH+3M2WUFSpApu7AcZVFlXRm2PGJTfoxUeKWH00NH3BvDa3lI237bVfXOSNDOk0g4EktXWTqi
BJbmWgJo1srsT7D6zKtwYwnjm8OajxVdxg4OG8YWs+u7TBLnSzHPwilEcPzDkHu4iuwyv0IoYh86
VzbLPjbEfggzf6HD5H/ED8SMERLrqz76JqMOtmca9OKbMHfek/qNHWhxQSkAVVM5H3joh1UY20io
qzo7BGhasUjK8CIM8NZWjBtMKdMiK6wJ3L0jALgjzXRuhzG5Q8pUfMgQmjAkQ2OlcdZdoQezySoQ
bHarUhIfyP62I/HLtXeEpTyVWcGstPVcrBKMFVWNM4mK1FwKXV1XgdyLeWXaZw0SN4fMHXiixarS
W+MFfui6Kvg/MVo7AH8KbrxM7VlL42xOW6zv7F1JnfA6uM9Fe4yzAq2gsw97tSPRr+6Toxvne5ci
tMoeawQMBe8mX883WoXF3J6uIpie4A3hk/rh4xh0/B+KK1rR2akG/TNV9TugkQ3d4jXX/mVQE1N2
xq/us8JAN3lUOJiqUNhhGgFYeSdRKmq5t3TQHnj8URY7rdjjPA+1jjB0hp7lmL+o2OErFh2EHIZE
gfqoxWSvCIWc1gZMF2aFefIoGhP9de5fZSrZ46vBd5iDobKE8UA0yl0djDoFVBxfyuQstOJg+/GX
xRAS/QxP20bG5Kxo5qxwDOw7/LVgsacP5EbptWkre4c16jDP+1Hg1Mus7LRV35JXJroRFDfbe2Hk
n9wI2rzqNVb8WskGzZQ6EnV5SX2ZneXcKdalTXq6me2xKFjLSLempSxrSZMRXKxpYpKYQDWi03xm
uSR/f6P9o3P5/zUypE2v8e+P2+Wb+vqPx6/q8+v7c3b+N78fsoBZ/uVgmJ3hhMKgprX+56TVTBvL
LG9erLamQ9nLP/rjpJ39sp6jU7cxCbIZHXIG/nHSGta/mCVCGUQdSjWHDfefjHV+yxP+38LQ5t+7
0sSXa4JGkNh9f6oxgswxe5usDvb/ZKglFk8siDTPebFVYaESnMSrGseAnPtKmGsVlg0kJghAG3SH
2RtZLgewYySGahr0UgbStclzrqcXRzWIa92CyTNBZmqBBg2LI160clqYLJzJTjG0Cxx0ZA/JWBDj
6/cU3YO/Ggr08WXHVHVXGZ721JY84Uu6zy3OMPudll17I91GYJcx+rVF+s/SJkYWrj2xXkDx+lXi
mNHDdxf1L6ZQP/VWfE+u6xIHyHuHeQQziblW+64WK8YY/W8uvtnSNhGFE49aA0CZd2Hs1qFuQwXL
jSzcoTEr2W077QdsCUx4KWM1BLtBMNxpUWzo1FZmR/5uko2LqhsqOF7hmTQ0UMuxpnfAtVD7swxC
oLHOE2v6Rb39l3+HnKfAgC28mc/5498hujqQdl98K1UY3ma+/0X00ojNKGYX62g21Jvis0I3t5R5
IIhGDZ1bL5v5JSOwNgArbAQYCb37qd8dfLtBzZTppzmLae8GYXVM8s66FhAi9oBCosPfX4Qfa8jf
rgEy1Hl2wmNDj/9TJV4JPRW1F3zLM2RVOYPUkxuAfRubzjwhUihWf/9xP7Wj8+dRETN45JpyVeUM
dP3+muPzisjNkV+tSJ+1xH4ICQda2ypudlAj0qPf98jjoGgusbJw7w/Z71Xsv20QxY+V0O+/gHTo
j1y6D4a4P10s/CwweobiK5pSamUttplMtHVcfhbwKr9NbJ8IXa67Pa9gO1qXnT6+Z5YZznRTe3zr
jTLs1qRYuieskhc7l+zH0JaXr4A50/VEtHa4svRGmYsp06JjR3BZjpNXao+IJfAzoZdbRSZzlUVS
h/LFiwnP62L0v7yqkuItC5vyXiMeOgGa4qpfUB7NH/su/vi5AnRtmkK2FTSIP/3xlugh/IfNh+iq
riR/zBkPoyb7ZwI++pDld1TAsI/0byEJXN3CYp0xnwh+fZW6qXMXOiG5mkNb88UlfTFetU3O/q0a
VfvkaPTAIQ6cifmue+PQGj9C9O+v+J+qZYi9FFlWSzCCCqszotzoHmHcDU21/MXE5k83tGdQkxl0
wIw+mHL+fPgaBR6syn5XpcQG6hP6mCYaaJGALY2KwUT//Q0teNV8NwWYv1IoDAZluuCtwk39U2Vd
xgA9xVi+t403PNt+YK/HJEILABstJgXIM99E4gHl0qZj2PiK3EG/vjW7HNOV2XEqIcTsiPE1Y85Y
lQUfiNvr56kSVbVAbeEdNN2lqDIkA8tlm8DdnUazvoncsrs3GU2AooJ2d28McxBtiEQZjriogNc2
YDs1QayU7VUHD0QZOgoydVEZUqLFlef84ov4863FZMdyLPKR6Fcslxfv9w92RuL9MGTTBxqGbpUE
lb4Co4QcPIYpoBY47Xm//OIj/+Krd3mUeZm7rqPrQvz4kWEUycZWA9STiujNpJlWZiqDFUom71fH
1nwVf3il87zMzRknF8wNpj0/fhQv60wzq/pj9LpnpypKZE0kGbwYOTXz5NEXgbaYdoljY0uMgNq/
RlWcnEfL6Ydf/Cq/zc9//FV+u9lIP6Ons1znp18l8TLphqb3XliD/pKAQW4WAB8ZZcfYz7C7AGgn
X2mUDzFaRAEoNNCew7zun80Y4kSe9uVlEG0B91FHuoWfLP+yXVK42SMj2F5IDFK7rlRVvZBVlR9N
PxJqwSQNmb+JPYSPzGT1iys5F2w/fb/0yzyxM4KWhdxvr9jvSgE9Ynmcas5bSvoR1m+AYp86yVHL
isf80o1Ng5LBzalzUhT7a8WT8/VbJmlNroPLNMskgAZHnreADBjfByRCMnJzoGg2qDnf+ygYv7EJ
4kQwtWmglpgIKQa6epUEo/U8DaJ7LAvfpLNtCSaKjR1iuOgmCWfxlARNgZ61QM2BX20W4hFznu/M
sR1fEiIgjLU1pg+6auwjqqHpSIxve0LGkWVwm2M0EKSFze43VKs3DIuaeoWtFxPu359D5p/vUGFA
tdeZpzEN4t748Q4VXVP3dWC+AU2jHxMDDnJIuwgKpYuKGxbaHGuSk3aGD3vIjjgph70MB5TKU5we
4gwtyEqnF/s2pIAZZMWLfBHbnX8mcDX/BuOwXulVlmB3HgJWVVpTFze//Qn/qJH5/xSEP7+I/32/
c/8WY/j/EwZ//ke/NzwSbD3TG8cwXF5pv02D/pgsOZLxEajy+WhipGx7XPY/+h3L+BcFHZdJ8h6E
ae7y4/57sgRWH14Q7ZALW8jgJ/6TfuenqsKZEfsmnZOwLEcgS5s36d8f/QLNFYxO09vmyBAJG0zG
BsVml57KXIl35hQ24rOgKdZxPxUL9l3jwi17uUZG5K0cJsEPRVsM64Dg3jX3ptrXehY4JwWcinhd
FaFHBrIDrIfEZmIdJiytpf4S654JBgYWsQHIDRsq/gUYdtVaBMGvhB4m79MfTij+SOnMqH96SpOB
658maPiadTnFg7E1e5nsjKgmWt7zZHscINAZG1+HUoTv0AZm5DtNt0mVfxwZgKyHaUw/AF3goG51
cdO6qP3cwZOPXjgFd7rn4mXMSJ0intkO3Y1lRsFNWHjmrjdFd+Ny3oOfsXGosl2z0ISSa9VdY6N1
3kkkjFdxGqluGQw+QaIgNFs/5wsxyXvNwurdsYZmN2QBQTCm5b4N6dwqak1vGJsOI/+iYn/QrNgB
98j2/RjVkWYbLL6z/Guw3OhbU9Qp/PsgM6otGdVVMeM8shurKSpkrl46o3qCszHPkXJW+/kCg5m6
MMhycIa0qvzw+kndJQVrgFVL6fxRoNt5LuOADPSUZFC3NjzyUZnNIIm0rTZYD37SGQjvbPmg9V39
bKW9GW+SlBi2paXFkJACHyL5NFAuM/7LskcSNxhsjSY2pEwScynHzD27BSQBWYMh6JgW7IIWzapw
BcvaatR2SZHEZIQRq+m3EDUzXY+/uQpyW96G/hVcfXB/0Mfbk91K82w2gphQ3RjOBrCO+1RGGj5a
HcM8LIjrvpgTE+su35RFJ4jK6YcXOgciz8ehyz4H1hrPkx8YRzgN1rnrgm4zQgvCfAM+Qthd8ND4
sUYU4BSYi1FHjzqgZCYFxqa3TypVfnokEF98i5AWbphuqbQA0egUgl1ItZbAhViHXAKo/Uq1dQEX
0B9WbgtqAm1p/QYtf8Xe6YqwLqZqDKbyrC+A+A/1nsVMeUOnIi45ks1VhqDSTlXwyUmkHVJJUVNO
RrAJc70hWDizNqES2j7OU+ORxh43agGatYiMbgliNXvFJSdvamgX37JIRCno1jG6UxNhVcs6GgHu
RJCklYExf0JZ0x7yQh9fJFUb6n03kLCXwREsAENMayF83GuAw/Y12KDJMj8aHJvIFekJeRLeS+ql
hZON8VIIJZeQbwbAReO17Wjul3Cbc8houzG8Ym13w6a0YWjZM3IXB/paTXxloDHi6941kpUz5PYR
9/zaCByy8EL/QCt+q2pLLaNs+nQKa4+HZg3WiJ2iV2ebPMuXU4Aocrb2GmPZPfUmK3rP/KjS2FwJ
PfjSjLtSaVcTaV5ZqnIyt8KbISUSvRnvK6c6UFERyhzeJVF2a4bljrnxwiPU1cWCgjj2LLBNQrVk
q4zvdAHXC7xvLjnXqvs8r8iD7B8rCfdM8rDD1LcXSWBsU/9h9GyK3+49FNZ9mJivI8K3s4Mr8qJV
AB4juxHXtRl/jmEQQV8dhivVaKdkdA6dNoeBk3s+d4HVVyZw2IABOSjGb4umC/CE1ciFSdfTvXzN
iUTwNOF15KuFC0u5pyZKfXrp6p5S6DQnVmBwQ0xBtPbE8LsE1cF0ny81BCYUNmLtY1tKHWDVmnKa
cyvCcJ8WEISp8e6txLcP1WADBwnj8kOEhI/HWZBsBmhCSTKC7imetTh0vzRPYNmo7EPc9/e9HVkA
H5vizrC7tUlEwxN2QQSQ7NqFCec1DQ8d9BErfuqLptk6RrsuHJf4RQ7MNNGXk3q1u1wgZ8ZKksRf
YBXR7BBr0pAa7zfO1YizbU2eM16J7IEk3PsQeGUU3pMHHXHw5Z9+MjNVSpNhuukDvgcC1uCXidv+
Vmb2IsdGFOnt0igtEjTs6JB25grKwOtU6Bew/GdJT0ixeeqbVDt3hH5jJ1c3XNwVtS4MHaE2+oDC
XYU1ULxhReuJSa2ogaKH64KKbAHxf69Z0bms7LVdGEubPnEpkR8t2nK6MjmpegT55uTOqQYkhpo+
J5sTPQeR82wqdYb5Tv9Siae4ccFY5jdtmF2SyrgxWgBsuhsfKofoLV3zTvEM/iXnsljMJswEIc5C
j6ML8a0XHuo7rVYL4AaA2R2nZry5B96OjzBHN4UIADoxIZVNZ186lx1ApNSl77oTDOcX1edXPhCo
xg/eqDrxBQ7wAkJPbkc9OuKHpOP16i0rvbMx4t2d2MgEbXskY+0qZ93exoxaRH4yekDGoTUtwqy7
Ado6y7nSlS5HFuIN4oxC7PsAvG0zgXlVAGslok1/RrcOu8Z+MGeiSaqRbhANLfknFaL2OPBAP5B6
MWT2eVAg9S31xfNFdlUAcXsSgzz6DVmKdhAnxCxmxomcQONUli64HL1G0FeYen6dF81wP6FUO+SO
dZvaVOYeMWmwufmQKRYjHQIJI0nSc9NomcdtrfP2wyQ5BQ0k0wmscF04PjZyXRwiHelLh4KN+K9x
3Yg31Ts4hqwOdo2nOUtsVnJJWBkxaIS/ymDUuF8AndVY3KAMlAFDVI4WJFLD9NbJ9tYvskejcS6T
yMTjALraPY2+++AW9TJhVdj1RPc68uBafEGpva69eMPE20M1PZxdcWrKR1Ct8K1AcC1qLbrO9PlR
NhnrjVdMdVd9bjxKTT5YaLhxeKFDsOIXMwvxKvmY4uyMeA855NmlSfFfwNd6lU51PQ14cPNREaLs
HIKJF9Fk7NC1PLqsNLn/4re2QlfdmLBpa/VZGmxcpGQBGfWAaiubeZdU1meXy4diTAnBthUOHpW+
A/RHCaERgZbFaGOaAfMZyYRtXFJWBcB9AnOPtXzHDPq6TtRdGIcPaR0dfeTTTPsQfuXXg7TTq7y6
a/V6l0L5Im2VOmUA/5/fk+dOCiUR4dwg3jbsw0OCYJ3XV3mIXTjOhW8/8Bu/eO3MBCv2ZkWwat+E
fDf6MyM0iOPFYUxwhPkKxmLJJjXbepX3MsTRrcKPKnE3G7Ftb/2guRUwGRCsQZwIVfQaupjHC6uz
FvhlDoEcjwbmE9asHFENNzywNn9b6PquRKUFQdFYQs1eTcOwCrII41FmLweZn2oiFFdYMLApcKMu
rH6PYrJcl3F5it22R6sKl6/0QKNQ4S+wnl2bVv5eMQZdjlYewb+s2pUWlw5bRtiEzXAXVLlJEKev
+EBn45KemmCVj1rHfAxsSQveRrfxzIePXLaYOttB7nhz2SEshBvZ7ToGZgs9wlhhZQX18YQOD5dq
sGV78jCwJCY/HbFfi6yTZG9QwenWLXzgj4ggFwS/gXOG0rEDtAfunxp7nY3hc2MoaHTpQUvzG4tF
HZgbwN5tI1+9Cil9RdS1Q8jNIlCM4TSqilXnRFiSBOV2EQXvia9sZhcckAZSU69kkixd/ZEQtpuZ
8oGrHEuthJuHo5TvvvS/BmWvtGy8KaIeYHkltW1KcGE+mnzBA0ch+R8cSeGYPwPIiw69oO7m3joa
9lg/ZlRsu4DVNKI0fdlV1UZXMHXColi2U/jN8EjQDfLqMdHaayXNRyYlu8DP4dHhs2zNZNnMNyVb
k2M5GwBjT15gugJaRH6Dix8wnK2fNdvBapKpV3OgpNURvSz1Cv5WkZLgEadOtigyqwVP7QbcydXN
1ESPoJx3OuczeXGskcpl1GSctWzAkbfOww+xDc2BfOlC39VD8iCZOy+FGtZJxo1qjM2jk45nazZp
OBMZMd0TIsNlltmoNb1dVA4P/QC9JNa2BSzS0TkGKKlwZ48AmfvpOGE8iIT+VdZutwLiMpdkTLGa
F1FT3YAIOU5C9pBWgJFCRNiJGuk+GL21ZEez7krTWbbV+JqXql/08fTG7/rm9gEYIP2qjEKdZ3nm
SArNX6R59+5m6Y0YwxOuVSBXHJl4zmxAkoArEQdUgu9GmtGBtI0VY/19Q+ZHpCOEjMttnQ0wa3TU
EGVwnztjuFXEPTBaB0deVQS+WuM5DjqgZ56xxtZiUEO3SyfjcA3I2xG3blAdKumsDCeaAAO2obV2
Eo4dvXI46ON7AVwCrkG8mmzxzdCx42TdCejjGvHVvaY747qUzVYU0SPz5ls4i5TzHLmzmbetSxYA
WrPButdhCC/C+1QEUO3r1BbNynG8ArsazzUit5Y+MXOfPZmxtCdIAEVh029wFBM6YXfODRlCYFUH
zBnoFMARIs7I9xBbso0J3mPb1JP4YnxmPrkFtvqFQS7MLi+CnQwrJm60EGDpB6xRg45iFoMtBLii
xAw71Lp2CPGgfRCMI+DIdlEzVxdw5hTQ82saKQPv3ICiG6Y6GLoUUwh2SzQy9w7Mt03fpTSU3mCI
L0JIfM6MCK0gxUL1rXfauY1A+ju35ca+sLQS0YMyho1dVtplqLr0E0hCceyKSNtphmvh7Yp7iLZT
uyunRruSrQO4YMgx2Q7+kN4yPCG/VQ5Ui0WZO8+R6cLhThw8spnRF0xCCDLPvVpuRmJNP8luLk8F
lFCSSjzTf3CqsvswJ3gVbpOoZ7bPzqpPJ2Jv9XQcDngdCLUPpSyWsjeYT0a5fxc3hbuJPE3sCKMI
P81hAj5DhEAC01XrM3cX/aZNI4/WXaJPGb41SahdMj812Uv4h2EY+zU8tWw7WuVYcdxVGK5ba7im
nADGVRWhdRVoU0S/MtT2YUgwGYUONXED6mZZGg5rPcwPj32pGW+F4Msfouxryj15N+VTszbrpAKQ
NARXjRD7NEwe3QgmTolifzvUNc5bogjNtSBg9awhtCX1qXVprIpuG9dkTmFH93a9raXctIWj3TWw
BTwgBEmPOIXX3SLIPfvgK4hzW5+9yEPkueEXAu7uNXYGsa9siEgV8jmoTKV2ntpMO+vs3qGi9c0h
9IxiA2oO+y29/XYAsPpGRLMO6tcZqdeAZbLYwUF1TaB1vDcKuz56SNLhh4b2vurtZtEZatj1rg/A
L7ULaFFZ/+bUzVM9cN8X/RESbbnNK2GPIIad6F0XMeeqqr05DXhqI7QzOpZ0rPFYgocuZUACrPjD
CosYUrMFkFuJ2f8uDWsVm1ICgI79a4fJ/pJ5gzrArCjPpeUkK/bwGM3G4Z5IGGdbGU25QQSKAsyx
r0pBC4dlDfWROeBwbB0ea62XuzrommNBCOEGXsv0rhFSggjGCJ+LzoB578XpDUwZ/yU2bQFllMKe
/5q3tW9k57KFBbvwYhk+eBwfu4q05njROGzMlqODcxqAgaTlkjaZsGA/iQmCWYNSDla2XUXLwkQs
RNKa+QXoMH6hc3A/20CBHQABciqUVUJ3CcenZDSDe7+Xw6oAUnOxmt4FC65Ha8WsfW0BnVtOYMk1
TgYDnyCd5AFmXHTRZcKpPdj1pqqG+Mnymvw6MfXsIgPsxJEFBMIqZH+T1H13CuU0vSYGbzoHu/9N
aLjIzRNjPFrEGV28YpxeeT+QWme7ubNKCqtd92ECrAp4TnRWne0CL5yK/LOtFSUkNetJka91bXuK
0JBamA+lQSkXmgT/GGM13uuShRnXNazrJWFZ2rKbYD2BcDc3xGzWS5IKAGY3WrT3pHLmPHLF9kub
MLLCenEn3bzHOJ/uQr+IN6VOpJMDnnlHvGW76kj0LMA4GOpN68ZkxauUiDn8Irgo+dENsJ4l7C6f
IAQ9expdH4WpUYi1YWv+kcDvi+qzOwfe2JZdH35kl6LCjBjeVG1m3U2yBpsGFWLlsEmjISbCZWUF
U/McAjFbeJ0XHUlhax7UoFsHEhBcKJZ5eDe1bryuTegkpQt2QIJ4ZG7gjMa9r+msNIgsQs5njqAH
NSA5+GaK9ETyZPKcNKprN3mMXrHludwUIeFqWKpa7aqIxjDcmSX9X9o2WJh1WWRQNc3gmCVVDasD
xkBzHouU2WlTjl0ECCEu511H3txnVZE8RASUWQuEJ+mlxAk5YFqdW0DBA2nKnLl1S+NH427RiLqV
69xnWAMW7JrAV8IpOMo0tC8p1QlWan7FZSUM2EeeR8PssklcVXVC/eMMYwm0u0gPyizVhwGWcC8Q
R8yTzeLieHC7pFYtjc5MrvLEbm6zEbkmJmLEdAlJUej5lHmuitTetE78EqWZER7Ruvh3STflW9J8
62d2mBiAIxipRRWNe0Mrm/chyfwPAEnmexvp5p1ywSo6kdOQOOJNSMZdEPoU94xliVNPo+FRemDC
Vgi4izOjDlyyZm+459Zq6SkJa4nixeh42qubBsVbHYfpu28wxVzHflrtOpQwc2p749Pr9RBCwyT1
7tNMmzbNIOvoOtcHj4mSDByQWrLkuOvGls4thcC0t7yMI4pQJUVRHyFQpQcWd66JYqjXRvs6jE33
nuUDRQB+rfaUt9DhevZw9iJMPAL4mGLHu6oLvEdiNSSkxpnRwFzcgfFdDhwYSnWHyc7Z3BWzkYCG
mqXgumNOc+wnt9oNECqW6Zj3W7MW1iv4MvPF0rp2y7edH6wpts2l6vCzzC+I7DPACroHAONfehVb
jxoFygViA+TNiJ9Pnnvk7usi5pA3lBIPqAijdOPBfLxXqeFs+xBbEpBz3HlprCFDjY0Zraltjdyw
9kD5Oe5HZYN6RKa1ZnOECSkPx/FSTUo7R7kzfARkcDGumoq7aFDQlFKILFetIn8qGDNzlfeyTpZE
FhRLlaZIUQcP2SYK2iS8LzVP2+t62j6YY6NB3+BEwsUclM84mT6DbiT8ty08hsZjvFb9yjlpGlH0
MMBdLO9+EKidhrF97REhRrSCqrdluwsGa0gooLWEybuvX+HfkUf22GnOcCWqTuxwzaOPwGR25psA
SmpaCL0crJUeM/jhBPsMSGfYhIUhzoCCq/taleqBYBUmRqHWTwACmcItpRZpayNhiOW2GRvbprWm
Sy9hCtFYd+Ym74tpW5k9b3aL+oroGwpbos5WHTNhQpZK/9g5XXGkwaw2Zt6ou97TjAMkRdNgsCHs
G6ZmxUHgz1x2iTUcK6+moWmsuZ8Lc9J9SCzdpoKRZIgQ5Y4dakDNr0XtvSqE81QVmrPFUlg/2r2d
7xpyLrN0JJlGMPF980nBgm3e2+hL7TCT07LP4+e0woYdeiUuq5TNEyyhyJsLDBeoPmeIvZ6zqraC
Qffw2Lalc6HFMPLzaNqmgDI5Tsl6Uv4AWIhT52JFVXFxddVKCDk5KYauVlQvdWHHH4yr8HqTFw9e
RdXNoxmjoAalw0i4VvnHFKv8W2bWakMp0j70GVv2NPWslw4xbcf2r0jv8JzgaxKZ3JeBwQDWiBPo
EWaQXuq0ba+IL9b29WyASiMrvBR2KeDI1OGi0lm/J6mu4FQQUzY2yGciNzYxKTUjRR7Kn2adBF33
wFgManSD8XMd5AlpgCMsIvrDbBNgedpHnErHhJrngfvjs84dCgOmS1uYaM2t1njN/VR3DF8GS1M3
GUdNuDImwa1AIFt+43psG3QGlisILlzhourWzP7zT5YH5bbPRygcdkpqltZqPDs1oG2dmNk+O6U5
w3pftjdVy/TLAEJ735B6uibH1jywDZw5B65I17LOi4cwaUGfyqDaWp5briILT8oKFlvwbveuSdZl
xOvB6Mp16zA1Ksqm+uC6Cloy1XxJclBWTaPp1w5pmFcNMqQNuQ3mCstre857nebJkjXybR3S+tYA
YkY1U137fqJdx/p070XefRX7w20mVba2NQd0Db8qPOmBhwrQuj09IJFzHJqKOQYlIqWV2rq33Fm5
5Gp7UIPJTiNkdWUUrrqtePkti0rO8OIgf81gLr1yyPQnoPzTWY99cQzpa05Rbk0PgYmopJFklyRh
ZT6jdYGfxurvPY0L4z7368/MCxjOFqG/UYxUYOyyOlvopUi7JVdi5vBn3dGw/OyCyEK8jS0AF+EO
BxPAIfP8ogVz0dVEwNRquHZyIjOWac0EcMkcL8EQVsXZyafDmpwhvY5tuCTEQyDs1qXq2QnkzZrX
mPrQCEt64BRi2EGLuqW1oroyp+NouAXYaqJBwlx84hJNAVFkZshSJBEVnPRhjHYkQADJnaI5+QE9
6qNWWcaXIxkkmgULOkLCYL9NYX+upqlbxyOpdfAm8gNa8mMq44rbxHkSBCjuZiXXBsOlfx31paLy
JR1iWwoNn4C09eyqrdk6mIV2lUYlsQ2O/pa4YfjoFcy9Kt9mY6E3WztjjEfLxWodSdqZB+6pSNqa
lFpUMMuC1FtwUFxsRt4j86BZ1+8qoa+i0n0M5vCCIJkkiC6QKV27F3pBeGqfn/vUWDH21267uhJH
SJzgkBqibEJ/7t9b46JqNT6RGgeBhMJrIV3+bMmudJWUOV91W21l1Tt3A9BG3NXMKj0x0YlO0LHj
lSmzB7DyDyXxqPsYmOaeIuMwiuFVQ/LC7w4n+SaI3Usaq6s+zskCoyws9Fcfk5dbwoQy0/1geLfx
kN/EfXWe4injqxDpzvX8m6Ct5KMhJlg8eecvAxcGl1Y5+5jK01no/aA/UXZWixZwUpo3t71TKogj
mr6ptOGeZoO2PoWogbZxCdQ3+5gYNx8mqKfJwnSqrscVKq33aJiB9VbgER06RMUWUEiWLgoKX7Vh
FjYeBk1Uq6iv1VPP0bedQtB7U+SKJy/CHxyEk79k9TaPmlR/2/BIZyAGbZafQqBqUnUikPeMBMKT
X4/VNvbj0+D0s/2ih2xa2Gx/4TS/stump07ralMK+7/YO7MlOZV0S79KW9/0FWU4M2bd5yIjIoMc
pUxlatg3mKZkBmd04Ln6DfrFzseuU7VTlCKji7s260tJJiAAd9z/f61v0fvpHRrvo3Wvs7c8QrWW
gc++rb8oTeMllSM/Qq9C96Katf6oTI1ZEh7pA7oM654tKcXehhy4o3DC+X5gLjyObnHNB2v4lMIY
umjpwO9n8IPvOnbmV8YYhx/12hGXDlmi4UVnWWwaMp2yy4UBx/ICIoO6FIRkXhba0MqHqBoqkHFI
JC+ausm4SRU9NVWIIzDJ+TCaEJ32ztKW3YlIdZSX9a55BhQ477phzm6Iv5tu2S1aBzlRFSUKdcwB
Pav+s0/b8EdWxdTHJmKu8QvZ1WMemiOtItHvyEeZbigFl/retiv7qpiBjDEs4vJO1zRCZjq7veVT
rZ5zrW1uW3Q3Xx2tb6nxscoAqCm69kctCTMdUyf+lFRle4Mkr6LPSyjMFQl94ljqFurMFgkG2KZE
AjrLifdkogB+vhuUx/d2TnKA0XAN4E6FkxIfqL0NzwRNgCTysfgQymL55e00wgo4RN0IH7eOTK3G
fG41xSXt+xLDOT3YD7k3pNcebNQ7F8cWvf5MuyJGoaerNIpHWoY15YRyPrImDW9Q5GgO1UdoOqFO
gi+REqIj+MJO2VVNRnLIMsv7aMcueFZ6kRUjpoyrjzlMk8uhYiIe6rp8EKMQ9oXqDLYIsy/uWDBa
VxSuEeOaUbXY8iudBVqsT40PCVyBmEQehCjIQjuQ+0YDSNdzr3XpPuW5R4HKJvvvHsB1eJPYdXIZ
EsQDVj69TKbO4gOr64SPZ+6L0WRkDOW2orXbSPOd2TMAd4Op9byPTn7jwnSnX9TV4MKYAWm6DZeJ
lmt7J0uMHV9sfh/9RLr+/LxEWcPDgDLcuIijWjt4rpqeSruvnp0wjIjOUjioIJ1fzqAD7wHnLcys
h9io/jDL5JNdO1QlvNhDA6gPHwoxV4HO2vWzNVfG+9zIoPaW2fBHG2vGsctS7VaW5DXvsoV6KqWf
v5+7OPkAklg+EA36zUio2h0o90mKT5mto+sTU47GMyEF9EIDx/4oWGo+lmXmvK8tgjPcpKjdXWS6
/neV2PlVOlUDbW9L0GRgDtNqXXuBv9fuiL6MPxbsQi+ZDsyrCLveLosKM0b6Ocd0RYVz57fVErnu
D9eyL9i6yEZ8kxoxDTRy7VuijzpsgUN5PxW1d0WrMLqM3PJbHMoPeahXBdkdLOkz4rUuCYeCzC0q
fj+UZ6YvyLdW4xUH3CkvbTbPT6lBBlXvJT9NWbc3gH3zAzvw6c4DUPyOqrH3RMdcf4y9vn+Y6Orc
JTmJVnE4d/Q26IwtqRn+B1NzEZ73bup/ZYPP9qlm93vhd4XzMBolNad5bpqdYcAh4LM0lZAQM+9g
T579k9cfoQeOm48tgaU4a82YUpPmX7IfDfw0mYPeLgRgp8oh/EGbAbv5Jc21HL08aW60g+yuiUOw
lkV8X/pduKdQ7jzow9LDZGM3A0xN3F2SmSmOltru8dP1BsW/XET2FUUs8R4gevW+T+P+Xk15dZeq
2CRPwae3vxAbrtjj02FQUN8SApheCj2JP/WaPZH2gKaTVofSvEOVF88zla9PVOMondWVdRuxpbyA
S1UfKoUqKI8oq9DsdG8TM+/epUqDQ9sQCex1dv8ddr3cN4k3kCOQlbfDXIVXuZ/TkTSQ58JY7h57
ey7vzSmFtdp1KP2KUmB7bPl8muj4rL3BQk7NNcbk2n+AazbtE3C9j5XMpjsNaDxWD6/+6KpDjSRh
F8ruPTR4hKuIFHQp9Z1E0kQSgGthmHIGn5Kazy1jeRLelDNVln7Sx/6iMwFc5taQ3zgDiYK9mQCE
9pctM+wv8GnWeN3UbfmJ2iLKGMSuIL6zm9KPm3eCDJIjO9vseZ7N7t1E8sBunPTii2CXd4yIUfsc
trH3yUngjVpFs6wnKusCYdq4WxiSgP9E/tzI6lm1BAmxj3jnTW19rReDe98T1c09rq07w+rGyz7p
65upBZhBS37xdQ3Ve2r+/FZ4aQJjPm3+K+rK4Uc3JS49y3QZ71mFace2stqvaTkYM/17P/wRR7Eb
CBP5/4Xp9PAO3Sz9AKqMliX6Q3VHF0MFficKohK8Rt2SFAZJsGLCaC4SPzEhnlr9nhL/HcZRyPON
FYHAs6nVgP2kb65lk33dDywuURbTbVG27C8c2lxPQiAWsDQyQ4jE/pYV8Ir4iifjjwqtzvue7bu3
FxjW0guMPTVIcP0C+eNPDBHaLp6nJzw1KFrEcM15zJuM+tohjDsDFYlT1X+0aFaOITJPCp8Ybx6z
Fj4Km+aDoF18N5Z4eshoqOwfdkJ0GMWNdL6nppbeD4i9Do5n1gezbq7q3J1p1bLooUNuWYAnssii
W695Qu0YJmCCXml2f2NnW1mbFoUoVXbdhHNk6oZnGCtzTVfoY8J0lAQ90e87pTVldZWkBhMMZir/
EkEKWRPoC0iZdY1bz+vBk/YNKrwzLp9F6f2XQYDr8EBWCd3U0STqvquv8A9JIqKx0pVztAmb2mX4
fQ6J2abH/6/W7qarH//rv4vFlHZarb37P/+7+/nffvwPAieS5udrh+qf//EfFtW/4Wr0XGhhUMf4
vJoc8+8wAM37G54VC5uMb9r+otrmRfmHR1X/mwu5BFiLhXnHQpr6T822ha/VMHma9Fcw2EBx+nc0
27a/2ET+eksItjJs28CziBEWtQ79mV9F22lusv2siRMskI08jWHkM3f3c+X0T21H3T+htuhozReq
ikA86URl9HWi3piaK2jVAmCZ8iOiA3+MtZaFIeJQaZNgXph+34PR90pUrw1UZj9GC8mmf6RO2TWu
DMrQL98PVBC+EfiUfyNWO/7kxW6YI+DAqHjVJ3ztSFhThFpRNIbrKcU8vvidh86HS2al01pM2Xsr
88bkFnstHwuvFP3T0M8pVd5a9PZ+VgUsPhhX2YMOBeZKRp75c470gczYRlgAnVDIZ+/IZkjNp0po
IvtsALnv76PKR1dkW8UflN5qh11K5xc42Do1vcSlMB7MfO7JpGb4/kHPsEQOo+Pg8jRmJ3auHdeL
LNhAB5/Fjo2Yj6owVRzHy/T92Cb2/EDSe0L+TAsZaud2Xi8+Gn2SyFv2ABQ/WEAY5pI24hYe3TCs
OqyGI/WpT1KLHU0WW5JUMdP6mNesZveViKh+8e0BN6WQUauruchUfIUtmb6G6S01/kK0qfvZNBO0
L6Qx0UeSUxOTK19Bm0ZkQS2XRFxr6hHelvZ86UQNxCwhcbHihbGjYjcVOm25wRT1j9CN+uQS+6a8
JUVV4Uejon3vO22G6jM3c5z/YFueCMUoCvZRVNp3stOr+V6z0unJJTEQ6hhrN+u7y/fI2pnxULE+
ZtUT3cR8jZ2dXeDX3/dNmiDZIpywPaYUKSDvWmVK3EPXp9xzW3BgnWDLdzx0VRCFqxdwUccZIQ0Q
SjQ4pVUK58BurvzSeLlBPtksKfW7LWkQF2SH+x/LMuxIPBVhiDzFnzV44m7EclEBhNlR6XXwNlLT
zY4G8i1axHFLq95xNe+HAiCMusvPG1ZwZdyT5WP1LthMLH4UtK2sjCjszT51cDV/lSMJv/RjQx+o
eBW3yACTxAE2LK3xDxLdx0fR6O5XClUa+gUnShCCQTCOLlWvYxSaTDMDPB4N4ddU+DPdmD72PxLo
btaUotAv45XmGLVELp9qRfkwuHnEZrpqs59pbQC4rwqVfEOhaX2YKEMgaxmaMcjBNlsXDfI9hg9f
lGObuHgruDvyReEl45ehBH/W4hRohGYR+KUnTXyg9NN9yOLEvC38FMNZKugxkNdQIodua7CXOwj0
Ub+XqT98Sc2l0TuLRrKeUzgCLlQsjRdRG9VjaTK4d027CH0wnCMOm5C9fYomh4gVu+3sFPZZxhe+
n+r8XhsbaLZ92rXfKULpNNQix91PtYWOaWDnea/GNFKXTZ3p+lVLEY0EZa0hfJNUta/FPKbaoUnR
9VzUFomIhkCYTSWmDdFhNQmKxhnAZwg+Lp2uHbecvuiq7b4h6CRowxS9dU+ABMD50pvrZqdnsY3o
rdRZWotUWhdkKubeVRQ1oPU0Tf+W+yVb+7F3AfEQP1Q8cFIrxe5fwvRDl+u+M1grfDLQufLS0Yq/
IbDI+VZNNUzvvub/EUkTTyjH/Pi+rdlA1cQs1BfV5JbP0aB3j+DJzZuxqhFqaPShL+mTE7viFnH/
OSmUN1+U0UQdSpZJTYZf29pf8rRDoxDWWjjuIi0EeZsV2rgA86bqwqzpSDM36PUdTiJU9sT0aMgC
KObvI7/oPxQmFay9wRfxQ4911UMU0xH3bfNd2yfagrniVAgACW/TUlh3dUPrwi2yLz0rv49YTRqx
K9pB6XtfObo6DFFeKyjkaYLNhxkLGRpz0S5yKvR1VO8KII6mEX0Dp1jSEMQqzV421JrvGUq86dbt
XQqMfpPmP0lEIUjUmUMQIXrNXDonZFkkfa/em5F0iFWtuGpqcRVFkxED83fDhcx4obIBDnwsp5Ke
fl8LeTFHyA/3hi9JJzXL0KPJF6JOmVRK7bxojOzFkE7/xUy1KL8IbfpF6EPpTO8qB0EReAMX+Wkc
0VHR5GDctYWJgjT3qgk5I0uB5y4LzUfeFKJ29DA2f/hhhVsJQXD8mZql+VSMlBt39Ebaj5jkARhT
PevJ9hlJFkpJa/2GbNOQF7Qeiy8qtyf3KCwYCpiDJK/VmDg9Mq5khEM3U4i86BCnWjzqzPvetTFp
B8SvVgfPT0R4U2iWTfgcXarokMrGB1oiWiyggC3gupA/RWgaaWrqumLHGx9TLTHeQ5dL6n1okU0E
7twO35UmOZk0P2IofwB0zALNiK6CjnaMv/dNJvOLvtAjAkbMkq2DLfkOjnaDNKVj/mx3yvOmBFGc
qW5wAaBs9Nio0oxrZ66HGn8841HIdTjvHRKUPWob57PbNg14odB+EU4DwL0UeZgGktTI+cK0wqqm
D9qRYFjoqsCG7CCTP3p4scWRWpLV3vU0XkMohLRbRVprP9tyTonkMpHUzWxKyZ40lkgUJiX2NByw
REjUmaV5I8BRLwgXHyURbRztqSCeHkb5VCBxQHGWE9Mi44lpTtOXCLYC/zxFVPtrSDWDvJuOA+yr
KcOyhs6TgJtEEU7BPTceQqsWL6Wbpo+iS9yfDbGZ3b5ow+yFXDlo3YgGSDuQOTkYUvTNiyvN/ruH
aYYUVETo74cRJzzfJTGH1DPSZua2d2DAkY7Mt1FrZN89a9YoMpqtfaDGwGgL8Xv6RMEpfDmmw96p
AzWpuJseL84Qevl3C5KpOvSG06mDMS5Sbk/E8mvbKlSwyuyoJ9l9htg7N4m2ZGq54c2nrU9xAd1c
JDt5JBjbLxBEeVZ/bLJyfFCeP//wRdM+DeiIk31CYu8705CslcirJc8MFXpNc8FurZ/SbyznojHj
8R3UHfJDbeY9j5da4r9w0rIgTVVMCtmUk+ofOmKjq+s+FtI/YoTobpBYRphh2Ou+yxsABbiLEAsw
y0TiftlD3+G3wq5GcxigZOGI2YCH7SH+m9BO1+xS3e4L6T4eSpV0eE6kqwDnuWWKxXFW/a7kjWEZ
OrjyfZOxdNgz4ZXAHukd3bS90X8hOouOHl5mdUP1Gl1Q7ZCyfkHdG+6KSPhcHiNEHZ8KBTzhgrhJ
DV0m3uSdNU3VV9z5qX7dlIK87kw3v7pd0zxG5QjTaugsvDut3nofUKNQL44royWf0dJih3HVTDP1
fDrkytVs+4ZnrZ5FY/kvlOnRavgJ9tKDCcGqP1pWjySyDN2BlIZeQvdGTcRHIOyMa1d46ks0TQ1m
C12WTzXzzAebvLcE3jvuFWD943TIkTUEOdohVysxu0xYIa70zsip2SE+7Yn/0IPM7LRPIy3oT2Ft
+DdOi1Z81+UCwxHf8p7+QuQorA/5rK6j3kJrQgF5iZJchHwa7ZifqXQW4Ti8T39PXKMdglDM4/gy
ooV9jB1qcruxbOMIoK2wMz6vbv9YUBtZ0tad+dZTTTTuIYa3Onoc5DOIPRYDRU4Bt7hsi7q5NCHw
OJd2WyHflqmRvW+Mnj4V4d0Dgi4jYbnv18mIC2uIyKGjusk349/fTf+/BnEy2FKe3ibfTV/L4mvz
en+8/Ie/b4/ZE/+N4pkBkU6YzEyLN/nvu2Pf4B9ssHJANZa9Kdbkf2yODe9vNlzFxW5ssRM0Fq7S
fxmafbbUjoCtp2OOZmPLlvo//ucvTJh29efXgPlfCygaXLClysYV/LolBtQ1Nmbdy6AhOfw29Dr/
1uq8uj9TKPrVSfzX4Ze/f8U4KFNJiVHPgLIZbXUVpuPtZFpZMCklql3VujG9VQ/jywWRbWcQRb9u
9v865fL3r05JH8IdJF3vwDbqWtEA9zosJRnjKafUhiq4tmf7fUfsT/b3F/qXe/p/cw9XRTBjTO3K
IUEuiDU/tIhJEpJGWl/O+1cv0++qbb/yDv76SQtJ4tVPqjuAIlY+VYHV0qi8QrlGL001XvQpjwxH
3TRNQkBhZaA0GWqgt6n3XmqD9r1j96bfv30Rv1Ir/rqG5QV6dQ0a1kje0L4O8FdbDemYVqRjbkcr
ZZZWfrntJKsCTTxQi807tyIY2xw+lDQEXuBledaCD6Tl9vZJTr3yDKnXv2SUaYkBP5ZBnZQ2JW3A
IE9E3mPa2Hb85Sm+ulPIE1nSxRV3isF1X9GSfqBbYJypeJ56DqtKZ5XIjkW8RlQ9D/0ZMAmd/bRk
oQdVaxbGcdNvWCOr9MiPDccLq0AMQ3XQsJ9eOiJ3zrxLJ57AGsCVphr9SDeVQcXU8zAMDVq6oqhp
2L999eLETRKrOUCUkMcmrZIBn0oAChEYK/0q7RyEwLaDMHlXy54uS6RXw2Nm1FlyJZSTy2sXU1p9
axetlRxUuKzPu8R3EOFldAlpNpAZfO4ST4xpsZo0pqRSFdV1eqezh6KlR9wcHzKiR4pL8mZS/UuC
GuSnkEMmDgMxPtcGXw42qQiXoLnXpTtsfBjLPXz1uiKdVoOXRXXQ4o5gZ2XV7qNW9v63t5/FqWe9
mjdIMpVZynYyiKqofDT1LPIoP1iVv220idWUESWSRK3Kl0GOkZ89qiA6nJqA93Hb5a8miw5PzGim
GNYLejsUhpr0u5rqc4S2UzdnNVX0ImrY7GV1oPkTgmupt5RvUjb+G4fxarLIZzrXZexJwpk7PSRR
Lao/GalBw/jtu3NinC2l+9fvDh/YOYTbWAdT003+TrlqtnZEe0FK0MJIe3n7LMuQ+Kt8/89Pj75a
RNA6wGLvYo6PVD3SXEzan0rrhXfT8urm92NLaNSZb8MyQfzuVKuJo/enzg07vQwsV+HBtoWFr9sV
4+je+UkI9ZY+F306tsz4B89MBSdegmX19/omDjElHFOiovBzdD2XbjfWGIv9iMbdtvu3GuFmM6pu
BIMXwAIuI5KLDbPSDkpziwWgJpIJr67TTX+8fbZTP2c14FFJQgIY6zrA9uHBh5GtFR7mnnz2bcdf
DfhRurppVQYr1oxezx5BS/XDQkbknblbp65/NeK1dJQaekkZJL6PVtpz6j3fhnN0nVXn9K+XeTXk
q7E1ikZPq4Ca23w0VUfhIY5EMh50LYuNL5qGVe8ydmPlXLDjz8o7sg0VriI6Cu6ZKf/UsF1NC4iS
B5JMeEQU7fzPIcnVP5Q+0ykvOk972PKYbH81NTia5jo1VYjAbioVQYxT1rUKXffMnLAc5l8HKhuk
XwdNmQ+Z7ppFHXiUDQEF9KjCDhHKtBDMQYJs2mwTVIth6Ak6ztmUfXFDohvf/m2/n5D+3md89cmM
xySjCs/yQg+FUUDuiZz0ajLiTnuXSE1pH1woatXj2yf7/ftor8MspGZEoVvmbKFaz75KMkd0mF1H
xJHbjr+aHZza0PAXd3WAFJIg5gIDjOzwCL999N9PqH+yul5PboUv6RQtn2c4maW273yUadj+hvK6
r6WjduAu3JdhtAGNv33CU7drNT1MNg1MqxkYvjp9jN6tn5te/Ht5P/8YvHARf33rTAqvbV0v60qF
6O8yDsHxmkhJ4uMMY+9Gq1J3//bPOPV+r6YJmFXwQpc4SmXTX3oWs6d/MGzq/ihy9eQzGlrvuYNk
4F4C58Xk7+kePdG3z33qFq6mh8JLjApxCW1rtrNXToJJbacPZtGeOf7vp59/ycfyZZe62JirQE50
Xen7CYRQnjR0+p3taNnvN/2Mpd7y+tWjvSAN0tVlYNJt3fmtA8GHl+7Mjzhxk9bszwoerkScTEC4
GYYf5lCKD1o/11fbrn21JoCmlmS6xx5VRo26tjsFXAZd/baDr0Z8DPSz1nBdBnKkldKgzqCHGImN
R19u2KvJcagroxiihtvemuYN7gdYRCjyNh59NbwRjdZ+ofFuJjQHvyJHnnr8QE678b6vBrhXV21e
4hsLUlqEmHQ0cAG0P86txE69NKtR7cyakMZccPWTejHTDLqB1qSHbY91NWynEmOhW5XshJCKHfPU
iXYgQrJNWwnbXSaqV48VYV5I3QQCAkLT63KA3yOk87zpyv/kEL46dodCDFgAE0LsYiKOsM/tOodE
7W1HX6/pkfmHhuirQINPcdmZrXNFQT7/tu3oq5EKLXXIyRKFL6fFwKg0/M9JVdT7bUdfDVV0x5Cp
JEt3P3TNB5JubiJWVXfbDr4aqaUTDcNImSSIppnojrbHWLwrQeRmF9tOsBqs2mDnrcBlEAiPpq+C
EuWwfN82AburoVqb0sMpblRB19TvrcVuS5zvtuteDdO47LC4O4odmUMH9gL3jw61pHAQl247wWqo
enadSlU3VZB1jjnvZahhl7L7dvy06fjOarDa42QLpJhV0HZyYiKu2kcUw/GZCvuJWcxZfViFO/ZD
lfNSVnXS5nfKKUJr77T4Xbc92jXueYp7H+m5XgXIPJDrdWj2MBL1JJ1umyrX6QV2g+pHLFNCQZ87
qAjkvrVTT22bKp3VoAU8jUo3pB9geo61d+sqPQBJrzde+2rUdoB2msW7t7yc6YfQsm9Faefvtr04
qxEr5ejqSmu581BpjnPa5d8d6ZFg9PbhlzfkN7u2NTW3Igvez9XInaHRzMAF+M7u4DMRdqxx/Ie5
nrogqzv7zDBYbvjvTrcax4hvUNqFxA2SOZ+6OzxDiOnK0VPPSATDduPjXg3mWRuA4ETcs1EbvZ0u
I+sKbZm7bapYx6p1ACT1IuNlYkC7lxLQNlaqMNu2nLJXQ1lvwgELB5MoMkHC1vuquXa9swEUJyYK
2/11zWCQWdWbYH6CyUrELfS3+H3I3f/3Ml7/uRuzV59ew+0Q4k1+HrStSdy5wHkPua09d2tOXf1q
GEvPcFoza8sAzQU5h/yx/qxZTtcfBkRjC1pvHPrrEa9gdQ+ss3koRfuo2Wl2LcM8ui1FFNu7ykoQ
dk7QpJ0/xQZgICsERhfgbtKf2TzED53RhOkdVXIKTb2HMng3l5mHx7aHmbdrm9BK/gBm4pCrLgTo
sEzN+XOKLR9WbWt6co/ShS4G8RdBGktbw2ZaJfqd6YqhPI5R3gxHZyRwHlapldnf/TACO9S6nfMy
yLH1HmA1RyBCncYdd1Nieh/jmNxK/cyI/zOD4jdj0Fp9iko/02YFiy6oJ7NKLzwTBe8lMh18gfPs
5vUxKq3JRtZqRfLW6K0mxOgYNgiHZk2NgaEmAaCE/nXZnPm6LGf+zRXZqwkUYY2ZIdQt2VvN3VNX
Gsk9haqvoUJFVM7mkleLtRTamqz9+7CRcOvenv1OvVCryXWa4qTExlUFTlrox3BRGeVlfmYWWl76
3/2q1XJoSbLMFdjEYG477G/EA0x7FuwFpsYqv4ITqZ62/YrVpNpCyXcipEBB7hnFs8BJdzP7mneu
An/qJq1m07FFBjFbssCWY817RDZwMHLfvNp08esQTsS1tjYYFowgayAHYIbo7+/c3pNfth1/NeN1
1ZwMVjTlgUU95ghSvdt1cXfu83ni3lirCW8KB6XcyciCNG+cL+A1/He1aNwz8Uinjr6a71A5Jp1q
szyQOKou02FqjnbpO+em09+/n9Zy1ld7vF7NmlMDhwkyRIU9cLra+DHEk3kuIPTEt95aDS4txOds
GnMbQFshtzyX9cAQTjLPp7da5B+3Pd/VKBN2ojILOTs49cK+AdoxffDyZD5z9OU5/mYM/xmy9uoe
Ye0iR8iPu0DakWNS12iQN+YZzI6sJ0t1V8m0+S8V1r8pWrH/TJd/da7Sduy+T3PtqHtoGiHN/Ej8
Odu2Q1iMQK8f9iz6tI2rMTyWUz4e0d00V0MTD2fm0ROPGlfQL0fPyChPsCc3ADfHhWVYeCQQeWGB
hLYgiqw6850Qy4z2m8dhrgezlG7uJ7IJ2hB99VUW9ZNx1LEwf1GZGcsb22rb5NofZMpvNPys3Ftm
0oMEtG1R3vfxiFt002tnrF5u6ZQF+lavCmwYtOPe9fXqE19wzTrz8Tgx9I3Va21biYsvSysDb8w/
DcBFjqiPzwmyThzcXN72V2+axipNT5yWTLu6tp6AspDf4G8ckH9GVb06eFglJjuVmoOX3hhMnpkc
hAG/ZtN9X6f12S2P023MKMjgguHbYS7/AjLULbbdd3P1XMm3Ih+3nnyAJbp+yBIdcnlhnQugO3Xj
V09VqAJXemf5xxAJ7GcFEOQ4etr86e17c2KyMlfrgLEIDdfCBndMoVDeRmMGk7FKDTiqqqrgC5hC
anL/9rlO/ZLVosDHr5V5pIId6zIhHnKYeN6+OVy+ffRlPP9mnK81kMKkCd6hyA6ArdrJTxdAuLwW
Fciwo6aXEiup7qvy2tU18fHtM564d3+my7x6a7EgANwDuHRMtFrAQrQB5ZkyqS0UdQKNO7k4Q3R4
+1wn7t0iSH09/IbRQzpsQw5WYTpjYvEVTNrC1FtxZjo+dYLlR776MXEzhvqIB+jYkKVIiIjbZdA2
xppggG2/YLUwQa9iNDLVwuPghMlnVZTTg97o/sb7s/ysV5df20YFnqHAbF5X7M6GCbLPQqLadu2r
UQKYOVGGBWVB06f+nT0pH/217268M6txkRV1BvyYLaot7PCqYS1+13VnNWonHuxaBOiTRmrrYWEc
BULJkQ1LUuLmNmtrk5TRXssAzRoxNNN2EahZ+cjQ3VB9Y8UzV7sRGdfGuWOtBQS8pFq/ifIgBNcQ
4B+3rvQQ4svbz3d5B38zd6xlfFBKfVywQMEKUI3YYrXuNle68RTh5X95+xSnHsPq9ZezG5sDkxJJ
JYm8BiBWXhZNF33ddvTV6x8aCjKo56SBKilnXJb5CIOVJTrJPNtOsPrGFU1v13LkBHrr9h+NAmDL
MIuzYXCn7o7x6/AFSmIweMPxWGIMuzfGaWwPJZq69HLb5a8GcGWEU+/EbRrAXFA5zL1yvvHsggCV
t49/6gVaDeFhnKXj4I9bXs/ystctPd9rarInoPSOc+YhnzjJWqfnErWOhRvXmC6qeAmfwAG/wyVL
SJmJSfycaOHEs1gL9VCOthj9xzQwAVZCWqkxybZiYwdSX33IMgdPeDWCMy29SYOzERZAdtLa+fz2
gzh18avPmDH4IJlLDg+J7msdU9BYACbbjr0awnjZOweoG4OsjeV7c3kSU52cG2Gnnu5qCKtxtogq
okAYxTXgTFFO/bgrM79/ggVTb6xe6atxnEbWXEupJYGjx1jNM8+Dg1pqprex66avRrI2KpJFbC8O
0q5vD7Axf6phNLat5PXVMJZujPMS1X8gogn8fw12cHSnjaqENX6E+FGFCMgEgzI4iJAJNbRvCK+m
SLzl/cFx+esk5xKMmjeaHWO+0J6mwtduRePNm2piYDd/PfiIIHgUKkoCAyZEIEq2O7QPzae3L/2E
4NH6E8rxan0FX4CYsTyKA3cmLuUQSS8G1w/u69NQS9/bJcSxf2vhbhGPrKXa16kQOhlWk0eNOnj7
Gn4/tK21hK6D6y4HhwX+nPX1V1t18KSh5j9vO/pqcAuzGeyM7n+QK8sggA+StjVhadp29NXgdhyy
D20qHAFgEf/GVGTe+FN2VvB86tasRnWVazB1SLkIQFX4N3ZEN7ojkWdTO9Fa6+XGsLajWhJrQYrg
i91OwwU1k/iw7c6shzRdDauL2frX+HgPesjWf1QQA94++u8nVctffZeLfuoST9fDI0xNKAyOX4T3
ca1ZWAyqvjXPnOXE7fdWA7uxLAMtSsubqeBUH1Nw3+2un/L2zIf/1PFXYxvXoZOaJEcdAfxrtJcE
yDkSdt6+RacOvvogY5ahblT2GuTOFqNdYZHMOYXbRtUCDPplWzYwlRK0pEEkqOJ9AzntpoInv+3d
8Zan/mpSanKpBpFqZFMldXJrjjOIVa3cpl8gp/bXoxd03eZKev6xh7p3ST6qQ5heU2y87ashmxSO
nZsdfD6zq148GLs7DzP3pu8kjtNfL91IB6woWsttBxN3C0QFv39FnNXbb8yJQeWthiyMMlH24Uy9
S7oYqiyjibp9NeTdUYZTpTbeoNXQpck2g9cr2dE7phEMg4oOVav6TWs5ay2EIxaoNgn38I/QC9JD
2PnRkQiR8kwT5sQdWkvhyLjtwLmH4dFPaODu2giWBiy7GkY4JCZs+G8/iBND110N3Wg2jIFIwPDo
EA63y8f4ONLs3japuauh6/Yjn/M6WT5ZGeR7yBekPHjbBN6Wuxq6SZkOtSbpLTSOUJ8bF3PxHJvd
+203ZjV03Rk/RpKa4VFJZREMLz8RYSg23vXVyMVrP5bNzMFHjWxAqwg/EkPybduFrwZu2FeIUPw8
CuQcZlemGcW3xF2CQt92+NXI9aeqm93SCI+WXn7Xp/oql3Tztx17NV47ryE5KUn8o6/S7LaFGFSS
cyfQJm86/loNV5vRgGx/Aj+ZjfbHMLEgo2bZuQ38iaG0VsOVlqUIG3X844xcHxi+PQYx0d3b5rK1
FK7w4H2MI59BRSzDVZFZGhnLRntmtllG5L9Wr6y1Ds4oDUuJRIZHcyTEbUIZwqQMFedSZoXak03l
bNtjrCVxRhaXSC6a5bOC2TZMsjs1J8nltue7GrOElbKFCZnvwciNMIXdx6I/uys9dYtWYxY0WKql
CLd5efTui9dNIjsYw0SstkXmTXVr1xC+t80Pa3lcmktzUH0SHvOaEDfL8oc97GWx8RmshrDjD5OF
CYJf4jbGSPJqVH6vhRduW+s7q1Fsw1MldRX5Tpma+pVjp8l3ihLRti3cWgYHsaoarI7kTst2HtNG
r3bEMG0rEZMy/uuix3V80HgFrSzDS+pD0otkn9v9tO31XKvgTFJp8tSKtePQTSQltr67Bzpsbmq1
8+t/vXbi+P6TszNrjlPXovAvogo0gHiF7qY9J05ix3mhnJwcxCAGIRDo19/VeTrhxnEVr6kKpoWG
rb3XXt9AZ9jYIP9JB9DOgMCFa1yxK73N+Oawha29hlExikegoudzImzb8OTisY7OLaBlqn1TcyvJ
KtBwDzdMzJ1gJjnsEQt7tcAP9J2ZeQlq/rDLbW0/Bzt04DrlXlaa0ilcEhUxN6aoixGQbcngqDXC
0QeU+Lqu3hm3Nw4FvjmNTexx05bWA/VzNh/ieLZnaL3s4983vLd+0GYlU1NSmN1HceYBFPNv51b+
uR/D4GK0DWDyHDT9k980y9e//7VftYw/jd9mZQ8ixwbrcPZ3ABnIR/i4dfkBIqE2hz/ioD4EoUIy
CjggHtxKD405ibEO7r+io+65WRTIsbDIauLjWrf+DHJ1ycyhCWXpH6CjCO2+Y36rNNTAQIi1YF6m
TMG+aVNf3DIj0z39fRje+KRb6Ri4iEUQdAuiFB8o3dU08TmC89/HfU/fBOSsbxCQsyHHy8//xqz6
aYe63zkwmy2CimpWcI3AZddf1NmHOdQVsEQ7E1Rss0UMsEkdC8hwM2+eH8LG+5jD42znm29O9hG+
R3aN5jhrbPCjaMIvPB/+3Tfgm3PdlkYoKmpEJGBfwh20Wa+Wod9XdEcW5/ddGe2h8M7q8OIiGH/A
+gwESv1OzPbWPNwsfmAxUQtEi302mK68prUPj8qW+vtut1tZWDdHIszhT5wx8NqeaeTFH5CACbNd
g77VheVmNbaLeJy1BYwoVbDAjVK7fX2NbKsLW1ajOarhcdaH+qfpgWKai33DspWCYcNrxraHACXA
Jeu5DdrwTIpp5/G3VUiBWgTkgO5BuTOi/FLKfHyGU360L0LYSqSqi49/SWJElSI0d8jXdZkLG3rc
90k3SzSOihbSYziHgh7JPzmjuwcYgPQ7J8xmlRI0jdvWw2TXcGuUKYw5mzvT+wCp73v7zTpVHoEl
7IxdoAjDNdNLv9yHDeveGRtyOSH/cHJuNVLljIqoLRrorhajflwgUA2Aux39Jr117LOqWD8Qvz9C
B6Fe8zmeT2HjyvZIZH5x+IthKZChy+dHCV8gfQzZVMPQCCfsCTr9VqUK/2IOwHnwz+U4Asa8b0w2
x33VLHzqFyWylXLkdTsvhotiOC7tvlB+K7daFm8CzjvCUVey6YRaNAfn3tb7VupWWtXQoYCN+iyy
wpaIO+LiPp/kztzTVktVi8udbw3yLFpR5ut6SJzghdqfdg38FqZQz3AzFRUyCWZlE/pZ8vzoA/uz
b6qTzTk9w680CGBfniGf0N+HvRSfJHXr4753324DVdBGYE7j3QN4/5YFrL7H0dsnwmBb/WskCvju
Lth+gaMQr35ZmBPpZf5p37tvNoGJddYLwTXI4E31lJPBolNnbQ77Hr45rvuZwaUdPMis8n2VDFP4
CWyufco49mvf+U8ZYwy9zhMgRmYe2gJOERx37hY38S+7Xn2r/6KzJMSvENnF8GzMFLqLEjDm39Pd
XebdH/bGrfprcbPHWT9BA5nP5pnC0+6VuMm7AWl+2NcwAULC72GYV3YuHOE/my0NCDY9b8fbjoMy
t298NnE1KMJr27VcZOUUfmNB8xKpfU2e7Jex3X8+rMW/9NbA2Rc279FN0ZjmKu9rf991O9gsVoHG
giGsEeT1ynonBwghEq7Up/t6eNjWk81WnJoItNKshb3uwfP9W7RLvCc3fUtQ8KvT7D9jMzXQGIVB
jdja1yBkWbFgwfIlb+Hl7EKbNdQDs1x7QI1eRR2AdkdOeGRhMdrjrr/v029WNSxXcCfWVoDZG/tH
FG3aBKz3nQWUX7/8P7/Qm0Id5J4TGbIv+tWa1Z19N6/7LhBbMRjQRUsZCUxbkO2vQtiCH4bQ7ix9
biVg6wwbcFYjl99JOqKxnXyemqnat+C2CjDYPc9g5CE/ylQMQmyERuIl7PN3XLEus/8PG9LWhw0Y
GEAb8hEx/lAsKK4qcpRh+bRrwvib0xf9D2iTJybKZqvAn15VCVRU3in4WO/7A5s1Xdh5VTObRNaZ
Dh60o1SPUtXm876n09830t5DG6kjg8i40PIMiYvMppXqfTeUrfILmbilqCPUy63sylNVzs3Rjst7
pk1vfdfNWgWSB0yJEN+Va11n4dijiQftkO8kF996+iZaHlt4/8KJF+MeiQ9LTHsYpfv7LF2A9vx9
2BXEMgQyzSgb8rF6hrybfrRT3+8KxOlW+KUprAn6Kgyh73blx0h0+UtMO7Pr6ka3ui/iT77tfYnT
UQCiCBONZX4JFdCauyY8OiJ+Hxt/pLhcMRpmwi5TcSxxBwVahXXF454pD2LU78+nuQwiViAj14oJ
KBEW6M/94oqP+56+Wa4GLE5mSIlrCk6lTyRqxAc5927XcqXxZrl2EYvB0UW8nJNuSCqgeACG7vfl
WehW1QXwLVBEi4yyDj7Ux1it3q3qc/1h38hsluuQx7SuJIuyi6L+MBQePTivDnbO+c1ynVtsv+Pl
fOo5PagQzk6E++u+KblVczG6Lk214GZrlZnA74Vz1JXSY+ftfL74fUrOxVQ7v78crlX/tPbDS6zo
97+P+p+jcbq1M6vzRTUwHM4zo8vuGS7Drsri2m+CLNZyX1QL95Pf3390bWO9CrkiWyMeM70qElbB
5/LvP+HPOzHdarqQmdMQSoZRVvi0xlUrbv0xkXOVz7vCD7qVdUVevoL+gtvEsARDMkuVjfHOqxwV
myXLFtraaY1EZpio6gO8t8HuGHrB9rnU062ya6pBBDNaIOyLZvjt936UynhSOwd/s2qBvHC4pWPH
6eFiCogt0HLWe88W/q0vu1m0I52qflgQbYMHrWF/D8UeLFR3JYyALfx9Ug41yBy1QcLIOE8lCgCN
Q+H0u03El7X5/1El3Qq6YN0aNiq3cVbWsSzOYwWC7fVIwuXBE32dXwPA0t3C3X94KtbZTWm1jgBi
5Z7yv8Y9qk3BRI35AkfO4Gth4Vp+zpnoryro534seRdzCNqb5cffV9Abm8BWpaFs5QG/rXFs2Gb+
wmcQApOmHABxAY3Q+/r3P/LGx9xKzwY10RlwMpG1HVoEDyhlrBIUnDyn+5bpVn7GL+hEYhGrLu08
fiErb18BMtun9qZb+ZkA1k0VBcEyGuT9wJcRHTTudd/QXIbsP/e+cV29sB9bULjAFz7xqIyeRxj0
7Lr30Wizw4gAp7UPLUsm0cIHU8Z2rcFci3uoTPa9Pvn99ZEFIU0P05TMwQfjhbOQfxUt4O37nr7Z
YZoK5uLwksO1f3Hl97lS9dWYi30CJTBHf393EB4JBPASua4cnPSkqCAJTgAGACBs1+tvRWgrifQS
g5udeQCRZSXVBPbO5XvbzBuLaitCK4YorvMJes6uNmCY06SHE8a+F9/k0GIYHkyR3/IsH3p1ivRw
DXZDuG/KbAVoVLYLGI8ez9CibFFwCIbPI3fDO1PmsoX/Ye8NN+upGV1EpbRRRvqWX1mgZ34So0c/
pbw7tejT6Jz9JCfAy22n9uWqabhZZuiLh6e3G3gGPKq7jhUTS2IXa/eVrAAN+n2mrjULnaYVRy68
RvQh/JW/TE2g/OO+771ZZ3BuhzJDYNB85FdSCth2SoH22rcJbVViAxvYAkIXFId+FybSdj90sLxn
NvXGKtiKxJqV4PTs8HDG4OIOGGUNHq4aIrYriUO3OjEHsCNSFegaqCLRP8Aw0IHwR+y3XQO/1YkJ
lFHZLEQI6jm9g1++OwRylKd9D9+E3srhNmirKMy6dQ3ARXRNZuAttvPpl4DiPwdXuJYN4G8szOCF
3ScFo//kdfyeX9dbX3WziktDh46agGWTaoajagpo3ei877a51Yb1S8dWAzOcjK/TfU79Phl7+Z4i
6Ved4Q8b0FYG1g6IuKXOw2zuWdOdUfQ01yYEkCMhrh8e4edkTMKBNwasj9ReDhJuqafDpQLCYPTd
10MSV3XXJ1G0uDuAGloPBF0vf1Ci9S3YbKKSu/JYlG+WfYOMgfIGhwRlCNlaVcEQFvfBfQ2SlG+O
Vw79P7RfMswGq0849p5qNu578a3sC32p8ew4MqvW5SQDenvKVMvfS6v+KjH+4RNuZV+h3w4rc4jJ
Zgp80FGstSpeYOI2FqmAceiQTKUXfCj9eijQUc0LeT2XLW634wU2lhheTP4xDKYlPHjQU4PKFw32
EyHGN8faDmDqCiA57FG7dfnu415+8Ej4YZkQ9iVB66nXqFW+3qVKpNvydeBFSM+DApfZWMohVQHM
CkHs1Ozn3zeZy2byh7HaFrC9eWhlb5FQBHWaeIkkUkQpcy7+J4w69nlFTePp73/pjT1hW8xmUwVP
Rql5NtdtdQrlpL/FBizzfcEa2Ww5MFOMEO0Q5Ba9cLrisNlHnm5nIzvdVrNb0Y+AixOc4BYTNa1N
0N2Lycftc9fgsE3Epkto/aAMRVDVRUVSLotMOsJ35l23JnRlhwkUV4xnnZ5+BFjUCVJS+/qS6FZM
WF9yuoULeRYWeZEoV3yKA/HO7faNObN1oGsiQ/1YI8MyCz7etDDWx5L0xb5b59Z/DrliEkRah/BT
k+aBGI//u4Ai87Lvk26CPl6CZu94hE86M/Ld1njvQwGh2HstMm9uc5vtH22ok0L+IUTBOWpuaW3n
l7ohuj62MpdxEkBO+xkScHGvlmZlN0hitOZZ8RbGqwt63z81jrT3VSh6fUDuwn5QupD+wa2g0yey
WIWXouY4olDrT/YeyEnu0jmfu+qAwkHXHoy+4Hb/Pla/yqR/2oY2gwV1cRmCesWxzVURxMhh4YAV
Jowl0Oqs0VXhiia/kzALu9DG3S1kMB361MpA7dPE0q2KEt1dRclytGoT3+O/prHBXrhvpm1FlEuR
O4jESJTVVHsuCRo1BWkgy538D7rVUXZ0jqHoRWVlNIxlHSxijpXQ0b5YcSuljAGUBePD55kTsPBT
sB++BsSy2leZx1v+HoqusAFE0HXJcvhV8cP2GilO1D/8fS4VdKumjIpJm9kuHCESixKc4MjWKDns
HJzNwdNDW16uoQmzXCLoBZuyaF9kn9e7Stx06ze3RhOKz6PB2KtiuKKSmzQKTbsvvKCbddcDu+Mv
ZsTm3awoKqJkdt0NO5sn6VZLCUJZg1BIMNwcDeQd8BNNQHgpDn/fNC43lT/sGXQToIoR3BLTYtqw
0dcsXWQLx2SCzufiuuZT+O/f/8obR9D/SR9X44bRop47kWH+tMxSUjhEB/K9evEbCY+t+BEukdw1
NY4JraNX3S0NnEP9zl9Th87BdM0l/xn5Xfe95shgom0c4dm+H7Y5PhpRUcSSK8/6avxe5fGrVjtN
GOlW5DZ5QSNEb3kGFWz+ANPmNkNJ39+34rYit5gxhZgV4YybAnkrWBGcJ8nrfcmUrchNjmqZ2zag
mZji+d7KSn+KRV49/X3U35i0W3kbZWG1tkVJISrpmzWVsuyWA/pGzMsAI+9lXwJwa3EGM6pJxl2B
34DAMsmH8hNzPd83cbZCt4YV3FXFTLO86vJjUZXrOejZzrNmK3TLm3wJpqBlWR5WwUnNfoeGSn/n
Zr2VufVwqO68pmGZmcFUTxbn6fMc1HvLyVuhW4hssfEKPL+PPX23ch9qcJDm3gmT3tiLfrne/idn
AzehMZBFxTJPzyEESezneGGQ/n1mvvXwzXaKN4ezjMZBY0tX3QR1WSZUd+E7JbvLReYPm/VWwTZ3
yxK0M1LS/tgpl+quHsMUPkYrvMGI6NlpJJP+Kmdivv/957yVyNnK2vIcFDQXCArJfoAsQLmOfExW
dID8e0lN3U2dUPXlvmKa6RQsedhX8MFEgvBAc5+OiUOOKTiOvCVz4tqu7h4nMaibOq/8JkG0GNlr
dNOhHP73131jX9jq5GQl3YV2SDPbBmZJQshuvviQJHzvh2KfWzjdquXGJnKx8i12BdDJD0MwstRr
2+Wd4/iN+bOVy5GKeZ3jjmbOkvms6aQ+crRn7tvz/ctf/c/Ub6yI4BzkkwxeJ8MBPvPmuh10uS8M
2hql2Z4WeugYnj43LqENKe+ot1NoT7daOTpBORRGLc3gpUKvaB2Tj8LF7/XbhG+srM05Pleol2h4
a2dtHyvkbtq6f26dbuoErTFTd2B+OO5jW9GtadoI55RxUjTIBtdh6gMFrr6Lma67phDZaufCwuTV
kkckExK+YkcmOUh0vWnG92zI/zxHyVY+V6sO+/5lFtk4rs6ACuQHCWnFztffJHHU5A9RMVIf9UIh
UsnC6ICPsU9JS7biOa/ULfKZwMVbGZnjmvv80KhhXwWebKVzzbgUY4gifMZxvKcogcGSU7FdFSQS
bxev10SjA7I2o13dvlTA9SVRTrsvf9863/qo9PetYRWyZqrzgyzU1fwFWfvqrl7Ue2SoP8fnZKuc
m1uBfEg3BlnRD9CrL8PYfokKln+DO8bgJWb08inxxsL/7MthnrMCzqa7NLYk3qzskhK+VrMNIJe0
qHbAATRF0dhc7Ru2zXlvOVPMVibImOmqbGj4CW1v++IsspXVraYQoln6IKv1ZD+zsuKnmXCzK0Qn
W0yo7iISRwqv3hRR+Y/fBatCdzdMGnaNzFZY5zhrFxBAcBog5f9kqnFCeyohr/ueftnH/3OSyUnM
PSIQPwMNuTkp5AxQNKz3GciTraKO4ngPolD42VhCjJkA4zuCK+n4zh10K6hrVgFHq2DyM9sE+SFa
pIXLSrxP0kG2irqI62KEeinIIAMov/cy5Kjb7E00ka2eDhgr3s1dHsBabxmuLZhJ2RhU/q5MDdk6
pUW8wi20tX5GupVcLWsH9w1Xl7N8Z1r++aAnYrNgI68p+lJhnysVXCsT34ubJZk9SJsSXY3VC1K0
4bJvhW0VdpKNXgHLKBxlK12vYIix3hfD/J5o6s8CO7IV2LmyCgCQ8vwMAfpibympoofQsRW++pTP
RZpPUTscfXShkMPwK1jdtfS2OrZ6VvXct62flWDl3fvUFbdmknpXiEq2IjYXRbPwC3ivw0yteOhG
oAeadbX7ZtdWxDaVqoBdWAln92jSx4HL7yDvuXem1htHaHT59//sSXwYYPrssDByNs8/xtWpz9w0
78Ea3nr65oAeWkFHogqSacX8BMTALo3D9j0dFQl+pdH//3JJtlxRD5V1BftWkkkAOTXkAHO38gTG
T1UzJZBZ2eG4FACyXPkrvHRTvtTzchGZeM1hdSR0nyYYMkNbC8exf0TjqElKtiL7wG0Uk3TVrZqP
+dCGeQIUbQmZH3dheevibioTiOojfojNkPvpGKHVKUW6borTcBDRBHLcUFapMDVZ02KpfJuNVdWZ
tOrGbs04nel0jguEY8fJ8kkkHIS8CT7EU9udVqqgVllX5+tr9KTO+kY3Yz+ldYVyzgddgMR95iVS
Akc5OcDPahLyMCm9ipCbyUnY2cpidhIly6GePpQgizz7CPPMt34CmRoP5rNMyWS9JVWV8+sfdGZu
SUc1l3OiYDBYPsbl6JeJvwYhy2rcf21ioXZ5gZwVRk6hGRqa5H5t1utodZig4NWhP+VT3gawIquN
K4czjzw/v6G950iqUMVxdxxAteqw+m7NX9u2v8gmsMcvJFnqWMTAJtW6foUpfP0TH07kx5gSHXwP
SG7yeyqaEIcar5Y6GTzjBYnyfYZtNh+H5noySAWmC5yc/TP89+lwFcAztMMr+lqkQWRUizgnDF5B
Y2Rr6gFzGKVV4QWPhHss/qDAnroCEVLz8wpX9OIgCF3yJ0eYP99pQipUZZEOLPk19cYpT8uu8NkB
vKH2n7K3VXssvL6KYTJWBuZ+rKH/Tf01nuujQTDxUNga8K/AOLqenXNiTmqb5+YIuzLtTqYYyNeg
luFwXVgGrzUyDup+6XP5hDcsTUraQeWfSzOJb6U0rxxR6WvtwQDpMPQrVlS/Ev257ab1UZmGPdl1
NNWRrAxqlYlWqkv6pvLg5RzAJi5pVEgOUxR6H2P4zZ4bg+sEshzxoNPBkPWRQExCznlpkDIZeWj5
uZFtSw6B5kgLwZKsHJNSriUKyWsX9ucw0PIONOim/czg1xwf40GaZ4glVXlY17AyXyva5+WJ2qhd
T4MIBHmscjWT09JXeXWqUcjEpB192z4KUvDgigJttQCf2OjxsAjhQ1jPvaU8MDRPe4kal7E6xoLq
9dxpszRXNOSYkpi7RQkjahPkcSqwv6OW7tVrnzQyQppyqEagphYTV0Nasj5gUII0lhw8XP3vpZtG
8WjboboehIjrf1Y9k+jURcqvbpgEcQTxoBxR+dLhvxUyid/JEPKHoKdqOUYOX/csJjXdFWwN8T3d
Ug1HvbJ+/jg7RqYXzjE0aa2h4QUbUU/rbbsS72WKagdHCFjLhw9AOpcq6eBp1SXK9p2Pt4e1xb00
QGYeuMU6P8Viau1do03sH/Axc3EMRhn9k3dtM72suPLmB0jdRHQKYt3fRvGEZCSkEd4rOiCCMJXF
0iCtVZZ9fCB9ENdH35PzLXBPqP16CgCAG9XpOn64AH2VTnRPL/TMYkD7xMr0+IljCOWBCb/xYHUK
menNOrm1SedwWeAzFXj0+6SxxNGkM1x2ky4I5fFi5zicrMTIf8xdadmZgok73oSsf5K1d1TlvL76
xYDv0sIZ1B5EAXRAlYS8u9hudjYi4sgmj4G/2C6huoYDc1Hjkwm0BE3w11huxRQEKP/kZHZ3A4DY
38UiJnNTQlc+P1cTaae7SpXVctV4Abfj5XSIyiBhXauRBxYSilLf5Y1Kl8jMKg1NHj4Ljqzl0fOV
/sfPa3uYPKQ+8P0v2hhzbJs8PiylMVlEeoDbDQzqQ9d9u2gIkmqiQyp1/a/0IRFMwFmA7F/wrzlM
9k50QdNni4asQznPuEOKPk59NZXpWs86wXWMf0Sewju0FrrmJQ6n76vhLQxP7LMGv4wkERbzvQ3E
kMKCqj0UKMumjbQIB4XHj5gyssBQMIl7toqKm0p6s00nHXoPwJRCHz0Kh2G1Hdq+k9FnEtZB0BAk
0LBPZx3YtAARF0eALo6RnugB4LYvOMHk9aI7kvqwVSySoojv3NKaIgHzIjhwlGtn2Mx5n+wkXwkL
8lfghMjHsAmBWJ+9Pul8HDfSEuzovixTpsb1cRjN+AJq03TTV8T/2vRyfKFRn6e6LF3qs6h71Frh
BzZefKbB8rVdoscJ2NFERVqlLJThAVYwJMGkJNcNxFHQ4S8RXISr6gvcG6KHYO6+eapEznZVQDhU
1j4uCh0AYeyNB5nDjGXoc1SnTHyuZ+RCeQPNAaX5x65qPtKmXlJRMJN5nXkaSveNa58cF7QBZi0M
JhOvNuN1WHmY4b0qf3om50ndFh+rkL1qEz6ARHUTx6E56aV9cG6JTeJmv/wBNxzijnyq4y9VzAqk
iWAk4+b5yNUgzs0I0nLVo2BDh6FJnXXqJ1Z2GKSu1j+6zsEkzRfqGsGJPjZS3/qrwGEFTsULAzH2
Wz71V5QsD43SSxo0PrsPbZMNzH2s0WJwhYPCv41C6U4zJzrxJ2Efp2WdX3Rdr0nlGZFijU13OcU4
SUQfSVvW+akLcZPx5RSlCDbkc67W9bFFnfs68jB9S5hEH4a8axK/gOX3POs1Mz355ooQg2ZlwuNm
TDqqTmsHKyAKd8WM9nS9D7yYorcpH4sEejyTFiQg3+CpNH2XE/0O0yyaQq0yZn4fPUPsWJ3HwIPT
Csj0Zwl8akIj5s7h2vd1EjHYRmOhYXgMeZFlDOIImAuYdGP5EOXVGiUiFsVLXeBAM+FoEtm3Oj5i
jhxF0emDVJLcG19Wr2wYhzsXeuQwK//EomK4ZwTBpDHNNUeglgZh3R/9sPLB5VIIkcjMnkdUuc+6
lUvSDOoKV2N+m1t7X0rvcy0JO2PxHIOCR8fVmjJReeCShfskrQd5rU3+OS/qOaXgtKd1sIxJA0gh
yhRVeW19Hzv3RL+ydnql8LBJe+gOm8QGy3BE0cC8oplTHTrhlUUy2XI8RzV2Wm8V/j3cxqIHGkiG
g8LZZwep+2GW3Qg4Do0TUxa6T9062SpdCRl/lhBelAd/GrsytU0kDyBNtImBFyD2lpZ/K9giimxB
yayBNKegLOOTZ4ZUB15zJlrM6SrzJaEB58mCsCAlbv6Gu6RhEBkFIkw6dKM30L4QoYFtWW54NbL2
oOqpdWk8R1VKNLbEYAmK6wlApuUe/cJlAlViePBBCT1MFwEnPMkIugXpdZkHMrNdrlPZlt9gulQn
MD0p4GMYBYclmujnAeZlabmCMYQ/QiJ37mlOJvjqM3aKdT3ccDXdz2v8pXTN/aDU9QTc0TmMS1M9
odk0vkU8yLqPLQwycMgJa76CwWzX1F+omrBaeihDZ/uxL+q1OgT5gMOB0z6GJ6+ogqNCTq28nd0Y
n1qjg7umarlMACcKRUrtwrqEeW2Mm0ZMEV8o7DVJaeBzrDEUtzmQWl8LvQTpgMj/kceiSqj1vdvW
iaMsoxsEQMOdR9UoEzaP9ih98XUqxuuuMaBaNAjSasR+DzCdZ8fBW7N+VOoBXg8vhkK4HPcqTsbZ
RUOCvk+Rzn6Ny0tbsjTi0YipwUdESb5/HRfREJwdU16UDIvfXeN2QhS0tHz9t4TbTLbkqh0OtV6L
Izg5Q+KRdqWnuaYlglc0daZCFPWpZKxPp5rdD6ihJV4hmyQiQ33S0RA9EVQFwbMCdHSAq1bS5Az/
CzfdpFlbjJ3qjX8ly3I85DhBp9TntTtrgnkKV0rK0YKn2p8NLTVJy6DoHnNXIUPCcQdL+jlW8SFf
4CRwpXlUf3D1Mh3jackPTQsju2Etu5eOqem2t2ICLaougHNw/aEN5vGkmwpBENoITgGydl9a0o9n
7BrtMR779ljjvD56cikf6yAOPgaIKRAqrl6belEUX5VLp74ANg6lGuC5wJ42fXk1MaM/4I4237Eg
wLkonGgNKKgtTVk9Y4jnUrBPszbDT2tg2jrUHTmTmjZ+krd9dFUiEL+FgyxNy2XwH0dl64zWATpk
Jkz8AGJM+JT34NiMCw+SAGaMOinbvvvHD3Cljd38mS8xP1S66pHTaZtriDcrtK22xVOTw9sT7X2d
9I9TFHhhElZ19WMsbPcJdUh1q+2M6Dgax2sStR2mWCFNEovAu4odlQdbLd41zU111QZddESKVtQf
tB2m6li3URhhx44WCIHgn5avrJAHmNPmT5ZXnUiwLM1LvEoQYZkIujtoU8ovNjf+V04LjJ3UTftE
6RjgIu1pD8F/GKBMSprnsG31YY4v0fWomtAlUWvCK78Yw5thLvpvvEClH/ccxE24VYpjHsOga1Qw
ofdgr3fbry0353yc2oS0lTJ3C4VFagJ/KS81wsx1Ko3ncDpVKsd9JwwiFAFy3J/oEuP+Ysf5ellb
cY9sQPB6YeIkIF8OmMxFbcEV0sX1vAQdT3Qb6iccOqJPw3CExhJGmUWUtDEaE5U1XbagNfQKW5z4
VMmofg4aYkFz8O7yESr8RDMHHP0SYAfMexsd6jHGjsmGpT3hKLZ9WpXTvQfh5AFBePwTbbdDd8Ss
HKv7WlM0Tl0amlI7IGEAlXqEI5fE95gn39HTacGSjz/064R5u1bLkYdT3CXV2mOHk5GrPoMmeOMU
CJ6F6Z4niiRCssy+38IwrOrpMWA1+RhEtJ9f5oa3ywkAZIZ+tjoAH6hzqbWl/2FpFHbikAzldKit
z9GoZA351sd6/Wq9Yq6TtetiDxtbDtiiLQvcTHKv+Cx5uSINQj0I8ee+8E6ChrFLRsfHe0lGOR2s
YLgNIh/C/f8xd2bLcRvZun6VDt/DG4kZO7b7AkBVsUhxpkhJNwiJpAAkgASQmPH05yvb+7REu63T
vjrhdkfIpAqFKXOtf/1D5Gc4E0cTANDeWQ2C4eGgtY9pt/WJL1NSYVw4BxerVVHGWLb70lCIxG2V
ql3OynJVTlbJ/eltYtZSkflngZOu5ykKw8eJ8dIut53pwtX5IxSk4KLNAYxK1oQI/Vi54S4HkIPZ
TZc0OHUfHX8uuUSFlZ3VTZkd2Efk5bTVQ+JZq0p6J3P20qw9xFqmk0XpbIy7odbqqmPKFFMkl4/a
s9q95s8x8ItMZvJ4T5uhBmUwrfoTMOn0CcahPnhdnSV2P9e7lQUzttshO4Kx0d6t4KhALzCC2/Vk
IufqW4kVROLnXnlfpG1XRnDn8zbOzfZxIkohsqdpayK8W709OX3bvitZkSfRt8koPHtXY9Z7nMbR
igZWlGs3GPMI6jBPeF/NMsIO0S4TwSKb9FYqjqmj3a+QR90zCqXwWLY0jnzgrVPylTCy1wkVoLsT
Y/FI32rtdTn6t54fXPuqzZ6MTX0YHckApioTt/Z63KOq9IG4MXnEKKoaomohJTWS+BdT9jlFjA6D
ZscxRXCRD7aMpU/0WWPNrIIz5qUgd+oS+5c6snw5xcMI23EpixUZ+Vh+mVzRxD3hABeGNVj70nDS
vSeRfHRD2n7MeklBvRDfUhiZm2wiH3e4O/a3qu7dm5Y9+D05g/h+dfZ81lkAFducnvk6L66kzmtE
6jg3LdX0sDnCjByoZqzhTnVekGz/1HbFTlF8nqqxMtqK3tsJRcc+tP57Vv8yoW1yabaK26r1dUx2
cr5bcvHieZl3GBSPSGF1Z3KxwsiyKcHEVk07/FW/brjPfg5oKs49h/g0pyyrqHVNtWOaoK+F9g+y
dJdY+/XHtTOmE/m627vCsuOqcYvIGNd5V0l7StKB0zKlvR5A5sWxDNeblZLroPucRdduLnzHeV7r
eTw0RXBt+jNnkLU3Y+Fe+Q6N4uxOwEae8TELXfPghBJUFY/Aq6nzaoARIO6o1NkhNSxUOMGIIAcR
68Os7CthnwooV4oY++Z6B03pg2cUlJRB+cmegiEWg/+lkM2UWKSJXzlmOfOW9H0k+238UOEltvNX
JFhFacXz2rjxjATpsCpVxlmDrW2+BFiJ2lt1SX3CPWVzIIl+M+sdMABVV+PSS+AJyM0ZDBz+zWyf
rksQ1xrhWYtt9QkXFVFTa+tJGmZ3bs5BkRAgqCLqhxXSivyouwykaSndXa+c63YqKUulehBL+xQ2
fkPF0Ml4yqwKUmCm9pOu9E6V6afKLGEVe85uwmryKrPIajQmcavJnblNHW/c5dNEBZeXMlIVOW22
DvZGtoQJifTBWdFVIsqF/CjT1t373rzYsRumxpPHTQCqnvIH3IOPI7c7Cg04wDzy3l44KetB29Rx
bxXdHnvyu4C5dy+zOtryaVXs4VVwPhKadmOGZRhXymRJcickUEvedMeeAPmLLuzcXe5mtEeNxmlt
7pkbpsLqY7fsxnfSKMc28rD/+UC184matTzvbbletfZoxJ6xrhfInfIb0XU9+9+wcXIgxY2OjNm1
rwBZy8sxs5/0HFTXg535ywkrVsuHDkJAPFsq5YuX9hWmb3M0QYWJoHpMnxZZIIDxZcelGtDyzDNg
dV/L2T6v05B9eYKtbAB55f6NmxEycFgwnEBGPYxSgoKn062db32zX2TZWy9ZsenYaALbOlfuPFqx
TMH2otSi1om8QoTNVT0Xc/7OMXorovurE+6s5hVkzy0/nWJI8uNg+6QM41SuxP1khvLLmqrJf3LC
U3kRzZUbXDVKrMdV+tlEmcIG+Gmoq8k6B0ef/BhN0ukFhvW5N4hT3VAvj75DLduYbeKIiXb0BMc9
es3o64T9y4GC5xruu1yYWt6nvl+pOxunyGW/ZFmb3pAh3B5GQ9Ij231JqznWU2dfFpurz9MA1jUv
gntjmqM5RiGjovx2QYuoQOrm+rJzHD0eVksMOuk73WTnZrEN7b0yR/bZqlxHfehRYMioXKwl/din
jtA7IFDmK9XQvYfpYtHRnKqsaJGCqLWOSqC5NXvLReKIMO8alyc8OiNmOvPe9wFbX/qB4PeLpTD6
LclWgo+j3NjG6asoNzZh3hFv3gdFod/3YZidjWnV3JV2szUXgd/L64xdiRfDc/PuOBi6eBibjObf
CVfnIahr715bc7MdsulUXWSFj7cvbyOYaOd1M8G4eMs7dHRL6NzU3iCu5cl7fq+9tAF+H5ZmxbAP
ov3Rzx1ZXrJ3d+WZ1WJjfKytQpzxfLF7qQkqkizq6boCL3huxCDfoUtsmWhVAuUCEe1BQEbrWpJ8
QL+UR6OnLEnEQyVlUjduqs5sVgtAUsjiZxzWvZ/pZOzjiLGrfTA8r7mx3B4vmWZMV5TuJ+tiVqi0
e8EKdniQ6MPu9FJbS5K13CGG/Fq/DO5oGgltt2XckLvun9Wl8MGIGse9106m5NdZNRigUDoSpJNi
idZHKZe+ilN/tkmuXZhBdLLOZiq1Nv1QjI3KL0tCgJ0k1EXHa5IbWl0oo5TnYdeV7yqMIM0dMSrt
GBEDlno3vtdPcWUOrX3VGo4ekjVXYRu3Rv5iM/QoY1ukst0Ry57fha5nI5fuyvWMRtYS0ehaAD6j
DjHRr9jcImY15ddMWExF8rCdE3DtbU7SuVy+jqv271FBWuteMow7d0VeGV9rAX68y8Neo5IuZHHw
UWKfl3S53YnJFDyailnju7UY1jlu7UUMz81aeFYWBVLO+soYt8Y4eptn2relu7n5blbY5e3rurXO
Wav96bzNMKGLQjFrFa+YVbrx4tn+DTfDLZm1mB2FSBUgxcVFI9BJLd07gmd0yUKXCxAGsTnAa9bQ
nI1eN6m4pBaDmdTNaSEvBif1zBcTTNnbN+uYBSfjTVxWn12GHuUFw5POvjUMEKAkH6yqulHVxohw
Ye85eMob1tN55Ht3Uz4+f47J2il1aavYI878EU7p+oRRfH0ZTHOwH+tteg8hAQC7Z/O+WH23b2J0
fMUcGSpVZP04k/VFUTLetczKHtpprMNjVbQT7b0wffNOu7q/NFa3rRPe2fyVe7B9mGXg+meuZxhY
PapFxZZROtfjItfbamHOntd0l5FRS1oJq7bt4miUKVgT2H5eU6EC2CS1kP5jKPrxmuLfvmEslJZR
XshRYgY6hd2T3S5FEOtwU2nsAeGeio1s6l+FWCZjb4uCnNNwsMLbXI7bwaczIHk7R7BUV3N55YUu
AwSxdXtzdlebVXMJgPZzIdrYlG5lHAfhi4KxbddbJRBLWxpPypss7l2DHyrhvGOQvmOaXI83qxY+
qP02euZz4TbFpxDA992QTr4Rh7hfOBetshbo/eDWMl6AkBgpysB6pI/r9W6tpPswGF5/XOmA14Pv
yfDRbmbaWsyT2uOabXX9KvHlxPdZ6dOwl6nAmbmYGz3WupUUwoGbPRSdraNUGGa+27yTD3I7Ccb4
05z29/hrbZ9D/j+Ntswd7chG2P2ylrmpDsPAU7ubKFPvWlAIerWy0NFqlAi9V3fpxHnGGsYSsAZA
Yi3rtNzhdV2ZcSVXdNiVUTXFmZrc9X6es/BLLUvKd2XNwz11aH4v0ooLkY6LQpHIIPa5hjVSRCXb
Qc883gzCHTaAdHeuw8ilytLmmM6I+iOnWpsbOvrtQrubfzFXNmZ15J+UrpVUnZ1ucdNW4hUxlJvt
rbnNSyIb1krFLkzyl7xWw7PVtFZ3Gq+r8biBpr52KpXpTtRA0vte0MGCNNfsvU1fmmy1ziLuKtUB
XAu/1W3CPL0pYxV6LBe1bbA1bUzsU5DqIpyizEjDJ4C5LLvIStYP4KjGyM4g1HUQP4tZ0Nh3WfV1
9GT3pWw2tgCmgcvL1DGyjF2znW+tYp2Dd2yeTDPEUDMNtAthU8cO89EwavdSz00+nmstpBPnRk3G
Tj+szI6E9OT7lgmdxRMN9fGAx6fYdo1Z9S8uyOezUft2fRFiAJ0ma5+DGxuFYg0HYM3yg2njTByH
FUPtmHdWOEmmGIdRRm7F+7py6s+DmlrzfKvTMtinVdC8MKmf/Ggbwyq2y8B6ObUfYQwHv57itknn
a3MY0jLuXaShMYN01nozHR69Gv7FvquCsT6ko8G27Lhpiyny5gECGwy7qbZ8xKRJZs51udM4wdm7
RQGA7ajO648LY+aI1cVhqt3X7T5wy5mVVi7qikXYuDBng4luMC1fwI3DJhbOuAFMmml7T+4oT0zX
mwaXdJ4886BFj6B6dg0/A4yr+uChwHvAPbLI2m4kPGOAji0K+d6fR/NRG8ZYPfsdTA4UCdvWA1uU
qUq2pUf9PdZtcLn12TQnokuHKzcPpy8b2MEWr4Vaxb7RMx2iWqqBAfHsYoC+keYTIyITxrtlNBfa
X3Ck/aDG9WLW/NVrsCtge3RrMjhTsmrUu5Kvv7IqSt6I3G9bphlVC9mjUzwZ9OXLQubEbBBfOVFn
KvpsfIpeZWDQhHW9s9SRsYTC3asgVC9j6gIHmJjcOImz1dMDw+PZ3pt5OU37k7lOlhibP8KQsVX7
iJdxth1SNKvP2WSqMSq9UFu7aaB4i3GqVNVtJYqeuURZgPwZElCCx7pUYDJVB7uXW3HZl6J41zo1
PHez9NI16gU6s2O/tf3AeKSjbt+m2e52Qa6qR94P03yYgtVquE6BDpKF9tuKXctqIJTQZjwFahPh
2TCbuEgVARVNlKLL03fLujkD1Wg5t19FW6/hnkPoDyxuRGPnsmJm1dWdsz5yVrO/w5a+qSNsAgof
Bo8rnb1gAj3G4BfNc2/P1rLreRKmCCyXeAxzZpK1c7LBa5Lc8Lisg79VFO3+tj5nIrPdy6qjaaP9
bIftBE15y3jlA7tfhIopWLzYVjnsqoyBx8Fc0/Z6Rpz9PkjzkxnIMDgfS9rTft/DCpmSrmrdJhnp
QswnrOqG/lY06+xf5N3soEsGpHXcvTFkK7236pz6PeNxxX9pvaB+Mfy8Ma+YAgTzfjUQojZUpAio
InABNiZslVTwVJSUETBOcEY9r1Z2l4SUNodGP4DvEXsZG81VzSDcYB5SGEPsQgPMLldpsHDaldHd
O5VyPjbWMn6CCTqfhWWT+5ze1sAlsKx6Os6idqp4XWv/NJhbA+s5l/Vks8MPVHQb1R5X6GAXpdBb
NJhbUO/UVlpBwj55mkdU3Q3BmN1DoXJG3oZtdVfaKPjSXlPkOZjwND52RoZhYbfox9Wz7CIhz0Rv
xyCr2w9L5jtNnJlLvsXccJZSkti9hRK9tuYYLxNIZeY0ZpR7s+M4t77wzfa6cFUwna2s4OHOGIpG
xOwA7WWgZBBEHtrOF7CYOY19SnIAAKm7/hQW5PSJNS7t8G5UsriWm+8a0awtmt+Z5TZhiVLbBfs+
z7NLszhE0gMwhs4X3s3Q08t4bH2ziIsKqUPULBvwVWNTq56HSpoA0+tUd+dWP9IO0nqy7AZbu1QR
GBJ+hU3Lo10Lw0GgWPXVpTOt1XrIMExVHwbJLO/I9JBNxYePtEYgsULtgiCdzFPUxlQlm1MJcTVx
LfDnTi0ZRmbQDdP7ccR0QEVFiFkV24b08huyRDK4eNkwPGA1JW7bwC5vyiCfP3OpKItddAPjMRjX
vKRSaL3PkAhtaAqeO6wIo/vWA4cLZiBPjV3efl7y3I3BC/xPIsxWJqOlWnjjSmN71ztT9251JZMT
b5yKXWOV1idtVeu96ddSPQrNxO6sD9OQcMpq8PXZbBIf/jUYZYXIOOWO7XpzVN5FZiqxXAeFqb+O
rl6fg7KZUshNpxbdYBnI9mNjWQtMO7OsksG3rSQ160ztDIxmvgbCYeTt9U5rROyx5kdYgxvfsZYe
0eVjOmYxAYrO2SpTsrk8vzwEtvtVLTMpMpNnmC1RzAb7nd3jRRLZWDzYSQnNo71Jhz6QlxZvtrer
Qit7Io+m6R6CMQU8VwQyuklpOvYFxVdn3sGSocCN0tXNv85p21xlPgKOZNMZW5zaqidzcuwmztel
NnZK5+u9D21g4iQyGpMsa2S9c4jBzBLL3lw/br1iYzHo7Lwhqs9VOpqVB9op2KLySDAadUGjvSY9
DoNRfjSZVy7R2HelALmaR+xhBtktO52bzHNmXsSLwjTDZSeHwL708q560q1FPW/2TOgt0083uH4r
A6F5Q4ccu3Qr96nsV/sojT5PGex0aXoGx2WjYPOFxQQ6Yxz5jLaiAUIOeZJjR2+ufV42p7Ogw6/u
6sXwbruwBG50be6PmcqkkVbBcL2fgmMr4Yvh+DR0XAaA1R1h6v3M9m37GoBrscuz0hjLS6qtYd5P
uHQHfMlQPNupWzy0ukmBLhZDg+mZvbFnyynUvgqdCq5Ci3hox4g6eMqnTDOh9/2OKgyPz45ZqFt9
MlpzfKzaE5oE47tWZyrfVE4QSgsqKfug0PtQTFrv89Hwi8RmjJBBWbEr9rzB0w9oD6CV5rLXp+tO
h/9QBXl3v44E2d+mrs0bHXgEZ0XSQXEX5TBJVOKFXfFKyTaQu2Z3XP7BzanUAy+nywYstNYdywOA
fh6UEjC4N5xPFK0OE6y0cLG8CyrxmFJxFSCHYrABV1ur2m+Dv1wpwtZl3E9W/3mGCvmUjraogTbs
IXEImXTibupIh2istBySslCUJ+vSjMy96B5ZhGZhv/eNAbw4K9vx8hSPLQ+0SVlP1Dej5j1Dua05
z5Uel4TxjsPcsWod80xQNsrEXY2TA/xWdV/zMffvJo8+FBZCgAN6rTY+1rA1F3+zqjyM3VQ6R4Nk
gO4iLFcvDjP0UruhawDgZsTWddIHmfVqlNVyv/V5D5VJi2ZLRoinr5Uz1U3ceS6Jh7abg52N25IS
ThsaYw//detBUURVXOdwiE+X3queS6PsP6Wtz4tkTi68K+xQLuC3qWrXB97yteh1P1F0tZix9Gva
XJZpZVuxMXaGSEKClKa9bflNt8smo6FGo17x9mBbS78vprBS9Peb3x5mc+kWJqu2DpHqN8q/SoM+
Ld7lxcCqZKnaXZgYOm3GeLqsSwJL5+2uwQKpuBoD1VrMkBxr2ZulDAc251OVXbtj5sQD5h7NYw1x
dPmBVPbf0cnfyKLS0RWcUXjSQbQLxTV09S9OoPrXvycSeCOzWI1tWRaTAcUgtvpkxTS9q5fG/oHq
6lel+Z9w1d+aiqKWJ0xzLcyDl1KrHo2Mt/QwhLAAImLN8i6pbYeSlO53/UIf3T6LrnJ0UtQEku5z
uqt6x9au/OPiGt7fE5q9tSJlgFg0PoRbFhEY0UVerYmQP8ro+DeyFe+NKpK63yoDF7CkU079QdZz
92UBLd8iZ+havHBEB9L0t27dW2vSLO/8UoX2dhDzkl2sRsV752jr/u99uvu9SEKY9oy9n94O1ooA
07Un82iaTZH8vU9/I8EIVWFmFqnVh1W25s4chNoT/iX+np7nrcNppcPGDCq+eyPCGrtHz/EtEnhk
/gN5/795J986nBqneEXtz+uBWf0Xs5qisVO3f+/CvHndaTHshizU7cCr+FGG4Y4U6eZvPjBv3vW2
G0dYsafZX+lVZHJaYsdpNH/LhcN66226QKhwW1NuB5L/5EWTdXrfbc7fi6ex3jqblltbFRQY66Hr
dfHitbq61naT/x6M8F/Py39nr83Nb0tS/8//4c/PTbvqAsrOmz/+86Gp+d//nP7O//2d7//GPw+v
zdXn+rV/+0vf/R0+9/fjJp+Hz9/9gdE24Pjt+KrXu9d+rIZfP59vePrN/9cf/uP11095WNvXX356
pgQYTp/G4qV++v1Hx5dffjotuf/17cf//rPT9//lp103fh4YR36u/nEYC/WKqvO3T/3fv/r6uR9+
+UmIn6Fn2W7oB14Y+PbJ7mB+Pf3E/dlDvuCFoWXaTiisk0uHQoSQ//KT/fOvv82PqKFF4Jv8qG/G
048MPs8LsOELhTBNWwiMgP73O353k/510/6hxvqmKdTQ88mnxehf2wvfx3ZNz6I59UOYUOHbZ69E
6t6Oao2ZQ3YpGDaUhEOm/eV1M3GGYXsRaN9tsYK+r2YNpYkXFgIi5hP6kjLYn0nawEn9RFICD1l8
ly48nbzyQ1h0bhYv5kzvMVK3PBeNaXx2O9esLhwz79sI39qmTzbLhc6iDSd4oOFMPVhduRr2xRp4
HwZ7pMlpnGZlekKJtTMqgnL2ENaXo9Myw303+gajFRTXevnBxvu95pAL43jcNvJVzMCzHeutNVHm
bIvbQoGXWbEiAS2MRyFG2LrVlr8DNBQHGUrw6LRusqdvnqPf79G39+T7tfG3I4cmsJ/n+T53+K3w
V4yOzXmB+GVePHrtcLUuov3BAhy8vfHCPD10Lk8mCtSAOuX7XWqdAYFHD7wUikYWkxfE8LvYSvfW
NMRa2kf4tmq68Ae3K2+NyZxupaFyhBC5MY7lrp83TxfJMrbEv0WrbucGplWmT9PrAnEWPMsecDUD
bhmJv273NQoj/0QoG4ER594ZYAF0/nsRTg1saUiMVbQZywKpb3HBBEY6Ihexkz0m/rQ693ANnReC
ObsGajkTjPmu3PzqboTZDGHCz6/KPLe+YovlFUmbmcwsHd67z7bpg58zpEMuYYkV5nkTKKawa9d+
Cbe+em1BmZmomqHdndd25sjEWE+WErraSKFgshZuidPUMzMOPSlY48y0PpZydrrd1gf6NfCmdYAX
hOHdjoiVoosa2QMX+dgQDjEjNM88c0BF1lsMiJubMKvyNa4sFJo7p7XEB6uf0jRODQyqULdNzWs9
WuiZprmjLYDl4xzqNrSgIRZoMxKILUUITg2bHoMZr6CVgLyD8VGgxQpRoIHSuaG5WFK3+8JUAuMo
K8z7/gfFwZuaNDBZlQJWNc8iz9mHU/7mCTW2pgC7fmmCvDl3O23cTsvgtvR0KFVmNvWtazHP5YQ/
zvjiRlVgX9WqMhMEhkissCb6beP8j/aey+JZI4b8OrzdWb7bjK7bV3U/6NfX4fJz+/Y3/z/cg8TJ
R+7fb0IXr2r9buP59fd/23kc8XNoer4T+rzljvBPKV2/7Ty2zU/gfIeebQJkhCdn7N93Hvdn+G42
hi2hL7jHLH3/2nmcn308YPg802Tu5IfYMf8HO8+vFlff7jyO64ami/DqtMUhlHtT76eEHUPGFl/c
RcH1+QBjlZcXkoirjKdtnXV3F6bDbBzznhQ2BhWWUrdN6mJuB7Ura1/GwK61iblSby8fv7mIf7IC
v10bT18t8E7/+jjemg7b77cyZyvzG16x8QXSDTM0OPBOHcPXUxOkPpDSw18f7fv1PhD4LLAD2+QC
CS8k2vy0E30jqp42KOfkP0sWAJEBZWzVY7uU7e1/fhT2Mhb6wAqRVby53HnOop5DXI6yFTvrspb9
sVL+9APV+fe75m/nYgvWVsv3T/WO9f25BGaDCMBi9t0KUhemdjavIEmOZ8pzswv0d+HOzNtXEM31
B6f3/S37/cC266JAsBjRvPWbAMme+pnZV7SipDisYp2PujfKvVj1j1KWv29Qfz+U4waEnJDVCnT4
/TluamnhSGlEQ0KqeBw29EFb93k2tq8MI3+UhfqHEwPg5a0mh9cLKPreOraGpEliPcH2UK7Z0wAS
uwuc/nX1xBb/9QNy+tr/eh85LcoADuHw4vsC/9DTF/nmMZRmWWqCbwpm+MJILPhFO+XMCEI8xAUu
ituLkNnof+Ts/utBmai5biDAfVgJWG6+PSg2AgxSK1Sg5QyvdEe6/PhVjBL4/q9P7g/vWCBYDDmQ
Lxz+fWtIRbaoCD3JcTYUuh+yyf2Um7b88tcH+bUye3MJQ5jNv/5jcnJvaipXyhU2cAAnTQ4w4kEu
IxlORMJkJWiuc8n0Lamw5SOdIe46DdEZSpc3HTezuVxPgV1CN1e2t9389ff6s5MXgWMxpETu5by1
0ZgYKjV5aOQR/i7qiPhxJV4A+sJfH+VPHtQQMgyAGmcOSP3mVpqbrIPJ4RLXM0zLyBTNgitz37dN
XNlrOf7gjv7hLeSOWo7lnboL9pG3frcOVHuDWWHO2JdxxewEn8QUXMBEOc/cJvvBEv3nB/PMMGT6
ApHhzRLtMjT1nY6DzQ5Aer2Zw60oGseLSuaCO3LFux89Sn98Gy1eQrQQ7JDsyG/tXlN3kXrG+Tma
wrm7knnwoRfBeQhvMi5tjxE6IvMPRbhGS28lW9puCdyT2J+6Lq4GA5JDxrddlXzMDYiwf32n//g8
WTjbuxYCNdd3RHj6+TcrBY3LKavdhlaYMc3nK5mxZdfrDxqwPz5PHAVndaSmbFo0RN8fRaRFjocE
Jt8QELz1YmmRpCeTrNL5kMFVC39wUr+aYn7/8nI8JMjcXhYDLvz3x7Pn1OzUiYTcmvA8ziGCelXc
bHn51dGNM0fIi7IP0s0kTBbdZ8GuswPjCRGoEyQ6nZsfNGh/dpFtQAEqLROr67de/MOosqDWnH5d
hmN/NhMgt5wtq02J/5/fzW8P9GY7a05uRFjF5RGOBtVZQ5WwE4zEf7A6/KEwwAODvdlxAhK8Lfut
Q7+FENPxMF2IlJpykWhlm0s0pLb3OC9yLM4ITJ3XozNIpk1pB+foB2f5Z08TzTyjPSZxLE5v7m4j
Kh/WJWtg6RtbsrIe7uvMH5KwnYyzv76gYCg8Kt89SqddgHsmLIdj8ofvHyWztw2F3SJE+2zuu7NK
TDAsHR320P9mlZmIU4PwwYIc4xEU3ftTjI+JyNicXBG+iFQE74s6VUaAjFNNA0132xAiEjUGM8Iv
FPadetY5pgpXeDeMaUHOTI5bP+VW1mL7snXpxwFQUZz7tZIiWlRhYcIApYRWfsZUPh51tZp36BHZ
eNQMMFhH2bChbzd160LpyoK5NBKxulhOpI25XeXtwoxmlHyn2Nig4e9Da4RlNi3eMCWzXmxEqaFh
xO0oi5fMyMIhUXhDeRd2E26IzkU95HyFoSxJ1sQrAqmwIiXKsld7is0CZW4yQHyuDzoMyCHjPXc/
UQ/Z9bsSGrx1qD2/GCO7q11/jRx7mis43+iOxzif0NsZGSy7wprTS923NN+3uTGtOrwwm8zRiBpa
hUgLgjxEIyRKeY0M8GwNxWJgNaB1sAZJYGT6FCqfDoi67eGmrauC4GTGZXHf1yhGpKZrijv8QNak
rMR2X4aw6w4mMLwPf0KVn6ahrl+0NtopsstSYDOy+pIp/JyGN8AV6ceihmh36MeGAIyRt604t3Io
M0fcS4KSqHldeEmxMIlNnDmc8nMvtYuPk+GRErNhx4CsZB1WW8cTZaD+gGFEh3IFz4OPPVPbzU8C
LptXs2W4Bhc4d7rzdM6U4YCeGc5NhgGNf94R3wBJS1FlJWMLqyKRQVodsOYgi0iqARMURrvZ567E
eCFKnbSGEVIaIt8BXhTtBYSd9dEhjXXcpzB/pgSBrHOWdYWG4QoCb1eRaOaOV7yshYlcsxXMjwMP
SZ3Mx+Uux/SjxlNnDUjZ6sJbaKWLu9+gP5YD22uG/lrPVluhwpjbYrmUfmO4YbRBIEJgLtHl9xy4
UhVPnD/rp2xkUhGrYWhv8ZWZjHi1Pf2u7wk9SqiHhP+g7G0x7+Za6j6qEb8SEOwgegrh50LMfFyW
fkxakQ3mfRksnt4FlgLeC5fK87NzBx9oFVyoyeuN4ijZqgoU+9A6zmpDyyrGa6VC+SED8wYHI/ll
FnLIL5ulCHWipqqoKBGq4CoXaN44o5NANPs/7J3Zbt1KmqVfpdD3PB0MDkHeknvQaFmeJPuG8HQ4
T8GZT18fXVnZ1pZKu52NArqBvkhkJnSOQiSDwYj/X+tbdE2xr9PQKiCjrFUTOMsUGQHk4eSnsxQ0
/fGKzf6+wL/hBUOzxAKJ29BSfKzrG/gw6Atrf7QijL6GG+02WBksTtmL4ZCQ87Tid6jQk7ixt/1a
05ZTkMGloRDbmn3ESzej1Wmmcs4vXK+X9k4C+sBnM9PKbn3fSXaj7Tt616x+d8dxrvb3jWrXGByV
zs2gVSaTohNxcePS+caNUcV2s4uaosl3XYVfnfNligE3ArUvQxelNCgeGsRfTX91HorFhM8yJ2Nx
mcYWUvKxaojFNYXRfE6mafI/5ys+zAc7yopk19PO/4580+RNWLE5Ht3YrvzrWtdIMTytGrU3lSr1
QbsdZ2hdlNaXMSL49UDXkO+N5c+tsUPWnn1PPL8Yj+WSCJCuRDntmwxdI5eTu7SHaUtjc9dZ2x7Y
CShAClRV3AAaVLmEnEsIDfCyrrQ25Ur7pjNr+7HwN0p070ZeiGeJhFdsl8oKktIsH3Nf0BaeStkQ
gWqSjHHsO1kn8LtG3KZ5FM15aPR12R/rJHfexTTq3RCPOnYvd0U4QrJgVlvhuOB/v66wuyzve9fM
pRl6Zd/aRymTqmn4FYk2D12uhd5jpQAINE1zekc3lapuzLu25p8m14+9/IKNPxvZPb5a3fAUtbKG
vv+J29XRnwHlO/AS0IOYdIacBb4i+nxvHN7OWM0QMsCrmWI8NiibHITUirJwfpXUIDBZdZDV7yvq
+wh4tYvMG48RTDLX2XEYwUF39CXSpvY/9of/v+j3P3zlbhWo33YdW3PrSfcJJdqP+t/+5799+Jr/
7IA9PSkC/vPf/0cLyjL/ovNk+r7tcnhh+/WfhUBz+8m2TRE2RT/qfWxC/7MFpf5i88LRCgCHVBZl
qX8WAi1+ZPEnesIUlBb5hf8ndUCPJCg2hdRTKCvTjDrFVUrh43lxivo+Lv/O7I8zHBmd48JWKkRB
uK91HNa4jlWB/TJmlxqdO86clLPVs7/gpNyXRH1u+Zq/AMQPtmQ0mlUMJAUb9e1y6WgSu9v7dPiC
YSvkFcT++OPXo/tvmMn/Gw3W/7IO/n9jdXtL9Puvq9u3X398jb9237/q33urVBf5v7+aq474i3KV
3Kq0wqSMvdWY/6PEbVt/0Te1bI6n0qR7s2Ew/zGzDVqy/LM2Z3kfKgnNvf81tQ1JV1agC/IUHVhK
wIRo/UGN+/QMtzVV5fYnuJ6UVA+2Q9FvB2VMbAObtiQPx6SYL1ePPRAK7nMY8dNSwXbM4N3mj3bB
GXPNJ6PYrgADRClydNprDGAfx2F8GJx5X8MRgQfRLWfOcqeXxVD0nylVc28dh/L10wFnzvpRBhk3
7H1X3CVLEx19tjZnTmzPRgHgpLgm1hieLuW0p6NkqPGmJVsgDdIthgPZSQJ8LPtMbWx7BL8f1Sgw
KHq8lFl8VznitGqFtxjFoa46diw0H1cNVq2MD7md3qRe92HOsu/DzMrz2zR+ob9wWk6inezbkplL
cpxjPzsMLzh2+qnDxGC7bbwzB8BfqlmMvWPI5aYWqtm9Pt7p4dfm7O2zzNLYkZT/T5mwalkEcdqk
/RqWelRRrXYMV4d2jFDy9ZGePzT8uFsVHmyR5Qq1/fy3GR8tsKuybO5xGifzFY6IPJTNUPwLo0gH
qznWZ0mH/OS9GvMpc1OofWHSJm1+hQ0sgsHit925jIpnr9ZW5toUGi4Pi+/gyUzPyB+N1wSlYlGg
sx4mTq80rJ3Qi1Lr0KCT/Lvr+/Li9Xv4wtOi9QSnzUGaQWXzpFSBVBkd9gCMg515tXeBjB+0bSPJ
bsFFvT7U6ePyBSU0/kMbg+L/85otFthhakEEZWzujjXudLxvnD9eH+VkujP5WKGY65yPPVh6vypv
v00K2HQi9iU0ukU1KJ7jFEppcVM+QDYzzyxNLwz1q9VpK4rwFEJO1kJnFRWOpKYIBZYmK/Ednpev
ropG1pdtnhRnHtVLw1EGpTrHA2NLdDLdW1pOXjuYRUhh0en2AnEBFVvE59eYoQwzHOwCgs7rd/Pk
mXE3JTp41nS45OzQTguDVuUi3s7TPISbYVw2tv8+b51zifDPL4yOJJOeptOmXTp9ZIkZt8TgoJ1Q
kAUuY1Hal2ix4NpErbmfJ0v/2Rv966K2hclVv5rPp8/N9rblvjQ4FmOdPQxwK7EkxOcqcy9dlbcN
Imh9M+nZSPy+OlVWkS4NvDUEGwAIOTwXu1rLJaz7Eo5On/+ZinKreG5fMKYizwtfzelVKRs/Ny9z
Hq5RmYUsmvkeAdN8Zs4/nxCbiIfvJJ1qvsqnMQT+QtkDaXwOm4v6UT92epcPcCden3YnqxLXwlxj
q0GvxaQ8fspE712/w/cLwBUuH9BQ/uee4gWOUiCYZy7opaEcxcK76eKY6ycvcS+p1a2TKsJ55Uyc
DPb8vjP9KeAYmXEQ+ueG8oUv8UtDceeUt71NaL5OXmCcNENBlQMEgRt/oJQ6X4+pHCAgTcP+9ZFe
eEoKRRl24q0JB4bh6dyLcDOkQ5xQqnJiQG+jC7tkRk79L1wQq7rD98Oxtst6Okxi1Wrq8ZiF0Ea7
29UQq/lGDm0UvxGAEP4op2Wb3+xwt888H3rb5sV6Ohh4hJYKTF6GuH4FcUjpeEvB1bv84zsHow2p
lcVCi4vr5K0tjc0jzysaTrrRe0g9n+2l+LMYuV+XgtiFfhZHXYsj6cluMx3NLIlwQGOIwDGRVtq+
I41pOtPUeWG6PRnl5OmA/8WXUkKkTaMpufAauOhr3w57EG7q/et37flQJK26kviHreXCruzps3HA
tS/taOWhM/HphV/h5LtcOtkDTmjjzBN6YSzXZIGjnOpy3DqNrfXzPJfQHvLQw8d6jbO+uumnOP3K
KcI+szY8f41sDCJ8m6gLsGkRJ3dwiqRRLzVD1ayre+x0Bjx7ylKv37znHwrEHfTxMYjQ0EYu8/Tm
VZmaCq9SSAchHI+3cqjrxyLG1nQ9ejEuoFxS1D2zwD4fk+OHy1kRegy1/NOYUry7GEPruAgbGsNB
lAuAZ7lDeBNlw9C29Dlhya/4y9+OPry9zrYSma6CvMhJ5GSG1JvGGAZTEcaDH3UhWD4/ProEwcRB
D2zhk0HdEKwH6yEghrHvlv1mOfgsu6Z77E2PZMEoG2IZQpeIugA80XBnYw4Dyurmc8HGq5P6UHsr
ZJVY+8nj64/o+ZzbWHCo2DbBj/9M0UGSSRybFt8jqMdIjIt1xAhO9Tv6ZhRRcS7D8qXRUGn5AGtY
755pcjtdNLNu2OhNYOKWQwkD4iNqmV6H2qNe/sfTz0GeK4iq87ey2Om+QdLeToeSD6Bt5fi97MTN
9jQTAI4allNHGL7mc0v5yUlnmwwmajyx1eIQDCrr6YwXsbsmBuYGoHbikA7uT+IkgK2JZJe2IJNt
e3r/+vN7YbojkGEsyY5FcIx7OuAgbFhDOARDLMoGSgLrwZ/T27ZII5A04OReH+2F58fNpEikvE3A
aJ18561itBQ+yjLElQ28wOi75oOxtPllZqfWGU3TS2Nt30Nnk2uhajoZy2scPS3TxgHxunmfuLVx
TdxAdlWU3bp//bJeeGpq8xCgXIBp86sy9mRDm1Sx60VdFRIT2OxAIqmP0uvEvgaNuuf0mO1JlonP
fMSePzmPghoIou0F3N69p0+u9uSwppDSw8ntulsC26I98jDz0ieuBzARvOQ/vchNlcaufTsTU6g+
WacMacTt1rrh/D1PR2+s04w8Bj3cQLIXV1mUz28N2Tq710d9/hSRpArq0tKhZSFO9ZKdvdi12mAj
xFHTHm35krV5W6KugXz5+lBbueLpQsz6RR3dZo8j0Z6c3FAr81VBD6wMM+hRqKcXu3zb+lpg2q7W
6lOx5sX7vGuxRafLMJzLw3k+h6g0MF8FF7sViE42pkXKdgi+UBUqrfvbuiidsLUpWgagObI3VOaz
D5EDcOfMGvfsQw68TIA24f0XnDFPy/45EJoFeAafO7DLl7NHM9G3Eu/MrX1pFNZQZBgu0g/sFE/n
6jpCDxNtygG9dJqdyrXGiUvr+vUH+GyuUPPiRdjuoI9ayzy5hX0/69F02Dyaekn2244sMBc80Wky
rf/KUJuuBPmpL+SptKSAMN1jmC25oMm9kG4/72yxlHtB9/b4+lW9cO/YYTl8hWyb5cXZfv5b2aY0
U0+lcgZU1UCbLkVFgkREm+QPy8lU8bh7CIa36U+563QfMsGVyGgjczLqJnzDAhbXF9cDJ7p7/Xqe
TfRf42ymq21VZpv19HpiAO2dEztl6LeS5I0OBIUREqmhw3yGTD3XhuwOpNo0fz7TOctSSnGQq1EI
Ojm/5FbmZG61lKF2/PZKR0ZGKo8l039pGPp4nPpsxPnbJP3tccV6zTTcTnjrrjU4VHjTEVgo9bAz
0+JUKPfreWEc4GWCs7vJvJ8OlKu8BkHB87I1QqFl7ybxB9IlcME7xWUtrIsmpXpTTTLwWm84Kr+S
Z16Cl2bmb3+BOvkikGfXqcE1OREOhjuGHnjDB9gkzrvXJ8y5YU7WZbdLZ/KdeHCjNc+3pe99tBAC
nSkhvjzItnwoXABs/5/eTQlD2UB6yF5riXN9IBmOpn5p+OLMY3tp9m9eNuTPTH8KK0/HgaczIiEB
x+9kLXCGjTTWIQyhLMWOD6ycaqMbM6nOnTJevDwazCyK7PYoNj8dFmdr7YuaYW3YFYi11mx9KOLB
un/9Ub20AqO442REld5ESf50GFxYBiVL9nfE3QKwrhf7gPmaOos9WTCfXh/s+TXxMpu8yFvxnNXr
5KMi08EeJ4drMpqJoBa602lIpABJGP/COGwiOcVvSthnR3ikU4Nds2BZK7SMoBvt+OggEjuzn3t+
7zi6u+jjWRMlUtuTR6TQaTfSjokU6RaSKtZuIfhDQaYz4fq+fkXbZH6y00HMygd/K1Ny3uA5PX1M
xQIc0eUsCcCujA5ZbbTHRi/l3eazucihY58pUP1S3D8ZUHF8t1H1soPbanwna1WGhZPwrGEOs0zm
2V1TFE79teA0hKOInn9/nziNeKhU78PKa1QhP6lsGdQlewYSO16/+Gf3WXmCfTq9TGol9EFO7jOw
2gwd54g4SrXGIVWiPAqqGfeJpc7tKNkLnNxpj9cNjxZrtMN31T7dNJNCWAE1SRVsbtRsZbhUxujf
qcW2u8fKwm1e7AAhtQNZATbw8ink5Luud3pMvJ6Up7HOsCma8Yc2B3r+NVs6XcGWiGty3tbaeVNw
0nrn0FR0rvJZEEKjG6yYe6CohM9kee9ek+qEf7jdskaBpMxt/NHg+/SrPZIiAw3Gle2etZe9PYL8
tudaEk1YupXg0fizHMjDqan3vQO1jCo4hOYbRRBEC/+iKxMoa0FM8EP0zfaLAfgmXylvapDFqxT7
BcGqVoafCoii9S2SIMCWEHZMWd0DhoKfHQLtNYkZMj1dUoLzterKa8j7TIKhN12SPCasq9Ytrkt4
wqDgSQ9A7r0Y6gYUbxQXe9/XJQq7DLcasjgvW4fsB6CNaL5SjldEYVZZy/zdggQGz3oFm+agrZxH
/LNxhz5rVyEOyx4stJ42qWIpvud3aqx9/1JHunLe1sPkq0O7uFZ32fOAZdgvtQ90oLFRUgUo4LYU
jZp8uqONx9R/k6/F4iNCG+fmJsrbdrmbiHY3PhpxKbtrIIx6/ADl2XJ2ZmpimouTygHMt67Vz1ZG
y8+sHgx5syIM68IyIv7yigWuELcwEjN9KXU1DZcwnCKN89ev3EdgXKYTsgySB6PiKP5hs6nysNfE
uQ0RqLWr+BodYJzGCHnwDT8YdhKhK2ZRroPRtsFgAcWlnY/YNEqyL7xtebSLWqeK3kfgHt0r02kI
p+tyOcvP5YZE3Fvkd7hfZ4hPRYXWOS0RWC+9bGNCQzpvE01qdJ5gC4aItBzdEauVy3bal2sr0L1O
lf+3Jrf7p66LbgqEcsv4whoE5Fe/bRSo3VxFUPiaxrgjaopvR9NN6fzBGnRkhkWH5nWHkdjRPwFQ
i8+WlXQqQG47myB/GtDFawvg8qDzaiJoCzR8QD1PrA/aGNs+UDqFHSuiCT2xWbJ5CUydp48Sohi2
nw4hXdA50dCSUuf10PqSuI73hU1gKZmBubJ2CUFC382R/JfA8VeSY8BTI2evfLSnzMM6uyPI0fwu
ZJenu3pcVuuIhnv+4EeVpy8dAZFqn0glZgLnu9oO865y3F1ZNC1sxkbIn3Fm9RmBelKNx5WDOIlv
5jpPYBnz/jM6Zsu+jRePgZfVdZMQDYjrIXA3lnqv8xo+wGQn4w6zvj9dqcbhzKWTvMmvvGgRhGyg
e/8+1RxT9rKUEIGJLOi/kBni9B9TNsOkvcTGxIk3d9kFUQFu33dVLZZblccScuKUkLUwemvvkx8x
Itl8Q+xh1AH7z52FnEqPWMLRQAp+mzSRZ4Vx1HvdVdZuaCGiHq0PK1C35GFNXRCVKsOphSIVlewh
6037Iwt/8tD4c/SOtVvm8KFd8KZG1VQsN14rSGlhzfxbC7v/7IzlFkflguqnxJmW14vYMJvww9x5
xx48MnZiyMufglCLj8lIpzqghdVjIInlaBypouO/nOaodr+M9ZiKe8J/zO6hhK/wTmijvzNXk+LR
ZPj2CnQ2ru7G1RmKSwMneH3hRDpfQ2pB7fuGzBkcKnAW/x6XyK8vlx46w9EnxBDiJcT2z0YinPjY
gJw2joiC4p/WZJoNauzOny5LqPvDDkQ7YLmEHaN32KDF2U1cTb55ZU/CeXAT0bkEO9jyMRMc2D32
+4nR8rLPXnqFLNm7NgEsrjfNQOznrgO/Z+zB68GBc6NkGkM/WhKXMNi6s96WkYHxA8ZkOULiXMkZ
K71pGr5FCHTaWyT2CoY8GCprz1qipiBSZPWGnZGt9wU4+emLFp34QghBnBMwUOXmdQGmGhm/nbDk
t7FjdaE/mL0MzQEY1pG1hNzQ0usa8NpLtBI+SEDq4oT4hcv4sTDn/FsztvLBLWovOti4itFBWIXJ
2pDyDdD7eZjGlnoMuULvIqPoyg/k1Wj/AXxYGh9VwesazNg3hqCEqP0OVpGwQ5lFdnZNrihcCk5F
pYYuQPDITrWOTnbo/Mm/qzQc9LsY9sCWSgSG65j7CPhvFEj94WPSg7MNpoa8CNa0sSiBmdXKYyJm
uoccuaXk9SPxEUcNv977bBRD4oZZPw5XNoEO06W98vD2PsRByGaLzonw8uslv6jKea3/1rT7F85M
Y/kV24/62fqup7+DLTXRPpFI5OxTo0Yf3KxGyyahKV3nE8tGYekAGr7w71mtuu4CpX88XzW8owRM
LT3prMEwY+EIZFzo6EECvE/fG4C/TCa75y67VMyePm6N/pEULLtJ3hNG19uXZm02TGkMBXa590ZV
lR88sdZ+EnSJNzBL1iytbwnQmIh9aLRfkC5kg9wbV89eoiDlPKMfKqPPejB8/Qr/KshXyxy/9D5t
/a9OH3fxu3Rsyu67NXszr1AaJQ4RbrH30yZ7nY+98HvnigB2MnPwyyzr5eKORronBsixj5GLaQXJ
AEp58KwV0v72EzujlmncGKQvXMwu1H3ybBdh3mnsDOLBHfIufj9zp4k3GNsJ4o69tuaB/mIyHrN4
sZLQs4biYXKlvbxbRqsyIFCVYJppt/aAkfPFHi5JomphRxneOoV1NQAtNxdlXTkdToHHJlmpyUkz
I3wVU/x6nYl1AtqrMorns+lXbZh1I4A8FgkxXmiCc62d6aVmc9ctemIJaiaeedjZPS9mAGSuMr6U
ZW5MRzNp4+kAyHt1bmx8WerAubIw4emm1Uws7mZbakeRyQM6FID+5DXL+W2M3Vp+Gl3LeNPqoVY3
I/3c/nvji3F6Y8dLTbVF5bbZgc1HQBKU3ST7Q2+oxnyrqizzjqK3/a9GL0T3SUXTVCGPA34BZnQw
BmfP54mKqGFktW2E0C8WUQf9lHjiawOH1nhs65hgGHMpl4+/9u3/DfLc/+foEhvB7Z9yiWci89t6
/Vp+S9vh5xP97fYv/QMxIf7yLFTb1HFRhCOfoOjwD8SE+Av5JjwD7Iv8168W1j/1t5tqF503fdVN
YPu7tNyQLoJ0Dmp0atDl0itw/kR/e3LiQiCIMphmKt3i7cB52mMSvAvkL5HxMwvTAJdeOzcl8Vj3
rdt552RZJ0fbX2OZlPccRMWbNH6rv/xWfstHxW6gaKbA88doDCMiLtnss8H/3rHIXFse4M0/q0Ns
Q1I5R41DfRtZ5ykawMm9kmNtC3jS3cI6OZ9s4NX08rdn/oJE5oUL8/DfovSnRotR9OTYWqCYaCMc
Sqjv/Sq5BB7uhmgKHbxGsvIc0pqqqjpTJ3jhwWFUoMNP1WNTeJ+MmRREVzn9tgkYFp/jDpm85Bav
GaFTavhTc/d2G32x9dFwlG/++KdPLous1gQ9SPZPVzVvrMp3ftg42AiTgU1No8n3zzy3k34P5lPl
w3ZCocM04f05KUowIcVY5zWGzSm5Ft3ybU6i5noYnE9d5vg3JczgpD0H7TkpWv0alEYrI9pbUeC0
aJX00Vy7czZvSTkLGVUcy7uiLs5MluejoPBEDYRSh9YuXuqn93JsG4LgRAED1GzGNylF6Nu2U99e
n5Gns4NuEc1AnP8UU371j58OsqUorqQjQDxyTP3Rn/LlbS7d+rIzhz/V4jIU3XBeaHT8m0b25HqI
3suSDPkRNsstoKEg+NwJUmuZHomWGP6wncszoqLIeoXknaYLK+TTC5vSui3rrlo3lH10kflL9JA0
4/Cg2yy+Lc0lIQYrm8WZl+30Bf81KuIqJKzcVPtUUArntW0bj2i2giPZfRqt83UGrP/GahoNorUS
zpn5/8IkwbqLnnqrhbHEbz//bankwNp6oqzXgAREb++nVnThqeUP21e/biZeRRp/rI/y2WudAs8l
awpyqCUbIgihnO1m/6xW8YWbh6wA5I0FyYhvnXx6LVGxKqKvO5K0tGyPde4Yb6I2VVcyVRsnuGrf
vj73n68dG5+ALHA+rTjLTzk3C2UNiH3tCo5gveAuj+TC+m1Q98NjU5In5ZF51GvzTB31hTcO2AbF
dfIGtxbd9lf99sTcLURSV+SFeSTX7jVF/UNNye0iIjrr4+sX+GxybGsUPXd60qQ4ilOvQus2ZF5Y
C55lz+pupxVdegWZ4E+nIDIQIlg3n88m6TlFWHC0EZltlhZUHShUhAGRGkoNxzxT8n12MdsqBaWR
Wb4pP097clnrpb6HuyxY3AZa++R7fKFl96cXgyxJkuljbh9oxM3bHP3t6QD4o9NBDT/w2wxyzxjh
tMdjvHv9wTybA7yx6Kbp1bIS0qk9GWXBj0GsWMmDsT3jiirE+pbWMZV1t8sOrw/17Lb9GgopM4sv
zY9T9bmgbrggLrUD7SQWma4laqHLpUmV3L8+0Lag/tYeAFPjKDYsiJ5ov6FzsJ7eOT16Q93LVQVD
40Yma/rSq4vULjsjlGohKZR2MFgVt1UEiBJwAMXGI15q/uPr3Vp/zHs0WDzCU5sJ76sFZlKpIJvH
Ob4inYP2H0iVpj5zvc+fIcw+jKAbcAx58CnA2YhIV6MLTd1yrqtDQp2FQJ11uIitRn54/dY+f4aQ
eagSis2gw77xZFflrqbTUiP3aFutzZ0y7Aq2iHdOKffCKPS6OWRsoEzW+u2Cf5v6C/qnySooTGUe
dEbgJV1QDVNy5rZhej2ZKB5nGMEZAtkTHxM67E/HcdIsW0e8zGFGfXneF3y/sHtMSftDeX2kP0O9
zIgTUi370x1xXZFLBLqOaNjFXZ5U713dqfIgZ/zhsE4NmgpazoDXZVTm4gZS+vpDOaOFkDFbcv2T
EjgNGDuyIYYsaSf0+9jqRkWYaIXPe81Ic+aoi61cX4k5WiOKx4mFdu6qIw8eh/9ijosD7wJrue2/
YZGmcnvZEq2R3mfJbI+HCfq8a+34nrXjPYFiyxhk/Njer1U1mPdKkS4fmE2GHAnPjg/3InMWdaSt
opPrIeuaTw4hL0erHlF/t1xdcxfZvqE+U51ailvRlVAI6LCR5DyObiRCgYLbv8hT36zerr5TL5cz
PPb8HrYewaFmB/vzhv32UpYBjFBw7dWUNf5xrKAUVAG+hIhvar751/tZps67upuj5JAQk23THnUM
+z4vHYikuYxacotX0w/sdGVNdKjik1hDKb8OqK0Tbjo4naweJV0LcVX3SDE+4qxIaOMg8UyLr0Vi
u8m+8SpUuGtsJYRRCAQ3VEpJJbnQ9qhKdrd1rQLtTvEXYKBeHKZ6lvlu61N8JI/ZIAPGb7ZcSJJt
klBLesNvFaXQj15CgshFvXrFdDnSLPt7pWUjdoWFCSEOClVrnhrkEgIx6W80uO2H5D4ecnJfSwVX
YOfWOcXhouS3b4wTcFtG6ZKmbCG+IBWicOcpcIey6CGiQhG+ArlfvB3awXI/LLbXLZeQMSonYjEr
J7/ca4SJdoy7Etw/AdlzlxjfKDNCoA3B887dG000j76eUsOx9o2RjfpHWlIg09biRaRHk/cSVC5R
euBtmBF0QkgztA5z6fWaAnU7pN8W7TQ4zKpKeNrfO1bTWx3UM9+Q8a4DLkP2bVW2sRr3cVv4JJZT
HxfjD9+qRX+DvarofsJK0Q0dj7yHJXOwF8t8I0qvSqgHxsm8H7Vrthf8Ed33HAuWcyQYPH3rlaL9
mwiVDlFiDfrnOqanNm9BkVVZv21Nw+xtjnyWNX5fqV7yVAdt+CTUz6s7fiMLTFZHlNFFv5NkRMoA
MTZ1LyRr/bTzM53RhxBrTAZg5RrzpR7TLSo8Sdv4nlopHV2zx3p2O/dJ0x2TuKx/oKbqxyMZOJX4
XnZ0/kLPaKvrfo3FclPMVJgPk9cQG0JGryn2Cy/PtCsSZ3zTQ96Pr+fB64t3/pZYdEzrGR4stfhW
7k1rI2OtiQb+QM6gtwRmBBJkn2fAPGlb5qV3TEhVaojYdPmCgbDkNhhkL7AlqSP3bqv9foL/Isaj
4lfae7szmPadQgUIbXAe6w3PZMVhbwnkh3YHb5me5xhvXQ+V/1x7lbIBTmiiBE1JeNiFM5Bb+dnJ
AdRcJpx4/IvU0KV13XRlbL8d/HhyH/oepC33yneGS9ej/A0gg9zUgHmvnYNf9f5D6/TprWh8I95L
0BY/hTl0MQ2elsjEtberdJ+TRNPsYUx4xftWewVHJ1Gb2wMapq/26PcI10iG+lBPWeGHlVZkw5HG
W73J52rS4UBBlPTPuCb/20QOQ5fW5cB/MeW0NwEYwRYKfN7Gx1oZ3XbPivK+G3QlkIwVxpt8ydv3
LPxKgrgDIHS05MiqUVXdlhVdNvmHJm8bM5QxbJ9jDDqjO6yelzV3SyTJSUyM3iVyK9VoPFLLILS1
cTLEJKR0E85sm02rwxoQXPQYs6vh6F63ZHhaPsmzZM/56WXNemFfEEsGlGxRMq0+9/GQIBYngu6z
W/DhDKXnTe7fdIQTgaLDrPpr1SV6C/JJJrlrB680btxWpHrnVUXhXq2T2TlBPInBB0RiLiIQfYVF
xZYDwncxjua6g5gAs6oBc0UbE/8ZIfCCrKyrhLfFPGgjEx0Nhmrur1qyaShHu41DbX8htfmyFWQG
ExpfZPJj32t6IrOyY/9K8CmHZjehBETxzgef3uritwfCwqS7z2WjvrGstbSka0ViUuzYbcjL0ohD
k0YOTg1V2+oLAKTRD2ejFPkV+aXwIniS4MMFmJ4ZW9fKlUwxdo4dnfQ0Cx3cvOveJ572cYlMSmnL
POUijMxxopndKKsIjWmCoBfP0l3C1WzYFDa+q3/WsNL13k6XYgqZUC57fJ/Y83nsgGkRcUPuI2lV
JEP2fAO+pJTc30NvhntdGi6vYlFo464xImUGssnGKSgKuj9gN0cfpTj+Er1bfIMsFL8GYHVQCZ2q
3djOuQ3uR2V/00TFRtSTA6tAeJfLN69pib7NbGvy9rluB9Z2+D/EgAmz88CckWW6l6KQxYUom8EO
UjlyXh0bxOODnApJVNnoR6zIo/tAcHNSXaYlKaN74rroMNQV6bqhqtPlnqofud5u14iCTYzReIfa
zYrrvnBgg7luZ39S61gRC4lnrw26uBDkbo7DIsIyj6YVYWKN7Galqc3fk5Ct6ORbywLiDi1z+no+
GMNiLdOgI2d3DYTj1o8EOZm88tVq0flvtZJUHVvrR6IA3JDybVHWIq24y0kkMlu5BaS0RqhXPgZ0
3LKqCMHgVF8XDSEbIhXN6tHzYz4FhUSQSbJ1AlM4m4q9i/NnTy5Xp95YdL+9A7WF2WODVLQhRZI4
8oMBDZXcN3SgswNa0ah9G4MLiu+WpGj8sAfaR2qRzsZxum6rbLX2IJ+IViOhvibMmLgfGRDUl83v
5VqOTlh7tpO9sTN7HY85Qpf5giYic6dMQLxeQybx8+uGvUT/ocr8LYg4Tu0ovULiGTcqMJIO3Cdx
nRFprIfSSD37kiCMuo9vpLWkznc9sVXg+ypbFROizIfUDUZ4xPjyG8Oymy9sW2S90yspWcg2pija
2UY5XKR8ELvj6JKcdpHS4wfoW5QQzVEHAPoeqoEsFreuEDPZnAQfW4O0mitNQFTPYNqkKlyr5d4b
0tbfpYNvFlBTCJg66MhF17t6ZDHsKPwQccqmizzapM0kt7/lFsAZG5yrvrO67kjfvLgXRj2CtCKE
9aEmJZ5I4bhFKBFrbb/T5TTSEMutNERBN9zEkWVnYbxoWC1W7Bp8oeqOVu7UR/74iFvJelw42zLd
JL3iAwGhlQp8Ueb9YaSLGe/551YZKpIcrTZ2f1Drd0kCm5ehCxdhtW8TG38+xRcNe6np+DTSHq+M
N0KjJ2HKVxF/Xr1QIh+pKcR7Ml6zx0gkrCCGEZVb4uEmGLE6GpIBIcPDV81HneTW1iCddZQlTUwN
4vKhzTx7ZRmWaCK2JLsPXbYWxb4yzSENZIHCiqDNMhUoKmM97hfpaXIDS7PIsEK11QfHkASSLaPh
9Ae2feqti8Vn82gWM7T/NMkepUx1hmNvnAny8orqwq2aaGF0mjNBO8zeO3PKjHJHW7Jod2DlyyxI
knb8WfTShWK2NLyGWZthNx6ygTzS2FL9pw5O1vc615RMVw/N4Y4z2/R35S3Ng5tmLhlgEXspQQMY
g4FZ1R1ZUnl3syjNu+poY96+N+jpgzKjCBqMWMHJQOM49HUyegUGD2jiXsZw7vZz4SRvZ1a65qOf
6tZFNKM6ptKw5GqHX8M8AAsUxkEnbu6SOLWWeBwqZ0LjWFdoSkYJtG6XLwgMiE2M+00HZv87e+ex
XDmSpelXaat1IwdabCGuInmpQ21gQTICWjjgkE8/HyJzqoPM6KDlrKsXbVlWlYS4Dvdz/vOLS0cZ
k+SU4nT4KOzEUR9bV48nv+uK8XoVpnGDXRwjbzc1lTtcSFMlstXR3qF+Gy6FOpqkGViLcNnV2uYJ
GlRzMw60jJTYRUkzDLFlDcwhhZRaaYz+t+Mgjve6OeTzMbdpNG7BPKZvCQS+72U7IgCslJ7TM7MK
vQuxLKy/zvi2E08su1q2F5lmEeIZkKlq4S0X51kZn6phGeJTRk/akQy86PFn3aWtvIUlsmjcoFmq
867RiqF4JHNzktUW7OxqdTBXyyKvU4TxfJMEyPXYydZyzGy2VzZ5H+bL+jg5fF1RWdbWuBtao+xD
shqsT0mfjw8mnWAXMMWXDJvXunFZSTkJCY2cXZc0UG28mFdq9sBZGV/7fKwZa04dbHIDESzJ9Fsn
lN6EweuuX2fRDy+5kOkYNB6HDstUwXW2VcTQ0/AkaOPYMWq4OKSY7uBnuzKI68qOo7LrKYBXiEYf
msxQP4w5mzd7bQnnErHNcMjr2igiUc7quSbyruJnaO3UdyjUX5IhbjzyjNPiU2uVEO2krMtd0aIU
C2x99T5Z86C0N3phw+vwUZFa7dOQ0cc9lBUzsi/FsCxaxCBdLBGspTz2i3mwH1O4CwXMLGagviIc
mYWxURF7S9LIal5UzmA9QPQb5v1MJUiU4wiY4N0qoBn5Re0orhMS7qiYkT72KsTRSjzjz2mytdk5
tYoD682iTy7mMQJroh5vpAmVvBOtTmRuP1sHElowzSRFCx9ERZvXBzwVhy8Jwn7SiQtV++Quln1V
L/wRbC4lJ0U22eOHKYN4w7ehwgzpWPwmQR2CSEd3wFTDR3A3NMSod60MRYcZJTFDLdw5G0XTM1yM
lY2PIe3s21YO22CQTn8y6maAK5p6ThtQf2KZPg3N8FWZ0i67nKxGI590cYlIZPpJYjiVxnCHJW9G
trLikgOo9ZUX6Y1QPM54Md+tMtOK/VpDXqF5VpRsD+pn8KiDi5WOtiKUcZzJGoEiwJ19kmQ1cW6y
DN/IzMXl8XKstOQTX0ATh5kN78Z3rEp/UBrcDdlCqXX9fra30q3kg8qqYZ5DZ1XyD1R8C/VnyhEa
dLHFty8m+GpBZ9YYJFpSq1S/cL3BCUbyxZ6dBjtYH1ByBOZxtKLcw8eRhH+7JbthM3uJFkHY9JKw
TLBjD4ohK7+IafM67lGj0V2ra/moCHe93vyXvnWVWGsq06yTp6kdxxfWZWJEGKM42fd1KWqxVymN
lVOsZZjI4lSfMp7G4q88uN0g672Luj8LhOYOxo6mV1UhgJiIxWsjL0TUqXJ9mkXGtjNUqXZTxtnU
HKHRdZ8x5umomcasczvfWItFia+UxSWT9T5dBpPvSwxLvp9aKpLhrLbkKcP8QgkcNiuN6jO4QV59
UXN71DAp1Hq575MWlMoXOa36Q0EVJzj3Jt1WPpUINtN7ZoqOSdRyuxZ8pykpQv1daZQWSYv4S0Lv
LKasvXJje/o+zYUC37eeC7ZpHUonFgW0K5ljZ5cEtcTfLDFW36lth8/t6KX6xzHGouh7PlN87wjU
MCZfsxtdOy59mzf3KRpwsddLV6YPtmRWDQgg8o8ykXd1sbgdPYTEnt9iaRBaTa1LUA5dESaacWvp
B97zl77SLkXdXdeN+d0jGy5MW+elLvUtp8zt4cEl3t52plO/VZxKq+3dCgulQsMz+TmB5ZRe/HfL
pxQTWlf7aadodQjzULlR7NroI0vPsY6HGgxkiOmD/AwqYdHJOCCwe72frOv/dps5Jl9S451WdTJj
QQqfjzlRPlx7pGje05hpGV80uYEEKLj9DVRD3Nups4rH38PCfwNSMVZjIKKZiKhVFKRvYOHaGy1W
po0tKW87wDY7RV4We2Gv4hr5+0u9xYbpCxm7MELaPA89xmZvMNvZmOXaTrGvKVlxlVBzh6Zc3suJ
+sVVmIioTLyZimh4xr2+Sm9bpmzSHAmz6XQneqD6El7LuzGQ283+PKngYQjoAklnMGZgWvZmNOxg
aVrQQMNiaTO8oGY+uQYX0cxsIqcvlnMmTfdcK8aqBoQdWeek7QgCcjn2vufdlOf737/bX/2MmNqA
um9TT9N5czujFcOXVPgZqZaJ35WOh9QMD5BaKH/NLP5Dv/oXY5Gf3vrf6FfnLPnWvWJebf/7P5lX
mvXHNsVBmYz4e9N68AP8ybxS/2ARettiYXyKhY6jspT+ol7pxh/Y9cGnhc+wEUJMptV/5cphimhv
Vi4wYBxGHS5ehf/A+BCRyav1yrogPAdWIBNDPo1NKf76s6AeX7JENBFiCX28qPIVL1vwUgjLk+is
F3g4QFb9EKvOQWnhSAZNL6R6QmAXk3nLwB0wuxiX4iZWvLE8xVRZ5kvqLpm4mVwohmqersU+xtib
gK5JxB/LFqALpGmuny1A16cemsGVJ2sNB2WrxITX7oVxGtSuSZ4mXWuTS0XX1pOry2bPnh7vyjoe
HcjctVruYk7uGRQRA/4VJu2WVnsEPWi7qwUlRQ+FtJePHXKE0YfsCuCjY4WzRmufMg6xEpKWvy9r
uziX9rgA8MAfbQ9ubjs5cwXPSaIZdx6gEPyNTXW/wHXpfGFZo/qtBgIX9Q7YeURETLC363DsI10w
D9VCUR1BtJ3jL5g2L4TzWYthnO2GHTyIxwHoEgFNWiDpGTtgSEex4hf04sNHUSzT4oslroW/uLW6
G8aR7GLEG+PdQjh9EahiYQyASCC9KYbeqkODEveyaUw6pFkXovPbIQMcgJw5tAE9Nf7eeavfbeot
YtoS8wKH5Rjkcik/LRo2g3jVe/lZLoqrBgZqiOdmNIspkHOd3nt9a/iYT3vqxpoYwwoI5At04jZH
d+MNWag12N/7att1x1goiO4LT6dnSBfV5mhtYvNclCQIhpmH9Vxo5sNnbcL1KEAfcN3r6RQVUOHB
yJlEdKlu32Wt2T6bugdA1FFPaX6h1Z8WTu3DyvdVM7dx1g8ryvcX5ASeFtTpZDdR5qpA8oaZaENA
zC1QuJbq9ziIjyqUu6ZZ48OkJ7wr+gBZhLAnkuahHKXRhhbzekpr0c3FJaKpyb2sTenOICeWvRjx
fk3s3vjKiLvyNB8uZL+eW5Imll2Hjzn1Y2bzwyo6QoDtuyiandqbzcO6WPmFKTovtAr7cmzmq9WT
34eGqaHXUoUv+KL7aZkdk5Hkt1ohGKDL4PirwpMR+e2X6F5Uv0vL+im3ugdwbczOky2OoFWZPs2O
+4zFkggN0oM3LkHja1TMh2KiLOmseZ/oLbB2Wo4Hqk9g0FT5IEv1Q2HGxr4xJdg2Bol+SUzfXhXD
5dx6oTYB+kie+bCULcWI8yFWjaipM9jsRBzqOmrNYtFyYPtuJkFPfenn+tO62E/CLi+yxo7W2Wbk
g8/et7U0X4jqZdQb3yjLqt/XgC6BOa29nzUbyTOuIhLG9dBYQPmXPC3DcnJeQN/oE0F3fXjHSWgz
bissKjp30Gjo5zxIY5w4mxnbm1VO2dPI730xx1RkVXLp9YJFgxbqY03Oo2ySE7KbL6Zw7qdtsjdR
oHuWJFfQrFz0J8O5dfLkc5tWtzgzHSEsGodcy7ugHLoTgYVtIFEXJcTN53H5MU2UfCNP1yFAyYYi
q/FjoVX2Xd+2j1Y7fVYqiY6LRqCXFyq91cFqhiuUI9Uju7oAYpfNdzvXlF2DcVDAWJTNYnZm8ipb
+y6f1sEvx7GJGA/ZfpeAbmNjOYLwmHoE+jijkKut3h+Jlfdbe1yDeB71oCMvdodfP4e5PrSHvJRf
jKwbd7llvzAaLK4EBL9z7XU3CBimUBvBmbTY9i57xIPB5EDYXqzexW+M2LZ2sGjdtI/lpCL3NFTf
S83iFmb+AeYqGFtjHXvVi/I5/owG5an2sCNqc2Cj0pw/yjmW7BNdvEtWBA2I4dKrGuNDUUgsR3B0
PyQjMBqjyXDoBMVX2zPvyIwrA/f9i4R594kcTabyqd5GdjFeuEV/7wxUt0rOFtJmaTg46zNupncV
tfLJHstuPznTp7JMqvuuMeagnGYRTioAWCZ1/aDF8qBr43x2u9IIEycDTlbVMDPEpZzNSALQRn2h
5J+zydgzVHiqpsF8GCfzGvOXEJIWTRwj/ygXmneo0swNUzm2dObdYz8PL5VNLHuRXdRIdtiuhw/o
Sj73Lrg6m41yniFf+Sy5MpBKe0uq70wVPT8iuiBQ3dRO6rReNdtGP5V7Z4gRwmD9S7/kkE+2gBc6
8T4zzX0xILa1U7wOmnEMTKPZN5YXlovC6hQKcNX40qgV8h5xNjRx7FdVOY61ecv+Vp2dlWeWrkT7
mAFkWFb7Qqf1aKn1d71fTraZRgtFZziTVACi6u07bSl3a63cokJIfMcjN02ZlWMlzFM79vIpHaeo
jas5gFqZBDDD4D0wCwHXFM9Ns9xUpdsESSufUzVDROJ5xMd2mQIPR8D/7/VdoSZ36+BBZujRs43e
C7LGaylL87bJrZM9OVcrlo/gEG7sEt7E0V5kwo/1ku0ObqMU31WpFg+yYTEiI2IMavr5qPILeJNh
7oxmBfhqABKb51mbJe1k6mxSo1Su2gczrZZdnDgSzCKFRdxmu76RYn52DDD1zAcr1bo6WrUfRMQE
y/029FYXFZqvTQw9nQd3KIrpUlYiP2IiUSkWgNtgZfat7lYN8y8VWdLQfNe1wWmqo2DL0NdoKL3U
ZkwF5KaRw05vE+bcbE/lRMOnAwpOyfrFVIWcieOFuedq+1lFZKSTMa1MVr6PjUaf6z32tbPCeLqv
DwzBRv2RH4900vOSKOpJBaK5wUVuvu37TH3Ch1kHr+es0EFSRgx+7zvHKhrr4CipzcCnGo2d6MiJ
sD4W0xZnYCQ4a6BRJNNQvS11vkMlahRjUuXRzJuEkQMnrwWCSnZY3oaKarZJ9SleUByEmGU/qlo1
lcp1pnZZrx0Ht1A/z3U5jTJMc+kGKwefpderbEJAB1PMlzlkDOTy5LCm5h26BPCczKpmvyjwEMr3
bclALvUNYJi97uVrkQZwLMshLGOjW64qXR0E7DyttCoRMjhx4PDDLqkt/Nho2bXIbYjoBtqtDGRk
bumwLxQrB805pb3ub/pY7dhksQRzb9GhLA6SekE6iASvDhJa/exzrXVfJAdB9qglfePcE3spkyNO
r6DFmclCjSihbjplyDlPVlgv3S7uJEPvXjGasPK6kYHflK1Tuk3L0jatx30/SgihmQ6HA2yiQ0b6
bZzUJbuZCDSRnwiZmKtjPMIUClNAM7RMSJUjk6y2IiQzBSTQZZxq78ZemfLr1d0IVVFGLI6zkxMM
0zqDUrgvSFDZcKsxnz8yUOrv4gonS/TMttYxuWlL3c9GT5jndJxhgmTlkk37ei7VFju5XAL7lYp9
iL1SOPs0VnOVz9vUQjgGVRUplccBCmsHxG2MUXdNKRVNyJdeVWFreAp0JAWVR9L7gum6YBYBTpgu
192S1PCimOCURw0nOvNDOm0CYKb7TRESB9970eykTcNLG12k08YKSNiQyyKWVcqgU+zuE17WDFWA
ajGFKcpTJTGCGaxF7ru5XT/qsdF+HsqcMRYHVtl5WTT3lo68No9rP1aSniFWNYRGOsujl/dWQHeg
XM6e0xxtuzAvi3GYDquJMk/pHXGHxdIcWAuaJr/vp1Dyuk/2ujqX6+zqB4epxkl12bZ4SiXyUqa3
AO5Z6jdxT16LQEziIrO+cEtcgJy47HdGZjcPfamQVKS6GLQ2rXkFl6r8KnNnOMGyyD/ks6NeKkPS
fa8X/Jh9hxr/Wxmr9veuXRHTw7OH+DMwYQctGZ2PYJoO0QtlE+LnuSnXGneg5Mn0XeoQ7CnwXHp2
swJDansmzCiPu1vboMQqteqJE+WpReXjE98eB0ojXNg2dvFEtwqvCoWrL5oiP8xzAwWm55Q8dhnz
CCtdnlDokNtZVMvB6rw8C2BS4Xk3zHmUJWyJSlLYRwAxdYe1pcvcuv7EgYNN3jK3n8xlTCIP2D1A
V5h+aNVqDt1SXnhDL0ODKbQvi5bGZHOO2XkDO41fj8b40evJnuqWzAlTmqfAXWzzMAv5Dd1vsush
Nd1Ok7ip6rG6RM4OYXIynKBwOcUR3UMbqfDDQYDs6aE+CfNxzobHGCn0MVdNxLCVvTMTp+Y1jnaU
tKp20hJS+3KRZc9Vt7WwTtVckYML3W7Q8rDIe5gsYKK+Pm0ZMObYfuRJKE4JiBz3TTUu9JC5fXRi
bT1PVd8eh7hzePBxhn6yMGjKHFn8SVD9DwbzL2I/f4fB7Ies/vYVNLLvvw6vsJjt3/sTi1E0448f
kZ+bTZwOi3ejef8Jxiia/Qd4C/xBoBX+gbHDv8EYTf8D+zNXI6zW00jM3Ej1/w+MUf/YEnQRrUHq
dqHA/xMo5hUQs5n9ICchQBISEmR0DpLXQMws4HZqcX6dqDivAIJIyvVOr9U9Knl4DLPSPaplhzzu
p9f0C9XYG+eVP6/rIlEg+8KG1vyDUfsTM5fvpRGYNFynSWRqzdVIo5FWsva76dLOqm9mqUd9zDbs
GcWndy79Giv9cWnwI5jjSBJhrP+NFBw7ogRluh4hGAA9tWKMcq9ed/DvEPXbOkPirU5Cwa5NpCDP
BtFlhJwTrcm/oCd/fjvEiiffml+9CUC1n6DbH7eD85jHHZFSChGaJfAzRxk+VWKD4V9ndZLqPlWJ
XoY9Uw3SRFd6TR+eKwM26hh4AFCNemjglYhFoHllAVHIyeqF9YldRPD797RB7f8DKf95XzpAPPIV
GHjkFL6+r5q90p5X75zmgzb5Joa3XWiOXfW4IPFdoileW3GRkP71XhzF9offXhgjZ4cfadMwvo1v
sBbXrNImuVZZBE+NNTRPc+PZYazP2YkDRPs4Mri/UTzRfFDtPHnnsV9D138+NppCEFIcpWH/v9EW
VhiP2lbvnfOkSz9k9iyfdENPd4nU3xMWvsZA/7oSMCzSDEoT/a2NK9ThWaxKfI5TQ310NZIgcf7Q
/hES/+dFSGnaTA63ycpbMRX8NZxCYuOcxESwleTnPc6JqkZSSPn4+/Xyq8dBsYXnJ8iy+gM8/nkd
l6MOHdMorgfNHh5Eb4tr2JR/pXr9r1/Lr34d7D7ZrzQsP0n2eb0ohwKaQ19m1zW8QgEomlZH1RTm
Xd7I5eKfPw8e0g5A+CbOeftdNtMUEzJbXJvdOkSjTJMuqJIBr6j/j8uAqbOPw1rEF+T1E0lvArgt
Ml5WsT7kFcBzj/HIe9vtL/Y8hLc6Bp6aYbLXcDr9/OPQDnUjpLlrjelr52cKtk++cMRY70y3SslA
rOQ9RuCWGkLLhBHQ524Fd7nVNWc/jio07n/81BaCMccBO8fw8u1TwzTAuIzgw17W+AcZfXdIk1xE
v7/I9lBvNhL2VUYNro5ekqCl1w9NRCdbt8DgXgcGygdCVoem/piWxdPsde9I4H6x+u0tccNCAsLk
RH0jgXOkVaHvms9TXCRH0JUlVI3Eeu+s2P7KmydiqMM6MeGVIQd6s/zzOmWgUupnD7uGU9UDE8Cs
SGF+AIIIE1qtiHUoIM1Cr6LHufXJslcl6szcuJwRUx6l4y4fRpFjwJEnYwpFvZsDQ8nzO2vw6ne2
nu1m3t4s6tgt+wQLAEqV16/fHPRW6Lp+tnW4rCtc0ic7sUicWkzPr5ZEPaiT+p4n4y/ODg6O/7nm
dtj+VFZIbJCGXJrnHM88NWilogcYd3gRclxsbAxkXD5hiYz7NatcLu3eVm5/v+Z+tQ6czRZe3YSD
6Khe38DQ9l7GrnJ2YnRAIzZTV3OaZu8sth8xDW9frYtpIjaDKMLgY76+St9oAqq2eqaoMIxowB1t
CFH+Wo8aYHnFaERiOFUZJDSi06jdES2KW0dmripJSAQrg9kB/mHxzkf9w1327W3xwbnszEz3/paD
vmo6xQotPmvYxQu2Se9ItSifmH/r0Vp02QdBYHGo9b2By1dlzZ/m2tKiNBsz/snzbkZTqfdM4LbR
lrVelpWc3tltf9SVf7tF6hmV85DPyH2zQPBK8iYcLc8DbtQnGn8dI7tiHE/92MOUt+bsfuj65rNd
z81F103ZR6OXkBcz0S9b+4rE0E46/TgT6HuqYYU9/PPlg2k9fsQUxhs94fUPa7dDvwW5nJXOAn0D
Rffzwh3ecXT8xb6Icgs7DkyC+bXeHqIJWdIZNjvnqtXGIhTSTB8ryDZ+tmK4s6tz4KDfP9UPReab
t44qFJX1FtCBjnw71n/6LNt1nDRT68+zOsgLTRZ6QBir+QWFlH4zgT96aCfM+ctEs4v7U77gg2Wp
432MUY/xziL9xQfKh6nz8bibwvetzWLRMGdI3e5cJgrTo2z4rupz+U7p8CYy8kfVBa2E7oYJI5nc
b1sMWetGTEjvuep0K5hc4L2067t9DEwYlkTwHs06LsIOZhd9/IL2t0riJvNxs5BKsOINjQ64U9/5
FX5xeHBTdHyWwSlBOu3rH6GTnQMy3p0nfNeCStc+Q6n6NrnqE3xGtBzrvneM9w6sX71ttjtcUGHZ
wEt5c80CoAfbL2wzJthZStuBrOcmzoCaJ33gPd4DlijDol/O5fpR2fZNY7gFWouk1nyBLO++8/3/
8n62zYnFD8vvrVJ9NVyB6qc+IxTrjiz0OvRQQr7z1H+/yGZjzzn0oyLAm/71i1bqpANeFOdq1tPH
jPniA0Ea9j9+kh+JliwuFyE0JIrXF2mYm1TCms7VRh00Jrs4rXCK33mSv5fbXAT7GL5dfFLZKl5f
pFY8slft6SzVSb9v5SqPMZ6QyFxHCyXmO5vE37cluhQSg0A8iHtFef/6YgsTO4Cx7uyUW0trumZy
m85W9sHo53mNcAnDKbTNjUcEQsNRmc3swk7b9rM10PoKWxVmoDhoVLDgnxkdTHIpiqg3+nYK37nR
rQX8eTfjff8ICdsgEzbrv20hlhUzpdfP3TTWWKCBQlr+0pj5tWXZWR24vZUxZfA8/ANschz5/3JZ
DuD5VvkPF8F2J3QODj4WwDjYo79+ZYUxo6kQy9kunDWgLi0g4mfqOz/M2+XMRWCWkesFBQJJ7lvb
kcV1EwXd2HmqedGlpeXX5lLn53de6vbrvnmpEP7pgilnbJqCN30QGJSGIFKc7aozyz0grnPKJs/Y
bTR1H8NMZ4+x3W1Xj+kNJH3lG3mO3kmXtvr5nRvZPpzf3Ij3BgDInCSx9UaeM7PvrzhG6huhT8MN
Nn1XQjHtSCRL+tgQn90stXcq+7qOoLZqB8dOdPgYuoIjwO9vaXv0393Rmw9jXlaY+nF3XidFFSBE
2guwfgnubPcEATkg15ppRUUBfRdN4D/dzbafnzRNA48bLCQAK16vsaGGo5tZ/dmptClA40xFjeDg
nY3mV4+4bTGw1Szsn9+6R8SraUL9FWdkI+gHCbXcc3rX/pprO+ac6ScxJ+1+Zo6yJ+5afefifzuu
t0eEnMmO7WzAwtuwiVJBieVJUtt7V5WIDHX9skJ+fu8yzTi6mWNdKp3S1T4TWIi3gjlxhu7eSL5Z
I5rRwCbHwQAzbFCV//6X/+WdYUDB902j7FCuvH75Rl5LSyt7+pnEu1jHirI+G/G9I1tJ+cRmp/nE
ETlHrzbVwK6h/oyiQEoZ53dNgd6pqVrx9Z1betvWbS+LmgZvDCooi/97fUtyrNzGNuRZYqqOnUiT
9p+1rHdcAgwz3IxZrPLQiKUX0QxalEG+gWUXmmKc7rUlY4SitJnXBDh8jngMx8Owz7PFmH2lVLXx
ZFai+PbOHf9iv8YRiu1v2yMpf95sLZwmaoOL6hnzyGSNjAIBf4CHpKuFmBdubheFhENBpn0qAqaa
yvUwTbgK6JR24/739/KrvRTAgzeIu5fL1v365XXlMCf22J41RawZ9Bd12ttMmMf31s2vdlMCrF2N
g4pKxN7O2p8K7tI16lzPtkdGTQHPt+qeiqadNUT0sCtq0eCbMtrDKtCkwykKy66yzjYGA3qgGsU/
BlVZM55JzraGSz3+GG9vB7V/oq+ud9W7i4eDrFnejgRff8GBYbr/xy+Y7GQD2efmgsSR+PrBnTQ2
i7hUrprFmY9mVaEDK4Ry+fuLvK1UfjwOYD0uZuy2hrkdIT+9XYcKPR5096rFCeEQx/MQ1oDJt0XR
dqmPfKM8/P56f98d4afj9A+bGigLJ6nX16vXGFPhacRwXO8/qWhpiKKup7r1J1xRMUVWkw6JUDKI
iV1oWl5q6ODvpQ2w33CVV8cQlRlzKJi79M0es5PXd0E3lc7D0F5hTbCmQTGNWGujZpCf5m5TPRly
erQ9i/lEWlCCPZtIx9RAEUL2N4gzTMOHB5paV3kVx72PESps0zVOvQGr4YRJp641q/JRZQa+nhYy
gU/KYEBo9wbJSx06a8CBbK2SkTBdOZ+1tS3ucR0Rz4wJ0N7gpYdsGoVE1/kOMkCEibOSjpFVOcoT
gtTiFjVKIWDhtOJZ9mpybqZ5ebbsPjEjUu6wgYA6hVvrAmv2mFTF3F9Je8TgWgxW9bwwhidDGog0
DxujGgjH0Lo48Er6DCazejzsVCcZ4FPpevHi1JhUoDXSlDuxjg3R63pf09hSyhyLvJk+t/i/F2Gm
K2sTNKh+RejgDPBFM+BQ+ogyGXwl6+pes6E2IuDiOomGqloPpzn3hsH3ZmM4yJopFrTFfEtjWIRd
mdD7IIuqe6/1NGwPcHRvMmQcmZs9y0LFnLVPOD3CtDM5R2g8l3pnFC5qmMbr3GpfYTvoQW4a0wL3
CuJ9ysSvOYcxZlWMwcXcxNatK1z9MYNbiGObd/GgePONV4/u3oh7/uee2cnh0DPr/17nmbrRF7B5
x82/QLcv42QSvrptxr7bThV6RLdbz5WBSi+glBOFLxtNd8POLmd+wKKEchVrLNJHifwaiMs0iwd9
tLoh3Ly1Ud7GDRU483QVJeFqWyIyZAI1a2QeFod4pnS38KM4LnW71G9tdOza2eyh88IiGW1kfVav
lfCyh6E7IKdZPzNfx7ND6mlPu5pWNVb9Ovo+Dqch7aGnZdo3fGwT2iBl/tIMermearUBr0jMuHtu
7AKqrsiWmqyn1ZFlUCSyuZclwQjhQoqx6UukNFpgI8u8wZy+uEtWwQpSl1L0/iCwlcGjY0Yu0XRe
k4SMSFnVXtz20KR7d2rgmqJm31F6agnYrzHqftoCsAbjvBA8Nkza4kWJF1ddlFaKaVzqJerbsG3y
5KspU6nuEqN27ht7mR+MRbernZnl6bhjDjaneD/OxQO2Li6noVpkyEbRLd6M8TTeag3zOn/guEdr
Onv6CyGOLWYOo6djwZyNFw7WLXujxLYPBhb+z1jjkBZu8WcC4cVEykxt/mg7i1bh2tmlD5motUvM
Q5ULdLRpDeVEI8GsctvBPjZKLR/k4GXXsyS+jqCsjK1NAB59kIj2jQAyjldGwzoRj7CSRZ3g1zDi
WvJj2/0PreFfnrNRzDlG/nd33/tvdfG1GP7r2Jdf65f+/4TZ12YZ5Nfsv5A7v3xtfmY7/PvP/aU+
0c0/OH81lWm2Rp++Oc/+SXhgnvsHI5IfJyflGHTNf/MddCQrHNe0/xb/Dcgcd/cX34H/anMlo3rD
TwH7X+Duf8B4MM3Xxym6DWZBLpDUVpz9dGxbLBcnG3PjKj9mF+LUn5Vr5WD4kBZz373ST9t/NM/u
2Y4cduEdmaeH5aTdd4avXce32XncxVF9tXxcDnE076DpXk/77AQlOiRK4LL4Wh6ptQzP17EePZr7
4SKPYLru7EDbkVoZ6qEd2afxWETjwQwG/nkO9X0bFnfxSY/Efr5IgyXAWPaij8AyIlyBw/SoHDhU
Qu2QHbrjEsmdujdPYl/s83CJYHYf7FN7n5yQU4fFud/jCDJcaWF7bHftztpV5+SMB4G2M0J5MEPl
ih0EF3P3srhyDuKsn5xrey/OyxUzpKMZrqfynB3HQ7urDv2+3JmRchhO7qm5hVJ/JmXw5J1hIx3E
CaerKAtwgT+mQRIpV9beCeIjChuMWaqr9BotO6p4O/eLx/hmMGHfP1UnaJ1REeX8WWPX+9+OUR/G
u4fM9wJtb4dZpEfxdzvgve7ag/3jNsxIO/AXQrE3wvVADNWx30XqTXw5n7J9sy8iJeh5smFfh+mO
o/pIeb/vLoZQ23cH+3N30YfVDll2aJyKSyeads6+OGr76aY+jPxb0111m+7WvXeLa0J/dHfp7RTC
3tpXJ3TMxX4MoNvuyTsKsiD281N6yk9IML9rp+KmeNGfvS+0OtxHH2J+/xBgmh4iDg6oOk795bSz
r5ujuYv9MSr27UHdVWF6GC6d2/h6uVxCEao7NcT5yhehfZ3fqZfVy/oBexIg8K3K0X0BGf+shl1k
nY0zxfOxuG8f60gc5+/qjpLn6IQVfyS7Ifpirx/yvXWEHxohLt/lV+YV2cDweI8p2z9+LvfOjXPs
uJoXZHsjKHZrcVP/X+rOq7dupEvXf2Uw9xyQ3IzAmXPBuJOybLd9Q9humTln/vp5St3AZ21ppNMz
Vwduo2XtUKyqVSvVWu97TD3dy8LUk79o++aonuYv1F57qwczgmf5w8+Un7nK3Gv35Wl3GPc2nCqK
a11r98otkhhGfhoUfss5kfndn+Op+KTcpj84P7wzuzMPayjaK45aCKXRTf6QXWVn9Vicjav6ZN1n
V8B5hd05OyTH6qid+g/y8Nwnv/BZ/3XULzzmGdNcG3WrXK3u7E+ACAWD13iR2+9Hx3QanqHzfv0a
wjSgb94vDs2BPjEfVC138KTH3WHn0Hf7Pbmd3cKVHckbgtknNHJz53PqpcHozK7qqpAoOOmeXqcD
JyzI9ySB6E3/mfqgxLhgDnlU6Xi7wAxoDmK/d0j5cNLiYxnmLkj5LsG8a3lUAO/rO/2k7Cl19oAE
DNMwfSrhhzDBLnH7p+1H+WnaD6c8zD9ZmbPs03C9afY20p/X7nS6x0Fzpc+a1/G7YU+vRGAcqIM/
5G7k1Z+sr/GVelCu4/RsIUtXxg0CeYgP6uN2r9+bfh9MR/OqNPfxYTrG5+K0XUdBH2g3OgB+txbv
jhxSvo5ytYS6qyDeizgPAcx6jsLvf9FH4n7/Wjg/K7TCzFlYHd0D//BIYaXz56+Mz88eZ5L3Agzm
0nzjlB7f5PcH/Tifsz2kByhW67rdD8Hi6cF0KBpH8WZ/5M1pANLnureRR0DaviBxXuN+Nxz5kLqb
azji4f5Eh5+1kE25kk7VeQsmDyAnF76mk31buDr/yq+3AKwT37rXiPhDG3FQQzWECdEDFtCDktCH
ktepDtLNehTjFlfrj/hGQJnQRM+QmV8Hic8ROLT72tfCeC/7iwcNkKt63fXgpl7hGn7nza7mKqfc
x2Nz0iAPZgd4kGANR0xN70sOQHLOrxiLMHlofWfxqoPu2R6F5/Yh413tXr5v95lrPppfYw9+ECf9
o+PbdW93kLBAEmKcMTWYlbzo3jyMzs5RQ2lP54CXHJtPsTe6vxn+279CvH+rxvK2Tquh/89/p+jr
Zd7iX+foIvk3m2nODbMlX7W+cbVhymq3DyUHMIc9pdgSe9J5WwA4mMsMWMrRNc8JO1FhqxaWwvYk
74Ha1WD0dX5MWY3PraMHq186f8Ly44Ky5CRuFE6spOk1YXFc9+Np5BgCuROIIwsgibd436zQCOm/
90E1crIA6BysYu93QYFjiNgII8kLHiifbo9xnfi0EeKgHqxjhKKCOhFVDvQHR1j+Nh6Lg/jCfm8g
Y0BPXS9By08JSrP1e/6MgFmcrHD0Qb9xxa+QoO9Cnunu9OjiYXu7Q36v8UWtX+9tREJlmOwwuwuT
FV/e+soBQLM92PvPE8lwFCakO/cTz/IKb0Mq6eoItSvLnV3TaT+PzE5FfAwmg2hds2gYcfASkVwD
24/j/z175PtZV9Xp3Mg3fDkcgo31VDwcc/6Ac+OpR76P5UampNviU+Rbfssjrb/YFrfxOIA/ZNmJ
HyjNTj71pxbZ0cLNM1i5wpNc41Cyz6mjoTuXoGI7bcTUDhLOrEcLlWuFA3u7CkH3ZH/yVg7O6krs
jHhNrBkhKpsZBzSN7gtfGEYdQZ4dmuU4jRy6Q4UJEqJc+1z+cthrBqHV0udeST9z1e7B93UQ0xGu
0hCMp3WPJmD3VqSFBeIdkiNEr96LxasO2x/W1XxcWY6ep7bYe/yJMAqbc3Loj+BVsOBGKN2InTa9
dV+hA0wEOA66sPA794E2XeawInCV+4t+AofeQ4ebWMYsn9cC+D8emhbl50UeePicvzJ2QMajAUx0
Y595nL16GkJjb+wHrDI4Lr69l07ooJN0O+/7/Yoci7EAUmSvZjf2Mj95FkwFUzHzoJnbhJ3hSgeq
9RlN9U1OnhCJ6oxu2hdCktEuMiKWoDwivwsHlhi/w6Ui1O397Y/tj+RQ+/DqJCHqak+BeIepy0Kg
j9Bd9GcVSJ6MVYZT5qAfukDlzKphEs57uGaeJTW9tkL1OAXSvgv2kTuf7EO/T0JxHAbeUrm0yqCB
QZfCDUlwdVHRrrRPDsNPGgxO9lnoqiIcWVIVkRZTHR247VjRHWLQeSZSRT2FSzGpz1n05Tvr03yn
XaPT2OvSU67gNmK9G44NjGR73F+Pb3Nyb2ZHaLpx8ZGCjueowkKsh5vynpX5g0iJBMzsy3yt8Gmh
+Okpxl2FqM+nO5CDvLoThoJzgRsth9aV/tPg+Mp3a0h3C3p39ZrvUlij1mo+M/r155njCLoUM+kx
LoBjIdL0bjKy7ZiByk4VB/xXF7dtD4uT1wQ284wZWzkAZO/VHs6cW7DIQ8DCevSzP+s2+VnCl0BB
YwnLI07rSnfes5apQk6qu8P/bJh66XTnXkdIqGZiTVsXpEaPZgBfCSgamPnYs9XjUaYzSW5vcmAF
cvL75M/6Wix1e9R50IJlQHvyeuPbuORWCIk3LnZzU4Ytjkri7dBPbbidNhB/bsq79WnZC0dhwLNJ
cVe6PZqDox6FCm+zr20wDU9EJX7BOQZM4wgFXxYoe/55rILymB/jYx1ScSXxuZvlBKHXVf8EdJKz
BnTSOrmLEyQ75ScwTsN0z7MEkgOUqCMHCJgDmWHYurQzXhEVOYUz4iXVYROke/qaeBfeiJcRUqQO
LMp4RcLtkohPWjcRf4LBkf+U3JiYwXYbX/gtjc8GBevVeL2cIccKLG/wAXoMBxy1Zd/QnMLXq/6O
qCQ6wApgXzf7Xbj5NNx5tMMfmpN+HT3q9Dryg/xgAgb2aaXP6Ywj5gM2tThlSGOOq4fGziUKcFKW
BZxF33gEM1Q7DKfoUH9ifREUzVNvRqKQ6kQxDJ2LjZN+0g4qHtzum/an9ajdpiHLw3uzh5jHMb6m
T/Z1dzJuyxASwIBOr5TOJT+O3fhO8qn325chJhI3U/ihCmQAfhxKPoxPAS1BLtxkzJ6HdEGRckcv
cn4O+xxPSg/5hdO6vXOLb/q9+t7TQrn6+Tk9xzVxzRhAGhg0Pm7enqyB1u4rakkP9jddB6HP7f9Q
HyLZ05ETfqgfeTM+n9heSQR9uGEd/iKgO6whQEHEYfbzvtl8YR9k37XlJH3DPUUApf4c7XsPQrnH
Xeyoh7Q7bGES1G7lZV9JeXo/FzYx+jl7c7D435NnpUALJ+w6jskzmq7pa47hALxGcNYguwP/Wj3h
hk643dqz1xhzxi2aX92Szi9iLsJLAOlCNVCUkN+utCINv3rU6kAOltRbyuOoP8tDeiC7dr3pwfKL
lnw/Yjjh3dJPvxB+tYxQ8P3QWfKMz0/h2GFs7aU7NTCCNhCPMeAnZ70T/1ncF3RThlpQY9yEW4cT
hFqDuMxt9gSiV6aPtKPW4yDzS8/gPNCxHwAai+NZhdgcNg7Zdb+DaIih5eFdcWgaRud+4NnpTgPh
bAvh3o6b++lXFgp/ViyXCEEGhxCaQVZMdOPKXyR0FCiQx4IVg/wMm4cb7fJ/FBDwP06GQsI7JxAA
34//g4OB9cmxLra3OjWetPDqpBOd8/jUil+h7LwMmwommJgHi04YGlb+wMOO3saDcJ2JkhfuII3G
uLqZbwXtY43ytw+gYIUdj7/5Uijeifl1lxudCWh7+4gcPbYH1gujNPv95y3I8T2AmMP2Zv4UWvuG
aANDGor8yxAmQg37YpUJAVDKuAX0ITv1rx6PUQoaBsp8blHw+GWHD/DAOFJBcpCP6XV2ED62ZeLW
qw4RiOYtTIYMrN88EWpjYUS4KOFVvO9/c3/134SxFzf/lqAoWetGucJJxdMsN7cisYRd9//ET4Fa
3V2xISIhiiU3GVjHyE7kgsgcodOoi8F94nIA/0y4uZsX74tb4W8tB6B5yXAkKDjyU+SS8EwdgMM+
RVfRVXe2byjL9qcDbG9kOGw81t4lx4RTPR91ckb95+Jx9eM9BUH4e7NroLFltD+Jmn157K+KYDp1
+4q/hocS8tOr4WQchEYcA+thEmEbTzh9Wb4szi3taT4X+582p7rpr7KH/kmYAeVR2LeS5E3u63vF
qTEB/Z15WpyfE4e7xB4IVWU7On8AuiTcBmYccU48fU8qeePliWMktFrpZl7iDiKoFHaFG4aThDZU
POto/AI1Hb2SQPCB0s4CwE0YEUOzFyZlI7CccVEZ3yVz4q5BwRCZB0YeUY0wSgvnbfZQE7xH+GjR
3RII70Yn0YDX7KifN0/4BiJ9R0dVANw3W2O62NJQCo2g9rbn6SQ4nyqFTM7KjvSYEQ3rXB+4YNjd
9QbH3alJZU1o9IFkOibTJIOQVeFIgqgPjAemjhqInM2fPkt3Gwdt5y/+7gjexwHSxnDaY5jDFX0J
TEyYEWelARg7GH/gAYiPhB9pexUeovCxiRaYw47IXh9u7NvmSv6S3ZXNPpVx9bKrmeMtlAi457Hr
ljhhjZuSqEcEQSZGJmd+7gi1TuspDj6Bg+iOB9BB8N2gY71bDDc5dkKB7EVoS3DNmYUClRAQBePP
N8JFBFzYFy7ezm/lQAPY8Vj4Mg8kHMOFhRsPmFZ0CRckPDoaAbeMTA5OXbM7i6AENARUqtBc6LFz
9LO4jm9nb0EniZRDiZoBKh9/9v3TyqXsf3NaLy5Iy7zRAZ6xzKvoSbnRjvBbk4YQ/t4n+X57MHJH
vZqCzROOrIVqFK6lElS30s1Mlhnm2EP6ALfziaza3fazOPP7X/m1Gez22HjfOlq4JMlNRP5YeA/R
bXysHqZTc1LC3XH7VZPfjPF5Nl8ly7kG6cHAMRzOBNC4MYTGhwmXmCAu6PbrTYGvYdx2J/MTl624
pf0Bo+nnxxoRSc/luSfEvPqKcUT1e/J1jsLbfL8i6aLeql+HY3nGCuHQqtiyKBhJcrakJox9f7Dv
rNibf07gTBzaQDu1J/umOKDf0eKkz8m87W7U6/5kHgi9fRHgZ6H91335P7q4eaxL/vs/4jM/62bt
0jgZnm8N/vWvq/RnV/f1r+HyXS8+1P/f55fp5hMQXC/+ge1Kh/VufOrW+yfalf8a4O93/r+++G9P
z9/yuDZP//nvP+uxGsS3gXBc/X7FQsHyb2L4Cgzs4Wn9mTwVxVP/6kN/3cnoxn9Q+2KJXhvVANhd
MEP9dSej8Qo3NdTnilYZYJDJ8fwNCCbtuHihdUOWVZpNBMsZNQF/X8pIChyO1JDTWqbtuNPh0//k
VkZUDf2ruMCij5UbeoW7HYpyqe1TLgpWqnXs1MhWI2cswK9ba4Aj42jm2mJd7A8O6Mtc1t9DmYZO
KZtovVPE679dA1XaDIylakUgfqyJZ0p24zRmYX5QgvN6FNrGTMCiBTccV10XyqClBGpK24KDZ+3w
27pe8ysptv5RPZGYC4TxfDm9RbpoProobRpl5hAVHdwL67Ltywior37o0+A3WXorAYisXeyOKMuk
fgr6SgiRdheTgd9LoMNWhHzm+ifYTaBVOgtpWe6WuSAHCXIzjw33+fVanHUYjMeSOCAGHUDuHLmF
I7m+VRv5ytySh/ef7GV+X8yfsmSqrcGvoRjXNC7yk0NCKSL3hqSnSwUfcCgf6lgHqtlKcPULbfWi
Hg6U98d8FpCXskqJEdVVFMEBuKi+6qlMKvDCswge3iqzDkst1YdBVkEAXwBF162y8WYDYnkL7pfD
ZE9kChXjukoMjNYOiszEyFon1mPLf/+5xGG82CX4qiBvBKSPsjwW5aVgd7NK/0BfpW5RSevq1Ta8
6p2i4pBmY2044zNrgZLIpVvlen+adXk/gqzuyLvM+GJl1IHI2m4+W8A1hPDWifIME2VnUhLhtdCz
EFCbkfF13HTpZGnqdj+p01J5UjTRXielmh/1kkoEvkvVj4rDX58mpiYY30T9GIRpF1ObDXOY+0XG
3zU3OtZ2KUDCsfZRZfebCwgsokGhE4iBlyiaWw4UnZ7Cvizp8uYXEGJ6W1walE/sWlfNM/MDTfRa
6VHxTvs9Z5g/1Ne+3DAgVtrGXHSOVQKk0dxOkiOXq+Gt6/wPyWDFQaG4HpwBitZEPffu5VBdseZy
0yqJaxqAAgO/OnF41eojEXx5tf58Hg3gPjkVYJ5Ca3ehj5SxGZJMZgU3za6u01lebmDA6vwc6oFw
aEyuPJV0F4yjSSk5+EYgFSsq4MIz3e5XU+QnkzkfqOwakq5xknUob5PS5rqpl/Q9gF3f4OpLAcuQ
RuhPIlwdS+1PerUQemS7yZniFpe0sIg07Kj4QAm+1oGCFw3bBFYDAqJdmA15gpIVBFzCiGKXAxds
9a4KYKVnApvkjrTcepI2gs/Vf1R594bs0zAngApk8AG0nZDa3+yV2u2MPm5NApx1l+ztFr4q8H9q
733t8YYmxfbq9E6CVUv1hXj9t1HmxSy6SgUqfqKnEKMF4ea27MiSTbbhWvOaBBFa7YNB31pTgb8r
05lOi4FyMWijD/KEjUzcMtFKd1uy/CzZVv5AM3m771Il/TLuwAezzCo9vD/dNxYV44yfQZ8Jx0EX
T/bbdHPOyDavKQEdYPiuVElQhJiwv7w/yhsH3MY20tiApcCTujjgFlD6gAzA71EAdezmqkoatZXJ
LGfShzgSl8oLJ04RgKrUTCEj1iVLoLomeCEDV/15p3xr0sJLxsUzIEQPZwA9oOPoHwAi6wPJatLb
tasek5K7M0gAyfyDcx427W48LCo8SLVVZf9wuf96OBoOdRCzaIu92Gg70loq8Hm4bdQpsti28irq
4Xx5f7mf0Up+t8yXw1zsag3CibENsuZUic2V2DoqbjI1uitt6/YjlyNugvSoP8v1tD62BddjNcWd
MJAk411K5Se1ktHPBWQIJ03BaO5sZQyktfyKybB805rjO+h3Zkc1s5KO4pw7igxwKmW0nz6Yx+u9
1HCGVaGrOfrA+L6UThTzWoCURkgP6ZNlp+2fi1HYnzm4xN+pOf4YoirF6VFzWO5reMzduRdcTCPA
R07TJ8VXWp9jxdU4vNCMK2DK5nlpEpPVwHkXVS/JdCzpSuuO9gBJZ57O8+gq2gR6XwxVGSlprYfH
ZIRxy223/CN+1Yu+BtYLM05Lgy1cNnS2KQ7Ob8ev3aJyNvsVRL1RoeIlpSaWaRX+kib2Ea8D+pcd
zct0inQ+odF8n4pOArsy/KiU3LLXtQ800RsrTt84/QE01qu4UBf2sadg1841ABQjq14+F/ruFywG
3AYCV+cbWrF+MJzyskD/eQFEERpV8bSewAJ7odQhctH6isNMKodKkEk554YxuiPY9C4wW12Y41U6
Ww+rUme1OdSVMKvu7OWDY6kKv+nlgeFIoPRxYtG+9JK/3IfVyjsRVliwIJdUDMt5TN2lMQAuo4zn
MQE9eVE2/Uot+vokbRS0zjakY0NZw0W2wD4JKK/yvVFL1EdT5kdwnQenkDT7ccqn1ht07YmC8g+q
7y+VKrEorQRQvysgWsiUBL58ZkWvoUOMBgnOn5UEfyX9LGKFhFgFotv75/DNkWB/JbqVwai2L7yZ
AU6nbmq5k5Gk6hdMMNSpNN0GtqMsfTCSWOcX+yAaNYgXqYAEikkTdZG/n4e10VYFTDOYIltF3387
LPQUB3U5k65KgeV/f1qvZB2kqee2UeCPMb0Cj+r3waizHVtbQOsP/Ub5QQIuK4XsIUx5AKJ9FC29
nhmk5XAJ0D3KflEA+nIwu2kXC/KF2I2MLaKYYqo7H4zm1pELvbvL4eQ7KUmefWAJnsPrFwuKhiE7
QVAM2Dh+74WQLNomD4NUUWdVcY8kj1y7LVeATDtZZ5+ydD7mJtUayXzGr/vgUL2SGo4TRTEUwNJj
LvBAXs64WHX6uGdaJHbJBN1G1JDiAjgQzxuypvd38tXiMhTtkrquMST5k4v7gSyCQxNeP/yLuIL/
DQYZJ1ka06+aXgIrTgchrmmH4P1BL9An0F3AqTwjt8twmdGud6G7JpVmoWiEiiolKAtbsA+9TKni
YzvP3MvS3L9Vtmtmu+amiQftDNHtcKPAlXno4o/4Il7rUfEsNFqrsgBQA3jj5WJb6dRuC3voAkpF
N5rZL1wJtKPsGOPMZVFkNmEDtuVNYwTw1VHRXi3OIH+EqPDansE1Y6OONFr0EPPLhn951kBfARLU
lfCub1ElzZWhNnXQEW55Ozv+M9e7KEwAlIDDb1FuDEr6w4FqfZBwJf3nUu7C5036RynQ/za/+SIn
etM8VQ9D9/Q0XH1v/n/IhGq/ieurRKjzVKTb04skKO//G4nPMv8DXndCMTrDBOuHkJa/kfgs+z9A
EwfOXTgmeM+88ncSVLH4EG08NrpLJ0zREfe/c6DQLADftaMVklyQSYX6/zwDyhGmw8sCHBfYM74L
WpKXkjyqaUxSQkYspORgJZaXVt0xbrcPTu9LlfH3MKBwkA7QdCKTC30MxaVtq9sKeZ4knepBDor1
R7T7c7ckt9AMfVCA+5wx+Zca/ns0HY4HhsLZuXSrcqakROrWh1ZnXseKZWDg5j9SyexcsywhaNIa
GvTk1sH+eZ2V3GaT9E2JyofKTK/AvD8s3T3tmjkgyv0PsqCPQy99/k0+bv96mBfVjWJhXz0jIApc
5LD4iom8vDCHM738i7308AIv9PUqOsTFO0pEyBFBwSA9JEr72CrqXo+l+yaHfHGTmtaRsuVWy+wz
8CGQHiW9AxmYCoBuzd338lF79IWf9tc6ImOAnpF7wGMTu/qbv5xoeg1Sd9uHO1MbnaiFxHfsgikD
54k0zlHS6j+0ZaB2pI3dLVuu4kQTFIVmuOzKfZeMVN9JI+zb7be5qh62GLb1elscU45U//3lFD7R
5WoKmABbYIyYNAW+fFJJZCgLk9WMVa0Mm3Lt/TSl0BBGSievbXOvGUpPjEo/3DbLH7hRYqteDW5g
+Z+7XuHEeTm4PFqNAecvvQtdGlYGHQmJ9PX9+aEIXgyhkxvE6iHPOO0CTO3lEIZlpVqyy/qwlK3T
uPZ7mPdCpTY+cHIvHBi+X4wj0j0yJ4eO4QupNGAHW8H76sPO7p7iymqu+jxN/XpXQIRYmhQ0WFns
wS8be2Cu51Bjdffvz/S5K/f31RSPwAWDjPqTxZ3RhZ3Xy8osilwiGNHs/JynGZfYZTP9IBu0BsQA
nXSMh3n9kjYArk9SpHyNcx2u+WK0zjJgJFSolUX6BNRwTp2ZWVuuXu6WA2Dz8x5vt2wCQ5f6byD4
X0UtFVatWV7plWmHSj5BjrA1XqIpDtzDtJFM0F4po3EzNtIYQncte3Ns3pCTC5Zsiz7V9cBlZwYj
A01Eex7jDGMElYm5pMPWssSPGlkBd7Ggcp21sXC0qL6xGpUqoTSTBcUs98TwgDm9nJznXCr8GXTm
YYXqclbxJQwzdpMhl75Is5QHsGFUfqwtPzTg+hzFSD0rkqndn/Y7daZobBrssw6Y8fvbwX3aa8kj
TOO+TbgY2IuXkleXo1VMJTBCRRslvprRSj9mc+KiGu5xwN1qTu+HxE5DPG7S8k2TjKFZddohaXfy
ExgOn8dxN9/MIy1KNZLtaltphn0p+I+hAoYYKr7qJ8iduxiFzJSlL0vHiw3cEE7XKvG3OBNYo9m4
x4joXrwDVjyWrV/vz/OtA6bTLQiEDgJIK/fLaQIMt+hbD9VCrPbSpyJOh6t46x9xM5/eH+hS7wvx
FsgKO4EKwM3GhU6dSZl39Th0IVTF+R6CHml0LXi7YWGV0VrFOA8wIxZfM+TgA7/9rTmCxkhMJIMf
w/F+OUd5V3dKMzRd2ENN8tT21hW3Q8rXaANY4v1JXpp7JqnhGxMlo1dFpf7LkaKt1yFhiRr4D81b
fWwpoyi0hxg3Q9soLIyaP98f741FFUG5bsJ0R9rz0h8HHTyqoMjuQnngQqjfmUeoJJ1UNyiXpo5J
yxXy5x/dDr2xnAxKkE4ul5Dk0suQ6j4rlnTuwjLe5VDKZmdtTlZH1UBxeH96b6llgg0BhQQgjsop
ebmeIM9Ydpu3XaiazVO85t935kwDmT66k93Fnj4vh3kcfrUyxNl9mf98f/g3J0p+F09KYJVciqzR
Qp3a2chNt6OFXqdYMqHcvV0+mOUbQkMoo4mrKQGmcHnVYY+FMURR1YX1pk6BulWf045SXph7IO5U
HhuF+O79iV3cqT6bO5F3AzPLAPuJiPbluipK221LJ8FIONj6FyMuwHrqD0lqo33X4n5dl8ST6OQ+
GHOs+pbaZV+tnozVYNQBCFXbIVkb4yNMInE4LgzgMzKvDHkfrGiXcmVAcmWBysxmRzTcmaPttNb6
vbF/dvBMADOwUKQlj7fc7PXgTVn9P3TVObsMb5DqojaCnlj15ZqY0Q4eJhJuoT5n9wDFhlG5nlWj
ul7V+EdWrLH3/ia8ki6IF9GD5AFJCpGXvJDtTK2LPMnWMqxX1U1q6UyqlARt9YFrI77mxaoyDAqe
uB1wMSowLrZa3jSpT3PwBuJezg3PauThEch6ymH/+XTI2XEbCYMsNyMXnij0Q0U62DihZa09aDpU
r7N+q0bpB1Ly1nQAcCfjA4gF+foLs6xwB7grzB2lg1lO4aneJ+Dr6g/vz+XViYRJEZoJ/gJZCSzk
RXA4WNnUQFdZhir3Grpan0vZPk9r66sEUJVW/fjfDXcxJ3mV5wjnnm6AeQ0ytbshKeREMhUPLWV9
df/1fzAc4QLBNwDFRDgvBb1KalmdjInhmg4YITuMdMq9K6oPU8vJtv4DZSOe/kIARbEMaXf8Ww0c
o5fDrXafzJ1cluG8lSBmxN/1rfUl4A5M/ToFqW1cYR2Muw9GFd7ye6NenObRaPJtrasyVHaz28DA
DFGUv/Y0BgBS8/56vhJJFMeOaglCB5wLiBsvJmhIsQDqbsNiAyOtrb+0kKm+P8QrgRRDcHYxRALa
91LqYyODvWOb2xCYdC3QhgkED6lbA1Jaf8RyfBqlDwZ8lUoQ2vC3ES9R92I7qZYOepIwrpvIzyJp
umk6CHWhEvje6426+J1ZZaFWW7SXzbTpEZONRv516tXrwqBdlnQodBr996lUr+JWKnn/btlnZvr0
/tK8UqM8KHlAXHTS3QLE/mL1e6WSq2mkHQZmFbNYruZde61nyd3/bpgLecrHMeHKaGpDmCtlDwYc
Ny4WGtJkaineH+mV5F5M6EKcnjlttoUJpdv2M91NfjlJN8VofB5gqnl/qDf9q2eH1RSkA9ijl4s3
c0eVaEXfhhlcOlBDnfPRpg8hV657SweOrzhIebGXIbYNTT2+f3/0t84NcJpwcZBQp6jxYqLzklKx
0iBiJQwYfgX/5Y++XJo//nejiKf4LZdTDym4oIRY4coNJ0k/f42LD0zsG164oFEmSY8Hh6K+kI3F
jtoIPlNqbsflauJy1V62e6XPbsHHepDbsvB0O/4o1Hhz7yz0KQ4L1UbPpLO/T6wyRnXZGjLu0bYo
oVQtsb+t9xXx6WEx8WKiNHNlo1f2WVWADaNoj+8v7MVlwF9OJI458wanighSCPJvK5sta7SoS8n+
Nco3QJ2+SAl06wbEokpcflra/KvWpL8GtaD5BNQzp6xL7/1HeL47e6HlCUKomKUCA3x2WEEu5Lem
zsnIm6qBNI+E/9YVT+mm3E/VYjqdLpnOlKx0Y5jFXTt3u2NZ5nM4TCoY2JrpLyScPLKi+V2/wqil
tNUx7g36b/qpCBYgtXcNFWntkucHShvdrkro4qm3a1uf4mCYpIe+S/qTEs+fV6mDl2vRT8ti5+Ew
9LXXKlkemnCfucpukr1hpimmrbY/xjQlOROnEYygQO2U7JhBuQSVI9w7prhLjtnki7Pu8oc5KQrP
qLXbpjMPWVInx8TW6ew1Ncos5vKqipvhrMk5oMZb6o9D/LhMxeQ2+e64dMs5ttJdmCdt6+5iK3NL
KOUdQMhlTyNJSMnG1vtZktI5IrUPRrqqwSrFBkhLu5tk2UGGRfe6n8Ac91XZbNWR6+gErN0c9ptU
QsxlwXiqF8EKj41rNFB8gdwWO1o/ANbRWZLIOP6CN+RH2ufXu2o9pFJWeHFvg5lZd/ppVBTpUMfa
P3fhKbnmItAEDkdUX7+UyCgDGK6U14a7nipzNxhdnCRO7kACu43t7J5PfaCr37DL8IdTqg02HaCw
lzk7EAcXKUvaJqxGm17vwordMZH9SMmP1jalcHFXH0zxVW4awwykN/6v8Oa53ro4dRqMsWveGwCh
bK3qtfqa+2Sws4e6MgdnqtLvY8uLxpTbfmPrd2VZPjX1cObRqivwzujFaxLY2exM9XSqcG70oap+
aBLsvFCJ9JSiFen8wSq9pSkECDhWWubaDjv9cl9Wq8xXqFqbsG/Ks2U2x3GRhuNWJjfWrumpuTAl
kKoBe7Nb9dckWQ9aN48f6Io3/ASK3vEQCE9E8bvYyt+0FbTUO3OAthFrAyt0MQjMYh1iS6ox3ldK
QsgudBJs20IfUnJD6vBCJ+3gix1nQNdCNS+/GRlNzLr+QRD0yqVGBlB4ZA0sIN65j305F9KO7Zh1
E82/s/q5n7veTarqc1EnexKsqSO8HyPe3Zk9PE/vT+4tUweiOT6DDjoiyOYvR67yjBK7Ra7DDMam
3NKfiobG3L68XZPqVq91mI6z6Z8B6IvcPKxVCLHIC5D8vdi53OosygsUZsu1rrtG20Orlz5YGXag
RfMHg721tAK2HRxPri1fpSnHtYjqxbKBxuBmWcrG3NVg9st3xqkxKcrRzIddazxkifztny8s15DU
/xnUi5B4frmw+myQAtCUJpwAmaUZvYFQxCnqFDihVvH1FSLfLs+/vD/oc2rpQla5bdChwBS13q8R
raee4i4MWzhtdn4gU3BWqK9Dj+s/djlIgmm8Go61lD9SY9iTJ/aqPD8pqzG5Ur+xLKbd+tyOlEE8
r/TAdTvdcgY4fnyYLL24y35qWkNSX+r9WJp7t6IMnE777sHM9R92Pnw1m40++E35tMshYBwV+3oz
cynsJTtxrDr53lAo5XD9E3NpYJ1IuFJHreWJl9l54nd9a4GA1YGelNuSR//Hw/vLo4pz9Gp5yImT
DbJBV9MuzplegP1rQ/EcUnyFM2VKmqOKAAyAQKfbav2oraMZNJF8XIV3kEhq+60A5jHvi+1BTjRv
AMfQF1Sx+lZnvmLWGosBdHqWal8NK6MpLk7toDaSj1LebxgmwNvghtqJ+lTunl+K0xDrYP92DVbC
WGJ34XmcsdoA+emX+Gw17OrYWtYHZ+eNoFGkE0iaUD5NGeVlDqgoFl3tNr0GPFwDRGRZTOrDSSUC
wAk3ZdGAnrWVpWvrUhRAbE3FpEJkkWUVVNTR7hNV+z+Wefg8goHozPJ2lzWGdlzaovXl2pY+sKRv
WCXhJFA6RHaMOtnLI/df5J3Xjt1ImudfZV6ABXoDLPaCPDadlErZuiFkaYNkkEH79PujpO3OPHmQ
B6q+mhk0UI0qmchguM/8TdMpcN494td6QMdF5W+tCovrrK7bSOrJtP5nfkyVYkHbYFLXS4HF/Ghc
eJeeXzhURYhV0Jx16Tmf3qhTLhsj9sdqr83FdTnrdzq8i6JDfSM1NhUCvmNGCOtT53p5cz/PH9CU
9XEOoxCEEDh75ekWcdopc+IhQyiib7JQM4J9ky6QUfHy1ZMvbZw+sEvDyelvS3Vhzs/e4pOhT14R
2WVGKvSSJ1LNhyKejnNNI7AZLqzwhWFOe1v+YJapJwsOQTDcVmVPlwSr4fpS4fjZg7/OBrl+eCUs
ISjipx8y0YXbWzkfcpzs9hi7sr4uDVts/8l6mXi+UWMFAf2Tj/QogEHRuUetMYeYPUEQVfYDwu13
WNF+GfDy6ROBLEOZXMtWHsz+Etnp/GbhwYdcB+YqsE7uk6bEkq0YEwZvtKuqt+77OP82FwqBmOaz
VPKYYLwc+e3baq6PFya+VnCe3MLr93009knEm2sUC9OEsZOs3zkokbbuCrkg6YO8Uw3DW2nnHydf
ezt1zU1gOBcOyrOrdB0enXoACLRKaF+eLG/lTctY4Nc1+F/SGSEokVyP8pVZ5gcPb62XJ7vO5dlc
Hw12UhNZNHxyitGr9qJCZdY3Q3foN6ODn7dzyRTu0lAn2zbWQQGQGmJ8pFdhPYoo4fYzhjcm3bV/
MikIXjwLBojvk5vGsvtGgqWv973y7G3jYjVAzxfpOaS970zXuaTHfnZma32CEwlz8LQkKIAWOIBT
0JIM2n6XmQVyTEPZ4N0tzE0/WeWFHXppvJMd4o14SpuCRcuS5rVnjLddCxvbV5FuqsM/+JTcM5jE
EBE/a4jmM9XhEqfrvZEB6Wl8+y7o6qgtBap3xSVUzLNgf935NAgpXkPAQgv26c6HXljFdHyY12wj
K+kieda6d3AYtp1cjnkJsEiz3r08weevMhAc6oHuTywMnIWTE2C3uqareF28PsP0Az5lF6dfsN/e
Gklz1GxxI1NEVZNy3lbKg7vUXkiuzrwaT36Ak3PR240NkY7zLjPwc6V7sGk1lpAiXp7omVeDLUoG
R8l6pVqeBPyldBc3m/i4nWGkV8TmsFSL/tLWBDn5/EahSIhuOB5UYPhXPOXjvLdTC9d2QQzrmtrf
WabHb+wcH2wiggg3lW036un93EyIWVnz17nJQWFQ8tsUZmZR/NIfCk3+wMRchplvDnvPz9uj6qmv
lbJ5KHBP23kLEgcQAyG73OaTeT9XOGzleLkecR1AwSSD2JGC6w/7YUJ7ywi0KDYRTvSz7mauE+Rs
smXaJW1lX8eiUit2rQfLpAqU3PuYfQ7qBWe2xiqyfYcdxo960JNDW6bOTT1kh6HSXg+9Ja6BvaMV
6C5BFIz6lQFHcLMM1nU8FmgbdkH/eqm07TgExWGApruvPGZfiOVbAznkTsb2x4T61mYCvCGdNgk9
oRC0sbV3Vl6WNyzS307pTg+K7BgB92QJTXgRhylpEXKZY+/gNph8mk4pj+Og9RtNU3Vkyvy6X9Ab
bUq8lYVGulL28j7NbXT7Ki9+ZdvC2AN3LcPCBSxlO2RNrqGQElwJOLH+qen6t6MWa6FVma9wGT8W
RjM3NOlNZ9d2DZpLIBc+pYwbZY7Z3QjPQpko0eZbGKjjJi2W+D6NnSGqMLW5AvWCnhwn7CptdRSo
1uIh/mTFd22x5JVrzs2d3hJ69ioOZ/zpt0GuHCz4zPzGh2Ae6cI+tnrqbG1X6cexSm4MzaL3A7Xt
mNnGsK3gO1lz8hm+EYK040NG9+0qMzwEy5q2jpRffMWOorkblvYLafbCtAMA2/ATAntRe8sqkSPR
EfUDJLS1QXbyBhZzuCL2DjDd0PTIjcPQoH+JeHXkBjMiTHnubMB/WAfNrV5ReWftxnhIEWdW+MP3
tfMRvgddjSnJ+2tQdhNSTFa8K3O1oAFl1uNWtOnV2GbdOwO0GpYqsLoCT5h7QyTo6Sx2fWX33XQQ
1BJhgcl2myf1x9rvyl1i5UU0+uN476shJjuE1Kd18W3jzvqHUUucq8RMitdt3Fjatu5zL+wCvFdm
O75xfc3exLY9/u1Ubb6v+PBo8gHnsXZD5eryMEyGduvasmgpH2NQGBrxHAZmCiEuQczHWjqkw3tz
7y1DweXsQvEdnCminluFztI014JWxVHTp63Tdfk+ryGlB2b93tMV1sdj/dnp3fqIbekb8ujiPb1N
3QwHoMxHObjqc2o1aEMja46H59yN3500RXqgtDGiuApMOfobbdZQaMz7t9mMFC8Fi9AUsFziadto
YySsQO3KVKG7bTqfvHQyrqVuAKBtEH8YPW95BboXGZpE2/Uta7JYPRmy7Pp2Y/RkbKgbxEgvLsGw
Lw0JPSvXxvHGTJLPSh8hpineV2E5ubUx22R5BRUztdD9msEJk/bgnwSjrrHaHslYY+6Q5xGLudOX
mrKnn0AraswOrGGSSMScvH5EBLKdPH3r5XXzCgLScOuJAKNKgzOzM/K+2gpX6x6yWcNGr6xtpDWF
nX2d6viVl0JOXobO3cJ4yaJBj/V7baC9GiKMDIdeuNVNvIoTjN2dlSZjFMvqm9NrEwpgaZZsGxks
baRlDjXJuIzdo9E5SQe1ox3vnMp5U1gCmQky6IAqzPVP4ynRxPZGaoghFfaros9fgzm+x/Rxl8bN
h6bNv7Vzo2GggBBmWd75uL96kHDspZlDL3PrjeeladS3xgdtod/P3kPG1s+pJJcowoKX2y8w0Hy3
vF/0mUpM1lbbpdPKDfnHR4BF3catXLUrdOOD5/BiSAKfaE6s135HGjIN+GpPqXpNze6b8NkXUzej
lzkmRyO1x4gn571Z8p8D5f1gIER7wKQqOVzHTfau6u3NaH0YsL8LWb4PnSs+pDo5+eBjV6rpzZsx
UA+Fb91qoirCQtU3eEZtR80GvSjfDMr+YkNgDkd33MbLTFM6OyR8Gawa7jUVc8TeB5iOhpoLjb2u
dj6Gn5WbXHl+5YRGMKLURS1qM0sKqW6b3sSVE8VKfM8HPmDwPsW9UTbBu6rKdtS6j7Wd/ojzZJ+L
7jYp0+vU6beT33/Xy+rdMOL+MRrj1VKYa7GUKN4F/ZlbD56hXfP6R5gR7efM2VM8v7OST/hdlRzz
9MPQuLdW4cF0H3MZjUX12rSWQ+ByF0xJWb3RDE56sYj3Fso/4+zvoem9olccuYNCVXnSvqZYbnC7
Jnc2fkN2ZnzS7O7eLqb6yD0T9r7/N2fq72JAt8lD4mgyqi8BBb8kFdd62/r7JHjjxu5OMyb/s6iL
WyXc21YZZZQPbMexRSi/tK9U7BgHi/8Ad71+nScpmmS2M208vY0KZ9hmBCSbKlD5xp7hOdr+srdl
96aopu/j3A1Xkt69uiq7MUGuI3WHrPs4p9OQ3TvCrlqE8GtvSjH25SfBRHW5ooL54+Uw7FxmS3UP
rEOAQRSB3wl+IJ5ir9cwBd0DvLnxIOdVI4Bd/5M5vppN/RWw+vdIXxx6P/sHCf1PQ0GoMatIxClp
Tnd7z2xKRd1g7q5cfbjCjhX1V7/4srQN2bzWYt4xW+8SmV653iVs5bkwd4Wa401LB4Ha+tO40NZT
CeqdcsLoIOBgDBHR5+2iOZuXv++Z3Ggt4Ac2dqQIKpyWBFNsaSp6ifV+6PqrJHD2IkXsrWt3ujQv
5M7nlnLNVIgGAG6hNXBSVrJrd8yVx1gY2/Iixjt3/mxW7+2uWSKr6uiSWPZmptba+JcagetffZK3
Px76FPhbixaKuOJrziUSbBkF9aBc38LmOKJ2ibkQKtmpdzXY/p/nnk8GPtm+nTaxTca0xhEoeGu0
3c6pml0vqztzUhd8sM/tGHLq1QebfAK6ydMdM+F4ihEzdRitIveyjHtidtQL+lcv75gz9RbkdDAr
Ae/LOuonGzMxa8Nd6Hfv+7EP3eCDWaLx3luHtCu2heZdwG6cmdTqsAd+y4ZY5vknuXuBP/1Qi5rv
twhq1NiY7nLPzaK2Ny6R3s9kYtDa1goSbNlVROrp95ubbsimVtb7FF/s68YRy04IE9q9M2aHwgFW
tHTLtPUX5V5oZJzJNR+N/EzPp9EqDqfHJL3OP679rBh9mJdX7cw5X6sSEPfwlQQNc1IrSBZXlhhn
1nvshK8r9+BbdxYBruP+plpCkkTc6PWvM/WYQHZmewB3AethAJbGVfwkPRdu0KbxyCGHTP/RlG/a
ufhWa/5Wdsm117kXjte57REQ8+I8yxOBdMnTNVs0f2oL4r09TZyoVe6urVGanS59vTMLtGYsiDOA
aqUJeLLn26xcZjNlz9Mk/7tdwXKOff/yAp0dgiI15WOIf9RYns5kKqtFb3SGmLL51hUYXpjKf/uf
jXFSa0jMqXLTgBsiF05EIyxU2GO+PMSZBQlMyBWUv/j/n/J5j8sZ4DDGhgS72qtAf+/X2behsQ8p
ENoLj8n5cVaqKakTcPSTzzVMvpjwYkM511veDyL/MiAmFkJI+Efz+fc4J5/Ms5NBOg3VJsAjKOwX
w2b0/beSGvPL3+388v97nJPLWxsx/fQk84E9eo/qEk5t6aXi9dkxUDT6SdXDh/zkm/Wz27pBvD4Q
XrztY/Mg20tv/PkhVn/G1bMatN3TXdz4mP/SKKckqbSrXFU3w2AfXv5SZ24yil+rUhH8Y+ZyUpjT
hwC8XEABsl7KH3bc384i/SI7cbMElxrMZ2eDwhWSjujxPOsc4ZpXuix/tZ8IEJDGZkrDH6MnAGmA
10AggcX3vZ8iPo/aRkaAy+BQuIhXW95doNUyHPxhZ8ss0nP/Qun03HzW6Au2pgdDyDt5TN1RlU5Q
64yl9Pule5PEl26Yc8fSBvQHnWHFWz6Ls4y2dhN8gOn9iJs1z6njgqJXdgGNcW4YQBEI3nj4l1mn
reESSIOfxDwyFn7Pdj1RNAPZaF0Cqf8EHZ2EjcBuQXygUQB59/R5kdXEVVYxTte1CJ34h1LhMqQ9
1OV4h43fa6vRjisRANAxqa773cicq7n17pXhXS/dZ73EK+kSKNg8E8vyhnvE7DQZQOyfXBULJWM/
LtmV1Gpf1TNFt3RnGvg4NRhnNs5OywFqBd5Gtc7RoephJOZ+7D4VbhZWrhFiNRgVX8WyBjZLaEsR
LmaAwg5mHaK9qkb7oaqRF/eKQ2v1oWHdDY5z4dU+EyM8mcFJMNKhU+l3gYVPhUKsW35RtrnP9frW
tNutbbb7ly+Ms6MhWIPuCUhcGiZP76Qk6PXMazhhWYu11/IKNUjcLPEaqn9kwaVe2rmdSfjzr8FO
3gsxQVf1MwbTU0qavgjT3kNW7MM/mZJFv45oFbDhSdhTpYXq/IkPODkzyrB+hBgkpps3YG2j2r0k
3np+Tv8e7eTaGAZKs4g+Vvul9naeNe8d7X1qXoiBzw8C3AE9FZ70n367j+7BePAkiiGr1bmGlV91
rwco3rfyQthw7vEgjfjXKOteeTRKOSx6hwgX3as8DnVMxNWE8C0i2PZ/OJ2TLd6AIR5mi4EGq974
4mtpfnKkGf2DbQCgBx9k8mqC4KezWSVCB9Eba3CCD9X4w3LlvtaQ6DcmrIYvKU2d/Xb/Hu2UckKL
P+u7kdESG0+hJNgs8J9neuBp/8cYTR5F1NAQCUSEmdv35BS5Um8s3Z1X33szArG/E/6fqY3S2jsZ
4mQndH3i64M2sRM8E+fzK7/uN6n1j/YbBHUiYl5coPBPV4i2RxbTBKioId06KZY8Sb1tdHLlS6Tf
s4vDq4voKP94hotMEGurcH0n7qYzNXnudjYUzr2Im4q3L2+65yOh+ICUExELbdFnhanKbAI9z4i/
KsfdWZY8dh2NBNm/yimKvTzU85eOoVYxNq64n8z0p19vMJsUN2ku01jzdr6c34MS2KdGeqcV6V5g
59tdV7m6MOjzi4hBqbyhagqe9ZlyZLEEpSuqhRCmWLa69yGoyzvRjX98dBnF4T1y6cGu9OKnU0NQ
DmizYL3GfNnCvKBPJraF/iEbTEod7oU1Ozsncnnq1DDgnwG8JdwrJ5GcJ6UVGwM+RqnRVhun7cvr
dXYYl0GArK3gh5NLb7RrLUn8nhsiHqLR7MNFVJGG6MTLw6x/zdOozCAec2EgU6ZBq+Dk2xUF2ujx
UFaU5RU+M7guaPQwEGAey1DH3rKWv7PNP9KP+k8k9J9ITO2/13efxffuv4O61CqI9IIrcva9bT//
1833uvr+RGRq/WO/VaZWYXx63MR7AdKyJhou/1KZMqy/CF9QKFgLOKQlq0jrb5mp4C/qVDxoK7+X
y2YVoPqtMuVijEwCE/gIrwN0g2LxH8hMAQCjUqpzMtBkWn++9bJ7FA+0s6pEvPjHvgyMzzOe8fip
qV59Mez0Ek5u3ZWPdu06FO4A4OR4CWxQCOvheTQUCIVcSjkdKR119KSRVdUd9YcP5+9B0A2Ahwqd
4vThNBtTqiWbjg012o1jZlij5XL+sxvy1yBrjW89f94zJZwJ6MYixXhkxuqb65T6oTat8X6yZfxn
CSv6TlDjIQxB1EDHiFjg6TdzK+ib8Vgfc6DHNeYqJQS2psA+/tGuPVOzPF2aX8PQZlppSYRTJ7tA
uWPQeKCXslhZb/u0xcaQvtfh5UHWv+Tx+vO9oKqvcQ0PGhDCk4AjD5Z+mkcbNMaI/emoUOi2OleV
QHkM/ThbjbzQD3g+K65I5AlBLZO6Ul94+vHMLmjb3rMOdFpEpCr0hbWmvYQ8PTcrjjYSmqtaNq2O
p4N4qh4JZqzDkNlFZDqSqHrE4NrWdHSA2uLSSp0djpeZZ5kg/qdk3eNDVFaxo88xNtiUuG/Rizei
LG3aO6tP8x0Qi+rNy2t2IqHM5kMqYUVfryUzxjzV71rczu3rqTqU81jBodSzL3XjgIZoHARWNkVm
zHFYYJj2enIHN9mYcQuSRZv69h0iQsmymW1nwLujKr1PjYCYsbGSKUOecU7j15mk84WM+bh86oQU
aKaRGB/6utCHz0UJLOu+nUyTsbsOisnLE1svm6ebkVjRIR4g9oCerXNfP/6OKhAxcvv9IZ07zMqD
sb0Vpm8fZhiRFxo4z1cMqo7DHU/mzaKdCnHHrt/qJcJgVaL0rWYleF618/B9rmsnAkTQTH94OdEB
sxmGEBXuMhp2J7u+lLPRNQluWxkwiGUcMLD0p/FQ6lPx9uVv+Px8rSQkIMfsfPjZp/DLKe9yN+nl
wV2WJeqqGnvPKrukLHBmkPUa5wXk2eBROFmovqhcUtX6QHVY29seOJtsFMbu5Zmc2Q109FZuE7RF
HAtOribTyjQwPeIwqLqJaCIiM5EkOEVJR14oc58diQFg+KE35Z9i8Z0k8C1tqg85/hk3uaG0XV1X
zbYcU+tCm/LchzOp2fE/Njq37tMdLmfdBKAlgD7CCkpEAbncS/vjn384kwSVZNLjeXfWH+LRm47Y
HdJGVMrGyq9CGvW4mSmDdwSQzOuXRzo7HeITEn2ITqQNT0caRTLLeC4PWpDN+3q0EB6xxaWceF3n
k1uBmVCLxqWH466f7AMX+JVtqfxQe8Fnpynn28brm9tRmO6byhzmb0YzNRcquWeHRG177Urg6HDa
3031xDHHOT8Ui0wjACrVTh8NcUDMujrMs2oagntRRy9/TFC8z2ZKQAornaCUZ8swT46V58HHttty
37kGzjODO+pfQUG4adhx2DDxKgbc2NSszDDoG/XJ0tv8S6CloPxmq+6wNiWsvANRCghlRMgkjN16
hW+67UcoTXkV+VxBepjy8+fhiHj8biiNxYew3cFDLtogg8PU0EK570Dt3TmF1/aIfYKX3RllVXRv
3KzysdaTlNo35dKqGgKWKQCgOcWQfnYQGNbfmJmNSU3GpsEjW5rxK7M18h+ZE8juKp753Ns21uq3
IBCaZjeYnY62fzEe9EWRmWVuDGl+HvXE2mDgY+87ySeJPJCHV5a5eDI0/F4k207Ew9YIiik7DmXn
39VGHn9yrRn2ozAG81hNRfwDTFFn76dCzR/L3vYUQqEFag6uzJPvWpVX+A71egJHIvOKXZIYQ7HJ
6Ane+LWqsev1SOaiupp6d5OIScoDMtkF6HmJ2GOUpB7cKg6Zb0SksFzlyLcAVysW0EJRaXtzHq2I
ABOogzOm2xhA6MdBTw1+C3DkH2k3F3ctl1oZxZaKH6ScYz2C4d/s5jkpJG4Xk/GNNl+ihWXnDp/0
xGgWCoLmdNuVysarM6jmb0CQWiOMRZcDkUwFiF89L+W1mg294DPWsYMOaaXcQzL3dYXbkMqrsNIc
EFdYRc1vetvtPwVgnb/EHLNuU9sJCF+5tMPbfPbqN2kTo1Ri4GSCYiOSkBi7KMhsKQ60mQOb38uz
/DCjoXYP3rW2bpeUVqebGtBuW2T6jGhxPX/fNvKtC7czPvgzLx9q13D6JOTVMWwA+OzTePKGSHLi
3qBPjqiPpSrrCthv8X52/OXvMhHGrT9NyQfIIlOxBfs2//ATqqYEJ9wXYVB03Wtmnk8IIGUoLuWL
RgvG43XPon5WpDaNR4N8Z+Y0b9icqvsyx4k3bKbUKLONlbsw4NPc+dYpYKkR7UiIqXZTN+I6xzKw
YZO0IEONcSp/JE3HFdeVpYlXtxLp52VKauM4NGhnvGvA8QLtdtzZhymuimxjl23+4IwChLVGcqnI
5CyvBqI3I6aV6GOl4ywE9DqU+BndJp5ZJqEUM8lSUslpA5Z9wqHSbrU9sVGC7/eQau8tTyTGJu49
8Ls1VEfQBa2al52vxc3f6RBkHCq9n/cp91u3TaloliEUfd24X2JDwx7Sd9sPriHr+uBOdRvjZlT6
70uJkAq2HPNi70BW9+l2FQR4P/f61GwsCSUmrBPdbiJHTwpFXbIU73Blo1ejAoRLwhxe5LSVaSq+
FtOcPaAC7XTbeeTQ3zWeh6KJ5wr7R4nCEuimrmr4p2hakNqxI3GTYC2S0BX+anBjFVwrmVPFX90u
S/AfBxM2hLqqy3LXuJ2J7hRcKkETIx3Uxq7N6SsmbmraNZk34Fc7mzNwnDjBokimTjm+n2j5Oxje
CyQoLEDPKo9vwMl5QLeT1ES+BuX2FEHwTv16jf+oSvM/VOV7VQh8oQ7zufqv289tVtVPqzD8oV9V
GMP8C7G01R7u1/O+asH8kvrmV8hGCTF5SUgRwVj9qwZjWxRh/lW1oQrDI/q7CMMvEYuurSfU/LzV
Y+dPijAnr/Hawl0BA0RqNmquVHVO4g6VO5XpjjaGp96M7a07YU0OUjx0qs5HaLHDhTq1UO3Ih1fa
4CAFkx3tXDU73Szelrm57avxwVkJV86Uypu2dt5bInNCS8z9VoMHsEWQIdm0g9Ue3RLucmnH5aaT
Q73Da8GPPC3+Xpoj9IDBAmfuGk046d4PD9ptNgTi4AfVBy8pmw2okwkpfeMBGP5Bo2IQSs1sw0Hw
e5zuU5P0x0r+3dfEzoZyBRZY8VsxmL8i2z/a5v87i5Hs2hcOQS0+l9nnpyeAP/HrBDjGX6iQoVMN
ymKtN64AuN+On/pfIAmox3iEn7QGV5WB/y92b/BLRKVAsqjb0PLgcPw+AZrxF6kzDR3gAVjlUJH0
/ugIPIlHPaxHPAjuaNKuRUgfV9Kn4X0szD7QNHppkgbAOx/mRWgvZvPp0Qc5U+dak4R/x/e/R1m9
OEhbEU4+pcqaWd7F8WLDWi3z7oaTkRzbURkbCFsNb9fsPbw8HhoVT0YkhqDw64FTWKXfINOdwg7j
Anpb3GppKIM611G97eZl0kO9ElYWpgJTeWgQuuzRVB5FQ2yFjGkqrzLXi/EIsVVQkxZUwlX3rV0J
/8o2JhtZEXvAExXN75Q8JlJBVUDQGBQ8LLI8hLmVs8n8gJCEE5haeryZvDnGF7xIShREwxHV7KHd
q8zI7RI+UQ81KgLs4HmrvBNB6njdDsU8fjWMZhhoLbBDRtgsOKwEA/wRaxrMTRnUuC+uhVzhWp/a
SszZuJGZblPhmHT05TGM6srAlaFHPtziDx9kvggOaKUmUx6mRWXFH515VMt7Txpla6ECYVj6QbUZ
vw8sY6cngMGka+WhGhYvEGFVWDUKVMNYzROOop42+VjUx1Qh4rCuvQJpYceZSif09dFDFWsh/9no
reVWSGpNpYfhipkJZ3JCfpbAjGA4WcTxdtrC6SgKafpZaPul1t6TnevplegHLQjLgonHocjqVlwL
xyg/2AJ2JIzyoMi2OeogQEfQkkIRu4Nr3x2BOc0mMSFs3vrHnKv2rSFUZR41Yr8slNNiYootrdQI
K8cYoYnRm9LelqJPwDJUSdVv13g+/1YnudtGrq55+p5vrhmoU9p+i55HE6RfxwK05negKnadEekt
tLxN9KXEtZKWoW0WKkMWJlGVDS28wC+1IF6ZVbqzTTEX7eqPhJVR5Jb1FNxk9ug5IbTkOL6e7GkQ
b5pF0+oV1a9h2y30oamMUCKTWN5YU9X3D2t6596WTV/JN3M+MyAy6YV+V476aF3XBhlT1DkZjvVR
WZhFBcRca6yt8DvLXcLZHAfbItTVs3qXdSCJrl3ELtxXE7R5XNo6AUfzWsvrAFmZzHGUOhrwBVsq
ZiXyrdtp7N0GqAwYA9GHvIANzgelLL0anubULZ+CwTK1JgQa2+tvBHJURaRa3y5uAS7mwWurlmZw
1yYKEpJW+4V40DIr6+9WlX/jrd3C6aGY61faUYsXSiiAAkIHqZUoNVSRbCtoVAkI/jEucbUcfJHd
DtkMF2+xZqc5yomYWd4O0DKQ5ylbdDrwtxgzHXdxH4rTUQqay1e5q6CXEwGnftiDz1nFT/qhb0In
WZY1bZJyzA1AO13mHRqjcdtPZLbdeJ/A4CqtzRLgmvBAZmeXaahrss57kAhl8Xft5EJda0NR+O/y
hKokt89ixAojXkuXqDbPLlZxfZT2tpDLm3GYnG5Zwq4nuxgebGFrbfOAd6yVBXfcWQTtUTuaSdnf
x1pAlnotG29u/S+LkspZjpWZxu3bvqnJxh9kPdlNOGSWhdtg3TYkXvngJfkWOrGeArEKWoniDPq+
IzktnKUGgqebutFgNKMlwpqrNHgF5ZtnYGWYFEEeaiLwuqgr0DxBIc5qkt3SSkxpvU55+qvAy7X8
asGzUdtanfLjTes7sXaYVFLKTYsTLZQmTe/RiubiMN5pEIadfVVmXgnNyIvtqwLp9esq0TEMK5BB
T0NPI8kntbbN2d+g54QFS7QsTRXYh9rKkyGA+IVODexNJOKQnk60YcZHapiDISnvg8pvx/g2GUSc
anA9S8puF+o3T4thvCrgsOmkwI9EWNFF5urpa+maWa/AOaah1TuwYIXo6duV7pJ9ePn9OjsOZT1K
5D9xCGs181F5j2dfV6VtYIxYYCWCVnwzPOR1ewmX+/RZ/v1IAiwH48Br6a3e5o+HIbX3sRJmGE1q
gXtcxAQVE1xF67Q3dmoP5u7laT0tfq2fj9orQTdiKEiM00p9Oh6krWRaXJiqFjqm4UK1EgygU9eb
yjM6SjCJHtb2rH/GO+QS7OFp/ffn0MQE3CK0Hli6U/G1Wp8HNy7YY8qJy20+FuVOyRofXB1u98uz
fL54TNKyabai3gN2/6TEx2PtiMFhKDpkdF1H1AzjHgHAl0d5/i3XicANANdHheUUtt+TzneetaSh
PS6d5HWj4KLHwvlo24oyIM4G0HPz9DCQwv9axj/KA/6nprt0bV6I9Ptvn6uncT6//1ecb/l/cTti
Z2+DKYBitiKufsX5pvEXR5m2tYUGEJ2o1eT2d5xvmthd0eajtE5KSyTOL/2O84O/Vu7fKhwEDgH1
aDDT//f/PCHDdCf//pgcQ2OZs/U4BGdHWgj649POgFBWTq4uG/tKmLPux65devdtKgfp+dQ181xv
b/xKJN53KlVtnm4UCqBN+7eNNKk5b5OYAJP2XGbgn77UUOd0tEybjRTCx8a6tIN0CfadvZRZBJnd
UuadNQH4MXdx5vdpmKcOsW4k0CzsDoWQ/RLV2UhlVouV2+W3PfVIFyWPyTLv8ilDtHXTaxneFRij
6oSWO+kKA4jp1PnulyRGF7/Y+fVcAf0aEWovvINXtNawkV2JYGPpWqm71RIZ2FE1LRn1pQDUGJyg
2q1HgO3mlCW73kEQqY2WZBqLItQwFL8q0OrG91TFMzEiRisoUW3KdS2vNMrlzre8gvl2i5is01O9
nTMy9Ti1ofp6ZiegBy80G9Hon/KGejIqEmGdV2iDLXCq6sjjMKoNopu6ihK/UbeyThYZrk2P9nut
j+MD1d2i+WHVEM421uKItA51OpbyS94vqbxzETlqIe87TlVFy9wWGLZO5dC3YQVXgThR+s1CuD/5
/lF1uV/8mGu7AoOXmYCQr/VO9MVWgwyYEAHCa0PnwKg/xIaa4HC32nBM4wpW9ZRQBQzbspSvezn4
wIgDu39gyZz+XedlyrqWml0gu5Aj9HQ7Cb/PNrJYKhhDcoqv8z7p3AijAg0GeLKM/HhmuQwQ9jt9
wS6nqsxvjsKnO2r8ti23aPGYzabs04JbeQAQcyX0DphiavAbk9iqvEjGtUWZZEZEa01Ckv4Kkwn9
AwBKAkObYAqRfwcLF2vVj/Pu6zROVUimJdCsrt1iGiJd+XzMapwgHQVqYcIGtfwm9AYUBD4YpbBB
rRLPYLpZWLjulItmwlOuEiPt6yieJEGiKGPSRFnb5SDDtEFF6xUq8pmTE6pqxFuFgG6EUn867j23
guuKwIkzWZ+TsZDWR72pkxrFYak1yf9j70ySI8euNb0VmeZIA3DRDt4EgPd0ZxdsJ9fIYAT69qLf
To1qUKvQxurzVElPmSmT6s01SEvLZARJB25zzn/+Jgv9lWv1UNVqFdluzCeJs0h/1Y4NxTrV4Rzj
bBgNcSpuK39u5aZbvToOjSzml1pT/ELC2rIrn35KFnheln6z0I5qSMjnJEvuBsNWX9bQgbKuhIf3
AXNP3BIW0ehDMC1OipMTE4c7du38zMrlMU54ZGDouGRMNTRv6m+7JOdbmwnJMtSQEAuwLwAK2/qD
aN58MVFH1oMpd5M2llYUZ13/TqOsP7p0+O8rHeAzA5QSdAqe+E3RgZzvPbeIJ4Jsr5x01ZjECShE
HNiQDM5MGLWVsdgKEnGmwO5gaWOJ0os1anUyl49ur9MeehOeFNig1NfcyHl8oKPtXgu7uSa+LWjp
Qf/Jag4rmbNU3IRxSmtxzNDjL8W0b3RrqW+6VVu37mQX3vucXHHmQNGHzrc9eGMfmk0MJSIwp5J0
nmL2VHXsndTBJ2rKFhExH7H7xxrKUIHDcn/la01rTXZe3FS2Ngamk1k0AnldZhha4gLrri899pPJ
g9b7Pe2Y1k6S/hvU+lr8dJCWrHMs2KZGoMxOthH5d4hvxrWxY/IlFJA+qzTX9THCd8joDjOPo4ym
sRbpJi2N1jlhCmb1h7y2W3VehsTTTuxb1MTwISuvjcgsmfGPcGvdCTVTxy017L2xEnw8Z6zj7xhc
JuM7LuVdHdiTHJpQ+bWhvVTemJFjHhVNl45OYGrQh1AhWW5jfEJZ8db8UJGcbpZOEItOz/b+BBTw
BMPdvk0xy1FBH7vW06SPbnETq9gSO9MZOxKeigHtXIk6c+Qg85G4iKWkt1vRXj86OMVBMD6ZQyrX
MB/y/iVTea7d4KHVDA9VCjx6SBIlF+wXajN5LMl17biUiqqMZpHObSBqfwBJSfrB3xaxMInnQg0o
HuJSkfvu+bK/9/DQuIp4JeljZkl64M5fGimjNpvKixyBIqKKmvzD04uk25ZyILvI1JPyQta1U19r
fVK4Y2JbgGinnLRu2Qk9AwrSh/Ji0zhqQYbTWU9JLXKMUJERX0ZhrFyoyu7Tq3DZNm97VchlR1df
Ypx9peTIOk1kkPn1tOAc0elY6jh9+0M5TvPqVOu6bH0/c89juzRngsHa69LQ9WMZX+3f6HD9bL/m
cu2CZFKrfkgdxQ1ac/ea0TV3rdlC4HDiLW2qU2BV04xLsl2XfvzQ6rL5in3Cgc9aZ7bOFkeTBruR
zHdUeJUrG1i/TEwIi1iRG2xKSz9OS511UVpzAdSQkBQuPUoQ8hu0be3j8wowhQ/X5NkwsdzYOKWi
XVKcc+zpHXKlMwdz5yfFVlYNHQ1XOGOgZCxiPUy8Bo7SYsr8aLmxhd35Ct8vwF9p3HvMvJtAJVlX
UkE09bxdEv5rz1xNPxHibZmb2hVdEc611q17YmD79YGoRlpcyC1iNw74mxxZW/MQtf7sMEDqJufR
ozEHTELG8uXIovVCbeiXo1nIyouazvTqrWgarMSGShIDKuRD0a4137Kciovvj94SIBupPspBNd+w
s3W8zUyjgSiLXrES59bGcBXyfWUsT4uTaFieqpQmWSrTvCXrj5hc1WZGdlvgyATdsGeiG1KLJPcc
KuJN1EOe7kloS3/YvHCebZkJ83XsTWt4qphtDDvNyfDD6jDGNY/eaI06wtSRUTYeaCvHkV9yQrpW
axsbBgOYNN7PdiP6r7TCP3rCTcs1ydzT/fUsu9T8TNo5fmyFVa8olQz9u5wTOHxpMQxcPHVbDpul
yN0H5hVM9uTUudc7MOm+OZOhf3XWMIxBl8Qur1gX6/diZuVvaYcwyWUaYvZB4lbuRz5Dx2CKD6E+
gJYjTnqPg0CwqIVJikZBM21MeFYHu+RBBE5lpSW+YdZ4TmJDJby3Rn/qqp6wcRcDTzeIs56yUVsb
A3eXNl6uQJFKOZn7gl8+M9b2s+xiXNClnvQfvlH3R6cTyYs2VvWDkeCZtXGX3Mo48OrxnNbkkAes
Siouy4+dapP2AC5Yrpb+QWV6+RNdWnKj3F7+VPOovw5Ugs1uGYW9cwod5KlL16nFKiTuzEOP4c+P
aRgdQERIis96OqmfCWJI+dJ2GTFpKE7KeYMSMzHf5sIsx281fEK3gn+AE9jOTDuDWBF8Qz3xbzrI
33b/LlFJpNJgRg5dDacPAOvfduM+AtNU40MFSWvWJW8CM7JNbejqHrZEj5l/O4Ie/0O/9P8xCECY
j3CDnthkwAeB/ne9Mdw5e/TA1QLXyMuTJRpvt+YaATxyXjd5MarNv/55NF2/7Xr4eRAOyaG4/kB4
sL/9jNUgKdVZ6iRXDh/Yghkhz3jYGNnq4zzdT6gkjTEyh8rf2Kv77xwrfosE8IQB2JFvAq+glBJ/
SFFZ8xbg18gppGtMhXyn78PZrL7+9Uf8Q2MHCVYYJn3nNZGWHvS3H5FxZJXMnOuBNlpOiINzS/Yn
I9RNjIEFU6u/t7v/5PX985+FpAhSNNDDHziVBo7bXYpf2ED9FfWxVr60k6/fDF02/DtH+V9jQn7T
sfLBEMNcs7xAqP7g96EZ7bQWc+PQ3nD6OOiMKGFLfd13bctQpC8mzNA9DTPCrD26pfA+NZi0m0S0
1J4NKCFXkPUyz23/0cCEAaq8EhH+9QP54xvmd4Rb6uC5SQ//e+uTMY5FnU88/Kz26s0wpsXe0jL5
H8Al7ZfD13/9mbiKf3jgf4gRf/zL/6r/xMj5L//7Tx/V15/uur/8n+p72vz4DQZz/RZ/xWDIFXcQ
HIO/wIpE/OazF/6KwTh8BR09MCejLACQ6wTyb7PWX67rC1rRr1oMdEp8SRE4mvzXnzX9F91geMtf
w+IDwQGTxP+R6uN3IR045YHXwUomqINGgYjz36EwY0OgWdsOgb3AVgsNsMjDPNjpKZemdk0FyVZa
02KQB7f0yPAF3xNH2EBjEeHTqC6aNrYbv8aBs9Nlj11Xk7t0d+2oRTR69TdisOaDlCkjmJ4Y7H94
9P9k8/9upsovT7XnYeRu8m9Gxr93DM0RqRSd+zbaGPQFcjSMO1zqYMH1ucruifxkuEh7cU9PBTKE
8VF8W3gOJqGMaM+iENZRKHN+nhioyk1c6/kpqYB6uGdKrlqiohscL32C9djjuJzrqXNj8Bw1bOYK
7Xsn7emHno7YvFXzvLUHMX5m1pietVi6mzHh8Au6rsqwDjW3YCN5CsDSaVXorrlaAzjx6qedo1hu
uOBvRKHZ4dAo7d8xPH9LK8U2HeNDlt7VqBYnij8YtvSm7xXu9RlBRkQIekkGerq8Y3Zmuj1x4cbf
nC/+g8b++brZ/vt6+sPhEAxdnlYff9p+qN/Sj65/7a8HwpVjdIVQPRe6LXvvKkv664Gg2RCTrqoY
tFGouYgk+IcTwf4FLQ5LDVY6ViIs+L+fCKCyZHO6kJbwhsK9DMb671DYf4XKGqyN3xUofDMOJv6h
CWFa8HsiN0mfpTGgz3anugiNfmzXiyh98aPXmB5CfB2hY+Av41S+syvH3Hyr4mxLkw8f29FDs5x9
qBuLsUlkT7Z3JqNJSwZqOQ0HhcbHDEKSwIt8adOZi7V1Fj/dNwV5i/USW0EvOyKoVFaHlfXUdf1x
mdomLMwk3RSe2+4H5TsnUn0fE23FxF6NTSRjeZvWwAq972yxJg06WJbnhoCLjcck8ZYWZMAGV9MC
Q0sL/Ly7/qFj7hM1i7wHOX2R1Rhlmhv2rbst0VhtHUPGLz5q5dBwq5uFejwq85VgcSZFr+Wskl0D
hRC3BivFB0vMIUb6I6W8eirHzL6delMcCqFfeYLlz7Jw/Y1sJ3WnO9n609bSd9NbishcDYhXdZ4d
sC9WWHYa8jbzB+tUeVN+D23HOJQJaELlq/EpxSYOV2I5G0dbxjqcXJDXBysutbCN7fsGvgUpt+8+
1OqvOStoLFQ2l1NUGY1+v8zVGANH4+TqmXNj8FOt9Yw4TpwJxqjqzQS7YBuX0vvZJoa9SRIBOAsu
6nWB35TxG/6xJl7Hs6nu4tx0X4gZFwyq03W5I0utvAh2RYLZPJadduyKA5YWU3un1rk6p5370+8L
0hkkj3AE/QBOWGzf3QF/OvTgqveTdOfEbjyJMKs8JxzwHsswwZucEJ9VauEpLv1XEyPi+VOpWAKO
tvptUwplhf1YmMY3IjD0y4jXSOVo1qZcjbSFzVDkQB4ZCEkfzxrPrs1v6nTtNnUmKiDZYi6xey2c
29HnbSQ5YWewZNZb2TUXMoUwB21FNV8KukGQk5JiLXaf4Y2Y+TE18WaoDWs/1vDivFUu27gy38sC
vS2CrbAH539JpRlHaw0wmgnmpbq9a1dbRNJ0D8A+6+3SOclxWSmK+SMivr8CgkE5VBc5WTdWrt9k
ORAt9FM68Fe3zcg6RxntpSc09F5EDMwGi9/N8Kuag2m4qDQUTEaUZE3Q4BCwJoxMg9Fuz5hm3orR
3RXlGHo5BKBSfXOzGD6tWexmHXpVPs6XOU7D3jn04mGsCS0CGcNvMza/52LdzCTT0Ue+6namHoZ8
uJVXJpDV7jiOhi19a6BL81R0VoAgDQSxiua6mEFBEYdBSURXOm781dvDR5Koj9KQoT1vVfNPXtpU
8BCJdivmU9HM4XXqBAhtGyEKQSOExXvI0kThRmivdzZOoUGS0ZhrTIc2rVs0j2ybGyO7W2ITqs87
6cFPiV6FTCx2i5cC/fsH3HQDf60OS5/dgp4gmnTDpVtPZPZGSfrT4lRxZyM5KAC7J7L3nACOTlBm
LYmhrhW6stvIxH1yCxLycgBqzjn1LnXTuGH0M4Zznv6EH3xXZI0C4WaENejta9NOXxrS7E3LbjyA
jRC4V0bDXFyqVsHdS3eGNq/7XhifS0V80blYpYimFGL6klWyuEf6JiHS1Na1aKjDa9gzwHEqAs9s
Lv3ch3VWp/FBVWsntlkjtSijYT9hartojAeyLn6Kob5AYPC3cQvnJckjTV/IlS0e4zz5kWr6JzpI
jrjEy+/LdcIWON80clyJt7SADLEafbAWqb7E2j3AmpAPXXkVmMemdskSIN+NLGjYg1EnscSWSx6Z
jdZhh12Dlru4w8dxYzz7BgnYdanqV62uxhBXG4mjyeo/VBmxXEFurB95p/yzJdJtLNGwu725brpG
GYQqOVlAWQM9Wn+EV1KFduq9Fpo3BDOk+8PkjxB+Rv2mI0jsiAe0f/RQ3IeWmTU3Er5GkBQ+pCwv
JMrtm1FMd0U7RuhQgEPWvrhpZZXdygqFhpY8gbbIqNb7l7ast1b+kdYitJP40SVuEExH/4GRzT52
5BGHUASe+c4AOQ1r4cyneGybjZa3UOTMs5cP38s5VaFUVh3mdX4Pxft7q4ECTlZWBAg+umDIm2Od
9VwLc25AhyKpuc19fVMWRA1rSWUF/lIxOhROyREIJsYwDIrU2nyXSCy2BXOpGXz1C5G/t7Pr6svv
6uOUd/rWjfOwtK0QwvmAV3JCGm55Wcr0tm2hiGTd4oZjlWxyd8HZuYkaBm+V9WzMzyvCSxjqLTVq
wlPuqim4Ljbl1i/+ODEz4TZDALLph3lva28ptmaY/kKcN9cX18t3mfbmdCg22+nM0O9brE1MAru2
ilgdOJvPARDWbtCr+67A0aueD2vssA1w9rfc8Q721S2jtFPajGuQZtUnps+wvTx1NoGOB9Vh4I4d
alWc/dZ6km3yKi3tOI4DVsU5M7Y6iPsMK0c/HCr4iyLW32WXXJyyOVhoKkr3DJLygiH20dTEN42J
NJQ87eL61Y91fGyVm2yNUeKT3aRxMC7WT0faGzLWd9L8sIY88jIYd3ocM32zH0EGXhf1kyyx/VjG
Z6hbAfQrTmA9u9SFsW9kx4TCS++yARr1kNxdzQGRWxQQxxad7W0GI3wl3JyTcyJOE7xD3vx3BLWH
uLE3pmqirGlQkBgrj3za+vM7wqZQ8NqDZLbFZjGNM6YPu7bUtIOnq0OBb6sGezEzrpbNRZCol2SO
T2J5WaZk55Xxdp4X5i1492f61ByRA6KdjMeHsfX34zrf06swxfUrnPD8LzZrlCixkwVZZrorl4Pd
CvQrk/blNMw7fH/LAwtZGuFSJIe6BHBevV3VLZuMrk93vtla99El+k5kkA85LmI9bdl43UUy8kNN
/mCCmLsCy3StPSxjFuJfHkqrjYxWEKShQxDN8rOnMBJei/ItVz+8wrnMlXo1jWU7tMveyu2t3awR
0p8iLKo6glBHq3pAXeMhEtPLECanv+sKwevVncjPhwiIlCPKuoH2fLPofhXoRnw/uMMTEkItKqe3
tRyiEhbkXoyle5qVlvFB/eXYl1+8ykNu8kzIhZ0HAk3ZTbPKojG3js5VfANaeula/TrXde+dsYTl
hx/2BlIWwkGw9xXfb/RtD3Ej8SMy1UNLgTH2452WcB3ORmQn06FbE9LFdBWZk9oZsx052MpOQj1C
RSAvgqRQ9kTZRKpqh8iCnLlflfUK5l99G4l63whb+SdfY/k5jGKCetbsb/AkXo36m7/Ol74Rj3VN
lg0sqkHr7xOvPTmmeeP2RJgpk0rT8iMYj0eUXIETt/dWZz546bifzfR90r27fii3mn9jTlqUrDpA
sCSprY4KizCHyfuGOd24Jf6QSbnZb0uLYZxbY4lv+1cO71ML71Untetak27zxvUDndvaT5goe2TN
oRFwx37rLi9WBu9Ot4ptldrDTnlHvM8DryU/g3EtNjQpwcg2Zl9640XwGzeab36Pu08kRCnB7U7C
UrLgl5rDMxzYN2Px3kl2k0eydTeIPTkCDM4LM3sRFUA6JDOwxessn7uCc2FcKx8UxOTGSCE1CFd+
9GRSDGNxEUDSVCUhlu2hKNVGimmrrlBqeS6FvFjxRabvFYNzz7otcrUj7gPTufZNwV8sCwutWYPt
gP4u4gI/eqjMMgmmGJBZrzd27QUNqR9Bq3dbxlhRLxE+ccZ8wHrekV+88VJeiK19cyd4lmmDNiPd
0a7uZzFEsemzeKYmLBvSQipN7lK4JWR3bFqyITd57cpdDxmzteSD275npUf4pVe529V6EF4pNnZL
4MeUe1vpCsi9SzhCYjhkOspF172hsdtKm4k8I9DQK/LnFvVTurh7An2eE4bLgVZ8IsYKLeNDudYd
SNKnEX8vdJzSnYTJYJsdB+NF1OaHnV/T/cS3tMuTbbm63NYuU0YGVhSUqg3qqhXviTTkmxe3XKCV
l7VaMJnLDuQEqaZZ10HbdY/d7EoM7iXzbRgly1nNuP31KWrFzulrYl9iLkzFANC0qKtEbK8cE85J
WPkn45zXifOZQAVpBLF2XZLOuFFxemcu4rOc3TSa0/bRmF0U2RNO7pN6MdvkYbKt7iXT86/sepdi
5ogclzDhadetuMAvaPrNJr3IQf9SrXbs0lKEZA9cx4lRJrsvpv/hcp1qzN6Z6ccFUulGFbkW8hTd
QIcSxM2/QXt5E3OV3mU+bZ5paPm5Gtvs0vidj+jRNqlKC0Szm7HIBt8IsqzsLnS4GlEcvjgMU24/
Fr2pttiCJq+94+bvUoOTh6cuuSuWqW6cgnIeuvP6rsU9jv3jiHoScPA8rpq/R/pR16FhopEMlJyc
bQ//5EaYXjFFQht0I9DcFE6QUa7Wz7FJoBS5WTVd8kwMt7HdaXlor57Hhqrh+QYx5mKkBRldkkbG
gH/JRqVmY9zU1LdTu6tybaj9fVbPgxdJCNX2c0lGXRd6JFd3O61ZtLN04nSXzpD+42odgznNqDtW
Su+7ZhrzMlg4ciEwy/Tip2Ki6db6Q98xdR8VM/0gLxLj6JH1GId9EeN12K05nBM4yrCsaTSY78FK
rsHrEPEGFoXFy8A5SjRtbtKCWoXm7FfSPBWpEXKaw2KFGRVI2M8Qd/AaW6KksJztlFNsMHJUEcVp
v3eytLEuLhRraDCQ/Q+r0uDtKEaBe1wxu5OPzQ4wMzcBNHiNeB+3JqVUb0l+YYBtXRWzc+1egFS1
MHUgbQQFX9wPVL3B2CXVeYhXPvzg5c090FGxeJtJaVN2CzyJGRl2I+v6zbbSNI+W2dboHH2CShff
SA9lS5sWWZpcntuqTsTWsdhLHSwqyk6EB06mN+oUw5vJNq4r3TYO4epqxnePa1k/9G6N0iGoXbvL
xT5bc70VgW20RnPWRgFNCcEJD+ogEQsXN9k0E+vidwYmm3q2GiN9tTu73aVY+nZCmOGSVJQNdmH8
oHFL3B9phSyc/JHKOia2dObXktnlTd9bTNANp4TeMM9TOHdeujeZexsPLeQiGXISGCeJqIiTCeLF
sqv6rJA7bIU6RrAWlXXQcppwnjWVd84czyOaCPW3jZJthoFe878oCXwov1e6BO8CZ3d1dkhYj5H6
aldVDaG+n+g4rTisINAMRzlXNiJ9MpVwMhKJDEU7o8krY0mtt/RI04N60N3bZvbsJnJ8Q3twVIFS
o/GHTyBo834xZvWj7qlQCj+3o54whd1Mhs2x0cf6rTEM0kHm3DbXw4RvNBkbvkSYUxbMhyu7qfpd
Za7tQ5JmzXHMZHyfSSmTyGtX6A6kqXZbkjvgdkHMDe02SV9TxE6ncS6W+0HpqCagRi3kjvfAV84q
6R/y2PjRO9I/2IhwH5ve9h7a1KvPZj/Y96DxOOrl1WQcO9UMSP9L23/pp8y+b6vJvLbbWT6Fha26
PoDogLloiSLkiIV3c337UwYQgij/jr7JDokjzw7KiEu0ste0WVvmrrUl2MZ7me2k/wk7iLU+SR1h
v0iqxwpR122Vdtq2zRfzVFox/YJxgzoHtMvNqSFKoykPzrpw0s2djljILmLzEeqY/+rTNh8zo44f
Zd9Rj1iTghcyjKBsNsX4pUxN/1UNIPWoe6CawPWf44+qKpLdWNITZ0oZ35lsIJLqR6N8zvLFBl6M
NRHg9VdfVmF0P4y4umUdFYHom+ynlnkGC3VaCb82e+T04EuwWRwvvegFs5JNxflC0R43w0PWlnAH
BMQkCBZKdrB6QPJv+sZzXoz5qpaJXRUsjRgNIB+D9g3pWt+wvFzwitYm9jGq+mR6AmudFhhj+rg3
fOKl8tqiSLZuhQMx0WDisWt0IV3UAkOxHWal9sBv4mDPsX3XGR5BLKuoD2J9T7qHqYMdKJEc3IB4
Lq47P7qjSI8tu/CIdAeGI5ZHRCHH2L2UmpH+MHJ0euFM+BN0lS6+wwDPepwE1pietarArFL1DVrL
wh0ohNrGgz2fiwEyOvLRhzW3losBIYHNJbyTDVNrz/Pu7wUnDGUHuT7T/E3kIAMkKzX7ggD2wOpr
DVqCTeRfBxTJu9DnUy4McBevG7eFQLzRipLVfZW8j7YESe0vw5Sc9YLr1M52bKsCYVj+2i72Y6dT
CeMJPvunuYy/yP/aqcIKNEobVxWH0l/2g0+ekikpO9ZrQM863EweIv06zSD8oQhncVZNALuQEKy6
G89WPcmj1S02zU8uvpyy116yWCTlVq8n5xlzIyp8YzOad7Lt01cIyKfFa7vPmcj5M4p88XO60gaD
xdJH1DZm/lrUy/KjsETxZli9hb2FFmE03m06mIawFeXidvsR3pJ/6AtNZdSEZNjsWJ9lchjx/Xot
3Cr7Er2d3Ob5Kr5bK+YUHMpaunHJD3iCPWC8ObXfXISC8htOmdI+mBG6Q4TMDr5bPnwzVqNCoKj5
I8kz8Xo/QT0Bbtd75zPrrPxoppSx/KHdYE/6Xp8t56sxCvcmoUIyNpOZjx9dbwFPTH17K6oC0TBO
BLsUBwV6LnfdVZoeaKK6n2dwoUGelsVag6JPsEBN5uR16Qijm5LSDGG5VWFZ38ZcgRGhTA5Ra3Ec
SMKqD7oUW8Vh2uprHHCRw9nxr1tyTvttsrbncSoVmDPR3BBQT8BZcIJE7GyswjDCMQbbXQffeZ5I
upgJbWtMLfnqSZHCZludIFDmGzkM/b6WaAvz1baimcwPF8ZcENv+Y6kpmtlejXu1cAcZEIdygFDX
RnRa1PKJoWa2wwsmu6mNUg/mpnc2Tr2sd66q3+a0I8ZpjshqoldpIQJZVXUcgOBDc5yxAzbi49iX
z1qB1Em24sNdBnOD9k3bOkhYhnYgYKySh4YQRHpS58lwWPjdKN3boSJcLtXKbguWtVmGnpLO09oQ
YLeDRWw/kn4FlUpfyUZUrvxE/HZiCBFNdr/u9Fp7axuQy3qe8VNlGftw0YhYH4N+EO7GG78ye6K5
8M19U6kyhNF3L2OnDayK54Jmz90M3vgyxzlc7Ni+ANpkz5Sf+a62R1KYrpYTqcphfqucb4M5h8gi
5kFbEqvq7Tj69cYy6gX11WgfiAQ1Dj4g736puvENJnlJad0BVpAreFfYr7aHX/kATQ5IF0YPzY1w
lnsjJ+9tjAk8XES8h4ItmMbm6N70rkexWuZxlBe43CvLvBWdAzycXqO22Eu113G9VZHjpqE3fffW
iUA/R9/SXjcHZA5jsIAXojg1HsiTY2LslhszHucN1BEoYPH7glIAlK2hYhr6FysHMm/9disnkxma
ZU93msc4ljwKqlXidZG0uuxAYz6oud8XFphjlqTd/QTrhMp2vlwZpJx1TrZFNFrclF3ePPpSP/u+
Mg6DVn5TxkIS3fw1z+6xbdqTt7o3WZM9+79CfVP/SAWvB7iuFveN4c5fMcCdmSXdRRFi9p6luXvr
kL0IRtENe87dYUNMW3HyyoogQJMPMw31eu+Y+Wc/uLA02WkJU0Vc1y0dBTMmhYOKL8QWPlmA93qG
vWsLxK81wwEReriq/J7R4B5T432SZEU4ejO3ExG/jij3OfZCShtuK7vfNHP2ehX/3i/tEAo8ke4z
1dof9Tx6D9C7SI2XnHRUS3px8vuYsmI2rW8w2clsu7K4ptUKOocUNSHAMUumK7uxL/qbyRVHExAP
MfN0UbjzPPt+ntxKjXwis08fjGoFcuu9meE8zHBjxJYh8b2PtmWcGLb1Yp6nyQDVUaM86LUFIGZE
faG/E85o7CsjDjwExgCB024SsbGtB4FCkqzYOZ6741CV/eeM7Q3FaI7ec6geRBqHerXeQJR70JTx
aYp4V3AkIs0JeaNH0UPt9h9xQzv0cToF/WQeFqmd4tw6mBX1uV+/N8sUYgJxmrSypxDvMCtp6nyj
VuDEpimA1DnY/WJGmdvo38VYRU3Bp8my9gu52kPT5Sc43VBAkSdn6RwA7Ts7uqVl7yQ6iY5m8bwA
Po6JKZ6G0j8OAHkVrKNgKH+FBdkIc2Kq5xm/mZe51DZ5y7TFSzD566bF3BoJsUJu175hc3Wy6owh
AZPtNWz7edi6cxtvuJeJfdCnV1e5L6qsH2lniyc+DixAe2rDxjtM6FdzC8QYNnE0ZPGNsI9T0pxg
vSd306Cn22Gxb7P0i1gmEvIyBS7TLuPWhek90xC+ISydP7tutm/HdIKAGqMl3qgM/cQ8D1ckPW19
GWpsQSuoNUDSAGaff19WsqcM9mb/OaYF0U5MxrVbsXjVWx3b9od+xdwKfks4ft51P3mN3mkhdVun
NrAeW/xg4FlHZnU11bKqQg1MUQhXNSdQZ6nGWxjtXuQ1iX5GN5ivUecyiLIKff3uJpQY4DHlD4rR
mPlhNoY99BwOsMKI41MsGFoCBv/QlzhQ1EEprpQ7k8IsTHonexPDtExnaYkFcFNl3TWtdTbCou6X
8Ffmw39IIH82r1LNv3MU/0AC2ajpo0+r9DeMsOtf+X+qPPMXQyCww/sUFgiMK6gcfyWACP0XSCEQ
ogj4gqQJOeTvjDAUPr8QluCi2UOwBzfMgfb3N0qY6f6CdsM2dcMyHBJNIIf8Txggv1q8/jfLETLs
lUUC9YxfxjB94px/S9/8v9Sdx3LsynZt/0Vt4Qa8aaihKqC8oS+SHQS5uQlvEjaRX69RV+8p9Dov
Qk11j9uHLFRi5ZpzjmklJOZbCdYrAbsg2vbFlqSa1zX7zGXbObwnfRAgUZAgVI1jXl/bvs6Ocy6Y
TfUi+JT4G/5oacdbXARmjlZdCHOPVH6dRs0lRYc8VtS0h8x5evPdLGyn7Bvcn7UhmHeosVnBZvKj
aupAXTkv/FnOtqnxSSzdZnTjMcQbe8zN8X3siIUlFpwmP01DW5oyMqfqxRqhmlmys98qzRVRqucI
/MkwVHoUa8s0bq3SH9KXvDLjny7jBs5ebCibZ5nWJV8Tw2VfazMAPPNSTHndqZzUuMNStJp1cUlq
jw7JrBseNAf7y8pcJP27bDxYmHH7F8mb2Vg1I7LWo01koluyyKxGP/shONY07AUh+60t7W5ImWRs
OPfWVyPtw2WYjXOTGuLEBZxaZgy0xXQb+aoGkQsGYpsV5lRSbZLodWTCQ2WD2Y7JY8rYcKZxDsXM
9dkkdq01x6HJeVTRbhsnL8pgRCIDWY9bM0b3QmHxk/vFRL6Z8USWiuPkPJcGOHnxODoY7b0GTT+h
XZUoltbvzLlJTjw00VzEfH5tLkAldMGeKP09gNHHO4HWPs/xqs6zMBnTnU0N+yb12iKchWcfAyeN
WgqchZ4fh654EeyUiCt2z4EGuiiblHrEfc20o2U35QTpmYKxfNtlAQXcNICbdThw/2nXYkk74+YT
LaiQ+cG0dsQPyBCGXhIMS6jVtoXU/T8/x67t3/p56P7+Hc5f7f8CVvn/H5H172M/dP8vHej+L/zn
8WR4/+AQ4awJDI4hTMT/93QK/gHzh9MAgC2sgTs36L9OJzvAlOpCAPjnwcH5g9vt/xxOtvsPDGu6
rRNzv/csQdf9H5xNsLtx0v53+zxETpxPLlZP+n7ujs+7/fnP11NWJ/2//Yvxr3mSDamvZL5GWI4P
PQWBQblAAfHeY/CIG8uj8rnrt7q1tSiXyKQ9RLb89LJ8XDO1UCRv1OlL4CzjApg5LV7nvIk0IVju
SvATL1TbFas0Rfm1GiI1TEn0GBGuKbgMlqbcZNlLv1DNydWbSOUUdbBL3CZNVvgBcHRO+5G1Epf0
oXeakxUwXYyHxfTh2yEv27IrQpscb5MUYc7Dm8j2IF2+1KZpngmjrp3efxTAAmv7xtKB3NKyLjUP
SojK17z+r+k892GsSK+RzFsDBlwvnhZp3XnWAhbb7GGK/ABj+EMa84DeX2xZy24E5ddQeVbAN9+n
RduZxYB8mY9R5oDISD6bmizdfDDaz2EI2ND5724R2QzTo/Ux1j9tS3Bf3qiKN8MFFXQHgCecevSp
3u0P3ai/YgLb1v38Ohb2H5ViGC6C4rVRhzs0IwuKYOMXw6ns9ZWV182agOqRjeqOwCuKUbAZ7SI5
zAxk6wA6gD0/Wah1c1pLaEDWuvdfvODqiY6f02ECrghMNPJKLtxa10Y1bgvMiPhu0keBiw3ZeadZ
3laY1UmXUAnz4LE06N9rWl9wJmfjWY+bt4HBSyMlWnGd1Gf/ZrBLY7/+YdrtYSiaVdM952m/rnr8
ACphrq3SIQndhPUf0cRd2ZDPCb6Vr53Zsx+HUk5hK9v7fH3AsO2HxWLtJ+S9CdnyrRv7tZgrbEgk
2yM/T59qtTxjBxHfSozzX7+9xdzZHbl8dUUe0mH0MOblQ4fxoxSPtI8yz3VIbHEYWDIJWaY2LHW8
Dq5QpU6mIjTa2S9MpszbY/1KHIo3UVVXu6xhyhN5TLmhDotxbIwt8ad7+Cz0MOM49avjIRsY50yV
j6bbHnnvTOsKu9Hg28iHwQW/CdeqJOzHbFex5m2D+K1p+JUuYlUQiUPd6IsS0ZrbQVPt4ypHOKZS
fh+7WPi4o+qpvZNaEyaId51ZvWJAXDveT54QmWuOhVddcSw1K6sNfefomETZp+loosdygX0x0+A5
K/8oxtolfzWpiU+bs2sVI695O3SnT1V9B/2ja+cHKx0xnW3HoA1TQ66S4gjgfiXHhv9/Y+EeRI8B
a09dCok14DE2+eswZnJxJ9r0VLon4Gw1+sVF9gov+aFT+W1J/IsOlVJBHjIwIyKeYMAQa987lD7S
RpApBpz2Rbi497y9Jcs9+FYTAJSxw0ThrhPpE0TPRQtNLxlXrSV3Wq/9yszLjo6fPxhFd7bE+Dtn
2WfVQb5US/5OEN/bpqkeicm6MD4NK+gDIqxzZ/lDbix5V23rP85o4lsigUOoc27cK25foKNMB0VK
+Fqpuy1PMJ4xSfLV6iQ8Yc3H6xN0D2bPntNqngp/PhdBtwVgWv/C7XXeoGJRKc4+dgVB9+We4q8D
bcUH1mb9U5FkG6dPD4nes13UzmOhQ9dRkKL6TzX5FAhXLvdX8xt+166Mh2O3aOzafcwd+YddzQCN
6yGS/pRs7hcect1YhJPRnxGi7BQXa5SIL5KQq6QhZd9ACqzvq0/SxTkaELbYBrI4kKnpBnAzAVOc
pATcZ2w3jqGZK9UtLGdlsbCTpcDY8jq2sJXSP+EueSfkx3id1uRhsn4YWHPqACJqHlPhg+IsekcL
e3Et8n4J88QGzxtzs15Z4p0R4yU1On2bB1rPe0LpfyZB7I0iHHvdK7FEroMRUdxMT7znHryxOH7v
qoPWBXfh5KftmTzj0lsXrFgXvmT5buLLAem9dkPNu2b6wR6S1RhsB+sPxfFDwlcDl4AljkvZ7Ktk
+nTzKg1jH+NkYh2KHusEj2Hb8MhaXzgjUW8wfmTLWkcA4QYexpQbQF46lzPS0X0d4wGr0Jd3gPpr
09M+dMVEDvtq1Vd2sXXoMYuAZXmrxZ+fDMbufO5Opq9ObZU/pY77bBk61lC9bMpjW/kXr80+exQ4
+FLyRIIynLoSQfI5M0+9EzKeE4g9mDrWHP/Rt5OPKmMinGu6afxw7E+2/Sw4X4VJtFZPPu0cswsm
NG0otgndhXMQXANEEb8B+XPqk/d4EJ8ajihAeJPlIegIVgz4Wg3uH6BdU4/mAS25YEig9lY7g3z7
yDy5d8VrVXbvfosExSl4xHJPKDmxKIPWPS7kcZOvWrfcpMHgXVxi9mubwEc6dWKlBpSYfp5OGjZs
kz97b6uWcFeSqB2LT8xklzoBq5AGayZ5VHx/1RCGSZbgx+aCkggz9P0OToEDQzotyy0RrKPMxX6E
MpS0d6uu462dZpr2QY3DCkluCVu7+GgAVMdz/W2X7VECYCNZFodVbq4rnmBNuRsI0dMzBjdInf6P
KQs3NBP7Z6B3ejAC4FnJcLD55qO5mwrGbeducIppxxj0Jng5HhVwVGvdI0dbfkg059UiWW0B+gDY
U74bCfhfSToZnwpoT1/j2lPxw+jTC3G2fQNFmJUkUG7s7LnXvTtW9aIZ8aMBUGwDXHmTijjAsCyW
dQt6ZWtzVKWD2pCJ2hRNsMZufmxduYnldgQt2pDtz93xbXAnkkU2v/yWEJLKlFzpxCEz1URgro8g
8a9jvgchwyVsNvWt8PjtUOPi1sWBWPGO7O8qtudjVm+ZDliuZXteYiZO3XiD9XarSAUCUb02rFVH
XftLQH/V0ggZLNmjUYnn1qoeF1aMpiuftLSJpBVXH9hEVuXoPhdi+ND136qytmPzayzWYe6PRvKV
OCDTrBpRdkTGnHf09W2LoeNEOLHqwadwTtvz5H/G5kGf3gy+0XFtr7MqwnznLDeE8QgNflfAKfin
IaqGNDyFWvBmLShd81df+ZHTyY1ZXDL+RUoHCS+5fHZIDLrzkpfOum7kbjZSXhfVJxYZIk96bd66
0qF4w1lz1YRPgeHQlwvXNz8BBuEdDYRRb8JQrI3P+YyDPOvgecX5r+7zVRqLI5i6U0ZsEHfkhMl3
b9j44NBVarfSL8QWw2y0/3SjWAdSt5lkmt29tgCRiFO3JcUR1GsEnlA4IAL95tEtTMY3+V23Yjer
sV51k7Y2fCxYmbsvk3LV6IrclNu8+nkfDb54MnB8djwGqfk4Zr+eXoTKKDht9QPmuYOl6gcWKIQu
Kp+8wVBwzo9vIjGYP4YozrDzWPiLa2cGcBi82VO3zxidLlqZtdW6j6EJFhycFj75lWWnRQSYTWKW
W8RaxxEp+Sxyv/E3AzbFqj9YznmkWZlDx8IQqvAJ8iOw27nnoL2nILfinQtneg10kByE9IHfPjpt
9w0QfwgD5O01mOtjlmtPZc1WZBkiZWh3Mv2V6vb93Pw4jQhjEAxMl3ZzKBEfTd62vZM/j+q1tvEd
YHo2m35vFQGOO/DTXuOjXPYHo+ve7o6ILFhuOAffCs88lxkGCD9ezyZzTaMfMW2GmcldGt62qZkS
JBAu9J5kT2tPSDEde0LXqza1yVU9BctgFmYbtXl6FESDWxsHjXIhhJO4rprxJe/VLrhXpg3Zy8Kv
XJursEedCnJFtXFNJqEfSlYQ0/BKHzWz7oj9mEa3bW6TC6HbIGzz4avPuAWwm/3D6Np9uDXnfyEN
/ZJUrn1PO1CsWdybzFwW/CEvXSeM89q+I0NMmko1cfTQ+HaJCaqiNawdSoOzL/MkzMDZQ8JIHkpJ
wG7qu/a1Ux0nbtpUs0fPqSyuUuUgi+/uQ3sC0BE4Ld5r3WaW3sZYf1zweiGppg3mdUZ/wS+DNOBN
+k38oJlc9ViLAeOB9r3E1h7bfbvzRudFatrF90XAA+/zRIKB8DedBv7F0V0W9TVSmc+1r5nGyPdS
7Zb6XAfy2os/NTd4yHUNvcVhYgfLeV1yT23MucDSW9CHRb0Tx4HtRS17oyLAu9dZ2Dqb9pLC3VnX
df2Aoldg6f7Jcicqu8EMXRu3gMiwleVV/WW4ef6Q5Un/Yziq3/mlX4LQIFeRMboJywLaCjMRFpXW
nwbPrtf4U5gMMoSNbAxO7sCLrKMNwJe6dnAm+8XUCLlY7JnWJTct4E+hJ82vyeytTVNTAIPDTGPn
A1lWQc4ECdJZe+afbWt0HH5tvl70lnwlaRA+pE1bdzhN1XUQxT7zusdeD64V41+Ks9Qoph8PJtUM
Ex51PwljYfy6fnmqlXv1Ruof7l8Wc/SInDE9DobG7Y/eirWa6/QqQYZtG/A30TDwscWqJojuVP1m
6SwTfycehEHvP9vOfJ8748lqTcx13qkRIhqs+ip5so8EO4Ttf3T6uJsD75e4a1jUxd8OJlPWx18k
/HZm9cdHBZiNN8von7vSfnFklaLJp380z/1yuv6T8MOHp41PmcVPr6EoVimkqU65Xyzy2K9l0RKk
jMxy2PfAp+CRrrLsp+ISf0zdBl5JjIQ0Tdg8nN5h+zZCUSHXqnoGCVhct053kk2jkbASrDlzvyWS
q4HwVI8scdOdVX62xpiwy53wfDvDtfGE+08NL3TH/qzKPr1g4EOPXPx1BVxEJXhAdP2t5xXSlwiI
9ythNn6nkkyAV6uWg8aVoT/kW1MOhyZJbmWdPjd1eYmd/oJDIXRKhqlW/UzAZSxevGu2djH2qzQU
A69rqkG4IM/R4uv4tnOSMNkTOMnNUNCbtXjLF+HEg9fF08nzk9+MMcdAqyW88VDr008wuILKCDzC
Ch9gqep3JM2N7qbtGioBQ3sd1R0Jhry6W/L9YYXbKl+ZyKiUmya58ZnlwwNom52j3JV1f5GYLIlL
Py8juJRcVpOwNNUBjNy26+EHE7mrDYAgWLH1cnzFGaxBa/a21EdsJt9AiZ9xnBUrLyMxwii5Cjip
CnfZdfTpohxZbFHMm8oBoWc26w2j55oN02we9rCmGKW8Lwups8NPNma8CYd2P1qsNFjAlzSuFALT
HswiRtRlio0Hq7UuA1DkwdLesnukptHouhZO7tOxwti6S3BmnbwGmk5Cw95E3xS31nwYbkxE4wnT
zB+bd92gqdCYGf3Q5NilTSjxNIlIUn6tNPaptWSX2bsPJxr4unmlWl8+enNSJtgA3BnpFR8f24xn
S9DqkuvW8j605mEmWzNLgq+YpFhyj3n/LVwnCuRPLrFIVMNLmskLSFhaFO2BE3Nmn05xOOUOWGRe
k9idCxZSFYsmWiEYMcZFX4imYybaeLmgK0nr9SeCO0f+t4d1rvfPNbv/FSXgwGRmDciLJa9TM0RT
jeNt4jdoue215JNnZbyeG3FOkQWLym22+uDXoa+bbmgP99+5KkNSi7ShUF1Rpm+x00S+fbdSzI5z
cljmXCbV6GuDK7KVL+9t6e+7li13jW05dNr5HgRonjpS3qdxwa/tZfVm9g1zWw3yoCxeyoX07hz/
nP1313ZhtSC8G/M9l9UiJoasglZZJf9UTR85RjuQH1k23n1LUXs2N5HdPHhhPE0b3CIJYM2kEFEm
eeyHKXEvHPLFzTdZ7OXcBTivP8YFrTSZmV8Gt0K3wQE5lsNywd0qX8kELV9aqSe/Rc2yc7wQJtll
IvlDj2i2BfmGtb9wGmIrXLZYihwgb60KzT1M5ZtjcI9uYjBjyB/+6DyPxEH0Qe4KqBTbifyntH8t
QK6rYtEimm4e5V12z9VmouIEl6lQ53RsbxpYukrDZ8aXeDVhsO51LAJJ7PwOabe9zyiWO0exTs7u
qIGcaSj3oV1na3Tli2/9QQdfG2UbQQR8CuppCSthnUld/Jiz4C0qmv2EjE1ytsQoGj/ltjgL09jq
ktXUMvFXJ3LGuDn4vaRlRrpNP1deIDd6MmH5IolyK+MPYrQnc3gKqifh1rtGdbAM3OTKYsp1kDCK
ctvm8l7WIIxPhddo3VPgEE16HraivNi9PGfxd2s9L6ONpci5ZJ31vrRR57ybrOVY6UmcpsDNLpnU
4ChW3IRTDSEjjmzRI1WP6p2dx8Hz9J1hsAGBu3LwGt5+4HdCaYjnKda4v2XOh6ZXIykGF84TAzri
I5YW/ylrHQKk7iceYNL/LkpSh0/TGCqPxYo45s5Ln3ihw1k28Iod2SXUSXYsGyzTxFMxUWmrHpxa
gglTY9gzK0hy8EP3BLx2C9x06N3LaliwbMYYjZyYFIFm0/TOy6aFDLGqh49eu/YspdGj/daMCHuG
iyO3i4xXmN1C21McRyoOklBP5Pxe28YvdRK/92+VO8F0r8VW6/R32Cqo5LV6ajGeYX47zHXY1Xv2
oIfec/bYEuA04WCYtlNwK3h2ZKw/grr8LMC4rKcpxpxf7oOB4xjTS3M/KjS4RkHYKGc984vP5XCe
Jnsr9PvhHGxr+Uca5WcfpKGK312WEuO0mRf/b84NR2P5WYxVWKkUDIy+dT2iaBJXWRXBbC/M51T+
Nelo8N+XkmQ4tjG/OgYd9VGjuXaLjz57ZaOhV9m2ZdWu2wq8I+6T0kGU58pgGBc70DYFHc8cGP2x
Sn7bO97PqM5dTJYu0bf+GKzihYRtKuywvkf3MmdtwOOK29zfaOmNlp4Nl1x+gXZyMNNPrBp7jHZ7
bXooDTbIhTvuusreZRoyreM+OPWzb32VI4LekkZTYz4BmURUsLXtaE7Dyu6Ka58Vx5g7G7hNKzLc
EshdF9aKDbXQxkdXzd+4cn8ag7eg7NuH0jfDXCSPAJYOihNP1BlZNYUwUaX1odPNWwtvyxU3MV1q
VJB4fjPIgbbJr0RLQMnrzBu1YnQYgF98axbJL5eQCebsB0UUAahgvdfkEwVl+H56d+vKIaJt62Bn
00nvGhbCSThZ75ka9lk7v5TmZ4k5Np+8p4mOrpzMiSvT0IiPifNhZ/4OPiqpnMB7RQQFVl7V5LCJ
Hojy2AzXOBgbMkEp+yaN3i0PeycM8j4IvfiZXPPRRIeupba1zGUDxT9SOKEL0+Sl79M4+oDHea00
Ir3V02y/1HfDhmlWZzfDFfw5moeFZe+w1+DTet2wLuYcP9IBjcfoTtyjbONYtWeyVdiFeZyIPe77
TO215FAzHad5ROeTn0V1/VaqK53dG0f/1HiF56e2OYAn3+GzWafyxZ7y8wxKQV94gZClRizDipZh
ePOFCBGcN/droa01u0z9xBhhglw+loRWhLz5lKQlGHVAQJzZLzfzfe2ssOxyhZytjV4nD5hbotIg
r2TtUjsjEHd2ChSsppDr3GZMYrOW+cAjHXPvCecKRzyIbxz/q9irI10cnfroYE5i+NR2zcCqaAPl
d9W0f2X9ZhHCwc5i8v5rPeJz/KNGc44z1iFmuSsnd0OSJ11V2hvVb9GQIXRMFR0LUPh8tcU6vWsI
SPnliLhz6WDq1pgbgvnDyh/pIFuIXrFegeDanup662O0Yz08WBwstGl55sYOFA4D4xuu7jPIuGTV
VQ8UKlOKFyB/+AB3QVtopiaAhldIgHZ1JqEDySzwbssyW1Gjxl3B9YvxiUCW2gMeW6EUhL0BpIYP
sRTNyDOn46HEoL1bEDSIWcQrrLzYEawRvSbl5VOSptL9ilwrSR5SzK3ByrYcT70aml2ttdchjb8g
k35aEHfUMN4c2xe3nIrwA54UhkKjaM9L0H0U8l3RvrbS+/5PU2anrlKEjQt2PeM6G4HPwl3W/U2l
XYsYgz0r8mDB/kH1pkbAsF2usc4PvXzq5VPWL2tba6NRNNmrbevXxbNPdDRWG9lvJZ1YZIkZTFj6
vhRIEUL1Dga8LMKxuKpa/snla66jitIv442ok2XGhICHldJE1PCULhZkRvNUWdOD0f8hrLnPmm5v
+l8B9rycPayZPcSAjH2vizy1bBPcgowKc9Hs03JP71Eav5vzsXae2XNfOsARVEwoGnqBWlAqhnwm
hmdV5mSvB+sjcGbCGB/+1J5aFx9ji84mqBrxhM+BUu3zUp1xeP3UybfN+jgc2VQGpgQYSTRjI7z6
wsaAcHwGzQB32mnS+Z/sMbPVs7OrnL64wm0sPohbuBtyDA98wwZi2oMfKbK67CQC7YObNl8qDx2o
Hz/AGa9BMW7gFT0mVdqudDf7G5OV60vzTM2AOmSyjshO7UQPLySgojfxNULEOc+zgNK3YiEaasT1
JmAASMsFGm+nfTdacKkVSq6m25eyCHxoDMP0Min7y9X5nkP7fTLYD8mg+x0Hgro5lqClSAaEL3b+
AQvKdTegikj5CApUJydJVKpXo39wCV97aljjz1yQ2lcEriXLIpYsyeRWe0K15360RGR4kLbrOJFs
BVPxqDnxkxq5f4xO+hqYiYXflj1HGrc636o+2eWVYT1S+RoHVsqAfZ1TwbOlzTOhDesLgnDGIjVZ
uHRK+0okBVoC+EoquW2EdFLI8Y2rYcAjFKhjbiTD1p8D7QDMDeqJSwPixmP5HtpVt2s9eUskn4aY
aZcj9zfP/o7Syy96BDYFHQksEM03SCxcwsxNX86rwlRXdxJ7NOJN4otN16f71tRPcFgvHtbBMsf7
RGOcPOSKCsExSE+SyD5pZU3fBjxJD567HEmoTCT/6yTBT+mUGx2IMCUaeVnezLHFuGqyJ9n2OJPT
UDeBNHBRot+EUyV5IZ7ZAivoU9aXRcqfG+ZLvp3dMupbazhoFlFQdBzrONr8TD26A1vagaIXQh6Z
s4njFrO0Xj85llk/NQYSaYBl+triP99adT5EBdWSr17fnguaBbHBTc1aefgbjZbbzUT0IqwalhWk
mIdnwd4lYqdvPMylnibUPLvDzlIlavUoK4VrwsyWR5jvqOQAjoxNa3I71m22DpVlPNO38Gf0R6O4
1DHYv3WZNNbHXHnid7qveRNil+t2ZtdUFqL7VZlerIJEjX/5DmIIjckiqqbzIqvo2K9g9j0GrSbO
Ff/evYRg4mKlNP4T6DFYVZEoZISY+TO1S78q09J86FzvbQpYktltvMsxb2xgX1ofiO5I0007XkdT
aeSniNT35KFCvdXLjaOy4B24BqNuOcyfvm/+TWthD7vanZ2T6GfrC/Z0c0xwPPxljiWsCCjt4OkG
npNZ2+HlrmCCK9KjjpuOTB+q3s26XZ9cjbVTE+/4LAbORukcatH9JYnUXrFLcXdEkOStK711ywuK
bQ/kRaa7Wd+nWAs54+fxYpSL805IlFit0ffBr55Jq1nZujZtSetsWHxgP83yhkAjd5ptm2psfuNU
9GALUbS4CZdL+bezveJ5HOL2aaplj4SimjCb1ecAlX+jV6r8GwAm6ULC+yDTaAvCSVZldf5IENRb
aYoB7t6UxYcccL+baLZivCDGIWbzwwBtcxWwZD4Grjb7tnCw889KbM3OMS8VVwjmnJa5quEFY1Kg
SUxjwFm8YgUeo4CWMQRq/mJzyvOABeGc+ttWyCyy/RqgNB3wyE9F625r/Vz4i4aWKG3/p3Wmivin
pnehi7/lqgPt+S47zdjmSgPk1nbOOabGeaMzJRzYUTNK8T699pMmb95EItzsTPcBp32/ccsJJiQp
CvfYdVZwAeHuhVM74IWxuFhYuP7KlRSz4FLhTt/lTGR2m2l373Vc0mdgdbV+6HAqn8jVGE/GgI+d
Ec1rojhA0OUOtoRNRlERvosBqc8a+jOmELtjLbwkDyMr4Iir5vRQuJKfbyDY8Z4bHrZv8IJnx0AP
BouHe9nNuM2xat/CsHeSey795lOI1m1ElcmdXUEkn4ohIbZXVEqEvMW0JxN2b+h52g+tHqRf8yX+
qTrSLFWN7ARf3IgAk9P4Ch4ouARYoU9dGYzhABSHjyVz9pCuH2QsKt6atZFFcVskLDdc8vhQY4yb
XcbWAyueoMNZ1JbGxS2KUSNqHVfcElqD0jJtjDTNJ1iJdbU5sd1gA547UwhxNfRNgmgYm/1Hr02W
rYzn/EhZ8RQ11ISvE8/1dn7TDU9xKbNHbJS/wvSqS844ie1jjn+ztltmqmsT/9w22YO8g+zpJlsb
NWSV0bOQcmPFnrilaA3qX/I+E1g85LNzm4mtXyk5kQ+mCQ4EVrkV8WMBy7Fi+mftcTiKIjbe70fh
xgm4SZltvbyS0uND4Jl4AqsFsKgjVjsBjyGQ2+l7G7jhizu67F1kZTAVYqPJ2FA86p05PrKrajXE
d6rWAB9NgRumc955ROltsqblgEESLSH2Z2KRML2PcbEMB3/uBd8ICl0lge+/dpaj0zj+sGladF++
Q8gqgjvPymDY/8nndCF9PX+TMuQT8dttoCa05KFgIVNKVV+AHXOJgolOoJzQ8p4QsU63q8kjPFvb
JcA7Q8xy73kAHHrfEzhPxUFw235sa3s8I1vaG0PI5Wwt/RJppCY2et7VISWF7pOMa/ds+vN4XSZH
7qpGFG9+A+UI/RagEkYFiasVnYTUSQYsKedvPUhiWZv0vo8dzPRpqTrruvDZjpTsaBY1HKa3K1P5
luV++Yg/ezxNthffGojd7NyKd4NVw5rglhEqSTV715BvmmCwGFMHaI6p8TVwxnfaU/yone/rUfiT
45s/WymdEiIBJC7cgYWS8oYWKKx01o4szHOe071DY4a+YfxBSSoXNJc7CkkhkV49x8CYVbEIQks+
ymK2Lr0gA98V6pNdDysarLrfcQyExS4l7ovZBYEEdjSSbUcifkBLJ/q4xATAJD0TAlgTenFFm8BU
e6T65rIOGRgGXhoMInRq0/c8TvuKfR5xVoNLjIo/zaQwbA5s944fwv4dJk1QfBk1Hx0ks+EAA9Ah
c5TdHRhCAj4nls/HLqr4L5lv/wRtei9w14TKIm0O9gr0T+OtiXDoBx7QYheYs/ddFQHmTGTJKzYO
iz+oA0ymUvJhswEpRjdTfu6m2MXDSIlul0h3r88TMpCkfIQF2RBfedq4nWe9KHE7xdnTgLXxzhec
miinyIE8F7sg/lj/VpYgiQTeOgKo2cTHktBfP4V9b6buisWgvJrFOLA4wsd28fTSeOggee5zkx7B
dTBSDGN7fX5ruSPg+qKKOGyNRP7OlciuNpWC68YFQeUUqezZXQTygP8VTSflvwdc3lGTcfL9VjyQ
bI2/e+nxq2vcketRqYmfZWjUb1GWzSFQ+lJEHs0JyBfTXYOVySceDOeqcZJvTNZQB3OasjsFzEkf
YWXUkUqM4TiPLMrndDB2Sk79x5CoBOiqwzRtle1TAOfzzCariaqZWG6ayg86rVO+iY3GznDA5vEC
UVD9lkVeARSKp01TqgCkBeBXLnyevh51vH8KtmK0LCwuAtPBHVtS1Rx26j/IO48dzZE0y75KY/ZM
kGaUsxigfy1d6w3h7hFBLY2kkXz6OczMmspqTDeQy56pVaGiIlz8pInv3nvu0kcD9aWlqC84jCnN
AjVb0pEUvXUSHjt8psfy2qi63CTpNN2OFYaeNvEeQhRKYt4yfYc81rh4Xufu3MOB2Biju22NeP5o
wrF+ggyIQSslkZ17Y/dCEQseqpFgKWO6zju7PrpSqu+lGzE0VNgRzAmqQJPKPQ2L/e1ohijU5NeC
59bt60Pl5posNzk8o+rVvTSWjWEccnYhr2Al7WaCDS2ZSaSzyb+ZS2xXvDPGJZaW/UXBQQKtieQx
73GD0E7ecOsjDpE0nfX9DM2Mz446cyw+LqX3S4ydOpnUel0iXD264hFhOFjZDBi2WhsTcJsxvYZT
yjsS0liC1d6Z9QIED+5x5+ch4keMcf4uJGR5itpA/WhGKIpNeKHgZs9EG7pkxxGgDeHZW8tuPhvn
JmJaafclkgsJanyHBPGJjWCqBW1eJh2EgcDhOhnOIy89YVcM9OSbDhxQnG9UCfudnSPc41akPEmD
ePgOGiN86YsyPuSMM9DPEelH0LimwcE+dTdebZHsymEwrUybckPhx3uCTocoS15MhoD92p+t6M6X
J9+jDCSkoKhuaRTIq3Y+5iB5uiRiFpMge4qpfqfEjvqj+RL6/YtR8Scy5qsJZvnOBIOZVM7fCij9
f9kd7OKp/8/jSx+fxde/hgPE8hf+DC/J33hwiffY4EJAVkvs93+El+gNw/6PoMr/bFP+trDT/8RZ
G/5vAvex5M/5PzhElf7ZKWZY/m+mx15lAkwMPIEu8XcCAhaJhH8JCDguFVugjklJCa6N5KL+Q3qp
AxnTG0DbyG7DbuZYmg4xo68CyUSopMTKG/vOYot0DfOHoNW2eiuwTU83OrEiyFaJ9vSPEYmv26d+
GTEhLUyTiFw3JP5Pp+ztBKozLSfxDY5XXKBlC8L5OQmwneabjN6SI4uBa33QtJfld4VjdO3OSi3D
XPvJZN7PIQfuY0A3CbpAOMflNUoMpug2b3XPREy/2XVZTjsG3JO/86OcXs7VVGTFxDQ8tVr2726U
7iaiRKw9E3gme16j5I7Fqoi40tyHC/YoWnGnMApmqm7kb/uq6kkxM7bM9nRvMraTDa7/mQRRJdzg
ytgnfuI+PJxjB0l1bOkesutkfKPCrD5N2Ab5xlT/2KqZtE5Yvdv1QsgkGsALDPdxsvRZ88tFCLI5
2hte8+ktkXvuTPMxxKeJsqjbvTNW6dU0+1vMCmhfggiGh5l9bQWx2rKJ2ody0P1ZqYwtw5TvU5cM
NLiZ/rkslHcnCjME0QW20s37TWg2/aEcPWc7xfKV7OhwZr4xnGLbLH+ByetOAA7lngJO/wVaL5Ha
CZMb3n88EthtWPEmlLEq1GQ/oEzUkgkNmkJ3qwQsUeoKg2le9NOB2ppnp28tbD9YGawe1QVv5X2U
EJ7Aa4qH+9wHtGadlAXHYXKZXhx8o/D5+SccCvSFlm1vYaKwQoceH6LL0XCbDkkNnDY626Ce9aGl
hi6/cabqruT6G219Nix8bG4GdIa+FS64ATQiRsxQULEUNcLFDc/ghFD4U+biu/ZTc1iZBKM4QtrT
oiGALCkYh4ctuXMwnYtwYC+jFkqAjS1sDD94SBICMTvXCPqrShkRjqFgJ4MzAB+V4IJ8jOOW6Erv
9MP70Ia+fZB1l4SnmehFemU7rpITn/rir869L3LBpn00ZNhnJ6c2mVNq2X4ovN6PlVs63g5/qSbJ
HEFiOYTALA+Y6O8FKNhVG9fdz9npnGPmuPYLzasKksdk3aFroUNP5YEawxp/B3mPc+EbPh4mfOcb
h6AdqoVOgAJGBo7ZmZCb+lYgS3BvZ4uzAfDb3sLjNK+hPC1uopyuOohImRsc/ZCr3B3GEUwiiSWG
5WWYL/YQPUgYq5TM5Xs77X5KVUOdMH2EsaqRr4yNvOpN+XNTnTnxpJS1AeU8GRO12l8cURDM+9yu
9cab7NzdjOjrzZniPkU/kZejO4ado9PvIc+yYG323o1RVUCzWj04oiJPiVfaLod4kXDtDyrQ0B8Y
d3wzZjxmg6ovrFKWh7WdofUq9huYlzVnE3W0KGB8tYEao6g2WA+y3vwaplJyV9BDmxi8nHL8wYJQ
ExGcvZyAcdcyqUpxMC/05zFZnnah4enNclCnJEjAToyhmrlZlnH7NeQDY/BQAm3coqdiGAxQXJwV
w1Cn2rBthMHBgAOebtuW0cNQg7+MiJNdutKy7nmDxy22q+rKPbzf11ECPyDK5/cJ50ey71waqL1B
4QiS0Q9IqaA8YdSsVWMvM6wev/qg52dgLbdED9UKN5Ui1kyXz9TnAJW86Vyx8u9EaHhnP+3kmWCg
fbKbxPimFNBh9Ywox1aO25jYWvuJAa0123LnNcrZeUH/M4swWVpZMn00XfmK68nZcdueTugy1a5R
qDvMAXilK37uzOnWpXR+6NFIrlAE/BWmMw6WlrZfNRAJRozJfHITqCy6GEYsFNVIwAQ+YnahqXPe
OGGvDnlp/gySKn5g0Q0vDBsJOEL4Bk7IKrJufZDRnlu4R6eoulVXu/NH2kXVzsDC/WFDoGAlC8P0
kuZlfrQdN7v3W7s8wf2+hV/4a2wKANieHzKOx+9+KbpmPnFl5rIfOuIhm/3+rXEJh7Pc+sckGyLK
murwmRhLBPy7lvQLxrambVvp24R9puXKiwV6XQrnMxuc4F1OdNQEItF3A6Wd9xNAaNtH9PGsRh7G
PCkPoMGMS41YvqrjhXKtXX6JjJQU34nnXsahOydJ7t14Wj2VYYHbUzYBR3l7dn758fjgsGIeYfoM
+zYNL/E0bPoQKbrD0VrV4rO2+rXlqjuj6HHHsWkWTWk+CkhBoH3vi7E5R2Q1PE+NuzmY9FkkcoaV
jPgdy+6QYmTege1jBIX5bm0yAu8EfZQ9H9uutacHMSHLTdjsWxvkRGx62NBn9A50wpfA1vxTuqvX
k8YpFidedB1D39yx9S+Mmjw8uWNBuaZtoBNZfX/ieiH2zpRlm3jwqqsFKdarCmddLHO9nHAPDBrN
WGc+tkn81KrJXpWGuHVqgHF1pZ96aAUwcQ1XI2XEMwHF/lc1VPdZTZJWMfLv5IdqWyxu8UlVWFMI
aGBqQLSa49eo0ZuBm2fSYh8RwBA610dbTaJrmksUxZash9dcglSfSFemW7PF4Sv76gUkwQEbIpc0
AwCPA8gRouA5bYLpOGYMwriHl9NeVPNzCowLR9eE9uyZd64m/qHHXVDhQnYmF/x8i99XqsVoMbgb
B11mWpE6ireJG2esS7b5EGdh8JQFjQOLOplAPROm9jENGGtpq4koAePvYFUOqa029YgZFpgFwuJx
TgYD+FMeg5RtlZt/Cjnf0oFYb924GLG9tHIDwI94Tb/kvMq0jb8FZrZj01kwn69WJvtV0y/qCd3E
+TouqHRNSMezWGfmOZ7D4hU3/bQByYgc2QKKXc2NVyTunjeo3llTIY9UW2IbSnsSbXNP2KKy6/4k
gmp+b0th7hwCSvmmTZQH/jgw7o2S1QVCg54tKFaEnPe+6Y+fw0RsewFeGpwm59TCAYBPAaEcaKEE
rS4G7xW7VxNsaWZI4ZcOKrozRdfdzkq4B2JL8rZvHdyRUDzRYvTUQCiF8ZIedbCYJm3CPqDOrRnh
cbJv6rgZN0Mms+08Zg3Qo4zREpY3nK1WQJDBnWjCze1tR6MfSlBnEs1mTJEX1O1pe+hfKo7U93rK
7luYJrcZihjVnjy7M0f+PcOMiXuo014np39IjPG9cXweDM7ha7vKbjkHjhe7b5DFZQT/boRxvMvr
4jFSKQ90ZyHYp+2L6Y5cBIPgQq4IPp6Ny4YKA3MD+DG65dSCGIfsqpWpIVBOoNErmFMJWBc4+z8j
1/jMyUCdYm+ItrGXwF80jspN9ScZPKx7CvKrNvGIjFUDQoqRELbcUZdPfKzDexGTWjKi4Hu052Y3
NHV2qJTzWhuqveEeJI8aswhG+vLRYkS+9vCvwteuAdfYvxf8GjXtB/SJEv7grY0vvsN+ghOsTrH8
DvKubfL5kat/RoSRXCZZ4WtuTfS2qcnZ+fitto1M42fm7eVrAErnwWZgjaKQBDuwMXgrESG2TtD9
0L28pwajfisWXI9XwJntLH/tarO4D0PUeasYo+8gFcGl8mfzzYm7fRxVHPvcpsIjM5vrqIz8B1ob
Hs2kLN66pP9hjCaOHZTxoE2ndxNHWjrohChaYX9VmapODiCfh67H3V3SrvNVd573VUmnp7LVtp8D
2O7+iuBlyiEldB5LzdsVuVX32JtzfkY5TjBzDUH/y5kYiThGMewzy1R7o/PYzoQy9q5ovI+Jlvvb
vIF/HLmmJp6bNGCv7Pxpcvi2fSpYH80BmGTSi71Z2xboWUiPwhfGOxPT8kNlTbytJt/aZmOf3iJV
BmuFRYM2oMl8T4pCYCDO2w2oq9dBjkxj5UAoDXhUpZnsDnQKYbJw22NvBxhDPAHYIZzDdeXNOIVN
r9rPykr2zZCMpGt64bEYBW14Bu8w7GuwyffILxuuIv0aqY38mkvyBYkGT9dEzuJkYMJ6xr0yEClz
nT3v6ENcZ+o0mc5C/QvvY1gMm4pJ32ZMIeD2soU6O47hoYJNOCTQd0wv26Z9Wr8lrWnd09/7RAFJ
c2ZseiVbgTztYi3yuWseZOdntxVq8LZu8SgYMgo+SXbyqvn9u2+P8V1hRe65ni3xaCkZX2x2DawM
tAC7zGqwZEzPYRWcCBvqQwo/FHtDwPHeMKm6sMacDAWj2xEPOANXJ0jw1oTT0zCksb3NegtSGLdt
5v42F76JPYYma9BEnGqTu4qi2weu6dwuQy9Q6D/NN3UPcC9TWTNp9ePo3OBbuJShYZ6SRkEeDvDo
UmHMdWMyahYPe75Lhmk4G47GiWs1D4MEnAlbg2tP5DAGMArnJmvy6OqnoC4i7ldsjdRDASCv8Jok
waGZ4BT54A/Jz3RqRxG280BdpoSBjlfRFvU3WPTjIBtQp1kAMDk0LckE2PWOWrOdiroxd7JVL+nv
SbU4kqTDdM3du64OExQv9iCAtmgD9s8mKt/gCYvnOSb4hFqMdm9N4xefl3Myut8vysmb4tL/xuN8
DCvCmN6cx7u0sN29MQx1w4+PqcKucbAXDAqgpgTQDLgJhmDj2gDriTQVfbrxmG8Das1PdpYSYZCR
j5UkvWA48PehE15tYT4IQTMIoZTkhvLe5yoZNpZZBcc68NFo6BQYG9DRdJTzmyqD+yB0gGX3mCvn
JvlkToJcUuXdHhnVPoN6PcCaQ2Fq5iMj9I+hWECGTafU7WAGoOsSsZ6t2GMeXuZnyjLqaY16nev8
OxZldIidrl8o8O5BMCz4CD1KKujdwtdXzHtjCs41GsEjbaPJ17BszJ0ctz1e6kcou5fc9WiBAJ+8
i2yvgDiSPTE4Ui+qD/RtzxawQQKRP7gafPq1cVNZ5Xep4vKTTqH2kk8Z4olMtXmomOfiqywJ4RuZ
2kgx+yevpvABJu9rbLbJ3vOF+5larvM2atvc0zt0yYEUrllkwAWIGYYEfTk0YyDXH7h/f8iKKUJv
d2+uvRjjqdTOellB0RHGIlqal6SsoNSTqqtkle6cLrd/wSXWTy5DHfJWAxSEpWQUwZcUcB9CCEyy
8dAZ8htbc0N2E27BRjSmQ//PUDyPCLms23F7l6q6O3Jbczfsucam7vHs1rVwwDBEYNaZogBTnwBf
OHm3i2it4/yKTyu2cBKVTKhQ3qzmuRmYj9BeYuNT0cRMbDs/0b/G5df8NY90KQQWBnVa5F2PzJeh
Hutp/pGGgtztREhZlYzwS6Ngm/Sp0h0rUTL1dwhLSElmx2zajT8N41nMgbmPaJ8il3XREzY6n3PX
ZBeETCpArx2FMxfqeSr67XOEWxCU3keZcPcN6vjXOLGNL5VRG4WkdelS8AxeGBDx4Ydb+zXehJjI
exwiZ8HdX9UgNohbBGSME1nsM1WOn3lnjUhxVX5wQDTitJnf+hlvuZx675LMacGXFvZP6t6MtVkY
9n2OMsbbI8MN5qICmI9yN5KbL1CjRDwmpVntlMCpNpjLlU7Oelz3PtdBpNx2D2fX5krNGu9xxcCz
4N03taZSCKPsyhN+cZjCuYEFAlbe6gKLUlfxy1AzdiESg+A4AGRqZwEK4p/zwGfcD1lrEbkJfwkw
GOeSDNGhoPPtIKzU5MxPaorK8jsXGxFDFhLZ2k2Ij/qqgMYRhDeB3wlqQFSKwu8y6QC4RtbFZqK5
NuF2rnl/nLUCK3QPqbACQEj8M6wpUG6LXG3oK+dghCwWoghOmCBopl17DnxRMKlrw5gomgk7D+J2
rdaBC561jY0PdjwDp7Y2z/Q0V8dI4CwFPHE7lcWxjv2U9O1Y79uKCrEwpGhQsj4sJVJ+uplsTIR4
3pNDOjJUsk3f2stGjRtijaRDQkrisd89V9H4MkVMFhkvio8ob7/yyr0VRUgiY3b0CwgUtTxbCodm
0u8ZghMcxKeF6eunyS677iqSo7rFK1sbHnSGfMIH5+qGvCg/RKzISErIsuQ98pTRazTsFcZ2Ck9+
rw4orbPd9v5STgM+c9Oxk9Pf00zY9OyyHb8cLyXdNZDDrvaZS7sT8QMI2U1cOhjP+qyf78KIuTwF
RaFJ+m4QERsQJF8M6i4S8bTO0kbhmmSJiF8aZLYVDi8ANVOQpuXbSGEBF2hzlPQzuYX/pmdVQdNj
kPuaW7p+wthAtTbPVyaOkkggqBC3YfCB9sOV0I8tRJ2VkuR/1mGOZWgz+Hph6hU1y54yc3kNuQm9
8OhhiYkMx+pwVTKzIwzsyAkUJX6lfFUSeYLbJ8dO3HeDya07bWRPJCmg8/0qdSvEqbEg4Ww42lrx
uZ4cOaDQt1m1wQwXyEdpJMWNjqh/PMFy5gqAiFyMl8I1cbBjtKbRPPWmX4PrQj7Rg0kVzaiWxoWE
GfMdEkBw8FQCz7CMnoq5T3fD5HJeK65h7z3nFn3vKmcIB/ulfSgj59TY1lcoQBlnuUW8qCCxaY7e
j6Gz5heeCP3MDBecqznC/3Shrb1aagJPmDLuKAxSJWqcBY2LWeGsAJDX1wBPaFTSG47QyPncp87Z
yIf0BXtM290L1ZdneGcjHQuQNgUc0KF8SBgipYSWsfE/lq2uzyZDIZLujC4VqanXrAc3uCp03V91
Pd/kcWyR/LWatYqzYU2qzcAfq6uXcRhecV09FQ3tFq2f2Q99YjgPtTURN46ny0hrDYYbt3yn8odD
Ruc8jlHN/YDVMmZ1EsW+6evyruji+pgFBu6QngH6y6xCMCi17wCdSdo3McfTLxkS4PAEEjDRMpcO
pyp8A5A/YXvHQiSHyKIOLnZA55NDD9remIAmjLwfnlMp6+qPdEGBxtH02glXsJbMtTN9Fu5UiEOR
UP+G3YmJwUH2doyhW4XgZJNEIWNDPhzVMYlRIyWqbNPK8yhSJwHZYYXN2gbNxk2CODapNwzTDHJp
bOfbXQ1Bug0SVgaoR4OqoBd4cG2qvurLp8zG9spcLUvYXmnTygoaQTZds9TCH6K4KBXnowiQysVv
9CeaENYlwWez6+YgXsOMnrczoc0xru4YT59grEHrjqW38lAXDtbMtLYwU/9YxgWewBqIyawn81T4
YWIvzUwcP51S7+mVcHaot2QtWfZWRIbndY9vKSB5dIPwsdLcW96jtiX7Rh1UM4zFXmg72mW5cg9m
NRq3rYPijvo1rgeyg2gJqbCctWthYQ3r2lerWhXiXIIBBrMTe28R7OALduJka81Sf8SNH59GxqTA
PGImsw7axKXDDQiuOfAPPq3tpz6WRb/TddfWfD4Jnae9YNuv4yjDuMkjs85aWxZbL8bKuhalaS0Q
+AfPDz5mujkeEQcuhWUd9RTX/c4ZY/1rxsNHAIzzuRnm2ZqzOGkr4YbrXHXKI6g6CZIwfn07OLy6
SNyGvaqZVu28oZPM5O2l1Uow9nnFmYS9lxWKBmzOue9uo36qijkzMWr3UkuijDxNsIdLDjMYS6or
tX7d11D7t532g03aQ5HmqB5Qk4Kp109iTDhRIe7jSt64ARzjtpv2/pDcNMhNbe0GZwt4YcvGlDa3
2FWiq41CsAZEr7H6BCSh8wiPWzUopJ8O07zBXv1keOENisdiDXT6eyrv2pXJIPABiO3VbZLdMDun
BF2vtSTPvBWX742Bll5O3qdTM6u2bZSmOEijB2uK3QPjgPg+94Ce4WsSJGYEE1xoC3GAT2QSQfZV
z1D5g+GzrPE6gDw6QJiXJEBHduvovsDl+816W7wOrad5G5tw55rTrW1Af4k8Yk5rg1HBppVY98jf
WvrQ4598JHpmW9QEFmAcNcF9mY5UVpL1f2Iy+1O70XPhmEhgvHcXB+z5gT7IeTMtYaGgCG5cGKx3
5A2JbyXLoSFHkYM+W/jHZkRvakHmb3IaLekAxuxTddK4wdPdbiyrLs4YIfU2tlmfeaF94zH3q+Zx
GLKHpOA0G1a0FvmInCt60S2ymJQtRDndiXjfq2PZe69lSuoe+RAuD9zla2EIboNhu8+Frb4iMBSk
uqIbb/mlthamY25y6cYs5LRJONbVhfHWArc8DGHPOS6lMScDOw7chOCspT91as1r3+AIv5ni1Ads
ohA8ZVlcI2b+Gztyv0vPQaihDfmJOhyxltlwdR16k2bct0cZhTt+QEbSbvr7uOymNDPmxyVsolEb
H6T6jVXNonWCTllQwjIX5YYsdvw02Oxi54wCmPZmUpyXiEOo0D0XTPzDjxa0gLNtAy+0zlmH9WYY
LPtkpJJuO62jcW+MSyq65g4SYLJdQ6l3T25YiOQZ8SNO1wALtHsg6F11G66GcfMVeqZ7xiBJDvjv
WzmuyXdbqepX9x/5jN/j//xG+1m4mt3/+u9GcsTI8F+ZNVZJ+29PnzrJ/wqb/f3v/OnXsHFXBL5r
ur4nHIdTzT/8GlLCeeQ/NA37Qv6Bof3Tr/GHlcOEiudJtD8p/mnXENZv/DuLj8O3bBe/xt8rG6b8
/K8wRwHpCBye4wWmdPgXvaW6+i8wR9tH1fbniXlyMGCTolUWJwOjbhInIcbxBhk4Dlqi+1aaLcNg
J7JHVqV5SF10TzafjKW5aB3n4e8/T//dnhRP0DwumSnAnUBjIurJZ/2f23z+/Wv6mfz1qfm//v0/
niLxf54aUMO+FIGHw1WAAXVMHo1/lNabfzxQgW/zoFmm808IaPCbJLdBjMGFeix9rDl/z+Pzr08N
fHbbwpTqBBiJ2Db+o8OHqpJQM1b/mMqxpqxhyF18ZxyATTD+Y+Z5FtqCW9LGVBr+E0M63Jhr2pla
/0FlTpSHK9kOxNk/WE3aKlzpJGu9TZt75As21GTa3vf/+0+TY/6X686/l91n+90l359/fYR+/0t/
YmR9fFd/OMOwePHf/+EFc83fHB5SEpE8pYGFv+V//NufrFjDd37DHmYtK4LwnN+70f8GLNYy2aL+
5VFxLcfDE+Oa2EOEDTPd55n86wJTTyaX/9RfNveeEqRWFKcss4LEt/BUwooSFrxEToi6KIqh+1Vz
JezMu9CGKXjvGg0lAc2qwkrdavpScbiLbZVFUhlXGUc19/ncD/q0OXlTOtvhDYkae+zowA5jzg9q
4hxCBSWBuvFR2Y6dGlsijf04nHBlYC+9ibCscmHj3k9ZbYsOFmMDYeZ7W5F/Ga91mFoIaYHJNQ5b
ydT+MFVHVGUqiLN9d/ZAPCmKuqmgd3NuiV8WUSv29UiZenWC+R9xHuhCZUCeDWvfN+m7sQs0zckO
gwxFBgmsoa4HLdzcDFNhZbse0/Ilj4Ymu0G1UMlJJXlNLZbhJk31rUZZdK9zNYZExLDWVTqH/LDh
EANlKlRVoGGMcCmy/Cja2LEGuTeAxYPA7Rl1fR8gej3zFcrPIGjqm5E+tHbVpjKm60GEbnVwQuwW
itsFinzgingftt3wg8t+052nIiZhM0PlIDOlYJZd7NlICK+4/vDWBXlzpG/C2gIdsj8hsdGZkUxu
LJZ5vgu5gBn2fkShYHBqWS8DJ55pm3i2SR9umzFFQDhNSV2PnQSrZOY6XmcDbHyg3rY6dXFbvWqK
lTddPzHdCeelHjTocfcbszernVaQ+oA1lbuQ8iYTLYMWnkPqKApTRmi0tngEQEl8gU42I/2luKYz
H8agJ8kCRQl4KjIJy9qDc45zPiv10QVYnPJJI86cW1802ZfZ28Xe7yyIfAhWyAhOdB6EzYhidINH
xP0c+SWmX2QVl4m3adzMuEXITTaK0eFa0d/E+BVKcBzo7G6edKvp34yLDx/Lzo4hbGqvqahhjmIz
8l6bhrNUnGYCmxUodUaLoRHuMm+SxzHv21fBWJTKWHfC7BKyaD4XvtJ3rP54C5x6Tp7mdkQuMGoo
OL9o/Ky7rSMrPdzjBMvWs6i0ootB8nFuDTE1VbiVpQ7jbRmr6aBw4NGAKccCXDMqJvxOKiRibHe4
bQri7WuXA4B5LjP+iXPSei3NObERLeaqWAXYcTIDxHu9hVvEd9kmQ/XiVkU5fBZUYO0wqs2HUDN2
oLci5vRdCh2Kn7zBaLQl7GEGjgrfNzcDdbAnMi88Eyr0V4wP2pfCK9z4bowzUndtKLfKo8pK5d1c
bxvAaj81rrTXYE6Kg3A6423o+yxci3BmpxmGKr/Sb50/BshU65CBgrWBKxDvqtlUPJw9o4IN2B11
m8VkVs/0/FEaKfoQGSjqa4BCRuM56UZr28F60+u+AT9QRvN6jtIKa2ii5Jbcgn+Yta63ZInAgYS9
zPyrTXTBvMd9idukc3Iv+nalbF9pyAI3yYXIHw+EBlW2mwzPyPCe07kGcy6eD1qUFczl0BDhZbST
HLChnzxYSGGvzRBVz90k9OuUTcGGeiPHZOAN+FK2IoOHEMGzh7ZS2T5gjMpptxa15qd5GO090Zfo
bgDNY+2jXrmoTn6E6GLUGMF6aLWXisaXKzBll3l5GrRXNQTDq9ukvXzxbCZ+6yLUhOvI1mYbTxaw
zFx6VG48O6LFrKU5kKqVwbvCPfUbMr1+WeFHALe76icvXA/94jz0+9ZfU7ce3fjk3PDvVrbY0Y1Z
io/WnmHjO1OzSOcVCwjAMuL1wzB3oF/LRSoBc0fFR6SZBznsjZsgGVLvqpvBeQl91vCF/jYoUrhw
OAn9CYXsYdFph3A7Ou+irdK7uY5IyIWZa02MxkbISTLvhvBihGOBb5KQfwrx47HyAnq/FVcuiFmO
9RBjzbrtqzn8inQcQCPgTuVnm7GsmO5O0F3dklWXEXssJiAzTFVCOKLYbTqgiwT8+mhTDvz1F1XI
hFnYFJjNXUOkAtNX2jLz0lp0+p5kUor6Vmpm2PhdP4DFohPzNbS5NiOyPDu3SJtDGY/1xiojPkRZ
WjEo58GAJZfZhgyoZx3acQJA6iUPbjca51nWZfYeskqdjLBoUZvCylvkshBipFNPEN0lNuLBxC1d
+b7rr/Pese8Dz2A9R7iJ3j1GYM9VV3AhTsyCavUSE8VPpSznLWaJIhkvxsV8AnzVXN4rnH1+AVnF
w+aS+jGeVqdbKndSAEC3tZPXFEOMaXwll9sj+7uDDhgqeV0N7Gqm+CtochwlqlqKkn2YmWAiO9VV
Xw20PL4E421cuVkaAVZva+ugBhMbQCV7/FoBf1YDS4S/6gNAsFJ2euXYCoxDGmG5DJ7oZqBVKMb9
tWpbz84rxlOEv5gCoLLxrbVhsdfShKbueY6+9eFzkrDMjbLeja6j+I56lnvOu12MOlaaBRHGWNKH
YcWd3GHKn3d9x2qB0dtiTG83VGh69DBZ1Nxbw8lXahT8rgw3OkYgG0GDia4wv3SFqxXsdMFezaQ/
Dqcd2711NxYmCdZJMeO85fg0sRKmdG/PHb+tKE84/qSOdD6Horb9fVz1pNcZUwQGeM0ytQ6ybPH+
DKgLDMfZE8t1AjQlfw5Qj8YtyTXywZ0O07WdijrASiazG0iTOUznempcfqiSbu02TLLyaMUpaStO
kkrv2X31EWhTVawtYynWbVBpVkFOx+9iuIVXmIlYtaeGbsvuWDuYG5baRPu7tOY2OkRe0GILxPQ/
PPRZoXN86kF2V4IUYEgtyno8lKasnFXl5+JexHVNso8qwJlwqJ2+Ct524KI2m+4zQUvzyaxnvrU+
tYNnE9Sfv/ZIyDzEDHA/9JAb7yk2g/oaDlijbmMWrMWCDsUA5jITIJJIWbIVQgx3jZ4L9mUigR54
i8xLXrMojr6oqLTdNRm5sl1PWRjZl94QKAb+bFjdamhbZr44yRkmB5Ehf/AvwWN0xqR88CunGfej
F3FAEb5tv1W6NfGOZyYjnk1t6jLfOtisFsCfnI6dYYKzYnILlzZ2JBDCJEBawHUxpwtrr7Y/6t5j
JtWicRk72kLGAsNFB1QDcWnUj7No9Y85wc03WSXrZDmMXc/YtFniAciz5qqtA/ce/5529iq2atBk
KenyrXLmgMeXaWSwCynly3FbtsH/5ug8luzGsSD6RYigA0hunzflnaq0YZRKaoLekyC+fs6bWUzE
dLRGZfgI3LyZJ+/4FZN5WkShTj0fqmeLXvdtMIeDhpkZirfFRMR3G5As4+sTU1Hu5FJHYtNPeIF5
8ImsUvcSzGofAVbxufLmYXvpMWvSwVtFcXPtnc4XEA8wbJK9xS6QNMey9SheCHO1vEHyKv4O4UAv
b2hKwOEDOXDKpfFNwur0Wm7jyxi9zt4oIAca0rS7wnFquuvqHE3Z9TzHf1jtrSIW9iL8iniI+vum
pLqea++cDPejGzTfU8/2b5/y7QP+c730Dxu1dHyStdbJZcRgf1zLMXnpeXpox5FV2H53I1W59ANM
UX2zJzjdi1Hsq59JKlqWpBj8BEwcL+piha/Rl++dXYZ068leXweZhiA56Yaujn5sjENygPqrjQ6j
5U9Ss8e7mNjz623b4W3eTM0cv4+IxtROu7V3J7l9sXaD8Q5TyYom37vLTKeNyDtFT8W44DUBs1vh
xkhlUOxX4+DDm0syk5i2FsysssVjECYVeWtKdO3LaAaDXissEm/N0hGGiIORTionc2jK443Pr2OW
d0mZu5LHghXIAf9V+19GpXaIGUjJt+Z2rgLoadOHfJr87EsJi1HHC2qagiLZau+paC2lsylpan0J
gdj+qWgCIm0qk+QS4nKEoNKPLYboxqgMyE2uf1Mbv4hrzTeMyTYlh/AUZY7/r2darNkn5dN9ZxgZ
IByN4XR1rEi/TdPqq5179VzlZP0PdRMQxI2iJbtnAmX9yv/7SIIfcDeaO15xOFmwJII70M0sjNe8
an3o6Y3423p6Iko3pU4BKLyv579OmmCLyFvQATdj3MLlc1HVnzVfSK93c3mde0pbFctA7mxp+ics
ZAcYYKjkL99EY7DH7aM/RGih1eZtUz2T8As/+J4BWauW98Ema2OA2201wHNDMg7xCyfN+D47o5fc
lxJg1p63EsSkVPSVf+9C7WXfkpmy+1h8NWRv2FtmvVPoV8WLcQhlXyoYNmyfmpTxb1vbqCjPJl0c
555Kk2zat2ZIWYQlWCU3isPs08+bIT0GKljfgho66b51xULHcB/l84NnVAJCix8yuQTtjXDLJ7um
R5t50uxEE+bm3+KMrXw3xK2HY2WNe2uWmo/Z2qUvkw2dDxdYx3s1q+lcOZltP4IOQCay/fjlcz5F
z6TSMYPPEXAgkQN4pm+uIP6duFFHaegI8QKrICaacxr6FNaz4Q22pNSrR6PS4kQbQXTMpJj3SaBD
FkNFcu+SXWaJVbgfkPsqnsohYR8V1hilSYEABshn7nE7GVYxQAkmuSdllYtVJrM+6EwZ+BbLSFZY
sCyGHTdbJie9FUXFlEHh5OMyytZ/UmVzcrp1pUGbW9CmrqlsTjm7vFu5fZO52y6CdbJNwEOA9eZl
LA51LJvyl+ZZqO9b6TJdGEo6VjbRlstFpGT+VpEyW29mO4+ZeFHzFs0uPyb1YCA6RgVVBmBgkySt
Xo1TJ85DbtQAsCdWj2xyu/vAHWtmCVOFzOZYGzcqdCqIum7JEIP1a3hsFARlTWtWfZFNYB4WaGvT
V+Ov6QXUaXfxyjXU1yga5iu0ZvvX+mUY7sfVrR5KkC5HE6fgdst8zodtVCMB7WxY2JfaY/E2s0iF
B6RiM74WJm/jjUcjJt7vmnDHdtR6+Gul7t8TP5zVZcBsEmzbwulY02WkiRVx+NfbavO2iCGSOwuY
s2DeZtr2pqBev6VY3VexBO5Htop0m/ZW2H2Je/PYRB74dfr6ks/BL/V/c+dxMfNy+4CNht+qBVeE
MRVSKzdMhV1A4bTlt6JgH3pQ+OejqPXyiJE1OsaEeoDPZQDY+UuH6Dxq4+9jrIHmbqLXPNlmxEEm
nhSvwKthQGBIBuiF+xHWcqcdBmcz6EQUnxJmBEXIEQrprsgYAp7djpvsEzN2RLh/ztPPdJGMoIYn
9RKroHkJfem9IdLiR+IqOFJ7TX0AJg5TQoDzRse5WG7nPTuiqv1xVRCEn6OYlWJrGqkAPzWYJQZX
775ghjUvHGryNz5nBxf97GcY4rPqs46baL2wUcsAfMkYO3AADn0q+uI1sh4Q42I1jYR3KxbIABnJ
QblidMGyASj0DFGu+bRBKDuWX1nyBByIYtGsHJh84ls3aaI59E82nqN3E/P52g9LsJbXQofjTGN6
KMJd7on5Wxrp3/tKkCMj/vUQZMv8Y4OgLY8NChM2hjg9Ah1Kf6Vt4gDJ8RZW0NSuGIyVrjzhxG0o
LjG0SxPDv2XAUgw08ZS1wwO34hC+RBK7x0aldsO7FadAllRJyuWUtqhnp81uqJipF9krPS08PO4o
Fokri6U7x3On5HTWuEMf9YS2MKnC168ZbRBb1yza/2Yl1l9BH0TeRuYyDC8uvNxXH8rDng8MBGeZ
FucgDZNnKaLoyfFZu0I5myp1Eg5RlVG68SWWOT4EtpfNwaxN8S6srk5VNbVwLlKm38NEh+rK0Rx2
v6uEHsqPUYWLd6UWENo+v2+CV6kP73jibVVh4byJE9s2j29AtT5OjhyX8asGtsNuOy+BOxRTaZ+T
Uee/RSJ55d7EB8iXJVJAHGAwPYgxxrroKDGfBDYrflxLJL64VWETYzVEZxXn2a6sJ0iUs9cztgvR
kw31jMByjSbJ5SFukgt5odDbIi66904fBcl+9isPf1LglnX/Ho4UzjwWFq/jfw0MjqeIg2l9yO2K
NqZqxDo4WPWDTYSef+W5g3+11UuwW0OHjFwvy4w6J4v7ut9j7i0HQNv+WBKFQURpR1nV777Ogm6j
fALI1IfRSEMkthwgcbcEfVCAPdUDisLLzxos0iTnncocdDDcXNQECL0YdiHGGQqi2JM8NS0oY7jC
CebNgjl3E1g8jmumQph6rvQ3vZyBEGEjpQE1Wge4UlVLdY+7TMnWR7P8m6O5FLsoZAQ+LJN1sL3k
5C6457cn5aVErDI060c+yut7lSTLy0jrGp2u2aIDZnPgGpmj15KkThMc1zrC8k26h2RhIghfQA0N
Pg1g0rsioxVlw6EwAatYeUD2S6yL6NS2C6xygyplzl7GR22X6aX87FIPO8wsovEJvOb4rsuFSvjY
RkFxjvy1jdk+J9lbpWeigTg/5xhABS7qXd9Xar7LdD1u2tlxfpdDkRFmqanAhve+zsv76kbT77mN
qs+lwZlZaZ9OFqpWua/2/noRjpEIS90yvet15JU5OTR37P0uik6ZCkgqN8kQrxDZuOI/J4WIceOu
mvRCUMaIcSRHeHebuIu+c43sArsV4MEtCdoCH2mXI61J9W8Cm+mdUBX1Q2Qd9zHpO/isOkZomtXi
b9BC5Cmj2CrdrijjBUNTWPydOnILSGv6WOYdQBkfWEU9wWEGQQURt3clKOzY+V30ywzFYmgfAVgI
2pusvIJp8sJjrV0x4dYW8h/lSFTWl/NIxf2q2uPqJ+m/DBDVe9HZWt/XBlgGvThr8iuvyvo5rUUO
pWWEl5HE/XAhKUATQeoJ4hkOfvxq0wwLxrBaZGgKfomRfkMPVfTjlzb40xViOPuItedOhdy3szXL
D36x4t3qAksRXrzMY35wlW0A0+QjH6OwcZ/7hDjsBYGzCS6ZH9HEXmDQMPu4ztxoV435cBqj2e0A
CK2Fg5cttj6hvtYrj2UwN1BaRm/wd6XQsEwVxKz/AxJ1fE1WX/2qqT8LtuR8FjRALxd3pA668B+y
I36NBHpHthUeRrxDVUwI0T1vM+olQAUvhmuvL0z7kHYlDlzE2XQ5dBDvkBSEb1kkBApfNvF8PnIT
dWFzPo3QJxWB9z2ONgWQKx1vJsbIK5+adZo+E/hfb1mnVcZrS7OWkD2NLTvprt70FOgpJ9HGvc9s
bRtUqGwl0KOnmWzys4QmSjaprbAaEiPUzn+895JPKyfVkN7Lo/s577wn9HZ+BT7Yb5KxQbfzXF/d
2mAC7yKzNm+/Ql1G35MMy/ukpCRKFkX3SXl0MWxtHHFJtWKOTq5fLfmu5+5ZHeblpl/CmlvqEy8a
cbcWAzw7lzawFYuuLh4V7v7n0ui1voguqoJNptroGxgBLKOSrDenDP6iXdbC25MBOwDWToS2W8KH
4XbOaioR7dhBWSqKIuJsqYOGzp91oWkWImJkXscwLY6VF8nL2pXDt7UrH97gFu9LPSWiXayFf5Kx
iOddpASga5M0FbGzafitx2jXYBQigZce5gFf4K4gmHeOYnuzdC79emhhcP2bfOCf3lzzIrXQvEPu
kc6E4YpmahBzXrD+ibjk3GXOIBB9RWse3bkMflJvak62owiC94ohO1dWySGZRXInPXHrHmCVo49D
3pEZsFTt5nuJPX9blNStvpAuzgHR+RivDl3voBTYkgpMEznle08AYFcNPkC/fHRe0kY2v8rUEhDJ
57j9lY3ujGxViQrOtKnk8xAJcubolM5/faDW+7EY/eYCd4irt6KR2vA2LIPm1MUpTB9mHWLJ8Yr4
9ow6QpSZbGH6FLYa61C5xoO5arzAGqIFjGRQZkCFas/3uycJwh6aO/9IPQVRFB9RPPzouGZhx3Tf
yOU6wgGGCBrh7TpGuFphBGOYIn4oa7nrWcLAjhlJlR1HjOgpL+GE5Rc2Ynlw5inyv3RsOsrLSCpS
7m29ud01rsAZjUM3d3eInuNEWpnj79ojE1tsmTGeXmKit/ruYG1lcL9wRf5JLGynh7Kfl4YUDTar
HSNxRKS95kHklVfoX3FAAvzai3l6pcZjhiFZCrVjpmTwysAl83yvrInUXOSvutAAITtRuNx5c3DH
Cr/BnrEQygYp5Y5utKhqJLK08HNJgeIE7CcjhreCC5aCODDe9BKBd6t0R2k8n/5X60SwnzV//7xZ
57rvt+EoUp5kYhcxjOQchkIXfvJnJ1K0fns2EFyABJXTt/VG75cTD+sbOT6WVkHSwZAEQjISRmt9
S83QbAy5cdXZ8qNc4kXcRWGtu2cZpOxAid55irWdat4E7MRn1TdzfSnyABuZtXSmrHMXMPuHSdM+
13EkoAklt+ReUrXg/JesDaevZEi85neQDrb6Z7FCr7yIQhSAwM3y+tAVlAM/A4SMlq3VsZtx6hOY
+tvXcTtvbTIFtFQS3FNbCh1rdpvEuMR2JTH0g1SFYsaFZfluRz8OCWcCFaa3ipJzSc3pw7ooiqY5
ahCmJj1xwvtDDU2PjGX5peCsfXvjynwWG5dkJ21Rf4gwj5jx86kdWqLmBX7IHqU8PTOK+5eJ4uls
K5XHsqP2MPrhBg7vS1UDNq7WSVL1CYnskZUDje6YSFP9xkET9gg9irwCXySoJoOwMb3jQ0jsxZmb
6igJvKgHDH8xS8vck25FOmRs53uPqqwYbiL/OUTFcJPXkT7es8LjKaWqZfrPYFj0LsNcN/rCLzW4
sm8AtNtVPR3SELksoZJSVu4bRbONuSxN191O5bX5StjTI5X+X3O/faUWS4AHH8Asy7S81mA59zg4
1s+2KhiMMM7S7EcvkT+fTZct7hkSkD6rTqyK3R1ShR9VS/EHfV3s6eH0gIcT0g+OamqKeyv9zDAc
wcUAuYZR1x8Y53t026soY/dlVaXYRoXmUx2Fcibx1QHAArxzzrh1NpBOGBGStguHNxkmK0ybklz4
PZDOpTy7StAqamZ3T4u1c2U/2/5axyLk02tmeiHBOnTuvbv07ksR4HDeNYwP3IPXVaqdgN62c/pg
oX7a1OX7SNURGC/2tXJXsiAqOGxk+mmaortyFWeBZgIcriXXXVW+e9Fqv51JWz4/+Bc+OPfIGMQs
KarszhBStu6Jyw0QPDgZyNGfaVnp7FCVfqceLdMVg304NCDjm37KXplUQ2/TUi4YnMAiOyXgy7ia
7e9hsL5cd2yM2uwuhaA77blH5LHaD4lmirurJlCJ+T7o21kMBwurQsXHnIKD5CsMZ8oSJPG1Mfhj
eqKfGy4syDAjguf87GjOCUtt91Cl5yap42r6w7dVeKegdwOc1nEayOkK8nSkQLNJ3cCrz5pP5vJZ
yCyl+6yZw+xTZQk5vq0dGEEriKg5Zn8QQ4548HCeEyNXt5LGtaFIfVNleeEcret0aN6sauIvAg9x
M26xPTDybgkjtcteTPGAn4XIPJGiBG36sAQTcceGfM/w2rGDgaHER1Pnb65fpGRe8LMi218aDXPC
bBtAUeNKVpr6cmc7U0ooQLr1gY67Y4wurZFaJQZlssfc8B6w+YbNn5qnhls+1YiUnHBFGLkUhx5y
Eo9LIJe7MuG2gIbCvowRARm7e6oM0cqnGSpm1W27rkxSiCmYdMKdCRwy8hufUq0cdl2L0nYSzK7N
xoVkMtF5mZUul2SDPu9uo2odp5NGtSYWBiokuxZe0+lH3hwj92lWvGwEq7EgAI6fDSik3PJjHCQm
drcDk+ctSwnaMa7HpSkuUE7bRmwz4E7hvyYI+/DdjQh93jHIdjQR1kqnO/A1IcWEqNj2Ciix5Hik
P9UlIlYiMX80Iq/GfYRWVe9Z/fNyqyVGkjMIUcjMaGk+hIexX0g36WhMjg2NEfE/wCqE3nb4mSSg
DqrEG38XrHKNJRUE8mYOalLNWL9nf7WEcDIIxcDRoziE5VXmUeX+CPUtYlI3a5nfugTCTA9X7GQj
GULFUHwDt/tN9rfPWY/dLus1tRlcnnEfy2NpSPYteP3a1LWvULJ8ecRYw1Kem9JIQpN8CSgcdqVL
Qldj3JHb2oQW78u2Cet83o5RMNKUJzpQNjrBzBWeWWCA1w9jMlygahrH3/dFOZMQ6NMCOaoZyzU6
EgZVfUKvBNMpjn/HYHweBNxaSiqBlP9jC3MrMvKjSaQHvj/Zn7XFWfK8LJlx/sujRCBv86lo/4Bo
Zbfyn8xg0bAbrOuAPRaXZRtvYUBkDemyECwlJ5EjOUFv2CfRw4g23dDsosUnEFDiNukpAlmdBVUY
NZi9HLLeBjRuCTcV4gj7Wa/X5jJHqxIP+UDodWvoW4yfYj+uOUbJoAvZbod2yZvXDut6TN5QEZrS
fes0d2VWcUOVyUghyOhl2vvOFfCBbKdQs9xrWgw45WkR6sP/Bkg6BS0ATl3tPfTlodgV1vOgbpSm
mO7nJqjfHI9heds3VLX+yY0zNoeVYplbNR7Se4mWtMF0k7rNGXZhDQ/Fh1QIk1wLmT8U6PXeYe7Y
FewnwBzEcKnJi8FEJFP6CdbSG8+BFkb8vq0J1HngwA6/eD221AYsZVt8wA0CHzl0bSggqQ0u5OOo
bFN7jSszAB7wag/SBw1dc8hpMQExuQ0TkXcA9JW14Jm9SNtDPKQONMQewCtHpdXmO1JDCs8aMVTe
IURxed7EDkfAaxkoUR5rhgdBosVtB3polB1yeqhmfIjIQvEQxyxSHdw/tFaApWgVen5FsS1+AprN
aiDmLmjSPXgxP76g5TTjGSKTpDMowPZ6Ad04CQdnVd/Fu3ZeW3PGteN19/MUyOg//ntl0HICHPoP
UcgiilAt7Ln6Yho3X/aVt/JEMvokEdlP6lDEIUMLSw5YFYvyxWkcakmnmimBd6Kgs5uRysxMFX65
QESqE340DzUbrPiXqptuBemk5nUA/ZP61WXAvZAcPZd39ZNR/I9T6DikWja0eq35sCGNH3HHijUm
gqex48Dc2qBPe0Sd1euTs1pS6Lzl4hKGIydV+y+8P/BVHFm12+oFIKmmaWimGBKdu6yq9S4V0exw
954zYHpuFdbTR1COovk3V9pJ/6m2m4oX3sgNy6g2GJJdz7vGu+vF2AUHhMpi/GAEi9KTTVGYvmmo
46pyKKhxKR55yJfu3Zo2hv4PEqg3L5PWIwFld6FxmismK7RV2QzUu3LDtfpcs+ZWjNHkKw0OdmrB
DwWjV7j/BaFp53rjjNEzcQzed6xZHsN09shPebnki3zM1yoJSM0a4Ml0IIXzZA7AQB3IR8iB3fw9
t+6I4Yw7zJTwPE1uC9RZrgRMrsggeu7wcykZP6424ve0sZhNMv1DdtbO8+M8Nab88ZKQoRAZKmtG
Ok5n7v3+nRsV0nB7QbXaZl03wfssnHzZuBM4xT0MqYl1lEeORuxLAAXjS6BL23rH5bahf/WKJmpP
tN6t1FsMpizp56SSvM6/1GwJne2jbMG7SZWCnimGLRxWPVQ8Vuzy71PpTsEDUxQJd+wyeDeeGlx+
Ls4PPFzFCQcK+auKM5zSaM9bl2LfjtVKoRXUNMVldZ7DiBhmcKthjrHXPefzBAY4zDyHFYvCZ2e6
rnqXgUstQm8H/69edP81Z0PwXIlbCZ6vxXg3dS3ERRmood7CBc/jBwG4BftuhQV+whhBvOWYRDKy
+z6qfEZtAE8ThSRO7xC0nYpZvySe37sHaP9FBcMf2e8RU5e3fHkTuWvOnw5kAS2cIXMebIeE9jYM
lBMPrS1clyKR1QnWO9f0wYOpmuzQJx3x93wUWDyzAvuc41JDvxmgiqAMu0H/VBOLPJExZY3ej50+
2dr2DwZ/GN1y7kiRHpmx3bgUZCvKfLEwZtLgUQ9srljFdPlXXxADzciPX6SvCCJSCeIDnBPiS6mA
P54IFB4aTdIPei3CXaa08811M4AtJt2ry29j68wtEDa61+LD1LD3AwkYUAElyx1F0zSc4Db2n+q5
mh+1FuJWtDrBExFFotgtrvIhNXDBPd/698AtHHbHaNDnJpqrV9J3dGqZOnzxPC02swVBsUWq9TqG
7hWnH2+Ij5rJeA8GcPoMMRUTu6Uvmsxyumu7CNJtsgyXnCOPJKge1S8nBSzB5AT1gQlDs5yN64Qo
Ykd/SuvdePFTWH6Sp2a9HNbmP4cek/WR/Q60ftuXwQmSlf47DEs5Qs4y5e2Vqb2fMrD9uo0jl6Cq
WuGC8u/j90x1yEdDZg/R5Oe/q3TC4ULEUb7jocWfEayKK8I8+edeUeBdJTq5A9mKzihSDCrekhFs
Ez39crxkaUrxQYYfB8J6PT7Kfri1OVT7SZbeKf+/XRdtPUb9N6W34WRwHnzD7LlZiiR80sDcwm1T
LP2bM0qsvHzB+t4vzELPUcbTmPZldV8UiDNnsqoYXsjL+ixHQwtruBHeso363kIxWNcHBTEVgLYk
eZpSYeXWI5YcThaP56MzPn05db7F8BPB/Vw6dSzWKGXlBhSNkw9Rke0wejfdRpZCWDoLGNcNDnmp
Z7LyBuXk2CsdfKFnFQefnr6jH9nowKoMxXAKXMSCJc/OAKN9+ojqGo6p5sqez8oiUmJsHe88y2eV
Ca96LSnsTZENIit3NFOVV/KXjLxdTU5fMzduF8vKkOe6wuulCsCEjQUIwFrHGgwFkahh7XuIR0SU
vGHPulDegFSFDxc1YFVRrLQHCa8FusFED9mLAPw58wmGzk7RU4mEQntOeAGdp5GwbGghaesOabKE
bX7N+Ief+Gnr12xiQo0sqfx5RBpmcIj0Kav85bFbKJ5MIh3fg0JZsH/FcfHgzgtCtKMUPKEqxlrm
SxHADGrEJQlN8MdB5il4x8BKCc6r1+Q3bE1N0zXdo29OMTbvJN7ji2d6er0Gl+2ou9r0xNWV1UYy
a6nvxin6CMuFmyb8jCAlDn/Xop/cTUs+NOxwXPduIRp7n2Fr+aRkLPT2fVX4+7pSEUEdMg/RKRjj
nrRzKYsLiQI+iu5UVY99OWIsijhpdMDjvqmMq+96bC3ZYSzdYWfmCKwePO1+y+0Ppk7Um/GhYK33
Wfv4+w0J8hPTcX3ooTayRY29DjTfWFN9tRTXLAETc4N1BPtexMV9Wyah2LBDUA8jJxQeT5adHBUs
pk4qIr6BOjomb+jR9m5iTP8cHbgnrLYhImEqpTm1QSJMPbzFOinnp7iN7K7Mb4gMtNqD9PPwIeCe
ehfTIb0LaMLJt5nL7flpAKbRkyro8tcmjJankN/D9gZpTA8u75x/K57Wdu9ZBqwOy9w3l7B4PdXk
pXdNnoqXmqzHKYpCJtwbqCPfWjpPfuUctl9ZuWaaQ4eGVR5gVm5EuxYm61KZbDcv48w6X8mftk+S
V932lDsYbi/ILUMXeyef1Ue5XdthNnv0kADcBAuuJ6anhaFAVu8DxuGr3/rx2xR54FsHBK3jdGMM
PFrsLu4G5pyh1rWm4JvkC1uKNn52EZLOjumXc8M2od0g30cundpOAO0lTv9hxJTyyUBreEWGHMQh
zbop3kUCwtxuXcIy3olB58954oJ8LUJKed0UYdOueUBL9FDOux5Iyj/KTuazVlJcuBnk/VufV368
mzOHZtB8wMW7b8M2egsxaXqbpryBN00GMuGwQmL1bos+9XCL+PqYutzhzxzE7vvNKhERoLEapQQM
XZYWdXV0ulivx9SjGvGzGtswR600/PkTv43SBwptg+lvarTHwq3M2BCy88cK5BjIOyIPnew8rrip
9yKIy2FhE9IEt0ageMjrxzGBuIZ0GefFc+KwlbjN/m6i4NRMKwNm4qSxf+UgpOgjzsC+sWtdJ8Ay
nsDMAsy4LLOdE7TkLIHGZin9k02MQ567pBlR00CVZHcRXxwmBTaIC6tk/u1feM0r7jHF1E1X7mZx
smkn5T9Jk0zNs4jLwDmIMOqjc4P4FTBa8oK8cDSCnZLTtOySkLjBjioVwu20WhjMzVOK5i1S2Zcf
WrgJVXQRDvsD1B5jN8U40TcfMhliVIzjgT7GkBEyaqjbEqAlx78z4+K2jOtuvPBCE98Ol5BuB1eQ
7140XIsGXKF84jreLJuimwv61ukCA7eYB6E+JWahKI3GTTrUbsESmztj8NWOXdf9inSG18Eut45g
3QsP2VRErGo5vLgch8i32RW0GlyWBPQktkTjJV13zdJlCN90wI/hKD0bd/9VpMoFpgJ+/txiO86C
UzwOAOxQcZcDMgeO2CoMY8350pbFB4gQ3LgxIP1uN6a1BMOb590P2Zt25AhflfvS9siHd6xlphr9
wQyhu6tMA8NxHTXhp70zjURut3IlBXtGn+zfGFc9TTikqC9urAqNcd1xhyf6u4EGbdpkafBbUdtc
fYCdDP1duxJm+IGtgpBZ0Pc2Jpbd+oq2lgYjHRweRDQuJqLlbjXw2tpB4IOdAZKIJoeNCFEqayIY
Cbm4Fr6evySP7E0F3Kq++On9FHv+4DjVd2pnplkL5YhNRiGTnrxV/RJSIwWKJy/VdinqIT5pN2sO
0+QU5k4gyyZsNoqSlkyQOMtPLKUpt0meVNfWBHn4nGDM+Yc7ecnPaqxgWZqSU/sWoyOfQTf5TzUE
A9+cLRD4jKNOgHLzf0CplgtrN6VO1KStd1iD/zkDrFx7zMPMr7+s6cnaIYzJajkoTKwtJCwb8jWH
7MN4G3ZCOw94rxq6oPgBpj+dDeRwhH0++NNugXVHMI5o3nDyV52octs1UmBOZ9iLndMUMORuCctT
LFRVQULfRurNhgmZqBWerSKKy+wJuNZCfXQMh/xTjO3Kfq7rKZ05zCYEU5w5ThBuCi707RaC4Uyq
y+sghRZhA007jElPe1VN0xsvEKw6qOoWK49eQYjN0Dh2yshhYA7s+/qndVxtrpimQxIgcTpK8U4a
BGo+N5xljv+2rCXtfVuMGIH6JcPdsuINK+51rbN654ANzREz7TjQqx2gz+wJpCeKC+oAyNm22PLN
KeurOB636yDrP50dkfkuCyQanewW5VUDKMkqvmF3cqcJHSwDtggq+Vqm67SuVxWKHn2Fu9hkKQdP
0MSxrVBsYx40xYJls2V1GHQh5p4xgKF3U8jraStdrMJooA5Uwsyuv9QwtMOrP6WgmRQpZh5jrjQK
REYt5r48F8UY/Fh+UiV/leOkoDUBpfVfdY8hYSPBs3Dj9tlvrps+hHN0nnTot/1hWNp63OtZAN8B
MBis9aPbBAt/7eRRAnI/Tq0Rz06jcxW8I2PlNPFFvY6PWYDszuwUjD3W6VU2PU0zmuAZ3Vb4B5Jd
SdK0+o/KJdf7AZTPhnNfA7bnZy7ZuGB2f+7KKvUvjMTgW7wQyefZG1rMqo3nO8uVOqnKfe2Ryakx
xBYLvz4pgrMsMEdtnOamXHWLcQ5uj3SKdZ4eAd5KbUNPcBleeSel1FOztbpg4sde2KbzT8G+cVfg
UvJ3HrcoYk9Lfgk15LpDH9fBwe9C967B8z5/9+3IO2g/+HnSH6SeFhdsaUBbS4QFbpE3SWTVy7lt
tRRbj6+vIDQh1F+bNzckrezz36EYxyPsbyDhnl+FEhEJiYOHdGXrXvZa3RKtgia4dI1muvGW6dCW
I5SYsOQXsJfBNN73JfFIXgpN/Yw/Nrl4rWxeITvTQV0yZIFr8bvPEXKX2TVeg6VzSkn8ssJtl0df
9Fho1165GKOwx07/I+nMthvHsSX6RVwLJECCfNUs2fI8pP3C5cys5DyA4Pz1d6vva1d3tSxxODgR
seOME2O9K6QkcYJRt0zJkvGaZHnM7mDcjFXU5LRIdx3/UQFWtivT/JHaI05m/exlT+z9g+ZuxKzm
7rvez558kFgAM70eNW6O0FIlOum4ZSNoxWM9oK7e9FCc7EA7nJfWHUPysGUntytGPTrGALTSGkh2
T5xl2niUNRCYMYc6QLTf6jhtdxBLs0/p5tBmoiF0OdMUyGslJnTnIVhLeywHrG2E83S6nA0L2G0W
snrZ2NAmLQ33bjpcV6s4zxGBAwg/qQJlimjRzN/IFBd9zanTvmmALMl2IK/Dw89Ajj9X0h/dI2+Q
6WdpSB+QysG008JHfPeiRTRb0Tv0eeM/qbq7EUMXKdE1Ak9Cy8yuLWd1Zvcr00NsQVNJJ0V9y1HF
PwJwxCHJ42H5L/WJ894ZHY0vVTr59qwpXnpzgQ+yc3GG/OjTlNAcRMTJ8lDpXp1slnszB2m3Uo+W
xcpTDc3pYtRk/Aej++6SlyQI/ZT5uq+6+QyqNjpPvQ3OflD6f3SkJ9YVKdtypYr2yaRlTtTZcTkg
XbJ4qLp9QOLjjx6S/FQR2Dxxl6R7Ti8Ts5dlE3fJFs56Z5e4CFnOoluja9vhHDwZB5vMQciF0a2i
uVEdHeyueGioMqp3VZRChDdA5UXGiMr7cjT/9cnMUZczPY1V8wozxzVZe5ezrOdGbnvnK0rRcl7d
CgMUxXyWLQgY6Cu5jhQtmVe0xyGi7qHU6mzaTaNF/+2TloFpLDzqRn18BWwPouHcQNQpdhGTwGsH
T+gDQnzMUqzSdFlXbWWY5D0RPTYT/KIWWQlfQSaD58XNyfjN81LvqTUFd9XQ9fREa31+WAunuixj
3O1BSWNGGvrluSIauXWAORD+GLv+YSkL8i7ccYYTaAlyyB1BT/uGmQMRWZvD4nvVo+HK20q2nrvQ
ExlAoBJUmIvZ18H/7wCCCtik/68vQ74PPJOAt/VaHdPQwfOUZWNw0+STgbWwLLEasfhpxJkalNzZ
BY6J8BoMcXtc0cQuDn4dxu6BjPABiwyu51Xny9XLCrjOFXlFIk25h1MwFT0iszcE/nLKMI4TyZ6G
kAHDUxQNICucejG5B9jbLM9SN3b+kiVPj1EZpN9+h1GXVjYhz95w47vVlu7ijceKkZ2LjL8VeaMP
BX3M2VK2EF5InjWH1B/MnrrQKP/qIdK++p6frdgGkC4+jOPOZ2uUKw81EhInxcyLgCshAbV7P0vL
v84wBE8mXp3yRA1NJmg4cHAI07f5ByxvulOEIZ/rpS2o/VpQIlM7Y3ZoHRpcDLLt2aDwPuXF0j31
vSzjlwyp9LEdEGXwOAQcowpcSGz3axpBPbDl/r7mONhsMkh5D1Y0HAinupJ/gqle4p+6buJ7JAbu
tbqWWnL+SALy2qy8Tn2Ola3a9HhRH4eq6XNy8fgjnGVGR+SZkL+lRtT5aYhFAJtJ9sw9NKWhMM+s
z3BM5/B7X5XvciDuiWzhDqP+4t/U2Z4yuBQBYFPKhIcqoRZnFw6ED1MjF3HwMBO8LvGC45YFmzh2
tguTvcpu2LCOAMaf0KFLXAsIrcY19lHkbhbsk4aHx9bkTs1WhGnjSv64BWiO+vIwM7Z8TAYSzybo
/ZQvKJ56PNRsvDyoi7LrSx8uZzG+cAhOw6vu++RcNZ28D71uzi8RGYvoYBoEfaq5WlJLQlWe+UQ7
Ac18k+668yy7Gaw6kXS8vWiusDLxsuJgICUgwDUWtTlhRxh+MBeUd1Yv/i0nMg7EvyNf77x4bMYD
rDHN3iBXDxhA2JOmCsbfOZkbC9g2r38aWRWA6ES1nPnH8kE2NUZafkXHu2i20u6VQhfvYYrc9OJI
W51AfLe/OLbWPQXg0bxAFx191t4tL1BSJlpNpLi0SVidg4C49LdzKh2QZMAaK8DZU4PYs44WxT8q
CDhYtLNPETC2VdpyXC5Yso8RCa4NVEXvErtMFG+T7gUzgoqSJthXbZwRFiiQu6oRtPjNTwmTPeyK
J0c1KjnCUiaFObkT8SqXxJ15tzTfZWKzUPyE5axaXL/9S5jK3AEBoQKdeCY+SmtFAC4BH2u5x9jN
ICK8sTdHkm00r0AlKJgDqVM6IepFZG3giex4a0+PzK1d90uxe77h2zLZnEPGpvC00khzWRdn/g4s
6+OlFRXWoQiM4kIS6Pm2VJ5+GR3Qjusj/TbbAYb9V76wuthwcl3fXWw2XNEIv1gaY45iD15auRBN
yTjgnAtkduoq7YUUE/TjHX8igAYOB90/gCrxu7e6lv2ywQaYQ2xWqD8u2AKcmTAHFQ2y+qgRSmKg
nlmbEN7AT5MQT8R0NMY3Dxt0wC8ejhnCDgdymaBXkKpFhUcGPSUzSepjBNEn3cl6xJEHmx4ghS2V
tGpnYEtHx9XLut9eMLRwzSGub0Bos4TkUsAOAHO0egamFrzUpaXJGm/urq8Xd++0I02KzGI3pj4G
3h572fzmj3g0/DXvjxjsIvMSQvdL71Kdpu1R8gLI2cIWy3qefCgf+wS+47RDc/LubYV05ZCXOTcy
FQThdLOwBJ6QdCLWwdLyhwGgGB5j/HeXhEX5HwfKzK8uhX/IS2uMCTCHWG8qMkgHAQGYx2YK7oGz
hmqQgTLnEFgfOuOcq3FPioqnzuR4XbVblpWMCZQYQjNWZANm4IHvjmZ0zoRY7ILR549ukBt2QzKE
NIDG4awhK/OiCR2C9cxNR0wcy4+OLWVTZgQ5wCQLAkfd8lENToj/uBHpNUa47x84UXpyM4SqfIkw
S/6d3NnnemLxuunqcjyuzdhfsbmg+AKKA2gp8pb6ick5+4s3Hs28lrh1h4aFX+KhaO75XpzXvvfJ
UqcrFlZ61cB+5AA69yNFJDRBcQjYCyILvwQtqcG/RbRWfDsLPkpwcbi/3SVjICevTF29Hs0jQaTw
bF3B/qgY+4gDVCJ81K8kgqxXrjPrmnqC1Luo147jzMlSfMpBJq3zI8R2cLPKX3CKtl3nOCfaIZgr
jE+O/wAcPqLC1LAjJ3Yd8Mv6NvQZn4qVq4z/mMgLZdrMplH10I21vQLXLe4xExE8K2N65EGeEDRO
l4rQmknIn+iwry6cNNWenEj41w4+SdXOKnDy/UgH7GQF0ilMjoh0oJ1wdRI/ePMrX7YfeZsqJKZQ
T6BkpQFErVsCulRblTwXQgL0KMh10OUbLbPkQBcjYAFONFOx0QgC5ZvLCSNEZeXXQ59HdTiNUttw
7+raLbdDL9PoVLFabvYlBBf8MBqpnYzsGETGxeMNRlRfPGArKNB+mRxpURfuE/nTYbwOhEweq7Tg
yBtOLP2fhLbY+nFOKqwOiG1HF6whez5+eWcTEms1IEJ6CNl5vj7CRLb8KwLSPQStP2fEszfmTByO
SoHyvcPrnE33YlgKXHvT4OXHqu3D8NCEvmNpwQJFft+tIoBM7t7Y13HfmJPP3uYTB2v+PUfF2GI4
DHHM8i5q3zuHc5Tg3Z1h7sOsZ49T7aQQEVz/SHaWvSNY2JFMbDvjVvTyu2KIi69sKvVfGarguaRZ
1buubjVld5wKcDfydp+rXcoagZ0ra+eHGhzNn1CW2aPl53zG194T/tZlTgsRfshl3AaDcuMzdBhP
PmsMynIvvR7u/8KOvAdEQ7JhG0wYYRAzSmQiQdseVVqM3p6m+C8esR0mjKZzFzsM63CFY/6F/5WQ
cBukdCdK9jrJBs4CnUvEMU/7KDwsGRMfURh8Jx96xsN+DGNcMHstoui8DHl4lCptHxv6Yum1yUGP
7Pg0PTkjHHtnW09Lt53oQvqEMtv+C0C7NrtyCYg41wET2kYXw/JIj0JcbmdwsUDRsUXd64CN08Oc
rBPfjmywoeqmQ2YOU80OO6Z7Lb+u9Bs+Oxr69JXSMewtPhetPjpTai/e6ix0drjBpZRh/EfMOCB4
CgdW3/kNPrYrWKwKRKgQRu/w9FKkm5a9eKR3qtshYcbPDfzftwKfMQDh+NaW2DBfhECVVoVkRyUI
knVHiGobVc5Qgx2sWJklrLOn72HgC4IuXowxvnffiOqENE+9DI1bA/GgClhqUrQnn4KDazN74gSY
afF+oeCHmK0LJoc0x6zMUNeb/sXhRK+21KKH4ZlKt/WEyrUQjTOjel3UEEePOCY40bX0iNtrRCgD
rHPlyF01ElKwc4RA7rnY7S6TI9QhdzycVlsnpnngq3Rnmb91ta1ndNIaRhEZrchjPm74e5HQXSVJ
d5nUfSPiw4MB34Pn3blQeh+KeJx3NrNUaHSsVfi4kPNe8f1HwzOWfc1R3U15DADZrxApQKSZZzi/
q7lzidmPEIkFiQF+la74Jxjt1LusWof6dkSlKdr0tObdTVMCAqhJG2wWRPV7y5OWpvk9hpep/uuq
0R50WAr/6kCqxw/aJNYnODBUK7LWhvWQCP0NsCkPD1YkKfYzeliu3Chm7/sWjFE5R7vSi/DEZ2IY
jqvDMnFTGQVoqJZRER+wcPiXfGEe9yIvuK9Ie5C0WGTyTJ63xXTgMiQEnDtp3aXKYQpzUyvmBcIr
Tx7lZeEJphQxApAIBIRpX8HrX5KwpGB7vBY6qr29JhzV7UZW7KAg3OXWPMIJgiZc2bPtpnthmDZN
IbPxKBtnSI55b/R90dGR8E12xpfvhlDWj/H5oGkH8PvQgrO+gcuszShMd28vHB3sscAP+sAKl15N
ZXrwZm5f9hc3EEQgJ7B194NM8FxC4VFIHPW8+N/DPAXuKek1B24MUIgbqQ14bwj8DsvfJSza1w5t
a4EwNVkchtu6LNjZL3VR6H/0MTX5J9qDSE44HfLqf0I4BhITzAr3vp93h7CVnHYLv6UH2JZDFSK3
a3NWTBQo1B4Y6fXQ4fLi1lfEXUIxVdEdh+CVss4uXH8CjrL3zZB1n5B9bfakJ18/sCJai103duGt
0x7hC7QtXX7/VVPXuZh2dHdB1ORJhlbo3Jd6nff4PktSpBrbs5v3p87S3AZpqIEJgqs9x1raKO+d
KkEMYaBv9Q/ggtvBbcrzJP+yEV0PiUMNEbvjmYE64NZIqFvxTnBneIR4HuHmD4y22MEgefFoPkCF
wjpq2NzqfSSmdTjNvgdlqmSn/CmLmrUKO0Uo1RiHY3xP1XpfsPmB/GWwVu344xvCuXHEXmbIEcO7
jpuPHMZLEeXZ0Y5J1cJom1hLtO7k0IFs+TspbMai+UOHjtc/Oy6dFrQPBBkmUss/DDL35oPp7TM3
8fwMosm95GNVPvnTpNdNI2Iqnb0qvGId728dDSttoT4zJVw33N43zpcNfnlmuO1Cspv4ma4k2C4s
g7Mv2Uba3xCylw+tj3LO0mSuCv83Uj+eqRhBjUZVVTzKqtFkWDw1f8Mlia5JgZ0SLHIxC0KbYjnO
inmBynuHlmsKB4y/L5dcfFjs9SwU6RMx5wRbcH/iFtOQ49o0q7AqYZ+oLqs/2Xvq5ce3LsRNTMAk
mcojVJwJGHpeUa4Ey6l+WTkpb/0pLR+ol0znTeSG/hbA7ApAAquaxkN47LHt7B0O+f9x4xOScqzH
3OUSDoVjNYTxuZ2HOTwNBQDxEzmw9b1dx2k+BpVy1EvR5Qh2CV7WchtEUF02mLsCdvAhYIUv0uYr
t6pNgujZ5uyvthzJ28+QDz6DvxA82yqGiUsQpDFR2dRhAapm647bMbTrFx77/ofjQUGdR7+Ajovp
ykLDYXmY4F47rBz9Xt20WNkUoCaIQ0/eLN9XaKc31hHu8vggXYFXLnfxmKKmpFjIeWVScsijqX1u
E51hRKMA6FCHtbnOLi++ZxJNo3eN3JLqzEpVgnM4AtkZ53sn7xyXTgAWgKH3ncOtCCmjYrAioeD4
VXtINUT4hxLbdP4rkk1wNj4+UJhWg9UwGTJ3ehl7t3oPG6a9MkqGPWJO0d4VdbPmlExAtlnATSnx
OaXN/DuuGuc028ZLt+u0LC+l4+sehRkCtH9z4W6nsuu8J3IGsqT9dXCwCJYa5pNKs5R2ARrP7kum
mCscBYSCSCpr2BDimDyH1RDTBcOqqjxw+mTY6sOpolWk5xiJP39V7GmdSDyX7noL6y6ybHFUTbM6
uSQ/LxWme5qh6GDj2DGv5zEOAnmIMShimKq41rHsRgPlJfUcnWQT3Tb8uJAAdbn1W4ND+08kYzps
cUHdZ63t/pv9QrpYb0eoG4kQV16hI5qliT4Fyct5kxqMSVxdarqO+NgvDbvKLRAS+tewWhfiCYGG
wKA7IcRdopTN5NtC2zs+Jw8SSvW9rI44xDMBSYbzWNzqc4Es7VOvRdPgJIS/k3G9ae/nRAA1zSbi
PobthrcPg2j9LIuh+gvH27kIqnsGIg7Kx2sGRHcTOQn0Zszt0WuGLHHfNm3xno0DfmK+fLhnPjfE
GMSCchXoTPottw7KZzsFkviij7PxFsfALdD3+lwjQZtng3ke26zuyr+gEkhPpGpmDSqFvj0iFyQx
IHbt7zXqmuc1W9bf6ajVuxM5jr4H5Fg7VxYmtx42JEDJwqOW0x60/Jq/T5kKeS2xVbmB0mgYQq3X
LRYSXofnKtPjOWH3FxyW3Kz0ExDQOPJKTROe7fnwyEuYjsk1iapDWFYuRSCtmx/1UNIdkptc3PvU
LNEuxgQE75EryoG/GNW/WQ6DI43IYeB+sLftV9rb07pGLBHFCEyC+GV55sbscZBJc+4wf9KsFC2x
R40p1iRgVh0vQYhnJGeSsqe9yZq2TtFlZP5HiCnd48DXdyDjOyZoFWH17bwEZ1zXB7umMmTluBjA
IidxRMY7hKJ6aWvKnsjttmtN/paMDSMbAhoCkUtw6kB4ZN7WKmRvOc3Z+JrXJiXU1hLWeS7TnqE8
Xpb8IAZC78FA490jVIbVo5mhsvRxumQ1IGsF6VvLHhpYjtuZ9MqUkVzHlIwLrFLGBx73q9ioNorq
J3TitXuEu4gHC0aeDe/nTiPq1Utl5KVBSufaBcmImctJzLJX/diYu3VZqgwTjlMTdaP/gPpGVC4K
OAJJsJrCW4roPI4b8w4rcS+3EDTwSkaCgu9/Zg3rh4DX17fMbfgyO2o8KWfiuURzard1hTfXKL4N
2rzC5/+QN6VpDzhkwsfed+uP1c+Lad+OZnplk6jTl4hoi862VZ2J8StZ3agBNxZGqA6Ba9hp9AMJ
9lGxcfgXZkmlvhWHjH8UUpNS7fJZf+nGy7YJrpGQhHqnkZdKOh1l7Xc+f/U0r29MyPL2xmJXU+6S
wK76VHK0at+DMW66v+VIwd9vzhYZaQe7JsUlXDsy6EhCvHk1St+Kb7YM1aEMkxp6iK7Cf+3kRx9+
ksLTQN7mtY/FgusCadWOb6wBuTP3PaGIB9+BcPOI+RBLIiUlC0rxkoX+ZxCW6nlmKGlOoymXs1Q1
rgdvaV5VNuKmEopiCmkneFKGjrd+I7JuueStH363BiTVn5pgxu+auoEAGZPywD+TX0XtQ4y5glrV
IfNrPGawncHV8GYie4vlvP3mQGeWvySqmmJHStn7z7ieXz3pG/RDoAJInJFUVtTHDosQifGQo+RG
auqQc568V39abAAWRHs/ozcGJxlJnCWabp69jAOuckvDzVZoPbnYNWS3hzfA0auZIzI0MDHWc44V
av5lBhWYL/AbXs6csyTjt/XMNPFWzoJPDAaTfeFKcbsPsIIGlMQc9X24ndn/keduiieeEfBguinF
72FZ1pugS/ZWR9GdYQKnwDl2QWSRfhvUqSrmKj2nuZf8w+Gu6x1Pau+JkXW40DOrbxvvqP9dmKr9
1dKvgdk1ScyJwEf/YuEGHNuwa39GMFAPBrOEfQ1Fkh3rfhyXx14SWMT8nAlkZpyR4KuYevLfbOFp
5jkMOe4UcrUyrPnXZPSOoo769JQ0mP/41WTlT3/jNZMQjRsMg8MuymFvf/Hk5v9yZWCK2frE6gGx
dLwuTE7epVPIKTieVoHeMgk3o+wJGPVHAfKjYO2WQ7Ige6L1lq/R/WLY04BZ0tLk0MVIGHNFz85A
HxG84emQJ5hTfpFpyHH+OaManyGDcvVvPII27f1AJrDd1XYBUeP3qT1GuR5ZlTUYhXakEbMMfpcl
l6XCsXaf/GwsGcV7doFN53NgWLMydIjc2s4H6GqpgzmDm699XLDt/LevGcfv8zRk9Tt2eUKDUiF+
sgiVPdkniHYY04SHeiqhnM7HUsWg1Gy5ps+c0LE/2Y5CxczO83MsIWtPW2JO4sTqFO2kJhnw04Rd
slIgpyp4sJg5jtIgOqHe8eCB7RaL3eSZxZxSXrpYmLmiq/67LurgmpNMqZELm8z/j5ruiqLoNC44
sGEv5Zq5YSJN/EwmqynfqwyuI54Et8oPi1cke2oXOT8ncbvk+7rLoxoiRRFXfwRZPvdTBqvb8sKB
Wfg+EGMoPkPcBwiiuGfjlMLrwntF7svZs2QQHQuho3bT8OjaK0rfuJpaOs5qycO25TRf3Wu6F1vk
wMp9rlyr7VZPjv/E3jvO9oUL2vZP76UDFwhs0aA/MtoQP4HByHF39M4xg423Q3DCpkdrVOrsZDSQ
WsBiRA7Tz/RGEPo81iXNAEyVznpavdBx3rj+lT2GQ5pkN7XeTe5X6QDdk9WszJ2d2OxfKfhqDZ2A
VAYdrWIxu0uSrL/n+l0/wG7ZkndQiy3Z9NhMmkC4iCFuZn6nczcUGyPrnNo44oTcFqGS41H4sKz2
y+BOUNGoYQbMwhkdkFG9nJtZ5DPkMo+yTizgrM3IeJxd6eMx0OGAilJ5JCo3dJTRNyOb5B45JH+t
/BYvSC5V9RGVrko54TTpDzpWQphXCaAk04hJG+Mmvy1oki1WSAlzyvGTqsK4tvql/S7aJRhP+cw5
v6DIQe019B2KIEdBJJaCBAY+H+Dfxw18ljM7czfvO2Ydqt0lKijXVON1e7yg444IGEwyYhdgmFgt
3WR4GJIwv5p63bhjENaPrODJ+2eUf27BOWD9WQKfstLS9Qhr1WwJ/EeZQtvcyGI1pB3syC4lDhZh
94g2GVLT6sfOBFaXVNq/lgcSINeWLcYrjEEnewky1havSIhMBJELu/3E1LGk7/R6Nhcd5W6x9ZKU
sBQnp3OFnAiRJh6PftogpRdqueDMhwcHfPS0kANuN0blaBqlO2rCNLfbWQh49kfeiJkvNgn2Ayoy
dQenBffIPP0O+SKXe3awKxQ32sTZmZyQRRFZey6J15Vrtzj32BFIxvUkaHHKBuF7WGbTD8wU2X46
5CvINtR8jISdzqUOtL7PWdD843gZ40/sbIkc39fyg37NWJ5Ybuf3KedlDqmF7JInHCoeRollQptO
puTKugi5LE/QdX2yYRu214r93qjUc187ECR9l5rGXrEW3/PY8n9hm3FemsLDE6qsAsALiuQ6D9BQ
UiivSORT2/w0YLvubN3ZA2cvEkxKVN5pxN7wlqbA868hmecdOAmH2slAZWqLxaV8TE3nreSyyRRv
C3dC+Uf6kntE3qXZ8weOrwsn3Dd88YE4BsQg+ZqmomUrPheUA/i6uFjfaOfQtLF+DMZeo2kuCe5D
3AVe/5FGVfNncllAkzvuGox5IojvMk3r1gb1wXuX6Oj1mTbZqbuRfWx2goIQXxPLG5CE3G19tukj
kkW3W866vxoN8PCHUVRFjz1m0Y5avKHQdyEYy/UtjGh3/+ogiR7qNoJVG7lNoXbeynD1uLLw3YVu
t/zyPPKeN+3rH+hD3EnCwKutA3xW8dC136paGDbaerD+Nmvz4h54cjA8y1myNmmYcMBg+QI3pfC7
E2HbxDt3HfPGEPrI5qbhv7gpnaX7bp11/uU4hNHBXBnCSf14BDTiB1wNpj6PjlezzfP5iIhwS2ge
dDhit1lNmV/dEDLNC3QMmkSNG3gnXhxrlWB1xcKyZ+sQfAkwF89kOAsAKA3twPlqPQ6NmKt3FUMD
LB2H9kwQBhzuoUAX/6URN2kYUtnzMPV1Nf+YPMReNwfBoqHfDPao3KEcD2MJKXg7YMeXW4be6ssE
HujVtiFFPpV+KDes6tQjrwn9WnKExXciUyIgdVj8hltrrnC+Z0ui28on4Mb5rsp4WO8ZJ9ZXpSNa
tjrt1EdJwn9fq5igaewuBZET6Cw8ncRRMHG/pxMRdtrGR/XVL2TCOQ3zM80c7neuw6GPA6STfQi6
C14JOrRPeL9+cKNOv+Hdp6cZAg27+6K8lDhlThLAIBt41ebsjif/rLUG/pPdYs2bUPSi28Jin+5c
m0Vy3zuFZt9TJeJZqTD4sYYnNsaftDuVVa0BYgzep8dGgU3RYDweD31Mr5vno2urG9oHlwKfkk1x
+m/NVPFGcnX5DX3SgXjhU0TMFklh1MBIjVsyix7nSdSvlo/9BdK2e2JMZR5TIIQIqYnsuRwn/yfP
vZZogB6jayTGYLlLZBroI+FbUiyzMwdHOqqoX/Mk7CxNSOdBuTUnMMaFvUpx0W+FgcoLihXPKNbH
q4fZnnETEDRKOg6zMUorVCuRrDsl5BjssBRln01q0o+Soz8wNhs90LBnX9s2A6XFUFN8Drr/lXWl
z9dV4GewVtZXN47VVwPc5T2VM6lI3efZKZiR9Fe1/G3TcDrmyeo/UwCUF6eQG28vefX1m8739CNN
p7huAjJ494PgNL6f+mAgyBXAuTSSb1W3/S+GkGXfEZQ5eE0Szb/9rhLBwYHDcqAQPsk3iclQRzF8
44918MhZfi2qTqIxPjlzHXk7pxevYaSmB3E7aWEb4fpNJ9CUWIujO49q1xfBOmGztmG5U4heSBt0
nFxsK7MzS/r9oorpQCsjwxax8y5H6WvDyziaAcyJeh7nFCicWpqLM2TJxzIGrySvnAMtt/FV4Hc+
1bUbPmkC5se1bJbx7FKGtONZ1HJowCRd71wpvUvG7wPVCPHA3Sg5KYSYwWXWUGX9sfAYvoDA47dF
aKLvremy8LNBxlxPCpfGs+JldcrTWHzifqDcArszmqoGBRJ0K6Xrk1Sh4gjZ/+DPtG9R3uAEKoP8
Ezemd6590MTl4I0S/z24SMzd6R+EonSf1X23yRzscIHlc9HR6W/ywcUxzclq10gJGavQUwCXd2In
TJ1Z8UikYdiNaRi9pGhNnOvHLMEV5gQI9rkqU5p8IHrhp6jECUvW9Hec2/lH5m7FTNt/Yzec9145
zRhWqzj6cMIYs1riPK+3vxQPZLNQlsE9cqPCELiodICuAJkbfi/H2AE7QN+Np4ISni0IO+8ONwWn
0VDPlNpPBW3MJR2UF03Eho+6AtGtMlwcwmPeAYW6tSNrbQWveuPSsfGEPgVDmuVPPjM1dV4heRwm
HW0Jtj2DQ7A0wQy9fYqS9cR3He1bs+IG1A7qHzHbHw9nwK5zR+cyZ9OFmDUryzbo83+hm9qN03u8
/Czf6gp0uXhdlygMd0Mw0YwCBcESYjJbzqAlLzQgXb8SDr23qW3oupsixIyISeqJko3wy7H+NfXN
eAdCIPEuUeLyUHUhWz+IAQN/DwlqS2IeqimmmivDUnn151sgPcBp8TtuXb5vn8KuNirC4ECXSOdC
5OCKdlznv9yADPOyBfgiCYMDy5cRxREnWGmkrrdARXkRh7p6LRpdwL4sSu8csnL+CrVp7mY9EEtn
Jv7N+F7/qarmsbwFLrl1Y83/mDqkjXAd93tqy8fGmuRXCN580yOIPsZhUB0AprvpZkpAvW5zn+JV
ojUNL/VM/a4dt3zmhTVffCYtylhB9dAyTvvPyUiGaCZc6HJSgxChmOf2Ci15Y33IREw71nv0FqxR
f2JVIdhC8jFXwwLDLNlywdiD5TrNyS3gCTG7tNSsEBhwN8z10Selq4QIhkafcAGhFOUlidu8NG+2
tJw4qQyyeI/8G0Z1nbJ9E/gZD5n/vyOqsfyLNhXVe7Uk7oMZ18QjysDiCF86EHoj4XVNWf0bCgs1
nFx+N7+r6dN3+qW9B5pe8heFar4r7RwCJOcQQCkk5hC9l5Y+yF1ZDSnn1oQ+3wqOw4apvbtNFumf
Ofb6Vw78X20s46PNISGTsmdCQCGlmaAy3+jwU8bg15q70eah2qaI2PAC2NJ9L5B30m3gt/V4Jyzn
fjN0f1kRxzsbygnA1Ty0L1kgQkhUUXZzn1cYgKjZDk/tAAmexLj35suJGh6/a8tvk7vpccV8v807
xXYb3llzXKCbPSXd2L5wVOFZEozt+Jeij3HTDitOgrGu2Le0vp9ueS5oCnmA/uztGqT94eZW2HK0
nLajA0CoWUy8cyoHe8ecEEL0Cg5AWFlrJI1AXLyYBW9HTGuHl9jumzEzRBkqkqsiH7ttMA8UReQN
hdH7bG0ZZRvMVXR2tbsBiCWPk+UDAB32RzlR1G6niKTr9Ennro+Mf4N3YHaCh5P8GidippD1IjK/
GJXTeR7BnCOzBzzOSFO4zpu3oN1IORb3QkvvF4ua9GvUoj1HfRSMR7csjlAjb+6jgt+HtLiXPsU1
G7GD9mAydobMzpY+MpwxFLRqOZHHzjNzBvXmnDPUx+bo9OwI1aiD15KQ9quWfrqLSL7R3BXBRdPW
+yyNFb8cEG7OscxE/nsYFY4b3lrVn8K30zXDjBXBfKfIa+ux9L/Fxxn2KeaoeHIM2UPdB+WdmsJu
a8aQfT8sCKIcAHniPuDM3BAUyuLR0qnewnDEYdeesjwkLZChd1U6URj95v+S/+PovJoj1dUo+ouo
QgQBr910ds72C2X7jMlBBAn49Xf1fZ06Z8buBukLe689o4vCJ3kubHzmLdUxgqrig+kL/9gUPdYj
69OorM84BaJNF5rhvQBSjztlXpivr2U6vOpyeUmTa41Q8KYdDFJudMCeHy9whnZyDKsTlrP0QbF3
+CwS9xrGUQfMtq8LB2fOOD5xN1FywWI/sGlgtBHahLpCo7zrQ2igxVKqFwOzYluW2u236BKIFEbG
9XKV+r3he1jqc8Lkg2oqzVrCgsC+3qzQ1Xfkoww/+LEjzUYrbTjgohwhmB8QZAuM03J33TjPv60q
WGBO/Ba/vsl5svI62VqdgP8vcOl8dbo0l5oRjXugBApBdrMIx4XGA47eNq8txrrISmB1/0KkmN8Z
otiHsIp8RRTW4D5OYdtnp1Kw094Pq+dh4cECpzcCg9afIzyuohktaTxl9vgfj69oDjUL+1enyE3z
ZWvd3K/92j0EcCAeDKoTejsVCYz+oSmv9H6wNifEbB65U5ENwLeAz2niAUg7Jh7p9LJ+onH0ekYe
HTc4GtfCIQS5uZL1ktpc9Gzm6GuizwvQSQ2YNxAtWc8rqtvlP5XzCqxBAH2WkRMqkYkQ9LMksbS5
5EvIzcsXWBT1Y2AmDZhj7cpz7gQZHL02/1mcTHCrIq3290Bq/OoBC4BjdgbE2Dt5ddRaGuvbPpNN
c6Q7RCJdTE1wLww4vnD0Chrbag2fCdj2gcxptH7PNvPfnGMDxg3VxOTqaYfqodklo7CiGwQwjtyO
Ve3v8sK3d0bRdyMXhGlY5oQC7mlcM+Z1KGTcqIO86UtC1jyuQ0T4bXSzZk1jH0Y9e/9Ynrbn0h1z
OkDyPgQCasfc8BZeMchkE+whmQy/OWrNe0Y5RPzUEeHUTCMJgb8CHthChriLdKx7zRjIBl2QUGHM
Yjt5TNb3fhisn0hufL0JvFW+6qFamji1G6nuzYhtlBi7HjHuuKlGH4Sg3+fFlRbn0OllMSZXRZ7h
gvv01gWW17ywzbIWxDlX3++XTRPbfmQeEgN0Bh0bFWwV9P38552D4dSfrZqSi2CnYesMjKYUQt50
WE70CvyYOKSKZwgnWUdai+0JfjqWojgbiZ2WsKXAr26x+zTJo5uWWVrEaKuyWVHaMoXOjxwNVioY
k7qp+xQhrMAsjDwye4WtWCRvST3p6NPgmR/P2qDmx77SWhqdtoZQ1xpuI5IMnQMSgdEcM97VombR
k2kLVkeb2PmtkySuDbAa1hOEt5BoiPJUpnkwE3S1rvZI9JLqZzYAzZhXlHD8UYHoXAqM7JQbaYIX
jDZE53+sJG35z1RgUQzchbzwOkQdlTTqKasSlSCyoD8ufRB58GD6PfNl0OBcPOsT2pDoal8hK/Mp
KmxrOKoEnBDZKlwnG5owgdmus6O4lqp54sLiZcEiy1wsm1OmyGikh88yna/LqcrRt3S4CZh1QBhU
YBhMvM3Y+6o8TrVZx72OvPqTjA27Plkl4QUCO9AUO4VdFke6adIV5WLW4g72XREcFhW44WmGvZag
6GyoOYHMOGftTvQokHvYPvl0r8/geqBBbiyvG8dLPSZMcJDmtw3crTCfn7A1IRxutKSFdrjZp7ty
nAP/WPdNZPahla8qjuZWfzrOBLN3Q8E0ezd0L+Y44ItEjV/1Qf/cX+EdrbiGOSJ5FTTOVyEw0YxJ
ztATacOwxeaRjnsB3+urzScUIh7IRu6a2ncegsxfrhytEXXTIAlUOaENC5dT37ky2wvHVPUN/6RU
hI4q9LgcB5LQU2t8660leET/pM0L0UXDvQy0xy9FOg3cEtdVh2aoXUB3ERMZ4Sgafh91GQVtZRvO
9qx9pVhopt8JDtAv6XWYoRw25CFuMqz7t+gU+veuyjpwt0zcHxtrGv8iD3vIEbcritYKRekdc0S3
uPeUQ+HjhvOOxy77xlwRDCeL6epGdmlxX3AcVAdtqqzcN+Ti/UhJfE6cY0Qk+YLRZXosYb1lGEBz
fk6YxPUFiJgkwcpyci9ey85Z/hjKT099qtrpEC19+ANFzsZNTcYiY0Z3pIaWsDbsOEtle2q9ov1v
gDXCXMm2yK0bVmNfbFZtXzhJ56dl7qw3XltCoZAMEXwWTsUUnAY/EXeGrsXbN0KXl4xdG5pk03HU
880X3t5TJWvinoEBjg0M/2wxVBHdVtDZrDjFlUGryAkkLqZa2zcMOpLJP40Somrh5Bha5kDQtznS
pUkiuK2/Ix2hCEh26lCPVNJR3wnBHDe+L5Pz5GMi58I2JRgc0eImlLCzUeA0lnxZU1wd/B2YQAgT
TVuQS5MIbshYwColLWiCV4NOphnhVbKOEbf55VsNK90c62mqf6xq1kxpmc3yzOazwD0Er+jHK7Co
4qAXSfAC17x85httWAz01XAmCiT4ED493JEhoIMQadBoj/MmnPZ90/nWPqQHbg+ry5A9xphC9+na
njfv+84wL+SJwd834Pb+zFeTdJfKhxh8RgObpf/1fVYXO2s0Y7qzjFLVKQHYmEOPJZsNp8UsnoGf
w+OWLPyuiZ8UahMewMegnxQDEZGwJKgqSsKN4cMEH9qBHueWM+NjgYjrYkPhzA+CW/GbeEV6Zpa4
8omqBMiprq4/8TjZzCsaqyElxy8q/PBmilhhhDaVg1sVM9LiWnBu67VzggM2F2jOnJT4igdO3keM
BPWHaH1ScXl68ROkGmRSTIAYdDauRCIjFAfRSad5nr70C6Pn3QRSa9oyPnAfcmBibaz4HV5SDbEr
nl0v3YKTFbfWmNtYU9K1vGnHhtJrYOhaf/a+1fevjFObG2tcTYp9y3T5mbbP2ymMGuOByRrPHjux
ZgYLCjvSQ41/w0TOPouUU0Nkif4WdVjho6lWZp8CCx0roQUm5vWZS5uTYmmIhIbUM4GCEotvETfG
6V+BiMnlPyepCQnZ1IIR3nfharQKlJ6uPFIQarkZelsgmYbPnD2NZcOnUS7CEIrkyTkCzhMxSZrn
Nhp2i8HLvxGQUM22smq9HGxjJcVB52HoHkaLcZijeHY2nVHjTyhYcu9l1ZkbgTKn++6YJ5eoGtJ+
PDEdt9KbjrRReXB1ISUVVAU+xjBceKpmN0Ti1FNy4ywtIPVJTEOEnbB6g3LCTFbwUUudGvvIWmDM
v1jzTurWkzjNj47jtf5TwbDZ3tj91K3Hqh2IHnNb0/jHxe6L8MRtYRiI51fQ6ZjSD0OhcViaujaY
9a3ddcFLgyuSGCoYUen3qKemO6fc/n+Et7Cn4cvun60eCWc8wAdZ77y0sf8QJs/3U2oATXc5TBd8
D8J+WJSF7Wk28GLOfesEf4gZWNVJz86DbYD2MTyTQLIGXwqiaDyF6KBGyIZUD3WV3wW9p+2d5ia2
6IvwwglUvdulyoLzGkakJVNaMYEr+gzQHxz4uCZ1ksNgqBOxL2yWns8u/LVTBQyH8sE0v3OAJnqj
+xEhifZhPO9E2jAaGL0JaGJTqfG+hxhCRVlrSuJc5f4Lv1PyPPs2qDju7MgGPZeQ8VSEYTs95ugF
T8XKqv/KVLPvcL9nN60SH7Zi3xuPMB3vVzNDXCEiT2188C071dorbnzLPYeAB1MOaonQvQkT8Y4d
dSwel8n24VUxB986nLusQSznPoArZGN8riWDsNZ6EEjQbwrmqeW2ZtC376yCnMJrFkTfoNzaVYzJ
T2gmMhgjcx0d0I6x3Hejov5Ya429tXZJkjoYPVvlTb+4qJW0ACA2qojPQifJKnbA01THnitZqxJ5
7IobqS2cf6XCEpXVMzdS2zbXair8vFJi7vgZ1B3ENiAhLuvWDr1TVTqb3LSgzZp6+ZJu3QPjXTGq
2HhTzp7jvqSMundJHV4hVlqckU/Ba2jr6ANyzH9QjjzQrNo8IDrk/S+mlZeAua1/P9NEPYESnjnw
mKjuUT6mb6M1eocy5DEszZKRfVHnAq5+Rhvgd251C8QAwdMSjf86fyzPTWdL1q4les1dlJf1TeQk
5XGoCvnWhhV3INtsbEc99OCNURjGkQyGWbHhTgh2uY82GeRQEm3UGDkw1PAPHbKJzGqE4NjmxrUn
KLw0bXCbCyzOwDRQsGm8MmxS4JO43rrzE4+bFKLBXV5m8j5D/XYTCuKHmE7DLQoYmSK47NTPRLUx
xdRty4teXQBIVOKR990yXnUpefnFtrPrMJpquSwYlHWHikfA3iNcT1o+PcXdsQwK9k7TlXO/G50p
n0+sc+0k1lU9AqOlssAGw7vxzGtNCiOj5bLb6yCb7DjwVFd+l4tmj+BbM0duAYcLnkBNcuFLjjwK
0U2nQZUhkJYZ2A5y4CAQICE7Ae71GVLPduupvRC8fjHNR718DHaXNVuxDmF/P1vpaG6YteDrkBj2
PJ79CHnDJk1wpB5S68q+5CSAV9UxSHG3lWOQBTD0idBS2l508DpdXbm2JP9wvaT+HXCK6xptzP5F
KYYy0AHdcg0F4gQhHBHNPMAPJyGhZM/6nPxbRBM13LKIaDR67okj2W1sTYgeQzNC7oYaoYxeZMAv
L+g+r3NkNEvbPKvVwm1Ui4nxFQA0ZOaopuPGSYNnOFps0vjni3fVtBxnSxh1X27Cmm8L8SjiBsHC
2z0N2Gz5emcSO3czAl7sXriRcaVilwUaEgbDtEdz6T3DIYtYzSHfSBH7FV1+yEpKnh1nNivKggCs
EIpugrw+4D7iNSerGdJnpg1oxgxoUOw1jrccsQYZve2beXQPWFSd6OACNzq1EWgX1B2Z1oxOlCpu
MEcodRhLdiw7MXQkVERy6ACkhNZw703XzIyQfPq32uqQ8424Rp6UV8KbhTCINrjQYb5wknS2fSBa
hkkiTxJRtDlBxe6lJ3LRwcnV9NkvvA7QzE24JF82ADM0J6PKVQwSo2L75Cb9i01W4e+6DEC1yXri
vke129LgB564/mw6DN7WdMT6Q9VZYajrIeOe1TLkhAuSy+fu22UlQ4hWxKNjcqjceF2JqNvDnRzX
GFksLSIaZcpAQn/1GsPydsD1ofOYjx1ciz+HL/arYewb3jZLYc0XDk3c0STFefjtaLAeeb2xswZz
H7KzioiAoSKIcovwGnnFA6BceIwQPAOjS9jr8DzZ5ckoQFhbPSzRp5U4lrMNiqtlCDlr48M7XXqH
VcPQfaIxBdFGhWDvJ1oKwnEc1AjEXvfRuPcQOqH6dMOlRYExDSHzJvqZ3dh6kJqcCkjUZgorEBpa
OVl5GRiO+Ay+Wz8/snGz7JPvSGR8OulqGIdah+Fu7kYeIegxctqy4mpd9jb18OQX6OSv5lFjg8nj
8ONMcVEWN0VDeyuo8cOYdRYnTiUEwTopNkcJk5qY3B2fQ1sCpkk674R4xU2fvRB93T2r9oHQDb/1
509fuK3aw/50pkNZhU60RTwiffayaLII5AqH74yLZIghBQTXkSvhe9sM8fHznFfkRWLhG/1DKi3j
7yjCe/c1B9lvvwhaLgtqdJBHOBh4PmOEKFV5M6EFBIREIXwupdX/zu54xZvXc3OgEEyfpwDXyK5r
BbZy8DRzeGNLkYc1nGpdgWnwdbPs5NzCoA0QBbKcH69SVSpS+QeHmGUelYMfnpfaSf5mfyrIqarc
/HfJRHdTk2nNKAXIC9/76lUJsaJoKpEERWiBeraqLFkgjH2ixWsHxrgOtCOcrmjWstSyAGUE+Tcz
A62Z1HaIlRIlz3WKPgtXRbc882fBY4T6ttutLnK6fcYg2tniqR9+WMTOVkypovx4srJhumdsW2Zs
0scGJqswPt3kgCrp1knD2v+wEpw8p6UsGPB4vSb8HTjkVG7npJhutMHgHy/ITpodI6ZObVOMfk9o
Iuh+ix42n5X53lu1+MulR6g/QJXtggfozcTVkMehRiIgXcNB27NsAaKFthAI5ZQdSTAY/uypLX6s
IacWNgNaypODv1gcfW7rlwWS5R+UokQ9NA4+2U3n1OvdRBFz3w+Ff9ekHeuIhMMUlo1prcd06Vrr
ph5U9Z2RGv/PG1NCwVSHQpbBQEdUA7GgXgzTX6LL0wMhk1FvwVPTtvtzVRDyulp5cSdZKP4H3Ej8
IlRvHsJ0QaFW4PU7oHYCYmunLqliLKxgwPXkj2D9y69IrSiQE2s0t6Re84SgmMUE6r4T5jIWW0pn
77FSQM93ZSORrXWWx2qz74B7PYPSdLq4R3H409n05YRT2N2bIIgs2BKYkQ/7zFFvJUf8f07IPA4M
WhZ84cQmxMsXRYpZHMcqHJIcjR12YW0HcbBkGZtVXAljV0fficp7xijwlVZ3oapT/JCKbc0+76S8
k9bgvQLIfCrb5QUK40OVF/ODNS9kOvSzuEFeBu2nz9J7HLPLXc9TlUO8nstThSD3JB2N6gLVcnYa
9CD3XDTlEVG2eib4Z3liob/uaPJIr5wD6wsho30hvpcj2pnkrhuI8ipAT+1FOCzvqRxfTOMZpAtF
sXUzN7jMWIhuZTOgfy5D69yEsx3bg/+58qzsEn98ViBr4gbqHvIEAu8Q8zTsZxk+spJVmGmiINMf
GBbe2dmHvxWWp0drhFVAiZ8fMxSVJEJX0VcngSWlQrM765jfbpK2qjhYp2G/RJ788sEqvVtZc6VY
TU790IjAvnVNlmxRdH0lIZk1sCKDDulqBwOCaYi6wfb0snLp48sLYTJFVh9j2igIO5zz39YGLbcs
k3UuSVF5rAsYDXbVLw/oBwnN6C2ChsKwv6DHri9lORU/XZeC/yjq4tgTFXhv6Wl9l7yXMZ1sgFPI
X7/o2pcTVygWhwzm6Puc411ktO//Czp7vEBVupIu++S3oJiP03DtL5EK1Y2DKwnL/NAc0XFNbxMq
MXa7g7qPVECD3YOKtOxgfOlJkAOkgfMEuM7C79X88DBG27GvnVcbEfk29KVzAs3tHj09um9Jkcp/
E163Q+8QGoQKQTw4Yihffb9QH64f0uI7rXhhpN6cZeEXB+LD1GFVNsYGfNI7CyiK7FRxEHX3j0yW
ZgdIgjlexVTiojW48KRFIe1r12Pgi4rrkEBOwAbjDaT2kHp0WCpEslQryMNclGixLktxWymdv0EF
qhBNUzsiK5n2k5Dj0ZeNuYXnCuV3kswAiChilhgxYMTlx/qCyckJ/sGC9qUwIVueOdxQMUcPXC6y
hnS9BHfGC58nHCa3ZbYqyZa5l2fy29NPdLlP+Ei6T3fCjxNlE3LZdj4R25S8tWW0t5ijffp0RJdl
qJ1DiyYCiykDW3x0w5EH6AG/8Ec+cD+Lypr+sAPiWqVtrLx5eOCY+wyaNX8vfc/EkGmZRjlQoBqS
F+E2DwzYGXO9zTlA+6zBBUQD4B8cT3EugBfEr+oOgbtNCFV6qgBJaVAa9U60UXUEJqweiCTDEVqb
4LTiEdpXYjxhurMRjnRREZMHTt82Dv7rgizkk6/CEMRgPXdY9D6tkq4B/URzQ14c4TUeshoIfhOm
ooYQ6GPnZN7RB8lG8DeYQvbMDZOb1Ky/tcgWLACj3q9CYacy07uwbNTjhMxKFrIpbITETIwq6QW4
4Uy+PEtCw0nGtdJ32atku5Dk91LqjJzQ1VfBDxwUc1+6LCI3TY9OeIc3jqE8UlHnJx0GP5YQncTG
78aCEIDU7b7Wrn7MOh+wwCBvFKRR1DY1wRn8HSXeMWVvyW0d34us0c98J3LDlR0cBL53Zsy+/s/2
7OgjMGghsxkIvlJ+7e3WFFF/CkcM6C+6mbhZU/HiLgozh+9g9nQa0lCJyH4SRYsauyjydUXLGRSv
tCHdIXTqOa7WCkYegvPuJFMQ5lWHYMFrGcJKhAwKMuZ95dtsRId2/bRn4kHmBGE++0LnwoZ23MFB
5Mhy0FwE8NdPKok+jA/rf6SBesrTMP9j7omEossZAdhlW+yDXAYxTgM8H5SFCWPXbvxxAubWFL3E
3jCcJ9hHBSD/Whe10UCtiklAYBgldggdRLcC71XqHGZIb0oZ0f4x/N72SaSOqan/35PizaAtes8n
W39g96N8Z2fVnjmNs68qlc6l7/U/WyNQgJD2lXvCvSiHwGxDXsA+ATu3FaOjYXw06R1bLCyhLmvz
GMEWzv7KXvb2ODZ3eFYAUJQ9u5QhwzfaFrJRWKbZzgHYU99jUXi3RaiTe+HPBSpBK9vak/8GBzZ9
YwbDFhrR271lVfmnYbrwOIseR2ENNV4BorwljeCeMAP3odKBOPTLnD+4ltDvToUedyzFGFAqeOX+
GvB9M1u9PkQRxF5qQRffF1CJOwwmOIDlpLeMedqX1rMRxJZG7doocbaQnfSekZt8yHknKJgz0hFR
beOiW4Phr0zAgKH0Me4TC5oEK7kWR8VsMHaqMXlaqxBYQ0poHlLF5FYHpA7TUROahNbL/cYLhr1m
ngcqRW/itMKleYGzAvcGocb8BkytTWMZ0XRufJtt25i63s2y5N0tLkbW+SJ14pW5+52VduIGzuRw
medQnfFUqPegp4eUIlA7hsHLV59mj8AiEdOm4QNs3C/b8zukqMzrNrWDVUdmjfOUAL7Yj/4yXFyn
4/bhGtxLObknsVRPV5PwjnwrmPWlY7E+Gc1hifhATFBNatuZlOYs9IdooxGB3efYKs8aicNz4I/i
dRx7CUfe1sO4S3B9jptG0gNfuJLkMRwa+0T1Lo7z0iviM+jwT7RNNmVH63zK1U1OJV7/s1rpfiI2
DXGfSL2b0HQIlMp9/7i09Xhs8nl+x7PfHMOxAevGBxvAGGQn+jyrbr2Nerbq9mxllz5q3ZfCCflp
w6GImCzxBV+RGtO91ZfWtrSylzmHdkiQgIN4F2KStzU2kRE4thpGLxbybCx/7PU9ppFwWb3sWw1J
GwuTJB/aHu8AiPmPTn4lmdVBklzcQWb3VTvVr83qu+d5JpEcG4pzJ9oVYypdDBGJbUy+Tv2NHMCL
6eXx6KwYvNk+6pyTvSUCw5qSJyI/2C7CPv4hltv7Bu5yMDSxVwXCUH5xGgP6QPC4h1MQzXjrxbAN
05E6qTA1qTqVZtvZ1AnrfpSFpyLX1ityDHXnK6voqbrbHqN20tcb40kXknnu4MTkOSq2TSHcBSEm
d0yiqBLcVba/WabHgz+Pwds46/wXvTCCCxBfsY+9/G9pBLoATpB+M5IpfMgD9300WF430eIbE+NB
r56Ym5Sgw33benbwp3xOjdZIJnwr2cvWT+5yI4kGX+gbdiQgv2WjGonUkN4DgidIZJznJfXf3JAi
4GHOKIjgwKzDyuYjIWjhhR4VcZw7pjFyxXDf1751SGsh/qLCgP24stdJCsio1BP/xSMDHmuQo57R
M/fQBpNlx+iAsVU9j0QGE+TDHrGaqGNN/4SFZn0ErmbR7i8Bo76q0qccEhH13RKQ9dCFMfGDCZLO
dPr23dret27XPLW5jHLuEzuLUyHoOtKQOIQ2aSkW+jwD0BzJE1nY0Z0qxv575GK6MVUQvGLMmuIl
HdkS0In7xEC5PA2qX8tow3S53SaMs7/Ljoh5dlPzjWC6fMwxnDwVGUGKcTmS34YeLTIPmC2zPTGZ
LN5Ke3wYOugMTpnlv53joouypmvEVuJdEPAVd2s0E225WN5bgxo2bsd62qeRIMMuY4j5jsSjf2VZ
mZxct07eFjXdte06nscCoH9DNM5PSiu9w/vBKbIMziYrODIgpwjYOyFZ0aK0xjNiyeFfMOhpz/+X
vFihTYOsfMLpJjj7Z4dKArk7iRJ5Giw3MhHzqUm5xq/PtcdQ0hnvcsqkjojZK55L1/+ZpZnuGpB+
t76PqQz5J4R1e8Z5WNXFLxoADvs8s654Xa2+p5moWUZ85xl61gb8c/qP2VZ5T1fQfS6zJr9GadG8
rtp5w2PHPGMgoXDbjdTeURdM9xHk4/JqGG8uus+B05PZ/lDUSf3sV3p6VTDOjvzm6xnjU/LoBZZ5
djqt7nhe59gvQ/4ap6dI7EvyMaWfBbdswJohTv1WvCHIpQMd8as/N//3u2G/Gp7mMNXnESTJcCZU
cTqSRFPf9hBCN9LQfm0A547wyarG4jzO08/SnzhRMKrJTZXO1T43KZ0n0+I3f+g5I6KCFS781qcS
qOeBhLIQZpR9BSSvpsti+kWnhmxH2SaTaly2nmpRJ081gHERMGwuUxV8dgNT7k0BCuiRPMnkcQXz
fCKbaH5qkdNv9JzLc45gMENob+xTxgr8n6uK4gYQdXvH8HXZIxyPHsmqSJ4hdlAurvyz+WAv25FB
NHvoNtylXo9M0C5dgK1LzSyUJuAdnphNwZQ3F9glVFE8BTJEs5jox5kp50fn6+WFjO86bitn/Uuv
u5WO+Kx/bBlhpHeL/wx6AfjEkEH1CeGlxtdNw0ORGbM3zkpv5KFNU+nsHqCgDRetLCgOatHscqE4
bPpAk+zeKWjxQWJepCmSyxr0EnOkO7cvNekmcCrYpqGiTYHZbcGK2IDikgYicDq0BkV4n7GO5iFi
fueT4uI4h5DhGH4JYe5oQqlcWH4+Wo4LOQpHebQtVSIB9NXeXzfTleMN7aobjryISWYbUsNPs0vn
ip5k7+VMZGfWShhXQaGoymR7TCHtsdZumO8nJbo9zicQR9QCr14R4RJ1bHw/WJYekiFAWIIo/oTl
yj3ZHHDvuBGt8zLp5gnYlg+g3s/+rDVIH3Cg4r4t7fAdCa73NXbZmwkz5+QA59yaECbEaFT5RzB6
c5/1GbuXFKvIJixrpIZ6jX4cv5Ina7wWV63Tvaa4o5ED6Hrcw5FkYUD2w3lluAzsLKruCp9aYJsW
rIr0JKZzpAb/SfHhshNRFnxwqsNDCBDkiGWqWK9Ixe7oXtPaoBHZhw5L0ts4OeIO9qc4p2axdl2N
NKeBCs/keGj29oJ3JmNp9xExdv8oVeHs6nEx/1F+wDio5ooEdyeIQ3K5EDqTfpjGTIrbnUHNFTB1
6cdn8kux8QZu+2k3g3UtRv3TAtHkfZ4A46CfRJRGmsTrSvfDAUnL8KjCsbxfutXnRCThI1S2uBeD
JEtb1807uZVNPCbef+C+BhI6ILwO9WB9W4ZsoNnV+TEArXY1MTSfw+ywz7imdSR1Jhnl+dlPiRCG
zUjjXCShl3y8bg6gAAceEJM0gPAG0+MhyVCQbaBoylOqpQvjqCkerzyyjc5I3ZKGV7QQHcwRbGcD
YQBOFT5gKh9f8HD3tw0NL5mn5b4zyJon90hIQrCPsILtUCCnTy1Ws1dHmwSgxsr2o4g0FpSr/rYJ
2w+7hpa6jK51LL1hvq+LjrwAHr0jlr3+zMuSkRTD8mQD71D81di0YhUwY3IKz4bFFdGpoIv8jJpe
UEax+51H8tXqroxWfvySMJkI5T3C4eRN04ZGGwh17xhNsKlbOHg+k6TTdxjBzeOapeOpoTposBkT
weJJ7PoukBJU0/AyWGSZcEfaxbqfalkd8igxrz4F0IVw8fpJXNNcYJx4yIhZmMvtKha4OS7OgmLH
BeThwypF8tizeLvJQPx8hpXfPVitjddNq6Hf2raPBbcDGhvLlf3XMOFsblqo5ReJmF7sHQstwwbg
03oUas2OUweBmvrH+9DSWdyt7/T1C9w5nkadFdZdTxQd1p0591ltDPn0C6JEOOjuZMaXiNBx17c5
EqloluSKXA06ew8J2ntzDRF4ZJov5A70nnNGzMeCjRl/7ZOz6Pt2tMuXYXphkctMb6wDVqt5QTre
D45Q88h6IRX7rDVEaBikPfPFzQYE02QEpsUDsiaHtCo6x19XCtvd1hVbKuhINms6Uj0QQC5mCtDc
24EOUSZkaAdEOfv4TRf+zg0EQKfZ67zH0bIUtYsnsDTQJtk74HDISZBfEgKdkIFHNN7jOlu3uroi
fJzrOY0Wn1Qs9vXlcxl5I5NCkdesvkpdZIQdZchE6qhPHw1iryc4VehPstLCbm4aaweXkYYqcN3m
2KGcod6rmnBA/ih6tqcRKKpTbYkrnTSI1n/4QrBlhetozr1exXqGFNq9gLkGt9ejBQBQ0V7r2iIQ
SfgAQpenHJMapYeXwXMCAVdaMGt8gz01onNlrthgFb04+Igx5eRjTWAU1X911BxyGe81yDUMth1Q
Pfj39sHIAf9P0ZQfBg0wRTaeRHmVfJPAp9suuqx5z/eS2xy1xroe3HAOHcaSiCMQKDNeCOqIlbL2
MmgqyoIfspuX0P5XDhYZM1jR7EsOdkHc2xy/0cGpjQ73Q74I6IO1758NX2RwhxGq4xjpBNnVthVY
l0XoOtk5UjR13IOf6S61iIIjAXi2OpmygjEYzLn4vrJj6SV03/65vgn2tSRjZFOwvnlhsz2sZPxA
ptgrAuvMJRe292fribawysLuFtCGd0/4TfCekpzFeIAZ88uQ0IDuBMpukpRBwR38ugUYFFUwD3Jj
fYKStU/QfzVDbKduwz2aVhHugpp9dcxIEcELAVIHw8X67DDL/rXG8pVkZhA5acScGl4AhhEPOo1e
vgE3n9E0I3lPSmdBtazmZ2g24YV2keItZezxjjeBZIwIEjHCVJJFS72LQJ1uKsd9pytneKNr60Df
Er3l/fy3uEW+J5SGRlpO7C28OjoqXAzkGuAiYbMwZo/IWki7ReCR/XMnZDO8DGDB5c/C6f8OOOvs
czRvZtLNW9c82IaFuI8BH/TeAx7Up/DqBo2oyLE1v8vBRxo6m54YeajDuxoZWywmiSsSoiQJl6mz
R6CGh1h2xdEZhoqbN5wODjmUQD8l1S9CxIduZL3xP47OazlyHAuiX8QIOhDka3knVzKt1gujpZ6m
NyAJ0Hz9Hu7LzkZMTI+mVCQu8mae3MZ0oIGHmMcDMZ5P/KPjAzsB+5onrTzbInQ+/WGIL1AIqQ4L
raj5vbQqeijMakWL/bdSM5tpO8r+zogmR5sIO7FlcC4Nbwn6y/LBNxu3CG/h5E4PDjzHbdnYAVxW
AoJYRtI3xT5SbPwB+y2EyTvSvfOB2Bo+oIU2P0nsmOew6X/iLn4A7QQeFINMeJWl0z5ZAdDEDVav
5cQB0xLoTe6T64QvKWxdUFywKaq1OW3s2gpqweJDBCkBioHg/lWF3b8I28IBeFD8NYOq+i+m/hzV
wfjPAmTkoYjbaeOF1ollIyuFKuT8t8k+3XTgkOgLes6grG7eE0u8aHAiZwd+zaGjmvMRcEbBtppX
FGvEU1IQ2umj2DrULvUnOcuAbjeB7H+ojaiutPWhb4Z3VrAZ1hUVXGEwx2SNUzvd+sv46izl7G/C
Djp0OdIdW/PG2aPWs8/BCHnEv8Plm9UgWpLG8DmL3x2hk82gvY+Q1R1DFbte6ABPso3iR2tyH3Km
vY0m0n4ARsVH1ZfDbl6kOcxT1O5Q2ev9wr1jq0XffoNJHA64hYdD7/u/0pm0aYO6yF0IbCfz9I6o
0soIluEN625wEave0Tl0k3UxdkbTESp3TfRWJnD5aG6GuhN8L6RLQWaa2rtKfOrnOk2DXzgOrmLB
h+90WUYptUCv1s7veTZ/XVU89CAmemVcD4nEVlcvrvKjJ4MzZmB/F4SiQS+L0xPO73KfMN5uwkbM
h2bo3GfWKeFVZPMVcCE6PtcEoEU+o9WyN6k/X7GxfqWOlswDHehxzOAHLGV/cjguW0ycOUtXDZKD
9rTVvZmQu13cZHzWNjpVmUZkL2L7QtcJpqmplbtu8h0ijN7sq41Ma/XbwdJ9GFUDe1mNmLKvlKLK
YGskZwNPBshbx9lMIQ5plmfiCHfKfVGrdaRKgmofzaW/7w1wj3FlEfJ6wqTeNcGjwlqL3d9JdzYV
xEiWVMND1tg5hMwJG7jDiYsAzr/RMZvUlP9VHl8f7nPWvWOovIR2158A5ozbLsyaW+wN77BC/Nek
85DxchykhpbXPvaOrfSmb8cWFapxeJOoi9xjwTJBEOkOcO0Al5GFPEGWKh57yDzHdrC+DWjoTTHm
Ax5soixhEPT0kPAqOsmsk9+UOWLCKcqxufIq5j/BsNsrI8c8zm36QB6candhcwsL57rZe/4cn0tp
IR0wiGeXtNaIRf7ITCFth/UQGZFqXEl8ca6oDKYHwifGTFt57lAuaQW/Cc0PA76/UoArkY4+uBFu
1w38tIF8rpM9KqhOB+BdaqeiNntPHesbFL4eL2FmASYlfP4PN7f9UjlQwY9EKhps6Rm96lY9icPS
0ReMKI3Ex5jOOdh4+goxyDrlUrfPNN3kv1FHsJ9lyuezRMvM2rl5pmhD3lzPHKL5x28yH8Wt44K/
QtzgfCy7PmxIgQaBG5xNhAiU27p4DktPbKLQte4cN/iCxj8KX1N+nBBff/veEPw1OsSa5CTzvDV5
0rtnVutYarLfuvfjp4BT6Ypme8CrET4QIrkJT9Jsm9d+onfsY37VhpwDJywIsIFbR0ajUjWVuNwb
TUKX7z4LyL9Zz0wYRqrY8X+ii50u7Xx1ljr5lVlUhYexK7f450Nal4I/szf/p0ZjXlSK3OrDetnQ
VvZth1wsmnS5hUXiPakWK52dVDdVqY6Ns1vgDS/sfUUl0nZZQg4zIcL2wDgavrNyJyxTan9mf6ut
Y+52nEpKRrdw9TDojDZtaqvWS2piO9d26jgAW1G9sbui4ZfHevLtBixKWrxzW+OFxDaTpCCvfx9x
Q+aC/Z1P5qGST1gknpJ1bATBVz4Ui1YXrx7cA5mH5pU29Jhucfqudq49mV2QkF+tGNe+sKtREK+H
987Cc1jVYUBpYgOTqpXMUjYbfBWtMBc0hPvkmIutp1+hSg7RgIOtJru0TN6EWFG3bPjd6m/izW1L
c4oF0EYyErIheBiyXH4UC7U405w/2SLgyFKduNRjfCi74ru3yv0CVpi3PyjOmV8mIT4hTPK3txZ9
JTAF22rkfQ02xzz6UeSxAsm645wO68/QJ0+Bm66HX+CJmxUm/TFxsv6No3Te22MDZ8WvhvJTBkHw
Y09O/oO3A2BNmjX7HHLnv1jGz1lG1miv9fDZe8uTCfL+Vk5sCLcDtQvpEvT3wG2PNDx++bL7TrB6
b1kD5uTRJvs0itrcWDyund0rL6fggjmmZi9wim45Qr6Z4C5gX6dzs/Ci8Um9n91uJpIzDUm26Tva
7bRpqz2Cdn0U2g6J6el1l9S+s2F7DboiJnCT9NfCrov3noXBs5aGZlQ0Z8NWtineG4/3qrQSksRw
lU86jI7A7v+r82ABFN7vy5FvWFZgX81Ap595TPyHxkqP00y4bvTqON/1nVS7rnbhhWd6tFixszMS
7XuH1WmDJwFqjcPQO9kVIFRBK1Lhr/X15SIeCTCO9gYj1raM+99Ra05QTio2V1UDySd6LnLSbjLG
3UJWitYzOWdnKgnzK+NXcpwwpNxM/YlTCpe7frPogAuAt7SEurB/eFyyQMccE9mEDN51b6jAg+Jq
QTU86hE3Zz0WJ7tXzkFJv3oxxDH3TbYKr3lFv1ZfMgxXwVPi5yeHfCTJ3an/QzxCHT3fmg/UKDJ8
uxIeotbtg1nSe4iSwEgCL7uClt2uSwXXEc03EfDspy/6Vx4ghzrUcnqrffIEbLDFj+jgu2yQLZ17
0Zbdg0vUk/pWhHg31F+dEGSJNsbJ7unoYlIPomSVihmiCqCmsMuzbRxk7S0azBMWzZfWwVM+Uwe5
AQnzHZm6uUL5afbDnDItmrXovWApf+2sVp2HIIt2U0LAU9bMbVnyPVdsbBZ/8g+YYN5Sp35q246j
VFf8a/00kaeRceiu2RQTw5owebPjK0dE6t5I65U06aqE4wFw8T+vz77z4a0IwDxizMEBW54skb4s
rM5wORXNLsGa/mLFw3NZQDJmqLD3SD/2vg1V/tfGo8Frhgd3EFFxnJzK3vMG6QBi4QDb0x8qtpOy
9EumtaFEqV+IstEAjVyGXY8kRZAh1BIJoiBtrVBX12RmTQxl4WD4OdvWlwfyOtz0ElDHXIBBm6O0
+fWpy1MAWTEInyD8F/fpzceqDl2WnUER/uE6EJwX4C5Hd/QECPki3KsOhvLE96KOORwBxDh7LNFc
aVEGh/HQxuH4Foqk2WUizN9olrgopaoHTyrvP2JLrEF1Hn8i4owrzhDOXqvDPfvKjyS0NSFmLkXh
RjvzhBOqWVhPROM8slrEbL2z16FjZ8VMrXAPKC5PouQC5vkxsvyRlQWoncKjiOKyEDt/KGknuMgF
PCXf3FZ+RZXs753lPbbAIpAX2XOcCVRg/0yjIbumIX0HLgPHhshA/rQUbKG0prMh5+l4Z8GXbafW
6T8X1p/IH9SdA/3JLplOkuBcIWTuGvQQZnmbHhPapMY/oJG4brpl6h0JrpU7nrXmCEeiIzAEO9Gn
zg8EtsQLztxJHxWgVz6UabKe4ATyyYjS+mQKpWqAZN4WF+rjSuZky+1WlxbLKeGdmaPx6sqpevWn
ZHg3SqjHpkjsQ58u45tD10LCvo/sdh+gU4hqvpaGuqLGrZgNKV7+Byg8Ypwc18iapDZrh+sSvliV
ZLo80GLVPqq29w66d/4UUX0R4TD+GO5wV/KVDu9eskUTu0Ov/5fyQZfHovIDbJtKgV3I8iUejnRn
jGyu4/gZd7y+JiYJ8nuJWOMfRoEadA6cntd+y5WZ/CwqxCZt+95hz9XID0U4Ze9Tzv0sMwuH5zJg
pMdPWvucAUX/ImX44+gsRavqvGMJrmw/BTOW78KNBOzrAMWUq9dhYZA4ouxjWNcSQNVERiuhWYl4
gFq3n/YEa4hQM9q3Xyx/zZCpP3Ml/851HxxL0xV7vAVpgU2z4llGbzstkHleclFZX2HbxBR0rXgA
3NkkeEOXomOI0oqLaak3AHz/wkcmvupy2qzwum1BtemRi9OwVQNVPfzwwEbS9V7PXb659E3Sgi4g
t+8nNODhUB/c7RLlZ1FnGBFVZ3Acz+rGKxPUA2Z8nO62nn/12m3gNxFS42VJf2j5pj0Wvxc5jjmW
mK7mawo8DC/owCopQWCgfSfjEzlghgrkMbSn/lzW2K+2Aea8I67AjiVxVnUfdO6QnAbZ44tLBVii
GR8l1jfW6JY26TqPYUoxJIqbDJOjrW8L7nC4NoEU+6WKfzNtL3efmLq9gQHgnpCozFlDr3gjEy5h
t2C4/FDS0IKAzbO622Ycj0Ua4Wgd+Mdtu0/+wfjU+4ii0QvEgS+CMfVpIR+wGhWRsCs4kgjQuQA1
ltiK9Y9s/DvT+3AtJsBuGNsQ8CLjJE9x0AWo2HwvSRJgfmlH1Fo3/6SFp7+kLExOXHA70LAy+T/D
QF9smK4YFdAhMVVU9jm2dIrFk7JDukjI83wT0SOK7KWhu5EDpigKOLYhISHENRSTDZpDcbQtx8v3
pYMphqxE6ry7hfnI5xoZcp5BCEFV8DBECvWvTytQqoBg84kl5yjnp4IC441OsXDx/OwmqP+P+JiC
hw4jNKBoQJjKZ40+CxqrOA/+Zp52DnE1pzduAh8Jq69NAcYPUA93uLNaFo29pi1iVDkjx0sal8sm
W0y5wpQc56ptlqk9g/CJ5I1H8xH0VyoBKCpS8NUwBo6XycmIwUl47qUQz4vXLKgIJ1uxEKijND0N
oSLMnkFR98s+2nXoMFh4efN+MV2RFYgH/z1O3V98qqsGjvV5k1j5bYnl8qv2wUM2/YhdsHPtLdGw
+tkpbLMPzYxdPVd3ul6xQMSgs9c+EYfFpDSgFku++Oh7DtwBQB/8S9ZdAxI3JxXgVJA3krcv3565
24Ud9qjWbpiUchCd9OlFdB+q+krHi6byMw53w9QX+3ydRGNgkBSPTCFKCymGHcHjTePlTJHRSCcX
NPanNpf/2A78N8BJIK8E+GWwaBTD/VXiZB18DLYLvff7QUiXu5PAVwv+Ed5pljcHN6xXV9JS8wcu
4p2In01fgQyy3xwkL2Ro6bBwYAQAhGfgpzJtGRS1XFZ8n0GuEAiZh+mR81e9TARf5zOJfo+kGn+Z
cWzMvDXQAAcKefzn3HUuA67iE6JqdcrzgQIWlwrEbMJDOJQEWCjOwwbtJvl1Gsr8HkbTLoXdfJS2
B9WstL+XxDoa1dERWgKxVGOJvpW60cs80l0hJypdyrk9hy1NXxjsrM+ElmSImp0dQwQJFsCMyvmq
e522B7pbobKM0FjrQAxHhtDuUi3Y6CgebZ/CbnZPXTaukAyq+CLXkNLworugfv5a08L+nEfWffTc
ZudDGsZ7bKHhlqM7Ua+kSBF0Yw+dZ6CvNFyRtvNXS6sdtQZWBNu0AmazJk7Cr8YzYt5P+bxUVxuu
/KtEqm0uOC/QK0zXn03VjABjuzB+NAOP7RMYtKbcT00BSCOdKz0eRLCQOt6xRqx7Uk2Ve5269eWt
jHqdiumeu7bYucp8k9ma2u1scLKiDzH5tQstm4DlyRxjJ5rxFKUJJkEB2WE3cTM8VVnEL3Cyxd9p
iNpLjE6HZRTprwvLd8si2JnM6Og2VrsUPP2mgyeQkHieim0xTQnaZFlv48Iu8K7YJeinmLQ1ak3n
lNdwoT1XzOV4K/wSqJ4jE7Ut27DitM1H293i/KDlfB7dD17rzX9MAcuvlsvltO8WOb2itZpXf4Hw
npNyPzkokpfSsj9WCvmeCo9+n9hu9Ia1fCBJlY4Y772hZ+Npt5fAVuGZYQKiSDHJPVZ+BDuXCpxn
gBVzSeRb5cTNk/gmOJWKJ8szznilN2m+AK4JsMWF7XDCszJGrDpUvc25p54ki9EHx1kgdw+y+Jyr
MvjTUtV095fS+/DADW6gOLMIc9kh8hQZipm2LKsSIjgxBeMVkkAEPwKWZ+t37zl/8C9VNu1BG3+P
WsF2dSEHfeBHdBnLjCBjzls8Xi6BjLN7BuvuYQxhxKGJASqDwJlPh2yeyANVoyi2szT937CZrW0v
FfITb6pDGHDJbvjuWlU2p3toHsD1FXG/E4RAxXeQK96mn3CLU9qbZzvYXNjMs3De2aRwTlkVycdm
KX5DcE/2C2ltkodSXdKge6z65a2BBOYaVkYwryj/sZbuvyFBPYxks2m7gBXgGPiSDWNVWpsgqBTE
jVTo9d/1FtdZ+VORYd1HSitcbVm0kBG2ioPuYv9kw9DGD1s2v5YgP/pZ9Ryk2b8i4CUA34Cw+5AT
/GANwfnVjmqtHhGS7vXMyrdJCpIq11CNE3Cr+7pHQCM/2VcfZggKdmUgztFhecF2OMMOFtf+s228
4mExwAx61GeUGxZFbRydsCgUp4JbgiRAOL/qIFueKaVu+NLMqMBamUMWDeKKfMPVWVb62BAWvyXw
m/4D0SwANsPUQk6OuH7gHHqS8xydWFC7+NnI+C8TK/hehv9JmtSvVCwxckCxP/LKAYArcj4EHuOD
nJgRcAsvhOyC5rNlkxBS8rpQ8TMYsRWddk5N6L470VQ2RIZK9XtKYkE8umG1eCgz6b7g2n+hKMO7
9CuNInbDx7C1xCP+S7aZrJZpAXYKigHS+CVlS7mjNhQXBSmFgbYV7UV7UJvzu9KD850EGKzdkPiZ
zhvnqdUO842CnG2f6qgLdqJrqqcqyqedR3DsDi9SRIeZv11ves8zsMhxjF1ZcrYfnpCqOxiTjq+F
Kd3HJY/5unpZfiJ4Wl6YBdmQBC75e9ig62ad4ZbVEe3Zo4XFIVDlYO6jFO2foUv838wxw6VIZuvY
Gie/RukwBOgdln+EYeb8IOKn/9mzQ5gAkbyc+/pBTuXD6JunhkUSpIKIRP5YZuV9qXVxoDNl7bMh
U7aNxsADdWxRDU4V2Lnixsv/+DVob3q62SpQftKo/7IM2pLb8VpHiOXAg0bAlrBGztksdQ2Dd3Tu
nZr4Q3hmi6gvP528V4eR20qOs2AEQuDL+ED6npI2WlJAn0QYBtl8nkWrxBHWosUqJGgOjLp/Iz6p
I5kn0t0jPzDRr7ggrLhk1wyX296e0pxr6LQ8q2FszmCVE1h9c+oCi2DW/FzYwmNKCcz4S1rCnKdG
jXdpRf2rBWCIVAjwHzFH312EhurmEKtJ5obAAPJZ4jmOuWRM/fyQhLn+qCJPYIGt1U+Q5P7FzdLm
X55gQdphGWX/NzgjrI4AiC8p3NGLCQ8681FayxvlTFSjGpAqOxpmsxM5YDb/PtAgrHtyOjp9jDV7
Ebyf1Nj/v9+YdCHfezYrmFidn5Tt6RMcDCrdW34l/1K5lGddjtJix8Rrt7bpgtmPAjZaiDXwCpQs
OvAklM9zJf4awp372AF5nQpolSRHOj7MgoOHjPwcmJSPOpjL/yJBZpBcEHaAAS3rX94mCPODU47H
XlgnV1QlKc36xeOOQ9qB2ArCEuUcSZti5YEIx2rCYRnjBJZ79FoV3+hIzl7B6vfzhn4oVNp2gjjG
gvWADxNeylTj4g9MMD0sxLLRpJSIEZKRHrGaotx6YQQQrQ6aU9KwxsAb70XLmxj6NNh3ney/TGtX
Jb0c1Zzt4klbakvwkYcfl4Y2HzCz8BD5jbZvkq70S5QXVvRK516wl46CultDydnTCu7+c8h8vwR+
EvMLd9A8DQaHz7QHrbgpUt97UPE80K+Hsf+QR9kSH0kx1B1aVGXWZkncAsU0oONMbj9kr1xEJ28P
/RRZvVZhteutKf8UqVscPG4zwRe6wKjPlmnH/ODbPYWzYNNIKwWcHld3ztRL00EhA3Idyy+6DmT1
nCKk+q+98NlvwfJo0hfDodTsozhq6yeY6oLrJ23hur0YMr7TwYjcEquYl976jMLOdsxy75X9KvEl
z07CfgPwhqbJLfeh5JDF5NKRi6gLR6BzqQFvl/JGHNijsry2Qu4ak5jNiKhCjTMbM4SUc+XLAuUF
qyum7cYAS8to3g5b35C8L7kLbmS7TN11DlynfJ0g9FjHIZOjHW8coxp0mWT+phNt+dNVdBBefd8a
/pBEdg9lLZLlCTNt3u27uE/md0ZGOA3o/Vn9E/q9eGH4rOSx9MOYBKtGyOor0T9apV04W8hKY/BJ
fL1pn7zWEcuRtQQum83ioFFu5xSkTrtB9NIALgsIr7EVE/jLXJ+Tt6Hxrd1ak19OPH4DkjnXPpsZ
EBt2RId9451JpIo/vp9TXh/1zKccVbT7xrmjHzMWmuUtgUqMowe/23nJu8rHgA91+YFejPrOJbQQ
Jy5iI6//YiIeHjvQZDdpys++KULwZACCNIjPkWNrRtbg1I6iquRp9V0qJbRsWmeHVyf7ZEz1KM60
2+p97gqtfsmI39Ueygmie5yz+1cylPGFqjjbOVfpkEw3dv2zoNCZG9+WDoX0V1N1Da+7WJNQMnzm
tyoT/nhpedh7WIFeeMKQ1rsfBLgprfXphj0GjOc/WCHNB/sYJX6yyc9uoxgYkgVr3D14nuICpWh4
KkenPtlrVqixKR3bWC0qP5pKsCY3wCB9IOoVNI3WMom/Gobm8SXATs7ri/pwcAg+jT1NX6837koT
UQv6OBv/TUTaG6yZqVQHPEDT8F1aJkq+c2rsx4vtjm5xKwepzyZAtKUwqitX2sDY4TG3kvjSYnqy
73jtpzt5U3CPXW8oQA+qhdoC+o5SLmCP+KdczHgZb4rJy/CgLcLX2a1uOyt/tCuXgs5kdvOLRwag
hT+U+izquK6bEg2Tqo5TbecYtx2VFBh1vOSemIjuCVF2uIh1VVIDOuTzzcKVP7DzFtkvCx/hvPFr
6q+flBdbBTgnMGkBde7yIZ+W8JfWeME31lRFlHj1xYdqW7Grp9i+h01bn0UWDH8SNwokBBtXOBfu
eKxAowWOcJZBMIZrOJtaU9mL6IJknTfZEV2OFsbRJDaGYI/8Cu900iS8bCjwGboYDz7+9ObLCxLt
MazkhkznhF3g3Cb2+BMFKSdtgaiakmgs9bSHDY8k2yWQjVbnhxO357hXLq6ysl9w+NvKbi454BUQ
ukWi0ft881JNbH6ghgOFAobgLe7y7WgxjB+UjCT9IZ+afHWapBlVLWrKwvzYjbb/0KEGLHfPCcrn
AoaVrDfEqgRkB+qXaLAyrXpOZ9o2sLLRzbhxtEXBU12jQ+0N62JkYNYLw7W3Bu2jqSYyfLTpXeD4
djL3d8N9CpYmxELnmFKgdlHI6tNv+iesd2zO0CboZNEhRN+VmJ1uO4eNOTfJ3gUTfAkLUhcKFSun
Mb3ME5wNdtys7eVODenQgwqNU4JTG6uoeisUBA3Rx0P00erOi/4Zst/6iThxQ2OAMGSZLParuHEe
nbm3UVQbW5biElLWe2hi4qjbTsMnu2Wjdg2tGV6dntuQ4eCksRrssU0O716Xgb5rk4b78+r1OUsf
JocVQBGa6SuTP9xA+j0Vf/iaEvCpz5HL9vTaOrgH70OwmhwHjKCQZzu2qxspKXx61E4ZkqrPyPhT
ijYMkpaIqXK9hnClic6SUh51Ns7qTbRXM88hb6P0Hx0oTviIYhpUj3g+fTgpkRMqst4O4j9qaC4k
Wb185NSRqT04B4+1q3zyoiRlucPGZOeRXEp2zMnFfJsGztZnu+kQ3vA6qausxuaDwM7ElFRb/a/S
dtW+yKrW+UylU50zBhOW3yIJwPpYquvfW+ABKbsfD79/x1L06CYxnLUgDc951cV/JWUMyPi6vQJC
jy+0co83mTkVLCR+Ap/K6t7r8JgO5HhyVoywYAWOhp67IPs2/gL20EtLiBDSTDjLArgPZCL6aeen
AvQjNi4fB5vnswMmjJruE4cc+LWuonTtNBn0El4D38X+P2rCSAPfBbKNjdDlsY8VaSeCgPZ7WK9o
bjBnqJvuklX7gkVptY3UTCECgVqukiVvlW1ulCwpJey8bcr4/pFpGT3xn8lqER+xXq2uc/ok2a+5
G1d7Q3pk9u/phms6Tzx1Y+SdrZDdMByBCdsjUFvsdokSNlsTb/7wHD/4cFPjvBS6YHM/rp0TD2Hn
dcODTZtN/TCgAsU/FUtG3hyu5H0KcZD+shO3XERP5C7KuBKZlVa2i0jJJiXHBN/fkzVmHkcOvpi3
ZKrkTcphtPINHUVW+TDbXLvgj6Wg/yfe++2mryz5yVDqWC8k7YFLFrlPGtWGHHvEc1V+aFKT4w/+
YAh3HOhe+ikH5hPYRV073ut8Tqn5mSSmooDoxq6jCmItcpY+0SvZvHgAiUmMdFyid4E7EGHrG7Iy
16XKDUa0lc37S1tdvud23t75ZsTmRhzTfaNjhqJ5Ox+ic8aaV7JcF8lnCZB93mHVi3jA+MXH1xhe
KHHdVu3BveA7r0dLbr1+qn3WXa5Ig0dhuKldwG1WYtmAzZkxZqkkW0EhHoCHdxSWBAu5x2JgjiNS
znZa/Q2ckD/WxY25Z7E2epjPmKFPxFaiMxUHA14DHpa9PWuVXL2Ji/22aGO/espVAOMDTY3htxxV
ANZycNknunYBz6WRQW9hNRNCEpwMXYG232MOhnIaBXv6OoLpKwJD+2g5/A7dHRL2+KHrwfLqHWmR
/hMmOtXwipwG6DQ269dkUPKCUrFe9oZsVS0Cn6+dn/sdsVMHtmi4cULfzc7Ch/hxrvNMUv5kcW5s
EIPxRaYyGPek9pYbWvTymfSO3R31rAI0oG6m9Ekv9JYRORy3uAj9Ww0YEZ6jSOucMNtK4CqXuLc+
sJ3G51BiaL+24Mm8e+PWanrJCPU2+baEQkX8r1BJKA7O4LTdS5XOIzsUiLfcQwVeWL4EyoCb8cwZ
YdjccIa5NGPPMGQsIW4Szk+0wzMtIJHkTe98KSoEgp3uGJu3OQyaGd+Mk0UlqDFZjxcnWpdlTepy
e941UGQi7vNyFLPe5SPfSdZw1IuXlK3zUHABO7hr0UkyafGdg1Z4CPmWnuhflwMtjksz3X3L5lqs
xhjg/UC2B3B0mfswFDo2A4EXTd1OzPADy05h7sXePX6zrUrTn7ClXPqBKHxJutilCvLgoqjG2EHz
vhheUl+z1feGsC6PMJ4ccUesp6VglF59TFVMdqZXMTEJVssPrYGIcApsIsT7vMmbK06Gcm+ULU/J
hP91VzUIYXoiurORdSpXtmjCx7x0D7ROM0wnYuz7PQ4/74CmP2L+YiWp4B/lunobprAobkSGxgan
/WL/jVLl/EUxgtzcWF7k8I8DmfxSPDBit3QAi5JpAAu/yYKKHfdQ+u/Edf0dMQ4NNq62rjapdkY7
RMrG2rVl6NSw/8qypNwcrgaGIreO/yxTP+4NKBbtg51LFgitQ225F5X49ho/ZdGuCRm+B6XVBn/s
Pu0ecKYvwLXa5ohPgpYb9lm5hwFp1gdochOug0YjIEGF9FM+j9zVe1CSHdeath8OQuGVRz4Nxztz
XN68w+jD/sBZaySR0IHZphUzZ4EyYRDSCIuJdG4mDO40OyTbhqpUzNStNRcvtIQv4dFoBrZzP/ix
OIVN4rRvBLt4R0w5qKA/k5kn2I81RLF8tXC37WUBRUfmX9qu5mawJNkL9vTOfwGUNtKAQ10vt/Eo
tWASbRpSfOMFfmbaUcVYM/y8wQjkIrVzgxV42kSW2Isg0yx9F87InstNm6fP4UDj5EYbTI0FXu+i
GbFtsQujEob+0X7fynH4zy/XhXyOZnfpZAjPiDsp9WbuoN6bLImOmXA8dUhcJw1xlAn/rZr66HXQ
xfDmdFH63wQ5w/4SEDhWpH/o/MX/OGJ3L4R5ZnRP4c6kpN9AY6uR4zwF49Txp/RRg4JrDUn6ZunZ
+l27er5HCEgxhSIhHGPwjBDebjHcwJeY2/p/yo5Qi3gXBG9gz8PiuyxGPT+VAPAf2mjgPx4yhke9
rm+qZO+3ymfZUBcRrJN4ggSqg7Tp9pVD6nfrO+V8JW/N4iRRjnmbCMD9iTCEOQcs92n1HLY2yOQ4
Cu16j5TNu82emCkSzNBvwEgtcZn9UE/MQCUYdihmoqkBuxfU4bCIYXVo6yh6IHzTtnT5KiqiqoAO
pGuFI7ikTZdmVUIwqe/sNS0tV7dlHw6uj1p1VoucfnvcifH0TFwp+iSYUr6zIR/NvmOZfpZVQKMD
+Kf74rIJunA9DapLwiL2O7U78xHaBhYHGu+MkhHO1J+7IGGjxBmHL4pM1dheF4U01ODp4sR6zAyL
SAqirdb8ptIIvwyeooUNHlDJmDhtZONlA2q8oJPxcodnH+LP8RtLXScKk5stPgE2U6nuR9aU1JLR
4CzCoIMtjV1wejROZJ6MGuSjmzXVawC5Mn6ypoJKYjc2E0XZrRwiZ1c7bc8MGLdRs3cHLvoUK6js
lOlWfKQ+zYRnPAOyf+uZZOALlG7q7CIagyTX6hZW8oa46ghNyKKYwZns/BR3fvYtUke9C7+DZZQb
+6fMy+iCK0f9GzJ7uOVZ6F/bMknKoxsZ6rAishqodmOV/a3mfoX0ektiqFeygkcZs2t77P/H2Zn0
uI2k6/qvNHp9iUsGgwzy4J6zSEkpJXN0Dk7bG8JluzjPM3/9fVhnYzEFCW6gF43Oqg6RjPjiG94B
BpRLnUh6fDtZei3ugGA31cHseWIAZDLauGGeUGeOTlShfS1s85vsW+0GPYVm+Aw/2tWZAlCcItlf
Qyn/VTikAI+ZzGg9MySZC/enJRsZ36dDF9NoEoi5YRvBxQLuzzdHbhmDDGCb4xhtXLnIzB36fo76
e0oQwN1IIVAujHGMYCXeteWMV/RM1nlj2zEQ3WEqXaztpz54rktcmnbdZCQIx8+haT6CvdE6ELKk
/96IQQprTDHcHd90hoeeS+KTUPP0iGO0XT7hLpV+zfOAzurgBjbiHlEZbeZq+XbIEQOcymGpb5uh
SrVnKdA2yQ9GgE0MQv5T7ZafEE5E9FqLLWQSr+DIGaJYnKBjzAas0EW9RflWAUhWDVQMV8xxBw2h
ltIaUXLj93o+uraYdVhll/XvGgPKEJJdW8JXoysVjcFhhnBvYyM3L4Noia/tnV4Rg0BU0pejmzSF
nwMkBEukA4q53jLmh+BPW2VUbxIDPPTfQbJAjHYb1UaoQ6IvVF5xcbn1ncUE7N32R1RbWuRAUrom
RUDBn00448bId6AQMsoC/jpy/1SZlpXgDdPClzTes6xukZaY+jDQ7ykpW5CEKSLCzPTNQiZQNuCx
gNxz5KwxHIjx10TnnW4qWe/Iy2sK+5AZOcSRoB417A8d68a0VdKgFENugvYvGjf2y8IkL38hjJzt
g8Eq92ZF+f1LQWcHM4sdy41yBYNS+K/ZjzE2RUyhb8zbHnd7tcW6nd04dBX9VtQxFprGkOqAnQpK
kYdIU2XxKITWVdc1SLVgY/S5TG+0ZtTtZ1HKHIBfkIDfxHsRHgwOTYeR/Y8IqjnY+i+opE66h1hH
2Iwp82/tIUAzOUrS6hGRci50PynH+6J1kUa+qtugsl9TqKDyBTJFlkIvtUdtB9IOVGOJaBn4Q3d4
ZzBpbrET1EHt0z0KgJaUmrhPScDfDDKR7NMc59GLTeOWOo728Q9sWUjwHBnUn4ymjostThrObc65
/gr/ckYhewIyRnFG44jRqjEmVxYFyIhufpHZt1ER8Ac8DVCSxGPDQZa10erygWlfhNJtOJuV/dk2
1HRAd0LCBc6xpKSxZ151KkbPOU+qm8YsE+2xoRICUWKY1vhYEE8Z0DJZyObt2KjABoTjmq8Rwo8A
tCI3TyHwJ/MGonjZldshi0V9D7g3yr7mIWDeb9K2+w7LSjD4G9tv2mGTRLrmP4UafCUG/ZI8AbZv
IewvBfRppUHSNoV4h5PEzA6MmZvcgIUq78Uo0S9i5GB9d/ED9GFIYXaNpRPRyN5rM42MjFqHHv69
ZviJ/8st6GEhS0dQRkT5W8kXtQ8cq7rFpyLTjerebDC//txb9MGv406UBpxQXakd0zGIfEE7zDtI
EdhNK8ZikM9bOas7Z0LVAu2RWd3nOOoopkETbRB3l9LbYYyDjOkrva8QOB1jWVIRB5UFiFkmpVQB
J0MlnRc7IJhuCGiz/YyDexWgg6P5DZlzyVgzxaTRfExnM9+UvgHCkrQxzJ23ho4VVXuZqfEnXXRQ
tdSfEyAKWo9lQksSA7Sx/2W6POHGkBH9CnfsmtckDXO5yegMfZmIxUxnNTvMyMOm8bUhxX5K517j
ZIXVO5JJ8lCVRjffVRZ8WqDUOQMgJDWCN2noI42N2Ujsn1QaEi4dUy7xkoaV8z5jCBIE10LMKLSM
RH80XZSRIIEm/fg1L4rAf+w0EMIYpCCP3yTzS2fEfP2tLlBdeJNjaoQ7t59QysWgrsrbT1w7Mfjr
DEWHd1EFHE9IOeFXQozzpZkGRfMlnQ0fipWQT4ZmuTrciKrv6a6lM/iNTMpPE1WCftNihPKtcDon
egfvhFjdaNUJpuGObz73hS+gLVUJhVE4yC9CD2AxOxMUX7JWK3htkWZzPmFFS83FyXG/T/2IhJRp
OHf4TWS3tbEwAGiYpu+ksdOBVjCkTse02x3+3AhjYuPQIvoGimG6z6ypfoe3EY0viZMOU40uheCf
XLqlNCBJcH+0jNYXIoGNxxlyRIhkdSU8vzyr1W6mboZ/E1ARbubWNaNfPvKid+OEL6dnxG7ByC5p
7XIvupk0FAHGch9GXcxspq7UjSFIXWH1MvzCEny05SYfGucBR3ASbwgpDJqTInO+MgEvP3VS9Kin
WFnf9Dtev6bf5a4a6q8GUk7a2wB9XdvMENAWU1qk5UeRUknmhdJ63DfMPvypyE/Tm7rHXUhIBzoR
je2+PpjwpXuUHJIMqJbbJOWj4zoD5DzqLc36m16UBdNcQ8mifE6BcBc7QynokYigoocO23lgympp
afBkagj56dGIs8dOm5vKeQ7iGoYrOYy/YdKJqAsqbSiURVD4tJ1Rl6q8Lwe9AA7tEJlxz0CIsvAp
7rf+bDk/ZiZLuHNzCt4C0TbAPhJUtqF3aNikkhWKdNPM2eBuqYyE+ZebwyfeoJTNsBiJJ0RJQLBG
FSMn9BmuQh1iIk0DJmUvZqthSlIxDN1BLWdaOYhsZ6HI1jFaUtQB6K4BgRHhokis9BZmDF3e4How
4Yz3yNWaG5Oh3CuQfT25jslOloG9Pjnfc+SF0QFBvDS/Zjbtw6fF+NcbhyJ/y9q6ZvgRd1MA0HMR
aaXGBWB4HZKgQjjuEMxBPTFIv3VEsPHRSVyR3BpxF7UNIhel0t5LFNbU17JzkeBsA+4dD4E1wIKV
wX+noUcr9XW26RV9DkmeH8XY6cl8JU1QZb903Y55bwQWF/lpJPjmA+yC1kFkh0/8hV1jzO+QF+wA
maQ4C7uXAo/IF0a4Y4BhhhP8jZx6l3yqKkci5g5wYp9qvEOyYgX8Sq/5f/mGu5eB44QZTd+nFjfr
MA0YtsJSNa+cKQASrvSAEoJhBZBeIwji+7ILil+p77i0AQywDLBXI/vadno6TssUfPJAm1v1ex2N
/i8meU7xfeCiwCIUmDnpkebX9WvuhyY+AXQCn32rokGQoP7E/SGc+TuyYSUcPRI7eIbY0ONQVBJ0
rA6U7L096sMhnfXytg4Hv30FezSaz4toQb1vRYuGwrbsqgnvmM4njsgQAv8L5lRZ+MK4SbCmnkCB
NTW8ifYTapi/8KGiHI2dNmTMFHfXleuox0r2yY1QSbWrjFj/S8EyhNoPUQB0HC5G1Z09C1zJaI6B
F5s5ktfQJnQdTFc0740ipwjqOBvOiNoGplVIyUS0nZAL0a35U62B+trKzBq+5EE2uvsEm9IJYS7f
xSHDjOlJbBDgzzGeJHigF4Fngy/G+UvOQAzcqpHP8QQrg7t9w3zKXnROyTCuemE55SvDOme+CeCj
JhQ9k4O6HnGxOoRWXzNGmsp7RpN5DUPIys0fXWiXb47WGRJRpmmwZnBAGv9im0/9k53X3R2YInXA
H0mDSpQIcBf5gDLC5Cp3af/naCm5eT+/m20ZoVCmj8O7Dj3bos8EW1XvM7ZwxHuVB5KlAAvK3H1h
2MQ7zjQn1ghkrgXbFBc2C4pwFhvFS+AiGHMTEeJAbnYF+bVvc+sDiKXHGKCHnu5It2bgGK4szU0C
KDjfFx0T0QBItEQNH7jjIbNHK+Hc97X1FbBnEbf0HOKKvsA8g+M0DxL2AyvEkx46nwDkRvdzk6UF
OgtOrz31szNgX1e5tv44Vkare8QyOI1UYfW3Gqejp0TXSv+zKjsN2IxJ0+cm9IW4ruCFeJluTw9S
Tsxntci+nyitGrRDmMdu6MeJn/RaiugN7435rdIUWRu1oNoUDq/1E16Y0VvDRGcDLLe0fjKHmEsP
p1T3NutwUdogb+syk4qxnYLZjI/FLQYLyRP3AkwpSgJT20Wqcplkxxk0y+smUzOMmiHiiI5ehToi
ks+S/i8+hzjg4htu2Mi5NCVN8nhjpGQPArxLH+rykLS6reJtwPkk1c2sTr3EA5UlminzQHVvTtpT
6UwatOdsaWvfzaDbkReLIQ5hmuVa/TcDhc3kdWrGJEBtUG9oS1iDC2sH3hc9ZcSeWFzrcVbVNybm
FZl21cmSmUzl4PyCdUEp/Kl/hpsQzNXfSq+7HhZlX06wOmFptSPdywIYXT5t+yrMsaZGGjnG7d3X
GPM3r5GJKuLn1in68R68jlYGP12S7di/ZpbGAQOCjnxQsHc64M/46WUwjB+o9WZMV6TS3SBFVwNd
igPuMTAxrInq84HOvjNvu0IU36LaKPp9LLWKYZJRmbLbx1xkHezBEb5SvlEZiFLzwOgoDL+GvSRi
HSacYqfy2siB61nt3//+1//9n//3Y/yv4FfxVKQTxlX/yrvsCSxI2/z3vw3j3/8irC//883P//43
ZQiCpJZCYoaszbV0e/n7j+/PEY5+/NP/x0yCrIUMVn737baqtlQ+wz7VU+PdFtQTkA+hjcPjx4K9
0d2J6qV2mOKPCTOuCJTS+V+jjn+MULS6cQZxoZjaLtPU1Y9hkjfZA/f+18QA9bE1ZOl+MaDYtDvR
Z1O2xzYHdnKVhKQUf7gyGgGWJXRl2iYeDcI9fg1CMgnSQm14J1dM9nU2YcJjg9VTyg7uukH7Yfh5
uT+/prH8n/727k3UBE3HkHTO0fdTvP/jRUFP0UoCpfKM3cvQ3DtmZ6MR2koru2I2ywAKxTAcCK7g
T1nGkyWgwWJ7YLkpt7OJLBjOIB3zjKwo9INNszamiVV3JAXYqS5wSQ1z82SMy/5lMDrf8YKMwubu
/EOsPpmpu6ZkFG25UkgAV655/AyCFzRbQa8/T8roQSmV4zekEftdI3Sk0EySmi+TEMHN+VWd1Zsz
hG4Ih57ZslEsw1ytWsxNElq+XbykeC9Dgcyd7K5PIDrCap7bDU1hxawZf+Gb0MGL5cI2tU6sbkol
2a1CKtOVx8/cAd2tm0YvXvxiaJ+TzLRegmZBDSN+eWEp+9RSjiVM8Hm2y4rHSzXC1BgLyOKlaaks
c0AgG7hN9XWXuON1rXTn7fyLXX9OQ0g2JLBDx2JfGutHs9APqkbYGM94jEKjCN1l2EIfYwPOND/Q
9md6ZJMen1/14wtlVYs2vjQESbhc/v5bEKLHwYMygnsuElL0q1mz/wobOtjMzrT5xx+vtWxTWzmW
gcStsVpLx+rQgkbnP9vhgHaGGSOjAjsuuk1zs9L/LKyYvE5pSkM5wpCMW+3l8/72YBJOuk3rerGB
WtQFUAf8Pi3kIJSJBHQ6inVMRNPImHbnH9JYtuDvoeV/F3ZsviJx1F3HM8xeogRMjv+sAqdHN9FE
cjmgz4KZeoMTQTTM9ffMNt7l4sa0SZoWRwkf8YyaSGvDwRio5fx5GaBOfWHcn/91Hzc1V7pL5LNt
5RrICRy/lSosg6FBRON5Quxwugozm34cvG15mzfYe0ZpUb2fX3EdaXkdisqXL6AjUmLp4njFkDJ5
dkJNPvO9jHczh8fQ0g0Ap227tPFRszpIW2N4Dw2mvY7wQd6c/wEndjiB0uB30NYybLH6AUlvQFfp
AvVsd6O4SWVDC6lMfcC4fXdhqfWVvmy6BRdEgAXVZnGvHT9sEI8+kvCl/Rzmobst4fdeg8qmGGSa
v8/j8rYk5buCh2tuDcMHSF4UYAPqOTucf+aPQdri61r8GJ0n1+Vq87d49sAnGK1nbXAFKsajY9yU
afoFVj8pfoHAbp/q0xaubvQfrCy5T12d/aXbzipquvNQu1Yp5TOIDwagmjWq7Ujj6dqZkfdkGvVY
Z6P1K6qc8vb8M3/8zhZXEtchgUWaSAgfv3tuJQfaQmM8i5js1YiHYkR3Kpy3ZtT0f51f6+MxspXS
sSKUgimrpZb3/1twwVK8sMiR/WcdOOO13rhLERdae9DR7SbXx/hSvvLhclBgK01FRIMUrRv/bLzf
FszAWvSOnjHZCzSjvMW+MjYPqL1qtIMj36qv7RZt2QwjI3SspgAjQzw7UUHFtnB+ohc9f44q+u3M
tnKVblTRFXdhVEN7L8swfnBDy338ozdk20DZBaokgjcElcJeBZq+mbp69o38Vsz5fECyrD4UWmZs
GcClz0GoXzp6qy/CeqYubD6JgTGa1J3V19cBG2F4n1RMJF08iPMB7rxfMYd0BoYUiMc71+cf0Fji
xm9x/p8VySMVgmIOB1+tVuxBShRAl6pbZsftmyu1bC+lyDd2qI83kTmbX7RBJjj9jQBByqxN9jPT
6q1OzbKzhBhfL/ye5WR9+D2KLIENibSivdqT0FECUFkoOoGUybMQ19ba/DnEpR/+7ZeM3W7qcFxk
hvQ03udAZRCNnhLtRWJB5XgmfrZv/8EPAnzkmCYCRiSK+vEhYTxnAJds+SRBlvYbFL6BJ0icuNic
Vqw/YhAKiJhmLHpKeHFO5rXVafrfaQmpZdtnkuni+V+0OkTLFzOU67ooUYMDI1gc/yBX1wYS/bG9
NejpX5tSGC94GKWLYEWJvvts/tINOkXnF13df8ui3AeGa9vAnYW+vv+SDoujjv7GbYUYdrZBpmN2
7wJU+4It8z33q5NDcKVPVpmYztDXfsVJta8vbFaxHLfV5iCLNWHnEUUs4a7CctOlWAM1YXMbjul0
02JHiE6pPn52o/qBVF+i6RU+FngU/8yWSQ3Fr8nlVNEstzHJPWCLhW48U50RpV/CCO5azt9Bj9pT
gObzlR/a0ctkKnWIzBQ0SEZ/EfDs9/Nvcn3EHQpmPh3KlBIrO7b48edrZKKb1OzpTclPx9bItlDS
UdEjd6DaGMI0n8+vt7pQbMfhgyFAQsYkHUzklgDwW8wNRR0qVN61G8dxex3GKa3nkSljFUC8u0qz
iRv8D3eo4yxZGdcXz2noH4orG5YCnX6n9WSrlwdFvxtvlwnxpFY2G9uqxh3Cj8WFzbHeoQ6rWlQB
5EaWTjG8DmSOmjIgnxhPOMphbphBlbMe7ZRhyaHSy3q6Rn1M027GxihbxvWgGjZxx9znwsObH3+I
q6N/IrhVLV64XAWMXAfYU0P88vAC1Ic7pmxh+5wBLM+4w+2u+SI7w4Zj3NHu26K/PWIO7vftOL2q
PrKau5Zxq/6Zvq5FewR1Yz36OpiLLRKwXuQ/H2KAfslzhTyIv9WZqrk/GokK6M4AvE8ICrtafy5R
kA03Qd6gK4I7aAac2bHbkDStnJAMIn0vDf2mQacIB6dMjkxMp7jQlgo00iNv6LKux6szAme/gSyl
Ba/mgOj0WwzKPn0iv0YbcUQhuxNXGIU42c35PfvhjFCZu5Zpsm2VTu26SkAFkL3IjwAo2U3OaDTx
B/uK2SLSPGIuf9JRcS58tGVz/B5Y2PuM03Rh8B+H8LYKLEkDjxzbuczTh7H9hHBv+eK4Kriwyjqx
5iwuy1BUCwMzRGUsof23s1giJRODPM88kBpYdtMyvKmlGUCjYRLjM7670TIEH/F6Dx+CUjwglK72
KpySC0nmKrFefgf1pAU2xqD14opVDBoTE+1NbB+8wJXDm6zS6DrHgdzL8VzsrzTcinCkL0ov6avq
0jtYtv/qVQt6UjZ9AkVx8U9P67d3YKASWJSRkXuQahfB6nh+yNBU2g3LLhxhd9wA9lHs3STZ6aCS
NykNmafz++tjTFwqG5PNRedM0pM9/g7M453Yph/nzZOBpha4UHTxIODeuD5y1efXOrGXBdg2nVsT
QC9B4Xitfig6hf0833yGqIjg6mjfm44/WddBPATvoPvxdfjjJfm4CvVG8ijHXF8xcROOZZiFoddI
TJBk39zCJQRf3wEwswSeJ+eXO7WtUYWmTiI/IO6vW8C1nkwtU7HQG+yUC3VMaiKdTxgZx+Qa8Ylu
C3MA5Y8pLu8CnynB5LSoS9fVjws/ZJ0asa8lkZ9+tM4h5sI7fte0LnlGzFi8kBExcYMEG8FeVHp+
wFREdDpxJhtlZcZHgI/TDDd5xt7V4iHWv2KAIdK7JHfyFwGWw98op4nusffGXAHHYfED5dNJ353/
xR8yGn6xpSubvjkpuO3oq3S3lyOwhzrIPKRoxXwzjGp0PNhGY/JF4qk7X1X4qpnfxga44YYSUERb
u6DNfTU7lhb8BG1nSBqXsC/ARbv1bGtXzGQsc1sbbiAQ2Scjjr04wgnkYQZL1T9WhkIywdURi2o2
md+55qHIZQ10CEQwIqfnH/DE7qeAImejO23bFH6rLzIVOtzbJvKQzpxN4NQ4B8tANW/WLJzivmXq
8Pf5FU/ENpuPj2ATscUU6+bFaMeCXriWeMPk9lssniwgqyry4jyPrktTNHeNGWA5WQbx2/mVT1wi
tonsKqGVO4T76/hZm9TAIKuKYo9GN1r8IR5QEnSIm37683WUIAeWMPFM0uDjdUwLuL6BW4mXmM54
08KD3BhTcumOOHGWluYaqRTRi67W6ssBuDaHzk0Sr3VkoR5DjY7FbgCO9CICwexxxDsSf4li9C98
QOPEDcHRZZ6kpKD1sj4TA6YWvDkF59UkTfZz/RtOyynUXXScLDtAS2xCACpUPfoy6BVsMjmoh/Ov
+NQm4orQbfo/JJZidSxnUDtuK4vYw0cqpccnin2LPvI2dAxtmzXQWyFSyU0g5mH/xysvO5eJGrP/
Jf05/rh1Kc2p1vzYK22z3iUDcqATkPO7cYztXyOWgJhxBAX0E1fo5YW7+cO16IIrpoOuM81zll7j
8drgu4PI6Wbh2bDeNgX/1KdZ+MgHxnp2oQr6sLswmmJkaDCrY1Bg6qvdZQG8yJtKFx4O2wLKHK5a
jOzdDS7oqOOXAuI82hF/mlaS7CyrkoABwqfbcfx8dQqmftJN5aXofdxSDaF8hRfTVT630b5lQHHh
fX68GCmDqEe4gxne0kpf3sJvuY5QWbs0TyyiO/h+qIz4ucfx35WNdUEygbXPo4ynL3ME30NIGVAT
xXUxonNzflOdeNug3BS9JQYXJoH4+HdIO06kH/jSa9rK3Tct8EskJPKtrJW5eHjrrzlUsgtP/+EM
8fAmqaYk+dHp5KzCYeQjoznqvumlTWyHIGy7GUTLQFp95ZJhe4giomCtrEwdavClF771ib3s0iOg
Y0PZS5q5OsHIPBeZK0LpObC8fi1y7/u279FnB2qLjMn59/vhluNRGV4yfabMVjRnVu9XN2quk9jy
LDFX8TvydcjWoO5dPIDSShDPCBrYB+fXPPVNl4mQsQzZpLV+wFnjksmCnrQOkzgoKlW887XCfXTw
Y9kHixYdENks3p5f9dRr/aeTYIFmJUqsCiWMi0rQHK30Jj0zdeSyGhyR4sCnVWuEIGvPr3byvaJX
yXll08KZOX6vWaq6WNNy6cmSMNRiOrZhjG9cR+H03URt0Tu/3KmHoyxgKEtrjRnm8vffjmsHwy1C
ncpESWLKNq3AkQwVY22Xo11woQI5dTjo9ZokKIoibF3hVkY1zJIZM5RDX24kzAbUlvP4Ole5ie3a
VL/pczdtaW6i3Hj+Kf8ZUB5VYEtzxiEUUoeRdeqrx6wRRggEQg2eiTJ85oB3nstig2TOWOPaB0Qd
aszUEIjYtRgrY9wsObhVPEcHMcdNhCK7D5//in83RsQTHcBJv55zFCnewFv44gJA4NQmUKgsEErp
wKISefxV/Nb3gzqCJDw7wBJ74KDoaKjskMcUN7gxaRfez4c0jtdD4sNsETiyIj0/Xm8Gll9WU4D6
eda2P/HwxOPL8rMLGcapveYwTGSkaLkUXeuQ3Dpjpeu19Nqial/wgMpu2xb5qaiZ5YVA/HEpelF0
4QhM/wwxV98b6wQLZaVEkRH3+sYPW7HrKokYddSbF6LuEuiOtxZLmZwckkay/fWApw6smMDQKA+D
DAHou9F2SkTtZyDjPf6AwtmBrfe3k1l2WwzV6guf7mNMZHnaKktRxcDWXX06ExUmFCly15tCZ75L
S3mflCjx0nbzr1ITIKII0Rc4f5w+nmTWBGuk2KPk4+viF7XIPOinRc2C9t2zPo/orKnBxI1T5Q9W
gcd2M/QQswvtx/mFP+7TJVHjTjcMwBaGs7pfG2coqwp8EC7xmS3vS9mg4I6ec5V8Pr/Qqf2z1PVL
FUeR+k8N+1tY7BH7qiaTeBEO/eAJoIh3kR2+1Tqv9vxKp7YPr1EunVwdyMrq0k7CVo8mETheGdYa
mDa7xXs0quNbYxjQtEvyqv+UpCr7OnR6/ItGhPmnpRVZ85Kx0KqxBZ3z1amkG1BqWjbZHpJS86OP
fiFOS9TRfx5jKBDJRR1OCunCGqfWx0pqCkUFL5ZzjcWuBQjpkNBy/OMowzrcn5QTwiKgrfYILd3Z
mUtleyTYzjcl5/wWclFN5aj/PP/pPkZp0gEYmgIoILN6Z5UCKRnic8659Lg7tJ2vG9k1s0zr8wwF
Y0mL8gtf6sSxM8guCTS2Mj9WaEx8Fpg4kQYCefYVGaV4K+mqbpjOdV9haGR7xAa7LdCyS1OoE8eB
JiXDMGaUQDHW5XcRYUCIdZryQjeHjaUx5praNNl2gxPt//yl0qG0qY9oIMr15wtjrf+HfulBIWae
FbjahCB1D/hU9sivaFgZnl/wRADlsRyAk1y26LStrgpXQ6eqLGNiihGg8NxbN52F36kbmRbyJ3gm
j6K/sOSpjcNgnV4wQ0ZqztXGoTIZKlTaTM/tUf4OwNHeSgGFQVeFRHYmcS/EmFOfD9QD7Xeb/JWL
8fh6R6d71iezMj0mpwAOgGEgSTZjkzI4P86/zBMBmkEt5TQDS/ItfR1M2mmsSr03vbmw3HejD/ut
Y43FhSN+6iCg+2HRenIX2IA4fh4bpFYBb4mkVUvfKjfTPmNQkG+DvqAzYjWi2SAP+a2w6/FCtnxi
r4glRjtkytJyrFWwRlM/wTWQ5NwA/ZtfQYa1PzeF+y4MkNZyhB1RL3Xf+Xd6YrcI2gZcQgvGF0DU
8dMiJKHCsk8o62iN7dsgCbbSLfzXDoGSbQVDM7qQUpxaEGlE3RYu3xHxzuMFUSqAxj1QxfZtI7Ew
j/obkQv/Brek9Nq1mrfzz/cBj8E0hvYg8BhmtoSYNc5Lj+vJitzO9JD5aTdWECN3g1THNhoGyAkj
+cBVH5mIb/QSscyir++LheozcJaReQib4cILP3ElCzoYTIu4sGjXrL6yQtQwLbrS9PCjhsJu1uHi
atLgKloPbnndwGM44EKfPvtpZd2hj6ZfmpqdOLAAVOjWUAI40lyD/aQ/O37U1QJ/nsHfR0zVvbGq
m11YFcGFhz2xpclZuS6XySOos+Xvv2U6aAmaFuqJwoszR7+FaoJMa9fZnwtqn1+Tiqf71uz1/flP
fuINA7FjXEE9SNA1V2+4dS3Vq9GSXq6jLozMudvNmFWg50LR5frMgBEZfAja1ig3CMarWyWHsLvw
5JInWyXu3KYgeyxGYsv4/vjJ0aGMkfGj6AGtGXyNmsUBvA/F/OenCSSNRVt1GdfrYnW/FOmAJl9h
UPb6ihkG+nH7osRbXk/g5Zk5E9/z7/bU3nEJvsBWyCsda3W54MI84GnL7KvWjOznqEnb82WtPRQQ
EC7cYyeWWgb+YqnoiRbrBAg9v0CrZSo9ncb4BuXXETfNFlHnQIQIqp9/rhNRidwDPM5SdpikBsef
y03iuTdLLs0MuPqr21PJXcECxPrJxFgC71nX8S8seeL5aNdSV3EIudLWkxx4MTG3mSM8GFz6XV1Y
Jd3EBj0/G63T80934kTQuCPWLNkxWOvVldZEOM35sY/3lLFgdSz0NwaSHwN+ZTRD9Db78atmDvb1
gLIBZeVkPZ//ASfiAEw5h/4hp4E5xKqOnKJU5ZFfQrAE4q1BkjcXMBwCOIhviNFAqwgET7KBnuVU
F07IiZ4x0RaiE9BrCiFaNMefFiZz1VRFmJIFWWqCLOgjPafbWELN+IPjKKY5KPZFYfIwCCPeMMkW
O2cOnV+yVfbu/Hs4ERVsgIjIRHJWaSCvPkQyajqVtJ7cAlAwfrEzsk2Zxtan86ucyGCOVjGPn7hH
lahDsj+5tfTY3wp3lHiRBP5V62TFZ+Ykz3NU1l4X5ZdA3ac+MxeL4iQxSyPqHS8sc6CdLtT12wFi
mLydasQcXt3AMl4Y/abf2lFHGFAZqRov5GwnzhJcDNIYeqjLwHD5+2/3TNxqwkaqMr5FCKI+OHkj
9nFsYKQRRJfu74/TNJdClkSXlEIReZ3VN2wH/mZiv3Gr6lTi8AIfByuhKMsw3ejKri1vsBTs/OsA
70rMhseca/5QVdCOZ/ys4RVdn//aH0MXSErGS8tQgD21zopJepLZn7LsNibtr/AtradowysyPk2l
NTx2bX6J6/PxbZsUUQRL6Brg2tdoD7hRgaVrMT654Zjt81SPdpWVNVsA/+mFh/u4o0xAfZyVBYBG
crzaUfjGtlgfQW6L7ar5HhpRjrYnRxRdn7yFeR6KbKtPLjqK51/qiUdcAIXc4PQSgBat7oPeLrsY
c1vfQ7QKyVRaXdk9llR5sSmTBODD+dU+HtilO2NRrYHhVsTJ4+1rwlzFCwW8LVK3zkOKLNrOLzsM
bHAeR0936rp2I8oFuU6L2/9xfvGPj7rMCxnO8rxKkEQcL15A81ADppieFWV09dJuWrQ/04c0iKoL
2cPH8LcUNiAJ6CguSKFVZgZAChU7TIK81q/omVqp2A/AV3Z//EAL/IOgTwoouGKPH2hQAj1fPNW9
CfP3p6FE0I0Jv7vrsan8831iWdxoOl0atVA8Vi9PRSotQTtNHiJD+XU4Z2hSowIOUTm5NP478Z2o
mRb8POeIS3S1JeMh17ARMHtv6lT0He+v9CmPtXSrzXN8YT+eXgpRPcdehubO6g3iEFLqqF31yHQW
4xOSIvlBFDLfIS9+CQdtLHv7OFGm0jZp2enLYFGsQR5Qe/VwsP3eq9q2s1GytHpsTkf/pZCV9VWv
fWMfhKDaruqMJoYdcKVsy0wMB5FiRkNULbGqxZT3/B76GFQtaBwL0oa0Wn2YJjhNj6Whmw3oIQzZ
HtXZelclLv4wrkMIQOt7d369j3GOm4SSkBSNFclEjvdsVuNVJ2IcuBA7QFZDTMFOdX7ihYjJoMQx
7pEIlTfn1zzxjEsyuDCglkhurRKjDphHnqLP6Zmo+X7RADV/HqsQAU3kIK6NBvO88+ud2FVkBS5c
XqiiCyfj+Blbd0RbJ4s6r0E02ssRR76hpT8flGqM/X+wFJB2QBGU2R9oJkNalhXouhbz3rR6aK3A
vzG1AF9Q3e//g6UIM0sbHzAizZvjp8IRvEP5Km69sY+aJ0cz3D25rvFKj8O58AJPbBJF3xkIEb0p
BS/7eKkIlY1SrxRPVY3Iz2u1exgUDq8qjIf7upoQq5qLS9X0iXyHXptNs4JuIqQNe/WAgdvUjsr0
2iuGGSzLFsETn4OoY13zfa4NaIx95bcCb9XQoJOBnPGicm6m/k/0Wcrm6fyXPbFpSb64mEH02PR1
lr//lul1XYr5cl0ABkftd/rUYn4Q3uR1hSYdVY6GIGon/XRzftETOxfUJ8Tphb3GQV29eNVMdBpm
2XjKzMb9hBnYdYQWzEFq6CedX+rU8y3vmTrUJb1Uq77BgNViqBtTzSADm9J8jvxdbuT5TRsiVhli
unZhvY+pB51GKL7LKGqZm6+uZNH1FI6hVXsuAQCFfpjuE/YZhzIvPmF7FB2axUEMmZ/mwrk5+aBk
A9zPHJoPcAtEC/NJwzPYGxsremU7DU8wTiwQy0mKvGJZ786/2BN1IC3q5fCQ+zJuWOftMdlGWbUl
wxOYWUDN4gT/9BSTs800tMjNNDWGJcEUOUhMZvNIyZQFfyW1lnzjJzUXYu/HHcWJgm4EoAdyN42U
420cToicI0sz03mrhoAP288Pbp9U015vjOLSpvr4kZfzS8Ag86KoXE+R+/D/c3ZevXEjabj+RQSY
wy07Ui3Jch77hvCMZ5hDMZO//jylPcBxs4UmdBaL9QBeTHUFVn3hDU06m7lQHzRR2ahkZGjD7+EX
GV9nFMW/eDYC3Jhhpdm+6bN6g1t8e2vRF3jtYcu2LrS466mCZtJmJJbUB5okYue0af1TG5vk36pU
UJfxpIOx1aXur/vb/cYCg0cnpOYx1QmuV7dWmgp+yohZcKQhLmemnfuhLPR270ZtsXGS3xoKyqcM
bRkJLvH1BN3WErFpUZ4aq8z4WTrTHCCeggihigjf/VnJdOc6WEIfhENDjuDCWFsXciKeSqmzPz9E
4I+PNFMthJxL65wDMDxjxQscoFW8s5LWE2oTdXm4P/wbM3Vwc2U7eREsysermSLLW0ii6YNXIEDf
koz4I14lPupy/UYIens9AN4G9mpQsoeatw5OWlUxCEEz8TCYSMugcIS8IK5NxwLLJHysmuR4f2pv
jQcpVaI6kD0ggb+eWkMVCNfqqX7AnMXUD3o5as4pQjP6e1HzIV8aPpdq4y17YznBGfBNgnIAEGzr
12OChMUXMMaTMmqMDi253Crblw61vH9qrxnzd1JvXVjQRF2GSUwvP4nVaB0miSoW3eVD4Y11cVqE
6hVHQwLBnrpSVNquouK7cc29targsWS/VYo7vMYWf7zW1ATrIXepQmf4w+0R/c9wVUyw67Lr36Xi
bcEd3h7OlVgV+YCuz6c2SQsiLyweGmG0T/bS1sdu0gtIWKI4jUq7pSFwwzZAddk2peCJxMZbsDWu
d7AvvcHB2ngJ8JKJdO88NISjme9iYZIfUYFt3ItLsVr9WpooPFH/cbsal/BmQR36R49NgPY8Lq6L
y7WtJ8oPBV2o+mgMqPYeFBUG7qmFXRA1u2jyMMWOwybNX7Q+dRCWryQ94KfrASz71GIAjPxbEiMe
d/+zkDH5nxcOPTqwWxK6QcfOJey8nmBm4MA62XMYqCqoo5QXexfbc/Ht/ijra41lJMtkKakcgqww
V0GIWlVlDBXcCHDvaodzPaO7uyuMxkbbu0cFt4w0mH2F5e5jgAiH0Z3GjZttfXL4BcRc/Jc7iyfK
WG2k1iOLbE+uGcxaXkV4DRiYo2KbHEf9c9qpeV/6ssmobtwAN0EJVwc3HHc5zXqHlFOuzB8fSCOw
Vl6KSA9wY+oohoupHL80VjNGR7oU5fiyjNnoHkPFC8NjjfgKPmR5nUVPY02P4hAj9J9swANvAn5+
E+GWIfHNcMqgfFz/pjiyI1DG9RzktbD8Koqay0RnemdBOtrhFYl1EEzhnYtJFzXQLDrV+NVt1QVu
N0SivCmKcfjI1NaNJo34SEkAGAcj5+XguAyIQ/z04DjdPyoO1RsR/jpCknOWNRVOORUWNnI1Z3PG
MarQhyC2x6l5yQovh9sVz+jSHBGIjhM8EBugs/EOC71kpmWMw8TGYVg/B/wGoHbUdzSV+5KA/Po3
oP6fYEhiDgF+g/p/9jLn3/Imzp+bNt7CiNx+1jSBuLOIvnlmb2QRFmwT1Xa0eqQGSwfjDtEebLLY
4/3P+o095FIkvyAKI4tYF2+9wipBMoxDMAz1/NTk0KPR/cDnJ59U30UjcCNmeGMTpYYNIcr/6hmr
TfRSeK6ltvSBwe6NX4asIpvpCwMuF9aRhZ0/QBDUQ+wmcaP2o7wz1Y/3Z7yOdbkuyS4IBPmeObZr
cINdZw7a7VEbcMhS/B5Ss5zzI+REyDeZcNAPK5Wkx1e0MDBm35Kmur1GeYVotGt0fzhE68vETLwE
BHE0BcVopg+4wfQPy4j17dRhotMqebxPKqV9bMrUOBpaomzEwW8Mz1tBX1hWQVCLk4fuz7sMI+NK
N/sQ4DXa/n7U9hDiFlUPsRxSGys+IckVjRSXAYUfnCnTTTCkRfT5/hbcHgLQhpBECDdMCM9rulrs
VOUky73B4oSwQ/naAGEP9J2WOAt/YRoY7bMo7z1Uu+xui6t+e+Jh+ZDQUMMD2wLw/XoJ0OarkbpZ
vGAaNPyCVKt4TIVbvAwa0o/CZdT7k31jPNr/cq0ZkgbJ+sQjdzvE6eQEbSYwW64MY8D9tIHK1tYK
KUAbiY0o8gZPQ5GL2UlcrmRyARy6nqJWG0UYci0GRkcl5gUX9qUi/1Bn2uSOCA1kLEVc0csAT5Mk
RM9zAjR5aobmhXzXdhGlRfoCwY80jDcyzbdWw6MtZ0tyA3Dl9QHMkQmgZ89q4EvxoETTFyTExSEc
1OypqJXk3TGDScPEhqYHthVAxCo2GsvU6TCGsoJoSgs/7uCGVNFsH7RIm/xZhYN6f7Nvvy9gb1Qw
yOVhYRLCX6/8ZLKuGNZED32Fv4G/1DpWpbDjtV92FZaPYrBs7L9mc/iKLDyGRR4eJuX5/m+4veC4
3BgfKDrwVOLC699Q2PSVQ6MFrjVp1blvcZTPkjjHuYGKSRkhe5hzP72zu8uRo7srgUQAmWkVrL4q
AqGW44+QMy7kig6lAw7QyaqGHpfEvPXei0f933CITzIsqe4ah1fQYqNAMUYPKPp5+4KO7cmrnPKI
vMCWxsbtk48GEgfVpQov20irmWl1VmNzpCsUwpU2AOyl+GVhZz8WYuyN2/mNsI57GdQkfDzwB+SB
11tXhwYGo1qPm5tlLUcjw+GztKPFrzU0xZtxNHfphFwqOnN4rkNGwp3Xi4/3j88b8yWRYJ4WQT6V
qFW4G+ZKpNaD5wVd31fHcbQ+uvOSPoYAUvb3R3rjLqBOwlssRS+4kFfXVJJ71mKhbhMMrMfJLUq1
9hsDw4RdOeTNLo8KuMT3h7ydHJo+hKvUgsnomd/1AieLiWD/qCCpNmn6EwAIC5q+Js6QyroNvYk3
NlNW86g5yc6ZbOJcj6VHY6FFmCsES93OzkGIVv2X+oj2lz1k+KWkRd4hlGIL1V/mXn1aTCX9jkmg
uXElvR6a6/yQLJNwi1aL1GZRV2WTtOhKb0TpGE+UBG6ZdBhXqgeEwx37y4JnxIT6f1igIi4lZE6d
Zwrl04RriXi0RjUT/4VCma0HO5kV+9OImykGM01bGL+ctLcj7HNGI+atCPukCCZ9rvujp40lKspJ
g9mQn+o6xpt4BOLE6+Ofkyw/cP6J1a+xhx1BfdIa0cZHy8wGEPSwG/QfKt5u/6CJhRmii5S3c8jH
NMpe3LIq8NlDKGNLb/L2HMISICRyUNEhn1kvUF0tnQGjXARTrbjYyaMuHpmO8uCB4ge3kX+7fwZv
72dEjeUVSWfE4Ile7UdpVDrLzmolbR2e8J7/tIzddKZJUhzbGXCvOoXTRhBye+4Je6HMcOL5E1Ls
9VlUFBMLbDtD2RWHx33S0GJTS8v2VYgnh/dOD+wU8RVMMnAtVLOuh8LssihjpciDScz6NxNDi2jf
ZW477UJH76dTPUwAlpeG23Rj5NuwUl7PPPRASqnbr5GshRcVTYOPRmAjCzRBVI9UoChKhKcLfeTs
6JoJhpJiwNp14YY7vnve8M/RJqCdyTKvM6lIMURDmW0KrKEwEOt2nQNp8QSkYcaKJXeXj6Wkfd8f
9I199ehO0GWjDsufq8XuwU23lYFNtaNPsTgPJbzBs6pXMXrZ7fsfXcrZPO6UJ+mDU7u73tkkwhBi
1tohUIVqHewWJ3HCG89fUmOr1nPzjfAGAutx+C4BHgC7uR7KQcd5nqq4C2qAl1hs5uKAAeD4PEWq
9lCmeYbNarYFML1ZTIlGkYUM+ojA+9exqUPNzqS51wZdGKGEvyTCenbE7NWIqtXR1/s7dxMpIrsE
HxXoEuhSiSq4nmEyp+nS4NUS9O3oHTCVzZ6Lsfb8CN2ywwx1cT9nxI5uX0oPb2FuvL23r5PMwIBc
QhM3Oayvf/9HJpglYKRwQBJBZUCPRyTfO5nlmKNBvTTxBxhj+W6mBWXyC/Ab32NVLHScRtIt9Njt
osutpqZPK0H22VYvcuZVGCy7WhMUi4H0RNdbmCHgE+7n6Nx+ub/m8oBevYQSeOhRIaVDTg6yRtX3
lo76ZtU1gTUbwFpL3DRTHxG/DLNVbpajGYtQ2/hC3xoTgDlxDv01kpFVOBWZyGo0digC0Vp1fK4L
LZ6+2o2C33VFjeOT42TDe3tApDtkgAStFkVbhDxXaxo6+aRkvSWoUvXVvzZ8qp29RPbXuUfY4/6S
3lZHGYuHk4NMZCWzrOtzXKdJaFtFD5WbHU57GrV1mUe7vOla6o9KOGtnI9a94uDWtffVUqvaOsRZ
orefFJxNw9RvDVF1x/u/6o1FJ6wEhAUEnpLhWnMMBZeuw/S6CFKs3r6DTxx+kujHig+GbzhR84/a
928zFVnSTFq4svO22ua6XCxHqYwi6PNCtDSqJy3Zx/i1LT9DMzO/GR1GkhsR5itjcnWeOVPQjmFQ
cKTX346ajUZi0YIIllzkheMvfDhJvbPwMJyRTJEtCD3O6zl+MAzciz7adpmOR2FR6XmehY6GTmfN
Y/WPhu+OsastrYtevRdT/H56m3IIUpeq1x/G2PMQosMVbLT8uMbE7IvqTFNzFotddxtJ0Bt7J6Vy
iSHoZaBIIJ+GPy6muDJap5xEDkS3Ss6lYunnTGmmg15bX2s3TjdK6TKlWq0htU8TGgj7Bnx1dQ/X
RVFpdZK2gUqr7yGbuvZSOvNWj8aSn8FqGKh+4Ch40nip1wKJTewhXbWIMcCIZXACSgIlGscqhiNH
4Tr0u0MFYL+9nxR8E74I5FS1h4hYDY1pA3PWH9mC+cgL9cIx/DZqsRd/SE0c4ea95ZUGvVClj3D/
y4jLdxjfTjU2bVhp2oE1TtzpcENddOJnkRsHK8nC7gTknh6fJ8XL/bIpBaxA0Af6OanNQcMgunYs
P1vy2fmI6q2KHk+Ye8vPrsK9Fl9MjL7+LhVNjQ9FqJv1c+xpSXLI6dqMu6TFJ2ifu2KZvuWmicBM
ouvDfzhSFPPzUmpdf8nnWDFQsTXiRUv8OS5L5aHxBBpDvqajq5H5QDws7xkdxNDdTeaMMdH9C+Im
VEQgDigA/GAqEyiYrGokequoUoWU+eIyXPytYNDeOofCdce0e6wnK42k5FCuPi9pUbS8hE6CBMP9
3/DGywejluuC405es85FgdawDuQ9QYfe73Rua33CQTyKk3wHh6f99/5oNzOWqGWqJbJTL4VpVucc
GjviZ7TPEcC002o+VvpoSlc9YOk4/U1J9m8norTX9krcFPWeLrQm/rv/E96YMDhxZgpd2ib5kX//
x5etjE0OPnoWVDem8rsBx+N7gxUOZqwYvvx/DAVEE7IQYQWdy+uhvLJwZjspmwDz2iocdtiyOfU+
wTiu/Wtq0t58b1MBAh0pPnghqXdor4tEYy/SOoe4HOBS1z4VDSZ1UG6DXGv6J7xgkXfKdGvj+r+N
kSUuh+MjL39ultWOmimiR5hl4VbbzGW/1/tOb3a2YhZfh6hVdo1dYTeP0divdy6tJLNJbXAeVkqq
t1qWtk0H2LFB1pXmk4Mb90NC9xWfzW4ruLh5Cl6HcghSab2iiL96Cpo0DltkPOxzGyvil9l6S3PA
/jN70YvOCApjGTauhTcH5OWROvTgS9btPaOKW7oGin22zeXvEEXupxEXsb3mLr8LXU2+3l/J2xgc
ODWvDgVT9pAKjXyb/vggMMxZsL10zHOlKtlHrbfUH2ZPRHNIs9JG0LEsK/yb07ELA11xOs1XQ3Sy
9lji6of7P+Xm05RIfxAEKGgSNiFTdv1LvL6lE5fgvjouLZx7I1ZPutWWpwFITfDuoSzJ8pJtTXly
V58mTrh42yMreZ5ozlUUiOLcsD9jPO3ov3Rkq5uX++PdXHyUdqTujyQC4W3grg5RSvNznlSlP9mp
PR7awo7/nju8pagyNafYrOFtu110Mc062cix9JvYgpOLywBYHmq5aAyshs7LxW3Qt+lOsdMiAcm9
QeFjxIdZMcL6gMFbvYftir6P5nTHuNZw0BQhHcAcM0ascpLA7ivc5UzEROmzF3v08BAPK+oqyBF8
JjXzBBaoQ299tOoxCtQR58M8bPRnU0udjdvm5tOQc8HuCvo53WiymesTkgD6iExMEE+sln2JhRBB
XqnpLsUd4ojNWbJxTG5IB4RACF24vFqSFUk16XpAwgG7HOu0PUWmGdfHuaxiOsJG2OdIXC6L0KPP
EyKe/UPjhFn0oQd9nxMrgA15dHHvUL94U+wqJ8w2Kbb5CnpK5lZu9xomXEV1NukVxR6pCEB/yVp9
NgrawVY39c2pxb/hQWtn3W+auPFbkeD2TrT2q6QIfFCX0XiaqpA0E9WHfSdQ+C3qND1pveruNTPC
oSqO04/YcpvH1rLEvl2qLEDuP3vEkxBrUCSUv3pdrR8zYWV7yq7auY5b27cwWz2CgFDOmAjPG+dX
5iw3s+OCZw/IaCgTrHZAc9EQqpTmVEROuYdtlT++uohXdaPvw6zvnibXqvdq13ePxFLxxgm4uZPk
4lJwgg5Lx/zmDc8ardSUKW5PRTWDPxWJe4obsewG29jKpG7vCJCmdAUMAgaSgbU2tAblb6ptIw1E
oXrNsNey1AmPo9VM6dFYqrB6dnU7NX6GUVwuIOopAG4VoW9ecwfpEd4cvi2iCP73erETKxvVnLZ/
ILJ8usRR1e5wE22frLEQD63Nh650y3K+fze+OSgTBkEmr/01GmFENLZx7SgLvEbvhmQHr9ZKd4ba
xTGnTyzLP5muF2m2KzOzabcEyG82GC0gTpdsjwABRp7yesrz2NR6panhWRmRA+st7E2KwckOVJqy
jaN8OxS1RHp4XCW2JDGtjnJMOmMnxeydq9bOzxQR9Y8IajhAH5LpcH9Nby5KSUXiJZUAE8tBUOV6
VtGMK7LqhN6Zn9MeItTqz+6g25dFn781mZ5ttHfeGg7dBnpoRCYqHMXr4bKpwoMphmaSU049qFIO
KEdP7azEWGcptbMF+nplsPxxK8BAoJVFE40Ynv8Ax7oeEOqbGprGqDyak4mmZigqMT4WONJkx7gf
XEEBsXCiwqegFjV+46h1+RcewKN6ynCNtC/uaKqIymJggr5sSgPhSBDbLz9q0tL/SCqxbk0XCwDz
QgKbHkw7s+eTBTRgaff4UWWP05ip9lGb6iz2PQwBxC7spmnGDGsJJ+XZg8z8gkiJ2Z/TGQ7jDlVu
eh5mCMrh7KS1Ne0XUMrRKelCpyAJL7TF2AJ9rC4UWIZAPWS3DUCmhBmtHobBwoqe2k/0qOZGeGqa
5tvQWfYXI5ycnWPCoUsHB5jmPGxVvlZftJRmAswFoAAdFbSE1wqZGjnka2UZtbIIXQ1V+wXjRoEY
1+mBFpvjWWp7HO+f+DfGRJOTO9qQBx+I3PWJwEA5qa3FFY9T5NrnKEG+oOxr99Kk5ox+d5TtQZNt
1o3lEl6dQ+qaXB5IQVDgQ35vtcT9KB2oc3O51K0Ar0sPz/g0DO6iY97T5RWtNG2Of1dNOP4lMsXA
ablqc3OHhLj9KcL3GFGHFO79Tgi7bf0Z3dBnU4iyOYZF7DhPUR2536yl0aPvVVooecd1DEAN4fQ8
NvAuL+JZvFQd61H7XoTn8jPSWV26H+bOcb+oOPCWe6FWXf3RcOtF+9aM1VA8OliKZVRWwjmrdmUO
vhoJ88XrOY5SQj5CJrDB0QLThxEk5ScKfGh47FRh12B2nNqbxF6L2rLZ97gSXdoWUtuRumD2faiR
q/Npno8BwvSLekh4Oz9M/TT8zrB4+7daLHur37a6epCZJYKX5wyM+OteXO+7R7uknSCnXuq+mT9Z
9VL91el9c7EN2pmeFLO7f85WlzjvE30ZmcxLqS64bqtzVhgoAelTnT5XrRodKzPNL8sSQ3JoUF97
51B06viKkC8m76SWvop2lywUJWza8FGQCX5WmwnWnB13P/Jp2mI1vBaj/zzIYD0QK+Ac8xGhiL8O
PjriOBVVhvqimqLzwD6UYX4K40n71JtdrX5CVcX5a2xdPYLWVmvasU6VUt0joVlU+2Q268xvlso1
ntN4dI61CuHNJ0Z29GNnF252NuZKZBuf/M39JlEUKPnxtcONuOH8L1FF/VcMxkVU5vwDDEH9MAwG
1u+qkR+ohuiHWS9/KWlTbxR25ML/uVhkjJKGQfEBghgostXGlFlrF2PJVw96ZbiM2Pw+jZ0tNqa3
inyl5RVVAGTB2Xqs6daRCe+RHVdxOV4yVwyHwqyWvbMof4s6L85abXUvUZ8kxzlZIFk6dbpx+G6/
KwnsJq3glEtw06qwk8641XqLPlzMcZkR48A3ejdkrnVCbzY6lk1lb5Ui35qvlAqSNqKy2yp/0R+F
iGkul0opiTtxg8ecXHdHEDJGPkESRe8yErna+lPRzR/UCEefYfa2ztPNp422jgxDKVnR7r35BhQN
eX1YX9qltZZhr2S27ZOY/Nct3haL+42p0lbgm0bihjHXQLUOJmNW5n13iZVIYH1B40PFvnk/D1Bd
MoCaR00dmudycn54k72VMb6WWVfnV96bsOzg0avoZlyvdFtpYTd3aXcRXlN+E9GkiAPI6zj8bBi4
JvigQMy/HW1pUn/ozKHyO683PeRO9dDw5QOsfYnoMA1n0XeD2Ju9lT24ja5852XxqkPRSUCx12ES
ZmtJFAKoajDLcHAopxdEpT09OMXQ/22WtprtELqpPiItqmdH1ZznGo3hvilO9hRr9q7vpvCdHXZm
zmkm4McQUZLZb0gkqjZZmmjUi4Vf2qlAqNMfnHB4pjUw+vdv8NuPCCSm5PpJRz3oRquLomkHzZop
bF8qZ/ivFGTS4RiZr2z21Ldqtfrn/ng3QRDXN1J5fLNg9VG4WSUzIZi5EXNc5Btz3fxvwu/n0Luj
Fx2txHhy+qj8qtdLslGvXDvWyqPE+wugmZosTfR1BdGZjTBpKs+8WEgq7+vSjAIvK35jrwOmCiOl
ndWJ4kmrNWXcOVIMeFlmxwcAXv8s3dH92Oj5cjLqeEtFZF3afP1hvGs4ABEeWGisXZ/zgq5wNdeK
cTEjd3pICfH9Skfwe7Sz5MuoifE7KfeLazfWh5gQ8TFMLOvr/R25vVN4oejyA+RAV5Dluf4JrEOa
475uX0LRL4cY25cg6kf3EE3JsvFevLH54Dhegb8IZ7H910NF1uCakUZyY4QZ5R4EPc+9OaU7UaOE
oaK+/9NVMI69P7/bEw44BjA/9THq/0T814NWXjx6C7fcpfC0BtFX7dc8h8mzCVP6PCepsVEAfGOO
sMxkLQalt9sGUgO7LJwgSCDZbaWXNhxMPwFthLZcLo5Lb/0uPb6v902R0IgQH3obWoGs79rrXS/Q
ErBnyE0J//L0Y9lnrrZvYTL9XcdxXb/AVbDe2XSQVq0AUghqpAYYoAZ5rP54Cxd3sobBnsUlyYb8
b1xQ3GKvNF395KVp3x69cJh/vneWvHwSPqFyWUmR3esRnUlp83kKsZIcRPWkt4t6pkPRfEdXskeL
0dgSl39lO//5CMkpkpVSLMCwEEmu1ceZFa7QqPe3F/5PFYVxw+wK9IpH5aehpGbtw2eE3FelzvQi
sswyfQWpRO/UFM741c31KENaAbe6c+cCLYCdjiSbmHvtOy+b9k7Wl9wOECaIZ6HiBb5t3TQkxh30
qsD5MwJQH5Hqa0m3j1wYDkHV4L/l2yiTfrWXWtmNer98f/fWAKKn4g0QgTRnHRi5VkkZjOvqojjR
qB2mTkmHvdfXXvw0jZV6SLFFD9996JG0JYdnQM4FwL7r4yBNt4vQsTAwm/Pq2zSSWyXGYP9MEj1U
/cRV2k/3J7m+KIkaHDTfJBhVVrPXIVFr2gQKujJfJCX3nNPoPzYeqM0+b5fT/aHWd5Yc6tVhCR0r
wFBriF0denqLTsl0GWvNOAjTrHbV7KmnqIz+WSh/btxZb82MKA/yHHB22fG/XkoJJRkNGPGXErHN
eNdAxO/3Y2x2P606ea/Qp0MLTc4PxLfEFaDYcz3a4M2J6YLwPuXTMuIBUHwfIQjvB6T8HrOhNzce
/3Uky3B8GpJvgeY7ouCr4Qj/cFMdRHMae6V5jto0BkOsiiNRQklbBqedyaa4qpVmfnK8cPbvb+Vr
XvrnLSLHBzANxYgKMpa8q4vSJXIbAdeKU6WNMdzb1PCK5653vc4HZ5bDHNOT+jTVGGr6UVkatPoU
pIzOBdynz5KcFqNyWZeZL+rChY3T6uNHV8vc70JpWt0PUXz9rLaeUu7KQplobUNJdHcYZ+eHKEXb
FOSemH6NVTEf5gglwV3s1MXX+5O8XmM0bKQcJTrdYHZQwCKUud7SUss73aXPdZwnOzuHeqE/zMqY
HgzKOd1+VJQa6bekPJWzVf+IMnVLm3wFr/vfD6C49doHI7Bcq6E7lvCiDGTh0aDKcSx1OL6ptqif
YrDFe/yYl6dJd60PnV4MQaO10UGAJ92ntlJvRBvXGf//fggdTHIzydqjUnG9EoWIe8VbXPVodyGN
fmpiKFZG6PX2ou0fwloTL6J3oiPsEXPj0pCh+v87aNwUsohKXEUtWDYp1vnwgg04aIpYP2WOHX3J
wiV8bEloNs7z9V3xOgriQTzE9AeIcl534o93P0+qRe3NxTjZ+ezth6EqAm3Wm72Xhlsln+tb8P8O
RdhGfkJX+sZQKASyVTmxaZwSp9c/JErH29Vo048wmtzjsoRbkeLN1OgMkHOBg4S7jL7XKul0laHz
Gmp5p2Zo0+cpTf5DTLl7Gim17O5/L6uuLVOTQ9HHQi6Imwmq6/Ux0ax2puzb6yeBkuln3rEUErqz
nI3MaCgIg2hWzXI460OjIKaxOOe8tBvaokpzcI0ZtryL7On937Tq0r7+JuIl6dEA6Ijq4SoVtCLi
CvwY9VNjdd3L0vfhXlNc10czQTupXfo7K+IaF9q++RZWmu1HVuw+qW6SfbFLbKasWA+PjZvaR1HC
kMWy1QpmGyt43UmTZ6fz6pNQu79S7ATPVoywVTIibN3AtjwNkVtAaJbWlQgiHEq7Fx/vT+7mKKHl
ShkWqAqxkbQQuV7vMHGN0u0M/QTbRqMa2ILX08dHeMb4FvDeb9wC10nA/5aSOAHQETmABI5fD1fZ
ywS52TBOy2yqpNWafuGJErsMjulDl4ss8dOa+/H+JNd3D4eKj4SnDjoA/7iWN8ti+CbQV4xTzff5
EGugYlIjDn3HqefPqpEol7hd9CBU2q1u1/r+p8QI0wE+CZeoJMivltewwgYM7Bydc5KiPdjF4Wik
2BOiOWX5dj38LCq1PLa2I85Zb2xpQt9uLgnBa7ONfiJZ0Gr0obbKBhxbdl48HKHryqkOlWXET5lL
nIYi2FbVezUerTvp2iDjFyrScO5WEUU+mUjdRDVcJKNGBeU4ZgqxWUHq6nroLU8LKqvkDsP5/vbe
Dkvtj2oQUQyHCr7c9aFqnARRZ7vRzkVoKJhMuuoO7/bfphinY7JEWyCv1Z4yS4ajKMRUie2J6q+H
g1bRRyaK1mecz5p96zn9IasG47tRJvFPS/G6cza59p6VVv2CHQ/uz3Z1mF+HR6lO0u/hB9M0ux7e
xo+qn9E4OOc87A995mAnnijjSdTph6To1EOeZD8kXfJ4f9zVpyvHpUYhLwqeAqnicj1uVKqJ10am
ds5FmHx3sb3cmdkYvSC4pp8WgwCLNnOxEaO+OSikOgCDEFsJoa4H1RN0+Fyv0M9TYxlHpbBdhHV4
Dsw2hvhPQrcXnVZsXBdvbDCKLUjlklTDu1gjyCPQxfZSmPo5Bsx2wnYx9FNNEycjRc7BJr3aeWHf
nsOqsvZwgfT/7i/07XGmNaEZ5POw0CD3rOY8ojerJ4tjnZsc+lfeW8VOd8b05MZW6i9q/D57QpQB
4fBwmlHvMGRxda2LMie6kY0is8+pO7k7u3Ld5xjQSOkvAtHL3fsnhxQOlQrsjqTqy/WGomJUKsvQ
2+eMM3zGmrl51kcJkRzN8VvBh3O6P96K4/C/2UEmhM5BYxuU4urYimqZCNYS57xQJfdFaiyP9TgW
n/UqbHy90YxTE9vlSc9NzORARp5mHkE/JXc9DUW3PKahPnxqU9zdyYiqF6Mui5fOgZVCJy3ekaEW
ya5RiY3GMBqL98WUcmvoIaHCwJ+AQdZcagrOg1GFqX12tLF4sfrC2hkaosCiQZLz/kLdXitc2zRj
TZU3C3qefr0xyxBqZesMWH1Xbnr2dDg4GrCXl7G1gTpA+d1VeeIeE4FU5P2RV9Hl6yShzUnwKNhy
jsb1yHbLKxm7lXPGuMX6a/H4Ab4wBJo1paZ9uT/WG9+W+edYchX+CNLrIc5xDu+csxNpuH470OJn
p7cfbFgLu8YcnI2naSWlwfGTVHjJQkHrB+LjWnszWereDunyn3ma+k9KPbyUWp/t9TbuvoyNF/8W
XnrR+9oKBgRLfEybaSDJ4kmXKWIj+LpZaJDlIL4J4Hkt7RtpP2fA+lqFonyeHMXepc1gPcAMfYq9
1vh8f5lvR4LjScSMvgJ9Gm6X62UG6gb/mdg9mD2kG5R0UQ5j7ehBkun2xrld76ghtSqArLC4sim2
vlB6t1sqUXpaoNuiuJRd/Etx699JPhWftEKdN56G9cQYjRf3lfeIjBn51/XE+t4JlTIxzMCWyhRN
66WPXolBpLI02vH+Gq6fPoaitkoPWaLOaECtjurQzM3gTByMRG1nv547W56JZVd0oXaIZ+PvpjCd
92UDPACMSbXclPVyevOr29maU9q4ZmsFMfr/R51u4x4f03KX2E1y6BaqbffnuH5p5Xi01qSCJ9cz
ooXXy9nmWAyU1KaCyG3Fvkd4ZqdOgBX3Sm+rO8O2ledBQRJfnQpvgRM48L3e/wVvHB+G12gpEh9D
sVyFyFVRW73njlaAi5tyLIdGPwydpgeqV4udiByx8R7Jf98ftYjXFWa6yKrI83qjjqGGpdMPk8V4
sZg+FmqLwkrYYAV2f1pvnFOKLQDyQSEAg15rBJhlrdsZNZ6gmqqvajMOj4jezf8OieNuFdjfWsE/
h1qtoI3Gb91liR2khhtdGmCYn0zoCDt69eEx5nP59v6pkWcwOa4wcsnVJ0h1CXJfM0JbEdSs8q4q
nh1eqr3kXrzzGpPHkyI6yDTwkYy2ehNTdSxDF+BE4IZDlvqhHbm7iJ6R4w92WW6Eum9tGe88KuNU
q4iM5N//8TQVUWsauRojuoQbxSnKDeWp1ykVZIBg3z0U7tevTsZc0DKHuR5qno3eSpvYCbSk+J3n
xvyspovw67Ce3r2C9AVkTMG3JVOl1aT6YXTbyumdgA5C/AFWvoFNyihFDZEtuX8ubu9LhqIIJV9c
8FDrAmPWw0oLI8MJDL1/sHPpzuyOHUA4F1CcgwqAEdvL1/tj3u6ZR4sasA3plEZ1dXV/zf1i6o27
hEEXNTpI0BLFz9pMA0CiW8prr6nO9c1BK1N26mlj0tZZJ9fmMKF9lWtKkNpD5LegBH7jtzQ8Nv34
LUfzLVBy2zhCXDb2RS0kZa0RJwu52f0cxvrDME7duZwy86ynrRFoS/YipgXMpcgjJO1dY0cHsfnL
wh5wZ8FvPNo5inKKYkcH20rt31k62k/IUWWH2jTHJ8UcnaCciuk81K23txrsrMfU2fKxu70u/w9n
59Ubt5au6b/S2PfswxwGp88FWVkqZVu2bwjbkpnXYk6/fh5690y7SoZqPNjYBgSFVeRKX3iDB82e
XhbBIfn9eS+rCPtxbAiHDgQO9moSdXTnmJlxocJ3XnXkVGYYED2LpA+tl/MquaFFuTWZY4Qto1ds
nTxvgmbO+4dEmSZ/SIv+pqxoVDjomT1UZpIGxONDHMy2Dq4ejlNHU1nHvv6PVxfgA1A+lBqWC9k4
3abSLhrC8k7Zg0EdD3mMtOCUCos6WWf9fw3FabeoDNAwP9unMqsb05KTsre4jm8guCNtDcjpEPXi
z/ymqUPZC6wDDCaNAHDn5xXefG7rDJGV5OD0DVylVNH3XtyovhM3yt5woeiZJvJUf/gqGRQoPS02
Kjdc9mcnHpw/Dg5jTA8ImzXbpLOareEm/VaY6aUb/rzl8vMBGQItZhYszhRnh0KYDY20QpEdJkPM
7doz5mhtuDKdkNV1UZxtm3TE+13PEg8rntr7ajd90pJ4F/N3wDjiz0z2/n7hS1+WPITeIlDn02Xk
KPB7YjtMD0orMeMZ7fE46GMbjE0hLpDh38QCvOZfhzqLH7u8tyZrdFNk1dzOr2NNrKfYiFcsiG9R
RB/1/Vk9AyL8+9EgftBGhBPIuX/6aN5UULevkELsO2kFQpFyFWVxudbHeYI6IKLrwQJGYwnH2UyK
0UFyUGYg0ghG6Kkmbj3UhZ6mqC9RviEvkmUe/WlEzRtxOK4RkmC5Q+s5/YShI0otNdCb4QYqbtPO
eh51LfqcM+bGM3N5Sbpx+XsntwTjAcpgB9PcXa6L0/Ew1YkGfAAyTGZ6sUnFXN+kokOVRTiKj2JD
pfiDHlfBTOAo/NFs0isbI7wLUe6be3FBYVKdXIL7RaPmbF4AZMEDKt3s0KnAMecI3iIaAcXGYo//
aQqxDEVdX4M3QsZ57jhTt7JPJdZ/hzLL9ZuoyB0fA990HWvOcBzDyg5c/BfuYjtWr8IIb7H3l+Bv
VvzC+OLuWHpDGGycvu8RGUHZDlV+EFo/btxGjQ8yVZt1Ocnp0aKjeWG8M2DczyXP/AK3cAygAm9U
4cZhDuey6PNDb48GqyobwK3MbeUPHk5q/BtbwQzHIArmvNMDOaLOw064ZLn4JnPjtYPu4bKkKLzU
pk6fOyxrrwd8nB+c0RkfR6BtmwintoOZdx/5zvBsKF4e2FOTBHaLI9Cf3lcMvzg+EvCZSzP5bIG1
cxVNYTnnB7PLQwpFjXvT2GVyADhxyQzwTVxJ4AH6j4iLZgr/nQ1V9lDz+9ErDkoVc6jA1PjQSzwn
FBfZP6TfAr1Lsksyx2/qRiDywKfTRwZPw6nxBpynqQCKNa85jNJxAzVFzrGB4w45KpbAqQRiLQV8
Q7Xz8nVvGN0WGRz3Hoq49ez05sW27PmxQhSyOEiR5+FZo5GhnE736CmFQG1x3CkmGsN+BUhjl9NW
D1hvJTokc3GT8B72U9mbn2n0V9u4DZXdn+01iqBLhRLiGA019ILO1pxbp5YcJNy0zvDGGw3bAd9y
ZHyF7sd4NTrVpcL4+cxTTCKbBMKxQLdg6J4FDVgoE3gJSzt4prBWJsyBlaHXBGG6qtwVqBigMizs
7fsPuSynXw5wYoZFXRLeCJEYZ/i5hICFvm4XQuC+jstKIWB34julVXuk6TszkG1v7UaJOYhC6Hlh
T5097s+RyaCo1y11eTSZzuZ4jCgMTRDztMxSDzLy3C3ehEiWOnn7QVg1IvBccxcGPQvwGZSJhJ1N
6W45Qs8LFSmaITEFl+LYgBVaZb0WbtKh/sPG5DIKG4omLHnowqw7WzlW4zStJ+biiCpJt4vV1vCj
doyPdaPOQabNyv79STy7/36OR40CcWiya8KSs3C6AO0zRNZUHHPXSVc2725Xjy3e47N+qcf7Exh+
umBYoGCHaTNzLxBlnE5bFzdNg+2uOMJyR3S5AaJ2n9e5jWVXY8L8zcBxtWm+xVAPkljZFHscCNRH
DW7jETxsAz7BRNXYoIITla79sZPoGzqw0o1VWEza+v03c35/La8G3KjOfHj0+SFHnX5cIOazArO9
ONI/MZwgqeHqao2SbLOhfSIjMO540uqpNGvviPSZ4WNArV2IG38zPSAjuTXoyxCdmWenmZBl2qax
WxxlRKuPxnjoOH4xoCQbqrO4lFwu++bNBC2OLBzntPPOff+mlsd1Jkazonm6yqzpiDGW90N0SnXo
8P0DtEZkWqbec+s5oRpEFgUSxHrFqkA6ePP++z+LV/5+/csZTnOREOJcVDZNTFPBj6I4xpmcXCSa
lBszqakiGOZV60nz+f3hzpOhn+MhIg32iu78UvE8ne520OiWK6o4AogSVCdSDcH8yA6c0FSvE4Vg
pQUf96VyG/NDI1NjLXNDPAsCpwsL73cPzsWB9Q94x0VQ4/SD4OmoZXoyiKNwxSe7ERK1q9k+JDq4
u8FxL6yw3y7zX4c7O3GGDqc8yy7EMaGRvBGjLj+n5TSve7ZnIM34tekmBV4rQilumLfId0WXFAF+
/8QU3hbI0uJ6cfrEwspAGg49B0NdTldG5IWPtEeztVK2yoqutldciE3fXiCoANA+ACwFmpNVezqg
0QxL88kVxylHmDZRq2Q1LkWLHvGrneogXm8jj7Z6f4W9vS8ZlPIIXRlYIox+Omhtp2VHMUwc66Qq
b+sYp7UwsbvtMLV3qKMnaxO0yw7/+UvqO78dGBTGgurkic9LUzkRigaoSxzTPJ+pQ9v6HmW7HjCG
XW6tqs/8MG0VHyHzS/iE375nIMkOqpC0Tc6zqzrLaIRMkTzGSTc/pkpZXNdtLAOnLnAvNaP6Pint
S9rivxsUJQ8UCYhPFj+C0/ccjlqKcEsljkXuaRu8VLoXNfZoDQ958mX0rPAaC+Phwj362+ODg5P8
CoLK4sB0OuoIjxIFVymO5WyNWcD9Oa2bKm0eGs36gX2rfeM2ynMFXf+ozdr8UdOadoXQwaV+yhlR
ikiQa+vXD3IWHAFPcLNpouiv14jU4+yuPFadhaRAOSR3gLazNogqdf5amLm1AYIUb53Em5gSKfdh
KMsNbd/4mom7VHL5zbyAnYaJwb7jPj1nGJQ2LdbOLuJjgd1LYHfutHKs2lhrtVGguKhNG9RjzAuH
6Zu1T8SxKOcD5FhEvM53eqiUUZHhZXNs+jjCegsoua92Um197vfiRqm1YdNbkbfJHU8+vL/h3zww
YwMEWuqiZMPoI50uCcKKqCG5jI+J4xSPriqhhyGTvs/F8CkBrHAzZ/mF0/xsyAWUAMedyjCwII61
cxRSOTaZMeSVuC3x7Uq2dQj1LfcB20pLBrQPnfZODdsu33h6O9n37z/v2THO4EvtdxE4IQVdSL2n
z5vOcUH9yOluZTXLK5K7j4Q06aoaG81HWmW8EJCfD0c4tAiPLCiQhft2fqx1ZW9b0rTaB/7f1t0U
fx6srF1VuJftQDMad+8/3Vn8Dyqb6hBn2VInWojZZ8dKg0L8mEal+VCKUq4aFKjuoyr1nt4f5e1D
nYxyDnECOABFyUjMh8aY07XXj/1e0v6+bVUA+SM15wuX0vmC+fupYKiQqC7atstT/9LLs8y6KCy7
MR+qXOSZ71j9k0LWt5lcJ9rJKveuCJYuJTlnUe3frxK5I8oFoPPecGOmzKLr3I7mQ6KpeDwkcPzt
FtS0kSbOhec7D29+jkX3mlo+IC5ofWebsJaOKTxjMB9UvPeCURdpUKSoRtiI6hG2T+M6NW2kljo3
A5ruDNtMDsrj+5N6fjn8/SFgYS/NN3bouSknbgSJsGebt9yXXSA0uwrwEEP/3pDTCiXlaGOndbrJ
0RJ5kkjpBnqs1vcVXNLg/U/ymzf/0xCC00ij9HpuCZU17mJMkFoPsR2JtdVVyUFvYL/PUl4ShvnN
yqJBs6R5pHyUd5fv/7KyQMCX2ozq60M3pdFe4FL+Qy+idCUGmP6hOXmBDU32j88EqIwU9pccBijT
eQnMjvIKINpgPejacBPDs/cNTwGUkvcZKC1nrC6Rr8/ul2VmqSviRQnTfSHan50KeL8ZaaZ39gMu
dOBKvbTde2OH4rZszeMcohuRSQnMYERd4P2pPFPTcJehgS8v+4d0bbG/OX3B4dDWaKZr1kM5wfXN
7QrleBM19xA59s0UqsNKZlGythwsj+iad5shLvrAwdwXheokX+uzrkMywgaKbgISPaJUd01UX4K0
n64DVjyXPlVJkIGweha9r9OPqaVZHHNL2i+UxFXvinJorl+FiVpX3io0DGDAvWjT/mPRycj6M9eA
n4Mz7EIcJuoG8H12JcWDQf0Vi8qXsXSSTYYdxIF3Gq8ycOwXsudlpv+TPP89FMBUFB1wKlyA9KfP
aabTlLvG6L60iekFiQqUftDzCSNcqd11qVLsaPdppe/iTOanOKr+0e1LvfQnKhYCIDch1qrnW9vK
tbGjAJ6+ytGQ7m4w7NL8Xrp6iPZDFWtD6CuoLMyXVuGyyn59bA4z4k323E8oFmC908fWk0pMrVnp
r3NTKFDXvNjO1uhh2dXeyeuyb+jxW2r3aEBGdO8Ah6rpzdQUceObeggQHi2OcN2GJNj79/fH6U3K
J4KzR+N2qYbbPx2NTj9YPThenyup+po2dHR8E9DNum3cxFxZTVF9UhMC9j86XSlyIwIAtZQsa0Fj
v5ECcBVEBHvHin9Ad0UQbRqHD3j8jb5WFPHL+093vqt+DrWECgSWyw169trjtmPDVVPyA6W/xLhO
PVbZCvaTmz9peurcYROJsR97zbEuzPibkZewcqF+AroDGXXuZQQis+3CWU8xpMSZJAAU6+7LyrGL
oC8hkdUoXKxsvW7VP325ZM1oBgJ+wFVxIZGfzmcf4kxVeDF+qIpDT16JWisoozyCCiqj7ftv9/RU
ZyLR/FluSCowNAfJX0/HUjjIeMyqjvzUssOdFAUggFwO/lRqye0wO+Ztbaa936AfeCGCP72hGRr0
LTfJsnIX4ZDz/n899xTEqFFhgW66003kTeG6IIm51St6he8/5puxFuQ+hsFEJQvb8RzI1SRKBxZE
hDxmF6ZfZnsMlUAsqJFibrzmwt38djSbxhQ7ZCEM6+yP05eaaSml9TkbYpq5dG98284Kv0lzz/MH
Lq4Lo72ZQlIhWgNA4TifoAssx8Mv4Yc6m9Ec6bkd+2pkqgOjoVzqY/wYmjRIcitbcL4QFjxrkkdj
Mt1P77/b8+tgyYYI+JY+1MKoPW/JIDle5EZvhLHfStowN45RGGILOr13NnL0sBirZZROa02t3ZfY
xXHA72sOtQu79fwUJOGGKAHwix4kjaHz5RTjMjY73uDEfucYybbT8/aqldC57MoROCPNl0Ql3hwP
LF+w2GwezkGq52c3Lh4nTu0WPQyG0UiLz1NRPmArbHyQQtWDmYLXQdQ4277/st9MNoOCiqXsspTX
aPeeTrbed9FISYtBxdA2D30Rj+vISLu1mefhngJydx/ZxrCyiIN27w/9c9n+cgEucgnUt5ZwGhoo
hfqzZd2HCXeQNNTYNwnpm0e1GppxVY/FJAK+Np8MOx7lbsxH/bPdFsm9Ueid+GrnWn/doAo5+JbM
pg+WKhLNH51iKq+TVJifAOpbR81pxru6i6GUJ5E1KNsGjun4hXNwuG5VCMlB20Iou3OQquj+PnD/
6/v4v6JXeff3MzT/8998/V3iYp1EcXv25f8ck++1bOSP9r+XX/u/P3b6S/9zW76Kx7Z+fW2PX8vz
nzz5Rf7+v8dffW2/nnyxFm3STvfdKyoP1JTz9ucgfNLlJ/9fv/mP159/5WkqX//113fZiXb5a1Ei
xV///tb+5V9/uczRf/365//9vZuvBb+2qb+K76/nP//6tWn/9Zf3T+494h1wbkstC7ztX/8YXpfv
KNY/OUQhjjkQgilJcDf+9Q8hKWf+6y9L+6dKOrLgfhYDE86Ev/7RyG75lqn9k+YpEQqiFKBg4Lb+
9X8+2MkM/WfG/iG64k4mom3+9dfpbl+MnBbhwIWxigwE1fRln/xy6CGZTCO4FKpvg9nOdlRC549m
ZnnsuaK5zjJUEy7cym9GBG8A8QvtDijlvJqzm1ItqNE3EjuLHG+NwIhpc8MAppcCnqOuy40FQexC
oHtW4eS5oBgRAxDOgy/hjjyLBGRlJTJUs84fIb/VftpPReg3Y0gLDva8E4xR6axR5whTGIZ59Kkz
5eLIFyFWZdT5t6HUexlEhjGizGTgZ/7LYvn3nPw6B6cH4PLpYNST58DjoieOnPPpHBhyodFERu3T
tpobvxcNRqjh3Ni3loZDLtY1g7sSQBgv9leX5/7PScTIdOIXJBVdBnCDtMBPR04620njWpE+snoK
ciPcDAs6Gy6rUCpgxY1O5cFPCM5uu6istasK9+cqQNtSgVIUVTZuJFWX5A+WltEPeP+1/Mx/zj4d
Yvhow1MZJOI4jxvN0ZTFYEsJeFuOOsLwmn1XI6vpyzpLuZmrAuqbUiuoiVp2DaVcd2L5QwIeU4Os
UJovndUm9wUuYcoxbpJIWU22giTppY/5U+niPx8UVaLFjIdaEUgtomtUlE9fY4EWuDdavIzUAtSO
tFy95mnSqyzL1Z2j1i8yT+c1xNv6YxwN5rdKpMj/mrnT3tauyK8pd1ic9Hg/+prom3tldLCqmfJM
9zu3rux91UfWJ7jcVYyuRYyzTdMjadXV3tQGtMHyAMO3LN7S/MQke0RPa74bJi8f700v0b7NobTN
Xakv4AsfPVKR3c2pLgiLPRyX71OvmPW1UVNEFD7efKnu60ksYQWC/B77Ta5pcwrIbEjGLWLnArIA
7Nxm1XK4RRYQYdtpH53aKjUmanS/OdjSEaskFbjtLlfaTT9Zhdi2fYlYdtgquOfQSyuHwEpZc8rc
ynpfd2Wj307Ie077maAQKQTZKo2f1wvG0XZ6NBBEO4xfIye2C38WHpvBjjUzuZ4Sax58Y86yNQcO
fxEyJMX6Xu1RawpBBtzXDVzavM2I3VKnSY4m0Xh9FLgDqr6ujvyrjCg3BUgr4ocYyYx0W61NXmUr
57DaVt7YRr6cdVn7RZ+k43ZCxvpbZFvISHv6zA9G2HwFeV6CoLGGqDqUYaSZm3YWcU7jH98kt0Gu
1h8QUZxuOzCVWBdQK/1IT7FxVx54lJccYztu9tqIg0LrxjGAFuR8q6yWx9BmV4/9yMzHO4R0Oafn
ULWuSN7Gws+VWLd81W040voUPr4/jKkRrjHqmT85M1zHpR3+gourYa4VS7irRkI4mruh7dfjFHV7
UAsRa1Dv1GBoRzHT3Ovi+xm22EuCODUGR4mNjGojbB8ZSu2etklbH8IUVIOvpZY3PnXUCSL8aWXs
bYrY1YLIE9WdFY0grCu9Fc/kR0YPTzC2H0urlBhBKr1b+GkRoWuTmcnk92OUab6GpIC1FnUv95VV
llsla7WDkbtfi0JBj9pWZPZ1bk1F/17aYb1p1Cx9mVLLqnzFzrqGjzCNGlVKUa2TQnRX02wjp9TO
L1reqX7VtWCjE73/nnmNG+8pAAtGnmEPtENt3LShVewju2uerRqIiIHXoZ8nWrGSsP+DuGnlxmp7
nnrCzJXpdqN11MRV4aPX3W+8LC6wzLMWcTuzxNgVVVCC+QZZY0qYjfZ9jtw6oYca6s+aiEPL1zIx
GAEgz3pXW1bX+SG3AxqbzqvdRukTemPej0qprClAjB6h06bJiydZUkP1QeYmB60elWDC7mJlCqNc
07IrH1NTmXK/akX6nEk1w8/U7aP1UOkOhwuTrEO3yyIVIT7P8osGDA237zQfnKmzHs05tb4lSJ7e
1qM+BhQIqQh0wtlXSSuvpYS05peqJa9K7AIRuqlsowe4laG0bIPer6lHm9hRVJrySg+iPlbOOK+h
vpWYa8swPgwmkGnflV32A6xbQnRvZGkAJ733/GzAvGasI9fbjg7s8yap5wc1K5OA7qx5lSHiFIxp
o8THqVU67yqvIGJBGNZ6v2tHO2h0tV7TsWyQCVa5r1R1vs08xan9sm2HT6XhsEShORmoyMXOpukq
uCFCS7ZplqkZJhhts+6tVr/Porld8WaMndO4ZmACv/5YeaXErGtKvMSPpTJvMAXoNR/3LrnB38jd
pXHkZEE3mMlh6qppq1a51V5LRLjhPKnTNo2ljoao0jdIu4jukfs+/+ba6F+mWt1vimIMw/tWm4d4
RRG+7v1q1quHAmZfvVOQZbmfSArUAJ1B+8rqPTe76luBf/g0zneKGJHtVIdk9l015wSLm4puaTN/
McgmOirLpr2ZPWe5cyJpuvdZJwvlvmCll/sEoURvxzWshPuerVCsSEZi5FwGzG7qzLxp6PIH3oA/
TK9TIU7tWAn0LO1WSmMB4cytu94d9rCDn2To6oh5TdNmUNqtniF042jfi3x+KFXvtdHKB016azvT
v01RdFvPwwYHtDskfsy9VTfVrWnUWuznDfB6DMY4SWPtMS/tY6upyaZJet8a8+EwovDqWxkdYPJR
wzdDtOc0tZg/hIM3biqKFhtReumunxpttdjP7LnfnJUSJSkW01q8NhG33bIGnXVmD+233qzGq54h
HO4caa9rl/dIw7L6KNM6VFetquziaR6bDXm3DSzTaEVyqK2pm4I698qrLkUw0K9VKuK11LvcN7Pu
a1rNG21EV+JoF1mHBoASqxsnweYL1zo9C6OvijV2HV1sV3kskyjacCrH0T5JbYMAyyhya4eCpOoe
B0TR3bUHvPyJJrR41tOSxvcA8mJAxCB8EJUxr8zICKG1xFEZAHVFebIQyIQ1Y2td91U4b5w2GRsc
fZIh8BZlQKTnh/EmG1JvwCmnG+prYyrHddKrcxlgkLYo+VWA7NZgVvud5mKKWNkVQftkmKUTSIlV
UDCNzqT6KtYbD2nIO+cYtAwtMOPC+gzIKfbWehHDJAI7ADIqj/R+g/at/YE9W12nkzoN0BpcZ/RB
DqD6T+J/N3MAbVJDmcS6R8H+xY1aY3lHznqq8RVYGeVkmX4lk/TJIaL3/HYoGsS2jMLWty5O3veO
koRBnnrZj1KLlA9VVyZomOSJ2DdxFEXr2czqIHOcJkA8TP8wUoj5FOtm0R0q6ZWIw1GMl1ijGegJ
Vv00bGNVVjt0mcRq7CNvJZKqvpUFPs47qaf5rat44+dOp2hhplZ9mArVve/59hE/lefeTZuDk5n6
URp59FGfUFHoYr3VvkAut67ggHq7KMy1H9DWnA9RVzfrWobdd96s9bnVQhWwYsKK4fFCfGbRMm7R
gLHqZ7sC8uXb42ysJ6XLF/bYN3BY43omgwsyoyuJ3bMaZfaywNNhkXte56ZiDDuc+7QvQDoS360z
76BV0lk6DHzObDAEMDazb9n3UgSzjFGeM8bxAFmr33bVkK2GUvbrcCiT59Qh3ptL2z2oBZY7KHED
lvc7z5g2pmKhzTlq2XDd28ZVEqX9oQhr2w9nm3/Uwfk2qR3iVyXbrUN6NjTSaGu682StObuGG6kZ
V7ipy4cut4YZKTWj3w/jiICbUrp3g9VqT1lsiaui1aqbCaGju6kszJZESXibbJBiHWo2WaU67pWp
z76QkMZB4w3jvcetsQU6qYRrpzBn9HVF66tlOviVZZAHkSlWL0I3w+tC67WrGqH+DwsSFrsMszoU
XhsfcT6L7io1u4rS5taZQ3FdYlGvrwj7D5Gj7EVaZ58o6w9frbCTHzpCnG2e2/dqlmwJ3SZfjWWz
NRUV1Q2nz+E4Wk1QqkXjoyytb7RK646zUjgri5I5F1o+bGQO+Ak2VbtOMTHxs6oon4yBzBxl+3yL
knMZ6G6M3VWSodVBOcjJS23tRW1342WOCAYwNFc6zZWgrdD20oyxuTWyLERxuIs5a4fpamrK9oBM
s/JEoKWtaksoV/0Qz9iIMN3Me4VabxXH4HxrU/84oXu+dY1yvhqEGFais77FZYyTiOiq9eAVCMNn
UNCy0HitTESYN102F+skNMOrSplTP44bzxfxpN8qxSSftLgBfCVUe+SGwtV+jA1i6EmhzQwJZOOi
ZXE1lY4djJAWd5mjWCugU9NVYYrmKZ6zHx5c3Jdi8LJVBJ9B0miIXB/tpMFPuiHclhEg4VxtFYL8
WHgrW8jrIkYLOpTIlxmxuKKjLzmY28xvjcr4khnoe0dlGXHuNM2NM1r44+ayYU3ZSRAbaY22KpFH
OJOf93bKFCfZtjGz+R7VBv3JMeN0N1bQlPKhwvSqFJV37NJmxv2jnoMmrVgHBg18lXP3u0dk+OrU
+ex3vcY9E4b6vmhC5Uj5MNtOjel+8PBoGSjd5cOVkpfdOu7zj+6Mr2lmWRjN5CIJek+vnzWkFxWs
gw+t9Nzep6dHQqX1XP15pVLO9oboWkEdY4mFMcKAJnsdlra2GdrokTkZfRSnAUdjLrjpvOGjG1oi
mKYRx/pJvWtMbV7juhGTvIhpg63uNkbhcW1gIlP+LejcI229ovbJ8VJM/UYMtAZw0859jbvlKUkS
Y6cQSu1d4gvSOGF8z2212BTd8GC0pQUJpffiZzVR7vIIKWpFd19hXusHZltbu1wte+S+tl7ZTeu6
am+mfMSIILZI2AaleCRem3eZ2eZBrKPIkY7Jtd5Z8FxFYbpFEC56Vl6VT1uUF3Jf9bjeI7b3joJX
uCE4/oyKb7yl/2E8F6njHaupJ7KSMWZigna4M3ScI5n3rfHcR70vtaAM0zooSyTlNczVNrY+7RQ2
EEVl07geMzd9Qe1zeB5wT839MRrHvTsgFIZJ7F2e5kURDE7mPIZTWW761ik63y5Ughp6Djtrnj8l
Vgw3xjTgZSRWN/lcYMUaREgezJAVu70L4dH0UYJupZ+1PVNYLRwac/HuMStSBN+NCD7UXHwLW/mM
Q4f7UiGxf8UvFrdO00HJRwHcOqJslgo/rmvzU9RJ82D3sr9RIA5/zRStvhs0cGJ+OEzVTrWsr2ap
2pA63bo89nR5v+amWt7ZOMYcKlMxj7UujDuzQQRTlaQXg5ao96SR1gHBAbEt8b85AHgtCz9SYm0v
6rw7KCiuH9ukHu+hu9U3VeLxZTFIv+sU47EtRoWChjl8qdGy+VYMeBapNBXrrSWGzPGzJpt2XiYy
w2+oc+1xL2n4h0wA5tCwrgjrPpTOrL6EijmvPXCEL0jkNdvBcsdN7chB85tYy6+KUDSBpXQos+Yk
QWsvzCpOBVha7UpFuhefMTxOKr/GSvgDbauhW4fSIuicW+9ZzrmWBE6hWq+90nRt0IVVdd+UefrR
mBlpBdWquw+hrB7G2qH8CdT1e1iN3i6DLfBJQv85RMJ6UZJcHAC7NIGC7s4TYfsj1NPkGqpWO/tI
dN0P6Ew+xzahbFyO3Q4ARfwNI5vstSxLzjfdJsyq263EmeLQF7N33daCGKnNyie3h0mlOrVYpyya
nZeq6mpIs8jHOqYPRIfcGYZyyoM+iPtxKuOVaXX3ndS173kzRoFRyOGY9cNnTfVygwtLbVVfjkr5
DQxTD9x7jupAZjLCxEoqCFBjIRbuik4pPyFyVq0GmSlXkZ1m7fLCS79To2OhNc7KzhU67kma2gdD
jAPMiKKg7kEUa25CN2e9Q9qIAqBu7q6d6il8KPMpy3a94bXKZq7HcVvqk/3qDPa8rrQhPZaRfCzw
lJLfY3Bj0Kl63RLafVQ4/UQtpxG3fZZb4XqwqkELxlrVDlpXV0Tn3ay765qDxVxHWjbGHytqToOv
2aX6TfMApW7CfOi+eARe2aYHlLIFH6mwCp1Zv0LEwbzvs5qikjsVVMwmSAke+gkl4hiR70xpluyM
2oniDXU7omOErG33yqpwJwr0OptcjKdDr91jmu7p16UeUUCTStjrvlZZerqqNU1ZpaiLTxttyKMt
N9+U+HLwujuOU5F9rdohobid2UnqL4vW+jRg4KzdxEi22z+ou2Vlzefo24n8NW05PH0lx/VgYxSE
3Fj5IJZ5a9o5nhpFhybqJiVqeek1o3jSSQjoYubdA4j8MbxyzCH/CIop/0j2VOWEdoX5Za4zIOqJ
cK35Ru2lnmwTq4zXljWYNx27jPQ81a14VY1xUqwnstZjJKex2RdUECcqF2FzV+thKA6O3sH9lEJP
VoopCuweS4SbPTdewk2Zj0gLu8DEfaWP7mMrdHKfIwEtkyZOxjIQosx/eB2V1hXip7b1QfOcNt9K
GCHEH9A7kUrWS+qFyGu2OLMNA4CXVjENeYMMi8iZz9qm+E45Ep+gyqZvUGPQijXVPDOvTeHRNZmb
arzr557tbUcIbT3Eid7qt2MDL8YHKRCLAPmB/CksWZ4brVen2S+HZqjX/5u581iOHdnW8wsJJ+AS
ZigAZVlk0XNvThDkNkiYhAcSwNPrqyMT6huhkO5Mk550N10BmWv9ttxGa4y3TLoorNIe8E6S+wo8
lIJQtzrt3H1D0jwlorax3HvF4G9xZvnTBzSHPs6lrMSz1xjY7FNhdDE5Y17PvcFr9XLLObhnKpf3
WQbtEDvTomTS0NJtxgMPhBnnTJ+o27JSU6EzucUWWUEpzajSBdj5HKo6jTarJPuhWsa8xcfiyyRs
cu0/bUhN/ToK4GVPKIYdQI3W0Y/0ciEE2OpujJS3lXXsFeOtGIehDcSpqJfXQsLhJzmaxizy5pUL
ZHbzxTtttU7HhPhozoylaX9Lt6fWK1xD8TaaZfkyOE79e/Tx3nq2DkG+2+HqDqY1RDbuvTwS20KG
Ya0WfZicVJAz66XWcJKVtwTE4Pegs7J3UWLMWgyXoausSDJWPdq2s4p4muvqnRrRqo8kMDU9IV0b
OlymjYBgXc0q7uGnuZcn6X9tnQ73Btg4N/RSB14UtP6sPvKxThnm1eDnf+dwBqS3JObl46Bdxn0Q
51rtgWCG8JJx1x5C0eMrzYN0Xfb81M7XPIeC9lYjDXjaV5HvpsXnyXNKW5/7Zct/2FvTvwaZMz5Y
fZkdwBh4XIhs8YNkZHbMjuMotvKOQiRTI83L8gDPG3bxJHeJDY0K7LT2QVH0+1gZhmU/is5Xzt2K
frePRmQt1cmwc7w7xtz5XNpELac0wo0GqQ6WCu+WegCcD1aDQ43y9Squ1lGcp3x0FCFrTIg79jQe
bF0w6+MInMzPnPLVPspNpV/cUdZOLJuJN8Jkaed9m5RxWoeZY16jNvpy15Q/ZZPLkCcFi8lukN7A
qJouvTpuvSofhmAM7asDZWoDRmBN+d2unqpiw3f5FXreyDn2WoMV0P73s24GmfyzlIXt7VxWvAfq
aW0naemOOgeD1WTxMvXN5yC0M0Sd9qwmSoexegHLDb7ybiw/V8JPlkNBz9O7zcDZ8qKWzvt2y2cm
wH0h/DTzVQmyuMzXgFevYB3wlw9rLUkYH0KAlZOJIYul+t+P1q1GyNvJphpFVGSUu0e2k5kPbl+L
73QGdFZjx8s5ZSMfnbQWE4uFFm0V5TMjN98xVEbiuGkNtr067b4MGibXojPUBdZybZOQgOUHl3jB
jA4+0zyg9DRgNFPD25HxkzkJBiJD8rRTsXQybXvQh5qo4OVgiq3ituglfMpcz261a3S1DpSNtrrZ
Vfw6OuLQqvzdpOzuWoch5x0X8JSAcSzpnuWGpI2p0PoyuFvAjuiP/vbDc1Xza0XcMyRc4fZ6J9iN
lqdB1hmjqdJ2F6/DtuqkD5ruTY8+kUadamA2VqMI5ud/81YkYCh1MrfcdSLyZ63vBhfWw1wEpL0P
RLvXbO52Bk8bttlLWcy2fZwNy9t5vGx+ZMgpfC/d1c/ZRYPxmTrMxjoFva6bXR5mf4bQzmOnyZjn
GvSXJzkDFUXbGIzvQqQbgoypd7aoKZUA46ZQDlK0c/WF2syw3bdDHR4AugOIoVKlhGyQ97kcpFdl
zS3R/5Jadp3SkRYq7/fkD3J9pGy5yx56FB1pJNSyjRdzmTveQEAS+24ofZQmzTxCHrI7O9VJhGO6
JR1tIgMfkOr/9g0SNggzo3xvnc5c7/RS2ulPe/O2LozsJa1OzmD145eZm+X2bqe3ySCwcADuRDmH
/i4An+he3LRA9iIt0o4sGrRuqagSu7d28qT2BjCfOe24L6BNcnminzZntdTthAtI+dwS3+4m822L
KN9Q0yOIfDE8qS6337Zpa3wcTKGz7M2GpsY46MQkrhPNBkxyWZ4Es3l3a5d8pvKp3PfAgh9+VW6/
stxM78XWWKy+QtyhO9k+iOzJma6H4dnPtubYroGIRObB34xecCwZla4dCauJ3Vpmm9Tp5l8Y5PhO
dmtOCTys/0Lu2firpHCVxyfM/YMpZfcIc139sdp+/jtstB3xVq1pQh5S95wX+FTv9KSCO6/tvJ6q
Na3z2MCeFOssXT98c8mPQ9HuRjsccwrRNv9zccP054CN4M1g7E38saiPfim7pDAy8UflKnCjW6nb
/bwi9Pbn2rzKWx7DUaJWsM86JbsuqmiNTvKmGI8cBuLIStXTnbAVDVU+rccBPmlj2a8m1i9S0uWX
s7nF0agWtn9qtOiUdJezQK8Re5YRnlepbgae0n+QYWvvvHUcg3hRW1om7iJcAxKEbHdVye1F5oZn
wmHVphtlCFPuAyIRjxXo4Jc9DjK2/LC88ga1RuLLioGSIKPpl3bCCswQGgqaey4uI6XRdlwCoXQQ
0dQRRRlb7n4Ou7DcNb6S1w2sNYvydoBMFdlKIQYJB1lkd6l62UQl/8Jec9hZM9uaVCbV6cDJBCb2
StqxJBkRHaVbujtm2vqsx9YZEuLUyWqopoaP1SrjYs5TEjl1FRVBMP30NqtKpm7qL/a2ZSerqSDG
rPQD21XN3SNS45ZzRcjxbsOS/7Fq6y863+KhneY3/AkrV2FT7lbQrAuM6XpdWlkuseH2+TORKCJB
sTY1aK+g+vp0ILZqQRbhEYP6KhEGfq2Vbi4WoopHgFQe/I3G0r0pejNZRMezEWa5TdwGSpeYHy3M
mK3s9FThX3LidDb03vdar0lCZXbyWzmDcYZ0i4O5b/vYKPL+IDc9jCgijClxA114kWYzjstFvJhL
oC5oR0jSQF3vR5ynxKLxN4OfZsl/dKeVPrlW6AazQRueWI6rd9gGRQInmSqLUZM+LdIgd2JXh+Ed
CTvN55LP3LN6lc2bbgP/Id+K9ScpkvaOpOkpKgDnP2p61EBzR67UvOkBK5zSzOV+wl0Ie6yqO2Fw
k6+17WX7zET3q432r+Hb81HU7VglN1FQ/F+ktlY+6pQ0aPpfh2hyR3vHn91fY5H3zGtZ2pyLHECK
IJwsrgJd/18krv9U4yDmuKXoswugQUAyjDHkn2IO7H2+WVMgj9C046SmXkDcbek0/9LChmszlX8t
kOnL/5Ts8t/fFmOadxPxIo3H2fDPb1tP+SI2/PRMMwbF1Kpa3TSpwLs5UlXAYuDX8/9N6mn9W2r4
D+UKGX84xhG8I5RGE47M7H+Xf/WDF46qgnkeZ/eGZBaNCQdlcnghthdjv5eLnl4XSqTxIDFPI38g
QRman21vLj0iwOTqmd9rNYS4g43cZHFFgNh+CHsUxskzQMuraAu02r4WQZbRr1a4xV9V0sQM8U10
9xEZI/PBWljjLwyV0D8TSRwWN3NYq6OomvqpANIwYrxNzsNstdNbwIaryYplrH1qeoocDrY5teNR
TtQ37sZCr+uu1KlPH/AooOYKlqLuO1zdm2bEIE4i8njpgMnQA7+GVDIXZGePxsmkediAUdJdG/ve
vJ2EU3vPiFIrXi32hG+9aO46uQTgr4xWe8dguCRJ1aVBuciMjbHQUCk+BYQoXtLTMC1OQW7OMlmH
ej15RMKG0UL0Pqdn37Vnq/Q6OBN26w9Eil2dtKIx/pC0mDNrLIvvH2Cr8p/EkNrikBdzMO5cXK+/
qmDJyeXtl6mLynkZ6NqaF0QBndwI0m1BodkgSUeNDJAxg4QdZ+pOlRrbkm2mBDQO/b6/C7eSaybY
NMriJeiRuGR+s5ZJ24Y9u5hBdU+mBiRyDWYctSu8cZoBGmQFJGCVIcc3QhkRrdXUn12LOsF9t6zb
qQ1Xczn8W2P1nxKWvjZoG9R/1Ir+Q2P6/6Y9PfxpbrLN4T9+qf8PZafo9f7PqtP/+jeTX6iUxq9/
SFX5f/678tR3/0WuD0Yqsloo6UBs/D+Vp575L+ps8Z7digDwvt1c9v9DeOoE/7rFKcA+klmDEfl/
yU7t8F+owrGPsF4RKXn7V/8J2SlOo3/qQLHbEXJ0y7e2kJpTXeT/B9Xj1GbmIAyIOKvWxcVwgj+r
ZFHB0U1Di/RiqL9zR5TJGYcMrvRZ/izdwtwHs4hNe7UxgffNfeMtDDtD6om9gQt9itAN4NuDGsYe
gHYufJwEBeI7UggBwyE5dPVYFmKYdx0DWGfyVVDGlEhCl7Kxf4mBbJbfQlDCti0T7vs2tJvsg61U
/QCfn+9H1//2J4sUmpoxJSLEqgILkUqrmNLYXTZ53KgeFUnuyLhlGlnwJN3V8CxQUm6Ve7jDkANC
Nz3AzUiG6yUM8mA7sqjHE6a6hEL06dwGAqdIX1lnRp8pBqFcYg7XR39bTEZbaHgz7x44a6rI6Jw7
mU6fa8+8MJHHgVhsyXkhKVQfRJ1z+IIaAeM0+Cjt3jt49VZGFuGFcnDuLDkVh6o0u2E/IxlCmGfC
WcZGWFM8MaeieR8QpNY4EQfWZsTpnHLR7K444jdHXSyPbMeOBsJdr0BmuqzyrmqEYTSV9Xcy1vtC
Dfol69QD88CQPbRKrwqlit+/wzREgk74+4EvCbyyeaV1gh/g+67M6VfUI8x3aPB4kdfZFTFJiK3e
97YM0bzLUdqJ8vJ5QpUl3o2+DwZm9GxD2GDCGC9019e2jVK3gf7R7+tqyRe46fGOEI33Ltf0gnuT
q/ZWaxb7yXTbO8Gf7dEs2tPUbZCI7WMDGr5brc5OKhvgCn8a+N3wRR0KlJA1mAc258izw3LYS47A
A8FwYxFVFpsYfTlXsrAnsSvtRhPCwyMzM7cK+ZiBTKA3xHOvT62s1jd/IK0wWfP2YWArSMeCdCq9
yb2fZS5pKhtxIzvZbxUn/YRVc6K8NCoK2JKUda8fSyYGCbrVPlUKtvbcSnKPE6R7DOCi0n6fiMIJ
+hi+OTKrnruJWsaoIxdRxDaA1WEwstO06PQztOcszuUwx3M/zR6lqcuO1xrRlWtuL+h8WICNRZtU
H06vFvsWiY9zhgHctxvMkh4SHSaNiJZL9+rQWTelNXaGFv3dlk3cStSj1e4CeZKvn/ms/taYS1oL
zqMdL8g+CAQKv72S3bFs/TFK+/DiW3n6TtNdGpGG0e7NNgOMEDUQFO9R3uZokZoUnmNeDPWHXu5x
zzO9LvTGFAjOtq08ewJFgyzrGmXbxjLsI7m5p5A93CLJ0VOemxn8Fn08cmLaKwOG1qKetzjPGrTi
uICSZUMZYdimeqZuyH/JZvPi2a1doyyFyJn6meBFXdw1Tj2AI3RhBfc8eWAcuTfT6qIb1wfpcLpq
j2F6OAT5OBM575uyOizF1n+ZHfKng+OGg4q3YXEYdhkEz5M9lU8mRR2kIQ/QbFnTsDEM5lo/2qw1
SKLZSIzDyK7yPWcWraN+r29iUL/xBZbKNXYzN9gXhsr+Mqt7nHMrojblwKjr0nsy1gwhXmeAkGu3
+FGFFH8d5lyCbsnJqtHdKtOPZD1Dsy4V8sTOq3eGNrxrWpbk01leeCkrqc8+iraDOdjOQeUg7YWF
CAe0JK/J4lnH/rRVTWgeyz5ACDpnb9h/qmxHXA4bnbtUxWFsUwFX2XeO3ncCckB0Y79ECIdu4l2K
0Cqtv8aqtWNnILafPyUPFlbkppn7CFVWM98ZqG4pYiituo60l/Ub1YnWdkbgpR4K321/IPqF4unD
4VBOkr0jy/sjoMerE0CAspG94sK8ZV4MGbgzoONb5trXqkWji0j16BUdSBND34ESjB+cqP15yP35
Egodu+ZcDsdsbe995QkUHWBv4BSyNREqRIxUaZAoZst9v3hrFw3CTsBbpwvIQX9nGPoqQgkCFEAF
D/Hq3qAWRa6wd2zz3HsqDQVTCnz8k4R2Cb7ierSH2PZPJ+ye6LWsUFC0OlJ9+8ZzTV347D+RvAeH
Awfl9RbirE1292ko/hRr+dv2SbuIfaS4SSFT86GCbfOiMLvBmSZpj4hIFGKUWHdOTV8OWQuuCs55
XflJn7nLfWe26rVWNppeyHR0AGZ3aS1yaknjhC7Z0h7PWDHZ29cNzpjhaJvBAopp0XvAQHLJ5mo4
a+Z69OXduvMsW6E0muek7XtEb4abga62BjNslW7uToWoLNJBXxrbuTeX9pl+223c68GtOVNzL00/
uhr3JznLwKtR7YX71MAwB3EWd7ZBLxl6GHCU3Jo+kUDUr4Crxikf7fq6dXZjxAWpuWtE/UOPtHMK
qy32+vo19fOCD1JunJNhXQ7Nk2FtS1SY1PTFadYNxVlycX2tYwt/r0ZH9geX/fTFLpAKQ6mhlops
e/o1w191e5cAnzoOvM5836Ygh97kTVqRvn+0zP3deRzzBzJLuEq2AQmfD7xO1LN5WZBN7bBAX5bA
Z2sQknqIogC9iCC3x58lpmErNnHVBfshTNWjt05ovNLKrO7HUnnjHQzJsiABbC8h+d0//azs7csy
2DcOoXgcquZQ4IxIiqr+VRdmks+zU8WpLLsytqFxXre8NFFcW+EFMdONb2AoLHcOIz4iBfRaZeEX
REE44Sv80gLYlymP+7AimZfLsSZXFM5aOs/InRF08pjIDqRJhY/S5MPZ59T4hghXdPWdWUAPEQYp
nAeUyvRo3Fxi/9CHpbJJ8lDxe5S225eJ51lOi4rKQzk5YqwbY8sEUn7NxtX/U9XzU1qYI5VSzuiv
J7dllkr4BEc72ta1bd6RLrZZXCxD0+9DFfhfhKaZ9y10iwKRgod6kOR791SCFNCKbTWihwkQIMhI
22FKiVSfGxthQFSS7ZfeA81ia9Z/C8unqRUjynuOfSJZeZSOxmDae4IS8XIbYz07+0E03nW2eWkD
p4TpKpDcN01wBk8c93kzf/RS9vvWwueyco5KFCVhlyZhXruwaEolJS2rUQVGyYviFRMfVdN+LCVs
TcwKvlgJiS2Pg5Veasrk9y0x3XepQnIJrWTIpA6mcjls7WRAHACxkY+s5BjLNIc9oLQjQzPeb9vJ
g4c5azZuA9lldxwnW+/Z0Hv0O9WfKne9qCgd+4EwBv8+XWdN2vKaDbfY1tamaaGevwm7wv6yVQMU
ZEfnljckaAWLJ7kohG4BleVn9uU7UVr2gU+ZMd1R7v3qUB8ZTsZLv5h5lsx+Ppxz6lF2RdG/2ZnX
Qy6W8tcm16NZqjoxoVjffV0vZNQXgfNNnQTaRoLw/vLBtsesKjyoceOJJQOYNK/ho5m604+x9Zdd
aTjhZ9dZ5gy+MeQkwetAv3FyB9N5lCk9tqLXO8xHwZvkZgbqMNsBhWqZ6e/ZMPM3J63Up940rFPj
EHA3V4LtuXWME46a6ksirotHc+1lZCN7/rU1tVXsXGK9hMPcsquL7lwamMywmPX0AG+LWKvL5Pic
lKSGelsSspT/2JaZCgsHwcJ53gqaims9beEpMFpjZ6WGBVm5wcIRxTKVr5a3IaJfUTUizLMxPcV4
6kgz8avFy+4DexPiXgp3ynZNScvPsS+Ic5nB6nW8wmvUkFFZt+A64riK5M11laKpGxP+u9l5IYmO
Q8O3VP0HA7CwGLZD7dgs/3a3kZgy2usBgQNMseog+Akrn2Mj1UViozT6LmY1P1YSP91eakY8vct4
xbBeZORrbC/hPIj2s68wq0Ru1584CLSqo7Brp6+tHi3rONEzWV5wDCAIUgWIxmSMEZajsnuqkJj8
Ln1p5yjcQubONXXF6+iKnEly8kW7a5Hi28m6rPeqc93hlWsEoVVlZn26Qwb2wsfqN+eynu1tB0xe
LX00UZS27NJ+HH530gwJQtHtNdTtwXekejP7dfgBktdAQA4yAOuaOdiLnjZ0romhv7Z+U96laS6+
Vd04NKqEo/sTbq0GLtNYufYlFXTjXg2yjFXfP/YN5RKrI8MvxL6gmkzAT/RXIJqGJh93Q8aJkswT
oWORU5cosfCZ2QyaoTGLnarISyHns82NvcndhTjP5KM/mLqkEp5LFV0oDg2ymXBbeDF52p6/73SB
5rWeQi/ODF3erEqZ5X0u89C5qKW7qk3MdnTfU4MsYGD2dQANtwlqiAQ19E8Kf3S3l/An0yWXtGp4
85h56Mfy24uqlPrbp8Kr9k1YWG8MMH0fD+58m5Ky8ljPc/2Qqqz5XlYfytsCNvzwDF2xWM2oMy+m
WzaPZdiKCtArrRninIaMOdOZ9ykxycW9YDULT+ScWtz7Q+uZP0KMb5S8WK1xX+WZd0S+lj70ppEj
uZF581ZnCBX3azbOT1Vqjd+ghmbcbk76d6i7eV9aqxeh7zJrnpaFOZYcEudamZok+wWJdMY//VZi
ks2KB3NBVPaMnKVCkCE2J2o3Yc5JijqfvJA8rYv7ibrzjpHUZ4bs5EDLUzoFrEPObK0uPb4pziGR
jm6KeWSdPpa27Z9DQGYPM5JGHzRzBvxokCemZ7QcemCQJ0k0kfbg9nEh7Hvf2Nxnt5zPVWaWB6tl
qIm8brEf5/BGrKzpOiH3FwwFESEz5XJfh3iZrM0ZTRJpa+TbG96xczjnRnkaLNNk5sXkkJQVcoIL
JYdsPbpfHBSj0OPk7m19Ll+CiuT3ZOkwE18dTFtNhNTK0ydjNv2FXr2mHe/lxlb2OGRFWCRGWNg9
OflO8Sure93s0Zike8ZcbrIBfvEnqtYb4joZ3t1SBDbBWhlTTV8VxtMqq4FLioQULsL12evZpqbA
zJPUdYB0CXt9oGPYOwG9DI99Vd46DAk+rQyv/uE7U3ZhAglOoZE5LxQhys8qW9xbHmuAd4qtnKvU
ufHws5y7DPHBOOd0fC46KekxvyDtxBGtVLPzbEh8M1y3a+7yOcglfxglNpgQEW2CXYv9Ac+iJKyh
cMejbRnWimelcv9KBxfeXdnNlUJmZ5RHiGZfgkzN+IYmHvMetjXz6sdgzLewjKvGo58mGv2lDr8R
6is8Scz55eesVXvpO967q98aQh11bhCLGJn1dHTTYGc6Ok2ArV6KtnmhmfmjCBERTqn5gbiCd9Lq
XpHVgNgY/WMt+FJm9aTN7KgCEkMCuOArbrnxpWXSJidF3GOZPIogQFOUZu9jybVHLUs3q29m1i+j
6J7CoX3ubeuPsgrUtaYfl4XaNcPyZYMZk002nrJ0eyavAnfGUH11qkYR7IsPg+qEaBbNI5z/U2Cp
n6J3X3LTuOrKFVilUgmG5jDMyOaqUKgD1dzpkIest7YvuIOfSEPNBFGr2KsWTpy86zHCa/ILG7L9
u7IqloIRjebYZ1+LDfNYlxfsvmAyIcBJ5S+xmDIEVuGAXMq0bw/MiEGCHTqyBpL2yZw/qjZ/NVXf
AbwwdPK0/9FkUkTWbD/LonnvBxYigYp79dqJdRyaKsvLoadhjTXnaBZmI6Dcm0qLt7But25XYw7g
R/C93s3eys0hcWuDlFTTQ7r23HHOOkbhtlzpsqeS1XsGxblvrPqka28XFAAdleDcslgpSB3BFF4e
284cTtqYUWnbxR5O+s4Y6geHET4tIQI3b6aCefNir5IX7Rnqvm4Lk8GguZpzxVjijT+pqtr2ZZ9P
+xKl7ckuFn6Spb0yb6E6BQTAXKF3agpQj4zjW7j6j70VNkREZpeGRcrkfIoWP1y6t24Uf8lMcWA7
3eCsZ7ZcUJruzii77cHylgdGLTtqfP8Y9BbAGSE/hZf+yWpXRHm6fTme9dOizm2nq/LU5EZ+GbBX
zEtDmYv9gEjRfXYq1JemIPkNZp9gAp7m09AYNaYc7iavBZLyp8BBmqTaO3vo8hPJWj9Caezblh+Q
2z9ibj1LptUYvb6Orc5H4Fs99JZYTp4snhuBBJUdMuXh6/ILytXB2Tm3zxxZGmUE83e6jG5ku+yB
a85fs6m2NlEFyhkbgdyJwMCrZRQvm6rAjeZ2vYbY4L7R7Z+8LH2nS+Azb6azIufh4JTrFTChi5zG
ecapFeO4yo/ozPODqtn4WuToBVEpF8zNQ7QqQW3gsE08Z/N2FYvdHrXfHvJGzRHXEI8Tp3dc2Wp4
4du0NFHzetz26aPfW1/dTSNA84HGB9T62A+VefSQiAAu2/e1radrAIQWTW352nvqWRTpzymgby7k
BmfaABcw0z8VKEwZmhjZGEzTPB/5u+ZcQ1P4NAR9fW6kWzONVLKnFSOfhp328VuTdi5+ZFBBewCQ
6yiDTyft7hpLfDb+rHc46cPbXAQrHWZ40Grn52CQh4fo/yHwBx5Ya7hkXjl+hnIuqU3KT13lnk0M
LAj1yjG8osDSrJGFZ6f4GFxpHAe8TeIIsA8yWgviCn85td1Vv/vQ0odNluElJ2DwZWjQsXWtxBgu
A+fV24rtMteZHfet+RGyZe0ktGNM55qRZNDnMtbDqo+a5qwPTNVmBCrm7/y89/cTmajPQyq3s9Om
itdzMfZEJ2GKb8z0e1LgGcNQMEiiK5dFy00zL91LkVpq31PJRaSjvPO1Lk8ZdfF7v0CDP7b5c1rk
Z1TUr4HangiMeM0Y86Nu6vy7uVcrXiTKfhhIbZdy6tG7r28F1SavVSLzm0syXD3suFJzxfmvBDN0
MTBTjYTKJsCBIeUYqHYHBHnHi+tFZcg7S+jdB3qc4lQOuTqqMdvYXIotmVtf7ax8OzpqvPcdwAm0
SdepMN/WzjuaQ9smLugZFoy2+2MQNHPMpmUjwEjpJOjdS14PMIRyOdXhdNL+ch6USl+ydlovWVZY
feKXDo5rFkicwMMPSt3NY7cVD6QYYqlV5b1T6XGH17a85AQN/My76hdGMRGlZHdGfjC+bZaWr3A/
ZiK7ttzroD8vxULJIH7J3ld1LHv73ANptvncAYwrHJQ5TrVlar4zI/tGyJXolIVeiWVMwkr/LXlJ
mhJODV10o/aoz24fLIyy8eQAb7CR8lVLe+ZVmoZsX2Uu0gjtu8gd+9+FNj594rmr3joIzpFT7la/
WXC44A3zYHfqOAbyxxKkMSqTt0x1LNDZ9Oa5rfeT+Clnz7PHDx8MWR2Hc3lPHuo39Ln4rcV2kIv/
meb1x8QfNLDIIeZ/tw/o9E9u6Z2WMr2f0+2PDeEcqw7PSaJzx68TG+n8CQZMxcMETW+CkruUHZfN
HsI2T0RTo1yCTkvRdDbTu2NOP4pRjLugC979tPjJdvLX2aZrueDI6ezxgblwjWdHAOhMTmyBjST4
2duYr/kSeCMLT8pH1/fbl+tyAE1F5z92frnvGvd+doIRNMFy7a+qCEgXSU0HHWEWoEAAQEeLBI55
C6JANJcg/CDGaPEw9NBDQ6i7Gv2rliOfJpZFHlEpLngbg90yGgcAGB//YNj8qILGu0fxtfwWZjp8
WYb4YW6DxnLWU1bAW11h3RMQTwYMIyEOCWRe+MDEVTtHWulwX6UucUyY7/gTxGmZ9u8LZR5Psij2
2CP0ec7qViBr8Lc3vBhrgY5Vo+bWmeHlU7xUbUhQtFPNzXUGVEAAJMSm0iBym2YsnuetWwS2+H4q
9mxSWj4rwxZVjN6CE1/Mwbnn6Phbgtnfm5Mu/tjeiB2avoF8eRNlhZEq2/z6GHQOAtN+Q/Q0WXoR
5T2/nS+vkho/caZk00RfzMoVyXJ0DoBmxKhWJSqDLBdxmgefq1L3JT3sivQiLlLKbxCMrTElT1XU
i2Zv12Ww13T0OhFe4PbBCMQ9HhnjV86z9miRkkqK7pD0Nk6vUKcgzciYm8081+OQ7rHf/ua4eagx
qRJ1gqMf/eENkV6SuZFxnaYF2s0KjVgxj/ZvYeN959Vxk6Xpmh9UN3IJTPrapXjnoyZrgmijtqV1
VMv8zRM2tnubwGxx86kLA3jpr/TMzUCPxupseyybTqOZKZxsXxZp5SPXnTdy3KJ6cMqZl9s2Y+GX
234CFc32rTunP1piRL4LeoJnPLFiQSpe/zf2zmQ5cizbrv+iOdKAC1w0A03cAe9IJ52MYDuBkREM
9D1w0Xy9FpilUkQolaUcPpnM3ptUZZaTTjTn7rP32mtG1c63Lnacf25q+L9zLPxXo2XhGvgb28Ly
0b6/JemvrgX+lT9dC1LHtQAyG74VaCpeYViS/uRlWdYf2JQkaGBwgK7AXvhv1wJMLEDUFO3QZkSk
hb71f/sWMDRQkMNktVaY0f7oWv/Et7ACkX7yS0Gt0uHiYVhwKRsXMH9+9UstsR7z9o31wFmq5KA1
ofaCjlfc/PSF/AUQ6jdQr7N+jOXws9qW6QpofL/xqkpPwdxhtxdkIfCNmSVWYJecDskXjk9E8L+P
YsRy3AqeUTiLLjaY8cOUGdmbPeX9GSkQbDKYAoQQST5uyXuiqm34nwC2Kxzst29DQiPBswZDD3Tq
byivBKQYKfNSBNK0uv1UxWW3IW8WXQHk+IjiPDwnLuudHq/Jf4Iu/Uqu+vyG1s5BkpgWbC8gur/+
IcrUGJPZzUTAXJffj3nXP5EXJNFqsgtcBofXatWHb0UYcf6L9f6pSuPuySKCey7sNjByNf8HouBf
XBpSsF6jewe0M9aaX38iOlFc+mBw6M+tGCTVPnpGRUBRfPv7a+OvPsaTrF3W62+95n/9mKYz+sLq
+imo4qJFA0OBJ1rV/gck2V9+CvcLmHxMcMLk9vzZF1jZBJYtt4EIkS/eNqeoYucy0f79r/Kb03K9
ym2J75AUGnxSKhd+/ZCwyUYXv/Ac5Eloni1bn30IUNW96OzIN5ew52xAIOHvP3T9fn65ZnmC4DrC
48mHcxuvv/lPwDthdmHZq1Bw4BzhIFTJ5ZOtlHpl9Coqck/OnBU7Ap418xfkl7//9P/te10/nScI
tkvGIjoBfv30ZeE9hUMeV7bKL9KrnIsdquH+7z+Ex+HvvyQk4RUKC+HScGwqlX/9mKhmHKAzPCX6
qs3+KOPxnNoR1aWLScgc+kr6EnozxyqWued2NKP9Igrs1Wj7fj50H56Y+tdaJ2G5bXQWxBsLRPpr
NHA2JW42XsXZmJ/YZqYAsjMl1mk8cBiSMam4c3pXGjC0ycYP9kvYqBFvRabjfSg6Yk7YGJNASRtJ
hp2eQvGM9OFhaOckgEBGDqKV+d2qsG4h09kvWVYt+zT1HADwefrDIWD8FQ143qlhVP7Mn3neZjyU
g7SxFQ2NTnnO29TemhSB72TdppyS8w9WVPUHveAcJyamXBZGczDqYRUAzg1viqnqENum1LnSx9w7
EfYjJNYrc/m+WISTqS+vTzHbjIeO+x+BQ0tIyNQRGa2Ib6ogBlYbLwMUABhl5ZNywPFXnFT4ZybL
uU6LpNrGuCcBqkbrPo7ky6aOBENv19W+y4pj5+WzeiLuO6/LbM/Xlty60TkFoER3anmLjFnDJNF1
41YVVKlvaytZgnYcqnsKcNVzByIryJuk3kByltJP7Ong2kMEzo2KhnyumyPHOTQBsFCoFVq2bytS
gyd6gqGrJdNzXLUqsM3W2st6ig41D3EM/rpxBA5oHzEKGHjYXXUcLMLRWdW7qMizt4nZkAbK1isU
tLDdw0beLYvp+ZWt9ZcUhQAxqLeDXq/UobIy3Rc4eEIVfpkH7T4a+vlI7AklyiH3OVS7JenIEkG2
sxSnbtKkiLBhbR1aTQnUyGy4JsoLfoG0LEsKSRI4oyAlxUOoNVX36pBoNsk2bOmKC9o6JHSC1QK4
MFym5CnntNll+tWQCE7mSIeRJS+Id/epDZxviZKa5V3kXWxgtEfwj+JYVvlVXGU3RpnKwHFMdaAD
7XX1P6fVt97MrztteCwjjjPR3J9CvXyWNaQSN+LLy23Jko7okC/YlG0wMWFgtwVbqgxmFWELOQRJ
u5ZmTR0+K9RIudSbqseLXFniSyUtD7Rhqh+8gXhAZkEfALy0Cef+ziW+sLFKCHxZbN7qboodfxR+
q1uYdB3wfDVAK5SpNu1usAtjGzK8Ixhz0x9Ksdx32iSOMXnjS9hm75NLpCaZB3UWcayCMoum02IN
2mb1l5AIc+CoFfMZTYtkBe6nraw7degq4oPNeGisifCLXh3cpHwulU4YapK36VLeaewtHjzWgBeB
M/hF4ao7cqy4Ze/lXcoCpFlCJgIsUrsEolXfJeW9swn3T0hQAtG0L7PkezgsZNNw9/mcLjtfaRKC
yRI9VMK6JnefX4UZX5pnvKqkVtA75jeON7MPTIAzc30wOkOhkuE5cnGciP5Lj32NMxg13CCruMss
q/gWyXmPTnIVNTXUSA6PBk6YJ42louaypeF0tvhUVh6s0Vluukn7hucbwFDpEVgxU3O+nZn/sFvP
5parKt3MOpdWT0HobrK7d+I93IR2vB+9+BUjwW1VtU9ugivHpnlypxUd9+r6PJzlUUgWaR6VMXtg
D6zjHW+fGSQja1sLrGm+M5b8aDSLJA4u8q0i7MntlF8mvXK3IjUljwY8E7HHs7xz9l3bn8YmfU9T
bGrOYJ5kNCywIuY31WglqHBWUzV/4qoesB4Q1sy6+WXwnJuBs2dA0DXx9ZZ8vGWW1jtUio6fwzPI
BsQPZZc+zyNRq79/bf3W9shMt3bVOJZNBMNdiZ+/zXRguSeoxBELT0uWX4VFld8mkcmaocUau6sa
y/hay8K4TnGgYi3sW0KJ9dDgV1ERLy6YfseGApxjW7Mi30iOrxhqkKLMIEs083uauJP/9z+z/K2o
5c8fmmMKsxIDDNiD3161eZfriOhOHXiatsBEGca63Am2z9zIMvRYwZpTTkY9lm1zgzkZG8kIq3Q4
erZqk6BmFYzMVhGF2k19H9+7WBUsnvX2AmGwqKr3EdHmLcw5DuyMjgXlqPrx6zBW3Y/IQlDZGpqm
6Ycub+hHabphfgVSF79ryaJHsErmVf0ro7DYRYOszx5O5jfTMrQhmEpbfiuBB12SOkckGAvNABXl
uMUPJ9eytwFJCqR85fZ8cLrUjU8uCwLOHDmdtlPJVLxzy4jbXtPbiy4jVkyCxiy5A+eXXKpqqJYt
ZCh2uiGwJxoNRFecElK/kqqzmP2N69LS7rOpym6wl7n3LJyXdO92gFWOEyUIb7E2oic4g728jUM+
Rbw/JWzgWDfDIdAb5Fof2Ct2Ns8aG5JOzoh1KGKqJLtTrLXooxtW38LCaegjV5rQ/LEteRhbYV/c
ulZKeAuBj5x3V5Bu0kSfXTjlm7wcpYId0mju5G6iXHjXWhZ34OfFhDegBgeCkhbqcvSbfiTcJDxd
3Zt25RQ+7kCLumrhYDDmCMnaptBjlGFYH8U5EanCKWMDHNr0wpz6k6k7oxe05miD+9TBXyCtl6T8
xjLNnuhNELGfDAqqEfX2a/mZoDEL+mrB4ocil2K+8pzJQ0uWfXhw7AhfRpYbLLVy6CbutrUAyxzD
wcif7cZOv+vRLDx6tSIes7YTRt8lmaIYs13U4PpTc+X5SJbJB7B7XlH0cCMd1ohZGwAcJbNOXFjO
KmHq+L31sS6YQvCCb/oU59eB/1evKEzCvkqKiWaZQfC6u7EXUl/XjmzdkNwvuCbjlLuqBFdU6lMb
Hrk0qsxX3TQrEH0iORLjVcsj7CJtXbI24ZPWIeHgdqL7IMDEb51Se42ZTzkYK0R6Gp23rJgsM4AS
Mzy0pc5rpXLC6cuomgynFW+0etPIUeAY4Vq4a2hKyn3yiAWUkSzu+20tM6x9C5CMoG4XQLBCj/QJ
F5nd8lKifsZgD+NGNVdY1n6xq6R/jg1Du7PxBT7zPxkNW7iu2beBs+dbM+dsQudGXrjsWSQqDXLP
YRbOVPk6JLTb2WxKuL4Li+stxBEP24JtOS9RQ5cwXiavzSAVOCzxefiT8knB66X8MXD0gbKa+HOR
yf7WJZIHtBYOeNs6Mx7joJBGa3DNKnmfRA6wtVzDI02AnGaKHa8hx8aJGaVPGk4CxOekpU93qRZ1
7eJfftM61YX+RPEycyZOeOBXTac90qTJF0GFxaQCoH3K3VS4xhDGo0qQ+ZF9dusYa2ow0gQOQU4K
12Xm1Cbv5DEk0T328bIpXO8zqxiF59bTZ9ZTY09oMI869xXkXMPlLhzc072TqdsKJgXkjMTL5L7r
CxbjVghgGp+o6T0vupPmVzidxHDCIUeUdVhsuGcUoGIdzAZ4bwxX7ptEvX2Y2woSjkEwqWPWKM1+
x6NCPhZziu1LVUUNWUtLFx5iQ08evyeCgDI4O4B4WQFNWjs3V9NSaTfjrIdPi5cL++RxdSQBpnZr
ZFDBxH2arBQz+TJFaxQrmXgYzVyH46GEZCtBuLWsL+gNJEE6io4l0JyFd0Tkwxx/mKKbWJXcM2yU
nKXYzm3e6rhGNNLVJX+87zxjLegZNadgH9Sd7oI3SqwvplRRHMysYy44nS33RpmlPuwzwBc3iJaW
u6VUL9E3JCTJqMRmhP8k5eAS72XmMa2aJgfszUp8s/3YnfDISqcZbz1mvHcBybDfUE3Zftfnfrkz
CsX+m+tMPVVKmreWFRLdpI8yeldSWURpSeds8NxlKaY1iAebOdU6ZvSkARrM0hFwbtl61SPGdCfi
PrSmcjtxamxZRY06iBpc5O9xVQPNilvNIlpbi8737DLC0aJN3n1ZLSZJYEBQ0cZE9q03nQ32b8A4
r21t2REWjhvBTxLxtRxWqhaYuFKqfts2c/uiTfEituSyyd2y5q8fZpH0gFONHHZIOfLxx7keHZxV
6SDlno7N8JtoJutDFzbQENPU1KV3ieV5gKGAwghssD7uzRGEaMQLE/qJfAW2UvVBg+3kqeCBn21i
vVFVQCwFG3hfmjaj41gM7008Jmpnz26D3o7dmXp5x1vGTSuS7EGVNf/xMhpMufkc8rwCT7GoPYvC
7CHngMNKjbsrPrqyVrcOEd37rA8BbgqspdiuSp0tU50N4NmUMTBERIwtyxGgY/4GCHbaRaOecKVH
Li8hYPA4x50kfmDTw/AEqCvvA54VxDVFbxrFMe40UiAZBXP1NltcVjBLjeq1QRACsTTH41eRaAj6
gHyre1xt60W0nruoIPqKGXO87+3BnPzULYrL2ANf9Bdeog7hSI3MymhzxPOTJM/fYwVhY1tR8zT4
bdd2jxlBklsz5ZLdtk6Fp9otY5VsYILF0XZRcX5H+t/pNtm0buU9rCGct4Cu88ic4vm9VoJ9YuEs
2VMPTmHeTk7P21vTFOQZTam82Zd4QOKvEESw5dFm/ALyEPRglGrqqnCAmVyNutvcZGgs9+1UgmEU
wBQGjmcWADgYx3m4KxTewm0/5VUD7Tp0v/BawJyVuVFnwiVBu9sl9thj/9UGoFK6E4YbQ9Tp20SI
FOc+2Q73iUNc0vmhOy3LQxeaojzKpItOzmiEL0pU8NJNXjzTNuZFOAeIrPh0Usm2dxjS3n4i6U76
m79OuYy4RQBbdQvePxzOTtvtekOEz+DDeSMXrFHv8kFmbuAwLACaLvq+8kUDzXrvMrDtTdL6WpBU
c/OC4TTxoOHNs3eux27RMMoYOrBoTayuqNAR526Qi/SJW00Jj/dOz3cm/8F+KZCkdqVgx41tFEA0
Sav4w0kEL7yxoMloU8Uxy1ub2Q0Ds9biRvU6K//AdQ6DSGR4XwGq5zjsI9Y7txZRn2GDXbX9/7uX
tQplbSrh0PQ3u5e2+CiTt5+bSvjn/1y8WPYf5Hhh6FCPYFsWpN5/L17MPywL2cgzMZmxZ5Gccf4V
F13LSHSDdQi8cYvDkSN+XrwwfFPYiQ+fPzuZ0X+yeKFY9ldNU0evNdBXaMF2SQawHvpV08Ru38/0
eKUBnpME6WyF09mGCuoldrYorRHRIZMdSeL0D9jn3L0o7NfPZHaSnWPY/jwHHgssDsR1nszZPsED
viLw7GetcegxzFR1cwD4wU7SnKzdZIWbNiqLxwyP7xWJMqwRhLEKL9yabWv7hpfkryZEWHS6bufk
y11o16EP+lCc2MQQWIneKM5kN9LyuKVpbzVVpbimpncQBvUGCjVBy0bwUouLL42rDknqesEydI/a
nERbqyYh2MhUXOIW1lUOZBnK0z5is3NOrNK9t9NiuBvTJd3qTZ8HWHeNw9Q2UCHYbwAPrW6H6ksX
Vg9rFNYk/3cniF1tyibl9h8mtZlCzkLYPY64g6tdGnLuKFvbe+j0+jYKa0lEIgOIYfa4k6J6t0wQ
yzul7whhpEflDGToiqHbGmWIi1lLjiNMCNJJcmuYSJ9LMV0rwbtogGi65sV3eTL2e5wPKVNbNFxB
H6Yvwn3oKIsdnaJHgEgfKL1sDwU22TvRDXbg0ezO6plZfNbw2bxUalabduIthl9qQ9uO4+vcFv3i
PNVa92GKAYghuD06uqTlNzXWDrxPGHP3ciS7VfCWMuLlNVxjIEXOvnt13oLsH77Av0IrKDvoPVPV
Pjg6LnipYWF0nV5/hsRI1UGnP3guglt8M/fKt/GrQCm5b23mQoP0QWtH13bf1VsLly6ozpBUMd2x
/UyixBqTZoP3rH9kPvVuOg7yO4xfr+iQ47tVie5QavmDap17DQvjQjXGcilSPOgV/WergISrG1vL
+gy+FhyWfJAyfI9YF/sldK4pCSMqRUlNEJXaxQjTj9LL99lMrXhdgFSsOIi6nCTIeGQ3IVAz+I68
mrPhPdUfqzZ9bCFzoh0P6j2mD2sTJhAap3a08eOP4a3gWc75tNB2mTZ2B2eK1SOYd/NElHyGRxql
uzbL7rFLgGlw8+hilgCEUt6QrA8yoB32GH4kOVdMEk4PVFGaQZLSt2Aix0NaAJ2y4NtlulnEIRrb
OKg5ud67ElU00gsGF2Q9Ywu7Hw8eivWV10zNN97O2VkZBCaXhFCgSrcqPFJw6J3zDkav2eYPC40x
Wx5f25yMZexE/R2p7vq5nNyJDhs9f3Dg6MHzN7g4jZQigtzlQqEmpISexll4uFet25xlFJX+7DTF
nRTzu2dl49m1quKEdEsQxUiTQKt7mBEy79H0UG5wouJcyH29dJpzImH9FqHoHoaEYXiMRHwCjFU+
0WnsXfLPCa40WwqpSaptkojjY+Vgg8prM622bSrzMynH5Y7+oNRPjB6DCWNd+gCw37jNysZRfvE5
LRbLIAgtyDm7V53KHqDbh/jEnPLe+Rw1MYcwX2ZeQywlIQS5RfB1Ghha0IDUIiSv4sR+s2KxDvyd
lp0bKyX65y3NbgD/XG9gYHA3DdGCTkA9FPAXszXfEiLNT61T5+YOD2gVwGqj62ZOOc8QTDgILePS
t9ypOHb2hP2orHQvMKYufiwGfiNMNMZG6bp2beczLnwQfsU2SRN5Tt1mvEyoAd86E/Nukk/DcZFJ
/57Cf2cq6MNxN4NGW+k+PGa0Jnu3BsfY9k6L9XTSQFvba8AEf77N0dMs4t0iceaj9NjqkWKjiIQ8
JthttKKRHGtxNmaxWGTCK8jO5bgsvkkjwVU7IFNhvBNHaDzTnblM2HRHqV+5nIJ/jGFEoH+JkbUG
GU8Hx4wA4orQOjqfZxOb+wQDsa1cHuneN9PM8n27HmDaagSTGXqc1HEv7UrCr0dJiVDQznV+DjUF
TZZzaxQhLksOQ1pawKqE/PfWIEkIxJRcvaYjo7IQUX9oMqO7Q6wacZCpfB/yeNtynLRQlNeYkx3n
D7pgJzEsxnC05YjMX2fhLuOdit71eSqbDabsuejlh0GdzfUU2+5bTMKUAEjshIypzoLTzuu2rPxQ
1JHAthNAIse1JkQ+ZV73KHpnBPqh3vAuZ/209KV1XKbc3QLwy6Fyk0qQcY+TjcMVajs+JBY6rHkQ
MmOfE54g2Lt01xVsrY1mcSAQn+dPMJ/LXT4W4TXGOEDEsLvpmRnJjuRk23EEl7tpSC2/qzUjGOHp
PpOXLN5nLUm/Ev82r8K4n09wL/jfRyvMNjwzyp2HCf+anigjsAmifVFjWrOINIh8ZDXCQ5M3T45u
DKcI9rxv1OltHnruV4Lesw9kZqSmxOr9quApl9eKztyBHUmYQVuI6fs80JTIeQZ0z8GNHbGLssp8
nYlqbcEUkA0xexd+DBFWN5p/OLNJvYrr2AdtKtSDhMqFcbTbTeYYQPR+CTVe1fXsxX6R70JVTsdh
dA+Vo3/l2RVkVl0HJoQof6VXmx4v1hge/LZHd7b6TiB4Gj5H8WrrFSmmumi11zUCeERL7zOy4T5W
9jMxL5q1bBWe+VG3rhyeu9Vxbk2D7w3rPrEW+Yfqluy+FGH62E848weOL8+h7WxrRytvi9kmkp4a
5jmbRx3zg5U8uZPy7kGf0VC0CniVPXpb8B7k+HGZnZgU7i2+amg9NFJIc29PZWA4muKE7dwWVrwr
WnfLXlmHT0cAHhL3Lre1e2Cs4WZqrPtYs15mXeufJSvtgs6Ba8ka9IDt5FAPBzMUviu7nYV97pi7
xCRMd9mW85jveqJMLjL0kfjHD60p/JiTCfdKC+utXAzC4M3yMlL14btF8xUPQ31wNLinMguDjJ5G
Qhlksefmw+VW7Mfmfiq+DM54cC37hcxmwNrxBr89rAqbvDuLgaKR+8H7PlXzfdtS3sGGhbMOz3Bf
kfRoWsrH3fpmYIYaEtLVo64uHS9GsIb5LkJW4VW57xtCAbTQBfYgHOCernOV5MUu04n5iA4E3bKg
BjjzD71DjlB2zglMWZMvCL8wcKb4EFEaAbPsXWUHJUPxCc3Ehxjxo4kE/+X4pVZsNFil1c2NZYpd
LacfRNcfBjiRPmHjhVEHNTWKPs2t17YsQpLDYKepLRsOwrbh4jfC28uEvqpODtqz3lOxY5EJ4GLB
ZlDaexCn/uLNVLdE2XLQ9EXeu4lzVXfDSEosvKsE/s1Nb4Kx7Ec5bwaLXG9iVLeRdMsTD1X0spok
YDJbV02Lfgsk7shUxql79MXsGlVgNPnXRauQ2cNq/jIL7E+VTeNEH0fXOdUfI8Lf3tOTH6CNOccK
ZR/ZjCP25uzSSJUSc50MnnulvTxF3uQCnnaGM6wQCDMLxwoTZLOnUfvTe5FzJVUBeiBzteppbAkm
RlMxHlG8sUhYasGvP5griLbdt22pbblIwwc9BKeics+5HQh2b1M3q07YKIHsionzdkKGo25MjW1r
ZdHIB969qeJbR68wHee9uBhE/84mfdUfCGPNfVjK+NniRbUTvb5csc5Z2N/bkOAqTUeNLaf5K4iD
pg6EAnJQQ+bbomUv25pqte1khhZzMdEma8R82s0ZrUcts2VnkB1jVZCqj5EA8RoYJ8nWLJdmadg+
olcYN5VH6s2p6/TEtsUAhBGG27oBJtuPuniCBpBdYzNPLyUjk2+UfX9Tk5UJenq2N7XELOJUqQMO
Ndeeudfd1wGm1BWWZmDfjjVcuT1fzyjMgRaC7I1dGlnDYs1+OI12iKgk2ciebjPMsHY4bIfaeHTr
cp/GSeCI/bwkT1Vin9zlR4hPCq/dDwGWFY892cpBYIIfiuuW3YlIo3MoeMZmxGHTKgRkjtSnuV/7
Qn0wPHfHyoiNDbzrF5Yqya5N+9s4u8zGcjBsJiNVzfuiWe1v5owQ2oap2rcjpI/QXdxj6LFe6lrc
EGpE4raHgmkeYq3oG+Y/1ZtB5C15YLfReFjtF89VnrC8LZYoAMiGsWOSlzYBh+OsPGFo78zWcaV9
VWGesslx7ei7DukgGLqeBB/o/oqhOqs5kBROIPXOvfCmKtBbB7BejkNQaOwdnlpIAYeynWkBnyax
i0sn++iXgemvNT1F4k9v3xZzwogeWmJ8SpUdvlGgFBmb0qQiYJEV+SA0TPLiU72wx46jG1MS3EUG
5uc0iOfiba/iu0R5XlAuMYHJrF8SDMG52IDLMA95Lga865NNCk63F+gRMUFqq/MKQu9z/Yj4mr6h
qtJJp4CfHlJmEr/h4BvgeAmzDVwRfZ+a7coyMUwoy6A6qOWplwBYiHdK8qa8btMkOXghjTiNJr3H
DMzmRzkqe5sSTDk0U0kaltXxri6G5FjDAv8w6MO7Yr8VXkygTZvZHYZrVMO4PSlZ5Ht7NdEYq50m
W401zWg/kxWiVSaZNrSfEyWSI0szfAtu0Hjp+Kwqu0INrahC+zTvmJ9GntHAZZGt7h7aPzD6IGma
N/Hq/sHtOPMwztRTx8Nhp7W4hPpUhbvw0zpUwOlFW0TF03pGwrxO3OuKKYoz97iOY3H+BIZKrTel
8aIRaixwT+NV0sj6d9v2TwvT6maCYFWf5tXhFLuF/t0JMTBs9J6MlVi9UMUisUUhq2o3avVKYSC1
5gBzVXgqpvxsz079Qbzmw1pdVsuaz8w+nVerBytZ3VhdS6AJpA0WrSUnLpmsvi0gVNpXFhrpj2R1
denQXfdl6MoXVrE8/7U+vyvzQVwJvQOEvXrD0k+b2PBpGYtX95jzaSQLV0+Z92kv81anWfFpOoMH
md7Zn1Y00LVB+mlPI8iPYrR61rLVvVZNvTyYq6Ot/jS3VZ9GN76o/jUW9UemD+LSrKY4C6Ly2VuN
ctNqmUs/3XMl3isuBCx1titn35vnNxEtL0qGlyghNIjyctXnnT+TYPjTIfGPMHj/bzrGTdS8/7Ns
CTLpd8gd//y/+pXFHwY+YJQGy4GrhYfqf8qWrvuHg9VT2PhXVz+5g4n1X7KlwBQuEC11gYfNQ+r8
X7KlQAb1wOZhvnYxpXIk+CeyJYLCL7IlkrjlWICBVs30Z59pFJaMzr0UB0m0/VThkPYTRnMBe58Q
UAzi8SQa3fnewvDheCRNl1MJ+uu8SUxUoYckd7NHTZdPMU4dVE2v7ldk3NSBegI6QC+AdOK7Hk2L
9ldKLQiB2JpBmaYrap8Nt/cyGXX8OorWvnc1Ah5sXihg11HnBtp5rKp2vwCRlbwNDc2JrguUhlNH
C+d9xJqHuDCQd5702mAzgxIaA2oN+N+XxlQzNIrosXFFOB9MgnYYG+04BIEpmnZHscu8prXn5KIJ
ImdbDQMm7orW8eoAh0xabjuQxBKMWEcTG0Ns+TXDOHUn62y5WGU1nsALd3SFUlelW3BGzcUuz7Ex
5a/KjuYTvEPvWowiOdgTE2NeA5zizduCp0vs6j0cunLHc1lt4ZmMOKji6tzFxXQFDz8O2InsWada
dxH8HOopC1qXjV5gfzFJOO1lM4lVA4a4npGC1ORji7C8adwpBMrAkWuWcoayZSf2Sw6e5JBBabtG
022uiqbo7sgSf2karPlU9yHTDDpTpj2325aOvdVveC5tc/pGmYe1ycU831g8/08YwbBAZ5r1tXYd
2ETg/mDpMwPuTeqK/cJVzVOf64Swc6rFNgYv7+PM2xBho3bKY0GCB3CmMm5dQowP7LidnYMDHsgp
bVS4MSlHYrnXBdSyJZM/62l3Xy+1YEmoUk4enVd1TADxsjdBWONbzy2uH725glt1KLSIyqym1o91
6nLYVZl1FUe69eSYtukrS3/SIl1dzUZmnUfk1SfczGhiS0+JRaYaFnh1g5cA6spWxW28RnY/XRfu
Ni7sp5ThjEaq2Do4NhstLkpmvk0zOYqmHTWO/VYWGrkdDfUWP3HjhqNflfwyKMiV9Z1iAfyUI3r+
UQMIF8yJa+y9dq2zYEM/n8m2a1fmkFnAqYaBbFU2A8kGhc9kCiFmIvUcMUtcSEmH98kChhiByFiL
v6jks7YklczbYQYHQaosDykFBATobiRAvcSnfma8KuPCOBNDXR4dCbT3hp42VR+GKDKu81bqXxPP
1pa1CmUM7L5mCSYd3TLucQag2m0w4wje7g3kWzgiSmj8m010srMMPEIRy+o01tO0KyO3wA5vWNqd
wNjhCyFAmbOq4bYbG/08a7LnkJLW+Is6l5Fihs1BunB095TO93uTvUSBozfjZA3r7awNY7x19LG8
Ikhm4dXVEL3QCcgHu6XVcORmHsGBNMcY8fpYe9ANE1O1GloW0r1+D5hd8FBqkHfi0hpYkeOpQlFS
8mgyHqJleOFdZIRF6881VWgAoYG9jZxaDKoNCKghUWqwaecwbG8b3PKYRkMjYisY1yLbs+KZvlGn
k4Miwn296Xotv8Qp8s1AibbapCCbqCvqOko5yC1UtwvQhbvKFg4EUI4lkLIiiHRYo481iWVJ+pBm
sE2dQtem6jIF8UAizHjt3bQCXumN5Qkg9nLSoSRSIJNM3Knp6FoXLq75WjQOFbjUQNcpk3WrIZe2
qec3vF2A5CUqPpCrjK/IcotLn6dccxx/Ed7AvhhsWZS4nlWmo0nij4AF4LrjHtKfcyRwypmrG7P8
RoaGc62rBo5azhr62AEq9otIVoE3rdOwaIbiTkVdDyhAh1JsaAp4aAok+MplW3yNwtQ+NRRRzNyP
oFXQ2Of7qhMPDm6pLzb0rJca/Ni7q0aWG3z3tCSE0/jx+UL+R6MJTxn+73es7i+E3v9K7N2/3aRu
2qH8SH5epK4RpD9HEsOQf7DupF6A23CdSBg8/oywEWv9g7yUa5MR8oTx80gi/2BNKvmPcdE6DhMN
69euGvr4v/83/h3d1D0SP8QpUWjcf4beXSePnxIwHoRxLk9WveC+2dtavy1Sl1rTY8sYiyM1Rujt
0YPWZnPAwALtzZsfR+B+Gy+lyPdIK2V2dAaVHJalvpm99PWnKe4vcm6/zkYQ1tefhFFLEOtb8yq/
BYAG+EcFmKTiWGfjkecujgFhJS/Sq40/J2eureij+otPMv7ql+Y7hIIsyA/qFn+Sn8cxqH2mzrqS
ZSdmLoAFgZjE9RTaJmVcsbGrQ+yJ4L3yG82gwgzQFHxCODS7Bcv+wRg6L/j7X/236Nz6qzv85vxd
/wd1Z7Jct5Vl0V+pH4AD96KfvpbtAymSoqQJQqIk9H2Pr68F2eUkYZEsI2pSswzbiQcCuN05e6/N
HpM96vzvn9mQLEfJR7KZknMvRwHqG86n3k5n14J+Hpg9NApK4DvOxA9v/+z8Zy7e/YufXbjHCEnX
xIhE8bwvcwrnkI4JIUewImz79u1f+s27ff5L1sIp2QoAPnTWk/MAfRfhy0dqItBFJ/R14bt/lTp/
Kf/5u/iKWfQg2f96mLxedfF3QYutoEnn8bmSeCox6rG168FA7Ep2FUVlfGSzdUSAApbqHMT63o8B
5epy3+j2JznWwTEdjgxboubITW31nUNG0HlDqGeDO42gm/gU5GAN4FxgnkZH5lEZ71Ul/wB3W9zA
z0FxrOgQcgK3RKC0ySPxyePl8wbRJklxRqsN+otewsitH4A5EanStRivA47FwrD7jRN6n5kguluT
jTzkbnsbcZ7dDdI+sY3BraZ54GcanYiatss+y1o5AcXNL6CG3VP+BfYbdY8onLb6SH5qJeWdmOQc
lkYKWD44186gH2Ev0PoP6Eb6bPvFEF9QgjgQEEN8uUCcUwxI5yqSTrZ1AJIAEfEvkMMe+qO4c7Ti
kjZi7PaxgWKZ7gUHBPIZwG6htiTO0MjI6G5+sAn9XooBQ0+dHBsd/0VFYb1Vgs/2ZB2mrj3kmDCo
FZH9QyXbDosHtU8/CWKCkMRReFePef1kyl6hXx56MBfj/Bw0drHzwU2cDbWD+0SeMU986sbGDWP5
I45Ikq4MM0fKhEqcki8MUxSmnO3Y2LTtWZGFNou69oBg78iH8k3xAmVTlyjU2+SLDYZx48MV6Zvy
ONV0N2lMBjwkpiN6+ukV2CDK2J56hFNH2hRyCRIgE7artn5XVfMpCRp37YOQtVVD3Xdx44Nl8W4k
8s/NqPMf5OZHS/BdOGOb7hHh2R+b1qz3cozwHKr08tij0dEcjxySmHMmbe4rUd8aOyvZkA2CpMQ2
zC3j4KMip2+6bTqPcdQ/GJMYOKNxaAQUk+wiraYQ3+5th20AoMMzlJP7weS0EyFEK9FtZ+V5ZJVP
Q7QfMcW08XibCHWvBOzlrABMaxBoOyVoLuAGCyrQ4WUgMhBq5KQCofjgKfJ2COjutTXdmdq+tTkZ
AOlWdmrXSEZNup+a8MMUCbLBQ3JHh+QM3exH01fvI6+4YHYGgabSQMB+ED3aWXVZizvpZOf+8N0P
5FUihy2K82OCrKc1dolCBT/7purTzuiqc9urrpHNU6X/UmCVCVFIdipVYHHnM6Hn5DVSr0e1YaB1
UFHafBoIgcFXtsdccZG2Kv19Coc4+weJarB4HJhebVK3YOg6fn5DR9AUgIbMi7SOj0gXpXJtGyR7
tUdNj09tQtIzAjozwMYBoeMD5KdzDfuSOiFC4aw6fGHj2Tb8dXF71ZZuXHSHHJbxVH4x7JHG+tei
/a5QgmshlCswoaLveCfQVd/44oHq6Iak7gGslCpvkHLyP4etoxRnJlFM/vco4xQZ/BxoUvvhoWi+
hwgqg3Y3pcplA+XTLi4GGNUE43gOLdAOChHJq6mxBQijm0AYKgNir7UbqNUpVCFm2CgC973ifAra
L8mwg7HHiaS68GJ7Gz7OTqR6+DAgHRpKXDj9qQCZ5iX6XmBuC2hS55KUu+R8Gu+UcpdL9VKHxQcq
A2yjfhGquKuS4iLSKKn7fMIdtVnI4i3cB618MtJpP8JFpBusTLTo4EJCwnFl123Z1+7pEe6aqt3P
zzLNs13Ym4eKBBLZMCrnZjF5YC3D1EE6HkfkVsoPRmmg1rqjx7nvbLIYi+LIIW83aMGhhO9XjN22
TvxN5n2iTEgPfD85ADnN6SCC9IKsVfCmEiGYuYV/cWnLr2GFT5Aye4jEHBhvE4izUq0+muhgOCTh
lUs+VxQCMtKTDPVqTEmiVelY0/5CU7v9hWZW922c7+pKOSPnEmH+zRTtDd38wCF306tIpiK5l9j6
6EdvdePr1N+ZgTHPKdcZDDEIe5H8ItAApMRx13z4efwhCoOTU33tM9dHrTT5T5TgDw5JVTpdsCgH
8DRQPYaR19FPtbwTDWBUcEg3Daqz80nfoyjCbc+g7SMbXF5YZDg7pDJnIlLPe7MuD7kIv2TwnjlG
RDgeDI3KOCQ+8k3sT6rvmyBYSOnUgvEQdx1n/gkxKpPGNApxGNL8Y1r5P0tgQb0PFSlM+rsBH9cl
zEVyRJI4vSg6yhPd/ejZPzXZwRXb6Y55BFNp70KlusxVZTM0YD56FESdkvzwJiagqCpOrFmXwOu/
5x16vTBqb2UZX1W4MEVdJlhM/ePbGxi0hf/YVGC012czv87yB9Kcf/9sjxYK/Mr4LJSzpsQ6FI7l
h8g7sx2R3XVpjAM1mC7jtqHdQ40RaLK00JzltqpeOmZfHgUl+ctxKAkxboZsjk9s6bqf01/Fx1Wz
VnZ7z5kx0pIEsNwM6u/eVOqooJh9NhhLERhr96ViPpLmHewdxq0ovhcJkQZjxL6ggQV8j/452ZaZ
MpwA0tLOy+W1Hp2TTBv+FLK3bkxsJkDA9lb5eSpcbLT7sMm3uQqlLK3hcOu1IncIeq6Af4vQf/Q1
BwQXZ/rAOSmKtu2EetXrFkI2USK0dB6nDMEUHgh7Q/2HdtbHeKrJ8UFRgqfhG2kFLFlJdyfE0Fzq
uVLe2MSkbppRmDdBWUXXwP3irdqRmhf8cpQF1fgtGKP8EZjkoc/K66ZuZvhTfNuYgHrGMf3Uwzrl
g7axCjCbpHBeiO919qQAothGmw6kk4TEKf8maUeJKGlvkPc99Fqg7w2CCpNtRLEDrm0YB3OhlBle
jq50RvCnKSTAqg+qPcIdm/Rjh0jbihxiw3YIQ0IDgoMtL1l3u0Q9dMn0JfJ8o0aQ6GVUCRVjq/Q9
S4msL7JWHW/zRjzmMkcIVKkXlV4o17hb+V5t/2R5Bdq8wPluVT4CJCONEGKCch4kR7BoZFuSZmEO
sXi0L9h4oV30cqjhleJTCmBGZgphbgLkfY6l9izNtcrFpFXsyiw/DlnzFDnFiXnwapiMh3ESFwS6
nWuYCvYgfr5olvqxCppPvlLo2xoUNtHEZn2uNQzrWMry6KtluxNsWq9VM8L5hY9uM4JF/+Lhj8fd
MQjewECzhDc5KbeJ07dPDUEYd5nmPOqpVPAss1AW+if88DjMGv8mbsTVYCQk7yXd18mMBN9aEV0O
OeJ1q/PciSRDPWUbMmGGk5h91JYuV1ARtRQSM4I/jgw9yNk7pPuPQ1Kxw9C6T4Dyy+xL7tkmRFIw
QXhrx9ihYz0Ja47bhRRnK8CLOh356D6QGJRIhyyd+laJG5yQnPCecBewokkr7X8kUrs2SdW4mwoB
77IqpbeL+GJU4yvilAiwahk8xU4VOnsr8u/bpi2+Zmrz1YCVGIC8bxQC1EwjpjGJG2VTko7FX9Xq
50b9hWBy9r1A2cdNbzQ5sMF2eLQGcdF00roBOIsguBQTCOeO6BeyrZUEWijQShxQSH3Oiy4LLzLv
qiURmjTyfaro1zPISvcR1M1x8Nam1qmNyq4Ha6Z/kU1UXXNAYtfUjnuF+vM+0SFolNd6BXl2XtAm
59gO7Arqyd7NXUEG9nlNNZtEtdoprucWQc56mVgJyr7LlLHvGD9FdCAlkYTUTv+mtUdgwYDJysdu
TuPknw8HXI4wxbKjHPJ9BjHJKO9RSG6nWDwW5I6iKu7yAkM7nFC8Nk6IeIAAbl+7rKfyRlbpNeWv
vngsu0ukcnDVaIPIr3Z/o6KSwip4gEeNxy38GlNFTJt6Z7RPbZ/BGIub41Qq9yUDNmuBBdo4LCRs
dV9+C6cZSwg0TwS6P6+MiFvNwjyr6fvDpMcgASVexbl1locq2c8AkFVn5jioeyfEudlzRko+tf2P
tL7UGugSYQXsd9ZWM3N1anvp23j+QHSWZk9dsjpD5O0c5z0V2+gdbSdiDM7BkrJ9TdFQKml62YTJ
ma5/TJGHeaF+0CXht5QAFSSZgZVEe3MiAHmajsl4bzFFtJEbFfolZf9N0t0nQfiNgKR2uEJRjL2z
BPJdYHrfeUF0qoZrmBJ3ylCS+OooydYSyg2o4N1UTPb1ULOg+oiFcy/9UVgVOMkeMQ4V9VOViUu9
Cra/1s3/60rg/66P+f+oXqizfXi9hXlXhf919ZX49eclw/n/8mfJ0BZ/2BZBWMJihOqSIuD/lAwt
5w9DapCgMMbjLn/WxHT+IIiLlC4qaPy/VAqDf1cMjT/AH2qmQ+mRgC2D4tq/aWIuikY6zUfuaq5a
Ui/kzDz/+2f7oCLzYGzO5QpRdcatY9LtalCw5ps6SvvDs6fym0Ldomz052+Rf0jtC/oXPo+Xv0Ww
I3YfKxvIiCFiMdSU7Hoq6F94XcGiEknx59f6amHwd3+bZdJlsLCIYFdZ7PGswXTizCqGPemTxA70
sBzSNE53emn17/zUouT360+DQiYkWWgUO+XiT9NDS6nxRPd7ImOdG6HU1bcWTve91UvBtJR4iJQj
O2d7EFW1tX/7uf7ux2mPW8BeKYJKY/EOByV06rFUwFgSiXSmWbWNx3RSM04ZYX6tGqK+QV9un8O0
jZ7e/um5nvyf2pz16++mtqtSCvuFrJq32c8+H+kLTTGsWZqOhPlamml8pkFo2b39K0sQw/wzQlqq
wwGdb0efi+7Pf8ZKRkLIAahwoKaylXdNe2X3eXQskLreVfMnhe61yDfIzOMbs27n9boZOZV1bbd5
+15+8xcLidJTd3THsMB+vbwVryEfZpht8iWi9B0EHWXbB3l+/favzJ/m4rlSRWbszzw6U3MWv+LL
fMAyxCsFsjt9DEb0kAe91rDcwO2gpkF3PwsA+5uYwU3N9u+FnTTincfOHPOPm9C5BeYbkB2oJl7+
qbpfwZBvuAmnrc0zu0v9j9rYjpey91H49OAFMks6H97+y3/3fCFuMB3xsmfc38sftTEGKMWUjHsA
3LxWwrzF6Lx7/vvNX8arQ7lBn+SfP+LQEI3txOj2fRF6m3g+uDATrfhUqFybzPtzNZIp/uWfUkHZ
IBJj/lQ0J7hsUx+RqmcmF//6gUnWDroszmzW++Wtez4Ezd4zOwHObYhjDw5nUKADS5135u7ffAs0
lpjebGsGjzmLEVhZSWcQstzvm9rW9kL4HWcskLIPo6mRW4jL4chRu3nnC5yvuhgGmsQwI9AjA2BZ
Qgi12IPdXwFRKgkXPBCykW/9jtmG3pX2zgy+7CLNcwxfgi5sxhvvau7RPZ9jENDqHBqnbk8EELtl
hyCVr7ad4+MfQkJa8dR7xDEMoovDo5IQGbvNrTH6IeqidknJAaRv94OvbsmpiYN36hW/eQ6/uIBi
1joRersYFKS8wdcn+WhfGY24SHsnO4gcLV+vy+CdF/1rAnv5zHmROmuZA+KRGWjxpptO7Qi16Mc9
Xi4EPsWRleU+VLoLofpXRo/zxoisfVpgnFS88t/OrnhHLIcFlLmVBuLM+nz+ErqWCFxhKzNn3MAP
Lj3SB2zdf+ezmlfjF3+iKQxEFHxPNEoNnKyLXxmcymrCotlPChmIeEPJc1PxPxOQ0R81W9m/PUKl
+Mf7M1m3HJ4mKnmNLdtiJ+J79OFQRef7dNQDtABQg0rMa9LA8ciaqUOg7UokxBh7vsI9Szh8JRbS
VpVNPUXqXkUE69d8jQfQh4QsSWCUkuqt2WIPxHl+5jRd/oREuBM7aBV4aKG6ROhZME1SkSwiQXay
4bW0YQcKb5sQJzpFarQZ4YHAzM6E4lJ33z2CgAhXRGuFmQ6qGdmNTurMDZ2QqqkiY1JI7cA/NIkt
xbae1Wb7yIDq81BV4Bw4kRl2tLPgW2g7s5NRcIPUKh8vJ0C79k05mJ5GbwIK8gaxSvAkcL3QVyHp
T9mE7ZifgebVgMcg07irBxHdxYBlILZQcEKeolhOepfhDa0pJLdS+1InYaJzGOOEtcNjy9xQ2MS5
kI4oGs7vcDAybFt94trVbHmc8rig+K4phIG0Zvk18ZD8bNU8zEiLsfi1PCiJqfAMK/rqEW7Bq0FU
+4PgQKx64M3qH55QiRFqmW3VM8XXgwD1N5ECoPDAPKSoUoy9oslpN5aQWR1MA7GOEaql8neS2GLz
y5KKa35lWEQ7kU1njw7mRr9UtOSU+xWBlG1nVGQdOJ3stpMdQeFJWlaMHTQCwZGSIR+fd4pXq+eS
NLwvptZMyJzCmIp+AYjjm08oX3AukNpY+3xK0bJrntpc6LaQFN4G67FpOFmyhYD8vYeIHdkfQAN0
0YXVSOXWxkctdrmHcGGjDZnd7ew6FbMQm83GNhYN5oyBWMXu0FRlCDEBGN5XwGEtprehocmlYNjq
N9BsQuWii0vSMSlXtM2WmCfvWoes713S9FKhL2EJvSh5yMU27yM9OjhE6uaXGvlbPuACBVvSQNTT
DQo8rSKhszSKDRpK/X5MqAxd2EQEQUwg4rq5zC29xUxkUFbzU8qcO8hKBf0zzMZb3KrQfDN/kG7Y
eeHVkJQ1crigzX6y+I+PzHJBdgyNoP7sjxl6pLIgWJzyVKuZJIt6pX/E44VmXgvy8KmxrYiORzY2
X3UCJMV2mvfTkDDT6mfC0Cckl3CYO/CMXGMoSloAQURizpkVNOUBa0tp3g3aXHktbTsadxKGrbmv
dFJhbiYgEcjidYkVYddorU5lpCiULXaKmuJ6o9Z1u1XtWjGolelEE8oyl1DD8bna50j1ez5kZoOe
mmNSKqdmTIr2yfJLAq2ISHOUjWO2xUNhEqn8KcBxdDt01LKpcWlMEmmg4ZtIC2/yDgoZCAkjMAic
rYeckO8XMf+51gKFCDcy8Jor3Wm8R63WTIxmfkTNulT14e7XjPmv6gz/uyLC/zd89nzAfr2SQK03
e1lF4D//S3ik6SCyOfWzMZaWpmssjX8KjyztD4NzAnIknUPun/WFv7TQBv8KsZKYFx/Uyr/0QH8J
j4T9hzCQI7HDpu7wL+K+X27Y/xJBEzO+OPKy1qTIrB3/Rs36/kB2mXWW9/DJnv39N38uyv+VtekN
82xTo4d6sVT/5+rzivpsV0vCucekovg3sGzzbY+vEWNOlbyz2Xnt6vM/f3b1GJJS6nXCdvFJEZva
4r5vPb04W3fv2sur+5Zk0KBEdnFfk5OkhNdlW1nv7Fdfu3X58uIzlqGwVEicBqZAakgP7Gb/8iK8
Wjh57dqLLbAdVSZpK1J30yA4Dlp+id12t+6ZLLZcExy8GHGt7iqqem8QD7CJyYF65+KLvevfX4u1
2F/1uelEVqfoLkmg8SNpMO1FpTbZF0cdrENOqW2f5Ll2SLNanoUlPTYrN6N3juyvPDRrsWWtYp96
GWB7t6JovqXpSsyEfFr11Kz5VPbsO009p6i9gRdiDL3rO5jYcpUg3nUXXwxgNVaUArO45jYqWbHh
5LsZBbqVF1+MX/CGo41EQ7rGaD4V5YTkSPux7r7nF/HsoTSisizLyyR9Jt7kZPSQjKRcNzNYi7Gb
s08bQy8AfUmJnoY5+E1pAyxed+uLwauaLYkyTSTJm5Rnovdvg8pe+cAXY7cY8ypBhJzepPBCdoOH
7oJsGOedg+hrH/li+BrkdKmNhlobfzV7dqhk9U3LRt5fd/fLdryhlQRcd1VwE41NsJXhCK+hLh7e
fuqLI/7f08Py+AyGNDOsCnZJZkT3kKgcZCepcewgC+JlVLDc9ZACfrCVZfsagWhzbMjWYC6GO6Tk
HbSQQr6XcvDKkzQXQ9oSmp4MSlO6noiOVaDbZzIr0vO3/9LXLr4Y0m03quFkBaXbJN6d13H8MCdv
5aJpLoa0jxMOf2Vhz3l2Kq3A4tsQiMt1N74Y01lTNSWupcINKQM/6DF4DGJo3nn/rz2VxZhup1AY
Skpfl9AM+qv65Dm7yMTasPLjXYxq4u0pFadp4VpxS1ZsCkfO7ALtft2jWQxsTpjkEQ5e7mYU/1Es
6f21MWjjp7evPr+8/5RE/jM0FgNb64duguFJ8lJXYMDxNUw3LbUso0Kj8/ZPvPL4YYW9mK+Jhuuo
JQy2a/bG3uPYTDLiyldrLBZfDfY6LiTddFvT+YXHKLa1xIi/7s4XYzUngqDUBMfHEi4e+rCr0o/f
kcm/9lAWIzWbWzkT5ytXRiVAEMVox8fKK8p18/WyJWQTaFdWpbBcTXiESiMmeq/p9MoHY8x/0LPV
19PDrMQ/aJGZigrHix3zo+wS5DdhK94Zr7+6Zr/5KJf+SlMhHR4jte2mFq2sxBH1RemDR2ysBqN/
GJq7QfGzj2FOZMJU/pwiXzsSuzU9jBpEFBWm7bHxC469UZeZFyIMUFx6CEOCYIhvCWb4hpSX0Jwi
/9Dm4bmNL2grCr05r8pUOhdDKD+u+34WE4NqdX5VKl7mNhLidxrLZpep6D7WXX0xMeCK64pSThQ3
2ugJRx2uDnm77tKLWaHrtSTwldJxLaV/1EwKFFP2fdWll03ZJMvIjJ1yx21V8jclPDrPgtu07uKL
6SClihNEAxf3DevSvOxF+s76NF/gN1/k3I5/8dW3trQbLupaVqKeDFSTe18VE1kPJU6DPi+/0ncx
tsA0dfftP+WVcbZMk9Eah4YRYeGujqvjqvSS+MKZGgO/5WDs3v6JV+agZe8fWGRnlChl3JwPH0lc
cm11ybpTkb6YJpD8G3GQVI5LnwEtY16Wn1qv6tbt0vXFip5Kj000NAbXjsuLUuZfChm886Zfe+6L
MathI9UTP7Vd/C3hydCA7ymBIi9hxHbvLCuLtsDfi+7SG0WgZgsPT7PdLk6sz/FooMc3UdoR8Vnf
N5mR31p2hRQwbT17H4hiOsahB0kxz8TZFBXiJgX9j43IMvdDEWVP6z6HxaCH2YEzoFANF2U1yn8d
iZxZPK66trbYA8Qh9CCDYqOLJOPMVjN/W0TQ29ZdfDHqM023Nc+q2QTElTzouRod4A5/WnfxxcjX
4yLWwkYVLrTJHidOYh5CqIr7dVdfbAMmAk7BaeHvbqJ6djOpziOSUm/dNL5M+gK1WcBuD6Xbzsae
ePRJRszRsq+798UQz4JBWh0hJq4PXvocu9ND4pTtusVNW4zwyG/1GKmD6Wpe98FMQamGlbHyY1wM
cdRWUQ9LXLrYMC5R1+6yqDx7+5mIV+bUGbT7fKHo6JKTNFSabqT3yWVl9/43wIXBnekBkI7ayNLg
BTrNBzDTUJzy0LrLJ+vJAUZ7D4Oh2QpzsB+DcizNlW9pMartuB2IdDUSV6qygB5OJRdoj26ue0/L
ziaxE45DEFWK29s8sqR/m8z2PYPnK89SLsa1KGNiNnQzwRFhRYe+hm1Jw2NY92CQ0b14U56DT0yx
rcQNFcu8tu0K4aper1v+lnowEQnaj5z03TTT7+CxHwOgo29/Yq89lXnherYBV8yC9h3eAJeNMP4I
aIzGv1KU/L0syfkXn1051kvTn0yRuI6afJvIA65FvPIzWQzndErTurHGySXP5ltWyWlTNQSJr3si
i/GcwDLyB8i37pxyszE7zlN9JOvjuqsvRnQNqyXRNNtzvQEGNE38EoK/GFfe+2J4Wq2J4CEMJ1cU
loMYPAbtH5Fv9fa9z9/yb7aty9xKNTBV/HGq7Xq6+mPK0mbfJ3n2obT0/Exre21bh9O0rvb0KwHq
2dfTFwIcoWXZhGZl/mUu/RQ+VFKvvPpitJICoiSJkcZuhr0D3FVzD+vknaf0yoj6hfl5dueAqAjL
qSlQtFFhnRPtGBxaOCXrpoJfm8BnVw86qHdT78Wu4iX1kUS/g+oL9Z3H8toLXgxZgq+FGRWt54J4
j+AP4YK8NtoeXUTe9CqdawBi8zYO/+fbX9Rrz2oxkFVj6lvNG/lrTI6cgPYE3LmxkM123fUXY5m8
ekIBdRm5TatAYsFVPfpwX9ddfDGUFWHHvQ40xh39AidQE5B03hjDO5/Ra12oX//82ZuGvACJIFco
uiCPIM+IICSgnfExrVUyJYK6uSg7Z2RDj28irxz9R5ODmlv3YpYu+Ypk89jTReSmTbixW3S4TvVO
dPEr71xdrMNxWar4i8kDwga9awP9x+DVj6veiLoY1qkSlH4v6snV0S1siG/ELoMQYt3FF5vrYFIG
4rzqyAUG5m1ISgPtKt8ZeK89k8UqLHl1Et++d5Kq/l1JOBvmJQbydTe+GNUwpzrSRbPBtfoOuHvv
n8whtdeNMHUxgpnwM2IFo4jeNynDGwhnxudmNN5TxL/2YBYD2PZlXYz0kdn5BOC42u1k5cd1j2Ux
fFEFEyJi66GrWuNsrCfwgt10qKy8/HIpnrokGVOfetqAlBzM1V07QHhYc+8kPL/cW4kKXro/qYNb
xMbHxkzibTaDFNZdfDFAi0CZqA/4gzvV9kwe6B3c0HqxW3f1xRgNCj6OSQjhJlakfx9gy2Jo6OxV
NVKxNIXAYRv1slYnNwmqH0KWrjO+N2/NY/Gfu59/aJalngmABB0417EOSUTtW6i0YfJQWX19v+7Z
LEaqk5itrVtl4wJljW4VMm6An6X647qrL4ZqNeQyHQ2rdgNOimcVWOprTpX2O1PYPA3+7vEsRmrg
d7ViqWXtWrC+vmJCADIBJv04+l57BAEWvyfunT+U3/3QYtyafWh4TZVDBAN6s4mLyvpqpXnxcbBH
/0OjlwWUsFb331mGfz8BQT18OdKIIQXjMtb2CdngIXSAMqMKXPU+7MUg1iLTnAKEdq7ajiGKRKIm
SniJ60bxUvscxfig0TDapzgvr3JxJ8po1cEONNXLR2LmIKH8kjC5KWrbbd0Px0nv1yk9xFIHBgHP
6aYg47Y1/JhjbOE6HQmMXvfIF+usnnmJURDUdlKMYJuTskcNdOXbXIxd/M2DAkhCOUVWfiYn5aZX
p1VrLGivlw88bD1/yKmnnswU7j4OMMePVj6QxaiF+Wv1bTVx6Ta7U+eAvg5k8rqHvRioakTbOg9U
5RQohgZGxFLwuObvTQOvDEx7MTAxZIdmFRvKKczx40axQiIKrtdVt75UgJH9gcuybpUT6ud+E+bl
0dOJil938cX62hFi5+ejrpxypX9Q1HBLwug77YZXHspS4SX9yOtGdqqn0s73oM3OozT7vO6uF9tf
s62FCZldOdVZfBDNR6LcVj6PxaDsROsYHdCLk6qmV91UHYp6nShNWItB2dkGwekeI0c2+m1HFhcZ
TSv3YEttl1DbuO1qbnvwy+sBz2tSmD/XPevFqJy9OUTsNgqtQdvfxgYGBLwlu3UXXwxLw4Ef2WVc
HBKDjfVvuNFl+7Du2stBOYxKMucAntDUfWhTGEt+ZzXrVrSlqss0ND821YEvsAQIZKhnIUnqq+57
KekyPYI2ZOQ4J9iYeLNGDhtzIMNh3dUXC2acaiV5lz1fSj6cmYayo6i98sYXoxIusoa/TAXgY2X7
CqkKsp5V53SxFGixhMnacLjroMtObCCUoXhnq/jKLGUuRmUf935beR1cuig3NvMyjME7XvmVaC8X
y7TD3KDUlnOayuln73Hi1ae2WPm4FwOz9PXeydOoBCULkl+02oNQoG69/ZnM891vNrZLy6DT+Fng
i6ly4yn/GJLmdRit6QMhi+85yF577ovRWVcN8I4h5QcKAghCaZSbwGSD9fbtv3L1pTALUxFbE91E
dBcEcJgyYHdUeVZefLFmGmFPDEZoFW5kt9o28wHwjkm/btVc+kJje1bAaWCPyN9O9oFT2eeEVb7X
YZmH4m9eq7EYookqtX5KUVGKaGi/GFDutkCCicAhvmSTkMykvvNxvvL9LFVaRW4NFDtLhINa3LEl
opRLeIrm3MOYZYy9/ZZf+5HF2PVgG41qNxZuXdvxDUlo1iU5e98yoNjvbEnnV/q757UcwEWs0Dcy
UPLoOhnRoOfs3eTr0SkqJvGhrGAIlpgjD0OmYiJ6+6967dtdjOvQxkmmVMq8Jmr39PKwDSrV07pr
L9bb0IpK8m7KjPA1TZ61sF4OTaxr6w5jxmJMW5GhaNPkcezwBwdGy3ReRuO6PptYqqsKqkuctf1Z
yh8E10Qtqh8mEU2rWhn4iV7O1NL0PcVzJgKqzehe7/rPfUug36qHvlRY+YjLU01GNZq/+KaM/JvO
JIVr3bUXA7rPmkjN0qp2DbUE3xMXBzWaVgk5xVJE1VSy10mtqV3Vb588+I6Ej6+89GLkti2FjE4m
tVu3uX+lS1LOEZi1Z28/lFfmhaWGCmSjYwSK3bk4PcHw1SkHkFDtmo3dNXSO3v6RV4bpDMV53lLO
C5GM1VzJLmyF4MBMvxR1+2HdtRfDVAhFNhLgsasK60LxrM+t2X5fd+nFGFVYUYy+Se0ThCVzU7fi
yqzBHKy6+FILZZRlQLZxGNBmHwHNZjHpt8O6T2Y2CT5/3g361Q5AZI/8pL2JJ+8Lzt5i3bucmejP
rz2UreVHg+KcCCLG6y3rWzLbVhZjtMUQbcKpDdsidU5ByIcyNlm1Cx0Qc+se+TwGnnXm2CxEdVNl
jTuZ9pVqj1deVN2vu/T85T+7dDbzKDKNRGYrZ27Rib7TKHWumxSXKqiy8xSzLJ3KDQzns69rPn5p
vzysu/PF2ISMwBbNnDIkVuVNSLE0Ct4bmvNb+82OYKmCynmbsYhYQdXe/FFkwt+2nvm5xZNPsOXa
gqm2GKWGMximNxJOqVq0PqLGPFit3q9bppfCJiJke0wpXuSaWdecOcBaO2Dh7+yY5o/jN89nqWyK
kq5GOEXqaGyZ2jFUbAMXtrFOzwA46eUnmdZaEEHniVxJIhxIUR+Q5lwoXPXZLKVNKUTtIMubkA69
c0+qawAZe52GBP7FyzsvAJXBZ1FDd5jC42R4T5NS9ivvezFQ8eck1dTZoSuz4DY0op8QpdZ1msmk
ennfkmDYuLK60K291rp2wib7rAea8s5K/drXshioThqmiqrzVMxI+aCm/fcm6/4dq+h/NF9CLhZR
qw5jRQvz0M3LAmx6qzYbuBr6yu98MUJrrcBGRDiDm9jqo23oHwmGytfNjUttU2s2Fvbz0nfjEfU6
mddneun5Ky++WEfVWugWebjso+HUb+3BJ286dz6uGkFiMT4R78koM7hzUgXnNF4Ym9FgxitvfbGS
JlMT1J3deSeHcI9tBdcLMtS4sp6yVDNZKdkWCnzh0xA5X6TdXpQivVn3WBYDVPHrKcmj3DnpoXks
tereSsTKfegvZ+izVbrrzLEr6tA+KREUfxCh/i4nwXDlI18MUB0aNNDX3KI85jxSg9tB1HlY91AW
47MgR6X0yIY6xSmw6cQfQeXEa5/4YngiGnD0fFC8U54p9RkZNUdlTFb2YZeCJGhaqLfq2Dzp1mB/
GaLRJG2YKvO66XwpSsoLVRR9EOkn8uDsA6w1wj1i5+eqp76UJXlBHSl9M2gnmrIP1lhcTkW3boeu
LoannHD9mb0pT9D1ig2p7xHknHV3vVg921qNFFRg/YmYt2zfzVrYljD1dRdfjM5pij0V4k9PjrB9
qejzQqStq+YtFUnkqAJ+8kV/MkbVcatJU6ED+421TvYHpOnl6jzC28nRxjWncIrjbZA4tyFOsZUP
fTFAMWmpyfTfnF1Jc9w4s/xFjADBBeCV7NZmNS3bksffXBi2Z8wV4AoC5K9/2fMuFqxWR+CsCAgN
ohZUZWWOwZIH3izPSoP/JhtxvIaWfY6gvwP4mC6519OjgTZfCtpCN5cICarXpzI2IN0mgb/kWix3
u/I+q+Ja+v92wkJs4sgIOJjBoJacDxwM4P4OgT9glJ5dLiJJrOhZQfXKTEm35KWEqIdIviUVpETc
1raMs57XxWAccc7jJgTJUtzdYI7bLdUCI8/rA4dslNrbks35EoQvrWqf2CqcnApJLONs9TQNoi/m
PGpCaHjUS1E+dU2iDm7HErzeeVOrGJBBfl6++kcQFFsh4+EWPCHj9XrxHfBPvdbRnI9BZbKIdwz8
YPMXt51b1unztW1QUOxzA0FG8L5VUUan0tWELPsMo3k/s3r2eZFA8lF1Bz8kTpkzsaFGDa+WKfLr
HmAJ6FKp7xSvW6cjsWFGKhEiWhasPMemvBGlgfoSCxwXt4wTLFThCH5cmZukEI+i1bTJFNiexdFt
85aBqkRVat2pzCE8XYwHyEfP2y3mvXc35A4EVa3byGeyBWMg82WuPqxqziUnVyZ6L3hFbhkp2hXz
GsWRzLugmUFfD4gmS8FM0bvddRt0RE0ZdF40inyF2m6fBZORv3zCgs9uR2/Zqb+rAlMwus+jbu2/
ekMRp6snqFMOQLhlqIGAgk3llyJPxPzcRuM/Khz/ctu4ZaU7RA+GbWhUPm5/y5n8DEPm5nZt0NE+
R4XXtVh50X4W7WDd3ohbJLJZpdAqU+GkawV59gkaCCHJmnJyy52JDTpqYlZqKoslL1Qkf6Imsr/g
IfDsdNzMMlFeYk6eElzzmmPAvwy2L/EeOeEQoLb52jrjhUOepghlPmxjchRzZ+5Ql782THPBQG3s
0diVK6jrdwhq7d1DtKvgUCXa0TPa4KONeIvuqD/kZC8icEe2n7wy+ef9Iz///D/LiYRZpunpZptQ
NsPa4G9+KJYg+Hl+fvVpoHu3JJowy0CHYOdtHeop96cYQoXFqvv9Y93P0TUmmkunb5lpITCaOk/7
lPPSi4Z0wB06bl4YXDmjC8vbWKQtAI5al3rI97j8CHkdeTCicQPEERuN1KsK2sfNPudNPZ6o8T5C
YMsJ2EhsviguIqGaXSD3WpvnZIUYWTS5+dzYstSo63d0F1vEuMZjGR6OzyL2frx/JS8dt2WpEHVe
Ryh4j/kaesCW7MG9mUe3dg6x4Ug7VK0qLyjHvB0D84kXFGI8zXCNJP6cq7xhTbGV7bJoX0D24Q35
IknSHxKIPP3d15WBQN3CVBZNCrpTIu4cU47Yst59NmNRj2LMPQNl8qJDswrSmcpMh/c/xQU6nT+Y
zacGZK9hMU/50DLFvu/+SNYTXwr5Db1rrl5EPK4c2kFNyeQtCPDAJwNiEzJ81XA100PI+kBAucmb
hwdUuRuZojgHAuMFbNHwMH6wZ0vSYLaRt6v3XIwQBcyhkvVs5gni4brYmPhQe2C1vV0lBErLGoS8
KViPWe8WK22efUVZvw2GDnnFhluAur9NZv76/tldmOkjNkaKF3wNKm8YczmqPX4wSU/4/yIobjQg
el+mM5HYNr/0/QaV40HJsbuZihk0crqfg+P7e7jg3W2Oq4ZLXUx8H/OqxWTPcSqTaj8se92MeBhA
btbtFG1MFel7f5jbYMwhzQ65T8kgig6mvPd/wwV3YEOqRo8KxVs65hsZ1GeQm4/HSpXzlRO6tLrl
bGjsg9ivXcZcNdX4LIUIbmpPtW75o814FTO9d0ECNxlsRZ8S7DrGFHjmdjCWs9Ec82yL8sd8RDsz
DQr+0DHPLT2NbMeyettOlw2H3hWYVEnWLsVAthsdIFRkXudiUBWCPrA0I2ol0M2jZXTPvP7KkV+6
8lYuoIpFrMVajHmxd1FGUOC5h+I9CN6EKa7cyP/m0t9w8zZUinYdVCN3ArcrEvG9lfOvVUD7D84S
87N7af4H9tLig+cV/cEYsqVzK9QdBEMh8Tiq6pMIoH+ydAN6iKZh831VUP5QYTgdqtv405WDuHCz
bcRVzBbREkgm5iDG/7QHY3WIVmCpne6eDbkSECpvNIPZMNP9W5XQpRvdWHOgWvH6cgTBKvZq66Y8
jBIw5rcfQDvwj9uuLWNnHtiDo7kfc9rz8RF3I7lTM/TV3FY/f4jfGkXx7vcopMHZzo0+EfZURJ7b
89/GW7UmPlPrJ2OejP4zU1X80WPN5vb2t3FWGG00AK2WKBcFBsn5xmUGLolntzOxLL1QFeaFW1SM
Etm3Ga8ghq047vn7q19It2wxjgraMZDCLKecKOXfeyJaT81G5MMcRd2DCANIo0OT0gkiT2zslUyG
AIItiENl1f6aurMiZWHM7fu/5HxH3vAoNvhqLlsTzJigyttiukF38QcIH9xcuY29KvuKrzN4pvO9
nQ886aFtrK+gCy74Wht5VZYgWuojiPBClKHIeiUgq+n1wPECKuwW5GweqhEyWmwyw5CHvveAR/vt
NO1uz6PAstegEnJICM68Zmv0tUVB5pOJh8Xxi1rROYz6qmo73HyQ9XpZX6PyvfaOtczACs/d1NZG
e3Bk9er1N50G5zEr+Q+3u2jZLMqkYV0Vosdznf0TlrpJzSDqo9viVnjWfQltiBbvrxiyLwewgdQp
JE8c30M28gpTPd5IW9XnxKs/7Bhtx9wnnutOW7eRVzsRndIzGgL9Xn0bYKMQenFz8DbsqkAml7Rm
7fIYgrEPcw8FjSSc3O65jboqh8JoDPD1OQ/CA3i+/2pld+WNc8Ft2aCrverRNeJYOgZc7FB35U9o
MDt21GxOqVEvY6EgApS3BOynJi7/nnfq+KqwYVcByPA9XcN19cvc3tHQe+JFf0218tKxWOY5T7pI
REBkviooz2/AXx3qmjt+Tss8y8aHtAvkGnM8jH+wqvwgR3bFn1/at2WcImrWzphtyJOqCm61KoOU
8oE9ONmPjbqqPQ32OoMGjN8iRtSldw+ta7fgbDNIbWOrg6bUMveGQxeGESbsg+JKlnHhVGzMVdhz
PvMYcYKs8mdXzff1Bp4ctzOxkt25msC7k6C02EAQGkQ82VQ6pug23Kqq1z2Gonifq5l9jWi6z8U3
t02fD+q3RLcFAnL15YprEkPWe8wgUZs4nocVNaFPWcqhrrucc6w5LEUHAZcridCFbMW3rJIvtKWl
jHFHygSZCmuU+TWpZkz1sutnt6OxjDMxEMVjUDwEEG3pjh5vPppIj26x0yaJQh090RDA63KJipkX
Fveq0G6PRRtxNVW73ChBbGO8fQigGAo1q3/eP5ILx26jraalxLAjNCbyAW/k+yWUY9ZMKrkP2e64
efb6PjY9UWbUBRIWPdOjD9W+UzMMbjwt0ON8vXq/TUSgTgypdq5uQjFVQI50tZvHtRUT/c3zkZ6X
Qy7L6LaND7Jym7uF9O3rbavJa8+S8FUOGBDkCeX8ZWlrN29ro66UjKMVEzND7o3Qq+cj+zj7nlt4
sxFX9bI2oT/BI6Ly9A3MRKd6mtyyFWIZ59ye9UKhb5bzTn1VG/8cTfWP9y/5+VTfeL8RK3IGKw+W
furPLaJlTZNkQKU7unIi/K21aWKjrYKh1a0YxJCPPhmyOKiCz8wnzS2Pl+TAo0KDoZ542VhCdO79
X/NfvvzHz8G/PG/lNw8frVAAnBnv825ctm/brDHbWwko/6mE1R9EDf0RvvoTFBSXvUsnkbSfk50g
fe3Z8FczcfM5lovKUGBRH1u/ELdt12zPREDltazZ5wByXBk0FfdsTpL2ccE8e9q2gzpM88Bv62GC
vInW/KbZir/7WXi3ZDOkdAkx+G2Wt+CRKkOPyCEPyCJSDAqpdJKTU0DH6pa3SIa6nOoYF2GZ8eIj
O9vTZnJitMHiZxf722dZE2CcCZjd87gsQfgJzagtatvD+x/9zSuMxS2H0TWypAVrZb5t/pFtFPqE
CXMCxWNxK673/QrRCqi4574An6QX8ackqP9127gV11njQz+zjERe+uO3OEruNjo4USBj35bLWEkR
+duyiTyK409dkvz0C99lIhZLWy6Dj5NoOYfRsKb8WXriB9XcJVE4y2+/vicb5j2TQuG0Gz9abqDo
aVB6uHE6bRsDVjMocq4zK0E1Rft7Svru0V+T+YpxXvB1f9BNMW+F/kgv8ob63e2mt+5uB1hggDJR
1rLQO3ihjFK9Rk7MfTgqy169XrbVii5NPkE5tToqhUG5SPjwRW7HZZmsqpgYyCAlvA29DRhmZLyh
d4KFYvOWyW4bi5dC4Cm41vWLF+r5MFa7k24XFrdMdisGSSe4gTwkUJZdG1KldeQ03YPFLZvddzRI
CK3afEQVPi1a2oGfm31yO3PLaOMwmJZOoCrRe+O32oQ0TRbpVJXAzi2zBeuxFwBP3edVsxZ41j/u
4WCuXJZzCHoj7NqgsBlgDUohsgrkYLGFBzKrOsM0wZiNU0zvQ+g3fuhL6ZQO0cTGidWQnNpCzMkA
ll9/qcQ9lM3/cvoANkgMusUx4JuLyDct2zSQsYayjvj8/uJny3zrkCyLhS6B3ASjgPttyU2VJIeo
4bck6f7n79dQAf+9kd/6H5bVyjqqIZAc4gcsnJijjut/ZCTrJ6/D4KW3Vv7zrsv4Q+nzJUzblbSP
AVgeVCpUMD6FBcNOBl/XW+YXlfm5zn53DTd8cWuWzYM6wVcEELy89vd5TNcBgbori+GxluAcyUQg
enIzhbS+G/BOua3YFDyG0FT8Jrc6eGBju915uqtOPWPxAai4MXv/s5z//1tHZrmLhJa1WEdP5Dvb
okNHoBTezk6lV1xVy10sZI/DJkSIV0GS3ESadtmWAKjqtnXLX4DmM/aWfu5BpLZWmGPS8lCAt81x
dcthjBONAyUHlB18THkve6lSMzu9O/5fv/f3jBBSv8ECZD2evkSzNIZ6BAhWncjDsLj1CpBFpbaY
EZEHu876jvwqqOekAIK1rSzcTxoUBQSqAt3McFVk2KSgbbvyYjqb6Rt30UankXWYvLiX6L2U0N/c
K2oyuQX8g+mEU1cN+7c8RCfBvRf2cZuLhfPDtIiHdauvXZlL+7dsHFxcUBs0q8DkHtf3HNShWTv6
AYx5ZG7Zp41Uq+sA2X3fiHyMo/ml0/VT4C3yq5NB2bC0FpRNgoCpOEeD1gf0LflaQqT9Sop4wdHY
zFka4AAjpcbOz5MTrH/suPfktm/LVCsTrhMvhHdCFTxOG9IUKePzj/cXvxDcbThYJ1B9kBM+KiTM
jkU3feCzvOsDfqwxpUXjyi35sSFf2zAlESlw9m1ZfEvK5DGRixNWlSY2zguawlRDe+q89vpvSKq7
Mome3z+dC1HdRnmtK5qlETBwKCmNKCpXwSDvCSAzt7JVyV9lyNsv7/+j8xvoDd9gE2dJ0BZDAzvp
8qSMINzSxRDlgFC4vF12ou/lNhpA5k0/pbwgLXr88+oEg8bp2VZNcKF0jNOTPv1Wd+3f7eDEDIil
reBrpAI9YovKcMjETSswvimn8Pv7B3bB3mwoWLLRse93rL1726cmWIJ00L2T9AA2boXe0d9NDemy
Nkej7ENRRs2B1/Fy47Zzy5xRpexXtGqQNShBslYt39Hxc6wM2BgwDmK0SUy8yeuKAtoXg/0oqIcr
AezCmdvYLeU3VduXZYse3/ZT+9OS7bp13bkVegHYpZ6/wBE1C71ZF+/HUq9OI62QO7GS86iqRh0b
fM+E8BCkTf23uYxcqs5Y2wq569rroRu3Ni8NCW6KIo4yEHjWt06XxVYd9BLqB6xB5WGbJ+8LWOof
en/drzidS9/Tss/B+NsmQt3m4bZXd33Cu3tUda81KC9EFhvBRXep6ezLNu8WI8OsHFpyE/tB87Uf
QT+lWLw9GhV0x/cP6kJyYisQdklfjcgxm7wiYX2MYnD4gk+0PG5t71jntHFdAWPlvjLV5sEIEkXT
fcYAg5s3s1FcQyTVzM1ao5g+PJup/bGp/u79g7nwkW0MV9cITUc9tflsWHVc515lGBMprxz7pdUt
q9Wy7qGbg/upjYrTOkweOgKwvdvWLbOF9mkC/Qq8r2jYf0gYqWBZkRPDDU1sCBdBuZAOUBTKoxpt
6IQ0KVEI8W47Px/XbyVxiMj162jwUkeXO3rktEtS0nvXcFYXspI/SLT8dkTKHbWgCvZTb43+Wor5
QCbx0iSNdvwF9PUv2KqwQ8E6bPMdo1dTDVL2tv6f2+FY0RUTG3QZhwR21MgXEOPKbO3ItdmQSxfS
iq5RBIh4Ui54AY3NkAILbNKiWBzrpjaSqxAzq+hK27zYlMhGMj3PHXNL820g19ZXDW/ASpGrreoz
FG6SbIkWx5etjeUCCFjGWwNfL0ISfNEJOmLQ+7kmjvsfWuGN/NVGcyWRlBWqFQIggGE9Gb2Rz2wJ
wb+4lvJmWTyVAtCbZLWswWMflV5GZVM/x5LVj2L3nBBOmH+3YrHfhZ6ZFcDlwg8PkGd92Wjodmlt
2Nca9pTOHOcX7+u3ebwRmrn5fhvzpX0UnAWICPPGjPedbp7bTl8bur3wrKCWFU+Gz8tKpwbk82IS
H8aBsZcykNWhlxLEpKSpwAUVB3OUMlnRH0apwu0lb9Nw8cAzdG6MAFN6CHT1DKJnCGn+cvIg1DLy
MQxAS5YE8CAxZbeod4S3S78qN9dnI8LEmHQQqTFt7nn0bp0Kma6Ja5prQ8LiBZiQUBHk0O0aPLe0
Dw90Xtcr6eKFLMgGhcXlFEVRXOEpPJrkLq628ikBAP3X3CFmZE6H71tRmYezIapf8Qumbk6l6lDh
k8bx7C0Lhsh2OIUTHkdDVP0rCp5rEC86btwKyqtGD7ye5hatZLQ3zXDbtLETOTgF88nrcLn2fI+n
Wol8Kr3hSGN6AyUIxyTLhojpdR9oLZDCTfws3k3Lp1Hubumh/0cwXjutS5iSjiaw2oApovk+KkAd
3C6LZal9uNVT2KCAQjGpmc2xSvq0oax0vC82QiyKN38W4SDyOg6/kFp3KJ0kTgzOFG/D1x+VIQmq
xxovmHLw2yyknkyjcrzWVL5gqzYlV9NxNapzYk4xO39f7ct+57WCZlFLvRun07dBYsFCo2brli4n
YTWmC7SGiH9NCuPS9i1LLSlAvugEtqjxT51M56idjmNr5Ke6GtYr2NwLT0gbLVaRogMMf0Kpn+zD
ke+tzpT0FXJpXCDN2DdVjv6V/3UhcbTRY9GmIWYdAOyelIR93Cou7nkdOr4dbfzYBFbarhOoy6zd
cNs33+PJHN2+sWXA6956VayjBiRMkTquoR/demPx4ra4Zb7BpCOoqeBVXSysz2Ja8oPxjcu0PuU2
ggyjBHoUBr6hoFRkhC3y4AXqm8vOuY0Vk2LrEl7sTW7C+KcYNg3WrsRJ2Aw7t169ZFyWVsQLqmwY
JL/rwmJ5CDvpVGXjNlZrAjw6lNBzz4e50Gk0ok3t9cuz27FYVgsQFdeUkSZXfEnuDUQODhupjJO/
4TZYq+kmxqYIOGMamc8j1c0R2lVu/VBug7XYRPaJEzwbwb5UPlTxJJ7mKpkdt25lyhs0q4aZoHOm
5/4fTs2Hnl/TRzgnRn++jbiN1lK6j0kTNLjnI90X9FoTtMJ3H9psEJee72Tvx1eS7v/aKW/9K8te
693sxIsBsdq6rkvjuizSlhF+t86Luo8msJwvpfk3GJJZZGHnhakgbE4xZD7fCegDPU6MxjcQk6K3
xdTwzI9I9RTEKjxsiqhPCSikwEtR+Hfg8Y9v+oU0N4XCwyiLZnCRH+i262NZFMGNTobuKJO1IGk9
LuEdUxpT2wtotI/hvr1UnhQ3U2P68MY3/WAy9M+LMVVGgxaw7Ab63NYU+rBm8cR6AMTTO9FiB6kf
FBWOhJyHp2qw/d2KpYHssa52xlNeRd19HQ++hHjSGBffQuWLLxDeQZ/JRzX8K6fz9oQJYXrPODId
QtjwBM5X6RQ/uI1uq/a430SLWAv2hpzS/SAneSVHOxvnG1/VBrdpEL3Enj+hC7XW802MqT2IzXXs
GHlree/kF2yEGw3mybQ17ijlO0Y+RvJXPyzXAERvh1bMSLzOozwWNgxfCok3Y0m2m6A/tloMLlNq
lNsEZ2IEo8WIt2YuQIebvpCQOs2qYGX7wcB3kKZsKPjO7RbciX6Dlhhup9NzhNtINmiM8x4qqKiw
rbPMOBggj5rPvVNawG0oWzmtzRAMA3BytJdZoKKPM6bunV5p3OY2izzGGhTBkft55V2cyCpDwcUt
pQfW9PVt8WmH2qnowRCwzTdBsz4CweOGsuY2lI2sAK1HACfnW7lB2tMj5UuyluGV4Prfa+8NQ7Wx
a0BuR+gQozxYhyX7ECAx/hd1vOBgAMZL960gX1sxb9kykP42gDO8kZoEVTb6W3zvJwuKVl41bdfw
Ghfijo13i/0iWENM+ObC86AUTvlGwV+KFuFhXM5NZjpCpMztRvzBkRYIHeMJ0OS8Kh77qHrihviO
a1s5SxJ0mp6FC3Jd7m26QsAzbXoZuRkKs4xcohZD8EhqMOsymxRDdSFwP8apOchtjrRqMCoqGatB
thMQULqXCE4idEtZbPhZXWm9dAwOpE96PyskQ6Az+tp76OJlth4WDJpOSTeN6DKE2/ylbkx0uwHu
cwRaeObphILb4wb9pJMwAjIBouueJJ/mFPPCxZQNUac+mkkHV+LThRDILKegQ8HLXZ3fTwn/e65A
IVoO0kMZ08xXwsgFa7Hp1Fb0ybykimrwZIgtI5iTBdyjlBib4dEKkuV+cAOwcRvAVhq/MHuUoCgb
748rflpad8GVX3Eh1FoANqdcwMapsaGPJ8hPwpZjjXKTbpBctcqpIMRthFqk0NVPFPDbEPWJj8kY
bUfWei/v7/xtcivKbR61Zo+1AWyyyf3Z1xlSRNB7VOsKgiNo2QDV3c13UzJ2TbqzcEuhpTidvBYM
g+//+0uHbxUBKeQJhBpquJKIfm/K9haO60pmf2lp63kig40vcYyHeBeqT2yDACEE9px0jHFqlqV3
44h0csQ3kbMBAdqyvJj+asH7v7L5G0HRJjOr9LpthYdMpN9IB+HEsYi/zAYTW2nDd7mnWkb9z461
c5EVGiXfQx00xZC1O1nu/GEPb6Ol8L6Waws7mbriQIuAPmwAfAGbv/AUYnbjj6mgxK0qYQPiNB3o
5KmtyeNVPfNGgnfWdKFbzmfD4EQZRBWyGfT566w2GFWLInqtnnjhitgwOLYloW7wIsqVptvRULqC
2a+8YlmXFrdSeO5PQzuGGNWMhPhnQyOnwNiRW3y3sW9IU4ziYKDLQ2/w05iXHxdCPjmZpI1uUzoE
lKtHDrQ14r6AV0P1uXxyW9sy94gm096Yrs4LNpQZ0reMjVo73hTL4Bm47E2pkjpfy/n7TJs1Dcpg
dct5bHxb1HkNKD9FjcnIvnkMC/pjntr1Sqi+dFWsUA1eNc3AWlPnoHy84UvfgQTG8chteBvboY41
bHsJ9rCApUm48dTb3SqGNrotAHJrr4K4gp9SWbf1L6HyHJe26oUDEN5LV/tVDvIzMB0uY/OIsqoT
PwblNrqNz3r0WIcaSZXI4Gkx0fKja1nrFrBtfBtQXNEM0wf6OIq/lFw89cn42cmAbHBb20oq49Bg
6U4OWRL0/DAH3PHMLevkGOZHvTr2TkkjhsyI28HMi5tx2tC2YIhoA8pQ77Ri1DzzvaJOw2HY3Pyh
DWWrGGkNEjDsvFv8xwge97lR6+KWSdgoNpC9BkW0mgqFzvZYDYdkdiJRotwGsbV7gFBcTVUe8vF2
7PXdFuofTjfFBrGFYgzKleoKRNYbO4TxsmHEnBu3pNnmIuvFuAviY+PtjgdM6OMhNdWhE1cYjsUK
neE+oaDZ4XOqSpNHHTYk4zQu3HJOG8bWTBi/b9bGO02iLm6hBLsdFMA3bsd+dvG/wdhKxtkC2Zri
1JbDkyfVh3WMHW+5DWKrdowrgtAHNtRK5EEdxlS8YXK75DYTmVE7jTFdXOVeTO8ivy/vBpNUV8qx
FwKcrQXJhxJZYT3UOdv27tiQmmeR3K7ReF5a3QqfSSAgK6ex+qw/bsn3pfjl9C1t6Bpkdutq8pF6
BqW5i2N1GutrA7+Xnl02dG1YmfBj30PobOfwUwSa7LSlSXkY+5Z/0Gv8q2ylPI1FteaeUmum1tGt
scptXNuCrKgCzKXKTR/v4Inc12NpZHNwOzTLdrdY+mab4zKPcGhztbVpq0o3r2OD1TwfX3kMOahQ
SD1kgbc/mICUjhs/367fLDeWZadLLyxzPtWHIVRZ6CZUTrmNV0uUZqgy+Vi6iJu0kfv/gmp0633a
eDUygk/Ua7F2O8WPST3+6iXoJNy+pfXKVTquWpCDlzkdyzqVxDR3Ghm8W5pkQ9IaLTzThhNWX/Sa
+kl8lIXa3LZuI9LaNu5KqmSZi2YmadV4caYW6JQ6HYwNSYPqNEQtDQ5mn8RXqIq9JEvlRH1IwYr5
+h6WfSKA/+uQ4mFu4S4s5EsVss7NEf+BRPPlpAVZcVtogBaj96ABHHM7k3Md8jf76ZEg0YFwhFWD
5kNBdppqrhxbP75lnVEpxxiqImXOvC3KBh0giaym6Irtn/f4RsHFxqJBr6QFgUfinRrPL1K0DKd0
5J057OAvcjx5+vp4wGKQ6Nan3mmBTheg4SVI4rVjPcCGpHGvT+Kl68q8XyOZ7UH9ZfZHt0TSJiuj
ykf/uqPJqUIiszXrHfcTNyO1oWhtUA5Nj/b7iYHzD9N0ibpbmA7dylI2Fk3UfNVttSUnzwxdJiaf
HcZic6vu2FA0ttThiEYnuux8Pha1+TAxeeVUzpHyjctoQ9AEbcFUNmjvBFSBvAnnXt83RbDcr/ES
fcMrvrlxMlibsmyrNeM7XmIn6H+phwbScXeYB3Srl9g4NF4mXHgD8uBiE+S4jCC6W6UXXDmi/9Kk
t84oeG1Namdl3SlYEwq8zYEQ0j+0WxNnul2/Gz3BQxBqTuDXrFNdqCcWTh87SYrDlpz105Pyc6Xj
+NZsYs3QOQXkot+/9EHUZeMYkVvVVX91qiu/RPV45y/Tx7kB1QuEIfo0Ymv16PuiAfqKf3X7EJZr
0GYr0UfZi1OFH0TNCPnleHx2W9sK4TGl6NL7Hj9tNR0PVVE9Aetyjbb77Hzf+gpW4r03nayN2vDY
CcUjN6DIkqubhjFlNtatlyMURcDefSoG9riE/IzgdTJeZiPdFulVnoib5NRNgZ7TzhBvyIZwFm5j
WMxGuyWJbqaK+skJNKxLplXyNzryTv6Y2WC3wFeTr9jKT2FJyviwrLWuM1967EqS/XYsZDY3mT+F
aBZquM22LaesAIHKnY5Uc/SXcndyDswGvdHK0Hpa4uQ0xeTUjRJYWC7c8nhmg962qN63tcNUBkhd
YpFiSAgUKiYZytCpfgC6s9e+p0kGcFIUJjntSzyCd66TN9KT3KkWzGzoG6OF6kLw7Z1KZT5PHvm2
hZHjxi1z1fsKH7kPsCi6HYQ8kqFyCiXMRnJBCkUU5TolIKMpD57ZNjB7OQ4KMBvLte/g7AyGHtYa
hjcRYGSYdPCvdX8v9OxRnnn9NYGUkO3aNLguq2oOplb8Zqb7nInCDA+0r9oDflj3HWV0QtNuiot7
zQbvOLKku206/MhVRNfKgW/rkVBmw76K2GcqHoLixAYyPwy8lQ+JRrEtrXdSHgXvwhFvmXL6Oump
EBlw5MGaRhpoqAP14/oBzcD60AZsVClGz7cHUe7Lzbm/W6ekqttbvwUJvEtgYTaGzIBBKSgVT04k
9D4ks7r1o+6z29JWro/UAfg3hts07vRFTgt0V9bJbbAduMXX37sSOLS9m5NToMLP7aDvBb6r274t
x7DGAZ3CfoHpFvypEPT7mlA3r2DDx+KGzsHsY+mZbg9NwX95DXNc2vIKZqkicA4F/BREss0itoDZ
DhRKTkdio8eqepz7teP8lMS6PRQKkFoztm5hxMaOhUEhTI+K68lwoIRIK3aMzLMrl/BCGLShYCgC
+aqaRn6SSyCPBV2Cx12a+BlKYMwpNwNN1+urKELISsTnk6/L8GdJh+/jGDtp2ICQ5vyzfnuNF40A
jeskkPdVfZiRforS1cROb1lmA8BmswOMM7f8VPb0JcJQeKbI8D+3G2PZZ5wAMg3IHTsBGRUfq26/
xXzbfHBb3LLQBOKPAQGK9OTvhbotwG6Hmdfwy/uLnz/bn9kws9Uxw5UaA7gCx3szXm+1aEgasmL/
P87OZFlOnNvCL3SJQCAJNCUzT+MDbsp2VbkmCv9uQCBAIPqnvytrZKuczghNPPBARym01Wx9e62z
Xg98gZqIO/fa6870q7/jBCxkKFFXS+cUV4UZqYQVXnsVZPKJOXMeNk+hWECvVrCe+P3P+vUhP3Ep
ry0Qw7E3JikGE/4juvoNJ8QrA5i4WFcKGaWoCsak6PDgmDE+vzlY89av286+ziH4OLXIrhUj294b
W36GqbDfOcqlvXhSTbysI8St7eWnmVfqI2yAvYwto8TFvXhExbE16Hi6y+UM1bm/Bpb4gaGJS3sd
9RIZKdF4MxxplgsKUu33453+ela6OmRrTKuogqtwMdQxfYlrWr9Sdb08xvD8zHQ8qIeGzMFDF5bm
TrzdmphOMGslUtw956TYTcNem8CSkw4SPzItcQmv+CovXfElKY4kAY48XNVNt8Bvz3UBr6MZZmBb
NUfiS+tzOWt7scs9Xc0b4+LiWHVfjSNPDC/AwuR6ax67UX79/Ue+1fT14/+wqzBVLQ2EcHkRp0qc
j1q87a+W136NOxHbzHY46MwZsglYRHErrN4DoSrvvJPceHFLXGEyBq2SaGp6TBdBwz7rKmb/qqDA
9Vps9lNPhv3SN8d0wRyes2FbphccbP301hKX15rT0G4QXGMFKojK89TFzQONNL1zDrqxIbjEViOn
akvXISlUx5DQH1Sm2vJ7ssVFgifMc6SXD35fyNmb56WPyv1IWEF2GeMkF9I3R9jH964UNzZQV6BM
R9UIj9qEF2KsIAGz8/oMkWrcWOQYbu8OPBV5XgJcmgtVskfE0pAVnFD7B+N2O21Mmzsb9K0ocTZo
VZKwrWvKC1aJ9DJCOHELPW/a/8G5ppLsyzGxYunGV6WJv5bzvVqMG912aS4dKpQGo/65CO0+X1i0
x8+WrebsNXdco8kGsTWjauA65Nt86mlLzwzWwH6NOyfpJYj50LQUo7KuTYa0YfAct8nh2bpzli7H
zowLwWxJSA9v32Yjj8huf/Hr+vVr/LCkqkWhSr4WWPUCGCf3UYFXP7/ancS1m5zFocumwopqeRNm
5pgfxrbyXK5domscJlSt9wcrShuEZ6klCgxgIe05XZy8NRu2fld8w5iv6nuy8PVkSpTh+I25E6C9
RP2K5i3mou5qewonEMVcUuZX2pO4WJdG5heLo8a4L/sfIZKD2USp5/nQBbv2bhl70nSsUGEgn6fR
fD0gfHxnK7nOul/cLVyuqzwYXp7A4hdi2u2zXNL+Afof96oyb7XuhGkSNWqKULqOBAn5J6Qk3wZ7
59p4jcVfddyJ0dpOqGNNj6igTRO967awezajHJ/Kran9lnXXZhJnkXUIYbeBdzkTQBEuyeA/z/1u
WS7bRVFSRVgb0CIm0P0pWf/A6vie1vitcXdOyvF4pG24DmhcrVMGIdBXvDv87lku2hVESKYFrLrO
9RC2BSuS+bBU9cx7xU6kgr+SBLLYrKhSqBa1+gQi1a/jLt01M4Ypw3tWwHPn21jXn5qI+d1MXLhL
ViWJR41ex0365tjqx4XcM6O/8Sn/A28dsupMpaIi1j07b+tgsqEP/DgCVK7/vBlpWa1JTU1UwLDt
E1HB2Yb0u9ea67Jb0dYxNiiYrswC9hxw8+myvqTH2a/163D9sIsuS3SAAO5pMZHuL8E0ZjkgN7+L
iYtvmRkFsAuutwWeA7asqcsyU2DK/SLfBbhYOhlIhiy0gAS2yeC/+79ja//2GxZnFz2GpBytWGnR
t8n3aAy/pwP76Ne0E5mj6lOhFk4KM8KSNIOGqP6zo+nilzh2+a0RNVcjzi4RdrnwzLsmPOmq8uPa
Ehff6qdVhbLs4oJJ/ZXiWURrv1n+H3gLYqGEwl+6CA/6FnK/L4IIz9Ocy25Fy1rLclhJMVGIRiSL
RkK9TKVfTvdfm4ofIqgbhBI7HUnRaH2iO5Qxaz+5gcRlt3oQB01MBjRN2TdRVn+0ULHwmoUuuNVF
eIwDQB8VHKr9EK0IvpnZMzvpaoil47ioeN2jgtRTeGn79GERlW/jTmQGrSjroSnjouq6j/HRQi20
nv7yGxQnNE0MQZxlQiFlbzedbSN/a5Aq9luuXGZr7zfoLqQ6KpKed/+Lm7B6X5Lqm1fPXWTrGHSy
1/0cFWOwb0/x2rzrp83zuchFtqQMaVguhBT7EOwPsR2Cc7r61YgkLrRF4z0eaijeF5PpPizJAC+e
yc9zDcajP29uezj2SxmibVv2LKN9+NKIye+o4nJalVEtciwTKZayGU8lrCazg4D78Pue8c89Lw/Z
1pPBpVY3/fetXBGdvZ8aceLqgy2TaPlRR2Gh6pY9JkE7neIU1ZB+PXfis7SlKitiwqI9uvOkozyg
9f/8mnbCs4I2jYk6HWKlPYqKpX8u7epVxIG3sp/Hex2jYdiYPIpmgynuCVWE9OM0b/LD73t+nXD/
vWThCeXn5tuJwuB8DcMihhYqZLDiaUNJuIyDf8pq6O5kW24I43IXngIou+juKPFXWsXkicZG/6HD
Fs6SR69PKeSPs412kCdLWEoi2DvAjHILsEQfQbl/YaaqLn4/1zkNwyuhimch98LUwzacUBCfphnU
4+r2NMm085MA4y5wZbaYJzYUR9Ht3QbBiJWfWt+TMXdZq87IyViLKdHu63cBSOREm+rORnMdiF/N
Bye8u0WIPdnIUSQCpD2tI/2pmsvosoctezWPfc28opG7yFWI8ShVlBxIZLH9U6LYeCLQ+b/3NHAN
6l/9DifYzbEMKq3VUYhYLBfUmNTf1JDyLwEovmeerFWTkXAYL/1ykDNnkJmmCQng2XXUsddBhrsm
kmU0VhZCh2Fx0K8JVstsDJXf9Z+7dFZJtqnHQ0pYQDmMnVp4tceqGe90/N9yjV8MnotnrQFJDGqv
j2K3YQm9MQhgbBCIz6dq78+yTtUjM6jdW7e2O0l6kEyLujs1pIeRlhJNxq3s8Qof2SpLxyC+QGoW
z53VAq8kWu37Y23CuD3Lbmy97orcJb7AforG7oiIgMCyVtZPPf7xm6guwCX2Y6qU6I9iofs/g1Ya
ZCPzSlhwl7jqKE/XknRHAQ+mz8tbrENffr/OXS/Jv/qCzuV5QmXCmB4WS0TXDhD258hdZjPcET0H
3FkmdHholP9WR0GhUPeSrsac6Djf8zi+1fvo501plktnjDRHwekUZTtPusse9feetW+17iwNzTRE
/TCg9TBiMuPVEGYLa/y2a1e3K2wbIwbaHkUKO+vHNOCfhjm9J2x9o+cuerUubR9Z3WzFFtv5YgUI
iyPc/S6j3GWvjDL8qp2B1ruyysCILA8JTVe/GePCV2EwtjLc9HaF9FBZvOusSku/gyN3sSsdgba3
R7oWa4PH2E5D5xRGN549d87qAYoM9krzvRimkn2oLdnfcmsDv+XFBa96ltI2CtK96KpeX/SOelRB
J7+aOe5KbwW1pn1HhqUYKflfRMb63Cvip0XKXemtsqnBRg4bijLapT7ZVctHcF3lnV3oegL9xRLm
slc4LsVRV01bQXiTPGxSx/osVJjkumH1Z5ZE46stKYEsiGny/UXOOV6m8WqgFjcXW4X9YxhR6x3u
XtkY7kJXSJSogdpyLgBFzM8yJuSBoVD4zsH2xtLgclcxXTWXUBktopHAZ1IlySPBG7Vn6w7HsRqy
gxPhtmg6+qSn92DvvcAr7oJXNhbRdPTUFraRX0P1XcFXxC+yXOqKtluySNzMio4dD7CwG7NpDb97
7a8udBUsB0pZoskClX5Jms1kgK/UnX7/mv2AntXPu9/ejTVDiZ4thBnHB2b26QKyJH6K4e79qltk
9Dkpl3tV67fmjbPV6oXgUlzhh8RHSjLWiuXdZm39j98wOVutFpPZjikeUfAzH8/g25cM5mZ+VBRI
SGegeF+iyKsdC9iEf1tlWDDUS3t13AWu4q4htk/oUKAU508WbP8oEXieP1z5q6lZxEI6TPnO2r6o
I27O12XHL1RdAayeBbEMgmUsRI9COBaGmdiUn1wFd4Grrq7mcUNVVYG1rH5JDqAkOjB+rubcRapi
2wRbOa1Qo6uPGorcMwohtumd3xe9BsAPyXBQef0hYJxemGZ6CMJWZ3D/8TPVwHXRadyOM7cLH4qt
ToInW4v2cdfWM0ZdiCoOSCl5pIai66L3gLRP7bZ9/v2o3MrMuNjUhhoqfMphKOLI8ie5JU/DumDr
6E8y7t8GhF1GkXzi5Vq90lNZv9AO8NO+tffeKG7s8syN4WpDymfdhiIlejcoadH00Q5p9KWrqi2H
eV5JslXH62c1VLXfVHCBK7hTw+ovFaboiLV534/m0nV0/PD7Ib2xorrM1Yxxa1LcXooQFPd5Caa/
jPa81rnEVbjONbF6MoXt/tyQPcl62613tp1b/ebOHO5ZNIiO9gU8WM8jmVDuci+pdKtp5wS9b9sO
PYsGQ7Km7x8I/vEb6uvf+yGmR5Oke61XtIuCCFjMNxkNqF8lLHdJKxPbQDC+mQLL3PCQQAr1EhMq
T35dd/bdhvXy38N5MSeSZKZssxEFrJ6NO9tuAz2+WQekL9ZT04VJZvfOc/NyhbPAKkw4n8R9MVZh
l/NhXPKo9yvi5S5k1UaDrVLF2sIq8nws08d289Pj4y5iBTnttpbJ0RU1T/9BmU6ZDav6w+tbuoRV
w1sJGmTvC5pGH5Zgy2uGM7hf205U9qBaQ4U3vyKgvNZZa+oyh5CA8lsKXeEssc001BHXRbrNw0np
ej9t4e65Lbp4VZX2u+wi0RVUyM+Bkkc2T9Yv9l26KqqjSlVprDFXLLkccWDPDVF+eTlXOauXE0VR
2HXUx/AJV5Q/xyp+/P0Hva55v7jWunCViqmqCdt1AcCb/92nATuzA5r0Fqa5d8q9byy3LmEFfZ89
lrLHSk6DDzCzgJqtCPzuay5iFSRxVG/80AXdlvQcJGMJRLTzkxTkLmUVtnwmJSm7Iu2W/ZS0w6sD
3rl3QunGyLucFZsqvnVBbwroRNh3E43WcyLT4UVLlAd4fVwXtrpaV6JQVPVFdCCcDjvVJz701UVt
4eGFLHIXujLlcqzpVCOmeF/AQvtpPvidjMuNeeO6O1Z9eOCG3LTFFrWqgHmrvNRbvN0Zm1utxz9v
1nUzbUZu1hQtlI4bI0UWsPVPv3GPfm47VTE0hIK+LaqwPZ7LlaW5MZs8wwX83ovLjVu5a+W4QmEk
XJhsCxKY8H2wrlplcbPaF1Wn4I2Dml/2KuJ3Volbg+Uci8OxjIB5pX1hE6sv05gfQ+SnvM5dDivQ
8BNG1h5beN8nWVsvrwiRnncVl8OaVLgMYo3bYuorKDUES5OVQ+B3K3dRrBQmPqSDZEvByPc9Bbi3
KO6Zh3VRrGZcjI1WZYpml8gUiah5tvPC7vT8ul3/YtV3UawpSmKrgkEXE0iV9BWNWFWfACCusEJI
WPlNM+OnZYFql59jYQRPtuym09CTDR+TaXlvFj8jNNiU/9z0atOoifu1K5q2+YzE1N8mgFSPVwi7
aFa/gjU2PfbzSlR6OGle7x8aW9ohqyEw6XcwdkW12lk3khAcdza7LqdUH/CLk/cUjG7ErKuqhU0d
FSV7pAsSU3EifG4vJh35nfG5sf64kBZVARPtZLE1imF4WVfZwa62hz0UXs3r5USixDzurSZ3kI0b
m6WLbTHbh+sxLB1eJkkPc4I1As2GwkOi1bfff/Abw+WyW7RkRKPKDbtN0GRpBI+JiJV+ug3cZbd6
Ky1cfNH42lOat2R+HHh9T8/l1thc//+Ha2e3WrFNoUEYQHXlIqrha0sn9aqJIn3nY98am+v///AX
WpHASsaSttDRerISLgF0az/4jbsTxJNYdxW0VhcLL79Vgflog8HvbOLyW7Y2dhwgg1rs3f6Gq//Z
w69ogIfOjRZCRbwsN9MW48H+FEH/Lm7umarcCixnq53h/3OU+9oWA1unPzgQzr8GlJWWWdOwMevV
0ME4NPXjlJmLcy3tIkc8V2LuMEUe+Taos5C08lrfmEtzLWl3cCTcsb7V9puK7BOBSrTX+Y25DNfC
t9ocu9HIWFfdeaviN7yZuovPpGSuAtbWaVTNwTeu0EmUngU3yaWBGsWd3ffX4cRcHGtWcDuJxKwL
ttWvY9xZMjFOn/167oTqXFFSgZDRRb/x597yKitF6XcfYq7wleqOMOmlaYqVpi9buL5qp9nr5s9c
/mre5xrnKVIX3VBBL23ot4zYyesmwVzFqyASdG6StS7gF9SegBIFp5IcXldQ5nJVSMdt03wQVYyd
/LPBPfHQ052mf70WMBerCiapjEV5YgGH8hDZaGXkMzXj9GoNe/K2DAICO27d3ClwuzEtXcxKQAiu
k/usij6dxRN8I8sT8pnyTrz+epdiLhNV2VJz1hyqmCfZ/7Pu0/hQRmR/NcF30mu9Zy4axWS9l2qb
VNEpifIcWx8nPcC/zSuyXDhqkjqFsm2J1tn+vPRbddkGbr0uWIAsft5hd7tuxra8RL3I8saw+Una
w89JiLl6VIRvk6Q6LosaOOVJlzzOApgo+63xrqdhg8rZbkn2sljF/HdTwUI0qd77jbizyyaznpMI
WCHYbvZR2vF1G3d/+zXt7LKSlmZKlUbTa/o06/6vSAdfvJp2qSi4SsvFlkNZqNlCn4ceuHdyPyiK
/QeKirfByD4I8kTb89ra54WYv/z6fV2EfjjkRcEaIoeGpiWJPkYHN1kdwG/Nr/HrRfSHxgfs1Quv
VVkESNldNtDOkFxQflgRc6Wo8L489yoSQc7C7q2iWyHn1O8k4PJQZYeKiHKLgjxVJnkz7X3yppyl
36bn4lDRvJbtZKqymPt4eZNWdL0MIqVeeVcQSD+P+R4kK9l7VoKHItfqcwUR2pDcOWfc2JoSJzYr
hfhpY3RdzSqoMhHQ4Q2DjnMHuf9oepzxon0mIrh3Hf/1uyxzrQZB0y4pmdcgb4ZAsdMW9Orcl3z6
nuqJPyDZ1j3sZghOB2WV35LsAlIkgCeeSlSQ78fcfw/SYDrjFiS9qg+ZC0iRbSHlZmf8IGI+26p8
m0C5zivWHLvB/6tkz1roEmMv4d8hr9+fVcSiO5vgje/g8lE0tjiKdEFZdCmEmFpuzMNBpuaV1ngN
0rGYsxZl/a/wVuuXYGYuNsXlLLppskHebZjFaQ0/0Mb4FfUyl5uqqFgwe5EQJJu5QKLzrRnLO2e3
G6cpF5uSYoprcIgin5f9Y7vWr4969zvncCewq2VVQYd6iILKPcnMuv81SeY5eZy4Dtcd0nId9lwa
7q/ihH9vxeiHMzIXkIqizSoOmat87uyz3mWbRYSEfjuMi0jNFELLrFxl3jTts7b0047aWK+Acgkp
WyXxtJRxkIOZ/ErMah4jMvkphTAXkIL1YDuMxybyKWy/VwQI+IgkoN/hzAWkqMbcjuSILcBAliHV
yz9JOPu9BbP/8FHCDGpcO5Hv9f4JRjPvFrP6Hc9cvSk6TUpuIZO5OqD9esTL531k5Z2l919Q6b/Z
b+biUXpglJfYSHKI7XTFTpLpYZnS+XVZz+H8SuES8TigZD6De698TEoWvMUS1z3v8L3UWaMkhdZt
2fEZHtETPZUqnTNRymXMzNJMXymKbD4kfdx8qflByyyqGv5urrukzLqWI5FTinj+rgAI/h2HFHBT
MDQaqOMaXXSZ6tOUhvPnKjXHA55FUHG8tu2bqiLBnG31tML2FSfhzARimrMKc6boOT3gmh1FJ16m
HQSVdLhmtKrwOr+OyQvIi/rTlgYVRFfThT1E69HkZRvoxwBqo898XQ26tAo/ag5WmT+fOgytYAwR
xzCcbqzKjtriLd/P9o65dNjOLGovRiFzBheXfuV9NkdYRX4f5b9+E2Eu+mWSrmrma8cNCuq/j7jt
PcP09JtK2vJ1GfXT0+//zI19waW97GZGNlAuczKEjzLV71ec6e/8hFttX3ftH07Zimvo3yxjmssQ
r1GB3i+MDn6uMcyFvXSb8gPMhMz5HOdKso9QQvQ7qbpmiXJBgkYLm+aapDKLg/cBIfcK+27kHVyr
xLRP+hDBI3LZoL5+ivfysbUzOXX28LNPZq5lIm8XO7cDPNYnbruM072o4a7r+U3jn7/peoDObQKe
5sjKPJOjJqd+IbXf/uAqbEULQOikOdJ8Yst+vnpfnYamH/zuTq5nYtmrKaigBp8PVn5VPfkCG8w/
fh9FN64fLvfFjgkKVeEk82qh7VmV0XKBSFb9uk7h3SO64Hg+IM1/54/dCCuXA9PIy2yQS5f5ZuoI
WbjuLWsTv1ywC4KhupyOlcKqs0/CngaxXco18WMGmUuCLYzatGMWHZehfjCheV1a6Se3x1wLRdSm
RLB5xtddupRC5yCtL4y36fn3H/jWmF/D+YeljLUbh2wAjkXWcnkKyFBn4oiMX1C5JJg1CXwfEyZy
avBYCYeRJTto/dGv607EljVRV3NtkfNuhslL+FVR6bdQuiDYXG1js7cYFcgZP6XDU58MftcVlwMz
JezjgoOIHE5PBQp4oRbCRr80hwuAJcHYzXS99pqjfDuUzSlJA78aAPg7/zxR0oYc3VAfIu+HKatM
sGUUpgZ+88QFwDDtylh2VORbL1537Tyeq7BWflPcBcDUHluICpRJvqnusavj5VSnlWfou+iXTetK
N6rkudrUS9zK53TzPPe7yNdWKd5zVvE8Xssx68j6GI3iH6/YcZkvQyoC6fea5439c6Ldm6Zf/BZx
V2KrhZB2mNSK51oh2kXEn0PaefGZzBXYarEykXQ3cEecgjxY/omb473feDjX8U2StgvJdawDHuYk
qIOnbUS+za91JwuuW5iXjXvLcyTzGGQH1u3UpOTOQfdfgOsX1ywX7JpbvcHAA+wbZJER7ns3h6et
5uUzTGJwfGfiqwiSKtvTjb2ErOWfEcvt026x9lRyiFVWNuF64fHE8M4YRElWYkN7s5moInik1vK0
1wPxW1hdTkxGFpelKE4wp5sXFC7GGRwP/GzjmcuJraYTrCI7z5E7+MLD9tOMme31BV1MrIPvNyeR
YPnehetZheP6ELPjXrbvxibsYmJNVfeWlCXLh4W+Z42pM2A/fkkVlwvbBIHzDXjSXLXihLPaF7H5
mcbDqefnLSGY4UfNAspygYsoNF0WpD6a1HPDcckwIUqccizkJ6BN921JIb5GYz/jXOYCYYduoBK+
APNT1ARQnxl6FL7fRSZuVFfBdOXngdFRPPZ6wWy5YkjZcnV1SDg8gDKCveLUlWn8tpTR+CGUcB89
yUmMKoMDlXjs9mk9kWnY/aatS4/FMM3hq9As30h23UOs30O/i4nxcu5ZrdFuyPkK3aA+zLr6Ttro
RjC4gJi0wxIGQkZXG7rXwWFylFZ5qTQwFw9TCumFcZ9pbqs4b02fE1l6Nu2co1O1z7wzaZyHCwi9
AI7P8VTfgwBvDcn1/384pGOQVTh3cZQbNZ9jrh/JsfjdTEMnhifDjAXSGeV4Sb0oVr1UG7vT9PWn
/2Jf+g8WRhVeFARGmvemg0/q/j22bDgfTaQvXquyi4cNker0RIMox0H6+SD2lfcKEToh3NdrHUIl
K8qnFmPCw3dGC6+pQl0WjOAgILZlJ3mcyjlLAvVCjtIroUtdEixkyhhDyI4leajPopqTDMIhnddT
HXVZsCA2EeqRqjA3W/R1Hwc8jKg7Hf/1ZKEuCRbNCd2T+ThyVYn9xbTXST4tdbYI6ncKoy4OxvR2
VLOJjrznQ5sJKT+ZWty7R/86q0ldca5xHDtVpsOB5zOzfOhoWb/T61B9Ypsqn+hQj363AuqyYQeS
j/hp+4bXAPEeBZYgXCevlZe6bJiMWgCRK1vzdNH7U1D2/SmZE79CEOrCYaHAKwbp0bqIk/OU2uFB
q5B6zkwnXKdkP5pysRiVuV2zYBJvBqTz7hzfb8xNFw879NyMBy6RucJic2pJp5+sSsvHpWqiO2vl
r1d46jJhKN6fRdqh9LnsAbNANuw09tG92/Wt/l+Tez9sH0EY6Mjs4ZonewLbbWLaHLIq6s0iqfE6
EFAXCZNVM8CFw655XA3Dkw2gY10jk332Weepi4RBXaaHRjZGJwaPkOko+hQns9f5mLpE2KD7Gl5f
ekOpTQ1VA5FkI3yb7sycW5/V2V3raB5GGARtecj65SGG185j2KJw2W9Yop+/axsKkpomXXKedudR
jW/Wzt5Zjm913LkPL0MspGnnJe+C/W2qq/QUlbP1nOxOsCJdZydqwjHXU3Ceuy8whvF6VacuExZR
xhd9bDbH8gO7z66/rEvj94JMXSZsGei0RXsw5jToyxMt03dBXfkZ6VJXJ2tIaJvWYW/zSnxswnbG
Va3xHG9XJisQS4iyC7Q90/6TKu0fKG/1i0yXCNONaQZd1RZgR6Ay6HkO8aT9gsdFwqo2RvqLlRa3
YuARVRSeAj6kfhuGi4TtW9eW43LteLUcJ9PLV3yKI69zKXWJsK3pIQwCW58cdmZFEyafd1G/94p5
lwc7BuilbigSzCX0XbI6nt4q4bn/u/DXPMzYRtN2zOc2/CYX/iHU6yevbruQFzLHY7NOaFpa/Vru
j+Fkva64UE78eRGcmayMgAl1XpG5PGujyAmmDfceq2+sgy7jpWHZPBgY5OYWr2AQyyX84ZrC91sI
XcoLSbpeszIw+S62D1FHiso0H/wG/HoW+GHPpyGMnHVfmpzv/HjQbfg1OBK/ahbq4lzHYYamRu1i
PpXb/+Dv+66EJaNf1Ls8VyKF6I5d9fkKamKct8u+bl5Jb+ryXDWrGoj6b10+w+PwRXCxPIek9RP1
pK7NoAHvMVNASzmOtuqEmskz3WAJ6Pc5nS0z1kqRCIn6vIM08sXQfr4k6UDeerXuMl1y1ZAl36Ih
33fxzFgeL/zOEeV6xPxvDoC6SFe30KjGG0aXC9kE02VYeqA9Npz7Lwnsit+RpUqfklUfxi+iXMor
aQQ8PcmEcaI8vMhkFqfGjp/9hul69/shpiLWQiWYJzpPxuDL0CVtlg6y9dszXMpLotqVHIFo83Ls
PxLYTitB/A5zLuXFy/AY1NS3eZDM8dMMvW8tD+F38nchL7YrEclpanPLACVPAUqb0xBZTr8hd464
WB9T0891m7M2NOd+GVEzCu1/z9bdU+5mqhaK3V1+lMnntt9zOUMu8Pc9//fB61dT3wlZ8EepQOls
l2N05icuTdVlQzfu55m27WtIe6kHNpDj7bgmczHVdr+0pCfPrAvqfEuSCYZgSrfn62IospVqaU/Q
YhxeZD0v5MJGUF/R0O4YbWhdnzTFcaCvy6WA5awf709dhiqc4dg0KERvvCdfF0oeh3n3yzW4cllV
lNQ7gX1bbgeZ9QY2nmymfk8H1EWoWnpsA6mRR9KRhAXX8EY2nq7z1GWoVJwuMday/WXp2ycNI9zv
1dpXX38/aW4cN1yIShzNusykPl4CtXxtrTivkfBjMahLT81UDshSN8dLFcbQnSIWolYoT/LznKSu
blbYb6Ck9/Z4gUT9cNpQGvloE+qn3UZdgIqvMkiFnPaXZN6iF0nbOoPsxuwFZVAXoEKiN01Ny9jL
NnfHM4lrddLq2P32bpehqoXEw3LZJC8BWz4kSLxklZCB3xLmMlMJ3IlMxUoOPZKYZStOe1ldMj9x
OJj1/rzjTS1eOgc+7y+AvoeH1VbNwyr9zFWpS02NDEpoNiHxy8qST2WnHqg1flXL1IWm6nDGcsua
+KWHluouPnay99vvXOkspOpTzrs0eokF4jOpxviE1K/fZcblpZbY4hAAV7+XoJ5f5Az/3zDxJPep
K51Vd1x2uFJHLyhv3c9WJPRcx55pNJeYStNE9NVgo5djIONp65EFkFCuvbOZ3lgXXWoq7VBsTRa5
vfS00n+3Ubrap+oIq9AvG+CSU9sSwdQA5lMvDSlVBgHHVzq9h1De6LsLTpUr3DMOHWDV6pXJVmOf
hnD56LVfuNyUWHZM/TSOXoa4og9dACJ9EbgB+7Xu5I3T9f85O5PmOnWuC/8iqoQESEzhdD44dhyn
n1C5aUACiVai+fXfOu8o4YvjKiZ3kJvIWO3W1trPYhVIbuOcqXGhaUXHu9wb9klig61wysg1Wm3B
aRal9cLaJCr6ffJsQHX+3LW0ZTxc85hmxRxcQG+CeaN+7S3gpdG8/flvd4B46biouijKahu/n8b8
hAKz1zBiL7XN/mzb6ZZXhZl45pfsLepbn8OF7zvhtsqplpm6Vyaes94r6iLtFb0B58MFTP59c2UT
Skf+4vs9D7CCAInEq/InZetP+5reBNLNXIlZyDzKIG98QIXGlKhGfdzV9lY75aFaE9iemmW8ROWp
kIkm1c5puNU6lbzxcFFfsd9GbZ/4EzilN8ztvg/frE3YM9bRYto5I5Obk6Yc+KFH9LhvNLdyJ1Kb
IpI5DjmkY+AJMTYR7Cwjue+qu5U7AcUJyRrs57KQ4hJU4NnorZxne9nXM5sVqlrKmGkQJTZePyS8
FSfQmd/ta3uzQosauHRvsDSzs8v8cbos67pzQDc33W4NoyVeHM1AFJ1PXmDxhCkmsjORuVU8xeMM
EayPPm8XCDyanKn3gjNvZ59vlmi3xqB4R2bO6pGzk0A4faz0XO/bvLYqJn+QGlCkbsnG0g8SvLNP
iSGo5do1plstE5iKCm6wcs50NClIPWh/MXgc2Jcz2qqZxoCP9VQ2LCOkfLCTuy6O7/3yTT4q7klD
l8ibstCR+BqXi7tE/hzsS9lvvQq1gzEMDOemTK3wABursv7Agz487Ov1zSr146CFCEQxnNHiEOXk
CM+xXaUewVbSNExcBnLQS6baqEs85HVSeM7s81UPtqom3Iiibljw4XHf0btYLPqYAxWxbyFtFU2s
C2NVBOh0Elbyzpe2z3K9vgZSvAVAf0lJbUVN3E0lq3E7xCZQjCefcPajjiP9zBbbv/IL3Obe//8R
bCtuImNfe7wJ/aznRjwWQvaHOuqj46yFhzOE7RPksq3QKe7gVt5N3M94U34JePc2z9muoJptVU61
57yhM4EPKVxFHplgJinGKNqV+GJboZOjAa6M8tb6xJ9I7OnE9uS/PYuKbRVOvQxbEK6mOYMlavVB
1+X0OHEG0Pi/mxcvjO1mzfLFEg799pRpr12eWx+uNgncTNtjXVHvsDLdv5V9gfoHXZZ6V4DGtnKn
ZWTNUvUB9rjQvYMs/xuP5a5jBTjnP8PtLiqnsDXY+M0kUtsM/xXtum9rZluxk4JTdwcnI4csQV2m
rnVI54t9Xh9sS8IKeU2A1u9cRqvI3sEEyx0RYXa7Yj+2VTv5QdBacF1cNvYAQdzehuB8t3NtbXVO
rObICkACk9VhwxLh4z/FvG+qbMlXIc3b2et8fLg/eYf5Ji7pud7HX2JbhZMiHAItUthMF2DTTJ5L
LJnmp3+vrNsK+suuuRU49TOsMGrYJWe4xquL5F6e2KUTrzzCvbAnbyVO81Cj7qStp8yBc/Z+pCDA
JbXqWyjNS/DlRrUTP4St8c8l5Y3ekqM4ccrkSr+M4ZjkDqnmfX20Wa4DBGyVMZHLnBzCBKSSCtLW
7vO+xjfX17YJawhxJ4dduTAwpY3fzHbeldRjW29Ah7Wkq6mzWczn+gjHkQYZSf5j14dvFU/aNnjb
d3bK+iIYzkM7C3AtYN+yr/XbSfBbtgMmARPM5bop64oiSsnqdEJE2O9sfXOHbXIYpeNtzGWr7GxS
DeCx67h5DWv+92AHCJU/v90ONm5qUOsz5GuDE8GOfF8EjbgsUV7tO0G26ifIlcvJFcWQTR57gD7/
1+RH+7wN2Vb9ZPxCRV2F6U5bNR5DS5YkDKN9L59sK38adTzmY56PmRcszQNtjbtUY8hfCQJf2M62
+qc4LgkOqXXKlr5tkpnGz0qGz/+ekrfJ8ZetciuAKmfcXYHytFlT++F58ZAnl553IlC9f+rKfnk7
+h2eRv/9w176RTb32lt0EOWjctkUkDulv7piX2UO2wqiRFDRKCR0ypppadJlXGmyMtvs++6tKArU
Sqb9CQPASO2OZBnlIUBl+a5UBRQPf64sv3LU62Ls8oQuKjO2BA0fzkE7v32zbifLfD64Cq2DmX6S
69CnnRh2XcfZlnIVV3E1e0S6rBP+B1AmH/hK9k36rSgK68maSqHPG6rNUZn8rSHecto1EbeqqMBI
oK0IGzOJIvq0IL1JO/NK2y9slFtZlA5tBdVGbDN4G86pbvv6PI9DdZCT2peTY1ttFFAepSxGOWYK
x+NpQKL7LOtw5yrd8q5MYcjcrWLMBHQt9563fvKdaV6RFL/QO1tt1OoYrrSczBkyolV1AeevfqpI
p+6Ggkav/ZAX9pmtTIrbxsCF1x8zqsaL8YNPCy/3hZZbRZRddFDfHD6yxu9ZMvZen1RkeaXxWxzw
l814y72SoDcT+EFjf5Qh6ut7Fx+n2cK2FWrmZ3+kJqVtQdIuR/3hroWwlUmhIosCR+1c1rc9TW1E
6iMp1n2oALZVStEpXHygQvpMyeF+DsVbpswr6bSX5tEmNJZB3VIyIm0cGRrceVMH6bul7aEDSOiV
cOSlH0H/3JeJgJCh5ngTECWdfzYkVsfJYtUlvYlfi9leOH63aCgBHFZDR1ya407Z71aV5GgH1hyU
XPy7IhrYJVxI/XnfYG+O35iAkyr61mWaiU9FO8mkL1Aqu6vxrbiphNDUI3M44O00/Ily9Cvqen7t
a/q2XH4LmxsVINM23k4ZSG6ahBlX/9cNrb/PbYVt9U1VJEu/jfmU0ZrWj0VewpnTNbsKYthW4GRU
K0ObD0Mm5mRajfzR1zn5vq9jbjP3t47hMPlw2sY9MkjNJ03lU9+Ided43vbW39pmwPlDGLA0mZXL
kAxFeNdV9JWk3Qv73FbcVI63etAubLIi98eUlRklRiaurfykCqdHyfP1FNb73oHZVuyUmwjZX/Dd
MgjZZMr8MkwiUcvLvjHYXHVjEmtwnhebWVY0X5EgIRfng1q9r/XNkmVL7BrfYBQGOHU/5kuVn303
l4d/t36LAf9y3mzVTjMJrPNi32ZjsLAmaSbBUg5rmgLPqzhsNKfevtm0VT4F4SAABCRD5m4swAbu
TwnNF5P++/d4YafeSp+iSHuuatY+I9GSP0sDzH/dGv80ClA6XvkZ8Qt9devD39aD13jGrqKYsniu
/XThqFlaqPHeTNSqQxWXxalBcjgRk0+BYMQtdmfPbdY4zNnJWEWDfw3nvD2u8LU+evM+1QjbCqR6
52g3r86/ekXJknwNITneWezBtgKpqQ7w+hei8bqsTQICXxOKfSfCVh4V9SxqmY+m4wisBDEanYxQ
d/17Nr0QPW7VUWZZnWs4dVm8TjjtGWDKWVfx+ZX3tJcm62ZJL1JGBQ+gPK5dafOkG5ryvjCcZXoW
7JVA8oVfYSuSqjzaklkjXz5H8heec1I5Aprx7+753xv3X3aNrUqq1D18t4uhz6AdKWN0PITGy+0t
oYQj6BGFfO0lL6r+blqUTsei1SfidH5kjdY///0JL/16mxszr2ptJ4xSFuom6YT4FuXdt31Nb5Z5
Red5NMvgMs+fYRL1TvF9ZGW2lVGpboWxYTAiitHVW7A4mNsnFmRb+tQUQjFpYjxghKH3hFzot6DY
53LH/h9+ypQ5yp56rAUif0Uc5cKDqP7b19X0zx3VuBy+y8va3RzQvw3zE/XGnUt4azNY15Oxoyj9
q441Arr5yHT8ygX2pbm3Wb65z+baLAW2Hg3lAW+nNJjMp109spVPVfGwlkGOtgsroUIaDGoUon2y
D7bVT3kWN7x6LapsWZsfRnXqGBG86ez78s2KRMGHYn4jq8wa84XpMJOM7NMIsq16ilnitTmPybW0
y3MceB+4rV4JRF8IgLbSKdlEkzGjR64F6+zFWxGWBG0rHrQl4QEUpvX9vu65Tabfgge80Zlm5Tm5
gpqZ5FX+ALz1h31Nby7CA/L8CsZe/jWPzU81yIOFt+wrW/0Lc33LjFLevITRJMgVNTA/Ceeflz5/
jaLwUtubuNnL26gwBbqkMO1Dp2l4gCludNzXKZtFirWPeUjx4Z1u30rRwfwzHvbhg9hWP9XDFFh1
eUiu8dQ/Fsxe7LKPQs224ing4WItKjQtZpkKFn4rIvJaBdULHb6VTjV94NpgCPDZDO/QcfPdwx1s
30TZkqAq1grwxBm5RqJ6b+r2o2jMK+HSS599C6N+WzpyoiBA9fhstvp3Tsbnfgj3Xa7I7Uf+1nQP
Qy0uu1uPlN+afrkKE72SOnrpozeLkmhDXe2jP2hTHcWYzlqeds3srV6K5crrEFbfdpLqI6nWZGn3
1ZCxrViKLiCG9hLd0avi0dRVIlm975K8VUoViy1DOIDpbCCuTYSe18NaDq+5rPy9t+lWJLUGPJps
pSi8I4v3pbeA+bYu+26udKuMKks6MdJLeo1t/kW5+Iuo5l3HPd0qo6zoppm526rp8gczyTQyZNfU
pltZlG7KeHATpklucVkcCwliWM4Pe+YgMI1/rps6LqqlQNFx1stWXkDvZwer2GsX7ZdG8/bnv63K
GlUGxNM+Fnxsv7i6P86t3QdNolv5kxCrVE21VlAbMpEwHfzXTvOuwJBu9U9K0ij3Cu1Dkuolo7Pn
ddI7m96clUbNuRTOUxmFIVKgknn4sm8kN+ckp42O8xkNo44GG2yTait2xSV0q3uCzZ2GLbxdry50
LFFRP6NSEvSRXR++FT7NHq3y0I9V5qx646v6exd1+xRbdCt8GoO14jJXJsMCglqLQErLEuDBxn2j
uZU+wefCTRUZ6sxV5XqJCqYPkduZL6Jb7dNcVEMcDlWTKdV+7Vn7vefTPqg/3Sqfai/XtZ7NeoUX
SZQs1JGEymBXzEa3Yqe1axxVXK9XzdpDoPMPjJWv5Sxe2FO2bn+d0KSHtNtkHqu+5CvK3gcd7rsj
U7FZnWQQomkaS692nOc6DXvFgdtXbp8jNqLWPzfE3ElsVn5fZ7kXfvXA21BE7Yvw6VbvNNce6f2C
G7wk52A+tsN8YjJ+rVT3diD8/0wR3SKepoEMAJnFTba0bfNtqgLyrm+sfC5czM67NoIt6EmAERqI
lZlsnZavtdJvqCS7hGZ0q3jqaUdyHyXMWdxo+SZoObmrws6+Mt3/Vyv2t865ddpv5xwfQzXPU20y
kL31gc+6O7EmWE5FvfgpDQOXFl1D8sSX4/hhjcR6njCHv03eNH7Gm0PxmeJ8zw9wY8/PlSujb3OP
/Enk96U5g1E5pnDQ8fMjJWF/KOQQndYhNPsigK2aipUWTED0+xUvWwc49lVJP1d012WCbsVUC5NL
GExgpwq7Jkq352p8rQTzfwniv3X6Juek1gCGFX7TZNLDFpxKiJ8OIDNaflGQybTpCHeYMCWqA/0N
tl8X6Gu9NvW8fE5dXATHoQqQcgxH5R1oLXyVoKRjeM9qn2R54eS5LBw5VMCanDmq1D/bTvAHFMCj
SF3GcX/I/QUD49+iGsMC/+Nk8/IU0rB/01M8L2s5zHegFTZZ3nWvPY68sPdtFV4cTibWtEOD4CEg
T50b54SOMd/1vEm3kKt8kJXqBgxWpH/0U5wRu8+ehm4lXXJ0bowLtAzzmIdo+lztVE3TrZwrhm8J
7geoTsqj4oB60y/CC/cp1elWzNVUcJPMQ6/Kurl/jsscvlr5KzvGCwO5xVtV3KM1igjLrFVTlYyi
V2e49+wrxIda7s/tSNOZm7Zu62z1OvZm5s0MgMpO1xW6VXNBphTGeRnLLFL8ISIEUpN6Xwy71XLl
ZGa6Bowrgwjzv9zrP6x+sG9yb6VcrYP/qyelzND1b7mHjCbX8z5PXLoVcWklmwA+RjIrcCdJFo23
t7ZQuxIQdKvhguzd556evGugvK/ViIwP6mR2btBbDVcxam8p1tG7skV+okWTBfU+ZRvdKrdkXQZV
0eAqP/aDejMbeddpFr3dFStstVuDt9RRKVwJffHwQIx2iRrafe+0dKvdsvkcBjxoi8zQcj7Y1oDh
Xqz7rjtbmRYzRVDAvwxPqb7Mj6iBXFKtzb5cwValZRgc6TxkYzNde/OxoblIUA32vK/PN5mwdWzF
OmMVXZG1Gu9Csa4H3dN979fwg/1z01oaMdW29MVVuKG8H8043REd75Ov0a04S5cLSNOwGbv2wezS
RoUssaXzdmXyaLgJ603T+9UEQOR18OMqHfz1MHflPl0fCLubjin44PNoEVevaUSiAv41bMcx3TWm
W9jU0IMVBBtgcZUeKx9yj331orHbNxu3Yiwx+nUnCEgNUame84ZNxzpcXyv1uh1mfwn/tmIsUdY9
0NN5dEVRZXDiASuvkGd1h6Zlbt+wbplTXet71VyS6DrO1j/4HV3ex3Mff/x317+AQaNb7BRb146R
subXng+Ufw18zp+nOiZJbWnx1BJlk6hqxrNr4Kx9GPzleSkD9zTCZPbHCC+I+hSEAHvmdc1OoRqm
d5zm5DFAnHqC3xf54Ou4OrtojVMLOPQdSg9gjb3Cl/bf3/9CDLNVfoGdDc1MHoXXYMo/d17z7CMw
3df0Zi/wPQznLc64erW/XFfRzWkRxa9F0S/NnM0l34gYELluDq+AlWiUZHbRmtKo99/50pl9h/aW
bDXSEK5Xsw2RSCiWL8KK5cjr8rWU2e0p9i9zfyv2agh8Bw08n64Sj+Hvqq6Y7xQ2tiLtbDywlLQ9
IENRQPexI+lW8hWWzg9cV4XXkOn2AUg69mZoIjBB/j3c0Qu/zubFGe+e1jVrF16nWMQHVK8s55J5
1QEAGXkyiFC+//vn/K/3/9Zvtw/47Z5O/LUa1YSnIVpb3z03gVB92vbGP4i612kDAHmysLB5LnRI
ggPMIilK6fzGYoIMPYwKNOB8B9kD3oZ78/hehnPxvqqW+AmSsqFJgs4xrEdNoAhZJ7z8wX3+Fs8+
CVKXj2r0ijPAXtP7GviaO2v6cvifjW+GjMGHVQXFsSmb6qxRS9PXiWDOP8eLWc4d88yHmjXefVNH
45SEnKmkqeXwqaBw43ylc14YhM2lwcBfuJZdvl6NNYAo+mY+csleyZO+NMK3PeS3jme965G2qKKr
wqZxBoNAnUIdNEdd9e27QS7qlcep/xks/W2ENzFKuQyqM3GLUwFoYnLX6qmD1wd0GMkEx6QjtFPm
EygF3XfURYTHipY/fVoFia+XOpF4AzkP5SJeUSS8sEH+P2XbUHQg33L/ivHkv1ou8lMPWPJ//x6v
vwtv6VbaZu0CIJf1g2tYx/FHTsb5ylSk7wPFm+NQFM1pasVy5YGY9uXntiiwnrglclUXXBWyf9cA
3XWApV++L6Lf6tz8slvKddTBtYuD/iqN8ZNe+vHzv3vrhbHYCt2WJmJkCRm7mnU2JukbnIrFJOiH
fzcPhNhLP2GziSHf2tYSGctrQ6KyCNJSAU/ap1M7csKSGAR7+26dXDT8kEijxiZRq5pRVU/V5IFl
IwUN8z5ZK+xJbQI3OKOitwXetlyd9oNvXQlb7kjg1WhthsWvUo+zOvg4NiBLBsk44xXvV2G7uJgT
ZLHt+qCiKiy+o3C/QmZkLuBb4CftqpV5oHKqj/0S03MBiLd3HEiDDWt2Vl40ilrFsUTV/ucx7/oz
XpHvabUoOOEZ+Am71oQkDXQZHkAmBArOL3HGxCMqsC6dJ8L7Gti8J1+SPDiQVZZTYvOqPIHX+6uQ
3vojvxFeajuqpCPx+Cnnc/7QFHX0RcezfexKQ04lB5R7WnOtfi3D0jdJPUd1/tiD3vBZC0G8c4mK
5PqR2wHTIxlwLOkrZbKOk6BozEMh+HoYNFEJ4CAY46Vy4tDbUOOqxbp76csSRsBdm1RR/dxWa3Af
43cAr7gc57Qe/PwQeZVKK2X1E+9nuAPSvuOnFsP5loBw4h7iOp+bNA9N+AhEef7o5Vxeaqt9L7FA
UafVCiDtZa1m2j5DagyL8FLHnz0FiJvgRUQPTNMPQSHJ9zygv6Klaq6tkv3HMBZFk6AahsgU8qXq
AHVyeNDtMBz6YLQnJYoBCgTp5chlciCzeje0H9uhprCgqEuYbPZlTO1lKldKHmNvhsC8dFM3XVSf
z+xD17QdP3qNwb+3Szjf0qCBqVLHI33pZOTfYQAafKVREI7ftVMBLkk7IfkwJhJudupjXogJ4Kuh
ipfy6Oddo8bUM7Uw977AP02YbFy69gV5K3VBgrRGQc8pLxoNK1c7BdY7jMPUFHdjVcvy0cy2P0nM
9/t6gWmgZe0AVzje8oMZJEtCxMTmYGrdt0+8EjU5hUPHycnElEUnFc5xnx9aveJKmiCH27SPhntW
vAm7vCs/mq6LyGMj/HWMkhzBEUlNaaquwpd0tXdG7oquJpUGLxnXKDC2PtFlmPoT6jcL9s2NTq5v
vdzAlkRCkt5+pm6pJhhTNYxOXUKRMHdJ1Tpn7iklNbuf8S4iv8u18OW9Lwf8VY0+CZ9gokK8ZMFg
hKdShiY6saGPxWUyeS9SQ3Lom5KWwMQldcMSize54XHxhUP32Z+g4gYWRjT4B4dVNx4K8Kc5GPMn
WBCAJgUhczSdyq4N5E8wpgY8JeGC4IrHlmEinoV1Lro2TatgMtZqietuW1g8so7wN3VvK2GLo+q9
HG+KXdE5ngzxNEWfasi/2y/dArfFJxHoEKcmEViegfVbdllNwOdfipaeQ7HfJDvwxGevuGMa2IGD
XypV3o1R2Y4/Wdwr9kYQVY1fqj6exYWxUHofCh20CGKagc8CggDFglTwqc0/4l8Z+7btwpXwZGKe
MA+Sk8GeAVmM7DHQAzHvax7M9g33Ma9BvNUeP3Y0WtpPwDvZELedusQ8hktDfG4rG3dvVlaM5SVW
SnefySqofrME7VD4qes7YosEHlEsuuMotzc/+lzdaiUaVEyclQ8Ox6We9VJkLRR//iUqY0SP0CjP
9Xo3x9pNRVqFYSMPI5mD2+5qfc99MmvUjKfWdi27p7GslvDYyCZX10qiXOiTC6IIAJrIxBFNjJny
oEig5YRqpMZeoe9m/E7qqUddTXPM43wI71AvG9ZfTL4M/FrCmfEk+zKsz/WEvw8G9trkR/DuRPeU
Uzgk1YnyK9pcuO+WSR9C40h9Qb2bnM1pjQWI3kuNgXnwogCPUTA4tTo64yCCJt6PpRzvpsZO5ieH
MWZ0oQ0q8xIJSEORDH3U94d2qGr/x9o7z561D3aaSvqeuyWJytA7FIMvPZ0S3XT2W0P5TN6a2lQG
ztmo0y2AOfJJVyBLEiGLMdQ4FNdk9RscUHGoZf4fCkkn7x3vfN9eDSg08znQNRf3fuU78V011Pc/
jCDqmJOK2Jh/Zn4/0TeaB934LlCYpL8c9Ry/K/F62JGk9agf/AdQ1dhf2Bp4JBuMm00SQs3e/eTO
uaVMmIMn5SdO5eCfGglJ8JtqJNF8P3UMAXpSu0JU3+xo8/hB+PVQfpmxEFyZBHwa8g9ikbl3UvlE
oxPly1zcS4jjvbRjix+WB00DBvKbN3nnqrddmBW0ouxtDKOpNkJljvPVcMgljcGGJzhMyHcYsRF5
wA/SVXW4LY5hSfMALxFTQg3tCT8i/RxW95LCdVqmK+gT7sequ6H6pkyoxm/jKj2OK8Kilg+iEVX5
njUQKfy0tWRLc+iFF9nwFEmGdMZxHFtf3ANgpvsnqjwylBcNHJuYUpQyjt3Flt3MisvYFEu9JhKO
mdFnGbIgP0J5HGuZiDpqwzmJVi3DCMxfFL0iGqGt5+6p6GSemDgPOE7bPB+Aeoz6sQ/9I56lIzEc
SmbCJjhz60b7ZZCAxoTnCUB+ADiXAEKtr8qG3bikkXV4q9VLjiKnRCymcFESGd8TDiUucj7ntWiG
6pyzKCr8g4xi4ZkrssOWPVEHdt2UsjmOum9KG9u2Cav8Ul6b8gZQSgPp13pNajHxCnU5rl2jg3Cj
4WUa47GNnJXxYOUDWBpT4R0Yh0t14Z7x3a+QtBE/T1R67bnEnVgcwjXqp3TgWiFgmuVQhvLkNzwv
arwJuMgcI+XW5VxHU0W/eHlphuNsRfBLrdz4P7l2rLq0M8zZRhrQtB6leUu9OSRIA/kqOMNVtBBZ
XFAyw0csFPNyCVefXQWAzgvO60lXp7z3HPlgWFWsxyj28lCdCzpX3v0yeM7/LjQlF1C+A3UWsHZV
R8Clh9ClsYNJ3BtZEp++aeYFXJwUmSIKMUs35W8LXRgULWvnOoj72XLn2d4ci8kCUNtaAPYcStjP
nd91WBfMgONyxu/MBnHXV/HUxUlp5pgfBRNQ3iQoE4/NefAgA+eJVNImMQiMTwIaINMlCKumwJyX
aqT0nb9Gc+GdGCfdfNVRI9WT5w9AqAVwwEa8JsrFq5pUIlWmvhYe6/qLkPzqi6C5KyloSthi4+bL
1MaAYXTDWsmD4gsVd6E/9AL/bzDekHjINMn/qiVHccHqSq+8IrSO2Oexx9H1CJGZpu/ydiXVnRsF
ZmCE93Ek1kcVjvoML+zu9iVVsNoLBnCuntYohN/moOUPPHrgNFT5eilg7/eL86G0QzI549q3DMxp
e8/bclGPDDU34eMyI7n4vDDIQC/QyWlZJq4uQxBYa7YsJ1gCDM3P2Pe98FQXIxFfAsvt9BxaCI2f
80L3+XeFb0XAU3G+ll/zkcOyG4LVtYweVx2rBnWBdT0S/GYkMklJaglx/xAsWMD94GY/RdpQLklD
Al7cCeRXT2puoLgBrKiVZ1o5PmCzmCv1mEe28BBS1gQui3hWl7GGZOHohIB5bxgReAymROree7ZN
J9vpiMR4HraXulb1OeYCZ/XIcxGXaR8bjyE6W0P+IwdvjHVp5NqJPERuCuUdndewSShQrudVB+qZ
K13AmLjiuMidGtUEUiQTsUS/CURv2jKplNDdA82ruvETG8F8Fge019MBA+cVan0DYmZpm1S1y5Lg
zz2Ie+qwtE8DTgjsfxBy5v2cFIM0B7b0c/sjzBfvKVoDXN81MG+ZQZw+rtjSaL8iaRR4xXvMWvA3
ObCK090gEEUnqJNayIM/dgKPgXkcxsV9BDO6ADGDa4Q9ouH6UqGQfn5f8jae5jcdToXu7dTkCz/U
tq7JEyIFSVAnWC1jcfI0ifg7GyNcORXc+gJRaDV9DsSIatg4LM6ItooKRQ+kivUZ4l/mP66IAPWx
pZhRzbFH6ezQ3bmwCdsOwfQtvVT6znsjrercr2FSI/9vQpH/xymi4ifupdjHTvGigbh1NJ/toQXk
8scCc6BU4hHrNA6gnORpL/IiMCn2HeaWo5pQOtKdA4tEZndXwEq4Q5GjZ5k9wvHPlQ9lWxbT/3F0
Xct140rwi1gFkgDDK8MJko6SZTm8sLS2DDAiECQIfP1t3TdveWVJPARmprun2zbgAq3mTURDkcLf
fjPJ9szK1SXPiFGNfvXaFRBqcAwFRZ36pR+LdwzFcLLYRoX0uto7pKLm9RCZLII5EpA9yhpBFwuP
KlvamzhS8rGmmRYKke/RkHRNsqsozqt5gAb9p45p5JooPZZtREC36/abPtyAqBDboYndQLSQKWnX
g3fqd9GrwrUjzgJ7LdLZbXelzh2bapANthm08ltF10JO1RxlX6FpC/xYE0y6ato/ZIqU7bMvvrJg
6vyITPSO+3XODLCZaPRtEAjkcFVpkoOySis4+JyzUTBx84dJ04tD/uWGmG+YeYjK8hlo/xqAu7Nv
yJUZzcMMQ8akhNndhiLaAWvIzShRGQEP3GXTV14mhQVQW7iNNUvK06QxIzl+9a6IznmS0Kdl81HU
RAf+G8hy+qmxLKxOdtDDDe9Kdk+LsQT9YX1U212l1zn1+9twZPLblrPxqGDbVWJSA45mq5gix6Ui
MKqR5VtG6QGQfVGf6bCmDsguxA7aHKE6eJm9FDumK3QjcFuLMRGee9yxEEEFis00Nz6vqYH/z9GF
9K6Xs7nHuVrjWiLEBThrGa4jTB3qzAaLxtvtF0asrvrDIGLaF3MN/a45D2rnTczCellT1p1z3rm7
ocfVVMS7rNUs2S2OgdXEQg3o1SDJKmhnYHUfSJuvJq5gPTfWRZK6Gml78rzvVP1a9xXXFQy0mqHL
4xYuSBm6gyWv0sL9MLYcMZFRflEW03aYVtKKAbfFluShHi0ywQuJEE2fAutADPZ7KnaLVw6Sa1wR
XRsBOknwDKLuZEdiMCxJe/XR8QexkF8NI8esNuf4eXo5HnV8rB2eP0/itZ5Hq++RBZ9gAKDbP8y/
8Xc14eKgfbT/muTqak1N9pwZNXwf0qG7IuavuxsKvbyYUq9VGumsnoeYt75P4RsSZzNvoVdGxyRK
HV2wQLs1Xg/o5hDzYH9vfigq1UG4O0Ch8IZ9JeDjWcpPBeJyL6NC/wfJ1xFozaK5gzcdJmYP1csZ
uqXsHvpFqSoG2O/M5Z4h2TVNrWiPjhYzjJMY0tO0Qe+LuZY+61H2mPzzQ31CtkcuK438K8U+41ny
fB8htg94aLxnDR80aadUqz/L7or7LcvWb/xQCd78pAeWnzlWCbwMJ804HJ8HRS9s4HMLm2a86GZe
LlNvfKh9ad1pjvQoKqI78cmnuX8aypT/lG7MqmSP5rlNRSzfp6U7/GmchzW764kcT/1ss62J6bR8
Y5yrF0Un9tHFqv+HJLEIoUYZerKyKL4HGUXpDRCjeNrN0l1dIsqoOmCo0GDfGtXfj5s89+AgPizu
QX3JQhrrZhC8Ow+sQ9YeVRMRdeg7f+nKmItWkihyVU7GIW6UlAy41rp7A9Ro2JZmROFqu9D5+Nc6
H6jIVT95ch/TPNj3hFn465dsj/p2wgizthjUKa3WUIrHNOT8lsbZuCE2NJ+AH83+DyF+/pWB6b5l
ETzN8NlhOsREuQNKQIWMWpsX5hv8u2BlaTYEePzr+mFUNUH39MiH5MggZrQIsc7HsD7zGN2lDcN2
57cEWVMLKhx/BBmjxseAzpe3o6X8iSblUjaBIz0WPz06i7pAkf/IsiO/QmEmT0kWmX+dJSYA7nTd
HVSlIq8WtKmsxtsx8HoCFDvUCeTOT2nucIzc/hWhlccMu+2TiRw7JQfLTWXysoT/6ZqrGRuEQ6qv
U47q185zqr/ssFWP3nFmLyLRa3aLjC3+krxfRJ0hVElXMeJzfxFFc7zFAP9JCykGGpQcn6psp8Lb
3+ju1h8IHOs+pTYpq+Ii4kmdOYqmWGzLDh3ygQGz9nu5bzgsK/nZS7c94lKIP4wW7tOAFXp2BdbW
KkJGvJORC/bmMKfdOcHFn2yy7D80a/mPhcw5xjG+7NG9h+/2P9Ghc6sSRf3QcHRIj3tYRajpkZb3
MV8TXOZ2TV5Hi76tInj/RRX2id8n2VaIWg9Lsp66Yw3Lia90l9cslvOdjr/QjxzfrKzwTywWHecM
PGPSYqpTaPDzH8iHplPD2QaJawJ5O6s3h/S7R8vICEvMXGEV6nk9ctxsBcX99xzC1kU/D/Rzd8wc
th1hq5Y1gRwAW+G6M5YtpAX2G9wA4d9O6FEwBKx0vHwJoPouADswluFSJB0woWKSD9oSout88RE0
oRr3hZA6S34IrsqnkBzyTcbws2pCbjtTU+TYmMbqbg0bysGx6m9TRsMfa2EBdpBipW3k5+U1RQD2
70jO+Vmawvb3m07R+DFNx/XiXd+/Z6FP94ZglH1x8Iz8HMI4jReIu8JWmwOo3imbsTAIKf40/5og
xH3C2s/yqHLsi7Qdk8K0gCuyvV4wffA7DkB+u+AryrsE4pblnOZxNjQ0MxKfE+k1r4+CGNVmGdSt
tSC5wLQBtYFtrKHpS+k8PlD820JXuVjCE5mhmq0kigWSO9IDJUvCE3K5d3xwHz1bV1NpP9GkyjQt
zoQai1nPe7TfdHXQv+796HLgslw0AlnAoe3Tg8u7Pkw4qSPo4+SK58azlqV2uPYlhGFusTG5Jnh0
H9HmgLpPaExuZQpN/KkjavXXfBwlvS4lzX+aTe7jc571CP/exrDgQKCyZfoK3ECMrcmBjV1CdOxZ
Tbe5uO/E4bHTgFASINrZvsdP6L28xXywW1EX+0F6DG/D7ppOp1/1N+lkWV645eMP2hOhXkobi+gl
93Hia7Tm8jhHq4I7+Ojz+Hnbl+FjtAEzNOs9kEw4lYygVWIa/5lEjg4kLdjK29gqyH+JMel2o4Qy
i2l2J0fT6z5/UkO0/2fs1sMbapRli9kOmAqWStSEeCMxfbB9SJs8bEOCV93volkydAYGI5k8FaUT
Z4NFv7waexb9CXue3wBGFNnZp9pfvyIThz+pMuR1N3zGFGS6+UGRbdbPuUjJFejjs5hc+hQjBvEO
nmR4stJLbPWZpMuBMy6zSM/LekAsufQb/6XKyQ8VidP9Omd2oHXSH/wcEnin/7Swwm+JXs2bUNI9
KDrQo07dseiGHYyTc5TH6odWa1I26HqNhGpabuqs/T6iJG8YySo1JkUrgVGW1SxjRFPsVKhbEheD
rVZ0lnNF09m+igU+Brhd3HyW8RT+inQrQz0J+Jg+qmQ3ti1LLJreMY2rHwBvge6C9cv6ZYUToVkj
iYaPRmVZT0VzZEHuLVRX5XAZM1JkNYDRdD7BZWh2zUKyvqwdxwp5troMdIfPvKyyHmBNFROHGzWl
S/nIiuioI1r0f450HHfMGD3ZTwMxMkce4YGeh3h+ypKlHKqoRAoHJgfYv1VcyNlew6K8bhbpRVFN
E9LzmllDPAXzcDVe8y3NngBZs2aYUv5YdBTvSdLn75lNAFUVGHArODp08zuPLOx/x6Oc0OoN5f/D
pugwNgxM49evAg1C5cqN68rFqT0DqAmkmtd0ag/G5l/dJuwpcRvGfbHOoFj20rxuRvrfjGwMO90z
uIPaGbTc7db3uAmwsVSQZwFf87cphBHWUp0aX6MR2UuPukCQCcZ0B/8KCVbCt6zDHFhriGPVWSLg
N61x8PKlWhVsSiuwaP5Vcu23BnA+6kCyAfqrrCLKXgmf8g9einH5F1LlhgrjJXACoiQe0oKE1vvO
pENSA3paoATtRBSedca78WxktGt0yLZ8gErcPncbPMHabOmLoumhmbLNkZdjqE2n+euBnYK99tju
fwOpZj5VnHvEdQzxcGFTPJxR51GZuJ7vZkBiWK/B1PhFKuziqXd4p+DB5id2L7QT653v80yBSwPC
cNmQAny00+CnDw2cu+Wy6386mu2/YEbq/3oMNnfA3vHWpf54gykRttQmrIkUp7HT9GnDaHPF0epd
41Oqp3oxWJXBdDPlKRx50mh9iyW12Tmb5aSuX+JsX4MXcI8LhSTgHtzVUv72R4hBxBl037gwzPyp
lPF/TBAJPzmyx28DBzHGex1fIVrI7jcXd4i2VGw9H6Hr0aGDh/m0mcFbwIsjhnojVTk44Uxj7u2Q
EcoyQH479gjeCueeko7RZmZ03C9oEGQ1JF6gp9D2bymPdb8h53NJ2iXj4X5EIvG10Kl5sG5mZ0EK
xN4CkBMMcC+ikxqEyR5XiQ8a2CgcXK9zvqLAoZvr12o+qAHsAKQU0YSQ6J8h7E7+Cg0+pdoj8DK2
H/Z/OzZPelz1+1hJ3nfvftJHjtdrzWXDI7Pj4nHa3lh09P9mWqIJZjA2Z3DxpyBYct67m7KLlhdp
i/HbEQnwm1hX+n6gtKEYr6EHdHlQcMC6WO66uYxffZTCnUNEpN1VItuYgCYbcMfgokvRGaaFyNs0
IfwuqG05uRTfPiZWnNZeAu0rRxSZGfxOteSFOAERVrxy+d7rZgOm9jqOJSYxGDyCdTeku6leouXd
x8N+7MOom84whqoSTXOliiScuh7GdaCreFfLvUwuLl/29/zYtqm2yGSvsOuQ39ycq0vqu4WC1umz
J0xgoLrBl9XLxAxAgI6nv9ap30925vwFooGisVnumkMx92OLVt8kYJtfdR5NTzOCOmoAnPIi8i56
x2mHWpHAKr4CDhaft86Q1q0AEFAL+XlKtxEnqO8wlhRIP6vnuce5nMOCFs5j0yBz4iOONRb/WCEx
uvXbo5mhQSs69L11DFbrkqzAAIjh/W1Ll6QCGHpg5LTwADwMNRWyleD2W9K08bN+3SEIaZIUSzzs
yNlllt1xoTF42GXx/gHDhj8dOBHPO4v6y5BN7DpNsjjZaA5n+F1MD3ZiZYv89j8LxGA1vhTrQMp0
fbXJEVFcXva+keVRPo8DI++ul5hCwS89lcDGHlU/x3/wsqdNoELWabp3XXNIAoKDJ7ySqSBVt4Su
7cZ9+Eg50MJ0Jvyy9rFoch5W3OJR9AG1Uwcos/+IfTafEQZanPbimL/eC/o3x9LbJtqAOAzeDIhn
fhF5b0/AosGIdsfRpCbfzrn1eVT13f4fHOQAzQxbuGpJ/6Lh/tTcZa9YEEU0LxbaH48BdJUDQv9G
OMmB4Y9J00dHeS1KEz2uTn9kSqp21ALECu9K5FaC1cMIMqBaDjl9A7KwngFajXcE6fQnaN40Crkf
PhNq5QU4ZPYyGfu25lP/PpEMGWwbegDsxqwdXMfG8R6encVrPPV5EwzwiFOUlXM1ClMmlZR+rjzU
Nk23xH+wK7Xiee6sCaWZIV0RPsvbBfuipoaIZalKx3ZXCwgnBIo9RPONHqFo0oflz0fU/0oGmGN9
CLekBwwwc7JktOUILqs3EcScnp3dUAjHLAIV86z9QPjDvK1JGp18hqUeoFLW8sBwAGa2/9hDeSwX
tG3++AYodZDgqbyh5Xex7vQPG70UT0QcuW5lXHjzr/dpsGN1uJGpRqxCJ7dQwsj3o+g1kXd43FiU
ZglEBGC4jRJPCRzR04dg5rGhfJ+THz6Ng75LxniedJVaJ/RriWUmg7K3x6iSZNKx+15uRujPInKZ
9tWi+thArIq/QLcBH0dXwfd4E/VGBw5M18fl781O6KFpXvBHMJ9j3Jp96f6/Bze0SW7tm3BbP1du
LUzUdrsefA1QN0drSS2Uy6iIiE6FhFHJRHx4PVLQXV1Es+mx551+x0Cp0CNNuG7mup+CfydwpTYv
ZV84cYJfU0zqctLqBlAlgZJh7Eb1b486u7ypgfnlNYavvanLHoX/QMiFM0PV47AOD3JVeq7LGMaR
mDvBYNEKZXlZnhZrA540D0Brq9EDsK4nFxuQDCmFWuauLFPqH7Bp2PGfNpK+eEK3Rfp371hQVdiQ
bP/eLxovU5KAdIrb1LvkFzjXIn4eAbLwfwKudv+2HDpjOKdBPNs3OyMFplkJhOEqzRanNZCmED2j
9bG8XQsRvZUObwlsXekoNIEmoc/HDoHNjCG2Odr6BVlitgdubNkOT2FQYcV2fLMCtEzTrxA8RVUu
oTOFlFPaYwbjSzqy/YudgnivBZUnKXs4JoGgmjXroHpA3bemRSJvtP0cWbS4zxKQUpHAD84cyIhO
NliUHrVGWQemjPLUg/dbD8V/pEMEMhzOFGkRXWcl1mJuBgWl2d2UQG00goeHp/6t9GyOL5D6GH9d
TbTOssnXuZge18Mc5TkXQ6H0FcFFHG0RomTDb7pvM68dSbGnyZcNHFMzzzB3/S4AbaUvB5z/lW6O
Nd+yDjYNCP6GHWgc2CPyKsrtc8a37xtC8YT2inXQCqgqivjxsMaw/Z/vMZNi2q2WBB5gf5lnjK2n
dM/6AOWPkIAs7rFSyqU5Hf0ODGwjPJtuGkzY9AfU1RJ+rLiw2L8htgSUZNZPricXggVEOqNXyCGT
A6s14ndvbDL3RdyGOFsWzE7CRhbGnCGOgDacZ3yYfLriPsEAh4A1mYSfhO+5atLVFv34CrLAO/lY
kCSfSQPfCx3+y2KeHR9TvokR5LbPpv8OIAKbPvVpysVJFf2hVb0mLOgbD+Cu4XScYZ/1ADwwn8PX
1varCki5A/e+W12DCeWYjOCSSLCOOEB9X8EQMPkHvH/MW5y+qdibwnpzgyh6Wm4xw2gmT6ileYE8
241hPvEp7gk86XlS/+EwD/RGbNLrSrvU0VM8WIHTPyKPtd7jtYDzhS3/cUH6jx39z2HBcAlWrDVi
MsuZnxXlYXrtshXlOhAEKOEyyYYryK2ZfRuLfuueHJl2e4sUhKl3sEhAble3mrmBZJq1yDhn6E12
XfwV5TCW1ZEOGkeUo61Ay6ht9D7jzpYtfv9pa/t5iSdsbhdpG2ckbI8dBaDzwXjI1G+IvZK/Oj1C
AWgB1ClgbVfQBwZ6GjMHqI303GUGWqtYltNrofoS2VVHRrKs2SeSGCyy0+mngL5meyoxXvgalGiu
b0IiV/PkU5zfVpWgf6t0O4JKao0QePbupHVpW8bkWCvMD+HJS+mCrHasL4R6GIC/PkcQvLATyGXk
jwypZx4NyaHvdaK3o+66qRMXuJUJ8JFfVHmFw4M9Qpkcr5pHjv4gLiPHB0Foc9z4DQM5wNHdvx9J
vBs0x3Aj/LXHpTxbB7FayrP8WqYWsB+DrLROxgk5NkVCcJQAZAw46H0OBLvERmpdoo6FRkrw/xUL
Iod5O16A5K0bGVAiNUUTvM+H6Xmlhc6eVnS7aFqE3Y4WGrL5bhz7PFwzbFdfVxmyP6w8iGih1SA/
sai7f+P4ZOGo57SHFemcQQiaE/NqoA7I/2bA5v/rOpyWyzEubmmwgQ9kMCdoBa85eHd6BznC/kJ7
6gHyz0uBTCFG9kc3RsN4P4xCottI5+2DqjI9HslRqt/g8o6/c5fPY12qTtBKbpSC1eNYU4ggXK1d
2e1FPeyDmFE4EBgCmBF/3NAJg2rCh8WrPkTTTU1F1i583s+syI8BLucOMAT5OsgyKcGGeGV+C2fD
Xq8g0lErdsVzQKHJ+J6su/ycQBT+hbGvDN8CZfq3j6B6fxmQ+NPdGzNGsM710V6eOnDjpoVmMqim
XNYZjYlLxfLIPIy46qUHiHLCttEQvWaQdsBUKIzmP1ByXxLjL7h+rY5DbkD0D6FA2Y2cmA5MDB/S
2vUbxG/Mp6VEUlWRjiiojHRPAHCxalRB6jqu/xChxONWQMWCZouUWzk2C/NzfI6UiZKfRHZSv+NU
5e5Lfg+Ay2lEVz6VgLFNhQ9uzj/XUo3/9bHUMd6hsIkT7CVVdg/5GEp1j7CEx6wcdV6HKE4ui9HD
iq0+AAt2leplzxINcNNApNA/80RS/gqgKnsFBDvyv9mKmYJsw/5TwjXwBcuNx1LHGe4HLARtK+7+
aJuiV46764V2B8/rPN9Z0WaHGKE4zXVE+3s3qXT6MVK14LrkImIXhwEsv5QFIKNTngEeOUHc1W8N
Jw7ilNkXjF4Z15D35NNA/DeNvz1MhaQTinspp0vh1xa+9zB6SDnXydt8ANw9zlMyh7QZsTL2zC38
61sKQRLeqzC7uRaIRwU865ISkpUKfue5fBJ+FN3viU0DewAgtHdFnamuoBVApKDbVGc5uxUcrfET
IpjMdZZ9SkFCG417aRvK9c4W3r2pNWjE3LJkFVWpZ7AOEhTnefYbv+YzbvrL7rfVIQYQ2j0QHLiH
7pVfEe0L5SgZv0lUJejZF+rx63EFoPInC5ukrSsVxY+xu900LvT4LbIexp7Z1i3fysPlb6TMyh+J
xptcI7WMRP/8oQT+zJbuM7Gp+V2QPZenAwzWXolOHbydAqDjOkJblv1JcPdFotpK+Fu8Fi5jod1n
sep3ip3y6DTBVaP7u6DNyH8ExfYXw5PpPkKr87qqQkN9Mhp8XlPHPDiGbcsrEtFhBXCc+xVv/TYt
WjxTvUzkaY8hQX2YOhs9qBlaFlTOxT8qJCgnEGYP4/iorQCnAtEn9n1mMU0tyyOBDfTJBga2PObp
2wLJ3FXGNuPPy2xE7TAlVArD9F45lpUXs0DauS+R/ongmrWsJp6IJxXD9OWZ4VYUTRis/IXJhEMA
oCm6LgkQZ7mN82QQrYUsnQmKpXEQNSnogUtsSUoYkqRHgjuqEOFX5mNZQ7G8bl9K+eR5WlfCX+Z9
MPJbgSjJ4WrEpL96fxyVKvgU8JLfU/Z6ZLaH7DqBtu8s0P3Ptso7H6B6AVb5DRNJKVttkv2RJgu7
cdXpa4l+AUKLMkrS18VkB20wbK3re5gSKMhyl83TW686srQ9P6DVicHBABF03cofCVL/nsaYLAwM
w7iOJ+66ubgsamf9A/R7AwDiXdvuHyiFwf7S5aTkW4d0YlahkbL4BMK83joAsvQE+bstAD3uG/5y
tVKfDTTyAoUIHNOllHZ31wmi3tdhg27zpBLVTQ2oYc+f49CB6hYRdJiPM8gwWJvMMWbzKpUJca8h
2vDaq5FbiwUJVD52A8GNX2LpE2gUB5wq7GizNauWLlh9S+EEP1/oGEQAwWIh4wRGHs6rjObTBI3P
VTtcFdWAVYu9RqNqH1ekLd+ZAmYwi5T8pcxXeWf3BLmuZZRBDRR56KYMuBbWMuRq3jj4r1puEQIj
tenS9Cc6Cp/VeURleqWBhX+Dwil6c2Hqb9OR6N8rtk04EsUR5FVjXHf+Zm2ZQV+B0mFrELEQ/SlP
4uF+Azvk2llH69XBXw8/ppb5M+u+TFi/pD+PflL9f6bM1Dk/LMFqkk0PcoF6n5lT6UIOX7uAJrle
vlCeO2CZHXCcToQzRZTm/lmUjOU13V281FtvlytkCOZVy4gK9Jue+rJhEqWrhgDMied9C1Ah4CRa
jGo5+QfpxFzPViZji2+uKegGnaX3qY5UeV1nbaZmHGfEuHUjZvA/eKu33zx420LhhU0EmnXStCqe
MdvTaU72U8JXhYYwOp6Y3ovTwIfR1/u2wYzKxrisGqkJBJFhlX/RYY3tzkb3wGg8n7CwtzUH2ruH
jQPXlFg3+O1KOeCFVCMseIKSDV3t/BwPnZrPU+/HJ1Aj80XEx/ykoz5tcZcl4BwPv58MeqFqKEN5
YWrwz3jKdmvREk4KapKM2BoTLoSlqeKnjYMveFEoNgYfIEKGv5ED6TS0VFsDSQVsRA++QadKTQkx
txxzA1gwONSLdaXgRKS5URb4L6bokXwfTGxjenZYIEp+GjP08NIf3PSQrIR9S0RW/OigeeM11ou6
vSoikMR5GfhamXlIPg+oo0JFyt3dBJPuMqUjRDBzAEG7mC/YAKbg9/AFLzievUn/pHLM5AnkKtYG
QG9Pc70vcFy/8gD9xBwnXF1Ix8oULUECryTC6QM+MbQBh+kgrBpjDUddQh87ZO7ieCka2RPDYs7T
Iby94R/5CdkWLDWwAh++ZRPkLPVYmDGuO7GRS2BQG7V8GiNZG+jlAvyAUCuKsPIrd9FRKYxfFyjH
129yNGkHTCnb/WteLAAaAjzhZDWaPPKP0MpCEo6mL/qe7SnocGf2r1of5DmGfYY9g+jyR7ugJJJP
QrYE4QNQOo01gAmoC12aTqGxmHP9E3BhiNVwsWim2ijEs4PPcYxaEbDTI88HWWjUaLCj4hXkEhJ7
tqjEYFGB3NNoLAdSRuVdN4jOQOwzYToqoThi97ndwJB6FOgLrkEIs+yiOgyYTu7PmOfpR6nWDNtG
dBcHIospf88gbrsjeaSfGXykaEuDkfEj2s2ta2IJdfwP0o8RYEESFW3uDnTLeGmLi8Y7gb4NDbao
GcZH0GIxkqoa7HNtvprzTJrnsDjRAcw7Yg3ke+UdFB1Q1X5Dp7Jv+NqeYxtjkssbDDLz6M4pTHzt
Wsb6O6XyaHCh8DfEIqC1haVbj/a7D2WGcDBQUqKCRBsXAeBE3OIEJMAjfNnQdIGV31t8xvEHwWDS
io0ydkKphFaBQzYEzmtEJ10ZN0J54jy0tbcdDWtWo5oe6wM81vVwiiEC8c/xptcYpAlSXU5f9zDi
XEBLkqJiE1QMNdZIYtHyMGTZszuwmlypTB3ZUzmzPDxByCfcFbqIL0N+glN1G3BU57s9Zyu9eK56
zH7kcPRcyi4Wnwm2DeBUF/WAOgQIV1eRsSt+lbKg2TPCZFeKQx2JBEtGcuJNJgjC0rajG7Pa4lJY
aqMsNkwqDe2bfvEWtRdXP58gwqrhE0iWekUBARmxdVbosvYpZLYP5aYNg3wWYHb0Hf/vTq8HRbO+
kbR4mI2U3S026dS1bjn4e7ot4gObYYC7qWAub4zxDPBtSWmxvYONpcv97HKQPoApIduEnFVDkZ3q
9aQIJuhqx7ZUAlwVGoBmhDAeYNG6fk+wr6NO85r35LwU+f7JhSpPIgurutgU80KF/E9/yqH65GBn
tu1RS7vNp7D7wrwuYRsjiF56jvyDTigj2r1cxj8RSPz1cRG8WFtKS3/O8sj5yslJRNXwP87OrDdy
JMvSf6WQ76ymkTQuja56cPoud+1b6IVQRCi4GPfd+Ovn86yankpN1+RAQCKRSknuci5Gu/ee852L
wYD9chFvdZSm+EZMowzd2fV/ojNz7puoTk9J5TEB9ROLytafUsQmy9LrbctWYg4xyJj1I3NbDr0R
eyZdeEDD2SrORzvaD1VdRNe2sZgXo2df2kjJTdRiZwc0Xvmtmrr0pixLT5OF68pHWZOySY1u+tnJ
khgmz1PHcOIjVh4Wr6VMvIf2IuNiQMcM+ejQ0S62ViYXxlHGvJy5kAQ7aTUt+66T0W2+IK18KCjY
bx0eumgIsNStI9nNy8nKUuVtfcbcb2y2oLlZJatoukLhvLyYql4OVYQT9IcFR2S4J0Cvq7YmWo74
xld+kV8vVT2mBw9z39OkAvlgdqXX036iht6NRZrdWnHgMVXM1JjiZgvSKA5jFXv6xjDqEqufhxg6
BOhWiBenceqR/v7U5x/BlNbZ9xrtmb+XLrJil4Zzyo+WxaQeGLDK+TXO5okmF32qbo3ktrN/Wnyw
W6uw4BfHBo217YISFJuSPdTiEUvuUt5Sn03zPROxsdhCVlx++fTvmCU1+OMOZOvVUoWqtd5GpO1r
L5ls/7pEAfiIQJ2LrLMUqxot1Lx+6Iaqrx5nv8vGE5vwaDwgVcsmYB2yfQN6XF8HNuEhG+wRjO4w
o1d650e+YWx4MmJQ1MI3z37dWz8I3qyao0ePAsl+XSYfOpnMc4rYvNs50oybWwM5dLMySqDY677o
ZgqKKe4O2bJ0r1MxsvUfUWNHd8xuuwrBjpFeY1SMf822Ra1TkJMLSXtgGG+xSXMPaOvH6HUhGUSt
iTkbGXlVhGAFyH3yVRBnkTpjz7DpaRYYM69HuxmNzdwhRV/XykQ9oSatsntjEBnbYafR56ov2Y9a
BAjGKNck5is5Nk1+m1lT1z7FbAAddjZZmoWVH+EzzQPp0jgyB+JA2z6aGEpMCRITqD580NGV/VkN
SG42VpHU9dGP8BatiHupD0MU+QVNSFmS8WCKGkGvMRY3E4drDHlSdBWoQK0fiUrUcus3GBQIo0OJ
lf8+LY5qq0VcpQfxI3Yz+cHmGcWGHotumzWIM7fo2Ax9DHDMraPatn+WnlfyDGDEwIVB32OTzLmF
9WkY6hcDd6le+5CHaqS0ZHDgpsa1XK5gPtQR/2uUK5p5Dtk9OFPxjVoU4vZEeuaab7E+e7aI2RV5
Q7R15mi8RuwBgQnwS5mFTpfR72B+5jI8j/3qyR9xVG2sYdI3cT9k5aYjSenBNRP7XeF++j4PDtPn
OWBWcW0i18/e00jQihQaIWHA9vqXiRhl47RDvnyksFi2Xe8M/o0/CkbPvZEPpzZGmnsk1sF87joq
mU0izQaVSF972SGJGUNW9A3iXq2jLmNMm2Zwe3b48vziASN+IDadTqozYjLjySKIe9wGpdMk28pj
yBEqJDHxFr25/FknkVvtdIOYepX4M4t12lqF+ayE64pdSyqNFeqcjSZ263FcWhdhCFfY9TwY0bHT
4xw0Yd1TlWEdkCLSIXuCqTkhxNAc7KBFcU/FkY0SWTgXPtsULHRbPMt2xpaRSey8bfteHgxPN9Zb
wcwm7PNIjPf4+rz+cZr8ODkslTU5d7BllnmlGiM3Nzzv7StP/65A7CJ9gzrAz09FZHCT09+Lsu5a
dk02k0TIvG6LjxvV4Nymjr82am6iamtLt1mjU7Qg/LeeWdf8aFzpwVzrxDOnb+g3Lx1lNkMGqvS6
8jG9gxA45RCC7Ody4Z1YyQBRIg3KlX6pE4r09Fy7nc3Yq2wmsTELOEd61y2am47OvZJnZZN9FVIA
NMhnAnSb4/3cK56UymU+WkSmU89hJp2uPdNp9X0EyYVsY6QGHgINPF5lu1zVAwva/cIaZ92Yrok+
MMSRsrS3ts/WDiGclMGjWZptv5pHZ5hPFGT6XVYB88IVUuphWyW0woNVG6F4uBa5J13C5ZkkV3vH
FdPa6gxmOsXSiYcAHNTZnX0kvNSQs42KtvKeqFf9F80KtqOf3BztvNJ37Wyj2J2zPQpQdTO0nhM2
nnS+N8xH3mJEzsehcZyNdjx2jjWDd6YxKKbdNjI2OEInbJCuuhWFSEIiT9VK+i0Ty6l3i40sVA1x
LYsGJs1BftZJ7T+OsRPsnLqXyFOUFQqLRTpFTfoasySC7JEGC1ghKTo8rNpHh9iiX0y/RJi1l0lq
F5UWExI3vy1HP7ldasODNl2VWzdHAtl1WS6pt6PcWTO5tm71YugzxaJCxXWxpKzIqu2+tZHHNDmp
ZfJudzVmQeKbt8vc63VcuPXz3JhIRJ1xfmGI2j65FkaoVS5L8RY09rQP7ImRbemmwyPIpw4HZdrO
IR23mWujmqZri3DB18rGfMKz2gu2tvL1Fcnl+bOT19ObAmbRhgl3hc0YhrdacLqeFq9FpSKK4rnn
jltL4nHI/FSDd4eRSfwwUpIFMOQ4j4uVFmdlelm8Kup5eCk00kD03NVOshE7+Wxt9l2Dnm6lkYG/
1oSm3DeTbhGIsrXaOiwH9KRxD5JImCSPplHFb2UyiTw0u8FZK0EIXx7Y4qE2u8tjy4es1cYGGu3S
bm5UqlhsNDFE35w5Q56dukv8wJO2OaIdXNZjObs/LcNkc0l15Ydweng+NJ19nOi9njthWa+2k8+3
pYeIzURZfmqh3wkkjn3EXBMJ713c4mHCMpNtBrfNMOVb8W3An3jdeUv3C3sOphwbl3SrNXujjH7Q
lpyY+Mqtgdqs7MSYX9mNttc91RCdgnJY44bOnns0tU/xKNw1fCW9deO4wH2IGMtctb5s201uWG6x
xi3UXafQEdxrJKvA76nF6NzcW1NvvWWTKSsGUkyW1/gqW3OrjWoJhZrFY6FoGU9cJ/PWpMkwfqPJ
7oq9xcy63mI97l+pAF/xZiALsnGmNCsyelDzSy/x16qsXAK47QwzusmoKT4nRu2NYZQ1zbrTWbmE
Y1RTJZRJUW9LGxHibljaaQetkkbFAMHpMkcLgjfXj41ka7AN5I609HgZDTjVshfm2KEIwRt/XQNU
2jtl4m8rEzXLMTJ63HFM4u+BNKDy1nZtci176bgc+6q0t0E3MBFJjZYOKmVQqJp+YIke+o0YfLgY
RV+ofTtdpDYXc/a2LXKX4ihw1BCyrg3rkRbVvu6m8XuqkSTPsmeUTtPWFlzUAdVYg/EaZvRI6plR
NUiS7Gz6ztATqIlFyYC1gIH0hfeXNaFopgIdoqc0XqcoaTHEt5mgUC8RyBT0OIyxjdQtGIll39Qj
grNsNo78XUiFRn3R4Zq43Cik603kRfnBRXF2BKxBCnqCdWpOEOR05szzwNItw6asrkivZVSMDC4K
ZvkDzcjUYVPqm6eRCvhnzuPoewJefFNYdnHTLkHz0iqPm0dPOqQTUe5K08Pww67WKNc6j42HTAb1
hy6sYoMakyb1aLRVaHn0abzFvzCuZdA6mKWiho60Uf4scM0/LZHHwET2bsO2ZEEbF0nUhioR7Sbx
R/QAkWUwEndfOyLI9gUc5+tGKIViMZO7jh7aludRdNt5Wj8FlVPS0suyJyp2/3EoMB8wXUyLYjt2
HD9miHRfU4ZH9zXkHe50hP0fk80aYnQOIg/MXD8WqRZEDH5Vhx6amlURC1oN6A5pXpZtnIVjNhpH
k9nEup3MiUZ9awnCUS1CJonobde+hSxrZ9rM+Q90rtFHW7NtpLRaKhqgNKRacz16qB0Oo2iLPSi8
/M5OHS+E/JKFeC2RLgc16pTZiGug1SBO3tkUM2APmC6mFBD7rLcgFyw0zG54OOuXVMv23mjw92JJ
qVRYsgneO4GdzTvIYoHY0lte4oMCIJBwZbfiTNF+GSDS2DtJnnvPGJv7dlsPXdLTFneLV3Pyl8te
c3Euq3lrVXfMRP2TDNI+e47r3oaiYGdhm1f2vrWd2vvGRnspWHfwWoRpWtX7xcXYCDIHu+skoWqr
pRrme0oJDl1SmNaythez7fayRDmDcEP4VPKJ2Ts0tvLuMddDVqDGs+hD9s0CSQnGkRfvXLMclxUG
7rx4An88ZmGXxu1FCxFk8Y98ilKu5LJpaWF7cFKih1FjrDdDrevU3gq7LBp8asFcOHA7qMp/jGnW
FL/6wmOaShNV5Qd9efVj42vT2Gu0MsUaJe1M8exTJl1oNKXRntzAFdYbLlHP49bzSlnfB6WZOAk1
h9LjMXemyduRsBgUxM5xRMKEx6wbJr3wLuT+yWv3GLzLezrYwX1LRPJjP9WztWk9jciBTe5cnI2+
GKYrDHfZXUmE1csyujoPicSd0q3tFlO0zWGD7Kvaqa/SUtH3EiXECKa/KI5nbs0wUY3/nPYtSn8H
idGPlCzX6GhXbNm/ZTBYXBTpwAzRR2n9rqmoG1IRpu4dkS3UqnGwHOtKtkHk7Wj0yWjTIBE8x0qk
7zMmkAfb0M5LT0HBYBKZAdWoTFLnOGBj16sWeADUGS1a/4Gu7dQ8ZFEVMoTPt0PBYlT7wRW1W7Px
M0rnrY8cft6AtUJFzVi/v69om22tfjGvNTbwMwMcyQSe6XK/w7QSxFRwEbx97BM8BlQcsS9Jpl81
c4mdWwmZhsUgh0MWCTmspgmMEqbe9OfgxtKkkepP73T/sgecvNNNQGdIrRs5UWtAtKB6syq5j4St
yhUVYf08wH7ajV7iXhURZv2cxK9fQ02jbxeLaWKZNhh7FLzeddD7nrXLl767Fggq583sok7IApoQ
mySiRGO0kuEdDJDalkFhb33khvKICoCfZTWqzDUsOa9mFMl8cOVTlSOMgMuys/tSrocG7SwIEDav
3Np2v1rqgiUqaGb00D092e/JgkdhhYN13rWNZzKYWPRhVnR9aSfF0TFqGehCFh3fGzIRcTOrPpgO
Q6C9bUv5tpVtVt5QpYI5QUmQH6uMIAuGKNN1Xqjm6EZRcl1WWYRmobefvMIQ6pjlBfbZgTbwtd83
wc7OAnAxhnwUZqUPTuRIJiCRCo6KnQmgDj3tvWzu3NuyiYLuTDuAjQxW8syzqnWjZ8g9gZF4hCss
aNqbOrrFjLGcdceN2Q9+te06UQBiYjYM6KI4Yg10qO9KRLwJDI9zSsOdIUnvijeowOyNozQpPiLk
oExv5/Ytdvo8DC68kLBscu8bdYDY0Clc1pi1u5smaTUiBRGZcSiMfhCb2M5MAmbtRJ0m1Fq7ygLW
ZTaye50xEZuHjIcpe8mhXg+1kHtnGtoaBW/e++vKUwaoi9zdoJB/ySWGP1c0L4VVi2sBVwcwxDLt
ymCRj0Nqdj8Il21vWzcoD9wb1YOzLPZDkgBe4rFpunpF6ISXrhqCdfB3q4y/M2fySS/bbyUaxeIH
tnF9ZXfztJGCUmfFzSRYVbVtjSE2OYBMGgTCNYKp0QvR6fnHYmxmuieQ59j6+XP7GFhzsWU7RKuh
VlP3vYL8cgINAOWjn/SDFJAqw67miTZ6/bjr1FIfutkJHhajdG8AC8gHCnrjRNvZuRIow7F9cKLL
o9mj22zsulQ7XOkeMNxZ5VclQmURzrRW0pOT5/V707Zi76AtoOSM53GXQXvZ4W3iya9bzIHkPQ6r
Je2nfUIv6covo2nts+j9kNCOH323nGmJlDjEbVrKaxLv+jApRp7Ik8bhlmXB3iKaBYdJBPdmTLLq
WycbVNANhoyVRJu5k63P3ReZXq03TmCO8d6vVPPotZZ6MjG7IgIqja1l1NiiOvy86xbdQb0aO9qf
VYfzcinN7h7inDz54veh82Q1NLVoCa6YfVnUtURNXme+3SPikYAJogVZbpKNEEug5KPTc6L+as6Y
UJa1HRxzwBZPxMcCn7CYcNzEtStO8+BNr11j/tSLnb4KVyT3Xp+oG9dNmnVsUfuZasj3THrdM/Oo
bksAjgv51I/qfZ05gNIiICpMrprLukXrGzFZ/BYlptVveupq4H8ZQnWUSpfWOjclo7xvptDyZeoG
Y2vMTnamvYDxVAz5xrORssWVP8K8Ajbzkwev98M1EGZrrtQbmhoCybwcpuvEaPX7YMzx1bD02Qbj
vcBLUNHUaPaQL2knhkUKfNI55BY0H70NgJ1nmNZTUMffs6yy6lPGwyrB3THJpiN1AslyvppUU0x0
EA1PRtdmoir6BzkRGsM9orXUyULwEkX+4lP2sBxyOwf0Ds0E8BJ3FwqL4pYqapFwMaKkx4hE9bx0
14w9Vc5KYFEV3PB8xS26qtwczdqZcSU5f9sFZEPM7pfQ1q2/oB66N5DsVB//b/zkv2NPfuLa9vGE
qMEjONSKrOsAiVqDP/hrL/0JC4tAX6g4TcQRGd7PTrTeij2r2HztxS+f51+wsEbzO72ytY7O4L5R
SuVd/ydw6n8DnP2duf0vr2wbscKygceUwcyMbgYSp2ni/fcuG9bWxC/4tU/wiVSNbMBNISFa8GaV
HaJD35WeGP+Ei/zvTusnUDVMgsKbdG0duTC/Nd18LFvzT4C8/+6lPxHrKZCFl+elOGL3w9606/L+
i9kmn5OPDYHSQqlWHmkv3XWXQUxnTvXXrpjPycexEdGkbZV1jLvhhj7DC3uMP2EH/5tDIj4BXHWE
yAeJGadyMjAexw+GQrz8pcvkc+6xO5noHiwk/1URfXd6/eaxzHzxtT/doUzw0GzY3kA7CgCNXYlD
anyR4C8+3aC2jcXQQn55TNCHr+3UssGp+O0XT+YnWDNScB9nFLZ+tukYdtQWIc/X+Ouf446LpgYy
kMqatgbQq1c7039ytC9H9X8ATItP92QrKjMxM68+uugIDLp9JKGyBe+3KRzUL6ZViE93pwNtVaK4
4U2E+mXXxQ2+1vWXrkQz+OOSO6vBzzpR1sc88N9UW92iV/r1tZe+kKr/Zc2NG7tXBT2qI/uZG5Py
uRq/lpnyOe94boZ2Hu1UH02Y3v58K7X6GqP7c9ox6LQU12+sjzHJcGtHXDIqgnj62gVufro1vVqY
DTOKmdvet2+Y/DcH1IPDF0/lp5sz6dDJdv4wHd1pvOpEvDOr7O5rp/LTncmZXBqekuOxZJ9HCM63
zuu/eMStP14lvg3GrhfdeIwIFNwgGpEbr9HWF4/4p9szHQXObYQoR6Gz6LqdaRtAX0+/9tQ0P92X
ChBBI210l93F81wP7kcUyS/95eJz8nFGxwlrFOBTmWAcCoyKuqxw1J8sW5dr4v9etsTn6OPWKGo2
8ksPGxG5xYSIB3Gb+NIpFZ/Dj/2gSxTwzYKkDg/heXxqner9Kxei+Bx+bMSdr8a4bY4NhqaNnStv
1QjgVF979U/3pxPPEpIyAG4WcIAHRvyUzdn0pUcQiso/XujkES6WVEN9jIS4WKs8CgkFFuhrf/qn
O9QXnuQlq+oYl4sP9GG8ZlhYfWlXKz7nH5fwfDJBr+KIsUFhOo+2AsPmF1/80y065F1aDCMPt9TM
HyGVUMGXw5+FoMrf8w/+pyv90z2KHcm0dSY5MPg9Hy0j21XO8IzcAUFHTVqdEEZ1Ed96h9pbjnPF
8Kcrl5P0g2LZwkaInzHnqUMmGVl6URdQZ17mFBSZYR90P+VsErqIvvECTm/DxRd3UYsaBd7AE5xI
fJKtRl83oJiT2pLHRkMpn8Yf3kwfByfeir6LfzuVgbrJTZR4qLDma5wF6dEDjLRKEuOQD85D2gY3
GWE/wzS+zDqhSbgoNGKU2UvJ29ZeaUyPflmqbe+a8aZfgmCr2uDSkq/vFFaJTR4P4rwYyXgQ6JCk
a69AgOurefbi7UKN3T3Bsd/beTtVKyxKxk9Ith7hAnI8oow6+iOAD5R19q6GqnjCVQlndcrAoSbp
TdBE0Q1sx40Zd+O3TFu49Xp3rYnY3KBNvxJ++7qgKzk4Q35jlGO3ZVRi0Bup5vc5YGfgmlcFHZ7G
jGpvLwzgMvgD6c356QVYSwUFpGAeERMa3YxJobTJSYC4j9nEWRVJdErjAfFhdSXq/EDToHyY/Sja
SQMZkYsk+xoMFzYtjVxthG7nWLejtG9HX05bCvACA6Q340zC3ByWjAI3jN6G0M2C/CVLnXSd9sZO
SHO+VcCa4Ild1wEw0KLKnpa88EN2Z6XeMojfw954rC8h9XOJHZD95jrIfaXXYIJvHRwlIQJHwD3t
rPd44CGyq8Q/QRicNpnQJwPfID4uGYo4ikKfs98YtvSYgbvzLoKSuXdtgWC+9LaYtbtn2rnpqh6Z
RqNLGwT+G2YMj8jOUrx4gKRCIB3m1p0Y6oa4RPFVuVZ75dudN6MicBpAwegJehumeN3o/hQF/XXF
xXhBrG78AOTczm/ZZcGEmWRYjHpPf+80xeXT1OudUP5QbirmXK4TuPl9h6TopKV5zqAqbjqYt2Hi
BdhvBBjIEVrqFU6dPuwb80lYkExg9CLszDPGHdIvFOo1VCMeGnHXx7XqxDu47zvm5hcBis8BrYdf
ATKCdeHhLfbo/x0G7D3rhgnzKnYR4XEUoNsO5sfiLHd9T4LPbRB7HTTuroWTI+YTs3a9C/A2Fymj
bQvI8Uro+ayJrYLroZsFrx9jSga9/Wgf4zmXr84w4OhrffMBxIJ7klPFrBkCa/EyQS7hIDhTyOQ5
0A+AWM6SnpL1FFUDvP7qoGzXPKXgSWm4deZ2sILbxsgYdE3ZCTwVkkNxcG0ESME8bruLKAarltg0
sl0Njso4BRrBXxrDesF7j/efazq82FTwc8x3CqrNtpjSY6/sK8Yb37149K/BtUIi6lvubL3Uy+uS
5jkW/zSVOwj2VlhNxA6PTXIsTNv9BaRfg0sA10pYQoAY2pVeumybMbVP0kJgsbaG2dxCHT7LNLD8
NQht5HmQpTbIvyJjXer6srN6SxKyGVBJEpGNsOJDRKWRwR5pntPUVHvRlYxn8S6exiV6zlP34nVa
0Nw5tN22VlEdEQtxbwCSDYZLD7FyZuRkAuBbg6ktjZw9ivl3zH7iOTAo4pBfk6uJQKFZG8C3iEZO
s5yvR/NGAm3YzJM2EAzV0XBZlBFM+jg7nhKcPxu/a721r1q4L17cci4SjGI6NctTp/MbkF/RmfSB
G4MlvC5pwNq2gdDYivFvYko7Ea2wFpCwvwm33peq3XOBGTcx9pNt5CWgeyPmMHNth1VbIGOSDUQo
TGvczlGz/KxLp9qqzlYPI2r0FXv1+JXeIHQfd06NsC0H42xWgd2F09CjZMiDavhhINtpQcSUzWPU
Dh9+MRhXJn3yq05zLplNDcfYgK+mOaXrpveWe3YVyxYRTb2sDeSuK8wL44/RaSmoR5dsKwM3hVlg
Z9FO/iZ0r0mGJLCe7ra1CRZUOEnQlpDH29t+wlWmelLRbKePUcS1M6fGqdwAwnXwRk833pt9k77k
pt1Xx9FwRh32QIlP2TQGXmgH/be2M8qTDQ/7OBZT7B1V52tmZG7/PkDTCMugXxCQOfIRby1ath43
HUP9Yg2rA3sUwF2sDPBUhPBBR8Ao2gfIanaLquLTmE+HUYr2OJaut3Zo2dwxu3hyhp6EnTQWO/gq
p448l40tu8ELdRHf0vglbGdxhgm9WGYnW5f8irEKXO/KAIDdvHmkbIRqbuOdrD34VEH7OCa5eDE5
r2jTC+xD8BUqp5b1EzCiZVj7TI/ttZ9Z3ms+XijmjWn6102x7AEM670jUSrORBnsGvS2Noxj9R6r
BKUN4MKS0bT9C06Ef1+1jKX7PP1pm8xAwwKa6OugS/PKn9Pp3pYBAVUGvz/OClUNhBAvW7GxycMk
HXp8DCkghywX440xoNkYogLcktf7NrM86xHLkTjEgNDwTXrJk9fUKKizgll5KQswl84sNoGFq8ou
emZ60Otusn5cbh1zofpg3siqFsMAzBH9bOsu9zISGVCbMTS35iYszLzluVXZ4oTFKEAPXZfdVZzM
8JcIGRruJlx8jxXDihOS/PIJ98+w6aUdPyu2xOwShnrqtyTc6D3qrrk6KkGijSnsRJKc1DEPHZKS
hSjLq9VUU0Ebi4MjwUkMJB/BJo0asPCuttdT5ZwnyK/IHdDZqyl/crpoArsf3THQMgRunDbfWTxO
2dwBX7EH3gEdGALDtHmK2I2FKF/LWx1nnLnCM/4RYfgfP+b/jD+q23/sOLu//xdf/6iQEeET6D99
+ffHquCf/7r8zn//zB9/4++7j+r6vfjoPv/QH36H1/3n+67f+/c/fLEpGb3ru+Gj1fcf3ZD3v78+
f+HlJ/9/v/mXj99f5VHXH3/77Uc1lP3l1eK0Kn/757cOP//2m7j0vP7jX1//n9+8fIC//XYof1bl
R5dS4P3j5f77dz7eu55fd8RfTRHYNqpQCbvr0h+ePi7fCeRfLdOxUMR6ZHLYziVmEFR6n/ztN/lX
1zdtaKuQHoVjo3z67S9dNVy+ZQjzrwGpEmbgC+uiDHXc3/73H/eH0/N/TtdfyqG4rdKy7/72G1jM
P5TIrmtZUti8kO/ZPrj6z9HChS3wljaZe3YAKnQUAEbQEl3U6LY3mOrESUF2DU8lwHUOSRVDOtjw
b5rJckKvcNxugzTAIGIwGmEypD0jjrWafah7mKDRprmday+h4ccD7BaH220bJ07EUL7rkrXCcfkd
+WgVYHjqZLdSFUKUFa5qJvUH357qrFvY7SvDeBuCyqy/e6NNP9aTyAxXU5qQbuLryzx7himfPOSg
U/sQ9ji52ivXT1HDXD7/gl0N8Nfj5XOYK8NVgF5DPiQpDzFq++dotDPxHfEdwTfnsYfNcBXPVb48
J1PeoeQKlOnuCtyYd0OAazTb0LG0+BmJyg/4KsgLXND42CBDWMzFicCCFFS64LbqwlVngXzaeJD2
YHkQu1Gfrc3GvPyKSl1dXLVoozEkSnx47g4Tt2N9mzy48nf8mfwfWi+ZAzKOhKK1g/NCnVuLX3+d
er/2ryAuxs4D/Y3g29AZmNeUi+GEkWjgkUwSeQN4B9D9aho+wMro6gyfgAIjtGsGdQfPte1iJdlP
mRvTwBCxcRRSxzu7cJ3me9KQykNYA/LGczTlgnTVdInEy9DK+KVxcAjeJmbHQKLHBoJpKZshykQm
T+yP1gKmuV744qrBKp1duV6sp0M6jRzVgvRBtiCkMmUf6GlN57ywhep2E3Tfeado17rfGpg2xgNx
QW7zvZRQk25klpfBbqo4k1doHzBXTkONJKqw1YSqCR3dcxJDezlgKUIuV6naAE2ulAWVLa2Ionq1
xYAVyTZlLa+lCXrxA6Ay57qMTVfxVGo7+4QDzsneOc7JcteR+/z7ie3MAFsYWm/nefC7i67ba4oc
mbETg+IJs1JzoSnlpBcEpGvWFRP/erFurNwNkn1pRQimIx14AbjBPolCmUQLFyhQGa4YKiiOOIyN
DnKkhSLjNka+kCC0rcpkLXPuhVU/e8GNxhpcXqkY8MZKCM89pabF7NYcHaQQYKLzYD+Q41FCMELB
spr8zOgPbiPj4QAMhU87+hnvN3K2+/val6Rxll07ijXp8MFLEalq2GH7CbbkXvkJG7WpQlExJ0m9
x742itOkEh6oAhN/d5Eh8e80xS7znMmyd35qM66v59aR6vyPP7rsAADtBtd21NlLZv47x/JoPvuD
BaF6QpxP9kFt1HeRMDkLprvMxnqOZjwwo9vPHLgRMs0HYUgcnxhbR3mFPDJqvlWtyuY7TX5ntBnA
nBv7krmhe3QzPRlvnUrSn4h9qBsv1tjsHtpQhBJsIIxLsBMtdUkuEfyW+Y63siTmahhHm9Y0kDcm
tQ2DDggQbBqoyDP+U0tj4ozQwO18RsNsQdRU4QqfMoPQkIqd+fL8j0+qZqeY7yht7OZ7bceX698V
PQGJuodAFWed+YZne7FOwpDTtAPKzaGC8Mpnx4jNmcmAiKdrXTqRvQtihwPma4f4krkfu6c2DmCL
SdMlkANmvrry0pyABK8qWYn8Ok6GA10CG2MSO9X5iASjDx6ruC2TjWeNJo762B7vTLCIMM4Z4+MN
l6QZ3AmxeBydTscOoXQqQEuUIqVxd8vAgrw1okVwB6YkqR0GkoEibvyR7CH464jMB2MZbtNp+InZ
tkruUyJ2luMwmghr2hFK+D6QGdvFfGgAyFm/hzrl3JBnESxGc69R/yaIOe1E7DpN8gTvaYn3OMUY
Q4gOUPH5jmqfdy4Rc/UHY6Y2eHAmMjoucAeg+UeHzJThCJo8KQmMmip2ZmUZE68AlknD5qYAbozk
eSY/z92qhGCe69GLMjxFo+ERbHLZKMfxLdiJYaQnxmyEcgKKE29sQ3u8KrOiKwvQPTBjEJkrQ55i
pW13lw4552c03LmFkWLJeUM2G3p/KlOXon5SNqsAekr+DVQRGRMRCNpq/hdl59UbK5a27V+EBCxg
wWnl4Cpnb9snaHsHcoZF+PXfRdUrTdsttfUdzGjU7bGpYoUn3M91bxu82JirwAQSpknIOGcGlkdj
dq/MN9cfr7D6aNC7z/trrEdWh9Hjef0YDXj7Ha/7DnT9NELzNqIACe2Qevc5IIeAcSm7nZ5jmjD2
qpyn48/jgPvFPfiOlNtWwKQEDBfx+zhB2iFHB+a3mGWuqPiwSwO38ipt1enMg917nRd0b8RMMrtF
eM2/RgSbFbdG6kSuXJbCivwdQxQuKSAgP97PdfOrpFRcfcXlN1ZTycK8/u+mLZX2OHKrc6UmAlE4
01KMBESFk5Q3Bp2i8HQ9rkBYzqeF5ybTy3WbBMrnCh6cxu7HzQgEkiWLLw9KeEQUcharF4Hqs+9a
TaY5d8H/V1Z1XNOyLUFZgNEcHJn0r/3DnNENkCYyPYJkjASo1r5MntOA0YgHCwTTBLzBdjC5KTEf
h5ZATQQoCNniHKAn1kuk17VYBa6V4DKQNYrowyigOiRCtWQUlL64ORRLTDLLLguIdGXszSCL3ghP
0+h3eAbUVtt9lCZTubhqAsTg3muLRebhv3pg9UyPVsEpFiv5uyyselPZsAWFl61Hr8CRwkoehmh6
tRXLruWkpcjLSBklsGXe2mejKH6AkWF1otDybeSl+JcWWXTHTloOMjEXDSg06hTtOa20e6BQ94KO
Z9+g12rbkbIZ3Hl9iN2TACm1zjwTiosDVRjXBTCStrfpp26YZc+Ep7tYN5qBGQj9wfcl868wpQ4+
h9uSkQp/mZs9I4v0P+5Va+2nTO3z3Hl3yv6lKbIBYMMwrt3AeDAsdYKJiukbDR6iOScG6SeZbgFh
tggNp/ljG7IzoDXYkbPqkXrfpX6u2l+6LNCjhk4Ide0asgD8c9vHrKzONaVlh+HiXT6kp0HKO5lb
u0AwgpwjLYNyt4wwDNmW5fgB9uLoDOh5I8/9Ew/ezyZ36vuqQV/KzHW0orpqoSelOB0webvA8Aov
2xDhlaHaZ73qh1VqonkXyV2o6kfGcO/SsPgtRhe8bSUZO0jFUx2qJYBCjQmS8IgNx8HtqzsNxeDB
SbuDiRHKclDxr1BU24GR9TaN8w0GlDh1NNWZi+kcwShEBCzvgmF8dzTncZii5sjACVLNALAbwah4
Sbrmj9snh8mx3PWIVcLaTO0X+lt/kfA1OPV0v4OgfjaRKy47gZpvGPq/pj/dO1j/LbChuxcT7LLO
W4dp4T+WEQGhNr5K7OQWZdkpxuunA9hIrGPwSmvXmmdG6RZFYJpDv8JAlg19NrBIQWFwbGz9t3BM
hcEmQ/1uDG89bftT0E3oiOMT+D0m9Jm5XIHrGQAt2+62kfJnbBl/8Jm4rxLxaCf+69jzLVEr8wsd
mbBc92auNgAhl7qG+njZI/8LV71VRR9IG82IRc7c/qJjOrDZVoi+uNkth6DOT6PWvykqcK90TexR
3qa1z9CEjyj8BmByg7EwGAvI9vS7dgLrrHGtZUn8m4FlHGTrwG4ZIjPsHJNVXJPad8gI8SkLKMhT
LGshOP4j6/y/xO6fiZw5N5L/d1JJvIA5vRDZU4SVhjTcL0oHFrhRdm07bJJISWsX0xTFDbWn4XHK
rXLE6UsPhMNwilOAwfB0zaw+psnxg63WRyaA5L7DCqFIJttaNs4QygfNyrvXZvRbXLYgS/s7B8p9
u8WWlTBDTbgJPKNyNOJFiQN5f4bQNrrfdJ4vRtWfP5XUBSmaJT2yNk7iz11FXBHrlqpzv6nyiZiF
MRe3X2H9FuvAmdO4eutDbQ5Ex2gIH1ScxnJpB6Xh/4zTKcYcWiWpxuSi6dBrhUcW0ZqcHKT8x1b2
XGnhJdSWshF/Ri/VGYKSylXVDVbW3IpuHBKiYXaYew94ShrVzpimiRFQBruDHzgVF80t0Y7qt7al
cQH+9xu9yF4+fXbDMHXTFZ6LEMMyrC9vtJ3cwjCUxuSilZMKJExXywNEBL2n5tbSke/AdPsUZqGs
7QyZEN32jTIzFxYzPujfLLDPxuusL8d1LaGzsCzdplr+pdEou4bB5rKmq4NutXgRUP0FDQ6L0Wyc
1niOMG0xw8UZSAPlFwER+qaBetEaffo+HHC1lCh0Jkl0m9v481poJX47xMb2thhl4LyOmseOBnhn
aPXC1UPFZgYr9IYBD2McrmVn7em62JnC1rUDshej6L/5Voy58fzpoSTVHWlwMpkexRT5RUbHKH0U
G0YSbfF+DNtfnZbm9e8q7Od4OfPSYBvURG5L/LhM/c4XSsY735pEjo9ZqltbNON5v/esjkWMj1le
3P7/LiJp2lg+WDaVH5dJuvn5/6FSMhS2DfEQJFs986zmqYXT0JAiFwzQc0/YpbdwseZtnqAb2szi
BRDC5H3lePp4lIDCmaP75oE+15tYR5KilatLSDLSpXX2ZUfHGTUTadTR9prmpmPIzokzl6AX3Tn7
DQdBvgwsY9vgl5+PPTCDCX3OX0psDR1O6iRE09881Lx0Pr9FwWPZM9sY0b719S1GELGxUCSxKYTr
mGepQ7bYt32XFrcVEnmgADqd+5/XOLjiR5ytWaBH36N8z75/nH8vKuEKJoOpDAo5v7vPL42+cciM
GRYMkSs49cYAPsym7HNxIkyt1VInIW8gxnSpjylgxdqsPhzMs5NT5Rs8VRcI1t81aJ5A4iSnb76v
f79EkJ4WLFbLo9T2r5cI000zoYqn26TDJWBpTvPVETa9fpvjUUDF0O3d5kADiMv2mtB4yjHvMttT
/gPmDVN2rTt/Kjt/uv4+B+rzssK2lFUFs5Jjyvn6lUnsPMYe/97tWDOBtvZilyQnsZqJuji00QX9
KQiqmMwGN3hRWRwil5yWUWWVbi0w1cxP+bB8N7S8R7B2bathO1Y3pPEAI2fGZhzNw9KMq+2BKZb7
AgY6BJ7SqCIIBIOA72YN4OiMpIUvn2AKXW8bzBWZrU6xj/3vF2DOu+TzgnXJL+aZOtN1JFv78wqJ
zaYfeko2W7qCWXNoPWKKfWbGDruoKIYCG20tGxgTyNlX+Lykwz3jGuwrRbpXA2zrCgqoZRNGK5xS
zW7NIMzgME88Q3GGyikYuhpJubwM9PU+h+WIJSezLAYBek2SE9CJi/FUNfVs2peJZmW/C+IC9Y2Y
6KJC/vQ5XQvyFDc//DabD/xFVQT0KsB8tI53KFW88gHKvoDCMWHFxlDjCL62LB3PX4UMoLfvyFei
funjKJueR9E76dNQQ9v/WdU4JK1j6me4nA2WhI8fwkl90QI+87bLurT67rm/7GDP5JEpxti6sNgp
XMyf3w8SLiuXmUnvMgawsWIupXHuvSBAnhtWNJDWjFl25i1EFHaOZwBS2Fe2YT9Q/RFvyqSvvGKi
lE5pRPXzu+1rftm+PJ3j0pgwuLm4TW3x5XyxJ1FCoVLmwUVLSQKKlVmGx2czgZABELOawDm0h+uh
jPUI6LWQSJHTLotduc/TqniuOZiHredGpnbMCH7svZt3lKImd0zlarAFJuR9OqnkPjarMnlMMa1+
zwM/Cr75qs0vZ7dnCik4iuhi2EKX0jU/f9VU/iYDyK+BRn6umyaaPlfB9D4D4WcO1LRFgcn2YRw8
aJhl3XUugBP6fPuyrftoMaMReGyT4P1M6cmlkm/U9rGsfNNeOhO0P7qCAYtvQb6qFX+pRCX12oTk
TxXqv3f1HND9b7FzSXsSXJZ00bk4dGOcL5/E8WkTBo43bKKekdo157kymxXG0ubGbIRxZg6KtGzM
ezHuIkLa/IGqXdeZ3zzGl8Dz8hyWa9NZMj2+WLKJz9+oj49cp7JphCpWOdaOcNucjbH8OnroCNUN
yB6UOU/SCRVJGnDE5qicNEJhFiEK/+ZpzM8aTpc9pAsuXA45UxD6fX2/XelOWHNW9qbPchA9PkBB
RCSoxE2g0PayGrUOXBmswfyWLn6PmbEZFnlDLY5+63Rs7YBikq83rF+KNVxIkM1YJ7hrcr7BxZvr
r80kzp2Dr+0JQgeQGoRMXf6IMawAVWCQBoxnD/h++UFBNi+/i9E+b8f5E+I7awjyRbIcErgv27ED
1FOrIcbpjAQtegCEE2OvhR1B8wzdwK42Cj/f/tl0Uas9gEEi2E6QFbZPcVPW1S0EpHF4/++l+CWd
5JkMHsq1XQdSDfmHPj/zP+JGhds8cES8O0HiDv6m5IT3F1kGgWbNxFV9z3BaLpf6NAx/HKpe8KyH
Ei/mTUFp13yNx2wo/zpMSgcnHKP4ugOcD5PTKBtwal1EULUsLtZhHUQub3HNKQ3LJDXtLW56PJg1
b67G/vfHMj7fm3wsvmzpQNhyTNsmt/qytNuaJo+m68XWu5xWUO5wuL2skMotWdM4/pbNgRHVyHw1
OpfDMTYZb9wM2ONmRy4KdAMuUrvDGFI13I4DpxtQgrnV8s2Tfj0MeFKTjN40JHGgzcnw+QXUISGF
Txa1zYoJPlUbMp8DHIyi55uGpU4IW8pp2lVhTAXzTBEUF+oPSm/ufS/1EZkyQnhsMoFdXudSUto2
qWNixolJxKaNaS7d0myivRd3Q5VwnNmEkN98gn8ta8kJcjlDCBPpMX/5rsFlM/Lq6RMyu9Cizeak
/CV8N9Jw70q7it5poxKd5M7o4ghkC0s+tFahTRuwAXhly6BNfv73Izn/OkvkXEewOaMsV+r65WL8
x6quK4BSYRPz4vqYRXk9Z/WilcGdr5VO8jzbdyZou3oWMz5W6DO4VmB2+FEKraa1UrGrBvAyAa8C
idjCb10ucFVCazjYqnIVNhPtfGZ66YSLSBV00fB8zY8HoJAsaNeEWb8OBk1Yu2nq2VWKwWsfFjmI
03hBRYV/JDnkiQvQa9dra5yrENc/FIRz7aXtIv5ETbhDnzPDv30th4oKgRNkGKG2mSudQ0+BgLjD
HFtvSQ8Yp+nr8cFBM7K7esppw7N9+T9I6tv0G5sOzpPtNz7iuMHp4ofCjCEwUb5El5eXIIdOsJI1
DBsvG1rzDR7CHlRr3l7PpBBHi+EZVPpcqbFDJkCPuFjG/g2+zHwaB6MYAA0eg9DfhQD/WmkuzEzL
siQCAra3+2UgFEN2iuRRrW3LMVX5UwHAXzxaCXyYFwf+YXLSxoreXEZPJFmjyiuStVOBc8FHAb+A
Yd1WPT80pfSH72Ei1eGxVJ6XLvvLrs/wh8QVBR2hWiUKm9E1vglJ/RQmkkJS7RvfZjOXAOyfkQD0
XtvTjXnzWx7H3Zewt8S8JOOYpWhnBFI99AZZ61Iv3ECsI1EURDCBnlF5wzMEQJoeaLm5DS8nbFy6
Qj2AHeFbjgk7Aw6NCJDaIqHtyPtqDAo25JOsOJCJtCoDdMAsODBBwQ1iIaNc+W3QlBjgzAuxdtTM
3muhUC5cSqU9LoAz4TS/LLs6T7V5eLAJknOH7hrcL0j6hq4s9GWMqF38qP57B4Mw/BIkOXRhiKpR
rZjk6zryl08X0wT71gI74G/HtgynFyh6wt9S+tR+6Ahhuz1OjHTMK1wmrB2WxXFwpo3BP9HHjpfv
JA6nfNdHmU+JH5EaxAXhzC5faXvKlVcyA8mXFwApGUI6HxEtGJClgzul++rS1LV90du7zh8oGTaQ
sT/U1FliXdi+e3/tUBZTybFGYslfjXqDvzdBpGMzWhiWPEANbBihH3FYX9ulXrwVekSPzOpdHi/p
fJagOUCsWRcYmk4vqA25W5LZXXVD2skLo7PKP7HgZQ8fTGL3CnJkkOQBXaMo6axNpUjKjtcTIRpa
WqYkxlxk1EOBnMBObqqT4Qz8jrJvYEAjpVN69QETTfInLtEwNMZoevHdzu2Pme437jk15HwL0qgP
V2OhqH9QmSHcv/6ZFqZnw7USkinEMWKDfpGh+6QXVkh0EqCWiuatFZjKMhSQkaNe81JXZLwwBwAJ
f7jsQlC4bGWiNS/0uCquJV/Sv6H7gyxqvn8LZtvffLPl/9aXIVs6vvRh0zAkutMpIpvYiIcyy4/X
vzyVZQwxKbRwm0kXgAf5S9dm+XW5driTNhsYUXFzyIAAVMlyxOlCj6gityaEk1aS7Pay4hstTZTN
SyoaPJohVIjiJYnGFm+Fue+PS1cOOGwm/d3TvJBg9XGsbdhmfZYkuFFYUDZv06CtsOow8xgD1NZh
NqDsR4yXYW0V82I28ZzVVzbjH7T4gmSYzL8Zov/xGcsDJKChRHCyd/yI5SGv9R7b5XXqCaYw+L8R
lMkfAF98lFu47QyLUNMUwW8JPxzT66RzboQmHNjCAn1ZsxZEDaZayCCjyX+tD2CrwumIwofX4ALm
bd6u35Sy8jmMDpMpg8GlZq0J+qm3CFV/+xFyn79aXRN3h7Q1BF3OaeKFVObI78qLhsdtLhUKx2BO
CFZTToZKbcHIWeB9E9ImcwdTTA+VI2tMAtIo67HKxNQCSBnSlp2edQFVQhxfEb8Uo2qqNe0c9lfj
jGwYWWblWzD0mDlKqYd319UCSlu6Zwr05a/Zz7u+bSvuoW1sjr56zNM+a94szR1I47I0xiDLxCag
PU4Dpz3b/3JLKE03tN95zIBAYtZJ9AK6Dg5QVeo9Li8a8dmu9x2whj50I31vCK3LD1I5zQSHIavt
NaKhPtrmJMKwFq4npDIFb48BgjRdhEXYZrsS/bX5BJ2aY6O8yEKGvE7YDQ04SAfS0Hx6SL+eN8h1
DaPl4sMHfc+HByEWUILscAe1XjKDwQTgtcYddec5n6eHMT71OWvpPkgDeoSMI4jRWbVJkD47gF2D
e4A9ysGAJWHBfkjdGcYlq8S2/l4DYBQCNnCbfKSb5OCt3Ta4kGN8Nt+l9eWwRTCYIsCf5bW5W5NV
Xb88K6IMvoywxRk4Gyr0HYXV0IzxqMPM/ftMhqSPU6jt8LqKxpNMbA6reiyFfzZJLOR9P6CmwXre
IgIbfG7LcBljwjO806SSBThICub1j+xyZsnadmp6rDSO+wXFH04cmDHadBb8XnGKS7OcXq66nOQi
+4q6znBP6DyKXyMl1OKk00G2+XG3W/m+MagdJdh5tfYmo6yL0vKYJl4mBuMFO4ftYGM5TxBnL0oj
aaxmYTTNyBhOitvZPqgx9NtiRNHpNzKpNSY8VFcNW04Kp9k6DhTWYylkVuy8sZ1wTIKIUqECjnAz
rytT0bKkNFyvrmdO2jXzEWjPdK+rBNCXjq+f7KjC8ZxC4QgbkqvgnYrPSGUyxSD6N57NgJAWDXKi
Yde5ssWHlDM2PQT1lFW7GuK/vhhaK+u3iWKuYmvFw0Rl0NULa0lS4dWrgT6v2FFbJMDBADnHPS4p
80zdWKSz0VZY7IXjaPvccDSEWam4Ecbd3rSqmFsiAi2MACfWSyQyGu7kW52ODVwiQDEcIr6oRf5D
4SRL71kv6jdc25CEGrbSUAr0LJ5ZBKMUksiWdBhUE4MjQaxKiO/UaTCbx2uATRuPTblWlY66lWhl
Pg2cCJDlB+v4ck3yX+S32Pf6Y56ZH0ydzNtoPuOHezQVovgRRZrdbfFFmCv5vexsM1ilytXkfQow
08/P1HsRLGJlMxV3aI8qibXk5V3403yXJUj3+0VV5PTaNy46H3RHJpPh7l+p9/iLLEWbVuNjfDlZ
Q4MCA6NDXUZ5aTSayeZeYiWIDe6dfIWU1ufo9BKmXEMI+3LcX2VwvQ7PFrJt5+hnH8sOdc98Vxpv
Zjy39cCsVGVtK7euv6v3E0V/CbsoqhOSUoAxhQd4+xKW/SNzatphbLsOS1+madwUFGVmFMrg/tfT
BOOLWcHy4LQGUSc5Z0+d1Yc85G/6WM6JzKVFeS2FYsDdmLe9KcgVrnWNOu8ohWpBXMd/y6kmhcns
rP5I5BCVZ5Jt99ESRlXtg6ESbwm9d3zpgLslp2QSKtmbHLpIcr2O8DbxdcN/HGJVM+uVGKQmhWWR
pnjKKt8jh8nUNa2UBIOqS1k2dLw5Fyuoc33wH35wsiEQ7qhJaPYrlTjr3OhTIEnq5seKaJWphwTs
Tbli2tKK1qCt3Wg12R6Wc33PkMi95hcEds2lu0w9xFIP/iWLY86Ap5HSRk0ufUdofxmWwLgPnNUY
PXLRoiq9Pk6SOKP/DHd4zpaSjPTS95jqqGe+E097zRbHLuQL8DUx1VvsSYfdFFiVh4PGCL/0xSmb
IXmQ2oCETc/RZGPL7iCm/ktBdG77X/rJsjJlv64nPvCmgUNlvOqda+V/k1AQ5F1f2VRbXD21zVFC
ua+mgsBF0noHL9b4PpTS/P4pqwb/uSorni2zR348Ryxo3l7L3BC0htHABoiz5IV8yZ1OqdKj9F1v
M4LO2ppmQnUQ/SkDoIF3YF4da2Pr2itSRM/bXzNnuPcsFt2DkrSelQ/t0YarSSrCbB/9wktCPV5S
aRvvNh9HaUvXTn5HCTec7bB5muvd22vTXGDK2i48hlNg/G4TXWVbT/RK7Jwc1S74tEbDvVUwQTLP
rih3j4yqqT5ak+XxgNbYG3eZCCVqORrSfDT3kqpneThmuylpdfWCuwo5k2JjjJu+GPIGpaQMcO+I
qQDYGxl1bvQY1BiObUId8dupsoCPpyiMw9h5NeOeHLu5tPbBxqkRMfkYjXsMt2apbq94Nsf8gTez
szcwG1s7k2k+plAA6AdOFlo8HBUD34IeXwD6bVuL0MU/Jz3aL8ypxJ/A1EImjUS47ktNWwmXMaCp
FPY6T7TwyNBsecPtOy3xE+HV4PZ28kuEzTgstEjZ2mS4i0BgR6SPOMIQLGBE5tX+2Y7knwnZyyZz
63atjOEhUb31UcTaeMM4p/s44W0FQ9YbDpXt+McwABelMQTMlakDiI1rKvVTNp1JScJNhcvpfdkw
a4rt44i8TwNgvuRwlXhxRvWqA3/KeEC3HvhlhzSP1Kr1Oh3J5dQZIPrT8L2Js4kpYxikgtHAdT5a
9cnAzBinBKe0Xk0V6R/ceT3DPdJbgnEXm1zTwlPZV9auqVpxHLGqZK4QochCEfC9dNY47u2qekq4
HcmHyaJh4FcYQlFlOBZc0Bvs4OEwUKbYjrmfrYj4rDXkUnNTzzDlRaR37z3lm2Wjj+49Uz3xqzUx
s2xRzQ8WJEjd0h9JujoB8LwyivG2qTXohY1H4DqTNRKQputwSsM1t1y/qmrsweayMU6steFvJm9M
xUqYwlzpubB+cQjbBjzxsT1oZtxtaI0191prhhhb0vrS0wHzJmX+qLICx4qwNDcgzEEsG6Ditegu
m7rySEVlWPvxSEYiI2t6HBX2RvpIy3cVFk6LdrgJunXd+eitIgFs1oUuivP2Rhha8DH1SbrUoE8/
d8XwR/dTbLhjaxfFbv6TmXt9XDFv37qPzBph1zL69o9EApezjRAjIZxJmJlz68ZalXjPLCA13k2x
gbKOpADcZW6ucGNwwfAPYtp2Y9E6a5KTuF6NQ4YxC6yAdFlbtf9kZCaiPDOZvE0RlGLf8a9QMUfe
MrTpk2LzjGI+4nxjDBbRoCDZVFNY79DfyHcGrUnKjMwDBqv9qQUuAk1s458FyeOER51amJqlvReJ
FT8jCkBAjiPbTdHG8Y9Y62QJTtvMj5ZvBlQSup8ZDidLfJLcbU6iuEJl6FaLtu0YmZGcvHkhOkzs
zQhHgKnw9ZV0a3nPTKLVr0IM7B8o2cJR7z2++dT0cOl2DXw/Si//YzBx+buPrPs4MfzfWSxhx5SY
4RadMbx2Ksi1pXB6D9Ntuy9/dHpi/vAnz117+AfDrSKlepKG8m4K0eNo2GoPfuzz7sM6xNcCkW0X
ylsNc+tiZxIYATCLNH2p1WW8zGqNDk1gWTEcQ6fYu6mWnEWJZJJu+PTKrBMeqa4HZVnJ6dnu4vQI
MI55X92pd6McrHVtaOlN6fiMqzDNupPO1PvgAjAZx07UZhYwT7F3XeC5Xf3NAhnctp7lrAyjqg94
mb1YUSXuBBFJWpCa4a3T4GFV90u3S6ZlikMflMXxEcWU/0YdceBlQ+UbEwMXK7SOdz7jO4xJ4HQX
jvqdhTf6EuR2vY/7klwHgguTIfn8FQWIm+iOqmUKGHqrXCyXy1E9jkka3ovW+eOqceA8Ut7exkxx
J2g77vwuicIFt5hcJnE6vCcy30DEb27g4FpLsxiMnw6YD3PRdr1a5mRmOMOp4AmqI6e9XdSYB/aZ
+cLIuHEOKl09515cP3vc1A+ZCFI82/CsOoewPRaE6c2vGjMI+LZYythsA0SPMtmWhocS0EGM6tqF
WNqRGn8MiQ1Me+icdDm7ST1hZRZsfB8PmonjhCgriN+xvZt+TCX9/7m7lq69ysC+qvC86BVME010
bIEWbhvKRQGCeW8hAtm4edk/do57ciMx7kXeVHckT+2t3aNpAWDrr1jc4hbvlA4rhLDc0vHGVGeq
pQJjaHsvuG1jAlw35ksX1yHD9Lb41UGc2quiKH53TeceJVOpVObMod7UMs+X0DCjM2kJ7m3a6G6I
TWBsa9g5iCjEbm3q03YZWNnPrNazmxijdm3h+p52o421tUgUNdC0yeKtGfbZVp9H1oehhDKCNhv1
cuid8iAMflht7VEF4xvpZKy/JXiLLitvNu7zs/E9iVWiMJXEQjqp9F5fsJORgmSp/NWn5hkP5/wt
H3VB8twb9cqpC68FJ40jQ9Z11E4t24M6mijsVGK8R+0gIK7zNbw9elObwFxqNV1Nt2v0BdPuAmqt
1Gadc9jdJiJtX6uxKu7TVHrj2mBqGVPpMWk3yRC4j9Sj3HVRdrvcL6wtENAKpzIKkAyFrNMxk0vY
7tMNElIPXLaNoifnYOeaLO+5HZsdwyTjyoF0d5MQiy4Yk6d8bGCrxKWTbgqRbrzMAfUcor8c7Ik4
ujWsHcMq8Zbv6YyvvPVkJCXKcx/pylkr8d3GMEihKdErAOwVWoKsa9/spgN7L61mT7LvrXMvFAcn
QwWfhOXbwBGz1ftxWkU2YOql09rNwciGd3RqzomY4jz2nAtj0GsbEvp9GRrUIStJ6Ez4uRyqoNm1
TAn8JJNB9jbGZ5/gbGmlfcGMjA5UE67lpqfAvyIEkCssCJq3qvDTM8p4fUmvKz0VqtHOrMuayKfF
srR1JrBLgdFyx5lRPttHNn8Zz8u3LjYozDMGPumarYbXUUBjDWL9h5NpL46ZvHdFJ3YdVayYKnFd
PndpDJZDKhUCDLHzn0wO5ztiV/feSgrnCfeoCD1xUm8g9AaLQA5kBGHR32YwpcDfutEvvwzsLZb2
1C8imxGaeHTTjWvk/p6LMT8nULtp5s+FYqagb4qwO6N21xcjU4pHxAbNObWt8OimQfzgtQq2iOxS
E9hO7T0qr6nHXaxUdML6wbrjdyUHEnaMRyLnTWM4C7SITzuS2Y8DRJk6X0J16KaF7Q2El4Nh7GtL
GduRwvs67qzowYic6kyhvFyPVfUWUcRYVRWy95ZS5rKsPP3OdEb9vimo6mhVDXWf0suByn/FFuEY
wdtZPHPYTKcYOfWiUcGboVBvDI0drSzEJg713EVDnYuB0DJlRYO6hae6byofOzCFp15gUzsn8Qqp
1TJwuGlBwKYLxtbUPopLYk9M7B7josh+GU6tveWZzgfIMyjdhh89CZJtCPbESMvYIEPIld/vOqbV
Xv1yjLadrfJ3j+bqqbcrdTMhlFnRuccZsrHGbZUCXl+MDM4NS0ow+ppSlZMudCyKt32GPr6M/BNV
TWI/MuXnilLoKRtoTvI64OJrboaTTmIjfPBjm3u4PygLAT2IUdapjG57eyzfh5zx1DSAX5+boU2w
TdyQVD2DB1GP2l2wVyTUgcEbE8QSyjw6OLgcsG3jBmvTk00u9cIYYQNVVMC/oL7+UWkuVin4BJ+h
BDP5qUXNT0xn0jfNCk2f7VBrKGowbJ7CYFxMNg9cDQIrdmg8DASkunwYUfCdG6KuLTAad+/0rntT
dxHD98JE2JDhpINnDEiIKMWGWIr6aKZMWZmphcI+Npzj6OXeCorRL9jN4sHJLZ2ivokDIy2VceX1
RcDw0OSGz0bmpodY14yVX094XU1SrQOtTJizhCXRT8lrHcmQZkRTHpntx0snKPN21Zot71Ao7xnz
U2pXEbJwje0HTSyJjTUVZso906CXdxOd/6fElNojekMSGQx93EXahdZmiLvxVtkgAfWwtvA1S8ru
bYISsfLNiktUxukaUw3iKqG3BysssK5MuswG2KMgFWfNC9AOd+tE0lxh9PG7xFTqOR2y+CfSHG/V
BID10Wfhq504+MsBJ19rpN3RYvRxSVASwLQlS2Z44GyP68nR+gOGBWOyDpI0f8LLzaNTe5kEaITO
3WdGDuWTTLFqH7xG0g7oFBrU2xo/pYzzWsNeTB+EYEIzyCtOVJrVPL0dJZG/rb3Ey8/9RVinBwgl
7vpkqvRNqZSboQt19X6FNDNQAN9heK37iSruLkHU7pHzpEa0aq0IrVtHkpQ+dZRy0JRfmsxTP/ja
MZqVvwumPmN3wxT2vOKbcDT0J41i2bMBSZ5pb63W8ucKBI5aDJFVYTo/6G75ksFKuWmURU6Ntyj9
+Rr/L5Q2dKeHZ6on1ANEZGOFjNWat58Y2A22kWhD51arQk8c/ISiy17Gcfrb5Eta1w3N/lVR25F+
DMTAl+bl1dxSZamYW5OmX36+duAjN6Enk5QVQ4SzKpTSEYpZakxtjEb3UIgcbkYfRkH+2A4IOG41
XESZzLiUi679VRkMDhlGiL3Jbde0KfKBQQQ5g1aFEhzoVY53S2Dgt7fm+m7fvMmt/SM+HvO7vFRh
UrdRFJ9BVJZ8yXk6vNaANuO/w6V+NF2E+0PKSO7/VUgGLIPkQqtRANworlVr52Qj66DTh1EcPLdS
zq1QBRVfLwmo4+GMguR9mcnLAFAbO9rR6RkZfCwnXdagvktYXj4DJvZGZ2wif7arMsKIEcO6eIWH
JeqImiQI1cLlFV3feutIvqFFSc8rmydQKTVhSz1/Ji+mOhfF+vhTDUMRn+fG53CMCGymhpO/4ydN
5VAs0qKxqf5kIYWj/8fYee3GjUTd+omIU0xFEvjxX3QOakXnG2Jsj5lz5tOfj13GwagFSAcYGDMe
W2oxVO3ae61vkd9kk1U6UgxqBzPwbEgwxECy3cchX01JMAuc7fY3feoWDUZKp9vfvT+4XjgPr8R9
tOFtzuGIj0wbOp53q+fRy0Lr6Br+HSOLgF3sEoAv6vcQXxiU4MWGrlPRbHfveouGw4U9vflFkFc1
H5I4yhzairYJYC+3EzrV1MyC2ZVH3xERa4qi4wFchy8ONatQuB8wzzcf/RBvusC2KxbVtyUkfdM3
XeAOMy1wqak/Uhqgj47gCb6Q51A2Zx5FY8Su3iXwbVA/H3XGs/8C62WGV7djRQJsIFJ8oVQOG1Kv
7BmydtnGNNO6odvNM08QwZGmRmzD+1fefC0QxbciDV3i3gS+IW0sJDdSttpzpgx3jfwri58Fjp2v
FgnIOzTaZYfSLLDzSxTSuT3Hcxq7p7ByxuHSk2ZIDk2Fw4u2Zwo1jPnzpxKnI2gWmHCJtnM4ABQP
VtVq85eU28hGdHUvCK2k4cHYOP+RIIVbG+HMSWRgll2csUJCSECbRAgJNs7EMX8x4TXLfwNXaLSC
rrqB9y/BG9kbpgsP2ZPuLBJ52tw3Uiy9b5xSG/L85AGR4ShoJukJDkL8qRH6kH52LEzu1lAM4Xb2
yHE+4JgP9HsO0fg/jDKO8r+yw1KnZf+M1mt4UA339z/na48Rd8oxMT7QwUX5hvrt9h3h7pGvlIb5
ydLzxdtjX5v6elx70TYyzChbm2GaTw9tTXrd8/+XNNq4fU0daCyOsF2Epric3jwssS7Y84r8yMHT
cT8LjRoNtMU8sV9eW8ycEr3+Obc4plHbXNveEYZV6xDOpW78jqLA/NJcl7QUa4D7LZPBYJXreIDi
X5w5AROrW3nRLPYESdTNpUknx1yrzVMpTCp6s5O1fv/SLrKY/yqKXGyBHkMw3bBYfOw3RubESCQh
9AzlGfSAaIja3uFoNdTy1NSUB5/93mNA8f43vZHvL5YxXXgmKiZeO8ZG1iLm+c/UiJSQ0LLpIdFv
0wz7n0Gz/fK7ZvSLWs7UQwb7stCOWVfIYjuFs3B3TcuxFI3KYB/7kMw4Wp9TvA8xjHMs74x+g8zC
HM4F6eDWRfNz/SMj5Zt12rVt3haPtRoPm2ss//8/H9mRmZHmRRJAFZjwqyudaCy9qtu6TiiYSoo8
21Rpy3ZPak/4GCWMWz64W4CAbu/X4pNCr8In0GGM3165xKGEMUddHO2Ykc5Zx/7gbYjLahucJ3SH
nmtU6fJbk+eCIYReMZo6KWuDEiCqMVtMIx+topKGlVHvcZ+vikW162kRMDBJUpoDaODvJIN41iq6
2LkbepizF3VjfC0w6NUwOmLpktUOZhGnc6Exhj6pyQpsL/ZnkiH5DjSwpDjincqRnnqTuQiq2vLR
9DRpvPDIONo+Do2k+MXIdHjkInTGI3Or2t+qzxmUI981cFsqNB27CgMdMxuDF2ASiBuAtIuvoyW7
EeFSVRbnzIis7vM00qXdqmEMhQl1BY6WPP7DCI4+LJNhK7NPmDXcASszYeGMWIPGfqytUUv/SQda
0QuDqwkvWoOvRY1fAht//nMpYVMyv5cWUdHwcfZlREN6WudZ5hQ7kfRzcmlwf2trO2U2SjwITv9i
30qbAlnV2Aa7nvFQdjgVt3HvM7PzYHLpaGj8UTzyWBk1bJ1lTlXLiJ86CCLS4FdDXQDLUE5VfdQ8
+5vSf2pe1RPQYfHc3Hm9JNesoGKZGLbTbuOHjeyIv6cWz6kZKOK0PNDs7SCzRH7jnac1bi4SvQc1
l2otl6+t6lg1ZOS8QsGsXZcEtwsoS1thEztCq1+kazXazYeJ15hig6+j/q5SmKryEIM55SE+Tm5f
2to8KOpWmlJnrVSC0dEZeVyQF/j1N48YVLHL6FtJsTX9oAUwSeBseaB3vUwWrzM13SX1+s9AHJK2
T9w5NLZ6I7P4TxuUIubZ5KffqONDVWEcatYzJJe0pGlkVc8iTNNo61ioBy5hkOY+NAEj9vazl1nO
PgIRkJwpw/PuhBe2a170jIPeJ3ckPOf7UM4JgaZ5iu0/qyxcIyL2zRc/bUYAthCtjvQ4vSdmPLYc
IWUvHzkYAXfsOKlrzsH0ef6WeQY78V1d46m5mLFTm1/MhBxBd8sN68JL6DVmd0xatKfAY8qpiv9I
qg/7W66PxnBMiDvLL6GQHb05Jdqd85j3Pqq63nkIwshHbZUjY9joTulBMs/t1DjwBIz1wa+crtoD
A9LiaBXl3rTnJJ+j4BnHqD7QZQ/6F3U0kEtUIYqNZpk5FyEUyp92CiLgIK7voiqOk7BZRPohPt3+
eeYzZdAgvapkKKHmsaTu5ize8ITar4iCeBVMy43bj8DHVxP0q33NZcO2qewWpbk0r0a5/yzXlPOl
Gw2WeaRw8366nUUAlBs77aEwW2fNjB6nvSl7fiVVqBLH3KEXF5t5nW4JJey7HeKpQd/DyYoemQvS
oSwCHq/POTbDcTMSI+atFrpQdppM3pvnXGv95BnyblIxNW3GdF9pCNIezMVFtoFZQzvI6XXvl1Xl
rbM367YJv9MMKVHjAThihlAMgAdXaUUG7kbm0po2gnw4f60lKRQMoglH4MXAIRtxH4bARLfE0bvJ
c0p9Xa2htpb5sUT7yVR1NEZ5Kid/LMm5spnN10FUrVEY9TrDlkLep3Vcyv37e/qbIwBWK8PlEIA/
gY7PbYGUBYsiVvb2sRi18Xsk5mRA0aXD3ig50817nZVm6SeMbfOBet9+Ux56OsIaAycA1DxqxJtC
nnx6krywox7VbeXdr4wVxOlf6Jx7kKpFUv6skjQiXFGjdsN4Fzz7Jt1Y2uU9CcMBWSrNtmQstQd1
N+jroi+oKIrlN9ooLKzHop8dwI05042VJOOUEK0hzFc1fIv4zhxDE93/lJnRqbEcksvWXdQS1JUN
/VBcgrAPh+cYRuizLByzXTkoD+sN70b7EtAJ4dTO3GtaO1itqfqs7qn3K++fNmlEdDR6wtjHmqEt
LGCDgbOG5iul7Q1odR0LCPZkwdXZJ5mH9EjxEM31qp66bNiMoV1diHl08xOJgf4a6wPqWHJoonrt
z6PfbRjKWwUn6KT/6aZed3Tqsv7ALoRZ6bZe8aiZdMkTsWz+lHyvyybYEYEWtGl4iiNYnBeBFKlB
1dahxpzMbIJNNAYonoDOktdqSaet7rngiB/p7aTjerIq86FMAwDJRajPAikcZ8Yt0WQLTEbPfPtg
eKWtbzyfURcygvnBWtbdU8xDH+/RCwGEy6tRFF/BAXr3tN4QwQ7URvRJKbB8FOGeQARb6/VXOrNS
K6DqDmGyTwlY+zw1rGAnI/e68s40+s9IjYLvNlyIinhrXGRfoWXwvEDrcoa7VobT2eoz1hSP4b2+
ZjNuWgaYqdMfyK0bh5XFrOOlHVzPoz9e1e4GtzQ/TigwHe/tkA8YtzWEVM9y246kR48PCHTLyOGV
oHxZVxb5vD6dEtq3WjjsAtN3TA6QViPtL0E3zP59Twg2C31cTdqRDOQeHgmyrXzddYSJ7oKCp8dP
IiLqhwDw2bnGttKRfCqqYmNkvB/HIvJaMnWLIt6kgKoBkbYhr0qnVS0pkIZYNNZDT6g9QDmmhmnV
wx8FoB3+co0svs8nf0ofa3wuBu741JsBa6SouSM/fdLJj+TumwQjrHBHuExbEJD/TmS9yIMm1AwH
jd+dN0Kg7XuCtU0LQ+nAUWm6EXiSGHIePBenPmbmmAYXJS7PKzlXd9K067/6+kBSrD9MMrWrn9gr
Ozh8mNGJPvTKP6aRBNoWfHXfHNs6hl9uEef+0DhZs86dTg67Ak44lFUtJ5RRQtt91NCg9euoJ/Oa
uZ3bDzu/zbvh4E8siZcCijF6mVFmdJCq6XObawFri9FN0wf1P6feN++Ta3JmE2xs+IidWyxng9m0
H/OI0c1VPj3rekzqZJHG8V1H2nnzHfR6xoxHOecUZa/mRD9/QRGz8NNMZkrAxwjeLS7jZIjuS0Xf
CJ9PYET0EWXsIpXMHRdr5YrVYpzuu4xGSQrTw6QnjABhkbvPVwKZ7TSlPKZDoFvEJNKD3zdXVoWq
/bVMgvTyrsp9ogEZbFOBOm5krcw+Dfp/Ierr0TMUS7P7XvRW15+yPqvirZhBBqz6PkWUL1woC+ei
GVBuBn4w4HWTWYZ20wZTBnTMnLWJH9ZmDnXktEo5kZbZ8mk79HPWow7wp/pVW6HoLoKuBfp3H9Y/
w9LF1CdRVrMCYRJumx8J5w9aNuSjI+lnPUOgV9cW4UBQfniqZk5le2XGUCYFZVgo80EuXM+8o6nW
RSwEZ0j0fPC/botr1yd0XFTHgQcjbOtC+kSz6xZa+cn2ZAvIl4cAvSrdX+0IHjI013PqY7PA2Ee5
hxEbFaPqHk0+I7hN0jRTvGiM+S5ajzJzr8wZyuZiKfCEMv4r3oP61NQ+3Pciwd5bcKRbZLlYYy3j
3igd2P9Kn6xulgkXmAtd1pI7yibREFpJZy5dIws3xgPHSVpYK0ULTGSMFwAOX5pNq0nPeFNWBVy+
5nsSgW/axwPKLo4sV77SGNPBfYxo2ro7Xdk/FdSP7jrNh6apcbYw6fTCEasAnrJ/zdKnKZbPk+5n
a9c00H6kzpwSZifsYY4ILqhjaHD8fz3hgeqGBmDU4lHwrAWdAjWfK5mAJwf9YMZMR1adQCvw0FpO
6D2Y4eBh572SNmXNmOYk4LgW2xK3qNwDT02wOUR2t1gBFmMAeLxcMplZoTpe/mvijI6q/dqZm+oY
ObRassqr1WYp2fhDyiKao4S1CIIeGvdIAD3nO0q9mnPNerbDNt+1BfiJZEX97GHPaLSkCdEzL9wi
44pGnO254htr9L6xy7ayyL67KImMJ81dHqtQXUcN2yl/Ki0qbkDXlQb3ui0Jtf1iBFMoTsRH6fZF
+S6t1HFRsYtuQrSIuYElgpHM8jcmDJpuzx5iWPO6xuocn6yqQzBCND0akEwaWrXLcNA4e71D9XoY
g9YlVVdzqvSiHn+FSJJe5uAsAKeqBb+NrLPmZ16YNt3Lpp0cgOpR6W2biAzIpwGXNSKHmLPasdDb
tCHek/N18bMICE3ea0XdM5I2jG4xOJjRzKedknLBpVJbW/WLJ7LhOTGDKLuELNwr9Xoqb1HSdPqX
RGiR89MnoGR8GjJacs+cRBxOTIGF0mVfDvmorSYE5Oa5Sng/15MJdZza2Zn6LWeMNsDyW0Xzobvq
3tt2KtwNZUsXHQN7edYGHzbLuQqTqXsiWIXeAsHMTFFpas3bbDmA7xyDk8pOvQuNZ+fLuDeBzGFK
dAidA1NlhUQd+RKrwbLIemP5XV5hKco5AR+IT49PtKvWXk0xdv/XUUEbAa19rM+8towE9OClcbu+
O4QxcOaSIHubCNqcTsv8CCcZviPVCIGyZCDI8pu03Vj/xNSD+kx9vcKp2QRAVfru99qcenyPGoDK
J8Sl+rxHEoW+X3nm897ifmRpT5tveVTa8fgXCeEGJbSROG6zdeKnBgz5GS3Fd/qBwFu9tpv9z4TL
By3WjCC4VJnbbmQUxSCIdY/sEAXBLaXJKL5J0YUx2LekBoJiQU4uP+j8BYekVxxy2nb6SUQkmlNU
1UZ7B1+a+1GkdUJY3+yTmcBwof/KEuF6x7/v7NXGo/5deRTCpNGNndsaY/aZe1P5O8MAOrsNysHT
TmqhTdtk/jPSeCk3WkHLaMvUQ+vOtGuZqyaYqeI16vLUOBN0Zrir/mrsScWENgE2Q01rSnVyXcEg
pcDwwLgrXC0hq9pL2hvYUt3A6VnpigGZEhjmhcIxF8YC6Q0KQzI36/3+bJeNubymV+5m7xRcUCd2
+NuxNbMpgmJYNkjwwhhOxBxj9dZztHqn+IrAkO4ArnPi4mdnU+COfXFzQMcXsglYzMbQ40uol7gt
Bs0FK+208jCVM/uml7IyksFdmSNdC6OoAdssoyr/KyNXtmgFrkQIOPNDdCLDj4UW3advSCZ599he
0bI4Ha30ImmAk+lrXxk0mRtJroRNmr32UpYMivZxqY1VuVLLm2sPHq965TYt25Z/9bldLw4musVb
6MDhp/Wx+DmHKYGA0PvgNFexlrLNvX/OvYY9vuos0P2nFQwGATMu4omb02ZboE3S4yLl4E/xQQfK
Z4GwsiQj3sPSa9Z3EwFq9wA+eOz+UIYwBa7GPKS4ssuMCoUpV1+sx8ltmD5eqQ1qYPz+53RuO8V4
YIVBfimgdunZ1m3DWtQFnX1p1ifF7R1RvOCCxevV7VnxS2zAul0/FYEJ6wfuZkerhIkDtgFgGwe3
izH9qKIAtwvDrAQ6br2hVZsFOyfx5nijQYAIt9qVUUy3KBz2LVES0y6YjdY4EOvQ0E4UrZnvMWmS
Oh9LkZBI30yAFotAuKdCcKDmjV5MfyRtcQYgEanwh1XQdEW1E02e0E7tJHtHOsYM5BPIRJ9jMtx4
pKvUir0N2j9itUsyeZ7jgMoZl4nF+SvCQDNu0z7xeKqmiL79tsYmXWKedXzv1EnObl8URGs5OuHK
VehtVdZOtEhxx15XkbL1l0VVORjGrKMuUOjZXHc1a9PpoIXwKRGTs4H/W1V7Q5Dy/QUtNLvy6Cz8
27/sLYdlft9FBc9rda0vXCo/mFxXA2XK2SdeR5ZXjms8id30gT9avz2He4IhGtZxCaXP1XXjxh69
lALClH5FDNviv1mQjdldW0LOpVMiR3dXaJXf7pA6ttGqGJGcr9gR23BHpyNv94WLJnGjbB/vP6fy
9kTj0ZnxSNHh28Ny8m5PNB1a9SwbM/OEUA4p8+QNUFVVQXhlH6wD7MbuoSPbNVzDOWuhnflG+U9Z
Sl4m5WRWZZfZkhW/APmt6ouF+MHdCZFrK7U9j1T+8H8Gm3DVoOT8Q5MGcTIBCUzmAFmWPH4oJMV4
9sJOn75iw0EmnMDL5xEqiVHuXwxXiz75OF3MlXIWg63n2YlJ9khwNqBg2EPPD7K7RGAg4bTj0yR4
YpqHajxCThhzvFw2VgxM/ArxZJEpYUD9HTYgphFM54KcMMgdLxwdve+V7PR20yAfO03kRNzrXp4X
f3Qc3sGqobb8hRdtDrZZNXMdwitCX2ICn+Bu4TDcg0Gv7+ykm2h8ThiVD8Vge9MPDnbzt/dvIYP+
m1MpYzzkCyyKwrEZTd1OpVqzKpu5LqG6GhrHASyGPPfqPKbc2km9ENMgJM35LyY7JUFnHRM7ctQa
NqNgwuiwR96ZZ0cb3vEfjbRDG1iw589bVshieoxiH5XOCk4HuNnSSJuvaZyNNghwacY7K8J6cecJ
mTvbuHQwAWiZ3fQrfHoAhRkVLa+tFtskjg38HCvUqZb/wMtmUil1ngju/IBMi7WHbMpYM8tqikM/
Frm7Ct2FtKdKnr9cEq2ty59U49l0oi81HwTrPSSQtEj6lZXObb+t7Tm27kXKLg8ULl6IUGoBUUex
qK/0CJIxg+NPylLf5aEJ7hHO9gNCKILk3KT10KO5TIBWqgFChpAbrjM/yn7zeCFUta+IeLCNI8pN
WyOvxg8tmkEa/BZsp3Xdya06BqJOm//hacJ9aYG7Iy/ClXW26Q0sEz/hXFBeRBjNOSL5i8UraAb+
PViW979wuKb2qz+xOaT2vexHeXR8jdIqBRP35NRWl+/Tq6sfjzGzLT5YMBcrePvDuOLUstxZ+O8+
6QyiGdZaPyIKFZig9R2IqI1upOJb7wSVj2bSM6DSUVUctbk24r0b2iFdQZ2zy51/RXW8/+AuUSqv
pt/0rMEoSkm72qaj4i3P9X+mBOQbwQArLfckwFrQ9kgq3uf5eqpToAL/eroa2izHZIqqZTHajp71
o2jzIvvZ5fZPZXVWA7jJ58quO38BLYf+dBdbluOvmTNG5mac+uQuiprkJe6y2V/TY9THDX7kZVfA
0/4QsljoWzfjfLHWvRIPe5NFxlrZQxunWepsNKhyX+m2OFYTMTz3pe/YP3SbrN67tA/08ERLjlww
S6tm74Md5O2lcthAbLAjUE0Fo67Xlyrjh/JJYdFOtI4xQSo/I50vkuQqf4jva9nCBZnKuGPSiG/k
Q27QDXPdhfK6lDTMFxCOgi29JYQadTlJQQbTuQqMbDxOjld9awI3BBI0MWt5iIN0MNe6a1q07ekX
kOkB/bY/mHEPmqFT+y9pFMk2dSIR7pvMGXGsKGNtaun+uahKQ9+0ek2/UBWeQTrr3cWYmBqu2rpL
ggMPtGVw4rGHL3Cr9XSfXh3vykH+/uNpvdm0qXxQm8BcYNLKl70pNcE8DPCGjeg0WAGPZ6nbWnLO
siHsdhVLv/tkY79+wlPMiwlLvhu3TEnl+E1kGGOAeTgeDP4Ff9duOILX2I8rg6iO2QxpI89JV8xP
6iujA5TZJRgqYh66K1kksO2ULYxZD77+dT3SBv0y98h81kSQcTknKzK8jTaV0ybobeO7aguaNEm6
XeLpyPDT3K6doyV68yK6NNAvhsdj2TAUMivtpYq0EYgITzjq2kDjsVYkCDMthM6UY7Q/qttv5V5c
QM9Ef4CMSLg8RrcCjiU5qRA1quWrYVSrIhaHlXIDq3F83AX6wlcsB38N1nUBNanbKiLe6w/gRLd6
EnRXlmBCKejQWRaHidfv08DShuV4IqCVpXe+T4ifjI+DVy+w+kr/7QU4adfBwhg9dLgwoc6XqC6e
33/CbuJhead4wCQWMY93GwzKrfzHDATYCc1vTiqrxKvoBR4DUoXAx8Zhs6j1h9LfwBRqppNWTiiW
8E2X+AL6LtS2Uc8cfd1mlBa4GYjO3JhjpptMQZZyKsTYS6Ogi/RlYtO30U5VRDqWM0ZRUVvtu6qb
2Hbq0tnk2awXZLLSjtnb2BtSTJOc6Ng2KF4Qd9MLCa60SVVXvH8h3g6qiLqCzEklCjFqCdi6uR9M
NUcPXfhw6lha7waPKuexnCsCHidtmDDLGX3qMksNp5y+Ss+AD1loHdDP8ciIMV6gepbGQeUTEZmF
H3+Vxd53z9aG/otl0Lz4zGHIGnfMnMUDusw8wv8wzM0BY32in5lCQx7AfAxbWIFxeNvq7g6xrQeH
iKhcRPuopRcYgSLtWEPlm+uq9lPv3EE9+NYySxNbfMoYjGkSxWIdTHHV/wLJJ6uTdLU+h8CbAy2n
LVex/5uL0FC6wc4t7CAnwbOMOr74RDJeFIp8+t2WYjQwRhPp63J6TSgyQFho5pHRPSUVOBd6nk5l
A8tRcpRmNGmEq1ZCk/lUckh/4n/cyJnY5q6Lb3Jtd0i7rGa2druO0CdFRbUWqBmyjUTxOe1DklD4
OdOuyDF/5ogpD5plR/k2CSq6ND2fS+D7j3E/eYaWnMgonLQdVRFPL5TK3jtHjjPj5FNNai0cM4cC
MPMpkpRK1uR1wjbSWJX8AmFmCO4N8MHwfXSpRWuXWCLAngJv7tnnjLQYeDAabIEg+BaKVezsa62Q
DOH7Rq+su8imlUuoTDSRNFtq6aGPraYGkVGy02dO3hrEjtHMBeZKWGtM9FO6SxyU5EdaWBpQ3StC
Cv5rPm9mEnyevCzO2n00S7M4lcCBaBYBB3maqjqPDyi5csr5qQmpW2OgY4RLtp65V8MSUmYz+AhY
UaxDKqL48zToc7pRzaTB7maSlephxP7nN0N+KYwxT39Es91FL/QJM5O8dUhiD4hw+g9kfzfU/mW1
AVkILH45ISwc3Jt3jJl4yoLoEXof5JzV06KpnmwUz580saSDaaU1RIcxaVPte+vmTCR9VJEj96Qk
iUkOE9t7XJKbQ7Krpnf4kHBz0AwPeDhRXTXlhk5wkj2KcSoekau4/VHt7qUhCOh0S9/e+HEunywE
h7vGNYpsX/DtPoMEYEurXUCuL++vK9abXcd0ON8y+rYM6iZX3mzhtTGYnZP4+mnQyM05zm1SFntW
WeaiFSeGr6PL+4CHAk8Nj+6U1Tg7DWO+1OXQYdso5tod6GwtdDIe6O4uo4MvVqGZJ92umbTgBKTK
nbel7brM+PGC/VBFPLLvpaty7UDW0qAaa+BnkpJjAyUhR5Tn9i/IMu8pHS7eFPDrLEB2PUis0p9o
LZkF0TBTWRBR0tL92SKabzBLwvv4oaXh5P/msXPmb9MwtM1Dk2SF9sG48wbtzwNjOouynFeP+gfR
7dI7+E99jsqWc5aGIjWpXcRmEFfJn8twIRO/IAskTrY5UoyOABL4nV4GxecAIZP+08GeEv9Rbon3
7+jbMpSzKJ0UQ0fkQv1+K3Qxh9BqRpJbsbktdaVPg58OQUTvgeFrHPvhOQZaED2pBrkitKnhqAoM
LK8YODEyHiJXt2gfYzG2wTPMoCY4F+0Ump8C0LYFXpoi67adL6duB5i/Kb9bo145n4ssnnuOTIlZ
oCIZtOCOsCon3Q7OwNgZxctYfFA73bL1PLqHADKX4723hDzciDhIvUBZQnF+QnOLyNlpUaJcZiND
pafIIe9f4utt/W+L1bMQG7NGcMMtHZD5zToBqK9t6L57ZMiYI51kb2x67zFlzX4qXAQOpKwFg0Mb
p/gnNFC3rOlXG6wqVG72z6EvKczp3BB4uCcGkaTG9z+esTx1rz8eCY6L0gjpoUk/7eapHFo9HRLX
9U5mFplbJhciP7uD4ZCtrDVNvZuurabWcDCfoNwb7mui/JxVKmWLnLn2be8usALPuMuiqhyP8Gj8
8Njkji6CFWZgU25BE7A0e3kJLgiewYLMgxc2z3ezYQ7WLkDj4XyaEh+4wvs/25tTns3ibCy6gsXN
Qcz66xfOlBk7hoOQWhlrwiv8ZqQghlQ3d672wCuG5C+d89HeFtOgdXfvfwBvubevLi6ppky8bYva
2Jak0bz+BBVBqC0HlOo8THX2m1FuPL5EeONiAqjn6pvSWrpuJau9vOZqMVCc5R1rZtBfxmu+2iA0
C9myn1bxUQCbBNxwrTzUkZ6YAZZak+qbhD63YGVEEMK5aixLYeHS5gYd24jxyBG0YJV+1vi7+3oS
xnTv9z0leSy+zaU9oBQqNXJFj/7Qxu0ai00+rulOUvjWFTy4F1phVtmsDD1I2mhN84hitim73COM
fkQeZphTYO50xCMJQ9pgJB6hN21MDkzBj5EfVO7eTqZUdgixh3DYqLlHE4/IBSjs6AdAYF26aq2F
yiWCY+WtKQfs5uLOk/lv5meRtzXNLie6L6WE2kL0hAarelDCT6BLMmihth74Qem9X+c/xbWrapYc
sc81KY/59xi/PRoqFYsgYh5FXnx+ZSKdz4Bp2aC6M+dKCqbO68P5sIArvzq9VXsr9DIIqM1JIDDB
uNFPP5nQ1SVRgrUMv3YM1b/1nT8UOzVwql0t1NaBU4rqLIPW0yAIDLGAzdrOXfisPqfflLSnZlOm
8X7UNBa+sp+a8RCN8TL7biZUUzmElbHoHmQ9Gc0Hr8gb8LgnCR1YetWLHYA8qZvVKQagMlmFnS45
z5zK09BgcKoC+GSQe8kSIatHQPxKXF+YWUv2LAiievevOmwXs8dR3MLL/WuoMqnv/yoErqPUpNUZ
bTMNYQVcq5paGAvUykJDC5GjrIV/VlOELAypvo0r7Oj9l/DNKrBIZw0sGh6J3S5pAK/fwVD0iESA
QJ7bXCdqujCs9CnsSfDYRwIS07eAcaJ+cLLOROB8BWm9//3fbgC8DKz/Nkd2m9Xo9hJzMGeDnayR
joyFWNoJfWTnNluBzzu3EMebOOugKHIGTZmkVcDdm9D2HspZC5Mnd0EBn0h7okzorgjmDz7emzWK
9ZGRhdTpQgm06jcbgO/XwIjA2Jz66zhHnVNVAIaAl1u8tJhuj5gF42EDiRLxYmaL+F6Fy4W2DrzO
n63slCHPG+9Mm9i47TRFM3M3kceQAwxa7afp2mhR9/r9H+CN9c1zlqwk3dUJxwF9edtKG6fRHTSk
5WczsNN00xhawJtjLOG8WSr0YVeXqWPel9cxNA66qaW1bQ3QzNwibX4ryGOQJj1aDDv1T1lS1Pbj
35bZVXqnYUbQXpQQjLNyOn/ys5YUu0hz23qP94JpCFkJLGVaYdrnBkmHRSNhjuKHrK60BQa/TMpm
8mcxgTaj8/P9S7A8wq+2GYYBrgd8nImTjjX7pi43sghNuFvb55iOGFTAvEzzrW4s8tSVGsp2vZZZ
T5hO9Gb//vd+8/gw8rJILuHKL4fK28enI6Swmmsy1mEIWMMfCNVp+0APV9A5NXmwm3WTjOyyURBZ
+SZM+bUhN3KO7A8227enEzqU2Jl4yw0qWmra1y96XOp50dZUkBpEpPo+D508uIN4VSQ7+j4Cjnlm
u/0P2+I5fepjjtGwCFBpaL+rvEJls3hnSS6RdWI/aUSh0aO87iJKTJKmnNsWk2McTWtjhCdwyAWQ
fQRiPBqyKOzvfouDWxi2BlWErjixDT0HqW2UWjRxs74MjRMKbXAwhaM5Cf5g14t3jVVM30gnEGTP
QJ/ECV93j70OXO/Y2prIN9qID+/Cgsl5zp5iNj1lIH7/Nr6dqXKeFZS9RIByluVpen31Sheeq2xn
7ywrb1mho7TL7uBN1slRH2VEQG/nPTd4UPWNQRv/U9USBb/O6UUUd31m5QCOkCDL1Qcf6021TmGK
ldiVDFRx2Lk3NzWZbJuOoeOfTc3BFtNQ1Rdr5J7ks0/MltFFpHHX/jRgEwVPuVZK8oDj0vxkdiPv
vxU4HdYwx0+c9sKdyawdumJWUreyW5wf73/Yt9NfPqrQMfUt0G6d3uzra9hHY484J6nuBn/s4i/g
j3oHmV2f09anxk/knZrz2leRnTpNXXVRVAwsHvKaY62WGYWN/ivDuZYraq6o/+3wJ0xaNFOPpz2s
SqdG6x8m6T3h6HW97gEK+IcujIZhY3pBNS/4F7/CKEJHFg0kXaZ10egn1cIKK1S4R5tPV941Jojm
HeqzELTCUPTTv4OoEs7sePj+zQlr6jaz4YKYFX7t35mgb6oNuxYFFPqcdkDHG0AkYpIUtccpmeW0
n0dPAD1inkq3TVjDACBwAFNtaE6YkDiQNelOanjQ1qaXc9pkd47WfcxLuLKCUBMXA7Gyka0MUTXd
nT3AB1pDU6UuRTNLAz+CmvSRKsa8mQDTVucOMiEiiomYNJaT1/exicIcu5FmnNWNiotOxqeAxk33
YLl9IElXAQqxZpa5VK+wWOhreUP6YwZlSc4EzGd3LWLQNmDpIRQcCSKP03sZNXb5xBJcvyiROCnF
vGlOIpKFY+M1mGaxMZU/zY6y8qROStm1oWE2UUCGPQeVEZ+uLf5ROluVRi+HIJ8f5mxEZlKjHDNe
2lT68pyZNIo+6nrdLPdcGkLk2G7wWdsUVubNMgF7om21JHTOtDK0bA9j3dzPU+MickXgaOoHnTa6
/qDo7tng685944R9sIk5deg7JakGjkePnDlCSVqR6Wrg08m3ceUdrSTGl6MJf2bNaxxa+GgtTOVT
P1Zc+9yd9U2d6vxO3mOn3WS+jsQR2Xwf3E1OZZyELlqobkE2aFxMGyTw+vqO/59XIWzN//4P//2L
oSMwgbC9+c///VRk/PM/y9/5f3/m9d/430v0qyZE6k/77p/a/1vc/5P92/xf6s5sOXIjzdKv0qZ7
aLAvF7rBFgsZ3JKZJPMGRmYysTh2BxzL088Xqprpknqse9psbkZWkpWUNJIRATjc/3POd/7+RX/5
zvz0f/528fv0/pd/SdqpnLbH+XPcnj7lXE9//hb5Z3f9yv/bP/y3zz+/y/PWf/7x249upu2a75aX
XfvbP//o9POP3wyPffX/+Nfv/88/vL6AP367++zf6//w9Z/vcvrjN9//nacx+wPMjn/ydflOy+ef
f6L/rrsEkFk9+IfPYOy3fwNmPRV//GbpvzM2YVLmsvIH0HK4EGVH6O+P30z3d2J0yLYOBlMLJdH8
7X/9Xg//2BX94wPjffjnv/9rqR7uDu7mf989aX/OvgC//Amz+Jd5XKWR2JmWajyiOI6PsuEKA7Hf
nMbA2BPH17RH3ezqMgwmxTwcfnIQHMxREuzlqfLUCY0Ii95hChyb7FgWG4kOy5x/IQOC8nI28cG0
VB194Rk1TOdKfdZF6SQwYWsskbMZezlNE4gX5gFRrfgyZHQyFZ1i4StaGP3XkWVkzst68Zss/4JP
fE/y3dA/idgHcWVvI9Z/XZC77ErxiGW4PHdq0Z/3vuqMsCoz/4l0h3Fyg8l/pWHJPFVUa33szlq9
SeTVOh60YcChYDFSgOZyoxG/0MMctuXFxD4VOVjWYh/izHmhLPpkAzI5DQ2duVmTb3fYzYeXweyy
PZwWOCmRDc/Ai8nIQXkehu4T++v6OKAVdcR1Cu3NWyTBSTVm/R0g9OHi6spJIH44DxN3qd/pOclU
YQCWcdYjKvxG1W1fvzamk38tBS4zUkpkaoBmbRgXCmv/rrppQnWl+xbfZlO+Zp4YqN62Xf8ganu6
nUsTPpTDM8fZXPnLguxxh1Ns/in2Sb+tMKdTPZc7PnTAQidlASL8NFS7/7K6gnWGviwK1fq8DDlc
5BjkPZ5O8VDY4wuJGvq1TcxpP/pha350ZtMyDpf9z3xuph2LlboNStFDq17dh73X6O+25gm7T1AH
Zo03dOyAw/nmfEcCz/PoeZ8woSpfaL/kBCuIUX8OVwwh5n3wEetC05v1Om6APr+a0vFPDSicj6Ys
tI+OTOVhx64iIrXOwf1c6PIWc/VDCzbrglNtTrpRB9TXy+HXCKdIsVJf2bZab1k/2exSQpFbWyKb
/ufSm8Mzg2ZgjGIX2Y8pYzUP93mnhmWjc9aMeD7VD4Qy7bgiwLGGour8CLZle3L8fuJrgWMNVAI1
Hf7/bkMKM2j/exsA7X5VG17IqOXyfC5Nf3o2NK+9z3pf/Mg5YBwyDnj31SRnAuUDjVPeIKfTLvA7
hWvQ+SnvAJgsBbs3JP+oRRtUsw/C8farJ5r8CwPm7FdNjPsFFaa70B+V9Unhiw4YzUJWwrKZZIVe
pkzqAcpOvHYOD85IrDpdWDzM2pBru3/pUdRPeZnTK7+MWpbkil8rcewrzW9fraKPBPg3YgnWoF4E
W5QuHawJ8HGp54DMdjYFP+VS97ELpzkCFr9HBnPwLiVhQFpQG01bh/Gr2y/eiDoYqqXav/YMe99F
jsUmmkcL+PmIvbw9ZvSTvZnj2mLy6NVws2srQ2O7yimlHMb+JjCk0dzikuuetIAkskee8H5cHOe5
rmB2YlHwy5tpbII7TAxrKmsu3kiT64pk4owQ9CY65xu5OVM8uIVcwbaB7HBaYvkZ4LeEKhyHJHcx
U7NOcMQLKaWEbSs2+1WrHfzr/YuBEEQReqXnv66sJ0I/m3ioZqWeJuW4N8q21/JutgxzDvl/Rsqf
TJE72eN5aDUR401rqAGAUJjv1mAmPYXQP1sxUjbRWP0zfSMSkOTkX5qs6ofzWA/6THTNCR61fvTf
AVITWcGj9Vk0NexeVeLTp1Mrc2N9tJuGUaTlHsu6CyI57c6FlKZxMZpJe6MYwCM/5lBYkDSqAwdV
5O12UGsxf9p6Zn6vsOh3hMjFlfUwj28dUS1i67qMq2po450xwnejpQslNKH3LSGXUC6x2wQVIXWh
0pE2nSHsHK2/L2S17ARgiuZc9yM2KFgILIWN04l7aJiBk2jjap4nu2r9CKj5cMx2PQAJixj9leVG
PTZztSQKMC3g7v3PM+gUM6lzn1mj8wdDkfc0MKp/qnEcn5bGn7+v6N9w04Yqrtrc/2HXTfMN6mD7
A4mvU2GGE5kLk2PRxGtk9hw6XZO3cUk50J6uu++fVmvyb13gomdhZfsvNE7951LjcmeZdDCWEM7u
M1irETZN/XawYWhDHeD0IbIKbAWTOJuQieKVS1/aODsD9yaghKU5FkvX3VTEAS6+XRk3pYIKW2+t
VUXeumUnt1N+DAVUvLLTtb8M2zp9aVojT1pHqTtT0/IHAkV0NbH0QsrGrDOExWyJIKHrdD61NN4X
YUfg6gtMscUN5xY/XmiYKJo804inxl2ziC8TnZqvvmPkN5mg9Zs7Uxp3gmTzdz6+fT90u1Q3Pquv
jETTlgyT8oxQU+sNwTVNRflExuNnz8GshjmwwBMTZvh4ZbBLQBJj/oVTSvs2bkPunqna0A8ElUug
slruJqpVsKHc3G1v84LrKcy8PquTnBARhGxRukE4e2jB0WiLkSS/Q3KeKsfYdzXBoQJo4UErR3QM
uZi6G6EL+SJGK9eYLVBegY/P916Gca/O3e4Mr5nM4cQaU0+vmdvuJ/Af/Xtmm/sZoxsBMNefdlL3
gfW20ngULe3VLJrDYn9mSmImEhElHQtD0keBTvhFWnI4F/qmzvgynDjwhcmxzpO9DU2jKkjTrfa+
hSUHwJGQvHTeRpKuMmyYrk/h0kgNWjTMhw8eLtLHR9iqO9DX2ytA3vWnmmuUianZcMgqc2f3OrrJ
HAwQj43JwqkJaGSINpezoXIceWzsajiranef2yGYuqjc/f5htTrntGV+8J08zXYZs7Z7d6RNanZa
86AJpYHkPgN0GMJAFnbMjMoPra66We38EW0+0OMZnscKeWx1n+teV1OswfK6LKR32L/pmZrSFm/2
aV/K1BbmnNJn+9FsOmEmRz4EM1x65J4f+lbfdoYHK5HViOzaxdDws6qMOaXv9nd7Rd/mwH30sNZV
Dlqs8h9zW5mYxjaYA7U/2E2oiM4d+qmGSpmb43ulK/DlDWB23L1jI9PMKE06Etv9DIajYilDoMPQ
iqikCAnet9usfykKyz64w6an7d4ZDRtSK/jZG5WGFrevN+NU+fCG8jKpQXEmJCiGdDWrMoaEbSQ7
NHeguIZ/VzBij1HzkS3RaTYMKP34uVHXFm0ORHxv5ncU7cxYbN2X6ei4pXleaprTyC7qT16F0AuF
19lP2c79TttsnxHymtEEQ8SV6aR2d/7I3aEGviacuAoYXuh0TWQ4bMgjs5XDaUPbW7Mtt7yjU8qA
yjFTreJoHK18tsepzukGyMxRcVt2Ntzz3XNz2OH1uB7guzT3m7X6txnwBOT/3hh/rflQNKHXGx6f
tld9xU7QIHHNShehzh7lZa6GJZF4HY6jiTkT02AA3ngIFGGpBh5+lWlgMQigwsbdpW3cDvmyp6Nq
mFFleZ2adCF8p1NK+6lRXcOTADdzao1GfsqMpk8dfhxeJi7x0OKKfc/Xle8mGJ07lL+lbKi9Nmwn
Yb5hR1sf7b03Y0BWY4q0iNpWZZk8bO4E3nPv66NYCVMOy/5sGFp3AGImbwfqa273bVjv/MURD2DT
t1OF/TW1DPoIDJijKUuKfXKtqy7VFPZ9Qfw60YWlH/CJdQ60U2a799TWAHH3J7gi4SzLcT8Z80To
rQjK/mMEi3wntxkaO6VuT761uAxBYBBcQGqjbmCuVaFWBeXbRJHIxS78+n5Bvrwx8Am+BdjmNpw/
KAvHbu+bW5AbMoOMWmo48HlMRTulhFc5rm9+gTeF75Zr2ZrC6WzLo59TvxQBBWXhyPKN8H97U7cA
5otaaZR/i2lvgGPTQRvhjHMeWEDc/E4Tg39nAp8pjphKe8o4ew4dC4MFqogDOR12W8ue9B5CPMcs
XPi+ph8ZODTnfQrWb7umJByGekqG2pjBr6v8RAn0esF6Yx1M/3vDkJFwqAEAVLEv+FLuVkNZpdUn
hAe9PnHAcRCcUANrUDfZfQgGQxxmVXPCWgrrYZtK4Jnc7RmmCLUYbL7L1SHvvJAvDZl+BSdqAXcm
McUVVz1DbolYydWekix7AORMoyW4pwtwZINqQI18F5F0L7IytNOf/Lfe+lFRUxLZCgLHYWyAFoTs
56aVFB9xo1Bfpmc8gZ4VinJxvs29dF4G11tITnkb3kJ7Xm/djE361Dn6bbet2fdZk85TifY/RR1B
59gvjOwyegHdgcJazshrMhE40d4bexZPgbv1Kmr63r/Jg9p+HVZADCiHWqi37fw4eJRUWD5UWwCY
6zeKwr7ghS0eq1wRuSjH3AhZP703znX5ki54OYm7tF5qgxDSH7RxvwafxsW78xbvzWbr+DnbHXs6
iWMqRAagkEASUapGhLto8ZrghFLRZw8GFsNnZPv9a2O6qQujBAfh9pUQQvBFlbi6oSnCz+ppnKmp
fAphDrMqkI1Y9lhyPnoF8GI/0SWhvZQIf8mCNyx0/InDkFUFMyF5d3vh7W5uFzJSwAgY297oOpoR
mDyire7ALmoSxe0m96xIZ5u6dL3wg5ddtNnBsZsUi5DJycTL41Z5zstMNPmRk7TunYKC9zQE2GUk
pImW54Zat7NiMJEItxNbODswhMLArp4tRkEQHps1Li1DxdchXcpWBBBZQ5FZqHnrHHuDAAOXVXR5
BL51T4+evGHSnj1Kc5HPW5Fnsain5pJRKIBRnqC9itd+7071xAQD8zv2LjC5ewKbxr/rhVlTiQbb
DlRyu+tAT2jxYnDI9XIZ7ZE29a0rFhG6eqMe9u3ak8DGyL5suwUqVWNvEkNq342k7fv+BmeTKyFT
rPZtNU5Tkg/to8KZVoc19uAQ175gV57JChk9s1j7pg0szLB8ZJrR8XqxBHYb1WbMSvt7KMaA9luM
4jEr8+bHpdF7z6qrg4WaIJfDX82D5d1dSPQklr1nSYdHj0hnXpMxwzfZAmLheWSpsixT8+qG23ya
odmZCnXZRqXeHWGYj1VtrAM9pb6dulwwr5XfedySjp8nOaLrPYDOjNZvm9TO0cSMG1tcYoe9x1Zn
akFx50nNiv1qbc/btIy/XPo+QW56+wOEDXlrkwE66eNsJ1QNO+s/9I3/17PP/5+mmswO/5Op5vm9
f//rFPT69f+YaiLz/H4dWXooVv+YZhqm+XtwxTbZVxEIpMn/Hmbazu8kyXRmqP5Vn6Sr5N+Hmcw5
TZZQFEs0N5wY9n9nmPlXtQzEgeM6pFos/sfxCrLKX4WL2bSncXclAiKrDyf93L9jq0qmxGMO/y/v
xP9hbvrXqSk/CjsTXWm8Fsx0ECT+ppGAM8ZDlavqcSyrx9XaXlpPPv3nP+I/vJq//gjvb6/GWedS
m0h6PRqVwSYsOAXl9razav33foztMUe26TglAI1a/adD7l/mwBuh0GKBnfNgEa43tK960SS9Vv0X
kSPjr+ZZz0dJ4lPRsQwD6Q0M7+/KCZUC+uTkwwO484vXEtwlkM9U5YZ99L1ttV+nPPuuMxbsepX8
56/w75/VtRMWK7KBoHyNSPz9sqjXVl9oOcjw4tcXEVAjpan/ipocuH91IVxfINZg8hcE/gm+evbf
jDYV2UVKmgfvnuw6+6G2xRVGx/xxIgt27OAnx+w0xatZySKakN4OiwREG2JTyCKPnXfIGR/vLv1b
alAJ/XZZuKugTPuy+OEACWCsVHDKDnSPyO9ivuk6z6V5JSMVD2Vpn0aY5yhI43hC+DTv8P6tkZyb
LeLYCW6eqelNPlTexFZJdubJ0Wv6V2tjuZsde30gvGGcNqRJSKJW/gsoXnMg91wtZ4/8AylIBQW9
8td0XGY9WhdLxFSVfN3XUdFR1EhmcqrEqhMF3b6cxW7XabF2G7NjwJrsQ6uD6/dv/Ro4B9UDsGDO
yLchp3FHfKuJBVWmUbdC3Qp1R5OhWKbsxWKqhTC4DQcs2QU8tYEOMdCT9/6qDU8Ihx0oROl/dzlB
wVzrs+LW9ffhqz2sA+SQxj1z9BmTWdIlINqlTkvG8R8lcssZCM8cQx0QB6f2vZ8ym8B/Sk+PQUTo
yZpDZNuoXEosrqaT79fWScstrDT+9qMpKY+XrXorcOem7n59zUjAbF6K4TCWs0+JS/Gkm/2V5ClC
S65uWvUttcI8t5BLcy2eBsXpzrRooOkGYioiY3qkS61NIMhD9/OVjCbMmSHtASCpantHM1CAZRyG
LXPDYzFnsHIc8r4nhe5NSYmiGOIYno8IKEVi9BZvekuFcgi5cEHC0b3LYAv6rWmpYmJR+48rfXT8
qMmGoNlO3wxmNhFdZQIQK/3YJp0tIa7F6USVZXBj1LN9a4yLfju613hQ7exnclQB/IaiTMmT9eRf
dB9wb6BVqUaI3/6sZudCCIKGiIbNUa2L7olAu811M9uf3sZizXh6nD9ls79SN5mdVn8kHc3e8XbP
ZBnVKtifOho4bvAWLr/y2f9AiBojXYxuKoPgCoru15Q3WruH4LI/Ck535Dnc4mjg3Et8ku/3PnYs
PlPPut+G2j0xpbHSorvumzym4W4+WDGbHhEFTf4tgH2ZbtJVUTetBadDr/nFto9aWAf3UjPTpFhk
q3uzcs+ddmOsz0JnoJw39LG2XcEHXDHJY7hLHqGy1anl8n1aMWKUUWFL65FNkEse2WfwqDlN5GYK
FGST9wnY8enan6mFtZAe2zVnjozcfB+RlJLWwnDK8UgeZ30b+e94ZHiTm0ND4++np4BlWN2Vt+ED
beqnnCk1nNVT6+j0ie1t7HT5dCryubvTVjWchF2ohNCLcxS4YE5WKbeLy7Q0WpaBD9ttc77YBToH
xxxGgFtCymdwR0jSgGjr28sNubIROtRMg1E+slxzGl66vkjtvgNj6DZG5E1beR4k7Js5286ZFrfV
e+N+XTJ+h6lktp2V3a27+fktFt8mFFRMgQLOXaCekkDNM8f0mK4h6KqVoPN4KRNliZ9jnn2ZLChb
rJad/d3M1zH2pPq6uFBx2zYzTlRssOpIv7rfiewey2acQ0Nu8uyQzyFzUhWnUc10O3ZZf6i3YbrM
zCMikqZdvNQ+WF+NsvdQm2r1OPbzj61BigLL6D+MWJnobhrpqLMmLy6la102qtRO1sQTy7bm6tqV
HXDUIVuqZ3QY++2oYggrDLrXcuW022zO04pqGjbbfNly0uTjxAJmwNl418BW3Oz+CriSJfYwFhMU
UHCAEcXO1ZGnQHHq3KFJkPn6FGgHSGIm33T9iu6B+YGZ4F2vjy3MzotispoWw/Bzr3pS9JWmna1S
7yK9DAQhBMc5qvqqYzEGg7BDlYkBSzN1FNWE7dr+MBUCw35lRS2Tz+IoavGxbo08riSJHo1hUZ+7
Xogismab8Zs7q2cIMtUNgdUBVort0Pk4uzfzJgmsdY7N8aeCpGAYT928jAngGQYVG06uxYCjmOde
KlQ7Hpel1rDXb4AcCnC9xU78FWJfmc6wlu72sYTziGMm4qgbvFGsPCZdlTenLdj6o+2u1AJB8kk4
4aHcmHP1sLian5RAVSPK2Tgmw8SlOEo10QpDCTa7ebUm9xzzsEx5z0sPLoByC3mU5vUBmLHIRY5P
crTWmolooHCodfQ1BpLXh0K4TesP8mVlWuuje9SZvX8Jusq/6pobuUgj0887mMq7qX6ALCsqSBXe
8kPCGn6mnBBYZzVch5HDE/r5nlowyFOjsPfQKJbPK/kcWgf7o7FqOFW7hn5hFkebLX1JkU8Sigx6
8dkHFRc4D5/QyVr9qDEMjRutURFPz/Jh9ayPrpSwVjgQxpbM5L3vVd1HRRVxhcWPoRClav2dV1Ei
CTKwPjQWAMWtMI1IMxbGwD6DXK5qOpm76se82o2VoA9YTkwHvXgsfHfjvSO5cRBqK+mPyschhmRQ
Hhqzyh+2gHKLsKVXNwW/Sk0vm4TEa60aGYoR2hCM3qGWXYXVqviR5wzLbSI0MI3sF3jYxgUf1YfO
i4jxT1LFvlEyTWoPo8EMXpnu+Cmzui+2TQJwKGse3G3PbMHJ3OkR5iPt2pOj3xnlVN/4el4kOCk2
n8qnJgh1Gw9x6DWTfdYKxgd4UbWHLnMxWCldPq7UATL4H/o72fIw930h4+JqTZSzfqWSZ03idap8
hWpSnZoAZ2uHoozRxvyuI1fcAILyI4Q9wrQwi2h42xA4IcbGg5pp9ZXVr8rOxndcw5/L9e/FoYyb
bstzQeZvjugQDy5OvrxXgMK4Grw5JKZaH9dxqD85QRlsJmjAJtL/w66K926xtHfmHyYjEn++wnvM
Z4YGfkR5BXWqDO23L7XdjbR2qSWuAys/MlyqQm8CkF4Ghc5ADYRn6W9aJLEyJFJXNY6Hlj2GVNvD
XOvvOejQBe1u/ADP+Gk7rXbqZ2OcwBJQIU/cr7xZaWZNiJmN0eKqD6u+irrAuCmXLbQmMvELnwV+
0jsX8mtobTxxNxPsZaz1nU8tinu/XO0UDZ05OpKr/W3MX/08SEoDAURbvDxclL3e21vhxtnc/9Ka
/XPUtOmcw7NmQG25EbfzcsN2o0uvCVgoeHR8bnhMkDUYsvQuVmUgGYpI3TQkpOm1S8U5Nh62oT2y
IxaXjpXnTudOCmnA7iKbuHw6Iq1DJOQzsDC6sp1yeADOY74cVJCVMZGCPG6qbEvnwMxPGH+MiMqW
760h6uNWzQIkDUFdS4Bo0vomOA+TSw0b+IuIo7AJ9o4Cw5oevQPDFFbmulAkO9wfVjURstBROPyK
hRSCknMwnKH4isKtiLCzcxeTgCA+lhKTHWqTuwfBbaF5dyOc1uvYUfuW14zdZlpSvpVGjQzb0hvB
1MVeGuyHVXGe8ZtSV4R4rPXrekaVpOJwsP2nzUedIUS+gv6jSAx4749Wyex2mXf7gpH33TXYcpXM
4UO/AT8cMoXsjih99IZ6S4cibtNBNHvgktrZOW5aOz1fW3BuV9MfbgssC5EJr+9ppD4+NLrZuRJO
TtXaPXLB2bHOmO2+8pV4qOmbDd21+7oWI1eNHE1yYpQ0taP10vuTncB2MxK9bn8hnJJIh9zEHJ71
x+fsiTFI4uDsGnu7rwckWmg0eJ3pRkiKheG/0a2FjOpiML8tHcT7oAP7HAYll7DUOmqLTYGfz7Bm
mQpLjfGCa+fBrdVygWSTX1jntqMaau2YORU40QF/CrvBLjWIXHP51gSvBYV1F6jAyJkjWFWxDWYQ
0irRQkqcguFJSsv50bSiSpreBiPW9vMz6pl9j/FCHRqv9587rpUESBwPJNuhwga7DEBuSa5J45h0
nkj3HaTkLhwMm9oyHeOAibY6tI0TdbkJE2MoirhSVp6yRaD6mfaEEKiJFdl2SbnabrKzyBuYdD0G
j6nrL1U5jTEO3ipyhqHExrR9iG0Half12zHv8k+nods7kFzvU1cEJ/xcxR2lDCLkcIKENLJvtGyl
pUXT7qh9dOESpEStIdqbX1sh9y9rWQ73WaYMmBXQoWI12/pxHoL8h7WvjA+tqT8Me9FGTp9Vx3oz
1EfZWjtuqS5PTKHP9La32wMpze1b1aKuDbvaYlsjvBTkuKq0TOOMDGn6hsbW4LV2h+qrphm0pHrT
SreupomDySHrIJoSa3pgPTnF1uXx6gI2xbMuniz6CMgu4WEyIGZwz3Lc6g7s1Yqzgyv5W6UP7Olk
m5HatPOUJbM9kJlf4laS4KdZGVD71X0JGpEBO8natNf3Lxy76OAYNweCOVa5CAGrOG5ZBoe1NJb3
VraIvFYu74H+TSGh04olYWUDXdNS61ytNAENZjfZItxjbVXORXlDBXDqKltlQ36wJc8rtqXVHUnM
9W7YHTs1rPWtMT2IV0FZpMVsbofAHZFfdk7+yiggEC2wMTk9YxRxave8lLOMS5dtqL551mWcjF8Q
YRuizP1ycIkVxEtp0AfKGhlzIn+ETbmcCr/gjFAv442rryJVkuEyi5l56zGVjjjuFndd646PrVlb
Z6NtnWRzcQbjGjHiWtbtEdQUJTsVJ9GwwAsRti6VksAaStxEXfDWF+Wn1gEQ6Ho2r43mZ5Dfg+9T
M9DPa9gv7kZEf9hag6l/IIlQYVXI5+AbZ6ouHBQ7J4VdITHph+MzGegJVC0aZmZBANjZo7s2nPuK
fF9km6Q1avJ8dGzwvrR2SQkcWfCwdCcH3Z04drc/a6XJPszhuZCP+3IhQ9tHvnSCs2oc96tdLooG
Bss5YIQwI0rfAUvPLt1AQgaHNTCrMNu1PvHh7nxdp8aM23LPOXwZP4EriqiHaXHbVPUHLdnjSYlN
RVAv1/tpyJFvxfI5e3Nwt/XaQG9ycF0Uu/WUN62FqsrqXiDMoGN7wbExxyXJN7ZIcvN6ygkrTk8F
dCQ1e/YrEAwvXmlsezOD2cernjVPvHE5b/kqfgxXPccVzXdbWdiDeuuOm8S97ahDTnVNp3Riciid
tCxSgp1rxdTUkF/EiYb13WziuZNTCuetTGyN55DVzsiXNdaY/MpaR9nJohyXAxo/mHuTPEK4TppG
qBKgDEAiFbpq+sxQAynWoxZW6lwZtp/7CXSvmVtgzo+BQYfjnGNL7/JFpH5ZQcNCouwMedKH1oQT
5ERURpyQ2Zx7S4jmWSOHHWE0+yZosk/sFvBan+1uGBRllQ5my2sxaqBkTrckRH/tU18ZrxSJUCLZ
ZEsyeBIDHMbGlNL3DUOGPr+KcdQSvcKCgM1wOcD8QTklxE1zBySGgyqmAC5uC0ty53B8WnRxVcS1
9mDB6Q8xEZiJMlnrjPq6NS1oBGBnOiQWzpvQgCRwV8qJJbsz+ckKS4qD+//kdfMvYoKAQ0AY4Qb3
ZCKB6YfCb/DdKls8dTS+XN2D7aFYtuEE8UQeZLe0RzqY8qM7KJqTiUIkdFxNF15CmwyrXSNJLwYM
y3V6h/79RgMidW7rVCWO3cIFWho9rWxYtQOFeodqqDmpozUfmVVxWC8LDIA7tDzcJP01ggL3xDB+
dQanJWMQc+SqosYoO1b3aG/tkd8ziBqBy7FlWppAhRvvTOK0tB0H8oHuHXGz2POHx1+sb8xJuPvE
PQcXGJLKh8i17YItEJfXaRCiS1ttoWyyl91NPhGdWCZEqYJax6iWQ3X2oCq9Esky37EMbNc6lBmj
AmXUcrC8Y48TlrIi3GbhBOMRehxc5H51mJ2xLId2r7764JOjdqhULEdwmLncmhN1kca9vljcCH41
HvRqMB5x6hWpuUudHWVWHha36hINpGeKMStI1eTLkEE8r2awr7fkqtHzW5gpFWJvg21Oh5bp18Ow
lWsSlAM+YpNLluBRcV85pTp02WocUPp5UHGYSz2S/DAwAe/T72RDoHZf8b8BwVIOBTYcViIU7QI7
jdGdLM13L629yDizFkw7q3mtvVA0B+MZoQ/bRGnsS3HKasHQocJNRTS5DSdLfayFaCLKitxjbm9r
CMagT7g4WR+nxkipFN/T1u/HnyRsii+aN7axyxULpZbxdVZeB8ccFEHFjVa6F4w2lgPk6TinHi2S
kgfJDKVkge1HmUtt3lLSPUBWNDj+93hZwzFv2xuUXdoOZuNVFANjhSrz8U9RVV8usOkYqWRhUczM
rU1YgS69zLf48dczjLDmkAGfS3qv629x3FI3TnvTAVIJfj9SsZe9prV08lwBxVMYD0Xud8cl5/G+
a+3nnovmxJI7p13LfG5v5u1cQYzjEsvYTlCEceATzY4qv54SHRnE/e5or1aNfa/xNPajoKDPyyK7
cwnH53mgzJhvnIvU9gs9xQf2wcBcZwCzw7X0cChvTU8nwW5W9NgyE4tmTRiH2RZV1CunxTXHaGQo
x29se6t44ySVbGtFqYRue6cc8tATMXu0WHsJN61fQsFGKjTsfovoYdgiDpATYz0O7jXn4ZdmN9fb
3tKeXaRvWiczPerzReeyxJuf6x52LaC2TGwG3JNMDZQmvYQ4lBGSah0fTFa3KJA+D2zTIydVTMjy
g16BPOnYQJZXvJqgLyce7EF7yTgs3JoAI+NS0AHJzloPaaqz05EZ3VMlHqAuiMrWPvxmpRfFlkEy
loL31ujdO2aXGBoNPlzb0rZLYQiRasqvoIzN3okE3vzsFJnFKqTPN2up2wdp5VNK8beKxIiZINDr
q9YwbYRtyj7GDTBEioqIQ+bO5Q3yMa3NjZWHFYWRryX23htCNuMXoJY+xfDwPKO+FvOlc6h3NoWw
Ik3rzG9ILyosoZyziHVDjprQOjHNTGWSNZDAAkjVU10/rJp8GdV16L9QJP8/OTuz3kiZbGv/IiQg
GG+BHOz0lJ7LN8jlgRmCefj130P1kbqcVSqrv3PR6pbe8+KEINix91rPIuxl4AmPzYXt0jIpnbF5
z6Q7XIekfFzrjP8PwKfGnbMkj3AWu8MQYtRdoU+SDQ2LEzqx1EaYMIpNqVP0gAupHgyj1D+NUEXS
hRkhwvSq9IwbENl0ZqWSAO6+ztoCbTAdNVpSOQUi8LTAhFuM/mhZAp2db5fq6bAFTYkBTWRYiJU5
2wqnzC5iykl6h25E3WsKogFI7Rs2ybIK4C03ktcNGtMfpIIqzJIouLppET4WOeKeSzO8QXQ8bfOo
0O9Mcstdj8zFfO0fRAFxOpVPBpN5QOszXoGQaLf4ipanlrV73SF2ijkgkh0tRvlUD2UUOMh27o2G
hpHWk4WuWcwn+OwIM8lfnVTVz7QwHq8tai/EZPACw3hRArNNtBfHLdRPjog/SBwZrxi6qS8umLbH
1IIUhBIvaZ8Qe6FhogO3UzCSGBpi1FpwTJA2EQduK65YdI+irZwx0Ma+uFd7FBBGLPNdS0QFyAe5
FLu8xqKN3cvGRODCFvgYaSptOtCw97oiekAgVhZMmstu79a13+hae9GG9XqOm7tipF9U5ajSG2R+
tUMXbW4ZgvWNbQKVzN7ZRvvrUCQa1tPulmkj4q106WkFU3UMemnwS2inWaITaNZTK4jRMnslJgMO
0YUW1IuVXeSt/q6OSX7gPGp5aF6G6wYhFF9qcqVjIK4rfRR3PloRk+nxJoYEukPEPkiPJGcFXc5s
Bg5ZBEHL+rpBLbXwPpkUvmKtVyL0rX2hVRdmpMw/tXVinRmR+dMGljZT4gzTdUIcJSFNOILx29ER
yRUSlhQ63C2N1MYvYr4W2uyqnwsEYD9Xq/i86Xs3GGbNvQQ3EV8zmV8tCgV5P1rrdjCmxIZQ9E3+
omjTwqZsKgfXKUzaR9OEVR2WD1+3pP/ZIfg7oyk93uSqw2J2RuGes5HlfmY38dNqWzkXS98dRr6v
Pn6YKkhjR7ms5v5marVur1tLEjhMxTYc5Rq6WQqHNbMqZ7+SujjIQbY7SQyaL0ndDqYldIjmy+0J
Avc4P/Sak0Keq2nmNnYsz1wdelTndNquSijxql6AZq4a50OZkdiS3r1+3jmv6et/lEml7Nyk4qcK
Bmsyky+h6DAd6un7JLLlnBHi8+Quj05avaeCD5GtDo+rO4GsDOi3dJY4Vg/4phb93kHOVRFr0O1Y
6fluJaFjb8Ge76s0GR5rRTPe01qfSe6OdBSjWSwoQeh6VQmRzSQwRRdtXonjnC8Fk7DaPncsOPb9
ZeLoxPGBb7jkjwONNaUi3+kFiihEp/FOZJW2R9k16h7npgGvVgo8HoQlQp+Ox0TcfcRwNRXpxUz2
6lXWMtUp8Rp4SWEhT2KaeEVvZJFIuoao3DjMK4PMrQqme67y1NqutUnmeIIGWjXbhDnzdtBKho2x
ugTgYuINZJL4QJ+5RNo/4NxhKQ47A93uWd87NeciVLrVqDGqKTPWJTOUY50N0z6lAb0pjCK75ViH
XrI2hu3kWuPe1CjFjVB3NymO2m3RhdG2KoaFUT57CMAEGRiqwxhvrpY91K8wcEado0Nk5P6A7gmn
Avi+PsO3MYxi2TJXeUnSwdxFlZNveiOmXSdgOPqF23wm8MaIgYgMaJspPhkMCBR8AsoeYR/Lq1E3
6jttcbXj3zU3d0NTOpu+jyY/q/JuG2cdYsmuwFREav0l8CEGVvOoBwAfSgwwtnmwJ3vyDaIjKSDp
q5Nb/s5pHWc+0WybbC3uWrdogoR8xZ3obemrkimV2s2vjob5yiuWySZazY0Sx8tEU/r0y36i31w5
xqpFryi643tpPIbzXPCLrOyJO669ocXr2PdQ4FmZSDjnpRlzT3pWfBHecvTQN4Lh1KaYcgsglJbf
zr1rPmd4eB5RXXYwEKecqOwo14N2aKVXyKH16o6mM97uZ7OthGeXnL9dK4qDWh/0w4IFx8NKRb/L
sRlecqIa6BPZlPkpfidfZQT0qmDiirdphRI86NSsDKZsehmxbaWoL6vuzG2toaDEzYQ3UbxczZGm
eRKYLL1pq9nq6O725JvjTiqxQxbRGJ2Tr2H44K315zmH/+tBQqPAce3xuq+lGSCPjEHmCPVFyQ2q
LLMNq61ZTrrPWgM+jMvyzObwc29z9vLjCO/i3COY9mCiPrkNKzg15xkXmdH5TaiGASeQlvd/TM8L
VYKAzK1pT5TB6HeKsLcIrLWNQm71jr9m2s1K72wtNVSfGuw9nqpCR0thhd7ljmbcR4Bq6OT1HbNz
VOXJ2P0Mp7b3WqskG0SqMijcfjjEsi23cG+KdNMn8bmyGDwLHGBKYDPcRoPaN5iubDnn98qcp+8M
E52fcWiklA3T8Alqotpy+B93xaRld+kcuntNrZOfU5bR8284DNGrGzmBFt1mIRDo3maqestckvHr
oNQ4l9xKQ/+YDeA59bBAnDiMiSeWZD7SPmesq7a9TrgsOYKSjgKLsuGp9TZZ9MMMqwm9/dbthboB
xZf2G00R84Gu4hLgQmLE16MZN0VOUFY5XE+KNP2uEe+FXapUl2V4NYqyO4ilSM8WGsEMrapVpKOY
byq8aJjntkpH0fw5Z4q6seNxaTxZqB8xZwVvnJXIF3plb23SRBcVr9sw+kMCW2Io9Jij7kRLr1No
HVWEHd7FLJzbDCD9O3094t9MuSQ3jCBDn1DyfIfga0G67WIcYXnHPjiTGVloE1/ljADp2i/qGakf
4klD67nnbrfHkryrwnN6/SZRBeNMaV0PVEpHk8NejUgnB3nT85ouOloSCmd1A1qtPquyHKpfs9cV
8xARNICGZ+YliQuwwpZQ282CVJa+qq3VJBUx4rhISp34TtwH56IPq3dinCYGMIo4WPAOV3lN6s9R
3lJ0rAUfJcqWuQHjPRsyqtbb7nmndcQ2zM4r9LOJUqyfa182bCXSlbQUo5jEifAjiVabAP/AXoUR
tuLbyYQJmoWKvwWKBbqGrYZDUWI0CMjH+VHiy9/jm6ZlYZFFsytiQs68RlOusqRHsWXHzUbpWkTT
Vlvfgz7hZoRi7nZ4QPLPAao/liN9OcIKtx5dEnMQ/kcKbUvJpAJ5+wgAoPUpV9tvpHwnEjRqBVNV
ha4z8xOWYTqoNX9HLA6r9ctSRfzA7PMWPbpftI0Xgl2v3OOM3fDfsroTfSLHJLR0+NBdzYTuBBXh
69Vi6gBhT11ztAFyWsNmQNGlfafd+5ppjmQQi/vKaNdJLhJY3le81W/qxKmGkq/qozyqAP+7ZEMq
MsPqx4KR7b9/zR8Xgv63ShNXqKmN4/zkQkpJbzB26vSOQMnXhnlQpr0Vmr1PTOcbreBXOeIvwagD
EQvFIL5PoZ/iipg9Emc3xMkdcRX9NprG+iqdh+gbMNHX3+PAjNGIf7OFYakONHz7RI7YZlorVbVe
bmgfRkG/zNkuS5pyq9L5Pld0LI//vn/r/fkvRmC9nq6uNHcLFJWhWacYqmSstQgpmnZTuElRbN05
i64cVZaXUneih962yp9DNt5ro/2tglX7uhL/c20b5OmKo9WR45781rBCb2JYQrsp7X220o1VKsLx
NcSqvdwUWO+W9GFEK5Hh1pEZ5D720ca4T7PkG6XpCR6Em8C5A0AIOlCiJ4DLfV2t2oidnkN8cazi
J40QnvHZbSmLb/T2OUxK5AzxN3f9RFa7/vQvVzwVCTMXS+MR2NfR1ZvQb430onEtYmDi92xs6axL
iioas+dK1R4K2R///dBPoa7/d3k0rw6vp26r65P57fWcBTwwZ4yKY1o35+FUP/dkIwvaSKsPIBiG
EP/pmlo+S+scKfO9Qg30zZ/wt3uO6FVfGVz45E9h30nWCK2j3jpyvL6alO5ywEro0Tv9dKrl2ZI0
n934dZoasj3NAEZ16lmKTbMnfU0Va098MtMYzZ8Kohr05sDk6/9jUeD0sNnKeOmRwX+9RwDSUUEy
Iz/mhThay0RXwXW9zqBhWKLOsao5wIf6hhDh8M2t+aq5/s/ioJaESiVIz2b7/HrlVrZaZqR5cczQ
JbVk8jWl6xHvRErxgzSfxfDitBfK9A0N/5Sl9WtR/H7ZdWv6fVFQhsSNZFGEBqGOyr6mizy+zNHR
jF1Cfp7DED1oe00jClVl/B9CzRdAzRegyZ8bEfOt3370ye1Wq4R8srEojkpGyb+k841pF3SHCyRC
VvFzAL/MiRYK2xijCuAg/cYZ5CMfrDszB8Qh1G292BcSdZIpTTIPOMtMmkQJUL+NcaOgUFNvTGVG
/tiXGzlyjWYpbpxaFJSSFFwuyUa67mznof/EqDl7Zhn568iUnS/QSjQvirVJS0TV9Kav4snYGMvy
jJzj4GQ01AgpQarYBgUkqrkrAyFYMFjq/VGf9jAdGESI/IFoInKi1ZsQYC7i68lDUUNzjqw9SUZ0
jUXIqp80Kwzciu7HBDmIXomVcdBllIwMemsgivVDE7LLrKVBXek7yNIfQ228ImJC0TkSdlwIv5kr
DOrh2qFhuhhF93UCwyJt9ScNwrHtfGScRXPDfbSMdWjVDzu58LqPDBhAfmm0E4eLuTLuJ2W8KNMa
zKxu+AOKZdlGt9+s9j+/eDz4FZijraxp/fQ9Yx9YaJ1Z+RFa4A2nncTDpyhp1ZFzEum7eEb8U6Dc
sZYdIeYHbQofYIT5GqfnNtRfy145ot34bofUWexfv4uMdHTNseCuWPQeTj4JdMNhZxiVPGb1u8mX
gOdk0GNRtIc63bqc+JX5tRvuRZ8x0dt9c0v+fBfoz+G1MKk1rPW/fX0TVZrFgzVnVE+DUh4AUfdb
oejNJumMhTnMpH42jj79XNwOiYPdyOsuX37SA4jPF01VN8QEW+f96HbXTb3aV5OoO8e5agAUzPr3
f/+tpxxLdg3+VoPEBgjmtkGv9+vf6iA8YABhVsfGPUuG94SU7wU/hAszwL0xaKak/WWkvjCa8ar6
ihruZ5PiY1zKi2a6DkcEJuEQCKAYRLwN5efEgSBXAG9rqINzrCa4JSJxMamJP6nZjZt+Ywha99LT
58zhyTHXZ21Trn7985M0kpgFZnlcjO4AKeEmS+oETb6SfbPB/eWTbziUxFiP+KrAVj25UWNSaQ3o
aHksc4aRGQeod5pL+b5T7PcJIuF14hrTJX6UmfTTnil6MhnflLB/WVcOe5jLioIgrp2yJi07gW3W
t/KY1I/zaN6S90GzCAO3vXfzN0PNv/nI//mN5yfz/aSMNSnQT8mCYJsrFX6yPEala70Z40JQibFA
jLA7IsSrSX8oiI5lpKQx0O84hf97bf7154Lpslzgorq+Wtt+/6Apak97uy7lkQ4UEuWB3TSqytuk
A2owzOqZATqkB+Hz76uenhN4IRz9l5dofSMobL9etVVBQivLepPj3A/bHNvx9L9XCF+u8eul/O1T
nZCmrCxDJ4+GvnM59Xez4UvzkSkdUrEpGNxNSbzZ3JffLKC/vC0Ov4mDCfBUE6na198msd63Wuhw
RzX3fgCq6YzDw0Kf+N+38C8nA5PjD8d/LH46/3GyAdYJw0MdQOSx1czrNiwflGpgFJjvo7i9Q9AS
gMG5xz1yBpJnW40LFXSzmcAle24hb0c4WP/+g9brfd0lvv4960r77X7nI4nmTGQaKjJgNuxOrBym
iZ4Can7M7v99sT8/iOvFIDiuxzIEWSc3eaJZsIAfQXsFukytGN+CmCBRZN/hNvufL6XhWQNJx9Ok
xXDi7ktm9r+ZhuuxT9I7y6TfkGnS3Uap/gk2xv7mLv65egCNkmLA/wlhGKcn6Nkee40MovVqFFuS
aHm73BT6N5vOn2+9qUHCXA2eKr7B03CI2EUP18VTe5Rms2mL/tVGGQ/vnl0g26Rde4EU45vX4s9X
fr0kySIYCCkYTkNVlLmx80njktky6hhENOWg1sr49O+H9derkAPBoUklSvT05RPupBSIYVtSocsj
qc93QsTf3Lu/HAxN+g+6QHcq6ESdHsmZmxrInZb26BSfZGn79Tgz9XqfHI6AEp3wFBjlcUEaBRrn
m9Xxt5/3+6VP3jGBEiVynPW5tXJfE3fiOQMqmX/fw78sQdptBLrxQeJOnn6EceDbNbNY84aI+xo7
obAu0WEXhwU8/zeVxZ+vMZUboTmazVq0/nhcSjq47WylyREkDyiBjvFjLPAAzmNM2lCdLd9smid7
FM1ag0QMQSlNLvKf20ZGToPWA789DpqzQgEKuVt6FYJCPssN+Zo9gulWfIOv/uOiDMB0dipToH5n
7Z987MJcz5H09PbRCdsepA/o/TGes8NgjtCDuL/n2ahk363Sk7oCr7pKr8bBro7ZjZ7zyQ4palon
+aQqR515JOQALdt2HR6HvtKwyhGTfq3YyfjEgRIXIKXyuRORjeM3Q5Y9L3aG6lCPl9R3+zE/Jpjv
DgWz9RuCEqhUJobWZKx/83BOFsPqrme1AeZ1YOmzSazHjd8+IEZtgt+ZSuU4us6dKmV1Z8VIhcYo
Vi7AcYtvNqQ/HgvFls512Co4Vzm/atHfLgdIAx5LFTVHPBibdB2Z9I5vOE+KLlG9/G892LWByNXI
CsCvzb6BBOvrj5OUYBgi2+Y4Fe0OXSJsMH+onttw/uZUdvL2/t+F6MWYNCsJozz5XDGomVOtTZuj
WmSBDSrJqq8L+/J/2iL+uMi6T/127xgcTRZ+yuZoJdEWbdhdNtiYTspv2i1/+y2GRv9N11yV0nh9
hL9dJsxJtR4iSjirv1Dy56m56rRvysSTL+GvX2Lo8AGArjo0kk5eE8dFGDMUHCPxENzrbn2hqM6V
aa627eg8T+LFM9Zz7b9v318valnkg1IFs+5PdoSloAWjGxAfIwf10dLsHC30sEd6JhL+bG+Ku39f
7+Sz8Z8f+d/rmSfjjBbafT5nXC/vl6BY7mZ4Qv++wh/vLsubdEY+6yYAOggSX5+UaTY0F8uwOiqo
/iagf/V7bdqeffbvy/z1xv12mZMtYqgjcpfJ6zuGZYycZxc1u1rfEXsY4EDzIi787+v9bY/g66SC
j4D6QSP2688i9qQyyzyWx7a8ycL3Itxk9gU2r/y7Vu/fnpCpsvUBH8Eq/itu6LeVPqUk+URmwYrA
NWzFu0H/Zgn87QH99wJ0OL7+EgOHgQM8iQsgt9MLUMQJWiijQc5kfHPTLLob/Nt+Owv8WnDsPxwn
GQTZ5umh1lYnawbzWR1VrajQEbjOFTnYfTDVo+u1aOzORr5PVxl+kUM6MFDF5o3ayZ7oetRNGkg8
57Sx+f+AIeGcwb9ifl6067g7V/Jkb8BlRb5sKB46bgPbalQ6n0QGWHuswY9liLIpkctHRu7OMTXB
uqdzTaB0H9sAERJhwiocdHdfFnl/Q3btGiNdhNtKAE2l6FjVJjE5iRPcuMgcO69BL4kG9yFven+G
bRGgRZc7pvBvpITEKKo1UgDq5KVCrDQimNmkU93hXG7xgrcI3ZJltD5cm7zKSieRekJ6tisywA4m
TRBMrGl8JN76vFyK/dh2QGQx7ijoavDUYAKw/TaKIEjFI7448K+xBSo5TnBzNwYj25lEJjsxoH3q
WBL0DMKkC7QosE3sSpR4LtZIHJskt4Z7y0zljV7lb6KIjA3iFvuHvfT9jvDwaodgu7+OFJU5N0Bb
3wg1xKNqRzaMU+gbCxfiedHIwY8TK90oGEduWwE1SpVImjFCtBe4RuVZVqKl0xP4XpoWVj/sLmp3
5tjXG1tHR+zCE/OcWNjnJXrJYMlzZdOg0Q4ImbeDsBleWiOy/NLstU8wltGZ3pjjw1xbOqOveeqx
kkeqPxsNhfayKiYaGSISc0S2SYY+CZYadNhkzGPt9QrhvFGNydeFoPtQdZYRgPsMoUlgW7/Ix1i/
0KPis4ZRhXyics6GfqjAlcJgaJYUmEiJzwNJlu41My/NmDjTSwKdD8JinW9UJ7Q2c5mIvTRQxyKr
aC4T4tbOi7Hp9kTYo26APc2ztDSc4zUyod7e5vos1nxYFF46bt+BRLyzGvKiF3VzvoGk/66PhzGE
lVbO97Ud4qiO6bMT0zpchaGEEZaGqe+4i7mf+vkdgYSCptzheRBEGVh4mHKSWOANSL0vd7ampRun
Lbuz1urkhojcay25GLLzBArYIJFHrehf9OH6Do1AtC/b0dgzcsTbjtsL/UgukBaORuaLrP9sRuUF
4CBdosYOd6Hd6FetUTAoaGXMdjLbzxgrZ8sjyBmlfFIik5iaZdfmjY0ootVQkkdYliBb35Rj5Rx0
WXXbzkwnr9RR5/R9Mh1G3J5bS0KJ6OI6umxt40Nx1RU625m+ViM9HHJ8CUZmv0xayliL47FfIm3Y
5kqoeoBNpzMtKSYqbJFcNlk8nLWhFt6G0ZKckcgFig86yDUBgSGWKRgx6HghkpRF8qroOE8MAzti
hoB3U+SJhuJcOFdJF0tQuhWu6dh8s+DHoD9F2QZk8CfwEGtbI43zQaWizipCWhKVbA44MaiToZ+N
2L/OytBhRIM2mq5pfOOowxTERNw+RoVle4Q5TFth9GYwgW/YAjy1EUZWpGUOCjrUNEQeqIz6Vq7q
c1OWMqghhnuJi0kh0VcRLzi4lWIB0aGgl51pc3Rh8T+xOyyZp2vE+cVLI98iBW06Jnj4Ioat0M/s
4Xx2pv0RU8x5Udu1wA2dmPiBKPdhBOOSSLMJcQsQQtdxItZMRJZjB5cW5t1qSCuwyZrLEIxR3d9F
9NS33apF7wHFnccOhQ0BKYNvkV6PIQVoYJPB6+WfgMS3YGtVY/kj7RPhZ3OEuapNDD9pCR0jtmoM
8HF1ABVAwMcxHsvUDUOw1bW7wdcqggW3/bYA9MhkpjR+FuGk+jXKQD+p7ZcGVbRvJNn7WLYfEuka
48j0fTCVJyF7ACSTeCsJ6dq2NjfAqCXKXqd+M03avLYewvbue8BFpGEGS8+sF4RkfEcjKoNZh92y
7JT7JgPqrtRW7qdajPa4UBdQitjYI+TQKJ4aNMpOKXYWviqP+LRshUST3B7G02U5zAArcPi0D/yD
vIl5MqF2TxpaCewYD4lNfKlp1vmjXRQPVr1iAHuF/DuUqOfzUkWHiGNUjU4cn3Wf8MbbqwUJsaXy
Br3eDYoSdS5S2hFbeCTOR1dBrEeHMABYaZ2Xkf1hOA0IFGTtF63t4sIfW8CMzAcZm7UTrgu6QlEz
CD+xZLrTR8PYDGmBg4z3ZIuJyLpNe23codBoLwEBdFdSGul5U7D3rmfgCw7XWZBNMZLvyvxkE5IB
oac2251S8N9A84aZk27l4M47bI/TFnY9HnM59vSb0UAiiUSpbIjZ52O7nOtDPwZL2+p3Mo0t2MFp
3xMA3Y/pLlEQQY6qmz4aYctnXadeewMimqDDMkOSlY2Gm6mO0TGdVjiVTsri4DIXBzv/6qaQ1Wup
4YpzF+MKvSiY9yS3LU9HIgwbx8guiHl6tuEcm33/OJs4JhuRJ7dQXsiWtyidzAGyh2XNhAg2vPZ5
D8PaTHDhuIjX/a4VdPGmDGUXwUG5x5GpQGiXaIbYh3nKQ5gjszkvpcG41jER15tRdK3z1BhPuvHW
Bo+5magMt12OsI6YO3RfOS8/rZnQyxlE+7bd4wmMS9iIHZzgySa7W29EetaiOr0aMgN1QmSAZAqN
j6JmQN4itz1XO7CKo5Y7zyE2bFgTRbXPVy+uXeDOcvAgBWDg9OcWsADWCMQ4CMoW836ZHdwAPWBm
rHDacFtM+EgikkUvNQNX8ajkn9hqJi9O0SS2qtUAHFKS66XCklaYQ7ZnmLpcy6rnLWlJkr0wrBEH
aWUph3mdtGDMjgK+eOFd2+XGLjJbY9epxbTJsWygtevlIxTwfN8XtYO+TmhbBaXQrivRBvuV0jUg
ygb3GnMG63iu3TenseGqNooWAC1wbwBJORtDHRHTTR1va07xBLqMmGxbPhLS1b1a6GpRHmYzqTzh
UnA+I5Qr8/Wsx9NjjOpRq8nICvsIG15fT7us1MIgcst5Y0XM4d1yYVcG9guqQin63dLN0b2Kxe/W
iPkEzh0FVOZMQyCjIdzQfJL3xqo7zpCIbTqFzQe/MhqCSaRbwuidXeKokN7rAQW7yzQs7Z07i5Bd
Xw+pH+PRGSvPXuoPAYJuN6PDP7KyWQua9aEaDMzrknK2bdAEqHx+Iw/6a/UTVJG5Ze6two4NjVXw
7njxNDf3ajco2CZcfiuE3ao4EFLc3dfu/Gq1akv1079jio8u50k0l0Ojq0Gmau+TuT60iW68JXV0
oaPj+B1+L9xtc7yfJs7PjK81Sve0RcpcdsCmuX1KyWbqdFDpZWMyT0T8vTVmbboLp1n6JCSyaeb5
w1hrGaDf5tPR0zWWbErOHZDF2DCAAe+SYvsm1fgeMS+a8Ymunk3ttRvr1vJHDFqeOo39Lo/cZD+l
c8bw19IIfo+mjSGW/DAnwNltzFG+1UZ4Nh1q4MNsanWQpHl3niR5fWvWRYrPQRaBIsrlAoZb98qN
n3f6kKHZHOeZ1qX9q79Wt9yCKT/UuKHR8GfhPeaJZTeiw92VjonuOnIgNVGCEPxKtivOsFJ7GAiu
h++RZIErS+dSaYi6NxdKJyGt7gYTOYcBtR6jlzbl4LHNmnk8SlxdDcXqUP+w8+ZimswXxIQSMbZD
NixZhBKw2QWWfVW5NNWmekFBvi5Hul5e0QqxK2Dub2qrIzExbk0+63XVaIe2SB3rusUqfGmNfJgH
C95qgXHlzOwQReuY/Hx8f1Qfi4XsvjSsjeuAz86WxPJMTfmRt0SFFHXibpe6EK9ZrXGIcYoYUFhj
LMwxke4VPse7ziMRHOd03onsbMwLDn1yDo+aHFI0JWFj38UJgXpaY9wNo9OhE2Fczm7v3FiJTUA6
sZ5e3dQFKYT4krofmqn3s8eA1DmX1H5nYlCSbY3Z6izN0eooFNWBics6YOhCvT+ppj/HpPq5bYbf
3YDFQ3MSO2hB2aNamYuEW4qzVNpP8BJ5WxySKyjtEZCzoYHNDn/kYVf6RmbosJP0FFXeuhUimPak
lcYcmujtcKqLL+t25l+MX728LzBup4ELjIHC3lH4U7WcMgYXHzummc6X+CJN3EqpuQB3ljdZnf/o
wWXtRwuxsdcLZMRK7ja7kdH4nT2pTRBjtdlowii28ED5OgCeQvDLykQnHj9SCdBuhtPzbsXR9GZD
t4cgmpo7U6tKLKRdfAWrBJFrtJgaCdb2ELIxaNVzVyDF1ktH4Aae7L2+xMJTQszwVB3k1Se9fZ2F
DS97uQJIBqthi6TOCZp2xpXqhO413W51NY/+iGz7Q8kZU+gcQs6nsVSeSCxUCCtWqld3DrEwMfvm
uQjpxx3uLqWIOziaoYJYQqCMZmPwTaVW9thB6JgjEfBUqIzgi6Pmwhpx36hENXsOLShPcrDXPXLd
kPLIWdmRS0c8rwXx4EZtJ8ejWalvtBCzrRmli1dk0ECc1qY5LmzS9KBaB5CmP9wIc52swOdpZWR4
pMdGQWLA3bXiUKPAagAsuYsI1NkA2aGKaVtwtgBGNRCIpposSksGylJMd51OU6NOumHfmAxg4Z1E
F01r4i8hsxJERtJfZ4XZ75AL9y+gA52DNaWkGWVgxqAotdsC+uVzzIZzwIWTBemUQVBicek3VLn4
e6oYSIRb9XdgET6GEUhm3A0uf0u+XOjxXZ9vQ6chyyND2i31TPtBNTuw01AELcsCsECI/qrppL2J
Ue4GeqSbxDGQ+DAiC8+CJI4zfqbjPhuVhROjmZfyp7lEb3Oijw8R2SRnnanAyFSLuUrOGIvm8sqs
NfiNTtxZn3FmTvjZJxGEU5pvchWVipQhmisNaOqmmNvqqu30d0sI5RwmxeTly6BjoCadg7cswZYz
sA0sEvMYEO+X0rK7vcgrWia2oVELNvgpKoFKoUwZ8CPEf3TV+clOlvWsOUPGAOa8cZWcPITeCEn8
oEs4lpSvaDlxDWdV5TewO7cWXW3PJtIdN9BypJcxHNQIuRlyFetaDIaLIxaxAIkB6iYp1HifGGG0
d+qyuY11x77jRwnPslmkiYPysB1fsO8rwWTgSlCpqDzmQDjjuqHfjFlhPPWJTDZzl4uXVOu7C7Fa
LL0asO/n0uXkzbClHgYD3V7etbhr1fBJhynCbq2UMAMwanbgPQLCD/R967LqsNv8XJps2GAOxbzg
CLbRxR23qWuHm7GRPyc89A80m3B8RnO0ZcgH2cDgEc/zbNyWdvywpOMU0AHCxiycChPGXATFlAhS
oPuPUbdzX2qZ3Md9Qx5IztNTQa+cVbPZ3ppDqRwas7IPQMaAWRv5si0yhwRs0GD0PSU/Q1tbAMoP
mETVdWZPlK0EDtDmM+hjRCEvqfnGR+bDNWE29gipfGPGI1JhUdxHlh5uiKKO/ChJbD6jABdra6yu
7USpz+yS716JT46/z4rByur1JlLdV8Qn9VbpS95O8sZf5Vjfo4GJKcDacasbVXFFiTg8EY0CabKB
Sc4JsgL8YTa7sOiz1YbHCWGRVvZjwXOxLcuBomM2iw1nGzCeKlh9HBV5uu+qyj2PbP2zljMKXbks
vqxNoA+G8ymlWgMly7PzWZnNS/SHZWB0I6LKKBLNbV30E4f5nLQF2QAtFyPBEs4Q9VCew3YrC9IS
iNv9ySAr5rVt3uMJeyWOHk2cWyWrnwyvt9XF4iGCq7ZOGFqZ10JE/chCsyIO1NSuC1wsG/hydOaM
QQR9595lsBAu7AVkFi2E5lzvpxEGjtPf2HnmYMfCx4WCBs87WeePOdDD4yC0+Ni0orx0M8d+BvdH
q4ojqsfNldfRgq8Ha6S5N+x2DmBViU0G2H3TjDMnMD0lZiXqdazjVVv86Dor/H8cnceSpMgSRb8I
MwKCALYJpM7SsjdYdVcVWmu+fg6zezY2PS87EyLc/V4/9wK5oz3GsSAVSXTxAzyTzi/FCkyGn8Uj
GMm4mCM/TaQijnS9sYJqYvecwCgyfFLXuBhs+8C8EPXONOEjuq6oDv/Tdduo2xP7/qURcMUItp7V
qScpbI9/nf1sare96FhI6mptOqLks3ruxPwc+dQzuJLqNM3y6NTJC9l0ahdX3RCQOkd3psfpCWtN
c+fCCjxDyicmCEoQF0wr5C96Yv1JTsNHWOfxhfzK4pB1rP8SDvQddfPEx2cELNfGLJlUDdZ+hWi7
57XKfYwTzKwamgNpZ/o9VEbeb4vlniVy9aCozP7Iy2nuwf/KQCuN+kywVPlshKn9Ma/OX7uceV50
zhtgF/2+stl5nrXSOZHlUnGWNOVLpzmdbwCAo413e09kWvI5GnZ/TdIu96xEAyE2zI2nrevsp3Xu
Qr7T6tc16aGRMqKArKj6MHzmxyBlZshr1ys7lpFsuGlBq7APi05Zn8tqjWf0zwG+x2xAS2v16ZWr
Tm4jXuOEKUy/j2umFAaBbceFpAOQJxm7k4XAMSFZdixqugGL6fs3qxyxCxagKf7FEcuG5ZAXv4xg
8ZQ6LQcymSTqRkU57stCEv7UbLmKY9b6ppWpt1la41PK+p5P0AYAXzez9+QxsO8kecTv21nL/cie
KyYafes54TJTpPajdRsU87nVAP9Blu5H2m4Wo7n5McjLPcLBZrtQ6bbk2uvrJUCzYN11qsu9Kcz4
ZpCsBmXJBibmAiRsG0O+K1LVUOJ16rf6j5XFHbTuhmkAe5v9STa4xrVpDowwHL7NwhUR892FtiTt
6/5MkDRGtY2C0ut9+2EUBtugbUEfZeWeUX5s+IupezYqyR3Rl9avw+l/tYvpE/t3fYZ1Dawy2zEV
1D6Tgg2GOQJ/zTCh9+BbpyxBtnrQhTzJO8rhz9RmPdwo2D8fejt9HkXVIho0DBxa4jdCMqqPU01e
SRVjLINdXJw7hVuDd8+KcVIPqtoZxuBealfUn9ZatyF8ws7YLzJ5HUiHAa00fcb1BsuTs256XAXy
2WF+AHZsyBMfhu8KJK4oJMS0wiQnJg2fZlqMO8tZ2W9mQt10rwlrGcM+7dv+1TTk4OldQuJb08EI
bWJTPwP+IeUMbNJ72Oqdz/uLnUF14SlaGCOT0PaGtqB7pRPBChaWcwgNTTvS8BBRNpTCt9JoenUq
wNmA8HuP+Lf8kA4TMz13rDZYlOU3Tv230Mu/WVUIsj8YeQezTUDiZaS3bIM8HB5yB3JLxYid7LgN
SpiTq9ew6szAN/s7CM7HsS5y5g8SeYU0NvMv2Kril3NqWDcIbOCmf5ioVeGVyBSgZWDfJozoY58k
B5AB9t2qKXKaOpkc8OcmRA8yOCBhj9FXIeBrKk19rxnorHIy+7Mmq3/kOm5zyrf2vUjJpN6L5+0v
wPqEz8Wh1EXCDICQyW65nIvTqkNaSRH3eTCGB2E24qAECKkeZYmNaxB3kRKUFnMJS8VI3YPNSswa
jdpuSbNXIdDl6p5ItUKQZ2kM4Tkp0k/I7n8XY1NE2LitJLsE8HqBATOozwExVm5xk9MijiuIVa/T
kx8IZ6VX2Bd7fCi2MDt4MExAjUJRzBd5+LFSmd2MAvHHsxct/q3lNLykyun+CEgMvrv0piAVZSUB
Lm1JqwmbvrqnYBquDtgzx+zeoprwa1ZEWT0VI6MxW4OTOFctv3GZeC6UJBJVXGyj0sjy+6HWp4us
QBYwLyYcMNFC39KYUpcJA4uhJJQ8FX27T7d+lS1ktBMT9I05Qo6MYuLU8hLaNrlC9LBDlB8sUi5p
0vDcxI0XrisVRaI02l1gJfrE/rWcQLyMtTGCFR2SPevqrEJ0BVDjBRG8MBntQO7l4pPQYroZ7YXc
I/uSp8snR75xsJFHiCHhVoFxmPohHjwPtjzUnS7voRlg8traYSjr0uRFJ8ZyGxhxPe3yYux+Cpuu
ysycKqiIogtCoQC4T9HPbM9xAMZ+LQMkkY+Gk8lDjLH4lEbqDY5OsQJfbW9oJLruknrWv4XWdZe6
1+EigK3eFQVWs+3i4dFNzG8pVwf1QxfmE1SrklJ5rUmDK6c/JqeVn4Pr81gN/nI0MIKtoZolkFtQ
/C5at1yVyBG3unDEdZzgJ2V1/lPRKV/SSC3QmSyJpEI6HDO42AeojWhbhBmNe/6pR1ED8zJ1zwyl
//bxMDEcJi/CScsm5LfEouPn/dg/k0/LIJccdnb8AcAkOas3lh3FYKKj4b4s2i8YkkYgGxc/c8rd
TWGX7zJIUCPQK7tdkGeGd1nAFp0cu7hpQ1vUl8LIipuOxkQSp+hnGFljCjman4PoMycoI724M+fc
uK+Z8kOxKCke9aF/nURHmZ5qM6jHeoOuGm+8TkjXxjQGg2Wl59V2s7PSt/q75SdAaqW1NqJm30RZ
7LfEuu/b0W6PSDkA55sy3lOE5Cetcg1OwFLfuQze/TC1PkSZv+EZdc522MXBmoTGERC+dXRng4Iu
7Gdnj4i5PI0mttHensyT2khfU9cV12puIeZ0zurjzFsg+0AyyMzIJU9A8eBJNd+01XUudsSfcCz3
T9VthMhMoBToBtk5XQtMmfQ7j0aYs5Pp02Ms2rj19VC1IHf0LLq1AApRbWyDLDA17vMufOBEkYDk
Q3FWIs+OYy+T48bNottZ0fZTl44Bbm9AqprOSI3Zw7Qw4ZIAU7lb8SCw/tOiTNrFcbTACCeK5Z+Z
Ge++j5iY65aj/hjURigeUebNoukuM4tyF91KjK+JcKZdO4biMLXs8YMvqo4Qb/JHQYl2iNLhMSNg
5ZCqBjyszMWtT7fdD2mOfqzy9cIWhjwrZdUnqbEwVTkhlP82af/ESVIHEVhrT1KMeqtbGIznuAFg
xWbAo/Xx2RwRaewJYCRIUKxFYd8FVrluhhnBdoiwCF9gTtiC8IGs7pLhdHTdiOTKUcaHKZ+Qndf3
tRnbIyDfKrBHOTyxwLIgIbECnTZDfjRFmFxro60viyCwrTLH5rG2UgelayFayoSpJJsove/a6VlS
ex612WRK1muS4I1NsZb6l+W23W2RbGiVdq9O3WIsz/U4MH6itPBsypkSDoAZp8V9Gysn0NzpO8nU
9BFNpYp3i1o4eDKOgnqKvotxUfvMSUIa6ClD6Nb5A+OG/ign+UhPEX31llkeSH2ASt5nCL1Rk3pZ
ao93pQGJMTZWAOBl2GAFjdwz3Hf3rC8QiStS773QKd4W8piAh3Ihr122HJi1tj5lfvPQZvV0K0WR
HW3HGbYCUfMgaVMtD9pyFFpNpCxYioB9MwB00xLvVGq95vXgHpB92nOtui1uodFpgEd2uVQPKyd0
T51dkQ2aTDMJmlEFJ28D9ZluBcrb/dVy8a+lLUGz/mfhwjgpR8vfJ1Nmj+NC0CcppUNgcgffl8yM
g2xE7iVuuzynbmadQSwkh7TIXlNp5/SiQr90ljHzBfRwzMtMkpkI0atdsMaqCWcuitZyMqwwIhd5
+S775pPNvNgTnOBeUXXJHllV39sk0R2lBtV4Q3xic7H1+yhk88G1s25fWSvhlzU/asLZcyvzjkX0
ZUE0V/MrZChskW6cQ0OLxd2kwgJmndDegFedMHTfLfwQeySCO3JnHBon689o9LFvLVywjuARB/IQ
X11+1QOtmrhzYXc8YoEnbX1mTme7UArDIXe+nWgWIHzsCg0pI4xVc9rTQvauby7Wn5ay7ohNHYuJ
G4JiG2ZzVxIKsI9dS/AqmH+cFNEP13zjxe7WnjX6xyqn5OqW4XCmr2ExCoE82bGVNmHmYkCQsLrj
CVnyuNSp+UiYQnYTNcicNWbPcI3jJhBJTZAK8/d7Y9MR3JIGUWKy3VmK+JF8lMUjibIOC+7TO8Bj
/kekxT6jL2DlorOOa+giyStN/oa6/f+LwJ+n2fBCN2VP1Na+LToWpJf6050H1uOmYbhlHNbHVOOv
ExE26dedfMNcEG+7jetxhdXlqbV4dKa1f1d8NN9NkcmEboQXjWgUP+vjT2w9INMkxskxISA+iqeX
sLLt+ybmDbUy5kspTvlT3dvrvlMrbqnxrQoRGNMJfrpoh2Q3Ytb2GYCFntOOReDGoj8ZQ94/DHrY
H7osKV/cMTZ9+NOGJyKLLBJIGaUXNpP6Yxl6dxydxfyIxNK/ajUpvRy1BI2goTisleaM9bAOkXFH
4I0TMy9cmqEBQjw6G1w8e2pRdJ5GItz6kXkUoNIB2qzIbqZquq+mtMoroymJ7m+HLwsjsp1qJkgx
pItPdAsInuhjNwjs+j/ybml22MD8u/Zh85ELMi1nkjP3ZkxX2iJHVpr0KhfHVlPCo0l/+mp6j7Xo
BUY/UNvNtDPnjARbB6xWWajpzYn4f4BJUgVNh6pIZ4R6AR/j3kqn9q/eN+Ob0Gl6UhrdXV4BxVh0
XWOaiVSQdSq5p0+MwGoOtjdkU3QEd7lF3g0iICiX8sRxvt2p6l7EYP4AQEjZEurtAzmWqSdEEz66
LE/u0IbEY0o9tusVigbYVajXBnUOFnZwZugXR2HWCPwEBN+b4UT0X0o90hVtOuxGuIgfWKOMfTLa
r06njCdT1saRngvHjsoaDviam8UhxjRMm5VuACEoj8PnBE7PBQ2xeO0trBbl4uRXoc44pQCPZ1r6
DkXX9urKJvOnou+RDgYzFAv9ycz+YLhnovMY9vcUAF7Ly6ozf04y45ZhBJje0mIvsBghLN6a8t8o
0rtwXZBBH5L8CvRDNy5ManYVk4Is+gbZyFXJ9JeEQ5wbO+WQrfKKvXFvqfYo1QtEaGj+ws+s51pc
LOtqlwSFn53kCDMtQfrRQUq5ztFqqOuuEGehJlMbl3Q9clckHxJSuqnx9R7X/KiKb9d+bIjMSHQa
hu7KLFKsdED6pWf6WQ5B0nKp3DSGWcC17cdKfzWzl7W8j5NDZzPgs04LoZRh/lNMx5w5VKd5Rodi
VV0XBkvJScwPmwg9IDfmJLan2MAyrra2/x1gjsbip6NNnf62w3UuvgdWqY3wjnG/KFq48QCo3eyh
jNt9VL1EhMU3V1GnJwsFW8lHu3H33HrXKtwcN1VQ880DQ/NJ67now37uvhcmF1aGt5F2Sp/eFoZT
XRRMI5YD+iGTgovhdj4dRXqWy8WJ02Mjc9+SRz1/LOuXkjenpcW+OT2zfpA4Y5/7tXlF9fOc3vGr
8Xv71VT8u2JIJyOVMwxgbWA591X7rnNeRnV2zozDJC5QtE9FDhyI9pmDYdD/pTFZLFhTRUcr6Xrj
9BxGbEAOTFbnbw6gXSHO9sA4TtbnduLeAVKZQUHTy7dKnRQziNWQuyScdo15jnEf8cRwj/h8auZ8
jXjQCJmSn1H1kItTH39vFEZ2FL3J4gu8aQYU9ptbbHLYJ9OVyX50iRLocF3a/6R4WeY3Nil3KB2d
vIXOoUbXYktGw6DTH1I8NYUV9OI7R1ktuFXh+iWrBvr/VoV3iQQ4j38ruznc4wrgu+z0Zl/R5QKp
xA9WVFqLkjvK1xge64kB75eRGdmd4/BerRKA220qXkgqDRKO9r6dsUfJB8fSvMIk0iwn1wqLF/BA
dQ2N5hLDThX5MbfJziS5IK4TeKfQryG04NhFX9p2E+abCZ5dcuK5r2PDwesitOXMUkmgHl+B8vlo
xV5DNZhmhwR9eWI5FWfrcYkStqGfZ5S34qYgUc+pDKzuI9XeN5oiiq9j3jKwM262eF1/b82vuvvU
hIcUU+Za/zKiPGjtm74+Ge4rFvI1/53gtKJhVTBgoVcc9THFoXbYCMCGJbx4+Uya14QUlJGc4Gg+
qUn3MghPTcXivQuUkrk9xQIiwmnBiSP1kdgtTD/lcyfeOtOvdO1IbXuqjA07C2I3+ZHgQnP0lYrP
xHhhV4/lrlB/Z8XPl5LpDFwvOdURw5wl9DCh01JrDxiNfGN6m9lPcN1v0iy4fR9s9Y0h0ItiaJMQ
HQRRLqtxGCTfG8ftgjZ/2pyRktSI+OYugoqEA5FngDbJ1/IySDrtbcSSBrhq54SPmfUAGfmYmX8M
/OFLCXgLm0NU/6nIkWUYMrX32004Mz3Eo+XnGt6AeufCbU5zKtJC4Fl5IblJpzeE9VouN0nuismG
1Ry+W7Bu0zg8h+DE7HDXJ9+2BnbYDLT00oDbdyw2dccHQUzR2CKNoxlRsnLuN/5UrZcW8vxCdkhs
+ZH5VlZEBfKNzDQ8WAQqBWVxj+7JD/aioo6xxh1YLgkBIHL+9CSRd/Bhs6X3Cy382421z3gZsPtN
LSeteB+mf5Z+XIqDoGjK3HPpflXWAzwBLwGilZkVR/S5pTMsrUMJT32Cbp8JIAKPXKtJdmC0mE+a
N9v/Vs7cqfnXZi+2dY1xvlj1ZzR8Yi8LLGwEeBqwYZIQj7H9OGk3Zz4CqOgd3oeHAZZ98aFVnw2z
mlrS1dpfWvccbUEGyb4oDkb61o3/7LI+LNhucR/geXuWIKkbPIelNpAIlnJkl7u2+JLRg93VHhIt
Eg1QkOeuJrv2UpB/wpgBdhouvRVGJ3kE4fi3tgi3T2B4EO7+lM+/6B9V943n9gilj4652OnGd7GQ
qeIeluaaNlyenOI9EDgb66KZHtbiZXDwyq73ynrgdttTT3sgUsLfhiHJLzGZnmKipx3K6C0dH/Xl
o8AtIvqLRo0V2W5/3MzGGDYSTiQFeizF0RQAiO/POaDzA79+7wH9JhzRVDHx2PnDxJIlP3y8p37x
1PQ4TrgJB0aDxR2B1zuZstL6lkwE5lj/7Pmnw4iSQtKzZthnK0hcfhIeBm9JfzSkBwcOeo/feoql
j6t0sbQDM0Vgvu/YzAIVrncQug+FTltFWAPSdiAyUBfYn3I1fC7C3HfRqXA+UApopfN9Yb3H4Y+6
611iyopj9+Wcmv5e1fyDC73ybiwOPaIcS06nKT6pEdNhpe/i9bqZe8bl1eRUzQrOjO2AkN8F9xQx
fX4YP9gFK6bEM1RPDpjaOuNH/uQQc4nnINuhzHJfkXHG2QLg3XPXz8h67oZr6v5AFM3HczRfyfnY
qf62vWmI0rxEJ8C9nXGX1E+hgSZv2QFBBfzXfqo8WKjymI5M3V+XGRjyCVdP67Ub+i35SrNbjf0A
esqqgoENOuvOMO4XcWo7Wln9KGd7P3JtmM5ZaCgR3V6mdwp1ZFofMaziVb9b2qdl+rIFT8xnnvzR
YpIY4YPqYLVr7TY0PgaAoMUZpI+fk31ZqwelfVdog3V8nRKSab6Y9mglaaT5qWhedBMn5pduX5Qk
cf0V0HcVnUgbb+NLUTwV6wFAgSeLO5d5bDXd5+mDxH2b9H/ypOchuFjOK4jSmVssiVhfebWMlyh9
GMarHhHjiG+q/0jVGbLMsDrUK0HCnjtP6C5TT65xNxuPNfP00eJ9/FjFvTsENHK+1f/jPkLu9k0u
MxX+zAoKdXl1SBCzcrCieh60xcGlz5f9Y5yR822A/k4lTom9alicwSkVcjnrG7//VoCsj6rTYD+l
+nQdjT/REB5yw2VCDeS/vaOh8ZTd0vaQX4p2MesHdpNJNqkDynQKZkbWJTWB0skqoyuJ70oaNpsL
2CmfACdgSH0loo7TLj3P4CHz7l+Ck7og7nMpT4X4iUd71xjvKQeAoaeskaceM+eCAn5GUIymn2GJ
fS1ZIAEs92lXABNicCu45vjr14B1q3MefSCJHgb3YQvShHe9X7cgCYqO2Q7sGie1ejYU6aZT9zRE
kDJXyUET+W34OVt4+afXsL7loeVpDbh8plWr9Tt2hb/Gz1P9RWhqDeW1TjkSKuaWreYnOrN/64HW
79rXpAdJLq2o2IUa/mm+94msLtfAs6g49AbjlWDNYKhyII7RP2kiV6U/zUjyqYWTH1MNlyJBjcN5
ZD0WgZtjF74lU+aS/2SJwyUkK8tO8be2z+P4IeuD6u+hQWLB4NAO9235bSKzt26C8PlbOYEa5EGE
4StOGXrx5hTbw34U300D6tAlxmMjfg1Fe6qZe+qs6+yMzearfWjpfKpg/GI42Wb50W8bkvB2FFje
NCfZLTN3WfyyGCuQ/DZg9nft+iYNZk7wKfR7Zb4ZWfO16oos086T5ndT/MaWfbFgwkbQe4r8Y2oT
mnPMb2h/SM3rSNrGQ61x6cZvifsaGyIYwIIX698ZW0j4Ui6/bgOon+0b8TmQmTTwUeOjXE8ley8L
HWKu/kSkH7V+uurH0R6vg3qZmr1Cx6UGJhJrJ1CE6Xb09pvol6H5sszHhrS8ykSeuTTVPhf3g30Y
1cmyBSBXn62MAPOE11MfqjI5DOTXTFj8DP2xby+DvLSo4ir+LkzLmxkY99rJQB+tGeKm4tW2b6Mm
DjhAdzp9FJAaL8UBSZu5GQO8ZOvGGNoMb7MJInbod2b+ODvfQPn/rtBkZSG9Qt5V5gvu1V1Szcx8
fjjfZXjXahdhn4r0MGTk6/DZUM2t9cm1fgcS0Zj55+2+iN8nO/TWiZOItaSzxuODPgDg94rqbFo/
ZVRjGX1BHUkwvWE2g/WU5r/6fNObFwvTankVKU9lypOs36ka19ex3TDBzqVG3I2s61j8mkr5ETjf
lllV8qIGlCRoqnXzEKrXbLK8cbnrmxC1n5LsXWD8WkAL2YzVafh4ALrwZie8duVzMb5pzbPTPk3L
YWSFunQ8Jr9MzM9Wzr9QP7Tdp0H3It1Ll+inikFGtlD9QM8v8jeSrO7n5K7WLuwIEl/4lNuXQn2k
UFFXzCK2IioJ1n08nXVA36tAjWcfz2SwWtBOx9R0evo7YkWth2NEuBcZM0lFi8vNXZbfLlBZwgUP
iTjk497E79Okd1ie/CYlByWqj0PyNpLfzKYbkvW/ZPpye/6GmA4086M0/jbteIjNxTf1E3hULF08
x6szPA4aEV1gLVU1+yKPg75ljZu47RVgtmrYx5DE9GTTX4mvb9EzIG3DlS2vM6OGcMdu3xuAXW/l
lMZgnZ1Dl7m+5tyxQeitWXnNqwWVnLVHRj2gj5MlMMbu3EH/4/uwsTQ42Qabbx9MeFGD0FiPa4Ii
BA7SSC+L9F+HmOncmANN6p9uxDIRc9iS6MWRAxZfxdnul2MPjVnfbE3A9PHK9113yAwdt/T6T4TG
PYqFV2KHlaN7MDuyl8XGzR39ppTHZuFlt5fp5FTRxzBXH1JqR3clcVfp16oiqYi8WSZhO7XkD8wy
A3Ocz8z3Py2KQ+WOZ9Cwj2SM+NO07JOadD/DrmDDqcAJ9VPvaNciiy6xSXAMmv8OJeOn1dR+KOan
aNGR75GnJsNbre7U8dYkLsv6hfmJ8YU6Aq4zN3G7SzLNA/j1HJumL1r9VprNnzlzVGBUQEfc3D0L
LluM34QVmwRIm8Hqaq5nTRnrfr9L8dh3z0qOlMdYlQ136+TyD8SghynJ9mJmdcBezusaHTHDPeQu
qpDpHsqWaFHcyJ3obmWBmFcizQ/tcQ7DByMZwTYBbRzW7m5Yi0upjUTilX6oQx1nsEzE2MXhZN5U
zAcMhbcZFlgZWe9G3e9GLsw+M9j8w5ZjRBczymECp68Cst5srK/d2gUu/46OOXJYIs+d00BycDQk
nqzLij8HKnVEQjhINM0S164qjmbHe4qjcoqV1zp2gFD52WjOMaumWytmr2LfsiNAAg2TuDOC7N6w
+B9VOz8xiXyfxuEss9A3V3ifhLrvQCzR8mw9LZPEPVltmKzRTpcKP6+814fvIbQOrqEBm7UvsW4R
UmnS4FIeIRhgbX/ULO5exdtLzvUlzqncM3bieiUeTH0M1P/EcqifsvMxl3lx3B6brofQ3h8GfYbS
TXADeh5xUCfbqHzFOqCZbe8Pn50bGXPzj0vgwyTsM1lSPrC3O1VRrY3G9DwyQOrteh9pzON0pj6z
Nfs5A3jGUj/64j6RH4pAPZI1SP3201b83k4R1BZXFA7bxsBzZlI+knpG+J0kO8uaJbsbhANOfXrK
ptx32/yk6yXbnumhmctPNOSc0MAYk3Ct7dsWGWazHBrlckWXYCgyzcBEwz0iMTGXgDviNNKZ3REO
EHIbKHpSQyWXzJnAb0eHcJyJCHQJGGYQkc/1pYo4y531VWJ8Zf3B3rOYsE8Z2zjsx48RPZLDcdCM
WzqYy1QQ+88Fh9EpWzS4ikQMuzGNCbmQ1XrCOzTQ3hFfpcxnAiR8ttPOLs6bXcpuQtFG7w0P8rJA
ZBTDY2naUD8lKc6aSJ/N/i0b6fY6tsyFYmuQr5bjo6mfrT77TBcVSLwrOCSPcxFB86e8GmpqO5ZF
8UKW+M8Kn+xbLxT5tUUVq3uOZ0ogHpWUu6QZ6vsFA2UX84KI0nNwO+BlZaMbb/jKid9T84UOCZrh
zmrjcxmSPBjWflkhaLPyQA4DxsjaayvuIyCJmK8Zz9dB3DpHgxkr4NcgHecg6+2dkZkH2yl8wyrv
KDPPLP/SbFEXE9cdQeBzDHbaW8UKEQuY4Je9pGQkJknjQSLAYZBWnpWzp9U3Z5eAimpr22LCwwrR
HSVVbzsUv1bHAl5hrh9iQnEbl9tIc7gyma1tvM8ODGr8xk4P7JjwXk7Y6KUcyNsGa5azIY/rzHVw
2zYMWKpLR09IrgRJ7NOeA+JkYq5butY3cOi5U/5WD+l5mFPdwzV7v8YhIQayeKoszIoWaeH5ttCW
yvKjY0mNlg2pxcQZmxLW3IzMyx0+aI55iisFhZbKbEujiw9sawVTivi78gMyG2VtyQ/D2QNiuCfu
ezcoBwsBSSS5YrOMlKwJg7jNVD6rTcYmHUueONDwNyUT0jkuL36cLf1wDYMaB1W+TsTKaxajjbTw
FQvLNb61WGNPNHZ87FpeNG8tO9HOZXnVHZaPBQdM1ZXYlQyS8NS3yb6Jt2SSxHpUf93BP82NqhOD
kSuW+Lvup6IQr/m82op4r+rLrNogXPXAZMJXC/MmmP437HHsohH+cNQal1KuL2ZqHvF4H2qje4YM
/IgwfKv5csZZHQYtmN2KsWg6HWMS3aJeHRJUHNbLArS5R72nYkWKdFgYBOfzaBfaZz3hFHUQ/4RO
5m3KaoaKEY9dn8wqT1LKxYP25BKlLafy1FO4kwCzzL41D+ec0MeuZQPasA/u/Hfbtxlr/mrsTHY4
dcnbGzGjKRYg+KcC7ELSUxHLaEUzkv8WcH/Y7r949jhnWSmWeJB7u//ILWtv5un9xIyun2N04ZK9
r+iStM2B9X5Unt5Tc3YvZXUSA1ty1XgwVPrESjgjUQRatPuTroyTkO5voxICsjI2cuLyuYJSvKns
ps4cTg1fIG2uA4J5EcqHSvQ+S/V8yK4gogenoclRZNkfi8Yovu/sOyqQzwkboRdqzWM+zDPCEP+9
0kBact+zOryuA0trU4+jMo5e3HK+9fnAPiEbAFbdl7uBXQacWdWBITPCRsLyIDlPSYrIwBUhWVfE
fb1JKqRej7jz56kidmn5NFKy5JwRI49lw+Fkn9vwknygkO71cxl3iAFhDZ/BwtTdIrEGcc9xZOJY
C+lRicU5brbNxe5uBLsdoKBd7GEZjohs385s7q0kvc7MGQtpBHWk3vVo3A9hK++mqWKA6MC2qFw6
GzJwUJVDZQtvBK1rN44fbZ1jsdDNs6lKBPm7ajviny2vtZwdNrOTWSe/len8uMTdtuCCa9IgpOyo
EMvz1GYBUTpABAmEjfLj5oKh+vUXB9vZNgpisqQYxwijZXIyrzvTIrnWZAxfadzdTMR6xpTRdi1q
LOEkdKyyXTAdEU/XZDFFHXEUqQKiUTRRgLVhPxtk5dWErSDe78cc9bVjzbyc2+okY+kZcBaa2aL8
lgxZACmsJpPxfjzYeYnHcsB7npayCAaQKk/awtY+eUDOXVUr0MRpxtls6o94/17qvGhJfnI2sWg0
HoVT1URUr0V/KJKYRU/isf6lnfNXb3WXr6tBiRDwDN9WEzHLsK5dl9rta4X74x2cT36Y2OjyJ9bJ
AqVwCZkgko+hXRYEwFcZIZNmfl8p7F/4h0BXE5fp9KfWEKgGctHoe6yPYSTId27jf2vWDQe2DhNW
yUtFSkSbkekRh/eOEGx+RmvMc23GBrY7xnkGDAvdeavr1vhgzd95MORSEMg9t8ZBMtn2CJGND6Jk
6JCNYXoeDetcu3AyZMuaNelsbGGSCnNk4aW4NRBCDt0qWX2rG9K2VNYHTWazVNPh0ZvJouJqMFcs
RGQ7s7PW3QrjxxYuLtuUTCjTsY0vonZwa42Y46MazkCdRuG5S2jvi2yY2VJ1DQQo1qufcKQRh92a
uJaMELYqVP30hbV9zF4OUTA5FT0TZOGakF0MdnYeU+AcDlCTaHqY6sT+pwoLdskyMPh0yGaCOGXd
C0uGcitzLRxPyzPa/z6KyJn5j6TzWnIcx4LoFzECIGhfZSippPJdrl8Y5ZreG4D8+j2afdmY2JiY
NkWCF3kzT/qLD/hhCHsS34p1NoyZ6juQ6xpNOT85UQL1IKL0ORlLJ7ijBrSdGQQBqcpdXrq44Bms
aMicl/TRX8fmX7GO3HSzpuYu6theiAnbBz+yHQn03dMR2x71JJ4ro39a0ec3tStvK7eMD04wsySH
R/IG5YbP7RgQPXZBrjyEWeuTwhsJSvZavrOADv/gTjavwF9GSrcKvJDEO8/90M9RYrfOWYTe9DIO
NsvgsFpP3CYJ93hmecwLa/1XD2X5LjBIUjJt5mPN3hS0qpfxiuS0sKs+UczoWlk/3oB/P7SmPyqx
MzQqcsRwoa7XYq4ZhAz+e/apqWbQRL+hyC3sBL9wq78LQXTyimg7qkU9d1bmYiVp64kZpi2sG3wr
Ap16QLt2k4rTSqIPIw2Wr2RrMXwma+1GVChkFxwy9s622Va0hFWZy+rRnKhmwQDiTdPLbGZyGmGA
FijC5kU0ggl1tjis6apaxabMnf7g5GTisTEODuYQdzw0141Pq0P/K8x6qqWIg4EKmDvSigU0Zf7U
2a5sXYOukTBgZ2mwlbQOod1yBtVw8J75JTijbJbhjaimO3sSCSepua6lvYTMHTrDYZizX3D2GUZn
jUpUFyHRhY5VWAosis1HS5FK2fC7kWoIIEpTG1RWC5/eARDEkmKwDVBG83xa7q3+jnUdsaAp0/eZ
pNzVySD45z4Thh+2x7YpvlW8/qkKQ6rlds68hyAFK0lcE1pHaBZMf5hsjknfcJ7b7XPOPKUp5uY8
ra4RaTd268fCqIAvU91isae+5URn0BU5Id0Xy0yomzT5RO61T7aIQ5Iig7c8jH7VnoZmDjDqojjs
jG19zCE32ok5+L1YZEMI055P+gW4QDpH/Nb7UzasHWcAOiyT4dTsqtxv6Wcqkx8VJn+ZU9Zbaerm
vUQncpaXpGzRvtmhwNyIwR0sK4sx4qicclUc/+tFVz6JKYh/x8WTCfvxODv5cXAf8zF81trpz46F
w7CyKDcCGRlyqFwPjnKVe+PSvxpDBWO0dQLSqWU/zCcAcCz5E9r6dkw/dCiLVIcSgjtzx37oSzAH
BGHboyJetIWujdS6ULuO77gTVEDjHSdebmN7RMfa1muSRvxYk5OVdSl9s3yhVS55AFdLumcN7QED
FDeGS9m/V/17RIhkp4GW3XYORmKbOQ2zM7vaGZS75Rk6jkeL4dnr1vcG9s4Rc6R3yaT7dzE8LaOd
7WcIS9hiubyAf49R9S0kNQ1IYIDvz+a4GbZd78SHASoUOlDeRTSHwBXpKOPFmCkrxm/cVyOd7BRC
lIx3hCgY1En60VUg4FmlsUdGF+MPb70oIsyxvD9TRa6Ilfemt2miRrxif0alDQ3VgrtMxaScWP7n
6nPfLsVEg17hFptEIjqoICYTMo1lvW2zBXzR1R0YhwRzsdx12yHtEzwM3mNCdIQOgxbrxNSP8Qad
i25hUcZxv5vX9rbV468A9D0/eYxmuBHi/KHXqjwNvcO+iNySg5qe3oXZYOifsML4JbFs/a/ig37k
L9P+qgP/B1kr3Le64p7F2F9sw5gtYJjMN7P/hZUXr0HVAX4Ulm3htIVszne9eqs7134k7jC9Qwki
j3t1yevA/juOTa72WaklI+AIlSyBeHZiezCeghX3jQPz+aG7miBzG9HK55Kz98eiisqEbzFZLRLM
zhA+dKWNoXGQ57Iwwz1hgRarZdYh4ngWaZu2fA/WEm5P0H5yhZ3wKCVFy7vPfDL3FDFt2RLAaQry
tLgFYtCzoW0DkvZDcd+u3r94yq5Trmu+8fr+tAtmKNP596Fnmds4jcn4ypArky+6edyDiHP4oLXe
wANC8grZCqHfGK852KvUwSntyTrHJm5vgLnAo1/C6oFYpXuppgDUiw51yj6UuPNrhSd2Dw0AqYAa
MOvWTvFBBpreOWhDrIsJTWxzAcvg0nheHj5mScjumt5UXjkP0d9iYeLBbElM+NFRbL0DYuFFrpvd
Jyjd3SS3if0ej9wpEF7ihhYcTf/8b1G6T+DCnjpnQjBs5welrUvdF91rHFPzG49duqWEXfHhyyfW
IcP8U9mDYIfsvOiR9rfar14pLUkpDE+mF9eEUFCEQbxVpNdpantc2uaJkNWfMiBJ5RCj5GPOUbpZ
u+4NycG7q3JmQIcy7x0PZh8VTqM/hB1UgsgymcrDSm6wuhdt+dol18jY4rPdqrUlfbzvtCACUqq2
3bSyLgj4YAQIFZtqHv+VdfUrqBdHosIw5LkspTswVbwyeTLN21ZZcBoED2p8kFk87b3AdzD1K4Zu
PZKpnplNt11HQbuXTX/tuaIUYSiC22VMrh0tIXYGJwfr1qfIiQu3pS0sL8Bqg7KPk2qw8Gdz2Mid
ySsl2bo6NEwG+fCPlr1qXxYMOeWKBbtc/e8MfS6qm+yjbWsyJAsXoba01k0OwWU7LXSR52Q8WWYA
xNhT4119t5WoPqGoXW3dBVrl3ulZoPmJjxXfc1qObZvG0I2a/PaJPlDJJV9Q3AuCLf+DusEFlI8Y
BoXBS9gDpHN3pDPdXaKpLxwaAwMjT01ea4b12HaLaBpd/ggJlvFX7iHeqW+J8c2Up8JK1UUQuZQT
oFOAnCWP46wPMtHTd8nLXeytwHrTi/dVFex+QcvVEZh+gFL+7P7OqpyoDrf1vZ6H+ZX/Cj5oj7rn
7EoRrQrQzVwXhz8sdP8IgpO7MrZ8GqftMepKFvuM3ylBB/GqUjqOjlhJnP3iBL8087LCG2d/P1dc
pKMOZNNJuSux4DJYqvthQYXrKJfnX3K5RSk25S6H5G1aDI9rT9SPUc5mLis657FKa7YU1SJYmzI6
bWgGhQpAKIOlFD+TdMaRlA2jj5zSvSyeDh4teo2iOZ2rM5XS9p65pkP9pJMicGnf2PhOGkZdHPa/
xRXdhhGFeXH2rYcJ6tRPn/MvWisPscW5sMOyGuyHAOkgMUG8Qw9CwgxH/+g5q7OzKjFyOxHThdet
2ZYOTx0MLX30MCzdzqHXnbIgC05l36ObOznhVj02aGnSYQli6vtec8xUM6ob0qW6CsoEj/r/Wnch
FDzm10MEJtT8DvmGok1/cu+a2u4+CjEMN10fFo8DpeO3tprzN+G7IQHfa9l0kS1RCIVW7GP6Somh
9MuN44rvFc+aBSBuIxpqGWjNtU4zIfSjk9jT3kUo2+a+ao+oJdgXbMGBHvAbilNl3+g68z4nAYZ1
cTO9swEg7ISVvxT/N3phGCTLQJCPKp1pbzILuS2UcSRn+Ut/77u3EMUXuVj+Bqg4Z2XIdLOXb26o
ziieV4HDTpTGXPB1e+OWgAor6KH6s7oZeBgPudKxMJVZXv7VOpSYOsxdG5qGnX/+6PJOMklv6QVc
nghw2VvD6mpDtkxuWO2jtFY3WbhcCUNWuzVF5kWOFMFEnaM97gdiAJCAmM7GmADRkLQyCkwod0Kw
bOWm0UJNQM5ycblU7rjn7QcGErf+ufel/U/bxJ4HM3FHGjNrjTJG8J8CXNMDhcn419KOGwBkn8tk
JB3Hzi88M6pX05GdFWNuyOxQeNDY5jqOjA8z07Sd9dz6hbsrPENoJlY17Xra9oJPb2rTV+YNknc1
IhFtG7iutdJvfeXkh4ZcDZk/EsaIQl3ztvqkxWo8E7sBaGk0zdL7l3lPTlMcY8/Vj10JUzKqEvaF
bZjwsbCX/qZTVg4uQFgkMJm3ga6V747uwEc0RCiQGpfsje6vhSsIscgtdlWqHVcknSta9SwWuZyp
uGz2TNzcuRFObmqr/oDBV+y0PfwpB+tNcCHY58MiL6Cs+hes0MMdu2kad+sEGUsW8TkkwUdOsEu+
0XAodoQLTbY97r+7JZsjeyrizYTS8NE0q0DF0ggta+9eeLxaYBfqt+x6lyDBVB3Tylnts0v58Phj
fMvLSKkGVHz7Cedla2fnHh/XTeZjfqpmT2NtykHejKRK/XIx2z5fEJw4ddLl1mhHPg2xq50TuaaY
PnC7zCM7tnOzJZiCtwPBZS6jPJvgyZSY0EChulKdO4e84wIw6bjijn92WKFiwh/KiA41iqCIIFxk
sbLlpPwcCIEl6VAJwaKCct5TVmztVt/XPjKTKJBalpbm3MCD31QIF+/tEryNGZp8Yauk2NVqfVWr
YqMEXUohnMYJJtAFb1JLMetxlPKT5mizWygJXjZDt6xsQvO2f18p00xgvTZ4CSqT2lu7pUWZthn1
EMh+Rn63nTtqoMVjLDJqb2f8MmZiOQf2a93T6tcfODivv0L44o/l+GVLZLdhICJgY0DbsTqotuPk
hPtqLcqfNYz7S9HmtHHWcam97aBYDPa+J+9Xpw2AMfdu1I55sC+5wN1UbTqyCmRDNVyrbVUq3Tta
uMLHTrjTLvRGmjQsZDuNc2/JUvti1nJ9gcvbHFe6o0kCW942DPLxgch2HbX2Ct1okJRIcx3dtp4T
f5UzgweSJWPDqsSBPCxujoHjPaM3dKvrMUONE+WhDBqKyDUaO1FyzFtBICkCc5neBv2p86G9z+vK
/QYsAN3NRdSvoECu/JZZ/a2msw7p4Kdbj8lhR5x/3nlGVrdru+BkUMWMtTDlo8YiKuO0Z0VSLzIj
057gefG95EXlrOf4YFjqVfRWRZ59tC4BFd/wYezugHLXHMwgqigztXzgXbiuoBA36XDPoaw2dJzM
VQhXaPpLaWywsYihHVB2y70UWfpm/EVQSzz1f6qJJwQLBgW5o1dwAbJYmpaOsLBypi2EVIDIAdgT
MLRsxYq6/yvTrPvRC/wgVPnpSMqkOHdJ1d7Vs/kWnpfcMVBUPFfYm8O+60hMrdwavVY/rG3tnYkB
Q9RjJ7nzRhf0jEpqooSk5eaAw73t2Xw0JM65AbGgCzPkr2xM5K5sBpI6HYRg/H2rxpzsf6SQijfj
Sin7AuohSgZeNol4f12wM10WyfUB5jhbFtSMkcDN+l4kk/MypMxsOiWlUc+jBw4yCKPSdaqjQMPa
5NnyBuwNaZyrMawOT6BcoEXtqt5Fm1saPjMuwoXF2MJuCDxMRjLz4IBW/JdiLCPvouOjqEiTuhWu
vBn4B0sBbjgyo4/D8Qri6SbMIhZl6jBpEK4wk5r76xG28Ulhbmq+vPuaHhaCmg00q6n/u4C+Amga
38UeOfd4qfNdD4sKP0v6j4MIVK4078uM3bjvY3VMdfnC1DRuA2E9m2Awe/jk82NR2c1L4glzF3aJ
uKx19uNQ48NvNEiSuyYoRGSM5kEPU/3AFdKJ6PUa3ru2RLV2FNa5VrL9SrPfag1YHdND+dryQdnZ
dOycIE5ZpySmZbelsHrfCwfOnu9XN+D9sJeka2JfP3N8v1wTiC8utAhLysLDYkYFZ4AHZUvperfr
HOkdgoZrsVZyfk1yyp2DYeovTVbPe65JeP10lT2z7CA/3uMZzsAbp5uVqNRm7bOvsMqa89z05RnD
Br91GEuoAQnm6WYa5aUsWhSXYHSZQBJoh7g9nfIZUJk6TmstH1kO4foeagxqM/EFvDzXn0Uic4aR
dQShNZtO/XW1qO94+EAxpOkvbA28bJmC+xMrTBNZQxdmlo1qNyjkVPQPeHwjcRu3tWx05ZppHeo0
+U21NwSzD3NHQV3S9axe/Qax3a67LT9huginQUFwtKlOF3hvFHyCDa5OTGJjQxAD49LGQNniKjw+
lSgrCCXVs5mch3JK2r0A030AByo+/avNvLmmDXmNGB4dt8e264pbb7a+ZKn7KBsc020IePf7PJfz
DVgSTc1G/knwmlrjSuDvtQOyvUknojDslnO6Omqf2OwLW1F8ZOWATdiBoetPKXW+sooSfBcg0Qpz
aeqGu8YY4nSyuA3sUqdltBdYLELPrg7ZOvj7ZCn7McKvxrp6Dc1WeRb3SBtjV3AtB07MeA6JzS6X
YKkBfsVOmF4/AcVDygrgCwL/C9IVmbCBOercNo1NCWc5AjxnoYrjn0XccLTHsf+Vw5g+Zl4QPMQp
9uKesrZ7Ghev6Kq457wsi3wmUbw0DV52jLxEkojapFe3+YgJ5Ic9snsX1ya9lwEpwRplGcYJqC6b
dL9I2bkiahPzY9PN0hyiJDQC57WjOPKYyro/kJYl7O8lAhwJBc66hZnqJSvXKub0g2UTERokIi6G
Wm/nKDzEvq1ObWrCM0jEZAeOWxLr6LKt5nTeFib0znNN45xv6jfau1WUhGR/i6XRxIfSYD/KRf3p
m5WsnGbUktZYRvair+ZMfqqV03zkSYBTOLB4nGfeKCWHHy64uDptEeNDAeBuATB5tucx5NUGe1BZ
mPN5PeAZ6WEm2MH44zrIyGUMFbUaFbCD0h3Ck4u6jo+08mE+JaxK/iii8vN+oBf+nbDHsA0Hss9Z
Hc6b2LvizeXC5NcHGCxUy7Cjy4IkyKjzm1AZqMj19Kz9ujgq4PFbX1vshuFJHW1/Di7aISiwcZqO
1VzX0DS+yRPbsPLuhbecq4ybgJ5N/iduqx/OYLDntXfdEjX507TE5tmtpoZDKSfSGfjYxr3Ufl8A
s10csxSM+ZiAQmb3GcE8e6m7HHL/irEj9k0apQJZ3/FigeFjVc0BdwJzfhD+Jn71OcJr5i9FZoe1
k825NR2FqNpn3mt7CLQpdDw+gRl2AdRH8ZKApcDThulXQNhGRF2TnTKeDDY524Zd0q0Z6rKlRqTV
rpJbofgrG1fffibsKZ9UlWMFUfx38uwv8kHIxbqad6WOmQwMkSDkovi4kjPABYy1zrTIeFbM5iOf
2fKKmPOabdyxmvr0b2l57A+QzI62ZfqbkG6aHQ4MzNU16MebEooKn1drNPxoGG3BHBYXKoHxrMyD
G/GXlEaLG/5aXoo7vEvCc6n6+ax4Z0CNt+sF/oGFnBuWPZ//GIh4EhNeRdOel3M5dzD3syY5SK5h
0bLMaJgmuYJAIE+wYc47IN7JsHfU0BzyIHeftfLK5yVLYCz4bX5FV6iNO5C+TDQ7n4lJxbf9IUp7
+2OmdfN+AT4bTUqSQo4dPlvKiZj9Y/sXmOi8E/PkQeXzEvmcmHR4lUGBVZOUDyr6wOhPVpzVsIUp
QoxTf9M7Vv7HCZiV7VF5iCbTtO9rfGdNVo4fBvDkUzMmuMBMYL0MFRtK1pBokTO3RdjigEs1roHC
GWwIvAsk7AATYD176sBqgCm5BzgJ+MewE8zNI6BpeWN57vgZd6575Y+Z/mGWcEII0AxbWbY/aAzq
d54kRzpbub1n51yjA5AOq1Xg6iBVQEbG8TZxx31ZTmn16ZWF2k/ajO/1xA0DOAkDtw6+peKrMaWx
iirtYHwJ3B7VfjDTY9r52bmZ0E8lRjaj5mvYRemUo0cWHwGLfu7weBjGpbMeujSo7svA6x5thC20
VbRhJR2yP96KR9Msnru1ioyqBjj7BER41aNAcR9kEzfRc6H9XSrs9S50GSfIEaL7sF3B6bRvjM6Z
14BgTTaqX25+MZ3Xx8Aa/YiU8XKAUtgf547mAYFf67O0tV6xZTvDseHY2Dkrny/LMcVl0VhDFiHp
9s6h2McdNX5liaapcH3ccoGGMqvJ5kCt4ghs5C/jD8OaW14/xX1/M1gMFSttlXuYklpGA32vT3GA
MxcOW/ogyZ9D8IfpdppUHhwmX1fk2r3uEHfrCJjDXz57OiQi0vMcGkAD+QYQcmVvML6W6QJey6k8
9gLX1AkjwlGydfpjRozlQov1looP+oYpWD7Ah4UcLPgGa2lbd3bgzBH3MPuo+zH9qltpnVScF9u1
MV+zS4/n2FTZvxooH25IM0Qy122k6bMmUZwpGFeJiuSKlZfFMRdIagMih+YOPKtY1dJGDs6hXJAd
88w+GPjdm0WR254TFxhDHo/7VQ0+7lOqNZpx9t77ViPZXU/chbTfaVZWfBMY1PBNZvq/heUEf52l
Z7HYeG1zghPc7zzb5ecBUyBJPqoJX2LbefWehUR89HPSODFtKvtaNDncCN86FmmS77Nksjhhk3qv
FkzLnR38Gx0LUtQVD4bgA8snLeCbSNg649qhHcLh4B9RG1h8DtZTIhrnfK0TfzIwrSAwwCghkoJ3
YXLlKS5Y52nPpqNwnKmtCbwPxgv7QmuAdfbgDjKpAJ/aKvjLOyLEvyzrrq4qqsa2mfCBMQ0NHR9F
MQGILML8VLp4u0u4al4Irxk5ACB7+e7XFpzGJm5pDySTk4arPFtF2765EwgajyjafuJxulfMQTc5
cIBt7+FSKfM8ufVZUF00jz5fqlHjhSArUBc0Ls0NXMHU/WJTpB6Io3/jAUSioy/9MGtv3HWJ8g4h
d8EbuirkObCXIeIj3B7KlRMw7+uQJGil4Uc5WZQVQ/jBcs5suFSKDa1i2Ew96i0o/hq2WY92wgO4
hWjm7d0Kd2ULSWTDMib/UvbQ3LpEBG6ZE3kelSCPZrE5NE2DC9OaEfiD2rmOc/4fiAHkJmAIgaMD
j0jWJb3G1Zf0kHqacticbrbcs7750mcOyDEOJp2vTpTHfnLBA4s9cEUutSik3vWycSJbVG9oYMm+
Q1vcLrNtMXVa2RkxL90vls/UVLXi35qGLz1JmBevtHil4toNH/3JiFtSx30UlhmDFSE4IvaKmm88
TQAusPnRZhjs+jWpL2ll3GNiYzdJICz0MD981rF37CODN5nk6QM3k/lsC56OtVnbXZqvYL5ScoS1
SJ4glBxXajjJcnVs7igdZhBbSvQwko22VZeHoiJzzXxAgmCwgOeVgINTX+htI2pxQvOFVlFm7Vn4
nEPb8NrKo/Ti31sCl9CIPAQZjFxP0fiHQZXdY9WWgIHKQVxAdK/bTKIVhF7WHEM2GkeMtxAPJDNN
VNluF5msfh1qtuYcuOlJwVj0sf8vTM4t1MuNCUZ/pymy2au6y96ceqEuBP0QGyeS/k1gueoNy5Mb
DdfRAvJFexhtdGhkMee8EjA/5v0cRpXBVZtlMxwOja3YOFXzWmR+/WS5JHG5Oi94uNDBi7L9Ey7G
jjgloFiyiDmOhfAfMzF0UQav+RWfJ4CPMmAxhU+B3WcjCbSyrzHlBH8eUHNEFR+6qWFxikmVHa6j
mSYBvRYYm2vZYfgYQuTnYOTbgL/02osqrBenqIBYlGn/YlUGWhZLwzuQ0vwVj231COwdWIcDYnJY
22GH0tjCDBco8UVfXuKyXf80TGEXN80eFigWu7yefjlUuCaHycRQCEQ+pv4E0Aijrov7Z+MxLVKr
geAMfM0UMfUaYzmf2ti2LnGFhNN3CJT8ZWJBNkpiLh7FAQj3exrwWdjUUwoMGU9YXM6t2Plu8Q8o
aMPjCriA+GiHYQlPL7gO+WgS/Unk5O8A9+Kk13R5HZHNdyxo52hJANpl9RgyEaTeLQu25jDEM/cT
8tOgFijVGSwb22jRtOSmIbKFaBdbYDPhpijYMVat12zV4HVwiPkE9aYKvguokJcugHXUzgy1Qqzp
LRe7jisKPrinNiiqQzCHzi5e0Iq0BALSzip/xvmnt5pjjYkZ78/cBAZ0J5rmUGd4w5vYvxi7JUFb
XNbucRBgUGD9iw+3ndyvzL4itXwCQx4clm1usuFWxtrfelOxRPUae1Egwv4t1wNygs/tmMJ3gUCT
mgvWc/nNy08KNS99SmoKejq4G9zCdOQ7aicD+R320WUdVhfspBVDVcPgQdnLd3/1ETcdQJ0av98h
BZl+Zt9X7G2jhu84ndIfqwFOmRdxFskum6l3vTIwixl/ND44iNcKWWtup9cMt9ebYF7DlUv61J+N
YXEe01iUt1P6wnI4ZiwviydN9chjCLUey/0yArHS9I25nffPc/De8D/5q/aVc3SxSZy6Cd1yW6DV
YIkvS8yxWdl3l66oOxSTrjpxUK0vtmqtG5s9/qHsJk4X5hQ5MTThjuF2mPuE8WLxCbrmbRDJ4wTs
Heg/8lIZvrT6pfHR9yQazn1n/OCc4D7HrIG1Dt+rTcwMu2DBI0TZun8Nk1Md+hSujTjZ1UTHAnLt
QdlF9se+JsSEL9MLalnxWym20QIT2Z1oSq6XcjL7cDTlmWtG87Cayoks2tAiWC30FnjFa2aprtkO
x7yh9wVoXIhSGyCwU5qycxO4yscq2Ctcj84prW6JssIomWLWI+1oE/nIkSAC2D9XWsr4ms1X4kYA
77TXFe4SDJ8sAvD0GZWtW9vvmz1nSLYfaZHgl6AEQ3Nl3S309vIoqB7PfROv33FTOvzwr96OOutu
kiHJ8btacNsF/x/cZOfRXVfFdtY0u9AZw0Og+El5PXACAQCJ5VnzisIsPik9co9e3jyJjvMQxff/
/jly27CaN9KEdCAV5iPQQXtL7Cn9nmQ638oVRY6lDDa9zgsZJOCdQnuaqgdk4eVtbjgFWMM2R136
L11n+k3vmw/JLugnLmPBZikMuSXEjFPVKN4XbuAbV5ns0WI3c1iVDdGgHHlQeMXObqppN+gKhh1y
KRO3EAei4bWBBf2pPSf46jeZx2AVgl+dhnhfk6HV9rU0ZgQBHCJibkf/AZJx99I4kHmuTUfJOTSF
c4OZr915y8LqU6jltsurgC/2GNzJGoGMfr/ykEwhD8zsh7iCWMCzD6SPYwn7S4fu/MBKI4MRW39h
60n2DvfzBy/t5NHMoORyNohYi+zqBl2VHC6y62FWgObiqU/uTed9w6uvb2QzE/JVOrioQqG61gKm
+8pluMZYzknBPV2aJn7yPAyTid+ip9SQHQtWmc81lqq9zUXnwfjkDDKJ6qA0PKIxb4O7fh74cIbO
dTAj/5EbUSAX8lNbBHmmolioDbnenehdzI5ZgLuK+5p9BUDX/DYUt+uaY0qPIa3HGYkUd2yHJ3eB
gslZAhAmoZoJL6NFGkciuU5Lxjc0aL+S68hcd938G0Bo/K68KYlK2sDgzAFmSa14PqBa1s9iXhIa
Y5yR9RbxnzzHpeMrsTyXCgphjMvkPPpkr6kkpnPChjPgLPwh7X48Dz6ZATd0llc6smxkxdi5wZFD
TNyTHwFoiTxHaIJ9OLqQ3MYUgncaHlw8E3fAvDIyWpg5qL7TOzq+JuwXLSJaiaHYIlUtY/JmQdlS
ulDHBgQUQJ8xLAW1idK5abHmR56aw1NXre3BkvhoptXqj7x4jNEDdPMx97NdYlfBucQZu2Oe4zQa
p/cWV+FxwDnz1AUr7aATXYoAFfIIEVqfAH7yuvoDg/oigpdYiie/dPUubxbnsvruuz278OVLvqdj
zYoCw2XwNJGvuxRjhaF75PnoXCzapTWlR3YrJKrwHRyW0CEd2+HEYsvKS4JWyrRl8azxUQpvKcNK
d7pQpHAgcHOZIZk9LMPCUT80ZxkSGVBTx2Usttmiz3V9BK8lsH9P+bF23e4TDiApDewkaoG0M3EE
OmI8gdviwQUVZOFa4tJafTlOLzbLXM1RG/btHc+VOtHftsKUWn1yhelAdV9Tc0a0BGb9sf2gK4kg
8WxN/kZyJcWxaBM56fGAoOZxLfeV5KzEa2SKnlxSQYDGwoT+pHi5OAKls/NW0iuz0494cOPhre/7
4VEMVD4mXVAcksXIHdg1d4dB95PtP0tBoJuXhk/O3hsTMOztAIiBwPYWY49/LHOYAmoKOewX++9k
/O4ysL4nbMTuZ5D4mJMOYV83FNZoqT/NXIgDqfsgCipn+qXMyLuRYY63IRTf4PqqqIe7+hTq8DP1
A3xtPZIB67Mf/L1yz9qGmyl6OgoStLeg1bhAnImGrdlD8RPNwXWYzSSxcJg1bhz5CwFBh2KvnZNY
zcEPKetqjN3wxreqOk6WSh5sd6yeHC6KuMdHM0cdwvQND9V3N7KcaKuGG0OQ8iGKZ7HXtsBROkix
8X2r3hkyvRtnqUEVMrhtzUpGE1Ngs58SvnxjzKqJ8r6UhFxmDsZKbcJAKDDIN8tIkxY8xBB/3U1O
CcaOHwV371Qs+6Cs/9kT5ZjgnsqvcWn1o+tP1menUYYqW40EEp2njpHyjs0aOCoRm7/MeR/YzDyk
VrIxNKGaXT+hFOkZv0KeNz/84XilUYM2yHLlsclZQQVtOtyY0nEACHf9Y8qxc0xbeJlY/thLsFW1
axLtmG9oXGF9YROLK9z8zqVaficr8rROxpXJN+FEaj9e4hN+AFqgJn/BVYxaKVYoNBM9ILilsDQN
fr/ehOEM2jgNircxxjUZ2KwahoJPgys0f4dIX9uxsSzEtr4Hnd8PeHP0B1WUCMpF6cMZEYD9iZIY
0xzZzVjboiABOUu17LFSB2RKSFMITRnRWhOeDI2HF2Ae1cEuBsLq/UJdAkvGMwGU+7woOFm8eokG
t0BJTXnTSgAfBLmmdBsUi2B1w/4sayaGABz35GcEzmPfGi7u6HUsHbDbsCZwuGNMS5vsg9n/l4TT
nLApNeZ607dgW5GfIlDj7hq9sD7sYjzL0HEB0eXeMt14ONYTpsA8KfDwd0VP6awXMFSyIZVvmI/e
ugv9khPLf6p+Bmjh2BdCd2bb6sJltK5iXxYOxYeeMGfZngX+HKgh9rXEvRlaYqQbTBs/nv4faWe2
4zayhOknIkAm91uVltrLJVXZZd8Qdtvmvu98+vnoAU5LJEeEe7oPGg34oEOZzIzMjPiXrv7tGigZ
akj+SlH2y6IwewCJkx0wiuvHXxf/hm2gbRuVpr4n2OeoRyAvOIqZyqRieIIIesceQkDyW46a5iYt
aFBakdZuc0NG9ws+7gPVI6r3Lfe3TcnBCwvODG8LHKHQOUX1zLegsNS2QCc4NIpHmljDZwPPhBP/
X0wNKk/axbUv7bTa6yH2AUcClCj/lGrAmNTi8p+hofq8FELB8zRnatRRFEFroPcbqoV+CXCyO1Q9
EUOkjnzHg7SBaBCUd2FNdQdxeWsn6NihIKKauzoN9HuhhD6+od1ezeEnZzRH2/apaSTxmS42RElN
UI80TONec7hWclZAcVJUTEd1kTyHohO7YohzVCMwDDALH5ZbASmuU5EK0vmPOAW3ySwd1UCoTQNC
8/0brajRsjF00JwuskWW0vgHEDQ0EeC/Q78s2regdaqvAt0uVFYpKr3mKhAzTI/1myFzEF9WWX6F
j7gLXpSfLXrhe9N5sWE0cMEb3UrkAagrrA9vp/P0fKQuiBYxRDGwn2OjNKm1by4XhY88oSE2NJH8
2HqJ/smLqcNKAO+PcpbBWetsG9o9mEAgkQWleJ2WLm1vWFigv01dUR6MFv6k5NRfh3oETQr0aWUf
ijnvx3pXVf5XjerNJmqoUVBR1w6sd+pwWquhTANiDUXx4IDAHUAJGY22UadVkriABLJNp5V7MjUW
2X7SSzQcEf8oPvP4VQ4NfHFY0fin3OeKwlYJGq7EStDdCk4v8LBS92xS1JZvuxwsMmZkoZm9ph2c
XgdQFcmI0pgQhbWxooj9lll8thiGjW/r6OLrSfwFXPlnszLIN02M5bGP3bBhh8UvxHsBPPHoLVGV
NcLtEPdIjGFWvLFzaLK9RyqXOnTLKn7oTZBL+nEAhgoqzy++4BojDlYWtafQ0w2OFJZdKeih0jwb
6CKjK2P5QnsQAlQ7B7cCYEWt6aZSwNI0M0f+LUkPQ6Va/6RBhQ2nRVfAdQBNXfdSn1uc66pQbaGr
dGZ0IU8s4mvN1XgJ9+krpOU3d8huUqX/dj3E3OScELrNTVoVhq7JE7t26l9mHeRN+qoMj731Oay4
s8AohqV4Pc7c3pxBKKYtNIX0jDM19udnbu2+Vwx6H9vJaxa8UE/QMqzlSJy1/zWHDXg91vibL63U
L2NZl7EK6Ef+aG742ndfE/e3jcy3TUdaoRoexWDCHkBvXY+oqPOQmmyahsousMH9jl/ybHguDpTa
eB95TVtUBQC018MrHFEgeb/AvN7UEjVTKvXtT9s+dSG1wnJlzAvfkU1tqaamKSoNkcl3jDoKIPSW
k9cfUfqtgU6W2Bxo2+vDXPiIMHAERRUFPCXmi5ejpAmuxujWJK8mUtkA/8LMBmQBdyY9OfbD9Vj6
fEYvYk3WfuDYYlAxsni1KCO1UOE0pCeU/uN6FLEYxlZtQ2fubLbA5ZCAW5qtXBGGUxsHiFfkxfbG
bx3zhJu3XHvTVWfX1O+efofjFc0fqpgaJJYXO30iYfkOr6mXCKmu7g5TvOs/bbb5TSGbMvMsVEUf
/3f5y7ooryTJs8VRb8qPQryDw/19PYIyWzRjCIAgwuA8MDiYL0M0Clh+nIzUI08XAARISwgHAZFG
xTao/UcSIHLc8lV00TeF8nun56cRf+UG0QHLJtS0sXTbcI86XP9Zs+1rcp9QNEMxTVkBZTL+6rO9
lON0yW/Oy5PeG+peLpIcDk+f4/gwyJ/ssD6VpY4SE1xzLrwxN+e/D88mkkm4iqFZ0xVBEcoD6ycK
nvygw4oBlTsDE83nTJjVS5DhOygPfkCnQdbvSvbD4/Xw45xfJC9Gr/GXyYEpk/0nn12HvN3Toi9O
nfK5GE452m4408DGs616J7l316PNlv8YDZF9WKaCM+BPXjuba4tGCVVWq8DzkGY19Zpc/6Vm8cqU
zvLGGMXSTWg7pEhDmyanKgGmmurFCdCt0/iYtv9qW9w26x2X0usDmu8aw9Z16p0W55mtmpNzhuJj
nlttV5yALx4Lw71vdfXpeoilOdMNjbKPAICgTOesSPxusIICTxPIcEfkX8SnUKkQlAkkeeVcWVoM
phAMh32qyNokCbo8o+RATasTHWhMi9UPoDC3rQHNuqJLGZnKS4ec1fXhKUtTaJISyAmaZs+uBOBe
a7rQBI2pOXJrN/YeJYLoNyIxe5f4Td18aYP6Uws2qrERxvBvY1vb55V5vP5Llib67Icok+OmytvC
455cnSqQKEbz2qfwJ/Mv14MsZZvzIJMpzuusBAdeVKcat0zpJezvdZMKGqwT+YTTXyl9XI+3OLvq
uN9s8q6ijYM+23E4Hulh1jMomcJ7Ub0GjnPz/xdhkj9xgW0UDWD2ieaayy0admnnrGyzP3M/TVOs
fqr0lmVCw5vsM9u05VbT+/JUSp8oiafU8X3lk51/VaDias4tggYb7HZWEsnixzqLOu6Xs8lzzDJO
cIcuT1EHsqG5S7TPDop3A8JRPMzraJNTHb4+m8q4AGYj1VVTJkvqhjo9hx0wDsg+edUJ+42trNzF
7VfP+ZQ5BwQ5Yu+u8WlcSb9ASqyMdXGhnMUd//xsrK6PTFTm+sT1tBfqJl8cnD9Xxja7tpKYOWWR
JDdlzUIp4jKGYwHd8NnuCCg3lBlsOFOvRvlJ1I+Kbd4o5e/U/KG4L1Lz7mXPsbe/Hn4pu1myQitX
I1WT4i6jU0kNoxDw8qnuuTUD90m3ueYiCGIq1U08tgW9qPdO0sDL9Xrkpbk9jzxZR5qHkkZksUVS
tJwHrCDidOVgnV+tDJuBQVJTbRk9v8mRp/SgNOM4Y2YNOAafrZLzGyHZn9fHMd8PpozIEV+Pngvn
+CSZ4LXCbSHT2Q/5B08skjVeFDSIo8e4vO3zZ0tZOx3Gb3K5G7iUyfBgNEWTLV6Ol98sCORuAL3D
qkQ5JUDEvDZ5Z8A/EIjKF8XaZWxh913EMyZnQOc3wgXBW5089+jwoXzpXs5cdBm2lYU5VYEuw0Pe
3XfKyiE//36XccXlOBu9LuhvkKbJb13w1Q0eveLIAr3+/ebrkCjjq1ig5aSqxuTwSVMtlaHJVifk
JG+89HkoVxbI4jDoQViKJfOamF4gaJCofaM4xcmE6pgMnwtus9yOdjXgxutDWVwYgNwsmwuLmJ1r
tSXnElii8qS0VHwMd68YUGIKgVpsVdNYi4a/P4KYPJthUeASbLLJUgwr6HaBoSEUHGHgobVIKTdI
Uh1U8z408V4YFaikDVi76wNdnFLe+FyNDCzL/rwoz/KySQUaTQfeB22IaAvAZw1DrPirpd9djzO/
/bCreZbZqqrr3BYm2dFFs6KHbFaewpCbiebsMGO5CzttJczSEhSmoPRjYVthi8kSlCy9ph2mVicD
ZgM6O+0h8gf7PyyO8yCT3ZQBaqwkTKZOOY+YmiI/Hcky/5rSdytWbj/zUgwH2nmsyZlWmDnN7MAk
VvLJc94AS9Ow2o+22JJ8ks1HrqvYAvSRDAfe2frxSuJYnk+bMtf4AjH0yWeDIUE1sFCqk07RdCjr
JwBVX6+vjKUVCOxbyJauaeT+8c/PVqCHjZJWanF9MlUPJb4BiM6zWSPwf7geZ2kFUqmzhMYJY80e
h1FuWvSb0vqEfBNeyi6wYoQH63Z/Pcz8GgBC3rZJHCTBsSd7OZym7VTXhZ54SrXsxgAFOih3LQ7l
/rPAUDS7vx7tz810coIpjMqwBfg84COTtQi70IykZiAcOnSq+x4AUUv0oxS+auazcPd66o0U800W
mDfoo28BPN1oFKdhCSNDT636+u9Z+JiKqmnjg5JTgCv15eiBZ6lm4If9ydcfDE9CO5XWtH2vrT0l
Fz4mRTte3xTvVL7lZF3KHY/WphLDSTdQv/+nhyoSBCs1u/G/MZ1a3WR24RbpPI8nY+np9Sadn8kn
rRx9M08uDopBcGua937TrayahReIqRjgxDWDtyooy0n6L8ACpy5Hw8nVIEMxe0moyMAOAaGZMNAx
PJdE+aP29fshCFYW0dJkcmPVOVn5aJSzLz8aYG21AlHQI80a7ODPOoGEeeLfHzTcyP8NMpnNqBdI
sCRFf7LZ3ziG09V5rXTEdNWVz7aQsghk2VCFbd3Spm0GFRvtvA2bHoN7aN2ixFd7+9eLnOuNqVMt
4So8O6oRsOxMgDztSRaIQqfyk4qYUoTsPbWalfy7lP8FG0pTqcVTBpqezzEC5ODU8/YEqQUfcxtB
pzSls6slFpxpEfs36BliVyXB6Mu1zH6tyy5/EwYSbR0XWVDWctf8/Sa/+E2TT9nrWMpiltJyJvk3
VfyzkY65eLbk79eneWlPXMSZbHIc5+NcVor2pNII68JXOYCw5W+67FNuvTbSrq3eNdQcVqKOGXOy
7QXHBNdYi4ecLo+75ew80hVur/TLm1OIEB6SxpEooKNu6ZNl3cF0o80Q0HZO3hCGKdRsJfpCzkEQ
km0Iy1zmR0y2omRHrS1ZZn1S7O8BQkgUigEgJOmDo69s+vEjzYZJa4fnHPmNNHc5zBL8MlX6pDkN
4ncELGksEmUwnINspQS8kF0E5VKoBBSh5+euqSIunsJ3PtXofnJ4HAYF4xh17Ym6uFPgcnDuUJo1
KXdfDog+7ABUq69PUXFS9J3b3KnBu50dGvFI93pXiYOL9Q3yJi0NrcD8fH3ZLBz74yZludDYpLIy
yd+ZqyYpCmn5SUDitpt80yIHm3enzgPzA91wCHfXAy6sFM5YPh3MUzhh05KVQbOaP7CzkxIDinBu
Ne9JKgBXozgBmmFlWY6/frJYLoKNoz/bE7mlOuCDrQyfKQADyX1T76Xy1Y1+ht67GUKj6dSb68Nb
ms/z4U3mM2Ib1mAis5OTRB84aG9qT+yrsr/HMBoIArKMQ3u6HnJhR2gkdZokJvABNOwuB6mCzkhq
U8lOzUvUfe7NOyU82Mn79SBLJYCLKNN919oAklSi9P1tC2lD87+U2JXU9u+C0jQEeKk7OPg+aNHK
N1yYURpvrBe86BTBmrkc3lA1g1QNUX6KwChtCkm7T3FKDqBfIIO4LYCWhdJaH3fhLL6IOf752boJ
Ld224d7npzz+5UjSdpRxuD6faxEm2TpWAKeLllFlPcqBMR7QyUqEpWMIVAHeppbKZhPTPjGyIjkC
cSzForyrSsgn0nsEFsw2PmnOS9ygC/JJF2vrf3FcXOg5DAyLNvzka4VCyqPa0liMTfWRq+mjkwW3
/2HqzkJMjtc6hXOeuKzETMs72lcuhp9VUK4kRmUh/wNg+Hckk52c6pTd1Rh1UhvRFB9RonZAswPL
5q1QfZypLSeDvCEOjhzeWVK9EXb5JfLlW3hpcOlgn6Jz+/X6yJVxK0/y2dlvUqZ3xCGPfTkKmV0H
kD0sa+QRnMytt2HptxsviwYYdPoxZHp2aLch8O1Da6ltWJ4uzdvDyq8Zv+X815gaaUdDb1GfZFc7
y5TBig30W9XiaAJa8TXwW2D281LZaQIQuWbvm06/b/kVArk1TtBDkcuv13/HQv5jUv79GZMPNcjh
wJuHdZ7Wj2YD7xRtpK4CQQRc4Xqk5S31b6hpqg2dsE2chPMkT6FVKe9G+pzHz778pGVwLA6t+6P3
+pUDczH/ncWc7CilMmLguRyYNBnf9JF44SFMX7tgRdOdYuE9JbyVL7u89P83o8Yk/bnCqrKoGY9N
+1Etn2OL0+vT9alc+WjT/j6mEgZisoQAbr7DUPtVN9zR/3dftOb+eqj/x675dzjjbznL5gM2PF2X
69nJ854rnCC1d9P8PGodyJg42tk/jXi3+2+RftDstRWzOJNo39ChtujPTdNhJuKgA2afndTi1mka
2L8HF/ja9QEuzuVZkMn4yjZEAW3MCkr5ipq16X0V7sFEs+l6mIWbm67qJpUoChiUSsbkdDaNQNQr
8AJcFS28mtrfYXLQkVcQ5jdQ8Suhlkf0b6jJmm8g3fit7uYnN7jttS9V81HT2SvNlbfE2ojGr3c2
IoHUdpgYbK22gkOILn+70aAylxa+T/8lSRmw3TWFv2Z15LjNJJzbxsyBsoerPlrJU5o/GfUKVGEx
Q1EI1LkHUkKgpXE5JATr7Shw2oxXy2MY/6jTQ4QTi98cK/NVL6EWRIhgrgRd+lrnMSfTGFdGUJRR
yYFsO6e4goyQF/tIgXUdJv1/yBsadUpKh7S+eEdcjk/J5Q6PZ5XxGcajnqGrarUHpKx3wGvW6gVL
d5mzWPZkLmvXRxs24KKBycNGzr+XgHWvb6nlmfvfaOzJzNUxqsqGO45GvpXqz0b4qch++N7L9SiL
V5nzgUwOagRbwsZ2GEgdhpjJQUEKP3tUJJLsQYo/aV28pwC2scwfWofxwpNn/1KR8dD/SzLkrama
vKcRJ5z22WTAb5CnCnJ+3FAUGR21ix9OJlaSx+JnOwsz+WyprwggayzHsvhU+F8cfa3UshZgkp38
HpFyD+uEUwtA3qx+GenH9Q+2uCzAdMgArBX6KOOfn+cl6FYYhw7c3NEY65Rdq39NyU2RuXZbXws0
JsizQHaT+AgeMlWwJRE9fdOStwYoX99+vj6gxRlju2o6J4iu2pNd27dVaA4B63xAORhOFC+eNaDG
8iLnv23ZGjUbFtjlWJCI7uMozHmgwtHPwYMY7YNvPLeesld8e4NGDCaiR7P6Mej3oQN5Ceq3/UhR
ZGX5zY58i+OeVp4wdTq95vTIxzxDtE1fpu9hJvm3XuoaD15rmndZb9gr6UOZ3Q3/xNJtzmMTJMV0
R3UhwIQoHdL3GEn1IKDQ2uFtVW7RPK3LxxrBmRTsPPy1m7QKj0BkfXiGip88amGG1oe4Kf2Q6rm8
MgWzc5WfZbDDeSarY9dqskEKXDl6KWvyd7eEFWdUeKS/pRSyFBg31kqZbraEJ7HGpXe2hKOmsHIz
RvTZsr54CN9CEb3xAkx8oF1cX8RLH/Z8VJNk3ctGmOd5m78broMAMCTKNt61q4XcxcmzaDhwYgFI
mGJWrK6L9TrN83c5+SXjRBMrL77rbvpBwgVuDUs+25jMHgJOLFODf5sVH3PTQYtH7bP30Eg/65X/
AB16ZZGuhZikY3CVhiaZbfbuVOmPEAJtjb3k9S8zv+FbYIUhaIB8UOnJTouKqPBHfmiGDGN40aH0
Q05FIIyMWZTbIb0LXLwEq2qrRt6hhgMWFivtjoVvNhYtLeA4lFABpV4uQmxHFB0louy9w569CQRa
Ge0AP1XiNVoij5qW4crVdWFWbUOGxKFZoC7UabUfiqiuBYh6vdfVN9xZdo29hnwYc/LF6x4gAqtP
MSlOG3PQCoqnkPVSOX33YYhoyHAa/j+JXj5UEQ7BaPUqeF2vEQEWNvNFzMlaCbtKjcB7kDvhaFba
EW6dD1dK7w7XF8xiHDyDKSkaJkfG+OdnSSNGAYM2bJ2+qxRv2m4odm6Qebs2MxuUqFafMwuZw6YF
ZmgqeASNQv9lOK+soyjvo/B9QCDcsKNdS+Emh5Z3fVRLawK4g64A4uPLTR9oAnp9DfY7eM+iAlF5
XcvuTSNZe5vNB6NzkEOF4jVrUJGd9CsgWQuJXpD3XrXeHjldROO0XaE0K2ljfrQZHGh0szTg4wCM
JnNWqF1qmLC53yO0dXEq7MNvJu5uOm5S+yT6cX3m5vvX4PCEbUDTnDrztBrRmKj5tLihUgdAg6X9
nEaPiDygavzNbL9eDzX/SIRi8kB7wimbVQRcFf28kgLpexA7WDNJBmoKSNn/dRAgWeMBLANaAmVx
ueBKan+oCQ/eu+O04rnokninW3628q6YrwSLFxgnFSQJxdCnBWY/bGVoi1b8nvS4eKPDpvYoTYu1
MPPWA/NEJI1sN16Hp2++xNaEY1itOKE/u+tb/SFu8hvUZz5hKbAzgJxJkrPXepzoKW/Lkra9Ppnz
m+Wf+Dq3GTqBujYFEyX54AZWHotTh9xEpitbVb2N+h6yLzbt6D54T03/iAw1xKiDA2al82+N6ojT
6/XfMUtaf34GGDTUKAAKTLNIlHtk46ARJzPF7gaUXelFW7Nu4P7eXo+0POMjQ9DCnsCcVSv0XCot
Cwuhk46qPuaNm3TU0/V3GNWm8LmVbWZg/mJizfHXb8RxkGeRJ7d4Z0BwIho0cSrl+2J4at0Hy18p
xcyW7Qj05KhmXBSyhDEmg7PkD3NZ9Xw10U5S0d7hwvToq91Tng/765M4Oz/HMJCILBlOGwj9yR4M
C0+uFLnQTnr6tdbudPV3RXHasV9KbD5xmMdp/W/zPww6nj6mbJP+sXOcRLTw4IlS1XffpDY56lV3
HwLy+P+LMd3zCZ1Gt2yJ0dNdaNF5NtOVeZslft5vwmTpYVRC90WfnM2q8BOPfGOd+hBOMCrPsXyj
1s/VKJqHOJlbrNwFZrmfeCNQigeUqRrytKfiDF3pDvinnsSAiXiPKB22thilO89Qvf966XFP5VnP
vR4GNyO8XHrYV0WjWaVzinT5J5pqtyja3fZR9Ov60puv8PF85tQEmgWcefosbFJARi5+BqfIhZWv
RY9CrRE2sVfuoPOEdBlmcuvVdQ9FYWFrp2TAo8lHlxGlSRcrhWoNNLA4IHogfCeLK8f0fK5o/QZp
gHqvGww/5NB+KgcscYM1zuNCGNaBClsAxJIyB0OkUSbkyjdOrtPdSaYDGSPfiGZlgc9rtLwQBNxK
bcR50ZCboOlTxYyGAcDvCS7lTkbLP3mQ82eUUXwlvDHVrcwZYqV//7EYk8LraATNMMzLpdersuQN
QE1OZggati6ekFjZlU38BJph5fYxn0a2EsVscKSUe4CcXYayQsVF/7/K3lI7+475G75KY6VB+3Z9
lc8TBTxGhSvOeDvEOXuS7mo7ttxBDoK3Ln2zcIOoEFhE+HBTWOau75JNK/31uGyuIQZ7F0CxoN5y
Oa4iQ6BYN1L5rZUV6T6VEcxiLVocxlVRrZFjpptLARNrWrwnAdHxQJ/CHgylb4cgy4c3C3OXl8rr
KHVLUXkwchk8fYQExcro5gEVDg8qNkAtxprAZIGgE11aPbZax6rpvuVZiTGthIi8uY9XpQGmX47G
9Xmo6QYA+uAXFG3qY1e0KMpIG6q1EIBKhIF/K/ld5bsrp9Y0x48BR3otw4MyM3uz9EZWDrVbBMfM
NZ1vitUBGPOyUZovcvqHLsj7+0hpo1UIxnQnEHesSAKv+r/9iskSlbLAsvF3CI44f2kvStEbzmaw
MSU22ragn2X/xr6v3pe+6jwG2ExgsShVeDR06HnupaJG9N0JMHYPLRTfClRsVq6UMxg2P5C3PQQK
jWc14L3JkrajPI4CBOuOaOLluFNHaIEZlWJgb9uiEyhG4xcLlbAo7+rb3KISECkKrBLT+aoCRvrV
RANgIwmTn8Sx5E0Q4UXWIi726/pWX5jHi58pLneewiMDlW1+Ztl7z7WW/JI0xOgb8+6vw1iwbWUe
uBRWeHZehsHdJ0vH2u1RK8u7qAaMZ0P8Hszb62EWdhq1FRm+K7Ub2KeT/B/kRV+lsl4cE/128PXN
UBx9vbixgx/X4/xp9p2XcPi6XODBtNvcA0BOTbZ0ojoIMylVcuTXYElXYZGuJAYeomkk9p7k2zeZ
ielexPJ4QOQB+eyoQzuGCkXwk+trcTK97qvqoIU09H7wAqSjfcMaCjW/xrVecmx792XAtpXRoRGb
rlDNtR208OEBKo8VDR4jJMTJUdJKWJO4VhIdm7q90wBj3+YQY7aY2Hxcn6ulQDxjddLuiMyf0h+Q
CY5NjFijY5klzac+s5sH4GXh66Bkaw+D+eenNTB6y3E/IztMCygIdWlGX2LHosvPmLfcWki9dCaK
70W9vz6oeZ6FXQH9hb6LDLp02orIMhV0RRM2x0D7lfZfS+9nVvyI5G9x91tX1g6spWDUkDmtDLI7
T/XLzdNlMl6eVFmPpokbu39b2MVdMxSI0UNM9/ep9fX64OZfbGTkj5dc/c8La7KLZCsfDWXsEkKi
/lJIzrbL+vcG1e/rYeZHh6AIxbkh26xDlsblsLSBgoLkOsVRLh5Lz9i2/afaejSylyqvVj7X0ogg
tFG4424xhzYnmebUrhDlkYKuuhu0VGy8kZM7qjGujGphDVoy2OYRMDqijif7CoPtFDZAWx9b6lEf
CSa+O8X7kjqtuhW5u9bPXJhDboQyhESqa8zlJJrRwuKJDc57Kefa6W9q6d4Stx7uCmu8oml1TeEQ
G6kN1AxJrfAtL7+WF5iehpY3Nwt3F1UYuyDJe309jN/7MqcKsjbiQobC+3R+YgboFqZS0h4rN4a/
Fm7MoHuWm+C26e2X0EyfDBVNTNmV/35x/CEYkzh4VKlTmrbA0n0A1dYc0VXamPVHiySd2ysro5vP
H08DwaObN5Y+qhhdzt/4JreyxPaPTRM++Kb7gMPjClpkvsovQ0zO8jotLackI1DcB16eIqgqmU/A
Vlb6gmLc/5cfanzlkNCFoMrD57ocSp13Wq9GpX+MkCsFRQSdZHCw3DGH+tm00ztN+XDzclsKpAqR
KHnEfqn/7vpB8sMCo7C3w1FSvVU09GbV71QeKYKlibatE8tFzF/7Wxr+KHVDh5waI/sSvZ1x2s6q
UnjWtFo/uP7RD+KDi/ajpRySob9rrO7OEDubVtL1hTwra/6JyFsQlAHLafaorps8smm4BEckxJUb
DdZGKh4322qUvZezdmdGbotxgK1uA8voN6mr/lPkWofTStjsWtRAVnLSrOr45wdZlCtMDUrXrGI2
lDm3VWoIxyB47xG45IGahw8pph/tk4dNT6TIu6r4YRt/y5oeA3PHQISBp6QxK5x5g2iH3AzDo06v
bsi6LyHX8I3XWgX29uproq7KWcwPS5UrIA02kFqjpszkawuRZXGQKMHRgoXQlw9DFqKgd9t4+lbr
vtTWXpOe3BKJYXEf0WFOlA8M1bDPHuXEsTAQ8cf1xbCwKTlLAfLaEIhoSkzyZp4EPU4idXis8tcQ
YZuyzjGsXWsdLWSXiyiTszQLdTukehgeXV/fZfl3ZRV5MOsE8ynHRx4Ck4xmrqTX6hiMGJIWHv3+
vsVDE19HxKH4p6ndJnG4DdGAr1+14aPDF/f6HM5POZXe0VihIt2YfNnLHZzootNRuQ6Pwn7ErdvH
XdTklJNfHNv968OAULzSudeBsgddehmK3lLKu0IPjtg84Qz32cSkrr27Ppz5FYHqP1aKNC15H0Kz
v4yRFLDVB6VMjoP9riPh6HNNdTuUnDG3uB5pRoHio9lc7nVw5FD1ER27DJXFseOblpseg8grN2ar
fY08C0AHUqtZ8pbX6a1BkSBUvUOSVZsqR6ZXDXal6ay08Rd2ATrD3BwgL4w6WZPfEYYdetZYzxxF
lD1njvNPaFd3ceevnIALM8vtzmKNstNQnpiGaVScH3OqEXZ+i/dm1TxhkrQtUmNlXheSjA3Wjr8X
Kd0FpggYHwbB0ageg867S9A/bIGe4r6kxEdrlW21GI+OOr1nLmDytE9WNnScMSwIjjlSz/Tj7s3w
i+g+YefjZHcCw6/ry2bpayFzMcJWKNXONoGryE3cNVFw7ONsm1gPZfI6iNP1GEufChWl8XyUqZBM
6yNlmWmFlxIjM5HsB//pNG9UylBalla6jPPRwIKHgU5dgPs4DfzLPYAUuU16ZEuLsDiI5L0WCrSj
39eHM0/Al0EmBYHewA4DCzVWhNHdROobFol//VEuI0wOEqdzJKSoiRA1LTjCF9vGgC9bybSLc2XA
WBybzjrX/Mu5Unp3KPFwDI6mtB8GZdNSMLfFx3+Yq7Mg4jJIB+WCpxNB2gDjoZ+Fs3JBXR4EJwZQ
QeBy027dEGg6YGZuO5IIbwq4nRYQd77PygeZdRvQjwNZ+784+mSydNEMPprjwdHHgXM0F4ryuyZ+
lGADu+YhVfYR/d2wWtk4SyvNoCpPCw8YJEn1cvb6ojJd1MuDY9Wi1uk8K94/f/15xgeKNV5gOTrs
yfM/jinX4hrtHl0FyyjvwRyMw/UI8w8EGR/RFxmtBhuM5eS2koM1D/I4jU6B9R1VnY2OqZLtr6EL
5hmGKCZAGiqBnNnWZBxBE3WpGXnRKbTM5mcPOPao5YAL9DJzdrSR1gR75kl6lBhQEZ9A1oYOuHr5
YTpNl6SBMu1Jx0qGZI3Z9CHVf6H6vknUj2JYY4bPFwIvGhmkEMFYB9O3f4g4aADCODoV0ne/hGBR
fbr+mebXLlunfjm+myjg8W+XAxqyrNCSEGXpFO8IdNx/2WZwT1NqSxbC+ilYydPz9/9IPh97Muil
UFsdx3v2TtODcS1GRnNM0ldVdou7zi+e0aD/RSP2N5Y297VWefe297f7icLk2JRRIOHqiMRN8qon
MN9Uurw8gqDEaq3e9p7d31yfyT/f4uLJPJZPwFwhT0IJVJ/C4uiwWj4OnsMRH/ThTpKzbC9KEW2d
snExNMUiwyutg2bVHyKS2p+5GALs2FtMeDCNEcoR/fLkRtNCRdshCuLRVLAgWJVlcBd4qK1nokie
vdLzf2ZSbHebUJNbaY8357Ctzda4twaz2TeeSA7sbRr/fRp96woRvfhJi/CG1w/Vs9nZJZ6AJj43
VgvVURVldY9rMP4o+bZS+1y/wZHdirdmghchhqqYPvSu9Iq5hbqvIaUcAE1G24J/btsyHr4NcZjf
eK7v/hCd1746nf5NKjE60Hn+bgK5qYcdPoSUqgRumkoX3Q52MQQYyATKIwR5aVMVA36a8JLNLx6G
EjvN872HIgwqnNCj8jVL++Gnq6nNQ+q1vD8wBb2xfAVPBamU90ODQDRlTONLbCHtU+BjDzZeafZB
rGFeHwvlH880w13kydFHp2ZDu1Fc3bnp+9R4MfB4/Adr8y64wYI9f2XdyO7WxA9B30iOY39qgy7Y
56b7A88XmATXV8sscY3pg+IKgE2TCun0ueOCPMjUUB+OaMPcKMU+lJ518Zp0a6jGmT7y+DyGGSI4
6/+gzMY8fbbjOswyvdAInGOnDO53zJyd19gy8WeV1C9xAxkyVFMBEYOL0yaupWE/VgA3diAeHA/X
UCHfNLn0q9BBePTW299OAkmA9+bYXxnVk2a3tk5ylU7XjoP+K7LUzej6idvZpjJ3/yEQOjS0n8nZ
s8dloyllHjm5dgytU9sdVOe97z8sEax81NmZNzZHObcthQ7FCCe6nGujGV1vOYSOKZcFr7gPKLsE
xfv1scwy9hjEBLUHZ5E++nTl5CHIl6Lo1OPQqdsBE6C0e861O6V+x4jteqg/zZTLlIbSPcAH+BEj
XHV6D4lE5ysKUqzHOoIr3v8O8/agIb/nhfe29VOU90H+2MrujYS/fIZfZPVORXyTG8VuSI5KghnR
c5L/ow6HfJWVNTtJmIY/kg2sbntsZVzOtSzX6PDwy0li8o05WkyKCJ+DNyW4jaLyRvTRNpeeTGuP
/ci2afdRZsFk+eXQtnPTbyky4cXtqhT1fFcLpgroLY0cqgvTH+WNF2IXrT9081MUAvpTlWXogFXf
CqgI17/NUijrT7DxlcqSuxx/zWHn+HVq0DBunzFVOpSF6uFUgn+xcFeW3Hxdo+VyFmtymU+dUDeD
iFhe9aHygcEVZmtH9FIMkD1cd/lo9Pwneyfxgjga2MKvntZBLUaWxml3fLDrs7YYZdw44LrQdJhe
d4xAKx29GohSR+B35G0YlG+11K18nHkxFj1YLlb/izP5OqZoLEpAsv7qW6OTNbWsWNmp+QmPtCLa
NU19g1ncpow/VOvzX48QbwOA36M0Mzp9k6uO5Bo5dn6N/GqrwMqaXYAqPk4114PMrsEKzeSzIJPL
PQxZqZKxP3n1ByQJnR/4e9yYxicl3wf+bbkmb73w0c6jTT9aUZiNIqed/Nr6+YuZGN+tFkvbwlsZ
1DyxXgzKnnyzvqCC0fYMamgeVOfgl0fZfxL4A1tYJV+fv8VQI+pKsXiFoeNzuXkHISmuimPuqxH+
7uMvg4i3bdccfPeId/rt9VgLiQJkJg9lKjH03KZlOYriJbiPRH6l+7xNcAYdcySZQvn+X+JwiOsg
5rnTTBaeGVtJJhuV/Bq5B8XE8SnYedpJDf4PaVfWG6nObX8RkpkMvAI1JdVJyNjpF5T0wGiwjcHA
r7+Llr57E6qUUn9XR+qXo+5dNvb2HtZe69fXZs4eBvAS/8fM6uhNzmT1lupIAnG0iBlFFzauEWoz
u7Cc0w4Yzjiqt8iQUdHE3MkqM3JqKoXVCzNRXXMtoMypegSxtqe/e2LYUx8NhbnZpaN6Yb0Xl5DL
g3vbkCKPOK02laOgBdkEmKYb49xGdN0Vi2LhhTLIuY8L6iIQmPsA150MMlHMq0+yyazlth9mkF9P
dNdrzOLo4ULmdu7Ko+OCzi3a64DUrbbD6jvXzjqCYzSVBy9gG7NZGGv9SJugb5lG9CP8S8zJZ1f3
webqmrgMk7yQ/iWJbdLQCA5zc23ZIvTk738/Ux/XtnrfypSyqYa+VzI1z+jYuu6PLLvE/3BpLav3
bTA7JaYUNhC3fOv19K03U5CtICFMiwuf6rQjsBzdD/vmfHYvrOq9dBomkpCxAC/obVsdQWRX0CD2
J9DuQPwxoxKkoN/b8ZkTOOyHr/fz3FlxMfqGCO0voGXlCpwW4iZGAfs6/1aVt1J9M4bHLn9E739D
upevjZ2i8LDaj9ZWHqEUdgqiOVhDK+bKnYNNASzB6IgIbm9jEn4Q7rBvCx77UkbEn3+MYx0rke2J
bWLWd37NpB8pCMBd+F3LjfgcPH/6XWsHAhU/lUPyniRe1YYBWAHSQ+Ulk8CUTb3PqyAkZrlJ9QUi
zHPn7MNurJ+W3LeKIhW4M5YzxTx3nqk2oNLZYUbvElL5rIv8aGt1pjVkDITtI9ZIjepbaY7bFPNY
0Lo8mjINpwygrAzF/mK6d5t6q+rmrhvp1SQq4N7YtszkXkJFusyr2AbBYlmOMhIs21/4DIuTOPkM
qNbBTQLufJJk6oIHXRksh7G+atu9B7FI0zn08jjJMmxYeoSoXcQaES6kfV/bPnsPFgDUkoKDz3nl
v6jdMAOPL+5h/SfAk8gYyETA3DCqH/b4lmPw9Gt7pzkRBhTB7YjcE00rAKE+3/u8rjDXmDOSSDr9
kf4MWUiIaPnFvZ8SjJYNLEbJcjsa0/Zru4s/WW0x7OLZx01EcXQ9OokwG1zzDuxidCYyxUufXiLp
uWRhddIKMkivYiXuErAU6LUDTfKvfCXIJwHQwZ8L+8DSXfy8eVaWZTUra8RkpRUP86YoLzHlnwld
8EoDL4I/l7nZ5f9/KMWowc37KrDnpBHOj0rXsTGQ383FYudZMwtJDjI2pO/rTKqUeakYGCMSI4AU
9w7KjeGMJsXXn/zcGxMAn41QD7ypQPWvFlMSu8N1m6aktKx9CoHzoupve5QXh9LbQBXjAZMoO9b1
f5TdXXulEw2SRQqCm1//jjPuDj8DRR0E0ZgJsVdPXW46A6rU3pQ4KFvXG+68d2BFZ/LC/Me5hA7g
d/QY0GW3l67M52/n005ZNDAmuLohqr1yL2wWtd51ZRtbdGvCybyhKbQC3Dvi/fx6iWe3GvhjLBIL
XAo/n203vLG6aq7shNadHRWWeQUwuwJNNLoOk6yeAEDYZCY9gD4z7DrvF8Z7buZAP1egY/r6p5zb
bXQhTMQWULBBjevzL7Fq6AZPve0kvr6d0zfa39YmarjlpULaKRAF55eib4yiE7Jo8BV9NlToHJii
ljhJa9Vk17k9dEEgMB4CGMCOdjbkmxSAp52g7ZvVaTNELMKjDkWZMMiH/sJZP3OhoK2H27RMhWFA
fHXGeqUy1Fa4C1kZ/lY72dEPWgB03QtH+YyPW2I2QAAQeJySXNFySOlQ5NhcX8eQaj9a3nT49+/3
0cTqgfA0uB8NSKcmbd761xiz7qALh7HfDuCGkDvNJYLzc+fl70AlGiK4OmTltlF662hPGthTTowp
jNCGzjamZOKuvDCLce4bAWUAOBheogXT/PnAGMCdZEAYOIkNoeAJxDWmiarg7uvtO/Oeo9iGaZQl
lV6AGp+NAPTiqMYunQS8LwPkZRn6mpn7btnP3L+r+ktUTGd3DzP15pJRgz1vdQna0pcBIDxOAtAN
WkTPdDDiQpeYb7lw8pZ/aPV+Y13/Z2i1eZCpdGthwdCEduBVV463EI0GZCivnxnCjNgX9qUbfu6w
/1WFBJIf//xaQqyfM8BGLctKKmB5wsK05yhQ4tK87bmFLWikRWACSM2/nvXDi0sKbttjV1gJYGCb
YqaHoA5iezLwEuVya3v/PAWGa7vIieFrgUYcefLnA2JJGcyTWVmJN2XpM4h17I1sJStCd3KMKHC1
u//6RJ479hgbAF4O2rcLBuyzQUkC3ihGrKQ2WSzyuzT/bZaXkFDnziGK2ovLJxipW7c1pNdbgGxT
rIq70GKnsZ2SrVPd2t2FlOmcIcSQiNSh2Ado12o13UCDyS9QzegHs44gMvdkaasLLRM1TBv6hNG/
b94C1wTF79IiW2M7THj1yg4MMxn6757+kc5beQmsdiYiRx0WKQCY24C1WR8Izg3oYBo4EEyo6UBo
7T6UpPNiN2XmwR0DpB1CaBojXisJdEhHL/56jWe3FNiIZaYEWK91zCl8v0pzn1mJmfXfhKzexw6K
7qOieTik/9WG4uFekp1Fh2H5MR+uW11BaYWR0koQP4Wd9Us2+yl4/HpB5048WBz+18bqirGpnLsA
JEFJh9nzaHTnFwHhdMxBDi//P0MrpziAGbk0KU4HaoQ7mkO81xji4hJwbTnSa9f7cTmrJ0XkYzlC
WshMcMOLUHbeHgy5F67V2S0DggSNvOW/NZa/DpoMXAawYdVXTfraOkVI9CVK7ktGVjU0rqzaVHaK
y+TeEhmAQGrjFPTCjT09zchrMfmPoTaozJzAfQQEYKQaERbafMqOmTafQAKGamfd3geyuOBbTz8N
CkbgNIAvBzcW5s0/n2YIpwVcAJaTmGw0H3kR6B/GmDsXrJyJ7hHtIagHxgd/okLx2UzQYOxHqclM
jBHq8wh0gQd6G0cP9/NZuA5oHtlOFlfdeDuBlG3mv+r+Qux0ZldB5YEWy1/WPYyEf/4FcztnKErm
ZjKZ0zbrus0Ivn9LGps0vVCcOt1SsHshvAW6+q+g2+ryZnlaDxzKhUldPqV5GXXqz9eX9nQpMIAc
20N+DeDuOlXyehftQ88YErtutzgSkWjjztjW/oWFXLKz/P8Pno67TJkVOOKTDJ5OGuC04dvU3bOL
ncTTa7UsCKNEKKsgflm/vcq0GCBu1oDuTRNLRX4O/UIKeAkPeMnM8uE+rMeqxmpyS3NIGuVsbVkd
at6++3b99u+fZ0GbLbxHYHZZcwCYDV7imfd9UpaJB7ajtmVh6U5xJ/+9XbHoLSzAQMDRHehyfV4Q
eryKKkjCgRl717h3Q7CnmQr96lFnb1P5/etlnds9FwH0EkwAZbOmbIDCk1X3ouqTvHRCTu6XpNjn
m383spDmg58TD8aJpDHJjSHH4PaQ1PxRIWdryK1zKYs6d6x9FHQWFAv05Ncur5Q9VKE8T6NwX115
3LkJWnfLBxlz1z98vZzlA3x++JBQey7+W4KFk1AZhIMcUVM9Jv7chx476GIDMq7Y1o/lRX2yc9/n
o63VU57KQGnURcfE0ZiLeJYtYEbF49frOb91ywlYmNcwYLI6cGaGgSSFrXMg5WFmw9+mn2fdkO7u
a0PnfChSJtRElhbPCfBFZ32QS7sbE+RLmMkTYX1JmuDsdn2wsNoud+RBVQZyTKT9c2yv0hIdlEsa
IWcKahisB5UKKCeBsEa1+vN+NamSfj01Y5KWL63xzKyruaKgyFrQJWWYtU1kWFfSOspe7L7ewPOm
/0rNLnwkgIN+Nu1nfl4OnqWTjvLvg2dfYZbsoeLidvbtjT3TaBL2NRAvJKToacxUvv5XP8BfGK7g
nk4SDw5gyqAtnBUfLAbWH3MYYsm2wjiQ/sUvNz3fK/Po2BfCwHMnFPNV/2t1FaFB7HbqGIXVyeWh
GBJDxFPxnl1ivrxkZlXzgShx75YT1Ynwv9PmlbdbXl1dlCU45z4wlQqwHSoX6Kys/Ltkc5uVk8Y3
lCWPyNjF2VzvjMDfFCR7BcL15etvtpz5tbtCEfCv6wWGeJ1H2anwphz8akkKuK4lDov+Uj8eTA0m
DbTy6vaCtz9d3zJFvHCiemC8PxG9nZk769zWTZJ7U8gKM6yGV0jpmEHcItz417WBXBMZFWY4UUsA
3OHzfZCD61X5oNuEFFVs9lfd/N31OB7LflM0W4Nc4ig7t7YP9uxVvFnSfuRj3bWJsIbQrIOwdYsH
hwVmSDjbZ6Bg/ucCLqJrC5gFvF3Ig9Y8GGDYD9zGIU1SkgIzVSVcZxlNdbD9eh9P/SbM4HXGm4aU
H4jzz/toDBPzmTaaxLf8MNDeb7MBwntM9aVu2JmcYbGEqNCkOJRY1WdL9mjV+ZyXLU5/HSp+MMQB
084hoePGNvaUHjr2OPcmfkQbWuNt/a8K2iYaPx/tr18Ip+j7ZoZ9WvE36ZhHlpYqRJ1qm8nmzmku
caWd2VkPl2BpLi5m182mNDW9rGclT4I+31IiNxW9HS4dy9OHFXwY2FE8Sag9gcbs86bWmncCIT1P
yuxNgchFjRcGJC8ZWP7/hyCbDJ07WD4MWPRFOH8C8+Hr83fqeT8vYNnFD/9+2Q25dpXmycTScHB3
YxoHYHzl3782c+b6giMaBUe0MReVjNU+tZoNLSCUbcKIBF2ndMDy1uQJOlgv6eB/NzJ1/7XBs1/f
R3kao3048Gv/hEZUWyvfbBN3gHBQMAIhLjLv2gjkv3JA4lwvmC/0EZZBjpNOW5BWNcO0Pk8ybvKr
cWLjfdvnl/j4zp2Dj1aW7/jhOzX5NGCgAOegJcZVpZ1vvL+ki3hqgoJN2weqHg0R0IasjoJj154W
qNsmAbiKbIimA9J1oWpw+lWWXijmcJcZBlDxrHzQVOSKsF6bia/AFkI3pUe2Db2EMTk907BCoUeA
w4ZC27pPICBS5qeGsBLh6bD1Dsa04VNCLrHhnTUDrw34NqS3T/jiIDPgTUE2W0lrNnviwpfOWX2D
KAa9ZP/fe9bI40BchZTeAeGKvfo4Q9CBxKzNzKQBMEi3Co0WaC5wFhmXsJ9nvhGA+/7CY7SUEdzV
NxJl70LzupwTcLr09M6pfozl879ezqXdgSgF/QcTG7hazF+lAqOVqPuVPjjZRORNV854IXQ9uw7c
fAJOLjT718OEuQOVMlqXwGJaWViNyQj5CW94/C9WAigDDjRGhU84RLjt90YpU5JwdouBlHQAdfql
UtvZhaB5iKYX8h6g9D5f/b7s8Gq6KLVR6yqr0MOfb7V1aebnNFaFcwbHq7UMDC4R3WcjeV1ilKkG
4hfjt075bHSHgB3sCWR0rgibSy2OM64GnhK0S+i6nsmmdFYFIMUEbiYd3I2ng5epv/T5z2RsaIAu
HRRgWhYw7iqySgdMJQomSWKR6V1qa9MzN0fyy/c1cpncFXt/dDa0pRsLfSkJIeR/jiAhCrwULRc6
NUBgVymjwFQPmKyCOZHGkzt9s/NDPRy+Pn7n9hFFF8SOC5wX3+7zV1OQPTWA5J2BP/KO9qBu0mB4
+drEGS+3DCUsrxucKgYgPpswU5Nmsl5MiHeLYcQiAM/n5Ib/RR0J24VuOEpIIIU/oYJV+AouF4DS
V6SdQ954TkimMaaFXUScj//ugoBC+kt3jxYHoB6fl+UXDZ5CQUnStUXkDmVYFw9pkcdfb96y/58z
wAXr9H9WVumz3xaGC1YPkjDD/cbaPlRND2tvRqF2lDx9bezUT/x9hVDKxlwcorqVn1BSZrIY8zkp
e7CwSDMyHbaxjAuR3FkrFqrky7sHVYL1tcpp47Ma4CkzNTIgZ+a7WTdAWrfZBf99OkaPYX+EVf+x
tG4xtKSYOHqcsGRaIWMPqfcSsD9u8dgBFEJ6dEFzO5r5PweO6BSBuHRxgugnr5lRUouO6EaOOO8F
5kSnKZTyLih/fv2pTu/tZyOre+v2ouOSTYDb9eRqlvroXiQ8OjWBYjnqREtEakJPZHXA7aHQvCVK
orB85NO1mC9ROJ0zgGnUBQKyDGavXwwrR2kon11xn09VDK65MO8uRIunrgeqDcB5LKLV6Mysc37a
81YQPrL7yb7i/ltePKJTjHbX/uuPcXqikSIu7MKL24HW4vIzPoTWNWhgx84Rzf1SifeLApiLFtLt
/54nwAyiatyav1Ct5QX+YEbWgzcLnzT3aUAwwl1v6vKScPOZK7PYWOiEFzL6k5lVYkFBvSvN5t4n
Rmj2e9dP44z/Lstyw6CEnSM01ZyE/OJk4amjW/hngJrB1DAqDGv8KCaw+4xpcNxQFkRma//wsmo3
u80vX1hhkP07aGCB1QHxAewWICbrk+Gosmu7LmX3g0NDm7ehITAq98+UjSasgHkAbDeYz0cg+fmL
jVltlJjbae57du2mENsVLOz0Dcj4d1+fwDO7hzcPhx2CRqAndVbFLW05DUpDU36v2Ph9aMwY/SkQ
GhogBh42o/ZevjZ3JjTCY46ZZmTiADFh5vTzwrJ2hkEZ8PuSvmdexEbQNigWVcNWkV0WYIi/3LTN
TQpVpa8tn7nRnwyvrpqkXjd7dsrvR0N/U1TH3mgfW5YeAAKIvjZ1Bg66LBLUPkvjGAi/VURLwAwg
HI/wexsgoKy88a1vzvCt5K+sDzbUf6PBo40Bj5SqqL/Usz6NppdoCfQYSG/gI9ekjuiHZaaE9ug9
d34peR3YR4hTbDyIlYh9pudLSz3jilGMRXSGKiKykHWqI0Uw8mzU/L6e7zwQGXKoPxNI0GUV2KPd
3zTbOwLkXRMkoQHZFHeBvWmD1wv7feYQI9SB1tIS79qYJf18qAoOPj/H0vIe6vG3JnhVQ6RfcZoX
WyuzH6Hrve07+zu0utG9YyGzyWYwum02pXdsUgyRURObBWBv0m7fvv5pJ9tjAaaAlxDpE6QGTgob
Y2ELiGDm3UPhAj8/CnAnXOrtn3xwANoXHtkAKRRy2/Vj6DbWZM6SDg8QHamaBygLELnTBphyadg4
F+7vmfUs4lbYZXCiOGRdqDE6XQ8IoMVD3byqpot609l+vWOny1n6ayCxRtiP8vf6QLUunw2zyOVD
HnwbRzwe9KidX7Z3Pc17o7v0Mp54BXg8eCKUbFD/xgDy6qYa4GfWflvKB53T0GQKkzVb13tKjQu1
1JMTutgB8dKC3AMwf50tcScAKUraywei/Hhss1shWGSaDANeDSgtLjFVnMQV0E+CKibQR5gbX/RO
Pl+IOujAyDSP+gFVtdDUvzMPc1UXiO3gUE5PA+bs0RVF7RE0vCdILSH7OdUptR+KwXu28r75hi5Q
sx8LB8wYXmrdp60Stz21WGSlnr2T0GptDxpF67A2jB7DNykdzagMqNiNLquPQql3C7SRkMqqwTEO
Lma5Ublb/pzNvHgCf7/BQie1nSZsSgskJ462f1JnbO5GJuwDuDg8cIMFYxmX0uAb3TfGLpB0vM/H
frw3poC+LSSLIuxrkIkpk5tAL2V/uMi3vVcWYVEgGxMCKpqoh8poyDxEY8FoHoq0fC+NKt9yhRGl
qlEPKGfeNXNbbGwzF7+r0eyPo5zy6wbE66GQVvEjb3LZg8cGvPqbXOHL15mznSU6ZZHI3R+SKWjV
5l7xXQpFq9DI2gfT18+17lrwZMzVC4PcTtwX4Idx68DecgaanMFM532BwanQ781qw1MDt0JVT2iA
Z8duMsjG7o33GYOuMhzUbOWhl/nsjzGNedgDrr+BFii94ZP5hHH46kkC8bk3ubQi3+29OsrqmYKJ
jgINsOnDcpmNqlTwXSPG7jY+Bpp2Ju/fKjG8mAG05sx2sq79AJsfNgF4NaTi42vJW0+GXuvOIkwZ
e5p4izcB1LLpYbLtLmJW6dx5hXba0JcNq+Omsf3E6S0dKiNnUSoYEqzKlNmdZ7fTTwxT/QZUvttC
puJHA8JWHrLScsdQZpx5IaTrnzWvn8fOf7HmecpD1MFJoiAQGaIEB1yuMWUxmRsff2/IAFqjwdjK
qDeM5hf1UU6oszSLhi5t7guEZHsnkI+oFv9wzTHJmjK3Yg3exqIjv5WpZZi2dLwNulmruPN7t/3W
GW2/07L5A05fL90KZUqMqw/uIy0G0UcpR7cyBtYQEMZs8CE3DkGK4kFb0/eGqiZ2W4OO4WTp+0oW
P0zhJVOpeBcaZfNdm/znmAsDLDO5EzUVL8B+l+kodQovLHjubztO5SEwegq8eMGbTc0h8BATFOyv
1ZwXIuS2eHIW1emQFOmwobQsdm05Z2i4KB6baIj94dXID1XFnuppzELSVs4G2qMvfWfYz7Sx2sM0
db8EVd0QUp41V6AfMqJeuT/6zJ692PAgcbdnxWz+Cjg1gMSDZPILURXQbALAH6ahZgzK23bTFgWG
yjM8zZOizygYELUz0KjuryaQxDi3KQEt8dzJORSuamNwX1fROAQ09uriDy1FE3tdCRW41ndrjBP1
bb31x2HGAXKt0NLkWEL4pglBRinEoZuYEwJgZ0a0hBBjkwngturWOXpmXe1JxrMI7RsVk6lKrBxd
cuWM7wWzxY7WLIt06rhR3tqu3naddJ2om/xf9mx07KihKFoBJv+t0fBCOBDyyWLsOJVGUnstN3bz
wBuG8R4yABRZPKZj/Wr6JdyOsMjoxiwALfYV1J7LoztIzGT04Fg2Q8Nsm3AAw5MTIkx1brlNtB1V
QaWfGsIyfVCuke21y7OHCV12I5Zmz/GWuE1YGZm98+c0OwjFmmJTGl6f7nA4bytJdiqF+ndvVd89
gtYuZv0g/aCpjjqPt5Gdywy6I1Va3mCY1bmVoMqN9TAMEN9z9fWUgRd4KMjeRrWgyHEA64Gaw74Z
R/+npXx/O+Yp+ZlK0G1tB5lWG/Bs4PgXY3Y7lpDyQw2DQuhEEf9GFhYr4qp15Ysv7elR5eIdmGVy
zdRw19T4Kk3Dpu/CbXO4lqLLIxRRzW4za4iQQmiZHjPXr7dQ0xrfeiXTnT1AjpAY49PclK9mOfCD
bwn3aNUUvKcCpwNX2IgGd0hDVJMgEmuQIkY2lIbF2ExbMO1PR6NKjebapgNYwGo2vwPsUho7swZL
7UOgGMAMWk2hqIdsenMUhEgqPeq4h68P69yhsYViWNxTARY/1KtnEtW0DUKtHYhQ+/XPQdg6qo0B
rrVBy+Yg3Yqr34Ga0yBETdjFZHtXYqjeYBjuVkLrajs2cxoqCxOwhQVWckONiZgLKDinHb7C9NpO
tR9Tho4vt2Z2nc2QKtA5mHLBjgrW7Po98BFq5zy/Vd5sxd0g7Q3Uu/wnouFXXT2AUNfhxiuejT+T
UxQkUm3bx74FZoZwHoBRDJuecL4DtVhjhKlKZxWCHM+1ormux2o3TQ3Dyc0zPI54R0k0+9K4IZPg
PPQWnhNbpWM8ErEvPQN/B01Ds2nCIsPvIzZomXWt7V1r2NamyKFHVfR++c0eKxbWfb3jYOW2C3+M
u9lSW7zW/QO6EOTOklkToduJm5rO/txsGtest3wi1sYtqjSuHYiVxqkHmC4Soyl063kIbeDVj6ju
Zrt6nMGMovSfCdsX4Y3lkY9Cyx2doJa2JFS4lrbe2I7GPF5hpfpV1Gaxxcz7XWuKdNMYpXqF59Ov
dTVNMZxye9X6eXfvY4AcjsHDAH/q6erGqqf5e5FDm++b0Zv6R88cC6IvEpOQjQkqKmWmr1Kyn2ZH
3S0tXJSaq8KKhtFKI2701YFCQHYXeP0vx1b3RJvPFndE3AWG/+Dz0t76fU5lVIy1iGyRMoxUmi3g
FO4V70EFl/K8hSwbKSIHc1LHKadAp9GmO8ANL1GT326qQnqPeMHEjbar/sqtQIpTWbgfvdVC040h
rNzpyul3qVXp6wDCeKGfj761qYiaMZ/diG80NZ1XeyhflOXnz1qVbeiOvriuMwuD22WJ1mqHsIl7
AjdmJJV3588i4BtjGO0wK+3mV6eIh3l/UNJCfqdmCLPEkiNOYPSz8hZ0gYOQC0C57yKDDpW6HRyw
irbQggnxcLzIwEqUw4oj8LkBymYigDSR6cyDhMqAPJLCuwelP1gugRANqStfM1/d8VK0eyNgRWRV
+Q7Bmu+OACmP2zJPd7Lrh0MFNvHYNEYMp06NitBEEaEkA1ThihZgO2nOJZCfeK/tiYG0q0HXvXfZ
TTbb2SZ1crkZDXPA3+jiIHvDdASLhqA2N6lvREQNOi6oHRecYyYu8Ocd3ts/9mS+a64hspQ16Huh
IlIFO6f0Y5G6vzK7IeFcpWi8oUMOIpFiUaBgyPSKHJx3GguhXEFFbullA0K+8PpnIdf5bynLejvy
CvPNVvdiV6KIaou+zpNbXFXKvdW2lceez/+wtvFvyoz0vyAcT47gf+ofZz9N4QLBeekaunxqwO26
YSmZ9hmnOthMTk3Kbxg3ESGYHbNrgs0HZH2i176n2yC2ZO+qEBOhiMAq4CQ2gZ5QNffxxrlN3yKG
MzCY1eHx/M4nPIAhEXb+4BA1TpFRCEwTZGnz6hXtG5DxbzqjCyUVqMLZUL7mvn5Mp3a8F1K5dpjD
1RxJpwYOshpak6gsNWgZfLxMv0Z/9nejXw5viCFkjETPDZlToLBUKik2eWaIjZvW0yaorPI6sHJ5
azFN7jpFi62g3MWnoFUVlRkELEJeTOlTpThQSqnV1d5R9R4kWzLQD85x5hnW1rDInzRXw20NQmdJ
KdvA/8JFkkLsIcSU1lHTmj50wlkGbtRGIVCVVGJ3uiDftfBRkTZr74djyPYauQNmKGcjH/WxcZiw
Hg3GnXafc99pthQBblQPabmtagGWySJ/FMr+1VYI9Vq3jGy3n6Ca1COpCOY/QTConZ25cEAefn2F
z79hlV+91I7tH2dulZuxROsGzDXqQdEZYXwLCrjCctWj4Ri3Qg5gqwtAiY03sI+aTjAwftYMQElo
dz6iqOurnTmVRQnp82bIjGtrYk2O4fIBs7qIUFFdUb0QiBshbpZpsiiaGPR1wAd6TevAzb5hNJyG
XpfpPSnG1jnwwbxBwXIAonaw24g5PdnXpWv3m9yXyGizCQUl9JycG0ELPy7z+qdVuohpARq9MYNC
Ay+t86shQxUfNPasf3LSqjugrKvHGE0fHNyGYnrFl5m+cpwCFJ+8rvKXkWZ+aHg19gHV/22Nv4/G
qWm3G/T636g7VwQtNMTBzujfcdVxyDjlIrK6uYiqrHwk5gSCENk8MKKeWvQtrpyAz7Gb4QWdAkwv
pzljty1hTTTOqXxpaHM380Ujh/RehNFj3GrQih5MPCLQhwTbTmYpC5fZ9mN0bZorAHGJvAeloRX6
Tiqab5nOBbsB6OdeUfIDw45df0wz5fhJSgjAdjPp6zAV9U/m9o/Erp8suFWcV2d4yYnLn3zQkfLQ
sKb5hTv9eAOve/RZRmMgx4ET5YH/YyjmF8d/b/IGDyM3yD6jrvGjbEoSQkkgqMLCE1a+LTzN7lPg
3l5ohl/vtK33Psy9H/aOnWB4xt1ME39uy76ImhL3AmRJv7sBeoqsal8cPaIYABGkMF+0VzxIL2JY
vm6izkaXvh8D8ohg+Cn3neIFoz/em+3m+dUMXSu8qp1Xh/WYtjdpa4191NZIZGv0jjf1UE/HHthD
sgWZaHrf+k3QxBjJavh+dvr7DvJo+lhUC566psjt8gB4jV6nv81h+l2p/noQYNXoKHubvPnBzAGk
37SePRMwwvjvdtpgft/sIerJBw/xmJh7PITUR//G9xqBeAPIR5SzVYsPjrEl6xCo1kO/3xEHtyXv
SAbenaAvo7aBg3QZeQdxAhCQcEXhXGAzQL3PUBcfc+yZSNXzjB5ONPlgYvL6evgjnBnikBAKjCbp
zSCylHl2VM3QX0ELrLfDSvNjOmdGVGjbKA8yFboOq4y+jBz9RbOY7saaejEyfGR8GlQrFOOPkqQv
Bi+M0HNrZzcXkL2eZhtMuNrPt22Z9vhphUiobgak8nzpj6al/AFwF1QjZgTdSFPTCOJFwZEVGWh0
NYA21VyDSl/P9VuFCeDvAPo0wx4YTHlbektxAE/PEGnPeZjT0n8SGOrde1oWZWTlpDoC+uo+8Qq0
veFAoZIoOkymhogd7VdObecwWxC3itPW8MS2aRndDb3YurwhL8iLdczQYLsZgPPedKztgh1C7be6
hVTpfsiqNERChdnxbPEUpA/CQBFQMfnBvOOj/x1bn4Kkokbu5iNonWby2NaO3lcFigDesM9NcxsU
Krgi0tNRWYPj8kapSjrHoAWZcO8W1lXR+TJC6V3Gjlb/w9l5LLetRGn4iVCFHLYIJEUlKlveoCzb
Qs5AIzz9fPBUzVgUSyzfzd342k0AHU7/5w/PVmxoO1NSX52Yq9VUOU+x4MEw13XN2LgKU/lhDDGG
X7Lop9XVr9RoVrDEmnMxtlwKHToXk5WND3UU933QtnLutfLY5p4ky6WPuVTitzZXnH4O36xBhJ4h
5YWn6fmuyNWd2pi7SpqLFkNHtkHLXIKmm3aOme+09put7XoTx+XZ+K1OUbvpmlq51GIsetzBCH8b
ACA/YqvnQl7K0UCAIPKHOS9vuX8+q12EjZzAtCesu3QzOlbnZkOXX+mj/pDMjfw6S0l9WRSWhXtg
WP9wyl7bK7nogjZezJtQ18e7LFzziAbd8GUrfSz65WcaVcY2S+wSXoaq5lfCMu2ndBmqHyQo2I/C
wRKs6fFz6VpU1+QFClJzFsnLesW5aHKp8FNomJUbcq78TMbSeOU8HqvdkqY/12Sxy5zW2HUSmY0/
4Wnoyuwxl4tdq7e9UuhANoUku0IPEVfY0jdHHQ86IQTbttTHoEr75GpU0X+EEEfcZCjf7Xg1H67Y
F+yU8F1cpWtKZ99O5LcwLCHeh2LywyWxLiIDr4L9hBnAs74Ae6XaaCseOg8UlRP3WoHNl+0ZkdLf
6m26QPAzamoBoqHAUsG9BkXUO61L66ekjFYfEetFOKrwRW4r9+Oo1b+ToRGFG7J7Li5VyreaI2Hb
a9x0NxP3QVyX1DX/0azrn52Wqe7YNfet0qtISPgZpOvGY89dqnwsM3Pac9KC989OPl2JPLE2k6jf
ZmnUC08f0hm8rQ1fGrh78PDbIohaybkprCHakGj6O8OPxEvhRFluGxYTkKHzHUSA/Oi+6F4Wuqy3
/Kx65nZkIrOTFu5g3B3swFSbRAZvDa3NGM6jJw8pej/Vfp67NvntAIEeIKe+DBxJOzHkuhfaoyK8
dpKI1AvNFwUML2dX9kzkdfDL4+zn0KrEfDpph/WXLtLExxx0xpW3y35bcmS4STiyGzqR9r3vRXUp
LXbzKxzW7y/rB358509tOPdeA2Lmq84gghBbsceQGE1XEc69KuLQE3pluapWsSrLYnRzPdG9id1n
k7bVBM5Zq9WmsJr+Xum6ZaMu/bUwR+1Abzkd3FFN1guHlOlMLG2a2HC5G2v1mO6STqIRnI4G/o41
YNV+0cxpq8vFfIDvY1/rI4rvuTAwVWfbuO/b1W49lUvbzR1JgDgstOIjDXmLQsfM9BpFy870bz53
VJAuEDdIuA+9+E+6v6aigovjymLNG9fZ5BvFVgf4bqkrv24Ufe5xQOKFBGRr5EKokA8+9jh6U9FE
UTtsl/qSXM1G+QDWYtxyC9bPjHTikTRkf6tSEuXJpyZRFAO9q5ktPyjK74n8jnHigANL53b67yPR
XVt7x2tv/JPKcAT34IlNjJhnFUeTZmzFJZ0TFfuthItVbIdn1HnaSgP7QBNToY6uoXlIQeFDHjMF
W81iZ6xK7UFxuBdEkpF7RZLbdG3b7noplmiC/1Tj1gGoFNHBVEhmBed2+0VpLhfFzi7AOpN7hSaG
G3Fkb6lrrRsWyHylFbMsbWcT2yUFOPhGm77P1VUienOXKUa/yeWIOPQW1ksi14TJhkba3cqLFQWT
IUsYY2XKfZoyv7+eNye+JmJEyDA4ntCzPpZGOQijZHNptQcbKMnJH2eVTtOy5ebw9TifWQC82tUL
CmyRBi3f9eMEnTLNNIZE1x4EiTXaeBggrVFIzx01MUB7NF0Nw1YtLjh6uNqeoTt8bs1Bc6b7j4cG
9Ek6jh8Ht2Z5zM2wTh6barwplWKvKWdamp9HIM0Wk4Y13h5avbnOrL9IRWRnhVOXluWjbGWbtpb2
YT6c+VTHpCIYtOAD8NXgR62T87jdLBSdNBEE8o+9hfmhyrVT3UvDs4UGdxguFmf2AQE5o+Ld19/u
D0vir2WxNk5Zg3w8SGCs+mOaCuHQmhKFk/Y4T6ANAFOZ7kZciZ+cZda2SUmd34bVc9Ib4++wUIff
Y2U6l2U9hu+FYxb4VsiYLOns8ipIr6RhmewaAphSk/j0fdOFMZVTbN/HOHt6zqDGt3bXjYWbOD0t
sr3QPGv0xyYqYEw9STa21WXdBU7SOlvuxfVWGTQaBwDSFx3wBZKWbKKBWThZfkULIr4fHeMR8oPs
f/1itKPVs74YlcRK+M24nSFQO+ILaWOSaDUGS4/o3uBPh1l2E1lK/aT0VXSQjSbbS8aCWKgK0/8F
YwG8jWsqZI5WMVoEzWsDUKWamfdFV/VbNhT13RzH63DOi52sjjZbq5T6TSrVF87SKduUDJvd0hc5
7TPMMxa7qzeiB+URtEDB/OLJmxO6+B63j86ts0H+1TS8iyFcA6PmSbsEKjlH8T46fNbXACYMR5Mw
J3IajvlZdR/aTmGH2iMNXFfnojJNexpJX7/sPzkvR7MQe/mVBYYDAY44R4u4WKx+ypxIf7Rmy6/y
bdh9c7aCzVf/DnxH50ir/Oz32iDDkmf+ZSp3pvVdEMMiiXOM2JVw9umnIGeCJIa0jSX/cbWrThfC
SK30R3WortsmD0Y9PhCXDSiEZitebjBZ8gxiQrVKCdTqnBfliWm3kkn/b/ijzQYsYhjShOFFBwCb
ubT8pfoy0s/ZHh/z03ARwHoLDhFCRTw1oTZ9fM6lGxzykhX9hqP4luxuWp6s9bHONlrepMGYZreN
nXybpEDpsoOsnzNDPjapXW0M/peIt1q26bQqPv6AbMQeGIA1ulUHysJqcBRPlWQwxqp+LBo5v4bo
WV3Eaaavp7F6wdzpwXZp42e4EhjybrDzyIuE8770qeGn+MwBMU7wzlox7uiNnQsSOlZ3/vnFZCND
NVkZoPTPPv5iuRXZBFU+vu16yQiSSWnuk3aafYEofyM4/m/mWikxzSgtN41N2w+1cVMDlsu1+JWU
Q3ZmjzqeK6ubCg62vDtN0ch4PVo1WirnbV7kyd0YqeVFPWb9taUkhpcPdDKIRzun9jw6CFkQjIe2
kBGpoXT7aG6maj0v1VClkMV/OSB9zjkboePN5niAoxfckhrWlQkDtCGtS+tJEfetCM7sNccLfB1E
g/O8VoNrIMjRW6s6JW7hdER3yThfZkl1o0va1pKA5zFAuZ00daMYoR8m4cFS6CCW9tPXP+DUQ6Ix
Qk7Cscsec/SQfW8nYAZydJfHgx8l2razbuv529eDnJoafw+yfsq/ahYLDo+mFEp0p87E3iYp9Bzw
S+kOv++vBzr5NMiZEDThn4sZ4seBBmN0QLud+A64+i1Oql+mCZfBEWdOiCOy3J+px3pfLQPRNH4i
wivlNFZJqcV3aZIU7hCLXTeAhyXKQ52P3L6090Y5t0OdGpOwXQpnjFDWEvfjo/F5KtS2aXznmG+O
sUuTxyLZE2jpNrjpjsRXff0mT6wuGxorsgjEm6icjz5Z5EwEgkWCeZGXW5pKP6w2+7dKdn2LDAEJ
0NSJnSKX++MTCTkUBerQ6M6c5y3Y2WULV+TrpyDA7fPcW8fhVoz8lJGO9dqiVmeNXutykJY+2XQE
kNN+L6yIq7nSgpVlLehF4Rd0dm+WrGx8UmUE+Y2F7WUUZVBaB+FNdTe5vRmSUyZochOjq7tLSWcX
OIgc1hxN+E7QznZzrRweokED/xjydpcUKqa7Y6ff6POIR9w0aH4Pdeq6mmyxy5XoWau78aXQtelX
ZhTOzogS6Tmb9V8UrXHQFJp2Z8ZZEXRTo/uW6IDrDcIeSdF4oycGxqHJS134QzWUBElMRUh0Wl1s
UFdXF00ymbtIb4XbD+biQ74uLp1knoNGNqonq4MppDepHgxxK93WRSL7mgr1ZRSztqviur4elsrZ
LpzZmy4frH0ogCxhy9R0xWHmwK2U4W4CwwMZcacTPd04NZQUcp9M+95ui+FuRPt96+jA7LoevVe2
DPZptPltPhk90R+x6YUyxtNRVnHJoL9yXWjQoNAAOf4EB8hvQDaDoe1/pBoNNt0oFFDWWfHxUCQq
PsaW3YpM+aZQS/m+K3S83rSLGvx3Lid6QGERJETMu3HZRhcYO82Ardk1ZYiyQcnLDpvavwyjWPwk
RaKODxGENdOpoa45TTCMqRQ4Q5d9oylYXU1GKbM/ckl3dXOylKs+Se6xCNBgnkwhTlXOm1Zl4y7M
dSm/ISJGKVxJH2LYKfGrM7cQBqBrf1OWxB5hfujR4LXt8oq7vNF5mLsVt5ItYeiLp88bWqRO90db
db4ndiS/qn3fBdLYSqknzZb1pM5q+RaSFfRIc6u6Ql+N1F11frdy2b8sGowL3soDc2IOwqL/jd2Y
9ADVaLkyJTl/q4hGVi96mH9rh6w1fd1IbJdpqFY7Trv3WCzm/dgBQiaRA4xvzxEMIVN4EOvMLYdF
fF/KqV27Dv2EZwfr+rekToQnSzG7e6uOP8LOKe64dUh+ODZxBAQZwweacutaa8YHC3u8yzYRS3lL
7yva0txaeDkdJDvGcyszWvyFsLl9Uvd6oPQp+OQ6SWYDXiYJDgc6smI3Z8nPTJvT72VkD7exRqZm
yRt5SqkvzYuQRukGMNZ8mEM+gAu5IbqzoHDcSEoZPeZN/V216uKlq9XXLDQNUnQhzwt9MWm4wFGn
hfNtkSZjw5eabnnBzos296pX2pni0yLqfVCWapOxS/hVJr8C8BkG9LpOdatkwGPaqPlPy8Uyynvn
Wac5ijinKH050rrAmuSO7BC9rT3HKqJrvekHHtTGpANP52l+s9I3ocYe/XhXaL+j3Fhol2S4roxE
AzRqzf9o0GA0OyvdKkXaefboCH8xw8o3eifd9HAFvBJY2ivkRNloom0utMrR/SyKradOT+W9SGBf
5tEc0VnWdG9m4rnjgjc5sgLZq2EQ467EtTJkQ+OJ4TWwE3Y0PRK0MHqmNS+d0KU3AF7hLjp4bmHV
wlOTXLo042TcLrldeAV4PSRKIXuJkUJG7oaStKlE7x6sHEqqGib2tshJimsHa3oXWitfthi2vQ1V
kl9AlTBoC1VQK9QMivjcRvOOjUf2kEaPfi4L5RlKS1d5c9V3V9ApszdDgmzuJm3keFraLisLWey1
tDG29ShZOEAq4kUdsqH3JrtWcNanRx/No71TcbTz8ilWX7hMEYWVtdmjWvTJtk247wlTxJcCnORu
CoeabVyid+OQapPShrwZstTYQKzu7mkt4HSfd4M/9Ha/Tsh5E0PDuBRSb+4lxXZ2PeGJAYSO7Bt9
92KXzrMCRA2ZsM9lyPZJVe3NDtg7zHow41ix88u+0PUr6GepL8k41Sn0bNPQuYskJfTVtPuVh2go
6LF0rp7nL5SThP1FEgAiQhdfwL3YyBIEI8kpl5tsJHBIsuH/ZE3DwUAL/bpraJHDNReummMoWfXQ
nFs9LAN4mwit4s5I9wQILWSJ0rcVaT9skj4brheVrp5c2W2g1VYRNHk/e/osVX5szPouimRlE5aR
E0yaU3hNpAzfOX3zYI7TJFgmgAVLqsHnEykN6ow5LSrdvGjRdXiTqYPCSHlGX1pxrs1GydDzdHHQ
Ofp77pjLQ2tH7X2d1sW20xjWGlpjQ3xFifIsm57LPrf8ZoQ2hXRDvoEeAi1wSOWLzAn7bS11dRBb
w7R3+mQM8kKYm5aODt1l2bhoM3nypDYzL3SwnYcB8wqCCxWIEnLU+FbN3OkySw2sWJj+UoCFSDN5
Gh79jJRDq4v8qIftDHtIv8pnW9oBYUs7I7RoIcc0e50KLWsxsmnMUtbuYUUrARzb7J74kWir0fu7
b6u8vijaZXhqSHD0ldnW71oIAwEHGbFwkuh/ZMPKuLbnhk44IGZq9CO8MWd4H8r4Z1ur5SGlMeOq
TlQGRt7BNEPFfZGroebD7m4u67VPrs0OQXNMZpZ2Ard+0pOf2C6lPjEaYqdiZQrpBuo/fb9fFXpV
FzgwxWeZ6TZllXLJ0g0xclDUzUq23lo0FN25t5cdyA+LLbQjP6Xb6EFUX1xtyfWLvpQEwUkAAHsu
hPPoxil0Gq0zH7I0wkqFDjJ9e5m5ay6xn4dVFdSDbO7rSBObpjAs1xZqcU37JfLMroYFXRkF+B9V
VmyBhGgT3NowKl+zUl7cUF9IvFRXdjimQZvR1gnVkXPbnUuzQyaFaHquDSeoJ1gpZWP+tBfxs7Um
61UI1Gkh8UReOqjythVV6sIaIsAhqcNd39b6JSnfEST0ONnC5ques0UKPdUY+m2Wl5pXdHCfmojo
Z7mILfiUVbstwdquBAUkL15U7jRAkGgr4QSgPGtOmWO4iqXCGIMrsk3CCtiyMuEgzuuhk/b4K6ar
ngBsSr+fdFjLeibJrac49F11kUC5J9YBNlPPuuu6ZFd28XBYaI7vqm7obooF2Epqe/OmEVQGUZ90
7FVFfN2WFalkQpU2qSKN22oERJgBAi23gHHmY+hRb9KsD3t/GKzhYVaj37lReblm3DYrR43U5PHF
xKpm9qpFar9r1twdlGbIful1n31zFjMKjJSO2CjHPzMlg8oljfzacNHgVzia1wlKWryy1F1lCGcD
x1gOSGGJsZ9bTbAXewr6IZm8sGjbQNQ63U3J7N2lGfUdRJA+yCUivHMdPy1FVK9zhUdYPDnFra0v
qa+VMWiujllLZNa2O8mqFkR6JQUTYggMvkZFNvY6IUVi044I+Eoxha4eRy/Rosdu1PctZIA6NgK9
QBsR66m4MkA6833qpCv11tAleJv94Kd6q+2N1ulunMj6NbbZ6NYV812HHLpBCUNdOkb2LnRGTh6i
hLyEsMxgTkV/Ycnq8DBWSryx8DR81VSYbnQA+kerl/J911XLwZSixHSzbumqyzZaMJTtyrDxUjqZ
VNyAZLfdxJ4Qq/hdDyaN5KkDOMvnDOJ+bmSHDuQd4XYJNS6s802M4+ZVOQn7CapmWHvpWA/7aYqy
1O1DeURZQnDo71yUw0GXrOIhj6zssm8EQuZURNRqdjZhj2/WpEeO1pZ6QcJJd2ZnMPBzbhaoU4uq
jLu8auJd5Yydr2fW955pcB3WdX+djmHxPDVmeiVieAJZERreMovkKU6HeTNpJhocjBZdrWnkR1ut
k4MaSdC9jCS+N+Nm2BZilgJ4Xc2jyBui3BfIPk6drXUPpK5IGM4+7uErV1H9InVtF5SpWVwljVk+
DHX4okg4XdeG1twaeTs9WGYTXchtyiShKY+TZfrOX0r9eNTwUFVZlcRDVTuRiXLHhas5NHXj7KRW
sUEp9TEM4iwSBwIuJVcarTTQ1D6H9sglo4ij8UkLDXVjtoZ867CkH3vZrII4Dgu/TMfYT+RCuNXU
iEsMbMrNbIr5PtGL/l7P8HLWFh1q+Dh0mzYLPTu1LyD5PmehLvlDCkwZqSNsyaIUN+rEbaljI/Rk
vew28Db0zdpf9LROHrexIRQfisvvMGuh7Zii2VdtotxUKoyAHO7sZMrQ+5ZRACjb/RUKq/5HXtKw
h7qhXcOro51tIVXOxsbksJ6yfYxqBTJBXPvZIm/j1c/WKeG1LeqyH3XTDvowbfbQEaONZoSkYCy4
fjmaUD3ahDCU+7a41OzQIXaXYG4brtOVUqeZX6eOA4SZcLC3VfeoK+WvNOntW1mDzMsNjcJlRJ6T
SFp+MUeJ/UNtlQL0LBx8tW/7W7Mo9UuldPq9Nci/Tatiax5aZZ9O2uR2CCRcsPZ8sxih2MSgDx6k
GN012moOzAGmHF74ZiBNk7KF0g39LrfTd10dVG/UIpiZZpbuk2ooNhm0SrwDDAqTEQoGm7cUQE1M
tonRwQWQe8pQrLX2tmO38NkNRGNIxNw4q20fF0XoMk6cX9CnNC6nVT1AYioR8ElUv/ZNOgfYr4ew
rEThLXK+7B11zn6A+Zsbu1WmK0wk3uc0y590TeJdGtnz6GBiXQ3hzwG/jIdWS+tDn4e00SZVPVSq
Jdxy3YsFxjdbSvE1a10hxKpWR7iclUbq+RJdDAnka9VspP0Q4T7mgp3IN7KjhWiPEF/l5DXHyqhc
hCRBBJEzS7c60ZeoffTqsgzr6lro6XhXJOhDIC490EGih1jLhfMQOjp8E1l6khycKlmqFdy91IkP
utpwBYjk/LLSnMpL9fDdKbPhEofNaa+KprzQJ+ZHAi2X62FLk26xx/yuVCGDV7wdifEH2boww2gk
qjct3KbE7rNMZBt2TRt5YWLUl1qjyFtRyrbX1LbYFHGYeY1mPCPPt3cQ7sr3TCBLW2ZYYEIjZD4z
8Oed5ra5hcSCUEl1FsOtamW5N+lVXJiDknoUvfIWatV7m2fOTqjwgqeI1IQp6bTLRl2sTSEpV3E9
Fp4d1fKhwbKHd0hkT+9Ijp9o2Y+iyJJtzv0Llko+gCsgv0JPsgr04DYDPLfGHgR1eqomk+y8ReZS
OaXFt0yS2pdwSsw94jKoxqncurM5dbcSpRQ5W2Hk200DwiUKZVeN4XIjJGty48qo7puEPgaX1/AS
4ZMaFPVEndrK2SbRzfAnaRoxxYUVb+SohTKa5z0U1MIJyo5aMxqa3zYkJ7Skiwqvv4ZxDe3ItSa8
4Je6ru+omxdXojvhNjLTKnKMEXnapFzbw5RfxUWbPH8N830GKx3c3ElugYVmw385AivDduylVpjy
QWrV7yqXcMCGM84kJ4b4A9HjsEGOOKN8BCsrapSs7mrjEMrFLc6vqYuE5f3rxzgBVTqyturKcY8i
+W39879g8kGv9NSUK+MwsEl0qvVg5CCRTv7dIrXc/Xqsz3CyQ4sGkTI2+/AVjuHkGcClWWo8z/t8
2mWF2C/hcIfo+BFC4U95HoBlzjVvP9EKyEOCu6ADKOPvAjfj6B0atePkJSyQQyksJWjU0ABTbfdG
CKxUxQhk4MXN5eOkScFYwmb9+ok/N8wQmyNuhzaxMpecY3+cdGGG92iEDwuwbkQFUR7KdnSter/U
EFehxEl98U0O9S3Oe1uivz19+v31b/g0i/gJCj1Oe82YXPXbH79wK01hK82dfsCcwCdknLLlzDw9
9ZTYVRPoRxYANI5jw0VDRKDEYb0c4nzwC+5rabzlyuBKyb5E65PZN8n8MMqvkRG04S5szoD6nzu5
YPqI32mmkutqqMcLRaA/blEILQfFgDGv+vFa2E2XC/dNOBS3bevTIo0u/vm9ajRiOLUVmj7qsc9z
WI4cULo8HXL1l6IlaInOfLhjVhGrUWaENWaO/ibre+08/bU21QgyZtSME1+OIKp+hK7l0XQc+1tp
OaCGfzVSMzAmYN7uXDbp+k//zQH4M/TqaWKv/j50tz4Ojc9tJRNMOx20wXkWc/ktm80HsDL/39+h
yt3bNrGJocN01DsrZiXO8JWaD4OqioAFWe3yLD/HU1z/leOHYV7osKQYCCrWx4dJHLJORSrNB1uD
aN9Xl7r8WwbiNWQwovn+60f6vOPw1VTi7dfmqkXW1tFouH4wVSVjPsjOg51D5zfz7dC81soIUE2e
60wrpdvI3Zncj5MPSWPLImNudQM82ujESPcbGst8iIeOg0KYjxN0sMwEmzCGLdGTZxbdiW1ldTnB
AZxGsmYc22lkcmNwfXPmgwU2mMXF1aJ1/2UITHVJysH6FCLOx+9Wcwnh+qzNh7Gr3+U23JPkvv36
a306/taP9dcQRxNQRvQW5XhVHLL+h1IqblHeTmWOb+Pm63FOvS2KOowNNSxI6A5+fJSYjSRFYDAf
/mBTkV64E/jhmfN15YsczXMSQFdDOfYkKpOjRYssFzV8AW+97ZAYujOGNEEzoTsrU6cjjZ5YX7RV
VX7ppIN2yONsPPM216f49APYNNYgR8zMj71ICgkTBeQq7Bpcyi0zdW2cHlS4zZrSeSI7x+A5ORyj
KJha4Ul/zLpMO3C2VfZxwBgn0Kpv09C5ObhyN7zo1Zl80ZPvFg9HnGqxPft0kFutZloKhO7DNMnP
qhFtkP21OBPYI0XZnCK2LpF85j+V5ZzP8MmRHVXn7KYvjvj649QZda1uQ0WBVAoZahws/DUwOigv
Qu1KEXdoKz1ciIOvp+unSg2OC+wei+mK2wvF08cxY0ESqMCihGtShenCXNyYRY1HQuNXdm+6M8VL
UKjqOU70qWEN4rPIkYJnyjT6OKzedQPW2c50MAgCQ9xDSidKfpWLloL337aqz3zU9dUdz1c4KGya
1Ne4HR8tGGS0qFRx7j6UXMJsJ8a8AIyxP1cFnlj8OizK1SURegOs7o+PxQyloaV202HRLX9ajFsl
ay++/mCnh2BngShvUgAd7y+YHVtZK6ZDVlfD3WwDOprdFD18Pcqp72Nx1bHg/RucbEejFE7YGoZU
TQdmDF2znYH8o8n39TB4g7GbxOvXw53YnPF8/P/h1p/zV/2DbEvMJMZPByWm6z/9ttVHfH02yzmf
zPX9H08DS8W+a6UBf06yGuTaiSOjnA5gIfdGWF/CBMbbRn+2OsUltN5zhHVTQEzxvn6+U6UCfHEI
+ezY5K0cz/cK1SLE4HQ+JFXs4nQKcoBQ2eiAdn41zlPF3STS3nTtzGQ5Ne0xE9eAt7n2fSqXJckx
+i5RpoO5PKE/BYR6r6VfZ55tXTtHL9WAPIpVFJMF27j1pf/18Uw5oeWF5+Uhkm8NNki1S3ARvx1C
E3EywjOsT8udJl/H6rs0XsCh+Hr8EwsCV+51v8Qrjmdc//yv4fWxanMtkdVDU2LsAUoYJeeY4yde
I+GtKkuBNcc172iTTIQO1J4oy8FpudU086A8NTAa8M1XjDMb1akbDtz4td5SoTmqf/78r8eZq65c
lEpeDj1tRSV5JYJnkZJNXD3r8S8MF8D1cZqGf6OfududWPIfBj4iTKVGpkWTMSyHNo0eJNMKYrIU
xkOvdv6S7Ib8TMl3akkwHsk5MHLxTzvmJmI0rVG2dMuhVqM3M5PfarUOQNvBR2OS3NNyi+HDT8Kl
MKKmLf/Pk4acDbYCGWdj0K8jxrsos2SOVWpoCny3aoLefv8PA1CigQlwIQEQ+Dgroy5BTTwO86GI
pOdhwvgFzy7j38tAOJX/N8ixbWkv5FR2xoabQMgA3OPuyww1g+T8mmJAU1l+xSsAjYV9Tm5zakGs
IINOniuU3ONzrjLnPuvjP8W0LPzcjr/nanejtOfiyM+MYxx9JjuOO33BhedgUItNan8T0R1xjfgf
88zW+zcZFdRdUPhwKfzD2f9r0TlRa0UNJtSHiLb2Ktc20u3X8+HECceZAzajU1Ou6pqP80Gi1VV1
qcn1gwOgHFEnDSai2v2otv9haq8oH2CQjlP48VFjCQl7/25acGeh0yr3tZvaxtO/Pw2XKZiVa6rv
p/LAzsMwiZRIPmAOEjhpu0tDpLKOEtjpv1+nVso+Bwy3HYeT++N7gwtE6SrN+JC2ttgquVpgdGDJ
Z5QQp74OL0sxZMCzz+xys6ATEy7GcphhZ6pR4+WWFQzVzuzPbO+nJvQfeYlNCfI5REDtSoPo0XA6
0D7AF+xHSTexLHZff50zgxyvGuhOnUYXkkGqyKubF4Srrn2u1D05CEfuillhFHlcIWbOgi0IXjtc
2VuvkN4Zy236h6+f5MTZbvGiwPrWC/UncErlKpYCBk4HG07SvltqdRtGw5mt+sTl8sMgR1OMVDU8
PEnZO6QwFSv5tqTBUWuvfBmn+i9D0UhYBUBcrI4LiVEXhbNYsAxTFGiuKreXf6K/q+W6Ts2nFsrV
f3h/hEZw5wEOJr314+qp81Zvs0YHoTLIUlMuxlo7s9sc24X+2TrhjSOdklHYcJZ+HIKEkhomJY9E
pFDHUXA9mrio5d0LKQ/9ZY7oIBCD2b5iZzhDGFQ1t8BmbjtgIljFwk+t4pzA8FQhg7iPBHdKNfZa
7eMvElWuZNIAAlMX7VuhJNdGPcSeZPWJ10Owcp1CFtumLN7+/V3/PezRNJqjeqTQiOdDa4wevITg
POB4ajkYK0LMxwRb/FNS/XVMWU5C7iaEW54sHLnC0qouZ9xEJtGZl/KsdJeSSJwb2G/QLROaY1Mp
FUFaZM1F4zQ1xjNV40mDnr5+/ein9gIkSeDH6DqR5xy9cYzRBD73zAEFjkiGS2koPVXdeGaqndqk
0YuS+oZqW6YD8fG7NjYcL+GwreWT4pdLv+du3fWwjKwzZdW5gY6+ZGSXZS9SBgpnmn5yhVVlczsV
E+oSR3/5+tWdmqwI0ig6KPZpdB9VOGMSLWxxIJ+lJF2r44yRtrTVk+oOVuLi5iOmm3Ly/esxT7Ub
OCPXOGfCJNFHHA0qO3OqtjMlQjaVfgWHt6OT60yYdmXPVn6pVVT9rJN0L3L5ou7V/7ArsakTZ87Z
AYZ99CGTbGoSc1DpbLQqdkSY1NkzvIivH/LUi+WIhe2n0VFV7aOtz04TqyJNC2oTlp1bTZKWK62J
Qi/Ueq4ZWW4FqT5mD10Rn5OFnByZg5FSArmffQzjaTmkcd45F6lut/pStGAai/qY4KrtmAfFOlO7
nFh86IQ4gP+Hs/PqkRtZsvAvIkBvXlm+Hatb3XIvhCy99/z1+1GL3eliEUVIwODOBTRQVCYjIyMj
TpxDO0DlNTP7mGpNV55OnHgGU7cZy5+A7Gr/4+3NnDZr9sSnqUjCpxJ5ILmffsO7wFOLbVy5aiuf
1Tgytg1STi7cT0LX3Cu9diy1OtpMrBSgsaPPty0vnEWmhJjfNCwUKK56b0rkSqHR++I5RkSMjMm6
g7bD3fjW+KYryd8n6ZR8FbBvlEumLb1cptpZTGXSQz43lf7CbOqHCWZsC0noDOZa92jBSy5sTX/+
bkuFKox1uY9IoduvcfxVKhGI2crBG124hJmr27t4neJMIscTlb9G7fOKHkGS3Tj0y9BwtADkh3fn
WZ8DwPkwaW778Hzb1kKPmBo9LZBpBIuX/XwXrXzQQcLDRwjgyS+ZqRmdxoOCC8Fa7ZRDyqnXP6UJ
Ty7cS4Bspf719g+4PhCX9mc7azHRDJ4Q1hDBeivAe5fBXZNIKzu6aESlKUYRgfr5vG3aWl1ajBGL
lIKXogGqmtiR8Xx7Ifp0dC+P3dRuA61GPwDSlTmmIBupJobEUYena7Ev2wSC395TtA9+E4Sf2GWg
wFnykmqt8pbBSelUSR74thBLLhSteXvXjqH1nIe9dOxCimeAM8PgUyM05gFi5OZeDXzvjIRUcuJw
JQfNK6NDrtBiEQdKaoDn5Rop3KaCkSEd+rueUv7RI/GCPCvvTkNbx99CUIkPBcCvfRia0qdo7IVP
NTiah7ruIV9rSijMXD32odIbYe4Mwdozt2Bsu6iR0gNnDTrlbMyfQoCf4DRU5a0PrQ91Vv8OOkG2
BV+MwQ+OQT3uSdT9UzkMHmy55nhfDmZzgjo2oJDfFvrvnj7Gr1iGQ/n2V1g6O7w8TLryKD5cRaAs
43f0kBE5othB4HMci195gtCse+eBaLxta8osrj74O1sz1+2LWo29EltDC00gvWtdXrkWr+OpojML
D0R3qndcq/aaqpD7nqU7EgTfz7A1MuaiFcLrGCvdk9aCkru9Ilm+WpLKCPWE2KCnRYtpdg+7TeO1
Y1ymlIaL4rnLh5NkAiPeQXs6MuVnwkImpV9MMY923RhVT0bNrCEMJD4kxaAQxABa7cqsrA8Zbmvu
TD0u9kOJWAD9N2OjQDrxTaOL8TyNBmwyaNv/OpqoOs8amoHTNK5+1W/hSlCBJIaOIRabkcp9BVMs
M/i3t+n6w09WyMm4ehYCdFr6mRwiV+AI7b1k+ZtuXHPj64CFBctA24jy1jUky/e8oUd+OnIUiN80
A9A62NOu//3365ga+IAnSe2udotnLSQ1/Zg4cho/GkB6QSbctnB9bzLNa3G/UO9Hm3zuT4Eq+oGl
QCokyVX42Iqm/yoKrX8XaXr5oLptd1IE0bB7H1rE25avv9FkGYyCriNJg17K5Y0Np3wViWFZORCR
bPT61FreP1igBMWyyBsxNUuMFU9SkRHMKmconwQ4cJXVJVzfKJqskxSLyKwj/jpP5CQ4aSLP9CDC
w9bOSztt45aMmW3EODGsozc2wWtn0BvVrVSFupoh5Y1Vt4UMbn8IoJPrNeFb5lrlphbdckN1+mMf
MF8GlTrg/dTXm71AxeY5amVzC+upuS+sWADjPsRbHmpQqijyB6+rtSfT1YRjCCeuZzPvPr71MGSh
1pLJ3rECXJBvmw5iGRFZg/tOLrq3BC5Uu9OhgLXTSoCDvCrFYZuWubHWmFjwMBpKjPgTKSkfzMFY
YVIzn5yWkgNkNbkTQxX4XtO2zwy8SbtWj5XBbqoENT+tz8Qj0E39LoS/c19lnkxSM2jwV1v1vgwl
haf4UO6YKPRePd0I9rAaMul22y2vIzo5AoB2HhoiekTzZ3EaDoXXwvbpaEo7bGulUJ5kNRgOnIz0
AY2UQlkxuHAOaGUCByIhUcG4zB4DEVmA5430n3JfeZaG+mUU0pVbaqELxntmerxJPBEXpvdHvXYL
yKAdP2c8NRbV/gd8q9qhCxG8nJLLew32tCM4F0ZsVbQ4NDRrttQji7VfIl/dXxQ1VMaDcAQmrufx
poi7ocwlo3V8uPr3peIWb0pcw4RsZXn0okS+/Drm+o9hcLN9mwDq93N0U5kGSQQ7s9w1hdalneEm
pSJuUAXiI8x2X6wNgd6x0DmhGjVb5tfiXWq21FwgITRJjzgUsgX+0/St5gPQHVrNdYUkgcvF+veO
QMsEMi+Fm5FoP7vaQ/QaBwaRemdInyYckNB+v+3a13fWhGP9fwPG9G3evZH0gZ8uR2nvmOLXJDjr
/iHNXm6buH7ZTojrSZ7amr7wPOT6Lpy2ErMUTokMgMogYwLtQdKI6c9Ct7wfegWNa5lb46aHGXyE
FWr4+5fExB3B6QVLNYEJZ7uooK7kB7UCHUsHzMbyPEeayPZGOiq3l7rgOkB30T+Zcr+piDa7wOjR
19moBLVjyR+lcaf591X/JqON5R/MqNoW+iGo7xDJWLF7HS8uzc4WKAx6k1QaZkNFG0+Jr2t3QwLT
2+3VXYdBXYJMjowYmCJEHdOfv/OVxCv7sWQ42hkiodhEudBugjZN3oQk6vaRy4TnbXsLqyJh46sB
N4fZ5k/e+85eUOZdVenTTTp8SNRPqvbt9t9//eyYEsL//v5ZLlC3UpgmqiA5XRyI566sq0eJHhik
IGKrFHbnywEUgGKxkl5dH7mpGgmO3qRHQdibmTXjVMiUIh2dSIQlIo2jUypDOa5r5dvt9S0agmiQ
UoEKrHSOk4zkWLDCaBgds8wZQ5LvW4/J33BYlc1e2EieEbzcwEyR+87vx0YjnXDLihUF/c4c3yrK
R3KQPqqMRMGgdXtV17kDXV5YAujw8mIgXbz0Qt/1q24aMzrrYOM95bfmPvf1Z705BUyJwWTy10fr
wpwmX5rrofwF6+lmZ0E7debA9Nn32+u59vJLAzN3CHWpqGXJz2HkDQ9VvWcI/q/PLTkL2QuQbRpI
V37AABrDXUkWgC7uRGg4fGb7lc72cmPvqmiI/PV6LqzNQqCKiE0FX0VwDnSYZczwyddWs/hrzwZw
NT1+FMRrIVScHPJdZGhSwI0FFIJn0RDBxt6VObp5a3xoi0amNxBBD2DznN5IhKgOYd42OPNqfaY6
+SRlwhOV0WJlwxYcegIsTLBshJOvqstpMFRgYaUAZN6hD++9+IRIANpUlF+25Vope83YDCThF63S
GJXITa9+oX4nwoQvg6uPPBF2nl8u4lG3vWF5E/9b3Oz45EwOI9TG4iLYFlyI5OhGwkuzUqBfOENs
Ifeuwu3Lo27mDwk8Kh6xPjjHehm9oVdT3hmoCL3dXsuSFZjqLHrxIjrDcwj9qLiTSlgQnhNZfJaT
L3Usf7xt4TqQgtUC8DMxn0FjOL8aEEMo+qRlt8r6tU7vYQllBlm2dWSswPP+g9+9NzZ9uneHCP41
o4ObNTi7wgfk1bywRwMytZM83KIayXDuSp1qyRVIqIEZ0Cy6viWMLNVgqYn98wgpgEJPCAUKe1TW
YEBLe0ieQv6lg2ugSXS5rG7weH23vn8OzYNl3UniiyJ1B0GGxiL8eftzLRwmHq/MolHsWyC9zMK+
811l8M4pwjy+2+2hGLoT++pNytMj5IenJCrXCIqvd3ECV09K9xNiQ5pf6nIfmIKuCs05h9JE8JDG
Nc321ZOTla91nexhh14GyBBJlK/mH9SESrhslO05Q4voic5su+XJhDRlnxmHUm67FXsLYMXJIA9B
WooA3uZ0kNootmLZM4QfUNRyGS7ywTrVPwIkg3Kn9PqdUI8bqDFuf8LrM00KAUIeXjDAp1f1/7hh
wFVF3O2cGuOxzFIH1YbdbRMLj4LJBjNTXMGMTM2BiqY8GMEQ9NALpK3tMfYO5ZGUHzNoE2LUshoo
HQIEdHrEKdVEWAnAf6qnlwXviVWef3hk052ajx9YploXiL3XZ4YNHvvA30aluZX0dI9o650OK6Ft
MSNcKMpuSCFu8cqmtvVEQPEUQGWe/8oDpL10cVsU7crxWXJl+EZ5HU7FoKuBNQGpyWzUihpUsyJs
Ei3U7n3fpPXhln+pC09xnE0gGjC6SeZ4VfYLTSWu6KVV51DZZn5kNyhvSdt2jSdzyZuoqoDVmqoq
yryb5JtNDBuSXJ0TvT8BknmRhHjlqpvS2/nnpAzFBSESoK8UkWGQkiidyc3Z1eBD93/1sQ8567dM
NQ6F+CzFZ5iVVi6KpVW9NznL6KBTthCakZqzkktgJaTXRGn+4Ri+M/GnTffuLsrdRnX1kFV56a9E
+ZHL//L3g9TE04BpkSpcXgo1DlipYtSeW9j7wjjapmtEsNd3AQCwqQkDdgjS6fm1I1WlofqF0vAs
CY6JKtp12ZDRtQ9J7L75SvgtkpTtSmC5LjVjE7SrzpgwJKbzykrgqbqPyBo2o4PVf479J2B+aPKo
QJO8XVB/iYryqJaH22aXji0DRSoIWN57XA+zvZyI05QRd5DLj2i3IHHT2/mwguJcvA7eW5kljqap
NNIgifi5OcTfYkFVT4nraa9FgWhmNkqAr+FttIPR/xJYle/ISAuu/IalK3AKS4o0NYcZ8LhcqKFF
gSRYQ3OGARKivV1iRgddPinlClhoyXVMRRdhhJ54YecAJQWWif91HdFM7pouPlSy5egRPeJ8ePI0
2fGbtXh4nSRNvQn6k0CUmJm5KnGOmVvGELGcI0PcdO1zWJ4axH/FxoUWda18vuAwExk7VQgSCaLs
bB+rHErG1q2Ks5Wpuy5vD6LcP6S5+vdhilotiHnKAxRX5glEYZaNmzdDcW4heEC+MuyPtx1/ySdJ
FKBbsCb+gSuMR+V7k9ZRXpyl8CUGxkx3ApXOJxTK0ap9lBpzq0lUapOVcy5PJYBZzOexSyGHG0yc
sohLR3Qjc1Biq6zOQUvFW05tHaBc4YY7v/9Uuvejd5Dcz63+1UUhU0TrGD4gKfxgtm8jaokSD654
4hVTf/dxj55paefFo9quYFKWPvK73zjnhvBjJcl1UJLnJv5EqUEpQrsS325/gDUbs5hg0JT2S6Wu
mFF9lrOviVIjXbhyUywcRvaaUX0yX5W5kunP391EAvOnbVOE1Rnet+4JxUjBQXtPsdFlz2yIsxg6
bIW3Aeq8f/Gu95ZnX1nOGXTXIXU7Gwm8NOpRzZ+gNdr5sWxPyu/1PsrPo//59pYuxLiJy4MGA1B5
jbra5XK7VpO4duX8DOvlJii+Vopu98K+DX7etrO0rTwnJGNCSDE3Mft0AgifsnIJOBDp25r0YqKx
DTlP+dHPTsHaN1yKbu+NzRalDgGidw3GpPzZSr4MxdGrflbwBajaSjY2/U2zk0nw5PlHQABwOAdi
wWklGpBdMZgXfCrgRUcP8va+SQv5ngI1Dske4AKTDOPyA5kS9MRJpfMOQ9IAep/yQ+FWnxS/eOpb
Y2MErV015YM7CFDnBfdIVv0ceD+hh2TT8j2GkbVBu+AuSMqfuaqfgQCtIKiWdgDW7ukW4VHKy+3y
96m1ofc9erRnA77BCZhcRytbsPA1Ye5glANwEDOl86Qa8WE0mEuhZcISprxBKz6YTXIsEE4yIOLa
DlW/vb3nC2diogqhwgiYbxIpuFxSJYOssNqgO7slE0RVM37vzMLYBGV06qvu998bY0YOtDV8ahNm
6NKYouS1mSDnd4ZI1jH85LkJQaCN8UufrT1El9ZFrmjAZsAQAL50aSqsBLPSx6Q9h2r4GW30bR3G
r2Zvwmmr/EMwQxaBri4z/uSIc3ELi5lRCIm6jmEs2O/EpnvsxeJRUrxjATTpxM25b6XoSQsRh4yT
FZ9cuCeYmZtY6ck2GMmYPOpdDAcEIZZJN3TnCu7fzP8mqo4brmAYljaT+wG0D+RvvC5nAS0fGT6x
gMWQBYcnSNIgo4i+dVH7alFHu+0iSwUEAjReMpFjXXMzQEorAvAqxPNoFMnnzkom2XbDO3jw+tmI
i6c7XmXDXT1G+rZjWmSbpGXxXPaWtHIyFg77JI5Fix4ADV3A2cam8IeAfgVWLg3k31ZtJ+VuZa0L
F8WFiVm886FMM0A+j+fWqzb18ElMlL0BlmVSHPX3DK5usuEFKvj9xH9XKLvArzZIXduidvDa/pDG
50zUV37UwrcGSE+ER0nBBCU6W7ZhppmK1hoHR84eEiM71vrnAm7vqo8/3l7+wuppVYPLgHUA3Icx
fYB3ngsAQA/7WCD0eJDk1gxJlRsleDSzewRptlG/0opcuFxoHDO1BFGgpVHavjRXw6bHfAKkAF4v
CTD5KMYx8hEYlkeInQGmCCBdh8S790aITseo8FcO0fVBBa7I5cEAAaApsB+X9gVVq7ukzdozJNcP
fctoC56ODoK5Sl127bmAD6CXoikPMEuadwhaSC7LxlLqcwhR2aA959prXP3Wus/JcBShFfbqAurj
aJNDl9kM5XZwy13891UIeqTUBmhTcHyuaqqk96kw0Uk4QtHZpllsdG1lwnxhQxn2ZkhB//NJ5+86
KFyqvmlqw5FzqFebcpdm8osWp38dB3imchMzl8zD+KrhK3aNpeZxYTiJpm2khGHOvl4JetcnASIk
cLq8HBnyAOV26RqQ5KOV4/qWA6j+cVCFyC4Cq7V1Qf8RmM2xtIQTUL4VowtecmF0dvwoBYtZVUaW
0xdAogURye3D7QN+HUoYEqQQK09dHiBPs+veDATRTSFadPw0Le3U07ZJlp6rWpmIf1eS00VbsCr+
0XSagvblFkp6gFR91QmOZn2vmi+a8qGVvwjBSuF+Yc8mlqT/szKf85eZiemqBCsjKiw65Nhifrq9
Z0sWGBahlUOxiyx4cvp3QbGK67xS2tx1Yj9DkVx89DLp9baJKYJf5vHAEIF7mUDrae3psw8PXXMh
p75lOUVEvwEtzU2iSzsN+RRD9uBFrpKVsvzStzHA0li4FMpK88gLCwTkpBJrkgR1U3Uon8MaqqTn
wl/5PIsr+8/Qn5rGu80bkz5u2h5DQvAid89+Vm0Zz4Lk2HIEdw1UuGCM/jXQIOICDar5Rdm4kJgK
kGI7CmLTxbEAoOf7n0PEP7Ts7w/SBLInDCFICqhr7hSFKXjhn3kbBUWP5EeSZndwLFkw3t52jYWq
z4SFpiVl/WHwm6eyslErsZl3utPDbgQDb3gf+eldo+tbP+q/910nnlj4m4zcTaenu3+wPhUfeaRP
3EpzTlGtg3PMdJkrKuV0F/UHDSE/8SwOd1mRo7Kd221zdNcQIwvfkdHB/4xOwfmd0/Dk7QUodA2n
b4aNGDWbmlvZz1G9llT+/8rhWzjfAM153UJWBefS1QNPL11fgmQPF3V04WsRrCEslpYDOGCa8YGz
k+7M5XLStDczumsCqDzdzt03zetsTev3Upzuo6jY3/5k0982iyU45H/WpqP/bvOi0DUhVDYFx5Ol
xo49hHe86L60/n5sgkqKDGsOrW4ZFpTZVZKkUJLEQLydvBxPTV49BPTUo3gtI1/4OoBgpv42/dlr
bIU4FsggZabpgGw8lVm+SxJ/JWu5TkPhnQAVwEzD1M6Yn7BRgmu49WvXsVRhY6lvuf6c6XvFOrvx
V7d6qsa1jtaCQ6BTSaxHMZre7/wlzLWLQnMteee+ROuhqU278PsjsoqCkk8NjXHFwxdcYkKnTDMb
07/nKNsqGHJzQEXgDGZ52OhDvg3cdjdIbbVyrSzMHVNhxy0gOgU/cpXRyyM6DkYF+iHrvX1l5A9M
ph8bREgSU36IUwOVlkTbUq1HIIBs2JeQdgFAvwqEndKz2SF4/zvm107oeY0ytq53hkK/cqDk11AC
UeRny4LjPUfPYEcWm9+rPZeFWWufY0+v70fAyHZeDvJPERH726dyycfebcyfN/a7U1lMw3EGCutn
IDF7ETLbOn4F4u156BKAfUJvqRtXrt6F2t3U7uDRBmcyyLt54yMr1DI19MQ/W2YtgJz4So/JNqTi
Q0+j2FbztjoYXZZvJLPw9k1k5bacBUwYN01rF2XSb8UqL7aB1wRbUhZ1G4ZBfM9Lpdxb6t8Xgqff
ylQMWqRQM87z7RoBtCEHJ33OzO5Zi7sXJgIdT4u2lpWv5KWLp+GdqSnivPsUUuvpkVCH/rkwFGLj
N58XPlzut7/3QoLF/A1T/xOvzUS9eGlERwtITEzJdTr9vooHpjHdTRQ+x+paQ34pltB/BS5FUQQ+
jNlqUhcRI9l0XUdzHwXr1EnhFoFl5rQdV13jdFy0xYIohvKIAD98uahA6cW0LVWBRfmPlk/tN3/O
64FBCcSD16Z0FndwQiROZQ8w37MdzItYtDipggPOaZeHyS5X3U9+JvzsvOLwDx+Lq98EGQ1ua57h
B22B/KEquk4CsZ3iPcjVsJO9h5i+y21DS6430cADoKJgfZVq5GrdqVbbuc4o+Kc8CR+9QTtWg7dS
11io2EFB+M7O7EN1DbVJ12pcx+itVz8KvnUBpfFGtnZKMj4KgbzJGL3KKmVfi+KhVpLPt9e55Cjs
p8FwJ7tKNenSUTxNiFMGFLhRIwhM8s4WcvhOhbcY0cr0w21b5jUMgcW+MzZbbKb3NXJ/uut4KcNp
MUqRRHjjJ+qMzZ3itsGhyGt9oxSBuBEUCckd5BzRXyuTEB3IarDltkaEhQLRzhjk7GfgG58E5EBM
VydQj9WDq6MCbw2x/KBJdbwteWXs61hAGF2kt5lR794IXB+2NtbWNuFaYcYk9V70KHJPeVVa9wl6
URsLhRWbrp+1SaPKPZai23AXqu6TD6Pvxh0k697ykm/I0JX3Y1PX27Eew0PXoxKHMl13KlI1e0La
pdq5KUqCZqK7j2UU/+6bYN8ETYNQfZeUGzHU2yehrvJNGQ2GTSvfhRO/qk9yw9OYEqY6oI4V34ej
1cKxMCibzIUh2dNDDwVNLzlGbfB5EGp/yygrP1gfv3ODlnYSoNThwmm1H0fVstuq8w/qmOTSRum7
3wi+dNvbn/XqqNB0ojIHxpDweV2AUVw2rakxagrnrv0KEixpVjxnCo0XScJkgumzqVMwXWCzCFOH
jPIplis4YuA39oi+pGCWKzakqzD2x8g0+wMnKaFsOirvbpvRrWQKCCGZSM/cEQPu6Z7nsntnQtKz
H73O/8bexbZZ1/kmS8Jhn4pyeWAMNdxoUh78EPNa2ioB6hnaGEWDLRTWGnP71Wmd/cT5c6tN5bSs
Yu/cWsUPes/1rmiGZ0OQHsei3CD1vXIBL+/7f1sy23dd7N1RigLvbAT+TjX9TdD9uO08iyvSeJrz
atau+WfkHIGv3BcER9c/DZa4qZN7TfK2Y/4CTum2qcXFQCYyNeynwaTZYrxODRLkZLyzGw5vcaJ+
YHJvf9vE4lH4z8S8TA0DpKI1Os8FzX+w0o+CvomDf9mwdyZmARtm3jLsMhEXMMF8Vz8b1LwNEKPB
50A1/vYSnNyN9AFKG/KWq+eWUesQvNSVh6IRQJH0Th5+1+7v21u26ADvbExf7d2py2mPaErWwH3R
C9tkaG2p+56VuV219wgD/8uCpi4jDx4CyfwlLBtxYBqMAJyZDN568tcukfeF6P6DFYmHFS9HkDiy
qVwuaYT0Vp1CllMmaF2J6vcq6L+JvX+6vXNLzoYXM3EyzQWREF2aacmO5bynWNHmLep2QnOUelR7
cm1t15YCI7ywEDcRggFGzgJj3qHBFzSc0XawnlADOaIefwdn61bs1M0/rIkxHS6Uid1o/sAnSgAN
cnUCvfRF93+6xtHvV1KuxW2jtj71R2WVoZ3LbSsKSe0BBwlOlYf+aWBW8aAjBHhIq2LtaTGF49m1
JQMl5ZbgduTJNnOE2GSMtM5o10vN8CGyEs1uMu/zmAYfiBO/ypG8vDeRj769h4tWQcfTQQIFcvWy
R8NOHLWolhyo9naeeAjT3taKj6G7K8b7EUzzbXMLB5jhSBinKYnTRJ+/XTXT9YQ2s0THzX57qWGX
gWt3MAoqxn0B7vK2scmnr3YUcMfUT2IAfO7zrjgwwRqmkhOlnXtvKLwChqCN96UEjExFX3ZIjUm/
UQ9sNUTl+7b1BdehuDq9p9jX61IyCOqyi7xQclqp3ojy57J8cX1hZYnXZWTeA2Tj3Lq8sKlyzRzU
C3PfCipJckz52R9lu+nu5Ey0vXYfGlvPRUL3aEXfb6/sj9fPNhaUJx1lMh/mYZRp6e/CcO2S+8dx
oTlqFhU7BqyZGVEEfxcUtXhMxErZwtv0Fo1J2dpGOVaHtq7TzTjW1S+zNPutHmTSk5X7pW3lRmNH
ol4f5NIvv7RKVX9IUUC3lWKIHrui9pAXFuQXuUABUfLI58QhwVGLPnguB/1LPxTJsTd6eSOKTbsn
a082BriheJvFEFjqpejvhTHqd1UxKAGqWTDE97w6HHcU0EIvIbYopHyt77PgePReJoUP8D6wd82u
qbrwR8b7W9OJtWTL60FSfiFN3RdOnsN0XnwBpnb7i1wX6KAWeG9x9kViWRCyKkML0Y0tBIjMjRHS
aHKDXW1ltpvcy8Ne4c0mS9/7ZNfof3+5AN+YpqPIha8pZfvC8HJZiE2nmCQLC/3eDarXzgxWTtSS
s6sQdwFNB9QMFGfm7H45ID8n0OmOUAa0+p1bVBBNEbCEzNb9b3J0l6qaDaTh9u4unOQLs7PIHIyB
EDRjYTqJl/1Qhuh72we7PvmHBIo3EQGXBUKOPA9XRkBzOh9kwwGzY+fySxu8xuYanHnheqbbCdwE
3NsChaPIKTP8nh6M2iq7dECJcpQ3efKtCna3N01dtMR0EOBTLuIrNjktU5o0FD3DoY9b7/sQ0qd8
HNs3JbHASuhB+dlQA2HvSpBx1Yju7jUGOY8h0r+HAXJHz2YBQHMEQbnrgrQ4we6bbxoFFdVc86M7
VBHTOz2g5NoJqrwZQep/0fSs3+hFjjxizYFr+krfh4Wphbzpu9QDbRuWL3U76r9CBGjvey020ZTV
on2FevCZXE8Dl+eaD5GvtxtUsK1DmBn9kzSGwWmw0JrsqyZ4qpE65jknZXZe6cJjWILQvr13C5cy
QfW/rZv+/F18VcdSGAWBj1R0bwxaqNVDqSt2U93l43OX7G8bW/xO8KThdEBOKd9cGsuivtMJu7rT
hkyMJcck+8YC7U56uW1nCnqzSwNwAhU/7mJqZPN0mg5GGYaVqjsjKtG+9NX6e74KguCkb0fVlH+u
CN86OeBooQ3tFMz56dGTJ6zRvC2kLwwSMqoL4TwKXvPkti2ROqda6zpMR27ytv1JMDxllWkrPrdL
mdcr32bN3swR6jYRmwodYUeImyelVA+p1xw9mQISrNpZXa+1FqZINv9G79c3eyWUruUpQjm4jlvn
5Wbkbfzs+sYvZLGRhh1Kax+UMSTBkpdtRaP83QrpFyYwvONoDLBGwkr5dttnliKvQbQnehAUcZtL
3wzFsNL6nhaeZjmd8KttgHP9fYYPBu8/E5PbvjtrPrpzRiJiorYeFeklrl8yc2XiZ8nzp4rpVEug
ZzP3GhV6ct0qAtcJ+uJrKEAwYRrB8fZOLRWk4F0CJMHEP3s1r80y+F2NqW65Tgs1IBOfDLoeN4zH
+3DyhUhSZ3dVjK8G4cGFyjEfrJMu1LvGcD/FsXq4/WMWF0yd5s+bFsTszI26VBFbJYupLPoSrF9h
/KlCi/e2jSXXmJDNjMDSBbuicRHqsvDUVOZoaBMcF6nOolF7e0R56x8MARTikU7Fm+fZzEHqPjfR
GMZBjOSxkZS9FMVP+uivHHVYtxcOH7OX/29olt0Yqih5XTVSXW+V4L6AWH4vm0F8iDv3E2/3cS9S
lg2FUnlECrXYj4PinuqmzXejq+n71K/KHTRaiL5IbWE3eSTZzCD/UKg8H2Koxu7S0Wi2tUvVW5Dd
ZAcOhrmppM8OCJygkQYYHlu5bn2Ro756SMxU2/pVRtmafOIQG2KwywcE8co6LreFHFSbuJAY7I8p
hadW297HQR+crNrqM7s01cI23EzfGsNYbtpg0PZpnqV3tadYezUY0XIv+hgsIRR0Qh/DwQb28BBl
RGwvrLqj6IeGTRNufDMHg4sbmd1DXwbaMZSgSEWR3LC7qhZfVINqxkh5Va8i5orF4Ul0PYbptPEt
4b96qlor3Y3GOB6qRP1i6PH3KlL5W4q0Onpx+KCKCSL1vnFo+lFEp6BA2KPr441SdKnd5woDl6PX
PgRDKABXjYdNbDIHaTbe8CIW5B45rJ+bMg/drW6M/AEVkR3ELs0Wvr7sTUv9ctsgCrRt9Cw+lE2m
bmDp6TdASuonIVD0AzP3+q4xma8CvN5vg1KzUIbMX63I7CR7xPF3WV8maIzXDbJMbkEbosqp3niB
92hEebAtgn60e4AjdqyMv4rBGDdlI4lIdcoF0JSyttOI9IlGY/PUppm4U3s4/YZJylpO1Pa+6gIJ
XFrT8iPdrwgqyG9u2Ep3Vml01gZSpvZbnXqStk3RVd9qzJ1adQSLJwnmninR30nb9jZo/eS31wjf
5K5MH8eY9K220uClGQQmtpqu29DLNDZiUNc74oX6AV1rX7rr3A99alpnX0A7btRql986GPcIEDdb
D2GXjWfRNNlmzag9RGmQPCa+OG7aJrcQVM3rrZwm+ZsvG8V5NJEgn1wpPfWcGlvsepGHT0CSJoW5
bSABTdcDgeG9GIhAFcroixrXv42yTJ7MplE21LPk32rhmXs18bwDilndgxUq5rYp1Xzfq1m+jWuE
qoDIV05c1CGnyMv3aVG1dwF0Swy7j1W609HH2xqkBveVBr8gRUQW2ifBNhbjX13pNoe284NnIUSz
DL4Z703WO2mibG+pZ3twMZ6MLBoOSV4WNrSS/p0UCtZRFmttY4y+z7SqZB6ySuq3mdS1uyIvVRrQ
SAaPaeefAqXKD+34u0WU3sdvK8qOWwVQ7UrZYSkvoYoIlR3ZDsMfswAvdq3R6VnmOpmeTdweTWFX
qQ9Luvg7c+sHxNh/3g7CS7FxaoMDKGcG42oiqgf3UXqMejlFbx2VAsBJ1lfHrHSJCvIazGTp+kLe
ClgNcGqVNO8y4jdlKKdhQJM/UZudXErPFdOXKzu4YOMPzRSIbTqJCAJe2hBEacwTcwzPQVLZnUEl
ZHi9vWUL3wh+PA0IFMwedPdnuVPulehdBwxN5pp1F1gfQRWGY7+pDWoy9Y9/sMWjEsqSifFi3mnv
TcE09SELz21sQLe553+RQtiTh2/TfOWiXFzXO1uTq7xL2IJU0fOO2H1WgIzBqh1+HluR7katxxs4
BzU7D9VPt5e3kGtMLPaUHKZE46rQLIiDp9RDGJ79NDiI7sMQZHeB++W2kQUXZ94HzAfHaqIsmV3/
shUoIQlkyHwYLLgE/1r8IbndzrVWBsPXDM1cz2wD04xzXE+Rfprm51RQbbd81bKVduDCd7pYz8z/
GBaS0uB/SDuP5riVJQv/IkTAmy3QlrZJylEbhAwF7z1+/XzQxLzbRGMawfs23ChC2VXIysrKPHlO
KuLh4/eMFnYOL0/CLIbmPVXyj3+xd5TNgdTSgroAYGhDoqc+I5Mn9CEGQO9J6H+CHcF/LqoAjhEl
X5NWXvAIdAt1Eu2/FCPK7GOJDczF8OiGp052gU2FD6EpHlHcWnk5rJmZosiZr0sqi6qtij1kUCkv
aKmqd5W1cqCWiocshngOwG/iJZtluBnE2DXMpeFpyKWYe41pTzmgmBZr43DfZErrcA1GANYTNXHC
JhE3am+Fm8SLspVce9Fn0HIjklDPNOeiYV0XCXLYsd6+ekqie7l5dqOTEhwhPV6xtBB/AYb+Y2kW
RcpE0EevrEOUIZmYcFU1ciLu+etuOV0Us+c0RugBTIxKFoW9959vaIXGreCDPCUxWVfv+MLPsXG3
E5Cr8lq7SX5Xa7JrCx4zdQTYvul70ml5bxKu3VrqYgFMqKvewLT80ne8N7Vy7Ust2oFbn9G1iYXV
mO2frMRM0qhwu4pVuanMt5okeW1CY83G5C1n3p+ErZGOMTdY3Ze22kJQEOQ8aVeKHtMvnX0kSvVT
4NCo1qBU8t6KZ/iqF7tKcNK0kY7Jn6gudihclGBtrnvDkiFUJ2BNos9Hu2a2nFCri6yRtABlyUdf
+SM0f+recNRhrUi1ZmdWNJJLg8ordLHE959pfJMFv8p2Y9RroOCFE/S3s8aNyJV4kV+ITekl6gir
XCcPG9fy7SxZS8QWVwK77zSrZVI5md1UoxSXoh4N/ikAeWXrYn4ww/SzYggHIf8wnQjDRoiR/8fW
7LqShyKISu6nU9yibWRNikP5ILgbWXPH7XVHWAq4jOlN8tnkszB4TY5/5thCHHq15rc+qoXmxiJx
DrLxzayEGznNNprv/5ErcdtTQ7Vdw9q2rvgWqe7H617vfsO092e/Ia0pMUM/6Z9aqdWdMjW3VZA+
8eJZeyss+snZYmduP1ZjaLqZSEQy9TtuM9FBwEJY2dJFI1TMKV6SBqDE8H41ZqQGbuWVrEawOgBx
wZ3Ugwy6/t0W3fHMyPQjzrasYfxZ6rrGP4nFSVF++Lqyl+XEkeSX63aW4h4doIlyktGVizo2j045
9wYYIXM9tBNNYoR0m2TfrhtZuJtQ+vnHyCxKZGIMJQBkt9NVq1UnMbgRhDshP0Txj6b4WbcrHcq1
Nc3eVHVUVF7oYS4TP7nwQBrSXlNWsqWVJc0jeSKMqYkgN0vSpM0g9Afo8Q6F2GzNuLmv1OS57NQd
pZuVuD7t1PwCOdvJOaF0XoAKqfoIs8J3T2ns0D1Z8ilMu31fFTZYh+sfbmUn/9L6nHmh1Q2NLqIb
dvIGYZ8Jow/kX3Yhc2lWLsY1QzN37xq3JzZhSM9+u/6TblKdWSM/WrQxjdoxvMz9O++Ul0bq1aEu
cImoqh30T8XwNXU//hCZBND+Y2P6DWcb5kGMXvemCxOulTlp+zZqn6pmJ463sffn+qdZSF/fWZrF
VMWovE7LPNL1bluPMCKBJpal1gkpVVX+uLtubSkcna9rdoLBT2ixJJjBqZfuQvenGX6BVBOltV/X
zfxtslz4N1fwJBU/PX5nt3BghsMwTn7Qo0Rj122b3ZcK1eWyN3JHBvC8BQmtgsGjttjlVu20kJJ9
lxvm32sh+yaLHTxHLU0/uQi1pyRN2uMg6m+9RyoUZEwKGVZt7OkZGFup1XLHFMJh2i7JDqOi82wz
gFpyhILXziEN3VYWAHQTUI3dqtW40xNXO2SMSa6QGCzuLiPv5O2oJIj67EYpmgZ2lhGRNTmxTp2f
3WaoqBTC6ISR+uP6Di+6DRQCNHwn4Yx5LcgrvEIzWis4jQl9ZyAA9V1b08dAJyK/bUsvsE0moVei
1tKNSeXOkBUaG5dFriir1VCks3Ey/RHGjUHobDU1VkLIohHG0cmsmcVDM/790YMZLC2HiO+sFj9D
qC3S9uf1rVuMH2cGZmcAoHmmhyVsw4FnHKZxwsjSX1Bt2V43s+gMk+wW0zhgXOap+6i1RsYsCa/F
8besDU6P1FWpf01HccXQ4nrglABGAxMibvd+w6xK8XJSgvAErAK9XarXkeRoXbf5+Hpo7wAzpJ0N
1mR2G+dN37lR0gWnClYn6kwJUxKjtmkq2b5uSFpakMJkkYgCOGioudSIEua57PX4dum3e99NPwkV
MLxWCBPayDQuMigRIuSEU3/fxSMKlYNdJMZ95PZ7Bt32xtpA2lKOQCEPsCPEgciGT7/37DKwfF2P
Atf0TqOoPCpNN2x8lxdYpXQ3ea1urCY/eW7z2rTd4fpOLB3yv3IGPPxkeKdmhjtBRF9JYjyNo7JL
un6jZPKul42DLNcvZbemZ7BmbuZIo5z0Zp5izgfLkXf9LtKFja7IjpYMj/Qz/4VDQUECK9JE2cWY
6Pttjdqc0dMx8HkMhq+FEtGnjyj/CrbWfJglhA2CHZsXIQgwHu4z360jLYH6n6rAUNxG1Tff+nL9
Qy15LFV/Mu9pPIW3+vulwGWceKYWRKe04PZW+1tVes7Ntfb1UmScKN9hxwOzQkngvRW+D8m9GUUn
zf2Zet/6YX99FUtJ6fn/P/v+XhOFCQXyCBKQuw6mhCJ8i+EZ8JpbXtC5sDb6PP138xzh3NwsDsO2
MkhuPS1HreywevXRmhzpLEcrH2dt22YfXzcavwwqlmXmf8oxBTv8en3fLmXRp6vqnw8zHzFOxaml
lsURHKbWoW5vI+tWcI+C+zkLfodi77Tpc13+UqxjI+0USbhp177cpf9NzOjTfAtlIpRzZ0vMhpCH
uTHGpzx/bYfnUrmRtQ+//bnzoRibWkNcNHNUe+gFnVUIQnwK4oocLWXuC1msdO3lf+mDSIozcYA+
EnD2i3es7hX6GGl+TFX+KXG3NGOf4uCpB6afVDdqfbr+5Rb2DVQWUQFKPwYQ5h/OMIQxyNUwPxnN
TelbdtP4djCsvCUWjYDShy6M1zmx7v2xzYwgEFB8zE4GMtyHKIjbVzUIm89qV1gfDqmUiKiwQsNM
V4gp4PemIgleGlQT8lPmwYSsH4fhlNFQX6PzWViRSgrA1SSiLHXBPgtC2jCKHuXwVqC9XlBo16Sy
3FijVB8//IG4ceGaI4uaTM0yak0ME00Jx+wkU9iKGMKFWtLpgO5eNzPty/tQhLjdmZnZVeQaAQwB
Cmai/EtR9nQILVvWHl3xVhBOilA73bDyQroMSliEgRRdvWkqXJ0tDBYTMUtGNT0F5W9PGTe1+XZ9
SZfRlYeBRFmL+jT+MIdoMh7aG3LdCo+y9aKGjLbqP2ujsMdue93OwkLe2Zl5N3geK2kq7Kh6Z2fx
a5GvGLjMSlgIVAjEHNgiSaff+3TqoUrToSlNgaTgw5hOjvJiVUkOhU9bKdcq7guAcezRSIKNbnrl
zANdnVWqWMiTVrLEoHIJcCjZSczP1/nn3vhmxJDfpZ/cfI1acXEfKVdP55cw+/eOOUsyR7lJrMKK
GLuLoL+VJ5jQx88SFwStJfqPEH/M2zwEoSiMA6bG4kREDsDyj4wPVUcpHdZIexbiA4cVwD2LoUc4
f/qgE5j5ahRSZfDa17rOtpFi3bLjK4F1acvOzcw8o046tR5bzBSC/NoG6svQrH2VJeeTSR2ZsmNU
gsW8d76qUcIsUzQfUY5p/EfelKG1CbObzA+OkvJy/Sgtbts/xoxZTxXGt9xKM4Na8RhtfU/7ygC7
3Xbq28fNwJvEC45mAvMmsxMr93UqZj3FdbV+toxyD9LUAYa3ElKXdo5RPbiUyPHplM12LhCDtq0y
Po4hAy8qmbp1k+da7I+hJWx9IVxLHJY2b9I14arg+F4AZrVmjNVGLvA5MwltvfEPspDfm9rayN1S
XKV4MLWXpuD9t/J1fk4pbRmD2eMRpbAJO9du1Kem8zcArVZ2cNkSQc9gcOWSqHpUY9R7DTR9vI4U
UrTsgrJ+VlV7s/9y3SMuSSJwBeiHDBNeY5738xibudlQg0/zTgOxNeV5rZQ7nRE4O9hBQlltAmpY
2b/IIjDK8AoYWZ2kb/qiZzsp5QIzlBnj0pZ1H6Bmmxa3vrlGuLXkFudGZs7eioMexjVGxuJTa5RQ
HByNYS19WDSCDArSvBLRbl7thM1TziyIEk6NEjw2/XBs0u7UwlOw8pmmB94sTUEzFAY4qMm4Eeey
l8IgFyYge+zkQgVRKKr0hbtThOg0ar0zDNNLQ3WytoHXnLkXt9vocbi9/iOWzvX5b5gFXV/VAqtU
pq5Zdxtmr4Ka7oxR38BSYCM1ct3W0r5yE8KZA5LyshAEKScqJ+GIqpWUPHW9fi/AG1jRmLluZuke
4dYlJjKOBrvj9DPOHLEYuTckSnVgBoZqF0Ej+UcuNTjUr5tZSDI1QPsTvZg+veCnnT0zA+tAD1qR
u6RUCbiZtE/zo4Vmjgfe3oeyT8teGm1tQGwpiJwbnX0uoZaTWkao52ROQO7Up2j2Wviu44v/5mPx
Ap0WqEwgrlnArxI39TK/opxjZve+wCvRygInsJqPZ85ktP+xM2f5BJcxNkpLRxW+hQ1swRt/jRVq
MRxa2oRTgX6Kj3XxpYTelavRP/WifpuP+YubmI9pI9hi650AXn5igIUKq36KUGUWwmLliC25PTVj
6uxT/0Sav+ZFsx1cMXKnb+Y/8Nw+wV62d01ljU9y0Y4B0R1VVl7A83ACpK+nctxBRJYPTt3/6es3
I1/T9lswglczKMagJ+DYeR6QhV6rIipLJ02GLEoTjmOFBl7UH68frgU/x4wO0xwXM1x6s0/mgcdO
FJk9C3qDyY4e1JvueMKT1/y+bmhxPUClQOWAj7+YU2lzvwuyGhDTxLbutcq+ljRHrvSVvvSiGXB1
SDhD/H8xQSL7fVjLA+lTDt+wMdSM//xq5Q/LUZOgsZT/WJnhmNKuK7wgCqjpaxVXo2ULOjD/dO0S
XnpTISvAmB0T/FSn5kO4Qgn8vucldwqbr5YQ74rWdWI138CubreM4kjRiyQXCG4/Xf9YC5fVO7vT
hXoWcj00PzWt9sFp0VX3M59xhc9udkxHph/8tfi+cI1QDCdXmyAYl0Xmoe1HoWihH6Zi8T1OUqcK
us8fXw+zirS9+QsUZ+blTY0Soq6OwqNUfyvh1Barx8H6SbtkI8Qf7mXi4DCycMnykruQSiqMMjPb
sPBOoUcaaEKa427HJjgU4+hcX9SCq09RTrfoAoCOVWeLUj2V932m+qdkqLbRKB0a6pdWoW2vm/nL
GzjLnt7ZmV2FqV43eeYp/gmM1r0raA7EhrterPZB8Qywfq9IsaO6jdPSdac6c6jM3Omzte7WQhbw
7lfMrsk6hI+G2RGuL5i21TpzkoiaY38bjV8tt4PXAJzn+Hx96dPKrqxcmz0sw0pKRikk8zD0yg6a
Bw9Zpr6p75tS3mtZd9LrlZfswlEwSANEwP3aBJidLbJLw6JOc9Mn6CubKK821dqTZcXCfEnoIimt
UltkG8E9XURbr9+u79miV1IYZjySkUFqdO9DR95Z8G4p0CC5w9ZTbo34RV2VApj2/eK7wHFJeJ9U
V+ZYxVYtPZfiNPlt2Npi09iDeAqtpyC+S8X2JjEahzl0J3RXnnsLUXF6/POFKOVTappF/UIoBWhi
EszqhneADvZL3qufg1at7W6o1WMoeGsvpCWT5NcqiS8T0Be1pw41oNzoyZ4sLfUevLxMbkpP0LbM
/xVO2I7Wzuqi7M/HPyGx0hIlSjeX/EVlpcoVtBoYhSkpL39S8PvpeitxcslP0DmAmGYCNvPnvZ9U
EhQaTMd5gJp/1paA1ttn5ktWng5L3s6nggEPrD2vydl5MjJwBlmYkhGKr2F54xdr+N+lVUw8lBPH
wzRJMjNQg8NtUojMHwsdMOeQ04VljOCu6dy1IaaFRI2E8z+W5kWubPSV2stg2pt6+mP11Ca1A/me
HWsrvZ2lPQMgg8QqIBkwT/MlDaKrtwMH2PSyCLHbwbwFH5SuZBhLofXMyjwOJVpsNcn0RDXM+FVW
2oes0Q4IdL14kXngFnes6Pd1r17aQCCYFABgiESuaeZw+phFdGSoT8vNaEviQyJxaxiVbUrbjxua
yk7qBC+6JJdqhbgL+wxDrpbfuJnn2r4q7Bn72HjZuFa+W1gVtWJ6ShOFBSCT6d/PMzUYM2uzReI+
84fYrvGNTEZUzGvfyurH9XUtZaM0x6bkBoJXaqAzz0jGMGpcvUJuvHXvzDJ704rG8ZlsBttx8Lzx
1JbhjZWr2zpr1zLu6f+ehfxz23P31+M+UL0M2yMlNaW/S+g2deJtLXTbVHstSkhnuxUXXTjbjL5B
nkuHixXPh/qqtLN6yy0BPxgaDCWerXbaJrbWCqOLZmhATyxdhNx5FYU5zD4Qo5GHnqLfSI2EGrh7
8FVrpei/cOAIUZNQxfQ0ouT23lGSos0rviklryhxtGLvtgfw1K1u2lmWg3w2VrLThZvL5NlKgkpC
I4FofG9PSYpKrFIlIl/LnCGMKC2DCJUPhu8dSmPlyC26pq5OwkAGhdGLqcGsdssitIroJGYeTLm5
48eW7beSg96nLTOZbDWQTrwl2lou8hfoPHdMysxTtg+HLn/er5Nns+FXchqd6EIZtygyxLZflupt
Hfc9YxQiiipKblJwzDKnYzh1p5bFr1brhhtTT/7KeN+5QRmiuucb4TOAxApglG5ti8x8840hv2k6
FfJmWl8ffymbU78banPQCReMbalsNppZ5RHxMPqUqQPdIBUGsGytFbT0fjg3NA/1epTl6DLxbQrd
6u1MDI5VEdwZ0b2YQfXXHiQ1vyu7dAOR/Aa2k52gxccK2p/r0WvpmOH4XKGQKXMSZq8lpSyUGF9N
Tk0y3pSo5oGR8+Rf140sHTLofWSVtjoNonk0DgpV8fPITU5lX+yauNkiYdchrdT/oWp205ViYg+J
sAYIW5hxgU6cLIxJJ6hyLHV21nqa1oUZWjHjrJmjwIXs6SC8ozctSO3auIFg0GrhcY13RvE76OsV
R1r8wIxWM53O45rxpGnrz+4gOpZoXIZeclKsylab9ABF2dH1C2CHsXzsLDq/U0ldNW9Guf2aDvKt
2Yf3UIu+Xd/9pbvQNKd+N/42scm+/x01tHhNEqUJjobsWaKJ7lbw6nwbAGWyfU/JPu5SiJ9NM7C0
zgirs5AqpMjXVhbiT3WfOrQMncB4ltpPH17UVGwyrYkEkHgxK8VYYpr0Q0/crkJ6ZrQf7XrSNYJr
0YYQ67qtBffFDEjN6e15yRevNNCJaj0golB5DiRt6+Z3dfyniO+b5DuMXSs3xKW4wsQX+Y+5+RXh
NmXJQw5zpvyEeF1ZHCXY9Pz4XhMhKuzvg4Fx3x+5yftueKm956HvNymset2P1v2T6jvB+vNfrf/v
OTt3ZAVmi1KIYnCjqJiMT7UJ88hTmz177pdY/H7d2AJc9/3yZ+5jpFLV6laANUYth/Fb6d3mw3dR
eMvN28qtbcG9jbPKdqEqz8LHuD5SV7JTdSXLWTg0fARQItSQqDQbk0+crXkwdJjiqjg+RVoDP7aw
08T4EFnyI+3Vw/UVL4Tgd6ZmV2UDz4omJpgS49skrCAIPdb163UbC2kHyb02RUFoz5GoeL8cOqN5
kGrEohwtM1//bnXmZriLncpbMbS0GBpshFwUj3hbzvYttqoxzzI5AiimbmLvPpsu/lWatUUr3NC0
eknZLhBjalOFWiF2XNJewli46MTtnaqvuMDS/THJGsK4xHQC87KzTRMluR1Sz4iAQZp3jRQcM7EF
AjA6OfQIvGeYJhFgxvOYEinSl1JPHTjxV0atlvwQgCTathNj/QWwq1CRUem6JIb3oRF3sLdoW1ga
INNPoGip9XZN80BaCnYUnGnek/xQPp1+0JnjT3gSxeqTBIPRTQIFkeklD3Hkb1PVuJ0wtaIfbVLe
GL4x3ii5fGxT5kPV9odWh6+1HD80Qb7NFf1eL8yVmL/USMOjwD0CpWJQZT5iOb2zZHFw4xNKMb/0
oq65SQHxNVCM3HiR2DJ5pCKnKA7BPpXCO70q9kwxrglD/z8/A4eYsHZs0+zA+kShXCm0+KQM4b0A
L50YS3vFJzaFaQ5Xlv+g9+pzaQyPUZJ+1of2eP0wL3k/XWxOMurcQNhmOVuQJUVRq1GK/cJR6ocU
MKMY7P47I7ODXKlwH4lxkJ5a7WdaH4T21yiv3KtLQWka+4EngIbARRWvqAbL8Dw9OckURcXibhAs
R9T7gxDfFKW+sp7Fr3ZubZYx1G3Vq0VqJCfD/04pByQUsumGaLcKUNPQd7ySabnkRlXvgTqu3OlL
h+rc9uxOyws1FxMZ22EDOaz60lq+w0ySreOuVfi5gn76+tdbevmBCfhnb6dy1tkxNkiwRb80kxNU
e7u+YopHfJH6dNs0TyaiWUOxldTRZpJ4ZZuXfFPTYXnnaIiXuvFtmXlGPKlGx73umMrNEP+QmjUU
wpLjUGfBZ3i1cOHOFtflRpUPHjGqGMuXUUMHJZVuaiicba83joGrbq7v5uKiwOFQuif9u5iOGzSh
kgaTfqMRJ6jO/xCCl0j9F4d6ap7+fSVR85itKdZrqx4Deqet9txmR6F6dsOVu2TJC7lCppj1l2pl
9hBw+0DO/BYTqeczqaZt8kZ44sEArGc8KWW7Tcbk+frO/cUqzeoAjMP/Y3N26sK4NUDR0d9mynYX
p0iB6sbem+joqmgbMWHm8dpvkngDNm2XFbDt6sGGpzEPYrITE93QeHQQQdiZNQrVtX8HHv2YavmG
1Th+7f8O1WgbyM1t7eaOkBRIVNXQoVq3imscC1Xfism44g2LkQRH0GBVx/uMuWqGDL7Na+lzn3TN
tDXlOJSDrdXxTheeYmNbVU+18KuMa1s010wvfsEzy7MvqEARAVSGNn4jMN1b2KXxyetPeXVys9r5
uBgyD5Hzdc6+XeJ2uuzJYC2Sun2p0WBso2itfr+Y7p8bmYVGvae7h4IR1VM9OqSVbrelZkd6aQeB
etQTFXmi8RuV78+qXOzCxHyKNfBomuL4PdMvnf7lusNOx+zCX892eHYM24iikxnzc4zgTqtrxw3W
WD7WvqH+PjLrNSJZRsOuhlnruOqnAd0oLz4OUbuLsl+oOP13C5olC1VUazkidMFJaG6VxCNVXXmw
LZX6cBNKjEwMTTNr04LPrhoPcld/hGnx5MHr2Zbf3PAT+b/oPvTSU9o+mNqzMFbIxn1u869JXNhx
tlVhC1RRgY/bfRZ/k7KfdQ+N4Uppd4GPdvLff37YLE8LBiPxioEfFukPbYZ6HZgQrzyJw1Guhk2u
gNrITo38c8x/i+mPttj57p+wOqbt6/VP8P/4+P/9kAt2K7DXqRTEeXCKR8kpBP2hp8dnB1K601Av
G2uR4U+If9RyI/T1Ho0CR+XnDlF4kFzxhtvn9/UfNLnYhZObtBkB71NdnyeQ7QAhSj4AOq4GdC/q
I1iaQwfRTPVh1fYpgpwZmrnGiFzcKPVAwlR5uEmpO1dpedvAJXJ9PUtHioYpUG2oeCUoxN57YB8K
ru/HXGzDX9X2p0rvnFyDrgfeqS7w9rG7BqZe9K1zk7NTPA6+V44lkTiuWidodpb5vadeUVtPEWpw
vQgQKfI3ffWtD3bg1RxZ6Ld691BlZEXWmvjfYrYHbe9EUU2LjUGg9xsgWfCi5hMqLh2/DvkeajQ7
6Q5N/qghb9zmP9T6Wx+tNEQXN/3M5iywpFnlSmOETa3L0doynTR/tXTBHqt6I6kvjbe//pGXkj5S
l0lkh6LqxVBiXTVhbwx85DIP9m3RbzpXoxDW3esTbCmSD9fNLeV8KNqaHA+aXQzhvt/SNBJ45Yuc
WTmsbK3da8Cgg3R33ciyG51Zmd1+uILaNNT9T3mb2/HwrOq3aRLtmXHpy5e0fVbDR1e+g5QRZuFP
ecaDt3ru612SrGSfiyHqfLkzD6oaUYaljR/i+z+E+KnVfhMTguBbNOQww34ptFM97PXwu1nsWyO3
JzgzDGUruzGlL/O4hEwNv4M+O2iS2W6MdToKGUNFJyV9EuvP4lA5YX0IQ82GBtaxXDh7DNXW9afQ
X/naS8V63hMTOg2ILmRyM9PmmI+BN06osbgrtrUqmc91O3wPtTyxEYR/0/Ui3oq+5O40HeJdOQ7/
BINcvjRB+rMLq7X32+LhwvWACk1kpvOpMaPrjaSakIalWm4LTzz5gbkRSJmDMtrFZbRp2rVUfWHs
GFXZM5szjyeylGjhTK8cUXugObdtI3kbp1B6i8NOqNuNmoSPVVL96EP3IGbBRmrdTV4Hd60ir6TY
a8uffQ3dbOW0mzJPFZZtyQD3rR8jGGr1IN525kHMv173vMXDfrb0WdYnCW0qtDKxRayCQw5qXzf9
P4MR/7huZm1Zs0Nmtn4nhs2Ui5WHVLE2cfMlrwkrbuF4Ivrz+Np1g1OGc3GgztY1u6W0tKiHZJqc
C7z0xS3S30nfH303s9OhhmwlV50mbbfUH1eO06JdKmOiAoaaK3n2TjEFpYtrBpVPtd/cS3EFAC1/
hYdgm8TRrSikxyAaUQH8FyBTC3CzjNoVTzOc+X3Mzgw9E6QU1LZsRYdgzI4FfeaaRluurWnMLXrM
manpU58lvZkvZa7qc1iUeNi2kvAsjc2mDZOVJuJSpsYY1TR3CzwXsvz3ZpK+DtRCxEyU1nYV3P6v
elK51iKc/PvCT87MzPwkHRo5FyzMyG79IxLUP4jOrKxk2SX+Wcn82yiem3QjEY2Z23tf8e/kHKlw
dA3RehZBdcbl1zEattkAM9v1Q7C0OHoRiABBrYhUwyyY1J0QSu0IRgZw+kPglU94yMo9vrS4cxOz
z+TpGYKDWsM1Xru3lmtN9OsQJw6PydA4khq9EcIfBXj6r69syTsgLJuq9QziXijnZR78sakPRsYN
qECM9VZRmi9q7D0ABllZ4aUpGW1NiMKp/k8EUbMTncKsofH6h4sKHJUSBt8n+vnKNZ6yzNRXov9C
gQVjDGmD8Ie+QZ43XgR0T61wIqqB4gDNtt9oFdjjAC1wtq+6r6KU227B21kPtiEd7Y/uKbYRdNRJ
QqyJ4OX9iTOaepRVN4e1Ru9yJwf44YhdruzJDkrJ1nMjX7N4GUqwSLuFlxKdbHk+HtQjHuXlMo+k
Ah1riBDg0Yt4OK8U/xY/4ERLAVEugMw59YHbjW4BrQeDpgMcdI1WbmNJvYkb604e1lQxL48DKzqz
NbtOdV0YLa0kDkdGeBNqwm2UyBvEOHd56W6CJNmKdfFUJu0KdnZxicT9yWMmrvTZKRwjPdcZDfFP
WaNuyrQHBOx1thXUN1EBj9V1P1n6auik6EgQTIXA+Rt6dPtcy1Im4eT8twWneM1JhxX2upHL0EW5
mefc36ln8QJrJ5euVPgVD3VtGHuKBAUEdMUacc6SEXkCPE18LPjgLDIbcjN0as1lnZkvINNsLVkb
Uljaq3MLs8uy67TINRRi/8igW5rRtCLzCFxle323FuMGBFDATnS4Fhi1e3925UDzRAi1qQNkod1b
m6r8kpTDRkdwqOnsTn5y64ehr2xJ/XTd8rSA9/enDMrnH8OzLWRYXIpHhXw1VMptnqi2L776gJ7z
EVUArgIdEcnrFpe39B+Lsy0VaskrWw2LeaB9apJyXyA4GTLRu2Jn4YX6fmnTWT9LdHyjAj00YChJ
9oX3SQxTx8oOkvzH93+WcbQp4ttO/cLso60qNwmkHWoDWXtzNPyX6yteOt1nezwf1MyMkmFhiU6C
gYKgLXbas5w2N1EZ75pCPl63tfI9rdklEKDBYnXKVNK0HqThjlqmhb6DS4FHH1+NNQj2mt9a8vs9
DqrWUzONd8FoPUbBmyiXoCNx2PxXA02WmzLRk06IsV/SGph31fQsOQoQAZTlbtrVYiNmX/t2F+Rv
nXVqTa5b91UZ72EisvUuXjmrK/47b+FJAB8jX2DJFsTC7VMuHfvm6fpHnA7dlUM5L4oVwf8dSlKW
L5EqHyFnPoS+ZPdNvGkMYeWkLIfR/5xIaxZ8RqtXXNVkJ1vpD0Qo9tB+u76epVv1/ADMgozpC1po
lbDOCYpuI0EPNtaUNm1QM3jj31aC+dCo9alr/gUOZgoBvKyozbC+OeyiL7NQSCZCf8X09xFyaqOU
7Ku2dbo0c8Z8F8k3sRds6mQXKrdmt1LGX/yMDKugDUmie0GOP0oSAnwJAcgSH3pErtzIyYYXXfg0
ALy5vsOLxx4eBAbCJ0D4PMSoRiD2YUDNz2VCS/qSZ609ihlqrney+sfInq9bW6jasq9n5mZRptCS
MNLSiUbQeolTIBCw16sARvIbUfldGfdJeOiKlWfYYhQ9szkLNV4Gw0pGlQP6I2NfmHdyodlVfa9Z
K7nY2lZOp+Xs2lBDHmOFjJ2yL7dNLqOmbGyN1toMlnBEL2njl/S9/ssNnR3BtFAbMUgoYmrj+Jgi
/uul2lOlBDfMoW8SHi+5KO7pYR2kfthct714OBnuowVGLn8x45+CYxcZ3+dwppVjpHceHev0FPkv
CJntTPdn9nEaOJyHmv+km4565LxW2iW67NNXhzzXk3ZZYv3oknBDUeLt+roWoxqF0QkRDxGcOLsf
cilDq9YjTtdC8hWZVjvRvZ/XTSy6ypmJmavAtYw8b4oJTRtsJXg2R3PvoR+Y1U9S+EXt11KaxSNw
Zm+6ms5cM4yM0avQ5j4VMqWAT34n2J21a1aJZ5euON6w040wTcuYs6OG7lzjR4NJNGEeyGpMOp75
npr+9d1bCo9gyyelb9OaQGHvVzM2uRHWqQB9uZjactlsh+5V8Cp7VBUnqlbyoiVvODc2u4IyXiih
XGGMGY1dGTwKZrO9vpxFCzx5JoVemjxzVrG6yK0yNnVu0dCykwYGgXIlSiy5GwPoiF9SygCfP/Po
UW31sh8YfgyStzzJnQ4ZPAa57QhXQOJDCVf6ZIsfaFJq4kUCLnZeUEDGowuMDnsDX8UtvueS6oTm
t0xS96jHX9+9Jddm1mCqcsEvBnfVe2coXEWI44j3ot5pW6HuN6NqQNwTOEX3+7qlpV2EtIKEAMES
XqhzS/Q+5EYk1Mqt5lQdY8XCfZrd5mU3lbIffD9a+WzyokVewn/5qxA7mE1zWFnsukkWRqdwaEQA
bDHNCQ+Gds4fJey+Gzd5wKQsFfavEtyL39uUsRJfc4ttPHY8w7x2dDqtlvaIO3VbgRlYG6h5zljU
0D0GCLrZoxeTbVvSbzUbMmDFeb6BWaSyK8Hq6Qgo4iYWGvO1zd1xxUeWvJ7yNyqGKKJDSzgLSXlY
N5oOdcZJ8CEaE2Ei5AN+vA4KzwjJDR1yEpyLypaSWk2f+2XEqI9e3YiFlttQTIQrTbwlF1RNJi8n
TkDjQkNOHUrVA0/AWJMY3oixYCdtugXgaY/5mpD8UoBFQBAIlgEnHJSO773dMCetA18LT6KaD4de
jzO4F1zDFo18Tdv473tk/pig3z+VBi3Qc/OTpcSGHsWCCg67Bj6pjXhP0hvKo6am0GT5ZmfappL2
tN0RI0BBlyJDX5nf2OpXcahTR2zVbFMxbng0hFa1O6Ud0YjJEYoTrfLhf0j7tua2caXbX8Qq3i+v
JCVZsi1bdmwneWElk4Q38AKAIAn8+rOYOfvbEsUSy7VnpubFVWzh1mh0r14rsH0WW7qGJreODV9J
3pT3OWPyAOA+C5E1L7d2DUBc4DfZLpF6n6DrktlPlHTf9F5m98HYVzGeATaERnJgtG3hP/rIKUYq
873nCk47gjjiV/TsjC9MrxWUT8RXPFd+SF2WL0YKfHeBmuy99N1y0wFAic5HhE2y/KlLmu46VUwN
aahR11LhOWiOr33GirveEubD6DkJGNxzJwRn3hEUMO7d0HhO2A0NCYGYzMOuJ9/0QH7P0AcWoRSl
tln5Xo1ffHVqnqE2C+0F9OrKbckEeOFqFWZJMcQDSr1gaeU9OhZl1KROlDQgMATT+66FcntMOfDd
VmOhz8DGE7mxSBNxs/MPfkfh8ZBS3RZtQ9eO0dKuAwE/8u6I9dA2N9t1fGx0QXog8ombPKde+ujK
bCPIWoFp6RwhhYpSFqAOuHNnV60omtQQQQeQ+QRkqYHBtuOscbaauLvtyf/m9+Zb+9zS5HjP4iEX
pLiJMwhYctOnQgx6KDRzn4Cr1JF5ZJtFXE7czJBEtjy1GYLumJnWh5uNkSXbu45UsTaY8TCseZKl
ixOdFxNYFb3p6B28/F21ZUgoUEsCIpcfHX9Ngyez3SblS4oe1ttTsLikZ5ZmM0BSO89MOpBnx5Zh
UO27cYJkR7eNLC8oRjO5RYDlZjcmV1DYIjVHmw8eeMnYR16bhrm3R2JrxdK0A68X9L+WptvmbEE1
V2d50sAS4Fd6hI4cFhW5Aol3UuTbxGIV6OLACJu2ODC6RLru9kCXZjPA6xmbFhqiVy2loiFKlD1e
WwrNeCasKfuj6VduzKXNcW5ktmSNICYnaQYJIlOPQMX9bpJgoyrQPg7pFi5xZYcs4GMmxlYwVJuA
IDno3L6cU9JhrB2BWGNhdn1Y58nwHGRas2+gd3/fwP9HRibHjaeZwb0h9OyVU3iPqNXH4RFNKu7W
ogU5jHid7rqUrMlOLU45+lxBhYFEydVN6FrQt5ABLZ7HQEVEb+JcB8q6fLu9sEv7ClI0cHq4BKG5
OP2Ks31F6gS6tgwPGpChkUlzefgSMHTdKOYTaLLb7lNaiX5nIJJ5cN3aWdlXC0sOcM4k94zOL3R9
zQ5QlSQtWFkmPQHQUYZm7z6opNgntXNHCwih2GuCbguNmOhjxZMePZ9oe0Kf6eV4EyvIVdCnI4rG
oDEtx3s3+9Ag313wI0poGgTsefaVBiz06J/BHqJcP7TsH996RYgX4nhCOSV/Mvy1zvFpq10eb4Qf
IKb7q0g40Zhf/ixIw2hZmibyWBsffdluXPpV5hbKzb8Vtw9t8HJ71a+nHdNtT4EP9tZEgHJpbqRu
qWk2hOzb/GWoftLqGwmw+EYZ68aP26auN9iFKWcW4oNNhjWuVPJYVgnqdtug2JTAxPjem0ifqYzR
PX7b4EL6G9Vs0M4j6YPn0lUFnTQOxdtdk0cxPtkdqPHMvSY/mH8suy23nyv7NxlO0ulW3Mn1XQDC
lUnrcaLJta4YrfvcIVlbAE5Vdiyy6X2eT3joncbeV8b3N2U52ywXlmZ+y3WlQPRYAEYIGaTQQt59
6wz6Tytl/lsFSuKwVI37lflesa9Ia+9L221jgZbx73Wi2E8Q86PLwMHP00ePb7tJra+TltxWOn9H
9O0cUcBUkcpLdwOckfeWJumvUniOiHLlJP+oQJfgQhn51idUfLVy70shGjNquVvvlKklMIPqxyYt
gvyJNab5Jx/Snt+5uDfuzV5Vbz7B/diC+mHrD4n/kFft+EKriuHdpnWnzNfeM68MTqOpVZuANPqO
yBHPuLQus+OQumyHlK5ThmBvsjZehU7OCOLT/b7nJfhg3ExD2C5Q0idmmoY9wCM7qy8BNhMaiKtS
29q2PBH3VTa2+8JwWJjSXh3ATZ/uodDRRIXqsh2UQG0QDqHZhKPBZ9sTasZpZybPBtw/cktAa5q2
hHfsOI9MK4cagHB0/+tQV9pTVjBJQ2dw+p+DP5CDrrY+E3+SgP2wAYUZcu1OFVYMGfXqJStcds/1
/pRpnb2rRyr2hduMG6g02CDKmHSmOZVR39pd5KFV9CnpW3YUSFh+c8xc+9UAV7jNx6J/tQNNu1cB
VZG0Ou87dQsRaXlXPTlMsl3pygIrbCgZGdLJvjNh+KcGYcURTWu/lOMkW66IHvmunW+rlvKNGWTe
VuVQWAu8ZDgkfQcCWqtK7oYsaPEcyL0NykwoxjfmGBlGWeyBoHTxlaGP2Gj+FI1fo2VHqlg5fhYj
2OwirUaVJnrTcyMqtbF80TuvelMN819KsykeM/Tmhg0I9+9rLzWe+oT4uzxhFeovoDJsjbT9oJUQ
O4kdFBHwHO08kjiPhpUCTghcGsiO8F6TJkR2BRjS0T7jdaHhEA+i07X1Q5eW9sfoEH4GBVqIIFxt
71lVig005updLnRM9lCBoMsfio3wdW3jIru89+rmF+kmDk+Hi72bNMZBswTbeSlpAPTD20aTBo0o
T/rILApz59oU8VjlOyuubc3FzNy2nWitx1hZPAFruzWDrzTfBekIldx/brsYb8FpI6llAHYB6teJ
cenyfvBYno5lPeZPo5W5P6jjQVcrHx1+SCxX4Bzg+S/sxN94eqfuEDC6EI0wg7h1KTt4RhmEY1Vq
Me+/I+8ROeA8exxZgTY78a21dbCHe91G5OjCGVSnnrNKH376HLvGdPMt7wYzAi2bGaEZ3H6qM5fs
/A5hWDGgAwAy4TymjDSPXdJZL0gq0p1mqmTbJzaNR1MNz7nQtLjl5EMGnN3lDt6Zml14cQ/xrdgF
4cyuqFrxU3Sk3lZu8I+sQWibUlQuPJUHURMk1qOkeOyzwN+ajuAvuoQkhh/4FCCH0u1fIURF7tBl
7W5Y2f2pOJQLbIbuJUvqYte7FcNFp7Esqgg2xOj4DoolOl5YidWHHs+7P11u2KFe9MMu4VAfzkpQ
cFPC86fKEG1U84yehlrqn461QDyKMBeojakpcQ734pXPexRS8idieY9NktUoBpvv0qMHaPTs0iw5
3d5FSxexi27biYUMQCigvy53UTnSqq51L3syWq95cPNufKB4GG8GR5gbVTvFIUWoBsHyxgyerM4N
7oXKtAOSoMkaO951MI2xn/0Uc/ZTBJB0Ru9mT1NDRwOdoMBqX5Q1fjpRNplB9gq5ew9p6CnuOoum
DeEUXg9toifPMCJshJC7b1QiCzmsBHDXycVLQ7MQgJZUk5VhZ08i+CjQNEhQRb29egsRKeBy6JKA
jAFC8DmCKFBBwwsdu0VpcKG+QotzHTJNC5FQi0GwE5lr/FJLFkEEgGZH4K+AMJ45nUrinZLzFpNH
fO8eBX7vQTm62hg1DY5Z6/plqBOevarOdFYGe7k9ACH1XPAxgOMCsHwc3LmyigTseTSoh4JLuSfO
XdAcrbXK8OWK/cfElA+GYhWOxGwHkgaU+IMLEdf6wdEiCHLeXq7Z53FsUKjEzwcnmIVTPq+xONSU
OfHs7M3T7j/MtcLk/OsIaFEUwBGGPh7IOeYMINoAHlWV6NVLpe+1Ta3ffe7Hg1AM4EJcNNCXAO2j
P5k/OzaOM9oarhftpR+CMD/VdbISm1///omKAFUUXEXI7l0xl1VFZfqJ4bz49hDiQhh4tjL/sx2E
HpMLC/NKhs8F9DE0WPDybQY03JB8c4e1NOXVMIC+n6CJ2EHIIEJj83KeCqEbfk+L8UVWMcJ8tkYc
tvb92R7tReFTK8P3qdrL6lC6awO4nCWUeSZELATowGNroAl9DubXtaT01TgGR4pwa9joZNuVm9t7
aRYjwQT4XFG/Qv0cyjVXNfRaVIkhuz44KkQhv5iKE74R/ecCsSsjsw2rKtLYuM2Doy0jQuPciK08
cor4fxvKNJtnxwK6J6SAnGpwBDxbDcfEjEwzLNf0uGcThsySARIEFBiRvUDVZR4WtDoxBYgLtZPK
fpQyFiXa1J5LuXIzXm4tHzxF+D5UzLAkUwPcHLBf6ppF8VKkJyHBdxXKz53w6+/PVoRyUhlUD+iJ
fu/ayF5rBlj7+bOlaEfVeJWGn2/LjUd2zdptO+9Vu5qfaZXO1tp0NE9PZUJPgXr23wPjlPYP8B/V
iLds1Nu7otnyILQ/lPa5SOLK8Cxk6Rx7bFph05Pm7I0xbsXKJl6buVmk0rbVkIHZGgujNlB0steQ
9mvfn72JkFlSmq6wMrU62vaLvgbKXfn+PH/lBaLzGsjiQSaiAcj42Gq726d85hP//wKg3AmHhRz0
XP2Cp92IVIhGT77/SpvdaO8MvvKeWzHxN1A/21y+zbNOIjNwUgCtNHdQdGOfpFOZj2LOJ4dCXYDn
D0wkXgSBIdN4EGtEGcsr8X8TNS/XGgVLjTqACTeFgBGeWJ8KEv7jQv77/cn+2SwlBlr6yw7fH8o7
Vm3E6/+0zn+rEWefNzQ7N0o095wUQXN5XPXhsJaCXJuhmRMZyoqgm9JHH8YXc4S/iG+PYPHzE3Ee
AJtoBZmrMPhcg1CQy9gp8J40twa2YiUOnKWl/91EqIuj/g81GDw/LlcAdKW9LXULR2HnZ9HgRmDD
2qs11u+rC2+6iqAKBa5e8Jaiz+rSitMDVlu7mCXbAF/ovfVHdbH79fNThWgcqRM8Wiaq3ksblQki
MwQI7KR5j72/bckadGZpLc4NzNyqa3UdUy4MBDwS9HtO1yBVS7MESmhAZiGxe12rrhyWYgZVe6p+
8GHTjDsDcrHNCg54aRQT6xmgdKB6QA/T5TRlrehpqjXtyfH+Cc3g5+1FWBzC2ddniwA2KWuoetKe
pB+76T7J48CJO/G5Jqy/mxbx7ERXj6cRiliXY6ihlIHwIKUnucnyJz/7xy6/KnPFeSxOFKRj8Ep1
AKKbP+/QV9+JtjXak1se2q3lrkRnSxcEKoD/9/lZ4K+QGZK6prenOhVhYZ7gn8BMeHs15tDofydq
ej7isT2dvFkM5XWVMjuRNCfm3XXtLgv2jr/leZgjA8Q21U+ji29bXBzVmcHZ7sqRQp+Scc2pM8O+
eMr0qGpWPNbSuqCNF3rrIEhD4WdW3fLcfoACY9ae/D9582DZK4jrpRE4OkJz5GEm+N/slOtOVRng
icbnra3v3gE7mVorI1g0ASArzgnesGBgu9y+3GZZ71OjOTUqosU/CNGqVaHPpYOI1q3/2Ji/W6e6
TI3z35yUFdn2h7Rjam8Sa40yZXExLB8oOLw08JSZnXefESJZHjSnagCsJnY/bm+n61E4UABE5g4w
CPzPmsyfXeA2ABAlzcf6ZID2Pwfz/xE9G2ptENOSnhX3cEpAeINnGC6nAImKeUVcGC2TTq7VJ7Re
OVU45hv+VQZ3xLxbxXtezxdMTWQoAF0YuNJn5yNNADEXkPU4VQdP3wz1ys5amK+Lz8+WAxlWzixZ
Nie9fcgp8t07LT207gpo5Hr/Xg5idkSQlgdhOIRhTrQ6pNBYtffC/nF74ddMzI5I11cmyMxgAh3Y
xndZRvXaS39OSzutuoNC/F91UPzeeUG+SB1pcyupT+UPL/zdewARPfvkwAvgtg62OI6ouAbvt4c1
zf9sp00WwQQRgK5Td2YzVyvPBpEYdpoZvPMqVkOs9QG6iM3IVys38dVO80wkdicXYMGTofp+eXQm
4VhNywLzxWpOdfD85/ZA1r4+rd/ZwewZUD5Zga8zo9sMZawFwea2hautPPv909/PLLDENcBHDgue
8YCaX5qjNHxfxreNXA9jUlHRJ7IclPehgXRppGySEWiGNntFTt9134qVLqG1z8+W21ZlVw4mPs/c
jVtt19htFj4PJUx4EdAqmZBwmsXutMxbKxud5MVVd2LcFePKEix/HwQg0G0GMniOncxrlvaJZiQv
uReCD97/7OPPg4ANwFbmxAwOPNgsAjJriiKVzr0Xxh8ZwF8rAdbSr0dfD/LP2EnTi2C2trZVpIYc
kxeRHuSWjZ9fW0QfcOQAJKBxfX6JG23jtIVG0lfXasBj1ISfPmGIblAEAWQTAhqWNfOAVmbzkWie
9pJraZQ2X+gaHf/S/JwZuJJ1EK4ha+ZrL6kMi3RXN58NpLC8oFYGSAsVholb43L+xxSJSatr0tcA
4AELyhShXBMPXBoCOF3A9oAyBuZq+vuZj2j1tgADH9deePoreDRXu8OvfRAiQBCGT0B8ZGzn1VRH
6zpNtk4O1s5YptuShpa6C8zPb9QLK7NzYGiSdcyy8te83nQyovXnz9nF92evJSKBmeA9vt+xfZfv
teF//P5sFfDLEXHkdv4q371sC2az2z56YRFAqAA+CgTlEB/xZ040d/ykU6NFXps6BhiQ3INbQcuj
20auLmZsUUAhUaa38fiGocudxIFvkBD3JK+6ADmc/5bUDzk0I9Jt+8myOC4btD1ASwvtFmjDRQxw
aanK0WnmFYK/Vv4R+PpSC+1g5Xm8cCxQW8C14JhQprtSEK4zXem2ZrDXLR2/ltrX21M1/cCLGGaC
XSN9jLqxP4mezqYqazo+aG3CXwFfY+5jle26NZacpQEAJ+oDU+MGFuivL+corbRAUavuXuUY6yLq
1loX174/iy38QoLO0sb3oQRH6sgWn74bPEiGT7T2YNSFb5pt2QK4CnDa2/zV2GpWHxNziD+7BpMB
UCXpU8fiVaOT8lJ0B9EeBsaPLtmZOgNP5sqxvl5n2MCpACILeUcQRl4ugj2QsTSzlL8O9Y6WG2Lu
BmPl1F0fbZjAyUNjAi6LYI55ApAq6W10Wb42yBZ1sZ7GStuU5Qo//vVqX1qZrXZljhYTtsZeK/tr
YT0F1ebzi4F0BCqUgI4D4Tw7EHgIIcti+vxVDuh0s7beUIVgM/2fjPwFqJ5ddUZvjVwSj79m7ZNy
dkEfc+PltolpV14ebHgkLIeBqAn13Hm4l4C3cuwLnIocz5Ju47Cod0O7iIcsztuVE7K0uc5tzU6I
PvoZYazqXlm380w8IbeFv3JGljbXmYl5kbVI6Ih/Ghxy46Evn8w0toNdt1ZrWxmIO7tc287MRZDC
yoSiCmLLj/xPlximm+K/6+LODuLoUsenknSvPhCIQ8jXWCJn58PCWxQImQk9BQo0tKDOAjUjb4jm
9AYwY0o20CUBS2UtP1nT+9fIVPBGPRoHZQ73SfJCU8ClZk9m/5TYeVhXKxmDRegbNAGdiXoJ7915
W0WdGbLJuJY9UUsdM5m9ETH0d1kx/FH5cEoyB/2F5iMY5B54Nvxu6fh2+/j8DZjPzs80RJAIYIB4
EPyltLp0mBDSLWxR5MnRU43Mw8ytgh0Hd/SbY1ZWSKHZCSfHyV1fODLmwqMPrCJ8M7QDf+5HWnwD
+7Lx6FlOAmcri0i5bfrWGB6AJz0WhhnpuE0SPbhjia+2gN7+AVkffaQB4fu0S1sGngaDbEuH9i81
Ue4pA41eZHAiH4YMHKt4iwFGlntjjAZMtBOqoBy/SazKKZG9d4KkUfonYX7zJdWBUb89OUur8zfj
AQ5WFDeuUvZE9qXuJ8o6mgaVu2KwzLcKN/+LZ6pqH9DE37noQ4IWrNtu0wLbL6N5sDWVkf5Z+SWT
O54tExYKADt08eLJP+ezkYgzDVnl7rH1SJmAC1XzQKueQ2gX9KiDRzcetNyQoPF9uaN518ToJ20P
WgIqBc7SF99IQ7DtWduy95pToRn6pkd30g+fuSBYFTSwv4Lt+ZMRC+ocuO9xVwKyhQoRuo8v95Zf
475PbGEcRTnGTcEfgDL/uD0xM082mXCQR0BdBf0beNbOPJm0GkMGsvKOfmaKMOi07F3PkgEI4V6s
mJp5nMlUALAQYIeApiBHNTMF1lFtwA7tgYNPgyokmS1+5hrQ/58eEfYcoiQHwmCIxWaOrTfR3wrw
cn8UIHyrGqxO/5EZaxjf2T3zdzBwmshP/xXrmgerOQUy3qklwEKjtSHWmy2yjas/dMAu3B7OoiFI
TAIhPtE6zikqDNYlg6664WgYot63rdQ2GYPaA/ezbwb27Mr9OTsn/44LFwP6apDjuOKzM0XtCaCY
hmM/0NDO3Z0vgfYYwqL4wVEVCWwGpoJyxU8sbELAlpHMwqawkJOdxQUeOJLHmo0wOrJwNJ9dRsPc
+lz++u/IvAlnD2oMNL7Pw/PU8wQfsrI/ZjzYWlKGEsBs2/19e7n+5Tk68zR/7SCxDOgVnIV9RTuo
a2nqIAnbHVOXYxwBuKi3JW4pFea+Gn7ieYiGGdsG/LwgKdoYMmXFQYkW6AFSolGtVIOQpeLfEmGS
bW6Aunq0zOE9QbIiEi160YWpaRF8efGa+Xa9pUkJdUwrs6rQ9kmzR6+RszVyUz3IXPVoCjABJPU9
EavK+JnXAd8TQ7lxbUIwqrfH9x5rHoOGuI3BcqhFXYGqYaPJGipp1Ai11AkONavfEnw27gfdCJs0
M+3INpgIRZmM4VhwvkNzRr512xq3mMi6ew8udJt7VXnscIRepRDs6A2IX2tFv5Rj0j3lhs7va4uF
0t8bbQKAopt6EagJITvWjlo8gsBNIza6fUzK371B6/d1OnYx83UaF3rp700f6usZGiPCLG+GA663
39g4/glltg4L26tHz6/oHrmq4WteTK3wone9rZRGe+jTdoxRCUCTfV+AFRw0wn8kcQi6YXUtHkyL
bHltdjF1ON4puT5ux64vjqRhoFtr09LZovEC2E02dfU3xAKHhlshFJRpG1rMyL9IWzkbW2hjNBL3
H9Ol7l65tNpINFwcgJyE3NJYezQCFaYFnB5xHzMidVxJpizDEhhdzC0he5on5btG7T4ePANMHdCz
gwYWT377Lsk2A3syUODzc9Cs4xqVudmiWRl6QKM+NM+y9ozfpluXApIK6OiBMAwClERRO+Tc9fYq
EPIhNaEMQ2p0pILDmEWBFthRrY0NnRgZ0vvAFb/yyrJOQeG1e+6hCmcZWnE0VEP2Cq/guOqCagfi
BfC7ypJboLWFzuWA/uJTwRvQcnGKy2SKZCPeO4m9lX7S5mgVqibVIU3FBggT9JC6YKAIhS9H9HWo
f3r0TCJYpEYZZkPZ2WgtbO2tUI1ZhFmbg0LfzNAQN7g0aj1V7iT4i+8s6oqQiyB/S5ue7ooSbSy4
j9Ij7fQxLgqWP1LPqTdU63UUYTrrMGRN24ROYemhj8bfU6t9k/yji3LTVDuf+MZuZFn25lstSMeb
h9wvo75KqsdcCaaHGYkh3t281xm3vrMiLV9TClIFFaTZvjWq4SAMkR2DAfqHyOU3WYjiM9bHyUYg
ikG3fZ9LCMlCgZx+NE2n3morkpXid9INKFQTqs7Y5KnEBkq88aR7IL5I6+Qbk+M/Cbfanxrzk6gw
WgUBz0L5R81PoQBXOlYYqNSIKcXhry2d7NF6NhzQHSKtmIlaQkZEqB3CAn/HqEiMEOrQBehgQJtY
9OaH349GrHd+RUBwYqCJgwU5Gq8CzVGIHRNrO+il+QhSifSQutqvFvDpXcHr36mJWUVXebDBT0j+
OLXWbkctBfhKAzGFCRLMSKLVNydjF7aD6d41RPfuSNsGce+Yw8E0NRfLnLsbrTbML75JSwCTxh9u
Iugvg6UmRAo9AEuM2n5EhYvda66sN8qy6UPSDP2m5UPwgL59N0QvNw8HB7Q10tTK2M8NL6rsFhw1
YOJIV4A1S1fXJM6MhJuJksYca8HAtp+OTi6OWfFmpm5M+u8V+Xr7Trm2MTXXIlGJfycepFng1Pbw
dgVzxTHomkPb8UeXv4CF5LaRKSy6vLaQOvyrCIfo2Aab7WWsaQyyFAJ8LEcbwgS9+0egVzFTh8Tu
N8QmK4mARWNI4YN0C+D6qwqcn6ENQU+r8Yjl3FfyMQA9i9TzUO+cUOcrI5vjYXAjI1eGQtmk4Ior
+arkpKyalEwbj2gcfbZM5Hq530aA0L+AOhSiTix4s8vyVevTQ2cNb7fndWnxXFTOp94shB/z2j9F
R0eiVWJAOJpHtX5k9ndb0ei2keuoDSAGHSPDKKEkNde/86G0IUjRyGPBtPYZDZVjJJnOwCDj4Whl
AJ1/lLadvlhuRe9taNmvsQcujBLPHw8ZbuSHAQuZZcPGnqW2sIQ4CsN8J63+BcRqvy2erASK108I
0HL914w1QwHZLlPghRvEcai8P7oE6z262m5P5XW8DROACUwwVbyLrorDBu076OOKY6q+d5a/lRQO
SvIYROMrofaiJWRh8CoC9CiYp6pSDpyn4bfiWFry3qN9GvUOjTJmWzEZ+Yqf+lt4m51vvCCR58Ne
RCZ//pZMgqSlljfyY9sMzRaWhkivKDsNRurdB4M5boSrR3b5BJqlImR+nR4K12nRfM3KV1kxNEqb
eRC2ras2jXDtMOn7bn977hfcwsVvnGbsLN1pq8Ygdd/zIyP6psygMUaG+qDAJ28b9Yes2s1te0sr
gFYMIEfBlT/pIl3ac1Tn9+jZ5seUmijnptqdSfsNiBofO7LKyz850PkCAJqBJBGK90hFzBwsE06t
06blR8P8rYbfufbVs956+WxA1KtG1HPQS23vMKR86K/RWinLLs3sufHpYJ3NLMOTIcgE5Udec/TP
msMP6g1vY6kHkardO6tfo76cA20mp4vmKbhbdFChajQHUo7lpHtucX4kes2nTmTjDn0pDsoikgH5
Jor7lljFEx4zIPJhThoFuONDhxkiwl24VjNe8k/I/iDWR/fb9bO2o6Qifaa6IxtAN89b7ansye8x
W2MPWtpR53ZmL9kxxzWAqYGsMH00RBFrRIsKkkVdXa94jyVXiOHgUkORHXXwacRnK+qnpPWThHVH
kWnpT3C287Asi+zX7ROyOG/oRwSNFBo3r8Ambs/V6EqjOwKujweFvPPacZPzbKV2uWgGfdw2EkMo
Ac6vD7hh7idDisG49Z3w5CsLvGjwkzVJn8XlccApanvAkYJp9nLSNHSme4EU3ZEGWYt26OYeRDTb
2qQy1Jm3UoFauJSngBAqVOYEwp0DDIOiDCo1Ft3Rq5wYTZePbKif09GoosRHiy36HLd67f8yG20l
GlgKeKDDBaApYh4EjfPpLI3E6aQZ8KMdvOraHShIcMTqOEE0LOs40z7YkMLjrCRYpr09d3BI3oAc
FMAb5MVm3lSUlHjoM+fHCrkEsGj0IMmCeF+tgYONOMEOjV3ZbkzWqO2XDsLUyIzgGK09V6X1MijU
oFGY7eFYstJ9RYj08/Yp+NsycjU0dOVOoTEIjebxFWedlRHTwoSqXm2CoVYbNLkCM9BpVli7nR+n
oO6IUqslX/qaTM98TwHlxwxwCLYOXvV4ybZ12x0qgdL27V+3sKlRrwVdyNRQDdXqyfefeQIjs8dO
5iU/1p4Zgm4AuYCDZh565+O2nYWJBlrCn5J0aP1EQvrSDndA1pD3sNPrH2P122BrkJWlfXthwby0
IMFlXAykAkPUuJ3ea14jwh7JjYC/MgNMkcM7UoUgUFQrM7hwO17YnV3NVQUuCSDYcTu279ROI5+D
Kf2Oly9F8n57DpcsTZ0eyD/C/1xHHEmNBNx0DzvlD+g4Z+Oxr3/z4airl9uGlhbrzNAcCR7oPCvs
BIZGMIrYQQ9ajbXM9OJynduYLRcoBKrK0qagoj1KxIZek0RQK9lW3bsy6xhLGZVGsZXeytgWbgvc
FBP+Djffta6X6SSaANENh85eJTeisbsNBVv6Q2pBxvr2NC6ZAme/M/lwQPbnMXrejiRokKk8BkH5
4GX2XZY8MGclOFszMpvHuhqAikwHfgTkCZLeH9z7kYO59PZIlnbe+Uhme9z1eKD3PmLrzN+nU8XX
vbPNN8f6Yn+ye22K/NA7/985m12yvaU0E2Ak3AOJvNdTdOqX1s/bg1lyeecmpr+fubyROBXYmjEY
Fw/5tP6ZW0Zkgnrpc3QMEDybhoIegelKM2FwmtQzO2ZHvYwS7PCykA7yXY4ej5pqNrdHs7Q0UM8E
rwHolqdC5KWVqkSg4+bTM4RUwUvPQBzKSr0B347lx36nhgc7t8jKIVqawnOjs02XDUU2JjV2tkEe
UC3PLBSAH7T67dND81ADQRSC+jigmrOYgGWln/ogNjzmKICcTEXHO500/t6HGkfc+7I7FYFY4zpc
entMPCMTPQd4QFDKupzQHg3ejTSwPZR2cvkPhlwrAwuCqECm0vU76vaxkz0mWfGYJGPM1P72oBfO
M1RQUa8DOBVOfr5rGhGA/q3o2JFbdTikyNuO76a1YmRh08AI/sNtMkG1ZmOEfrBOK1qxY2YEhzwF
CVLLHoCdD3tyaPvVq3nag7MICMfhL9MfYFuodF9OqZ0PXVWmBTuyqjg5JNFDs2C7Pit/ODwlcVOW
eZj29lvVs5C5WTRWtNjentaFK21KLYFIEcVj+4qnsydZwmQV0GNLiu8B/ZYPYo02YyGEPTfhzPJL
eHdC44N79Fgad63fPRbSheb7q4kce+t2L7a9sojmNG1X0wpgDKrVKIsjM3M5raWQ0gHPHgVAIjUO
HnLgadgm3XBPWCf2AJPwqFS22qQ8L0MBndXHRNfLuK17cKEVnPwWvT/VD/tMR01LOJtgHPO70e6q
kPaB8dIFoMHLcpL/QWqS70dQ2p28pi7XxF+Wtjzaiae9iLYKY47pswiopFPbpse8bn+4YnzrgXVF
GWmt+WHBa8GJ4PuIw0FwMt+GYnRMpjqXHo3CRhbhsRJfRHdy82+3t9rCcNB6NjU/QILdvRLD+3+k
XWmPnDrW/kVIbGb5ylJbVzXdnaSzfLGyspjFgDGGX/8+RBpNN1UqlHnv6Ep3FCmnbOxj+5xngdo7
1yfAdB6rkpx6rQ/nAdbybItqcWO54UEBsD/a7UhW61mDaB6r2zLV0fdWv3lmf6XC/yUG71xVGkUf
g/LAwB+F9wd3HXXBekBKGS9EQHrX9/jcFf6k+KQ/EthCRvMwe1FraoGT2rBmZmk4UciHG9NWYfXv
aN6v9SUuMMSot4HecHUlHWscsrzUH+GIVgawOeThlFERDap8TBsU/Cp7P4zip5k3X3Bd/951845r
KJAZcx1qZU+j2UDfdfIe50EL/Mx87i37qaDWofDUM5c+1oHZX8q5lZFuDZ/gPPlRpWixp3zfeDJG
a/kDqzkadxLCzqmKKWqgApKK1uC8oiF3Qp0DQiCNeK0758BGEjqaFRrCeGBS7nG8bTRBzCWbrCcE
NSkf3oSLAP9VgQDc+MJho/7IecaSmXnDaWx681IrQx7QZDdecoDmZNAps0kAkv8JVEH3YUqZ7wTO
sKfOZf42ZgMvIw2tyYtPnTpyuPez4x3q1WKY4vsLB3efq1/s6IuZDS46OAyuZIXclk3Z1PTkUntO
Fba5F5Ni+tIPc2gZYwz/cXR22zRqqbNzamsHweET6Sy4W7X1EV5b3yELGfRKFBEMLsHY947KLg51
3R3x10UNnLJ11oQQ4ccFaBJmCC2sT7XHhmhSeP51XproQrATlIVhal7av83Je0gb0w1ms3saeHqu
Sv+5bbr0QTXdZcgalNTzNnYaaGwW+b6wpuFParWAXtCiRzM0bwLu1k5Q03GvuPe5LkQBOJh6zFQ9
BszoY80oH8zlCM+hqhOMmY0s7M89+vLTALsCG3xnrxxj5edWlDMWma72x+NFqCBl6uU1JE6bMBNa
G7gShhpwOMkDNuViR1FMbwOalV+V55xlLT7nxI/G2jvavE2I0V9IUUSWlb0IkR0V1Y+28B9oTsK8
6E8wU/wMjf1jZjsHaK3CRhDojn6O2FjuwHy7VKo/FE370aUdVB3S85yVuwaFu1l8bRojGnsSS1e7
wBYdmW30YzLypzqdDs3kfjQc+lJmUh5GyFNHbHbOaQetl7wdv8NF4XNjjRGKyY9OZcbt6EMMtHys
2ZgdK01GlvRUbGZYCZ4Jjj75QY35pKdiCGu/SIFt8dNATWW2awww+3wtf5ytAuXYsXjJVR9Zwv6h
1cTd2WziESpnWTCO9TcrdbtTmxd7Z6BRj2qKw6GUak0RG0p7T9LqaEMyKOrhNhZC0hZ1Lo9+L/Ks
O5Wdb0RuqwdgMY8RwDp2AIneLBxS/k0JuPA4lGzQerzrTe0YIDEAoY86EcC1qxMdsFpOQaIgF6dz
a+gFzt3e9IYPdd/GRmaFPpQvLX9g0azP484HTmdncuhidLr20+ynmFtDRFlWxTjMg1lKtPB8Z9n8
R6mxF4iBfBlUF0ELdTzOqiyxQNPsXAgGLVolWnTBIaTL5vaTakbr6GhF2FHtq97y51HTIac9vlSz
9Qx0Dwx17HM+juyiTFkFLp9eHL+O5WDvTeyfgdtfKCu/+VX2uUwrEkDK0wiNrkNS9NX3upDfiCHO
ps4vk21EueQXt+THdJxDlvlW4MGQYhL5N5R7kaoJOedoHO2mNG0gFmyeRWbAm8L+qE8EqaANbWmF
etft7EziEQycWSaNB2qbh7yYPxilBXBU4Z9RVflwP6NdX6LxsdDr1tEAQnV7XTrLSg812Vw6FyIk
Ll5uywM+TC+Dmb80uhZQx9l4hf8tvb7P+YgIbiJocAB14r/fX/hynPeiVwO56H6vP2KIKfzHRvPz
pDWAZkCMGZmfWJGh7yhaM1OUyM486nmhx131B7ycfQ37RQ12mup320YCGeHSDD1gAUC/PFZ6B5Fa
YLusScZN1c4RfILnV1YY/ZnBy35/f/auLxKLYiWaWQT9LGipr56QDASwSrLZuPjzAiDKMo+eplqJ
DyPzW3B3cwr3kWwSl7qfmn9+DIB3oaOEDxHLRYluOanevMz1ruWMQBD5wnCFekJrge2grDhu3AOd
ZQjvPxeyArgRcPKEaP8VmNQzUa51BzpeMlgenVuraz+5laiOg2ihFoaqwB5qt9CC9E3tCQ7Uzo8S
MMOTkQ1wR0t16wSf3u5EtN57hbo2OXe5YDtP8NIOiJsBKK5agJmglQsaXV2qmKXkR9OZ6YdhajgL
Td6nT6rQ5ctCa49JmcJ5AiVn/dXklv6zp3DgsqVA4kfqeDLIDCgq7K2+Up2Ind+4/iePmrgkT1qN
8kg7nt25p2e75/Kh9bL8oml5CwwTE4fJgMOgHKiAIL6RPwy9gr+RydynXtLpI6XO+EnWHMsMV6Pf
htlDzRybOcyhZk2DNnO0CnpXkIsqqOxi8KutPcwZt0pY17cPgDeIC8oQiBH4JKs36ChzJlrdwIB8
kG1aZmuBMaSfdQe23/dX9vUzA5EAZbDgxL2AlVcrG7UMg4/L1LlWHmg925fWV7EUzcinfw4E4Vey
dEx80KLXLCJuqGEWjSEvjLgSSDt93jNYsyd5YZmxgWL8VgfsOuN5QMEsvHGUJ6ATsIz87b4hsz1V
2KMX2TvmcR7yeV9z3v6qMl99sIRehK4aARO8P8zrp/vSoYEH6mIUAM7U8qveRLWoYkOrlfJC7K6N
u0nXd9KdtgTebkYBEcT72/PCe/p9FALCFzzCuLzM+CUfKl+nO24bW+pof/tYq5yAejDqdUuBCViR
1QnPgKUES4DJSzYDEiorG3J1sHlIBqftnzI+Wz/ZJAA+dUn62M2z9r3IWH6Ac94IMElVfxWzl58o
kkDMaTaHtQDCRCuH4sWXPu6TjUHxVIFjsgUscOBUxBzCVFRlXMJkNlBlBkF8JeC52DbtTsnSi8Zu
Ts/IH0PIfaEH2IfjIVP9T8FtCUiVhgwzNG08KYje6QrXJcnh3GfVcM3Ctg8mR8VdBgeY0WM5kppK
IXgK95WCpDtbEZSwStc/5tZSU5gzMzJbKBgONXykncIuP4Pm8ttQgvz21eyEPRciFrYxnExjpHGe
CSAx65Ylej2gnTugZPZ7pql2KT1hlgCTFjAVcLp+fBYFHeuNp+6NjAHzTR+Kw6BzX/up8So1Zx0o
/YstdHoZm6b/xuDlcDZEM2285pavvl4VC+/Ashar36uTYu4oZBkkGy+9NtS72SFewqikSauxKYbr
iBVT0ZRn1yzpbxzF/yaLu1SqUeoExRhQM7SWUHR8v/ZZzzTA+7rx4hnTz24A9cgpYOCellsykDdS
I57wsOZEbkQPZo3Vz2mmA0iPJOw4POzVY58DLcQ/eGkW388ZNyYUN2hUbxFp0U5d5QxW2CNKQJ68
WL340plZ3BIZQjY3qnGNrki7m0doVFRWdD/sjUsNJIFAhgT9biF1LUvqTaryelfzcjMfL2A8X4b8
T5N/ysSxzIDhgB53Q77fD3drOhfZKawcH+Xc9ShhQNH6WmnJyzg/o0YNN7eH2v5saL/uh7k1KqwP
8JI9UPFQhnk/qgmaFZ5yqbw4jRvS1K6Caqq+uIr91JktFpuN1xlGAxtp/9bgPNRrPRBkIXG+LoRn
5QjOTwEgvsjQGUxBYf2WGiycqy3W8lUgAA9x/3Sx/FFIw0X+/fCAi/WddmyLxPbPMIGm4kuNNqT7
9f4k3ooC7Tag6FAWxCyuloZBwZNiDskTKb8oNgIyYkA1wEV3f0uY4GYkG+8RjAaAyvXnKhi3UQ6k
eVIQ62SU2d6WTTCUzal0vMP9QV2lSEydDyQM7jpAMQOM+H7qJpObFMz7LOk0cElc9nHCy97p5w2E
z9/K7Lv8uMRZBIkXhAh4TKvJU76Ot6mC7a1vVZHFYcmIUsyHnF3o8AKaUSE+cDiKaHUZQBYbRicb
S/Hq3vM3PPDNC9ryGn3niYZVQhd50o7uUgP6AI7Jt0EH9J3y0wx20/8wq8hO/wm3XFXeZBHAfniZ
ERhNMJNAbICFBvmSbUG2r+47qzGtplS31ViRSeZJPfaBa538fmPB31gbyBUWpO4hJe3gy70fRZqh
i2aPGEWb26FfGYDRv1bN8f5U3fgy6K7bwJ6DmQVc6irPY2HoLa43RcJ1vEE0lK0f6tSW333uOFFR
urgXwbxoI8vfHBnEy3XAzxcC5GrqxspL59HABgMxdKGnhJN/zLJy4/pxYxu7OlA5C9wWqX2NHnBI
q3GVzvhAVhYM9nOtXot+MZLamMKr7I7jA1EW/A/+vXoM21VmljlxWSL+4i08pe8Ep36kj/YniPS3
oJaB1mMXnOzvf7s1wRcgIEQG7ApeCzpeyutrh9a2gM7IokysNouhvLtHu2MHe+BvyuyPsuG/O0Iu
zJkju63P5vDnfvjrDYAym40RoJtA8L9VMaU2dfA6nLxJUPwnL6Jt6+9Qr5Bbn/FWGPzuvy8mQOzX
TSc5+GU7dzVP7AIisMVod5HOxy0w8o25JIDKwlHNQYkdr87V88VSZsE6o+OJXpaPVDfhspPFjf9q
FZ/qwj57sxFlhgMEHwrFotrYEFdjBD0bcAL8A7zgNVN7Gh1vbgtjTvpe+se+0PqdX8Pp+P4HWxLG
u0NgFWX5FW/Sorb4slbePCc13ecT2kxzEVWTF7fVsSn39iwCnAz3Q17tQYTEGx7YHZSqwDdZ5bAW
dvWkMms9caWi5xqPqqRStIjMcoRhsNUVz/9DPAiPoboH9RQUFt8P0ffrfi46Oieqq/Jw5CR26+rs
8+LnABjo/VhXWWwZ25tYq+n0m9qyqJ/pCUzUEs/q97JTkIUz4v8lDPI/1Fc98wr4p/EUPRxs4qRs
JzOYOxGWyquDths3Ts0b3wrEcGBl4YyOtuha2s5WLcQo6KQllnme+WfWPVrie19kG9N2jQ8BUwsi
Nyj8uoDcAEr2/htZrWAtOo1aojdQGrRUMDOgOueHmjSBXcHwVRp11HWKnDON9geJ/krsSW2rnnWV
tpefgawNqBQ0ja98ojQ1NaDxwsZuHoxAh49fE8ucwizqQ81kwLf8Gm+sFoTDMQtcPvxH1+QZv801
YtNBw0H7qLEvprPvt/AMWyFWdTMPPFxOOkysZE0AZA8EBcoA5OX76/HWvOE0BQgED26UQlaJ0tab
Sqs0jybC+pl5ZWj4T6M4GtqDP82Bl26ZSS+7aJW0lpoSysc4aaD9t7qg1EVmWqlv0mScv+YwJ227
LZkf49bCfxtiGfGbvDhpkg9mgRAcJbuzU1mvDMSXEVzRRCt5degn5QdMNF0XEGt+Mv2UBWqYvluK
RLCqCym1Xprc6YPZG/jGbrn1TVEnhKiw5+q4XKw2S2cV3E4ppUk5PzRwilLoFoHCfv+ToqJ+Y5aR
LpcUDTl3yKS+nwKZQUyuR4MjMZVnJFO5qL9K+F/yEU3D3kOtqFL8Jy9cfyc9a/zSOG0T98pyjxKV
CFgMel+NYoBzZpH+6nFXiIweog868Dwhaf0ikhWRpwYhTiZ6WYdWN4djWksNBS+JUpYwXbnX9L7Z
GxX2RwrhkiHw9AFaSFAoOcLEs4hQ/s+DaUE4MccwYN7N29C0cz2gJP/mSseI1SBrFNWIE/XoOpYO
mqX94GmRndugF4WtAXy2/jKireRNsgnTTmUBn/2w0kvYQxapFkxp4waiq7F95Gg+WrntBMw0+oAb
Fg8qNP/OY2FUZ3N0x4MOvsm+8B1Qk8HCDgE80y5anX9pa7d3g8ZT1ZdeKpQEVV42UQlhTFAfp07b
tzMXsbQKEguW8SdIZloHkHPcz1WaWXu0eqxoGnJxGjuan+rGKUFm0cRJ87Qi0Kt8euhdvU+yDJIE
huSAjMCPbQ9JlVdAjawTHV0aT6Zbn+y5Lw7MJ91+qHQe+xmglBmezVFvwdUZ9nBlAuAwDXMK6j2u
b5jPCpJgtYYzhjJpxZ1j1bsRzKmdcDUVzR7cJJVKx3MjMvuUW6hBpYPBDsqkPEaRGSVtmKAEkOHw
YcmqzGjy7SycuFKRAgMryJQ7nfnUDfhAw3imHoPysz06e4jnDR89bamVFi5NOreguxEP/qR33Twg
OSxiwFVeJDHQ7rR1zdvZhD5aVJRxTxkwb8ApwMVa1z/d3xi3MgNqX7hHLIKaVwDkEjamUlDHS2Dt
FboZ4DmjUUVABb0Wg/n5fqxbeXVREATCCu/zK7Rr7hGOIzilia9qL8AmfbBLdtFMhda91wBdyyKj
9DeIiUv2XGdX1PF0FBWh2AKPgvf7Hp3S0p+JoolRlafUyvZlW0S1T56g3dRA8tE53B/krTyDSzbe
ZCiTAhy6up957ljMErXoxJ+r3zCvjbsi3yD+3BoSWjrg+S31tiuA1YQ37CCtkSZwOg+FrZ/dBubI
xq+WiDjT/H9Fj+MWAX0YaD7iPMTzeXU8AcRLi6oxfHiVgnICihsjxa6ct8A/t46Bt2FWR1RRjBJy
TrOfzG6Sm22gjUecmRvHwK0V+CbIX3DFm3OQD8WsAGiESeWwH93nsXlxKvjUZlYw8z892ahJbQxp
/eCaHaF1eT8hmvQ/WVqxF870QJFh7q+4W1sYWvM2pI+g2nhlKQG6Mre9eXHeTGkodQp3j5PXFCHw
XfcD3Xhdoc0GQX7UkmExtqYEUkiA1dxN/UQDwmL8k+NksvJTR2M/x+kJgB0wDv+/iKu7gUnbYqAZ
Ivp9u+MNSPX8WZFvg4+ScnPITA4g4VYl7+YaeTPK1Xp3Rpz+3YSYrV2FrK5wIL06PnBZvNr1JQwB
lf2vZZxlh+FlDJblopS3lkaY0ObS0yyjCc6sGdbtKQEwiX4t8p/3Z/PmQvFRxliqGeaVCcUkRcpQ
ivUTs3ciBYxby7+lfr+jYgOkdF1qwIiAPEV7BfkVZbB10iV2aXVSOQnI5knd2vvKcz62o8Ikkpe+
mGJ0nstg8ceFRlq29wvr1/2h3th6qOuhFwydWmh1rV96GhtTYuSVkxiT2weVTJtwmgtgtFptju+H
upGNEQo9fGgYAZO1ri8y1utDg+dr4mifZ3VIR9yMmHPI4Zv970QygGGWUS10RBRn14dZuSi35F7n
wP2WhBn1IkanvebSs6RALJRsk9Vzcx4xi2jnowGC+vr709MwBDSRZuEkRe4FpTZ/tDX9onzy5/4c
3gyztAnQqIKv5zpT6nwqUCCjTmLarRZohvllMC2xb0zCN47nm5FcKAwD6Q8BBmK+H9CotwyyQaaT
9IUIXMjN+JO7GzdNl26FgWrL0lqEJAdaU+/D6MTteeNlQNYNfdLrpgws4Nd30s7S/f2pg/kp/q7V
DQdbzXIXphoU6dabbUH76TkZSQLBnuZ50lzI4Sjo7uRpB0zrI5Ey5OpFQ9kya7u4dXIUwX0IU2kd
/13psvkMYKlqA1N0xgHsQYhKkqoDsM+wn1uWjg+4qKmdXnEWlWUPrEA58jlATV+ExG5IhF/1e2IG
GtNGJz+kslERULz1cWwHfswzCOb0fufASj31z1lLUQGBcVcI/AOYpLBHaR9TzbeeTJoBxZlWU+jk
LqS4KeRoqSmyhDZwFp1GkcawPOgiMjQyTuEvFqbALL3AFcg5tgANBZ0OESsOOczAIU0dzvYwX9Ji
/FHDSg1wQTc9jYDphT3OY+DvdHoYbcVOoL+4ITcWB/O08/e81a2LkL0HnxP5MR11tVcNWsApKbwH
D5CEfQazlRDIN/WQlkxAnCsFuK5ID4vWLDp2jdE+ELym8wCgzDrOQSLDc8VzTxyV8wOao3JfADDw
AFklPZlce3quutH/CGsg86FPiR5rml7DuIkBRT4o6wgtsAL6SxQjYp01nzJAHaISpugn+Nv/xfP5
H1kn8Fqfyn5f1pTvPGBAQldy44j/moO2AmwKVck+Ki1RAxVppQEyRhpYXg/YcArrm0K0E6TahBmV
Lu7gLoW7IHZPHRpNISIDePc/g3K1fU1zJ9St3DtVIB1fZEvsEyTOx0dHAW+QQv7j3HZgZFO70A5M
jsYrg3waVpalFMyhPONTXXZ046y5lX5RNoRqEVLjdT99LOhQ5k5JUNVuvjojnUPaqCmguf5Kuh43
lCLduG/duCCgGwK1RCAHALxbt2lH4nG76h2SAF0T1+UnbfgtFQeqFhTs8QfvN7lRV5BfZP23AVe3
ICsjtqYBdgWsZtJVX5X1o6aPeXYg1jMqYkGvz6HcgpvceMZAnxG7cClrA4O0ugXlxQAGHKHwB4RK
nURSpnwjcd1KkQTPCfw9qFhcNe9ZClM65Sg3kdYvg1qxO8PLAQprG+nx5kAg6wdiF2AlV6rvyhxw
TQGoJWE10XZU8ubQcWh0aEPzQw2D/QDNMetzaTtFCGE0MySj3kVlVwBjw1weYQT9c1EJ79/fBriJ
gZWFkhQ6Muu2OMClZa3Y8rNa9w8wDukZPopFbMHzYON2ad9ar7heotMKshHaBqsORYqSFsvm2Utg
cNdG2QhcONz6PutDaYZ67v4CeLaKqFm5sQc1KUBgCrYXdbFQ46FaM/t2+ugMcLBCKRTywXmT79Kp
1y84ABxUlSHsIyfm76qKwVLcK6zAbTtU8gqnQSXFV2GTV8ax4SD/oGjiPEC10tn7uUpjAE/r1xz6
BbGjacPOTg96JaACl6LYFA11g/+PZwyqM0wBvAVcGWo6CrURZcfIZED46dBAsIHIR+qROAB6iHt6
HSiR91fQxvStOXuOMq2ppIaXuFDjK0b6eZQwinbMNPAcd99NMjRqyNjdD3pzc0AOxYKTEDTF1rCd
xmocAVoIgsrpPPHmFQKPH9MCqiX349zcHW/iLIN/8yD2U71V9Qws2Yh38JTngQ237fshbrw6/EUd
7T9DWS0/0y9BVMHtLoH4gVk+9ASr3P6Q4Q5wP87GlP1lQ70ZigvAcG13GEravsKFBifip0Y+3Y/x
9962vmu9Gcz6XdFC5LnEhcdLeAOSUV5/LB0tMO3+cejzX6x2PmC0LSid9oFZ+aUo9IA0IpoI3zj1
bg8WyQcdOjDd1nc+ra8nPOJ6L5FaGWqgTlQgHEEtJt4Y762jB7iuBaYMT0HU7N6vD6KympXa6CU6
oxGt21PZkEAa9sGerK8dsX+JArSeeTy6c368H/vWEOH1Y2PxgOh8JZRmds1cNT73Eqd+1McKI3yp
+2/3Y1wLr+BoxfkDBjkOIiC+V+ufaD7vPDGh5NQ+FtrXyoPCpzoQ96yzR4/GAypDo38YB2i7ksvA
L4qJYBh/bfyKW7P89lestkhbASivZhS+9OpRV0VQZF6o2TFrQHX1wjr7bVBQoTfeXLe2/puga6cm
pkyAAZBDE7dqkrF0XvvS29iS1woey/QCzoYTFk+UK2RDW2W2NLPCTQrFkradHjzOWGg3PAFB7wvJ
y+94KcFBiP4sTG9jVv923td7dXlQQjVwKcSu90jm6rQnRoMrzGC1eiggzB66M+2P3mAPB6fleeh4
af2pzCeawFibxcDK11DZBknPpGkdaFz72csUX4BJGeUpzQ6GNN2dN6sxKie3iqFO+n2aOgfNIFjV
Db4D+dhW11+lQ9BuBShyxyZPBRQ6xFUwmkC+3V851s1Ngno6YCpoNEMH4f3+rL0ePfXMdROTIc0M
f5xeq89ydMyDa3Jj1xQVC4cGlLR2bnC9Eh0sjCuzwfNo8rGeterZlUzbV9kgn0fQKtGFmF0QulhO
4qIfwEyeaOUHqDfTQ4rLRQjJbv2kFO32Bh6IIQCGWoiWYXvCu8o++1DADwogiZ8oHZqYa611bgm6
IaUzta9+t7F9by5h1M2gTLRoBvxlv79J+WDw9XOHQzHJoZlhkSF2/tFUFeozWMBvIiy/4E2EXNj1
RAxcg/UhjyrWRxp0a916o0dxcxwQm3HBPFlqVqv9T7IMQo2e6SYebz+aVXOaXXMjxO2t+N8Y6/4n
h/p3Vw/ETRoYUZYD1JBrZ/7tQe41UEwmtlHESmmnWkL0Ntviu9+6A8Cg6j8D9NcddQHFcYj/uomC
HmpqfXGd5wYlBmhA3t8PtyZykdIB1A/X6itJNDhYAMLLGi8xOgr+rA9dOY1tHL03Y8AJBOttab6s
Adwaz9LMkZaLCpIZOA3IjZo0twgtt161y3m0lPuWm/tqReitDiZfk/lJqh988wcwOnHBTnY3H9g/
Kwxjib8JtWYMQrZZY6gM+8mUXgy3DvohENaH/+G7oLINmNSypdblsNbXGw+y/n7i6tMT2hRPk3A3
cFE3ZwyWj0DsAXR51eej3BgNp6JgRbQgGbHSx/IaSz0yqkYPu24w964J1Y3747qVfkHHQOFyaYcA
u/E+PUgi0toqFyoG5AwkeWjkg/I2zum/d8r1OYbMgBYB5g8Vy9VaSIUgYCL3aILUqJO1/o9uMr7M
BFBZ0by4gqE2S591TyR4kT0bWgdkmAXh4zmFgeSM8pz1pdLZUViFDFqoWWfen0zmgELDVej+bNza
GcBXofmJ9zT6n8ufv0mWuEdNHbeEnxTN3P7wW1Hu2sIzj/ej3HqPvY2yfJM3USrbawAswHSQzA6G
2QVH78mfD3UJzQ4Hsg0bS/dm4gSaCXh8WMfZV+XVETeUFlA03EOpCT19G9gUBxqTUUZc0KqBqIS2
ew+rAdD294bZekfMdvfx/phvLe63v2HJr2/GjAJX7+Vy8BIiJCwd5gxfEu4KmQmWovlckja6H+/W
ukarD3gc6H+iOrNe1w2EEDVeeond9nFdwC2D0qiDpef9MLfnFoVrpCAf3dw1gFnoKJBIijgqrR9T
MlFwHpoH4VuwTbCyp6FxvzeN+iYoCe2+2pjUZTmu95X3Jrj5flJ1AdJk4+eAPszepeiKo19UG+fR
LSQg2k8gzgHtgJbDOkGw1tZqBn2ohOhPft1EMz2NCjpVCYNfx1jF5jDG1PRDw0n3wkg3NuStYxc3
X3PhQyAjrqfX90SP9z2iA1O0s+bqj+t3u5nQqCrbrZfxrTfM21ir2YT3A5K8hJZAN6OubBkTTBrU
L7OePwoBDYZUNShmDztX6ftZWP3GSrpesNB+wf6EYy7GeVXjQsUJlRk14nbDf9VihDzUgWi/76/W
69lEDFwzXQC1F8DM6q3oTGYDaRTpJFamfYV5B1Sdm7Nm9g+twzdy3PV+X6RsFqvNxcLwis+q9SPo
zfaAnmK1R2cYvMhviluB5A+Wt7XXr7fB+1irYbXNnBcyRYvPrBetgD4iW6bb1xn7fYTVAZZB3lRl
DkZT9M+ZG9VChD1eHyjCOsPvzZrFrfGgWAHKIg4iwDdXd825dEXmqsJJZGGcW+rv53EjccAd4Sp1
gDEI1WnkJ7S4r8oiqYZXnbCn9MlpQCrZMXiZHCqTD5HAcdGHigzkmFreHFfm2H0cXZlFBZBPR94D
DCz9dH5SWkuOOmSjn+qaZ7vUY/bnIi8U/GjFtMcWGj8D2EdecL1gB2nQ8sAtRwYzLDLCVu+LqMuB
rIOChEliMIbbmKEA9gHq2/iGNLP3VEFJshWthCxuKQ9lbZaR54CfZPWZF9e9W+wssEmDWWfZicG+
IAMxe2CnwpVfu8754yL6Q2+U+pNw4F9TmcyPRQNeX+mgmdeVhYyyjvGzNtjzTlFmP4ACTGRAW2kF
QjZTUionTUjVg48HfEgICzNrR7Lih5p6oJWazAhTDjESu6Xaoz/V45n5OYtRjZHojjG+80fdjmCy
10QOhNs/WOACBy1cVMJGDTQw8yyLfVpYkP80+QsdsioEPdZ9pZrT7GghqkMKg65d2/bjA28LB1I5
yjy2rv2Fo6qF1qVnB9AMTJ9RJpChlqKdafTAsXidUT1A7/dHOhpZVPcaSpXD/NvfcjS4lU1wp8Nj
D9UnJKwlBbw50gcJpGbWQX+hoCJodHRUvRRmM03A/p1EA3lJlNHcRQESlZA1ntmHXsKkLJE+mYVx
8Av0NDP6wD0eoesElTfYqlTjc+fY35moLrTU/7nV8T786mQY0mHIFQr+T87kfZ2J+UoysR+luXEE
3MqZYLkumDjweq+s013h5LYNt4EnKsnOL9kD4PmAtoKhNPX72pAbD+pbJw6U23xc9dB6v7r6C7c3
yGiQ9MnNsl0FbiPt04fS3UIj3QwDNSyg94HtusLwp0J3oHXqpE+2MoagqbMzdlMyDs7u/uF2K2vC
DBvATDxqwT5dZU1ZZJUFfV2aNF7z0ybg4guDbtyGbsVY2JFAHuFeecU67YRZ6YPfa4k5oWhugddd
brzNb1wogWv6b4i/f/5mVxlDZXcTAQdBOtyBPrgvg6Zih1T4n8x2eHY6Nxr66egoZB9tS5vp1pb2
0S7FeQ3FmKtqJ4NLEsldThPllrui/M5RUiyn78W8MY8346DCAZuNhZS8vp3nQlmDXs3g/tcTGvqf
4G4TDO6LXX+5vyZuwLiAXtEhJOFaEJFDOeJ9joJ5ou+h6a8l2FsmphQqSrUG9W+Q1dLLYDHo4PWV
Bw0e0R+AqjeielTeAa36PLr/S8wbVwjoGaFysLj5AAG1+iWN3Y2WAhkpmQT6hXBxmsN+1LMAkhYT
DBCM8ss0wgIBOsew/HRcuEpJWux5rhMkeZr9EjjmdoqlQBD2bQHEx1DuLT5//T/SznNHbiXZ1k9E
gN78ZdlWW8qr/xDaMvTe8+nvl7rnzHSxiCK0DzDYGECQopKZGRlmxVp2HQCiov18NJJkgpxPCg5p
2f2OHOM+6o1fXdLpj3Ojdvse4TPKndOWzv3KBWdlorWioFzJuNXlN9YruocxIqbPkpWCWtAOQWp5
cl6cN77gSsiCnT+K94yLwh92aWcIynRIpVB69qFfzJMKWDp14EKzXrLZQF44h5RHcmt4tWFcOulW
99Ib9v1E9yMw8zvT6HZSWJ/scXhU7AYuxeisMH92+0euuHB0hhD0+MNeBf/D5W9Ma2OYSlmRnqfu
vS+DFkn3qlzRgjaO2fT+tq21E4UiFd0fZmcJ6xfvr5nowP6jNHiJSt8tqh+Sbe7D5NRFp0lSd+aW
9Mw1GSNZGKmDCf+rEAhZPsLk70XTq4P0PIyGgiwEYjihoTHuWcYAfmbADyjdqd5MXfTBt+yWaUUr
3Qet/5UcAQnzTvMPCOWlH0w/9X+MKaMRZaYjf2ZJ7VGreuse6pvgw+2PtHY4mc0RbwKMHBCUX25I
xTujDqmDA7A/BQJHxJgMhG+H21ZW/JlC5gaviBhPvRrybW2jMsc8ZyyvgaSQ2DrbtxEj2X6dKWAS
oIu7bW/tmJGR4EtIFsXbermqOQ0Gor9Cepbo15QUUwbnd4qSZMUQtbxxzNZtkfsLSn4ehsUxg2Ex
c5qCtUkiQO1Q+c26fQGRTalILqSN7u2lrZ1qYOD/MSf+/M37l+qFWhopS5tjww2Uk8NEjuV8blUv
qlWGSP7+wnKswfiK3Fsk35fmDLjJamYq/WdEs85SEL32vnYapOhQN9GpTOeNmEsR/95lyQY4MUAe
4hNCWWsJvbJaWWsUMVwxNfpPxCGh+5tPRo+jP3Bvw8SFs3knDeZBzpwPaly9ylnvGkqK47Y+j8Pw
UJXl2Zejl7/+6gLmLCiWZeqES/kOcxpVOSp4nWb/2Eutm1bvpL5zkzA8j0G2A7C7sc0rp+rCoLi3
b7ZZmeI+AbroP9swNhsJCqo563Z4paZpP0vKxjavwB4wRw3pj5oz//Bin8EC+nkCH87z1BsT/a/u
UZvzo9y8mumHwq122jScNL8/l7N+StQsJvIyN5zEysnmJxBYIRZEILC8SJPUokaL2jtcEb6rS08d
Sp7l0WyfHedLmm/4vdVzxkQFZU7AFVeRXF3CDgf6i3Mt53s9NQ628hCMPwsk5n3A+Zm9882NoE5f
3VOhtsTYkBjXXXgKpUeluCtq/zk03xcjWEIT3suWyRRdca3Ws8avSIdLeujyd6HSc9wepGEJl3+j
FDsph8j7zygLEeH8mFjy3gkGlxbtU2ybp2I8o6C6g5tz1xiqO/pnaVB3sY4s3H0kTzhAAHHtc5Ey
7eCfbOMpJkIPhqco+m74ZyO5M9XvkvNlMu7m6i6k+337/ihrm8vxgouJUiUfYHGem3AgcGM2+TkY
X5v+kE3POQRlVji7yvwDHU63U86q2b9IxlM+xODrQ3LW6aA6I5BLFFvkGGKjLeYadW1HxE9SmX0T
tMSLd8LX08lUMiafzAAW03Y/dl8c23dB2TNLqB2mmXFK5VgCditfNRVHC2evXn2TwGMaxnzQ43+C
Bu5RwGHz6PWI+Og5BGaCuPS3Hz84hb73q60seAURwO81CGo4tQJLv7iqrV9ZXRwbDi2pDuHW8hBy
ZKrgdz7Me1V5Jw2fc73dFcaXtnwswPwl2qEn21PDkyYfMz0mdUZkN3s1zNz1/XtFSk/Mjs7Wx7I/
9fpzU3iN83nQz/P42reIv+Y/s4rBycg+l+HdxrFQr929SHwd0L2ULiAVvHRztj3nbdj4Om0Pxe3D
J6l5lyX3U+0B6yBw+txWv/QI2eZjssnQKE7c4qUBU0+sJrTKUSVanEi9SXqYryvjOTb1R2cMT4ZJ
0QICidtLXEmJBXQfHJeozlwpSVjAN5yyqo1nW41hW31oler/aEH8gjdPxRh0c980Hfho3QuMxo21
L7eXsHJ3qWOpAmKLwAAyJpcGEHnW+iCvTEhS9Ed97MD62J/isfzIvPl+soLzaDTZxoO0tjtgXuCh
M0EpX6WD1qAOSh+zO33c4JYbq/5Q9EBK817fGhm8MsXRA34tkk/eHmojl8uLTXKmqOpSD7bVOv9s
9se525jn3DIhrsGbLVLNQur7skq9MJ/6OyZfKIN2YfpcqPZWn+TKpbEaIIMi5WGC7wpXMAdFHgdI
znjyAI360J7kOLZcJryZUGcIqwvy0+3TcRXbC4MCmE9VhgrWMmJThgq1ZqdMvCT6Epow136vmxS2
7/NtM2vrYnxDMNDBsg2Y7/ITBhAxZl3nJB5tqPrYhtmxtBvQZsMPouGz0Vq/b9tb2zLme8BtEx5c
N4WrWRsC3zETr5lQWpfD5GMT6M+lqv9t7ZTPBwqEhBEXSDN0cfpSUNmKM8+JlzKBWEPAUv6o2i+3
13J1gRc2FscvDqJQj3058Yjxf6Li+2XWzHc0uujVIJYQFE9MOm9xXqzbhF2DiVXKgctXaqZONxWj
nuDJI7cJP5hDuW+1Vwp3en9vN1vF9tXtgvThf8wtwU8Sk8VMrGiJN/TBPpsh2u2rXbB1KNbOOr1H
FHCBvcHQs3iuBnvyFdgsSi9prPC9HszGl7gKYXD+GPn4wtu7tmoMNBN9XUF8tywCTkYepGReDHzV
9b7QqXEW0Z3gLYaMeeMJWTOFtDR1N5grVfr0l5cr1Ust6rKm9LoGNzF8ngqGTuYfRJG3l7R2KGjh
atwogUlaXuLMKLpE06TCQ7NEOUqJHOyk2TjasfLTVOMPBDQPcqu3f/8h8RzM6kG4yzvvLB7Irh61
vIvr3EM+FxhHG0gPVlJPLuTf0j6YYnXD3p/Q4SK0EFhF0T00BendVeXJmJTIlPow95AEjGk4jbFE
r9xUd7T2bKt8qUPpEBcDkiTOpzaTDshrPqfJZMAz0SRD9aIaVDrLSInR3VO7j8XMMFpnQ93gqn1Q
fuC2K7M72al2h53RNUt4cso+kx9KzYj2ZWXKhzKPatfkr9z5uT64ZtNF90EY+7uxHpKXpjIDFzar
Sjs1CYNwLoNvwEaLHRIu+5TM3pwZfCJH6d00HVMC3cA5h7I8P9R9IN3Rqfb3fL34Gb2xXDlqAyNn
ih8HLgUmHw2YKnsd7E55livl1S78b2UkTc2RIRta6lEiHwbJYrrCshuYUDJLz5nhsn8raAh/1iRZ
dZ0xgAqF0PqjWaKhmDJa4slK6KT72GSCwZ/D+o52mH3QpVo+QJHvf3cSVQXCzQDFTkoidZfqufEu
SxFtMBtmZhWAsE/ZOGn7oUgGJKgyiw8z1Bs7v+KFSCJoTUGERonGFOf/zTuP+FoqNEFyL6l/ZeWr
Pzz55d/78gsTCxdkJwpcyiYmyui7qUV3qXOyIfofHTrRwbELtxAmK1cWeAlcWjQHBAHB4u0Is9nO
VSnKPeYQ3HYGH9yAh8z6fd0/l+EPKd5ICdY+IdEmmFzeeeppi/ewDpCUQ1on9oahOtjd4CldBXbf
Ot32RGtmDKCdFGtJxqk6XO5U2Dnq6IQDz24/lye7aBrKGrF/YHpS/heH4q2pxY5VfhobYzUlHit+
sYaQYcq7uX9/ez3Chy1djkErhzqd+Gp/ag9vTl45QiYHxVTiMeL2c5bgiPSVYeObrbwSKGYyFwm5
MSxOS4yv0dp5lhh65gUQlkfzq5I8RsO7nut7ey0re0Mhik0BL0apbZlvxMPc1X7LkUun0UU1kwEO
enobJeIVI4zmgWWE0A+R8WXU34etlllTlnnZHOw1JX9msujsj+rrX68FM3TXwK4zwLlsQvCywXWu
R5kXap1H4cwdBvVcGtPxthlxhhbbT4ImYn5BL3bVqw6AJmaaHNQMhw+u6oCTH+KDrkAw/2wyBu/3
g+unG0nNynEQgF+ZU0dqeEU2UemdksapX3pOOn3oy8MUxbStJRsuvMPt1a0cbmqC+AJBbAE3+iI8
0bsq002YUL0mqn9rDS+imm8U51YWw6splFyIEHTGkS79AUxfXdgy9+4NYXOXSMMnojzEfaIzAfrG
Xq2shoxJ16DQoy11BS2SojoLQWMXnm4WFDrpFEjOtDVeuLoewfgEcz2E3cvwO7M6qTD9gvXo1WFu
mtdG149dmx38Mvv7cwD1s6aBZUOJ7KqsqSJEkIQF66nyPnoaG/WXFPnRS5sEaE5psJLfPgwrDxLR
FY6Oj0graXkYimbqR5gWCm9Ic+Vxbq1wpya9Ax15Z+2Urg2Z047s11SL1K3ey4rPwDQhHQKSeI5l
rlZT93McPyo9qfkqje3eKt63zNnfXt/a8XhrZHHYQ2kGimxgxNQYQOzfJ5u9hdVlqJYIUQiSrmYo
LDTG4aCbC6/rzQdjKt/BbQ2ObqvEvrpRb8yIhb55kpKemBzeiYK6Cpqi/WkmAB7HDoK6J135FoXf
/sV3g96PSQlYzgjBLs3lUEMXssKqhqjdgd9w1ebDbQurC3pjYbEzfmGQPzRy4Sm5fXYg3VMgGQFw
MFovuh27Ufb1tr3VfQKuA56GwjmMJpcrgi0iDmSkyrxZjZn2mn9PQwU+3Zc2Qi6Lf2fxePDU/tfO
IuSKxqoojaorPEstJtS1evOgNFO1y8cORKrVSkh+Ddnfv7+8iqJEJXSRrhoCxgjWpK1JBWMgkP0v
RFmjLT7k1XW9MSF85JsDWGZzJsHPVnpFgaiY4UXwGJrmzzD5qcT721u1ZkoUicjTocDn/1yayn0U
oGC+yL0udHZqkT76WbFHbKNh2g4xhszQN7zE2tkgTKYWAXMPnnexZ1ouyak+WbmnFgoaKRH5JDJ4
ydbAx5aZxaUa8UVKaLEuSf1Jxupq1Q9jK0Ra/XZvlrK4VhRrpqrWbWzA9NXA+GWkXtRXbguhrbml
ar/2Lr79bgunJAWMHAcpC3LYG73+DPv9vlcLnsWNgGLNjaNny/gBo0PM9i2iflnNoDSBPNRTc+Me
SNWDFoYbJtY2BziFBoGHIUYYFx/OCsyJ0h5nIHEKV5ueZ+lz52wEK1s2xJ+/uUPGZOp5qBhsTsTg
GBwzTt+7m6y/a7si5rpUZL6hbFqCv3qKUpVpjpmnjCod0Oe6Lfda9qPYmqZd8+CmEMUQYTKIXHEU
36xGD8dgtMqi8CQEYcPy3M2vWvWuD/u9pQV7vdl6y/+0dJeulQ0S2kE0MazlwgBfpWCt08IbY2O+
tyRj3sVSre3lUZFOsQ2LgNn3n3wZJtpSNaYDZD3xoR862a0LpI+Vypx2k6bVoKGlYhepTvHOZ25x
w3utbTK8j8AuRD58BQ2FeHYYptbBmeSfE7V0Z/Or2m34+9VP/8bG4rDOAMCDzOE+NE6JTPUAa/b8
qVC1d1Vc7pHogxg1TjbQJKvrgluDgE1HMXF5QSAIY1q0IjJlNHpX9Xdh/w/9l3/hiQWh2f8aWXiU
ETZ6a5oo00KduNOlyK2M2m3ij7cfmNWlOIZMwsUMzhUOx5IUIZNg8vmKewheTrNKsAv5020ra66Y
B5lGvahikZxc3o+4rLRumKzCc3ommaKPfnHKnNqdqo9h+vO2qbUFcd8Bq0Pc6tD7vTRl5UZqJb5W
eG2QPgS2elSG4E4K7Q3gjvj6ywtIyigSLfgKnWV3yvKRRzT7OfdkvQRWIEsvkm3/c3spK8m3yLIY
iKSXy/8WXsUpYgltCYnWVPl78M+t6ewcCZrd/C4qwz3ogmraONgr/vLCorhsb/xYkhAvJnw4b4R3
K9EeqwDIComkCdLj9tpWtom5PcEJ6oDfu7pCcAdncpTQdmsleI7jY43ocGZvPGSry4EyWLTaBLZt
cey0LAtnCwE5Tw2+Gll5glwxbuAlK4bDv1gN+G24IsBWoyR0+d26mhS16KzE06Uvlgn2xP7aVq+3
bawtRgTszHwIvr7lQKBZIGpt17poJ4O6hU0Evcm9nJRuN22cO3PlcNMPhRuG2g9NqT+8gW+OgRS3
/Vx3deo5etS8VGb3WmV+XkDXEIPQQpTpBWrf5yiNjpIXQ04opcax4LHa+WEpndtZQcBLkZOD086N
W5WM0CTGnH9lZjI/1U4uBW6qhdXRgXoWCZZae9f3wXSyZ6k+GKXR7C2ow86Q9I2e35S5Ww/DeEok
Pd6zzb3HCNHw2IMVRJp4UH8WaSvdm4AiQfQ1mvNDLjt93Km53e21rlP381wNv1s9rndaOQ2/6lmO
PgWZEf8IisI5F36kvDOg7d/bXdqfgFl/ivucir86WTBxFgh/F6F+bOH22PUSoohqgeCV4tM2S5Mo
/9VpuWBFZNA1EEqvNH63tCOv951pMf4eZTi60+z95dkyKVDlesPZ8qfi12woh7ZOvwyh8pAhL377
iF0PnYLQo+AicLskz1dnDAnuuUqVLvEyoUDehA2vDh3rXV0AXhjad0Ex3o+1/Dr59kOazCfGYL/K
cbKRN66tWFRpRc1HKBsschA5yWs5Y+beA87pjVF8lnuCaqNozjZg8ttLvg4fxIr/a0u9/LrGWPj0
tujvdnON+He7N+e7ZG6PZf3erhnu3fIU11cLe2RXFAVVyFiXPn3oakvvSlrmWY8GaKA89Kp5ur2k
VRNkcBwbYAZXFWglqZ3WNnqAEzL3IPjVoMV728LaBgE+YvSaKRIilIVfDaRaLYyeXgrsL88p+pxK
nPhuZMUfa9vaeGhXbVEDpGAPzI9LcLlBg6w6aDb7sRczqHuX1TCK1lYz7ntrzPehU5UbZcC1rycY
sUkWCIeueqxmV5lxAS26p4+BdQwYETx0qj9sRK3XARECXzzeMIIxnkVwfLmqIlX0JOpy2kS5CuT4
s1H9Y89HhZJcACrk9m6t2rJggqOPw702FraatjZbow0TKiJZ/9EkK94ZRM2Fq2q+f4JpzPpnhtJ+
4xKLfbkMkFjhG6uLi+XwYCh+FvPAh+M580Gbmlqn7EBLFhvrW7XEWAqg2zUW2wBBjqSJAxAhxbd8
BKc2vFfNjVr0ig2OOVQONrMMjDQtTqE8FTLDPVXslQPa5q38pZzSRzXoNuKvNQdMk40zQU+U0s7S
2Y9T1swq4hkegLLpIVWlD45iZMeaBwvkKA++NRb/1JJhPJr90NNKb3MY21PzoWRmeUu7cuUqcGgA
N1DEo0y4TDJzaarsYdQjbwTP0I/ICg/+p9tnc8X9AsimCCmSxOv61jTUSjVJTuSl2mfTDPeprJ/C
5qGKnb2CoG+5RSezto/E044gjgBWtizyh6WZ9rmV4U38+n1m1E9oD53hS/x6e1krTos5cpn3iQrN
ShWNsdmuBfvi1X59Dnr5NSz8Owcsb9Tp326bWt0k2J9QTQJlSJnw0pNUqQVFWckXhDW32E+SRrQe
p87GHduyIhb8JiLM2r4uGtuKvNlCI1MeX4wi2HD0ayYEXyDhK5XHq0yU7DFuR0RfvH6Wjj2kaIws
bWDirscSNVBCQABwvEwkANK/XEZdNlOK9mXohUq1LzJnlzTKToJVvkjHZzOUmOPrxl/Q3T8G+vip
LLcyurX7TYuHyQBACCuDrFzVtJ26KvCCRH02+pey/SeXOtgth8RtmXWPNeOUt8oB9emjGSgfEuVf
7OTbX7Cccx0N2a/0nF/QmPqLXPif+sjZcP3rqxTCmcSS6HotJwbNCNohBhUCT8qc/JtqQXs6Tkp/
luxWeoC3MTjpBlF0YfnglxwC9xBSGkDwQIASra4Pt2/Iyp0nmqUoKhp7SJ8s3r+hLNRaHo3Qa5WX
NPtqVL+CYiPRvJ4e1mxG1UnRAQrSSl5S+RewofMI5ZHHHflJDe5HiE550v5qq+4IudQ9ouSftETt
3LCFvPz2+lYuDrxlDA8LoW243hYJgp10edtIfeRBWu7vEm1EaD3NthoDW1bEn7/xAG2sa3k5YAU2
NlenjN5tTiCsPAYsRMxVUnM2yTwvTcDYWTgW2oRkuFUD7/ckRR+QxKnv5zlMzlOpTM8OtMF7zRq3
Mp8Vhw3SAOE2SjoEfssCbqXPsQOte+RJVffOHNt3qT1/VIf+UzDpf6uKI47KG1PiK7z5kP5Irzdv
MEUHzHf7LiyfVHhQd7Ych38fp3MqmEOgGyYmhBcf1I8YW3a6OfIm7ZQW45OtPShpt6uaLQ6Atc/3
1tAi2NPkWa8LG0N1+smHGVtq3rf5CIZsq/C9dpfBNFNP/v+KoIuPR1mkVOKpDL3OUIK9NQflpzEw
hgezBkF2+1qtejEQuY7AINAIWVZ5y6ls4hKlU29qJES/cjpwY4Lyo+W3YwmyUHFDFEhGM9oTyvd7
I0ZurExk85c2dFtaVKvrFq8WSiH01pdXI8njHjJJO/DM0b5XUsg2e38fphuZ4+o2Wkx6q4QTpArO
5dEMszIPkaAKPblof9hxcZpm51dSUdJpm41Id3VBENMxgwHQB4j/pSlBE2YMdhx6Cnjxw1BN5XNn
VCgLMjm84R/X3IpIVQVKV4CsF4/+JMFZPkXsI0xC43OT0hYwqhejMad9MCrqYx1U+l6rq2kr2hCn
fpECMfwIwEhUBUUB53KNDhJhMAqOIU2a/KUMHcjhDbdNJ3cqwaxT50otpDUsCGB3CFYgOVsf/QlV
hdvneG1TaRNBQgeyHNahRbe/9GvLV+0088buVAwMtZooyU132hBvXJhVQ9Co0P7AgUJCdblcEsmp
RpEo89KwPzXVV3hxXaX9DN3V7QWtHR3UUQQ5sML9NBY+IFATaeoRwPM0pvx86nI0+CW6CbetrK0G
Kg7uP+JvYo5nsZqxqNGwHTJvANFdGzD7j99jCLVy6edtQ6vLsZEMFU5NCAFfGvIp6dZm1aRep3TI
ktbZU6G1r52RbMQoa3awwYAB+SVB1uIaxNGoOaPFOBKKHsReWgDXmlOc5qz5dHtBq47zraXFBlH/
7WtHGVNP0aojWgUuLBUPg4ROaGrcRZG5NwP5iKzAh9k03DKNPumF8uH2b1iLVkT2xWmkCmYvq0ZB
EzfMH86pBx/CK+i8FxhRj7dN/El/l9cb8LL6p6klanqXG6fABpVPUZ55TmV81KsZ+otoP1QsLyl2
+DbwBnrjWsP4oNF0SEbnXVbEd+DY9rd/yOrGEi8J9h1qSUuvbcezmjmA/7xCrdp9I1VQPtiMuYb/
otBCzZLqsGit8SQuLniSJVHUdVzwYUzij7kRBUcoN4LM9TuGW28vSpzGq48LSlcg4qiYLoEvddyZ
fa4GYILL+adVvnNAM2b5O202DkPTHm4bW/2CNtUqQjOITpYFZ8UJ2pFhqZzT8gzexkVBNLW2Bpeu
GeP//Ou8rTxEUDos2ViZlECtPWtyr9Wh3XGK+dnw7ZMdxQhY9EcdCrPSnVxUcnV1r87SI0RnaBiF
5wZB6A1XLXzK8usaoJNFA44Sz5KQEE69cgC0CawoBU+E7Ga7C7W5PCp2bu8tq88gWK6gBsqdT4Bn
t5ip1vZWDEczgwRJ6FUxLYNHJsiVKvfstD07k/KtKqDTmIjtDiOaJgwwbvGErG0w1R4Sfrq1+lWK
FMtDn/gNyO9JesjKBtnBr7r6/e8PEUBpxyGcQffGFA/Km7gedUMpTFH+82ByOVVtdhpk5WlOtwiN
1qIZJrRRVIM+zKZudmkm8hUiJscBX658c6Bn94NfctO7ofW1MzO3U7YatWueFO5lklpK/UyzLp6n
LLOh5tTtxLMqxn1QGi+reeM0bphYliSodcxJYNPnzsM2u5vGKn1Sw2DYsLKao8PoT4mMAgyXfPEA
coumWq5pKxlRZn2b/DE6S5GUQejXD+cx8ZNT39bTPTXP5KjEkX7Muyndap2snUSLnII7p4BTXb7C
Qc9AcGv2vMLSDG9i/jVB+S9Px43Frl1wypwCr0rl9kq7KNUK5psR+/J6/cEGqA/eeddTecelhNKD
E6NWpGy8h2sB01uTi/MfEOFEhUPTuOVFsItxl9V3auG4Wn++fdFWH963lhYbOestjbOspRMeWee8
Ts65bh66LD52kfFuYIbJTRFts5lVcaT2S56b+9yWPnZ+vBHgr51biteEOtAGUjnQLq+iFVioQw5E
VPoIlVo6IG42b6x1zQQYE2povLcrKioVnJRlRkMWuFf40fYz/962kFi+/UXXfApC8uK1BbsNYuty
IX0BdfhkMys8IpMUBp/0mDrBY2E8tPByWtL729bW3L+QZdHhqKXDsQQyBPIcNGNGh00z0Ugte+ec
pc5dmKSPQaLdO2m/FcqvlX0BAv3XovjKb1yzIzWGYcZ026a4eezLLNzlcv0OzWCgJ1l3D7/qUepN
d2II0bUtHXG7douoZHUjmYC1mWihPLgMMYxeY5pOqXCjwXs1/TEj5337q645FsBC/zGweBeMNmml
uOarRhlk2AgZ3nVy+kPTt9D3a9ccJCDtRESBxLzW5bdMRwqBoURfL5AlxTXm7r2CnKCWpN/1yNj/
izXRPoHhjit2lbLYeWh1MjTYHmngozXpHyM921ta/vO2mdUD+caMuB5vjkcy2lNmNnw6w/TdMFAR
iATWF0iHJMmRgjjetra6UW+sLR5URc6l0dBZlKDpCdvQLUNY0s0NtNBtK0gOXq6pwwNmKQSWnsRU
PHF6/VxYGz3RVa/xn4UYywnOss7qFgUgfJPWPYyhggZSta8zw9MU/9kKhg+NugXpXj18UB4yesuQ
9xUfLao8nVOEcEL0pUpxwe/vAtk4jx3goTq/u71Pq6fija2Fd69Cmx4v2qWe5TuxW4Xjvq31h362
7xK8cD/NW5HW6uIM2iYUNwz+u/DCmd2Wk1wDvgv7dykAkXLa1ZZE3eFfFALEdI5AFDLwtOQcsxIT
kE9IRFc732XpvVb+6OPPt7/dqrdjRh14H9Qu1C0vT18RaGkfiKW0WfALGY1DIRk/bptYOX2k9pC2
w7VP2XeZIIKb8GWJN13M8d7xO1Q0itrarQbjfTPaj1YufZ5ilCxuW12Jqy6sij184yoK+nemFYA1
oIH1BHbsHWd1pxsd/Nnzb3WUvksw1RfhFlxk5TbDzUVnlLFIJB2X3zMvjaFP7YRRX/u+LhMXwmCT
juHtta2cP530/s+INBiw5XgsWFn0BGLa/VDaEMAFzEyE5ynijay28MCrpsA5KFTxTDGSe/kZo2ws
KxXhN88SFFN5sG/U3/IYuKO6RWK0dkwEaaZN/ZW4f8kz6CdxLedhF9EwKDwtNc9yy8zO5DCkUUoH
NY5O8dBsnP613WLfWRqlp+vi05xqPSWAMvLUOH0ZHfV+aOpPw7TlL9bCGsCgwDNJBFF3WUKdM3uo
LFTJR08y7hLDOJb606jumtqGKvJd73wM6q8zTKuavvEsr3hGGGVIo+mnku0u494sd8ohTrQBDFvq
GsOPVLvPpLshP5fBhg9e2T1LhdoTN0KSecVhbWW9lstBMAC096Tufooht5tf1fqlmr7IRbW7fQFW
9g1rNCUYdMcFLws0WoaeWy9pvZc54aMUmy9NbnyK2v5w28yKc+RUAF8lhoKQWF1EamNlzIbUt72X
pr07hZ+dLRTRyle7MCDW+cZJxb6dBdY8gJQtPsoDxB1py0l/MuX0YOf3Zb5FRLByHi7sLZxi67fh
YJhj7zmS5U4q6RdvI7/gmLQvjNjf/normwTWS6DngPjDhLJYXOAgDGBXRe9pw5PSZvtq/hyoWxWJ
Ff8E0Tj9Ikijtet2m5ox5KPXauf55r4vGL/QDVfUOCd7i/tgZZIH8nT6wVDVUVy5mrCfkjRTlExt
PVvvga4h+Vd9zf1/fPXzkH5KavdzeCY1sV7CX5K9C80jgBUjON/+ptfL5a2GwkbwY1KfVBYbWDZO
SPkzbD2d35Dqd3F4mFv0czYCxqut4+mE4Yil0oyGd0ic2zfn0qS7n6lOi8RfXchHFAwKF2o7/aEk
vd5wHFd3DFOCGw94JSNysMZfmpqCNNSDqpReIqsLD53SF/dpLm1RlK0tiDgUngeggVTfF89YnyVJ
N5A9enY3esBa7q1BOylN+rdHnsXYjBYw2C8oGJZmIpRGsyFS/RdCtxenH56oZ7pObmy4v6tTIMxA
2W4IRJ561TMp1dKSMk3yX7SxxlEMO6ONngCm7+Y43zhwVx4DU4wb/SF2I4K74rOpU93vEyfw8jyX
P6RO+hs1PG1fjfrk2qFJM913tkZO144EAS+ARnB5lJ5FaPfm9On0mM1KqQMvnkb74PSWuZ+D3D/8
5VUSK0NBBgEZk+bv8m10lGhKWssIPEf9bfb/FO23Un4d83/+2grsGCDIQcpAmrJEZqYIFcStnYbA
jcQwwq5tweQYxb6NtyK1q7dExJ1vLImv+uarddGcjDLIFK9BFQZwjterU+waPbg1IzrGqvUhK9Wf
t1d33UAURilFAZKDc5C+6KXR0p6VRq2twGvHBLiPYwpgnFkeGl0yPkSSOrjNVMa7SMkZe5SRSC4E
F3eaQq3apVGd/m1gLH4Oo52MRcAwdgUEceIkz0K5CbzCAYWbv2fI09X0b5rz+/a6V9wJIBqaziDn
QDMvE0ClnVRlRBjQU0wfxvQoU05QrgS7vIza421TV3mMWNIbU4sv3Ka26fTlFHjzBDfuNOW7Yk6R
oCV2LAxlN6PcOs9I1fb1RvN+9TzZlOF5XiEHWJ7cLC4nddAl6SUxIB2eo/I3aY/IOJ6BoH+Gx/jV
piO+sYGrH5ayP1UrFLjIey/P01jFeTboZeBFWnXKhhLEfbX3UeG9/VFXHKgQIdDBlkJMeAU0KQst
0yszDLwUHPdunhrlKZkQWOqqaYJjObJPt+2tbaIohJAUAnCkmnq5LKcaZZ/6R+BZVgy/LfwVYEan
4qnvHqXxEFeHXGE2URmL4Xzb8Nr3hJLzD+8dRAFLyELO3KMapkrgabl/CqcocSsT1mI9+BcfVHS0
BawZMYElgIawgApDEoRehQhyFfxorEfHQO3p4+3lrLwMLOa/ZsRr9cbHtUSA0lhKPOOhhKZtmnxH
32rjcV39ZKIELT4XxfwFWCC15UHrbQBcrd0eZuuxppGddVuAv9WVvLGySC2qKu26iXa2pxX19JLM
dXqX2zS0b3+vrbUszl3jK3PZTz5rCeAWnVCY7QsCx5bs+rah9eXQ5MT1Ug9bJmQ6Y4EkS2L/R8cb
ZOOkhM2GP1pbC6Oh9HDABkMYvVhLlVjx3ICbfbGJf1ylybNDOEzP1qjKGydgbTF0UG3zz1rILy9P
GdIydgipgv+SBuEHeKdepkDdcAiri2FaQ8x90dVfLibsZiOQ2sJ/yerJ2Tf69HPQpuCecbAteco1
V0fIawmkvqC5XlyZRGDI1TL0X5omhcRfrY1TgQjlhHPdmaltbzxXawvjmaffTReaV3ixS/WY9lpX
41nr8dhmFWwr555awO3TtmYEFA9DRGjpwHyyeBMnYm9wdEHgdUmu7jK/qQ76aI6u0eX24f9mavEg
WZOUGH4RBZ6Mo7FS4PC/5OLuto2188YrK1RR0CoB83V53speM7K5NJnVdeRd3EW7Ykv/ee0QvLWw
OARmUCtqMPKWz8lxHJRdNJcH5B522rjhB9Z2hvsJTYHIHK8e1qEzegSsDTKTUtr7s/qUtp+KaAug
I/b3AhRDgMAUDfgmEmGiPfEr3jwDHUtooygnNMlLxD+QszNPgYXQzjRJDQsMp1Ma9QMIiMHONlrJ
qyska4AR+v+Rdl27cirR8ouQoJv4CkzYmZ3sbb+0HGkaGpocvv4WvrrnzDBokM+VH7fkNXRYvUKt
qlmqYvmipgIisH2VapFybCA1C53dZqKgR1mzbOMure3azO8z01khdFhS40PJUeWdmrTIGqyw1z9M
pFtJ+gXH5e/vE5JiF/U7pJUYPVw8eWQyBkyIgHlhxBS2No0Bm+hT0f+8fsznQ7bYtTMriyevB5Re
H03NAcKPfpKe3BfQC0y8Igti2YPkv9/4qlV7YLFA5wT8Ehd4mFIH/LuyCzdiFtt7LSjCu9TPZ+w+
xLNvSINK0fUPXLnHiO/AxwOSQsB4l6MJlqPRnCMwjxzRfxs9Gepj+fm6iZXTB8+GMdR5Ygc9hoV7
LXG/GncqnMhhD4S/gvKnKzfQUWvLhpHa+VlCKfei4l+zfhpFLrzI1grh55nxqHHMeLSm/Gw5rEM+
tUX4+qdqtTwZpybnhT25zzWhJVg6Ei/q2/6gZfUhtoodl+5jj7aQwdHzF+6Bi+ZT29VP+jTsepW9
2CO/FyS7sUAFjDmDjRjgEoMEnQMMOxrAi4DuDwdo8ZsGPlGQ1cCT9fGr0pLnXqY70cnbhk3h0Klf
RowfV+Z9SDnduCkr/o1YyLzg3xy8cEsfM8AUw/CpF1FAkA6mzZqgIZk68CrGjLOEJLGCyCpmB7eY
bC4bFfNX438GggzWITBy/tUiS13XZpoXQYHJvJ+Qox+HWuoPCThM77vSEpCZSfk9CLXViwS/wK5B
d+UGEJ9f18/5ZbF1/iGQnMA5ROkd3u/8hwy2kzRJlbLITkCiUaW16ceTgoCsGI1j4qTdV1lmqW/3
rH2qal7d5xUmUXPQiL2xmhRQjRJ5wNRQHgxs44B8WSsfMEyXflz/oatbdfI7FxeyNRSg5wnzIlSn
OQil1OgXeMvfmxETXqqx+aGvdSv0eLG1V2uu4HSFFpfGKMFzX7YJixpwWrv8NsOUhJaG1z9v/k8u
bia2HLEJCHmBZTzfhtSBzmbPYy+qqLn3oDA+JFu5+Pp3/GNiCVPpVdzmiBbcqJ/STxLNYAOSC32/
GTSs2QF1EuJ6EK+iuj3//cTJ5L2r2XbDvaiLX4A691HC3Mftr79fL3hmjGGjV3opKiVIa2aTAU+W
Q/GPpjMr98t1C2sHDnxiuBVItqCYs3irHS/PrSrzXEyEOmD7UL7wvhrtTyDLdzhkgZPsrttbXTZk
KECNQIPgYiZTeCZjote9KHNNa4ehbIUIoQIKzBHZls+dL8vytAE/94+txaWHSGWsKqP3osF0f1nc
u8f824PpjRAxUmh1WM99DcpzRvy+0I+zjuDYkWhwyN/HXfPcBfyPASlHpDHnJ6XjNbjqxxGbCM6Y
yjczav0oEOn5hp1P3yZDbEnB/3m2Lz4cY+ioDtnzRM4CA5THSZMKkCxFdev0N8BJfJoUMQIgX7OH
Ls2KnV6nY1iVtvUOaUh6k4HYEjN1wLx2mPqPEt7lszxTd+STbA8m1Ib2NW27wMq9PvAay9z3KWdh
0ZXkHs6y8NFQ48frB2UtbpibcKA6nAepltGPaLSxqSaHRSkVB2ofLeto6eUOYgMYgdtwSyuRMd7l
f23Nl+TkLhs91HrQC2NRXDjqxTUydmzHmP90edEEqiu3ZhzW6tzEAamJO6MFZsn5c4NuPRhAI5os
0pJ4fLWLJr0fHTC+9nhMA1rxb93E7AdttJzIdXL3+6jpeuxL3eiewWGwNQO75gMQngEZBH5JND8X
j87kFqKxSq5FXCu+lgxyXyqHcju4M8HF41dS/U7YFpRg1SaK3TYAT/Ozs3gJnI7kjWqw5L12z6uw
NT+rUgZah0j+W6n/NbElnn/M9+ooAyPHAnPi+XorVHZih+Ew0SmayA/RCd8l/+Vxc9ERtCF8DE1n
d/GCYopL4a0RLOID/e0mzhOqcBsHdc17npqY/35yUMu+F0zGMDEaT551G/cHs42u37stE/O9PDER
tzQRjhOzCN2f27hmX6dcf3R0dyPvXQ0NIZA345pm1qllaNhi80FAoFhU5fkjN5VfgnauG4ZXvFRQ
ty/Q3Iqb6mc7DWHc1kGmjI2Xb83BnPwAe+EkB2VpwI3hB8gceUlc3g25dd/n9DWLhxBqyFvF07XY
Zx4HBTUhkOMXfB2pB/hCAQUoiLU4+wz46tHekupau1TAOyHBmPl3kKme790ETk8oqbgwkdgZIlpB
31FZI3vdaYzbuE2bI7JNEXYlAGXXT818XZcvDsbDcMMQSgDpvLBMM0dI7iJ6zDvxgfLQsyloqAbg
ddJi542SBJoz+Xm9hcRf89woq6Ksgak072LGtW7oRJ12Qm01HbtjplE4LbxjGM7W9KBidfUf3nLE
YRjgQCHFRsHwfIWNBp5bJEjjEvoWJ7+595jFb5V6v76aa0fTg0gKkE/odEBP4tyK0xkiy3riRmgK
7gw44r546ot3UUrfMDYIqVYvIsZSECVgIBtlsMXWVYND8dTOEaAe3xSpEZKkuQV4770utBfX6+8M
U74YaWeHRUM+9HxrKGzt6JzaX0RpVU2zBufKjbpG+Zn7LqeDVzl+1z0qqCvz/rkff15f3j/EH8vT
irnsecAQGSFC6/P1ZdjApMkzN9L0MoEUcAW0T1xMyQtkQsyfHpHsyRAd8kGVMP7QOON0qCsmUCJJ
W+jU8o9u7FNw0tHyyUbquuuUmJ4kZ5ihyPjnApxNB4glVIgz+2EDSrN6NAD5myFKADMs6+9d6UGy
24ndyGrLPSpgh55B77U4mBjnA0jev75Saz4LTxlQ+GAhB5/y4r3hBS2NLsvdqPToDavqd0wz/Lhu
Yu0Gn5qY/37y3tQEYmSlk7iRyZSPwQWEg4HJ7prh7bqdtXfNQ6wF1RTbnit453biFnzm4BmAHc0R
QWZb2qES+bBTnpbdXDe1ukfAMICvARsEsMu5KUG7RkP5wI2Iqh9UK/cIsG67jL9MY3bTDVu0f5dj
UYhuMBWIUS4wfoB4amHPgmaVlTQV3H47pr9GVNWCwoFylD/ovXYwGo/cTsiJJ3RSMdcACBb2UnS2
7ZcCU4O8VhDupZm+4VhWFxxtT6DKLPw0a+EqM62o7c5G4W8i5h7MGXtbhdXWSNGa9wJqHiO8qLtg
tHTZIFJFTmpj8hAnG8OTJfhPikkROwNjaKKBYxgtUEfWOzARvZQ5vS+mLcjlWmEPrQOwZiBJBwn4
Ul6KdOlQqsJGGdp2fYc+0EwEdfOKmWk0SLt9aWHCNncC3dl4cVfuzZndhducyBArLQPrYuGM371i
/FCGexygIOg3VGwxDa3sJSpnAG1gZhc4iuUE5VTZI2YUUNFXsXq1IPE8Wnrt17o8Xr85qx+FvBUK
jzPPwzImA1RiKEYHNX1o9tk3XIyVP/GJhabTf/IGYW9cVLISMAF1o2OqaWavuGBvikvSOq0j4RSA
gnyzLB4/ZaQ1XhxJjd/J5DXhzC7/uSnBkD4VhFQ+iLOSBxQZsb1dbVQ3qk3cBzehfSgSJ74pud4G
Sqt7X1VmG8SlPvhNlToBr6v+nluT8TyYFaTyZFMHjse8jzJHKIjMLsNyJsbu+nqueKI/gx4YO0d3
+JJ0FCGG1iSmG7U9fkJ3Z069P5igrv4NpbXrptaOyCzMOfMXQtXNnv9+4sc9OsXSblI3Sjpoa5VY
qF3q/L0PhwIRRpLRt0dfaXnZC7zprMSkeuRCmSf2hr0sn6za3Xj0VhdtZvGz55r5BY1qpbMWsijC
RbJY+T03jyw2H4HR3PM00XzD0TYO/aoPmyF9s7ADOrbLN31yE7MGpeRcg9O+dgl9tRN1N6TyeZwI
9D4kxyPCfL3SdokwXzIv34gpVl556CH8a3++JSdbl+Ys1ROQ8kRD0952aXzXWM7G6NHaxQZeceb9
Acb+gtWhj5upMnChIlbn5FbzSPU6FC3G5e3UvaF8MDfWdPU0Ys4Us6bwWEBmnX/SKCEmWZISFTD6
IOpHYT4L+e36gV9dtRMTi8CFGTkrMIaBArAOfDjop/lGirxqAKBVClQpmAWWTjchXWcaHG0bQ3+0
UgAe4y2h6pXQG4kMYDaA2KyQcBJ3Ik1RIvTO9EfJPhGwmYCdr4RW61h89NP3dusYrPlbdDRBloCG
9woLp+YV+iARE+RC7lHHuCeavC2kO/i0go5CkzJrp6E99fc7dWp1XuiT8+1VOZe1hq7DII03qHp9
tAo1y+s2VpcStOmgdgY011pyDebMFIkEZCYypzZIWQ/xJuFr0xfZPLfmS1uLcBz+g8cl4LUAl8Ys
9bzsdJRN3QOCq7tRLMR3rzVeK92bfM62iJjX/CEiG1AWQOcG3GDz30+Wz5KJqVJgF6I+UT+opW7y
LuWBQ+1fhkDLkClTP1xfzNVjMhMazgN+c43w3KJC1oaz2aHV7rABiO1mDD3mJjvKhQx0sPDuYgRd
4Wiycnfd8oqfAq8JFOkx+zGnhotkGPh6CqaG2Im6bjiAv9UfDGuXD8AjbzjEFQeFCQcHgSt6Awhe
Fz63Qku6nwSxItPqo5Kmb71WvTXZ1uTFJfcMIO+oNmGsDw2eyydTg1CJUnFvRsYk9ceBTd4XN89q
vzHLbmZ156HT29W9m+PlpjLXga02vAP0rZKD27pwBhXND6VnD/devzk/tLYIyJIAfAG8ax4LON9n
dIBKfXIaM4p791Ur9aMFan6IALCtCYeVIwyJnhnnh4mymQ7g3JDMdKGYnZsRhQAxjPgWwGsVIhUj
OThkS7tr7RCBfANYB5Sk0PNZHKIpg/qiHKUZES0iVR5SjFS65vtEXq8f1pVrgrwKtVdQlc1IkcXF
dN28NmNeWhHxXrkjfaI/TPp7at4X2l2rfblubG2vkMdBYQ0cnZc4VsXTwi69zIqsuO8CbQZSW0kL
zqvS+Q+ASaSy/5papDYu022CCXYrEsOrqV4gTrzhrFePw8y2PddJLz0aSpid21eeGfWZC6yfOyZh
pvTxRjgGxJI6y7mfcTcbTm3VqDcHlBhIhW9ZnEFbZq0LJjbceJ2ELIt3qblDaH7f5C9cbDwNaydj
llBFgwUBOTD35+fdQuEhT2vXinKS/za5CnInv+kq45PpNt/GPn9jJdnSdV47IAhfMaAHhk7wXCxO
I5Q7xt6TOI2Ygg5KGRnkSJ08vH4KV2IilB7RL8ATgBB9iaXNmczjvrRMTGg+qi7x7S2VtZV3HAYw
C4rGBNgGLtj/jKRyJpSboxZEHaPUfC1xwq7+3TmPXY62XHzwho/r30TmTsOiHImcCbn1DD+cx+TO
d0slbd1KsNBGEJZunqah47cJT+2DaYCf0lKo/9o2MCeTmPRg6uz6rnLb+rEqRhLwVPxSjhqiFKPU
Nt8XaOEjUGTOQfU10PkSBJA+4OcYkL/+o1c3YiaomeuQxkVl0OxEjh4wfFxcCl9IVB5NyKBsGFm7
MnPLfC4/InZazlQRvSCaU7ZmNOmfR4Kb6nh+V34nFWAKRrdxP9e+CAAIcKMBpYYhuMX5rTMuY40k
VqSp5L2Cpnumb2Fs1h6GUxOLR5/zQW+0mplRWpHJ9zptz204AAQCu7iTG1dlrTIFSAc4AzBsT4G3
WTxDlGoZi1HziOI6toNizEKqNXdc5Lu+pV+1jD4kstyRPPnUTvlG7rL6pXAFCNTw5OKmLo70JDWj
r3TYLpoqrKqh3mmYjosK0+j3VjaWGw5vzfkgU9fnAhXUQtzF5inLbJpMTQ4q+obfxvTQjwRQlmHj
jKwhK/BkYFQWBSNwdpKFHWOCHo8psKaZtDILeo9CRuU02k/Q5TbF3C+gh1LTW0gm6eZHzXQRerZk
fu9wLSh1mR0g/8z3Tur0QQqYbGiCoe7DrirxPLYDSoUFS2+LEfpEcQkoMgU19pci4+zm+u1d2x4A
ARESIcYC7fWi9ykAgORGVruRV2rPnNmvzFLHGChdQbaaLVumFqfQoUzjqVRAscoCk3pWOLkKWu9I
kMbv/+GjEJrMxS6CV3bxwI55VwL4iepQK6zbEvORurNrG+thiLWN4H3teUWS94+l+ZtPMiIwP1N9
gNBUVDff8tzwO++Haw4hRlZ8Wv8U2e76h615plNzi0PnMl4kuYl2VWYTMJzNDv543cLq9fn3g5ZU
wYCMdg7nsKC898H6qiem72RbzaQ11AuYNv9ZtmWpXJaVW9UjENS0HvBSqXfTnD6EW913oIHV3ebV
dMtfimkHCDPtoHz1UJAtCob1D4WPxzMLTNaygpiBf7JxyeCgkO09itI5xF78RfV/reuNrAsjK/+Y
mXf05IDEKacmUF+oY4PjIfXID9Pw9sBCbJzD1a+BmtCfSiW9mGw2vEERV2udKIk/F8lXFf/Oko0u
zur1RY37j+gsmkyLsye4k9u8Q7+Raw9WgQEcC9AZ8Uayt+sncK0IismLfw0tXoxUtQ0mNVH6Z2MV
lvUQuC4L6u6phAAmGT+DELZpHb8Gvdm4JYu9er8QYlhzWxCnYuGiaIY59zh2sIzM+aJE9xn6SBtX
eP3z0EH5U5BEf4Oenwir5sqgGbGjWP8Sx3zwNVU2AYQjMt9O6l2qUzj75lkW2k0HFbIB4NXrC7wW
2CL3wHw6apaAryw+kik9d6Ck50Q90SEiqXfqe6OZ+eeicfoXzdPbb/kU9zsx1o2fCDZtBASrhQhc
iBn3CS2vi2pmhiYIEVI5kTHYt7xID0A5hA1rA4NUb57jHEY+/lCx+EmH+gZw7WeRdbeu7DB33t3K
1v19fTlWzzVmnf8UV2cE2vl+9H08tV3BbKSzMouM2nafdFGPLzX3zENM1H9AOfzRP8U8FrzOBcYO
k+R5BkSgHRGQRYH1TQECZLa+yLuXqZv03UiKfWy0Rz78B5wTxEkAOAKMEsTpywHU2HMTvZpQ0mry
r435Ay1pG9AB2zuO1oY7Whu8gCnQYiNxmgfnF4mMzrJpylrDjpxMSeVLLXFDY6yA2kxq9W3i5Sd4
/9QnpV7veq5nt2BkzO57q1bPbd91N43g47FMqApGbbR3ZWY/X9/1NYd58gOXcY/NhWaTFrswUnHb
FIjS8tpX9t+PlmKDjRllYCNPXeZzWW3qjFO4ZRDyfK1Ndsvs4oOBsub6x8yud5k2wp0AZ+CBIPRC
GiJDE8zWbLxlHgggZK0wLjA+Vjb7YeT9B63UFrpszU2e2iPnV8ZpPKvRBgMx/aSHkKN/ZOVW4Xd1
f4CJxXMD2DLaeecmupEmo5XjVqrU9e3im22UATEP19dt7eqDowPHEzyW0JlceEIzBZtqnNTIFdRN
AVGeIa+OpdDAV7sFBFn9HEy94Hsw/ntBPyCnph+l1aNHT4cfakQlcHJeUQ3e+KANM0t6dnDkiaGs
YMYwx6g0kyPy2x21t57o1f3H6MyfbtEswHC+OUmeDlWCWfbIYMOvOCvuSWZudCJXj/TMbDKTqF1O
Q8bIEWIkQwjhPRmkE/XBKqw4gCxufGtiIOf6QVhZNzyIFLUqCCSiJzX/mpMoDew6hqHmMF5mr1ne
+6RDRreFUNwysohr9Dhtu0yguk64PJjTYezQtvY24veVrQEsGPkoyosI1peOV9q5S2oFFIynd+/g
uIMCAd9iQNywsfSdLMZYZzUBcDLk7DVuxns3nd6vb8hKjIKZcgfBMyIlwEgXHqaEPrMyZG5HnSr2
UOu76+r+Zchl2FGg4d3pG0DbXzAZtfFurZw6eIIZvWPDb1+gQBIDU+01xIoj2es3SPpMHzNrD8bY
7ilvjnRSGxDrtXdydj3g0pulJdFtOj94JU/1VnMLO2KSvJjkM8AY8b2dTWHp2PyF6TG/bTIOXJ/X
YoJbGpGU6Z5BnnTHzUz/NuRFvwdUegv4sHZU0SfFbcAlhwjw4oKTqi0VQZ8mIvadxr4MkBynfGvY
YHWxoXBpQWFlxsovYgQuKLiDGrAgGMARzbizw6Rn71PufMIu3FoN3bgaa2cK+GAU3OdCIoapztd6
LC1NIMCyojqTjY84L0ym+gsAlrv8j46m9stwUwuTB1tRwMozg3D3X8OL1fR6D2kuGVGDB2NRn7ZB
Z4FPjvzoXRZevzZrNxPYHtx8HCWMoy0+0a5J041tTyPTqdygRgPzYIGMakO4ae17kNQ6aDmjRXqx
kIbb9kbWFSRSFvMH6ty4koC4U6tDeLctZzN7xUVsgyoOkLmzDNf84pzvmkCjdwAqmUT1SGOgEUCx
Tp3PZVt8AQsq9TMbAmMVEobrC7l2VmY6dFSagYW+5ChKzXgw04Gio67uSr3fuQowBSq+gR2yD6CM
/UE9jfptBl7g65bXthBtvBn45qBQvvQIALmlGAeIaaS37RuX3l06yQ2vs3a7kWBD4ngmJ4XM+/mS
5gnkFbjLaZTXRxA/+UwLW/7l+mesbdvMMIzy6KyzsHyHMNCB4qxXmCivxEXiG738IaHh7JPczn8T
kHodM4x/hqwAdcx1y6tfB7eF8wIk+8Vbnhe1RZWuUaRyQ/dVudXwyYXma6hIv8URuWrqT5MIXQJM
zS88WDbZI3G00oxYWjwkrjymBr9lhdiovKybwT4BoAM9o+UVMIRTF4NdoflRPZTjbcu+ucb7f1g0
MEAi2gbSAjCB8yPhanlSF8KjUVdUnyyzP3oJ+1m27v/PzJ9GxUmcNaEoy/rKppGEZG1YECgyjdDg
RmrIt+Sa114XdMn+74v+lCBPTNVG2ib6GAPukNgl8ZFOaEfpFOZurNs00CX6ED0dtpL7ta0CQAuU
KyhgIf6Y/35iVbVjYg5SR8N/yj56Vj7STO4s8HD9/XadmllkR7YRS24V1IxGTZZvaWImoSWl9qWf
jHbL1JwELR0wMLHIX+EqIKC6SJIGQ5eU8tiKUNUw/S4xu30tkjooHStr/SQWxb2cxnFf5GURujWz
A6W0IajB7oioZgRCIG3SYwNiyd0QG1br97qeHep2KAJS6PWtC340X9hN709Om9zaRfksAKNGEaZK
wfRjsWMMdNBex/RnOBatL1OFd8A24LYq+4eduH2MDkKjv+D1g6ZS37dBz6F5r0lC/KTQv1qarn0g
4CM7jY/1fT0O6FGizg0sugmcLWphhp9aOn21WGz4IuFJaOZdc1NZRbLXO7aVra89n7jLqIugeW1d
dK6LMhlqswHmwNO9kFJM8kBSRxsBvU+3lH7XLgESdTSp/mg5Lr1wJrxJZA48R9E198AfRapgMai6
rKe8c6FuY20N8629XkhwUUAFFB8K5ovz35pNXLeaSSPkWt8cZ9wj+/j7ys1MofWPicXZ95KYdV1G
8XoZRjga1os3GMcKUqPXr9jaAzbP9CNbB60rcFnnN3kq0kHLW4dGIM341Bjqdqqmgy1NIA04pBsx
Q+dn6RbmYGX5wASMdiIsI/JY1iJB6gnZZFvRaLTdoHcTv2LJRnyxcvoQXOgWaHkgVgwncv5dxcBa
rRhcGtmu9yMmjf7aUql2UmnmzuwNeyNWXP0iFHrRm0AMd8FH1jd1N7QdgF0OFTtGrLDsNqKZ1Q86
sTD/ghOX20Pjz+szWGg5e8kt79hq/K5qIa3U5n+tsIKXETETAJBAW+FULLqlqT0ihCeILUbBvsU2
+r5Drz67Ay7w9dM335OF00X/GmcPZMnQ41niHUBP1VcZYzTqG/VLYwb33YlyX5LqP1nCXuOy4s5i
VvR8+cAe25oQ0TUjs24+mSLduTJHz9zdSL7+SEosv2gm/0FjBZTMF1h6k0xVk9g9iZoB0nejLsc7
TKlZO9et2yhpLCvMi1b3vXqiLzSp2zdLH0af4rWGdFUlQIptOyUS4UZz76E9kxxFMtO0JKzbE6sZ
PjJ3sINB1O49VRX6Bq4G5nNK0sCImXrFeqZ3coLHMJPaCkZa8mPTMcxaQEVU7gkz8zuWooTqOwoz
Og437SO0TaonjFRld17MeDimx6lpbypAJt04dLMQ2N5DPGThANozLRhiFua2eyfi0nzAq4FMVqoq
1DG/8sJBbBcUml7dGW5nPWNQIf6Nh9LdWZ6o95Xop301usk+74oayEe9D1SP57G1yyQASMj5PRZO
ArlAQXyiWi00zXrYUeZme9SQkpchofTWY6QKm07fkp9au16o8M3z8iB6A7j3/HzI2KSJQsYZgWrX
r4wX132Q+dc0fbt+4LfMLAJQNpbTQEeY6YzKt8gLdR4HuFgj5hs3a+VJ9IDEnOkWAIdD+nP+PZhc
zR2eKBIJEMmNpTwUrXFULiZ0iqn0FbMO1z9szQFCXxGs6tAdNC7aS1A/TkorpwTD5U04WMljLcRG
rXStozbrnIIMH1K4eOkXry5G6uqmLWsjGhPbemODF++cotDfs6Hqw0LZ6ScII9qhrkz11mljfJMr
MgaCtCyUEiFQxZPqPS917wFzUMn79QVYW3BMF3koryPIwstzvuDV1NG4F5MRcZoeEk+6oU7aB8Kq
wRdK3jXVZslgbclBOQeOK2Dp5nnwc4uuBKRPq5Df2jn6xM53npLg778Jw4ZQrrQR7F8MuUvHa8wE
msqRNkSi+GrEbqDQLZ3M27bfoo1dQ29BqedfY4tIpOrzYUTHlkBIAWpl2ghSfq0kDF9mEUDiR31v
NXl+LMSoUNUCkMug0L+7/sFrS4o+1jxnaAB1uXyPOttUMiYFBc6l/N3S7qktthgt1s4J8Edgvcak
KJQQFrs2ldIYIO1OkGew4+iGSneORf4+Vs+avoXKWF9T9OOQTaO6Ca6T8yNSdCOohzJJI0WaHYLk
N0we7TGiekDP8Gi03ZMAk7FpyzhAk3rD1a1N6cIs+u9g5URKby02dGjq1E4KRLC0TCuItZh3DXcP
BI+8ADH1VKeWb6QKoFNX+0IGy/a5Fx+QaA2+nAcRru/s+lIAyobOBwa7L+QoCW9bPuFpjez0tkK3
m1lwg/F3AFBDBkY6YqQhVw+J/v263TWHb6KEjGllUA2ApOJ8B4wi9UwNMKbIFq3t94k0D81ogFlI
1zS/dJst0o35+CzjD+QMoLw0UZDCdTq3V0pnqvKJEBS9rJBDnUTGetClu+tftWYFgHXwmaHjeznA
N8ZKkoFJK2r4d+hQBSAGC41p40mZn6jlp0D/db4kBJju5dI5qoo5EI5WxMU7Vzte78C6moo+SAbw
F6smdNutKuzabqF7qGOYAS784tXEC5YMg9fhu3Rk30mJmjmnx6kXXzQz23jO1nzNia1lExOYBDEi
U7eiVDfAO5XsgFLf2KX5hi1XEFwhc50VrCfI8s4PQz04ZSbdCcWhPrefmtzBMCwguZZPtKlVEDRq
f8Sdyo8T0ydfjnYcJL24Ta2HnppgWeihXRHYpbQeofiLwUzSMTNAHlKVfjEaIrKgZPFUow65w2gj
6iHJCFxPR6vGZwYibTy59o9Rd/jNxDucxHFMk/042PaH0jEzHktvDCxzLHYdLcmL6kTnx0RVve8U
7NGDd1CtCuL4oDWHzNHbXxxKCM9kSn4Sq4o/8dzId1Y3gM9fQe7VzcbsDkFD6vcTmkVkmDrfw9t1
1JnINu702unHiD9Q+QhGUDhf3DEpWq8vyYCy1BRbfkaGDACiMdQp37gBa8cRj5CNEjaaR6hwnO+f
phCsWajQRx5mzl5oBh2Krmfi2xTH8VtZTf9h2ABdFTwV+IdptGXSjCFvazRMSK+ADAQ63Y1b7fq+
KjZypLWvAjvm3O7AeNJFyQExFAj8AfGItBjzxprJHzAAcNDj9h7V+vD6FVi1hQolQns8RfC/5ytI
hxG8PKhhRlrnVgGKEfI2MVh1mLIOlTgC6tG/L9ugmEJBFm7gEy4KAaIz+iE3BwuoPjesag2wBPtG
gFr5+netHcG5eILPgv7CRZo5auAxrBTKNlUqvmqJ+CgpwFVDQzdO4Owhzj2IgeYCUGOItmcJgsX6
GdrQ9FmGqYeMxs6N16IZxNEmHidAvLPGHe6SoW/DSvXW7voHruAHYRntDVRw8AMuXLFlZyWA9sJC
Ybs7FLoZ9KXms8rBq1k39xLyQ7iBug+WDy8wuvy7Nv09jSEs4ySiPIF56gsAH7D3Wit624z0St1Q
vOI+JAL3VS5fWdlsfO7lfs79NwxKoZUELNCSsRZTz9yUHH2kgfbBLE0vYmPvTVua3JdP6pkZb1HY
SaSOIalJmQC3Zo1zKC0mwc9r5J8GnpMoTkiKmnPWJDdTocbfTj7w941tXf1QROyIiDDydhlhS1H+
71QdI29t8wnTU4AfYsrIt2MZSKiHQJ3ZT1CgEHjkO2Pf2tx/FFtM0yvHGoBoDE9YLoCh1nJ6oigt
EHg5YNFK8MJl9Pt01L6CVROKYOCM6bZy8ZVvxrgn4Co4RKDQWrpVrcqtjKQYnI9LFip2yF2175m2
4RLmSHJxVfEoQTxwzsExY7q4qm6TY/DVbeWzm3Q3GIoOTCNKsmdEcYE+7Te2cf7PrhlbxPZG35ua
0TTyuS1+YKX9GtAGWj4kY3xro0EYZ6jidaOaK1V+3Xlb84xr3gEYMywm6I1QR17qJg2mkIVqINKk
l3uLvRP33ioB1z7OJEANv1HmzkoezC0ZgNUlnovkBAU+vP/zRp/UYCF5RVsChZ1noT109hSw/A1y
A0cdRD9DvIHRWTk0uB5AaoEo37xEOFUVytrJ4GIDgZ02GsioNHgrv1zfxzUjKLvO0SGI+tAqP/8g
lVjVKDDY8wzIVij6dxejdggPrxtZW7VTI/MbfbJqpSuHlI1mBl6zNijSn/XgIdD7kYiD7W58z+q5
OLU1/5YTW/roQQovgS13KtFQ03caaqEYb/dHMI7zdtw3bvuNxGUYe2OkZWiE/f++dRFxO8D3eqaw
s+exToIUwh1Vc6+qQ1weTbFxBy9DGxDlm6brQGUH12D5ZGQJ0A2kpxn4dVCqpY+VE/TG3rI3zFym
KWdmlk+GzIzCwLOPI8KJ74nSb8hGIrR6CCHFB/EENP8vUtaEaFzykmDNhq8NBYuU+53oG/2ZFRuY
2sSw49yPnM2cnwtalwUGDrPsuctVABGpIJ/ePP7XAIZZ5vRfI4vbBFysrgPykT0XxWOa/BzIbbHV
BVo74LCBkgoIAiGctgS3VxkYldNSYTuQZlntR8Fum/guRwbU2t9t50ujHzU91Pnu+rleeTDxXCIQ
Q58GYfSSuKBxVVKzEcTiyHHIeOOYN3X/rfJUmABHXE8bCdZKmAJr/8PZlfZGqmvbX4RkJgNfgZqS
SkJl6HT6C+pO92E2GDP6179F6+ncKgoVytHVvbpSpN5lbG/vYe21poB90vaB4tflbqFiK4rcwocE
z/5eZT+M9JuD6eSq+22y9zy9Y+F/OR5nBmc7N4x2h2Z8mp9ACr6pqp9CHBiUJ29/w6UziCqqiY7x
FAjQmR/MnGpqe3bZyRzeu/hDKf/YzUqTcM3EzP1QgaFQcDBmJyk2kaOCQf3QJP8hnJmoSpDATVRi
aLFe7o5OR7VA9sNPzBZbdSR+Zd9zrVn5WgvuDa4NJGWgv5qmd2ZnoFPCCmBlUUNqt/N1Y581OaYq
fkOa5vauLNpxwIaNWiUmoedVpljp+VAylF8Np3ab0XHtpPVZNLpC+X7b0sLmYB4JDg6IQoxszsG+
utkUadiS+sRZ5lfpzwQlz4ZpK99todAJ4bUzM7MPxwem2XHTY0Fq5cdpiuJcCdRi50X6JhvbPWhr
3Z7r7vh1bZVLw7NLNNYKlE/AbX/KZeb19LEwNJdph//wEQ2oI4EAcorCJtdx9sBb3IxoKbFddTfc
dUm/k8NbWK848oU3D+qXGBRGJRCU8vMzgXxbdwYLZ6/PxoNj5j4aqSvh3ZqJ2U2FN9XbxIEJKCJ/
AoX5W0OF7MufChWWqUKrAYJzNYEnE60t7CrmpzHN97UoHrWRbw17LSj+myzNcoELO7N9z3MNNUG8
4FD5zsY7tCR/151lgQSm0I+ZlagHCWJ4T28SazOafehmoWU/NIb1R++IeeLQddyDr7x7k1FWuqnC
wB3DjXTTU+uPUqUtxgRH069JNbH5FfmhNqI/aYvcQhrKK+Xc8IQOrRIx2N+SroM3sowXSVJ9p3DL
2YPtNHyVJdEe7CjOvxkqSzwqHEggmCMq/6MG1fiWM8/iYeiqNUm8VG0djzmy3MeU1VseQx9YRLax
Hwsu0bs2Bw811GivAcDit8wsMQ2dxK9lmomDLCCmF/eq8c0xIEUO1Jr1mreW2EHyqH3vOGu9kNJ2
E8W1g7865CnGWOS9rVYY/bTV6N0hEUXfG2y7roH+ExqJ0/+NUiPflMkmLu/AbJHdYZrABBrYgXRL
abC7LOfAi4EOwB2slLjmoCm7JKPEs8Y68UemAXaec8APW2NN3m0htr/Y+8nnnV1HGrFUOgx7z9M/
LNpAT8glGGGq+kPsrL07CzEIcqG/FDa4mVcVocgSKuFpWJ00oXl0PHHlXZepC4zUIXWO6hocdeGG
ooCHBh3ImhYQ2ZVjQBHCMMpTWlt+qiaPabOGb1w2gVIoIDYWkNCzr1fIHDwnVladei67bWKkyrZh
qe3f9gMLLxyIwsGOAzZTVJfmhYE4UZWWtBg5jERj+olVQmG0gS5HGSpHpBAr1pZOBPhEgH8BGg/c
7LM1GbixCSRvYA3qV1LbZyD/bMgpLFIPgo0rLm7ZGPDdKOJgsG0+CGAkTBd5nVcnxg95/mYiCokc
NI957Qp7dZx/Cmzmjg61wH+tTdt5dtgVe4iggQNrPQArcSjdSPEb+8Pmp4i+8OIjAkVst8a6uHTq
0cgDMgX4fLDRzco6atwDGtQ75clg4HnoDnVbuKGheM2wT4ZdQWvv9mlZiFJQm3Mg3YKPOpGxXy5y
DDVLqmPITkJGG2U8DhBG0Naa4CtG5gCzJqqbVhlgJBbk3ojSQ6+oDzyUX0cBAozxv8XMCRhU3gwl
SNXLk1V+dNmTkIPLkR2tERMaU0w1PxnIWBDbo04+cRPOPlocRQqel/JUGNLahwa0Ljl6Cx7jkFow
9UHZSTNRfA3ct+ii8cQFJUPhDglV7xpaN6e0KZK93rTJsQBBnNfGRN4PIJfdSFB8PDeFnnpDpRte
MhJU2yEQ6mtRk3sldFXehsZ0dizppatxjieAVz+rJvnTtSzd9YPTbhRiF37E7cirHZP7xASrUjWi
tIvipw22VY15KnIxV9X6kxE2o8sYxLFF0a3xey7wPk1gQvBFAuCPqsXc31VZVERqbrETkH7AlhVJ
vKvGBOTdCQUueAjH/lHNSnvDW/KRdlkBXnR6InGa+5OksKsyphyA/4n9gtkvxDAyX2+j1Fcwd3rf
Re2blZdrBZ0FDo/L3zzL2lStEKZamOwEVNGOtcq708T3IVffHSXZ1nrnsXp0HWPYA49zTEPA2eRa
zLv0TJx/tvnpcsJMQKOEnYj8UJQ7HZLpX7/zSEpA/4h86xoETB27aCqERqeSM9+UD1Xx3Jpfn4PD
P31mZPYhy3a0baBR2Knof6TtAVxfm5YfjbjcAsW0sqAF7Mmlsdkns52CaA6YHE/G+EMo92D78TLl
GxumOOmtdJ6IWW6F8U8HkmMMOaXR9vYHXdwxYL/x5oLkERNWl/5AytI2WpvCv1lvWffhWCsJytK7
h84FOrWYbEYfevYoOHEegSIF/35lP3XyPgS3XVp+gzLH0BUrn3Lp/QFCH/TTiNxBbjX7kkar6czI
8P5YU9m2jPyBvEb9nRg/y2ZfmD9WPtxCYwGTVKCRBAsqZhLnnpTLJANKFxuXh03n0r7SOi+FYtse
vw1qGQOACrGJyRbJWLwddFv4CBV7SN0PFJMSSr53FFt1QXuQbO2+iO8oJCC3mWnnHvDvuafElRG7
LeHVq6jM/kWleOXS1LEeBbQSnongrxhjyUDG0/wyx7x9LfLEemUUIjJIq4fDoCaWl5iCcbAG26Xf
Rk7/WSdp4zHCw91IQ8iqN13p1pVkr4XWi69DVBADYO4ZSikIS1Eluzxa6HXTRlNafoIpD1PCI3sT
zltolCv7fn2EcXYBIcJQG/YCLIeXdsoE71dJ8+Rk5P9EReE60Zcz+UsDszM8WCOtnYglpzF5p9U/
XV17ZA3AuDB4PBkBXQSmjgHDmiMoxnSMK4UrMQKADpkJGlLZntOHlB3a8K1AWtpAydb50cZ/Wvpb
cf6wZB+326wWKw5hipouA4QJcw75HFxWGxHk7Bb1ds5kA2KhUx+zLW+Im0GDwjZ/tsamtU6UBHn5
fPsmTe70yiK6jug4gmgWVdvL/WtLgL1Fr8MiubMl+i5u14Nr6vuXraDbaBD8B9NJGIS8tEKMkGTI
OxAj9jqg4/dO+mL1+6LlK4H+tReCouqZnVnoreqK3bFJPy5XfqA84ynOSXNKnzoJAp4fWrlC3nPt
Xy/NzZIYzY4GzYlgjujfizQI491YfIBnNtXHlWt2HQlP88vI1ylwL9e4abWpE4WxAZjmiG7bzHwG
ke5eKde4Hq8XBDPoDGNiGqhwuPHLfapSk0iZNSpEO9g+LJqdUle/VbBJ96Dy46JdOe6LqwKzJPrr
ACdfJbayGsZihHJUUCjdnZmErs2IS8jn7cN3fSiQf4NxBvPZcFBXl9vUOcg7YlyeOh7uU94/C6vO
8TLIzz4075mUL3a89vJeXyvYBIP1tFcT0H124OO4czDIkJOAFFXsyqyAULX1W+f9vtaztfTl2gfD
2ETuiCoE6Drmtws6UWM01i0J2PAtLD4KoM1uf8GlfTo3MLtWZaLalUxgwB53/aSOroBtfE0mcNkI
okvLAB0YuvWXZ0+z00LSxiHBaDCfy8aTyrMh/P+wEvQLIJeByu0VrsS0NK6D/5cEcZJQFwyCdAfU
AIZvwaSxcrgXd2WKvoBNhf7NfFQEPQstktzGsSPVS5yWL6aar73yf3XVLt03th6gP1SFgOq4an/o
pO8zEIhiPTSNQNICJxeTI+fiTQFPhqVKw4tq8QfDHJUbx8m+o+UeHRNXoB9HebW5/XWXljxhpoEU
gKvHJl5uIRlHq2tDUw1SPS729mAWPq+sNb6lhVxrooeHK0SpAx2Zee0hVsw0ivWEBAm00tUXRrNd
DPiv9qgl5XECQJhN6Hf54JXyqetX2tBLLhKQJAgbg40FvDIzF4nic1nlqpRBNkDyxkW3uvZMJWu/
DXDP204j7GDqY7fy0iz5E5DWqtO8GAFN3azcwlBtFq2KG9gzMDxg3EA+mAIxb9mY7R1C/HaFqmvJ
HvgeCLKGCTc4LyclI5ga60iQQKh0VzT2XrBDTrdpuP/6iTm3M7v0IybfzHLk07rC7zKr92Bv/nbb
xNKGAayKq21MLAjz2I5nIZWOOkpALcudGacPJgnBytwND7lm3mP6Olt5qxe/3ZnB6e9n9b88VtPY
JjDIxHezuwM9vF+Nr53x9UYxHBVKfWixTiDc+ThzUiVJZMrpTPSVh+HIClPgafbr9tdb8MrnRubs
RkD51VYaw0jZqwPmxI1NVVgtZtLWYJTLhiYNSQtAJoDgLr9aSocwK6ZHzGn2QvkdNvd1/3p7LQsb
g/AJVC0Io8CGPD/UpQqxHUXRJIaUHmrxHXQwWWwCTfh828zCSgDQnEp8gPNN3vByJQIaFqOghgx0
SCAmRf/QDOGG19lKTL1kBupqeMamwWzQe1yaoYqTRbGdIieo4q1Sd0EBklpA9Fdu6KIZOB0KGi18
t/mE4NhbKGi3PT5ap+1GpdtmVfMdNOwr0Iolp04NDPkC+QCWFFRELpcDhp6spizCrXGc0A01ZfT0
PDkgw95mQm9ccCDuWaQeaCWPrC4/a80RbptGL7c3b8Fb4Gdg9/BFMeM5d7QDjUeUU1IZ5OAj6/P4
UTGLb21K3/UwRg42rmziAlAHw/sgIsczDpaMK46tDuDkECBzGZh9qm1lpaa/29rp9gm6fn7Mh24z
OjL3oNuaf69bjC2WodGjKWNhGOv2ypduByJ/9MvhUMD3OtuACCTERJl+ycTCWoMIZwwdTF9knpUG
ty0tYA+waH0abwM0ZBoNutzr0UQbWOSmDDRatg9xlL1nygD1EZm18S6nwEVBsZbekdoQXoPJYL9V
rDWNp4VYBa0LBGfAToJheD7DB333yipaVQaDiDe6XZ0afU3VafGLnpmYfsLZQ8D6lDGhQ1obwaVL
hwfDUfw6ykBTvVbItPEvzcLACfuOgSTAYCaioUtLToqoq9OSMVDzCiWwH0lONlx9KaIIk9jPane6
vYEL5rCB2DgMQRM8D9PfzxemC8yBswYxFxe7WqsxKNz5jv2qmR1YTbjXaZF/2+LCbiGUBhJcnbgu
EFRdWsy6CvoOJrgpmfydoWyQ6Gt150ULE4sjoldkinMgkcpArWiz0gpk/iGUP0719Yhqkv/499+f
HYaKtyqNHQYeZ7vzerIR4IKBqG41fhkxgoR60tsEHEqdEDCXX4qHrcYMG1ShpLHf40LbW2H78/Zm
LDwJFyZmpy0dNQJhRwV8eI71wbtsG7FuRF9m2H/ZDpwRqDnwX7QY5zVlihFsJjoTx6xCdTflXlwf
9e71q0ZAAAw0KUUvGu537vYkhewReOvVQADuiRLVptSyXRTTlW25fldgBvRLEGQFVA14xcttsVEM
LmsVY8vjAPEoZUutU6Eem2ynkbfbC7r2OpeWZgctbijJyhqWlOHF4XeFhvnZ5FTmX6+1XdqZOfGK
pkpR5o4WqLT3DP2p5blbNZhMYdC1gHjH5uvLQrgzuTcg8K5gHbYDQE8OruzAsiJIhMSQq3roLNXV
5Er4du0I0C35n6E5brEcq9wmk6HQ1jZD+6NGGfb2UpbOAsop05jvxHU5D3V6AIYwTYWZlgpiUdLI
UldL+19Vk22TLvulyf77bXsLK5pwD39hKjpGamYvu8LBEdSqwxBYvfU7p8WhtdZIF65dwkS4gMgd
6T9e9rmJ0BiF2uolSlDRLztmqLb6Xba7vYyFsAFkKUj3wTgzhb1z15bnepi3HRKrqnoYzXGboYtC
GIU69iFqH6LyLu+KQ1V+2XFPFC3g7MNkDjhA7dk5RzfUjgcNWYPIHC+W3WfPjQ1hxg+MLa4ERktf
EUyAGDlCGeyauQIiO4UKjRTE2s6edX969VGJv93+iAtnATv0PxOT9zh7ulPQhaFYwRFmN4qf9eOD
ENlKx2bRBEpRqH+in3BFrM6VQuWZkiCkTTso+pbNo0b6FRvTe38Z8GBTwAYE+QWkCzh0l8sA2E6X
g8AylN4BbXD+VHDbo0X3I8fsFIhsOjcRfMUxTP/mzCYq4hPvIBolGjRpL21WaBVrtak0AfTSIc4J
LZBULV3WjI881R7tiFM3Uw0XpB4rbdyFD4rBG4TKyCgxSXzV7Bziuoxb1sL1AWMYhx54EW6fioU0
BHSiOlqqmBRBUD6PhkuioKilxG2gA5PXllsi6ANR9nWDOS25V5vYB1H/LrLl1hnWerlLnxWOkKJg
iNxvjncedWA8HStvA0mBX5mwnTn/em6DbcMCQcoHZocranNoV0MVPEOOzAt72+BUqi096JHty3zl
kCz4djS4kEWBxBcN/Xn+GAGm2hcF64JePE+6EVn1M1IQ/YfRNqk+bu/agrsAXQYqkahnT3DxmV83
jIIarMGmabG1p0NTekVa/gY/yIrjXbKDIToAcnDhJsXMy4PfZ0nRMSHaoB3zYIiSU8jrZ8te63Et
3S+w9WsmiBVVpN7z5ZRJrvZJ2AaEBWX6j9G9R/pBbY+V6dnpD4ttb3+96brOrzP2CBUURPxAPM4j
MkWvGaDILaSXU5fFIND9LCRKCmvx2ALIZCLP/p+h6XqfuVynn2gPxWSoeNQheGuw4ShluNdp9cb1
1iVR82Rk5bYAdscz8t8psL3YBO/2chcKLPgZYAGahPQmXMB0cs9+hiCVLRsCL8I0zEA2zUOfMOT3
xKtNinZO4zdF8U5IdhQdg5wcEfvE1l9v/4jFb45LiEwOKNOryKfqVacu2xQntjXcIt/b3cmyMJy0
hmX9e/SvNhd0RLgdoM2/ikc6kNENSoirYfYWhi7ZfTkOrxUEOkUG5ggyUr9IDT9h73YT/RpAqlaa
hYVYknk1sT8xUeBr5fDY2tGjpWa7Ss+frELdCLIGn1i6WhMn8NS6w6jz/B1rWYRiTIIPktN9yY8Z
EBR2tlYoXng/QGuA8pKJo45HefoRZzsvQQAamiwbgzJLPI6AHS2E2/u6cHUn9Xk8IBhYmUjMLy1g
XjyqCO8HzErqngVI7chPzfipm68x+RWO9zZ/uW1wcUlnBmdvcVSVDuQqENJy5agIzbXXtI8W/Dii
JAy7AouGwG9OARxpjV1anHSBXqffFelsG9mAdA6Y/6wUGFo245Vkd+FqnBv8G/yebZJhJFmT1GoH
jRgMmA9bwD9BlfJCvj77NYV//y7sbyRwZmcoM0ys5LCT2c4DGe27OgaztlNvb2/Q2nK0yxNRq73G
WC87SBhnbqs90vqVdR+DtbltZuH+oItLgV+ZCvoAyF+aKcG5A+BuOwQGZNKFNrg5Kl5i5Z1dOmwo
f5uT8IpJQTdxaYQa4/8fNgbksciey/LrxQEMaaJnCkbhBeg9sxtTseOyD6gJOhoj8SI6upn1TCQk
PtqV1Sx9MpCKIT4Bdg4kJNNdPjsAPZgXDQo+jqCVH1UGLsgjiB5u78qSOzgzMR8GRksUw9t21wdS
JDsAG4cGmAuvLu/z6khpgrmylWOwdNrODc5Ch5oZqsgkDNLuZ5Hf98mx5B+5uhKHL3859AVAmIXC
2lwJFbp1BpNouQcKhgdGhiZiPE21ro00Ln49tHiRYwAbejWtUFQJBEWiug94Tfr7rOv4gwN6FQ+U
luzeGkDUULSk21tidPZxNporjmhplYgTIAoOrT4ALKdvfXY+RAlcEFowJFDLjxHyuarz4qCFefuE
LOXyE10BuAsm9M8V444d9mNYyVZFHrqPTO6CbpW1xzH/HCGkV9Kfhs1cK1kr8i6kjbhjKEsiNl9g
FOaGMbS2DsBRq36A6WdTQXW10u4d5oe16k2AzNvLXPqWGLsn4DDC/15lbqUejzTXJAkaAEA9OJL8
caBG9yQrRVn5on/zpFnIMyFBMOICeDbAg9NvOd83BV0mMqAEY3fjVoinhJyQ6m9LcCeb4EJVpYcR
GFfvhVtj5EYhW4vcUQWsZRsGlh5D/VX10Nz+JC3a/NmB8zWJSXXpXGPCCN9jEgi9yjHtyhlZrQNT
II1d2FheGapPOgjBEA8DHX80kh0VPrqqAOj+NI1Dxk9ZmHvGAI+un6CCRnnsV/kao/uCdK0DDjxc
Z2TAC5S/wmJhZueETOG5URydxHYxHU+UHqKDvxSWnjCIxzG+V1jHAdQl5S8ZF+jmdG4l612oO3ct
ONKUOtrY6VPfpidbqF4k+hXfs7y9+HxTARlDU/NkT2Qs7JiK7eWYcrdjd5SPpHmWnG9VRK2VjeQv
3DjDP4W5Ndix0O8qFsQDSJJzBtbCelPn1DOtAQDw0JUKVpWevnzW0X5C/DeVZNBAmV7Rs/MX1nYP
rj8b3S4BvcCx1KJjxHS+oWxcqwUvXGMkMsAYoDKAksU8lUmjTjFrgS2rFFEdM1GM2yHtxjtz7IQH
4iLxamdt9VwrjnK4vchFy38R7ki3UbqdzvjZIk0tM9UULbGgtzW/pQRaDY9ifGR1tO0BN5X1yq2+
etim4SpQPuFkYlYeh//S3igVoyeZippTaWLctM1iF4231jNlmOwBuF+b0r1yWDN7c+cP9izRO30T
9BOJM8b+XEbihxyJ8crCruLrydBUTUMiiOs3x6fntgacaT+0gco76gka2fcoXOuurSRvWofxfUCJ
13owC4vTkXpCDAiJEL7pbPME1XOQBcg6sGQMbW+eP7NKqp7uhOr328dkYdsmli7IrSAsheTyLCy1
C4ruW8JgKaQ/maBPGOI9hH2+6fJ2jYx2YVUG4BlokOFhRj92tiqWSNWKuMmDwjiVLaarD8R6vb2c
FRPz3ASIJgtESjChKnciilyuPvZriLNFGyDwBF8oasZ4xi5PeoHSaZzwsApEAv7Jziw6vM55/liE
0vr62UNtGsg2TJ7iq813pwgrJKs0rQOnK8zCLRt1AE0+1zDYjZixbOJ8T1uZrPQRrgswf93iNI+B
8rFzJXUKavU20aOqBrTkrhmDKryvrCdLfRPlk4HaWvM9S55CfijW2I4MfLmLwGCyqyEsAEQMp3Ge
I8k270dFK+sAk4LZIVUs6YFSQ1kJda4jOlPFAMVfDVvcsKsJIG4Vw9BTWQZR27zmqvbeaaoHtms/
zDMf3RUQ57aVr3Jz9JyYrGQc16dH+8uVjBov0AG4eJenRw07KxtIX0ChqvMzEgH1StymXTk411/y
wsr8Hhh6UYKHAApUDiNvPbLaUK5Nyk8/9HKzLk3MrkFsUox99GoR0AI8988t+PWBT94Z7UMb/aji
wPpyQwhbBVACwlPkgiCEm5VB67Q0qK5kRTCofq1ZrozX8plrV39pYfqqZ29moXUdWoNFEUDmeTvk
OBRFvK9Sa6fS8DiOxfNtZ7WwSaBInOYY0GVHzDvzvXHSUohejUXQlGAw0TMvU9dKqdM3mW0SoMeI
dSAAhOGn+eNFwtLu02HAirLwfnCS75EsjqHZ+llB7pUGU9c03xlqexerykaVgzdwKGLRZiXiugpG
sHXnP2P2YXWLCafMSBFIs8u8JBmeonLciLLZWRh8AbLhT1LLj9tf93pU6q9RE8+bBYanK2RwGRvC
VkRXgNYXkpdOvo9FcsTQ37bW0nsQfm7MDkyt8eiqoH3ShfSyIUUlOQWFBfFInW048Gwrvmfh9qug
ZQLN00R0enX729YRVGoEetVj7Ro8wFCdD6XlFSsLVxNWJv4fsJCBVnB2sBqrVPrRsvKAJcfRxjTl
U5w+xwyMxnXmNv1z/WVp8ulTIzgCh+CEU5s3RACyUWTRpUVQsyerE6BU3YKrxE3ih3riUqwI0o5s
f3t/Fz8l7g3BiC/weXO4p6KUsksbuAOd79t8M6pg+gxXcpkVG3OERVTmbdFQrCtGrm9DkHVMfiRy
jQdkwQoaspNcLqAWU3Z36XZsiQILLSwWROx94O9Z8ZZpb1/+WBcmpp9w5tmaid+W1DARa0fQ5e8N
86eStive5jqWBCjzbB2zkLzstFTFCBMLGvW9IcVOL0BeHY9elK1MNvx19TO3dmFp8jdnyzESqsuM
mSygsvWy7LeVF25lxm4Yb6GbubHyXxZHks4Mz+75jtHcpcWO9aEnyydw/no53nxyJIV0qXLkElSR
5QdIFL2+s1zHyfZjBuVIjbuD+JOzgwahmaR5BYvEVjobjNW6jvYHui8uy95zMWKQliF39Lml+hHY
w6BEtrPN36T7loH6J0ufR/JrQH7SlBp6Gm9O/EDUtZdr4SnBVcAdnNoA6G3M9jfpBi3MC1ZNXQaq
lRthpivXbdnCNG2nIYa/auGWJiSUqJlVgaYOkLgCis7Z3D6jC4/ElJb/a2G2BkLNdjA0WABL4D3S
LjcKd3geXVptFaXfOO2v/2APs8BQkUBCAqGry0OkZiRXiKaVQH8UXhXloGkPCN1Wfehryn30ZWAo
WLnh+oEHQvUfurmzeMlEYmI0fVgGg9TvDfGRF2vs6otbhLI/JsZAjg/A1uWCmpE04PMocQjM70b+
q8xW4pWF+21i2m1KRsAjdlVv1fNWQqVcwwZh5q1snxPtW85RTFqb0F+zM9sYo0fMkoQq7OBiJVa7
4+19aD/KdCXPmQ7UzItgPSC8x3bgNf4rfXXmRdQi0Z2oxHpAbb6tCumDy/DQCXvlNV4zMzvXTFaF
nYBcK1DCnV1Beoz5TSr/gxGsYYok8RTiDFzu/TQHRoThVIHNar9zML7fNLs6Tba378z06eefDB15
DApq0DcDFc2lGZBKhraRJTwIaeVm7ZMdg2bwrh5BzryWyi+dAhNWMC+I6tnV7JxFQz0LzZwHow0B
YQ3MjwxNjLRzDiCLWIlPl24OZmAQKJtgabiC2I805Z0RZTywmzcC/27q/+G7nRuYfsDZUZMx1Odk
mHJg+BXf7u7V9MOA/g//U60R3C/tkIkp5Ql/Og2HzA4CD7uxiMaYB5GOInrTk32Shz54zVDMRv9A
xq+3T8TiNlmQNUHJD/HLvNqr0DgnZcc4ZKI+GflUSYls9pcafd42c/U4YEBpkljQVBRRAbOeXSLe
AMpkgiY2kKp9tJjqQjBNhPlLH7a7OFfuU91eiWbUvxHkxWGHTcRkKEiAMRjdgFlcltvtKCusL9BS
DEyqNVW9UoC5s6RWseNdRDdKziIvbkN2CEcL9EVjXb7bRdjd92kPGp9WOnfQkEu2RhFJv0PY4rEM
kyK6k6db8CM2wHB0+KvTeXRglm+I/D2LeigbxVTB8IXdQdZU0SHEkWovXWVFGyFFg2Hgut9gSo/f
5TSV3tCondsOo7pDzZDe611f+FqStI9NWlgfOV65TQrl0LFpNC/G2auyrQBziLAbt85fyuGo9tlz
XVqH93gjY3qwLe7lz8pByfsTVbRD0mn5BjLyclPJDqgPlVSuBeiY12pm4SWkyl0JJ+JnMX6qkxJQ
lWlW5bW1eCbV8Cft6tYNC8G9tBqJq2nIq+OiFC7GtfRdirl6r5P9m64oja9wHXgXR1Rb0ckWi4o0
L2lq0yuJKQ4GSIsyJuk2UaSNgVIBsak27D2iRn+sJh98PrJ8o5QNc6tCV9B8jEO3ScJ6q3Sgc9cG
/MFsldQX8Vi6o17rblWBWW2gAPiUxPkD2ibm8mI0thiIg1CXbcSHPkX8UUeh4euZrrmYWoB4bq6O
u6rP6y0xxtiNtUTzBjNOPNJB+EPhiQl+AJnvq1aGrm5ihSlF8JfRPPcZfvJ30zLju7boIBTaOu0W
OoDKE5BmSDBCWwLalKSxqyR02AmnqTdkoN29I+IKt4vqbppKY5+OtdigPAmATJmnSSC4/jkOJvlA
h7458BSqQnEPHc0BieJKJHgNE8O9gK+0UOnHlb8q03UcMk/aQLPAGvnBbu41tBSiY1ImHthGSMm2
ov5u1m99eqysF9XJV5KyK2c9gQh1YAIAwIOyxLyngooGGzqhFUFoBa2euB3mx287myufdmnhL+3X
mbce7LLJGx3liki7i0GtyePYTYjul9DWum3pKjaYWZp5azHq3aAnWEusSMxz0I1hlshO1nBViwvC
DBnIwlHNvRKPJchiMyVCQSAFpkErf9bDc0l+t2vzpIs7gw4l/LRNJ/DO5StnhJEQEpTxQRu9pOwR
a1/ZmL+0MjOXDNgJYpwJdD4B7C8tSMzChR3UUYJY1Edz4C6kyE9V9yFMejRN001L5VRR/d5KHytr
BxbXXRM2zyPfEQJJNLQ1EPO5BU3hfMKHonb8VIDZDpkji6FjXSWuHDO/B0EB2EZde/hoi9+9Stze
GDyJx43dVV20ae3cBb1flD1GvYnnNXeN8DVCGzrkT1psuobYJeANrQzzWR3Eyu1DpwRrvP4GeOER
uQLjM59JZKPo2rHLWABwqnYPvdQQw9Sh4dKEDNtyQPvcmjwdSBbfbKd/TBNope7qDyMp/dykh6Qv
jy35CTkal1jtnwojsy74tyBBeJcVyXYrc/mI0ZgfAiiyMAFjebhHMan3NZKBi2RQCr8SxeADPgyl
kcRC0l30QECY6U/oBCiuJRUof0U1MCeYa4YjLkxPyDzxbAf8gcCGREn+XY6x9Fmq/Y5QVfVCuwbD
RfQkouY+SctPDD+TbTFCn0bqePOi6kUjXIBE0Oi8pnbwyPTau12On4ZWGHsnszD7msc56old/i4g
Z/GgY8Zjn9bNLgvSSTB53zjREZXPyKh9OyMHR953WfQMml97Z/VgnGC1mvsE0tEbSFF950SVblMN
tlt8OmWM1+5Oz3eWdhgNx3P0bRpzT4JYezQ+24xVW4i6Gy4R/bCBFirzTMbcMNxE0aFnQE8oFuRe
+gSc1T2GYrniUe0zdbwUjz6QGMyVg55CIQZ4ci5Kdc/UHFBbq9H/qZS6fopka/uhohvflVr5WUDH
zCusDJrPggBeE8l05+jF71QIvFdRqG2aGtT5oyEjzGtB4dYIu9pjXaVsQ1l+du0AJHlUOhuepAKc
ZxwyuJRztzbMHrTnNMaYCkkeil78H2lntuS0sqzhJ1KE5uFWHnqggcbupoEbBSzW0jzPevrziX32
xi4rrDDrjogOKl2VlVmpHP6/3/VA8W4dpVI3XgeMWJNU0cfWri0QqvVhG0td8BR2lb1VmvgLT2js
TmU9kO9IchrXvWCjdlG7n7wu+cKstrLLGiX9kNdc2bYovyXd6LnZmEVbpWzGJ62n4S718h+Ef8qm
Ha2vWeID+e7TLWCUjrqLNHovrKYN9mpiHFEcjw0FvsdG76KNVZrDPa35n0aAzDZJkTDFrufQBBpj
fvRiy78bYucVrxITidF87kWq4vptpm/tvq8fJ3q5n+XGs/cEBvq7TO/9r1pvWLsmmwgq4CsnUDOc
aStTF/vegnC7G7v5grex/s4qf831JLarZXK0a/0xf4zqzHqoU3pC1K42N1Jpa25dMgfd9qP+5EWp
7XoDPKqBSigVEhC4dR8Xbi7B/4eb7nZhNANrVlXZ/eM5Yfc+NbU+dJvJUncxKYSdUgPmbwP1p+z3
Xd938E5OZC3UIfgoocRdGFfB1pYk/FhoB5t4yiMKW5K1ryULW1Ug2EhA29vUXhrsdSBl7hMKRJtG
H6HuhY7hC4XU0nUUqKhauanvVCuBA7keqp0Z2QbscGOrbqsm6Dd5XsXAPOmym5kTVeNgaDaRkSA9
TNqHQFXrjSyFA82BENg3fq49DE6VbaSuUDajlnqb0dd0N+4if2v53Ws2FMUm7LTPJpC7bqM446Nu
48GqwXyLG1W5G3IFvDor/MfS/XrbdH276Q22I7Xjx6wqpI0u+eHOqVL9QwCojKtnfr/1fZrSysmJ
dqROFBdAHftuzCV721V5+T7JE+2hciC8IwGFJSpDuoMZUNnxfdW6gZeEj1kOPl5F0OtWvj/tRhgJ
3LbEdrO47FwwjaB7SsPvvWQ4bhxb+aPPdt1Yqsa9LVfZPcm57iGljZFwKttEuuNv5W4KttJAmSHu
K7BDNSPfVUVt3RNtm3vmdNayzBcfhjy3YKeRfWIyByJy9fzpzMaEGks0ZM918VNrmg2TEjtv+uHj
PFdpZ5fCmlNZQiBgNT4u1OrJaLdPaiu7I2H8GK0FA0vv4MmGhE/CQNJhQswRUhtvVnKsrZUC0uI7
e7L+HFSdRIFyo4R8nbE+GAAuhu8ML7cHf6enJCRTkmwwK15yYJAtb1M0vEKyvK2lH9elXLJMnyv+
V7fbyT5KJ20Bk2FUJapkfRfr0mz3YKtHha3tbLPuXHLKcNRackoJTDLgPsct5Yyc7Jil+V7G6V9K
YH+BQGBNg4vXZIYmopsNRF5xXCzVC7uwHA7A9z5M6adC+1qpKx8LyyIohfEVTz+lOC6W5lPQYm4Z
mDMUI7zC1Z3GVfK1sYLFuwK4DZ8jpF5p9Dq/K03JW2BJUfaMu90Vw4OGc72uRnUphic7/j8Rgv3W
rU/6qg2zZ1Jh5rauzPHBrnXdrVS6B6AbCO6IPV6JOKJNMxX9+9gc0ntj7OutGlUBwUpku5MSfLNi
hmYmg0H1sg4ATk58wroQJMmxHMIdKQ9zZ/VMDwy2N26tHhZGxyYg9hQr/hMDPtmRkF8ZoAgMkc4M
FWXJvv7Y1mt1oiUPARoMFcJfRWDBwKwuToaYIY/nyPje8LSZ+YOsJiuKWVb9/4SIrRYd+NY1jye1
bSVWqCfBTucTqF7X/mVLzmzEcHgQ8M9svuJkWxbnfTnWUvoce/m7MPW2sT7tJi06pKWyNYZkB6v5
Y+zJ1kadhl1gkkPS8931H7FoSye/QbjkltY2rVfAsJiUH80gotz62tOVdF3I4nE6v9BWSMozpn1u
SZ5Pa+JoZtmz4ZEZ4zNKM6oVEYv7OBEhOHY9iVUp7qrsWSYrNACh7FmPGO+/lCJUMcCi6pqiYyNw
624g2dx0oXPnD/vrx7XoFU72IlxxZ6qa2jPzDETFt9ghANMfnfwlDlbewhUxYiE8s1NcikWjLkhO
H4ZcdSc/cnX1x6Ct1GRW1C8213HzpbLX2U+leZxWSHVW+uv6ka2o31DPb1jo0dNXF+ylUopdFxt8
KIYM2dkrOFHLYiBJpyOWoqY4tZkiZoZLzphOeD9NPrTKL6BbXN/Kslp+y5hP8+RpN+O+0bypzJ47
1XSj5r0kWRs/GXc6wfN1Sct6+S1JMMuwMf1iDNiNN32NZOmtmUhW/jsR82ZPNuNbTjVKLSLycepp
GCkOTW6tZE9mc7jInTi/tyHkjzJldBLdRAa88q9+9axZ/W7QvwbZUxfqGycKNlq/MjI1L3lNpGCh
UlbEZc8E7zOZuXep024NvkDlwt46UvrqmT6lVMV7uH6US/cCuD2dOUcGSC4gSLwMjKpYxYpi5c7L
E1cNPzjZzk/W4FaX5VA9Z4qcJhUxFVs4ve+YmU0ITlmibVPayTqo1J+KcKVrcun6zchu/xUk6K3U
paY1CpNXQX6qrHqTjWuD90vmeiJBzPl6lcwcoIqExvpLVt+08l3VrVy+pZtwKkJ4P9VQSQtKMthQ
vu9Swu7SeapJyLbSV/B+NmX78/otWDw0+qOozs3NprZgUBPp086iOPXcdW9Ga/ItvAKIsPRJSXAF
HAIAAsxKC0+c0zUS6G9p/pwpAL0Zd13wPejibev8yODkub6ZxcMDVGvO/gJMJBYAyavyAZ+b6bOi
5VtP80nzPGfZDzKTG6m/X0UfWbwO8BvTkUw9HTSBc2ektxCRhoaTPufh6Ob+QZYyN1/jD1kTItxq
NbQdCSQI2ubG6rXr6g/JaGwUZS14XHJ6fDeAGq8zEnqBK+qpORRWWpo9J2O0jylp5T9pDaZDL3cD
J93URrYbY28lYl10DSdChcsHym9VqXOW2nSegzHdjv62AHDJ0NbmMxYPEYxihucZrLxAR6gcp/O6
+WI0ygejJplxF7Yr3mdxLyDrUDlxAJYU3dygN3lTyLQ6Z3wne85TVTZumH607Zfrd3zRYBkeYWCI
8okldnHJ/ugxyN+mz0WpPA36+CLZ40p8tXhajCLRwAH60QXcN3hKoZ5LNMV2zg85+tzDyNa8Xd/F
0nVjcAAgc7rsQX0V4ispkBPT9nljx0Z+MOueATCHPPLn0fgn71+D8oPRRn9w2U5FaufWStFJaiKG
Tp9Dv3zqAPw2JxisbeWxGqLX67tbOkAeVtoCuAxgFQjPuQ82awfTOmE9Gf2x/K7VGsnH7XUhSxeB
7l26zyDWxGoFIbZWj2adc4S2l3+SC/PBtxnivS7jApEbYl+ebDwps2mMbok5i0FyRoe0cvO+7JWP
auHvR89/UbTsLom/pz5Q89Fz4sxf/8qjJH02tK+U5KEaAWdz5YfMF+I0Qpp/CH2LpGigkwDYcz7y
k8AvCSl7DJbdvvdK51MqO9+bzGvJXFPTauPoDrS6h0HX79PIv7NK+YcWMFtmTGa7EkyL9/bXz6Bh
RuNdhIda7JW3a6ckZcnPUPxuz1TMXVfrwbYZ+9ehoD6mx2TPbABBXW2y15oDf33XnJ8BI/s6iPhA
IToz0c75GfgAhsHm2lbvJ9qv7kBBSx+tOoMkHfAaK/TuJFP6XPi5/b4Y60cvMr5VWve37lc/laF9
7XwyuKHjHWU7hExNTeUPHkQM+4o69g4SqgPTZOoWzJqMboppC0PDQ2DAOzNQL7SmR82ZPuApNlbt
bZM2JNczZHet2cz/aFwwBd6VU55TqLD+hnD2yeiUaAvXZ7Sx/XA/FcZdSD9MF8MWUJf+Xo6or6lY
udweU9UKNhLtuL7SxrfZCMgmjF9BmEpFaAaPFMugVTs0k1eXzTEY3gZvw4zl9Wsp2OB/1p/nNolv
ALkTh5GkKGCAvtTqYxq9Bfuo+PwHy5OQh80ExLuL2flqkKO265X6qA+uVm7Uw79bft7diU3p6qTZ
08DysirtwgepTfe3C9Dg0gGKcuZsF+MxDZuNtTptj5Mduc8eJfTr6wtv7q/jxwVSJKbb43KKWB4h
P4A7tT2CqeFCJeKMG1V167BdkbOgZlK2YFoAM0FrqyO4WikaAOZIm/Fo+j8p82Xfb94GHTb0xlFx
kYHuFF6mKjJHEFis4Sgn267fT+lDM9110somFg5r7v0mNoGFGVoK+VzbuS6D3d6E47FN7/KJihL1
58doJdpfPKkTIYKLkmO9U3o5Go8lb9FrPq2lg4WXddb42SbU802EnRfFhp+Nx6h+6P0NUzEU3f9A
GydbELQxFn5jdFrKFqK/Zv/1JBlUG29MZFxsRLC9aJDGqTTRRlDfD1S+6pWHak3bwnupN4PiM7fF
QTG3xcdQ935ynpw1wJpldXNr5zgOsHtBSk4JdJSDfDzSZkfNVV1rJV5bf97liYdicEkJaeUaj8oE
79l9lKz47+Xr9Pv3C19wXmKnmqVU45GCrafsqdMWxf76dVoUAQcWTeRAYtF7fb4FzfbThO7P4QgI
jlbsKNGbyu66iMVTOhEhnFKpVUNa09B7TKsPoNdO5eHfrS+cUlBpsRH0bMFpN1a3xR5uX3+GgrBo
Sndmvt7zI1Lqgl7PvpGPSv+ulqVNDf7ydQlCYuCXtc3sRY4NeAk1PkEJjWFQbQ4i5ejUuz67t6NH
1X9M9L3j7VRvRdaSNoB/5N0DFw6ES0FWGvYjJN2+emx1mWmBnVlF2+u7WbLtUwmCvsHo6TwafdVj
T9vCh2g/wFW3opL5R56Emr8OzAIYFEBG4KovnqQePKDJzHXlKKdbCs9ZfB/599d3sXROYN/KM9Ia
85diRG95nj5MRjAdc1Vy0zhzAVH5Awlcp1+cQgyNXzzbUhFMVHePoBe4QRO5P29fn8+7GYOBF5VU
6vm9ZfyED6amGI908HoaXct/YNen6ws3qUnGKSodwg7Nv2tkuodX7tGCBoBOlGGI4GOCPkDhfKKk
nlpDabtjT/dz6gbTyu9fuESAU8g8DJRkZpzE8/ORtZEJc70cjmG6heq31g+KdryugjURgilUVUjn
VosIeDpDIEsUinQr9rwmQvB+tNVD6jYhQpP2Y/huqF2lWBGxpIi56YYMOY6D74jzgwrSKR8dpBz1
u0imJ+t2OyC2/N/yYvU5UK2skDWW7z/b+ocmvv0RPVteiPl0s0kHr2V5o9lF0rvM2mT9iq9Y8Hhn
ItTzA5Jzv5NlDx34n6vGnXLqCLRV/YE5nB6Tdi5kgquSBvpqOLYW7b3wuEd/X7+sK2oWMYVCJag7
a7YHffgm/Uiyf/5geUvBd5MgmJnTz39/AJuxXedDfyQNnbS1G9Fe9u8kzBs8CcdUHbyIOkNCWGzU
By3e/cny8xMNms38qXW+fDqqINIFdX8spnIjh+lm7Xt0NlXhVZvHAf4rwBLsrLSTztYZjDna1ocE
Ghqt24J1QIedm9srFGcLuibWA9YdVpGZj1QwipBEkTPISnHMVHf8ma+4vbXVBUUY1QAoz8DqRbtp
iVv/wGOc/frZJ54oWqrpRJ1K1i+nTZPSBrtykRZ8KpREUPPgldC2GCN5Qdo1neLBImh/DcsnFdzO
+MfNlwkRYBFTTYOZQKT6SsjAwuabFMfkSZrofrndp54tL+hXtiItpC+9OMqj23VfunbtS3dJxZgA
OX7eg5lO6VwFbS8ruiRp+XHUPzj1s0f7+/UDWjAG5nIoV5CfBldYHAJkREDrjEStjmGevxvCaN9E
tRsbhevX9k4t1iDfFlw4YIWYngX+A/YgPKN8aDFtGgzVsbMPjCNsYNvYtvLRuq2jYg5cQcwh4puB
xmbwtvNjS0Kp8AuYqo/hPz5DZn9pa3pZODaKi4zPz6hOlP4EvaS9DeRzmZbHuALDIty3UCxXd3Xu
WubbdQUtGMmMkA/YNgiDjGkK3gpgEmvoPb88GsPRJgPvua1xd13EwiVj4If4j9woM3kieipDmWZM
w3hx1JkfsO9WR5dW1hehU8NGxUSYBj8m9ntd29bD39d//8KlOv39jmCFQQfGsOnrMJI28/e7am/j
+CntVgKcNSnCu+QHXd77oYYUCqHBg65uvWbjreG5rZ3V/PcTn0tGqPzPXooAaAaS8Csea20XgmWE
klnrucYupvox7HZS+ehL7rR2add2IZiH53mNXMpIYaAiZbah2F7X+KL5/b6x4nBXVReT2aWsH0PM
JT+p0iGU91EER+uKaVw/LrL7gjpouPGijCcwT3dBtmnqp/hrs/ZtsXxapD4AOQUQUWyOUALTKfvS
KY7Mn4KZv1ojXD6t/61vCpvIAq03jcpD5/rnKXgH3mYW3Of+u2aNPmnRV7GN/9+IGO44lle1bWcW
x07dxuDfhi5Tudc1v6yQ3yLmvZ7Yh1X7XQL1XHGslTtoFGXnNfN28Y0k3r/eD+ZGyWXSDA61snB/
QXwHbone6KNOB1H4KWrbzcoNnt22EISSVfktQdiH7RlqlPr4RKN6cNp7neGl4iWW9mWw85V341p/
8+IVOxEn9I9oXeW0ptVjMKY7Fm63pvm19YVXqkgAyw8ppR/L+O6tGVescOWwxCiOZFosjwqHFShb
3XQrivd/w1Ns5U/+5k8yd6ea0YTXJLHCjsIvWzEYrBmgtw4+Xb/Ci1byWxea8JCUCUNVZjsWzKbt
GX815I9D93BdxIo6xFpSDNFnELUcWF6N7qGLhpWocXl9XYMOii5vfNa5FRpD7sDQPr8i1f0YPTPb
+ie///f6wivVKWndZjnrj8beCB/SNbS7ZRX8Xl+wPsvho8+O59/v7yID2CfXt1eOaFkESF0MH88I
oMIRZZYS9BawnMfa/2LmG8l8F8f766e0JkLwUiPzhKb8KzR0XOB1+pT+tpVdLCkaXFFjhi+leU/E
7BisNC/aaMAYYIod7mRrpeV1yZ2frq+dX6QSmJAhtLviaBr7eRY23qtMd1Zv1w9qVqfobE+lCLqA
fS6IlRbvp0pv5XgXpVTCmIjcTmuEz7MbvSZI0IhltUaaNwgCWzuIN178yIiFOmx7+dleA2pbOzrh
DiuDT0Kyq4sjDRtjSMnnfhrex8MffEmdHp3wcGStXGtjwgWoQb0C/HDkC+cPnnR6pH71slDDFz8P
cgYgB2V2uNWDfy/TI8W8yMps1/I1/i1C8OlSNk4qxLjF0U7vlOaDrf+BvzrdgnCNp6EZ2ihgfeuo
Ta7y9fr1Xfv1wvVtqYWTb+PBSHPg5HfZmjdf8iOnv164tUZgthE4+8XRz5/T+LMcHqQ1oPy1LQiX
NQRjMqtGrtEw7n1t0x//3QkJ4Qez4mBQ+VyhFvyNhs6iakXAsrH99wKRnD/3U35RtJo/v9mq8mnQ
YbLeM0CtRJ//zTYouZ1L8XgvpjxFClgllnav3cij+yus/a1oECTP11fMECSagrBALSmvPsBc8ge/
X9NmMvoZ10N88ya76ZtuwCWB+sBENfCJ19df1MI8kUxv7QwqM1/kk+CfbjLQl0bcq5JuospNzDuw
aMEeui5l0RxwRHAyU9Yj8XYuBfTZJPQmzEF2CDjdyXurbuza/I8iTkQIik6tzkvI4fNO/DWlbvP3
9Q0sGtvJ6oKavZndfhjJhzT+oQTxY8UW1pbXzs+nkiq9VDOCJ8m6yzQm1ldijkUtn/x8wd15jaZW
oYUxZ+advc+/ftLWPrjXNCzcI7/o0tKcE1JGshmjD+Rx8jWHsXxI8FpA+gfUmfjJIo8N6WiDTZCT
ivtNvPYdvLgFY04JzqS7pM/PlaD1TZnUXUGE7NE9vTfrL6Bk3H6N4G8ie07j3Dy7cS4ii7wmM4AI
I1er3DtQbuj1ykVd2sSpBOGi5t6UDk7bpcdJ+8fPP+jlgyavUQlcKILGQDK0oFEadLFDTXy+Czi0
SkMC7/S1iRlhfrOz+lanJAiYr/OJU1JTIEKkKC9e1chzY/Bf5Gw/9KC/3mx3NB4y0QtdL6igpIIF
lcPXYnV50Oev2pQ9gFcWt/JKNL5wVmDXUVIgFqNqIo6y2JLtB5EXFK+ZBAYZM5trrvXCtBkwM5n+
oQ2XUUdTnLFv4q7J6fjIXw0eUPmTu1XCzzdeWiRgcPMwDt0MfJuea0MCZUdyPCd6DYyHcZvnD7cu
b/LskCmf25ToBRXimNoEmsP06/x1ZKyMYXo/XLlNlyqApIpWe15Rm+KCWPAZ+rBoqsIqXlPThZGr
XKu5XWoAjEyQt2kwsLEHEalQCrKIYYumfYX+Vi72ZnUPF5Fd3bwL6EfnnDxWJzuymHE0cE1T5ZVg
XVWNsXV2SlXr21s1cS5CULQtB1Kv0FL3YgSHdDiugWdd6uF8ecE1eVI8lg3YLC/FU6SnbhKv4bsv
CICMzIEBhxQjUEWiX8pgAxma0n5RWmaLn/1a3918QGcCBL8E8XDbQblmv9QDyFFAdA0rA0KXVwkL
O9mBYAuVRjOiGbODIa+3JLTcxI0ZxyWEvVnVs7egw2rG3IHxU1D1OPT5yEhX+qrelcGw1eWbW6Bs
UrxUCokpAUPlRT13GtqoylPVO/Er7RSufd8BmXRdFxcP3S8BRJN8OQDPIPLPmYbnxVorxa9G8pE6
caR8C9vjdRGX2phxnHnqTHOu4omOL6uVPI3tLn7NxmZrgIOpbxoARpy1GZzLe3suRzCMSPGS0fGR
44FgVHwPI2flrNYECMqw4fIsalDrXovB242DvlHCW7MBDAlAAIJ3gjCPZ0iwjNgvtVHpzP6FTtw2
L7f2tNaLe6FvJAAXznWZnSzTOucXKrWdfLCTfnjR223jb4EB66u76/q+OKZzESLOAtFAlJkRIpS9
Znx01tq5Lq6TsLxgc1HjWT6QZ8OLpzy2/wCf5NrFY75Wx1vcBL6PN1u24N0QXEhixCAsjkgJHyU5
cXv6la6f0tI25lCJr15cyEUjwADiSh1qU/cyfurMh8579ca3Nrj5Pql0WhHYMOZH9VzMtpeTUslB
OapH4w0OS9lYwaa5PKTz5ee/nwSYU6/ofVKwPNB3u0q+C5ry5ruEBHoZNJmWK1qvBTXQx1C2OQhs
x7B2OwsQuO2tWqD/BhXgnUg6XIAM0Lbn+QVhyXFMd015n7yry3vGva4LWTgmkogztRytMhRSxU00
U5Y5mWYc8zDYVOqnoXy+LuDyLvHrdZXsAyEa/UpCKnSqrGoovcA81sGnvpvc/FtFvr0wXq6LWdgH
D8Q8CKTTqa78AjY9UbehTZaVJ5Jx7Jy9Km20lV2sLS/sIladks8Vlq/lT4bc8GTfmgQCQoBR9LmG
xpjUBZlOVTphJXuecTSr3P1pxemKSV/6Vrr3yMrMxMJwuop6jh1wKrM2MY/x8FqFHp1vytaxbjdp
6FTnWwsf4qyJc5tz0ikupHwwj+A0uw5Au/7Pm7XMwC5ROImOGXdhVtOJlkc1Az2wL62jruzbYKuv
zS8tqJnPB05fZoSb7jHhBcpUudeCHlTllPo4X/e7aHfrBhiEA8qD6hZCLkh1zNYpk4Epi6PmbYHS
LJObvd7Z+hfvm4fHA3nSOcrKu+ZvkEKv//xLY9acOY0427EKw5pw/pnT11ZjKt6xT0MX+qYPzlB/
sLpvln7zdT0XJNwkvbKDzlQRFPm7/FEadmvoUUs7gaVOU1UT7I6L/vqBwdnOLxP/RXeyDWwBpv7q
A/NZyzf7V7oEkUHkRJvgBYJLQ1+SEumF/zLpm8x7F+grAezljZ3Xn1lr4c8ELlw4qKQY1LJuG/+F
b+q4u4/Wuscv16eYSIAPySr2QCx+bnFOGjlS5ij2sdlSmmvW9Ly4vD3DSsz9lFDvni/f+GFRdmro
HP3M3puNs1/xSPP/Pyst8lnC0/m/9edrcOIwTBjG6gxOjeM4MQW89dr38u2e+1yE8IIaY5JqSowI
OO2kxi3UW5MnbAFoEXJLNKcDT6eeb2EI46Qaxlg62vWB9IOThSu2tqAD0pRMmzCKPfMxCEGrZ3WW
U0iGd7Q/R8xqysHNIxr04CoEAHQTz0ziYv5qhuuzDKvxjvVjrjug6t3IAgzN27mAeYcnWq7Soawr
r/aOShTf+a31mHd7I91W6tZUm3tPs1fc4NKJ6fTiAqfAhDyNxufy2qHMqjBFXpR80vIncyVFsLi8
g9GRNNOsi9kreIxCkqOFx3zr18zZ01P1BxqH+mXGq1Hg+hA13odKXZp25h2rjjT1vlRvDmZ0BqVl
ak4zmNDFh1yot2Nr1o5x1ODKUTawMlx/hpYOyGa4lLwGULswZp2f/xBUed8CIXKs6q38l7zWhLK4
vDkDuOjk2S/SlV3RtFbZx+ZR6ZpNne/7xFrZwIJbwt8xvzcnsiC+Fy5QUShhQX8yBzRN27IomZnZ
wZH0B6d0IkRwTLqcJnrfIUQ3Hbg2PqXhrXMamN3pLoSguIgyO/Z9BLQjtCWg197+tX4uQAjH5Dov
o3A+JlrKt857C4Dpm4+IRnQVIyMvzbe08PzIUHvogWdpRy2fHiC63k3FyofDgqbPJAiaVvWu9WZ4
hKMnvY013Ov3K1dp4bIyKqvz8QCxITOngpbVOmREQfbMYxE86R/17nZfZPCNzjwuLe5kZ4SybmrW
3tCpmXnso8/2R0l7u10BlGVUPhDnopzoiYJcybO+RcMkWrVv4fjj+vLz6QrPvwU5K9/mFjHrxcvj
a06aTIUkHc1vptFtFJjvC1iHc2ctdb+gZpsLRIjngAhIRvTcI01qJUtlPDnH3n8rTWOnF8V94t8c
6+lnQoSH2tfkKfJnIZnxMd8na4CaC4c1g8zxAQETNtHqfNNOXtGokhyjmBLv6JRbGBKkv0frLlyr
+83XUdAIkyyMmcyYSCbQSOdCwGKPp7D1nOOMeGM5P0zz4CUP2udIubnWC2QiV4rOcPilNAD+ziXJ
JsRGuF7ipg56DkJLpdL2aa3eXb9il/ZnWHCEMCvFIBDBjeBCGA0NKt0bm5fArN1DDzvT7evrPHHE
2DY1RvGTFLxwY8q7tHnJtJ/pnVH8dfvyzGDPiUTTIfcq+PA2961hyOz6xRmeYTJQ8n+5vuDCvWLK
tapmfd/eWK83g/w4JpP287nz+wldBe/aO9MwDZ7jv47yQ2Xs65sfOCavOXo+gKA0J4I9v0JO6lFU
tMLqpbu3zBTWg3F36+n/CsKIxXSFlIlYfpDU0SOXlZYvlgoV+k72bk4HnK8vBEqN7JueDscfPfLx
+9QNs3JFwKXPoLxOwh64O46HWOn8hAKgO+SsS+qXuv8a69pmlOCrofqQlmvZ0Es7QxIdwZZCRy0l
WME7OVUV9EbRYGfdXem45dqIz9r6gh2HdSeF0DY0L/DUD5Yb/rxV0+c/X7ipg2G3VtLXzYvU+Bvj
22istSMu/H4q7DPGGbh2Mzn1uSbMvi5Kz5ablzQL3OpBgUvj5h3g4fjsofLKVRUbW/IMfr1prJOX
KP3S7LLu683LW5iBM+cOUbAmnP9k2qOZFkX0Ah1PzTD8ipue//v5uwMY38nywvmHvkR4kLM8HE3f
yoes/Zc/X3htkrTWPKlnfZWG9e+FHeyvH8/S7zccAgxzhvsg5XOu3nFU1GmS4uglCXb6eKd4u2GN
ymHhBtkaeQBef77UdXH8U+/yBDi8IHqRe9hmgoeqe7m+h0sB8JqS+SRzSM2VWPV8D33t0T0oGdlL
F3/yXL25OdQ+X34WfxK/jGEc0ZbF8rCw7I0BWFkFGFEYh//dLoSLigHWOXm47KV0Yf2Z1hjr5ot4
flHPdyFc1MmLe4Julk/00TX0z9JubL9AGXyzNZPssQGXI1hlEFecYKauT+t1mAwvVQ7bZAID0K1o
ZgBykOimi4/8yGUNMU9My2jVoX0xN3r7KVGPN2sBvA/qAKCxEXOLX261BP5el8o9mO9PeepsAj+7
Xc9zuE11D24LahmCRYdZUI1j7YwvYfjo3wXOzTkSYBpOlhcCryAa/MDvWF4139r0xdzddj4UF1Q6
G+glAWOZiFsIXfSEj4W01KaXUnl4TpT7W1dnZZA8f5VhKIIKXyKtbU1gjob9IfiS2zu/XOmoE22A
J/5secHZBfRaRZAG9AdtBJqm+aLqWyXfB7dmVkUxgj+K5aBSfAMxnb4pIG9ZI1wX/Z24vuCQCF19
pw5ZP3Oolozv6mQlPhUfBQTQuMLtpAdnAYZe8eJA7oa+Oyjli+JsbRkz+HSzpk9FiAUlXwukuCKN
dFBUtyo3N1Kqq792gCeCSxmkTspK5z47crS2jLW0O7TynZ09ObfWF+b1KXeR5JzrSfQ0nK/fSpWS
N2HQHcgkMe0VubcfD4W8X32foFASmZ6vr0K2aGugGRwikKtDJ4bQ8Pr5z17m9DlgA6SB+ezjaYTF
TxUOqAm7Gpj0oT4YxYPk0SYLg+0Dr0EsvVwXtHBZYX2eR9YIvy7ReWmLSbBoyDxD0/X8rbLyOK8t
L9gCLEGgNBUs3ydvUv9Nv7Vz/Nc5nfx84VWOx7DL+p71ZfmrUh2iw/XTWbA0mlTIsJFpJJukC946
1VKNTGraHsJyr3Q/oe7K4RK8LmPB653JEO5SboCyDk11e1CCrQe7dbJzSliKVwLhBUWA6MKVNWmY
pTYmWEQUNYMzqhyR+slSdjej36AHcNXtuY+YshgMqecGMYWNYQ6VWh2aveS9OMWKHpZ+vT2PzpL2
Z9RDjFEDVUlLvS6rQ9JtjGRr9JvrOlhan7Q87hSPQVgkPPpp31ly2cX1QQ/fRfdt+vDvlheukRfV
Rq7VLD8aL0b6Vq5UOxd+/TwYMKfXqOrg984Pf0xDqQkluT5U2taOdr618rW/sr6Y5SxrKQsDj/X7
eKt7br/iTBcMgGoItWba3UE8FpPBmj0kYVpI2SEe7tv4wS8gjfk0FivBxcIm5prLDN3Dt4gltutP
dlb4PSwhhyJ8Uux9vNYDveAqztYXdFx2EvFwzvpR+Ul13pfRBzteOai1LQh61krY6LUQEbJyN340
q+31W3r55oA6zWvGJAAu74LXBD5DNWhMbTiEuqvqX0mdyurOD35MP6/LudwGcnja8BMaZMsXb9sU
ptAaD/0hj+7DXVzdHKQyRA6uLm37QFgRIJ1bQ62WIQR+9XQY2n+C++rWXiRQLuiNVHBxdGBwlwRX
MXRGF8u+0x1q0A60t+zmuvx/BDB/Q9mfKP7CU3cdvbhG0h/6+qdq/byRV4/Qi/4dPp+IW0BZ41vk
/HgqkFbTUhqJ4X1vE98xjb/iSy8NAQGcPp+BcBdRhDkX0FsxVLtWORyM2HD96mDLRy+9te+ZXQB+
O5fYAMfC4wmFl4QmycgqQ+PQgIMG9H6z8hl76ZMAj5rx0TGEGexTiL+mFuJryUjNg/FUy5/tItnF
Tr4zlLfrpvALR/I8zkMOrAgkUYkyeHvOD2vydK8JytA6VMFB+YuBa0nfV/90408Giu79fOXDYcHy
kDZPK1E4vCwq9FnA1+eItDZgNP2Qw1h5fT8LAtgMiXkSkhZ5bUH3k+/YuTxkzSFRTPc9xA9/tD7p
KrJhylzZOz+uDpSRKgia5kBPy0bdgaGzcnln5yDoY64Jk3FTGQugCeNcwJDLVkgvd3MwIWEuw49N
+LHO39mvsETEa1ivi4d1Iku4Y1kqBU7rIUvK+cYKZz7rPzguEoeABdKIQylpvuUnqbGhSlJCvorP
oO+Needbd7drm3ASd+LQN8nYyfnyft8Ekh/Fc+TqttbOrG+Oa/iIO1lfOKBcCSaj9aL2kE3voF9N
rJUi968ql6htWpDIbxMZXJJfGZ3UT2AhtwcHLNxM38nRff1pZKqykd/MZOMkD1nyWPwoy00xbnpv
G6XHanpPCErT9PWjVGZDv/ZTBFXlueO0qqS1h9Eq3FL60EnfxvBbJH2Ikxnrw2gOU/BRDV+ui13w
1dx0ZmDohCD+soS30tcKrUrjAHv9Un+j/EGR4rqApTtOfZEvDwYX5rt+fkX6IcpKtZiqA4w3UnEn
3drJwTsAdRmRFekuYhexkbBWvDANRqs5eLnnDtY2qG5tk5slUGqkQ5uHho72+QhPbCihZ8rvVLs9
xNZw/1Uyh9vDFYKhmZeKplS+bIQTUvqh0qd86A7xP1Kw/z/SrrNHblzZ/iIBkqj4VVKHCbZb3eOw
/iJ4vbYyleOvf4dzce+2KKEJ+e2sYQMDsMRUrHDqlCxKvG9sADNT4PcBy8GQZcvPr8c26EkJxyz+
ovw9/9i7uyzBDgIzaGJAmngQSpoDej4HfXo102MTnkPRc7I+novx+f4bYz4ZoT416XWy3Lp4GtWT
KYq7r9cHIlCkxXCWSCbzzkdIRlPJ6ym99v8k1tFWBCpscwZ3w3MqskHdk53NA1ZIcXrqDKgC28uu
iepUlOpgaxExQtqVz6Bpaq+piVZhBqUXBh5YVYPgnAZO2e92A5eCOBXVqXpFtRKCNMW3yg/N0/7D
hK49wAOjIBlBbM6kG4e6r9Q2ez9MXXoUkamye7RUsPh6g8DpAGQDIRDuntVDC1SeXqdXibiZfpI+
kh/gzqEifp6tDYc2hX0NVmmkKjgLyIi1qsw0M7lOo2fanoq+nf3x8UJtzuRfETw3eVIoudobRnIN
6QG7Xai+Fbt9cMiEuo/t6GrN7iRx1mkSTMEAvsXkaitOmxyz/jiB2aoTPMNbV/Buyd57dN9p2Lps
Kov2VnJF2e0wOOi59Xi9NmcBLgDUViPkjA5jSxWYytYgyUaUXoPZJYrTjA7Nn/Ti+ljK1ixQs8WY
emUdACRO0WpK2pFJL+nVJCjCPPb7swo4n4wfDXcDMFu+KjbOtNQyEjj/anCozaMl6vW38f0MQmDi
ESWAnfMheTVvkBdJmvyqRj9/6Mnfu1dnMTqTfrfH8VzXQOzU+TVSL6l53Z/2wjfffTy3+GREBKyG
KXO156/2wcg+P/76jUuN2h1UT4HFGHF/noV+AMFKOLVNctU7aPE3SX/bi2iCEl9I4CYwAzmgNhWT
oB1y7TB8fTyBrc3F2VF1pBSA2+FT8MmU5vo4R8m1To6Bg7DO4+HX68NKzODBMjgWYsDcDTOahho0
hNIj9Tkqn+biRRYVv24YyJABjAIsMCC0QbK3PEF4fDoUnkMXtd+SDl0DPVqdxvZoHQfTbb6i47y6
PzC/lMi93WQc5nYYIbFnFSReOZ1NtCsUsaeut0ZDLht5sHdWZkAWl/OStLrooljK8C5FjhJcgsh7
vDmbAtCmmKCiAI3leEKAORhsSwP99lUqnwNb8izanR5LWD9ImALgxjhZiN+i+eVyCqM5qehKY2TX
rvUyLXOt5LVsn+ckdu14/2RQz4gAA0uPAfrMibLDecpaaQivxceaHEpT8LRurBVgNmgbiOAI4hi8
tSwlVTKVvRxdafNUuGW628SBI4HCM2QmWd0T/0ZQbY4VGQT712r4kaFqSKBkN67hYnj2EN4pWXBB
lVFTYvg0doPEdhNj8AyRQ7F+TS0UzgH/ryMGg1ASOwx3QpAp6wOr6YubrHkFLb2JRp6enFt1t1Ww
lMO5ptqYlrnUQY5Z34bSmYZ/Hh/a9VbDp0O+B92CCCJ8vGdqG3mGgHca39qfhvEytwJzYGOZcFAR
BcNRZRBV7qB2iTnIPVK4CHJbfxnydEwuUlSfDFL99Xge602HCwZzA5WAOLEg3VvuR1il1hTnXXBt
pAvtjuF8NPabBnAwUGVoIhgNV5Wfi1oQG61apfAWjofy70IE+9jYicXwnJ7VqFYVqo3hpeqr9XfZ
CoKea+0EdDbCnRZKGRCC4FOTtG6oWqtNdgPPESEgpP9mZzcj9oL9ygNQbTjwLPmAu6Fx89CR5TMH
vc1vJTpD6YbkmHt7B6IWA8UYsEOgzhG00rkL3mskNjrNordPqHl3RrAqPT5LGzuxGJ+726Xda1JW
BvSmzQdtONNBsBWi8bk7jSzoAOA+vl8dz+l4tARmyMbwyFzBCiHAhgE1yZkIoP2kda6U2U2yneKn
8XX34ixG5250qjVWkRs0uwGpCqLaRtv9OKAWBrURrDRMRZqbW/y+GrDydpzdZqCGEm8SIak3FMVi
fG7xiRK0aaZH2c3UDnV/nGdX2HJaJIKzA8dZGlo0MM5uKvoERl5snZS9lF8o0QdlBbP/wJDBFN9S
3XVdlBG1rLBKtW9UT9Vw3LvLy/HZFO+eN10fw2Iai+wWzGcwxwlj5uslWo7PXeEiTKq5s3FGw9wr
idfbH7O9fJlYIigH9vigqAcIfe4g0UAfyARUyxXOLkLHhajR4fqaYXz40qjnAccUDJnlEplRWORh
HhpXtf5Yng0Rum39csIWRjAU4VDUX+AmL4fPqqwblS6YrpkX/V1Gx566k+3t3mXEgvAiIHqJZ5PP
XOQorrYbvZevaXkZxwOxdytS4Nruxuce5QqUnGomYfyIXMv2ohLB+Ks1As4TlW0qsrkAbyk84iNS
evTCjdTuKqNFY6E5eh05svkl7P95vE6bchC2B7oZXFyGxt22mnSjZMnAJsXAJDW9l1deqZUiNN3q
TmAWKHtWmX2BokzeLA7GzqzypECInZ4QxIxMj4hayq7OLESA7wZxGcbJgHr05aFKeiszrEFDoiM4
5e35y+Nl2hgdoCSwEIJvDcgSnmzSalDAIE35dJ2eESMLq8P/a3ieHlXq+77JZgw/WK/KqUv2vsoM
Lfnv1/M56IQGxKh7DN9Kx/Cga8c/+XqWS2VF4diH5dJnWYkkp6FO1/5VKc59KHg2Nw4PQ8P+b3ju
Wc5UI+gDE8NP6cFCy6TkQyxiUt7YXng6rLAd5jW71ssZGFI8xUlRyde4CZz8ebJF2b+NOUAAqiJx
09CthQ/PtMWolsMUyVeqB04oEWfM0apnELluW/OAFBgYzLdFDHw5D92GP4W7Jl9zwytHzxJl57em
cT8+k3/3do69bJfRiPEb+VMeX2hxnGNBtmxTBDLzSDYT6CQ+W6aqZVjJaTAjVnyIh6eQOFUuSHNs
ikBxMkqdUGdg8Y5hpNNIU6p5vsb0pIZun55jEa/o1kaAYo2VU5nQ4jynXh0YaPOeGvNVqT3jn1nE
47YxPLKJBOlKID0Rk+auRFyg0V4s1QB4VO6cecbekjBkyhfjc45ONVotNroxr2l+QKdf9H3RBO/b
eg+QPYEYRBhwWkELuDxJ9ZxpbdnH2pVokUODoxYfAuPnXr20lMGf1qGr6hr5mqsSe/bHqNqt9jA8
c5jhsKFClS+RtJBaL4rRJFdjlJ4bt6hSQWpxvcsQgAgYDA0U5sE1Wa6RpBU1bUNDu6KZm2Op1y75
gxkgLQpgBHK7iB5zirsp5KGVu0G5kuptlC796fH6b+0xqH9QEYZQGGOIWX7/3HQWCW0MHyeXanam
HI3S/ccitpaIYZ2A34LCA859KSIzxiRPhloFYPIsTy/zZe/wAKEhdQ9Vwbh7+dCLacyW0SBe4stJ
7TqpkBjYwOct0m/gIrkfnzuhpdLHSZNg/Kn6PRDzoKntYcqerLYXXLf1Oi0F8etUBUQrBwgi6Prd
g806np39SwVFZ6FijSVSeBMvtYdBC+JA9ysTFHFt68h/IgApPkZtA65snptHksZpTlEG6Nt15MqO
BO6T3TPAqIy0BW0OAKbgVJKtJJGu9IbsVyGeaMdWBLdtfR1g/96Nz212FLajUY0YX+pcYnta6sZf
H89g4zgtJHC7bMapHYctJKB3uYImsr0T/kxEgIeNo4SnB3a2Cs9ERbHY8sr1eNpkqxtk3zQ/ZdEn
+Q9WiSUbDFYohig6t0qQmBhhFSu+aZ1D1Stnx357vEpb+3AvgVslkA9raDodKX5rxo5Nz02AzM+P
xzK2FuleBtupO0MJ1JszzWfISDXHnLxcBJzbnAOeTyBLESlcae5wghkG6mHFn7UfWvZqA8rWCwyx
zSmgYIJZGHjfeAKJPBwKu4+o4pdZ7/RnS9tvxCDPfSeACwOoVE71vG0Uf9C/dse2EQB8N78fb4MO
AwNfzwcxpmGOa720Fb+PDlbo5dEfqAtkRP87Pg9QDulcTUFqKH6snJL4qdpvy2N5ECckeCAAFedd
TjgJWdgHaLDTG5+t9u3z4wO6pSpA+sM4ABFrBmJ4eUBbmc4kqojsT7qTdyBMdsC21YuK8zelKIiX
q4gssLYZnBREzI0snWW/nY50uJSDV1RnYf+SrZ0GtwCg7gZyACvMsJV2sTFMsuzXzSF9TqTD46Vi
S8E90qyaGhg+pEDhHHJ3OU17u5HsRPZjtNYsjvLvcjxN5Kgrb6EoNrlxrRHWgxjE9GAT87QhRjlE
dZBHst+HJyPx9Mjd3U+eEXrci2CLeaeZMioNgzphNkF6a9D0VsQJuLHljA8TisnEX4Sn85BoBQYi
m8y+ZZaOVLQOOlOOymsaC3Zla6nu5bDfL+Yx0MROtdmXtEPUuHZ+KkS05cw+5TceBaagJEEwGk41
ZxCMsHKKVrNnP1SepvEZ5Tj9l0FEZ705D+SiYV4yT2jljNatEZm9PPuTcqrrU01P5f7QGKvXA5M1
avZRtMH7WrLdS5YGknffcJMsdQFG3W9dohYH8F/QJcFV4Yv3giYse9h/kz+3Loy/1Ht8ATeOFPBK
79TDFruB3D50gZriqZCJ3xjH1vpplhFiAkcRE/TGbiPqjfZEIDhE0puHD/YIMs1VqhA/yV7ztvbq
KQaS7DctbHcIBZ7d1owQKIN7B99rQ7fXqhZl2aj5VtIcNP0ZndJBzJXt7k6Ay44ajf/J4eOKDeMM
Rp9uzR+sj2ZcOd3ugjVOAGcMllILL5VAgJw+A7ORJYKt37gdOFQKDhUrzoVJuLzluR6QAp1NdL9o
Xyv1XNFXpd3J1/C+RojMvTsurFPOUsSQhtHcyqXux1pzUKzBG//A0MEk/pXAPSB5bLWxYRS6nyVv
42EUMWZsvE/IRQDrAHA5g9dyw8fKHMW0VDTfQKeL4EWLn23jmKQvYA0QOqyb+3Eni3Ppp2bUemSk
NJ92qpOprlV6nfkHruRiQtymd109Jc27kNb9Je+P9ULJgtgKFS2wSkClsdxvcypHyS5LzZeqc5mc
z4911YYtgpo4ZDsAlAL1Fx+QSImR5bkS4kJkjvQjFyFdt9b/fnhur2nRGVNcxZrfa+io5bb1q6UJ
kgXM7OZevcUMuC22wjwY+hwzCOkJAeSCehE5U+kA4EbhjMZ+KxoXG7A/bAT74XR7YTdDmY6p5o+M
pu4QdwJNu7kfoJ9kkCxkJnhvtUhHYA31WfP16FRmji1iKN7aECCPcaLAjo8cF6c90EiisrKyVH0y
HDt6JJWTiqjftx6LexHcnmfRMGTIsah+hLqk2RvV5yJy092VZNDkMDkZxBNwphW17xCEklEooerr
uRt97UVv+NY+wIImBKlrC5VI3DoNs1QoGmlUOKyvZvlRF9G+b73esJrhAgDphcAyN36r60aSd/j8
Tv8rsj5n+TFAWVX/mdjfHl/wrd1glTDM0mFal3NpKhWx8LmXEJ+on2L7UM5PWvOkiMgcti7hvRTu
Wii0sZK8wHRi253HY/gC7u4BrJ2BQ34HwR88sgySgigqHMJVWXhYIWE1SRm2vj7U/9DkLATob+0+
SzKjGRO8Apsnm8/1bC5sdrh6/RqjObOoD93mpgCY+E4ZhUvI6ay8n0jZI86NGXjhB0l26w+jCHSx
ddMZTch/ZXCvkgnKSAlEqswf/x6Nx1Y5d/3vx2drc5mAe0FAh/0Y3K4nXRXnRA8UX5UuZvKMdid7
x0fDLQTLYUzDlAIJwPLpCxq5R1W+DkO6yJz6xyCLbuF6AgDtgugPChfQC7QOWwqYZRX+vgQbenyZ
S8Oh7W6gIiuBQpUPg6AzhC0XMwqUaaylVIc6T+SDNaZuNAuev7UiAaUAQIQAQ8IyXHEXhAH4wdMu
1/yq9eb0L5SeI9ssh98J8fZvBku9qCgnQW0grxGbeorQGqbV/ODDaDwH9OlPhkd0EMWZwEby0eyx
VZteT/DwyelLD4bQ5vYH48NmBkqL9TbmgdQ1BW2OFCOj0Exu1p9a1X88/vq6YV3gejPyJYa15My0
yMxGK7EjHfkEeK1nkBelImNq47QyohDmWaKmYdWHCRCbMtQ1SfaPgSafingvgzBcO2YFovcCiNiR
J+SuMziXa6mg0BhaMx0+dtV4eLxEG9/PSPigkNBcCH1EuadI0WhSxENKfMn6q/e7av8Ow3wxsQsA
pcIk5O4aYAQ5a41KfNAHl8MXbX8cHvGIf8dfOadhRk2jtog/RL+n4jUZC8ceT/uXCAqJcdgCVQvQ
2VIh1Tp4bXRlIH6KAxR/bzSR/bo+pggVILYC4wmXAGd1KUBuR3DLlknvS9kxR6le7MShQFFsiQCn
DV5NMFWQVXSl0dsU9a1S61fzOTL9LD0TER/ypggTvWZAi4ySGB4t13Qx2nxrWusrmauhpaTi6JZg
FusnGjruvYYYsIs1xKaOUnUMKnPww/E7qufG5LmcXWt/khCsFIyzmxEWWICqLLdDnQo9kidj8G10
LYjK2Il2ZxUggJHkGrD4YWlyd87OSYKkdjj65bck+KyJIAtru285PHde0WldtfoCw8slsP6RZ4YA
y6nOYKhOWzu53XuyJEDDrDeGxf+hQFiefq1FSB3FiiGFhY8+xPagOlpyiEPilntbEcMmx1uE4hjG
lwxPgNsaIJNo12sK9QvHAK7dFmLb1y83BofpjyJ7tE1YMZ8CLUnHZJ6oH6HK+2D8tidHVQ6iTmLr
q8KkvGfd0Ddh1egLWZlojntISYHIdEgVOSJ/jy3E0gFfSODr4Iq0z3RQ21MfJFZgIEpE9D2b44MC
BbAVoKxAfbC8I1FDmq5EftJHtWDuknD3ww0thZ7T4FBi0RXerhnRVIXoUUp9abiZiW/SgxCGtjUD
9ma/E/axgsHlDDT0J8k70GT5xUydpykSGQZbe8z6S6HVHQrFFD6ihs7lidVMYeNHmUvN+twq07na
D76BUr8Twvksc5d2TTxCCJU9qXKC696XD+0LwNmHxAV2A2bUco2aiXR90Oa1rzvxeNAk7w+GZ2wZ
SFLBGOd3ObJBKR3QqUScKwRu+Gvx1x+Mz+p9Ybkiq8Dze9ZSkIxJjfGD8kt+kpPP+4eHL4RcAoCp
yIlwntBUlFVC0WHNjztveqODs3t4REFhm0ENoY8Bj3zSjEBBFzq19eXvY/M80t2wJFaJ+e/w3NfP
FdYrijF8Z3jRZZZ3G00YHqYZwLwgyFp5cSiAT1oTTA1++F3r/iJg/n+8OhvXC+RLyEYBCg64Nr+3
SWlJVTRlnS9LtSPDCc0KzxRFUDZ0BIQAxoM4DaJOPB7cjGUJBTd55+d66aaHQNjwZOPdfGefBcIN
DSNR2bO8YEUBXppOD1p/Ml7G8jkeXybWR09wz7bWChgJmGagArYQxFxKsVuQ0yQS1mqacyekvxr1
lyqJCEa21upOiMVZHT3iGoXRY60a/VvldlRwlzfmwCCwzI8A+hkctMs5jEjh1J2sNL4UnBLVref9
L85ifCb/LhWslLKVFzrGR02yZL8NxJ1F9KQbtgWMPtRsIUgGOCa/DWqU28popa3fYIdrZfI09VtD
ryO9ht3Xx7djYzNYHQMo3PD8QLFy74Lc1Eo30rL2vym2n02CtVqPzsqfGXIIlYzoIs/5Kx2at7Vq
LGt+fSTNOWj3cnAy0x60iazpFviU+L4tyqzqZURH4odl6NR14uzmgWACgD0DJSBKlNa5YFkyx0Sf
EJ4Jfz330T97194AzQQGtwEnWWOGsr5qFSXpdX/6kDUfg1LgUa9VBkprEQVFHQmErPp7J1RvYo0q
qt/UTqS7te0F9VnvBAb9xhaD0ZAB6GC74AHlFJNlhWA2DBrJNx1af42CL4/XaH2bkWSEDySDYhXc
2yvs+RBZlVKVlh/37ecONES0JgBLSp8fi9maxb0YzsaLM12bcrNCdzu1cJTZ6cfdnhw2gmWewP+F
08Q3pe+MFqWYCvZaq3+q6O4h+H62yksrnsG2EfxhljacEk4pBSRRDVqoup9nP8P2WH6Ti9dRPcrz
MR5/714q7DeD24CXBgBQTpRioal7WhGEyg5y+Ly7Uyw6e+CugTIB5ZgGGj9wKPFZJ9Hcy5LhU9VJ
ynMr8qg2dnoxPqeSrFhOJlmJTV+51UHqWOH+YgwDwT0YM0Bqw8NVuQkkqZQ3U1nJfvOc9Jdg2g0g
WA7PfX+vopehlDaynzpm4AAovnt3F1/PXYSSoH94PmL4WPeSyI1FUNINpYQGvRa0KtxZLBF3elCI
FCRBCkCYTH8X6msQPQXS0a4F12FjkxdS2FfcvdHyZIIGpQKyjei/CvmSBsfHq7SehQlXFvFIzAS9
Mfjr1qWSrGUAtvlDBpTLoeoAQ3JmkevM1mJ5qSEFIU80fWaREl5nxEPSzejhMvmmfcrnT9L0qRMV
TawXimXCQaiIUAmo3njfc05VEBImTXH9ZNWaA70iML63xoeegB3DOP2g+ZYbASgjEuV2VFz1gDqW
kjr7UzSIJoG6FXxHsFjB4LIUoNZ6kudWTK9dBuqQY7T7IC2G5+36NKjwuJoYPlI/MyqM6O3xQdpa
Hx3ZYgT54CCiM9/y8+OxjpXEUvIrqIEctVOcYjciAT0rDf09hQUDjKdSUsM8q6cwz6+p0wTfimL3
s4aYDvCE6G+H1sxw4JbfP8u0NK1Rrq4qBYFu46C213u8QuuXDRIYfS7sGDydvIFKtVFplUKpwJXl
RrJT2C+J4sj5K03QaXV3Ng6Re+RzkeNAtBUm03I2XSvRWc7n6uo19kfb9rrONRxl3H0nIAXXgVX4
4BnliRlyUAI34YCeBloue8Fsu83+grqlBM4mG60MTvUICVlH3SGWvaE6Pd6VtQKEBCQ4GJwQZr3K
zvWdgrXBuJ4Wtlxeq/Q5LxDCPTfdcyuCu6xvB8wlbP47ExsSdJwaD6fGKGfckWvTligxcVDOKlDk
WxKQFXoH/L3XWi/nYUZJNNqhVV1J/JkWl90clGDYA7sRMjbIgsNr5NSfFBSzksVxfp2Cy5i4dP/t
xvgI+Zg4UDC/eTxQiWyQaWdBho7u4BTTidNK590bjZbusGZQ+MF2gnPWFT2ejallXFzasZQ+GPUz
ALdZJbA6No4Ti3yilhgFmqxZwHIbAkPJMmvo6VVy0vrXr9T+Kep/uqFGEAFCVxqG24ey5Q5siuDx
qLdQ5JKeviaD7kmD5lXoSTDKTjI6VfPt8bptHKyFPG5GWVQFfZ1AXh9NB0NrD7Io+bS2DhD2xg2E
oQlTedXJspeTeUxHEDgG1dEKIkeznEoTXPOtWaC5CzK+CG0hWcdZg6TqMs0qu+Kqfh8Gd7+VhrAc
Qq4mWC4Z0IUbPQQhN6WBUly76buq/ppF+JCtFUI4F20+YXGycNDyVCmZaXaZpYJC80Zax65f4sx/
vMtb55ZpQCDNYAZgP5YSqhRo4ho0ttciP2j0IiU3JDMVweXY3ASw30NLIbSObM1SCGrKSytvU3qt
7F/5rUsEJ3VrlVhaH7djCytnZREorWY9v5bzL2J/Vqov6vT78TJtiUAs6z8Ficqq0KRIoj6bqiC/
Vv2rZZ760VMDgZ3DNOnSVkb+B4EsKCqG2eGLi+2qJSB2ptnVzn0ZU0g+lypxJvyRg7fHs9nYD6Cm
0CQKO4LylpUqGXOYCb0OlWh+NVDeKtiPzeHRhQL1SwgKIXq23O5gmoO6jcGvmL3FnStsD7WxF4DF
QQMC2AsELI/UoVokBXJVFNdW9bLA001v2l3JoqKYCAgCRPXxLwS3ljMIc6uPZgi5DeMnRMCcSTnW
9UGLTnK427+AAJNRN8EcYdFStph3dggZy6Gr6668kTx3T2WYCu7e6li9j//uq4IMb0V3bkzSpEZW
i/EVECNPHhjBvOZnU/2Iir93niq2VEiAwCXGZcSkljPJ0qQlI9XqmwEI5iEXNX5dnSqUNKCnL3AK
rLx8VW+idtJQE6Oob7Q+S/KzsjdHxEh+kQgHsJr1T+GBz02eBr2WRfWtJr/DA6ECBbL19Sj2Bo5Q
h2EOh3i5OPNADSs11Ppmq97Pdje7Ej7+fnTOSiu73OjMmNS3Kv/hGkTgIq0uHDc6s0zujqiWtGGP
hhH17XsyXaXvQ/dl78EBhgYBXpRWopYP6afl+Ihl2UUfdvVNiQ9FfBDxnK+Xfjk8d8NGWc4ammH4
rnmNy8+ZiIFlY3xARJGcQ9UYDAG+/9Ewh2k65sl4G8zB04vaU7/uXh/0w4OZgWJ4MFvxwLIwaLLI
iLvhFtlOE32IpP3jI0fJ+mfiZVsTfxqKUU0WKsZu7bGxSwSPRQFFdrgXTxsYpqBLgQ5AjAZ4Zm6D
5zzNJtWM9JudfteTW4xiNPkowjSvTylirmCPwSXe5BfVgwmFarF2a66EjF7b5IdIxGW/sdULGZwh
07dmCx8DMuJY9eLhS0VEji+7S/xSIQWuIabFnDregdeKrstjBRLKyMvJR2iTY0Z/ydMTyjZTuX96
fLI21gyGBvgbYBgzVC37/d3NlsEmm1HwkN2sWT6nsgeiRbRlP+0XAj4WcHSyLr+QsxRSlpoShMNE
bmb/dTYPPTkXu9m8kVCGU4RHG6XTa4ALmmoGZpinBFfQU5Jz2DqPp7Cx70iiIZ0MwCL+471UHXF2
EjWU3HLp0OiusptmlGU9kEVjEQn0fuVveJ7KgZ02tnVr9b+HH1GTCb5/Y5/vx+dTEkZjou8MYsG3
rOxZMwwNPI6GiB18Y5EWQjijSanDyYoohKATdWWcJcEx2hoe7yaYcWBaIl7Kfn93VtWkmQEeNUw4
KM+/QktwE9ajA38PRw58weAmQvJ9OTqashKJxB25tfWL9GTl58cHaK0Bl8Nza1NoqaY2EYaXy1fb
fOrnp2E6meluYALqMe9nwemnLJ+HMpNacqPzz3l8i/9+PAvRInF6XC2bMsTrQG5le84/UCLY4c1F
gj5CvgC6DwHf5R4AUUGNuNTx9fLRSp2pdLRfhb03444lggsK7DHay8Nn51ReUCpRWiZ47PJRc+yp
cGgluGxbqwSQMxqQIjYKj5RN8+6ggqGI5nFi6ze0oHFidC/Y3bSOTeFOgLkUYCTFnJQAJtw60juD
5QVyK3AatqYAXx0dgAhSQ5C1lCBVPUGAVNVuX0p07DYCUVxja3zwE7JSAkTeV2Fq8O+nMSk74zYU
mVu3jjlIgk1ga7B8R2EHoJ0mfFAkD9AabzmDLtUivNOteeuHj3Po2fnTcKqvNt1/IxZiONNYypM0
tC2IKWNP88LdrSlhMiFDB28XQROg5bl9sOZgQh1zq92i5tD0h1ZUaf3+9i6XCXElxMZwI0AehFO1
XCZiUZtSSw5uyqfG1B2Vhk6g/yy1z3ZcuFLpKp1T2nvzv0C64vYxelMIVvmgVtAZhWWOZXCLwvAU
SNLR36ulGOCFFXkg7wJUB3f/iry1G8Bq4rductr2IBmCQM368GJ82JjM1gQkiG+5mOpGlHckjd8S
dEsCn+D+y4Hx0fwCxJfsbz5aZndlJ2cAitwUtXbM/ARg4R8s0J0A7lQ1waiVUwUBpXxs3mR1t/KA
HQP/HGHd99JSbni5b0FCUIbSDSHFtASgU5DjWq8/xscOAKrILEo+OJMqodQWQyDdcvOFKqdBVNm7
NpbQqvX9UjAM3kp1qFKLQJ2ip2/W/ETtt8Q40mn3I7QUwakNOla63LUQoUseAnx5uPuKoXMX80UZ
BAVXgHvkQgBGU51a6ZsmP+XPhYiOY2MHgHHREO1BHQScKs6a6YcoG/JZSt7oz6h1893ke3AW8Djj
9UGNEPiiuNVJq1zNq8lO39D/BQUWxde9x385PBdUV/vaaM0ew+f0xeo+1Kbg/K+fnsX4FmfGgJPQ
SnsN4yudW5o5aB+ctHDSuHZjKxPYlRtnFQ4VgiZIYyKDwodOxsQwoszO6ZtpfC663hnHkzIL5rM2
yxi6718Z7DTc2TNV3gCdUEKGdCgHsCEelDBxgsPuTVkI4U6shTYCQRZASAFKgDl5men+K4FgLh4e
dONBypqvFR6awKBBkNG3L830YUz2YggRwMWYiAUraKqxQiqmWV+PIY3MW57+3RYu2d37BeMD3oqy
OewFMk7cHmRFn6HeLzBuo+zFT8J2VRsXejE8t/qphGai6H5t3Pp4PGbxrUgnwSHalAB8H/ACePI1
3h7L1NiY+3nAAtWmE4MmQx8EEjauAhIaeHRQLsVYDTillARofSpXlnkDmWNfHYz0GIj6DG7cBNRu
wC6Gq/5+5ZY3oYh1TS2a3roB8OlqycdCeinD2s12l0OoSD0gLgOCcHQlQHZ/KafM4ywmVmfdwqR8
CZ5zoQmzoaIWAjgNG6lRVE/9aN3S33XjRfZRj10z80xROSm3YMB+M0QtXGqk95Gv4dlKQtXuc7B1
kbdYf/l2Kuhr+m2X2viPABTrIHGCJMrqJcqapgVPf0fe5D70THSN7lXv/ydBXe5Fk7fAjkSYAko7
pFPwBxNQUREBhw6mDOwZ7jGKKBytolEwvCad4iQ67zNW2QIhOM1IYOFoYYn4m50glRIZo/ZG1N/2
j5B8ebw6/AajdzpC02Bjg8HEbh536Wy56fI6LBI/irxScWrDJ6k3EEFwhrvaKFuDp4jKIBZEBJCQ
h1w2BWmscKgiVD4/KfVbUn8Zyc51ehfBXgesmAX2NO7KpcpQwSqzQj+oj5Zyo8nl8UJx+o9NwYTy
A50H6pLZ3V4eI4rO3ZM9h8GlSkJH0d7UnT1D3wXA5AZMHkkyMCJyE8go7SS10exLPhzko9kf9n8/
bFZUJAMgzxi8l9+vWKU5KaFuX7L+42uv72tt9v7xSH0jdMWa0a7QqKNMqCIXpo2OYHgZvg65wOPZ
OKbgx0cAlx1RXDSy/PrEkBIyRUPoN7oTJD+J4aq2U4cCq35bCrqHw2hFXIP31vMQIK95lEM/VJ8J
2grqbkRPrch93rgMDK+G+A8y7Egc81eO9GXVI016yWrdmQjAM087mQzYdsCBA/4YWglniWfjV6yg
nWukYi9t62r1WdgXbGOhUE6DMCuMDpj4fLA1l2MrnVoZZ7UAX9ngyPZzCZLtYSfACPPArgMvBYSi
gYWyuEM7ZpYeqnVoX+afbfop+9L1u88tBDA+YQLKH0AFOO0a6hat9dCyLjR8BaWtsc+qfP9+4HKw
VKy7IP61PLaK1CCMkanWxZSO0wc9EajVtU5iG42qf9RPIfrDR/nqcTD02bbmS6c8GerrXBz36gxs
AKhyWbN7dKcg3NtGm7AxbDrOl7b7OCZPkYjIb+v778bnm6EPgSlZSozx7U9Z4I47DUqsPn6QtQTj
PCuD4E3W0bQQix6D+YIgpUPkZ+Qsp0RE/7o1h3sh3BFt9FwfDDBpXlJwlEnOzljSag7cFthzbDRo
eD9fTM3VChSB/bV/i5GvQlGwhYIRZHiXJ3Qyq8lIS2m+5M33S0N+PB59repQNsVwSozrFeFm7uvh
Stgkpp1+UexPSnOp6csUvz0WsbH+jGQBBXJIHqLSj7ticimBNker9Av6kDnZcxT+83h89ol3AVa2
ASgJZkAlPM5QdZy2ztR0RuFAYF5U+s/cnvJ4ckCy4aCfmiMrHqxjQdx7az7syFqYFZQ3nyWbgrZl
BQvGBfrVnYbnxBC1NhZJ4La8r7M0GlCsdQnxWOeW05hvj5ds/TqglgDBJWgOcKytuqkVlk2B2Gyx
Jbl+MOzjoMUOUjZO2O3k9yJ4hNA5D8sF5AbAoSb7krvIxoQGgHQwO3JpqO1GkyM1ogD+6gQzCSgt
QGEbXKFVYnfUJSvI4kq9dMWL9ksdXpSdLR7f5wDgI/7He8qAoss5SEZvoUu5ol3yzOnzp9zaq8SR
A8LKsMZwrF0VH20dFAluaqCOF4MeqPSStrfHu72xQhgVfI143zZS912WSFreldNFztBT+oPWPEvR
XtsbU0DdBaLpEMAwAsslMsIi02gZzhf0Aj6T3EO6/Q8WCZYrQ9mZ6Nsmc1pcjlPLKgJ1utAcTC1l
7Cba3nvN7CUkE6FKGLU2n1TM7LEwapOMFxLmTk4L5w/OEaBFQCFCF6KhOE9QYbWVYrf6rF6svEG3
rZMkIijjYg7soC4EcLtQayTrQDakXlAu5CjkGHVPQxm6SfJXp+7Lyv1HFHDlwDOzqADfMFGeES9I
Mkou5v+R9mU7cus8t09kwPNwa7uGHpJyZ05ujGQnny2P8mz56f+lPjg7ZZVRgnuj0X3TgGSJIkWR
i4v2P3b8M98vba5p/394XQjwzrm3uKwqMLxP9cxfit23NnBMIMtB8krXcAGKiJk2RwXPUE9LpGn/
6/PO38u3wTcITHoOp31CCQzYytYagXabFhhhVBahXC6mfi7xCjZ0micf0NuGMwDcdHpq25kgGJfh
+7tv9uTb/cnYSY/1/1ZwNQW/pa5Mt9nZ9jx25RIRJzR/ttqhbM+djGv+5qrj24REmQ5uAbzZRU69
Tit1o1swibGEFguqveGxVzFcjS/ElmKmgEc7ofAw6XH0Tol2nPqzPksi39vS+LsK4YboepcN1YhZ
DNQ7Gz75ZsjWsTkD6jyBWwMX5A0CMq46UCwPDous+l01BnMXEdlFuiUKnFaEvxEThZ0VrEfeu4Qx
xYSfbPm9X8sAD1sruB5ejJ64ve2VI4ZPByfU/4wvI4pr7l90/AtXniAOExq4QiEQgeAl4usTyzrg
i1iGWl4UOhEaJA/LHNg7G2O+qoWJqnZwKKK7wE01puooaLNNVJyo7qgc5uWwfw0IL/HUHABYNxDv
HN5UhygRizznlCnhUrxL3HMsU7stYXB/A+yx8M2AiFvvlLXEdVqZhEXZ9JR+G5pQTd+wDt4LELU1
CEwDF7+eIWnGNHbbZYmK+FKbL26h+lMWKDJYH7/2RZFfTSOSh5SoGIkVHdKotBC0n+3yte4eNSss
dfSmPd8Xzcb1Cl8TIXYX6S1+wtZLal0yeUOMl56lvMCWlOxI2ydEuWxZUGVDE3ksDWFANHVHQE3Q
xE7VWM6cQY3q5VO8HK3p4f5CNsdH0oOfYii86IjQOim1cW60qPOCmfmNLL0vG1/4frVdkmowCi3S
vSzIURvb7H7TI3HNQbUIuCMjiAO8FoXap3pZMEON1DT39XDxdiItuZYDtcN5aoHMR+tS4fhSt5vK
EumWyH3HMsNHqzeJt7lhqzhTLXJc8HNumV6HKlcrhYcNltpH2Zz9RfEOqG28L+gNNUfpEYL6iCTy
9JBwLxlO5Tqtg9jB2MBp1sHYaKr+mMpayW7JGy4t4hOgxwV7reCt6XlsOvHSQQmNPvC8Lqj2Rukg
DbwgeYgRJfBA7KzF3SamVanUhisCWjrrKZtl8PntFfydQDixhr0gUtUbS2Q2R3t67P/slwOH/6N9
LNL8iI6vv39uJ6dnsbZE2XemPrpGFO9szfV6Xl9br6NGFREd0Y/ynCldMm9Y8Lb4TSvfAgXe/SXc
7pABDgLgRjlbNzCdgsbVINazNMLsS609kicS75bwenjheQfOYFtbKgxfPbt14JHg/tffKgJKL3lt
Ks98IHstqLNTZWatlpZ10Rp0CDw65NzuTt+A1e1qChFaa3RxW6UUU3jHIT/urc2CgDnQEhWk8DLB
pScGCbQ6qYwGun7RxiM9WInkbrs1R7CjvPwcU8BgiCSyTgK0q5Zo7kWbPw640BqrQ5XK2ZS5BRvH
iBOVwLUBUITnP9aa0GUkaRRtdC9E/TE+Ve63vXLmQSD0/+X1SDzNuB4+KbR+VMqlvIy1r1qj73SG
30pyULdLANcKJ8sC9otfE6Iy18wyc6MuLowE9Qsj4f0l8E9cezTr4fn0V8+uTOundLIwfGx9X8hB
6Z8PU/zS9KesP2k7gdQ4VciiOZzMAgEceLOCSwMyRCdz+7q7UD3slFNdS47V7V5x9DF/TKCoHjl4
wWqkJtW7om+6S/97LPydlJmvXw8Hies0YJw3OU0vL5omW/LuMvvKxPwM9Zf3ZXHr8aHOEoQ2eHdt
RcdTMAIUIGTXLqxugz71W28I6+TQoVWqerg/1cZOYSqORsVfvrK12DsEb7rFMLWLYT8U9ou2E/DC
R4SrxCOYSJEDQiWc2sUjytKgOOOiozm3qqPXq6wp4a2NxTl69crgHiOEJuhe3LHOaGPDuJjWcaGP
bDkycty9SZgCPit0HFZczBctBBtYdLZxycZTnYZMFtrfWAK/OyEDmPJbCIGVJ6WOVu/zZWkfFO+Y
GM+GLAh4a2hfGV1ASQhfCQEiwVfKlyzR1ApToFQvhj92dpbAm/arHaeN+XcSQa11C5W8M0omL4oH
9i8/kxXB3O4TknU2uhKjghsYYTF6xpZlsfJYHy6KFmo0ZMVxltUB3qoeTiEyvhxLuFFdYJkoHplA
b3mBYo95UJUBIjhoTTHsLDyDYqAdHZKPnKgbkV/Rt1S1lJij1gyX2KwBi/xaysjybw06riR4xng3
AsoOGM9as11X0fI87zHB5/izVgYuO6HjYRUY1amddrtRKPEFdQlccfBd3vQ04lRRyuLk+gXN6bLm
lHqSy+n29PISYmQTwPYCYj/RitApL2sHRv0ydc9ZdgRGT+uO7NdeLeeT4HBhy3gXK2HDdGVM7apM
9Uuqh43hD/u1nPMfg3EMFY1gzBCZU9H2KVkq6P+FqeDQfir10JFhkTYU5HoKUcu7RK07C5TLlxxJ
yCQgOgBJkrtJNoWwSwywucorMYUxP+U/xuyhlTXIup0BV5EFhx9pKRh20aMdB7LUZePV0bD8sIuH
uh7lPFeyOYRVgBt/LixdqaNKeVdUZxMV2MbX+8eJu5RrhwoHFhh9TvgBl1C8l8ZhJCQhThqxMqzd
aOzQqScY4OJ2Lyz5fH+u21vcQQYSCR6YFDgmYojIHNOhM9uRRL3x8NGKd5t1tDnnTD4AXALKJdbI
EjroqWnFJLLgpM+B53y7//UbwliNL3hram3MCHlg/KR8ULMzVU+k3m2g+BLQbQ2RG15szzfwyrt1
LQW3H1FJpNpTyGo3YP/cX8OWBIANAxcRoIYAlfA1Xk2gx0yrcDOlUfzIvhf7/WVeUPd3dG4fr0dX
+5oAiZ5GhmL672kjU+rbW289viCBfinZpHn4ejLwbPxBr3/k6s8xuey/wdcTcaW5WshiVqVL+USX
SfnHPSrFz/8mBsEZzJTKIZmJ8SvDb8ZAxrm8cVJ5nx/UTsJlRfxMkLIWV2rTeF4SKUmo/HK7k/RB
vHGOUPwEy4FXMVdnwTDlpdsrZGmLSLOSz6XxoCHGvHuLePwd5cR4d6GkQThLhqFMCjHrJIrJY/Lo
zRJNu90i+OLIlyNUjQwkUjprCQMT3qooo+sjxTpoaD0zdjlY7Q9717CeRNglN3Va3EJFH3nF86i/
GyRhm1sh8PfEK6waWEykCNdr6PMyroHOGyJ1eadZj9VOIlv4fhgfHgB8AIQksFnr8QE774yhBQNv
XpyXD5osg7r5+fhs+BkwGTeY2KJQrcZGID/K2hcviHcWKb9+PafSAbTD4T/Ck26ynVRTM3WIrOKS
/px38rLfDM9Xd2UiUmZp2eAtQxQXYdb/zLu9yE5sPjIpwEbiJkAAQhCuWYG3sV/sIcrN0S+OFlCq
9w/nlgZcTeAJGuCOTu0khTlEtR1meqi7J7M93Z9iS8LXUwjnX3ESos6zMURmTw56p4T0z3+bQF8L
Aa4ESfMGa+idX9av2HjL8GgWwTEKyAaJuB2QD/bKYs1DlJw1PfcHV0a2srlBCPghuMTDKGLxhT0B
cdMMUAE1fk8eVbqvUPX1jHIWcAeNnIBmUwURe8Dkt1rlDZF3JmBIHZb9YW94jRgcgCAUkMCYrvdf
bVJ9YD1r4AM/ONknt5EEEzfOKMjMeQpWg6MN13E9fufWY28PfRfR7kCVsHbOfX7YfYR4wyDUOfF7
4MYjSoumrUDR2UVmhQjWk0Z/3x//9k2ITBkHywPlAhMtdlLtETWeEs2gkWkeVdsv7WfinTQiqR7Z
2ihc+KA2cjkDofgopGhCWjbNRKN2CHr6UCyHeH9mHwsBDA9UADyxL2Zp4kwt1MX1sBDmUy3IZVXb
WxuFJ7MJoCIqF+BdrGXttXg4x6jniYz0J+h9gwrvkMwKjXa3C4zqSwtkZYhQ83MrGG6dzrM7zV0X
xb3ig3pclnPf0GlkLiEJsKzhUSVWSualaqJ3bsai8ZuuPREZy9Tm8MB+6fxSBj2+YPI4XSao3GoW
Fc+p/cMxv94/rpvDwxhxakZUnotMWTOyKy6agswRuOgCBQiOTubEb86AJxoeObib0Up8Lec0UTWE
MIwxMg1kISj1ZVGYrQkAWUNCFMQhvAR9PUGi0zQfbGUAOq5lz169G80EDCRoH9ELjDMyiefHiC2a
mZ07RAs9VNlxUkJzOO4XAgCQgK8hwMNtn7CCjpUxU5cx6tAB/UDxZ//4yGMh4m3hzY9Tuh4/r4sJ
79Bhjkz9xbY+7CSU59cOCiLhNvIWBdAz4VYY265iTauMUdLb4S+lfYPjiP5oQFVyPnyeeVh/fk2H
IlmWbALS5OeYn/VU4rZsGFOMzzN+OKLIKAoHiMTarLqdN0ZseNbbJ4Nchu5lvwSuphCVQEnb1mM5
pqi8zDfT0nclb4MNa2pwzmlerg3MsRjFq5miKXNvAxEXH93yPdPfT8NZPd9fxdZGoaIaoU6EXW6L
wpPcHua5H1g06C9ozdaRU7s/qIPMLsgYkNcATSlemmtZay1rUPXcsUghn5VgmD/eXwEX5Tr6BeQE
D0d5vOEvwkbr4eehm1x71peoaY9dG4AzJNaec9ikwS/z50kN70+3YZpMMA4hzAb7BE5CIYBhdMjL
lmYMf7UdAwuEx0QG1dgQiQmrB0wLmDduka+pZyAl58A6JYobNPq7QnmvtvX+ZQAex8tteBuem1rV
yehgHrt8BCH7z8Kvx2+7d2k1vCCUbK6czCkIOr8AENed6uINBgrELaC1hp0C6kQsGmrncbZI7fUR
MHHZUdtJNcDt32p4rptXT0MnYwZpKIZPUNKhXkZrJ2XvzQTCMSqoTRxaxH1EFtdn3xdpC5uNU4TI
Nh4kiNPCworFyKoJn3ia0ymy02B2/ax66uf9rv0rVz0et0hmWGKMiqHJ3MRye4xaSk4VEhnLdKjf
8ICz8HiAigNfdPt+YIQ4xCLJHDUohfWrSmJkN9R5Nbxw0SW9WbDFU6ZIS8K6Ct6iZohRAXTCeUNu
4BrFCJDjpOe4pnsaaviVXEJbUualhaDn4aZC9LidtF4Q5bTmCJDpHk1By2Ax9nsaeHryynngcni0
aq0KYzrHuTMtcwSYgH/AO3L/+CDcwMUAvDGcYfFRMrqJOYx2P0f6HAyoXkwlp3TjGuWFl/xp66AR
hSN8P16My9zF8QRNC36pP7vRp7KG5BuHCLlcdJ/g1MyoSBYOEYhbRhWI4ynqi+NSnna234GtwDsB
rhjinByBJbqruacY8czd7Yn8UTV/tvYH/dcTCFtUDn1vAWQMf/6F6U/p/LD3MsDwKMzn72fOvils
T6Vps9HlcPacKfYX86tuSUR8qwXrCQRvchhRABsDvByZ7XEeD212mXWJQ3krYj4Fai9fYSbojrPW
gomkjdu3LgKpzftEuViS63hjBYjFIowEQDwnPRO2qG1Bd2e13RCVan1wSnJS8Tuz8rBbEkAHogIM
XjFUQixW9FhHQH2v9VF/sWfvoKv7nz1gGLqaQNimPtPVyiwMTAAW3cmN/dSQyHpDEPAiQRuGlAI0
TSyGNWO3S2Mvcy+lTf26NIJClQRitmYAeA9nFQR0yAoLsjCIN6kK+MQ5MIOnIkdJ3kI2vnBaHaWO
LW/MvIvJgr4Iu6+7ZQx/6O/nG+uTSlRnnFiP4ScazGUFwrBlt8UG+bwDoCZHL6BHIV/glXPUJD0Y
YlH1f2nRbgB9x/xB1gx8c4uuZhAMUtuyemp0zJBWL8sXR0YVsqFt6EfE0+W4Ofn7fL2APtdb5lm5
d1mKY5Khvd8D2X+rgTeUZ+N5YTC4PIRDNKdZ3nUIKV6A4fcttfa9L/vFzHFDQIJqvBm44KF6Ro27
YoidyxTU86c+kbyqbm9N7M/V8IIiU2taLH3E8BUjaA10Tq0jbR5yd/9RQrkXYEOgJ8U+iahckhhG
MZllfFHrQCfvrern7l1ajS8oA3rVq9oAEMllMQKvORr73Uc4PLxm9xWPe4PkMatFaaaljS/O/CHz
y+zl/udvHNTV8IKpyBI8cqoRwwNJNwy+u4QyWqQNTVvNIGxQgQ4u5jJghiZwh0OhHe8vYHN4BwkG
9OfhcRjhHTjiIZ1VTh9fSkv1H8x8fyERSsjAEIIGNMiy3Zii2SwVYgxTfAntcghccM3s//7r8QVL
wWhqqak7xpcMPJLJk7G8wdKhqoHTFoHbBHhPIVCFnIySj2C4uVTKTzf9KcNabx2gq+FveCQ7s4un
HGZIm58K61di/dIVyYW8YSk4VQRYl14xxOIKdFupmalhi4z+YB/Gc7E8Mef3fjFczSEuozXTxEoc
Lob4ezwckoW9wQ7hvkcgFSRnqEIVYlRNnAyA9+LCQSE2XHifLrIOBhuaYKGsHwT5r1RCYiKyHnI3
aavRvgzvXP2jNXy/v0MbUgDfBTCRoNdCvk1M4yUVumOQPnUu41w9puY5fe/Vx6TcyXzOnyIodcRz
ltvr2/cmUp1mO9SYZtBOyWEYTvdXsXFcV8MLt87S2XUWtxheudjeF9d3py/3J+ADrIOFeMkCnsVt
BYhBRNhi4xlotdK6ykUnhR9Hbn+Bezf1PrLb+08UkoWI/OPFAz9DrExT7CkvOhM8FMxs/KQPck8i
8Y294nw53G7AEwMIY+3EDF7hkNosvUtShJbnV+ygMYk4Ns7sagp+6K4cPadqdIvQCp7qS2qfpux4
XxgbwyMygpgCwOhIeIp+JKmXGdYdl0P/rQPtOU6rRAYbW+Qh58/T2ijsuglQJfBhqNpXaQTKJVM5
ozuxYkj8pK01IDyCgiVEGMCYJ9jvccqmajIMYJweF+c4VOf9W/Ta0AjoAqCoxHdho83dPHllGk3u
0xxk+sMbhgcyi6MLOBRd8FIRniKzObRp5Dh/5j7zvU/3x98SAMb9d3zBu6grYMyaEuNTE0+doCyC
bifRM7dISGdi4+EEIwws0qc5bFGTqVviS1fpgVWc60p2irZEfD2DoAVKPFsxRXjnMg7RyA6ZK7FJ
svEFo9e3eZYWNsZX/5RZaI1vOELXny+4YEy1gaNuMXwV45kQmHT//Q8ZwLVDHgEBEpFVYbIAPjYW
NUbdzSPRK7/oH2qrD2ZH8izn2yyYbmREwOPFaQXxWBC2qRnUKstAhXQZR99cXo7BqP+4f1pvBIGU
Nm9WAYMBKM9NzlZx8S7stEW5FEVQLz7N90pCGF+w2CaDj0osjK98nJ/q6P7H36gah0wj6Q+8P8Ll
eFCtbbXBiFu6ualcXE05JfODlZ9QKCW5EGST8B28uhAUMi5UbSzlQt3PLEf1/vuS7jVJfB3oXonL
k8f7xcSOaeDN45gtHIDTbH2pNImMN1eAAitUNSLheZP3SuGsorS+TSIzP8Xot6EfEnq4L4mbg4q2
FKAeAFsbbgQ4ZYK9SHpDTTuzty6ZZoSddkzrwC6zQJM17NtYCl5VHJWEdp8c6bEWRjGYXj23qGi1
3HOtPdXV0ZX1S9xYymoKwXZQwOrKosYUiuYbADnPjym6iP3evV9IVIF24pW/CzJZryNbaJ5PBBWz
bo6+TOesCerc9+juohhe+Mb500CwzgOHgoKUKExr86l1L079aWxPWRp4qSSyt7Vd11MI6jGUXe1o
CXVRsfK1Ls7N4PmqepoMyQHbsFMm8FUI4gI4AVY4cSXWkGVsSNxLGrSoHfLAEHFfIlsnC2TMoNpC
KQbe7vz/V2pexkNvgj/FvTSFb+Zhlp9VGSXc1lZdTyEoieGB8dHkU3TaS574jhrE2XPy7f46NjcK
KSUwgYB/6caWWEXGzCVTnUtrfVDiKHuDHDwbMDTkNaDtItCqZoZbI6gVX1I0B1IDSvfClMAoiBgr
ytx4jeBNNYxT5W7rdcRGjdVJRYY1OygyopQNSa+mEMQwNgN4+xmmGOqjW+m+nih+tdsDgXKjyQfg
EpwWG3ix9XEqnLjWjJRkkYfU22ObSRyDDSlzCloNio3afjCOrIcfdcoAxLGyqHQDO7R3u3888QP+
fHQ3RInVzSul1JTUTplGoi4J2hRRsuPuQ7oaX1C2WaN9h2Z1JHK+ZuZxVvbfp3jrWnhoAZHJfeT1
7uglmEW8pSPRfGTmR1X9sP/rgaIzULGMQ4pJ1sPHjsHUcfayyPTeW+hTIvP6Ng4o8AtgqUEdDHwz
V/h8xQUSMNf0LBpoZMSnkUZk2u/UwESAQR96DHYtkZbcTNPe1CmWkJNvvXnI0Kle/bp7l3gdBnQZ
jhlHoq93yVmcuNWXLota87D4kykxRPyEr1xjZMOuhxcuhDgdu35K+izqFt+Nf1ByTOkxjiXWVDaL
cE8Thh4DXtxk0aI8WhTNRD/VHbYqeMtWoVcZNmqjLMlrayWpUy2LnDg02EHZTbP5uld/xxf2qk9T
PCIcNYt0yDlkbfiGzweOwQQegLtOgjYjIaB1SzNCH5Q/bPSX3QkN/vlQB6Qa8F6HTqxPEtVTK/HK
MgeHvm9YL5UpeUZsGFPuTqLtGUJKeG0J31/WS1otuZdH5gkV40suKYnZOkM8yMqbn0C8Yqkq7dLG
mxO9iFrrp1kH09HTj7asNb3GwxaiPsDx5t29EA1F2mG9SUU+xXrDMAuPvbUf5yy0s6ciCdUuVODJ
Tv3iMyXoDVk9zubmAS+OOT2e/hPCKcDQoOXXtGDe7jn+NLX7TTn4+gGaRciDM0ELskHjIRud16ci
yhLA9o6E/Np9dsEUCgwlBI9vFc8WS6x+cQ1Conj4YH5vmr2lLIDTXw8v7E6es2rKPAyfUj8zSZjO
w37l4yTMgFrhLoL2CbpNW5tMmpaRqGlgZZVP6m62FywBFQe4TYGsA9WVcLCqrij7pTdTXqPRBb0M
8btxflbD8/9f+d2OzeYEHZRQHOuGGlwNiXz5+RDUArc0Clh4uglVacLwdcpKq5tQsorusaw/jYPu
e5nj7z9EAJVic5CYw4NLmMQhoN7um5wXiP8vncJElViQrUWgUw+Pt+I6vSmemMA72xWZiz2qDnUR
evUBlTJvWMLVFIKU06pcir7AFF5zSNASKHzL8JzFDCaC+2VrKVf1DPLoNsuiwn7InZMiGX7DxHrI
bPw7vGAlnETX2lZL4WskB0LODX3nNWBAPL5hEcgco3gYWJCbUp8sIcR25jqLFACV4jwLe1lAix8U
8bQC2/DvDHydV8qgKUZV0gFNdJya+tP3ttxd+QZlvp5AiJ/YrAXjtpJnEfp6VOdRhqDY/n4AxDnL
IpROGN7LettIOoVEinO2gdrbzfjGPx8IDX6pIA0kdh0oLGIqWeEBoDRMfqz46eyn+7lj+CQgfUMF
OoB7uLnXQiBF0XYswR5l01H1fFbtv9JW4/NNvBJySxazZjF0If8CfK+zG7vKPx8QHPu1sdcNrK5L
nZ60XZlFLP9q9ifWv8VSXI0vXDgzHPu8Vyg+fwmS8QXreIOWXY0vbL8+d9R2U7jc7oT2w4e33Deo
n+N3Jp63uDPXu58kdEoqF84qm87f+90cTdj869GFzTGqph3HeIZ+fTNYaMi6M29dBNfDC3tjMoW2
Sc4yFBseqy5kFQAI3+9v/5YphSeP1s+I73Bu/vX+gKG9nKYGGEAvN336yXkaymBumeTG5EFU0dAB
3A4LwSm5bhIbea3OfQ8yiShOUKBsve+dc5qfp/oD9TwQw+8uWOZiuZpOiOm2djszZJyySCOf7czX
+g/3N21LLoiXcEwI6A8R2V1vGlHayerHLo1yOxyb05KdBtkVJ5lCrChSKVjmeoenFavvWv2lS/6Z
vd/3V7FlvTkNDep9Ad676cNVUSWzSoZ3FiDFeFXn7f5QMcp7/o4vGL4COPjYsDB+533MYrBT/09V
/7FzSQRRtgq+kVfmFfkBN+nTKgeV94U9W/1/XIRwxSmMjo7eYxHzEEy5X8cfLHaSuhpbWni1Va+v
vatFaA5Z+iIr8iimAZvDJD0ny1FL3nATIX+JmDoiTbyn/Hqr0sLRlUmv88iwTualNCXD860Qlfx6
eMHUlp3XNrqD4cv6Z2Yd8z9tfoi1E0m/7z234IB6pa9FwBUJNEH7UuYV5bggfJLXQLX4njpKrNWt
NEAVg1IEIE9RWwnPYL1POLWzk7p9EREdbhn51vWHVn2cCxlr3a2Ow+UAMZfNAx3wMAUFMR3aTyon
mgKJtF+jxng3uQiYiq8nEHRjMlll1BUmQLN33y5Qc78bJ42XqMU71CFyjBZ44lZlmjv2S1qW0ROj
n9vp025JwytDOgvJcHByiXWPSmW3VuumRZSfrfdEli27tRzI/6C6GI9dlFeC6m0t5ln3yrlJCI0U
dFqZP7j9/ljJegLhGqrHyZnsHhO4Wdi14Twc7m/PxjldLUBQhEqZHXWhGL+i32brcSoD1L9l1sf9
swBvx7tyIqmIAPt6m0g29+CPy5oIVpyeR+OhTc45Pd+fZEsWcM6Q1+fl/DfM1LTVYs1DuWBk/dN4
X0z98/3h+TeuTROqA6+GFyQxTEStZ82mES3GoO6CcgjdWNYAfGsNHOaNCheA4oEFXm9USRvLykhO
ozp/inRFkgLaWsL16PwwXF0Rpb0UtpVj9N56bAlFpz3qt5ME6LKxBMQz8PF4svNqZuGGsBQWOw5S
vJGpvtAqkpERyoYXbggF9bToHYbhYwiaRjJ929gieMuvLPkcKCUmjZuuqvoErGhRPpf+bICa7qKU
+7WBO5YagPy82aRYjegqdpUXAFhGOn1elg9KNZzIUJ/VqZNcQlt7dT2RIG+nzFwF5VRAcQQk7/1q
lt1yG7sF2BrICYBqQijcEIQxghUZvQQZ0DT6d9U5guzQlEXjNgwUkruItSIKDjsuUhTUSLHnFY2V
S55/ba13Xnzo0lMl6xizsVO4PmHBOUwEFS/CdZ1nSdYZ6JEVDXZQfp9lXaa4bRBsx2p4Qa07S809
rwWcBpkg0C7XJ4V8VVN/oIc4uG+lNheC6kdoH3+MibFdw6mVuWg5vqk9GnlQUIkJ2RwfwkbHQ523
uhYuPGN2tcGaEFlv/1HnE6Hh/s/neGM0qUBkDsigtYWKHatrh6oH82T9xNqzrHvS1tcj9Q0MPkpc
0StVGB4ISK0uHFCAjv3jn0yVOK/bowNjBFptxLPEpJCbUKPTZoS9mR124ztFFrff0jbAG/4dX9j7
Cj1wG5BHpej99OmopF/t/UFpngUCRSAq4xB29YRjOlUeNZwYuw/z5b8fUhlG4Na75+OjpAwnhxdw
Cs6GWqqFSRqeZO8f7fGdq4WG6cdeSH7vP0WYCIXAiNbAynJBXd1zipEa7dxgHfQ5H12fDLsrmSFh
MPnhlwfNQDi2nqD2xpJRbUZQsU0PLso5MlOix1tmj7dhhSfDTauYI0s6ze3cniWRpwWGU/qjnwOd
LWXX5jsuGiZwWyIIASccxYrCQih41PV56TENesIYZ2s6mtpzkUX2AAxKELdvsB7X04kHwG7SLHW6
JDKKgBahsrsdEOQC/w/BdqDlkaETxkdbi3nKHVx4tf29Hz8w87z/YCHkAOcSnDkI9QrbZevEymqr
SSOQwrvqExv3B9vxkEBpjYZd4tTUwoU6zNShaLYM89qfl/zBedj9/dAGMLIAyQ4CfZFHs9RMoGiA
MYoU95ykJ9lbceOaw5WDywG4UcSSRSJKlht0wrWURFp1KRrQ8h8SLfTyT810mmSdyzZsCeaCFUeG
F9g7kUxg1pU0Tz0riRZ0es2ORf5OpWfz4rzBM1jNI3gGyqAlZsx9KMN7WWhAy1/3RSJbh2CrCmLU
nHgGEicHRz+3dtBVwfjH2w9wwpnCqeX8Pxy3LazDqsCRhM4M4EPO0HTUor6sxnBrIXDPOB4FFRho
Tbi2iegw1SljV6RR7TvzE/GezCbM6q+S18XWEQNlFcDneHNz5t/1LHTyzGlRUekx2r+Jc0jKwMhD
r/L1IphlbAMb9zksIp4BKK9BgEXEhA2oTPKGPkEaW3lUDq4rUcaN69xBIQAsFchnoJCCRBq9b1pm
m0nkoFl12vuJHhj7cSrc0eGkKui+gi4uwo2eePaYFCWyX7WmB4mfO5rkntrYo9UEwhPDQ9DRGlWX
RJOlBskc1uMbpIAZQGMAvkRHBeR9LfGFJrFSJyaJ2qzyFbXyf99XwK0V4NjCXUOa+RY+WsBgeklR
AQ1BEr9mp1ndTcLkIc7PsfpwSHibWUEIABDbtcKhi4Zz7sCfI2PC2loBXGXcfBxJgNDseofsqklG
qlgl8lP9aUqVc7ofwsuRnX9n0NczODMdlsHBDEXtd+rTYJ72ywDAYDy3gdsBW7WwQxScs6XhxiVY
JHS/UcJC5hFu6BruCgStQRD3yuK6XsBQjJVlxQ7CsfQ5br1DaSRHt9vv3aDSEG96XtYAVgNBoZd8
tso4dvNIK4+m50t5QzfkjKE5jQEgYQj4CnI2BmMZEVIuonk8Li/auN8erYbn0195zY2GuthaJUWk
dB8H6qNz3LKbjYG3I+EMLkgVwVUTM6n5jEK63vWKCOXD1Jc2aN9wmlfDC8c0Nfu+1dG1O2qyMylC
1X3XoaBO9ojcOEtgb+Fd/FAZgzuIX4RX+8Qr7Xuj1/OIpqFaPEwtKhjecJJ4AQYekeh9DT7g9RQq
2MLNSXNyQMGJ85wUkoTU1kGCn4aaT066jathPbziZgOCjKhMaujgz+9zIJLv6/OWIDiwjzMOAH8k
VkaMpleZLS3KiIzPJjtU1mlMv8G1ecMsuD5h9UDdhiag62VoarzoNItxmhhKI74soA9ZlM7vzM9v
mQd3NfrVAUklcjMXKUNOKrGKyJs/GvOHxPDVNtBzyWo24Ji4GlAbi2QOL5QQr4mu0JR6AponGtoj
aXxgJRYURrknkqPGzh/1l8I+928IESKjjuQLbzYHMj/hKKDh5TAZSw0cmhLkp1o/3N+6rZOGYCpA
43iOo6uSYLK8wkw63cZDGRQjfknfNd3+Fxnvgg3AJ8/tIKG9PgN93c+ZawBHp1dP5fjV2U03DYuF
nYFzgLv7lj/GHdmSzB4PiYwPAzin6lO5H9yDKXDnwW5A7AhYrJcwKkVmuYQi5jWEuDaU3T0y+BL+
ji9ires5HlVnKUmkdZPP4vPSfzB2U6NhDiANeR0/D1Z4ghhsPS3AbQExWB45Uz9d0jfIGcoHRAY4
Fewb5glDH7PB1IFZVXpUEJ3NUeKBbLwreGm3Cy/kta5SsCWIe+lK3DckGpfn8gvaFY+drxqH1n22
neN+ncArDLTZaK9pw/FfyztB9H+cOiByrDYPZqQk40aymC2tAxc+jhLcWqBMBUdkokOmjSavlake
+vc0+4/DC3vltUpGCB9eKX8w8jOW+ctbFyxuVp4NRgkqTNN6gya1KoxBa6FzbkisoByDVLaE2ymw
95z3GJBA9DATUzCJHlsTG2D2lvixUR4q258niT3nbsA6tIYpkNYGphHwHrCJr1dRJRkdRzrgZWQ/
UT3oa3SMPKV2aO1H760mEl/2zEjVFCgy6Ld1mNwvzfz7/nnd3Ku/CxHvpYR5bgVyIui2fU6BbwRB
gRHen4JL9GavUPyG+kMQB97wW81Zb45uVRD4hTSYvJ9UVh+1OQFUAuyQYGG9iRal8Ygc+gwUQzYE
Su3HrkQlNvfoanzBYVPUPmMAkZBocINk+oDM5P7IICrT4A3iyOIpjGfA+jh1aYm9Yw5WQOxDHYcU
VRr7hcBj5iAc5zWtYuqIkqIvGzBpRZ+85XPmfLk/Or8BRBHDdgMNAxsLOnlBHWJnpGnSL6gP9Gvl
zKbAsYJZ9oTZEjPqffGOB7+PhVaL602q4ctYczWnUaN9658G9vv+GraGR5IQKU+45HDThDUMzB2b
JkaooK5CtKqR1XRtHSIA6VD9CYAjvA3hEq3nQmlArATCAOXc5Jnvoq/ptJvJDEUZ15Nws3X1emFO
S/K4xCSoYHWPs+xxtLVFAGgCjg5kI++Btx6eFiBX6Hsb7bLYV3iU8ef7Eri9pnUUyf47vBgMKrTU
tJYUwzPy2MyPsXV0rONIDwb5pyKSUOOWOJDnBBiDA7sh9vVSUl0FKViMOqLW+cc0f3jDH0vW1Wfr
jrieQhBGYsRLPbWsQK3Pu6IAc8rRmeGiBZ2y+8WHyAQcfOgeHktwCdZr0QpFTzMrBRGFcczGUEYe
fCt1DA8YFNiicNndOBy0+D/SvqzJTlzp9hcRAWISr7CnmnaBy3a7/UJ4ZBDzDL/+LtWJc89GEJug
vmi7+qHCSjRkKpW5cuWojqOeTNcKLEu58lf13+7v+6oAlJ/y9lm8h6oQBCyAf9cLFk/XfHAM61Mo
7QdyodIOGR3EY3nRnWhex9IqjJy20StYeG0JLHzhVjeQ5V5jWHQiRJALqRcwLMy3gPhBwfJxCl9J
fwBJMdOPE2hs0K16K028slaczom3rAO6BI3B5oIUOqp90I7qtUhANZPmj+1uXxwMM3CIAaBECASq
MRdAyoyxYAzMa/as6K9ZslG6tPb9t8MLepf20hDVqmRcm+4xSS7ZsOGYLfV6/vmimUW/F8Wc8Pmk
OGXdb8n6W+/uIAQJnDAVsWPcpKAFn6+Qb3QA4k7MuJrmJ/ZQVRsrJMwAtCyIPCEejhAaHlsoLJoP
X+ZmMxGj6a9oe26DM+wwTMFR03/v0rl3KWj8Cl+Dk8qDNWcuRSNyo9ZG0V+1yLSnr35NNqJEa9O4
FSBohDGWrdYRCJC/hoDcaMg9b/V/EZRuMQfhqCLiOybJBBHBRQbxqPTbmXxE+X/eXynBt/mPFGSI
LLx88Q4W06qZ3FA/byFl6mzJOg92Y5yMrdV6t3E3HtS7FKRyEOUAHw9CHcKuGw2tSqak3TWrLzU9
RajL7S59GNpm8sT082B9HXeyMS5E8uv4xlmIpCIt1CDvruOLmh/7nbRti+EFZ6HX2rgklHXXOvCa
6ZXtNOrv4yNUy+NbQAWgxmn++QV4R5SwTdtrQRs7LA6tujN89h8J/F7lLhV2XzjCEzNHwBFYe63t
hJpgDZP2Gav/COAJVVytuP5ETFHT+3VKTLm7puTR7x6YdWqy8/3TK9jbhQjBWLUVsExxq3TXpn7s
xstOblgMD9geQou4KeC5LWC5QyZFStYMw7VoHuPoRKfT3s8HQB1GECh7ZLVVXdxkYCYsaPh4DX4U
6oXurODkn48ubQAGgmd7pdq7JUj+J2NbXyvy7EfP0cbXLw0UwhzARPHKOwR/DcFAlaPeNUXS19cp
PESmg/NT605Qv8TNvrJyPg+EdznAETXfMOnCLndWFQFXUpVX32v0F7qVUuD/fG6c0MHzPQ6LOaAQ
QVCEMWt7MsVleY2kY18+dd2P2rT1/rh3r+F0QNFQWQ63Y8FLmgxTX0pZIl8L5aB96ZTdmsCTvYAe
wmRA30QnUNJaNLVPUuNlpN8q+i047P16UJxy7hSkdRBvF9FJaZYrPXoJ6S+aZH1X8vyfsNtYn+Uu
oKAMOoBaRZDNLMJaEalpR9txfEknsM6+dulDrD5pzYb7sTQYkIIsJC4hiJDFh1FpdmUR0Gx8iUsP
9YRbF93aJIDqgW+JjDngEcIjXo1Jag6BOrwowxslp6yyQZLY7zesiBHcSBEOrFSGbMxlMrzI+d8Y
rFH5k7xFZ7P0b+YiBN0eCB10RiCCWYBG8Fyk1G+865bmg4tA0QxCgO9+wfyGa5jmK00KEWZd2AY7
tOGPsnHqyka5+f3Du7IreNpxcDQynwBL8C+5cQWSPK+0tgBqMwBDSI1mdBqkZGHl+MMWY9/KpKDi
8DhxAghqswRRrZKEqg5O15fQt32EQYID7bwxfu2y0/05rWzQTJDgf4CVTDcbdRqgLpdc+oMisHBn
DwWYXc4T89+5wF2fLxuw0h2o1zGXaHSm+HNRnsotdbw/C0S95iIKcFoPBYDHLyw9Tt05l77LW9Z9
ofGKhlQxKJkQ+MILVtz8ttOn3iiN+HVMn8xTMW2c4pXhMTLaDqHiBUkeEVQuMTNsVYni8Z386xtf
t8jjFwvEIROIOKLyCFRAuGXnCySPakJbOcpfZa8eHJTgBVsUzasSoBYIDuJVhvjjXEIVB74aKkH+
Ogyn7PfQ/jGot/Oowu8H7gMsBgCkLfO0TDckvNAa6TVKHmP6SPwve0kM4OTMRIjFHAkcZV2res7r
euqzE9tKcC8sCMYH7ht2CgEomBJhkViVaGM9yuj1EbxOD5/9J3XrXbw4R1wCUEo4qbx2W4SXFEnU
si4BUzb5Tgs7O97fgq3RBUezUq0pl3KMbuSJQ2IEb9oNPVgYPnw/h7JyDwrhKJElu0nVHrc36PWV
9DXvH1JUaA3PRX8gW0ilxXnlghDG5swq8BfEWBRoxBtiJoP1Ok4OyEmQz5F24k3fTxOH5iKNh0Aw
rqe5SqDzLZNU2bdei0q2CT1Gbbn3aQQonYbUGqp1MAc0/5pLkNpEioO601+D8m8XHILmYJV/dm/5
TIRoWoukUQcLIvTnmiZ2NOykEOWrBMwCrgXUOCGsLdaP+ukU0FbS9VfcQEF3qHRbN/ZechxxaKDV
NBo3wF8TPXO9ZyQZfLSo0amdy51TmmicvdUKeuVAcep1OObgMkCEWdDtRs7UDuFGir1wJNnRIlv7
tH8rYMDhmyOiyUnL5rst+43cmf4EklJ0y+pOzVZh+4p1AjKa85MCQwn1E87rVI7+qCS6+VpSp0NM
pbnm5YFsvSZXNJz3X0Xrah40WFCtmnUoIcmT0df2az4VB8NwzBIEddkh/shy3Qji071x1+JCN7q2
T+nrpDmIegx0vzGcTUTYjrAy6i5qMP63dsztMcjt+9u9dqCA9gXfJFjwYAwFzVM0dPILGG+sVB/k
9FPwrck+sEL8LYbcDm+SLrpNddnWuEUU87XussukNifLONyfw8qFwUnYQZjJvSYY9fkeEBZGJGUW
fS2C/KTWP/yAbqzSqoT3MlW8V9FtRJBg1cYYKDo4oQEBsKXKngBh/sAcbiSQ+RyQcjGTKugxh9Sp
I7v8gHGCPvMrAs7lovFnCPQZS/2JvjL5Yej+VNGF7ATDvJtYXg8JO4u4OfqMz2dgGE0b6zruOmk8
yZo7bnlm7+mOWegDBpaTJwPqAczNgvxJLkBNS8Laes1Sp1KcHmTQ2kM5Okx7Q2i+/FfOT4VqN5Ej
k+O0O6wD4ZCOSkyCGBj+N59dGPp+Q2LJeA2Hp/qL2uxjRnlfvNvhhe2X/aSa4hDDayWzTzp+7D1e
71kkTtAtQxNFq16NejOaJtr9MDvWH8jOei18PoZHuyssELrML2AfsToRUgaj8TpZjR0noc1+7/9+
xEIAx0C3a07kM1/+2IcHMuoo0zNBLObbQK59YIHeuwe+N1xA6nYuoBiTokYDav/VT44qe2E7C275
CnE0w3tQEEZQJBwAVCbqUGjjv7bpJ2pn6afd6wMEGm8RCUMOlKlwPPtpqtuMMOm1qw/mi76Vylva
P3w9XhK88yuC5CKQGdUWZAIySXpF8YDNu2eXG6nO5TUEAXjYwTK9w6UFvwaNnMo4UNAIqSteDIrU
dmCX424dA5QfgUGsD8Iqi9Bp3GZljZoF6XUYr3F8KTeO6NKxwfC4fRBJQxgCVnZ+gvRRAuNDhGYU
svI6tk78ve2fNhnYBFzG+zECNwbASfCfOHx5LkTtFSuuixoNo7JzGb4o1GaWfdb00JZ39ormonBm
cXMjoA2YjDifqkdKO6SDj7eLPTXXNv22+8jOxhemkph1ao4Gxp9yG8m1dIsLYOXMonYe6CEOUVqC
7+tq7KsuoNqr4YOt+6Xwdn8+IiiI0aCMHhXKIvS+1oxsGBq8KEiX2rZZb2VU1z6fM/mDeBqnyhSr
1tQMnWdqmMTXtLabS/rrA19/MzqXfuO2VlVtqW2D0Yvyc0auFGTy9wUsFBq4BTj3SM7DZCxDTZ3E
AtYmVeIlAPBng+npI+o6+y3WycUqQQxyLChT5NVd4CSZzyOU4lo2Yyn3GvKsSM+We38WW8ML3n3B
ojaLyqDwSruPD2ZzuD/82iLdfr3oMsV5LRHEOjz6PS+JE3cA3exNRwkLJGSWY71KWoPPYIqOUn1S
/48LJNjtPtaqFFSohdfKF+mqbLW55v985vLh64F3h2+BeB88PmGB5F4JOxRpFV4jTec8fRz6U5F+
i/NP2XDRyRmk2uf7O7Iw4rhBkRHBSUJ8C61/hPkM1ZT7ZTtkXmad4jdc1H+yrRfdyqajMSI43WA0
YGRFEEOdsiwGmVXmjVqKIOmlSlAinm6o38rBVXm8CblawK8XKbARXDGq0YWFN+o2PJuDOebH+yu1
KgH1Dng3gvYV8ae55kk+7Q01LHNP90+B9Kc3N1CBW+MLDllcaKzJhjz3NKbaZPjDpg3lWxOAXogA
1KEaB06lYDpaNAfPW1mKPVN1EA9KtlzutX3mh4h3pAYcWrw/IyYrUlZPsYesFBAFknQs1b1eE04r
WtaCEg1gFWiHoB5RYUSyiVaeXhMcLQSTUd+8kx8DcWTubCA/xCHR4PwSLGDZUWuqOpl5dXaM1ctk
2KjJ8n/uP0vIraELPOr9uC2fnyUwYyiZrsSJR3RkoVCIsKHVa1sNM4Gbgsch0GxzPn5sdkOi4orG
JdQ+/0lrZa9nqXKoO09kcxGYwnz8UFH9Xi6q1EvDB//NHPerArjW+LMd+8wBh/Ph81GfaqWUEs8M
vvTMt9ViZwsnvsuAz4DtFQCMFV/JKgo5ksIs86LS0duvxrj3eTIfX2SzLNJoTP0O42vW0QKRy/79
vf18sbt5YDFfl0cMbz4hBtfEG5aCq5FwC/GELEqWOIZ4Qd5Sj0lQhaxIvMkAz37RPqjqKzSi0qMH
Wdr91MJS3QoTzirtE9CwWnnijcoTzWyVvN3XtZUbDpAFPhUQaePFKIyvsXQwwKCUcJuRs9pu49xO
lUN+ui9mReW4AM43CfTCAsIfaxlWTMkrDxwuaXas8g/cP8iTI9gONBiOrdgmJzXjipp5Xnpq8Spr
tp5trNPKpgMuxEvxASWBERTutyi3VMYaUng6OaSfPg1fq+GwVYC1tkiwGghQw8NB+FJQbDNTtDIe
IGNIC6fF371vFDxNUFAJaiYUPS6rccYaC5fJceWNYeKMh2H8yAR4LydeMkNBdiMcJlmC1dCHsPJe
mFkeEvzdf4qQtcHNA5VY1pkkSm6ZfVphgUDZ0jbhSVUe7ktYUQe83v4nQTDdjVkqFQWtgzcFiR2Y
5ID08lHqfua7Q8jYC96VHLBVA6B0MYIVRtNYjYNWesGPMrxYxQf0DU4l7k4wk4EUgR/nmwedKXWB
PBpG6dX517F0iLnlzqyd1VsBwlbHPSvaUIUALT0r8tnfi3WC94IQkI5ifBhZ5Brn30+TYiK91Bee
2jqFaQ9bVQErnz8bX1A1dahHXwkx/ljZcm8rX+4foxVnbzY8F3+z/Hk7kbyScIzM6iJR20e8YTcm
j68QukcDkI66KyTQ5iIU8BwbEaGFF7Pn6dJucXOvzuBmeGF/DbkMSWsYGL4GH5Z8rJVjX7ENbVvd
hRshwvNKMdJuQD1T4WXpicJhvdzfhY3hRUpU+DB9mcRm4RmZw/LtCu+18fGoQnoUBltfBImHKqSI
UsaFZzXHMrfJbqwcthhDI4yB5yeQA8IWR2napWlAcy9FR6h/i9pmG4722ibjnWCgkxaCiOBAmJ8h
vWNlFxhD7vV9apfn1n8M2g1ndUuEcI6iMlcKqYEIK5Js4zH4HBc7WQG5t4pUAGeYwX+4NgVlq5Re
8tVOz7x0OBSVHSj2/mMELePN7FGSBkqF+SrVfhSBCIOlni99ivQHf4uIe+XOwSWAgAbiY8jkU2EX
1LSvrag2Uk+ezk1S2G2Y21Vy/n1/FmsbAWwLQcMIvBtwSc9nYbSFLCmylHky8aQSPUehEFu3zpYM
YSdShXRJjw5LXvUtNa9VeujK/U8rdP7inh4nm0b2YT6LGFxDitEiRDYMX/vuqm4sEl9qwbUHczJs
Ko/3LF/QBfryKtLEck9VDilS0+FJDs8qaqOV4+7dQCQAM8AjC89osWK2yoPMl1STeaz5lcTHUjkx
c2MuK5uBs8Tp9nlUYNENLCBGEUxhkHhonDpJBzV8lfs/92exslyAbaOujndOW+aBEpJmtcUI88bx
c9wB3mJnqJ+9L2NFO+Akcb5m5JApKCjmO17HGkuisEFQozzLkn0dJHsvswK3IMjmIjLD+3qDYlfQ
wHxKTLVMICMt6uNVzqqN3ebnfn6skAR67wcG5BdnZZnPQc9RAt+hj7Tnn/0WoZ/d1ygnxwQJCIw4
73IqOEtdKGVR06uxNwFM8VhtxRuWBwl5XJg+gL6Q+lkk2lk3+pbVx8zTyJlReMNHY6uYZEUEBuaM
DQj3QJiwyf1A1bEKrciLyEmZOjALkoO21fl8ZRdmQvjvb5yygEcoY7T489IfGgVJYrw7qQsGa97u
ClSMcFoXpD4IqLR1lBAI+ErqL1L0dl8T1r4fXiW0AXuAN7RwiijpGgN5gQj3EHOMC0Gq776AtV3g
OCzOmYf9FlWN1lGm5xGNPDzcTPlg5te+du6LWJ3DjQj+CTd7UA1VIAeliY1mF6Je9f0uHxwlXuWB
GKUOIlrBo6x1tfPL1McWZMe0OsQbL+ilwaNA9eGy5qGfJblIoNYE3ClUAh3OhRhPhL5ZYBQfnkx1
9/sNgvgNwd17QDSEdQLio7G43fPCzznIyH7u34Xb0YVbNLHQUxst8kI4rk6ePcO3vz/+ykFCgBie
Bn+b8CYj810ODK3s+4oEnmw9D9JLioiDtbET6yJ4I0dURuB2E5Q5pEZpJqoReJF+qtPHSX2U/I1Z
rJxVIEMRSOcRKyiFcCs0NIyZymjo0S5yhn+mKNxQhtU53AgQFFqqxklD14bQK6ZnhT1HBbyy3e9o
BJMQikEQEbkHuJfznWjl3lfkuoDNmMpj3yh2Wn6+v9erq4Sya4Cw4DYtMgKTnqtSnGkwGu05e2PN
Zf/wQGnwnC6HmoihYjRoa+Isl0LPT84VuYz7GP9w8yOfjicWNAyPaFxA8/UZg4SlU4Hha+vaf/HL
D5xS8HubPFsCt1IsgYjDnBYTCPlgUQubqaEd/Ft+wKTyvt0yf54giiuCcQhte4VlJPFkdjE1x9zZ
NuN9iTjlIi97B82jeCuAIzlDRL1LvWo8TcSJ6APY8LSd1IX/kcLr9EApB6ogUZ87WcuyNJATL1YP
ZuU0lu3nP8Zm2Lji1k4ramE5Oz18jUUfBTZVQWM0Weop9dm6NskHjtPt8IJGp77p6+2A/e4Uw+6B
O23/ua8OS28YEBMkKdHMB8x7C2BXYUxB0w1p5qn0TNhRCU/EOqs7+XzeN4M3KobB4OZVzDBpaheH
4AbGKiVOov9FLd0HtoFfbuCcRZJsmcLqEPUpdZZ4rfIQBU/6bhgCjz4byL0hBg2HW9BqcwojZUr1
xIt83xmLwOm38qBr5+hWAv/9jR8zBnUWgj8QaRPLRoVCo++//zED5NPh0vPyHWF83a8pWGGR45vo
S3Johw9cC8BQIM+NiiBgpYVrgaTjNEVTijQuqjzVQ5jujvqAgRQ14boKoweMqfAiAddYkCY5xkf8
k/Tn+jf5iL3gTWNwN/OCVRFAaYRJQWNrQNrNsovwzPJTaNj1/kwi5oFQA+eeQhcD8SABW9lLtERy
z5K+MZfmH9Bm/uKE3eNobLFYZ8gamhpjjWVSHTJctN7u9WM57Y6ZYBIgAMNa8WZsog8QqHljkDJN
PDo8KNEl2fBi1kwSjDaIALBS6MEiKJtfFHWbRBi+SZ1Jf4gTu0svU/YRKZyYF2lvnCoxfCX5kRUx
E5gANjo5SvUnG12L0VT4vnld8cjAfIjID0rqgV03yFytg0GL9JQioFGq52m6StY12iroXbEcmgzT
wVmGFdSMC8tVNG2SoRU885IETdq7cWOdtoYXDAcoAwtGfAw/RSgPeSz343AQPUSRH64HispIMbHU
dOGYZFoaew1gMqOTbZTirX3+7fDCBdoCy1oPBoYP0mMSfxnMna1K+NUGcA8o7RXoGwqPhOVXSF5Q
LYojb0Lqbbqq+5efc56o/FkCLKiYt+om9J3MWjJ4pDrRf6OdHZ3510PN8K5CoIGHDoWvt6yGjGXX
dl6V221+0rZAUCvnfza+cHpqBMF0jY9P05+BdBjkoxn8vq9iKzsMLx6hKhRNICYmUslFVtsnyAmg
HXX1pp+V7vP94fkBEUJts+GFm6dtZc1PTQw/JnbKzjGqE8ESozvoXlbuhixjN8Bby1uuIGa4IN2T
KIuJXAStF4aZHWm/pq/357K2VDfji0tVZFKnDUHSeo1bKwe2hehe2+zb4YWl6tUiZUGDz1f1hyh+
mobHutzwA1buBqAm8XZDj1H49GJgta4HuTFR9epFymMaOYl6ycGFt/8FBI4blAugPhH+3uKNaKmo
DJYCq8aem3aZl3a01e51uRNzCcJSAZORWyWXEBZ23IAX/LB3pznzGg8qERAm4aKe3ztSZpa5HJPa
i76CEGHIf9wffrnTGJ4DDlAvw+EAwueTMqm6Qo4bj8QXLXJQR70fU4cwFeod8KQCWSBuNSFY0sXN
iKdPKbnG2eoiO0Ut5/05LLaACwAjJCdDwDtUdPgKP5DRxoz5bvKcBw7ZTVYgDM9P8o1DX5ZZOnY6
hgeTIsK4diz9DvS9cXpBhrBGdRvprPFj3/Vb1QYLtd2TvdcPJCAQg1JXuK2cr2w+C0utA0kNWsvN
xx8+PabhVhnC4iRBAA/F8BA3z3oLJylTpQHcYbnlasqLIudOiRdivzsoAyFgf0dncxSaILAhaIM6
Kehs34Whd9DqX2r96/5BWtgkXDwI3XLENS/CErPqfRQbBBmNwBtJ4ERwV0HiJo8vkblVjLCyVpgA
irvAuwvAksjXg44kPXQCgoh+0rtr1f5suo3o2JoIFUuFlxBBNEBMfU+a1KhjGQZegr4nxhV94Fl3
ur9cayKAZgUKgTOQIFk5P1LqkDNjVCLMwj8aP3x20v98QABKvRAFAGfcgu817TOd5KUkuaFyZckT
jGC9pXj8wMycAmw5UgL/X4TgVU50ei9IDLzUcnL2WHRXK3msVVtDk0LQC2y9iFZMFcTxJyNv5wha
0/mSZSodCCYkuamdl6gxH5K91wXmg1J2rhpwoPCKnwsgvlShcL6GgPy3Uvwa95tahLv5kcKjFLTX
gpepMzlpFCORXI03w1ByW483zu3aCsGHhRnn4CXwF8wnUDf5RMsYE1DDowle3J3Nq3DJYYFuxhd2
oO6mEGUojeRawbNZ22b55f6Z3fp+USkKXWpyNF5z0/5gdWC4pP/eF/DeH108srczEI5s5ddWU3MJ
EXWU1FYiO/4q/VI96Zfy/reTDpJmV3/Vwh4j21cvW9S/fAsWHwCYCLq+wU1fIBSkCHy2kd9JuKyO
gIuCbUrZ4oFascQA6iIEhegHQrHilT6EvW8kQ+S7aWKb5BjSU945k7kR/liTgoSpysu0eSqH7+XN
zW5MtUzQIgN34nQp6KU0fqa/1J3NAPiBw1nmHEFQeThywoHzFbDj5ZFiuaX6CBIfi2wEllcngZIF
HAngLKCY80nEcaVNlj5hEl8mNbFz7Uck21tVtyunmhdIctgl7wEsZhKkvFNiUCf4LuqqlO8F25jD
6vAwiTAquNp10cnVpSLJ8hruD2VPhquwvUFfbAHST8iQI+sIJ1qeL1ET+NlUxr0Pm3KQdYdJh/sq
ufr5701CkeNFWzYhNiTnhhTVOvVduWF2Hqb2bkgtzyjLiI1asOvcv5pPIIv7Rm0jqMN4VNQHmm+8
xda+/3Z44YiaFgunQsHw9VXu3qpwY/lX7MXs6wWDFfpZjYL8wHej7OyrB791Ntt5r4rgDQnBRA4g
m+iKWHWmZkFnWiCTOFDp0tFDre130RG0+Z8IYRZZ01RNXUNEGJ571Ym2sIRregw3CtqFkgsQZgn+
c8qMeBi6znd7YKYD+CCnavpebvHGrUpBegipX16BLuLw1Ti1MlMufVdqnfA11ez6Ld3il13dDE6O
a4BpD6L472/MaszqgQHUaLlNZLfjWZocVdrwQ7hRE64gtAznji3wlcvmQ8gJKrEUqxRX0M8EtU7E
LnynQHF4X25ct2u6cStJ2BYSyL3R9ZDUkYNCnWr/s2w2EcF0sL4ypAZobjemP/ry2+6gIwyH9f4w
hmIAdiQcWokluMd9g7o9swO0LNsNNRfG5+71zVZ3jQRCDwnjK9k3P0vtKN7y19YO0/9mgITOXAKo
HoK+Lyh1jfyqGmfdP8r+BzT7nYuGoqgN1zU/AjeTqOoc0agppq7ePvYA2fqn/dcDCjp4lxW4AQj/
zsePfA1eeceoy9LHmD2wrQDF6hEFzg/JcRAeAqA1Hz+QJDUJgZBwB/OhivfTRfM9RjEK79XD4yuC
BkhmENdxnViuSVv72hQ7m6VyBwnbyp19A/CsRVumVGu6Uq6gYfJ31I2mW4HrFYuHz0ZFDafGRXBc
WP2Utpox+prp0t6p8vR6zPHD3OottbIHCPfy+AcSdmBUFBZJHmNV6ULFdHtHDr7R5PvuI4R8KW/b
xwMg4HmYb3FSdJpUYptcdTgR4yjv97/QhgkrBOgDwEBi38ZwGAYrCxG76VLw5Y+t/ff+57/nTgR7
jcQZry5Dq1He7Xr+/aMkVXlPB8vts7MRPLZ/zexJ0Y4Rtavx2P/0x2ORO4l5kDas94r1QHc6JDjx
KAafn8iC15tRZ5ahTl2aPWnsbFQPSXK8P7eVqwi5OoS8gKNCYEqMoPpJ6Y9k0ABDmh4q4gzhodHP
qIdBD4D7gtaOGOLA76gIIDHFl3E0gfojqofQq8AYo/wdt/Lma+ODKQb3KXpkIKEtPCSmrpH9rqhC
j1CnB0m1vvHaWh0f5Rga7KAKgL5gpjKq11UyAlqo5U9ScrC2ij1WFB2EtYCyofgML0aR4QN3UaWU
XW+4Plp95Ur8IA/TQ6s9Jx+IsSAiD1cTawRklTiRSC81OZcb3W1jwy4a2wLvze6tRhwVNeI4VbBd
4lYPGmubCaUtbtw/VeoD2U36gDwzr+tF6BFhefycq2NUKoDnD5HuduqBjee8ebv//dwcCeo+G1/Y
6jhgBdEnjC/3x/x7WrNjXcVHSsGCbbX23jbP/AYBUgWvOzyBQcUr4tAaYrAJkA/N1eA5XzJ2vj+b
FSOCdylvg8c7Aixgbi1QfOoQmJpbkAOo40piR9aGi7BiREC5h8AzGgShhlXUPU3v1Mrse82lA1D0
dqNeLNMJTbvTDvfnsqKEnLMY6gFmTeB8hHuKJGZryv2kufL0Ss2HYQsmsTY+bwAMYCaYVNFYWjhZ
eaYqoEczXaN0fekl8fZ/PudSAosF2Erg/8+HH0rVDBOQOLnaeC4P2Rbl6Nq55YgYIOgRh1ikbUlQ
EysKS+rW/THNDvJD+k0CoU/tACz2gYn8T5JIBKFkZJDyuKLuqB+iwpa2ok5rZxYwK9TI8tp95A3n
C6XLfjpaI3zOnF1G40T6f5KtxVrd6hsRgu8fxGNcoXsCRaTzk9n81LZa0K9OgfPFvDdCXrQwM0KF
tUUUUTfzX6b0IdKceHetLwwH7275XxHCaSVMMaK8gQiA3fTuHJYbYLq1KwlYGDiGgNMtIcoo+KBw
62LTbUu71A/GtwReTr5xlNZsB+j2ULaPPwAqC5OQRhDIDDKDg4vmYuoT6ldY6GjaZUou+88sXERA
P5HrQdpeuDXiyS+NcpQMvGPOqo9w7OEj4+MJ8N7ZGVCu+ZkNmcIkVDbjAk9xJR3UrSjamnbzEg20
EkFUeZEbgYPaoMySGnAGndg/1OWpN46o/iXV02bUd21TUI2DUwumbSRK+OG+eVOWTYbABThxXKWz
ie5QdpSk52pwCrJx1a4dMc4qjKsP6ftlQIfEclUHI3WL/KKh4dRTBHKcLfqgFSGIDwJzymOQ8KIF
a2JEetBqFVQ9Cb+Q7GtjvjXZ191FTHi6oiUR8rs87QPu1vmSSUbVxsiZme6AJQPqcUMXV8wVBQMf
NB64WRNlG/Phg6CUJ9pVhjsOdjYecmMjiLq2RvDWKLSQV7eI5OdAvw19RVvDNWLg6yRbrU8Kyje1
L/eVhFtVwbUC+lDhNFR4qgHxMJ9GUdJ8igsc4oA90vRA0XSgYE5sOiON7ahzqml/dARvArBqcOpl
PDGEvU+xaVFjDtB68wDOnN2kz1iy2+GFW2RomJnJMobX22/Do2x+ur9cq7sOLBZvwsNzinzXbvSQ
ZnlXgXrHcFPzycqvm8UJW+NzO3Azfh/VxVj7GD95IMqp3GpGtTY8MNic7ooXcoh5F5b1mpG0VIfJ
+hrLnnXevzo3w4slNH2ZZj0pMXwsM6eKQNm18eZbUwrUPQKGjTIRJGGEh0ATBtUUFJLqkvScTKe+
vJD6sp9cBmeI44xB7A2ELpRivgn5mA9VEVYavzhKEDpsIUNXPBEO5+Oc2HjhLxKeoSG3U5hR1S0a
JwSDamREtmlsXONrQnCLw5Zzkjx4n/NJTLWf8DcTPPP0KGmXMHiJ2YYJXBUBpj/U0eIlAzMyFxEG
oVZafai7geUkxkuVH0Ny2n+i8ISBC26BIx5B/rmISQoI66JBdY30E7LPerv/AYBOWkil8o5gCgjv
5+NbEghU0PFRdc3OLk3p6OvKxgz4CIKBRTEcxRbwfsnAb84lFHj5T2TEZkvfmviofa1jCHLa+FBk
x2mrgHpFv/EOQz0nTDrY4BRhOizIU8UqBuIOxAH8yNaYvj+UcCuBCLqRVpKJ9mMycfXubWi+6FtF
+GszQB0nShXw1MBLXJiBlBI2wi3EDPTH8tTs7GzLn/ZwCYD+AZnAO+vcfDfG1KwLQw5wnkIHecRL
krL9Xi0kIGwEGQDGicZDKvKx6+pYdUfySKo/QVZsKPbaCt0KEByPpE/VhhUQIPcH/9EYN87rilLz
qmkkMKB03D7NV0jKU10plZG4KX0i00PQPNbdhmuzNoNbEYLdKDqlmPQep1TOvzQvSeTuthmzGQh3
6NRmRalaPXHD9ptqftsfNp2NLvgvelkoHeI3xCVf9aE5GIF6+L99vqABqtYmI8oRsQHDBeRINkzg
B04QOkVyDlKw5CETI2wxIwELTITTCuU4HoIt9gO+faLFQ24QOBj4Scs2UFVfJGGcDbpb1s9y6OX5
U11dopR+wBLBxnEIKvgvF5xFrCgTMw5U3U1UxxjsQt5Q5DVF0BEU4iw2oKsTb7eurGNW9rXupsXV
bL5MEzo87PeX+AMS8Sf+mEepy3wjyqaIu7pOIEJ7I89dvKEIqxvBe+kg/Y+YjSYcVa1Ev04jwEbk
iT18KoNDFh83DuuqCETnAPfmIWxFUOXar0IN4C3dNfyjmQIPj0s6jX91xY/7SrG6GTdyhKmgLlTN
cyAhXas/RZoNWpDgA/BT1Ooia4hqVJAji2hdokQlKswniJgCW8s/8cAEwHD357Fm+vBq4Cz9cDsW
qGYijw2ZCsR+De1UlG/+B16NcJP+Nz6Znygz7wemmb7mhuMz/kgIX5OTFW3s+tYsBN8y1CZNbfgs
UsPJPrXmxiKtbTa8b+SGOQ8PIh7zSQx4v02yjklMjT0Yn5vsS1huiFidAcVbBa1asRXiSyWvjaFJ
x0p3df+z/qL2/35gm2+GF+5oVW/kjg4YXlFs5Yls0aesfj1CSzDh2GxgxOYLpE2jletargPb86BV
l3grsrU+PgJnoKekyHwJ+0uMrIAnC8MxPuZSYFfBnw8sD9K2/x2fy7955dZkzGRQtWH10dr8xco3
Xomr5+dmeP77m+EbuSF9pWH47h862rp8ToYNw70mwcQjVEYBHiCYIkgyGuvanyac0II+FMpZLdi5
LYoNIWu7cCtE2OXYH/VAVyHEyJ5Khw0bjszqHJAVpBytihStMHyRmT64TQrdVekryZ9r4ozacf8+
8/sZ/DgGN6qCGoAOBGnBnupuRR8Mp8g/MgPkuRAmA5IUPWLm++wrU81GozBcOTuM0Zcov067SZE5
ahwwDOSvEehd5OrUpDWbvGCGGzeP1Hrc35KTj4+0LMo48WJATGw+BfDMqk2k49KRS6fVDt1unjxh
fEEVJlKxICMYX4d/0V114rVbLZiW54jn5nD3AzuHPJcIF0r0gSoshTc5ybavA2VvxMd6d1kc0uO3
QoR1mpIUWJYEQuLqnKZOsNW2b6lr8/GFdaJRkao+H1/+21VvrH7bqwjAy4GYDa8ecBQgejjf5j5i
/4+6L1uSFLm2/RVZv9MHZ+bYkR6AmHIqIitrfMGyqrJxHHAGdwbn6+8iWzqKIMOSGy27D1etwUpZ
6Y5Pe1x7bbNgkzRjKQ6Zt79eH2N4hBfATgQs9RvKaFFqtGUlwmKJF+l8DLlQ0V9YwMkMC5Xcaz3t
zdQ1Y/qkUNhvHP6z4RcKJ5H/WgCbWDDWYcHXIBDzDp87JedbtLhAVU2Yq0+OicgIDYtmS8RmRIbj
2e2v964w0xw8RNgH570MANSqyinvSyu2/R/egZKroVsYfm7COWdicZsWV6lEM7KmpT2e209uwTB6
vP4k4I7MWA4wgujLtEPqN1mZdNyORz3W2BeyFvu89NDmPDVoZgE+Q1b8/CXkg3CZgESPh/TAA1Fd
f5Ew7ExiC4UwsyucD6+r2tK8CQAtM+ibJqiH68GRSO7CH4Q+m4nBl+G8Bi0X6q7S0HGh+fxTrVFc
XZClczh1rsudS6KW4EKZoc10zhVId5LA6CNufvf7p6sP+GyKhdKsypKl9oAp7K1Wxma70vbnwjtD
vHkO1eKUYV4vBMVcZJOhCW151OgGFItaGWrPLr2X5vUSFYlXqORZNSOdsXwGo1JamQrwXaGVVOB2
K8u4cE2BXwQ1IWpU4Dsv2f1g+nmjY5flkQ439ca9mlwWuVUHbgca8sHvf8O/31akqdMixS0aQ73T
A5t24fvHfOEmzWwB8GdhW8woyfOHUOhtP/SZWRxpHzIS5lk0rT3lt74/4FEnUyx0Zt7ovGxKTJEU
EVoPI6Rto8/TGhL24iyge7ORMJ5Dt4sIg1n6EqXMBOSyNMrckGVb9Lgja+dN5rj1Qj+gMgxUU/Pj
wEyLxXB4a7VVI9ldy53j3ul+gCcoyJZmoevfeu43wVau2PzQ3s4Ibi0km5BOfAN/QHNrN5n7YQhZ
BJMR+KjSHkNDBUO3kcY2sdbq2i/sJDpwQrjMehwXY3ElctvPCZCl+dEoIpGFybBjU+hczciItC6Q
jMjRIbmLmuqFBEbXrLapmJaDDPgPon8ioPZcqy+6cLfPpljIGD5U6ONcYYqq3XbZT1Zu9PHn1c/H
1S3oIQh7JFOWiUaN9OCi9UY0Q7FvebLrLT3ga+WCF5dxMsfCJCkLIXLZTbjZRcjrQFYR16+XAgCQ
z2zlSPbOXfHOpQAneeZRgHmOI30sODL7H4e1sNmlWwUQz4win1sUL5nd5aAMwD/RCsrXwi47GM2+
6j8k49VtinGtkLCBXQITeu7Ee74SdPXrEbzr86ONBuf9vtRX7J5Lh3E6/kKfoBhxsAem8qPjRqx7
KLNoFfVyYQogUWCazJB+RJYXL6N0OidNbNEcibxpyN5qDopeHfmYkYzwiGe8NfKmi/O2pATnkCPb
Y/VZ16EWjwlisu+/jAuaESWDwAeBzm3GCC02irVZlRl9Uh3bA0vvmL+ygrXhF1EJJWhajxlo11v7
+c7nP97/+AuXFZsCcpK5LhQG1kJyjHXm1HmZVsdJbMoyoPk9VSG7ugURYHMzSwwce3gBUFznd9Xu
8eRoiTYB3WcbNDH5yqO+tEUusA/Ius8TLcuMW+YVMtMJP7IyVE5I13y9C/fUPx1/8dSyqq5EYWF8
ywvZFKkyNNba91w6h9MpFjs0GpVV6InJjwMigOa+YDdFHk3DSp7x4iwo+UbBEbDcb1q7gP0padAl
gB+nImRGSOpd3gW2u3n/Tl3cLlQIAAIGJhFUBJ2ftpMgQTd2OG1RboDZ8ZttJVYCXZcW4uG1oerE
MpFkWTxrNLQScDwEWh5mH6xxZ4bTuGvZCprj7bUyiDkXNiHfBYrXZeJXNyTttTZjx8oLEddX/cq1
fbtP5+PPizyJyiLrIenIMb5hB5O39ceNz68WHpgCTgG2Cnkcc5nYHG3Gc80HJzeVbiRAmEmvDzni
lOEUvPYzB//q4rBLp9YBeuHZsfFuM7bjPMrLFWK6S/t0OsXibfSplsMnKbNj34VGFeb2Jr3eiT1f
xeI+KUDkpEmxCkdsZbkp1+jpV5bgLcSs19TIuxQYv2tCXe0K88a6XkjNS8BlRdWuhTaai9vkm71I
OEnocTKizth6NHLWLJtLq3BRBAcmB2gMVFGcX1gt6QdVSxD4eUOEUtE++diy3bWyA1bTyRTzmzx5
E27b926e0+xYYaPSQyf32vVe2vkU8ypPpkioJVqtxRSZ+5UACsb3bhM69spCLgmP04UsjmNuFZHC
H8deJRsx7Bt9+xc2CsxiczU7LPJlSQ5C5ApVQCbQBPqhYZua71ap5C8u4WSKxVmYzJO9KAx6dGUA
1J/H9+8v4eL4c70aXAoAwZYeudBI3sjMocfUCTQ9FGtmwbzF5/4kDvpk/MX3+3NcqqcYv/Mf0jJg
/MEDcHgNQXrxUZzMsrhOHKHBrEWY/2gXW4Pd5pBR3vH9jVpbyOIuDUo6bVuCrN796gHq7oU+u+HD
yiRrp7GQsugdSCjSw/Q4qm3ibtiafFobfyFiexPoMmecxzdDD3CzfEVLrIy/TGBrGfe9zMX44OcU
L8VauHxt+IWvYkrmti3DZUJgovnqrJjha6Mv9IORS9OD5KNHKW/sZtuv9YC/eINmhkDE8IAfWGpp
OQjPVaaiR7BK2c2uzB6yLuDml/fv6cVVnMyyuELjQN3BaCGTci+0y33iR++Pf/GpnYy/uEICLGxV
6gJBJaZDH7PyMK7RLVyYAU4QchTwVmbDaXHKjcxRvTam6VFWQYNikno3ypUo14VNQtkpGPBRYQCZ
t4QqqF5mVk07cK4lSeC7vxp93F67TcBnwekFWBtBCPTUWii4piknlSd6bDt7Jw1d/iC7lZN4u4h5
Clj4Fgqz39rfTkrNajA5ibkRuqm1kXTNEFiZYZk0mryCifJ1huyb74TDmgdxaXxQEc/OEHrAwzY+
36TcNFubVZTEvjjI6UO9RqCyMr67OATGHa2bEhyCcPqAR259PVMcskUOUl5A/F2A1dpObxNEHkic
Wx+z7GcB3/T9a3RxBaB0RSYezAJvZAbayADYqWGHLEdEMlGhvVZD+VYqzVWgMFURZZ6zwIs9MrKu
17uxB3TaDJvPGgHVbtys9be6tAzElpCigpJ+y2ST+0Pa60IncQZUUPrUg0Tl+n06nWCxCq9O+h6I
EhK77C4bb//KOZ8Ov1ANrWWnObrVkHhKgoFGazz4a9uzeAfN1Nt9pWN4zd339aHSV3TCxTMGpwag
/gCZoxPL+Tvr6pHnZWeRuLZCtJET/gef3BnXW9u4SSezLDYJfadQU4nK6NhvGDhks+iP688YrCNo
1w2IFrgVFkZeJSfwNjTeFHsej7KUR1ebwkizgHkM0GN08jH15SkYWtIMgOXFho32036oT2uM05fO
GfWSEHkI/oDLZv75iddjTqrOiKf0uEA1tF3vKFkLZ1yYAQ8MniHCieCIWAb5ckBeMlfLTWB3v6b+
S7Fmw7zVzcAdARk8Nzqar9Nij5C9JhV4TqY4QzdW+cH5CqTW+6d8aQaQzEBKzOybYIM+36OatJan
vEyPJ+1en0ToTixs65XQ1YVtmgkIQKCFHiloMLK8SiOfTAla1DipHnT1ULy8v4ZLw89vDTmOmQhk
qTfp5I9JR4op9s0wHYNiLYFyafy57h2WBcoj31R55gNYUtxJKfDw9OmDq69YRxfEBUjN0K4e+ayZ
f9g9PwJjcqnPk1bFt4b7ZRtq6fXiCBx/gELM2gAQrcXud401SZ5LFct9iloF+jAZDxndXn0GM/cb
jtkCaASdDs4XgcjJ6Da9AnAarGlPrP30V4YHVHR+COAuWe6RlXaOloMehZffOfjj/esx2XOdH/wE
FKPOPsNCmtLcG5SeAYXfArKQ7sqVFzDv8blf7sGsQAEyiFEg7t70sRj6lotWunGVBhmu0ZGz6P0d
Wpth4Sh0WWoITAFagGRDyEZvI7Fyjy7PgCQfUnz4Z4l6MRPTrmamqpiKGxhgVX5nrDFYXHgK2KZ/
TzF/wonE1nijK6GUG/PRD0ptfspW/p1/en+rLrzns1nmrziZxS48Y2onLCTT926xM9bCI/NlfHPY
4NdDXgwZOBB/n4/vOxUfZV+4sU2fnerGG3d19mx9a6e1EOvliSA64LtBBC1fthSjkfV9BYIwguz0
PqGRlW+TH363eX/DLh4L5NPc8m0mg1s8bsO3NQW/y4k1+0ehhcL7kIM44y+cCsQUsscAhsHTWui6
sUoLTyiwG2hVoJooTa5/IGDjRS39K7fjm6LCZvIzMqoeVLD+zi4P3S83vd6iQdM6+LhINM3tqJbb
ZIleDugbHneg+/6ZZSun8Pbaoj8afJO5QxrIrpbDOwOUhzUyIxZjqMzAv7oNG1AvNtQo0E4ITqIv
0fm1JWZlCVZYY8zsR7q16OP7l2j+9fNXMXf0A9cs1ByE4LLOSdaiNmiK4d0veXfX0vvi+oqF8xkW
7852u3IsE3OMkzwPOvlRrYmnCydAQOwCxL+P/3lDW6BTz81Mg6uYZSqspRP0qXm4fpdOp1iI8TL1
nBEs7io2IfvkFIEnyC3W4FSv/b6XZwE8CxYDSDVOfHHUaaVMo+/GMe7FAawr3Ax4Aw69XaqFLgls
temcyFmLTV/YPXgSOqxYiETQGi50eNq3Zd5Kqce+MYSe6KJhbfMuzYAIjQMDAVmhN8vKNQYVy6sp
NmUa2KFMfl19ODBiYULN3bQg8BbBvspBa1anTlRcZfd6kwdjxYI+uzqoO5cOY3DIEYSyltwYQzJ6
OchXVFygjTprp7BcE+cXtulshsUdU2LSWE8wQ+OF3rdujQjurbaAywgxB+znDDNb2jpm4iirU7RD
1+IhsMWd0nbjEJj+iji8OA00H17LXFWyFIdgPwUxgJl3Mc8+aVMeFt2N6hCxKUTw/qlf2i4wKuFf
CF7i3BfbBUK+zGV1MYA3/ouWBy5ZOfD51iweI5wL6A1QyYDOYomWnURPhs5iXZz94aTivv1pfpdD
dd/8DK9fB6wRF/4wMI5v6LtkxcrCrEcZ530kA6tZOY9L2zT3wcTDwLFDkZ+rDweesDEA3xRPOY1e
UnJ10yL0jwTwC2Pb89VaxvMBOvNt7uQqtvR7Tnbk+erdQZ0ybNuZmRao3+XbpgboiGpjjLNKBPUX
+y9QYaIQGgyG4PVE8u8NFwdcDgCYU32MbWvT+tG4Rtl1Qb9asJvmfkgGfGx3of0aq7XV6Dt9nLp+
8OAZnyhZcWIunDC+G5CpmW0TQdiF1jAc4E860fYxOi5N9l0inq4/AiglJDCB8QM+daEgfFq3ejG0
Q9xR3H60UPvPhl+ccOuZHasmMcTNGE1umK89gLfW+MwI9O/PX8gJPRMIcgwY37O2gwwSviPkpq43
w/Vm/9lEy/KMoa0cwixMZIqoLYLCO/oKjXOhw68uM8FEM2QUWBMUmi6J3Zs+TwqEjDBRFU3C2vna
cHj/TC5dWlTuQ2cjvAWU3OJK2SqHUTAiZVAlH4l+Y45Rf31WwkeqHcGh+d9vY2jO2HCnFIYec+C3
o06/Vm5A9aDiDZ7F3CcD/UXOxR7QtcyqWSnROeXWULd/vL8/b5TcjFCc0S2gbIUuXXJ4Vn7RlcBC
yJiMd8IigYbGedUnsQamfvOyF9MsnoY7urI3RkxjcjvSrRytTr9dvRDIJncGXUI3oLr+fJuMtFE+
iihb2BybyTvY0170+7H48f4sb9eBJmG4spCACLKgke75LLQ2QRxfGGVMzRAMNoFGrka+4hpBBSEN
OEOOQKl0PsPk143wJGao/mhvi2vRd4vBF5/PpMe9XGHw3LhVJOqTx/e35+1tOv/4hYoG2nLMRUbK
WPNumifl7Es06Kv370/y5km/LsKbMc4+/ntJK546vpbawixj5t6k7Z2it469YjFdOOZZCyHmMVc8
glfp/BAE9zk6W9Ay1gHaCHq2eX8FF4afc8movLJmmqBlPW42WW5OBpvHnb5/QcPz90e/cAhnoy+0
XNO27YiV8djuAmpGqbYHsXe5xq544RTmSDvwcWBjnrHg51uUjnhwlZvVcUWe+mSXjV9s7fptOpti
cZs6id4oXlvUMfF+GMZdy6OrN+ps/PmYTsJ0vWz1Ws8x/qDfF8Mu9Q4KjB9rjUUuHDaMbzgRyIij
ncIyeaAMM2V9WtdxJ++YG0hvZRWz6Dyz7ue25A7i4nDoAH1YpnA0JnJLT5w6zp2gc0Ix7TkJavZF
q8JpLQB1aS5sGRghUAgPO3BxtfD/0zprOFiS7YDU0VBugAEzga0BL3O2krV4Y+1gXYiAgPVlZhKE
5js/nSZJKj3RMZf9MR+iug/Tapt0h2l8ev8WvDmf2StCJRFyR1Af4Pg5n6fLR5pM/VSC4SeCMyyv
FuiL8ReKaaqrxOIK4+usj6ZJC0h17YN/nQFxRxC8o35ladYy3Wvs3oFA7MS26Y+pvWdJUKxR/V3c
J9RAgm125vBcJjAA5x1kXvpFPH3VWNivcXC/kSdYBHxgVI4BxgMfeHG1dGsgrZ9IHlN/N3gbJZBh
WNmnSytA7AYVPEgjoShyMYVDS5EYw4gpULQyBfUagOeN4J2XcDL+4ibZVm6lbj/weGwjr3+swJ3c
Pgl7//59vbhR/57ltcbwRGrVfBqcUsMseROK5rFvPifWytNbWchrdO9kClPag+NOmKL5g3hBXt1p
XWSskSGsTbJQIJ6bV3ahcBpFEmTmlmQfijZ09B//2W4tdMiElgHUHzo+t46yWWhVgbYW7Lx8IHgV
IKd6hcOcCxAkLI2EU8LjgYZeFWpjUOnR+6u4eHNRJ4heP4gNvokLj1JXWt73uLlZlGdBSoK/MP4r
VTJqjiHWFy+Dt500xopyyPU++KAjrPb++PPvn+mo+WWcjL94GSxJJKtFzuMaH893o7dNoqG7ISs+
wMVtOplmIWp1MxmqLsUyuvJHwu5s/4/3l3FxfARPEZyHqkXTs/OTNlJlJwatYVlNEdhUh7WCpYs3
CZEPyCb4w7Bvz8dX3VQbIsU2gecM5QZZv1tDMqzNsHh0qT5lQhHOY5QRjb9ou5VXc9ngqGEQoigN
xJQgXF+cwaicsRsqh8e+fTMqqKGV6pt5j5dXaW7iiZwkPGIUQ53v0TAQtKm38doM95aJyM4C7Tnd
mc+GsQJcuXTYpxPNPz8VghmrB2ZgIjQAoeALmTbXXyZkEBBZhu2BMMh8VCfjIxiSk4r7sysZ1Okn
t/j1/viX3tzp+LP8PRk/Lx1Q5vEEdg2CaVrIy3D0t3nzoc7/ykKA/UDGEDWbb/wx32FpoSpVxrUW
fsnXYlGXbuyMigW7oINdWrpiQ+ZOpKGyhNlh0I82bGhn5aDXZlgIP71XjT3VmCFHQ2XQeXV3XnJt
YHN+FHjXiG3O7WeXJWNgU60SjQwl8ug3eflc99f6qxgfdQQzQSXSbagYOz9rJ+26vEAZYpwHxrSz
ze37V+nSU0AYDuzIcwH2G7ZWWfZGJmE+gWzmye4+XE1yj6+fJSqCNjO8ahmj60vA9DuQ2cSiCMox
yNcgsZc+/3T8xUvQxrpgRYoLimoSjwfOtYVuSHY4qGeErEOzOYSWF0KVk5YI6gzynmpo/Ov9QIHM
yhObv/BU6C1nWAg9k4HfjCCzcp8Pe71+cPxP7R3avF93yth+BADnh2wBXoX7en6J/C6ZTG8q2nvx
uUxvzPTPOtn/+jn+d/pSxX9+rvjH/+DPP6tatVlK5eKP/7jPfraVqP6Q/zP/2v/+tfNf+sf3F95m
fPlXzn4DA/9z4uhZPp/9YcNlJtWxe2nV44voCvk6Oj5x/pv/tz/828vrKE+qfvn7bz+rjst5tDSr
+G///NHh199/mxX0f50O/8+fPTyX+LXtc1u9/O0gimf+Syx/7eVZyL//pjm/GzOmEBcHaG3QLc0v
d3h5/ZH7+0y7+KcahbPt4VbzqpX07785xu/AZyAojGAwIoQIbP/2N1F1rz8i+BEKa0FmDtWIxhf+
b//6vrMT+veJ/Y13iCVmXIq///aqrP9975AxRIEufGNkiZFXQrRzFp0nOoRVsGutjlth5mboY898
AibI9CnxZLaZuSsOfpuJTSVH87tJuv528nkbMtbJGwDD+Za0Q+TVDv0IBCjd1UT88gZX3oGVEVwR
xF2R4+fP/M+PhVkw9xVBATN4yc8/ts0S1aAc1wzdbuoeCc/Ug4P6qBVT9jVPt9wT7D4YPQEjA2nf
4pkMwKazSuNmOCZEfE54QVyQDrbeU21WzhBUVu2kAfMPhlEPVTBYXfNIgUwYA+kycpBZJsQGz6/c
Mmp6e9MuzKCgBWpjfL9jNLCzqfMDprSXfGTyQW9K+cAaNwlqZeU0MCw2HaljaFFXTfbH2kvSNrR8
dDQNWFLaTagZyS+rHEwSmGZJHyksyjaQLB69WvtZ+T6TodHU/Xc/L6s1jOOiy/t8BPgPMBgz1wzo
1ZelPnIoJssuGyNsNNANMam2PpzVb4Xha2LvuuCDYV6iGwGaTj7UNTp0BK7Lx6eilx7KRR0rP0iZ
P0jN4PqGO7VxRLDJLwPNtstIWeZaaMaY5eb5Wc5QybkByqyU37DxIukyTJiBhMOQAgGd8KHZtIR0
G5VN4sHkThMllqo3YB8svhS2q0LiD2QDapgEfUtqvb6tWqV+GXrf+kE+af2dRPG8yMp7lfKxCxE4
zZ6kNPo6aPTaE0ExgHquIsqdwhPR8s+ne/pU7XMV8br1iJPNWHeU3yB4vbj9MJWFJ/AywtZMNXS6
SYqDXtnGT1l4vA3azKY3ulEnn9AVx5YBGhI44DdO263LuhR7n6IvQTCYuvqsN6b8nJQ4nrBLwKQW
yETQx74W43Hsu25EsxZFAgDdVB2ioQIigYM5su9gEvJbGLKdt+Gl1myEP3FrgztOf2GuHPxQvWXz
QB+4F3ZKKrADjWN9nAYpN4lWo4bb1VQ+RoNLnxBqSr52JkGYCVbHo8zc+rnT8dnMnpgRIUfS7fmY
0jEcS0/7Ro2u3SviiV+iQM2RHAvwKXVV2aqonxz/Hs03tHjw3fpDVSpYw74k2fH97X91zZY3aa4a
1vHPLBsWrqHWlG2b6BoJG562L3bP873LnDYwCy/JwjFtnXwzGAkNNO5gh0jqb92usx7ZYBZ2qGk4
DaGHvYXkN8AgrrUByQt5avp0nJB/NZsPKfSHCB1TUjvwhpTd+6o2hqCZQI69GUit7ruk2teUt0PQ
1hmOSLeSPhxFl4YD6e9UItBhyy46C7+kySxsFC02lOZQX1zrPhd9NcltnldeUImU3vO2mGiQOjn7
KBF99oIxUW1o6izJA9GnVY5FKSVCa9DUnQusEgGzFQu8RFUbk5r6xtRRfJwLo7zV0lLcu11lo6Vb
YdQPkzbqkewHelMNA7qqZ6OciTkKq7mjJf5C2DmZGWeG80ET3hihGrij+waMUl2jl4E/0a1eq3TL
68T94qgSfGBOZdOPLdi1isjNtFvIQDmETYrsdUm8z05TjHcWOMQejcn31hzec4f0z4cHowltYme+
KzD2naudwphyBP+lEXYF7lamWv0uN33noQFmfjcBrhl5gAz9qCaqr1j9rxwsy0uHuhDQBszehbEM
aJbp5CUlnNRQGHW1sbV6/MYA7rxtbeNWeH1xsGTX7Gy7L/HuQEjpa3WEAjF6r/mNtfFrXJVB6HzF
2Xm1dxefhZIVGxC2GTv1hiCDjFYFealI6A+ZuaGW2+9YDS2UZG4XTGyYtmZtOqGdA1tg91qOl58W
n9IqkWFFhRk4Zq/vujYxI7NM2UE1JhJZvYbe8tStokEvxjIouPkTtlMTNsJeDUXPNSnLBeDzkV0E
+QNoxhaPWXVW2eYUaiHRLHbncKbGTULAJ71PcvKxmEwiA6572XYqZbOvy9pvw45AHubGpJzATsey
DiDMSB40CcMNT73RemitvEo2qM/zo9qpyR3eOrpqt41HoeEIde9ZMmYR98riYDIrebSLYnwoeYb7
pKvAgggJqjYlt5qjkEXQBt+79QHYYSEsjWwrPDYh0Qf5YZlCfTWkRz8WCSNfywx8bEFm0L4PNWcy
H61cVKHb2uOhwNfe6TL71DilfHZV4UdECSdKWA7R1StK19TUK2J8sbWAR0NGovXfbEXNW39qUU7S
IIoQEsIYmJ4Se0r2U1OOkeln3a6cCJh6OFYnm7a8dUYNLZbNPA2tunXuBnxloGvgfqClbO8czVlr
3mheOPgZ8If6SRTWoQhk4cmJtFdmR3XYA32Zf2ka07vVNGS4UotsOXOcbYHGLzvdqcimoygDbpvm
G0Asw43vDWxnTJmPigLLDKXGaMiR4z/Irm9uJ0TRuUjZlnjU+tSoyY5yi3b3idBKiGymbaA67W95
7vsPZBTDtgTSeN9qjbZiJbyVGOj1DP2EBAtcSoRUZoPoZPu1LEu8shmwQJIbMfhqvbCqpuGLMUr/
DkgZd0OqZoTqiMwi6P0x2zhOj4/vbD1AhcwvHepl7bktwMKQoPgo1LdBoSEbjhD3wsuovTLhulOS
kHCLxZbL+42mWvAvuv0h90ixz1ruI3H61dGhsYh1gwijvxLiOA8CvX4D2DJ8gPPAzAiuz8WTzzIm
xwb98VCePvy0M8vZ935PtqWRTmvicVYIZ08AXh6cbPgPBkC4cKzOz2AUimmFXpBQpGOB5uWu/xkL
g+XuurhDXaJ9zybUIoWS23UsDC6+V66ZfgZdXdpGyWiIoLdt7Raxy0wGFKGVl8of3Ycu4WWJlGy+
T4Tza5zcqgylyfiwdfp6OnpVwZ70htVJmFftMy9cEEISPWtu3NQfvY1lrlFPvka1FgsFQRKws6jY
QoZ6ydkNv7LXM1TchAMMjoiP4PhCgRe/G6g3feqUZW3MdOxTqISUyUAM1oeqt9wyqrvBBKPrQD8K
5tptwMqepUGi0/pn0vrqYza1t3rXVk8lap5gU9d9ZQeq9NpnVKJ5n6Gp7W2vpZUMSJHDuLX7LnDS
PrM2jSNA0VA0VjhaxRRqfdZ+HPtKPhusm16qRrnfUoCwvxZD7t2amuH+GKRFWkwBao205yMPiBz0
O7ezqyYQND+QSRZNUDYFemA13pMju/FrPRJebJz+s9E7rbNt0fYlbnLn2I+E3dgDyBL/DA/9Pwit
fKhf+EfZvrzI++f6/4MICyTCiSE+R3DOQiy3qk3VJOTzWVjm9Zf+DLB4+u8GotIgnQDfKnjyLAQN
/oyvOP7v6KyIfqoQPKjMQzuz/42vWCZ+BHLkmaP1Xz/6Z3zF9H8HKRdgcoCDI+IHsvVr4ivnPhta
FuDxo1hlfhse5LG+UDdpRiAHvLTZ9w1pw7yldlTCmNhM1pigkTZbw+UjU3UufOYpUa4PdiDAm+fe
SUu6KaXxvK4di+5F2/IxcLNp2mRJoe2SzjD2Zi3gozmFpT2Mcur2udkOBxdNnDasarQ9CJ3r26Ht
i19FbWgfilRkMUnyj+h6PLUhSLGbjWQNghyFMYAa2+nkPWN5+0czTqQI8pYkkc0L66XvC1HC9Cu1
bdeV1hPIqN0argoFR0s5NiDfH83PjadqPajqJIvdkfMiEDaEdOAnHKXQlp/8JI2v3bDea+sgE1be
zLZk8oGX6IYCRxjOS6+jdXuV7nW4xltY5w9uRRUiNNI2vtQZs15IhkpMMVC+BRVadTBGfzw0o9sW
oUN1tpmE6xxL6qIUKjOmDdiCxBeaoaLFznTvq+cMf/SwoTs0MC3qPbChloxyM0WbiK7T6ZPt8uJG
r0y9CuQAtHFZOlHrItltjvSDogAI+5Yysiid+N6S8kfWGjAUi3oCElbSqDVBQuxWZmAJh2078CDo
plKBV/QbmpV9wFLni9R+iqb84Hmjhk7NRfddg4kPYlFwP3l1KcNuSL8LLbcfsumeWHtYkC9wt/Ww
YeRRJfX32mVfa5m4CBqVNACINXCoMUHRZyQwuMvC0XM2E2/SgNtouj657Y/Br0PaOUHjuyA+Z1Xx
DQEtN5haT9t5NLu3a7Pd2BMY5Xh52zqV/OjmjfoMR+SQ+/aGg3k4Sae9U5rYxWFj6WpfODkJYU3f
wKKybjhPfw2DjHrmZ2HeJXZYNt8JYxuq8p0oPO2uYTINNTXUIN6beFh4L0g+AULQHjtDVHvp2c9d
7YeksTw41b4d6GVphaaZ+EFXqn0+0K8oIftMbScr4ArP3hEtvX2imxuHJgTxy3I4gJ8DiXbkc7q9
ToW2GRzlBmOLKu0wRwziZw0mSDjzia+C0tFxBY6adLQwH8wdM0R38NEOCYBeEVidzKKqaLuoVKTd
MKPAhbBKRXeJXXpPQi+yzdQbboDo1+Nk0BJNA3psWDOwnwXV4U0MaOAJxa3d+q3RbTU7caEMWzTN
HuzuMXPMNNCV6W3QJ63fMk3WRpCXtN9w074fWuujMxjqK9CsI4pkRhQ288BWldgmttMc7CSTQPLj
iU2iTD53qVl+kfajTVWyc1vJdmnh+B/7YoICBSZIRaWXtXGNn2zqfGgOppWbVqCVHmx0rW8/TWiR
xvqujCyd85CUpNhKp+5uWkbIH27SpwemJ2Gnu92+8kT6Qaf6GFWS1iGRiIsGMmfHWm/qG8OqptAb
fPNZcxmP4NnejgY4LsCAuc9F+TikpAgb11eHRDTOva8n6dZO6n3BIULcsb23q8JHGFbqnwBu0GBC
NOLZTlnAEG0pcoC84AKAfLcLEW39PyRdWXOkOLf8RYpA7Lyy1F5ll3f7RTHdbguBAAmQQPz6m/7u
REzETMdMd5lCR+dk5sm8jQjMOkQ2ORDGSp3xW+sIxynphyptVZav8kH23c9E6gGzgN7w9keoNumc
c295xXSItlGXKDnuiE+6XpdseBezLFeRNg+y0Z88wI/TjfY0LeKZGjxIbv2ygahN9uupdukRIEcl
5WVL2H1dmhuEMafJJGiQ6jcn0d7obmE3R9dCNPWXWJGFii5qyDup3gR0ZUEsT3Pc/yO1RlhmLdCu
ZOu2HaTTeyFRnDOLWTTzPuNY83NjRPMUiCK0C8VxT2ZS0LEpZ49cWdfQi816/0zA5JRzmFayHfZs
M0HZ/fo34LTije9yNG7dFRYe1UBE6XyiigRY3Z6EtFxSpC57m1xyH/52nYz6YoZPsLet9cHzXsg8
iQM13oZqIE7BuH0oj+iyn1uzB4yGvAYXfXjCvMd9u3eJVCW2STt8YRLVz6tLErbiDBhtyzszfbZ6
+nRkhhYKtaWUEb81KXCxwNm1CEQ4HQDtPgWdcwcTjvphS/h5aFsAX2NfcKTmvCgxvXdNqy5oNe+r
90GG34LIzH6alc291J2gpt2zwVY0Ta8EdrjBSHDNZPFDY1VUtK3f5zCUgYWtczsVm+YWWjAgncYR
ytovXy4CZw7AsrKubJmav6DAljnkHz+BdMHXSigyjIfoGOuoLbzJfmSUIey9jb7Srq5Swrx8Nr33
oeLzGE7kYY07hxe4Vk8R3S9Zf4rnnylbpzecDhRCEbvbmvhDOTZLv2+b6ZhMEd9HEySuXsZwt+kb
NpUeYXZY9h0g4SELXpOsbY6TitbSj9qpbGyQvDNvOf+GH+VU8Pd6IRjI+4qFwQJoQNuSaWNPrVHL
blKA/KdBRK/duIZYjgxB1490n4ZNlDPCpioEFQAPb+Q1t/OH9ljr57jzwn3NkqONY4BEcv798q6c
JW0xZIsrfLEtYcG3UeRDOx2ETuhBtPW8l1OKpIE+K2sBLDLyGkyKvAMqOST7VKl3ifXPS9/Ip+A3
nHZ0wTn2p3k/ueFPq/SXyZYSRhIcJITChmXdbjsEPt/6ROZQ/T84EjQlb6XbzazeN8kUFkNEf2Bi
dgwGV+e1cr/pQzbEn5WWTWwkAPKOlkCG7lpj5uopQcpvo18RBnOgfMbAMenkOqjEf45H398NKxdF
PUpTDqP1LhTVtoiRnkDW3n/inu4vbFmhk5rnppxY3B+21VNvOtDbvq5NFcP1aua/+z91cvC7MR+Q
/FspC4cbNTWIRggrPqQY3I0IATRt2UMb83LoFgCmmT3FYVdl3gS6ibTbYaDd3gf6XMkl2m01PCNH
M4ClqNEOaLrkrQ3dfuJsv479DsG/S76221SGs/euImQxUF/vfUDGrQvobo1xM/mpuoWheGFmC3O0
cMAaLR4hB8AP+jMtPExmpTfMqrJxhhK+jpAss/kA1KeYsckDCeB8F7Wk+az6Abe4hOfAmOZpL3d1
yGQ10AeW8rYyDfoH8A9H2QpWBFiayKXOcsewqhlO3vNI1ksctb87GvTmc/hi0F5nF8VB3fDWex/o
KvN+TdZ8pJ48LIHrK45+5MpjdE0muQlR56nIDil85o/JgmZhMS7NVWJfoPdTRbd0XxbTxXEiNso7
C/P72q+SzYRnHgmECZJk7nKspHtHVTOwdEiEKHs50XfO9Visw/iGM3OA4K+0gL1LsKXNvwY0x07U
IjlEYcPK2Bm8csL/Y5JheNpqfZ+gnYVnxZJUEzosiMIb3L8ovkmSp+QZDelSjMxM+RYIBDPH+57X
PwMx9I7QY9xktr9iYD1ufQ9qkomcqel/bY8svJm4ndfJcUfX1O6Wfj2SuvsXb2YG2JUd/M18dbOf
nlnExgqGOP4uyNb6vwWuPztjYyBkchiRKKNie4j9weNIS92+Jh9JmlG9YkWAB/NZzB4CIzc0bPOC
12pLe/qa6fhvwPxpr6PZyzcqEnSQPbjC0VvxihA+P3tAg2us+PbuQdvxMwJkCE14K+lXCM8QkKaM
52nYqkf4Ma2HJt72aMCOM9XPSeIuQjhShbbRz50IbQUJdfQNrnUoxiHqL6TNNvju0KZsVz5Uk+I6
1xI6+sjRrQcU6f+bm44B0c3G6RTBcMNZ+jOlwV+6DaZExsp5An/BmP6KxMCAqkkwhsOU7LssGA4y
+gkW3BqIMIXTlXufuZcWwDzDQzQMb93vbBL3cZ23Uz/neNh2J0P/Tz11hwzkzxVN4j5BT500cEHl
DhaTrI3PPfFoNUVZV2mpmxw4qy2suMVLj3LTBf/qESQ0OP/DGorx6KUkhAA2ymvgTVkA/B+YdTUn
srk37RwWfo33P3JPqQheDB73FYvK+Ft9pd5/GUCmMDHflCn6KIF7wGrevW3N9GdMm6eJBzeqYR1N
EgpbhET3OThzXF5qFGWc9Gg6wqUvGOhQni+tDys3Gi2nAF3M45aa7YH3dqvozOtzxLPg0CTo7VUy
6HJMO+9mFrrTi/5hGS8k7a/dBqOttFYV7NvQqeE+52ZbynBEsg3+jKDish6ui2HLR8BSUsiaWCiw
8QZ6g8gKDLLmByQEe2EDp09g6ZbvQChZAJ1cbr7yfINiEMs/fGT+pWaBUaCh4XfjtDDovKz6qB0Y
lYb5wV8R2fE8YXMBzbiPtUJF7krO/nET7W4YZbbjpslNoH5icJJTGE64FOIg79L0rfaI2LcWHkOd
VZ8h3QpD2FZGDEmwwwiQqQNMV9rMRHCoabYj4MsyBvEpf5+qRH9Y6HgDhqs9zIpetk+Nby9to47G
Nk2Bk2du1uNqFy6xKjm2UVmDCtrDw+oAHcffOQQJ3VNoujPIBkxscqKb103QBYBhoHRuJmzEbJbe
5CCODhzwvnYyOfvmT9B/Qu53qYMes4MaARigDYvGerqqzFx9ue3SxS+yYHGV5ttnv01Ioo9IrB8y
1manMF4qtQThO+DyZxDy3TE0bYDhb6HHpXN/uhqHMedT/92y8TnS6y7RAW5s7M1w/K8Z9yH3JG14
g8E7poNjYw7Ed8XQHmMir6JXR4eQkv9gZBJVUU3f6xEKi9reMKduBaRN/8Yu260TyuXsY7rcRkxu
oTQV7Tx35j6ZLzCNnYs2norNehiyabDsNxJHORHJCA4RlDMIs3XKsc66i+BsIB1Y5bnfSTzGZxUD
Pen8+GDSsC+GrTtiM/TsRWhhli1aT6wmUTESj72v21QX66bA+Sa6o9UQRG1u5zl4XF0aFNTy9BTM
0CGja86ujcGY2Q6B3sMy8i4wk/xpebDudBTDADBc2pesj9EVLL8DAsSA8GNe/GGsuKJrDtkhe84y
hdgXJhPgkhRs8Kp99dLNWEny3FiD1+WL2LWwQ37ymY6rdquXHUbJYb9kbX9MZbgcsniNkMDUkgQ/
Ig12YYq7n7PsqjNnLpLoiJUTD3FyabLYnM32WY1beuY0Ho+RN6NFCeDmXNdDxU0kz86170FkH2el
sVxsHL12FKmIOlEXG9RoeXGC82wEh9YhWyatSLJk58jqkzV8KRBpuR4RjxruiRtsAXVUs/PWVOd8
oeINVDXe7mEgexN79jts0NFUSqZ5AqUSB8WDAo8HjhYAcyut/fdYSjSbOoZ8VcnMy1fRf62M7zMW
5n2qIOlvzQmhQ3D9WATFwG68Ip7IsDPUsEKHhJ+6dc1KHkp/T7YufXPavdcr2jQp4+GwoA8rowBH
OzPka1W4ZzrlvwxuPs9+24PtBCzjRmROOzZc/Q1nEh5iJ0gyCYDzpkGNIThINiE7p2LxOqGkpaP2
can28mr4N/Z/cBUBoq4Gk/ZHr0EQt0qAkYDnefWMCsuB+xJEJNhSAKbu6NHsuky4BmrEzBdE+RL/
LaInoBXK9hRiATRvYX8Z6PCBtBS7c3XjYeZAjFhCdbCH9eHFx2XjNxmsWMPORx3JbkPsdQXkL39W
6XW7HuK8yuNoo5qkPZEpC3JhTI/VfnFVC/nLWX9nZPpnZLvzWv6SqKZ+G7OoLamGkiKKuyVnm/Dv
3sofJSxZ3lIb47Jf5PKLgXW5I35UDmtNvgdKmj08uV6TZKX50CVBNXjJjjeA8bt4B8VKBrtVhJhA
RHXuZNYVmWjQ6XD+TK3/0A3rVci6rsxEn9Cl1rmikXdWcfqmkXu5WwWG4oBfWCPKjoeiFCp9BJH4
oaf1qVndEff+zcxIe5ziXaSHUvnhYQIjUvhugCTUL8INgpB4eWFyhMgrwdL4jvreU6Kj31cK+BdY
ZhA7uCZwxmtMswEaNCxZXjLN6/9YuAI4nNXa7IQU/JPXxsG5p3aoUJTvpmBCRzZ36CtiCOLl9kQn
Tv5jsqmvm+vLGv9w0ouXlDUjbxTo6D814NaZTXeKoFiCYKTuCx0E9Y61393aHzEE0pJPDvOX3cXN
ElWjkW+msVC19P2/sJ7x8Ri4lYFIvpN9uOtn0r+IkUNy0qTJb+spKpEhqwkLkPNtjdak0CKg+y5Z
X1QHhBJecvYdP+JwHILwAwgvPl3PgTIkkQT5M/R7BtHFzh/T+l/vlqceEATyiXF1JZYguGyVJUyZ
x3zyASfMm31ZFGAqDzJAwIaJLQcDUxhhAWzCpJPvatc/BPi+gU+5p193mRy4nt1jrXLf9uM3cJi6
otIlJWK1LQR6PnijngIEXlr7pVEP83YdXqIxPMZT/9Qk6i6hgDpsLtF3v8W3nLnwvXPrI2FAaqww
pKyXgO2xi7uUZgm7J9MJ/0ksKcMsI/bhwj4Hxa8G728uA/JkWO2fk2mDI/02n+YkyrCM747L1tti
YaTI3ABtJewn3SQIEK+uBxdqT6OdqwjH+pXwOvmjlmgCRCWB8gWAWkOTXWJvGR8W+D8CyR0Piqg/
8FAu+sHs6WCS3cZwcfrZCdI9rMR14gvo8WsfrD/NYuBFkzF9G3pbYl0rX1Q4XsC1JGUEMTKi12SW
I0tSF/XyKwBCB6QhFI3Gamyy9RC1v0ETQIJFNs6YLx18MbrhbKdmLle+dJgjlvmYdWo4Lsupa8Up
qrF9FA7E5SbzQE4mG3oiFPucM0BNLbvUadCWCda4IjJtpaX6i2AZteogZUBDS4oQ3MAJP6G9Yd+o
jCZg1aPPfgehJc3xA3LMKcOTnDckvi89QX+ul1fClDlnw3bilrXnIe34DW3iBHC5fa0XgIh1hJDM
DBTryzT+dgItubTtPO6mDRm7NvvaFskf4RewZzq66SyEzEJvZ9f6/9XJ/Og795Ohx2XCpOXWeqdY
CmBubo2KGODzT8/ofRrpeQagmXkKEq2Z7XTHgzyYfkKTZCUjeK6Y1qcymLynOfQftN7mF2EoajmZ
jSqpNGPprRTPhkBXp4P+u0vjexrNLxF6lTheXIkHgWkUkmKbJ3CULQcyX+OFefvZ79EpgFzGme3T
atDjZUxUuI/g6HkUC0FhmIao0Mw/cI52hQ3bQ9vjaeMuFbthgYtY8jkng7r0emHIuVoKtq47mQAw
j9F4PscpUY+8JkGlGaaWrqsNVv3E2YNlO9AtjC9N/wt1+SznnXmWfnJjmUVwLpBx9E8GxIs8mHYY
9opNpz5ZO1zjgOtaFCTP3JP4oaYxr+jkQROWII81G5oVepngkfyqSDKTbbtYAPbQfVIJNMI+mdbK
X/ztFNJhKkBlxDuC37+cx2kXBuY6ZeSIwRTQSuT+9UHzLxjjNJd+e8c1KY+d4nsofkshE31I7Vws
wVta+94PwLQWs0LaVpj4xL/UkE+G7gcaHxoexzpGHgejppigAOKt2C+S3EnE1T5o9HFuqcvVZuXe
quS4Ng9NkhwCM1zSGIqcCMD6PHvw5+AJpgYq+j10I7yEkvE6brJ/QPHmoNi8+uBHll0iIH4H2nPh
7TM3TkCaPvrG5ycD5MaD+UbwqjC2wx6gOcdDvBUSFuFNqkE+zLO+YJ74G8vgmQuwaHiszzZOS/Rm
FOmYLW9UDun//FTT2RZg0EQ1OlWydByLuq6nckE/Uw8wpVGmYf91s4srp+xa6czXyK7y5wPNIJQh
yzq+mRWiOdSPUD97zpgX8LQX1WDFBJrPf5gpn2C7T69mXkR3i/Q8oYOL6uY/4UfHAR3T+kthuoFf
eh6zJ6eGuEKDOQEEijbUphW+cxsUeXv2yw/oTpIny/VjMnl/Q+lktTZdB4TfHkAPDLnV4bNi4xmY
5IaqafZRNqOODkn0Hwm9W8L8wqOXtPfKEKrT46olppERnvSFbb0s99n6R9UOJ33FqtLWu/08dk9A
ZFECDIBbYQGAIUmZ+sG0U133mMnhEEA2wJYgKdI59apWBYesfcXmWQk47AmlEF6YGhlZE+cvvY+z
szarLFpqbeWn87dI2YzhLmjfMAhgSrXNzpq29Gaf41rs7pjzCjbSFWMaB4VAmkeszplSEfts21Dn
geGVYt0OEghEAlFYZGf2wc26xLzrF4Nsl2JrIPCN+PY3Rbd24vIvnUe+Q/mDpzYmUTAm2EdxU0v2
EEqRm5shvdjEVcNf9RAuYBBCMnAs3VqYUTTGpsd2JEEZs+0mIJreD2uIX69nrACzDOIp9E55t3g7
KNlvLJ3ePQ9oHXURJLJT+mIGkI4ujLFlA4PEu5jido8g6SWfsjE61Ru0yTTM3rxA86rGPVa0gd3B
vVSZ8WQH/z6D5s1x0/jV9JsdSTebFs7AkHCk3bVl2U2l/kNrAGbXtik3DELK8jKcDLZVAySn1t52
oEswY6mB9rkdGcZEH7jUVm+AD0gA3RpieJ+hcI9LCKpONXc47AmS5EMPi7shvWKkz0c2IENiHRTq
jTF5yh29BH3wAw8h4BQrGhPZgwiJM9gdwDugzNKtPgZ+JNH5GD3t7GLq/YDeMMxFsvi7MW3DQzau
9Ngz9DfgnJjLHXp5XtJOto9YvSVlqhv/Fazrmbf+Ll4hPkqaR9yUhylNUrwk3XrB6qyDFlMkg8xF
NuH4O+LtMYLgxw37qus99elHxn+OePcBSdHyGHmrUKX26rYr0y1pq61NeoDrKm2q1FGGNYgwvZNG
PNTQpGFM8OeyWUP/kS3KfY1Qqv03KeadU9K9AaFVJZpSUtQkEedA1BCsxjDnt1v91MKWtFxj9p9P
whtFO7L0H/hSkdmDriTq66pZLNROHIysMK8NbrXFbyovcUBguuiA3vKy6V8KwJwwzIP36YacweUF
bcD6oJh8ctOqnrTxgF10GJDmdT+0wBtkBIEBNiu85jPGleRJC9PE9SFzbdsWBoqxwi38rwn+M7EG
jSxaqJmCrAGb+TcKbysaKBslOwj+7qkCINA0wakbs+2Q0UnktbbXFGvESpxEm+zqYLpGjTqvBllp
LplL7LPwJzH43ynVy5WsTVv+7yO37jvbZGnDqZQjJtJtGFGMzPLImKxRxW2hkMKMlIm/WEB55/Gh
d3ZPOYPrHGbVjvqfLNN1qbLluLlh+DUchJxO4jGAbugx2UHdGkL8VhAs6hRtSI5ZO+h9H6CCwQ8R
bKzMPuFA8DRqVREd3uS6fnVhCNwaSp1RtScx99WyDRC3s/QUMuyzhFtwihSex+JYcB4DkBoDVlE3
UIv/g1Y7lQKdzKLHUEeglwzSdnsvImWCZZMy8zSqaiYAnonUvLl+yUqY1Yb4d9a/LZ6YCxaRukBy
1VlE83U1/SGN5d8lCu4QEuJU4nK6BoF35MRCmbDGtJBS7WIslHQ+tmDGBOF0KRFvc0Ixrvm2veop
OCWw0oGUhKifqE/AVtqMQH+S1FitGcjH7Ks+T1rW5dqh/R8CycukF4DsiNy++7aGQfaIBYsAUoWX
bak7CGvGITtOegiaPMNG31GMOngPkesY5y62cEelPrlCZQZOQkYyhlF+4vBVmrTpPhsk1r6vZuO4
fIcYYmJIPfaCarxeHXkLpUjujiX9tZkALO5gKXlVaxDgXR78+dZHc32BfpM8ZtafPiVkdQ/jsGbf
zDYqzbd1gdf2Fns7tqUgLpw2UCardsDn0nV3BAXJqiipg/ME/Si8XFcWvkw2GvbUrgkYYBz9xCmI
dyK5gSpx8d55UfsdxttSBCwBmqNhHr4fmgBpYTKrl70RdrmZQK57Dy/jjgYifpCqDz64/8veeou6
JVGIVgdC5b/rKi5rQO1fQLdt4VgNHe587zx10Cu9QYrXXPC01GXuh+DLow5hA3Y2uxmOw9UgLPoc
BCc0iI4rmPV5Idp22zs3z3mkXfQUpIZ+d/B8rWgPv1XlmEP3N+3T+FfFjSH3wmT8nkXzG3QDPshU
tgvFonc6tOEfFQ7HxLt62Xp1Id4FvEHNVwODW3Dgj9HaPfdkfbcdUGLEdCX7VSVenoXql2aNn5ik
rmrwV5vDztv76fnCH/pG44e0K7tkEIjfnJdWiURWXQEyJNE7Jg06be91UilfsEMDSW+uRVNAujUV
C7FT4RptwZUgTeigaQOtSYyJRHbruaHuDAEuL8APZTCKx/b8gLssIHCkH5bfwzaB+YWC6zv0tSyA
AUAl40NugJuhbMBYfgkfY61d7YJ5bporv22CewrlZSHGrSvE3BxgE2+B0iFgENRhfARon1YQPMAq
LUb26Es9SJu7UeFDo0qDE/DF1ICTS8W/Gst7D26idD4satjA1o0NAJz/77OjcpJ1+Gmj1UIbosAg
ROFfSGeLpEMoVvoLudSb5ac4IX0Jig1zsZfK0zKDDkvGhF+6uV5OEKiRo21d+q5Ha6o+0iCrE0dO
bZt0d7hKb3MRdsTdxjWbK3AC/S9o7PJtQgvNt9gVwmHoyc089i6Pjd//5a3qKkO0PSfLtO2UL+Qe
uwnhmSorKviNe+/bFn3jsvpKguyoxRJdgELg3tcBif9zgqfnUSLh0wKouQLki8FySnEhK4+u0I6v
sMFPGL5e7G7ckZf7ShZfsxIorb1Yo4bvBks4B+wjdQEGhHjGNT2e+WZQbXrSDFcVJF1uGTPfzVy3
z1FszMfq6whO7sq4DUuMHIC9v2zMlhwLNS+rHy8HYUZxAGzVlAmfn3p4Zt5/U5rPGgf/uFI3HGcU
63OfLOMlEyEkR1HE2l0wdeu19XryXU9QbI2t4X88kXoHgV1IMHveGuBSnkWbO7gQP/W1r8ul2Tpb
yWllD3XY+7uOtCAn2lTm3jzhcoNoBJOXfKAC3/ysrj666QpDdvJmKf9tCxNxXFoANV3M1H1UyKqZ
Y6hewkTTZ0e7+hjN3QyiCgNPvsabeugBoByMdBvUYXYJcj/g/0lFgV3QHpq5dlHHqAnlO1R4ugjn
McNnjr4nIsYiUlpd4fQ1nikJ6ldQB0tSppwIdGb1A+RZ3m8z6AYwngm3x57Py5/E9OqFQmx5HQa3
wMXqCukavm/qkQIb1/BTyoT9HLER928eMix6jmkAzi2AfAdgg1fbDzGl/VbEJGsLSmvAyr35qSNn
bkxuXgUgd62aEZK5qIubJxgQWGyddZCJrLa5WxlhroRxU3NoDFUT8PGW3X3k4mCww7H2mp5ecLam
cku9BDuMwL1cFofHwMyBKgSX+LamNcWnz/gnmRN37TPo1DlwknyMR3H06nHbiTkYkRfcmx3U4Oac
LiNBd1jXZW0ZfmY5NaUmyXpXgtk3okV3x+/UnjHmxX+ieAEPExERNrnEwtYrdAINkMcujB7qNH6s
k+k9bGZZ1ND3ljKu4WcxpNmhNjR98oCYjXvi+e0DYlrstWvc9jV3BqRvu3WfUcp+1k3Gd1io+WVd
9+QB0U/RjTLSHAN4g97UMMRAw0ZeWC8GBJjMw6XDjIELveOVaAYGqVxbPwYpDFBppurDxvwEgILp
7oyRdb/wrtk1tAeJsA3JjcpJnGU0Z9Wi2Vw1ExaFcTMUBo7Vl4mmeKVWC+wHpBnqViuKfgr9jwzW
UQ9aqOWLRyvAQae1zcdpzv5YtrLnjvvjKzK3ZDlonf3lIop+WintfQ0ce8AGlF4qMF/yAGIhUzle
9uwACuC3Q0pTeR/xsUWZ9kp+d5sVbwQEXVWTX0lhNrY3Uk9vDZadC9LK5L/GwDn4d8Cp2KhTXjI6
rJeA6g7I9wagNJLqwQXY/5u6Eb/mqXi3EJT6jBL/ZYus8PJmFOGYG/RZPvonyK0w46r0KrYhPAx+
sJQ8sPNPj/XbnfMGFJMBUB0qID5CgmT2A5aexIOxa1z2optK5kvgpBTqPQnl7QOG2VocCFCpMYc+
M3niFMVr6vx518zY6qp6N0b5b8D40dZDr042nlGuwwlqaLw58/ecWo0tM+Sen1UI0tMCDD+C5TNl
xqHR27L2Vy+nPczHJjmpJFKwyRn50WWbuYSWNZC/msiCtJvDiizK+2AqcxXYM1Bw0z3AkhbUFCwn
eINKLta7Tp+pC/hD1DYbXDFhWT7Vi6yLOQp/xXh9d3cyhHjT9vTcgHCoZgVJXkgA0UMiTnYDR1Qf
tUsNK/IgKDNEEOQWLmfA13p9aOWosOqwRvzcRUDowSmTEoo4js3JYXkX/hrnasFqC0g+yJ6E138H
TZzeEYPS/V0V5OBFIn8rbQhgZeq87yZafDCv4bbsI8iHd2Dp0LVJ8D5ojlKBFxOdDo4QZfu5DsmK
/b0oPkb9/O285G5ZmH0ADADZNPbvaYC2L4Aiyq1t89Nov9ubccLbqmM95UOc6TtQjxZB46Hc9TpS
b1Ta+LapgACQDdRzxhkUh+CF/4+9M+luW0m37H+pcSJXoAkEMCVBUp1lWY27CZYt2+j7LoBfXxu+
r6okSo9cWTWtwb2D9E0HAALRfN85+4inlHbygjA5nX9oQ1Om7Kg3um6IN4k1Mvld2KvXPTfl8pCg
1dxmc6F/QWxFiapS8ZO6b3xP24ei8FKV6Ksq40syMMnm4RwjK8lHNKZ4VmnAurdZEalg8I3h98p8
Wpta2nK2dZOLC9F1NMyqFtmOoIfD2x4rxAhIdJFPKbFcucvc/zQNb7mPDM/dD7YWq5yLh+i3HDQs
8KVBBCx6l88T+5wi1LsJVZpLe63nvRy1w6JhtJx70k9a24Fhi+Z+TtjiIgVKuTnkc8GSNDa7RNud
r6c45WTVTEtUBVE1U/vkd483FPyGByuh8rmppk5+8gy6Yl07D0+G1btPuIeyw7jUK9k57qkYgElZ
NnOpiayhzorlrnweHPaT7twXHA+74VDidWW+b8CPFJjBjJCtbdjMB4PMx13OXxhEg+6u2bSh3Dc6
M9q42HA2bP3je5HBB40Kyi6xSixOyTPvZ+HJr8iSohtOGNU9CVs4IaN03UXqYtkYnvY/RXScP1Ut
YSeTQnkX5VV+L/rmu9ehop0X9moqMvIdn7S/rcJK0yfpk5t0MdVD5ax9y1asbfqudlFgIW/ngJTK
vZ1P6deoc6/MqeJomLjQwmrD/TbWdRqMWZ/8RrulHcReUX85azU/pK1pIBLuTYtqOXXOu7REzoQM
wLjJ85DQGmV36UWS9NWt3yfLj6aIkyfZ1+ZH5sFy4VV3zZ8EDfjPxAN1P1FyzJfLqNzDQJvome+s
/Zr1nJGyoQwf3H5Z4muc3d+6Kpd7+gLWBzW6M/uMvh/uCpbyL0Um+3tddhliT4MJKyvlR4Q8Cw62
GEyHkQomOvOntofisbOmYQpUXzIPap7ctl7zZZDTxvIj2InxelIOcuiE/81vPfdxcVr3vggzjYGd
vAu9MwmloLZi8tFJXpHN4vv5xzTMO9rjLY0Sjyr1I17xBgA2BUuOJDhhEQnrljZDmbWd2GdhH12b
qysNzYgRfrAKMJITZ4D4Ym51Z9yWMVPWODtiX6WV+kBVaRj2ThtlXw0nzG5CRMKfimZQdzrJUbz5
BifHjVEV5qPrL920IYsEkXEdLhvBiXlnDyp6ECE8gt5qnatxdLunEM3NNZaXgXSCvP9K5ThDvzWg
YbFRYQZlo6m14kh5sJPM3HgeMlw9tExwjUoOzVQ8eFb/0ZJGeD2s1mbthcs1xNfiS71IHDt9tdp2
qAp2qaWCKeJIyUE0Q6hWAjBIm6Ha9rO39umt9KIVstuZOkn3UFbyi4xKz2MunXg7SPByIaTVQBuh
/Gj2RnJZIgu+nhP+6jmerf2woLeOOxVuyXbj3LcgUy0oJBn6MWKTfF2bhrEpOtt6cnwyInFNFHeR
14Q3Q+1XD/Cuil/ViL9pU4gx+QDWg3Zuhz5o53ilu7aZHLWJl0h8txEhfSzaEHUMQYcHKEvyUwoS
hvpJIr6n3TTeOE7BCjcP4qMXyWjbtUbx0fYBeTatTr/YadTvu2qIb/yySD5ObByuaNFTYrba3NjY
nMa2rKPdLvJEsuPwDxwhk+qjPykdpLMVPTbsnL7UNeXq2XbDG1C68z5tXO9Xnsj0m4Oq+DdMiXET
IbPZ4m8uORw5xd7PcRVt8qhwb+25U9/dNufdd7IM+8uc+JAKSKq98FIVPyVRgeW4DSkCw9W07mfZ
lVtaDPYl5d/wm/DT/FNkrylbbZp8BWZRBGWllp9RY1cIF5z+OjUmddGVq5TKWaKZOvIoNoNB6VAk
XLghjfS5QJD6KL18uBlrs72aK7u+SsqFJd5OwztDo6tZlOkEODVgHvRlveVo1/+eYp1eQ5FJn6cx
j3Y6a1H6OFL6W3YjCVN758cUXjF6RpuBWeVn0dqS/8IyUf771AjrqJh+mLmf/GqT7J7dnb7oJlga
oFyrZ2TnHfHqaXaJOd/tEO/x/bGaeqLZ9P4Y//CaajzE/sLa1XnVnqJcf+VRKtoyq9KF5qP80GFs
2ZY9wsXM1fblhA/lO1v1+LePbvFpBVrGB6MAByi8SM0bv6GtsLqOfCR7RfQYpRM9+t40/AtbaSeY
FSOu8EW6gJM+cACvPmgLO41ul4kD6eBinXEBAchCXoIMaS0WraXfcdBQD2aT0rDDTBbZk/mjg3j1
uTbd/kIPJtGNbhI/ku/L0V53ksJkRuGlqWLkZHU08kAHh/CoSuGedZq5DaCAF4dJzxOngvCKSd6i
QW6FHxM0jX8Mj3CbpDfjnH7ihH+oaRJeaFMv/byFaBb/SmTpXNjV6O0tFM50XPzywkwjqCl8N2yf
EVRdNXyV7G6GIrts14MTlZL5SrbN+Bz6VvgUxbKUFGPpyWnlNb9aZ1F7GaM9s3TLExCzeb/kmuKH
tZZ9W91+/BfUH3OOHLDiThTlu1S6803loGekSWX9FG4jvo2FnC/GSk8fl8FKv9TRpL9WfYZFpBVI
M260NdSX0zynu6lP9M71CxuTgOMHqkF3jH1mJgoCuBHqdrATrJPJti1r+6fNJuqmxOFwmVJQijb/
SrPGbysRRxdD6LcXRW33f9IFjQ3aZabKonLQy9UGghJzGnbEJiLHAkO2GxpdbqmZGIcyjrrLDil2
UHdWReVq+d3SxAeBViLJnIqJ7s1Quuz7oGTQRXWK/HGg7ZnvMjoQOAFLGsJF79T0eenyINZkW3Qj
5JBfzJnh3LTTelLOsPBDiCsv0t5OOExH9Fo8pZMvi6ppVfIe0qBif/SJLcUH4FfDTzcWEhrhjLy0
y2pcEfAZEFzFWaBt1Iqp3Qw3RYOg3kMqFowln0jXR8lDoY2vbs4Gsm9z6wrEFBCUpO2e9BJrXBmF
8ynCDnRVtk4VKNHrfZqSMP8vux85dTsquegWM9vajeHva6m8PSHcQEdqdLyp+cQKRfO9X60MPXoD
sWnlwmHCaPrnKAqRjpoZjgi7JsocDCuvm1JW+535odxxMln2VT3bwTAXVr35V4JoRldicg8pG5tD
GseIODpOs//qgd15sZ3HFxop3V0aohqGSZHtTCedDgknj8OAH+gf7tb/9zj/Dxdb8H9Pkds9Dz9+
Ve1Lftz6f/gvfpyS/ybrG7DkGmcjTcSt/8vfbPjWvwUwAyWI67EsgNH80X8B5Mx/E7MIHcXnhO04
ZI39b36cIf8tTGqna7ACBVn5n7ibj2lggMiV4KpoxFhAatQxGcfQLPsQUQzaggglVfZoQ+Vpiz+l
dC5y7V8i8RpW+tDnXN14Cn8VUokePVhjDAcEqoeYrbZAXPfi8b1DynptupZclY/lGl0XZnDlWGLF
yL1AYOSVDj2cw/5uEF7NCSort9Sy/V0XcyJLCJf458V9hT18SebyjgBBuMJgmhNotD4J5OBivaAX
A6JRTUeM5O4uWfIOo65byuK2dxc3xILE4XcT2Q6NJgRJisOWWCFwUVYaD52ZLiJAijmWG9IW8tth
mRMczVEo6BEPEmX1JDrj04pH/dIQctOydUq9bAOlygQ4RqP1a41ejo7RGC9f4rSX341B6eiAaxXF
xuitKuwSUBfCAksugBaqpAn36524uy5HC7mJDEfGB3cSoHqg3CSokpv118zTMhs3crH6+7Azlbmt
ZrTfgA9GeUgWLzowIaQyyI0hd/a5FQ/7uIgws1a17V41VV4yUTSykRt6demXSBY2dVgHHU9QpmUK
8mqchm+Nw/Fxk3b0h2Du0VqtTCvvgphKbhUkmdMWqy+ZrZwLOL7f+thqAGKYxSKAjVVlT8QkQQao
wmbkC2FDIdnHLepfZVGNeiEpsMgzUXdVFtB4mT92NILqnWvRutpAw6gp5Ro5LbDRU0W/i1p/Cjcl
Cm526AYFj40QuXwalqad8fJ47meNGM3ZIk6lgxGJOr2lIMYO8PTb+9q/z9uLrxjSlwCZYgofpsHr
l8nA9QT+aLZ3TmJ3l3BD/Fs3b3BXVobpUFDOdX0JfcaHkJQPoLTY37Nan76Gty+0CeKZoEL+Yc45
Zp11VlR7OYSZXdWqVbud9F2OXp52wdWC5YM3hQ2RxLMofLR79iDy/ekL+EspeEEWkSD7sEfy+5DB
wyRmHT2FpZvxqSGm203JhGUFD+hdGndTMA9FezMAk73086jc46fwt0uYeDeIjaaNCou1oRNHVKV7
dQatc0SfJGXeZDbhisjwxhZ+nAWvDBfomkjNIDZRVPpOO3yEltw+nb7zd0eBzko11lJErxxR/hB9
WOA1ExPrsi45EMIZyWki/MMT+W+nLPOIg8TN2BC8TKAU7B98cTxMk1K+rIBHBXWVefSMPXmPQh1g
ghMFw+I5t/7sf2VqxmDoRB2ZGVl8ZpY+es/fXAGL16tJc04rJ0nwVY7xMF0ttQvqoXG+N3EzRBss
A/W+TqP511yyp98WoprvTj/oo3f8zfhHb5hnVmJJNSLoSeNcd0q0KR1ytxTtZuU2aot5DfF1g6j4
9LhHq9PfcS0+ctMn0YVF4Whcg6ZdHTmGCHipI1TO6zY5lgMIjC6/UpyAf54e7xi+9HdAm9MAcaYr
NfKYG5lURhGurX/MQG22M7xYBR3lpqc4R65oKZ1eyjzzP1FTHm/Bc+nfs1uoB5lHuj8zrbx9t4EP
C/AqkENhcR6nItG4qoeSrz1op1z9RPzWIuzET3D6hlcU9qupQzIK9ysJmzaZpNY/f7EaT16FKqAe
zSB1RPrY+/NyWWZoeyXto81c8YYjsMjDM6i+t/cGrN61QMd4RD4RqPZ61MFAMpTXvE6y7lln44Ej
+4ie5vS9HUGs+C0dMNrQy0zLXP+9ftYv7q2qIjnzcyJQVF2816BUDtXIjFiYaf7t9FBv39OVMoxB
zGMVgmN19BiRibDH8nwMaPE40RKcqs/4l4dNVhvODl17egb7/96tkbHnWCRf09kQR9AsQ2tZlqMn
gipBi4TAIGdXSTlg0EV8Zijz6N6Ylpn01jUWvi8b62MeWazcllyoyN31TYdyOzLxAG5kLaufdNsa
zEauldF68poRIVqKNcrCT10Gc9TU802harxOPa67uynqKalldS+cDzpRs0Xz1WBNPv1LWEeTNZer
bPYCTBhs9R0l1qn0xa9uLsMylKS6kak8iO/TotMab4bsntKqqBAghi3tIjJTc5uULm1H2yzynCta
IpjsPWDSaJz6DPKqmyz+jyJlxt87GYhnUDw2Mp8uFyiXKsSJhFrKsNyE5pybZ6b7o593vQcpXZuE
E5tzgnsMVR6i3lFtlVq7JA+BAfZzFWR9qvfCpqx1+nm9MxRxZY5L055IV84orx8XkD1tSvpoO1py
3o2V297VYrXztRqz4f70UEdzzXpXK0eQeQYoMnD+o++xbOKOch3Ls9PH5mExneUTwMOOjWXaUvst
Rfgom3Q4w6I9mmv+jsq85nOHkKpcf30AL96H0qMJOQk29VaLlden5BsoygvB6Xs7WqD/GcUiSYmo
dWaa4wkgrLG/19qj79OX+Y070g+q3BQdfgJ58soOi2afyWm5KQfHf6QnkJ2ZUd8Z3+edMZlLpb0G
3r6+S/rOwH5Som6rqLxpW/u6tpyrWDVwV+kEDsiKS099Zk15Pn3fbycHjnIuoHwB8Mbzjje/TWlY
STkJiX/PHjFKtt2lILt5645NQqlFqTPP+ZimyoP22BBIxmNLxnnlaMuHnU8wsRQ2yp6ku0+bhqZE
1rbG3kRIvOz61hzjrVKOxkKg6Wb3uDObbRrG/Rql0JUu5igsmRs7XNwrGl1LdRiGJDnItiiG7dj5
SUkXzMrltY5yVR6wiKCh8foRCQ66Gm86c0NvfziP73xlr63kWiCxRz+c07h+ZFTWLqO1cuOjm3zA
V1tCehTQfZ0ktne+YRkHx0ctoxJ6dmcmgOMtz/pEyQgld5bTA7/g8VoS0hJNLNXwE8ZT+KAU5EB0
vHNPm9zv6bFVphqpQrjmlOP7dO10i3scEStc2vKpSVx5LkFqfVdf7EnWC+L0oABPmngC2Ye9fiRt
zC7caG1nx5/KrdeUf+zFy8+tE+uD/T+jYN00Eb/zuXB2owjhuUfzAt4g+ou1j2IoS2mSWZErn+su
NnVAn0s5+4J15C4pTcnZsUf8FXQZHt8DLbr4j0vx8xsMPaThasC3DF8MgfYDjLLSom4DRmTrxAua
KaSVxUUlMizPvr+E5R6Y2fz79Cdovn5ef+/EpTzlEbexbnOOnxeSgKouE8fajXmx7yKLzWsKet8c
Cvd50YteIRI5GE0aty3Wg2Y4kE2ufQT/VLM7Qpa2TlLKT45nZE+nL219hq+e8coY5CFzSMc/4x7X
enxQPh4tCURhKmmCsfdWBS5lm09eZMrPp8d68xSI2hGER8ApptDGK/L6rTGsCL03icSBngu0CFO4
bKUFV/30KG/uaD0buEBZ18WEj+VoDfNjp6fLjneN8pF9k2kaABRqxoNUubo7PdTRsZ7fdR2LguUK
4CWFzDn6DnKbJuBSM5YooYRzVUyow7gdClM9+zb1LUDoclONy7AXg28BjKOBQz9pVeqk9b7JonNJ
eG/vnt06a7hyiL2h1LBOZi/WUguhp212irs3nHnfmT02GndyL712Hs9MS2eGkkcPWjmtsKCyekES
Y92fKWLASM6ZF/slOjMVvN6XrM+ZeqQJElOwPyAx6GgzbaEn92mMu8FSivFuFO38uUJFcb8AH/g0
dpEZZGhYzyzYb7/adVR2DLy0gjRr9+gG27mcY39MFRtlOnWZSA1U8E56SfMea2Eeeiv4A/cq+smd
m3TxDVN4dRe7SftrNFtLwiOWI+2uxjpz5n7nyXOKcZkZqQpD4Tm6MAy2hJVkPR17BCf7uukXeo3D
tMdKLHanX/H3huLcSUFYQOBk/nr9Pk14oZypwEFbLJW4sFGgfCDLN7sVlcqfTg/1dnogPHX9qSl3
c851jva5i1k3xH2sQ3WuAvyPNFVgOz3z1r6uk/x9lTz+dp99oGWxRzl6dq4h29pB4h/EGpzM3sKm
8M3uovJaF4Q1bEYL/YBblcu1NyJeOH2HRwv5P4Nbfx8m5VCkB+vTfvF1EpW3OHE0qGBx7eGKwvmw
j7LG+ehC6wnygiTRiBTbz1Qx8n2hmvySjX7yI1ITPcHTl/J6U/NfV0JN1Ob8QvHMProSVCxIADUW
9iSb8w+0e7Pnzm30bYHa5sIuxQzK06qf1CSGR5RU55D773zQHiVHDsaUGFgN1nfhxYPIkkWkfWa4
gS8NfV0Ywv6MsS7cp0P/yH897DFjx1//L255zaa3CLhkMlk3yi/GzAWqyzzvVGDWLo1kF7WsmlQU
YHIswOA1WMCwu+AsVWG+ZTlOfv+/jX/0fsNMmhGIFSx/K9wl8y1KdJy1YW15xk9W9vl6cczi89TN
Go+Rey42eP1FX630DolIJK6whzWp+dpHK8OQmRku90ZhfDWbPc704U4XWfiht6zh1+k7fX+o9WOG
EMaJ9egbm50ZIuvEyyXmZgqSIndIZulCOL3xuRrcuaGONueLEZVlZjBUmfvzFg2Cs0tqxEERsMn/
eGPBA1x34tT8SJY67sMNLltV5l2ACyNaC/RTCzaE3t5rM/HODPXOxoIPc4XL+1TI2P8ePUFRV1Pr
5YsKRgkxgmqDvKrSzj5ExtBcy3D270w37vbm6rCe7WK4lAqIg4h09q0k1enDkCE9/M9/VBuONDPz
Wu49nrvisJuRijN32bF2DnmLcdZqEHvmVEEuTg/1+sj6z+TEu0OiBYlMvLRHy72f157hwq7FNUkr
0Ynd8rsv2gGCfASFBDfCP0lv/237YJ1tjj8NFh5mQ4fgc1cdzQzRPHAuwKsLxoVsrIEO1LayrHO5
K+/NeZS7+AKp03GSO/r+td0p1Y7rlCspkudd7O3zzC0O8STFNmO3uqUqkx5OP8r3lruXgx49SlU4
hdWY3NqymN0Vklvj1jMLdzc6et6i+7Q/FI5d3toTuUmnR373oUqKrVQ7KK0e743lGAlYK8w3EyEJ
Qe6UOWQuAKmnR3nv+6f9z1nRpkBOpszrSd1YlZUEMKggzYV38EotD9DEIEbgAj890rv3o9bMLT5H
CshHM42Ax6LpaquAoJV62/S4ma3C9s+M8u6r/2KUo/sBWKL6tmMU0qesHSSU5gNBQP6HDoEOVBao
1Kfv6t2Xkkrf3yRLDG1HdzUCdK+kYisJKRqVqa69emfj2DrkNYhhbDgTNkGbrvbpYd97mA4tI+qn
Lpv6lXL/ci3uywkkxFLzxblLfBiiSu27eknOTFnnRllfnhcrfliMBjhzVvwuN4p7iMFRQEiDOPMI
39tKsRMngoPynoOk5fUonaZ+VRp8YkneIJNUUWJssiadvpE3uErZbSIr7JBOwUa1jWkecgsr3+nH
+d7Gks4GxUVbsqcyj4OV8AWBFuDYHWR+zsRlNNQW3aTXF3k2BKRv6S0Resl1pfvyuZFq+YGYQwBh
pZ9wZo/7zgeJR97hqMBbzK97tM3I/dQOx6L0Aj1FyAPjYdmHTZxtS890Pp++63feXZ/9HJU5FkmT
tITXD16YbpkbFVDbNnT185i3dA0oR3VdVX9vWcX345jKM0/6nVeKMSVlBcmRkJnn9Zidng2D8GAP
m0yzBHGamleA9M/1xd4dBae4oPkmJc7a16OgnF+Wuc29YOhwWnpW9cduyLc5/fje22TQRF0jl1iQ
bOUdjZJ0OurzKuL5lTr7TOQEvoPJpo+KfxRLCA4QYT5WVun8wCAej5u+WIpqh3Icqk6PVvS2LFrr
g65C4ASnL+3dX/bFla1//uLDzTt7mF2cuEFiFxgMDbESalgAvi1qsD7SJsg+TaAOz4z67lNH+uUJ
VizORkfPgwOJ7cYjozaUaD5QNneus/hs/3o9MR9tNnxCHCknWMQZIUx+fW8doUsokU0+1UlnqIXt
5LYJne6WVK3lJhF+eeBoX+3yITOum1K0UA0m65DV1nzZWWtqi9E05ypz70xhXBNBG6i9uDJ5dMqP
k1gZbObgZM1Tt7PqMfyNYF/tst5vAuZQUBGuV6X7yZPzttd44k//3kctwb87PhZWwdaLrRFCv6Nt
Su/2UP1Mzv5sqFGIAEEkGLrPjVvOyd4tOmXzqx6cQ9rhqkwtBLeNHOaN1KK+1BrqJrkA7e+uDb8p
vEBbAB7OJVh8CIsr0D5xkwl6hRf+ZynW/1w14jzaKswmPk3e1z/lLHPDw/TpBWhbbDiWKr4UYeie
mVHf+xj4y9nb8BshIjoapYnLxhYi5TPNR5LXIVxpoA7hBIMg0gcIwxACospY5Jlx387kDi/DWhqm
YOuRwfL67si1SFPlc7bxTEgJMVKeXaviHM9iHQWnf/+3u1SGwiVrM9VxxjjuCE8AXwYfeVtA2iap
2tMARBNCCr6CmHm/2GXEON4MvVDFd5WN+pw+7O2H7wiLUggqJX4tInZe36lPSxWTHueNbI34AMue
3rfU+P7jqh2jrCIEWt/MVcftjHqQRJn6JA3E7UALo1z8vVzG35kFyuY/f5wWd8PS+LerenQ/Hpo6
vxsYCYFmfalSbDViWOy9XaOv3hh6aP5Yc7+bDGnfnR75nZopN0nzT9Ku4Uj1RhPTZ06BqZOhRQua
ZNJ1B0erSQ62mNXXcIoIGXBrgFyeAgyUMAO2tPKu+bDNXVqgUDJwe8s6nD6duTCL3/D1tLue79i5
rzIlGx3I69+47ySpBvlI+WPuJLZas7MeXLSPjzRAIN9IXCdoDsz8GSoz7s+WgN95u3i8g1utDcCR
hTvMZ5LV3n7ZXJPDeeLvKdf8q0d+scwleKZ81wfhyFtZ3eYpFtxhGJdfpgPbTTfLQtxLEZ2Ti7z3
Xbuccung0fkh1u31k2itWNcjeUtBsqC+jyxZYlpTv0xNtt6Zh76umK8euhQIClxeBbZpFl/R0VCh
2fk+dT7MpsAt4A5gULR1dD/Tyb1JvCQdNkY8Wd/zviv2A6ivQ1WulvmiSYk+Lepnr3HiX7W2xJ1r
aFBb+PeSM3PPm49/vUZeDLQ/NGiQIBxdI16sWDol+dQDydZR7D8tI2DV00/izQJ7NMjR2wfmyojr
1eZM6pG+G2RrPIdtGP7oMhe2Y1cmsTjUbqz/DNz/19lausPpC3gzw64XwOmEnR7BXbSHXt9l2kOh
/MvVSvF/Kte9ynIbr6Bh448cr3tH3suuPdNAeffXd9ldsnrQSrGPnuzUwEt0jQSWl0u/HDos7nLs
ei2HMKxeZWR8PX2PRypQ1uP1JpEerFsY03Lk0YASi4FQBt5mJSCgRQO25ZSckXwzp077R49F87Os
CHVaxgJ/d4Nozi3OHeD/iq3evPMvLuLop8Y1J3HuxQb8YgyiWzJ5shoaclVfz7xcm9Cd7atx7heA
APl44al+upOL1wQ6T8KHxK2MSxAhELeGSN0Xiy9ZLpLwWk4kfWMEoFc95P0hTR1rO5XYtJG9DwFG
M2+TZt1Sberm6fRTfff7YAOwykcsTrhHWzP6iBFlUb6PstTOFfbD+4WYpIvTg7yZk9Zf7sUgR0c5
zdcZR7IyggQh6yZmmaBrKuTtUA/1w+mh3nsrPVq2/LPK846nv1k5o45ASQSWlcfhrlzqhbCOxhOH
sOjEF7xh9p/TI9IJfmce9HyOjb6HVI8S/OuvbzKLGQn6COTP7gGMrzKkLWalZdjB5RWCLT4LXqVq
+TGNyFPFBtVrpPDJlAsuzcJHH3kGlotMNq48lEMNWiy1Rf6FCT7+Qj3grgptf9jUpUloZNzF8CTi
zCbSyg+rhj4ajNoEomvlfI2HwY8P2q7g4/pV194RbmNjijbM6ZMjR/FxsFuCxFJREGiacVABFNwZ
xEU0BDS7GyrM6EGHwkZ0UZPrLjakRNm/UJPrPyWq5ht/yTp/l6k2/aI5JLakO0De2WIzxKRcz9Xn
VivB/dRz81lmSnwIR9LywJv70O0aW/LvMlyo5c+4wvIt9NT0eem1FW+k24Mzw+cAqLlqK0dfKTGO
Pc6xdo7hq09AqlK0/Rd+kTdyqxavYNfv1kN0Y6AzIPFGtM1P3/WiKHCbRVzSmx++aESg6a6v7QTK
Y+1V8SeARR2GyDTzHjN7brNxR6ID4UucGj0iiaVnXIgm8mk6l0NrLkG9FK2ynkzq4zV+d+6vaAKP
/mgzbeUaV0SOCGVWsELVoxlHJCseBrJMi6BvprbalHbcxHg+iinfmXG2crOIFFoJqgNAV/IhWpsj
n1A/eqJ/vrcjTYhtipM839q5Q9i6Cj0yLmAfg24HLMxJZzGTrAMhkejfIzItGLCe+h1Pmeo3pNaK
fJsbESwtD4X28rmDi0PiagnDCwC4A8VlWURf44SnGB7gy3bxSmJPh/80d+OD2UF7W/m9CvdgJ9mn
W1kDKjG3236B+zV0yxXbJbJtaOPloKy92bICP7YjY5cQWQI4bNHGn7nhHdByNKknYES8o7TQUrmB
itFtJlYLY5/mYc+rbsPW8CSoD4j7ooVzWcl809aUzavc7XBuxMb8i3qpSoPZVtF9g6+YCAGQqHcj
ci0S2ipdNmz6bAF7WBbZ17mMWBHGFkQTOwrvUz839QNd2LraLM1aTYKSZd7NcJlWVLduSZ+3Jbbx
JqxgpU/KWCMK6J6Om05UUOf55cDw+JxFv1l8bE+UpcCNSYuD7HaJiBJIWiFIZpCV0wYsifonvZnx
h+13/EV0QPBQGUW22FiNxuVBhpF4oAFlfZcc/gHRj1kF6mJY2keSeKTeUQaED5fZoesG1pAQWjPU
M9RbDojJbyIIZgCQ1NtYF5L4LnTISb6yzaK4yowaWEPHvOhBCY41/OUYFMyGtRg4khGhp20UftYb
r3P0vdEa6vsyZvJOdqqPL9w0xqCVhxmBn6Fn4QBmY/oBZsMC+a9U6hkeCAToggclLolnIpQRHVQK
ZXPGjLEt6OEsFOdip9oMwu6GYAY59rvps4WAF8MmXyoiVXq6cDEIAy5mG29vlKVJ84jbrPxG+EP5
zQwj+zOYFJAwAhwaGEjyZL57aYSxd7ZCAu38Osr1tiB5jmJVkgHHoooBjrvqJQtKi617Su3p0dWZ
ddHJ2MCmtgaK1MvVkOXJTz2jniF/IE+/xlIkM9FZWcsELGX7s8DG/xihOja3vef2X80+d80LVwKN
XieGAXTrkMVPAi71kwXdBC6zl+oumAEB62/UCWwSV7QjwS0nsfVJg5XSBz6KkKtObDE8g1bMrW1B
fiyfcZp0kCHBmfaXoYPnYg+EH5OuCXRs2fpd2MMoAZ5obGsDRcZujoiU2mM8qdZUJA2ymzpLDjCo
jQz4HJn4XjsZ6aizUxXmZswNEh49kz3nJnVHMQeqc5Bhaehs5sZNLFTi2OazNZOzV99H3UWfiYtD
6UIGSBhua/IswDpoYXRBlrq5uMSRHpGCg9xCXpDJMR281E3JPJuIALowc9f+bBnjEMKgdtvislPj
APcCfYe/QXZCyqWYokjtBxEWybVFiDqxYZ34Y7WrYcohS4O0DllMOKZTtgPboQNF/5T1RlfeqQVY
E4GcqoWe3DsmyNCpS6IdJIv2sh/iOgXlbLK+ZE5N021i9ysuUjOrkicbk1/xiwDHiWAmj/wMUgK7
+toEbHPAeO8+icZfvjpkn9k7ZlBn2SR2mHxxbfC1FCdQmd9mPdaMXeaUZfozBCBExp2FXZTOsD/w
CAcADq0N3RFKWU3amVKx8WM0OkKQJoPTaJBnaasDMjST7wic9O1SpFN2z6s9YZCPapMrTYzn1nGG
AbxZWP0QVEXhuMpujXlyw4i5A+QzqNJkyFkEqtLoTSZef3Io1ZGjukN1RgcV9W2f7eTszl+Sojc/
G3YYQhwgnC4DX6OrH6SGRTdOkoEmKDMAhRvh9M4jiGqDwAhn5JRma3ZMRjfa47anLtSTdZXFX+xS
4YAn7a58KtAtWAHwBfMPcEEwEPYyf8MPOvHhNU56rcIWsF9NcO648RcHrkJsiPp6Qetf7suwmqND
rpL8UsoOXgTpCs4dZ+f8u6Vi67aVJYlFUEur/smGafGhLxcb3lC1NLcd/1UIirWu3Z2w4uxnbJug
eJO0LOR2nkfyF1wvHX9bJtmRQSRC9yatRf19qNrB2Oj/yd55LMetbOn6VTp6jhMwCTfoSVlWFVlF
K4maIChKgkfCJ4Cnvx9KfaM3iwoyTt/pnezQpgxcmpX/+o1upFgxYANdLj052Ie28Jt2F8ez/a4o
U82DClKY9Ps7uJkEUEasnz5Od/UGDYO4E1ExPASFh2c3ynui5PoJ7/6Vo8oRG3W7811gdMb1AlK0
rNhJoe0ubB0L4NWIJAY7KK0fX1KMbkpKm1xrlj3v5UZzMTtdECuFpQ8sZwJjqoQ4HrNWIPT5L6uP
hhhzJ6HdZFaEzy48iIWtHNSbMUOI3QbYABuMVqaHzCsrb4OyMXmWzMd22XdaFq+KuuywUW+F9s1r
DCYhjqvNSz3OPv89hzZ7jY8sun5pEUtOBBCqNeaR+1IM3la3MpJEe+53keMUusXzUm9+5IMb6mvY
HiQVkX8ZANcOZEwQ6ed6cyhuQ3pbO7nT3kqU1FfJpKlDrXXREa5WMZuAu+J+Nu8DWSKEwbEFT52n
CeWxqEy2EmWSdLMYsYGA5RzgiwbpT1PE8w4lmQoWBtMHL/H0YJvgrmfA7QmNbsHKPxDPYnvumjCH
ql3ixoddaD50v7EMoSLCiD3HFiSCKImXGjTjbEwcvAZbLGhIKPNra1mbEzFxwyB8fREEYDMLgxQU
8rWklpZLKl+WMxIK3XZDk8YRKxMK5uxGMpryExjh/TEJRjTIIQcJHDK9S8CoKU1aXX1GkiROKktF
kuQ9kyIDYcut3ceHFoLBL7Gb+Vpo7lFF0R++pL0r3DbzHBP1FZnGnSDAskp/pVpHGxr4XhyTDBss
4nF059qm5JrWTqseND1HLNJYDYVwhBjJWIt6FCH/nRJMz1u7/ma6qrBWgd0m4VavevEST8BRREsF
Qbsxw8I8emOIo6bpxrVah65e30OXMO9mquZLE/batDSmTMpNTh6LIDmnGk5FmzT/q1ftzaxzGosC
FPztkS113AKTopQUnnnFytvgR5am1VrTvPp/81Hpv1lgF64OWvL2Sn6cIr6Na38lEoxRakmLgwLq
3id9efHxN31/DOWT/uNKF6dsmdcRrNHKX5ERXpKXYU87bxzI77ZdGHch1rP4H0SPH1/0/Xmb5CEQ
GRQ3YJ3gr28fz+5UEJVZ5+N9Vhu4KLnpKtaPUXltBMFnSon5Vb3FXuZrYbUDaEtvDTuIN31DDSuP
SiY8YFNo0VWUGs2DFmbGpiGOdt2kkryhsnoUHD6+fvyQZwb/uysjifDAEMHY3AvUpy5C2TZu7q9A
n+UJ12/92Mz+d61jkqZn2a14oPmur7I+Lh4F/alTQvN8G0cYpcEtYFR/fEN/WSnYRWA6+jBvLNa3
t29i0mdH2iRh+JKZ9TWnD9ksPMQ1WxCvT+Ugf70YULJngP2j2rh47bNRWp+NjODe9+UmLXHiWmT4
GdxqYxN80mH4yxiGVPQ/17oYTlozjgjS+MRFEOAx6WXjjdu42V1UKQsJFf4xRFHY+erj1/keBGNE
gWDOtiWoVi+btlU6kRQemQFzNHYPhIU71+RYZZ+suX8Zvhy/LNrCWJzQHZ6f/R/9AAUQ7U1mH6wy
Hw9cP2L7IYUTYnmsJmfeUPJwm6fjyIkGoOPq40d8TwewecZ/XP1iyKQayzjJ3cFq9M2E0Tvb7vVF
Wz06VnNtEvq3LLKKwMImch/KPMt/pu5kLh0kB/va8MnDbKrPOvJ/eyH05LB+oXE2a6/evpAytuO6
qLGPTmofW26g1KsBhcCXoDbaYClMaRPc4Sg+uUmZ9++/D3c+ssxST+E6l3zhauonFbQ6IYE+PWnH
d/Mbki8N7AqFfeP4XULCZ5AcFaGmOxDcfK/wId1hgA/ei2+zdWxw/vp3mYo0bQBhTewkDDF3st6+
EOUEHE9NIHXLVO6XKkMQ5xJz8KdT+f+ti/4TSvI/RsHqpX35j19Fi6PI8SX/9V//+UDsYvQfB1n/
evmnf9H5b/0xMDIs/V9zF8FBjEJhABv4//oX0XD4F5x+uE/0ktgHZinVf9sXWd6/cA6ela3s8vRG
56GEhWAb/dd/Wta/oFxY7Bi0S2cNrP//4GDkzrQVCAkoufBmd+AoX1QthOA54aRp4W3CQnkb2YTv
nBnE7MLaES8yiQUWkGnt4dsah6oki7lssyss5Ntr4LRoFYhMeCT21uqmnN3ORdpSdAeESGw1Uwd3
+Mfrvf2zQf7Ta+iiZXO+YY+uOIWBDfsDXOvtgCbHjxZ2W4e3Mb5Ld1aot8vBTDsAD1gNTpd/4wRk
PYrC96OlFjpyW4WO9m+1Yed7YGVBLMauPVPXLmkcLY56qLmz7BYze3EKJtd8yXuj2nEg9iUoH0Fm
omqjz0qGt7vmfFk+ELxLnnz+xSUHMoqHBl/NBsUQ/T/n1Cq3eLZzxzxybsBR253IgCnL8DFOcxIp
9R4zoYVPs8LDkDYA7yH20LszWxWQ852Gxdp0a+P48ed5u/6eb9GHWWfCzIH4Ki7ZtXlgkUBTFtkt
e09xrURfcdBumhpoqR+rKw5QxOC2g32cD6Sf8tPmb/8/NdWfq6MNgd/HXJt71W/HRqPXCVU/KE8U
18eEqLlH3DCTYwc9/0ZLqnjvOBlugxMm/2yTRk1SieWv/CxO9kCsxiclwAW1gduxqCzpLM4yKPaF
S5bIBBmmtFsZ34oyg5Tfl5Z6nURnHMnSoH0d4ZL8Mnlag/MggUypxLN8Ydo4LCAeLsKbtDDzaNUB
NTzpn3+p9xMJgg4uEGgG2MRdOAtvXxaGnXY8dK13qkpd7khrmo4ejYxnw+jjbeGBj3koEK+sSbQH
CkNtT1Bq+skrmmuvNx9sliyYUIVs+lwz2eLtPeQ45Da4TzenUIXl8+hnGgD9fDukqBIbXTT2JzP3
gvc6fxNrfl6WO9xNBavu2ysSXpJ3mWarE4sZkwRqdr3PijLFhhzLQqlhDmuD5SxjnUNcJ+Y2qzFu
tIRY5I9nyl9GB7fCJJ6F0eDzl6UKbl3QG8ARTxHukdet1yDM6yp92QdhZIEE6fFNljTBWqV5Su6L
iodFHPvOqpcYVCYwTqYp6b95cfgJ6+jdFIZ6bziY08zbzKwoefuGchzUS1Y4/eQ6Kt4aQ1/vOTBE
RKFI59mQJVFHnDQXoZw+LSjfLXBcGuoH/Xg4lbAOLoakQRSmJwEST15Tuk9l34PbkHhTLIjbVK89
uoSjIG3sliyxdok2WOBfZqcKI27lLtNIL+kSKHU1oK+8wokVe4CPv9k8OC6GKwNnrqIcyJjGZSe4
0nGiVZUpTrql2qeutdxlgXnvdzxS6+vIjtuTiwsJacEMeE6v2adU0HcL3EzXZr7gksttUDe8/Ta6
g/5jpGN7CqSvfW3GnEgPj0gbwwwHItnbeEsmSHwT1hoRElUyhl+w902IMzJ89eQDun0yf+cPcvFC
3tzPhRigI08R7DkSpzx3vpFZsDf85PfH7/x8Fnx3DeYtOz7H5XeDwjP6pPZgFJzceoz1pTeRexQE
mCgWdRBfd2EWXicpqdE0k8vnIS3tKxJ9q53bF+kuirSsWxrCaH9KvCXWht/5Vx/f31/GLNQR9E0C
KxTk8BfTBZkFoRxOYp2YJO1TrepqO4oM/mtOX/dT27K/jMAZXjKpDmcK2OWWotHmN7GCFqdxNgjC
FrXpv3S09A9e3gyvOXmOhHZ7YKIWDbor9o5+Tb+QXmSpP3lx5OHyE9rVJvQaMpMdjF3pTNbobPSw
2U45KaQ6rcbik2lzPvhcfELK3/lUNh+K3201kw2CYJuNcaq6EtPcBOv/Ze0QOyWHgVsqfGcglarG
bZ7Uw+4R9cdPv6R46fA0/t0qR+1Nicesn5PZ5cAteOyNpn36+DtenGbPOwMFsAclCMalz92+nVuT
N+GBnHKTTaX3+LZbiXEs3BSuG83rbZiVPvEYfvCY9ZmBT1inHouUrGyZNUu7j38h/+s/U0T99cWh
VWBjhDLMK5z3z3+c77nmJLTKME/NZNuHpjHap8FwiSKNpfuQsAIfCFMfdpmZTERUZPJ7TwYDEYE9
yiY9sR7IzrWuE9m2T7by1KvA4vZ/89rOpxhgI5c7vRj/dLEtsyoyg3JUGceqpD9rJ8FXH3LFoWsa
uqtJmV25DcHISL/uy7pkJZ8cb2eUU3si0vkTDtlbuOfPZ2SNpkZGYmMiLX/7ykKH+OnUV8bJL5V9
EEVcPvdY+ZCaEUERH7EDfrBCXuYno2deeS+HOKxu4B4dbycobG8v63dGl9VaYZ7Cwg9/mB3NULvr
6a6aRrPWzEndJVNhH8ipce8sc5I7EiX5Uv+LuwCQgZePmAbT3Hmx+sd48VEIhMQoGqfUo/cBru41
WHnCNkgcoiqyTv4gaDB4sSBmLZP550XXfkYc/EthybnUmLW8nG3hMF0MWrerO9cazOlkuk50kHKS
NwaOiq9pLAwyZpW8LofsSKZ0vFIo3l+mRnjbj1/EuUh5+zm4BzErfdisBQrKty/CVQad6ELop4GS
ghgDRy+f83nihsW8btJfY/8Gn3c2BVyII6m1xgO0D/lLdnE0rRAQlc9BmLbE1Ku6fUqtrtlpCOzu
3Kq0D/ZcmIYxFjq14TRPeaHkrsxGoRY2nfV44864J6VL7EMUcylnz8ctd1KsaR8/KK/1fQ19thrC
zpKhR8bTRU2QFT2uIJ367zUikyNFEp3FbQRIfzfiyXOoC82GXFgRfORm98V8CqSRYx86raPkDW2x
jXVzvK4LkzxkR6wH4rgXkpjQdTYHNYS0z3/VjbKO0CK+1VZvH6JhUruuyd3bWGuaL2yM/dJJpbv8
c9LBg806VVAMRwBelbBox1W/nSJBmJA5jPcjS8aqjcxs0SUTPA9jPhQNqc3BFO2IffDHOD32Jjwq
cjQOfZtU+67xiL1OW3udQvn/BpnEvS29qFiPBvFKEmfHO5vWOwPfYGyhkv3Zwie5Z9+TO41PtXPc
2Nj7kMgeR7/sfk9tZaJMktDRejO8idh3tijhpg15g/KL22vajzJv4dNE87nA4v+pRenV14tS2v3K
jQsLx3C3ugkyYhOoxhgq1FuYi6hC7jzggbvKb6JDTpYDtIRgL0L3qx5rd2MdiW1Ib5dOetnFr1iK
eddTQYu/n1rjmBj0UC16EvvabbCw4mCIz0S0gYvl7keY2OuaALOtCRvkMEGE3xXUJXdJR3QSPjFk
eWPQfowTjnB5gc9cmmfqUFlVsxtioX31CvWrmFL/qEYTDz2NoMldDT1nGVn5S552/p5qS9t0OOXD
nTCik+d32nUeTAjkiy4er4S0b40s6WG+oT1KNR/2VWfInT3vLHll9fd50rKuASp9cY2sopncGIQW
k4gDH2/+Q4Ls3+sSvuFDbaT7oCALtnYTB9W2isNDPfjZn73KgcRN9l3LmtlOxlGbs3mjpLJ3eeLI
2xQD/K1lp0w51InDXYT9Q475MWUhbBm5wx7NPlQdMoL8/NGsihcZALT9SNJU3HDOcrcF2rxF1/uF
ueDLVVejMpYTMVSoVeR3NIk3WU/cKt+0Xdp2ESzZ4JyNaCA7BAkmzRmJ21tbjO1jOcH5jyrbvo7t
xtvXKZyitoSpl5pVg7OAyNPDeTcKcW6D0gBPH/pkYT1mQpQ3xph2uwmnpn1J8g9daEFagxnL5UiM
2g8lK3lb+JrchbbWrwj8jvHaN6bNGKty5fZhuzVd6bpzloW2tvLGB+D27/vew5jOr4arWgn6Z9pA
8ikjeaGbIQGxpYiMZ3hWeFjhuECiTV5OhDV3QNRI/6InWo+cGsZYi9DbEqlrlrX42lTx8NtV0I1L
Eex01KMHyJJEhVaOIOA8/4KNkMlSSiI69KL7dnDdF4KcvwXY7ay9QuTbEPef26zKnCXRS+rqvCpG
TLMntqENaAg3FhcdhrRZvmQyvhAxPh0ruF2Lpum/W3VkEnBYyP619pp0x9ovd0kL7xRNQE9YVdtb
L8pWzRNlLwOt1pkYhB9kC4LMGYR0UqddPsroBfsq+6AlBLPwnGAuvett8RhPcVKuis0Ipeo6CCqx
dWjvP4GZF2uynEbsRvtg2XQ6VswqGjejaMOTlrfhrndxc+oJQj9oBojlwiu0US5gALHpEjI2rg2L
BL2w9qqvXqIHxwDmPscxl+UlTqDoue14H5h+tVe6Uz6XUcVC2KK1rJYl43o9wdMgytxml2nqpHqO
KotnPp+Bzm8vGx3ndiIBPEqm/DWoYmLjckLkt3mGj5nuRWgTjT57xajC/mbZjfqZw+G5IVjVw0hG
ag9mV437Rpn2hpgia0fioNph5Uj4b0BuzRTn5UZ2LlzeUUtJJCZfrG/raukkWfvkenSXimyiZJ4i
TmDnpWwczPapLEmwwO4uM6+ivAF5TAqXE8Bg79lyzC9OzqruW/LRjPWbaWCXnYoAOl2pwawgZJTU
C5leW0TE7fOxktsUh8XrxksZzSE58DB1jPKLwN5iNZCapnhOiaEbwaXXzuB/mwMxfpHBAqTmlmSi
Y62qP0snvi+UOW5x794ESdQfvNAKr5wUC/c6m7ybFp3nDjdu+8pLe7U04S/rmaeWEouQh9HEjZXw
KHttGrl3k0f5reOo5NB3LdFjc7XpdzjBQHEAu2rgZRPDhtHI1mS5VXkPSRPKJkyvNUXp9Cv23emm
HzP5B0ygwcviH2tiq0WJu8T6zd6i3uPoDudPkbkExdoPUdo6WqRfc7jN8E/2m20PU3tpVknI3qZF
3zyvvMaxCOFlGKoDNLmOsHmpP+bArVuvrcbXgrpvJYYsxDFgqkN/MXlt80SQKghyh+5qVQbGT6EP
zVchIQsCvejjwQoMcsO1ikN3k4x7hLjdMoKetcXYhHCaAPVrHWtroheHRe2L9GgMnUUQSVrtuiFU
26rXtRXRHb+kMww3BgySPa6D9hpCtXHMXBE/mKnu7CW01c1IP3ODDVBwn2kD+WNuK08ZiaZrQwQV
iV7zrM9Z/p+cWMDIrSeYmtFo9N8NUkcezyDIudyrHBnfVVaa/5oCC1S+KGqSKNNw0WgwYaUtgoVH
pMjRUNzOwkxIAhNj5Z5cYGSC3DN4m74av2Tot/dTWTSE6Zr1UbI0bznWzJnIeOFbeuXxX+l0u7Yc
JAxbq5E7nwn+NSDJeUH337/pzztklUy7ZhDVrrQsWO4dZmzkWHYJs3zqfHYzSXM0tkp1Svp5LpsU
bSFJ2vdQwty7wtfB4WzSnmFghhCZeFOd5wF+JRwBLaaZ5z+MlnIOXVnC4cTT50nXHJyfFQo+GaA5
7WXs0sTpE+8O8sFcFc9NAAUB9bueDRqPn0be3WAazBk/083nkrKCQ0Rds3dXUjHnWs5xNZ2FiZ+g
L+FEOdeRxdSXz349H7KgmybMAMfr7pOGn06BTqXsjg1RdGhP8cuUUJ+cSezpHkT7ODGcVx/K8bH2
oZ0uvMabdhlEzUPcSBMW4dRUP4SouFwWAGll+qQeWzplj6gjtJMnY2dTWROZZp4xFTsZjKy+puZ2
ZD9YJvdj9MQ93Yq0dzQCGQetOyaBapdxnA73qohPaUDaw7Lvudwitt3+Aei4+akTbPWtNe34WsZ+
Djmvoprw9GFyd2eUJ8Oj6mfRQHbUqXol7GKrubO6svola1MRNBZF2S4RJedx2EvdIuqbluSu0CTm
rDU3ODNO1zW388zKU7eL3rGBqixP3lSTB2m1LvXvuCGF1hIphDoMk/nUeKXAGK68JXPiyc0c/2m0
Bm/HOgo5soPPHBO2S9VVMMskfO0Aqq5JobEeHWiYjHXyvqhXQm3p5Ea9LKWpwcvusgVJUvd2oKc7
ENlxXTXoQDLNsZ/h+6hrI/XEJrJ6tbHcwDlMMtqLxC4oIuL4m+dGL7RhqNyiABSbUCtraZoVRgcD
PbkUlvwWF0UCyuKxd9eJsOrXwSvh2osQr4BVW2j1j7JJYNhFWRsQ4K4INmsHS/xk7AX+buD+khsZ
pXiXOmQ+Xrm5FX4rnNI+kk5Y/i58XLk2yFSir1Xui+RrRtIqO4A3iIiQKqv+RkRVo12nitjs9ZCY
eXXtDrn2PYoRdZYIDUMoeuM2g7iwDDSJK7obnnLP2o8q7/amp4ajcozZ8S2rbsjy/lXFDcehhHyK
u6zw2LzZB9IXVkRrXKTx4OdLJ2YxWzudbV6PXm74C1X67kvTU8svUR9EzT6Fp/olCwlhWsV+N5z6
pvG726APYahg75lV6RaZmv4FB+qCf88b2id6x1RAtjXFW+XKYp1VHC76MQ2WFUmk9AFgM99NulXY
S9vvjeOf+iFzqsZbQPYOToh/5og7fgsAZw6fCQj07rvZAJZzrDkOVNF5oDG/zbxn6pg5xK/F+Y8l
uhGPRPK2cqeHCaWUhb6adu9caJcz3pzknFLOf7QJqLeysWO+98rxVr7Ie3Si5gw0Wu1tOjE0CN8y
jmya9BUcQKk8j6vnmGRn8n51tTgf5diGuWIwn5rDvKQo8KT/VZctnu/KIY56WVhZ+YxdVVZjrhg7
v7tY2axG81qWQbClGAm75GA50j44Tpeusmqga000n/yC16ZJ6rICl80jW72Sm8FaJ0aSdBZ+7EYR
ib4ej467k3FEmMyyM5ROWzKp8M1dU6MgkXa94U6QC3nShAu52A7EBrtfpmEUmH9uQ5YN/6AWYiDL
Kil4a+SXFuupHKFcI+jGjjufDHL1SpwckJAEC7AKcFFDi2YEjSePQiXwH6iqDdk1w9WYR7+73rMW
XTWMO7aDW1Xl2hLPyGKHWCq4YnVwn0IF2Tci2PwoeUQY2SK8Qhyd7bXeT66RBRXkjWbhQyNz84Y5
66ql7/fDMhGtcS/brn3is/P+qDbTdT1E4Rq1RRgsQjO/y0VAjp81WfoeAc1GdXZ1kxOKcsQtml+E
2csZCTGUzWG8Qb1i6mmw8idOEZ6Rhj99smJvRg9jKaoYPfpRxPCDFxB8A4+IIF6O681DrGj6W7Bg
64DONNtk45yJev6wym6e0BsDHaJ0usrZ0TmdZP0KDMq+J6D+6vxpJ7i/nGBSPcjWheBsr5o2/+FS
eD/0uJytY5V/1bKI42ofhtBhEyNfCyNxHnM9NXac/8xFPRHCuUixLpCwG45JhF5mokJ40AiTVSyX
AeODpDFzM5AhuM1VFHPcZgQnKaBemAJnu2OcsMrN7YA/O6oVqGRZ0VPbVTNigY/kQJa0M+4HJZ8i
Lf4BDxIhXzW1ETugGPFv4UiuerO7Vk2AioPuyF031vWrLwLvHjJbinnE/MIEMU+/GheEdZmpCVVe
CDx8p0RaHsORbG4Ns6QRL/aY/NXY1K9QcLULzddj2qzwYH8YbpeCa80GWGMXZJvKS+JlEPbTlYiQ
aZCnm62VN6SnqSYybqFr8fczQBNmGpMlGEunWk+VO35hc+Z7uo6TL/FMtJ4w3/oqshEae1rZ6Xet
Sb1V02J8uiLe3T5koVf8zIYguD0Pd8RxAWrGJg8pd5ndKXkcS9AQ664dssd0xq91RwbhCt9vh4A7
DUDACUFLKqWxGhFu2zxVCIcZ4Jav3fxZjgwTiro7WyEzH1t3QdAfatdsap+cGTfe6olZL4dA6pvW
gJUdUZTdxWKkgLc1VRuLNstoU0wcu/OV1WKdXdehtPkbFcWOjvxn00K8Z6QHZv59IMNqSV0bnc6r
m6BPemXa9kNMoNSxbyj5oB9zfjsfkUA6KiLt3My4DazSfqrncvJ8vGM/AixsFbPQpCN+58nUKhfs
ksE1jtPenaLH+DSdF+Ja56GLIDokrdTjZYTVGDGBhr8nrro/IMcoj+Q5t6thSPnRVO0rWfU/7NoJ
1vhL6be6XkcbmWnpsx2PaM4Gsa7hkR8Bx7T7oms4vMxIX2lN6rU1CsREjLX8Rtll/ZwRnrs0ShLl
M5wp7s/Itg9D++DkikPNkG9UZYtd6xTNqZj3nW6Gts6AJHQH+TUT0bB3mlByEBu1ZV0G4Ro/rHlF
6GVznzZJcczomN/1fg/pe+j6Y0cfeIsFBAtr6dovlulmB33e+KIw6o6Rn1QLHELVb1o3OrBIbyz0
ehAb1IyUjX3AYpQR8bUfcj2/1atMXuXtGNGDsPxXdxrBbKCIYLXX/RhzvdvZozwa1mSQxdnmS/oW
AVWR4W20RnPv3IQEj4WNhPCu98ayWWDDHh1t3MmexdAwRNpQmstGpCz8bZvFa3i39rgC/LLCBXZb
3U9iBEOx78aEp+mGRL129mQf0jNWcd7n3bBnj3KnGQhwK52x5rgZ32FuAEk/RlKVgP6wAd8h/1PH
kmV8C4LkAmDo4/15PEEEMjZEWgIcyL7YW51fb4kS4kBWlN6VV9nlrgpyvIkrtS6LQL829D567NPy
ZYzJsqWooTCzk/RaR3meit780ZSifcL9rXz2SldgXOObG+K+oxuDE8LCyIbxMTX94TEQenrExSHe
OoXlbbEREPu8782NJPHU5WCNJb5m/mRMxc89DJnDedR/gou/b8vSi5ql/ZiK2jDbLlDxqk08OcqW
liPK2Uf6BD+9KZb7RhXpoicdY09op7dVeZ3fx1H/te+RBxomqrtl7BfBrz9knAoWxjZz1GeU5Lkn
dtGdgPeBNTXuqob1ztilw3uZWj6dTjpjFs208y2NNVIuhYgIYu9lmhy6roiKlV5Wgf+J18v7fgGE
Pw+sxyWZAALMBUkqJuUNaZ3mncjytCn8SnoF+nxMwyyHTodgwfzkW8wtt7ePi4ydKC9smn0fG8sL
Ui4lbp+UeaidRo39AuEvKrIB46qfhjnqp7GU4l6TQ79lV/BvohiVq25ycwtVwRRGWOd/+fiGzh//
3Q3RqZtbqtAszYtmHT5d7MPtpJ0mAS7lBpH/Wk9gqnqNSVLbNL+zvsdZ2fLGnYvb/jpT4d3YeuVv
Xyg5c7T0bjk66EcLTU/WAzZSByIEqDLj2HsSTLCrTnXxJz2tC8XA3NnEZ0zHBBGRCRyZS3eMILNh
LruYP/dhTILi5A/l83k3BWHU10i4KxLF9S+qyBJOgAjUb61SRr9SPZM3mZvHm4/fovGei0CEJs6B
Bqb5DCZxMcX03jezFlXFqS3msKembHGoiMCO0kJfVSr4DvO0vQ2LhBwx4eT9OigKrETIVF92kr5v
gQ5xWqREaC7C2DBua72tr1TopofznuHlmXf3yS2/56twyzCu8AwjxIB4jrdtQSnSIooo/U9u6mbX
rt5YiGBFukXCSpvG4zTUkoa888LRfh6GutmkoXomRI6T8XzYAVfyNtDpPzPYOROH3g5I7otdw3Ah
tXJ3F01r+KYlhhm1OKmoSb5I6aJJE3H31LhphktkaN7lQwKnfRg42js+qbrVWC3w/9FujI7QE28u
hiz4YKvAcprXDhrmqg+yYv3J+5s5EJf3yekTfx6cDLFPndeWf/SXZ+qcCrXYPOE+O+/Wc+ESj2n5
HFPq41RCD2Jp0o+zalJPY2SGypxAW+ee3sd38n4Rw2Mf3g30ZcEKekmEou5i09Fpep6bunqEB5Jv
Y/cDnJsfg7lr9PH1/jbWiTCxUdGxbKJbefvg+JvCNu4z82QRGojYr3ilJVNsZZmI2xqTu4PK/Hqn
6hId+QzXfXz1v3CgcFPh2pCt8AITl9qyuEKViqjUOg2B0R5V64Bqj4537HziQYK239NlSK+xlovx
nmrLZWpX1Z0dkZEpi1x7HWT56Kk8vIOR9Nmb+cuXwJ/e5iPM3D20TG/fTC0xWNBV45ziDE7cmUUZ
DwlkFaFAwa2g+YRw8pcvwZpDhNZ5/4Li8fZ6I8UvYszUPvnsnVe2xSmvJ/H8IcdWmt3MQuJed2Kd
eZ6/tzGt+qzhPm+PF1OATQPT1HkVmZfkt9fXapKinNKzT6lmdztHDuFV4WWYpGITtjBIhDXGmSBI
m/dLP3nFjTl6j41fdcskVc5VWPf9J5Trvw0ObgigFcWJbxrOxRcgm0svrdJxTuB2zlOdyBDat5WE
mxJSEWCG4/4Wgp5CVDNBglG76qq03SJ5LvLFYDrl2mij+IfSQ/U6TDPl4ePB+5cPxlviVUOZnL1J
L26vJPJbC5GTnYSRzrg3ud+7pss5Mc+NWkzmh9dzwXxer4Zhoj3x8Q38hZDi2QgGINpCtQUSvVj1
CVwWfhx19snrk/G+CUeMmJOUQN8xPUi7bQ95mE+YIw7BFfFx2TZ1gG4/GTd/qTlgphusIMIkF+od
T4qekHQmFvVb3+72EEYLenJDu+0njEcybZq+eQOWTFUN9ENDUgwbM75LnbQ7WDIKscOu0ZI2ZvPS
EdaH80IR/0zgHJ2c2W+nCia1iPHG+Yxe8p5MNQtTZn4J0wUezcW3y2zQq6Fsk9tmXuNArdy7DpHC
QZTOfDKZW3+d/ek2ff5nL+YYjREHyHnm8sN0fDvHyHFWAjvF6HbgjLl17K58Mipa4Erj+NVgWQSX
wG+9uzBFM7xkP0/DZdMDeVNwyNsxIiF5oSWZ2yzSMPsyCvEQMFEXpR011eJMDTgTCwrZgAEqEBPa
MuVSsPBuxnR4rIYOEB/DI7FEjdFdBUl1UDp8tVVn5DhoqbDIvxQga7S+DMB5XQdUqKZxOoBMoHNv
q+6erE35/AcV+dODLhMMhaY0Nq9qGY8nPyzU68fj/C8TzaekclAbEpRIGufbt5b3TlqLgY8lYoXG
utDTqwgKwbcIT6tlnqX9MZKRsZnGkhCypik+IcL+7fLUBJC6oF0x0S9qg9DPAKCUim9xXNH2emWg
op+xHrQL9VWpZK/NsaPVBm7+a5la5u2///SeaZCTNxOz3x1reruxClXb6a2GNKlboMeAIITh6Y42
jnFlBNP4o9Dxoc0tgg60MRSfPP45KOntoPVn5iiqLRyBZ2unt69/7AO/lyrMbln7GZVnVLOa7agX
vg2Gwp2Xz2e0axh144gxavHbqL0IKghWVhTsM4+nhBS7lfgzqVWbQZJZlESUHzF3BnQczRFAQQQR
QI9oZLXT4gGUutLjLeEZ/JYhAfWXFtD8tGAdqh8CbRi/TkA5HVKOzDNW5LeDwMX2wE1peUHDWUZc
GmkBi04xtXW6PLcJujrQh2XRFfBG546CBn38/1B2ps1tI1nW/kXowZZIIGJiPgAESVGSJWuxli8I
25KxJoDEDvz696GrJqKsrrc8HdFRXS5LIgUCmTfvPec538tzaz/TqXrOzEk/QhFJTh79m8s/lIze
WW7R2D06u/ys3f3nT/ffT8ycWc++Ih8C/PnQ/OvFhdiDzcytmtt0Sewrt6S9FWa5srJwxShRMRgM
/DVE8eefKA6c31R//17j0I4FZ0fG5fkTFh9qDm+o9FZhIKLU8+h7VpnHVKbyzU+yZ6AgATdlv9mz
fuZ7/3I30TT6gxCPiYq18MPdlJXA5pQ/Fp9FXnW47FPXCfuicfZ+wwjoZ5mFxayNktEaON0NHTE0
Yrjt6tGIZav+1GHYnTT34NWGkIk/Vwz6zfXP+pSFc7mcyRBK0nz78tMIxkHMfPjNp/axC4N2GWoX
zySx7pJl4cNCLu1EtnCXx5u0z9uroLPJInF1h4rKvV9psIY0qcqrRk3DFi5qK7+PpX7sLDppCLLS
NkTmLS6Y8xe7/meDpEmWbMd06XZeA3XdFPVzUWL0pQIst1f6hM1hOUv0OLnrB/J75/cSX/Ttz9uX
uTmDeRJg7xYW8begSvRemZ5GI7eI5VVttv1UjnK6KBmWX9Z5vhxNv+Md+to52qs2jlZZJns9T95O
zXO9V5MMbhJrbiLRzN5uWIUfM2ZuLW7MANrYjJTIR8n4lYGRi/x4BZ0SocXJDz/r47ow51tfwjfb
tvaLgZfkiuNcF09iHO8V7P9gEze2uxV7REgg7pba+KoEG3CPniz2FA1Dfxis8QBxKvN2kjlEaw/l
jyww6sefc750aO3yOl2m5tGuW/OySBQ+IxSX3/3Mtl5ylcgL5PB6D8wExYMW9u9IqR+fG460riTo
DrMKguB/6xCIYK7XwurMG12j8wAjzE4rzsuOK1RMUNryxw74H9mQHxrF//77/D3fG5g5eZoN//Pf
v/zpOv/eNX3zY/jHrzq8N2ePb//xi375yf3//Pzr9L05W4N/+UP80yb8eXzv1rv3Hsbmz3fx51f+
X//yT7Pxw9piNv7esOKef1qaN/WvdmMKt//668//xaR8+XX7Wmb98PXfv+kPj7Iv/4UjiXqLcxy0
AqxX/+tRdr1/YaO00VLDxyBy99wE+tOjLMS/zslGfBOl/bmq5j386VF2zX8JQChYMEHBUDtS4P3v
m7v9Y5Hjuv1/w3Y+FKFnb6AtEDefS1FE5R8hB3XmqnEYpm3fpF0GY2xJynerFQ5SMdewLwehxCdK
nvx3jPkPi9cfr3t+84TYcez/mHSZY/VK5sREEuyBhzMRPe47d2OuM1feb1z6Hx6Uny8FTRg7IPoS
vEQf1km1odwbBzLUpnaWp8oZvwTDBt1m2zCT2cZvSqUPm+kfr8aGFtBHpA762G2aNV3aYliwNcqJ
fhZErt3ELIUUgyHft/MM4znXlIxec/+X2+7PT/av5u2/+TVpHdEuoBFM5SzOV/wv7aN8tpymADy/
b3wJtLX3zB+jp9Y4L8hy7qu+Of7nrwdeBY409ZiNafvX1+sQRmZJiVJKZZVaQloHcMbTbps+e50/
BXtXVYP6TaVyrrL/snFzWc/WExydOA+4az/aiGjiLR507Hkv/MqLAeJlR10Uv0P8f7w3f3KnBVGi
2M7ouXyshzK3N2q6wQubg6oZzFdL/lS0reRw4gIq/efL+HcvhtedXi/N53/vTg4ZY7LEw2FoJswK
vGx5TO1N7p3cfvnnF/qba4dh2mW6fd4w/I9YmBYUZ51LteyNQN7g5OsOOguW39wUf/sirjivKPTQ
WVB+vSm41xgb9cOyh2L73XHL5TLdEv83D/TfXTIazVwt1itsGR9exMmSykt9fhPL96ZDu213uR00
VxX+iv0/X7PzPfyX+w0/6HlZNplz0eHg4zmvnn95pmZanyu4znJPcddjiM3NpLtzvMIaPjeq6vPj
MjBMieotKcgXbZup/cLUN1nu/vltfFikz2+Dg/9P+y5tAlTOv74Nw+gdf1uscj+Yc0kzo0k02IEc
WkEEs99vj7LOnNdlAt/wm7vzwwVANXtuetHWh1DPPz+mgHr2CrlQVIyDY5Rpv3maP3yOP38tFmQb
OIYFJONjt1Fsq1N121jtkQpVhxXl3n4t/DXquLl+Uyz/3RVk2WD/PR9y4DD9egXRytUOKs9yrzND
PoLp7L7TTxov0Hhth81W412p/fE3zcO/e9HzI+2xQnJs/YgSSwrbzOXUVfsmt+o6BjM8PE1B2V7U
3gDxdUltUHV6apz3//B2IQKcXAvJiJabhe391182sc2mLs1W7dMgHe4NTzKXzur6pa8gvc/9iOfB
rtynf37RD08+mCRgLDYkb/Ic6NKeyS5/fVTc2XZlHVhqr1cLLcXgz9XOmXPnP8s5poV+fh3qHxAY
PPkUQb++TpYnwdz3hiLCOU2uRTm5t60tBVKFtfnN0//x8wMQ4zGQoXnAteQOPe+4f3n6UenApk1H
6yIbouE1/w0KgGLgw5btULwTx8A2w+eFpS44PyB/eQFndK2chod7mIZMyNhct/o0ZaWJdw9Yg4Ih
P7VDiAyA3B9JsCN6u9pH8soCa0Hwt1LC7aveoFhD42Q8ynbNg3Ap0uDZHYSLhi3rtxylv2zQGDN6
6XZKdCTlbY2WLxz6x1MFzziNHH9Z3q3N6a3d6Ez5lxYEgIRmW6tjMdeS/l/ZOSeox724xsZl0BxE
8InRJUeCoAxvfpKpFKhuWju7q8uAkXsvjJdkWd1PVjGI73IV8s2czPozJ/3RAXE7yJe8FNB1K9PR
QVSmMDzDzinPmnnVtHlUg8ucAeCM/VEuI6xQ0NFeEJmpPfBNvRF8yoBvSHxhJfGxWec6ezkWdRv1
a7qh4V7yhoBkxFmxYw05zBgrKZejl7eFFRplILEa01+IF18vXiSslOtP+b64x5onlL5DYKzfkFTZ
z1nlnEGXtaWqEJN0vkZuautTwcaxxkyMBK7wcWzavVGnA8RxGpjPaZ70Kk4Ms/qspdeiidaWc5kK
jRCxItg4OSaDB6FZ+/M2RB1oRsa0jMDGI8OlOg0pdJqOs7jsH5KSxkwNiN/ZBSvWwLDqTBRqAIGL
5ZjwFwzMoM4eKmfTigJFVReSeAvgrwDay/0McPQt4Wx7g4bGtPcg1J3hAlJmdd3mRuLcll0636KH
nadoTlGDXY35Vi/sK8gQw3nt6vro+qP1tuVe08dA7KuXZbWdV9vK5yH0M0ZfUcrnIXEI1VkfpZyz
251OUgu12lJV6roUKk9RYU7AZ/GLTs3eQ61zN5Vll+/dbal/cFpt4Uwnfl1H2VQOL4nMG/tCNmlb
3OKRWC61WwXGAWESxZ4tFvVC1Wc5h8bKi36Py8boj1Xqgnhf50xhd/N63uHizCShOyMqPWUwCjgo
eP/bRTpqGIDDlom4Kb1KA3nUhhkbuSCrr1B6/O4YiWVGM4PBOlqcyb5sPTuT+9YitpfO3Wh+5u0U
iNbMHgJykowMxuZek1YqvQ0saacRCEXp3DLpWOQ53rhmPBPR2V1fg9Ru3ZBpvGx26eYsObTryU5O
Rq6JxzMWwzzgF5X9TlkCjGaKuEPtHUTNyQVxT9z7trX16WdjbBIXNpxrn7gSa0EoU7VcJksXNFHS
jJamGyKqR1CyAlRT3Zv1KbEI0wnPdggRbQ39kFg6wcya4mRyPeBs2hRZD1s1hQZ6JjotQ09qV4hW
PqG8JxoPPWePeArvXJu20WYO6beum2Yg5LoS7p7Wp21HunLm7KAWb6gfArcZsUa05eDH7jahMjYH
35rJ0OiUGWaVnJ9pYsgtEk42Pll668TjLFr5Jc8xce5Lp1zfjGAQdri55uBe9IwBYEr7y5l+7eT9
iQBlISJwo95LopZkuEjNCuFcI73uqWKBK3cAnue3PBFQTgkI84xQlQ6OBgPJhhFJPQKSnlurusmq
tkEbWm3bk0v9f1Vrs1tjQMeZTy4jlo6Q0j8F5GyqZohqT1cH6LxGFoupWZH1ewRz7IM2G3/M02JY
kYUL4lNiC9xdArD/e6trvsy1R/GltZQ1gjeuuQ/a3jGGnQTq/nUKsuZukmD5YRwnAU2thoHGZemd
GS2NkhDQsaMCwB9ayA4HXG6TuEiTwJjwmuREqNQkFAWhZyXdGG4tfcpTX4GFUv5iJTFDMOwmqMoI
HCgh/F4MkOa533qlkY5tyF3TcpzsnV1AqY+spcEqWGWgXmM7c5Nbz+2r71O5ZNdnACuLi1mgRtBb
CaABX9VAAAb24ffR9Ax5lQrB7U/vKAhiQ2OoDyuO9lPMB5Lx31fydSKfnAoPXe1IfAQO4kWEFruB
d7R0UIoDxgqLGyQNjAfT4u7aue1o3XtVYb+uk35RYP/v27SfTt5wNlIXGPIiMQ4EloiA2d805N8I
0n3jpDBHuUzMG4V3P6xxdR6crSqzsKG+iJkH3KHfK0j+Bn8OBd/yEf2cmx+wFRMjCWXhz1xRerzX
PYUC6RDrgut2zaf2EKh+PPdVp1OCoP1qpBhjVWjiUQRfawPDuFBBXCv1hhkVv2+DBYKP+k0QyXA/
2+UPUiD27GBHJ/fvKz0C6lzNZ8yRO0gKz4MqjmjF7uC8N5Gp+z5c/aK4dhAthig9H12/orWJuYCF
TV/prFsv19Ixjk3Oc7WyxUVSwNPv5uHknn3WXikP6PiaCHZKd9VNsvuC6jbbuaW6xeGbxkiTk7Ds
O0yiU47+SiCyxIIGkC6t+1MBhhr9a7o32m29sJAl3mRKTlfz2m59DIHS26K+gA25MwUPfO03+t3R
Vvvm9Wpc4oIk94eOucZJydUPe8XZDpdMtR56z8K6BsHkO2E5NgmeJvdYqFNt3295MtwRtksVmwfr
Q24BpOG2phFV8Isc8GSbByuoixtXY4d2e+s1KBN5hYRkull4ctKIvkf+nJI4gMgbFcGN9pPUoJqa
VR7Nw+C+aU/RuIBZlZgPHX5yOuFuiftnhgGeCOciWcWdN9I9LyeEwYbowyyz7weSQ6KyX+w7yFYC
blSy6gtvcuSdzGcHK0Hv7VDKrLHZZ9QeubnbFrYkeCYNAyTLyq0YdU33LaGQLSKmzska+eXZ1rNN
nRkLgmKSqOb/wEoms/3q9I55haWocEPGJ+qoZW+nYTP3tyjw7J1cB/0JKbrzrWBAOn8Z1Do7cL+T
Lo0TIgiKqDWxrm92v5ygC7+TLzzGzWwM1wnnf3xrSjwRDp2/YSUS7/3kD2DjS6qKMWu+LAgiPi+k
RM3nR4TbrTDhxUwpFDqm6Q4uNnMaLwDcmz/8NH9dgtr5bG9OzfxhPVIbkaFiWMYPo1TjVRMkOlpL
6znzdfcEKWaKgDKeLI02IiwxU7I8pVv3aS7rC6DBfoSxTX/Ww5xvTNjcmvIkUEfEez+mBV2KXhO8
4jiPiMWUW4xOv9+hrt7aEFwDYtnAbXcl/s6YMKz5kKNZjUxGpu+0x/1bv92M0DK1zQtb9R2JlMfA
3G58Y6uKEHufPGnRdLitEs9778maZg8FX8bIEOTRVxh/1RQ5XQMRG4xUSIzCsF+9KYjn2URSZjv7
OUEc49q5HTOgruI16QQhDwCsLpjEOVnEVKQ9JZvikbXaZa9Hhzbh6AU78N4CC1lv2t9cl/DKIFu+
JKNX3rdNj085bYP1pE0MLEFiYryak/rFKUfrYUAkeuUXK5VquXi3xYgDvpZJfocSf+rZIXzwzvlg
TeW5tL3Jt77AuThwUyl/Lq9c9rJQdu14apEGHDqGzTtvG4mgJs/eDMXAI8e0QRwNI7mEO65iwnfW
iN852y8brLC86nuKlaEkEEOqCPPMyslDjfUJ+lF/QwXYRUKpPkpa4fHBKbiRVNYQ9lfCEm4L/Exf
3LZfnNCBba6jxKuyAykiywvGAkAf67S2sarYzffbZqc3dFm3IJqcVckwKCacdXazsmpQ4J1mPqV9
FliZEVEBEvPmrHI/TDRNw66uHKpkQh6qSHgG0aUSlwkHihkZIMDYbTgCqxDfldUQ0KxIV3EuHI9t
9Bof6DCk4aSn+cpRvodXjZEY5YpVOzFtWd3Hvm4oPvySrQ4YvfXgkmlyUD5VLaevjEwOTE/bjJvS
3NR+yzUWd6zk9gqeHaPSOSVqJKljuCGAu6FwVV5tXsyom85WspJbwe+yBw+ny/hZm24Lx814b1sT
GNqqrdjpAzPqR2HsHadRvI10eAwocN51E4zqQJyJvGOa08dN3ps3s1u8jI7l7jr8Jzk+b9x1GeER
WOzmSKZ+J6M59zhqdn5LMgoemxFvHhtymI5UW+GaBsvLVo54IEy0AYdlXsv9wiZbRVhp6nDyW+Af
mtNrnRsGUIXzQuvR7shSS17UmXVdb8UTQTfuKUvx2tVOEXsUPacqa+W1JNHpajLq8R5Dtl8f3G0b
EVmo7JgmmD2msqs1PlhOiTgA8v4WPEx7lY9uGfPw2LdMKX0v9lqcpfvOTPHSICq7yt3e+8R0vt0R
CXecDEq6rUjNLRrzNL3lOEUMZtP1Ic0ZfTQWPhaSUKriplDGU9f2zcGRq/VdEx72RThlxpHE5mgk
sC4Ru9Bi42Z9kju6QO2eK/CFGYCpd07K7DasmTw0+y0olRvOIIYINqzg/MU8C/UFJaE8OB2pHCQB
NShyiuyqK/zv9pYGF4MdXLv1quxwqaa0DOsmn44yN57qFftebhnTJz/xzVsYACDVMbTgwVm+eYtW
N60l1A2qtOWNO+sLfTZch6uVNVj2ZXY1zYF3gikCyiqb7phaXMg5N/JoJSdPh2M6mxdWna5RXjcv
qKbO+6a5HKzKx+2dWdb2OZE0l1CCbMw+Uz/grE3qDj7UJqprZT9RPOQPQzXWRtjh2lnIFxnSNi66
pJoPAVnXD76C2nx+sNNPVZogMjqX9a/sjKSF1NgCfdZSKilFgSGnNqys9GYx6+TC7zz9PLfazKKC
APVHyFwml9Ue7IgJX3KfJu4EysBLsJZIJb24tfLlKnPEGOO9Mx6teiV8Chubn0eTUt1uHs3ns63t
viIQZ4nmavq69hi8R8r9tCSDAg94gUUUMk1ew1VB0jG3ex+Ncz4lmtIcqCQfjFz0mWfA/kOq1wPI
mvk9n/L8iNHyqT8TfyPfSIyCWdfERlpK/Co1Ncd7G3RnAEVWrv11p5Z2eTS7rnrLiF3d02KuX1IJ
H2RIA1ytDtZW1NKZ/00uK2l5ndfxY7bBtAYQb2Ldp5OJDlHWyrxJHNbknZ83716R5mFrpca1J4lI
PuFxNz7r6nxmwAa3vvjCVlThFBGfEhUkE1kEPLCxmlfxmGdGz3GC6u7V9FN3Ryps9W73MAl04q9f
ZjGZ947VynCkXTTHKP4Coo4aZNXnoPTpYBrWOcG8qP2bbi1qIsgG5zLJyM/ZZ9kGB1XWtqzD0Ueo
3habsWtrAyZKsGWS4pPLgSOtH0hvMZbeDnCW8ulHKjf9Szw09rJ3xebYu3KaQM+uozd8Gf2UUh9R
rnfqe+k9uVkpcXCN2ptYsf2xi4GMCD7PlFSb3bRBGZJ4T9M9N0g1w6tV6tr2SgzfTPzrMuqAVn0d
HSrKKG+75jZZfW9hJmRbJsWTZRU7tZFrsyPOxvye9yzqO7wDHp4dlD8zBu1RPRSBWVGEtqY9wtMw
ZxhYWLMI4hAG9Bap/f5uXgqkKDaWyjqS7YRTBf0e4T2+qQYu/wDsRPRSeyF43SwFrlAR2VYvU9FT
31F/7bR2m0NSD2XLVkBmSlxJ2f5ImN/SRZtURcIQzaZrbEL+VbGuHprZQrKq+/BcbsndKknk47a/
NfCzLigAR1Cbs+44SlDLLcNVsKRLd6w5HG0RnV5Og3bB4SRLJvdhqkqOKJj3NuJZ8Ijp3eqOG+Ei
xTTs+rkfMMg6Y71D/LFMe1miKeTrRHqj2cC3Q7OYfMDKWDIq946MnqKYt4ypCpY7ekuyIq8H7+AY
ufCPAfAN2mFVcde0vsBMDgJuK+jBUD1a4qrBdRTQhJLj55StyqALs3DAc1lql5BotKqkBq0kYe7V
KotYdgPxx13WdA9V1XtL6C1EsIVyqYJv05m6GI5uzsGDvt9EP9upckHOkdfemIXJpolEnRXJc4JG
hTqnVUFmte9mlFiTes0dyC800og3jZZpFD+cNhXPOnBTuA9tUBixVYlJAh1pRhE5jrleu4AeLARo
jgZ2KjcVldaYfuMnej+azKbUTKY+fRH24P/onYUUAlPVy94xlAY5BzlvPaxBSbhrtxIeCJiUcSBW
Xlu3cePNdGxxBw9O1MPwy/fwVJxnWGCQEFrPICvM03VHjYiPCBKL6dJvKM1xvRKDtoZzB4yuRtJu
6RTT1ppuUrKJ/Mjwg0VhtieIZafRhdCtFmrBi05VxGNfQzU5oLIL9EU96lTQ7qvcz1np5c4Fgutq
I7coqw8C2T+Em0UjprOI8ZG3UhROR/AKTv0YDybjLugpPAn04YgDqhxvfZUyF4/8zsF97q+wK7Xt
pF60kBHUnepx4tfCabKyccq2dC/1rEpYjuXgPps641SPJ8D+agoQ0btKehMOWszJ99YC9iNsjCAF
XDFmcrjpBEoo8ixhzPSWbupdTzhC+h1aWAprCG/cfK2nkiM+zeiRCJ56I/6S1LPOoym/BOIKnZnl
kBGZIQ/EhV7VFPmWk7eHjDb39SiU+QlaR+FebO0A/OkHZarR+8SNFqLfIi9ZpKVv09KDfXdJSuGg
2DTPoWJNbE54vAlPFIwoh+M5P8zzIsB0jZEeG5IZcQpNYK/WaC4xEtz67MbIn+m6c5xuiTqObBN5
5K5ipkNqHVGhmJJHHzkGOY/TSmSagyq37UwH1EDTK/UEBgGiRmNxQD+Q0TjJaCTPN9kxjuytyKOr
14aEpPrTjnCekZKb1Rp+zgDJAtRNlctTj53Airhe6bkRvuFXujxHaOg40VW6PE+ttrYLlFZ+Qd+R
s+YOPzf9aduYiyymiTsBIuuS9hzP407eARWa0zwNbjFTgGBzyrn/i9qG92E22Usn5mzDrQv5Idat
1TZf2UhG5xLYcvM2WakuaKvkHNTW2WDmQkOYHDGnTznfLy1lLVr13kcP2JVO+kTzoEs+laOvqHab
NVji2jE1+A8OPgSXlYzx6RNMqX4v3R5IjOz8WsTtopzgBaIZQ9pSWz0FFunW2a7kN8pOXl2MT0VB
fySCd+CikmZfzHeGUQzQrtaVKLmJ5C44cPJ83GLMcdau+WniDzSvhPvgiBaffgkT7X2YhHnX4h1u
wilfAcslVbI82chl3Us8iQhZExLDgiu3oHPDqpbJkyGcRcb5NMkJhTc6yduxbNI7ur6YlsNs6Q1j
b7aJ3bBZ+mnAPYV0O06zJrARBaJleU7w6BFVJyZ3vHVpKpQHTyYG5C+DbEXi5bz1K0gshMHcSqZH
zwyBQOymhfxRzMx0VEhzIwCe5rNfhDiRieuauE/MEyJZDeTPk6Vm/y+psWfLY9JuDgW0vMapfZAz
qZPXUZWkizq2Q+0O+2RRbX3Exrf8oO7OXTaZZAw+5/PiLK9EXLdJTI6fueyQddREBYJAcpiMITaH
JaqkU73ZgK9XKp3VCWKamEbPCnvmrMDvmGvwbVZ2729nRhC2NTgrsM67Dne7brN3hD+4TLFj9fdo
/rBBuKu07jcXcmMoG0BgWwqDg0h1DywEQWiyPxCqLodIS3TlO6uBARJuQhf5hTcP5S6pgZZd9hZp
q2Fvbs6tclv3nkQzWUaWqca3IEVddLkxOMvDtdDGbetMMxswuOh7wljWr8LOmuJ6Jf/nh2OC5gyR
8rfGXeL73p1RlxbfNvRB8LI66Jpva2ZA94TNaO/U+iTyXgaQLtPjtHKIvBqNzC331WA2wcFx5Niw
r1TbXMQdfkhxo8u8ul9SORHu5Kwm1B0bi05w7glxmgY5FhTJ+EaTjCP41mWbf1g6OiRQ80ar/pRk
Y8pZnjuNPN9qc6H3ExrkRj13983WJ90nCjHwBXDOuvqg29rHVEj44nw1tgVbPFIh8ZI7udFydOUs
G1tgBEgK5SzLM6mL5Du1y3ipAFm2ELmqdD35XZdN+yV1s/tUB2zNARmbIQmfiva4NtyG7YDyNK51
Wj7qvsgJaba3jiplNA3avnVW0c6xaD6XiM7e2nTpV0JTzSSPsLmJvNm5xDXWl6yppf2JYzEzEZNe
7cCDbjl7MSzqh5kGZrbzh0BU3JZb7ew725zUDgazsi7KtaiqPe4M1UbETDJQItUuU9MRCDBv1WtT
uYkrpy6o+othkgueKUzm0dJoiJYyz3VzX49WNccdhEmmH2vijFETzN0WabtOn1XtY9cOFDPqMOBW
nS6xs3HOlrQgiLS1RVlxLh/7KoLMU7wGy9Zauw7+4atSI8WLSRZJFoOqM7n/0AOriocuyedPKfQN
imB4DeblgOUJvI67ee9iM0l1bPhzcc5+HofrchgXGcI90WZsZlKdhpWJ6c4xneWbq7bikjFeyQSt
L81LBfGJR35e9Au0CskJeqJxTV04Z48WbIL6U5AxtobJWa4HPhLGNgk3rRdbtA7lLjD67ZiTEssk
P2nEClFyC4x4VEqmVx2/COW14/ZFSDXcYWMRWZud9CIcddiapC4AgQHVOSyghABabhZt/9lsOUL3
7In4dCAcvdqzYv7L0IM+O+0eGikMOA0cdGO1PTa4M8xTQMzYfHITTqAXmy8pDwkqazsCUo3Rj3sf
m/Mp69OzGrOgP+p6De2+xZQwQ8we4GCcDQRvxMKde5Jj4bwc52qu383eRmaYobPcqJOyAl5O2xLD
AbquOc4ipUTu2nW5SjhAU6KsI5/YBJKqOZJS4dJLFVTZ+4bJbc+TqqnAk9pdy7iqgsCIWOTM54TA
ZZwPZb2lJ8Wg+9saEOUYNwH67AjF17kAow2jYvwJnnWdszm2e6SlcA479t4725trH1wepdvOWImJ
gjfhEDmbByzm7P6tM99WU8sdCWRCWy8Ei9kPHVbmOzJpjeDobcIvox6TC8nV0yaa3VCUarjrqHAY
mCXKeN9Wr3aPwAXERVVr+wtFCQHJFdu62mGaTB7dxl7LHdf6fCLdShaHM+5/jMhpdtfYLwnxPY7L
BCOmwv2hLmjTN3QLz9m8/bHkfnuSzN7XsOjpIsVoOgDyDWYFvURVVlbe5zgrGfB7tT0DoCI3s9tD
lxTVVzylyfBZ4Ca5SnKOIlcjJtg0AvgjONAZdr6cUbbitS4Xa9gNpaOTC00SN87o2QymvQ0Z1rsX
RRfcjLYgz7qy3f4OwN4KEKetWqgYVQt5jEFj6zC39uaH0jLX+ZCZgxCnznD95GggDgywJ868Rcqb
FfquA71rDx7DwYpvbXN7U2pwO/st5Sj/aarUuuygXkO+YELiFFGegDKNR2Ox6LmiyG8AuNQo6yvC
ZA9yTHr92uoSVUakaloSYMno6DwjCOhfl2ySRHRiwO73hWzOZJtRy+syKdzvmBGKh41Pj8yacrUN
90p4PLMxxFP5aa1SwDKBR67mPqOURisjEjUecrIXnAuybqU37kZBCyh21hm/AJNl+U37LqGVQwuI
EQyZApMlqqL5mhp4e441gp8gWqt2LA4TO6k+2ZVBX3zTqCJPW5q55mtiZb11ZWRiFCstu4QwCrcF
5vpFbjZd4ivEPsvCVBLV/xeZKSqRMJjTZajCwp96N5ql4gBm2bmaL7NtVUE4wV0d94A+wQUDM7Sn
01JyzovluGUkbbOnTQqdjWu/JyBNoGJlDsllAqx2cdEP9OMiHH3Fd6eamYzi3BNoiBev8y5nirW3
UsxVt8s1wOqwgqwhP49bvol7YKNzFa7emTLIXKB8nxBIOMwjOIidgPXa70NnOG9MOGnCdEAH9RGN
ytge6GZ1IxDSTXpRLsR86pbOHu9me1pemP1lVQwrMoH8OE2aHr6ZuT/6sjSMTzxS1WO/TOZjJrz5
VQ65uB04fFHWgj/7hpYJhuHsyHN2rhDq8wSx4swE1zMDAohC2U7i5iNHNmF2Fua2tfzwuuJMA25M
2V8UqbDnuF4YiF8XHNj5wqYCesBow32lDKPh0MCKVVf0OimcENtAA+JhVs84vPhXg+klmujOdxhG
4UPJmEV0ejQjgtyKPLa44N7VKo3C34OQtbprpJcYOJCKweKEmkNz1FlyeCtEtfZppNXYs/6RSEju
gz0WI3584VZxS9ufsCzH7nc9jpgh8mfESJFn2E5NTS1ZhnFSpvJopmnJgVaAOgzzTC/BFXJqz9ql
Jdj/I0Vz8kynoacqKIG1xh56wjdPYDvvWVoazsa4yWKnBBS391B1fe2VpYkaw32rQwOucweZeRZ6
PVbBaG+XfdYQsAwPjHLC8LqGKek64VxZbeKQ/h9157Eku5Jl13/hmP4MWgzIAYDQEanVzQksJeDQ
Dg18PVe8KrLbyqzb2MO2GlXVFXkjAPcj1t6bNb07Gae1iC1G9lNTnxJm7GWkWaP14AtE9GFp+dWJ
bz/zQ5Em3Ns5jo/fksjpNqx1alrsgKu1CQvp4xvmMq4WYSWZD4ZypAoP14Lc3w0nN/2ft/I9nTJL
p+6tDBnDyA/87kOK3a29ExXbzLAwhubW6bXVCV3wQ48/Pi/0SM8wzAysKVduKFqPhT4KN3We0Oeo
SPOK9Mtzu7mknB7yV7dbqPLbgqB2ttSsNUnLzowLpoDiiwwz9QwUgY1nbOXFr27Bymx75TGpm2ab
r6yzl+UGObdv3IL3Mojmx0JlhFldHoAEdBLHEuHczSMVYFRV9fQ+MI8wQo/K6aFvpsIOatdTCZN1
02iQM5U2Rn80PHdjUjk3PcvLFx5jqJiJIGYawWRWSaDYzWJ4V7Zs8awp0UJQgd7naO8nWmynru5M
v5+ZXBXetaQpYAYD5WjjW0z3X+NCBh1xXZh2tykOujN0WM4DZqC120rHWr4IK7XvXTM3/yi7YF+T
iZjix2fIepuTAGxtkqT6YKTpHvJpQOhI0Lb9MTlW8uMyBK0Cu+6tczxogxY1RWE8aLNbpLdVowSz
w4GXK8qYuH3hJpCbUYs7EC1nUjpfNhbR4q71zV4Pch0Wam9lsfPr4TtehgKH7S1+HA0I1DrWlGGL
IS/OLJnUdxwNPg2k0OPjIFGyvTud2TJNjzOU9kmTo5bO6o7VeZnH3UQmNB6Z92oVmns7Y0TKr+n4
GYPYjjFuKBGsGWc2J+4a6XmH93eDfJ531cLvnzq+sS9eblsaaArmgQFQMUVGu/by1+AVHgNOQExA
wGP6ZgvV5YlDWxsO33EnGc+UicU8CYc2wu1pv8ewKRltXWwc6ZAUVMSIGplrnFMCYaft4qfGXV3q
2q+v573PgbpkfFNJV1/Q3eOSlWCS82uXef6MqznHOw6Z3TfX2QBOIVAwBD3C4HXT26tewRv0WfuE
qa0F8tnZifndWkWmzut1BP0rZabJL+UpmW/KMs3bsLfqOQ+L0pef7EfLkuX5QOZJnVABB24xgl6l
/rxcrjOaPiqHKbsoqKcMylSr5bNBpibVQZfa685t0sT4Ai8Yh41kQLe+8icuZEBoM21OXLuMPdmM
ENuxThVcTl17JcAKHmBbLJs9OxJF0S9l2JfdYu35dzAMHO3Gw5DYd2dG/x3Gv8fSTmg1sLBulYnd
pM9/gs6KMzzO2pQXggEfCzjWNukQ2hrDeziF2HlFUl/af9CWKO8sqoJdrKZyKklc8vzAMFp7DUt9
KXFqTYAYnzz2iJc57ds6wnSsSMOCDO1y36nCo4IaW2PbJ4lfR4RJwSTkTHrqG2zpip4obYm3l+Vg
tBlkTZyKwEMfWB6NcZHqNW2NGPiJ1HkXcNA0maRhfpZQ772rwl3X/egnWvsyanjI3lLgoI/KuMjK
r2zFnvhYtjo/lyhmjBEvSyGvnKye13MT05jV3hrZyZiw38yLxth4tOzeuSTtINlD6dXVWeC2zyTF
7pY6xsFG9GSHDD3MIJWSh5SmcTSBEajvaQm+f9R9V/1tWiXckblN/KrcsqfLrHDsp0XaFBGiqoEs
YLC6r9RSWX/E0K7rMF6eJ+wck3auvihFxnbbznb2R5Gdkm8HDP3b/czzgW82qEjUs4JiYi/m9kNb
KyTeJFH77mYC1ilPPllbJSTcNDH9d6wZq6h6aqc3iSXvcFkqox72wH74wFXTGoOZgv1qxm7JNfst
SxLzlzBi6iqFk+gcJbVRXJeSI8GZfGcdOx6N67DlrBKqeGh4E3FpBamdonlFhH/WuLNfeXrndhez
ZPkpnFLGJ3SzI2Dm0lXLJSvo9w5x5uD3x7/R8XijQGrCjKABAnEsmsyPck48K8KOyfXCFPw51bhD
NJb+omy4PuS42MmNhfllRlMb96+AbC2AapazDsddQCZ7TBA9prKCb5erIyuHT3sgtwJ0aW0cWIoU
n2DmHNV4xMHX8ZIQxZnb7VejsQUFMCHX7j1USslUYrXMr5ixb7bRMsvSGO9UfMBMMhK5GRruVcXO
oVLeHDIVJ7YAg/Jm3Vru6L6l0gRRyEpggK3KMQBkDu004xE1fNds4jQd+ihtOqc4NZkU3p5tQjeD
dClNfZZmYxSYQC12f+j53vEWSvIxI8XGtNZPlpuqfcGyg9qEzmZp9/gfa9MtBbzy0DPLNWHY3Y9e
mJcjqTvmwhQzKFOa79tB6x0TfXajaVFvOm5/LGOUlK8dzwBUtTsmi3jTV3KSA6lSHh62WtCMfRgT
iOfuHbbHuYV2J6dgiFZc2sXNiv9ASnVcO/mlppVk2qJKkd83RrxI2i6TgU1tNKJ87bqVoXrYqKT7
EBk7vbu8ievuBReKRD8T3LwgAfSbGQtRvbak9y1bwq0I6UqZXusUTyUzZWOyZrZzU1VV991U68Pr
kJiuUSHVsHBgDiCXe7ymkwRzyL72xpyA5Qor5RBtaUH+y0pFYp/FOMnyTRh92hcR50fcRdi8N8MT
T6s2YjyqFX4/YpE4G+WNhdKgwF++AN8R6bAkID7MCsfIl6JtDxmmr8lxKVzYi6VpWgYKbN2971pi
Cv5K9IgmDoND03S/IqkFNlFxnuq360RwFzxHtw5/6j7XjUujSc+L4lW6GIFDdgO0U3AmbGyLPFv7
5VQnTpLnJ6tOOuKdRr/A1geIXcQtueEsNHaNRcbEDSOxtj6zYLTlq+MCvZxknXbL7dTV8HVV6df+
9Z4yzuWq4eXf4ft8kBgkqsBhoslJ7GcZ5oNYK+7pVlnzSUouuI0WtBAFAmxfoNHCfBV9A+WHT6Ni
MsagltABi461H/k/ToNGNyTcPXVc4sIb2Szy412Pl6817+KJ0rJ59DPJnOiQoUSwqz1bC6NsPzxN
1rw/eQFjuJy8RofiX+2xHe5HTRsMBj92icvAy8hgxGSfU+ZZs3yVXU2rtuUgcrT+iNdIyrswzT0z
rVnAWyeRqa+49G9xzkp1IAW5dMVmLBcHbLNpYp+aM1U22/uu8xLFWWewvePqTFr82ossLZcuqmeC
g5Zd2o+JLzeTZnbOQxzHadYGLCQ9szuAc9nzXWEaGgf7yM/mP5qOjKd9yxaE/CJXJQwx8dPmxZo6
b9fXZvai8oGlrdQS7X4y1/JXomAhHS+b7B8uodGiflTeq0smxbsPUjsEDfDvUzZ4/m7W9LXdl4bI
3/VW2a/EK/lvZPKmI+KVEpeGbYutBvOrnjjlDaofHcWJrPH5r9hFh3+Lmq4qc7Ti/xTV/kMu/f/0
7P/yX//3/5+g/bb5qR779uenv3w0/w1U7YaLKuw/VrU//rSf8uPfy+D//g3/ULQb5l+a5mAXQpIf
aX5/S3+nn67/X/9D9/5CKon1H72g79geUvd/CtrRuut/21NisYY42nTROv1fQbvxlwFqZvk6fwfR
z+is/kXA/p8J2gk9/BcpGoJ6rg3TYxOCPp7E5H/Rv0GEkf+RXDNUOLmOMqXQG4vaPgo3qT/M6wFr
tNepSIZ8CrbhnfW9CFOjb0Hq4viM2t36ZCK5hrzN3qFIl/QVCfnKMH61zj0W9egkLNd902k4dk0R
V+nJdv3qzqe/Ok+0hL8TXOi9ABY4+GsvbmwSvB9AFxVqqAzYVU7DHZmX/WUGiXvpVpGEFS7mm4lx
U2TMroBpJVCz9Q3xnPXKippeSw49BSrNn2RIu2qzuvfsxXq02mbdmSLPPukymQamcjqY5lrtZ6J/
7qdlWk9z79gIVVPjvKaMEOoO+tB2UqxBuuli2NpdYuibZHYfCsb34Wroj0z7vBDzAQak/TzwMZjx
h++lrPFqfTOTvUEiBlvutTG+Y+Q/2KvLjcQ9vincY1u6CoCo32b6SqPrpEfDLG6d5Hla6gekpO0+
TezpbgDf3ZbMzPwA/nd6xZVyOVeVl/DTD/2PNzUEp6Ee2uMBBdRWwgEx0Fw+dUzDH62hxKFnsZ7q
tZr+5LFvhvRcYoci7jo3u8nI9tytMKj3cVkbFwDS5pl18rJhWOjs6ZDHp0R2bJLZouBmpBXcWmpy
wj7vhpfenG0A8bSYoXuVfwsJ8zWocqNnZQ0sy+yziEsT8sFkbOH28RekDIIXZfb3pkmAL92F2DXx
QE/ZWLe2QKZj1P0dkrc3MYopSBUj2sWwQ222DlWZRPhjwcBjtMz44yVpkEsssxYix/h0TfkACC7B
d/OLFhvN0VsyjQ5pTbemlZFXYq+nfkQeJQCUSzssmvYzNejnkyHJUR+Mz6NxHV91Ca7DQnWiCXrV
8EN0ejtERuXUkZt7B0+5w8uAXcpJR891itnbdUEyrUFHjhCCjdLcamNTRklGrSyJNVHfhvJoFv0V
13bicQ+uOsaUk2HSmd1GzbXYtSzvvX7l403j+IgP6WauxvyCQS5zYN/LInbrOy/DVp01q/elT8La
1sqKiaNKXURDuj7cLXDOlgMS6VUMbN3luvVji7lAX2dAlHrLFsoatwU+T8BgUP5M/AaIx70yJFPd
0f9pW/0goL5CN+tPug3ZNJsL+cq9O1/ScW42rZ1sR1r3zXgNGyJaMloHmxfOTMcNVu8nsyHZbiwU
YQVC29qt3rEuqMyDxHX8pqubG4h5654LuQfpU1+daJ9dmq1b3bPvK/S/IZUDjcBY2nzmFrixKz4w
XiNsyZHZQ6tlQ5AtJq7aVh0a1ozFZOGwnnCdBQQEESDqJKv9WHvLOYH9WTtUIi5tsSADJE5u+55/
UZOlf/Az0nbMiqeXwTGt7VCr4ZFVwaX3BJ9VKqKqqY4Mg8OiMn+zUh5aixYS2wHrhZWOwRDnllWw
ijzs9WF+rRTt7vRVUVQETPnMFyR3KhpaDwRFQRhLCMbeEm9AOdq2avM1Att8itc2cnpZ7wBW967O
2xRRL7pnKSVhUguymqxuv4o0u7cre7iTKOpT37oIU8fntH+pXaKkZJLxTPbNI/Zu32jDPtxB3TCU
bW5wMEfIUuBrVNbxPr3mytsNm0q40/YgcGB7UeLK7nnAYamL+sVYFRvmuci/zNFvzzIBZCf9bP3F
xTGP8MIHV8RI4JRLVvED7AwmUJrGegdT3bBhEnjsUYZtuwxj2CwteJ9UM4VQvyvSLwQS6ZTZ25mE
iMBi4R9N0p32zGYS6J883ZD9RQwn4xnHGattYulMcjBnOC1my2p9FOnDwrroXdaQEhgMYTE7OmV7
C9FDmmF+Hxvsua8LOJpua70UxKnFvldd06ad9NsROVIpSL23BIP5G7ft2h/oYvtn5ms75qt/T9Qg
hkjeNH/amfA+loZ5cGvHJ/4hqxsxZCP+KDl4XEWbUdn6gRTo4hGR2Te2R25k1cqMBM70L3W/jg+N
URYvBGKvQE7rIWUJFiSJUd2LGpwnxGnd6FiKOm9itmlT/XLTN/P74lbPcckmfQLrJL0mjW8Yrn1N
KeBiJ3F+VwQgRFpaJCnvtjI+mlRijD8Io3uRXuqAx+rXpB1pJiZ5EAX2G0al1EO1Oo4IOxTS3q5b
hEWQwiz+mOwOz4bLaRblTeU+WZrwbGisZvjjCmHsMXyq7sixGA++n9dnfHQF076MDC52NAYC6mRs
z2bWJRPLxNZ4bojMuRulwTHASG/8HDQPB8m4GmOsqlTzYmie/cTI5+oH20BYBF1ROf6+r2PxoRhQ
PoxMlR6F6VUPRpN2j5Qi5GBNFZo3Z+jQQDH4iXUalEzj0GJnOd86rD8ubFOGY8oAByhuzZ9rS3+p
FdosrryanMPZPMq1nT/4PFIuYIdQ1WVFZaoWlIcJv+i6u+zMZ3eZSU3JEoMTckQFzVmJ1BdPXQyw
w7mrxgew843y0JoA4EiELv5jRpvXZdoNA7MHGDxu4joOh55uHyfcZ2cp4l+JR9t2QWjWdcuusL/R
NkRMWHcMPaJcrp8IjMfYzbHjx1aMXjNecK6t47OXD30IQkP82/jhjYLRPLtyTjyYjc9ruYgR5+Df
lUnXq2Be4w71qgvROdQfxPCIaGEldX18L7YiSdTlHZ0k9xcN7U4QIvEM4jVFlBHmBQLbutfyOdkS
1snszVw3ON529yNhWM8trxOD4H5Wj5lrMiLLLP8uReH2IVsQTDlwzWA8qTYDIadBCZh1YInFYsak
+ktY1G9JLXN+HLf7pDlen9HtTXw4ZbtrtMH6thcbxddaddygbRkOLUUaquCTXa/Fo53n7lbGqkVy
4eymeh12bqp/upn2wjR8iNDWVzcQKtY+yRSnOm5sf4pY7jWingzeS/R858Srd7i+cUr6RD2thqW9
SL5j/MUWIyHWpah+xoxwxHJlzMH0h3gHgAy0mUWWfKsu/wD/bm+NktVsMwOPmHn1gNw2D/CiSu+u
/g5/FB66p0pga5Y4hXk7EWHMjGQBe3RmPWym2UJK0mdfY+XHm7EzgJNz03zGmhHvdpPB0S8gCNtQ
w1bOjvkTtU+dRLZVhqnOetcZb5fkqOVDTde+sycgCcNy9mWMDDQTaXGHBCM9ogVkRNj1UJ9E/d0C
FCI4Qp7cbFxjEJGexAOSG88+sDZi0bm4rwiICQJc1QrLULPalqNeP2MFgkNKjVDzOt4gmZZjXJpi
Y4HzZ0TP2KjkRfaOdGWPNHPj6vGjD9TvrQq8ZHZ4K/pV7QY2ulnAkD8+ZISW/oL3dfumTE8uk95j
m0jzNKT82S0L7H2eLlduoCF0dHCNV+Whgh8phBn2GbWP5kiCliOMIT2KpQgjNxcfJbgyEL+xsONz
MnQsrjFfTvwNKzH9iOMRmp3r2A45Kvk8vKUWVFpiLAls2vU5l/XSvLczCYGN3e8SBBtvU19YPB8L
kTzwdBTFmgaZQhWlo5kgBykyWJScSl40yHt8TTU6D7bCzGu7aWNMkw/NjErsyW/Fsh6Eex3dawv8
RsYedN90bKGwYGDabjXr8DoBBYXKM2XJiLZF5ezKQXuqElwW+YvY+4H/F6Z+zQiJ+eA070Xvu3yT
pjXYZ2O6T4uT4IjZw7M9EE9U7oQXu9ukWutIWyylWF8L8jqM0oARY+yFy4Vixlzny1NxHSg5Zlbe
cv4n24xp0qbrUVGuRSlvmerKLXnk7YeRzbzQhJLWvwYk0Ede2zgSJEScgUs9jR26rWBCGcoQgULD
6qnmjIxURiNW5o1I9zZ0wrm0uZPMvGV81pIhiNcE2Re0ARxMNHVcIFZYmvwAE04E73w6w4HUUydK
2SiHdSemLRZS9jnuhj+NqQGmeL1ALTdIe2/r43oYsAwcAqDX6nYZcLKdmacGION+2LcZpYopxqPO
5XxUvbPuClFqEbpacZoEA18xOUQWdp52IiCErMi4NQ9Vlqp9ZltiQ7RvhXW3O5Rv3dLYh6xhVzB4
HTlAjr5EjVsue/4nLlStpWnZdVOuvzrTuOIym2UPmvI/S57fwFiqwB+nJej7koVLr4rQYahE84X3
AcAoCumyt5bblOTPkFkroXkgASdMHZvucU3Nh6m1jl6H7rx3iOexrPfB/zZnbGQzwjaHiaFdKalx
r4t/bXqo6fiC0Zz8o5+azLFjSx54PvKw76f+jR/0T4zsI4QPfxUTzieMwPsPJ7d+gIVP0FHA0AWb
QOyn8Yy+zGoWAVvJMujc9Ne0eSOE1qBZGgwaBn+0N25WvpKi555nC4+4TiAtHa7YXRlf1jQfQ1ah
5Q3SyIoTiEXQCgBPDBc+Cxe356xaYjvKXKE9N2yngo6mIsB/mZyR2Y2jheoSwQnrY6rejuiuM1EW
O1np1UkZBWJS5HNk2D+2aEK3AtZqp4Aaxzj13jgI8/0k8/dKq5w09G2mxyFzRvGiEeG7aYzahrH3
6ig2Onvfx/nTNNIhcrRJygu/p1egocf3uqke6hjfWkIC0YlA1GoFJvtJnG2UBssN9xxHeuxkO34j
gI4/P4Lrfi0oCSPUW1YagCtHGZzmHbYL9DvKfYHA9dEbAfAfLD8bPjOAmtDGFIVNq8J6BW1r4mcM
Do1Z3Lju6D8Y/khXRC72RdEYeUN/kXlZ4E4iu5OprpGTyHi2Tm9tbLtlFuyqJppNuiOzWy7xwgrX
x4iiV/2Nr/wvRoYQVAtrUey4mIsaJ/KX0AM5yo9IRHtGD/nYCtbqhrIVV1D3h7CpaU9TyfNq83VA
7RZ4MDnjXllsvaqMC2lKbmK0H8fRXtZbfS7ecZ8Y4Q9Gd9+PNKA0L1o4IEwblbwxRJuQ/w2i3fBn
GJ7c2VTogb60DU4lGgLgpNxJiI6G3COIe92jAOFvHzv9Q/ZYNWiL8Q6l4rHBkmjWzTZqiJAhojmu
Nnx7JhUx+lpvLPuNB2gS1MV6rw/Vo9IVkBgPmbAXPzKJjgyVpTdbPQGgssBaRPyYG5/CmMadpUGJ
dnMrP9lFoR/o4mMxuu9uN556ynWl68VuarmM61x/5K7obodiaJDrE7ikEeGdDJN1imNjPbhxtTec
OAmJvdyObX8HELpZesDYyV/2WJmgUZlwRtF1DpykguZg3kc+mz3ueNzs+9ax5K6I42XrT80SOVn3
OmHaftvllYZW1HvzLU6Vqs52eTys+PrHQGKtsW9i5FHLivs+kMDzROIz23/MbdvvBqHURquxH0r4
d+2WWa7HqlNvpk7mWNm5Tz0iqMAmwWDLCdPvsDEebwrmBUglsOu34LFo0dscSJtoROuau0WI5hZC
oA9wclw2Q2nc+61kdWAL/ZP27dMhaIlivjQOTWF2gdGtUa5iwvwYwViU0Zsyh3hJkrQKzRGxoVS2
TYiYr0Ji1ODzE8SV2HoEdarJk1Em2PHpgeknC4nAJcM/7E+ijKCKS1OUcWSb2fMcmzcayoS91w7A
uYoRjz+2tPQOjN46lumXJBkGuS5uSx/QaDgqpdVjY8wf7MQAKUq/DXJiGunb1jyQDVpFPWOK0fYt
6mI2wKRUwR7oAlBTHRPl0246Fjb+JDjDhqodGLOMsobqlXn93qnrJUhs7Y/OxXNrEdisUVj7iEay
HusZoOcT66zXodWzvXA02CQg9bPulTw2w2biRLkxYsfWrs9JtTdnnnJgCn9HDtA9hYe2cQYWMyPA
cqm7QIjKPyJE5xipaTCHK2RJCfhL9KX34y3plymRJI/5grIb6XLAEYW2HYj/VmEvrDxeTuopuVOo
UaPU7x/YvYSo2+HWYrt/KPs58GXxZhqZOuAFV2J67wEM6WdNNPcOqGprChgVEofRgu3yZv3TTpQT
cqTBWPEZCVcGFnhDyHYnHOsNv5rknfDHJHTXOGRHd27G9MvlUgzQEWKkTUn2ppd88Ii5QqfAjUcf
x/t6zk5G322thvDNNrfhUmdzl5A60qRzESVuVT3h1wGIbs2nLuk8Lo4FNfxifqgcMCLuz3r8Tnh1
fSXUfoqyljBaPIEAKALga6O3DTW6bVf9yR4cFyzHzE9r6tzPI18XYPgm7lJKp7Lcxf0Ka4xwipEo
6dc4Qm2MGHKofCIw6qDDynEM0fcVBb6Ywdwv9PTAHuazk5q/yIn0M6HRVqBS22S/6LRnDLLE2eve
NTW+iatEMsnMyG7Vt6uqcdt0PbFF9IIbY83KKJ1YxUN3VZ/csxkVfR5Optnu82r+M69uE+GvXUE8
/LSWsdGd+YYhdECYz9fQzW9GBlPbO2AhTpmaADhJdpHogM66MuynNeFwFxYL39x6FUP2AYhp7v3x
MoC+71WTfOV1ybJVaTPuJmyEh2wutsy/KVtgo/E8wdDjNA1cJvBeSAmBxdnB36C5uLBH3fhpvvLp
NVzTpPNsDdvR/kh2Dd5s2OzX426PY0E4kytZs/WDvJ7vLAPYQW93eMIs68ug/RkJ2pXcjZjrVFFp
5j+Ljdl1U1BA9lV256zdNZ5c6wLAC0x1ivS1ywpxuOp3eR7PLqf5kyYwNqpMgY54MPDUBsc+uka7
3jPONKMM9CNItRYUB9Uu1IYWn1HyBlJUj0iybnos3XajoSTm5zg9Nd38PMVX0Up6wsaAs39A0+/N
Ao8iPX4zrHI/rBnOAqtIT4C3xYWPH5/Rwd7Hg8UPWqfVU+sDzPJRDW+DeMP4fot7DeoRFw2jiUDS
Ifke1ajePlrldZjmGccEKRih2dhAONkXAZQbROKnK9A4DON3FV+JGx5K2qNvnz2MQQJjUBTaCRR/
V/gJn9iabUqQO+wnN6Iw8iDTASC0dD1eYfIQ6RzbVVfbDeT+nNIZfTheHNbrQqEUYMw28gSWU0iu
cBvUq7Zekrj29mRRNlvaqYJCu+nujTETB8nGQAVWUTG9dXqubs/66WycEJiu6PP8BSSUbN3Gmsne
tEMaELSOSG0SJJeSh7AmDXM3yPygA6D23LggTgRY/sE2K+A62rqDMxyTKV0uK5uibTPqbHnzoJfI
oRYmKozFUZPR35XD3eCaEGXZY4sTedRWSflOODbm5ILZ1/Qw9DaWBPHErdySb0nVJK+OgW2rxrC0
Xfc4j6wtKq9l3C/dr7mwnNChlFi0TuwyV9mn1uGmYgjWnqwFKdg0LIi9GSAolxfBV+gsGcya3Hry
mtztro7GzVjVKLHsaoKjwLNoCIbRrfXr+K+5zGvbnnIyz5mbTBwqI9M5hLzdhQHpb91AlQqUB6QH
Uvlt1k7vbqEZnE2RCgFdwzWJzX+yXzwgHoq1J3cQ5r5HDrsXAnAmaHTqHku/Aj0pbnVOW+PkpBB2
4rTh815XNjqe5BqapvTMfXZn7ulp8P2wppw6jLjNlWDhxBJEpTtUl1ivOZi4g8BRVO/tsoXWWVc5
QjBs8DFdccxPgQCf6g5zjlCrcf9yFd4ZOC5qH5ihnUXpRNjcSdbqZvpq2L0RjT7H/MgSfDvCUB2M
2Y8xzuOvWPTxsede/uHLVZsR58fsqgNEB5VnGlG7nfadUts0oNJF+lOrVNJNMhHzBtiylQ/yy+4s
7YzNmvbRytUhMbKf3vApmF9yZs9hUZv1Fr14cUwdhvsK6RLjUGn+MdC5XRgJ2buspdAcOAhvY18+
l2sfn+fcr+5TupvPUesUZDR9QmT7oomWwUxf+qxG+Zdn43pTqTK/4FiXb/W5UyHuMUBr09C8De7q
HydRxhi/TtimeHBzZhcbl2pusahcq49EtXcWVDH0ELOkzlbigHTAveGBGLa6zz6BL0yrHyn74DIk
aB96N+wMUjuZXmZgj+NQWjpzptgiAhEVCbPICflNvVonO9fXxzmjHnEKfabuqPqFqxZPGbegHi5A
UnY9CVeBQML5CptDiZm0JQZI1bAlIG7ZTC1c3kjeUKBffQwken5CjvQHKwdWNIyme6sMezljDVuf
arnG3y3gMrLGoEIaxRyxtXiqy+p7chlkW9I1o2btnnuhaxw3Ilm/B4meXEg93jEqNU/1/JKBf3+g
E4zpjJx+b5TacM0qQIcITRdllSx2c54BmHd+e+ribuYKo7jIu+n68qjlynjOiDypi6jxlBHfyXic
9pqhWyc9GdwQh6+KCsEtvho+gCN4ULlnxNDPIc5x7HG0tXgAsNQ2/9PiRW5LfCXCNUO9Xo4Q4fHa
2cw1wbTMJPGiQiQpR4zV/sNb/b+EY/x3Ay0IcPzPQIvzR939e8zi71/+D8yCufRfjolzsOkgYzdN
G9Pif2IWmvYXKaPIvKEEdEe7RgX+k7MwjL9sHOAhMIAz8KDwgSP+yVno5l8+besVvvhHFoH3X+Ms
/g4X+zd3bMGz4VrwH+6/+OLmTMynlq70oFYMOx0zTSBhUYW/V1a67uSKpyeTj5mLcRLDxUTRU/CI
rmo8rOge59CecUKhVF+yX04oadCetOoyLj4GW1axlmlYQuvez0hbGWKk1oHnzoL4SVqmPkuhPzuS
oSf9DOZ9DOQog+m85qIKyZAuCGZu3VetaSde/8yJTJiyG5UpZ1/Hqw6cbQ9XI9fGxw8nrh1Phbq/
6i9NLWDP7RWnNurr7CvGhnWL/UFT7BN9Mn41JJg5RpcT+uKVRjmt/f7CEM57WGccDkPlZ8AUmoug
Oq0mVmMMzDpQeCS7fk7ndSqZ7zJ/Mno0ErRq3RmSoT1gioD5D2sBGKoMHNMpUYBo5uy9LuzugNo8
RzjBdL3AnUwfHmk35QsWIOod8cN0KnzVncZFucgomMTO3jUDfjRLNA6eGgANhZP0jCFRLoSjqJ0N
H4bBhoXx0AU7uvrTzB0j3kxO2+8spGYF/qeds0UvYuGNOi63IwPsB5eMlB2nWbMtrsFhzM4zR+3z
DmRBogp6YBVAK0SlyFxdlhn2KxquEiTHGyRkrzM/vytPjRw5nnQkf2B5VGnYvLTbcRybR4R3pMzo
uH2+q2EtL0NSiF0aS+cdvDjb+mmfATFSNBFlz3lZFO8wmVNIRHLDJjqpzizoiG37P9Sdx27sWpql
X6VQ42KB3gyqgaYLbxUKmQkhS+89n76+yLqdnZnIMtmzBi4ucM6RFFKI5N57/Wt9i45IZmp6DBCM
JVR24BpVrjak8bVnWJM6ZifpKZr/xL6gMyXJ78VhQurszcLv1ZtpWAc5KmIXsFKK4WJmHBUT8Q6t
SHNJavS2PpotDge97m5KuQDty0ZrD0PMXANpUO/0SIYg+drpAxGnPVj4jM7y2EeI9Wy+O8RJDkAN
WoNp7vQiXQ41KZh72yTJV42Fj1R7JQWsg3W+J9EkfBvLVHscVZBb9TIn/qYok34ORcHazh0IgaSO
zU+G6bBQ+6aIT1WUU1aFscEtcZIz9cd+zvYTuWA0wvyg99gH5yUCMpDl/LpkS7ASHJAsYEutRZsu
noTfxNKtb62dyk1vqPTHUvxFbGSc+u6FEHdtvUTtnjID4NMVG8xLQn8VVzO7T4REnfBdammEYfOM
rfwSj+8zxt1XkWPPHqilyBzHEp6IcCicJJT4HGZa7Sl9lb48BqG3JTUQ86O4N8V1EcqKO5VWwZqj
dpfFKMwnYa7ED5MruUOpFFtK+2oS6VVmbQPi6vs8z8PVmDNvyUtRP0mGpvWMxPpunVvTuF3InzoL
Cdvncqx0N505tHFQnx4Zg5HdCc+PB54DxDJtYVIxunE3GvRLYpGaRVlxig4mywBg/zKbGUC6eLSq
DylnKgHJVS1xosoWl1ibQsFrp3zDq6tHxjDyhzSU+r1PsIparbpcg1QSPA2wrssI+UFwwcPkmVYU
Ms9PYUSFUnOuA2PwHhHeB0ZLeyMCOvL+PgqTMFXlWwsYjT+qUAgGI293cSiaT5Q01j4BZMujhty8
t1WrAhOmGR2sMRKp0HHGX+Rk/JknqoqegAsYGyVXlpvZ5+YzaKfn2jA8C5fMQnZuWMLDIjaPo/Y4
CUxFeJVuIlrXEyGmogtrIAAVYzp3HemoeUDaWHThG17KOcjn6Am07JgigdOQPLZwnlzwc2ylAxn8
Q2qM0tXoWjBShcKRAGWxGkL5KPed6hqMO30G1u0pkYQWBw2M17YyjBU4vvgnGuvhDMW3OpAfY0Ii
yfNr0uFRifVBrm6NqEAPV/OIWSKjzUX06qmR/FleOgbKwLwdhoCkSauxlsizR49JQl1EmyxuCqQw
1ltksLr6AbnwtkyGcaNsulMhpBXDJpHMgKlSAKeGGL94Y9fbcECQOr8NhdKLAjFe91kq7Bsxm88q
myaOG3Q2UGUdtnvAK9NNZJy7K5Kw/2izqvILVqxjGsahJ9ctN/k4hMu+kCTxqtQAwaBtotGqiivH
5TEGPPREapCzV5I0J0XuLSZ9BvxAoxyX36KShz3NCTx5u0CpvPrBSJdVoT6gerOjx6vO0QBDMoNF
6QOomLUpqoVZcjWobxEu8Gd51NttmHGhkWsWzVuUpuM5qqN2g3e4A5bUCyuevKLfdKl4rPQ0XEll
D9atZo/IZCNowx2HI201pFm37tG61w8uKyjXqaHH3oxfJBV811A39RO5KO1L7SNp4H6L5VuuprIr
1QIZv4cNfK8sg3oQ63z5GdTWsDgKW+WRHEvnoloJrjgGw1s5KcKqH2X53ci6BYI6nk27k3P1lQ/B
pwcYFjJOn2rzqcRnt05THJzAObJ2PZeq6gc5+ddO1ZxyAQiIEtJ7yRIyZpkqBuGdkP10pWXAHmlQ
62xYy4bd8ZCqHRw9LFYJIPiraJbWbkRPwzfSL5txXpqzFEni1hwbeaMITfY0Ytg46Gqpbgl8Gw7p
NyaXqpKUq9Tq8KGBH5HwDkRL7Oh4ta8ivOzPdmjmqzJSJ4dFtccCVg+CdAFVoWl2hTPmnpBu39L2
Q2CG+jKCV3CBnQndBOo0YwcXpFr4CDk2CtWmdSBv6YysjwlDmx3DbHIweUDSdcoU3pdWb85GMqOd
GFoZnBAHo23SNt1nqcTLJuvZxGAoz34KVSQI2iXCS9iOqkNKPsCvmDbuolnxlS6S9BecHyfdhgap
2ZEbod/28gYCAkTC74yC7XC3kDMqE6eeDZUMvxXA2IBwKkWqcA/zxPiKqLUs7Ua08o8G5p9nCDPN
RUHJRB2SxWk2RCxZXYpgCXIaukIOKZahTbXHNqjjCBPAe/RAcySvNHVxJ/W1tcnYvUEM7SoYudGw
MkJT8YZUMTdCI0efbTULeGPEnBOOmYu7Kp+Tt4j17aEe5so9AsawgsOB0xJx/pBlRrA2MgABBCWZ
KEoWs4NoaGmODI3EocB+TKG8Z0QXA73i/tU0gRF4SYQwj5L51gdFvZ2pTt8rjTRdq4ydRsViDKAN
grPWRPKJKdd0YWkrNjMrzoUIF8/WgPqu2Y1y4OdJ2kvbVlvSmUFGM66qxjSeJG1M7rmVpX7a4Sdz
xkpot6NsoplN2cTKXWhJ5gaV2tWuBEnajiAMsnNu36MsGNxuScPt1LNfw2E1sIy0pblRGTDSnNYb
75EqGbel7LqnlnjCWkFG+MKpyDZRzaZNNScCt3imfCxanfmmZowP9cxbCL/ZKXE8V6iViCnt1ORP
atdy6AREtI1ojECnNZQJT40Ac7QU5Q2kj/EwERKqHSjCw5oaZbwPVNx4kDM7zZnwjn1n6CKXVAiC
t5mxhlvKKtMHMOaMRZY02JeshicB75qrcvo/xzoeSztO4gHFs6wguBiy+RiM4f2QmPanDltEZPZZ
JeVWL4YGu1SIE+TsujdWqpGSeigGigoI9IjALQa21l3dB5soicZjNFCmUg0DZAtmgu6k19IBaRt0
4aJO08D/g5nzgy4fByOUfVTl/uHKU5jGSpB+3XLsuWwghK8BKWh7yr1wYBeFAh47TLEykFB/FdIR
t28/62cA/oE7ydnA6LmP0UzhXHs6mXRQAIoy3wctNXaCxSOCfAWe5oJgHRO2LAQUmZQ7WqszFFeZ
p302zDM+ijy9L5Vc+1GqlR7cU9aTjj0qhoFUki64s7UTwESVcVwurxMizxexUUMGEjEYIckM6RRQ
hmiXZab2Du60dNQlTjwCAMkBjKLl43iN8TXIiZ8EZnkiBZJtykLkK8QL9RyDoXGn46HyxhhmGU9Y
YfrWUj0gIE6snkEJCq7c99beROxamRBEt3qzWKpDn+uB1NuIOKHhcGwqxjK63N2qQFyX0TicSYcY
R4FELGgaWAdemGq63/QpD/tYyNPto1T9UyFig2VeLoW1xs11w007fk/mAzYFnOiiUL3hZFjEfow+
bldd3+v3qVTYAadT5XawiL5McUqvAayaE7RQft+imu11lG4P+EdW2AZLvp8HUviMItL9DGEZXlgH
QCiNS3uYhqL9VDVB3XJXaL/ZRL+Lyd79Uktm/ZWBfQGvSc2IKxqPQmhamoyHKwGXSkjwHTg9odVH
orslK8hbnI0YyGi8BggaCuhcAi3EJ6gSnG5GgfsPXbxw2gUpumd3xjBjpOMBp4L+NWhx8aYpYQN8
XNceri7dmXNTOMxSNxyTUIjvRpvBExhJCtiSyrCt1wHfOWLPDSjS2kDg8LFV4Kx6rs2SL140k7zD
VEErCPZLmE0advEqKZdngQU09eIiZQpfVtG3qXGBMyFAwAZmZBEKwtBgK0LZ+VnZ5c8E08dNbwXW
c1DKBjQFRrKE6SC+UQQx604L9IhjX6f1vxxbp86mgKI/qWlcfPOxDRQogElI0W2wCwwJ37IUluJe
xg7KiRHwNLhDxmNSq4PqjNkBmlPe3ZWcs1XYC0mzm6YIBJI2T7uoXEgKplWiwN9Q2sIW6nC8QvUg
jdQwKvSswkBaCCf8lApxiyPYO+kgp5ytS1Ewfme11w9wHaYt+D5z19VCusU6mruchsZzBnzhow5N
BHpIW2FlNjtZT1SE5rnmuUnTDSHojKHZ0pbbslKHUxejczPdqT9krTd8kNW9hs7J0z5lJr8spfbO
ayu9HeGjhsIgB89WGdYHfVGNA8Qi9nGErfwWPeMEw6Dr4BVZ6KVKT5C9odAF0Vp6XsyiWU3k86nK
6dsnPRHEPXbnCepemTwG2pN1GIkcbGUDDJsKBzFj60/ND7VXXC1ZstE42NpaM3EfwXN6n1MSYSBN
l9BvGL7dAqttN2KYp09UyahujZaMo0oa/IVw7l2hcuC3sibuv9CIjvPIPIpCK25RU8vfRxVQEwNC
Hh5CW+U7XcoT1yRv6ICpzfaEfBOqHx7XFjK1thPxxVA1ZBkfk7iYg9NXM2Nm2KrpTuZbWamT2PtW
bCl3jv6NzQRBWE/idCPYuTyZRa1S29O3fjEU9aFIgUro2thDe04Izj9OS5vBWmbQCWDF2YYMTggA
5gjKrh/55xmQZ9K8GRqNGJ4KTOUtIuqGN0AQX+WMIZNQdLhqJnOiiaI2ite+DZ7K/rEPqqX5kMcl
8eG4lVm9gdetudlACguF0aaO3s0ReWtJWD5xQD+3Ylp6gjJJkd/pvYBbJBUOZdlWL4MitT+JUKjf
Ufr4pplAY40pxcAXi3H2ZqaBjojd0q4qGjLnal7svGD2LrURHKwc+1fyp59bzYdql+szMSOe6Wtw
ssJBg5SAGx8xiIUYBNYsl/o7cdcA/gJ2gzFqU8TihvJeot5+OAkl/dp6tkqSvj+0yGPHgZDg5Cqj
CKQ64FyMMFGrLZLSSNTfFOvq3JIBh9uSmy1PbJ1ghqYwZwIVnz91dEe9RWnZbae6G1zuiOKKx8X6
NqBbEuuOqmgPPZTxSYPR/NOI6YGBD5iZfH6NhdYIBuNERFpepTkHTJbS2hMr6SV8kJICtcg+TXlc
A0HFM4nmgvFymocAojwjin018zxYiwX7/oQqq5EJL485nx2quel6g6SBPCn1dx/lneH2GJWJYaqM
QlxEhmS9TG3oCpIUxn5pNGR0OE1a65wDIewXYbrGNTA6uA8Kv+pAgNKZ0PSJRSCZMGmUwCPVhL2j
Z/QSgWcUElbaJmxeDd4XCTmrx2Uf9JGCAqjkum1WMZV7SjHp+XaZcum3itPsBW+mwdSLWZkXh6nQ
2Q0VVjid8Qthba/qA8kJ86z0bSy5qRD3eNGpmX9FGpzPkW7S3jon8shPkeqGXSPf8g1OjyiWVLdw
s8mJ7Dp6LTdz3MRElnm+sn+pg+E8tzoXQjNIN4UDrY81XX/GkpbbElnbnSal+bZiA+mPYcTGtWJN
OVY1zFgrVoXB7pZYG/wCqJ9sq2U5vsjIzaSBaKbOYM0Z8aqoA41Fa1SSWzYVAaghFLfB6/UWrjwW
1b0cShnFMVA1PUqyx0uKV83p9bH9LnIOUHNiLiDf4Gv9wl/SmcNJ+m3UgO3D4e5Pg2ax0D98emsK
66S9jgJF3qcb+tuotFighyY64o3KPgBsxrw1qYU3gCjFhYTJcJmieuA3XeKgBTlT+MnQUr9SD1N3
6cJFp3cejBMAHstQ8Kg004oks+iWQt8uW81cRjvu0C5bAUgt2BHodLZmsgIz8C8hWmND5xlkLE8R
DgsgDI8ETVYIwm/LIPQkdr34KwZ8YCaL3Xeeoj8HisCsaO650/l2UGbEyjwCYlY2tCSUfm+09Acx
uV7ezSmqzjlgM1vOe+F7RN/1WrEnJNgp1cRDf8yukK/0tyUWYKKWQfSmlBD8S/odvhOaeQ4KvyP8
5kU82zzgJdwHAYgbaZzNXVhVqId1Jp178EAgsvtc2S5Z1N8TCuFX/A4GN4ggI4owtuHWKBw5E1Rs
9uFdgSBK/+5jKay0tRJhsWORmD859CHHRFiqzmB7069MKVQeBoAo3hfF4HAb0H9mL0Os+mpPZcY8
ptOzriKghLE0nkLNANOoosoQyPuF6+ovenfr96bg9KXFsUpfKYO0DQUOOHnyLndx/G0FwDypKTQP
CZY5dAGRs0hKmFCx+4A2voQD7gNwnTxoBQDMMw5dIJF76E1cKKl2rxsdozLuouK5lYdpa8UGOO9J
qHO6zHJsLGCO6g117rwVErmCtwb4BM+AIBNPLJUJ8HQSsnu2aRCRyIePdmG2iruERDEmQMn7XjKj
DSc4OYU2IPc4WsK6gKfNV8DMjQ1RMxR42oKIzclGkc4o4cCktRPCjF0eFSSdX6ly9ppEWvzeGOHy
ZIRF+ES6EwUroJJkrnUBoC/1eHMv0iGYyCQXRGuiCQlHGRSWmbxjH01RhoJo9DeoFAZ29yzftQ0k
YgkLWYa3Z5m3stl01BjgvCu0rsM5LqNBESf2dGAF5zSohDMcw2Jtxan1nUgkxhQmsx7buXJDHlfx
oadQjBMM/RbhoDyW+LLvkkmJvZOonbXWWh1+aDFk9yqWi+cIDNtpqhZWRNoILF/vywmlvRekDxPm
3lpVLAyQ0NxfZ41jSoeFGSTmn7jG2OwLW4p0GfhS8qSzKriaobZPeZX0R44EoJ7CngAdyYejNuYa
B6EEPzzeiANtGflHpokkAxbkLFtuEtVnoJNvB7I+F3bEIB+jNNzrZswJtsVIAR+iXq6VCOWREHNZ
0hAEOpC2s4qOqFqXtWOoAEJ2F/Cgo2tabfHBfoFheTcKPPgyaTBvmQhwdW3qxFeXBmuFQLRZWkP6
1UXGHFpcO0pntXdcA+Oe+SLDCmzMGcMYDVbPa1uMAA+bUS2zVcohPFlFEg/cTcXzlZ1epRBpyCeR
RVwP2sHvJNwnOBUVDLCz0N8npAFXmQxlF/VF+QX5qfdlmIIA/Mj5sjsHawc4Sx3YXhiKCWl6jhLD
9Mk2Zhhl5qbjlNti1VlkjW1QBDimx3Q9pU9W14SA+6SOCFFWFjNaYisEH9qkk2CrO1LUHh0ho+Um
EPLYxTQ8e0G/hcdS4axIUYvMRxSpOnaboWlLQr9ald5KtQkkRxUs66sLZgyvHWC9aNcQI9DWgHLm
ipMMD7BHTyS4assqkb4n/TE5C2bFfBkSuNpe1tbFtGaOGqzKLLXC3TyAxH21uoiHcrWYYBYSkRal
9iECEFwRlpJCnaS22oHTc0qpF/pPw8yey0/wisTMf9ImipIrM4/y1DV5Nn6p+pRhMhLDgiFQlkw/
4lQ2mMesDmBLljakhEi4lzFz2YbvOiolTD+iMALgnZDa3S42c8WpS4h7qVAWGYjs0bgKQi9Sa8Ou
1usMqaxXlWqo0APNsJFWJUMGJmsUqzow8FRc1SOjS5FBWmG1FU7pSAjAx+g9afQ6jr7Gbm5VtxgH
eUOpXrNt6jm/cGZCQ9eB3jhs08uXwjCTZcd0o7o2VZZ8L4BBV+DDm7O5wKS0w2XNHqGZ7Bn/62yr
gdJtRmpcfDQJljOTaR4FGPPUH5VKzV5VcUm6dWsqxGP6TmDuA0T6Ycs38wrfOnO0xRdywnY2NGRO
kKSWENEpjrMZZqKpgRdJ9qOitwMJNbZCRVQkV871NXaVRt+QhyW/QpLZgKGhKh8IFYrbZ9PsKTXf
Qgi7cWcQ/H1ZwJFzetARwskmDFu1Sq3foqdGvQun+NBVNZ5Dw5STFYU2xkuIPMETITWz317M8zeq
ww1iK0nP35L3Ubw+tdqax0otH8TS5PyM5zmzAXIMKWJfxkKJVCHviCcrV0bFxtNj/nUekTsBdmcd
jVjlPL2YRDCOk24u3HhhcUF+S7ZjWcmrIJL7bZxF8lozsftkSJjPM3IsuMS52cqpwdTWKERf1VE9
pjBl16WYKeeaUM5OVljMrtUuymSzuTFMr8a1/kRpVsoMt0aQKQaJqTy7e3zdFcd8hZaJUDhZQqqA
ti/GO8dds8N0i0dK71rZEWqtezZ1EjL0udbdBo1I8i3UAp3woPKoepYtsrCCOLGwilnvM+kavWlR
ZlRSRX8OFgz5bip2+TGD8PmMYwi5h2+IQYIwJQN4uIxiGVw4sttB+gQNNqoHuaKxroBqxyVhMu7C
iqrMrjHRGQUUoz1BR2K7KIWtuZXqKOQGy/uMxFc+FdWpNydV82SJNlDG5dkgeP84ruRW5vz3twQS
gCd/Bpz8r9VPefzIf9q//aCHD+fPHwVz4w9fjvvRffzVH7wCTNh86X+YQ/y0fdb9H1zH4yP/p//4
Tz9/+ipIyD//9s9fZV/wiLn+hHFZ/JUdRvsvMSWHj6+P8p+e/jd96v/x5TbfQEgen/OHhQbPi075
tgirQlJU41Hh/IeFhn/RFMXQ8dCIErE1Puf/WmiwtojMMEWFOKysQjH5w0KDu0YSAY6IEr5CXDmW
/A9ZaB5d1X9roDEsRfubruwwJWVUW/WwMwbVC6xjWirPDIrAaKBrnAMukTF46Znx7rpin1rK2184
jP6A2vxT0efnkqKk9t/++U/F6n/vdf+mOxvCUdsxjhiwjPgL5c9kPcbyWITPYB/WtOE5J61rPoKs
cvVQZ3MxwcrY4sbv1WvdrTM+gHgtzvmfxz62zwrPmiF666cxg0uimmsGdSszfWPpZCO067Egz9Pn
f/29y6b4n7xp/Fb+sizbsPohT8JoIK+/mcSfRPvM4nd2dConvQT9kha96quQfo3pOHxJzINCdxnP
YjLb1nS05jP5PsfIjsJb/MmfHlpGuYBI20vy/tAJ2zp/QjpJrYEIhi8r2+HhUHKKlpK9bfleE/sk
3ADee4P0si4OxTtAMRCkPs07frOi7dDTXJ5bXu9hc3ahVOzRduzQo1vTxYjvJC4AgZNgf2KZs1u8
zHa0T/Yy1kOsNsGLhqptyOx7bvJ4nKI1UYRAetOrY5Y9oxjmomcozyn51pGwZvZiTbENrMQ2Czg2
ZAl7vH0nDDomNAtY79n2HUGz3CITazHOELu+4roACacjd+E3Ln2tpXYBpzcTAho38YPUyiUlMJFR
0uMY+jprbrzgUNhdA2611R3aqBJ4dEBWyT9297rYpvNa0dZStdajtaSup+Fc9ycz5Lm3EoeNMnzr
BGpkwe454VJv+mg4BWg8X6MxgDJO1MjO12Cbq8/I7Z9p29BSDowH7ZBRE2PnqpdZrnYFWUFRW+VB
SOvugnp4LLrd7KrNyXoMln1pW0YMj6GfojHFb6Ou2zKhwQ/1S/zqFZvWxwKysW5ORNtZ4KjmZKoK
je06GRQ305oFJeiLwaf5Sd37W7FqeWNbHWbIenyKXye582tLehmJWYnh8REvam/MmkhsQNwba/JC
Efl/txUO5NGlcgd81JnjD/2xBDgNEXmX9wn0iUFVBMWltmK4ESM0Y0f3lHJf+B8538TP2a7DwLj3
7FOU9Kjr2866s1WufQL1XrtRvGybPVtreav5lq/5oseWl4IzspKfRXz8r2+xh3vw7z6W/oabNKGe
Rp1p9TvhKTsH23orraOTctQOyrY4TsdiWxykc777b14NO+TffbXHff71caWGg0eW9C9s+hVVTHm1
Yt/f62Nznp7Kd+oYVpqXHJtj/jY/FV5zMI/l/+Mrqvgp//IVadWmsiIy+510ErfBVr8vm3oVndKD
vjdP2jY7int9Lb+YR+X23/yMOJn+/k+pPn76v/gpBxqOpUnCiqQQRnLInD78zK0tvVjHeDtt9G12
m5hMkl+8z1tpQ7TKW/x0zS2wbfx+y9/5HI427bbYW19UH+6bc3eqfIwk5xjDdkZF3BotBXAsCopA
iQ0thm5Nh9Toy5BsZSZfiMROLIJWdx5lI7nHuZGJSZnZ8sFiYP7J9m+8xJOLhEYhXz2TeXEST/KA
5BsMdpz9sfQvIFIm4J3zhrp77bXayyuYgfW07wZmghzjyaasNH0t4SI5WiCE2j1+Z0QrxkbzL/gA
xuwttnP+MGGpB3qD7Pqr0x8W2WgZF/HAiYzZq/lRX+ujtbu1KyivHKPBnKMlpwf26zgbsXS8EtWe
z6QwmawJdqw5PS+54QVO+CXYQnoMJUzClivafGmsQiPJM4Ay655EiLyq821f/1g8fcvq13pN26+s
euuUu1z8EsprjLWZrKcv+TDuhDfcWBq9LHTerXJ9SxUKGIHmR/ykh3kT/7a0eWdu8xV+Lm8jhv8E
WcbOP6ezeMEKyENrN6XvQ++EudtwcNTpAeQQQHmRHWRrkYRkQBWexwXR/hL7Xr7iI1jydbiu74z9
LfWxjigOvyRr3e7mHfUK44t+Fa/iJdtEN+W194jx+RG3ZHYo172DlHPv3G/UfFf3KTk4WWfefWnk
8ehbOOZqZ+BaAfTDsxeJbqO4mZ+uirV2aLzFVh2yStDCbFjmnmLXXnqEqCc61Z6SFB+p8Dc678gk
2o0Tu/yibA6EduIYm+y19igluKNUPowULrMx1RsPLHobw8Mab5tbfsRqg5MVODIXv8vKTdPfy3yS
juF7m6466xLSKTnfcR3a4a2I6DbOyI4wgiw+xR9rV1+rtwZ/P+dQp049NVk1RFvaNTRy1ePy1LyG
eKcT/kIioqzpOdvp9BaZwwZ4ZXfTyHNGJxzwdvlM0xOfyhfQC4eRjHQV5ycTKfwins2RpfSqmb5y
FTfCpflIjtqlfpUu8wlgsMcT2lP2ske00Zndzk7cxb7pDjVbV+HV8LX9482EIecE2/duY/HRnHGd
wi38yE8PhlPZb/Rj+f1N97tV5M3r2n+bnK/Jw5K5T78Thhxv3Ud8zo7BU/9KOnHiR8KDck63wMAf
X42swXbZsma5j3YxW/3AtNCRyCxgPLoI1oAbpE+JulUXJrsONWs3kKSp8PGy8Is1k3m2F9Awr1x3
E2swwFyV3Zxt2ZZf+MOOu039ZlxavoqPTsadyXCdnaIDUwusm6377VN10MEGzyto67krrMo9d+Ky
ygHWeyQU7XRPnfwxvMTCvXynb3c/AN4nwJm74y9U2crazFz4Mu3sq1bxAT7EYH0sH/yl1jrpO8jx
NTYpP2G3pG+kF+lFWatet1E121xl7Qa/7hFIwrE+knW8C7vlPF6GL1mzoQm3EQ4wlzuynRmO+TJj
SeA3X5wj0RJ0Mq84v+wiWtU0OmebWHTQhGOmEhgL0l3PbKp32+kC2qJpd0t3Bji3IO9jfcI6A6NI
Xmh9PHJ+X1aT5I3TtnopntJduOv2bcos9i5Lb5XxaaXvuvBivJKwfWtFY82QMohpKYWK0N7C+Zfu
zyLxkufsgifn1jJRgo/vdaGDnVTGVcn3sU4OE26VT1JGnMC9GWWCFsbMjr6F1+FGT+MLJKzcKev6
vZTbvYEsWcEwQWbjh+EXj6r1k/+Yb8ZVPovn+ZTjxP9TvswOvrqP8K27DpfwtWbaPHYrUR8YSxFk
xOWJFa2Uvb6u1xlk3Pg9zFYabkMkA8A7XeTA+labTZTSrOLGbKGaKzRip3syf7pvGFfsmuPGSYd9
f+xO6pv+xCann19VQd8YHSDySd5IOMEeZquJurWPOD4NwyoExiSvs9BXr+U3TXBDsdYZ8TyZd3H4
TNvvGXbba37vXtUL5jNhwIGMts/mFsyy9QmhHygECYCRWxzkMpnLargvvR8UflwReuE9ZPcJG9sY
pv2DfxXq4cFqv3HXgNxSK7cagYrDht5Ez1VGkhILUfeCB/WAxr7MSD6OwENWc+p4pVvXXPKBpigk
3iW/Uk4YIjkZEV5jZ5na+h4v3al+ItJEr8pdi6D/4L1z8t4pHk4bd8gxv7HVY6yADwI50A1DTx12
6BRUrY6qNw3PS84Vhib+xurGjxbsVde6BF/hNx5yjUK2e1Wc5/wNPc+Oeh9ujDBvBtWnzYiGI3aZ
I7wfZBOi5DwgFDv/YRIVtfAIrgDBtG6HvZrnHL/T5JdKs/Qs7zvczLZcraPmQ1F2WbDP1U9LtQMO
gBrOzy1nO6l5xh6LmEe147hOOyeb7BwuNLPH0tUkXEW7KfuUQMLrMssz3d4wrqL0nqOW69N3HNxY
Ng02MJ0vnOY7z8aL0SG1eZqwU/qj1h/TC3bAa/qhnapXpXzPXslfli/xU3lSEGlCW+rujAPLTetO
V+n9zDPJ65zqOXbhx1RwbcnwEa7nNlsX2OlYnQhVFzZwW+puzLFzSgVu1+jO0gtU3l0oSbY4DI64
mVn1VviRz6jR2byeP8PyIj9pkOYpg6Enwx6LW/8U8dU623yRDuKtPsssZovDkJ9TxwRMZ7any/il
EOrOSNXTAQppdIP9oHF6nwsy/So9bZ/0jvpi3Ey/PZP/TFZgNgKOCRA0nrp3M4B14gvyyqp2hnpr
ql2sOqT1jdzr3bRdJ+vcrT8JYWbPxE7MXf9UXLIfgYrCA1c409mSfRihxM/4N9nTzcJ4RLX152iP
rf5IU4OAO1dzpHCN23/5rl8s9mT4O6rHxkaW1zU4SyRelm8S775IGB5jN5gK519i+BlJGaTDLg6S
0aaO0BZ7Za2byUV4BZvyjFOeFSD9edSF9lTSHZP2gMnSDrYNx6W2vcsEA9nl+CMMwmgovEc3h/iw
LAq2KrxJ9UefZR5MlQOOSo/jtCW9UqfnTeXvn7bf/1Bs7H9G8T1+wEL/Lf9/EMZ0ALr/Ob/38JF9
x8PPX0fLHp/yH7qYgSymGaahibokKtTj/VkXM+R/RdbSRZJ/DxSvpiOz/KGLGf/KaEdRKW5TdEQx
/ZH7+kMXE8R/RUbTHmxfTeUTdUu2/hFl7K/PhIaKAYrAG05qKrpN01L5xv/y1AReco7/nbrzWI4b
27btr7y4fVTAbZjGu41MpKV3osgOgqIkeO/x9W+A5ZgglRk6ES/i3tapE1XSTgDbrL3WXGMaVS07
QXtrG7dZhHRNBje0UGJmq1mWwZlin797QZ9kxWbUYN20FE1RLU1VLHt6wNl91KUhIM1sD4p8kcI9
wi+HCFSt/0zRHgCl3+fezE+H0YWQFdNQFUOZ5eAUAEQakiTZmdoyVBNGjrtF/NOTOaJyETxl0WMU
I6RaVvG+GFeFvaTZVY7A7C0Gb1c8cKeRzL0RX+YSphqgkJY1hzd7mre0sPyFapI7BfEg/jUZrTBL
jEtiZcVVyTpXLkl6mNmqa89y6BrlwuCo8LmhLMOX6Lv2QvYOSaEEMpDKIs4TZCVeh9eio1LohJzS
3FIN0ATjmWmfU+SlGX3Rd6vpII1WZruFAuouj3+TD/OAb6KaBilXErW6UKdMxbvbc1cGhay0zINC
ResgR0ApOkplCDhuIyxQlmL0eqgwxs3xYT/7Rrqp2IrN4IauzYaNU/oXMo9hUSL1a3ls6LugenUi
z6Id5gSY5Tydqao8GMlkpt4so4nOEpaKjiTFN6kvOgXczXTjVxcdSKWspXq3yFF7GeVLkn6p4ktF
XCXZpKJcg2FVBtpvlz022DvlnpuR1V+X9iO9NctUvjJpDzDPgvIqwKEOX4xd32Hy+QDMF03tk9dc
9tG3Nj2xfj59HEu2DJ1Xp06r6PBjlYNv9gk8Q8ezlopxlZGUNONw7XuQNGQiSK7x4ZQkiJcEZFN3
1wLEZggngaaOSbdrbfB6SuS1X5zF44sIfkr+rgV+HZsItaoHwzuPy2qVd7uoWPmNY4aXtu4IWoii
sne66MZo1hhRL8xmd3w2mPzuf7Plf34myzBl9kImofKWkH43CbEzcPEzMUYHOxyUqcW4DhDpOZHl
UlBrWlYL7tvHh3xDlM/HtCEY2oJNGh3A7F1qNKL6NJHD19fJ0gQvcRC5l77Qz/3ew42lVdxlEDVb
kILwoYAVbyyorsd/wzTJZz+Bui1VDkH/Ks8926gyzc3NMjVAoJhcFUmUa1W5ooz1inuNvPn9sSyT
qrAMVt7gGDmcOrpkNnJasYFYgTs4NOXR8GCuLTfjatnJ7fr4aNPfNn8y2+boo1NRlRV5Wv7vPuiQ
076pCgZSa+0cESu33lAfFgnMSm4X5RcaEQFPASYIrRNL/pONhfPTBHVvCA5ZMTvX+h77MlhYPGJI
bqvT63AztCADjz/fJ6NwsMO+N+kWU8R8wuqNrKY6zwgnhwJkg4ftytWpUh4fRTksxLytCyGbts1Z
pimm/HbSvXuNUaBlqdbIo2O3uAEOEVE0lG+tUUggtPDw4vAqlSKxRO7JBbzuTmzSn5wNghZ5OBSU
6AhXZpnV0e7iWjfa0QkA9lih/FLUkCjkoSWrgnvoHjIyZMPyxKifbAbw21S2AV1m1HlkYseVbgo8
KZ0s7aONryrjsrIx0yHn77bkeAAMLo6/509HZFc1ZVWVLYqVh7M1gi/i0ZY2OmFGL6+udGzivsv1
cEwAskrYnWDu5Z34uJ8s/rfqqNCmiWQb0496923xtczwjekHJ1GuRElm1TMoM7V29nOgger4A346
lo5Xw4QskNlxDsdysfCVooixXLoicZaSVllPkQrvyZyMgXJiCX42GiPJ9KvLKrvN7HW6dRADb6wG
J2oe2oFakY6wZqkOLcksrkTHH+2zlWgIqsxA7gimpzD7/WvUZK+n6gBiUw06wII9jU4i9vUTM+Tj
I6myZirUkU0dFZU926kbBMeejOLV4bIGNjF+btvo20ATla5qwYmT6cPeSSUd3zlbp6EY8aM1mxhI
qd2cVSljDBU8lBhzbsAMkJKM5C9DZdM400aINzq6KUR74sspUzx0sG8ztqFbMhhvwiV2tsO3iall
3midOgUYwetYookMsevu9S528MqBOlc4OAauGn8SMOm+v8YyYdliRnViwn5YkfwOWxamKujTIDKd
fVW39wxAuSVWaWP9HahWtsqpxA1utIlUAI2BNDYn3vqnj044SiAACkQIffaJwwLQXN/SYqbRNgY1
03W6wr4Jw9Rfqo24QK61V1VPLG30xdgy6D/T1gaSifjp+IR+O/Vn3wD1g+Dyh5oZ7ejslgRVXVFM
E9OlIBrx+UvqGhaxtJfxn/9S4AQ/cNFf0K9UkaWnUzpsdyistsL2oa61/omQ88MRMHnMyLYq2KZ0
duPZEUBtvwlGBdIVbGdgNxDR2YuXBUoj3GSNxaD6+yT3fx5/BfqHRW2bCK5pKzS5GnDXnU1D1TPo
wcPj05GBbTTJz5brged9zfIfrBiSZGKhkQYk3eGvYGnY45fEuNQj8I3PcfulaXaq9AysOpg6gfPF
TTBVHruthwqRfnQz3TSYdIkfqu6QmtUpo8RYIZC8WuUqtoxfwuGp9X8m1k0XXWDWefzRlLfd7/Dz
EudOYZ+mqoTOYjbPRslQwj7njYblVpf3EndPU3wfrOuko12neipSSoLGlTvcZxDQLO6s96TQO6y+
fS4w4rLsvigerSjFjU5ePai/Gs2mNr9a+TblUpttwKsM9rrAIWaXkD7CIyXGuIRjbOmtCugWuNXX
u6xai24NUjbWzgP1Jm1uJO+7Gl+00F3zlyy9oLj51APtRhRh0BR+A1y69x3tK8R0dQ2rovXv4vhS
rbeiOSftZWDB+k34X/vgazsuDemn59+N+k6jqjIhs+jdZN9aDbeTGHtcyN02lWtUFdc1LVhIkIuH
DHUwxaf0vnuFsZQEt6lLl8SG9kCgdeoDzgSpfO2PUEWXsc9zrKsRfINDep5LttDOcu/GEssqpUBF
OrN7MN27olla5rnZbgheJJpECERJkBfmGfxKABjtU1WsIKdMzrY1mgUHScu5cJdGcwVjH5/KAd8U
sUikfWhfhsOroVz7brQO6t3Yfkv8b326GsxFml/I41Yv1ybGQRmJX+ycFpb2IhsXxS4i82txFVu5
+MfUW0UgZgBku0yt394umVOmhSETQbfMhfdw27Y4m5IUabjjZxqcF4WEMVDGFfaOSGFjOnvY1U+c
iJ8tUYPoFwcqS9MtZXafiAC1lTSic+7yD8ukbVHKx3JyajN8ywnNlwtxmWypMueSIs+2giIA/DdI
9GZ37RUaKBlxlErf6JSCHV9R4Fjyc17eD81tr3/XgAIW4aKlcpnTXixDNHNQkaR0keW0HTiNtZLy
bR2shL3plI2p+kulcgzra9io67RZte1X/0aDjncrnSUVdY0F2Ikbriy6umgIAqlGeXvzIsGx1Vj7
Z/VFLbCSp869GIulvaHQe1ncoUmF+mhQMQgceoGyGxIKGfQiZeNh+H6eN1u8fsC/wwZZpOkifm3r
eyu4S8kaDz/xQJAxQXGovEjYeuTrnDv8UEBdDeKlLB7z8bXOtpiMVCScW7xkLoNqB1bJ9r6W5WXu
b/GZsuG6tHfkAyyICtGq7jfN6LTdBZ02I+2p6cIv1rq1r6onQYb8xh0fs/ghgWavs8pa5dlKKNIk
3b6mUQL88sKQXhCe6TmN8yTDjAkLet0m+A1tzUnQ9P34Bvkh0uLGKHPUkKAEv8v/Hk7lOqth4RYo
wTojLBwRtK+ipE4rCf1sdGnO/v3RAHZpb35q3Dhms0s1Ur2t9A7pdKfRo0AOr4MVvqCVVQHSGJ4Y
7eN9joQvmSgLu2tEkcKeRcZlVEma5g2DM8IcoMmuTR18KMs1iv4LvWHmGZHZr0FQL91KubNLXZw4
fqa3N1tNBMlEskKxeL9vSZF3l47QzDO/iXjeni5lDNmD0ElVuzqxaj/5hirtUqohm+SqrfkRpwI5
0fTK42pjCoBWJf7F9HOSQnXptKHX68Rr/RijTGORxdGFLMg4zAKmsMjspGlR1ZSZAY5f2tsy+S2u
IRSXU8dNBSes5ecn9tz5Q9KaoJPKJh9POl7hnw4nqpW7QJ36tnU0DNLA/iLRsS7U8VtRBdKJB5zf
CBiKYVQCYo14WLNnszSkB8aD/US+WbFp5ARIH1kaPZX2g+aT4Xb3bVA6OJkN6+OrYx6FT+l6i0cj
aY8xCb/i8BFpdtVUnI8rB9B3RZiP/q4m62CpJiyTtrtMW6s98ajzb2kpU9EEIp/MqSLU+UnW4jSS
JKmVO7SVYB/UtReFZC+4bWmODnSGviGysZ584t7z8VsKmxuPRZqFcJN71+GDBrADMinCbdqOC7Ke
dLY1GXFMOXD1r0f79vhr/Ww0W+P5yB0R3M6fUdWwBqR7GxfpzGtWMo0dQOUm5hsFyQ7niRMn9Yev
yF/IyqBvh5wxBaTZw+VGi8cKEk1HtvoSzQVyF9MVmVNIqA7KvPkZwbE+8RnfkjTvNxpsfwhDuP4T
kJuk4mZTJxCVpICygulpXY/B2o7sFQRkq3wwCwr7lCflnOgNyngJeBkUep7v5OSc/9NK12P3HEXr
UaJmjkrk2W8fQqD7UrbG7XQh8vMG3/b8fMhwc7QfioC5iNiE/9bOrxvlgb8DOSp/gZA4eCEORtMf
xbcMwu35mD385rfkOWE9agRB5Mgoyh3OHFpndDFYUUoTcHnndqW0pDUMm8Ye1YQwcu3EzvphJyCb
wqSZChq2TY5glhvoAfobULUCh8MZGmyCTKGwJ5drFSOz+OeowU6p5OC6TfXr4w/66ciTfSiBpjYl
rg4fdFQCQ6nxyaJbN/rh90q3MgEz0UfrSxtU/msaT2gghy5unxj4w2qZHpnUHLlrDmrcuA8HblQg
tVoRBtQL5c0gew0ZbJOLz0AnK22JJ3b1D2UBNq/pvSr6lAUh+zlbLbFAaS/qEcQfiqi2rBy6h3BP
qui37Yzhkrb0dWq36SUlK88x4goup3cqNfiWpD5cPeR+qUyS9+W3UBY5fGYNF5s+KaF5awraNCig
soRx+YPSEhkiuGn0YCV3D2i7Fe++xaktptYZ7HSUKGm8Y8KP9Pe5OATU0mqIXpLsXLJVRBstEgQ0
01yS7nxqRPQvyca1Xey4ZHMnTBCfUvTIs8Kpw7VbvOS0QtEdRZ9yhXyW0bMl4BpcgHZj/AWr+hrE
ONEHDjoMdu7yV/s1ceFvV2r4JGL6+uwjlAvJ6h++jRYwHDwt0ZIQvgyU3lvApQCiF4IbK2mp9xCk
u4mirzCZPcPgGbcgSmQnFt6Hc2kqW1PQn8ivxE3WPA/iiqAuRsJypY2lxRjIsDpQPrVfzN70lkGJ
cs2T1seX3MeZz9ErLKG+VWjZRw+fO7biIqyB9zhjjZcQfH/S0IG39HRSFLr8u6eERs4Jmq1pywQb
FDVmg6U5+LdyrKcYw1iEWmMtU4WbDgBDpxzaZduM4sTzfXinBBVcIAXrTJ5e7ez5aK81a7PSaow4
Sm9bDe4Feb91Pghq5kP84tUaMtChaE886Yed7G1YFAjgfSly2bNP2cGNcTudO3/joYgOg0GsfTsx
L6wgVhbyKCjbc7ykpAOdHkOXUxvMdCIcrO1peFVYbC3cBT7UcL1+HGKD1kmnSgJzE/UhlkYUqNnP
dkjnK8qs4tUbzXCvgABf14FECiQAeR+LtD9xSn/8ABOsmGw2MY8uowI5/OYj5ZBWsumxaKXirBQN
DD80ox1HaVPhkNF32WMXnriBfJjUGiVXkl94WpsqsfNszBYAAXcuFBTclOp9LH2LoXFYXSNddkNx
f3wBfXy+KXWMBmCaX3hjzyYYgPy2MoMyA3E8YKonc303ezKpNnJjs3FSz7b3nN3piXk9/bWHX5hZ
BTZ6EhwY5EZm4bod1DYo1Cxlr26LRaVUK6rzMpY86rCKFflrFNJQe/xJPx5bGp9vSpJQOaNSYWmH
nzIVlSLwQsscpW/RJcLwW3Tk5QFkAlJLVSng5g6vLIKFR883QDJY9/6yVaITp/XHxUWz3STqIJa2
4U3Ojs8GZIkRFRqsh0jFtUSwgdgx6nec69wCET+o/qveQNknxpvjr+DjxDocefbWww47wNqaRjZp
FgUl2oIZgtYuzJUXnnjdp55y+i3vrtE5CSuTfSpxqkJ6HqwR6EWjoZrCvK6+HOtzHZ+btSLw8zr+
jNPbO5xZPCP7JQuTOhQCscNxkyAVdt74ZA08BR/XoWqAjqXeibPuszdJ7EEcZKFdA5Z2OIo3CoBk
PrZqIqFxJZANZ9Dws8aHcWlNJobHn+mTqWvriBKYuJopWKfThvnuZYZDJUDGonrGB+YV88afcMKX
A/qLi44jIXOLVcbBj8eCuaNUAcRXGLvjP0GdMgSz98pPEAKTOt0WCKEOf4JXUt0ovTp1svY596f8
G9amlPnC9NwFqQZaqg3OMhjMWDIrL/og0RtD5hBXbEhMtdKdl9y+lrGmZislaX+MxF5ra4Kn+FKK
Fa+fnnhnHzc2XpmpTgVrwkPe2uHvbTQB2gERneOH0lXeAlj39HxtlJETG8Na82VMiAK6Co+/pg/z
QqccxY0V6R4pOjyGDkeFKJ9Qsw4jpzagIwMOf5a6HiSn+YhjoPWfDKahnFTJehB6zTaSzLX0uq38
yIHJM1FIInKgkfLU5Pmmos7zu0+GmsomH2eQGFM/CBNROchd6ZMg7b3yW1kAmsote9MkppMqhXHi
4318jdPqJcQilTNlAmdPhjulD/3WAkkqCoAgBjbEOky3AQEyyM+fx5/sw1mkMxhZR+Isjlt9vrgG
qUcCA6PRKUg2rie3FRjj1ktKOypo7XaX+BSSjw+pnBpzdhZJUHPMFh4omLjCWrRGhAUiAm/M02SI
a0jLx56yFxr/CGcp4LQlGBTV3kdEpss0fhxHrKcM8F5npmvFsOzN/fEf+GH18E4oLnKXJMFsyHNZ
Sz9ABiJlEjh2bkl0jGnxlVp/KzJ3Y2QNCIXIvwY8n5/YZD4Zlc2FZAjDsvXL0x70bptLApwqKzOi
miUoTARgkwEvk1/Kq1yjw8X+UUvWqS8xnXn/7msW91fNIJk2CZGnaT1XYshxbtc27myOa7j0AcVn
Nb6Y2yJs4ZCb2oMdecp2kIYQXonyvYqar4M+nvn+gES1G/Od6vsvlQjcE29iOj/mv8piRausASS4
832kge7SuZIP+Cs3LjQ7AVI3ueRWXrjDUArU1JMfeOeBMegnPrwyLa2DkVVye6T6SElr1sc8n5/i
3012mtUQ1NuwN+hz7IdtWcTxeshKdYMZ4aYSKA8BigarofdXwXCWZLtUlOWz141fjk/EWT2A70OA
aHO7m85zNFaT/cj7OdGHUmfKUOacQBf4aBS0lliO5Jnlyq7IBXpZthlr+ys1evgWEdmv4+MfLtS/
hudKq6MCJzyeK60Ct6FNI2R4XPIyZxj6e6DLiI7l66KiP6pqMTI9PuLhIvh7RC5eWF3pmHJN//7d
Isj7xhhIeIYowFVvmad2f0UP0JhZiYN9tLYtWpj5rin+3HL/P7Qn/K/zvpkyEb9uUrh+KV9ef8T/
Z1fFL9BYDxge05/8m+Gh/oFYk44Crg8K85F/8zfDQ/kDTQwipCnMmCAe//QqKOYfKISIawia2M8I
RP7pVVAEHQ7k0t9kmJMQ//dscA6n6d8mOIYx2zElF5RJ5LbVXpThZRgleEUn+6iWgXnoDu4Bu1aT
vkYmjfOiWaglsFBb9ZwAP00sdptFpwGr6N2llGvbd+/w+s8N432HgeB9vNtH/vlFH9arqNWsM4dq
H+Yw6IHTUnDPoSpTfT+zaBgDJW8BtE/oCB3qc0uE1gK8Jmt3bL4XoYp8B0/UXh/3SksYaZKJVySL
60qliiWuKslaSeN7067NdVxjZduPIeTRLLxVTS+7VXTuc24i7+MmeMI6ZA9/9n5Mwkse6MswVt5C
7UuUFXHlbZNSEqvRymp6tfmBcEJ+CNzVvSRzgPBfy1l278vxfZE0l2YSYdRb0V4KCvmr1tHzXkjK
K+KrL0rTG2QU5btB4O8F9ZK/qTauJreq4y/0Te7/78b87wudXvS7/UCpcwOP677d2/grUm22lo3C
MwOiDFZ2p0At1EiyQq8IgBe6JP3z8ClLTWQ6MIT0HnuOqtpkolO5XWfbxDN+lLjUJu1zY9JQIPXX
NY6yjhXRAWmlXQKlDouhWh1AgodquyoHMujd2NIGpvdYNRZDDOfJuIfXpCxas70pCvPE4acensn/
Puo0y989qtHXMu4jdrsf3AlFDM0sDW+MUrvgJWN6jDdvq7e02QnXfHQ15u9gdk96EIcrrELqhaiL
LSVx+i69uxAzGGGrr41Vu5uxUinoeJirYrS5YLLjHYdNTuNBMjn+ldQpcPvsK00R7bufHmXYzoaS
XOxLFyfAsdskYh/QwWJzUlKa3ci6e4ujYeTRd27a8VNryF8M+hjtxHdAoKERhu8cg3VG6QP+pGPS
khZQzm2tWtpmduv13d3xn/opYAP93Fz+7ae5D1fWL/fkS/FqoD/cs1dRizt42xhO3XuvpWD6WNl9
rIV3YwnqjcS1vNVbY1lm+XkyIXX68lTI+auPPov1jZCFLkRS7i0g0RhQLkTDyjp1qr5VDD/7MNMH
e/dhUh8OvCeXQGMGLBri4ryqaX4tDNK4osUtpzXTeunLmDKVurKBZ0S9yA/cRawmd15SJdQc/SsX
95GmqsqFF0cbTdBmasbBkxxHd4pabbPQ/HH82/xiO5+XBM2IJpIhy8p9D+ZO937YCYbJIfwJukm5
3J/YUmax1b/rbHZLFex/WNw3oFWybqcaE3s44f14m1a1Fjr+pGaZXzY6vbZ09R5/srda1GffYXZS
uQBXJq+ZYt/Z450OXTWMIDzb8G4WwNJ+Qkp3SaL30kPkNctgCLehIda0TkMxKuuaiVGHi74FTR17
8tewaMgZlO03O4OqnVhDCSIUX+cTv/UXn2GegDUEOHZ3sPJ93bVPeTCoEOqBlBR6g7etPqrgsuON
4WFhoFZrX4w9TW/JI1YeysLykFJwvKwGuf4KktZxPe+S9IeT4DTS4YoR+cZZ1wevRaDedgMW0cQc
sgPPbVUl8sWJB5gm9ycve857Ga2q6HxdK/ZjUMF61VOnSlFBaMa9PKqPoqudQm02WN4ssbOb7hgw
dbleCDIldnUxxMGSG9MNke6Ces5tl8lovcxXNtqtm2BcpnnFqdqK9qufOtvz01SKB0y3C/xeJBwp
G9U6xyelw3c4aGG4jMbKG4hQ/J7GxJYOBADj0W1m5PKVUDyDyp81IrSQA4jqyF5x2l0Il2b/1E20
VR1V1TaGOC/hTKK5ysOQac+2QpWoizC7rYIXuVJ8IhEC7ABKo6OYw5mFySqN5/q9hpP58e8x0y3/
s+D02engFlFtZbqS79XQpy08ODMMd58Y9o9WKNsspfu8/MrnOhOjttbL+kxOjXUKI/nEgn+7Nn42
H6a99/0miDNtgzA730cYZi/jEffnNiHoMUCqX+eEFLYedegA6eWQ5A5Isf6aS0W9DBoz47jSyg0q
fISFg+fEg2DZNt+xUMTCTyjNAlM8b6knCsD+vERb6PdFgpdofZPnEUAuDMixm9Xy8iyJ2zOdXOxC
T/3OSX1LrGyrgPwBhtPKu2hjS96WEsDLqEoWoRnFVMxbXQJAoilZHh8AbO+0CngjhxKIzEK+5Uba
rVu/fBZuCDFGuNdioLNBy6TLNq0foth89LXoqWUTB5STnSeets19aGqdUa4LX386/oFnWdJ/P/Ds
EDPlqrNw/2r2ck9AW3nFfdXqhYOzFWwjTcad3AfipZUwZjCDo/m9S0EGsyk6nMQkQglFMDnXX2w/
JzzPdVoHXM9fuXW9LzvsJMqeQPj4b33bBD6bDNNKfDcZ2qz2ilZr2j3YsMuyvTBbgKTpta7F0I69
YKE3Yi86U3V6U1mVxAXWRBK2yxaVMoQ3oBw96OjMH3+GaXkV9U+jF1+YkrUp8naZW8U2p8G3C4xF
ZerbctQ2se7xrO7ehX0XRwbiSLhB2bNr2eg8VUC6ZnkLsP0MROjGaJPl4CorSb2JjXP23oUknSft
9141156hLgM/Xh1/D7/8Zurhe4AZHwe4tJR7Idk6xipBfB+lEdhTICE7xUKS51rBRDboR/CC5K5d
NmoJE8pGEeNLIFGQ1cMRmUWSxkDHaZzVCitZKSqUDU33dcq1/Xjqx04/6rOPNjuypYFiqecl9T5M
IqEuM5s27MAIhws39V1iZevKi4vOyaYFKGsNvOEsBLhkZ+fU4LzbKg1Q6/rCD66tIGzuOoxVluOo
lxcINRA/p1m9xKpOQmQUhSujOhHPGL/a3WenPl5wWSAJO8MsSq6dUUciHAFrxfErUNatDYFY8wFQ
4REGGkPPOgglqbUwGtybE684D8fg1izcq7wZtkKZ2CqCmBn4LjC7xtDhgrliESBWWWpJWKPvMeO1
YYKxUVUwd7mZQKVALrqslOCpsb3rOku8peqp+paeQKT7QGoXhdSqCOb5F8VUzA9kEBN5XScLvARu
hUvQN0WNbhVnjg8JowUXb5X+dYA6GoxvcsEq2hWud2lJ6Sp0zRHgWIOS0tNkgLaGXu3cIYpYR1NU
L6d4fbbGYx3VBNVm5q1ai8+kxngzmJ2lrU9M7V/Mlrcm6XdLnGY9o+Hymu/dyVAlz7lMVFWXc+4l
br9s6wiJhIeE1syaH72O70SNwQk2nQCZ7RSiMv5CYlVkyqNSiX00ajfQonHE8wtuJ5q46jH609MU
MgE9D8d/8q9uJZNf8ftdCT/MVDdDbMCjyHr02/oZp0fwU3LnYa7lX9O490iG8DFR/as+rupNnJXs
lIaEjQOk80WhBtdVorwMYXD7H/6iWWSiseX6vZmSySiU4EoZQnLvQavWd66Wbn3J6L4I1aYORpVz
5eOQ7ARh2sEnlfalnvnmhg0GW3TMvJQLvFiCDZBt78S6mtUR/jlv5mwAtR3wrqzlfO/5E5JAQ+Em
NFzitBjrJIKofocv8cKUjKva49o82rW8oMeaVpVEaZfYselXfpNBfOkalXwCplk5E3Fx4s1Nq/uT
zUoTh98SR7OAdgql3ad6tFNHZdNlnkPT1oVpZTuDpW4141oIa5ko/okS9y/nz+wETtREVtR46PZu
oGzqyN3IiYDLHlhnvmvRVCJvKtt2CgGjqIeYHboPFSBNNRgKMihwZkdtvLb8+j+hPHLJfgt3361A
PrroCkXp92bbPmhhbMCuB3eURf21C3RyEVXkUUSU/kjwF0nZJZAl3unc+pHYj2Kl1RKQJsV7zQK9
WUhl+GJY0glFrzq9ks8+z7RrvPttzEs5b6Qea0QfUA45HO8ZCKn/UxkUe493Q7VVvULBh05bBwGk
W7JhcVU9ywLYWkA2oFU0eoOsFjeFtgn2qVV3+IQY+E0p8a1otdVohE+myYUulQdaNeoT+phfndgT
Lfngh8cS2u/aaoC7tg+itq1VFfZIKKgK5WXypET1M+4Z9VKnLKLr9YvJ/rzwJgtA0eB/gj1QNWHD
9MbU1h709QUvQQVdF/zwUqLaE7P/sIbz79qcnXlGLo2+1Ilmryow0W05vFCKPkIkkH7XiobbU+Zd
0V8J6Wgszi09O1cyjjsTI8+FnvDz2GHvR4sDq3AfzZLgrMHRJlfrzdvv+62E//1pTPcvkUXTQP/D
ON1cYN99o4kD/heQewKN/9//um/al7h5n+B/+wN/JvglRBx/IJ2k1kM+Dg3tlPv/K8NvGn/IBhI8
Mva0vlMo/CfDL5HGn0qlpNFUGsdp6WaR/Y0jUuARUS/XsKLgj00d0X8jyq//XIbQzX+J7JklRSkG
yZps0eo6ocCFpuuzyU8wndcC3e1DE2OLkgyNcdZrbn8nyMdtg6aydmnVJ6QlyuwaG7EckL+LV/pg
jNdcmdqzJpqMBPEs8jxaVK2siM5tuy7u2aTSczOVi5WBcJQ+vWo8wwBGjsGXVu554W8jtRZuuXz3
6v96voMCwcHmY1lUQwxFR0hiWQa6Onl2C5H1UhjwIPQ7EaES9gj7VqFlvcpdKJ1IJx9WIv4aieod
hU1Q6fZbyvbddtcklR12eSPu1CTmpPZ7azf2LZ5MIk/OCts3LnIs2Eh2xXRz/fZDMiIpVoMipgpJ
6nDD8q08661Edu9EYLerlAIETTe6fu4JY1j95lBMMmtqCEeZytucv8+QedPabVLcSwgn1/5gvCSG
L4O9UMSJLzcDt/NCaekhnmEaUqVnX5plM0yczT1s14r7yJTXiVftLEusLTRdaTGZXSdrysuEI7sU
6m+rP6LMvlEyFSv4M899ScwfiKpQSUMM7ur9kFzLpe/QG7lLuPUm8R1b9UMvEiJ6cxvn1VmYBLia
ELv7YO8aVbk+/t6mH/vvITg9jI5eeaIw0E+Nj+1st7b6ITR8NY7ulaiT1lzkqSnhS77AYChb4u51
Svn4YTaiPFQthDS0mKHfnOuS8q5H4DCU+j2UDWMD1Gfc2lIf4yvipru872xcZU2xVLGEOjFDDo/7
6UnRPApU+9QwMSKY6x/NkGq+7QX6fWMa3crLOZ8ryoUnVtsb/+DwhVqqykudKG2ToHQWiCk5tpiS
1Kv4DCvZNpT8aKtH0oihnbkcFAuQqQDS4nq2WHilgY+JS4NWqVfFMkzK4DJvUm0lDRu1KV6Of+kP
b14Hd0PHDWgAOvvsefSQ9/iHZ6HrPQQuxtRuXDdXpkLO0c3pj1a0Xl21in8rYfh2c3zgWaDFm8fz
gbMBgQINuoauzeaYUo+G7BuifICyDzGiopAPcdrs0puiGh5Lrb0PY6xwTc8GrxZr32rZczqNfrVE
d4lfmmu/00CODspLVuebqFF/eArCb83Wv2UQoXQLJGxOp/ZJRtGsQsAvn0rUyEBglOiIZ+e9O1Ju
W7o3tsNDIdQLdzQ2tH7Qr2RfVuC1Q4hMok5BTeiPyl+8q98KT34Ze7wPPf77f5segWvqu/nzMUrx
X4JJiXAQp0x/5C8hgkzIQX8sxEQUtDj3MM3/DFNs8w/6ASG8IDYAn8DB+k+Yosp/oCdnNRK8oNtC
MfhPlMLfhlIRaxKEkgQ/2Ir8TpTyJpb7d/Wbb8cc845OSPoEEezMVj8Xi9wee6neRnQNXAu1bS4k
EVk+DNpe1pw81yRvUwtPgzwgZExxdL0VyUYPNKi8Xj1YmtOVuBo7717hJ9HGYSw+/SzsVxBicGyh
CcVu5fAgFlEOEST2+VlJ47pnauCPikOOROoddUj887yGUiD5blCtykKLrlNV7ooT+684OGneOJeI
QXShwFKT6ayYvRozaxsTp+5+A3NAMzae5lUck0Y88ehzmcc//siztTuNJ6bAkz2fL6wq8yJQZNuD
mhYkIvQeQeWqNbWvkYodqxMHivzcYWh6Fbtg2HN8r7KlLbCcRPfel/H2xA85TP69/RBwVOx8E30B
Idds+8sj+p8HNKyb2Kvp0A3NXr3W5cH77taucmnHFM+W2ILDRg7ksX+WpTy9izWahVZNrSrJEkWA
52IhXpgnezDnnwRBNQrTieKDrsecd/R4Bf21Ge7UGza/zoUt6RukrMMydU98jPn8o4VVqDR6mzaX
CGCOs2+v2CmpwLxoNkrMgCvqZ7qyrnNLfRwLXLfVqPexVauJhDNJT6Dz16l7qq3mMNLhM7AD0G6u
2oiUCBQncOr727Na2IFb92mLO5oFcBm7xZB0UD+oUHxKzTuXu+BU2/m0rN7vBtOQhPkqtAKoG/Z0
cXo/ZCf8UiUR2WwC3Fuf0GTQlpmYfQQpkqbQ/0famS3HjaRZ+l3mHm3YF7OZuQjEHiSDO6m8gUmU
5IBjhzscy9PPF1XVbaNum+4um4vKKmVmSYwF7v9yzvku/AfhCpysYf7n1Mq81lvJzSdKqcUR+e+f
94U0tg48/XDwdG3fJB/MxNPSAtKYelWWkSRWZOt/1fH/x1fLh4uTGLUgBRA2uD9fbdNGqz959kDC
+5QfVTI4qAdMOf1skqH7yZ69Bx1QImD5z5+vP+ua2+dKc4j3nVfJf1Ph/PnHCuSTzqiRZYrF116a
1ePwG8XSnB8WKYrxEKkuSqCpirjZJ5F2w8N//uejbP/zCY9RCIe3q4POlO83OY23H/H/arHyqc84
8VpzWBpUSE2mPx0Wy2fPtPZ9roPXbur30dp2Ww+s9XGWPRjSHCzpVizBfBkGwWA59HADydl78lGX
n4R2kmOfzOxk8tK5DouLqH0qv4j2FDuv8Yoj/GmAxqHGNZOh1wiGSpNBn7dXwiMycsoXFDhWizdh
G2PuPuaLxRbL2F3Sb+q8sL6vmG5S01MJ92v/24UvuJmc9dLMHjnhjljOUWLURpSiONZzSZxIbMXb
Vjf1Z97N+QmU8u9+bZ27yEOQm5c8UVrK+KW0w3Uf9kF+rWZeuC3yR8HIfOR5PIH3Tc5M0HDp21bf
/OWUyaeewY0rVlt3ZdcMaTOFN2+FssdN6JlL24/6mGQjS5GoJuseeGtMoVgy6aT8ky9mllGPOsE2
5KG00+e8FgMxgMQhVsFY7OeIG2BvraYhPUV3LBlj5RA3tEaG5ndDGxqwk5sa3Uf5vnUmCZ4laVoO
IONjcrwYHa/Jnghuwik2FRoxePdO2d2uasmTJbeZbAqC5AtiCFdoIYPyk8fYGshII+GdcWrMz6FJ
HQqjHov7HLgDqISs776V/I7dne1PLuFCsZaxdV9FVtb3YFlFsz629cwB2LWBKT8gxnIsV/gb8m0L
+5ZBv3HCAzkd/HWKiFZ78gPN/3YbV8xvFTi18FzkfksUUThz0btjbCRGL681EXnD9qqL2x+68H73
wNm97d9v5NkZ6+YQDJPt/9bC4bd1wtY3z5nl8Jusydx9E4t3iyseI3+0cQcgGLwEYP24U4XinJGZ
tB04WAk/tZAdP69yG/462BKDVd6XhUotvkPlNqtjfrykmWx+sD5p+hkdjBia+mFtDHT52Cw+yo2w
kDF4bdYQ4M9743/zwpphYeZ6ZAcWpm0JrOXauPOXoWfdjKQxfvDbkd96AtHd7vsB6dNFiXqG3WMb
vss2FMfllmHbfevHMnZONsKDiek0CR5bl3IBGmHe3DUNEPqwkWJKo3nB4+04ywB3x5HVs1PPXrVN
Eqaxd7UFn3c/BZV2r44AIPkikqwqnhhb+7Dbh7JuvgrL+bUWcgHVkKz+T8cUc3I/l0F37Rirjenk
R3zjwhXf47Ym2yZiWVXzTjHEgiLkq/y3VrxPJBQthdgGrd8FqT0Oa/AMfRMIvSXQ6qT4a0y0sQsv
+6zdFghJSM7+AGoSxPdcWbt+QTWw6Xrm8vsoD231fRRFZ1/IZoqWY2Xb82sU5pjA6ZINJHH7lkLd
65iUGygY0TmuFRj4IKyFuBJdUJCFn8DFPkZy5CBTQdYVdLDjlI5gusd9UCWDYquyzgMj3TKcoGZn
Cd8UnbT5lIZB0bB26wJCybLa+I+sC/tuX3pj321p4Je/1laszXEsewuRQDlxf3XeyJ0lC/a/nT/Z
sAEQhHOcB9pOICqoIjk0dU0dM5ZBlF1EtHpk8Q1ZJiDV+O5uiOqqP7TQmgM8kMW4adaVK6pW5X2j
o+aIigbSX02vsEdzmz3jNrH2SdA2V8exwrOZgXemOnDq3wjI8rRPkvLqEg10tya2ijc8tvlPw1TD
eWu7LJFbdHFZ2oiC4H3bOLw9hdao5cJOIKircm+rZJFk6RjnyS4kvYmsvKpoQXVGWRKmrZq8m0Qj
+LFMze1B6msgQGu97Jwx869MShimNQNkJXz9UecOD7b0EhrhFbiVawmL+PIZdnQ5Z9Gu9nPvbcRD
JTeBuz5xiRKA5U/y0BgArWbps+pklzl5cF0syFHDApKEjXWugBuivwzbPQyt6aTKfvlRoMLf+01S
XGTciPvWWT9spySAKhkHpGseKWObQK3LYa276cXUuDyzhSlxmjeZrQ+x0WhminXawzem7FNURQjI
VM9iTlumOXHwlc2unELQr7G2/V8j3Qqo4zACt+N+2Co0D3639ieUZ/GW8PHkNPfkdq0WeJGtGnxt
fa+sjPNJ6enCUpT84nhJhL+vBLjoB4Za8UsDuPSxFCvnuV92u9hk/gAHKgphhAmH67Mqq8clGVqR
1lImnwO2tvyMB5EMfLXwaKVNIuDPQnHV93Oski88iuOvjpprF6NKVxhs4at2FjjUjCj7U6BlGPOJ
dz0XV7Wc6tZRLMUsg4CvwDO5yVqre5pG2R+5IJy7hQl2ht2JYzO25UMxG31FAV1s7HblyjIyeOQ9
lEyOSS7Gi80tLYvmJfF8+CX2GJ4XNGI/vOAWY57kvHr2xJO1TSJw7l6j219Th9d4MTiCEcYNfrVD
glijBEgmeSqR0r8gDqn2U9Hl94WA7Or6qK5dl2RLY+tKbqpW3SUlU7wd51T8Kyx9AGm9cjivlQax
xZb6Wg4jhshkdBBWhCh4XNMuPqqqvEOa5FlHQT5EassQ+oebrMUuU37+bk92eMTJPuyCXgKiUxQJ
/upt81z9xHIEFYan82prOV9N7D4FIcmxLWwRZDkziqoMvpZdY5en1FmbXShLIiEWxzqBR6624VTb
X1SC6m6m4tmONkdemo0R26jFeFdkL+c8Us3ZwdjENYNAmn0b7nOBVWjTaD5u0ltM+e4vATFpTZK3
D5FbltepRdG0YSdviOIM1LRvljwpd4sPr3MTU/Yneeac5sYjGeJv2O+uoCVtwItqZe2sCl48CUZX
PyudDx8HIpiO+dWtujekEa86BqVSmzZpNnKVAJbyTD2si7sit+q9c2Bn7/TuvyVpo4MjfpKZg2ot
d+/HMSqPAwfjjqDM+9nk3wNBTmpUQ3LxfQaBEzxEjPY8r/H6FvaAIyV5PHYPFypGAsuAy71Xc1ik
+TAfTZBU9244vvpdke+hpC5pq0ncWGI467Mwe3cagSKXsJ8py3b9qnOIB7lC6HETfQ9usyNifL/k
IXCuvLP5+0BqfDmsJNSF014mvQ2hZJXvfh3/1mNcnIaq+mYFgXXWDV78kO1wEQ23rKf8A1j696Qn
dQ/kEvagfCKlL6mn97mtfnAE33OqP9ZeT0RuPJabMRmttEiQtrimCfarV/3KF/NRVEbug4awM674
+1XmMNdAKJPdx64aRc2IutXfN+WK8lmLwzAMHVzKqDiuxfzVZUzIQ2YMm5Hzb5ssWu7iSEL2wqRF
Dp3eeoo8eJ3nySGkAsJFoMTDTH9ybG1ygqMke6nH7oZWT45T6zwYy15Ji6Q+9a2uPmajWoh9Iksn
KSwy0ZcOp2SEgq6x/RVong2Ty6jofmZocSSt9mlesu7C4QlppwqQrtbGfuVMfCPZINvlUiT7uFyq
rZ2YuNxwbM5vQX+LeFY32hSKX1SQ0BzqEE774tR2CiH6e58MwXZlJzWXnU16pQvsoI2+3NJ9DBrr
JVgI3mvjUfLh906ayOw9N7YDH7skHKINwsdomo9eZ+/tLpqOpuNoLRowo6s1wElFH7WZRWedvNA7
L1QlRyfsypPFFH+jdPimFhbtzF83bs8ebslXDR0xs5MtJkwMGU6bnNase4gmmxxGhQq6X22iCa3C
RZxZd4shPjEHkLpGV7TsL2bxsgd3Neu567WfjlSiSKyMRExFQM0QBu9OJ5efxpuGkzXY3nPELfA8
6dI6lzKHaw1Je2/Fs3jN+6Z5aeS67kTlep/EKAxfBZaZaGPZoX/L0Vk/AhLTDgrLDhjV5scyl0PP
1REIQBLhe83Ncp3tFaKcW4epDWUdfegs7qVCaodKmQhVHCxbMbZ9vZ8yMGb9ID6XIKpvEwQfqenE
DGMhAjIM2SzkwEyOpQPMWrjDpztV3gNq1u4ZkUzFuL0/+E2vtpAr5AdqYZghqmadNLl+/cD8p7k2
zrjXveU9lD1hAe6o4xjuhh0CrZDTklZj3KZyoOi3HSiWhJ4/ZWO79eGzXJNYDlttl78HOtiwGXZT
Xt5iDqKoutIzE/2KIq0Hrtc7DACEF+7ozZFl9x6R1VqUYDC9RTTsRHThtJAkR/c1LxT5snW/V127
nPXYEE4xxDQtTjJcdC7Ch5lV9KUtpHoRk+I66lYcihsrXOozGRfih18ArdBjgiqewRkIPKtpAP6u
Q3SSghlo2gbrgl59acMUyysH9GTQU1NRdptqLQjR8UvZN3yJEUdWhgbMzHP9V9XXq0or7pNsm/RO
hGjf4k1gaGspfcYkF5Cb0QPYsyudnS2sLXwRC694MkhKKXv9wt2VSI9ejV3L5pAtHvkfWR5Txs15
RP8bqyk4uN0cPOLTEXhn2B9RPQ45MKx2Qtobx801G+fusbRnHw1aHiQ0D3yrka71PgyODMLT6FO7
IE8J36eqpMaUnVBnewj7zwVd7prORvT7hFoNdSpTiiDNPBIryPRs3VPlqHhCvTW7HUa1buJPi5f9
EPSAP6OkjO6W3BbfY8cM35MRFc1cx8muzz2mTC6ER86v9ZKZMEYzaJUnyjregrKsdwVl+m+9SH+b
LYnaNGVbED/c0rCx2ZnwcAWrdRrIJJBwVISUvBJ72neWiX8Fflmc3bmov8Vi+NmpSH3nZcUnSqrZ
pEQ/JakzhMfbV5UveazsI+EUQcoX0b5qfO+PtaWju4KJ/WdcSUBdt6vnSvGCdHEt/HsCdVx+Uss6
RAzRn/D/gG0sZ0ajWNLXeNzXS6U7dJmKC3Oob7tby9GEqCJFeC+EnPetO8tvq53NO+5lINhiRTDO
tMd9lG68Aky2OSc7I96c2kP+NC5V8NlK5dzVWUeusOzGZ2uOp5/lMnbfaSGvPkMt1mONOTahdlkQ
VwPvsNMZvoL+a9m2Eu8NNsF49IK3soiWV3uOG0BeZbWZNDkcTFrntKPGRpuLlydpZ/ssc7rtsalX
XD1qclOCeIIp7RkdlbvAZRO5WdthPXTGLeC7JMHZ5Ha8zQc7HFD+UneGWU6DQsMfoK5bG7CHnFn5
tpvYeKP7DVCmB1+TiZ8LtyPWuHTcTWUtHX1L8thhdNisXsvY00+IyWD5yfDTwG8RRfQyT3PGEWf3
P7oMZWPQFzIEL2Wmp8AK43N9U7VOQn4vSKDaeLWJ05jOdaOGbKkPcx/QrSddPu4aQETXfKVKiG4J
BiLUxAAX5BC+9kGgt/Xa33TckaUPWMuyn1Gu1BXGin9GgPJDD8Sqb13y8/ZejYEikfaCZ00VR0Ms
wnxJwiXfO97g8kYsZoeG5h1v/lGPgYHv1JBBEVTHRrsuRCedfAROSbDM9Dhx4D7Ms4cLbrwzVpS2
c/UI1SWdBNoVrfVfS0tavTc37oWxLZxOyw8V7gI+LSShKm2nGI46rugljWUwAn1zYJPb2Q8VLxzH
k3ReTe7vkAoQluA43QTN0kaoTjRyMVGGLJF6GIQNd9BHQDEcncagDKuAe2laUYWI2K9Ky04nguyc
tFz5JmzblXH5Y6EouTduq8lBWkRfZ7eMPQ39WnhlfmjtyTEnf6aEuOatraAOeGVUX9a8G8tT4cn4
t9C5gX874mFZ44A5Z9ZDqizVdh2IZNRNdBkDfDZTUX5MDYELyKWPdTIVeGDVxe+8H6Wz5prYi942
6Xb06rucgdUyu+d5trZdMe+LIHq3ZHkq1+lTrSa8+Kvvp+UYqLttU0wqnVtoPdpAciqc+orG/5Nt
R0VQ6BLdSZ2J1LM1URsJLXEsk12UL79IDrz33OzCV/+9yauDmfK7oSWKwbIaYuVVCzM5qCmg5+es
9xoQS4Dc3eHFq9FLs9b4XtZEE69O+Fi3fGj+7L+oNTkBaGx2XgcfqWgqxjw6C9M1Ixm94PqnTq8e
8jr80XbxQc6y2uYJmFy7l899b73qYOTEKu+nuL5zVUf+b5isH32+nKJSZDeJ97lWzc8lHFomLfl4
x5p6T4PEjk06KOZ1hbPAHmHJK260vm4vigNnZw+ETPfjIOgRKORtkbmUFcunFUM19Puw24uY4Ryh
6aGazkk3fRUOofmSYa+9K5wZrH0cZ3dRNYRnGTD88wnVTQoGPZnNG+qSMhVF1NGd86Fk8iI64R7c
TLjvQvkpCTbhvVkD/Ty2lrwYz6bCrzlbmiAsCRfsMFuteWyF20D65UjAmUcwl8mbeb0wPJEfTLbb
5bcDdCJ5WxC1frVeocWWYlXlD5Oi19iUowPhc2BEC9CoTXjHFy7DZe9Etfgpra5Y95HftuOj3xSR
/l558Cm3QbNW1mXpfKYVGzOAQjkgQuUNEIGTW6mWdEWbHmVTS2bpUHan0sxvg5qem9x6dOLxnRl+
2g7SOfoVkTvOlEMPoGjYmSB+zTsTbkwGW8keJbTNRcRkek/vlIjlXg2MGU0bPUcWDLjet4f7ylJ3
uRHBYzihjjiIVRt7kwRAN7Oaa26jxVg/DYIifJ6RpOxGd7I/mN/yxLnJ5KcOChMJ+Tob7mTgExXp
kSjBoEbIZ4H7k9eXu38J3kri6cuEXWhYRRohq2ozTig/Obs2odTU9GI82bmscg4cqk1VMZPYDKro
j36Npt9dwgWVXZa750TX/ptdZL+YOJuHLJqjc9aRp5JWBk7X3hFibMAV33rDJULGbuzpM7ahhs4c
hs+RN4574ekOPdAQ8BlhzWY8Ix/WKjLPUTOMz3Lqg72C2ZWW7vC11HI8hZWVf8s471kpWgTGlWM5
gDjtbObSdhnECKITQT68PvfVsDDb7ZnpS63KMK2qtn4oROHd/O0BD4Kpj+Ooym/slddDNDp6i8y8
2To3E0Rl2m+cj+TT0CPhord7qJxCkJzuaHHnZsYNU5wdNY76wL42QiTpUDjOOckdRgrVUDfb2izF
eU3Gbm9qLzhlRMEwcRJThqwxCt8aZt/v/djIfUc8zm7IKXydqqboiFWDS4MhpuYFsUOsmlS6JPOa
wl3LrUxUzBc0n84eN9zW9Rp/n0cjc4suYiNk1RVh8sIlxGonixlchofP0CpMCNPA1N/mYh1f+n7+
3s+EAlgiC55GLwFR2yzidZ4KGIWjfK5wsWKFaOZnWdUS1DuqzHRAYnFAfen9nOa5Ont55PKt4qu7
Gv6pDWVjP8342iu7aPZjIcRvFa75pWva7rvF3bfJW+jAlhq/DAPQp6y27gltuFgkEpagF0qKwTYZ
82efQ3pvswnZVpo9fVzTK5WhtsnFb4lb2zjUyFAoHPkunH6dGJpKbyd1sBwq7tIHl9DEd13cvvJ9
SbzgksN8J8MdBy1jeF518Tk3zD4Wyh5GF4mzc6ryV53Xzq4gkPnkq+l1WWf72IVDCGI7QaZF9vPP
KWv7DzfprIsVNNmhrYIkrRHFM5FgaNp1EdBpi7LwEg1e+MMKxfwUlZOdiswq3lgrkC5pWj6PFhdS
nBMxqQs3JEF0HJ6TLO45ArX/e3D7eBfn/ZJKFfhbz7WmE+VRvIVkWb8Hq8GyHKwERXfVnOZJ6x9y
Y0gB7sLbhkGXb31oyo3TDBAMjLceTDK3W6/2wdl2eX0f9bm5K52hfF4qCAUmzA8EOQB3JBBqF3ow
di0KvL8ajEZXPu3pOQ5773Ui64vX5sbmzbDFAWbeulb0MMRBseuHggEYa6hN12JU2tRNRoAC0RZ0
HsSgfYXlSLs8dFWz6Q3ZqduwqAb6Pxpl8PD4oqMWISZCRB+yoPSM+rLZGiHpHLLwYer6mTlNZ3U/
Zs+qPoioLx64okDx9Hn9tfQurh5WeO5zR/6y2CZ159TbRs7lzefbydNoGJmyyxO7YJn0Piv7lt2b
ya4V8+Fd5lIrBY6yTklJ4lMaxUXxzbhkTVyI9JhgALA8gale+eW+mvvwqQOdxQMV9UwhI/e+4HUT
JdGL8BIKazyUa3tLnG7i8dBga3jjmrK2xdRUhKeyeAUT1b+z0VieHYVZ2bbgoTAS0G+yncqTHY7W
PZJouZc4w3BsFWO894jKS2dsydymy4/FXeiQIzziDVPPuw6Z5cabFu8QVMO692K1pE6H79+dyC6g
QWuJhG/bU1lRR8VrQLuRsS5tutF5UbzpaYkt48os2d9F0ug9e8/i6CeTt/Gx0G2FnWHXDhlujUP9
Mcey+CKrOypSEpK6TT514CJNVG6nYF1PdVaJR7dN2n1owp1DstSRDR0DxibzKBHFeGRaE25x/Ecp
XfUNsZEUezJN41Q60nx2QzPehwUcnAr60oGBggUorAq2yc3CViT0cGtT0sMJSC+0E/ETMqg19ckX
u2NzkN8H5Cdvq8wsHyq328McE/jICDVuPyMDiWUhb4G6yklVEbafMlDKYdWrr3G3Og+0l8FvmS+4
A4swwAlKKBSiC76E4Rh/H512uSnR3+UURbsmzokSmPgmkDTiaR66+LWK4c5Hcf0NNa+zJz6pPhRL
+JNFVrOdaPM2cxJ2abK0/obuCE2Ylb/6QXNbM/XxYYjbkTg0QT/JVvhSuZTFq+bCYb0nX3NvBstg
VUzN6sqrfzsynjdtRROriqA6KWlTdAQktNKaOM0e8YeXljFCZMqdYTzN6yrfKsYk6xbjn6DNhIzg
6Gx5RFrvOZsl16QGTr5UwGUZUO+cPGD5sXZDlaWGSNQT2e3dX7NWNWMcVBrFLtL2PZyBVVK+QtdN
b6M24jJWJBHzNPGkOfln7Y/qpBWhq+wFRHYt6p4+dBiXp4DBz8nulH7vypEXCWxWrzsaskKTqbji
de8FDtRQ0OT/llLE4piMcSAOU9w5XLJtZvzbRMtPtWmnC2mb8FdiMf+sJgVcBb+fd4r5HrXpFK4Q
XMW4cCvN8W/bFstbmwe4/sfAOTuZc1tWa98/FRYfCg5JaX9qFHEZMK9KfG9Jw99hXnSvWPbsp9yr
s92gk7K9LGEptlp06zPxrqveIAubpw3GTeAyNJp/SzqNOGAVa3ivmHhYPKL+jjNf0c9wyPKv0p/g
07Ma37D5/55H+dcSOcyiF5HLxyiQ9kZ5IVe3K4hWIIFZbAppzedpiDVNWhH0B3eZ3Isoy+St8SVo
4sjygm+N08WPJG+r6dLlnX827epfssqiI8rr6IdXNwxpaxEcZ2JwaefNqO8nTphyAydvvLj94B5t
wapVV4IlhdfnFh9PG35EvbJTiolJpKZS2YvTR/rV80rr0S7n6jC42JE2S1NrvKA6Wk8qF9hgee/y
TWk1I6Got1HQrKR3dFrLMFyNNX1TxL/fcgieRIUkgDFelVyG2IFFUE3OkPqUWh+FzGLshcAgro0S
ikn8khOFVC74kmenbQqebES6TtdARI5iICYVU08ml4e4YHJy8H2vdjcdW10MW6Xl+XgoVfkeyVtV
JW7bPvqa6DhUfI596JojdTqpo/gM+NjCJYQMJMzYYs8P17hMbRadB3+UVzsvyPBtwF5kIq52kIVv
M+68eyGdlwrXihtsFqoHHgZfZcQ328bWRUUOGC6bscrLOIni4NbEM22ywh7TsR7rV5VJxqSR7+d7
xpAkzys6Ns4a0UUbbuRkvSIQ4EEvdAi/Ok5WphQwcvZdYQfQ5xc9v5ki8gyNTbAsrCn64hy5XrUc
PJaIbMYb0Zx1xpZxU0PvS5Wqkhdj2KzlQJ/9zeBwRG3jlUut47AhjkC1Hnv2nqWIcNtT2/gECnh5
EzvPZnTHH1YzFE8I7qNlS2eIoJ/dehRslskrrlii8eOWLcwttgZIlyzDonzAdTClS69X3Kymy3dy
Rc0lXZYF86zWZ4uA/WOIV4Cgo0rw7pulmVDe2O6hl0t4cmmcpn3lhdNGth6Q+xhfPfhTS5eMDTQx
DIRiPSiDVMDui+ygSs3rKu3q3on0RzlNwbc6IXf4FqpEG0YM/pFShazDpBZ26hPkGm7lOBeSjVOj
eRKYmghvdT9XZ5G71fXuY4vBGl/7Ji2noHjo6WjoRLlLGHqYqN+xShmZsFHepyr0nsO6VtuG1/Ie
ZWG1L1kN7JENIDhpneWpttd8v07eT1IhCehpyfRgY6m23azy/ci308vjFxk72XFeDPMbDykWoRP7
Xg9f0QyqHPnNCzab4q2j2H2SHis52/HGZ9eP2dXnBA5QDda9VRzIL5iWMw0vqwqrHcP5XAu2SFhZ
WiZ8G1PpGcVgaHw0GENDUXBMZgxRuyof0K1UsSnw/vZRNj1PTsHfCeI+8k9jQxru2zxBSPn4+9+p
84Vxl6NKu3lD6t8bMhcSHzrATLnJ/LCvEA+5dslvbRmFBtWqiptssZyTYcc2K/zl+HAv0zzLDAIm
4Myxf+pugiin6GV7XgKex81c4kk72Aun8mZUfj//xbPt9T+sfEYWFEZW9y12S2vY5Vadz28WD4t6
sFgPzemkYI5fOqM46VavC7PL3/UkVSIj4gxGKoJtNPeoMYxdKTYLTiAbA3eOQ5nLoqRxfCabrKfy
bLJYp97flEj2HJrmUIsuR7l20+btGidGQlZH1sBHkMzLeLJYLPdXIklG95pZUc4ubZRu9220Qi6t
XvM2oE2ymUHH9czXdiX2o7NEg8xchTZRIAN8bx0EX7fwXWYezpwchWdxiopER/w6evCmmw2+6/S4
G1bF+A/JovuQjYP9nIfckMjD8ulEk0CuWUfu3JdT6emVbvJes1VhETSWEjDgELpo5HKtDp5q7E9o
O8mzmnTxUEjuPvJq41cg4+XJD6hwTbzmD46CZ2fllNdxV1S/utkvS2pYR5vN1FKO18KxT4Xplj1q
AP/7RPjBj5bK9m2sC1p05Ua31rNhPcJebPV/TNKVj5nJqqsf+YS2ETx2KaU7PZCdsbCu1/OHmJp9
l8WEs7Q+j8eG5Wdz7EfrOW/Lx9UKWfdHjoS+5wwrk1uhu3dsM5+6Zjhc+HN/ZzQT4XnxvavOcCIP
i8NkSA6fGA+yQ2Tq+HXyjL+1IlO+LtMUvrPsdnc0nYRzBlF3hBgw/jXihNhVIZWL7hxoOpyc6s7V
MRomNyzORWG19/VM4160yXOZRza7A+Rn8ayHb0xo8XKOGPTKqryreLK/5XX+FFPZ3Tm2/6kysYqd
T42XqtUlLKu0kUDNaOPCoo2260qRZo+36XXSXcJKOlu8n/4+MJV7J916SHM7UcR5tNb8dxzoP2Vc
+f/x1f7hbTn8am/eVfU//3Db/u8/f4mN9B8/3c1M8scvdo1Gh/A0/hqW519qrPS/Ok5v/+Z/9x/+
w0T7unSYaL/asdG3341kyeYPj8qNd/P/jtl8/V5M3//j/+EfphbX/Re8KXBzgD0QwewjFP/XdM0A
Vy7MRkyHXgRglT+kaQed/6//4Yb/AiEqwQZjA/6KcdX9m6kFv0sQ39jmbAMxukFT+KdMLfaf+uZ/
s3L/+zB57sRIr4hx74bclI86WrJdJOSwk+OAWioKdEuu1zCDTrWOi6vUaVyK7Dgpe95XCN+ZJPf+
AecLfT47CmByqJ/6QEXbPisLVL5eTGNeB8elH8KULbXDPqir9shh493kuywJXNntxlvNJ9jFHBKb
4KQIDMou5PHeoLdl1YmX7OAMYfwRO1Ww5/ni6LJ1+3uidU+jLvg/nJ3XcuPalmW/CBHw5hUEaEFS
3r0glMpMeO/x9T2o6q6rZIlidL3mvUckNza2WWvOMYGdVF3mCBEoJrquGUoNaHdTjDeEPMoStpOR
7fMwF0Gk37WAvVmGSpdKs76IyVJf5yYhnQn5Fxud5okbjFl6I6biB7reQrHjsIvv5YhypEmz+T6o
FXUVDMTlwHyo/ohFR9M5VrMVKrJggcGseKliU4E0VJcr2iq5izsoOYBXEZzCyAqOJTQPxkFYEaNG
Ya9tpH0f6vkDZSKVolw07BBWll7C2cwGf6osAhKf+Yh2pHubmR9GQl+eKq+4yBB30wIVgk0iGvkq
UrRqJ4c+Cdj+MIFQpvGRxYFkF0pduqkvKZtYqV4zKer3sQyAimyX6ppU/mQB+I8h4j8T6cz/YVDl
RX8aSB4KQbqA+j7u3PHmhOASuq3VO/FdmO/o09lQnklzCZyTBA+0Amqp/u7La/eNFerMovWf73Ca
5F9E+rHQ9X49Iq0zJE9Q95Gxq+d1iOJ6bCAqGzDJbodoY1qbAErPz5/5r0XhPx95Zk2wCBYMC4EA
3UwheTwIIe20UxIv6o5frsuVvKKT35NRTADIz5/46er+bqTPLCeWblaaJVADMiv4qEHzMBAZNzeW
E1bxXiUVKs+sQ14oKDnA9CeG8YptJ3ZDArS39awuZioUmkHp7DmUTg1ZwIsC0DbubK+DUO545a+M
zb/WoP+MzZlbxGhbPVXzZvbSkzClv+XIbKtYPoGWNDvtdyevr4zI6Zd/MyLnMbS6GSg4nIPZi3sU
XA/9gDyK22tnvxgDaq6lQkksMd0i3BnbIV1ElJdQLD8awk3brevsvrwWgHJhNpxD5Zu2KYQZlrqn
IkJ2oFrkiqeXvyypAGT7/2dD/u9h/eTDfJnlJh2+Lm6SyZPoeIiuhcBV32ddzuHWKf6iHpt1TBZb
9Jt0Q+3q18+DLF0a5JP578vHQu3M6ePFsxdE3Fht5D7NaLkFoDStORSPBE7PO928lhR0iXZznlmA
uZwatN7OHvpTe9beo/hIpb82l0hWWzp/CLUN7QFppxIhtuA2RBeEc5cqXxnmz1zN7ybV2WuGBrDI
fcooHikgC+oTT+i+DzjClxCdCRwGYwN7mqJF8dYEyNUqQgoSBMiasapCnYtkkNJmWgXasAEo/462
A/sMMTRZskvyVwvvM4mHS8hrXokS3owWnAGQxRvLsO6XSt+6WIRMrg2x1xR3Zv4gE7dZpTuQNaja
tkL51Ih3HSrPXLmNtGcS2u1gpsCMdMO8lfmGeF3Q+4rUuYM7aToqA0V8PXGm6MOY0kXjb/z5pTNX
aSLvpLS4iYtgi7xxFwp4HYzWVehAob024Wkr+HvUdjM2gxPlxlKKNkGzb3OdolZPPNQdG+Mw7gea
EKUvbrQi4kGp00LT76ljPbdW9zb2rLfIDFyl1bilhB+h1O2rcr5igT0z5v/njThbaEQTYU3fMlc6
2AbIkVaj5IQINgfAUE22l7LXFpUss8PSt6hebUMbGJ+Uftl/nYwvIkz+NcD+9xcQTyvgl3fDH7II
XiPPstG1RTYSJOwpknBlGf08i30zEwGp//PXCciwysaqZC+qK/FtjMN5XRdR4MKL9u24JoDP6H0N
dxOM0Dqm3m+EirRN8V7xa6noJ+qMrpu7nm3CHF3CRTfWjd/1CLnwRpXBQHBmoIROaPiBO1t6RwCp
1NzJijmaK3DU7UeCOmK48nP+NWv+Z6w47n4dqxk/jdkSgIZ6AR4zHT7FDmcusOPHlYXq0sM4O4lE
HcymLGQ3CIQbeV7ws1Gd2PXGT139qSBxAHbtnG1Ps3eq9qLyNsq3P3/0JTT85yn7yzygzGSZbVbP
3ph2+xlDBIoe1zpJv7twoNjf3yDu3lgDHKT+KUfobgmzbZnygua12j0ETfXSWHfzuMvr5g3HHVaY
2R2NB00rMM/6S1GqllzCCUSd7KZbASNJoTmXNYsEFMtR7VclzDsu/HY79K4ZYHkb4j17BYQ38M9C
iWaMIn5ymANP8rdBXdt+8lqPnqijAXRL5R5HgJ0V60kFloPCpJM5blJD5T7/8xCdpXD85/HL/z7+
KSolFTnn5IUBmEn/DeulK2a3HF8B8LTIK6Bm9K3TW7Za74r4iCbu50++NO/O1nO8DhL6NLbNKl/l
KEAFSgfCsR6vnXbk7487UGr+/WV6X7aW6BsTPVaUrR9TsYQOUtlG9JY9Nbd9tNRXxk6VUaTa9UrY
Zv0yeoj3griquUFxUae5/Td77QlBlO1w213htJ0hOv7fgGvnhJ4+qAOhV+PJi4kRteK3xHwi2TOb
+9X8Fw03+g/im6oP5VANK63czp0ThfQYJtu3uH5smtHRmu0cupOxj2hvXAsjP3Eevjm0QYv5d7hO
pJ88hR/qTemzFa5adOcFknIkJNHIyXk15wKz1TmFW1PbD8uPdI32nExWfITqxvSpsN+q0atlaE4N
ifWXWdEg8LorZ0rltFr8z0X3dL/+Z5nSUC9kI65+z/dFVxP27bHViHWbdnje+v4xBZuquAoI1RCD
R78NMADQZ6ZfvRKjg4I0PlwiJR/zJ+x7mrJtdEeAV5jm4ibt9zAnhwxgWnvTEGqGwwsn5+LnaX5x
XM9esB6g5YRSkTUoIl5AH1eG+ZrNG5gvkbie0CR0yqEuLDunK1Ci55xqj7RydDIIOcNTJ6NdBvHb
3LEsTzkundQOfZDTNOSHHobg7YC6UeyF+spreQH0SPzWvwMNC6gw6G5NHqXXkEbpUqJJhBbyV3Ug
kggfseJwOydr13ikaVdZGPuuJAJ9kje/e8Zn54asTCuxmwXJKzKnWyMnQKu3lYmrBgaMcJWex4oe
5sJ/ap6Tg7qOUVTYeAphropHPNrTOpuX8Yu0C1p3vJ9c/T67zf76B124KeNnhZAr88pDvXDCofLz
7yBF/IsBQEQ6Hb5J7yKTbKifGlvYj+tuduUNmlbCcNc1zoRrSWWfIMdvRuccdALsGT9RFsiehu8W
t/PLhHg7W06r7q9cLhTJ5fTnwjep7k0Et6/vbCbmsX5kGmExoanwFNvzoUxtlGhlZI+eaiwacxEk
D1cm+veXLe2c9kScSmhoEmMydquQznu3yNy+WcYG9dkdyiqVCBNbv5/Nx2R1cmyMz5I9lovhD/h9
eT1sCoWJf1voR6Fb6If82sXhwg6nmWcvoDQUYxPJfK+wX2FkUcdbmffoXlNSdCncRY8RzrQdtWBQ
jYvk18+j8XnF/O5pnb1GQF9EuiC+5A3bCUJyIS8b2llB8DJ0riLxD8pH199EWr4p9B1mD8wZNx2t
PoC5y+LKXnOqi363aJ6jxgCR58Kon14oGnnViiwEBIaStaSuVzplaxccZtxJ+CvfiEstWQi9g925
s01tpUpuvY/7pdX/FeWbIXF01Y2sW/QOBDeUJWJtTuzIw+02xFNIj8SeX/93I2ecrQJBSi/Nqk7P
y/9Vmsu52XOsjhaNI7cLVm4Oxum2Fe7DVYqEI7LDPagvy/n5wz+haN88Nv2sZFUC6MZcw0smWoeT
iy0Gye1U8YL63SjYecQSvYdqjE9NZkyOVr0XipsBZSr785M84EV3KaRhxsmfEBvKtyOwcRwalWtU
GOQFp4EQkC3V+LWCCEJTN7YV7Wbmqmytx2aNdAGtdnCqFP3pfHQjCaXYJ01xsu4maKljHoO7onJN
ZYEk/+dffOFiT9zmv0tZIoxC5p+WsjKYbdE4xsJ2tm8UfxU2lDGdoHmXGArw/YvEhR3qaFeG+tKO
fp40HXbRrEvYJTx5JXDC3s943T/SDrMRsd1rIocWww1Q/c1I+hxx1zgd1v1dD/cfsKktP0loqV4V
zFiJI97gPW4QTDMhD+Zw0zGzr6KFv7++aNrZwSPOWg4EBhXM2Vjrf3zlvqtuIUh0qX2rdQ7tYY7I
WCscNXSsK0vppe3lFPD19U4mo+yIU0RV3nRrHVnuM0I/fvftYgRHyIHAVt4AXtgJwhZ9H0VXYLeX
fujZOjkISu2PjSZ56vgmaU9WVLFzTFem2YXNQTt7qUe60oWe6qxEU2qwBgs0JEOama1I2pAZEEbp
85qM8dP/blafmjhfR5B2eaqjVGODPlgflv/QDTYmIB29MdzqP/KzfB91BLUu9N+BXzrSlbXrwhCe
Z/cBl1I7P1UpeNMlHPq7sHrqkL79/JtOL+Q3S9OpY/X1JwldZ1m01yVP115OnFUDJdhd8CoSl5As
pGn186dc2DJOfNuvn6I2Pf6dqJU8rX1JTRqpXGhlinuxKHLMvJadrF/6mLMDVIcyI4BcInnEriNx
T3q8KsCShchNjA9fJ2ElNvfiuNHoqLRCBecenW3LblC81v19KwuuTNHTPL3+3VqM4g2LNnkWv4wM
3Re2OROHrdQe0Li28SOoBjsym1uBa7qSmHiXf6lwRIk4ylnj/RGrc4UkWNKGdWwuLfW1T9whNze+
KL+nXCLSnubUOg6e8Fzp1K4pdI7TWx0/1NLWJ1Yrh8yPvMOeu74k7m6bSP4qTp+T6piEJ69LsfRP
di61Z4dF8/bzg7p0UP88J34pbmQdseWqMNPhEX6NtZMKo8tt3p64CqSNO+Y3+rhu9jAuBPJEq00n
gAjgf+JeG8vLn7/D93d44G//ThaxrQ2t8PkKHQatMcEotDRkY00I8pUPuBDiBN7+309IwxQ3lEEL
aZCnB23yN0owogiPlsOEHjU+bYvxAWbHSgLIMk+KO/oRaM3f5H/bSqusywFABltEW7+p1E4jvdqg
mL3yrsgX3vdTP/jry5LlaqV2kyJ58EWbvfJqrJX7/hhz0EXn/aYXnsEJeOGHXkELRHO7eyrW0jIj
COPRx55LAXSws+efn8VpP/pmefi8f36ZDlXexknnd5JnTu+1+dBZ1ybahXXnvCUdmTgfR1RAHkJ4
X9rWHM+l/KnXNo31qEWFm13Dxl3YIz5H+csvyOIU/8jIL2hoIYQhLjtFcGNj107pKg3BIvz9eaQu
rD3nXSGcDxLdQOZUmr4pw2/tttoMohP2V/bRCw/ik5L45WeIyeQLVsWBIRllnE/KIh3WP39x9bRb
fvOMz+va8SzIbRyxBRSpE78G8yK5U6RFffSV12xa4e6LC6fr8VxDSeVMch+od5Z0y5pmPPbDg7xG
XpUeuiNtyA6h363UrmBoYQ35g8QcfE7kL7mQbZE1Nmtt5KJ4//P3PgNE/nfNSzw9iS9DksVKWWJW
OO2LH+AuVKW0MzzKOT5c9EMN9W7r6Wrr+9LCeF71jf1IzVWBt7KXnDLxavy4BOSkpGaylpftJrI8
+R6Th4y7Dg2+eoNgjvP5ur5Sx/h+VVTPK3zmpKHSq2m9+wMwE5BuvXAIKyyYzpXh/H6Gqdbpg78M
Z9MFpEjASvJSNE7NeFshvhx0t9UP6LZk35m5TEi0vg4EimoPeXd75XNPx8//Of0gw599LhrBEbnv
6Vg6ATDuFv2wIH1G2Fn2PN/5yypddpLTXYu0+P49Vc2zWWOKY1PjTxC9GWtuOz0JZFVqTxqEKetK
n+jCkzovqUS+ZrbSwIpTTzc6lbiIQ9vkCoZ15ch2QQGhntceuqJvS6tEKDqnb5EXtrsRMdtbXz35
shNysODGhUD12tntwr1BPadfEiIo1Oh1Wdmo082ueRvHJUrizXzKMXKiF+OYAJmYnXaRPoXXzqUX
subU8yqD0Opi0uCD9Krh17tSLwd52evLahPDFaMDvO7qZ/9Nza6M6YWihmqcHQl0udVSonskLwar
b200+a+co0p21cQFqwCsiaqudhID2ZA17ErdyvNaTDbYZtmF63SLBr/OiED1IovyNuwWQdoWeCeU
mZAWA3ujU9GL6KoJvapHRTtuX1XlHQpYQx2nKl+uvEzfr+UIJ/99mSxgYzNJsqdVylxLPZ+Iq2Zj
pAAB0Oi7GYqcarqyIl14k4yz+6SE0NuSUhaMUFmMkdvf++nraD3Jzz//lgvr0XnFRtD0qo/bQvUg
VkGOOSHKmv7KK3phz1P1s8ed+RiRNY1rqVmEePM3+YMoL/33Xt0oFmg7DNePfnWj4+bKnVkgWNqt
7iBW5tVzUT2Z2E7gZ5rxBkNs51eLeSDUGUjNvO3ZPYPtoHlouSN1M664GYJwkzkp46cv6+Upgq7q
rzyB7882qn769y9LdkEEI2I5ls6ZfKRHpb2b6MBHSwUVQHzlxbiw76n62bZQNHpnNB1Xt7AzMJKq
H1L4iKuxPdn7F+P0V7USdPKhW1TSK3Gsd5gX8YTcwLlb6FpBEKd/9/N8+CzhfLNR6Oe3uxy8GvYd
yROTnTZRWBSXffFQdXfVdNSxu6MMXxjP6lGm3hnFiM5W9TQvi4Negs/dZvi9ZQIYc8CP05FMroly
kLiOj5n6p4zTJarCOOZvUiiDz2e6WSHi9fFm4bmz7FhdRaRzdS2wGGzVi0B1dfmPSI9AwkigpvvY
4IAEAk5Rt3m0r6vRgYFczlwoaSKYLYTQt59H4cJbcV5KnNQJTq5f84JrH2KLUfrKG3Fh09Llf6cS
skSoEAGDO2dHSVsX4doqcEJeU/p8f6dRz+uB8Ec7qVYT/ryCuSd9NWpAaf+XtX9RmHFhTM6LaWFd
9HFGJIanYg1SKCfE2sPPo31p9p/XzHDFtYoZMPulrtsnSsOJLuQm6h8NBV2PNrpKAwbEfxxFHVKa
bou+4mgCpdUMJ1PReqWquGr/9+dvc+F1185qNUlYlUUjA5uppcQTAYI2Y+H2eFsA+zogQk/JOZuf
P+r76xnBD2fTwYx7EYIP1w3yRSHsggkACrKUQCy25G2tfv6UCzuIeraDtD10j7jgpq8Yj4r6BK5U
QYeQH8vwyuHywoipZ7MaQgKIGNC53iStujufNidwGbui2A35ZfHzj/gUIH6zLp2X0MY5jwWwC5Q4
MxfhSVe8hymEY7qMCl7h6SCxXTTVirZGkNO4A9JsOWh9IwvpwPLn73Ch/69+7nNfdgKSljCAgff1
Em5pOCezo5F6lGoM9CCJPYhPMJ+FpwKKTDxiCH8xp7VOSybbm8sevyQ7GbkBMFOd3z9/oUuDcp6D
WIe6EIkDW1M7PWvFpp52YoG0GSXMrL9VJu42DMMhELzMiTW6z/K2MNeTsDPGB/E9H+wouSZF+uTz
f/N8Po98X8ZGyA0jIPpK9LRBvumCehm9RsBcLEOHhbiMlGEfK/tIuZ1A86abPn5CQ5YBFG7ZF/bZ
Cc+3I530ymy5MOXPK6EdtGfLr/gywpQvOhiLCZShGGaXiLAvvFIsuLCYnwcXcirIeiNk1SqN9TxT
jNTuqnDJAvHzw72wmH/2Xr4MaDcnyMxLfkMOnkKVAGegRw21K7l+l7782X0wQsADT5NVrqcKkYxY
ivZWSBJzfKV/eeHby2drgkx8lRiPs+KZkfxXaP37EvjSIi/zj59H59L17FyobFTIsTSN0lZNX+0d
WRbqfmqLjWDjLVmMf0yEeFdTkFmPv5nbn3e2r4/CnHrgza3iCSY8SlMe5gVw3/rK+nzxp5yNVQLV
87+KDsiszW29BMCYrSw3R6mWLA0MVU515alceOqfguQvP6SRACXN0Mi9lHPWLBITpB/MTrIFKB8/
P5cLW9p5Bc2IjTqY5NOt2V8ifquhY4ZopTDThRjsahQd8ZVd50JlSj2vqE1YamYoDlSmhvsxcvz6
vTPUhYG4twtehRdhfImuKYEu7HDnslFIKhq51Ey2nNxKACzlps1+d9ZyNJZjkzo/D92Fh3NeaSMU
nZAbAFmeL4XSu44ldZGOcQDkaAC9UmbWtQiKC31jVTx9gy/ToA9hSkllN3vhIh5OsQXYdJuX1HeI
7LYyB7mro6DBwYRY5Bt1hqf3mpO7Runv5196QWEBRu3fL2CYZpPCypi93t8Oxa6bRJvQgjJ3RZog
HbiNmobMqtpGI0SMzfTBW90Ff7LUKzPxyvT5PDh881KLp3Pul0HwWyOz0LdOHjYHeiCAB4Aozq+i
4YaKF4MmBH6VmPOhKw9EhQL9tpMIPFTxkkVAqgss/NXjMOZguegTVfminAwoP2sFlZ81Bm7dVS5I
3UXmrzkRobsig15b6UjzpGwnl6Wbxe8Dl5wcFeMgunL00Bi/p2758wh/tnG++3Vnp9hCwtCJSwnN
XbTW5Yem4UCW50c5wIOcPjZwNKTgBuYSwa0PeaytQl229Txx0yj3dGM+VtUDTWz0sMyQ1s50nYxq
yhshoN9xgdCnm5wSWE0v5QhvRwDKrtodpla/MkM+ryzfff+z/ck0knY2lAEfit/S+C2ot6nLWcPC
a3BseDB7VAMN01bT6KtDFgp/J8KhLOrfJ5ZukH7MyXtXSKsp+GPCuyFUONgMqkB03LqNn4X42CHE
RIBo3fsJYXPNIqKnrMXDDmZfRyaHiMVX8VNgH886KDi4AEe1WJWlALL2Vgn/kLi7KEN0LaEAqudl
rNN9L6xSy22kdTvx54CwW0q+NyzAjrWr070biiuX0+8XIxLX/p24Mf7irtLUyYO8ZZOZTL4GKuig
oH85PVj965UZ9P0ZSrFO//7l/Yh40OmgodrsnWGPlcFaAq1dUTzW1vKKLaOxuV3OEMy7VewZL73k
4nbCDAU9bwCC6CWczZd3QurKNkHoIahazurvIIoP7QB29MpEubCW4TP892t2kqQi42eis44k+a/Y
wRp3nF0Rr6OTvBiLtqVbTH9lIcWOcnNlbL4vACrnglvNB6MVjLHIjafcDkNzq87BAjFnoB+j59J0
gvI4Sw9D+dFB4Lqt/AWBL6P5okqj3bTFMyQ2jFXBRwd4XeH6KkbLftgT6hemTsbJWdvHcGp+/q4X
ThcwAv4dIIzxBqjiSvSkZgtpdWnBy2nlhQnRWHKb4BWovBDfFPWrWLVXjt8XLkqKJZ995pQ3SV7S
RukLO14NLHIHrWQQNv0v9YGLGmJktF+7aac9WLf53/6uThfzjYQedVXstGsHaKAMfN7/XEWQQf/7
PRryCE1+LAr5LH7gBHErTi+lkPzK++62UHTM/qAqJFJqKBjONNml7kWR7iIt2NZRQw5Gvi+qwJF5
l/Pbyb8xoyXAtb64jwF5s1pCz0oXuERtBdtSMJLWjVIyyqbfod9t22A61Fq2Nov2qY5LrBIxMkYY
XVLSsMvVUD1gDWcVjtuo3pFn4lQ9+UJpABLaSdPQVXyENmJ7J0jWZNcQ0hZ9sbRkyalG1UFSbZvy
Js+8tKv2g3VfpW6jiJtm4D0ErgQU8iiB4BnNhSC/s3A7rT8sAVO/d9FGhMAq8XM18zWOIYCfROpw
EbpfWYG9BYz8ZJWL3PgbNNbaHBsYp3LlsGgm7bIcn8VsKUAmhmRex+AAknWcgHWQp5vwlKCtSOUh
yMKWFIlhRJc5lMsZYC7Y9S07ollv8HttSSZ8I9Vjh0X5uYfdaSX5oxaOq1JVX0ML7lmT/QrH4diS
nSRZq65EPNjmIvRXy6YlKzexV0Z1tplV5uwkx/mMuCPKO7spNF5zqNn5jMS9g2X7miSrTN7GwW8w
MA40flxdKowDk7Uqt41+OJpqTxOuK8X2thr0t8ZUDlZtxava6PTMNTI9/ugzufp1gouvo+gUvpNb
kJQlQ4P+3QhjTjJVEm+EAAtAVjWGzSiC9a8N/p8ADsk16Em45VWnFe/mYJgAub2EOmhV4lKe4+yt
Tdve0xJtJY2aU/SJuU7V6U0i9X1dKFrzEoYoPC01/zsX1WoG0gqVJm7v/fA4dI81BF/YkAKMSDLW
sehU/RqtN8c2Iw9vwnqR+JarBCugXbG/BS+Eah7aR2UC4sZBU4d402+JKqHF+ttXiYe6UTTYgLs4
2GTxui23Y31sOO+EiQ/yqXT8yKXG0Aegy2yxdRB4MnVDVi3dyQQSVWgiRh7oXnFadOotMt0UjAmN
MvD8wh3gwrCh/0gOTb3g6mm4ePIJAEiexHmP7SAbEhtKpFNLti9Mu1Ss9j6ql4yrOyqzGwgZdxbW
18mAvlkehuS+ZN4aL5OIRw40eH6vmbBc6z9Z9WfknVOxvATyewmlUFb6u6YNV2aiPlO78fXA4Nwp
jE6kAg4WxBB5aHcKWAAfU99K5UOu3sz+AxD/YkPg9RG1zDGtpX0t1/C7g3kztcFzJwEjBSmizXeJ
dMj6zTAObzNsK37GNFCogmYnNU8+EPHeaneTGNCYsraD4lubNpfvlUm9w76vPJj+0JBJIoH+cASF
hF8NIq7Gy1tm0NzrPNpoTA2VmkmNYAwySXGi7DzDlnLIJH5A3DpMPPMQF35lLIvq0M8z+V2GuDEU
N+szF8grZqYlBI3nviqcAa9ibwmcqMAtHbpXkr8Z1OzYE6/kCojSwt4BS0jfrVv2APBjfIwCU0VL
oyVncBr/OG+GB+CRy9qYnUJTFoXR8JDEaiNV4KNc8dTeRrZUeLmQB+he94Lh9CkadoG3CjschA8R
uh4ePy/X0NzL1oq0Igt6W1OslZBWH7S316pUb0p58r0suB+GY1f9aWNA1iIVr1VSPZg8dT3qN0Lr
0JDl7ch0KF6duGiUnS6sI7h5Tt4dZqS/ZlR5QphuspocGDHJAI1aDz4cBadnY1IE/V5uG9T3QrJl
gIdVBeuIIxV5MXBbPWg/ylHMndy4gdLJ6oo0KL0VSQtM32hZmtY9JhSx/6VbkI4EYxW8pRZcHSjr
LnqOGGx+upB+8V9W8yZuFyWGEdOWhoVEK4TGv0JOjAXT8TBgeCo8oi2C7K6QbiJsFLnbcgwHQW9K
u9a/Fea/YZa7RGVJGQIbPB0GIuekCx5B066FON3oYfrYEpt3osbLqwbGP8E4VZORJhQaSwXhAayv
xTDqq4b9qlNkpOPJounqcZFgAkBJrLGlaayCJ/nqLoBcObrRhP9qQgX3phXkxms7i1uCmoNO5GVc
aNo6FGfAf0XJJwRtu69yI/ol3denIDfXT5E36Av5VBGkX5OtyDtYTT6SO3EEZKhHNpPHDYAcC0Wz
qCI0A8HNoMknuBkQMLzAxr7JHBmwtzJCSfybzqiv6IfflcIC6unIhVxPFm2BoS/Oh1e16Y5ji9Hi
FFhlB5Obpx6+O5LwqBEv497tpG1JcnToVgplSnRnLZ9rWotwgJ+XgBpo3qPk0EgrK+FwPyAD2efz
Rkm4Eal/FDGyU9WZikMsPmazYBdc99qtAbCxmZdq/YgakSQeL1AdUGZrpeputeJQ9m4TvpVQ91gZ
Y7SOY3s/3/bIyOP2roaLBOvIDHIX04xpuF2EVl99nIjpAOC81BH3NGBX22mEzUESz5sZ/zZgn5JE
Py2jPx0h6dRzpYJ1KrUTmm54S6RNYSmkEC0lCZzWQx08asVWOS0V8Kn2Rb6TuDpkB7LD69mR2hfC
QApjUZasc6/CeJ/NDwVHfLVzen8jB5sQHCf5gvrKp5DzMgc7KocqL8ccvmPXW8Ka9Cy92kNZh4Aw
UI0zpNbtqox1KJ7uyknbBDzRMhCPKneptIxaL8YBlpPouPZpti3IWnDJA97Ggz+5gUhCRTglRx3T
ei5BONP1d/MtrN0on5m08ULR5XXQpDu0lNv+NPgIJkxoZB0W9wpCvFws+1NgN8+C63k7jtsW8p5U
EY4zHVIKw31l3NTtwmq3hP068litJoIGIfxXnsZtlqgkSGHVsWo9Wbj3lXTXyO+gOHLY2aQb9Tdg
SW9GLH9VxlpFfmNnUDgQtroQ7v0KyfI4SLY6LmIz3g/E3LA85Tom86LedbJBiO48cbKS1nLw0hnU
BTrV4FAlkmNTcygLZdJ/sjH7Nfds+LGhOHG2pPkJetMqVmqgLye1QyfZON2s2J0icb6Yxb1R8v4S
JGHA6UY8VcxbdTKXZB2ChtJXYTWQhfZCpdeuVPB8CJDrbHBkDKsg66C0e1aq0dfNp501E0RB3pzA
xhbp9+XQLNEPYbYNlgI3WgvCnJOJ4UvuGyvBfxe5+FJSsWdraxm32PRXViDj3D9N5nY5+uQKEBVR
r7TM35IT/ndSAoUkB+Emyzd+Kb5LMZa+iEet9WAZy4ERU5/Gx7Zep/PKvKcRrWmmbRk7GsYVp5C5
fgMQurJqhJj9U2a9yeJTOz+pE8c6t0xvZ9xLEpmC2GASW/U34UCUZyAvCHW7G2TlT4/wZSFiK0JK
3NF8y45VVO6L3iKNIBc2esmMFeq1QVBTsSJ95EOFSRdaLbaBJOIgPsPJgS5ALoE7pATFiRV3u3wI
dlWeDd6gNwIvZBtuwmnc9ie6miXFd3CL93o7hWtF7F8L9vA1OilrVdTv0hy7eWz9GUcgAUW86PWn
WOf4TsufYmp0A8UGB7OU/SIpu3H6DHPvoK3nngi3lF7e1G05zW4qX9jlUrwOS3+FJ/sJRfhOVYXV
NHDEIdbzr2JhrwiazaDB7zHMN3EyOKQx7fRugpCYiV5Z5HBczZ1CP76pvTl+i6xXUWOpOBiJBYiS
Fz6HkWfj80ncklJJozXkb7GU9CNSzKiQd80MdY2F/QT/60JvbM117SvH0qg9rWwWQUnmwQgofeYy
UPsEzQGslnKGrxTXalt01HombwyyZTRHC216FlX9rRy5pkn5LpN4oSirxdqfuHkNOSG1WQmYBiWB
S2aFO3fNUY7ahagsQ/lX44u2qeT3gnRXtuuyHh4xkHuZmt6MbYBSweQvVX546PgEuZlwCaUThzbl
uamL10mx1gWQyzwcnmSqGaN8U3XemId/SA4HhoCJFu9nP4GahGlI0AkqI9svHwJQCRIz8L717ZB3
IXGT8sAKWxSu3OwSf6kBt7VWWXpvcR3grHF6d9Vy21oyWRPYYNn9q4FZAovlweiqTQVH16o0ZxIC
N5HeB/FBn5wuxkWpSn/ktHvRht9MQof7GOsHmb4ZGHTiVpPR8asP/QRuUf4UvTsblTdxkGuGyJMU
0RbaP7opANVzi/yRJJfPvGWMQ9QzAYOXIxVBJX9VtPjG8iUckgTUTMhRKn1ijYPL9n9IOo/lxrEl
iH4RIuDNlrAkRS+JUm8QlIP3Hl//DuetZmKmo7tFAvdWZWXlmSpH1j/WON8tZvXWJO0m7YqAvN9C
BCKJP4bcYcPaGdSJyncaOZytffZPNfiQ7AQbB/QvYwjqxFWT19C0tfIDzKMpwVUQXkzS4r+Ys7Sa
HbE+VH5OyodmbqkS1tnPOkQFaZdMrCIS7kiUMVmu8CW7Zq/Nw3mdzEOEURQrkdiVjhCP3JOUtGxd
jMTNk1BKyqWJ6N30P/P6q1tsnyof4eKn0DdbXJFJEblyelSbh44zCRwsG+i0dqMn6kStE/qJP40I
ksxrjJ1eEQvottwwY/oCQlMULzK7CjPvT907psjeJEvhJN1Z5r8oIjwhJMhzq4kvRvhY3uLGJkAc
7bGQYR6/z6NHbD7EBLtfnU7a1rxQzTFUPC08wA1aBKAUkD0doxecwTj2SsFZtM9Jv7JX62hSBatZ
40qZRhaBPzxZCtnAHiBHNlV2V0TbiI5LAbUX0S3IGa+1yODkupRIl71TLxFsz9TvyEsu534n9LFn
EeffJ08hIWHlsnGj/jckZiLJF68BftCW1SZp/ZFkUy1nleGtVXEx+2TAG2Tq9Wu7T3Mw5alCbZw4
ujjD/jO2gPW4SZQfMer9pWgDrvazMKmekBMtfujnjxC/cVvm20V0FX1XFX8GR8/8pHG4EuJimG5l
xuwbM3NpV+Lt0PwjQxPQ3aZaHl19VjNmCeCY8FFvV04A+Dm5nY0uHOTylw3BTVPp70W3leNjL3wQ
T+MLk2BDZtqs6vOnt03y1Y3AtA5STmUU7i2uWmKSNdBQFZJVpSU/xBMudMvgOi5xNU2fGhzATzVs
OoQ9c1B3glB5ygTHtexd9InGjmMCNYnSCHs6Xxm7alr9wZ0hrLFlCW1SdznZcP/F2VqsHOrreZVk
HFeZ1y/jtpTan1XXkwMl8KslEtDITNU2pum1V+prU0x/UUTjxqBqE4ax4fdxea1N/FehaV3FxdI3
hLXSvSxEx6bCpSKWsiO7g5/LEZfhy8zH2I9C6U8wJbcawp9lumbNEXhX/U9pvhkEQaghlzYcHCW3
829dEICVty4ATwo4o99Xd0EmJnLxoOkIpv8cGUBzXtVDneDdcw2B3VPAHqQbu9Ls9dWDsFzOJVV6
BZOb13YMb0YMt7yxauUm+c6UPK2L7LD1WNFGYliKDzZIKARL/B/w0/YSil1N2L+2ZffQsiDH4CP9
07+kk/qufArEYx7Y7JEGR9KduvPy5DakByg3NuNB7dxzWWuQT1gfMwO2vAjFy6pjy3/N+fGg9nH5
5Ych3ZbRLh7tMvVhWyrWSUl9naQRHCalAW4EIPSmjXYChU71pmPbD69jI7tsN43Zd6J74eJk0lY9
KCN8upV9iC8jJSU6ZK713uB664JU2RdFDZrLJ8UIh+fUf8WDA1AqTH+F+BGur1H/PWbrtpa8Fr9/
7dD6gTKPonYji/DW6Gdcqz5Bk3/ypGnm0cCyHYXcWldeaj6sMT3mUE+QoSw0k0U71bQeagsMbU55
NCAB3SAn04Fem9TlLllSRwY5PaTxASKt33Txi2q+6CeNGD3ZMaGisxVTO9a3QOB5p7iR8V6gTJSn
btxKJCknGfNYje+GOMFh36Y7ygQBPzMpTwN+SeutsLa19hGT6wwh/Kqr3wY7XykCEylLE4dZ+aGC
tCJ31FWbF/gfsfgDF3tjll9W64ATrsczcTODYm24UFnFkTQEjoNcfKIz9TF4qm2j3crs0GovFbZi
/EAEDZN1mIiCy6W3tFtJ3lIQrNVPGbo5IS954YCRBuPBwtJGRqtK5/5pY2TDMB51J/7jSgpJ5JrV
t7JTOWY9kmYB/BFldaAcIVU6+6bGc5o6kETfuENsN7+4VLr36hfCXdS85vpWxaxMUJNEIovqUDdt
esUaT2FRXQjD2Cg1H2bOcQzDwieYITbf+FmM6lLegLxG84n1NWF9a0nKJzKbEPHyWJMnqdFU63Fh
1yTY6CI/3HoI76UAsi6RnULbqq2tAewVWnIQc98oU954CbSnI8VnYQczKi5ZP3wpmupd55YEV7KR
Y5rZ/F2rztGyqYpL2PPIH3TamVLlG2g2saiyUUiexGJH5nnJbta6UvYdGJ+O7Uk2kAmg3lXnUnlr
wqNGQVsxM8o9JXRGmfD9PQg4vj7Ew8xDt0rLbXetOAfZ9+tkHln6mltdeob+b1h3hYDG6zf/uiyY
8PQaD4XVapFLU3JFsorbvRH7k0hCgvRdqgHiJqTdnZZ4A8XHgEThDb+8ZYLl9jDhC+D13EnnxHir
y98hf+hNd0FvZ9SsdC91D8SQ7+6Dv2uZfs4EjzQtAzbjWgkbEkeR60WgMqpXV5e5+FySI3G9evTR
lRFciksa+mQB9xHUvzfAgshu1jFt0cEUXym3Nb2ywUk10oghAuXsQht3qdnrSbLJ4v1IKcs5ottt
x/P+knLvDzrtvMSZsgoO0hAlRVtuqYBolhPeR5bWeRbCGbM0yUYbVC9r2s2WR1pfHz3U6nvKPzrC
32W3Yy3SOpUVofLxhizPWdp3FTqKfmJSPZYsw/tGeqZ3KmWuTR2SiPJOhtoI9HG1xewsdJeGRWl4
IMtfpp2V6lzkth75kfID49bR9NeM2MN0G7c+gdUMObiGR8OeVrTgNzb70px1HeGwlDcCozdwV9Jz
3N0JWq/qfSdM7ohNLc3/zdZWEf+o6ECY2zpVikwdE++zFedn5ggzRgu7aVg43oCCAx3B6TdwcLfm
dgrVW18Rld/w8xESQdwIyIqfqQp4U+rYSVvfTIO2pXh57cix6KLfENJIuFtDzCmOAbDsp0kp1Qit
l99EzY3f59DpZyJXT/iOqQU7Gjz51UJxf1FI1AE0QUgxcM/NmHAFElcTYwXfNlFOfPt7prdBXzDw
2BP8ahfGVugeq2nYhBgXbJQRqyYaQbkEtOa8pAqv5TGbXVV+X3+V5C5XNgk503wPccBzLusluFO+
fXIHnKh0DE6s4oBfQNB+OuTW10U10bbhZ8ublnM0J/Cl9wTNN1t/ZiIw/8yq2+9ZcAXfGWXIi6/c
QEYYbmo5kPXvbP5ozxUXSxwkLLRQpoW/en6fVjTW1cs5alVYBKGDEWPUKc+RHdE/NlO3XQjG04zP
SDmAobaXzJtiPqT5TZ72PAlQl3TaCMyyjWN1R7HHnoXY68jqHYjCxjiPsyNqNsyETHoXmA4Tq+kJ
je6MM5IYlgJjYzS/VXicWPy0tuonkXhyTNkcLOapIo9h2OgQXev3Cabr2sygDX6eeuBnOW4M8UWc
LzO+EVr/uvKXzq1TTwTzJzhh53b9lsVSMflnjtsMehnxsYjSw0UZw81qEDMYsbrcXUoQNQrtp3Zs
RqxYp7S+RqPb1kEz7dq3hkgNlpb/6D1DHGHqPRrt2XTDG6wW/dMA7Exqnl2JLD0HMlge0TGnYNz1
zA8GV+aO/lXSnfRbEDLNXXmIQtUdon9m/zFLF/VVYcNAHi8dtDPCL3nTyLpekSqvZSQF1CAkXdh0
8WHyb1VEW8GXw16EVhKiCAyRwAEt5HPws6dkx9F7irSHlHBSun2xR6y35N84cvLuK8l9lFbClsz5
TQKr0DrZHISiT8On/6mZYbefqfpTDw9EXqKQNuk/lrH7W1aaPGT10wGgVH6B8p4fw7nZtvphzsQN
eWQqt64woMJ6tYI+OBPY8hjYIDAv4l9VXWklcj1Q4W43816ruKZn+lbIfN+N9KNo16f+DweJk00u
zv8JS89HTt2kL0kc6OfZsrUqYD6AVUdEGIrXLz3diiQMiW/Qrlg9JbdzcdqMpGES0ckoDG/ijblJ
R+YQIU4NKOf8lvJMxTXrvjou4qu67etjrfgQGMLZQy3B9cN+OWuyoCU4IkLeLha//FaEfOrxvBnz
v4FrIXrpNRcewxD5YV06BKxU0w0WwVjtreaGVDx9D1FjVx+qeuNrFzsnZ5dY98cWUuZmmjbD16rv
U3KGex0tYbAbihqh4Vtb3jXGM8l7J/yurS3z4BgE1Yn75247HOQ6ta2osJXaJRHVGYoftkWMyE3P
a3tXVPQVuDxkzzUfOpPbLKCKrhd3xPXzJHsTk8Y0Pjn2LTQT4Hj7XPPTLMhhUlO7ErlggsXpfdPk
jPZyWl9OoSfMuQiywefV1AsPhVtYg2cOTe6J1nv8WHo6dUL+U9ke40AzjhJeLvnQN4Elf0NPHdft
aGxhepTCPazf6kcph7swfWNy8mx6rCF0mnZgDvDRHVQk/XZWbCW/tHBNRy5zCbf/mxXe5xgLxTOZ
0qNWkyi0V81JGYlxEndUzjoTcgh243MzLHGyCrA3/wSoSurZqzoX+5n4Iln12GCVM9z2G+FV172q
+FUV6bMCORhBRxZnBhkYeltZ4ebYL6XT6/XB+P/1TghABZuaHHtS4cEWVg+VBf7BWfWL0cgfAgLE
RtCG5wy7KuyuZWrPNWSiPGtFhkoU7WVyhlul2QFc3MolAMGhDto6/BPT+h+08S9BTvyG0fImgyWv
doEO6LCYgEuZrqyPXCybMvJUutkzth9cgnCenSr+keMvGTeCvA9NnxackJpW2Ur1/inDxY6o/zGy
L34sQQngSG1ocvrq1JCIErnD8jeMioNFpOPiQnMOVH5nUXGlVRn8uW9AyViTN2puK3mr6ZWMWrQh
+Zv1nczoZDaHz1J1acbBOKrmdMia1Q/7cb/0vMQFmpicOjoitZwcq6vVfUaa6KWTue+azIuM7IIE
4GXDM7JEvo7js7FHqJ0FjoD2WSeLLOBzBc3t7EYNx2u9HtDUwnX8lMwb2NRLFW5TfrWmCVdVuIFw
ajOuCVbRzwCtuDenxVstaqwX7S+afifstBEKAKnGdvE2Go6k7ieJBog1wohVQ5uj9ln0Mhkmu1Xf
LQjf/XmKgnLcLSixDKsYJSjRxYKHjqDdbTVpv+pI7rJbZ5yC665akIm268o07sAtnICq0j11vpXJ
iaoy1N1qdISQYAx/FLtttRyrHwOHUmaMZ8RlVIpxPBP1LVzXnohFhEzmG5+aCWWbplr2CyOwiMRO
5F+dVavqJN9mZVtk7NmCAKKe7PY5p944eDTcavuqWlfcLoTeYCcQ5JvMo0+dzHc0qc4c7VOqDJEC
gX0vkx1TBkbR/EJkxzTyCxGvu6/c+BymwJC3y7whhEyZf0acbQUDvNPIWa4OVGuFmzEmDud6Q/xp
0I2nIn239MMyHTOmrAi92k7tcach7jbPQKC58SDMoPZ/JCQrW/ONIo8SRWIN+W1cTo106/+snzzR
N0Pi6uF3PSNgJclt1gdwDw0uUfSo+A4SMcc3Bbpo/C+mbEo8hqJK7wg5Q2po1y/NKFFKfGZUj5SR
kGNgAM0bK7AK0CinPPPz8maNLy3B4vlJZLY8ZHty4EzFvC8fJDMLvyK9NrqnX/9U4a8GQ9Gi6ceQ
mok2n7uoHQlS1Pi8QaL85QBTVQpXu3xPJrd8lQo3Tj7r5iB+mfyaIXPn4ies3geWytXsTAvIEJLp
kaoe1ip1epX7kxCqTtoBVdqrLTNAlg0ZMRbilphJpUQ5RurzeJdhxWYHPX/PVsbp2FkGzAF556l8
vPmd1blZXYg4RibQHasnEfCUNzYhVSXA27j0IFoZz2gs1V2az1lkzm+ryu/ytFPgqLFcug8F20pD
sfHsbzKZwgIXSW5XKH6UDDh9LHZL0s/uVaI1qe1eCWZSia/WeWzfm3tq2TwPiKCIFVLEcEv4y8t/
bBLXhWd9lhSa0keLzBKlgVhazgJrE59n4SjGpo5FRz4nJeNw51m7fS6LF4YBbn7R/GrI6TqhnrNv
w6ToZHEdVBIf+uSr/a4e6GhAZCXyvhm+2AJ5AVDlqKsnMMZcv8IRt0T5On0KhDTymQi4NNo63ka9
l3BoiNuZVqla2YA+RFCb5Oc9w1RBrt2QCNromC2fTfIRxa4l/hMZ0SXqXc8sX3uZRXfWmT3ucxR4
i/EP0Rpior9Zkvg1FMI+arhpQpbUCb5eN0L9oaccs048PGANL+OjQQADbMJUEU+e+bJobK/CuyaG
z1J/53BXpIIvMr+Ow6048QGlt2GECwlDqzGY4TC4W0+15GQRA9BqC5qyDjknIkfn1a6r7zQ+wjOw
o8huMZFEbWC20I1z1BZWgtovTXhViglzEMRD1mwT3pDIoHjHKFjGXrqW1BDo2jq3VKOTeDu5i4Yf
J48QHpTs1OfTppaMw8BEfz3Ngq3IlyG6EavFrBueK95t6u3RaGnvs2tcsx425hqEVTa5+WyDTI9R
4Z45wrkX0ysyeUYx6e9m/TAln+eSZhxJUZgObfXILZ6JBMGF6tSMq6NkynZpXoTOeX7U40XtTwV/
YJQ/+N0MQC6SecnVn7AmJeKeiniwJRpw+VUgni3WvHntWcKk2aVOhudecFQUgfQnI9pbsMsJuF1W
nImhrDqlfifzV7H2NUfh+qisry4CzFZIe57/FFeMHtEmHFSDupsEcvU6zQS9qsUnV7YpIScaYIwx
GhdG9q/TkVDz2ZNw8Ey88DEGMgYDH2L3UsZ/HXP4hW53/FvVzvnPqHJatePAaD2iR2s4E0XT/Kgo
iZL2Y8yznWLiyYrTncxfPDKNPVFg+2KWbgMLatOuVF/DDGDzoYrCd0j2gEIs6TT0IyA++VltVp9x
nvrFXpg/LQn9GqObPfCjDO+JdZXl0YNS263MqcJLGaEoKZc+2lUyk8OrJASaSdB16Ojjb1u5MdMV
3dgS9Ea1S0BiIrwl8kil/a1XXyoSU9JvYYwwQUhbUv1LlPes9ori2k/9MS3ka05kxkZl8l/stOxS
F99qi12iX0SmziRhlutj6rhIY+smWjXv3Nx+6XPyJljM2utV80ppZP6E81Fpq20z8IbDm+dcM76H
HqWEG1iaBDMYMvMRxgvUIuM1Gnaz/GZgwq0wwifNXROiS4eo3dJgJIYwHhKm+8hp4FTLhMFuRtHi
aYoYe7WsXQ09Sm6KikGoiajpy7XaqlZ0qwzidVSMo9U3XD9X1pSt0OBmLNb7Kj4lII6cSCQEVT7m
MZNcjFAqlBZMVhghrPZewAAVBHPcqdOIo31gP0It5WCw4tBuUoNoaphgPuDFr6g1Io9JKK6FJT6Y
IQYSVRmJZZOo7ksIWV6fB6pkbTCL4Z6flOld4H4PtfMyvtJ+tuneMtkAaBKnxJFUfmk6aAmiZtaN
BnNrymCOmaw72G30lwhXhRghmlD2ISxluhCixBBOwtiQSSwSzb0ClqSprjmcvkYS4OUKiquxpCnz
olqO2d8GLXGkMliUh2Yy/5L9vOdpkB/tTItf4KaoS2YlzCxBDTc0FVal2Ab7v2vdHNu4vuu6RFTj
yCRKdrF+q7tU0k6jtq+QCRaqWBMJa9YEyuAg0ZkVKJ9qTDRDHI/btitexmlQmWqFTLvilyw2/aYh
QJM8hye3tgjtUOhAhjWEaMYRn7dhMSYZ5HRxGPAcurI9F7Jlm5wiwlwfle6flZq7gq3TBpwaGUua
M1v4UDWl/tGEF6MqtgncQu7KBH2/8MXwpI1e2rLizu6NkjsMnU8KaMbWIpnpmCoUzjZVpCEFxPwo
3BZzdGAZJaHqXIq3Rd8JrSdbu0rzo/k2mnuVdDzM9Lxtfd1feKwjr5/THeMsFbzxmArokQoeMAlr
luSms4LuLxlvpCJyzcOKLZL1Xze3O/QVulGQykX7CjWORLZYPDHeFsjZjq+65nZsN3aOlaAzMehN
uFkGOot8DegALLZgFCeEQzTg/1dc7A9eRbLHsBiOEvHj1tuoMeEdxd6AA2GQaSyb93hym2EImlzZ
NmqvMnujZErxHGJ65vx9b64VcuoApYdzm+K3B/LVW2wvK591+4NwFrblsY+SI9ng0F5fVutXNRG7
CzqUVgZw13mLzudQC1sz/lKIYQ8Fhx0jdrlJ9O8gyZbiQ7T8zpydtsb+YrXhoy0boknTEBMJbrxZ
AltW6Y/EAJJbPbPmuuHeS2Igp/FtCTM7BDM9Q3LWwgQnRCXgwx27xe9aQ0RprQbrZ2xr0YUtBjVH
ihJX0sJfqcKPykutDN3opnWPbTgVw9wuNKXifzA+iGtu8rUAh6t2ZHYZkbXHgg0iW094O7qh8KB8
B0Nj7eN5ZpKnOD0upomBfDU/GQS1BtW6qzyktqpSsZyNyDfmWKb7FKaPXcXnhs2lBnlkyMqDwDBO
GaVgxYk4D6BriJlNzOyEPfeYJeklfG6hKehOA+X9ypZHgetG13XRffJTPL1+OsSOs7YX1dS8rlg7
q0m3vPJp2sXnDlYpOi5hvNXHzWoWgUXskEZBpdKdpGzYVLgUlFvPK98wXgqLlpKtF119fIzrP7UJ
ZPpOBTtZi9MmpjxhEUtwIv3aycfZsKh1aoc0z1DWNnLPX/Gvq0dvDPWXDAdCS6FcGlTp+iMTGjoY
AXhycS/r7E0yF/20MOZGS8hpzZ/ubSlTnHw8GfVZj9+FFpV6J5bV84UrE3IrCv2r1nnQlA88LQA9
WaoScRDHSvNXY+XP7NH8SKLIV4BVg+4KPzNRteylN2HnYdvv/zrWkLuZGse6YeFox9NY/mThVzwi
d/IKm8svJoOJCrtIi43Wo1IsImm+urcOXmeBuTyPqm+El1A6KmEfnzPW8xRciDdtXn+SegRV072b
ObxN/VcrAHgmo69hFyNtD9alXSknHUYx9ReDFWDndta/Jrps60S/GJMN39jOlD7on847goDwhswW
nl/TTfocieFcNYclxvCEe9WUoXQBCdfjNtBhyLA5xuhjIbyKp2szkTTwLGpL5hMghKkSrFxgQ+6D
yxfbCRauFheISNdd/0ughxQSx6vqtuV0XKdtEu5l89RpqR1xxGTj+9heGToxWiZgeUDhgXRlYTq1
2L20BUnzRpFrjQkN3LV/oxCfMqpxkAez8G+YLI9D+5KojQdgU1VUAsUmdhMUp8wE7aJR6xXAffIR
sG6UXyLd1IK+XdsjhLbKrcKBual04fcfgahiYqJA5qWtsv4loRMrivUQSUQYoVMoiED9mDJWXU5m
rj9dTJJfiEFePdYF3OGskvwr25L02YfVzppzfg5WHbMHzGYa/tTunnIgc0jQBQMGWLmDd4D8wa5G
peSJgxi+Ljp7hSgd+bqzyEOVV6eoIT1WJBwVZjThK6DtTYXfwtRxkOJuxGifpH4ceTWb3RUCdpYE
Y72Y9HfbBobGLC5st4xdUhPKwkC7zBlcqz3tZ6Oz4tItaA6KN45/cWOYV5wBzWaMy+E8xCj6HPsz
c60olhZHFNnzsBCq0hdxSBt7rNV3ELYhCx6Vrp3rUvET9lx2LaunLK4I5ZNWchsFCu9hMXlhV0yU
sxzGzjNE4AMmu8U0856to4B5A9S2CBWpQB1pk96Xo8NMVl5tqCYc4vRUCm6OQWQAesA5RbsIxzmj
SGZ3L28DeRSwtM5ogBRil0GIbtGYO8usmC/9vDxmAd1Q0UQoQjLu4cqwro1U5q41X1Fcs/bePjvl
To7+KrKM+0Q6P1HIaj1ldmUZZ7ljqpyf5PAVl3ruZum/RvGy+T60XJp1c3si1sltwk84iFDszfc5
+w5pvtrmHk+fEodbbL72+h2sNfO+NxHRMH06gu6pyrBY4c9xeGyO1sTuQAiA7QXmUPsearkUgPqU
HyE7lwWD02hlJleFoWNRXIlP7hE1z8DgPFwbyE65sZ3aTH30a+NOpAapYvg6J3CaQ8Mpsll6Fc2f
cBBsrgWtSZJ3LFLSTtMxZLRKbeAInoSvVozYQEkfXVf8RmAswv5er922gSUhIC+Iw2syI8nGOoab
TsuzIDZmmdcHV28lOgWP34ZziPh9iUWA6EXVA8CAS6yw+6vgK1a+i8Q8IF4MqykyTqY2YS0H6xvn
uFZxYBp+Wf4ppc6AsTdh10rDXpxjibCh72q66wN7Qmjyqmpx32V+txSBjooXDY9KP/RD/MomFnZ3
XIgjHzfHw/Q2TFhDVbGkW0kdDUVFXpkOGWoS9JTRKOhoU9Pzp0lbr2wujGVzOnnL/OwM8RqV1r/i
iX1o0S/1pRDwFjw3+DE9+hCp30G2OR2CW6qPBwKNUsHDNx71UCRYiMLBrDIQMZ22pdtp06dN3aJb
iQXGGwy0CwXXi6Zj/65TLfxA+OUAa351uf4a+WbxcUgx1lGSV7IzQUjIJMJVGI4Ab0O7o79wluZu
pBQVuQK5cELlJG1pYK1LetIoaOaKSrsU/FPKVrcf++0gYgJZzT05pBuWY2cJU0tr2nmf+An5zpaM
PCPcl4hvrJEOtfGCBHloR4RvUz9LURVgny6iqf2YSXoth4r9IdxqJEQZPf9eMv2gWV5WXzVw8bW8
WFpHItvfFCLkVbP1MWQto+eYrltgT7fQVXQZlbB62ZmJBjpia2+2cLbNYLUa5NdYfSlT1D5qIYLO
K6s5KANOM1NqMRuLu1CmGE47J02BOaURT2EnjtSlbKJ0Gt50ONWmo4YXfdIRkAztKBjmzcgaWwqP
FRgPnYpeMWMP2GETmTbH2D6zqFcYgEXdvckwp0xzUIG8XXCMsnvBHHJhx8Kfpl+5MfZQxl3V5Btm
/sWf94q62xZTEI3NNuGvJXV4+Mc3wGKelv7j4A+WqtgnlhGEnU9zHA8H7S3Es1PX+rPTZOQh2SHa
7mqMT2r7Lg4/w5bTkQcFc02cgD6LNK9nuq3OM1Ks+VaTSlJNwkHSzzpWbyEBGYE5tFl/VZxafThs
m/KfRfwkO/7PymnCG1f+WMNdUG+D8YMPLE4ekcggBR8bIBvhMZHzpeoWPyqKRkumXrY4Uw2OUktx
jzNzQ+LP1LOSfobTmfK06tGwat5iTBeC4YkE/8tVG1ix4rUkw9nLcxajzNGWLt1XTBzwSxWMwn1q
gEwQAGUle3l+r1lGksdmJ6mibSbdc8yhS3lr56OAGPl86ScO9nRiBvNtaVMcqHK4zTTjX0wC7djk
/myoJFWz8FayeFNgyJMhnaoVxgRd2ifUQSrLm2EXHbrxNk2JXy+s/un1TmGFgKVAl7if5zb3oPJJ
QVnIuWH5LTf0yCNL4BVqGW1SpM27DLeHhkpXxLdW/xKSGxQ69ouwr30u8pdcfxvM5aWmpu7/rMqV
HdAUtNFcsSFel59SlZ7rhIipTunP0my8xavIFn6x2rW17IV8X1u6Y3QlS5tbCVUspat8fg5RzF/T
YAWx5XtioUWM4h9MSdzHe7Rj3i1Oz8rI/KjCfp4xyjwM9TkObzQzccVQeF9Ez7VJrxlSt9fSbw3h
dLotwhv1ftKE51FjdDWzxi5GE2brsKffQJKn/9/1GT5wbZouIpbUFaettYxBT3NimgnQSLM8ys3i
rFqxW2JNvoYmcgcDYXYmk352TRDZ3HgRZ3cu+bW2fMum8VXKDyM/r+Zg562AwUXusGQVFmwAbX7g
YK8yyx1DbHwSizsD3EBFMfL9UD2rpCos3qQWVZ9W2InSfuD5KJ8T8WdWARXOXC/0vGQsKNBs7YXe
uI6MQDQ9qS19M8FlWh6TBrlEbm2Dt5qMPRX6bFYwZO7NcDdnyk1NYy+D6hBZMwsZfp36koDDFIv7
oDpy65fpUTDDK0sRffI9TcYlWj606IeVX0b6dKO6JjhyfJW0Syoo5w69vTXqozCLtq6aXqWL+tWY
MxxRsaF4NHMmiuTksZL4L5nYvprgvRZmqj6MMFuPydhAFs6n/5ftQo65VAKYWpiNwACtYSV4GPi+
tNlbY7xHLE7O5d00HzgAV+W7ZmgASEUcHSL97YqDpX439fWV3mmrc/uUEjMSKxKPI8tQQv8FfPvI
Z700TDyiCoBhzoqFgXloCbJ58WMzOgp4Dpo5PWhpvZMjjV2ZWfOGWpYd9oDcXGtQn8RdE6IeJHX8
3maiq+JsY9OW/HOcw1Xn9cV0jLoQuA0Gv3XBn7+mjmIaTl5NeOm6RnrUgPViJBZyv4R7Z7T2AL8d
/B2NBO++jMltIlVQZ2vNySPEWoiNnxzAg3Q3l60a8qXZrFtS9F9XwA8z7vUrhXYd3Xg+VOuCr9vs
thatc2i+1qXOVOa26t5cvfRUFFKDeKD2/mSGN96zUtR3q/BbYZZX5sxu1YG3Ja8xKFo1lqm0FhxJ
gW6fRN3/ODuP5cTRNQxfkaqUwxYkMgac3RuV7e5WzllXfx58Nh6NgarZulxI+uMX3sAAS2myiasO
Dy6KvWFol2TwXmAX9G2KrtsYuX6PYG5uV1p2qqqHwV8qiq0GyjanUiwpT3WREUp7JAROFrvKrCig
pmULnPHoV/Xz+Cy1Q9aipIewx6sGLKAbrDEHW3pShA2YNH72+n1HjJaPR0v4nfQvtMVJ1c/MUHTP
UWvTzHHuZpia0Y4dNPCb5qYAAWFWK9GXPtoqB2yM4R8FGTndmO1vTxmBoeOEKcfUxAXuQAuZpOc6
C/Z9iM1Mm5sf/kjS5irjVqWTPxJTNP0B3stZud8ZuNCHg8AGb0UNSoI0C5r+FepQbf0OlL+Svhqr
6ohVGh1N2sUDvGOhwOcrtRWY+aFW7uPxWKrxEnVtp6SHpCSnMn0zwueh5D6Ec25u4w5MewlsHLcu
hIiiEodq6dy3WGQGFKrAjs9oRPq0GsEraLRqNPal8FeRlloMf1gvocOcwUpNkMPRNx2YRD4aU1W9
8mAvJgGmJ+NqkMABw7xdAIKWdcyZ2tbOxjtVT/lnOnMujZGAO1YoKDECSIWamMarId8l8k4mzhEx
Cd0gV0aBfzYiemPg3BaMz+cGmOdk+RqmbkB1UltTOFLVZd0eClyaKHd5D6rnFCnBNiht9U9xFg+m
QGJGTwIoD/ASIJb8ncxLR8qHSR5NVwGcldDSgC1h6gp3jQ8kBaHxCFCeRXIuK8wRXYLgQGdT0Lhm
QVgULuYtVbrohm6XVzQ59kGzrYa3QbVDnDrlaFuHp6rf6wBH5eCQiwJL04/e8kRdG6bJ6H1a+bEU
0o1u0O0tLdCZUCSFD8KPNek5ZT8I29STnCr27bE2N5mFXxiOnBapblbT3+61Z1H9qyUp+C59E3jj
U1i8W1KTwF+B8lB0kg1L1R7kGhhEtBRCgLImjmJ8UfNBus7Mg5uiSg0FsFFdHO/zJ7FtdgFtmcZA
TbDcCq0HXUzA4dl79MLzqghOmhVsCkZadqUF3Ze5UjbrWtmb4qDNzYxQNvQq3IailVhXGJadg7xH
08teIWwABKAxsAgrLkx57UZo9LUa4JJhTO2h/dA0hbJRQ5nAy5eIIFFXLakAdE0EeXIuW8NaEofB
Ljr1NJbpLgtj9Ex8orG0ramy6K3XL1yzRoy6IP0t+mY5IqGsRCUsTypQTV89BWXGbq88ESNjDWUS
tZbloydI+tNZxky0dfJ822u1Zm1JFBA8i5qCaoHfNHvgolChoKYIw0sxHoB4RtJrVGbzsUKxAFx8
QQ/6zeCK772HgmaQBoHCKhduWL6r9bHUIU0M8MK6PvmTVpCeh8olVm1A+EvFs4F8fJk0hGFd/ekr
8q4spI151oTIEzzfuq2emcEqa08lBWR6a6MUzTyKYSYNZEPiWoQ602vaotB/o1+Mak/Yr10MyaAq
Wz6JnO+erJZwKTWH/JCWgNXg2bdkoIUganD8OungnrPInJaIIr7FkvaKkI+QNeskDt8UD15umgz3
BoqfD1RPV4SgNf6aXXvE1lOnYBWPTsVeK5t7E5Eb4PuB/znUazkQHFF2TKNZ02VZ5sgW5XHy4Ofj
jvhpBLIWLChZ1QibgvIb1F9edEgS2wOmDTo0GEA5DMcAqcsZ8TY6AkCAfcE4JuM4Vzp3HlaOX1Wf
cp0v2Ut2W/nbhgxKiYS5RhfSiGlhF+5SpkLk9w/qQICmP5hUX+3KHca5kcSE2mg9CUn7NzkvuGBh
6cZS0XcAdwr3oVO1BfHDMj+HF1TfivwX1N+mW5g4NyF2E+rUyvlWKAiFvABMZGZ0q1EByoyDCJYv
JM+QsIQRdXjIOMj3hBJQ3+Ax+kFsj2nKPT5Wd0YnnLmRJ6o8WfhYFAsIuHDyjwFN0YEs7gncKDoC
Il/dezL8MYoNCy95NBvHHe4ltFmENdsSamtuLUrhV1cDsAkXjTbvy1/gv73s2Ij3lbvxu8dBWrfu
KvIEuw+ObriLwaBadi8/xMVi6H6niWOl7wHdef1XoNGkeq7ppgZvPmdF9yzGjoHOdLeXKXQKaRQA
vsIDBN8DMzn2CZVzUzqDPYOdZxDYHCIODas96Zqd9ncyzrQqln744nnar5y7MzbviIVtsb2jRVmJ
zVPhbxrrRSFozqmHx62bOZWluwez6eZyxaQFcD0aGTIYSQua6GrXGAerQNmuAm2fxYa6Vc7k2qLA
MKmhPT4vkddMpIpItLqzNCA+I05Q4ZhQa0yUQ12CylKyYdUIJh2prNq4Rsax0AzysgWINS+gX0nJ
SyF+4iC1LOCUDDkGBeU4IoTTBvyTth0Udy2F5brMi1UswJqKhaUEGcBEGSbZ+VhsWb3jj799c266
4UHMaotSs77JJczFDQkUNdXNtUXzv6K8l3dvfhS/p6lMAKPT45CWqFE9tBlRPLDgbakREOEbA4Xo
V9rmO18kmc7gBof+qTVSjt9haaKV0yfLWj8o8kFWsPveinQiRWMXk7JXw97UpJlWFOVGNXzXDn3t
lR4FwiO0u0sf4SUajD4z3krqpyebqxCuVzTS2cZGraHb4bcKW1yZ6TLcLGSlxPAjMUG/+rRoBlld
UsbNVYJac9yUSrRPlOohUIH+CvGT4AVbF4yGJnh3WhUoMzOHjFaHK8v0V/IIMQK9sD4bbCQ3WhqB
6QkNoJlSPuchvIbOyYSd28SlPSTaPD/TkCK6xaeGpdpyuCpnxrIecdAVhQ7KW1cwkS/qe6rctOgz
nGchsMg9pIGgSmZNIb4KhfsmhLSH6VDpOqoHvvZb57IuY0cCoG9V6x5/3YBwxR/+emG4TS2Q7BAW
iKC0jGLdcEZ4psvGahwDOJsvpY6rn3wv2NdgdDSRasU5Po9h4qa6tZHKfRQ8ygaiaAaYoIgCLx22
urBDuPF4eGiwDCvh2ZNL26JDUMc+wI2TxxsB7w5xUBtHerzp8LuwgIMItGYQf2kHiFFmssOee1YC
NG0CoEWgA2cKfcEkTp1KLe7dLD3osY9TY7nuE/OYN/uwQ1ypaf4AqAmFlSkcvEizkd54lVx/6ya6
OI98SApE+bQjrRm1rH3kgnUKe4DF1wW5flZGVcyJfFseha0myhoYO3XhC495fV+7z9d/Wjqr+/2g
dzW13ShUXxxiRZa2othhdSgqcrkfZD8ELKjRv5GGvHhrog7yqlZqxNo+XdE/jWfS+FFHH3zAjfc4
i6/99B4TUbaoltOytcDPjP3dWcU0hnFOk24x2iCwYBLJThHPMVWhK+kK+5CKgHjj0calIZhIS5a1
oo+6wZndq+iboq6le64IZa53qLaBZ36ILNrttQwBFhuubausO2mtN+99jRRBxdQLxbK2YBPC1wjw
bYxlJxSs39wvlb9iZ1E6SxnNs21kBDr3JGvDXB6IoSw+qrj3h5eUA7J6VwppFYDQEC1o4KGnv/vd
E7cb9CRIk3MTDpib49MzNqtQEzaxWgGAd4f52BBrQm1nySmw5ZOZ7j0iIG2UaJAV7Ll3sYX4mK6K
plxJUb1JfQG0kFrRd1L83xgPzuViI/O3PoYbp9BnvT6lsn5pThXm+pseoG8KciUYnrLz5HaFZpMI
5kEoXiPTfy0NfM0thXKd51DKOjeFQHmCogzCDsYOXs0gg0eq+Ti7aeGmoX3TEoKtCmWef4TVS0CM
mqBTqR0L/2hJ8coA+dx4+a4d6Lp0yFKKmnwH7PPYfYr5U6xt+7/acH6AgYDVuErS+1B5FtDYyx3Q
Hd4BCz8/O7fL7+TOhPDz0oJXS/UN/E+1cYD/nXCPcYwHqrSj/4R/nIhcBCbSwV7gYm9sg1CIjiwT
uPHeagmENPAYyHrOqMJBXqQdJeCluOvvz/RC6pZ/OwPsB1S8OeLa4l75RJItP3bNu8L5xBnOVCTR
NqYBMuYHepB9Du9d2ABQLM1+1iHq1c5ctJFS6gBUV7pn44V2pqbsFI5z4qamXVHKhwBWdWsdHZ0G
D2VICony2KMgCqxK/l3lLDlyQZf2ujaC3THH7kNTwef6Db6l4x2UPU5a35dnoqizrLxjXHpwZNTn
WFaPQbj3MjAi1iEBjgdBP6RUUjn1sK5kFVzjgynfNe4f9MTr/qD0haMVH2O6hWJD5/a5hJOkl7Mo
ZzsgLARLRKKiIz9ELGCpeCjVoEFu2HyQ8/ZYNumHHBm2RewvcfUlKbkOum1oJQzbSLPmRNRB6fQw
50m6iGRmZvghuymCBPnCp+eIKU7urRL3vRLvUgJK0tdcNVEkRQpKRt0DmM8qitnjyh1n+Ui1WgGK
mvJWUbcEbQlMbcQeV84JlhQk/ZWXAXA8DKaweiqHTZNuZTruJdhfMGVFCA06CDmttOaviYiZK0L/
U7s53jX6SFYc7V0w/UZ/bNR9gmk1xX1vbelIxgR4odqdsS0qeFkRTDHvrZKDV9P3n6N0lYpzK3+K
6lOeyrbUevcC8U/StlCAcQBIzbnfwLSoFH/ZZ9EMMHAOJLBJsofr+/nSLTRRaGxQI4yxzJF3bkRR
JhDYwSwaOtoZIlfXH2GeFSZ/ugUmGrSpaIF6xNtwR1kTlD0CViXCRkC6kFnEQnJmgrRKvHhBl3af
0nvE8EsIcJCkF+2OwCB6O2nvRhB2wp8I/54oiNZeRbG0FBZmuvEjpliimpKD3azIkpPW1hLLVgCd
BWeUbJEuXUrnxC3oU0WVee/Hn5L04IetTZ45Z0OX0r5CZkepKC5EwVuT3mVAH+GhWzHrVfpV4v7Q
9AtLeM79TykST+VIyTxM7NYH2yKh+WmFlLiEBkOA50I9tZjQ1Mkdjco+RyW6/5UHCNciGN1Qbhys
jWDRI+ce2nXpZz8+ySVlTj+5K3vA30ROdBhCirxBnBs3hDiNS9M8EcDkIGhNa8gBsqJBAzkHvUqh
fQ8qonowmi3wXZ0+p094OsbSSVAPiQTXHb1Muv+dX86A9vQKfMuICk/s7rvC+CuooLqT+kxBec9Z
OyJJNFlLi5K4fwJujSzE1gfGDaMkaoBt6uUc9GphELtxCEZrqapoUu07YVPHe8HctMnG0iVAJY8x
fcYYSFBcnfJhNYTVsaX8FVs0KPKmXsZn51nN909aYH1mrjbPzN+Vu3UBOYmQGpL6gQq4k9f9Keq7
D8VtV2o/zBVUA/oYqV/Zu1PHX326Vuq9Md70YL4Qb0wtrcSaFEHTK4qe9dIXkN6CLfgqqN6T6gGx
37gJSpjQdNsb9/DP+uqKMYkeOe+6gaavuK29XH8wyqg6UDkH6JxkmYXKcZoiboBNL7CQCGEn09Bu
aN5eEto1JnrAojCKSp4OylaoSroOo5suokF/EBpupRQ0S2r02M0GB03E7Bix7kJ0WqECh9YR5jdU
ZTKSfUsMzBvHy5eJ5Q/HizEJMjs/qVrPL5St31UC7LG4dhW0nFPhLchEVGgCuhS/OxmEqdoalKR1
WaQ/qyHdp9YxogSG2n+WUXxu+Mf5WkdXGV2/tEq3dQeVp4jk8tQb3Ety5laPnaWHoPY6ib7f+ViD
vhwAIopHNCkas3JvJAfKBWXhr438LcpqJDkMRRQT93qjoyJmkCFmiwwxOOgd88Y1aBdQVBbzXwKY
PM3M9kOA9shw8JTgXD2m21wFf9ImecjjYakCpEyA7PgYppiYa3ig4cqyWXUlxWX4c12ZU0pEcs4I
MC3Tb/llXfqG833w7Rt61cJ9N7IyJGs6iuogAebiu/uOTm5I0RLxBlOBs2SuNIU01wbMlYMw/aM9
5Kegfe+eBCJEug8f3R3bCpmR5bgVAFnw+SBi+SAU8ZH3+NBLxAJWRvhOdQVZTHlmvdR/o3gHLJZ1
+CfGkoo0EKzhS4nCvOoIn0QUAn1i1O/+AIQQKifaVFCf4WTif7EE+1qnSDvNil9QMUtxlhxR1zNV
J6pOyCuMvgeyaUvxL72h430hW9Pl8x7/Nk6tJ5mC2IsYiOykQ78zj4gnHSPS+W39JCyuX8I/q3jr
U5tb1SuByEQoMeun5s5/nnUL4YZA+AX/BX3qWmtYUSAIIz+t7Ix7d9e+wORdiB/eX/WGR8nP6s26
PEnlKBQbDbpkWP7sSQ5seIDKUrahGF8fGvXno1uXJieaJOmWJMXRsFNmtR1tD3Dnd0gz2tpdtG/X
2oIW4TxZN3Y27xzUKWeImi36+R2M9qV1KhYPdHDWg/NANne3OcucN9tbsyadw7B/n226NNlCVSMk
ddVQM4b9vfLnAOtnKADz9coGMacba0P+eaPq0iSlaz0t9k2Lp6DpuGye03W5g9E6h9P+YD2l8NUp
r85dBzlDR1iHN2KSCxcJHe1/LvvejJtULctxN2y6O2uB4IGD998c1QRHcv4Kv4OFv0lvPEy+MMfi
ZA1ZIBHqZkR2yVwGW43cZ4/KygqKH2Y0R7T6nfHd/CSTe9JfUAx6kHfV6vrquuDAoIvnQf+2u62u
zWKP7sMucYpfomO+faK7Z6+lmf68SDbGNlzEM0RAHXOVzo7AAOay/SnN66VhNx/RRzg3fl9/kQv7
VJsK+ReAeMIm5EWwNQjmwjuKvg5aqi86k3r9EfJ5Wf57uWpTEX7Z0scxaXXixh054667r/bFsqOD
skWPf2Xt9dfiGK7Qo5hThV4mz5pNX3UhHa8//sJQa9ZkHadGCq3ZxKoA8JdtOuFcm5ELzAwbPUq7
tlsblYO5MEPUY5bMvTX9m7VuL3FOmIOu2bDEZ7iqLq+/zAUjV3pe/5z3RMEU1DUFTC+XoGJsAAgL
OLlzaDMz/RDZJC6OZl9/lnz+wB/GfVpLJBI3QzInEEp39VrdaHb8mO/go7Cd0DN7pFC1VGfGxjuS
OT1y5W0t27jx7PPn/PToyeEJpjYe05ZHU1XZIY5k9064GvfGDafEC5ejZk5OCaBHftsW/L6Fqs5j
/2Cs2hcBrb6ZtKfXZd64Yi5tjmn4Xgtu3MnnEQTa/YR2+bu0Gt4yiGZ3oXN9ki4M1DRilzux4ern
CeZJsh/7mXrAgsUxbx1wP5/h2jQsN0qh98rzPIRrFeLTLtsCeVu0a8Wu9gGF9gX9Q2vOGlgPR8mJ
+3nycf27vnzOflgB0/jbLY1OtiKePMQz7y54VhbFPZ2aTbocVrmN8t4ieY+P0hYb02dhrx+zZfBE
IvRsbdDFvPPmkd0tvL2xLNbZw63h+Logf3qpyXlfp9Zg0Y5i2TwgCWBkM3R851ydbL5X0c7WbIVD
c+OIv7h4zsfhtyNeFsVMzM5rlAqPUNr63LrPnxECg2i1D27ss69I7acvmhxuaI0imN7zkNaOHHLl
heygnrzIFyhTLkebhtnMvx/W9Va1i1099/f1Utxqx2H5K3byp+tzffFLz3HK9y/1Sr0FAs42WYBz
cP4Yy9aBhL2+dZJ9xVw/feWkVtTJYhNXEg+oF8Xs/F3VUrfNRwScZtSO5mgL2sLit39jT16IQbSp
M7EvRGmHELm0856z9+5+XHd/+52x0h/Ez+wR8ZPF+Nw8xH+uj96FTBXU/D9Hz6M8ZZYqT8N2Zalv
Hu/HeUpEd0+VngtKWhxwaz2Qos0QbbMr59mz3bl541N/TgA0fXJOh5ZsjlbJs8G1OMmczejcOjyV
81n8w6R9tQq+rYp6qEJTP6+KeoFyqrocF7QfbNg9TrlGSOQe/PucbM3R59pKWUiz0glZtUdMvN9l
G0jYTDxo+35LVA0I277VAlIunLhTC2NVCcY6/P+OofOz6HfNcztrN9IMlPQ6WNFacdQlehiRUz1T
vpv1f7Ode2gWya536uUKTPVato2lvKAc5XQrgOgLY31jKfwc2MOk/edSGOMIFsZ5nZcLb9XuGofM
cpU7dBNIMSBv7Mu74Ki+gm/e+0t9ac6DG8H+lzHiT5M12cLU/1Ktpem3a+Z4chyKJRI6TuQ0T57z
Qvi57JfqQlxIG9RDbqz7S3GZPtnUgi9VRiTySAora1iNy2eJr26c1pbnPqeyv6CjMvuDyv6psjG9
neXLwqntp97Jl9K8Wvuzh+vDfsFwTtMnwXheBGE2KLyJdACH4+hL6GQH0P42gofryvbm3do4Fcd8
H96o0126iLTJnqdW5rbQkKVdNuuc5C7aZPO1dnJkO3Yebq2mS5+lTYIko0XvRepBfoyfwuv4SKu1
hp/7GymUd4ogKlqfNtD1Ya08dGv1o3j5b6Opaf9cxJIl5nV5Hs3STu6Hv6Ods4T988aW5vT9OMQQ
+5yhAX1rMH/O4jRtspBqIYyMsjVYSBLUkJm89+7zRbRXH8TXkll8vv5dl85p9XygfDvPXENLExFa
wA54Gt5Bd82d+1zs8T3iSrKbx3KFZusmWIOa+lut5BUY54W3hPX35HPlXn+HSzfTl5XVt3dQgnAc
hYYp7f5qtrsnplNew2OIP9WSDlb+V9nk9+Wdf9Lvrz/wUg6hTtaQnxrxGJiM7aF9yO7r88dWT/Gh
s7FX+mttvId02TLk28yJcFkiuisO+VN2I4S6UILQ1Ml5WCDLX/cZQ64v5U29Bnk1r2bndG0kVfPf
39/F1eiMzvkczm9EVOqFkFmdRFQ0gr2h7VW25n2988OdOq6oTSaEsIhzHZNfhTojX5p3B/HFfTE2
tYlv7TMOPPfwdOi+K+aMdi14fn0OyPmv8hwDG9iYH7lmw0KrGSr/lNxYDucd9cOhrU4O7SwcPSQq
eFWKF070GNzYwV8lxp9+d3IeekaaCN3XhvoM7mmtr5WFjMDfGilRcLGPCkXIR21vHlBwedJtCHB2
Th6BFCIFi3qPMsVS2IQ36sWXYr+ve/zbkh8twVeLijUwONT5mHl/Ls7jhbZ0Z7r9B8nMg+8Ei+LW
krtwmExNs4UhgPEPxGdnzAIn4NodF/5CpzKq20fIOXM4+TO8eDatzVDsvRurTjmv6B+GXJkEYvFQ
qYIxMJUNff/zOS2LgLLm0d1ZFWVr3bdbvKK28hviNPvgCC3pVH4i0PsrPxGO0MWHCAZO4bXeJPvy
0DvuFt7g9SPgq97306tNNmGu+6JEi5Lb8ROxgDy3hQ8vmZUP9UaGyvgpuvi5ONmNtXcpEFEmh3nf
ZWftdJ5WLlp7cPCP4yivV+2H4Kjrz/D+fO+D598Kj/Utd/JLRZmvdsu3JaYmNDNToN87dQlx7a7f
StvwAW1vW9roi3pJh2LYpsv/NpxfVbJvDxtrQQ/drPjKQQ/Ze7HpnryT4cTv5uv43P6KbgykfD4E
fpi2rxP923NMUa+KRMOVGNH6u3IXr/15bJv2OLdYwzpFL24NhBpm4hbMzCqyxZdbi/nSeH690rdH
t0IPBNrn0eVRwcySuiqBtvfLuE9X/Ub+VN7Neuaqt2vG56jpp0+drBmpDPr/u30jL3/AFtEZ7X7l
L2LiNzTnl4H9hvnmHJ2UG7v10vMm5yNyLQMmRHwfeMe1NXvEM2J3q+9wKZn+2hjfBk81hUaLRX68
pj443CHGOAtXPQ0E68bbX6h6a9POBtBTrI7Oy71dZJt+VR6STbEJbSR279ptu60dHOAOoFwdfwNu
stuGxY2j5EL/UvsKa759m9ZWXR0qCk7Za+s1RplhRtF9dJfwMyQMa/ATQn+cstQKBwENWWlcK5EM
fPNwTQAxtFXwUEEogwrSENuiMTdsJBOPN/blOaL5YRFNbdyNLixyt2NfIk0hLdB9Xbu/AyRA7627
dGudZLvdY11hI85z44Hno/2nB07O1QKkvFlIIoHG87iLfqHSgvLtwtgjj0l/dmatYfTqd/UyeEsW
Nx55Ibb5OuK/jT9s5AqtER6J2s0pWp1nG5TTBrzFfzx1vlpW355AX7yPXJknxGty6O5Ur5ON8tKv
sNvdgQtY5SuUTebaBkQ3QRt6+I83051LHzc5BYzA6LrChZCroa6ePWZL/FQgL+dbFI/8rX8rHrnw
mH+5vXuuNwznzV84xMIzbxku5DXNjKV5f2OWLiyMaQssLro4MrOOheGMldO+Ggd5E93XayAV6/Hk
P7sPNdots/w9u7EuLpxn4iRjG7QWrIYYnkMsqNSQiHFynPV/biURl6r14mSlq0I7SkPWntvM0b3y
4lPbyffoeJ/k2e/rY3ZpyM6X4LdlJ7aRKhYSzWDiVHQ2H9oNiMhbqJpLWZc4WVmSJw5+DjNoh4Lh
wX3HyDObx0f9qbv3kFWaScseShFqu3hCfFz/ngtFqml7EP/RXoSnJ+5aVB6JB7mqN9m6Rl342Pyn
5EG1JulsCCHWF84uzJXTf8RbX71xyF8YLRi6/5yLHOk9K+9NcYdtYXKXPponWHPuzjq1c3cHD3KJ
PeVBeHRvNGl+nnrVmixeSUYdTyv5DorPT+qx3Bc3Y7Wf8ytlWge2anjhpTwYO9dCO6qI7kwZkY60
B4VxfZp/vnOUaem3FtvC7KPO2EnCWRG1ocZVhKwtT1hYcdHc2N4XQgplWuVNFavEhXkcdyPkx7xr
bHV4AmwHC9lYdDrW39XWHD9i6xa28+fVq0wrv03WtYUbo4XVNjhLY1gnFJtEhD3SengqdHYuN7aW
Pl0fw0uTNJl/BaKlGsfAFEBjLUfxXUH+Wb81dOcT6t93tDItyHqqng+Rqow7wTNObYFSJ55p19/7
K7X76bcnhQbDSMxM9xs672WGkUlUQrCNfEuv58iq4X7b66PmiAYqujlk+4PUQ/wMNLxn8PT2nUTz
gcqOY4T3rYKUeAP5wI0zy5v1o9ggGyTjFTCgkZKryOuUohBs9UoW17Hpi9sGIXm7r1G1axF4xoMm
Nd9UGeu2GQJqaE8Eo2XszETC9s91ccaJRet3g/fkPM57FL1iNUPOHIeq6yNxaRdMDm/IkOWI7Miw
EyucMbDc7UdopApgAO0WmOo8pj+N9eQED0pNR2+PR/hKFCxLhDMIDXzNaQ10KIiQRafrjWovt7l7
CPyy2cQJgpP4LYYoHeajHTZRfyOAuLRez3HFt6vKHxLYp4beM28FMNZgY6JrMATF/PpgXvj5aWW5
al0165W23wVxCYEE88Rq38qic/3XL0yVNjnbxTpI4gIRmZ1udupMFa1fFX6CctV9xG14YzlcOq6m
dWu0Wf1RHkUeMoDcBZyCBFzWbsJEBcjob01rPIzKYMywCMYyBNb29W+7sNendeui8YqicOUeqcin
JnnLwsN/+93JPteDuinS7Py7AuRKcxFE6Y3r49IbTzZOiai6USb88tnwp44eOvEGvuLSIpqs0bIi
PxRkqd9phj/DWd2V8SBeXh+OC0toWsL2E9cb2xgqsypT2lKgDepIbn+CAr/++xcuH3WyRIO0G71a
SbK9jkSQJ47uTDIMea222CoFomJuopSNb8WwKTMZ/7frT/05ClH+VSePIdqPaprtm6D5yCJFg8Gi
JMsoRlY7ixq0rvBSvP6oSwN4Xg3fDpA8CMw81bJwXyvZ2f+uCLD1K8yP0ECWI0fQ+Fbl7+e0QPlX
JbwPLElxK5zx0BlC+iwOno1+KwzoBFavrZ/f6N9cWMXTKnaRCLGqIr2xb0UzeCqYk61rZe7q+mhd
WMpf8M5vo+V7oWd5eRnuVW/RBo9hexDzGyv50k9PdgnUQQBCahzuBWzTEqPHwtApyv8UnitfuJpv
723FqudGGXZOg/XSxm8xbQQ/+fxPY/JVhP7223WiWW4fJAmKxccWkUvsMH2KD9d//MJ0frV7v/24
Wjdt26ZSsm/qZ8xBEM278cMXhntapTVcP29SgR/OQl9am2m5QBxPsfuzVtz1V7/whCnkekhzM/c7
bDm0scdQ77NCqLH+b6tcnhxLapwPqWmM0T7DwUSQD0q8vv7SF46Dr3blt/GGYK2WetBEqO4lzCOg
eEOFSYSMgpbKz9efcaEHoEzB1opEImSGQbTvvBBjTT1th4MkpA0KGJAdJB/k/OidTQ2tLHTgo3eO
NaYK5bz+I6pNYSV5bXdjY1xYX9P6uaW5fpPqebyv+oOg7pT+1vq69MOT2zQfpcY3kyLeh8ihFMZz
Xd3YbpdmaBJ8NlI6jr5uRXtzFJYqIuYlpJcAG1rj1iF34fb56p9+WwNNrJZCnvKERgBZV6MOfnSF
v3WJH5gS2tfXwIWvmNalB4+it6QFDA8CoY36ELnQIGFwZmN9Y/tdmIAvHMO3r4j0bNCl3of3JSe0
TWu0LW7RES799Pmjvv10rdRtjFJovK8HnQpRIr+AuLoR0F8Y/CkavxfhsxehF+9z3Ish8sGcl1VE
ycdQd7Qaozs3tv7jCE1CSSNP9Mar+QwElrzkrkEb+PrkXhiffxU1q4TiGZptEIZkpIk/4urGyXHp
hyebKhREXTRdMdoLKexqw7EU4cYrX8DQKNOqnN+58hCfT1Twei7G9RlEYY2gCzcNWFyViF5lgB9v
mpBGd+iE2UJtACPSq+aurjJ1mcV1RrVzdJ3/MoaydQ6jvq0xq8gMEfvVeG/4pK7k0llZ3vjWn0dR
npbU/FwETKuyM0RS/cSQ8Lh259ff+uc7Dyz+P99aTJShRCMo3lsj05MKqIAqbd7jKtMV9n97xPnR
3wYmEw2kZMcW2gzK/2hqIv+rU1e4lQVd+oLzoH37+aRJhwzZuRiCNUW67RAsO/9GLnFh3KcI+qJJ
KqOP+emiRpFcWDWNdmNGL7z0VIsjFKV+dAvS9FawBamcR8JbhrD69QG/9NqTOVU6oRktlPJ2dQ5A
1oABLd1f/+ULpXzVmgy2YGq4cKDVuUO0/zk8Zs8K8C4FZYr36HArrr4A+VCnjI24tKRQS2Np569V
p3gytsZrv442cj7DrzDGF2Dmb4tD3K1MDwnBG4P2c7ajWvI/l5HhhWMjitSR6zUgp+xJWsar5gM1
mesj9/MtoVqTIIBaRdiLHY0xA/rgA4KBmLGrH+i5Xf/5C6ehOiWWZNpYFFFHD8dA1fdD23cwzsIZ
Jp8nlxNxgfDXDmz7jRjs59WrTvfFUKdGK1Y0dM6NdgDRN3K1L5DHv8t06pTWkSUtVoKRQRtng++P
g9jYJtjUj+kRnYQliuMndB4OFThllNnmItwcfRHYGLXQIR+fsQx0sIhc38JGf0XQP73N5NwCXWV2
VnjG5IBRThfiRl5GgFDcx3zb7AA8zQfHX9QbfJ5X3apZod9uYzAMKld7+x9nZ9bctpJt6b9SUe+o
CyAHADdu1QNGzhKp0X5ByLKExAwkEuOv70X36W6bZZodFXFefCQxCSCRuXPvvdb354d6ZUraF9t9
M8IasNXgCOC4UJAf0jUIQPfx6c8ffkWWBWftXyc8XJdjUlsTtCG7BT3aE8zWTlbooM9YbscQML9H
NJahWwRM1c/ky/SW3sFHRj53938e/0qnD5gyv44/wR4zS/rR2E2h/tw/94dkQw5oKvNZAKe4DRxH
32FxHVUn+KrfOIRdq01dqlJ458DP7tz6cG41BhVoY4XgSG1TNJMpT/sC4fxRRbcCgh+tNr+ZQJdy
bdDO4SY04DUxwuchRPlzrx7bKDule/YNDk/reidW9boM0WUho8TLDjAwvLGtX1lurIvVrGmhBu86
3Nx49NGtBRqF6k9w1UBG/8+P79rb8cNi6edtt0nUYkqGi/Pp07IGGxvm1lF8T17OVT40SkAAMkOc
QVcZ5tImO19g9LVCibS/8RWubUaXdS3eaCNOpqmx05/FI1nh3AOdWQc71T1WhBs38vfpRHpZASq6
xWFNg3403ZMPfPMxbKrNEGXRn+/ilVw3vWyCX3hmsopiPx2zNYtBsR02ZAN8Pbyx8K7fGOS8Xvxm
Hl72t/dTkWkWcjJo+BlC4PHcZm2synUWxiH6CJz74sa9utJzRi+LD06ddDruGG6WdI07A9gpAECx
oJQruUYn5Ra9H8AMuHJVPaP3fKOeZZQ/3uwUvbJcXhYnTFsqQWtxbqovSriSu/S52tq7FFrOc1eN
46URHEaDswHhF+vGEn1tRbksVtQ5eJk2k+eGlyGMoy4adtljugV10wdnPYTrtP0+76z/8FFeFinm
WUetu8J0HDfTHXLZe4TR9F47Fa7h6S/O/Xxjd7iS8aHsYgGJZdfCHwZ7j/LHoDuBBbb/UBjE9O3V
sBe3FuTzx/1marKLHOpIdfPcqXjWw9INVB8btHm6Oy0CqypkNzJkP7JUvxnksnPfRJ7fsVJ1bjsz
A7gTY5AkyPfmF/iswTUAZq5ya66tKHkoouzJutfWAnwZ7ATOjW9w7TW/LHosDWgb9fkye6hKAJv1
APVxoTf0br7jv4/56WUBQi4st60J16itOjf+cTNh4bOBjgky5tnP7241sF5ZEOlFVLRoCzIpJt5x
1QVoLoWHFgKT9F4ey5c/L1dXtq7Lpn8WwzIrtzAA38Ciz1uO0/6WoOCKcwK9bCaf4zQpmxGfvTwA
srytD2aQHiNYecNC5HBTP3hlvSXn///T1li1g6ac89OGuC1qdkAobckBrrchfG7WBbbBP9+oK0/i
MtOuOdxUpY1hhrB/g0eTe27C13e3jmHXVvPLVmwYgA3UOG995uyK++QB5f+7fAPOxGv5NryYrzhY
wqveS/Yw9AOgEA5qflKcIVV/vrwry/llNr7I4NUl0vPwUEW2B7wzMNRGmPbnT792yLz0PumWRONK
w8INnDxs78bnKrQf4CMS2ABt+ctGedbjjPCMHYvVjSGvXdF5xv80L/pFLMBQYEhz9G0WpitjBdsr
IEPMzAW6PDRXEix0AH+i/P5sanOYb4x8peWXXhYJzErpaW1i5OndAntM+jCHhR8hwGMRvStCzcue
IQ7GlTr7/BE2xvgPTlU35ukVPQm9rB44KUoDOQS8ONYlX2s8TaBiPNhZOg/JKvbnL3k07/s9mtFh
D+ZWJw1+5i7okftsy8N6BZoJTIo+bjyD83n7N3vBZfkgEcijmQTrJFimfhUO2+XYhXCajLrNLe37
FeEdvWy9lwaF7yVDK3F5cF6rAXfTG3Z4VZ7hQ+UV23YXhyygIbzHGARNN87k5+TO7y7sMsGA04ao
OS7MuRMQnnW7W53R1w6Kl9WFfJQZSKoIBaqd+YbDBGbui3onIXqUYMJ53+7TJ0yhACZJ9/XOlKsC
lPoN+2Lu5huXdi3IuqwMzN3SCslwkBrggwzTJ6/pvPi7fm917rJZZjd5Z5nbvYybccNvBf7XMiqX
bfKTpenxfH6K6rV8bqEGqVz+zn2gTNcq0Ld5eFPVdw52fvPoflz2T+vC0BBjaSeknvqTBm23C4dA
bBbVvsXKcCvQujbGReLObjncQAw8xOQN/g+AH8Ef3028J+NWguvaGvMjkvzpKpAsnUUPD+md9ZCc
ssbNHsdP+jwdW1gmpfDnPsu0jPt5U+1hswVImV/tb3lBXZsg+sWOi76OtJ3Q4rgD2XdjflaPSF1s
LG8OiwOccI/1Y5W7D9nTjTXkysarX8TGqTNWBrzGF0RzyUqHccoYNOjOTs4KerhIiDeEybDskd7o
+jeG/H1IQS67dQHoanPFbPTIIaAwfO1krCofAd5zuxbIPmk3Gn9+v0ORy8zr0qhmynU8Q8jiT0WY
rPmqu7+1Ql3J+JB/y4Fy4tRFd76II99kX+wI4fbeWINNvxm2xV0JK3BXg9y7/E63N9eOK3fuMjGa
J9VSWs4IpyVX974tL5OLgjWez3F0ISu58XyuNXP+cDn9afIPTV7UZaWjxfZO7O78chOfHU3cb/4z
7GaVq0cw6dLdF82rXfs7AqfN6D70vg0LntRLos/Ee08g6tdL91b28keT8r8vKsS6eCXM2WjrRSYm
jJ2ckKzyDYAcu/OxA+33keY+2tiRqMc3iLIhtXeAAXU1bIlNyLHUwV0D0VwMZSfssFYIYF2B2Va5
IxI6cAPHLXwj8GuC7aaHbfwOIO9DESEA3MVuDDxsBAzOuoj6Vb8VgR1Cn3sjJryiICKXeS1uJ7Hk
Na4Kx1IYOWWRGenHyQdBRSGtMPqpZwV8DZs+mGdQX+H08/HlKfHzED7/W3RL3dKJXgkfyWX6K13Q
EQpfVhNxBHg7voOTyvkWcci1Uq8L0UMbilvrze8PycS6OCRL2Evm+XmseK89VOtvmX8/vw8eqN3B
rQn8++iBsPNS99P81TjhmT4l805r93kemVNoO1F6682/sqywy83HkqyRLRoVEwPtdwHsbEFxNJB/
FQFfbryC167gIv7pER6UMRpOdgBr6iScDR9Yv2q6MfGuXMFlCgG0minJzp/uAIKuQ9MYwAuyOtnU
G/9D5R+5PFnzvq/RObNke3BV84P+tCAtDEDdcXoi7nwjFv/91kUuD8CjhQZyY0CzHWzWWFCBnTr7
seEnlbdwD608f96uro1yvos/zSZGsgEApnNLHwzIh0h+hzs11DF97E4IhW+F8r8PaYDy+3WU2TbU
MBcYJathXOojLOxgUQ0Pdu722iYGJPCWcPHa9VwUVPNU5QigMBLQXWDfwdYZNUi7C+bYlfTm2eTK
HPu3tEE2dsQEf21P9wkD2j5AAS+/19uA1jfekSsZcygtf71lFR9j1lMMMR8zONnAsuGjbEITNI0z
5trjMFqsvf9oDlyerytNjhmoETn6hXxe+joDCMqFcoZMfosy3a2w89olXR62OjEXdnuu0Te9h9pq
QUE1AwDc7d/j1w4c4AXc9eDPl3SeWL/ZUi9PBAIZCUcuebFf3odH41vzGb8C+/qffTb79cmoGAp0
K0UfRv9Jg2WVPfNQHP/80Vfm1aUms2oXDX4O+NpAZnb1FpXMe6faNm+3Whuvff7FpHL6jlV2cm4h
KTzjEbkMbXIR4tQ4L8kbk+nKYYz8SKz+tKIMTZ0K/cftYRCVdW8Nct5odSRfiZd8sVfwIUUR7c+3
68rLrp///09DISf015PQ8SS0A9+xz2bv+LdW4CuZdaJfLFux09W86Opiz0y3PhAkYhj8ub0edJ/P
+ZGCPwRrl5fkhvrg2tVcLF1aPU5jOqOzK0cE9CwftRPAsecwu/4PB7iYuJMtR3SgYoAKkF97DUc9
mFRIfb283SqDX71jF+FDDhM9m2QYInmb3qv3/JN+dkftBMiRMiL7Xe2NL39+9Ffyw+TyHAl/e8uE
j3mxHz/zxQPHBJThzCUnkwbIasiN+LhlD3jlpblUeFLe1Yo0Rr5vCxfoVfGaPLEzI8MFgevGxfx+
fzQvz4ydPoLtzNE1Vr2DhjyhLmq7xYv5bh3jV+z2fx7l92uieXliLHXk0jhUQfvxGJtRGgHUNL2V
D3/+8CuLu3nZlDO1KdPsEQQIaEmnx+EeKAbIG/id+trdDV+7bzeGuXanLlawok1BE89xEQVeySWY
gcNFK/U3MD5TqBapq5Ebz+T3T910LiL5KY2dOAXLZQ9LfDG6TMHYIBpjN31vbm0kV2pN5uWBVzqc
0IxgDPBrNeKhFFoILMmBJUM40Y/Ctf/Sef7X+/TfyQeSdsWc1FX3r//Bv9/rZpZpItTFP//1WJf4
73/Of/N/f+fXv/jXPn2XdVd/qsvf+uWP8MF/Dey/qbdf/gHmZqrmY/8h59NH1xfqxwD4iuff/P/9
4d8+fnzK49x8/PPv73VfAWp3+kjSuvr7Xz9af//n382zbui/fv78v354eCvxd0/Lt4887dTbv//R
x1un/vl3i/zDNKjFLQo7OUb5uUVq/Dj/hLF/OI7NmE4NphNH5+bf/1bVKE3/8++U/YPhf1iOwW1L
N4zz6bar+/OPiPUPwzaYY3Mw2oiuo1vn/3y5X57P/3tef4OP/32dVqrDt/klgEGmz0LpS8dQhBF8
w8uXVnWC24IUApycFFgRTbXRpLVjlFhzHlSdaT6OCenvf7pDf32Jnwf9dQc6D8px0ZaBAWFLyi71
G2jBdqyMWjBx6kuc+logwIBvUxz529rIY9h+AO60z4mZcFcrRMdBiC0m40bo++ub97+/hUm4wYhB
8ZAvz9IE22FbF3q2akW5TkGsg1sFPEYWc/QUL7+W5vLoOOb7ny8d3vD/fsuxc1gmt3RbN5ihX2yT
qZy1WWNdHWlMjU8963azPZP5NADsAkZVTKYjV31cbGMu2fe0bjo4ts51DZZ5Pws3z6b5XapppF8H
2ZgvSWY14wp2cIQ/TaLKoGgDzqvxDc4quRIsM4sHlvPe3BnTUESqBVOWNGV1GBzZp1FBnKR2tZ7f
WwT4lS4nUPoa+gTjTZPV4zZOc/RDzT15qYCT8Fgzo/RmFI708ezabF2VDkEhcxrPxbJkoSBF1BkU
DbWuEpCuCjN/4o6oPnKsqnB40aiXdHy9cJutq35MPhyuw76rJHB6GcHYgwgZ9vVLft84/b0zipd8
VhQ0eqUd54nEDZQS6gG40HY9G2Zzpy85YIu80j8LrQQ7Z6geEIXwh4QW2ipuIHKHA0nvDzEGyazM
hBqmyiOwaIuwm5Y73i4Azgmt/2K08lsbx69aQdAjXnIzchqi+wCZSdecc3BulfZZjLmCh7GtdXBh
MEtglzgAQ4wU/Jua7U1SghfaArTm8cWoPhqbs3d7gE0WVdOgn4aEvpRWJgOYkG8n1vRZOGrc4cE5
Ye24FUhyq74gFfRSfVXfUStpvbkc0O7YavPH0jYKxvAOpxNIXYOR+7PTJMV9P2ld7ulA6d2Bvsg+
64IBNsqLNs+2+OXxbiSKGV4sZoWHMnP6OokZqDVh95m1cax+tO4EKyXawvJ8AkGnrjT6RU4GXAFU
3JftyUyXUT7AzF2fVkU+JN96R+uGfdta3eyyyjE3PKczcoEOcMOBwotme1M1Q92yTCMAZhAfWXtt
qmGexdCK3G+T3lGPEPb1J5FnZeIa2gLgmhb3Ym3URCWBMHVHupOZlgLfMzOryBIpCCtANVknMxec
rCywQqv1NGQwSMiBBH53Jqt/gtX4rIP/qoHbAeSybcDjABRFzxj6YgQeO2uNCrQUg9/R0Z4z6hKa
OoB3lGJhPqU5WMs9TpBAHZG+LII+b20BWWXPwtjMFUqRIxuLYBZ1c8oVhZGfybPqq4X1FVy9rCm0
INaazIhoKuZTz6EKXBd1ZTSPgwJwEWiumQ9eCW9Xy8ViX6EUMoAi6lnSJsB0dhr4SpktOLxoVVYn
gdEjNtyAUS3AldEqx1VQ9YD+VWJl8QvKE4hZs9QArpA4efuQQuE4h6SRJKwz3taeUAUFLLYs7H4D
5mapr3XoYRu8vol2Z9XJAB7s0JWgzZXEjgNbz0wVDKatAKi3OZ2/ZL3g3Q6EAudp4jkpHqbFcQo/
zUz7sa3iEfx2Th4cpk/tAQbzUwE2fJvjRouUmf5YyTT/grcayPUkNxnweqQdZJjOmkCRToIpsSpz
Uu0R0INKn2RQcWClzzr+AITxkH4HoxF/qpfzZG2wRRIZ0MLsy62j0249mNYE20GrGku/nxezQG7B
MYbHGD4d7+nYNWIrIe0pPAi5qsW10KoSA8aoJGxahLOEWTGOW9JV4sSmcmQAUNnN6FPNmUWIHGX1
Dg9eMIYrPSYSdzIFPRnxQ/80AyZvB2Vm9g+OapMeW1a2AInhmDmyykh1VVu8uSTejamM84Bl03Ki
kxoLr0U3C3dTKSwY+MqBwdSPwQsnWFhsooDjaP2Ho5dM+q0UoE63jA2RRgsG8y8sQ+/6QPs8qsXo
fDWqbH6zqji1HxuT8YM+WcPg6k2cRw132iMYR7JD9ouMVjDG1HlFZDIaURw70vDOMqXWnXswsbgV
82mVj2Dr+SCctNyDi2T5bpHCOdYG2kZdrjti8poKBUgBIPtbUUg4PM5grwcakmGtO+iW6VqWrT0y
YzHvtUqf4OBLhdjmdlkKryYZ2EeEzVbrtmmKqtg0dit96JwGqTNTAAtQzJOMZJJN/bGATX29N5p8
XPYyjmsw7JtEpKuuTRuAjnmX3lnzWBWR1lq1BCBdOxOOOclynJYySg+5BALMZeDA3uesaO40VUML
XTcNVJYMLgXYLXSej645YSL5IELBF0GrTSB6IdeGGE+xqR0DbMfxnch0uZNDLZN7NadAkteUwjEC
X+QrFtMEdGWNgpzQLuB9lrqgrlTdK62XdTuVkCLWCTY1oORV9drY+QR1O6bLFvboADOyIa0fs4Q0
s2vGWrZ2xh6VUVFpd+lgDiCcFEaLeWF1C7qBe8M+qR5sdnfCel8QfWeahjyAyt0ML05mTpVnykZD
A7pd9085uNP3zaT3AN4mit/3Y5wbmPHC1qORlqLyW97pNNLGGek4U5vnwiNzjzJsyub+gE0W0VCe
W2a/04XK9LBtZ40GY6JXTkTzSXagD8fL2Qyg+M4KbB8o4S5lFTGsOCgbUeR/1lI3dLnV7aoTm6lh
M36oQCy08zOWp9DsQ2vM08lp+1RubVvmIhwHKPNCmlMAyWuq6qieaSu8rDCk3NdggS/AWko73joI
Dbt1N5kxggVK6+/9pKOlItNmWIuhPjL4i9GyPbbx0QnarrfemlyJxkfnQKdhkhuLfhhUGn8AlKWX
4LvUk+13rcG6kMteb8M8c5IRy4UxfmTzkIADrgO0vBoG2PH5Zo+o1p0F5I/YjZICbuYSwv6cjx/V
0Jbu0PXDu7LYHTwP0VTW2zJAFsH+6nQm6K/Gi6JwJGOa2ugN8mKp2cP63JEqzDlgz8hib8a4FCtD
dQaQ6m0O/JZVTLrXEY59UtfgzO0WokGbPoqnbzZeYXd0SP9pCife5KOo1lAe0tVgLyC+qgaWH+3Y
uJqmjAOpcvXBrRKAaFjyPGlOkX9JDD4kIN0bZNvA7wI2erDP2kFdZnxXomw3GuHTpnFabN8pSULT
ydKvVsP0pwyWfKO0TQukvkkLyxiBw2gMp8UBst3oq7Btil1MyNeayiwoyvMbpzVyPeSqA1bZMVcZ
DppeRjvltalKosKcN2036Ks+SSwfFmQ4AwxqXgn4jGwtZWSBxrUSWV0tC1JbKw6FXd4hNqp91WUy
pLp9kipHWIBG94gn6A8znX3rQIkf2/mGGVWUi6QJ57llvl1Uq760VgNlWxRzcr+n46tNaHyo01G5
VQ2qKbTr6Fcuuywgk3T25Tj3oTFYwwrLw2fv1HnELPm1SxxfJVm80i3nWW9Lx+VzFkzGUN/lMRxs
IGHd4HfizdzJBrzw/LVOWt3DUQ36kRn+JQx9XqILO6c8ImoGV1XTjzEIZtTR2CopO3hMcYptSxgZ
mlsciAmVbnpJg+o4m+GQgy/hwYOSb+IasOC0zO4bAz4dQtXaHk8w9lpuZCexEBiNtCYTyPaN8V5l
Zu7TVB4mIagPxAFa8WsAJzNmrJYlq47OaOEF1xPRbKlI9Peyls5qqRrz01za7A1EcHtfMPWWtZVz
ROrK2E54OULHqSDNYsUxz7TaHzpbvEyZdaiXUXiTNgxvA6mTp07FDwmf9RNVI3jmjoh66viJcV6I
jXovFPCP2K8ZG30ygetWM/DSneRjzGKfSzNqWzKkPphXTaSy8WBi9nSZpR90NX6LyxbTwzjYMXzS
amK91fZ4J6mzho5xHefweyAU2mhH/27DKrczoD4sNbFqjP6xkRz7nGM5mw4qUs+i5YFz2FJ2tvGC
QGZGdx78AIKqnPirktZzNtpGMKFjjwHQHPEqmQLgqs67UAJgNGb5rLZw5QBg2CyQnS5KcqJlWW9N
mx7nxToRweCZu5j8wMfK/sZGEwETn63Qttstpmj/yGW+s3Sya6q42gmA1ucx21eEloGTN9AJQrDp
AksO8q7K+ZqBcBgQ8GELDU2gKIf5chlD3TFKbMc5YJvwEhs31JERpfSkmXOUp0O16mifbHXSWu/z
XIpXexySx4SAa0sap3idK8s8CAgfmwA4SXoQoo89GAAICDy4cSw0C3zEeDJQzyOLl2YpGGdGV0Xa
MpPvMUnT5zJFaKUnqb3rqyH2NUfPwxjg4mIoweB0mmbDlmJT67CgRczUHxvZW5tRLI+6o9krUFOs
L5NBzvUDpAUaq4YwdbBUGJfzhsJi0l1Igd/no7Ftm1aGjKp7OfXOZz2L8m1p9Ie5HeljT7DXjTbS
CTGWfj8T/FFaRnIaMmTcyrxABGxahR/ravIqktb+nMfPmSm3LSoN4VxmFkMRY2TAElIkCuZZ8S+J
yeP9gtV7S+CPlfvIFbskddJ92cs01HoSjXgwnj7WgFYIogcWByLOmFs/FxpEEQJmXAupII6gDtb5
WmVwDtTiKHXgn671NEVjm0F615iXamPMMYGlfQUoq+Uk6pglDbmD10PmYrOMXQpy8ZbOWRuqKdvi
CJr6bJ7grIe3OcdZpmLfLGs6Oqly3ihrFjS1V8C5Z4dRNDbaaREFD37f9muD65vaEBOicwAvJ0fX
PV227MXCQ96Djpl5taUq6KybHk0glt25E0nK0Ji1PmptnnstS6DSywqga5Ezn/LizGHOqb8MCAWW
Jc5PsufVhpfg0dSt/SIbJDLcAbmEO0IGvip1CJRmhvNBqcXVVgg0GLaT+ux6xA4mQLGBWOIFWXI1
7khNTDdv025fpvwd9KTYHWrg0RUFNZlES5OFU4FjottATBjEztJsgLc3N0WFydpN9bz4etWWE9IL
RAl3HMrceRBsmDrw1hqbTPeU6Dbp1lociwwHUp10/JSqIXHSoJkWQYH75lgbzixnybVAl52Jrkiw
glGoQGTIOuheYoe1MIkvZ1SN4XCbInYOxsIUhmuPc9N+s524h3H+rBWMJv40KcEDqi28sUOdIKWI
nbyrR0HCTCV6Pb8bo5E497Rrn9RYdUOQmikDvTtb8Fv2ftT13rTBQR9kf3QaaIvdonBQGsWhKa0H
6zWZMrOUb3mfVQwmzI3VcXXmGEsb0VEqq7QMG84omaJlYcYQw9SflDZz257MwxKabYf63mbicwda
nF8ugw6XOBwZJ6KFAucLG1XesUW3rlHUX4FhRhtQS82QCL1Hw1Mh7XCpgaFtUX72Opp0XhPLyCnN
d+y4ynOKTD7IFk0Dbu0QI6CpNocAsI7u5JToN3Xqz7oZoAgtcE87q30yqiZYbAAtRl7fSRT7sxYu
dRnA0B5tKU6zSwYQa10vWF5Q547xDL8AhCGDdsLUbFOk+XXW9iuJNDmAL8ZgnPmhI4xNHP21ZF25
wasIBovIrWNKSm0P/wAcIPsiW9Uj3EGAQ7VdVUMu7I5MA/JR8S087FK1Wlod79O8QH9UYB9RXB3T
viO4nG5qXmwoahYvVjIhbjdRHsRNi4PTZGjZnVPN+RdDizNPxTwPW2rVIOW06MxBL1OaVr5uGpiv
SSeywteQw0RXVkKRnphbgcPwwiyUXZGCRCBhOI25HgU2WZaayeA3swXX1dSIMz9hudiYeLR+pgq0
4dgwj0qssXjS6wyO90JOu7YbYeq/zIepo/la9fKjBVUjm83OY3KAWJEqXy/sQExzuyZVNwJhnAkv
XurlSJcxXtWdTO6qWKonTaA7UhY0rIpFHHIDRw4Xseqnoc3wBO1Gs9tJhbZeTUM1LyUk0gyH+R2W
oXAsxH60Sy2UBvGloVebQhRF5AyIa+GsAIhx2jMkt1DgtE445zJXb1HtSOBS+NCSib9pWoLzLi/I
uhs4vOrGxIgqrvWbLjVfGuJAA9ePOQ7m8xMvl/3MOg4UNySN0AO1RzJ22OT7hez0ZfhUVV95SiWw
YLVoC/sru1tTOq+yypiO9ZgAxINX/U6kLV+nuWPiPN7MKtDqGgdtixBt33d93Psjshr38Wgp4VWY
FS/I18QBit3tSisrEC2oDpBVZtkeoVb8iEAxW3OeYtKbWn3fDuaJU30ICiMvj7VjWmtDxNOmQNeT
FpI6ZT7jJez5E16GKUkTz9Lg42tnhcJ81oYkQc5TWHsuGuApimFBp2xD0YRJ0R0ZUAhjUYnq012S
dxqAvxmQu2ax9J4OjpOXDlJWiJJH5Qs5fNGZ1TwvOf6EZVD9uZaBZF7ARtgbaYBKlz2CYekM7QM1
kNMbZ9ibOqlAF54wDAn9gQ0ktd5kERUo52WjYYSl2QYNb0PpKPWt1+nsjkjfrrK+xslAKxefTfHo
GTgffs9wvthmfVL5vc5EpECSP1BD191exWhEdxYs/vncv+C4DlEUbLMShq7wGYleOPqD4ayv8tzg
8jWdBMEbEzdBbDXdYcb5eufg+z8isTEFDMf7r4ojTemxZHpmVQ5vzbxXOCC1BTwzpwl7oRBtoCkx
rQzkpofRkJuYVVPsOTzRnme9WnB3rTroCq31gBWHFf/UwmI5Rr1fUdo/qQ4nX1hSGt/NRX4mnV2u
kD+umF/H5fDQJOw064n0gBGf/Rlo731cL2Q9Kg1LP0coUY0xcnxzEqaUFEGW0VeUIGo3X1pgtGZK
QwM5AURx2IHtNAZNrx7MXdmpZRVPtu1DF2L6aqnqtSz0KSwt1t9NCeGwKSyMCFk75xm+P+kB/Xsf
/RRX9ySlRWSBFXvHxYSi5aCGsCCaPAzFNPmZ3i2BVTUTCpt6sjJRWDyOsXqdMhmZheb3DmI6Zicb
KuzZ1fth9ONKrjG3qhODa8sa/hqaERgQHlauHGcZ4swT49TT4PWubNWelIYuWtlaVTClrVh1eYkW
z0V9KU05rZ3SFjskTG2/aARZzyxv7vU+hgCudRi4Ia2Vh1rZu85sjbnHYCDjwmygyV27l+QbCMNa
VEojEW5dkzp3E6fuviMPtbznOeMbaQ2GW1TFjLjHbLxOdH0Qc67dZbWGhvpCQ8seclfo4B2VeEQO
oApN1B68RTRsLWW/K42y3CLpCA1TSVepqmwkf8a95Ibj2aNYWUIDqK/tpvssTsWqmuPkxUa8kQWy
tgvhwaCqAWGFc+s4x22FgLTAclrPQxpNbbcusY62k/kwjlblxZl8gp+lFYoKd2c0p8Pc6/0q79tI
VhWqEpQdYUeBGS1gHEG8vtC7vTDi5ltrVmJxc27AXpZUZpeH3HKyEH+uf0X6oBu+zjgnFhGCkGaF
rL+1bvVYk57mlI03I1Y3tjrSwxte/y/qvmW5blzJ9ldu9PjyBEkQBDHoyX5Ie1OSLcnyc8JwlWWS
4AsECBLk19+165y4YaGsUjRmPfDEDkNQEolMZK5cS/TlmbIyir80HPRgDLMuwSjLH0gs1u+GcsSs
8NJ34qAUORZTemyN/TyLDs9wgDhZq/doRGIaqhfydiAUqpg00btOUyTCKxlQj7RtG76vBqTBV4xX
hxFErnjgxCPUwaDciew+/CMu6/4K9M3seSWdRiwe7AEVzf7dGJbxU2F4kjNT4O0kSC12yxjQh0Jn
277pa4CIUWbb2XkekMIhF0ArfVbnJoNjUllVO3BrrR/wPpY4NhuGDKidjpoFCMD1ALH5biYtNplM
4jEJoGt8KOuFgxVPTCdMKizRji9octkIJdI2TIZ7G7TD5wjxbRdLeOOuG4H+rE1Fjhcp++MUJWbf
T6R6QvHFXLXI4fZLQIqbesUDTHfV8LkIcb2jxcTztY3jx7UP6eOlXPSA4g7NY6HHfKVtOuEYp+bE
asKv24wnDzOi2hN07NH26MAUfUK6Kg9cAqPXLsI+ApbxTad98zXNYmn3i57ByBplF7N0ao2+bVCo
RqG47hFWsCM8Via6fptmtX2OmgyyX7OMNJJG1f25pjW6cXOW4XzgcZptBo0cockJL+xs3JVDneSG
lMFtJFtoUkTJfNsIUnwubGtACdyHB4hqMjycwGf9NBk2XHMBVooC9csTziLfl9BywTUNRijUhtm2
rvrYpWQtv9N6APVetg+CVdljX4+AwFVNigLTrkJ4wq8+kEROKHYOZruuA9Msn8MptAKdm7As9goP
5Z/GTnjc7JFNo/CWhdl0A5r2ZL7qiGzW3bjFQXQDEDJGlDAHc7NyxdGJQIct7W9wELv+aCIlP6AI
v51abgqUgWhyVSrCxFU6sPbduoz9NyLjFP1GVNsavLPG+P3YhH+gGcfmQ5oN5IpbFb9DpRbpf8iQ
HOJaU+TrOLbVpyVQq0rQiIl3OhCROrQhm/MSOc1UDEF4xHTH9Jz1vAofG5QbDyhebk+qiZHGikth
PU75ASPZ13wYP8xhjYOShke9Vu8E8DBy5o/SoJFZCA7huP6pVuwbV983TuTdtIynrCoM3RU44YfJ
Jje4G/dt2Db5BP0sajG01W8o/6Lze52hGIqynsgXtCJ2ZVvcrgL96LSkePOaG/zCO9rG9JAm1YOK
x/VKhOtwlW7LtDeD3mfppbUzJDsu+nsa9GhgYJZunaAbK4crYyHAZY0lp9nEj9aiGTaqFBAYs+0r
rdJdqsXXDmWrQ5MiVNSU7OiGfiQqFacMBf+yq26CWZqrhbf4d/zhEjVuNJfPsSK7JAAqqAIp/xKM
eJzXxXIkTcU+MLwCj6Ky78MAlG8Z7/ccPnKYm/mQLPJdHZp3c8E2BBv9k/f9/YaXxD5GNv8QoHes
ZnOOqbhrZ5odLmzQS1btRwzjnNQasvtyyW6i1kB0KpZfo7D9g2TZe7rGKE+m74q2Gw9ZyX4SASiD
SbLksam78qFbwzvZ2T/bUi17iZt0WGBtSdh1J812HDPOD1ndVyC7jiC1iBrZrujx4r0Aum5qClJT
vNxL5O4VO6BJXN2VvBotnlTrTkMg9UCKsb3qjD2Um7lFqboGhKIkYPJF3b0J7ppePHQE1RelkMEW
6FDvaiT0+7IMu308KLnrOv0Z9jmtc3UTKfKZ8EpW+yQZ2Y3CFXKNjK9ATEHrSVhb32WLWj7DEfiO
R30N2bEZJ3RLLJobU7rYHR/pBfwbWbhim2GytVnJe7xfQa8lkhWVRtRoebyTMSPlgTVR+C5BYoOC
b8R3shsE8BV9j4Ngiu+B7OLjpT6xQ9P7m0kM+Xm5v/Ym7Jo/C7RfVN7IgOM9BZa/4b4SlZruCnTF
LMqKKEydVbLgYbeMcZq8Z+06IH1TdfUhaUK+IrkzaVej24DLK9f9UJe3aBDVUB+nc/jT4D7d/d+p
C22dgZntVEkkUl/juAe/BB0n+eWfsSkOgQsQMRmnqChS1D3BfhO65HKiGbkawqo8kYljBDhpp8cl
GvF4CvGcsAeb9SHbRdEMi6sVxd4jni6b3ncTL772ZojfA72QBPsiaFsMLiYo4T72aJNr0FyijrGb
yjpsjwqU5OI4dwuL8J7vawNsgh1vSdpjkTVBXcmQGXgRjPdER4mv/x+Jhf8RRu1VANoL0Np7+dx/
mNTz83T3Xf5vgKpRwBVfh6p9qp+n/nv3Atx2+R//xqlFIf9XkvIItR2K7lZ4maj8N04tCuN/ReCR
AIANULGIXc7Ff3BqMfkXyXgIJc8oTugLnFr2rwR/x3kSM8ZxRWA28n+AU7sAe/8GtM8yl7AGELh1
2NrB5kWfog3+PVjJ6Rcb/AaM9srK7pyTrdNItbJdcpQS/yRN82cwlm+IDLy29AV59gtuXEJUGEG2
t/kkcM3XY/TYkG5+A2b72uIXeNkvi8NxeQsanyVntOoOdujet01BrvyM4mDEuQyabImrJafM3KLT
ihdTy+c3IK+v7dwBvoFvsx2Uwc6hdlFckSbA/Ncl+Ppt/fJTf7GLRUIcjrGGOg64QHci4+0uXNGh
9FudvFy9rCsxZfiIOa5DiOZJhU50sy6eewfa89e9r8Vap8WWGqSSUAjN2mMFPZZ/3vhLtCMo+hN2
wZ5e/P3XpRd0eWwBYFPexkMYQ5e01vp6i3HXf58gBGP3Zi0ugxrFHNwk/YWJ/59/7msf28U3o8AJ
EJg1eV8vzxXtDxHe0F5LuxN4cdzJVnfE5DaSvHigW9+e63grlzfmGF7ZukvRwydVMDFJbH0K7nSU
HrWdn/y27jhvZNAcB4LA5CNjK5qPqHfcJ9s0e+7ccV8d0JCZcTS5KaV4RGk2Oa0Reld+m3f8t2yT
qQqDAZsfkXlpyOMe2mJ78Fv88jF+cV8ptzLdSmxdccLHw1pE8g90AJrv/7z8xQK/iSOJ478VA3JS
hgWUSssAGP6gRbkMDMHd47hx9G8KWofnf/5Jr50ex5czMyvR8crkZAzBGzUNAHCaavD8Bo47x8Cv
xTifU24VEqM5JgCEmPXgt3XHZ9O2iNq1SKY8nev6vuu68U7R5A3qjlfs4s6bysZk6EH0JscM/l2h
wiFvmtL60PNmmavVm0En06QGvbKgs/xRtJV5CoLOL1Nwp0ttuBGmqYZZRCVuImTBV90KxJmX0Ynj
s3U2bWkJkG7ey6Kur0dR1+9tzYDS9lvf8dplzQp0MP5qI6oYg6Rs3k2jeQPW/tpHvfz9L17bBpyh
J9tNuYRm2tcgiNYvKE7Gb8Su11Z3nHbis6jRicfqlTH7hePxWvfjG8MIL+H4/z8wupxZcTuucimZ
zoWiy8+xpfFNLzdQvq1jjFKPKdbmiveEelrKcdwllaPOEgSVcAYVr61+2k14kcHj9Dt+q9Da66cF
fttmgLTy7CmJ5Qev0+NSby1mEUrKbMr5XN2KcD6vXXntt7STJYc8RYlBlkh6gD4CZib4StX61uzT
K0cndgJtxfgwS0yk5ZMB5fwWNfZ6WGL52W/rjs+aqGgtgD46B5wGxXkAN5q938qOt6LPB9aVCUWF
AOj0RqMtUrOD39KOr/YRIzEgpirvW/YeNcOPQxZ5fkrHUS0elYGQG3Y9BcOuC9MnPOk9M8m/SOl+
uWPCKkbFVU0qHwN+R6AGsTOq/ehnE8crk7JEV4etKm+BnUkLe1hH62luxyknoeOkCazKt15/Joyj
O6jf0Jl45XC7AhxAMw8LqbHrqYruugncOSrxi3UuvxatUL4uKICoqD3/WJr1Ng4Wz107LrmxqQlM
W6s8augeg4Wo8Xse7b/IoH45IjUPofYLJE5esuE7j6bHEcVcv/gcOR4pFYBUA3SjcltBFmEZmvHa
VKY5eh3Av6bcf9m5RF8LlVQYhdBxn0QYZRCx56d0nHLOQIPb9Y3KqewZWl3BD862n37bdpJciqYc
hjNwTUUA+Vbr8ICmgV/Q/2sA+BeLoDI9pE1Wqhy2AYXQM2dv0aq85jaOR0qSUZ1dbF0FgOeTP1Es
8PuKLlFAplnZlxJXFOvLH5Wp6A6okT+8TO0KsqyLVcKQQeWxtS0axua5iBK/aOMSEGQJiCbGFqVn
tsbXE4uOgEL6hQRXujrVMkJFsVU5mhv3qGl/KTqUev/ZJJcw+5vHnDtBKbMgAnANl5Q1AwZTMLLV
lICOdeNz18W0OyQiU34Pi9AJmmsPlSZMcap8Xu0d1fE3FtPHf/4tXjmOLsMAL5tVWn2p+0tIxKCz
BNot6Mf5XVsuM12pMYAJEmCEZMzJpZl+v87ar7zpyu0sG08E75BIbCuapVkH7JTujHzj475mFsdL
B8xLQVcEOsFrtB5LCOiQovVyUzRVXr5WOk6jcqsRJiSDKpPliQJoLP7k8zmZK/qDhNNoaDIp1O8y
oEs/IJk9+K3sBE7Nt6DhCisrSdAJBBSZvcEF+XtbM1fypwznILNRAVunKaCqKXsCmLB84wReAuTf
vRQ9gJfWDmcSlimGvfIiAmMheH7IyB/7FIKVn9AdZh/9jHP51X4JF1xBkCcVMI6w5amBZPKYFZ52
dwJoXLV47DAO9ME8Hmbbn2bk4367jl/uutG4t6Y4G/NQ/9AhBkuF5yl0Etpww3AXZjnGPNHd7Zg0
p/oC8fPbtOOZiREz7QcGU/cVA1wanfZG+KVwzOWq6JNlGTRGC3IGyO5pXJk+rIOIvaIRc2VqDK85
xiBh76xnUM0mgIo1fp/S1W8K4tku1QCL20xcmRHaL7bwKiUyVwQHxp1CxuCeU0+vp5bcRnhyen3L
zHHOBhNliwXKMs9sehD6AxgiPO2RvDza0VIaVo0wNUC9B5llV70IvEIDy1yHRLeehDXsQbp1P1gO
1MtbKcVld7+5rDLHIUPgDXFB0TE3bXOwMa4rsBf4mdpxyTHp22ZacUAIrm8Tt7cAOXgeEMcjayiz
9QKw8DzYRPyYELPuFGDufqszJ1xG6G8xjCvhLiFC7CLFnjR/6zF4iV2/sbcrOcSsrrbSoHDI5hZY
38SgKLzaiGAo2DL+YwZey2JSGSN4fpcXc4Ko2oqqMT2GGgHkBbJJ/1FE4HLw+sLskqf+EoOaYlzH
YV2ABFGbOG6A/Ow2BRoAv9UdVx1NFKQqq8d8sWveZeO5VYnnxh1fXUUE3FiCpQdjH8I+/gCdxDf4
g19xKJd0tlOQjDZNBHtvY562/a4Agt/PII6vZk1noBeFnJyzcmowgcD5FZBl9i0iq9e27jjsMqil
sBMgklm3ceC68KRLQZXgt3nXZVUS0gBsDTkGHhNA4Rt9YB1Ewr1W/4sC+JeTqAAhLcDwMGKqrmB7
yyjA1cKvYMtSp2CbmM1adpkLHnSWg0oIInwWQzl+O3f8E4/9Jp43xH/MIgGKvoVKRde8HTA95/cD
HCcFJ3mciA5fFU8jDP4QMJ28xeX1yoFJHQ8NCs3STcCN2Nzs0bG4n8bZ7w52RacKI8HpwcUIs4w3
wqoDWrxHP4M40VSHMV/EhJOog/CAMYWrsu8e/JZ2PNRCxzIGtk/lC8D8mFduJWT62rj/0295x0EF
wBi0aFdAJbo6erQVtSeNIbBnv9UdD83igneVwHAGJuWehaq+BFnmV8tmLuho3aY0NhEAzY0uvqeY
ltC18V3bcc+6ajEBRXEKoZr5HDXjXsZgkvSyiSuoFc4mHZIUHxTY4SI+csvlegCzQzb7nRjqeOc4
ZUsfc1xcTQ1gJniJr2ct/I6Lq5RVB6RdI3D/5Kle3m1dcU7G1KupzVw664FgAKiKSqRIAYSkaZab
+a13xSXL+k2GRB33rAgg6YVUKjdKF8O7buqtOmUkwHnpTDRPkFHY6CcBxL7APITEAEFFtJ49fzHH
g4EfIW3WDmNeL+PPhvXbnrDRD0zFXExSIARm/fSlyTXxet/L6FxBctgvBFLXfXmw8FhhOKsb1089
yT4ht/zi5QUu8EiQ2HazRGmKD1v4c67BfbKpIXirYPJKGHFxR/OmV6JHgzcIw+hniNS3m2Y/mAG7
kBr+mqMWmMQdmx5mWXV1PxfyaxVCINvPLo7zhsBbVL3EYQGA82SK/uM2xX4Vqr8xoQPWB0h3hcuY
YNKrKm+mTD/67fryGX7JlaZgq2Wz9TA3EaCzKWeQTxnPAo+LN+qBkcYw3CX1DTEvgSSm014S4OBv
dFxTg/VNNAxP1TqkX+IZuqXtW2q+r51AJ7Byg+ncIFrw1CjBIkOXbr/21VsstK8t7jhmi0o6YHUM
6WNc3quuuNNN5lWlZy62qE20HuYanrN1MwbODWYe6yj8w+ucuNgi5DFJD/IVeD0fvrV87KDcBxjc
uvdb3nHMxK6UgQEEDyVbPNQYyyiWyC95/Bu0aMQca3TJS5OIgJ5Kg4+KJX6gE0acpDeJijSZCSK2
Blnbjqb0GVyenuUY4vjmGJSTISocc1ApPIIR866XjedZceKq2aYIrN5Y2qo6B2Pa/aRLvxvFhRS1
mZpTlJ9lzqfiU2zFYzwTz6UdzwRbF1kmDH3koG28LYz+1IMMeed3Ah3HtBqsjsTA6+msfuAOuB27
3i+XduFDOsZ8NVfw+cnW1ylISrpM+lUBXFWBodYXlUtUMNOtObK2e2eW4YOXQVzwkN30JETUyDwU
0w+r2DvwmnrGSld/b8osrfmGbSd8zqE8+A6ocr/v6IrrBRN4zrIMHokBtgcmq0fOAy8sAYsdf8zk
CqFPgguWmPAjyAlut9TTH13VhoHPIdnmTuZsDD+CvANE2DHmHf2+ZOzEeBsvorkENEyvXK0Ki08L
mJ/8Fnd8ktJh7ATIR/NmyIKj2SL+JWCL9ks2Xa29qKBA9CvEBZoU13aBlh86rl4bd/FDHRkBOS9H
mdug/Dpn4Yc+aL0Q6MzFD82Y7iR8Q8iJKQSlRQ8mknIGo6bfxt1YKS14BKsY+QkG0Pemh4K01Knf
GXdBRMgfIkx+U5mnpv+QTfwJbA5f/fbtxMoKVxP0S/HsX+YU+jegXV9BaOV3DF0IETOxyMoFx1Bu
oM3B7KbZpd109Nu5Ey1Z0M5Dfyk+B7Y6anAwdVnk+TEd3xSYY1oDhYIc1cu6Q3MR09rg4vFLq1wY
EcgmlgnkaGNeQG8UQ8f8fgTBoKfJnYjZa7B2FyWuQ2MIIPKN2NV16AfKAXnwyzsLc/FyCw2+p9X2
qkzER1Vqv8DmYonmpulnXiOLwDg1WJtY+iEqZy9UCEbsX24b7A5pCpocdMsXSOG0C/jdkhAEsV7n
0IUT1W1QFfOgweAFv1nC6k/w2XrGTRdOtISFACkRcGGIcFDDlaCK7MDrWMi3SjmvvHxcEBG3cVJU
MpF5UYzXbJ2fRCT82iwuiGjpKnDVX6raAVjsd1NlykNgQePhZ3XHRcEVwbYC4SKvRnpLQ3Jmqe/S
TvAEbINgTBjjbnYg4DqV1Y967t7S3X7N4I5/FjYBqxmzyClUe9TBfL+W3OvWwpz0y2PeJwK0Ygkw
RLOKQRgRthd2fOpV7cBA9svFNzZPQTbAKGErbrNNvWsr4fUW/LcqwS/VDhS0A9qP/FKjEeuuHfTN
EHtOR4Kz/uW+QedpMCWAy9ZMRoBOb7zfwBfvdQhTF0ekwg0M0aEARpsRFPWGxzgMvvuc75Q7aS1I
yAIyprjHQSQMpaqgBl8Met6eGycvrdLyfpsbMIGBRze5Us30cWb0o9/GHcfEk5uQOA1kPtb8wyxB
vbOMn/yWdh0zBr8AYKzgrwJFUx8N++ZN1bTfuyWGyV8aRGRoT24JOk4tKN1B4hBGV/1S+dXFUhdB
xAPJl7BdZG7i4BpDFM9TwD572cSFD1nVpUMX4D4RU4TBx3ofCOuVYEHt5aVN2oseRzuVqMtObABn
BciGymn0OyYugCgKh8ZOMc73HLZfSWdukzLxCveQ63i5b3CRZMUaoObLSQdalO7xwiLnZ23HK+NR
jDGgdkiAWAV+k6qjx3ioG8/VHa+MCr1wzCHiKZttIJtj47sVJBN+0cGFEWEEPU66GYl+GT/wuLpO
dOu5suOWLDE8EjPu72aE3IvU0wLOWIgs+Jnc8UxeRuuFOR9fMzXX/bzd2Gi89lraRREV7TIKBQbL
fKPiisbhA2+41xM5dUFEEPtIAaEGxoSL4ae1zVXP/Up5qQsX6gaaUTLjgmVCyqtp09t1o7rZ66mZ
uoChksZy4D26GspSEFwFuWzLJz9zO35Z8wrwxhEgDZrGYCuuryH54rlrxy+LcBas1PAcBbGDlqPq
VrV+odJFCyEG9/FmcUjKND2hun5ThH5XoCsTjXmAspcBPuRagxyQRxI8T0npuW3HKUHrNEzgfcbZ
Br3pQNrbJHwL+3m5///e/k1ddSpUCVvM6qH9C8rCNPnWARb7DaIqWl2Bo59uJ57p8H4NE4iTeB0c
FzqEInuRFTUMBR64+7GM74Zo8LtyXeBQxVPACAsu837Iuj2git9aKrXf1ZU6AbQAS1G8ga8wZ2lx
BCvjO8JWr1ZBmjppLUKFKQYIleTgoT2EGvR8oK30g1TgbfwygDIoyrRUwd4gPv7Zz+TjNNbVG6/l
yxq/OTwuaqisKr4sVTLkMqz2oPhTjzMR6ediXfwu9dQJohgs6WIoLkmktqCfhF7HdzGLt6orrxz9
1EluUUeo1zVCibxjcX9heJ+eZT3E/b4sMvDlls0Y3BfD4HlDpI4T14VSYpiBJiJCfwaj5x0zk1c1
NHXZiybTQ87MoKS4QatrF3SqhczX7Dfik7pgoqFWdaFxKvN+ScnPCszfgP4sEK7wuhCo8xiNiELr
A/VtMEWa9WNYWPGVqK7yc1sXUUTaMQUFfw/TgLn7HIP3ejd0Yrn327vjuTaQtt1mNPnoDDmCFJSk
EGrXi99b2gUUbQ2mwiZQ+eXVbDFfRe9Bdel35biAIo6H/wLJQpQtlwjUt1MC6t1dWm1vRMO/ekG/
uRlcVFFPSSn6mg/5YqaowcrN+m4CNqEG8/w8613GzPCEWuz4CILm8GMvJhsgjejYjyzpmptqujBU
QkqG36ikDD5mhIAHkCLGPkAZffjagOFdQecptD+mgAbyCkFRF7cRUtebORix1izn4oIjt36A2pQ6
t0U/agnePmgkbGS8UaOEBjx/oxxzOem/M5ZzM+hl6xmq9g0UicKi2td1Wd7aUvGbbYlHID3ndnjE
2CF4iat0aP2CpYtfiscujsDjiqc9JCG+JBDFxB3YjMIviXMxTLVd5mRpZ35GXvhcQSdvGII/vZzO
xS+1fOgVb7B0Et8BZK82P4u40CVQVk1zrbBuaSGSVMEroMDst2XnnpiLqE41HoTnUFTZwyUCf8Dz
qvvmt7oT4vvBrLxMsToUDQ52LQ+y/uG3spOKR2Wj2rmUMHXY7Wxxk3V+4+6pC1wqxCJ5Wgz83Otj
ELZ7ZvzGr6Fb9DLhgdRbGFuNlSmREFbObheg0fzM4TjqQnpoOAxYOgJBNdHbAYVlvxCeOC/jStYJ
ZoNw+HpqSjCWonucbd1y9Nq4C1yiq67LOB75uSm36BDO/f3cZ34l9tQFLonCbH3KsHgCvRlGr1Kw
4ftt28m5y6ol2mLo7cx6cqCga17Ek9/KjkPSTUFAKurxJRuxB2UJqLG/+q3sOKO4SNTOekjPUCVu
99sEsuioBze03+qOQ0KEJ2gZdIKALQ71ITMgBd8q2/olHMRJt4ERL8qAq/QsKIUeGqXVsd/G+o2k
4LLH34Q5F7ZkoReStkymZz6R5g4Us8XTOFrfI+74JlQS40TblJ6zBfp4NLoCl7qn9zi+KVS7gOF5
puconA/x8K1Wm1+UdHFLNahyFx1N6XkCOfFQ/BghOeR1UFzYUlKYkIA+CCtPXB7KJHoUEaR+/BZ3
/BIsX9CWLRJ6Fsv8vtjsnV78Wsepi1tayQadwJLScziCVn0ai263DKnnU8aFLpV9Wid0W+i5o+QD
NNTulaaPfjZxPDPKMBkSNlgauckZog65SvxydRe5tMxCgvq+p7i81/oUaWNOBaRpPA9K/DJcKkhG
RAC40DPuleqKBeF0gJZp5YXvT2PHK/UqiJ47uM7MMdrJaA4FHU+zOF65LMAq0t5QaFHyQwG9lzrx
u6hc3FKZjCLa6pVC+zvrjpmAGhiPEj98cupClyQLeNEYrJ4tVB7boSb7EFmW3+eMHNcMUDzV8YJj
iHGl28GIz8OW+EUHF7g0JZDb1R28XptMfMeTkS2QZhCB9rtVXAakBoz+YECNsHUpq2uCh95JTZHn
N3Xcc6uytA6rgJ5r0DaJop/2SQ/RAy/fj5y4mbUzYAYxFofuZrKDaBY0KxKIrfmt7ngoH6FsEkUQ
sl9KqHbvkrEIAMG4qHB7/gDHSTFvydACU8m52+Rh3tQ+jrnfwydynLQdomwMhzY866LYR1FxJkvs
l4y7+KUV2OoFoxUh1HwwaAnZjCrmfgHfxS9J0Pi1vS7D8xiMH6BJ9TR2gReQJnXhS11ftY2s5u0c
d/EnsHOAJQ+itV4HxQUvpWSWE9uy9QxCakhN1vzzAjVGv7XpyzDRdGreRujXnwuMRMao39TzE8SQ
/DgAoLv7cvm+ETYmgtlzatK7tO+Omod+CbkLXVqhhgTujA1qTUN4qiCQPLWd5xF0PHMrgiZRhcWu
R1BLLit/wqSyX2rosh/1m4qyMjL2bCH9c5RNCdHNAvIzfp/T8UuMQXKwkwl7NpBaMFN77KvC6xqn
LnIp5UukETiXcy9R6EPnsbkIg33x2Td1kUtDitpYWPPljDlooIDo3QA9H7+lncgJnZOp2nRgzijU
H5iuzg1LvKwNSNLL021ka3Q9V/O51usuSeJdQO/9Nu245QCuOcuiwpxFao8iK67m4tlvZccjoV8i
qwE6JDghy/KYUkZPGUQMva4qDPG/tEg7kA4KSlCunKORHSqQFBzJ4kcgQLnjlhjsJ3EtoG/TLvTQ
0eiu9Bx1otwJlalIoJEylPNZEvNOm+EAJJpXZKAuamkmY5lQyOWdx05D4rdpIPGW/fT6mC5maVzs
COm21Jwrys6LCg7QkfUKDNTFLGV8zkAojRNoL5LFbb/2V1U4BV45J3VhS9SKaFJhZAA8I/Mx4JxC
JW+KDn5mcfyyGwX4TUNrznUfPG5iuaqb9A+/pR3HZCA7sDQU5hwFzbmI+4dsaz/5Le145ppg3Kmm
kzmDHuu+iPkniCoe/ZZ23BIMnrPBE8KcZdNet8sKyTY/ohbqQpa0qFa7BNh1G0PEFoLfN2XL/vTb
tuOVUSsKDIBJCFqlX8pwOUKsydMgTpzsp3aiWcqxMibhtw7q0/QtaqLLIft7OQxaOC+vwLhvE0hx
LObMBrnyI+sUq49zoeKvENkd0h3TifCrM1EXwWQn6DUP3OAyJ/VNDLbMSQZ+N7mLYBIm4RXIDiDu
3Mh9gVGCUP1HSQkaSOXzcP9vW/yf3nT3Q91P+r//63Kgf2chxz2Ljcg1hvD4eYV++kcdyvq26KDF
53VomOOhaToyBKFgOpOuCqHV1rIbArFuv5DPHCdl1SyMoDVu3P7Cm8APTVn73bguiImESbYQ0LBD
lTW9JlzfghDyys8mTuQc0HsFlXSgzxCc3zFVnGTDvF6ClDk+ujVogpGlms7pt2w+ksFzWcdBWWoF
l209naFjuadMnK0pPnoZw0UqcSZw+6G8cTYBA0mLOIHa5y3kzCtH24UqkcTOYdXCGjWbipsFXnQK
UqH9oqaLVepsKheoE+mzEvQjWbNu13Nt/PzGRStBy2oMgZSfzmWAZrRR9UcJLTqvFxWmuZ1LUS+E
gy5MnzPeXQnGTsJSr1IkdcFKVcVEPZfddN6i9gP09A60tX4VFOrilAJLoPAA6SZo4sY/IxF9G0zk
Vy8EnPKlSdIpUxdFbX2Oh2dqm0PD64PfAXdckrZmjIsJxobG8x4QjStQmvjFTReRtKxQLFaXA112
ejmlplFHmk36jcv18iT7TWBwEUk86CPDQMaA0ClIvgCx/H2UHYS9t6Yek+MU6DLakRGsyn5n3sUo
QQt0AVRc6nNVhttOZmbcQ8TmDfjHK3eBC1HqpjEJsrnV5z7Y5JVMhTywvuv9nhUu41ETTLZLFY4P
1IHC2zZiiNLKkzOYuhClCnPgFcCi6gyBzPRQdd0XOrV+zGHUBSlRiEFnNh7VeeDsHbQ96zL94HXy
XXhSaccpwTyOOpNm3i2c/Giqwa9C4eKEpqq2qhdYWg0YUcJluUsX4zdCSF1Go0XbRUiQNJ+7IFAH
NajwkLZ+7PLURQQtbTTUm0zUOYrAf9OGt5Me/AKSiwYiUFJaZjOoc7Zmh5AVu77z64hTFw208BBU
SUkHUfehuNrkcxwWfneYiwcKbQaa7RBEmFFMDiAM2GeT5zsrcTLbdKvjKgAF01k1/c5wu8tk75cQ
uUxGazc0GE/axnM3lOWXbLH1/Qbl8T+8HCdx0lo+VFkBhbPxXIKDhbbFrrOeKZGLCMqmtepNg6Uh
RDwdmtWIPZPSep5AJ4oOZghAYovVx0hcQ3H7BGi4V6UWEqQvAzSo+8qSl22HWBdPB0i99KfKAEbs
Z3EnwZWXeTOyQdk+AhoIqdxDJv0aetRFBdVLR+sCguOAqkRACxd9u3zq9AbFZK+tu8AgXCdFoSus
P09LdBi35psJWs8KoquWllQZAcV+QE+z5vm0kh0DYaDfvh3vrGooL89JzU5DYA5LDHVn3oLTyG9x
J8NdwUFiApmkp0ST3QbkURr5+aZLZhROdTKOdT2fxnpOrrKq3K6nFYLgfvsmL085wJGKlbScT02Q
3gZVdeSz9Ctiu8CgIdMRnVDEPv0/zr60N3Lc7PavDPJdCSlRG/AmHyRVlbzbbff6hXAvJrWRkihS
lH79ezzJvTdTGSAXBUwP2m1bJVHks57nHKhrrgWZ87uQN5d1T+Po7HT262pCQDtd3czbywwVkgIy
2hfG/eeKaHkwoCph3hfFCijHpdkVGMkvvPNzcFAE1TJoeue2zgUIWbNwTUrc/9NFr/McHzRw6YLe
p7g458+grvnM18sCznNWo3kYldlU5OqgH0vayip16WUH8xwcROW0BXINLbJCWbkwAz7o9bLlODuV
dqaDY8nmahK3X/tgOK7dfOF6nLlMOMltlnp1dTz5m9E1x3y/jP0vPkcGjWjjhVJOrnbtwI+5CGjh
mA4vS5jPBdEgW0JbtDhcPfu0mkj7ke+XDQzH57AgN3Soq0zW1ctC70IhQN4b0sswBxj1/KOlQuzt
emUdNmA83ed5qlFtni8zVefQoFSRRk+yc/Vq9hIfdIpSd9k+OccFmZl0cdPhZe4DCYo01Icg3i8s
pf4HLMi1fJxI72pt0ObYuj05gAX/50WH5xwYBGkKF1vMI9faT6d9SAos0mVe5xwTRLJFo06OS6dx
V/amKUdxmexKfM5nxGe6TWmHS3u/H3P3TrKRX/gqz3zlbCcCYnGcHAi5LoVW7ceMzO1lAQQ9i2Qn
jHrFs1euVi0p48geVHJhTHVOZtTGRDiKP3W+8jc0r0o5Jb8u2yNnh7JheburBQcn2tlRE+2KDNX2
y5bkHAqkhs3MbStdPej2Oey+6yC9CJYfnyOBJqXz0GgsdkQ8fEJ8EtNyWXR8jgQioIPV7YrFbgwI
b3p5wqzSZcnOORBIM5CAUbSSIcOuigRyIAn4NS56j+ckRjPFSemG1tWi2asuvVpGfZlzP4cA9aHT
oQsCW3sJFXcrCwgVX9bWOIcAkWneJqJg/cS77maTYdp5v1B3JT5XQMtFm3RU4L7zfP7e7/Gz67f2
wtU+C17TngTAyePaMrq1NCvJvl945bPz2FO5JwSJQm3Hrdj4rzH7fMkGYefwn0XIJF48NgjwNBWQ
3MXaTxc5A+go/dGxkzGRs1GZrScfJyADAUpx6Uxw4dXfi83/zlyUdYmw7+G2odRWAKd8Zq73Fy03
O0cAvSfY6Trj1k20nUa/nVZ9GQMdO+ctomkY+hS6ajU6vFOh36ljcnHZoWTnzEWmSTmKG5GtZ9bl
pR326cnnq/kv0dTvvvY/C/nsHAaULzvSJU1MTVCRJTXZ5BzcyzG3vIyp6/lz39I2QxdyXuUJnA0z
xHri1c2nOfe6PfVkaFhBttx393L309pAELNnl5UW2TmOiLs4gQH1pqZ9dBO3vgKz1UXGjp3jiDJH
srnNDS6dr2GxxsFVh/H5C3fy2dluBhG7JlhN3RF78C0+AESzl9FksXMoUSIiKwc+m1ooNVSx24YD
FNOji/wtO0cTcZ6SAZif9yA4nRA6DWwVmPNd+EWRGTvHE7XtIDtKFO4eb/aqaSd5my9rcllsxs6J
kGy+CmiFNqae3EfwON11tr0oGWPnPEhxj9jJrb2pR8pBe0jpG3T9LiocsYz90fK5Loj5AKHNeh+H
rywWLVoil8m0sXMtNacjJtOwM3Vmmrrps6ag02UQRXYOKdr3YeoyzCTU3o1hMU1uK0Csml1msrMz
36uJaPxO8S4BB++KNI3eB9D3y5hoWHZ2Rq2btFkmrLmFXygE5bpcsvjtIh98Di2yLXcgS8et81h+
Ict6Fc3Bf2m9vu+JP7HY50giFza7dIzjvkNRMR/VeXrZ9CE7RxItwzKsicFWCalmJfSlaLlD0POy
JTmr6ZJ17OMGJrbmi/6qvXiEDfsvx+e9RvRnS/L+7/8WOLg1CUWW9ahK5UzdgF1IXds82gjmSk36
7bLbPzuiFINwZCExjpFKs2JV5gd342UlafYfgKIGerL9GMJfxO0pNF+9yi7zROesSPDuAQZIcWWS
b6JsI1ISKJtcdkDPEUViGemodlxcptMdn3q0XqaLWvLsnBUp8Z3WMaam64SNQTUk3UMg+GWFB3aO
Kxowsj6TNTJ1/967xdz3t6HpLoxiz4FFS7TuczMyU29tc8fmoZyX/jIXdI4q4hP4ctKIYg+KpkGh
VPISVG6XCSeyc1iRnCO9a4pVycalVjKqkNNf1KBj56CiRAftEABUVOdNf+KJKrMhuQivBKXxP559
on2TbKBtgzBYgDkKV8jmst4CO8cUxd5kPQhHsE08LQAHyZKLat3sHFAUJvPUzQEu7KD8dBeIvClM
m1xG2cTOaY7a3GYkCq2pUz6solrGSYlilCMGZC4yhefQohDsnhl4Cd/f5liOsf0YRZfN8LL/wBXF
47Q1EwL+3g9hFUpfrzaXl5mrcwzRNKcjdKMR8g89O61LXsicXLbBzxFEAe0x99Xj0lGfXqOEUsnx
Mtg2O4cPcZCL7C5y2OBBLu86PmDNe7RGL3qX5/Chd9g26D2Jqlkk6LUMrDwO2ZJddjjP8UP7wPKZ
ThOu3siGFLo3eij9IKbL+CnYOYwoDjbVxv2oaq6GvpgQw42buMzjn+OIhiWcJ95NprbzXgAYdtM1
8uNlq34W2crW5Gaiw1RD/NIeVxnvZUAgGHDZ1c8i2w31wWXuc183OQrgsX5M2uUyt3wOI9qjIJ67
cfe180FTgW1rPnhNLkybz5FEwPoamcybr3WffRIo+xYq9pf5znMsEe+gZ0DDaash5GdAbOXCk8m7
yxhY2DmcaA7ZjI4r9/WQbstQANMRDWU+beuvi17pOaZIKg0OKo9XGuCW7doekum/YUT+HMrJzgFF
uqO28Q6vFI1X95bj9bKDUOv8Q0+sB1sYCMXbT8GeDuZw2bNEf/TYuyfjlubE18nyITABiJ4ufQvh
2ZXVIBhwor6OO1ssti+W+DJZAnYOMQo2BnbyDKskV/PQpvREL9TFYefEQ+m2B8PSUF8jxQCJo977
opkvTETPEUaCcbC/m9nXnDXdR+TrgS22OYz+W1ZHye+VoT/Jvs5BRu0wYQK3y8daYfiZvUCaWF67
xAXxrVwwQPsBdG10fDGia6DFu+2d0a8+WaMNPGt87N1QNOh6qQn6y0zv11CrAaWO34Wcn+mQxNMN
nXvbXM9u2pZ7s4kmP3QEM9BXC6i85kr1YWyvtiVZszsGlTJ6UDyCrIOLBVgeCh7n4gsL4jAr+x0m
oOr5pOfKxAnkNaM86Nd6aVAAeGShDeJjtxAmTokHbupxHTNW7vHm/QGdyms3hOwTgij7nRG93MWf
xid1kB+Q4ksjsqMB2vmHxadtZQyxkKQGrx/YjaKMZG8B+pGgxIHZECA9aFJxjDbN9DNtQ/e2e9Cp
gVdumCLIokA+4kr7KB5+UrWj6xUH/aBr2abt/qkdZe+PS5YE2zHF2Ol8hRGmPrsJTO6mu3iIVfQN
tOibrSNILTRlliztRyO2WJQ8BiSxtFSP/dUgVjHfD2AN3V6SzcRN1WkM+JWdyFVSQpkgBoxTRbK/
piPzY0lUt7EHdJibtch5GOTfNyz6fAWOWgtJzD6P2s9N6zm5ClbMD1Y+kctwzJIhFGUeoT9wSFIf
PKzxLtkB/AxbVjJmefKwNY36sIZtqw9CWsWeNCgncDeLUu90ZDoj5SRMnxV+aVV3JGC8iR46Gc59
OYFXHv2p3YGlVaoB4zdptwLwvzIrgjJXqV6q3QOFXpJ1oWBan3gCyibKtD5lOQB2xcTy/dNqANcq
2igbg3IlnWDFvtm0w+NvJD8Mxoq2zPxsP9u+p+D1lGS1pyhOgvTXDgarqI74SMUpotBtL+wYQe8n
AH2TLfkUrNcp4SnIuwGZEeU+jeErPsaATTDt3TUS/TEpwP84mi+2zUxXoJSW5nUTG+JARBSiku4Z
TlGxqCixjzZnG5eFCYXbi3bQ0VbFngfqaLtsa0ojwCMM8Zt956VWGnPTa5Rm5jCPIWCzrCe8KcNM
duLYc8N8RQFifl1b4V0REK2hy6Fay6uMdLl7mSxLP6NwwGU1rnE+FwNf+Xoy+Oe+tlm07EXTTyx7
QOsgMQVokVd94kOGv0/Sp7EsgmTql77oQPDjq9lauX2hWy6B4wP3fat/pU0+5xVpBhvd9qDC/BXu
jSenIAv8jxkSKt820YUvNFNdgppFE8wfuOh2AoKZZN1vYrmCkLFs2TzSw8LDhD2uwxaToxVDr642
y0N9kmvaTYWJrXuYnO3VEWcrsqWO5/Hn2jBUzjkotG0N/aCgPQWbE5/zBCPcoyVsAoXlPKQf11gH
153DvxQNWF3Sz8uYDf14AFdmr7vDahzrn5qE9+oN3TyaHEArE2YWWGIeJdd+iUAhWSgnYqnKDm2h
MSoSEjVbiYfd5vsRLAzuNAUszG7HdXzfA0EqYJbEKPC6kBfyZ4yxNfS5s0GjIFpqOJ2KcRKooiXt
MH5UlJDmZzZFg/hpoEIxVWTmCLGbpk+Gmwb03f5KJXTvH/a5TT71vguisiNujY+zltbcw5oGvmSN
1ckRndM0LEC/2A0fMT4S5R+Fpvw6G9HXx0g0N+J6THzy1ttwAHqXpWq9U0ohXAgHZz6DttZCdU3a
9m3p3fKopedpMYw4UUFp9rAbnlu7B7yiO2KMAgxta1Q1iJemExmxJ0iQyOze51yQUxfYSRxahGpB
OWWpiA4ppsxEZbIm0IVMTRwc2iBYXxOVqelKd3sV7bAdxYp+5/vyfghzB1+TIYCUnBWSb6AXnh92
YQ5jY566YM73A0xCijsUHYd1Vhln5Lj0nNCrAG0LTasIEy6fpi1GvYwmJn+daZTeZJFe75I5aPV1
njZDdIqhcREeGQ7BcgcHeD1sYzmBCtL65i5fkwYjKy3b77JETbcoa8G7R8CNhOWWKt4edZeustgY
Oi4FDmj+DYyd230uWZ+WoHb+GrZT/jPOJ/E9HMmonsa02bETGippmZAmq/xEOzhEkGWCem3j4CwM
oYLV9c135rKjY529VopMBzSgZAVyH3XQCz813teMtLqKJcr1Jo1Oc0RJkdPtgQ9+LiK+D0UOcrhC
guIJ+7J9Qhhhix6TuKX1wVrs4CTo8nSveJrYgutU37ZheOdpV8Xp/IWvgTuGpG0qC0GkCirlt3s6
byjldVlQLVB1q/jg8lLqwOUFBY/eyQvwX8E69+ldnvUvdpst7Ln/nnK+HEHOyqrEdetL6oSuphaU
3WAWmKcyX3xosW0zAfMTe38NRruwgAjTS8eQQQSw8HBt6uOWBbCHYsoLhpdbAkNBC0a3O7rxE239
Xe5mcgDtvYd+6iDLJe2acjPkvk/sVyxjcpjA3FijkPVdMr4fomitAGvl1bC1b9AjaQ6BRUc5g9AZ
AgDfH6WXp23gUylyspRktHArlj6SIXuwW3odjcAKNjEgPhgWVkUq7GlgU347sv5OSL9WSbI99Woe
u2Pjg6/MwyF0ortZ3H5HBdcFp+ajXrvs2iTZfBBr8tY17p53aBeXCmsY93rBSdC+nEh2i5Rzf/cA
oGX3TsMEqWCBBFbIZ0RbURyZo4ySrsi8dGXYy6Bk4/RBpDytw4WDE12TJ4YhEtCg9GUkw7Ho7Fy0
I8HvpApTCA6430Mfs+4KxYpEFHTFjEmHonMxqz5+hF59Ck8jKjwQV9UOTU9ZjOluHkNOk7c1EYuo
cteEL42O7FZNrkejh4Zt197SmMaoHThLt3uoDaXVShSXJ571sivxfDQs42AQ9JiiMuWviY7oXUIC
qQvGMYta+FlnP/QWq2psoyC7ynqRfB6HIfZFtC3+C3QiE3LM50l8Xvt+NYj5MBd6nYcs89iZM3iZ
+djsH3OG7tMhAzFoOWwq/Ax5GD0Xc9vMn9Nx4m8zR+f0ZhgsVsd2OFM4TlMKwemm3eFAUCi7TwLf
bx9mlXN1nXKShcc55ASI6yFY2GGk88CqrFccaCe1insTC2NPfcS6b8O+dO+IdckUgMgS2yoczbai
P7vltuJLj3tlGJfpn6K8oT9MCnG5j1KT3hbhiGIraqTr9IX0w2QRVGVNXzdiVJ/0srHxq17S9W1J
gFoq5iQCkn9GRIze76ooq0AKHmaPTg5aH0Lbg6euU1vf1SkUmp4JZaI7jFpiQ042wzgnbxZIqEqb
zg/LuvIdocm8dNCh8lY9jtPI23KwKqIwLC1ZClRYY3PMjdppMXd8m0oMPdOHCVT/3fMEugnzMBtC
puNIrJHHlgrEhnmEqeNy9SGmgfEUajm6MWorpgmpETSH+VYhFbwFzZsB/pnSa9B6mPQGDO0h4rF4
3+dDDzvzmYTR7n/GmwDcU7spWE7zCF7uCnPBLX/qoE4aXU1RxgSWok2iwjkqZUnScIBdSbgvVrzP
vo7Bsw2uYt9hsi/mbTs+Bcqr9oHSRDVVjJCXFosGLdQj8haohDOzs+zAZfcIrsUGU00kgyvd3bbt
lU1lctN6FsvrjPIF+JoktRIwQJOJwrX79OxtNr+yCaR4px44+qBMWsiml6yT65sOMhkWErPBH9UW
gIZTTUnPa3D4IypJPIYoKrcgdi8Cnc03S6uDQwdH/spsFL+YKeiukzRHQtEqfw1TSOV9HC3MFV3n
PLvOJW8ZUgAHSnC272+di80nZHVZWvTjLKJyDkkdCi4PQbcOS+WCbGKniAXel9ox6p8W2i5bGene
VbB12ZfddgJM4VAlVjhjo/oSkDTzh6FHLHA7wfLuDx3C1cJCdPEoEqXJd7KYaC+R7LTqtARbpw97
TvkH9NTz5rAHgaPXqWcsv+Gj3V6gPCnf0Ft3vDSTVs1pQrjVop+0TrTaWX+7uGENH/ruPTBSVkBx
B1yJ+mcetix5TDnbD+OmTFqi+1d7UHr6wkBzUxciYHfxvOfIECEcoyBlIjaDQhuLWGUTxkkpm65D
PAY97aepGYMP3ewkPNHSpU/Zmkr7sMdmnB9Xug3f1ap8iLliLYNikyHckzHRDMbdcQ/vYyXdY2O6
Efrva/NFtpufvgiaaFdGAmNmUZ4FQYUDAKYA3pt3C79Ncw5rny1z6fd1bk5rt4fXLluaFux1O/Ol
0ciFCbib+i8I6vqkUCxsIaaOG3ne87z9FUu5PqFcHn1s0njVB7kv8spAABdB0pJsPQ5kEpDrBsif
qvXUHUS6yFqiU1dIv4ftkSjrxU3njOf3zUz4x8nFD9DKZoUOMTQZykUeUmjQR+XaAMJ3SCLfdDdm
jFYwp/XRAp49vmHKhY+5PCye8fbettEenCCLQm7DbF4/izUK7lSQsqWKkl6jhICRpLTeZ+QVBzpF
0XwnTCi/+1bJriCIZNfDHFOb3SR0SOst73qgqUI3oc9NEzkexngKPm0dZQWKCGmpsrg/2WiY3qEN
P0ZH7pkdoeMRZMmOmKJPg0qlNOInLibTFo7v+VO+9vurjjW/pit3951EJljkfqDtXQYfvn2H+uzm
DvsGH3halBtrT3fxbVR204dpTRW8jfSjOypByfiAmhySchciPIT6KP+JHLp/7swCpG2zJ/WUOfc8
w1hehVskkhvil6Z7RBl/+MWzIZ/KUW5LFU5+uI5igfimm+f7JecgYAMZMMzYmLPoywTcFitCsCbu
h8nv+n4Z24UfRLymDxSqqkst+IK0dNhI/AMn+71YQ9It+DBPvrdIaPPxVvV+rOPQsi8GeMwB8VXu
1sNA9YxdBafYFp1p8qsENKqs2NpUB6XPJxfe8C7meTWl6t0l9M0zbfR951hUdd1+3e7bVLTxSD5A
jnG/HYl39i6MMv+yw1dMh56vGDGfQYRwmKhOk6vReh9eK27TF2kgW4ZFl0NXQlmHfsOqsei6iTq1
E0D7p1AZWB2z+Uqsk3tMWAo72tDAPEmZCSgOyyG/0f36C6DPZH81mG//pUIHNl8U8bqik9tW+gBE
sKeVbxspNoLpQ5UuN2T3h5j1tDkMg/R3ImxrL4bHbTBsRXEiTK/g/AHzAUMgUXEZYB7q58YzWrtt
N88NDW1XYuIIIiK0p2a6YkMGXvnMsP1DsCtLC9uz8BXY+e6rC23EajLAJ5Uuiv10bDcMQnU9NB/4
Fq53xroZ4Veng5ONUe8o13nd5TUBt7S92QyasiWbw3C8DTqSYfFXSV46QZy5z2OWp8cQKNDpGTBp
bcph3Qb7sjS6eUOTYdEVXLBDGUaLEVfZMb0DCkgbt7eBx/qHkU8eYz3o/qinHXq/zM5bXMdAkIYF
z8FaXqwNZQ9tFuq4dDDsd0Tz9VU2/ZCe0m4E6AdWqAXLNggbadWKRo9H8BaZr0x6dHkhegdrs4Bn
oys1o/B80HfDWR6tDJN6TJXrrpoNZ/wKsyjjc9rlNL4Z56bHpma6qZxiqi0GODRZIJQf8+stsqEu
0OexCHDJYOXn7F2NtoLPgKxLvEF+7Mi6gZlqnoe8P6aRMs29Fpoj6wldMh7sIt33BXRcpKQuRJ/R
ycxmJZ2a7BlkaC0vpyCJm1sSoaLxgiQg364iG230JRTQLf6ZSqD079esW+x1DDBbeJqc6OfHbBjG
6NcuVCdPIPjjb26BhO0NRba+4+R2c/xAGxQIKjk3TfAowh0UIQWVaETgpJtshhOlGO+t7DYgnfYS
8gqfINCUgglmCeP7CNXNcCgCWB32GMaKXBPVpq5a02mICkuwGDcthmOiUxvmU3dkA1bw0zp0Jjx4
4TdWuRR6I2W3LoP6YpcN1g0trsk/UNQDX9EJmbaCZx0RJcjTF16BBdY9DxGUrirNVQLEzop0uoAT
kZ8T20L+yvIAlQO72BHBbmLoeN9B9i2s+JqmzbNXJBhLjFeStRzn3S+PqW2nw6As0kakIEN35FlD
8zdUkeL1oNI+ntC1QqBdGNSjxg9At7oRNJr4has+I0nYFUJb6Y48RR3zy0SFZLRA+QLDHThkUfAw
6QCGdjAyA4dOoPJmK1I2GHfbIciSvkhcGPJXEeW5LHLCurlYoIX1Kjv8HRFSG6/FMOx4DtDqz68o
eieQqkcvdClFO+MFDSrd53rFB/SV9gRDey1i6eSVaGjb1P0Ym/hDvg4rPyQCe7wIt1Q/kp4s3Y9s
DkD6NPataKt2IzIFoiDEyIepBqY8+2biPch/RE6PKDy4ybYHIH8DpE9Dt7Ay1YbkhUcovl2GIj2f
DV4i2bUN12NtoKdZq3zOHlArYxd2Y6IzLNlMR6rJMI91thBf9arTxa7kv5Qx/vYH2ivzj//B1z/A
8DU3Qi5nX/7jRQ/473/ef+f//swff+Mfp1/6/nX4Zc5/6A+/g+v+63Or1+X1D18c1NIs25P9NW8f
fhnbL79fH8Rc7z/5//vN3379fpWXbfz197/80FYt71eDRVR/+de3rn7+/S8Us3jo+/3t3z/hX99+
f4S//+XBLJiK+u1qwSkZf/vbb4dFz3qxv12Z/lX9/JNL/Xo1C67Lsr9meZjSmGH6ntB3kML665/f
Sf4Kci2gieI4TCPUCP7ym9LzIkEyFv8VdCUpOhUkYjTN32FYRsNA4lvsrwxl2zSPohz8pQnmif7P
LT/+s+X0z/f05+xlye9I0f/XmsJlYmSE+CxC0LZi4fkg77gNatZBn3xE9PdTuR5KRwR1mrmV3Z3e
8/AQJu2bnBS/6rL0fqfDfuRyuF1QSyga6u5gMNjPlU1CFc2e9yW0Vp9WHk5PBqpB98OW+avUz8sH
3obqxKI+fiDtED9AuQXVpn24NZAHLtLem2q3mziIPN9u7M5/9CR6SlFfrQY1fRkk7Y5hurAqJeLn
RhuB6IJnRZ6Nz8MmrkybfaUuehpH1tQwiONhVW4oBxAOF/EQPYm+/W51/40PyEy3rGnR+8heZp2a
gtJAFUAwTwXvd9RSCKqQYHn6BufxKZzEx1AO37QAC0Y6ZuBFDl4lRbfE9m+QxUP8Rdh9s4tjGETg
a9ELyoOh+bzNI0wQSvBf0Ln43tDsxWyshkMLCgLyz9Kb5J6z4JrYNDhATS8qEIXfoOj87k7DrOIT
uFMwWxAj5NrViSxuPFqJu2spGOa8J5+4wG1CdenFJkhQaICJdBVhsSbVv4EsllRLTj7BDGynzRlk
+htdUMDD/1bW/kwx3lpgekcVGLIZH3gokhLtmKyaY/Vo0IQutoX0qLxo+VNEhBS+UbZmzvBv6xjz
L6JN5dGCifGxd718dD2qmEIjz6LjUGjfr1VuEfWYWSAxXnbw70wMfZipGw8U0tZl2+Dz052M35NY
0y8WYvMFOn874qR+PE77bCrUb38GPXvK0wDJAh46BfFBGWj5pgL51kTirRnXEGGdutWbz6puxBIJ
FKXRH7b8ivgtqBsX+AO2SVMuuSC1WMcPaYeZMzPSuN7QoiosxhywaxmEhyGMUuEsyAJI9jtoK23o
nSlWYeprKkS4fXKZRMCCIkLhqJuvkKt315kikFs1TfS531BZhuv6xgU3p52snyCFspWpcbKKafpk
GAc3KI+jkyDJfWBcfA8c5PRDBcgXRkxboFbDntDoGw8kpU+dbn+urf/UTrjvDo3VuxHllI+DndoC
khlBIVABLkG88ZLAsR5sHzR1muAqkAh8VHP0BKYpbwqPxmbBosVUOaaFCiX4C5/a78DrPCuLt69b
rEE3mrz8fc3VaFwBA/YUUOWKKVvaAiMIN2s3PpLV3bmkv6UN1dW+K9A0tThJqU7jslPY7GbB7ox9
fGKhlkWrsXXj9/F6NCLEbT5kV7ki2NxaPU5R2jztbXIf4m0W8zZ+CXzYF4FLUHPUca0XlM5QoamR
bH2bzP5JpFv/nj984gv2ybYqCxHBbKmaRd32s2LHRtjmNDYK244hT0ezCCeiycyLIV16yNBqfBkX
2Jf2PVzD8MKhD2YgW/HsM7F3Iutv9xH3m4Ih24Tjo3bYTwSkTtOOZyLgqiukBLLMrGSvqVjWKg0X
h25Z+xaM9m6CjHwVhWIAzXv4v+SdSXLcWLOlV4Q09M0UTSBaMkiGKIoTGCmJ6Pseo9pGba9WUh+Y
me+XWGTS8o2qrCZpSkoMIC4u/LofP+f44CRiQF+yEQBC9Tp4fI1/ZYvsWAV49mjR45MgsouyYLkX
9Fl2xC4oPaCk1tHriG6KxDOu4bM4qsirotOsaGX1RhSAZGVTL68x31IdczEmeoS0H2JTETxREFss
xbA0oEumOWUjTeyoAZTONgOWpJT4+7Dsst3SAajnFsHDqJuHQmoeVpcI2+gJ+bNV0zOZizujqWpb
mdT2FkxDc3JN32jiJHtCnJsuMfU+JcWzi9a8UAAotsjNgHQ3D33ESVEFT6oeveTaiDVWRulvVEPn
vX52ocipC1dkN1ACBekSek0v4hm3pM/zkIkuDLjWbUPkt8jyqk00FpHdjYpfRPM9SPGL3MaGs9CF
2lM/n2pJKJ0x5JXNCi12yig71nN6rHN+n2PvymrHkxIEk7c0HEummjwWavPQ9Lm878xIskVhua9a
HdX2wEaUNRP0bezryCl03WoYoywkVIyGUMxOmyzNyepT9ppIMTsiNKBVYF4plXIzjLx3YljdWXnx
WAvJl6Smegsj9kJa05djkCYFYACDAdAjdrSFZk2a6VcSxgLbDNnxnZJWhid3SUVfk2cpcxxMfftA
1yzdMwDxR4XCCwS5k52xF2YHRr+yzxBRbUNZnTym9EgXdHaUiaOiOd2i3oxKatF7ExhNZVoeYqKW
URgVzzbQL4w7YFhaVrHGqwVG20UvMAXuFrU8Y4b+OHFbzhzyj/EHfQ7B9zA/KI5JPd8LnX41lHVN
lTMY25i5Erai8kC7sHnIl4wRJwkr0ZnCTyqR1M1CY1dY2SP74KGY2NSGalys3PoeCNEP0TQmT5YX
onc8ivQaluA2mIpzls73sP0fgpZ6uZqS5qQUNfBOi8ONpQs/OWlaO6XGFrC82tQ5c1ezPH+UhGA/
V3rmjFH4QwjXpS91IhAm4XZcyII9Tu3DNFaJHYfco8QyD3Ng7QRjvp/KMdinzLDxyilPboQ05CjF
Y0xnIMeFXm/qNWrDLWjpDywZX+YpBOQLf6Q9UQZwv98KVVZu5yrQaP5wd+bIWTfGEd1tmiQ+3CjZ
qwGUeD95sBxYEbtlVN0c4MHNBBpkMW9bI/DspJEzkFl83GEfPw+KsM9xNnesXLj0GqG87y3TBi3g
bqCv2D16MVuqYgCRfLTDkWhQzKZpi3Co7bFZVzCiQB+6UGd/Q2VoHFUL5lMzSOq9FLEaYUfQ1UaA
MBoE8bOmcPJ2QnauCqBaUZScRuGrWwkQviJM4Nl9DdTG9atCJhylwSVSxZsOYoZtLU2FlSwvxoJ1
rd9kC7Uc9o12k0XRdWaBmq+R0unb6T6mofzUDDpfJmsf1vyujfPWidOx8JOFnq1IbuWYBUlNJRNy
5Li2NkZcim7ZEmcDMShsgUTQk7Ps2ObSUzmnmpsM5WNexv2GvNnvxk72hiL8Eact249wlaZEfxES
Ac1KMkcF8vBWm/UGYMVQNqDCshdRFPoCTBU7GfiPXLE1DXXK7ISWsycMzXA11lVHQ0+8ERNjo4Sy
dIwN3hpAQVsvghn+YXUeRu5vFrMI5lKZAmQNHAYtMTKOWG5IDs9NTtjJcg7eqdPor8z8ptkRzoCu
WzszortBkPvN3LBRU9xYmXnC99aV8EdZpY/haM3OsKbYUZbrp06Bak7ISt2IutsJpnx0o8C8wB0k
naYxAGNM2oVN1Tja4C/PmDgP8Hpm4TlEfeWqFRhuK/CiZwGUiNdgGGNg5YWBvM8j7QUgdvSSUp0d
kp77oQq6LdhW61uBknoxbWfX0jJrM3TsYJmu8SEsON/WwIKzPX3nKcSiajYuS0u+PC0RiHGsq24s
T/SqG04iptKxjKmu7MUo6v6Ugv2rQvUUf2/Ktnzp3pahv1WuH/6r/xuLVeNVcvFpsXroi6c2ihvK
1b//GL9XsP75cX8XrPofGPybUHpEXYU3DgP774JV+wOERlRkxhagKVz5sH8XrOof5LGKYhj8PaLu
VSHzd8Gq/KHzIZIpoXWgu4RVz78oWCmLYar+WrDKlrJWvYrKIWHIVNS/M1nr0tRlQUqaL9qQ3KYd
zaZa0gVP15JnyvWKtzimaOzr6rlLOmuTQnhzObqZ3CJX1VMqtrPX1cWy4QTTruCfLfT7ycILINmT
SoEKK225VxXyHfwP+03fdMT4qCHzycPZHyYl3i5AXp4mBuphtsbyKM1T7IO0WP6CI7gbturN3C76
ZpTSJ8UoZnCxmKsAT2/ygWM+16vILZlR5RpCksGLpoxY2rF1x4ZzOaWeAvfGsLyqiAtLGR3IiU1X
smDyzWt1GpJotGQ51hLHV2aqNZzz2bM0KzdmkR/jJvmRL/FzbJDhrj+wAvFejYjaQgv3sFy+tRkB
u03ru97KjoJokjsmSwy1k3x3EMrHyKQQH0oEQ4tWVZuRIsxbVD3FMZQkBKTyRTaDPeBZsDc6YYGY
lz5Hc285bVTehcZwmqq1wIupqeOByhmAYQ38ybOxnqQRg+J8M+L+q0ZMLjXpzS7O4+ja7JaOXnG5
zIdA62YfzJz0mMTktbKlU0DiNBmmn1s8JKhw0nGq9Ks+rSly9YkG+qPYcbU2K2AKUaKo43oYjqzC
+qNSzx7Hubkr5vAQLF3lyQX/WNMKZvjVCYf3IHx/LW9MBimijuxO0UxsY9i34cGdzmwz0i99QVmq
cxS3TfYImabaGNk87duMPuIiT6JG5QzLp+ynzhsakrU2qAl6scgxw+ORLXKlSYw41+CSOU2avKww
QDqv99hnj5aVRq4VShk9pPL8Wn/ESdRvmPdUPVaJRXUkkavWiyIdlQLy62hq6tW8bp1JaU8MoBBs
CzbIkXZsfzR0hsWhziCbsVsjl28zUqtnSRLrm3jpH+Av+nLcm+5iKduyjp8riRNZm8q7SO+mq2oq
HtuguQvUJHeUpLhruduk5jQV87PUdnRoxinatI2QeomcPxt9+mNOGDqiqlnkxqqCTRQDUvdFmakb
dcU4rIhDLI+EfdSQLc9sBTni+3ZF+oMuBzmsdEN6UvgaLqEbdOq0xVJOunZO6SOIlAYlY1Ed0Gvt
vo8TktLA6Cc7SDk3kzk7y422ZVB36CphcdfMvGfQKl+0WboZVgbI2Gdsu7h40SpdsKHxZA6oPptQ
Fws/FtR5E+RUbW1C09bKx1MSR4+LDpIihGQKWcLSTpUxFA7QN8LibiyZ6zeHR33R4FgEmu514XIa
NfbMpPE8xZi0IsOhgrXopGM1xdN1LDOIfWlbCvI0yNCHtaFXWo3sJCGH58gYNUdM+QBNqUcXGsOy
WRbKzyKqH6BQVE4/68xPFoEY6jKMfnQluDW+ivtAiF8CU/VfE17JgP2lkjuFQ62dDcKiIovKjrlV
qpu1wEmMY0YOaGatizRYc2oLnGMthlhJ3VMt8ZSBam1LGhLuoM4AIZq82GIb/Rji8QQq/mJO2XCf
JeQ8Mhi/w8w3045jbq21otwZk67w+1AG98sSCFRy85Ca4TMEiCdTHDJXUOrYp6tBQhhA/JKArWw1
BXqg8SQ75kwOY+Lc4A+wVbwyNgU7MUn9qpmB8D2+T9sUxOzaNJVla05B/dBT+XlYPRfHfCia56qE
czfE1FsB/dDXfaN1FNa8bLTjTEKc1SwyPdhm3ooSm4z8JN4KJnWdGsfUTWr/pyDo//MUBOL2asH1
cQpyVzVPXTb/lW60vwLkf/3uX/mGpP+hGpD9RWiwf2Hdf+UbkvQHfUcZ4q+Eu4u0Kkv+yjf4G7Sh
Ir8kSib0y1Wc91e+of+hyAZcHJ0MwVJpeCv/Jt+QVkXYf9INQZZUkiNTVbjAr8L5JmKmz6z2BvYE
+1YrvsOldnM5gFcs+UJTQgKE5Tpe96H1iRx9bdC8d8E3at0cI69MbnltFlGB5Gf5ci/WcFbj+3iu
PnEDeB36+N5F3giMxFAaoww+zi7tb8dFddWic0f8ijAG9obpOYB6CNPw0CgLdUvjdBzIavCZ3Ya0
io3eu/obEVKm59Icq6nApPnRL3Pq30AArVpsqc1JLs6iClDDlGGAPkeY8mPx2by6V5O49678JmlE
zQIPrWZchkCYNEu/a+KdNiB+COk2iMN5rI2DkepuI9RUUJ85rny4id7IDVPaIjWjwcvdDFBz3V9l
191XaHKQC+GA27+8Xec/v8Svg2joFr23qG8bOALN/a5dymBXDIpbqRaJ4ujPzTU9C7cvLTcCcPrn
K320e976ssbzKFqM65p2o276ywx2bgICBbKthfE500g3g8UnDFOLXODNkjE3nwjjPnqAb41b9UWY
kBGM3Q7uiD+I5240fK0J8acDd07p77asqHqoTYz+9c8mMtNte3dp3/RSTWsSStFYul0qi/Y6yRej
PV8YVN/ilVEnyE14YMbjZ5P4PvySb2IOuMJs1p1p7qqH6i7+iYJonBz6O8HX5sSs6eXTfblu+3de
B/lNrEmDJjGVVKl3lmDYpXLJJRCe2XrdPgsRDcJiLfQbKVG+iJ8GOOm1B/3eZd9EH20kYxqDptx1
G91w4nvpoTiV0Sm6i2tzE52Lnbwfe8NOF2dwh++BvgfbvSpOCLynQxzY34PkIMF6g653TK+03mnv
k7MmPA1HwUa1ZJuhcqqfyqvyNus9SFJe7WvaSfAoTNB0XJU3SbLrTmYlfc1qGpVfQQHt76Zdy7D0
oBBtO2Xfqo4lg6p/626H29Y8SZ7klEezcwy/3SXevNV2wiGYd9NmclVHCTaz3+xLrxM3sIF3xbYp
NkH7PTo1V+02zvfdtrmybnU+ESG2PV3yW2HTX9fn2rCL+EYNnpOvyjH0TaQu2/BQbhOoMd6CuuMH
4hmAwsYdnlWVgHEl7EcEp37jF76RHLBq+0Tk/uGeexOTpTHHHl6Y5R2ZHxQTywW/3MJCYTTEkJyN
tfAMFJfRMbbJn8G/Pwlbry6p722GNyFZUMa6TidR3vXr6yvKtiFZdCDhP8mPURDDOoaY2jzGEubv
hJWhq855LPsznbTu0zf81Y/lvbt4G6H1ieApD8HOVA+iUtL0xEmOORCjlezbJVhgYdsI7b5mo3gI
0CF6pRbulwhmGlm8BvNybSeK3srbmoYRXRocYxLreO2aziPEsnCwdnVc3yL3aEIrtcmMh/1oSvGG
JN2r48blTOzdWs6uBQHq3CgA0MtUDPnYo1aBqKy1Q2I3ppNk4Vdjjtls85cklHYMe4w2IC+KM/Tz
t7iIrtspAqTLEB6G6nmStNNcaC7zeeqNkhu2WS/uDLZpGPlVNCDHS3KXuvuuxKQqlFoNFlS+FZGG
beZE7SlgtKuilK+tYnS66jk0H6XuEwrMRwfJW6diqMAWjJcq2AXxNqkfLCt8NgXRneL+bOCWFS1e
p1e3s3kyF1QSPHHi8CeH2Acx/a2Tcc+QnEFLoTNIQf0cKZJbmGitFFKAwHDj0DiUbMWuUT6xpPrw
q67a8l8MmNTGxIVFzINdXfh8NS2g+GeTr6emXZa30TDbbXyLeTjhPdwahvHJ9/wo93hrfLyAYOVT
KAQ7fYVQUH0XFW1HaO4R3R0rqQ7qchi0m6K8/e9lB2/tkFUFqZuiNcm+2FWWtc/a5osA73l9qEkZ
eqlwGprsrEmc1Lp8WMK99Ymj7AcZ0Fuz5FlgNEdb6QksbutQqzKd0eHQWgKZwHyo+P81DfrkS35Q
Frw+5l8eZymOmQk9QN6Vs3iOAnFvape169yH7Rd0bGRGsV2hApUpSj+55BqJ3wlRr9n0L5eclrYp
IANJuyHoDkK82MF4a6LjwC3QQ8B7iImGwWxcvyIA3Eo6G58FafnVru69i7+J0mo76zCPSfmm4ZCO
1jaAoWFyOCRll9sSkkSa9sCLGSEqTbsjZPJDnlnXeYOVXnNVLNNhycZdVgffKqU8KjIYYeqjw7Fr
JXGEDrLOxmw3qbKv201ZHuaFUOSnzQbafiRthC5wItTos7ydKUlkMgMTzviE1oCgFfFkmdxeTz09
22g9uJ1oofV1qyyHsXpWaWSRJEb+MGDJuSvMLWyKaeXAbw0mQU5eCfRqCwCfJHQC1ILgMKcPinw1
5odAfdDU216+WNPXSn3p1Pu8uJMGP1X8wXgZui3z64Z2J2obUfLzFJaxL03rTSPEaSYfj0hh2Ebh
LtR2WkSLcANEhjbZrgLAPaGSj4M5U4gMyeQYhbBNFNTbTX9h8ttRYTRTHyw0iNODxUwY7Nq2+lx7
ICqOEg+btLd2Q+hGQ301zWjKEuWOEVp+P+9EcblSza+K/mUowbTmeZuFnKG87l2lHpJM20RW7Efm
9EPCRtEw5zsrox3TKsjwC+l2bs0vancFLX2nZPrFUopToeTfOys6GMhGJRUxFpOn51b3IGm6YY54
FJmZZAmeNLffR8HcWGQ5edu4VVI8LaKFhimObmITgHaZiTnqlzxL/KUu6BWzGEJb0P0xxaMYpZek
NnZzAhPrZxTX6IBKu60BIF/icIsPTGa5GW6edqOMp6g3vURrfLFEc5YVCL1G2P4hRR2siWkpXA3l
36jIu1CovFxezvgrOyYA01CNdOZnX9P3dZwdzMq8kaJmW3STV/eKa9WxV0XOgi2wEMlbVLh32VRc
J8PgJsgeDEncBVY52oYfTPW6NNfUlJcu/aqkM2gozD+a/bQJ1rZEPn6vCvp5Beq5pWKGDaNlq/ak
M35sTpIYneV0NcfmT1We7vrqVEN+X1mbdpk2o2PQ1RvmrSzG+zFUb9NJPYH83Y2h8YzNBnPkmEAk
ytsoyzazph07O9Xnc52i+621m0Ecj7KZYgCg70ax9zXwCiVHnRmUO00FvjfMrR6d0St4UBAPZlcf
kj71IvmbUAW8v9NNFKLqIt0OEkhDaho/0RbdhBGIACpXRXwgstqpgQQkPkt6/Nk5+VGUe5OIoYFv
wP96hinPDPictmY90B6HqBOZrraWmy85DPEuIKXSscL4rHp+ted5J8BBp/ztfDZg/alGqww7E1sa
6FunsOMFz4dNmYhXSq+xn0GK2w4PA0SHJarCOyT/bkjCJ+p3NU6KpmE6Rli7VaajZcVFsOuZkUcD
IK+dMtgmmK2EEhRmZXEzM3FSI4UMdGmLb6JItvMjHmXPCjS6RSpnJJpRU/BXofpAigYPxOvlGcvT
m3CgLX+bGj2kR5SAl3z8zG37dULJe0uwnqu/HDBLNDAAdQjTnRLR9S4OQbbP5EshfuOEsTWqTnPq
6e2jRguxOJ7PLcQki5wVlRP+xjf9tBMLh+FvdqFXHH6xa8nKkcztKq917wZnhU8O31dD6vdu9G0u
JanRomopE+ZmZRdxCBtC58Km8CEfdeqtaF01S+oY9MNT+aahOU/7C0lmd2SS5CYfDafBKqCvzrF8
GiC2scnkQybWe5wmvD5qnCx1+h7NTPagdGy3Z5qITp0FfstQ6JRR8BNGxS3KoTAtXD1gljiv+Erx
W1YRbo22WPDwDEFGCXOOiFGXlzz0YmtxcqWl8f89y1/WEkDTsWtA4tVOKVIpw5ZmpBpqbpuNyJBi
WhLdkzA+SuHojPKx0mirC/NNh62FnIrQSm/SbpdFOzm5ViHO6UsKfMYuxKyA0dLH8utUdZtSNjcm
7CNMhB0U986cYOzExzeyZk9B5oW5jjr8W9GJdm5cVE7vVU1O0O2XxvnnvOXV4O29p/UGPRGMIlTS
lgmeydFMJL9EWuRnsn6eu9IP07UDudO6uz65D0cUstO3OrrR8sFZyTGz3nsL2hAmi16wLdmY2SGh
vYDsvElei6z9aMx3Gn75E4StsIEnFKRen649p56+T+AnaXNtpTSJmPZB6LNzXd7lWgCHbnDpb7rK
DHwA2jl2qVOkkEKGZavWqZPoGqyUfI9+f5vKtZvknKta4S116SVxyPTu0IWdbSOP/aQQfnUyfW+d
3qA++NVKlUmrbadl34JWhjamnzi8DyJ2JmrYbeleXdWxdYOA7EclxJde9CNDPMk8OIR2V0pT7wa9
vpGanco2T2bhetFLOqTplzZSv8p5u0NCjvpGhlxcOhBFHK1Yi+ghpCb5prfNEWPogymUW0XGsDx7
6q3CsThLlzCFDyj4ZiJ6EbtxLoRrIauvq1HfIQd1o7px6r7fSvOjCgmSwWT2MJUe3cNTZWA8FFdb
zLF93Js9WI5+Leo0RXVfjHo3ua9Xp661Yi7vggTPi2YlsNk6Y8YXMfVTDboaxjEB/bN/3o6vdc97
y6z+HuXKUKZpQLNpH9e6a1oNeXp70wNgmqh25+56EvhxZvpVqLl1a33JAwXm74SddXeuZ8v/HFZ8
7SG8dytvcLBlHgKa05KwM7FZJ3gpB3G+budSAs6k35dipKRAbcqM8UL6vVOWOwYap+YBtjTxlx5v
3d00toFTxiKrojPPX+fsywIlLNKBFcb8Oe+XHbD+XrZsdK/koGZ3u+Bls1cg4snWdtR2XXr1ycKu
d/3et1lP9F+OD6NSNaMbM31XQ4hAl/qggGhVuttJmBm5Q6Ifii68pwd5KKeDrgju0sEj+29e/E19
ki41VN9moE0DIDxLMgx481BW1lOu9oeolqHEDQcFPsP6GK0kO2CUZAvqX3qY3+Qwv4LvH1XZ4pu0
JSvgnsgNXMckN64xcDgotebS1zwHCRh/CVq5Ylejdl7K5P6fv/P7CAaEnN/Xu0kFS5SmWdtJlLUF
zSLTPK91/YqcZKQmyBRtqC3/fLEP8AsE079fTYxFXLWg4+wSvf6iE5u1AIGz9kOOrINmXvK4ckvN
cNWoOQvafDAiTIiog/756u9X9or15sAf6kKC7CFrOyzM3DHX/aW/mnW4fnzNNg18GRH9P1/pg2kP
UIx+/57ysMzouKkT6/ka5bWbmPkXke+4rixiO795aWvTmaSEo7JVXMiJnAOkpony2VZ+H5SHpfj7
HeDV0HSKspi7lNMSzSFqNcWRUrBy1hMKqdt1ki9npgO/EL278skaf4AAK2/HaGTZIDWjOpu71kLa
aTys724d3LeyQYKzHCSWXi8Ed6rSc11+ut4fPdo3MRAnDrhndHB3U9+XDjhgW9yvzX8kNbItYImi
S7AuSDktN+nDfWGqN1P4gCXVI7OJziF4tNLAtQo+a2599Fa9iWJZrcQ97nTWrsrkp2AIvVbVDrGo
+ThvkPSLB+g8BynQPttv7wNJwDe/P+1aYaZBOVTWbpSTZ8a7YLzQ7OvxNV6ZSuTJseaW5deYYviT
Hf7R/noTqnBMCTXBZIdrvDmxKrqyVrnK+BCEphvJ7XmcAYurh9rwRSH878WqtwM58qjXphHdExn7
cAgX7ZDQLet5g9ewiF38QaRZKXHqfvIdP1jVtyM6eg1KcJOqwi4E+lsDRsl7Oi0Kp/d8wNncDlQ0
IK3kalrw5zX/Fc3j8rkk8v8lmqnOAEJj9cX8mOXxlyryDsuOsnsqIJr+1x//T2Hkf33ef5imlgyB
Q5INbENVkZj7N9MUDqrJUHXRMBBQ/iaNVP4wTQvypyRJmK69YZqS84goHlQdwoaGke2/YJq+xTxX
aaSqqnyeDAmWmuytUleXg6wMC+yNhFr6qs7yvomKm6SRqOOyHIGEcpDMcMPnHKDCG16blT/hS90F
ZnmPacxJWvlkSQvWJ5wYTHEbLMMm7CpnLEbUGfF9Wi66U6Ny2OhBsoXNOkG6XFmUZQjoN9/NTYpl
RnFPT3tn1POjWWoHmPOXGfIb9YwArXpRXGYuwb4vy58DTl5wqavM1jrroiTSXS7UXqwL2yGE4lnW
zWq1o78Qz6/7TjlOeC2YknEpDeECGxhzM1oEZryt+9XJUNg2U/4tpwhmyhzVvVIGdsTkWydPy58N
2i276iFadSOdIrVAVKHFRm2L9GYxIOycoZwf8ZThd6b0m0AyixlUXrlQrZ7BQu6Yr4HmQdIGB2mH
Ow7Un6FS3pujiPVVb16vJ2yrSajx5Fcj3G0itZsxN+5baQqdCD2hB0S3UdVga1V8VNu0CoZo4x1O
qqshtby35uBFHukE44qEuAwbLstibad1JFAu97iRlSIVMia4YkPinKbYP9SdMPhMK71Baarha/Lq
FnPP74J0m3ii6AYfW8LqM6GNaR0/NlXjCiZr7gUx9ZKZ1LWDH8XPhAlmtiXQZMYbCqmVitxoCnFk
yhqexNLW90m4fB2VwJtF4RpQ8JAl1KiYFN4Ko/hdK6HWmZNa25IsaQitmlup1y+i1V8JdBvG+SeY
7jkO42+FlK5+OMXPsK4hBpsbOKKrl0D+c8mb0BVNtVxLqo6+T7Kal1WQDtvE2k7J/NVKlOOcTI9a
H57L2LjCssWyNUV46aPWx2r3LlSBu9q5raANCrGHxcNWFYrAruqMvCeAAZ3Ut6iwttIgfh2y+j6V
qDSM8h7Z/U2w9KdZLm6l0kQOU+b3wTLfyVYWIglc7vBgxCeoVHA76zKHkXTB6kFoOXoE2DrI2sNg
4vAhB8FWBNbUIvVoyQCQQVtU+Ns1P1OJJ9zIByFKbwYr8ADTHUOJtvAx9n3d/BzMdJuakmcm+UmK
10cQmDeTOhS2OTSe0QaeYA6anYCbD0bt67WEIe84gP4E1wo1mcM79k1IOp/bsydtfpGl1h9kYSvC
1xYxCoCd+i2oxMcRwrkJStOP2Q00cBRII2Itobcu9ah+tyoJ+FzbVV3+emt4wAKrCS9ppO6NzNhV
AoujjtJRtaLnWdQukiId5iEP3WVU95mYbi2lum3T6U6sha2W5NvZZFcIavQcCdWtKE+P5Wi+DNTl
Y418QpYPybw8JqW+S7X5cSzyn1MlH0aNqu+XIH/+s6r7rd5Z06H/FHt/xUZ060jGOSEMyfg9fYF7
F2vhOC1fipUnGtTVQyLBWzcLHKSq8Ps4Ab0Y+mYJimPYtQ9JPrjA9JtP7uL3kvPPu0AEr1mIDwCy
jTdJGy4+kAiaRuQu8spTQrSXVapt60GgXZIdray8S6r8MUfPVc3BvmzgYIcxkpb8z+bcvzr8PzzZ
/5+VmRiiCYuSU/nj8//0lD3NT6hL8Ib5X//jf7bp+n9+Mz/9eCIX2D49l/nT35KT9lcO6H999n9y
AQ51TebctnAj+F11Yuoq8gaa38hBDOqiv1Unq7RExDwBvx2EIJrO8/+P6kTRRT7RMGVLMy3mhv2L
XOD3osCwZEsnDSEb0mXdQnPyJnXGDavJ5EJsvugBnKJaPOSq7iIedUuxd/nlTZpXflJ+ZhEivam6
/7ywZUk67xkDCM23jDvdkuS665TuCxo9r8ExsVPVL7GVesIqrRWl3BNGtBbzMpygGg7oLdBGlC1T
u3IY5eQG/likbqu2e3XSN6uXAbZRXgQyh1vTbYKtZ5b0bihWO5Rt57F8lnINa87C0UPtJs/SS1k9
RzRo9To/YkHutbl+SebhZOmEFIv+WzqVUMsBe5bJVxL9m9EhSsQd6cJEKAPNo4hn15jgC1r5Yptd
Wcvq6Bo/KaHW74bGvGBL7KFN+wY89EVVgXHqzs3i+EfEQZNG4Y3eTLeD3tPPolZyksa8GjPjEuPw
sX4klh27AfkGArZxl+KkMlpDYBdyEG0w0QD4Vd2pY7HSdrMWHVMv7BMK6w6DDQ/g/FiIwfe5Qs+P
y9y2EJIfER69Gyj4qm+M1QPj571KWR6nmXygjYSIrrGwkZfBk3WYcatmVkU6ZDDBzOlUtCg1EGbR
pFCmEMtQ89kr1mhk7b6ipi7U/CiZKJVo7qjx7OHh90kJ/woR/BqV2Wq4mECk1sg8dJRSv0fluq3z
fpKE5guiHlectEO0OkjWMzwj7WYOcBpT9PFaTuLLoIeHyMo8tcF/OTOuYg5eaPJ32PRu6nniPI7b
hzCb7jNMN7qy8iNB29JGcZMl8CJpcLVYxedSvkFK48doaWcqWhtDq6tCr89lMN3nLdlfxGNP9CO0
kAcpYHDpGMCUmA51UTjCCCF/fTp4inhgky6SGFh5Un8rausGx1E1xo0TqcbgZBl1eATnEosFA9Q+
zbRj3XJgD0L+OK5OH71GkobyoZ+rb5nGDN0hvUIUve2V8MbS83MuG8ckm65DZbqu6vrOYlR3lgkH
vHO/RDHQtyV/GZpwI5GPzEF+NnhNpki9SuVmgwb0NITfIYq7ep6fw4p7xbY6Q3JZS+wQqdsoWb4z
i37PBj1GS/DJjBhJfHvQrQ9WUjDv1MDgFfR0vz/YAW+6vGAA3ZdGtC6Vbl0SEdFD9r/ZO6/lyJFk
Tb/KPMCiDFpcntSSqqhvYKwiC1prPP35wOrpzkRlZ2713MyarY3NmPWQzUAAER4e7r8wF10Fp12E
7dRI8EtabZ6W/r5s6MPlyZ1dLxM1RuG+vfbRks4zf+fBCBcTZ4GsNARXeZ8ihdXE6Y1uC/dqV828
0NilKCci0z8TQ3pLgtRu8yxba4O4A9yuqEVGnMQdXdR5kZZPNpGwsKOpq6jLmP3mG93WC+Ae6wif
h/kGNPVMyf1vNvz8ptZpMLg+RdrmMTf9WYrIuYeqZeJFcx3V4qAsF6TYS/T6FjKZPrIPi7qqycwR
/2iHVw+9to5XCK/uU6uetlgJIcKBBHayTsoYnFqxd5T6OlJoMdBJi4yWW3/PZaFAH7XZR5a8RK6i
n5YSeg3IQrElqLJYV272iKL8td2kqyR4t5Dt7KFTC62BNOL3XGYKMjytPN9UBcJN+Mb4A4GN69Q6
VYj8tnBzcIieyK9GENnPwE9uD22S44b0Sh4VA8mdIrTQ0uKBd72vSkKKg793p00LNV5l1CitRluZ
tnMLxQiYizUX/BTRz2qGvhzogHAO/OAF6tbcUj18AKCopzASSbIXCJSubF1FzyK4MqNq1ibVU2GC
vVWUh8z2vg+7RGbfcmlc5Ho9tbtBmtC8yq1LTu4kEkc55LCoFW74cD/gaUCyOF7Uaihnhh705QMe
Dhns+XTZyNWsy5uAHqV/ITZ+ws/GsVFBhxiSKlJMcFWPR6uFXBHShqNUTcoNHLOFMTFmCvdxw9mW
mfaAAg65t7bLIXe02IKJFewwqbZdLg/xz3Txb9sFn/5ohw9DaWGYsCnBbxEpb4xq+IpG31dp6uah
4SLU+9lasCjeD4dqFuuAg3TIn2QZiOTlhrqq03TVlBqEMW2BA+1MDKqZnuhXfqlclfDMidcbZIV3
CUSxNo5v/NjZZkRUlPvWiVXtcS+/0WTrxtPyJ7V3thDDQG/ID5FQ3+kl04y76gkdyisFln8eKrs8
0xeO77xHUbas6YeZXbUXQ22mBN5Hwakt6+114TMIKVBkxl9hMKIY43T5pDOyYopt1qPE7+A6lb44
6C+p/MIEu455Igv3hajvWsXdpiFM9fPbZlgxx69Vl7FxhaEsDtWhMeYR+1nIvy6vVReUFUXtpRLa
/z/T/1Q/I6U9l+XnpRd7WfVxmMKzdPnHT5UzSK9fIMYa/AeCt4ns+J+1PEGXviArJrLRqaWpxmfF
7t80LvULCTplQUWk+6oofM8/8ndJhWqu8iNiA3kvp97v5O/H64IbhUSLangyEVqYZYy9ueKgl9QY
DxeQRIU187h/rMVOuGQkOrL5+WMY9jOUNVJcc2wvGBaViIWHG6PEkLVUgAwD+E8XtwhMI2B9H9Wu
ulaqwFi0DWAg16maJ70v1I9Id+23VDBWldqB+pGh+kYAMuTsSVIE+sNpcpN2UnLXJJQ/xDR9phRg
T4zGR4JXhpYCNxRKeFWI90njVVSHtFvHMTJ90iliPWvjGoxXLYMPBwGBkZ3mTvUkN5SJ3BXqlZlT
2jMiC6pXW5vSu04u9azoRn7T1YpLuaotvjoYsFIIKSMMTHpPKb/6wqAAoqXhjy4FETPJEBjT0FpR
RTZ+prz3tEORmLE0/5Y6Iqg7JaWSIqM+nVCGUhR8XDQzmoQlitILHPzMdZhI3Rx7ov5Z10H/i2aY
7JNMrNFsgy1h5U2rTUTLNRY4BKAoEZRAERMrkN/DpHaWWWAt/Eq8SbEWetChS78rXl8+KkISRJiG
IH5uwPcGHZjm8ixMDXwiWqKunoNuRS2oi57NGjzdtGurZkA1et8/t8tv1Qeu04/4a5l/fJT7t3Qs
RTH8pT9VFP87FBENediXHJN/HxfuvSjJhR1yhkeB4c9/84+7vWx8QcaQ+oypmaapD2WaP+r8svpF
VAkWn/ROhES1P+/2ggmPk9TH0mTZEDXEzelj/REcBGtgf2qKCLVIEk2a0r8VHWCHHp0bukmFn/NY
1sixFR5yvHFVWeWwV9J0W1EgfjJjFQlRD4ryjzCsdAjYCBigh6MiBYUWnIUyKfp8rYA2gp9SVPZS
VFtS3wzmNgoH6z7J3SfR7hWSyKqwFjHC4KgP2S4yieCZWLNI1CLPDqRUd/05PsFhjKByWJOWRq57
U/q5vfGQYc+oTcuoaOFes48rBFhR7ircm8QwwCrFhv5d9+3oqhIqeRqpajCnVBcu5CqfNqWLH4mq
5reaErZTsUUgpakgy2sVokaxpSRvWsNT2ImLKkyTWlDoMyWJILMhn5ojg2rb+RyQXX/ddL3+jhKt
+fH5LIVtBDYoXA2BGKDw6TR0xf62w2dy2ra1d5sYmXCfFa245jIX8FdNNJjntoMvziSPcCfRKNDv
DayO8DwxWvTmkH5/FyuJySU1/O8Ifs2zkiI2IZJ00uTHgwmjkiLrh/L43sdrCAMOP+gWfptN8d6T
HVyWPPmuD3J95xRldF9GcvriITP+IrVSi5AQqlntFJnqWMNSI+33porkk+VjjtGrjorMsRZXcxiw
kMwdPqLZedZET5N243sVmNw6jgnEcmLD+ZHt+7I1IkizACNWHcAPivQ1NQNbzII7rW4CompUq492
Hbk3TSCH0PZyBc1kLpEF1hqm9uqnorEqsHK7cdu6uJckW3iq7QDyR19Y66B24rltmcpatCIENopW
nspU/9NS7181ABjvXudrSNV6SnGNr81CRIb6RYSZeNU2bs+FUG2ujRjpCw1LIXD2ZnSjiig5msEA
GREb+UUVpeCmxf/jpakCZTickPVwKFPMqLKh32N/oobrBTQn96r1fHOPc0Ty3Dql+Jy5bvfgAR+8
EWsX/T6TX1EDNXise5oWlS0KKO4NlXTaKvOkkQTuXpEMMtI0l2rY5evM7+tpJ+jB3Grz+oF09drz
02LWca+be/i7vbmD+FLo2sjcQyjpV0XBfogtHTGvLMAvRsLn9QWJNupfENf2WiphmB5UzmsPN2D5
KXwll+xNIHoQJHBU2lMECPYKIh23ocTlvPNQrZP60luqLhjJUlO4yOuVtnXQFFwWEby/0HLBtvqx
OGtChLRqxOe/6oj2LjqZU4ZcO79xZZyWIg/dukFXzhp0CxBA7faK3EU/BsGrK73s3L1NXvRu4069
1AOUnArfF1de4AX7sAu4ZXSK+hh2HqLEvaCHiyYs8VVD1Rr9ZdfJq2wWiTkmd04BBnAQvJPsGpJX
0ABTlQ2nRWjJK40bKvF+itBEoL5bmcwSllOWDpC3WdxKIllPgrVJ1O31vhTndoP1cU5TpIghEtwh
/Tv3i3gRkaygsjH1oSI5yHKE0dJqgcuG4axO+bNI/G1N/d2QrgNnqbkY6NTVytPhm3hbv38T6JhJ
lJfIBfw7X4HefV+A8U/sB8T5dIWrNtp8xSrmSo3YzNSyqd2gVfkWtw+ZEs/baC0n1377rQvdFV4E
vret035SWdKsbm5reWt5V3iltISlFDLlLva9OZBX7BIXuRPQCs0XAI0xLLyuUmgjC6dDdSut6qsk
TaBAzz17iqLdOogWKEjH8tYwijvnW2qspGpVJnc4FsVJMw2oY9HPFG+CWJuk8MGihW19N+WVT3Cu
sNsDJKxCW/OYmVOhq/hmZ94iNzp6kgaGNVvTfbJzwHuvktIubURP0nrtSFTTbFh5OsZZ2KAtK7V6
b/3ivgSKxvGHKFA78RttU2fKFmlAnLskqC53nvajbRGw41IvS14xze7MYKO6SfWaG5YKrUsoZfD5
Mp5RTSOuUtMt4X7Y6TzHKgaBwFlqKRvFlHZCHeGZhvxbrKbKVAmEe1eEDeEo6qSlKYsAyCSGJI5X
xpw66MSO83vEx+dFpt9qMmaqUll8l1Gw63r1qve6p6Ys92GuP2KdAqAibp8trd5VYT8rOPJkv8lm
pqfujTBF91vh4ufJyg88sZ7FWP6uuJAXtLtYN18CzUqmgnKfgmxWPPMx895EfrvI9kSQKaWibBZX
1XVnF2ir7Ye3aDQlfVdAp0C35SbbZj3C9mVBoSbCXg2VEoRLN0F4XQs46YBdN+0I73NpioPfTBOI
wZxabkM2KawliB3tKsw+0lxAauQbBniL1oWMK2ibtEGGwOoneJtzom80ac0i6atlUEdXnvQt9bxZ
WNoIGQa7NAZHWibvrtbNu1Cf9803lEdR/NmTb67a6CvawH28VdVvGFzNde0O7SPk3qap+dJp3lKC
313Br4XxaFEob/Nup/VNDNdXZmaG3OXzPvI0dhGFUC2DuGRGHu/cVxDHVrOrzIpuc6zlbLO7KulM
e7K/93vrm4yPfFa9RKKXwWYVVo2EF4XPBQ37WuNrWEGjgnscbfAdCpKZV8TTzvymGPcQjmU6Gaay
S5pF7X/P83TnRde1ch/7e9NFQv45worAduY4Z06KyLnOqo1p71iFK8tYR99wfJrmJvBP/Dt+uIY0
SYR0ljcbPb+rBnS9tQgVf01lhIa/+a6V2gLuHg5fa8l/jLRnB3FNDaYWeG0r2hr2V0/ZlQJS88pC
MpAGpX6QA9+ZCloivlq+2L1Eun1dwdvV4h3KdFwo5lr/5OUTOZmVUjZ1u5scWS5zbugII7TO0nC0
uUoZWOSwGmD31L8CD8HHZ8Getx+C/aNK1r39Iyuf9HQti9+yaltl9576iMYSEHG3zqeuC+qfGjSC
RCXt3GfloZNukLiZVMWaAgkR895MZ9iKiMWK9j1My0i868L7UmxeA1SS+WzqWuVw08tl039YwVYY
5CBnfYFL2Iftb/IqhlonrWT/DmeoCecTnJKtLGQ7X4GWDajVc1/kYFAUFjCgnLf+vNZmnG4qVBFN
rNAxhVswAH1flAZK6Zxkc60XV2W7qQlVPTXVfqNDU26QFtPseYn1UxpeJdG+J+RSwRarH031WLOD
hGIZJZu8fsGQWwpXTcN9EGBB0iBNAFMJ8ZWpEKLDE83ifFAyM5aCcBVg7ej5eD1mG1H/cNt4JgIq
M3nYpCs41u61/CZwzClaB4Bhuin+6pPIj68wSJiH+c5r2llZU4rO4Mqlzdyo73tsYEXUo0P3tqff
bcBeq+ZetYpS1JmZBJwJf11JPqqtlHIXLLMYhlAR4F4ELgSRhqaJn0Sq/lxFSw9YBmmh66DhC1el
nsMfnaa8GKy7ptglttV1GGERItzqwWvc31LCmxfeYrA8UJsfYfqQqSu51yFZr0R9L+Pg4L/2gTev
9J+lpr+tEkpD/eOgnvV5L+EOZkmiblK0MMdVYBAwqaNISbhtE5sV6+dNOFNNUw5nnpWxttC471L6
XWV8natdhEiFwY0ZUrk1RbFX36H+mC5qXUE4LJbq51S2zCUu3BUFBK9B9aqsOaRC+Qmhkqu0EVFJ
EnT5K3/Z8Yj2ggk2RUquy8rLV2VcqBu3EZuZUvH+i9xH+qD2+aZWWG9T5JRmoIRfzfJrnsibNGIP
9kOyhrFT3pSL0tKvDCl694r2q4m5MRWHctLF2cz1lyEuwgqOfbz7xIgNjL5wEgImNLBJxalT2yub
xGTSFni/Rd3CwihDQIc2lH8YRV8uIz3GGVSu+ubKTYVkIfZrbvQTZ9jleyGq9jqchO61Ex/k9F0O
lMG5bl9Gd04XbbscydZQ5ksGNES0tJoTDzWLvePehza5f3odhvEehDc67TURb+kUDcYbFDqt2F9b
nCG6Rbexjh9KvoSBBti87AiJ9MWK9967UlThplPfIrdcs9VuQ4+cdlXFa8HtnqSmWRRRsBwWU1Xr
yzqIVyluiVVWbnvT+CoBagp7RGOpwuj+fZIFk7q3X90k3SrwMbMfeo+OqzkzkgfbXIgGCSjltMnB
hf5EJ+KTXvxXTXWowIGtwIsLaSYger/0vjFLycNcy+qtbzRPVo3VLGUfquTVK/lmvw/wr1z2cevh
+eqk5E50ycg1xIWTqsHs96so/wnE8rDG8v+SN4U8YLX/vgrz9c2Ly3+tPsKP+O3//Ot/iu8fiM4n
8b+wpfjXfe4VAy4TOMa0it23w/rt55/9o35LIVbShqIl5UtdOazRCJRiAVpyQEqALRSLKs1fRRrj
iw5sE7Mji8aKfITGFFQRDCeFUAoqVHiIXb8BwBjxK3QKDBr3WCTHQGEAShnTNPs2aqlFYc4UuHW4
KAxUGsjjezsbNFekOnqg85Mm3xzkclP6ztgx1N8UCcsixAkN170I0mfOh5FZx86DKQ2TVoeykU7h
6pD0IutyF5hWTMbhouwbm1mVc6MBbJQr3Ha6xPsuUNUs3UUCp61C3rHXLGRsil4RCN4Gvj7CvNV7
GXGf3DJ2B5//1J49hnjrNEGArCCoBjpLlKiOjZ7OseDgGzVX+6T05bafpuihypugNDDk6squFoB6
urnq+tCBKX5ReNJCM6NvhPD8gt6ZYNwiBA4z+8JzHYP9gSWwuACdEIVMUaIpMLzVA6qQrHDVE3Rv
k8dYsHYwvSq1xV3LqvRinjWhYBqTXMefSZ0gDB9nj9TJ1XodSJYHx1aqfVs3SW6ErjcmLnpe0kzF
pd1Hvig0nqQ6CNt6FuQoN6rTvNaQT4FujxDz9Pej0P8d1us/iVX/hQVhIFYiHDmSlL+PRds3kgEv
OAwzf/1rP2ONYX4xTIMzRf4J+h6ymp/lYH6iArRWqffSTGKH0Rb9o1OkyF9kAhMWm9SDrU8V4X9X
gxWJJhK+IcC+DXovYL1+K9KMWu9/KP4NLeLjxWkbHHBJgeWxE+INR6kEufAC27Y6/IYm7xL+4LJG
3iersfXzjLWHZlalR5tkMGMlg3Wk28aBnOfXej5Ho/zNwaxyZYSyh8RMEIAYlhD/DIuJ3ETyFpd0
9Pwjea4U8XOgywvLui1r5NJdc2dI+TKgjtqr1YMUYJCbhTd9ieG0ZPru1AiuGyEGxNW4UxNVbsW8
kzX3vYWQPNGMiv+veAj8+DtuF2vHkvxZ6/pIWGnylS4VO4rLFDzNfGC2+g7DZQsH626/EhAWAKyP
lZxOgxmZAcnqzCk9kblVDgArp/gQ8vTOCpulXZr4uAew21Nv2zTlU+3013aHCIP7blAGE2JRnoui
8XXQTyr9Z9v9UZE59bH53LiULo3We/IwslW0dK5W9ZtmQxUUk4dcld81nysxUfdWEvt5R0/KStjg
QWTK+1wLxA1g3GvK7xCtHXzuLSzWJ2ZXvmLwJq69MpHmndw8Rql21dNf32C9lD4bHeVftP3rZRnl
+Wvte9NabjvAJnluzNGVL1Io29yYbUfnXtqa8tzH+3kpGxkpv9QX5k3fSNlVpWf8olTcR0EDns7H
DQL4KWZFgO8720tpp8veg570/goLrl0IUG2W1Bha1rn9E/j6W+2k/yQE/TcGF86Cvw8r/1MB5XsL
vaP8ZUhV/+gwadYXSSRBkTCzsoDN8JN/a4jKX4DQEDeAxR2HFLpIkgrIBgcu+kwali7s+H93mFTl
i6GKJDbEEzpXCsjL30hfjvGjDC0akAEBJuBxa3IpHp3HPTS1wNBqeQcofeKJc8fb0Fbqp4l0lWdc
/y/RUY+RNT/Ho6MFMJY8wEDN/TiUpaqKXjE92Z2IS7UfvsrR91zyly5174OvcCLTGB784HLwOTGO
8yET4i2xS44Hiozca7vakXe4wSBzBgDcpDqd/sz7//YifGIUQ9GBf9K5AwU8+LQdpg1hLSqDWaa6
c9BYuy87m74T+sr4qBTK6vyEjm/cn2+OobjqALLjFBozTrEqAzwT5uoua2RkPQyqmq3q2j8lgf92
Qie+j6EC6kITXyIl0oenOMiDaHSl4FcUdRc3mTdTau2+chp3jg9RusewS73wlT7rBKPPBHJwwJFh
yQKnafQCa9MRMsDF6o5snm6hEBnRQ9IkEtHOax28KEQFnTvgQbWHgUktboLAyd+qPEIMu0isQptj
L2I3MA/6nOqJkRpvld+kwCW1EuWk3vW5nrYl7iWKOLjF5YgVYrxSvzieIVc3dYdylI9pqQZemB9e
mN6Iufrzo+ngv1mJhqQSBo5fZ4U1k+r0lbpTPBFDZGI1sjVIJCH2usKdaNrawjV88FcqhD26ZAKu
FDk1zvMrZ3RF+XwKSzcJQGgS6/ovkD09tTO9rHnJsiJIM9TgJ6pV7n3aibBo/IUgZnMN95DYEtdu
/rtanj+H56puAPsFV8f/HL8ENcHoqlR6jWJsmmB/nXa3iDrBjOrnalmGOw/9fNLybGbp/joADXet
Ga1+Cal6fPMYngJNZvwOCZ3Aj9WxGm1pyn5UwqTdydQFnvUqpqlkmC8wvIKVJ8sNVXKRhlxHOV3I
UOGXbE9aFW0orM9/jV/2MYcAiHmIBCx6kk0OhMMdlipWoTRmImz1oNOXnWXg3Y3+6IXA9Os3ZxiK
I4QmHUbiJ1ricBhQD4VSyJWwpShq2P2mRdDHCoSeRhg2576bThqSNpabt3e+/v4MNdAPnCbACD9p
modDt4kUNLnTC1tT2uRUShv99fwAQ1A4ChqwHhUFFib8S32o/hy/wiQ0pMoqLGtb1oo0lTztqyrk
C29Aw/q+HaxwTnPn54f8JS6Ohhx9Nbx486gIDGtrXIfZiyQ/mIiYKA/nB/nlNBkNAsLl8MU10Arq
OtGtrQN/K36jvQN56/wQJ+ZBHgLcTNQkXp4xOn9FRQe4ABRxB9kNcX8Tbbpq2jq3tVIvzo90Yp0f
jTT6SE3hx5Lcu+6ONhK1BnNZee3T+SFOrIMhqdI5gSktA9Q7fl+ZSbYcZb67a3DWXdaAw83AKeYx
nuqBnXZ7DGguFR1PzYpj2MSudKg/fKq1Hp6PYVeVWVoypJMvMUh+yXXj5vysLg0xWmpg/bssyRgi
73JcCozcQZfzUh72S96HuarB4xMdIDVpn6qKB/MAbFChCVK5O1m+tZ16g7RXx0Fbsgxia2tmX0vE
R8/P69TSMzQD0rQIH47y7fHXqsQOKVmFIR15LzrysOqE5tYrnAuH7sn399c44yUupRYe2Frj7vQg
X8JhxNili9oLgxzXizhNhvdHxmch82Ga8FqOJyNSgvcA1bg76VqP5wlloY7uLp0HsINCdilNOvm1
DkYbLfQoCIzeSzp3FznRUq6ijZSL75GL/IOlzGxfmuRFOtUa40LQ+zwTR4H2aJaj7Ezq9FpAZYKl
6N6JWbksLChZ2QY8jSvLz3XGVRVNQkmik15VELC3bvjhuCsINlNPeG3yfeR9b2p10jvl3mmAXVL0
1INFZAVLBFmXbVJSgXCwvVs5efcPIt3hFxq+4MEKh+QFwCgU3V3auAuJ055XCDROwXb37fzCPhWG
DkcaLexGK4HodKwFt7rNxRR7Ttxp8yfHo1MuVMXPIt/fZujysP9/+SiGKQ7lZlGmXnU8sdqqhMbo
FXdXo+jWmyv8xaziVeppa3XVi1JDXeMW12bPAoxXDfPgWx/xS5c2WNLTwoo3fn2r+5RnDBsn9YUD
z+b8+zhxjEGI/OsBR2/e9itXzE2LyJ9gvyaS+l1VeAthottdOpZP7XVTJBHAKRp5hfEJ4NFKlNJK
cndhgvBnReFuUqlqtD4/oVOR63CU0RvvalDQpdayDby3osr3jfBaduomAjp4fqCT0wFVqpMWkqqP
M2U/LEAhtuy3QLx3gQfVIEfOj3Dq25h/jkBSfLx4PNHvmxygFuAF5LyAdpj57T/JYyC3QvhTQM+K
8mcd82DrVUmJiTHCEjtbunU6PJxEAJFKeuFCfHIqUClk2HIm+eBoKomHGWRa2oRglr5QP6b9a5Ne
uDWcHANgPtUKukvSWPlI1hNR93zd3fnxHtzsNCiWvpZdOBh/vSVymNA6+nOUUXhHWokZZq6H8kWM
7GGJMHShOy5wDyede7681xV8F7xmWjjaiwaSdO4oeXvhKU5FscOHGC3yVnMUW5WZKrB6PAtC/Dpw
j8NKvQPfbgoO5LzmUvnk5JjwrY2hpoA22ChHtL0OcGrFJxxUeCZ10uIqo+J+dd3dnV/2J3fwwUDy
8bLXWr1Cim0ISTUmzcqbRsWGQ6rvLvF8Lg00SuH94dZSt6a7S6yvJVDJ1qwoGm/MNJ2fn9HJlWmo
sNSGWySXtuMZcbZZSkOJYxcLD9ieA617ELxLCcDJ2aBnY2CdyAcaaylUECaaXPC9nQ+iwekngX9l
mQA9SvfCoTYSN/uZTw3qONxZhxbKZ6//IGSAJhKMvPC8Xa3ocDbKmRkts2YffwtcChMA1qagTHpr
JsaLAimuSzJuJ94mfR0VsQaFrJgqxfHbDJrQ94x2mKj1UCoPLvevS6Hk1I38aIzR0kDjqYxb4C2U
uoQlWbCx0fFMSBdlF666DH/X8F2gwn9+mZw4UWifE4uBR5jUA0ahpTLkhkTV8Xam3dz6KADSSLuk
UHzy5ZEGM4w1dMlGSxGzuxLB7Mjb2ZW24GosYL+a29mFJXJyJgejjGJFpaN60iroyLo2hsOg2y3q
Z7//sqgPQcnS+S9n1/EqSLLabdEG93a9ua/ifOHU+oURTmwoLqrUvfWhGwjl63gECyqPA17J2+Xi
I1q/TYvPgrxXxPBCye/UJyE0yBBQYOqyg4/H8RS7cMNMYz3rHyreLs1DidLR+bd14lJC3+CvMUZ7
JiloGfih6u3QPq42TqCA6EyQPqDYvolS4wm1muBWNLPbxg8uXb8uzW/0Hsse2ZmqZmxaYFb96Gsv
pfXj/PRGChefIelofqPV0Jue1LbYsO+EbSHpSw2t+0lfT2wU6pWPqAN2Li1VSFlcvQww6+dHP7VQ
Dl/u8AIO4mEpK03lNoq3CxDp7mKMup88UHRW8P0fjEN3RJOA1ijmIGFyOA6AbsFVeoNjBMPYuYbh
h56D1SzyQJl6rWr+g/Wv6Hj4DicWza/RcAYCeFGG0M0OvAed23Sml5swi/FcvvQCT6QWVLyBKALQ
GUo1o6AEnw/gi0G0zVG8Ig8F/T3VkQZXWxRIqu35t3jq+DoabbTfpM62swr5/F2fz4wnBBSR6r6V
+gkNE7fYVj5w+/ahSQhaxtwJIFcgC3X+EU7uRrpCA8NYwVtwtBtjRDBtySCytIhWz2WaAdOqa8xJ
LtbqLJeww0BIsp/lXYDBnZ0Wd+eHP7khD4YfbUi4HVIpDa9bAOBYeQYg1YeLxcsx4m+oulA90od+
pTHAm0YftY9czHgQ/CGslRNBuM6gUnjt3o+ePQ4FK38yHqRkTS4xoz904SpwouJjwjJSJIu+GMo9
o6VbiTqlJLfydo9dAlbYSyZh7U6TYGu0ykIx/sHt5mi40cGd+D4CNDnDiS26ecZtmH/0l3R6T320
wymNUn5HRUZCbhkjrTdJ8uZV8OUuvLWTWY+KQy4kZzYjSJnjAGPbUq2YHeuycNE193DPcu4czGvB
dbxXbroTgcpN4xrV54uyz8NqGBVKgJmxXoDlDOf5aGjIEgNCmUMC3S9lrcNXmFhN1c48VM2XhhjW
wNSzfEm1CtPivGiWaKg4l+Y/LPxfHgJUIO11mk/GWPfTF0IvA73E/OXbRO8SXFKyWV8r7+CQ9wrv
XhF6eAXOREmRPILx0ay9WLzQ1T35oQ8eYlShEsGTOJ7aertM2lt5jlvK7cWmzMn9oao6CKohjx+X
XU2tAItUJqQDuYRyvW3pa02HMQj9RlsHKbSwfJCO11L1+/nQcyrSqwhW4IdKQ0gbt6whHkZJHTJw
mYbiRsIE0ZckeCSxXs8gVWANl7XdhYrQyeSA6wK4QYNoi37d8bKu0q72wyoj3GrCvsoegnolY8GG
Sowk4CfTTSsT22J17knAlFRxXr+cn/SpbBhqMCVA0CMSKlzH4zelaVc67Kmd7duwVtUZzZYLJ8rJ
RXMwxGjRmD4Uurwh4RaTxz7Npr24H0h05+dxctX8Nci4iJO7rggKlkGEKH0m1/KDr61RYW3i3dbe
9zC8sFZOpVUsTtjeKBWh7jo+QGxbzTsrZU7RpsdBOgw31E7d6MJpeHJJwoxQQPbQ7B2DT2qpNzNb
Z0m2ZjfBpmhqaK+hFs8k7/K+OzklA6CvTh+HKthoJUqhn3dhy1h+awL/k6dl8iOVu7nWXAplJxeE
wQVP5oMR0kcJsQWrGhkjQnkCVrC1390OTvfC1DDSsqdry0yntI4gqk5UHbcQFW5cvWi69/ML5tJD
DD8/SIzj0uAwkdh4vv/m5t609Da99+38GCcXJTWP4UoLMupTsOdgjMhMXRGogLezSJs0E1FSaepm
N467MNKF3V8Y7fSM/hptdEw5dtBDoOPWiYQFkpGzqIBW5t6en9LJeHEwpfFRH6th4IV8u1LOprr9
6sBPOj/CpZc2ikiGAowmKXhpcJZK/c6B/uXC+g7rdmo95r1zITqNVJN+Xs8o1fz5kUbhqWoNP2/t
mooR7ktyex0EeL8V14m3HhoblbdJ2wRHG/HO16KlhuyWm5Q4zy+a4BK05MK7HQeVQJca34uYuRv6
cBlvbTu48G5PLhG0IIBzAOShynK86PteQF8EMvZO8KofRWX0617XnmO0jy+YKZwMJgcDjXYXqFGt
DXVeahu8SVEwDWNS3SjCsb64MKVLI41WvWTnKlgsRop7ZFHlZEMjgqY9ZOe38+vy5Nc5mNJo5Ztx
XKVK2RAweqdBRuIj8PJLa//S9xmt/U6NmiSvGKM3HiIXCmzxTQr+UHL928bfpUFGCx7wJkLCIsvM
5KME9g/65xeTuNNfBVWiAerOPWv0/UVfLSK1ZaFBXECgE8Xq6EcntrvSu7DQTk/mr4FGn19xYtdS
Hd4YYkDbSPkwO3MuYKtz/tufPIdNcm8gmmgffWZxB4E8LRsj6XCr41KsGVuZW/EESG6CB5Y2z0NP
2pqO5F8ITKdn9teYo72ahBkwRY0xwY+LKAex4tI2vTDIyWALmm4QhyHFGAeEVHRcbtw9t4rkB4Yb
E71eqd5HjY2WvmhjcX3+NZ6aElq2n5hkHdrdaFXEpV/52C5RuXZjcZklsIJT22+WRZCEF4b6bCmM
70u0w1QNZDKl0jG2q6iCvFLB3gGwQWADoVKTQysI54WbLBH7tMrFcIlsgmIe1N3M6G9hFnwtK3VT
wOlEkyWY9GW3PD//U7sCxX1oZKQ+FuDb4/CLM1dvJQHP5HntjFROin/EpTDBe+78OKdCFaw0QDK0
AsHNjTZF43dp2Zqhvwudu875QUvn/N8/tWoO//4oFPquTUVIiPwdJpxmpE8UKZgEzlOK4xhKMDP0
eM+Pd/LyD4YYGKAk4X8whiq4gaZmfTlMyGqyRY6k6aIPdGXit4mxQrormBSh5UwzPbAmqdNGzx1W
nBce4tTiHdBaAJ0oB+q/CBoaQZloOpOWnEfZEREV2gj64/mJnvpwOmRCa4D4E2aGnx/EmSDuq7KX
E38Xh9FDwW1/Atgp/QfBjJCMIgl1BPFXCV0v67qki33ESmL1f0k7r924mWZrXxEB5nA6nCCNRrZl
W3I4IRxkks2cw9X/D7X//XqGIoawNvAdvB8EuKab1dXVVavWgsYG9lkZbMsWDsZfVd5yWTtm/4Y4
Q4ORcT1ajZT3Zh5JvbYc5GwQp0G+R0e4NWI3yr7Bc+Mmyf3gZCtLnK6w+eFHOYNuO68ZHWK8y30M
Y4eKO0THyPJZT3CUqM03od706U3Yex+U/APvzxXvWLRo6irctQAieapdWsw0OYyl2BSnttqR82Qw
bG1gHXIz3aeUaW38ov9aGPb+ur+8aHlfLlSXNRD2INvpzNGiuTRbGXmSB70PduGXtdfjbZHcKbHb
/PSeqdD0CiJ3p2I4oL0K4r2NjqNZweNSovq2ViZfKKnySxiTMG1+zASovfwlQyAXGkh4ICcdTwIk
MscbqfQ+oOt7KxuPXf88TBS+JSyokvduaMyVL/46JGGePthEJwuL8Mt8wNnJKXLLRN2qCk7cBRs/
Kjcd/V9kn9x6V+uIDq71Kl9nBMzOcM8TX5VpTna23NiCFyVtkuBUWBU8Qd+rvIdD6Vds7oNErFwb
S7YMRk+sqffKOM/Mm+NcSoLMB3SgtflOhXHls2SNAG83if7P9T2dJh84REBQwG3mgBunCawgyrig
Jf1PJEhy4qOCJOV1p319VKC6n5jvmKYmFMwpvBOlRuI7oVRTh7QVkseiF67zYzB/SOmz+sXpVl6s
C56BOcazJ2Tv1MW8dMwyUXujGqj1Z11MN0Haat4X3dur0a2dwYLW/r6+uqWDcGFPvbQngX8I04pn
uALbFeO5bpsbqJlCD6K0TxooVb//M9bfpdsY1ZK1isNCPXHa3L+rnfklw5V9Zw+UNaRAgkun32Sj
t/es/FiFRxF5904D1Udu33gwVqhyts1bwyVHXzmNCxc2P2NqrDCzIqMrMMsQGNRAy2eqfJhOf6tC
vqbL3wfxNMThoYorV9O+DY2/gZBwxfDrS5pD6UCrSv14yvtmdr1EVnwni4OTY0KO5LQbWh90Vddc
eKFoQEMAaN0Ef6f+N/dhyqmhMcRgq8fhN2Kl8OoFgxvpgTtxqKDi/Yig32FsYdxHq2ClSbgQDgiz
FMehlaaD9XInnIW6KUAUgx9SVbJ+KT3kHuJzWT474oMQv1Z8+XXng294Zmo6ymembKvRYZzDVNH9
EMNzZryDomBj+h+t8aCbRzg5EHBbsTmdj9mVdm5zXgXRR0vJaXZwXicF3XeBcRNmd8I79D/r8mNg
6Bv+pztUuA4rhpcWS4uHqghFSR7Bs+zc90q2u+fowOOut89y8SN6rmQNLWRGjuvPOkpYibT2GJ8S
n/lqkfIiKZom5UjWL3fYy5SyGXrer/C+TYVXz3aYmRxdNV0JgwutZVB3Z5ZmuaUdVaPqT3WuZIQp
S3yWqi9pqe54EmkOs5NuJkEOK98FefBBVZND4Hz0hv6f4ST8hgkVw9wD5/QlbJz5U195o5Cn1baS
pEDFA4u/ZwFHMDWRrdwyi0eUN8M0ETtxc8whMpCqjUGiDCEjlRkETPVNnL/3E1qgNwVUohvdflJ0
piwtb2vpyW7q4qlxdArEuCtVb+XBtHDlse6/v2W296baCq3J6JullPTy1Nl4zo/IKjemOTGoJhsB
h9Bq9XkpFp4bnaWkDkNA03ObGKxEj06OvGhq7e3u+fqxWVwaBBxMAQHa4lVx6cBVbhqMLDgc11G5
gRhNa5xtXSM0rJfPwt6OuuaKRr65bnTar/mpsZDVg62FJ8WLgM95XMrStjHlQKE2EgPKb3NdchMN
MpDrVpbO5rmV2WWiZpJvFx3FEVWKD3Wg3jTFgwZ1/2r/fNGQQuBmQnViJJ7+fnYskt5oG6+RcA8K
XTvAY/kBxdk/Ogdwr1S+vZLlLe4eybLORB9N7fnsUT0adofOKTM7A8gSyG2zNZmWxQVNo3Wkx6hX
zQs9UQOhaSERw5PCcSehQDnbSf5xtfq3lGeoU7fqfw3Ndg7mv3TsJ0NKYJysJNgVgeqKHkaVqNgq
VWtuwrHfy474RVng2xvc48z2zD16zfDLerqHzfFGjHsoLPJMbBSou6/bWfxcvKsoGdGnfcXaYedM
pnkGcxrkUy6jIVoy7q5bWEiRmRVg7m16PE0UJJf+B29sFzOYAM5ehdk9+eiRKZvK17gO9zntYKtf
uWqXIhOzCVBRg9jG3OyrDZLWCib6wtNQfxRtD+0hzOnDmoLbohOeWZl9H82ApEPKAIV3fzKIVS3r
AWT/mP+4vnfTv/IqFJ1ZmWUNOZkoY+GspYe4MYqLXdHfRTAVCxj3xMp3WlvR7DslTko3FYTxqUEF
xhbDMQue++KLKsqP1xe1aAh2iImlBpallzfOWUBqIqlVahnXLuRhqxdPyqDdVxCC++XKLb3oCWeG
ZrcH2KTS8Ke3YKXkJM7K9DxzjO9eWhgrV8bid2JUEQyRMw0Nzq7gMskVJ434Tgxvu4N2jGixfa4F
PSk9C/5c377F83Rma1r12fYpoCF79AFoSugVBOOpJx+SwX5fW8pzWVnhIU2Gn6Y8ZivHavGrweUB
vTvZ5KtjpVRqogcNHXxLrrOd5TM2kKXep1Q3mM8ORP+WuATRlWFBr0hcmq2yGuVBLwzMxRaFSiOL
uImZ5lrx+SUPoewLm9ZEesJ/XO7lWHo5ZInx/+DXOMO1BnHXWohdMzI7WGFkJ609QVQi5VgbJeOQ
UCqukTgsxfEJQ486D/UVspbLlXh5AUzboRBRWVrxSWlhvzckka28DhcaHzpI1b9mZp9F+I1eD7AV
nhTHyW5SUWgA1eLvcSmSfRw7AqisMmz9cmx2PbRkO09F3rL1pGCbmqa5a0f0JLrY1G4gtnTITEf/
CL/H6hTDVHaZx83znzk589kZQSzW/B8ETam6mdnRcq93PfSKHVSetn5svDvNiVyeYvVqAWopFFDl
Qo4F5j6mhWamNQMyELQziG6Begd8zt6VerqzDFRuIa1/r4/hysFcTFOm3M6GX/KlSnq52G6gHeUP
ZJJGnju7vJGybdJNtP9pF+0QYIs2ReOnbmrzIMrRovtWGln6hlA7MSmQsegvh/byN8SiM5vAU7k8
lO9MuTmi3ATRz38PfJNeKoSBTIPbxszFUz9SUV2IaHBZW1k9Flq1lXg1p9/pxvvVSuv3pXL3yoXO
rM08XXEyU041QkOoynvLc+VhIMscHmhw7NoakvTyewLzdpA00MVXt9eXuniaEejQqGQyhT5Pcb12
wLUkQkbvJVu0E1CNWYtKU9R5tb4zEzM/lfpRGiBsAwlZdPtIDfeqclcNzY1ABUd7MvrNamK2eDLO
LE5/PzuUtdEJSRtZlNB/xb1kb5wg2sJqs62G4Fko++tbuBh1z6zNQnsiS6rdwSt8EgBnx6J8P8Xc
xi/fUHTgSoRrDy0yXjwzN/EUu5XFC6I9gsj4pxDH9SmBRV8kPQclPNUeuRAvd66ht45QCNUV1Ebv
6ixzRfJ5NEFx1tAoW1C4aR0T4wg82mGD/CiqyP++l1SPaOmhGUPLa7aXilnoYdbxhDTUPzHwFyr3
DaavG1nIa/jX2UNuY5o58yaLpkHNnmYYKVv6OBrsk80hFhpsuNI2Q7yiS1cO2cIJwCDUq0AUJmre
2arAEgyWp9CqBBflCk+812VuChV6scF5Mozw2MjH2lrr5U3nanbugD8yeAzKWoUnaxbFYIguC6jw
xKl0KBiZJoJuqFnUUuFtU9n6/2Sb/wDHYfgS7uEJgAY1gzHrT2R61Md6H70069Hi2eTKfWevFP8W
zvWFDfXSOw2Rggz3hDjVdMUG3TtG1oBw/T0c6GW4KhK2tH1TcRyqJirw89aY15GbaH4rTvr40tyF
Brsw9GCvenK8z+Tuh1T4GY9K8/m6dy6EE7o7vGOZXOHbzV+VGYm9DHmjODmdfe978MmnD22/Al5d
CPukobAhgdmm+CTPfKMy20Z2fIxYKriK58xam2Bdcj7g4AzcQUbtkClefqpeqQwGtCwBs/nOZkQ8
3Jtg5lLv4/XNWvKIczOzu6XSUo/XAv3qMIY+A1El+1a9Cctkq4uv1y0tBY1zS7M7hUJMoZUDC7KG
vdSWCN/IiEUZBe0fBVrhXaz9+3CYDmfV3y2cRY1Up66MlpU4ac4Pw7o3w11bBBtGI/5vC5uC19ll
6UAzX5EDiZOv3OodzC1ShrAsRPlPUVGi4FKuBMNF//67rHnxXLSaUVuehn+P9O0sr3Krif2tSf5c
X9fSXcb+0Vpi1IQCzRw6NSJbEqWSB5YhBVNjJd8QL7yVu/KdyOpfRbtv5efy2QgoEo2ZvEYssegu
9LpBDULHRBv6cldLDy7RSpPAFtnAsqo83ZpKyhiwQCkBdY9ihEPm1/UFr5mcFSEg+vHGLsFkpyjv
4yZATxDaNkTAN1V1q8f5LvCzNwTkqaP/v6uchRGY/NK8VaPoFJnCzQPT35cJGh+TnBSMtehMdG20
YnLRfciBptchXBrzTlMOMa9WTrBPNd41NF4FNbHKXCktLxqBQHkaZ2Facs7N1EtVzmgBhXm9+TFJ
ajePq42sxa/FY2qaWIGwxZyd7jgPBHSZvGPCTnWjgXEg+aeX85YCiKYi4L2SWC2fhjN7s2MeSchd
pgX28lA8+EW3GfOjPd4r4b5Vq53sqQjR30bxt3zt1bi4l38NzwehHKmQGSTXqJIqt6nOVJlp72gH
f7ju/MtWAINNVybnbbaddp14VdiboDEowlooocQl1DeH60aWbk2o4uRptoSr05q5O/RhVlgnGBGG
corK+K7VvR/XTSytY4JAUeGDdgEy2su4YapBNz31KeGAah7SH7rzCCvYG2xA4AIKnF/8qn2Zoqnc
GGFIOlofJWazkqHcCEq+160sZQAgRP+zolyuxPZbuDJMnzhfPqTauOtrmK2SoyEZKxfKy3DXPNE9
tzSLtWYfe34Cgf5JQ4ntVopRmO+BFt3UTYBgSZiXW1+rrQdZgtGt0FHEE2r8UHXdN6uzgo3kj/0h
UxBSyXUbCbIhLDby2IybPpAhXC3tL7bpM7CcMaNcab6DMF7IRFYYBwerr5tTDdga6kBeKa1frbE8
LLoDyecEbKYDPEcRIEwGFQZFz9MohGshmkRaHVprl9ULnuTVDjIQyfgIQ6mgwS6/leaNPJZ8gKlG
vAegenS0AXryZELumxB1i0c1/qTqE04V3E/5EJjiSRGF25oftPRnI4Lt2GW3VfcOxtTEfgAGvZfV
R19SXSPd1fE7CZ6lDU69v+5hSzVCZB0AkICWoT0+T9ETway+HOQkmfmd6JKHsAWPOWa3Bsr18jCe
BhGgHwOqNy0CB3UWCFaz5lBU1Sazwq1qaSgMqjuvGOSVaLv42c5+2OwUR5qJUqIByNZsYDQX+SY8
Vrp3c335i9GIQU/ArxOXyXz+DG35go9Zkrj1H4UjXFleiUWLJ/jMwLTKs8wwqIpqkEIMIGYELyLf
XlU/Rf7T9WUsXYRogf+3jFliXSIkwhfg9KrGO0vaIjvow+JXSg4V3t98tuvWlmqYwCqZfwa9gdfM
d60ZbQi+Cz4N+YOmjm6HYEXYJ+BGPlbVVpTKHc/WVlrLsqcT9OqEnZmd7WXmSUqGYByP8WBnwz2n
kwVu8rFHd8naVJrjmr2yaZRiDUK89EA6X+70jc++YdiFdhxNz3LNey8DIGFhCnM/hrMrSUOv7+2i
LQZJp1mFibNtFvGHCkD9YPAlW+sY18jPRgrDx3F7U3khtcU1zs7FQ3Zmbhb2hWWErV5S33D8H3QA
mKd+zJKVq3IxbQLvDR8ZEDmo02eR0SkT3ch6INiq15uukgfHEYGT8YfHYCnS3tDXHPJEeoLpMi3F
41v28z/b8+CPjC6Ckx22u/iDN1Q3NYJ6ACo2uf3soI123djybv41Nvt4QSuVGdpq4iTxdCCXj7ND
A/rwAUl2hDzfYIvJ2ZfBDnpis5eKrgRZmXWUVu5yo3DVHJpQVHGv21h0xjMbsxA8NlCCJZ0iTpWM
lFxtu0PywyzFtoPlmcbMdWOLm3dmbPr72SnjOAwZ7LfilFj5F0UKd55h/UbifnvdzHLwYsgT6giG
qWV7dprNpvDroGTyJtcQNjPi97ln3OXJsc2yWyka3+XpMXfc5OeK2enbvwpe9sTSNPH+0Xi+XF7f
yKmVjJgtPLQUheUm+aNefK7bz30eb7Q222h0gw5jsQZdWrzibPJ5LgHoBV5O59m+Stz6YoS0HpLy
xHKtsO9vO0+uDtfXt2ZltjwPqd6qVCcrkEy6kpUPqL8Svq5bWbxN6dlP3IY0sOZ9Zr0AwI02FpFY
BOpUCTbcMZa5gIbA7RmLeJM5CHDo1lFLfFFSP9u6qOmNQBu452Ro9bU/BgRD9WeRJm/Yu6kmC56H
vuCL9vu55w+mboVdRxCO65Fu7O0Q6Lvr+7Z0ts4tzL6O6gstUtWK3NT6lVU0db33RbGaFiz5AIg1
gCLAAGAancV5KeylWOq4J8vqyKRi729tEW0dJdzq5P6D28f3SnIjySWClR+T9F2K5uD1dS4FLEZg
6BNAujcJcF0esiEaW9QG+GA63MHwNcMb1Oi7xjS2aWhuRyN6vG5vcV/P7E1/P3MQPXZqp06wJyX2
LbOtrtbk91I2rGSpS1B+Rns0nSlGOElof1zaKfw4jJOeYbCmRWHWune6YZMjOAoKTLFaaMMCe5Pw
WtDSrYSSe/u5WWPaXl7p318wu9pCIedtOvAL7PSpKY39mDiuLdYYKBc9SAGywkg60lfz79eqrWRE
NY8R29N+Bj4CaEGujNu3fLS/RmYfTTDxnHrT0BtP9xClONv4VXvpyidb3q+/Rma3TGRUqdaNU2IV
5jeeb29zNG5X0aKLVl5AJFCSMWs8vQvO/M9uC5HZMglHZhZM1DfQRlVtjLiVJCX767u2eLQYWJ0o
3oGe2jMXzJUsH3yBqUAxd9ZXVHY3fXZjdP5Of9PegcfA4SdNojn5YxxkBgWIcWr1yW7qf58go1Wy
Up5cukom0Mf/Gpk5tKbXBoGfdMNRQxPhqw7FoG6w9pqepPDuaGuAvcX9M+gXMQsD9GLOroOmX4mk
i4xrm2g8i7gWLuj3YC8pUblNHZ3idtglKwnp0lCgxhTif1ZnIVkPknysSxoFY1Ue1Wp0TUU+DAq0
MVm6G1vn1hrarfpDb519Hzq/QXa/swz/ZIoPYySOmvQwoSUmtobrzrTot8yvURkGnoZo46Xf0lEt
1NGxyfWok0TWodR9117lg1izMlu8EVfVYBQOt4HMA4OelvNoDmv1zEU/ol37IsjFCNvMSOenckJ6
FZ0y1d7CeObJ0Bo5CE+3Kw67vJr/NYTwzOWeeRkA/0GSxEtVM2r1o2zVG4Si3hId/1sP3f1LM7xc
ZFGhhn3KnX6r+s6NibJtvEpGOX3heTo8dbn/Z9sYFL00o1dCmvADTB576p7W2QdGUh3E6pr6fhr2
Aa+98pZZ2j4o25ilZhKYMbRZapB3XVCMMkEl6D4F4/PQ3jfhWg1w0QbdWqrOAN1pm10uSs1ylNEj
TpuRipsg02+YYBRGsPKFlrYO5BaTfaSk01jzpRVJsiq/iUR0CqsB6fR+F9FJpSqsSClS0eNGiJWt
WwpdxqQTNk25WYhFXhrUmKPTRq+OQNY3yMc3g/fbH0MLSfPWdnPkSneqp7wlXgJegVd+ArrDOXtp
1Otjx267JDrp+tc83XPVHaQnI3DDMj9cD0aL+3lmaeYZRpeWfeqX0clru/003RV4+9JuGdwmIjlF
h162thYAl23ysGDGg9HXOf1DW3Rqpo1ddGoKAI80uLJDXmvx7ehEaItEvbzjPbcLI2GuIKAWn78Q
NvxneRavhszr8xRivdNQDgzPKT54w+G+aRTEm1wgMMFGRZGjFD+BZa7cRkvHg9RhKmtBicI44eUn
TZEe99TMiGCrjr706TDc6kP0NRxMfyVULi6SiRYHigFUElHhvbQ0FIGdxSF5pNblu8wz9mHgtlG2
N35WmnnX5k9J52wr+/d1R1o6J2dW58PZ6uDZbaKTWGbKfVDfpbkEDvFT7x8RXFzZyqVb59zULEon
nQoNnCC9TGi9V+B2ivK+Cn2aK4/X1/SCgJ0H6nNLs0AtsSY5mlAuZbZJw3hXhAA1+uQZFE/kUbSw
2n0kxxt9oJ/jdV+b5CD6Y9b9GLP2Xbd2VKej+OrHgEdgoBgmB9rHl9+1sfzECjKqeWaZb9Ep6ZN8
f329Sz4KY/x/FmYbG9JigEYBC7DtbZvI2rGxq2n7sn8yYUO7hUzw1QSC7FlkfGFPhhsYh5hZz0xm
EoCM0PO23dhuMq1XN3XT3Enovl5f4KKTnpmeHUK7VMLMG8njy3ivEL/9fuMkJXTGtduZq6QU0wd5
/cH+LnR2V9lWYpBok/UGziMgPdf0w31dRWhQqfKh0g9dD5WbI7+vhbSSYi66CmNMdKA0OH5foSA9
Yam+MUFk/B+298f3Vw7G4gk8+/dnISYPUReISpBF6BjkZfneSg9GkO3gRV1ZyLKhSZJsUlQlgbn0
eTFETh8PFGF19N37eER4SEFeeC+BBn6Da5AfwZUy8STN++aGLsj7JhRTnchuFYeTvukurOwd4sXb
cg0gvnjSzqzNHDHQqoieFRsoOfeeTQcddmfz+/UVLe4dqQtdB/QfXslEjqqTVi2sfiddfKrlraZ9
F3AfrHjC9KVf+fh/RigpX34gG4WEIJd4zOBpEgS8cICqJhPczzSJbiRNbOJ+rfi/NMENSxetSXyC
qU1jOuVnD3/hoWjfaeCymv5zZ3yQtHI7kfCCYt1rqG3CxtAjz2TlOyPTLDeo3SQtdjksb8c8+XdF
D9wSigUwz/BYI2V++Vs8SShRXfFbQtiQ6zG8z14iGdRZ9ltq2eemZuEkH7omaiJedEIODpVcbipF
WckGF+Mjb1LYkHiYvgKdweQadGbP+0er7tXA3kLgvCnM0Y1DsVkleVo0Bg4LHDWjGOREl1vn2E0r
1TnGyip4Qp+01su95KMWCiNJjg7A9dOweOJeCDHwScbgZ1e5xl1dR8D4qVY+eFbklukxRoDoupHF
uItsFnBfwGUgVy+XVHZ5FRlWGDFcJ303hDV8kBnGfX/dyNK5BvIFup15CyiaZ37AvGhhRFoeneQx
3YjkniJSDXQE3HnarJha+kTQVQEjRo6Z+tfsTdcZSS6JrogQqkcpXjukcbC14+GYU5RC4mV/fWFL
n8iiJgJrCMAi3luXu+cUcWukDbGkl81NkiGtKhy3TdeeH4sJyLmdmSuk8uBLdJZpOcQnKFY3AUx3
VvWlAMEDE9desctNnz9X0VrgWvxwvMDpEkCrDbXQ5fraOE5QuiRWpO2x6mCgKr4Eye94FNs37CPj
ofBvMZALZuDSDpqdgGJD3shwX+VRuWMGInDWFH4WXePMyPT3syDcBlkUqgWuHqU0u8BZxJ+UyKxA
/x67eo1v/bWsNfglCPz+W9LMEb0k7bpmmGLFsE8l1PcMKDt9V/mWVwczU0/DaL+P5U9mPLp+9xDU
IK2q4pYZszFQt6H/PSkfkuYWpIajcLl/ZOSsmSpIfWF8vL73S/chUH/0xTTINtDluNyWMFU8s9LZ
+zR2Hem7ako7o/6NwCDyCrc8UPy3wFnPDc52xu4qPTQbELRy6W1rJ99OeNZ0WOlPL37ts2XNXJcW
i9WHMlbq5jmFhF6KbmTnsyG2cb6m+LUUQ+mE8y7QmMGn2Hy5gxr4OakfCG+t5f1yopu26n9d/0aL
cebMwuziEV6v1HZBFaDLs11eJgIqrNwVtRHurhtaPPDMQJmQblFjmQ9DBUllh5VK7cgR3z3qe1F3
7DxIZ9Ze/Itf58zO7MDLWdj5hkQRh4py33bIP9z14R3kFoe8bNHhdr34Z6A+Nk3qDv2d0+X3lvAf
4B6/SYeeTka1ssFrv2d2CMoC6tgaYeQT7J6BuOkM61M2SbEXzcGvwzVk1OLnJDGiXEYPmbTw0mEi
gPKm1GYcOQdsfHEs23HTrc3pLtWsJqQrVTnKKtxRl0ZQRnS6sR8jmsjd1yLQH7Sw2tMRNLMtVay9
ANe7kkssEahpNrzB1NVZHJwylybHaNJ3Ywz55Nua20k3bXL0ECG1aO4Wd2aWbXUdQiZmYhrXtL79
u+eSxti0oHihv3o7ZJ0zJFKcYlv6II3trZMxlRw3biqvSf0snZG/ll49INBuq6RS5uspY3EMUmkP
b3XnGB/I/Df/lzWBvr/cT0pGtWWaWHLimqHq4T3Yq3spaVw5jNZ4Ppd88nxVM590oigJAwkepXBE
r136Xtof+vTHG9bzUkBl1gs0z9yGQjUoQUT9VHcHXQ/u/Oo+ygo3HquVfGIR3WufWZqFZKOUJF9W
W87zYLuUbhzgrzvH20rMSSmV+dvvhvu4Lw9OknwYhOomVvpgxdmHiURKGeWb6kfVxI+RaPe+r1C2
tw5R9y3oxptBrpwNU3+3gVSPG/CWPKHktbRr+SDBsmVYKFaiPjALj13qx7DJ8/PTbnwUhgaZ/aEc
fil24NqGW0nRHUK374zEvgv8esPI50p8XnRxi04kmPyp/DsLh03W5B1c9BymxIsOirDN2zZLtCdt
VIp3pfQGKUsy9UnInVeVzMjo5JxnqRnKFr1AcgLnowm41eXG3Ncp04cQkqo3131wMZdmQgpSHhio
EM6cOWFrDnSLJWxl3odWyg+jZWduFuefKIQfZXt4tP1yZ3rtXkuqD9dtLyUK56ZnXlkHdZ8PhRKd
YibgUQRpwSm16lrVdfEk2xbFrumNyr5ebqYKeIxcj7q9AZ0rJ5ke3XpHZMlDeHGDcqH66nDBXBoZ
PWT9qswjvU3r29FKb4OovImaptoAN1opdC1tGxAG2FGQpqSMMst+skirCiuVeAir0SeL8quaVWIl
1C5t2rmNmQeqtZSaQTetx4cVtr+vx3S7mpMubtqUWtkQ5zAnOjNiF+hFG7FDVKr7fex/z2k5BGGz
FxC2/runOWeWZp9ncPgUhmdjSfuD/sFGbv9cN7C4X2cGZk6WF7oXBQiXnEL5QDlrE4H9WE1h1vZr
lk/AaSs8JpW5L6R7LabIUt4PLeSn6f4NiwHcAEKeAXlQJpfObHSoNsk5i2FuJ6N3Dqx6tYmw6MRn
NmbpGJiiaIgDnBi13rZCtQZV2+urWNwtVND57gD9eXterqKtaiZ3kig+FVG2K6v6UGsPRVTvfMZo
r1taYmjkrQNb88vg2SseFqZ2/CJ1GkJMFXYbNSChk6So2ypGC19/o/rRXet7MiQwpbTVvfqrNnj3
DTpFd0YbhdtMho3TMrpNaUvmvzvmxU+bOaYl9b1AH4jXZVu6XX+sY3OzOpW/vAETOneqmkErPwtJ
kt8mTd+Ah4C1dusDHRD+Y4dmtuZvMu+JVq3ZHyWr3eh+7oYm9QWGdeRN8AYxdy5oSuUGmQZAPH2W
IYaW0spWRpXBKqV9Le2cSHW17PH651446xdGZjfmkPr2S6/hNMkehhqCFna0qa01asgF/2WiidFl
pim4lvXZl4uDPiRHAEIgCWuLgiM0B1sJV4Y1799PCoQf1DsmcCbvsNnX8xKjKk0JS/yOXQF/UtDk
e8W6MyDxub5102+eNRt0h3lasOsQzcBrfHkm0RzRaqnmPU1FmfGrWj9aKdjxUaq+UTnK3DbM/ZXD
ufS1zk3OwoCTm0ltKFQjgH9ucm/4GOti6wtle31lS19rGteE2GsigpmnUVGp+OmoDHytTu02LbqY
N0V7EzTvDSNeUzZdiJ0Me5EfTsRPPKOm33KeHqZt3BhMuZ7iwEw3qaEabu+Ua8/XhY27sDLzPznO
kWmkZ05Ks++bfhNNMlb9GsvXohU2TUPBAaKSeS0cna8CbUIRn1CkDerxIw1ruy5WEs3JrWZuZyCu
+5+R2VLUOAgTG/XQU5FZ3Q7gyidIAIxtIGp7E+pZvKulxt6KUaw88JYXR6l4YglGQWiW4IqgaUAp
UqSWlT7cykWFHmLXba3m398nrO+vndkBjiXHD03kF09pLm6c9Cmwuo2T9a7V3lz38oXziyHQe9Os
JeCt2WHqygJOsbKMT+gX3HjwlGxV/Z0aqzetpMB6GAW31+0tbiCjBS+SpRCFz+xpTlMGVpnCnZao
e96tWwm1r9hacY+lKVI4UHTC6QRK4z8uDxST+KMaVyyrA/VPZ8HfIA6+syL5PmB0dGi8d539sxPW
V7/23Ho8BiawEXgcos+w3MIU8GinaytfiCcXP2m2csMJDI/yRjzRabe8WCIkP7hmWmgPrm/x4if9
u/Y57EfJWnsY2io+td5j7+k3SoUstJW5ab9PmmzFf5Ze8jDBoJbI0O6ULs9CV6BWNVubx6dskOqn
JonFbdEpwJsAXLlSkqQPdm43H1Nod3ajiMQWycofcJKIh6JNna/Xl77oXSZEsRPjM22d2bExkQvI
xIh3wQL3WZIL7gdLRvTHX7kbllBIvNUgRuI1j7KKOvuY9qjWoyOxx94YdxtqVQ2Bx0jLjZ4/wNG9
B7N68PTm0MIx7ckHPfqT0OOMPkXxQx+sOPvSos9+yxyEpI1tFPcqjiUqHl103YM+261OTS551bmV
WSI24f1R5uE7y9EXKdvo+gYVWs34ttYUXjom53ZmEVbXqqTSbE6unGu7hHp5Iiq3SB5p1a2kLouu
S2Od2vEUAaFfvQwStTAdX5LZuLZ4sKot3T9iw2gcFXGrVttA+iRZu0hxRfvpupcuVWhIrf8anuWb
udZxtYUdrc7eg3jo2DW7Udtk/d6sX1pn4Ic2bRGvOO2in5xZne1s3pSxH9gNJ1WYGwks6STiuPpy
WLQClaNFTQs8vTbbVL9KhqodC1IZqID8Cp6+bp3tYtEZadkC9JCB3s1ZoRntk0oz4vhBGBlo5SHi
TVDBfoJgWbwG3FoaF+ZqhFNrQjsp9L8u3QT0diK1epqcbL3Z1apyCx7jxh/3tfkJbgSva3d+sTOK
76J+wwcD6sirh6F24DXTLpxlhSGZrm+FVXLy8nedT5MKrft4zcjSVk4WpknXCbowM2KUSmJWlpOc
Ssv83XTyZ3S29n2ifs5BCvXoW1z3/VfmiJnghGD6oXMDO8XsukgjEZim8Gl55e8lWdl3VbNxontf
0w/18M9c7xhjXQT7SZkN/sPLDbSlOrJDr+vuPNVqfxcyWrpKEPhbqFTDYBPZ3dpk/uuTPVlk+BnG
PCw786ph6Jdpl9lYHEyn4HLIJBQUwq66rSX7yRz633knOcdRLtt3Teul31LN+vLvG0wwYxh1Oh+v
4HldCg1nLQX9XdJolCq/p6mxiZ3i4OR3Mj3w68ZeBWuelmBqDF6Z0BGiQX+5wWVrRLkfWf2d1b+D
OH0X6cY9WI6bMDVX/GbBEsV6yooUAihjvrrkpLFPSkSD7gZAXUOXuY4d7VQp2iTBGoxiyRSfDkJ7
+sNs5MxFh7GyGxj7hrse7LtTHNHSmZgP0+jp+uZNm3PxhgExhLDlNJnKFCXYrsvNs5LMVAbRDHeq
+OIXX+FMv/7vLzkjNF5g7CaOCvlV4HLo/yRaZA93WRnuYy/Y6GmI7Jr53o7h0k+VnTl+kRx5B872
cN300tKAbU45GDUI3rWzpami0xqFr+VVnrJxwmLcdpK+doEvfChYDilRUY5j2HCe7dW9EpZRTftc
csAOW/m3YCgPRZCFm5LiyvUVTQ+G2ceCLYLKDX6hIFAxcwpVHaFuqPzhrisleWsVpr4NDSncN0Hd
PklaI+74v95JRWTSvW751YUKExtlW3JrAFggl2dPmWC0wmFIjP4uRwcmUOrJF4t/JkebjDDtTfii
AMEc4uUHkzUpU2I1GO5kZuSrwnAxoqr/+niejMCWyoOTSwA22ksj6ZgZVa+Fw11Op1whOXc6F7n1
lf1auGGo2tAW0l/a5PNaSqb6etkgDnAXm78saW/Qtonjo+4AH27XcA6TH8+9gibs9PaxIACYt/WC
nKunFuF4p6nSPhiML+2YHAftj5BVV1VdpXxsnDVA6JLXawY4Q3pfgDbmxLMlTd+xVJ3+LqiO/4+0
8+qNW1uy8C8iwBxeyY6igiXZko9fCEfmnPnr56MuMKOmOE34XAN+s7u4U+3aVavW0ry7ynzqPJID
8a/r227NDL6W9tq5dewDXZ4FKoaTZLBYQDgkxEXtZCzu28Jw+yTbX7e14i7msheMR2/UeUs6uVxU
qyqupsnV1SQ7U7VtnvMyMp6uW1kbERw2UEvh11mzRWRaD4meR6o2umFQo+6rW+JjpWjKQxfj53Op
kTfA3msbcWbp5S8JbDLYl9vdj4ZKSQN1csmK7wbhISq6X11lV0Z8aMPy5frg1pw9l/GckoJDhCHO
o38XLNZRayFlGohuHzdQHu0DadpndC6WyoteH5PgNEYOxZONw7Yyp1gFhQMfrI5/Wlht2qgWoOwS
XbmFod5K9sIAMddvpfz7uYSJT6IbGE4srrPZSb4b3TgZJHH0VuRCkRDmGiP1Ww7B7aHQA/MoJGry
IE5euXGLrfj8OUsP6nUWhiWNvjCqa2GdGfLkhsOjWbcHL3FjSbMtT+OtFtj0ZV9fw5UNc2Fv8dAY
x8SsvJwN02lnI3nsm35vyUc9uSuaZGNoK5cKBfS5NAC41yBtczm0TNOMLB/T0QWCcxRqAKlpt696
b6NTc2V78KbAT82IqRn5emmmGcomG9VidMdBiuzQqx7pJIzazm2KrbLYmqk3DQNoNkwC0sUOSeO4
CrM0G922cOIm/iKoiLdptbwz6R+/vk5rk/fe1GLT58YoE91gKtGepFiy8fnetOGsVvYCUC8qOBqr
NPNPXM6cxpNGbKJhdPU2tyX1Qf3ZdpTSIYraymWtOF+8LsnsmX+Vi2yx66DSQ6Aqxi1CTGgLgBPl
6ff1+VrzTQTtZOWI39+gc5eDERAokwZVYjB+8ZiHnzz/RF9rIZ6r/j8EyKFxE4ufr1tdWyX6UfBL
swSSuIxB2ZNwfAcy7l4TRhtd15OixKHt++3jvzCEbgVAJsgDPpylSIkUvzcYHdvB90qcb+Jo1lb/
8fokapiYH3fYWRxZU++rURdYJ6S8dqPwJ/a+94fwIXPacyfcj1sAixXnRzlgpvokGzdzzl+uWeOT
oTKEZHIpju98EZxjagtQI0TyTTWON4Ei7K9P48oBnjvhZz0d2l2AkFwa9MR8CpK6mFx10MBx5vmX
MKDW7tF4eSgm+ed1ax8pbGg5BhxlIixGTIDNS3OW7AdGO9STW5Zqf6MYiOcNVLQcI+77E3HdTEYf
lXaIbK0bh4NyQkY7e9CNRK/scLQaN06nLR2UlaNI1ZYABcQs3ADLhhhZQlVDbprJzdpAJHqEALIr
i79u4GPkxD80bCONRCA+u553d2kjmr4q5v3kSpGFQFIM/VYiAt1v4rMy5BuncMWPofk7MyCRYqKF
b/ESFFqOuG6MDEkfbK/Odt0I1RIuup527fRjY1FX4nGszaxAiNngNRf3jTeUrHbN0CqjcQtZPNHm
dCo9/fPY/kySB837QmvHHdIvxrQrC7cU9zKdxGV6aCzfSbWnVAzEU6jE9vXvWtvaZL0MAGt4WPzE
5YwHkz7R9tfyTFCeVPku6iNbne6jv+d0Q4YbMiY6xWhHhrNx4cp9E2YVWePM6v0X1Xo2qLyWyV1e
/SGifolC1TGtB0+/Eby/fwdh+E3BFa5mENKLLeWj2zozcHJ26x8l0sY+QZrZObr2u/oWaHYAxdf1
Gf240DTEUXbiPoFM5gOMfxQhCIbKfnI1MbvHm1BGa1nB4raVwbT356iQ+l2ijRvh7sc7ZTYLWTOb
S6cDaxER9hZ0n0aD09CTV0E5NtbzFG44po9+FxNAGy2YLeYE92IqqzahiSfABIQ44xjuxl6BFuHF
Qg9T7PKD99dgSvbMXDCjw4s8jboM0VojqQVN5YCKiSyfcpX6HXF48E0qwo2a9sei7JspGCZISyJ2
8+GxME7qgNOd3OJnVmbHVGh3rVrfVs1gN2Wwg1f+UPsZXSyBO9T3fVM+phPcDImTt35H0bZ31ETa
WNG1jcSGNTkvIJ34c3k0Y/Ih0kxK5ErpPwD77fHQUtmST7V/2zhRvhE5fnTwPNA4okB9Z/DC0j+R
Vq+8WJWYgZ5UwQ/l78N62iHoS6C0RK/TB/4teMz1DElO0QWDe4CzhXMRtC+CEW6kFj96dewwAMB4
ZD0ISC5nbTLRxVHKkGdfINuR1B4sK9zRE+GOfrDzrI01Wjt1QF5oP+SlKVMJubRWjVqqNeY8a1m0
85JiV1AFGcZNOv3ZPV5mcxgV5Ce8ZEH8cEFe2hkKreJi5L0nsP310CaHicjcmMEaXu764FdmVc/S
UDz0sX9UBGguNhkL53m79gWL3cg+zDwuS9xaEx2EoL6dPYDlWzdjfCB2TcTmBRqRQ+jtYDqOG2cQ
tzBqq3ON2jfzDBhEWr47vLZW+65hDsTi3qTkmmu3QrPRwrpqA3JJrkTyIlSDLudZE7qkaDreuXr/
PZueaJLYzGeuHWsiccYxN62BS7s0Ic7aTE3hcSHp8p0QTA+JF/+mAfVFkU+e132GoMxAUmAjS7E2
MB5sbFUOx5ySvrQaCUkX92IsukVcO1F1J8gPCGxunIbVob0zsggmIK+gRK5Fojt01kvht/t86A70
zzqFKTtmLEMCbRzSPD5ev3HX7iUiUiqhKsguRnc5thCdwCDvS1TYq8+68UmHF1ZRH5jZCCntsXq9
bm1tJuldIIVL9YAC0+IgyEkxUjvBmtUMX2vBd4WhvkUH5fwvzMxRMKUKoJLL0u5YqjrMR/gxTSaf
E/hIq7xaOJjrVj6Gf3PjOUT/lOQohyxLrFablTVoWtE1w9MIsL9THgyy3128kW1ZmzQYAuA94Jlo
0VlzuUSVp/hRVXd4/6hy1AASLj+wpejH34/mvZXF0lSZkpZt0JNofGzr39JMvXiUt6DeaxcMDphE
Jg0Y1Avmob57owisSzGOikgb0H3Gr6tt7Qy+Y3XjfjuLv3Irz7KQiH9wcklnLp6C2SDz5ByEzp0g
ZHMbmNXtCA6u5+vz9rFhmgwmQtlwseGWKCMtDi7fLlbR6HVumbql8bXPDl4OKdOtKf8jSC9VufOi
m/G3+gnmxzRzQ/q2k/HWfA6Fm+CEip0a256j/lDaXZ0crn/aymP48tMWN2wUW5lnBnxaQzvodNf7
ka3kO8PaZ8o5gHTsnz5+VJVT8IUNdd30m7NfXHkXs7Lw1DFLovQdpqv8HIpnxTtqGUkaW5ZutPqU
Rq8qRfuvAoz6o3fwUif8nAufigP9+pWQ2NbTpJOX8G/j06TuZet3Ix8r/baa7nz+c27Lh+BL9FT4
dtaUp1q4yUw65CbbyzaO+Fvf8LVhLPaQafRdpXRW59Y0F4Y38MabVD7l/ksj6XZMTtIw7Ij3Zhsc
pt4JkGe7q9P84AtPYXSMwQFG+dkcvmpFcFZdzf8qlZ+ybKepmd0UKm0Hu2SKHa1FlexLJPype98O
ad2NNu6Wtzz6tWEsrmY9GAyrHPzeVbNPpLgHWK2Q5dP909zhP9mdk38JfqZ2dTa83YSHaTM7ftBy
R2cVSjeB1yU4hca94MT+62juIPRsumAXRy+56JS62zyEj8PZv5H3KvUkq90zaTbLUt1I6XN+yD8J
gyOPD+qjaT2m0ZdYuB+gyrT75+GllOwwfuju9djOZXugt0K+Fb0HK91BKWAFGxPxEfQzH1Yq8xAc
o8RBN92lAypGU6gHnhwutB4+AjJpvdercjqnZQ416JDJbpQnqe0r+kMypv3ntG6hyxrGrW6+t976
yxWRJYJpiTiGkin0+pcfIiVd2XZ92LsT2wX4jiNp3eeOzFDVys5UNa75u0TEs9IjOy+lfWLpe0U8
W+M3pNJsyvD7QbNH3liNLcCglCDqCxHKaU6/JAHaviJ0e4LTHFu9OplzDoxmJDN1m1o/iVvsR5tj
WUyq3OZyWVhB7zbCDQzpxlftJHAs8gfF9WMklk3gW/thOEH4FyKZlQawO5LEz8+x9BA9KIatCqdw
H3bHPHY8edflv/JDcEOCwVAe89bGjdtbQkQrrpH5Bz5BfEBekufB5fyHSkCsnKRgiGiHBUJ0SOVj
Y4JKzJ05NSdI91Y37Zsx/adVbuvCv5v0YCu98tYA+GETAGOGRpyYlhDs8iPMqIrEtI16SpcjsCnh
E7wlKLIFn/JYu8ngDS3kCmganiYnyzbKO7F0PC855rL11JrTc9CNP3li3wWVichhV991pXciBfmE
yBLz7oSSsvPp4RAOFrTQ2dTvG+WgmK7RPvUZYDdDd3xh44h9jIqYWPAGtI/IFsXfxZ1TiEqXJmbW
u6h/A7OJdnnakSHceyQKr98xb7Hph+l7Z2pxhopKUsvKr3quXf2p8jOalyiO5voj3dFfFC3cJZkA
qg9haGW86/rkaxcXu+ypCX4ndWPTdX/qTNFule99daOkqiNrw1FOTxtf+TEMYULmchnxAVn+pUK1
53dmXgdT78KubhxGoTtkmVTvUl/Xd5mABEsuePcgAnHLMSTyAgqcjdpFO6EeLbtMMsmZakHlbLTt
oaRyeVBpx70N/Iwm3CHL9mFp2jiylOfjpPNqaPRDLavN0/VhfKR4pmMG4i2EJWYPSu/s5V4F1kpn
slX3bg55lCFDHtXCNybk2lmdumOtnU3zOIzfVcGxgjvYkA+mZWcSTKfSeC4INvr4uwxe6PpXfXw0
wd5OIw/NbDSbg2q4/CgZBNY8tb3bm95TZh2b/FHy1UNbpyfAT2XnBlOzEVStLCcmabjRYeCdWbYv
TQ4lfVdWLGIyrpwpuoGG6t8MCo3vmZweMcyl5ErRGL3QJEPvZtzRQXBs5HtDTpy6OyYUUNqbfNwA
4a3cikwjCZ+5i5R89hKFV1nC0CcDY5KMU5RHJ6KTO+3eF+/rn9VLl3gHf0vyYnavi6MLOdNMAQiU
jeLIYhZbX40ho5V61yw8Ox2/WZ5wCNMnJejObfqt20qgrTilC3Pzor57d4yyOpbxyAA79NFyFJb9
X4ZwC+vGxub4+FSbxe3+d1hL7F9WDlauGmNPoufUtff1gMGtqsOqDfrJyGgBT6I543IswhBmSKWy
PYDI3SQ1GwM5qmwLVb6+J2bIqzj3gNBueGmmoXcypjuQoRCGd/J0ar9aWr43MteM0UwXgWsW/8CI
4PSqt3EA3iA7y90xt6eCyp6RecvgKJmaumg8jXuxDB7V5Fjrr0bSHdXsdhIfNFRLW/9HpdpqRK+7
jC4myh++29bHvvo8zh9n/SNaB189/T0FFBLktDiRUQJ4SSFq4QS9MO8ggEoA7YVPRf9HmL6N/ct1
l7a2vOB9aE4EqPpRuFIUMsMvJEyMw/davh/yo2o8Xjex5jXfm1gsrUZjNRdPPLht8mxYsa1HwnFK
qEfox0o8183p7xvi53kjzzvXP6DaXkI6ayXtjahJB1dPe7ohygdp+BEI3T3dXMfrY1udPjLksOnA
1QKw83LbypGnNnKMJQ2qsvtE0GypyDYCj3l+ltsTPBZ1FWTp2AmLXRBnUxLqVja4Pax5/Z6CnZOW
n+P20/WhbJh5Qw68c1qpOGRtrmOmM09C9dxND5N6D9zrv7Oy8MSjn9O+3JYMRv8qDscgkOy4GqCK
2TjUs4v9OGkzTQqgIepSi6s6NWCg8Xh8uYMVUTm8l/RyY1nmX/hogd9Glgdo11LtIfUFXa20YnBN
sAz6S+o/l58gaLE3s1ir/om+IrqsAa7DxrIYC9zwctmRwqQuykva8m9FZafU5+hhUETHRM7WHB8z
6+wnr4H+wwoCYJwHrz+Hzc/Yz1797Es0dPfNqJzGLXjH6tF+92WLZ01Jy16uFi17pnpVZcFWkv1k
2PLPLHz0Z8HNcWPOPzZbzSf7/wwubzzJU1H9QhHGjcpz8qkafbBGr3p18LvPlfSrTL51Ugfx/GOz
mWJa3VDvLC82boOSPU0g4uD6Zi7tSmEAROUJykZstHoI31lRLv1JKEsJoqr9QJfFqZJtqZsX80bd
8vqr1+37eZxH++6wa2Mex37LliL8785y908qPrQSOq6erRT6nBvJhQcFgfDrp3/NXYK7hAOQeFan
7H5pNvWqIEIObHDzEdbs4dihSdePT//CCMV8QEC0jmHp0siAnmYW1QpXmnxjFZJTNo8ywr//nZHF
mQxymiU0Tx7cRHnxW9MW9XOTbQxkbctp7wayOF1RoaIbLGPD9J696IcAV+/1QXwkXOY4zfgAoEtk
BHhQXU5Vb5pm3xgSfVThF/pISFh7N41ROm2q7cyaXp/6N51q2fhclBWpc5Ee9aq1R/+fje9Y8aVU
muevINaxQCVefkfl+WoTGSpLloTI+XWaUnw3zTC4ieQxQYsp0fTRDnuRpK6UiOmzFxQqGOhIkoZz
XBnWqQNRl+wEtRRjOupS80bTsuEWMaTWJ01bbNUe176XZ8QcErObP2AQzMhMhAa1AjwygLasTYWf
eVkmR5RlRifztMA1JkU4Xp+lVaPzfoY6E5DB8tk0yIMYQmszuGX3Re6/W/W5LFTutl+F+nzd0sox
nRGPBP00vM3ad5fL0UFAl/QJluJBUXdqGeinSK7QiG1aayPqWBkUREJQw0AbABp2ufK+UgitKlIH
guBOLGPwVNMtzKOecDfq6efrw1p5BVIEIlOECi2onyWWc7Qq1UMJgcJqJ74S9JLqtO5nSIyS34vR
tAOOvRH6rrhzUBTwHs/4aJQ55cVE8noDiCmJblZZ/iGdYmtnwuB7bifrVEPitrFDVs3NE0ksD2zt
7fZ859WDzMzyPhOpd9LtrPD+FBr1GIvmb9+othzgysLNClzU3xXAlh9610MzhTi2TyRXzT0oGCon
GCYHgbiDrk6fq2brgbi2dnTjwBHDlsS3Lpx6WQSG3lCCpR9nOoTjqakraxdGwt70jZvayL6WuvT7
+nZZm825TYCZpBJKb/di8QxfFL3UFN34j5Iqf9KmhFPrJ2rFf/6FHZaMjJIEanNZE2/CyoD2vpXc
FA6mePw+uX0j2fXfK8aTSJtbEdkfdEBQjbgcjySXWhY3neT6efDVsIpDP2k7Otc3NuEKxHhG7wFv
A12sELEuliqv41on2yi5slBMj5qWNruUqPQgDdKwN63O2I9DU/82rUiAbKDzz51mDrvrc7qyO2cd
gbmhSpsbExZXZyvHgx8KsuSalIeauDskZnEwff+useR9sNXltBZOXZhb3KOSiiwWHF2Sa0QiCsna
sTDKnTr8wIVaSXzUuYB0xOCGTD8EsKFvXOPzry9eIliHzIgKAwXoJQPBMEpemdFK7+ZSbhseV97k
HXvLpFx5VxTHRFR/JUKxAUJbOZDc13RlzLgKWAcXBXwTioWa2WfXZsFnaPez16xTzoL4OdeSg6IX
G6CYtQXVKFoAtcagtjz/ppQFntVRMGuo1WURxV2vuA3L+JDWPqzumreBTVsbHrEXKLuZSVFcEhDI
8SSLuZ7Krh84k0hCiFy/X951Pvwb1W1EUu/vN+wsf0Y8Bp3Nh0d+M46tnjed7OZTa8+cFdatloSn
lKpoKod//wgHQ/K/xpZPfX3qB7M0atltO9AqnVS6UcZ7Jg3D4FPTbZFGr4SxNJED0wJUqNM+v7gE
Az2RYwORY1AKNK0RNVOwhtJp48SvWwEczq7kkl96HTGuvRbpGtmt+4a6Sqj/0bNwS9P4I6HdXIyA
qWa2AGPEG6HuuxsWUMfUNmrLMqGlVthVE02fMrEaP/E0r/e8Cnh5p9reL5AaKDwofIUcZpdogC83
GLiUA79Ubgpx0m2uli1u4reXzdIRIL5k0bWKwBwxx6WHN8Nhqkq5l90gmOgQlKEctI6xbp17tDHT
xPW09Hsbtm5dPYrmMSsN259eqvQIPS99cBtA3bUTS5cuKoeEklD/LXyiIIhRKmg4CErdbf3dovez
yo8eOjJ6vGFqbe2pbKN6CmGBDHXC5bgDf9LqXBYkFxBye4rZa04SA7G8fkTX6qc6eT4O6Nt7adkc
lmRVkXatzxZLobbKJ1k99V7QnbSB6Q3NTHyaeMbsctN/zT3WWQPfdAT+eYYE9LOu6u25NfvhUI2G
tJeasjwM8uQ7Vd8pjsov21HlgZLJ4II0m0Q+jL2X7+h8T/amCXIHtUL91GmFZmdZKe2aHuFAJU7P
QSd5TKv4tW4H9RC3abC/Pu41V2hC3PVGRo266eL8lkYed/2kym7pRcGpNUXPVYsi/qkG9T99SrZQ
lypzNySVshEYrRom7TnjL6lNLV+nQWwpeeNbsjsJ+qGCviQLskNRo0oFOYTijzd5Im28fNZ2EnU2
4G+ELuT2FjGSELbVEKiJQretbNl+eDPUQAyuz+faqxvq9Vn/kdgE/PbCSJ2pwwD8mn2EnjdAqQiq
z36via9mtEfn2s4tXiQvkSjYSfQHSMyG+ZW4lsPC8w74GJCQpbLTkHvcbr0nu4JgTkAQ1OrVS0pj
clS48M5pXvSHTtSn/WRKFOR8oTyUvpHf5L5q7jSrfM4EiNB0qYn3fZhVt/Umxm3l+QnHNfgEsL2Q
yizdWGgJoi4LkeJKhTk95YBi9rLSaMdc6bfy92tb7P9MfWjFiMcxs5TEV9xJ2evIKerq2ZI9MHP5
mXvrVt7SoV1LYL4bG1Hwpavq41Gv5JixtWpxM5bd3ZiKh14o73lXHCLe2IXsSkpyEPTRCfoSNaPv
15d/dcRvoOaZPw+5wcsPAJzScYWECqkLM6djov5aiOJONqZvhR43djT5xyzcKiKu3UzzkxspaKok
gOIXGQVd9AbBj3hLhcpNPJhHT/MddZTvrelX8+o/lg0Z7eHONwoXAabdxIeURn8coVqotqiK1u5w
xHO4J7gm6fNaptM930JnbOLlaswoBu2zVwtuGepOuE+6+7EVbbkQb8TiwddPVfqkZ94n3/wmev6G
d1u5Hwkm6GhjDejvNxZTEhh+nShqL7lefs9Kf+oCbz9OHjDE3zF9ENdXfXUBZhpN+o7mC3mJyM+G
vuwLb34QES5rEiR+2Xg0i/i11zUAhiAmi13YJPtEbommXcPwd1nqPw5V/SnMmr2wmQpeezMZ8Cfo
cFDQFwoa/HIjdqMepLnAq6USy5dJ/hKonu0l6bPVpXtthF16MH3b8odzo7zK2RYiYG324b+Ys1yU
iNgJl9bbWNdbi1Sx2wnCIR1vpDreZ6iOUmCVrKeNyV+5Vcj+EJAhpD1XixY3aMRymEkRy66qdOT0
R4e+UTv49RhVwFBTu0cqVm9GZ2wCh87p0nscaVe6/g1rnzAT+JATpyQK9dHleC29jWIVGhHX8M1m
B4u751hG4h+uW3nrTVhEoECPCBYovILsWOYowc6FNIaGxPqdd5T8H5KhfVZIHesVtXwluMmHyu28
HYptZ7HMbI9kZjsdiqL4E4zS0cIrJH3ohP6vPOucYUrPUhEcu1I8R/5WhfCjIyRxNRPz8mqGmGT5
ak7UAi7imEdQU7U9wfq+9L+Ezb5WzqKHspTx+/rUrJgjhKEtiHZD9MeXXZUKVW+pGojNC7+bix5W
aVfaqeJ9F3aIVTRzLUvvt3TrVoCHeDjq4OSwyGSR/blcd8kKMtyPJLuJDw5b/5EiiJRaO0uLUEe+
0Y2XaPqZlL9UmhZS9KDjZisT8/98gcaLhO4ratiLGw9AuCX0dCSjXNRHTj3ltFV6t63o/RnNH6n0
JxCiZ7+Hq0Kof3uhzN2bOd3QHa9P/8ccyTwP9FuCFLQgiFmc9yFIMp9kvuzqX1LN2AfA78b00KJp
0lraqYwfx62wecXBXZpcOPisyv0U5WQZSEsLFDVWyoMxTcoTXD/93hyNdKdGavarVtv0UCVK4jRp
aNpCW/x9N9blh8wB4btHa44uSYijlV1LiITDkATlp9GakoNadeLj9WlecQDYoqpEbwLHnxW/tKUL
ZPRynUFXgXqIVBXwkxq+RNYu6zRHqB9C6xFayhx998ID8J2DmbCnl0Z3dO8hHQ7m8NOgwARdJkjc
GaQNP9v1L1y5CS+/cDEbvh/ETdXIZHZy75cKONhvDoqFmhaYV2+4KZJnWVIPofjqmecUQsPc8aX7
0JrsVtr6lNVNCWqVRDpBgLhEjwRFYjUIxcuuqNS93fcPqKZP/W1VmHakSWfZ/FVGxUnKj4OGBmRz
qKTPY1gem8AgcDuMgJBix/Q3StBvWORLH64Qp5GJQqNtFolaLGEpF2UuFLyB6rZLPstjWO8zvxt2
4jjd0R0kPExahCQqwM2nqKst3Ekm7v1GepQ8I7EhIvnHaJt+Z3m66ZR5kOxCNO9PgVV/5x/B2KiL
aEDJX6XGiCk2JtljHsvpfdsk7W6gaOyoUzqeu7beorxam22Q+NocbM3tM4t8/nwB610nvL1j+84m
yTM+5pJVOaaaC05u6p8UyzcyOxclyzZISu+u77y1G4CeqjkdPSePluxoqpk2sjJhX+/UXUnBBLyl
WYQ2DRDCqNuVlW4hvldQtDCkkfMHOMSlz3ouTqMhGF4ZZIqb6i1dH51YPQ/gg3dtmAQ/tcwYbxW1
G+HUqeGR1nIxdopJufVjqTrJSTjuqsq3vvdFIzl+WCa/rRxGvCwpg1uh9JSN0zCfu8W24yLm6Q0r
ydxAtbgnSNgnUSl1iiv607FUZWjqylbetUPcOjLQi7/OGcGKw+5GEprmMOLQy6nJhk6KWvpHqZF9
ldWQWuDf3zhUY6nuAdmCfmeJQOpg8VT9pFddL6vpTih3pWnaiv6oh57jJ+0pie369foO+xjUwsOB
+M8shwVYeInVzNO8M4omUl0korVTqojRXdLSG6MEpuSIbRTti1bf0pZfqfeASTKhuJp734kwFjMp
oO3GWznUXHXUvnpWZNltz1H2no06flXqeGeJ/r5VdXuKtkhIVo4UTzkqrDyjyAksMymDlVml1pmq
a1UyTULqFOyjXBv2VjfohzAWAH11Qvi7yvxqY3VnJ7jYrfMth9YrVUmiukVI7xl6a3o86tyks+iX
SNmsL9W4cZt+DNoRjODRMIN8ORhLHKNZSORqyEa7cSVEe38MDdsSSmUjIbQ2iRQ6SJwDs6c8uPD3
QyrkUTRqmis2ndtDNW4E3wfvHPjBvqBbrqin57/epsQGFDrAS0KCuSTUxUPXbZGn+ow6ydKDGB9D
MP2jnzpZPGwkbVeOBCVIgPkkxTV6RObBv4t95KH0W7LyOk0o8jFEtFUqJVhfhaOC/LAVfL0+srWz
8Bb56OpMugE28NJcK9UlNXc0UpBiUqcbrdln4THPlcCW48euNW8tdUdXtXPd7McVhKiGGQVMT4cw
vC2XVqsSqIw2eoabev3ez6QOBA2RtKVXtjj0O11Butyqhi19o4/bE7MaymmEMHS5LYmGaiuYcl5y
pitX8XgoJCBrceSfr49tJV1zaWVxh40CoJFczUy3LYOvig+3uhQ+cR52npkflNoDi1d+6l8Vn661
wAX0CVvFry4K98WwceY/7iW+BP9K/gTCOzK4l9NsCGUkiK1vugUtmGl4R4K2GGkYo28w8DeW9ONt
eGlrDmbe7VvPqstOx2+7WRB9msyBByoteclDgbb5xvlf2bSzLZKBBCd0Ly85wej9UEutqkxXmqdU
6MLvYVwPjhgX8a71K2q7eSXf+Kk+wMphGHd6Gfev11d5bSsphETkYgBsg9C5HO4Q57Q097UJaUYH
mK5penCIqrqxgKsjhSCUJn22K/yui71Ew6uKtnprun70PBSFHaTQWisPaZkBbkuPkVfak4/iyxYd
z9pqkg6BsYWXuAbK43J4sgFvU+Ezw3mZlmfKr8Oj5ot3RjCId4reixtnZs2cquFf3wj0PwiixkJt
ZfC7mm+XkyA89NW3MOAhIW2lF9aW7b2hxS1oDUo+luVoul1aODwmI3MLZb1mgbWauyCgvKEYdDlz
oVn16ZjoppvGXuOANaqcQoJZ+Pr2+3ibA8KirEe7LnWfDxydXaO3Q1XVhovqXD6IzojWZbLFpL1l
ZHE3FLEFQ1rYGG4ETUTdiTMF839tZLkiSpuZXtEyksR35OIeeMwu3CrtroyErCnPiplJR0ba8nJR
LIn3oDxCEDSG/qlPPBpnYqdUq931VVm51gjNOTPk6N7agi7NVHLfa6GQiq5Oy43l5w8FHfrqrkrU
17l/RK+HDUzLyrmhRRqAPVhYzs5SeHLMpnTC9QAQNI669tlwcqWyrWjjgb02e7SnQK5E+PORiCgT
/aEd00l0ice6kxkmu5gunEMw/D3aGok/3MB/IIhEkpfzZyBLIjYy8xdp+bdKL50ssD51Vb/hVdfG
Q6Fu5gHEg3xIrYFL0uXcw4wS53Zg3AXRc6t9+futMHcKzkkS9oI6u4l312FQxGKhWrXopmVjjxXE
Dd2+K3532avZ2FtFwdkbX8b2cJfPWENlzpwSX18aywi0gcewDfz7xrtrynxX6jq0cDdbEtkrzg2e
9Jk2FbfDI33ej+9GFcn+JEZGI7qC/kP1/vT5X79xGci7319cO7Ukw+Xc8/vTeG/m3//d7xMwUKed
48+36/bd9yvQ8SZ6CVVMi8otTpPmw9iqTteXfm17zUCymVuNx/QyNCi1NKiKCAxtnP9OlNIZKJpL
2c/rRlaX/J2RhW/2NIn+50BmJF2IAHb3wD72teC7In7LYcm4bmzNzbwf0cJHy7Xvx10DTBes1VGR
v2dDa8d6vNO2EONrDhQXrXFFvzHLLvaXMuoIUrJ0LqwvOV3xL8P0pGJSP6Rb7+HVrTyDWKHl48gs
2bg8mF4tpbbw1TVFn8nW/wX95RsFF/uMwi1t+IslUrVemvSWzZyl6Xe5UZ/EsbxBXSbxt9pq19aH
jM2cMJt1L5Y1+kDQJiOgtuXqyiFVba3kXWXnSB1d3wZrqzN7Z6qg8IdRe7g8/SaomiAl8nG1lpTJ
fYNkHIlHCbVrUQzsXt0ICtfOEQXPGYnO24W0yaW5IoyDXOEt7BoeLPIUI/k3+zz+5/qgVgAOb1A/
bhue9pR1F546jUBvaEY4F1bLuwyJnhBWaBpLzEOj3ehWazehb0tV+9Tk/u0gJjtvS7Z0bV7h57dm
3UgKnksCK48mjLCCj9odoStR25fc/DRrSYsjnD67PHm8PuAta4ttOemFjiRyCvYsDexKLfa1L/Y2
mRrTP0DEuwfakG9Eq2vOitwCKslzigEE0eVKilmcVFKjEaZ4R5WmILPvjpAWzYzRHaDjvx8fBMe8
DNkPQDcWATjqd3FH9zxEXQXLOFj/Q9qZ7caNBNv2iwhwHl7JmiRR1mDL0wvRdsuc55lffxZ9ceAq
Fm8R7tMPjQYaUFRmBiMjI3bs/dBSTDD9cQetMegsWwu34Myry5u5H+hVU9lbWkTXSZGGHEeVgQzK
KeKGWWkr6YlSJknmVmN8pU3HXQ/shVmeWepjCb9PpzC3tJjOxEBaDgaGb0N1GvNTL0m7UZWRuznR
AenCn027EQDWFkrI5F2IPBDLXTx6ue5aue4raS4WTZBD5v7PXhecYTySCx5uH+Pa1z+T3BrQZszT
qourQAo6pR19bOmlt/di7XNWFk5TpxuuuW4GnTM6OLDcLDOaWQRkjCVmGaz8RWntmtPrky1tlrX4
zEHNrNvETp7xl/5PtasUyBKlh94vnT4++jCzV+bzNGxgwFfuNNiSgALOLJ7X3O+ZXsCEMifqsARP
9kCD5iTntby/fTIrq5m/4bkkQV2CiYXL1UyqNA55NsDr16bD3lfUeq9Mkt35A1yohbARrlYOiIcH
JSyQrL8R4JfW8j7XlKAn0VGjj5HxONWvxXS8vaB1E1BF4NkwCyyvT4/XTOu1XJ8JEBtb9PXHDDE/
JyjrjfPZMrS4QAezjouSxT7oxa82fCiCl1HbyKBXTVB6n0tT6CgsS9UNXU45nNcyThlj1vdcLna2
tWGrfsbADPwBFKmv5tJSIRTCoA+kB0Xymsd0tNQ7+mRfbp/KqpvNEzGqQhgQxcVm9cDStVgqpIdE
7Ztd4WmxI6iad2omJghDC7jhbXtrcXVOBeF4Yd7oGjY81Vav5W0mPYhT2d71gjDtVK2MHOowIoUc
IdgbYaodpbjE0bsINLQkF7tO6LcQKGsrn6uacCZD4Up98dLlGyskIREi8gGUvn35sba8z12204X2
9faS5y918W6EW2sG2dBZpKm/SH0Gasad0ZfSA2AYWytO3siFjLKHURQHVX27bWwl75jbugC6lFnU
fqnPW/j9OIg125unjOA8CCbIQf371BY7U/ncmhthY20PieZEJyB7M1xqsYdNRJRMWVon2YLxo0i/
9xp6wNl/+NzOzCxTt6S3GOnrufpr80unV44Y/JNaG0tZOyXSGZiHZk5Q6NgulzJZZtlBcMZNqBTy
bmJsYK/pqXJHrSmxs7TwnyaURva3T2venwvXAGJFJgP0juY/TZOFa9RhJDIaZloP8jTZsuff9X73
tWkPg2XddWphh9O/fRx8vm30KnhRwpijClckiBtwt5crRahS7apOFh6ENH8SyjvY314trd7gi70u
qs9mgNLNre75MbNMR5MiFSzVEx6StNxJ1if9X7W0S9D5DHz4s0jV3ZBtFOpWVkYko9uF8CFI+eVb
MIsncMqqGLgxmAlEkptuQgZuw1G2jCzWBcGzrKRQ+rqBXts65Rmcvti4wtY2jw4usGjmo6igLHXm
ujCxxMxgJX32gXqrrX2xjG/JcPCH+yb/5acjenN/7xZzTRUcHGJ9jLbO6z6r2iA6WORNOgXuLIAZ
WpXNXJYzdBuf8lXE4O1HtwPmy7n4wBV6aaX3A8r0jR64pFiOIMZ2gYyYhK5d9+u2l199z5eGllm0
mJm6UMtK4HaRx8PkSxq6HsxC4BzFLUjHtUfwSmcsZMYRsqarAA/fR65XWuqGuF05HZsEAtW/joH8
4XMji+PpapXH64QRIfDuRQsLQn1A9/v2rq0uhanNOatBs2GJh/RGLeq6SE3dyfxHHWonS+6zYONk
rlu381LOjCyWAmlrTClHSV3DByCR9vsuNXZVEX8dze7RilLJ7r3Kllt1H4zAjpSqhT6pdAEmOUNV
gM/felqurVqfnz+/9e2orVw6pTqhxhNIQegO1vdKtJz5+yqZl/37vT23Ii2sxIGV11UYupX+ptWF
nUofW3kL+rK1lEVWMyv0FuFsxPJfQ7FwpLHZaaG/EZ9+8y9cXlwUD+mV0uTH8ampXK6llsMwr1Ix
desuQesYAUBkX2LVpmNqtvGj2Bb7HG0xZi1dKf8S6u9KUh26Oj1IgMni5J2DPYm1eieHhT1V/e72
Tl8HGZ5OtOv4hdQdmdO9/HWWGPQFQI7cLdQaHB/yfocWlUknbGDaHZU2PN62d5Wp0yM8t7c4WSMu
fCk2gtwtwR+oU73z2v+jhcWxxkkLh2Qf5+4Q+46uv4dbeeN1JnK5hMWt1oneGGgaS6AP1LUziQp2
hHdJf6lyfUc5aa8PG3nx1q4tk584JtsvktxVcg0S6sfOEDd2beVjuDiXRaCx+rzKWw+hlVY6DpP1
MGn3WhxuQIlWjcCdqyOpQ1lgOQc5amHgJ0ORuyO1aIeG19euIIZ4WfX+91423828nvjg6EZeenUc
Ih9iTGXupsE005iHofqBwYktNMTKx2NwNStoyFB7gMLj0kzdQJ0dkgu4sbBPC/GlzMVfan0HtHOr
vb7iAOwZsx6Qb1KVXU5cZT0TbZ2e5a41ZfmDpwfywQrrz7d3beV45gYOpBPURGfSxMvliACpCzVV
czcS/fpukCr/Bzyjkd1Q89gKvmtbd25rsXU9AhnU07AVTm9iWd1p2reBm0yFPff2olbyw7lTRPGB
GEcDdMmP03QjpJmdzreDCnHCPepMcXssqspRlGTXiamTl/5TEugQKT7ftr0SKS5MLzaUlzjCh7KF
v8+ym3ilvEtI4IJ83yT/WmA5EfZz2xD+nNt2Vw8SyUUmHkmxqDlfHqSnyIw0d7i/2Js7r3hrowAq
C6PbKqOveSUvWsqUjH9Rr1ysD3QVkkTtiMM0gXqv5PmwG5Nyizb6Oj3lAKGQmXGOCJkvfV82Ky1W
Pb8g5aAJIaQPg9F+oIzwM2RMyrZUeeM5trp7wJlxFVg5ICq43D0lb9VMMTg1M0T7Kx6nfC8klXnI
xUDeOKi1DUQUcy4q6zMr8jI3iFtNr5S4cK3SO9ZyzRiVp7U05P/eH8Aw8F0D3ALku3hJUE1O+QV5
4dbm86iXu4DUvkZo9raVlcXwmpxxJoAyeI3N53j2KmrCxJyUsilcVTzKkoiF/5Cs8FKeNWyZg+Lx
ujiZoEHZJ6i60o3D4tnMk4c8mN5VOXjXMuWv70Omp4GBk+rCKkSr6HIxbZLGmWSFqRtF/wj5F6Sb
VePl9n5d+9mlicXhNykg7y6PUpfmxdCFNihhKXu7beM6AmEDlDBVLkiOr0hfpiD0OiQJUhf5gjtP
fyiDt7J/NP1XJM9ExJHEv/Y0oJ18p1AxURli7y63TY75h0ph6hY1bOK+/pCEjyqDsbdXdb1z3O0a
k7hMgfw2dGnFjHJfF7IhdYdB3Q/ja6dmu83CwvXWYQThX7RrqSxw8V4aKUuCWqnziuzLyckHRA+Q
ZZi6X2EwOIzx5Mc636Lour4UL00u4mkzyo3RdjwpI01wpP6zAVSHg+q3apGr+2chgwQnNZjA5f0A
uiDUB1HGTq/uU6D3FhOlm0C6ldXQfqSLTLJHv0Rb+PdYcDnEupG6cpE46IDxxEh5nYofN4/qOvIQ
Pc8sLeLbOKVi0WhYstov4fBo9VuMD9cGgGUoBBymjpD1XFbLZFOQqFyMHpJBJ8TcD2O4hdG53qwZ
XD8jwKisggBbhLY4CxSpqHPrAaXWfSx8RsqTIb7sPpOLjU/0enxvBmSAYGBuHng9b5lLxx4nqagU
pfRo1/6bNcyWfKZefJgMz5bRZ57kUyfcM0YnmOOPgmdx0bh+dac04R61hb/9jn+LXVJdhQ8GksTF
oovIaielm2BDGc3eLYwO8tueem5liVuqDtdfM7QzRHLY0We4lTWf8NnlFFQR+Le48ahZN8fC5FUd
w58aZP/IGQDidESuQX6p5C9/vUA2ei4gI7bJUOfiFulhX6l5DAgPhdLtZMUN/bcMTaXbRuY/cllg
4IXDuCGpCvcv7YzLpQ25pSh9Q/muVL2DBX8yEdEfrcMYfEcq47at68gBJHquUs+9SRiwFkHR1KpS
KTo/dKFx+pEY3zPpJc60z7eNrHxtBA2uLe4r5oKWvEdZk3V0smJY7M0m2E2dITtCEG7xaK9sm0U2
CcgGjBKztoulyElbTiOVT2A2j0zcf1DqD5H6IqXdvTr+uL2gOdJdnhCPQ7pn6OjBp0uL8vKE5DSA
mMATqDSZ3S4NoB2djp5SH5C6cZLi16bq4vUpYY8RzfmU+KqWbE5tQPo6BVboqt54UoPJ1QrhwWJI
+vayljs4lz55XzMDOCs88p+XywrVYTLCuKVKF6aoqdVCuVPMNDuIuUAeC5WYE7Ebf1lDYHiEygHQ
YjAF/Pu3ttHZh5xGfqLyWIvcOrsXpLe5pdD8ur2upf9hYhYzmEn5aHFddX1qLzQyOQ5jNzBaH05T
/6OvpVtDf9ebh6DazCOBoyO+uewhhL0ZWfHYxK4HPMakb+sZ8n7s+p956KEXtYX4WLrEvCbmm6Br
AYhhsKzFWXVKJmrw5rhGTY0xsqm+hca32/u2jLG/bSCYM6sJ4erLhoXRmmFUWUPsZgiLj7D4g5jV
h2cmY+2h/ZRWdld9/3uLzKZxf5Bq8pBalOImiP3SwowTt6ikn1UbTs9RrvZPpp6Ju7KuorvA08fj
UPb1MS7rLQaU5Wc9r5erBLYOXvnMny/8H7p/sarEKHFVi2noqDFPRat9bcx+1/bDUZnuNxOdtR0G
fwRJJV839FqLW2yoGjWUoXZxzUmud8ysKY7XNwdVLA07EeLI0RIl36eViEYLk+Ub3/tV5sCCeRMD
SiSMUfJawuaEVmjNQUtQ9WhNEtSwrI4awmhoXFKWNOq+OIpNUe5juWhPUmFFg+0PkXWXDUOr2Jme
jXu4tLvXvPGShzCt8tckFcPn2y6x8vEy7GnMMM3feJNFrO18zYtSRUrcITHifSKo1fdEE6qNGsEV
J8fvrZjFXBiHB6e1HNmFIiYzpdJMXO8tL35FT2Cp8qP+CeIr7zGWnWJwindFON1e20rMmPG0AKrI
YfjEFh+xpXimPEkcfyH9qrr34IMs3Kcfo7fbVlbc+sLKIitTWyNPaVgkbpw9+DXyqIUtGZ/gOim1
xBa3KBz0xd34/zbyz5oWn7CmNMinREriNqk2OL1c+TAhaOLeSxT4QuvG391e3UogpJHPMDmfLhQC
y+Si8+MY4ImcuGMOOxb3/X2qbjRu146JZcHiMU/h89cuY62WxG3NF5S4eVsEDkLB1iMPoeA+kxLj
OZcTZOKqaONaXDs0EAQEQ1JpisQLm1RzwiZO8cfWex73lj3Z0vQzKH9F77e3byUCQWlODYZXikot
aWFnNINSNCqe3nUnME3m++orYgX1Y+Fl5X7sBe2OqmTwYcyFHyDytno7q9Zn5r35ncy4+sJZhJj5
SkgWUrcc4gMM66NdlN+MEuxnte+QXJnq4HsWb3jMmoeSXFMLtChbgf2+PM5e7UswcjrVBg9depp3
kJx71Udzf3tn1xyTGxphYpJ5aM3m/3+W2GShho5YhZmkua+hNlD8x2Krn/wbO36eic5fG7rR4Gfm
9wKIyUsjYeervZUWmTsWz2GIrKMvOrBlRvWLItpiBsdRfkhbGsnfKw+lyuIpt2CSt/aV7tt9hA6M
pwCsbAwnG8Knuv8qBSevC+6LaeuVurYb5z90/sbOdqMt+PldVGeuApkgnVB7Ug5TnG7s+fXR8siA
3cOYRxUgtV94s9iWYz/GgGvk7i1+VXj/TlJygkV067q4Xs7MJs+tAFMac/TLz7MpW4BZhZi5A2K4
EswcgvSjbCNbnHJnnjbXekAkTfAmxR9NUeDNHQN/Q+e11Q6B8O9tR1u5xmcCaHTl8VrypuUjLuuZ
zhh1DxBGdWizvfchQYhv+jdM77m4D0HTn9JJjhnrfTCHfwstfCmVyhn1X314uP1LroMWP4TUl+2f
U/mlSkI5VFEJ31nmlnFcHWJlwuVMo3KkpG2PohYp+zrQvX2WNVvp8MrBY3l+Ls9K0PAbXLqXMiWR
LkdR5saTgLLvsWydKrHr5u72AtfMwAoBdnPG/lPvujSTCtwQ4lBmrqglCUkwnMJq/lglgRNuvczX
9lInEdWA5IG2lubQefbBWCPlf6vggxkqqEM0QF1t5yreAxQtYAvKb9qWyvlKCgT0not0psQDErtE
NE5mMgIHCTI3Ke80sTwI/bvBwqLv6EMoiC4nxwQyON/VpFO/MQB6BY0lDp/bXj7eGYjxGtBrGQrT
P63gWEvUL/1vSdnsvNAu85d2+Jl3B39L4WvT7iJgeFMRxVGOXcvUD0Zv7dL6OQ/upHsLP8oVZ2oh
lhq/5zBH3/aktQCCXCadornBQpXw8ngjOZ+ybqz4VIQqcoI4i2hdUj6Q6nyr9bHmSXTNwATCz802
LzwpUMeeoRm0+0INNj90B4Rjy8g/vPj9dMitJtpHutHCc5SVG5/LlU7XfKxnppfiVH1aTgl408z1
dc1RYvXN0r83/UFCnbRTmzup0W2gThMEXh+tccdTox/uQ/nLUCWPnl4dx+aZOu1JftZLHhy3D+Bq
LGv52xZHb6ihYjB7ztFb97Kxq6WTH4CGnolJDv74bCGY7CCPOVjObcPzdl9e2ewJD3bqljPMUVvE
kKZqdEuIe0JVdmzD3MnHpyk95El2DOwSqqBqqjcsXvvaLD3BUYA9o86ybBfCqT3ILaQvbpRMaDpX
/oMHAZEtBOXp9tKuw+O5IeqkC6eulFpW4wYwUGc+eLHxxYcFpFJNpxL3ty1dvwpnSzPwEDmeuR1x
aQmq+J6nK51qqw1+8KRvnS5Jg41EccVFLq0sXKRu9TZo9A7YiWFxwzfQB7xbZemQRjtjPtmBVu2l
FgZfYQ93cG0XmrpREFk9OkqNM1kqUP3lRKSm9pMwzDtqWG9UxyrpUZTfbm/l9euGRcLBOfcQNN5t
81afXTRjrKhl1IqYaDSc74sUfbTq1gmrexPqt9u2Vh3kzNa83DNbgdeUZuFjq4G6QNmPUuD45f4/
PNgul7RINk3frNJ0lHJXD3+ZQUQ94zWhbCDom4Px1x/zpaVFGB/bOM2KRAaZ0ebH1sgeI2OobBTK
bBmUX5cdvFF6GhV/A+29dWaLkF73MO8nOgusJvUx8dSTEXU7rT/xtEGzfQPxuL5GwoaBJBXA+flQ
zw6tlgYf3KCGseGXF/6rIeeIeBz+IaWhYzwPUr/hJeur+2NwcXzZRCt6LNlUSfuB/F5tlk5956lP
+uttb1z/vqH4+t+VLU5P77iGAxhb3Ch028+aYH4am30ffR+r7jj1J4scz4rbO54RHboqG8ZXQ9iZ
8cUZ6omVSDwRChfIZmaHRR3bghZTAKwANdm+Pn41pJEaJwgnYx/FFixOShl+8XQ92ulplN2bjQC3
lQCd5MYvm4Pn5Q2FU8+jXTMbP/3ERUTQlLS2wpGgE5jHUP2K3K/iDY7+se6dRvwmI3VvFsf/ZBM5
aniA1XkM5dLJrASd11obiAyHUdT2nvW1Kz/K5lFXXoX+zZ/eh3Ij7q3tP0wt6PxSBWDMYBHcC0mq
vS4lFk1F9hxY1mMjjfvbq1r7cihl05qdy0dXI6a9mAxtn5n4l3Fq+DT79CFoe6cXn1MvsYPme6lu
lI1WXfrc5OLbUSZ4IqPUYx/br2IzOFLlkelJsMhbcE2nIsSR9U61IE8NX836NRi9v+WogZYCLZg/
i158VJZfhk2oCiBP1YPR3MexFsDlUNuxkT5QrthNW5wO86WxdFcZ1CYPfniytGV6o4qUF3WPJavJ
qe08J0hP1FU3cqi1m4uBVzjBAFVTCVxkbcOUZebQgacdtH8R0vSQcEGyxte2voPZ65aL+b0QntGM
vi5fmGLnBxNtJBIbP9mZ8lfLSaTckVBRhiL9KP/o8o8NDL23/XSlgsArhKcrVzN9F4aXLr8+cVSL
SpjU3PU/C8I9vbjUjj6JkGJk2U45jtJgl/964aEsj+XoDOqubjei4ewUy2WrcwmXAf65zLq4Y5R2
UHo0Fgs3If9ukqewVW2UdJ00PMrKY+Fvyeau2YMPlEc8tQqOdXGcaV9rneArhWsOzVteval5+Jgl
X7MiAMNpnYa6ebm9xWtOStZPpvW70L/Eg0iFVuRWHpSujEzSh14e27ukN+6TapROty1dAWTnDxCx
lvmJQcuEIarLw5SqKc5MmGMBl3/LhcjxzK+R9xh5BjLuwqEotfsoa7jRNuLpqhOd211cG7VqTvMQ
TQmKazio6a5LTUewYLR/Y1cleJlLJHv8r35ykF5h/Nfzp8pvnHbLleYIt3Alur1Q2jFBbs1sRZfL
7/QIedOenxFb/Y6B7ggxbQk+GWUW2Mg3cqO1eAsDE4oVID5/D8ZfWovHLh3rAWsqxSDyZir14bdJ
o0tqTHdiBB/i9CiYTPvG437UklNTGhs/YWW9Mycq8B9uaxq1i283VpMsNfu0dtv+dXZfBELGu0B6
iqDzvO1ZKx8NTSq+GSBNMxOUfLnWUA3ECXmj2u3ND40w7JTksRYbJ5vuq+HUBHe3rV378cydBdof
XBs9UupSl+YQsAriOi0CN/G/y0m3i0+m6VhwYieyYYeoNBfFB0/a8OKrK3s2KsnkIAAteC4vdjMU
4szSmj5wxViM91MnZ64wAvA2uip+zFI5d5isi51WqZ/qeAo36mBXZ0nlbS6YQLk28yIugSVB4ulT
PsyDiEkauT2ThE6spt7eKo3q3u/9WQ2zTTfyvatEiBwIVT/GHkj4wFMtPphoKFQzycAb5bLolJ70
bai7rfGAlYUBvJ5R+0C+6TXP///sDaHEpjmZBbOPnN/HUCltfXymcyyU6rO0JRK95jhAp+B5k0i8
eLQsAmDXiqOpZRK7GH2pWp3n3wejPCYPfrxLHtJmOg3F+4avzn/yIujMe3hmchH7fLkTmIyd97AY
XpnQpfHSOOGg7fSxYQST53TYHFpveBEHRC0MZ1Lf0zg+3v4V80Fd/Qgu8nlSACWr5QRjV0dTMcps
ch2MdpJOTmi8TPB03LZyHfLmtZ6ZWfjLGDdZRuGas6yPcl5BVZzbFtrOUvgS7h6ldpflr9VkQ/5z
2/BVCrawu4gHuZz2AhT6TB/L74GJGtegOn1op1Wz8RX+f1bI4DZQKIjDtcUKrUn0m2xikjA2kQEJ
C8jQyYFCx5ryj1IkhQ5g8m9SMf7MmzB1lNwCHhNkn+CS0p//fs0UZwzIaKGVvBrni6tgyMaSNYPB
uNfCvWl2e6ufbGHDzloMgJQQNizFmC/Pxd62FnJPdW4GrhYX9bHN5S9Gr5Ybgebq/uAAz40sgkCU
5lKkjBqLqeJ3vXfyn4UaoyUBA0ZY7PSi3YIErnkMoZSk6zd7obK4sNo6VsJBZlWW+ByP3yyjcAzd
aeSPtw/puovAwn6z7zDIxU28BA6Zmq+D/upDN+92gXGkrO1E0X0notvxcSrtEbzjs8xEwG2za9vJ
A3bGPDLZwFDqZUz11TDLNDis3Vg8BcOBUrLxo/IcMbf7/G9JZ+l10lf9Y2vhH30beHGYYkvKC6eH
2nYTCrXmgecWFs7he4M8DiMWLEarBGapknYDxrEWHufe8MwrCdZgOW2SIOtgjvMpMZ/mDPp3TSuc
rP7bgu3vjfpjZHERiHKlCaLAMgL/TW15L4mlzQzM/vbRr2/WHyuLo088K8lGdQzdKdbssH3ZrKBu
GVict6fqOVMZE8QBsg9J6kuNNvz/bQmL81aqpmENLKE1+EIsphLDjSb92tcvk8wRPLkNSawuvw9B
koJYNjmKUjKcUh73WWTurfp7WWycxuqHOL+ckdoF7rGcLeo0GArKdJ73NtU7lGA+W8pTrbwS1Xnd
SI9dPJ5u792qJ58ZXKysF0cj0nmyupLx5gOiKKvHXt8aBrziKpi/eXJCEeERMKbQ817uH7z96SDX
eugm46F/mX6mO718sLz7qXjREtUdlc/01+Mn4acfFFSdd7fXOJ//Mpk5t75w8TpI4POhQ+eK9T9K
ZzLALkJf8Wj27+n4X6IbRRcSb+BAcNIsbFlBHmiZp87erlt2Hvfpjpk4fWNFa98UV/jM0aLjCfqi
xKkBtZG0Qgld9J9OlhXdjyj/3t60NZdnrIWpQGBqc7Hq8siypm41xCRCNxRFW0VV+qs+foZa/baV
lTcScBMF0KIKrROI+0srvamEcuN7WEGYMrPJUQ4oQDu0jxB3saexc5Rgk5Rw3p2lP5wbXSwNrTCt
UHWMpuN3ype9J9qgVb/o0rvujwcadXfeFi3M6kNiriDoIHygu1tCuGIN9v+8DiLXGAbS3CM6bMYY
wuQa0Dx9oXNgR1B39lsVjCuRovnLY6yTOXeqGLxGF7Exr+sS6XN8XyEuhiqdgTaVHQPJK2oYpf9h
/CJIT6VX3suzMKIj/0jvuvJQvUf6J7qlGz61dtozEw9EYUwBXgFR5LquQ7Fk4+X+rZzlQhSTNqFT
Qf0HRTeAUuhmN0yuBdR54JRvBfzjFZqn8KM4BM0TuUg73OsI0hntI/xkZWAd/Of0x21vXs3eGFea
51DnZS7Ddyi1rZC3SeR2CuSdqe5oevPL9zp7VFEmj8vn+TpXrPjR976F9da0z+pjg7qnNFeRwGAu
0aVBXcTC4NeRWzXDSexfGOf8GaKhkaN81781laPt3rZotlc3mH2F9oWiK02Xyy+YKcys6KI+cjXt
szV5J9SqM8tV1X+Eu67aFGFfu65mBDfcCmSpVKkurcEgb0GB2EVunibOEBxKSJ2cMjiF5l6/6z4P
yhF4ZP65Nh5lKqKwBtw+4FUHPjM/b8ZZ7SE2LG/SUFp05Ud1RAKG8cjs0TA+kQoUumaXW/60FqnO
l7u4naPB7KWYXoGb1cp7FBnHrEjvGvPZy3XH0+684YOv2HKylYVs7LIpXy5T7rpi6mqW6cehLQrf
u+6pKjey21W/4XahTDUTWZkLvxHVfNYyHSM3zo+p+jKB47TqV6V/1MYngNDO7YNbuzDnCff/tbY4
uKkv9SwxWZGnpu0+1oyKONhuVTXXrMzY55lxbPbPxXHVRUDrAclNFwU4Z56k/2uSrDmc09WAggCp
55na9vJkNIRNVDW0CGfqe5s8K8WvdCtbWr0yzm0srwylggC29jh9E+GhtnAQIj/kXnJs/PFUeNO9
0NansG9eEI97Mq3gQ9cjZJUMO2Eaj4pU7n3JfJvaJ2Erz19zS4Y3FIoLkDJesZ7VcS2OQurHzPhX
u0o6pkbuRFuDp1cKjb+3+I+V3zf52Teudl6tQakTu1J1F0a/pCE4GebJ4nsfxu55gGop0C1H7gon
ysAKKf0pkJzUG1EYLexkSj/1gmFnbXNUvPwwFQ3vNvUUl8Lej6p9YyhPllg9emXy0Yo9u6vL/W1P
X8nbmD1huo+8kEfEktOkkHpaQ2kDNVwxARaGN0UJHJnh0i0Gv7WUhmlhenzc57RKl6lu2gzqMEDY
5IpNecrN5KmukIXbW1A8xG+tsqs7RFISY3d7fStOgP8zfc+sERNrV9/YmFSyntah61PRrrrgoOgg
OvJpo4q1YWaZYY++Gtdt2vBiae6DLtrN+KIGQvW/Xwx9Cd55EN4gjjMHlDNf4yBbKQLm7Nb4z74V
3zdf3yvuQNvjj4V5nWcWSsHKG7XmbZxM2QP8xPepORyqavw8teLh9mJWIjpKhfCwUtMl1V2yYHvV
xNSszENfTvZxF+7MUVL2yTDt2mg/6HVy7FDcum1y5WWHSZ6W80wh6dbiHRT2sOxJFvvXD/sMpFQV
9/uoBZtlZSeKPxuXyJa1xbVI9wRtPUEO3caYhqPnG9ZOSC0Q+unw3mroxiLJu/V0Xsk45jlk8Hok
sDOB8eX51YVayH7Oy7ms5NesDw6S7zlCI5yGSdqXhRDO5UFh2CLrWHUbJkK5aeaZviXfUyKnlafV
GlWhqP85aNPRkoNdHye5E9PLv32Ia58aE8JMjeM8VFcWb0CRyqNqxrw0tUg8Rvl9M8X7tNxoba7l
xgx0/LGy+NT6sgMqO7GRgdoemZQ85P8E3VE3XUn5nqTHzEApSA9svx6d+m/1O7hSIFaYWVYQQ+Vq
WbgpQiGCrpW04ZTpffJf/h5/tPj7i1zKULy66Xr+vh/+0sTvm0Fk3pvFg5mvGkAnMHNu3yV9T2fW
hjUioO3WRflPGjC+OsjWFon+msudG1mkaI2WJrlWAJ8LpTtKqnGg8j09m+2v29629hHTDYW9B1I7
xuAXZkb0MbOkZS1D5OrVeBR9wZYBVDHtJ0RbGctvfNvVzp1ZW2SEQWy0nhlTXouCHo4Yycub3Rj4
EjOMDdKmrdztUzFuPuWMWU1G1c3Ihv5D22barpfSetdn/ZsZIyd+exNWD/TPz1pC5Mypyg2gglT9
Ql9weoYhD3ElVhtW1mIXyBh4mYlcbPbCLbs2G5qmLTnRQv2YJ/FBGDw7lHtbb+FlVu1CVu+bLRbJ
lfNF7IHpJfJE6PCW0+xSE0hzCYLIhdpD08UPdV08ty3jEM0MaQj80+2tXIleF/YWl4JhpkNZltjj
lO2AbrfhP47lf4jHF1YWMTJgoDEPJKwU1qM6IDz8C/akVt94k62uhRAFmmneuSXnmAqzayyWFC+R
uTslWnQn26K54RTXs0EShNYIAMFmLcINZy02rIU5XI9VAnEdtdEh88O7Wgj857rJ92MUSnYYZ/kh
N/JfcRfHbqSXVIoV/8tYKdNdPbRbGMPfeIHFJ8rvgQ8S+jCGAJYFDN3XQjVNuH58K3nI9PJe9P8p
Yu9LGMYHK9BtvVCOsZLdMXPHeI/No8g2kwOcMEcjjmfC/29ipP+47VSrTkwNFyF1bZ7FXIQNpDKL
RhwtLqsiv+8S+SROnV0G2p0EfXsV5cfb5vTr+M6tNPNlAVOZew+XSYYUaY2HAgeZG9rzzM30u0T5
qnQvt62sBB2skKeBKgNVsNTsLmtVjdqJEiha3S1qN5rhMGC5VWNcyUIvrCziO8AUM1NlCFUq694w
e0etlaM3PddiZGtwbzbhRmKxflR/VrU4KsWoI3LskBKN1jxEevEWJ9+L5FnUoX0Oqo0M9ObiGNVd
JBKpVKk8zKlmRorM5H1sh+DKxa9t/hTLgbP5xPvNGnD1bQB+4epHbopK1KVjdKo55FWJPavxw32U
GiWyKUHujGUs2GOXRZ9auEPQgYqTfRkBbPfN8uug1D1S2qEKo1ftwbPL1qtN+WscqHj6AcQUU9il
Dk5nOdPQ/6MlNcJVUvY5gHlpZ6SR90C5yLTrQIEQKR49Km1TOH622sJzOskPnqbel3YIP8dOUSbQ
V5YdwzPWkDvqoA+uFIB5VSF+30t+L9iZWulgTRVlI5CtfjSgOih6ApOBN+Byb/iYzJYyQcQA54vk
u8p4SsQOxab/8m2emVn4s941lZ6PmPEjb18pb1VvOL78PESfb3+dq7H/j52l0IDsK6Piydgx0A4Z
QnSeH3NqcreNrH4s1CQ0AhsAw2WsVeu+bRjopQxXvVqJiKhGy6SCaRvv+hacctWUwcz8/K6G7Whx
PAkwQCFEEsWFc0UBaZDVhp0aSL8V96X+XyIbTyXeocyMg0q7dAV56lJP7Sn7ty1Zax2rBtLO3tvt
vVs9oDMjC0dAmj6tDJEkPxs+NNq7lt8XYbARX1Y3DU2mWdbSZKD0f0g7k924kWYLPxEBzsOWrEly
yZJsy257Q9jdMud55tP/Xxq43VUUUYR9G70zoKhMRkZGRpw4Z7FpAS9tEgMyYwbUwrl251RxGUl2
C/k8bGm7rdWPEJoCVozwCQmBsbh1ghLOmJnowoR9rMNvNL+3hko+Buiu7IKpizwa4Q+6Pem7qRtL
d7SV8g98XtQSgfVQTKWedP3dTDss86SmX1IF7S5PTNfKf1Taxndba34z68RuIkNF42/Z/NYqULUh
JHnncniXysz88do9t+3T2KVuplaw7zL7VOiexoYn2XPc2YfBaN3ReLLQn/t9JyLg0nsGmCrOxvWK
uyI2/THktyjQP+5IiyuvSNPHvtlixljzVobowRM5zJ3zbLw2BF2hrzIFHp37WX2d/dzZa5HU7SLO
xf72klZeGVxOghDCga/tLcy2aMewtKAa84vkpS+7czk95vJdOKte0/xVhE/SvCXEtnYNs4O/hIwF
CehiF42xS8a6GXnYJMEhO9VO7jIaOAWq50+B62+BCNdumktzCzcNs7ZQa0XhiRFZd4qTfUIUhuq0
Urm1HN39wW7+t7Ql6X+vFuDqepZmF58BvbnhAPuEg0AbFBjPWjjv5K0G4lrTFHAtOQYFIIDKS5/M
2yqK50jm1TEeDCVBxp3W3QdbGfe2k7lpvAvRqH6soq3ZwLV8lMFpaARpKAis3bWL5opq9iiRkGRX
UfCTgkHrCXmkP4gxl1YWj2AYfuahH1gdnCWnUtuVYXyY2y3KuDUXubSyeFRlKSQPHQLoZ0udvqmN
q6nzPSMaXqRv9UfWDjadf0YUuFR5NS3uugbnCHWZfNcnJz41WfYD0JLsQX37B0UKJhHIrwC4cFsv
SSTGys56X2Q+5my3+2xOwl3aVFvD+6te8J+VZQlZnQJL0nReJZL2ClmZZxnSRsxdfWHSsgD+S6PE
fsMa3uZ+omgtlS2j2jv2MWgPxYssva8CaCHeOe1rN95N/4CMM6a/4iD30tnLiju1ebp9stfudsjY
CZI0G/B24UIXnQBtlrrWqkpQUMldNASHsLirove9OR20cAuftOaOIDyIkIwOAQFeRCzJquu2rGkF
9H527Bvva5YGXtSbGzu7uiRYpZk4Z8JUWXI+1VVrpqhLA+Sh1j/LZ8v4K6mpwBhfa/90e/fW3B4J
SZgvYH4U2ev17mWofIWJQFzlY/3BrIwPYdGeDOn1D6xQhwDCASyK4bVrK1PIX21BhZ+zFv4IHlbD
R2vaUq5frcAw3UjX6RdhsbO4vrohkZsxpY8x1vuKkoZWdTvD+ZSYtpfljptOJyc7muER6Kuba/eS
bB1uL3PNPWBBgYEUaI4N2fD1MhO5jtV+YjOtOu4AfTkHJGamHQPwtRtIQbgx4v7WnGC1IhURmDz6
8otdnTvJz0qHzLkdK69vmeGqBmRnH2Sj3Lg9Vy0Rh2k02MhMWcKLLs7Y3DlWUNXgNfqBSkragT2W
o3o/AoTxf1dhhOqQjIwJozCgyhgHXIZ8WyrzxiBXTwZ60rGixae8yCDlMyPHta3EPv7uR7u2t8jo
ZsHj3fQdTQwJEJnzU8t/4v+bUNu3B02YgciN+QHeBktKtbaugqLXwYWwvu902J/yJn0vBekW5H2l
IQRZHVVi7jFCiL6cI/JzO7PzgPUoae6qQehZmeyaJMJVEJMzQo3kxKe0AcTRfO/Ku7a09rc3dCXx
4RcIVibYn03tDZuOnDc64mp4Sxrt27pEApV0K94FVcaRDF1fD70eiRq92hubzfu1bUaKgZee2OQ3
wsyGxWrLsaWS1El7oz7ZX0vAcVR1gK/uwunvcdpVRu8xZK2xE13CXIV/H2fql409EEnWdYWJKjAP
TXCRYu5wqQErO1kx+DlfIchbIHG610BSPSZ70QQ0/fuuR526O4fzxkN39etT6YSwASJfUJmLly6C
7aAlJU6PLhmuXP8N+cs+DMej6oyHLiwe4jZ/SqODqvQYT78Z+bSlvPH28mLlPJEEVpD+9RIRWpe9
X8WhzONzGt7DFntQneYHN9oX2JIfml7/urHTIsq92WnKE/RAIWrV1EXQ7WYYlBy0Hc+1XOzAV9xH
0hC4U2l/MF7s2GvkL/V4ZzAe6Cbyj9u2V5cqOqAg9jjXy7FAi5Du+5bCUQt3NqrVMI4gBu5KUedV
W23Et/mcaCv8Z0uE6IsQnJmzFkyWzuB5Z//dOrobKdKH28sRO/VmJ0E6CppENnNZWpryuucZy5eb
uSC1Vtrb47HomZ5QXiPpwZY6tyh+O/1gVWwf8ljMneCw16vSzHmSw9nkYjE4H+Y34OuK2u1ur2v1
M10YEf9+sXVxXZSzXlqkwplT7GPHDPa9I7tzk8RuabWhW1ebxEhrNyY9cfkXZFUFAX5ts44RupMy
Iz6P6udcDl07+WyN3wr6n7+/NgZxqfNosO6RMV7biRgPKdUa7x9ZyY4GcX+efKNHZ66PPHVI/gFa
qmzYXKlwUd6iNsx8hbhp3qQDfthPmQPqcEBe5cs4PZkhGJUo8LTc8cb03q6eM2tjNGltQ3UanGgU
4SZ45/VCYX/re81W4zPUDpLk+THFJelJL7bEs9ac5dLOwlnmxITuGaLEcz/WP+TiY5OER+cLw12H
SfKdjURfeMHyxDGESitZFHpMe/H10BJWx3zIknM1fxsCH5Lc0S2lj510r7ahN42vt51l7XK8NLfY
w5I7kcZ4DgRwMNxieLYZE9mcUluLIpdGFhvYOGjIpLVocfYOYPwnf0h3yvhsjDvH3idoesqbGJi1
y/bS5OKw5VI7jnWOyaA45vUpDj4zFer2lHek+kvbHBXjr3jWn29v5qpDXny7xb1TMmE2Zm2a8Ehj
6ED5YHHDK8rj3G01F96yRgiZZIcurmBCJNNfFHS6Rk38di4SRlaOtclwRZu6weBULpf74yRFx8gw
9yO6vHVyh1TjQcnmffHRYB5ilot3st9tJBlrbsRkFhrtAhT3RmthVNLWkIw6OU/yg6W/kDBvIn/W
NvfXa54qNlJryyXraENHY2okZ95PrtL/FKPaQWO6qrK1u2vuShWbGraFYinzOtdxBVJzR6pmMzkX
qauHd0GvvGvzAFnq1K3ze21OPm1S+Is/uTz1YpBY/CekHRYvjt7SJrnR9ORca6Mbk6FvNjhX8Dli
flPc5TwMiZeLwFLXjj9EFfV4O3g00TaNpQeB7B12iEfM75Sy9WSNquALkMd9Mxw6c6N7vLpELvZf
NA0CqHm9q1UojWUWcEMknZ0fwlJ6yR1/C/y+5oe8L/41sjiBehhNAUNA5Pp+ftDqxK2t0dsew9ww
8+s2vEgfgqZyWlsjlU8b9S4Yn6mjnLb9cNUKTXwxUQ8YbZl8laUz2EqmsZgZEFeu2BAK5cp3yem2
hj3WLh0e1gCcmfIV+Mvrb1M6HT0Hm9SklFJvgAg5dGhD6UbIk8xRjl0TyG5Qhhu0W6snGqoARghx
R4gar60GkUF1WBb3d303SRbaKc9zx+eq/mh5gkWDUTiZwYhF/UDjc9W5WB6Qn1OsWScmaoyYp0Gk
HbJigupiKx9a/XQXFhfnWQbqjBoESWyVTHdadewmeG2Mjfxn9atZvAAYEBDU3YtLQKgQ+W2PfyTm
X+DqmoPh3ynD56rk8qmfbl9tq6dXFHU1qmk2YfH6W7VhWmdUXGnJWkP7FGSq9FhkVbe/bWXVI0B/
ISSCK77h7+8N+Far0KZ8pVYehX0P4D3UUk/Flmy5thbjGdFF2A7SDzHEcr0eGYefVRLys90M9tdW
Sozd5MNaS0c2vPcFyjieA96rwXyOq1j1GEYJXV3vzHdlL+0psZk7Oc30UzUqL6GkWExHqekBtY/0
Tpk0RgP8ct6hvYLOTDsaB+ZJZNeOKLUUc/qhz+rBtZIu3OmhWj72Mb8jGDsFfpcyOo3pEHmFCTBB
LsxpT085OfZFFr4L+MuuFtNydxiW3bjBxWFb3kCC/YnHF7NmpBTXG8JgdGUXxiy0RZOPU6t/5A1t
PqcJ6rBVGYRfQ6nekvNdNykEBXg3ANFc+G+UKYmsxSjllLvCae5H62tQv0pacDcYL7f9as174Qtw
QPRScWOQ43pxiQGUvSlYnF7ZEa3E5FPtVxsbuPoEouvwawSBgZRlOY8qR6100oTwj62exvZL4tRP
Mt1tZzxWzinLB1dOK7eLPt1e20qNm9h8YXdx50X8Val3yB3CQirdQU5eZkRpHksDBvJsDPLnIA9i
WBSHaTfYhnTnq8pfeaBou3HKyjs6Tr9POcMPgnkFgDvVNrgFr3dbahqlRX0Ln46BodZ3aQYaPNt3
rP720tfCBek2stMywtM8ma4NRaE+JU5jJWe4gWTKiErbutb38PW2ldXMSaBEmPwROmJLarjUsJK4
H/rk3Ft/13sKIanefZXy9oTuAyw+lHcm+8HoIfyEKcFK3T7fYg9ai/Q81KnnE2NBWy0OZ6/1zL2o
PtEKFc6Y4asaXpSy+jwhXNmYJIvFxs6u3V/cyjysGYwnEV6Ee0oLka5kiDopEVwZjhz9A3r1fZZs
Pa1X7CjcyKgv0NZCZ3Zhp9F7KzedPj1n5U9gPkwMlMPGLbniJLSYQMFjALzvkhsyiJLElkwhF5Ra
h6l/EEDXRn7dBvmIK2MRQUUDEA04hMxo4y68kepIr4UNHa04frGGe22YvJmuvgMTrBzucnOXRl5d
7IcU2dm//yDxvTIuNvoiI4UXZI5Lzv05HfxjbewHWT3a8+H2SVgJ2FdGFl9r7KDXNEuMGOUnwnYm
fZDHL5B6Oxvv6LV2Ac1H/JzHhoEy4WIrQ1/urFRier4EoKy5ML37CfjW9nOT7oPKLVPXMrPHzNoA
ha+5yqXZRVKgmlKTGhENciu2Du0IGiwZ1bNidt/NPtwikFs506wRMk3xhhdD3tdfzOSDBZrBGhPV
vIubI7m2kgeH9OQYh8Y6/v6X454ltedQww6w6Avqke8bpUBwNii+x0jc8MLdN8VzJI+MJG+cuNWV
XRhbfL0shQ7A78FNaOH03rCah6D7alr9LqorlLOSw6BvMfusfjhoK4Hti/7CsmhmB2T+ZQ4qMW5o
Rk5l1R47E0BfXuuKGwPOOt3eznV7PMtQwgVHvkRBOihw604Pni9Q7r7dxTEhctwSZ1m716ny0O0U
5VRy4sVpk6MxUBur4FGmfJbLEu0HRBaij2r1V6jfDd1doIZumvokkq+VfsrqL7fXuBaaL80vcqYp
j6Y59UvYDhCVcEHtIX0xf6Tn++G2nZVMnGUK/RsenySui0NXIjsegAUAG6l91WXjnRa3pzqDxfp7
pTylcbbv29+WdlAgqbwwuTh6AfgG+jSAIQEsNTvG/F71lr5nZlYba1sLmJeGFlE50DJpVjI+4RTX
RxQsdiVia62NHppmVq4Er8HtvRQ/fHkFXdpbuMwcST6oTOGXzDpF+ofO/ue2gXWn+O9jLZxCHjpH
8YWB8pPRhV5ZfNSNjSC85Q8iulzcZFUMRqqv8Lu8gyApjZ71rtnJ8hPDn1qSQiHzUwu3Kn6ry+IR
wovThHTAWDiEX8mJPyuibNRYPya/Tzxf8R/GcWsIevX7aGQhYjpSgMOv12ZUqWHnrWjFji9md5KM
j3/weRhfQPMRviTYSa//fhR2Bck+7bqBMbTMoPFDo13ui8NtM2vlZyCD/9lZZPi+PCWSOVB5kBRM
+YcsYTwYrP5PHhjHwVLpOlW6l9b2V2CHrZs3T0YCPkQdz5kY3QTWffsHrcVjis6ibCAmT5ddVwky
ScmY+T2x89KUP1pSPH140pONvGTVTS7MLI5XFphDy2AVBZd8DybWQzPNS9OtbvmWlcUZs0Z9ysOC
xWiQ7+0iyXzuorx3N8dDVw8apH74Cm8ais/XzoKH+vPMWYJgxnfexZNje1oG+WqVoFBRdEN9rJ3G
vivUaicp9dYq15IE7jaqmsAeoWJeJAlxSAdDy+hSpum0r632LjJab2j6Q1Z+Uptj8fsDf6JC9p+9
xTXjjMzrWBL2LPiKdCnxCspkZvnltiOKPVsG4Esri0BSlI2SQ6HHZWaO7KHzMDfOo9m2971TnuLk
94tydOaZYYC2VoB7F+EE7J4zxfx/rvVZ9oosGD1tVObd7TWtFTaoCzEPAcuxg/DUwkxZFDS1ZKJK
ZRSo7J6kYlerXm0Px9nMd1Oa7pir3zEcthFm1k71pd3FcSvhmJGAA4CKzd47/bHNmoPDgCuFtdsL
XDtwl3YWUVNyhrztxfrUJnVj6bscyHs7Udw/sKKL9zsOwnjEwuGHEpL30ZDoIjvlcQC4bGb6dqt1
1QEvrCzd3IGcQZ4hjjGUzya0PC0ShkMq74vptdFebq9o1RY8qhCuMXgEQPo6gEhAK/WJYtqZtqAB
UzwkL1oSyTvUa+MjaY9BJp40x9tG1z4WU6IiaHEDKUsoe5D7Co6ALLmiv1Jl8tKeWbg/CfQ6qb3g
A4ScfwnV8lkuitp0xUdded8b8vugNd6Pk7ORHq6uBUicoDeierV8lQWDNnZlW9LrlzOBrIGhEq7/
jb7bqhG45xk8gg6eJV1/Ja3X6VjKA2uhdlW9j7McrY/Iu/1VfnHtLAMffOhcvlAnQJCz8AV5avTG
0qL0LNdInqf9PHj1rHxVpkJu3Nk3fRKEjFKy2YT70e9sD4R26RU6CCK59e/pwpSeZk35MdYHCYig
6bgBD6Bdr82wjow9U1OTNn+6/avX7iDmgMGJyVyDwNOut6bt4zjoa9K+wHzXdS+Mgz+qTe86vWA1
eh20en/b3tqnYMiZKUpBV08kvbZXyUFRdAot0Az9wF2PAss7DZCC69TxliTKuinGg8U4qwxs9trU
nA6dAjKd6xXNuiazvBCOJGcLW7kWoeGL/9eKiBAXuXqt0R9Jdaw0ar6zE8i2p9Rzuu+z2X38g63j
S5lsHgaX4KlGVWAOF2x4bfTdgKA9eN4s4K0uhpEBanewmNArv16MmXbVlLbcpkb8MkHJacHSaTrP
m5nIWt4Fh+C/dhYHUneaRFJnrrWs0/ZGGXm6VHmVBBnLaHvhJHsOBExjuLGBq7c4cyxAKJjMEBqa
18ubosBopoFbboLBOUwfB2jFgtIb++Fk5hEcbn+rgeVB+7NFryr+8JvQQIoH/JT0HG2sa8Nlocbo
1BCx0zhGKeEngi5/cLUKhZj/syAOw4UbgnrW67Ahkx39F2b6fZR3hu7zbQdcu+xAuNCuBtgJxGCx
iob6/xRJIAaT0j7MxeCO+qMfHC0dNCuK8LeNrW4ZOBpqH8xgAGK9XlBoMgQeTNw/diCjSJ3lT0WR
bowK/GJWWH4X/jQpHa1WotLCiDWa9dDWMW0a49lBhxEKySa6P4z2d0ndt8Vn/WOse3L6xa/38eQa
Db1H3GXclbC7JGp+uL3ktf1lSBMHhQ4eVY3F6eukdp7GFNxbL+f7PHtW+2I3OYlrZ8/DpproWnSE
z00DHYjgBR3B6/0tfEhVoGfFJe/QUXcr54Gxmo1vuHbMxWETUkmwty2T80lxSn9knP3ctYhDxQDd
s3Rf1rKb9ErNstKdltEONqRxw/Ca8wBfEvps7CNV3+vFtWbSKhWN1bM85B9zvtkwJnd/8LEuTCxC
WNLB5ib5PIRl24OQ9qNiPMRafcgRkB4tzfv/GVucvMxmyEsyQG9o6SEZynMduFodHQJ9PMPasGFs
LSW43LxFKJG6UWliX0BFmK010nlnQu6QDtne8t83ab5PVXV/e3m/HOHNOaQoTy3510z9IgvJCqcG
BdDQT2l4xrn5lBWd10gZ+ZEcqtKX3Mzr2E1tZMVcuVMA+cVK0+6KqVB/6FkLEXwEDWLJQEfY/c3g
fPOUTUkUM0kxRYdyZsau8OvhNXDqLHKtxpc/haMV+WLUwX/qUsX2Odx9HT1ISTpuvFBXDxpa76Ce
QXObyzQEyFKSdKhFnwME5XlSBe1pULZKCatGdMi6aO6Drl4ya/vBHMjTROiQ/MRVZwDqlSvr329/
ptVTBbhZVO/IpX81iS/umExKc9NIAJSqgx+9i6x52hej8fsEccDjLBkzNsOgCAtdn93YdpII5U6e
b85LEr+3wtptw42bbHUlFzYWwU9GZVDPI14dzZBBrFvkkltFdrO7vV9r8Vyw3CEiAhDgDb/COE3h
ZKaAKNMomxBA7xovtfL5Turn4p00yGfVYFL+ts01R7i0Kf794hspnZzHTQsSosqHwyyXDxm1paYe
/2hpjHAz7U8jYdm0VqKmqYcB2EGoazvfjndVrO9UOX9yOhlhnQ3ix7VFUXlBWh40Kmwii0VZYx4E
acvLqiqeQKFToDD2Ulzsb2/d2ueCaYY2PIgoLuCFlTLSciPrJbbOYDqRYRnEDHPnXS9n57LYEjRe
XRKINVpnArz85vqdI94LMwARHwFeBR3zwXI7809WdGFkcQ1KpunzJFW5f4vRi3ukUaLDrDGd6Ns7
rXu+vX3rK6J9BcZQzFyIt8WF5xUTswhViEv0ci1g9GNUu/34By95ptj+NSK+4YWRuHCSAa4fSIGh
04hn/xj1xs6Qow333lrL4j7qs3lqghqg9WDEXsmwj501x2hreGMtCl0s5i3rrIFAcsVibKPx+q6B
HX+jkbS6DsFRw+GRVY7q9XYZg28UviVcOobuxPkRxwnMJ1tp3qoVk9koBowFYmbxplfyqkXGi3UY
8s+8fggY9CJf30jptowsPkkZpXArpjZwf4F9Nx6EmMfmlIbw0WUeAs6YST0wTupbHXqkPOwmA2SU
hV+07meuHRH0q7a02besLG4fZbKjMBxCwpnykO/qWCGzeer7jfO4boVhK2A4VECWc9B1z2MCLYT0
3Bj5SQ3vk9Y5aOnRKb7fPvdi49/u2X92Fj4W2BFEYWWSnoWam+p4comywwBtnoUEhfYjhS5i8/5e
G+gUrAZcPIq4W+VFktBmkKwijJqe8/lpFlhDGNKk5i5tvV8DrLLb6K/l/KmCZKfS9P3tFa/WEXho
A2cCoAtoU/jqRRQyE1lpnJiqb6n70G3L6VGPpvdW3+wzkE3TY2cELlAMcsp8IzCtfFRapigTcUUB
m1lW0OdQCadxrNJzPBgn3vl6Vx3S5JTHx9tLXLdj0wiG+gO+6sUKq1kq40qp07OtSy+j3nzvB+su
n4L7gjx342Sv3Lus6T9bi5iuVokxFRa2+oo4mEVt76pa/FSnyXMyggWqtgh9VuIuCAExDy6qzjTE
rj9fpmlVU+h8Pjn8Mluda8eH27u3ciSuDCxWlNppo40tl/sMOXy3R0LqGGR39hOoi4NZN0d9SwV9
fUUUeRg/onK3pOwt69ZQUlXcV4H5KqnGEwOYn26vadUE89MACRHvoV95vWljI/uVJHPM8zE79bZx
CMcNzNSWBfHvF6cK7UTHr6A4PNv0rilwtn654Wkrdwih8L81LLw6jEwtA9GTnk31uaJdmNb/ULHf
MLL28amdAmyjiirg9dfLkGu51ynlg+eUezFAgt735JyE9KyQANKHZ2WSPxpqeLr9fdZO7KXZhc+N
U5sOOQCwc+g/yM2rpFPPgdIt2CplrgU/0tb/1re47UfKPbGpsr5Y0Kj6uQrxbss0Y29ET6nxmE7K
4xQ53/JBN2l4+NnGW2ClOnFlfpEHBErf6WqJ+dp/nNNP/TC4s9tNJSLJSOz6G9bWd5UCGe83QQWz
8Pqob8K01LCmQ441N66q76T0Pje2YNxrnklAR7oJsDEPqsWq0tBqrEDEdeYrCEiJ9cWi+GLnW4Fi
1Y6Y6hOztaxn6ZwlTWwoS9Jza7/Ygb3rnLuh3BoDWDvIQoIe8WWmShhNvj4ByiTVvtSyGE2S8l1W
Ua2SYmNLtmbt2oBXlnwT+RKK+YvDPLW5Wigwgp4bxdz5w7MvP1XKfZ31O3ULW7m2IAIHRTZLRoxl
SdCbSUNuZa2Snp2yqHfg2+GXLpJpo+629m0AaKA9DKyIE7bwNWlWjT7yQWnHUTq6mv91VqNd6jAm
fztSrG0cSH7tVyUHjcNF7jRpqRm2KqvJlPuyjk8Aws3gqMiW5yRbb+q1nWPYEvAD34k8benXWpRU
s9Fn56YKDrR3RTXi9mpWLfBeZ89UlbmAxWpSVSIDDYnpgqhGKic33+oer8UAhJH/tbBI17OyHw0t
yejrNt+bJLvPu59y+hJY6UYEX/v+l3YW3z/uNGeoxe0kViJ6ODV8ARsPwrW1gCAFJYamNo622C07
6aYuYVL6rPraUaqRBW/Cw9x+84utgcNVSxB9AmCn5qn/Et65uM2rrKitTiHSaPLnonpyyMsjLXKd
zNpw57VtAyQPRP4Xl/myoxw6rY+G55ierfa+ibQ7vk2yGTfXvOzSyMKPi7pNyrjlbAamQWp/37Rb
7Gary9DgT+M/xKOX7BGx3vl912NhgNWpZf6zMV43xyW3jCzCvxYokqlm7JUeoVTZ/RTnxRmG3e0j
uWVlkYoMeh8kDYPq5zIPil3a25Y32lUDO0XsbMTMtVjG9JMhdA8FD4z4KRdelsq+I+VznJ2dejbR
lKyHf5qgtN0wlKXnKc+/92anbjjcqmeDX4CxTVCdLuuE0Ewz+pYmGXEa0WSmdesECsa835nD6+2N
XLME2Z2KV6Du9EaJI5JCqSpyZscUAzGOHDbJZwhdoG/YmEIW3rt4woN9FAOIIHKFns9iF/tpzEsj
y8SDaBzeJd+L4R2oEK/ThGaqt1lmWTtNYN3p/0NMByHSIqLCxDDlml1luOHkzqbudlut6rUskc4j
cYemEnfdIs6pDYStQc2Kksp3u6Ta5+Zf0Vdol2xUxLZnuFaTYnpmonsFSSaH+HoHs5mcoMwK7PnN
U5OFzwUlnUCGIz42JXdMfwT5zyE6KHDT/76LXBpebGXdM8qYNRhuwvqIJJs7Rf3Bz57TLZzL2qGG
nkEgi6FOYE8XK5TLeWyAQQJdZiWRN3X3ffDz9mLWbYieDyUODTvXNjQjDm1gthlzEMF8EDKCXq1Z
P41JCfa3La15vODMwUMopMAjcm0J4s1SyXss2WM7gAlTejJHA9yHU48yFDpB+9D5ZnWaq1b5Nvfq
VmV+daWC0QCXIaFc+ksbSKlNRZXPZpeeDUdJMXv6FgBqLXwwxvyvkYVvSPZAzESy5BwFwzEIxt3Q
P0e2+rQ5X7gWhU1Uqxhdgd9bWcKG0gTCvcrwmXENEdetHxobGmFZcvcbF8uaHWKGKGdCpWcu8TtG
aza53evEKTXYhfmLX/3U0/7QNnAE9RvZ2AqRt6rCvyVaGRYAiSUAss+iPkIrQwzudmerN2GeqAvP
ztEIacP9BIYICMN4HJzXpEkO4aDet53xl6OOXpVsEYesLhx2CptLh0FnY3EwZL8fOjUO83Mn3w+h
duhQWrDyd63x0R/0u9tHY8UWaQh1VViS6Ustu7yRMU52JcNfK5WO+VhNMqxnQZahKQuq0WqyAhat
It04j8qqVTA4IngynG4s3oxGZrWRFtTRGYSb538ujENmuqPjVuojs2x7R4uelPghlXomyL+NA09+
5YtSdPuWWZh8S0d55eBoVAZRDoLtgXG6xcExB0fqjB7yXNVpD/nBaELXlI5RtTVivG5HFHOJQMTW
xa2RG0Yo5ypk5qMfVwegd42L3ue4Bzc5nMCKVhvnZ+XehbuCGR9YiXlhLm9FSWqG2WGjz1MH8n9O
/HzXjYa6YWUltl1ZWewe04mRxQQb0sfTxwEx0TA65Ga64aWrRmCkFv0zQL3LKttQWk2o1wPqfHV+
tNSnrGSqf4s1dPX7XBgRTnuRXZZZTp5v91S5ACXHn3ztFXEE7fefZNR8BL8rMDdYjReeDx/eXCoW
K+lV7T6R96/z5Nl1slHI+pVTLXK8KzOLEBJNBmqNPlTvQRJ6iXKfmI+RLh1LY/KGVv8IJw60qM9K
/jLJdw4D9U4z7vyq2enqe9g53XrvjMwEf0d5Hn3UWjtxls9S0twVQwwY59G4A+yw70pp7zcP9pa8
x9rXhgpOyNIAr4Zf4vpDZIUa9K0OhbDUHbnUvSQhZ2z1339MaGI2GOIGUHFvCiNjplDfFlZyzfPT
e2eGXevJb7/o1qffD7EEcnCgVFVomAi/u/ArZbRg5+6onhrGDKLBDv6p20jdzX4mHQ1oUna2kNK5
bXN1Cy9sLnx5DqUhbToWRzD3zOz7qNxHf8BdwwArlJ+CddwA9Xe9LqMdB1VNmXqmzOi22QOThIV1
DA63V7IWxUAuEpp5KVPKELn/xe71E7SDkcWIepT7btr8CLXjbQNr3UXt0sIiO5TGvklVX0xvm8mR
aurBHFu3lz+larUfM42G0X1tPOv9zrIKN+9/vw+CdfvXGAGAsWXlJNDrXo5TJmatKmCOIM3LXQih
y4Y/rAg/iz/Om4/oCTTNWYRp088r7oiagUHpYMTfYEbbM9d3Kjs3cfUmQnDKcqmp5tMOGoAP+nCi
jGsm/QFkMbJOu2mz/rWWAlz+oIX3ONnoN0EAkt6CB6AGGTUq3qhano4k1Dxu3B/ryxezLfgQzK7m
4gwaYZjJYZfzjdEALf1kNzNLnvh/hTZCjQ/aQ/5jVKEz6Q9QNh/GB+WDPB0CRdAwpchZ3Xa41ZVf
/JbF2aziSUL1lS9umjtr/nuQGOAvToXplslWd2qNyQVkLzwuFM2hHFkOD6UaJW5jYADDl5/z2AZb
17qJ8iBV9/5kHfwgQtFkZzmfymg/lqdJDNwP/Ua9YS0WXf6GxZcO6UrpmeCOm4JsJ/htDdPblGEV
h3R54fG6A9lN/dkB0nEdJpyonqpxZlwC9h2yHVW9b/L7Ifsha+e+/276W00C8ffe2CNnJsaKR92S
oMaYy9zJDTaWOmQVUSZOkbtEYYLJhtveslZsgAoP4QBR3yAX1K5XFsSlL9HyZTw86ZGd+1Aplidq
uX5Uek4Psotgxcvgw4ZZERDeLBByAt7+vArII6/NZloSW0gbCVJd51DNqYdQqV//M9Suck5i58GZ
X5R8vo838qM1Egg4yiB/MEUKQNXt2q4ih6WWDnDkOerfMbLPkVbsDQPpwuJdHga7OtTpsE5uG8BK
NM+uGTUnEuuN5+Dq1734EQtvGv08ihuD0RHZ+kIb2RsYUAFYfBdv8cSv3W5UxIC4CWoUuDcXqx1N
CBOEcrEfGa9FWQ9eKMXWhgutlMeonlBpVnhpCQ64ayNWXNixHcQEAUu+m3RR0nbH52BUmPjpXb/Z
2Ly18w7BvyWAgTjQMn2z7CgW7TOO4qBFXl75D06a/vRrfyuorwVSmOUhv6QmzKlf3GmTGQROIjO/
1Gr1yVD6XZa9myFCqTwlfJdO56DK3ch8rzqf4Suph0Mqm6emR/zsU6BstfPWPiT6K1Sl+UVE2oXb
jsUg15DeMOyqlcmdbbXxPgoaZSOvX4tyuAnybTDbg4Va+GVezNpUjjrs5L1/DFNpn0cggsJmh066
2+b3TdU/x1b5BwEcdBxSaoyBkoUt/IfROiBZlOvOYW97TKpYZQLT3/F2wFnbwEsj4t8v8jxFKXRl
AAl0nuvncv6sh1uUYr84apYR7dLC4hP5M28/o2DzQuexMLudz5CBkRX3MgMxuTW7WSDeARnE02H2
GCcPEpkIXGBIXx7LrB3Aa+ouzxL4rKJ7o7Dex8M+SOeDrh0biHeU+tSqByvawvqvOfnlr1588mSq
JcDr4pPDNVzsg9F2/fRblHpt8ge9NZ4nUCbBLAHqZwlLYMDFSAqH0MsUw07kBhLViVQ5/MGHBldE
rZK7BVjW9Yeemf3oE/8XCaoNJifypGSjSr4WgODU/NfC4kNLjTKPY8uWFQroisH07PBcID9zex3r
VqAW5ukoEvjFOrrgf6Sd2XLcPLKtn4gRnIdbsiaNlmzLg24YbtviPM98+vPBfXZ3FcVdPL9P+M4V
oSSARALIXLmWnmZdw66wRmvX03UunsPjtLEt1mI3tNf/sbIYSxb5VegYbItsflB9Y+cMv0lP94gs
qOoul4N/ziuC0B7Ye4rr0O9ZC28rhmnUM4c+pyh/JDWQjclDBwECxfjgb6aPUi2ZMNgwqTFcukFU
+0ne+DDDCA6CiTPPGV62GYXF977b82dWFuNhqHNhCdKNsCv3aTc9273I99/OzRYsei00i2wFqWNB
u6uLfXwWvywzqVvLZ6FS2Mlz6k6V4RnpN1BtpZ7slX5PsuW6A65GhjOLwnXOLEa5FUhhxEZqin7n
q+phcpAds/vgVLTh19rfytquuiLicAivCm3PdytWJFmVCM6ZJK8ddwxr4zSazU2eJ6VbpUG0G/Cn
YzrGW1fg1Z12ZnixiCEUCGOUc86bopuhe1D138BF/8YfIWWGL1HI9SyxthGFeH/2ITLxHe0I6CPh
ddyYz3+xZHQiUzQh+r1Tpgn8sAHxSsygtuF2WnwzfnX6mVOlODrJFkX9Wk0DnmQyv/Db6gKsf+kg
eu73TSsRB+0S+XplPsG54HB/7ykPpS56eOGDfJu58JSmR8vcW1tkYCubD/QJ6CZGyrvsD4XCmYOG
gSYpRoo6QCylPK6D8lsVVlBooXLsB8XGJWXVGJAtwKpk2RD/uRys1dVjmki0qw3ylO/GOu29os20
nU0jNurWKINdX8pVezA2gq0V67m88EWJbQzG0NJtM2rAznvlNpsaT57zvRqFP6/bWtkAgKmQ3Psj
5G7/KaecTWRW2Wops/mohAGsC9KRdAGdHju99OONt8KWqUVQaaYiDiXa/u4Vn3dl1LnKGLu1kuyv
j0i43iIuI5oibht0lwtOyMvVktKpzzoLUHY99BPJNvtQhcP36zZWIjKRn4Yo3eE5gg7ApY1wCHKr
NIBJ6xXSLPRl3clBsp+LvdYo+yLKvtMd2kpv142uzR8VS0jsIZanp2Sx5yaUohEvt7muAVVN6teU
XKIk3Vw3shKJhfSMeJeT0gN2dTmyzKytuOWdcd8GjZc46kEOPhq3IZzA0su8laBcOWbAVYg9RYMm
7LiLacymzpTkGWNF/iWDqjN61WLfHeLMA3hwfVyrkweOFLCaYCh518hdlrVMwxfjigvNDXxJPlLV
z7yynqbddVOrozoztXjTSHPKU6DEzyPKcHL7OgwfJ/tD3VluVW6dX2vODgRTCJJBp0Au+3K5ur7s
0mxgWE7wsTdBpEAteX00a0kiIrwg2bBR8aYH/tJEnAyhNWiEWloG3MCpuBpOVLAnL0klN2rmY5T9
Msj9OfIWyn4tDiI2DYUIrvFeB4laVoiaFG2vzZR+TrsRfaziNoqdffQXZSGqtP+1JL7kLAr2SF10
sUmza9DWpadEJsqI/qh6tpHKG96x5ojnphbhSZvteCwKetyq8K3M3lA/sfXb60u2Pm+czmws8pZL
MorazJy0sBiNrMdeAZmgVdzmRXCIuo1gseZ9NFcLKiSYYhEzuJy2Wku6OMlhL+5hxYLvQoqz4/Wh
/MHFL6M55D68Gh1SPlyfLk045SDB1S0aUlK30Zq9ui8KD4xLcLLmT0P0Nuc3MfUUJHkGBFjKry08
M7NXpa8oaLnxbRzcQIgfAhvf+LC1ZYQ8BxQ3YEGq1ItlnCaprRub77JsGDyk3+P/A9v22vSSlyUV
TO8UgWvhlUOljVZvOQSSfCKDrwDs2UqJroX7cxOLYfiBimYbMpn3bRafAvVhigfPREoqzz74cXDr
a77sKmA2xupzW9tu9SkpdsZkHQsl2WnhRyO6q8ut4t/qNxFuWHUqSlzwLpd80so+QSkPiKxVPKjm
p3D6pcTVnZprj7Wm38DftwXiEqN852QUAcVdS2BmFxOdyrPa08RPO0/xpCjVobR+dSILlt2Z2ct1
h14rm+gCKoYzk4zmGL8c3ShlihkktJ/6Kv6qxyeuCx6SA6dIto/J1OzaksRP9zBOumdH0XPejE92
a38FE3S4/ilrYYLhgqimuwJalcXu1f2kVEeJ8Nppz0Y4uOr4tS/h/Pl43cwaAblOfo/sD09XQp/Y
SmfBVal1dFUsEtFdpX9yjPqXE7R3eoqawxx9tvVdkuzzwI382toptXm6bn1tn3K75ZIh2teJIZfG
m07K1AqKjvtEO/qz5VVteBiLbOOQXHOgP4zZ3DsNXunqpZVAmzQDsl2gF0nvmnElgW3IwagDmSt7
/WfYSBvZ2tVhwQgB7w7rR5C/NKioQwAFik4Rnkyi6PiunFfV3nCQ60aMZXnIkRKfyGNEVBPv5Ox2
ME+KvZFPWwtxIIX/7ziYustxSObcDakAE0j9LeIT7ra81OrSnFlYeN8c+iHpDLzPRExCo+MbGqRf
SXcL7+6GE2yNZRFLY9lHXYa6xP1sPxRQmE/hRrRee3WcTdYftMHZRtL7ELSnz1DmziVXW0SHxnD7
XT69afansNuwtrH6y2TqGEr6GKliaaRdFZYH1Gv2lbkBUVhNJICfFXAlEgnv6CvqMA/NIGZ/yhLZ
51F1nVlFydc69g4p8nqC1OkbAoBhmj1HnUVROz2i83i0zax322SrmL+6hGdfs9jH9qiG7WTj8VbU
Iw0/Wh/1UtuqnG8ZWXhkMSSKM8oMuciV/VS9TJm0vx70tiwszrNON9oqc7Dg5K/ZcFfIWxnJ9Zh+
NlELXwdWFBpDhwVJ+xJ3+t6Pb6a4g7t6T641Gm6VsN8VWezZ8I5fH9v/4jF/anOisLncBXWELLoj
BLgHNWllL+8MU/WiLukirxyzXNnZcjEZROFkGlwYn4fnWLHhKE7KygBFJCtPnark0dHP4ajfO21E
HtrJta3muLXTFdQA+WdeL3T8LM55U5lVUxPQnzrxPXA4rj8d/KHa9dLvjQkRTrm8vZxbWpzjch9p
djAFVJSb1ItNwDXOQyx9Hj+2QOxedMdVTPYKtHOa8um66dUxwneNnjFAUHIhl9HbaJxUyjXBQq5m
bhRritvbDvrb2i2zH2ykj9auheaZMfH7WfTTENvsuxFsSxjNr9MQaDdWPopXaCh7VQ+JxwTT38Ge
6q2r/mrYhXYXilyyPbqxMIzYQm2EGUXn1v+Xw703Gj5M6n0wHOrgQ0xumhTn9WldHemZwcWLOzUU
CQlgDE7NcIQBgOz340hzS6jwnDOMXThvPBhXQ70NFITUMWis5TrOFZRFJIrZUm+xlt9OSvPFVEAN
XR/WaiYBfmMxk2Czodm+XMGBstBkFZjJwcCjQxOqP4voOEmpq9RPACbdoqJiulV6XHNSOqFZN/CY
JLYWG9GvVT9LHJyUpoy6fS7LW6UI3G74sjE68SxZbsNzO4tnSzyjyl7H2JnyLzXJ4QfdK0M3SmGA
8qLHfCdb/4Ia3uRYu254dXxgeMTbxeBVsZhVZ47k2JqZVad+BgLljK+QU1vdxkEttvK70QGR1qEG
BeO2BCVNIBACP2upCBkIZ3aeCQ+js5sDFC43MnWrAR40CXhCMKCMaRFVChrU8kyjfKd9sqAgsA8D
JWk7+jIqyqG3VY/Hk9tRFLU6nV4Cz08ejOxHBsr4+ryuvtQsmuVIFwJNUGwRd88CTixn5hj7DFmB
TL/8FZiHqtz3nZd/i+TXmnYJcx5dB1GVzLiftdutTOwaeBR2PIorMHOjNPLu6ZJFqW2MomxU6l6X
/NSn0dXposuH0/CWxYcBfsPhRhlvR+fXxtBXV5suHIHoIbu97LaW7RANoJDyjmr3Ls48Ft8jNOEA
CUj6qejkQ5sdwc0INCUb3Wv1Z7mt3HkqXUG+ssXYtBaAgagJ8k96p0HrXi5E7mipUaYCJJLktpvW
KHgXzqeohVPNSZJhH6do4w2UZWijSb5vTIU4Pd85/pnxxematGVdSyWlUOiudmGtfNa1731wT/H5
Zo71x6ar3DAL9sVbuEXlsLqxaUhAkRQ0Oe2Hl8PmehUUbUfBHGaZ1n6IbORBPoxbrXJrkysqyyjy
kd3lNXlpJS+i2kRNh/BY93dBlN+qZcfIqs9VqHLwtD/mWvkmadnP6/O65mHnZhfR0m9mCv8zZtVj
S8UwKLO95Oeub1UP7dRtbOW1841qGp4MebcAb1yOcTI1qWxnZjIp3yCUK6C2tKKN+L92aNPbQBOq
2LPq8pbQ6GkYSty08YzAK7TvHDV6ke+SeD/B0J4UWxIIa7ox9MQDOQaFKxrZFmFSVqvi3zXz0qi8
qPkRVBBWVA06Xc/OqUulQxny4q32sJq7zRSdKpXXVTvv7dL+UYbyxkN+dYopcYN2h6mDrNLlFHeS
nOpSyHpqeu1KykuiAZWztoAxq+8O+gKQ/AH8R3RcXI2GKS5VJAjZExFF7puuTVw5sQAs9bs+3oNy
10svypHe3jhkV4cHwF30GVMZW9K3IO5iZGEL92rW24IjxBjN3eBvuOnq6AAYI+BM+xpWFqNTlVZN
tbKjHhZFxZ2dIyKeaJD8O74c37Sz2h54eGl3U8l/FfZ3bajg2udJ/On63lzroSNFSfVA5LepzInI
dHbytXUfOxJPqvt+egqSXR0NyOlVqFKcLGtfzHtD0h7goarmZhfk4XdVP/n6gwSbbyEIctvgdP17
1ib//HMWng7hrlFTCYcFy4pPHSj7eXzJpS3fWguEdISCLQUhDJh1EejnVsqHoeKUyRprbzmv01jf
FRaoPZNGzSZ4tNTKrYq/6C8Xfaj/sboIv2lqplMCOeR9ab1lau/ZgAvmL9aouVk2e0RI7/pcrh0q
QJPIuMEEwLGyOEunZrTbQIV63UleaM4+oARmV6HX2Ru3uNU1g6gFyOofBNtizYKo8QN7Ih5I+lso
wQ8EiV+rbiU6Vq2QVQa3CgMb199LRw3It7V9S/mzaNIHo/tNJukQzL+vT9naUYXW6X+MiI842w1T
lVVVJ6rUutV4U/UmQw+lP83ZLh/qjQiw6oNnphazljdJ1MlxgQjvoH1V6IHOzG4/1vqNlaIzIOs3
tj/uo3gzrq56xZndxQEJtzqaTqCt7oPG/9WShzWi8ddsSnezTBy/Pp2rB9e/5R4tCJeo/1/OZ00/
lhUIQZi+3evhszx6svmUZwe7/5AHP2zI4+35wbJCxIAfAvlbQKav4J4/plsP+1Xv4VkIzPLPhyx2
vFE66qCL4nkZxZ6ivqhm4pbz8fpwhQsu749sAfrYeNMYPK8vR+skgJKCHu9RgmBH2wOpTHPDa1ZX
78zEYvWmuZ9MqcdrgiZ8rE1jZ9XNIbT0X0LP+PpoVqfszNTihPKrQh96MZqoeZNLAIjh73KrcWHd
Bp3+0JjR2LhsLjZK0NqygD/Vcu7Z0u/aLlzO9L8ZyH+NLNY+ddqs7Nhv9/b8LKjO5f6hn7a6I1Yj
h/lfI4vgPmTTpEdIlNxTZUUj7VhKnxXK1zMyS0Xw/W8GBD0WjzYyLEv8vir3E+AFnKBWwIzVL6Wl
u3Wy4WmrS2NDhSLYUACoCWc/C4V9lA19KC4oUN8PLk1K/ckeC/+A7pLz/2lKfMqZqaFIFcUvmDs/
/5J32W6onicg89cnTXzvu81JcR0IjQmOa9kRNNVR3vnaAMKktl6G2f4tbbbLrqYzHFHo/UO3Sh/H
5UAyKzT1rEG7IrMCWiLD/lHRs7sczYqg7Q5R1j61bFOaAx+kMiGTuTeRBwdNEe4SLbgfTH8jk7O6
hmffs1hDgNC9H5qANhpRXRmeoYcqky/X53UlIlFO13ivI59Gsm8R9Oq8Z5wdfpJ33WmU7fgI0WOx
C1Nrcgd5i8lxrbHrwtwiAJaqU/TByDJm5XDIa8LF8C9lll9sefgq9B7C9CaxbqQG1ZUs20NuuYuU
jXgiTCw8iYYDOljoSjIBxCxWWRp93cwndO2LGHFOCN8NqfNqed6jzfgUj8/h+M/PlQuDi2VMzFCe
4KoC0AZdN/gMa9rrfm5vWFmJYBdWFruwQWdFz3WGNRVvkPOXBwVNUkoM5RZqcy3bdWFJuNTZfuee
0cUttTEoJT6G5nMZDbtOe5hPifEEZd5OL9DUeWiB33b9RhD4X0wDXxIvV3iYF2sHB5ctJw0su5H5
KeF0DkqabXhXHhMl2tvwGsB9/mBPH0dTfcyqLbTvyn5k4CatZiAgnXc9bfkYgypO4Naf+2yXtLcJ
QDcp/Xh9Q65cLKnfgwsH4QuvlLY4t+0yBUttUzSL3qBDqZ99/S41kLye71Vue5n5+7q5PzDRd9vh
v/b0xR0PWuSglnt6ZsPsMOQ34X1yCp+7dNcNH+Q6cVGDt8hTq58n+gUVWo+A3Te/FOODn3q5sQsG
txz3ygfpqGy1ua1EfFAGbFRRkhOJhEs3G0G3Ikk38d7S38iWF/bGyFc3DG0aVBpUZFTeqefGHWsd
ijTQqNyFw5cIDupwFxhvIJU3YOlrneeMhasr6B26qpyF35ZqQMIg4u2oKEDQvg7ZTtG/qO3sTjU8
ctlnqFt2qW7d20Xg9eYhHz+ExqGqu53Ebds0X7cEatY/yKBNWtA3UXFZfFDEh4ajwwfBLoTIqFnu
kkc6Tw+B+trlH9P0rrIcSoQ7WBUj/UXdld3rrJ9CCM6d7C9kv6gdIMPBSjg0coqFOosnlhwm8xTR
njMCizWM785Wwm91S50ZWBw6c60puTPiSX7zpbOn41CNN5p9a1Q/a93+PmpfUhoirm+r1VBxZnKx
i5UYPyh7TObpix7dBnFPfUnbXTeyVqZja6B1ZVF2oMYvvuJs5ghRhRJn4MzzEmmUlMTpPnEc66DK
KOjITtsegAXNbiCP1EJ1yT/2StRvnDurkwstIkxVlPihs7n8hswcqoF8KvGq/KF9xYv2PBNzGYCQ
Nnu29Xx9yKuHN/uIUguCsu9ox3pZ84MM8Zl7Opg/JEa3Q3HHbYaT0ee3ydMot93GQq5GoTODi43i
y0VYayPZkb59CIS0gLLl/qsTKBL6NMmQwVsmSpOoVIzERihQcMDG6Y+s85TGy/9lJns/Lz00wDaG
tG7QAIROagkI5SLix2XMu0R08loGQrKlfh+P816P032QSV5s7HR5H+pbmIC1jClC8yo5WTo+aQRa
7PKqjcMuDkLkgwRzeJUpkWeNpbnr1NQ/Zh28X+2szVBtW8facOKTak31x8kJog1/Xd00YNShjwWq
y/myuL5YctpQhWK+OVXNo1LIe0V7643hkNXPdfeq+PdhunHJXnMiKPrFS4zUAozfl3tk8J1WH+EP
vYfl2w2rN9X8fn1brFVAYWj4HwuQu1xaaCe5q+2GToayd2M9/6EO+/FO7vrvedHfjO0HlcLN+CXI
XwI6HWYZDLi5sTNX72Z0jJIVBwBO9mTxCXrVEIuErK/Zlr+TPi9da1IOdMJ4Ujt+SK0U3c2dEdLq
G5yaQL1Vc/W0MQsi1izvMkBXaU5HdI18+MLHpjgdy6AhZSop4Zcc8UHALXt/lrzMVE9qLXsyXBJG
DsspBDgjHAjX7a9trHPzi2VG9oQJsIkVULFAYVPS/Vm56i8FtgrqA3K906x44whYO2fOTYpPOjsB
lDg2qrEU0bf7kUfWThTMgk285OrA2LlAuBCuAqN7aSXK20KeFB/00Jy6rUwba7ivh29a8CoX95lR
HSglbbx9V7epRn+paFeAhH8JakwSJzHCRmabWg1nybd2dCjRfYsyH87f2eOJ4Q/zc9YP3vVFXNur
optKAKFpTVvatcJerSaLro8gMQXZY6RvPSPWntxQgQkqK25f8jJr1g/KhBYu0aB0HjQpdrPoSzdW
7ma9WHj7cjec21mezKHahlJA0jTXx13a+pGnpRo3LLWb9xOhmItnslV9Wzufz22ql57SzjRv2SW5
rTk52NWX8ZddvHZIow9u2jd/sVKcI4gn0O7Ec34RcOD61eQhptjUFW+SX7nmVs/F2ubigsw/RD3o
UlwMxhnHWrJm0pvzp7h5kNDljtpmI2asSYgDygPBAXJBQbhpETRiGaE7J+VR2Uateop8e9pNUdHu
cqeX0MPUlBMIOjgF8sjxtD7tdtbQwpFrVIar2nX5mvZo5jj2rgh836P/SxyrU70fi9r2fPQ0PScN
trRJ1yaGw5PLA19NpX4xMUmnhXEkozFGR60HIaBtu2a/BUJb24icJmwQ2szpalu4b9T5gJzCKL1P
SZMq/VtebHV7rzkrbzG2OS07+M/iuBibptRDGTkJHtiexA0yawKvMR+IpQK1tMmZuzptZ/YWS63n
vEJs3tGAMJ/rTD/0xeBtJvTWBsX9DXZJsvIwxCx2RWj0Rq5aDZISqulOCftdoQwsj3tHrg9dEZ/0
pjj985B5bnKxUkYvNQVSg5C/Bz9I7u1k2I2vW1i9XJybWHicI9OEUvtDSmdKbx3NegBILIfDnVNV
wTHnfg6dcjsfS5kGOikqeUJruEsWpsozSnXyVoP0mm+ef87iVZDOqdRZBiMOubMLlNvwF1VZUYKC
g8ChcfIdVx0cpH6a9ajQGP2dqj4rHaRs0sv1WV07iOAhADlH0RQREjHKs8tDEhp17StiUgvH6/PB
jcFpKA5S1xuH+dr9AawNZKf0efO0WKxeV2vl1Oc6choojszjfNTl19h4DXPj1g+LXT1Z+zDZelet
+gyBlXZ4TlroTBbDAyIsSdCsInwBuYg8GM9FPnhRqiNo9nno5702fc2sxLNQKCjCYec74OauT/Da
CewAZnXIGcK2uKQjIHD3vjL7YtwwGYnENy2Peey1o307Wfle2hSLW9n9JjRtQqzJRhnYXoSYWR+K
Qh0RBa4l0Vt5Z5W7Xv8wzYlnwhe0dUCujA+yDPr/gOzC1bZs4Pfzjob9lHUN1Xs1+ZqPP+sfZfE4
bxUp1uxYAnmhkKwygSosHDVPLApaJkIZ+Z3u3yem8WFqmhejg/pNVX5cX7S1lypHMdghIfX3nsUr
cSLb6oW1xspUd+6Vclc2qE0ldexQqHM+p07W3w6p1XoFKFzkqvXhmAB2PF7/kJXtCc0KMF4gVOJi
sBh1VSq1rHQIGkh15fXlz7nb2dzfuq2WuJXdCVqfJKugfCK1vnhDtOga5eNYZve1Tv5oaN3Gvqlu
NMdTZripf+fJX1yAgYiiUUqAEzWYRTgo4ygbI6E9EZtcQuVPUhntFEd0PmzRfa1tB5tEvRBmswhx
iylE/GSw8t5I7wt/L8nxIYnV3DXM8DAUDgqKVUaWTN3yHxH8F/fuP7RWJBdAogDCvvRWNZfCwPYR
GrCUIX5ERe+74tO76Tt+6LhDWsD+XybZwQcz/NgFc3lU7TF/GZM8hHF6mPelpvCKu+5LK1cPeiIE
/Qv4USE1dflN+oBom+0jYJIHfXaYs7TzopB9avXqVr1+bbNyofoTE6jVLmEUdYLAFGwAiPPMv816
uu3hr9/xKjj20lbleQ2gQmgVgkMGwBBHXwyrVLRI6aMctZS6Hh770PL3PgBxsD9hsDdUJToVeWHv
I0p+3qQMFHUJnvtxEDxQQ93slQENlzCVh7txzseD3Gzyva/OBihBGj8dwT8ifj87Y1stz1BprzPK
K0VxTIpSOxp56BySwkz3s6FHT7rv5zfXV3stcgC0EoAZwInv3s4NvPpzCxoKGF73GFja0zR9q025
cGV/i89+5SZkcsRBmgcgWbBPXI5PSSOUJnKcvaxvDfM5Lba28MpYUK4DaflHhZI7xKWBXAvsdg5Y
4tL42EcfJVhHFMWr9NP1KVtZJ4vslanDcEjVbQl1aiMaNhNlYp1Cjhn7MbVn1xgld1Lbm2r8ed3Y
yqRBsMdlh7IThATywm2VPHMCM1TYjfmHuH3I8i191TUDqBnwQuP8I9IuJm1s8iRVYkbTFKW9TzRF
ctumtY7Xh7ESVCwNjsA/ijswzS98e2LlJ+jUsvuuSVxtnD1lfCF5tBG6VsdCOZQaEdwzlAMvHYB+
MdracvqzHZ3yU025cE9qWN2wsuZmCJiTa6IERRvg4hBssrErqEEVtOb5Pxz/yQ+tw5DYpyD9Cz1G
Srtkfrigwci67AKCpjTSqhlFE6msrLtabxrXCvXsFOmBtr++QCuDoqyGCQHsJJm2eKZUtT2GueQg
eSOlO/pXYTHR4LyDyeS6nbWrNhUMkLhkXQVP8cLfjCwvLTgKsnuRI/ko6V8681/1fJ8bsjtId7Y3
w57bPkntbsOueMwujlp6j4TOucDXc3m59I1w9MUBpqEOU7SnKUz2ev/RyYe7QaG3cgwe/FLxbPnB
MqUNy2szK/SzqNOj5wMvx6XhoHN80u04pXhbtDo8RcX3EX4p9eX6CFe2GDc/SHQBAKNPvgxLQQPu
ruyi/D5V36rhgZYxJfznLYWYoKLmQCVrvBPV7GbuKrKV5fej9JpbryFF/81OsZU9DCRfMEhDEvu+
5hJmox3GZvFnGAa1iGaLrGN1Pc4MLEJRUcpjDZtDfl87D8D3ZuQrqvphM6W6ZoYHD8KwiJiZgBIu
lx0+pb42lTi/V/q70kbaN/lXH3yLim/XV33VDIkiUmzkpcAMXJqRJlWuq67LkeLWjtm+CRiN2nrO
Vt/SWvsA3UT/MfQnCX92O5msJKmlomftO8fV7HaPQcTFo2eO8qa/E7fRaKjc1Pgcp7voMAfmvd04
tzN8Zv1v2fn8j4dNWffPpYV6Nsfj5bCNWSmnNiQxnuevev/dNz9K5lO0JZG1sqUurCzeBEHZDYWS
U6dKneHW2RsJUgPlFnfUWvmCpjwApRwmQkh0EXrB26uRpZOcpspYTJY7HJnLSpYFu7BhHOfIdFUt
v78+gatDIydrkC2lOr7sSomzUqliiHXvI/kYlpUbS09KuxHrV3wTZkw42TnJIVlc0s5RjbGsvAMk
qevTrh8CbyqKQwLO3U/CjSAr3HwR3S9MLXabU4MKrGxMTfKDGfd3Udpy/t/wQPek/HfY5Kdgi9Ff
uNg1k2L0ZxvC13K5GVsgl/b4An9acWdZptsY806hY/L6Ym2NbuHtYT3LqmRhqjT2/pepKp5i8y7v
XmvzqUq++065MZtreQ2454C3ctF1HFAjl2NjU/j1pIBDnJvnWFbdWqJPFKGtWdd2Uxi6uuDX91Qr
oCRV2RucwmuueW58sR94OWSKWrKWKlqCquIq2rPZ/bo+o/rK4p3bWPgLL4hgGnJsKH2xg29vF5jV
xjDWTXAac7fWAOctLhwxZM/loPOaF6Rij03gN3tfkayb6wNZcw2BpUEPBk4x+u8vV4pkm5bXnQGV
mtAjcQYvCG0Yl8iSqN+a9ibpPubT1kNuy6b4/czzJXmq66bCZkGZAJ58ivluHR+aqTvRvdvJv52t
tum1vQbcmlcjNFs8vBYbQI24UUq6A2BA/a4UD0gXnCDx4u6Rxk9/MZ9nlhZj4+bR4xI+nh+N3jCU
3mjczc1dkLyouQJaVRRK/vmzhQce9XKDiw+XtGWXaa4GkS0ZlK8aKhYHRRmeh1qO/vmeFlZ4sELq
IQplC380p7QatRQB6boa0cKQDnHvVZpxVHvFbYKfUwf2f4zu+i++cXN9Tt+fA1gmt/DnhUmyeVFn
Mpsy4qShQKGrD0OaiutWo73QXXjdzAoo/9LOYoTpGMnprFI0Syv5VATfYnhqdIjIEvAUdftVrV4U
ruAolU2f4TTsc4syhoKKjVRuEHm93/p8CM9DUuvI5dBtf7lBbKnWzDpjwGb2qLWhZ8wv14e6YWCJ
xNUyp0bbvqAcY1Wun7/GW0D0lUsJQxDNhALbILLbl0NIbK3Laou5VEP9lDTGoWyecvmhz5/iqUN/
6TYdIQ6dtjiIRLi6PFQxK5BPlHGJZ8twNhmIy/UK4tBquudyUv9SpacsyvatbO82i/ars4hsjKj8
iJ2x8JcxVpDIGYWx0HIt6Ylr5sbB/f4oYzgiWQSUl8vWssM49g01nEMsJCE6mYBtOoDZRbF1Od8y
IwZ6FpB59IFvEGYyypeig6vJHyaj+6vBCMiGYNzlPXtpJa4V1ej8+d8a5PSYgO+GGf+6Y690fUCu
hMsZ4qlMBWdx+McpaVpdhrUxe9Qzd2K7NlyoHuPuqKuvRqN5gd964ZTQMBmA0drYV6sh5Nz8YiYT
EDeRn7Gx7Mnj9vqYmZ9U5IxJDEip4mb9Tirp3+xe7djYt2p1sqAhzSQI7c3NHsP3Z56gmSL9w9sO
ltQlf4/dFLaf6exA/VjVP4Oopr/ld0yry/akv8+NXJpaXCLGIDWkuGLUMXKZfnUIg8cpSg6oO3hZ
tCvszFUGL/95fanXdt/5+BYRpvTNtp+mLBXJBEt/KfqtY1X8gWUsoY4DvI8rA8frYlRVLReyPFN5
l2VW0NpX0ccgeAn0k3kcXyRpY3esRS66+4n3SBnRGLoYTjrLZa5PWIuCPjwoJe2A/iQh1mk1yY3Z
WdA2dHQMWVa6uz6PG4aXYEqr1nLDDjCcieTZKRh2qfJzNI5G8ikEYXHd2NpRfjbKJc4pTgFRNBk4
mL6wXUN/CYzAnfIcJoHDdUPrgUClHi4eqZAJLq58Fu2uljz26f3E+3do37KgfSzDh+ZnId2q2k9J
Q+rT38uImvUwk23hVNYiKlUKXq6kXyHJXsQBtbLiUivBO4zZKx0lUfOQh2/XR7hqglQrBw+FBPz0
MpzKMww32qSm95pxE7eP8nCQq0/XTay6BjUD0SlBQnx5sTRjOVCDSuP4gfEgfNCGt5qusvykVb8o
W3vXja2O58zYYgPMY23PvkBuGGPgtj5iAKE3bMnhrhuhgwBWEgMZ+MWk6T7kdHaHESt8EaQkpvSl
qfst3xPP23eRA1bb/7Gy8D24kZUoVoGDWAjJRd2u80+afj8Y33vrVbN2VWt7dNAn6UchdXl9FsUA
3plGdRKiJRAMtElceoVWICUn+SxZpHTjMZg13Z3sWtkpWQ0FU2VrWxX2FTw4wZ+ELvfUPztt4eoQ
L7dDlNvcmvV5B/GR0rvQm3U7Q3sYkPvkXPBQD3KM5yQg4ZCQLN9S1l1107MvEIt+dn1R6KcOpI4v
kL3B+FongRvnx/SWHL0Vb4Xp9fn972gXDuSY4cAZ7/MKmumvCn+PySfJp38p/nJ9HdcOH5qUoEAF
YM5dZrkbLIMqYRtn98a3sLoprF1jfc2j6ckIPqhtu1cr6XDd4J9C3dJzoABhMQFBigbdy1kcVYOW
yjSkzuDU+m0zaJnbakJWru8HOo+TjFZScz5w+Y5uuqkI9+BJpZPTNt2HISk1Tyn68nZofelz4fg/
civrSPGSTDAqdEpyoM5uTlPKXuhwHM28s2+TsIbgWh+dB1uJnDsK4sHN9TGtLRYMzyJ5YvEmX5Y0
0qCQGorR6b1kNwdLA2fZRl4rJ/va/uddWNDqw/r4B0TH/VOEhDMf7I1oSEx4W+6NZnTVGtahypXk
jTVafVXRQCho0GGjoSpwaUXW0ZQLBJxlDlTfm4cp2JV2/13P58hziuFHnHTpQalTT9cziB76aX99
Qtc/gEI/bUqAiJGXuPyASDfLphok3L/e0Vc837XZIdUfQu3Z/prkbv/9ur21O6zAFfyPuUUgjcc0
AnTAbiNn+atOXxQfLSG13JtZvGvbjdZJMXnvNgCMHAowRRmKv4WxsYXVzbEArmiSN+cH6WfajI+x
fWPY8Ycp87+OxRbZ+urwwB2TZaPUw1l+OZsTxGZ9E/bZfZK1u6C6EyKBDjilfCeFyV8crxBVCbJG
uoLkPy+XMwetu0SdlASgRlHVh0oq93Lh3Bbl1nGwPqT/mlk4iDX/H9LObElqq+naV6QIzcOpVEN3
dTXQQGPgRAGmW/M86+r/Z/PFa6qE/lIYhx3moMKk9pQ7d+bKtXiKZHEnzIDuKsJjT6sThZad6s+n
aLa35ApXUs1UmwW+gYKiJZJ713Mohz6MExaQMrX4NLZ3MTQKdV7f6QGgCtmr8+JImi+sPrfNlgjK
2rVzaXlx7ahpSOLULLJzH+waI93J2c4IxmPbSCe2HfpyT7cPw1rsQmuvSqKWu1ZdyqoqqRSrlQ6+
R2mechOl0+gxKraIeNbW79LIYjrNkbyU5bNNUusuhJ8ujovd0HlOcuyyfw9PYOnwzDo4S+AwS0iV
YtaF3oUGmAEz071emXJvliBhgOxxa1irc2dC8/eTjOG3rmhrbhSr6we2pdabD7EyT7tCtu/V3NgK
/tbuHLA2Aj1K+AdN5/V+LDQYh6fSBydgl67Ujbsu/CTTmZuUG754bfux6RkLewGvtdh+cSL3NPaD
7ImMgzQnu6F/L+tu9Wz7+d7u+o+3N9/qsC6sLc51CBMWpHJASYjOx/0caYBDO8sbSys86BYx7m1z
K4Nj/hSyzACa0RhamDPjwchjHV/cIKU1zcgMfIeiQG1PefUmSzYO1srYyJBQBqYEyDt/2TPpFF1R
Dp04yNXd1JzBwIcm9Nz2xoKt7EHSXtyalGl/nuLrnZEAPApyilNnGQS4YXtVdzI25btXzi8IVLwh
IQgjWooha5MxT07C9iP7GQb6Xhq/mnApd+ZXsAQbi7SCiRT5EcCnKEBhcJkh6aSK5qA6yc+ZSjJX
+2jbxSHrdBy/VZydRj9rzasEplcmhx3o9msi68fw6JPKCJUHLZ+2vmfl3UXzFCUQuumE4OEiCGvz
qc11gJbkofbhGLq2TWFVqh8Ft3MYvNNTT3N2Xf85cCAVTZWX23v2Z//UIoDAPJVqyvHAqQ39eoF1
qZ3GoAHikCfRsfRPw3BfSQ91KJHq659wPIegmXj9NV49drJn5M+DXEFj9jia9EQ8GNKLbx265Dh0
b3Kq3INy6rWXnCeTpD5E6jFr7+2txraVnjC6MUSRAQQnJKhLGco6k6UunJv8XFm7NCInYwZ3qaN7
oMRCz/qRGW4ZTHtJmZEx7V2+qpfRmHiTDI9CqK+ZrSPB8Nuh2YqnxVz9NpfoPwD519FmW8Kp5dHs
iaiBLUhqEexH4qRjqVftVrp4xc+QnxHxOk6G2pY4ThdRUaf4jW7UNDE4H8Lh1Id/W/kXpJXdQos9
VL7qYX4Ym+Ct8y2uX9rsJYz6D51au7hXxATv+trfiNJWXJHIFwFpps4GZm/xPQNLZAF6EIRdidem
3Ws3q8c5tt4P5daVuGYKvkfwtKTIBKvn9dB7P5r9SpCdZVGys8N71YjdYow9J9+qYvxUg1ssJv3/
BJ2gvvAUy9Ih6U4pHzr0JCPV3qW+40npd8nOPSMw3ljjj+YYGzxZpv5ga+2H0G92oX/Xav0hIEPD
VFPQlJDoe3f7uK6N/ydileycAD8tpjqWbLMuZwh+5vqz4h/QpzDLL+MWbnDF6XOwwEUTmYJbXeZj
JprkyCLT40si0J5Ll6qh67+/PZJVGzhgaGg1mzYH7XolzRq0BVSN5HzUj8Z8zoIM6uQN37o2WwIU
+z8bC982yWnmVzU2SFa4OuFanBzYxW40bSHtV06+DQCRq5/aIRW8xbpwBPrSDKnVR8UbPYLRFybo
2/O1dugvLYjfLw697wDeyDIsTPOdPFK6cw708mmyCzgFJYU/MEbxjiwEmRUYVK6NWTlBotWJQuhX
iTq5a6LQbMgfZet9s+XMVx6wuHKIMkVZhGr5Yo0KNQ/sOQdXkafNW0tvPjiB/CY1ScLZsflRQd0S
KDjIm2x8vT3Glc1xZVhs0IsJRW23TKOSo6QG467RVZI8DQIjhqvL9YaDXBsj0QYExEjvCizptalA
n1Gh7uFdmLnaZ+XeGX6UbyEhU541ufFSUz3cHtoKbpFWil8GlwFVHSdkkYXSpdpq57ob57suUSRv
QsXFSwzyXo1TQaw0h9kpqO3JjcoCsl5obu+iXjY8u7WGZCc5Odz8/PT3HETaHQw7WyJFa+/gq+9c
vDs02CBQfIERws60c+g8h1X0LvadveY/RHB9k7mLs2DXjZNrG/8+foY9mHgLoCqbeQlXSMBSJmrI
JWok+b5V0B5TvtsyyXVT2vB0qnBli5tE0ExyNdrQQ4Akvl5+P88rq1S5tGDAPozV3o5bdzTsHewN
d1rzoGUPAZzCZIS9xs6PKAAo1iGv/s6ju9Z3dnJ5dEyvGMnwQK8ztW7slJ+1bgvftIJRZ8/885W/
0QW0UxOkfgHTYZPt++YLj1p3mt72WneQYO0AO/NXOMyf8/q+6d9oXbJxsa24N2BAKO8As4N8ZlnQ
U+dSqsIEPGgqGjOfTB/qc/RL0T0OfG0H3OA/2lvsvLQcEmkeWJM2Ovup6mqoYATOfdlmbk/qV/oj
c1RJ4fYhe/DzUXLhbCIpRNDBYnLhTHAl+1nSGtcEiiPBDiepH7ug2fDgP4Wbf9t0PxtoBAafW/B6
05V4sdyYYCE0BnL+fQKIMkbgXGtPtWTuSrqZtfxuyp/ruL5LB/kQ+ZZnV/NzNvn3vvI+m8/ohcHS
Er9ti0PhHALN/nTbS605YKEnxbUpmH+WhTrbrAKrjnScVN9TnZNQxVWt9lCq096ctWkDmbjmg5l6
Mf2EdZQGr+cjLK1OLSD6OidFsddTDc5XDnv2kmnBuwopmKZRX+bcvLs9xpUoR6w5wBFBDcM6XFtt
25yuPpAbNOB9lKwcmZE7a/5828bqPAI0FmhIMEvLB20hV2D7K6I1K/7WtqZAmgl6hmiLW2zNDkEn
HbeiSgg76PVY/Cyo/4/VQo1PJeI/shagWXYwg60n+povuDS08JeS2mh5YBK2NSFCbFXwcbSf4N7r
9fY41v5ea4Lj7RkU0dnyrNCMiggbCQGAUYu9QWmz6NufqAz/eQz0x1x/lHuvtK1ThhzYH9iCeYJe
OiFytOTPKeShD1oFmJwd6ZBODd2+gKKhdN60SXQHxesWgcrqHUtR/x+Diy1Y+206ZSY4F9StZ+mQ
hvqzIn+Ha2xXdB5iv2i/7HyOOfQot0e6hmZATY1iP0JZZKmWLyhoW4wm1kFo1ZYT3PWSQBI11Yz0
YaeTnLWlY2766UOeVMGDaVbjPrb7p1AJUMSpVONRodFiwyuuHUdEEXTRZgMvzjLX0lh96FTpALyo
AZbmvNoITQVb0d7qjJPsFnkA/gDCe31QqtYy+05TKO3qw5sBUulitHZGn52UwOTP9qhGzq6R9JPR
PSXtfPiTaRf1BSBrODp98RbJZy23xsEieA9S2Ht9td9VU5TuZbRSXH2oeg+v1Hp6kvu7uBttYKJj
7rUmL7C+K6Wz0BDe2Aqr8w4enDSACen28nkkZ2ORRoYo8Hepm8QWAktfk26LEWftGLOyiKyz2yFs
XjwlbCdvumIQdAtNtZspNO7luHRcP+riY9Vlb5psI4ZcM0gegn0kCCy4ZK8X2jHhTul70MVNbD5m
wxdFPpEY0+f6ZEbJ/e1lFR+/9FGXthabanZMf5wFNrUJBbm/6kv7YNKtjftqde9aMqVnOFVgEF52
Kha6nQ6Bw5mNnao80JcW78PQ9g+0/cLGPw3jnSF3014blXxvprOjuHnu1+fJzszj7QGv3QICRQrX
GLln1vN6crWinsw+BeKlzyUMJEKMK4Cn59AHyeilWthCd+Z8HKK233ASa/ccERoNqGDuLR4I14bz
oEIvzGeme+21Jtfp6I9NF+/sf698zF0Dq4xgFleEsvO1HeR/mlH3GWDfzsQftp7ckWKtdu0UbD2y
V4dE4yn6ShCi8qi6NjX1PN6akkvH0CLXqNvHBJXQMHnlSb7hfdZOOjkz+p8E5yle/9qSXur+0HTs
n6x+Tw+IG0Edq2bTH/gT2EA1OE/YGaQDr63QhtHkVU+lpSCAfiSSf2610LqbncDfuK7XZo7wjXSj
+hMrsTjiahE6gWFTZomFO69cq3gzpn8b4QZ4fnXaLswsTvc05z0aeXTxU8dRo9dgMFxnC2a8OhSR
qCVvLuTDFkszFlrS/gSWIK8Y+uVOt+8tyIrD7Nvtg7s6ll92lk856hx5bedcf1FTCzGSEKLAMtnw
DmvukNc0VSNBAGUsu8RxTGXCRYI7VDT6LrOdz2a7PY71+fplQvx+8WYbJimX2hx0TOkfc9/e6eo7
sNfyH6D7iNl/mVnsZZvQrFZrRpL697ny3Dn3tf9yeyRbk7VwpWNdd0UACPeshLYrVZUXyNaG01xf
9F+jWGwuPw07Sa8EKZBiFV5UhzsbfC6MWX/iYByCG65cpJKomF2vCrBAJ7B8DHV6ctDUb1pS3iv2
6+0JW1t6yp307MOoQEZCTOjF0hdmmAfJAKCA4+hYXxtDcsOx3I1xu7GNxbQsb3XRwsy71AHCtnSX
kVlO/uzQoG8SGaZPUf9NcSiuZV4o/VWPwV4Z/3XIAkAPPAGwE/4ldLkeWZVQ67UGDmcymvfW9G62
G1dGba5Sk/uh/vJvp5FmGvjMflJGkNdZrFUyVjTp5ZRamxz29NepOJfD14DG29tmfp9EWHuItIGO
QkX5mxKYXFiZ49TUjgf9EJkystnZoe5L7p7JswLTw7kjYjHd3ba6EioJsiBIDmD4QC532U1saMM0
ZCGZa4hD4uhoaK/a4McuqA1Povkx0RN3jAovmaezvCWw9/txwzbpOg4cxDn0oFwvY5TK5E5SqgHc
e/elBknPMAKE39qev5+DazMLF6gXUavbJY2BsBe7cYZYKmkr5b1pH27PpfBx18fg2s7CB5pGpeQz
LSVne8j2SQWubHgctNYbp4+DvEULvz53FPTAu6DatZSxUao5jqUhJBjK36bpW6Vp6en6153mYkBI
bIOvFM/AhTuc5HoubSXg7ojl91rluHZbParDVpZvfSj/mDEX0UnVS34my5gxeVelzWOpPJnWj9tr
s7YHcLcwmeoAToger7daZ1ryEMKIdZbjO/lb89XpAjr2X/6bkcV8tc2g96mGkUzrXXN4r2Qw8umJ
t1moW/MVJs35ZPypxcDZfD2aiuGUvWgiHMRWTu5H0AP9y6AYJ0ui3y9TvTTLNu7GtRkE6MeDXAXj
8RvbkFKb1jgLrkorll1u+dIODlEf76BSvT2La9vh0tDiGGnmoA5q1pBbalIv4TEa/aAosTGaVSPU
hS348YmKl2LSjjHTJSeMqCH0+NlLqx43Q9UVG0gtkUCx+a/A212vUqMh8CI3MhRxekwp5AQ6yM14
JN2erpV1USimC/pAmSt4SYBZo8ZN7yXwsHyQnsyx2NmNDY7vy2ZjqQgXFu4NQ0KzBmAIzdyLTef3
dpdLFiCqthvFcCgHbcQRKw5U4JnoXuU9CXvB4vxAUVPHQwmuDphlQgM3sZeXRo+VExyaLVbLtcX5
x5aYuuvFGScz6WOZxclTZz/E+1bXtylR140I9RlRIIRO5tpIkIZK75cERo1ptWfYatODVPcyibs+
2Lh8Vk3hqUGpkMIBD39tKs5pCVD7NBesIG2b7YjAo3rrMbFmBKw0zfyiCETr7bWRiD4lrc1hxgmi
p7aCsLltXTjQ/vW7mHoKfGOCgQfhmmUiu7VifUoEzQ9kKjrFuvRkd6+3D83qQMhWwGKFfgsv8OuB
JLEky6WGiaicPQkdk0xQfBobnmztaBoiBcX1DJpyWdOIcyXzU1I+PCeQJ4400GRPSN9YcbQxY2sH
B1IukEScH8FVdT0cq28qPU3U/OwE72nta+AGENwzMm3LsOPub8/d2qjEkIj4WSBn6XBSi9eLVTvQ
CUX5fazHHltNQVo7nLcAvSvDUkVbDPlWhgX8+XpYNHnDDV7S8jCnyP9290p+N8vRXZYadP9v5C5W
RnVla7Ej5Mm0pVDC1nDSp2jXyl4DJ/nWQq1ZwcGRZcVhw6O4GFGtNlIBBzlA1DYP3EoKIret/p6J
y3eWnPkbK7UCMYS07MLcYlDzFIeJJXDy8tcmRGChed9k9UEnv9TWR736aIw/qB9qkwtEwg5oV4ZC
rRnODjUxTshOnu6krRlYOXlXn7QIxLKgiLMYTMY57B/gvpqHt+FWuXLlosIETLBU+LhMlpWLOa01
Z7ZFX8KUuUnwXqmfb5+A9TH8MrC4CYsUIZlQGLBQrYBOO6/fDc7hv9kQg7x4vFc0B0+NRMtBZ3/o
g+fB9t0m2/BPKw2EYn/8GogY6IURpdP7mEZFZsowOw8m1fYDzF+Cr2EMvJE+krdaGUD8ZCIFMqdJ
ATu5rBwivU3u29FJ3ThUDa9DXfL97cFvreDimARZYFuJmGDb/pBPP6T++3/7+xfnIpLbSfeRljiT
/N87RvPQIVn0BybIFhAuEWTKy/x7D1AikBJBIke9Sg1PY7N1klYn6cLCYpJ6Lcotf4I1sOhqmv1l
JCGOt8ewus8Jw0BJivh1Gb5oc9AFpjRDYhl/i8aTnH+Fjeu2CfGRi6ASqaRfJhaDmLQRmc4aE10J
IVXpdepB/jCRzrltZm2uyOHQ0Emiw/mN1kWXmz6uOtGx0X2T26/NZi/u2lRdGFjSukx+NyhyRBTu
6OVRGrrHzJQf4yB5vT2OLTPLJ4WZBPGAfu1Z7y23tR6VUPK2kqAbc6Wr105hGnRNGmeVoaCPq9gf
VfvH7UGsrTnUdaL1SBXqO4vTl/edIfdirvJBvYPB7MWU3pQWXWPtvIWdXR0L9WMQj3QW/qaToeS6
FYYyY2nKTyPiJYWxxbkt7qvlBhZtu/+zsFgRqTScUTC7nv25es2hWnTpPSiq5qOlfx6Tx9kKtyxu
jWmxPnXWz52lijGl6GSnz2m3dS2Ib/59TJrg8dHJ6juLQ9llsVJpgyXa69J+Vyvhi6PWuzlpEOw1
PeSE4GHZxbPxGcGoe9n/gzwa7QegqQEjoyO3BJfkUzlPI72MhH3l4PpheKp6/WTln+ZBP9YyZf7b
+3F9Qn/ZW9yCkLMTupvcgr3xHJcvff90++9fPbSC3J9HM7J4SyiD0UEdSzIA3lzpYMAnOskP6abM
jTg0v62ZePhB/CSUdBa7QgsI+AsroCFoir9X6ezONIuZzV2q6rutZNqKsKgOWTe4UxrFSA0uk8ZK
0gVDG/HYHNKeriJ9CsAbBvPdbE+9pxiS78n0XH2wWxobQq2ID3FTPZVx/KW3pdYD+0/PYRAE6AHE
zl0CtoeWrBKyHqcbt94Qq5PPi9gWX8xFs4g3x7TQrTrLuYcDH60DUYM33HGLM+CWFRAHy14emKZ1
KQixUnXfp/K5r9909R9cxjT3wrxM8g347cLR6HlRxHZY52ff9t/QbBbBeyWHkDxsAddW3bND5Ax6
lmaY5WMSpGo1Szmx+aDXB2WM3DxUABT7e9C7tw/GShpTFe8g0dHO83h5EchxSytCyzayWoCywcEe
drb/Q5r+Huz4joruZG1VHNaO+qXFxW5I7WmYywYaZFuW3MT55G9KAWyNaZnD6suhziQsSKBM6v5d
BetUa54qW3Wb+qy3+yT+cnsW18Ykajf0UlFM4Z/FfZ1lEFbOen4urRctpk0s3t82sLa5eYBDgoZT
Np1lsbLpFDO2SlwLPOPZFyutas+0svAc90iz3Da1wnIAxA+4HbpL/0fvdj0YS2v9Vpo5SMZMO37x
1OTyIYijvayeS1l5mgU5rPGS2VvB9NoYGRz1WHJO8B2K3y9eQlVcWGUT0r9oVdO+jEPPiV7ieaPn
bcUI/ac0iUA2RTCyVO2ywngY1RD0rmWk5oe6DMaDNmrjqWx7f+sOX4lLuMDB/4iUEGqOizdqGdXd
QCsETJ+Rf6jC6K0WgjpS291cHUfr5BcjjloeIBp5VmmCtJz+Cbyfmz/aEFC3iZK5qhNRI/G7Da6H
Ffdy9WFiO1/MtDn00IA41DkVxfkSIggTUUo1o/gutjbcywp0E5jGxRwsFrWdcis0OvDqSTcdkF+o
QngQnjsbFmztraLd+eXZHNOdGe3HJD7N8xZQc32ooIgg9+YALYmwCqOXU5+X4DnJG3cKXtWEDk7j
Xk0/3z41q/uKHP//7Cy8GonsCfJFarjZMPlv2yHL7o1o+kg/7Bbnw6olWCxoDxfKaEs4m23MkjGU
sAtr4KUNxL2QoC5G83B7PCvdzSzchZmFS+srELWlilyiOXt09kVIu8runPuHWem/J72OD6j24IAe
+0B/IxfDoSn7Qz+gvJPJ894OOk8etuh6VwIskG6A30WrDVC+xYFCDK6YqI9woGQ7uoPoYpca47NZ
V0+Z3H0a7XGLXXzVIEh/LnuRoV4Kt43+UIWmRGtXQNNKYezk2S2+dMmwS7aayFZ9xYWlxTlBJZrs
dYWlafqoKh+lOHEVJEtNm0zgdJCGjxvLu3JjASiGugpQCqmF5cjixInDKqZQPsTy7MlVFu+Ncgh3
qSYHXjumvjtWSbtTQn90odXp7/M+qO70EhrfOUy++2U77sK6tDcun9XNTauWaG+h83nJHGcP6tgb
QvCyyU9gc91qrl21+3B78Cs+Adg2RwcpI3iRlsRIsHX1ZazQ5xBPtbPTp6dOvLKD8ikkW7+/bWtl
nn8qMZAJFco6S8By7mN+LPELRq59rev2LuyajZaglSY9nhzUSukkJo+DmWt3Hhd9L1s54Ip2ru4R
cHH9nnDfhPwz8XKVAm71qUg+zVnhgqv6og6xF4zjziJ5OCiFl0+knNutb1pZyKtvWryFgN2TZLdt
WssT7fMczXcplTA9iyBNdofxQ6Yabq70u759U9cNe03+FqvFVx0/k+jRxkW8coqvvmXhNlo/Vic5
ANwQhKl+DxbYcuVkKk9WV/puOkvZYczmYeOtsLrwKK8JzAbOw14sSh6F5dAOLEplxI1Xhg3BriLP
97e311qwhpLSLzOLsQ1R46R2ydiy4RmFKFclqJDrVzt49WXbq+lACy3tTqo2ezLWx2eD/ySYkmnt
vd50ZRFW86zDZytFhkpVbWz3aRqBPC5bBQmLXpkfoPms/4pRDr4vu1F6w3s02UtSFXiK5MeeHTed
W8S+vxFyrO489deHLWbE7JrJ53wDM5FzFAWq3TS+/EELE0fuwoiYnYsIatATraltpr0Lgn0QWG43
vTYhWFs7/Pce8cqScGYXltomGWixgd587E4Vje2mf2+nW/RYqyeEkBtxQqBMPHGvjSRdRfZFwH/a
2PeM7sAhjZvvTnrKi2+3N+zqtvllacm7oGbtzLrg4BVrOM3d+zgyN46E+NZFFoYEzD9jWZaegqyP
4zZmLArY50Q5ZaiNZta7WP4oLhNBqkDr6+1BrU8f/UA0ZYP/WCZ+zALJ9nACyTLT+n2cGz94ajL/
GDi+m3VDdNTVLn6+bXJ1lxs8K8iZOdxii+NXqHXOehGeVfqXBPpAMwaZuIU1WGk4ZptfWFl48dm0
pzEbTV5LQ3jWR6+Id0OeuqMu0zgy0oWoN640Nx86gobBrkN3SBoXkUuYHsby5GTNHpYodzACT6/H
nUaFujV2eefzeO0+WEq+1Xu8EkXxvaLeA6afbuzFrPRjL8q7fG9Uhq4J3cwQ/q1pp1T+3D6a1tbb
YnUNTAIIVGAE9mfhBKI2ZiidiKHs+lHOu+HYdiqKeYOzURjfMiR+v/ABvTXKbVZwmVJr8gzryWqJ
DoNpYxev4VB1MKhcV6gpKAzs2gwiubYT15ip8pNS5Z6S3yd558H8wuHJI3MXtPsPVr4VZK+6BB79
P9t3wR2J03UxuiLNyoZogfZd9Um3gkerdzauhNVtcWFh8ThLLdrYdPoizp1TuKNmuWokf42CB4Th
UtcOz6O+Ff6IjfabE7qwuHCoU+5H5SRgm2ko3UHoQUdcv4cIg3gscJvQuTOH+1iRd3OY/tVU/sfb
zuH2jML6dj2jsa6mcmIx3trM79U2uyuqjTTKagj9z/jQQb62QHcpIYEgXakGze3m4B1NqG9b3XT1
eAsmuL4twQdCY02e8jfpjT6SimFOsFVUnVfH/bEvzF04zfcwYCAJpg0e6esPtdN9COvwHHZbMLXV
2YSIjVwMPDbWknTDHiRLUgTSs5nSxlXBX77Pq3r8fnvN1oAi5L2oGsHEJKjfFqfPgUNCS2O6xciY
eDM1ijFTdrNBxByoXlE+UPpvUYzQT/rwMWrnfdLLSNuGd22iuRS6D5NS3dexAi9EdB5C89vtz1ub
hMuvW4QhZQuFRzTydTIiIEFj04jz6baFtXtbQZ1AwNBtwo2FG9A6KGrLCnBrlt4HSMbGUUU+ge7w
Oy5B3jL9Xa7Hu9s21y7uS5sLx5CYdl7QTc+cB9/iXveCpPOy8qPPdCbN621bq/uYPjjAe5QQ6BFf
BKa9ntaxhYbK2dI+ZQAfssq5L4LxS9IbMK6aj3q/V2rYvkLja5QUWzHKCg0VULEL82KFL9ysXcRh
ZgcTjOm9C2NPcqQoA/66OvaV/Ni27wMp3I0mgKP6oSKznA9h79Y8nKBw3IVdfQB8cnAIMWZ/9vRc
2nDRqw8Z+DroLxeaDQAbrz8vSUytLhzeE0WVeqkfen3zXjEKLwvk942teLXv7yGA8+Fh21gXMe9L
X31peeHLlLShs1mVaTMbZjeinzsc3uTty1i+VOOLps2unFMXrx4kYhvF1/fN1tH//4wdMDlErvDR
LVl2ZDWAN4A2jHMnl55VPRV2LmA+Xj/N3qyChHOg12kf6qi/uz321f3P21QwMVCdXybU2swY+j4Y
hGy3es6M/KijEdIVtWvZzbGiufy2ubU4RjyF/2dusQVThQ61SCitpMF7uqKOUvjk/AkQk/LSLyML
PzpHtanArMrDVIPmpnIea+Wbkp0yh/YuaLxvj2h1AoH8/iR8AEyxONN2MVSAstk7au140bCvjdiL
5a8lKYY52rghtmwtZo/GZTuvxYs7yvdxw6Oi+T5JbkcIburVlmje2gWPoPE/A1vMYpmMeHxhLMz6
g2SdbEU9AFLyUs7C7Slc94sXphZXiwZTVCBLKo9PaE7r4iFRH3yDpvS48CbrO+FZH4PAq85l2W9E
Mav7kbZpHr1Cj3XJszpLkMc5OS5RsUOvRd8hqryh3DCyeq/xRAAUTPxAFeLasdmpUyhtx0zSM3m0
g1MTZ7ukx9X6h7b/2Km12yqyd3tOV1fvwqbYShe+3jJLtAYGbDr1faZ+RVfCpSnmSA/a+z8wxNRR
KbS4XX56tgtDoMRtKCAqLtB0nI7F1PcEKeUMI1XguG1XbMTVqwuGiC4Ct6KotOT6C9ugrtqBKzSF
Y4KO4D6CemeLnuZnpPXbhQDkhohTJ+JcktaZctwXrZAvGZx019pNd+9bFFkMNI6zzoZNLIXsCJH3
+e+4SWFcCd1eOcAAdjdDhTLZWznx1cV0uBoRgSNs+Jn+vZjjupXTrnPYpXX3pmqy2bWLztX1ea/F
XNG313NtguHWJqkgiCqpxV5vnMCAuMtXhUKI+qpjqu+f+80TLxzVcn4vjSx2J5QbbRONBs1mYblD
DC0D3HB7GGuu8tLCIq5ThnhQ25De3qFIPbX7ofRHM9TclgKRCiD/trG19YEATgjdULAAXnQ9Z5PD
azIguKKkXHhVDqfRON03IdxmnIbbplaXh657DaZLcFmqem2qpDBMEGDTdGvGXq3u8sbeQcD134ws
7rTMgsEoNJk8w3nO+8aNon1Ke/9/M7K4zHRfGaxIs+hr7E+2pHhm/ijVWydHLPNvGw38nBCQI7Ba
UhLPXRwbzkxDQW9WH0nCefWcPHedfhpV+dgU5d8B5crb41rdeQDMfnLmoGCy2Ay92kuJxlPuHEXV
2TCpaGv3UUnRAXgWqbDbxlYPEt3QUE5RM8PfL7aDpvtV08Jeocgtl6VsDUc71sqNy2R100FdKzh3
gFEvN12faXkojRntAomTe4KF39PNTuHCHPLj7QGtHiV6aQXxjug/WqRNRil2jFqmM8GhA7vUP9Vh
cBi7xLXiDRK39TH9Y2hZAmzBVll+Abq9RI+77se9MzwnmzxCG8NZdh/Cdc2jZqb737B8iEft77X9
LkyrfWYG+9sTt7YTYDEG2UIaDUaO5etpKtJGh3jpHLQzQAdT75K/C1Pa2nBru1vn7v3JaAPidmEm
7TW960yuh2HqHyaJO7AMypewU97raGPRPfPh9rDWJhCXCqUBzVvg4RYbnCbuIKhkmmequvZy+yVG
0j6QmkM+PN02tNaGwaB+WVr4o8wCOznIDfQsdmF76gRTrOU0xlOj2xCXy3bilVPd3utB0gMedV46
0w+8TpMlD5ajcyxVptfAAPgH5+HyqxbeRIriCIlNzkOpfbLsH4r8jZpMmHV/cMKRiRP81LQuIpl+
7UfUIc8QdmrxI+g0mO1JuPuhDTa81Zo3pmVRqPSaaL4sA2EztdHfUukzUAuYgG1Uo7viq9VWp0aV
9nFHYjTaUhlf2z+cCeCgUIWxixZP+9oI2tyewGkX3ay5Yf9O1WxP6VLZHbstN7llS72eRKAirW0I
FDqF+s95tO/SeBfwYvf9eXd7s66dQrJkNONR61dhfLq2RGhTyNKEcoimjufYUM5+LO1hHzimqXko
02SjfL72gAElAks82ENdXYbDulLrZdaCPZwyJ3PNznzTjPDGOg+hIWQMjvxfJ2c0Nzz0Co0sWG2h
ZwBoG1LK5dNaD1NzlEK6d4yQtE/YPvlR8zbnFZ/Z2lEzSHjOuZcV8aNcDQ/m7LvR0PyB+3EQpER2
hhY+KAivJ1qd4mhSLdp7nKk6DZX1VxZrXpn0d1a1VaJY3T0kfsEKsrSgRa5NsSeTQjHA4eawfIzO
8MYC9tNPxqO9GRyvmBLCPTqckfAwoPtxbSqHishxkJ082/knu549aJ13VW5R9H2+vU9XDfFUA2kJ
5QPQ+2tDqlIaEBazgpXyiADDuzx7zaeTZFr//lUIrwRYRbLmcLIu0dJGYyfkrcD76pJ8HwBYyuTm
+CedWFdWFqeu0sewsfsCjC95pdh6ihDvjIstVs8VJ3llZeFFtLkNy1CAb/teetuDtjKlD6rUiipV
3kY732o3fP/aOcMifUAId4g7YLFK5TQMRlQKrLlldi4ibjBqPpnGpwmyG7ncF3XhFkHvVvJfwRC4
QMnvb++SlVDMYHOQEafBmPO+2PmFk0v9UMicc310y+yVl4BebORgtmws3oONSWFB7bCR6fDPW0+a
rbvGv6crE9xBlBN4pnPnLFEAUZpSECvpAI/VVysnV1A/xZDW3Z6ttTOlQqWPQ0ZzEtj+9Znq5kru
qyItznOkF8duMkvXz7SXUq7ewrBQb9w0q9bQYad5kgIc5hbWIF014FcFkh3M97UKv01Vfei0cJfn
3cbA1pZI5Xohy0HqxVkCsytZLUvTl/KzWRX73G9P5FUfk157f3v+xG5ePAnpaPplZnG+VLsZc0OL
i/PQp4h1vnbVFonU+kBggBC8gryaxJxepGu6JoRHqksKBvIJA6bzLPevtwexciOLtqx/TCw2gTW2
9hzRVnNW6DRChKKvXaedqSvvk2h8sEZ9J1Xlg5SZn27bXYuSSWQCZ0fPAdzXEidU5gRUrWXQ71rU
2tEpEUUrI61zI7/N8bo27org5DiOqvFp0Cx6jUrLS/JYg6re0u+ptgmF9Qnin9sftrZP6bmCF5aP
Es0/13Ne1kM4OKQiz2o1HSHpJ4CfD5P2WMxbyZ41sCV8lPCIiFCIa00s/8XyjkrfEESzT/8fZ2fW
GzeSdO1fRID7csvatFCyJavd3b4h7G6bO5P79uu/J/0B76hYhSLUQM9cTA8UlcnIyMiIc05oqXU/
u/Vxye6N2j04o8e4g51K925MvDtI8bvos9dZx9AZ97NIPo/utNObL7a5BUO55tJwBJnxyfIpD64u
pmaGyBklQgRlbdW+25jRLjbDjyvv8rZ8Z2V1cJpx1MVg4HPT1DbEnMba6cwp8d1wro63v+bVK4k7
Cb6Lweh2qhvne2wIoSfaUgoKKL+cWtuNAHiqRHbeRhWy/2Ol3U3641yCq/ScewSfN8LetSPMOwXt
VmjKpEirHZ3Hsi66vmZHW2Wf5KelCffxtJFWbxlZbag1FTAsnUYEAlAP+YQ71z5i1be38qoRHs8M
HkKWiOrx+U56atgauTNhJH7hjburm6dy+PhYc647yUfg+pbT4lcJpTcWi+AKr4IqaoXv5E/VkP7U
LYgt+X+5/oCdID/LYxF5WBkI3p2+No16u+vqihlnzE0qlR+z/o9WJI8crNsbJ11sdU8QvU1Yg8QT
FA6Nc0NzqiZKm3UMcjOZxu1VylHpogfXIVVOx71V/Hnb3JXvdGZOnvF363K6sKCu04rA7Wc/FN+1
jMbG5njLa1aYiic7Gy6Jyho0GE5FzcRQFb8GCVl27Sm6S6xsg1x0jfLDtHTeMHwfE0KM/BXv1hKq
MR49VVXQKu5p9MzPcfRH1SdPNiyopa32QnwHQLgr08Zvw+IEloBh4N2G418Jiqzy9/g0OKcgCs5/
BKjlMk/6tgpcUd2Lpnkot1Rwr3gIVBRVzoenAkvz69wCZfI+79O8ChqGPtThc2yeIvQvjSL2Q+bM
3PaPK8uh+MqVT2PGYB7wajkOsxFcJ58rnvqasezx/vqbFcc8QW7bubYo2rhM0oKqAAZpFZRGsw+X
ZdaJF16XMzJBL+/tsUyPA5MF/bCCkeIu8dYE8yuLI7ekpcHqEAZ0V4e6oNE0DmiNBFZeHTKp6d+m
+n9gULJ1jPg2JZEHbvv55+o011K8yatAbHvuqauU7CGJPeXBFFO7cQKubKL8SmhAkTM71loHrGzU
niIl9f+E/8Nxsgbjwaz7xLcX2ziWJQOJHNEZG4/ga5uIQapCSHmiz73axKnzeqUIyxr13+a7Ektg
rheebnvHlfgB1BjeJJUnODpraHUSWmozxWaNLv6TC+m58So4w/9BMAKeK4qyjAjRPcYArr7UMOut
OyYN10l65y7NzyL9LyQ6pA1gLrh8Kdn8P7dhdJrV9EbVBMlgnyJH2Wt1dOj78O72hslNP79FWASa
3zSEyJcRUjs3U4qmRZQ34rVmR0FjfrMZrtgUnT8kW4JLW5bWm5ZWOddiLEBqf3HSv4sQKoj9KVP+
vr2gSy9jQRwgPg0vEM7r+YIqZAOinrs+UDImUTj7MrP3ty1c+hg5LGKS3O1EPBTHzi3Qnp27ysZC
E54cJpV23Vc33jigV21Q+JLTg/k4a/SqWpdU2SKHy715cZOviKehx317Gdc2CsDo/5lYOZilN21U
TzZfnqlo5SCHIN82cPnBUVTgtEvXIlqvXcss1XjOTU0EWcskqNhWe6ZmVrQ4qyrdTcq4bNSJtuyt
vnxUluak0osJbBEaO9esw/upUP4uVVBxRlM0GxWbyyeuXB7EUggIjJDQ5f6+SyKKUInL3lhwA8UY
9yWDRXyTO0Ebm4M+/Fsb3X7ShOKH87hxZC+DtzQsRfq5aplxIH3nneEhXBLHCMmYwQwUDK4oIybD
PoVtvEuyl9uf8NoaZW1UKiBCIVhrE0KeSPtS57L1nCYokCNhDmOITqlbHHX0n4Xr+PbWBX/pl1Ls
XE6KIIEGzbzaV5EJgwtPbQPD+NmZT+3W/IEr23f291fbV+opE/8M/v44JTwQn0M/jT6JxM/cjc27
4o/EbraN2wigyprAKlWNPGPRWxK8f8f8GV9gogvarluZ19UFSTPoBXLnrXV+i6K1nGUK2yC2rbvK
gWr91itit9TDQ25t9Dzk5pxfF3wcKodoezI35QIDK5ABX3Q16bguEl/AlDdjMsuNEH7VCJq7sj4l
6eOrVLIRCvMZTYxE7JdIvw79MW+/ftizmUTwPxur3FjRkKlgcmkHR13duXn6UIOsm5BEnRP1EFc/
jRFJ805PNrLXq87NZETkN3/nKSvnawYztOe56OBMv5blyzhu1fauOh0vG4M/Ty1kPWkudwVsFdF2
gVp/zqeQ9/q0JyJNun64vYFXVkLvy6HlJCs6CL+dR6GmrFWDGTl9kMBsPRjMWrpvu8TbiOlXnmq0
eiTenq4e6I71JdIpXRx6vdkHc7nsci//KmL3adC045h1zLQbX+e+eDWX8sFKTnb2oLlf7eHb7ZVe
BkEgJUAXpIAXb4B1oOe6omtjGwOM77A8xHRNj6miU73Tx9Bv9Cw/xBFtR2R8761pLu5vW7/8oFgH
QcPQQI26wvp0dxWZTle7QwCjZTd4i5+rJ25bv7I30vMrGG+ae9wnNDhQXSMdPP+ibRI2bmsPY9CN
aZ0hR5jXD6pRuocSCbBdsnTe0fOKcAcitfGrKdKOitqK0+3lSiPnAYYfAcKeNwl5L62K8x+RaIWd
djhWUCzhforg7aaTrzTmxjm8squUzmgm4b/0Kdb1uykMy9ka0Spyx0P6uY0kRSiIq3LDzKXryOcV
ulLo05JmW/JnvLuqW0rPuZM1aqBZtfpYGf3yFCuwE4wh/9456Avas9remfn8BXCqsZEnXJmL6eI5
9FFlydlw1ouslmFxJ+FogYUKwmyix768VflT/u+Y7rNHb3md9dRn+l/YH63soXvlD53m8G34VZpf
svBetZPdltrK5b67kr7n8WG5FjnY5xtS6KUFky7Wg2Rqq8PcqI3z4pXpUO+s2BJQaSoK4huR6opj
I6OD7IAEUfOp1x2podfzocsXFLWdwTcgixReDyHJ9ZHj8s3a24vcOcxLemjsj0dJYJCoE0MWolYB
r+Z8vZGW5qLNNS0wCoXJCJltBW3S1W+3D82VXQV/AHiEJFuOWlyd3DpvBjCxEbtaJtq9OtiN4gsI
NH5v8KQb4chuxIrLU8rV8jsToNHHCmVK8s6v63SZXKea9QA+lI44j40wx4+8sZriKZ1E4m548u9K
1XlUoHng/RYfoal40T0RDG5GfKnVAtXeF/XOdBgo4FfGHiFQZgx4zwXQ/K2Jzdc29b3NVYagpqHV
jK7QfrO0q/FzvxdWvUNN8fa3uxIikFDDK4H/wG539fOtzGpyfYoxWuAU5tDsFqvTil0umpLnRJ7V
YgdEEIVit+qWfRQv0FIKBZGm2z/iMoUkJdZ+l10hJ9NKPf8RaOe7yqQM/AhF009UM9z9hIDKUUsb
595akuPYm8nGsbxmU6bGKLzwUofCfW4Tyc9lMmgKBNPsBrMdP800UHxheA2iwmrAqOyNRV7baRrE
HokEiJ2L0ac5g4jNDtWioCzHf+IYAhO6UnoBqguBqbsyzXaKaP06aza898ph4Rbg+HO70nlfQwS1
JtabZCLmAUxSDu40dt+FXni7Lm2HeSNfuuK0MMvl4DtNIr3XKpJeUZD/ocsamGr02g0QT7P60NvI
S5Ay3PaZywSQW80Es0wNXV6lK5/JRqVqBuRr0DQ14++13QxHXWnUjc27boVaHjgyzv0aChRZiVg0
IlAAlDPxi7nq77Jq3AKnXvtEPKr5Q7gFvRu5re/i2Th2Ysyd1AjcnGnQqtH/MuOo29WAt+5v79p1
S5I+CNqP6vVq1ypOWpZmucEkbuvHNFpfZqt7VoatMWhXzXDrk3yQOaPwcr4gOoZ0uHImzbeLjrLE
FHknWcS4q2p12ShVyStsFZtZi5wKSnbMxb4qhy2xailtZOuBNeQPYDF2Rv1n3ai7YvhsKMqJfz68
gzRNiBoaTAaGIq6WVjuOHvewlIN++rtcct+D8KJv6Rlcuh2NQjwO0BcVPsddGVFNZriinmkjl8js
Na+a/07tKdsISFeNgCahFi4lX93VDSOSBn+eIoyYba/u61rQmRndyk3+iyGUMznkFgX/NQrf67NK
lFZtS6WueqeXBXlPtJTdvx/9Mnx+WlqINhPW4QKdO526NGbKnBmbmTxtoR5azxnqu2EmBfL7stbS
14+bw+9U2iXU4Hnvnpvru7BpRRw7Qe40vT84wxczdu/sj5PrgS38/0RAMsiMlZmlr0fkJhMniJU6
kFbQ1flwVcUDXkbBC91xOYpv5W1eLodWK5HDeNTkDx4tIY0Y5986d7fYOZfXgzSEtOTv2iFB+3zL
TKZIzqGbOfR9vrWZ8iYQay+YJKdtvduvGbJoOXIzMDfOXQ/pacZeDasYsUZbeLtoRIsvguqqouG4
9XluW7qYNjOCClN7lc+DnstB774ZbrUfe7S73K279TJhIVH5vzVdzPiOu9rjQYolI3zSRPOMBkml
tM9aVPNI3dBTub4qggJDPRDmXL/Fx5pjvNTsn54m8a6M9PjYVMlnUYjysXTbjYN7JRCBzZHzgADu
UVJeHdweida+UEeyhpjmqa9o0VcHcOU/t8/rVSuyJ0OeSQa2ZmImmW6FpV7rKHKkVe2Xht6cNJK/
n7fNyMNyfh8x1v43UpTtI7dc+XhdaV1UFUjBdk6e71MPpkCuqMautrXpcNvU1RWBOkcsAeg58N7z
4yQSXSvHtiOzM5Nhh+DggCaA4240Gq5bkfPHCA8EcPnv3yUniAQurhsP0N/TwntFfiQ92mXs7m+v
5cK70RkkaKPkzJhZ/rMquiojClERMiVBX0R+E5qvLY2z1uA6d8wvhmg3tu7CwTHHgxURXzDRZCny
K75blCWWbprDrg8yNJZz4o9XeruCqTNbp/Zi98DsSiVFDzjcb17iuaFwAgyXanrPQLLhK1q3BUUs
ZWsY1e94duZ00orMUVGHICleO12vz5WI+nYJGqkquLONOY9gog/mjxyR0m5vpUppPE+KO+SPaZr2
r54Ru94pG+zceRKhMC1gcYa7+OQ7cb9vzcn+1+gqqzqElpN8cxHffBOhqjGie5JAyqntzWdjHLN+
Xyta/Vo0ZYYibyW8r2KKjV9iFvU/Vqcvn/LUzd7KTG9e8m5WDnkUFikPaKP6MqBkSd2LeWNiXy39
+JpSS/00FunSgR73lP4wUNb9Ry9F9qOYw+QtDeO89K2yEi9htpj5rlos+8kA2RsfQHjGnDHEE/6K
M51AHw6jSi8iHuejvrSDdwJHl1vHYhBZ8maKMha+kXvzU2M2inmME12B82gZP+wwVTs/Bn6gPml1
kr8MBVLPz2Wi8C5e1BmFp7gOaQzkxai8RWqS/bU4g/g2Oq1zn6r1/BdenuX+UPEU2hkzvEA/YYnF
vi3EoO2VUOTQRYe+/xJRu1CPk2uk2r6wtDrddV3JKyOPu7bw6163/2gXY+oPbZmK0Of8e9/jhOkQ
d/00px51s0V5aSolxlpvJ+0+shqnYahniqzawvifv5MyEst9z+bZzF4cje5+nqJC23j0mRcpOG4n
C0w06rgwQKqc+3iip3Grj9MYMMysRLJ5HnjImsIe46O6eGO+D1NHfe0bBFb8IveSL53onOQAHaw0
+emCb6HV3tCyXVrxPazyCQBIluqAVVN23dLKJmVXqK/tdcYgDIdcdS34ZnZSOL6WOd0TOYXKPs+Q
IHahQd63QzJQfaI+WRxQ8q//AbXT1HtPW7qfCirh2b4cXMQgLQv50YPSdNobY5Xbk92O/c9GaL1y
B+Gk6I9OOzTTqfOaft4b4NdLH1SL8zq1o6ruoRhF+WGYllnwp1pmNPh9bTjJrmyoGG0kaVciFg8q
ChUSWywzzvNNTuehikubyvRoVzBLT7YRH4f6p5JvSetf9jyAlcJ3gCpCB4eW3uqN6CrlMKFXR3E6
jbRXNCAm30O6+TinlXooC5Q0kn7qUr8uXeb5KMSLPnSUo3DAZ/LwjA6jWadb6jxX4qgruxBcETyJ
QA2cLx8F8szuzGIKeELMXAoKGji2/eujlxDUPraXyRS05i7q5VPft6JPzCXgYXuEyoI0aPfQt3Yh
x7B6SO583BzVRJ4O1IelNv75mpbFHkyxRGoggAt+6mVn26nw4ALEMrnW4uyMZFI/fPNxEcHXgmBI
j8VZXxW52zpjOykLCoCpd0B5vLhrG9E/WK0pKDFaW0oD8iY9v5qkPT4ZuTjvlzVOdGgnwUeN1SBO
E2cXRWb15A3KsLfmQdnIVC7jkLxjKWcSqFGQWssNOqNB9U5P1UC1wvnessvveueOpynxuHKA7T2X
ttbtck2pj7c/5JUjI3GwlFC554H6rglWqlImkdCNBex3vfNq/aC6w93Yey+91GhBlUuf3oYuY270
fSLayU/k4IAqTF9u/47fH2+12cCPSGeQKYQbuPYo0DCtN3SlFpgkW7tBUD73ndEe/HQq60NMJ/XQ
V429I15Ou3lJqp2XDu2xSHoGTzNPzS/G4WedOOau17rysehV5UlVl+UPNEXGI6z9Zk/fN2eY3OTd
lXVcfSnnuvPncg6P6J/Vz24kui+3F3V58g14PKS40FOp99nyq79L1dQq0asWblJgTPNzpdd/dpWx
1Y+74qSweoHkqnw7wB+rk1jNTCIgr5mCBfrGk65P4R5/Tn44eu/d3V7OpSk5/cbibcpgT1qMq0DG
1OVExEalByKrTd+zuvkOyZJiZ07dtHEe5J869wbWw40MjIWLD+Xr852jeBWzZs8IGjWpH/WunQ/q
YNmvZWG0j9zZtuSqdjtrsqOdt8zDljLvJU2BW4TQxUBm/gEnvrpJGo+ejBEaRqBNtPiQqgs99FGz
HwpzbL350LrVyVxav1LH4xBJoe3723t9/Qd41LY4nix3TTVyYcJ6BRUjoIVMm52iQ9ZPu1ytkU5f
vmrqHzWSgKVjQE93P6ljC+xw66Fx5XPLfjbOS1dZziM6/wZ1j/150IhJohj+aDSYe1RBXHMXhyFY
x9vrvfLB5dXNe136Mt2cc2MQihD2NTs1KFS04siiF7RwBtM8Olk7fh2VJDy0+pAdSyctdsbiicNt
+5c5CuUjOYWPScI43Zqi5saTEuJNajC0mvdozclwsEXaknXa+beyVMRGaLgM+NizpOQPI0R4ea5y
olBT1KWmQ0DjMbXvkMstH6LQzRkTqg+f8ywsnpVwND+5Asm42yu9bOrq7C/7TN8TltNFqqDnoTu6
A0vN9XgXCu9lTuevAvW/tB93Vuq9xCJ+a1OEC80tjM2VVWNa6k278rZZX3NJZMaTq7DqWi3ljb0L
h79FGph25ldOtUva039a6/8MSh9/F4GNJKRI1GPQq0dfqf/O3OwInfiTWynImbbAxJOHsq5Lf3S0
DdtXjg/IAVAErJN7fT2zaqFVwXwJijZ24RZ7PYu0XVYM9CMHK9swdakvCgEbaBTlIdmLwaPOlwnF
1554OOvBJFASrfwSQXEX2cklzP9Vk/aZUS17Javvqzp5HZf4oP8Yx+HP1GsPqLMdQuamxIy/WNJf
cOwO0bgFkLlyuMClUCABTyEHDa8iiUtFrErBhAWWgfajLXZJ/S0tabE1W2Fky5L89+++N50uW60t
6nEZMmzq8NTZ3TG0aHRvTXG8aog2FPFRqges70JIx147hY0Ojcx7HptvaVcxX8vyra3ByVeODDIk
5PQA2iEnrmm6Hdz0tJ9pFvbFT4vRTJ5GIWPYJ/HBMMbD0m1Ati5TFrQDaBIR+WWD2VjFJS90nMEy
IyOw0q68i5ziD67iLWnKK5cbfWsW5bB5rGndgNAyxUZAOQPcgZ466uL9eA/WgxGV4EgYHJBYy8G2
p/auAStxT+eyP8ykWU+j63V/0LodNmrGl4uG+SqDoRxNIuUez72mixVziJtMDdpWRxetXdqTXg/Z
/nYwugwIzLUBbSJ5MFQk11dcBm7GMKZJC1Cxv1/sEGHW/j6yNzKnS38hQSPaGNBgeHWvAQnoeymZ
Gi9akOntAWXxY11ZEqP1OKvT97DWX4ytMbaXR4H+JT0rSSsitVxzwgrTG70BDlVgAr1/0ap22Gdl
aD+4NsgwZbSn3e19vPK16M0iEgjMTQ6yXOWGKuHU6Kj5BWaWaQinOtUnxJu1aSMjuTRDC54c1JKn
weOLnTtFrjTZELeTGaD7YjEUiFqC6At3YzGXToEVDxsSEU+quSpALU5RhlNnmIE7hTUasYr2g1Pp
vdRtaxxu75tMWc9zahwMa1SYEJe5YF+0hbYkaZ5agVJ16cmqCkK9WqrMe9eN05wO89dY6beupmvr
Y5Q92E/SHFoXcpffBeQpdMKiFJ0VJI05FIgNpylYNSqcpm+2ItoSsbr20Xiw04LGQ6iOr3xDlHNf
LWNtBUtRWzuXUa7Hvu2U4+2dvLYoeGZStIqXKojh80V5yMQsNcqZSCeUvlg+eVl0p6X6/raVa9+L
dyNQbpwcataqt4ScRWch8G4HiZsAYB3M/N7OjfHODUV853UUowG3fhjPwXli30hM6djBk14tTZj2
NIAatlAhrIa9G8fTI8+fyp81r9vwxyuJqLQFGoHVSdrZ6mMZs5U1ZuhZQQ3/8SSKWXnMIR3dwaTq
g95povuS0ubdrNjGzhz19LGYZm1Lm+LKXUQHD4FHjT4yFMI1jCyZhkgdwpIWv1qS8k4PnRkdzPJv
RBJtNFoQePUjm8o57M8vzmZGfMWVqAtQqaRAKuEM8t+/Ox9V46lRuKgWAnxOwmCWeNqb8Rz7JJbV
xn5fNcVDkv4RgDUS8HNT0YTWfd+7gAzs2FUfLQPK/ed0TnLd95RhMjZUvy+PokumB8SJSXMoyK7R
LUWexzXSPXagiDB8a3Kn/VlNobqR+l4uSlrh3pZCYJLJcb6odrEVoqtqI9LsNt/1wTOOuUG7xU+y
tt84kFdXRBoGIQWFWuqJ57aEo1h5ruRO4HXx2PhUrEZxHAWs+Y1L4aohOr1SKZEnhLM6hFrtWmU7
8KW4RsuveegUd6qiVhs06kuUswRMyIq0ZHRzBFfraVP6DQLmdmBFnvgLxQ9wtmmrfGrGZnjoR0t9
jKZFeygnZT6kMJiPWaoWp7Yo+tday+/NNM0ZRBzmByetw5OrDOY3tcu6P9Nqrj458Wjvh6bL/nVo
bW3czVe+OjI+iPrxKSRLW4bOd6fGGRvetUkbAv1k7LCIKOTZhfXFyueNT34lRnE48S7Jqrd4NK/y
4d6Z6ABaehh0XF+ar6lx/JfNXZ0fKAok/9RCqo/GfT3sDXuIy6ObjeLrkFna1pIvlYt1l9SRRBWP
oCW7biOIHIk/NY1dBhSn6b5K1emtUWKv27tRdgTwEN4NzN7aZwUJVzMqzaGbw+ek8JpPCKhkT3nm
fjUbBDZyAv/n2zfVlc9B+kITF7YbDruWbla1fvC6PnJROLDnNzuiKyaKqHpZqCRsHI3LS5HHFkgp
ACVy2sKa3Nv1soRTVtnT6BU7u/jHQMqwQUVUVB4c9g8HF6CgPKiRRiWj5r/P3Ww2ora3hFM8CfdZ
Uje0BUXqjQfX5d7JYjelL+q3xKl1pZOl0NfJdEbZlzQGi0n719SGZWdHmxOfLvJ0RKLojCHjwbm5
1H82UHg14kjkTyGX6ac8S2RdMXYYyGClDxydrdHgFyU93o/0auTrWGrYrumIseoUoq878VQWqvll
pj6xH8we8fx4/LmEnbUbTZDZWmx4rzpT5zdyNBkjz7JdrJO4U8UlPlAXX10MfR12RtMN4mnIIvMp
LZflwFir6dTG3c9MYWCviNVmh8qN9uX2YbjwUGlYqpiTTXBXrLtGRo9U6FJ44mmqJenIMKIKzaYw
jDR/1ulUHIula36m1fRhagGGCVCUUXmFSVnVc29NFFDRpRZXT/2CrDe8NfWAOyW+m4/dxsG4DIvS
FnAnQJFEYBiu57ZSq0Su1SiqJ6sew33ZVB40AtI0TWjaZ4Ct8S93SM2HsJvS3HeiRP+seVN5d3un
f7+Y19+Yy51SBfIZEABW53N0o5hOelU9LVpjf4FrhqqdNcnmuWOwAXCG0nEuj6oq+i+F1aNak+TZ
/DKLLvcXL7MfOsVyjl3o/dABdR4Xbz5OMEB2YdZV32//1otjLjdM0vDoKlALW0fvKhksj6HR1VMW
puYh193nkiz7VJWu8eO2pYvkAUuSdczFaMipdataID2NTEMdWDwtnpbsa0ZiImo7FRtx+DKYyNMl
yemupcsG1LkDJG4b1old8wi3wi7b10OpU9ps7OKla9V0RPO7s7Z4JZd7CD7WAIZJAisLDqu3Mm/x
OedU28zFW6LlS1lnU+yjuaHUn6pJpFvsp0tzMK2AWZG6mq7rrXmaVm+MCzowbsCURoA+Dv1C90n1
QAr7iRpH7YdxAhL+xIniL3jcYusqVGU2ba3MrhNEemYkPjM+0+GInmccbWTm1xZGV0kS6yjHXuAx
cJmlycrEDSYgZjvUdRFEBqqUfRnDmJlUH3VHQJjvjEl3fZeqUVuLLeYLu0EPssTnRSV8e0rdD0d7
nm6AyIDpgPtAKu3ciguceSkGBXhuPegnY2lQcsaLIFiZceqPo0OyYHWm8BvDzjbgLZcBnzSUWhRd
BtnDX2OQ25BRw6MVe8hBTPtqCB+TKaEv3b4tg3aqlbcP7yfTCG1AjeCDEetYvQ2ibhZjSoYY9HU+
O/5sqbmy61w78z6aYzPyhjcOeuCAAGXJ6HxLTbfWeINUAuZYdpc43Nd6rykHT99qCl2448rQ6qa2
a9cISwuNu9we9nr5S4wvTpVs3BUXUREjvBChXEtdP9zkfDVhOLdxIqUfhN3BQhbirVT7YqP2etXI
b6APJW1U+1e+3sRKroQu2iP9kACks6I+eVZR1yg/eqbkYlBj49tIMZ2LyOTllIw8F72+KAnvx4LJ
yjRN2w0ra7/mVsenSWOAE6n0lFbhNu4Kt+l5Gj3a867Ssl3fp34I1dOZT1N0f9ur1z6ALQBiEEZ+
D8iD73X+eUZ7dqwKRNtjrn52u2lX752u29+28bsn8z5d+G0EgjbtdAogABjOjcwQLKhUePZjZET5
Xo3T6GAILzwsplN+HXgXPdSzF/3V8WB9WICInSJjSXYu5Lc/1d6OXuypyU/l6Op7NQVxZE2OspsK
8x8hPANd/tSMtibz/Y4dq59MEZq0ATkytmf9RK+MZW7cIncfgX0Vu9Asxb2GstWObklzQhJq2pdz
Ux+6qXb3qZtkz3bbTiels8uIkl0fPgjdrQ+hI+Jnp23DJ0dJxFuniu7VY6DqHZbV+2WJw3SPpo26
7zoolVCre6s9mA74Xz/WAHxuRJZ17sB3gJEqeZugAalrrg484NtimRbbfYS+zcPtpOntvdJ/y6g/
3P7iW4ZW+WGlzoAKgJU/DssjffWdMRp+kXzKhq//wQ7XnEToy5t75b2LXnZdYmLHsWZm5toHr0y+
VWZ9mBbneNvUlUPJ8+1/plZRebZ7oRax6z6iCfY5RAXWqY/d/NRZqq/r40Y8u7Z/HncJBEySbCo8
5wdGz/vEgIXkPeYDeuwjMtz3LYziO3fun01n1ja2UW7TytnhmstReewiicnKnDoYcagJzI2NN/mZ
Xfb7Rk+2lAUuzxRlewn51WBf44NrXEtGuSj1nDoORj2p6h1a32F1GOJu+LONBocpKM6of29hJxCG
5jyedlM79/1OnfRu3mXC6996Vy3jfYNmduRTkjYQQZhFZhq+Ec3Lj0qPxdso9FQ/LHkCmM1mmnp4
KISWV4+9iaJzp1dJoez1GV7JUSSpoW+E7gsxX244lO155sv50VKp6vzLaXOfhI42RYGXgm0Y3Bew
y3dmY8UMPFQYSvZtqJlnZTBytC3+XPifUjzX7IfDrGwB1C489vynOKv3SEFlQBPJGAWd8lCoKVlE
fcr1kzO6PlK7pw8ej9/G0NexQMJ6F7hU2KizFXdzFCT5n4mhHIb51xC/MeD1cZj+um3q4sqSpmSP
BColosHrHrbCbFYwt0uEWHC918OHCUT3vKVmdnEC0S/hgU2k5Kkls5fz7+hZgumVwkmCpnCf+vBr
qGWnkYnDZr+RxF5ASPAYLElaKDUL0PDyl7zL0wfPC8O4mADjaMqj5YjxYJDSdrUhvoy1MZ+ySUyH
XGM2gx1p2ecpdtvjHKOUMMbucIJ6oL+oI9hcoZHF1WbUfg7JID/1pfEqBs95BYWJxPztT3DRu+FH
S4qhzIOlpNeaejMnoFdrI02DOv03jmqmMc17fTFP8JuODsoy9fyI+OS+/LPIX3Jn2Sh7XjVPdw4Q
MO0YWnUr166B/zezaqVodTN3tYbqw4SCh84afKgKkPYmgov12bL+jpo/+9bcxyn4n9tbcOV0wRr9
309YOYjQsszKLJspivP3KIV81vmhsh86dWd8FIkiNxsvpCVOo0W+s849JJ4cEzFuVhvOd2P9awoX
Pxq+FUwV1aM/LKbr3l7ZpevDtWRnZQmW+2dNyB9LA4lhvY8DLQnohewaN9mXnnWwih+3DV0eZGoJ
NHOpUNIap6p8vi7Y+KorTCPmna9LBLRfKH8U7QbE5NpqZLyQD1QqF6r8ju+OV5qXXT/kURLU4qei
7KKX0nvsmu8fXwmwPhdUBDcck/7OjWT1bOlp3yYcwnaXV/ucyYbavFUXuXK5gAaFNsyZg74O4+nc
jOJEhhPaVgKs+U/HKD6rkTgJJ351m+xYLcxKRby7Mf/yomry3a75tMzKL8lgVfqNR921TeWzuTwe
aDPyo85/yDLNlSchDehLPVT675GiTd3747QlNXLNRfAOQiOZCQnr6tGdJ3UMp3hMA1tJd+WY+L01
+VG6oQdwbTlgdqArAs6EFbk+YKZQ4sU00yBSe18hWsIt83mLDOZGsL9ItOg1A0ACZk9Ti2LoKmio
2qDHUQjwsk27z0IrRl9G2P1tZ7y2mvdG9POPA1pds5epSQOpZGxX3afKEH7mvUSN+1+WI6eKe+Q8
UqT83JJu1pPnZX0apE6R+o2SflKVcas6d1HyhhsBNQOCgoYWEuWXlZWpFlXT5PjArA/TqYm18TB5
i7VvgFxRVnL/mRVDpdZt5YeunLxDOHrph4M9lx3QDClzLNX9VveNqYcTAoNqGjiJFe8Vz31sYK8d
YtX4NbeVtZ9MLurbX/Ga5zP8kko/vRRi4+qIoVDSTGEmfTL1TrwUljsyyWyXMrxsY3FX/IX4S3sK
HAbsrXX7wq7Uvh7LKEPx65dg/wiQRtbsJPXmw0s6M7T6kFHc95WZKmlg6fkB1N9DOFoBRNrDbTPr
9hf+IhM3ILmIo0jSxLlXRpD7hiLJMkaPe/WhCsto/H+cfWuPm7zW9i9C4nz4CiSZzCQznfO0X1Db
aQ3YBoPBGH79e9FXeu6GREHdW9onjW6t2PiwvNZ1iMcp+uGXXCYoIudxGWZWDBOzgaS2GFZb1xc+
3ckPWHy6yShgsdjU9CAt8wOW47ve9B7YaNxkpj/EOnTvS995b0hzM/YwbUNpGriXEg7tvITSl2bc
jCF+46TXp+XSr8IDD8cO2hNg+yx+VVUDQwFSKD3krRcHutyw6SkQ3r++XDH5KJOiW4Bag+0toUVN
6cDWvsPkS0sem+Z77jxYdnET4dXz78P549YC3jzeWkveQCGkX5gRw3CcdmO5IBQFP2Tzz6W4eTh4
1WA5/YmyPLB7Jxgyyemh3/joXeXVqyV/1WBlvV4fzbwmT17giINC0wyHAhwW5IDTNTs4KiqHFt7S
hg070FaJGpnssLke5NIKgEMZUpRZ4/jMmJ6T1pHSEziu5YfN3kr7pi1/Xw9x6SyZ5apAhwJiAhW/
03FYDc9AEW0Qgtzz7EnTfZ+l/prA5KXZArgIlwGaNSDlL75K00PnTHs4sZx6Er+AppcJrAn8euVg
PKPozSfJ33EWN2krRQ2RgZwexAejVWzAhMCqQBPPYhNSS21j7jLObploYvjLsSC/ryx3ZT+dPzPw
E5CbzLpV6LIsEyBZ1IX0hpIeauMwFvxBsy7x5c1Ac0i+rsHDLywQvN+R/c86eagIL7KtvoXnTVBa
9MD1FHf+byKrmAXeyjK8sEYAIwZOCN2N+fG4WCPKaPIha0fMavjDZF1skC0I35jWNeTOxeGgFgGE
Onrz/lKIqyRh30ht42Lr29iuSTJNt2O1xny4sBhxzGHfuliOmLzFcIamKmQZBDiIQh/rgySmbP+H
GcOnR3UeXUqYyi3WIRtg0QLbWwrH1p/F9KhUgQutiWn7/M+7dyYHgP2EpYZUZ1G88svMBQIqwlCQ
OTpDDkI+SRy2gyjGyta69GmwdWeUCsqz8Kk4PSc84rQawCXYYXMoLbnvEdjwwb8q0mD7zofEjFia
ycRLNB9Vjcq4grG9B+VnEm4i8mDlx4at9dEuJBzAkc8967lTACzRYjDAz2rJEUdSGGYWdNO2xZ76
TdrJg6rJbd6Ht4B87q5/rHkzLq6MGeOD1BgfCjtpsVmpN5mcKzjYT9YXqmPYcwlAALafrni/HujS
fsV5jsczkH/nYoCVKRoDr3hMoyJAfv2AWUGsTJmsPtUvLYpZaBoA7pkAsGxPKLPN+2hk/CC78rMG
uFNOQMv68t8zB9zn/4VZbFhDmjofDVhvC+ndVFW+n9j4LXDLtevj0nBwFf4BQyEbWi4/tFIzp5pg
JD6A/xL3gG9u6UDmOorXrxQ5Lp1B2LVoos26MUghTlcguh5osFmzxbdT+omVgbzqB2sVrwvrAJAu
ZI7AKeABuzy3NWmjaJiw4KQsktwLYkPaCeqh6LmunA6XCh0wiJrByxCnmc0xTscThE3I+lCzQ9nf
wvsvhuCgzd4beDMKtCd+mup2LH5w8h315sbykrFbO9QvjnVmQOPROZOQFxlGmbW1oweHHWrzJkBy
KaAnmhUJ+R+uKGj1gVITIV9CcWr+sH9Vpyyr9iIF6T5oK/JdDREAlMCMfKVcOi/oxUkB3qc7K0bM
Q1kymntfAHLXZexAHaiVTruJWUnrPHbZm7Hm0nPhUMI9C7YhnJRRp1pCMroG/R2PYiFWINXGipMS
OiAl3/HR1XvRI+XkgL8fC4Df/31XzzBYyCmgsoJsfXEc4r1l2xz/OgQubF5/9YdS/XtDBUhfQIWg
yTSrTS3LHY6CuX1O8vzQdz8EEFCmBxR6f8vBGohW1aYunB4oqqCRgtbmjOxdbAEIF0jfmMbiMOUi
qeDnTaBINz7+89GO6+qPECZwBsh2T5cf5H24TT23gCL+I5/61PR++7CH+R+6KTPE9r8482D/WuZF
kI/T4KJwGXhPfhakvfG9rJ+Ap1k5OC6sdBx/qJDOpwbW4CKBgY6kbqFYVUCgt9yEyGDSwrNQlLdo
PHL6bVLiX83QkWP8FRFwjdORudJyBFBYBVQ3WeLihWCXTzA6jH2TrYzt4oL4v7GdKd7lTJSVVWUo
/soMrcXBxAD977oPVu6StTjLu6SHww5mtjhwKDmPTglfPuS1a2zJM1Q9Jg6XPJ5wLqhceGQvlh6w
wxn1wqo8THhZwS3g3gImoafF1pBuQnO+UdWIjjAUmgDJk/7vSKCrn+lPTfRrO67lBBcWDn4NeuBA
VKL/vfyMdJCeCYm/cq6sy/ERGjofo3wE6OyhC/XKh7xwRp7EWtwtihDaMwuxqCk3zP3uVG3SmsGN
YR1BM0uRnybXd/mlgEjn0Zv4805Z8tn6qARjw0fA1piSosw2Fchs6BTiAdFASJqlUTOtjPF8ETmw
GbIA+JoBBZjW020BRnWmLY57wBBhUuc07rofeq1Eej6uOQhkK2YtMUCLFkGgWwhfO5TLDrXItizy
7kvntfDdu1zrh5x34MEGN9dn8jwtADILlwzatdj2OJdPh9VmhhsB4sMP4NjECpeZ/kLCF7Vmq7cW
ZnH2FyLr8rYSuEX9DWNeERcSJQbesLiNfl0f0fnCx4jmyi/K6wFom4vdbkcGC0tz4Oj0PWSFeOvq
2ShD3k8CCIt8zYfs0hcDhwsVLmSQM0HtdP4yszdQyUMKmZdo5xR4ixv6rXEhW912vwEkXX8Dni3E
eU+jpo00bkZ/L+VjoVDbaXMS/cFlZZtKABJSKBTUN06v1+jRF0IhMwAlDs2q2RV2nuq/LrkAPdN6
zC11oEXmHrlmH7ok9nYKvH53/aPNZ+NJQoduCHphM3dyxoguCxtt5ttG0yh1QM8jNQKR5mx/PcLZ
k/Y0wp+ezF9j4RnzZSswFuwjI+57s98gYrudKtrdoClfJobZ2lvXk1GqqbZer4c/W5VzeFguAneB
ZhWK1qdTqZosB+TcVtDG2hL4Lwf2C0lb5x5m6dcDne20ORBE4vB4R6sA8tmngWpRQuUnxDilf8cg
f5PBdrQMIHP183qci2vjrziLAU1dQ63cwoA68406R5e8MWeFVbgWYrG36qwwx6J08cmcL0r/GMJj
7Xy7PopL6w7KFKAfzJrMWIKnswU1ttKBjIw6mIWOTbghakesfJC1EPMJ8tfCgzJjJXMHIbrym909
lOrp+hAuzdJfQ1iqrrGOjLIIyHBgVZPWVpPUaCpX/kpj9Oycw7ICORbHDjAUAdiDp6MA+W9gsqPD
ofpE7yIpvRfJd0pt2mKHa/efRwT+IbIWoHBweC5P8LAPBgDhMCLRPlYlNCmPY/lyPcSF4ZyEWNxH
dS1EQKH+cbCtrzX7xHdp6gcJ2P0Xq175Phc25EmoeX389f3tXvRGCGHPA2cSSe53J/yqIRlpreUO
l+Og8oi64B9Rw9M4oGiUg3IKzJqTREOYVCEecdADdaMpvT55F84yjOi/SIsVPRNPrDHAWujqMqFQ
aYU384Y6iZHBS2ll9i7sHugQwYgQyrSzy6N9OipijvYYCjYcCgAYKneKB7x8rg/n4sRBsfVP+gMZ
gcVJ5sEpuYM2PzRFzVvekC2UCmLXv3E1v7ke6NK8oVgBusVMdsJlcDqWsNHe4LJeA2vfx4XeM/Ee
Vl/nt5XVr9x2l6YtAgLpj2AgSqmLUHZZk8F0pT5A2w60TKfMk76t/jn5AXd9ps/i3yg/QrrldEBD
yIPa0BhQ7tA7/9OwSVqM7zbZWNYOUIp/5BrBQOMk2mLPjni5RZoqjaptmfIaLo7Zo1oj5l9IExAE
mRUq+FjjS0BSa6EkLLtWH8bmDl5s8GQlcdh8xbPCyT4hqub2awWzC58KpReURUAMhurWsuoNWQNl
GIXWh8E51mjlt2vuwheGdBJg/vtfB5BTh8x0+wFrgerNQMsEJccMIoDQ8mF2EJexWPVmvnAn/R1y
mWzpoZlobyCk1eAw8o45cmO8ua9vp3MYzSzHANM/lPBRHzlzHSihbhMKZL0HWu7VSOLJ8ZF2y43q
/ZiWqYldFsDmzfTfVgJf/mT/BV6se8CtStBysbtCeWAyhZCIPRRzFv6t6T+cot6Y2ovr6IdLvXhU
YRza8UDXNDjOweeL4S/2eFZXrR362H3EdoHxCo8utVNYOHX4OSV4HeDITUGa8Scogzv6BaxUKWJ0
dlmUmCxt+p1qtrXK9i4V6CPuwmnbRfdyVfzo8mcCzQCVZ+AooIB5uv5Ci/QuQL36UKDVrJmIWxS3
GQqa3EsCHavsvuy2PezOr3+lC8c6oPn/hV0s+8kno8fzEaet+RyROmbvxM3Qml051M/LPvNn+L84
IIadDi+HJobZuojjRN9DtmNfDLUbX2F3PH+E/Ksi32QqlBNPnY3/LpJhZZwXt/es14qqHTBPy/zP
Fh4pmY/pDQuowxbGZhC/4U61nQyZ2IXaGvrVyPbX5/YcRzAP+q+gi7IB6wfoljAEBVf3MYTRrQdy
Q1nfOqCqeXdEJaH95gZsb2LJ5fDrnOqVmt45yHz+BdjgEBsO5grXYvVbU9gM9mRh83u82jndS+/Q
TZfJb1azdU216YNx3wxNTJw0px3EyMUd+PkqN2A3XO8puWunb0F07Fl2y8naATEPf/GcPflxi5Ri
aEuYyTn4ccT3tl7G0y76kvU7R6dZe4QEUv5kjXuRreHe5p10FhaaHjOqArOz5EdUvObZNMxhIYU3
kV3nJIyTY2tE3yftbcLQWHkV/HkfXYu4+AqwT6DwwUZEUXlgf/U3pEkcz469g1/u8vwoXQt/enNM
6NoicSNG3NK9msydbP8ZDTYvCDTyMHpkCqa7WJIw6zFqQWz8lH5nq6NnvwhnZbjnWw0APDT5IeKN
/wFZvNOtPo3SKUZhjbNY14vRJhJveT6BGLyBbRSy06+2UJ/Xd9r5KYZIM4gXImuQJFqKxkRZIyuf
+eMBcnEZsh1Q8Kwylauw5POlcxpn8SEpCOpT63rjoXwx/bhqdwaQqO+t+dgDDH19SOfJwWmoech/
5SMNjWpq8XD8kwbDxzfzJSzN/6cgQPLikMJr1VkG0Yo5ZEAQ391CxbQZJ0zaKg10PttPl/88lP+i
zBn/X0OJproRvoEobvlegZiyq+CegnOXOd9gjxeBZ+lob2Vk568IkCegBYtuEDrXUAU/jQl3oFHZ
8FA5BHRbRj+Hchd09wLeLdxZuVkufCgQncFEB/ZzVoBc3GydFY4RlXQ6QCEIg+kfIM0xFc3m+nI4
8xWFCx86kCHUxMBLBepjcVH3ouv0MJXTIagf6qf2IDIac4F6JrQRHnQYd/ByYfh/18OeL3hEhekw
GsgopUI07XQafV5Pg/AwOOmCjl7fVSCw6cRzXggKuV1xcz3ahQvzNNxikKB9ofzUIdxEt1l+dFsW
D+2LGm6zJ8p2fWBsXGdjuOPNmGs8On5cD3++Zk6iL7m/XYOWaw1JzUMFsXvX/Gj89/EDfdpkGH7/
L5HQJHEBh8Mbd7Hv4KHHcJIYIxBqz6Xxambf8va3k/3Cc+16oMszCmANYAYevuCy3RZGqgdHK5+A
qAjSpixg+VLEOJsNvDqk2qLVJzLIBAFkaBmP4psCdOn6Lzi/DTCpsxoRkIUo6C6PGJubnRkRfNIR
EvJ+3Ns7a9q6LhpDLGmCW/vpergLefRpvMVhY/O+422IfTKaR2N6lt/hrPPhmKlfhKB37DVYydcj
zt/q9HRDQDyGIaI+G6AsSe7BCCwjNbFqugncVugVyqmNbechX1WoPz9pTiPZp5vRjvzO8mpEcs2d
iyqCz6fUm7bUfKnZR5W9iNzbtGpnmyQRwtqjwJ6Mct/1K9tkvuSuDdg5/RmthKubjurpEGVfi+gH
1Suf8OI2/GtCF5dsODlll+fNBOw1F09hhpL5g92k1M1317/cOZ0QZyq6YJBumPV78AQ5HYmQFYOQ
7QQbVcKO8PrmSefI8MYwTQbtqsk48qGXsQNpwKT2xYYFdbPnbV/i5Uqc7fUfc2lWgaabSToA/OKc
P/0tnamssSlseK00P4P8oVrr7Jyf5OAewWIO6iIusm5/sS/C3MoyYfvZgXCahgbu+i+e8aWkMEWK
h3/1EketC1sdKSzUJVCaXqbYUT7RoKYkO+RVE7sdbKX+eY3MGm4ANUGnASrnSz3CcBCgzoY4trQN
blhzzzcOfXShmbEmvLVcjLPI5Vzt9CF8CATusvNrcV/pRjjGwUCdhBSflVAxg/s7IPVJ3awsyEvB
gJ5CJobeHtpTi6QlQxnXr6eSHDu5r75gBd5wSHSH6Fjk0wq+fLkc5nH9HWpxlnRj29qCUXJ0smxf
6BD8t8bYNhLJGCE8LiHLbYI/c32Nnx3O/z8qGsGAeaLUvlyEPqzgyr43DOAVddyTF3/aDcMNORZ7
LX6TyQLe7vN6yOX18yciNBJnhTYsGG+xxcfazgJpYEqtbmd7aaPN2PxA3TcOsqdxHxQrD+4zyZM/
8bDgUWTA+seOO93GNSitbKKY16lgz0zXs1BXbEmCnGnvvOb82S5eSQYy0B1aKeVMkhaJVDtV5XE+
xkr8sqc1VOXygsJPQp8fxXQHlWGccvO18lf6XbtYwP3gkiOpdrx/kPmjzr6gN7HycZcH2J8wgG7O
xXRwFpamY2jpFhUOGSzeUH3NinZPYBR0/WP+aaX/ffXMMaDqBv8kbEVQYRerllVh0/tWjxdz+6bC
b3gOQiI87caf7deweQU6yMshxQmTtk95oEArN3HBX71VDeELm+fkZyxuwDAqIOtiq/zIsiyOQMuO
nEfXSGl/69BduYaZP0v9MWpInACs4eIkctxl7WqAEy6cLYbiGOlnG3axzv1A2iRALza/oQ9Ia47e
muDRmdLfHBMtGCDNQaoDlnkxREuDBK+jsThyeQi2ja7jYNsGtyUceB+hK+hEW7dJ/eyFFZ9ky2Oo
pJpZWocra+osfV3+jEUuYDAO6LQ/FUeHfB/AsYbvBnr1DxxKLB+DvuvFiy1SUW18t08M7/36crtw
doBJMHccAFyZuTinG0eDzUcFiDFH6r+HeRBnHvwFs5h+q4MyLizgqaB+cD3kMsXD3Q+BKbwkQZCH
GtiSVDIJ0Gp71MyPSrwUsL4WLWqGN9djnG3UOcYs2I7OzSxCvBgWy3MFLrLSxz4Q8QCqDy3Xno1n
M4cQULSYxYZmE40loSRsTVsNIxmP426SL56Rmj91JWMJK8xgH1Vrb+OVcEs5XJX7RRkNCNe1e6jP
wflz/N3/Mn76/abmcZUn9n7ayDv3gRWPhojNtPpYbcefn02nY172LWUYFhYao+OxFl9MVLi3QWzT
GOaGUQ6Bp5f808juamC6pHFHUDvC8xIAyF6s3OvnGxc8O6ACZm9zpCxn/gaZUtEI8Ut25DaqK3sp
X2Vdpc23onq34E0o0RQ0DwTKDuNxyMBZQotDxp2M0aGJIB16fald+DVgYEHUDBktdLxBsj/dQsgp
KmlVOZDfVY0Cd92QI5Y3TTMBYfLIzrqN7ZFmZ42623Tt1P10KzvaV1HN7+nsiczGKt9WoV2AnTzy
3SBrmMwFPtlMhWmu7IvzvYff6oJZOKfI8IZYnDXadqcAIkLyKOqvvSNTxZ9LvUYshcr+fHSeXGJz
eg/5Gggp4EWOz3U6J7q268ZpDf3iBEHuxgwFxSnus8J+dHtifSeuKn9OuWbQMTJddcwMo/s1jqHP
dh13IbQ+jLw6tAMUBNKi5da3Fob19+NoFL9rRn0vRpM+up0cuMFumdAFhJvr7GEauuCtrQbA++jg
UTtWrYILk2oNRW4cvGl2AxrTemdBy/Yl7x24UZV+rp24yRiqMJ5J+9044RPH0PQzrD3zFIgZagir
lIHTBW714HafDYQm39q6yZ29qAynT6xOFXA0DNj0ZjZSSpoEDa9HcfCE1A2Jq8Iyy9855C0IOshh
FgUq1qUcpi18hqG9VsATbdwWNIQbQQweeflj7A3INlMHWsNp6akJvcNiNECOJB2k2+IRSp4t8ijq
ytjyc5CxmCxK796tw5rvZVShn2uJQtC4QsI/pDWKotYXZfR+kwSYSRY7DQ35zp78vrjBj0ApyIBR
4WdHkLWjNO/WLPEyaaEnYqKWCEpC5cWq9Lv3Osx0mVKvK/w7F8o8kGGWVr7P4XP71DDa8rivPXHI
md+pFIh0+ai5Sd6nknc/gEazTWCSWu9olzTqUNyawmdYXkTNroScLoynR7cbUvjleqlXU0UTImQp
d1qElCRlP7S/tAXGbAoloZalYWg2OAidsSy3Y+FQyJSDjL4XHbd/NV6UGbsKcJRbr6wMuinqUE8w
eps/tHb6AAbPjHd5InujIzvoPvGXLDDR/+w7D2Ron5r+LqhaK0rRO5RTLHuObupAg7LaNg6xjkxG
IUHljooH8KzYM/6pmsXEBaR7y1ugXMGbZe0joGtWeTflbouBibzbFYPIrKQ2THu8CZqouxu0OVqJ
RnP0F/Xrwtg7dcbxXmk7W27hy41FMdam91nWbQAfrqFm0cY2HObErTadx9YZsjLJFUDJN33bBxD3
aKRpwa+R5j9rHvY/I0cN0OIyZNfMEiNogNZV2IEfY6ky1v6Ej0ZI15sJ8e22QNo+Kb5hIu+n1HdV
hDegS9tXSoEajhuQRcfU4LJw0jbyiYrBkAJkXw998zhox/7wZOPuylms2UOjH4zRdoQicQmvzcSr
ZfXujRAFjMMCn2Ur3K7OU0joGHbsTFY/3g4wnjSOAcAX4VEaHjyarKqo223nTS50dAJffdcQcnuB
54P/OGAqH3uzi3YMX2pMqlLpTwUQXBnbBR6giQWrTmQxMK9+m9yifOWQ6H4lnp9nsa3huoofTzAH
dYa1BtmA3n83+RDgq1pB88sZ82qIy9aZbklZYPd3KHTS2OnQAUbvqpMsmbK67mI8PSLoUQN/i06v
Huib1VOw6PVI2h+60npvGXwESZN7+V0V5LNuQ6hIlABg7t8MZVUiIJqo8JwsMjOhgZfLmIxGZgMS
OggW86oKjc2U8XxjNu18wdWeASAcHEljSnnzKoTHe4CcbYaJooWBAy2y+SfrhqaAwGaP31hMPguT
zuNWkRhwECWJW5vRiIp6mL1AFqQxYzdD1wxwWA8pWQB3ok+vzQaZVkMeYby+z1GnzlrrNQCsYUyR
sPs/2gC2JvEkazolOay/X6qC6+9iaGiehMXoeDfuWIbNEeoe5j1MFoWEoSqMyec1hkMhsrv21sha
4Llo5eO46mzmVZspmEznpjRb+qPXIgIXj2Smt3GsBkpHaFLIW5OOWXaTI+0b4sF0qJW47ohvoIZo
8AE5KkcvRb1/gH6mO3UiMTPufPhWV7vghvW1iiMobEEMRBO7BalVhvClrZDPlJT0+8rPy7ecN4Gx
C/qKv0Pg3mj3YSTr3WTqXuy419RWXGaTQbcwMo/CY55DMegRiF9ip4bks9vYVA53uicQyhtH9N7j
lvnsKCdYO+wmbXTPsPsx7lFMpux5sA1ZHgyzry1Url1nh1Y3AS4CZ/4HmI+wCXXg0/1D9gHcclCm
Lb5rdCyeRzhJOrGtQu+x74OuScIqaF+mjtEydoSGD2IkXAcN54CbahciZ5o2LOonZ1sQ3fO9686A
YB0SUe2MAjK5cQmi2Qu0SxzzxvJ7w99Jb8wetIV7JvEBLLdiw+XBDy0hkv0weY3qEqiIOs6z6bWo
dbhO1oijliI8CjAy0DVsIBGami3knJJWQmUutQePjHdGN+R5mpuW8mM5OlW1qUgXWfAMwK9PLKxP
kfgoj2Ia4QaSfelh+PSCPGOwYlaE3nTH82ZEvNYNRwCXOiISy8bjP8mdVn5Fsyp4gjZg/rXkw1Di
erbAsvGiQrcHOWRNf0O5oR8pmgbltilM1MyZF9V+DN9yY2OafQfBqTlY2uYhQNmaht7eJp0YEgdm
ytHbBAVXI549NUnqVW2v4tDopm8Eqt86zjDREIw3BnBflDAcgC8D55grwe1tXuWuDRq9mem917SR
SlB3KwokqP1InoUgEU05KKFDonLInOBEqn12S0ZKgkdVRFhFgptBlyhhKhwRcwctxXHuZTPFJq8A
r8DiTrJIireQ+KYAIhPG1luLEVhzuZ1wq41JWvJbe1SLDS+94AHKRPMDCUogNGWDAcUC6Q8NNmiB
UnSaoSPYpgZkJ3sGL03D7BLiIMquJw004WwDCY1u27y7xbcwHwy/HLM7afU8v/F6/HWns0j5O2XV
3UtQgBCVqExIc9v4nDZ3pCiMOyMj4rMqPfY0emrUaZcz1GunHP31jZxqx8EbvHblPoKGFcgwkDIH
8o5UQYQVqVEoqB1bWVuiLfXI3E6R59qhTQsrTpmTF6/r7Ffe1WEUw43eknd+Z48KhoAj9NQAi2jM
4q0Ch6KOBzdDkQrZB44b6N6OQ+rCvq8E+3bqutjsRP9eD5b5e1JMVMmILv1wI4hPcZO1ubC3Wdcw
ZHrIQFFGh6cxJOTz2lfbnloFtPvMKtrAdDUUUObpBu+G2HZDnqYqsvM0FFBZSCvaW+w50xBZSM0x
K187E3KJKTEz5h4CFUxlOslekN2Ut7W3h65YFe3xysCDywIUsvpukCggzxn2EI8NA5C+dOjDwUSW
RZFDIVkIg2F8rim0H+8r/Ko6VYF23jusjm925ltim034jyHvCH+sC7ywgBnuzA/HMnSeOGj+P0mD
TD+9zgzzjZWF/JGj7nhbqxAPCFUw+kzg+dHs256bT4DSo7o637dILWFM8InHa/6tz+k4PvGMhgT2
2KRR8dBDPnRr5tUkkry38iLxRE1KqL2pJo9r8NmPETH1T5epMIwHcIWilHZFJjeGj3MFCz8anRjG
NC7+ahP+CbFXgNngEdL+5qzOXptAWXLT4GhkcI/3wi52QgBVUCRsSbHJeODksYLK+8EeK8W3OMjA
/i/KgNyXhS0tYAYb+wvuEJ/FNByrr/U4jiqGqzieFGMxYB9pOk1jzAlmOQ6HIo/w+mBq/GV1Qflo
0WwCyqXjP2HUILJNIxUOxqJscMcjy4je7crzcf8b0KVF19kZj1Ehc7xcTGfiG7vEbSC6HL7pOuBv
QlvZjlY2O0bwp9rRyQzfiQESvjIq9Wi2ZpYlzM0sd+Oo1voW5SaqBLARKvE5utCFwLTn0pvQyQN8
0Lr3811AzKaDDVmvq1u7N4XaFN6QmTFoRUC3ooAOY2rpdu1wjylCDl6ELYpQLGoNdhs1wrglHl6r
G0/T5i2ze5SM8hCpfgwWduRBU0YPOpadHWqISdMo2NC2BqR6aLiykYxkbpF6kB6uUzxlpgrp+4Rq
JspPQJxAcUbkiVEGUfNrHALMuSMhspW0ZcHLnYIuTodjC9fPEY+vut21pcf3HmkLegOGhWunttkK
+RjIZuLYmLizGOgJBvDCAOiprQyYwxKotZcPtXJRSTDJnGnYDkN6ZmqYAeClhHIZnNpCXcS4O/2P
vqq8d6cr8egQ7gDFeiMsG7yxOjXcG30LZdDBh3AmKmboc6H/rHSbjDUJWVwTMW08nNRWYrco18c+
7AuQ6g0NUmFoGfV3xANEjuOlgVKKO9QHuwfPApmVFd42Ra+LJPIla+MpNMQUUzPSqEAXwQexC+jf
SRgUajDbRo4c262iB+3UrohZQ3xYlvUe9WdFXkqTkBU2gPluP/7MSMDMGNJMrEzzzlc1MHuieoRh
g/FpgneBek6k+Ah+ccuqpPfDKsKiZFWNLLXIn7XXuo8SHjDhxpVtIOPGIBqmSRyGqvCPguHD6KKs
GANlh2pi0xXIRAdJht8tCp3AnrrKvWvwtykxlcceANDBo507lP9S9kDvLZqTahOKFluy9KuwSBiy
JpKwgjpBSuzAQ0+/rPCbPFeNX0zIrrdb08ZBgxOlCV6w8vJnBRHZOsbfiJFaEatzFM3s9kHrmrQQ
CMsbnWqoyOLh79bDF06ggbchDS3wglJheetMNoUVmS/gKewPfXXf+6ghEquE4wsSt4ngKauVF+fw
nYSKA3ry753DyifYr/ko/kAr5cWsqVnvwMHy7TgXZjPGNnYDXDhcqCjH3Bb0V8lbywTXjOAYzFUI
F/jIn/KfEE+bnrpicMfUyVDgwD9SlneY2RbiNZZf30Nnw+gw64HxPNog2lq1U5sbsy19YMIs6vip
DWUGEluKwNk9CzVPKSlBcMvAV/fTEA+7ryHLXHMzlD5/4MWkoTBusPzriMdqGPu913lxA/28LmY5
C6G3KStASGEPAWnW1iiipwFmJvXOLWgO3XvQRPrN0HvFBoKClrrhKPejbd/WzIohLkq+Wq6rqls8
JmorxeGDsl0RGnitVnDHtfEEY029gfo3sTbEgTeEGMox2AwDy382TPEvNWqf+Y3dUKe5abhsxLOI
CAuQP1IoB0ZKwEmLNZyTl9qq2gLUjalz07CGO/a+s3j7oWkd4maUXvRGOBdTMl+hQexOpsAr2BR4
shC4Y1o3E9MN3dWZ1zlbK0e+GxbaYvCDUz2Ml1DU9hJpWNaDT0qc3P+PovNajhvHwvAToYo53JLs
IMmyZEmWbN2wnIYRDCAJAnz6+fpqa2t3Z1vdJHDOH83gLE/Kc0eG6054vPeSOzYrR+HVX0blqu0h
VBu7IqUYQMNBHabM+kFQXaN9LW2+d6R9cVJ6KPqmOhgYYlfpT1nEIwisa9qSr8sLqM2kxTFIctWw
BxRAo+/848wF0Ql4U12F28eRjKPJ11mNLGMCYP9JCofaXE1fL3e5qY/p3g9dakSCeVVJQXotmuuG
J8HLXRXQJLV0iB6yOG4XEtrYnGdOqMUbHqLWK51idPb+q5/KdMpYjjjtDmcIfALcq6DN/bjybNYt
1RifyvGgN2SVA87rprSby9HX+KfdbTv6dfaRWXLYfLNk1i/FTOtABF4dVBZ2KWE9+ecco/h5zOHq
niOm65VL8xaDXvKsI62MtjV9IqoiLQGWu/hpIjE9BSQ07sB0SSE6I2GNhHxUlZdcez+Un6k7H++e
8CxyEi3Mfx5NAewy/sZGEgQmyZPSli/pLHjid6/j/ov9imt8g/b6EG2i2S8I/gizFNgKV/k02POU
cERnKaJ7Tr0DLdyZfXpq8qgPluhxwzxSXjbbx30mvIYzduv4RU89CZEwWjbelnxvjZPkbYlgO69N
tP70l8GMJwokVEBzPEKMrN6341eyb/7fwfoR6M0Qeq96tsue1QuzUR4PAS8zMbkjYfHR2HGHpr78
ozuSLogzYsIHGlSSA3ypKPYWatyGnD6G4WHv055zbG9YnkpCngR7l74Vpnrd+FTuNjlOiWOmquhb
6ZNzSDzBmnccB//6qUudTAfO+DiqwQcebMblw3PD3r8MzrE+Jsk8NoUdgWiypl6c4THtuqi+RrFe
3LNnd987t0JD+9SdHHjJyPTRZ3iFHfF46K8IuT3lVIXQrt9eNWf7cxq2PdH2TdQwv4k4bvL5CMfm
KbSibR52v6WZYnFdJO9qHycv62zSBLmdt/WPX6/uVIQTDc/UzIzrnk+ubJKTngPvN4mSMb/N0c06
b5h2CNennk/lWnn7R6Jj/VXaUXMLeNO4kUg9q0+xiZTplQ6/rdBDHzIA1G3P7eZO0Y89vMGQBonB
3ZiKcb+bRqee84k4//Ekhi28pjHNPoVEk+NmA4He13hjATmlaS+by2ClTLKbH5KztBLJ13kVVGfM
NVPVmGnD0VDEyH2QDloubGHBZ7ZK9S+z7HoA432M4ku7krGOLXODqdQ2MaQ1dwT+nK3jNCPZarwS
uSsrB2hZ6nE/p7NCQzyzl9VFX9Hs2M2h6ApUEtLmVtXBwxLMsbpWVMoSft4ZXjEszElZHOCZNeiw
VGvuziaei23wzGfLUzbmuu87ht6JgG13Suup2LXX3oNBS4FMWviAMHyJ3f3ScQMyZgXTw6jp3s4N
WOnXwAl2ladsbVdFLc1SdKNxiDrt5PhlrTeHjxBu8IbIs/FTHGPzJ6kTzsDKOu+AOp0t3NH6DEwD
IkRGmXkkrAf535p7NF3OIEVr8p/bpBEu/VEvzsWbqAbOWls7ukC97gxXBhE55iQk8j7xczEV2KCO
LzHms/rH5qvyFxOZrfO6NQ3h+dM8ect1pBuvAdd1pLhv3WHez4fmXzLoHSioxN9mTPNcE+nNoJAA
C9nNxoXPqqbO1LNGr93sdvd71dO3GVL2EfYA0pxelTbd9E30unKdbD+cxqNVNSWSzXQog2ZjrIVH
2sqH9gBVycFX/DBz+lEfhepKMxUxCPEP2xgmpHFs95cqkuWPsD7CP3PZHsMPqrs287xwhYRvHpe2
vTtKbN3PfEpTF4ezhFxtZTp5D05YeuXnPqqDH2yYpy/utEudD2lfjTnvl8b05MdzV1TGr34qx014
GIIheZv3BB1W6WjJcOKYcni1U7dzrEm5AK96i62SPe/XUXaXKVlumaTUlQXj0x6YZbyrvHV0iSml
HHV4JXHW5beYdETzStu2oqChLuKXVmPz0vdjEzDnuaX+SyzsmoCPQxiw5sPmUn2t/IHGxLImZO5M
P4FIc+69Hd3+pmlXul9bEXsc2EMtCsG0ut/r9XC/A46vj3PMAnfpmCLqU6V0Gz4S/qN+V32iLFrh
IVi/+r2DxNyvrQS8Zltk9U7HJM4X/knyTnZaz9c1MqYvtiU2+l7DVXFMC7dvmNzc7VEuyk7vi436
BuRhjOriBsAHRbxMwbU3myOvVFDWQpB9PtQedSY7OLz0heC/OW3InNCSyfp+6g5+tE0L5ycTb9QS
DdzRThkkMtwL6kyO2ycL+NGqrmYZguGI4gcQu2U5lVt72KLqEoHUE1B1uabJMbh5t+poelEsSf2p
SThIC7/qyvkctm5VXlDe+d+DmDGF7y1pRNGspM/VuEYZIrepLPXpQHKxXtxd9+3dmi7B8GBc+l0p
MYjpn426VTYf+8GZeNeWzDclIJ8lXAAM3F/Dfz5BmPbBOdzobq2CNSKa6uahBgH6IcUy2b/NWsXl
H6A6E3/jfvXZQuxw088oyZRUu/P9EYxjDIHV9IyxA1ANs30trksQjCBdqh5p3ijBtmAEkNRYAzqm
8E1fOaqUkx/pMNr/lB4P+SDCWu7neoqHp6Vx5+axjOzuMMJ0MDbkCLrwG7Xy+ryZp+F46RhH3kXL
nJfbKOrf0GRA6OSdGK24T5tUJx9T7x2Xfj4YKQ4MTf0dyc6gmlPiyKmoFio7LpHcx/Ap3d0GP9/U
Lb/dxo8EdOned9nkBk50TbZ+fYqJ1Ywyu6zuiQqp47Gk8sYjL5rJ78R2Jh/UHM1QfWWKlCcYVPvX
qzsnftTjvPE3TOBhzKqRiXLOnaW+932t1Es4egamY5ROfW7ajpm36mQAMm0SCdC5JjUbiTcxHQzy
uPPmpH2rGx7bUy8ipEp0FawvM0EiL5ohu7mD2AdlGLgio2yaRhajunS8d77S5JlFwzx26x596pSf
LBuDWl/i5igpeInk8vMI05XepZAU/XM9R37FsxDPHqLgZgUn3VX0zQXOlMAGUWyzcp7JOgILsGPm
7pF460DeRVaNhqSHdii5EnbAf5Olk40l2HQTKD4NTRh5zFXNazR79hRzaL/tdhp+KVC851avjGOE
hYx5cBzhXdMDQZ0my8KXu93KZ2qCXs2FDLTz3yBdf82CaXZ/9LUYf9HHKLZs0ka+BMxZQbGxe5vT
4in1bcfBUWbYgY+PrafobZ2SITwdtZ1NPt7mTGiMqHuvo4PdXEY1jE/k1eV71y8hKoQbXr+yf58M
goSGkXZu96I2utkL3fVRylsRqNcUIhqoam1slC/gKUO+1FP6w9bIke56doCvB0Le16rRsHilO1Md
XO7aPvVCgUS7tta/qjJm6q+bfjCZC4B2vwxtF513d2jvymW3kGpQQ7gYQDT5HdnneUaJGbrCBIXM
Na2Mnvd5LX/rfts+kJZAENFSPsKykRH/JloueRanbXr3+SL7zJFc7ZlQUliQ98b7FW1L8nXp5wki
w53nLhfJqjlqfU+9r6lTfnMDbAHJeqRvNik7B4ZHW5G5jQLv77ce4M40rvqGbDgkVK3j2gbJq8KP
zdvr5jLHpr7UVNk1mYKO+mJ2Mi8z0dnm3jfpCkkzBq1WecQgeGfSgLzXA5LmbxVDhWRgoPI7vTYD
eBjY4QsOhWE/4XxZUhqfrIMd0QXnzsOeWZpVQpf80rX172Osem02m0b/qZ1hDUgT2sBr3XCf9yuj
pA7A6mG1cxT5Eu5sCkx7npbSeZ7Lmbra3QB35clo+H23wKGoV00jSMXaoLk1u0efgdW9+d7psv1v
n9J5yKthjSGT2jV6G8Qw+l8W6Y/vEP/HkKU7q3A+LH0yXvirva9VHTQw4nuTXlqfwQEqolzPi2ya
FzUf9K7N3cpDFTSWTVjOTX97ye14nea2h+GwZfdaz8shqWmmv/cUbvjacse3yZ+j9RFUb7LcX9AK
dM+Sj/m0VeHOE7HcyA124/XHKNbxC/hA9dfqemGDZHj7RanQ8Sg7DyQnsdG9dG8CWL2m4atf16GT
iaGP/hvM4aUn3W7R8Gp8GDeeQTvdbSuPlXIC74MV44ac6xhZk66G8WHeasI6jsRbGIsc767ubRmf
Fj+0iJ+irv6V9mb91k3AC9nK0mzPwJSmzAnYNL9EQE3j2W5q+oFgguEnqcImKpguRYhIYFvud89i
habESM+gkc0833XS7tO5ZfJ9jWv/mH/WNXIQxNiw5/LiCxRzuYzFfBaEls4P25LCNUe+vT1l7awP
cAWvDq7QFl4NYU6O7t02aQqLTWR8/1Kv4vCubZ/Kj5ZXLQCwVaH/G0h2db/38e6rn4yYFUKLHcMV
EDP/y6PtWmrL4Cd/gsMP0WU1S+Oc+pFmrIztIaISi8gm5BUyRmK1bS7uEHSDa/js6LhhKmzKab4P
Dwbawtum9mc0QI4XJWeUcxr6LkA4AcGP/pIlpLmynpV7npi9TM/HseJuCzpQqkvauv2MftvOYBXx
Pv5LUngoALh2fY/ZzRKe9ogvUqOV63JeiPVPnyRSoqg80ESn2y5c2hhrR519uYGFZ7Kdh+9DBVfz
J+E/jh+mxhFNriY/5eJEQ7DBSlTSLw7VTIJkahiQuFBkbuGnsGWQPkzl0n7vN2B0zpMyfg5tFPy3
zdYpT2viTi5MfhN/JoO7AEk4mwMpDCF/jsJW7Ne2RkOM+JG9FEWTQ3iBXQLdwZyuI8hBUndiOYW7
4ZA1ApTyTMNDtJx47AAHoKyDNUMQNJA5qQUv6kDy77M/dk3ztIQjEGkEiIIWIkBoc8/4GmzwpyPR
LLoJkBGVXLky74nIHHJfeZYBdk7CV8dNDw13bNkoEXN04rGX8byz86U1iJrvdP3Z7/Y+yGyA7gjy
Mx468MLE/d557o3u6LF+3Rm7l3E2JjpyObfTcM37OmUH2hjsk0zEIKV7CtWbg8onv3mPzZq107ZC
TJp1obwC+4X97nWKGz+R+ypO6Kem9l41Tptk9VHDjmmEFNFJRyyvOQdqvJ1h/axfEM3BqrvZVo5F
Jz3fPFX74kL0Kmi64yS8pT1O20S46bNRVVSd1wUi6jn0EeXVnKc63p53QLW9oEL2qO/HScvuSUVO
7Vx00Hv7Xap2UHu5tI54Plpj6msT9WnM1mmGR4qDq9XNApHq9js4XkcDrTOp8cVXliAriJ9gat7c
MuzSu2SM4V62XoQh3zBo8wf14+58GVwJVJ8ezv7ms6XdOjOVvYUm1EtfGJvu9pKWYwyM14qev15M
5i+CMVAxx29jfQbSj9XPzjmI3tC+2LazK8phLIYxsSYXhyrrfA9GVHmWz8EtSzTjFcKVKYmSDVYD
jd2eW2nYS/OA5m6VOfI8wKKazBVQdfAnYEu5D2m+UTJByFAXkDbVS68hjmU9cAQkq5qml0rWwPRc
r/txcrsQifHcpDdRkbNHFMDNyfqTFaf6FpsKMsSLG4KXF0QMM7AHtszT2g36UUHyH2cp5qrCvsQ4
8WPoyhH8KqqlOPPTooEbeqjfTKJmXotpn8YUSYV3pGe0aeVMZWHddFlAbmp7auj1TviQvoFR0MyK
LMIy5ptAGre9825P8zd9Y2LJeAn8+fuWkul7QYfaHJetZosqTJt6R8HR4s93CSmN+kkhEX6chWzW
D9cji7UY0eXxpmku3pxWcwz/lbsQPzBVc8MXUtqpbV6lhKShgVXs7F8Kfhdcqz7KRzuMAYwRyftY
JogqHO4QS5rgflhCcZzArBtznrYUMwnAt3HPTKdJdALHGXRWd91R3tmmUk8CHmu80lnttK9bCp71
7iRT7d0PXDv1322Ik/XBtViCyIVzQnO1exd9ccd4rS90zskjH2rr4tCP0KI8lqbHf4SsEvvkdhwA
dLVIDlZueIXmu3Bif/niIVFLv66pSLafweRza4ig2r37gxknKiD8FHGg/LGyONa9hZFEM7Jhkexd
bqyujJMvaEXi9LIZKMZr369pB1waMcnl68K7c4EMXraMZN/APRMaRj37TBxnyrO2xmgywiWo7+m+
4dnckViZyzw60fDPnR06d4/SR+q2TmkqocWW0YjvSdDJ8NRuomwvCDVMV4hQu9MTJ3L/PEmXK3B0
42l/7vnz0uugTF++D5sw+sUh+oWPzlVVPnZ7yWhrpK7+uALP05db1BsoPTC1eIBAJGanB/JFiTnV
bvt3N5FHptAy0u5SmTGAQAWKL++oP+L26pbDQEpxaJv+dJi9d88O5/L6JmB11htzA+XHrJmgSgSn
Luu7rfKqP4ARO5Wb6G58WwzKloR4QuP1dxtkAIRyKsk0FEMq9nPohCS/WK9NqvtIjKt3CQ/3eIsJ
4D2upuNjX0JTeyjzeXQ+sCov5rTh6OohSriyxww4BmwX1QuLBhsyPaZg89NWQI4j/hZ6jbg6Ui5q
9GnKu6lJlni9inET6oGXHS1Dcsig+z307GJ0qpNzftpT7UVFoCmHfptdb4pw8pqhfYjGWD/QusL6
Z1eB7XMNDvK2tWld3n8ZCFJ1bYdmxA/HIMi9JUTyyw3JlepMlpVAlczRMwWtyWVEfGwyycCjMkcn
qyjQ1hFUspVUl8H6ixgmA41WkHH7IIJshzlqf3bj6nwOwaxnUAdVHgXSC9gmtcfxT0jiIL6Eyei+
shuFDNZzG3AAtsvcfIU3kfvFDLA9d+3g397l1TG8+600UbZukeGKVgGq3LlTKnwQh+OsLG1YyO5F
JTwegiME3/bCrj0y6qXYrdTm+Zb8h8FGdx4KFecqjrGFlZUVw5gIQv82PSzsobeIjLQYSpQTrIB9
Mt1520HQNu1Cy39y9I7/qqhto5OEXvl2jBF4TboNznxijDneOTmip2BmB/3mp/Chl7lczPdd1Jjn
0nFYXsD0p6c0mZuS9Wexrw3WzP3SzIM6zj2L/YGgcPb/Da1XhxlAD1NN4/o2gDWlpRmbNOUzRZkm
63+hWGxwraLN5Y8P47IDHyLtkVUqFL/gUdYG4d0UvSwWsi0n8VdRWj2sHj9t5ehHwzVr7wKmE/fq
2jSlvGa1lgYRs9YfTpN6P9nMpq+a3E+VbXvqdLlGdOxelbuFJJUF7YRyPJIqd2zYVQXUK507U9zO
j6NrK5MnZENSfA138D1GCzheY4tM6LcC8d5QB9LSUSAgl809EEUwE1AgtZNtZkwQllU88ydkYzTH
sT3wwHU064AsLJH5F+v+mHG/LJM4r5VGWGHqxT0o2j6cL5q3pyuoptwZX2/hr1ka+gyuamm8CzkN
KeqAIZEeecega8WGaJd7JvBtQxPXSNpnE3TrcBnGZq0LXlc8cTEl9cA5SU07t5+IPQtiv9dYIWlj
d5xbp6+aqr7kLuDSQmRgampZt5aMR+0xcPCCLcN0Wh0PRaKJ4HBZr24SwsgjqDjfRy5MiIXdteRt
0SlH6Y1l2WEucsx1ka3+WiMYHwDjmCMyr29xmSrQ5f3EWNxeBaG60yMsevqWIgHoT3GwCYTyi4zC
fBP94d+1KFLNPeQBb4M4EFafJBXAFRTkPCBlbYGE8qipZtSGU2y+JxG7UQ7E6VaXPeqh8bslVc1J
RTJwc+fQDkSf3OYX1TqMG2FMBN8ehROqWqvL6OptCZ9ZERjsr13yLxxb8YoqJ37WpUJuMBGr7d/z
YcC+TOv1fT5Fu0Z0Pid4qVkB7J+VwoDhh1GTM2XxYL0l66K2Cp/hK/x6LKhrJqK+IP3e9e56aDoe
O/hlFzE+SuOTcpbw+F4nYLcZ6FNDC/jq+3XeBdPWn5foCL+6/DppzvpRbady6ePHdklWk92UNb8A
yCW1a8fcLLk/jNVL2SoGe8lDdg9twmvgh6yWZyp+lteavLkgCy3U4mVdK2Bfuzjlj6gajuTMJHqU
hSwnEDq18LLnMVm5zuMQ+/bqH0uF8tauAxN3swIz8yV04kccH4oFtGvwtejdD8rPFV7oessAC5Ft
8DTbS+jIBdW/6syrEAFF2DoB+fgcVl+xtkwzXn+SR4RLeBKHMohGZ7/J0g4oviJFfFg84TE5U+6i
zL3ktHuDlUn+qBCt412fLNvnjKKiLuYw4EXzUBvv10bFEnthvFj9bSRxz3zxarvUH3Gw1/uZr5lY
aiZD8a6XOY5ObcWRnM/9Gpr7faxKFaP0CPwvO84OjTRL+Xi9GnqjM8CEQ5/jrkyjs2668YbOdOln
PLnJ72HzzIQmePDfhFTLj2AWDn4laKr2NETlZvOtOZJvy9S1NWpJduNzH7WuwHNZTTVjs0/uJRxS
55dfkWc2S7HqRJOR0G7h/Aq3EvVFPGKvyeM9IlnJmSbgbSoknc8t0PVzu9Q+1cG+BXHse7a2r156
TKqYqsagjdnFrIp0WBOvuHk/ZoAMo969ffDwi9S2fNv3Eg5V1U1TcTtwpp1YkOWDjNeE+y2oAKMZ
sbBkmNHpPyjVWf9i++nM49gpoJt411tyEsob67uGX+HfGk5d9xk4GESApjiECr3tgBa+Utym6SQO
UyxhVa+nqF6q7hc/IKWzDYvqVhjso8SkcDHLIvKD7tfETfnk7I75RJHbhXlyhKiZZleHS34sTvRr
M/4cnlcO0Yb9MJrFd7e7WcYgormwh7FM7W8fQ8NTN6E8+61Ua8TdgkbaKVDvNfNDqzlxXo8KYjNv
ohZwAc4XWPjUmk72d4DK5fKXiShwzmsSGe++M2aYnoSrFEecOfbbNrVDloRK+S66B7fs/IfVhktZ
IBfcImzoqw5ewskE4q5tOQ+uKGAjstOqvUGZN3m6vqhj2btzHSxzfw2XSsb3mtta3AEVQ4e64wwr
T6Pt6hZclLVzrrwQtrxiOwP6SKr1pVlSlnYnDOb3vZ4im01RAv/roqB6jdK1oUyCSZwoEQ9LKEKL
GnJ0lcnMOX9E09fJCpTlEUyUPiPIdvnUpUUkT4iaQW53+BwaUON6uMxKjMEXHse4OpmVdT6vXPDw
jOhbEVw4Eo8tly4Wh2vquGj6VjRifL3dtOUVdd+f+I7n116tavuWLr0fnMbdKX9HC/qTpg/7stiH
sv5bmaD0s2r1m+bRxFaAy2DPqr94ZOf8BuBIf+sxZhPujBMmLz1LP7UVA/q27tJBniE4hjfcXkuN
te/U13JhEg1Dw7t4xKVzXprV1nd7iBiYc8qpd4Ts/mzPFJYl5RfHKZmPvT3xpmfS7eqm2BQNjXAJ
Ubwkn4FgbeAh7e3HTqOie3FdtRLZVU6p+0VHBySQGQ7rP5YBcpizG3sHMweZGTqeTgOWi3lD79Mj
dwMMG8xtIG9sOCFvGN0JWIBg5i1nKLT8Pwkkx4NMA/HouqCzFW+vG9LqAy09vUkIyOEswQWOfF5K
j7Mhld3fhuetzhO45+ldhXET5eS7EwDZOu3u/wpbrfu3YYbVzGvC9SDTQ0axfdfq9wQR9i+1wRB1
3OGI1ISxA9VBk0h6EIzJqreuXR2KViLhifFhdbqOY6mvpg+F6Q3eSDvjz2My+k05dvNfUlMRQAlv
OfzwlNyCXMt1d7JwGNzoBzloE9rRBj1v5tVG8tAd+wyK2DJLefluQpuc/QTjOEad+BjPxi7mwQtI
kc8Qqh310w5I5Z6S1BCMsEmxN3+C6QAzXpNxpSwN/4YvT8ueHO+2TpNniVNJMS57bfzogFTK+zIo
1+oL3cZtckLH1XSPgaOG6puh/8pXTE9pI9EyMF1R6QF9nnyziJz1d6hx9+fiQA6d8LyL/lSvqF04
muuYy/WICJ6ohu0AGnfD+o2kkU5ftYvOGobHGPnkl97NcYPzbmf/I4fuVPaCm6Ls6/YP1LoDsods
YEufI+VM5DAk5LXkPH3cKQisk5/r0sq3LobewUsjJYgs66t7Xro04gkq65WCKyypX8Y9ZnldxkB+
RQF9M/Ia+n9pbrXhTxU7h3yGAGV4MkQOVUXsLvITyMrn5oKGRP2zhSPeCRfMXUct7cTh0US4Joab
xNlp3D35giIBlq3fYrq1InawHsa56VLu4gn2vwz5T/8D+a2quwgoaTw3EWIlJg2k9pxcqzsXGD9d
+Vi6fe2eGgZeZDBJr5FF9o4v96eKgbG52+P22C6OM6jPdmKNL6LDt5q136XEK27r+Z8JTfRZO/PE
0TC4bd7qpHseyz354WIG+YxFq5AiVi4WQxL8l7AYthF7qHLH7lPtm3AfqNzBKYGYvdEnr0qXu25f
wyQrUcuFX/x1b7YfrQq3MuO1jd0MAWepipg217HYAoH+d0p9ctPaofchw2eTfDBVU0sRYUuoM8wQ
mNLQ/KOITEtr+IXirTQ31wY9THz1zFi6W8M5x/+8OszoobLFtEh3/7ktPshgL0dTXZNgCvCMpjfb
HTwS83wuYI9qXJBWepjjEvUtVNp/BKxYN+DVfv0zmCTGcRMCgoI2YaQ5/jEjmXcDz7adq2liGj1X
MQragbjlfi+8qO4JUGG9Y/cOOrNh+SpJ71vmcfCKslYYLYaglq9jGtUT4hEZqXzV7eycRleLEcVG
OXzDvcnDlnrauWdOL5PCoULzlRy6QDwcnnRV0ZqttF8XkD5GXzWlQZGC71eMXRGB47wUyDuUctcP
0k+XKN9iyL6SaAcNOZeYj7LZ6v3jMAc4tPKiZkPcdXtM96oL/oHW8Du0GDDLq7NtM6M3rzW/kjl8
L4c3DPklA00GYoA2q4jnQCR4HW/4RnncxqO58nHqLimEJpL6xnmwTVrKzJNN8EYJ8lxiCPKQ4kRV
tQCnVUJshT227Q3Od0CV0+NCAPpvyrKIPbU/rIiQwUb5Jp9YzrunaC0xFQFEjTIPUc1up+RoHVyX
y80lHQoHNrfB70l/1hh5D0Aj26fuXL1nRrf2UbLzUQHQlaW5DPom2oSAdr4Zhy/lq14hK+5g1PRE
/s4y/EE+P7GlUzf7lS+wNYB0qFthQBpfnd20G6EYdOBiMULYiEtiPNTzIrapL6p+ZOEXKR/iFAYq
+eX7G4YDkFB06DLwNsbviuwngqcPPN+8DnJGmHATd+6CNpHcSQYHEy8ywRxUM/2IqMD+PTjtyL8H
0P5Ye8ehr44xOR8hnN6rkjE5D/ZjxDywld23BRubmyXoFoF6weYyBOXAK1xKqH4nsOY/nL5EuqOl
xzTIT2L8s2lK42ah31ve9yolaYwJaYsfm8NZn6tG2OfacwenQMEk50skU/MfvVFiydpwhTokCH37
DoUxfceExDWV+H0XXt0FHf6DgrT8I7sS38LR+To81VHdvZBYpdn4Z3/7Gk4w9DclwAbfsczyNTCq
907E26CdrA7T3pdE6+LJG5zuro+mMGb3d/1yGDiCmyl95AwWyL/K0EPwA6veTJ8BiiSiLvD5LO2v
Bk0kkkWeCHnvBmLeCxWGKdaRigTAb47DGv4czEOi7jm79H+EARDTznK11ZdZhsMH/S4iROHVjstb
OwWjODdDn3xtgCe5WxuHH5Y/BFmddkBGMqxaqBCmNoDLY0tdgwcXV+SM4ak3wX6SA0Dm+yHD6nk3
cHrU2M3OS+ck/f+kvddu40oarn1FBMhiPlWWbAWndtsnREfmnHn1/8P+gQ2L0pawZp/MLMwauFTF
Cl94Q/EQ2JjBLSs1U/1Da5Z68eAk6gjNrm3FW0YdETtUpHD4BYeY1hG5DcEMqR89Z3rE7odVEi/x
/3D0v6pJWXcmyRF0A7xFQ0yFKmCHm2JoLXueRMI5ognj18ums8unVuoUdavTKFa+O4WjvmpVUP4Y
NKXNASrVGeL/UUaaClbBrkywE3GICVod2khHmyZwn20hR/LwAB8mtZ4gWPcvahKCheiCvG4XYzBW
7crM9Do+YwTRD74HjbQuCixpEWRFDoTSb1VnKeSYxwIklbOhU9C8VSJR36m8BMEMKBSK/WCKLQuH
Rrf4HLBTBubdyL08g/bh/ygGu/qwk1DiAHYahJQO+OlvQYREB7GkjDMHIN01760U1nTxam7FFU0g
VcPGvCMXhlVU4RgiR5DkbJfriMQ9XNh92mkYy8aAphvqEClvwkB3sMYSFN5EknnGSpOJ7Z/strXt
kwlvCJyf2brPEkXD5tgZrY04g0o6gwcazVNrCaXTqeadlICniaGpVnM5Twt1o6keKLSQPMJc9PT0
7DkGXuVrEuoNDLoaohBNX9NZNpoqa9u8TDPUADzaW1khleW6iSPYrF5dRwul8A2D29tJcvD5SEAT
bskfGTLDtKKTLKXeGqjxRqHcOxLZinhJNUIvOT/dEM+bQJC71ZrwNi0WKu4OQrwDwt0PpfY70U6s
kvy3iX8Iwc5Uf0jdEnuYRU6MShEl0sjkXff6QwaP4FsrKuCzSUUsMVOFaPOXHvUjEH0DqFJ+rqVH
33zbrP1tnoXN79CDojQDq5RzP2Sm+qEnUn8I5Z5NmPppFq6avM7euqCLX0w/GihDtHn/WfNY/25A
qBgjVao+JZ4vZQvsVHoBvl8G12tanf6iOz0oQr2w1PfIy8aroDedeA7tLon4HoR68zYDXTnz8wrd
lkoDEbaw+Z3mrOcu+qajNQHYqvDdb5Xjhf6LCpSL1j/3avSSi857C2Or60ErVvWJ4nCRsRUH6DS1
K1vNhn4QdXjdrWJ9JSsQdmcZ9cc/Zk+cuSjVIThUvQNHd6g9/PESyHGvEZpNDihdgaIK6vA9NBts
NT+rIbPcWdpKAFZ5Gn/IHO9iAYw0+TQpvyO9AxuxWUDnQMggaWVzTne6fUdRqddgIwbBMU4cG91p
S5bkdUWIuQcW4b0DRAJTr2dDgDwb0h3vkLyaYoX6npuvHQBPLlDxMsx/DLzjxGByqL6QW1rePFYT
0P2yXxZPwE46fwdkyeV/Ntou2RpovqSPQxTXm3woCnYJHSWfvasZQKHpC7z3JdChuVlWzSEcUu2z
EMBOZyb1PPTpipZKt2RD6QFLZACYojJcvmok5r/gesTVOnYK5S/qHXirdij0IhlLex6h88Ydv0Yt
fDD26BcNNQ0+edChi2QZvd48E6k6N8Os91bkP4l0MIsh/UZRTIyNvzZ559JNDh0xgTynTGsRLZU+
PuOm5vm/uAFqZQYtrLMfe2Qr4OSJwN5RLobvDxg2Dp81dAEapplSASzqyiJMtMN2b2oAs7jyspYo
IyekmvlhxIXTRHppvDWK0LwfEFdcb50YTfAIckq1qSki7cOmBZaRUaTsNhRUclrVXo2mgh6An5wb
InDovGiyKeZDZrawA/TE/j2Cq/YNTQR5PZRWqxOw533xMJaSf/gCvXLQCab6FurCpnTewRY7pkpb
5s80q2CZxdYobiD5oVIcIjWpwmVtJvr3KnD7YAbVOTg6NJ6I5cE8fc+UHlpLI5LB3TSS3ycYK/Sk
yHYTNjQAUjdKqBaNsA2K8GwEjgJmL5HcFMT7Zt4rh6Qc3KMM+eaxVgyY2DMuuCJ8iSHu2QfDbBOF
KK0K4H7PZU2WFPmAFAtpxCoNct2x5mBV9PLnEKMeXiyo2IKXncWWZrbdCol+xF+eAOQruXKy+hqG
1VrxhB/D6oERGLvPdo/GQv5gqaCCyRTJt1R3acCp100oKvDD/S3a45aEW4SuRBJxauHlP4zMGGQy
QABPi9BvMqjpiWE6K99BSTZZpIUQqQ/smOg7nOeNnPzNSjcHlEnTum33Uoqf3gso9cFairRtibxk
HyEFNa1MZ1arSv9HRcEl3Q0OAQcdBi1LXlvfibOdx01IQh9ZyaeNppJ8Kmnqj3xtLnnrt9TErXsS
Zm/TuLFEaKPo1vlRvQ0l+vxrLCKrBBlro6HY0rp4LQ+9UcTbPms9dVNR53T3ditkYxfZHnemKAcv
XrRyYHYvFWca74jENAzYGWgifMtrEQwPpRXqzh6OEYwrQYIKj4uWKIgIhdNfiRlYPIhZs4TTpRO3
QiJZUvkopGeKJ5B3upD+7U5Ckg7zMURgOD0DKgXoGEXgctzK7vmzdNKbGZl3Oxb3crTm2zgBDYdV
5anurRBsfd0pA2Rimy4B4IvgTW8K44eARsN7kbX2s5INCR4UgjJnT38RulAUB0Q2vDsJibjt6LPQ
dPqT5uhac6Q/xRvGidTeStVC3t7ljB8aqWmQPOBz2ztJL+xfnZe7P0MWYFh6IMNlCg1UdpZ1YZS/
Yq8lfGw1n+KniXPYzFFb/qbvDC3cOU0MH9ngSs5GhJlUbOjhdd+axGxXiWGIcl2VTtcckq5Ad8UC
VPDS2BT3wE7ABd50TgbvFA2glr1ihqgFNuzAw5Dywj54JtgfcJPcDsgGYQtKt7vYDPFQ5cu0ytPn
vv/33qlK95ardOJA0Xu0MqHQJMbcY1xz7rW20lEd10PYJnmtdRsnDb13ZEd8soY6th8htKJ5gpNT
itepgms4cAtgqr4OGn1G0bZON1zvGXeW1iD/M3jeE8UupZiRtlOiK2UysLFwpajLEi7mC318+tNq
HknH3vMo1hZuDHndaez6b9saFekpByhbBoAqSNWpEacUBmGmHVxIog7SDyn+UR01lAdrqEBNdzjD
YE6AiI94qNXMAmftlgAoZPqzOQcq7oKlp2YlU3OdangUJgVQ6OmF08zbknr0TDTKQEJSakI5RYXa
+WurtLyRqJXn8qNoYBbQNJCo22VF13QLOSbjmpP/ygAo+gAwlpmWUErcBqkF2nLBzC2Fmi5E6LZ/
gN2Q+zkgTu2Z4pm1tk5L04VKwnu9TtEQHJaog+nPXo5qwgLtjuZJbi363LXjkDgB0GOfRQDe3ion
1+gY22W5MDWqzGDn5OIJCRifehZqDcWjidDYtz5tO+eQ4ujwbsl9sQiFqJuPXqXvTQW9twPiXpr2
nG+atRBm0f4D4Fg09oyGjpzMUQRE4kUJKEUuAZ4AclURGQB1QWqmwNks9PdsTHsWjm7mLr/YyOKt
rQ3OWyGb8J7p3uovZib3C8jlzTFvimg1gHR1AdIb1W9o/AB4YIhQeUeojmRjoOArL8ni5SOCM/bI
WKZZOqMCGcJZh8StLCV4Toh3AEQGRAhwAnppNtBtF3ERvYdxGzkPVhRJHSDvSF7EgYFggK1Y/LOd
6aictXo77HOS9l8pPAPI6lIbPHtDoQvIdNBjZkCQa5VmJeDiVYCKvso+s8uHVFYckVFlKpLnTHOp
oyRyUv5NlCb7mVIa5hcUiUWSTsWg/9nocWFSh827Y0xpq535iaPafwxZonmk0qBfu0pox3MAR9UL
MhJGNms8KyYrqrIEy2kjV3edVtA9KRPdc7epUVrDwqb5lC2tWiBrbQG7f1BGqaFln3rNkYu1CZe0
mACkKVwH0lqNU1M9ZHHdtw9QAWBMtGiQKNvchyNmk1QDBJTL8mfN3V8/1vREnVNaSr5OnjKIhUwb
IJoB7UQ5DrahJwUbI64hg/ma6f2AMhAACS7ttjp6bmeUfJ4OvFdQ1saqyqDlHis6au1ebpyOVgmM
Fj9cAWaw2LhtCDVQgQX8y6cG/AMdnfonSn1luCSgaEyEgmw4j/yzSPcm3AZpS9bSCPjBVRotc/pP
KZoQMGkoSvgNcCOHWEqa20iYh6siInHiZPn0A+d+oUp4Q0WO5ey45dCN1FVpRBIhroceTTO09Qly
Pvq2bPzMQtTEHQD/VXPd12r16JZSAo4FRrHf8qh5kDOKucJlHT9TAxrgaKJsrq/aCp+lja2HEBRp
s9XqakAJUnvoW9ptYyVYsDo8vwtS08Gb+5FS/W7rXD3FGjqw0dyuqfLseyT3EaNKDBn7NYSDqvwB
pE2sfVeQlKD9q0tS+0SJyiu+AZf0XLjtQAm0RQDmBUiMoDFIbRBlleSbbzbGr4iLBgiISo/CHBqN
Tk9roMkIrs2MFm0BDh04OC3XVZyFlbONWjCUa9R6inJttwQsPIgAOfDMCoowA+xs2EhKdkVQ79Ik
hpXsNYW67zpXdm2q1J6i/hwSrXgUCdX97yaoLuVUgUKU58XQV9ZzkFW582hDlqR6kUkScr6gNdt1
DvFW+q5oZZNih8Jfe4lM6v0bOy9o40N/EWDwoImHWrwQjps/VVKViG1NbcFChEmIl0D4rr0YZEFw
nYct8B5ppETmilvJOwmgTbjtYG27Ky5kIAFVoZBm2kWF2kBsWt4nGWZXrpGzrE+NMPNy6bdG3QBU
riR3C7nYledZk/awuqAhKNKDRfUe3S7H9pwnJ8zEryCT3HybWTkO2YZqk4bA8TU+uVMqJIYq+nQI
OrlWE1JtMFWLvlkJMCb/ng68gBlEutgLd54XyNWnJRNwUxyACr9M/T5XDzr6dN4mDQAhoHCNgNRM
p5KHwUoUuOE7Wi2tO6J0dfk5zcssPeKhgkZ1oWpleSrtHNDbwDeTtzCFXIJ2Ielq/qrVmUF3ui6p
ejRt4HeLuPS0+ETdvOt2qgH4R2pUAy6AqaUOdLa60QgV8XHcIy87/NasRvcB5lbBzzvyopdStgIl
Q7AkuowXuC4mgulhEysW+KdqD3K49l9EFC9jkHgMCMRJng2S++oO0apOla21qeZzvtQ97dlRwXSq
5mmpAql7FL8hD05UQyXGaCLTrfdtlPfLpkDPvAAVRV+2zTbk5NQCCeXVddjl9UoyzI8EBtlWbjxx
dGEMOHcUVy/EvhVhA/DUZFrXo4rpKDH/Rexbr1G38dK03tOMWDb9Joj/2O53ZLPurPyFVP2/cTC8
AV6FFo81WXn8s2oBVajeW09d9ZrO+25r7nVpWc1N5dVP9sVCddcx8gjzFOuGY3xPZ/3q+BT2Rjdx
wS+Yjm/6JpyTqt5Dn54P9WFAS4IEwJXX8PJtHg89A2b/l1SMUuwyG7G41bZX/4pWWmVpeGcXXErH
UpSS5XHRMcm58AApKriPDXpeezoeRzdf0VbaB/nz7TW/OoiCADi7zDSU6aelb6l2Eaj+vaLFT4Dc
HtT6OdBe/odBSN8ojROtCG0iThsmrloZmtPsEXj9ZhvKHxjdT5an3pEpns6FzcmzDEfOtKm16VOx
ZEOyS9nSMxSG/PdCeRbmm5XfGWJ6EhhCkYFaGIqiE0cpkx1CtKdXFgHEMcieqvA5dP4K+2dRH//b
ek1HGa+HL+fNR0d7iAolOJbFT+H/tuzjcM+q4cpanU1kcsNkUud4na8GR9N/c/SDo/3W0jvSx/fW
avwJX2aBnFen2Q2zaJ2T7h5YKzl47sv/uLemazX+ii+jeI0KT0dmFNTo5pGSohjzXTOe/t8+yOQC
9IGb83rrwVGFxxBKfyxQ1yK489Wn787/PxNCE3W0kpSVyUzoMGdSJhvBcdSzmtF62ckVXM7bM7n6
USzauToXuQFC6ny5SAWAxSJBf/Syo4UqaYBspeL/Ltp73uvK9DIdpyN0jqNqkoqr6mQTm02iyF4f
Rke/eiQ/9stHmNpLH+zZkH30OnUfOiUoLa4GcXTM7yES0SpOex21fQ/cno2g1O2pjxL0Xx/V6Q9S
z6feVYOGyCs/yBvEMkJIy9cFzUJ3UUgZrKx2Fr7fHvDaWn9dgckZk5rUMUrKCsfGXosfCRqFsUVn
7O5KT63wphObHLTBzCm7AR46hihhxkBfIWuBL0E4zF4jzGbD3gu7lQmE/vb8/u3I6YpaqskboSqg
hac7trZCRYZeEB3tRDrCvQONdUKmDUA5EnDSS/hs/iTXaB7jnfEYI/xDIfWeTP+1NbY0i67OGKBo
xmSNA9XT6x7c1zFbePXSk/QZNDxUvu9NdbzYL6aqK4YAqK4LU52sca9YDoC1Kjrm1TNFwxm6WxFh
vvLhzMwnbYU0EzCwaH5ngaceBKbAK4PH35AJRwxhTK6EEJBQQYmiPwnsMWQyoRJhAW2RBc2z0b4q
6QOlpYCUvzbXlvjZ5dFp/BZAKHqEprINpaqV3sR3ftXFwZ78qMllWPl+3yEe1p9quHt99+rDpbcR
qarJf5V0dXsJLi7FcTDiQRWJFltgP3B+aDN0JPXYYQVM95nawawo/vz3AQz+/mjGgZSPNnnRKXoB
UtGz/tTSB1JVxJ6lj9sjXBgUjV/x6xCTOUhNp1vkdv0po65lWI+e9ps5H7Rw2SIATWN1i4pEk9t3
vtP/ZVyyB9PUCVfsydmgaoiKXtL0pzA5NNkHwnoLaWR/2UfJQlDnZ1cjXJjfOSkXB5LJsowm5kB4
RRDwnX+wEkZETld4OEnIElcxCHvOJNiHvXbPvf3aSHibKWRIGvUzeXKfW7njFK2byyfNFaSHxdwJ
tihQA7XZ3/6A9waarqOddKHmRvKphqB+gKcoUfBCg5WDG22r3rYW/8N4pqDC+y/0tyZvdE92ShbX
ySdRhrOoerGJn5BYz+Pt7XEuHkSBoa5uaEIYbH0hJp9Kd0G3gJyQ4VCbx0oP11X+6uYF4jwaBX5x
alL55faI4vLuYEiT2AbVBUL06YUWQ48utbaXT2aKQmekST9Lx7De4oFmQYxy1IOuqemupPGz08pB
+S2arl8ZlW0heBuUhzigKTIokE1njhvED10FQhodMH2HGMWsrrLPCrYE7F692jRoG8wqiudzqZUO
saUHW9QhvQ9Yyt6dk3ZtIdXR+Vix2PFCn+xE4Bgp5AUhn5T2JfkIkEdU5kOzqIpDdmcrXjnTZIKo
DVIb4DpUplZg1I+ktMxsjhf602GmrDLDWPrDTrW6eYZASwe/ox0QCBr65e1vd/npxmvERuOaS9Ik
sDs/2GkZCuwfuuFkGtIKAj0CEtKqiXceCKhS/bw92L9E6uy9FYymqRamfzr/IcYz+SWsD9GWAWVp
Die3RAEHZsqDZ6BuH8TflZj+GZq56GxVP1MopzBuFpU6fP9ffoFNrYovK1SSyvNf0AkdRDHiDaey
lNhexTdKX1unW7SBvoXx+wnfFDyzYYWzmsju9uDX1po3H2dAHS9JgqvzsWvfHYKSzulJTcpXa1ea
cztJXuLhr5Wt/59GmtqAeXQugf0b/75qOtMgH9PT3MVDtJVa+CFW8u32eJd36VhmICqmPKXzQEy+
a6ICHbFDVz4xw11tOCsEdSHWZ89Wc2ekq0fFoIzHroUqTrZzvojU7bxBk2NO5TE3UsDzv4LyFSen
AKqQ5GBMHcnLPDXvndCrM/wy7GTfoNOmxmHBsJJZropm7VfFXDKyfRQ4r44jwOUuPbfcu1mB3u4C
qaRaane+HS4zCpzFPXfEMS6dniPuWypapo7ClTHZSZ1ImxStS/mUtJG/tpvuL8YtLaRjmNa3v+y1
PUsOoMu2giWMPt1JsUh0EIHMW6OHEQ6I3W4An2Xtmw4N9PZQ/+xvp7P6OtYkaBuKLsu1KJRPrV7D
lsGfY04Lb6NJyRuN6UMrVGkeaN3jkBdPNAYe4kF7iSP8ipEEmqPWGyzLGECpjlT5zLQRY0gUFSqM
fHSR3PWG6sn1FbTgpGJYpFScEAmgtu0ovz1LXwsgYvNcOEujaQG2ivLe1XcZ8pomz4gBXlJQLbMn
kzMxVAbCV/AsCx11WLU61GH9LutDMI+jBMMcNfmJrOw2zbVP+it73/J2UZEKqJjqBmzrcOd1u/p7
VF03KK7pNr/q/BwRfFExdWr5VPGazlpdBHPwidqdUS6PjcULqVu0gsl3LGuSYBXQkyVVdcXJKkCF
Z+IxNg8DxlHgUeXN7e1zdSgd31ohE2LZ8mQogJeDX1PlY/eQtSDb5qHUSEMTyP/tgS4PH3Mi0OG2
s6nlT+MC1EuiwegZaKhLxCFEPqwrLHTWbqq6d2K5q0MZMg06G3UGQ4whypf3UlL6OKsJk08Ffba/
UFP8ueu3yS/DN37dntTlOWdSY9AIpEjYsjW531QEcHXbZaSExi+tYRQ9dsYJHUFck6I75VZljJzO
DzqDYftr4aOMZ/w0mwgjLSwxSBCnjIo8fEIay2/Y2Gw087UyP2Oalb7/DYYV0o6bEA6Z6t1xB73c
/EDSDGJVrjSL5sdkryQeTKW8xZLA6oHMEgbEi0SOjf9hoxDrmxrPvQJGbDIKKkoKHbBWnAj9ZDrw
GrglkczF8+1Pd23jfx1m/PdfNolWQPbFC1Kc0oiLYif5T8hHgjm5PcqV2I01G595ZsS+n3avsnLI
JAfVq1Og/unBYEnha4VyYxJvwugPwIiZFr9XCVjSp9sDXzsDX8edrGKfUaVVzV6cXFpTWqw9mO1G
yarV7VEUcWVPfh1msoqqkantECvilKSwpi1Hxe8N4ExZUCMe0Wd4B1TNlli5OCAb7O/QuIv3oRn6
jz305zu/ZhxsckAsrl9N437m7pyaH2tVAqW4dc1TD0KAjJT8CDGPmVuY6hKx03p5e/JjuDAZzjbJ
4GzuaL7sdDiHYrsRauiMNcGnin4xFZW52z2JjB1bwSBw6wcvL++cwctBbRkyr65ZBkUgQvHzbQtk
v4EuE5onP1c2UjIbXiL11PbKYxg8W8bONu6Md+ULw4bXbMIlDI4tXBvPB1SdoAO71donodTLHKGB
0n/Kwy2S0aheFbO8obtdv2mqMjfhFnJ53Fnlf7HS+TIDhrSgfo03H7HbuAW/HFQbqL4VaL33FNc/
dPsINW6mBWsF6E3Yzetm43UIvbHk6KlL8RM4qaHfm7Az0J3J0SiqjRgHvN+2nt+pTFxbGdMicrdV
1TJGQ+bzH5bC0AQxoDinEGg/kA25JMbaAYBtAOB6ODhSPoDU+N1Y+XdNSMdVnywKX2NsuulE85Y5
eeKaQa1A+LnuU1uLb1mxzTBmr1eUodDb3pt1t7TRgCwktG7sYZ3Ge90/KdLG9cs7R+7Ko0RrmkCX
BAZXFRLV80UA5Q8ZQwndJ7hZC1X/Jg/k3sVL+kvQld4DFJRTd46kx6LNPkz3zvM7znK6Cl8Hn6xC
lugw1334sGFirfIeQWUI3bb2ibz0PANdpDjpnY9+bd1peaoq75NsYyB8Pl2/l0Hf6ar7hFIMBCcf
9AyKdfYGQYZ71fwrJ30MLjh2IJg0c1rNxylo6M3edJ+MPfp1mr9NuoPZ2rPICJdp/iFZ9w7aRTCj
0l8H2ECNgTRRnpbAgPEIA9mD4GnoD+4m0ra9u9eCvw1rGgavtUZ7FFHsbNUb7iFqqf3Nle5XsECV
RZoLaW1LDyVSqA7qiXkmzfN2DUnIQ804Cvw78fFFIHL+S/+lRF+uhBYDR2zE2uCpbD9UDG/rP7dv
9ouHZPL3J1cOEk9maTj8fa2B72/lc/h6uf+jqT/++ziWMCiVGTwf6jSis5qiSvqhD56q9l0ryoOV
cWJjo3/y3Va6s2bXvq6lsZ2Iq3i25EnmkuR6W0mhw5zMOFnLXRohApiTRg1Zuin7utlCv7oThCiX
H4oOEZGqTavI1jV9spBVyXNflaGyj2PAo96o7/WkBwv3+9A+6e6ujJ8EdTP1FfMP/B2lmSkZd6Z9
5RcIRR5/hGESp08v6dIPK2F3uYD/UR/ivHjDq2D9X78ifxdvaqIAm5Mjjz/hy26s8W6oa6UQ+8DA
8xGtEfnDjP8a5r2+27WpCJlrnxtBBQw1uXtU6NUSDHaByDKg83BV6ne2/b+/cHafgs/7OsLkRYOJ
7JpayAgSGL8RZz/qfD/IDpTfdJk0h7JZF9nPOpG2mf5u5Qtcb8w78cbVSXKnj1BeU1anuBWhSaYf
+7rY62jaDjK2wsHi9ue6rIWNs6SmgFusbCggVM6/lxqBL0z1QN3HgbNqvEdebLtJcKBLIXf/tv2D
hT2FmsV3nsqL+3wclheS9pPAfH7aoilxSLMGNYYVFM8DPwHC/QfSb2Vtc+9RCh7y9P32PC8eR1I1
gEwGpS6ZK0afHHivHUKsJS17j/3aPAihp0XZUmRYtCOVkqPCkd+Z4GUsoBq2pWka/Vlcuc1/udCX
gxDmQWYpNPr3Olx+qcA7x7G2iYImdF8vErwyzGQH1WQmIZinFHSQJLQVNH92e97jMTjfxOe/YnLn
cIXWLhL5zt4Uf3q8lJJjbt458feGUM93kCRMiFV95Oyha66CaGu3uxYFtf9hHqMWFt+Pusm0PUT0
31OyaZx96ZYobZ6q/LG276D8LvekqYyHQR9TCgWgzflENCxslGgYvIMV7vTvyjFTl3Lwu7SPUYI7
avGfz/b5aJPcpce1YyyXegcXh6N5HcOZl0og3LfXTbnc+GNoTESuqgZTmtbovNaLg8z0IXYOyTZO
X3ws4J05/th93sN8/hbjtQIhfgl9thi2rYqpkpmNbMAjBLdlYDRLp7fu/KjLiOL8N02mnotMqsLW
DQ6BZu+wEFFbe+tGTw365XdmP+698+1vwapk3prJM0HseP5JI6SlLa0Ng4PlV4vcfM9wzfNmztH1
FvYTAdkBHbXuj62fbo+rXpmhYgLwBp1BmkEqcD7uYAcVZlVNdIjQ+/RQmZthwDEzUMJI6odG+amE
yTz5rerrADsSROoQ1JxJ0QblISEhUD4LP6FpWfWDJC1b9PCC94gmjwfdBdLOER+DID9CxI0+1YKO
09yS320EQG7P4fLtATsz1kBV1NapsE1OQ0CFQuSFER3yKP1tAd/Q4NzdHuLy5jgfYrIP8OGztQpj
roMLSCZttp2x6Is7hcJ7Y4w75Ms1rDa+3oueMXQUH+WH0l8KcQeed1nW4mUGO29Cg8KIUpteHDLK
h7pTYtMgFfmqNE9K8aKREMFWh7+5iPQt3JJZW4Zr7x4e9DKOPR95soJO29XqkFaYEFovn2pK4yjC
5HVTwgi5/amuxAnnI012dEkjNsncOj1AgDeVhWstMd/0aSlb62qPkLZ35/28OjPSSssiTB3P0fl3
y9Q4DmyIc4dY+5CqYtYgKiyyjxx+mo+O7e3ZXTmuGvHB/xlsck3InRaPlhdMDm4FdGK1/mGma8D1
96KtcZUm9xEDQR3QFCpXF7AtlEyHIqz5Xl6LWYKyNbwdlG6zAhQX7JFe64wT/gc08NPmcHuK1z8g
tRHwUkSUEBnOFxT7iFpJpTw9oAtfeOjtvuE6WqQwO99M+VQ4j11w5xa89vZQCAESTT+XaMgev/GX
syeXPrpmgZkd+vqH9ifG3dBzcOErl6X0OKQbo106vwR+2Na+PfahjUD7vOs+zGZpGO7y9vSvPIP8
CIN+veBtN+XJ7AMccGQzSbJDmsEe0Jt52LtzsI+B2Ag3m7lqf2dLXR3Q0EyAH8Qrpj4ZsO0r16Ng
mR1K/TsI/rnc7gPHXQTGoUQtPZbvDHdlBwPdJdYkqQUXMaWm5OYgIRgjMlzyPADV+MhT8kKpKKjv
gceuvAs6u9dA2W7sx00LvYh40ybP4/wAqxmBtGDelnfCg2sjEH9RT2KzUm0d//2XbSOyGka5muSH
0o+Vhw4a1BJFjXsXzPVRKFdyZRNTapMzP5oCZglySIfMKgtUcTLlBO/4Hjbm6ijANcYtQElDncwF
jGYclWGfoymBbGf8MKqo397Z1w42ZU/KrrY+dvjkySnz0XwvPdvPD9j1zFRgdUd0GeVqba8Td6/w
slrYh94e8+JRRfSLdqxOIY7DTV51/oUwBq+zMmEPwJRJ5wVqZRsDG5ZloZnN4vZQYnygz67MyViT
g4SLOHrIbpgf4u41Dn7/wcYMntxCqh56jEEt7VjC8M+enGSB27VeHYNP/rv/iQ5t8+ZuS2QiXXFn
+pelgclvGjOJLzu0RVNKyS1+k6F+71wU6rae8iJ5H1gGUOyeoWoSriHzu2iG9OuhhaS0ur0qlyHH
2S8gKTr/BaqtdgAt+QVV+9fZOM7fUeImPw4qMi7DSje/pcM3Jbfv3KIXj/IYzersNuJ3wc02+e5q
Jld4UNX1wWrjZWY8NcpOmMk86kbHnd+3p3ixx2i0mNwzIIHouVAAOZ+hb6p1nhtGccjj6HsWuqsk
w46irr/dHubi4hz7OfY/0BF0TSoD58Mk0AZ1evHFAc/DZaq++Hq2btN9i6vn7YGuzefrQJP7JixZ
2rhmIHASrzh8w5K294OW3lm2K/PRqTiQdMCUI/efRIQIu2Twu33mg04sXo6W92ZmqxQV0P88HTYC
NyePF2n59EHNENi2cMYoDiZNpjI4+cuBLPn2GJe7XGe3wUmxxwo8KYg4/zhVgOiXrgDvVAyp36dN
rtLjUwqIIj22HgFaS2Hp4C/UhOgwoikzghwhmiPvubr9S65sfJDgdLfoX/MfU7CUHMO0zCCnHmSz
meHTs5b9X6GWzB3TX2j2vbT18s5j3jBwtJHfR/Fo+poHSTDaBLi0ibOPwf2V5nA1vIUqKI3Nh0e1
TTdSdsJG/a3LVvZnW7lr7GhRrvHkjS6aOdUXw6xnQMij5mjjBnvnu1x2If/9PpLDEa1Lx22yycIi
RPCYVsChLuxNhS2e8QvfSkDyn8oO0cTwNTNn6LdI8i4KMQBXt1m3Lz2oCKh/aPvCnnnRt9sfaHxH
z16J8RehHqFoQGpoIUx2So1xcIVsJq95n7/DepnDyb5THrpygIFeQ7w0NBBCPLbnmxGmi9clbV4d
MmXAAHnXoc8VGneO75WNNpICQNKqBtXti8e8Ls18CMvqkIY7Zfib2/YiCOy58EaHkXsgmit3xdlg
k6c1Qm3PSIyiOqBHNhc1zK9fTfbHN+7g1i5CYV3lm/BgqNC9bN6O84WjptQ12HnWB6P6KWEMZME3
UkDmU9cW8ptO8en2XhDjx55sBgsSG+mcSg2GDXE+oNq6maoZbX3wrLVaBUvSVURvyu8V6j+qfSi3
Ccow5rL/lb7KD+E2fbWbNzvcsVMPxkOpbW7/nMt9M3amiTAh0wLh0cet+yVYiGIcciPNp+GSnCrj
jxU/BohP/fcxyCkVtgy6vBetJU9LIwn5sPpQ4Ajlu8ckjeZVc6fOcXnGNPC5nADqQmC8/i37l4l4
aqtlFLbqQ60iDlop3VFganFnJv/w2+cfTxNkqRa3PXqidJHOl8s37bRA1qM5RFq8b1+Nlgju/+Ps
vHrjVoIs/IsIMIdXTtZIVLBkW34hHJlz5q/fj8bu3RmKGOLeB9uABajY3dXV3VWnzqlR+So2fvCW
+M9jk38VeyiiKvcOBbHBRQ5JRYNBBf648179fNdBYBc/ZEipFZ9g7LtHm3OPgJbgvtye9IX54Eup
5dF/ReSZ+zXsXRKX06J1XLMSTnXcIq9QDb9vG/lbk/s4H/9vZRZr87JEtQIuKycZHxoYeVTU2zgF
1O/+k5ogTY2gGqrWVvbUi+nn/I/u71FU8+R4xYsXBksXA941JZJpB599RpvpLtKn1eCEMmK/LZxH
KwNd2CaoHXGVUKajXpunTAUfdgyhkgenQkFeh2GYJra4qre3p/NjyEMjVOfOB/Mi4fXvyXvhwzos
49nYw2Ispf0RBkpb64xNmn6R8xVDf8/o63Xj6IYsgBwA3Ri4x7Ufj+ZoIDqeyQ7ye9EmNQLbFb6E
6JeqvzVxlyDUBPzbcDs7fsnkz2W1h6JvH6XdY+ACPeaZCKPbsYWzcNjJa4jsjxGZytTEH0DOgEvi
vDZV+kmgA9ZRnREKvk02Sup2hEQaSescmQQ10aGOEEGrhLDT3Z7/ZcucowbXbo6F2QvCMDPeyBWW
SzLvHdlxlHNsETrEU1Z9DVDrvW3uo9eS9ldAFVAB4X5gzYKJaYihMIah6gQlwBEh39dCsBIVF04b
AE9Afug1JTZy1l0vtIRKMTkuS3Vqf5c/hbR91qcRpcRD8jt2kvvcgeo/ku3uHoSoou5r2OGkJ2kf
bKUNFOO3x7sQLa4/ZuZ1oWulcB2bqjM8i3Bi62dJ3VB7B/Qb9KcK0Zd9UryOn+mcGeqjvLea08oH
fLzATPAv4GlAjnkVzBMe2SRSADhKdSDopoy7UaTn4Owa6Vseyrbe3MX+g9zcReadJkFva0ILvQ+1
H2Hz0v24/SXKdK2YbUC+hMApo11H+9UUcC62uqAVRqFDBu8YP82YErat1kh/Pwqb4EkLHhGba4RD
UjwUZ/nOv1Od8Fl/LO/il/E3fRiyLX+RjCMFKYtWl03OHlmJD5Pnzb+Otw3ZUYuQSm3/+uuispKz
POTrhvpnA7t+bT0nyp8/arstIVnO8i8rsyEv2ZuaXuAwARaqzeK3Rw+djOSG5iiP3cRGbNdP/bj3
XoJdpO0hOYsPUBZ1/Qu1SCSrvHPx2ZL28kP7PsLn+iDsR3Un1/vReNb0YwqFWe6NO5RvD4G61sPx
8SCYemL//0unkVysWx2VCEfriUZNo7V1WJqhuNDUtdz0NN4P809OTtUp2FC/maUXZF/qPaPqILiA
0qiEdEzlRvMSyMhXIztBS6qq1jbKant9d3slPiIlp55f7g0mqBWVbPTMsoXKwJAIreYExU/tLLjb
VNpCBdkikD4c6+BxgGS2EV/GYGXIi/N6YXeKlRfzqg2u1GhVrRGPPpfBa8qK5/9p7UwQQAyPhPrf
PXlho6w7iFizUXPQn3JGIzq2Zn2A4X3lKbYUZEhy/2Nm5swkUVGi7HvN0WLtoHWxvjGG/GdJoiOe
xALhF81XDpKFc2s6PshDsXYyONfryZOg3Isp6WhOnL9H5TlAZDvSkCtz4fgMQN0KK16yNEKdbg0y
ALxkQGxd28v0CM0UT9ccyIsBT3/R5O4Qup8mQfYeKuLbLrl0Sk7gAB7PXIk+9t4GZR+I9BQ5Jlkl
9NwsY5eldDHetrKQ1aAAT7qAHDVxj1v+9Zj8Rpj0xWXV0SHfTs1uo0UvSfxZhTJFVHc6jgJSV7T7
XQeB4SQC+yNK94V1qic9i72lvEP2ZteiZjfJzixXXGrxGP8LlKfYaCkfZlxD0KCRI1110jC+Q37Z
doHpwevfIcTg67INd/xGc4WN68KuPn6PwdM31SGRNory6llHMGCWaruf0LNom3vEaVYc4mPOmbBB
95NBZs/gZJ33m5TDWCtQ56uOBNBcU5DXtLuyOrpbOAa/u1tgHI32Ejx1grkdxDd43G6v3qJDXpif
OWSv8tTG3bky9gmyZP7Q7YKwKJDMCxKb2Sx4WQ/KyqCXHBOUjAEG1yJGz4HdUK0ZnTFwaLky7PIU
v8ItalLx/t8PDaQihzFPgwkBdO2X4PnbukIsHIgMnPjhmzGcO6PYt9KjFIQr0/gRBMoyXhqbRX83
8cbKHFTVgZp/l5d31Hpl401N99IPlORVdZe8KXfmfZifXTgkbw90ClLzM+/S9uwEIL+pVKifYjt+
V+Fu7cpt81/uNXCSsWrUu2APm77h4gSIoKZEfINA6Q3fsv7YTgcNQljjY1CdRW1fwiB6e1BLPkI6
DjAh4WvCal8bLGqzgBWeumrholUV3Xn+Svrq45ORfC+1Y5Jy3FtJTFwbQKQbcuR2MqCdBwfWZG7T
3yhJrYTHpcWxgCbSSQlE90P/81j4ZhpAj++0aKk1w12rHDPkrG5P1uJYLozMQrCg1aXly5Xu9Pid
SZVYMmEytI3s+207i4tyYWd2u60MMiMoEOgOKr8pJDQVwKciGlbOreUpMyZwFwLcPGmvV0YsTVQf
2l53FA2VJvUeAkJJWXtSLZ38dNqIlsXZpYPnvDaCRkTroc6gOwMMptlnoD35m9Gj3sZTLvtxe9oW
l+fC1iw4yLRJqyUKCI5nncefIu0EdM1I1dplZuntQY/m3yT+1FM426NS20Bc6xe6k+fQhiqnqhJp
cS22ff/MIYfgt21ZL7dHtnB8sE48O4ivdG3Oq+1mnoYeSpi6Y6FsejYlv0BLTjqMuf5Q8aamjzpY
sbjggrQNo7qE2AAbeA7AQBjPSDyBbauU0hcp5D3cVq+3B7WwXFcmZtkFI8jkVGxi3ZEi1YYxT4B9
Ux33SfKvG21gzgG2w+UMIkMZVNy1D8YjKoGRhKGi+EWtzS9oqe1X8KgLm+nKxswpxlo0PKPERh19
YyyNcZT6FQaExfki9aPSu8aizqEjlj60MVKoRJ9YT5GyHF51naeXKlSxHYGGur06Sy4HeBGQgqYb
Ile660mTvTTJqrHTHQG10107cftLI6QcbuWLBy0J/AM0VSsbeNEmIEBaW4HbUk6+tpkgEZKCqGeh
rPq1DnpzE5kN+rJkGFVrsFuNdsjbo1xaNob4j0X52iKk1boEkFJ3THC05UuIfHGwAh1bNMHOpVsG
F2Q6r010aZ/AoCnpjjo+dt6nEeBfZ65spaXdSt36HxuT61xcGyyvKoWgVglJY/ezl+qfkNnsbs/U
0tqgWjg9qpDXAoZ3baKt0FgcMoOZ0jx1L3uxfvCS7Gs+ybc3cvKoA5Hb3ja55PBkMmBqoxhPN9nM
JNekSOqM2HA0422IT9z6sjDcyFn07w9CWhvomoIQB1TGPM2ZDPCol1JgcNyCkxJTWP3jlopIh9jK
ir8tzuI/pkihX89inGploWkCzlCVn0K1/az28hcjkGqE9QYNhbq+3d+exCX34+il4ZVczUfoXoq+
QR+rpeFYAozZz6L42+JkvG1jcVQUtqYGQ875Oa2OYETa0HqZ4RQ+ZBrkk5+qrOFBpZEJUp7G8HDb
3OKQzKnEpUAiRJ7kehIps4xy4NYwvSWodA7oKJnf6/HttpGFShr4PLKf8AQpwBb0WTAyBl9F/6Yx
nNIdbL87o3zfEtWHP339BH1+a+4tEwSq+FQgj1MjB9xsUChIx8pOj4Hw0reRXXQIisKlMLjdg4d0
pBtvq+ZJXAPhfMSwccABVuHqI1Ng/9DI3fV1WZX1YDiunwCaUvZ+fYZDBR1SxB/Q6tSrAbysbP2H
dTBYBBXWLIhF5lmWslNM+oIUw5G6SZjUqJ8FIU0OLimClSrB0orTKkv/BXg5Gd7C6xUnoZRqMd0/
TjDqrxw+r3ppFEgdyeKKJ/+9Sc0eeX8p2+C/AwfxgfxOKhCEyz3LcGJ0pdVma30dsl9Cd9Dqg5ue
9cQJfQQydV66FijBH4IEqCqzy+o0ZDu1kzft2O+DyrSlAkiPcLaUE5iXba6fh+qohGcz5OFAf3WN
1ChNMv5dgvZrEz1Wzb4SIPXhng/ZgC06gU4ONam2ne7akJpo+bBBRvu2iy+dGhM93f+Ndfr5xakh
hH3dj72Bh7eSHQZ0ka0VkJYiOCUE6hjT7ZUUwbWFKopy/NUzHaN/qtGCjYNXU0k3WbMS5BZeGXD7
SAQ4UsO6os8eTG0h14aCsLGjeN/F4fskQYcYUpF+p1V/p5rJ7vbEfWxQYcNd2ptdXcOiL5Q6x55h
/hC9B5eW3vioV51j+KC088IWi03Sobq4tc5B2KFfsXfTk48GCQ25tRzRD9VDqrxTBmQb8zP3+41L
Y0DyqSq2sfQ+QHPnepsEPZbiJW4/m+2nyEUmJzpG0DTcHsti8JjmbQK9UYWb0yL1TZd5hZaYTnwy
+3fo/2yfROJJPbbReVSdfiWPvpTCMS7tza5cvhHpll9gr63rzZglXzTri9j4G/0RhlnPes7Nws7o
UxiDnR49o0bjamvNOX8PpPkuv/yG+Qni0zMwYcRoPH8UfYR7PhkyckEIw0lQrh7A5MnqM+fcRoFG
GS2Xrt8Z4ncxKF9K/5j7ri2twrYXXpXUNEDpUVQB9W9MW+liM9aQGpVBhEt1rL+jFLwis595vtER
7/KONFevLPu09T5MAeaoNnIrIGNybQ9BCQTJvNx0Eg3Y80570kaHXv3+HUnxpLKhOqyylSfFx6ZO
ts3Uo/6/NudvikEvKr/yMtPR+n1d6ecWjhw9aTfAbvXq4A/Vpq6gAgdOfoZfucrWgNdL95RL+zPX
a3ovrLUO+4WV3ynCVxSADPEkIkys+WscVYvryf0ExQNyr2S+ruc3VH0k3d2SbTVINl2EG6vaxtwb
QuMs6E+yUmyiteTh8la+sDkL6LGSK6UC0MRRlJ166IxkYzC5JNmpKiGp8CV/k9w/t/1o6WSmrsHV
mS430GKzYcL+WSiC2aGnq4nbOv0qUunMotfbRhbXjXwLnG1wx1BAup5LeuIlNStNwwnDZBPIR7eL
t8io1mq1EbyVjrfFdeMey1MHcx9u6L6AXlvaEZ40P0WZEL8YonPUbLmB7aOh/xaV6FKmX28PcOn8
IrEtU/KbADzaNAEXm1+UsoYMPkbNSkHlOrHh9j40Fo2tGeKH0ttta4trdmFtdloWdRmFhYab6Gz0
XP6hyr8Gbqq3jSzenzklATmjcYJ3zDxjsJIolQWfgCZ8ThoEhvQfbXVqulfP+xrXR+RzGgACYkCM
fQhTJ5GOPcJziQg7gPEjtB6GqeWjGelGyHelkn+pvfpQBofcPOTd8fa3Lm6cqbBPo6bEC3fOXOdJ
Yw3PSGs6krfztV2WHZIXiI813hc+aCPppVqLv0srfmlxFu6NRPXCEBI0Jwi4snuj8O6lcLEgyBMY
P8uo+9px5twe5ZrJmZM1btaE8YDJIYp2cPZDp/Xax48ZsH0v7naqoK1spTWD088vvBrJRHOs2n4y
eOfeJVVwH7m/Cu/FCPRtGrTH28Nb2rikZblpUjeZuAOurWmNrFSwcwF80HkDlWfJPHaCrQNByGwJ
Xu41EpRphWYHqMnr0MIUUG76oK7tSV47WLJEQgTn2RneDzmvjrVhIupbrWylhfB3ZWk2j7GQIwZX
YCl2v9ViaU8XTCTStnHEw1RYmcbFYQH8sUAbE9H/Xt8uFs1rfQ/JYN9AqpWCkB/uVRlRKx2OPnEt
GbIE8jOn2MCLdaINsKZAdWErQs/aKwoSL1S7gvAEnm00Tnr2c9y2wnvU7yI/30ZvjWDXP2AlCyoE
ROWNXN81J6V/HfSDHK2lipciAZ9ErZjHJnfhv5988UlFhAqgkMCRmaDtq45vpfSimojef8uF5GRk
T4qXfVaUL7ddd3GBL4zO7iURyTS9TzGKyC6C078p9W/r7HcD3JHE8oo3Tfvgg98Sj8mEc+CQtLme
dBFV8zRoMCYGibyJY0ruQlysNZ4tutGFldnuaMYATeAx58Uu3UGhCfF5YLY0fHSRHSAEe3v+Fo0x
mEmgiFLWXMxglIowTsOKHFf4btaEMvVHVX2RhbX639LU6RzR1BgnIP6HewikVUqbkGfpzddgdMz6
1+1xLPnBBBLhqgP3qzpvwyiN1q2B3RkO1Ce2Vrz3amxb6WdE5KGH/X7b1hQ05m4AgHOaLjCeH/ox
CqULw1CUSXSou1Eu7Uz+FI+C3T5X5HLilaPnb936hrU5HQLJwVgGAmSgDm2elOxBzKSNGr6XwklK
v/vKPnI3pUas8eNzGPvbvJR2sTje9XG5gw8KNZkvfdVtxOpk+p+NPrFd69Htnv1s17obdBCCHhHe
4BwVd5J4mlD1Y3VH09MJahwTvvjsBcQ9TWN2KgBJTO/hjGkGW0heDHQF5WF7e2YXDiKQHv/M7Dxx
CNOKG9B5ZTiokL909cHUhQ2oLiC6Z7Ck3amW1vKvS35p0oA/Na5RhZpnlTsLQduIxL2TGOEmTMUH
U8hPtwe1tMVwSZDYkw4FxNfXUQOe4magMd5wokxFWDCWrY0Bq7AtJjycc88zVo6hj93vpBTpQSH1
SrqP7OssTPlQryid7JLk7XdKY0NOn+jnyD/qzUkcT20fbTqnrmCzuRMpxo/wgQGPoI442PVaw9bS
tpyYt8F3TQ3wc22nSFVGvxu4nXvVYOv9u+q+0MSGpPVTiR717XlegiBTg6BzY0I50hs8PxMtY8hY
T96N5A1JxhRH3z+MxnFgcAivA4XnTIi2UYO8rt2P/CespOGr1r2ufMhkaL5lLz9ktgCWiXK6ZBam
IxRHvQ6OQrHTGfjwksFcYR14wKbhH1fZlFztf9MzN6yVZZbSBVdTMTtDCqnvYzROTcePv2XGvqqa
U4titaDtDc1uu+cJKDn+zpG/TbJTv1a3W3rATFg7IP7kY3D92UqYTdwKWVubsNzQ+FTK+yYZP6kU
Q+v4U6g8yu6DjNxx+LNO/mgK2uCn4ecIvZJGkj98F4Nh0+e2pFR2KWtUAipbkn/V78mn3lgJrksu
Q2Ic/A65XBF41GxvNiqqll5RmY5rfeUJ5SXutgUtb8Jhrg3oCasRIsxnpG/9J8VKN7l7HMYtYNOt
tDZnC4EIcnUuvfwFvFSfvflaT0qCvJN486HhCENXvEZEttDT+pe+fdItms7Iv4t2cT/zPSXL9Uoz
ndo8NMbWOgr1s6Q9TG2TxXOuq3ZRnYM1dOPCVpg44/8xOnPErgmqwk1V07HSV836MeXka2W/st+m
uZntt4kZlxcKaD36Xqa5vRgZXtLmZiYQZcSw2Jp6M9qw78g22nX+Ia1dY9P6fbgfAVvZSlQLe91K
jLMYNuazDtehLeXWf8iXEYIBVbGiiM3Nyc8ruUgTqWY5a+FBKg7uk6CdY5KiycvtsS/cRcjsADSB
25oK+bxts6qLUC0i5jciISFy6ZejM8TjJIG90aP2thLalpbz0tz0ORczPSDj7ValQrYleKjl73kA
pW20EsfXhjTbk5YQ5c04MKSwIZ+a2Wa+l0rFloudcR/+h8s2TVIsE8JGPH3nrJEmYsRRo2aWk9AS
E0mvSqPbufC1kdccYgl9f2VpFhNV2rizKE3pApXzLzGI2SG201I9VO7e6JBSt2yj+F41vOO29RqU
bDHOwVEMezS6G9SUZtUkKVMqqwkKy5EP6niIoqfYeEkR3lLkx0iyqJWctOaltu5y5VWAKyZ8U2gW
alYuJgsXob/PejKR0FsCab92HnVQlaDSKstp6UuraSkcEcUzS29TmSvpk4VrB6U5IDhT77wO8Pva
UprJQR2OggV8N91q3v2QNHYdnqTg2ew+396ASzvi/0194MNI4VvrrdZznURETJ0mO9qeKGLeNrJw
pSOwyVxp6G6gv2kOIcncIByEEOcJ4k+Ftk3jjdZ8lSreHsGD151iqqbBqUu+GQKl8gLa6aPbHEB7
1MJxjRr04yqS35C4W/IPJ8k8yxEDK6lbnR0T5+J7JhVfhVCBZ9Lo9rFSrb24F5IKdCnRLUN2ERIl
ENnXKykWEuCcTmIlJW1DF3VeTjc6jdeAGeSbId6Ltprvbs/2xyXFJrheHqso/8q6fG2zi8gz93Xo
OjX3Ya/eN7K/6VbK8ssDuzAyO++rWh5EZFJcp4r/hOGLtU9TG8oW/VSOPwVF3Kbj2hP8Y1yFKA6+
SrofSZjDmH89LJrBBtElfe/4Cmgt9z0LdKf01EPr/4rTe2ro/34Wp1WjcRt+OgTxrs21au7TuBha
jkhXwzDeFZP+wErvxOIsXhqZBdVKoZOvVHzLUbVmJyn3qEhUhmXLtXxIw+fe+qK7vwYhX9nzC1cp
ppLzAng24nE8Hq/HlnIeV9HIHuhSJ5PDO9cqthD+2eWpmSANxr7z4ej1AlirVw7ghW6Ma9OzabWS
rLZMobScksJUH7099+g3HXukRm03PKRb85cF4aPZ7o1sJ2hr1j+WPifrNK5RamXc8zhkqBCrxf40
31La2Gn3OwR98aDIx3TkNBvJdG4Uz3urVrV4lpyXtCq56YnB+gMpT1gkSuulnB36m9apOw4PWd+1
JBol+X1VJnqhJQeJSsizIACkosy98np9IehvMt2s8V0TqriAB0igHQrxa+da+7L0N2a5d1Vig2Ru
Spe35WD3yoPRjzyntGozBFux+SWWeyMmKwSLSnUw1nrqpmW+vvJOXwgHFr1oENyJU5S+uIiZkhJ5
uj9aTqrrT77ge3ZZeit3y4+nKDbg2IffgTbmDwzNmRTXFZoWlmNB2FfRHBr2L1XW2gVvyVVmq8UF
Jksw1SBo4jVmNxS60TITNkv8ulI2kXTiBeaBGzPNzK7k1A5pNlKERzE6BKi1CHK/MfUDgo3gxqNd
ZaLzYb56wxqX3sJZB/Reseikp9EDtNb1LKtx6atG4HL6KHtdO7ukzCT5FFT1SqxcszMLzY1cVmMh
cl8RGvWhCtIjvRJ3Kk+lcAVRu+g2FwOaXYwCKUtyq+LU0dvou+lHkNBCw3g78C+5DYwNExAZ/eMP
XU2x2qsTKsZ1DM23U+4F9Hko6Rexkm2/XQF2Lx3Vl7ZmgZjuKUlok5SjujsY6rcieS60FRNLjjnx
QxjcBUhkzXOSQeXGrlUzHL8H6rK1QsRM+rOrnCTlTjf2t+dumv/5tga2iyWQ6oibzdZHL1Iw1WPl
OkMi3nNwbcDwbgVf+K2Tjy1N+V7ufpbdym15xeicTqQO6iDXkSpymiEFfUei0DqXIq8CuLvqMU7s
wbA2vuyvXUgWFw+6a6jYIVuDtf96dzVqmiehyGC99E8evZrqr0L4LxeEiVL7/2zMdnDiVp6ghqXr
aKgCJHfyqdypSJIO38LoAbqSzNPWrurT7fDDEl5YnO1lRakhkpGxqLv9Y1uj3WHYookqWP/gZS85
SUCof3Tpvu+SfSn7x9sOtJD545UAQ54MP9lUj595UJbo+TgkmDcpUtiSvhuSH7n0Ha0UK/8kJUer
VmxRsePoLhqUbfofjowL63/vaxfH0jhOZfK8dkEuSHYBIEHrjaPRbZMH3jUrQXPRbWn1Ar1v6bBs
zADhA7tHazT2fsB5vTHqatsHmrHJWvfQtrv+az2prkuHlfldCtXa9KtB1PLN8yOh6grLzBOJ5Q3q
TZYcyJtFwrEftzH8rmrxtTb3iDEG3rcAYPo+zDZF8aWRVtnVlwL55WfMvEwUM8CAHZ8RNQp0q+gr
fRrznbcb9tqh30J/4VK6h/+jYFaElUVeiohoqYF9BfQ4ndXX+7YyA6/PAiLiEB7r6B0aWmBwdo6m
ZiVtMm2tz3LRpf9SpRrTbYckyrU91MihpRNZaArhm15P3lr1hDS56uqbLL2v6wDdX+7eInqlZLdF
9ZSuyW0vjpheLpnuDfin5uwCaT6EojASIem52Ejh3soP4JLdYivL9+aaqtRSWJwax/7P2OwmZKIo
1WnSZGx8m6Do5QOMvv8lSl0amaLYxUY143HwEoHYyxntluU2kr/FCixe0pfATTZS5x0Tmnvsphv3
aLSnfby2j6ZFm4dJnIf5FA2uCvOTzm2UKvYTw3VCkkGxugHOsAWmCwaEDEZyrtt9E/8w84c0sI5y
sDeEz7c38lL0uLA/P/QgGKLlI9ZdqNN3ccVzoo9fis0g7nOt/STymgpW4cJLe5bSNFsH5AuwxtnC
DmIYCq1ssW86/ZBEjib/HMsvpXsWs/jgqh2hy9hG8UaqfxReuIOv50G3VlOBS084kgCct3Rgkpqe
nYhyLdY5NGYCYROw8vDJb05mAecBnCdeDd9M39oGbXGFEjpZJn26PetLD3aTw5iUHD3TPC1mc+A3
XVVGsipMfqfH0dYP9on60u6iRyuykXyQ1zDT0ykw8zMMQvlE9wOydfMXa+8aSRzFsuBUhripC2EH
PqAZUH+p0Ek8GPkf0eo2yqp7L8zyldkpolzsLymR1JzpE5ws/tRD8IxQUGSg+w4BYQzJVb/htlVt
S3+NxW55gsHhUG5FvOdDek7yA18Z88ZFAAJp0sAGS5+Mu9oEi2nX50aFC2mNxWPhSISWd9JEh58P
0tBZLAnw9d4sMTkI8MEpm9CHkdPTznQ5nm67z0IcNrnV0AkIQZ9Oa+r1rNZZ0+mhwKnXZubJ5CFo
BuckMY+mHmwk5YsBk9Btgwtwd0hGacGmBxYmRfSeri3mYV8VgyoTJwUSu6TKoZ8AxN7rp8BMaDV4
RhtmA83iTsrgwTAgVgOmo/JI5t65DeWvqfdJ9t6UtSN4oZrAd6EbAFUxk/GhPcT3tEBW0lBw2hj2
Z2Gnpfy5DxUiBy8VKbXREjt41UFOOhTF/31Z/9r6bB00yfOaqvEFx3DHxK4qsBmao6Nf3mqQO6wh
yxZXnRZN8h0AfOA8vF6DIC5lKF9zrEGb74e4ddIcBwUpvga8b5zDNSytZhYXgjVtDpC6kiudchKz
x0laN0LDegqUsAeQLjLSSY9Wvc/cxxShdkDHUFmRmvBhUMrOcvGYJuesXzmjFgeuT+Q4CGSR9Z9N
M6rocSMEqeD0+sEs6r1RBFuDIhi7uVR+QYC94u0LNw/4ceC+h4oHel119naodFj5epRykdrQxa2V
k5IOBCndtka21j28GKckJheRF/YxSZbrRa170fUir8IWL+wNvnwUfLE/tX5E+T3OHjyL7r8ozrS7
LvOHjS/payfh4uySveXtQO2UlP/1FwiDHw+NLwqOi+daMW9dnyT8uaFdOqzf/fjLSihZOomwhkQd
rPzA/mehZLS6oXcTVrNKzm4Ybas/qr7Rau0RFk1Di2weqOJa/WS6is9Pv0ubsxWNoCloFAmbSWnr
Y27nuwboS/zD3dwe3NJcouwx0cpRAlPnY+vKtq0FzRKcUnff0yLb5zGUObTYx9/Af6u1t8IZsGSP
8h5Fbx5/HHazt18WSXKTRKxdY2zCOjgIj9VBauSNWLz2yfH22JYiwaWtmZ9EQSC62eQnXT/aQQOA
eC2cLh2glxZm+7xApzit80FwPvu1vNPR9hV2kzrb7XEs3HjNSR12IgTm8jXntddLvZYSi6uXXugP
vXn0+lfTPeUFrJBSwQGy859vG1wcFsAaepZIHpPWvd5gGqKB1VSGddIRMmnBQp0Xcl1FPIhrkhpL
gYsSIUhyyA8UuMuvLRWNlMtpwiUv1z53+n1qfPXXunUWT9xLG7OtVMR4Y0m60XHhr3N31efRPBpI
YLmn1Da2gfLb+m2a+9szuDIuY+bmvVnH7thi05L/xM0f03rM2/fbJhYD8cW45mFQVwQyGTrurRCD
xPgsQYCmOKJ7JMtZ/va+jOUaG9TShqKtC9QlCBn6nmb5A6vo6qAxRe/RiDtxOyraYI9puibct+R9
ZP3g8efBLn9osS4qN3clhZI5yk2wpe1a60dbSnAtWituvlSSM+njBm1J5hbMwWw8Zu7Xphno1Kas
ZhvRNhGM34s7evrTDjxwjtjig2/tR0L+IJHFde/18D0ZX1bWcSnUX37FbA9omW+Ngm8A8Uh+NzTW
3tVfS+uNxwDw3d6GnFCEWxf5V6cPNq58z5cIzf0YrUHqlqZ9or6BSVmXAUDNtkkswvLXyb3rwA5g
5xE4s/ChGC27jeqVeLaUFyJN8o+p+SGge6OZxOZICR0FDVO10UU271I9PNKi9dhZLdmZlyiF18+U
HjT1pVzTQFvyY0hUpx7+iZl6/rSswrzS0pTXSCU+DIJP8+/K3lxYUrbJhGKZMCwcd9dhrdWNzDDH
1HusLMg7Ao/tyQkUffMLHljV2pVsWpmruwJiGhMn7KRnDxXFPHPsDXGoFK3hI01KOXM7lTtVRN7R
tgnuc2NfdCtn+Iq9v4Hp4olcDGPa1Rn2pCBFmuGbLyPRNTxa1WcY/bdleleu6YJ9mE9GaJBzYnwW
UsTqbIs0Uu1lnat6j20V74pUPZbdIY6eC0t9c4Xt7f34YR9MtsAHTFJFf7HP12uXFPn/2gJtQUn8
UEDrURvCYbVYvWZo9lAx+6Txwsj0Hhv3qegUWIbQxElku1hrJV00xCNExjcmNte5IfI2Jfdo77Fv
lW1I24GpPoWjdcrkH7en7uPGnubOYoEI2yLw8WnjXXhGHIoQn3W+/whpRNkhoxAOW57+WzXJ7nol
OMcxGBb0LekOwEfE7NvqWJd88/ILZmOdOk2zpo/8Rwq/vRudhPau0oOTqSbbqIo2bZxsJe/37WEv
zS+sGYbEw4uk+ryeYSh5FStW4j+KPLnoB1ZR6tPd02pNbNmOAeckwBz2wvTzi9ltK7oZtT73H9X4
KHq/p5Z12o79f028xiLyaP3HzCx4hQX9cHqNmdYbdnkAb3+k2V1UbapCXO9z/niNmcxNsELKzmRY
5w1GeYH6EG8TzNXDRiKGvYdBZ7uo3JrtTnsbhK9RKK3s8SlezCOmOemq0+sMx5Ix89Mir9velzof
/jUQ4vcezvngBm+CfPDXnGP6VR9MTctFw/iEhpsc9mLRImUMlDbr/UfPCznp9EbnWPfWjoCP+jrT
LAKiBvrGxZ3r9LUZiG70MoLK6VHSQlvPvrfoQvsR4JLhJ5o6oxps5KQ/oM9LTqTojvVYbmBf2ojR
a6m/pJAfd0JGf4GyBdJwuL09FmcAjiQeE4hbA++8/jRd6OMglEb/MYJMJopp5Vy5QS0ZoCNKFaFb
gRx9nvFpukhtu8xiNWONLV7gsv6A5O3tYSxNMUjtKT8LJzGXhvlz0g1IR9Sm/zh1HI1+AhumtDPq
R/KdtnH8nRuvprTVg89CEsOIZ/fqNh/sKD+J0h8/jgnv/wFMRBX18pNmU9vWjVaYAyNv20R9NHNN
Oilu9+32wJd2KClUEqmMj45Na2bFb9M2IEdPTI180Nywjh/REwmVZ5R5Iptr6lpv48c2lGlcFxan
Fb/YNPRQ15GvuP6jEt2LZs8VijZZEiBTnrqIdVByD+oQbmMkq4zGPEuKf+hrwEdnwfxVoy+oDT9y
+d33XruenpVDG24bDRoKP9jg4eyep9sztBBOrj53duiESde1ni7gGQW8NuI2BDjT0LRsxV+yuKBx
L9vdNrhwH7oyODsJosSrxERlfigNPPmWu63Es+X6WyFbWfuF4xRDKBCRqaZBeM6YonSVHPhNBMW8
+F60ta2mW0Ua8OVtokChrr1r49fbQ/vIlTOtPY420QFPIPDZ01nVyzQsszh4VMqvkklUkmoUdn35
IAvZRnCtE9QbO0voT3rwpgrCpqmfRpmKfrfGkLAQVgC8IwcBc/aE3p45YRWUYpV5jL03JB+KogE6
oiT/143u03AvrMx8p07FIa2hxH5sw2/qIdQOjf+5/h/Ozqu3bbTbwr+IAHu5pSjJli06thNnkhsi
ZcLeO3/9eegDfLAoQkRmgAxmYsCbb99trZXtocq7Pa9rKwl+F2t09ILeX7jQYYvX1qCt+9RM9Lu7
uX/yugxSpu5nlga2lVrTDs/wts21c/HR5uLt83QvFFIBm9Zd/wz+Z6/u/facB9oO0tC/N0U/GTgs
hARAhS2cFr0cQ3zoPHqSml036z/tG6oa6ievOQubAew7uHrxqNNSBiYUsCLVnOWj3nWdBDq0wVoq
7gWkH7porin0n4Xi6PnSOexQUkEXR38WgkMZH82KHnEr/DxETHnfu2X3by8ov9Kf6iMC7tXwA72e
MvzaUqAYeLij+j7Q7wzg/819JH+P1C0WgrX7A4VM5gsfCOdqcX+E+tROQlRGT+HUHEmg04Gip4+p
BA/SVuVv7RTBLIA6HXyqICAWC+M1YZwIVhI9yeFvElPRVnpvbV/rlHroqXkP6Be/vy7DUbNilsLC
qRK66T6azmXyCDe2TTNR3/T0lP+1ZgWniIAb3CF1LTyBxYMYGTXEIhB8P2U6zdNKZ0fRiRTOxulZ
nbkPVhYunYp/Si65Z+b0yLLTxvxNhm9LJGB1+j4YWVxyTFqmS1YbPYn5nyE9a5YjZW+ieRfoqO7l
36ItHNpKDAP1lvheBp61TReDknplxI9i6iTfCeLHRETLXIUAItviO1vb4h8NLQbWDFqNQAWGZONV
1Oq9ZPD+P4VGfchU5/bds2qK9DUOy5zsWTYZgZcaQmGqOU1N5cjdi9VSIBJ2VvUWCRuh5jWAgZwE
CXkmblYII1F36RmJsWWg9IGfL/vap3TM7sxKtGeuai8e97E3OYoGad7OFL6E4VaH5MraYXtmT8Qn
mOmvLm2ridongoztTnkpirsMqlOu9C29r5XZvLCyuJt0fxAsco7BU2tKuV3QMqZHjwryU8Okv8Tq
/e21k9bMzcOZ2WLBDVgLcxAgqRJqSuGT1vfTcZBKpN2FzruXoFzYydKoOskYN4dAN7wDbe4Z9ZA8
fxt7wqRBHA27zlp6gOKkdMTEGHcohLd7X0y22CRWzil03iQsua3nEGRx5dS6L3k4xThiln+sQf9C
2fG7UVN7SIHHKZ4j1c13ZNJ+3J6eeUkXD538zpTBM06FZtk0qQvolKkDz2o/FJ/jOH3NYMhRlC1/
di3EUIjg5l5tisrKMqWoybXfREacPKHENx7H1CrtdopQLfFdBGxVufFx/XIbfu4WH7TY0s5ZGSa6
E5ym/2c6Wb6HHaLyaZl2yVMFV2k87PRvE5JXt6dyZaNhAxQO8BT4FJYReiRmoefRlf1UVWa8Z+nE
c21KFi0wWfCPIdXlJ19Nt6gVlkZJrNBNNNMrUkzm0VpcF4EuemkIMPeplzsa446G72o0lZS6cYyU
rZbt+e7+uFlmYzRsQ1wN3G9uFbu8HxQh0KdGwZgvfiva4SBKgi0X6MYBwDefLMPppG9t5fSpaHuG
tIv1DWjechVn+xqcwKjtzrq+S4G0QfesIau85EnxEps83EDZN9b+i5EZH84yQiC6LMampG2tmBbM
p0qrbV37OlSNLWyKvqwO5YOVxevlTylvdhymTyOZ5575y2d0MWSRt/fkVbA1Txl/6OWcgwKW73LJ
BrWvo76Rkqc4lg61iUhFgO5e/Fn17qSTIR1FLbuXUvOgCo0dWDX0P0hL/eXBmL9h5rHFgZvhqctq
ECUSPzUTli1vghcIcEhjsVO8g5Tsc3Grln6Von63Nj+h9IlS8VuWuYxYDkSlYv3SCQbiwulwQEgY
zQWvhLC9jof70BrsEq99guC2CP6k8PHdnva1U0nCaj4rCuQqy6gaWmevrOCtfhK5W3dmL4sPPg7E
fjQATnlF7dlJPoR3t41eQckZOfKdhEakIYFFLROtoEYnrzexqoHcFrzv+XQnD/m3RN5ZPThgOFd7
B+ovxfopaqmD2mMEiIXLXtvIKVyNfi6J0VYwi3qYRCHzzz8kd8Q295KALrBnTfTFQwXxNMyz6LNP
PhkcDcKsPK2Pt8c+H5eLmwmTKB2T0qbNkbrjwusUtEAYYsUKn/NmDJw6kCUaVuVpf9vK9d6azcAI
xDOC3vdVfVytZvIOxN2fwXg3/b9NUe6UUTpkTXjQC8vp+69l8xCEHZxdSPm5TdJsXE5XOUrYcy6+
YHHfD7SKaH1jhs96Aqg9cYTxoYsfNbX4RkK97SSbCkWCY1PLv4a9QOCfndoCYhTdbuSz4N3ROK5s
fdPVs/Ael/Pk4bag4bpsGC8moTPSlvXuUym/D/OoP8aJJJ0UDwRb6VeKPUW1RLcYigBxr+nnuMgb
p6lD+SAibfNJDcwZutU0/WlqJHQXYy/ZCQWqJiKvqFOkzVugqT+FFtk1dNyjfRCQLbq9tEvXd8ay
8/2UKLgzIO9b7FnUfMpk1JPmjIBzu89UUUd90RyO0RD5TooI0JZbumqQTgsEyWmyZ99cHhJtCgJB
aMrmHPiumqUvZvMil8iBVC9dNdhG973qpXsh64/e1/q+Dx5a7Se31xQYGy/Ee+Lk49GZRw5k2KJ0
SxGDq+PyQ3yrQ3cvr5szHMf3vnRq+q+wmSMDVgY73w/3agn9j/dgdYZdCpBbd5/8YO99StqfvtYd
Cv+cqfpdXn0DVRPwFz4d6l39NL7pgnTst2jI3g/y1dci3sLH4MpDO3D5tUNIUqtJhuZMzuM05LbV
qlAsGvaYoAjYfPbjFnGkf3W6ucmfnpRs2teN5kC8nOr3fXFKq5kA1Q1qbZfBdadZr9o4zExrGxX0
95Bw+Z00Ab/3WuDvLgnIxapq4KFL2nNipMVkV71WPGfSrKokT0FLO4QvhkQelZ5YdusbwYM8JqFn
lwMKb2JIscwErQXFkYoo8ueyoD/R1lvVPEWlN2T7Nq0kN4pb0EulF2U0OAhm+muKfPpCC7+NfpWl
1vvwaVbFecDP/h7ElUh2U66iwVGzxpwOmRIrFBmndIu3Zb6BrkZOQojHnmZ30EGXK6SqIQwVGmm5
Gk61wgsdrfuTSd+RBwQI/Wj+bQsyTw1PPT0DMN0SXixpYnRpgE0yyIWzH3rnNPHYGNXJ0KaHWDir
cYO370lf//KuwCRlIgkPzVCgE108NsHkKxWVNOGsRydqbPd9cx4IakL1y9/aId8AVgG9Du4k4sLL
mWwHC37UEY9emBDjNau7qjzBab/vinHDdVh6o/Ob8tHSovKVFn1W1Ynuu0iU72RhEm2hb34LjblR
R5lv0Yu9sbCzOL1JXXY+lQjsqO0jbppTZP6D5qdgxKJfSfW36WmGNbtgM60OvhFcF5cT2Cm50gYt
Exgk3ql/Ucq9157j9DtOCy/ixq642vcLY4vgSJByQ6VWxdiy8GTC8wwPrF2kGhA4WiTqyYbE6/b+
WJnNj8NbpqV0v53gIsGimr6GMWlx03Mm0KRApQL/z21bV8/V5eiWCKlObwU1LizfFakkh/1O7R4z
nOdR30i1rezEizEtdsgQ1kanJtiZ8m/UYuGYlA9Scbg9mKuO0cXGWJ5g/MNBzWKs9MLXUDe/dl76
lnnyg/w5eS5VR/DDFzkDMKFNLWIlG6Dupa+6NL4I/aa8sJRK8tiVxher/3dM/9L9fv/9c18aKBS8
sXfGog/ut557Xp9Ogu8mFkDbQdLC11aX+50vVcWhK4vcLdthK3W4tm5AQKkh04UEbdfirupSYRr7
sAncPhF7O6Lx8pQaY8YzI26ZWmbK5vERm88OC+E5JY7LU40+XIijWwduo5aRsAdJjIeW1yntcAQI
n5I69Svolcp8OJZT2e490e+2KHRWjsMcAaDWBUpCBSh5+Q1pwtXij2Hs+n0f/qOEFu2krdfvpaER
dmNR1RvVr6v8GYNGFQoxUHQmgMwtS/S5kVjTYDWxO3ToeMge1EdksRBc8at+H08xStDertVDV4YE
ZeO0zGu3uLWhuIKYiFQCcm9LNoCyHlVt0qTYhd8veYusXDyOSomchaXEuyEpJJC9krAvLeGfRup7
pyxzf+OBWrlccU1JdZEghcV7WZBpjCKShUGJ3dzqyvQwTJP2WncVXRemFeQl2VtVTHZKVmah44Vx
sNXuvWaftwv+bD4DGM5ivRvDywQ9myJXHBVEKKIyOWpt3X0RZb/YxcScD2IgNEc06uWtnuyVrUar
NIW82YtU2QCXW62cxFGK2zaFGFbyn3IYVY5WUyERn5uHrirV4+3VXjNHJMfhAokKAefidI1RK9dG
VWauP2VQkBCi5Wm7Q1J3RzP6lpTSVXqKbQ3gBnEj1mfG3szz/uGuyjrRrPpgyl25MR3Db+0+0e+9
MLyL5TOyyDtYGlCvtltJ36WS8KRSYKxT5aFF1v32sFcWGJJqjX+gGsbvX8xyXAdNoOpl4ZYkTQoD
BGqQH63YPBXV0O6iqH2RhXB/2+ZVrYfRv2OOwerPFKfLxFg0R7u13JZulZt3nf9DKJ/L9KvhPVko
cFEm1qLmLhxffXmLhXbltqZN1CCZKrPSV46ROeZgFKWsdCU1+9MY/j7SemBI0ZaM9podyudzOhzi
C7osLpe3j72480yrcOOYG1JNUt3W37xE0zdWb/49ixuKCHpGcHNEFHBcl3YiqoyIV+WlO9bhPq2A
HZJr0vrwoCafFe3T7WVbeb9NonaAcch/USWeT9CHPeuHrScAviO9g1bksyRk2dGHkWrDEVobEikt
5HHnogXu/6WVnOZPz7DCyi2UHbfznTlKxzLyz139pRe3+rFWziE7cNag4zmdn/GFNTaqYPUIlbrI
/yFrIoChPI0twVPzpB3TvV5896bHDC2p1PgeWVvb8XqshFEgZqlfzEdh2VUsin0+6kpUuEkH4M7/
Lio+ebV7HgPHChX7b5fv0ti8Zz8sXxvnwhgXceFmDRzrFZ2vWzQR82Rd7kYFajJy3SpIC+LSxRUa
m3oPs7IZu5KY7AeYN2LAAVHtPaZGsYFwuT5gl6YWoWiLsM9Mtx27BfzMIXo+L3Gy1UuyZWPhrwpV
JFRwbSWAZjKQkF0RJnDLpqaj503zdntxVnbCxdQtFocyQZ8WohW7qV/aU35fJuwE80FU8t1kbtBH
bdla7HlyuVoWGiyT+JzrB214a34i47VL0i3gzUq4cblK85d82HIahe0iSrEEAiafdgMofCsheTUq
wWsQVE4hvKbRY58gpUuDUC9teS+rI+V5o8GPVjdFWayg1XhtQF6ZDdlnu8yvvkZ1fxDHwE58DyGB
L7fX8No/JyHDs8K+I/gGTHQ52sYYJ30Q48RNSjSQzm1xVGOn0e6E+OzVz6r4+7a5lVf0wp66eLrl
qU6sKgZ50Ph7MX9IA8RM0ZkadzAg+hXkdHVjWyQEi2FLa3JtXsk90So0zyqQiMuRxtVoKpNCN3A1
CE5o+6prmmS5sl/xFozyCskG9GdOc/3P1GKzBnFpqFWOqWH6ihztJHm2LHcHL0eK8S6Px6NiOP7U
w7+H3jgac6F30OvBrhFnuz3dq6v74UMWqwvveumj6pW4qv+P9KBO/0AUA2lG+zn9JWYbkfKWrfnn
H86Nl+A29GaRuIZ/zJCaJYWoCoeytNPf8Ltp3RYm+6qC9j7Lc4M99W1wA0sOlBkg7klGm7iTcJgO
Nfobws+UzqV0upOmF6H9rZy66RzqaH+lzlTtx/agbyWtVkI9TijHB4p+ThEb63LUlSDEqdEkKTS+
lSLZRIWDb2cRdLs7P+qkOSNhlA0lgjb/k5LyRapAFOnxK5GP/Q/XMQ3h+Bdz7HUFSKmjYWjEMk9c
Ta0PYnons73H5CHNn4Zk2NhYa8/MR1uLS7IUI903eGddMuV+/SURPgnWRlb+2slnZqGSpyLLq0gc
eTmzsaIXbVtzM1lx76C6R5zqBCYELPC9DN/MaCtTsWYPDjTmD/py2KkWjoDeiOqUdWXietPZn7WJ
/tX1e797GPXvvXV3+1yuPjLQIhtwYio0ri4jmDAIzXwUBYzVb2Nkp+jtQYoSdQMUj5ItCnbm6zuh
1Pby9GvcymmtjRTuJIWCB1Lj5E8vZzZXqiwMujh1BZRH0zQ4C/4hNVD4aeOdYO5Ru7s92jV7c1RB
vZdnTVumIytfUcJBGgChheJJEx6kSth53ouvOkYGmr2FC+C2wbWrCE6D+RwwtfA0Xw5QTTqxbFM1
dWO70CO78Z7/HQP++82vP/vKVv/A2vDMmcCYvUOgsYQvDUY7gcK2Uu4hz/ahAdB94MrZTgsJibPX
PPA2YpqrujJrR6IMfUiopwAZLfHsRuJLUlULmTtN1JbJZLW54o7lF6V9aJTPndU/J6Z3BsRYaMqe
jvad/OhTCaTHqZg6gGOaM4W/hPDUfr0971c0P+8fRkqYEwS2Cgje5cRbfoFqsJfkrplF92GnPVRN
+VOxit8arZFQVfVsOA0soFqLx1KQdxURS2D7Ae4V+poHr9J3YjV9EqIjydCNb1t5/1UkhuEo4etm
qfjLb1P0qlf0QchdQ/938ManSY5sE2LhfHJ84SUDVl4961PstF1gD96darY7gTSl0N1P3mBPJEpv
f9BsbxF4gGkloUIINbedLL4nSivVE3o/dT3T22kqoC/VyM5hH8lO4b/etrU69g+2Ftd11WWi7k3q
/DY7QnukjLUrmfg6cVJji09ya1yLw5f6YWKS9+JpUIK9AsRNfhXE5pD1G9HU2tPL9gcOY+Js8QAv
HI6I5IKZW1xjVQ9NeawWVJFzhIHgB4jFXRuLTpAohwkgjpFugXhX3j9sow9FmxZ55WVKGfTpGKVd
mLo+Ip15aNzHY/XF2uQauephmQ/ULF9Koh7mZO6Xy00rxZ1g1F6dukoYnat62Ith/9j6r63xM/Et
p9HtSVed3gvv/Lr/oapfkk0JlvnMLvcpfDTi3A8KnG8pB1W2lTJNXpa6mSiFu3YImt3YxP/hysaN
mrkaaWzQqcVfDrQLa7rLGgYaTPpvUSpf67FBMOjziDhaOIpnzZe/KZl2uH0u1vYqryAvIf1P6hWr
nVx0mlomZQoAJ9sZDd0JsM/7wAhqf9y4tNd2DBsVGv8ZuEch4nKAcqawQn0ztzOIkm22lgBfoiXv
JQ+t9dujWjX1/jSg40dOY1EgrmlY18GJzaay/eAruIF1/RgSyf4nQ/OyIe0GYd1iTERyZRMafeqG
igrr4Zewpy0y3qimrI2GPn461ECrwqq1iBgVAD1pbuE9CNCX7TtD/t1XuWjrjb7Vr7K20+dyFUlQ
2i9pnL1cIi/NC7HwcBsqoSeD8ZyHw8aErTgm2nyUAa2KCEWoi12udZ1pDWWeudXU5QjSDg1Zeo/U
/rEQxsa7DwSFWFHwRityBOpLR14nMd3/9fYgT0kyGxmAuUS0+AgYKccqaLqMnhSURa0DTdwW6nW3
jawlKeGUoqiJsLvJ4Vosm1WYqRqlZe7GdeVAMwsf9gCx/JjX+yq6b6zd0MFpsvfUuyJ+q8KTAA3h
7U9Y8cs0GapxVaa1URaX4+zyBJyBEmcu7TT6wQgDb1/RPg+VIzgJUykOlY7ExKQUWxnStVsbcigg
VnOTPi2ei3ORhkMuB/zL5eUofpRi06MpO6g76Ib7+7Ax58WVomMxhui+p6W+6y1KvqEUpc/gf4Rd
omT1xk23NhkUxNCcQKKRLpj5JvwQnQ+oyyQFjNpuKcTmQ5Vb0r7GLznJRSme/NLy91VfjI6mBuLL
7WVYOb801s4yxWTfWY/55x8si8HYwS2ZFa6gTQev6O6yaDeW4vG2lRUPh/T+3LHChBO9LbabaAXT
0Ex57rbevix/yN3d1177s5kuWzNDlzJSFtx5JB0WK0t5beChqpjGImYVkwjXbRDv+0l5yrtJc0gC
bEFSV+4Mkv14GXN4walduDlTGgxpFucF3PzKScoAOUJMkhjnXJEcLbnrjiL88rcnc+3wfrS5bAvL
CqWBlIECW9O/mv45FL935kubiPdpNrA7n1TU7mr500RXXJp9rvz8WGzlYVcu47nGMaMHYEXlNr7c
NpbkCRWovoK4ZtoJw/c63/If53tu4djAvQ3cl0oiT//yuhfpfYizsqeKGN9J0V6kJbggaNt33Vuf
vElja/vJ5yTeb2kWrTgd9K3yLJM14hpeYpy6UR88TyF6axO53qdq80OBfXwXG6Fop4VZOLcXc23/
wMYwA09IeuKAXE6kKMR5m45jjo/TTqWthyKYKpj4nqWO+kBn3ZcIt95XXVQi3CaIG27Pyr2D04iL
RRMu/J9LFEpOjtWIQoFqkUVnah3s0AuIk0Ol3PVCNl/FG/3NK9sGnCEuCd3s6CItC/CKN8adUlQU
jNqvUtvY0ZbKw8qAyDZKM4aWznI6di6nM0roGuhoC3IjRa3u/BHa1Fwbxk+1ksSulcu0twiyD8+o
b2yUQFYu0jlThIKMSaXqqgm5V4a+NqupcKH6IV9kNY9dO95F03+ouXHXzKxjeEIAGxfBIq28rdSP
MfXZadgFvm77yv72llxLf1HPptmPksNcRly8RkDd01y2qKX7mXBCL/u1m5pdaTimV9l+l78ERg2Z
BfKzfWnaXpMcmnRLUXNto8hEVygWgt0ErHy5jqOu+kj5UVX34pAyy+e6/ff2ILcMLKaxq80J/EdS
unX2MIhfh9zbuKVX3iK0i/CM6YQn57sE72ZBmUbh6JduOvNBBuLZgBBV3ecK7HSHvx8LAIoZrsGq
4Y1fTlY6FaJZ5HXp5ga62Hk9iTs/CTcKCGvjwVGQIB5SiXWXK6KLsZzXhVq6alHt2kl2RLig9Tqy
IVF5hkRqwxdfuYaJZ+mkVVHi4lpceAwQYg3m2OUVynGIbPjDyWjVo8J1aQcbA1s7uMwdAcWcc+XJ
WcxeGoh4+3HlxpFZ7lWrfOrjNr/Lwo0dtzaBs6LG3OswgwTmB++DpzXBwzvUrVrhaSWHXghcqTgC
YqImW7xscoWubG+Y/XHt6UuZhT8X21svqiCO9KRGnyV/m6wBLeZyowKwZgKXh0YH6EdIHC88nzjt
x54CFh03dQey3/CifdcmW3n/lX1g4mMwCrIsuAGLi8DyuIwSiXYUuTIfOiOyhQk2Ez11uvB4+xSt
WMJzRKIH4M175v9yfQQ9TxIFNI0Le4Cjhr+b/E2EhWqTmex63ujgmcm2abAhZ7NssJGFtMjUjtZR
fRLNp0Ez+++IMyfO7dFc+xVYofZG8wQZKu6Fy9GIoRz1ko9fkQXdo9pnGWB7T3IUv7HuvQiI8DCY
BVpntbA3m9Ha37Z+PZe4NDiItHVyYdDKemkdnGeR83zlbt0XsLQnkfasekbiePkwnFDLCTZGu1K4
npveyDVSlie9t/TaBhnG00AtClfpfZooJ6GRHmsxMu1EEozHoc6ip6nmXTarlOZOvfb0f/SuQCUh
A01yuD3464PO4nLj80VsJJbhcvChnvaB7hFShdL4BgnXoyJ+Qw6hrcudYWxdyyvRLNYg9YCtcKa1
XDYZNnUc9FDHz31hcp46dV2U37hhtN5Wu0R+HvKcRK+QlbBVZEKo/gMjjCo/9gAp0fuMK4jMlE4o
UcSYjOKvn0Bcypn8C4LaOUu6mIio8rWoSz1corrW70Y/946aF0r7JI40R/DCV2hV5A03bG3nzRk8
DhetxOYyNupGMYvUCPeoqYKDKAjprNVzMsqo2JV6/eP2Sl97m3O6kMIybgr+7BLvJaWNlmcyxup8
tOe0vQW91zTuRg9d4djak5jdeBbXjjVeLcB/AhSuxMWzmONl8jpzHdbxqyx+L6R9YJwU325Otfo7
0rdu3+u3kQF+MLdYwb6tLRH6ltLto+YTOgF3g/6NPpAtPY+1EwNzysz7Z9IFvsy+qpFflEZGWMCP
j33iH+phPA8dbrSc0CYc/Yd9qfMSE4VwA1+lntpBCNtiFAvXjKVjGNAbO1ntv5Ni/hTHXwEg/Nu7
ZG0SKQbO6XmKgXRwXt4HcdwKdVerBT1soBFr2m+BhVvjFq3h2s6H1geiFi585nLhXwS+V1pGO+Iy
IzSU1WLhjJr/bZjUV0HV324PaaW7A0QeKE96qOnbBztwOSapNrxAiGWMkT9Eo+Eu6PPDIO+AO4UK
kteEJsVBHt8M61WMVYQz8HP6J9E4j+F/uG055uAYZ72hq3xp1gy5kpRm6ZbjXtbdOnyoq8+Gf6eJ
G4ZWKlqMmVQpyTKwatAIX445bKa44Mkr3QmFLomsIYRd90nV34ueZieWRDFr+BIVyZep2AprV3qW
SAUjCkIkNHeVLrMhVQr1UBJNpdvRrIRDTG9+VZ6b6ltqqHYenRPpRZN/iMAjG+8hzuHwS4VPCD/8
ta/MiZm7umcmp7m6fTkFMDVPSeAJpdvKhtuIoR3KDwhcfb69u+aJvEz9XFpZHJgxLyc5BHniRkly
0vUdTG02UfW+yTaWdOVkvgeYPNUUC3k9L4fT+3moaWFZuWbX7kUzAd8t3zfK8Pv2eFbNGDpEfTNG
mUbWSzNC65eDNzGeRFAs0HIybaxl0hwDUuMbd83K+zA7lf8ztfD7BRFhL2j4KjfoetuMz1rk74JI
eA0byAFLK7LjEn4Mb6tysrpi9FmRuYYijYLv5Qg1L8fDKoM5tolsWpD3OY6OGln7ON/YgWuWKGWh
wEGwxqGf5/pDFNWWdT2OUVW5PhXlMNEdJT6BEjyUzb+3F23tuCOLjitJ5zitAMvKllWjLDj4feVK
udQ+x/lYHaRinH5mmtwcqyKP7EJSH7rQmA6TKJ+aMN9i3l15FmesCpILs5o5nsblWCOY5ypAQJUL
2Y+jp8jGDZ994RAK6qFsD7eHuzavlAHQGcES+JjF6yHkheF58VS5WfzFTyDw/k7LmCd9uW1lxWEC
e0WjhwxMH7rKhT+hW7WgNzFvFPw36VPAd3xLhfwkRvxfaYbmPmlQYUbK6e+xkFRWyOpSoQSnAbzh
cir9rhYGvQdokLT7wvqmBc9mvZFLXTt6H00sdmbVJW0WaGLpxgnJ2gw6EJEiUja+qFazF8VPibiX
y+Pt+VzbIXPSAt/aIPe4DPPbmkQhPytdNmCndU6HOrBlT127Uyt/AyK7eiAg98SHwf2koLzYjmLn
h1Jn6pVbFfIPIRSlQ2eY/q5StdKhUV86INc9q4X6mVP79Mm0SW9tONxr40WAjRIwoR71ssUnWGnn
QyJBDqWpT0VoPeJQvvpheJR86anRNxIc84ItnyGQPWSGoGdn6yyORESOt+rCsEFpLNlzlcIAknjS
xoW9du4+GlncnH6d0W8nB43bIMXYR8fJ+iT0djH9h2sTGUoqNiTFqXEvzAgghwKvLfDXrEE8y1K6
S0fjVEeW6gS5Ejm3t+XaoCwa7vSZGh3Zy3kZP1zSXpPRN42mnMs2KMGjQ4bbSFXvJFp55+lNs2Fu
ZaEo1szlhPeK+TL/KUYGJbjEq92qadh7ulnuyGDHNN4EW4IHa+E2tUULjB2bAhnApeOreLEVVG3j
GkFR0D/9J0M01Q59VXHGAaX6hob9gzkJ6l3SisqhltPsqUfb9RCkgUn7XNFtrOzK4EnJwmpAxwBT
vSQaLENzrI0hqnkkaFzxTVvpWkdXNi6atcNPKht04Rzp4v8uAk9LHso2qILW1Y9WefLMfVg+NEZN
PeA+z/ODbISc/Pvb22hlaKRHREIMBGfwvBenPfPSgTug7t6dmVZ7KSTFjlpxd9vKyma9sLLYrHXi
l0o1VZ3bT3YxvrWNk0ufeqpvt82sDQbfaG4XI2JiCi/PhDxEXtJkYe/q+e8+OAXSTml+3TaxMhKy
X1Qb5q2Aj764sADC5yIp0t5Np3MUfilolfRieW/BsnjbkDpfF4urkaweFX0yjHMosHCc61EcIFyt
e3fmYDmFovJ7DIrHqvxKjg/SKKVPQeXQTE/GLXHy9K6Vop2uDndK9FpEn1TrW+fvWhku/Z9cqlr/
nCItWTh5Br8YfY/eLo3/qVS3iBxR3IcIJzVHvfuih/rOt4ho/1E+qdq5D5K9KU4Pzfj59ujWppHu
H7LmCKhAq70YXJgCm548qXeNMHIyy4E13q61L6Eebtxba1nLOVXFtcyVwju9cIfGMSkS3Wh7AoOE
TGWPZNFDVyovfph/aoo/EBucB8U45KaCBmi8caTnDXe1hsRwUHCRKYPW83JDDpM4DHGs9O549KP7
XteOZKsivberTZzgtduHxAlHWAPVTkln6aaEXTIMYgR2Ve8o2/MONA+REwa/SulPIfy5vXrq1bAA
HsPUPK8etbclTlZBxnEi+03wqA32wN08bIFWr08yalu0e5ikkEhXLfdHNZW6X6dz1g/NTofciN2r
qDJJ6t9qB7H9ANCg0gCrFdXe5TMa1ZOOUxdRQkz0xhYDxHxb8yiGcETFyLImots/dXGy4eetTCA5
BoST6drlqlpmUL3BSOppJJaT1PIMq9J3yco27o+VjU91eVZ9UuZZvOIAGMTa1OMQV7KFfsBJJglF
eyN90psgcawSMj0kOZDrrsjVy4GJuvuU7jyg1hsHcG2o76124MV52qzFSW+LpDBzkfgfqcV9LGR7
1ft5ezfOv+HykFG5AiJDspG9T1PS5SEjQe11QW2UblEUdhoqaNjHHVy5lXcuVKlxfFP948m0mInl
xrN2fbxx0SkNzAOjH2HJyC90mkbWyKhQwE7uNLIBenD2516a2H9U1Nfbw7y+MmkFAusP/xoFH/BA
l8OUVXolQbJ1iH5Pyn2hQBstm0HkBE0z3htKLm4s3MrgmE46rmi5wiXRFl4YvMq5lHY59vLmjhaW
r4UHWYSADIGtjt1JjdXD7QFe32AM8IPBxU6p4jH1C7ns3Mwy7mQgHEHpGDR7TOzQ2JOPgEuOty0u
phQ/gZYcAlUCZdR3rqIPSfWVfkB991xGEpxs+pDda31i7lQpmh6SRtsq2S1utXd75BVpl5fwHGjz
vlxCFH5MzRPz4mwA+FEpH4XkbUvj++1RLXtL3s3AZAaUC35fktTzsD+EBoZamwkFGsxEOVPIyTnB
EggFbVQUu8nolV/NmMQvXQ8ZmDSOxoMnqYMjZ31/GkMv3QjxFvto/hraJWjyQpkAh2mZz7QK6kKh
LNdnQR3rgzSFXzIj+qxrgPYtP1XvBQ9KmNszsDLPPLfURak8MM/LTESW1j4qR0p9VtjBYBGFAJrA
oIcBZgo2ttAS8PM+PF5AUpuwGvOOLCZbzVMFxkoZWYdAio0D5P8erYAteDYrDgWc91AHKqDVVfU1
yOPO3AsSlNx2rgj+Lw8lq3/auhOe43asTDttpwriPJT6FEhgk7zaV3DGDDY8eWJgAzgsNvIpyxrD
+9cjtKHM4lq8t1fubM+7YZRmfa6kpOjt2I/KO9+YUifPDTSD6q4XyHb72aFu9fwYC4P4gw6sRraD
thQOQhlBmSQK7SkKUdtTPag7u8KrNpZzGRi9f+WclZ/ZdMjELNczjqdg/D/OzmtHbqNr11dEgDmc
kuwwgaM0iicF2ZKZc+bV74fzH2w1u9GEPsOwBRhwdRUrrPCGqLDawIKGDk87aT60Ugg8ZsoWL7Sz
+ii1feYZZuTQNMDfOcQKaedDv52aP54ZfsSa/FKneCPVQRe/PFXlLCorpMgVLCLFWClXhRH66rSs
fEFhTYhdlnH7hfMt+mME9qk/NkDVOreYp/CfcRAaEJuxq4nMlKF+Z+ez4TWGkTyiIVCEFPntuSK3
nJBEtKPILP6J52novAJtXlKMIdReDYSdJFfWxLIcsqkXLTozk/z6t0dn9adHu0nDOW5FS17OsomX
2UzHuQtKVSkPRdMqsBTJOAbD2a3+rqH3dkV5V4iPuYEp2W9WtK8tK6FTyVgosvoizFTN69oE2yBH
2H4ZCvF5skrh61I0nxut5yCoy3es7ZKdDbYOtP0h3BboDaxiqsiXXE46LJu4kgz2V2lNzgEhlldh
ZukZ11VKOAkmaUn7d4/r22aiEAz1bXWaw2buckSr1Y0m1ZcuMJcKVVCLsKtbdASOezM8sM/GE2Cg
7uH+t90ESv83KEgvkgNz1SPfBErxEOLNlShdgH9W8wFESYwKR1H6Vt3PB6LB9tQrkX6K5jnyxGIW
/8vwhNuc45Wutu1Ayyh+5H3P5zYrs/F0Ix+/ozutoOOt/0rzNn8wdan10qFRPWque139bXtvnT1d
BmI1XsQVHLtJBA2ZLqYtpCEw5Tb+lJlt5Ta6jM6hPZmnGCWugzbF82Hqy94Lid6PbVdLHmHORw2A
hdfVak32PIZfraHbayltQp+330aSDw4P0JJ65agt9xNMEWWsgjCkaGF3gMoHHUPydlHcmoLcB3uw
xPsqc7SdCPb6peSNpNALyw5GzJXiES2WaqCf1QQDTkCT24QtNDBHMnv5hL2pbu1sgeuAC3oCgmQU
uChW8ykut/1i9dGYAGsPSvraHzIdCoputrNnGxVg87Qy4q/3t/z6P9ycbFDf3IxvSuMI0V0OGIdJ
lCyx0wSSmixHad141LT3mkg3p7XWnSjTUI/dciFpxoytM4Rt0E/CzHGGHrQm9ah4VdL7WGQLkZ4k
tHHZySJvDEufGOnaVScFsYfNaprxAgpqnZw6/1AM4D7AX3NpQA+y20mxbuxPwihj3Z0AriiFXi6j
VSlOQzbZBjWOMl1meJbZHUwc73pwMZVVntpijxx8I4olKKHCQHMFzgzFk8sxq7Ep0qHvh4Cbyfka
GtnXyczKQ5Xlhh8ZuMs4k5Z5A2Grm+KB4lFKo18Y6waeVYPYk+y6sZGQhoe+SCrNfb0lc01JWYkW
+dIAop/+MZrC5ZgN7V6V/cYNTVURTTd8DcGIbTmgFY2DOo7VIUj1/F3viGNqyf4sIR6yPJQNCjiW
9jrq0U6EfmMfUTWCwwjGjdXeXsyTgmm6NTZD0IT94EbliMVd/kNuo3Otn++fxxvhMoj3VWYHswre
2q12Vl6ShbfCGAJZ6eJPmpB685xLyeB4SSeSd2bSFx9TYVeOG2nc075ctSDnuqbOf2mhnh5HubTc
lGfsXVjF03uahd/rtFXOxLjtQ5NKyvtBw8/t/q++tUAYelGNxadgBWhfbsUQ2E8/VeEYdID0R8MZ
gEoMP7WprryqyU73B7tx1ih+rlrhxORrOe9ysMoctbwp1ndqagZvbhbLzbLsVxeqP6Kh89sK8Jve
7cV9t0ZdPYPhAPNVyPgvR016s7f6Kh6DxjQ+tfnzUv87ZKdUEId0h9UN9/4kb2x07qy15PZGQNom
hfaYVNLUlWPQDuZ5Ci0k6b4U6PlV6cHRilPxS4zzTnNg21ZaH1l6HG/vHc1Vyn6XU7RnCAipnI2B
tdhIYeSz/TBkJhLwiCyeOl0eTogYlucwnlM/N+xvxJndQaHW6eZOdDJme48hemNbrY8g19z69xV+
WAktESZ5Owa4YCRP6Op1p5la9UnlYniQsmWPw3BrPIQAwTpw/ngT1z3wR11g6SdF6nnmA0Vf/BKc
sMvJ+xlq5Tdi0e7vzwygNaIZSnJUIeTNhso7pzNxTJoCTMW/15RwnOW/ypg/h2a9A0d906XZPPLU
3uCR0b8i49/qhSU8QonsxH0wm+r8ivzb575Nvsv1UPlysixPoZo5ftRo1itI/dLLxrZ5h79JerDk
OMZrMjaS3J2r4jdmyHMNatupPrVM7Cio4LpRIlQ3KdPphJiCehypOuyc+LeG5uUEeOOAhKzYarKQ
bfzQlpJlN206BoluJXCRpT57IHWwP4WhdkyHITmHedd8yGI7PEcWwp6KCrp3NAsy3Ti3jlWkTaiz
mZrf0Ug5NXXiHHvH6M7lUMxYySgdhjmmcOXM/hjlieRHTk+egyCzl3ML+WmVPcbDAKhw6PYY8je+
DoaldF9soi9wFFto5gSjxWnybgzqFHsb8Dbxp2Row9eYdt1hHIcmd6NW+wzTcfa6RRuPhTVPB3Vu
En/ox+XQz6J3p3boHpFeFY82F5TX0Bs7OUZonorZEG4hx3jzaNiBJ32p72zk65ef378Kvq70e+6s
NYT+49Q0spr2wjDGQCyVgE0nVYi24Dp2/0K8PpuMQgDJo8+1iHry5Sg2FFc5LbgL9E7q/CJVludQ
LcdjZsmDb029ujOr6/uecjzAlbVGSDizZUgoZqu1yxJNgZkPqpfa1viMns3i6pE2HKy0jPyus0vk
sY09lbRbIyM+QxUFkVVgV5u4Lh3Q1hQVt1A7VeIUq+HnZEFhcBwMlENldX7uOu1UtdNePfv6yaHh
oq18RWo3GF1svqOZ9yZOvc0SDN2JCMxHMGT6YJjtoyKd5spr90SR1qLB5lAzHsoFb4VIw17/+x/7
xqKpNBdJvARjNZ7UOHY1Bfei8EOt6N5SmDv75+bs6IAoUKyY3FWbs18X3OiXALJ57zdODT7DkTRO
uuG4ymy9SOAK/bleq06muezsphu7l0I6CRCkUKRgtsi2rtKyspjRmmuU7ker5H6c/RjN3xEmLPeP
yY1FZSAHsSA0j0ErbN5wWDWWMsrtEsB4iJp3cvJi9J/ldPbQ8rk/0o38Y0UmMhkWZsV7qpffL5qE
ZMqZMwdhQ1qhgV89xJGfpF5LfUD3uq9dl7mNehpMw98Zej0Cm62z2neuHCYSPHgWl0MLUQ6dGi5L
QBN08KigdaPH82Af+ZDGkzNFtSsZMXUzI8r92ULVJKqHeCcruLXU0LQAZ7IERL2bODRs+8iudX5E
Hy++nrkLNRDl0cgijxt5Z7Fv3AkklRRVqASSz2710RZlUqep1OWAKsUz5XJ7JAoy+LeGYlb3Ta2a
nfjzuu5BFYKbYEXxEoJuIUZUqqcyrWeckY3sQSLGfsXJMXarQtqDLF4vIyMh5I+7G3gHlvPyW5pV
VLXtKJSgRZdR/WDXvwbzET0MF+LqziremhRXGxU2YiAaH5v4Tm20xnKyWA1wSOqeisYG92FL2rGv
Oun7/S16/Sii6f9/DwdF+Strxa5WGis0Zi1IhqI60BvpvWmx9yZ0fa2AtqISDW5jPYdbRP5kFUUu
j7Ia9IP+SUXhXG4cN8ZOtsn2dOTXz3B55BiKU65xr6ikwZv3lzjcNOfYUgPUiN5rsq/Iz0jZH8NZ
PsGSPjXUOGDH7hRwrj/YCtwjEaIEB7bU3uSViLaMqdMNGvrEAj1ASv8SIuADInI7O+NG7sNIq5Qk
dzOB4xaIUjRLmCU506vMTgmMofsxdFCM+sKsjnkZvld0/OBqCeWVwcKfIlXqxaWKG7nLUr+r4+4v
hYbIxSj5A1ahI0gcQN3s8lRQGBtGTchaUKWF2+S/NfHl/ga9Ue59ayqsESdLfCVWbxthYy+touHr
JCeJq/RaiySBQH1Wn7m/5FZtvsR1PBY+UTlZgGY0GXhaoGqd18ZSPx3GvpskL1KNMvIyOUK0xem7
fOcg3ehtoQtJ9L+6g8D72ILtnXqKqmQytcCqWt3N0sw69WkzPJWhU/szbADPWNj1miawCqvtf3qp
n3e24Y1jhkIQW5BmzNoA2VxRo5Fa/dj0epDYP7V+1cI5F05+zIW6c+veOGSImeCGxqGGbLwt/swC
E5Kkb3VElmeAIAPea5klmW5TZeXJkKvkUNVTdpSyLjoNk7YrVXt9axFbU8RERALvd7izl7sulKqk
UYZJD+CkPOklxvZy8n7u2vMkx09hCuFZe9Djn7ESU3VHvtZQcPN7P+Cqc39z3jj3gLSIlIgwLFZj
GxoKY+rJ0/WA6xqagZK7SOc/QTx9vT/OrQ+7ur2sobYBMHITwjjoyTWJWhmBg3qs0y6nGYX3cQix
bNsZ6eaM/hhpc32qcWOXoV0aQdo0QM++xnn82Mo/70/n+ikl+4JMRL+CjgXB5uXna6qKlitG6oGh
Uxk0xmn0MDL7jEoGHOQeEtOsYOd7f8xbE0PyAfAvVsnXkFK9EC3viG0E00gxdJwtgBJ2ph+rrt5z
n7jxtehU0JcjDYQAt21QZZFmtvxDD8Kqem86oM8i+dloftUI096f1HW4hbk0FDsgIvThSMIuF3Ku
4sgp8dwLsLZ4lKzHSov9SEaSWflHa34X6vH+cDdKAIxHiQYtNbqKDH05HgC1oeq72QhyY5Ex0yVy
UNnyynxS+mVqvKmOnKcQJctvdl6gAtzRwjtZUgGheNbrsj2Pymy81IoTy+5gDuniZYa22mbA+EJC
x+iiX7qaR6DRrWwsXSlc5OfZsirT1RIr/uf+bG4kBsyGqJgpERdTqt3MRigm7qGqEeBrodaxa4nZ
zaT0VMEEtWUvUVDIl9/1QMXncXKZ+c7X2yL71seTu5rqGqPzh21pTdeIvtYySGCFeJGX4uOYQZRq
v2pR8tJ9teTHvB/drjtmkbqHeLv1XFE/5DsSM3ODb1vlU50CT0PWJVCnn/FieKDsfqTte1QtaaxB
vdUAIatTBQf3dH/Zb7wdJDqUS0F2E09vsVN5uiLwjdoMxAAwRUzhcIjyTjoXg4PauSqXB7uxldSV
qgnxYXpDh/vj37gIsPIGJoa2GlT7bRmoRgKU+GogFkUO1A+nMvMN4LZeHWt7Lthvc9kEo7wNaLlB
fIdStQVGiGgxtDkiWkuW5ID8o5843+tYvEsBOArNm6MW0h/mQ+FwNJvXUF81es9zca6Mlyr8nc0n
J4pdBc3elpJDFsFXUI5WB3Nee7i/KLe2A3kbfesVdIzCy+YlExa1Fs3MtEBXvos69uvW+UXfzrfV
57UM0FfDsZm0c5vuqfndQC6t/bg3Til62izV5SkUSynZCYETEW14VrXwJHAL1o1vdjV52K2b9rOM
XbaeGidL63zRn6O4O4tiOjZGdM4i8+P9lbh+m/g57HKKBTRtrquEVroYESqLAXaRpYfHcPyYJo1+
IK0kiwC9StnA/utHd9UEBUy4Wu5wu27Sh1lL7EqIGCG8dsF4txWVn6hq7ubDnJzvT+/69K0KNETR
MgJIJJeb972RK9NsOh0v5Mbxqkz70MStN+blyzJpRzvsychM3v3u/f1hr59EhtUAtq9xKWdvPZR/
1NCqyIhAZJlmIBWvc/M+mv7NQuqGe+/hzdn9MczmRlelIpvl0DYDLSmP1Kt/K+AutKJ/l4z6iyBG
RAPMH6UdVtGNLcPkEFAm0gNKvy2wDFHf1JaJjmHdrOWOyAyfoqmqH7KsyH1bqrqDXSEXd39Fr6+x
dUX//6CbFe0QF7aiFGW2ASabTyuCku9Qfgtr0R3uj3TjbmAo6AFkmxSzrkqSRSdmY0zZM4XzM0bt
3nLOnGdPzeRzoT6lzeMQnaNq71venCARIqJqYPqvVGrMSgdQMuDaTU7hZlgsK19MsadusTfI5tpT
s6YtpH7dMJPiN5bpisR4rvS/jj1ZQOBStNBwC7a3paPQSUwUkxzuFCcMDy3lKq/Pi1+Um4adCG29
LC8fHEbieSOi4YuRI12es3CoplqVIitIDHBvppLUXkUv/X8YBfGvtRlEtouYy+Uodi036arfEYwF
xuv2CB2J8kCys8Ovg1uED+mnEmquKDNts8NTcwEHKjo7KOQcpd28lr3MyWy8UZz2EYGLxR3L+p8s
svYEvG8NDKKPJhfyi9Ss1lvmj8sKHfl5luTJDsS44Pxi5uYRtliOT2C8HKbEys5Kp7YnIy3KnaP2
ZvSy+X6Qf6A58STyFm+lQjRtBCAsjXZgVK+L/AVzwGMej+clRzQs/jEBmEyVs25Ih8F4HNZCAv0r
WMZuos+u05Zn+B+PNrowsRw/Wu2KOdttA66P0fYnssXWGIFiHtJNl6sT5llSWbFkBmaXJb+Rhahe
e0kWRAqifqdLeunZtZb65O36qTIXqm/IuqMWF3loakm+HWn9sVZG4x1tKtlrEt3+nDgjbDXTrP1e
kf6Z8iX9GMvSuLNrbzwOQPYReCPaJu7eenlWfaXb2cw1Zi2Kl8yGLxd+OXyN5Iel/Ler3yvG9/sX
543DyEPLyw5SEez8FqY5x7NTzaJAx8WQ+oOSWT9EB+bp/iA3es4kfxz11UKSc7IVoLTqoUTOUJhB
NtdB6Rxy64nKcZdHuZsubuhEx2X+xxS/iyRy8+hdCA9EdE+h+aLRelGK8Rjb41NL/N246Xho7Nfe
Ptfqc9lC5zukEf2uwWx2woE325LNJmJRaPKDDIO0tZXElXRq6YJbMZAXpWRv48H9STEb5zXuzC73
plSTT2pvDTl2OToHXFcjJwS6Wcz/9XoMMa6m17McEQmK6TpHdfldNE4cupYqZIRhrawAhDqi/RJZ
qdr5ao4MS2Tk3b/TYixY0oxprPlKuuj/JvTXI1/V4kL22ijDkmeIxQCfquz67CAZSPf5VZT0OTDA
ZDViKGbnh1G3lu0aUl4Hq81kCt5SQN5WMwPJhK5Sl4x+3dw+EgqJjxhJKd/0KBXkvK1KwlwaqdJz
lwnJcvtMSRMP3T7nlNmj/jVctGZ0ncloPndRLiduM7TF1wxB/84N2zIkSjacHv5jWKU+0Dr67UKV
Qk9yYh7HNp/b3p9HZKEezcEioWkaqoIHoy/N+IRKjFk9tF3b/5AHSVEPEjoc+sk05vpHSfH1uxkO
eYHJrSFCz+qLZTxjTGdpbraoRnVA8K/4JPf0Jnby4G38BFAdOXyY4jyRKydqE7Vhve10SytRmonl
6lQqqO4p1ZT4TjmIp3hUu4OI5D2s3O1BAQKS/huKYW0CYblRYrkcYjOY03P/xS51fykPSnvs4r9N
ONfpIWLJa0n8C+9hM71GjmAQaRWxr6O5IjK/OHX/QGa/E4Wu/5s/jxQtRu4a4mu4git/dPMo53Gl
V3Iuk9BLnADDVwViQONJ0/Yg71dli3Ukziz3MzkLzEf18gXIikosw9AZwZz8mtr2nZbUp3F4jovc
7Qbj3WRrJ7n40KXOz3TcUz/bXuKMvWpbQsRlrzDTzdhG7SzSIgilxLxqAiVHemVuURiPVtK4CpQ2
BT/ZficS2UaJ66DsTKaMXhx/2OyVzDHbFGCSGfR14kZd4jfg20P093eu8u3Tyjh44gJtQ0eHPHDb
qe77SChqo9iBUhb2KWttSKsgWT0oMspR7TvVDzMz9JAXaB+SyF6+tWZbHe3B+ZZaav8056MSzIKw
IGsQapyNTgskE9coqUuTB31AeFgYhXkUSrSnKbn1cYIRhhYO/TaUHKGBsy8u90S84Nukt4kI4ix0
tRQP50jKPw+hfJTFs7BPtf7kNJYnryoIQnoe5+ZQVDOAn96rct+QPlljeGhCxW1ogif23u+7qvVR
XKMIg+IYPw38xJWRdpOGMtVKESjK74iPmNRHpf2QHvQ69At5wTKAUoPGRa60z2Wz92W3kcA6OsAj
PBLW5NvYwoHVDi8Erc1EkEO/cctYkt1ImDvhxs05outGZXY9H7SpL7+BpERWhYwkj+pY/6dZtHMT
9Sx+S8LTpCAW7asRjkcjVI4ITWLpt4c8vT4lGsrsGgYqVBeQht3E61GpUlonbgtsvXBDOT/KkFpb
8PP3T8neMJvrVDNFFNrDLAUqYgedcZKqX0ps7QxylfPyxd5w1GhSk7oRYV2uZZshqp0KRwoaOz2p
4+AisGiONHeN782ATGuG8IJddV42ZztwjStk9Tr0ajJB1gNEGf7n5dB50kmA4ZPwRShIZ1m+pFtn
RjfM90LBsAhd8UUz/sm04ZPUd+8xh/t3RNOy04lHpke1MCkPvo8zz54/3l/4q0jz7YeBY6E8yuLQ
gbv8YREFyNSs8/BlaA9IISBs7mlm/FKXx8x4sODdQlkIi485VqCoNncIqKnlx9VfAa8YX8nPCgjB
PvmclAfH+dg3RzUpDtV0TpKBKl/jxdWj3eo7ljvX7wWxMRkVLxZreaWmAP4m0YRa8Zul4wy2lJFo
LPQxqmuJ5dkyS1fZkDogbd5frevneB14Vf3gyac5uF2sKNEN2KThixOrL6M1ujPEdvyiDmkePfzt
UG9dNISeME/nfltvnz/y1UyxQiXDBfGlFrbtd1ZybHVlOYTFD0Dnx/tjvclPXIYZ62DAtggCwDps
Ad9AbDRJIgnEezZZOtdMwyZzRQvxx1PVRJnctKfNqiGhN7mSRByiR0723pLwpXajxZmfyhrpDHmx
1aM2gB53lUEZfzlNFn7J87LdOUzXXwFRCOyciBZQpqKasFkaqgpKri8ZJif0qGn2nMNCPNL4WWlr
O+fjeqtdjrWp4lpqVtXwQTBxnbOV/CtGv5xn34HFfSwi+1si6csxktP4IZST9nz/u9ycqEPcBxST
Wv02hq4Fu5+qQvYiJc9yeDTL56yJfaffa2ncCP4AQ66FLAW8+0pZulxRCqhN7uRJ/kLe5PUhgprN
50r/j6LAYaHtlw3uGJ3qQvKN0tqJcK9fUQPB8TemwZrvbl2QNHvKhNNhM8gv6z5lta485Uaqfbi/
ktvqD+IuDtEz7yiSe6gibw5ujUqBbU148RmDiB8n2jUe8McKdMmkxkxO1j7n1Pjw6G0asXO6bo29
CpdyXeDkQHvqcnEzNImKScI6TiD1M2LkotepF0lIfCASlKrah0qrvv39dAF7UnJi76xWIJdD1kqv
Sk6vYf+HT2W8sGe1k5V8Y52PadvB4vxyf7zrvAsAA+03uA9cV+hAX45nq3NZaJOBB98AZ5iSxBiF
kl+V01i8b6YyUU9Oai/NGehJav+6P/atDbRqB2HKx+6lunc5djeXWd22C/amORSsZe5opWl64f/9
KCsiEXYGFwJo88tRVFxqAKjIWLZ2Rc5VLCvvnEqZD/dHuRHtAWQAZQnNC+l0nrbLYcJ8lPO0E/kL
zSzXMiKvG2GdDGcZ+HUUTUfJCA+YKka5/UkSfZDZe4HYjZgf2gRIT2LqVcl0u1tlK8w5SjOeeSDc
XdlMumNt5S+ylf9UjV4c0auJ3LS0uI6mTniFvvy06u6cNPJ8FKicn4oue0VXKfdS8jp3Bax5Yaf2
B0vL9WOs/C8PJVAJyuPk/KBxt/SvesEtOEWd5KVzpCOaOu8mApK2ed+IPd/0WwcZQMZKd0Qug0bz
5cdJWpHZmD3nL3rZJ0dDrfGGgQboY+Q2vQ+HUXlXWROKNmm2s8VvHS+yYg4YkigqlqyXA1u95hRm
zhaXs9+Ok7qgNHICg/GxCPe8Gd+M1jahgOMAtCT1Iy++4oGbKPWBK5b4/rgifUgHhDnUUJHPBg7C
zxE8ZH/ooOnIudQcnFziCkX10wcZlJwSsymPmpY7z2QNiQc0VPOsMR78LGykD3kYQiJWWvs8O53l
t21kPIVGnZ5o570L60o66ElRncZECx9lbTRdtauH37qNT7vUlZmHrVmNLKTWPMxqS9JcWvaRcpiA
EpZ25/vn8OaXBs8AqxZBCSKNywUfMpCH1OKwwJKW3yQSr5EsXEVJj2xwT29Db5ZBX94f89ZjT48a
iUGskyFEbu6xXLKF2kxN8QID+qlR0HyTnvWoCKzu+/2BrncT1wuXJXkrpDs28uXk0q6LJUwfMBUl
osH5Nlcyv+Nkp4v1Lh+W1/ujXQdQvLhIU8J9oLSDmsnlaGIhP3XMqnjRzH8H67wyH/LGbcb/9DB7
AlX8EVPY+yNeAZqAodBtgaq12qYRNm0mGE5dPMoKYvpGhK8N4NK5K91Uip1fHSIvi1tCGyTp05ym
9KhfgPYe8dh5p2Hz/FVOS+OziujK7FpDtfSuVZpa71Zyqj0sXaF+L3tRfXIio/4ZgioY/CTT4s7N
CzP6DxI7sh/3J3PrYwHgBhvxhl3YvjtDWNSgl8biRergpVSySxEZNNH8mtqjZ/TJ3ni3PhfZIA0y
lo+/NlfNFIVtSgpX0lg3H2b4pkFYzMcMC79IyGdHS6Gu7dn5XZ82WCOg95CXsuGObPkp82DinDqH
xYuJDFLlHAvzR22Xj7TB2yg6OCTl99f0RrjLgCuTFobBCrHbhLt2rsYWOFoMaGWpo4AP5/lbDoz6
MRwr8RlWgj14uZbanyIwwSbBU0bJcxpKJK8iYwKZev/33Jw/AgUcDjgzgMAvj8iyZA4JV128qH2a
enpCay0qBmyyhrSg7+aUH0IdxSIcB52dkdd77PKyZyFWVwauHQpZ25F7WguynHI47Un3B1Py0vSk
RfJfp+ssMxE43RuWjjflcn5CmfB9EnPxMipnGOJulnwc6I+M5eJZ8gh6Pz1QHtmBTa/3ynZqxNsw
LgDUr1v5clDVSYdMnhfunRHtBf0dWbZ//7PdWjzk11ZOF2xdaqSXI9RF6IjQWc1yIb6XBGVpkO32
y2+df23F1NKVpzm7zXUjSygawVTxEmIzmYKEr6WPk/gkwGGGy8f7E7p+gVbWNzosK9Sd3HoTfHbh
VGvzpLFkWnZYBp3Is/e0YjmoQ7ungrZ+8+3nARuEshB53XoON4sXz00X1av9rlQ+ifCTXH2WdVcP
MVQgrPk52z9aZ0+p6taWAKm0Pg/oVoBWvBwTKmULZg0PVtp/4thaxuInCB4c76/ijSojRHYE3jhS
ULkJpi+HmYephefRli9KVGFzQKv1fVTUnphfizN+u35lG266Fz3c2owQ4jjCUAR4ajdX2qB1qbWo
cEJ166nKXzPjsZH3ygS37qk/x9i8DRRYiiEa8OhtkxkxzoelguCL/jGSWBq0s53deGvn/zna+mv+
KIAh/dlYWhNiiWNkhz5VvcKqXK36krTd2dD2XBVu7Q0wKSBsEA/mbdgcZnnsk0QaSLwMA4RF0hHj
ISW912W7ccJgMSGI6hCgAN/azCmblLpbirR6Cc2iOLSLpdUAlHv1NE95fC6Q3NlZxBvTYk6krdDA
YBhsiVOLk2RVkfWYG5dVdAxpFrsomPylIyd9IvpagDzXnMGm9b85WJNtx8lsD82LPqni3dAjP2NX
kuXvHKwbO2LlB0NMRu2DkTbDSECPU1TVV4cGqrvjazVFz6n8qjcjmWf1PqO73Gnzw/pvdIUOGooN
EU4VqOW7ZT4caQn4ItJ36ldv6KuLm4zyH2UWCnH8KOi9m29aI7dptMz5ZbD66Xs2p3HiVQkUUX+c
9fLc1Vosez3thcTX4lTyh8QwT7oG0clX+rw2XNx2rZ8pgIKf3SxwMQjrTnXZhU3rzcmsf0AiqQFJ
3jjRQeAsYh30Lhonr25a4IGzUXfA2BFC/SX1qh4eJVi4pgf5fvyd9PY0HTNTjP3HsjC78dxUTaq5
NZosrWuNjhofQmtYS4qFSPljOJuAECqERHe+3HrlXa0RtS/K5mz6K9ccNXWq0akikyi21h7MvHoQ
ck71vB3lhwIooGctnTW7cRS1qts26CoMjryaUo3xs13W2Y4mxXUAyKu9ckbAqYBGo55xebdg1EIe
ClTlhc/UuWWmPZR552vOSck0JDnDRwR5jwuUnDBNPiyj2AmIri7rt+GpQpFagsDcirfGRabYvZWZ
L2MbHovaVMhRYi8SZbwT6V7d2OtAVAxWLzg6eFtCdl0nfTIslflS2gUIEnQ0soYMInebDrZy9zyK
nTO6M+BWisqpHQ1sVGm+gMd3ezQKHXRO28pXDN210t+S82VnZ60xyWZn8aADcAd+zGO7bV/FthV1
o8zpAyQ8HLipyict1v9betD3eZThMxaXi/7a1uDKh0Irj9U4midpdSm5/0tufVNQwnxU7kLG2Wyp
PI/0AYscEFiN4vfOSVcOVNF2vuftQYC38FEJarehBQFabiKUZ750oAFbOqX01rn3d47r3iibfCR3
KNeEomCU9rGj2mgVJ93YCQCvNwpbnwo1DUdqHfzx8gQiWgkpvtQ17I1zH8aWqpxF+oBek6fhbR7b
O/vyrVVyuU84aZAAaG+sp2Fb9Ihk3EUaI9FfCKFyD/DsgtrubMiHPP6gpu9n/busfpGpHct64XXU
rJphPuJPGoQ6JI9s78W8Nf0/fs42JerMcNLClp+jac+6QLrQfO6cL516nJKnsdhpflxHpECRCDqA
I6yq/qz25WKz99PEMiQLY1fZfJ7SwnLDCgyhIJo7AtFsXtQ85C3gSfkwGNXs1XjZHu+fj6tIhN+A
XwziELTnEOnaFGVULUqBU1rWS8b7SAvKT/Nvfz8CpXneYPBmyBqta/5HwGiv8jzO0tovlSzpXsph
9+Ws2jPLuPHlKFGAyaQeg+7M9kpty7YvMUrkSu3Ho6T9BjX7LMWB/qDGmU+a/tfXChURWhsAQICz
aVudkiHGY3CQUpbNlh8Nldp2gbWgXpp75onXh572G4kL/wRuCvD0cvUw8awUFaF23CaHp6LtYvr8
8QdFODsn8SoEBjD/5zjbg6+2dBBkxknHxbXRq0jjLyB4D9X494/8OhLQFboC/Omt1/LHfojZ4vaw
iqsUXApHu281Vw7DzO0B8PoiE9LD0C3ijNAqak1iko59XxhcP4V9uL8xr9jupNM6ll/kF4a2BuGb
wFVGPE+yQoE34yy5IxZRef4lUg9Frr8KSIH1yVr8upreJUbxqZqmVxp3K0o0S+udX3JV3VtZQjyW
a+jBJbhlEphhDYy0VZ0XchQavUrRPtSZNZ5nrUgPBN4DFEGhHOsutB7ErCoP9xfi1vDQdVEz5Yto
lBku91hk1lXiFAwvjQ4ykWHrVxZhYJFYOAQ7DwsCymaBu6OxM+2rxIHUhCYzvUlcMik2bO6/hJcG
0L/Rv+jzOxF/M6iyxctvu3gQxk42cD1DnYITihpgwtBl2SLSxPz/SDuvHceZq11fEQHmcEqljqJm
evIJ0ZOYc+bV76f6B7ZblCBi7A8GbNhwL1Wxwqq13iAlyPzU43F20LyUOswOxo3kf6VmWA06xTxp
g8Dtyn19uaUIKiBNmE3hiLukNkyDFg5GoI5HxfgIkIrrFCnuU25OK9nHlWnkcSdi0acQ8u3nn6/p
ZGxvQms8VlDLEBlxOzuHHQxAW3lRomolQxAHzvmNrcMqg7woUKGsGnGhvNu+ZSB3jT/E0xFCyNNA
l76U8GnJ15SHrw2Kshf8CYx+L58Cox3XEh2t6dg00FOHUxiClc7dFinaf+cGi6fi+2CLw6+zAbzj
YzAdrTlkIWzkot46cvCspdnfXH+tm6deKp+K8i6SVr7dtdnkvhIkeYFAW7IRZUnWez9pp2No3keW
dJ8nrgmq5Pb+vjqX74Is9tmcF1AR5Wo6Uvg7WHrkpsP02D0F4W6W1r7blUWPawH/opSChMhSIm2E
R+ZYST0ftRjcZfRda9SNLP+0tJX76kryBDGeCwQJfhA4tP7P12FtscJzs5uPUg3EyTrY3+QW/tC2
ID1EbXeXpytX/iUIAH3Z9xEXx2QyqAkiAES0unlv68XH7jSjtrShlIHD5lg8YVx/l4+u2v9XkWkH
UDPnHcPuOx9rnNSjaQbDfDQ8P892dXnIeJ/vKViayWv9ARBQM3/M/rVSL/pbsMLAGUOUvbiUkAce
pkrByyeOKfRF0i4pk5Vj+cIegI0HYYeaLyRxksxlx0eZ4iSylEKmg67tDKk8ypn9YRIcxOEL6jtb
Veo2vjVsu/DVQYnGuWsq+t7GY404zTzsO0sCThhxRQKOc47oQLg0pl0aVxuVZR5F5q7s+5Vj/TLT
5DcDcMS/QgNAvgQ28JjRe0Az8rGIH6y+O/XFXZ7dN/bPqnnWJ3/lkXB5c70ZVEGkEmsdjePzTw8u
qp7qOFCOKBo27ZNT9m5W4lK6ndR+kyvazmp+3z4trrzJIAJquH9BRKX1taQtZ7OetkpiEvIwOq4+
Z27cYAxcfG3+hG3goqCQP5rdgz3vNR/VY967BkeynxV3Kz9EjO38qhGMREgAlKeEwtli2WtGZ5NQ
G8oxf5Lsu1lXqNShNT/9QkoYPlmbv1RmvlOsf05LRFhuN+AkVO2XNfs47diJna0c4wblgOQxkX60
GEVGXiR9uz3Cy6V0Hmlxc/el2irxaDHTbex2r3LwSZW/5FWyDR98hNVuB7tyYopo9KxRduLBKYtf
8+7mlnurRbSVcTXTbvYcNgiUf9/AVy1WEHHzUTL5HbCTboe9Nkbmi84VPSWdfPs8auQgnWPouXq0
LRhSzj5sTxYWg/6mi14leWVCr42RNUtTTsifI3Eg7tt3Y6zlKJlju1CPGRjZYdhGjYsdMxJQu6xy
o+pZ6hM3xTPk9hgvLz3BnhWiE1RMNA7o86hlG5rTHKfqsZKfQYZ1SbPLp09BN6xkC1fmkjhieAL1
TwJ2HqfyATVUZq0ex7LZ2MVriAFTHJVAcnCtc4wHNOZvD+zKAS1G9p+Ii6+X5mM/G1bD1ysSN0nR
OS/cvP9Gx13SNtVYHXppqzcOZmiWSwnAlUIHMPq24D+246/GqB5959Bm7lBhUsEyayLrkAfmIVWt
jaGBol8Dg11dAWDAOC6ELhir7nyOijhTO7Or1GMp7WM/cdW43uZ7IKRKhTBd5foWpNk1KcYrlWvk
CEhERENdlBsXR1U4KSXt7p51Fxq/MWXZjE60k7VtyVtD/s0jAMHk2u0s9Hgz5+72RxJ/e3FMckew
2qmbA0lektEUox7mru5UUi7bQGeiKfaznyb721GuXET425B+IGGD8IKzuIiGuprtLPRZCXH+4o/z
sZq1TRF1W8nMIRrLfE6NMlmzchhfm1mh6clbHVwUn3PxPc2wHmqJEtqx6H+hLDcQYZIw7HW1cTvZ
LubE2p9GUre3R3s1rBAledtmQAnU82UU9pVaNrVEYRIUPQ7rjTRtRzNz7fHeVL6VSfnZlPZq9IRa
2D/nXWhRvousnUcuAD0nVhIYx2Ksati0Q7MBDTOvHFnXPifXALx7LG0wAlxMq5ZGWh77oXGMfVpz
CTTY9u9U3UsoQQd9vxs+VLF1WJlTkZIvFip9cCH+BJQRvsYiZZdng/YRW/YYNK68a6cXFdnAKj4M
xWc5tfbDnLjK6XbMy73B08DmrqPGI+QCF5M5wSmWEK6fj6kaa7uui8z7RrLq+3+PQpOaXElodV3s
wCnUZ60Iy/mozuTIU4QPDjK8/+qmQT7CNcqDmKojiOxlKlj7aF0nVTUfTWnO9naEoos9atHKaXJ5
l51HWSz8InNMuuC8NXrMUZ8szGB2+NsBpVNt6d7x9WFl7q7E496koED7GDLWEkk3OrOa+kmiHP1Y
M38UhjPtld4mPTD8sHaBG6x5gF8+uUls34Tp/i/FXRxkwu+s5mlD0kX/HFi034YwupDhkoqq/ffH
AhrI+FIDsVLZZss6cZiPQMgw6jrWmexaU+CG48SV9NEI/sz2oxavbLHLyTwPt9jVYyUNmQNgFOxT
vDHSacOG22ARXP97Efc8kDhe3uVZKiVpvQ1kC1xL8Quz4Kcwime3U10Vn2TJepQkQyh/dp7ufx9w
nLm930TWcX6QEF0USuGx8wJbymJYdmk6CXnuMYOg+3sK7s3vZfonQfPrdpzL0wNegaBrCBliNFcX
o0ybKKwkjOuOcx38zEC0c9H52coNd7keCQKXjCYpL2AqeedTqWCfNtpFZh+dNIs2IP4YE00owPzt
8N+M512oRTZnZrltlsi60Feyc9fSy3wXjUiJ/hez9i7KYhEOwRz3xcSAbD/bt+2Mx9+aXtG1BfB+
zhYfBpXmJu8DPkxmbXOpzDcZLcLO+mSbKSon8efbA7q2q95FW/YJhLhGYUIyoJCbNnun87ttMLcv
kxM8JfU0r6yHtz+3XN0URXg0oWYnavLnC0Kfmzrqtco+TlO+VRHR8tvmuXGUnRzb27l/cNrugOHb
va52G/khmVI36pSDUnQ/nNj/Vn5MeuuPk/iuNh80hccPPYQwUbxMM93J31oICLEKDhMI/UJ3+6Qn
Jf14e8KuJOFiIavUdMgsuBIXl8hcR+gFg7M5joWxLSLtPmqyfRJyx6vbdtzq/n3XvCQt5uK3A78B
p87nzsa6mB1LfZrWwpIaX6exOSE4oh3bqUaB5Wvs3MF4zYqXrHyVEdMIjA96+Fst/+Zt+zxoH3vn
pU++Wnb62EvGvvk9Jw8q9rLdXWBDAovlX7d/3+WBAsoGFUjSH5ISAJbnn7aRBGpVKrVjj6zgljYb
BatYXoOXXJl+QNs27ESyDCGTvMh6gkqS4N9E5rHSSjdv8ILc8Tq0vmDPV38avDysVw7kyx1C5wEV
JxtBBXRz39gr764Dp4AwEvg1KIseDXDJrr6WGfUqOfkuVU6/kiBf0mJB9vIIgQBP845ZXBwwepcg
ZBOZwJYSdVflM81BNT+AHeEl7Kg/wV/FOMHa1AT79D7z2UFtmxyM8s/oR/eaWmpoNqT1g67008NU
Gz9vf+Mr9TOAxxgRkKMBwCPzPP/IdqfAyfFD6xjYyuMgmU91679A5nYL54vKgwmr2q3ZdHd+k+4R
pMz0J0N7aBR7p/SeugZAfctwz3eE+DWCBAiIVgANzn/NII2D4/t0qtUvIymIDSv7u4NK7gYamdH9
jH4pw8Y5Wd1KGnlxQiNZBrKD+eYeRq1icUJ3ZqI2aPg4x7nPd1P4DcffjVScrPkTOqe3J1x87rMR
ilDUqlGhp51MK/d8hCCj9SyPWwfQhrlrihcEyF0Jd9gURabim/7xdrSLpb6ItriuNaUPSk5e55ib
f9upcaFswT/+LuwKbwe6yAsIhBMbBDrBkmUlnQ9Lqc1JSp3QP6bm5FZcoWr4w+nW9ICuRaFyBcIA
iCRd2MV3kuMOz2sp9km/a3Qqtkr+U8tWdsTFqUepSkCgUakjieKVdD4SFQC0KZeBdDTMrNkORiG5
2qBm97fn6/LUU2ERUwNR3mB1UNDPw4DSr6Vck6WjXD/F9Asnw3Cb5Afekn2bu7q/VUuQIMrKZ7pc
6LxZbLY7DzoQvUsxV0xjpMgotcCDB+n282+nbdy++2kp3zAbWYl1udJpAFBjZJGD6eWbnY+wivs4
kfI59Ib8zxgpn+zuWU66LbAQxLj07bBmPHhJ2RKxqL7w/waRCRXlPGBXh0094/Hh6eyprHntNons
4ZoCGwDq/fzUGr8GJMW67iOwfRzfgDFL7SPiOYdI9Cm+4dJglWirOukmqKnarylOXJl88DcUFMSV
z/tqsRnnaTZ9Jxoiz/afkjKgIGPgav2n9L/hBra9vb4u9AK5t6kosq7gmbKMlzwM4MTD4KP67eX9
S5x/94fP8/Q0Gb3rm81uUA6z8buS3Ih8F1Zk/iuvPRUxNf1rX2pop8yyq6FZ3wqgb7AGDbzcYeQU
rHshpMgppy8WhowB9DRlWuwpEbi9JqdSm46+s3LLX0gsMwMscTYzlXWwjsva6jz5FBahyXuGGrgw
urepnNyLV0uJElQgndqiuu9KeWt99cfC5eWuhvSzAXxlAWr96Vc5A+NHPjuVuynet2+owhGBEGOb
RWv7Uhxc57cCwDYh+Q2PTIioLG5h4EO+FU5y4nXhpslf9KLeV0L+2fzZqcOdn+EOsXIAXVmMAMF4
+NDooC24BNmGuaqks2UnXu08hPUnpTtFwUPbPIEOXTkHLlvR9BnEP9APcYjj8jvfl2GQVUh0+rkX
Fv0e/J4bJZNbM9JBNdwyqD0erSxDf5tMXxQ/f67G/p8Hy9zCwKXlAXwQOPP5L+iixCoHvzKOkuRs
omnaIT2TUt9Q1PRgr/S/LycW0UXRXwHQL7LLxacMzCmpVTvi/siNdh9lUuhOo6E++YUCpUBvdE/v
VvXErwdF4g3xdCG1tUgy5zScs8hOpGNUKqiH6+Fgb3InUHZzCgRVnppm04Kr/3L7kLk84YHUUNuj
Hc52vthhSmH2SqmOEhUHu543eRkZJr7BSPZwwheN7zaT79Cti+RG3oEeydYs7q4srTflaEAGQkgP
/4HzD0s9JNOVYeYX+EFYuGOKRgAItPAppxS96XM2ap9m+VZCjNHNswQlGbO+I/1SD0aLvM/t+bhM
T2yAU5gtYO5A22uZ6uPUjMuuLadeKI/KLpfUcUNMOtJlt9bruhKKIh08rTcbYXtJPsgHKqp16CRe
M2raNhGYsLGGc1GN05ri1aWaA2NC9wTEH2rLHKpi8b17LxUS4LCoizOvBK7QQm6wqwa5wnrTP5rk
Kpwb6viZffzEIdJP27y27to0O5TN3jIKt67H/ZRVPxvoa+rKXrt8LwgJfXILZJyAJV3MuKL1aRi2
WebJvoPTJFe9cuinbOuXALJ/KHW3sYy9htFRe2itxzST/vmLI+NkC14UhhGcL4vNzumqt2phZZ4v
P+i5zp5Lt9laK+Jic4N0Rv0PIQVbWIi+pZLv5j/QOwSM8Mogr9EfQl3ddM0HB22EzvDoeO5vr+HL
xHQRbTEkQ5e6LpiCwpvt/t6uBlf278tx+zlGwA8VBeOoamuZ4puUzNn1J2IiGcJzSGwbaxGTdKzp
nbEuvAbJBDdU+mIXq/kHCE+vtT41ey6r6DHuI/SBu2zaalMDmsWykP+UnWJb+rH0GubSWp/02rxT
tUWnBYUksD+Leyvotamd+qnw6NSwiiILtmLbW4Bv4x/hkFa7WV/XeFPZTMupoL+AKiBlF5L0RdDa
js1maMzCywf8HIxGV+8DHdJiNWQBBZEmuLODgNtLkqStmWT+Ixax3wvFqu6HqrX/riwGMfEXv4Zf
gZsyBneAW863fimjt2tVeuGNc3FXKaYbfKinctv0jetgoZSYD52DCckWo5nbka/OvXiooCAg45Sx
ONidaILqPgelJ3ft56ab4p1fwYtWjVk/xLlsIbk35z9vx7w4UwWjgJNb3N4Uh5bHtyGBoZLmufAi
KoLA8mOswcpO2tRwAna3Q12kwCIUnUVgWSRhvAbO59Wcp4akRyk9y/+hqZ9N5/Ptvy9WyeK7QWIQ
OG3eYLQfxFDfHRmDggVG6milZzieZd8X/bZNNmPzcXqRjC1ewbejXflYZ9HM82iROptDmlqlp6cv
BtbFxofwNcg+4R1zO85FvsFDUrwY0Mv/v38/j1PhlZIY9lQiEL6dED4c/lbc8nLwgsDaJhmr7e1w
Vz7SWbjF4rcdaSJxIdyMaVr8qVtr9177SCCbgBrA+SRxWBQ+Hcm284iip5eqtSs1n8zpIfH/+tW9
Um1MLBB7iOz/PiJ8E9DzgnuC2tYiokqRBtYEH8rOH0Mp2On4pvxvEcScvlt4TSijeGMTAVqEtMuS
ANGUiTLi7ShiQS2XN700E0lZLkRqDOdRzDidnCQqKi8w9yGiuOkHNcvd0VqBIl9bAO/DLKarR0un
aBoRBiPFNn8I1bvb47gWAAw8wGPUGfAxXKTtY2tOJRls5dl2s1Gy53w9ebtynwhheyw2eRYAV1js
zRSzLYPCQ+1Z3QPK5J3umvfDNiFn06y9HJ0U9Q5X7nE33jnN5yjUdzihJ+6wqbutoeyptmZrRN4r
H+/sFy23VR5XWTNatTdK7Z2cyGKBuHn4t5fXipJXziXSMpE8wVoVjJHzZRJnXYuOpIUO9TBt5P6v
aT9GpA9KHKDz/uH2pxR/a7EkIaXwCqKvgB7S0p9hlM20KrOy9ToULjeUdjDRbeL0Lo1pkf57KJYM
ppWIDNDDWFweg9lTyg+b1psHZaPjZxrzzpsOt4Nc+UpQUEXiQ1OPLbZYmsSd7NlqWy9DrTLJYMEn
yatVTA/VUK7c9ZevOFGgcoTmP8UBylaL9C8eGk4lVKw9XC0eleYwWSxN/UWzXqzE3GR6vE/Q5fQl
/a6RzEOYrokrXo4VXiHFUBgcYLbQtTpfJzpakQiFV43HDwFu9ydVP/nSdsRO9PacXq4RnikA795k
2FiQi/WIincU48fXeIqElHVeoJCpHqRireByeU0CvGFAFFuED+ZSfa9F6VnN+7n1cj12B+VTEd9j
Bz5p6EtP+abS72+P6ko4Cg54vQCX5Z9l82RsNa2lidmSNplfpG4PBqdvNnL3qd7MlbzWP7nyPkGQ
5z/hlvUVBa1G1MCn1jPzX1PcY479WFffFeyO/G0U2fexr7tt/Pv2GK98Oby/3vRzKDTA4jhfIX6S
1lmNC5sXYf2l94/iMeuXK8vj8rgS6hdsNSoqFEeX+aeSZmU5FX7rpSVEUGjTAxUUPweO+sG3ypXz
6sqaF7LjWA7RCuX9uNjfbU+hyI6Gzpvi/PeMckAMiqOeFUw313L5K5MH1kzAwGhzMzbxU97lBMog
x2WryZ3X6p+doPo5O8mPMfj33iFvNJr3VKJ4RlIRWYTpDBOH+rjqvCF+9mPP0IKX2thJ0oNZ/zUH
mNoBhX1HuYtnnFK14mMe3N1eJJcUTfELILahQwZTFNGE84HOso/cYVd0nmOnaL65g6y5YfCoFnvf
OM3zdk7zDW39KUTv8NTy0i2dpzW00ZXdePYbxCJ7N9mqWvjTPPYdm5+CSPvUaemTjf9tg/AhVmDf
Z3lNlvza56Unx5OVDir7f3F6F53aDGDwOk+d7sLpT16GblnsV6ZWHMHn1ytT+y7IIuPrc3RM7WTs
vHR47C1wM8pmNOD+yh+18ZAG97X5NXq5HVN8rYuQQKlYUzTvLzKnQsUwPEN2jGUbbTQcjDBAyb/6
xloR82ocJNSQDeLND4Dr/IvNphNmqal1XhQ7rwM2M3Yo/czir5O+Jhhw5aJlFk1c0NHZYY0uy1Vz
HyuzXBLKiYunKHluu3xXQSulcLkdUms3zDR/OmgyvY/GxfhZzpsVf+jLjPf8Fyy+o9SMtRlh9OSl
fX2K1fazEa7N59X1+G6Qi/nsYtsZcpreHtqzu0YJXad/0s3/cRziR7zbZpofRkXQ6Ryfar7tlZ01
rA3jsuwqThNEgcDpA0qC9HkeohsiGUsxR5wm+qe0eo4CuLKbKNyU7QMlm3sjNR/yaKMDhAYcfUxs
4ykwYTyNzb1c0ljRe1eXoDth82IPKy+jy6fr+W9b3B5pxX042Ay/2mGTzHPig/lBST5DmHBH8zTV
6kqOcXXlAtrhiYS9GKprYl29m++wSbpGk4Le69qP8kRn0ome/Ui0yNXnefyYU7CZ5/I5k5tDbch3
OK6vcTivbVOuFtApADm5zxZJookKxGSq8+BJQ+1iRtqog6vVv/Q18eRry1eo56PgDMIYu+jzkeYN
3OnEUQYuMJ5F5X35c64m9/bRdu2SwB4GIi8Uc6HocR5DQ+q4Vq149Kq52sXyk6XuxvY0jv62HHdr
PmTX1gqsHHgmZG3UNBdbPnM6yVfNbPSkpN8MYXwwIORwyFRt/tjHlluhFylP29sjvJZLvQ+6OARq
iT5ImiUjWeKfMNlbFk3tb2ZxT8J4O9Blm/kNxYOPgIBzgFpafK+hR1uzMIlkFcFGeKbmdn3Xye0n
+HJbP/mp59/z1q2ixovgumBqdzCV72X0Wkj9DzOyDzNyDmad70Yl3ZSav6/wPOhe2grtazk73P6x
l2gvfizgdSqcQsIGEsD5h1eMMER2m2+RyXddsTW/YToTjDtnSjdZ+rPdZb8iSG9/UK8Y/V9h5fYr
Tz3x9xd36ln8xbGJGt7Y0PVnLcTqfWVJL/b470RMMUZIujJHFDXQZcXDqiMlNapq9OYx3OJ59MPW
jqbRPmeFF8622wDwLrq/oN521mysTbBYzMsBIg8pOgZgvHifn09w2hmdDtF08tLOGTaqPd3JeDJB
HdP8T1LU/5Q1tAiCVjpElVrtQhk7uc6Kt+OsDCvZ6JU9bsDRZzKoktFTEefZuxOzl0iI2yzml+jy
96r4IzvdCR+yzSABdf8hO2s4xyvnFnAT2iQUGHkILl8vSKEZ+tD2k6da5UYJxju93PXWsBnD1J1D
JJKCB7AVU/ma6V/ryvHq1y7wH9J4TfLh6hqH1YjQKYVvhr64N+28sdOgmSevzb0YEY0udFXt0eoP
trWb2n1vOYcSSQG0CO8FiUeO9jIqVcqf3AhWVvu1Wwu2CI07eieIy8uLo6/HyTPo5GnymuKxKzfx
n3Lr9O4M8uWo9jvreba/WcEKTf1qUJhLVPtAmIHqXOwxX5on5GGyGSH5cjfiRRZ2KGaj9z5T2gPd
YlNyUN0kmN0SL0Xfclaf6JdXJThKIbuB7RNfYIniNKNirC1Dm70q/orC0VPzyhQ9VrFTbaqhQgS6
3EjyBpMvUK+1dBd0jasEv/s8/x0mP2+feJcHDnItVJTQP+I7wJE53wW2NmE6o8qz143gmcxqvodK
/M/aKTQJgfHB4YT2zXW6uGzCfjC0uq1lz4iDTWGpbpq5f9P+078PBdYRMwp8ipt0kXPZMV5BhlTJ
Hia0j4NqRa6G/sDtGFeqKzDQeD/zHgEY7SxXrFSDLoGeIHth9+CP+AQ/RNJzGx9TRMlncioNs81Q
X2PoXPtKb87qHB+035YKo2oZI6btExUPmckd5inZ4aa9BmS4tiwRcoJ3ChxbSNCcr4UwsYyUM0P2
Cv5+nfgHkA0vmPe9lmG0uz2PVwf0LtRiRcxOnsptasieos+7fnpGcnTzv0UQv+Dd8W7jdaZVlU4E
eQJ1URWuo6UrWfflkc7D9w1DSJWZNbdIecM4Uq3ayGTRpUxwwpCxkVXmfx4ID3udBykCDjRFl61Q
K2x6hSiqFyBm2taHFEuw21N1OQz+NFcydSG6bEBmzqfKaSSpiZtU82SMPOO03g1g2jNa2LfDXC4v
kg7eJqKXw2G/fK+NNYWuop11b8L2NZHv2zlyZ+MhStbaoFcCsTnBKAtuJRn84oKzpEzth0TRvbyt
9rEZnUrf/qs14F7b7OvtMV2uY6QVabkCaROg2mWrgadOnqE1bHlcKm4o/yg52W5HuOQuC9wW+C1q
7zROUOA8/zrtpBv53Ba2Z2mbMXtqq+lD4ysco4PjNnGXA1iVXo1oaACJPjuIbq/8gMvZpBvKkQA0
VxwOy/J1BPB/nPXI8cLmuetkJHGfzRpziWgFq7QSZ8nLGqc+aMI+dDwpjDd+FLs9uCTVue/Tn7dn
9DLxEwPCyYbZpBe1TMTGSVbrqU8cr3SeJ/WBN7XrI+rV5a9KoNxD1vp4O94lw0UsD/FWBVAKnt1a
fMHCNPIE8rnkGWGrY0Z11ygPcjGcalt2u6zfQBJHSwMe1bMzfwCq6DbS73LQuPNhVgP3iVYyoCsT
QFddGE5CnaXZvbgoNUTyRKcnPFmFtJ2l16TT7mqp2kX+BBQcKMQqDOzi2xIIVoIwvqMPQs/lfA3b
xoDLc1AJxdoXZ0IFWArqdttb0t8BG8Hb0309ljhjyOr5wOp5rLbu6iy0B/PY2cb0EDXNZ7vB8qKu
amsfG1q6vx1OHCZnDxpBP0ZKCpwdKR2J7Hm4usRxqa0NJB37bdmhi2ke+rp/0U3/i9kna9EuagWC
GyPwpHQlQODIi6MtKEu9bWBUHzvrm2l97avgEauSFp/vHBdfTpKN3q1N6OUIianjIsCbBW/SJR0M
g/GCSgL0zLqfUeSq2hPJ16Hu/crN0snYGA4A9duTerllxDjZNQKcTsV8ea4OSa6UXdLax6pGjI6Y
d4VlNocikJU7GpWPWufHT2EitYekyL8XvJY3SKbgnhnO5kvhVHibNCca377nm1iKV/2qlMXFpSmM
HLlbxHdHg2fZ/7UGfMNhitvHWMJfPEM+I+gyiHLZy8pUiFTofIERCOVBUj+OD2c5FZmk9Lj4BMhJ
PjPeL3N7QDmvxxKq/Qyc1o1etL/TPeUwHUfX26EvLjeGKDRCeJvB9oETeL60m9rRw74rUZKM02Gv
1JAeYAzYK0nUJbiRMLwCyZ9IrJnORfphOEHp16nuHC25Nn9MQcfZr4S6881S5+Zn1WYcmtMQON9m
OJKV2/lRErgSZ025H6cBFm0XhVZ6F85Ff8hqe1gTo702DahAYxaH4C0tHPG/v88kg0bOOqFPjobZ
/ISAe+GG6jSsTPa1acCYW2AaAW9Rz15Mg1nAhGxU3z+CKigfZ7Jjx1XqhCYxZkiuOZvFIbEme6cn
g3FUNCBruVkGm3bIup1kx9au7NQUt7BkTafo4swBQyQk+URhSmiLLE64phrLRI6TzMtUNf2gR6Fy
CPy0/eAHSrMJI3gSoIrRm7KrCUw33Mzbq/Bio72Fx7JHmKUAA1tOf9hFcleGQJitzNnmvRztktmP
qMdV/4y8MTltbDI5g5aWir7x+ZeeqihFtsIOTygcD7/TjIS7j5T6bmpSGeht2L3eHtrla5KAYnIF
0lG86xY3cWLmRpdGQXQym1/6+GnAJAwxqH30uVRxHQirvS9tJH1NM+PihsSziyOLRQaAlBN2sdKC
EDeCKrGjU67p2EVWarCv51bfJWZTutGUr9ndXeQbi3iLG3nAFqHkXcsorcdq+Ii5TgJu1aC8uMlw
Brg9p+JQOjsuufZFokFeB5UGH8HzbygpWJd0sJpOmUEhJ8fcKe5hyOrGTwS3fiZhYK8kAFdmk1wK
tUMh+CmWzXlAtdN1qerS9KRFT8qM2dt8+jw148qwri2VszCLXahUjY5OdZainRocgHJbefCoBNGh
SHZF4G9SmnidZt+Vir3y/rzY/kzo+/GJ8b87/tCVT0crkZKTjC2hMT7GqVeNyK2c6Fu46HKa+Nf+
+yd8H3Fx7wxS0ursivRUT0fJqbdY0QTPUrmvcSm8HenKt6MKigchZWCLV9xiUi0JDxE1UrOTjhXz
3EeHLPqiZcNxVtdMaa58P0539KcEh5zkZskstevYaWc1KU5TYSFwYWyYx2jcIBAfZzH62Ju8aF0j
Bsl+e4iX5U7gwMIZ8I21S8Ky+H5DXUTqYM2wtZv2RzVuptlFfNNy9mq4a7N7Ja3cWj4oUXpnrkqu
XM7veezFl3TSdkSHXCH2+BKiJZPmd1mHsePXlTFeoB/exoj/GOUYukxLMcQ8Llo7TqriJCmnBhfX
ogkOo/8UO4+Yb1Ctg954MqRft6NeHmticP8/6NsXf7cxMvFibbumOCmttJUSh82hb7L6XpFRNp7r
DY4w329HvNyK5xEXB3cdjnEgzwyzbz4EcrpV5ue82VfRNhqOeEkAXj3cDnhx95KM0FlnyYrCLUzZ
873fZmXeczEXp1o2N70ibQNbvcvyFRHqyxKHyHn4dthtUOMAHXQexg/GnDdjWJ0kH0soSsX9dsCa
xtW0Rtu1Ff9dMybythgxsUm1MfsKvjnbNIFV3t8e75X1SkcIFiZkpbfM/vyH5JMfcXUa5SnSBx4N
wjfmAewsmpprjMsrM8sTlf4bSoP0GZeYr6Kk0UWtpjwV3eTm8njCHd6NgeLeHpCYufPbkFuJijs1
N5JjGm7nA3L0LDHmPqtOdp72+yqUUfbr5jU3tivrEqIGTS3kOygULaM04VwldTRVJ9p+e8MfHuBa
fogfpWj6rkj265TOhypY2QvXzrWzoOJHvdt+4RBMXWE31WmSivsk/lLVlErqh0zq3bweXcvoACLe
j+Uml6TPQR2dbs/stQ8IOUU4xNC+wqniPHyvWmOY9Up18lsDv+Z20/fdrpWK7X8RRjz0qZfSWlie
3v5MYcUp9eoUSjTEKr3Cp9feT6X5+3acK4cZoMD/xFmc1HYYGQP94upkWPdqVcPm+qTkaFw+FakH
sWwFHiP+2nJZ2kLfQzBVwPcvvl3QdVkSGnV9Gpu8/aAXsfmlKxJnQ28HdfZCLXexEv+7IykpGl1v
dhvMiEv9Ayul/lbpWX0y4vAOT96crp+h/KLglmgfkZcgye/m/CClaxI+VyYXgUSaXwA86E8tO64K
LV67hNZ/mo0CRwr7U4/16nbMkw8G7Jaota2NI9Gvuv1JL/e+qBirBIX0zEN+kdwkNHGzVGqa02TV
dJyVNPzSmGb84XaUK4mNMJwhuTF4IlNPXNwReZXJUpTpDC6bkrsmnMwHo3KirYaNOlxyuflYVMP4
JZY6e1uZnbRPeITdrfwIcfOdLyh+BEUKHBMQTaVdcr4bzcRuk1RxmpNWV6qLixyFn9p5VdBfu58n
kGFWLwiwvpFtirQrdphlO5QE438mrIg6BiUynnQU7IG8nP+OokHbk5d7c+p4Du9ovrd3c5xVK9fy
tS/7PsoiD+jtmk5GRIULya5hR/6OasjUtLvbk3q5ScVYuHiFBQAEx0UUH2pXE2XMqdJVj1rrx2gR
mL9iNTwEQWBsQrNbgUhcHqkEZIsSEhAm++V88tQqyjTJIaAhT7jEhcovVfFxQQ/qNZfDy3uex6FJ
h0iQaUXP+DwSZTYLUkjdnpr6dz9+0brXKvtc+ytn6pUJPIuinkfJKT+OWlW0J+pHSDqjcu2GmD4h
l5Opbq4nIK5zNO9vf7Xl2iAdoVMoGu44e6CusBjaVMOhcDqjPoE7GLDXqFBOS0N95VF4kbItwyzG
prZlPo+VDUbVxuVQhc2Pw9jwx+/hoDYfrPDPNDX3gMiLf1wjy7iLa3ceyjGlXlmfHPPLEB/a6fMY
f7k9g+KseH+WvIUQc0gmSr17eaAFOu3CtAmak5X8UBts/IDj4Wr3/zg7r964tWQL/yICzOGV7Khk
UZYczgvh48CcM3/9fBTuxajZRBMe4ABjjAFXc4faFVattQcpDvkhwHVVs1HA2ti35WGRwTfjN+hb
UrmYi/uXh2VE/cLzPIrrYWJrP7M+OEemviuR09RVayN2uYLOLo0t3GWRBHKQ+lLzbCVUNA5ipoql
XWejeFd16AXYkxCPd8OAezip2WDoe0HO6sBp2gq2J83QvPCIOHI3j8sVcnLyytownSQOGY/QQ7TH
dkVXi9NJ1hPgEEqh14lTTt305/ZGLW8xXwGCbRY3oIoF7nVe0g8RIGmXrzfJ1D0rYxcdBZoAx3gM
7gHYRydvrLKtR2Zli+abxVtHZYm+8uLMh0XeK2mS9M+MhsiPYdoIb/WYGmc97FENFbqa+11MMdid
unOUuBB2RaHAXqZHnUNbTHbyST5FRSE5miDI5whjxD5pvfU7l9kw6zJT+qBHO2MS8KWX6+ILozqg
bNI/R61n2bqc32tWVX9HbrN6QDxbsQdqVvtSz8MzQHjproJSeQPZdX2HZpDM3PQEJcMzt/BCWZ8p
RZ7L/XPYq/0dNYgngdnNb2pVNPtQGPJPbei9Gb7yJG1Lerw3pC4v8NxIwPVSUyWtXKJ3E3lMErRX
hufIl8tPVeINB01WRpoIweQQJIiHWGHcpZWE7sGakFnS0w7hytIq9qlf9D+iJMqe4kaRnagXIHhK
tJ78Ho0KBdFpO+4RbUFYEUdXVMYdOh/lfVR08RMEOr3TWKpnk5FAU5Z7mqOL44seTtahEzv/JHT6
5yovO6cZxb1AgGb3aQNvfpblG3nfin+mJwcRG4R1c5C9xCllflwlgRgOz4H1b5vLO39EHCj4AvH/
yYzl58EDtCIfiMQ+8wtvX8uVa3JheuGiaRXCoD2i8pTJ2pMWe58rXfo2WPFT3d3FQh9tOM6rAHQ+
7jRg51E++qJwZF4e97qAPWUQk+FZiiJ0FNRdBC0cED8nkRU7FxpHafKzUAAm8NXD7U+9atosbS/O
uZp1rVEZ2fDcGSN6CCWTBZO865JjK/xIPcORLW83ZgwMq3V87MODIZoOmE8l2UKIrS36e3oBnxnQ
+GXsZEXi1KHazH5Hrc2ElchD3CFSMNZ/6LtvvP7XMQZMSnhcRsu55FDKXa64MVq1UncTFywS6EB5
mnTSKqv6+3MEUdBcJFFIYAD7X1oxlSC1zMgcnvVUc7sAJSiVoZtfqsWs+dvGPq4sH60YFewb/grf
Of/9h6ckN/wGskN9fA6b8hQGml2ZX8rxrDJZMPaCLVnTnVZbnzJUTwK6j3zraAV2bpxq42cGcjWr
kuPtn7QMhvHdZIpk/WAyqYwt13gcKk8rynB69j2V9LAdanjXkuYuHHmIb5u63k5MYWT+eB7vZXpq
oUikZFM6PcezfkxI9L33ciXb3bayEnTwFOGOGLYH6UsWvljjTssEP6yk59jvmn2ShM25ENXcLky1
P/ajILsj7VtoBX3/4JeKsdN71djBz2butG7qkI32jIcotfqD6VXSQ4q00dEQe8MJqha9m0BqFdeC
Cm4j4nwXTb18TqhU4Fo0KqHAxJfjwl2RILtuRsrz6Kc7SgbqPkB7+I/a2npx0Ay7Gp3IRhWFyd5w
B0VP9m2a711lF1vVvJUzMc8Q02xCxAVC+/nvP5zSqc1FX5cy5bkhFM2KL4glVdYW3OM6qnqnG54h
gWwUYIpLI9BRdUEdpcpzFb9B0XKIxnqf9IjFBFtxynyBlwvLVDT514wvARl1aSlUoMVu9Fx5Tr7r
wsnYl8cxOmbVgfKPcDflTn/SJDvdIvZbOe2U7KATBOoI2mBJIBT1IdsZTtpzpel3YzmqjqbF1v72
YV/ZKTzWrOwzoxoQBb78NEXuQ3WIK/O5kbpqZ8RNYo9V9TA14ZYc4KolnAV9JfgOiPkuLalyl8iD
L5vPkSaEO80Im53aqunOyplpv/1RKyvHcJkIAhhqFCZHFm5fVOomDSLDfBZKFcFqqk8o8Qxbqger
HzR7PViGQBwtrRhCrTTFIJjPaa1U5454LcTfttHXBhJi9/YXXdkiQpzZlGkTk/FTib9cPEPwi6QI
E+u5lsXcjT0/Vw6CbA5cauZwttQUr+af50MH4h8UxTwFAprh0lzIpItZGIZAVJzYFgTXlvePofTI
dh37NrWVeHoey4Padgw8lbZfeUf+r30nIIzjb6Atr/aSnzLrp77TSYCCXOylhDZsWHeJ7445w89T
Xf2JJ3+L0PU907i44TQeRK4BU19AuSD4vvxgo2nzlGGgwB3Dr9zJs6Z+Er4h1prVEKckSM6pZy1+
LYKnzB8duXr0ZfF+0J3KtDYCtSunxg8BdMzCEw2De1xstCildR3h1txGjU5BmIBvr5qCeTIjs+NQ
2bgoK9YovvAfyQf9yOW8g+BJQsKEbeSW3WRzxIEzdTsRgc5kf/v8rhqC6JnID1cMOuZyffFeRdxW
XuSapnA/Tf3JSqd/IzN2DH9r3PYKksfhBSM+g3EUiEDIri5taWmimkymRW4YBc9D8T2djmL3uU2O
3fCvRnAi6nYkQXkOqHuiUAJOjbqwXaGnGP3WheT59pdfMRu+/xyIginiUWkleLn8OVnaSmMtdrE7
EnAcwzrKFNuy+sIu+uDOQgH5ZRjQ4pMtSpWRlDOwp8XBue+0/p6lDBxfqzenB68eNBywBFJynumZ
idJmd/PhfWZSCOmwQY1dr09eEb/5FJvtfhQ7W37NK8VR8mNGL5GIpTPFAIbIyU62QvPrbGgmo6Eo
ItJooN+3lGyFSjUJGhjx3Vy/J216imK3jI+Bes6Ncy1zDAUa/WK8kYRdO1Lqw3NVhKE+wIrvzboP
Xw79h2+SyccuMZsdzvymxZ822AKGrDitWaWT2jqwKZ6HRQTZBb5YaYC03FAyB6fMRFKdzhR2G0dr
dgYLr4UyN56RhsKsBr9wFkVkqJ5m9onrySlaeIdKo2YbNOdMOypCBnnD6CQdY+b5YEtNuKvM+y75
Bc5rV4GIUYXH1Is37vlVs5PTTn2LVx5qAv6kLr5cD7RC8xrgd0mQfLY889zl1U+tP2iZ9bMsOmf0
PFsYkRj/jaxNE4+H20uytvAEhDPr39yHXM6gCEKf6V0epG42gECUhnE8aD4sbLetrHgzhrpnfAyC
HxSuFlc6itSsl9ImddMucZQyPI/T65RGn4X0f/oeAAdMfgK9o1p0eVE7GlZdoOosZ5YjBndu/GHj
EK1dCOpezKjTQeFbFmFZKE29Iodh6lZglp261396QwtJo5BtTe+s3XjQZ0y7sHi8BMsIME5AhLRl
kbnjUYT9oNcP8XgadNcLX1r5WRhfS/HvbzscPCAX+DwAIkuaPEMxpzQFmOvGnayhV9MJtiUoZ1F+
u30grqqI3HKE5XiyIU+W5OWBKKzcH3M1ylxVeW3OkEKLFLGst6Z9iKqXSi43Pmvl3l+YW4RnXhUZ
UzJmmStqOSPxo9Lt2qL5HY4DMqOdVd0ppr8lGb5y5rFJ4k3dH8WopWS43tWSJ03YjKTfU5scNLVw
tMkN/xqEiQeB2VvlXhEsQHy/dGqelwpqUmeuHzpNZB0ktHffGDzJyFxF0snbO/fOUb/woZjjP/i2
aXibiw6Dl5kRJNtp7kbJ5D8ooRruvSbunuU6G3biZNbH3heHXePTOqoKWT2UlSw7hqDDj+zHw0Gl
YOrkGiIPlaDUBwj3FaZTVcsZokI/l8Mgzty2wU7udc2Ogii/F9NaOlleD4WQj0pBpjftocJfHUJr
GPdFMcbnKiqih7oMNbsDt/yWSJPheCwKALgeJ+4H2UuMSPaxSlHj61o6TELZ7HxBDu4opxZ3MiXV
T/VUQSNttO3x9pLNLny5YgqdViQBga9Sz7z0SZXMa8Nf5u6opulR8aTsIKD34mgGZc0hTaRDVxnV
m5W0W+f+uljM2UAZmkiczvnsSC5NB5Ol1KlKBtQy66xKTifJR3M696E7aMe4inalOD93xaFL2/Pt
r147/wxRECZjl27zwnQhmJNZNlHu9qbJ4MaXLixcY/bJG2/Lmiv5aGfxgMpaK+doEOauVx6U+C37
JKqCbXjfzJkXs/u32aLGnH/3cjc/2luc/4bRUx/ERe5W4T9m99JDVWrdxWihF5ye20u48tRQRAFB
N5PZ8qfFwcmRFwVCYmVuKYfquTNDqv0memN90vy+bWl1EaF3o1oDX+SVZobXpXmSpXyU2j3kg+aY
dEf1KIAm6Sel1a9Aheqt6ts7E+9yISkBM3tBzAcX6GLjBKsj8OwEHGSwk4qzHwa2Wf0I1ddebm0t
ifZ+ejK1+GDmTu4Fu56AO7K1E1mpHQt3fusQZcvhrrEeRjG50zsUKjQwBebr3y8N9Qqif7Zibj5d
XiGjnczQ0+LczRrTKSb9UBfxbqLoL5j9ofDKvVgGX5iC2TjWa8eMiRRI4wicqNYtjplZplKgREXu
moCz6y51guxPaP3Uk9fIern9hWv+6YOpZQzYFnlWVTIeXauUCv8Ms5KU9I+mDsROmeRqz/Q4cnZJ
+rcspfPL9dHw4lkeaDZkQp3jGIfs86S39ig9FGWxG8JvSfzr9keunXCmoM2Zm0RifnixnrGStZPe
VbkbeKFdlJ9yBjLjT6IZ7WUrfOqTR7H66/Iyn4d+Lq3sGVqK7M3lySHdkQu9jQt3kowa0p/ylGlp
aktKqToJAqP3VqehDRtPwjEYpuHUBEF+KK0MHgBlgnJND39NvdXu6lJtTqbUJafMK7qTzDvrSUG6
u71Aa/4a8hDq93SneayWkbMletTHeCq8weqYwUnTs5kwFujngm8PQbUFLV3LfLj2c5UfVlCKKouL
NSUJqrheWriKWR+k/nOcfk+0s+fBJfGJhn+b/+hMf1eYQNo3ioPvkxtL14NWBWIVwJKRW1vkI22R
WSPnvHCbqdh78T35/edGsRw1NPel3H5u418wPujD3VC9lElrW89Tcj9qiUNKSVTc3wfiUYjReujv
uiSBD/POj+xU2KJtWF+iudxKHZ1i+nKeN1CH2rLEgd/Z+d0xqAZS1YSJAiQCJieq5OQuwFvbgzyU
p0bTxic5GtNjqLTWjsaJvDFdvBpNGNweRh3m6uoSfqC2pdTGQlG4auHvS+lUI9PunzPjLhOc6UUx
RtRGnuKft8/ldXeJa4SmiCjTq2Egf+mAqeuMzWRmhSuG0gEMcM6Qtf8rCQrb9LXfVTGkTjmY/8TZ
Ic5QBzb9x77vnb6YeLOEbz4MPGrpnwrhT63EtrlJfrDmWBjepDtNjiYBL7+85QXk+bo4tIXbF/0/
xFeWI9SMW6tm2pzlglF+JTYB0nSCuhfavD7cXp33V3J5lNkJavdwvMwMoJfmG7PNBDMrC0joJtjh
yiGlUhaZfvvdIkp/6Evdm4H3E0ownO5T15Xw4lidUp+bKJILezT84l5Ua/9rkbU0RDlQ3cMgq0U/
d09gEU2V+PvGb579+tVvnvGyeBuQ5cu5Yz0S/bJQRc6RPN7lGlLtpWdHGcFa7+/Tz4p+H3jOVKkO
fCgbz+rqGeZJRbodtmP88+IdaOIhNiJLLlw9/WN4j4E50yu/JMX3qTIdOrB7S7cls36ytuLG62CO
0zsTlM6UC7Pm5OVGlUldZkbKMQ4BVMHlYAS/0k0g9JaRxYtqDolFNRSfKrv+lNvda+09+r1pd1Wx
i6JTmrwp3w3tIaZMCBRmlxfkQBvP3vyqXW4uuQZABTr8QOjx7ovv1EpPbca+cAc1OShp99qJW+ws
K4UR8gqoe6kooUzBpbu0AaOo2A1VWrrSGDgx0PkEiVzQ6OcwfQh8OJaM0SnFL7m38W1ry0vpZ0an
gb9kePvSbporJoqVWenWmkWAHLSeI2hKydSXv4nDnM/Dch013ii8B3k9WhaXtqpBaCEPrEo3Q18o
bNTHAsVCg5Fcwce7l8WpiIR72YPYz8qeNy7o/NZf2cbR8zyTeFAKurRdetNYDox9uBY4PAZXeSUN
MdABNUW2xSzUUI75rtahMIzqOtlnQ1g55tjX57yu4G1EX86+/YuuQ1Q2fI6mqIHTrl/msR7OQRt7
sXSVTP4M7O5F7zLW3/iZa+M5U7OTMWw5inkvl2swl20wCsMhZ/pyDTS5YxS6z0u3q6O9EcCcrBfn
sXeplcrliDymb1Ntd2K4DrMRlRpv2vjmtcPGcMhci5unUdTFD1BakOC0GDhsektYlOh2kOg8tOh/
bH3rdezHlPIHU/NP+VDkj5o0n2IJtu0un/4ZhoiX9Y/fJ3/8QrqbjMqplP4h1C1HVEd7iNP7ulMd
PzB47sXjqJ2GYgtSsvbtdAMQ0SRcF69osdq4tMrYSEqXyXxbTEQUO2FGyDZWeO2zYcubS3TAnoh5
Lz87VhN4lUnoXd3rjnUh27Vo/S7U4sRM7v72AV5zWRRiwMbMG6qqS7IdtRSVcGityjU9YV+KhSN2
pps0lT2klGCmTnjNcwEKzTJ+1IPDbeMrLhlQ66xNCwSK2G3x9FBazg2IuSpANK+5/nM0Nh70lXUk
kWdEAyVhRsWW7qKQxWwQp7ZymVwUZBrg06OcPPpb+I6VQwFSB5zOe0GEpuXldlX1qLRTO1VuAv5d
TPYjrKqoFdxeq1UjhFLUVOnzAb24NFKLRpgU4O3cSa2cMoAdnkZovzVNsrpi/7WyrH+LYdfoasuK
RWl3MBLBEZU/pfzDDP6XnflgZxkP+GJYJj12puZsepBr+JVtRcci3nJWK11b/DLtURnmZhzmssgp
ZG3UR7nM+U7oE0NwoHRUWlOEZoE92BZEkJADZkciq+Ct68zj7V1bX8//Wl8cjSTM4r5ETMiFAd5R
lMoG8Uesz1grPJe3Tc0B4uJdmFn2GflmhmCGe1wekGxQQy+vk5oDoosHpRSSoyB3kH7SmE96qYA/
SxZnXcL0UQdEs79tfe14KvBl0KvnTUIz4dI6GJNcyoHsu2P1AhL+kHSRPY35hpWVxHOeQgJG8k7o
DzL+0owgZXUr60XtlqHEdFDZHXJFPiCrcK/J7cHyhYciPUFjcbb0dhdNykHThNPtL12BmMy/ga7k
Oz08nYbL3yAbUI5IZlW70JN+L8xHDdQtUpr70Ups9GxaUu4iE1BtkG3ZqDO7lMoHYVJOQeUfOu1V
CrbS8dng1c4TvBP3QeZyxT/l50j3wtlTu4IwHUeE4s3xSal+mP6LJDJtv7EHqzv9wdoco314k80g
koUECI8rNAWDRW1sj7qbyvnWeV67OnNK8v9ftQwzElGIiDVrt/FsNXu1zMlu5G/Zpoe4LmiynTQx
qWcrkN4t49lOLNSgZWjQJTiHal/e+8EZ4g67ltT9qG0s3vpH/dfY4uyEaa6lmo8x1N8t67tvvtF6
Uyi+3T6ja75g7rgxWQ50DnXryz0aypxHcRgbtyT+F7OfnfatA+/UD0cxfpX9+zj/dtvg9cWc4VZz
3myR7yNFtHjKQ6WbZM0XcqLS0gn7bFdrpV2CWAaZaomn+CFqy6MWh7YGXOBvx/ggQpy76vOYDBAY
eTlcZ46+H8Y5pY7EeiNgiarGrjv5b9cUiDuUtcynEC7BE7bYOr8ZNXHSdfLk9mU4++dWPxjeURLu
laRDRXgDLXd1yxbW5h3+cMuSWGjjUdQKwEau5LVOr4Z2KW/hK6/xgbMZIuwZbMzuWYuDYmSWF3mW
Wbio0M9zAnrpJEZ5N/iiYJNjqM+9EoE+JpE6pWaWH2VBFvZm0iqHamzuechKm8pCvwvmluHtI3V1
L+efBiRmzmoBFS0L42MSIcwRIRtbh2QzRXZQ8GaJZve1+Kj4G8auyy+X1paBT1tqftXWWEsKJqvg
ClWjxkG3wolz81HMO7uiFNREgc3dLQ3pdPtbrwLhhfXFNghNPyXNZBSuJnhwfemT54RGsdWRnE/o
xTuBFdAhVLZxDBo8IpdnyiQ6MDuPbzTT41ScIu3UCQwEnVMaG8bGbVm1RSFtJkSUoNZZvBLiFOl5
EAmUs4wRAbHSGbxHs3uoRfFU5tEriN+tpGl1C5nvRwpCJ0KgpnX5eUoxRq01xKWrMRDOCOUvo/pc
9tK+iFFS2lWGtK/Hvpl7GHvGsN3bO3idR82Li+AArwhEgvSWL61nI8wtacUWBirs5vkfING7XG1e
Ay13h0h47AyUgnv/RZ+22NKu3pR3y/PAAMN31LcWodeU56mkxX7pNqV4bKBnEX5UtXWEZuh8+xvX
fBJIAQmtDQRQYNC7/MQoqODVqEj8xQQtQr80FScwK3q/dGc27uP1heA2g5WHv2imLV8Wr7t27FQz
l0o3mZLJGYxSJ8potnTSVo4M5bJ34ifyKpo+ixshJInOe2SUbvBat5GdD6bdJ0eYZ8dAcXTvMJQH
M31KhC+3F/KdZe3yJmKXgwJanzeFqYDLlRwa9GulOiQtqGQa9AERpDYQ4IRiIRyhFZDpvukR861x
v+sZlGeoDN0Cy2SqWuySN9CCEGH5VfGiqMGwrzLxdYKN8zQideX0Yp8eUqE8lJ5IFKOKL7nqB4/x
aCjQeSQ9nARqdwgrU7IFQ6g2Nu4q8oBig9GeuWFHnH7VsJ+msjOVJCClV6p9VAV7sOmHHObVZ+pR
Lap0ttx2+9vLuXZYaA1aOsxydKSWAbkG5jk204L8e7JAuooMxDaTWG50md4pz5ebBp0s0H063wT/
C/8iZFUOuUVeubJ27wfJ12GsHcCZM2cuZYZjU0Q7XbCg1Ol3Ipp0vj89BRNzOsg7mOFPRU/ZRaZL
cqegLhgnn4qeYVj6dUX57fZ6XDsEBSQuE1ZQURPVLt+yWEkLOphp5abx52m49988Bl6kjXnP6+cZ
I7zt1LnR1LjinaBvOkyWSe1G9p7LZnqIws5pA/WO2uTOCjaGe689D8YYmACQynQ8jN6X9yXzLGb/
44pCjiE6clyexMgjSNkinl41Q/+FCcC5er8sowcNV0euxcptoLrYTbkZUrFXxBPjvVsck6vLR7I2
SxRA779MZCsFspBBlSq3lu9CS4Sa5YSAuZ34X/1mY/HWriS9AQbXmZ+kZL9wcmFYln4EI4vbhsKv
dCZ4DuwAEfmKDrZETVUsvorlFrZs1ShtAmYSAFIyiXG5Y/mU+yCeKXwY7dHz4PDrQhuCn9xRiDdS
4xi3v24f+rUF5Un6P4NAOC8Ner3eFOkksKCCJ3zWrPJHIDW7oipT20j7jDlrxdxoR6yahNOacgTu
gNDq0mRllH4WzYWAMj6r+wQH10jApI9+ujnHM/9TS98DExs0kzAgzAfm0hRk6BJNHlL8cfgnJDh1
IvUgx/pO0s6BqR1K8cWqtkjt19wq2CLSKmJGuMsXn2cGcqNIeVm7dHdp6jc76W/Z5eicM585D/bO
JU36rpdfhX5nnqnSUBMzvUTZP0N9SkAOW8GeicN94GeOGmxVL67jUkxCxfI+TswTPO/ph7zKFOJI
HSuldkNfuzO+RXl7lF4SKB+hBvhCLrLxHG6Zm//+g7naT1rD89TaFevR9mBY70rIL+LsR6U8SvJ9
QYJ8+xqsGqQnRd8ECPMVMiPxc0NoC6mmnK9NB9+MTcILMz4ip5uerH5o9nlDQ8FDbGbDzaw5T0KZ
uQJAU4qs7fJTzUqJIHvSWdm6nSOnoD74RpTucr9Jdrc/cu1kziMJ8yA4PbBlctEF5TBWXti4yZiX
+6aXM9vwcaK3raw9ox+tzL/iw94p0iTFohU1rp54dhhpezV48f03FX6b/8EQb86MIYGZb9mm0JtO
sxqvbdxKLB1ZCHZK9xZKXxtry9DKuqGKZs3jFCBFAa9cflFYWFXcGEGHNns07cW4zZ4Mz4//thnN
qNY8lKOhPTXDBBe+qku8PvA76JpxuW9gGtwpQNBJC463V23lvFHtmUdEoERgbnORYaZJZlVKYTRu
F2Y2/UibVVOkbmNvVnw84Dzm0BAr4TAsB6w6UfVGK0xbN9CRxRTaLHKKvv7TAao6pIzoPBS9Xm84
jdUvoyJDMEPdA0aty22Ko1SWSiHAZvhvE3xS0ich3MhAVs42CRZNMZi2mC83FyZg86sHE2CNW4s0
P5Jek3dCAWqsRZFnVwN92VjGlZOn0B0nb6RLBuvf4kwAh7BGOdBaN6ut8jA2+gRvBcx0t4/E2mZx
h2CEhEeJht/iSGjeZHh63LcUOKBd8aqHfNIc5UUqi4OZZC+3ja0lj4xQ4NLeUWDMUlxuU110YuCH
Wu9aaNI+BU2q7Syhkl1mlbSTQOLlBKUFWVopyIdEDOW7Tta7QxXDjXL7l6x9NkB25v+IQ2Y2jssf
UqoR/Ucj6l2p0bOjKgBYraRhpzfZq6zHn0aO98YJXSn3AhmijMQgJBMX8AxemrTqoq4tVehcfQp5
O0HC7SopDA9WETf0t4r8qW0ycUdsITzx3hT3qW+RW4tAqkVD2BLoXAk2L37N4ukRqEoMXa937tCI
xU5BsHvf6ZbgQOeR7YZYCe/aQmHKpa3bO6nztyAZK28ucAyCCVCWMwfawrxVNmGepmnvZjy0RmX+
Y9SPTao7U/NnKqdT4IlbyqerH/zB4sKRM6ZkoduIxSRAoqL7Xr7FXnWa5wygWjIexuDr7RO24i6o
GDKbSHmJ7t7ywc2BAmeeng/uBMNh5vbWYHsjRYotjdAVz6dS7GHoj5HW64kUxeg0DdrqwY1gjG1L
KCfi6S6Tvt3+mhUrtO9QkQa6SpFpmeaZAJaqRO5HFxGVByRsh52vJnuhqbc4GVa8Hq8tunBgwhiX
W1bmxL7xJ/h6JjfqdOEOGu56VxZyuRF4XVuZm9uo4OIBFP53cRdLvR9L+Pc6VwhzAGeVrW7hcK4X
DAs0ycjlwIyT2l/e9jLwBd/3OG71WO6tEjy0YUQOwndbbmVO0i7TnNkQMRCtZGK7pXJrTFjaSUPT
u+L4KCjBQ5lDlTVFL3MHSbaL6XsW/Pb6nwgxb7xPa184I/B1ypuspba4UIrfBRLzYINbjSV6jA3T
d7nTmH9uH7yVnQKLS+kdagDYJpdqD3UnoD6JEKYr+p+KIrLb6d/bBq49EbsEdJx/HXJ5MoDLjZK6
Lqr0zBfdysj7fRGJKtm+PjyDWNpl6awXhHbGfui1dOMxXDNsUn8jsQJJxJtwadioNSmJp1AE7WtC
T3PQB/RDBGcQnbCjH51sMYWu7Bc9P3aKQS5qcsvmUGh6ca92weSWQ2uL/UmPO3sYj7dXc744i9PI
AADVLe7wPJ+xuFgxxRSuazq5+XhK638DRUUA+NNcFtbyDVPXDpbJeBJ7qmlonl2x141FNvSKVU2A
tc3DkHQvU6/vevR1DGE63/6qlUOooh1FoZQFhLlzES1QuazMUOxEt0sTyzFaMdhVVVlsXOWVDaIH
w3wf1Abk20s6Gs9IIHm3BtH1097JEnfyS8fYIm6Zj/NigwDbQo/ImYeHZqmGGIeV0HiCIrpluh8n
1KwRY/cT1DCPigLlXertZfHH7dVb2SiwXrDtwksD0caSZhB8qxfHmiC67aAhpFCnkC9G/WTHenlu
Ykvc2KyVI0ijDkof6Glgb19OWntSqaqlXkpu+lRpmVMaxsGT7k3gJUO2NaK+ZgsWCVnDBZLGL4EQ
eStbRe3pkkvNOAyHXT2EThgHnwr5vv98exWvqT2YVGdKF+pkFaFZeleX/kIZpTaqklp2C0E9esNj
IPhQPlW2DqtZIf471jaMvzAbSAc1yx+TztuLQbaf+uLcBtJT4XcH0bO+3v5RKz7s429a8p+1GgNn
+VDIblyE+yncDd5B0O8a9Ziab63abFyQlYbhXPmi8AWKlN1dzjUNgTnRuotFV9BPiZ/anvIaVskO
Oh4jfYqFNxp5TDcdbn/jyuXneUAOZBY7u5Z2DPNK7Rsjk9wmHQO7N7qBMTNP2fBmKyfpwsp8iT5U
ToxU7YypjiR3/q5cY3hDaqDInxxfHm0l2oBKrFmbtSJxBCQlDOVcWkupRgVx2UlujZ4wvOOy98go
3dDs0nrjhKxc/jnlmTWUKTBry8qGrMWF6Pmq5IaVsdeiLoZdOeqgpAVRmCVbRd+V80hVQ8bboMCr
8Nhdflep9VmvjZ7kWn2983T/iUHzSHuVun8kAXWa3r19NFZyOkI7xhdgpqJvR33o0l5fGXGSJXTG
ZWpdZfc65X+UrHEyaTxr2n7IBVjwYPaMH6zYeui8YePQXLPe4d/mPgUaSnMwu3wyIqNJdNMvuX/p
rzHyv46wfUH1fhYa/a4wFHsEehJXypHI6RBJ4o96GB1f785l7sJw9RYegofihSnN28tyPeY1/ywN
f8+9mWPghatqE8QsSoO8Pm+qnZJgU32uTFfqD4n5PYqCfUCxlZZK/Lu1bCS8uwrUbPLWQf9Zi79h
o32IGGfxrK0ftuZA+GFgLoGTWTCLLPYryaC7BybEepFXjGhRRP64i8LCNox277emPaowEyTjsd5U
aVlxIwahCiXYWdYdMq/LoyKVfaI2Zi+7bYtmXCd0JUBhYUuxZO26MWQCmwksBfMc2aWVvtekDFCM
7Krll6GPdlo9UWVQDl62RfOz4kLmfx+cLoija19cR6ESoLItu9mk7OLU34FogKPCt0NYIwpzf/tI
rVsjSjZlQmby0MvvSv1BYVCfjUsj0ziUWmjtfabhDgMcdPZANeGP0AfZ30cSCLDBQEMb6R0IfWk0
1PU4MIxRpjH/RcuMHWjVfSs89k171LOtgswKrozXhWyR8HnOd5Yz9GoVtA2ir7IrCdM+RwCqhfxA
95X9JI47ho8dTy9Oevjkhz+sIrpr+1+FdOoVZufHfuMCr50iahZM85IaM+e2WO1B76VykifZNcez
VX/tu9fI+DxuUXWvWlGpJhhAnnhxFl5C6kbLGBoYRcUoeZa64VGp0vyomc2/nqVvAR6uIcj4pHla
A64oWgZXYyijHqV5jMdy05qidHW04gMo4INWx3eDWH/2w5es+1lY+6ZV7ckS93LS7JLU4M/Gzii3
+JBXvp0bqs7ZhEjWvhTjmbJ+yKIsUd08PVpDD7tFamvDKwQst+/NNZYfLNBHQ4tF9j1NyZIhxpB6
L/RgKfx4N7aooVrDg5LFn0fzBS6ASjpnMtIbU/IlrYUNHZmVvIYpTQIN3mWym2XiGRndVABeU//D
2Zf2xo0rXf8iAdqXr1KvtmNbSuxJ8kVwNokitS+U9OvfQz8v7nTTQhMZ3LkzAwSY6qKKxVpOnYrX
Ks32ZKinU1p0elTbQHffVnfDyV6KkmEc2MRJ9LaY7bis9QdtZl8o6L9ui9j6cmJUAJgugAKRd0pO
AWzDTUlsO9arwUl6E93Xktfaecaa04OtLtBvycMnRJEHWSFm5iR5FbbDOBy3J56Wat85w871XhrH
3mWDoge1dXaXgsQPuYhAjVGnBfwBzq4Fq0JFQu7Ht49uyxBw1YGHg4cDcFz8ggsJ/tixaTZ7J0af
psX+Tg9QWQXEZuuaozb/rwzpuLDQovH0snMgYN4vTZT350Cj90baHxb93JhAqK7NY8B24/wcONPd
2D014wvXDx1mEG6ru/XlLn+KdKC6YLAtgTHAC8n2tdlH4lAJ+OsD1au/ebB4pBDIg4oaiK7rg12c
fkHOiINlDCQ2FTZsvZiFomS66UkQu6AEh/YFxtMlIYHbtpg19pw4LQfGQmr0iDMbB1VHr5t2GBad
z9z3J3gYc3gYdGadDcAprRSzCPXoNQ++navw5ZsnjNcZI3/g1wTM/FpvUCKlSwserbg27dBb79P8
maVF9N/O90KOVKojI9Ba+hQ4cUebsCy+26DimjRFtLF1/9Ba/J8y0u2ox6zK8g5CoEhv/+S+Cu27
dVo4KSyZAkMoxhelpyANAB3Rg86N8+BnZ6xA/X1brREp35+/tns0CN59I+jSUFe9/iop2FkmYleQ
k4MrpcfehD1WPXX7mpL2E2ZtVHptVUZEqRE9FoytAbAlfR6v6Yeu0Ikbc/2b2YPG33v0+H3VV48s
zyIXFIh0cZ+JeyzcsHS8kz+cpxebgv1jX6moPTcOGfvz/u/FxaI9ub422vVaVCAZilOkPmWdaF26
87rHYFHB7zfM5UqQZPtjN/oNgAswFzcL0VEEievfv9swFFQ8xIA+wkGp6knRmNbXVHxHcw6bAjXp
PnbS5LaxbLguGAkSRRR1gIOR2xdgrBz8tBldcDgc0RgOSZ6AS1bhiTf6zg7azgiudTQS3A8EZlMz
5M6CFD5uWbE8cCd90cBks5tawIs8VungNA5y8KHaTnM2Jt8/0pWC/BUoIHr4e31RCwFAAh5UIP2u
L4cFuORST8yLjeDFc7A90z20/6U1A4QHZntA3CCoOeRHkPCZt97goZJ8BpOJZd6nvQLIt2XnlyJk
PcasoUYNEYGFwlFuvI3N15EBtm8oMMQqQSIzvAgaciOfMQfQerHVfaO5v1unl2yMp1HVeFTJkZ83
LXV1fxwhpz+v3PlcZstjQ8jvSVfEWVsWf3lykht2Kp9NXVp7sHhM6c1hn/ug7f/zH8zsXwuQA2HC
OUuNuvHiQkdzE9uqJnJXprvbQsSRXPcSUNJDyxFxPToTMOfrT+ONQ+qyJUC1DUvO9vBIZuTSxdp3
9RpEBID2nGT5KfcHVZnv4xGKQX9AIUH9gohULnut1sDGoK6sGCv2orx48tDpxPbCv9cOU3mgx0Ts
Dd42yf1ZxWx5qd1Zsc/fPCCyOArs5IGm54Hvp1qFnPtY4EAGhLcLY8jg7Ed4dX2Wet+1k2fOVoyW
IObICrI3R9bvbeLtGrBhr8OkKAF/tHcIhL/FXyJFlBcHBvPcoQtjWDGf98UYd8DaV+wuC1RrNT++
U0IOeiTog6MkJZMiWxkYFmu0u+IOkJsIeaAfWpmhwk5va/OvFOlSNYQ7QNObFig9ptDpj6J6Pmcg
k1kU7mjL9NDcRCsaDFaobUrPLuvLtijADhTbmh6V9RiS2glTVyFlW51/pUgRTTa3rVMOUAc9oQOn
j52FbQNGF7auIqpXqSMZuZYjca8xOR7D+sKxSvL21fe+375IWxbgCtZxVADw4snx4LqsxBksXCTs
h7bvi5JMT4KuQ9Ec2nJGSMcxZY5cGSGC9GHqYOTMXAc7HoPPfvbkYAAxCcBp0pjT50yz2pCY86wI
2bcuLejMRO4BX6TLYBWrbcZiwmqBGKSLe7/7DfaptQSH6LTssNXycPsYt2ziUpjkIfx07lnRaLAJ
81NDvtnNOcf6ckdhEFsqgbBfpJFgy0Fp7toPadMwrNg5Z8cmL16deb8GWKH2YLj5aUAv4bZGW7Le
q/DYKoMBIfmTWawlI3yQjVEyMn136zLMrF/lMO2LRnF2GyYI0wNYAHGmDsZ4cQ0uggjTzhbbnws3
ztK1O3OG3SEFo93f6yO8HKZGAF2Cq5NubYf5sG7MKMKuagTSa3Liyeii2gULpJYWPxySfb19gBsm
AfQzWFpESxglf+ljOatNXUBfvbjB7QNdS+lEXuvcM/TbI2fRT/9BGpBs7xyvKOZJBjhQDn7PHtKW
wQGH0pShXbnDJoN5jGZz9X+4wEWolnQIDaQQQ/BJYpsSWJNw0SS/Po7EWuwVr5TWYoLZitYy1Kpz
UfmPdVo8dZmq2bvhD014EeB8MacFskZJxxab2IOyd6w4NfjOrd/KfI7WWYVW3vxuF1Kk71ZZw9q2
NfyGuZ6syQirMcPo+AT2D8U7olJHOr5Cn6lTYAwnNux1PJRG/eZyhm5X2qrWk20k4QB44FOBTwA+
3tDlk7N4Xo9FZoNbdz7aa6wt5LnNpvsKtRI2PAZWZC512NLq1PkTCDifLOxrzCIsrFpLFjltaymS
PqHbB9PBzArG+gQFqjx7WJllp6dNagGA+WkI0j8LMyPymLvHNY2bHkVvyrP/cEOAERAdI7C6gOTs
2s2AQwIDRmWDOpxlhp5eHSb6uVx+52A0uX0VN74rCjhgnhI0mii2CH934c+wBNbTBw2lnEV79LUY
bYPJVWT/GzZ6JUL8hAsRxbo0RW8NyP7XlRz9yj2j+jft0gJ8AvA2tUKjDQ8t4KsCsAOWcbzi1+Ky
iYMkxU/x7tQkuw9QYw+tKlWR4Wydm2mgdu+B8wX+RLoPPha/kGGiTpwNBaL5Ap1ncEQoifU3Hjb0
OxBVCwiCWDNzrUzvIohfpgqFbntfYIieVSD10Gp09F70uTvetoUNOxfYfcxEAxuEzpZ0ciXQssxm
KDOnwXTE5FDEp93Q/aiWl57lBx2L1unrf5D4zgMvdlmAWfBavSbg2WTXkLhk5ouV5/RuLK2Xvhu8
CCMSeIMYyc/TommYBwWR7G3hW3YJ6hIU+XHAWDIjCW8RvKS6NuCOYetraX6fxzxkaR/RIL4taPMj
YvAHa7eQlmE0+1pLF5Nfrr2ikqcNbD/ovwfrzeuSYeQHzhUHuoFLcHGPUb6HyQCe6UqXbfC9ghkU
pTZ/Wg4Fb18yt8c+td91VUaoXUW9Nh/7LH1G011x77aOE+109HqxjBxztdLE4ggQZVYHK+iI3Aob
s7HQ0eRp5AzBk2+QP7dP9OMiVqxduhQmfbsBiyUxdA/uIxdklwSLUFxd35cOax68yQh+GkBwnohF
3OeATndTuTaftH6k3xcsVzvkhr+OYYrQNYt6aqqQbJvngH6siSYxcKWyTRc5N/jsMyxkaeufy/Dd
zEbQBZTfy1TZkhVaSg8TahaAQ4F/GRsV5dm1Im3b//Os9YLtButOM3Zp5Z2GAYSQRphXbQhu4d/D
XB5M4+32F9jyf/B+OiDvLlD88k6YwV/7BcAbL/brxywHF7h591/SPQusQsDpoV+JErgUCDCHDaio
or6Vlvc1EImjajh787bA62BMDpuBAB8Q3/LiaVqMqvTnCctzdC07AnB8ZgEWl/haRMEA32ZRN+tn
0vGoAOXl7fPbshIMgCHmBj8aPp3k2FFUQ4Ypbkud7jF0sTN6LxzsO/AzKLyccNqyjVwIej+CCxUD
Nml0Am1b7OagSpgiw3nQDFRONNDhYXFyYCmqQVuGAVAE0FrgAhf40usjHa1u8Y0mcOOmcUI9qDEG
m4a0+w+FO/CG/U+MPP5tDKvFixVi8s7zn8re4KeZzz9BV6R4FLfCCRBoYxAQ4TwAEJKn0UAb06JK
6MWDl4XlUES8Y4e/twUMngKAjlQZNDbm9ZEtq4WJ2jXDXdIAoOR9BLxMaYK8otL+3kfD3NC9wJwa
Po6MWluaOdcQ7rmxp79yBEZrd58a4Vqp9gFtvHhXciQjSId5HcsCGrHu7PmJD+qm0St3nhkv3qgo
12wY3L+yMFMkvTsBH7EESBicPlihOZ80H2vB7dNffyLQeQhwGhI6jFlICq1LPgWgvXh3FKAWsirQ
qedrFxkd0NKd6amojTesDngmA+aG/ieGIKRQLBgMP/VNZMjt8LM2XOBAP99WaPPULgRIChXZuuqp
DQHE+EbZY2/leKTOt2Vs+DgogSY/6gqgmZWr+hQE2H2zVF7sDGfD+dOsD1iu0NNA4eHET5U83JUY
yYnbk2Vo3QhVmEvSvdPV9BiUKN5WtUGivl/exnp0zq1bB59z1ijc3UZDEFgaDCCiYAgtP6yjt4Ix
T9dq9mOn6CNzWk7VFNrrC1KD0Le6U55/Nsu30UkmEJ7ePt4NzPC1aMk1ma3WrsSDaAsyDWu467r1
aOR0h/kw/rOyWZSl8z6z7FMVYFdPyhQVvm3dsfMLnUEQ0YBP5dpxcVroZjtRH4D2+jDO2d3C8jtk
q/sBrVE7vTfd/L4Qs1aFXyc1/Xpb/607gkcGsQ9qpmK0+Vp6y2yKtYiLH5sTdgYzZtKI6LoqyNp4
P9GzCcSOGHB+A3h7LQVjAqwuW2COBRHB3H0ranbgYMwoQPZEDnz8c1uprcgWFWAwKiK2wqCAnPE5
hUu1OdWBcQYQdv5M/V1dY4/gCeD3EyhWd4Pb7Vb/izbNL00bdtiJNgWqCviW+wauA/gfJGUBnvJr
namDnbDZgiKnxt09D6ZThuh6zPaN654z1QD1lpcAoBIJGCSi0Sx5Im9sXdpzdNTZ3GDXe4WODust
51yajXsw/VL1Nm15PuR7gHigCigGK6+VWxYt07ADGHlKAKyD7jRWiKoots8VpqJdsakZVsQiGxKo
B0d6mfyJYSnsBM2WaTgNvQdAOK+NsM0ecuIqHqgNpDzM80KYdBedAcCmHqFmPBvEKUK+MPfUOLVP
QwBH6t2qrxP4T+x+Z2Wk3htzuXfMog6tActq01oPqxUYVm6BZ4GnnvHs9027n1lr3SHMr07aUhRY
69crouCtKyyOBr0hHRRiMtNcjpaX3pUu0BT18qJb5hmnpXDQ2yIQ8QQg9xDDN9efm+ZttaBb6saE
ub8bo/2+6IuK2mPrvog+MrDWgi9TniYyM9rPw+Dg7B0eoV1+RPv/fvbTKDO642Dmir7/ll2hKiiy
B7QgsO/4WiXwYZWkBhNMvJbc+ORYDO2OJeBH28yXH2yep/i2T9qUB443sQ8ab1wguYNgXHp3ChA1
5pYbOst6IH0d9vWnPqgOtyVtfSzcF4z2QTHEWpIRlxr4ngCBRXw6eeQAnM0UuW6roiXf1AfRtiUQ
45gPlzxA0ztL7TYi9qn4kZr1eZjMaG2QHrFAEQJtKnQhSorjfIcQY3bRyAHL6LQjoM0J/dJV8aRs
uTREiUiIHKDlHDnHM0XDOssJIDQp6IU0FztBcm+dDn6QqnIVlSjpCwENMqEvJaLt2j3y0vXDkWCn
DJtXRYC6lZtjeB8TkegCgC9AplRPm2Gmrl0gK6qei+mP5gGwzI5sPhCPhtjYug/Ic6YComyaBiqg
6FgibsVCaOlqGUFbBAWEOk19V45i2Kh+tnP73nH75D/YOp55QbIrduJIppG3KV8mBjiSbrNHK0dT
Ra8Vj8KWNkhbEZUCq4aJT+lpHVjmdkE5e/HUDmcedIcizV6bXH/AYroft7XZcoEXolzp4Bj3abv6
EEXt/s5xfxPrH3NsDwGmT4pSIWtLLdBrgXMaiR+GWMWfX5Q0MLFrNEYJL2GO5QMhd2aG+bS5jTQg
Qm5rtXF9UQoXcyUI/wA+kax98tClXCzA1+euSpyR6A/5svz9cBByBxT3QZqDOBrQxWt1gKa1FqvL
g3juybFaAzzW4H+NFq2OZjr+Lq2UKexiSy0MAcAwLBQPbfm9qgAdase5DmLHZb9bUpKonLUgun12
G54C44x4EtG9wrP4HuhefKXSwJvokzGIDeDkQ70ws7B3yZfGdo63BW2YHuCxAbhfAHkG36FkemmQ
t2tudYHYqdxXd0GnHVwIYzUWDFv/3Ja1qVSA2rMgeMffJdNDQNksQbcEcTYmALlUxic6KgKWDesW
4f//RAh1L86NFjnBWP+EcwvsCFXfA/YUg0ii2hGu4qvbOjmE8iL6RrkOAeK1KHMmZctbaDN5P6bC
uqtfOtaFa/OGEEdxk7a0Qp8a/SUQ1KPmKX0kjs3eIGDVg9gjD11/b7YP8z+u/uv21xE3RaoEgPcM
LPFwAYBPyIU0DGtqvY8Bhpjz7z15NeyXMtjxHptGsifTpmAjUnyrzQO8EChFRpPDHT8z1wCwCezs
dNleN77S9RkjQ1PbKy7tlumBLgxxH3B2H4mm6kk3Fid1gti1455/mepn3qrm4re+EqIvYdk6kOfy
GvvVBa1uCQ65eDJ5BK4hp8ZWUfuPab7d/lBbumCsWiA9A2R+MrFbRVg/GL0RxGk+0B0QVw0oNPXy
U2VWx9uSNjXCeDqiSZCzYCby2sSzAaXn1U5hd9arbhthTZIyQCCrMISN+WmAwdEIQanLRM/5g7cr
B6zH1fUU/MROcYDq/dk3hj7qbJDWDW1ePRis+Adket0eRYY14h7X7qraq45jaWhPxWJMO3vN12OZ
W/remijQBRaIeEzs9wwHx3D3t89FRBfyVRFNT4xlYhLWkQE/re0t84BhihjzKJ/SLnuutIcq/cym
6eigZr8E327L2wrn3rus/1+gTPCga1DEcNI0zh3zV5AaXij4KTuklOjPhoQaiOlScHrQsLNVCdOW
uQHbINoRqBd9MDd/ZXShlh/EhL+BzSnUhh9+o0oCtywNPIUCw4zoEc2/a0vzOPMtMhRpXC4eE+T+
9GhQ69uAPb0hSu6NwqFuuB4wjArWSjALg7VL/JyLZ8LgoI4YclxVx0lM8qcdsQOVJG4OrqFCYSsb
bhVhquhlwk7A+Cj57qBZAThrmBZj4H1n18UxL5fImB6WCbMiRWRT7OWsVQ/GxjdDxAoV0ZvDkLvs
ItpOA3H/Ymtxwc3jBExxWpmHgCpU+yhFIERQ6cKL9L6A8/oUM6N15rnBRzODHrtn7NAKptC0FYWg
j/HWtRQpjGzs1AjQjU5jt+JRate7XDWU/NH4hAQ0kcDCjlsth8SpLtAovEqxPA6T3F9BArrThk/l
9Hz7Fm8f179ihFFeGN3I9TK1SA0br7TungT2emek1amuMNp8W9JH80ZFGe0WpH/gHYeFX0sqSY/H
bjIDgZkvUz/S9YOHfn3RFyG1FC/rRh3bA2UlZGGSBvMHMnNXZ81DaTQNvs9wKMcnfZkix35YeBlp
7ODSZ2Z+ybh2YEGtqH9tPBtCsmCxfKe5kFGCCCWbvnHw3er+h1G8dFZYeWvYlIfGPZpWsuaHvgV+
g/hP6XPVHXRtr3kYuH7Sc/rVTv0vXakaH/h42fGLcBg6aIxx/PJobZ5OjkVQMgTK/ns1zSFxo6m+
g8ueX8wxjzLFd964GmjevC/VA4AXd/D6O6NW0Q2I5tI4Y3Al3QQCXjB2qPambtitCAnBIYJJFhB4
iz+/sFuu6dnKeY9jxjbklO4RfmAp8uttk904OeCC4ZERRzgARghVL4TUHqFc0+Am13Y+BH3Eptcc
sCm8N82yW5afpffrtsCNNxULl1Au89CBAkOVXCIxLG4P1dBpMfLUudu3miE2wQK7jJXW6zD/wGr7
wgwBwC2/aKhzj1ELPBXWM/VD8PcNS2HA4GoTlXxsNJKUd/qpxcZpR4uN0kETrm3fZuxSV6SUG5PD
kCJcNXIV9Ec+ZBHLNAdLbUFhn4WmWZ5tr9phTjW0Fj8KhgOr9v3wybfoEzCkh1EDgJ7vbx/6limB
URJQVwDvwZYoKdp0C3XSwNNirfna+8/WUoEa8a+DVqSXGAxxUQHF/hU5L1v5aPDVKLOkyMAd7u5o
8ylYi2ikiqBsS5dLOZKT9bBDth9cliV5AUTI0t61YvqgUbjXDVd+pY30aJC17TPHpdCmWFGcvBOs
DY4bVljFN6lObtNCPMGADTeOqpo8BdrOmKTApu4sWetvzNoze1cY/gkb+p4d+5w3bFd0zw5rwzkG
4cJ5nFsVMGXjJXbAOopgEzUP7OaQHBrXHLNOVztLRPquWWBVsx49lh+VAzdb7garuQC/AkhahDDX
7iYoK9/LSZcnw/NC7nrye+7uhwb737I3UBGkOlF1e0WYd50ygF33X4FyGFitTmd3+pAnleti9e7v
Viv2lVAwxapa/aE2sHqJJA0rekWo+zFXgWAUd7DSBpkv4utrTUW93htXCKZdc6C+g/fwH472w2Kj
FvzJx+6g21d86xNeypNyxnoo4SC9Pk+C0Qj7JV5pGmKl7KIEa27dDLx9SE3hvvEvkmKtY1pzX/E8
MenJWf5p+vvc/cn9Ouy8B2AIEPPU2SezF+NUxvp9rj73Gki5piNpFQ5nyxFc/hBJY4/kOkCqZp50
0z3Lvvfmaz4rzGdbBLZlifVcnmmKP794HVlQzGtuWnnSwE6G1Ix0WofDpKrYbtkK6sKgr0CeggET
SZN5NK0icMHBM+Q7o/4+N+2rUZ6KZPCGN+p/+XtDuRQm3XVshOooH/wccZqPeMK+p8Yzhr/NXsW4
umWRl4KkR6ctDXSsey9PCKG7ZvltgO/O7g3klSoWd/n8gP3GuyPglsiHA3yu68/kDbjNVgo687ba
B4V+6I1d0x6AQ9nl6z5IFU/Dh8hbFie9DaNhFwC4Ux7b8NQoepvVzsh/rN7PzE1M19j5y6+FHByi
6KDKFw+9ZszNIx58nxLAxt5rLc3GIY6TWnq8du2BaXYR2j5Pulkro7qn54Hof25bypZAhNVIoUXH
Agjta4Gl0XWTS0sDUKggbCuQTuqv3kDD1CHRRDKFA9uShqgaNQhBAIsX/lqayWsPfASNEc+UVJHT
ez/SSj+knf91nBYsX7FV0Z/8Fnm41mKEBOThSNZRvr4WiP1fdd8A0xqvOo3AI/5QWeurrtV3mNKN
sIbl2WrT/dCqdgCJz3T5Ikli5abTQrzMXSjEopr5J8hpFOj96+0PpxIhuegC06bIJ/I05tS8K9lw
QKthf1uE7BlF2wzIQhQGcY0whSd9ra7J8mb0SJYEWXlYvQD8ucaJdP/clvLxE11LETZz4X9BLU+m
lCGm1Gcwu2NnYGUFUWl8ZoyecySfQ/AJLYDPt4WqVBPe5kIoI2VqTgOEWiOmSTIgiGpQmBuK2ywO
6NoMoJpg6gR8CJAIT6pPLdRem9mBFLvqQ6sD13HPIz7esULVzt/UB8z14PJDiQ+I3Wt9uFONc99U
WeKAqrAKMOvc7pQv5Ye0DgaBKo7o1+JCoWQpSWm1Rvft2coSPntAMGZa2HsYyGHP/aGi+fscEDVc
tsMcZXz7e320dkiGeSGgREEC3FfX+oFG1e6rMcBJ5maJsAMbI+bC9g63pWycIhJFxHOIAjCRKZf2
3MrOQHWcIr4yqzPmCsPByM7UVRB4bVjFlRTpWmVabtIczcHE8H0s0X1p3Lt8aA5aqxhv+5ByiM+F
yihSDmT/yPyFuhdGPltNYdklQg4rfaNjefDBLeJUcTP/abvHsv8+6ka4OGc+AwE7Hfvyb4eF3+Wj
/AdsDg4VEwXX8oFbBLQpqwjeL2OXO2RXzS/LZ4AhVXHx1ncTYEsBgwTPg0y/bWal3wc5YvwiXY/V
5H3SJ+3k2c+3rWPru2Egw0flFy1qVKCu1ZmBBvFZPpPEcAimnT1QCj/1OhBtjaL4tinI15FWYMIO
g0uSc8K6ls4b/YUkjn/smXue9X2uN5E3p4qyxdatwoJTFDJBASK4eiSNsjaj1aSTJLXy72lW0tDQ
QZ54+9g+hFKCgt15727g9GCF0kuFwb1Kq6qGJuX4Ui4xiNJ2qzGcmX3waX3wuyxaQT6J5EKFv34v
eVz7X4Gsw/+wgff9Rl/rZ46L7meWVSRiibsD1rjVP+oups6eZm09tR45ek00knvb6w/60O469rUr
bJX+Hz8n8Pki70YD7t1yrn9FZfNGK7yMJVkJAOk5qM80TeZxfCATPYGGk1YROE892hz9/BhU81OQ
n2rw28IpKL73x3si1vKAYBF7NGDFMv9qZxPMhE9LmSzsp9X8CqZ9yxVOR47w8LExVS4AI4D2YKmT
5HPynDm12dVlkjpOqLX3TWhgxZ3zqUC18bZdbSkDyit07bFiHj1UKcdZinQoR96WCR9By5ee3Bpk
aLaKsm7j4wlNEKqiUQvAl/TwdOvQgSjZKJMc66NtFGlN9kNP2+dy+XVbnY3HFcS/ODCRdSNBlIsJ
Hmn0bEnNMgEDfkSw5Wb8OlQY36V39dhHxlJEro0AKVVhLT7wSYpPdilYykzXzPUXrYBgt0ly3oZT
/ULsu2a2j6xsIjppuwb/oBF4li247nH5g7DM7Y9DkNw+AjnFe/8hKBYLyiVgPyzpi4LqAMC21S2T
dhrDrMjCjH+p+dnF5bU90OqVCgvalPce2wLXCciWpLiXM99Dwo/rYCwvdjPYXciaqovKdnbP3DIK
DCtW7FDU9nS6renWLUHCFQhmCzzSMsSO1ZM2Yz4bZDT2eOcyRLneztd3xLf/mbVZIWzLDYJhIsBT
Iso54DC4dkAtc7q2w84h3JQSzz06zk920ZDd2KS7QuNNVA5kODiljXVdQa4da99jD2nLu7NRl/kp
Gxa68+eKKaAJW8ePDpMgK8ajig0/1z+LY0qjWtqmSrqgerBT56V02dli6Xlp0se2euoKTdVV3bR1
DwMhGKpGaoO22rVMx+jzeSRulXjG4/w158fJgved2yO6V212nNo8rKdn17szjT4U/XH6yu4aFc+N
eFeldwm9CACyxQYP4BwkQ69BlO5naVUnXQaQ/2q1/t6YiuU/eHtsjXHFsimsXXyf0rkI/ywHa8RX
HVJyPLHE/IW9OLbiE76bjqQJShZibarA6wGpdX2ePR9MjsJClax6EKKebWtfsV6F/7SP/oLlDs3O
Tk9mrodYtdu5d4y9gReD36egNCv/LPXX6hGTnuu858ORI6NwzMOoh3/bsIdbwQFgqQhAeBgGsqVr
PmhjUc0GBn3cYjkuQ/+rscEzlXeqCt+Hsad3Qe+cbfg3sIRIBr2WzmhU9lQhqbSxX7jxd6TQI6AA
96Nzp/9oyGuDBlzjRDTdacr+6MZLhXYbBnPAByKkiz+/+NzYhb3yKkdFVgdHgf+48kfNuKPk7bbn
2nh1AXpGNB+gGieWIF1LIW5AF0CCcGlTDYE8DYeW7opcFdG/l/Mkw0KRVCSZmD3FjJMUNOpVkGpa
jouarae+yUMte5pQde4DsJXTPS8+dc2xWDkytDoK/KQihz57A/UF9oCXIfHvihdCnrL5MMyR0Ywh
C+Zj5T9g++OdxhXh+sZtRuSPuiQmzhFeyXxSZOAehdOtElaDx8DxMcUxNnRWhJFbnxdAEEzUY5Mu
RizEr7j4vE0wr/Pk2lXS8rcMi+UJWPrqFfydf25/4I/lGEBaBLUTcNkgepFH93Vs7PLpwOqk9T4H
gIiR/g/WakULUCjBD85inrqKZ3jjMbySKPnkYh5YkaPonvjgEGmrXVtUu4b+MdtyN2mqlW6blxS8
BAArAkcIhJJkwEZuldZq8zpZlqioOT7Va+09B32PfVdDlBH3lY7nbrKRk9txSxS5/1YyhPde8BLA
+wMLKvsIBrgNygyItOomBEV+qJP8U+pPh9bTnnmzfK9qbDgapy/l3Ifp2q+KR2HLWHGrUH9FBxAB
iOSw84WkU76wJqn0VDv0Q1v9s/SarkiVN6QIFjIw3iLZwFMn3d7AzVnBWtokc9t7e+6v87ksOkMR
2GyYKrJ+hDbIXH2EcNJZ9prbBt5kN8lof2XZI6m0Y6obJ4MY2DjqRR5H73j6S8QUfCuQOIA0AS+M
J8+VrmHX1m43GnWblHTwQbxcW9E02SqqqY0rAQGwDgzdoxj1vkjj4rKzNa8yTevbBLPWX3S2J9l0
8jIeEfd32Src14ZHv5IlvRuNXfhtjew3cRY0vlb7Pu+XOyfgCsv/+LFg9DpKQoDeA8Ej46YcLBok
fVt1iW4fxnG2TrbZ2oduLu6Konk0Sfd9GHTz4Pm5atjkY5wJySA6E4EQkLAyaIHhIixY29AlS3lX
F0hggkdUOrSC7qwg0VPV9POGovivAbuCTBs9DnmIq0P7yghYNSQGb++Bf3ny+++U3JMCtQ7X/16T
vaUMPT7et+B9+RRCWuRyGJy4fhx4x83W64sB6jTOYeGFWEoNfNbtp+HjExRgpk9s3cG4HRAmkqVM
blcxg7lj0nk/g0ALMaARMfpamarUfusIAfUGD78gxcOjeq1OwGlLvMYZk8IydjrBKg+Ul++mnkV3
2DD2hzZYC2f3x9vabZRLwSiNPV5A4iL/xv+vpda8cntKhyFxSuupHgIglqxzMGUh+gJt7jyshISU
Fl9Hmu/clOym4rFgvcJzbpQBxK8QK4NFFxDJwfWvKFdGinSshwR0tTt33uMlC0e275dvtvVoaHpY
11PUAk2r0P6jG7iWK77JhcvBlsSWc6wZSsY/3N/5dki1pMGA/rpzHvNXb7/k+xmNCysMqshT5REb
z+KVdJlTvsxWB68ipOtEf+umX5wfs8wOZ6Pfw80u/QnEGZh339l4FW8r/tHVikYGFgABoop8UGZF
mgGW8Yqpg+Tql+OcTX6mDZpdY7j2/f62qPf62nVQey1LykRAN0UpQnRYmOBfODbp02C/VhyTkWAm
Bl3f0mph8+ObxZ+qPkNB4KEMfqI/1fH9rDAzldZSBmovaPn22TQkZj6dsawLC3SOzHkrTf9hsYlC
2EYwL/RGLRa+CecpZ4lgxvVAaFQOSeMy85dvcf0O5ZZgCdda7/6M68i7iCzpsO4p5kXH0E8L3TjT
rqvqgz3xcb+mRdk8twN6JFnp2D/6qmhYSGbmfa7Lymww60m5s19dk8R20Zn9DryhVDsaOmvKY147
o36ee7ew7n2typ+IxSsVjeem+0AlA6U00FujpiE5LQKwLpZxrkMyfMUqOjvMYnNf0vt5/rnqp6Id
Q+/ctTtqKAK6DaeM6qcJwADgwcDryjbV8IKO+YJ7S0YWNW6ahqNZlafZS6d/vDLNEoUR63AEH4z4
QqBsOrSquwDEAUkxt2FJ2pMJhIRnnqlX7wbUzMr5tbTXSFPNFWy8caifA/eLv6M+KNMx4JowvzHM
ISGlaUU0ozx0plW1XmnLDQK0Cv8LfkvkP9IjoDlDN+geG5O2vB/It/9H2pX2yAkr21+ExL58haa3
2TLNTJLJF5TJJGw2GLMY+PXvEL370u3mNkqeIkWRInXhrVyuOnVOrP/U/1rABzBAPNP/2JBcvBMn
jpqA3/1kW1/V/lSTY89DEVb1vUBnZXMHiELzavvdnd488Pp7kpHdyhrOe1Few/MvkJx9qYsp6UTR
IYo9pkn3wBsI3PGfaYEWuLC9c432jovupS3WOJGWFhEZCmzXuY8QzAeXtwxLG91TeN2dlMlVoyq3
Kh/g3Pj19vgWreDJjTzyrGbsScND13kCiWbenSyrUg9E5/XBQuPYCnBMn3e6PIvo6kRDNhh2oJws
DSY1+rZjmd6dRIauKisbCjCmDd03U9jpZmJ5d8+4Mj2hKcUJUkMr7ww7RuJCcyFolzlQk52SdoNH
uPqI9rkcJUXqHshQQsU2ncS2UdBqZepx/bkuPPJYqVO3F0m2Bqu/DjiA5Z0hqUhGo1R7RRg6IlY3
m8ztT1Rh6YdRkzQoBdc+VSLR7qcGysaglSJovwShLHrc2dQeNTCp/bi9ZFfnDl+BdwHyiCDuA6Oe
FFt2htM3Y07EySyMQ0Yh2Zomh7ZdIyS42hmzGewLJJUMiCnJtUglHYFp0TuBo2eRr4nb2kPAKgE4
8+3hXHnl33aQDwVH4JxNkZykoZRFIkYuTjXYbTfEoL/KHmw4JhlBpZ9Vm9vWFicPvDH/sTaP+ix2
03PXKhMEECfbK+PAs4kSTgS8mhwv++2/mELVYu5XQ05ZuuXKouZDXDfihAy2X+vxkdB+42TTShlx
eZ3+mJFutRoojNwANcUpda0XdC/GR7330pUn6eK0oQETJHr67JMlN5GpnWBZ2mPacr4rtSG0a34U
rhbenrLFvfDHjIya6TyzcHs0QZ1a/WfbH4U3Bn0e1fqwYmdlOIa0NE4xMUuxsDQuet4cpN/zpvPt
dk2RbPZqF14PiQ+cIeTPALdAQ450QzKv0LMiHsRJzev0rXJisHmlPO59oULS0gScdhNn+riB/sEa
fHBhhGCkQLEIrcDAk8gOlzDwxjqUDKdOaQKX4GFk8xCyx/7tBVsaIcjD4CnUuS9chgGlWoZZ06oB
2ZeQmSe9Gf2MDFrAUwytc4GopX8LzgdSHjrV8BPA7KEWK5fodNaApkefBmAEDOrXvKt8R81/ZmkF
GPvQjvvbI1zYkhfmpJvL5YbR57YYTkKIredMjd+iE9VnMR02VuyuXJQLhxlcItgwwAWgj+0Kz9Lq
vDRSdTiVhO5Ntd+hGvO3SLt5/s5MSEfZ7HQBShZ9ONnki9mITaM8FOb3OF7j8F7cgX/s/L5Mzzxt
yTsAWHVjOBXkCziaQ62A8po3/r1jgn9FZAHRCCABZKZwr8tdp2kdbEBwXRvth9a8xtNKHL80knMb
0oyxLh1EWSnDaWjGIK2LoONIZcafb2+02RnIzgJckb9xL8h6y86iVBhQsDwdT3jcqVHagjAbIVm+
r5lGQ4Vn+qMdj2IlR7t0ftGZi7wpalSAhM1DP1uk2mu7Dq1aAwqfpi02qCRRnNm0HsftlJn8h+Vk
5peqGthWpErcHG4PeSmgApgA6C1giKHoYM2H79y8Mk0KVTCzAolNd9orxr1FkLfpD30/+ULPT521
90Rw2+zSTKOegWz772S4nDeyLdAJ5CIfT2Z3MhWoOKPRtvsm7KNIX25bWnIeyLfb6GSY9WHlhoms
QFkj9dLh5HiIFd2Yb+OqsH2nompgxOZa+XZpNZ25X8lDmDon5i6n06HFKErFGE9jYjQnrxFD5ls5
t/utl44TZL+4awz+mIxglY7tKlmrmCxNLG4ckHYAH49Vla5Vk0yFVvb6dJoYvxd1tnGpt0df7k+i
DG/wo2su5soeHvKmBUZfsPqgviBPb6+a6KQBAuaUQpNwhF4gmK0C3r8r6Y+y/P6XSznbQqoRegQo
NSAovpxbzZgANlJcvEQzsS2Bc0gHiIH0yUHXV7bn9amAKVROIEsAWU6gPqRDWRWidxqD9yfb7kJb
PGC77sx42HbxB3GYn3RI4qTZS2evUQvPY7hwQSZy8XPOAEAT5JOvcFUUt10h0EVBWBIM2bubHtFV
FBDc4W99bO26v4730AyGKwINaUBfgABDiv0JiLqmqszUE9fuGYit45Q960O+rcha1/vVSfxtCVTk
YMuA9JQ8NBdddryochU8C1/Ar1aPuzzRfbYaEC1MIfhjASvX8WJH9VI6AomWDQOUaFX0uTmPTG9D
m+ZIxPm1w/0W/ItsyN8ruhI1LA3u3Kj0BNASIIbRMamekgZY8/SgJh84/6Px/tdHAE2RqIDNZBV4
xkuhUF62aQemIfWUfqhq5+v5Z1uvg9FYuRWuvBgcGFA4UO6CCCgCaOlSYGAcFlrRaCeWpm/6aPpt
taGm9mim/X2hB126xqNynVJHBR9tPRC/w1sUcYQ0sKTXEtUYTPOE07id2jEwKmvnEi8odeLnig4e
yCFQOxbVKrKU2Y/b03qNtAKV96wBiVmd6RnlxxX0H5XKsif31Dbdrk0fS7AflxzwDRpWauRlv9jw
lk/P5a429nlWhLb9Tfnk/q0aCq4LFP5c+De05OBbpLPojSUkVogdn4jCQSRtl8qdQB4Cc6GtpfWu
/fbcG435Rnc0Ip7fSfCzaz9zx7k4pqcRVcHWce8pTyjAjQkL4uJ1ZW7nr750aZhV7CRsWFzAV49w
gRYC6oxdFhkNsY5JUn8VItMeixFMJFap0C8e0bXNqBokaIg6HWrNfmqgbXUsyhZJKGWNT/YqlgRq
FdkAACrwJgSeUfLtFjNQrtPwPb371PQvohRh4RjblVFfJZ5nbCwAk0DuAWkDEo7Ly4rpWozIu8+i
Adyx3fTi0Agq66ByCwv9V8V4qOu9D23O22avHi+zVShz/W4Lwe0l7SBVT5xKJxhbUSehNZpBa5Wb
/58JyTeYllJUStdmEZhl/Nj4yNI1deCrvfkbVoxLHhEiitKyUFQGFVu70GEhh+eeAVGb1AE5a926
JwgTfKN6spK/uXLekkFpRxCSAj+WYNag+O1TLznm+ju3v9qsXzG0tPVwrwMjhjwbrndpeZqMk0K3
hizK0LG56e1Y8QkijEC46l/jKX+P6Y+peaecHXDAhXWFVjA1kmhUXGhIxD6i05Xkw7Xfns0g1ETa
enZZ8qVu06QYJj3GYVJ/JpW2s9P2uaHGQ4byK2EH47sAPwDYPB4LZ60Wel3DkmxLdy6JDa6DfCuL
TCeYSJC5G7bVuoDH77XyUEPwqzgkvT9YKP2vnIGFDQOSPXQ8zUAelM+kdUy4ldlaj8OtOuiPqMeT
Zw6eT0rtGR16a+jChU0DdAZwq3AigO7JxoDTUwqRYSW5QZIAr4uTYpFy17vGyqgWzh2S6zOSAanM
uRflcsuUwiX4EKyl9mR1UW2GEDfKeEinFTuLAwJgAG0KqFth/i7tEMtJjTJTsggR3F7xXiGckLva
SlbiKgpEMAtKfcRkwH4ARiPt/y7peNpxkkfQlZ/y+wzq74p2yjXgxQt/YO3GWGu+WLY4U7fgaYJX
irQpmtyqwTpI86jvjt4XRp6BJEbfsFmHurVTPm574TVj0vBKPiptjpa5KE+9kMWIoxM3cIaNo0TU
Q5OciyBtTeF+6bBjTv+MUPKTvcXzjuQYYRIDimi+1Ko/oJHeAFu3MYRF/DMRW45Xr7XWp3ONg/y9
mn8sS5cOsYmhDiNWU/sBUcNDD/C28lonY5S39/2QwJU6gdungZc/dk2/Eg3Pc3kRwEjG53Nz5kpN
0tcq5Zhr8KiVIWH9FGYVGvtvr+j1m3M2M+eK0bGHopIcMXDKIESfl3kEkkPT9nVnR6pDpkOPPORQ
oJ7uxIrzXtxDZwal5WRpa9FCgUEeP8yoQCsSCPU1PKrBpVG95Hm2vT3EJbcJsBlA0iBcRd+QZFDR
+gosAdg/gj0OYquVv8g3Xq0YmX/karXOjEhbpTaSfEyqJo/iWqfbbrLfU51rQGwAAHB7OEsXEFZs
loVCumDGsl9ujBItIU2NQxG1KIhqznHcxgfjvmteLfuY5D9qvh9feAHdjkENbpv+Xbm6HuUf09Io
nUa3SoO1eeQOTzH52dh3Rhs0NbqBEn9U7xp9w+sf9kv3Pe8Cs/mcmKkf/yBs9Jv62fK+mO42Z2si
mMvL++ebpHNCKZhUIQYB95Ar8caqC5Bxoyq3UTwzUqY1BqnVKZCuEeRowN/vVHCBTbrlpoCfJz2w
8++J1X9q2wzuEN1KAWPH4Veaawfh7gdtmxd7KK+yCtj7Ce752TAOHUk3t5dn0WP82RhyA7iFbLhl
V/OnWRxdyyPPNo2JEudtK9cIrdljgB5pzhfN/O7zAT9zTEraKW3Sojxn01D1HuOR7Kr+pTK4P+rb
2nslh5y/Qgjrjn24zd3YgaPjALoT7e32dyyvxJ/vkD0XuiyGTjVx5MDIUU2Bte1KKM4+EHvEqXii
9qOdb1rW+Lq1gcCDP1TQ5uqT0HTui+ZZifed8h3tcuZp5bOushiX0yPHM3k/MYPYmJ6+T9+gWFg2
+zHdk/oJQWJDqmezq4PJZkfO9oX3Q8/foHaUaSckpkYDnEyd6afxno3bst4QKwMy4yGhYBXnzp0h
fOKOIc3W0n+LzutsJqUYghgjYNaujoJrnEzbsXEH36xjHrSOWJOVuiJNRKlhdlpzeRLuC9I/l7uH
UI66oQMXUhqJn1c0yGhyAMLH8DZM3bfphHzLizFt7TaY3N6P6cuYzP2xJg0aRDZO69NkZSct3oHn
3yS5EOBTLIW1NaI2V9k105sJKpkszzaVMm2N9kdBXJ/135D62t7eK4uu/Nyw5EyEoU9m3WILp8ld
VUZGlftG9uTUEHR5qrItktrxUbANc+6ztb72pbD73LR0ipmoDSefYJqpyhcshZIn95RBePKrq6+1
ty85pjNbv+f/zGPYjHt5iz8Rh4KOqWb+sLaDly6BcwvSI8I0c3QtdlhBqo97MuoHCgrvCSTyqpOu
9AIs7xYQbYB7ee4clHsGp8lped2LPGrA9UzAVbLpHXbHwljnftHtlenraK8JWV33p87H5syodEQV
G2WIBgXpSO+pPzJIs+65HvAXCLSOxyrJfLwxgJmqq2dH+dzQlY265CDOrc8LfLaA5dAQR2+GObpx
q12C19rGG0x4dmgOrV0v8/tZjjHObUnhTYru4rJK5/u8urOngKoPmopWRAquOF8Z7nuRBQl/QqOA
uhJYzTv+lmHJM2mDM0zFCMOpsx+MXzWeUF4w+EUb7zLnw3m5ffaXronzYUo+p1A8izNE3lFWPnKo
ruWdCBLjW9yzIE0mxFWb2/aWRwe8PN7y8LyyWlM/KLqCLmX43YNVH4Cd682AiR1tN25k8LUsyeKJ
x0sbqVe07yLndLlhgEruKI/dPEKvtOcbIpv8ycKT4vaYfvf4XC3ZmRnJf+oZ+iqsDBdXTp5Sw9em
rVM/dd0Rx8U3B19YP814ayihXfrVmPoGRCXWBNKvk/jzyTz7BsmRDswjk5XjGwREjHfGnab5KhSb
A9Z84R/GJ7axi0eivbjs2CglShprHfq/OVX++ySASOZyrpO0zxTSabi9VCSvj8lrX/qW+9qhIZ3u
arY1i31bnApx7z5XX8Cg4SnHjIBMBGwJvZ7vqJP5jf4pq9+Ee8rpuPt/rRHgQpefV5Kuq2MPn0fV
Hcm3ffeYtruufZ+KLagbuLud4meluG/V/qAq0yafet+t1xDgi0kEECOhYRObcmZOuPwKokPQRk30
LPLuihxZO30MzeyDOvdl+y3nHVoctQ13Q6t/uz38pYvJACALdMwAZePSuLTL2jGlddkgIWrlaKx+
UukrCFUDsA6teK+lE3duSDoKGZlagItqpK8H4bNMBJb7+fZQljzWuQVpo8d9bTltg6EUFpRuAXue
xH1BnkT+Xpdbq1+DoS6aA9MFZPHwaEcL4+XMUS0zFUuMWdRqdQAKhE1cEJ824yZ2rDyoQDiyMXK+
ctEtLRcaxKEWNJPwAMtwaVTLaClsgWRkTuLA7u8ghN4mz7a34vwXYwgTqEow3qAYhOj60g4qU2Y/
GshJ2EWnItRThk2mZ9Urz/i9Dm6jZzAVjz6ta+/e0Ej7ySys/HB7Oef5k93G+SfMU3F2p3uNayi0
y/PI0TYmb/20O/Tl6JfunWL+w94EwgDVOBPpepCTX5rq1HYo1RoP08St3SNl3PLxNFZWbrjFh6mD
sGxOaEFJRm6hcZq+woWAINAZoz45ivozNqUx/ap/loBUmM9aV/jZx2Rt8/dY3QhvH7NQPLnvt+d1
6SCef4V0TKpRA/KyQWCdJKq9syvoYpYqWcNfLuYmgRNBKRXABtAVS3M6dXYfNzlCMpKGhqMEQ6+H
lnKnVJ9iPN8sN6jdByjZtB+DuhYo/a5Ly1vn3La0ddppEA735gzA8FRCwytulWNX0QMFzbx67FU7
YEWOLo03nf3IehKM2raA4oSCvP6hb95HC32Be0s7NBUI+rtNEn9XWH4otHxvol0yocohR59A1u9u
r8x/mTNE0UDXAJMlz5ltk5K3I2IgQcOkfa/Uh2my9gqYc2J/+pwWh6wH8RXbOp9vG57X4nq+gOw0
0eY960Jf7v928rxGxV0bNanZ+Ix46LEy0no3Koa9vW1qcffNigT/a0q/NGUTgXSUmPJoAMIvBD3W
tGeatuK+5i18azzSY6SHvLXjtSoeI0zbozuGj4GdFH6axFGcfI+FGzqJG94e2OINDsHH/xvZPPIz
f9UD766rFIvngnAwia3AAvOCY+AR0mWbxIAuB9AL9nSP7kc1Hze3rS+toGuipx2BHup/cvRMbMDb
hEA8aw5DF+qVVW6VIlU2RW7/raLcnCBBhAK2HzDN4uaTxqkAb115rTfnBCg4lrtj1m9AKRmqvR0m
5fM/jAvtP3DM6OhF+v9yUpFZqu0xT4vIiNPGRxl1DDLRgPaonNaeBItTeGZK8otmOaKASGkR1S2x
dwUeOWFRJNlWpe64ct8sOigU3/4zLJlbFphWYgBmSaK0YFaybV3eEj/xGqfb8qyf6od40gQdj4qF
pEGgCsNkvsgEuApB3W+FBUoJWcjQKWnsjTwutANljihBi0J6baNnedLdJUZp1EEnHIU+O0mV8V+a
mtZI2Nj6sBvRq1T5Vsnt8c4VOhhZEnto6j1XWcNBhqBCwgKy9JUbxAnwYtbK+JduQgQxiLWB1gK+
SW7YraeC4AS2JOLuh2bzIzjsw9gELdpQqJFS/Wwg650qSLqR6b4byweRhWbxUooYIsI/ByWKrQ8v
az5u77WFgM7AixctAwCmWFeEF6UnSDuwhEbmTLONLu1SLbc2GUOPbaHM4TPxdtvgwo5DRQvBHHCb
UIaS1VCqFLryep/RqAWXbZC6zs+Upd8tja4d2cX5Prc0f8mZb7JEHENFEZbGoyj2XbVDqjIeX42q
2kD9u1IeylDBg8MKYxDvfHbVL5bY5/0mZ6+3R/xfPgToQzRLQOxXvmmoWzKH0ZpGA38Y9LAYAqIO
oQex81f9Kz/VdVg+Q40wR1eqOvokO5W6nw5QDTvd/pCF4HIuJv7fd0jXEHfqKa+VikboaPa9caPV
dyh8TEOQrDFXLJUBZpjX3Js3SyHK+NyWmGgytFvMffyJH2z3kXXBsFEhvNP5/I33gSZ+tJ+T4Vii
Pc8Iq+5T3fvazuHb6Vu5BlNaykjga37z8M66oLIIHy2nnug1vqY7DoQFU/zWK3fURRp3ZPtWuUMh
KLXeTPtp6CBX1Dc+UbKjla5wji0lltHqBkJvoMHR8iYXIdqpGBTN6GkEHcXvU4kOUpf7Th8Sy6f5
RoeIhxaZyhv6P4ThrHif+YKSooOZQA83JVjkACuU8hFq2vOSmRONmFugFNXcUfCe3d5eS5EcLmL0
AeHOAjucTORlkbGBYo+KRZ+ONgvAk9ogM3if2oH1mb96EClwQm6tpCavHRhwHbiaZ5wKcr9yJkNv
aic3zZFHBGwbhlr4XrpF5rzDPqOZD4b2cGWU12g+sA8hzWzMJCmgEpPiRkuYLgXus43c7JCi/tGB
dPleCNN3BrZRigMa5kdrBcEyx+6XqwebYD6aX8AzIbcU2zUg86irqmojM7futBw4dC/94L2x7XX2
6/b4rjcKaJ7A8oRHMKJV/bczO/Oa8UDNzLVYGyWNeg/yScQf2UrIf+2HLk1IQYebi5LZY91GDvpy
ScOQ79zXNUgkNVTUVg7dynBkfvFyLOzOymBraM1TQoqtEa8hUtZMSBtCZXZead08HBCoWYnl58mX
22tyvcex+Ahw0dOHv9EAfHmTpU1c1b1FsCZsjH1d6zYNGLEntONapArzWvzyVL6CYl+zKV0WKAea
6F6lbUTjPDDs+jCib7akn1oA9bsepUBzf3uQS9OIFiC058waadDrvRxkbuROaZaYRmsa7XB0csvn
tvr1tpGlrffHCNqcLo1oAj+ZtDhIVmOGyhRZXo/rIKJ90K0ppC2d2XNT0qKJgqG4O+Eguc0PBu73
hmxflVVm5GUrDkr+UIrAmZU8g2bWaZNlsDINyoayXaYZW27k7223xhK5ZmlevzPH4HlpPlR620ZV
6ZV+rCenDMwAqPF9VupqpSvyOkicG3SBC0QPIcTzZOyy1UKpPrfGNhrrZFOmqHxr7xMukNubYeHC
ms1gGcC3MEMnpC0nhDUxbYKZlD8k0EHUdB4qXnlgbuY7aag7yWMaG0GVGF8tNoVDMvx1MIwPmNvR
gIdHl6EsVpglFH1UpdpGpHirPAyT3CfpGgJlcTLPjMwn/Wzh7A7MbzTVMEpP2aYivSOK+ESVVTWr
2W1fXlKgzsPdj1YR7EOk+y7txImndI4ZY4PQnzHeMgALByjFqsBR8xyEtNQn008oqSD9RwEtC/Oe
hl2FlFSVP1lFFejZGNTZC5vSFc/y28nf+jJpBlD4qrOOO/CfCDk3Ct/EJw4s1K94CumjsxcaADEb
59V5tPqt/eFGbtz4lhl1K7v62vlgglBzQEQMui7ksi8nqGvN0o2HHnjawgtS/dOga3eEHsHNbdmr
edfZP8tjBuUZaETQFoKctjRmRVGssTFZNwNxpswf6YEX3ysvtL4l9XdExD5QFQr9iYbPlVFe+3GU
M9H2+FubHMw+8u3OBvRxOUANp843y77jxfvKqZ0dpzSymUYHT0hkdNEZIN1MHFTbFTHzPmob0ds+
54n7ZXS5w/d9gXLIPe1cL9vh3967pridsTGpOzm+XdTOXldQhd3c/qDr84U2i5nrFdEnUNkyTYJa
TEnhxukQIVmhZRt0S4E2abRVtgHd7Vpf0LUXhjGofIB1Gg3WQHtJe0ihWqLX5RAphBxMOjYB0+A4
hnwY/aFcCwYXhwY5VXSRoAADX3lpLR6mqnMbNkQozanH0Y7tx8FUjQMYbPJP/zCL6B6F3BGgSIh2
JVOZrRbgIMbARrQYAxNO9rpVGXdGDCjzbVOLc4iOp1mXaw6npXPI3Qx02bE+RHmVNX6i7+eEFKB5
Q9hZ4xTeNrYAEpn7f/HqR71sBkRKc4gKjEB8yMZIHRTvk5fYDXSlrQQdyGj89KYgcUZWfELmkYAb
KuFbh7YOP2a1Q95Z1wP061QxGfyqZe1rkVF1jXPoejbwfSjPoOcTlIWOjP0ytIRMUGweI3u0Wr9X
dA8QN1GHqeFMAQOX8cqDbcEeEj8grceDbW5glCIWZ0ocpTaUMaoBAb5DH8x4tGEFpMBN9qKaYlVN
5trtomXHRhsjapboZPjNhnR2/1k0N7rCMEfAHu5Je0eanfYlt78NfDcAauiapwF0CK2vHlieBirj
vhieefpRm2utIgsJgMsvkQ7vxGwrYYMBqHoSGt2d/d1mDzqey/X3fAvZTLW0fLLzuqfvK1vw+sl6
aVfa8CD1Uibk48ao874yqIUU+2ba0niLFP2X5McaSdfSAgPQPaNMoMgJWqTLk2z0EDynTTlFWaGj
6FBlI4BC8ZOX1bHf6xVf2U8LNQgEiNi+iDigewz5hUt7WdOSEVfCFHWGvrGzn0Xm1y/x4W3S9l3v
BiChdbe3J3Rep8sbCK2naK4zEOmgYdKT7tbR05rMEOqEUNhutrmas+3otGvggflXblmR5rEmXgq2
mn6KXF4FXIt3Fdt1D4UB+Pad6+Ur772lUwJ1FRCx4u2F60y6VUlLylxj3hR5bkIfVcTGPmmd+qAp
jbFrzCrq87w6/MM8ntmUVq7XuBDwSbCp9jlqo2zY0bpy9/9iBZUHZDQANrmCJCO+hFZlhhy7brYP
xJ2+CpRoV4wsbfqZ88DD4xUxj+zVhgKKCZ2KRL7eDslDojlbPTZOxHHLzZhBKPf2kK7vZWxAdLaD
+2ku4Mt3CvJPShUzqkYTyEF94XbtD0xz+Qg1tXrt/lpyHjZSQTPLAogdZJ7GpDcns4ndKZpACXYY
IKeBgkVTBZCsHoOyUJPPfYu0tSNY9VhzMh4d4dkrwcHi7KJCAb0naPohgL484jPKUnME3usTEl/H
vHBbPzO6EdR/FiLpyf24Pb2L59sFMgclaQvWpH05FToFCyW6vZ1+aLYT1VTf5UxZcVxLVgDDQx+f
M9OtGJIXsaii15ZIwSboiOeyKGoQPHenvx/JuQ1p4mqvU5yMYO8XVNH8rG+ToPdWYQ9LngoBOThc
DDBVIIi7XB6ncErXoAOs9CAiQ7tDc+e4o3eIh5neU4WAWuE2XsgTB52RJgesJhltX4uTMawnUYRW
pnhb0Qjua/U4bTrFzl4SZpIgJRBivj0jS0cHrYZIFgPuDg0x6S5EJaYuPaqrgL3E8Qbcn+hXbdFX
3OWkiP7FFJigUccF/4pM5wNpojJpCk+FyHA3BjpJ+9eqAUGxNaLedtvU4l6CPAyYl+YmXFtKNg2W
lWWkMbCX1C55nKALHpp6q/7LbjqzIt0RLaeGk8FjR7rbmdu0Y9XBJp25uz2WxRWa9cZRKZ1TQNKe
dXUy9IWdaJFGoXuSg6syZJOePyINY68cwYXKEEAnf2xZs/M7iw2ZiVJnrrhqRPGKRgrf5WV/rw1j
JfaJMandfT9mxugrzdRzsK7XdNwbmYc6lgbuMRS1iNUhLQSmdsghWE3it9xCp0tl5mrr/8usOGCE
UUFlDkb4yy/t1KpTWi1WgfYu2FFrHevrqIrmGZTb3krOfJ5gOfAAKyjwCwjSAQyTjgiQAA5rvUID
qEN/HSbrndf6KbWiRANGE9HzXJpsV0KqpUVHT/N8x3hgNJFVpnlqTvXQwKbgs2iKVXd4e6TpFuXF
NabcpUgHHGWzqK4Ndg35qh4RDvRaxbQozUs/u2vtzRCHfbPlYiUmWDqU54bm/z/bXHEcF2C4rOaN
XH6iaRaQhK4kWxYuRlxPKG0ixwOWG5lzSZjzy3LeFUmTHMu22eVoevQtQQOner29AZfibHBlwGWi
LdVwsDsuhzP2PPWGHsNRQcEW6Em/sdsUgvEDHx5dkytBm1XivuWmGcSW+2BDCfILVQy2MqsL2G5k
BwAWRqyKvQJd1cvvYAS9OcmQayhj2n5SkYfBRCuW/pm7xAe2M6iPZotu2UTfCJbe0dF+bEgXdqR/
olV1UMpkWDmaC+fl4oOk64/xylOEPp+XFFJ32VYn1V2MWehG4RdiBL3RvbmGfVrYW3NJEKOHO8Ab
S3LF7sBMNc0a2Ezoxsw/qeBPvb3ey6P6Y8G4nOYBTy4PGoIoSfM03hKUZLwh6kT2ynuOF3sGOdb4
vvbWyImX8iUXI5O22YRUJiO81aKx/LCLL8pj4iFhMo0vuWruqjxDJgSC7VngGXWI9pBHaH9k3goR
30JlAJML1newvyPM9mTutnIqEVMr8BHALRgxCCYVERSOBYJhDZCYkiLXFh9zu93G2mD7ZW7cG8Ma
Hde8bSQ3fPEN0rZyGtwo3oh7kIPw+ruqqHj5lX3ffRl6REoTOMjuRdHrm4mWzYo3XnQrZ8OXrmBb
uKWWzcN3AMJU3B+IXgPTeZ/I3+dO53mGqjpqIAaiF2kb8zgDjy0EdiK7vTeNSGm25rhCtLLg7i9M
SPu473VCRlHDXdg/SOyDXUKn3xPh4n453D4xy7P2ZzDSzm2psIRtY+fSKegnurdc6ld29QSJgtuG
FhBFl9Mm3dAIAkeWqDibHfKDdXHgdGs3ZmCYP3UUy5RUbDQtUHLj01TQ7eDuWC+ekM7i5rgde/uL
SY2fVqZ+3P6qRYdxtpbz9JxddxoeSxq1MNGu9pZmGyi6+OZ0FNm3RnkqtScjjW7bW8DrYxaQ+4E+
DrLuIKy7NFh2eZYjaYCLvPd57KN7Y2Tf7Q+q+67uc3Zq1mBNy27hzKJ09dBqUsdhnvcmjUNW174z
eTtWPGdjsjOV71VxLzp9xyq18pv+s9Wu5GgWnf6ZeckjdLQeUzvuZpSQx3epq+V+k9R5eHteFw8M
ypLILoA1BTft5bS2Cii5FBfb2ATr5wj+9M7VQ0V7oyzdtNPX28bmH7tycmfGpDVMupZlk4cZZRX7
1nSkDNxc03xKSPEv99mZJWnthDM6YhxgabLakFrPhRtyY9/Y96C1ZmwKkKtZsbjoD84sSsvlUUFz
4cCi05c7N96P/deGAkrfb2/P4fw7t+ZQ8tYm1zVi/V4wTv00EvlObSHjYSZ+kdUbja4JRa2smZxQ
iwczL1oL44LabAMmRTOGQLW6EtmuGZFetFSrsnjMsAt14YUAZxTe5Mfq6+2ZW1ghlGQNfc704K0p
h89UeEYXg/Ywqji37j0ARk9xZanv6cDzTSI86+/zWHONHBBoROueIQN5zNxw27SGvd7ZjdbdgM5r
RS+3o+Lsbw9syTdeWJIuVuGpFUfCTEPDbgh12trT/LJ8yDdm/daQJ2BrkHn9+zAYOTPHArfu/IKT
u+ogZ6ENFRTLIlZO4qByRk4AHZZbD++wsO3U6X9I+7Idx3Vk2y8ioHl41WQ77RzkdFZm1YtQo0RR
s6jx689iXuCctCxY6L5oYDewa6NoUmQwGLGGMxm0WIaITaIc4lHbUqpc2THCqQdkJihkQcd0EUpI
n3GjRIHktaUV4I2Nn3HYP07c31jarXEWgSS3zbJSS4yD7rOnJ/FzV1tebM0PtfpQcdllUIvQc504
YLY8V4N9sBh7kBK2Y3iSyNMWgWbl2r2a9iLK5DDoiJNBx7Tj+RJrD3I5P1Koe0+yeqSZ5raF5JN0
yxJq9eR8WexFzEkZReujxKhD1gXciIMI9HMGGUfeTxsLvrHen1v9S14xkjK1zUGWwTmkzqDNH2b7
NGvQY9j4riIRXITRrwv5+f79Mk7fpwPsFjAlKf+Xmx99kz1AxtWZ5RIaT0izMrJPEFfRrwhKsPFQ
2HUNVm1MduNrfmYgX36E3pZ9iZK7/EryyqGD/mCNzZOWGked99DR6Q4wNPG5urXGa497TB5NamGN
iy7p4vDUaW/U6DhgkRMLQid48VDAsoGLG+GhjkPlznPp5LrpjqrktvaWHNRaIQ4CegpADQIKdQPR
tm2m87q35NeiG+ABkT4OYEJLav80twZK1sMOnXk8qI1jO5+0lr1OqebMdG+Q2em2BFFXv8GX3yI2
ypdv0IwyH+UUG0HNgkFK3RZKWJ45+SmUtyCTwf6bS0GAe9F+g2zi8ikvxaTOWoPgwTt+r1V3mANZ
c4puI3dURMS/2d5fhlnMqpWtthggCfpaZC1g9jmFS23V8ATaH2lPwLWGR5ebDqDFgCcZubk+Vk7L
q8FXrdL2WmtmD1CbiHZQGhr9Xpm+U3OET6TdRg95l2v+rMwcOovl7NFW65/iHOzB+yd0Jf0V5TQh
BgqFSVlfxJwBhQBD02LllUX1M2/K17iztjRL1oINhO0EMkTAi5ZcDWqlXW/KKVbJmKY9VWPzYLWw
akY7aAtQuQYHQAUVeF5oP6AOueR5lZBYa2VaKa8mU3+AtAbezW5QnhQ1dXT7lVHFy6SfSY26IWt9
fSxjtwCA6/6a3iT70K1EFRT1PNyYAlN0vdeBWZ8jarbtRdIrRwItVKORF6n/KiP2YuV8f7CbRNUC
eAnVa7Af0E6E78X1YISSSZNJ3156Vr2SWgnpWAZxxTungtgvmSvse2mQdvdHvY0tYlgw1oUUo1D7
XRT545oMc66O7aWdp8Di/a7KTg0LcdBQ1w/49NFkp0q6xNzv5X43tBDi2Gn6ltbHpzjn1QHEzwB0
HzAqYT8EwuL17FmbJsNk2e1lpm/zM3z84AeQ9TuzcyLd0fxpFxPfLE7dPxgpT9WRGkEu+11YVX6i
P8BJRRqc+pTIO0hxduwEhxA597rxKGdOR57b1y0915WdAeIOWknIpVDwXTYc8m6uYxvY1AswbaNR
up3ybsL1TC4RKxA1Nr7RzeUr+nEwaYU4CZiWaDtcL07dTkME1G97SftqbxbNpWDfwfoFJZHveByf
SgZygKyDTDr84+RvZ70Pmext/IibECl+hAbUCohpFv632J9pxJWeVEZ7YYCFAzV7UOs0jEO99FJN
cScO7Sl4R9m9H9WD6TBJ/tj4AStrLpAzoOeg+wVNd/HnX26eiEJ93yoov2jpezRwSOtAmUJ9tI3W
MavniiWH8VvbHIbqscrifZNA50/19PiDysytFG2DdXJbisV6oN+kgviKNwvEU69/DoraelfnKr+o
kIpr1BOwOyTejciJoPdc2pBw6/7RcWekL7U0OlZe+UxVNt6BYs0Xp0aFta0EbLs4P0tHbmOA8hA0
a7pLXNayk9qT6oC8ObobKy+mcjMMKImqEKNUYXx2PVX0NiZJkvvuAvHLNnZz5jPrG1WfzBp6Speo
9KTS67o/G6Pebjj7U2IenxzbDu5xi1HttGNSitYa3FbmPJieptHVxt7R9SNMRnEPOoYzjvt5M6e+
2WjC09rCOwma5DhtSxYmBBm4MtLefk3Ki6U81gTK+s13Wj1mKLDfn+TNB4R7Doq7gu0Joz5wAq/n
OMvJrHZ6TV5NJXHq9Fe+5X98OxccWNC/oJePLwfI2fUAeo1WRdP09KLyylH11rGqABb2LqKbK8db
RpBro6H9CgElUM/RrFwkyhoBUQDvBIxmAYiFZlv5XXnXIKm4JSG0OpDYjYDRYecv42+mTX1ZcJVe
FKsW5gP5pcIzs97XdOOY36S7sPVGtEETEdU+PNsXp7zDo103CU0v5isUyJ1Ey/wy4k5N3AytFUnx
x3rjtK1NzUAfR4g+APvyeWF/CXNGChCzIWUY0ZlQGDZdDczn6sia1/tb7ybfwMxMEb8ADUTsWO6M
VpsMo2A8veh4TFlF4rQuWt6OKYfDIdu6L1cHw0YHuxKKz5YpzvqXSY0Dxz6nWnrpO9tJrT3vZo/X
8h4yV0JYKN8CY9y8wDE5dOiBOUeuCmX8xXiKxeyc9DW7lK1xKCB6XkYHg5gnsvVyuH0bLkYSd/eX
mTVdjbtyxEiAealBXAd1F0TmMat3mkeQrHxIW8DArbktjnTS2JVKigpz62YnTV668amno7NVT79t
JeOmRylOwkdDHgxyxvXMaM4KuWQkvSim13THPLvEg4dUNFGZo/YUwtaKM83HnuyHHXtFub3629re
/U16O1f8BkFDwglESDbEi+TL6krzkOgyoexiTPvGfI7oMaofFfnX/VFujxzCLzYmIE9IQtEvuR4l
y+IBfgMjuyQkiB61p5btp0g4xP+n2BGh/Y/ePLJ8qLnjuXk9TlX1tIEUb3EhoOPOVqhmj/r0rHWu
3bwJcfB0Y/Vu3muL8RarV5HeHHUN40nRk9JnnlofqbaFxBU/+io5wP0CGAzgKah0IEFdHDVqxJNq
NlJyaZtfkvxebWUfK5MAWxrxCdYJuIuXUkx9YZc9gNTJRTf/jPyFFDsabRXtb19BCLhAbViAGwKl
h+b99ZdBMleQqCrTixyfyzFzrPRFzh6laVfqfywlKC9afBx/lG5/tvvcRcXn/gZcriGOF9J7vH5A
Qgdn50YSfx5oC5Oz8hJDcojpQIxsEQuWq/j/RoCGECaIUZYXJivHuhqntLyUc+aN/JRHM8QUNtLR
tUEQdaGXgRK3IE5cr2JtM+wGQyovpk7R+PhTG4eU7e4v1coYEEKC1zRc1PA2X6a8cUFYXRLSXCT5
Mc1sR0LPKN5S8F8bBMkFunyfpA9rsR2YmuVyD1vrC5UPKegPLNkBwezcn8ntR8fdJDI/JNZgyy9X
S8/spgbeEtUFEyq2aWYQaMRlmf//N8piKlJHiqGUMIqWAONdOiW4UPdHuDk8WCZMRGAFkTYDIL8I
n3pp0bSNMEQnP8wawBh2YCiuYcxO/AIl9Sngbl+6sIshqlMXh6LYADGsLqQgVUK/A5F1ma/LzGC6
GuftZey57eRmncP2cpK3prk+DFqWaN/A+mpZKYHwTjRNMQo0jexJOtQoXWh4wwlOaR0UvZUPif3o
5x9d6yW9J28pOSwvQrHGqNMIKDToOihFXx8teE+iOByhPlJNzV6X3iMj9SflW5tu7crbrX89kFiF
LzeujCLoJBqzF17gpafJTl+96FuHeG0pBU9PgLNANFuyUpK51PNcrvgFmhjJGfRB25vnpN3f35g3
RaXPRUOHEpIUkMBA+n49l3nIx0GC4fQFnh8l/2W+j+1DZH7wJDDfU82VEwT6NmC108q7gsyQWrB9
1ZOKP5NaO0N5gvqeYZYnyogHowQXTBNQUXMb/3Y+d/GuHP/qExySYfRW7u0tT+61NTKEuyrKC4gS
S3/dqoOIcE2k7iJ1P3uYs8jDFuVqbU+hnKILhAgk3gzx518+NfTCNXNMWXdJ2jR7GHlZHJrCaiBn
btugLMi1t/E9RCrwNVUQ3wO5pPCkRD8ZtbPrAaWmnXW7yztkcw6zjqmJOtFZSgIbuTNxCMrkYf42
74zqAsnD7qNgTonngTOYXg1Fek9rff6mpkf5H4cSn/LL9hTIIJyiyUu2MqfPh/e9n7pYG2XsJaJE
ZXcZ8t3EdmhtlNIv1D7ixhVePGGrP9h5mA/PdTU76nCEhxOVflXwUYCBNRJkQBlU8jFbLns0G882
vMk+9+iYMF8DbkR7GJQgH1wy/KsOzeDIhSOTXcOeS+bDksZmvgzRWZh/RC9p6wxV60bgBOA/zFqn
/8vyXXeyKn82AvVAf6cxPVrAtUKya4y2gt7KJxMQSmQliO1Q6Fq+f5smB91jQmw1D5kk/aZG96i9
pz9NsjfsoGj4hXR7afLS/1jYFJtFkANQvMCVgrAuAtWX3amWNIsEHPky6IDatHP9Q0vtDymNH206
Sxtb8wYSIEaDlSjETaH0JZ77i9HShhadgfiqqBlgsZdWb71K0jwTabnxkarP8Dxot0V+RQRabDMo
OYi8VhQzbizcBpNWGulRwIMKJXVsK1DS2ONv4H9C+QyQLdlHivOsVRtJ1EpswWtHEX6/sHwCXfp6
ttAkzLVGirsL0R9LJYaa8laB5qZ/Ixb06xCLA0SS2lLmMeKXWt5VWMSkAL8x2fVxwMhD5ZYwhnWG
X/0uHr7djzKfXeCbNRX5J8qyaKMsCTcQZoOCmpZ0l0r1zcyNdm32lO+ZdMzhw6c40bNU+9LwZ2NU
kUfdjgpDIsGmhdvI4q6xiBQVaovYJv8eDwawD7Gj/ZB8TQ1ofGBuJL3I0wmC8N2rll261iGe4nK2
8cBcubxFF+d/f8QiwA4tLKkTA9vJyrrBT0ALcweq4tliVO/357u6gwQBDIVCC9ThxUh2PNpKWelo
gEC2onyUGu7eH+BGJQ0bSKQ7gjcFAP+N4XZaoOddQLT5wutHXMmJ0ez09K3R3pp63vPRL8tLVTt2
hloc2P3SHphyGNI7CZox5UOTR6DfFfuyCGCicv+XrW3tq18myglfIlM3NKoMDxmUw9O9Uh91VP37
l0T5XjBPm58iEtTf+eP8kKW/7g98s8VkdOlQWxXQQ4TkZWWwsZKBd7Vah+h+2SyoDFfR4nM3vcD5
xJeHCHierfr0bW6P6qCgUeILAL2KL3I9Vxq32qgZVRsm5Dmewsgm3qg9F9x0QGab3iFfphqnsgvU
Ac6JHihJUvf3/qxvevMWfgLe/RrIjZCnQyXo+ieUlZUk1OZt2JkAOTiEu5P0I4NfcVJKgawT1zBx
Lz/R6ZDVBzPx6vxFIf/mCaD4vn624U/7JyaOCqc3svFBllXNz1+Gzg/0p9C7VG/yS513DbrUbai2
iddrp5r84+1lmD64Ye/VaItKcXO6xUIYGlzLUUJFSX9xF0OInwCtB1oTpGtdLTnaI3WN9uX+ct/u
7sUoIiP4srtLALOzCdqf4ZD/M3nvcG56dl978A4xCMyiWZAq+yLK3brbF/PbSOnG+Vr/4F/muQil
YNDoegywRQil0zQpdibh0PEqXJNMh3YuPZm6GqvgVujk7Pv3sT5p7Afnb0Bd+lHiReWDBg9NO31B
z0+Oi41HxepHEFZAaELqEKBdHIgSikTUSOc2nFGj6eL9GLVutuWktzYIEnM020DLhrT7YpDOsmjD
zagNe4v8goB9s2fmnIHuZ28Bu27fSPjc8G1H9UscLjQDrj93q3YJh5UAD3uJ/zBo5Mfj40xbj2s7
JYb/lIZ09iir+yL3WvXcd2d1fNC7PX2pj2k07aqcn2ao1sJkHt2RH9RN/QHdd0ga9PWh7Hel6QxA
/UEPv94qaa3uE3HZiuownFWXkkHlyAxrtk0eMiIf2aD7ZIBVcDKdaWw4Wqm5ufVC2n8RPlQC+mFu
/kKu6bT0ZaBoO+SZw7JA+ehiz+aVl2mSR7Cr75+mlZAtGJRwIUddGWoIi9jF5TTWjWbgYeL2+WOH
2iEZz+oU9oYrFz+HzZ6p2BhXWQi+pijboymBEtmN3A5FsMJLIe7C7h/ngMUYjn3Oo/P0MoyNgyxg
T/X/kDKMGIhCtgxCJARyRc3sev+MKmrnhQ5VEDwgZoisDYlvxwpz220fI5EyLiYnIq2J1wjwTUhf
r4eSSrtJ5GkeQyAkvEqBaZodu2W97+INhtPK8bsaSPz5lxAo90rcVFwaw57vzKxyePrQTVuI4JsM
Sizcl9ksEmSrbXHftZjNwN7j9FcVbeTBt6sFOJE42hIYsQZGup6EpnQZM6G8FJYlLXeJXrEjH/BS
s+apRD9Hib37W/32MkSNAhAEvNYARrCWFeYZAtI9U5oxjKm5588ZEPZR1Po51MOg7do4cboFSbld
QVSBYWUDAjlsIXDIrmfYa8BT95Iyhpllxz5kH4DpL+ANcX9en9Js19tOkWW8ZlBtFj4Nywg5gcac
WFTHQva1eWiy3ApQDFbcQaqY18GOdD8SwvZZAyBKOxX/equbfDqavRPnY+wD3Bw7fcP6AMX92LfY
mO3UGJSc+z9TTPbmVwqqq3hMQshjsZ1or1O7VpMptKvBsW3qSjmE5AbLs4Yg3VQHXFt6hJj/HW2x
9C3sAXRlQkLY16UXt/pea4uNzvvahCAFB0lgE3KyUIe+/roTXsbdoLEpVNFPiN6ojm30aKjfJPl8
f+U+NY6WSwcFJGi7QGoCCKNFCGNZBBGSvJvCpCqDJPshNYFFKifl7vjcvJjxGNjWe2INXj3KbjL9
oOk5j3cpfHlkD3YCWf9b/15Q07EENG7cyDFvYxHgcJ9lUlCyURFZLMNgmrk91cMU1iw+UR31dLsG
azYpso2rau2Toitp4cWFqgCO8PV6G2VnKgPhUzhb/CnWmr2SJ2/3V3p1COAlsMyoJ2Gg6yFMonWt
NmAuiZwgly9kHZOR5o2J3BYABIIQXTTcEAL4suSnTqUh142hT2EZQcovQlzYxabMvQbMfDcRzGud
tv2+IEnj5tPU+sao5w+8aVo356myET/WPiAeLqYCmxegcJYSMVk2lFWTylOot+azjo2TdfkzUMa7
+2u7Eu7xJAQ2HSB1AKWXfbEsM7E3DGkKKUyJC0D02Fz4TfNz2gLhr51LISmFywUuUcYyAYYpmqHU
KpvDtk//Nsz2CvwDQoO5p8z2Bd6QW7W52xwKj90vAy5OAOdKrFpDjAE7vhvk1JWr31pxyaQDrRzF
+q32/v2lXN1A0CvCLjLQb0bQv96nM5hIeY5uT5inDzI0EhX5IYJPidNzJ8Z7M9b+TJD4mOb4GVJ/
h7aI9/d/wNo5gSQKuD+oRkKRXqzIl/xjSOVaBelqDk0zm91GjasdUdQtL7ob5U/gq2UTTTshamXi
qbE4jlOTkLymJl71JtvLlddPXkMdhXtRbjjpq2ruQGcCGH5XERA5u9pTZ+UIgG2L+jZlPwZjn+b1
Q8PV1/vTvy3Gih8GfAQ4ZzLAfzfMM6XlTaHjh43k2ajOqE+4CfEVGNK+qVVA9R/DVjlr7ZBiIdAp
AnJNyIhcr7iiQQWBaeqM0xP7JFIDNEYORbYlTLB2SAXoCmwvaDNA5nQxjFLYYybNcziOfQYwWSqj
LlE3kBEHjnlI/txfx5WMDJkwINUo3WAjL4WCeVIxe+SxFMoll3YlZW9WRnRozqro/xdpvssb2fR7
GMRsROCV1cTAoLppgAFCFWuRHeRSrspVioFtGFfUuhHA7S9IJvPlP58fqq2CJSCwQZ/H+MsxmaCr
pEVlOYUNC2zjL/qWbiOFDHA2ybq0W0TSlTAEBSexQVTImN2QAeKkkobUbqbQlDLfTGL0AuHnZnkT
iOySdC4q1LOjy38+QyTwovcrxL+X2BqlmcGzhEFs2MBtVwsnAr6FrxfgOAV9ugHeWAsHYB8AVgHv
P4G1WWxO6IKYuVVrUzjZpm925XM5FJ4+pkGUGgeWnVLiN2hGDS86HXbFzL8RPGKjP7bxJOkuRfU1
nKw/3fz7/hKsHJmrX7XIa2EKMRBCcZmPMdBuVn9Q0sEbALmHBvZGCr12Xr4uwGLbRhY2rdThdR4r
Wua0RecoSvwHRXTHxp5KByx+szHkymUq1IDB6VLBzrm5tacihrfjTBF3uBRG8a6KJN9ODn32Szf8
+wu5digFa0dB6EEEWhpCRfLM+kYt5xB93m4/RNYUEA0PmlSd68P9oVaqxujuY07wQMS8oFp7HefK
yWgTaa7mkMHQR/mWs7+Z+Zs/W6lH5yfefMvIe1Edee6h4T4cebq7P/7aVHF9omkOtB0aXItoLlmk
HaCOhlXVRraDAshvi86xP7fwY7w/0lpQQO0MMU48ulCXv56okpi1Pcm4N4bRzc/qazk9q8dZoQC3
BnGytUFX5/VltMUGbca5iklpzKFeDw4HTXq2qF938cbLS1k7c3jBg6SJPj2KVov8g09IM2PIooZa
70GuA4pedhXa9veiqeBnSZ258lN935PGHdI/TetFeOOzl0h1UvZQt4daSZ30FMNMRpmf9PFCKwtS
P+ajseVds3ZgUV2DDwegh3ieL75zNNbaaOnRHAJQIjlqo750IN+7PWtk107gQtaC6eyWFv8vah2A
G6HugFIbNFU/F/DLzVNPbdWaoKOE5gcDxV9pPSsGggUe3qOXv9/fYisfHbkCdDOREQEqs8TUM9LF
E54wUghJC9uXkxwiO7ykftNlW+pRn2/qxUsYXQxdQ5T4tMMRC/5lXmlqD4NhDnJomfHFyKTcKyPk
f9koK+48NRL8GgEjHRuSBvNs5P6sz3LQNVK+jxHIzg0dixMzKAR4OoMdLeRwgdn3Q6BSGjtNZneP
qaIVnpXJzalipeUXTVdlzmxE8ofaw6cOBUzVR/Myf8kmKTmPSWw5UtaXXtbFyUaUWtnlwDWLZxkq
ceirLHZ51fE6TbpCDcvulPPmMZ9eLPhQ4Im88QJcC4dfR1rGI6iblTVcltQwN4O5KYAlmZGjNH5S
lHuZPpkZCCY9dVkCcbw4SH9M0bGDsak5ku/399LKw0JQGvGykaDFinL/9fft0NppbBs/RJILr9VQ
s91CFtygxnEmroYQ2/nLFuIkn0e7YGrI9KNRPplN6RDkEkL6xRxhdfhkSp6M0mA2nbgB4cfGyVJh
Sh+l5/9mrkjqkdLg0lvCK2XWspYbtRrqEjmppHdNRjceKuvL+b9DLL+r0gP4mOUYgvadq8NRCbik
+5NYeQqpwAbbovELy7CbTaqOTTVbBdHCdjyMxr9We+eONv3toiD/XUN5Jrg/3m2wwXAAc6LALoLA
Uiai5crcJHqhh9goAS2ex3wvZVsCWrfLBltpyVQBzUANEVDK6y0Cv4/WYOCqhUNicGcqOBjX6Bt4
96ciju91LAOQG7FMdAvwj6XqJ2lzmBwSQw95YNTQbp9PxIUwW6N/vMnpFr9lZd1A4BJWwYB+QAhh
cTNnrIeYKY310KjzUw3oBfEKtd9gqa+0ZsE2REUCtW5gsW5KL81oSoNqtphSVDVBK/PmrKccXEdp
YqdiTKhvaLMV1GyQ90Nl5m7WmcmTqfJyVyvwsRt0lm5sGDGx5SoDD4sqBe5g3FCLG6OZU5BE+koP
W98yP2CRWGu/B32vk939r3kbrIF8xc4wgBoEH+uG0MNnA3TzVg7nxNMl1Sl/G2OgT1u4v9vvCHcO
vCmRJANKjBLl9dZMBBNlyg0ZT60624GGVTpKo9o+ijTN/v6Mbiw/P51AEIRxpaHTA2DD9Vg2bjRJ
b3U5lOd3yObhieU1yXhQx9Sff5EuYAyWz63fm9Tt6ktfnS05ALSYWzMgL7uirzwbfMRM9pnmQLuR
kj9Ufppqv9E8lngk+VZvZCKfVIvrj41ajI4tLr4B8l3xkb7E9toA2Z+iVRIOYDrxCNY1x4GUAcEv
svLfVf2huWZDd3Iz7ntovdQomRU6QwUWJDbFdJQZ6M3nZPgz0r9tjFkFTffc1O8KQMwD/VOSamdM
T/UJGq5OpdIjqx7R3HKT0v4JdtH91b+NDgCzaFh3BFdUo5cxSO6HoYEquBLK5MHMS2eYSqdoXatJ
gnL+NhKnmj7uj/hZtVquHvI4aCZi/cQleb164xAXcoo/CfNzRb5bVeLmmVfoAKzMb/Ys/ULtourP
BSzq8UiSAHORUsvpn+Rz8U1vZzepxkMy+BKs5KPePJSTm0KGqWMbYfOzuHn9M2F1Ab6tAB6Dkbo8
aVZdsn6YEi0cmsiGzRNE8moIOe77qW7DUqskpypJBBSQ1juRVRp7osUFsOhD/+/+gq2UYfFLEFhk
HTkaIGaLVyRr2tyICdVCU4Y/eOKb5DsHC6O1YEbFfJ49YYmOdRpUpn9/5NvNcT2wuMC+7HOJM1Nt
NSwBs2GI6U1g9fMcT1g3tx8Ie2mTjQfX6kxRWcLpQrEMB0yEpS8DRhaRAW5pjDA5lckF0qgg0+9I
mKJ0R3CGeAHVWqe11UCqNtr3K1UfXVQI0fiyBathiVtkah6RuO+MEOrVDs1Vx9Z+DFED4UTJg4iq
SzPiKEFT+SrcYH6brVM2fpXt7ajaT9ojTQ9xnPm2NW78rtt7RfwsXCsgLFnC0ed6RWBNy4tUG4yQ
6MpebQ9VDIr5LHtFqQcwoLr/vVcuVlifQtQEdBy4vQBKcj1an8jaoOqTGXaZE9WnBrReUeBLpyBN
X6fEyZ+b4bHUDkk6HU15I4tcSZkhn43AgJIJvj/Ao9ejd0OBCr/dmyFX/QFEXCOCn8Qp7V6z/k9W
n81vo8+dYkx3s8CCvwORM40bFBpxry0O/dVPWKRkUgJBh5EOZghrUpkECvsGTCHqmY8WP6bg3N9f
79tb9nrCi4OtWvJcEDKbId69hjtUEOIyqwk0Gqvceqmvflr0N5BxIp9FLXWxuEPB54TnmhmOSeVO
1bcEnSPjKM9Of9RKfkBZIgVuwPSy6JF1L/fneZu0YJ5fxl6sKhSiUi5x1Qxtc0erlzKCyeZp2Age
nyd08e0ATFBxTMCUBdtlETzQgdeLNlPTs0Yk7JA6i6BmGptRDy5U0aY10gQZfVBeq4AkUM5Y+Vi3
8vhOq7iqIQxKeLQfpZb+rCF79E5sG9pE6BEUT2k+gtHVlxMUr2z8x3AblDIgqHuaFNGes1SCTuyc
zRYkV4DR9Pp4MP92fUcrF+T2MnfpKDdvFgS3P7RkggLoLMoAOAWzuUvVHNmBPsym8cC6GOmOplWo
D8oUWC+XFJr4SznJ3IHx7CefWyhcgfVXPIxqBLGtrNFldE3Y+D5IXTR4BTV6UDVUOXehNwwLvZLX
ZuEyIy8/UnPsItg2lQTGfoOiOC36e7o7QULRehkbvBL+ym0JsQI4rqJ0AWTv9KvJh7ZwxjzSi6cZ
se69g/zm7GgAWJ+YnGW1WzVR7hllOjBP7yx4UA01J6dZUmPmDCittZ6BtWEebBSHX4aRtHDDzXv0
1zpFKe0dmXUt/pnbUMl3pE4v64CWGkjVU1726hvM6bLTFAHttFHkXzl5wgABKlFCTB7ooOtQgxuo
TRQ4pJyhMfCSonoYs5/EHP/c3/ciOC92JNoH+PuhZ2QAJ7k4c7megwoa2+mZ6Po7ifiTNVBjI4as
nC10fYSTEvhLONqLXDRS5T7WRoKiU566PaTMhwfLHr2mv9yfy+o4GEn4C0Nea2lEQtSIg2ufsTNP
UfmKk8CiRy0C0HiLPLu6aF8GEknJlxxgHJEewhkShCj+Kyre5ubt/kQ2/n5tecfRCozMqWRn22S/
bIk4ttH9x7g5uCP93xSWCVtskN7AzmXnEbQ6CWZCDqddMNrQv7k/l5VtjIEE3BB1O2E3fb1WMdWQ
b5KanTutOk1zva9ypXZYFx3uj7NyLaKmj/QIj3rMayl8E9UVOrORaYUIey+zgqdMpUNSz3iYeMjz
71AW2pjY2kdC61S8TJCGyEtiJCh5RYRSpx2qw6tsPUCa+78ZABPBbgb6UF0+QhSpB3wj7kFgs0+a
9TzHWw+rtSWDIIvwkDGEcs9iG3c6H7PGjKKw5Iobyc9knhza5kGnQh3wTaulraLISqYoWjyoxIPA
D7PzxYAyBFVVpU6IyN3yCbqimtfRb83wreqnA+R9x9rrule7DKzpm4TSq5Y7kR3odeWmWy4Qt9sS
9R/REBAsaLQkFkesLHtWgmZPQoA7XLUZAX4EqSvdIPmICV1HV2i4fnY8LDRopM+M50ugMLWp0BI9
o2eD46UPVeN63hUv2b+EykFcBFTa2DIrNUgTsQ9dys/yi7oM5yaRYGzFcGlAC8dtk3yn2e/2bzxc
oSHUydnDbCaPM54J98/e2rCQK8CzBFmNArjRIsKnplqWBkwezy3EDTxAvfMgR5bsR2oznIE8KQ6m
PYzITIbkAC1n+c1mxZaZ3e0XFSYoKIUCigMQ7VL+h/Q5KkXtTM8VnSwwOk1sZl6SQ6VHW+zY288q
FPiEYQXESOAltrg0IQMVZUWfFmdThv0sNIEdVPqcwgrnOTtC0AzkRf/+Cq+NKB474DHg3YEYdx1F
+5jmFpWy4two6F85s+0U6im2vbJzew3e9ubGF90aT/z5l42r6oWsMh3jaZaXSzNUjXxF9yGdiTBq
ZRflfH96K20XyGH+3/yWoJ4oq2bKKMYjsmvxnwYM6LtjAlgcr/Y5SHGR29MDr0scVc1NQk5diLTd
/w23LDakWcBtIJwjEQIOR2ywL3PO20zqAcMuzqIGrZ+a6aknP6P4Ue4ueXnsqt9t9cuG0ea/UUZj
3vIr7nTDd1ZLrjqiAlYi1Y3zh7nZYpevfAv8Llyhpi6K8MtCZ8ozuTaNtDzLEGTisBVDrNqNFW44
dqqzR3PjfXmbRWEZhBcPmqVAmi2fuEXXpUYD1aJzAuQeOysWbu38La62hAVWwNpIO228ZUFrhwzJ
UqWwbRs+pfCYOQ/8p6YBuREdBw97O/e//6t9+x+NYHJ4afWTSUvg+o/1RoJ9Wz5TEClAs4A+iSBM
L7FrujWONQrI2hkS0E7fvtKaOnADqmQT//diwpLCSJ/tqXCMPtrYbLcRU4wNHgz0Q/EYROnserMN
wNImJMbYhvyoVT815UElpaNKB5Tj1fLM9QAvnI1DfXP9gqSE604ImcBCFu2c6zEZgK//Q9p39Tau
pNv+IgLMZL1WMYhKtmXKdvcL4cicM3/9WWzg4liUIGKfO3sCZrCnS1Ws8IUVYj+JyUmEEn3nJNyu
lBlYetIa+OHmQEAnAwk6P3vLhY3HBDgwLyGnMfjxnsCcH/yKgp8RVNb9M3t9b8xT+jXS4uFJ28qv
YbdFTgXM0PNXKI8qm1Kl7ani94PMyPgiBn8DRcbKbtoUnIM1qZGr0zLTXfEX0YHPxJouLko1j7Nw
4uIYxlUxHb7y7nmEYNS4Kix6FW3KaHKg84D62qwLL4mX3y4YAOPt/bh/1rkgemhBuTPEEv3Z++t5
PQpmMDPmgAeaYWWL5eT6WvNHP5OfwwaG9/qDV7v3B5jv0IuACLaKWKp/gG+EX0susqyMSRJxrQyp
4L3QIMPmWKj/uT/G9UX+bxBw9QE3wXL92zS/LvIMQAIIRk7yc2MN8V/5b9ZR3OFE+ky9xzh2lGKg
SbzrUwZ0NBWegByj1SxHShSqoma9XxX2uToPix+0WFbUFYRoTAT5uXxJRzOHTkYk7/tEtGBBfn/u
Vx8QVTMVB05ACR4MwWUKLMfNgKaUrMK0HjIkxSuKWPcHuMoZFMDu0DxE/RU0WiDYL/chNNHQPIdS
v1ujd+JWOW7Hqh+g6BxokaVDvpKBGiGfOhKsiZddnbR5ZBwCGHTibUJL+nLkQAr9bgJLx9VyR4eQ
RXkgj/8HVt6/UfAa4TlAEL08Z54H8GgUYX5KGQALY8JknTZoNkW2XE+OqsVGYguNb//3VZ0NHwAY
Q1oEuNLl3CTULRpAQXwX9Rg2qZDNk1iRQZs2sIXoU0I56/54V8cQMq0od4JFioY7NMwWSTknhs1Y
N9B4zJR9HT2Oypc3/uf8GGPgmcEZB5QRXYHFph9J40vw8kxcFfiYQepovOaEc70XL0eYj92vc560
UVRGYpW4nR5DafqY6hmDwiw3ax6e0ElfWbQrtyqkyLC9h3QVyD2AXpDFV4pELWprRY7dWnoaWtZw
SOdMvz9x0l7OBFNBFOGlvJMDP1MpVlSPNJNbI6+ehmKvBtDHya3//hlxIgDfxu+C6uniM1Zi2vYi
QihX9eD8ivsUrE4YDplAj77fH+lKQnmeO4oQ0ERECUcCSudyrYs4aoomLFMXReQRGtK5X3zLfRty
rA24/FtrAEk2Aq2Z9pKm1W+jOIwqfCK9/qAKDVwndA4dcICSueQTZMq2XDlA172Dxe9bLAV43qPv
l03qxvluyEZ44HA0mGTH50NDTL5ywQJQPKOjD2rEORgQavVP95fo+urFCqlAnaNSA5bzslyj8CHX
p1Myy9tCcGjoYAInr8mL3xgDDAEUnYBuh2nJMoIrQHXx4R+WujpfFDaiZ59BcpGsbKtbHxsBgDY7
ZApIOZeZEPEGLRurInO9uu0fCFeJb8BvVE9c0bYsmH8fFfhO1ak4aAVWtqiFgIrI66EFr+L6tBs9
hcdqDYtLFJYCUgcrv/D6iYd+HJBCaBSh3oCC3yJXazxt9Atd61y+YDqCy6AKe1ZOT6X/3URWn1si
OfWdE4nhMxcQWraBMdau3wYMvjW+Z0icCcskWqCBuGZq9+8jXMQ482/D84vAUMTiLatc/MSXEAis
epeDyLEvWIX3AddbqGOd4G/DvGkzZrUZKyVY7lbIhY7XJTZUBbO0pFzO0reBvKE9gZg1TyxVMYN0
kwQ/LSxj9AfYFZv4u9vqANuQED0IAnQiTEzVsaF5YXKayfEIDIs3TrZq5VAWNezrPjM+N4Nj+J12
0K36UKM3gg41amv39//1bQwYt/yv3PUP/bq4IXAVNFEnKL2bln1GM7VTTb5NeEuOwp9aLmevDf2r
a7l4JZX695As1hv5MURP5pcTAd/iGRBCTwUkX+9dZXj1FGDveCv3nTw7jfmJDx8ljYbeCxleQk5i
iMsLIpjFg/ShOiK3Tff8c6QZkQ7LkOMAAzWfKcJDUCPPduSdrFuKagiHMdQMYXiCdUphho8isbSo
oUVFh0Ou2kCDltKZfIvEuL+g1/1+vDQoaeEY6qC2QT378s7NlLrXvIrrXT6GJgGUVCv5gciwemOa
bAfToS0LqoaG9qQw+Or4z6p2KKuBapGtH9OABvFanU+a3+zlUv/+RYtsZ6gA0h8Dr3c7yDIIVl9C
ke8xJlCab1hBIL+m7kffkFG63auOGrx3L15AK+5R4UHXfOM6Q8uZp2+wGQ9jYE6aIaaHTMbjYMCa
RPI2cVJi58ChYAdprWClxXsV9KA4CLYaNHnQ0wMBc5Fyx6IWykXWx27kcYozAGrMqmnQjR4YoJWz
cHVPz0MBmIJgEggsECsuv1ytw4UdxbwYBgyo0OFVbJmoNxG7v0GuBUEwDHjGM3djztuWYZyYRKmU
oyEKu6wk/USnJYayMx96sS2Uaq6wfNRQRk8aubKnpG0rlshJqKNPOwIK35VAKFJuCvWCZSAAjyzz
RvgheIHWg0vQcFpgh2rGlZYcSA1ecA8+1nRAzRxMOMkTn8tCIvic0LHqWKqOdUKLdhozBhZ9j5sJ
kKTQAmy0f08IF3lWO2WBxIAm6P6GeQRV9oDooAreX5LrOGC+etHHBBYFdwH+83Ll27GKC8kP5pDo
2Fh9baGq0ve0terObLIXeVd/ASkDIM3KF/8niHhxNEBeRkwIYTgdbVvoJl4O7CNu4gcVJbM0YMlX
ZYRGXZgdYIJ2avrypq12eck6gFO28JuG+sBgdBLjTSiT+nT4k6dUm028Jyi7/6RbzSy3kgVEo17R
9KAfxC2Ag/53GdMKSjoflQRgMY3e+n0GdxsPqhqQMDwkKaHChn/3dBs2CPKrHrNgeMfDEVZuM9ld
ZkaJ06i081cAQNeYKLRyIEoDfB5WHyIq83H4FYgrHHhqQdmA/A+8l9J3liR9j/ITAX0g440KuokV
THieSfteFt1KQjpfOYt1n6/HmT0Oed4rfgf24JDz8EF3Jd2u65eifdQbWznzyZlvrXStwXJzNGhn
4waBlhTwR5czHVHryUgm5y6CezApoPpIvfahrzd+f1yjRv0DTl1ODfcHuv9APgLiB3H8y8GyOG1C
4isQ/WTqqQbALz8/JafGSqBIt//atxudjbu99NIoTDsEH3DMBRRpdWPfOFIXP2OZnPYimbQeyhpu
SR2DUGcwuI+YfsVmzuoNR53K6gwLMI6SymhyHQ9GQBWHM53A2jkj8w2UV6SPB+X41mSsFXfuYNDO
yjepeVAoD+l20y/MzbRp7bfaftB5U/pUnwTcN7bsbz2b7CUkTjTQach0Y9iW9gEtiINwAiaT+pAL
ekwctBObR/UHAriGg5OEvwHmXbuBwuGNlnayf/2BFdVg6MfKEJ7rzIgeO88pj6dsXzRm/qJZOWvw
c7lP/V2JKHzaaJTR3pas8TTULN97W42mtmAH1uEx1+2AfR94p7HswvomVDFy6mCLM35bmgdoq7Ew
3gxG1AKOyDymfPDmtBseSto9P+hmwIzMMglTWWAUFlCjb05JYT9KIXsLDQt4xlmoHzqWYkPrlkC/
nAKcS2EW8763NzjWJ8CTTFNDmTM+kCd/V2TUp0/6NjVj+re3CtoxEBKRlUG61IAGBvnWdqIjo6GR
0sI+PgZGPlBHDdGxQtAAkeknIDNPvWd8KaynOi17tn/nP1J7+1rujqWhvDyIndnRZ9/EcU7djEkO
Zzx52+KsubDaMnv61Vt4wk3uyTPtnkKGGG4vx6434PRkOu32nMMqhSl2YDC9dUIntLRjQpnZAEjG
AsC5YM5BsUciSMJMRsc8xyw2zz2VHJ5mP1+9IT5svs79qyJRGmwNNPQd/TSY/lamwYZW32pP7a1K
RToB+nlgFAbyPow4mPSJgMnVJGpVlmdH3xojTnSUISpJzWdQWczSiI19bnVMYq8ddBeZto2Nn1aA
P96mos5WOrDp6RhaPBVO1TmgCXVTfF+Bdcejg/+z1VMo6PeUouqA32L4DKu/Ub+OCi0o0/GHYiU4
9hYY2cdkWyo9ZvivgrlLqYXI55VLzM2XZ+YfvYWCJE2pTHsjLEySmMfNK0u+Zfsh3x1bhpmWCdNY
YthhbWpuYZNHQdjBL8uIz98OhLSw8/fenjXb4vBlb0A7KegXvwF8ajNp1tZOtjk9kS8/o8FPaIxv
nnXWHt9zqzi3uZFt84ZGBg4aTwdzYOOGSvbW4TIDvgo6C8yWZYejSG2mfL3H7ASK2AlwLbptjbpm
dJNQLO2nFTPOOSYofT/Uu8SsYko3jgktMYMYpsZ8U3wEp8OIHwq6GZmHtfn5DmhsI9Lenb/e0ocX
GHw/BYfo3cgGa9rwOAxtctiqmP9KiDCHAMtrde42zuqMs+jS4rUaIegh1JLeuQK61KORa6bosT++
w9cmeRk9Q5v33v0xr3IjvBTgI6AsIKJ+pC31yBMwXERPBu5tZPW5bV8QAviFoQZm5/3cH+lftrOY
HRCGYIyB5QrizrJQkwWdWCSB37v6YIThayhhl8LWWOutvNsEqt2CkCEZISJChUbCQzjSSWEBpCt4
lqSmF+ErA7QHKZIoMKJpWxVPdWnzxfPKz7zxEaAWikYGmvbgTKmLpK2L0Sqv4hxJGxinUm1KEA0E
yy0tJNrx74NuqRyBeUPOYAvHjQ9e8iflNqP2HgUANRbbHLw0Kes6qoKWF/iGzq/tkvkHLNfx9w9c
pDpqlHUSKgu9Kz1zD+U2qXGGasj8ImT23lTVOU4HkjEo5XVYvsbg19Lpa6ixDqoDGJ74J7hkkIm7
fP3VMInTvBZh2mU3X6DjBUdRc+rcwl+lGWySw3BW7Mkcab+Ghb0Rz2FoYKzBIEGrBlno5dBSrEIl
S0PiCUsqnGS95boJJMh4elBTRUbq0OakMYpUGyXkpWVY0iapBLBrR71VTa8Vmx/gL4TP+3tGug6+
8LMQeUGcR4Fz5j+Wzq8wk59iLhf6eHATEQrkTGhRZtwmEh1aNI8DoIbgMAlJqNiYSQiRfoqmT8jC
l9ITrGaL5E15JwkeJaX8SND0yag4vpIpN+vqkEs/AKUxsKBD8QOMlhjEiQHNQgYh27F2IuTU6krY
euNGwFxQw0OjASHzci65EvFaL0WDWyQsUr+75ywPqPQeP0vn+6t2+2P+70jLu6fUBL8SRYwUOURm
qIoH/sc4bGOR8fh6f8PAjiZW9Cs3nnTr/AB/NPfXoS5yJYyjo50dI2wc0K6hMXRaqDqao1lBWvo5
3E77gdDOga20zJQ3MXCSwPYKxHMKnE5oO2yQR9RMhMA/sL5Df+BbaEjgI0+AhTu6b3NbZJidekx0
oy02ZA0Yd10pwKafGUcCeIkwllsE3g0XF+nYyb0rd16CqjauomHuiHIT0pn7n+fWnv491OIe7EcP
joEtile8Lb0BRFRqhoYYiEshwW1N8spo17UyXCpo+8yesKDZgktyebKrsq8lTsLMEshbTg0T5MBI
oA0S2O0EcLdRZImZfA3pAUqErG2Nxuyntwjo0D5+jLKtJB8IJD28hGbbsHYU36fAV1ew0YIx0t+W
uEm+81SUKD+b4K0uDiT4muKNlG3G2AriR9mHFXNPK0/Z9/IDXx+jYeMlKyjDa424eY5oOAHSMfdF
rlyIEqUqeR1FqvEsBbThHHXLhTAxYCBHqPxb/ggfuPBP89L8lCOYI8iPLeJOUMo/whIgY9WaFvR1
He/fD4LKOTyeUBRevnWVqqYEovU46wanmJ7GIwXv6CA6goYI93kINllJiy18CKC9WCIGhxdPyKqt
H1naWsvoVjaH1YHuOJ5f1CqWRUV1anlNLvFjhsrQ34d2Vz0CUlVWrDFVN39SLFhuyGK3svFuDzt3
blGBg1XPv+vi190N/Vepq2Ps8zje1P6T1jxHX6kv2VJqZh1UefZKgD4nk5XCWWvM3LpqZ+eS/zf0
ooyqF1lYySP2Q0+OXItWLh1Ggyi7sTCENVLqNa5n/tZAaCDOg70Srt3LAxa3AEJOc80WD7cUsSFm
zYM82k26Hce9lp8B3rt/gdy6ZwGrh/EIAktoAUqXA44BH3vdXJJtlC/oQZyLv9nEujNpypWQ7dal
CAUn7BigpWDyvVjGXmhqCRXG0W34TjJj3quMLoRcaVf0ZGVOwhyCL4MvVcYzD/VsBGFLQUlFHcOa
FOngtvlOnv4mHp4FY4RpvKl7Rsw/qhByjp0ZAmPwsn1/QW+NjfYu2qroL6HRuQh++EqQWnxDnNbg
JM2ykXgp748wPx/L2aHRj6cF+AKs5uJ58fO4kKMBzhVZD0Zk2zMFWbevbqCwsbKQN0pI6JHBDFiF
IIEI/ODiowl9XUkeSIquais89bagfwI6+jwZOGuEkg843kIJnxX7jCAloc27/5kBDVNTuTx0L9Ea
VfBGMHL5exaLyzVTwycTgpE8JkqH3KskjtAq8FbhCySttaChNVsJZemSsdOPM4c+pHzfiiH1ZNjx
0V5O4Rxw/3vc+lUy9MHBDAcWHKysxRlSRh447a4aXQWaLdYgZ+9lp2gvclzKVKnHwQb2a5/wQgvf
3tqzOj6tbLko5I3Xx2uSmDdeC/Akfv2YeX/+uimh5Bp2fqkPSDwi4iQZg7B7J7POahUwoyzvjzYy
MK4SVrykBjwVYkvR0eVjypqyuXAdm1z+kkVJuwUWB10DDSFcaXB7eWC5ZGv5Ro6ZavDD9hChmzoe
Nd8Jm13CRJtn44cmrb0c19f35a9YbGF4S/RlLBCsh0gR7ItCQfvODJ1aYyOqJmlM5elRIK8t+Yo6
Sw1PsJ0GCL1snlKlXSHw/Tv8l0cXPwZIXGTYiMuQmF1+HK4f4xYCAVgSFAo1lD/JRnvWsr8NgZws
FIYtJbG6zuasNAanHrI6lqTTSjxLwpaLqJS+ItwIagsNWH7aaQXKk82hiZ2iYv7KdX1j2YACQ2YB
SDM0nv+hb39to1iQRqUah9FtxaeMq2lCjnIl0LbZZD4smYsVPtGNvXIx3OIrlbWPlDDCcBIWhtM1
KmdP7dxVFXKUMV890rIifLl/bq9vauiF/O8Ul8EsgJYpSeJ+dAO/Au4jMKox2Pz/DbFIwmVoiY9i
giHSNmRZ9YEOyv9hAOQZCAwBS8TnutxQRMtrv50/kx6jJotcqc5XDtD1u41V+jXCYssmkt5KAAWO
bij+5cTYQM5LQ5RF78/jOgy5HGVxV9RcW/javFAKrFH1Ftm1h9AnI4wkn0q9cgzXprRImjxOHPIo
FEaXn2D1JH32nQLOrLfyTN/cXr8WbrGl60TJ1DLhRxdBEfJSH2VaVfy4v2w3x5hh0jMcD7fK4vPL
Ydqis4WZeMiMdekraNeaxDfX6tcIi8+PXmypRBpmQao3pXzNMnPVuPzmVYOfP9NhYK6yjAzhVarA
gz2cXFEcP8UoNFoyMH+ov9qSb0wBTena68eVr3NzXkDXQC0ISgBQOL48OHIJQTlwRia3Kg9efKya
R4Fbk3xcG2OxA9q8EcK8TiY30j/ytqNE3HKrLLy1QRYhkUwSL+FJNLkJwLOS5HSFYJagRd/faDe/
0axKBdgBkqHlN9InjhtavpogTvMk+899Vu754uwp4PV0eBW8NcLSzY2NviwKP7Mj1FIUopF7P0jH
DOOJ3zl3qmT3/nzW/vx5VX89b37Yy1zR5fg06d9YP6vcCjnk1p8PUwZkVtAq5Mmy+lpFInj3jTq5
mpq/SUH1RvL/LL0L1iUoNuCBADWgoXl9OYU+7qaphPamiwoqJaPTKi/5aNxfpht5NwaRkRrC4g1g
omUYwGtRKuYtLpg+AgOb9QQi6nDhJagDyr1celTjCx3hfq4DYZD2yRjZ6kgI1EIEDV3VoZM9CpWA
xCqTfFojT1w/GiC3onGPFjfwtCg3X64AhMuapBUzuD+1LPH+NLQaH1D2CqQVGuaNVZgHwvzR7QGj
dpnTjQUJpYLPEQylBg+mHuSwlU0y7BPyLJWGfChlO2uAF6PoaK18gOvjjaHBuZFAjoQX2BKj20dJ
z8W4EN0oAeUT/n0dFAQVW+wcGY1FYRsakrrzmrczNz1CK7jXVwKMa5oVqKe/f8BikacUDhYQVRxc
OXR0HrCtmLW2+Fm9tMCfAEVY0sHeil/DbjKV4A0qbysLMG/jy5D5YvxlwQn5bQLvZOQzldFqxgjt
xBPga5Vndih6vZBDHdB2k6/dP9f3HUbVgA5FHQZ6Z8utlQxIFHsxGV2IMyWKWeamgvQhcqJil675
393axhpwh0BpzFBUeb5Lft1F+PBc7vXy6JaSHTY255mjw7+SZqWweaMqAu7DDF+DgTM0RpeIei2K
/QqUNd71nkZkQencn/V+UgN1wiB/7z3qTwayDEDzyHaUVwL8G5NUIaqtoqY103eWRQuu5VrAETF4
MlqEJv1R9d75nfaf9ZzgvwQqHvTWEQyBKL5YS7QN0qpMNN6tkOMK5ngKh6dGfPc5xlc2WeM6XkP6
5+HAFMKCosOGT3j56cqCF6seGqduy3p4Z22KxyJlRQkoLTGCdDdMZod6NSz8DBxRscBnlSIzX2u4
3diskMSFdsHMP8WnXRxRrRH4ccB2dat229uhaDWQyLX1eK9rKyD1G6UODVKOaLoCy/+PSnY54ZxL
6xyG8qKrNCZfvcSRrQ004FgFFCvwkHDhNESjGNz7l8B1xQvKYAgCgFGc+13LaMCXM0ATw0pyiQA5
ezMHSKTnn8s1xOyN6iswwChrQ4IXZCE0ni5nB28Q4nvdxLujV09mgqvvjx83RUCjgie0n0Jxn+tk
3IQEnkrwHhGPdT1WK6/N9Y2PH4G4FFRtqCog2Lr8EVUCsxSOE3kXVoxRMvepTT1/vb+g8zG4vFR1
PGS44HAeIayxFJ/QIIjD53UpukPsQsOOhq288nDdHAEwWaAI0CW4Yh3HuRgqWVuIMKMHnxKvpFKv
oWRvLBT6uCAhoSY492kWka+vi77cVqLkSjJACd2mA9hqNf+5seMRX8xA2bkXOXe0Lz9HpPDNNPKp
7EqVE5FN26uM38c1i07A0aj7dmQt9A7X4u3r6xKCaMgL4UI1B9z84mIRWnngE0hPuGNnZIERJrth
JzuhslICmZdosQ8uhlnstaiRU7+FWyCau+1kkhbgCehAvzfDjDxbOcQ3il8QPoP6PRxyAEqQl7UK
rgZ7J+894kqGRDM726eDMdkT88/cQ+N0r4pdnyOoJStUUw7wvVQzCGMyv2WtM52KvwmtGvj4ub5i
e9/3j8P1BQptcUiNIrabNXHlxTfmm8FP8yDw3KkEuHbfaKmTy0DDQjegTRJLU437410fDoyHajr6
O2DH4BBe7qkU+NB4qojnygBPRyoS65U75Pq7QlYCNxhAPDLPg010OYDsQWK7q3nZjSnAihn6IEzR
KFS9Y/VBXePRXe9VDDardvDQDdHRnrscrBolaP8AguLGwZOY7rvWGDmmcHRlr17z7XEkfo8zr+qv
OClt8lzsPEV2G5gQFQ/6T5eeIS9Hh8ys3XHX6ttVQZTrh+dyyMXLSvSxy2pEv27481YnLzm3bfWV
J/XGXkDggJcNvFbAdf/dP79m5fNlAUclSXFlFQq0CqRz+s393XZjd4OuD5b5nL6A7be4J3mo4jfw
rlNc0Aj08ph62+k9SGxirElK34gwCV4u3JZ4uACPWwqKItlTRA9EOXcERu89LSzR7TZ8wPz0XQYi
T6V5RJ/H0pZC+/4Ub6CdLkde7A096n01CRTFLT6h6Fi5suioeDtbOBVkgID+0f8QwnhvB+F1Ajjj
c7+SplwL5uLMIj1G5IB8CdHRYpHrXNMH0tecq8P2fAAYU3P1j4qzq/BRyaknFNte+pNPGkWzKs2t
uH2CuUlIBhrykMAVgWw/KFFFIyxTsq3lTRztgVFJs4dOZ93gwFYHFBC34o7BZMIxPvmGFtrKGs7n
9PIxuJiCvLiVxiIfm0KtOBcg5x+pcUR4CaZOSw6o7hRPnIMKade6K4POf+i9QReXRxKkWpAQDJq1
uPCf44Q3/EdVOqG7npcVLbiTmK3xDW4ciN/falk5KWHEBDeJgnMVkZW15ekMeHHSfnc7sNtM6bus
nPbTo5+aQieZxkYJ86aVac8vysW0sU8QY6JDDZYPSveLC1rh80FVPdFzyxcSUh3iD90Hz5qPMjUq
8szxLV3X679a6nlvgtOCWAmmqggvL+/PEQrznNdii9bJRmleBx7ajbv+2RcoEGr9nnPuz/HqWUBS
hNY7MhMVfQlIel8Ol/IQWyYq5yFVQKftpch2nI7X/EjWttCNtSQoESK0wL9B0XuuIPy6QXO9hIVR
FnNuCS/gY0S2qmeKbNDhIv7ZMOiCFf1/TqXnuc2pH7jveCGWGCFByOO2KxXOTXyzLV5ydcf7DxD0
CYjVEltPmDocwz8oY/edXa/xa69ejHlw/Av4Mkg5AYh1Od8sgl4ILBw5NxceOuBb+TxbuQqum8j4
46HqCDoM2IOoYi62ilB4/jC2bXAW9SOeP5ZGjhQ/FdybKsPIIbM4lpowDmee/5JJf/SdNDFMdiy2
irhTIGpOvJUL/jp4nCesYOsiFEfI/6/Z/Osji0So8tDTgvPEPQWNM5RPcn8ehtcajwo4vDkTyxcR
NFapfutEII/hdjbR6SXq3zWNdUAFQvwTrna0SL65noVwTZ1yq1cPaDh3PdLX1brVVegw/+DZNxXJ
HOwVliJfvlZ4YMt1/hkOc54hWMmbrDGNQuB5alEvZboESxS79NmIKwcmKP7P/eP3ryS/uGKgwQIy
2QyEQZtzEdRqTQ9JqlIJzpCGpcUjvMsaIwCz1unfoSbXv08NaC71y1QchPJPUxQUQD6E3h95DpYd
hTSCoVipTDNLbxhQ36DDyGbOvU+n8pwSBgA1r54QJIcmNBN4xQQbGYBQwfb2RGcEyimO+lpMbDqG
TutBiQIWzka+DVTLS6zwy8Pb5jYHcC2QXKdU4lAlNoL33jci7+v+QlzjECDmhvUXAUiG7DUYdpfn
JRUDGbI0MjbzdEDdKwRc9bEFik6p/E0JnMohBJgxofmzDjYDt1G8Z7Bgu1OjsnYNHHQNqJl/C0A7
APMRBElLaOiIjnA2jVF4bpBWFM4oGMk7lrL8ViJrjAdaxG7lM1EA0m8738pgWkez0zkt/NAUE4uD
ygzLYlPoXvu1nsWNUw/SI/6BTYsrG7HiYqGKqASkPg3PgcO9QR3fe6yjDf8DQ3X/6KHaiowIYFzu
c/pO478RfwBwlnsCT2QlebkO5rBIM7wU3flZ5HgpEpMPg1o1fRWek/GRPGOfKvv0jDCyHZ+4mcg+
WaDtILibDF63y2etW7ner0kQ+AFwVp2ZBfwsartYiBDONpUQcNEZ/rtDxyDJn2ss/66919zkxl1f
ZpD56WjVHvF4ctVpyK3SN3ud5h/+Q6wcPA4vnlVHD9GpqZjyeH9Dzw/n5cG+/HWL+78agnqS5l+H
JgwIBHCG4HPcdSAU5CcP4NDGuD/edQsAPBe4IErgvKgoSSztAstqakdoa6fnSNwXgaG+857ZRkbJ
7/KD51k4y6HLVxtBosE5j9hUUn+NODnPaTFnpMzIaeFYjIr81dZUi2bwojg7Z/wPwTWP9HJlklfR
L8Tk8LFRccFzDpmSxaoKXhjFql9l50532qdhJ1nNjmwRkvvVJjfkHdeu7LL5DV1OCTIc6NwB1gse
9uJ+huZKw0lSkJ+96geg2aF56fL/yhLAnOAG+k8AGg12spiTR1JfbLomP+PJgVO5ONEscuXaFF64
NQDHdZ1sMdYiZCi6MkqUqc7P2mcPaQOQ13ZBsI+jF655UN/qlsGmM8nN+1/tX06yXES0aFD1hpCH
AAGJyysrakspI6FWnANQ8Ca8M7Bpy5yOs4qOBdK+q400NvlH6aeECBLC+CaGiseGe/LJnlP+hjAb
EQVaQnIzpypEyiMoCrAk22gaNDRe2tqZYHZTO10IOuV2xAMGj7IR4UTE8vbZW3PUut4RKJbi6p03
IaKupRlfAR+hIOz78hyEhqL8zbOD3Fr3F+z67sAQYJCh7gtA55XFXJLVHueRqTz7dUOH4bkC7zE8
8fDxGZ3sST3dH+26PwL1WpwqdZa0mfX8FpsC5Ahp5Pm6PEseWD8Ueu+dE1R20B7BWTWqk3BSzIKS
OEZY8qWWNrdyAG5Nl8wBGM4AumvLA1DUHdTD+6Y8K5NReLQfdDseJCMh8LJ+Dxum1GvEL+U6y8KU
0ahF7gPNDdTwL3dkQqTGK9uxPHeGNFg5svsMqoGCaOo/5UuLwip4uWbGMY83kswUQquFwoDMplMi
wmt5B9mjWQvqvYxoY4oAmkfgdsas0uEZx6qETT6rH4fvrGADxOdapyg+wFtqpwNoAFW6UT/EmnXc
Bi2oAuHcY75SS7rm5SD2BsoViSSaeKiJz9P/FYcLgxjqU6eA0CpRHpyWpHqNUuaXVhWPTOqhzWDz
kEsJrPjPqJwG2ZD7Z+lbQ91DMfqIZYTWE0CNJkk3EdxEap3KlYNW7iQaPKJ3kUXaBuLugbZrBSMn
Fv5HpVl7Tf7hli+vjctZLO5eoUwKiGuq1RlaAyExtOlZ0g6QrSbTvv6ZPlCFRhLu2dl3nlD/z6Q7
UWQJmu2NTNM3dQTH9a3I26MxqkbUbPrMJtNjwu9lDup8VuWx4KRID/mj9jc8SdB8kV79PkCgQKPR
9B/kz8YztXyfwIHgdeB2lQ2ZcZU8aYiDv8vIhr86F77ExK7jh1iwpv/h7Lp2XMeV7RcJUA6virZl
u5Pdu3u/CL1DK0cqf/1d7Dnnjk3rWuiLCZjBBlwiWSSLVavW4jZB6oqK1RxLPFOq45RUoOiqLdBD
zR6ynhF+Jdpx6MdULYhmN3tSozbnCr01DY/RL3AX1YaIlyj+fhyQY4zW+DpvM7NwCnQQ0AuaCgqx
2YypKaWUcFpz5tEWXpBPiBmZ6kvxrHj4RrTurDwGFwLEK3tsT5pU8GoOP2zO4lP6Gvq98jy/y4dB
twgBBeP7PG1xrpc2NEpLBe8L8eX+sfZV82HdR6VgKFR+KSKKSW0omVgMeY7xGn79oT4Ra/QLu5ld
UUVM6IOICe2c4FnYonO2++R/VGgZsms81I/tHz6xjN/aJs9zUwEZQdk7UKgLTCBsjdpC25YBeQzM
WfoA/ifBG+Z9YLV2bvfHUDS7X8lTD4dAn3mwxth8W/ukawgOGAi8AVMD8l5mYw9TZuRaTM6QJIpG
XIqfamlYepFtOnHP87UFzpVjo307loVV3A2I9KECj4j/2qrO97kSK0FzFmQHbWHd6ziip/9n5If9
i7qGyLzNT9Mx6pQGUkcoe6MkUcsikpxcQs4R3lzkb9SKrtoemvIHUq1ytZmT30oPvkbAMMIdegaL
bK114ybzyHwAzZldnJ4QIY0GvkzJWU63mUBZKUAEkUJt2l+lEcMv3bjoxVAZF0WxRJpyGUPl060A
EuwELN/jyvW+8GDEDYdnNUIJ1H5u9oFaqHygtuGXzyTkvVZOmbJRHvIUFVHtrE5+3Xlc5WqTCQAG
Xt81aMYipx3fRxTzJo+PV4C9Cy8V+kEaokF8DtJzzO1U62E29SrmV8OB10XH0YWsgoA7Bk0QGTRb
KosDl5QOAEqDPuzHDN3q2a5QrPvnw9IqIyhFKRFcqog7mKC0C1q1qpUWqyyjIl27QfQ6l78DskPC
49tyTvAo1Nw0YJWQ0pXZh1FdpSmEfKP2nIDc+zeOfQ4pFDySkeBCauX+uBZifBhDVhBVKmgUIy94
7b6RRvqxnOv2LA2+Lrzpn1wvAnXuCsiSh56kgOg0dGqS7sR05bG0FElemWZ2jqBWeRWD5vTc/BZ+
pZJkSZMtg6Kq1U2If1vE7GS7fFEVbzwSGVj7OIV8ma+vheiLR8jlFDD7qpehjsQLpD0H4GsZ7FQ8
1BzSNglSbE8tdOM7CxT3vGBp/UY7Gf2KZy3etAZ4eb9ox3FkMitgSHNQcm3Xnjto0OaVX8mOXFvB
eKhaxWmMxCKCOYH6JVBPK2tPf5k9UC4tMwswFWhcIagknhMCPiyqXablVg4CUx6p378psef2o6h/
59ML6XzR2IbTDyDlxveVz6Bmbj4DyUwZeQAJoA/mmorSuJPqEudan/6cDj2oDNxRpw+LadgVzvzB
lX4qb7XIit+EBx3qetVaBEyvpJsvQOEebwqgv7DxrjeBqKaxJJKcnIU3oAIfB7ynWxGEWbzDx37i
FLIXEA+FPjK6kx+YjRdk4KlJ/rYI0HZNY/J2/MZ54wGyc8poabGHmk//7aZVHAsUXfDfj6RH1MVF
UwW1aCQKpgmizBP6ldEglPt1hWR4aK1yTSy6BohFKTk8XITlDOm0Io0UwDvOEAqzSsSdUXAsEjvR
VuKupXMVUDuAnsFmTpUMrweVFVmvVV1PzvpOeBjCDPx7TmEl3UO2BuyjJ/TNGl9YYsISYR4qI4tg
qS2A9xkKTnFDUv9Y8WXqq/esML4cSonQy8BpnPEqPXO/1M+k3hSDK0p7tTD5chsdSGDft7mQYgCG
GESX6DJTIJXNnB/dEIey1isA2rSRk2CDptW7In1/nbBElFYY7NBUB/V6nYxGyYc84cg5G37EGtiH
+iewjoLOT0J8PvTj/2dMF+aYxRriKKtnLiDnuvjbQVaw1H9Vabxy8i5OHPCkuPvw1EFH3PWYEAMl
c6tiTJ1hpUDNghogS78N6ceWhf4UjjUeGEvc59dGKmHsuClJunMYgPRPMccWGKk1doqlqxT5RgMp
IAqTvak9a+lsdIVcdGdNeI5Vq8x8bthBPsVGa3sog0YLrSoccXPw80rDbn4TPdWK3Vd1WknOLGwy
IILRGwH5WcAd2bRyINV6n/Jldx6RLp6FQ4ve3fvevnBZUJYCWolDgxRQq9fzOc0yqfK5684SKMRw
SbaVH3SbjDzKgXvfEns0ISMCwg9k1gAQxPuCJe3tsy4os0TsTuCSE4d8Vw38IUoM8Nq3TwnEqdI1
rA07ef8YBMSLFkogwcW4ihrzYtI2enfiRLy0e+3Uy2RlXy2aoGAB2nqAQjfr8vycFakR9yD7QHZU
jABT+Oam+hoEaKYoSRFNVDPBlGpEXJHHDai0ZtXljMdaSk3QcK+M4yvLeHnOUjOgNoCQNZJWYC1h
zAizTmbcK/0JaZB4o8q2Xptg5OOcVPAjfsPvxXLb/Sp94qxGzOyxAdOQk6OpAjTRULW3aw/s+CzR
GwOcQyoyI7EzHUreKpNj95zKLwo5yd22Fw+q+KiAXfPYgP/svluyG+DLPIqfYEHAkQX0KmPeqKI6
KevxFMeRVaOXodPPyBURGe3PK5GZJOG3mFkGQA8tWzqFhoOb4NqWjo6qIQw72EJttQmghvYk9xCn
MQ1oSNMCFXJTWp/bIJxH7OjlMriv2j8BcVSpMafmR0R2afU6gP4NmDHJTwWvLEAoZlatpQo74Ape
hHanlmgIFAFjk1cOo5vI+p+p+vfzmZVSmmDgGg1T1WpbcUJEaSIfFz6nxmeWmoaEBmgrW+mJWHJM
TBlQAmAeBVKaPTXiSA7SKOrHU6rbLdmAxqzzK7/fibJT/SiFlymzOmPbp0flvUMV9r5vLFsHFBdx
LG4CYAWuFyxpxlbj5xYsGc2zDEGChvjRFICaXTMDlJclwRSrTUEpZKstlzggUyuHV0FfU3i8PWag
FIP3OjIyYFcGWuH6M9BsaCBuHHlwsaecVYlgFs/SqVg5BNgYFZVcVA2BAEDWGhcCmzLkwlSqNE7n
T8nsyk4eVXY8EnQuPN+f1JsN92WGaqlDnIo+ka8H02s9D6CJwZ+UfTgeGgIggSCZyhfsYHbu27pJ
g36NCc1ZAGhDjAN16mtjU6eOiHxgTKhOtbDR6g1Be66UW+ihj8Fv0M7VJpJni+TVIem6j7gmH8CU
W8nkrfZOLM4vqsOgJ6LVTDYlKs1pUQr0W0awBIRj5s3JAczdqbQ66purFlOMKjBa3kGlgMOVmeJZ
qWUkgGPhBF0odCFOT8VJLiyde86fRZr9jhAxNZMddg+zht7rVwKdu6EcfPB73p//xQ+BLimCXLxF
5C8UwcUbq8/SrJtTNP9MuW90nAskERhGkvZ30jyKw1rlbmmCMblggkRbE7YLM+xcIqIRQjzhlI3H
jrw2fg0wD3iZ74/pptWR+hS2CO0TAwEW/vPap4oBtf4xJcJJIw4550CyZmpjSUgrJGCZEqEaL+K6
furn91wrdsbjink6iqtL5Mv814UNpDJurmvzoE0L0RPTCCcpApEp0BPNpokyFJGejP7nOOQmnrQj
pARbBXJZqS2BYzCnXQL3P4MGBDdfATi7iG0FgTm2yKUBXpdG8iicRNUtwfQ6ID39Ub2KqdsP5xh3
2H1zX7l11h6QLtg96G5C0pAJUJpO0UmVCsJJLY+psKH67yC4C/rjHNntAIDNrGwkaBIHrhHYpDon
rwhGTTX1RvWEVm813KuKNRaxmcwO2NTRO5E3v1Bwy7bleJghbz3lTlWuTNLNuY2cPd78BjYh0uk4
hq6Xqh60RqrqWcbp01cWhRNa6BirVjbZTV0CTgBRXvSAoxUcrUosFqchYGqYdW0+VaQ2lelH0r6g
ybiWFe/HmMUWT3kjizUHWLQK4igRDSvYcKiJXA8uk9uqF+se14XyGX6A9qvXPW12s/HP9KcNiKVF
a9N5k1xFjA13o/AW3IFoB2XC7TTvM02a4dHVjMJgJrnG/EoinGVIX4eFVfXNC57ORAZl/jkSV94v
CwO+ts4MuGrrbqx7AUSCvT0jeVOjmTgoY7OSt1UrW6q2aVLRB7TnvuvfZOy/Rg1GTqCh0XnDsw2b
6Bjv9EkvEXZNbtbvOI2YczlvBNQ45fQYTZ+N4SYhYGijrygElUztGW9Xr4VyQP+n7VZ24vIiALVJ
a2AUcMoEsXIYilpqNCDo+Q062bl5qudNyf3sP9UeRd8X0Hp2m3Ht0Lu9SDD3F0bpTru4SGIZMAJB
RujJge9CF4gDIq9+3Nca+lySzTS9cS0AO1u9HH6V9pQ8DAJwpOAknIuPST60xXllTdgM59eaXHwP
s7P5uh9ieP9I26GmwtdSwTRKRy1QPHkKhcfJFJPSXo0Db7CR/5gFXARFZLwJ2VLGnA1lLfTDeOJ3
ECbS5GeNjF4ooi2s+pno75Lm1mp+TKATwb0YyO+P5aEi23TeSv0BfGR5/TgKg9lGJ2nyVPlBj+uV
E+/2cqLr9O8HMuvUQ3GCJzxeOMkgvVUGB4GLLvK5QpxXduNNYY2dCmYFNKikcMBfj6cQPbbBiwYp
B0FsUTlOK5dTTxqS/5MtIbDEFOS7prbE4MCR50R4arIXAcKA4fuKT4g3V6JCmato6hAXFdLK1z6q
xHOlS6EwngxIgIxOkVdozZNT+cOY9NktlPpvi0zMQ6PUgcMLo8+BNAbkZ/LHkOn5ylvt9uah30JT
73ATPGCYkzIxuLFICCj2srTAaiuFDFJXNVs5C5Z25aUV5kRETjuLpQwjVt6SweuhLiuYvISH+wc3
vK3M7pJnXdhi65Zq0kg5B8aQU8rtufxdz//OwU/1p1jsY8kKUbyM0k1yLMcXcToijlVWhroQgGBG
0YYiIJxFXwEbU/f4Q5Uo4njS+fdMf2j52iyL3imTDTpThsTXVPBEC/FDl7Z2U76r7ccETai52PII
PHSUXKK/YJVWc1ce/bZClXd+ngsvJcpR54IN0Qer4h5JW0M/RNgN8gDhifszePvuwgAA2cHDAwBr
5Kyu3bOaDCVVRA60pABsyHZV1omjA/QNtHDVJoBLTNA7mqdmZeLExW1xYZf++cXRPdZhq8qpOp4I
tBCC3o6Rv1cqyZKDRy2zUhks/9wPofLC/oCX/BBC/xmQeSgDD4odqW95WoK0GP0I2L6Fv0bddZvT
QEihoR0NuQWkoG703jIdG3DuwcDXyNCliP9k1VHJ7AyJ3WQL7VJt4MxmF4CC9/5iiEsXCCUTRWoP
Ddr4hOtZyTh5UJIQq6FEvZuoAOWouq8Gk1npkAUwAAcIM1BIgtbZb9DwKxyq6pQQWwD1xIzadT5L
vha6hfo4lcikroaUC5+HbK0MPl2atEVO//rzenUogL5F7rQZj6hUmFX8LEbWiLJx2kOgYjqF4Aic
9sr2/rQs+ChkEFGyBAgFhxabss20ush0wvWnmX8lQunNqkfK2h2L3JGGlSWgh9P1iwLdBSCmQNoR
jaXoK70eomHk+hDKECmQR5BkR2Y/vCIFrYr7XvcBKZSf7w9tKXzE64ViVlHCQLzMxE29zBVQqZWg
UAAK25dxDEWngl0XXgLmDWSPJAz/KcZivojhoO2yolgLoBfOax0cnCCyxUdAwJYZciVnmdjERn96
1kHy33WyyZdeyf3JZghXrYnrfMnFshOsgiICugy0pYRFlmaooSB3rYKQWJ2K4ywr3HOmtaBPqdMQ
FUPIh+7GDh4vVTQX0ULHrEAXRzEZnRNPs7jnZr3+y6nSZE1BlyPzCeBgpyW61SES97tYP6diJNma
CEDorKXqpg8q6AWAJNFG5ah1pEb/gA5F5XFdJLjckMWOPLWy2SEN7Mr8pNQm6SScN4pUz98/bEE7
i24AUE+huUhmtvcY8XUY5+lw6rPihyK2TzL3Sxue+vpIpPOKYy0csDpexZSSGymfG8fK9BbAtKgc
TnLgGPI2KYOtgUxkEaFrdvjss9Imef5jIoOVa5w5zZm58gG3eRckJ9Gmj5AM2whNIdc7qeq7cNa4
GokG2Q2AH+4g7CvifqzQTjbMfjNvi3iXc8BDyL/57qXs0DBVq+CIfiuScOWlsOTiUO9GqkkBsSCg
RdffohSz0stKBWhg8LPufk/GA9QGGtXUymNZrAx86QRBqR3vMhk9HyhIXtuaNBRxo6IbTmKb/JpB
5pVqqinM8YP6u+cqaLNanbgG31pc7AubzFyDnkis0OMP6uuA+w1BriTwygpXaLgrM+JxMwC33ejG
kGcIitkWIQC+stgLcRgGjCmGX4PR4CvjenGdz1XbdpnQQoQS6o3Jtu72SnZIuwf+ILRODAZbSEk1
lS8kOEJnuzjMa20Uiyt88QHM1mq6vJYn6m1o8HGULDdHpXCDRzCteV2cHrVCXgk910ZMP+hixLjC
1SRRsczJJBxHgWzr3NgrnbrW07V0517OLBNNc8BQlEaCmZ04shFSEG/XuHjVbQz0VKGhcXCaTb2P
3EQxc8W7v6zLkwqKBdy+SFWxjDpc0OhcTzBGLX+v+U2bvhQaVGGeJQDVVwLCpZALvHxIZEjUGl4o
1/MZRyEQ8nwznIbi7xAf1EizAirGjT6UfUbMMnA/y/bz/viWshaUDBBCIBgf7Sm/NtqXbcG3PfYN
2GgmfXAkV5G9DHJSncVBKEPZ6F27BXVv9Pe+4a8U980teGGYufar2tCzUhmwX+atED3HwXie+dSk
3aQNjqZIraAYkph8DOqM0M/QezoAqaZvDMRbAwQt57jaJvIpqh9r/kWEROkoesDPjQHyLCIkv+WN
3r/e/+bF8/zik5kwgdRDO3Yl5krtkR/V0RkVDpuWWyttL00NahO04xSN6VR2/npNonEou1kiSBYY
B8WNHPAbSASsa6+B4qF5MYNwRogNkD9lv8jZaE4cqFWB7jNLI3gUuQPeemp5QP/Mrjmq3eM4e4O0
GfESvD8bC1sDvfmoYeCABy8bS8uG9rRIqDg6G14+78bgSZG2dQydG/mhVtbo5JeNAbwIaBAuMJ45
a4J4HlMuV7AP0YZcbEIJamgQe0t/81D1KPo1QosVc18x68XRloyKUs01j4RqRqyaV52p+Ah3oaeg
vTmDyuT9mVzKZFKag/+Ojg0U5Epq06KXcWEmLwHEwESNeNBO3RYANDRya5P2AdJ8WrvV4WzByANi
j1Kn1jw0QbMT4/YAWdWV1V0Ky/FNkNxFjRnAB7aQoRS9CMFvfJPKl4+GFlTIqGZQzO1bUbN0sJG/
Q3IZuqChtgNYEBzCCpCdK0HLwrMHLxB42BcQgmdbnoGY7YxIwqpX9VMkPvPWEECQMoTInrjywFo6
B69MMbdnUo+l0UgqHKzWHupi077VlI0oJnue28W/G8VOgMBGv8VadZkeGsw5SF9ZSBvTCxOn//Vm
l9IgaBoBsh1gotBNzhhk0xiTNaLI24o9Wq8uzTDxHxmLKpmoNA0/bfR4cnviQ/WxaszuPey8pnvo
fGjtZJADnDq7KT6EtQleXEtZRo0KNR8AF5jbLQymvJs0wFnE7DiCGROKQ/yExiY7a96g245QwiTy
c/3WEvRyzRArPxrdM1Anwfv9zcZsbbB0ocSuQ5gC5TkdjwJmvsHWpbVGNIh77aHAWRKZiM2Gt7Ky
0Rp/3xJzXdxYYo7xUZhDPpN6EaRgD2atb/vMDlYheTdGFLRG0hYY2jKIghozrdMcNnwqoqFfFJ/y
adc3FPbBKysY+gUr1ACeh1CXR+qUOX6xD/WUj5RoL7yp4wdEEOQaSgfP35wvZDaAKEG/pYRIGlxI
1zuhHGU1AblOtJc0KD14sSVoPhzyvhHGDcGUChoQ9GkLtCKICh0zEh1K0jV2dryvbFk8FKJTcxt9
+kuElSwKs61hR4bUEF65kKxBHysL+hyiKc+qsI72xrTveFtY41lhgm/6+2CRoWoQOv4FwOf1ZEkZ
lCkkLYr3SetMKroPEZuuTNWSCTRtoLMLwncGkBPXJoQ6QLNrTOI9cFYgkpzctWrRwhyBgRm9fxQt
QDHg1wYMIa4iVOTifdF76FIdv7/WwBDjyQsRQyp3w+6NLDPSrpnaeI9a+Jh+nArdrslp/CaZJF0K
nCYioiDAdvC+ZobRyno261yV7AGSk8MDr3+scjkvLAXFbmAlcB2qSGgwMzUmhpRJZbInqFtzrzW6
ePWVysjtxsALR6Y9UOjDREjHnFZl0pcFAXXLftS3Rb8bxl0GvrNj0rr3N+DiUJA+lQDdxZnCzpYq
9l02Nnmy18wUGS2j69AKspJlWrPBjKXl5URVCWxIwU4fPgQ7Tavv729JgkgfFXMVKI7nekXKNE5H
DQ8UwCfcWDN1fuXVuzSEy99nnkcSKvnYHPj9rjlO6HlW7YFby9Ms2ZBpQhkgJNyJBmMjD9KE59Ih
2Uf8cXwWchtJg+8vNvJevAj4kYoOMyaqIsYcVEnSpHt5JwRW8fObZLRfWw+c6kijoryKi4O5/Zqe
K1slNJJ9kT808QOJnG9/P5iDUbcF1h0BOtu1FkyDXodJgO+fzu0mU07J+b4BtimMjgCfreF8oic6
YCOMH415NIRKne1Ts4MSXuP9rYg1iaaUmdOLVoGG0P4MPlaM3lznMAtgAGBSSATS0/3aaFaEUTpp
Ggpub/JuOHBQeI7P4Tk9yI/Jkds1EM4mv6bn+1ZvvA1GaeiA9xvCXBDvXhuNolLRJlVHY9OT+BLv
pT/3f35hTOBDQUYdWE3A2llOlCon2KyFNPvgwcydOXBaL1mD7S0MgfYqIXoFdglewbhbnpACGPNu
9ocd/zT9CVZ2C5sBwuzwYKID4RQKb2iL/SKIuHh2Dk0HCGvRz768097q1zGmFFpQzUZrYLldE4C5
HQwqHZgtmvRBSpgNyOew1tVEhRhUUB4H7hPclqsEpTexNgqqNN1MW8lggD0k2w7A5TSMQefCWVQA
GuUFCE4dAc1Qn+6v/pol5g6W0y4Wph6WEm73F3CHULKUyak4774Z+jMXjzUsEAYETmUZzTy4wNha
1cAXLYq2xuwDsLlpVs6CWw++/nFmDLksknDW8eMtt0vL5yo6zGD06J37Q7i55+kQEPnSNi6BlmCu
t6EYctFYxcHsF80mALcv54PYIcGzYXDvG1oaDsIh1I8FcD+hZezaUGFEbV1HFe/HhaP04AH0k8Ip
0tf7Vmjyl10RxBJ4mCAzhFoasyVDI5XQVdDwfrjJhCMq0yretk7A2YW32sS8NCIDneFIncGhgbe8
HhF0eDNUjXjeh/jzBGVN3go64HhWbn4280KdDOye6MyhTG+yzIb2/ESIMapB75cf/Tazn2dvct8h
U7ryEL4dDUjKaMIBDbGUZp25m6MKmUxJzQf/p7x9lB7vL8utlyE1iLAe3VN4NuKguZ4qJBsKpSzH
wR9GB+QoaA8bFW9SnH4txr/d+NQQ+mRo9gRdvUytKcj0IMc7e/BjAE6s8jfusS1wAPdHc+tkMALC
DnCF4oRG7MqMRs7nqoxgJNtCEVq19AeCtgYoEZOVwHVh7a8t0UP74gboSKbmmj4PvvSWe93f4D23
pE95E+smWaOyZcoqcLNrU9Q/Lkxl4tzivQFTyWPzKPEm53Rubqsu1H8LU7Pvz+CCs13NIONsM861
ShthbLLyZzmxh4dhjZmHxZ/fDIiJahIozQVaQ+fuIXrsW7P91f/o7GjHu90WbF3dj/tDWritryeQ
es3FBKJxuSFlAXut28QuqC09yeP3IOvZookimFd8kO29ZIfHknLGfdcaMS8MPvoE69jKN8hdoZQ5
+yKUo3c47IAn9HSXN22td6Kfa55Jffz6oMVo6QMU4JAvCN31aI0kz2OOwx4I/Vmyy79taY8lTLn9
4BpoSJ9q7PLImaDlsbk/0beByrVlZl01TkTRNIVlOXX0xIsUT5+ntdlddFDcUwBQA0wPIqLr4VV5
FyZtL+I0LLayh5ejD/4m1UoeoBygdmYJAWAeva1PcmPdHx2bmf1aV2C3/2H9QJ6FucESMY7aRkpG
P9kr6kaPLDfzoyNgABvuID2pL+awlbz7NpcOTSTBEPsDdkpxkNeD1ZCUrDsjG/3gDPqwTWsax3EX
rR3NLHvqPyNDWx96xAAoAkTw2oxYDXkxizCT7VWn3IQOgXLpsT4oO8NqNv1u3GmP8a/ZVb3wQdre
H+LSegLA9L+2mfXU8kJX5rkYfdXrwUUOBb2der5v4vbthhMUeR90FkCdAqUSxkaeAQ8pE9hobMGc
N/o29tpN6mlW5cnPEGJ19ZXQgN6a7B68NMjcQzmfymNbweBggThkZQuIi1N2MRzGK8YmmIKxx69z
L279XJ2IE36U5rztTX07b+Jdbac7dVtvRy/biG/JUXsPjpNPHtcupqWTBhk1SsWDmhjy9dduo6sz
qSQ6SsONz+2LvNOddNNv4n1zJNvuu8W3f7z0whxzvEiJmpZlUY0++SQb46WFr0pu7Ah+tRkeh7fo
mH285C9rbHgs/JM1+3W7XNwe00ypSrVy9PsalF627lVbtTbNwtZt1RZ25EU20cyRPkJBzJKe+p2w
0/8f5+pXXyOgd8jOsIQw0YxYpyTt6Nezp/cWYuaJd1a2CN0CNx5Leyf/Y4OZ3DKuepSdYCN/Ap1S
8a5ACq04FP0ztKP/qrwJOeJ4TTuThcD/Z2r/NcpczKoWqkLWEhhVTYgg/Zr304fuNRvOBKrwwP/G
7aH+TjY76R23JleZ5dpdeX/UeNBfe7DcdmNqkAYfMD0AwbojlvoH3cxkQBRsAoD/0VUrm4buzf97
nm8hV6Tp+RhEt8h+ODrnxbFD2pXDZzHegUsCF6pp8M0bMZCgHkhA6tFPX0GYswWWbVttgk1lNV7q
rvgN3eM348EVBaA+Uqw3LYvQ0Ip4FV0MPhjZH6QejT2m9DYc5x9GaKp7bTf8UTsr+E2J+swiXLuS
F0+gC+v0pLzYm2GAsgTaiXAl55YGLslPKrSwDf+moilmlv5S/0Fj3BrGl+3J/cdtL6wyblvGSMjO
Qo/5DRyoXgk4impr2/uNPyQm0N7FZl/ldnwyVq7K5XvsX8NsZNlxRhwBYDX6/FNwoJyEmmNYlTPY
ulnb464x12i6F+OPC4PMTYNTDzDTbIDwo9umlnEMXH0DZuZ6JUKnE8Y6kUKVa0BMDpEclvh/aAak
twQR8lepqUNsq3C4ylHrbY1yUGlBiOu+0y7dzqhnoEkAKUI8FRmvSSoidEIJc+h5t4qVk3Rpg1/+
OHMpjpGSoLUUP55uQNX6xq281xej0MvfZw5qGhdD4BG/Lx5y82l8GG2AwOqn5EN4Ck+t9Yn/Wdvj
Cw9QwAA0qDKAOxIQIiZ8qhW5AkxaEv2u8Cbi1l70St6N2YzBtvtH/bW6PksPxCuDdNtfbOu25YVO
DGAQT0UzzB3hF5ea2Yf6AgF06SN8DCWb6g2sjXPhNAFpP/C/CpgFUSFkwmC5SjWh6TXRH4LHHtit
h/Sg7nvZhVKLcFQ847V7bNaI1xdcH5hFlIXRGwluP5HZYVJTRnrbcIIvkN30CuUICiv5oe7VdhcT
777fLyQtKDYAYDUDFUo0KTC+OTeqYsz4c7+DTMVLP7kCb/XSdug36A/JK7tJvn/BwmeQWqYCd+A/
ZwH7PSeoXVvpij+GdvgMngm0lFVgAgrNdjLr3Gp+foK25/4wb7f3FwsMyFDAoEcZa6+9R4njqRvy
Sfd5GSR1r9MaNS2dpevTSgY4AX6CPBMeS+yYxm5oZK7ldX/kZjP4E+iAwXhtBTzmSi7m1jdg6Csj
j+c8CC0YfyzyVMnBFoVujvI9KMDZZHWhnU2OVUA1Qvl2YIJyDNKLOBeBJAM5wPWsocQwN61IEE3H
z5W6Q7OhkqwFJjScYmYOHVz/YSenENprG+LAo5ECiQdcJ81+BlemtIky00tPfGSuSeHeXl0YCKql
qDRR5gZWzVyoOrWOGthqBBut8aOLcp38p8YLUF15jy0s06UltqAVjsOQkh6WFFMHlt3rNOfYzlb3
Z8hW0D03dwvoGmhxFjwCADKgHHw9f1NXCH2NnpF9zG+j2AlBjqC/fXPzMCbo5ro4erna4It0mKK9
uivc5vn+j99+P6rYNCLFqxEgQVYuKoraEu/WON4b0b5SNFMlXj2vbBp6eV/5mC6jSAsY+lfa5AbP
I5AYJD9dVu5zYL8BgHwbSANBtpXdsmQFHCjQA0bQgjib+sTFNAlpQIS0Kcs9MSFClfFmFG20fnt/
um4OGvQ6UQSchB4kZGbY97UaBLSPOsn3xuiG/GGyoI0B8W9+DdDO2kGdCSRt9OFH3wyQ9rsezCAp
3TCBbntPJZQ2CNxHcJs25rD6lGb3P+BvaDkHzgfLQ6VGmDNmVuuKE7kg36uaLUNRyOIeOgeJSdBo
R4/6rt9KzyUQ4b1JMrcqj3Nq1mtwkJs7kP0GZg9VEmniJuTyfWu/DU5kpY7ZvbXHtbF++fKlH7J2
mFsoblqOy1sj39dO5whuv2+3siOcDLfc5fgrfYp3s9/77UZzHgEhcDlP3UA1YYc+0ofPTf4CInlT
3/Qe9Iqc3I3dtUQ/q2aIWs8XJRTQbwD3KBAaY1ZdbWujLnRItD6Dw3z7EIKR4lUtrb+NKViFqZvA
fjoislc/3kOrsVJbNBWrAksgxA/x36lt2IETOPddnj21qfgn2O5QhgTkE32l7KzVOikCfij3w5PW
7mqrgjxfZAVvabRyaN/6/LUhxud1sS4SbYIhCI3Knc1VXq+6yolfyxqzl8PXgL7mF7Q+VDXiepaT
ruHkQB/L/aRZIXLFvQtCcOgIoV/QGb/L8IE1xahUAxEXFLwBd2Ks5aHRc8Fg4PA7xj645tECc04f
uxdoF89rD5GlGaSUVGia4xG+6sxG4me5CiQOGgfD7gF6Fyb9B4Qm5ltpuiKULXbVR/y29lK8yX3S
EcI30AEK1WkZMeX1fAqpoaqNFtd7aizctNtwE26a7YAtFhITcg7baqvvQr/dphvQqIBZ6BBme94e
nWEfrQEKv1gIrjc5ulDRjoPOQewjZLGvv8YItVbm1Kre+xqdgdd239sKxODLjYL///kL2WYzskMQ
GP/zV2r97a3ZmmzBCUxwA1sAnFqjM2E/Qc59ZYXYOwpThW5GVcAaAT4AyNL1xyXaIFZ9PxNgEU3R
QwEqB8vbyja62a9QEkO9AATxQFoAYMc4XCCTboTQQLSP0P2iOOgL0gw3cOXsZ7hGynzjb4wp+ikX
V24pdnmHFEIEEKoZosX4LfwT9Dv9m3SKVB0NKjI4EgHSRv6MRXD2pG00hROifanZJXHxij9o3CO3
Ej/Q4+XKcWAFCFHE9TrKrZi568HoWBsxI3O8j83AXlPlvL3jmF9nVh5RflSoPf31xpx/QL1v81t3
M0c1N/dPa7YZ42uy0LcLKBS90rElr4cxi3KtVCGAwdEjhy0ng7flJfMnG7GdAKlXs19rAP96hrAT
h40GAjrKogtM5LXFtClIUxM+3otPKnpVfR6s3OfQAWbJSf38p/Iku5mJTscPbZeE5rZO3LU2x5sT
HZOrIoyFoDNlMrzBSgWpoAaJEe8hI8HhCAqdea8/gqIss+7P7k16nLoi4HcoeeDuoNnc67Fy/0Pa
dy03jixR/tAiAt68whAkBcpLLekFIbXU8N7j6/cUb+xtsljLipk709EvHYFkuayszHNOmlbezcj5
BYs3P6mv5YOJGtzwGD1Mj/pO3Rjb1c/dLBgfWjQC+OKKf11UPmj71OomUOSyBAX2IU2D56Cr/Z7v
ZxdyGw/IUyQfkr/eWJ7ggdg1hrcoLN+Uu3zLK96xjj32FnRpCPUG/ux8EqxkQtE6S9Ng2Sfb9GmQ
MencojIZCb2r0P4OCrXkQY+/zo1UddSGXYt+zAvpi5k9VKlbPqVva29P/nTfRpvkDhL479WT8C68
T7z4+yJhf5xoHf07oV0LLjYts2bIAygoGmDQ+sO8S9D55RXdspq38D60m/Lt+/q2Yu5fkqzHbCJW
oBXWjU5Gzc4aAVj+NLbDS+ZUd8Cqdze8AJPphUijs/9niLqqdXkQKmilpIi0/8yq8xy6Q7DejrcT
z2VfXHTknABZBkQ/VNXQQPZ89UphncKawKM385fiA1P4dX3G6GfrcXn+ft+kdscozcBNF5gxZZMF
e50T8rKP2cnnqbugKpMU1Rr8/HGzeOFnv1ERge+6V+HNQrUx2iNFggfm8jt8Nz5UycZDcJNrttz4
10d5UV04DhPFTAKTR+RAD1NIY+xCsl6rG+3fje3iaDf9r8SBgMtD8tR4PH0N9rY/MUhtEE1oR0sx
lzRwV9lGC9TiQfXX2m0CI3O0+r7ltnQm997FMT8xSN2LICmmohphhFCS8JYHaxPtu+B7dfDi9bpd
yPHfzIN2Yo16YlSKPuL0Ha3VgeyogAKMfzTnz/VlY27+EyvUhagM6HtrtnMaFFvzHv1Sbngv2Yty
F70vKA8MUfeyjBVYGD5R1bCHA8qlXu2lroJyYu8P7uwvjxmP83BMBlxbLOpUr0WJDnUxdofqo91E
9oE2xW7ndnaG0DnbWx6I1s3z4sbuL8EXt8o7xK/9aiveIBDYQnjJDp1lw0sqMn8UJH9BwwBdjGCs
zl0NApNazRLwGIzNKOByACofHb7G79zPg/kpuikDC/FHB9RMF9R+/6d66/ziWfF6b9gNbn0b/a59
XkDCjMJOfxTZiCeRsRLKSZTP+FHCXbuBKI/bOT16Nsef5L2ubq7vt4viDNkOJ9ZoleVFTmqAH0Pi
rlQncRI8/H6XdoGUQe6DJ+peN0dLjh9DzFNzlHdc5QVrUWBwg1e603Z++5Y2MTZCfDd9Knei13+t
v1qv2Gu+tA3vajjH9AA1b9metpHfv5gEnuUXeJFxfhcrgj/9XZTzSnI0qQlF/C5XPAh3wk51lJ0C
ihS6XgGL85xsM9RzlG35KXjSXofWlW08xB4gRz/QT+0QRD1HvxVHvBcDYBBveTUKpjM//XmUq+vW
QhOqDKuk4CH62pA/hvO+Iizf/2ScNeJtQJqqa0Z13qgpjIl7KJ/Zir95k2zVTr1PbqTGcnen46Kc
0SCIqZqZZPfBFcR3gj0iTxZvlk3kzshRKXbqv/65vtRMB3hqkzr08zKkVrfApvWU4Xm/eMp28Aof
7cQdwRk9wHHeyn3Nm1QSVdD+79QqdaoHNImNpxUbTPSTx3U7OMmD6habxu0/ro+PdU+dGKKR+ZDL
D3VxwPAmTwtAabEtP/UmO364boYRRZH2BKQKCKwYYs9zLyUBpmFI1ZQE6uT2+mcWfoW8Q8l4KyBd
TkR98FiASgM5syeOUIrbThByNQmk3hHjA8S2UF/YQNP6+kgYrwXUFoGYN/AGVQGPODejV508Nb2O
57W0A+ZLdBqov6you3O7BfMsUXMmqPqidGh+HKDFpRS9tJGNxkGpt/Q3JSf6Y07dyZgod2aicUQ1
SObRUlZ6XbI3SyfMXqZ/2J2I+HMQGIn2MdQKkcKjrnUImE2JLmUACVqHLPtp5X/K/ToaAJEYgmIK
EgT0W67tmqUf9SYJMmV2MGN8CwzXj8IPavUgsYGkTsFwru8lxryjoQZAFUijIlN3BJOfbFklsvoi
V7CXBMFNVk+7acbnQnFjno9m+M1TO/SrTwRdQZsGIwmg6TuhGVnohuG+4ZXeeVao/doZRl0sMXZR
YYvh/VtmvIYK5+JlmziSSLHAF0WxJjbibMxxJEDmndFvJbAyr+FRFBi+iqwH8ApEJQynnDrhYBUu
eZvAJdZOV9937xOPT8q2AAg7SgJIZ9PMzthssrWG6HVQx5Nbx6MrRJwUI+v9jUGA1QUFP1kBV5wa
xJAbaSUiqaHvC8vL0YBWc0L1dhggkyLsFB58hnkqTsyRhTvZydWamlZsIFET39sDh/POXPSTb1NO
A4zcXg5BLggqZL/Uu3a/vl8/hjwD1GVb5ooCeXTMVZjvwe01Zz/pDqL88j9ZoZmcQzWIUqFgGOHL
cGveJ88zByDAuC9Ol5zyTP/HEMYqb5AtQ7AsJTYan5vRNv6aes9KX68Phem3/q6IRd8XRqzIawFL
Ur4B5nMwPbhaSPGKvLQ/86CANQ44D4qCINueb6tOiMqqhBZ0oIp+biK4RLuKhpeDYc4bXnUITqBT
f4HCspowLKoKCbiu8NLEQ5WuQtO0wllir+ZlIZjn5MQWNaBkGqdUGGALaCjg2WLOsWfNlwzSIxB5
eKCCbXc+X6nWkbJGBab9+p1GzzOvuMCaKmSjJTAG0QocC3L+/Vgyi9oQSRj3MmTQOLbNb/E9TO8y
XlaPEZZCQuyvIeoumUdFg/7Lgnv8T/sOU9lsP66Cp4cuL9HOmjLEc6RKC2nsC3yjmXRkKqUkuGuf
ht3EwcBdfp1I3WNJNNAkAJOm1nsF2LSrU2QPi1c9RzXbVmT/+lkkXzh/KRAyPSBBxxYDFzGEUMiT
vq5dGqTWi6QdMtCRPC54gzUMIkGBoAc56otOUlWkmGFHcmclsoG5X6JfCm/rXjDnEAaBi6qbx9Iu
cIjUo1XP66lpuz4NstcfQPH3rasFX+F7vKlfrX2zEfb6ffFkPEfu9fljJCLP7ZIje3J1Nc0iLRpE
VYLoNQL1WXVU1Ya8obir5T3aNSC3VfI0exiPStgk9Qyg7ogcFJnvE5t6249rIWGslS1U9t2o+7Gr
3jcvs2iPut0/NiZ6vkAT3p5+LV/Xx8vaL7AKvTgwykDIpoaLDmhrnA4y3rN3GGV5p5QeD6l26eSA
uUNojOI41Gqwoueja0DDzYQ+yQLjl4Rs9j8vO6NqCnko0qWZlG0o36DpFUQxEnx++KOgXjPby2Sj
YxLykNdnirXpT+1Qt5zYGVmymHEWyN67aHPyw4wcDRR80Nkb9w5Ru6JbI7aRXuuJMhPREhu4RKRM
HOuX9Gz8yn7E38W3ZLig+3eGfX1MjLgQZrH+sI0lgurV+dqYY6o2gqpkwYJybWB8RdJG/j1+ivaA
jh8dx9plnABj6F0JcWV0DLygfXdLp5V1O2Aj2F/Ifzv7nOP82LN4YoFao2VoB3DhYKF4BYG9eOi3
q1NvFe87Rv8MwTWRGbo+gZc34PmQqL2dR4O2zGRIE3LgplvuIIEGeVPOxB07VtJe/XTmKAcBheAi
TDuYmQlrUQO2BZoJfmJHH3AP9qYL9pObuL8iDz0ckHZtdtHd6L38rFxMFusQoLUTmK+Ij1Bno8a7
tEVp4SbOA6l7mOu9au6sjpOCYpiA1BsEswAKRmvVC55rt+Z5U00A6njaL7BqeU13GbsQ0gag0UK4
Ea0KjqSKE2cL7z7USTXnAM766KU+bpvxgLMl84RhmOMAdQHxAmHS0gDnOLIEMR/0PJgkX+sOU+oZ
PDUIngnK9UVmbs5tChNz63XlHiYEXqaOkc+VEdqBLUsA1EB2UTbWTO+FfEBAFPraTbhJN+iVADjg
sv1+4d2DCuMyOrNF3flJNJRCQ2xBXt36bQIKeRPdjoH4sm40JFjzmy9p27tQQPKSzeAOT6mTbxu3
ehn80lVulo26bb2RlCFQwntaNjX3HF7mYc8ng9r+pd7WaC2MH/gquaI3g2eLDrNIput264Tur+pe
RDLu1bJ5klbHzqCUAzibGbKpTzbtnJiVioYLyGa6g93cDntpY+50R8E1UTmxk+6kbXZbb1bXuNHd
xpFuP7p9u4uRk/YVFxV9V3TVTbUBEv1JrGx5kz9IwJ7FW5Aq8WMVIDgTUJ95OVgyHfSvRiILHZ8N
hKQ4z+e/urbCpZHVGHENUKPbhQfvZp1kWYJIGS4TKIPSSY2la1NBVvB6qu9nrEPkZNM2U+y+/rzu
5FnbEhKBRBEHBDEEaefDUIS5WTJ0OAnqLIi1HSBgQCObPOQHa7KITgMw60iII6A5t5ItRRZGjYFq
RmB9oTHy9TGwvg5ZapJlBXQGbvX861qeSXLViMhiIUB6mrbXv85aCXDogLogEmVQnDj/+lgU4yJn
DW72ZZO1n4YalJGLlJ3L5YOxXN6pJeoETiOAwoKMhZA7exfHNkBd14fCWmwVDxu88lA9wPv/fCh6
LoiDOFRZUHdemHlVtDdKfx05yRmWFRB+LbChIEuGfrjnVrK1ClFX1rKgjT11PlihY6kPmexdHwtr
sk6sXKS/pboGUA9WpjGQGh+9WSX9/roJ1r5CshppRWRHZeg5nQ+kRaehGR3skS3xDI9X4WNEV6gv
I9gAHQ7oN1rrME50fdJTHAmz9EWATwRbkTyr26SLg56Z1wfCWhEUCEBOAy8Bb1pqICmU4VtTwro3
kFee3BBydNq+5ykqs6ZLh5oyUHzgveAknk9XPHclEuM4KGtiW87wfH0MrPgX/hDeA9gxwJ9oj7j2
QrhqK9m86wYR/Zt5WOwxcuR12ybosvyobcUidcTB1144lol3ol29ocMT45rCK+8CdyVOEP6ORgzM
sqXxFq1smn1berqwH3S/f9tanKGytjZyAxZqboBDYqjnEwll1arHyyULejQRiH3kOXhivawNgXcY
tsSxPQhdCs3qhBRdjSwwpX3zmYc3Uu7xng9MG0SUEMJkSP5rlN+sBrTx6rMCse4H8jXDLZABmcpr
/M2aKnQt0gEpxGHHFXA+VSrae6aFhacl+GhIZjftwUhery8/46BCLxSShCRjhuoCdbtMlajkQyRg
9at3ZDCgGqEhdy46ee7+uW6JMRjoUsACchYI33UyoyeBUCRWTZGVfR6AEgLZBCjexiPnAcJYFJJR
gAED7/ELAOgMWqwwL3gT94NTftf9TWRtI15JnzUOCUhpExBT5C5omISWov4d5VUeFMZN/QX5bx57
huFpcBb/GiA/4GSi9KleVPTozgMFgF3Fnngtc1mzJEHqBcw34JIvJAl1PZRi1SqPb4912GvVvsz3
qL/98+UGupo0p1ZQYaf3rmCoaRutUFqFiXB6EGBierhugj2Q/5qgMUyZYQmRaLYQcy3JhV9Mztps
LF6jH5YVxKqYKoilE8r1+XLUY29WWq7kgeqhppQhVa44icEZCmtTEXFusOkwXRC/OzeSS1XbRyAT
BCs27/jaicjhcDLYrIwR4ToSHWi0zEVx4dxGHBmJrJZ5TiK8MNovgP49aC+6bC/AgC1uO3EC18vU
P/SaMGnAYyP6hpM5t9csahkPJsY0vul/8qcSofcWMn5d++tfXClEKhDZN8g4gvhBWZqnth6tqCxQ
MAsb56s13esbjbU6p9+nTmRdjoLZFnkRiMbNUAUIK6ORE42xTOggYcDPg1Op0anWPtE0tJzDEITB
N6o9lC7H+R/XlLDsJybIRj/1K42SRrNYFCQDhIRDnhyMmROK8UZB3SZ6HodWa8IERoH4G6NQq38z
CryHADzBlSXSyZk6T/RUMxqwT8UPjALgln83CtNA+ylUfMBApg5KHiKLthRaQfxKL2c2fJfBy5Wx
7l1DBXIYtxScC10kScrVMjpBOdoQZFtt7PjJfB7jw8TTKmLVRfAGRg6IFAqgjkQ5sEnWchUbDqb+
QGRvDToZerr3EDleQjv/0Hki5GSNqXgSDzCZACIQtgBle77NIOrXVLGkHPkmrXDT7NC65qdOOc7l
WN6gzYAVBz09kNBRYKS2mpTmtRwVAHc0nuqPgbAFPw4tS3f1feVMfplCigr0JZJ7sgvw9jLv/eVX
6yj7l9HTttE9UvIAl+4Mv3QypICyXea+okDkpH6+G3+uuw9WlQi8qv/+Vhq2E05ZVKoDsinyg/Fm
JPaw2t0HFByzF/Nu/Azf+s/5toGi5APcI8c0azWw8mj2aUDCA8Io56uh10kkCRLqltXqTJB3snFJ
dofITtDO9rn/Y82u9JHaS2Qvz92z6Vy3zrgBcJnhwQT9Dohe0/AYFPk1c5CjLLBk1+w362ef29Ho
JL9N2ONcb4wDRfhkSHMCPKhJdLazy6a1iHqgMmbNk+eHuPGUzyoOBtMeeLUX1pyemqL8Q6rLWZ1C
aB8EhOpVCvKnGoEmb+EYz7Kz8VCnVq3iNQMbBhh12f0YJrsuUHdJVzQEBqCPC+tkbVFQRlAcwBMU
bye699MUJfWiaYg+av0xsROncrPnbCfa4V0V1M640fYCRNF5MATGTJ5ZpQ7xOs+pUIiwuiAVatg/
hs9DzDFuJIjuQQCfYE8gYEOFBoqgZ1OU4klQK3b3PjZOn3rXNznTAhrqEkwsynE0jnRoavStrfHa
hPbyWBENnvqfP2sQR/21QJ1hU6mjDgRlvGcX58vqN+FNwdvSvEFQWzpch2aIYgwilN/RsLUdP9d/
tRIno6A29LguZVy0MLHWoD1qlmdtry8EazMBKyoTxi/RIqUqonq9xNaS4LUcATE61HbYHLJwN5kP
39ftkC1D3TwqycOiMA7tMbQVPnepZqhZlTHLyABKrgElNeX1+vcZ9BTowxBsKp5OoPaZ1A1ah2tV
1bKJ9T5AvyUQt+ZBcfuNdjNuZVd7yEB70p+SQ3+3fiGt7QLlAC664EcbNMQBttzw0aqv9q//KFaC
6vRH0RcJigV92KnYhMJdsRVQsyj24Ub6FW7FQA5Sf9glT9ctMhy6Cg434MV404MET23JgsCPhRiz
MI9PcuMklYfzlW2jXd0/XrfE2jh4N4BQTbhAKp2sRG6072cd6N14Z+40lFOc9oHbnoy1a06NkBN4
En2v8YjYTNeSYMPjbx/VxegNefppKrAfagAcavLpxcvdws5uFD8FO+VDdftA/Okeyvv1RnpTNino
LYWDkgu4HdL80gMdLnGcIYPoI6PR19+5pA6HJbZwthZ+iwXFhJv4O3a0Nw21xxmXZe6FeyWQNkWB
RhsQcuhvZh8dz7N79aZ4n73qLvxd3PW32QZ9RV8shAru9XU+BtXXJopsuZM1GONVDOMIC43d6yHP
iV3lRUjceQsEviPb3NfvVm8Dnmg5yy7ZzcLt9I2KJWgIW2N3/bfw9hx1xg0QopKV7LkCF2v+mrjp
Lv7nlYqTpbiQRRXEuo8BZEPvF3c4QGj+wJnO6zv6QgQ10dCcQROw1KLn8TRBr08PkgfnK1Wq4VRp
ZKX01YHs6AqJDd676KiT9//fDRcdVSWorkajCRsuWrLIzh9Ifr6nbnYre8/RzfSSNPYPJIHlTXYv
3yxQJvWzt/El3/Ja17HeZ2frRO3KVRKjthnAd1HxfiEFXem197PDcCdMNrom+tc3Huum/3tAIfpy
PrMTWjUqbQ4KQQmi9a+B1xic83k6GlL0uGsjMpj+e7kVnPkp83NEXostO/XTlNvJtq1vp+qw8J6d
zAj2ZGDHaT453HLcVovUYGCVXbsW/gpARo628nsHEe3Jt25L3Z4Cbjs6Ml9XdtGRaHlitjFmyPSX
MNu6yBS8jdtsFzmSw8MRMM2gwwcB76BaRwN2c2OwamUFJ6OFX4W+VGErHgA2xS80eOK8pFjAEaLJ
819bVKRmqMsUiiEORnjI3RUKFeJGCcwAfjGByhcvZ8Q86ifWiJs5mUBzUWYdTDC4KeC+8PjeGaBS
GJvru543fdQZq3I9FTsypOJPsi/8GnrjwosqgqF/3Q4raAHMADpveO+a4OqcDyYe8bpCGIVlgnzO
jBulrW0vku/niWOIOWsoP0N6RgK5ha5CVAkqrOYMsOvGQHF19mXZS1U74uWlj2l6ensjfY8EEVJE
eNxQq5MMcTUupLef/DAHy1bfx/50iD6mR2Oyh4fiAX3h7eQL9K8VAu7lw7KpEIsOT81go62ZiyY0
9vUJvlDOBboYYpB/fxAVR/VTamYR+UGLY2wsLwMZt/Lbm3STvaib7E55Tx9WbhaFLNu1WaAirDhf
lAnkAkKNjf30/it0W0/wV0cKfhf3PA/NWtrTEZJ/PzkQRtsXRiscp7zc/EDBzeapGzPEKs4nkToO
a6dCX3WCidqtbi1gMW6tzglUN7uR79vHBiLjA4Qjso20D9+jXbsfduIvzjoyAFln60hO7Mko8wLQ
A50QKPKd5qp+tu9tSNfhduV5TtaNdDKd9L3QFckqT2GODJgHVLbi8NqqHrsqXtkcR3d6MpIxWltT
LzES5a4BpXjGUy106nd1j+4b1a26g7TQfvaVJ82ZNoub+Hlpq175lW7W28Wdb+MA2HDofkOM7yve
lg5X6JyRSTqd6ePL7uT3zV2k/4cWIzuTI9qpY4AdbLrFTrZN7/qqstzf6VxTh3Mtx6YoakzF4Gm7
9h73P6TNF47r47mAYyRwMqBI7ZVRJD1ND/P3fbab7c4evRFL+4MC+c66KzhBDW9U1IEcpX5pkhj2
elf3LOAXybh4ZEXiQq7tIupIqmJtJtYII6tkC7frPoON64vDUKI6O/W0QLs2JhKGARIWKvB47tR3
ePZUe9nTXe21vhPR7MMZD+Xt/FrBvQ3fnwbPj7JeDCAqGKgNoG4OecPzMw8pzWZGa3RA5WUUONGo
uXI5Q2RY0I6NoNFZF6A2GoqHDtRSn2kANRGSDtp6vod+iJ4XWzSGfqqfI6TeffNBij3BssXGgea6
FnuieF+GhbMt7eidJ/bPcD6kIyO6waPMA445dX0qpQX6xBAD1m5DnhN4Ho4bvVRShHbtqQHqxEWK
MElzBQ6FDrho8QlNSl96K7bGJv7di7b/XCFn7C2B5sePmqModuNlt+kuQ3rgLudU5lhx49lvoc7J
vI5CCWxBFhwIJ+HtsLbusnpl4k73fZfZXUz+XF9wVloKNqF4TopbRBP9fEtVraDoWUw4JE68maHO
gg4HEkLJTQKhMQsaD11oJ0vCMctaVpRSQZ+DSrEIkcFzqwJg42OSEXBDgsT8ppw/1J5TECafoPwB
Ss6QJTYggSxfgOk1c1IbowJcpq8eGnsOXSmFjn0VEPovR9GbrAtlCl3HUZ86EichA3k+mqnqyiaW
6iJoGxdptgxqrb/Efg/UFGexGI6USInBC6FBBPAnVCI7ydVwbEOUh7t0Wya2/Ke+D5Gkih0TfWoe
Iyzer9Wf/+gJNGq3eerOnDll+FhoNaIUgH6PGnAW1GHJdLRJHMOlCD6qyrEKO0rtnCf3zpjMMxuU
j9NLVNyaGTZAQkUVsgAupXTQKVnkkbN4hqgLQ+zGpQgrGEKtHYQOQtxF46gKiVLOueYZojZ7KOuN
MKkwNC3+KqJBYv0xLa6+cs4UY3FI/1IAFACCAXKEGk8ttPrcSFYRRE1qA+tcdfuhPXDzsCwzwAdL
wO1BXcSiw8E6kuoyhXZe0EiHanpQDBf7nCv5wfKFAAfKRMWE6MrScFGjj7XYNFHZgoeQU1f/FKDG
je5Iom2CIQEhOMEuc7+BxOb1M8Y4Ymd2qe239GsYiaGYBV2MMjjyVzooBN2Oh+1h3LNnZsieOQnB
IEmYp3Ekoei13/BwKuxvQ0ERzGT0naDLH5U1d8BYL1kARqAc8LBCR2AA5e3w0//7eZq+X3X6KIU5
yjf5bnlR/eKn2FtO/gS15bvW21eCs3jWrnd4oFQW/OrMrnw+ZYXV5W1ewG5ng+ngzjZRHlLt3OMR
oRk3B3YcEL1AriANQWuzCKXYS1EG7Hh46EpXIN2gs84FHdW85ZliLtVfU3TJLZJjAWcAWF4wpbLe
Fybn+m5mJfUAXYCQIW4NaGHTTgFdc7uwDFG+NRTHCh7rm2wveMZX5Xf2b6UBwVbcqpvEvW6Vcbuf
GaUcnlmi9cBowGgL0efHnjMmhgMirW2BuUUiSEch8XwfhEYsSXEKxK0BAlQy218NTqlabK6P4dIK
mjPICoEWIe7EDJ5bUeVEH8wSEcooWVDyRtNSJXV5FYbL5UeymOCfNShNou8AdZ+brVyjnV8Lolzy
bRaHcOEsxKUzw/fRLAP6PADcX4ASVnWqCnQlAxJ2tJNoB2cpPXZu7zTTz/XZurzizg1R7mxMBbQN
0sBcbOefUXX0AL2zu8HO8WD43wxRi58WyzysPUaUgg8fL+C2Ju7KczWstQeSFCQVA5KmgCifr71Z
oeW4VQB42XkCJP0kh/eOY07XiQGyL068/4h0QjYTtGq9k1wk2SEgKHKS0Efw7rmbxpKc2KBiNUE0
8rlSYKPa6/aLCrFIEMX295ZXb9HbIHdCe7A7r3W+S3gCxzEdFDgbD82bBc4vOR6Va7+E2hxZXbVp
V+GXtIG82N1Nc5N9xr+VP90MtmLr1ZvR0dAS6VF4MsFp5FVUGBXV84mgtsyQmXEhoa8rcioGNJOh
bWwXe4g/FbVDZN4EkBirTREguEhfa6+1E2wpcI3vko3kl5/rq/xVfEmehGwPz08yj6eBbWaRFk0X
3IGhyJR0EICMhoajqyFoD6StvjOS7fUzw7g5SZ8cCETiKgEmikYUksdW2MUGAOu/hw+87yq/bkDh
lB7XVy4uk3V2TmzRtPqqT9Ukk80j97dsCDhek3aixinNMmp+GBLGA5o0mDdopnR+giqgytdRygok
YMXFzoP4WYZqwPgVoenx5I48+uvljUbMgXKDSxSTSD98ZLNRq4hAf4t8i6fPQuA31xeJZQEhB7pW
oJSD7sqUz6nLHFhvRSqCJdtXqt2Ku+Rf3GinFiin0w9lj1qRXARxd6gyb2ydItyVPL0thmvDAxh7
TIHgNZgxZH+cuLYo12ZNEfAKAfZ3aJ1lPJioCzdByes6wdhoIHsB7Q0b5DVC+TdZXgohDQW8qiQf
5IW02o+m+y/YisqZFWo4Rq1lUrfCSiHttdJGSkhGl0He9mJMGlrtAeKJ5SdkQspDRrPaxlaNJEyV
78XZFpRPAu8y7gfO7cmYM2D4gLEDfQHGROrUROqamGrdZsFbb/lTc1vrbwsvXc6IaYAhhQsAvotQ
PCl3W4q11ss6gr/Fr7ec0I81T2Bb4nTokG25aAWgSWO39iGeAH23x6sdcrfWTWve/Ll+FFmzpCG5
AcwUsqDItZxvYWVui7AZM8gkPIJntai23O55RRXWSDQVLCuAipE1oqX1hKxu5SWEDenNML+aR2N4
aaIABPXrQ2GYsSBdQMgqUEQD6v98KGVujd08hEgYly5aRCiQ8nIL6x9Hmeg0SJhKWBqIJejUw0zI
5XWVW+wq2U/Q/TmCKrbk5D/XR3L5KIMRIkOIHisk+0RtqyLMZzGNYrCIgDVZSfJJ+EwFj6iTPau8
JADHGM0eLlqzMgEgzoMQ4gurvSLdMNlh7iDf1QIdH3FW6dL3Q5QD3He8adAEBaDF81VSo0JH+8um
DFyh235J2e761DE/j5wdKgdIoEOX4/zzozUBzYme4YRxDWEssG/+BakEIyBkDLgWxBn0a0nPAeDt
IqkMlsqzVGJiLD+vj+LSr6BrHl5kFnj8RJmf8veDJNRrNOhlINnvvGzM5Yk//zb595NLK9GLVY1r
owxw3gX1gGxjVxygLHJ9BIx1kAHGhFwqmv4ROMC5lVXoMn0Q0zKYe398EqT9w/XvM0YBdAsSPhDv
g/uiy3qdPKyVTigxG/mP+vbO+Trr14OEAdlikKDQK4+6owod+kVNn2GORs3uflJxQP9Szk5ljgB5
F8RZIL1dMNGtflAKUOzKoI7cfvIT9XZtX8zf16eJPZD/GCGsd+o4pGDyLuALlqSK11ubZHrqU46J
a+MgJqgbRNRTMFYKjANBEFLLpXqowQHgnQjeQCi3oaWCYkwTsSI/wEtZ0n5dvetzdXl/IMtC1gIC
acf2IudbNo9S9MG0MFezGEhQkgIbCFJPH2r4fN0Oa8JI7yxUoiAxiGvk3I4yVatRN20ZrOa2Tu/y
m2HdZBnHCGO+ADZHeI2NBd2Go9LMySlvdX1tjAl50WTsbXkXggaScpgGTBMIG9BgGBk3CDdS41iG
Ae1DcN92thG6KmJT5/pEMQwg4MUDBCkjoKNoDqoYzbU5RBaSX7FvpXd6tyvD1+smGGsBE8h4oSII
2hFdzcoGuS2HKcFNK/p6AZL5Z/8i8iSSGd78zAgVM+RdFZdTlZIUy3gv/PnfRkCtglj2VlwKuL5X
dAyVD+t2hAqEwqnqMFcC+UHU/RBhoRByvtR6hBr9ImMl3FK8lcb7itfyiTlFhG+Kcg5IzbTkayxX
wpjryHNm4jZz9MG/Pknsz5PHBsIp0ECpFRjiYbYyKUKUC9dxGJ7+t69TvmlAZ+g1n7GJGkB3OPkM
1syDGU/E+yTETLS2khT3U1xoHWJnoOWS2+I541G9WXOD6jRKnBC3B/ue2kBltqhh3SKJIU4OclI8
qC3Dq+L5heI0ygvQhzSoqRc1xLKJGlVBbL20ob0WuxStMaatwsszMmaK9NcjXQ/B7L5onT2neG/K
Sob+vKuD+9QobGviYHsY3kIDboA0AEDwj2Tp+TGooyLVi7KtAEbZL/K++Oggpsk5z4xhoGcCgJoI
/kHrufBIWpiWlZG2gYII1lhfxvGlFbzrG5ZngzrOYHbLnZJmLbq8KY7fgD0hZRyPcbmrUFFCG7tj
WQnSEVQE1aWG3i/KWEHkSlrsnrfYvM+TR83J9aY2ehLFAz4/eZ0zcCIzRsINcZmFjDI0btCTli6K
1fNUzDru6aAdHRNPe7TXeRkbyF1DjzYpD9I/7foMtusx9w4qP1Fup9VZpdEswyg0xiAD1CHfTPVm
0pw1Ogg650Yl03KWnUaHBIgh4rZDm1DyGKemLe6AuId6RJDnG63ZfiyZH247xZlUL+GV+y42GUox
0LXB3Y0wBMrR1GERS71K525VAkvz9MnpQn/i+ZaLXYCqGOR0cdyxXthu1C5YkiQelKaUg80KWtv1
M3Lht8i3SbsHohKmYy+cT9WwRkVYTr2M4MOrBTdFX937OL95uW6FTMLpgmAhdI0IpZpAYBNV4HMr
dSqGkKQq9Zvo1ai9DToaeeNhfL9uhB4KjCCbK8H74e4GkI64tZPDIhjZMMiVYd5kaNYUuQehfdz2
POWTi5GAs473EhL7SO4TMYRzI4WizquWagKacXXNy4hO71tRcoTUD3n6shcpfhD4NVwkcMXHFpF0
PrzuAM0xERkSOfV+09w2dvm1tO6+uOPJ91yUlGGKSMTjBY4gGs99aoepwLMUyQThgDi0JXUnRWCM
70TVLu6tvYTOQJ/ddxi6m/Ch/JGy++vLRh/W/9hGCgBOlHTGpmzrZRh3kgpS91C4Quh0VbA+VJJt
pf482Q2vcEVegmc7EbIScEJEe8U4Cr2fr58ZJpGcGiDBg74N/k1zyO3GiXXQY3gBx4V7xfZQ4PEw
PmQEIctB7ccUSeZ2aqMEznsOwr3uPOoqNLcEVKJ4cm/HUgI9LDzrTCwi1AUQ3pwPS0+XLqnKDs1j
/eZReRO9NLbt1tg8NF85ks/3PID35aKRGOSvPeKyTs5api1dKnSwh84uibcpNPR9bh+sH5XTHuMC
M0QmEdcqZICg7Yc9Shlq0BmzNgpAgI076U5/Nb91F9w3cds6Ef6/vhMvQNTEGJLD5CrEf5e09UkT
o7JbCajZfEjv9X2EuuJj8Tg+S0EDSdQKeunLduDtSRKH0IuHDAwkiCA3iWoBlb0wUtLYgBBxwArV
F7BGpvscxNBup3g8HgVzPk9tUTFRvaazlAuwNTkWaeTd2b/w+gfNoHd4GTj62iKzeWqK2pNdK8p9
T7iEnaeh69b1taKvXXxcxXWI9CQaTiDFQI1j0foa0baIKmHuKJ5cciXMGY4ClzoRmiMd4LEs5zu8
6vIB3SAA3DUzu/xuTFf/Md9rlCbcuPL+sS4xhkNEDglPAOl28NvPreXF0C7rJGE4RA8lsAZb9Ms7
s/yU3eF7zOyFB62/vMfODVJetxbTVh0zYvBZBkNaeAEo2VN21xeJcYWhOwTpH08eE6QX1Pmw0tSs
Gn1ENdzU7cIzy8dsgw6Gxuv6E2UOBFY45sia/F/SrmvHdVzZfpEAZVmvVLCc3bl3vwgdlXPW199F
zz1nbNpo4sxgT9h7BugSyWKxwqpVzEW6EMcYi7kIpFATVMqvtpmN1BvfAoDWBqfFyJPE6pNNFLtN
aXfVOnF/F33le+D8zhfKuFElmNKy0QQgQd+V4RaEzV+Ayiw+/p0Q5kFBU80cBQZ2c2yWb/F78gfI
Vv/+dxk3XAG4gXi18EwiGYUU4eWRhWgjm/F3hpZRBWMwZ/sjW4/kG50kgZU7GiYR8gZhXuHVofwX
IhktmZNgStQhyvB49a64HhzRwfSYlhxBVbkawUak2b8vkm7UpZ4g3tEBuzbA7QLWCkag2plpK3QF
+LImS2odo9vP5V7vOBDya1uLAATJdUTpCHBpeo/ZykUh5Rgk0W/7T1W+U62VZJBgld8XPQGvN9iW
ONft6k6f5EENEZOirsIWIxZZoSfVQuqhH1bxDTphUthlZ88C+X37rt9JRhCjiEqnxrJvQlCR2tVz
Zqmr6Nt00KzmRNbTj2gnLid+uLpejEDG6w6CKKx6EQJ38+cxtKU17+m/0ggqABMrUE2DR3GFgBZ1
NWiGSu6382cRgUu8kG2Hs2lXzyEjgnlQxALRSaUp/TaM7uPGjuqjqpLW2/o9KVPSPwcvI8YOa1+C
+y8FM1ax1KpgTgMI1g6yidkvaLkLK+tlcBXR09Z/6ne043JEXj2ezFqZ8yrg+mYZ3c4kxES+zDZD
S30tMeHYbu/NfOnLHI2kN+niQkOegnwqSomobeDSXd60JgTwLw6iYStjBuBK3/BQXdcmihHAPJeh
IglNpYbD1h9XZbkqRqcK98r78AgszF7cPEUHsPff/b6LNxeFzAzQKgjOVbbwUEa5nKU5FuWPlkzg
4tQ8f/eWSqL3A/AxWhq4qs2FeerLPZL220l6E2kGw5WsmoTkJwV2UH3DkjgS6TZdndN/BNIq2uU5
hX0ytrVBBVolRgRHlvHRGmRGc/uMojzHyt8yh/9dHYQxL5mod8mwiIsBL9n0YxIy/rxzLPwNCQCQ
wUk0gIxC2MBc6bSIhyhSihHBSf/YoHtBcsrKajC3J+OY9mtPygSOzIQfCt8Q7ULsXCAhxMuvRf24
bTGRFewifrEUBW/UyYyOiVXBm1HOlccYjXocB3NS2nEr13sJY+ksw7T6vZjtwoYImAzMi4FuWPiL
9dHLcBZQDr6kD4PWjehI7t3Gig/Fk7GvbB+d3hId2Uu+MkC1/1d6LFoEpYzY4LQUkV5jszlzVSdp
lw/YVbvaleR9zVP468D8UsIpSXC2rikAc2ap4twAP3UV4HHbj622nl5bzHr3reLld5NxRXv014JO
jRxAJYBz4XIb21ptM3XANg5WeByW/QpXGvOqtWWDpJtqg9pn0yxrp9ju5xF6JGy0VWYX7tfvn3Hj
XmBb//MVAJBcfsWUinUS9PiKdFU+Do7/p9uW6Er4XcgN83ghhLl8PjKNlQYk/PbxaPFAdTe0ET8b
6H1aVAa3COPgoIraT60JvejEZTPaoG1tTNKCUZnHDcUTRP//mXrUeryoy2GCeriDQFbrzuNh9249
XRdroYd1JkIY5X5IwpHquGzFUAfJRc+AHb73KSgTMfU75hj568QX1Xmgn4EagnHE7y4lKlMo13Mn
jVvtQfAefbjx6OQ/Vra5ijj6fntxZ6IYT17OojSsRohCZ6HkPvo2+raXewdmcZnutzwW8ltW8WJl
jM7lVZTH8L3HrSChjdeSZlvfCj9CZpd3ucWbdH99i1B6A0gDSRSE0LBPl9tYNOWoBIU0bV9Tt3Us
cItwvKabAgAqguOLdhVEDJcC/EkE4jpQpq3yit7CMbaQNz92h5g3reWKYwyd3iC9/VsQoxCy2Kri
NEEQHi/Zaj8CsK1507OC6V/R2gCHXbRq3O/aMXRSwc2xzePw8aD/z481/YiFBnQx4HhgQ71crQl6
+VGrsZ2yjlC2ttSNYPsc1b+iKTytFBBmWkrBD1SZZ0yQ0qhsRWPajiBsWzit21IeDzKsF9a0J7Ol
OQABg/+hdnL0KCQg3dHJOifrGv0oBj7nHxwxLfEhtQgMJ7rtGR2apExVyqZC/hmMvo8+ens3PoYM
m8ffbfFVAyGqXwAgA4YDGBzaHtiBGcYgz0aSJzPoGQVyyFetKzqFM8PaCM535yqhNW0lblffjdf1
QixbIgkSXRjyNpu37efiadCtuPAEw/Vaq6bMjyOJBEwL4dya6wwJXSvCeVrqh89iMo/DnM5yObXp
DGrEwmlDuwi9En6z4z+E9+batx66h/wu/E54tu46Rj31zQIwizZQJC0YQ14aSlYYZTGjdNG7urOr
DwmajPBrpRKffGESCpcd8NpCXIpk1GfRKWBKGcp5K1rSRrWNNeZFEV4q94p556Q82Mj/Xxg7s6A2
ggQ0hJDSOflBth5nElqzd7j/6MmfwJasfKlY6bJAD49icTyVK/4PKhsVYlolxlwvkQU657XmowcV
skcXMerz7I2k9FovtQ33kBNlLWEamu7maw0k/S88C3/DMF5KZ96TIeiaXoghXV8j9W9VoKIM3WhX
ewYyKaOFD7B8q7bVXbwTVuoGTNWE53jTI7wMyfAJKE7h2cIUBPCDXJrFDOwURdBUuEIuWuMOo7tw
AlezG6dcobNLslHTRogG90dGxZ7kyDg6HNtxS8mAcUUxSQLADoH85RckmjI1fdjP2+IZM0qS+/ox
P8rvRm/n++FF3rSWYvUwl/lmOHD7TunPvl7937KZMMfQ0kWuit0MxvSKTEt5WYOiZ1z5P/22ucPz
rtoliEED6/1PaT1rMNGd9TWR2Hla7p+eFuCENq37lLwH1p/lI0Z4YTI5ms8ay3nfBuCq2e7rvexq
Vrt8eBo2+j3Put+yCOc7x7w23ZwacpFh5zL0mbWbbJvyOnLo6V/uD0AHaMXBKCwa4LK2LsWkVV8N
tcW2Va0jCEW2+ZrH2XDj7UDxl07ThQbAzznNUTxzUCO5UVNjiP3t4ql6Fp0QdGmNlbqjJbryCqQK
xAnRET5wzOmNmw+xACUAbQZQBZLdl2qnhWKfN3Ltb90ydOaXrCKr/kN9hClPG2tZkmmlvkwtEX0b
3GnCkce7ccPqQT56A9D/gOGg4IO/lC9kgTJ0WetvN2aKidDys7BP3vIv9PevzDdzN9jFY3Vsl7HX
eGCpOYp7XkvsifiHOVyAHMGdSAue2HfmQZHaUjILzfARLGLO6iF6B2meax7k5eBobnTfkNRNljq6
8mcSkcd73Q7Icf+ik5e9ZGXHYQXCJ1t2e1Arx2R2ZNwOjmW4DvGQXaHjeNAUCLpjNpCIxDL121Ew
t+pScLXXZlk8lQ4wSi/A2O2Lh3wpHUOes3rDx78UyviJoGLx0YIe+Nvmvt3MS+iGQ+ch5BYPdXFL
A000JOH0DSwOzVuXGuAX7dCi813YZhPxd+GxXykbkC7sSpGoK3Hle+EeLEVP6iY4+Hthy8NCsJYf
KTGEFuAPoOIRAzB2d5yCsgZFW7CrHw+L2I52+iqBpmOxH5xzvC0J5Xta5KajPS4XWqKDIS9DAUtA
onsL1lM3tWO73sD9BfspXlj0DBM07B7MY+NxZLMW7LRK9JQixQlNgiG7lJ1KY40REFglKP3gnB78
dbdLntD7o67Qm7eN9+m+W5W7SCTcnBb7sFHRgNeZdBoHbc9jnlZgWnPQXJXBTiNSvYs/yxf/T3nA
LBsL+Jr1rLigfhK2ytPkCiseIuTEG3R+uVnh7OUeqm5alBBeOZ2TORgze8jeUQe1kl201UKMAHmf
Nr0jPuyFYy8QLmiNfZsgH10GAPQoSFwiLGLOXMkHMM92arBrfvr1bHFwl1et8PTHK8iK0940TPFg
6/8h+g7gtmE2TLxaLEt3sZ7tbN3sNG8nOPoXumExIXBt2vOuvIsxsMGH6+h5iIEQkKU7E6mI39Xs
ypPD99DJfeiNBLYRsARmuXUWGlVQjNEuxMA4C3xbLy2wIgBzhCRSAQdGHrN01MPowJP7mTaijbHa
xcZvLI6+n5Tq4twRziMfjXojyGqx7YzSSZpclUlajbuMFPBGGgtkNyC8kYHJ1635Ff/57eP4Z7IT
fORMXmrUZEKAP0YHhPkIUHXyLVg9eZlRBEOK0uuIaQ+w75YtwghuAruEVwouIsK1u6fZV+yXwwMV
0XOGwffA/Fze1K4VhtQMw2k3WW+7TW971mttz5+dE3jwzWULU9ZfIvIGMnfyqjrk4Ob2Ul9p6P4/
PB4wp5GQ1dvj6rMnof3Soxb5cHenEHu97a0/PxlZD65KdHLMrBYPWGp5NKOyl5b4bW3/9Nb7T+ck
RAOLwmD96Ad0iLoK/vhFcWLrwardhwUZrQVJVinZwxXUDghHlltl+TLYf3LytE2J01m/a9UJPPrL
lrDxrdAXQ6cawbTb7N52ogU25eeCrHZfb6vl/c7eHVa1g7+2znr9vtx+18tXj/MEn8hkfvsCxkvK
ojHOBglfoL+1dr3VrdXbwf123aNjo+BbkgenJ0udLInjOfut9extHUKOZE2W7/aCm864MuZQ7jMV
YVtl9ElVA2PG1yQg7Xs1QOP0+4afIM+/LZfxqPPe9zGWCALc5xyqtXs9FCiYbhKyM6FnjygiWRbW
/eq69y2u9HbpHNfL7cML2DY2T3fQgy+ej3/qFGU+CfgBoJ3oWCdKfHd5LQzBiAdNmNPdq0B6225X
wQYMRvv0MNr5gmge6NmtypaWtbdY4ZPa5SIgPi6JXSMdULk/8a59ykdOEuTqaQOi5wTcFzH7FUR5
jO9QGSYK8mbc7PQEoPpHEw21YFlbEJ3HXnmFNQAcFY0CGibOo+UZzjKz/ErPjXI0y3aHkHSCFQic
xFrYvp3tshUeVStwebb8lkiUkWFFIVUyMKjvcse1cg5lQyi6XfaOjFnZIruiOXDKpi9tN7g+ET0z
JqHkhiZnV1n1Rp4e+AP4R+jLQ/PFyTU9i4QkTOxrhV6ODz3etNapO9LpXp16bcfRc54g5vi0MElH
gL7RladaTXdQ0No2ObXs6jUnvXDl46I2isQvIh309QDdyE6KzKZQqvO+n4/1pwmuhT/zl/Qgrk1M
v0Av3Upe9QERB2K+g+LusXsEZZ/7+42+Yqo5fQBgsXQ/NYoavDxMVZjDSV2M83FYB/cq0lh4joW9
hmhmXpbP++iYwfsyV40X7zKNc56nAzu/u0jSobKIdgc0NgEwziJyys4cMzERpGOBR6taD8ticOID
Jn7FlZtyYTnUlb2ShkK+jt4dYCHYVI4ySaFSzr50lGp70N3YNt4QQaSuuO2fRp401qenI0aBjkTD
AzhoMLqWsZQYlF2Hc24GdyVIGwK8ueh17+wMwMXSVrnOARsJomsRCTogm1AQOXXcXJ6iZka+uEi6
+K54Dv8UFVkcq+/qaXS6VbpeeO2TT5neOZpztZ1Ii6H8B2A6ptjDqWM8KXHCgVaKPu86q3MGkMgi
mbySQCZ0yDi35GovIYkit+nwdMCODWYvM63IjKgPxJ1CRntcCfvIWriix0OxsC45GlQuxDA+6mQa
IGwWBCxoPdqJl4CFkeN9XtXj/hJhUlQdhoshuXF5TmZkZKKgRuKuXeGOI2GwII39GRytNUiot1+/
n9Dt9fxXGOsdhaYSxcWMbUu80DYtecubXHBlJk8b9rcA5u1J/XhUJvF0LoMDRtatbPOINq4q9syO
sY9NJZpzMwyhuDMe2oJklUUHgtyPW2zfi3/AmHisbLCjY7gJ98OneecD4IRBjq4Bdt/ft5N909kv
YR6FVgvkKhticdeA0JuKNdeRzc3p0D27MFLMnjL2eEi1RZNRXW/tATlXzV3Y6ieR0djEW8/tW/X3
6TG3qgj8rOtjrGeygk0MgnLjTvYEZHB/37ZrI8+siLlWQtqoeZ3jBNH3bM92iDS+vMrf+yVPHU+N
l7/tHWORgNceSq2HJP/OPLHqJ55EgrvkqdyYe3mlWJUrv/giQjZe2xPvJjCxWVA2YRTJkCxjKGG5
UdDHwt1Hnv4xtmMGP0+VjTiv2TXdbPSUD/+YWDn43Cgqrbb0vXlUG8vs7IC7vivMwkn5afiOdDf1
WJg0UZWD40wLU6qWGJi8Tm15VdnGcgEiTe4xUv/x6hjPZDFmRZb9qckXiQg4U+dMTuIZnm/nXugp
TmHzCKavX04Y/TNh9GPOfMocrAZzE2Nhq3vvjqP5vIUwFqNWk6ZSAvzsHs9J5GTQ+8EeHaAVA5sL
9bj1HMPfMJAuRcYcfAyXCzGVPhOEvBJ3GCqE+hwoiTbJsdz5Fhe/wpPEmChV6OE0KpBEX8mG+DZw
iusclV3erbptOs7WxJgoKc4UsaJrGpx+1RDAs3YdKCbqZfFPPIwzQYyNKn1RToOppDZqtFWLPpfG
uv33W8daqLybioWGBfV2vxpXsQ343o+FkdT3HNXjnRFjkMyxNyVQVkMb3IJUSHSZeyTdLNXjIfhu
viJnO8dYpS7V09xPsKIOr2KKwBM+oNXeiZwF3TR+f4the8D8Uugw9xLrGW36+MorhEIWz/LcsOIS
4qCFjvZrQ0f69PIKlYses9bNk2KHVgwh0zZ7+d8P5kIGczBzrGpBtzipdENiGxkJQmfk8l6LG/t1
IYY5ltJMNEzuqOmxNOjgFPH4DR7XEtCbzljqcyksQioQ0ymao0bcVRQ2b7WoXUioXOReZE0y8gAU
J83ZP2rGfhPJPA5dUoNTp8PClIN+R+2qYOVempLOFu31D88u3Hr3wIZtIrpBiRfJemYfJb8N4qI3
6LsHZDsa3EbcIuM9slOuP3adC0CD45ksthQzmHFilO1JVrbveyu4R2es3SB2BBRqKz/4B8kqvjD2
YC1u/Huusb15mH8vlc0kZVlTm0pwEk/Nemo3u79uc+X2u9oKEedxzvKGr0vLaxptrKY93MxdQMVP
SuN+gc2NiAq3CRUAJBAVgM9SixdDXsGS4MHQaBUAcYTmINFk3kcprKIk0mMJb4lspTZm+33IJRn+
0PlRpbVAARF44w9R5CzyqtDEymVey3nUhFwZIJfCR0wT8L0Imd95O+zxqG3lZzpGdDl0GIHmH9p3
CnNrOMWg6xwPXTrFb1MsPlwDRol7ScYslQnDC7q1dihDO3yM7qN7auIMpwEP8FSQCGWB+3xPyx08
K3FTr8/Es7ZbaNIgbJNE2oVosWntXb1V1+028lxX2i9HK3yXLOlnxrlzu3lvqTRqayjgo+Sk4N+X
Bl3ShkIWpwZnfofpUl6zC/Hg+h69wzKRUa3hqfRV3e102mcSma0W9X4KlKjFnIjQ0mF8B8t4GJbU
n8i9BmMCENUhWyIRZTNiwCSNIn0P1I468T/9TyS+KpcfnFxBKZiPYin3YyEKW2HGNpiedljcIft1
161nVwaOJLRTEbwJzedk98sS5a0e0XTFpce/yhmzn8CY7cGP4q5Q8Qmjndoh3IRi5x/l1WyB6mQn
4EIIj7zX/Kq/kJXJuPaIlRpdmDqovQOCnsRTTlFuY0+2hjaoB16zxC1vlQ5t+o+2sRbGqBVtUBa1
tHtTNiGcYtqWVFoopnocu3kjrrgQxJiUdsZ0xVTEwhRcp2LfWAKKdhhgnhJ0CnG9oltJqwtxjBde
d5npz3RdA0rlI84uRi25x/Kyow97AQji6l8ukHHHEeQYmNVGTw6XhcaAALBbxn3uTTaGP/NcWK6i
MH6faYy+KvhQTtBe2NnedP86vQHtNcKaxyhzVcdl1ZIxSmOrTEJnwER0eIj6VbwgpjvbrS2QwAFF
n+fDCAh3Gvzb0jKgPIGdItHE3WNqiVhH6lxbGUu1COQoqHWcarduT0kZH4Wy/kCNlWoLO8lqjtQO
mLbAzaRd1eyYLWD9Rh1dCWZGb+bizl9Xe5hCRyH6Pnhp0QVUYtcPyLEdUHXxTAt9uv06fdZR67Za
p+qJse7sFLCUwCr/YQLuXNtZ5ERWDQtT66EMhfPcgFbKt49L7Y7OQOQo+S3vhzYVSmBHwswuFuBW
YnxEjBY8aaeja9c4WYx+3QNUEHvcLCpPFqPhtdANehP11AnpbelhdGnvU29T+597wbElBvpB6LMY
40Ib3PQRVelrXft7qYzKG3PRRVEA8d3aBOQCWVs8evH/SpD/l1b9LYXR6FhX/CjPsaGDBbfZyg/R
HTWLYDk4/KMw5Ozw2CcVtl4aczBSINtCk5r9o2/39PXE8clE/WeRFmZDgUsXnHPgM2bez1RJkd2Z
pL9ua4w2ghnNIYGDw1v1uA8Ll8fWfdNrg8sIujxwa0Emc2bZYIDOdRAkIIimn9GWn5V29UgL6dVW
mJyoJF65K9xwVyDKE5Yaz2e9pbF4S4HRQYUQGUcm4dhNvmlmZSjvTNyMBTSUEixEeGzgpXOSPzcf
7nNZzOZW3UJMWx20mdMS4fLOtEagF4Dk5Qch9J6xF+FcEuOSyFE2NmqMVYGux23e+0cD+AQfcy3b
n/o931cuZpFghRMne3LT/TqXywQ/sDNx1fVYYW37d8W+h0+qbTCR+McAVYDyLZIWUIF/YN9AOEa7
cXVwhbJG3vd9Kam1TsY7B2TGoVgHQIYoy3kk4oYXvN4yMOeymBOU9KKNqrmFtni0Ehl9N6t+yasP
3noxz4Uwh9draI9KKiyI3nlqOuHWLzU4eL9vHE8Mc1Za3Qx+UJz2LUHiu18Ptkx8R3d+F3MztXG+
HMaLrKdSNrK8l1FV7Q/NnbIJnAJpon6pvkQcxkzekhgPspUH2ZjTgYqC/4/ZhhgvN0LbeSfEXRPj
OEZ44xYakBt4U6m/HzjULI8Y/CPtqn+SyTvfP+ZNTTKhKqQAi6rt0R72kRMitx96cN7+pUIwlrjI
5wZtTVgUiNG2NCFE7T4WxTOD9BSujNPZhWXezwK0FOD5wIK6NX3TEk99n/Y0SG1RpO4QNs3F0vzi
aOGNRDXgL/+1EizRqdL7UtuEEErrnSISM5k1rye7RmPP75Ju+d3AnWI4GDgJQAS3YM7LyOYuTNVJ
Ro1u2CcekARbxf5sUYIHQtEn70+4aE718BDYd3e8rb1hny5kM0fYCJiFKWqzvNu8lkfZSTbgcwDA
FNBLYKfAGxQ7mZsueXtLLQVzoBdSmQNtjUop5RErRv+OJSeIM3ycY7PNjuNeh5OpPP6+xbdybOcC
2UxP0y56WUP/384gO8kONqV7WB2dct8cn7wvzp7esCkXshiTH88LzFSNsbjOUZHJipAijQn6wzmX
75YfdCGHsfrmOEatWmNNrxUp/4iWgJr8vFp9U1z+nz+yW9gn6hEf8F/Obt5wgTB1AMxgaIMBzI/l
g42AiJHQ+0Xv44gIDUDGXblp97R+zYUdqDdU5VwWY6G1JlFyqaSyrFN+FM0AMVBELabN9UtUK21T
4EdA1Bqz+gliCbTfoi0W9OvMS9dlXZJJsSrv1GWP8Bd1N2SkVvcJ4jzZRYLOFvHucTb11k08l0k3
4qzeqyVqrsIMyDvp4N9l9x1wrKKj2I89OXUdP6cg1273ijN4HMG39PVcMGN+fIwQRSuuJAOn7K+T
zUfiBI64o/auJxgBZw926I37cAB0gKtJvEUz5qeXOxED0RT51OyQ7NFIg5Eiwh48W5goOtKRgrqr
YDAerg/PJPBEMzZIlUo5bw1q+T52H4pNG6WWyyMSzePyAS37PCN/686c7fLpNp8dLyi+CrXMscuT
pS9BzlaRw1tqr9DqDGOrw9LXND7bDOTr327yqRBwJjpsFaOXMG0M7SwTim4CmVeHx+WRRtXvha0h
GXjHC0M5OnVK/J6JVGvZGFELoxYCDNgkRkNgh+wtzyO9akFEZC2DRZICVSl96oKxtUYtRFWRa1R/
0oLE6LA+uIeIfIOToHZ0iTZ4/nCuCzWrV7bhTCRjdpVWUuIowG6i8IZaebGukDZo1/W97pUWt0Jy
y/ydL5CxRKM0tV1YYYFhiAynu3sMTldDfhU/tbVg81rbbj6U5/IYc2v2YH4s/P/XFdUC77ZTWNhN
qp8pyFt/OjDu/r6jNy8igLamhCllAFEz9kdAQF21gi7v8tcAY8x7u3wBwrFSHJ3HM3lTK88kMdYm
6YrBVCpIUiSSoWVGQ4QbwZh/dl8Rj4jp5hNyJosxL6Je17WcL+RdhLbj7f1QopnpX+0b66A2TTCr
eoTVlJ01ymRKiPq1MOkc+JJnQjgbx/ZzalGQakZo0OglykizwxCuciJKYE2ezDuk0+N6dcFAe4HG
ZXS3g7H78iHUmyE3s0Ws7JoK1Ui9IllgVRER3QV+IVF4GF54Kngr0Y65DKYoGuhKA/kNc800cUhL
KQmV3TA5mTfAHqt4dpvPChyJMmI08w9P5M0tVU1MLKG0hWi0u1xlE1e12sWJsjMre5ESUbVzjURf
02P8NPKmEdyKPsGsj74IdJGB05VllyqiZgG6rFLZdT/Bfeb1nrBX9uNz8pi4qsHxDm8u7L+yAP++
XNjQd7M2mDm2Et2TBZEedYUEj8FXYf+vtKon438miTH+QgDqfWOApMXC0kA+9jn+lBVJZff3e3Yr
R3W2ewDoX64oUWtdTqgcgYi76A3+p447lqEimRwnr35qPozVAEL5p9/l8jaScQhDkAuVfgqxRU38
GvB810AV/Bjf12vh+O9EMVdOjEw0HsbQD+EhuU+QD/NzUjyCu7hw/p0gajXP/AJfABlo0BanNS2e
pRdfIFFEhDspsCRe6u1GyZuOjKQgX8oxCaKkS2EKAEAt2DvRJ+xMy8nKHIJKnR27wTJwJFtwGnth
ozhJ6mUGlx79nkvdBdGl+yR9LTgcRjeMGpgaYWAwBBodrmDcufwW1egDPW2MdC8utc9uOYOfIHbG
3FN2s2NqVochWKUz8e7iDf8Itoz2JdF5k7CozH4bTVIOi1Av99H77ObHD8EajiraI50FVixv4Fen
T4bNO+UbGY1LscxD245Bq4JaudwLnmgp6BlKnuRVtBw3ppOkVhvDY5qR+wrRPU5bUkEoDXjLwile
1IZjjW5ATC4/hbGz81QGk1hiB+LVjFkMmM2Gtx+Yh94SX81dtY29Hy+3hOMCU6V/1/Ub2Xv0UoBN
Db0vqKRdoVtmRcyAdIuqPcjaUcMEjR/aTYODzCkv3dLzczlsciPQFcw5iyGnd9PH9nFGPkAi8UFw
KrsH+Y/gQOF3IfD6Prg53icSPITOwsvcfNl9BA/mite6dfLuL19wsHVB3dHMvEB7NUumZWIitFRX
LWbarjCpAXTUiSc6qqNtRgJ6Fd2bnfS+tJ4G4LSfUi49ww17fSmecShVbcjqroZ4eZ0/Cq8RsPYC
yqT2EjDTLYDhMSn+cHI+N6AIkCnTjnaD4pgUxoJqgVYt2mSs9qYnr+PPqSL+H92unQbsWf5G/wjs
7IOjXnQZV7t8JpK524DNqFHRTNU+XGmfyiuW+wxuho98E62miJjr+J4W34Dy4EXO15lRSsZGyfVB
EgiCBHateRMuEjgwe3CkoT/dPaaImte8/tmbtgsXhyoQBjFjYMClyUwxK1dQJkxGRgV+CeS4KziA
BIWYNLJVUA7uNsoX5Rf9iXkdcreMNUpD/5V8uthnr1Sd5ROm1EOyhl7dGjG6dp9u1MNsvZt2tzE4
+3l1jpoC8iRcFAwbQTFKZNRVitQkVoep3k/PKuYCW/WxUp3O5Hgx11JQsgRKGBACDTUvg/EmylzU
m7grwZjuol1JyUmA2A414ZAj5yqagyk6l8MoB+hKtEZtIWcxwfKLziJextmyn8mC16J6QxKedvTd
Uo6jax6gpgqCGfDCfp/bLs1Yx0TlvNpXHhj4AM8lMI92p1dmHGqQAE/WrUDBEa0W7h3PT7kGYsJC
ipgfSRUA83RZ77wHClMss37CRc5lorwm9/Fj9wzez2NjZeDxSUlwjI4LlPVmzBaRyRe34nZjKxEY
YLIOZnkjDmITukOb62Lb1PN+wtyAEWw25QOF/IyA3OXOtJlIdEQiJV7OD7/bMKoMFyYMKz+XyyhL
lEVdLgrVvH+1j5yE23XMw/xsxjyqcow+6Ro/2yTq8qPftMgoatZdAn7H3xdxRSEC4vmLVTAXeKoN
AaOzIGmyPrJlDAThYqWucm9eNq+N/d54E1iQ9D2eWzCMoM7tFN7vX3D9+qC35jScDe0BlBWPMZWC
mleDnsXafuyXxnrY7kFnSJ7e9w9f9u+SDLprlycG1gCNdkZrCM6Re7s0ykap6EYyKOq+fUxG4gAX
fW9a2/uAuG8mcT+XEUEaeYU/GnvBthxnu35xvsn79v3poduAqOQrJGvvwVlu/3jenee9Pv7cPYAa
w97Ywf51g1adzd3EO59r7b78ZkbLAl8sy3Y01P3mtQBRFiIBNAXMdkHkZQpaxIqg7uWMZAE0+zEg
crtutlATw9a4+e7T1CN2+zDmEQ3IkgTWRDa3MZlBDsKIVN+7q5VgrcCY+K3bKvk0HMP69u3vYwRK
CBCngaaAPHjGKn19BkUcme6/eNHlyQn77VMYrW30IJxyA5+SkWmdkddXk3wcPtCPQ+rt64f7uFrY
35kFSgpAgY+fw2sONoWSwM4CPeq+U+qZxL3bFE63ee64gz5OLQXM1+Fa0TEfqgKTxGYRutIPOykT
9f3oZgRVO4M8x8tnAIQd2jWE9KB1CMi34Szvj8c/x4V9TyY3J1vAp21rQCbd++Ez3ZyCtKuPAhsu
nYsMGiOD2bJWEesuAo3QvllPa2DwOnSRtPg+DQy/HYgC6tcNqFPWrwroiqBqj98FinL4eEzOIYgB
Cuv+ewXWwWSlIwKLLBW5f8PyQ0DBVNDeJKv4GfPMyEtvNS4RCSqGd1xbde0GgM8ANBUSHRtIR7Ze
3t8gXWh1FWXG/pWmr2uo/3OEtHyKjjIEwahzpUA3AhUDuqUFMOKvMiDhYJfwMs353ZKoNKXGbibG
SoLoHwESHEpmM+uhKxshVox9Z/XuiF8arOMEQjvcSwQNQP7f56vRxphUHPgBpz2SBPxbvUMZjlJy
DJbfgUO2kdXIJAQac31311kmZ4yZQu3Z1VeCxo6OWUcuks39hHNaplNmGnABDJKuEjC5SC6tooBf
JvAkmxYbevKZkm2xKlGxpzi7AT6/ZoUE38PZs+v3Egy9CpgjwX2P6IrdM7BqYaBKjq+psS8FeUUO
yjagfhlRCA4MSQ4T0ZZu4avu/W3gfH8uyOcnpU+qsHHgohY/qYZNYDi+S+wcND9oquCVbK/DP0w/
xPwwESMdMUYP79GljgF2Vfp6UCxwd0EmDGLU0Bo9AaOBRnJckJccX0DbOcCdt0cwavMaaq64gNBp
Cm4bUQUnC/pN0UJ7KV8XeswrbuLFvqQT+1bxSgT9TAMyxADccQJM2qOJzQtlbF5BZtR3PwLMc9G3
R4xrpYCLp3efZKvtE2pxqQV6cNxFZODAK/X09ft5yrduI+XnRKghLhbgybj80qEecrxOuranxdcF
iumYM+SVR8VFeoq8qWiz11E/QxKVPFLK4J48NtZs2GLr5Lx24xv+EqXrwYhPzAJHjoolfBmU2Gwz
sTD26Wsr2h9zQBQfoSsgnffBc/r2+8qvgda48wvKo4mUNHi9WTtEB7RlXesb+92rRuwZRlRegpzL
IK9vu4/Y/iig1a/4Z0BgLi16s1T8Wuqp1T9xPoWavMsrjjWjDQnteWi/umIN0rWyraO8Mfdo9rp/
DC0JhvrTsHRkBwWLcmgiXe4E5G0m+CNOYVnf29OGsqv9H2nv1Ru9kiwB/iIC9OaVtn2rjewLIemT
6L3nr98o3cVddVG3CweLM3MwwADKLsOsNJEROfofVqIzMqhliIXfA2AiJu5EIpxIXd+oDhUhrjnj
MI2OAvWCzAtDNuBzkcSDQPmXFRrGKs+TnMwlrMy+5UNTUPYCyUoePzWQf3QPk8ZY1B9BMuzpGmDl
MEsyndurrmgxnwpT5h8Sk7vw8FPhFdhdfJZX5NctzlYDGxncqLY59Ihb75/xMpEz0PsAoQ8G7XDI
BvWd+VhpkdS1D4+ACa8Se2rOk+ULmGhTOkYwTv4WfZ0gaIv/gAsPDDuULcjz5ZByj/1DGkKV12ZR
Ty8LmnBocK1AW6OqjQ+I+vuiPlSNygvcId6Rou6IMWrOFFYNmmQWZqk9fR05XOaIg5tb1YrlXJfF
NZjHNqJkQYRnUbi4Pccs8sWgLkvj0NsV6L4b+KbI1JzSeX0sERHyK9ajt2xJA86ORg5ePLBsAXBE
BQpozDVBJ6XhMfuWwRbJHdO1vsmcZD+eQRbpXwJEqujHMNs+i6cftRhS1ENBg6Q6dMk+n6aqTSfY
LRzQ2K6GE1R212FzkDyVJehkLIIhYksTIRqFi4r8gFpjwCk6hEv68Lh9eQNpt3M8CiaoEf+5wKm5
cI5ANZhn54zEyjyfY9v9Ag6gQJQU2tcv5+H6BnrfrxbIgB1e1M3Bej04D7N1CJ1/36cnY33aTtZK
Q4i6QYD8urqc/iG1OFmXk+Vs7Ptf2uJFoxZCOa+0KFEUJgsJDvIDhOVW4NBk1ecWUdCPDQNS0SCm
BekH/QVUudonXB0e+Y1g5++MUu7C/eLjQRUGlxtT/SiUUdGLWkDSUPB1XLez+UDAMfc36EfD/MY/
kL+PJIKXIYyLLje5Cr+KiwMqyKngG+Fx/sTTYl51+/pxBF9KAogZmAJJnNub7eZ59+qMlvNPtzbm
+0oavfs/Y9nxBuBUhjcEwA0VVtBX3f6MZNY0rjW69DhMZjUhgpQhg3UAmXYMTFDzLDLnNhYkOCAJ
F+E6sGrgoKDkQb0AglBzfacH2REIAt1ufYCSJavF206G2S7//n1nx4FJRU3fR9RDoBYpkR47CIyV
n1Lvr90W5qlTA81v92Aw9sFaBDFsM1PX9zeTXLjfR4ryowSiM7DFQSwFoQS5Ur+NdEHfJ3McgMnC
/K9IKkwN4d0CDuKHZR358O3fnko50YJSCw7lTpyd/QjQc+Ypjzq+doHxRi98u4GWDSSvoSqH4j76
pZRv5+qozbReT1DIMtxiA+WIdfWF6WRCPoywGfKXQripmE1KOgAjZoGyxKeMwhKuJVW90lKxmDIl
SUloYPJObh/PnyWIydGhYiRQi1LrjyloyKggb4dNOoEKfXnuFLVID/m6ImPuNicgccL46Dk/hkfx
NdgPD60zA48RmQmqHfloVRnDAwh06EV+BII7jOPiXqIbTH0IDV9HU6xmAHQC/CyhK5q9ZKKZYbzy
H2ZQAiYTJx39wB66cT9qviCqA9Dq9gplRRrqalUVhyiznw2nJxkrSl2Hx2dnQm3iqUMTVmUtkn49
YRRBHnIJjcRcS0RNyYVSBv6VQ566eQ95BgO8kXbRrKCrkNkCmABZ+0o7bsiQIOcj6wM1Ep5SynE3
Rg8yvoqHICxkl4NTG5/qyKoHRrd1kScRM8hqkSghtZTAxnK7mwKmwsD0IZSHepck3x2I9CEtnXw2
kA0GXcAjIzv5cVC3vgXpEWgCVITOOrSOKHOJkvqFH2rVIalNVcPUcWGmn0pk5qG5LgbT78yosWeW
Vs7CbWLwE08U+rciuLGRSd8uUoxSiGZmsJpNKgoeIIgasDzJZkQL9EuOvRRA1CrjEScU8zT/Q9Rr
PmbT4/pgTE9Kuoo+fVY76i8LcC3Q6MZZEbmE24WoXOZDq6GvD7rXQwj8qPUf/9X3kzIHRPOgAa5D
65MyAGBcOTSSUB/m1itKT5Je7//9P241ulAQS8d1wz2g2bMaTYulokq7Q2TOoOmNDmnxzjgFygTU
QVCsQdsHcDtofSPqud2jUerGSJvreT+I7gTup3Df12+sd4z+bn6soKogGIR1WISu9q2VVO7qsdHm
eZ+LtvTsX2U7Q6VbtHXTilmqwNT1hS2kXyiVqag/4euhH7IIsmZZmE7qPo6cAWn84SBOz0Xp/Kej
IVZw9goIjsFtiieT2jdNlvOsQ7l1LxggcRi1vbbRQ0YBkrq//2MDwSghCoGpnzDuV2hRlb2Sja2s
7kMgIA3eGpXeDGZGyEvFL/+vEfR0AFNBKYTWuy4FlQuDTFH3KjzzvGK+ePQFE3C7eEhu4SUQNNL3
uD16SQnUJAUNzF4K38P0kQstJQqt+4dBPXJQwkNiCrUIvDk/sATqkQMdZ2JUGGY6RLWrCpsGGK9o
2MS5lzsFz3jc6OsloMONNwa2ULkiSf7tepq64JUYr8Ohe68SALdMfzvKJivVXqyIskLtWiRnGXDm
sMKfeKt/6B77GGJlxlclMLaOvmP0csj1+HXHhFFs5WyGIakwZTt8Sr/uHw0NUEKvSybQU+TS2C+c
FPUyG2PoJyWfTKgZTE75qlfmCPwZ8lfZ7GQzUUETAjL6V7QIn2uP26RvoMJsvcgNoen1NX6Vp3JD
atX3f9UPQeuvl5X8KpAuoesNpyqrCk3gqnBZF/HigObzyz4y3T2aWeYbKufIu7OfHhMoYSaSY6Ow
EjjrBPzl+B9m6H58EN46gRSUnYfz8+5avEBfoHdI6ThEcV0EorBwSyjQoCJiRhiSPUHBgsNs1MUx
z95ut/k+bQFc+fd9f0U/IKN7K6JuTG3oowZO2hnNigIlg+22d0VwlMSYCTZcoLa37So+Go6/U23j
rdm1nqJY0bE9WasB+B20+VeSyXAtdNZHdhnz3SK8Cp53xBPU5fJbnU98peAhRlygPY5ujgEoVoQO
zvMjuoi8eZDPjG1YuBvKJLnvv+5zFsn9PBgwKUuvqkU4JwkNTWZd0S+pzLcIRwdyqRfJy9YH61s/
SOsQIETV6chglyukIMM3RXAsu69Dy7h0dOwPtBTSXwgjAc+E/iHYvm9/WzWDcKibE3xrGK168r/r
44h02w5Fr9KhK3x/JxYbAWMSbjbSe9IH4cn//2sj1CGIAUCP/IMm2olho0SYhVudhWT/c01AA+BZ
R2USrTzqiGuEFUOqwcyMvuxpXrUQMMjAn4RmWWoFl/trorEOZAfh6QkwBym3BlTr7aLaOJUTzMty
B/+xfhCusuDqwM9+oV8xTe5GPSu9IwCpojD2ki5DIrolQntghIOAAgQH6c3k9WHQmlIsjspFI4xN
pd2Sitv4LVkjvvJ1AQkHV2BlrKRedvNJwyrKn8jgNIyNSvTkhcCFigqK2/IoQmX0KW4tQTPrysoh
q8i6m4v3hrhC0LCBhg5B+YJwP0UEGPupVh6T73JdPiTQQbUr8BxdQyZDO3FE1KoQkiM8w+MJgj06
h0qKoG+DBKtqIF0DDafKKtEd3EWm+s+/5pNZ6OsY3QAWGPiPzUSHC20VnCEo8OnNxIAln6L8Vh4V
AMCvqbyWwCaYrGKwa3Tu/Wu6eFOB80YtA9kg4h7kidQ3EXAFRBMFrYEuY6w/psOuZNWMF0EIZmzh
U0FxD0eCrjDtSUZ/nMNYaI/Vd3Bq5IMWuo89+Cbvr2PhQogVBFbYM/JW0vnTUDSjwWVye5Q9ydbO
3S5+vG9geetuDVAFY8RyBjhAYEBE91pF802FOg8kQxnnQefR+HxRjEAqAIgudHUhjEi5jYlXBzkQ
u2O4Ri1t3X/ym/oaeO0mAcWJ/9J795e1dIqUPeoR4jOfAyW20B0hJbwONuJVXpeO5CjrdmAc0Z9L
A3AU2hGoawHbQS2tm7V0CBu5O5auhH6h3epmCXbdwu2Aj03tCBMOAHu8Nqv7S/zRrb39igEnVeGT
DDwzEPWi7GZdNUUJhy2VVtFbgyH0fx8hukEOdJplTG3B/W/7VQonidmYFzEwm1X5VXygpKbiNYYs
q25Cyz7+iliO7O8N0ZAQQB77B+pye9bCPBtaIWFDYozUgl3AHENAXT7F0e161LeTtcgIOf74SiCS
8v8ZJP//r4c2kjohj1QYnDbpGqgHa5AYz8/SAqrAqKVBoFo3COj11oKQ5EqoKfN8TNsNygxZuRcg
renb9490kaRDUZbMoiFF0zQUnlV6IUWfdaVW88cctJuWgQmZDlq6op1v2n3+xmKc+8leb28Qml08
6rAgvUCh/gdt+GvfDL0VNUiVckfxhPo896K05tpvreCab8Dsuufc+8ujm9BE4U0GRTw8PwRtEHxR
u9i0bZg2jRA9DMAm9yvDSUGYI9gSWv0paKs4hPic5Q64m6/iZ/bQCZaSWwPrbVjmQ0BgoShBZiQU
JO08latOUzRqeVEUDz3MJo/1RflIThAPwrAGkaYtPNXKdoXLbzNQr047zK44qTc/8GfxPHmtq6xZ
xZnFa0Vgv3hJIGb6U2wi7/Xvc2gq4FeLGcgTENLgIN7Y3yTt5/EOklQZVGEovEPRkXIW1Zyhawz+
/IdJduNj9Ci+qtdo32/8Xf4NXcUNoHJAwUEZbJ0Gm5jZ7iKv4e+bhkYhpghAkEeyPojeUOZRodA4
JYulB3WjWjl4FB9qUNpGbsVwiosrTQwR0hiIjGM+Ebie262UjAHMeVIuPUjINTKnQosydj+ljb+F
Pufl/n0mP/pmUeQOo3qHuiaUAtDqurWlVzE3cIYeno4OYxmsvyze/mWeMyC/iSboCdACi5US0rcN
1Sz0AeHLwEgKnAvdCGxD3QhjIytOpR00gOKKqlnUFp8gnebXgEyXZtGZISYezY6xYX9ZxnOFWh1E
4Emr7nZZvT6X6cxl5Wl0AW5nMcMt7hjWBTXkn8kRhBo0MZ2QBk2RjGJ5El6SbQrIkg5uuBjLuH/q
dOCHSOyn6IhKCq4Y/nu7CCCnhlKQsuqkqtu53oyCJxterFkSa2x4uVv4XAjOFQkryXgoQ6HcdaUi
dPWpfpFs+aG73l/H8o7hzxMeGTSGiVQT5QWrLtCFqRvx523ZZOzRXz+dTGIpKDuCJJDmhQh9VS/G
oGtOUWrO6Jb0aWiGM+PAF0bwGCORF2VS+EfvlwpdjUpvkrD3yxME6JN/9XxFXPMftwj1eAy3ILRA
GwbOmfLLRc4pfRup1WkUbYzKVpV9/+/TYCJ0d8gAOvIwCIFBXID2VvzMFyKXq/VJhOhNytnQQ5Td
CVOwPXDfBeButQk5O0+66Gz5+MX5k2YDCHaIgjFor34i6F+PThk0uB9R2JwUwS7eqsficXqMjz4Q
mhqQD9OLiIpZv76/YDqMwjYi9SNlCqQzKoZxb78dOUpF2U+b8TR+RuiEojLU2QJroOcPI6h1qfAz
ZPIT2catEQXD7wUEKZXT2Hl5t+0baEEP+un+SpaXD+2gX0aoq4FSaxYlNYyomSeOqyg89wlj/OmP
daBwBDoE4m9I8keto430Jgwq9VSLu0nbadl2ACWZxDgS8pXcPGK41ogJgBMmOCsoxd1ayackAAd3
gYXIruK/SyjW8d1q6DZxywj/Fo4TluA78aGikGKAdf3WktEIkpaomXoSzGSPehESERYhzfJOQ50D
WREiABDTLNSN5Sif1DLy1dOQOF46OPfPfHkgt3+depUVX+EENcVfD0ixy0usdPbSx/9uA10ahGvI
7FC4pZxaNI2BJlSVdqpDR+mtCXhkYR91jKu1vL346xqycMTjBBJKHfqk+kXSTCOuluqFiMIuzO/j
j8NGwIc3QAWsDmAAspe/vUvT9XLXZsZpH7Suz6/62tI5O03t/7xdwHGQMB4dIYQ01LeejmXvz62u
nYbCCfhtl1lG76Sc9//PChW3zAI/xEC0aCcBxO3zuQSto2+VBeP7WIToiP4heU5AGwRrQD+aTVYr
2TC0xqnuLDE16zVM+Y0zI7N/YzZP/zIG8DehikNAjtD89nzSulCNvheMUx+ZkWaFlXOIN0A1DZeA
1elZZLUYqSKKsP9ri/yWX3dhSvQ6mGreOAlgzt3MH0JrGudoDWkJh0scnaWx+8flRtUKiTQKxSgB
GtRplXILniG+9k81pv5Rm0Y/SbvevxB/3G40rPDlANQAdAMN6fHjMCj6gvNPw+gYjePD2zTBe8Aq
7f+xEkQFSJd/ohyc1O3G+bkOAGyp+ad2Bt1PYoZcwKR/Wi4FiDMgG1QMJmNFC7g7eIfREcn9k5ab
CjohtuIZ3jj+5+9UQ74NqQ24HWRmPyWjX1dAyTU1QOjOnQaM59fPfufpjaWw0szlWwYrqDECBkjQ
FDQ4uuPaWqiDJDgH3TlKPU8bHuPCni6Fygg9F90IKLdigAu4Q0CNCAsk5UDVLAwQQLXB+SnCRA84
Fkx1sLNTt400M0xQTscXZdW+tbOyimH7jwMjqa1M+NYQg/x8bb+2shJTPfT7PjijtOaju9h4LZgD
O2+cGF5vefuwRoyHoeiFPcX/uL19MycKOqdKwTmtj2Xp6J0XDq/3vyP6RQWekkeFkNCIIyGFhPOt
Cd+Yci6Z8uDccht8RCPvjIWXKIyFkM/kd4gDZBAKkeQ5QhcO2Sf1FtWRD5mwyE/OxSk/s9g26F3C
HydNDQ3VOkEnaPXbJUTiLPQGWNjP9UvVHYW9zPr1yz2Cp4EDxWwxojPUl28NtIKcidin4qx7sdU9
pZg/YkQD9FtALjKiTJTkDPJt0oFmVVVZgfOvz8PT1Jhgw5p7W+7MIjTjxAkrRlJFg0DR+vkZXUDy
RjBbKNLcLqjpDGTpytSeFaBNC29EU1wiUo4b3inXICQSzaHz1O2l+AADnbK2NQamZ1EjIj9AJSBz
Ur5ZgtL8uo/9MpG682QJrvyuo95XQIKxfAIe+pAzu220V4JPAjaZKFlBuIr863a9iZDJQjh10UXC
sN23duztD6z5O7KG1wIkRNCYMlMHgh6xOT74LCTh4vH9sY5uN+Du+JQRUt5aF6Ux76cQ1vuXEU11
sMUaTlSY/Xdplo/MrSVnd/OpkbX+skb5RS5Kc7Hn2+gChSNIdnMY44LsqCV0NgabdOe+96AB03Dz
xBoyCjTzVOCAqJsk+UbWBUMfXRqzXCfb4IScctPFwILwdr0fVty1tZWScX8XHXBYJUQhmKLCx4Ik
k1pjIoViMOVhfCm+h9IKMQea2/rrl/hPwNSaKRqmumpY4Nrlnf0xCiw9knI4AoVyxkI+Y5QAMtSX
WbKy7+KQYTxx8Oa1apXJOustnVElXPgEYk+D2wR0H+knHYxmiLgbg4c91ZpXcQjwiGomuTk9/7t/
hktvQBmiFlb5gKeKAgxFT9N3edG2+lf23gXm4KRHISOjvdLmdSdiUnS08jOB+N7/AX/v7K+VUpl8
w8tjPLUpjhPTsOdpNEGd5/Iu1K6uraetbYY5cjuoL+RmY6nvMR/QRepHmAN1s2y9iV8P8hGdSczo
ejvjwY6/WETVf58kwC4AROIZp2PVRq71GjOW8YXPtiKq72O2BqfxY/DAsyqj/8dW/q8pur5byEao
lwNMGcajqDnJrsegsWRmtv4cb8Ivxk6Sg1nsJCITzGiCDQOq6beebUjlNMnFMb7Ij8VbeklO1T7z
Rme4ys/hKblwrLrSX64UmEAUL1BcxntMv8RBpEIagcfymtyZ0Wjl3jWrhDjauO/3LNaM/8OYCo4A
1MrgvalrGUhJkw16j71Md4i+gr1w1ixlMlVguGQ7ukysFv0fzxRiGOQCmD9Bg46ntnP2R7kfRDW+
TJ4R2hkmfU+XlIXeJ3+EPjMJOB4VxRmwzSpU2jkPCWCdwxRd/OSpC7+z64FTzQ3fmsH0jwOp1MeJ
cUkW0RPcC+EglFEjgEcTydfxK1qOBU4rOcGILujLf3KXYrQxg/SQoSS9quzknwTR5d5azQ8Ms3+8
g7/N0oXOZCxnfq5gtrNS0FEcgzfpzLvzG//Mscbx/nqPMPz0UwHHRUFSertEY8rSqBKlBLYq52MG
afgXpJTMz8ACvZ+VsBwYCVeoI0TBEMkVYnbiTqhoelCHspm4KLsAWSGYud1zlvklvc+P3SULTcY+
/mWM4FZ/YL6o61FfQdxlGpJ5GKvX/SXzusrsn9KNlR3jTcV48YjjpdeFhw7VftTCUfWnTKllrg6A
LWaX3I1OBYuPeFHqR9RA3tH//fOU39eCaJpyv8ou0WRphR3XXpxc49SctvlX9YFYu/+aY5wX/zyt
8kf9MIDjPmBs51+PLcIkDM38zJgtqK7Gyq9qXR+zCwjuz7IDmqT5o/IiIDG1U+88Gl5r8R8GEoxi
1Ww7xgYv+u5kCwgcEukyqkFAet1eVKWRQMrMz9mlRNt/wKBZlJipC2yT5U8Yu+zs5IHbSM7ruj0q
u/Hq5ef+AOb7lfKNJN6Uz9HH/dtFc/CQ+PHmB1HeKETvqtEL/CDFFDfNe+l+EKGB+B9kiwFRgqC9
AjHIwfK/qtWp2ALHYtZb7vzZQB418IxHHW2aaN2ugn1qvkpO62GsqpwxSd9dY6YY4U8wS9/P37tH
feZtUbWB2OPHpgjjUzM7RaqVXlqLs8VnRzgrTrfyD/xzt26t1f19WkYQRP0XUxYocSKGMKhzK6Uk
76u6bC/6Iwz360+kaPVTxlSD+yN+wJQV+ChUMkCGyjRlaAhqOa0EGALA+3HGdHWyQ6nInDcYWLBH
ho9evne3xqjDj9q8AOg+by+TNYFh7d14aycwlD3d37tluHdrhTq1zKixTB9WRje8hk8sWOzSaYEa
B9cUrQ4yAEtlQP/1p97+LTpP5TMRvDHydFFP0gdIkp7v//k/Iprbv09ig19PsSqGgc9F+PtiaCVv
yTa8rI3GTMAd8JiBlYnVPv/LHlqNKDOgdaaSHsGtvaqu4kALCuEiXFKIJ8YQtpg1M36qrsNR/mCG
o8uTxpQYykuo3iM7RI52a04rRuRMeSdcVN0SH9cyLBFQ9E6EhlqK+NDiz4wNJRt26xFuLNIBsMiF
UzzUrXDhT817blfe2f9Xrz7jQ5VYPsvY8iUmbVvSl0I1CsVHsvxfpycGYdwSXoxL9hT/qxpzvCqH
4SV74HeombBK+H94AmINQ+NokRu42JS1oEpkTos44VK+jq2JhkFvztam9/ITyPUHs3+9v5U/YeDN
VpIaApAdSHcJjyxd68SAp9Qkld9cy7X2kX1FTo9hk8yZobPWbvmH2pFgvFnVbusOq25XO9ll2Lb2
fOQP0yp27v+aZaxA/RoqFOEKOeH0yGiuInQHK6fB2GkA9psYQA3C2/z5NYFx4zuwGX5+AdzUgMxF
MRPTwpgXWnIQcfEIDGQl6hebW7nrjwi8fNh8y1K3DEs0/xAwALeWqI8lFZVWEWpYmrxyV69zezS/
cgDeZxCwylaLwR9XwKhPC57ocNU7kafbKsjCBSeyw00GaF7gzg+sTJmmB1z8KurWFYrUkVKIjkh6
glRo/E/f5OscqiaE0VnaCiDBTQHL+DLBrAH68gH/8FDI4TzR1TxIQJipl2DwKGVU/BfvL7VZVMQ9
pxKPWgw2a7AA1QA8g1B4kXkmxrVbvIiUHer5FZrCKIr4x07xRDiCSHgPppPP53dCwNXsfICp/t03
ugxriFFMISCl+Bmwpm6CwXNDpuSKfpldIs8qrZTVvIosYRMfJoyo1mDGO4IQz95gX737tv/YV3hs
6L6hEI14lNaAGKReDeu45BCSm0VljbwZoH5Xmig7YUaeZ3XzxIW/htAExC3Q2UUURSgBbl2oniRF
GSdBfG1BYdftP+TNZH1DPuuYYRwrAJ4AM2y83XqoKWB4jYWNWEDigSjGJAvhAgDcF31m8vN+eXBd
bvl2lNL4qj5C2QNs5OWqca2O8cyL5CO5caWUGcp5DUIV1zEqldfM9D0FPGITeNRCC4mpuK4RN8tm
eOjADBeB9VAyCW1RAKrP+ycrLtJ+6kdQW50CI6I1EX5E+RKsOPBaQFEbCUZhoW6DIcsR/DyYSIMq
ull6uonrnVrKEYL31v3f8RNj0JsBRgJUqKCuQ7Ddt3tedV1UDH4TX5v3xEFJxTXAeOeDa18EJ57m
Zg5+lVuC5HGEsOLHuQVpLcSCrcgrdopVQw8TEouvqtmtwYHn8R7eA+sbWT3EYJHZQ+9tJPrgTDzy
zxDX4mfr6AqRJio+TOpnh3Hc14kox9felUBiv8aoJSEwOs0YaBRBgTBZPMTBy3XlQc7hdO7cwQWI
dM27EmhezPcMgPVxNC+RzT0wCbiWRwsUGa+qeIrAoIPprNstHcWxUGs+Sa6jaxyl18rJvsuH2BYx
Iap57ap2wB4CklJGtrDo+AJR8MssIJO3Zgdg6INigtl213nyqThB+tI1nHnToVhcbjQbZ3sUP+7f
n8WMB6wiluQR35P+n0p3b/gIhZEy4NPrvGtOL4QsF/44cmJ3RjJ69h52u2fv6+Hry38ZjsmRK82e
FUYTp397FUjIh7kEtMzQIqTLx1lmxGgSV/nVf8td7l1wEubXuox3sEpgw1DnQeSBbaaOdCqFyu/r
Mb9OG/mpewN71VtIlIhX3Hn61zrDxX/GldonEEQpbaY8OHFIixWCQoDgbEWMJFN5Tz1IbVaFUn4t
ofwpO/M28J4FNOVyuAME7qzQh1yUe+YoNyxMSZ8mmCpEqJmtstMoWJnFr41DvVXXGEdYSXb1qBwa
t3VQjvGiS/5oXH0HxG7PGpQXD9xr+shyl38EfjiAX1tA+WzeiGKuNMhvstGEBYNp5YWuAtUx0S5c
H9TZ96/1H3cKLxAZnsOFIqPJt9/SqGTGKKtFfD0C2OycRbNhaHMtxp7x3fyysPhalbHIRHGCBfkt
qKzhKfmCOOc2/RjsYG9Kqyl25HWEMctHADdYAtd/OCisCz11lLlIMkh5CjnPpU5C8nnNMnPA07eq
T0xk8uKTgV4BUIKwgmoeGXagHri887U2yILimu+Gb+4Txp6qJ/E924QXNJZtZZP45vwNjqOH4coz
rvAiO/sf40D2EeSYiOLQ7fn19VAX+hTD+BVc9c+hFV7UXepwD7kXATTAaBrQYSmxBopWaP6hYAcc
B/UYxb0xV53MF7icuupWj0lmjTPqpgOjPrkIkGhD1LKqoc2yspqLqwRgjRVsi8d0K2zKg75iOQGm
KfKF/IrF1JkvdRHo7yu39fflOj1CI2YXnlE2ZGzen2eloz0Gfhm4b8BUbi2BW0RKfEEorsNGdkKU
mT/KZ+MxJsJDD0rMZM1YVF2wiSgQoMCMwBotaZnaxBpJVkkc6lU6olg4nJuTfkyu4Vb6jo6sL+2P
m3Fji9rFdua6IOTS6ppso01r+tDY7p5Z7P60s6IXRDmrUNVHECvASLhOH6QVfwQam/FB/bkOlFQw
j4G4FeRkt2cU+X0iJmVVXefP4V06hB9SbYrP/vt9r7uo/mMlaEGgzAEaEFLPpRyTCI43DAMX1TV9
Qbt5e/Zcd9yaeOcOvvlsnVZEJvm+yT/27gc8gPEu8Oli1OF2YRmmsbqAb6prdg7A839sgZdmYU4W
WTsqboB+kCEs8BqBaJAywilCoYaF2lwJf/EHiDbGj+ArbywVGhAyVseDA6T0VtoA8YHaPonmJjQ7
U7FJbkIUjC+EPf7+uhep3s9v0gE+JbPhy9qjNk9zqOtciyRIB5FfdrYxlZq7whZKAx4qWelK3aJa
ALZ8Y81wYyJx/b8DDNo2Fc90VY9xFgO2wUz7DBKVGBJP9Vrd9MfGRXjuFuv3ws3sJ97W3dRhcf0u
8j/aPOVw0r6UhC4IuuvsghvCw7Q/olbeK9d+aiLhcRUgvjRrAMCiPIu78ZBvWPWSP7wrwhnUKsmk
KZqUtPKcMsRqGHV9dw1KKyp3TeCo3JZbNc/53tix7vgfHo9wp+noJGGkDhAvasHNlGgpl2Yd3ifF
3McXZb+CVvzq+/6V+qHkpo/1txkqRsOUuZZzMcxMXrwTN8pF+RS2rgs9dfWhXvk7T3kzPfDT9uZ5
bTjxu8OtTycINr2dOlSmLiXUP77/a5pNzvr3b6I+vTpr2rxt0u4qJtum30ultYKVAMSRBtGBGMBp
8z1BSyOGkH3tWeLZPqUs2syf7IDaGFBmILvGNCMiSjoza4ymD2e1a64vb8cP1Io4s11XZv4AYvnI
bJDvk5wf2RIHkZEAbDzkH8xW/VC9cqilHQ4bZ8Obm/d09Sg5UCqDx4BEW4ha44QU4H/+GYhK3fp0
/0z/+lTJIDRiGmB5+UUgVUkVX4uk0GscnwyzfJChn3mBAOSjag8oKUoOBDVMbs3bAmI6bt1sc69a
hYwQ4Y93ATIfyLsAAgecDcWwWy+tlrFoANDcXTGM7daQPUd1/0dWAWoFmM+CTnWNGxTY0DKzWYoY
i7waV+jGOPW8inKQz10Ydld5L2/6SwllLCfYgLsbI8KO+IJy/+hV7sRiPV3UHWm7VM45gPow0Dm/
vTZOjSJKSMgvUHlMdgpq7VKGd8M3CzeHToNx1UyRAbldgDYo8/RbbGR+0BcSzHPbcscdtINxHp+1
g7Yfve7DeAj3LDqz/+OUifgYAnfAealTrtE8VoMx7q7+aGZPybm8hO68MqziE/z2amgCE8O9StdL
4/ABIFv+gQXXXEY5OGky9QeHTOh8KGdhSGWnxRrfXscdqAZWSmJigPZRZe0snV//7OwvM1QAKsx1
DoiRAIGkb+mTe0m+0KjfyZfqmBeM6t4fsfXtiqgtnae8nCMJpmZwV73N2MN9CroylKu3/G7cG4PZ
vt73GLQqH5FAQW8G/1LJuB7wJLffqsbPQlZluDdg7Klf/bX6mm0UZTPYkBMGbwLU8bLnIDdVFnfP
okRAGaanKuWG54jyYnuV8ZTXO9UzXoxttRcmk/vO3OiBiTMiz+aNW0fJFAMWYAsgNCII7W5XKk9T
XGXK0J6qwQ4FFEaKHGozqe8AVFhdtH+otk2M92z5lIPXHwBbRA3gyzOWbM++oEZxMI+YiTUFbdV3
Vji5KNRCvUS1oTDWP/WM60rO63aVRF0JQwmESAjD2NQqEbLr8tSE/Em4iGDEGTxxsGbQfXwLHePq
/GUJ8THqeGioophHhYVyls4GMA/TSd+nVg2qsKdzoVgAnjL5GRcfOsFkYpINYTkBc9Bq3mmg635q
CBN4E4EkQsaph6a4LRhx7h+HJeJzwJeOUR8EADL1KcR1xwttW0qnycolO1W9zCpSS/PqTVI7lW+n
L4xvbxFY406gGAvyAvSkCVPn7Y0slalAMymDRLOp72t0JvGPsA1ddUABb4SolFXJCBMYVhf+jLJK
hZd+paScxBXJWX2DeNqX/yCvk12385/n/3xByPKggQC4hAyMK7U8MjHRogwL+cMUzQnIbIuDWYOY
fpd7QKYxVkWc/e29vzVGraoPlTyeYxgr9WP2Phww2dZUdmpAo1fZtIDU5t5k2sxYnQTJt2YhTISS
FWZfEaijFXd7hClXaZWfx8F5+zGd4xdF3cyeMjrFOvqUoWxawuj9hS4yYILWBy8qxpGB3V9wb2r9
NPQCH+dn7RI0pjtCFrZhzbP8YQNfAdgDgDshGCDqYe3qNIl02cjP4I/lgp2q77JX4V2yQs3koTCM
YYTaU/bDunHFHVMNYhlXgKoe3yDoqmFdwjJvt3TqJD5SgaI/V065Kw7pWj6pJ0z5gXVLX88n4y08
D1fF810ZzVxjzRLPXLT6CFX+b/uUB63LIB9xAvJZtPJ16SabzGu3+Qpcm6huYDLfC9aqG6+Co7IW
T9JD4hauuIL0oMfq7y7DAaJtY4AEHXwacHv0MHKlluVYRZVyBpzwuyzQPM/2wS7bBQ8IJY+s7vXS
/2FoH5k8hNHgioAQp+4yP+lq04mcen5B+fBNBkUreOSP5V6fzTlmDoktIw8IWwKXgmyFuD4Yvj3n
pq+auitS49yvQCz2nF+qvfjqu8NOXyXH2GuccJd/MQXEF28JvBFyeGRI/w9p39XkuM5D+YdWVcqy
Xqng7A52h5kXVU9o5Zz16/ewa/eOTOsz6955mXnoKh2DBEAQBA5AbEkbEa9RvUKMjFEZvOdWIyF4
HzEIwV+f9Jf7VnrjjRgUxhtJiVekPbhBn1Pivv1rB858nPqkWa531eaCKI74eHsakaJ6uPSPKGos
CArD1vfFuA3SKBRoTdHGhxMYnHTXUGUSyYPQK94zOIsrIvw03ezsfRO3ikai0PLezEdupTs1ryuP
it5+dF+hlY5yQGOSxDWkN4q+2mqSfxY2/j7sbAyZN50BNTrndiP+qI6rU/6GXBsvUrs5FQELfQB3
BRo/KAnTNazWl9oUqEFwTlU3EUhtgTVMwYM5iu2d0q05scaCFoI+C9RSMG6MlWJTjCiaNss+C4Nz
hsdfA886Cp6sPMwx/f5vN5D2RIBNEmM34Ulh3NdiVbmnl34dJGcfBEZr/XeFBM5b8CbAoxxAyPxb
+zVwnspuRGMQmYUcZM/HsAU/OUs/Mzwfv2EwV33IQB7I40m8OaUYIEZR1H4ofdGHaCGdsaM9I6iW
lc399buxYwaD8VGj3GG4TwxhukfTQerg/tdvzYv5PHPQgggenF8KPh9c8hMKxW3jFOub9h11Shqy
ThEKFXnOg/7iK/NiIJnTrfMUz68nQPbOj/4lkdFQqT05qwajen89eQrHgdzcERg0uoczV2WK3WRU
VEDQAaIP2HuMWhfF3tPRfFR5I+mWsEADhqMbDdS0j/IaS5Jbs5RqGXuFmaMobwQ59M8RI103AsYQ
cdsvqOFcryPOZgRHcIw4LNELdI2WppNalv2gnt/jDwgXPgdu8pa96j+7j/jtvprcJv/RbIQyAsp5
gWJZMHlcYynF1NZirKnnfW9hrK+/Qa/mhA7KALzbg/Wtvnx8ICuKZwdeh9qtLV8DMzcicAVlcRMo
Kgr1Yx3VlNGHvw04JnYb5VxJh1fua+lENcPsqkkGyLE4F9sf3jZemzthCxI0h9eT9uVYb7btn6VE
qeA1GNoRglAKsJRdtRFzq3swnhUfae5mFx50zGXvTrpn//tOP0TLsx1EbeU1bJJP5iRGWMj4VbnI
qEgNHenJOApHlHs697Xl5vxkoBi3aBZlIkVQ2rNdPm27V4F3OeB9n3GJhjS0ceNJ6ll+wryjSLaD
xzG128nyMTawxkgp9HHs9J/T6Kghz18uGB3MGxyweI2hc7QYfSwUoR/8LNDO1UEgxt47NI73AD1Z
13seWcVtNExTi3+w2KqLCJ1bpa556llcD4fIJj8xPK5y8gOvbeSmtAS6cQXEqGQdhJMqhIZ6Ns7V
xVVAO74Xv6mP2R4FYeAPVazqBcWbKNB9rHn9WwsH0DU2o5ddOSijmprqGexQ/t57fCTTWviurSew
oPsB4QIuOJQrWRnlLAPTj8FypqJBasIwYVC2runo4PsWcJsLZ1aUUdG0wPyxchBU1DdH2+yxPOKt
2LMrLKhidS/Brn3jcSffxiLX68icBii0q9CLB8VcrXNyGByOTd/6SA13cdRagFBH0kCYz+xTaCYp
DZWNc/Eufhouek8MR6gxIz1B7IMKuoAXmtxYOXKvIDxHLRDOOPRkMmFCpShBpYxygI4BEc8n6BPg
PBLdvqlSBNwocNs0QUfEUrWkwhCaYaeiiWmr7obDgGq1+gAuWYdXDHH7IsQgMYvnKeVoxKoWXCpX
2AgbTEDelcdqA1Ydx9tIT+EWteG7ipuRop+9OmoYWEbXYzEK234CbL8LHsONamWP0tM3NNNsV66w
5aj8zfWFAWNUPgvaSRBQtnCJTxc/Jup5AvFjdCw3vOqVBVW83jdG1UtZ9D1MAAkuwma1Nlx/5/3S
HG0noaIw4DI839gVIxajhn26UoIkg1jh6UF6y1Bn8NfyMCGq3g2mWk9KcIkOxaE56Dt/M2yUtfcg
PJXbiNN5cevsIRAtCqXlrwgdWa1HnifXY70KL7mD2mdUzSe2tu/2uh1vJ4uyy1Kq/B51M6//WkHo
fELU66NNHvRFbHTc5pjj5RVy9GUE/rOGPFbyaazVPa+GasGwr5GYPVMHUGYlHZAau0OhN9oCnDfF
qfc5zylSnb42sGsgZueCPg+9iYoElnz/9L17/OmubO04usGz/w2pQV7kc2tj13hMGF6M0SQUDfBG
+CvKatq6rY3EhPTvjRlAeO8AVS9txWRJDcIkVUvMq4pQi9nSrlXptHqQnACvVLzZOrfFNdo1FBNR
5SHKQJDZji6lUx0St7QS+3uHAcXpJnSGTV+Q8VF+WD2UW80SMWR4fB5+/irxlM25lvJ+h85cAqIU
5b1lg9/Rg3FfgmU0h9UTUp6iNTqZixf8dbjt3fY93iav0clc00mzsWtsuUpFtfNGqf6svc5EY8Gq
XCF8wA/BPBgbz3S1JTw3bz+/RaQ6Vphh5TmewytIvU2FYhdQrg5qWYxABsUlYzJxKued1kOzOlev
iHIIrGmPOe4rW3woD83HzoqeimP5JvGoh27d6zUuY0EpyJVQAAdc/0NFVZksIaPO6yqlGsQu6Fw2
xmqGIghpqR21GgGVMz902zun7r8eBYBsLsZ+gVwIVOQoX2b56AtPKqp2RIeJuFZ33lrcYVgcXgxq
N8QzRbv21vW62ki7CeVyupujCr3f8Jhvb68M+A1oC6ZRGkr08HuwFLNsRz+tVrneF+ml/axPKNKz
Dv62/Cm9REfpkePOF3wfGHwpYRSIqmlLzTUUXhPReDql2aUC9cFkSzizVlsdE1kzYu6QGd5wyyDo
j2f2EdTuKrhXkZ0F8Rdz7mdgHQOBX5ZdalLi+uo7pvXofNA6yEfeEbIoHNLO9PZFh1kzwYxmdGXR
eHl2ia1H3vX4dpNA6Q6aclTG0gpSPEJer1zcx8UwyUOM6k4bdIcjhojYzhmd+qiRub9JN5pPkZA+
B8sBEg3oTrhGKr1Vl5TTFF9iYhuj21nIulaUd+I+zO11BzigGMFjP+WFA7vWNY6oVlmfmlKCBiYU
qp0Uu0azBUblOtHpQ90kIMIgHMQbXWAQGe3Tu7abOl9O0HhYHI6hskt7C/yrVjm5lD/Ce+Y+hd2c
vXQsEo5CFACg9Q3cuNcySsXKG6UwTVFdZRB1d0SF0bZxxot9X7Ibh8jAMIIlRjCmTZvAgq305dv5
k5ezvg2OGADG49ZmESR+AQBvbewbcjgpTkSsf/+awcAwTlc0uqkoaioHeiUjqN6KnAJkCDnH9m3+
gMFhwgctnLzaTLEtjTu4EMl1faJuV8S3jF2EGr/7u7NkuxiOhQJH2mOLV1rGorpKXFWhQuFA99Js
5d+1Df4eDFLmscjd5CmoXDMgRt2CYYrGvgjTy3tJ0L+FetPU5aja7UWKYoBSGI9cuAxAq69VGmUu
uJaOOTDcByzb9hAfzk/cWHLBVK9Q6C11diZFq7JEFQFQwCsoEVfaoHQVuc4XtMl+Pt3fnqVFQzIL
r0xw3ahqYZRhkFboBwj97CIE5D0fUDkT+WSzuQ+y4FQpf5+G8jFK+s5yVOSVqZSq0uJsIN535SED
95zYrK2ad1FbcjhzHLqus3VDsbcgCBlw3iePmEfiX5qE7M5ccumlRZvjMCqdJ8qgmCFwvCcZXEH6
Ay6BDkfVqNe6OrqhaXMMRpvVMsDkD73JLnuPThJNfg28BrxFy5xDMH5NqI28M9say5VskTKyBEf4
rlhnzrPp0lF3JQldzdmuiFOjaKEESSL0H7jVQSPZamtUz2qGCusXXhJs6TSYC8UotCSBz3ysIVRK
4o84JBav3p0u/J2NYWsgEzWT9ApEYZdmq9rRjrPti9559vvZRtQiU2mtPT6v77yCaI5OTpW1+TWi
Tb58u2+WPAVg38+NSve7KkBb72i1lkHSnWCVdnqQ0CXADX45tskyq5mD2HV5V9F9QSDgyhGJ3dAV
bI62cUyTDUOjXh+EaoKyYdreuaOFgFZo+7xN4ukAY5x5Moz9GGPhys/IVbe/zf3WBF+EE5/HjbyX
9779en+reGIxMU4fCZpfjAC0w+ff6WG34YnEMRuWdSv3EtFTRAC8qyiBV3+ClmF7XwQeAuMG+qIU
2kmEYa6O+8kdCMpfeLbPOWfYwyxQ/Qld1dj8HrWL5bpy0OQVEM6JuRgD/LFQFHpd+7OxTQTZqDuq
yaPVHUoy/urd3WaF1pBf95eM4wzQ/noNVfmTmlYKjAatCZH5dHBewNfaE/WtDtCUwitwWQx055Ix
cUer1L4kCtS1uba2wmN1ARaHZFdYvCVcCnDmQMxB7cu+5PnFlzPQQOuysip3srVNtVcxO9OyEouz
jnSd/rfPRgHP9Tr69UrNK4WaT0y+Y24weIQOL/EDz4jun9k3Y3Qar4z6ZsT6YZ6Guq3B17HhCHLf
i6Ku+loQsRcHOayge7gvNufVY7C3HGvF64vhKgK15dmRnRV10wsSBBE/CeZ0T5ZFZ6rzvOh9j4Dp
Y9coXaZIGNWDMKq3kP5ZWXiSfgisECMIu48MlCjGZ3sQ1pnDu9At49LXOaQUMHeLWcTYrwZfEAJ4
b3T9HGva9PJ6f5+WHdEfBGb9Ui3sRTFPsot0zp8x+HynIIEVre+D8MRglk8qtb4SPYBAp83n3t0o
j38HwIRSoj6ESF4AIJ1Igl6o1c/o5T7C/1C0fxaKTSFj7PDUjyMgjj3Ivazp5CiZs8PEI84tlK7F
rQP4g8M4Ui/oEFdlcYYcgfgKEvqHl8Th2CZnz9kOUOjaSi0baFUP0ix0/7wNzq44ckD+R8j2RxDG
c0ZFp42VEcHFoK02xYO8QOJ1bUenZMMzT+rt760Z4zSTvkqVtMHVMDrswYLqrhSQEn2bjpm14SWn
lh3nH6mYeEoqm66PtBB5yt07BpCfOaLcvlR8Xab+fJ+x+MysQ6lqsTdSvTOIJNuSRqSTcKptkaRu
RUAXFNjPz/Hv0DIGIiO64jiEZUUH6TU6KvBcILK0t7LWaUXQ0vQoWKiGrUSMDR5I0Fth8c46qgE3
2zZDYtwCCkrbpNCQZZZ/l2B/RkonAEfUfjiiL5cTbC9f7WZYjIcw0ixJww5SjajD8q3+8GE5yWb3
+aogSpE5ur8YdP8BYyvrkRvrp0wAWLANzlbp3ndFi9509nXGQ6xKM/fgILLLK+3he05/nu9/f9E9
IBVKOwMwb4ud6VainkED0zBO7sG20w3GLKYEkdV9ELq3N3s/A2H2oyjA0CsNiHNWaxyk6xcUIf0d
gsIEv5WAmrjAR4gdvIOmEarVrMUNJzxc3Og/UrCzadEi+v+i3uf1E0djF3d59mkmwpXHEG/PNRZI
fgW11A6jyTecfeYhKNiiWehUNIUZo34WrgzvgY1z9p7/UgTGLXt4mVsJJgCSxw4N4Q73Cr3sq2aL
xHhjNE/1Y2BAVVsnff6RW49guDxUFkcOjq5+0c/NFioxKwVIQBmf3n+YH4gwf/2VMbAuNwD7hdTK
AAguaOleY5h3tb6PsHhszRaKcbXj2KS5hpecS7L1X8Awwk03L95bZgCMPa/yQigTek9S16+VrezR
QwmfEYLN468EYV2rofZTFJcwi/Lkk/iCKdn/Pv5CHTSY1lUF3awG+9yVlh4uFI2SI2zBzTy3Rpdk
Pk+jloKjKxTmmC9QtW7inxwPTor7QyLbeDvgqWbkhfcLNn6FQ/8+U10pL7NBpNLg/r+lCzbydHdB
s9CBjHHD4OnBFYWt/IlVJQtA1pbjJu6CQQlEfyVny2+rqlErOIdgFmvCGJOVJADC+445Ta8PhVu/
FJiZJL1a8a+AcKx94fi7QmOWzCxyaWoKPb+8e0dXLC0VzTMdop/q931N5uEwJgk24b5JaoqDuhiM
8TlZ3ol38eJhMFaJM0TQ9A4rN1r6GnMZcaKj3gcN6Zf7siycg/M1YzPNcWP0Rkxx7KojecdNJix4
F5Aw4AKM6gcUCIjMWplNL0nChLUKX3vQfay24RZzliJklnjmv5TIuoJilswTej3KZUBpKMs2cGlx
AzAeQgMCZyTiGy/hs7hDfyT7OuFmBlpHShtHVDKNmK5gddYpdj85x8uyt5mBMBEjSEuGth0AEpNo
ux+d6YQ8yQsnFuKiMBHLqDWmEYhAKR11fYz3peW/SJ8v4xsHiLdkTNyCWTUxqhW+lqz9kDb62cm+
f97X51u6FUz7Ab0MmExR/wJ6OCZ0yXupr3pDpVdk7xifiu24S0/e+uLZ4TE8oiLh8G14HQ+5jXIE
5z72QrSBQd3gPUPnN+p9WFvqsgyd+5WEG6BkF/tJIy+hbf8dBKMPnYHrnWL2NC8sW65++DjzCqaW
IrMrKRhlUARZH+VGzC55Rd5L8AcrPsk05IOfeF1ESxZ7BcXoQ9uo+UqvIE3tRNsisd7Rx11ZZWLR
twdjy2OmWfB1V3CMapiBLHV+Cri9+LsPifTt/t4smdHV9yn+zCOAeCNpJrRvXqYHvHQblQWOloxs
XvON/HwfaiE4uEJiztUSr/eKLwFpXMvWsV6vfm7+DoA5StVYqyJFn+hDimj9AO8XR4AFT3AlAHMs
DKCAz7IIpoL06FZ1qoR8bD454QDPHOlvmG1H2Ydy38ZQ5BC1su7YOqOy4eVc7m8EmBGuMarYq/Tc
AEb7eczXql28ev+Wt4W2Af3jVDBm+hohVjB13BOxE94LGE4uvUms3LY45wxPDMbmvVLvpFUJMfYd
ktUv/b9t/WVkYOw8keoBBGR4UcjJMSSR/Ww6MW+CF08Exrhbtcj8oR6R+xDxMJfYpd1xyvYW4uWr
nWDM2xMwt0tKqPsId6YFjgvu7E26l0xq5QqBMeshDmvZ84Ag7MXdkb4coGN1cF/AiMapWb9vG5gw
eq1VIvLUU21gR8qSrIjl4zW+3HD9+8JL0pU8jJUXOcZnxw325B33C9kSHcMqD8brjhNW3PfroDG/
FgajCHIlUyHMZdsQXiDOWSk2zINlqmaU4ONiZ4MMHSNbjk3JTahyVurraJn5qjxN1boP4A97S3G/
03ponYSPEe/Kd9/tgrHyeqU81Qg0L4eCacR1xbP1K3c4TncRAfMHQGIP5jf1Jt7XV+hu6hQYiYGK
onwi2hPpf3GiIIX+zhtDmaEwO15nyhT6pgxD2RjErpNNiRu424AIBZQ0OQj1Gqtbi6hvzRFYxCd9
vWnQQtO+fTof4sOOl0tcdD1/fg2rIohHQ0UQIXNM8u+l/Q2NOpxVXVTCGQJzCORynvulB4SmIaYl
PO57mOv9E3/Ru80gGNWIu6rI5AwQr9g2HSi5R+4j8IRgToEIDySC2kDHk8p2Q7I6BJhob3FUg6N/
X68JM0NK2qCU+x4gGgk6UjudbT64kWHnl/vC8HCYw0BtV3VYNliu0fpeTa5pVZPlaC/3QXgrxpwH
1bAKax27ctlXBxf1eXb1Wln3IXi6yxwEYdcPcd4Dwnhwu3204Xk2nlpREWf7UetGbpY19qPJMXqk
AbfO+b4APADGFZjZhLdd+P/LdH7XMCCEW1u86Jr/GMbXhXMmgRoNQZwGuFCC3Wprkvf4NBA87SU7
370vCWcrvvivZkDtoBQNLCS7ZD9z8gBLD39xbPyWzJ8GYjNZGCOvhbbVWwm7XToNKFhFS8PbCvhm
8dgaolOkqyzjyanI+RevIJyjyTJj+5oatGBfwi6lRLLriLzteqL9ur9+HJNkeaPGqSzGogRGtO2d
1etPaQ0G7N9/51++XoFnmzSsWrMA7Sc9qLUczdZgrf1Wnf4ShLF7xSvHBO2SsPvyFQ7slG7BjGvx
SlSWXlavtIGxfShKM3ZU4ezBXLctUljb5lK+x676Y69ueHBfe3zn0GZfJ6Pa6/quhvK9dwdJd8LD
8TI6xWM8oGdo2CmvljUMNuSUYudTyK3/mNmYaT/jKqLWTzQ5wg9Aeai/QfP6eUXOhr36Lze2PzDs
86XaDX0W0MP6XVzvx69CjdG38x/3tX05TzODYWKCKTCyovSwewOOBtSC/frwrGzNsamlDP5cR74i
sZm+Y7hXNhoB1gz1lL2jBba3spFKw+NKIB8xURPeg9fzyZWMcRahFxr5SG3MbjKSR+QDebTQ3YBe
8C+XUL0+nII+Kkc1xBLiVpq+hOu3j8wyHnkZNY7vY9+lElHwjFTSvspeQQa+7RxeKyV3xRiHgTaz
IdUGQBzTjetGvzLMW+Oxki6KAa5aWl2C+ShfHewzTcCYyHLANBZECuBO+pZvJUffhP/F8c0wGAst
4lAXpAQYlWzHoDCSdur7uOclURcPij8oNyd6idkVrazT2C36pjyhFp0WvBocWZbTgTMYxkD1VZ9O
BuK3iz1awaOJgZOYcblrTpxD/WZ0FxoIQTLyz8Z8sUTNNgbEhSu/yYETF2tMffiOEbRgCyCWA2KT
7e5UX/bRVnBXu5pgshosFj1L/IJlapM3zn32IxibzUHgohchFVbO9/5Ta6LCCmfIW0CEdWrzzpJl
hZ/BMZY7BV4xCCMUZX+UK1T3Sh0tFJHXnMwCF4cJ88M079O8NujVLsXyvXe2v5s+P+/7IY5lsQTU
VdoloS8CBK1Y5ete7gluRmjIuI9CfcC9HWJO+3AwAw+MWihLoTPQe7CG/qdYf7YpVM6ZIo5ZGoxl
RxVRx+hDMeRlL3gSMN4hlBu0+PT4/oB+iFPGfdqn0e+dFWIPbnnVjGOsYYW+nirdH74Tbq2PiD8g
kwfEeIagl5EVEyAIfduXrYeJzsbJnituDTxHs9jTuxt0L/d8SJQSsHFZLQmeXls0ygoPwSPI1cV1
h5dRtK4Yl/u6xvGwLFensOoz+hRLb+HmWXjoLiuMmdAD3hzhRfFAEkDr3VBozRZxoQergn814XTa
12Yfb19i/qzaxevfDIPu5Vyp+zAW+h4Ye32dHcSdhAnCo2J9/Ld75go9rCbt0b/pCpeNKA79MMyx
V68Yw+iKrxjAqIHdg+c8F++ZMyDGp+ld2taliKFq8GigM0WHHK/Udql9BXwyf2Rh4hE/kyYpmWJa
iiMhOh0xWfr3YOEstwPCyzIv6toMi/FrQzOMoEPGunWxdQIbB24QIeaH8E7zZT34IxLj3MxpNRVG
BJj3yZ4Oj/pDe3jiMs0vOgZTBHmDCW1WdcbD1d00JpGQ0ef+zs0/+g/EpZjNOuZEdWUMiblvpcsR
yh84g8o80+06ArOzIBYY2WZN7vgKdhHyiLnf75LDOeGWz9EZEuPxSjMzu0gDkggq+4fAVkFLnEIg
njIs6vYMh7HWYchaQWlKlLOAD1PAOSf8h/5f00CVAohEaZs2+8jf9moX92kFdQMLjG7RuIOmm/nV
3Eun3RyIWbLM8wYd8zeomcanEITRHcbHHH4MpLTln9CI+lBeGuu/bNQclVlAUWg8dRqxgAqZ3lPc
Kxsw/3XICfGAllR9DsQEjIPUCcOYtvnFQF4w+aZaNXnOyORUp2J35ug5D4uJFpNI9LOmxJ41LiK4
0ZGoVbk1hjLDV7j3wZbc0VwuxrtqYwsl1LFtHWW5wlj5b7kNDkWeO+JpB/37zHSNWjELPQAMBql+
sYWBj+gB9KFQ+c5qHJBw+3CDXLIXHizjbFEnKhmNWVMHNWGCE9hsbPVDdVC/2zjJafguver8wRRL
Rj1fUsb1xglKeOPmyxKmnLSvo2O4hmu+9x+B5eOhzFhZouakj9x2m8VzbI7M+OOwU4aVVkHcCquM
Ji6r2IPNBJxPxZpLyECVkI0+/2Dd0N0qaaLLiUoVx5Up7+HBlQ66lWoOGc887Vk6zOZYjG/BNTsS
GrSKQEmTX7Ljk5+93W69/dN9W1g8YOY4jDfp+6Jv9AQ4dUJ+pE7g/m6c7CSD2fNfD52nt+A5FONP
zCku/D4H1OSqeP4f0E2Gycqo/OMGN8uLp6oaKDAxWZh9bk6MMKyCeqSFfwbeZDBZmDgFbty8gSzL
av8PzteZOjNxRLya4LdfOPX33pWcbP0fahhNzLOTcY6BexADF669iLBShSYxBqoH6L+jayYctQ8+
iT7VJ1a3V6D/wFs5hrZihuY1jt+bQu0r0O0GduRm2J1Hbf0Su784+rbk6Oc4jDyaVI9BZwAHLJQ/
a9KRcDu65lrC469vcwtOlxRhhsZu0BCqaurJQMM4EvJj2P+cXnc8xp6vV4s7S8dWBkxeX5UBdQs9
mNhTgkljD52tY0oertgPz5Pt4vb46G9V1Rk+o83O3PIobBefCeZiMkachKKcdiJ+wdTttHz/sn/y
Ty1GF576LcKelXV/D5dOmDkaY8fe1MaGMAFNQ+c7Egnte/NxH2HJruYI1BHP7GpQxwFKCqfuf6C2
rQssY3sf4HZSDHzRHIGJAQx5FButhgyVLVNilcnOUItsEG2bkvej/4TpYqR3H1XfHl4c+2OXWZ88
L7V0NZ7/BCY+aAXDnHyNhjzoeY+RSJXJJ48TkYfBBANGmGJiBg112tdt4TTOh2/zxFgsEZ3LwXiO
ss6acaV9qYOB4RuXkISOZ3eo9ngR9+bj/Y3jCcS4jyARpTyl7kN5cCnMYI14eLiPQb9xx57Z5HPj
5149NjinkIiRP1SSgs8enKScE56j4+xbsjxOcjiEQOmhdgM0MLBOn38nCOMWMnWoV4KAxbJDBJsk
tiYrRsUSr65v0R9gEMpKB4sdmKeZPTGjQsrzDgPMvyvutI0f1c19MW45Nqmx/gFgL8GFEGdSSIex
21nguPpOtwYQEWAoWU4qnOqnrLK4HPLUxdwowQyTib8iJfEjo8S5G8PJ5URHwzCNLnW7s0TXKh/+
VkZmr+QyL6o4xSIiflYtAZMi5JfEjS390lkfAQb4irTJsltztPDrBLyVk/Z+wIYxpp2eoDNX2/UY
0VzqmAmPTKMdfautQCT5ZRcNhBdpLp7FmAX4/5GYFRVUOKNRAZKGKYqkcTEgecjtad3K3JYWHhSz
mL2h54MUyPSEciM7Ph52dHov9xWUfube2jEHIYZGhqtUwZ7V8QbpWoweUon6U3KsfnJ5+sHDYo5E
BLRZESUQaXI78HhGAWjNFKt+eArRJsHL0Sy+Ka9me8Ucj3WvZSnYHNFuAhYgxUkPZoWLeLOmtwKU
7O3zDZ6rrGDNMXSqArcLio408IfSoXyMkHFhiIIYK8g4PGxdFKD1x8OAeqr/8oaJdOQ/MIx0oqoU
ILxTad7GJK1KpH3xXf/BsyyeMMz5HjegSJV8CIMqt5IE77RF8OAR4xWcd/fXbfHAmsnDnPKt2AhT
beIaIjqp8zshB3qp4kV9izfF+arRo3nmKSqzaP2Sbo6dHI6ZDSZZnL2Kw1P05dPkz+Ywp0ngGaqg
B4DJHm13sFunfim34nn46ElkVXb7H+o2Z1KxL0pC0uRG7sGu3qeMFKcC9Y4Zl3noy4veKLaK4Vmg
pqTzjRgvKwmgpAxKaBwlWJPc99C2XtvQijfKJnDlC2rVt91z4ng8JVzUjBku43NREKDqRQLcCjn+
7+XLY/n4dF/36K7fk4xxtQXq+iKtBsLeO6IlzYKn5ewQTwbGKWhZ5Y+lCATFTWzpWSTZ+onXF0Yt
/loKDXPW0M2LuXWgZmZTxqrqN0luqu3F3vIOI/rz7n36egvuL/ZtzHj9M5nF1qZ2DPxJacF9Ubvp
sXct3rMgbyGYI60HWW/vq1iIH8+PvOpJ3reZjdSHJtVbA99OLS4L/cIt5HppWJ/um0Irafi4Yj/X
NohVnIOPI+r86/x6fw8WKtuvkRi/XsA7CR1dophswS/bkz2M+KzbxLXOz9l6/92GDTi2gwY5h1O3
9vVcek+ZGE/voe8vrjoowNH93r+ELysntX6DJvhodw/PgS2AytnahGfHau3z5oTJ7Zbvmttf91eA
t4/MQYCJNpHYVfgR7jMyeJyz7Nb9X68u4/7bbjVimik+PpDfPCtfSBbPP37TC7ZqNa32fa29vMaO
cErXxY+EgPQ6erEFHj//fbNnm8L+ZsFvRnnKkjdVmkwX/JGzlbxfyZh7KdSeF5bQ5b/+MkWeRQvd
1CqmR10VWH55gfd9BdTZAX6jIKZhP+JXa4QQTtvV7cS+1bWOMCbWS95orKh2YwKVpZAY0zTcA827
1iTblO77y0jWG+fzLzeCsanRMLJOECHSQCzOpxXeJjMmNRQoDIx1fBuXhrgk8VO+3jkPh5E8W/ZT
Sw6bD+vXud1ba5vyX+2UyC55UR3nJzB52PvW8JUZ+d9O8GZ6fRhIKPefIM/+e0vwAhrZ7tHbVkQm
zm8wpd9H4/3yawv5u29RrJlNDEouR12BH24/c6Lm2xjpSmm/7nOzLwd+LVVGiC+jmofEjnbSwHna
E97EJZmHw5x9YG/IhToBzrsLLgpCjg+C9f148R0VTzkb8NS/7h2RnF83PGoajsl/pYhmAvpxXUop
dSfIwfDcCc9A2LpZYzUUvUD9yeu+c93AvkR4/sjI22WLMe3PZONstfXuNSAWWDZ/jdbOt3mvPF8D
Je7pNGOjnionZTNAvnfbPj7/enjYlOTbpSTuPiepg7d31wX5a25h4JRng6Uf1Bk+sSfk9KzP9dNg
OWdnp+7PyXFHHkP7+TMim+3u9+b3SSRr600hx2OAgTyblXNfo+X7EanOpo8Es6vR54cTVXIfPPu4
Pdo9fup3V9vU8CaocU5dhRwwpSN/4CWeOZbJJlCjSaoxcQK7lloOT92+qI7u7Adbsav3QTaU1MfY
F58ct3Sl15bz44KXnICgcDfDgEf7V4gjYkSQheY1otnWzxZP3fConAvQFwPqvR9z7YP+j1LoiRDL
+DGgrLW3789v/pO6fV8f7W1prR4b4mzWFjnjfxRcIhuuOw5+oLXenKP1Ct2VG562coyRTdMIgbHS
O7rpIKPhRNeLcbyJOzJGa8so5VIZWeVg9NMmNTrkZo6VhIGa/ftqg+4Cwa65886WvNkci/HHWoDn
UHHQO3jNEAMtf3rkTPfyvoks5E00ZY5CV3PmukYvTONB10AMYB3j5x+plXygCI5LnrnQOXaNw/hm
M1nVuakBx0C1de98V35UYFMGUVgGzkcBlVwBsuXOy2fl3heQt4pMwNTWERKTydcqYt7kdwNnz9no
/wOr97V4TIQUROY4hQXEsxOPKCnxfqZQigQWeF+cxQAQ9Z0KZnaaX3NrrvdLC4w494ZVd3k/Sqj5
xXlQbQSwEQd406o2DYrifEygMrbJb9qYV3KMfcmhztEZ/ZcKpRjDkqK3z8/1NnN+3Rdv8Q5EOxFE
OsIQQ6iYdRQnLxZGEwZ2NNFhru8i3BobZ3Ks7OUvkZgzTTAUpVUiiGJ7r9Fk1/YutmO73dBpdNzZ
xnRdWB85E4s9iMCEmFVdCLEKWyM9RudIxNuKKDYFE6mBxnLCEe72iYGq4z/LyJ4+sTpMfipBuOTb
tNFOa0tG5jDY+ef7OAvFBdc4TMpH8oLaU0Ozu/j7It+ottK5glPskY2X9ynmDCRHD2e8VZAdxq8S
/VQahGfgC29E17+B0ckAJNZ1QDdyRB1b7DSb1UFyzuWPv15UxiF7kSCgwQibOIIKHCWAYAR3X1an
/9CMdS0Q45IjWS7NbvwSiBKRpOiV610MCVhzJaLWdE8tGaccYqTnmAyQiI49MsF+0KHDCAXQJ1oA
jXGEcF8xCVETz0XmKSjjljNRqDCRmNq5C/ahR90W1j4Qpcf7Crrs/f/YAeNOIjXIhMD3e5zX7Wu8
TkAd9xFyH6QWOlOvd4zxJa2yMsEcjx1Tn/rAQhcOVGN9RPatQJBpWp4bgi1q3XnWt11yFLb+Q73h
PQkvSAriMF2VZYQmYA9jFjTtx6LKBfyEzn2vwb5QoaTszDt9JKoQjMJcoTDrqbfmNPkYP3d5NUlg
xQMZQIXlk9qW8daSOKHrn8cfXNQF73mFyiyvmiaKmqpQls79irpwm5McYq3cHZfWd8EiZlA3RZS1
J4d+SS0iJSKaDjRHts+82gqFB3KddP8/GEJf+j7Yc1A1Z+6zb5kb7pqN6pRP5vP0lKxobwgeMq0C
R3m++aye5M0BPjUju5dijcYE1PbbaAu2xY3JrZ5aitOuFoD16Hk6ZhndYay1uLJKy8ST0A/v8Pi7
2L8VeNol/5e07+xtHFnW/kUCmMNXZmUr2Jb9hfCMx8wUc/r196Hue9ZUm6O+Z99dYDGDBVSs7urK
9ZTk9Npi2btIPz1+rHOaXGRR5VcFdEXK2MR279ukIuNFYYjX2utosnY3m4+M6kDdRod+iPCECGEu
kjZsUegHkdxMdupO2NfP3kpa5rZoBocIwxKjpdqlprPurFb7qlHX+0oPCwN/6tFBRwvv5xzwO6YJ
q6JGYpeXMr6nsLacyQia3ZnNrkKdjza3Qz1fwrAkCzmrpRKkDNceU20Al3s+qW+0mGJWFU1OmLAq
DBopYtEHme0vb/WkQGRajbZtc/YJTWgQ6o6rcyYXetDIntxNYQrWAVEuxdml8UEou0hiQ4+pXNio
8Ckwfy/sAkHKv7GEd/dPKDf0Z3JhwYCT3CzNq1mb6K6B0U3o29rmnOspKbJTKfbYToQ5bAGjhlne
Nb/2TNncXa3qOdvS+JpLC9wRI5ScOqDJRVjg9Ng9e2GgSLZLWVNs1rDQxf0urPqtt4oNCfrEeKuX
evohOld9oW9MXtCg2lxNz5crf8ujNYbDWIdr7VZO8/ZY48xFU3cfSSiDEJ8oVdWiwViRuxJfvXVX
aWKi2SazBqSZgw2aoPzrM8cIZ2C9UIjPy7Ak82hLw/ZbhTihTpJ68erjhHq9/bj4K0w5V8bohQWr
dhsrGAwa9GzQzOAs7GESavzfSGvXqkFbgjqXswYMGRrC4T8o3I8lNwy34L0F9sHADwwb5GhZLbdT
I/mTL586J0Dz5xty86dQE9boGzZobaDzKhDNebLACwD+YggVmPKFq/oNogi+1qM/WBeULCH9tKGF
2ec8oUJoPy/KJDb1cNyMXnwu9OgNCWEakte8ip0QIXRfjCF2TglBBCb6RUJbY4Dgpz0z2uGx8MwE
4iIwkf85MkL/1UzOFEIGOkBJO3InHgGP85jCvLaYkCDU31AkSlKN4glr0ez/vMXO1fii0JgJA+7Y
IJQfL2IYokhBo9fjT9bJ1s2q/NRDm4bcOvvUvnm5Xdsky+X5DSAbbhIG6e6Wi6NkNUiPPOZmLhqe
cnOT8wkVyQ/lxSIAN53FW9YV0N7vwW4cNoqNKtGUvWSNa/7Upc6aqwCvnZI8odIn/Cd2KPkiFvCO
Xt7ZRGfXwfkM13Kh1xYU6NN1maHezj+pmKFNtxRlRnvDt8zplPfED5lUAe28197PKhA6A93V0AFI
E8vxBf3w3yZXSSgLhvFkQB1CZV+MwNxuuRW/yy/wlUSsmP8/BKqjEn5EjtQaShUPUoE7zTLt9Y19
CbU1azn0ptDxd37S4bEyF5ll6WdmOWt8rnFhm1UNkzQpY+WGCJjI6xNwHELgnedP1A0Bf1FW3zSJ
o4zysE48BTRRvEl9qCrs7g2sr5ZyZXNlGLwLmRewWxnG5VbhmshGIDBBWmdRi0w2poTdFzXS+fVV
rxDHKVbs6G9jWM5pC0NAskh8KexP4/HLnI9qJl9A3KKA3djVwPvt+dKlGkCBvFWzVs381qAfasw6
3So7IEphj2BqU8PX8dn9vNpv9gmb0Ku8sOgiEO9qjHstU83dmFpjmqfHTM61/qBHTJZEAWu8sISe
YDII/Zr3xaKF7RFWwPoNoOswFqt3KTaLbANHWOWaOBjVax1q5Rk7cdZZDnPOhIB9kl6jE/7rZLT6
/qzVnXwUwTyqb/IgxQ0cdWwgiCNdOD8Durd8fcz7vCgrLI/GXFbgWRK13ROVNIgBBX7uVwOKe2/6
M7X2M/tCFbhHDCOhS5Jc3OkC3rjz3W7kJL1I72vhEO+lZXfsEi3F5rn3A63ZaC6tJGK4jsd1Ipcr
yMSFXjEJJy7cuD0HX9HLuEVtTPYH+sZ6/b1DYc3T5C17GHSsQ/btLKRF46PvS4ot4MFQ7FI47Awn
V9P0V+bahUzSwsXo0RdanCMT6FMbBqvIOvtEm3mamRITwew3OcLdCK5sFihR3mJwHCjP+c7qAMbr
ar2hL2yRBmwy6/FynMRIoizjuZAtlV5atHmqQF4Ko7PCc5XonqxLoBY7pr55exsQfVzfGMxWUYz0
TPM6+JxQJrz+yh3ca9CU7f8C3Lp2uBlTaVjo9slZnJYj0UtxFede4JQg4RV4Pe9eFzVY9V1ty29i
TYw1xqoozs88X8jd8LI8XqNE3F/JXQM+G4UVkipb0crTvO0fF7Otb57OOHH+b/CxcJJ48YwqSaoo
yYTz6AcLXu5DMCYCV2lzVNFW2Om7BTVZPf8Ovwkpoxc7sV9KW/RDNZ7gCxBI0ap8iTTBVK30xAJj
cyVgya2x++DWmV6nWrhSn6otLWU4G6hOeCVjRb7hmojJ8QnrEXezWbZ/8m32mq4HO1l+YNoCq0gd
MzSd0HZ3tLzceHM/FIEgSZh5YGXuB3DbELtcHGc9MhT5mIT0zZraQDMzRIW7nNAg7lJQYqzivYLG
tnpKI31MTa1glu1npHk19OwsDFoGaV5gv0mSNTmXzbO2b4cWlW9xnSD2dqKtaj4BWNTfLgx2mf+i
bZe+OcEPTpIsy7lulPVuCBNijOs3ygO2KwIbAyM5kBr60PSsAhd5LLQSJUEVFOJMmSFugKYtwGAt
rYDRUwNj+tK+3VTv4aqn5Mpm/X+UHv5DjFSobp1gzrgEsRcZqSsUo1msGeAwQB/T/Jz5U5yQIhSa
Wse91CYcshWWrO1DzgTULboj4kOFTgwxpDb9zjoXU97Gg568/yTNkwjg1mPeLGSRNoWWASaHtkAs
QHFj5nwMTpTG7S+8InMS4S1FCIf7RBVHHwNzt2iiGt3UTv/NGY5v0rsJ5jnDqDG8DEzXY4D/nrNR
mXuyEnboFmfRFYW6Ea+vKmrmeS5bMe4IQ0FfxTIimbANYccPzAKVxnOArT3DrnyippDmfGyIBM/w
Aos2EpGUCb5loiTDYy6M5GvbLHRpmQGb2NSzP82WoQJ/zqnEKTlCIoZUaIuF0I4iOPpG23OK8X3Z
fB1T3Yr5dUK6jhpGzB3ilCYRrfWu2JWIfFvs2UMGa4/J/SuwkKVlgkG7TWRcDdgfR6SNz84avylZ
wglNszoJhgFkr8B9w6TYHsNVPKAehBYGXjBG7cw4Lbq48vV1XRjh9mqicEUJ4OZ8mDGsQeOLJGPd
HKHKrmLtJkrJjHXcX7Ehm4P+Eds0jOnZKHFC5fZaJu88DeEmeTnf4jXk2q/9QkNWXMdai0qrTtEm
XMs5LWUza4SmJIkHeK24GOPcYKw3hT/D2bDejWYjGN5TYwtO9Ns3KQpmziZM6RHvpFukDNrXQG+b
AYs8yPQ/wy7CYjjk2EcX7ZOWeJvNIopA7RBk4JEpKOnfaxivkgLXF2AXDFih8nhduQay2kdpHVJ7
h+aU55QUoWXqpl+w2NA8lg/H9cV9rrkG6qrIfaWmUZ4WS5RLaec53g9p0ac0CcFk8qEL0Pw4+qCM
Xu8883dtDCgap9TC5azZG50khecURcZx3p+kWNbKVQ1duICopnhavfPR5cxZnu6bxaGzvx5Lylzb
8ahH/yFHSErFDEwq5SDXjgPmnbaVYi1Bb4jJ6+wLszG5t12BTRKFpm9k3Xwe80ZYUx0ZqJE+/pJb
z9ePM558CaFsr9drKrb9AjKryMa78ic6qFbnakc5W+vPX9VHv9H/D3W5WRU/oUqoWzWuqybJQNXw
jlailc6IJ8KZfqo1Xxof6lyDUT9/K1MmPGY13YQs4QEghexHZQmygGpJNZuxFORkMhpUqTB+/aMz
JZ5lif13ZVOATGNEg54umZVca94O6c2PxhwBHcV9i1rPcXxIgybr8ntgJ1vusmMs+039wLy1jQqd
3nwxVmvs3hiL1w806JpZ7wQyiJwAJ8ErkoiLd+MkilLGG72TBilKgHWZDeJyjwq4QqVEXHbgAqU3
60FpsIwODfaxFj1VemTR/LtZdTHhiDCmsoCNHG4YdOe60N6bZbYWtDLQ0Hno/AtwIRzdhBQhSHxf
1pkYgyUJWwzrXb0ddqqNBg7YTe3xA51NpoASnP8xda2QOl5NMQXDyRCmbLNVBsBDlEcWBcPtk9xr
V+tLcVBFLZfhuti2DsUxmH2lksShW1QRGOQCCKXowa/tGpCurHo1GHGl5cvE+HzMII0IoXkF1QVG
aAFVyK1cW13HGuoACYWR8Tp+PMgJI4SsD2qBqfIaNHIz++RXrM7TTNVcrQ2P6J+jImS8GlSuiCtQ
EDUjP6KTB1LemZ0dWY9Pa96nmRAihNzN+FKIeRBSbJFD73qfIjGiv3FoAq2N+nX0kGmp0tnsIeIm
6AgUGhDrEtYqARxEBMTL0VoBXt79EgPNf4vMp/gjzdaJ8e+C0ClB4jR9VeCjtPG78+WX12nALxQM
VEhbp3S6p8fnOev3T1gjjlNNkdhXQhWGSHwNsJvq6Orlfw9KClUxoUEqCwywC9WoaZmv6NnHHiyg
Otdrz1hQXtJsmmBKiLA7SVhw1dDj2IKvS2Km1jIHui/yBGvKc5rX6DKgkFlmlAeZ4KhHV7CbutcO
kXS085y9rL8mZww2PL6bedU3IUPw0/CeUIUKyNSipvi6GCNLf7Wl82v0WZnJpVxo0maDXaGNvVh9
qb6Wr//7/Y64uskXjMprErQ0Q8F5hYgvCOGmIY9cWqytaIDSeszp/M1N6BCeLvryskrJs/FAfT20
3CfFEJZv8aF1/kXT7pQjUqcD/CTk3RKUrqa38/Wj60SYn6S5lbOO1jc/ZEZ1uMZhWBegwp/8s4SU
VW4wFhWaf14xTcgQionx3RBbi0HG/cPvAT5qJ39UEytQrMUhNrMtso2UexoNxQ9DMiFIGJJrkpWe
lIBgM2bHrtvK8Wx+tUNL6XJNwxylnSGhBJmIadnaAy3ViYCl2mmiuREuDIUlGhVCAYoB9jTL41Pm
tosaNU1PY07yVgG2FuXo5uy8JIicCOwdVN1u86WTp5SKQxMzftKh4uWtm6dsr2ZGiAqGbLMmttm5
moTqzFpxdf/9X7lrE9ok0ousiJgWjEHbivf+3vWfGrN+ZcaI1aUmy8ZrIUVkSouQycqV01gtkY67
frnbtSHprY1aIjAFO7NC96l6oJzrnG8zpUeIZM9g/yWauLux2OaZl8Bc6MxSPKTr2EU8ifrQ19XV
adPAs26INNZPUbxkGHin94oxV9ygDuNRNR+3Flb4CvoROzEbHR3dp68FTXbmvKspNcLeBHwSsUBs
7M6x0e8y9BHbHiKk1dDTTPXc+54SIixOcfXCSJLS7mzwg1GYnIZeFOfLNSVgalLubZSDH3IyOUHC
tGAxTMEGJXi6pBsZIOLCB58g4deYNAGh8UTYlkgK/JYdD28NmMvmVV4Hy+rdwehqTU3mzymTyfHd
Rmunb9zz2D7rQcp78XJgoC8Mar1wNo84pUHEC33px0HcgsZLq1/W0e6dR9OrETwDYzrT9BOi65fH
N3XL/Ty4KYF40YOnACW5gfZY70s9Mn/9yrUlQFh43zwLRtib9UZn1ifPcPRuqwNg+yAuP6kJ6vFB
PfoI4pm7fhLxLjve4jazIk/3ll2v6Y7jWZ9OQ2u2m/VHpodM2J4iL/iiHsByr18Ao7yXDAk1pxBl
ZlrxlSYyhCIR3bhi8hyUIs0IdkjOYsL9k1ZkndnCBA9cHosj6JNCLEsoEKXN4jgvWLxr4aPax5xZ
vzW/JI3bIF468migd4xTuT/p7RqhtdWj0IBzpeUnZq9w8hGEcqm6gr3KPj7ixdgWG/+Jtaz6I9ea
5fE1QYsEDepuNqc5ZZrQMNG1KUo5BL3MeAGyfq7nv3e6fqDxNWvYFR7oWZgtEUXybJO+L/kMC86w
qPAsm+0SYAm0oYd5czOhQRxdFoVBf41HGslHImNgWzUlY8M+rzBxv72GOi0snE3hYUfKP0wRZ6dW
atExAQgy7++yxq0iD/XC4/E4aLnurRJ7vzz7Ru4Z2So/fTmH668Daoj6sw6c58b00CClnw7QfTRB
Hvn8oQUmn0Xo8jhScinOBRgNye7W/fKxpputJ0y4Jms0sX8V5STDz3OF5tnCaYVtzIcDxZrPvvhv
Hm66Z2IkkkZm80IBESPJdcEogMMEqaRwMndQmHKWWVkVBR6Qkvf+Cbr1FCXGEovzZf3OSPq11XhT
P6jGV6bHfwzqgOCsjZjSIy7GZfhr2fAumLr0mEBW4dC+YM7AWB6XR1l/Ml/fkK7TRT12VpXda0mq
Od4emByfj/m+ebKkgMiY8MJ8MseLskB8xzVycylV2v58uaCVZgD+PWCZBwcDSR3gU7SNZn6EmBlq
7BMS3/aXh2IiUMwop0/7ChLzsOHyupRQVsCQEi/ZgSZjdP7PMdF9SzWFJxtwGifm9at4j37rBTbe
fbVYmT00Jq0zdbY3dnIaIuEr1JXf1HnT4TSMLba3aftoBYhqQcOnLBgd8CjYpgs4Yfz7FW9brWtM
2lGwP91zCd19HIAFZWEcISXsdhtKfiO4VXte+Fq84VbNJjEFrKhYB5vKVBEQVDaHmT9azu7nI7sn
SxhwVyqaoRVBVtRcXICy3ChaTN+V9vOZgYwiiQxS05IEXIH7Z5bIIecyMiqeY1/hAvhDq4LR+B23
R9PWV6o/N9sTatavj4X8p8G5J0ocKcPzjeTKLDLGdv5cWu7+BLfEeUxj7vwETuBU9A8ryg/UTixk
aBdSLo/n15uR6RuijZklTI4+JjPjaKEdfUKHkNA4qYIyz0Cn1isrQHdf8cpio3CGpUW05MWtRfle
N9zTIi6LjXo5VK+g1a7SzVlNtH2O6qNs+JHJLy94GCtgGmJ3tl6vFb0ypBWHJVDm9bi0Pd8IPwYM
AmKNerBRzdA15EMLGDER4+vQJluDGrKPAvroY4lLrrtIiPsa9WZei5e5ucWSOtnklpK2ymxXp1zD
nERNb4F4LQUziDGaI8bbHnXmFptmqQz9jPfuT59wdN2wHtSFgNMf77nF+LMHNAVZX2wXwGn57/Nv
98QIfzeX+9xv29vpjdvK166FJUclxaGdU23TUxuVw8SQw9Jc0fwEIvmWtVE2pJUo598givEYuudk
/NL978deW7V9cqvW7r0/5sdXuX55/PxoFIhjqkusKY06UEAXthkamaOMEC8GzWub8cTH6/jmhDip
vpbkYgF41bNo7S+xDtNsKW/NS2JRHeVRX/x8Nt+UCL/HczGj0MU3jvaBHQLfAp4Gpp3pTaXzD/Sb
0ni2k9svGSbk1RyUSjMEWhkc41YTThLwSDBi5hn5mjZIOVN1uDtFMovX50kmhipO8aU85Oit0XfJ
3jP0xyIx4wPfUyE0cugLUaNKqNaIWKL1yzeYNxc7iNGCIRsRxZBROSI0Mjby+ow73hYQNEwsteg/
xw5r59+dHCLfEfiHETiGUKYSs/BKETsnEAm+ewfY5wzTQQsjYjRah8VMpIbjm5AiVGmbdnIesTdS
yBxgTs9/dY3QWuw8jCHbSYmWL8qFzYr8hCKhJkrJ47wsRdUrXHbGr2jbrQa0rHgW0NgeU5rVFhNC
hLaQ3TIthQiZ1ty8dLKGPVmxTutiHjXBj/c7oUFqikVTBKEadSi1XmK8pnhFOS4aE4SCEK9cIbsZ
MpzreFyAp0VLVC9onVszIBz3UkAoB5YfxHpR46jSS4Emznf/tC11dMPA2wD2x4rRWSzbKQCdl6EB
hvsU3sb5EMFSLPNNqvEHbNV8ipYrcdl6lEsc+XtwwGSIW7OSf81zSMtWWA0IcrFDhgrpOIOVecc+
GeKqXVVXiQAiL02qbd9dPYbPghlKY6s8uQIGKRjNN3ero4ZBTpvBbpM/sU199JSbvim6iYIGKKgb
R+pNkakaswXmF6APMuctWe6e9esSYIFHmmc+QxIZIICnoSQsY2cZIVxq3JXY5lhjEnAAmKZeYVjs
eqJ4HXMaZiwh4R+RZxWG5EvuvDhwxw6IBG3VrJFZzRq2AINMselrXy5txm4m4YzyCobBRiQBHjP0
hEHIo1RY9ClkeV1i4x+CqS16gxsDDqkXYNMRqydGaivHpNJoYFXCjGq7I03YhwWXBmIqQJnmX42x
QOqp2yihMX7Bxd9Cl2MRg7bY5YD3131D1luLexJOnf4RnbqdsMaA6wYrx0bJ86zYlp8o3tNM7+D9
yRBmhRObQkzG0tOIQMEidIjwNaLZAnPNOik7c+fuxCWtLDrTFTBSFdGOApcKUzOEhUnFssjTABqM
B8VxX3a0wwy4Z6JtUAZWn7w6tVq6WhgiUNl6ak/xjNtzR52wNmLCyl3hIl/N2JwNTBnWgRdvdqtM
k99T+/pKw0mZ80dguMdWC3jBgioRTViRmzW1K4BdUSuWrFHbiBs0cbUAyq9n0eIGbrRhhHoUJHbc
bsyp0GEiobiLuO6aSEaZASGXvLYwas9h/VG4L9YAPN0t7Mw0nQNaMzVTfwOs5DPVVR7P78EHkOzC
qbz61VjnqBB7svAcANW+jrZI4O1Waa7xQLvZUXvTx3dEEpUZ9EKO+x8YlswTdYOU+BmvIHvHrXoT
8AJIWe2eUGH0fj92IWYKEZIwpUS86FKUmTAY84SR06FfIYYJHKwcqTl+RLPwzil6IwcdiDjm4j3E
Aj/O04ByrTvymaXPdcw4G3cfQzg0RcVFNaZxYQvBtIH9Vqa2Gde3Nbq0hrE60LLqc+Zhyjzh3KRJ
IYRKKo93e4XxfX1rkAo1KCdMY4qQ4IhBtT9Ox7vEOq1tog21DqCIcLlNl+Gy+BxReTLZCJayXRup
9ibanGEqiU6dEON+Fq1x1cg9A3SL4ViRBNxauBXjioHXY7Dx8q5s31GlVDFYsTM0+DqjvzOiVDxm
fmbS754moZEzN8T8QQiazEGE2LCncTLdBGTqk49u/RZzCOgrd6nt87NnLjKigt5qDDyR+HglIyHN
mgc99rRggZmurna0wJZGgfAshqxEMr/1+3PihIaqxztd/Xx8dnOaT57wQMgNy9S9yhQjDxr/S+9s
2t3MCv8/v4+mCeigiTvmhsyVq3pwYIw7cLN9pb3p7q/HPNxsH6HIsMQGQ/ScjFQze/OdJkTifAQL
ULj+XK44WzBFUDpGG1X/I6HBpjlQtfXMtdzRIzTIIFSYh1mAnnoaE5hIKJZo9pKWnt1is6uMDnsG
1dwzhcsZdS2OnYdoPsG0hnLz2CZcetha56Oc2yOcvb7Udr1N4Gr+Ljc8RhRpocyMPRKxrAt4eahv
ypjiu782ZRFgo7Db92cPrYe+0VJubGYSRLr7feIEYxZTiUPC9uf1enurUSCVco5/n6+6ttR+bxpz
E220N4wB6Km5OhXbFJjOn0hFUDQHP3umEz4J8Q/VAMuMsX8F/QVbqz0GANPwNHXXaeHpeORLGKcN
poa1U5Bqyf70pRy/1ur5c01D2pxLiUzOQyGfibyooqZLULJhDv5Tt0yOzZ51kk8PGYsrhec5YwyA
Mha1Mng6o56+v1sxVAIp6XH2hTUugt3uh+U5tc7dGmGSbZub1sjQAFTB2zmpy6/PF4oYz7iSgBRR
gZHAiNjxfLuSiRgPcjbU7HAdbpmmtWIvAA22AJ5pqi3sK0C7afmLOedOZGX4zVh/A3skEb5rGw39
uPBggIrbNnB1VK3ZFGfu5df+erC03NjIhfZWHJOnQuuXp1SnAXjNH/jkAwhhF8SuypO4HM7rSxdo
HuYlnnpz+yuzrEQ/BnpumLWR5YCrM1ccEIeAmrNH4pLWondLHJNacnoOo1abHHwpDJ7El/lwfnnZ
Zpv3UvvVX3VPsxe6jeZs7wk70BvsOxzXaISwA5R7p14D8dQ6RnWxghjk1yg39Ob7XrV+ldtOW/4J
dNsMETcV+vV0AizmgfrMZ9XZ9w2QKIViHdUJp4601xfFfg8/34XnAZptCVi+xmyNt9XHadU6XysA
S78BRuc51KgB/JzRwLZRoEpgEErmbr0Xk+MfBLUMQ3HA8YuWpDMxOquL0/k14TCZWZktIFBOdaLJ
FKsxg/KACqUAiAUWhViMLBC3HkhtkSKvy+K5LTjdR13JyrfJFnsdwv3iGXmgUFupKwxfrRyndl4c
ymufUbBAROExq4NpK0YiAQN4JUgSD5sr0CGwFfRglRtQ6F8HinDNFRSnZEiogFyJCkUcwCUQWDUU
GpL3wvTe6On/GXfmjg6RFXHF2O+TFnQWDjTndv+rw8ygPtgmpFc7HRzao51zbZC/Rm55VGEqAOTv
Hy3veXnf5CJ7llPoan+/tPFaAJhjrvTHN/UzQyhDOtCnjGlolfkBmKjEEpcHdQRHzSq1/m2jD1T0
n5+hwT0JQhG7Sp92bRHDyK2GtWZuVrtTTzFuM4JwT4PQtV4eDItcBhsjqEquL7VNb5iUo5pJTtwT
Id4UF0Cf+xUYWS804W2HvOZtrxRNbc14Bfd0CPd/waByei1B52XLo5EtPdJGWmiXTuhkt6+uWV2M
l14e+stJOhr/X0J1Y3Ci81SsGhmGK36/hEuVatine3pMYKbGeHdEZM454BukKRtQEIF4FFqB7juO
80m7Cco5kclXLxuSvBFxEdGH+oGxZFpz2Ex2954N4pn74SKpBrQqwA8FZq2No1pBqnrtQBtunAF0
vKc0umeTKxHDKyI+AZSG/fZS65fLu687+6v+a7+1MnT7dWjH3sMMHygX9dMQ3NMlHj+TeUUpjo+f
vbw/NdhiZ5qh9kx5mT/V80gETUcqYiRoS+LBpKFUBW5xRQcWMsRQzPDotOHtMScz6BX3RIhHM6g5
tyjZ9KYpn4/7cXeWczx627oyjptDNBhqBgg8b4SNoVCmsCcQwbQPvCa34EDZ39RHJOI3JcAzrMDG
fgocKXvcaK/mdYn+/WcUv+W3L29AM6ai89T3MJPluTuDWwp/IkXZgpPVgsFBvyjPL9i3oFlL7UnW
AZv9au50mtD+RRH+c69kL3qplKrnpyCXY0kYtmO364Pxr1TVNwniBXaChNbXMbo2gGJ+1V8Blh4K
lAucKarcHxvx+NQKsHhthQvcGpZl/eGe7KeNOfaBhvoLDSaDekfEi+tkX5b7DIeG2Haw9haLS7IL
J3U2yIpgSRJWZdH673762ff8Eda3YeKizUQc4rCuLV09P5b/v2jJ7zsi7K7YpHzaJyU4ukS7LcYS
zsgoar6T7bDagEJr/NT7aOmeFUKVRCj4hdwVp2dsO0xshRY6sXTNPAUoe6kGzQDM9GzekyOUyjUU
SpcRIBnrdaIZW1zXcvnU6PafyjnCu1xhAkFF1xnNsP3FX/rnSMme1Z4phSRdgM3E08X3FURRQfWq
dCjly3kD+k2G8Juv2M0gYo4DOYerxiylveG01BT4z7Lh3RGSeE190geF6o/yblysUkeJHcEtthRj
Odwps9HSTQs6aEwRKkPs/Tbq87w/S88iojlridXEgmGj5xRYoTrtCKlXRSgPXmIr+SpCRFJghhne
trysMH5zOFCuaqa+eX+OhN5gfT7DymDQgRhCZyAfhnK9jQ17jgq4G+qgEc2eioTSCOV8UBmAAZ5f
sAHv/WZLzn+038hEIabSsVSahr1AMycioUdUgAcFkgeKkYb1jdvSgk3ZU+wJTdeLhAIJXeS+6gzS
cTFQWDtrS2TX0POP4YK1YtLe8Ux25f7SCP1RRiXXsgpYWoPcO+j51hH7pC3bTFG0xLv+Onx+MpTt
3LPqnuMU5PMAYCvcgteJF4DOzhL+PSRFrrXrBeAtj3UwN/uiJ79PSCKwFFNXbPCiee0FbVXv7/sl
MjZYZ1JjZFDHGBjtRY8v9ofSnxAkRLHDGBPLBiA4AhtivH8M7HVLMWlLIsan+ogOIYCxyDFiU+Pg
RCw4a18fH9tMOQyyMOGCkLxMKhJ5Ed+OzVA+MHmwYVfA4HPUJ+DD0yRvVglOiBGCV8t9KTWLBJWC
GGkDJMtpiYl5ffRN4ebnTKTMq73FVQ7BToYc0h5q/c+ojpA8wMwhTffNpigmtAg71fA9kABdXIxq
hfvMQdYf2LmfNOeC8m5uObsJR1X8n+vnT4Et2o+vfybdfHf9N307+XWvZJo6Hp3lF6zSHcvs75Fj
nXN7aSPTuhn01jB3u8RILAdRHo21mXzjPXXCSslKX1WcihNco5NiWMYshj4KzJoAHVgvfwFnxPl0
Ts/MmtqnSBHEm4acsK2mizTygLh0lvfKUkQ2kyIb8/70RDaIR1uwwyKqriNnBpLI8D73iHkqZJBb
Q1/1zr9IGN+fJPGMiwY4VQCrGlNZgIO0rP9VfoYp6ivj8Fhm5jNaE96IVyyqqSCnCl4xFJ8p66z9
pq8Oh+qNQobyvMhe5kIU5CwajzDoNOatQqXBxSYsnZNpgRZFkZPAdq2aV3E9RsprgzFFx13t88tz
846eR5r+oxkpsp7VBeyVTfKRVKK95Fq1scQNrL2MNC0ms83osqKGw7O5lO/bIpPCPSCXALyD20K2
SDNKbMwrTuqWabSS1jc678VMSBHPucy5OhFDvCpEJWNQ8gcwBHAqTN35Wh9o40fzyakJNcLgM0o4
cKILxgzk8LdWYqIgvDyWhv22Mle9dnIQNqw/HwvlvP+JbBEmBwUFsN+EzueaTqoyFlElDyCQfXY6
LxE3cEsN2w51BzMEX1/tLRNHITtvBL7Jjpc80VeZzy8yhbuRvVz2GNYE/J8JZ1vHblU42/qX2moZ
OoUYB+WSBUWZzdQVRuXyTZ2IXYK6lmOuqHp0XFeb8Py+XWqdDvrn3Y42Vv+XF/JNi5ChkI8qTxxA
a/0CqPGx3h9gy7yN9d0b6E4TDvHjo/2L0H4TJMQo9wSsMhqD2jEShNoErpBk2MhLHaQdhRZVegiX
kU/UUpLk0doy9gUNwNvRSXWtV9vcfZjwUk3DoXA3/uJP5/GbO8IONUoTht3oFcPCaglEBjVs+6Ow
qXh/f7Hl35QIC5QnTJllC6i2l+q3rPF4HUs7dQZ44K8A6Bywqxbz3hT2/mJmv4kSpkj2y/+X5CzN
ylj7KNUrG81GY3yt65/i8uAZny9UnIlRBP9+pugkun+MVeULjTr6mIVhYLPcVnb26CAqjc6uKfz9
xTv/D38yQ6obX06SZIwx3tW9ayw1Ablw/Rbp0lot+PGoHnFFqJgqaDEX5Y9BoWEZ+9F1Pia2Fazf
kXxEZgT8bTamw+r6yTEAkOAExiF+pqW25rN2/6gamRzDgUqXk0K+2WI02ZwDDXkSbVghrqee7Xh2
jxgmNE2zkLG/oRgFFmNM6MpOHQS+yo5iMSQaGUK/KLzHt0ULMkqkqT5aVS+9zv9OsEwvDvC3sU8e
bnepLVMFn7H8bdubt9UK8crJNLWlb7nG79+v6Ie8oMtJPVw3+qeLYHa1MhHW1ldaGD2fOJpcAKGi
FpJbhu6YdTaAh5EtMRKxgNtwoKiled/uW64JtRSgZbtzx2TAFf35+uKdsfSDQ5ttHzXOowsmNJLM
plfFG0PbYZkbrjaCFD1mYz6RMjksQv00HldxZQc2Ig1JvcMFvRoj6MURfcJahae6M/XgCZgwp8Oa
Ci8177X+c4RkuTTMRFdlxshtC6qlrprMb33lVRTnmKLW5Zu8TDyPSCmjsBtzRUBkGX0seKt2M4Ik
mIV+wgQZrbRCUekyWT699h0i0hCpsPV7Ps5twME6PgFNX+O0rxUwPE8hJQamifytbDxhsc46nxlu
NTpp5bYae4AeEFvEG8ZjcaESIjRO5TNZX43h7tV232DuAdfpnKiC8dhXlMkG15DpIoXvIBgv6wwD
k+qOeQtOsX64+YaPOZppE5t6hhg1uTeFzYLzAnExSsfLdsvC5CcA4bOxPcVBzfakOzyW+1JOkWKn
yB6lSFRaVk1xiGsfq0Kx+sY7H2jq6bHXBGjfe7Y8QDNWWOfwP6Rd127jyNJ+IgHM4bYZREXbkoPs
G2I8thnFJOan/7/WOWdN93DVP3Z3sNgFBlCxqqurK35FS28RlkJWd+fTV/kCEFeEFFzcqusiqxt2
6uqhTvQvrOUuEzNofO/abxu04e/uHleHaPf5mN4d0DM0yOTzkxDrgiZLwA6Y280xOQ6ex5MsxxXW
2eRZfEF0mtGrV9mb09ud+3jfnnGOSP3oq9TiOMO823CNBCZsD3I0piVle+G5RUh8D/AzFFSKc5ic
V4DNn6lRHKgAY6URm4bFdDujIGNqCxyt/JvE41/mmE2kxY3/30KIiz0mKHCb1oFYv9aorePu8VxQ
zh24hsYT0Y3B/wzJZocKtH8PdInbF5vneF4v/oRCWyPLc9Fwy4aljYTS3Sp2681vWH3a6streuVY
LDYb16eFOho9NCFaf5Z8zF+eBjDOhlqc5aCktW0bfaz0OUEf7dKhJ4OK2PO/FBxjOsI+7fBagheM
Lb09Ip+JNfLX8sPm/M5LJ3EYYzNkWZuIQiuC1qb7kl6r/Rfn6swM6f4w72xmrGmiNM6o73r+tUPv
bWItV+5OWbrQh0OwRG2W7B10u2NNPbqPOCrIJc4EJMUCvbHVBdzlzgm5/Mc3194oO7G0O2ssHL95
MO6s4cV+8L6O6S7OYTs2/9JEsbmzuom10UAbAWyHDUgzuKrohUjxh8PrfJHx25G8jkBMrluVySKW
69CTjH6hx0q3pBNaujhUeOrCRCIIreK8p8FkmVuFp5H8cRg4JDiGSWb8gSHUjUhI0NOB0Dha60uP
Zyo4uSid3QopZmasBhdQOO3Oe8F6IwUSQ4DTWy5WnJvMsUpsf1gjK3WjtaDUWcCN3QYkWR6W9/vq
gLI2h5R4O1K5xuaT4w+SJuk62PRH2+40MqLBmvxCOjHkeLocBVCYxEW6KJs6GsERIrocQFSIGBRO
lZeT4gKg10/XSV4IhZEOyFR2FkZR7TvsKwnIJ4JaggGdPRbao0Z/AQY/D2JxPm6QAb9vYr2lZFwV
ZyJDKRB9PaDvvOk9u4nzqNmfyJY4KGnTlEWDwevbhzbrI07oMbfJ7xfhJc5wZirZ9J75lLzf/v35
yGtCgLlLNdZcppjhgqZjBsJ9e0fkhZJcSsjrHgWrh80/08IJQeadzGQ9MRqfSpCsVkvfRUsR8Z3h
cJuv2Ws1ocI8kEZxzvo8or71aAPZgWeyZzMLk5+nFmqiBmGQpqFZ0qukPUTLlFzz8hwrx9M11lEG
Hut/PfbTBnP1tHP8EzHx1qos74j0DI+n2VD/myfWU+5G2Qg7mqIOt+84Gh1bkDYa5nNNW3y98Mph
syZ8Qkz6KUBVMDNJ+g8xe5e6wm/P5vEza+4mJJh6QqolphldU42KJR5ekGpHlMjzkWdgBeG8TKgo
Pxlp0vZyjmRILbXfAIb92WNgnTjRCv0tQeHcVmouMcYalEE3DLIBYvbpVG3PZNNZCtomXeVVMO7K
lXdpXA5F+vl/RI0T9ljzUGYSgC9AkS6Ly5cEKVqCqoWnrnjazjsuxi4AsB7+LO12RSUbUyzoF1qq
qPtuUbFAbGiuOozhPd/mjqeEjJFYoLMiy2t6i5WKLBIMZnDrPjz5MYZCjsyiNakSZqto129Mq0dz
7Rd17mL8y1H5+UTJ92mxrnoz9lppmqD2vENyHSIE6pN9AI4A/qD8Q4dXAXHZEKyK5Ihyvk46Ic28
yImULOLBhKJgNSUSzti0hWRlZ5nH4i4gw/3vzm3X41reBQlcaM+7fZDzzQIT6qw5Scq8PdNmzs3b
+fPiqtDQB8N55o5Zc5SUddWVcQikfISAZeIDhHKPhbrSdu0dI15GdD5LMuGIsSuRVJtdrFDd3NHe
OWA/JrgLaxS3AFbLkd6sxzahxZgV5SyfVSGED1DZp8ZBrQkPc00Ai4oZMtRhONQ4t+4P7z0PsFaI
mn4bfYHvARy31QHVCNTvsQCOa585LzXryaua6i/qAdQaa1eSwBGXgIfm3Lv5etJEgIwh0cFQU9L0
dbNOtwAq/ZI36pkE2Na7BwL1F9eH4jHFWJW+8QUh0kHvOjua2ubb4v72KfH8QtaLHxOZMgUS7t3Z
QaapJb/R/2qQPfKtD578eJscRydYf94wgJUs+5QhQDWL+4xoB54nzTskdmKjibpBqqnQ0IJGDp+0
T99BmOA8VJxHk16XG28mizSca+ZF1wsQ2mEv0iq6uy0q3q8zhqGIZUk2aNZ4owGB6LK6/es8S3rF
rp14tqlkFtlFws83Vre2e7pr7ve4LlfWhueiz1sdDZGUYtJtZozNjlS0KZUxYjjjs7GxRhvoq7x9
JdRn+PMkvkkwLqC/0KTcyEDCFTfSfUokrnnhMcGcxmXEMOzZh9eCfuDdrnmLbblwpJcBWzOxxwAt
ScgXcU5o/g36Zoqx1oaRdJU8gKT0lmI51fbeeV1b3m0i87GHIggUgApQV+wQhjgaodgWDfX7ztgI
uoM/hqaVmmA4CENyeIY4/sOsAZjQY9wHsZPPNZ0DfBx/Y/OxJa9hN2+zNP+iTkgw+iZXbVS2ZkuP
CkPt6OW6wyDBCtlG5NvwsCa8ksC8NwZEbtmUTcCjmQxB9TIo+UhRlhrrTKILGT0KbkC9srfQNqKN
/3t9xABD5GY7Od488LrIZlVzQp5R/kHzs7YJQf4ueICLAoj52wKdT8JMCDC6vwg1oxV9oFbJJNzu
QuvOje3maUUOwgfa8frlEZNJ6RMvBTOfxZyQZfQfwtaDYdT6x94eyfkpWqLZ9VLDq+XwN6uSEzra
z8guM/uFcDaweeL5WcepGfZwV77cFiGXFybooX1+tV6Cl43trxcBelBQe1ZfPzhk6En8YQcnrFBV
mRh1bDeqQoVu7SgPEeCVD9dGQtSNjgOPIarTtyhRoU4ooWbUpfoZDMUtgGvqi0Xc5DNYBuqKF1pd
6zV/T0piG6Qk1QhLbYT6bdCZqX0mEhDqlGhZBcie5yEB1jLF5QtdYf9hP+gxBpc3KkdF5n2KvwQr
sZ1TWVRfLoNI16HYaUEIuuwykh2ORy5ANkdTJIExJkXSjonpY1nHpmg3KF+dYTs8ffXwrzTlT8wF
uQ7HLKZC3QlW8XqJ9imwMQYdKTrf0Qte2Dj7QE/kx9wxs9N9rVOAEXf+ihIS3a8D3ks2b/YnJJgr
FmDzl36JcUSYOQXGS7LBS0aAuqyvf8nO0eYO7PBYYu5aomaBoKdUgnb3CwuqaHa4s3unIp7FudcS
jxZz29oAKM9GBFrPNgUmzR2AFdv5fvfWjJZxJPlquy2cxtXu1AqD7di/zHlTOfSvSju57VGlndXm
AqXM7Pp978AK31ZHHoNsX1BzLovOTKgNPp389SpyYL5caYW6FY3w7dzbeGvN9SybG+lTzbthXdgG
oR74fVFu0uU4u+Jj1ZPH5jMgbuH5igW0QE99vM3pvN/9raZsexC2gaLLpb/Sy0nnhAByTbaamyFL
xKF0+12T2BJGEalY+tNAaahbMljYX7QtvN8poV2f+185tqfZHOduvgljwhzzZOe5lhdKhGueO8/K
V70uUrLmzvnc9neka/J0ooypGV0aZYS/g+noxW/F6tfnFkvFbktvNvqacMJYk741xiKmt9s9fN3+
Za4GMJfZKBd51tb4/jCEs0GWsBtoBEKCiTdBwVFttq7QyFXfJ1RQya/4OP76dzaBLSPImRbJwgAJ
7fylq7tnjs3jnDLbaGPoSRkpVEpoAktQYH4FQtXtg+AcMdtjow4LMShyMOCvMApw4Wy25EQFQBL+
6SGJbdMOekfV9LTr1rQ1t95mkXtJLcCsoe/w4WhZzuv+sCxU3s2fjRy/lZdttwGAtWSqNb3565Px
AI+96OwP3sDifOg4oULVb3IPlaLFLNAZDAJIUXTf6BT6EriJSOMDKdnitpNRed0w1NcnZEIO+A5R
FyVUnqld1cSSCOSIrCUKZFx3jydAqpwTWuIiwFDOAnasqQj2ep2PhRc/j/4x5MUePIvJLulNFlpd
NdTOVO5l5yPorpZ8tIDZNOL3SbHlAknM/UBuILoBEN0v5a5siYU1czzrz7mybH9P1l8ko5EQE3Tr
nWYZ94nVoo6E4Z7BhuQ28j232ZHnl7MTcEIiC+lZAUndQ+bSIWht9yxskuS1D82DPU1EyATZpirE
WIiLc+pUO8cCpv3xQ/1AYYfWq3i+Occwse07aicLY1lD+xIUVqLnFvscWrsFCP0AIK6KGPXaEdzb
tvDqDNy4XTLzcidRkgd+CppyA4SHQ0p+18DTAT4M59Xg8cYYjbyRJWURA47brEnkkwvPqM+3Gqro
ZgC6qGEq7MhHGbVtJpkUBBpjg5m7OCS7VwsbA9bHyLW5IHnz6fMJOcbKN3puNNh6RxPadLzsIdk8
Givld4QlF6btrWPiHb0HztP4N4f1zSNzWE0hiOaZYjOPdxt35S6s8YAFf19cC0+V+k+l+KbDHNZl
OLdyu6Cy3ABB8W7l2+gfprBBFXD+AXbGJUiD21sEGa+rBt5gEfogWKEtjw5DYVqPohxSlxXvCp4V
zFbbHNWfD26+uWSMvYABlUY2oJLPG5B0d12HLS33/lGyBZIG1kO54e2c+Rur/02ScQFLoazDTsAB
AgXkQoz7LcUjAxITh7P5J/MvMmzYFgL2bKxoBPCcbneDNbrIW+S7IaILqrizgRxlufI8eTPNy0JW
pRgLQOWj675lj8qvJCG++ytvHA5fvEvHxmxBItSZQmH0MUQSbFTXxRyytyJr1LyPT/tmJcMz4LWZ
UF2/oZps3LYoRF8xcmjJWbd9LC4LIw5XPMvFxmu6j6VlektNCbb0SOSkLFFhfO6MpeYirWtzXhme
bjA2JDeToEMRCIZ4g7mv6OW26l3f+lviYkxH68tBlqhXE2WfpDX2r2E9zTvFReoxfhBZNWaNt+cV
ekxSYCTZ6ZK7JZkrT8aYFLVSREkPDovtef+e2bAhl+32ZYvnwOO1d87G2jpWwGK6AytyWGe/xIIe
qShi9CleADKVOWestKYQirelOtvErGrYbgqMQWxVYPGkMSpehtpAx5lt2I32PbeA+wSbbO4/Nfse
rauB22wCV9t/BECKNBxOSWruDkzJM4eaqaWBGgjIYyNOjq6d8JPD35wNmRJgjkz0o2EsQ1SHNjv3
3f3UVrVHmz1R9sqgIB/PC/c2wdls65QgY/tF/Zxp3Rm1IgC8bBSn8KJ7j7fzkP4GexWmNBhj3/e1
YgoRaJxOrt0D2CcuOZHsbEphQoIFmU7qqotlejDYVX+MX8rfqN0HF+uDu+Jq7q2cEqKB08TIt43Y
GhGdp0cLu7/27Xs0j6RkS/1ET3Oeb58OR93YXbdG3/Ry1IPYxcE8rcOz6LPBA3ZdqhJSw6h9shkM
MWhE4PUKtASuY2RWrIkBxKoKvDwsCmxl5aXH5hRhSo96P1PhSWjx7SLQkyMSv6QkfMgAKHlbZrPF
uikResUmRAKx6vpWApHKPW3gQTXOW/YaOdLrxSTRqlaREe/A25fnC1gbWXIn96/pN1bdpx9AH57J
B3RBHWnqYoSRSJDz2L2XS4LQTFyS0fE8kdO+wj1D5hm7dAsVWX+wC2LOzgYotvZIE2oDuORYv1m3
W1ck1B1FTZclg4bZE85kSVyMZUfPD4ydxP8awXhPhheezbiG5H9IcUKLuWgDms/P/gW0njdY6vhW
3OtefNcH5GJXwLmyj76DBrGjpbkAWMNDw02yzgt28gGMsiYJRpw6ER9gn958AMjB6/fgoeo8P2Tu
kk+FyuirFpxz+VyAzgbgHMVLcLx9H2bv3IQNRhvzZNH7fYWfTxG7CKvGdryKC447l1+Z8sAoYRPm
OdAORMgKnUBvKxItW0uxty8Zxh2thoirjuO8zaYjphSpVCeqOAZ5Xvo5KNIUwcl1F87FJccjdz6G
xxnzIPeR0knYnUAxeDCQa4KKtVYOt49o9vWaMsM8woo+9GKKXDL1ajBTh/WCCpFeOIZx1h2cUmGe
4a4QxwDFZVAp0Lk6Qh2wqnezdJ7WXuDyTAW9HX9cX/hoaKgxDIyQMMS0PMMMjiqDWE23DzgiqoIe
DCJHclSxbpBhE3umb8aKICogQ3tdTr2t7xWCzmMUrv6R+L45YpN7lz5VfWPUKUfuLrP7zVhZ9xYJ
4eZ+9P+Pnu15azshyBigIJQSSQ0kOvqD8aLTu2wrdoquxC8ea7MtzfqEEmOCzqmABbAJpIirhAxA
eH/B2PmI9oLNvYCyLuxrdBQ2oPuhObyLzFEUNteXG8XFwF5vYJPb/v243B7X3pe6Mize8dH34pam
MCYK0N1mMrags+nW5nVJ8PggWg8q2tlu6+S8AzKRJmOaokhKLqUJaT4nyJ2j+crtMetmWsvlco+7
9vXg8aCfuarCWKlCq/O+TKAqdmWr16av3pVtaZU9S/aaJ8lZkzjhj7FWcigFRljjItgtHTSX9/lp
ocLKc5t/eZebsSHKqJVZbMDGC0gEtKvFPt1cfu+/OuQTS+56Ed6xKYxz0y7EIj73kGH5Jr9gJkiR
Se2QJwcLKFP8H5pQDGX5gOQ3TE3JzdrOPtPfQmX7gos+ViKxAvXni4MVgsHe3TVL+UzKiIwPr8LL
wzOvK3X+1ZmQZOyLD8zGTBCpiT7lMJqHV1jNL+DnP3MPknPH2T7h9Iw5wvKiQrQOxcUsarJwlBfv
4/bFm3Wk0GSLZXQy9rUKzL2Dx2oYo2SgXXQ57j3+PN88F9+/z1yypBYkrdXw+6VjAxGXwv837mBj
ePA2H/Oe54QR5oJFGN9vfROE0Jls2ckhWAe7UbC0hlS7B5TJ9+pjz+m1/hsL8s0cc9f0tkpjUQZN
FXDCRHCw3w4V298GWYcl+fjgjoLPxdG6JkO/BBFyMxhhKkk3tD5VCWyoXrxnd+cnFc3wNfKW9VOB
LaTdC39OjvLwxxOgmYaBNmwkqq7QUhOfUUIveW360Ugn4IFovCCqF4qWtOorrPwYSOJ6D6klCRbn
OBUOWeaehdXYmpEUj3AhofxibL08WV6z8WSuxVTpQ32LQ+Yhl2tsF5FikLK1t5zIbmZjnYJ7QGf7
yyeqkffOyytdH+2Tp/V6jTbBE4054FugVPTxARQsa/+KIOcBFoDzKM7r10T2VEgT2QfIjidGji/b
yZ4KU7PHzi9gHPBWNXPpMM98IwCgSqBnDNZ2+U6SSbCyCutLvs83msM52dkHasIUY3E6pdVKKQVT
cAlP2OOCKH8vQoCpxesFnoWTwxKqv3SXuS/+GLaGNlBSwA8xlicZKPtB4vhbj2KieJ4FWNCaaB2m
szGfTR02rMpBT36zQaDMTRzNmtrJ17AWSg8DNRUSSNl+Gzdy45rW9V0On5SAcMdMrj7gLbVmjFO9
0GtRkkGOljRHO3RXh1V4Z2QW0lVRbHswir5lSF4BKAGo8XFNd+g8PPNc1dk3+ptrNskodHIoJhF0
C0fQOW/YO+r6W3mJkWgUA+lmoo9/Ft9MSFKvdnJtxktsDOkAzv2EuOVaiMkCzsHSibB/wFNfG27p
nXOybMox8EPMSCxAcKMs4RWIZxQo1sImwk4dgAx88NI883H8hEHGYilxFUtjS+mhtzk+DneeBxhE
jvXhGH6dMT5JEfW5qoMIqo1ngC+ipslNDHNMr84YHuTQpbipA7rpcuOaripYDh4yIGbygAx4Jk5n
rE6zwNu5uICbZziK2BLRkwDI4nRSmSO2a/73xr3TGaNz7vQWPak+LbN3VrzVMUwCq4NUqrgXAHp8
WX09oMbiW5rDdRk5j6bOWBjVby7CooI4E6wfsKMH+UCH5TAzYGUL8u/MuM6Yl1jRAlxsSqsim9NO
yizho0A9GksZiWr/s2DtW+XZLGqRZbWeJfSRfrssk6dgB+i6IzB3OrLY8tIw827WX8+GwdiPKAvP
RZfDZO1gs9z3DKFotgE6ZHT0Nv/QQ55wxng6GKQckgUgUWjHX3g3ItaFBHnTPjz9NxiT0femZOQB
NcN28tDrKFigm9BGIM/D0+dSYuxG00mG1FTQf8zFXPN/AK3ZIou/4dr52dhiIjnGeuhJkMixEo6o
9KDRBHhCFL4YfguvwYRnbw3GeEhZkS5iGbq+OV12Lcm8ggBERuIOoc62KEwcFtbB95U8y84tZDcs
w5zAGYuchaOblr/NalIMdlERjVy28JY+NmG0N1vr9q2+dr7dMF4GY0EWupn78QA1QRYGc32aJW8W
gCKwIwfYVyu/tHzAxLoduiilyAksw8OLGsCXoPEOH96Gq0uMkWlE6ZxoJW79sHbd0jIHbBsGKu1i
hdIF9sTdZn4+1/utT+xO1mTElmdZgD4hc7jDCpwVsHF3hxeDYBuTufrgUKNKw4raULBAQJMNCUvg
Ge0tG0ltRz2FOyjb+U7GdNfSi+4y6yPefSDM4VCbuytTaowKj8iu5a0JapgFIZkdWS8DvBNuhDqX
MJySYR6/Mc1btHCcr07DgiRA0vOGd17xZ1YtplQYLc3CLMo69er/oBs+AvAWYL1RZuJWrme7laeU
GAUcylhMWh/8VKjb1SOWWGEY2aJdgYgfvhCzmFigyDuruQhpQvT6URP/NVUzfwhVelYnuxXoSveQ
gtshQPrgKSGPFPPUqcaYARcDpGjW9WSbSF905HJSzqD2/JGe/p0Wsu35uojsRUUPzl+GR3kk2hkF
V1oGiHmgC7OtRFMhMg9eBfzowLiAs2FZYvBp42Ic1MDOADQGBkQ17RIt55awoeT1lY5+XP+ajeWC
gsz6g9MPYd7DJJTasKY3z97ZdU1AHYuX8c8XcgbIjH48cxzQ2e4UQzFMRHcq9nazwLHheaFGiwLb
22WMvUJb/wePwzlL+t1/2q9vMszVCMy6WRhtBvuFiSRMSQPj7InWWXjeGIcOexsUcRRrg15BxCHB
Q4BFLxEQ6ggEd5uh2cd3IrfrQU6unR6iUh/IYAjvrkvhcXqvB4I2snn0zUFaYMNLvs5OH05JUqs9
IVmo2ABkpCCJLmDgj7ztZPe8VnfNSkCJLMK7at/mcbaFdEqQuRVy2y6MrqM8pnclAGi9h2HJIcE7
L/r3E566QRnTpinA02ncJiUxH2J4S7TJ0v7g7V8R5x/Rv5SQnVlJFS0RhBa6/nyCybI1lOqBSeNh
XJ7DFdXmG9p+HTeecKUaQqBJUUnjR1uw7kIrL0nlKY/6+uuov9JNl/+PXZc87pjXdKFKGsB3QHS8
ewYSPk0xx3axSbbJI8AweH2Cs/DBU+VgntWgzqMsFak2ntz2GPs23DwsO0Kx9uXj64sLeT7vknyf
HWNAhEuA0rACchRE4mTD1/R0q3vkGpBZn8SQJWBJm/C3BEYhh8u51yrFQCoZkFPdg+qoayuW3HTJ
jb9nOZpQYly6RkqUwABTEKD6EmPaCJNGixWGyzmmaq4KpaJdVFR09J8ZWL73845J4Tmr/VrBNVaW
j8W7eeheqxL9PJvg/bbezxX4flBiHIS+0haLzFBBaXO6c98f65eD6Xz+Joj0Af+dWh1RuZ7xzF3D
zIwoiIap0eIKc2C+EOZlHpjjo4ZczfOC5FbZWQYQUJ3SfjoWu2L538HHD57xmvP3UAMTATejy4qA
Dr+fgo2G4SwmSi7QHnF//UgX9pLXwd7/wv4ELiDbFQ+MMSo/qDHmPygy7BfvG+Gaos2xzAk3/Jfp
Xsh7QGL3APCR9Lqt7fVXtTdczMcVFkAzvA1CrdvHPBf6aBIYlwAdIOraVQ0m5i1q1aLJulBA9Wyz
k5xSQYUaXrUAit6XuaIrbDgUqTFheP9BkTnkWhiivsfSg8f0HhVbXQdIJtLBaEYaXh7gVz/zEy0z
vu4PisztHNpFHIx+LNBS5E62/UcKV4V0C3dd65wn8YMStesTaWbpeQQyawItapGfvRtHW/p48azG
Mx8/8A5KFBXOQhsn75VSZh4MTRIlEygnwOWBCv8kXOWSjDAvhUKppHdbKPG4BQaKg+XdOsELGVu0
OoqsDNrqy6XxaqBc/56+mEsr7q1u42FNCHCMrfC5OFjnu6Pd8tKGc73oP76QOYQ2PHcVlgnhC5s1
ChMA+d9B38ZqWTsAeINoLGIZ27NCVLql0HgHjF7La0ifM58/PoI5nzJRknMoQEzAIFYJJl1Rk3AN
EnPdLSrvP5R8ch7MAx7HgZlXZgZuEXW3R+n1/Og8fZXvvPB+rtL1gyPm6e7GEa5dCI6atW17Zg20
aFRr/YfdRiUyCTEFWLjJzkS7PzzaJZbS7rDhAQqxeNYTz+JWjeeCnh/fw7ztUoKXWGvpMdv2u/I6
vmt2RkRAFNakxXwgzRltfJOTwJmL+aZU2W6UxcWXLqlIqW52wz56kEpguYX2vbJaBtseaQLsNAqd
gQByH311l81HYA+b5p1n2mYNzfeps20psR6EvWngMwYUEZEFwQ573+2xnxJr2D84ZpQ67Dc0jIVJ
64I8NbW0FPA+47r7sd0ePCQmuFNh8zZtwhQTOUhNqFSL5krIRVo8lYkYIC3eWwvMWWDSwgJzQcbd
0nQV1i0GGZOWAEFHyNsCDOZkcJJ1bo1eQN7v3LAgKnpi9mlKchtOarE8rvultQfQjtVEwDCiFpYG
9SjZG1by8k+KVz+0jTFlxSUfzVDDnYM9PaF6hYEobCXjv1szXuUPOowRyQtTaQUfEkA6SLAWkat8
KBEaKMfc5Wku5/1QGDOC+bg0E3UqbJsuPXQCDJdvaUDVeOGSZ7TmzbAsa4JpiJKqCwxjei/6YAsq
9ezafkyQQBDQ70qP7J9ckgkhhq1O7jszvFSULfr2JevGfQ1hKG+TmesIhef0zQ9j9JBMq1XfB5nG
qm132MsbH2B1W/J7BaObEa/eXYP6dMfNI8yqyDdldmQzVoygbRtQ7rFr6QVb1IOPmIy9leJucnc7
zT5qE2KMj9xowFQQTWoJJOdiRTDpPm4gNrIcuYXumdBtKtGrBk0cqbRoQ6yLAF8y2W1ENF+rzmu1
5MX2POkxpk3VfVVVClBZ3MHxeMVULVpB0JnAeZ7msj0/uGFNmVkB0ZLqu6ZbtvTp28AHVgpMuzar
he190C6Q6O7h4bZWzjXG/aDKmClDysq0i6gMWyu9M7aNK53qvV08fS3sj3DJ3Yk7l53/QZDxrs7G
WawKHQQx3C7al13TkONX8w4jwt1lLM4arIkuMibkcskE46xSWth081YSdxWQFOBdR27qbA5Q7gdb
jBERxhiN82eQKuzapasTo9LCgKpJNCtxFodztBmt6uFrfPKO2fJLp101HPNMKfzxFE6YZewLtqaE
pkn1h4ZouaX9fuY1Z83Fv1Mmr38/uXAG0BzOZQ0SjXVdK4pAdDFiRPrLAx6g9cGDTJn3KpCSMRB0
CqJoMFfinKiLS4f5ikdtXRWk2+Wfye789Dv01nViH5s7hIMbWuvjSHL+UkzoMpei15tYLGrQDbeb
U/WIXI28RoxvHdFfx7mAM9kMTZqQYq6DEPRVdFmAVELSR3GPSvjxg3PFZy3yhARzCxI/qArDAInC
3t21L7qD8a6jly55qbT56G1CiLkDRimkaqMMCNorDzm7M0m+UDDBrBltr5OcyiDioXIaO3l0nAKz
zO7ioUMETJ547b5zV0EWNUGXoTPYtcIkwCI9FHxVG2mepkgsuSQ21zuhQmNvmyxJCFRE/EdhocEv
SRJchNqgt809+K3jo9+1WlpfDx36MzC2yjlDHjlGtLKax8OQg1xC7Le3kdwtgaabkv2Tx22mmY3O
pqwxhmQxLPCIXyhrCA93p7tHF/C9S99TgJSBvDLX/5o9rW9RsnFZipyooab/EaVm9Wc4QwhCH4Nl
76wjYEyFvDTDNey5cXhsCJbK/hgngY77HRH5PRnXC9GJsAB6bWzWzhIjaZ9k65P9mlC0Gk1bP9jI
cn1oB8Br/QqAcmFzTnfOCEwkzoZpklEtSpFKXDg71WWzXB5C4JH+frUGdAl+WbXk/qPBU21Kk3Fr
FoMcq+kFMticTiHyp+Rlv5Y8n7tQfM5Jm9JhbKkua0GAdjDcxceA0FVLjhlbq+WSoF95Abfeij9h
VUsuAsvc2y9L6J4QRZq51Bj+WhTOsJnAR/iwAHYrOQFODDNzeU/60kIdgXeEc17ilBw1wpOn8dzi
vbhcQA5uTbvtYyv2rAcfw1Cr27oyf1m+2WLE6et53l6oquiHI7rpMHd4+/dn374pI8yDJPlpBCil
BRixe8kKj+JSO62Vd6y39oI77ojQrNc7Jcc8TkEtabFBLz92X6a2XSje4AaWM7iv5Wpdv3ncIeQ5
DD0o/rcEGVN6jjsD/fxgEFXVzMaCEWw5oWCAy3uKTm7RUm5HDKchmsOT7fxd+CbNWNZBSgLJSEPx
8XlY4oHEerikIxpP9TkqwvZUV7lxkfMCIq2PnQ2IA1TDOTHRbCw7kaFOGZ1oe3npimHEIgm4FBSE
EBDKFh3JOxhbQBBg+9evIzayfnDPbq5APT07tpVabqOhx8ZsCNBunAVODimmJc+Rnqt0/qDCmI5s
lNSqzaAhz/ZbGhOsYw3uBfIkEBT6A5vu3+E5nPQX/3yQ/lIMtqbVG30hVybk2VREJP5qPNPGAqS7
USD84hzebGJFBjI/igAK2kBYwJd4rLSyV8/iYzNYtvAk0uLKPr+3DJcHzDbXGqlNSTHGpK1rqdXM
VKSPjC0Eqwijd05ztx5Eh9sXNWuBJ2wxlsSQ0hoI/Rl042QnTuXJlg1EKo67PuuHTYgwxkPr+k66
NCBiGyURfmve8fzCMcD0pfhDFyYkGCPRKsWYJhWOp4MueIHzeCGlZaz0N9Fa1xoXQOTqqd6gx97l
LAMcvozE3uPm4mBSuWhxnenAaxOQZ3+JTniSvR8OKDnasasCHUh7jE6YNFqtnXKl5aRZweHldm7M
WspvIbAXXTtnRaMOsfhYGCTpvHG0kHUZyJd25rynPBXVmctulip0dAEVzSQ7NDF86IUP3vppXRaE
C2dGj+6WqBknQU0b/RwNEDVNEex2qxj4US1Zbrev6zUX+G6u02t6+djxiWgxnpHVBLVdHxGssYst
5eS/8FC5ZoN0WdVlhOmAJtAk9ko0QS03cQ59tYK9bJdLfyUfMq8/KHSfZoX4DlUVZNnlj4RoT7cv
y/xDNCHOXJYobjVfyUoR7gMQY3d3mnUHN/NQI81TOb1Fa7ierRz+kb3+JstiJBSpWNZYdCM+qoWX
eXurDyxlg+I73Rvwj8qEEwFf61qTx7b3xVr2sfcclYTnXevmBJt1zNZGKnzDxa6a1VBNQb4FkGNo
7WDkqcrADvCHihpsV3I0C7HfATu1L6v18QvYk7dPb/4l+qbGijGS/KI5DxcReRZaugnW/TsdZEwK
G9VmDq1Zyz2hxbgs5tksRlUGZ7tdHNha5ygSWi1L96l+OybY+LDkPRWzXROYmv6fLFkc2bjyM3Ws
wJ1MWjeTrO0aiKFO70gm6hj2x3i8zSHn6K7tJBM1iavCz0e5Ex/dbpl5insUOItzucfFmK/onIyL
tAOFamEP9zUgOxMsx1hteLNl8zZ5IjkmyMnCWJGbDJKzkbGKHJQSMSyHnmo+3jQ1Tn9Y5AklxkGp
L5hwVy+9iLzKyaYh4qNIHsun3FoZ2+Uvy0ruvGPqHOH28box5u3mhDTrrzRql0hdDSY3b7s393Eo
CZakESv1QiJc15V7PLPFuwOMqR6Tc+ErNbiFXFXREkoSPWUbOiN+HGpyjNfNe/5+Wytnc/DTW8BY
lFDUQ7kwQVNYIjRGE1PnRDuzshZL61KsU4ufT5p1BL8Fy+aTGrnL9FCFmj4DeyW00FU9LsvV5d3g
xXPXK3VDe9g8Ulz9T55qDuwCJPtdap2f21f0ruwy1zyoh8/DIxbGNU+9twjRRpKvtA6FHF5gSdX0
1odQkUzuvpTXStWLVJcw+1/dpW4GRLbT9VApaiQq/pxT5dwbFn5CD6oqT2Pc0Br93e5bvTLJBRns
TQdPw11r7yhYcSjOhkiTU2WMT1o1kSn3Db2p4h121w7XRiXlEavIeeGtzBMnY3+kS2gKxghapVO5
FGf/lG0HywDcbU4waiUugcH12jvOy1IBIgwmMLDrElUQ07Y3PEHzlJkxUKqkaFoY4PpkW6pj7xdL
u6twYbmhGuXplgox5khEo/TZN8EzsMGVJVDvAJoVvxR4IzPH+rf6yhii2hdF7PIGsf9j7cuWG1eS
Jb8IZtiXV2xcwUWiKEovMKlUwg4S+/L148mZewrKwmG29Z3TL21WZgpGItIzMjLCPU4tb+N+Fop1
uy30nY3exdiK/hvSYnUCQjIFQldCvafyCNcNskNcqCLTsHBCLn2UeR7H6T3dfbCOtPjdrRpk5RqR
E+VsX9fhvooxG7Ra7XOIcHOKWS8sJImb1Ao9ECam3hezd/IuWvDoF1CZTpD5sao2A45p19tASMPb
V9ZnZCbrFeHZdtLl+maK7tvLM3M2iZGCKBQMBVmv520AGPJsdG1Wr6wDbI6MY/od7/8+wTm/FaDK
KLT4jq3roaNJcm/u9aUzHMNBfw1ubc/dZ25Z7WKNRsHFr9Y6PB2yRYO+xZcQTC/gcViMC36/ax2I
GafW8tx3i/7wOAJmS5pQWFTJbQjt3jy1ZaOq1rhi4AlScUuMuaar3q4SW4lcLjW7lXFel1BS3hxZ
hZ3Z59mpYWoL921o1EJwN8wfFTOPTIwFXDx+wIj+unnjCw8D2CywnM0Kp1apvVwEqSEUoKQ5oSR3
2XvZUxJYQoaeK5mxtWbTwqklahdnUa2CT4dYMtANLVt5bbVYy7XkCJ729vgrznYLTozRTTOgRW7k
awJjGwyqBIWbvId79ZSFdrOyrhrOnMJZQu4os3fOTrLWubPExlY1k3XukbdKejdPfwe1m/kQF+9r
SZwuQ5t7SgfTuq0J181jf2dv0lM71N4VgrzoM2OEvxg22u8L6wlCQgvNcsw1zjYyxRtbrFfUObyY
2qRqL019bcNihG99Y326MarwaOtdZ7X12DdWiN57UiawUcjJ/wvRTf0sLd7AGHfULdZJTRKQRx+K
ShqyeAxUfCwsoLH3vAQTu+jrDA3S/PjFfr4jn+ORNQpk4vZaqKEPaz7U52NrvW4XH7f1kRF9c2ne
9ANRiGJEbZ3XgSCcxGTFPeFpdgwtn2PNBc+NkahTMxSEKI0htrlOYu+MLp09unRWT+bhFRLiGKZ9
3rD5hFnfikKSsRfiKk7Jt9rUtq2AHuAFXbj7wg0VdGkyqypzuevEP7ofoe/SFHPCMAeuHcPNN2ik
h4QH+gQYcT6Xw6kqZmNURRYFhc49hFEJBQkEdKfruNRIGTe2xs8utF/WeM2OkXswKzhzmfLUIoVO
tXDlwqsgIWvclL4ZcHi7x2USlbDjkds+9m42FifO0QB1C8em6UiQYBXl3FKwiOfHJmbxaGKCwqNS
bTmQxYvCiWvMwlNewcvSWJGLxuXHduZPsokhEp8TQMpHPo2jFr50lp0erlZZmmTacsPk7mJFBAVK
dRBqrR/h+2xa30SWvd5BuDXZH58JxwzzCWY2ziduUaDESVwd95yMs0r7dXsTwOefCXbC2yieMNn1
WJFHQVMYtrWs3cNh477vR7NAOODpFkPwzNsDyy0Kngr+amAMHot4s8FlM9rXhfbCrQETrJc5slv+
AvXJ+lGwxIPf96rXCqkYeu1JeFqL9gs5eR9H32zlabJpVao96nqLSj3KYQYFZXlx8d7f9ys060PG
cevgKfDF2oSLxyZnuwqmJimcaBMub/kEkQGeQK/EVVZ0wtKNd5tbbOIy9L9cSJXCik4vG8ngYe58
4Ux5hWd9tEo8dokBR3R/SagVfS3EMBHGZvebR7uC1YqsiJg/GfFUq5HJW00xKEQKhqwTExC24kbl
L3A2rtzV70NkLXAwgqLHgsYju342m3FObFLgBFE8uQ4DFbsYQ0Lv7XbYcWBoZ+V+96Tr72D/4xoF
TX3di2FRETNEUb1zRvPmNhI66NA2w+pqIWDwyBYFTFnZtXqG28MJXOrCk2+umZe++XD44w0FR5FY
KkJYaAT6cDe5eIXj9SE4WSVPvmT72+J7yc5i5sH9j00KlyAbU4J+HF6h3HgpRbMOTc1JP4Kb+Yx6
NeNsnMfbP8YobBrFWg3rFA4SY160erybZsvE6j9Bp9KC3H3TxXEiwRfN/URX8dPTKl+Sajha4K6Q
zLIY5mbT54k5Co9uutz5owJzHLKJS+fcntNNeQbjh80wNAfpGh5HCYWujD5GKi74LszTAW0QGPa0
/bdDZoOqBdNtDCtzJ9TUChUJPRrqk6yBFTwlGCjqy6YjOZAYY3gz2xo6tUMFQZwWnTQUsHOXAQEl
xWmF1lBMhX58QCSa1Rc526c5MUcfVIk4gkU9gzkwtNhugHzi5O41s0HziDcc0aygmXvS1W8+VW/D
4aaYB2fYltChxODoMveOxStYcR4v9WyRZfqbqMjJoLJbhBX5oL3tnTCHbUJhE906QGRQVn4ZW8a+
k+ewa2qQOsuUXkskvLGLyD7ERTKY8juyg+wbLwyd4+3NyHu6Wql7Wj09gQ29t+IzanyKBYLtzEBP
pyM4Tm7uLLydsbjc5hBh+sOos+mm9JxYXvHDziXaQAw2K90cvk0NUAfRkDfXpr+RpXa9ykp5U1r8
X/474Y11Gs2WP6a2qNOoNfq84sk+RbcohttQAcnt1Qm0qPzbr/hVhRz6DUPZ58Jn9X6xVpH8++Qq
INddr7QkxiXoaRu71Hkcr7PVyKljFACJWRpWw/0rbS7vIfR0nzRni2iNoaLNLkvMfzLDEA2oiWHI
nPKm5Zt6yDGzcdqAH+79PbfBSOIYi8zG1CkD9OZOXE37Y4pyDLSxYa/kMMUvzt6nfEpcBtrNNtBM
LVCoOio1RoZTWLg9tw5a3wkZAOPrzAP3HycoQDUIuboWwIRNdjOUKVdom2G3hM6m/BNX6J7QfrzJ
Umy0JMpcd/BO4f63+Yv0HWGo8ntYLuMF6/P8C1D+4xrdVzaCv6XnxwZnxcVzwZcHhFockLiSyTJW
HWL21WXqHwWSvqi3ai/AP5AanK7HwAzWaYhecxMvdAto2FnPt8L8Bmk1dyDNvV+MWJytME7tU1hI
xlDiUYT9YYE+AkAVejeRm7NORBIOdB47NUMhoqbUmj/WCBcMZlRm4NXkFYMRk/8ChX8+HAWFqQ6m
gLiALyhOQB7YTBoQAsZm5tq3RW2tvzHndfyOwOzO2AtzOdnUOQo7bsigy+YKuwgXIK/+1i75z+qT
ZYa1hhRuDP3/AOLG1o8Xw/Saj3op1+gVi/HVwBq7ID0tDN/m7lRT3ygoyYQ+TMUIvoGw3oOC2tUM
P1iOsdaPwhJV9ZPbjRxhVzM9yHiXuE9WsaJjPh35Jzpoql2lLJNGlxCCiHPFXX0mazTRj1skYYaF
7R0+7dZWs5E34gYjA4xVZHhIU++qucIB8QEpG1fYBGvDKtzI3YAmj2Fn/kz+4yOFJnjAFRthxEpu
8L7Y12bHkdYGGxUm0B9+ZjXeqNkid7ODCZMYoUl4R6PneaOBd4TxCh1Bd5I5CEphOuHXYbF9c0Ln
PptQMa8PjC1Bz1nyN2XAgzFZ13603RUa/sCY8MwdSLs72IaZb+Ss70ghTNKNg3aVsL5omIAop7SE
4HRloen9jfDsBy76rSC2+/ijss4jmqY3FbUbag5wEsOroPDDWXv6vQDdydbBzDhrSWet6QKvK5Is
4J6pylRaZ8QZ5yfERW90UbhBD4BZ2K/KYg0P0QxrMrybW9Kpvb+WtNbllFxLwGK2RkmvMk9o2LYH
yVSsHe+uLUzSGWhPYVVW5rIwjOdqoiKRjE+hrkNiegvbAeK1CFq3edfQNn5jbfu56JyaoHajEheR
IFUCotO295+d+8wA59nkaGqAPrxHIxCVFAZQiSKpP5olcKvFOJCDEQxo0TDszSHo1BwVGty1LWou
wpLppdkG6AD/zTAw23k6tUAFQ6OEPaYhYAFvuXhP+zQzkgGBAO5x0DHtUCc2qKRav2lhB/ftC1gP
Q+u00I5IfTBgzzBFfjKd+Uxdok7tMBpSFJ/uLtkAxtQVFmA8w1Zi1blmL0xTS9RR3ZRFCLHOkYAT
eviECvTack2QPzTXYGW12Uzlc8nB1CJ1cOtaey1R6sDnKkz5hISOfaIxtildSbnWtzBROphoSNsc
ckdk46gjv6Jz4fh9fvytGPFNawLlt0KKtajHAg5OGLm6wFTZZSACXXu/loORd8Qb8DrE4PZZLy0W
Jf5sqWvyUWgAT/OsLBDgpCBwuaiWbJ1MYMLWiU47aM4yw2620j+1R+1ZuUkSvSWoYF+EC/99NcvV
Ho2c2ULurBHTN8v1VTBfitA8Pn8xY37+9PgHxelru1KN8tgNxLjdQQCH0N6xNvBcTjX1j97AfTGk
Io9thcmC6qmCVHtuZofdEkKZaAJmhCALmVRqE7eDP4hpSCLk4vXgt3NPuv20MPvFyxcjr5itEkwd
o3ZvdcuhySkh3EGRLS2rX8rb1+P9NJsYTizQl/exBe88lHPhjIcDUFpGJoZWn5/IYAZe9dHYtnju
ICW5YT18MjCXvsHnSj+OQoxFjBZHZq8gC2fpES9BapOCb/DXz7byaxOuUM7FY117khUrTcEZhnoL
89HpX9KyfwKdnvYKU19XuOAO7ihQQRcCbJqfgfMGdo8Px6pWrCOSgYX0YKcE/uZei0lqUR6iwzOL
lJeFUvSMVyJoZYo+FhLnVxz0iZMtK9Mzo8CUAlNuQbrdJDiNWbuZuY7UyX9Lkl4CeQAJSWj4jsvQ
JrLEH5BSXR7R2PK/3M60ag7f9pk63rADkGh4rmCfCqipKtBBXgGqvlhQxTgsaaEcX+mUIhbv+01x
vffwKzgmh+R0XQGr/j9sBApAbqoYZEVPzNnI1i7emV9cDDcWrOBq+k94L4og3fcYUlibj77Fa6U/
gmfzjsYogbj7p4V8Wjjr9X1+jckJxjhe6Ht7oUfSkGvwsEPPycXzfLzCXp2lETtHlogAIzXQqctC
kdX1KEv3b+cfrlvc01nPHrMP1xM4pu/prX7Fizy5j4ByG7dW0FK/4ennGdV01tkyW9acmqKuCklW
3AY5xzZDyxMorHBJRh01gJLkQd+a5vYNYhOQPIHgCVFXYZHOsMBFp1ISNNuGgSjAURAVuKldLhcL
y0EDEa4SpPGAcZu4088+SPHpC3qrxK2SDDDXWKgYo0YN/dvexATiYWG+bvMP5F3Pw+tzerwRenPm
QNYsucB0sakMJc00tdc02E/MHA0qsu1H5jeycYafrISBVtEBG0rEcRLBTjw9Z06IVnRWnZgZoxSm
DCqnQaqGxChy/XEpLV7QWGEzD3FWakKL4gioOUZCATule0FvBS6ApxQPtb79tKpN2Tbx9mg51jLh
LFZVgBUuBlV5aMEaOSYSTF9Im4r7uYKSFE6FfknkORf90XcXqtlDeGJr7TAXYFYbbvuVdiaz9DL3
hjOJG4OCHLCXJWXa3uMGhaV2hSmd1YlUe8Cr8LZTMKpDwpUB4Iw7I90YxEnCzRCvMBquatuO1uX3
Gszfj40wUnaDQp9eV+VYIhvCfn9dPv7Tsw8m00WjsEWotSjxSc3F9frVPkCLFrqZfIdhhgVhBpWn
tJzoV4YCM2dPQW1n3+MS9+uwBfkQGnBtxnqxCkkGhSC1P5alRj7KBpc4993rnvarJwx1cotdbfUL
MAIxwoC5/6h7zqAnalLcS1cYXi1Xo40nXrRkmLelg1bc1pGsF8zfE/Yqxvcju+sBWBsUwIwyPyR8
SWKjtdvXEUEODXGWd4+NaHRTkK/+j3ebdIsT0D1hd4M04enw63VwLYt7Yx64s5kKRraB8zrqtnTj
oF71DehROIBKjZfEytw/gR1ogYvWzSQav2ACO7O6w+djdGKTKj82Q5f7fuyLp3zFj4vdsH0DbYFz
tas9Sceen8E7w2p0nr8fT2zKP8vTUdr1ktHAph2uvFtrjab8Jayv4IUlim2EU5ERL7N4NTFI7Xe/
a7Doo0FSwEA2RbwA+9Aysx5bmb2wToxQuz0OJHA7iTAiW/zBf/qvbiGTP09tb+2q5rGu4s8T1iM7
GZ321H8O8ZZwKb5Y5QsRJnjs0CwVkT4xSe1vqcu4qJZgEqOnqdmMl1+WlXvaChQlVnlzj8xoJD78
ta8nBql9nRhNGYpRIEHu+mv5ff6vGtInDtG1DG0cSpmPEHgbpAsVZBmv1uJNtFHLXdqscJhPn/84
QxcwyiTgoaKH3ZyYnQW1EHT17FH4VNFDe0Be8vEBs2siFsXqhGftabq4EXJhJXECLG8uaBMjbTer
g7nVzbcAM4gswqr52/jETwpBMKpW9QqPjwa+UtBDQlAWSmYH9bSoMS0GNcjgk7m0s9A8MUkBSFlK
IKLjVTi4wcz7vn1O7WoR2mJsCrixgr4jIS95NvpKWIcCY5PTJY9Sv0opHtxEkOicPS88eMnSRcqJ
xhl7sdUWWwv68xCCXLLKAoydoVHgEiSJek0ybMXPEynA1d7jrc78iBS6yFFdpjk5ejx0FrouWAMW
B5O8QUELjpWpzKdfk89H4YqmZ1GQd4iYzXt1NKzrAXKPrJH9f9kEyBLBMmbI/H0oYNLaNkaxEEtC
IsGjd9wfRwTl6oCzdB1DOOYIgTtWKj5/7ZH/WKS+kVCB3GIgFjfp6r1dYUoIiVfrkWciVhlgPtmb
2KK+Vxk1GMuvYQtTFPY7alLuE5DlF4gtUwez1cevr8cBMkvUhTGAf5aT+ma+LORBocaAZvuzecLI
S9bYAbjBih46FitTXJlbs3c+oGO+fMb7+Xdopkdy9ViOh8TEGcW4xxJzf58Uf34OdVIY3U0Wkgr+
28ly6MxslT3brGrOv8TpP0bum2YSQnWR++i4hc/XZHl7VUrXXGJ684ymhMeLy3DmHsoTO9Ak1urx
CmeUT6inEZEBhYFbszNfk893j6eJiZtcBlmQhRLq3Xs1JoOua7szly3KRo99mS9k/AmU+1PTxFKW
5uF4y7FoePzH/9DejjuW0Nk2KzuZz5b/fB35ZxbZQnY7Dm8wtOGew2e/AQvyMng+RrzJ4vr/l6P8
jykqf7z1qZhEMQl+7973PVhwCyUx3nnPXtJNcEJVqMO4QLpDD0nMwmbiyINYFylc6Ro98/kqIlvv
4r67K3C6kJukic73NWGmI5ShrHiZP+f+eEzhS6sF1agRm411VtcVGrrWSFe4w+aLOUnyL2fPH1sU
tFyHpoiTG2JzQ/p2XQ5NoqsFmOkcXCDBls9wjbXZKOToiq4YYgPW7NA3hWN9Xn6zEjAWcNDUYoqg
N2KA4fnThjTEoLkWYm23TQo2E5mFHUxbVCVKufJj3wtkZ3uuapUxNFUDlzux7lCs85QmFBtqX72p
968E9W114b1/mieMSb+9dTaoqlhfiekWlVUaQ56FakKCXkCKp+NuiCYi0p3wGK5m+UomwHgv9E3g
qjHCNOfvB8nFu63ePzkTd3wkdBhmWmCwAk9zIO+4WQPaaVk159mcTtEhI8grPOgLKRcVCXgsyVcJ
F4TKGdHbwThWSCT/hRuTv08BpCr1UlYNKRJzAzcQUHLUJv81sMZy5ivKEzMUOMrAYF8hbpyRDGse
CuW4XD/+SrMTnPrEBgWBrR75VWLAFYhbuOTtFB107UaPwOYfe+HiZjNH6mYBcGKRAsA+CXyIhefk
44iL2sY7lZGgoHuf5WSdZORDPPpQFABGTa3FiZFJqGOXNvlS/bZMISe5BEsLayXJSj2yRcGfPgZZ
J8tYyQZ2bDe0VTyd4prGOjMZwXePmsm+IqoTowyJ2FN8s6vTM3pHWfqfrMC7ZyITE8ot17pbBhNn
PKUXL62ZDlahu0w0Z3yeO1RN7IhJ0elxADvDYnNRF+/ZmuvNHM0jBWvR5pOnP1F3T+Mmpgy9zK6+
gq8DnkgIXDrIKjqTdPsy636zJbGJJeL0xFLqc0XW6LBUOBd7f+fPvg9hO8hwrc2Z9Qo7f3xM7FEo
MVb+KLQ3LKJ0V9T1MGvypFmHGkoSbxgjgAoaq+g3mx9OLFKYkRRjX0MyRjpFZ5XDbBoap47GKXtN
zP/ubJyYosDimkJloJKwmAnJeDXoeKGFE7M0eIXBZB7RfGbg4WwSMzFIIUZx9aOBU2GQX6jvG2/v
4sFr3FW/oIj6H/QI/L2SOvg8RNmApIkoyvQ9qPUNX8FYNtKZLFmOrmbKx7CwW3FdZ7b+ynDtb+D4
aYzKZ7qylVshKbCrQdvd2yjsQK/BOOLNBP8xTsiZSvRPY8TzyS4wuLbIoHwFY4Rdb9yWoRnaK3Q2
VQ15EmKZ+xt8f5qjTvyikst27GCuKre1PVjiuiAKwrbmbSML3dM9UXKxGQv6d5rx0yi188I8ytIe
JFno7cOVpTMgi1YNLjijoJ03csx89G9g+WmO2nZCzBlC15QIFpB/qWb+waOjb/nYJ1aMUPstL9so
6PIG4NXZLlg25QMPXTvLemxlpqDz0xVqlw0l6P5lDa5gApi3kty5BpiIGPZyYzUCMgFWeJDP//Ns
/mmPOps1Pa5VroI9W9p75SnhzNFDoYoJH4wwpK8nwwjynlK8f6Lsd/nCCri/wemHGzRl9A1n/6gW
+DqYF8b4HY+dhZTmF+jgZCcLnzSGPUZ80xcTDpM0442smneOPkK3O+QstGV8lzsT6wQl2iCphFsD
hzD2vYlPcmernJueb7jxs5jQZjLdn4tHncucEmnZqMPW2bM5NNP5qxbjb3fxL8a6zeRPP01RwKCF
YFXQfSwcZ5hQGWsOIeywyjQzhcOfVig8CLOrXF91WDl7l+b8PjiGOd7WjV2q5Eb37Fiq+QbZjh33
tvE23N7b2FaxJ9wiS/u/SAl+/hYKN9To2qE3nAR+pJrN4neyklITTHqsZ4KZcttPQxRyJHyqN+OA
E5MoWttdvNIsQ7Ny1bSZrSgMLLzLL0+CsxHioKqDFsVDc2PfWlPfDr8S1pQK66CUCepPrIyVIEtd
R8ISw5+2vjAgabg/mYtFrKIH+MwA3r8vXz+Wj6Y2zksfCuU8vtOlDxzFLLfgXAzQeOUoxzb02A8S
ZFM9AF5aAqsSMQIRXrGGaHEOi/UWz5yaZQsHAwNojF03U7n/6RuVA/CFWPEpWUkcKv47mrBAYQwG
pKcFBEpWWzTtME9L1jkmU5iiNX4dFB3cswHHe8/MvG5lMXNSBg7LFJwEVaH79Qgr0HFfZ4OJalSd
mSb3oiyAlHgBYMEyI9OQKWSphsFIWwlRMu7P+rHAG1LDrNHM3Mh+fi4KMsrwWvtdV5FM+2KPKEX1
4ELyktB5HPKsxaMAY8zFoO4MgpKgOdzkjL/Ognqagji7hSXftvAiO19VU19HN6vSV5BqvrrGm7F8
7AvLGs0EmEMX21DK+5q1Nn82XPGrEU1xWbEVvBg7l54AhHqXZkgSTBFRaLyDubxXucUbTjJWtW5m
Mv1HJND8ws1QRgro+qWTisf8i1qCackw93h+qsxVsOafy9zpFwW2L9iWGJkhCzRo6uEiVytpuOE8
kfD+4EEcA41WEa4qmaeB4KJBq71ovlgNqKtyjwHGjPNFocBDzJMmychRltaOPFonzkp1WxmZ1xTW
l6TgQ/CRkjYl7BASgzG0cS9KXRQTkWIxPBIIMDyAe4UCDqEah0yC6BVaac6eganRJ2U3vqMKFuBN
jFkJYyUDNAuT2Pa4ZpILGLoVvNunbj4TK8znZ5ZXFITompxlvAIznXW+aHvXFp2ucfBKNDrOslZY
lyPy5x4tInVZKcXrkKjkLntWBOT3m/Fm8guQNvRQ1yqXFvgMlkuNqQ/KwmN6ljBI5awdRLKYYWve
fAsUIon9jdEI+zGIzQMyOO8kEbxZPN39l1z7uOySAclxQ8h/uKNcWYxd/S++/LFBlTpaQ2iGsO4I
eG36Vwe1B5M9+ja/f/8YoUochZ6V/ejDyIW0Z1bWKrPQDbRDK9A6hwovC/vJNv07LP6Yo9IbLekk
vhqQBWw8SAx6VmUTuV/W0rGsUKCkqrmkjqADO51vvOlDK+zxx595fSJY/8cLCozaWtQTocTfT6B6
JNnCDqNuaOphmLm/3D5aLAqIimvb+31/D4Dqw3BHjBfhP3R/1l+Gle+KyOy21gBJFiKP9x2/MLyc
T6D+eEnlNoOW+XLZwLy7h8ruAuLIzLIv60NRoBTlIIqWFeLhBQc0OoT3J7C2HQKw671hTZ/X0K34
Zu2r2fs6tMB4RcT2VWmM4BK5q2ttxJUoNONtskvf+N/yvlnlToKhpud4yWoslGbcRMuDLgog3JdF
tHliV0yuR7qCdnWxKEWkopgxSlcoAb8HpbVP8WAV7PYrYfPEWRBG2r6q0CW7mWkAEYRmW213zku7
eGYtwMxRoPAyzwu8pkBnUaFWPc0UXgvqAOlCbV1GOw5NAySXN4jZQfcaam/dso9tdeezzoSZhVcE
rLohiwpESujej7pv06C4Gvja++K9ffW33Hr9LcWmcmCg89yZ+sMSBQAYJw/GWwhLpQuJ7/hkOAnI
fsFt2Ji6VbqPN8pc6oc2fcUQsKKYOdKos+6aFjIOA0Rxgkknr8idVjTHAJdgCa0KT60lo929Gnec
16tmu3jBOwNzbmfmPELbAA8SR8g6yJJC/YQh6PtS9jmkR2tx99kv68iMlkjGNH6RrUATDbXJcd+x
0JycQBRAwWld5CVww/DCfZJvEtd8l2Sc5gvGCdVIp92Iq2IVmuLrkbWBZtTbdUOA6BsWl+cBvBQU
ZVys5n0hwZA9QBi0+ODJa2t5Ts29itma0eTM7KPF/5M8IbRe4whVc2nNEw4GXTOFAwu4Znqff/4g
agvFgpHXKScap8oJdl7qRuvKeg+WnKnt0tRsd7FzxTQ8q0+L/NW/1nuyDNRX9rvQVwIey5BGpvGU
bBHRz6xvOgMOk6VWeSrr0BujqoRAMU6beNU4g2G1nWvsZLM6gbcxt4li/Tq+sqDhsWcq3eyQB4ki
FzeVfGBx3X1IdleZsZtZigqpc8ly1MvVZhaSWEYplAi7lIvHDK7a5YqDIuOOcAo9xoa/0yuDR5eG
LquyjJ1Ckxf0mI+sr0Xiny68czqFFgqKF1a/853u4WdY/DRC7Q4VLVLGrYSR82X/23U3ukWm9zCK
LLRmtrwuPBeTyWjb3a8wAxYsw/0Bmp6Y7fvY7XbSOjsgST5CSthcryMXag0Qkmfdqe5V9kc/kXyK
CVIEEQQofAU/0UZH6ucnGettMTV66TBVfFrs1mgyGNdrwRodTGivA1A8Pf4OMykb1kjRdUMHUCtg
q/75A8YoUMSy9H0U6Ue3bU1lOS67t9tgpsvrnntjvfnOXCJ/2KOJRoJCqq9da/g4gfJVVJmgWeKd
Yl1YhhXugreb2Z9LS2Rs3pmM0eANMGpqkgLZevj608uouOl9fs1lMuRFJLlkC3w0oIEFOcjbFl/7
BQ/ArG8706CHQwCnOpp/0aqEzPin0aBK/biKOvmEtEaw0R+F1+bC9ve7j868Oo2j4VR8/nj8PWcm
LH8apXJjNQ99AfykMgADQQ09MOgw/vbtletdNiCT+vq6Lu2uXRZQXlqvIbt0VDPTuJnH8+PfMfed
fzhP7T2dE1quLvA7ZEJgel2ndnQMjv5hZQ6X3FFf5U/u9Njk36j103NqK4ng9RriopFP0FB6v0Ga
flUGLitFJIFC7dcfblHbJYjFKr0qMGIb+3f199OYgp8EpefjY1/+Tlt++EK3DoRVrvWl2MonfRHu
nw7Smvt6bIAVnHTz9BDdNJ83YGHc8+81rk+SjQZZtMfK9rZfd5cUNBQdA2xmGoLhFmTaNVE3RF6j
mTWSIbtyYzpg9TD5iJZcIpTtnUyOzL5sniBctLAU65nfgD4hhwCitGI4PbusE/vUjuRk0NdnSk82
R0b4+sh4fmGBEDrzVol1eCUjg7uX53AdOqg1Mb7pDH/DT++prZkFTR7FCbxvL9GHusbO7Je9+QTM
dQ6v2+tqh7njkPV4Nwd9P9ac2oi40OCfyZqTeSrb3SvL00rl0AoNTmHC1b7+Hj7JioP5kVn7nd0t
k/WmtqQ0VGregA2BPGIGKKCf0+eVOR4dJzt8yFtCg2MZ/80r4s91pvaoLGmtNmr4ypXj5vYJ4AdC
WdN501jxPPO8B0saL8hIZFDroifGVCOK80AX8EWxfT6FzWoBOQ7M1YLFcxnZg8l6s58hnPppkNwk
J+nCNQq0WhhhELQjoAtcIYaeQJKk2uBzRy07X+QWrnLMGukstE78pBLCKx750KsKs3iV9W6uIK/S
nbj90k6bY/pOevhZZcS5vOjHylI7VRuzqwYBWhmvYmCRT5bFol32r1fLePqNN3dQQJrOx8tL6SVY
ZWN1VPbaSndSR94xAH9++0xcpzatWIfQiMjwQxK8E3tuu+ohmQScjLbbrQRRxvXVxns8/x+8Xswf
oRPT1M4tYjUTlASmC+eMLhC0CV8X5YB8lAdfDwsnZkoDP0OL2jUihICutxsPR0erzQFN/PPbukK/
zpGU9xnpP8s3mstGCcHo5PsjAtlDQq6bLUrF6BknHeOYSWcg70wX5Q/faC4bvYTohlQCh3SvWINH
wDQX6FfHuARhTc2dyNYYJ83MW95Pi1TCeQ2TJEpqWFRQCX13F8lq+fgsY2EPzWhTjXWmpx0s3GxX
WQamsCOCtrggIBlhVXLmj64/oahTABBJSikpOT5Xa+vryhQt+3Q/sg+QG+QW6TJzOZuzWTyl8/nC
xCyFAqGRxaKQwCxhYCbMX0hR3JVum+Yvc9vZuBxB5dD9WrLavVm7nqa1SSVNT4crDJ8vRFnAdQVs
+usLB27yX1sH97D1M2fnVmrFFitW/y4G/owcatfHdVp1cgfToJs+qJZAaE2B71v0+zigO3tG+eSo
s1TiCYr9ldZOFpo6qLNBj1Gog1GeNO3j255AYbxagI5lJ6I9gBG6LBcpqInDJDXkBlCz2aidBTKk
JXlSYRLdzN1tp4cITXRTK6WehLoon8K38Fn8UvEYwL1BP4FJqHvv43mwfjSvTW9A45ZPJMRLuFX2
yQ7Te15zLreC/bkC7VltPj3hyNruRAx77lQTGfbW0RZvvllGZLY8+fzfrTBNbxMHnTA2ZL+KjgDy
KRMsO+BMlqzQkZ8em5p5Y/8RrzSpTQ1NMhUMzQTJwQ7Af7ir3jTNyEK4voC6EeH6zdoifz/A/DRJ
oVGLxoWUzxVcI25uulfqHb/Cw9wSDFOG3W1ABo8XaeON21aZ+djZe8vPo+9MAVIcB0qZ1nA2gYK5
ZvJWzdlP7kmym0Xhm2hUQwMeKXaj3Qv7aGNvnpfP1tvbK7KF0XqDogtrKxGDj34QlZ6EclGGNx6n
gAr1qk8Ol4mVsGgh2LD8bsyvx96zkjK62qzztyocKqx7AqrTxkGJygXbyipaCJkp/nojAzHaFvUF
SOx+oGwIoHz8A1jOUiilhkmTD7GMQ/XzV8LUdxQYS0mhUiVdpQ6qHvIpxrY1wQAE2jTnsQOM/B36
7D/z936sI+hrAPmUYONCpWEE639ooT+aw5sIZ3bNAvei+gna14Wx5M38hbF1yAr9FS4Gr6k8Xt1A
PU7WYHJ/4P0miGLDwGbNt8qn/Au8JAwL85ndxAR1ReFaXwulEUHCW6rFO4vD66sAsj2i82gzk9bZ
C/3EGBX+ZRhXvpDpMsZjLoQqhMz4Pr1AMZtJt8taOepY5vs6UKsBbm2i3B43sj3qts3Ms1j+UBGe
QzcwDQWNJDwXtH33UFH77B2MEEf2d7c0QPhw1q3HMTmfSBoarumqBLmz+xvTNCZiA2Aqhwra5+10
j60MKP3uNkjDl1/M9ziS9/4dgP8Yo3voS6Xlrl0SK8iLbc9OdZSbdNPCfC/T0uwh8cctup2+0MFK
GASRcu9WQiPs9cLkupq/M01sEG8nSzeUhgyCff9+L35voV2zMBaEfZ6z08WZ8ZlYK0ftq+tYC/rg
w5ax9GwJL/SuuOqd7G3XsMbppNlscOIWdb7ixTYveJEjd17bI88R73uvcW4ru7Lc0xM0ywyIfm+h
btFsd5j0XX9/g0WJ2fI7f4ea/AzqsO0NPwz8EoEJ+WUyaeev3GYlblj9HDN8bEgnJnYoEEkiuWli
P8AG2LR2AShGYRKTzPkGRQY8SIA6M7eOR5tFRjIzs/DTLgUpQtemvjTAv/PFu2hu443H3QsJH4uZ
38+hF3mFV3WVl0WRHtdum7aQ/C5VTtUaT2BXUx1wwefO0Uq+IFVAuvTFElEkpyW90SUIiqkinlwk
3qA+npIH/lXjiUXzJpjQ9/sQfvOMdGz2OJ0aob5c24Qpp7dX5S4v/V59JDvwUW+yb+8SockApQR7
2P4HBH5zW3FqlvpwsnxV/dtIzHq1HUb/h7TvbG5d2bH9RaxiDl+ZqWhZlNMXlr29zZwzf/0seubd
I7U44tz76uQ6VQK7Gw2ggYWFuXURJK+G5zZqrVugszAwcgkqsxJ/Lb7Cr+US3oHP24nqx3Q2aZIK
ep6Z7gGsWDvjAmaeVd+6FG39I+0uVmlqofNYdl7lG7Bc3Gu823QX0BqtCVrMzlwLIoKSLo2FoJ0F
zTN0QE1oIrMJ2kAM81AB9xHWSRLmH/zfdRPYlFuzHfFyw7fzPmL+STKj1LSf7/X21sX7fb0uwmJX
StElNd4pEFPpb7IlofAoARFRbINnP1J1fW0nf5tWHi2MMNxT5LcCx0IisqZvewFJwzfKpkt1UnTx
j6bbLzMJ3rjBX9YJnUKXy8aYtNcsAahMQ9/82vcs+sfrHSCMAMeVQzdy+B7k/83UyK3hGUP5uF5d
c45LJ8qjQU6Yc/Eo9RInWoFoph3SHoKoTN0rbyx46kwfmdrz2h1citCuJRGHyneUrEQtJE1nxJxU
omF0sNnBAADaBCs35y9VKNOK81+y39dSiYNV2DGVhnIQ3EhRx1hPLbpBxmTCXLzTTLPBIun3vZb5
nn+TVCZenKfgAcnLsGQ3Udei/6UaBQFcvQx4HHJgh1RGDUxB0Qu7rHRPxchSjCLRWjv1QEQ2Wo8X
vWjdrz+A2OqoGihqSPABWa2XL6hY0e+Kttu1yPvBS6qS9arRAPoEpyla2++lU5ZmuBhWzkgMOXKA
VjLInQIJSThQZhz3L/mzfwoS9XLpXwOUWVa0aoFORUFU/4884nzTFKDMVoK8bVQgsgsYTdQ7MDLn
WvEKnBpyf6O52/SqshPAC5YbgTUCv21z/wE8HWNAOZbnMRZKYSXyie/3dDxT40huAvAxzauBdOpN
YdPMeeXR7r9OJ35S56FUK2e9oOA3cgnXllZS4AGiLuEhB9ZHdL6+YVAx435NULhn3uHdPxl49TbT
x6bZ25Tzg+Hmj79gAbl2u3Li+Y8BySDPYfEFvi28opfoC40pp5c3fvO2rTffvjnaK4e+9FKeIZ+S
AHAInuS/2e/r10OB5tgUqBW3j59Cl9WRzB63qTm/lE/1NrCE98dL/G24JW70jUBiiWOShX7SUdAy
YAWZFKOfjoMe2nRnUJfU+dycvcN5Y6jBy29uHTVMVDAb0EHGAIc+/pQln8+zUHlFRIMFi9rhrQse
J5Hp5bSkXIrWKzhCM/qmGEPYTvBNpqbKR43Z0+6FRon4tIpBWohsboQTt21KKAWvYQjnWC1itb/P
xznPXhgDZQDcD/pee2W1s/u52XgsU+Q4mQG2lwHSmUj7yK1MU3Q1eK4va+Y+PxRn3ohMSVITJL8P
htYZqBhr6XFll+/T0oRcYperQo6EgIXcmnGa12qLEavg3Kw1zsabSnf3NLLDialatWm5mW5avhUh
KIgC55wYighwUGYlGvf0eDfu33W/X4Xpc9gItMyTCQe5a7ws4Dlg3qQ/3FY5Cdrmstb6dZ+rvBVy
l2jIQXsk0xCCt2tqw6JI6tu20LvAEJ9iC8hY+UnyDGFUaTROmzBvyB7/oNGOndZ8yZ22zV8ClCMr
MgLH4D9uVV0pxy5hMxHL5TxUko5fx3kGelTrmQc47CYYVk79PqFDCCSuOV0KVZB2gucOld00ANZ1
3+1e2k9GdTik7mRgACce7ay9Ivfeid3KJWmCs67IPOy4527jn+1bfMhVDErI1PjDM1/jcAZGoHw1
x0fK0wkTIc5rFnzxlv2z0RKh7XKSJ5g5KHtuLqh0rTa02hjUKX2Cy4AVeazE98jrebEiL/EMeGsZ
iawQtn6rNDQfUO6Wt7xT9JTtPGNUIwPFco3fgOEQmCLw+frWBIzwe9rNhR8Ar88/j7/j3okQ30G8
RRmg3/OcoTw0XFlxqeaSwe60WA/10PyJjAYDlLdrM0bu2zYImYRGywGFASOyT7l6koMMa9iZyR/X
DGMMqNur/QfPqZ+iabPbzfh6su3EkD4/R/3zghBiLWyYVZk0rJLAA0rGMXOwRlhyxS/92htrCh3o
5ouP1//kdsfgLT3wWryRrX7fM+omMWoEq7ytbJqPCLNXNiWj6msQdGYWRXyKApYfBGrztwBkenvN
C7lvwGSOWzcP1TzArhkDOHORug2QR10LHRbWrSCxwjAY4Mlh9YSwJozaqpQiak6jps/tRxcj/yAe
hZ9PVk+M7mIjYyWttiXdv+cUMKX/I5ZEbXSxlDdVGlNIQOgx1shH6q40RRORwxqL+tIFU1gBzO8c
/sbCad7uZzz0Sh7lkNXNxbVTZ5uc3V/iD3e+VyqqqWD3N878a35EuhV1zS+oV79ttTXM1f2jel70
1YcQOhYXIz1MMT7kZYuxdMW3aX587LfbrV2ApKI+ZlA9UTuOf926VNuLkbrM/E4o3+FTsvXcxXy3
7tQMlgfveBRx0GNyuy2YIMIHbdvj7kmqt88AYw41P9J7kwWL1Xc+s+Cukfot7oDCKbyMmpEiKOSj
IKhbT6A9MbhQkRYcSzV6YzV5E2iJboLUTUvgQw0UfDP16cjriR3rRvG8ic1P6dOWHEFvTMXu/dUY
8r68r6C5hpubtWg8UxlSQ7ysiuiOi7NLa2H2j/zkvaN4wes9Jm+1TnKh/RVPfr/1szwetw6IeVEg
ETdDmjGSr2TZBR3sPqZ1/PRf/wes3V3dAqviFFkCYRhyp4DK3h5wHs4zHsogvxTOW8OqdLQVXcqi
t9WI99+K8+DulElGroQHRF3EK/+u4y+K0j5lwqG8+PMMHvS7+QhLUdzq1W7v1Zry1NoFrz8Wet8V
ptwKJdy0NPQ0CgwQuh9c9vJlfkXnZNKTLWNN2qZB9dw0NMlC78VZcLSos1fEzznh2wsEJD667CQB
/cksQ04LCZuaEyuZry7sJnL21NuxtdJSTRoNSRV9MpJAFUOVVqe/BTjBUWYxMquyMBF1JVr6pVgg
v0NExQ0KDGg68xtNXb3+yo4K0FIkVxfu2P9If/JDeWicwGQAy/XddGdi0iasijaZ8cFXpb1gRQdQ
NMOJXhL1VUMHJDjPaJAcAmpCay8gC7/YgsWa4TFaycPcv4wVjFW5+lLC2ZTFwHGVjy9ljpVZI8qZ
KaonAKdlPTA9xzOZA39MQFberp3Vgn5eSyZreH0seiWyFNVFsVkt9LUBLgAJgjcM2WPV0EQkqXNO
vs004d3T6k1u5FvOmd+rj3VmwQBiB0A1C/vHSSLQ67d3UpyyKuDkqL7Qmz11jNzJpD+PAI6LWmo3
c80Ztq+ZEWLaawsgd+rgwqqJlmmN8VmopfmTODbYJgRgnXxzFZ27tEvynLTBE0OCXhNfl2d9DirZ
urmAz9Vxo7Pgq/W7ZJ1lPPeOks4+P96Ne1Qe9EGB2nIibjLN/ebtrjQ3ZoJBSKS2uYzQzCd0xPI6
m2nlfoxU5VJ8/MiHkwCzH5qMdhGcdCsbkdGqtS047ArH932Kff4UhZWRpKQVBnOtbg9GYFLw9NVV
fRm1zG1FFcOUcm2yWn18i93RCQxFz1dizvsqDCFzPo6r5VdtlIN09lemAgRQsWtRtuB0eAQDKbu5
x2fHzaTLRgZO+sdb//tqJYwGmkp5hhEZRWAZnoj2W2+QQ2Ai60u/GTXeaP+WKi2ohd7apdHoyZO/
5b4GNVEZjTY7LcTfOa13OoN2BpSlhkN8XkumLH4SYhHkSDFhm5XJMZ9UJfIUJ9TtpdITZ9AZnf8b
oM9gQsGjQgLekJ1QSx35GDs9qFee0egHCLPGHRFKGLyNqR/qypNoIXJEmgU+jQaQBd3OpGVVek9W
yjxvL0ymllZ5Yb5oDF0wFK02G1hNSSvUDKUsngaqQhd2W2QzJZPXth2yrYNabpM1Lb2P1vFBnIIU
L3ysiBbzW40ZmKGSu65qL9t0UidgAJ3uiBGUz+NxRHlr8uFoUrXb6cWG2VdrD9X5ClyrjIJ+dmTa
GDSgIWLEv9wKDztGllre7y9+rzdvo0FHBmflf+sMwOc98ujjzgeORdZ63WZW8+hkMAM/yyPNg6Bx
7u+XyAfDNOT8VCRl5+aR8zZBG5ov74jes36Xnx9fjTvI7iwKYaCAE0culSZxiK3YMt0UVh16e0Sr
2smWvJE3/Yu88W1Gz3TKkIwQfdilw2iKlTvFoXUCm8XUG2UtwLnbcVTaeQ7JLcQXqH6RXktAN2Uc
IgRxh6Nyziu13gxOrZUa73o7mVIrX+026W733jvjNtiEzIqRuLPPQBXAa0oynghoTBFJsHabj1k8
eBINEBHKNioIYWcExxHzDTsAp3evrT7hCpwDZGJWR6LfpRx/hcsCmnsZhgfWYA6/rqxjG6Vh30gZ
4+4hFZgs3npjUflkVBNDo9C3YVkxkMWOy6ixManAkFw4A39+zpneUf1ZrUHe2af//iDoBsqCwDeR
AxE7yYuSUvRoDL0DFDfX3I/9B/jcYm3SWrO3Sj05VNbWPp8PB3CGxq+P1fIuLTCLn1traZnmGRgB
IpwfhyaX5Ar7IVdq8DZtQ2s48DaDuusZnMMrqkemGiFMAnUFng/wiAhtiUgAAW+cUEINONwbnkIA
pP59vBrSkJG/T0SCk+iXGRc2AFR/y6CnQH7F6bayYK3EfbMXuzFZt8sgc7dKy5VRN2IZH8w20Ee9
XTmUlW0iL2gqjX5ZUvh9Rvd0Zc+8P96lO4IiYpt+c9NXd6ARRkzZ6vD7M9RGwl/9gd90jhqEWr4i
i3zNkKKIYETh+kIqFIjy9l+hIeyjFfextlWE6ypCT+DG+ffZn8CUFZVd6zxYEzD//6u9Cse4bYVZ
pWYOcAlc0jKmvurtDrnSeSYZ/nhZOZ0VJf5Fv11JnLwg62kJS6qNGl3YIKPDMHT84at/8LIyRnM4
rM82mW/eI5UmArdokrgqTbFMdLKIGvVpy8/fK+uaj5oQARsDf4sYgxN5kioipsQ6Hubm1j29z86M
lm86kNNGaPLe9isx8MIFvRFFaEUUhoPEZ0CdZ+/xVjJAiMhu1zBrazIIxVA6Sca4GcigS9BvqcGh
Xduwu+AExBMovUpz7oPDQ4a4O0Ei0Q2VMLPq4T2p4bVkAe03qmtyFuKBGznEbqEthOUpEcByH+8l
/tPxHc6KnyrVO6xl5udfulOBqxURe0bFhVdlIVYEaL638ghePI+r3yYcezhNAmao47fTWkWmpN+t
UlGs7RNxR/hcqIp67nd000F/RssKb3JoyM6e197zCxbg5kAINylmGVNNAQRt/WfzK9Y4DPZaCcIW
7vuNiPkTroyMLyCrFlEA+oubvb/19M7oHXrFTS7Y/msZv6HYlYwImDkRI2h5N3xureRF0ddoMxYF
IG5CqRaBk0QW9KTIZz0azF0upzK6jzTYY4u19vOzPlx9PxoYi5xP8fP1T/SUW9MIEqjHEpaiL5m+
WgERfckewzYeDMCcLZ85aJ+fB/XvRrFmbr3HotYWQxgTacyzbgDbjasLo9m3Wu4+/v2loAIoEUHh
eeQ6gCaYrdnVbiVxGnSYxwulnSnhQvVvrbOrfdcL3vhGCHEkTTaWXdJDSKAXhrL7/1wCcRq0VArl
2OLXczxMWM1EiVRAx+paFHxXGEBQdLMK4iz8KOziOgNUHmjHl9NL5ggmY2OW3to0mEU7cnUkhGHv
J66H0cJ65tglBeWWW1j6yp4tmt0rGYRJx3nQeRhhLS8vEmTQGuIV8D81YMLbnf4P0zgXDdeVvFnP
r9RMEcMG3IpYU2g7e+kZsFA0TG7fDvru8vN4aWuSCHOfT0XVhzF6kdhTYvLObgIGZi03urZ78zdc
rYYP4jySG6wmcmo13G3WWhFXbyVh58dqakFzg+PZb/1D5rgu+jz5XD093qplRVMAWAFWCsyMhJQp
lrOqEYSZOSTz1PxvG+iXfA2ltCQEcAEBbFCoqKFJ4HavuryVIjlHO8KoydZoMHgZ+QBaVitxxJKh
vBZDXpqiHWEE0FwiW6HtmYrlHx9v1pJeXQsgboxX+xLVTBCAHOlPeWHf/kSbce1aLsUq10KIa+Ll
fTMONITQiRo91Sp3yh3xyGx8vbbXSPXWdoy4KFGJurs4QBZrMTvPzp21cH5ZAChMJOQpkTUlrD5q
8MD6DmiVmjBkIlR5J5oQEz0+lbu0+WyUQfOJ6ileKKjqE6toxC6KK4+bZ9G9cXr1mm0FbdAKzFB7
OXEwMe1/8tADtShgdxwSUch8Eoow0f7Y5BjO5IKvfa/6m3ywhk130Gw6nSkIvymz1Ybj2mndtRP9
LvRKLKEaY+5FHhXJINl90wVajc4YIFgAkaT/nIDJ+flJQBuQaLUtoygiAIeyFt3eZ0Lnnb76AGKn
wawXdFKOD8BOTyZc4MtLo8egPFefnp6fmcP5JzAC42cNz3rXCf678DnPjZLyXCsjbnbWeX1KF9Hs
DiE5SrX0IgJEWgCrvDloBoPj9tzoIKAFv1VXV730mvvNsv+PdOK0hY4No4aF9BfMAnjbmkyseQ5I
MK33DYqm53LuocystfLHYqxxLZY4bbQgMY1YQ6wHiIr8nW3AXjI3wz2+PUu2+VoKcaRDWPC0X0EK
LerHGcWJSba+A0rPx2LuAD7kERL+Uqqblko6yKkx5xgDiPb9c7sXEh11kdP3ig39LVaRr9XrRRFe
LW7ihhISCOMxGQBJskTlbO9Jef4CwOajN6JXT0e4PiMTBqy426biU87MoORCCwv0wzYYrJv9BWzT
188/m8vnBfnjFccrzE7v7htBHYuhccinCyRdIYZYiEIs9/8d4r39UhRLSFPJ1ozhHOz5KEDMzD+N
DGqfGHaVGuqfPzHQ+6DpqezCaFCMq/XIkKH+G/sb0O5e9cE6+1NYPz/fqzZv2figCMKB8ZYX4Mlv
nTjH+kk+pkgC1QZ7KnYD+grd3ArM4LVyzNqqVd/x/mQWp23CIzBxeq4Dde2saNF81e427eojCC2K
hjSPpwQfwR2THQdoQ3JO9/FF2ZeQ5pvBtnyi1mQuOWSO4WhER+i5BWjsduFFL+cy3ZVoj32rtcyZ
nJ5Xx0rfFL2xohN3eIj5klyLIq4821OcmEo576KaNjnCa+YEGlNaysePBLZQhEwecpey6YMq+vHG
LkU214KJw+1kwFu5qQB93S40cC/QFxJt1kzNghBgCTgWuGwUkKBHtxuZDfwYdU1Hu1tFMGrL++PB
fR5XmBwWDI3Az1EmTgw9AMAS3EoJQrnkpkwYQDHLqsykp52hKpUqONF+VHnZfHm8cwu+6VYe6ZvE
TAoZgR9c3kqaszDpnT2OJi7hTJkGzL89fuEvO0Sbx4j+ksTS13Jzd1gFBb8voQQj80DQIaNCaKjX
iGLbBhJAT4FGa541/1E5nDn/M9CGyhxYK9isGNkF/wRgF4eAC7XwOZNDpA28gZVAEtX2bpOYe1FE
47YSaPKbMV3Otb0ibFb823uPniGoDLAYMyU1CYEVmYxJ85bvXQWzpzzLlMYVNzif0gMBv6+xq+dc
SRU9X48QsBXUbsX3LZRN8fXc/PSVkTNCXutWJZuCiapECAYXMAazc9sYSZbYaK1aa56OgsmZHxgs
qM8DZkf90CV2ow3W3Bcl5mvsn7+R0t06kegRf1k6RDIgL+M8n9IwH1zh2KGKCpYQ5rkG1AggfsZK
kRJN1GR4liKt88G80u+m+JmpzGbS6rjVm9KcEFUeA8bXAFZ8fJHuTTs2CXos8XPvDiMSSlxHEUBB
SP+7XJejybr8HpttkH4+FjLbsbvlC4hhoa8z3pI4CZlrRoGJ4sHNBoZS8yzUZI8OdREdWbnX7JRo
rWViUa8AzJABoAJ0nZ7//5VeZUPc9WkbDRiMmUUbrp7izzGIshWjt7h3V1KIvRsUzkskpsTexS2/
83re3xZcEJi50CjnxzvI38ctc/uewCk0fCHQWoQsuaWzKmywhWKndyaGf29Yi7Voy7tQJgZ/v0Fb
zOGPHjn0Boi+8Zhb/u41dkZT+WhN3ymM1mSs3sx+gk9B0urWwd874xyaM+XZ429dyKHcfitx3Bw/
cLxY4OJFbKDmYCZgRHXw9n5xillWlUvb85+b/Rpx1V0bEuzxzRYR3tQrIy4UwcfjUsU+pD9y79xx
jpwdBfDUp08Fg8v9eKGL5391JoRnzWOZAR1ZMrhSF454jQ6Vkbdd5YhyKKwYyt8rcneFJAC2wcAg
4p4Si6vYrEn9sBrc3Og3jcla2ROjU3/E83y62U++E83Mqu3HC1y8t1dCiQV21CCiyTWDh6N6bxt5
XKgVVc7vqjoQ1CDnfDWO0Sr9WOiSh8M5/rNU4hmR5lktZwGWyva5MdhCg6kHw7Gy+9ysMjxeDNZT
u96g0jWrsXye/xJMlkeYdhAEj4OVpoXmyGI2yZgbMtWvGMP/5Xr8I2aOfK+MUwlER9I2xeDKytOY
P8WKrHX0JvRUVvr237ssUCXmTK26w/ln7zQII1lEmHvg3RXiVqYeGzOtD7EhbfupokkNrzahxZah
DmPsCMOkNZ7Z0q1VZb4O1KzOM0919q7Un6XkUJ8+9cMOWz6nNJFfi1GXYimgPv/5OEK9mYrqspjD
VUo9w4+suj01kSvz+tg7qSG1mhybuS7E26iV1QbTW5R/uwAO23Eln9B0KlSyvqFw9EXmo/MmzXex
ZDRFpUnFGi/ZvM/35wBwK7BcKPf9Wvqr46e4rOv4Cl7D49/Y0Rbbd5FK1MB6fIvY5eP+RwzhAj3R
z8BLVsMIUybPv6LLBGH4uUmPtQB+/kgXGpUD5nqQ9QS6JkAhZB6AZ8QfqWTT+XGgMJ4n3DJxp7Eh
s3LH1/aA8GYhxZcy2zWD2yF25uNAyzxToPJTO6ylkZYNJ2aY/L/tJtR+AGtNx9AtvEKcm1G4i5VD
WUbvhfKkRHbmF9uJfuem55TeRI3tta0eUfWGknelQv0Hi+ZBVi0ASkeLEjk4MZSDZhDyEeZFKodP
PuxmOfygD4XI7Lo0xfy4xzowKy2padcC55jiStPqRuGjoMSbzD/U4hNHN2qMid2hGeablE1WhC35
CkBD0bmDtyZz18EmYzQiO+QebvCnn3/VgUP3stqWktV/PV7VkiA8uuYnLSDBEk8cqEcJvcwW/egO
Zanj8aw2VHtB6cme8vAo82vW+j4NiSk8MuZMoOzMA4BJWIYxThre67jRnXLJittLP6RmOnWa3G44
ZasUzIYLf5SsNh6vcskXXYslnKDPNBxYdKTRDdmTVG/C8i2OzcciltTjSgQ5nnQSBtS4KXF0u/qt
745VBbB3YIYJr8qxW8Vr3nXp3ACcZFAzn6sGAnHnqdArwUhNjW4TADwb47UlndjWlvvWDqq1es69
MBFYXcTKDIJlViIRe2huGaIgoJEewPu/Mjv2k/vIWVWKV/zGvSG7lUNeMRn8fqEPORSaUaWPSXor
cm18fnxQ96+ZWyGEKW+6REjGiEXsz7OlxvIevaHykV5Rh4X3MsRgvhctAWk680rcmgslZka6izg8
Ugek9uUvRD8D8NSDMVG6X6vU1Dn5Gxt+U+NLKmyl8XscW70IKF3w0RPDR3bQ/AnCv7w3t7ZlcmGz
vMPmug9P07e9Vq5ty73+3n4vsfd5H4aC1E+wOPnTOJ0au9Y7Uc1ZXfT/7TzdrSTiAFJf6Ou+hKRK
cgLZiYXSiP1XFN40OqLNTFzBVSwktyAPDgJJagkaTPaEYlFUEA8KVhYne64L7Lowqu48cOhm6Ntz
RluZbPY1rfYgHFXQpc7Tmu8jv+FZDe20ncZkn1H2GXC9mqJJJ1gpyN7bJnSqIvmFzhXMGVJ+A/gr
v9J3siwONTu67ch4hlyV4K4p0EraxdHfx5q/UPqarQWGoc29MWiMJswglzNyLYEAz+UruOhBYwbT
zw1pPCvC8yQaRXnsxECNqXPlCxrmxAj5qaBOaLMUw59I2EZB9CeVvyX2xGfvYvsmchrV+mberCjI
ghm4/kyyLcJnMFh69HjW7fiYNRlxMhqpDDeKIMdPwdiE+uNt+UUy3np2+D/Az9FnSMMpkfz3FbxS
Gks8qNzQCUCBhgyEJ19fX7z29bR7fX19f38/HD43l3kuHCoUifb9WP7CsUA+8jjMfC9g1Of9uNKA
IhDFXmEmwQ12KaAyojWYgllr6d63QqvZciAa555Ta7JFhzHyo2jQFlLpySa6tPbjT1l49cuYOzYX
umGyaMA+bz8lVHxZTJREROd8AXKnpjQ838gM6r22VzO+97GAzKFRC29wFs0vKK/fymKCSAqrVhJd
ehO8Y06pjULwAcOP7Gols7BQXIckNGGhA07i0atIOMuR5iIOw85EIKvQM9qCQ+kNZcK/POZNYcIV
SAhWYdQL1TuI5LCBuNCI38heA6mV+qIAAhGsmfvqyT1ing8IXbVRU0L1y3TmxnTVNVWYlef6ybZt
zd4YhqVGWDwGzaz41YUH4e3XEBc/mPqMovNCdCU1NPJOry/gJgjdyNa0EmzrCbJJm9XG2HvDdiOU
hORBoxllGLAFeHC+aB/jV5kY3Cu3mw4Z6pUvDXDFZ//8WIEXMnu3Qol0AB1GeIIHJfYdBLof+6N5
PIK65xho1DxL7WvedODDZE7NneqgY9/PoBb6ZFHDsU/CU6v+22POFGb+ILSc4JWiYJgfoXtVloj+
ONQiWhDa571Z7ZLQ3L2ypmJYE3C1zF/Uw+OfcSMVK0+I+UxJq3YtmLAqARA4DMVC8MTorJbvlXPV
WWWM97/ZcG+Pt30hy4RVgjwVZBDgwqPJZ8SgtGUe0g1uWIomhU659JPqiU+Dv/depVCLnoNtPL48
FnoflaJWBKaqGWiEP8lGRmmIqD4cfNkt5omPxqWw1sAqS/fmRsQcNF1Z5ixUhqz3PAmDH/iNgrsT
maFBaZ36+uprvA3SlBVftCqRuKkTHbdc4oOEbADVZ69hNuih2sYX5pnVcxMKamf7tbbZX/NHaAqv
oBqOChiSKKiE3a5SZMoRhfEaqwR8stsGmmKU2legB/rMXlGoqZmj3/4ZzaKb0qr3PWYczXuQWr5K
m88YXWdHOsh8BKsCH0AEysUI+JX561v8W2Gh2RczzF5H3df6reAke8pp0OjtaYFTGqATo1bZAxY1
42pBhOqLaZWGlFRJ8wQE/3TJj2tw5juOH9zqmZcOmEPQgqPjmYiWJdTyGvDxSW6j8xq39Z6o58IE
MyEaKSc7/gj0yfY3tcW81malytscVf1AbazGinGI3jOLfaBBCOAd+nW/OssmjnOGQKO5EPmwmaDx
9jgjuQszOQll4NJHdPB8VI5kTjvWUH0MgNW818e3cCE1hq24EkfcEYhLkymLZLc1ul2NWq0pGcgD
qYrxmaPLPbKCmflpddjXAnj9Vi5xU3yvDviKwzJF9LI2Tn4IAYbp1Mp4LZ3O6g6e8XihC/Z0xo3g
CYG3BBIYRGg0VaFcR8kgu54V6ZzdbHGwJm2XKyHYmhjCgXFyySBrCjEIA+3B8U8KWOcKTXp/vJo7
GrRZg6+XQ7xPExnvhLLvZfctQ+NrYMYnz1Ge/b24mwkCMlWCi0RS8321/W/+YVI9OQV1FxAkKApy
ibfqKSKUzxNhlN1mV25ETPpL9Mrgdckaz/Ef4enxMmflI4WBXxvZCx5AR4ls76YjrwSReKC4XGmE
vAoLhSKan6nTKlnMQjQ7M3n/SxKxn37DBfnkR4qrYDqiJgS+hknsnB63Z9HoGY1dCelmE3a/MBGE
Q9xMWi4T2l+DZauZ0kxxs110Fs+sPv1HO/cvAXfTgfKRGb1ZgLinbMaknv0dbfIryr703hB4PDSA
2xEUGBHCjoq+r0idWCoAudGf5Yb9rn6i58xgn1c7KZfOB1ECEBiSjEceyVnbph7fSk2PUdGYcPsc
/ZEaFVnyRO0DdfqUVjZv0ThdSyNyHE0sdqHgtQrScypDq2yp5pjvCv6CrXSgY636wPx6NlXXXvgL
jm8Ohf61SMKTRy0leywDscqxOUZn/pv5267Ryi8ZqGsZhHNV8kJiwrhTENAGndp/Cgf5WP3kZrPG
C7Gk4hi9/Au7RqM+CTtgQg99iWkGZsi4xiCY/uKwT6OOEaj1jjEA0Esuj23FQqIIqDzUvcGVBQIk
vMVvLVNCdxklNxBIb0BGDljgZAvbFv4zQFUYoGDQrafAAHCgIi20dtt/rXXMLD1Ub76A2Nusafxh
BE8kWBpy1T+pkhGY3Fdtic7rgdVTjG1KLpFV/tu2BDiIuXgGTAlYSshOuVGuUmaSwM0n0ZPpsU5Z
MZvph2p68/EG3x+oMo+3xd7KIO5CzeZ2fyuxrOu2AB0hrRQbxKF/ysmX7DQDuq1gB3ollJ5/7cZC
gu9CYZDFwAuBgRYRYdDIxWJIFzHrJhSMcNxXmZ57QmWwXMtpjxfG390JpOFFGDIOD31E0WQxCmNz
22icOMGlpgNTbuhiK0dOoagSBvV61KvnfYehrUR7GjAT/zwNTwI4nNkLojRN4qzhm/Y/W1vyzkWi
TRcGFWz882/1mee2Ip/7SqPLU+hvxyFUW8/0fL2t9QYTP4Afr2ojSdX2NU7UpjPEEoF5ihrYZYi3
nL+C0LlzplglXCjiypm3487n8G3VpNn8oswC2TPKesQ8EAlpxKhoKSMJo9IO2MI3ynb0VjRnSTI4
KgCbQ5PETGh3qzm8MHCCBy4dF40ejMUOMahzOLZw6gGbDDKR1JLqODsJyrhW6F86WmGGvSHsU0BO
TEIxe6oq/QhZMcBvgJNgVMrzVDreCNmFAynyPg3MNt/4wDRH+8nfRPIxU2KtBD1zr9GMHVDaFKjC
lzJup8msK9UXn5g20MTig/XtWDa4LgQXP5W/JD9huU8bT0PauU3e/VTrBLWNNXnLvmUbgT/R8jQz
03q9Wck7Dv/2WIfv4/hfDQbTGmay8wKovG73WORDASEF0nERzT7h/VQBoJhgdFtZ+HZRN6NegahX
jysORCFCfWoSkdbjsTz7/8XZdzTJqivd/iIicMJMJaB8taXNnhC7zcZb4X/9t+jBu10UUbx7B+d0
xB5USkJKpTJXrqWljSVLnsGI6Vldmv1Lpxmqfp6zWkl1dL8rqUJLk6i0hXD37va4rwEgE9bOBDIN
8eyEbZ7Fk0ogd9roG4kLcttkZ8pSepYFbRckSQmd7Ia1PYjiFa93zAJnDSFx4ZA04ivLdx3JAL1K
QLSKx+CUSZ47tzZXeBFVo/dcRGlOayl/iHBk1aqj0I2lJb5krNX3gf6yymhznXyBaQMvd4gsq+D2
mceCqqcppViJvpvmG68DfXUnOa246WordLt6z2tKvG9VXqlbXIOUJ7OYswSOMaBa58zNWpwrIhpJ
fTdqTMMWBZSLOk8Ez2/eBhsegmKlbDnfjqCu38uB0DpaoNMmGgvLUALPNruyXgsnr94WKrqVgcwG
j7SsIps+28NqW2ehFnHfrWIVmbaIM+hOEkZ0kziVkg9OA0ihFdelsTF9cWRRxDMHdLHRzhgginF7
Z14nCTAaE3sSdw+orSC/cXmi/EgMiwbwH1d6MgKWxqfhn8ihasfEfBPhnQUyzs7OQlvx7iTV5r4D
aE6ullRM75L8Uz7KClOLbRrZCbroUB37GtoNifY5sXXpQBTLNF9011eZLqyt4xSeXt6dGDkUq6Fw
gPwG8hyXI08Jaf087bCjXjyNBj7eu8oxfWj0c6malNdvefc9HKJxk2prhOA/9DJXtvH6RIUK/wec
9tL2oHRy64+F78rGGc7Ds/zHQQA0jgbFvkH/QLuN1fuaOKJngR7tb/IgPnYvqj30FokOEgPfhkyV
e/KcGlYHZgFhomqX1pzO9YWPBfo1yPmF1JRED8rcd3v4lTuBb3rFVvS9fyKoG9Z3kq0e0tfxTfG3
+oMAr19Z4JwjK5/ppzA0WypA5XEKJxDrhN+4XColg5JpQwzf5V1s5w9D+ZKVdu9vvJxp3nctHNti
UzbvGRRAFPUYDJ+VaGnSRgcuqCdUyjbIMYB6ITqWeI6IhZ20lipsxmFPonOS2JF3n4NmorKFeNuY
VEps8qB8oULqPZmPdbSreAzMG4uEb1V7QC8xbaRTsx/rd92kvc/8cBc+xUNDxWyP9tyV06Ut7NGL
yc/8viqkrZqGqu9qJ645g1BS3j+G/slsQW4dRq9lSbNtGr92eYNLmxbhe3Yf5duYWGNw9GtHI69y
bw1fmr/zhUcVyPB8r4NNCR7b5Heah36r6hHehma968s2WphKlYXdva45ikr1P56601s3iXdldgeU
YQB3Nxw1UOWNp6w4JMCVhrQVdtA0KFA4zl+yyip0u+wP4EvVH4o3v1wJeBducBSaNODiEaIht0Lm
ES/603xR0Hy3jh2tZMDGl/4OrJOtBbBWQuVwY9RsOOX1RortDkwlLLMSf68ZTBtOKl8ZztK1dDGc
Kaj7lTxPMjP3O+757nBKVRrrDo+tDkX0QKR58FKDoVG1VTG2DLlaMb1wOi8sz9xXk8j9mKqC70Lu
KE3Rb1gVzOQ6JZrDM1ploBNMshWb109+xMaI/uHs0doxcS9fTrfxR0WtKj9wa/Es4OaJxv4U+Abl
BfAUUIxXCjvmAwUZ2l5C0NwaOI7BsDONNSLma5AeRqL84LflKb82lzFNo0Iu1UYJ3NwgHZVRxTiT
Ru43ZatLrBt4duR6YjznUnfv12J9yEy/t/J06KkWSPJbrjUmG8QktuRSyr8KwVuDei+OEP2C4IuW
RbSS6LOt0XmBHqY8CN3GU7ZVGFmmXjFA2bm+KbgTNK3NhV0WtVaQP0bCS1IdzcqJdcCVP27f0df1
FhS7p6bcqZsC8C1t5si1QlUGDQ15rraJAWmSXnVnOMFZxSqTvZ1MtsgYvsd36Lxyb1u+BghNlk0Y
xw0LCCOZxSotsBgyN4PE1cpzZjqVf9C1bR5Dd8NVtM9IP4FJyEO7hXiuNZsbkyCG+FbIz32RW0Em
McQzAJq+dSDyHhKPGUW4h6mMCjVTyFdgbPw2WHkAXqWXZkNWL7e4pCaqgLgrdmUtVdwebsiJOs6B
4klkO62ijKl9HqzctdMXmF1yqPMhEkG7JpK48+yEkAHjG4pV4laARBx5vnJup6126+dn10godxVw
6vh5aTjrw0v3pSv74twabC2xvxAvIwuBfh2AkSYGsnmvmV6lXq5A3N0dknHvRyd12EuVfvKaY+mW
o2p3+XsxbFuG2MISVO/59n5beKDg7QzwA1Qnp9y+MYurUiiWNl7gBW4lTV2FEaS4B5p0TpucQBVP
02ojrvWuXO+XS5Ozw5UMhuBJrRm4Y1CwWG5ookhowHoHWda3gCTT7RlOE7j8koCcg+BR1UU0qUFn
4nJ3oq22R3VaD10l6BIraEZOxVxkQqfH7Laln091ZQovvR+mBqQKZ2uZl9zvJT2K3Dw7DNqD346s
V9FrJn8jo0P+tq2dZBCSAWNsd9SMO7N2xlOPa6fhNJMP8VoF9zpviNSdIiLxC3cPDtu5nKheF1Ek
C0nk1sKp61leyCwVHsmD5wgjLbJdemegJDlQfq+4pnZfoTW7QJqvp3q2sjTXdaVpKGCzneCi+Bjz
53gh9mmVF3XkVupXUTy31QMX7pWUsCGw/ZBqXr1rIpf0loJasbr3TERn8VZuZCrn9u3PtLT9JocB
/CVqP7hsLjdEnJd9J4kdYFKQWmSt2YCrXolq4HLzcRvpZWIhSFh7vywZhVQduIQnmLwyJ9olMQ9A
ux3GbhIYxlZtubjrmnepbg9AIY144kXmSiS8kAEBaGwCQgDILWKqs2M2lF4ImRes6qh+qsNu0MHY
mOK9oXKaPvUIxnloS41trMGClw4cIRBIQDF0yo7Nwiy5a4oIj/DI1bV2PEnJKY5T9LrU1bjiu6Z7
ZX7cdGkKaRBi4e9sgkrTiYNuBDESHAEVlRDOa+WSWXLO8m8T02f9Fax68M1CSqLYDbhEJQN6p2AB
7r7Axy28iNn7oFBokvL4GKGxfAXuuLRjfpueBUOar5gIh8rYNQqin/WsF1iUSIAkFTqeu6AqYUmU
ppv//mxAnWnqXQIRLq6Dy/mOQSCNosljtx4iNMw+e0ppBYrPor7AeUzXtuj1LYuUP1p0UPgFTuiK
eMHL2zgYc8wR7aqSk6PngNYQudiP0vgohJVAm0aPLR+x6lZqCiDDIrTqQsoltGqhQr+0MWZ2DIy9
03DtS48G5dCEQgjCcFle2wnThX+12VBuQqIbHVRoDL9cmRrt/0U6Svgc6aEhSLuiVY8aypnnVBn3
aE0V+SZeY+Ja3H9YIjA0TOIbSKddWhVzMijqQGLXTLnlD3xrlk/CyNLsGblupXIavNB748BFCz2/
or8WBU1HdT5p9NBNtVFTBH++fGm+Fj25GOUCsjB5G56E3EALtZEk95EauLEXinfZmI8bYngpG4ru
/b/ei8hfoO4GhCZoOX5i9F9njyh+XPRFnbhNGKPb9qAQqyttFaIRxZ/blq5bx7EFf5uaeRKhz0wv
Vnjiyif0XO7e9MSpPfu1eQuZCsRK4qAJc1/ETAf9e3oXxXTY+nfaajV6MjNbbuCM4czAvTTpFcxO
X+ulyhiHSeoiPc2tXJboMMY00f/7C/DCzPTVfy1saeRJGnVx6qZjhC7lvTpagXwYoYG0lutceEcB
w/yfGc2DW7n0A7ExYEp5kjcjeJ1fjXcobRiWoEPmAymw0OnB7fI0Pq180WlnXi0loh40cuvgA/hJ
ivyaY6AIUVuFReoCbmYj4f53cPkpcr6jO8hkR5YBcEln8Xvt4CP3ccD9sRZ8LVxOAEv/ZwCzo0MG
LQSGMEvdSswgP6yZie3HQ+bcnudCNgUL/MvMLJjx1RzI/SJPIWOiefdNZ5W0kG0jo4XhCPKWP8vV
Xsu2K1YX7qYLqzNnqBm8IqqJyel3X9UnSNM3TWypbz1DJnhXMWXP7OHj4bbRhbsCNqE+KQGVD1XQ
mU3Rl31wGNSpK8R4Ufal/4FLI9t4zSTj1obCpunknqlZvgYo/QmU5nsJuxhYSBE4SDzOL88LKjg+
CkVN4iZNGdxFdV9IuIp9tWGiFpcFFcUaycSuGWKZNeCByp+nPNyLL8ZDTfskr8ixyPM6Z+DtTl8C
P2q/YsHk7Vcb9EKHzJOv1DufJAUI5NpGAEGGaVQBukpKcESbBbodWKQEfcSiTNIyxyej32zCihca
C8ycfPVqEihOH+fgUAxSENBISR98KH3oh1bTR1V8annSZyzPNFwXKqmzzrr9bRbPOXBUEzH0JDs3
R8HJeUtIWZSJizRDLbSWwankgzvBe9BN1h0JqtkGg5xlEnQMzb9oe709gCv5EjztlN8DmL3XASbK
ogRUJO4QbRsiAl/ahBpN4z33qaKwGCLyn4bs9A4o+AvUTZyAU3IQGrDZ1P8q4S14wVon9SMoQlOC
VU+fSu2EUsz/MEzgoAkqkngFgBLpcit16IodimhM3FH8Dv+K2+goBCoN5coJG6vtHK2irUHxgmKl
37CKvAneOQVMu2VmlbAekXu88zwbNUxsiiretf2uglIMJFt0iJ49r4x26ZirqK0DAAwoJ55tl6Nt
kD0Xxl5K3HzYltqhKaEzBinzDmUDoHmV76YL7RqJ/zaSaBu/DZAt9fah3GNwVEN1s9wZyos5MK1D
q9vrED0OwD6kVlUKtFuryC+5Bzyw8MrHY396112OVQiqsBsiM3FR8m8tv9EKq0wHj5pYchu1Vo0m
SZpvq0pY49dZeO9MMEKAWKZuHRDpXVpOqtwrY03FKmmiv+W9Ar4wZRjPJC2LlZt7KUBAVVJHMRlE
7leyQYVe+qQaQ3h7RVLBftQMdmTmL6gB7cW4XKulLF4uiHhlwP2QHwJzzeXMBASfYQOSF1dM0QMl
mU7U0Jozr37WBlAF2uFrPFpDsHanXWHycJZ/m51dnZ4RhF5UNqlbalQr73VyasSD4eCACvGh6DfD
Gqf2NcRrsjhdLECVaUCIzz5hT0ouBcGYukOLBAVgR9TjHzKQ7Jw28isqJcZ9gFApsoXBajnTHRHX
LBD/ZrSTx3/SsPfUlYfYQuSNEaGUrunA1aB8fbn0YikJYSMICJwCs913A3AMUk2eZIGTE9hIg4OU
lz4ThTRkDdDJK2/PpdwBRFJBgaMhl4WsxaxqEeteEBMZKpECL6kWvekDSn/qVtD3irLJ+nqT+A+V
we2wXnPk08Tmly2MQoRnEiWC+PflxFUpBcSoheWO0L584GJmmSMQBJEdtymrxJxx7bWtj2j0p37q
EA2Ki9NDsbDRgz9KqPIFTmLeldm5D1+MxBI9pv/X7BIQjMB2mVI5eJoh+3A5RmGoSSSlUubWXsIE
ZefzFoQZJ3MNfLNQPIIhPMfNKXepAUFyaagsG80oYiVzk2P1JOygnMomFkvwkT5+VlTm7LbDX0oY
Xtib7bpuzNoaon2ZCxLLwFH/TR0dj9/j+T4+avS1oApzefT/cXsvnPgLu7OLBtIC3BgjOXPbTzwS
YvWQBX8zfUPyAnwa4UatDOqREwi8xP6JCwcPwymsJLZ79BU1h7yw8zX5sYXzdzGiyRP/ej8Io6p5
eJNmLiroUwsBRNDFFLu+p1LwzftVJpFFe8CxiQQyVJMQ1aW9YUhCnRewN/TordxOJJk7UFA+9fjm
gN0zkbICgtwRtduSsW1Hra/04HH6cnsHXFNhTlv71zhmxy9t0Y8cmNgBB3CUgHBeQbWYcmg0ojGy
ed9w65gB7wrFD/ep+3h4WMvNLuWJL+zPrnGetUopldO6U2BdvYBVRzxp8ggkxLmH6YOQ1gmtB//j
9ryXyiC/7c5picKhAQVFiHk3bCAUHfh4gbPEs4NxA7XM28YWwqoLW/NrVe3CxAgwR0M/tFJMo/re
G156/3sVNbOUP7owNbtKUyNW80HBtJQ7qOiZSNOgbbg98A7vXlqp5+hPB/ziyVtLdy97rv/so3nV
hfg+gooAJ3qQtjkknnMmnsQXcdzH34DtjLElgJMlt8snWVtJ5izESBdTnvkwbJ+uS0asrqg8aBJw
dpHT90xeDY4XfdaU5wZvI1AVc6qNqtMEVfMB+CTCYQJEEieV0Akhg5VfgH6dPhV+Yqf6K7+KBC9F
wzGjM5KXKSqIZrUGupu2zOzWxKT/M5iZu8oaKQl6Cd85Kk5tYPd41wgsFhz0yCcA9RxSS1hLmi3v
4v+YnHms6UUM5hmss0KOUuTUQ0zVN4COpVWekYXQ/mJyM58ky2MVmRn2kpNZ6HkEDegdG73t7UO5
VLwDdSTKJRPNOnBmsyXsxKSQ4kLN3Bcnp9FdYPFT2NM6pQyK9JDZA8Vpt31iHQBSK9fuAkIHTveX
6dlSmoLu+4k+OV3Lab5RkkNLaeaM1Gh32TYbGfuXnPKPrgANcMyZdXviy5f+L+uz5dWarouzGhOv
PrldQG6U4FJ9ZsqLaO3Nxq6ch44+IAtvrTGfLjsJFPABEkVqB734l5deqAgBhA/xnEnAd4xEtpJb
GijHI9Dph4+G8cJBulgn6JrawUtVSQWY6MrBWYBbGHgygtwAEFlU3+dYOV1NuiETq9TtWxoZGyBx
an7ybQC7cHzZ8J3GzhBZYrwZ1Z25iU/VXVWC+lZ1NGOXHaXvMbWRZasPUbjN1rrUljwZqAmQdIIj
RcVhti26yG/lLhZT15RqtJDmyF+UQwbTUQEakHoNvbjwjlVBdYsTrYKmTZxjXoZKUkvNJEgL98N2
TJOMArj0gA72ze0N9yNaMHdWWHX4K9gCxnZ20pQBmapWqzNXQwPjR1vQXLhPfWqiNvkivXslFb95
0TPe0aLYx7sqcIA6H0NWf/b9RiwsPbJwM4+plah7H5UheR+/ykf1sZTvwbXnwdn/81Mbd0zQPdwe
+uJ9+nvos0/idUpcN0GDq1uzQFLFyo5pOeASJ7FC648Q7bKS5tvubk0/+ZoMBHGZMW0GHYUB+IrZ
rRbGg+75OnygpzH9aEoUBSArbK37nKmMgAB0U1OktMqvcMNdL6JDa8sAeLPPhFN+DNVdQ1Y+49Kj
+WJIs6AdMWwQtD2GVDvWYANq++3stPtNhm7bz+KfukV7aupAoXTTMPnx9ndQpulebaFfyzHbQpAP
AM5WGnHf7bSH+O+b+u8ufNQP2i49hqw6gN2wtv8xbrF9CvpVsjtLzL9jCsO/O7IVrniRpeeyCv9l
TnK6aJL4yU7+ei2IYIqqhzLNXTUY4nIX6Q3o/mpPSd9a8OK91OHUFKOEQ1kxTw6zp2ZMxZehNtK3
XDETf+U+WfIbYJYgYAknwPb8fLhfoxmAMCB4T+VuUwcQXed5xmI1/eS1SJ7aSuzp7Y8x7fnZt0Cl
H0VCyPfivzmBtdnrUUO4nru6oqs7I5TwPkD+wtIFkzClNFKaVMlafuSaTx5YHvDWTyLaAE3BC13e
HfIgxVLR1LkrJ5ZGaAW1AM2q8q3yWKGFcyMNj6pVnirtoEhbvaBxhdjMWFnopdcKRN6AiQdeEfxn
8z5iZQgGmRRN7gpbTTrJFe1AHnMs0c0/gIGZNZa446qdGbbcOGNBi0995SmxtPPgRGUdgHjUuoDL
v1wGNfBlPSBl7n58xKBnSP/kzzUrnfDj9jdegGYasGNCJwCZD/3qcigyWRnFADMFJo5ionx8LoOS
1thNJVLRaklTDe0thMU+kjGVz8bRJi+x2bCShGvLvnBTgbcL6XPwMulEupq0prcov2T49mBkzvfu
/kmw9kCyUwQpXy8rbZBLPh8sIkDQgPhI03E7Xi5x1QagEyFDjicpAhOEAIcqpVrGyLn0oMmiZ4i1
6VpQtvC6QMMVmnYQiaL5cv66QAZMkBpRzN1OLKDBVg46lRtJ3RbEG6iQZwPVW8W3gSZ67kzf24zt
KkxvKTbC4cLHRuhhQAd6dtm1Uhl5OPkYg+eJrygnCV9ZD2iTlckeCklSlQcmRQDVob9x7D7rFkqa
lgd9AtnyYmIGm9Jr49gCxCMDmqtP/BH8dE0THU0lBOg7g8zYWyOOwZveQ3ubiQHvOFUhOYCLQ8+l
o98loklNuQtevEImL1XGW+6kuqC6SpsVhn17jy9daIBYTLpHsgTw7ZyFMoH4RuWZReHmAYs0Wyqw
xqOVo5uhyJhQfsjvGI6wl0GBcN9Bj72RmPbRvZWOBpwtINQRSLrA/3l7VEtBMhqpMB7UNRALqrOM
yIRZr6CX47umWmx0GxLgID87a/qmD1i993ed1ekemO3tUVnJAv8knS49O8QP0FaJCB3c9ag5XO78
svFVI+6z0LXe/gx2tjuNVr0DYxL40LAQ9G7SZ5/UwQPLAFnEJ6XsCXpND2zv0c46HicirRZUMe9I
WEF17wEiNE9PGXsqwP+fQcRqv9+zp7VHxfXlh1MzySmhIoOxzy8/cD6npWJ63rNUvmedj66kXRzc
B/1K9HN96V2aUS6XJvByYqA+5j03IrH95MyBlQW/KUvHg5Kuqb8tZOUurc1ckJ+XuH1iWPM7a2DF
TgePDv9XHE+nE5Rq2O77E5W1ft8zehz/xfdkBUK7cDIu7c9CPQlZ4U6c7Fvapg7pyfmYEtFIUar3
968i0oEaoiq0xLCGNivO/trXX5qeRXqGHBt6PJnWPUct/knxXUy0FRvX0eSljdk+9/3CT+FWvGfA
7ssG/aFr1IUL1ycsoGEYJeqpZkBmH1Doeg/Cl7nwnEKs6RvJzHZ/RkPR1wkibsRaq0heJ0wmawiP
p4o4OhhmayaWmt8qVSM8gxGC9vUOvKF0EM56+VFrrx1ZiX4Xv9DUy4i7auq5nYUgnlypozC0sEZA
yMA3qf6iDPmaG7zOcJni1EI/9bDg75w2bhg7oNQyQQA3f2ynG+No0D00rIAqWLG05ECwLirRJzYC
vLYuT7ZWdobOe0947lFe6kGAxxXK+alEZ/1tz77kQn4bmq2bwiGDGhYwBFp0POAU2qoiVXpw8Ymf
SbKakV0zN/NYnDcq9ypTmGRg4scOSlcCTjAe2Z8SA5cj22uHldfy0rFCXArIDIImwBdnK1kppZKM
KiaYmOAgENDwjsf77TVc2HuIAqWpaAGVBNTkLj9WkfC6kcPUdxOteq3C6liinYEGYWrftrNwotAw
BTQzpoN3x0+l/NeTytCjLmpHdBBnPN/LvnTnkfjNzMIPBbysZdo6YPxdOVYL4dfUpPUfm7MP1qt9
ECgGmklPDmgpI8un+AMl5u8d3ewoLltoo3nnBA/bp5WQ96d5ZnbxX5ieuSupQlm17mD67U1kL5r9
0rEBNHqEWo6zM20M4eN58v9IOlQ+zQ6qpdHGYvUGqUK+PRSW9W8lPbuwey9GNG2EXx9AFxQzInXp
u2FobrXRs1siHstestKqZpyvdbEvmoOTmZ5WwGLOkQ+RVIAxJ/V9N0YmX7bDhjDN2Mb1AVC7FTew
dLmCikQCeAUQJlS+Z1OTIbtc9yradZt9aTDuY0EVmhm030V39X1mEY9xj9YJLlgf1TgI0HlgLFX/
dmVF83fUAG9v9QXUB/CEv8Yzuz2A05fKUpB912ps6e0UqSxylFP/D+QIPvNWYswpep3vtN/Gpg/x
67v2fkXilpvoVR435WN7FKXDX4JsEjkNxUoUswBSw8RkdDkRNGlPgpeXtoS+FtMyToKptnkaqSTZ
w9fX4SVBguqr2ypr4NelqO3C3iyxHnkBacUQ9rpo19YHSXfjQ9A66F6HHFbobZEkCEdA3BML+D1L
UQ9teCeJb6m5k+tDZ4tAsQl7PbN1Ilh9dow9fSXu+XlFXq3+rxWZvS2GIBk90JEHLugKS2o6qHyA
gYYivPzy9+ws/ZEjq6a1/f18d+c8HoVNcmZPD9bb6bB9Uj/CO4iDsq1nf+nWJNG4LV9vb8Xlo/Gf
8c3Z8zNFL0bIUQeuDJpp9Aa8cvSEQpNaY5G+j8gu30NxCumInWwlD4N2Kp/RptH/rR+FjA3opg7u
bw9oIet0sYXI7L5BgiQMO45PSoxT7b1LAoQgza3iFVZXmy7JnZzTTkECSqysCuDDwlIs3fyujJPR
+jTxVpt6F+5YwEKQtcdDHT2WcxZzcdD6MhPTADKaxh5sEZvxVb4PmfjWgRfK86CZK66c2KWr8LfF
2bU0ZLKZ1kEeuHq1RTv5wJ3EyoY/yM+D3O5/WW5UI5SJCF1HTvPyxDZI87ZkwHKXqqOkTE4t9ak6
B0A8mnZ3Tmhm6cEdmh/0aDPa4CVMRmY+r4xhCsOuzgg0TIHIn/A+P5n5Xx6qGbQqNfMGn7zejBpY
D0RlH/l/O5+VMpK8WbRDlX0jezpNRM7IWl1yIcP3A++GKhniG1xFM69FWq3Nkgz2hw2h5b8ccCya
A43HWOys3PuLHhKLjYQPmtQmDbTL9W7HwMd2GgI3FVLH5y/xaKdeAOjLgxweIk3Fbc9CBRxV74A9
+4Il6iBReVlZ8KWY7vcgZnHxWJhi0Kdj4Db6E5g9TGMrRUejp0ZuDQ9x8DAM3JLy0FJRmtvJeOJr
6Fu9PYaFiiwIiyf2Gg3XxaSYdLkQcTFKyVhjDKiHOmliSTV9V1h2zs6u66ZODNbdYGJ9XxMxXP4C
UzoZDXuAm8/bmntODLA1aPB4DJpM6FQQmLfdtLb9l7Cv/GNNdXbxjkKQ8//szb54COL/siew1+yt
/lg9Z/exXR/1bX7SrOBvtVXO417YnMGPULAElOjNhw++8rVPvnTG0GMESQO8V9EKNjvnlV81cprw
0BXap0S0wge9sqWcyv5eN89pfPS/hL2yhhlfjHJ/W53dfmFAor5qYTVQmPP25xR8TrqV6A+Z7sE3
vMyz3cB0sOVqoX0PKCodoH3Azu7ZQPt/Rd2n4fWwJtK15F0BuCZERdA5yclebjyziGszBfrSDYtN
UD9XzSGT33XlEPT5GtZrIbE9EeEhnQ9dStBkzduDYwgzjYkiIr3X2SGk3odTSEEFws7QcCFM+l/u
TjgWsCJP2M4rqVCzSstKiYXQzRvfJuqnr1NFtguA2k3TabR7QDtDbgv5v7r8Lo9pZAWQu9BUhhb0
xFx7fC+88rG6BLle9GnjpT9bZ9TCyjL00aRq1hst2UriQwcCX7JygU2+eXZ3AC+HTAwMSAT8eJdf
s4fAgJIMSuS29V5QWA3iV3sI7o3x67a/mn5nZgeYFXRSAjcNDdl5RV1WgQGuiZC4cVNYPfgAkfBR
m114qpRtKKMDQo2s2xYX1g8k15DHAGEw8ILi3G9IkASJe8DtZXZX7wdnTXdmaXNeGJh54IpHg5c1
MJCfx0Nmyd8gz6ko4j1qWubzOsnm8oQm5jLobSDZPvtUZYYQoFZhT0U/A39Fy2027qHvcnvZftjn
519qkhaGbwdNETrALneElKaVzMsodV+4DZRYbek0AuVxeyypdMSbeqSPLaDl9xmUCLLMrl+ggL5/
2t4exWTk1iBmL84AKCe/bTAI0MHY6thDke7jtoWF1ZwIh7AxEJtOjTmX0+zkRpc6jsZeqcfFPe7C
EJS65YO/sgsXJjIR3CFWAX0GVBSmYfyKzarMS4ohx0SqNn3RxdpwpKpaa7pYisAurMwm05qSGqj1
BFMy79p2rxy9EIKu6VsinYb8TRk3wANTvhaLXVcA0dP0a26zO7Gp1CoYiwDNFyzWIb79j48PEThh
/GeJ4z20W212X3AiiHAhoIy0B/IQ89CjykMT+pDo1QTyvoEMRxQ/Dv17BclbUHQUwcPae/xqj8Ah
whDaWCaiRjDmX368VpeTMtfyzA2HCJpDCbhA/A0abUKWxPLKRrlyxDNbs0+ogsu2hzhy5kpct6LW
BNuUk/J2E3q91Yiftzf/1a6EMQTRU1rSROeGOXMleaYPXA8BEmrhrPz2o634120L10XBycSEfkCT
PnL981JlISVRK0ktwIpAVwSoCbVvb5LHIuL49/LhIKxtxquYHDAHHC/gLMC8DIz67FspRRmFcaIW
qIHDYe1aSwAoHJBwjeqbkXUWguHbM7x++s8szr4YivFaHwtK4aLj5/Dh03DTspB9R05Lx8FmDw39
2rL401pFoC98vSnph0sNvCkTc+bltsxDL4wjPyxdvG6sP+bBE8AITn3Z+ltvzMj6Wqs3XB07TBSI
CgOJZSDi8Ni4tOeHuWZ4fVe66iZHsRvUziRgaPsuvvuVjPJVbDmzNHu5R6mJNKMOS034lWjWUyPS
p2GN/WNtOtPy/nLJJBLkrJ2MpFQdWKZuNZO6hmc93N4fa2bmV5gmxHLlSaBIsqGm6kdIRJt2DFb1
d/Ichs5tY9fByLRyaLpDkcGAw/q51X9NCnEiiXE8Smx/7Y/xx0n/mPzc7P62mycof7X2/2BuIqMX
ISKigr52NjkN4o11AfClC/CrTg/h3zJ3uGq9gsbrybc0EMSvxKnXeS1MEJbgT2QEknAsl19N9NSC
h35XuaiuDRS8dEXiiKD4vNORtUK3rPoM5bfc0j1wUD/VwmPyPa5FlNd559kYZjunDdMRT8C6csHB
0PgnqMQWKa0DxgoABXpi3V7kJY/2e8azNS50vfVKs6/cyvG3ySFZ+4ZLbuT37888psgDQ8k1Xrll
uMO5ptbJMUoq8vc+trbKvf5crW3SKeS+iOpm6zfzmITHsZz7TeVm5olom/ZNkLF7ovSh9PYmB3aW
rqUCV7fNLEaJ9ILEtYJto+QnSbDGFBjUV/RPps7/kXZdvY0rTfYXEWAOr80kKlqSacl+IWzPmDln
/vo99IfdkSiuCOxibhhc406xU3V11alzgu+MJXxzSOOaxBDUTIAOJAwVqtw7oDLC4pF5iJYweCCK
0YiBpA0i68mdW7UhYIhUXNqMe4o7LQIDggS6eket2lXQHgd9qcb+CJvHLUiP1BJAZuPs/2ZybnwC
YvgexCROaXfFFTTrrB1dBKQk4xGrHuxlIu2STduSYS0bHBJFz3fvTDyDDln4IzBp8WgRnZwVmm64
IFKU0s7qawC2EE1sznFGZH7BzsyVIdKgDIVWHSKaBz4gIP5imUnjyg6C08CtwCtc7LCRwNbZLVRn
HlkWMJ94TaIuM8q/yNN7FzmRvKaQO7dpHXxoxhdwRpLhrn37dRdAU4d8rllkX1Qw0pLEdA+Jquqn
c/F3c82JFpJ2YeBz8Qc+B7koGqBKePzJ+R3yXhGcVqxA+qB6sUEZca4nW38jdT9Y2VVEanNQNmFl
CcOKhVQg8u2Uxu/ln+hahAvO5DEd+Ts3/z5mcrTdwQ+atpArXKrgjth8tXoDrCsZDJB4EVQ8CNQ5
QaatSwSNXdpmKXUz48ugxog9gEATDa/0JERhykxsqKyv7UKkoC+gcGAgAi3F0ijHS2biwETAHfEq
HuGGCPDuL6GijTmnpkYzQ0GYFcWC4dPyTaUhZawH4HBeQVlEkog76Hxr5kBUg8MBfSPNp9xePBAy
8ZsaVNne+/Oz9kg9Da4GNHmxoxro+O/JVYHHfFBLMduBIpGIJ4fSe7MpdO471KRVhGY21wSHQ5+p
bb4dWK1NdYY7RKBOpFdSorXhBojw2uwZLSv/OOBp0sGVHaS6M/wJ2WHhIv+lMr+fw/tvncxhHIVp
yLh0Z5fo4MU5rbQPVA1G5MCAJk5ff0022V5Qz5GKSOLP84l6JOGYTNRkmyLL6MtpPnR4sn5E6q7X
kbMEp7T2NSZPX3cK+bj45P1TMBnVVveXzwX7j3Bs2EfPOLJ6KKTj+TVJSlEK3yVyLnQI09qIhNBc
iwE/DAs00LqGqwlQ+HTwa8HsOKXTKb+1OjkdMadUMi8onV11+15AfBaBu0lZxejsfD6/3OM5vB/f
JEpjhYHn/RLjM2JiHLSPXgXzmT6gX6wC/EJXt8hSf7HIYMemohYEPOhoHN6o8NZkKU/92JAymevx
W2+uP5D/dGLOOB244JMtd+HByD6sThFMefBHuVphw7l/0BKvHVE20PRF3tTHG/9+MianEiqiHDSN
8AFu/ocBWzGE9PhtWPNgNn4Pg2wEfkbu0q0/e77Q+A9HCAA6OFPHr7oZNuW7KUszFIZNmG/DO798
WNR3ZQWGSLLPT04CGtY5OHuORCYYeCng057vgUdU0DjvYHxCOnIUNZjuccH1FXaQ3d6G+T4iO0jG
voZrl5z+8n/MkxWdTTQMCir7xe//rH7UQl0qyj+2b41fAGgSaClGJpspWQYFQlHeiePefttcDzt/
88UZ+f6AUpVPTtnGNM29fu7Jev1ZWnt7HUEgCaDf45KC6ri8D6fu5ismy89EFZs6bIR5YNWmuID1
haS1v3Di5g4clhNUD6NOMHDh96sN6EEmgWept/1Bd0pJjxhFf76ejwHWWEv/Z2FypIvSSUWvyMFO
FoMkB8JjHIeDG5ouI2kC1A3EfkmSTniMHe9NTk4u0wedAv7IHpRhb7sdigUp2fTH63X34amH13z3
iiteA5P0qSPWQCzHcskrt7Fi1SRE1+2UIba3xm1HlJfVOSBrPdmjQ9b+SdQ/2vPJmfOsHIdGD/Rl
okd0miHkqbFAG+OwtSC9boVjMHxkvO7H8sIyz9oBwyHeDoDLQgH9fpkDZxiCeDxTGXLhY+pTRnBF
iwBQVD/PRzS3a8fCOvpoAPQCm9i9pczhsqZXwh5N00pLBAFdgyLbkgYZ0P+XoSntfNli7qLxkCrx
u8NuKhr8MdfnJmZn7d9YppS+yPGUWc0HvS2FUIp0tzEeBkx4cbOlWt3CpE0Bxk0tuApu096u+Q4P
rATnMEkH9B151vMRzR33m9V5IOmt0p7qJRhyWrypFNT50yWO+7mxQLUOIS5c59hWdL8BapnlUzoq
ersBkykTATzq7iFQ8nwcv2DoqXO8tTIJhFqpa9k8gRWkiiAej8fJdXeg9YPxkq0acuo2p1Ojvjf6
+yfPkk+aaOjPeP4Js7Hg7SdMXCewE43DF9iAmXYFeRTohsEpYxiHE64qE4wy3DEh20891c4r4Cgi
dcF1zC0l0u8K2nhYGfiGyZHuWbQP/u7/ugNIPE2IHC7wTMyv5D8Lo2e/iQQg6yS6QYcBliEwC54m
um8Zs4TQ+19W8p+VqcMQYlYqI1jxg1VM3nbpiE44WCeQaPr2qX355glY4wjkWrQ9or1xLtGDseAf
F4b6S55yM1SpDRSalvER1egflb+CHbnG8/0yZwJFPLz9/sO3PDkXTNPlteT2OBdo4S4TwXBy2cqV
Jbz4zEsaxUJgekD/jbQGGoXuVy0KA56r2WYA3qUCwUwKlC060DUr3BF9y0KLulhLn5m6Wmoum8lu
3hmeVtdGTh1RqGCYI4Vnip9+uCk/6Je8AcmNmUMy/CX9ej6lc6EFgkR6bNnEpfYbSd6sGs0UQcWl
5WDHADH1ic4DFBDUJ7yTP8JgIXszTtvU4cAOGvrRh0rjkXw/rUmfJ3nZsoMtgwSwjs41k2kZR+gr
FRwVLlvH+VLPzuxj79bkZCWDKknTuOQGPPY2PUheAReCLvoHp70ark3iGjyThFvCDP1u9YeBojYk
IkOBnoZpLqBlkxDS1vJgD6GhREbe0QTEm1rMXXyQGtLbuobg0xJKa6b+wIz82P9jdbyKb5bSrSE4
r+TOYDegJxJJ0ugAEUu82tQ/jKrEL/4LAx6A+Oqwq+d7aHZdbwxP3GgRNTnNZjDMKi/+mmFJFL7T
6bvHmcUarJPPjc0FprejnGyiVHLAfZiMxtxjS7lE+JulZtQdl7Al3BhUPy7iqB07iswI02pHiO5a
N+aEwd7tSnVjIIu0al5zm9JNdDGqvkFrNqN+94b+eYzhIupVZv4Eer05LlxSswMG5cao0IeDOm2w
ZXKH81tFGWxk6jnZqFacpybqYmVldhFvzEzntUxrXulhJgE50KHPSQtHkBBFlZW3il06IrNPZJBF
0qOUOHIx0ng132zWsmZ8IMs82maIZVH6ydVfD18fkDb9OHxZ1skCw4rhUou45McbXwKYDSUz5OhQ
RpUnL6m8rpO6BvesTQ+sTQmZKnBLXu5Rug8bEOl2FN9RDxx1iu6HlkLHKS/qoLUR0eAmFlXli9ng
JibJwfqbrL4vkBAHfm7UVjyvbId4q881uNqOkuZenp+VmfzL/adMZhkIg0yK3LC13zjCHcAAQhgD
DzhAiGITSGmLtszLO3rk9uXhfMyXcKqPOKbJTIz3+c0iy5QUJ30I87J97X9AAKAeGAKadHBmkpO4
/b7wB5G87/dg1ybexw+q9c/HP7/a/1Zi4hGHkC/FsMJKZP0lrg65tFArn9nF9/M78XwVSMQkl8cA
M63QGuNq8Oowdl9VLnnRoR9mbdfqavVH1pUFlzvj7O8tT46rXNOtVKRRi8CyBP8UjRepprhaDAHZ
CGwuEkQAItNjDoXwEiWbOFvsNn50j/cfMLlZh0qmhzbE3HLkGu4/UIzxtFduZVmE10ydNtbZ+gyP
uBRlzsRmd3Yfwkxv6EJmtLtpEJqB7CsyXv+egovukLXq6SvqZYVm2ef7aCa5f2908lSKKSmI2RRG
W1WoidZpH7uv5vwaHl/TtWWZgn6JkLxOCG28IzgkNTOW4EG/uBSZzlxK9x8yeTD1Qpuk/q9vyfXx
OLf6x0f1qhAoAePlJKqvgXYykw2Jt9t3aH3u4cMJ0Ad4O5l/Frbg0un+3aI3p5tV6jxNE2x+avV2
BelFjthKVA3L0aqNp53+SvpWl9DlD2U0e31UtOPC6V78gPH433xA3TV9HHtYFXZXaaAjQ3SH+wOT
4BOrI2a2eoGAwEXX15iBaHf0zIUX9OPNfL8YE/fW97IQNxTse2gvdNqNnNkM+E2cRA3yhXfkI/Hc
vSv97R2/GWsgK3WnjK4012OU9Ha8frB01nrRmfVeZXGRaEubfnF6J84NjPZZDT2V1gYqQTAYzfLO
LmnGuADvyhPgTtttrMFxr9HRf/kDdU/xtNTXP5NGvp/iiZuTQofyfXY87SA12IxABaAV6HWxxUKH
G/jazai38XK51JoMCgmd68moeAvl9ENGAFHH0q9WC8v+S6N1Hxnef9TE9YVJnLtFM37UrtUPyDXi
bkf682R+Ezg+/wU+38VuX2IE/X02PLH7u0du9sCgeFQcjnZBoriLiVZtd4aEXltHO52605ZQR2wF
oOzwLl04ags7/dcp31h2QK/jhDQsc6BrR77K6LN041eQ/AkHI21Y/bm/nYFN3M3wFO5WFGXqxRns
Fdo1/9xxW8SDxGwNlOheMMSza2gLizrzZrs3OY3awENKhRFMZpqzc0zB8NfOij84m37Jbz5mMe4t
TdxWFP/3DTb2au12zRZsxodDosWqS5yt+YKUWyKSPaefsY02S2pBS0s5cVqV0pWpMp4oMTar0nTQ
cR8XajRYVLh0W82Uoe5HOom/QtnJskKBrd7UAp9ccUXlxED5CQO1Ti+S+i2f31P4Mc3+OYLeYLOw
bbnRPTycGNBicxAmEgXwjt3fEHIflUGQIErid5trjdRmrhqncHeSX/1WNT1kdI6WZ1Qb7oSqBaQx
wRusJsfxslrJw4jZWwRyzkBGMCc3nzRZ/dz15aIK8En9kYdSmLqDKyeWNAA/6hjfZI8U3VnFW2Bh
KmaX/cbsZNnRGhjnMYelAEeVJqqZ/B77merkJsTenh/eXxTVs0mfrHoKYb+oUXBvCKQ/NhB+QZkE
wT+rfiXoAsXS429m81pgF1g41fs9q6H4C3Ud1IlYo3jbXjjAeGmQBTXkb1GRE2tdauM92AtrHSRB
2hFtAuyO2or90iSNc//syyc3Hht5bMfzcQtpWXZfh7RNMdxSfX7+TYatOALaoVMzrYjkTpL7ijyG
TchISWPEgmyUg9Mv6cMeiDR0dejoYVklKJ5t3K9Vvtg+9rgXIPVHK6IEiUH0WU3rS0POlg1kH1Eq
oSMtqCqrdqhCpZ14D5UmktBSpD3fEswYH99P7J3FaaEpTxqmDbyktzWKJeHfACo1UDk/Uho244Kp
R+96b2oSqvfgqQohGdojVKdN4bDZyOpmBy4sxCyeli+cqnErP4wLdVl4mDH/NUXYMU1aFU2HcYGD
3M8J+l21hdM0g57EeOC8RpioAi7DSc7bL9Ht1w8oxIJeY2y6//hwV6AlGMilP8g12avHYUkvasZH
ATk/qrmB4BVCvNP6k4KaXRdU7oA5rPUWgLGvw2lYiVppAOebWkS1A70lP4G6FO/N3MJA0/NojABN
ENoWpn3MTogXBVULvR3U677VM0kENdG+rADpAvmrVH2DsIEk2VJS8fGeuDc7CTMblvVYP4dZZE51
/OkUgsxtAAki6/nufORSEO4NTULHIC+kxkO3uv2GJFuiHZAPCTevIMtDz5+yKdWv0jz4eqkyyDZG
IJc+WFud3ax9zQbnsGmnhrhqzPW6Mfe5ca5U/LVOjTNNaNKj93YJyDK3vUFxhHTZ2GUM8pH761Os
IEKUCd4AfeNzsslzW/GNsPUWtvjMQwOTcmNmdMs30SXDl7lStNhu7Lo+5lA6Mr8jYur6fixU/Zwj
XV1Vxuq8+gy1yHy+IHOuEPlAuGIeYmHY7/em2TyLs5hLBtt1XLVSDg4HPFqwobgY7ZDygrGZhwOk
G1johUMmDEyJwuT1rjgBqpAp6gLJltpkIMnDFqDweDhJ6hdqdBcZq+gQaofsSWEuYaHGrTX1VbfG
J4vJOmVR1BESvG60Et8yEcGOhCwv+1PCbRU5ApBqkXhizu/f2pysLOSblcaNMWBm26GFN1tJkupT
IEEuONKjGnrJpePzBZ3zIGhAgiDNSGqGp8gk0GHaJGq4iGls6QKXD17j1Mh5jVd2je3EFu705/Zm
ZvXO3CTYqYuYyt2Obmx+HWjoiQPxJhOrVPnieqZTLbBqzOzWO2Pjz28OCh8NQhWVGBuvSpTRJ1pe
XPND5S7U6WbnEJHBiORFyRaNyfd2lKYSAzmtWrujoeMpCuFObqHP4Dm9oNd5QVltEDOEB411XHuK
KfA9tXSNjztjsltxUCCbAH61EVE7ucaBUBUhx6Q0tt9pdGAK2chkSa3jC3tKv/IvriXx1/OVFGci
hzuTk1HHvshkjQOTPG1mxXv9RTFfvK9m/oZOCJNrfkh8xvK6dxrL3GlCtsuTYwYy28TslF3kvMX9
oQKcUgDx7d9QqUD6upY7tet3qXPi8X9D3REiZzQWTzj2H6AuEDvDG7QYakW56stmlJh1RtrzsOZQ
laz+BKDOXSe0mlcXL/oWhe+kPYm1yrWWUELP3oG+jd5Jlr/OgwYcJ5UKdlex3z6flkdWQgFUAyyc
FZqa0NsnTPxG09WokRQomfDZZjiXjEoZNX8I+7GlKvXWdQc2Z52TQdD+kqAF+wKpzudfMHM5333A
xIkg8dBHXOIj7dFqfE/in977QYk6bsxaXNj5M/0FGCyPTnw0hyDo+t0jNyeMo7OKrXAZ2WxuCCTb
Nlq25TQjODRGYSRmZG1kT/WMYRPbjjFA6HbHqY4R4wl7lj46tYDks7mnFu6NuRjw7qsmTibKOqph
enwV6C2vgkN2gM2O8FlKv1Ig6iv9Te2ZamYv+NIZdwNOHYj6gbMcSs+/WZqbyYjFTASncNTZySBi
i9JqUiM4Qko5R9tecH2+yjMHnoP8PCCzMjeSBUxCMBRg5Sht886WKsp/a/A6JbzYOQu7eaZ8ABFf
aFaDsxbgb4A77l2boKQe68iA6UtRSiBmYESOpnSeBqqmrCGFZA8or6JKDymxNtZ86IX3rRq1ksr3
Z7FYlyW46wpqlXk6wxnPZ2DupKGvTgEYCWcNHS4TBxTILtOHg9TZAbqgOqOIt7yQkWPu/WXBhYFi
JRiF8ZYuNYdS89x06YWDNvM0hSbizQdMj3oc+HDIgI7Hb2D4Mj5a/aq5XyE5/qxQWVmB1xVycux7
Q5O43+C/LOXgZk46WABGwDSwWGBymtxvbN5Awb3Ac6oAdh3ZIqfVduHKOAyEPoiHduu/lFawXj2f
9hkQGkZ9Y3WyJap2AJ8TC+DSpjIiICZIuM8JZxyM11Ns/q3ItjW235IKWGtrrbudrS58wNzr+O4D
Jo8CzAXCU358HeMeYAxQ+jRa98m6gGidF+7VuRlG4Rtq6oC9QbFvcq32KU2Jbk8jAkX/mYBCRfeW
DK9DvOoVS5KXDtvMjQrRdsi24PWA/qjp81hEqJCUHTPYXqxy1/ozBIwCybcXImrfl8u+0dEeC+rE
v+cixEiXpnXJ+vjzG/cleVQutxKsV/kOHJzwmxwaf4gCHaueA+O8XoPYJVxJnsq+evne05/vq5kS
LZiZANuGbo00qjRO7q0oDMUwq3pAqyQj33kMkd0fAAE2Hl6ykbN1hcPQrNyK9PSC5ZlFvjM8HXjR
SuBr6vCeClYss3ZFwspbiW9IyqpeuvB6m3kjopMGgiMApQoQg5zcTUqe1ZRc4FlRcdvmi1d+iu5V
WRIjn4Gj42U0pgVkCbK4UMC7X8scL0SmUnA7cOStV1tduAZ/xJ9uyxigvFcFIycfg9FotDpsZbP9
ZIzdqwlow6Bmn7il822jb9/R5rDWze1W/+wtRueh3WRdBnX7vl7/HBc82dwK8BIY+SEIDeagqbCZ
lDR0G6Rsb0fZEXSVSq4pITptKqjOIGh+vs9mykLQE7kxNtlnBZpaacmHsc3uIH5GGujWbSKdqtW3
aeroigaBJAXOdfbSLjrsmdfPnenJTmsUrgYEk+lt1swRFvnky9j8eduNUoDRm2KuPylLWPBgc97y
zuZkw7VlljiVAJsxyd8kcg2sHbPP3oIF9zH3WOeBwIYwPCiTAFSa2In4qqSGBtOaIgGWaKkq4s0B
SmnawgO2RPzlGJUuX2MtP1CW9PJHeAXtxeuSps9MKQyre/MZkzuxcQKn91p8BgjjGfD47itMLrse
rjp/oOzmC72WHZr3wPlqnRn0EwoL22vcPZOHGCDo+CWixQJ0A5Ml5p0yxSzg5PXp3zLYl/Lp+fb9
BdM+GsDjgkV39iMCdQgGFFO7srMB5/hoLE4btvybvAZ2XwScINJQLjALPbTyQpNM+4zSiKL9jCIB
IFejXho0MFaQEOqROlk6xfND//dlk3sZT+Ccjruqs32JLjehK8h7QY7Oz8c/zt+T4f9iu29uqapV
Ko7JChhx2HeWdeu3PEF0ia6lZPfc0uxw0O4GqPuoCz3Nrbo9GhfqHBPtBd45l9Frzy1d+EsmRr94
MxhOKIUmcOrOfqt7NYYABJb0kBm/mKBtbKH9UOTU9/UZNernY5s9rcLN4KZrxXbUwPxavrLrncGh
zyw1T76JwF3LNf2dxf5Y/ShWhKrKUmZtdgn/2Z6my8WEk5u8bjq7EYVVCwFL5YsWB/35COfu2ZsB
SpPIja6oDvxE2Ixu+rdyNKm7ML4ReLH2fzCDlhMk4bFTHuTkuhIEPg3XdXaWuapcfbmc0WTnEk/v
53bmHjuIF/4ZmmyVeAjBo8L2nS0zpR4n6NYWnIJgB6UkQeO2B+Bw6COZFrA/XCCpGZj3mgblKUfg
jVzqLJfl35QuXtjBo9WH03jzVZNtxAkAwys0lnJAEfOVLeXQ8KICQMkK+BPPy8Nj3/BfBSVzC1DC
mbc2pgNVD/QQom9TGE/WzcmJIQ3iCBS6osusOrasr+f5sR/ehITdQMh7IWabgcWjuoNWAxYvYLSH
ThPRXULh1Z8jL+uUAMv4mliQRAFinJRQ0hv+8BVa+9bRpQKTC+g6uh8xVgcOzIcL+czZu3wkxhjr
Z7hjpydHEBoFwjVAAec/sXt1GF6LOD1tdgH3KfFG0EFEB6o6g3Jd2HxjuDhd5pHEbCyqyTzqd/ez
7XlsQzuNSwPsQasp0sQ7ap+R+MW5eAs5lLlcKmgskTeDlC2KhFOKiKTvGjdh48HWmAsDUpMvs0ax
OyHlpV7wgTPBGG5QCPGgSCggTp4ELFwoDoWToJYRWFWtdloJBFzXk+i09LIBcfTj/AE9jY5XASwM
PBLt9/NXhyVfhRmCfgWKJTulGxxRLyskgw3QGzMyifKK9dR8cPjOiFiJ+so73rn2addQJi0nnUjc
8WFIQg9HQk05TwCNbCNS6d+O86rwtU6gbogeCZl3Ce0C/K6mPITmT5LolgAdFTnyEH6UZtFWriRf
1MWMV1I9jZG9/RNGoUMbkJSjZCRY5dRXZV6ge63gGzo5dF4sjLpj6FjWx5bSxEhqIFkJy1UgXVAg
CsERN+x7X+taNxCtdmiVIxc3EXdIpbSLNnyfsu6u8PyC0kSPcjgSM2xGm0OKOsoGxApscIiTSiiu
Uio16UsT+IVi5VSbUaabgVleLRu+YdR6aCPeULqIY6BN3vfFmo1FZ6whsI64Yxk6R3NK63CMkUSl
+wof6HXnuPejcucJgiepxcgITQohB+FsWvgBXnkKD9JzReT96qWrAoD2q45KuX0fOVWj8kPWozWj
jyGB5ztUCCYeNqJrXXBYzlsxhdz5oHXK6dBO+ahJvgUhBpKddD3v+1+Ij3sQS4VOSnl71Af47CjG
rcKvpA7E/Ecprz30lPUFRxG2YvNUj0op6jH1RecPqtzGafyRgLFK1H0kDMrvSmbd4psv69gFe9VQ
UsmqTnmlXbsUJQRvYLTxAt1DF2z0moYBG+akKNFJB0WDOBD3TSMJvg35BRdtbKgBoYleCbsM9Z6i
UZCUd91aGrW5xYQ5uWlbD1qE3+cVyYUa/8yUBNLhCoR89TZzG3dTFkiM/EQu40ftumwiwdtTdS0K
7/hjMsAjYqltPiquqipo2CXKazREfU86KBqyel7HUao5OQiZdTZOFXyREkjdviooz9PrPmBF000j
P9jWrOJBJ4zlnVDYIkFD+RuncOhkR0VIiJlwIDL+UHSYb7iBrykSN03a6b2fJq5Op06Zx2pZpEKo
yjn6gUF/VSZ98epC4pALoJyitMk5yzJp2CZSDsGRiO0iSuUptEetuCRkOV2UMEkMyZCsaDV8S+Va
FURWE7B1Jwmj11TBxZs8pRNMntdWAiRTEdUwaH2rQrkjaJZUKNKUbZxbcdwy+QsYCCIJ8N4+7/uV
41MlfRbkDpCZQREL+cNtJSn4GtIiE0y3p8QShQ/Rb/TGiZReZVm/8QxGdEMOS8V1/H4QwZIk+kWd
rxmvF0FakbE1bUZlESVgbMkZ5ZtKYggi0G7tCtoAvbe/ClI8ngEpS9c7eEXmUXumSJhQj2I3r3RK
9rvUYHyWzgrS0FQ0aC6aUeSfNkkoHXQtw6UDtY8L1aO2+/v8kpnpyoQk70gzgjZeFv5kkk2Ncj9O
uwqdSkj01MRxdHkNpF90jrbNarhSuVm+yZaoMZtYVsVdCQ0Ns+s0CcUl15TLdYUO80x/8ww86YLj
0mUxE+gAsAKyHojGSTIjjD+/iTfctAPMx29o28nFQm2bHNllJgQ/BaaQsJ0DMcwB1H9+R+ULgexc
NQMqkeB7FcAVCVpx9t60MuRh0jItjXcIYY+DfOpK9Bf3X9K6CE2FMXxe7X46s81UpOKrvf/q+Qtx
x9z1NQrlIWkFhukHDiGezYswxKPOjoSo1YYm7gmboy03c5qlbnFm5kkEiRhUNBABCCxagu5HSwtw
jYBc0r/PW6SpAEP8KK8ZWWfm8/02g7Yc1Vz/WRpHfbOkZQ0WUI6OaSRGGtDYgOqCjL+r9U5zV6IJ
FUYVtUSCcpbfkDWAZoIJLoz6tdd+nn/J7ArffskkEvEjKRErAV+CHP74ETs0eZkv6Hoqte06QPfa
QrptLklyN/RJkiSrcNgT7j8GR7ZkrWkI8mDj+BrdVVUV+ocLeZFHEn6s6O0gJycoKF2Wc2ssLOBl
X1/K3ly7mgqyzMUk2+gnJsHqnaHJm8Rvpbru4JbR8WJowyYzeEuNtWanLYWqc1sVdT6FxbkEz8W0
41EI4kxugF21U+L66odX6MVlOIWoUztk7NCqtT/BgpOcc0MiA6AGjxILyhyThYsCJ2WLsqNtQ6BU
5kQN6vrILqmaLRmZrJSIYF/IIxiJLAggbhWcChUlfUVb2PYzbzgQ7vwbzGShIokqO5aBT4UQSXqJ
3qFz/BYoR+8AZCDoKDYQ5MDNGgV6JeueRPilUzC3UUQJtw3S8QrqthMH0KYKLvC+ZWw0w1QOCSGt
CcqxyJCve1sNl9oR5naLjOQoyEDxABCmJOVinsty6/C9TaWMlZYbJqaN5xM6l9lGG/4/E5MB5ZIY
CwPF9fZwdkKwhH1+GOgftIoN6H1PEHIhyg5CbgnZozh5RBD4Z8H+eBNNT96t/YkfS0NKhqgbhijb
QoG+G+3j1ddTU9Z8M2zXY8MXnMuKgm9xdOHPUqvb0gRPzgbNdG0cycAKZlG3l8V0VVN4rT8f4jiC
ZyOcHI0yw7FsCwkJfNcAnyzkpCw5y43SyV//D4ZQIgJ3Hyoi3FSgVig8gR+4AEgwbyxvK9VPOhg8
bz23ws2tGB72yFQDwTG2w9/fgX7kd3EqO8BXcgT3AHPt1Wtx1a7AWYKxKFYZdC61776q6xmBwGy/
Odvli7rkssd9OZ3V26+YrFweSnFQBBRIb7KjJ+wocdMuUffMLdyticnCRT4DPD84xAFWSkko9UAF
9aSowS3ILSWLxsziw2hQdQMKGYTXAIPcz2nlc2wKfd8xryBc4xWzASY/+IotUIlGAGt+LSzhTG4G
KiP/Y+4hJ5S3sgctV5B84CkF7DbAGZ2GPk8rVZHN3YLDRLffncPlGwEbFG/Ox5osyjktfcMk2drG
vhvzg4cKar/LJRAXZUda1lzUJFr0dgrlp1/rVLgoWT53geD5SyNLBEEEwFPuZ5ofmhB5u3Sw/Qp+
JlA2TWDjREq+DVQjUYRdl3w08msefgHBT3LP/+m6TFOcv34MZQjl5/lKzKaufrlyOXA+AyI7OUxF
PCSApo/gWNegKgKZa8YEAEUmjKDJufnc2syGBg4X9xZQZhj9lFYpURiHglIDbSeiHBscJb8Jsm8k
dB1oAd3HxnNrM74VSTII3yJeRlQ8lWjjijFl34D2pA+EXEsq39WBtH9/bmQu9kdSE4AjQOhB7vjb
nnQTkXNVLQe0B8KTiAIlFQp4dbZnakxfBTiP8CoMaN2uCEo1lR65IOFTCi2VZU1cZLSZy7YjRYPA
Dhc1xHenXQQAyrphyCDhG+/FN3dEmdRrqdikRjBYYCBAnzDVqso2LEi/BAKeK82MVDrwHqjgiyjx
3e9qKYoiMchr2m7cz449p9HFr3jcAIQfPmMfemnti1eGay/kz5XfWAHlmPnIzHytAW2LK1X2Vzn6
Y6rP3Es1wf0RBuCBlvprZy4OBKDAhHEMUqdo6Lj/yGEQIzbkgZngd7sroJkfG0Qc3Xdn4CUcIQpO
wQ+6B/gJ6uXo7Xxb2Cgz/ubW+jSf2ruQ70M2Z7C7cl2fWonE0oWmjI47+iVabIsl1ckZoiHoy2BJ
BOSmkZ94yEqnctM0jIgCQEd6KVA7V9Ed39H7cE8jx8N7O6AC1/RrzOossPALw525H8HAAawI3hoj
mdPEsQQi7ddeRY38SqV+7Qwt7c2I0kHbDJxCg0ZA/bnBuYaWO4OTC3nok6GTBZe2uxyoTqBrq1ZN
G7iyUOu+6nAgcqQWQDZmzbfrmlm2p5gDxWkiXs6i2fJm4etI7PGdorpLtZgZny+iswcpaDB1j6rf
9xsP0iZURcWg3kM6/EMGjcBnGS4UtWZNAEOAWBpIJMiG3ZsoKidQigYHMCaUQoaVYndvkb0wxTOP
LOQN/xmZrCkUU+tKRLoOXX+FxoLh1F/HJq7s/yLtupZbt7Lsr7j8jh7kMNXdVXMQmURSFJReUFRC
zhlfPwsaty8JYYhpT/ulr+WrjZN3WHstUdWMwci2yUrYGq2oQiMDG6oycQXkJ29Nb5Kdbyxlt+b3
N7TA0WEHrQKwhV0PGRX1hnWljLZdiX8Pal9ny1XRhjoVfUEYV2yNgPqsfQP6QyRZRKjMxGEi7jsW
LNAorf2ATEhp0gXckNN221Gkq599Qte0SoskjACXHgiSTsRLGCP1BkJlj1FwuL0Wc+U9kQcdKbq3
UETFM3c9+joaYjnxsBZOcKrF5wzJerN+lF3V8yDSwJ84lIX4koYsp1l6EHLQqnrPgUvp9meMV+bE
bwSSE8EodFKgbzYlBIejk4l+JNI2KxKOPuSPhaL5q9LTeMie9gvI7XEP/zSGTCbHj2R+Ux4zSS4H
vkUG32ZkwPRxjjgeCfKFCHvcw7eMTB6JPs/ZLmhgRCnNTnwE4zyDd715vj1vc34XJu7PsUwfzLDJ
S5anKOyfXlIl5aVqHuNg43lHWdhFnd7AB2NWt23OTt/o43FQD0XpfzKytJMYJMc9xobYnnLXuAu/
np+duV+/fzqkKszRR0CnrM25rtiTkub9I01LGWu4tBglxHeHpCdJkAxnpi3iEwUpBZ6gNpPkWoAM
AaoPCvL3hHch7W20fRbpgeCA6LNVkNnRQ1DzbxA4UDhqkcKVpA8YeMhOVSNiHqDXKhBazqGYnTng
nNTjlgo/ujiqXz1U5FvSFQPeBaQsB5fILfqH1GSoFBbkcH0YEL9smcRkhKat1AxRLCj1KWRa1CSL
hT3dwEXRYy7iH1MmkXmtB3csuLUFv0rNrB88IxAHMPY6Qk49F23RdcbtlZvfLRdTO7nqyiaNFVRe
kfWpSuS3JAvUTkh7DmrvQQPhtrG5jAyy2H/uk+/4+8KjpVuuz6kmYOxiy2hGCU2JaDUYviV/Gqxa
7Yd76C/f9VsZ7Gjepn4I0CCx8AVzrtLlF4yX78UX1DSPFt983Kn0QaYgtIuK1F7gtnmkZ8MBRbgu
s+RE1qLCoPNnXlS0Rkw03jn2nhFWoFaQD0q01NQ99/hdftQYblx8lJcKqHmKuBiiUsf9Qw9q5Dyx
i0CjuYf80szkIe/LCjXcDGZAWR5wW8nTG8XkkMqMy4UDO+u0A73Kj503YIWbhmPKMAoKM1hogQjQ
1ELZYIOuDEgUxLhXAyBq6S1veYS1onVwbN+g+5qPJY3FLPtM8gEb7td3TGY2zLwkRWc6Y8eNVh0q
CFdu5G0yEB2l5afbW2suoz+CHFFBGfkpf8gu0l7U1X2aMDYNNVcTbZJMg6KYphzd57XzXu4zKFqc
rAWjc4HHpdHJmjpDHve9mDK2t4JzVpJEHKe4ACZFk/eNXWRGtKShMXsZcxDpkEY89Q/INut6DgSE
MwZpVXadJlpd6qy38PjPnogLGxMXxHWzMs4Y2ICiKX0UE51O7BTRLemXGtRmny6o+uDRQtiGfqXr
s4c1S4QSzaC2HJlO9CaIGzpdcC7G1+/Huy9zow4sfOgfUOAqHVquQ9Rop6meQ70ALVDuNhMJfRC6
lb9E5LlkbTJ1vefWEZfCWuGYHeDte2fMs4Xo9s4WUnuz98nFuMZFvLi26KEKXbaBJTnSKnjC3iEP
9KZ5Q+Ph7V0+txuA5pPgFY94oSn0lC1616vgPdn+V+iCErHyAex7SWlwgYt/5T28tDUZVIrUa5vU
BWsPexo+heITinnn0MGlpGq6L9bZUtpubgNeGhzX82IWxdoXpF6BwRAtFkFiccJz9Hl7/ua2xIWJ
aU5UHsA0wTkwUYPAVR+2r80meZQZzVtIg8zGTZeGJs5E1oJTTXBhSMjBCOTKqjc8OuCeL84D1gw0
5B1/qk+5V5POF1e3BznryVwaH6/Ki4mUu9RtojRhbU+BKJeGxYOiOIMyyxEQlSVh0cWhThwJB0RI
ZcNiqGVhRJWaRis3O1DlOtv66f1Ad2pUGX5tlYtKsfP7ZSS4ALcG5CLGn18Mky/5PGajkrVjSDiO
SR5NBvUnbxXZvnuIDCFZdZWry5kGMJJoDIvI27ncp8SBVQQS6t86QNf22TKlHJxR5OMqtahOCXgj
tE4VdC5dM4FJi9uSX3W8phwUfyF+mivPgHXml+nJUaHYvqgqxK228G6ElmAMKxzPYgt5JNA4GlCx
T9RcDcFLtJKOvAVKoGjNbliasPiHMimT3w4q4JOVeXvnzT2Ivz4LcNTrGQkE6Gqg+gH5A2jwIb+P
HoPbBubOLxpJAKcG5HTEnVwbcKk865y2YOwWCVYz87Q2I+hndx+Qe11wkOfaztBxhp7BMRmDbqnJ
/den4Ahw+Q6+qMa8ORrIVdcoUR5HTaN/f1B4PFD+BXmGKE35H7u+iEK3ZRgb0KY2bCxHSbWOLfW2
CbWiyAlQiGAPWTA6m1NHR4zAofRKMz/kPjJHops+kxGDg+p+ABix18uD8OgAvauHp026WfLt50DK
IqoEEhLDHCC805piw3HN0AMuOHKIF9tda0YSyQ3V1fj72xM664Ci3gzOYIS0NEoA19sk74oQGHOH
gdjxa0t9UtKqdT/EcpXomVkEKutpNK0Xheq/BO0mZxYe6blNeml9PCUX9xLFl73ipKN1cVOnJn/O
3adQXhXuXkByeLHZeOYaQoMcskNo9kYSeMp13/klftT7LMjhwkFlIY2mkHx45hIdfRwAoiNdpBe7
JLTi9zLXT3ykg+4WeHBLWEFFsnO/EnfkwX65vQYzXzVqF6M/BjURAIAnD2A5gO0pHTvaxizCkPvg
b1+q68+d0Csbk3eu7uNGZBPYoEreaKnY4Cl+K5Z2W1tdsQvcXUdpXiGrWdoaab5niv/3F0zePoh+
sPUQAliR9qh7NWYxIFIveb2Dd8ZQm8pxN00O8L1TkbLtDF6JV3m5AMKbnWkwLYBcQOIRi0y2G+h4
yq7u6N7uuea1cySVCoKFxZzhZ4YS9YWNiSstS2km5QNmujd7M9h6K29V6q/QucM/ZkW6e+SYVt8k
1OtTTZYSwXNlB5hHNRPomO+TdX2igA+GYnkHBAdkk95c9O1RKkgXrVA1gRyxR74msAlYnnlcEgCb
edAuDU/LfX0FIJCoALhSQ3devJPqc5s8R+JCXWHJyuSsyOmQtk2BXVTFfqwqeX0oY9kaAuTc6Joy
bh/M/2UygV6H+ieLi3hyajLvX5NZq5W22+0TozR9fSD3BLMJEvN6BUqs48cSieXcNkXgB9gbmvBH
YefJGna00IOwC8AVcR269yxQ8LcH9n3RTaJLxER/Wpg69wzXBQWyWqjNkrZX5R1UedEKuX/A5oSq
8qOyU3adWpH3WO2wb0Ejr7F6twKLO6orn0+EWlemoDIqkuwqxZF2KY0/x49w9X2TZaaiSnATH98H
NCfyi8j6RUZgpGa6cw7OqPil34EPLjQKMzYiHVlctNhRRqLC6bg9U3Mv8dWXTLZALLcKcDUDemlc
i1fBzfGKvtzdcNcHf2WzXa7J5IIUpYJByznKwTGGXI6TjiHLK09rCFBfIPkGrTa8xHYDTpgFD+fb
Gby1H8YdefEOh7hNYkX8tv36MMA2aJaIt4oJ3A6CRe/I4b02Mr0hlfW5fQJ5F0FDZaJGO1crN4sw
tNnnCnUchhnr9+AgnHwPz5cc53jD2HBdoBvDSo+y1hZ3PHeKGUYDRqOWSQgqy9XCas9keiG19svu
xBuCEk4tVxHssiZ0FJ/LT0ch6PS1tP+nnfGau5jvxm+51g1hJySVQa81YQDBYUs+FszM3ZYSqAvA
ayihnD8lJmsg48HmYkvDjPC+h4aeCc08OtCGR3SDQfvZuVuItmaPy6XFycAGNE5xTAuLeXZIBHS/
8GobIZ2Invxm6+0U4c5ZgqXNxfAyPDr0O7BoW0f18XoyKZoXc74D1nbXaEj9vfpQKVwpIqnRtqIv
zOjcBrm0NYl0fOSFZTbsEbbVZPfcyujRl4adpi8Kh8/w/yPawIhYGaeAgbdyPSrZ6x0lbxmA+GlZ
rc1c2io4hcw6XpnkflTNNUpD/Up2Mpg9zOOGe3jk7x4VLS1xFS6t6njcptcD9GjApgJqNmCDpsFq
OQwJw2PUu+DZPUoqs1Yrc1Tx/cLhX9i03EyGEAP/ZWxy97dS5LRuMS7nZjDeXo3X2mxNeW1g697f
K2pDos3h4VN/0s+5+lSYnR2pVqQrmntajjfnUP4yvoUeFbdlQZhCJdpODiOFQi2gavhk04exViiR
jDUf0H2I1o21wNaepgxduqcpd2R66aVNmIjpoy8m9EpAac4M6EG6a1J/7DrLWhOdVtK+xP+IX7vK
wg0267LIMvh70GorwG+Z3GDU4HvZQDljXkFzTIkmPLSFaS2wNLyNyuqYvn1RGuQqVjWR1SXQy9zS
yQrQD6jgAPQxRfODRUD22hQZ+HLQB+aNYx56yvBIJvQLD9aSoXHDXtyfchBznoNkv91I9itfZ6rf
HDNMaLbELD3rzl8OaTKfgcilGBLSKFJCIBgIf6RGBVgvXjyZCOjlg1YmCQ/yJlMpinxYjwv3zdzJ
Gyl4x5oJ6FCnyxmjudCNYpjPCleNpJ3AffIBOLx9H212X98cymi4a3JUHEmZrRlXD/nh4fZHzO4p
5AfG7ltA79Etfj3bVZI5kRxWjJ245qiAoJyfSsOsIDgDxlT35W69PkovuHWYJckmZuYBA4062KMA
TcV1OPWE5ZjipKEAhrBehwS63WWrDz3mG7Q61pE71GTB3ZtbbshDSUi7jJOOLt3roXahHPH+ON8b
Di3THXkqvkbpJAg7EJRCElXR8k2icqtHy7o9yaNPP7liFSTpEGiM3Hfo2ro2nHe4f7iCBRa1NZTk
NXffq3YbQWMHDRxcoIEOZSEGGEdyy+DkCAlsgr5JJNrs4J1JdxJTaKK8hPmbOaYItBkavJnoa8aF
dD2omAX1V5rDRtzs+kYfVH8A8HWBxmAOenRlZbI9eTEtM8+HlaFU3fXeP4YWrYPO7p1VXCgDiRbe
RCtuH+lMX9guc5nBMZOAFB3g0yyeiesB+qLH+0qD21ZOoMchnxRmm8Z6jF7QhORdrRVUTrpPMEr3
lBqV9pKS4szQcTmA8mlsoILXOqVw8DOeiZuhYgEhZY/S+wjFCHWTke7oZ8cnFlAIpe7ow+H2Xp1R
hrk2O1nXgfeoBGStrJ0UR7F3NTYBtm6nGHJrFQ2RQZafSYai4RNi7yzc08hzCBq/bR6VEPyxC97J
zzsCH8OiOx3jRyF9qq/WuG0ZIpZl4f6tfOJtFgqxM7HI9e+fHBSk0Lk2qqHdBtQkEaUV73sqUouq
MGyS4sSLUIwrd0qg5f0qHXZVs7THfh7Ua/uTyUYSomvicXxsT9Kn7lAKD06oOfF96JyHcyjupVaV
PlKQzQDGenuhZ1zra9uTo5VJfcPlAsYegUOgMJoyI1R66J7y0ioAl9b5cqmU8PPKgEUeQD1ULgBl
nHbn1WzVhwL4vWwurCKANukmlohUR+jQlVqRP1EhF4OFqxkGQW0TT4CgfQFaF8LnNNCFoRc1ngkY
QLAb4jDLwPjcdm/h0PbnlI6Hj1Ry81i/PUlLXzwJCQbwI7CKCHRQwXtgyhQtDtDt0NsIXakGcrRg
bWY3oCNmhO6OcM8fNCIMU2Vyik482xee+HwlBw9xbdwe0M+nCFqCEEgEXHokD5l22dWR3HJJ34z4
FyhclZHa5+WK8kJNyh65SGujWE3TpfTHT0cHqS7gV0eecvT8TIVaJaVW6prnARAJiwBUPNG5azxq
wW2c8SdghUU9BeQoYPT7jj0u/Mak5WPX8T3WFksg/KN1WRCf39UeFCIix2iaPCBlMWhybfjxcxGZ
dXyMwZ4nBO9LBE4zhRd8CscJYGlENhodIddPh1uGtRg2MWs7u+wB/HmaoINWOduUmi6TQU94wi34
cTPlZ5gcQd9oicODMU0HUJ7c17SAMl1/TAnYnKHHyGvMXafehZrwF3w3ZKDR7T/S7DOg/pmcCwRM
kuS3EQAEUBXQAWHMPugzq8YqKDoYiAuT+lnEv7xvnwLz9gaeidpQicTMAm0Ehjf0oF/Prd+LlEPB
8bC9lKCGBTZCy1lVGwlEdlCqq/T1Z74C8t5G2Li6bXoc1LVXdWV5qpeFnt84ctmMs5kmVKnMpEHg
1wK2qQ9glVsixVkaJztxPyh2aFOKwjjpr0zL7zht5a5jFa3Gzr7QefQeOkgeVmbokXypljZ7lC7m
+DtouDhKlTzwsRPCdgbiF1KbieZuODR0qrSnqxSYWTaYXzV++gvpnuspnnjKFbz3OpRgWMq08Myr
0V7otoJKP8C5iJYU6+deQOSUoJyDtCA6EaXJVkoqJNZkpQM6pdt0jdoo5MMVjEzRAI9uvfNQLsFh
5i74C4NT2lF2YBRI1Dd4cgEsBjkLC/YWTdyCP0FYt9uz87SOEH8sRe5LVic7CUnurso7WAW9GZ2o
ZQ2i8780MnCSiAjloHE+veKplq2rMOCAtWEfK4pfccygVeCPFFg754hMrWJafmWSr9IBgZPBBhbl
WG258ASM6zU5oAK6HAHvxCvKgJT7+mqIvDDNaD/h7FbtVtFbvXINzOeS3zRWBW5YmS5iBtYmdJvC
yiiax792Wm0yr/lzukIJfyl5P0N9gfceQevIoQCK5Wl47niUF3tgBARutjOeK98Q23XXo/1EPVIW
gwq3HpJMS9H19yAueCMz192V6dE3urgEunIQwlSA6RCNN4rq+wdu7UAi9G2R83fu8boyNXlOgoKh
I4qDqQ3gHsejdErh/6n8Oyqai/CLmdOA3hEEVqI4oge/kcoXw6pZ0U0VLuVACp48sKoRW6B1LDXa
0NMXrJ92+82Yi+KuzI2fc2Gu53pH6h0MTYOk7056dvUyUZ0tva9PlqAJD9ZwWrA4uz/5EWYNWAsN
HOu1RWhs+nmc1Rigm5CG01l5F7z5RxD3EP7QFPf0sC2TVCsXX43ZDQORJ3Q9oucYrKATw1CjYdqw
ZW0NnJkDQohAvQPhl92ekNA5Li3kDPhrzB3hhoaSOZjH+UnsVslh3XtVBsBHrGe0FiqqU/taREdo
MQx1N5I19P9CpGWbZT5ps5R43JGR4Bx5rd70NhNtvGEdgcO6TK0K4IxsG7KQvTi1jMoXqvjKQd+r
1+jmI0J9Y0koaPZgM8j+K2P5GdnnyWR5GdDMrVCz9iN400hjrUK1sWhcXIi8QE2b3LMbrZSQxwWT
0u0NMkPsg4m7MD09bW0uhLGL96A/stCaL7RKc46NphDBJ9wTXej6C3JiKu+TlxfzrtlBOm6J0WD2
xMNJZ1G5Qlsb3PbrvdK56LlSWDy9HIGSo5uqDgPeXbRrHtu/EGOP8cCfpiYzLTo+8LsDTD1q2jO/
zl0SUoTZ0XCeLItfQKHMSERicpHtU0ahM8Q6E2vIikluEeLZE57LM/0obTqteeDuQv1BUs0tA+4g
j3jHwj6dONsuIBP5lFhbiJavT0eokN5e6ZnsydW3TBZa6nrcqZQMmDT6QMHFZQg8lptfyiTMnXuw
jIJjAZg2iHtNKkiNkEthLw+cXQn3gULixHT1Dm5bovuhfXtEc14x+Ch/2Zr4Mj3VsQ7I9XC5aWha
UU4QSH/zbUrvjW1yhvL82srUL3XB6lxO7Mrq5EptUIUog5bl7DE1DxLZrbMW180DdAcO+nZbQGby
PAyqZwlq+XF7wHOvFYiMELGL4DIA1PX6nPhOlQx1KCIKkNWmcUl7CtqX2ybmdgn4GJBoZAFJEb6D
2YsXqhh8ENqVGFzUAyyrgDS33gbx2ltI5c30eo0hBVhUkC8esz+T3chWrizFFIbSos2rf3Sf0Nl7
KMHE0VgEAuPv2KAIV98h0knpb1xJvN5kFmZTnJvOy2+YeIilwHtgZZQ5OxXAPEnYsIwEM+EG5UnJ
vdyuwrQHA6IgfYqOItZaWjto5uYpT9p17oAePSVvqliv2h78hnmU9xwRQngZRMxC+o2NeQBm0gbF
HpLnVCmonAvSRvR3OAnaYpkgQg7JFZL3SOTjyBCdWNILqn4b0Apy13t1BjHsYqhfgJOvVwPT1bkW
K5RgS2wpPoC4NjqwadEgnVCxWa6CCTZPVS4RObgUQBq5+P9e/xKkUoEcJpNlFsXHJVrTJQVAcC+Q
d6HARVYWSYPlZaL7wQqoxao1L4BcP6kShgxxU63lhKVWUQbORhIxmdSoGRvVCbrZI7rVkwJdkgSd
/oA0J15xpqO2oInYtrWjoo82fIsxVSUZpdQacnuXzr4Yv5YOWiPXJ6H1G3RcQhjDDh5yGeBj4aSA
NJNNCbXyNo6uuIbrLSTLZkoAl1sW/uK1zV4Wyz5BKdT2tqLqnfaB5h4ZkwFtQ6RHprBwEGdqcTCH
yi76m3HafyD50SqaKEHiYHfq3lZrjB3UanIAhlLyLOxBfXdOMxCGamKkqlRqaguvxfxoReQdUesY
2TUmh0PgfacXu5i3+UZrqOOQHsNHHg08BaFX2FMSB6aqcld3d/0SZm38zdOQivtlefqCuCkbZ4Pg
87byzGZqSLjCZNNt2phlc1hwB2ZvAPgWIGrGnSpMoRfo1QQNbZfwCIaflX5XNyjmL1QV5m+6Cxv8
9baJs571BRo2CmO3AfcHyKI87f7TMdxtA92ftXX6sqTVo7wYm84ODlBGngHWGSHj+POLq5ziBqpn
3IG3Nz7M3D6Ao+PyY40ufvfEY6uR1pW48Xf3tr62PQDzbv/++QN+YWDiOUlCF4CpBgbkwHJMD4C/
57RBqY1HmU3KyMAd01okSrptqwWn7dvbvDW2ydOUg7k1znKYTvXd7nVvAEVF2hw4HNBMbrf56u5u
zRLtJAUECuq3hz3rjY/w03+t2eTUdW6QBa5H82M7wK7/ekU8QngdjTur+2hjZl9PL/HD3doGsuNo
cRAEvm1+/tD/Mj9Fi1JMRnNtgKE3z8x2PwYAjgb90H5/qoBKNIOFXTRrDwEb/H7EpwC/T6a6A681
w/i4UkOgEHdQdRC0Su8f1qDB+XCWiDznPNNLY5O5Vbo2cIde4GyIoodrSY3uLeZlYQLHN2C6d7B2
uFHAyIS8++RcJE3oVk4d8fYOqcMNbajW8cNaEjKewS7A5wXwBuktBq4aPfVAcS5kQcIN6Req82W8
5SRx8C68KZv96qXRvXu50O5UUCXbjR1qCymFOQ8RALyR3wpCs/iC62slkuqYg5YabwfiW96f+/Qh
ps49q9+eyRmgKsZ4YWYyRorjkkgsOdxez+Ot6anNIQCSKSdvDxDbxnngCdlSR5m0W7VSxRCspT6E
WigIuIC0rUY14PYHze4eYDaAGmWAdJi+h5nH5jTbS7xNv1L7qDXFepWyGjobxIWa+7whEbpmCsJG
LO/1/EosqKhT2RPsSpNFg3ujHStJ9Ca0siUONo6b262oSY20aAI6jydeFOW6VBbHMJXqJXSIqNNg
DJwarV53UFvKTmim/XTHOkpEmGP0pYOi/QEcqvEB3cK+Bk5H+/YUz1UaUAcGTZHEIW0L6rTroTsx
pTCuh62l7Vp1V2xTgnK7WjxFm3grrD0RkuBLJ3ZGHxq7+MLm5HmWBWRVqwg24Wgg+wF2LPKKN+Zk
YJsR851s9SpXdWvk3j1qjwsDnlsANAMBVgIUEmCtk+uirPiRgQD3LXXKIsXgomfZu+fA4tMlOmjJ
gi4DH7sJ94vC7l5KkM++sZfWJ28s7zdDysv9OPSdVhyUJ4lGSy6RA/ULtIfWwljHzTS9GuEViCN+
F7nraYZukJ2OoXyRt2O0qVQrSEwWauJJWhg06NeWtS7QKu/9ttHZt/zS6MQHqv0+KTO4t/DZH5+d
HSBWZLcvyeqzPRwOT+l2y6l3qmWpj0vXxYyDhF5+1O7hv4MGTZyc4jAPnEAsY8Fmv0Ae0rZmrYFK
pltSbx2/fzKpV2YmJybl3SisIE6AbMuQmUMgY04pP1B7BzIrt+dyLtsCyDU8WbD8gYh4GrK7EBwU
hiYXbOQiyUiVe28eTLUg3iivuFk4GuOxuxoYHjdYw7mAvgkemckrEw503kaC29qJHLmaV2NgdevV
C6/Mz8TraAYKdtB8GJ/TaZ9YK8iJULhyY3f78I7ROCveITP+CTYt01eF3VOl81qpKc1xYXjKj9Mw
MTw5e4IvBAmYZlrbFe+cYkOdqhUXr3zPANq0qc4S+xH3qqeKWzTDpEboGW/KOeJ1yDlHygtbgttR
i+8hG73L7b5ehf4TeCMiVo22nlk4pGzQNVFqKC5QuvuQ7tNIbbaKzQRPcqx6GjQii2jfZaaQq6UP
ti4rO4n5oWAqUqBxjCKBlZwhK3gsFcNlEefyVob227UPcGawjRmtZbVYDVE/hLKPSwRZbzlARdgK
6qbd2FW/y4WYoGEHhfCKegLLCPICvO7t+LegXGw5H4/Sj61ysYbjg3oR5yiOj0KxLDW2gEb7R6ic
chV4sLcMuPbwMdJRoPTS05ek5X48098LyEOCE0VqsG9O343Q6xtpXEDG8PYSclUOJFUX7swlG5Pb
q0lReIfsRGtveBNdadmGXTrT89vw1ygmDxAYXns5d3HMoFKgJXtofzWPIbYIyTfOeeH++HFXTWZs
suXbPk+EhhltETTxCanFRbpwvHNIRhg1N9oNo56Uf1tzazQKeApiYDhvoLq/3hxxL+ZlRYcwWpW1
UTtRRHom7PS0XRUx0EBdBZFaj15ikvpZ6fu2C/8VvaeAjH5zll1syjgNYgh1YumC4JUe0EfGokvl
LvGZEeeLahsHQsjOFD98dpt90vtC1qAnQfj6cHvSf+RSJp8xmXPgGfuEToJ2rMQnBoUSdYEhO7qP
ek6+j6UlmenvgumPw4gizr/GPTmMgZAOfFdhvvncqDwiKKjZ+sGq4LXqPRWINEA5IgUjmyoeoOwe
r0LJSt+ZzwYCaAixdfqDAcIvfbo9C4urMQn9Ss+vUwn6O9h6aWSF9b3AqN6bmz0oagzZn1X93Prb
EFMC6SxRC6mN39/f/oSfkT1WQgJrAlw9KLagvnq9EaHSBT2iTGjtUtz4InLEh+SgcGoFofDsRXAS
0llCQqJVLkBUA60cAVHuGf+p44wekldoykRTioBcbku4wOTancivhEUMzNxVOr6DI78knPBp9r9H
dYxnExEfWRBxHXRYQPGY8CuxMt3OjPx1KLyWykHgTrdn52ciAEZBTTAyWHASFNsmC8QhqiwpEQKE
Hi5u/74cOnXowDue+4eAe+1EGlQ764I1GEinUz4+Tnkt6gVE6jQUQPMhhClk9NBBipRGeDvZuyHl
SKVQo/npmTefsUPkgMgvCCzN1IxNv1aBIuut0EB7xs65B+pJE3cJYB4o3OOf2xMy3rsXx+jHp0zm
gwLcCyj7gbZpwM25sCUhfQeQtRMvjHkaA0wNMZP7kQM1QhNSMFSAedBnPjrnIOcZAeecLhSCUcVq
vOFqaJdXr32dGLdHObmdfhifOHmuPzR8WtK0XaUP6dmJTwO99hvLZzSmMkRqIbk2eU1/WJu45AxN
yRXVY3lDFHPEB79toZdUa3GxjyEBdntki/M6Oe4QoaK7VEB7ZLKidbc0ctpKoJsHIpxArXD7W4Le
LdJefK/WdNsAbwHCA0YEh8l3wH/x6jB+0UsDi9VEObSRTejyGAHYriETAmQk87bEPDM7ypFqCFcF
FJcAwby+1OqABmcpIPJ2wOtCpAqVFawUzsr7A5xIL/oqFbPAi8s47wvTO7dzkGOmkTYESwywtdeG
hzCXIF2MtjCu9pxHse5bs2NRUYOcGUu42Otfe7+JHyGlGawYWuqtlA1aNWvyVJOLqEAv/LALmbg1
S4lPjxHQavshZVMdF8Q564PUuv29c8cZ5XD0GXGsyCtTNHIX014aOfhcvzRqvIkeY6YaJyfqbTPT
pNn3Fh/9DeBIRKjDT2PspnHKFkUN0HUWGqpFanAAh+YhPop68NGaFVQOKF3Qt5LhrwSz1eIVbeQo
mIF69BhqygqaFfDafYNauM2+o7Xpvrz8ruk+SRnW4Th8l8R+inFkNUZV+nqH5I7rvkotghkuUf+4
Q//jvftP9zM9/M/vL//5d/z5HSKGhQ+at8kf//lfdVkV58g/J7+Ruvg817+lX7+dqnPll5X/Xv59
/GV//uV/Xv8Rv+sPW9q5Ol/9QQdpf9Uf68+iv/8s66j6/gp81fhf/l9/+Nvn92956LPPf/z+ntZJ
Nf42F5J7v//xo9XHP37HWwxKu1Ee4T8ujfzxX9ydY/zlw5mKfOrd889UWdbzf/vzXFb/+F1S/oau
PmAH0WXIcmAyxpXbfv7xE1gC5RFCexkwnHHvJGlRef/4neP+Bvg60OsS3Bb8lfGYl2n9/SP2bxC0
BbhyBHswoISSf//XV14t0K8F+y2p40PqJ1WJsYkwcvHuUSzan8cDTY8H6OLiUvAMBVlCBVaa8r7p
iEoz5jFatWeH4lVxGwfwWAXeCNXGFp36jMlyAXSse5/e9GzEZqu0hrJTKMv+WWqKdF3Qnfso8Kmw
dofoOWjLVxTQy7uslaiNkMQPIlTBVQGax6QDuTgRvFGlzckydZCpTGW8IDKjUFl7XiTde1xHMVqq
dIKZlvKecmr06ylV+CiEIf9cxAmfak3v16TBx+/yJHp13FpWgYEpSelkjsGzFK+h1ntihDOLHk+1
YfpC9fzSgbQjryZsW2pMWQY7MG+lu8TxcF1lTqcyRZ+TNE7wlT3+a0soqfZd8BPn5AEkCSZ9xnW3
bS+Kr+A5ZtegGZD0LJdyDSlFNKKVfbytQHnnagkX+RoHfc1PLuBTC62urpVSkGjI+iR5H1jHMYpB
BGEYYLSPEjjUUO+ifQAiwmKNlCxjJa7PHfO05/RSZAcjisJ67TGJpDFSz0EfE6qOWui4JRC+IshC
pEQ5QaNxgHRRlUP+NCl5xP+Ke9e6SaiiwbxZOXB5Na7N6veSg/g0CbC3QH4p0zlh6aJd55jMdRrT
oi4oJWfyfPLf7F3HduRGlv2VWc4sUgfebGYRETBpyWTSb3Bo4b3H18+NLHWLBVUTR92lljRdSpEs
Mg0CYZ5/9zaIDw5JtO+KrNiD8DG7jL0qAzOkKiQEUTDBDrS4deQqz/ZKo0luEQnRQTOq7q4NOzAQ
wry70qLAvBjBXbnL/LwD7XySbEB72QK8HHV2aZomF1ORxwdzKGXqaUq+UzwpY1ohdhpJG88jKFyJ
SJ8Hwb4tzJA2UQeSVm3VMPAR5GRQpYQogFS0BKGcVlYcRKNAhEqoSReCbWKQb9KVV1m1aYy3fSdH
zz6IJfcqupqNtAAtZ4USxNAMjQu9QuNEHTWe4zVYLlkKC+aN9ZuKWvxDi7gx1QOp/6KnfpPI3Icv
VV7n783X0vBrOfu/13mK/+cv+Uqc/jnkJ4eo+8eSk+Yvef1f/719e0vCzP+f/1rXyVP2Wn8UofwD
vghPU/vJRGYP0lOVNfgIvwhPPGMgzKCqqCOG8OIC8mfZuRLFnwzUdJqmgdpU3rv5d9m5EqWfJFDE
ICeJki4IUUDp/wbheW6R/qBkofYRVFdQyqwgkSCgyOdrGTopUZQMSO46Grq51G4b+W5YbQ3pIk3X
DZp+U5ZmpyQTSKGgW1Zwh8bV5K02dWQEeHkZbLKJlQkNPdIHDECm3cRLUGVtUxm20loI4BkKrdF+
Up86uKCATPTcKrYynarlLpUiIhos0Gw92lTZWu53HgiOIaNbqiYMDmQ6bItpHea2Bwt/vE4BPAa2
4a1+W1+nr8OT+j48Zc5KOYzpMYweRmWdegsOwBwo/lczNPOqJCP3caoUyQG2d/04vul3+WP5KGlU
vRPeuoDoz2LB9Of8MX9s31ClFYNs9hk9L8Eppb5nt+MbqJtziRgo7GoZIlh9tG2jFy2WgebmRNO+
linggsZ83cSO6Ltq+5Cs3sdYRGsQap+jy35csKzmdc/zW5qXBOpJUcuej0Xv9fuiOhqJKxhbdXVT
SJeKRg7TO1Kk9+0uvZ5u4wcZFBUkfmhCWkK/or2/pAKwtdDEe9V7ZAReZEWrmsh444dD9bOi/6jY
F4c58/T+oGEubRBj5iL+BTbIklSYN03/50mFmW/GTxC6+sHLhAQ4bNi5b2YISZlqqSbDgexVlhRF
BNYNRHQ8FdJsWsIVWrraTEj/i1c79wXOdALKKGDOoy5RRpZ/JvEqEEr4ShcqTks1Z6S9pVBQniF5
Y1LTgoinEx4q5dl8n/FQ1ufnHiRDXxn0QLjA7H4YwLyiKE3iqfDSQHEUp7cEDnA+AWa64hkAwKuo
oFBsdrDfGoV218bT8OrB/rsBBEY7gDWZoA8fHAzxpjiZAgCiqT85lUHkZ9D/DFT2mIi/3qRv/rER
aQr6n5zGN6uDrJNmG96gIxP/wvf4rXORgfryiwJwXB0hAtIjAI+UTYQWC7DQVp4V11bUgNuUatf+
rnkPUra6We2jqz4kdU7kjX/pP0xPBVq8YLMfetZd+Qr1ErrzSLurblGIWSRkpyM4eS/e1q+dE1+M
d/3W54k6oiUkvIpLqoAsRCXXsj2AB7ekU0IRFS8j2gf29IBYRcBQiRy+o53Vfy9espfipYK5iVJv
n6DeSzu8CgcZarezRhEDpjJaLzUaISQZO/mKViobQKFgkOxR2oasRnVMBt+BtKfG8QoGYKJgKwD4
eCHusLzMM/n+Y5n/isu8JE30mXr83tKEJ6t+JczQ5Q3gaVQhQGh/beCC5UcEWFqiOIXkv/WScomi
9xAl7TVYxypZAkClstRXtnTJWf7se1xyHiz7IjIRhuH8ebzebKYi0C4Ul6acKU5tjXRgNb2+m6zg
QBeBer8pmz9caKYc/ukLzatwzneEaC2cEgXeCVyTrxculPJAMupScTrP86hs5KCD0KOcSkrkSiFY
i+pi8F3drDW0LXiTDWwzAE9qMXpCqtGwVHFVAnlmTNejHBSbYAVMFiVMPKJNQWlrIyRvdSgL+Pia
AZEceXHGvPh6kJTEFgAushDbn+eJfnU7swXK6lgLqzBSHOTvkCvvCfD8J3hNEynRKmjQpKN+xhBy
gTLriLAiwv0Q0qG8hOLwOqKgKGHYZ08APdFZHv8t7vlV2POjsf3NY/pxumfr6qeJYEYpxjfCsl+D
tqpYewiRZDQ6VRfGveYarnRfwDcwLvrnbj841T5cgGpaWnJ1llf6iy/5vOj1373kfMfNJeOHFZ/X
jOZBCjLdFcy8ErjqxEcX+FPdAv1/KcGwtLXmeZffY2st3SsPIX8IFf/T9zrPSZ+POQ+Tc7Zk/t9M
atVdkERTHyMXfC/QC+B6N2iBRavmQlTivDjzxft4nZk48Y1M60x+nXHjXzXAXi6JsPEc323Wz8W6
WgNY1dIoDOR1TQYCogpEJlEzwyufi0NGnp42zFo5FijjeSFNdijIHcKtQBIGO0NPzEWjft6Z9KuJ
mcuXajDCMod8AWV1fAX556Fz7GjawaUYWDFFIxpahCaahTQ7FpvyogI/JUCdSuLdLOH4Lo1lnr/2
f8exLG2Yec3iP7thvmkgfNgw56zshxOgBj5CkSk2DNJoUIKb+nENJQNSBZOAunDoF6z7xTmWvz5x
fVQiR19hvRs2vKQDMy+S6xLlkSBbDViALnv0Bcqww1A2KIfUlK9jwKdMADoqQS4Fd2mpcHnpxJwX
4sME/OEnZnHFZvnPf3XF5nn5+Qk9F9p/mKBaa80uDrFDMpRlOgLcYuq5CiCg3mUaoNdmYmDk/tzV
X9wlM3H5u++SxUmYydXvMQnfCiCaPOIBwAL0b6Bv8+ujIkexOPV1gXJN9oiulcLunf0jwO3YPdrI
yJtvgXmPc+890GNtycQ9nQ4yBW8dCqhHeu8y9yYi7ucLA148XPRXCuaXQc3JUJK2Mep8wqAER0eL
AxQN1Y4cQia4BnUvKkVY0OG3epNv6w0O8r22B7/lESmiF7wSeLfuiKPf2DK5XdmvpSs/oEaNmq5H
SzcG6Ixx48E5OXrW8Tah4qVmjRvES9z1CpQUIJxfo6KODq7BQrBi6Kh+0S2gc136JLKHbWC/TZQD
htassN6qrQJckutLhKZWFmznN9AAMOWyQRc4ddaxowOXvmYaodYDao3x8QD+fjXYWwJtZ9GKbGrm
2SjsI82z79R2iE/ViIhS7pdLdY+28kuD6SiAWJvQUDotMA6NJcSq7QZdrR3V8WcFr6htINw43i67
C3FJjalX+oGHy0RHWN9F782mte86OmxwPy8xfdHY7qFndweD3CG8Re8ur8BbAFCuXUbydc8yKGPn
Dk/tUGutbjZAfcPL5U3CY2+Cna8zsjmcjgDf4BjxoIq1AHzDH/c9ul+3ryhNJ5Xd0grgag3btvT1
VoLoB2IflHtEXwFLTFK8Czghu5R09v0WiOXJWsWug4JgPb3fb1GByUoL0aGLYLfNdvzDClbZwbrf
dPfl+1gRQKIg3b6JdtG6RX0MReaHtJuIgkPsUkL4MNqNG/mCX5aPEADc+LrlPTMyLv96eFAd78Ig
T+57S25vhWOI5hUiEHB5JqTEHBcWUHXurYd43Vga6ax8/VCzlvVs2vS2vsc0r4B2AuRvZ0QRiguQ
EQCLLThu8/KYL2Lxw0GYRamKdgo0kZ9OldRWgjvFDeztde6E5GI/sMnOdr3FLnUHJUubh3ptiRsM
0R5tiy51ei5JCmUWS/m3SIqvqy++BGs/SC9lpugrsCg2Q3WeH76pvL1+0Vv7FTgqSvoosgmoMCnd
PI07askOzkBGBNu/3G0AV7JgFC8LrZmZ/0No/RBa/5lCa2Y7/p6Hckk+zAKwv6f8lHhNxa+sGqS1
0LklwdwCcOPXptZKabwpyCGsuDKrmOBw/Vhbnd3ZrdVaaGXFz/R2sEEx5vSUPzduSmjJ5vw6npHi
z410svOnbC3aom1sJiZRkam2ZAU0tWIrtCK2sjpXv+rczl1RjcGgYSZ+hrCo1SMyPlJLdaDH3bbg
udTIrmVWZ6mbznry0YqMzihoUs2J1r21Oo3Qoh0T7R5/LdCwjDwNfHZYDAmsGkjTQ4RmupsnmT4V
+Dt38WE0OG8pNS45M89V7FxeoZEChlFHrnK6k1oS78xD+SI7E91B02Zkd7m7e9AQFAiIm8B8uOW0
StNZa0NNv25vVdgKiGfoBBbgSFWCZulXPjfvfECnd6hvPA+c6bNR8fr6mtBoQzkDE+ATnRTGq0JG
mzME8WkJWH1TstHW7JQVDjcKwJjBluDRsJ4Laz0z5UNjCDK/yhH5x+q1mL2WgioFj4rJUOV8Jbcd
4xlOvozKpreKdbY2nGI9sNGSbQGpRwlBlAJWeGipbmL7VgDSpYgBNx0LHbAYCy4z3Q6w/PxvpRPY
KN+ikR1a4KTC83i1nVOQgrmpE+PZwY338HkBECpcoImkswR7ggka2+VuvF9VBP8rF6JTWb1drydr
ZLD0PUsCPNRgqdSHNV3ABsPN4AGmI2w1MDLbGr5GC9Yb02Fxl1aL+vvSki80R7QFBIKSdWejEIzi
nQgcV9hgsZ3bDUW5G6UZ6mmswCXltbCeDoDIAFqFtGscGlgoAqQIAKPFprfFTeaGhMA8t0ons1PL
7tfNoTkItsCyDT5pf2ScNCTYpHhXvjWwhbnp2TABzeF8ylsKvnb8DtpENuATO2STGwI4LOzjxmow
FVvEnWCASk5uGZaGLx03BKOdHx4EBlyQ3OxC2+UsL9r1eNHaJFz7azSeARLa+dwBWhYVM6/sh6j4
y4oK1Cp/Lirmzq7XKqs4NCAqOhvwodi3nPGutgbbOw4/KwYPZ0mCjODPqPeew+WDyARrxAn0HIGO
qJLIWGSnzgoIZHBYsWkB2S3T/L6GO9CyyUI7PvazjkOY0MTZsGzf7Pu1dj9gPyvEQxx22owXKDtg
OBW+ldkyrGf4Fzi96GqyB3ykciGQg3QfXKFbdWOuG6dxcPhs2UH11To45Gsk9UFrxU8OpJ31+ZnQ
9AX1OecirTo0hgR9pTgc9YCf6JbCkwfuAlePraW+THbHCqjFyQbl+HqCVAIrHpMZl5P8oVGRAJHB
SViK2aupYgH924nsAPPm498+JKVvocSZDfjpW7njb0IrAbFi6YjPXPbGkKwZ5GvEcic48felqE7h
rw2PIZQvSupYucf7IHvFZ/4JohvZJd6PFmZnZXHU6xUmvNvyFq3zFfDK+o2/AgyCkNH8u79J7HAj
uqWDn7hiaKHpGQ1dCWRuZid2CcbBxAaRB76AHQoGwgz3mEELJHaLEXCp77EA95E6+NqnDr8fHrnw
N4AGcnM+Hpv/xDhxJzlexa98/rrgeoK/D8L20LkpRC4XuzoMCB0BhZBexusUNgOnnob9kKBVR93U
6+QqulIAIgzxDd3aHOprcdOzweYtPe3ZyBng2XNjhreeiQAdzrAKChrGY2i51oLGgPzWAEuWn2V0
zpoDmishzbl2kbBevsv344A1EHBKPKsAiEpFBeaR6AqEj0goxCywVpehHduBFVgsOgK7DvAqK6h3
rrpKKITK9tARlzg+VNpojyzFc42NSAI3KBSMtbO5qg4cHqcAeCm2cmRlVyMT6c6wi3cVhoVHg70H
o2Ek6iVyuxufnQBgvHISRHkyx7iKnJBBzXvQax6FUQLARWqBpRic4iuKlIyJKBDaWvY6eCpNp1zX
u3qnO6d9CVVZQY3te+hQEHyzisbsXrRV3HSNCaqtAtueny90w6L4KbZl6qMQautuzXVPbvkdAlmO
DxnDZ27rIp8LlcsJQjFaVllABERoq7D0o4kRmI5pEag+cDjqiBpM9Mb1oOdhl7kIha/rtbypd+hb
uFdetJeajS8+dmbN4p2xA94r/OqcTtzRJhKF+ZWSLUI5bD/Z93ZnrfZYWlieviM74eVqg1ZMC4xw
kA/v7wk9viKdTk83h6eI3HBuQVh9HhaMtm50ox3Yllt7APQjVzzEUpNrfpUS/8hxLRPmoY5wTwrj
8NZ0K4YwCOPbrLR617z0scIGZqqEPT1ia/ElVZmBl1c24k1O7+bbHAvDZSGfLQ9LA6BCrGbIkBeC
1bND4RXCe70tbwJ3g5Xk5jjHm+nB4bnCm3hTpUcjEC4Z2A4j9msKAVvCzqS6k691R8TEyRvtfoXQ
UObgtuhBYiodMTE7wGzy8B6xTMeSrfTCv3jPrRhGhIe9n+GBujbcAhehwJbFQvKhalaAj1lqL1TP
5S/zOOsHj2Qe0lEKIyy6oUae5BytKy3p7JPwA8stVH4okEE5+yfDPfc9+IHOD1A+tu+i39KeWHWt
2iJTqLgTIWDbg7/V8XuDHkIQknJeUn52NbrnZqq6K+xn9JPfQIqhd/9sqUKqcTnGWVQzO96ATRDy
DtbrcbxpneqUsHZfOyKBtMPrIAkdcZs7kNOQzBEkcA5dxWUdLF/ENmNeJYgH3AwTWIMXw1E6Sadw
1z6IB3Uf7/y1eujucmcgK7zLtHiIFJHVSxO+AZeFXA6LBGPjUhaaIXZinFsNsvDLZ6/wm79TSAWP
SYENi23j+raBQ8ZXiQcYYVtvRWugwW1v41UI53Z4T3/ZUW09bCGZneTkW3yMjYuALUPgDpwPkpvd
cPR1rDxt73pQB7YMaBZ4J4Ch8fnYBVbkGBAvEQ7xCKU9YTc9VYDj5UFRXnjDVxD0Ms8JnJqCSUf4
cTj/3AWKHHGNaCh2IcKl3LrFz87mK10h1MpVJxfNPLrO/4UwI1R+iUKeCsFYeKfYiLAZnPBiRIxz
hU/kHK84YxCPeFgRhDZHcedKucVkBNjVIuLjLcxqARLWdHq4W8X7AbWQtr7jQVr9LMZ82O54ikkk
x3e4Gza3xFuEWAfMGn/7YE3wFUz4HMApxVnjx9WEwDbhpvqYEZAWYs7ky/QOYm7tgQx14muFnZBC
tHGHF44nKkZ5AgMgbTZ3d9q1QIC+yY+TflZF55lxOQgXeOK2AOPEYT4/7GTTOQ0119lBQLFkdttt
1D2WiwfdSfAEhCPcpXfSkBzAVjp4zFjj67wVDZSrflGoAynugIyNYZlUPRhMxhdXrvGNt15dQTFv
05vOHbZcMfMNxz9hBdfEOxsVMEqALxuCMkywJhyiZ3je9bpG+0NIoIfw4KsRQWhL9k6ydeuFb2SA
FFi9E8AFhNGBKUh30769KBwX3LSUJm8tAtUGVrdFIqTE+pmAIWvOpJmgk6Gv2MeYID7bylXg8F3N
PeTyjs82tCKcHez1a66GVtf8tfyvBq1d/m91HTnSFdec3BsMHLhR8AbxatA5LhmEiz72PPj7w8f+
4WN/6Nxccidm4Xpd05sp6RGNi2D8csWBlkb6xMWktF8qylx2XvhoPuS3fzgvP5yXH87LD+flh/Py
ESrhY80wj4B+5rrMMjviKk19k4tvlBogJr12dNjEC02AS9eYJWz+qWssO2GzVMEPJ+yHE/bDCYPd
9cMJ++OdMHHJip4lqv4lK/pMgPeJzJ+3aACgIk7NAZmSnirnvEex5onzbCdf8MQqrxxD/pEgWIHs
rnrOIRbwTXXEjSemWBLyGCpiTRPiMDy+/SVqhDo9g7288bhsTN9ykwivd9MG4W30S1rAHELYoEUQ
Z0DRY858lL/xgAyPeXyJs4K7A4ndhbqvxTud1X39de90Mf11zqR/8Iz+Q9Nf4hlQ8FebHxB6ssjp
cZV5CXlfdZIodQ3f/IjWIV7HY263t6+3I31GUDVHFcQt/lAwRNO3KBPs8V3moXUe70Mcaj2x56uJ
XJR4aU0RVL9ekQuUEmyyi+yidozL5k66lA/yfjgq14VVIKANrhamI11VI7READ/9AqQYcomoZkIu
EYqaNtNGWKMmdTM54AhGqL+1AT8DrHuR5usRxawl4yUhA5zrwCZ4d0emzUMChNv39xNAmJEGwFhX
7DVkx3fkAIBLgz+ggAB1Hre8bHNlb2+3CHzvWuLR19eIovYDmT9E/28rdovUBuKCKr9hlHCiKoSj
6N/yZ/jdH28xF+c5wic3Nr7hFbyo4Pj6eWby21H0Dysz8+2TMDZjsPkpqFXmjy1SPvSxtwYG4hud
2NdoxLnriE+uBnJ97mV3ULxMrB1B/csOFTQ36JGxfOKxECkPnrbrkFyxMySvIitEYgL3EiHmevuK
UpvxPGvvqH2JrPclDpNzCvWzPTYzqgd5XKmDhHyA9ljce28os3b6jX4Kn7SjALI9ELxbOnA/Ayah
xFKjgkkGka4mou+NE5oDFaDTRrybZnjOXzQk+RigqVYRrT10eFE0DkrAdet60j18vgJnlMDPxj0z
1M221rvCw9kYD2KIPO0bT4Gm9EVEzoj5JNwDvvUmtYHvbK1YfIpPwV4iPHMXIiPEY9q8PvjzMZ0b
7D4b08ysbypfkeOC51aQoVIoMlFIhch2szNQx8XzeSiIIbV7rjWhDdr4RStHJZB419sbDtnpISkf
IQtYn5MyMvZ8hKGiJgY5oh4pzGSPnBGspgxETmhRXdBAwAL6loP1YVfPNHsEjGE9XGH8PFtgYLw8
SYu8wZ6X/IxI2fLsAM8PZShc6i3/ipcvdcjEebfI/aAerbng1Wj1TYKfPL3Nk8we0s88nc7LmXj6
mxfZ8/0e0hTZd6cqLF9h8tG/rsxtqbBSJhkCz6Mbofy6RgazZuFuQJTuSbuYLJeX/Bi0gLpH4her
aCBxCjpv5KvO6TQEofmIk/VwLksyWYz6NeWC1yt0lrwRYCJkSBS/F06/fX31rPf3m91b6lxdZjHJ
MoLzBxkVMnwLcAZP7yarUaHGo+M85s31Pv/eI/KNvDUSBa3Lf+dZIB4rR3oRwfXqnE9GyvZf3F7S
rF21VTLQXcnY8ikRzjUI6Nd1+fT2N4CzJDx7FpKAhhAlELybDSTGCUjppKA3ArlJ2c3NKWepfb5D
yMTj62uG3jsuIz8/B9+2EH/ZR+cGzQ/6XRiysAMeKzo9r5ILBTxkDJVmTufkvArMqbBI0066W7jo
krY89/58uOoPbfnv0paL+2FWsv9d9sOSMJZmwf4/7rQsid1zEfGHjftD7P65xO7MQvqTafUlQ+kM
FPFhd/07DKUlo/OMQ/9hTH8Wo3PJ7J/za/15zX79W7AqBgjXOaKYisaEmXRU89IH6AhMPeP42KFy
5yIf3PVFdqr3oosib/aGSgorIW/x3oclh9oD1t6gjJ6GG5gXLrh2UViJYh+4dy/AqAUb/USBWeVo
9rTPEYmJCAr1un18rqvg+PMmC25MWN5hTINj4eQZiY5VSY4JPD00ay6Ysou3N/PP/mK3d2bF/JWj
AWBxwCCDrxt9vF+nlo20TsOGG1jCSLPrFiUyyp3O7rlpzmthBwZjnFbXcD/ggMRuvNXOtaIlbfe8
DjSyeZtIB/Qa0oyk1VFohbo93jzAogsUWdnp3oTLz0uOWmTIecElSnmojDX16eD46CDIRdJrjira
5hLd0eLNzayFv9TNzcnWz92dxoeVm527UYj9TFI64HXoCHZsj7eIa9zew49G7Z2AKIjjXCqIuHT0
HJ28dC6PBdplQDoTkAV3gqutz/bQ7IiUHpCMEhUjubDXm9Pnxvjibc505u94myqf0c/ucxYoUOU8
1NoKoZrS4rWk8WFCkAbUgSF55sGX5/VBIk8PO8dH/2i4WR8QsgE6DZ65eEaxI16WU8TQeFhhtB5l
p14rdnop7TRX2xpuevIbsgTEz0f02YhnYYTJM/XcGDBiYNvaWwT0Pl8c5Ztu/oc9OHPzQRmu5JIO
6VGZAIMi8Ujj22feTCbuFCrgZ4YKTNXlFZq8Ej1homuLW142zj14sH+xqzql8nuFrnxELHrw04kQ
Dh6RQVc6WRVBcRrpesu7+nzgC/Nypiv7YDW0YFhZBRPmJT0+oHXsuORgf1tr/DIx5iwEX5RD0Mgl
LrBt0EU8oSoUaFk0R2wPIdQVueY7Y4Lv/Yy4qr0G6SRB9/xEVPsZZIjkDf+/XQLr5qYiDwVs2opg
lGho4xHCAF74piJX0IVocDohjvcOyG2U5b0vrK7MowCf7B5zphtWxbSKhAA3AakyYvD3JrkvEQDm
0eJH0NeiC4yVvJwVCr6xdg988VZOtUTTu3TuzJkY//OfO3Mmm3/ruVvavjOB+/2370zo/jW370xc
/17bd0E7znkkf5N2XBLAcyKpP40A/iZgngHSW0UXwGcDylDIng8SOItXYq1qveI8B2hPqp0cwD0I
Nt5B1tETTJQbyDuGXgqepFoAWxAFLjB+Ldh+ufhMOidTI+UreUB/bUrLQ4SOogm9sKO1PyN7XaSW
7GYotufl/CaaqQaATaHO86SiEep5W538ihMzg4GyhjNToqeLS3hgashux7wHlKTbh4OA+5DYe4S7
6BxjKyD9C6BldOWACIeeBPxzXA8ObzWKELAPbcGNgB/io4sESRoeaI0sCeRbKCa3IytFiTWeRPeH
BANaYgKT2BO3o0E6t2DLAXdzYXJmUn8sQ6BQelgZpqOTekQzDZf4IKXWoQSA4YhfBIj+/aNw7qbh
vTXoNsZfdAIisS9ZLN6FPaC3XLa5jsgJ7w14NPFOUA1jrr904vB+RP5p4B/Gc18ewSV/DfCD4RRe
owUMRfy8zL9AMgMpQwuMaMiko9uQDmjv4ll2QG7x31Huj44ktIXr6Bjozg0WPd6F3inQQTlfqvfF
jQgFNQCP5nNj4h/op1+200w/pb6YtnmM7STASwJjt0/WJb269mHqwTSsScZs/ge+R1IrWz8+3o3s
Dky8vOfdQ+/6KxBsoMMj8np834TY9QUNsBlStrS2ixt/ppf+kzb+N2GjPkqkmVItKy/rihSreDbn
eaSCP/iicfMtsq/X1+ghQi8RGsjPRn+I9b1+fi5hmB3fb28BPfD2ZgD7KYY/7K25hYd+2t3m/f0d
vYQnl76vkI7li7uRCD/P9IQWvRAtOgX68DIHDW48XxttToE1kgWZt3h3M43+17q7ZaE10/U/hNai
0Jq5hn+Y0Fq0FGY+5ne1FL5paJvgJAOhjSjJ5+DEByvF87QwGQfoQmgpTgLuw4WHtgJ3JNk8abZA
ks2CjP4m5Kzx4ZKz2w2lVaNFEi4Z6KCnFAygUhgVCFiaZyVA+2kndk4aieC7i9PUziZgpCoioEaV
GLRUyn3fA2i/TLOaroTiMu2k5yIoaZeNlaPqcU3MvhOWRvxNg+GXESszUy6N4lj1aghOIJF06MNF
SU5Ai7VMxj3igw0ae90CMCA3T7woYXPwgc+/oIHnbLNfYmEfhjAz6NJKV0ZNwRDgWHMRfeVbvFGO
w9klhMPC8L5BH3VCR1hXp/cEtRCf2wASt4p+ZVJ+GMHMakqHto6DEiPYc+/49bjngIgXNjD9Go5q
c7OJyHHhkkvzPjc7vv+8n5HMP7vrmT1RF23Tr1a4a9HmgQHUhZUUsS+EOkDGiJ7ECeeFAyMAyacj
PTugj4+bhik5ZqgmCBkKJEYXS8KtXxVhf0Q5UKT0fvv5TH1b1n1YnJlqH4xutZIyDPMW2vqZW5iw
ymB2IqTBTdp75nQUeEQFueQgiy8KgIU4bKNzqLgfwhu7XfeaWwJ86D2Px1A0ot/evp/ePx/p4kbm
a/5B4Hz/jby4pDNN+gct6ZKY5KxlHyfqjxeTS6d1JtdTP5b7uMAeTMn+cud+vm8WPnxe2/zbPvxM
NPHJKT/XR3zYlNEgq4LXQyXhtNQ4wCJgSgBMQuN9dNeQHe+CD2lyyFFS1QJyDPgagPsqyAHgDLzi
6ZVnHB6sz+946UzPK3//uDMtLhgRcxD572FELGij8+R9WLHvoI0WN8lMxqZTqOlFxTeJQAEl5qOQ
F9YSNEBNOfQt1wkr8jgw+PyOiiK6EQGQ2PYOqEV0UMt4Qm8+XbBMFsc0l6Z/hjHN5Ov3PEy/iQfz
/w11MCb0HxNgnp4y/yPb5c90w3jP3wmDFUFVQdqiaTKod3jk/mfCYOMnUH5r4K4UJEnBTzzzN8Jg
8SdOQYn/NMQaVVHFPvsbYbD4E/jJNdBhmuBa0wBj/1s4L0Xt64P9C2Hw7HT1nq+kWhMCyksa7ruw
FVnnN6XTVJ7oxH5QkkgZU0vVwmwTToZPClTKgR1caGjrh5WDu2lp4SfJLlnJPSvHqGSrNE9JJmeP
YYoUfKcI06Y0ivSp8r1uHa681BbVCTga4LchlVFr7qC0Pp1EdQBmdq3kJIrVGy0PX8oEgJCJLxUH
8OR2YFw0m6fQ7Mc96H1TOg5eaBdlLJVEr7T+eewbYdNmETht4pWwyUozp1XbSbSXJHNTaJ1iGWVR
2SCJltB+kCpGQoQ8AimtKqBSYDC0oxkrcHv0XLstQ8BRprlaUDkUGjL2U86yltNwil5FCzNNqZZN
wzoUVeQRu+JuFZnNKQ8UcD9K5XgbmsNIpjAAN6ZstrZZ6T4djaynmQCeMamWU5LGkWSZeaZSLSne
V4IItKauLIgAVnIULrS6SHK9czolsQwkq2mrirkdqFF47SejQXTPaBHM1EMgA1T+VaKoiPnK2b6f
WhM3UYqp2/p94q6kCp0OzeS/Jk2RPiaRr18ZmTc6Wt5Pe1UaO7ZqqmGXhXVvx3q+sg2jqzejGbqZ
Jt0bQxxYYh0A4lJpa1o0QkFMT0nsUVFyMJ1qhUTiKtbtdpgMR+yH66AEJswAJOw0jzPHVKq9Fg8d
VSsf4B9et3ITf9ilmG9H1sEg5/vC9WQMltZH3nrUEQIXWxUungH/zi+SjpSdviKZAWKjMpWOIBgE
smbYV7u2yeKjVjUqBZl3hltMzMdaboAuV7QgmRsKj4C1T3E7TyhuO70vTl2XonfAb/VtGaPeiCRy
A4S5CVytST/0ANoOq9u2rVtHB/a8pay01DVTKbk7y4XfJBP/n3ED/yzsYCr/YwG5eyqa4Cn5hozE
277ISEP4CXAqEpBo5S8c6PC2/06qbsoQhTpYvAz8gLT7u4wUfjIMXVFMSVPAig1R+IuMFH5SdV0T
wScMumxJFtTfJiO5s/+LufpFRmrocZq5BDUo1OKuLFeOJIollesiJoMRb7I4XGdF35NiCB4ybBtl
FB9AlqWSNu135VCs1a5GID5OUdQk5w+i6G/rdHjQcv9+zC29jTeG9BiMqHCL2qNU6WC5EtN3L52u
V9J4H0z9dSNGGe1MQMwJdUaUpgA3Yx2i5kEGsKHnrwfw0OZVFNhmYx7avgaFuB47SZF1JNCzmBVj
bfer8UlBTinIcpCLV9puKiqSiS042pN3M1KJn4c7rxsfk0Z0CyWYyCReS7VmUln0YvBwCa6GQwaC
7qusAlejWN0HtfYyNMrDKIRvrRmAOr4tSShJdxG4jttKYGBKeE7K1UDkMUJwZtAdodUvIgPIhmWH
AxqcBohiUhsaqbuSGFLUszwIn/JEvPb9XmSjWr3Vcn+V5J64x2RlQVOTlXmUhqxlxhQjUZTm+9Hs
UhIGTUv8DOBrEliTx7I7CGKABq9UhGMd+q+FIQigaZ5YoIhOWYQyWaE3KJ6mFXjFVkRKGiLjM0gl
XqkQGmBZBsdwpzVHY0LbZawdzFUsrsFN7KwEPbiJzYmaoflQeSrKRyTgcunVIQsFwxqK2GTTaoyt
cRwbN9ca1x/jgQ5Cc61PDZDbTHTK/R97X7YjN7Jk+SuNfh4W6DsJ9MwDyYjcJGUqpdL2QqikFJ3O
xUk6SSf96+eE6l5UKpRXOXWBfuoBCgVIqQwP38zNjp1jhtfSsotRBXdRL/X2Qou5vhxdcxGvHYpo
pct6G6pJfN0SdKAy7IvexuQS9hee78aiy7QsWVGvPm8HFAhzU5QPdK67rK2mPNnH/mBU21zbko6X
vElanc2N/KYbe1jNnv5ZiOB/siUTMCz/2obl+zAt7rEJO/37P40X47/BNgl2gnPFP3y1P40XQ3ty
mVJoTIngFM1xYT/+6eCJ32TKUzgYMVMiVfKRg4fPkxQ9zROiEkVObuHfaGp+BmsoKmKMy2OGzPip
o8o5b8imfCWurEPerWGasjb1I8li09glX5N2eTOJdX0dNRN5kQ68/MPrbtKZ5WT6YzOyjOBiOXqp
Oj78bsjmx3yOkvmzFXL44ErVoWjXQtR8GM08TLlaa90fe9oEfny03Hd/2trH5TVOlvYvC3yahYpP
neOxXmhdqeQZMjkNytt4ikguyN7lUw12aOQMyl8GPhZWVQfXmbwyy8e/Pyx6l0mF/zGefidlPYp6
020QPWtTku8VdI+8LDC1jMbdbdjC9bCuL/0kXfbrMU+O9/lUH495hvtum4/YMJ/GjLcrUg4iK31p
snGkn3490BnC/OeiYjU5pXhdEWOcwezxVENRNxia14SJFV4vhZtUr0CdM9Ov0dt5T/lNp3e1o1v7
aBa0Ep6zLSz7dNjqSt5EkRWXiYg9Ksg2VNTZoFmKLij10lwRS8nnWHQRCvmxsEAw26b2bmCOopUJ
WZv2Gbj8e0h0vm4EPZqTU5BFTg8/1vXRXpGl57S3Jpy8wqotNqPqMou1hziOEbId4Cf3JCv7RW0H
1bGpRrwyhg9pGFR94b1ob4Jfycuy7ANqJZJlQ9ehalwfNN9xY5pdGlSgVxG6ALcLt0tG2iHyGfk+
RXqaLW8omrM0Q4lkztJiOZLBbkjcnlbJn9YrrXyYDiUWkfesRmGA70vrTqtcn9Z7bPZqzNrv2+Aj
Px54nJSoVsmTCryVgbW6WHXHH3YDbgDipji11wLNQPGwbss2Fslio4KEsH3j21D5XGMQctCeezzt
c8q+NUMdosx3ZE6ymUYRKPK05GM+sLXcik14bl44PW348G7rUU/STVtbsNFIFJflDF7GXAVKDopw
jX2F3g+lAympzBs8X9djZbaDIT1dr31vypzIsIkD+irSIevGbnvfC2XrvKG0m49ptdy30xLuzcDF
W22s3l9qokZ3F6OODip2lm1337WzvdLbuqNmanA+fBWh68Df2EydZINKt+3VBieryoSPalSbXd1+
bxMbwGuRe4pz7eayupBtw0TWcjM1+T7zTmXJLFSUL8tEIBCtXHu1iK5Hv6GqRkLLxoEVFn5ectni
332kneM6q2LrPqIJi2hyHwn/lpb7dE3juusgG3A4IG05UdSpnbsAwk0Q7o2UUbVBa1zRb7rcUjQS
5Ct7sLUQQDsNZSNe6HX5zEXi3w3Eep4vNfa5rcYuyZyxcZ1tIhbIfhGWFtu6jtNNh01D3+6ua1Fq
Ww++vGjGGJV8k0mCC7rY8YM7mee1HrcxlyejLU/m23+35P3JqFtHYd+Tk6kvT0bfncy/YmJ+87+6
XYzNPE40D2mUHoZqkIetimtUqU41mmrzeIvQvMHFqc6YbNK3tekCf8b6nenxYJSkihWePplIznGh
4dU/vsaeJ9RrVeFLUHXbs+5rYhCpdskMss8Cte0y4U2i9NuwoDJ2OkPcAc+WiynNy2q938N+Obb9
M9Aw3vYfTQu+E0AavKEIRfCcnhnKvxamdgozpt8nnzSlzsT3NRHf16edI03QZB3Ltp8W8Lu1/m/w
uW6Hh/7NPD08zC8/D/91GuCLHfaprvT8f378o/vzz9WDLT7Pn3/4w6Gf63l/vTxM+/2DW1r86p/9
c0//8v/1h//x8P1T3u7Dw//+zy926efTp1W17R+7UiTGE/evfa+Lz+Hzf2A+9fDTL/3lgElsS5zG
CVqNkpNG8R8OGP+NItEOPwrgm/rRASO/AYoDiIY4ER2c2Slv9hfCBk+J0BO+BvxNUPZ3HDB2eq8f
v+cS4yuKo0zwDRn/rrB89C71bpaqHCpIwUU7H9clUv2rlSFgs6YogYRcRyXrUWt3SK8c7bPK46+U
FNPlZJd1K4geWZW7hrKXbqXNjRjTaD8S36Hvg2DI1i/bZm4d2+1xOvX4OLS7jmyx0BZ1gyfGqzuP
sspX6dICStr7WpiL3hmdlYMk6JBKF4gEVA+8rt2Ds3+6bf//0P7nd8LQvz60V9PnH8/4iRT553GV
7DfGaCzUqclhckKE/3lcOf8N0YCCvylYDPjiJPH7Z7yQ/qbgqZ1a9aTx6dfhAP/juFLxWyxSSVMO
L//7r/2d43oyr49OK0NreImm6YgVZExS8Gh/NL99MApQLqWHrlmG8np1tL7RxpHyEvkxln4S1g7q
kvbVHEfPmP7TR58PjZCIEwECr4Ifdzb0GGp03CzjA19qNA3qzf7W89Xlyxrr/pmxzqcpU8mhT6Nw
I1Os6bljv3aOiAZOQqF9h/Yyjn0FsrgdQ1vJ92Sch1e6Mv7FI7N19+dMHscwT46JpvSUSQrk+TsS
/8gQiKjZNtupvUj4DvYI28aHaNbV+2hoolfNONzLKeHPjHlyeh+v6fd5UpmwUwQq4Rz/uKZimVXs
eLoXfKjQt7ScDbttdkZRz7/f2jfdVNlnSCRPjYhgl0D6x4mKv2fQHs3S7y5MrbZ7IfzY3LB4NDdS
BXqMR+bfxRHQsl+v6hPjpZwhxFWwrrDmp1V/NJ5rjUsCGdFPgFU3ekU/y1XrV5Os6isW0+eatD6x
h6mAsjGmgnMs6dl6Ti51db3RvYibsYLbvd+SqH1Zd0uUyV5cskS/+fX0TnyXsw1McUZBBUbsngAo
+nF6+75VSbs3e1FT+btbTXotwt49s4ZPDSJjBXggIaj0FJ/W+NEa0mhLuXQTyp6XpK8K5+2+ZMEm
ydWvJ/Pz6imcCYV0WEx4ys5v3dgMYywZ2YvKT2G+kFO31rdMWlodlyhV8DkRByAOM0BLxTMB4vnY
MKsnHJkoWE/ANOfWhXam60c9hWJdd+hLq2H+neg1PpYOZLeq7lE9qsdCP2Nnzlf2NGoqUthmPP/J
T/cvNKFUutKhqLe+7AouSznlOiFVOP56aX8aCJYMtlsB7z7RxuUZVD1HcrJaiVDMylSZ17p/Tbt4
vP37o6SCwZ7AmEBicQLKHx0UlUS+jYSO4Y+T/VNjUpcUotJE5r8e56fNIpjJd+w+TbBh7OwVWkc5
VMaWoRCLbL5y2NRDLEh3G8tuuenxiOUmqebqmc363uv88WVTDEAHBdR0whBOKpIfp5csZVs506AR
Gr0YJHKFzUE5CMcpu3QRgniDSvjDchGz547JT/PlEn0vBMTuPAXYxM7MCl92F0WN24tRseqFb1hV
zImFaCPpkb2suK3RLGwn892vl/n8xVVInpCUMA6vIpH0nIaj+nT1SG1AQ51MuzzwiYVyyUy5j+ik
09uofvnr8X46pBhPIFnDFZijsKFn0+zs5OOxjOKimkZStNKi80namGeuwk+zEhw9WOG5YxAhUKDu
x11UK8GdTlp0Ku7W5IZL1j5EcbQd9FaHZx67p4bC6UT3RBUjXX+uxIombv0WNBop6BSVnqZ0qzKl
fT1l9YyX4pnz+dPyYWLwCvGmnnw0RKQ/TmzhWzfXeAMLp+LmapqTMgt6m54h9j81J0mRg4eZZGly
rt8faqNFFBJUjCoH9aWPrf3Cjetd1gJ8KH59IJ4eiyFwA8Cr6Hm373lTQFhbqYo1LtvD6F39Eth4
fR3WbX/mrD+5eFQxjhieiOT8jatUE4wMWDxameEmQcI/D6pzzxjIc29EnbYI94lI+EB4rc+2SHZs
dEzgQHSSRjcAxPa7nS26CLpiRRPp9vdfL+CTs3o03tlZp06kfjENxlOrfbv2g7nuKtM/cyTI6WL+
YBi/TwtRJ/ISDC/aCSB5ZPeniJcrTJcqJjn734fB1G88slk3Tb03R2Ikz/BTekwaF19PLFoKIFto
2EYXJNcbcYyrtbn+9cR/spinbwQXjMJKI+j5jm0/+ka6GZTaO5wc5dbuGBEyvQDpRB2d73U+xcvX
2E/03a/HPEtCIFGDMQXQNgRbcMXOT+vS9cFuHVHFxijLYi/CRdpGaISmluhdxex9VS7+5dxu6vLX
Az95TQTHq0sBbcFt/XH59VTuKuoEGtWMK7skQxsO9bKGvK1j9UzAcAZ1/WOOfw11ZqKTPrS1D5jj
oj1ylJrc06VukEMW0L6x7jJxcXgz1hE9WmbtM5v65GlGRkIi1JXIupzN06aOIfuBTZ2MByafBnax
u7T/d4zOo1HOpjhWu9R+VSjDy9bthi9IkfdpMuRi4FP+6417ckInkw2LAFMqzryyNvhohNOEjaPp
etErZT8puzwXIzx5LnEw+Slihwd4+haP7kIE3FhUBsu2Cdlfpyyo67X01fstVfyzJaK/RigvLpKR
02eW8umRE4FnCT1G/uxB/mhknfSx7yhGbn1D9kyPllzKuI6OYrH6ehv5VEhZh6Of1ubLr5f2qTuB
ucI/xJVIfxLS7Mr5mLmgUNOToH5yZHk+Ejcd6y1dnqm7/9QuPh7qzPqFOkamJ1oxS1arN6EH/6mm
W/VvmPJHo5yLXuYu7VSCFEjRq9VdmdGURzcvz+HrTy4bTDhAiBSg6fdKz492LGZTDN4BRQcl2bZf
ekHR26xs63fOL+yZw//UW4jE6T+HOndXVB87O1DsENgJaUFQWSZ3Kfw+gjQxxLeJdc+cxqf2CcgV
WEHIeZ/ghx/vwZhUfNlSPL7rNLEvalr3q8lv8zNP/FMrmADeABCHVx7LeDYKskFjJXCnG56ivFRM
yhsKXuDRYvcOf/+MJ5QRANUpHL5z/3zScaUHa5Ji7JMhq7vIflVIVV0upZ6f8WSfXDugNgSRKpYv
PXNckB0LE+IB9ExmHFWVhnE4IHfb/Ds7hAASwRUnDH7Lj2uXpI1kIC0ii4S89pGwZHixW79c/XrZ
np7LX6OcGfi9cQhhIuzQPhlY+WpFEzJmu39rlEQhZiMcDvPZXMYyietthe2zY1CZ2zeakcbUzxyB
p+aSxogNE6CGYMedLtmj+9qsZeChw1xEnPAspVUH286eA2ZONLpzB+90a+DeUdCUwVj5cZiBULIP
IkHx03Vv/B9lP8pRHVIZm3C1ME2BkSQOBYTf811xkLpW5lFDraNTlxlagrMBjw8/uQeqSeujRfQ1
HlPSoCKzLZPU5PgZ6bujUpFHTzlgXfRiWRJDs1/v/BN3E6IseA/wvMXJIf1xGo6KZTF+IEVqTDpk
04Y0/qEEp+woyrJKnzFwP492Osc84fDIlAL958fRguDN0pSndC5oIjTXExL+RQeiavsitsL1z7hm
Px8FwVPkHZDnAr8BKNaPwxFagw4ca1pEU0eOcAmnbKmS58rTPTEpkNJPbjWoNidC5o+juGQ5vbYx
Lew8tns2qoGhaNJUraCgJE3THH69Yz9PSgJokWBXphyg3Dk9ae1GuEbgEBS2jsVXYHQ7R5Zq888h
Sj9PC7gKyiedIj8AcudVHasJjKd5YogXFtxZHESxViBn8rE+bk1v7389q/OnLwEEhwsLxBbpRwCr
Z+cQMw2Ie0RZ9Mj2Q+DXRc3HZdQWTZ3RoiItUEKrNH/zNGJMTIuBh0EU8ienDNFjS7E45F3bnqMb
pQtpcjN4xkCjSFiEPtFL3z2XQTnfOKToT8lMBlEDIaek1I/DibTexrTBba4mrQBExJJ/nORKn7Gy
P6/kifN1oihxQDpAJH4cJkr6ydhZoz9Gq0ZTgDGvHvYOhqMS5fBJNAvxxa/37ueJJXDV8R/eeOgs
zts4AgT2gIlpiQvgp8vB9eZq8O65Eh+nhBq++uOgGuEcNACc4IicoM7k7D67ybseCSB78LTtm89t
LKPxUiVwXu5rCrrLsRrjDWSivVw+aNP6Qi+0uW2nLrmtVraBjqUDmtqqPe1Rbdzq+c1omvIzKDJR
nU8RaPSQpdgPoanAPCJv+wqceEIhH8i4KRkquHdp+Yp08Myl7Pwd3OlWZTOQl3c6jPMBXCHzhiax
u49oOqKWGNFTdWPiMAw3XjToQwzfSl/uy4YcXUPI/qpXkwBpStbdWzEv/oKVNb+KW5iNQ62MeL9W
6XTRluP+KqLjw0CjGmzdJaCwTanJ186M4NgRZz6RPXU3g1PtnY8IntXITvotW2q8Hwws4BLfBPoR
ELG42P9otr6qs4Xv85stba3O0nXvKehfPSmzdYwUau2A1wRZcJVUw0XVeFkd4tAlLhvCKqKsTQYP
uI6HS+m75Gac0coLCgHV5jpCB4FRzOFV56w5KLFMeQRmN832aYzR+7qPIUlZF3vSRDQEfB5QuDPG
u9gcuGuTDJoX93KvOoaupk0ff1Tlur0zHIgISFAib4SLMz8Y6EQirdkDpytFZcso0l2ml9pnk8WD
slZ0vjRaMfpuHlRUgQ8kTivVV5V6pY33Ogf9KXQoWQ8k8ljKzpgsqbVQ7xlrvchsOsbvvOXqg9de
QMQTkbQrhoTYz63pR2ye66tvIIH3NyB/VcvbiLQWdJsJtFeLJJclnFaZhGAHoh69DP6hC0qTO1fh
Fws2UXmrdpKW1/hYB3AyNCgdoDdJhyNSV8iMGT+35OXIFroe9nYaLsuq5dNhhC4FTCILaiXtSiJv
qrgz6zWxeh1uRxgdcaE6Ucdf16Wrh2Ofjup9w3R0PdE51Iclqbr3dDP3RO9o2WsX94HuVHWZi7yC
VMSagR2qOfA231abfglkbu72YUE9/qXVJAdvrXnpI1pumTITz3ncghAzOeASsGaD9AVAT3DLxr6u
QOTqfWe3fK73Ha2mjfQCbDgjR2HXY62IhgS84ftwxYegUUWhTttXlQVdPWvs5nzuRze8mh0Gyz0U
TiIbbVKjBoykMzpR8CTZX5qhblh3bxHGAGvZqrLZfmfLRnCP/GBdbloIJPKuG3d9v5JpMUdKfRAH
lZrB3EtQ43CzPTCICn2Webva23Q0Ufeqml0ErRCWg875JiqH3upzAlpp2qiGZ0s/uXejT0Y0JnJp
VH3q46Znl6rqoe2Rpoqia5vM7jYCo+7ELnTepRmv9lgj2zl0ZV7HNdIlq3JhLVKL6pBZpOYVHwyK
XHlUiTPqIJNqjwrwq0CDq5sxRYcF8K2OHHd1KXzcG3vs92S4S1bcpKPe2nBXpSHpi1KuPVJM245Q
i42V/NqVk2N5BMOtC5AMGTl2et6Q9R19uWZDtdf9gcWLR6OlOKLJQbsmvIuqSNgsYunODqo2FWRW
7aZv68H0IUumfgB3M6a3Yit9XSzxGO2FJY7LbAKz6IUmoWZF4n1ztTRObjdDuqcfqgmvXwF2XUiK
sENCBE+3alMwZ41H8+apDH9408QsH/pk/bgG2qgLbgjyK5F11WfpwMssOlvFyLRqUByy0dQG35c0
+r2cohGMz9H76EAVierjzvh24cFa1Hlcg6qczZuV6CEf4nHOKjbuN/sc1j6H1G5As3EF3cphiB2T
UB2wjm5gdCWbKWoJWuyV8sTLl3jbgdHiDHTk2pDGJZcEspW2SOdo8YclVVBGcb7R97oa0/piZvWG
oliyNDIL/bp/i0GR0FdrMjToyK4r+SJtarxWqxhiNBZJNnJHx2GvczIFp2Fgtfq2kCZ9hfwb45e6
XsRHKecQX7N5Ckh1bSY1l3xwq80X28OEWMPJw+DrNRx4J4aPVCEqyZd0R1/osh/q5LgpMr8P6ZyA
a1uHZric8Wq8BsuV4m2w0MPlU2iZz0Sp0jKfEbK9KJGy+Ro1VsmsI1CgZ2acHcuqsayHC2J3hs7v
i5JfcL7mCuTQMSYHEqCDywa2rxOkM8Zx1E7hLVpPrxN7ra0x4qjHqIvz0dvtq7UG5ieRu9PFAo3I
fOS816boq82rfOgUbzPkhtI9j6nzSDJyA1fU4SB8YvhE1D3byhZ9ydXG5oOeXPQxnjj75NsaAPDa
deyD4V0jsKKuaS4I0sqXTigUdCHjdjpMnVdoGjbQ9AURBkToepjKhzHiW5Mp4a3K0okLlNOQUNYc
G0ScNOtkvdwmpJVQVNoIMAZAO2cPfOctmpwDlEWrdw0VSuEgcvl9rkMbF1PHmgYPsh+Xo+B++yOU
sNOvJNXL72VoamgfG+0/cRWaF6jmHdOM1ydq9NxX3UO0wCxCUzjr9LWVPqBFdx31KG+2u66Fimr2
FnKrTaPHWazxtK3RiA1Mu9SzYl8bFV3YvezQNaU3Y3+x21Db44LFRsWPZscUPakGlD/b2jhA3iPk
F5FsjN2MyiqTDX0/oCAHS0J6reNd87zxbWJz3K4aVQe2aEmy0MDE5u3KtIMRqJgB85/YV3otG8ge
AS6k8B7qKkUgkYr9ctptfLST7UiuUj8tH2gJI3+1Dg0xxe68oJ/LZTfkEDh1zSvbB6TpM6v1sB9A
/fY91IktG1+HUYRmOTBntflD0bq2X+ctkiXwTeg92wu8gQlzv9eJY334BPGRL+Ni3a1Fuh/8aE/L
4ypOEt5DuU1+QAQckQloS0NbAdXV0k39pagIN+aCtIzJb1ZGEnd+Dttaf61bTZsPCgzuNs62BQWd
MgWfRGVduXkDfexk++PQyX0/tn09lYWYG7dkddXNw21JW3PNwIqRJwtvQlY63j7AXM/VQY3TALWw
1gGs8Q4oVLamo6XZVHv94ExVQsxGt/FN3HHOjlwEcdEj0dAeNfKbdTYv+JsCl5i+7JDVwZu6YlMz
BrtX5f0AP+jlxKlJj3tXTR85Pjs6JHqILtg4r/4i6ubZFskEnzTrFtGg+023+detmbm82XwTfVgJ
HskjrxSxRRvA/z/4DuTo9DgasU1IJ1WQ+LLOLCDTdwYFXqJkQSOfYKrruBpJf7XYYQu/T9OqXYEn
Y0jetzaaoHSwqv68ggUYctLMePxCuob02GAjWO4XoLG5D3vyZmvnfsyxgtAd62VrymO16UXnjELs
C5VaT8whoWt6X437+IoO0oibqI7WG/Bl5JYhBag/7g1jH43prX5rhr4ZL6DoM7d6c7Ba01jP19Pu
/ZIppLb4IUpbA48Rua6Pqt1ol1OE+RVkD8QarHfC+2PMp+Su3137jTTdriAGcEucrQrcdthC6mnB
jdruWzX0f8Aq0rddT/Y5F7ScqovAjEHhRkYk8q1BQv7cz/rbiV+BciUNXb7ukbMxIpgE6GY57MPl
DgVReQADDtpEi2c/A74Rm2xq5vVuOynaMmFJ+WConBG6DBKe+7iH5mFL8JodrB6nF/Ea9j5fIoqH
2aKBAEK4kkzXfa/hFa6OqeHY4lU4Rg1gloIRw1BMM2UDPzSIeHwWh72EJ6kGgwI9bHA4M/1ucZD7
L4RXPDfV/k0x21zPUPvfhsGH1wtd7ropboo2XoaXCVJncG3clFQNHh3r7jTu+dvBb/W3shZ0udJy
6YtELeNRdhpyLDgHpM/xDLqLHbD/EbmU6GiaisIxHkP3x9Ku43sT8Tcb4h8UDprhFGUDYk2Uzuwb
fgFVQF+Y2IUCap4xybSkEGAvlUQtywaer15rCQqxKe87n8TQ8ZiRvEjK6CqYRBd+38hbHkOWHZpp
yKd5T14mWo1HuqfpuxR5x5s0tiR3qoeqfYl99Hao++hjx5v+jR+W6FjTib+dqF9fr0lHTVam9ace
EjLEngEKFvRfQ9B62q6pGEISrjXc+ou67CCowOl5XyXOv+lSEfKShvUVF12b9+MEXyqC/EGK7m3Y
+kuyDB0oKjMaM61yzf2EG53psId8jSFjg8dz0rIZ/r4e2/qS2M58CHg9DtHcpDn3Y5+LckteQo9R
o6Yo7hQ6+ZWYlm32N07hLdSoq33t93q+0gD8sm2OX8yhvVE9uqWpfc/ASp2zvuQWzyCQsVS2S9Z4
0mYgLND3MSLrS2W35sLajX4M4KIDMGvNu76H/j2TVaxugw7rcdqSm20v+9/3SELdGzco1bjL6abk
6XWEzMi3fXXjlV/rD2nH9SsWR10+8Bji+7r12daK6L2O2fhin0T/NhF8vt+jeZfHlZctAlVP40ve
7vMh3s1LFlZ2ZI36uCLKzMIeXyG7ZN9PC1DQ0PaoBQshX7avo7tB7FnvyLbG6cd6NEofOQos5Nql
MuPdlFyGylTF7i1I5ODY37SuC9+SJGKXzdjCk25oXaSInoOPP8lBRvdt2pSXtJqjG1Pr+rIegEJk
OqpNTrbqzs7C3fGW1G/rWjpUklual3rboivAEdslLh9s2Lo/LCBoHPHukEwYuXwADNUdhqWZszJx
zZeyqcK1RbbxRSvs5x5+FwIKpjKIiXjh1r2+8V1ff46qzr4F0Zde99GEHnclgIZslxJrnMQtOLEj
WrPh9URNIR61LBMAm44GsXzmcGWuQL56HVK0fuMr0N+cy37KQuhxgPvGoya9XGUxKKau476PUGiC
XK+tL6+4tM3N0oh3vGTRXUjIlvWODzci1jHOY9jse6kH9Qqshvuql+qhMxxvgqzYnWrKbzN37xfM
4TOiDjvlnWjtp61NNZpdJkYeRGPcGxq6+boN9XTJYn/X9gvDvYExzfaxNMDXJbsDCwMuF5/9x3qt
ISUKCHy3paz3nDEEIHiPGNF5N4D7nCG+tyVOeVd+IGxvNGInwGP5vrhhzSmdZZpBPBQu22HEU11v
zQzvvJ626WKK3brl8N2We8jMZYEYlNyvlY1RZ7dmYsrTHmBCsZRLs2d8bKMIdmt095sX8FiTqaU3
0qYAFgbP2YdBdDZkUSXpH+BgoxscT115bLiFWiss0rzaqrRHu00AFCUKJle+KkbslskHmIg+Zy3k
V7jwQ/KFwMQ2uHpSXECaRlESaN1KcLOaBr5W6Rpo8PTSoxREzXsgsV4D5NFp1KVZjTOEAqyRj/mR
dxr4sJgQHmVdOxmUVR3YQq6aPvFLHgQWL4v2DXJ3r1fUSGlivdpCDq26i8paJvkYIoXOqAnbP0aG
7jo3UGLRrI0q9t5GFbEZoHyJSkaGouViEgv/0vJR7bkhXfp1spH7Q87z/H/ZO5MduZEt2/5KoeZM
sG+mpDfhHuHRh7oJISkUbIyNsTfy4f37W2RmPkjKe1NIoAZVQM2ykYLhdNLMzj57r3NfjOXUkSS0
k2Q3smp/rbTMhwMNToQRjm3ApIQFd10S+blndvvMre2XSmosbbgoM7GbNL9lY+JcKS8D6glTFXrY
YYeRcogxgnPR5Pu8c7unamQiRRhgw/DAQIo+3dnCMz+haQ1UHMDkILVMvWLmStY76GBTJZCfjMR3
HvrZji99Z5AtqejRxKHK8uk2cKShsaYnMESE28gXr5+Ri8FMxu9tRygZ6e2cJTubI9jb0ArybnU5
ys814IXypMjp4OyeYtO7aNZaK89e7y9RVcc1/mFbsNGY7NFmOHDsJ0UfN81HOfp8hnJGLA1GBKOQ
lZa7ZyYwDkKfdOUcmUpK5skawr+MVeE/Ls0YtIcyj4WLqNPOaucpSvCdZ2eafmrGJVlo/rfTIVdi
YQBk2+f5wRhGlsiswsi/w+MB6yCofJdUYNHq5bHWO+1qjp2PllOa6d4pklzsJ9TXHgdyMTfRPLcr
NKFMeoYZsW6/cxsr/pbk7DzR7DbVo59lXXpjcpgjKAQbxkTqKfxXSUdy3Cder/MIJmn8WMej70Wa
aS7AEXF7lnsts+Ilsim1XooxRsDmAcwp+fzETfcYvGoJCqEvm3BKxKjAS9iMy7DN2WKWdByMl6Vu
KcaCsUM3kn4JnyLTKxyUJrqRH3VS96kcS28wn2tfG5K3HHBkvx+K0uxOBlrbpZoTOTzpUFjkUat5
pahEGvyv+8rmZhx8Chd4blU9ljsy8mwgujU6zi5bpMu01irI/MiKJ+2afmH9mtO3mSJvmUlHGW1e
6cASfO+2EVX+2VABoIwG3s6dqWYWwMHVB8JNS1U1+9h2+tsBHgZDM61C44lMS+N5HLzEO/bDPDLa
0zbtPCyk66H/JXHK0JCWcuzcVAZf/K5JJ9m7oRHbA7tPL5X90mMRE0yH6iqIdfh5XDtKiVotHN8K
mr++NcVvzVxQ9CxBWWdhXErdDZNSDsWqYw/zi98XWrGvWOuQaV1PUN/QsL6vCWhxIG4KZYVNYE7N
rk8Ge6IHOxXxpZkdzwhRQx1cNrEbdMdKig67OuZ5E0OW7KYByvm09Fk45wNRa69nHQ3t0Vn8qFxK
Ie9nYbTGRZ+rUue77WuqkbIddCRxSwxQgbhpxGEa7lNsJaV3UmNQSbwUnBTez6iC426YOB0enBrz
WRXGxIT0dyrXUsc5KEUf4DqYvVyd0S/H/r7rZDbvWfLN8cnpfOqp/WBasKKQMLPcPdZZ3DbPeeHY
JU+ONk0PzA/Vk7e21kvtnOIFk2dfOVj6WFia9mkKRhNDmszT4EudWtJlFAxplqGMjMzWnKNDQ6g6
dZxyg4IFyJVVyJuXNbcZUh9cqkCmo1FHeknzyAiVHKZaj/qF5KQRlZbjvkGgUl/cuKeZEqBwOPMu
QFDQ28NAG1xYCNWOmb5D6dInlrJSWxgmXAWx24whRaCGRF50Rue+BEpY6m7pNC94zAoT5cfICNXH
V4Odzgm9VNuiEOAkZQRne8o19w7dvCBbntqdVoaNkQNRCnNtccStNnOOavcWBYL2OM2F0d3UJlJR
lGiNRu3oTGMATTyYlctBr8K0HyJad6oj0ufkzVGmtTfvda/VvPMUx5omAbNYMgZXUqDDvCsbNUE9
atTIcVtjL+cqZpZqgmx6rakXDMd52uz0vOxLLWrnoJ6OXezUwX2Z9/N8HddBlly7VPfMWxtGW+ws
OgQZDfGxzQs2t2ASV1rR9vKRrlRsHpxKOONt4Zo1jetgaKR/FnEApCUcusqv7mRfe83nyqDJ9TQX
elM67HdKk/K4Nfn+N5j4nx6sDPrLYI/wUQYkltcJH/8+qPh/HvdP+8d3+93//Y/337r+W1v9xxNZ
4c/fZ23/5Y/8I3vr/AY9gdQi/iT6maRv/wwzWg50OxNPIr+N4RImpP35Z5jR+s1es0bB6mqy6FXT
+fwze2v+BtIJx1NAAgSMgP/P4Ceb1/+7Huu/uhffN8XbfrDaomyNKCmp+lrHuUoM9sCslstV1md2
mE1jeqyd8eIU2kNuj+/iwd0NiXHqHDs/6xahuXaojkXr3A4jCqoldmDWiOt1xSefLj7SJDtIObtM
0TAT+iDKfW+1q+Bd5PV5NkjPk62w73QRMLwuW94KJ/loa2BS5sWfbrQinkKK60gHdzBJD1KCSOOH
oZ8FNJXaPkkwEyDOOIBy1tpNQZDGYRtk7HFj3TaPLegjem0GhzuYQseZNCNcIkNFRsXMceXt22q4
dKVvH4Kxei/yVN7bmQXTzWejoH54rm3rc9pmt1XpPuqpN4aseHRa/DTiD9/Wlne71Nm7Psgecs24
gVtySTPz2DrzQkK0G26c0ccI5IAA9HO5oP7kw671gqOtD+a+6vSLJcs3PQYH0Sa5EdFPuCmH5WZe
dAYB2g1a2ojCNen6ty4tPnexC82b5SvxyRpYtkZjR7VsLz1rbt75p0I6w97w5uSGDVTtjXGmUCVm
KBnoHlfBE17GUx34dwOq07Hsa/Wt7Zo3mv1dlLJDhIWYT70BjUok0VT5n2WsTrFgM8PvYkaYLkv6
t8F+imEPZMUbqJOFonLogf6VzBjxWnnnLvUhYbOmdZAXOHtTLLDI9313MmcUlgKz/G3VCkRrPW+P
NreQtY12Z6yrq7ozvKfJ+OJVcx4NaZed5yx9ShNzqekmlzJEvB13iu94qJf8fZYtL2XqHbss4S4P
brxvKlXfI1nXN307TffsEQwPx5xKeK372HVpcCwlT5xXfB0ri1kuZRz2qRkDPxm9s+8s+a5tFH1e
Y77xNJ1h86N66Xo5r/Kkb6MCNpEyB2QipkqYxVXglXfUm8+xsezhBaA0EQ9q36ohO9B+iHKrPzZY
klGWrWio0v0oGfKdyFOd4ECYPzUz4JQBQI/mRt1cPfSVwVw3GY6lvG5APNASH2sQ8nBDnJZjK8Ny
lMWXUXE2zx1ejuBe+cXRa+/1lPZXf86D7BDcCgT6wpWha72zM+dSKYaC+jrDMTTjzoMfQYlCi99r
o2ocj+3Lf+HO8QNs4b8JXWElQv379Z+gevP9Wo/R78+guu3/5oK0wriOTxzX2Tqr4A+uAuTSFbuH
zdb9E0/659ru/YbNChoD//cPPOmfa7sZEFQn5obdZTWZet4/4iq4QPx+8M+YpOUck7woeR7O+1gG
f7QGebQFwErqFcd0Db5V20IUTSqntqKlQsmLs+IqruMuwHPV0MuVdETSKwc1K32hSUPdo6vUSR88
oynFMyYkKrMauxFtQG6LCW+vpkmud7wet2WvB/mBtzZJjhz/VHIIqDncM7GI0ju7C1g+NxRdazWf
hqa058e4lnQ8HOCgxTln4IT9zp6LruNkSm6R7q1bGv4xxYbwUVclsL1aDPpCJa9RLMTbiX/YTv/t
Vgkk7VoVUEJQIdCCzu/9tisy2idNlYfwL6knErnWFulWZ8RqWdxQ3+qPdqtFgrUsyXF+NntAikN9
HPW5p3QZRyK5F2fwbPGA4kJ9Aw+IWmdump7CB6cCQuwOq/U0nZ2tPiq3Wik3OV6Gw1ZDTVs9Fcyz
8ZxtVda4VVymEMOt9nsdNgj2K2urz9q1VOuK+aUQTk2DfS3ifKnGO2OV/UCtChYAsVV8/lr82WsZ
yCzg3If1tVaHxlYpxlvV2GwVJEXUiHjtZEZ66LYqMyHERslpbPVnktqLtkftaF7sxijgd60V6rgV
q2IrXOVWxBZbQdtvxa21FbrzUMRq32wFcLwVw2PjURh7a408JZYtDs5WOqutjE6SgZJaBCWXtqvE
SvdF1+osqEkn85OzVuNtojSGEW9FemKtBbv8vXjXuvgx3Up68iKU9/5a6ccCKNre2gSArrb69Kah
Bn5MN4nAW9UC5c/zu3KmybZvBq1frvIgQFpoS2UQNhY4DVj5V/mhGfyPia5rV9YmTsSbUBFsogUi
GcWmuYkZ86iIY1bCR4MAkTUdMAwQXq48xYnI3yQRK5aL2g3GUvCIbbLJtCoo8+R6F2uTVYJNYrE2
uYWmJ6isamJrwuSTFncwr1YDwarTDBzyGeG7yTdYaVcrsVM2/VFtEk9ir3JPt0k/8yYD4SRuy5Nc
1SE8BAhF1qoZ+dmAPO1sUlK5qkruJjDR75UvS+ogO8WbBFWM/XSb520Qwx8rRIpjG70K2Qnpil4m
MpaWrpKWhDcUo6Ouzlp7k73sUVqfAiMhxhdvwli9iWRYQbonneIm57iwymjF75LaJq/lm9Q2QeYc
cQCtElz5uxy3KnPBJtJZPo2yqNvEu2ET8uj1I+oNq74Xm9grdmnrIFwxA6S/r7Kh/yJWVRB5EoFQ
18fp0vAo0JiYBBKi3OREB6MJx7xVZEzEKjh2npw/ulmDDJloqyQ5p657X2xC5eTGHiamJcACpW9i
pihyhE2MU4ic1SZ4upv46WxCKFU6omi+CaSBLRFLmUm63GbDhMM72+RUbZNWrSBR1Y5yGcLYbBPz
v8LoorBNsJZ/tTeVttkU2yweC7xxm5Jby47TyrwpvIBuxG2x6b6FZbbxIdNw/yV0t740m0bcrHKx
tynH/jKY1/OmJy+rtGzHHirzuCnOTj6XjMcjWlNH2FLAmlSrQF2YdMWywu8fu02/TizoH0e0PXRt
B4ck7ehV7h7iHCvFjINxjIiwoog7gN3SXbEK5c6mmVebfm5uWrq96epFb/PMMZlBO5n+YqFNLePe
zNO7ip0qM8vQNeI0W8mjL7hjrJNXMI51MfNbskXjDV9Xsp97/UE4yXSXevkuEZI+cpGIR+Xa10Xe
NPfCr8A+d9ndXJIW8rXruk2fYnyX7AjmdT/L+3hqYKB2mh25/nhvzSuGrTm7Ah83mp/Uy4j1v74q
0VEQYF1jN8mmeaCwP9utfkqThZYOY7yT0OresccJfoH40av8/EXM0zuZcOLS+SVcnTKhHYbXRFdH
ozTf4Sg/xVnKgZC6aUpitI0YRlngfMGc8Iwk5UakcvhGYlNeje4iaUGLy7JmnUSnHXGcfqld8dIB
loy0oT83Zmd/k4Y6zGi3l54o3VlZXb/sBqyCH+wkU6GbUgP0Y5ec3Cl9bvgJBp78hJaXnyZRnONq
peXA8x7Gw9Bcpa11S/PGCFu8UaVu4/eUrHK1ibUmMe+gYvsHKysp54xZJHv0s2QXm8p/CIBiXy2L
4NxppBpGOv2zh7eFZEMtmNtYN4ckK67jqT73mHQia8xCu5vviqx8KHpxo41zD3qvdcTr0DoXoZX5
9ZKU6sGr2FHcRokdPwjDq7rNh2x4Lke6KUY5a1f2nL9MbVZd+NpHjva1exOLjrgBa9HRxwWKaIhy
InT7IUU5PY6OOzvHQLRHs9K8K80WL00JDAoQxXyHxYOmYz5cm3ZM37YMrhpbXGLA3k8dvWQayKXx
YAymj7ZkPai2YT6NP1WfHJP+gV82/n2ssZ0s7jrcvWerJgJy2/tBW0QUuFa3c2j0P42TrN4cb65v
bL8GJz+m82EedPfSa6q+09vu1cwT69Ro1a6e0avCWRP4fhyzCyKwt9+62rjrzNzM0Yvt8kqfk/rJ
lRMgeKUXYdlVVUhXJ7vPEzUmvFTFeFs3qbeTaSnYXXuZ4Aeb7oUMEKTS9LlV6Xtd9tqDgQwREe9t
91km38fDOIbFlHwtiv4TjVWONGtQ4UkD9vfsao51iBthvXpG/JLr5fJSYOMP0Ts4vyw0cWa4l5Od
jXujxKOJ6yRq0kJcJewWJIJNHDT260AF63qY+zjI7rMg0Z48fJzDbizcnTNT+Rp5fCNN4vyqZyhl
6nFmzeob0UzOLU4UfBmWunRY6KAdO0F+9DB5nHo7OGkC8GjA3lVX1XKaNYzCRYenCC/5wTe84n5w
E/PVsYrHeFo+zGb6lg0aoFdtmp9Neoifkr7BjHiCK09rM3OAL/HhK2kem9ruqhP8QTKcexbUNfvT
pRW8QH2W+r1pmKO4mDQ/fNpNvVDOW4PTFVqmKTLb2k1x0/MdDXbXPbY9lKnz7Ne9sCKyqSY2CCcD
RR0u0+iu/YzaXORusVWPTspX4Y348oTAG/IVXaGX2d7J0xGXcdC4uhK3mAoGi05lA3fxjHQ7wFso
zBJDdOj7eHYe8tTqmyesipr66JRl4q1WHk5Q1tmdF2KHx7RM8TM/t6VmmPhN3ZIfewMImxbuvW+S
W+ruR8GcgPxz3LSgGHddPMZvIA89WMu4W/mVOrzBn2yy/WGTdu1CM8k16ACNtquOgyXdx5xRBWGp
t6I4uBLfaBe6I7mU21bLNeslJ8v3wbJMqe8rMzX09zJLbe0PZOH/Cpz/iSfp7wram29fPlc/AQbX
v/GHXulS01JI/lHHOr+hXTpwc8A6riAwSsg/61gbQLNJ6BJwH3SUHwDNFnUsFfE6axhAIPG/fwJc
gyf4Ux3rElgNPH+L0lgrLOjHOrbtR2z2pWCQrJsh9uejYGRDgJAeYdkQF9AllBx5Lz6WXj0fNY9U
426YhfbJA/vp7xnsUL8OeWZM0SiL4iXrp/gLj7BnI8T5xn0cY/PGf6WB0ynJAX1K1u43TUrm+ulC
EzeADkR1SNpyYTnvjIEBO/qCuYVWZzDyM/MYOqFrYKnWg3h6K5rAeamKIH/Ox0o8M+OUvbWi0f1U
e9Nq2x1teVOWw/Rczn12q43DjHA0ZskNvNXePRRtEac7qtB4Z2hKb8PRmdsPPcx5LLq4Lda5HENy
m5LtlpHn0lEZRmAou1arKnVc5ED+xKCbvw9sNVe08YsaE60zSKrJeRIfk0y+FlMrmBYHP57vkNW+
4eRaIDvprFl2EyAWmgl2FXuZrYvnYsiwUuO2cCpGaSDn4sgSsZgPvjV4rIBDnxzMtO53oFUbE5Cx
KTgvmyS7QgIoI9KW0vUzEysqHDcUOZ+cQk9QdYtxDsi3GOz7BAksLbRSv2CifVLl/Y7/Sp/D1hrG
2dHbdaPUKKanMffz265z9DtLZ7Hgw83sjkUd5IJ2LpDPXTobenwk/O48Zl01o0HHZXAEsWmrMMbw
19M8rKZ9WdQ0vqlIk3sbMBxisuEBkc6EnGhrelb6UQ11zB7uMmQQTv8UzBH4rFqLaq9srgaOAF+L
egROT3XQHGaynG8lGJzXLOUIel7QH4xIVJr7zWxl/VJZMWblIhmbBNSB0vCoBUP5pZ07qR3KjqEg
Vx2GvIvME5LSbcZYArIPGIRhdov2IetwWId9jGNk57BZvJmioUftOK4GK3nk3EhWRnTPhCvKp4JG
a7HDTlECprVkc24Xx/+gqADsI+EGvb36LxT8foCr/k8Dr64Dh/69Mnj81pafq/l7cXD9C7+vowbQ
STKGK5LOB9nrr5i/39dU5zdkORe84cpM31iO/39NdfhL7ioKrix1hEadle6Pvo/t/WZCLwP2RWwb
QzZr9J/A2fvf+zmoqb8DaP/4978hLaLVmS5xSC4ClQI0/xrx+y40vXh03S0yQhEJlIQSt3OrCXY1
bEkiELZymEwTOOqroaru9N0t+hdX/gmIsV55VSJx6vBwriCgH6/sTZ3ItSTNoq4rqWa9VNe/NG4f
e/vE4riyCyY36E8D56ZvXTnQUvj7y/9MMOP6kNlo/4Ee8gjxWz+ld/GOSY4neR2RbcRfu+SFbUW+
29XHulPBCwyxgpjZGpDTxGJEWQ95+th3uv17f/XffgM/ZRvX3wMBGAaSzYF55V3+eB/khDl2hNBP
ozy2x2c/nknxiDjXLr1lch/G2lH3f//Zf5KD10t60H5XdBXtT57LHy+JFbRomlnL8VgtzjWMtvSD
bQ3TeUiV9isS15rf/a6t+Pu1QJkFBOYNi8PAj9fq1ujjwBAFDATFhPbSKUecin4MiD9mmjq2CmbI
rbd0+pd//iHxj/ILOJxXQI/9dGHsgrMpDYaKVnHr3roqj3HdMw2mxTbX/UMs3foxeY95f0gUc7mf
8TX0vSwfW3kZCeU61yMCyT4ZwcXhZXqlqRqcxHqr//4Trrfup1uLjdQErQFWxobq+eMnVIs+uEQh
cL7qjv6F0Vd8ecTkfnWZv76odKYJ0dP64z0BIPrjZbCIlvjs17K1KBym83SvuT30wwG/cWiNhjho
89KGpG6r6hdLxF+fU5uEExBMzpQr7Zx+y/eLU8UIBN+UqqDCZnkINUHEhKkEy+uyGqd/tSCsL9qP
t3M918KPcOjWGH+B6nqaISpwvnU05nb+zhtLN0Fz0YejYWRDx+gaTHS7vkjRa/LB0siV4jdEJcT/
tm+YUaaHZVpNzS9+rb/eA5RrVkkTuCAbiPHT+yPo1tV9PJP0gm49X+sxnryqJ1B3yTJ6mH//RP2r
iwF25DTPjgBn4qeL4X22U5UUrIlycq57gPmYhZAFws6e5Me/v9Zfn951c8P1AINiBUiyw33/5bqs
djkPUh0xBCM4WvnE00s/IJG/CPv/9fH1DFZ52OIbV/zncZx9bKg6w3cetVM1XvJZK47LNDmkV5qh
xjgfJF+pG8rnMtbGX4EG/rq2c1jUHZuMPAstiMUfP2Nf0exWks+Yeia725CR3jMXN0siF81GXAZp
svX84/tKl8k2sUV5tBB/fmkaA+tiRbQZs92i7rWlKN6x8vq7v7/KX5Z1WBTUYuxarA0m//jjJxu8
fMkXPnFYtYZ2TzAvvsSNb59Js8WRsn35ZPDy/oIn9DNcD2cMiAi6Otb6onLV9X5/d1qpW23UIJEN
kY/LO7jGfMfkiVJJGorp4mOfWubkOJKAmfZVPfBAzYWbvGaUclcdkZfglOvIQldiyI3lF4/Z9m78
sHzwRbtUv5BrQbL95TxD2CXo51GbV7NzffRNPR+PuQvyNUQGYhZh5eXXvarS+7gkWDDnCxY84oy8
xkRzMi9AOXeU09QYI4fsV+/1X14CpjIwwwsq3rrGufZPN26E5+nnVrlETEvz31NHl58gXxju3p2L
7GHJK02/ZIXGg8k5kWOgsbTK3M8MlgjxWljvHW+qrswB0WkXJKN59jxmEu/tlobmrqM+RpBbJEuy
AN+g9m0+MLFsCIAJoFQi9uxmYlavdcvDFNGwGJfDrHymfU1VaeJu1egShDaD2Dr8gUq/TK7yv42l
UakrbC74h1XdFNNBmj5/juR64O3RAYtzskqbh2R9twhAJeQVU8UvEQz9o2qN7F634upglhl1mz6p
4qtnFLSDponojK9KNG+bexLDHhjVfS0QzPAHWf61mdhAHEa5Jq578AfiY+7m6pYwser3f/8a/fy9
sKpzjkfSAN0RgD3+eQsvBEbbsa4i7bYYD+VqzN/bu9odfrEoUDH89MauVjEIpWDTkE+geto/re05
40DQDPD9mnbmpp81UwuYI6lm8vIMZxmZxLN6sUbsvPtFzyVCRG/dxxltkFinpRt2dJpvXJU4t26V
yGqXkPu9X7rlQIfwBpaRhi3ahQQ8TbkdsafFj4sol2Zn8eIxdrNceswGZXE0weDRF46X9jD12afF
ZD58WC6xjLopc/c14vU+U1L/PHXzVa2a/APyIGZQPxbTU2aP9AA4avmomAA3olSaY9jNBnYdl77M
uiRmh6aO7SvEHHnfLKY/3gDLJ/jg1y6dq16nhdf7KWt/MsTWmfXA26WV3SIKeF61kiLFpO/jyfce
Jrn2H4o0MpmW6h6GVNNbJqloDVZtId1jms7qYHtOy1hu2rzvLUjq0pbW8pkvHQdXhysDy4UquqMG
4ssOO3ae9qAV5YiLgoZZvNAAY1Yivqd+zh8M2qdMo+O3mPdGQ970imS/dkZQr3e5U3QPq6782Nie
eDLNtPxmd0OHXTdtOo8ZS06Hd0/m6hgPyd0QyMY6toXfMi2164K3VhotnT1Ncz7E42qjq42FHEZm
KS/qrc4aCO+q4V7P4uaBdHtxAnyU3VRN7Jy13jq4beAfWktZ19x8/Rb2ECNebS0/Zj4d2RW0gR6X
VI3dX+mG8y2N509ajomXhOQUfCB8nz+mGrCGms7SmoghhlRMhvWx1xvjagr8BREofudUk3nf6igc
NGdfjTxhVl+GXB36i4ZoV8/jzJzYItDJxHnmBappfl2WjvOIT2Ai2EGarw/HHOg0F2vfFB0nP6o1
DsVHvHMGjdJYfvVS9ynDIRcOpPHm46jKhf71UixFyHCAd3ISVXJkFpF5kLnUH8zcpvOrO2qn0a8g
zbF8bac1eU9kPOrGDGOCsIZHmpPIOiJojnFQLvSmU1VjacOMQeuYt4lVq4NjMnAHc01z91CsezAg
jHCl0SoQ9LKs9Z4ZEPWMCa1PzhQtxUm0upUiRWbd0Qykk++Xfi7ed6pfuJPCKVgxkoRtRFvJHUU9
3JeLph8LhXI1GPZySQZXnSmz6SK02Uci2iBN8vYpthjo2BOUawbrkOrLuzZ33oGmZQYkBleS0NWJ
ycFqP7GPExAPjNDE3r9ztVIcimYwnP0yBg6dqWBpmIW2uQStSt3B3hhX0DKYEpzdWZQ4E/jVQjWE
xFW7H0mGPqRN6r74KSHy2Ews/JDpy0p+wuWdPMmmbx6Gucle09EtT1Vd3OR99xxkdBbdErNd63wm
PfxZeGQGsW+L8RMnndfAZmNT2vilVY39IZ9hzLXUSycFSQLfTvmoguROm+vqWm9s7X0eL/ArvCkS
SfbRWF7bKnvxk+A1nTCDLv58nvXkwgKFlDyMe6/vjg1TE4gyMjlSdfbHJEHrLRyTeQZdFvWOPMDG
eLG8XtElVdeJqy4VOW120volYSLV0ZkF9khnJ33zIyGfL3qavQTO5NBFqumsDvBEukR91gNvIGUr
56+c7R4ZBffs60I/aN1qpzTopzmS5FZd4ZzJu+RG8nwV2B8JeD82ceKThh6bm7q0iPFLVGvstVFb
Y/hIXeOusGe+HVjRUZonNxw9C8RZpupk0jV3Uz1r+LbsCZwAnUOsxhZX0J2zcuHXm/5khWVZ25Bt
tahJrPq2MoI89Br8uL0lQQj01pWGcwtQQP6cTO6RYw4gitZp9op3ZMjIyBcyeTIt3h+/qhmroWPU
xQsKwPqbn6b2iZMbYLy2Me0uzA3nVXDokGFeauq1L5z+g9Mb1TnmHbsBViEju4KlDLtih+E9uNLk
eCc6slOjZqonW2v7yCirF30erxevbfdtsBYYyToFmu6XksuJk8Rl6TApBw1S3WIwqG4K7D39sWtG
QH6oRHzu0N6PjCKoQs0e9r2NULR6uyPHAe6Q4M3ay9HvbpFYXzzCsoTpDJ0vpvRorDM2lVm3L3lv
HDQneSg4exEUs1RYONODyP2viTuTFrQR+jWgSXuppV87ExjNaLIaVpU3h16blOQUO2dHhy2BeCO/
mml7blLhn4Peqsm4Vm+YsXBP12X2RmmYRnbBRBh/rtPXnoDKdVs45cG3g+KJcE/xgpGIL8VMIQpI
bdnrspIszka6E4k4gN85cmI+ysmEL+Ka3+h3Y/8yqPqHbs4Y21H5p1bOj6kBGWsan8pK3vSDfKw6
lX9QqnnIkowp0yl+G3MNFc5FQtK8sE4LqRiEpTnfu1ksIG9g7y1UG6Y0PBZW5se2GR91Z6VRTepo
USBpi7qzmoaJYdJ+qQWFhR/QpW6S+1yk50ZzbkAwPJgpobNhGG9NW9wKTz7HC9w9B63kSkzjW730
dUjb8yZNDNaNqroZTXJ5UwJ+yNb0N7cL5MyXYlrXmVXVHFOna1F3bliXpgleYLrxu+TYlPWaIR+9
U9ypB4tsnnUwuJH0GfjCy/6jl4xgDJRNr8kmC6lVqbilo4E1GneiGVTVS9CXX6lqmAnXdpMWCrPG
9Y0Cx7O42Azl9ebbppvPfRsse2sIPrJ4g+bIlk8xWdQuNBI2cMsFzolD6MbITP1iK3wwUCoip2re
EpxrrHFveJ+baCp5QJEwynAWAAnTFTJTjcB+GCGi7VJAIBERzgNBmH2ji2OKdd2yie0zmuxRmAFu
duhWgYldeWLGSCSW6hVCcR+iCgQHfyB2CZ4lJHANIGO07irO09E0xc9u1dy40F7whrt1WAbyczIZ
1zDM1B3doQGOhm3sMNRPdDx4jfXmbpRudilWVgK85du6LuO9gdhQlAIK2jNeq6t4muGXSGJRxnWm
pxcvzTHSwEuIq2qIJkYjgJFqaqYfWvuxaF6zMf3qetkpWe916i7PuPPxPiy2d8LwJKKubPkbJbpV
axbGTqTSD5vFJfeTHRnVkZNdNe99cGmO/tQ4dnxQTXd0Le1dTAU35Uy6t8x7Y0rP2Drb0Ba0+Cz7
FT/Fucvq60XXjq0OigBcSxB2jnZI6IqNnn+Pwvyil/Hr/2PuTHpjZ9Ls/FcM79kgGRwBtxdJMudU
KjVLG0K6372cGZwZ5K/3k1V2o6oaaMM7A1W1qDtJKTLiHc55Tl5bSCDtiClSRGpTJCXydpt4VLLO
cJcVny6BKwT/vEK74ijntkXagagGyNNgdsVWeOUjs9QSZ/IkI7PCHdYKhIVxTXanMfIjIY0nlHXe
I92DJT8geqhTznvcgXv/DsfDfrlL7WkhN617bts+6jA5bT1ma7xyfBEIz971wXM2rtLPpaY/mVDT
rIrRk6O0kyGHPCIYbUAegE6IsA2yb8vkpFlZjStkHQP2dHW10Rz/K2PyE7EW7O5Xgx0qH7T/gojH
q8+Fo6aHqZa/3MXWAnfO87P0qM6prN8RzTy6SGiu4+ogPzaRfukeVzmkuA4C3l4ssfaa0aG8JJ7/
45DOPWfuYdLbJ8/RXuxYC4aeYSHirz8ZcEBaUlQ3k+t+oUgmZsJpwEu65E+OYr1knlmjGIGHN7jT
J3Pv73Hw3E3cuU3k1N6LMxvmJjVgt9c4FtWq8qNXiZci8Z7TVHMZcbQ39uM3N1HygQ0nuCO5flnY
C9BioDhykEDC0HxCYfXH7eM4qpLmUSuykphLVTKmdQ/Ua7slt/utrzqb/YdNfqjtXhH6uUEvHbgX
PpqVNv9BN+ag+0mvsikpvQZVKhCz7R/LKG9sobkLGCltdKd563X4JO3S/CXFfDMaH1OMt4hXzYBw
aM4klJdxsgSj0avjNK/XwbVZ1ZoJmaFJXhVQQu6Jn2n7nVfj2SybS8Z9dsSZHYeCBijk+sr0DWNB
dFB1tp5UNn0OdekEdbVw7FGdrJyoZ9fPZBzi1q73cSp/wZZQx2Hwh8BNs2s7xNcaN8c8jeOmqXJ/
1wCthO7gaiyU5yIwOiCDhpdCdwIJxPaYINhcOHFIKKmBAaJ6a9ce+KPiRONwQVnrRkul1fANQOkw
AgnXsX6VlfZ7tRFh6UmfXnSvXY7Y5cxtlfFTVtLQotKZk4uY2q1exId0NnfsiLTPqeYfdkpt51cu
L5BHbmhdao+5V2+9fnlLpuENIx8H5JIcXLfbacDadDw/m16Jsxz6m8RCv8EcciYgJvJtMC/FUtvc
ZdQ8RZU+jb77InNlIZDsHlvd/lhq/+qPAnuzbhw6j49Jwy1Fcu4c5Un/iiL71cha/dR68jZ7yVNr
yKdqXDLi2bNPfWp3oua1g7B7nkpIUbI3j53tH8m2jby2uSAboEOhmeHm3sJ/44iS7tYau92sVMRI
41Cug8E909cPnk04LzrIejmbhF1HaJYPWRXfDDTaweTCjoOidPDBDYhqfqvKyguT0oiUQX+r7rCg
2fiDNP7+6mKtSQmjiFygN/6mJOoKAz9SXdpXOQmPdtUsJNaVeXa22tx1I2vr2X+ldxyefT1Oy6DV
UbqFmkKpttHyPEbbib1ufbDxmxZPTtZxay+DX/Z7G9Xcpe214qYS2f7p5cTZpwG/azatyMQDAg7g
jAbgSu3I/p66M8Gg+hdDHftNmyq118g+fhiEkww4Z0b11kpbXqGm6XGg424ut5k9mo9xo8Xc3cYU
OwcpyjJCA02cCK+Uh+8TV3HUjMaLxNVpnEd7cF+cZkgfUcwkuOSWK5zUF99bbrgR9R+llBW23jfH
XRPky4/o1ut8J5NlrZkfnQQHBNpJXFNbXdeHT8UHxBMGf8KPsQIkVjrdbLMaty6jLa2nd8jTS6wl
L8oyQM7xdSuFnI0+ulzHRzPxb8yEa8z4SJZhyFxVilx/s8j8ggKhiIMk7uMfO82La5o3EVS2AhqC
HsSgb8KltX7aznOjyoznQ8m+mKP9nsGbxKsd6BrPbmB3XDLdnByBGSVRjUzkKuvuNI3TewEebdO3
+vjSueYngq431wXPYyxtGirM/2ncMyOpZbHPla3Ri8Tkayb5esoQJ25grLynhQ1b0uj0aV9xqOAd
tt/KxSufqyb5MCveXB4SCTuCb87SpAjdchAbqkGEvbGE5scwwaAZTdpUhOnUzWGV1HvCUA6aaJ+y
UVzxNuN7V2Z8YuX+g0hV7pJsUc+AsarpPKqx/qZfS37auvMey6ZotyrzyqekMZn2ZkA9EKza7Bfm
J4aWd3rqMZ2d9RHaqwy0Lll2kmyuwMgNOqw8zc9gcOxn3vTvvlOPUIL6a+3D7t14viyivFbaqywH
prAxy57nBebfgeux23RcsC9NRe9Xrmv+6LrjcnRX/32FOHBEyfgIfO3d4gdyklYto9T14Tlin9ms
FHB91Pee/lpKuvwxLdIIkEf16q8MFaDQ2s9GkvAtOEa6blgBorFsSVK2nfmxWf30F7osyHCTPb0R
1y02KLffWmxApzSryivkS+pzW+WX0osnSgo268BBoMq1SkFYZMU8o1JWjW1vvLmP9NRgsd+rX7nb
X/ixsFWbu29Wz2XY2c1tbuX8TT76uOHV2VYKtahZWOmJlUkddW1THaZ6GA+eLKt9NsXNHvPR9Ipn
BjpJ5zsfpjGYUUtxHVBSGVtvmSgToZ9uyWfyb8yUvEAfRyTqAxCL54bGYkea3S8PwWIQa6gfck2i
M3aL1ybVwmJd3aglJDxoK0q3LBUiLOXS5zv+Xkc+JxAstJBkj+4ywG2aN0JM+qtlo4wnzRtsb+Ln
nzDoFiYpCDNB49jGycyUvvPJMwg0bRmDdBgfF8L96A+d8oABvg4H+27Obzs1bSe96fdLA9JQVbMB
CMsstYMkZP2hq5zmmCWWNgPII9VWOuTfLl6SPJN6hdsvH89aZVYhAXXlZzlk6Sd5trbaGP1dddm4
+reZFt0WV5v4DZybT8QQaoKJlXXfXtHSh7E7L1N8jL3xq7lPl+mTQEtL9OHOhncD0pdCjsoDtxCb
Bn65WCgL1dI4YtusI+JmCF6DLDm7LM29EdRd1/5mtHjg9kvXMaHQmFTz/s72GCRD7n+v+gTnKQAN
61NZewnBqkaadfIwxUNaM5lmnns0BkAGv4dhnng7h7GLNw6KvO4r5++cP4Tfcejj0hTJj2/WmTrr
K4r/A89gj9mRVcJbj0vtvokgGyMae14f0Pxeo4MspkwLFqr7gZpaN3ZtGwv7YCjXkbQ7JGXewXvO
T1IlzmNLo5/s3b+tELoWr9mBMnSxqBzqfj/qWePdyolq7gi71UUgDYRy3suhGt6lUwIUqguH/0NN
SiBFWxSaAgYgrpYfUxMVWJAuoxC4UkxlqeOMOa16EK2lHuEE591WjLrYp9PkAO6005g+ilkjM+yu
WvQfIuR12BG6J3+TXd9bV6R3sCPwDFk26zFbBwaUzJraImxE6M8ovgKmnDq6FrGwxKzCFaUx4ZlQ
hR9FFg9elDNJRVdogpSedsaq3RZLMYX12p/KdXcw7nb+3MAqKuYP8Lk46oxf2pwzHOyv3Z2eg+OQ
WXDDceIb7X5irHxbGbGGXp8aJ37anynlazqNv71BX6PCnddPfHshuN9ms/SepNphZkdnxZwhWmY6
nEHNTrjkDFruzTsoLtJ2aSm/unTGLAQhnFVR0htbuvcYpp3AgJB0f2W+t8cF/IUfynmQDjDZwlfb
ZEpaEhOBxzEmL16EP9pvutHk+9FWP95gcUenq7tvKaujaS3TcVO2pnuUfK2bvHA9fsSMJyNcjTVz
umLy/RJb9yCd21yWnhvm/sRBoDpn2fXW5IH9aRbFK+K0lTiPrl7/JNactBjJs8k6tj1CbGYM9xUr
8dVmPu/zPqN5hwIEorJOyc1CYC1oQ+gPx5GpTulDVPMW6wyWDCln23g2/oAOBF0EdtRxT3WmYamU
tUm0BA8MVBoxTUo/keum2Vfk/a6zN2WmuRGOe58mG7/0xZgS3TnNjS7kgR9vtu6NCYZKGKuBr9t1
Ww5LFCpsXlFwJPNWtoNZ3CiNVfIylEspzrgQOAqcSeN/kbiyfdJ16Q+haHpcyGsdnzvLj4ctIJs+
3aa21eicLl4CzbQrpDhXBrrT50LMnXHywaGVez0jKmrvVTYuRcCi92MCoN1YfU2O02aPVi/y6lK0
rHJCfR6xE25wvPfrxke/rl18pzGzPX9zzLCiI0DVGDybKWbXXhOro5Uy3WI52rLiyrOK/sozvA7b
bhKDFmEASua30a/9SHQK+7avpf2+0mj3ypIxxmOhN4g3FexK9jxvwHINj+xwXLXdzMYyocB8WJM6
O7B/++O76ztXJt0Ulfap7cRy5dweThmgzXrySgxHvrNDonBXe8zMbYQ97CpTrhGgTxn05CkGBvCb
nVZb8yHtNTjv94X7othlYSAYxV+Ehmhb9uTxR1ybPXQ4jEEfVZ+l87afUevQzXddvmf0TBE5QTQ8
4+hNqd4yngW7F+2pdAVDn7R0/IdKLWpvQlOlu/Jzm36jjqNYFgu03mahRMdq0r/cVylAYLiEVVf4
PObCq3+1WrFEOHnOcLqLH+yRyw2sunnDJnqPLvOKLnC1NTmsuv48mjU6H1vPtkgyHAY2pZsx6+rj
YGn9fqslo3nMOCLao6Lz2plj+btM7rENSG+fzc6kfWEQZ/GdLCscQNl9+fzQnlNWJl9FVs+hXvp9
ONRWHUCsgcmnS43PdMnwktULo6y106392ovsCBRfPbq0pI8uz13gm+LdqlczC9jOmj8l0wKWZe4A
2zOxlteC5epbWgh5Kwz3Q8wMcGaj8qJKTfEtjsdGRYW3PGpGY+8ECRuBa9ZQMLvOZUg/eNfCH2cs
fYyxN/pSFmwk+2I6dDiWd55T+D/zWA67Zprl2Zjr/kHEOD5dJpO02TgxnfR+2rXpG4pncXKb8aeD
Y0uci3dws1idF9WC6tDF8OAProDEKhu2Sl3z7WaQqEOjNZeo6Or7bDQXk9yyQRRRaUN6Dm0Q1D+j
libYzPy6NaK+qHjCyAZYvlu3yGdCUDWT/j7PHn2WdR8p+QIfUIK5JoR+g3klLsJYneso2AZRWxAf
rLMt9sOFNdkDIA9922v19Bek5f5Wr2n/qHUjmG2X+ZDhzO6eyQGrOSB4DISM3LYw0slVfKbt6m3A
cLaRwBn10FuJvgencZ9Som6EIkvY467K9TJyEOckHDxr+gUQyiNBQOrAHthls3ZtGs5VD1xr1Sjm
w6k5oDMzT1AonZ2B/4l5SEU29tzYuhbi57SQBKT+89hBBF8Qa+7YP/rs8NLYxKVu0pe7Wgl1aK7X
7Wrp7SXRpu7HXXLxQFzu71EHTEw/tB5oV5LAlfGQ4boEnQY1Qx1ah6GZjQvwZGSMq+JVt3dWO2fa
Zlhj66ZMd/5seojVYTy1y4VsV/upTmaKjq4pI4iLHtr82bsbaffwrPb0aNm210dsibp6QgKivSxO
Pdw6FmEUrbCgefRRQ/h6voUIKt57w6Y702NbHBKbh3CjlHSfIH7DYpV5efC7yd83+QijCcfnj5P5
Ye7p8sjbCusvXT8RzzHIThgv6uDhbsRh9iFhdzNdK3nBz6OYjY8ZR+iDXWQT17KZMqtxsBMq/60g
y5XWEO7UbrQNUGdwzQPUdymZEOQwVElv7otsFbs4LcZH/A04Yqsy5tFP/d/49vu/qqL+TVLDDMZ3
HL+n3AR+BiYQDO+I4NTtR/4d1njstlUArnUNvNnEq4z490hM3tYrwcOwy95arbZX+DUOtpOsDETt
owlnDNJ4BmJGLp9Y7vII3chrVRW/7AFViQRIRTCUBRlTP0vbby0qBeSBsQlJSm8dnI+GWQ1brbqX
NppWhvVSNwGzE3Uu6Lghj6r0iWl3fcK59zRRNE9ehflW9jQR2sgGUqCyPUql85zaC91wUmlLeuoh
FoOsmZITso6BHwTHoT/73L0Vc6pyWp9XfZYhUQJ9NM2JEZRzj3JK9yOwCS+unv+A1PK2NknbITvA
iLLLeIWis2eaTkSqv3w1wLoij8/mtya5ijIxZ7hlxfK6es0MjxI0NVuBfl0qgJdeeiRhw3+Pq7hi
KOkuGX/CyDkmp6oHuBnTE4wzl9imtWt4BRods5xm7UX1zXA0sXSfEm7mTZeOxd5nYsacXfXXvvUY
GrklBB1wwITSujU+kGx88MqGMTmT5cXy9B1zQ/oPmq2g9gRCP3/Sg7ytmpdM11AncZ5GdVnZW8kF
uLXwEkeLhjO4Yb5yAXfEuFevGPtlRh8YveufhrrjAgSH86TH7nJel7F9hVY8f1dMIz80RzssC6kP
ywjrdsqlPDOoDvSh+4LZXz2Oo+2fnLzKjqZhG/u20/rX2LOMU9fq3lkmbfuXKif9lGltcjIMPKux
yEg9SHL9iqBLiyOOMhYLbMZuM0OLwB7yat9AUMfPeC8XobnzgoqCrJDa35qmZmMCKezhcXRq7QEq
ojwl9PQvjdZgR0VgGpUG8y6IPwoi8FLKJ91svuGk1+ceDLfc9ssEoLeRODAx0waDWoYff2CpX6Kh
3tDXcTJXgEgVXddlYZT9lMwpy+C1Au5NylnuH7WJceK9WnyfGjlFMejIMNZdtWMcYhxdUtHB8vEd
1B16q3xmerkt4H0cHaXg3XTL4h1lAXKJvbb8Wjhp1J632n/uZFEmGO4rFaZu3y8sLzW5B8vMGZCV
Q7SgTttXLlBfpAi8bZndde8xEIOBsQa223DSp6LfMJ3TTwry0DFhXGIGYmzdVysx9T+pt/j7oaMc
m8AG6a+N7fS32bK0V4gC5qUjs+e4Dut7DubiouiubiK3u2MVO/JJqxZAzQ35NQfHbceOUbkJjH9m
BxaKeqKf19VyYXxfRjY9IXBwRvXyUGIjxeY+JQYz6qQDs6gNSRc4zp1YKe2m/rWIOh0j31zj17TF
7iNgwLE20bgLPGJRgmHQeWx6f4K4WmeSFLkGiOSL2Sw2dOaOYWOYyZYEE8foT0PfFzsONMq10l6R
fNEyzih8XWOLU9xlirCi23SYIhfLKB/BFabeSzVz+jlkZlRMR4R3bbHe5uhljM54s5BRUDflTnL0
6joOaMYdsTdrxgt6U2UD1APJWsNSE6Ei6dQY0JOsMfmtDzmwB9NFldWkxdEUtfEj+rk9Dv7K+WAL
QtVjsZ4bnzVfgl3sImctfocC8pMq5je2zbq7sDnH5iw7F4WrHoTSyVhotBlGgHNvkAmvsLz5MOhN
jNErvwA9/cx4yBkUqgwfL9k56JBsj+GOVdDTNA1edERW9dVGIJVEaM449Si090asgfU0M3QwowAO
mhBZsDOSqsUHDDSB78nRXBRHnrWZHPcXE7ps2xG20Nv2HMHO7S9lfifLlwUYxR5HAgpsiCAGgpa8
s/1tugDrMOkXAuIjfvlugq4B7eSuasnsyDUjOYB5T3qoGW23H02z5QVC+0CfCyK4BRTN541sCPnd
qVA5GT31TNTOiu9mW6QLA2Io/SCPB+zDbCo0QOVr9TJJ2s6QNCvP4BfrywrG4dHzG/DI7ZJo65Fz
lTWsy5KY4olRFytQi4XPpuLh8yKVDfmhT2rKc35Nj3oOafbEVasTCoIqhV4kAVsgRBfa+gyEFS3J
lsmeNhIPZD3NbBK32ArYAbkWmitlf03CBlRv3KODCtPGjZ/2w8daZ/PeEE1J4eDVOAV7DUfwaLOu
bO4xTZ2tIQ10u6W6DLGdn2Zd8XVQ75GCxqNfJ6M+hdqkP/JpcziTTcXPsJbrIWO2+n/VWKI+/gcF
MApLhDmOrmPNggOF5Jtf/0d1shwHa+rk/1bPr8DsiDCqHAevPIcccxhKBM6se8M5uPFhmb3hm528
y6536GG6DD4N8B74JMhm0GPoWTkN1aPP0pFqLFd1sVkHMZphUw6p9rsaFhYwxSjx1P9Nlfr/5Ih+
kRX/+R//hOn6m6/sF6qJLkvS4X9esl+d7OWf4b/8Xbvf8uG7+t3/62/6p7/5/w8AmGma/yDfDb+H
7//2G+3DsNy/gX//7/+J9vi33/93l59l/pugs0QAbnMz67qL0vfvLr873RGPOrp1rHY4+u6Bov/H
Oe3+mzAMg1xm626EwOPyHy4/wd9n0OP4Ptp6koHJzv0XV99/5fIz+AP//HCazFEdl3vOMEkg5Av9
F/lvP9qdygeNg09oFfA4s283djs5LYrbtPRpimIlg1V0AGr0lrjooMwtW/ssCT3p2W1MRRHqhZX0
LOU1EwktI5wyIBSNJLx1Goe74Msk6ZR0NkApXaKl4qQJ875zbgH34KcFhBhm3CnvHFcdTcHoGIAL
ST5NjgtrPN2+g38y5yTmNH8vulhzwnZOSxRprd6AlGbmJpIEBanuKGDIQBlaRoHG0Na/nKrGcYtG
aLAL48000oHdj1G51vhMi66Qoddycc2IYNOaOmZIUzv7s/4dtuCTzRghhByoM4BR9E/q71iGPLVF
2HadqZDY/g3eIP5OcjBZEWLdYGuvP3qaEf/kOAMgP9iLKbAWjwrT8ltbVmN9cGrVmrtlcKnTwFeA
jyj9qfNaiC3eSgYZBTx4iUQtL2Xu9NeWDGtrjAlcmxVHb20gC9OcNxmLhyGhWUqUzVp+2JFtSmKP
+D1m6Q1hvIuHsi6TTT22aHnYy9z3ohWAc3nR2I/Bduq7Tev13RmWqIjQWsFo97UzOqCz7ppk+KEK
OdlL8wOx++yVYlcAWSSq9y2V1hbrtBV0naWdzaYLk9XPnp2Br2NEwUbLBK2F5ZwfaMCrKNO0wBrr
96nyPjsasqBZSgsplar6iDfnPsTZZrNWqrCT7ouSzrYVenFtFNM63xkPQ+bvendhsMfjisVdpYGx
kGFizD+u49fowkEjVwgVp37eT8Z4MGvr6PEXDpsiH+TBJmrQl565s/3hHVYdmWsCiykiSZmhEx9S
hkKpT88VzIy3eiePbG15XeaOjAke5KOPDteTqWUFjB+vRekYN9QLizhUpdnv2wTbP5qDPVVOTW23
IDXAu82Mvq3TLYkLH57uBZTt61fut94BCP2+JwsNUb9jH3Qr9iO5mv5uarXvvJ14ezTvEX5kuLY6
8hV1Q/kK28NL6o2dzqd6LWkph+7Zar+Sbtjj1Y23a5kFY96HMZ/o3KyoldxxjSTq8heZkEkXNXpC
4CQSPSSHPECQaJo9pfBTZmHSw7ZRM4vHy+BCw/R5amBayYdJ6Gw9Bj9Mc5/vPJV721meWJvRCoCy
nNeh3hH/+YrvfqvHSEAKspcughuXt1Gc8GyQUKUNL/3iJtu2xUblLywWN5Oxt3XE7bZzU6Xffa8+
ej+1CjvdmpjxtQPg5/Mgp9OUtZcR4HUeQvig6AWGDCQTXHkpEiIDzIyRcNCZxbYWjvPOKna65eZc
PrZpPey9Ln+h/6XIXfz4fpJZktWZx2A5NBjYvC8xJfGWYW1qbK15CZqJOKauiCYHYVz9OysYB7Rs
Xw1uUrHPZ2f4jUBVkMcM4ZzlPOApFO/CWWCgpalvHvHxa8uucU/IeY5qaFDkBcuU8sZ5fR4hGGio
t6zYaCJErFuNnLDmUJYa7NTZyOdzb44eNPK8jklNU2il4c/mOvN/JAqQvh9sr0b4D7KYehAJUHJb
JB+tmrwwTdVL4XK83skT6TC86i2BHDTuzVm342PSWR+Li1zlh/UBgxQH8ZQnD7mhEyXo6bDMjbgW
v3ofaaQ+MypSWudfTM94yCRHZEESIx2o1B4tJz12WfOQEcZxSvhoxqa0ruVEWmaB5pSTjg9Yn6Az
anquIF6MFPLC+EM4oU/uLN8duprf3VzFf7rU/Sp9hueTPyG3LFCq6I2H/Sd+j6flwumvsWuGGGTW
JsSg2G8P+SQeJJa+IuD4AVHZN1XxLWOtviZ400MDVHnYWfUeHuKj0KaHhUrdRA7vDQjuNCS3ozEA
6UP5P7AuYTwB4sr0eRwbm2idYj4Z+XrprUlEvC/8kqP0d6Nts4AIjRTwUdIyfbtHz93ZWGOTy2d3
IIl7ZW/OIpas4iLwtTEcvZSxYK/vhNXYDxTew6Fhxxc6TurN+6ZFcubM2h8sXXTaE3HhPRdJIvsK
uYCLBD/9tOP5o0SSsa8Avi7+G8FWe0kauJraZsOte145jjCKHcCqjx9ELugb5puHujvb60H5BAiW
7bVo7xKjmXgYgb1ile0bG+mBGQpJdAb1QJSazUn1hUKH/UstCT1HmtgXhV/7SSgr+UtMv0tmh9AG
+BQ1OsTHjAMAAekNifbGNtRuiAuWPczJ9Ka9ZisS7ZLZ/Jfdt08E6p7LVDw58IEHezonYANU3+27
Nb4iMbzoZI3utYVz2GHvurVI//zxk/HauPZxTo1LNRjHJS9vhXnAhLlVoDpbNr4J8Zui3qpOhqk+
XwjlPCeLQetgaK/LggOp0RCS8cYldXeozOR3UwCyPbgx57JpE1eZWeWWSubsaX8a4zYyTHN7tDSO
ep/8lW2vw45ScB77DXJNhuA7ixlCFs5t8avhLJTNiyl+vJkjLLU2Xf7X2GAXuqtakmqrq5kkjgsI
DlSAwFLr5CVj6915jD2YPgM1AGlgoIXO9s4Ayei50rr3djxkJvtErnGCWrhGf7MsDhjaBo6rhaNq
t/AE91U9Pjjrg+V9rVgLRuAILocUTWXgeg+ma114bR+pQQNA3Zus8/btSjLFOHPUkz+esQfpye3N
2Jybaj8Y7Y52FB731cvEY1rJqMBqQPIEjxH0bO3T1s6VsBiVt+z+WaKF2DouFaYHnwIMYDPakbD0
I9P6q9O5Pk0zexynlM8rOSrZoLZYnaiLkf9odMpae/bLBhdVwlp+QyquvK3oX6zUYvqF/MykNlH+
tfHigBXCfmSB3qdskhIJsTvNzQv6c8JeZ9ILGQM3txzmSbGhrr4D1ro5cHKvCwGliz0e6ANDYBuk
jZrQtJZ9aDQ8LeXyq5HJdGRXAiIuhrPn2dcZ8CLQOCMe+GE3Em3V2hMeqJkH25rrI/OAbJ8sFWK5
kf607y8yH3j/6+ED6qU45PdcOsQgK82XgxvuZs7ZU9VdkSPL/VQxlR3b9Wp6/cnoppM5RB3+qNCE
KMGAo3I5JmXxZIuqeVPCn/ZOwk+guC/W72PJUFp/3KV49H11SO4Qipk7a66q5wSDb7DY9rifanJB
IdlsSYU4deR+b2ZE7Z6ePqP+1UMWpuQPCK6XHfpcMQT4tCP+G9hF/WHVyJVhavF0WzFK186ZTJxM
aA89M/1OTQcFY/4uk5TScRbP8YJNjwJMMNdgGH6w7PLF5F+uuwxkgqPv0EhAkYbMsQzpZjUfrOHW
mvcnXpRhg5Moq5EhtH1YEaqNpwS1ur7w8+WDYR+RH1K0DdwaBCl5eyaTy3ZNhgiVFg+vFfgzD2um
9iVxbGkJdYnRADwyYjbiatto+odgFF4oI4yX5rmy5EMOxob4XPHa6937/U85XfkGoQxrl/bls7x2
p+FJM/Q/A1P62W9ppmvcEn48kW5KmO9AtXRd5/q5IXq3Rf9dqfail8ZRE9XRzYh0StlQs6l6Nqz+
VTErEfKnL3m9XIuPI69OeunwBDhfTPA/2d59ep2L4UqPnLVGx6coRMxkV2fNq5LxgzXa+1Emzja/
LyKarrZZCOvidXZJdHMQK0TQWRb+bMuZq6sNM4sssNOiPJiZFbnpitIOAsAmaZyFRQg7v5z1F4hm
pJxEkCG02lm+/zVMWXdCP9LuOzc7t/MSlUsWjUMbDaK8JfHRr8WnF6tTwXMyqCSq4hR4cYr7IzMj
p+z8bS69Y3IXclcNsjsfNSdq9YXUxNVzFrYbS7+vcWcScBAqNnIIj6hi5DXHZmDFTpj2f9LBQmwr
Q5JIv91ee/Fj94UhHrkpBm5ijAuTo37s4sTekHzkhmE/HRuyBv/q5JMKQZBCj11P+d3mxxTrqM1F
zsgZT65lN3sUxpxAIkjWfToUDMOE/aHPyKkICMX6sHVZKRKKMm9dd3nKcAQYvfWwpjV5tvDSqVQ4
YaK2l19l4UQNN/tMBjmdTOhOU+DZ5bnB8piuV6k3zKY+dEuPxPAnkVo0rvUtw7iTNWDfZXd0kyFU
fEZWfdUrAjNrsjPppDbxTFWV6LfVZI9uT3uLm40ZDnvFIdSr/EuW3YXVwVs/XEkLxG2QXvq7TTz5
nu+zPxKct4njXIp0QsY/v8lJkLsHMQoXnVa8NIvH3YBglLDB5CHvsTHHmfbHEaT4IdGgnkke4j5Z
To6hmL1CEV4YNy9t+atIfGs8x+y9yWEpZBrvSIj+X9yd13LkZtZlX6UfYKCAN5cDl97QJskbBE0R
3ns8/b+ypOgpUdWq0dz1hCJkSmQCCfOZc/ZeewZ/q5jJxeiponqmOiF26ZcyeAd/KWQofPppuRWm
QeycSgr1YKUpbYoMiEjgz0RjwsUlpyfbuBJMFo9SrL9GVZO/WGKbq2x8uvwzqnCNuEguYlhnBEvf
wfcmHEsM57k+RKOVbJTuyusSQnIaHYyFtOvk70wvonCkE9u8kDqnRmCMk+jK1cQadM2r+J0NJn/n
hBkBGjgbE2Ur4Em4ssQk8OMjExaIMfJqSf5q1Yb45O8MMsR/pKhZ39lkZtIKSKXqK7gMsYOBPCyY
fENvRMBm3yFnMrgzHUHrBWuSQiJYJL4o37Fo6LXZlGTyd/6bQEQVheTCixpWyZA0VToYiFQQ6xJG
C3WNqHpwKVjkA6qtVP2vgpyMpdVw5bUJiqY/IFIxGLc1gG5aPBDo3X/nvI1X5BtwZR0A7HccnKz0
re6nV0occsOpcwPisI+c2HgfCn21H2UB/yviV+MOaRZPDY6J9D6ZqvSeHqD2AKVs/BS0K6RuERsL
n2JUpDFCZ/EaiNFetxbjJDK3IrROCr9WM1ZvcqkuLN0JfsKkUhs1NLJBy3uktg2rEXVgP2nXXaPf
BsRO3JvJMjC0zAPBNggeRmGftAT30E4yNN2/IqYa3jpML56yFBO4Iz3WRtugWnxS1Srj9e9742QS
8AQuryp74u4TU3YWyQClkU7MlLTsqSwwiI90vEL6i3dSp1l0PHh8kLvHJbzw1hzC15j4oUdsbHAh
MgKkxLtxRELGsKeKz+O0SBoCu6SZ3VFY3ukGZDyA9E01Gzcfbsd5nMk2/ufF1f+7yul/GyQN5eoV
EmTBh8QjairalQryn6lpx7L5LLP0X5s2ey0+foSn/fSD/qCp6cZv6IeuuCxVUbQfkhYAU/wGxUyz
NFWDt/KdU/RHnZVSP7+kUgOFCaAjiLlizv7AqTHH/AZo7cpoAShpsCX6J4XWP1dZkUlcqbemBTxH
oxv/vQr8YwsgQ7mmgnWNLv0WIQe616dl+8M1Ov/eTvgR2PaFW/bXQ3zh5iDR7Rpp4RCu+RC+Dk/Z
aTA40ugWyy8aGtd+xf/pZ/zlSF/hFBmejdQyOVLpNetz9itgypVt8ZePt2SMr2iZ6X8rf26XhEVP
LG80RhfUGrHdH5dL4Iv3VB38v79i8vWK/N2BvpS+VWkicEcGbMw6k6gB7GSG3zADvEX+ZrCVrbbt
ttUuOPcuQQ0bQhSPikfbTHdNP90gwPBzy5eMX5A/pJ9e3R++/vX//9AtypIp1Jdsji5s42BjpGu/
/GZ5vd95o4sa/nF4mVQI6L+66n8mjvxxU3847BcSDEHF8pWKD+V5K7nN/bRZ9pR1hEv7MOykLY27
czs4bMuK7da4//sb8dOvTKY3VWYZMpGuXBElP3xlocbvqyZddJHer3zuxi5f4Cg8o4dV7+GMqKeU
lGSPqSB9+/sj/5l98vuX/vHA14vyw4EtlIGNiHnzwoLYuHpJ7OXxvVz//UEkmkV/ec5+PMqXN7OF
Q2uo/O2CQZRNY/WMIVzKqatdD0iw79WsjUld+cVrqvz8uCbIJ3o7OpvpP3+7IYYygSU/uqDxboq2
88OQzKmRZi4lr+sSe1REpEv6Ta4lBGZOG5AsrZ03erczJAGHd2ywsRj6xiE7qDxkkopMkHYPM+1d
IjQvQmE+prmZMGteaTlUhApZ+KShEpHlDMVEGoTYnzDepUV7IWu69aSlCt1fXN3rW/r1LYaT8+9v
+WW4oJZtzBP6sAua11N3Dg/TbexIR3rTj/Ob9KzY5S/wet8HoL874pdxoyDEfBjkJboodyrFtNIG
cePlHl6XkxA55pMp/+pO/uo7fhkTgjlrhqaWokvt5a8I873ZdHpv8rO96Bitg2ZrOC925ubexBKX
5bWLo8EyWbOsUe2hxh7X0SrbtOtsxX+nJ8GVd8EvBq6fDSBgdoFwyYzcfwHSLeYgUnXnHJv9skMY
7CYvf3+n9Z9NoqakMSfALYQz9uV5Jm6hVtQmji/42B19RfngkN6Wt80HhrDFpnnmvVOZqx/M52UX
ufOpu0iQ/b34pdvN/aEzfX0zn+U7keGctsaFVAI4FNSlbGMj+NLddK7XIlbfb7QpntltfzSqm0re
DbTfc/+RngMbNvwODALEfjs8v6Jw/cUg/J09+fXJ+vEbfnmWs4gmHS386KLZvRdtBrc4Cfbi1w6F
SvLpvfFWVO10G92ZG9WuqZQ4aBzd3FffIDc70YtoE23n1HeR19uW2//i9K4d6b+8aj+e3pcHf57n
hRDrILrMq2Q/b4muaB/Tdb8a1uxwWembJM9spa24j7bK2dpX2i9O4DuT7++uz5f3oBiqURwCngB0
q3t1Gz1n7rKG4LcjqcC5N9YUmXdIH5xLs21dUtp5KOpt7XTb9hD5zW66Kd7Or+/TDSQpnzab80Tq
vUvhg04uPj8bMdBFvm1Ri9jVYdz9Erb1swHZlC2ddSiJjsqVBfzjdBOB9xfwRcWXzu3cYtPIrr6y
3jVfcgufbCyPMRmX+d3i9af4o3O6h9D9/Pt36KdjF6hhTRE5B5VT+fMpyFEozKaexJf4UX6Uvwm3
6ocOWmpb5B5iJ5WWL23VXylgpCuQ8y/37YejfllcLG2YakqRx5fEr07aWrDP7b5bUYTc/eoV+uWh
vqwlmsqorEDgUOmx6Oz8wIhA9s2m8IIjA2f5i0FP/tnI/OP1/LKCqBWsmUZZxBd1FWwnF0njEQa7
O+0nlwHpOL0J3vwsblqX5aM9bto7KtBufPnFXf3pi/nD9f2ywjDmPFsMQoEvvJSrcVWtl1X2Fp2i
N+sYbjVP8aoDfd/kEBxFxs7V3x9dvo5Kf7m7hCcjJGFvh+Hhz89UkRWTlGP8v/QeGd9ucsrceJe5
kSs4sVN9js8Uw10yo7byLnSbzj1gtAx/MUUa34UqfzkLXdRwG4ogLrUvyLy5t0KkX1yDp80bgmP7
6e7w9ujHx9ouXJ641hl2pf22ObwZ9o7cD1tyc8eTbW+7Qhlonzeqkzsn2aHqs83tJ331AnHIz1f3
jCGRf+ulznofuT4KCT5vc4bGF7mD/fYY+ne5fQo2zMKOv3MKp3GRwtgHSqR2a7/cHAx/V65eblL7
tPC7mu3T93bVlWjfYObfT/7hNLioq53AdTLbWc3u+Zt/fr5993D+JLbsLX5sH06io9mQD+zd4Orb
00H1Xu6BtNifKd/08Pji1vb9I2Ia+71xZ+d0wKy7ye11ad9nNse3JV+xn/xgI3j59wsg+eDyXT6V
khrD5LfTi8HJ3ZRubt8dZ/vj8LLwFdyd4Hq3J7ux95nDaW9c/2b7WNqjfeD7fNBq8h/WH6GP8NLO
nMpeP/RO4Hw8Bd7jS7ChBuyccQQx0t6BdnNK58S1vD4d0+6N+0F3wc75znih7Y1m3xzu3ME9bDr7
fjXZL/PqZed8kHDKH70AiuTyLoyazOUY2Nx2dXphp8aay3L83Fmh6vHTQ2ff6tzV+azzKYB4XN47
n8/vbI+akA1r2vbePc3zVqbtTFvFce687ZG4lNXm7E/28/qBU1Wc1eBsWvtM+hDP7f5yvNtlztE+
7xce5/16i6bFqV1vu996t3vT3lruU23v1r1913gbzdtzEIeVlu0EPF6fr6bbOqxIF67P6hkdD0/c
OfS6rWkzvB96+1jY3lpjLYHJzOmd451sr73I/lh8jQuqbN8jdzX6wlbZ2rL/ah8fZje9D+0Xsi1W
OhfOu+Uflb0Nr/cusR/pW7qFjQqeP9x/MxxvW62CnbeVnOuZfSsd38XB7w6OfjruORDn6VTO4RS7
3qfnblffrgsd7/hx6J0tCmP7gQGNDtTZK7zVt8VJ1rV36Lc3s3MYXEzIruR37jq11weF85e3j7zd
M4/V4XQ/uP7szF7jPjweTpr9tManaQ+uuRJX3rpzDfvxsLvhzFOXFZmHTtme7V3vnR5T1y7dT8W+
e/rgSb6+Rob9mbve+uHR8c5bCMv2cfXM5cvtz8f102hzdWc3Ob7uwUHax+fQeZ79ydt63Q1NCHvx
Bk9Y0TK2k11gM7fz16qwWcT5ay52tSXmweVTr59HtpGruTh6bO/Be+DsOm8bOHc3T2+jvZtc5Eo2
kl6HwrHdbO4fRe6YvsLN4dwYbvYAz2xdHZtt4WzbX+wi1Z+Osj+Mb1+g17Jg6rFaM74ZDC9Pwu5p
cd8OLU/NI3eKF3YTOQfiZ7n0pfN2v+q8fPNO2aDeXEx7f127Dl7tK87d/9uqkBQDtrgymkX1y4xL
uImkCUITUzkoNqJHbm2wqjYhAeh3id9RgBpP+hqnLpZTh0L4LwZ+6frxfxn3fzj8lxkY3m+kq5Bj
WBPKNy/lcdoYjIOr2FOOwVo/6X61TU/1L+7GzyZcPFQywjGkNjDW/zzliREmJRO/y6VFD+NlprCP
4vDdBDdqz8T4OcVSlagSarzFY6L/Yhn800UcoGMSd9jUa7r5ZSOU52Y5SgJHH71lI36an+rz+CQ/
sS2pDsZZuDd/P+A/0v3+776le5LFr8W/AGB+e+3/VX7+66577eK2i9//K1S8Govd/1x2vnxru3/Z
r0X6Y8VZvv7O7xVm9Lp4GsnXQBxD84VK8r+VvOpv1I+vKw/TBLgv/6jklX/T2AujtkPjK1H65kH6
o8CsSL8p/CxrFRi/qIPNf5SBpBt/fiQp8cAVQxasX5dhIlXuLyt7PR0UmGXm4EiY84dAfcRX3J+r
GKBMX6XhWq8ROQ6jgeG3zJadCQT8CsDxi1wEW6WrBmPngAyISvm+FxtWKAIcWCtVlnOpq9N6ihPY
e+okqytNZV7uxHk3iL3oE/XXIUuqqRF2pBoiIJaQU6Wl1wOJICoOD4SmKjtIBfi7ZRg6vhJ1wnFE
Ryr0lukJQyz43aAnn+DspZMM0vGSCrN0RkMo3MiL3px7+FJbQx9zwtI7tGJlMQ+Kg2Q2ugxybewa
+kd2CqUBCVpyGhDzj6Rl6JN8W+QwpZsRCZiO+iFWmic958cKmNy20UXXzFxPj4x9pDUbOcsRjyBw
iDbpK6LcgyZMZ60sXgO9fimW+q1pEIbg589wgI1BtS+NCdlqdTZC/Uwm0TkvgOJpyoJWX7pHU+UK
erUicnw0zgQ/3uG7v8MsBHKrMI5ySMUoltjFY51twl2aTefRfEpi8tCxxjUNBt/J2uvYAAfCZcei
J627FF7qDgh0K+c3XRveWYAtbHJcX7qpvtW6/KKbyz5Kjd08BM+4wC5jm20CCWVw2T5og4y1z/CV
ClVZ2NDNDIBNhKFhG+Vzm3vjpPBsCMFpGEowIIgyRvFZyfZh/W1Cog1xjFC98lYuEf5VebgjO9Sf
8i52zFDeaZJ2LW6ah0jKoU7qsGCwNwjWEQvdum7Nk1xzRLN0Fyyv69BMNksCqXCA8ZKcwGSJpnTq
Q82rm+AVW9dHYSx4nm4EOTklET62BWUCgynCUfmMc8YVGn/BVFpszGh6jKTlu1nfHWZUVaL8WpUY
QmkaSohkFrVZXbkLNHRhdhrdk5AJfiMsfhuWePbuSwUZTHbbSAHaEuLn5GQlCHAd4nMshBvBUlcN
dkBrlI9Kpx27AcFVYfp1+bi0F0InNmrTvCDBdSvYJWqVeog5DvOwbI1cfYGSfUYYvMK5eZqJy6Pa
y5FqvXGvrp5QyQghfGkH6uvVsNYq3N+EQk4zhkmJXflgrmpZPuAECI/mJEEYJBhLfuUJ2sHk9qVB
fE7l58S8lSLuU70uAgiU+TB+0kK+EaFiFwNhgma0CtMaxQp61eKpEGrZLogiUU3BM6tur4zWNjGq
B4yJbtthPDUOraI5ZgoQUbq1IDVJiYE+9mDS5dZ2cOQB1hjzypqnPbygXaM/mrBJxDDzlZSsZFTf
BkBBOe4AC4UvVkZcNEyAm5lsLuP66kWmdS8N67rH1Potn1VXSfwGQRlx2P7UAbsvka6ZG72pfUDe
e6VMfL2yDqVuTXa6bmCij3iZSsy/9NVt9OJel6HBUvKTJjRPuPfXsxw8GAXMkqrawwpDxyZYN0Ol
7QT9BqAHl0FelVa4kcm4H5dVkTfeXAzrVms9LXqZVe3c4ohzwzaDhSY+BvVwVCzxYorqu2QCrsXY
6oGVQWfZeYiDNL2M+c4hIUAV3epqrYbbKPXV4arkUO1elkMblw6iW9V6EC3xDIjGyYQ+Q1UZs1+M
O9INJQCO0ttszqtJX9zQMvylWdU8vg2pl0Y6PMpiiNS5CT6jYHFwalFlKNMdqWYbvGcGFsNgVxXF
B0wOkXE8QHSMsohMM7K9Bl+Pxjv0t6ObmdLgiZIaO2TiWheT8F0G/OrFCqJmT6RYdWi6rCbyWNzR
FT0pwkJgdnhtFQjJbhYG89QHvK0G8WcrNU4+on44BVK21y3sGGbbs8DOo5tr394uJfysurHGF0a9
VTcgS0vyc1osd52WvfblcGyzLNrVUSN4XVeI4NqkYd9Vsubos5ofMZUlt1reyudxVqSjLD4FyPLb
ABqiIbtjgpc+fohCPXarNqTgje9jZcaG31qH0YpfMxQIQJPzBZXhmGIyX2PUvelyhJCQUB6EHJoM
qq0szbtdAbYdSSAp85vuahE1QlRxbRNoLmiznZWJFqRM0bdKUhjqkNrZiD4TBJccQL3QwZOK5U5O
zKc6Gh5KNcDI2hgPTVyjIeJmpaBDUAP2+7w4AziC/xQHNBw1aQA+CnBRLj9QRr4vvXKPSmRXJBjK
gzBdm4V4UgXY+5IkPlV6FbxWjQEUiviKLubtmLbFgPUGqkgYwX9GceLABw1RZlLr6QpekLFvLvAI
akfMQQCNxDqIYnJB7dqBOEvCjSlNhwQovRw9jWSeiwSuNsmK5SUSFaqBRSJ8iKns5YNFg2pZgXkY
oQIrJNF2C90yLTvC+GC9gdZJv8q3huVJ7JVPYa5ppEkWeXQJTS4gC4CYJkh1/aTuMRvv0yy4B5f7
ko7BjVVFcD+tp1EdX0dLPhM1iUez+4iAHsi3YQmyPMKT0jEp3Y+1WqwSEeCCog0iQmGB1ALgUaux
RG8UVXq+J/JPAr3TozKbRoXhO7tTsnCylREh95C1x2ZY6pXaarVPCiFmJhE0rmxlgV9mEk2CyOSd
nrtHiPWKO0BO3ucEoiL4MsJ9HKWHWGf+Jre1eoLkxQSv1sM3VegM3yx4GshSgIZZaYAWrLjbssD4
KHT4HVa67ClZoWBdYjQ4Uj5sikBL91Grp8dcn8VVrEqdbzYAGcQWMt2MDjnsm7WcN5XdS1xl02CR
hG8d9T6wMEttV6NerDJFUKCWPVXTcx2r+1CrBCe3grNiQDNUQnHL8kJjnDLvhc4idLfZTAwjigiV
r+3scuoaW1HFY5i+WSSB24jGek/W5qM51nf1jGB/FGg9kHF5k2JLAHWT34tpsZ0lHPtRgOm+HiK/
Uoq7eor2S5FAERC6DPdIU211rTd3RZeQ79oJinGszHaiCzNlZ7O5jp51qitO0lmqX0oI3XM0aqml
bCtRuzFDCCVjVD11ghASJk1KSyLcLqZiPViGPC+2YlWJyJw29i4p9/RxMu74WHf5iqDmdkUk0qWo
DMMbWuHzf+WlpUjCgHk4Vow7fOibWcxBpQodumKhJ0QZCWmIsH+qQGc08lvc5q48yB8960sVDogM
yvb71uIf7aj+/xT7wD6R2IL/530W8p4u+tfh9f3bB3Xx1x93W3/87u/7LZmMWJ49VAH4IBEm4HT8
wzkpi79d8+kkSxRJH7uKev7tnPxut7y6bNl1qZb4o6BHFX8z+UPDFGXQNIrxz+IRrT+XHUhSkq8W
TKyYqop/ExTelwrArGOl6cAK4+MZTAK2I2mfzPI37DFROD9dU2eipIUDqZkogasn6MAbXR/11wW0
36qImg8tzCuGkv4sYeBHLjlX6VoBtDtDzbR76xmLE1zalFktkG6kuWXQq88a5uYKYtNJCztSz5qm
3qQwnmPSBsSpPZbZpwJPPq9AI8FxwpOHpbg8LdGWfOx2TvO7NIKQZecoORKc+1eioaXCTS3hr0cQ
N1MzX5V6cgoREFrSBO5uKmV/NoXlEM2xdQW+4/HBzuxEIhSYroAc2TzW+XJAGXBAShGulhlxYyH4
CaaLPDZmuy8LhDNGm7pTWeonTYvkgxHOK5H5NiczIe+CTd9kD12oYPNTsaLG6rvScfGCBj0OUL3k
RDr8N8tirwJPxBkYeQSpgzR/nVWN8iOKpY/aFNaVxmozEfOLMYhebsbSPcQfyFMhtLixUO8YBgq7
75GN5g0MrGm8NLXizOFyX6fVNyUShr2QFfdpaTwvEI61fGL0SeSPYsqdRCJyY5qFG8DaO9Gq2vOg
9YCU1Y4k9BgRQKupd4IJ6aKRZbuHDi1IzRuixjU4oG+5JNBHDmgyLm19WHB3SVke3RMOpjMCt6Jn
9Gi3u6Z2tUkuPoy8YU07JsZtJGcsC24zWN9EM4Dr7uJ6uoOngtnDau8NWXnt0O1m6jUNCeBj0nCa
udQtPtQl5gDQDbZmzqBi4ubYNjLaYnVR2Sl1wyrOB8kLJL1y2yrUHbkP11GT6R7AV+BJneGYNYSD
ysgtJ0YCv5pG0u0m4oBtvCa1hxgX8TJJ0nBsesWeRhbPsQbjXhiw4bPpxYTvTeFg7gRTMD0MuUiK
YWVK8iLbsoKYH5KN6uaEUeCsyd/wF21GacFLBS8tiM2jMS+n3hRUm6Ss1VxrAXNisB4TVmc68TRJ
jBWuIY0cAxbzply+lUZhumoHVK8BeQR3pAn4WoB5n3FiPBuRcF2pWyHCJjls+hXWyqg0bpK2vYyZ
AlZJUm2l7XdzwJ5waNxGrGVHNZJ7XVUwdaZZ/ZaQRcR+edHdUBPUZyG68hBLlX2AcCfByOqgv/WT
zIzfARqXuQOCkFNEOBHJ8VxC7w2sCiaGnyyXHrm0FUWehW1FSrDvt4IRHbVouWmJ5VgHphSckmaN
P7xwrJ6E+iL2RIvlR5OX3+C8ZWCpBHRLbeUQZvoSGqIj8tZSjKX9FT/DE2FwCtnKc1Ngh2DShjut
uGkn04VRpxmQz1whRDfGs5JrxqoEZurmbZ2tlEG6ywrd61HaT1G0LiZIDmJjfKqLcrDkMjySWvmq
gSg4RhVAwaA8mkygNm7Y2tHDxsW06E+8CQEZS6GMMycRSeyB0nvbY7Gxp0SocF6r6b5lCWg3Gq+X
NVnXteWmBF1Imap/r1lG9KqQ+oQt4TIl5blAdEIOg2Tyb9X7LIPtNala2pn4bWhiwiSic8RprNMZ
1oI8vVpXMiggWsAcg3gins1VJWEXYM/rYjr+FoZFkuNGO6RRrAjSSrCmF6kmttskIS8iTapb1/j1
kItTckkyjIdqO14QMe9ZotMqgK9LkICxxRj+pEwRQc9YvJZkvh1SLDNWKqx1VkQ2fxrvilIG2DaN
NgRnrO+pgJ+aqpnGippIheWFJda2U4yXOc/hPIUxDNci8QwtHz04BM8SZSGtm/ZhJgxwSKd3K8Rt
q5Z+CHzEJNEHF2vualllOE2prcOuPccUzXiaGeSrfrgnqsseoZ9V+ktYSdfFcq2R270yFuFpigzF
iaZlXeOpjcT21azNVVcP9xMOLHOeLkJpsWusp+e5Jykxrl1E1uzAw9pdIsE6hMbYHzMV2DDx3u4S
sz2fhgK2DYAyTyuK4r0cJAH7w8AONh9f4yVEJmUtN1dcD2YybJvaSWvVD2lQul1QE61bGvJ7C8HI
1sPHMZyTA3bwCXjSYOEQR/rDVBeDbLZjCIAyaVrwutjAQKOuVYBu5g0iytca4DH2hHWsdzIqLWlj
jECTlLwdn5KMubMUQgs/LrMhhMiTyv6knN4IlUHuGebPhjXV7HOfi6Ia2Or2um8u7FPFge1Ca7iC
GB9jqTqT9bOLS/0zrGpalPqAk8VSt3FyXfTXVuymyUDqWTW8V/Gs2XF1xbiL0UNodEBkdf19puru
g4NX70Rxqm9COhms92dWBlJnhpu0qymQQBh/ANPbUlEFUF9WlUbslxF7zfWBs9SoepQktTu0YO/P
4OgwhMR5fdSDtLmdokQ4hijXNyVooZuQctBnIHfZvtPn4lxnQRHtSBBpKZF1xlMkTRHcoX5hn9YS
4ZaDibmwIzc2Vl0tDmBb5Q2bYkAMRNywqkgFp50nHlriyaSGEgB4zf4SmmH52tSglJBH4KmRoEO1
0SR6lC2gY4sLtZVCJBZJhLm1Rmef3aZLIJ9MQYi3GX7mRC5mkDsN1qi4q3wrFtkFKVHZflpmabHf
wQGukvv2imoUnYXcals1z9tTlzcQ+pT5VYDu9JECSGGoyet7q297gra458HUbBN9HiGLJ+ONCPLI
G0nheO8nduo4A1Rpg28WMGtXI1HQ5LbAWhlVOyUF+gOJUDzxFaIthDW83ZDBjQ9cx/jDWn1yiizz
tf5VY3+GLyahpgkvhQTY6JTLUX+aElNL4VRDI3VBUDU342QJW+BmC3VHWQOeG40DDlR1PFpJRWZM
GrSOteCpFNjiWHYSWyhIhJhOGjY9qutZrD/FBKd4Q5pEKysrGnjV3fgGRU+wWTuSSh3OGh8pC+lj
SVCuL4FIxQFioivoG5FVQ9yzuOvGVHtOa5k4KcZIaLDXvT55OPGO3yHDoTwGBqasKxo2cGGCO1b7
OkiTuOqJsMmILxBm3R1TfWdAJ7YKOdsU3dA9kO91zLjSmjm+JHm2E2aFaTsbN3IzJqe+zzXX6EKV
xVnFEKV9v76dHeTiKpAz2e0acZ/rPbosTVl1KWuHsUkJ30mI1enKG6PE/lFli5cNUbKTWtJvkzRj
CMt6jsJb5PSTkT3MwfDYkqbnKCm0IgiNuQeYYQ1cLPTL0tqVoYSVhbTVk2CVhzI316auPnS5IV/d
K/XNRJplOug3VrQbZV7ABbs5XhwS+4pCPKotJjlibfzcRDxYd1f7rwSxHmtL4NYxLzGVWKCsikCl
GT8RllZHledND8ytEg2/yqp4FQjx7Ri2KhjwEOLwKG7zOHhcyClyh9qAdTi5+HAfA7065ovBDNAw
KhYd23Qg0TrNkKEHXz6FfQ6vIFipKVlPWvSoUEDdG9T0Cb+UqMX3xfxkafkT0/cu0avJ7TttLZuf
Nc6Jk0GW1GYqW94GfvYVYa8OLY/5Ix5b95riiSb4HZLbsu2t+ykN92C3/FzRaYdPEDc6aFxaEPlC
FZHfh0/PhvdP9uplsorIiVklZtBu2emd5WmBv8smJy/rU2COlEjAi12Bot8gWxF8aCWHGsggUsJH
KaqFvWKmh0KLkcTRcLGT8KC1D8qV+2zFw0HsUvB+y1Yh2YOcFUzicpbeWRoqXKvbzsjZWZsVLhro
bSZRvYTAN0vY2vvRlsZpeklBJMJjXnYS8DnWaQTHmDxSfQdSpGmo4aY5tuZJK7bqwKqcWU0Idbsu
cqK5dFD2bTMxV/ARAtEtUJwlpyh0ypocXl1O7YKu0CBbWLSQXmsqHeo4UfbNXFPc+eflhP82V5Cs
o2D4z2WC52/5t+LH4sD3n/+9NKCpv2mKQvsbtLzCTvzacP0dqqRKvyFQxZMm/kFb4hh/mH2uP/RH
61WSf5OAMRkYDigGMKj9E2uPrP/ZsGJA91JkaBgmn0k2Lg6kP5cCqm6YtFgDnFICE2GFkdDoOy94
WChNhx25uHaWXfGbNvRTId7LbPy1lUZ80clYjCyEDDinPPGqLNQrkHd1T0jCApUtk3NZco28yJ9n
eVAMp6aycEkxZD6bxNLGjkDgxsVUBDbz/TgWEi8IJDUSDPsQdjCmX3Z/ZF00pgp6pWk0cspcK0XG
e0mjYBgeJD0sUz/MCMCgN9o2ifCZZr2aN4x9kaQYFNiiOIWxLiQyPAYhlltmtVASsN4rVclwHCT4
u+u2iPaQCYXxkI0xns4lE2V8ttmcXPWki9myKol1dRPOUKCua+ZGm7fVXKflK8xmcq3MSFfCxoYa
Z0aeZAjEEDZGyrJuTsssklfJmI/BPuq7LsCrK8YY87Sx116DUjPFezoS2kSKTqMsCnOaFhO3tksI
zsgfAU3Xw8s8tVPz0KTjJDlVM4HVoBoQ5JBwolSGimqVkZI7xgy79LhAcI9urCWwXqacCOkN+Cti
ZCYWeTpuKk1XkoZKjDAHmh/yFUBFJnyYFDqhuVQ5dD4zxuseMKuFBKPKzKu9W44mTwZl0aoJc7q2
UqJSxCRXtiQAleRvUm6HTyLVZo19AzBRWXWlooqiB2EMcr1eLUnUWYMbKnlhwH1gJ6B0+6xGegpR
gSzW9F0esgFLdpUUMnHpXafm60Q3GxIA2UPJd6wgitUSG00ElMFKHwKx6l4JLkjwkmd42K2io20h
Bkm2Ywatkk3ZZU1OuNooUq8uDO3JUvVGWYfWQrREMeZSuG6j/2HvPHrjSMI0/V/2noOIyEi3x7I0
EkWJlET1JSGb3mek+/XzpHp2R1UkWKs5LxpoAQ20oiIyzGdeo9CerxadbdH+zt+PITWqXgfN+9oY
GJ4uIQQO8SNiSVSp++teDeMejUzzUdV4v/aiqL8huPEO2Rzvs4hSagtuZuv3ld0W35EJRA5L29gX
QPo17RPqA4ScU6rzp1pM4qGJoIQDCA++4BcQYRei0IpyatrQ28YJKjhEpjwgkPxg18OCFmGV385J
DlJBz07/z+hM9fs8HvU/SrdI1ahY9yFCWQk6MjkVIx/5w01vUUTHRya5zUphoUYNW6asy2uqOMiU
dsgh+BPdNk7zL5rM1R7SLj3URTwOeY/whVHuGxdh1m2hVfsh8ssPQ0cQonI9/UIlo72d50rtq5Jm
EIcj2+sUPeaHruhWpcDJSSFjq2YVzsjSwt3nZYbmvlfleD9kfZhmN42TgENIEhmQBwNx8DHwCzu8
bIWc0r3tYpD0xD5Ixx9kSEGwJfEJxd0wFHmzK5zIcr9EFCj5vPOEUhhaKA4tnHjBZGRVmLLulimk
1mYRxHrvAloc7l71IxCQasniX5ntokBiEZV8GNwhuJ+mpP3mY64BOi5zPfK7qVeA3Jek+hhYfuui
EmGROxVtP7CZ8MLgiRWDFHuV9Uu9q2adqvtu7ON+ixgj3XERCfU0SrSW9lLadJTUWOuZU46xwiHW
VVJ+LTpsSm4yPVYpZp9LJDHvwtThUGA1a2N/Fozx8Nl2G3+iBT5Uq6hrlMZvmtqHKUwq0C095lON
m//Exlyl97pu6vrQ21XbiqulQSv+gc5Bb22DplH5bVv2wJx3HTAfvKaHAaWdP164+39Ba39yOE/B
5J5tY/atkbinugyRhpfp9CFBn0FljmeoiKDIBzbDS0W1q+u2//4/GMeGkuvbtoZ3t0IN/6C9OaOc
Fs9eLXkRKvlG0AZRqo2HCzC1swr579k4GmTeSnt1lXuGkVuiacBLjVo25GubynaK2FaVlx/oeU2b
ps66t3PIoXh9amc02H/XEBqwK3nepfodGvw5N/wLAp8vBC8G7T8aT5NNtVugKKK9Jd0bnSZHJCpw
46iaoIHWX9vUKoX2Pr3+O1a01X+jEv/9GZ6Srk1cwNXoni1xkFcYwHRrxbKMQA5grstTS63dn9vr
10d6vmkUDXtmjL29tGmUnH5Mn3szQbEcJfioDB6dJZSHBePzN6+P8nw+SMsokG+0VKBLq7OtWXpF
OiDbQyM34Dx0gUKoMcKmY+6n/wpmv0//O/pZ/T+dAlB3NkBSVs6RbnCGblxmDLQdtww39EGqW3+W
P3Dhiw5/PR+X7bHi9TSQPX3GSEF4D6IVxXoagCHBT6SR1OpDv7/HAhlo2OuDvfCJVqTmerLR+fTl
WYCIFgdSzgEazAQMTxYMpt0SZcmFffDCF4J6Rwl03QM04c5mVDuNbSV6DNbcC9dc1Cz67DYbyoW4
quqaYff3c6L7hvEe7TkUGM7gyO6M8B+HEIyF25mDavtgH1pLvn99lPVH/3mM0A2A8OcCn4SrxGV1
RurwEKwfdUliGDuU7rsBwBEWJlyQ1mBuqlL8+OvhSAtAasIxVCth//Qseb1vJ3XnwptPreQzruH2
rZUH6rY1QXVnz7O+QCV9fkWKANwmMqB0OcllzhYxWsZUNKgj0pSgkpD30VelkJehjHg3uy0Q9aG4
MOLzXcKIEoJmAIjVtr2zBY2SyEb3gxEbVVWHxWuARrAOwIyy5q/vf4ZaLw3b9bWP/sHpYjoUYQbY
7NhqUsk9ZNk4HqjUmkfPB3UayTT56HWj/XfiBOvFC6JW0pBBspTRf2On/3jbWjePuEEMfqVSDkeU
b7q9Wp35Olqix9d3yzqBPzfn+lyvNLrfjWjNhzydICihMiToxWYX3Cxi/d4aZ3bD1eujnB+BdRTb
Fb4r+IOTcH7z9j4ifR4E65ZSF56vGR6k2Jjv+zkf3hXgNQ//g/E8Db/W5xxwAZ/OKg0jTBRT0LyB
l867WLfZ0SD6/zRwrZgNOJjiwjI+PwTEBgCrIW3xcANoPx0wMYs1eHTYqcnA/lelS+itYi971Goa
b9ogAPhJtx1S5usTfXFcbhWxzhNAwNlE+2mQ7bzaMjdjoR/zeqZ8k6NOV7ZO/32WYnigXdheGPT5
nlHYymjUnnng3GdxgU4CDG27IFghXIAhu1zY39TYlLvX5/b8mCs3sAVS0bwFK/j8dE1BPA3SAcIA
BBcVOGeOfnAHVccUw+cLE3pxJD4JBRcG88XZ1xtSQUGrlaiiCtmBRwX5gwlAp68cBJqyC4OtP/v0
xBEbrzQTDgIRj302rYneopFux2BhflT5gk9g530fIxvIj11fUFR5/qm0q5CFURphGIciz+ka4mzX
hou1+hKOuIUIrLJ3llMFF6Z0RuZYL6x1mMBhRgH8SXApJ8F4HNdTHpfe6pK4UDY27gjC1szK0Bqz
qjJAJdRnTdPBi58AYK5u4KIrDR3L2KsPM8fD2aow1jQk6ap4FzbSi4uwhhRgaRxIBme/ziHTDDub
WXu1S283BO8/u+F0YRGeH0UHjR3oC8RG7MvfFbY/Lm3sYsLYN4W/iTs6o9UyV/eRsLOdxDL0Yfb6
5inRrv329TPyfGrOGjM7aPP7PKvntNXR8rC3WzJ/07Gsx9iZi10X5PGF2229nk+2LG5WDCIQs0EG
yVdnj4Qm9e3T0cDPlwjlbZM8owiVqKJpdkiuONZd3KSFfuM4iQ1sxq6zn6/P8tmRkTb/rKoM2maD
nW8vD8HQondrxkdk7I2JFsoWupXwOcoZWPhCK3z/+ojrljibMRAQ6UlEl4Rw/bNDaoIQsWau+U3j
xbr8qMOK1hpvR6SvF3SOgwvv47PPKG2yPRs01kpBVkqdnh9V272vPdehYToCqMA3CxG+6a8fqXUU
blSCeJf4wj97hZHjHXy8Z+G5ZhmNsLKSRyfTuAGtztjIF9c/sK4cLhyL58ms5D4AgYFIvcPwK9Dt
z2S2XPqwHXS0wklRJC7l9JS48lMZeHd+3D06xfBNw+HQ3vAY4z53afQ1+jz9kO4adlMcIkQFand2
ARaVKrJkBmaCab0+QLSIrovOA9C8ONO921BG85o+fd90ZjxaHULoZksrcfj++nY6+77Ej9LW688g
olNrIHS6Bqms8Ia1gTGkgHs2dT/2SOV404Vg9aVRXAcKF/ktzLrf7Ms/bqA8QxqnTgKcXiYa+UkT
41C7ZPLCkp7dc5r9gwrZGgEQoqL5c3YZJKUauYhwQwhQ1I0OZegGX/sOz+itpex2hmjkjOC4SnbF
paHPTuU6NJTBNdohEidNXH/aHxPEWa3246XutwC/rQ8jCgmrmGhXjgds9ajOvv7Rno/GsyYIIT3C
Y161dbn/GM2lOhaBGkLDIqIDkbHq6GZl2HFuXG/0093ro/0OEf/YqUxO0+/hoMDNA9up15/zx3AT
YPIWNAYNPtu3Kq6CIcAUxm07bzwOSJH3N6srHQgr2brzYxPwg/aoDfoWwKLcau50GyxYxxqaIu7X
VoTS2+kBRsHOU5F8HFx8P1d2k1dn4KBHhHJBexpvBzBI/DMDzRP7NJN1cHBDuaCB2xM0V9AVhE6/
/p7p/8cN/6/Xu4G7n2XxtT2hZq7/w7/tQOn8hyR+WO/l9aXlkfs/7UD/P8iXFAVIjZLc+s5zefxX
O9Dx/sNz2HdUtDxadvzxf9uDa3vRWYsomu3E/tV/xcw8PQrrpW0zMiOBPXYJ/M/ur6rMrClNFjTh
Kzr3v0FBYV83eIvio/D6OVjLE/99DH4PRbkED5c1FqdBypT+PAZZ4oWLNh3tDIJDnHJtdUjmLnsz
eUP5Btni+ji2Rf6RLpR/rJMhvnDoz+SL/h2fw85L6dAJZdVPx8e+bw6LCNG6RGdRfC9RYd2ryU/8
A8jIEkiLpt+zsaPRvJ1T2f6MpNt4OMNE8oFytPc9Sr3wniep9XYocyJVkmZOQ0FLth50jQxLwINa
0qI8esQRv5qx8XCZdWNURxsfrFVrAandphT6cfPAaOsXITsOoYVKIb16IK4e6MbicdPqJvwWefPw
eRgc9VFgM/o2gDqIwl6Zxx9f/yYgwl/4KsS2LtfS+lXOJXfmWoTcOmm/HZNAxBtDZvO1HMBv4Zvn
FAgqg/n5LHIlv+adq+wdTOFkxMYKx46Nu9jNj4UeFLrOMR1HC71fd9clUf29k1PtbTCQRobVKVOf
olUUOekRgxn7u5yUI4+Rk/WPYY8LNg4eef7NQSk6x5nFb6crv6+rp8n4dkX3KZw/OM0KOW555c1m
cq003wU+jYfUzNNjl3nwQy1mMd7J2UDYmbpG3XS6jp13MdrJ2QFMR9FdC7wb6Qql+P2uuBjX7CZX
9e0+GwN3Bqyu43YX8/J4GHeW/VeRiyKDjTjL6rozFE/f4r2D7H3X2f4/oWz87ArcEorUQP0kOijt
5Hk7SbsXhYvF9A+8dFF0b5fppLZh48dQI0mF8atWznQcvQn3crf1OrXpOui7e9pmNANqeH7oLS+J
RtilTUQGli7xNSK2iwO4Yxk05mN2GRhueZywG3xdx8x+M1hh4N2CfcNRIdRu/iFxwaXtvckqJa4S
7Omd9vPWu0IHL1DfmTAkyzmktrldyUPJ+yz0vfFtGIFNOyyJXyeHJB2g/eXsimKbiRU4Fdp2nmPh
mnVqDxMuKN+lmFLQqyhSmmmYv+T2LufkvFNuuVQ7O/fGABX8rnTB3wxd+A3kXpwcNEjSaMtHosmc
WiDOdssITBCJrsDGga8sYAIGGZn6XhusW0CaTclBzL64VCR+6UKiruMTAriAMpyz+maXOnMGR7wH
+eQFRzeWete5HeYUALrx/B37ab8M2EvyRtfY85rw1+uH7zT5+X0hBZT3EYtDGtb11ofhzwuxl0Bv
cz8ftnUaUTFrK32rOoPtpi7ksZIYQbw+3pmS5b8DOohgELDTU/Cds5DZbWJZ1VgZbke89ogDiIDa
qWxvk7byv5pmAteuQN/3zpTu5mYQ13lT29+qMUP2fpolaLI0zLHos+xbYB3QHS78vvUFOH0hYKvQ
8UOQAHbMswBUFQJYa5P3W9oe9GqC2TlCH9WAIDMw+9GEvn0aTSC+hwIBx2pSJDe9Xg5VYfXHzlji
wot1Gnav68V7LQDMoepH9eM8uC+trhTSNugQFRqs/ZCOIB1hiBcXwvsXLmEY6HQjySQ8TaR4FiHK
OnNG4QNWRAF+uI/zFEcerjNgaoXuvJ/WVOHQPKVUaTaijWGdLHPCc43jDfw3aUZKoVk7j0+Ns9jy
YADXiR0m4PmxsLqw2GER5HQXfvPzzUvxFeQ+FA5WhkDkdPPSunK8IVx/8rDU36RddRAW6G4nXhk/
JIuljxc2x5p9/Pfm8AjXyX+oRSkHfQvOzNlptbyMJN1SYjtYuf7UhCRlmIm4o4Hhv9g7SrBlfCxk
Hr2b7cr+WvaLg6EDmKbD6z/kdFMQuxC9rKVLf4VywSQ5O7XxAoyjlhhqwlEf3+c0TjZYtM6Pr4/y
u+v253TXYei7OA4pEXnKeXINwYyXMYuRaaum4MMMcVCi+F64H1Bmn79PeepfuUQzRxMK9sbcpRHG
LqKEd0gYk2WH2G0yDL5TEX/A/jn/8PrPO70610WAv0bsSK6GqghpzenXr/1UdST3gNqxS7puHOj6
Uy7jY5kNHyOTpUjyD7heNFl8K+ahe/j70SWuZAI5XkGmehZJJq3qIr1qy3tLL1GryitMYFEvXDZz
HHW7BarR22xQY7GTtTD71lvGC2qfp1HTv/OnmCPY+9zczsr++/Pq9j0RE+WxCQb8vmCQ1qEc4RM3
031VA8QCqZRcqbkb9q9P/Eysdx3XoSBL9O9wTWqO2Om4dlO5AJLQCsHxvkr2oRLiYx41xEaDHWVv
Cda8vdWhU+IULgoW5RSPiIA4SZbvsLRd6gMSTvG0e/1X6d8X4elmJXh0XPYElQO6Tmc/y1RGdXNA
CRaNgfuosf33SEl2sGhEbjaEZC2S+3UPlKwfeNTvHNDAQQYjJLWOfpxNGTY5aXZbtR4yHRGpg9hg
wcq2thfETeCi9e73QlWIeXSxtgCdRKnt7eJMxk9u7ATpHtbKdKzDOj+yFss9gPTPaSSiNx7XSLjP
LB+StBGJx9XqQGwhFDK/HKSZnsDGttgs9jEYXuFA1QeHJNryUEK2/Y65ZBPv+9FX1yPG2NNuKQBT
7sIMLnWLSgW7HOraF03z551VS/C0Ba30Btohg9Pc9ikLAaUZgEn3YfJOWWMK4qyWuEZVddBdE0dh
0ERhxB03flY7D2MV4D5oxgZeTqtDFW3LeR5AvuGnVBLMFXaL4wnwoxscVvtDAbICm2JkdX5BhQOg
5k9u88mVJhg3DcH8hEhEhrGs0zftT4rwHoQ7p3AWnFihMpRpR4QVWSWqiDhhPk6OXT3lYdL99CMb
Ls7kFKWzc8Bd/oyRqAivuZS1D2cHW7DN3E7jN55yOlALr+Sj0FExHdwlyNsrO7dHH55jmEUHDBBA
7kFvmd+VBit2408TQKw4viNhGuxHGssIFuB5QliYdBo7PVmSKlXIkMISq6qRAEWBfizQ4kk2YV9k
2VZNIKv3LthpXNwjtvUGS0F+GZdF49/ltZ08xfYi77yRbHMrOsyoNz2aWKilhQYKIxqnwXFxvTKB
11cHu0mWM1K1eLdhUpbTJqXvBrtrJMD/QQdu+QT6QmFGMjrh9dR0Et3xce4lGhUzRNMGxCIfMe/S
Tz6O6l/TAc44ZSwhvigClh/ElzMKk7JYfrmZFz3FWdyXu0xMcrqe8xlB09gq7cfWypovlRnFe0q2
wXsrH0W+E7Od3qwExBqTShYeKYAxAFfoLhNSL0vVba3anr1r5uUh/uHkwSYovIyDVmkE4jMf4xOC
WdK6trJNS6vZiYbbSA/kDZbb4TjZTZjJHeIULuemb8aq3qXouLxDxigbNrOTYL6Fieh0nfpQ6Tb5
bNnMxfgiubFdmr27ZMgMuzRsdL9daPM0uLdVzVe3yMDIOV5Yj1vyRQWJpKYDtx3qqfml8yn+6ld2
3VLOXAyCfEnmD/tCmApZgYEiBctpsDrMusj4OBK4GnfnLLOu8a6MrW0WA92FjKq6b3hVLjhHLw2w
T6ZfT3dmdiJ5xECaZ9kAbSBXryfMKvtQhnIzLDaZ3UZmRFhHXYNmRCfCqUHn9q7uqLDhIHJMOjYL
qOIusg+5quC1wHZQT6RzY7r1E2xNM87gtMGwzi2ulAuLa9f2sBb24SJCaHylz8Y2RY/WTJQFdxUf
Ct6nF4GdGDjmNZ8x6d80VpVBNXKRwdk0qfb5C4tIPUWJjyoFING6IdJO3U+IJClkNXtDISEvw/RJ
2zm0Sc/yjXWd0bj6p656C8nEuSt+5LPXvLfo86NQb80w6KzECvjwc1jethDbij3JufehctuVfumX
HKq8t4MvuK/4v/ogCJ8Kp1ywWM7Nuq7TegBtiLxoKyt+91L74B0nK3A2+JFI5Ew83/oinYi3uLcz
uNchhJj7SCZLcWjwou2vgJWotzBpah+bKJZm79S5tx3roSHFrAf9IXDyCbJN63eoOBH+46uUmRGD
Kx4azCxlNyPbkxqxUcqh0xgtQ/EGWCmU8sHvY1qPQSVubdEs98OU5A9CjLjK4bwb5pusbx2S/DyO
qqsgxTJ5a2i04ReEEMWV3ZcDEtGTK+/qKrWnAzWC6Eou684vCad+OFJH+XbKJnGTsCOCXZG3Ur+V
MzJJeOsWgdl64WBZB793eYWhxZKjZN3y3hpV+VMAdPrM36B/dVZoxl2KExRSzi0QqHzJkmSXYEm6
Uo6TGjVwX1c7Ebt4qNqxgIk05m3yQSaBu9yi8Kdw1QF6/85XOD9t0RmnkCTawF1Nf+dPaTkNWO0p
f/o85NBkb2DtmeZKd2bO9s7QOhhE9aSFuw5f2/yKcrRLtq41eAk5jssv7lAJqQum9abpfOTYccuL
kt2CMVu7MbVwr804Ie0i2yasio1Anw3Tua7KajhoUZ2pd4abdnwTx253D5G4c3eLrFz0Y9Ic38gJ
wh2i76DmHstl8aDthIISBUzQLOBGkK3GlXR0cX+E1zPfCC9hvhN2Oc5VhgUzQYBaBqxK45W65g81
drKVMAOmcbWMuTxk3N1wfFwbCy53eJ9VjjnILHE/NWpGlQPwYX8NYjh7q6aOhzFWMcrgqW2MOVpL
ts/HynozGrqCVzrMmnTb4ToburwZzRAV2wU7yCIou59FntcYbo737YCaCyHOTR0VVXIhq3oeVzvU
J13pkQSq5y0YU1lBAo0eYw3Z5ftIciv06RIRYHrWLaWCEpQzBnpZmoo7aFbqQm5zmtT9Di9twlmB
6RClZ22fhfVyVjk2hRa89TiAbBCH9RGEtd65hs666ybphQT7eRjtgGyB4yJAGqwgjdNwtp7wgso6
ziWO09GTX+PZXEozHXxO+segTUeu1DB//3q4eibC/e8sV1VsR6zIBn2OIaLcht3VADu/C5L6TR5M
1ue0E8PNHDhk2S1P+xjC5LNiE1KNLqlGoW66jYO6vXv9l7wwfUQ6kKSmJAMgUZzl0FZJby0JY35I
lQJbpROOkts4XA3ambdeLOutmDNx/fqg9gt7jFIDbT40snyfXt3pomd68HKIX/j05t3wo2Q36K0c
QDLtxqQu+0OPeXS6hUJbhccSNSYH3ls8f417hWlmwzVa7pZaAXyf0Fk6NBJ20TbMjYF7X7o59tot
L7sefWQNs1paXwSMuF+9qvPHBRGRXRSnGq+2bN5nKN+8DZyhQl6t93r0lj3o01unGyoMbkof7O5c
6Bw1M1ViOkxjYMK0esauL6I2CynYqjoKnViwbkaRTOEeUYjwkk/J83QfXU2ANtR3V20WfdYgyXvL
KyTknG1RFOqXkGD3t3aX6ksS4evfc5ZCeWSzAM0oOdHPPkuhLEbu0zo02wSvJBJZX/MWS1fuTVW9
DyER4J/cwXbYqHa8NMcXjj2ncO1AsSXAXZ0dQ5J8QdBuGUI4aLeejvprIybzSed6uR3i1v/8+hY8
Rw6saaxPiR9o7tqKoYF+ugXtoTPwSGyzNTlvwLIk1o4+DCLZluXsM8KzjdX6/UNRe/5+bKLpelCt
9XfV0N/XgE83irQFbB/H4GzWI6Cn3GnaYZvDRbmKOIlv7RYZhcbI8tHkXruWFL+ZjjBHF3j0xYkX
fQz6SLzVM5zNrqiy6xRL56/O4PgXKhwr/e9sOwBP5l4EvQlChlrW6Qrl+JsWSZuPW0dlaD5g0lhH
23FuEe51sAH/njipQTwkTZd3qULgfjN5a74YmjpeHRcTcAgwdg3YDKN9njEvNv+0MHoRxYH6Dhcp
EKj7dWKGCU5RNzcXagIvVCqo1a0/nYYQSknn4OFmknWRTxDPAwBhG9u302ONQzq+H7XsfwivedCJ
Y6pNLLP2mvqz+E4YH/1YmyOfB1Eih3Vpz62P1+kJ+43RRpxpteNhD54uaR+zI8ssQ0M7IEK/GUS7
RkMjtUJQQvRoAhAWK63RSj7Rzkcoum5X52E5JumnQtiGaiL6hO+DshKYDUaCzgpBHXblVG8T/11n
y/gn6AqULoK8R/0hiP0WW81UDfM6JF6RnmXFP8Yev9A9Oh8a12ejUPCI7Dr/1rRBKG+WMmjGbeJ4
1pURfK4N0hSotg7DHD6YQg7ValEbPYZEPV87EU72ro/QtKOfI74MetTv/KB3oGCVYVltxaihZ8eL
7kHhhH6ARM/IfrtakNlNbt2ocD/myWTibRza7ZeYVvODLbPC2Rbl0LQrOwoJN+RTSfr7HkUdFAYK
6xbJS73snMhgWei6sEbyac5+JV3aIPQOTAxVNvJLTARsXWAlFyLYCyja+8cf2uXrkOKbvW8rRGI2
XheglVdGTgkHZrSGbOvnZYrL/ZwgtEkuXB2csigQbsHecp9HpvlsglZGO+N4tY0uE82bbQko7p/I
MhFhJcrBe0uB7Dz6yDn9csnb9VVuBn3oqSQQlS5oEG/g73GXJmmGdFruzv27YKFAitnymL8hm/G7
bSPquttNWYxKFrdl/ZaihSPRkbEyazMG8UWU5fP7FyYOjGFvxaS4kDBOd+YSrdiYCYqTq2J5DJxp
3Ec69bc1hJwbKw3GC4fzhfHA+UBNXo2pQMKcvWliaOFFtkWPkGOw3LH9moTm8hS+6wm+km1Bt8G6
0Nt5/ozS4oJo5YI05N/nPCAsMPnvdb/eSjbqXL1Pw514Aguv14/5C/cmsJ71oMsVzfD7Xv0DayNN
1XWtJoD25i65J+ZKV32tklC6tZ5MQanGIY+45kkY9jas5/vXhz+FU6yXCmUAnjUKtFwazygTQoTx
IgYwBsME49EYO7iXpp62hRDV0+tDvfARHd5sWgQkDArFudNNI3x0RYmQmam3zA+xiVS4qSKv2nMF
tBtMmLtPfz+gT9+QydGHAYNyOiCRkLDaSvao7yKGC6ezuAqpgDw2nju/aZADuzCeWi/kswv7tzOc
oGW59sXOQiJktN2OvJAmJbJuwN+DJf45Al+nJNu4O9nJYDlmo5kfaxcv903eBPqTlaWQRh2vEekW
SFeMPkvumruY6rS189JIt7glT+ZD2ltOuhP1TKwxV0EtdqhcoD77+pK9sBtX0XOoRqR0AeZKp0tW
mLiTM3qhiCm3801rpuwdPjiUMhpHrNLYEZb0o2XvuzLFDR35CefCcXieYRBTauAdEIbAvJ7j3yNK
gqbUIZukA4rZ+oWN2vNc/+rDzKUCgvSoK8AbvD7rF846gawS2DiBVlTnIXMdeLPpWrSEJsWeXOjM
3NhxuvwdQHo9apiiarqQHPU1ijtdW3r2KPbmjOJW3vK+JVfdgoGoLzCS1r/lbA+6WrsQ8XgZcWk9
+4ItKbgRHfbrU+tXh1X6aBemaNjNCEJv6rJ1L3ywFy4Qj+wMVX4QfyCHz/Z84SAwOrbo5HeqdG5h
Myafq7EvDlJXVGZe/07n4P51Cb3A9jw6jDYvkDp7d7gyPGpexbiluoQ/9NLe1t0q6sL7f53UfbNF
kdC7p1BPZ6Nv5n2axAo53GI+wPbGmS4a8vYS7+WF3ABEBr8rIMgClOSo0+86LGvRJ5sM4EzU3n1d
1lf+nFafelnP2JmI0UUZHCGeTZ0m6Rc2OJ7Pylz0DVmHOfvwZAe02kj7AMM8JzZFdpwMBdGiaTQK
1rRCP3ZZoR5QnO68TeUZoJTC05bcIoIz/fTbIZjvc7Dl3ynRKABume9HF+6TF44zkAQaz3T/oCWd
k0+7ofMLz+4AcFjh11JH87XdufaNGKZlHySEayOIhQuB8/PEdEWK0NSjvkq+do499nPLz6coNltd
Lul1BAFrJzW8JGr3zdbjndsv6YCp3jB031/fny/MFlA1IYNNhYhfcHb2oon3Jg2Q4ByrTNzHtEbf
WQr1+YjM5god0v4b8WL19fVB1fNRffhesAMAYvCGn98rVVJEaw2Te8WtWn9rOUb1d8RsCTqUxA74
SGS9Qcy6QVxoVfuYzD4V3SLfNKrsP3uTSglea43o9Sxi1R4oAfsa9JXJITOCz00pN9fyDtDY/N5k
vv4Z96gTcdRC8qTImZzD0ugCEVCqKe4xHhOFnnzUzW+LJewuxBDPbxvgCQQsAhgLZ/08JbLy3K8r
n9quZQbn2Oos3xM04j8WJtX16+v6bKjfVU2QhisRHPL0WcyZhSlS1ZW/bAvVPy5o+R3DFm4QMiKX
fBifbVgiFCKxtWpBbwtS+OkFkvjFXMiRzJOOS7IbZRNel+RfW2HJejd1EvEru+4+oE3WHV6f4/ML
lc3qrxYn/xppn1OpeRlsJwwjJPABwN034EwfW9+trrCXde/zEuietdBvpcdl33VpV71HRQoN/j7y
rrO06e46dNIvWRA9e41XHh9tDY4vuAGAfafLIYLCrpg13liTG76FyOTeOlFmX6CjQXI7vzBJXFYx
BcDE8CGBvJ+O42QG2lClpu1UAdY7IPyBSETv1bnae/TQn3ovr57E5KxwKmdqARIickc/264idCfJ
wDHOopeMJ0vMe7xBprn9J5gy/xuOHpPcx+VY+m8V9eByP2ZCPFhWA8PUBwd/cBIkDDZEfs2yC1Va
hWTxQldbiXZ2fK3HRpkNFZUeXV4wyDQDyQTj/dQVuH7IwfhvAxilaHR5DXw6kcXk97NOBE4mCETY
MEo6cvckM186KcFrKoT8BLyWwrSQT6gJ7BDh8x6rOI/FbRsjCnMToR5UoAlnuoHqqRDdNRJ0g7sB
0J/O13VghXRTueatXT3aBm4KvWvvQ4H+wsq+Z0P8spvR+Rg00/DD8aulvIqLAj0Arq4agGDbzjw+
yVQjbzSH9DJbwMTlrhiG/hsyvAoVTbLrDYJgBVZzZqJb4gxFc98jZkxPRyEUcvQ8K/rpoHS8loGa
hF6O2+jvSaNVtZn7xuDQEupfoAIQLZwUME+rzepg71ZBiXLynJdv6c3J9GZJsxLiBKApkDd21D/Q
k3ViQuuAorma8xarEHApZiPcObfBd3YkfV7iEo+jge8xuq7bh9KJWnGskfKsd87Qgz8d+3L5hKCN
+Oh3cfOFZns+bhb2gr+h34ZIEuhQPAxMN9bvIj2N331VouJYBu38T7+Eido0TV18tEzjOvs4631r
G6Pg0yBM6qIBx2ERIeC1EQP6EWQurtCLzGATq6i8EuCG2itK0n5+yJpaih3yN01P03UKAJ7gCoGT
bzZPmLv6vfqlk77FIrEtKd/yFK8asmBOWh4AibxB6WTxBoeW6i1gugLSK3GN3BRFNkbbuCjX2l1R
WfV109d1hJoMYqHAe4zRuzAucdSVYeTZxzgfp281fXj7TazC4CCM2+m9mVuMbyrLHTwkGHX71HK/
4YgU+9UWv17zFpxQ+TmNG/VoQFBU+y6fQrMz1lq4GVUbfAiQf3yEeRu40KPq8Jug0futW4ZRURYK
3KeCMM3dzKjrAXgHFEppNhlnaMl+4zg7n2YwGnRdaO1aSRUGhKilPtoOzfC2XZrv5DXmushsGzJx
MeOnE8cm+E4UjU1ENzT9odQL5Z/e0SzMgEOT2bSj5zeHmD49n3hG4H9bEpiDJfeBMW/KjBO5iYsm
+OFUbvOUL1SfNn1sa9BGSta3cu6DnzNirlwFbow3hOjcONtVxke5bED/i8a/dmtMGv6TvfPqjSNB
s+xfKfTLPoUQ3gAzC0y4NMxMeiO+BEiRDO99/Po5QamqJVZ1abRvg22UQJZEiZnMDPOZe89lDg4F
1tQGkbAdVNZnGXXnia4mgLsjlLLs0A+E8k/KqT8L+7hOwl7BdkEkC1LPD1UNnup2YMcsOl2kGoUf
Erd0i6ucWVnCfPeMzWOy2IY+TVecY8FVzZJ7V9RpfDkWYdqfrTosWG691NwzgUt+Zqv7i9s0fapo
sBpi9szd7MerOJVWVmBcGB05T5TnDoGAU4JK+FyW0U8KrT/fl9ZxiYzCVkc5Bg7nx0eKScrK4pFO
Rw3Bf6SdiusDTNLPbsl/rgYMbn7oU1dEAZ8+3Ja6ICgRGYXoGPqRzX7DefOYSYtkR4Fg7jmpWoLG
zOGsUqt5k0Vl/RlNDCdPmZnEb6w7kUWut9OMukte80cQO3yuSkG4LTkef+a//3PzwwyQUhe9sUlj
ywbgxxcFfUuZCUE7OhGLePJdENtTb5rJK7Me/byfrHpT9sSrM7wNj1E8lWfDqPa/2vPyJFhGshrE
GodB+MM7o1Wlwj2T3QMbL2EzzoFsm+CVFa1TT0NfST9pav5cOPBwtLzovVej7MefeRrYbZkGG7Yh
GpRTKOb586Qu6Q4TAbYkK/4ZQmI9wX7o7Pjx6K9hNlCo4df5sAdIucnAR2YoJwuEOZm4YxtbyIv5
WIhR6AVWYJCQtphXLYNhrzEDbn1/Xyb+qcNYnwBTOwSkMhyQj2vfEj3EuIAdoXE0SjfuYfkrzWI8
aUnyOiT5CPJa1e7//jH/fF7zmFRljBVU4PUfaSCikEW53JaTE8RpwkA7rnYTgh0UpKHxkyuc9hdv
qATZASsnbZshfzR1B9YsRCorEIdBRhw7MbKiye4bVf88jpbRA+4d2s+MHLJwoyYas2ddjOPDEgTc
2rnaqVcVQS/3MVjH605Y8ec4RRZy3LVKutUFKajtKdZO2JaCS5G1V27X4pRlXp2OwP6FpRKfl0Ih
REpHB0r6UdfdFpUVPQWiHCKeo0M+G8n0OS6EZEa+rA44o2dIeBfwImcSbKa2MNxKqpfNpFlZ7MJW
D02vbpLiaTakKPZyQametZb6lt3HqNKqqWiXOiHBJhILuSg7oyhE2sZQwuGNifo423K7NKg4RqsJ
jwPaqvpyyCP2cvOSxKVvQgEkCx4j4M8GBn/1VnCU6TS0kG6Ujw0JC+2OtPWaXmjKPue5Lh8mII2u
MIyI5NDeFD85tP/i8bhmMK6lxUPa8K49+G78Dm0tXlCNUcBYElb3mbgpJHMGDGWBK5vLgS3+5DYi
/cWRrehoVaB+oVkxV+Pl91LsFa8pSJxPrHGX5TRxHbfDSinJOYnbp7KDkwuaWyL3qE0OwBRR/9FN
YzbSHypLnLcoCk0PTojiJkKeND+5tv3lk+P+JtH38rp8RDYJ9WhaBaQYp5am+F6J2MEl3WAwvNL1
5Scd9l9cVlBGc26zc0W889Ex0PU5kVOr97y2oDPGdV0fKlIAzlACk70N6XsTlNH8kx/wndXy4WpK
og0SltWkYJFf8+PL35dkEQoaP+EQWViZ6lnXg7Mi1fHkV6o86BToQRj7xpjJ9yCTsT1CYBDBIaBT
daM4HuYDZyS3uTlhlGVDIE2/VGagZMhLkvoe8Vx3rTF9W5ymVevJX/KamLc2UA2PkVzvDVqS1puq
Sso35NsoT3oilL5FzP5L6Nuft9lrzUZ+MHYtUB68lT/+lAMn7hQw23NMvW/uYmZRPnPpfLBJKyDn
O2gAtKqK4IQDmsIoUxgOp0KnYonR20NTW8327y/nf1E88XxMQD203KL40YTSSFVAxkKIfq6o0pgq
lq0T9CMp/Elbj5n4481ydWJRD7LLwqf8cTXZ4BslTGYcAV7O8baXxLLzZnTMl7NRjBKob+S17PSS
6Glh9kO+BykSNZL/PHxKJobWdhYo0S4mrQ7wTqnnVyK1hbGvVcpvevJWqp3emKdLZkbTfZwJYuMs
8TiFNvRyIUb9EAWoGlidnqVhuqiOUOjlC42v9JrKk0EvLmrFFdbb5GDMVnQBHg+1sy50beCbxMmR
tjYG9b20VIgoUkOqSTRMa/0tC+qM6NWoDjk15ET72brzfXT+w2mB3pIFK/d4ZvkqLu8fD5iwM8wk
iCvgN5EllbBy8LMKS6CMbKiXAU2oId0zlpOvTEGzOndCmZzvgyLU35JMDi/SQS3CS0qPVvUDdof9
QQim/KmYcTETX2swp7B49r1ntLVVXhtGUhsed9S4+aqS+bel/x+o/74759yn7um31wIN8Hx6yl//
8x+n8jdez//T/pY9FS/fk77f/91Xa7+CtZ9SEi850wJojetM7CvpW1E/Yd1S2L2BkmHtvdZI36z9
JCujN1plf9K68n+fhH4jf/OldbbPNoYVMgpQmpX/+x8/XKTaD7//ntdqfLAVrqHLGs+JESioG9p0
9UOrmQ1jjx4iRTwr9bskPtQN9XVFEFGFIp/oJhAf5Mgq+m0fIGdVsr2x9McqsTM1PZMUqDwLLgaj
kgwHt4AdKdMrTjt/zsMDqSEiSaClGfhS/NR28iMzDe76MYld/ZxV6PQKMnDb9lBoXAtD03BktX4i
nVmWt8m1RWRWumkqd1SxmfsB2vDSKffIb5p2o5n72rw476AhG8YRUVMUHQi86Te16uWKQywq+0yZ
EGWmqZ2PFcBuDW/GBES+O5OXyhNVt+ovrPQy7t24vAqSs7giEtfRAnclmafgBTdyemos31J32TVB
8G7iZudB+FbfKuIVmamijRGfj0rKmG45YIP2tXs09jMJto+koFbXVE6Yw2/etz9OHTptjEvmqrhu
TPumzk6lcAc5mGirxSbRMLQFjOyLncnVsU42IoCDBaHxOgNfZUb46aN8cXfZdGD3tdX7y1LYRL1f
98YZ19isyJBSl7a0adFJys4UOf0D7qRH4XH+Ir5/Ft8/rx+jp+7t68foSf7Svclffv9veEueALtv
1C/Dm/plDS0irwMWgT6fhtYPZt/a1OlBNtC8UKWw17UVYrOUfVblj9kpaX0R6bpcfiahdzEYNdry
Q/akKs5AVGx6M7rR1SSSCOMBRLclp9xFizflbNU3azBIcJ7mjqT5XL2YIOnleVM703Kuo6WUL/le
hrThI+EYeXluMnmDj7wA3IaOwIdC8yP8haP7eRWAW6AGbYXouj3haOvn9JqZM1NNLomPTBPO7cbj
75lP5F7hBDAeN3mzTSqY3edkGNtUQIq4CdHuG44++Urmzhf8nFHgcG+gJFFvMBOqN/NF9BwQqtpe
5CSNFPtJ3hZngeJWW+a7jslYF5N9KHwJ2/NcP8i7rPfDDf+8jO6Y3EzKI7EMF7roJ8IDh2qoAmtR
DUcKO1ceAcEA9Tbn0sd9gx6WvAmwAv2wS1N3BnignjUayZfTRdRvlYHgJuI13VrwCn5g8slXp85x
ikg2IQHTqcKNhnAxOKJkHuzJV/dldzAvHzXIqpaEO8yxzptuT5JXWHJSO7N80woX7dA7+UrlbdxE
vKBcHN+im/h0dH3XzPbmm19PbkkK+tNRwOlhw1G1nEJlFuLH0SXiqEF12pNIJh9Ecc8iNoIUgRvh
fMAu17jy7Gmhh28DpxWeq30mH9L8LYjvzUi20f2qCO4dtXuahMBrMXepIonMa30gYCuRc3qvyK7f
s4dxMS/ClniTrEscKX4OTewc7b4h67s7FMTBV+nBwhQSAD/nuVkkX1yIT8CoGGfLd5hb6qu8fmPJ
BtvWQY7oUTGUV/gfnKjqoSzYFSuF8JwcYgTg2+IlJikXrZxD71oggSo7C2X0+nvz5ZwkAp4a72hi
Tzv6CQVdmiMZj2kwO5Hxao3CfZf4mbbNqt2snOWWh+fRNsObSLpn1chPuilEPy3uCvFOzLxqOJtP
5pOM/rIl+scQcNfsx+xMkQmLM70eT2Dh99mFON8A8Vdxu4SH/mjcr0NjyS4v80vsMfyaVZt8E/6n
OO+PeBXWP+bPvn5kesz/c60CeBECUf/2CzN4+1oeY+TU444L43K23M+YStmhwI4Hu+2SlEUEKRus
E7Gw0vzMYa/EhNY+txnx9O1JmzOOpHtBRKjGBINzCvVfJzIcJpchE58ltlyAnIyGkjjchZVgqzwL
o9i1CRl0mmGPwOsRtwWyH1W7RrvNvWD0RtNNgb8mC1pLLdAfWlZFQPqhuPOqFiiAeg4MAlnWOfCz
aQc8srvGuVgkbBHZbDfWpkQHBCKEpUv1kI26n7mFnw4GQkpm8E/6IXnuR8xkraPWx6g8EeBVck9E
y2AVW8hPhmEvkb+cKiLmVUfDBSk/FBggOqyc4SCAZZ+82OTcIXiAHDZKYfmCUo/f4wqsnxqJzK69
xkkbd/eqNnmVankoMn3ZWDz2Un42Vm+IciA+cIkFipiggLU6covl20BKn7mbf04ygMITmnaV6AmC
O9ymFy9yMCUBgl9Rne1luRRLoPrh4ISWYpu95PQkQ4HZ8ISsOst0EQml6SpCRnhh443j2xgSTXSf
CuOGJW1q42byE+tCULDhRqRt27DpXXWOL2OtUD3BtLwpXoDuWmu2YTucydZ5Pl1LiIUQanmprHpi
QRKkaIAAxgSD3nOB0rHphelRkwbS96TDpGXnRjbd5Zn+IhdE/6rnUfG18/+l0vR/W6wMihsQPOus
+19ny9z0xfNvu3atO9vvC89//tuv1aemfcIrxLR4Jbmv4n2GxV+rT77C6OWdcIaOyMCj/kf1Keuf
Vswj4xcQG2z8V3HWt+pz/RKjAxRBQCfBD1Czfqg2/676XCfV3zVAJNjqkJzZIYBrWIWQH+YCkpwv
Vq2xxDJE3Ey92tpjGT0kSvqMKq7ZWKU0+Vn9i5r+90dFfcnwiVkQy/8Pj8ofxMCMIg3jfwfhhBE3
ZWu2T+Y43w9qfJob1rKFrmzI/LoItcjAdcMNPm2i2wSojosGbCH4LVH993fwl47VY/ylKdvyrfuP
9Z99KSvcGmHUvb/G//zd/9Ij+m97qf967n879i3n99cOa/fyn//4djTz7/44mlecAxMkFVEfrhCO
2T+OZgTiQHVpcFCPoB/559GsfSJNWQF9+Q7RRJX6z6OZL/FtVDQgaATRPlq/cjR/bKU4sFjMrBRY
Q+HbMgb6sZ8X+oVQMYJ43LoL9wr+DzqOwEU4v1BGyJKnram0oxZdWwwahEUftwOxDkTxpL6KFtfX
FmneTqG+KxbOh5ad/tep+7+PsH/QOv/ri+V/Zc9PH3K6+ftfDylZ+oTBm0sPtBKFZeP6pn49pCTr
k4xsFJX3KolRGNX9cUiR0Y1klu0n+ng+88b/cUgp1ie0oKDj2FOtjTtf+oUL5IfRMMPEdSHJ5IB8
h/dd0I9HVN3XcU2uEdOtJMK2WnRZbRtDQoImPvafzeVBkf54PQYaAFRJW9d6bJ9Qe304gGstx7M2
p0hymlJ9WKwufsaEw2Q4a/vySIxx3/mjWQB0KHN5fKYuN7F2kE17mpNZV7Z5kQHKjXstOZ+COcSc
GrXkH1rEMV2qPQpoN+r0mOAaxcrPWrXLS2wk1bgbehG9SGxp4EonZhUPaRAS1KGSUDXZAzST2QkD
qSSnWE7yOy1q1nDRJlEuU70pL6wRimyr1FTJZFIY1OJdpg6uQG300ARVuBspssmLJczOREiSjORW
xSSQ2kA8ZMvpUrQwliIYtTPPRnTXIttHryllONWnImffpGnC2jsInQIsRjcEUqXTajiFTVbet/CM
zsqxSq7CwmiSbaLMKm4xsq96Gwl6HzjiQCyajcSkvhgGaJye9B7hlxjMGL0O5/FjWForhC5a5yZT
oz2YeMpme2gyWbetTB5hhC9FfScSehNvJ3ggKhm3VnBgOl7kbjHzJ45ZCfVnBv7BfWxNGUZxzcwM
WyvEdkQyJcZkfAmL+KSKcbuy6SXzXoYNp9gwQvLnPJ/j0S/VmXVMX7cQTlrRZOs+hZZ0OSIQUrZq
p7U48Bepv0xGRReosaEXEEcUm3SIBriIzThhAXYKFnpnHLXM77E2WTeICzHgk0uJFShEqkNTLBj6
YzRB0kcxLKtPAsY52cnwkoeeTu5w4xcA2S/msRuek2bsEb9ZS0e2bdxP+I5UNCE2fhX5VhW1ZmX5
TuRGkZIekRY6Apsqx3G+7aqxQPRbqOzb0N4P50MQkazeDjlThSAqoZaQWuwzKZamDYCwhth7sSyQ
Nr5X2hwyB7OJYNPJiPNeiPZiTAyKQ7wpQiLk8OEjXfHmaqAllESSP0moHPoHdVxD9OQ5koFEMkeU
vSw1xscwmqaa5FZdIe++bLi4h7VB+6n2s4xzVh2tfJfPrZrtwFjMIByGXHpLZX0OHb2TC4X8sli+
04I4v83EhfK/LkmNLbAkEHAXBUlH6P3ckl8uZcBiABXW1yAiTMKFw7wv/Z5HSEmpWndMQsymzW4G
U3+rY0k2YLaHqciOsowR18BqXHMpJVA4mpouRK53XZvb5qIp2AHIHWVtZmWhI6gGcwVIAxNj6zhi
tkYqgqrYpTBXEZvN2RJwDodJvOtKsercAU7w4gHtSY+GRmAR/SOxVzy+lHt5FS+0F8qAYFYJGoUA
ZykVU6eqBPO6MeLuqQJ+hbFORM7voXnIHkGrULnJfRU0bsAPFHrqEiqvI+Sa7phUs9H6U9W05WaJ
pFjbW8JCh01bNXoyKLsCLWDdfcmitcfvB2x7xw7GaO2U02CONmI0NErETjMcgZKoPy660PAKpzGR
vhX2+quQ0D2gMU02XLD81SRvqU2ZZidVjNz9d03Yze+13d/esZv++cdK8Pf7taBbn1b+swb5nj2b
BBnx9xu2YIifxBUPTSzFKgcHNPXHHZu8TBoMijOU+lSIjNb/uGPzJaTGGHzXmK9VlPtLReAK3f2u
p+Fp4ceguyBSCI4suqV1A/vddlswk458jBS+5yjll5qIppNuPNyOCGlYcnVGvm/EKl7FfYXoRhi1
sS8XVetUkCZu4rYa9iKJ7y5SR69WM3Jv46mWzqs4YRplmXW35dRJ8LHImXYxEBRW+rJORNm/j7uv
xx096N9UisULyXg/HHn8/a+VovSJxTVrbAQyMJpNa0VGfKsUP6068nfhGKUiIgMWed8WOWulSLwU
xSXuNPwza+rYt1aaL6kcIes3otQidfWXKsV3xfp3vfQ7fWC9xqKrRhNG1NmPx51sFeySmzSxEbOJ
z/GQGBfqVE72rC8M70S45S31yi5gEnUL3KHbBn0t3AZ1dagVkQF8JjCEmh1qh12CCvPcgM5gq+By
7qaGiiZGueARvWCyD0Enn0zDl1xsHpcwG9xBmC/hqg2IWXJW8r0VOYuM8T3Tia0W26K0Bzx1j40U
P9aT+bkaF6DHpXI2T8GtqEeKX3QzwoO6OYOPJjj1VNxWutSfyJZ6DajC6hJdackQUczG/L6eh8Fr
69nYy+DeNorczZ6US4aXCC2yX2nqvqiCeMVTyY9DWmAMGRvPQsNnF+oUEyIxy+fhYsZ+LrEXKrjO
O6kVU/yN+uAGQqm76diddUhV/TnsC4/Mi8Xvxib00Ly9lOrCSBEAvJ1q+aY3o+EmyaorJaxeoJXd
q0Mg80rH2pswSXskVNENGfbqlipga5VythVSq3aqvFr2y2AWX0V5v9TfwV3i19+OD/5nQ4bNa7lu
OduP3+qHwQTTnm/Pbl2O/vAb731Retm/NvPVa9tnX4cYBOitf/N/+sVvw4CbuWLd+oXA0279bmFc
/hiszKn4r09q+zULEchxHr8/o/Xms67iv57V+ic2BybnDBtaZlA0YF/PafnTGr0F3hXYLGMupLh/
nNOa9GkFLDK14pZh0ipxC/j9nLY+kUW5nurfWkP1V7q/9Vbx3Sm9Ot4BN61GP1xGiOQ+nNKw96cM
mqfGoTaLzL4R75f9fZ+pZ8HQdIDEfxYH9idFwvsjkg2CGmFVd36UsLCZLceE4QtdAOW1lD7F0Qx/
Oblpg/5atvpLs+rZpIzKvdVrX0SluUri6nnOa+paQfGbXnuNNI3FS+HodftQKnPmtYNOfdaaP+Hi
cJ388PIgH8RoBDUCSg9v4kfOZT+HgS6C3UMPNFI6srqxW4Cmpyi2yDrgPS18XY2SbYf8/gbf0nKZ
xiyUueVukmW5nUuY01lYNGAxg9hRhwYExWQJNnqN9kRI7WctRnaeKOxu6C6VR7O3LhtVcRWuqOw9
I3m/mOfU2R2qQsVvx4ktSmco3tCHw21RjIqrGfnslgGYTxG5lReE8/OEUWzC24OadIH9JkhEMUsF
ix3cAiHb3ivQnaBvGoXIZKtN7EaewgPtJY5LkL1OY5SP+cKGa1gyaWArBNyx0EHHRVoiXdbdIFyy
qNB9MDtklRaVsu0XevQa4Y2T9aJHCu7JkHTTD/I6GtwimZVXrlvpa1uqqwtemNxOBpen9YInmkLN
VjG+bs0m83Eh3Eedau0M03hY1OpaaxkDhFi92ylLibCNkw0EtnRj1Mty4LZn7ZDV3ElTSArwZJGX
OvECiVbY4HNDMtw3LNzFsm49diZ7a6hvwzkXr5aBKj1fgFhJwiAcrVncg/0s7i21TzbBrGx4D61t
XZb9eSiutLuh0I5xru7yKHkhLDm/yDCmHWh8e4hBlhJt4pi9eJpH6Sap4s0AMTl1u1rUdpoVmLEN
tVIlopNmOc6W6BqDHonGQQu0MUq8LmG9EYPFZNvHHGAW1ds4zTfYx62dtQDBtxpGAuDDnLmwJu56
Re5JmXKhLXHj9d1CEHHbEIYeNeVJE2ChDWlZexAlydlLUUJFJFUfMxpxpzCDt0SPwpdw0p7aucuc
YcjyBLJ91G0rPS8vF+K+3TyU6OF0jtLERDJUG43ihJKauA08Np9K5EthLPGTbAp3IxKzc6WN0wNd
ULuRK4jckRQ+GUuZPdR6K16nczM5EXquFE9h0LqVEqrHplcETzYsFM1aEo1E+FbFnjHKyRKDivs3
yudEMiK7MEPSpiBJ7gSIUK4wS+Q/NzEa+ko/jxJJueliwg2kUqO3bQrDqWhaTwHBEX6aWdqzERO1
KdSz5oj9hANyii7AdHaeobGQT4DAbLn+hbe1OF3BUklWdm3mN928zcpgG9OZI49sRhwlHVHlUGu8
MIy2TZND7qvH4CpTUW9ofaVtWC2VJ0G0FiLojfFzvwTqZTZLLL0a8Dn2PETBRo6rnATLy7Zo+7NG
nxs71+bxqFqz2oMrNPGKGcGmW8mApJb1z9AIz3WUsfSDjUcMa2kH8nyMR+NWnZUXVWnVA/EtxqbF
AOBpqbi0tpx0HYJerGKKUPlKY6obUafEGkejrm0AiK3Xxmrspgh/XwbwiU64qqGh9d/lzGW2cwT0
NIwry261KtadcAzKO7XonxY5r04S++ut0ej3iSInt3Wot5et0gcnxHPhkcsQDo2hlbx0xVy0kiaf
F52FMamc5QuT+cnjLBQJUMumv1wDpA9VXGQXcpIOjlECcCbUZ/bkGK4q5hiJrLbqiTz7doPrrnuD
8CzZ8WyE55rK0EeNsYqOclc+1FX0OOeoLvK+u+rwOW2iVlPPcg0fEhz2c6Y1N4Ks3k+aeIczMMdc
xLTumGZ1tE3VRl7RRYN01SritNcIl9hpZtK6GRfJV2kqjDOJE3hbSYATbfRHjWEXFRQ+e0hCaZcb
IHKaoUeX0UXB7BpSk20Vo+K8bnOWPHZbK1tRKeZNnQgSNrAgjTW7nOvqvIK7AAFmqon0rqv+s0Ep
GPtZ0KuLXWNNSkGZduJNOZcTr2xTvKlVn2+XTlY8QMIGIsNQ2gAZc80gzl6oTmU3rs3yTK3GcjtZ
aprblhEY7HHD0ifwFiqnZSF6gI2NbLxTmn2oNWuQIwTGoAy1I1ik6jJosvScdnDehpMq7MJAERU7
7OUvSxzXk6eZfXDTGqx54z6Cql3O1XgK6inad0tbXIZJL3kc1jsCi5PUSVtGMAzPZl8Qy8Xto0n2
Q10ZSi8H2e7m1iJ4HdDkC/ID6/UVy0gfGl0U8hr4YjImFKtk5saU64jdL3irS3W4aAJ9tHypQPrD
WeOLvbCg/0nGkSX2jJOsTHsGgfKSWYc+iN5GobXuyqa1EDta6hOCZ3QVvTpW5BkvPRILYLynqtdJ
fMmS3DVKiaZ4yYf8vEoC9VmYW9FGKrlsJ3W4lusi2EczvoEQ5bNHs7x4ldW/RnmYnVqsc55ujJLf
ZqRxgv3xWDF2Fy3jUr/V8vsGzCRzZ5Zx3A3KaDvHGORDWI5uMZnJMRPFEJbDoHOZmEeGipkFgVeQ
Oy9lBY8ewkQJAR9nfQ+F6bOGvC3TEOT0GeKxvD6P2iU+kR3b7YY0OJjcgY5UB5AhVnqynQ3cKHvu
cW4Gyuu6MvLKF7p4TF1zWNpTYKVXXa5ODidEcBA6S7lXqD2caimKc82s1e3ca9t8YDvpJN04I64R
xGhbYpA71Jki7VJVCt56YwIfzR3jTGijZiupVbMt5QQik6nsYk0vz2rm3XfQlauRS7YwocFqe1Ix
98RaDNNVzLBLg6Evdnt4DOaWzGyQvqh2M3CzyE+XJUrcpdWno1oLQHv0NzlrVPxT5WL5WT5dzCR8
sEaQWsPtxPDYwC0kLUO2CNMYBh9R/Wyrac9drdJUbkm6dhobrXazXqgeFrB923opy22rjsFZNAXN
IRym5D4U4oVUXLN2Um5/Zw2cgdSurZUNiRNjX0xC9ayCbDtjBtMSkBBgAxnzsPTkvByPYzjrG2Yy
zZWqj5fd2EduUYTXYysVoOTM0VkIothYSoFVn0wgWxs10VVSudtiaCy8PuzQayVlclZKgnJujjhZ
zU5RD4RqtPvCmrvNohkXcSBZDtNVJ1HN9FUjt8fXhFTcGlGxTclqhv+DzTHsMrRTzcwJKM0lJFfs
neNQF9shiaWTNGX36aDFh0gNrpaiMW7GHHkOl5dirw7yS1GO5Z51iq1ruXJXYfC9DIdlm0U8bCk2
Lw1LxnIhESIYRqDFYkoJHyWXhjCoHnjd/rI3e6bHymKaJ+6kyd3Qc/NslbDk6ljXZx16v0REIFJY
if4aKG11bKdGvovj0Lo3cc9RKcyWs4SjOblVUugXkVyMF6MyQykeCONwIWlb0C7GHmwug6wzzUpa
5vnJg9Gg02zlMXMVE4wr6uSGfJ6QolDIEq7d5UUg5TdqC25UlgrRnupE2yi9tpfJjL9OK/1YA9VF
At54nSFkB0WZH9awcuy/VrZLpH7wywbdqCUOvlYZ11zpYFcZseVpBneyIUreqqZfGKwpL2mvP+VB
dzOX1eVCP3bMUvNLpStPTAaiGxyCxCSH8jE185uKQnufx9FDpk6d7vDM3NiSUlcc0eNYIBOQ63Hw
jaxS8AYPI8LaoHY0qaqcLNP6bRyg98ln8jrLRE4dMqyr8yVfrpuyMH30AMhrgQ6jp5d4vVSAuRPO
z7k5VplYXVUy+rM55w6q9tWqmA9eBD2O7aqdFmeg3CRtlYedo9bTxDBxam5gOEpmZooKoPWoaKsb
XU2jQ6oHwkbTU6KsSd/BYbkT2zY/gr/PkWOhklr6GtgwwSYUo6Z8IcaZaicqrg1WM0A8l24L33n0
k2o0/SzMtatxql7YxMt2MHctrZPhdCLCQTxS71Cv/YD0/kSUMdqsfFE8IzQejUpot1MTT+dqHu+T
Mev8MDGXs6JSmVkVQhMdCHBkmopPQGkbzUkzwQ0xWV1mJdfIUkc9ogrqoWqU/CKKkZ5JnRzaSZJ1
+3YyehPZEXu6rmWFV8TLAVK5+WJ15f2SFc8QoUdXqWlybGb3IEJlcXjGQ7DSoZTsWgachzvBlDlQ
J63ZFlVj9ru5L1WnLOTenTGwzWTkKD3607Df9rW1tXphOxeMimxD7Am5zZOx4tCjzVyC7o1di+Yh
++ZyHJd67CwdmkaZARqiZvFz3SLDgqQ+5KaZAcqbMMMN1vkUydYXIV3wjzXAtrHf1raFR9iW0Fv5
ExSBDeO5qzZnn6FWymWTWs9FI15nXRTu1ZKzIV5oJZlLX8dRAm5bU6SHqdDjDSzn0wTir7PM0h61
+DHP6vkkrlc6w4JvHyXBtMHR03sw9rCiMRnNZ5tSvzxYubQj2SBzEtkoXEsuX9p+ya/TEG1iW2ji
Rg3T84yTz+XOsthlo6W7Me8JAY95ZnVv7XlOn/X5LpvD2S+k8pyGXb5qDHKv9AzDfT7NV1pp5L6Z
GHiL5ZRO2Qx1wkzSaCOyQyXEZG03J7TjnSWFdrPQL/H8Bl9k5ueUJidsVTWJK8ddzonHD+A1YbKv
8jT3OYA8HT3GxpoogcXpMMpZ4rf04gC7r6w5TY8jyHo7s0I0xrJ+WxrZFugpbzqrrAMrq8pfRKuz
8eAeSIBSr5UyEu6oufvDoOjzLi/y4Isx0bPrJEnssWS5S5W2903a7420mewKo5VjWKj0Snp0gpnH
ak+4XIWQU6nE2zYeqk2Au/iI6VHedYAUfNC3aM3pZV8XZa6+LEqT+E1Sz/8Pw///L8eIK3vtX88R
b8gTaH9Dcfeb8xR/Kdu/0t9h5fl9sog759NKJmI0RVQ6+o2VM/h1uCgYzP6/BhUhQVu3UYwQv20M
EKQwjFwBu5ClWGat3v/fxXcSujwR5gQzSahD2K3+m73zWHIkybLsv8xeS4yTrQEG7nBONyruQYxz
MzXy9X0QmTWdHhWVMdW7FpltVnkAMKL69L17z/1PuoufxXcXqAAQMSDiuEgcB9/HTzK4WcxCxhc6
MxFC/RMQ5QjUe8U8F2dH0PXJd8WY6cnUfwdP+qxp+fNzEdXAfSMMhnCcz4OK5WIKq4UW0ZzTjLXq
Lk3EbmpWkO4pD/5yg27+6JX+1d5y6ZD+dwf1j88C2utgM2Usx8/8/FlcykHBRY02IEpBhxZJtOkc
Y/ljSIsAj271Lz6FO/Ivn0LGEzoyhwYAM53Pn9J1YF4cqpYNc+oiZGA+blyUujvC48rDGE/FSQAn
xdfSdmOx//tf+LlH/OMXOhr07R/GVqaXF0nPX8aN9kgetscSupmwGoXEVZ9asVwBv082BoGyId3E
P1Vk//bn/uIGXhKV8Gwjn9SxDH3+SOhFKVP9PNrgmktWstSIwPDSZWU3dnz997/uF1f2kogKgdQH
GERf+vNHcS6u21EIQV5RndwYctLW/lIme2m7GUeZ+Y3eytFbVL4j/sf/Qy33b3/nTxSOP66tSRee
XwkMGPvq5093BFHuwKYFOvzKww3gLlttbtD0q9jbFeOldWssbuDhuCMJcTEDg7KQxPeRUjp7ubT1
Ocok9m+uya8uv6nrGPR5ri9ojM/fatHt+MLFFqFlccB0moXy1+c4xQyk2fz95f/VFXAxaRn4tWEb
ej84aH95uvQmHan5khhjgV8dKyXtD/hc+RvsX/uxUaQt+s64qrW03A/ZSTS4HdgB05CWBMkkqqfl
TqTK8pu3+ic/8Y8bQ9GBqJlYRu7MD8TWX75WN7RWhEQg2ixjxbmXQB74OAClACXUOCnhzuTeQx7N
+tlE0hIFNefiVSHlfGa7HQ+jgQ9jcCb+atZzTrqWs6yisqybkzEYm7k06d70RbTu6NKdkkh8FNlk
YjGLUbNrY2xwPpTls0P0Z/Wbn/aThvTy08gsQ0DAvuADqP155pPRb4Noyd1tYxdFqKIV4vpp0QVd
pU0o56pYu4TCOoE3i2lam1YvwWfPiiSbqUQO1E4xFLhJ2P2qVrX/XBSdM68bmqNxqJscMP/+CflJ
Mvjj+6IERz1LGgWT78t8+6/rj/SGwZS2I+FtwaKED2yW1MZlRgO1LY7Q3Gjg5URKrhrDih5jk1TW
uMi9Qxkt7ozjXBue8rQ3HY43UmQBIDYasZbZk8XFqAT+UNZR1HIqMIPe8BlITIZQSMus6L6ulvGG
fyG+bWUk6eRXk3tM4sy+SSafdFM6FlEOPCfR6M/IAad1E3fGwcZUSSKAJClE7wCK/f0F+dcdB/k3
fs8Lugf92c+IfhNQhB2ZlgylmajHvJ61belBuv6ffAqjRzAwCF3+hZ5Ku0UKGvKhH3ndejTmb0TK
/c7Q/q8FAj/lBwYFPShzyJ+VLFWTLI09yhBQHmEw6eK+tAaQpigqc0KdXFycNUHwMyrK32xqP57y
z/s2iBdWLRzecAMQNXx+qloSv0Scmn6YtRUAnRIRfowXsHJCVIuuCBJdvQm7wNWuzdqyq6YCF/WQ
GnUXTJ5bn+JMm7+mnTw1tKkviByQDlmZtw+Q3wRpBa75sIiInr9TlvGdAE72xcmFdW3WfnozDZnc
/v39+sWlRORBPaPDS0IU/NOanXa9PycGvU5lm7h64jlbxWMGQa7tiPdxH8eojZ+IWvodZuVf90/U
JbanMY++MGR+RkvAfmvmutb8MK59tUHR4d/XdnPXZT2ruTsNG56ts2caMTkZJOz9/Y++DM9/qov4
dN4mFLtkVbg/Z9pjxedgrrV+SAzQsO3JTl5JUbarUtTuFiKDus4FjPd6HuVapNVlEooUfsk186Yw
5Bw2pfeUubIKplgua+syl3QxFO0QwBKC0o3NiqgkA79d/S0yOUcPRfueJ7U804v/nVn/ou75+cdQ
BvyghqMDQv79+ZHkWK7DHnLdsIkM925B64dw00+OcdHrfTCPrUGqie6j8JLWmswIfz8ViJNl20VP
f39df/lVQEgyhEO05tNP/PxVpjI3zYRglFC1WcvuO7TviCeJ2oYSuPcWXVy7EMaDhry9oOmwXWKY
O+lm29/95osYv7gmJuscjDP86MwOPn8Rn7uZj13MF2naUzkY+2WxtT3C+OREOdbjESc7GjLOae6E
tQOo6W/1FMRLnRi/A3r+4kk3OUNf9He4p/Sf96HYNMgkolYIiTUzH6M4864cEi6OdHNpI1uRu2Us
8+5j7T8KeAi/oWH9YtVHvKrjlGLZsn7ISP66C1YNsqq04dMBl8gr2fnexiysP8lf/5G85/9Nu/O/
zSB0WTr+/cE7qDrsGz9O3rtv7fItqhgzvn/S8/D3f6r08F/oALPQ3EFUuHgw/nno1u1/wNu4VI0Y
gRykd/zNP1V69j84zWBCw/LACsKB/f+euVHpob0xqDT/OMNjoPsP/BwUcJ9eGVx4qELJGcNRcjm0
oQ38/MpMQ1nbDCDTH3oTvBIT9KNAUhFd6dpCexXNRvd6ma5kwWJHWNO8dsHTWRBwg1dt6sd0k2o+
4RpWN4zvUT/qj12MJWQt56W0V1XRtmk4kd5B5K1ixBhOXo9TxDbyxtsTO0vIu6GQY2CRLggwB/fa
tWdbm0q59rtZI7woH3P+1JFTOKg8x1mbifxJML+hze8YcGuhmrvWZfEzD67R089MqGWfMIImzy0v
HnyCwdcJZPXs+3GMsQpIm+lUUC1TsZd5PRDYZbsj/yEy9J2eKCNdN6WvHbzZG9ur3i+8ZVsYXXv0
1Mg6rrzcCSN3IIKcA8+9Vvj6VTLLfM1CwD9rlp46k82WnpPZzCHFpIp9HTl5we4+LM22zzQDeL7M
XmQUtcccjibuBQfF9yrJyOsMNIKyq6Bq8GxgTU6bu1aM/fcupoF3ZOVA4t5kFFu4iBM/WZvE7kH6
Up1v7haLfJUTGZeJWs025ZjeaAxypNPGaHtqP3kbweVgnO9d/9qkMo1pxo+2H8Qqjwji7Zw30RJl
HwxkbX0BYO1+EVa9zBB7MsYuNk4OtA2Ju4tk6vkE5BQM41Uu40dXmNj/R7ec3LXSsuxceEV/7owO
uoXhqSknGkzylMVeP6ogZcE8OZA734x2kJTdFzuB0QpYDOnFCKNDYN0Vjmu3Ky4+YfdLVg5OoBdW
8qjylHYzhJL6MQUE/1HGzpgHg6xcL2iKYnkuPPJWsI7XhQjd2frx0ZpG5zQj6DnQaV7cLCrBL17V
6KZRK+XutEEPasij4wxGDvyfUN/Qk45+TOd55rjWJgzj6zTFxH7Rv9yrxeKrNe4Ab2L2033OpCzd
13ODEgMW3tl1luwjmTSkVQC5cw7okX5aoElxKuJsct+DVHMCVXZ4X9BeIRggpRGWjiGG0Qid3sk5
HjZpcdWXgs5r7/YWj2s9vnURJqoVHD58JhZMe3KoAM3eC1hXCySK2fuSpEo8e9S2zM+GdLo1Kqnf
DJNGnoNFqk9MZ5yXbuPwx9uSI129LlxUDWvTJz8w1KBBL4cpcvQnu3GBmWSq6x/Iw0Vx21oE+K7b
uXT1lVXESNoI66xSPNWMITCQiOhifZo4mOI0tL5qeVplZAiJ5SbL/PI5mXLjiy+L9htKtEYP07rg
ws0ZGpdxJMFTH19yzcjuzDE25y0+lhKn/xTX47ZSmUf8hC69O6nwEAfS1Ttc3vZEPTHps1NAxPBa
f5WWWg/TQZfl7ejM2D/GaNFW0OSC1hzqZ9H1yxe8IbBUyFVuM76nxgm1qkuxRgSitrFUzMp7wI+H
voMBvfaa0vo61pn12vtRHVPsS33geR5dm6Z4SwxvXkgL+HM/P7apzrA79bJ4WTs03K2NNw8IkTrS
gT9y6N7McRhABjHHZhVO1sDQvJel14W0lErvaEtff2oHBkBogC/jM8mI8qkwHTTCDrHENtl+pXNy
K9RJzIUuY+10ycYv7BOCaCykIfMKDFB9FP5SERjS6nhUDCfNY9zx+vTcVcxAwRiAnWbyMlRwJMYp
qU4pbX975U8mXiYxpZjJUtyexbmI2vILltfUoJgch1swnqh2MobqdwZJJd+6KTMBSi+Lnq4pxtgN
lh7q6MUbtdjrpPPb7IApJwbjV0uSAuMEJyrh2gvqFg/yGflSyDdY0yNH7BRDXDhsk4NdqGCNeiJl
Pne3MRGE1q4EZXgv8qz1g8Kpc3sjoGSdebAKf+UQYlvfNoRfwkHouqQFVxLp31FHGOTvMgJM75d6
yfNDOy/wTxGq8X/HrGb5K1c0vQ5cw+29YwQ0F7BPDf87HNi03/yRyAL6z4iHQHC5vbsRYInOmpMt
d1XFPSVfMR4ABAG9/RjKMn92QGgPu6qS7lFapH8zKO2GL4R0j9dK9E5ztEuXqFTGZzFzOBW2IoYe
k3QgwmgGxPFvwt4/n/Au+zqEfg+FP2mRRANcxgB/rQCtcqTf4SVMmvu0uylEFO/Zt6Eoun0UGikp
2Qg9yuOcIn76UQv9/6rw//z9OAZZ9zts9E9lIFf9jzLQNP7BZoK7gj6aCf7gv53ihvkPelUUYBa4
PqgHl67un2Wg7fA/Gbp9KRP/CeT6c/SC5hv/Lf37yzmHys35z0xCVHyf60C01bg0Lh10hMu81T/X
gVgv8apKAwiBxJgXEuOHdmpq3G0+LOz3qFoCRBNwrpCxtoPw9nYeXauxSS4YoiU/NnnibkurfGsw
BAakHOG5qGj6pbNAmcombNQGlB1+SDB02i0cnHlXsE/dIzl2w3xEzEa6xKEhyi3wUgHGXmMTnqhJ
LmZfsbYRYRy8st3OCtB8XalhXQ7WhXEe23sHIh+W6Q2gegB5fYLX1etrRrYuy3Xs2sXthBhkp4r6
tbY6FMkpSKeh48UDhVTmC3K/0Vq3MtZOJBKmu8iMQEe5kL7H9jXR3eamydJuz6490h0pY1bE7ujb
3ltu9xBZPIgylft9YPcLIXNXX9E+tzvPbO5zctOD2fevjFzx9eP51eUn15b+3l+CtDmXAcuSL6md
j/iDVXE2qkSsYPoOxykbzAv+L4435MkM22qUkIlacxHsN2gRFRD1J91jJDwvRfV1toSzGQkn2MV0
zrZotU56LeJ1IYiDYbiMyIi2KVavJCep3JkfTCZEKPtcb18QVO8FiOX2whmo4kpX1UB36ok0wHJ6
bDLrq58lLbKbrtr4bescllrWO7n477ZYrssOqItpZcZG0UiBI5AhMWPcH4rJvgzxsTcjUDexFrc3
k6myK4FmHD2CPwe5mfv7uakQHnepu0LL6++SZdibqBvhIzF+U1Uywg4EaRZhMadaTY5Jq7/5UDlD
eOzrymI31IHpcEuK9SJi8TBHaX9Dedq+6Vq+rJKoyXfx2Mhj1NgXThwphihSQFT1znuqk3ICwWvW
xSnKAcrkDcZKioBpMBFJdKcxjlaN7pww6B6isnh20F/zFOVNhUzfWnZpqz/C3oU/ZoP5KWK4ug0C
08giD9cCQVMm80pv9WUnzaIJNTsvr8spgd1VDa3Nk05HhTfO6p76Kbc9hJiVdoAw3hxjIdUDKNS9
5E0B0kXwIlf92HKcurieV81CCGM6GFuF6DjuaiifDUI4Dq6XVMfI/JIKHj2B+nZFIn0XWtpQbyxt
xDYcN3O/qgzRn3RtMg+d3VjoN1pgjJXOMa3QpnXRk68kII8l6TSCzTJVcpVK07nN+w78nR87X8eM
6UXRhwNJDlViVusyZ1esPXLfNZvwekNyTMJxVTxaFSOQgr7pS19H6U1R1xCsDXs+jFnNvI6s1tVo
DtM2WwaEXcNAO32x++nGQmHmdsZwv0QRSLWK5Fy6bOmLITtYUOhG+nQ45J5vohCc5RalXwUQzYPV
Bt7NPgw49KlXGH7l47iNkX0BeYqgaKm0P5juu+s07lGpBu1bklEqIT6/atuh51Gixb1xLYo3iPUZ
/uVF3NItxUCvYNcDBCvplhLd2ybOo8M7vXQx5z7D2/pZIfeRgjdUekNAcu0ddm61SiWkrMK3yzUK
S3cz0x/dlik+iqQTaZh50j80Ul66v5Fun6taijsDQO0qTm1yEer47Bq89baGqz5xxDmN/e81Op+i
BsSnkuzNhnh6tSi8dSwMV5o72rsOXjWfq+yTQPZrruhrtgGnajuw1DBcq8Kh8rPLfhdPQMtUU5xB
/Iq173fNOfbs/FF3lbcSOq7qiV4SQtIaqarv1jClzXprmh0HGpQEW42doya81cpCVfQDpbVFIz7O
rdCiX06mIObnJCirqg+sVgEllN07+JrAGIswi/Xrwi9e53mAvLc8ZKz4UeseploLUe2tdF+F1uCy
Gc2rlKwHNGOrYiI/nRzsgCiJD4dz/yxdvnZykvTlB8s455N3E/nJwQYB16iBlxHuWOa1YTPPYlvr
LOGDsnHDD69FIq579Txa8T0a2hUpJ7fW0PZfUKHnqKwgu0l+G7ObGyIKKQYRvQr8eyxHq3nghJPW
KPo+VOpdzWjPiC/s6QjHDbQ5Nza1a5+p6IniE2t2jjobauDQr+eJ6DJ/qvL9zIr7UEfe16qAOUjf
4lHW07ilU6uIQoQhEZSjMW1nu1FHpSskZAqMJKjY7zxc3s6HIWys7aZOztAgCpzkSHhlb82YZXrS
wQENyHVK8sQ1JABYch3fvJvQS3P4Os5lfwWlFnax3o0Rw+osuTKaOcdD72EjjGf0tu7YeHckLUXv
BG/oT46XsP80qdtvieFMEDsjW7yaCF89+AiTrhZa/i99au6mfjY/YhdWQNSlzkebmXHQIbXemv7I
xm9Owg2Bb9o7dhvW40xj46lbMe+aMm8eoCT459nV6uuuS1ko4ksmDQFB5Tari4bH7fLfaPt8q9qx
CBLf2beDjxq292LnJkvtF4Mx/B6TGspbTx1iVCuv1dBZ6yoCVjGjlweCiK2gbesl7MhaynqxfIH/
7eYsSiCRp3goThhU6JWw2G8q07uvJONa6fUfsG77YCGOIyjyDEC6WvR95NXNxq38NhSOU3zAUvav
eLDeyA6VAbcIWC/OPW3fJHmO29P27uJicM85qNXV3C3OTmnJWXrxayGNfj/Vy2tpF7t8Ap4WQVEL
2pbj2Uik+sOYAqvsMz/fDXNZbkp7qhinVvYKyAnRZn3cXIlRmUmQJ4uk2h89EKTMWgRo+lUN1m6D
XLznfEtiAJnpyymiO7cdl7jkZaqvU59InD6LNOiYw+gEFkqzVUrjI7VRZ8NG4YyD3j6jXVSYlynR
/J4oWb0St4FdpvamA8madb72OqZJNOGjdWp20W7w7TxEy3Cb9W68absC6Jrdxcjh/WVv5GWyHfSx
eCp0Q63snj1LjYUXJopQoY4sHEicDPe0A9Vae9VFnHoxSAwwWO0r0eOXXXqaT4DQXcO+b6riDRfZ
fQ5AItHcTd+rm7yj5Rg78ibSJToNr6e7ZFnxWtcLUJCACpcls59/gDzmZMZ2XKVfPPwqdASG8tCV
sbqpOu/amSvE4JntZasi6T/SRY7npdMFYQ90KEO79kqya6KbvlXZsyss+9EsKv3aqXH0gJwnt6HW
SGhJouoh5yqe/Mjo14lNW6pSbgZHc8ZvZ4xob20GY6Uei3Wv5PQ1k552bDyxMRfk6z3QCJKviy8R
VIqebg6JQPWGGAq4sMban2TgIH8wEmeH2LAL7Lq+c6dlb2XzSwXS0BnMmBrACjtms0lpHYzUe0mm
6Xm0621ra2f6GpRyU4QTSJm8mVS63mwB2Rj87RxXalfI+Cklmmgm9jpQzXA7DguVWtEd7MQ/6LOG
yYTh2agStSX+4M6rnTCz8003CqZnX7TBXXexdszKmZadSVhWIby3oZL7+ELEUV71qLziuzcbG4n5
LCh5W8vRO5s14S5LJ65KBRzF6w9IesO4isKlrO5TkNt04B0sCHpQSeMuGqPimxpzZ80Afjo0w2Cf
6gyz4RI76bED6n/uxrlmhbfW6KDBLKY5pVLkUhq5cXclIiehTeNck8X2Kjq23qkwUEFadDcIkpJ8
pSTf4f9+hjzUBJ3OKrb4RFKppDpkerUtlga0pU2yIpQV+l57t07CUoN/ncVdtCbzK7+i62DuFNyF
mxoF+g5XW3YzgXEkL+gsRiyrnXNZHHE43Pa2dWbcR+b5OBlbiXOQB6kct7luRndFMWrvZPDkmyVL
/TDVhm9mLJqQRiypf2RSrPV2gP4i3fEal+Ac+inMWB+ACqmu1tn06OzkPXb2OtXf3SSH2Tnk8bcU
iknAepN+lJg+plKxgLm8O0o9Q5orHxH4bEZsfk4Zb/US2yOOFXYFXAmZPq5oK05nLE9fnVKvway0
/bkkxzowtSQjDUmhe7Ud2MMVtZaq/JVWQ9ltULjPJNigIK8b+2gb0jwkZfVNDpg0lnk2rnwzeuwM
+u4SDVkydB9pOveHYsjNUAdct0307Mro0+jdTz1Cs/uxQwVWWa1cScbCYU6n8J3WUXe0VZtslLeE
mZmMIWWnsVJZHl9PnbsZ0c4JxLBesZsxynd2deW4y3g/z+2t49U5QNDmtgKaFkfxC9yCK1pQoDuj
5ANkWoMYgVhq4e+YHx/Y32JAp0NyAM1iXXmKgoH1iBmtSSfI63qH2FLNCaY0P5GfY+/8ply2ltJZ
/1LPfJYt+rICAv07FN3+FQPL2uyz9WKKdarI9KJYDasGkmttPxWgi1acfHbWaO5yGvvl0Pq7lg1o
m9u81aNvwSq+2L7G6FE1jThM3nxr5MkHkeNlqBVetnVU/a4qbBnYpj07e+/HEQzIZLoPSWZoG9um
hO5q1iIJwtMaCKLRk2I60RRzSBbLb+AdXEupuejOzJ0u3lUhsB1gdBgtZ5cY9WEqxI1Nw/29n8iV
a40033vWSCUreAGjyEb1v6hsl8AmeSBHGn+D3Xobx+yPLQJQRhhNv2pqXVsx0PoyJO3edJviiD41
PVsLpFzfzQa6wAOnaqO990H+h/hIfYJP6zdvlP7OgzO0oxsNZbS/gBxSncXVX25MUTwi93ZDZdUM
c1zFiCU/mEnzRFcvWbVCtTt6FDS0E85xxwU/Y8gc3C/xPVsNPceJwzLqZ7JgtIJCubAeIa/nj26n
d9Rfhtj3Xd49W7lbnoSLkajt6LvBXuHtxtZUr+mjytBSMRThJOdQSs5etyqJObtJatDAjZ5UBPZR
c/R2qchOG9U3fy5SjE9aShxyMp8K23lsXIJnTSMvPmSltw+ZcIywWZLyW0sfGZbkXG7cyQLYzHB6
VZgF0wAgSmvTMCWLjpltKqfMXpo89V9rsxjeGUPSokzsb6kxMJvxciYxldtsaKJegL9+hAsb3JaK
tYsXqhgQv7PtVCQLHrQLKlrmZhbiI1k+srgWW5INp5WNE1AGMhf1HbdGrbvcB+JLTsVKm51JrQYw
IATuKfcehzU9bizzt2NamXe96SbtuhVTsevVxDEKgRl3Zm5XSO+GG1M19Q0HcO9UldqIsbt3j+S8
zStmDPkqQxe2mkl3wPYNxX2osBmKmOi6csF1mLtOsvcSoT0oT0+uZG5IGidudpUayZrWPfHhBBYe
Uhl5qPtEoV4axW3oJ3/eW1ql7WfNvk9yIj0c77vd40X0Iqfm1RlZWcvJGo9DaVwbBPYFtsKXjzcI
g12gzT0nZjr+H5bb1FtKmDIoddxybqund0O8vJhacRWNQ3PW8toLzSrjwYwujoSq1782spVjoKds
/wCKihZFkSw52U9dfj/lBO9lglBPJrX3eQcyHI8KbG0/kq+6MGDXCUnnwOBYfTnO89VjAfuqrGYa
fR1Nl0mO7nm2sAMYWfRqJB5CuMRVBkmCyZVPGxmPtjCx3OMYepVD3u0ip1csUDWXzUperaLug0Rq
H9KeYWNxdY7Um7TOLPzgfZ3fY4N9FWN7QqEAF99WxbpRBmmyznwQ5QVR2bkXULvSocs10XKYC8/d
KTfVnr1MMAWyJh1TSiusad+MeQQZHs9bINMoucSsR+tppmnRK83bOdWQP5uDHu9K5n5cMX05tjzb
R0l7/jqLLAyFaWw+e7kG471GeN7VknW5WZhUe53mrPuoTEJh17ILammcRm1RPITLfEb3a3OmK+Pb
qmqKg7aYYAIj0BMxDhRcO37K5G7sv9GbISRTn5aDJWID1o0AYi7Go5OaYqs1hn49F+7ZYwaDyGhj
mhn5udMkH+qy+l5RpjEioE5YpReRVuuT09QuRkqSYkR4QMb8MNM6sW91zrw/WsyBAyFiZRBEtSLn
sA5nX+cgOXWoRatkizISX3zSe+OJbLPNJZRq1cIuSJE9NppLvZ3lFok80LNxjU33TNSiE2BBYzMI
Ge0XgwFizTnk1Um7ECXksmvLuD0WIwGXlL4g5PVzFrv5Q213nJfqhM5JPXp7x84pPCfXvJJOYx4N
Mt6vnKnTDn0/T1dJnszX1UwhySHUgA/QF+vUiGSQWe0O825P1mrlbmzpcoML9a4Z7lc504uLEypc
vHiF1rwCOxC72sel607EbTexTkuiIxp5m6qhWeVZjlnYit8mBD+GJAohWcvlEI3VGnGChVovXfRb
OEX7qemWTZVBWywb398iNqqo9JpbFDt0mPvrximvtKW+Hn0q4VmDKEIwJDsEAPtGGCxb9RA6xfDE
I83ZMbYJDBD9JVb1hYPZwR8pwnE2s9qobcWY5jvtC9rB4r4s3Ii6tYm+SocbgdZgU8bAtaG/GcHI
Cv6sa/6hV9adZmOaLq3sexxT+NE4L58KNOGgCFEYOQs0jsacgJqnciPH7K6UEUOnXI7PToubsjeQ
BqzSvHMDhbLY0ePXmk7KWFt36P4ChtGVSI+a4EL6uf+9MaoNvZEVri8DQIKDqTrujqjTWo71sCed
XncudO3iYLak4Xj2yYMxEfjpAD9pmO/nRSeDJ5pfrJacVU4W3/W221S5JrdJDdswn40gFqO3HWk+
75K0bI4Tc9lQ1fFhdufhasbFsDOHmDVliMpj5ruvrjPKrwa9TZLvHnX64Q+RQ5Y5G6ipH9FZQt6v
9SCHDEAcIfmtAJX1TWPPq4ryt0TwgpOxldA6KaeTuAY+bpcEOw1a1tKuJX2BY7DA5Of2ybWWLCw5
7aybHXA+rdp0RGET0MswmR5cNujNBb4YFx+OV8LiqwrGqsFQDaaxmhlfXuTEi3tpQWM/XSUqWbbS
tAWnglECq1+avP7q9GgfqzQS2UF6aTqE0EC8V11hb4WhpVdfJr/1vXWDjeKjT8vpYHQkRCqhg8SZ
SIANa3isT7M9Y4tbprc+SmPUDv6zxsj4YttM44MnTCxsJHVifT+xZNBmY9h90jia3JcuiSDWZGpb
8Csa72rvn6OoK+7HMouPC1qTHje6zTQ5ltpaScIYTFJzOejATt8M1eze+DrHPE+L4iOMxZTNMHX2
gGzXcIZhvojEuh0WcbRd662O4clLD+gUGDNy6t3t7H7tLV6lCYpIr83fhiQtnmsCYk69JQ/8U+3B
HEp3U/cw+Z25bLb+bDDAWQBTLBfMB9YMbzXXEV68bnwbffu211W6X2rM9tE8Rne+YIrElCqwBauQ
KJfsUcqUUqRmuiuZdBnUXyyuY4pRugvJKzq0mZUfVMZBT8f5OjQp/gJE66Eu83Q7GQw18oLedtpL
Dz1yc6c3Di23+FafNP8L2fLTezcLhEAL2x/TepvMPsKAQ8QX5GSO/eKhAZHDbTHMN0yqWTXMS6mS
Oee5b8fQqkZe4rHKRyo5Y2smS7wn9PWR080jz6ixasE2V6b2SrZu6BLaMHjLvi392zIeze/0vBru
GG6ktdbwAsUlQekDzvYY/VP74M2Tu8fS8TUaZzpGyqPRPZrprrISfpXUYAe49Tmd7G/WwmbciMG8
bpnnWA6sj7HWaD2TSk1NMPNAD8BU3+i3A8mZQFhIMxvWFcVI0BloE5whZkaT6fZuaKt15RAiGVuL
sxrIuWlFv5edZDDkc2ZmtTeDRBUqVFmjw+oxveu5igfyHjznpi9GQgxkMWwcFUWvtL+xUE0tsOrJ
dV58SGmsMBpwARy5bOGFeElzv7hbrBl9C2qI8i5rhvyFOVq5XihmOR6XGMeT7wv6lSYXX/S6QpAQ
1XhhyRlSFFtRVut7lCxv9OeHbV2VXz2eczZ4QBIiWBpnnxsJ05OsrJqdrDhQ90vjb2kCPJCWOtDy
pgiqEu8rG2GOt12uCn0Jc0+WV6lpz0da8FPYal17bzmZcXW5mb0bxSu7Na2gb/I7TdMuCNzFCkZB
g3IkJzvAil7BTSU3kpzP6yKty23ddcQDKicJl0jtOwf0cEUmHdqiR2e6eL7I8REZc02bxnYM8aPP
SYluivbJYzoEhkWa1M5ps0EGxKi1ETeuBVKZd8Mqro2pUJy5k51ddDOxMCZxDq03vlGe3/aJys9J
UyxPLr4l+uUAxoHOVv/F3ZnsyI2sWfpVCr1ngjQORgJdvXA6fY55VGwIRSjEmcZ5evr+qLy3ShK6
8lb2rhtIJDIRUvhIo9n5z/nOfVlkNEJkmbUK6Wlgwc+4jLBP7us5xaTBmOpOF2Z/aTslt2rwVoSS
tysn6uHyRKelslyq/LFl27gt6hCnTeFpR7fz0ocO6sqOr2Hfbcx0ppMGnMeuAFOxZRU0t/roZOfI
qal108QH904BNGDkbt8wyMR5ghbiKdg5dfJguppzNgsMJU6TXaoYju9Yxexu8/Y5WlYtTlRbEF6f
wuiORr5w5y+S6qmJ3atOb2mzIIU1QU0CZQRVi/YbW3ztCVEGzeRuC7Av1yLS1Udp9wDMyG/7UZ+D
x5IcDDvgvsc59Mpr10nsM3DqBt84gNciug954qeo9fw5W4dZbYsTSc/gIQ1LaZ29H+XkJItRbF66
uuTixYOOHam7UpNmnWqnHnGkzxSfdOUjZ0RqQ0bxqHVgHSpb3ZZGqwI3YVgQea3tQ4wg2jIztoqX
nO8rPh7TDFF6ix5aPBtbbjjhj56MD8xxCbYW+N93jqIdtdJKfd+gAGeO9o0ebdDP/DYmm9SlpGnN
0Lts6gVVXVjMh+uVxcEc15nH567vP7sROIYqObC3OQcEpV7diPQLpxA9ELnZ3sbUY05NfPIoWaEa
L4AXxDgbAdlXNIPXceGXXXqua4fKHAOI9l20pM41WwAVLAIMVapX2zgbL3VrJAQ0WF7xvuN9KqKj
gE6zlQ7fsqxjOoHxkPuo2RJqzjmp9Xfe4GSnpFWXZKivo9pJrhJp60xGi6zcACTSduNYMAiW1tPA
6OQQjVp6E9b4yEBuI+RqWYNGWpruqZtQmD0OS1My02Va7yOu0iPvEIAOy/ClS5v3oJt+spasUzJZ
gB1pwsNIV+TeiNP+20y28dBOUXefeUvFDnYAfUShPPqpCLvALpWkC95IJzL18s1GHTwbEO7QN5xd
W1oQw60zMjdpsYS9iKsa68FVccr0eqoOVkdwayRpdnbjPr0GwIxHPsWIumh66hdzaWz0GiUYKnh0
qArjFl9sc+4pU4PvhhfUA1HGhwiceytLqwMhlFkHmBxfxnW5y8KcDIDsGV84DB6LUhRHSwGoovc1
OoeyORlLqeFCRK3M3C9t1UEhm/BYYpkNoKD3QU3WjbCAZl6NwLmKJT5EcfOtFZJ3ZPa7qd6nXX4v
HTxawxm1zY8FxoaaSzxh7ms41TasXg0+oJXo7KX5FRBy4VfGa16hLrv1g2YjqSQz30+ylRsbLbhz
FnT4dDcKpNZa7Dvsm85gXHeTC5F8GJQvvPGFy/U06t0D5Dv8F5U4Iteirg2BPg/bAlhcynVEAXpQ
iW4/jfp6+TMVxotXdtm8ywoTWSFhX1qxUi8wHepCHCs4polmvMsUpBVXSuoyKoxgP0GOBshlBzVg
tHLhmccdNL4x4ZBJ5xPEHA4HiA3aKQYFzCC6QOlnXBjmpBvm5bgoy7gRQK/4zhQqgRwwZZsepk+Q
50r3UU1v4Uy7+yzLp+u4Ixk8Vv0htZkVoTHxHur60zLS7qam8hbGTecbvctyZbnxjehrta08aC2Y
auat6Hr94IQIUxka45UxijcpE0whysiOXBtWRnyxqG/BHVFQlaThsat7zgGKO5retu+TYzOj1dUN
oVqx1RiRch+3njqS0uAn4vyVuwVugVLh+k5Dbx832RfqSwouyjgPgJEsuAD1T7e05ptEgi5Iprbn
KJnMW8voI/Rr6bwsRc8FnDPlQ1ivCcRBWto0EA1TzfxicmBRqtx7ogFLz3JH4ZNmjtW2ryUD9ln4
GctiYCvjEMp6S2aet8NNvnGKCZpagZydvUOUtCejknXgZhOdUkmPs70NqcRyzDAD5RW3r95sHM0E
0NcwblOFkdheHayGmI5Ac29Vsq6L6edce7vYymDvODFLbbJAzjWv5FgiSFEs2OL9xYUCUw5M4MIO
e7gi/7+zdWR+Je6loRl3LWc8zjrufZa7r5pFZXk+IdFiOYT/wvAmtdnBNol3yyeh3VQcG76YRsux
uwup/OutEseN1SbiGi8kzwI5i4DPVmLiqr6bHPIYKNJJcBgGvfW1ebawcOt+b8eMASYvgTCGN5a5
+LmNmOYLg9taas59EJOAv0CmefBGCgv60AZH47icnHrc3bSQauxkYsSM/Bxx3lcpvQWpc4sZ9kYm
9f2iJc+VNuynNtq7jXObWPJeJMXKcY81Gg4g4keG9xCJmuEV4YHASL2CeVsMx8Wqi3xDlzqmBpvw
Kp0ZEGEMTTYvhooLmGmx6flkS9MnICBAHoc4jtIdY+new9WOBL7UJkgSnYa8SN4pygnCud0VFf1f
qcFdD7RPFIypvaiALamXbmJbR5GWlBljWhZejDmLK3KLWXZxHj0M1RTwtfGxGSL9aUqmNKXOzrG9
LQ/O5WwrfM92Dvqu1B3ILd2i7kD+RCd2k/QFeOaqaOmsSwP0lc9YhjjwQpckH02XXU7Jn8zy7VBb
RSBXldPAceCrmQ0RfrNru5X0NOrGjVRwerDjVBBu9K3ywpVltC6xJjgkS0RHGUfNVYyBMQBWBJa5
TV+KZI63UOFe8GdzQjAxK6mmiO7mnFuzywgilWWAuetTb+vtMoqEsjyX1jVYyRtoO+bG8YYqcJ0U
2mhb6fvCsGEdxbc6yxDBkruUL5wfh82pytW1PokbmamnVQ3dtfjZjjAWPN8c9XxH2C/ceH3HwIvW
gKd5mpqtnLTrJhMsCg6CQ89cj3F6c4/NjOEmLY9o7xsFM8CKlhs3i/zFWQfFpLO3yjDvDW0OEEkl
ppv8MSsxL+i2elBauDAzlrTkaeQ0BGHGkppIu+EejnwGdVa7rtou3mux12sUiEKaitX8XuCr3lZ0
/fq1DabMjNHZ0q6+DJL9alkvWRC1eKNHOat79pPOWfZ6z92n1C5GwdWdix+X1BDtKqsWO1Wm9OJ5
00NJaxTj/HqfuFS8yVAnbRIP7QZaGCXPWsREfMDorOjfxRXfY4U3k2qbLyaZ8mQ6sS+pz1VFb2eT
qe7COwJz1MyLLxEsWV8ulXspE3Z8dTW+gp0aD6mlV74WtrR5RDTv9UsDgKCy3eukrT8HJgsQD6Mx
GKYkudWGljWN9ZnGCT1ovfCjKHv2dHG0LfFvHbTBG3fFsO5cLXZlyDXhxdPHN8aw7QGzJrdPMiVb
zRw8MGg6vPrFQahfxui2R53dpp5hb7Oe4UuoLP0aMx1gG1FNjy27lhOP9ZSYCYgbjKh7AJX6yFyo
Dm8XzWoCO2V9aESj7xw5ZI/s9GmbRUgGBmh6t02cNHe1gjY0V2yFOH1Y78DvxzPu+uXKqyYiR06f
J4HnhvbRciq2Rl6f74F7wdYk1XBn5rY4cxwaryoByGsz4XZZA/Ky27oO/EJ0sPmuIPT6bSzsiuN0
GrqP9iBu2UZC3ik7qKxsGDsmpnrEoOR1jpsJuh8Ot3ybz7m+1RgRM7tgILrVePbboQE6NJvAH6nJ
jeu3KiSO7+f4fL8L0Agsani6NrE3mwaHAAtzbhxPxrk1W8X+qGqvmi4ekl03rx4QgGCRCw7KpNJZ
qOWuEiUiDRk2NmOKCpaYsEdMsrn0HPIMpkjYyCRLobvrEo07tamDyqwkPHOuDOIAH5UNfM5eYsoO
C1z3IDnZtUFCbg+2E22BDd2KEqCv5LyS9It31ztGC7Yi1M9Ww7AssJJyMI+ZNRoep0ncIRpq39bL
JspNxWOlvPwmHtkOzUN2Gan+vjMG0e/SvP+qauvG0jjhpBYj44JWjBOwJe0whcysC0WjsIgQ0WJg
E6xG8kunFuPK6JJjpCkYqq5xa6bTfBiUCsxS3pQuQrwcXmP2tKHXB6Y37dpuOOt8Oklaf1Ve9JJy
G9djSkZRAy6hQ+y2zwNdoPKxNwyqdCJVYwxatuu5O7YbPFjRqY56yKaTnXDImbXz0kb1Nu1ia88u
iJrhfDTPUWrzmBMTcyZIw5to512ldNqNllHujBjsoxOxBQLzp5+GKbLv65hp6EbFofG1lWmPy6EK
h+eFgMcKkkq/dkSttvHcec62McM8aEy990EajDEGkia8GHnVvbIBuzPdukcQniL3oEXtsM84uQDE
VXSKcmj4dIoEfqVT3SvTmjgCzzex0D+VLRhLa0doaxc9pRIim67ravBb2PdJYwGgaR7C0n6ntYxb
NK047EE809rFbqjtplSrnhzBoHiDOZtuxgTaXg1vCwIbUOfCDmBActPGN0+Aq3en3P2aN5IxAZwG
mNRLaX5tCLJ9mTp2dnGUEAVqBPWvg5YfzbG0AyHK6VaVxk0/Nv249dAjL86IEL3hcB99iZf1W5or
55lA3rLJSDgfUU2Ihicm+2HuiXLsbopYF09FlrOxjxOsP3Ufn2XsWYwajHBnapr4guh6rzMZOsmc
y4MDgvat6G0NT3uivKei4muSqZngV+Wmh8kuyeoV5vIaJ9S3EInKP7FTqCurmNPHBN8sQwpNO5ai
5v2ojK+DLT4qj92vm5TpDQiQL33eW1ccV+YXXYjwgIW6uZuxAu1bPC3vDmeEY1/V9Y2uV9btmDji
TEIovbS8uTesykwymhzSc8YnmTXleJRplr13jYcrGJuGN5H1sXpEP3Nu+ksplvi60OYiiIpmOztR
GjSN4R1ooNVf0km+0xHWnYcR9dnJcXVPvOHXqT17W3uy7oouysZDBhP0LSrbaSvJBz1wvfrMTOG3
JY5+xB1NCe/4vbTH49JF3XnWB1pP7SGFutxXzRDY1vQ5lvjBknxeu5LmnQr7Zmv38zdNDh0E40rd
UfcVMcrpEu5YRn4nhxmpUXeNXaggp3JMm50Hek5he+BA8HNdQWiQGTy+1n7rrCybt1WbbtvO7b9J
Fjg8HjY9ElhaQaYOMSJVuxjVPpFCXFcQvwPDTN9VpDFWGC335MTtZwv0szsgQBU7pfXygROYCAwn
AgYJCJcJe/WWDgwcR41erNh19W1VzE9KI9TnIQ/5nm0fheaqa/Qg64zGxnK8XvtzunyRMfZMRsle
i9JSPgDP5lbQ4vA/tCO1Vr3nXYp16OFOZflEtalFcyrFsMvAh1pm+FCkjFi/k+FTOTRTD6IgOqvQ
hJdSFzuz0zFm9VTG7s2wS7alqS27sdVx3RdxLg+dspFfJrMtAWUPxcEcBpvpOhmvUS6SXlhkMtE5
R8Psz10tcF1VodUfHN0Oz0ZWW3vZadkx4SCL+mGER7Bfqd+vmMzaS88r5YVIBAEtN64KP1sJ1iW1
7KMSgWAUPzQTdyAnjd3bcOnoEYO5ueeqWBhKLeGjAL3+UboekFi6lQ5sGfLDsripPxK63utsur7i
CsQbKRCAJUI7ez9jpn+E5m4bGDc0fuNlCJ1obwoPf++I0sjarUdv6CZsjpxGfygY5/uRFnl+6zjt
fd56Jzg6CrTjdKVk/JEsVe8znkwvjEc54GWjGaTYJ2gBKznzmDCyD24yLEGFT8IfpuyDLMhzlXAW
JnONca7ujy3B20NH2x1BatvYqXZ+BOoxP0+xdoMdG2Faek99IspNqvQvA/k/KhHsCILZaieG/ABV
5LrMrQfPA9o3ypbihqxoSe72JL4Hm1icGe3LMtSDoVb3glv13dhm7R6CARniWE8PpuYoKDd4o7ZZ
kY9Poqzu8B/YfoqKiI92ncnOKLI64NVNZGbXTBWCsc6tx/rHF6QsbZKdrPJJOy+BitmtCYEK5aWo
jZvOdTV/mdtxqzdUhOscYRNAjV4P1MIw9O6IqzM5sN9m6XEW95mAlcX9rEbSU1p9qMfE9T0nK1fE
NVkSGFkHu0ntS9zxvXQjsgZ4cDuKmGVjlh8YauQhIdQZFS3HJpVd6VqiX/e9ZvhxbYW8L2Im8V1S
W0BckfpydjX4RJjxdj1rDqbcyayzbUTOkW8q51zg9aApjep2FLV507rY7s1oXgOV3dQ/YyQfD81Q
TRe2Xw0zNu1jGeJVH6LanC/2TdXW7HfmtEBbWvdbUQHkcjHHi9Om8581FX8rnff/Go3B/GsaQ59H
X5vkF/7C+jf+DN4J9w9HJ1XHRfcjJ/efhcNC/EFHh0Gr8Fq9a5PN+4/gnWX9IQz4dBRqwiEU5lpe
9I/gnUXwzrQBBQKaW7tW/l5FK1r3r7k7WEI231aD58gDWTAIf8tpjkkILIAv0RhF6c0Az3lra+zQ
CfAqne6KGEvUzL2H66NXwtig4pByycyeAHuicwp33NoxmJPb2XVjJWHrz/imyi0bciOEhdotr4al
kQCxG0UQw8gG0TIy6RbpZ5MtFFu+qcGAn4eoKiYbfW69kQWf6sekJI4N967XbKltjEk4ERK6Yuxd
CmBmvulFmJAMPh22ZNNzGs/hpQsXHpYhdwZYtWJ+e5R2DlgrCxmiQF/us4jWCaomsYKP5ctQFOTs
7BswTjex3b1qS7iZRvdKs5lPo2l70JLGIdut02abyJeIpiAUNIBX0yEE6iVa48Cfw8WfmkNACwI2
VZfzGR47s7udPN18t8Vz4ylGr3osrlJ0S/zqPkV9AdnKAyLW17qT16EGTd5Nz1XtMVqd2DM5aqOl
XQDdDtukHLEHV0Abct4GjjnTCLAf5+X6L/g7smk2sasDNjBn/gowjDDW/Iq8suzNV7IjINyKY+d6
lbHTajRmF0p8wr1EQ2IRtaF9zgtxCWMqnhOkpi5r7hJHvUd4cTZOhQY85uVxxYo7gJArA3J69mgt
9S7prRgnY3zXLvquy/OjXQ13Flkm3t7XxnlOSWko7Uvkmru0VZiTxDY3Rz/rnCvMX7xJE75lBajM
HKNXl+V8Z7ct2axIf4jlPVU7T4NY7eTxPipnjIA94gGzgy1eOvw/mYf7t183VqzJWZDYmP5CCB2b
WpzVnFIgad1aoResMSzXSgKFA4/yUMahzr2j52c5GsQLVtnD63nnkhIbaOEz6d0mEmNSSzDN4Lxk
75b0Wc/zneEQmyc+lfTiiSHtuQWgFnk5xkDtzVHySlVweLP6g9Ek6F4HQZqbG59aItvbNmqCqbHv
GWh97y0MKlP7bLHbtxiubV00e1jdART6GwSMbYvNM6U1a8K+YBWeDGZhHtGkGAqvKa97lzmFxglw
CO/DUaO8oIwYbea3HuCLp3jEEj6RF8nD/OBkA0NTbOlSrwKhaycnTOovTX3VM5HZ4KiySU41zxp/
TGiYA+ewvykUZLF8vgChfMyLgem9m9LqM+wFudpZi7ZNOeukC/UK1EHdogKPoJYMB9JAXuyMJDnb
deijkrVBiJRBgpIJfC6PNoB33EZXlGVwtsbXpCfu9Yh+MkTJVRYaB73KT+A5gE53zq2spmOD11jp
M7fckOwCO0yGQa3vjdk1eZgjkOgDcv33iQ4MBhW7gW+I0IqjPuJBhJounLG+ybTOuzUXzGwtGOLi
NDH52QgBZnWOHzJnkYhk1R2xlDOYRjAe6agfNMZyVNl+OhSjAuHz15hDl89bqncUs+/sy6w3NBv1
xB8tGOKpo+MzoAWDIeYhNnlHc+bLDNIUHm8ShvsywibFIS/3rJuVitXFYivwLk85roSk6MkjY/iW
dfaQGs5D0fH9C8WTTVMbTWn7POSlu9FJGgUjkXaTAJWE+20kZ9SW26mIrudpuYK1fNH7ibwyalUt
kLK9I5UCSKfWQXhriskB9W8OV0XEwsCWnwv3+0RYRmMq67jdwWD3Sv7RN6hoTHC4MDhFLqV8fs7H
sxXON6KtTw6sMqjv+D6AjM7YxGzcpVZ6ZObJx5M5B1zSMBrmGhtyNxPI1DG4Dz22e5wgrrLfGduj
Arm8JI/ThuM0V3qO0SNNTlIzrnSjxr3lFdj3P5vMqV4qs3FYuSHy4i5gxnMJ9fTNWuOhSXws0CNq
a3kgUnkVWxTDSjIpDWYQgJaY+vk6lbVv9fYO6JY/YZ7Xc/P7QjukPdvFltvadKCi+aZl6zS1buDa
04vMup1XKFSCeLzI3jmaeofreWEqMEqfTyDxSUzvQ02eOtnfKau+rMvRFMZ0ndbiOFmfWuj5g43+
bcpvE7KzTkmNTG4BCg07gETkWWkGk/UGDDdJZQ105RXji5NFxr130wujiZgrpjn2Nh+7OV2POqxR
UWRrfzSiS4GLh3MBoInbEdBJZAEPUst9Ur0WdTV9yHg6WOrBbYgzgGILM/2q7jRqicIC56hnFLN7
kpOiBsGdFCkpgr4se7IDqo6MGapvHerQazx21Qtm4b48jJAkF5KHpoeomI4kgFTLrcVzDFoUMJw/
T4uXv+C2yvGIDbZ9O6H0w8kHR/XGMKN9aebCfp9LHnpDQmLmAJe25cU2U8aKdbaC6XFN2rj2sY4B
TzS0TT7OS4M1RiCke8Vg+EUhKSoO87h99xqpPQB1s3PmvYZ+MdVMnj8NG6ECPLpesss5jFHOWHnj
xcq6dAymSafMy5IkCVBnmwvx4RAGW9vzJgz6zOqSV1zhF5VbxSeD4fFDmo0eX1Oc6hCim2kx8T0U
0X1NdpnAhtSqfh+7BLV3smE0csC2hl++nJkokuWzwuY8tbP52jkdr5YdEk7FmukSxdIW9KqEUwJa
wzgU6pIXPYXAeBGd9qg6mblXRlnY4KSWDJh/35DWpIWHI4JwNBcTsmxHJoDMbzWOQ1BGLktKHnc/
Tl0BKoTFliQG0kdIMIzzIVYFXbOCCRseNEFCFqwGJFIIIxjDTB9Ek+Hwd10KezZNVmm9Hy+hXhDU
xf0SpP00F5g3VjOsSwT+IAcaLE9ZO2Ygh7wwdy9DCgvXn4xCOgGjHzVej1OMxOoZlVP6nUtR8l4O
bRreVJDfnFf6hCjxoj/QXZg19hxk2iHC6lwNBq0Wmb1wEC5a8DBXJD5iVpHOYS6NelG+1vgNaCZO
6nbY8g2wuA+j0qOZD5kTB0uiyBCQSEQkbnXFHoeWFOjytseM07eEZS8HBidTGgweWCzfUMSeUIIX
QuJcP/q4G1Hpv8PedIqb0dWxGvDh0/y9ctMQfoyu7X3y+NoJScfubxDbzSeIswgxWdVU5a6qUAoP
zsivwowYztC5rJArxnG1JDp2YbIqJSXT2rVewI6/5IWdYYJjGmggyk+9s9VcFKONVGF5y3d2qU5Y
cGYCL+SMTh1zWY2zmkJgYkDZVWdzmdMXYEgV0SFuLs3Bxm/yQk5xuIT1yKhXeAD2afpxTNZZEwe4
jHiXkadbYi7LhGDM1AWdI2TnzmKid8lEwz0qzRGsV5+vJluJu8SZYE8hj1hvTZlaUZBGg55vdX0G
PJSXZIbNdHDO/VRhUh21zLmMXJjpVg9j6AkcKgj8aEafERgaJgS9SDQ4fJhvE6KxE6RHH14i91yT
NGe1rSfZTTvTHQXySty4aySFAqYNWLH2be4l+WOvCseRHQYRYN9Nw7VS2EoNKwgt3L0bzGcxNi0z
Ro90QgeDilTUwQVRvqhvRVsP772Jwo0buHfWEo/QviQoc59tHZEmHWi+nMkkDmG/tVC/W0M81PBY
A6OImRHoaUw9nG3yKcV5XhyoMrJNdGv2ScyKxhcL35SL/DPhsW9TtW3TUbzbCOTQYcNxRUiMRoKT
M2rPgDjaHAtmWOb7QhVJsocnqd3NoljIhEUq+mLL54hviB8XVv+tY3hvX9tx0t9lQ2OiZkUYzjeu
E3kfFlZ0i81vN9+QLe8KPwbfRT7SoP44TyV3Zy3vmaTzBjsPsrLMD1N1xInEaNPbQEql+nABQDUB
pVbK3BchY97NqIdA5phK68eYrMpC4r1AiMeJLX02Sqy3Hl7rD1W55nc7HGl3o7Wk22r1ZL6J0bQp
CbQkhYwszcS+qVUZWfV0wyoY1brGdwZ3yPdmNaCVIitmbNfB2GLmIi/DJsGuGQAtmZL3qiVgsaF2
r/2Y2pW+Jseej6+rnQF7l9L5kExHcEuiSrILTDGT4HGxEnQyz+/Npq4LONg5rjhVe6r2Y7kATm2l
x40XCyD2BlGsiltbTmtZ52JYp6EyCZ/gaIocMA7ZuJsrSX2NM4S0QI6mqu9ifAHkTvo0fqudxvtm
aAx/trzVFSxAWmYY8kVQZDamMw7pjknYdJ/rVnnH+bn/qs0jBkBa/1CmeuLVTMJYs2lwj0N1xJbU
DDSiCCZqUyaow7BdG+ahLEjmbpiTLVaw6MjTG4NwLhFFJmU3lXJsbBoO4pifFw3Wcw++lvUntvZv
KTb/n1I2ddoB/mvM5sPXpOz+7Tb5bJrPH7DNq6TuP3P1a9Xu+jv+lHo0eEnQ/yEoEVjzJCxX8Ev/
KLjgR7QhuMgstmH/4KH+E7Up/+DO4kkdGLGtk8QHjPRPqcf5A1eftCQd7WtthiP+DmpT/ADh/wSR
NoXggqKSwfB0A+H6R2P2T5R4Cwt1zAoX7+PFbA9yTF54zF3dFheZdMybTMz0KUJAkBtdDC/xvmPC
uZQhabIh3ceUKgR9M8cHOyVG1Rnmm80EZ9PrDEhX3Aj+l7NVLKeQsiUyaQ+9yt/GJv9u0d862/Lc
O9opmmiGGnSP8e6UfutTcSQX+uwS7WYDwxBT9OrVi5dnNhGMe/iPlJWQ1TSukC2j96J18dLJZfBp
uJg2gynfWW8/sfpqQehoU1APrhZkDK23hmXc8YKvTZBQiS4OimaEbRqGHK/tpN3EzOliCzMQzTrY
CUS2XC3zAk8nz66aici5Z448gyT97k4DdJ2swWFm1xj3ijcmXkFphKeuB9HG7JzjxjoC5eGLLnvX
7cZjKTUjdkVl9efTSlqO7k2Nk2IoK5+MxZOn3UyVecs0AG6Jq97G2bkGEaNvyJl+ixnHRxbPZNGB
bZaOx7mh00nXDNUthWkuISct99GpaNGUPeaS9FvIPo8ipHf8LyQrawql8NBdW8p4KVpcodn4NlAt
RJsV8ZSM5XYu4vdxkUemEZUfioaIVp6wQwyd63YpghRfFWE8IrXe8rKwa/SFzWfkuvbG7vu7vqtu
s/Uwns68Hoyhnj+Cw0cisCSL8KWZ+g4yDifBscYa7b52lu6rnKlKPnDWFclKVwKNOFlfpM4cdeTI
beSk/U2VvId4K8+ullcBdY6UsM9WdooVnaCe5LiwzNYdeVMCTkhyCU1zp6Yl4Z5Q3XIP8QVk1oTP
FPltOuXhfNW1mcKS17A3j50JbgAxRXrwVqVgDUO02OmopvM13DsBNqn2ke3bxG7LbIOma9gs2pRS
5fqqlhMDSRtd30STtZ9CPCOMdfdajj3VATWKuWIlsPDVzEfALUxwTxGr80ZWRjCahm+m3tHgw7KM
8m2pMN2VtrOjKfRkWNl9nja3UufTj+vutjCuQUjtGDj/CyQfC9PPxG6kIc/RUXhpJxAGLOD15z9d
/06pKyvqJY61vKrZHdn7OXUOdpKZfKHyy09L5e2fy8rPTTPGyv/+ZbVZH40mcRuqr86a89ujDb1h
oKSE0V66CoUu8vacKPeaKl8JDi4hExp79LuOLV6Sta//4sF/g5P/+VJZVB3bpbyV1/vrSy0Lw1RY
AKK9Yn5sQi7aOhpSJ2yadEEm/fODYALFSebilvTRLHL3109hJfL//vJXlqu+rrS6K37DoyO7W2yo
jWifDcOVJYpLFDvHdVMyWzl9ytm/eLvlr/w8e33FDHi5XxgCwZrX/NsrNglxDCEfbuhZRDcax4/n
5ya76Sou+WakQc9rvUcrqz0/tsfn1HKuuupd1OTKmdRlyG7MrnD3lWeqT549BZK0PxM4eiZksOtF
dqDQ87rw8P1+07q8JK/SbeVcBcbCelT25l05uyR3R3msVPI1HdsjZo1zWMcBq1Ggu/GnU5NKaPv8
bco1l8yVcZmhmPk8cc62zMrT2kD1J6oTx+PX2vQei4hVM9PN5szJQfOH0fom6+Y1bckHcjho9whZ
dzH2LUrJmmSfRwAr1Lw8i5rl0xXP2ew+wn1/nmtwxknDJNd2Cd+58alM0I0rgprMgf8vdkuPquCf
/7nusNgHz1BV4u4HJPs//++/t6Haf6rrr8Vn+/uv+uU3t//rx48hDm2/dl9/+R/c3ADc7/rPZr7/
5K3981n840/+d3/4b58/fsvjXH3++//4UH3Zrb8tIt/zM2pS8gX/r7dSAYoDyPLf/8J/jMgElwqY
BMc2dUkx1T+3TXR/UZMAg44fUw9krL0e/2RTwjV31zkYYHNX8He4xP+xb7LlH7aOWQdAufCoj7Hk
39k3/db5I3UdFyRUDvZOwjEt6f12JS8CD32TpLSn97o4y6V9rcAv7DVjsS/dMnunxCjKs0eSee8a
QGNNNC827jJn0hIvErcJnpATVarp009v4f9hif11Pf/xxNhtrps65neecH97YhKqbTrmMChpy6zP
ZdeDoRLtyBMlwuHbGlrrXz/gr1T/9QEJ5EnDYYExbGKSDDl/voFY+tgk3GzFlvNO7+uN25waU+ue
//pR+Ex/WjlhJem24LE437hSwIT8be1e6hbWjNu428WdTO60i0kopE6450MTfEpNUb+EOThCW6/6
h79+aOPXVXR9bEdIh2Es4Pv1lf72CkOYmQPmmCgwFyd7i2BOgWAC5GlZ9oB7MDfLPcGW8X+zdx7L
dSPbtv2X28cJJEwC6G5sb7jpSamDkCgS3iU8vv4O6MR9T8WqJ8V57RsVUY0yAgmTuXKtOcfcejLh
cM1ChL08AoKYU0nfZE4jr61ZuF/+8FMtV/2/e8m/fyoOBqRQurog42r5qX/ZuDm5h55JpM86GE0N
DIrt7GtRYm0vNLLhKySmDJaGK6eX5lRNqO6iCdaAlL3+AnOcF1B41MKwk+hYOBRAf/jxlgfytx9P
cuphBzKFsWT3/frjubPjzsCagzXaTJfpIUBEPbHUtxFU9N6ZUvFi5RpjPhkzURYiaZFo2tEuIGH6
VDXIqn7/8/x15/15t2zhsmbwrdqu8fMZ/3K35EzfKmpUhMzW5UNUCCHg97cQRkUpv6Kgz7ZY8/+U
t/Gzevp0F5jmsxKRZgMV+vPHYThgS2LYFAiD8PYn1IXrbhoz6EakTC0UNWSeBT2KCEzURdnusNNq
HildCcaQhtfsJkboG0bs1ZEcQu1JH8Y/5YT9w53h9TYkPwCrhbmETPz6oMamsWvYq/EmcKRzp0jK
wvsJL9MKgxE0Rd/4jsq9PzyOz4sGsge6/QZVAz47Akk+vR1GV5mdF8TJpnQoBl0429ibs/IPIXD/
cBVrWQuFjTrNcz7H/hVSU16cBulmTJsgWsk2oSXSmfn9f/huCZiS0JBxS3meJ+3lDv/ybpE9TMsq
SRAhSRhapRFZh0IGGdYF1P+7uaMdn2i5vP39VX8G2Pzl3eKyPwUfuiWgN1ufamngq55d6zEQwXzW
gr0W2dqHJcao2C4Dim0+YJjB50/K+nrQ1ERDryipbtU8MD9H24TtWWO/pPD1VPuQanUU7Qh+46xG
boDtN7aBQl9ZU3WvHHz4KwcD/32S2OGZV8m8JlBb72rbbBC+tljiaaAFzTmcTTH6SWfDUqtyPbgw
2CvHXccSsWv0xChvuI0wZiES8gEWZrUFTNEzo8O4/tP82dGojUT7jJhC3uhaPhTbPmLKwHuSYMR3
PGY2qRUBEklJ9xlWRudkD3QACPp1BalDZCB3VY8DupfF3dgX6OAJO3BhZQDxgLzaZ19bm7nCxjOn
7Hn0jDjwQbdo/Xpu2Tx8G+A06DYLh+1O1YR8yq4+NBXeE0Qx9XNmgQSOc1U0698/zr99hj+fpmUK
1kxHsFb99SXKoIIZAT0imIE5xt04C3aIg+RG1gsLac76G8xJxeb3F/3bHrJcFLw1gh/+LNf8tIcM
dD46M6zsdc5QFYNqDrKjQNGLQV6ufn+pf/j9KBGWmDLBXxw1//r7IeNNqaQ8LsUHcRITPocgilIf
Ub51pFybtlLSv/jPLyqESeAoSz8Ns883NQzBFc4p6cql117SabwGEGA4bgdqrTuUK7IFCf37a/7D
PZXAGqkLKQyFt4i+fl0NSguhZjhZ/KJxbG09HrhfxW6xNZHk7H9/qc+1Hh8NmysViTS5InXRXy9F
Mdf1Y1/yzszwhfoJu/8QAjfUsZaDnFXNH6739+1MGIRJol/nepTZS1vy198tw/dQdkB01oRoU+/k
rvdBj8Qz6byN4DZdFA07vYQszZyxnu/1wBkxKTEiceBEu+VODmlfrpFY6rcMSKtobRVwUZtCI3vw
97fmH56Cy5KIlwSqPDvwsjX8siYD8aoGbXHxF7iDz10XI+IBn+RL8t//Py5FaeoS4ybZZ36GP/5y
KaJzGxB5obMWUY7zivneIdE0lyhtMf7hAfzDR+Q6HOM5EP3MWPtU3ENSbvAFYgptZjs4dzPz+5ny
tYIHRdN1aLPkhOqw/8NV/+Fe0oVGc7ikLdv87a/3sgRkjKh3dugppgW2Agv2nAF0oQshP/7+sf39
jeYwYTqkRKD6Zez7KSAiGmcnmxanODZ1OJiwmEDFdWpnJfiLRNpml99fb/nR/7qHmkyZHKa4gphn
U//0QgeRmeaeRD9cytreNtrUnj021j+8If/0W5mmRNC5rOzyc+xaHbda5VkNASQStTV4p24H5q67
MaVX+jKt3T9cjz/y778Xq4Jk6eN5GRS+f31kWep5HMloq7cShgBA0RH9UyGsnvwEAHEQ3UoTBUAz
AcUjVhqtVofACkFFI1BMEWOU3DsBtPpNw/QiW49AhB/LuEfCie89wPpLdp9fNiPVQ1/DVfSIWcE1
yqBuBf0qe4uDctph7h8+mjwuryE2b2NbOx0bdmZGA42WgX11xeQ7DDcIL+ObkSbs1zGhd7bWHCu/
LSsMHvBKm+xLnYwj5F89XPzjuureo7KMYQVUIeziwTQGwIJUXfTtSqaF0ZzUJ85r+pulqhHlD+Ps
p6br6qeUp/0B7DS4CQxcwNQgdBxXrsKsSMaqVqDlrx0aY24jrGSFOqf8bpdExx49J2OwC5V1ugWP
tLgDJUPEbZPGCP1pmqsbS1PMlmEAO6hh0jnjHNjGDvqxFN6aN4bju9HWzmL7gfYpq7bON2NXGY8c
GfoXqM0ILdNsEOEZbCiuKU1o0be8TJnMk3Fh4cRHzIi4HBXbS4Q9sdq2s8mRDudVnm1TNBCzD3Fp
Tnfx6NhUTDhkgWHiNipWo8ryN2Ts2j10NGy8xPDxgwzUOaDJ1YQzGyIC/4RK0H7LiZv4kEY/8Hul
cdhtgRiF97j7EIoY9VBdldSqZyo2+toaYoVFqT8XLn74GttanWu4dQZAeCFOPSMZ0SIJYCEJ2hOA
jPh2oSSZhe6cs3kMukOHouIpK3PJAYj5O3pLvKvH1ihMILMzoHrPhHO2I4FnOAE0LhBjCgtBC5Rm
wAhejOIJ7VQRnHiCo/ApOnFo0s2HhzGFGvpYni3/oVMJPOokBXQ3sEbbzvc05TwmOsEQ67hMXfcy
uHl5ALQV/TBKw0t34EdgVbeDnDYpZNpDbBboxnpTD+96ORuPXAhO2dio8nkYi/me95puYhBV/Tvd
S6/bpVAJipWRs8kxsw3qqySgLNv8fvFaFsNPixctHl24ZOiSTf95sYxHvFiC0LJ1Hen2ri5kuWYL
Ni7M1IYNJQeSQH0Y1k4wKLoU1uH3V/97W4RCjnBpV9CkgxvkLO32X/a9whB1bWBXXINEiwpy0GYI
ohm58e6EyDBv7WrbWYtyVYJbqhrlXT2rdK4GD3yNtGU4V+hZ/lBl/n2r4nOWnGapUKjC7E9bFbI2
d9ByqG9g1kcaNFAkNLf2QO552d0ffv9/2DsouZZf3oNg4XwuMby0NIkVaE2wY2ZxQvUM/qGFt2dg
AHpgYNR8i2wHFmuC4kEoLFicO0p/crGF1zJglgpj9dQTo7L9/Q/29yLBImr056kXj4E0lr3hl+cS
Z3JoRFI42FYwUOvd4JE2IcHDlC7cpyCVxbPW9sMfXsafDZ2/vo0W+w1HbdYs5g6fNznd69Sc9oNc
Z6kMj1XMgh/iZsJHhDB7NtlWpJY6t0yVnQPGO1SLgR43XzUsRq9NG9R/eBNohH3+POgdE0LL9MMU
tIM/H8uFGkeM2oxc67nvjmhbZ3uLgBQNfW0GZHzoI2nDy/ypAymXcBQxKl6fFQAx8xjyDv/oCSRg
sZgL5zCmpLL5+U9KlTnblk7iBPWlv4Q2VgdOyqx1hReMx7ByvW6tBOw8vwpN+zntdH1vyHQw2H/r
Hkx9QwyPkURhBYgUxAhgGcE2Ghgskv4w2fIlskNyJpAhigYJKRhcPqYuviGoD45tbwiSYAAjQ7ag
g4bmZmosNhbRtOMB91uFJsZWwxM6VNNYNRp5NH4FXvkgujZ+NSsTXC7KeuyEqs5d9GUMvvO3OiyZ
QOVTp7vHjAYV+1pMQBtyOmcUWWltzdgxrjbhtE9yHmBOidmsrx3rrukD2BcgCxIyptfxKNVj49BB
ILFszMV+cA1tXnOyvpD1IYvbnjUF7hC4TSxMkZ49110IBmgkXHtHBCd9LkzcWMFqxI3k0SBBCNHp
ojn0zY4x6Fi29o+kdCH0sC9m+TtKGL19hDKkm08zCFJjX0NrQGA1qUTHHl053ZGNuznMQ1DfjE0l
+3PtJJ6FWyWYgQ5nY2kdkqGtCXGKwCZtcQwqcWfA5t1qkWXW605ha8T57qrYtzGqMqvPmugKhcmT
K5CCw6MejsTkyIjZA08zlPV66hSaoDKuRL02dMB1W8VI6y0KguGOjTp8c3iJcDOif/xO0bto8rwC
2mRpadUrBkM2yiLSmy+cJck1ZRKMRDEq4zo4uNMQMzlthp4WXU4Gt+2BrFnGpeg6hzpqH5sGlB/W
6CnbtVNJlN8AvvOxrAcHbpjKxm0VxyW6AMfsupXeBGm6abWx07dzwWu6hL+B8Iys3rnCpnSZhSPt
mFYKLC1KRqNtnqka0EdriYe6DT17PtGUpwvK8Cwsv9Z4g6eVNRJno2gywXgfBptKT+urd7yGZbSv
rKob/LwQBrN6meLNQNaaqV2d4XdOZgUCW48Z1Z1R2HJJZ9KaPbhiqPu9adFwjydydSp8n+hNmNsS
uzC3Y3UGKas/RQihUIZ7tvZdDguopMCsA5N8bux0X6I7ew3tcdhrueeGmzjwQJkDPjNf52KSXzqo
19qq7QJpgTpixLCeGkWF2IKO0JcDrFb706RPeG2nYvw6oCShNQPU+HXW4Kb4ocdLB/faKne1Gpci
J3RftVIDkk9QBFhuEv5qfouq0Z+6pg0bH7FAfRxnK3m3nUa7CxudBJ0qi/vvQkaYDjFw6F+YzmqP
4Csc9A3k/eFRNgeAhHRrHlo4EIjRZZ99SRNXvvaG1z3awJc/YPP0F8Xw02AiUTHizq1mfjK8Kvye
tQ7OKWAeXe4niJOhX6sIEQWfXJcDCEMAt8lq4VJKV2NNIqJrtwpt4Yg4Oggmx8YcM2Ye7g7yDgwr
RMtJrJKI+UIzcUWRHRByGBN7AUQrNr/2RAM4MG7r6UhUbbWEjYZIfDQNWvWma3H7QtaN3bdmtMF0
DOmiL3Iyx+q3M4fM22Csh9cxLyQgDFm4TynApGNT41JcGxmGe7b2ObyInoxQfGSOmBhCDy7p2UMD
4U2kAP+Z1kymvWejUREu3cEoDiG4ofhQdQ72Lcj/8U0OFW7wFeCBHDly5oqNkjiS14WQwV1VleWz
iEhfINvFimec+n3zAy89S5sbJtq1Z8EMN3QBICa03NjOr1UCRIu4eP15aDWkTSYfqMJAiTMVrpoV
PevI+jJ2F4W/vhyribwqpHzrQU8ZaoUuGoWrY7WFXGMVHqfd7HnhhznVGCqGstNeeNIgLUo8ahW3
YKDittH2gqbpRZyuejA0rx3HBaSFYQIKwQU8t8ryBGm0l3byqQ8Ktq8QOdaPWMx64ZuQxV9aBJR3
tc6oYS3IjzzXE4RZfGkky+JmscbAb4kpiddjbWfWGm+wAvzsluP3UBoogQxK6NdA1PN3tSSF7aOy
YENt8Q/CtjQw24xWjTTSxn2nYxogqRXfXL8eMMAiXm2XQg06rXjNVUu4S1SYi8jWyHvAKkFM4peW
QXpekXsBVO1nzfS/csb/ciiR/98jeH9+f4s+jeD5H/49ghfuv9ylPUxji3bM4jj9nxG8MP5FM4g5
O4uZQ1T4Etz4PyN48S/mOUxpESjaNnED7v8ZwVvuv2wa24gXETwuwzDzPxnBG475ucth0CBBB80f
xHUYPX9uh4UprEyEcH6sSgKRwE00WE/2GMefkkJrDvWEy2lKCCNQlFq+6pxvdWrioZzUiyr02o9r
Mz1kmpeslftdt9K7mFFdOOb+oCAo0xILaTtghukraC1aa13m0i5ubMs7OXkC59+jaNSmYmc35WGm
WLJ6syLUajxl9F6rSOD7Iv3ETjLonqzG5UUjlC+Jyotn519lrr+RnwjvUH00mndxGvOoV859ZPTb
zoJF9hx57+V46r3ndtb3dgAR/Fgk8VmwCkL7ahJ9WtVW5uvMewNSgmAi1Kb95lXf0xEGc3ghA4N+
DGxXqH63LXHmSBo3LutSzCCjLw5TOm4oc5ginxp8H45FtNL8MGcXWCu0MeD429pbkgLakzOazPkG
s+hqrPO95j0ONEoYV1wT9WUmUr3iiyZqGtRZvwojJJ3lBYChkvHOkd9JNpq65zCvmC+tBhzvXkxG
143RHsnlxBVSoMG237VQe2xrvaHFFKyF1jyq8Jtrc3YK/DB7CHAggpzai3rcTpx5mbDd4sLa2Bjn
XKXj9qr2sx7iUEDpdikbeMnp+JaocZf3Kl/140LEx8ClD9cI8XRoImBN+x+p2o7pN1yaS7IQOiyq
kYIERziLuDTvoDbtvV5jcbxaRPriec3bAwPN5C7kshGVa2oezf5WIbCnoUQDwq+G26w9AlNYFT3u
rg4fYBZ50SHqynOfCsopLfTtQN3TvMI9dgtvZhM55hqp920o+wflpt2qtqddY4KnrNCk87oCjSnD
cuXI6S4s3ZOJ5WLlxEis3HmrtwgtidLeVoN+39jc3TlNXyn/2kWeCXVbfAj93RKtg8Gwv0z4Vpt8
F/Yg1hzU8D2GOikOBCT4CapaneAGJnnGUxPAzaHAHXLDzyeHtsrBa/uVjRYMtnDi9015ldPFlN1H
4ow3jQdDVsGOb8tdQHalnYJCVusei2Pj5idycVYWwb7RA9ss8NZ23dnfpi57UiFgQnjXGVMuW+9v
iVerVqULgbfzXVNsZBP7tGUiMW/JL35pje4hiAsiumg8QqXSTHXTJjkwJvuucSosltkhs7T9YA7E
9uhvXmZ/QffAe/DqzXtOQ+sAn6yXK5ifz22pTj2cu7I4hgwfmZCfegO95ehFGNCsW7wKezcN7oI+
/4hCZJs17i24tULwfnfsaPZNN/ftN8dQb54q8akuTwOxaQQzN0bDCPl2mWbWR3dKvrAjvngun4dm
mx+Np7+j2aOYdXsPaTULRBBvaF2eDDy/nSKmLMxv0XBs9NG9G7HHbHN7roic14stmX8PThJ+8ewU
jmOdOldt4qynze4hKjHpLySv9eRq4XaMsisj03INmupp4kNSI6uCnu1JXICZ+2XGiGzbr2l6mw7x
Hpx0wwryELdvIphmEIqEhkNwHKvou3CJYMQyb1Bw06zDBwpiiLwjjZmdHljzNevs8Z6VdFgLZzqL
gm9aRS6AsRKfngPSJ3PqhzLSzjG8gQMLu7Wrp6euAOtqGT3jIIfKIa/xOVoPqWOsnDmON1bb0I3O
MC/rQfMwRYTWy8mAUlZcQVaFBzejlSzDiiRT5eSbUhA3O0d8k6TXJ9SS8dfUaE6l622I87q6PbEi
Wnp2S2t6tHP9RWUT6XzJCVfMjSgaP7BOnRbO66qP39tIu+fMaC1pfu8qILF0pMSmY55EeyDvnLUy
NzkqK8d4ao+3PQClL2br0e2UEXlsk22QFjx17apXEKwlDHZn4jOytOAcDLMCT11TlPch2R3IbB07
ANXdTmSFVHQdbtraAu9L+N4qhejlxqbE+Kn1MIIhgOmV+eTA4zgk5IEs+Gn5oCm7WzsKDqSt6Zdg
CoLXtisaZqpj/Ew1NWBwjao7XowEVV5IhGkej6fQYh4bNla5lxmOwoLQwE0WYmHLWVnXEIgCNsMk
9WsxXxzlbeuZU9qk8dl1uO9NXObCeLP1oQN1rMAn2lZ2slLguyEtz43i4LwJo6o8CKjZK6P8Acfz
Af3v3iQUdTsZ9w04t3NgtXDnFckUivXqlo2Xb6b3ZHGjTKvdmlHbf480mgZzZoEnnRxK3UXkw2pr
FDfOAOVxmPuafNkZOLR81OyxOoyJw+rIKdwfqZqXXS80vlqFrq8jl0y6gSSJtGrHXUZ0gQVfMkdB
jxkzTQ8tzOCN7Cj9oyn90pJVuCUooCFlIHrJQvB7unkOx6o7WJPzEKdTcbHgUb21dJNXlTYkx4DO
NZxz2/WZW1TrCX/tyqo5AXRkKO2GupRbbj7VgDS+5xCpV1YoeGtlnW3Jkr21LQ2aS5EFvlVpyM+r
vN2iGeZPMzviLdnLrkVhfDNFNu7simMbMa/7HHErg5CrrbtE5JZ2fe506gPnGSmdt5tDSMsqGSFQ
lNN3I4H9Ax8/Prn2AP+tcac9pndrD+Co9rX6Mo07nbI+nj/CNl4i5TmIZlK9zEXxo5fhXYrqZBO5
JDhHRnaBEPNkxg0ZANMlysXdrDkkxRT71u4eDZVjuWA/Cea30Um/loS8xVq1U9z2OM52sE52EpNI
PG4D68yQhzn9UirZYK5tcmtxY3CWScSAxAV6QBMdZ9Lj6Tl0OOAXwUl9wcFx9Mb8GnpwHIZr3dj7
otCIq60A/suN1oP3CCjVGktstJTvwxLVDfee+uFBsxIPjGfhfCmDpj/NPZG++Ev4CCK95ySr4X9t
cgy+MLXptqW58mgD6FZwcGjK79LQGLeK8L91G0HFItkNLO2mrWedzOfByzbW3CCpR9tk70OHqRF0
/DjhsC1I1q1M50SlLL+n2pI8oAflqVcy9aOw1XdlBesIdSv7ItIXggrJLFtDIQEKHJKAbuQYJ/u+
taGWGsJvZnalwqvnUx9Z2r2IvGTXDTPBBlEqzr0qk68c4+r7EibxhjkuNVJDFueDxUl/4VEHzsrV
E9Pyi3rsrzaUsUNd2Tqul7F+URaCM2swF5pXH0N90YpiX+nV9IgpCMmaZ3fHxmrtj1xEpV/CT7/z
dO2bDQ2ZVOs6aW/cFu3QGJYLbJuj5Q0+ITCDbhE/0prWcdPjwCOrC2htR4mS9KF9yIRT7Uev5nxL
xpmPAW7xvUfmWg7giwYx5EcFWCr1ndqctqwfprmns7kfMzrPvRe/Gk0zWkw6dfuFnLPYn3so7Y3T
JbeeHGk40BQyiVwlWHGVVG7wJPvOOxCjO/NQ8ReHRFix/BWDLzDKnIqUNLg58cwXM8mD19xsSGEz
B3jHeT5TKKKu/DbT5lhptSAWzXKajsSYvLuMhZa80s9yD6OwGesZQ05zq8iq/secVdZ+7DUOtVH7
1ZatzoJIhJ6jwcozSvc+9uydTbtzye5bK+luawVVEFpHHfbIXOMxhzlIsrcZaheEXTeuGp8toJvD
NNwY9DR5lfpxPFG1N0RYFcy/Jm2GdBN8Na1hm6HnpSVRnDFhnr2IbXBys4PelY/ukD+Z2bxNWqho
FlGRVvnI5no0wSEQgNauRyadG1o4XzTMHPT0xZbWVLWp9XIGMNzcGpCRfOCM2G0IfoKPAecyCS6Z
UV4qER08xiLaXNIQGqqNJ8Nn4oxQigXXBiEY5Z+O7b2MomPiEtWQGj2pEBpkWcLLsRzpxqbrDW4+
vO3UcL97owSEA0RkJac4PiaTVT0aRq0DxJmtxzmLAfRIB4rmwPEPWzCY2kQACU/U05zN3n2awokp
wtn120wec2TZXeyE2yBAilgrfL1VyovvhnCDkAtVG1zNx9Cxtkbl3U/iawkFz6wwLvdqF9BDYUfZ
OIuBJAIYaJEFH7Zng4mwTKgqPaNaddq4Aw6HG8r+KHB81sSqtpp7TJOIaU1yqcULHeP6hyf6HwAN
EqyvbbGOMl1tM8Z9vrB1wl3LdoFxEM3hciIY0pM+d/0aHRDNEjJ01h1FKfuGlqP+Do+uMG5CrUFr
rne3VTQA9nNsd5d5CKjjJtpVZH7ZjYUWgN4QAgCoh5uszxkcA68stuwWziXt7XQ3GyFhG7FpvuiK
JaKJJIAPAWJ+ayGcvcloVcH+zuprZMb9RoiMnC6i6U4NKUCgYAIj3+JSTralnll7fGHRUYuz4mnU
NG8DNTm6zYwsgYNiOi9m1k07qSu1axnUECY2j97LglC6lbQ1nxJklg+O3Rl73e7bbUdrOvZdzNcv
BjSBC4kZySUrNO+B8PcIdk9mMQhxGQqii6oPQo/zlwGDxmOYFfm3kbTM7z31xrGdO+2oIz5stl0t
2ievd7prByTvqEVu9lWG6bhQKPt+ZxWKPq3t5d6NN8DGaG0DNLVKwnvRxWxMPS1QDPdBnD925mR+
nYkLTKHsOoJxvFEHa9Kpxn2XpHBkjMJ5tBUAZSKaxpvUrvTTLGIOZA4vqnRy8RAY9SIIVATNWiEp
0pBCbkBAwDK1ZMXSn2TwENftXMszm8B8mi146rw5qnhpiX7npZkgKIKngbRnR6+jBxlqbUZT80IK
cmtskXUaz/QRYOuEibVBHg0j3CakiHCOwxjGwNS9Vhn3o9Ao7Qoq3bUB2YJb07NRu4sN0I2j5yyx
rA0BZOGtBzrjo0NrIlZNCKoSHt4M0y9wItSwdt2TcWaI7dw5nBMhZ0zkZoXsEV7qokXpGbWUxaao
G5CEQ3GOeGtjbzyIMfExPDPSZiqWkgO4slr5mGvqln0Xx2VPtUBq1SrprAc9jzjMpMGaYLF4L0YI
TpScGAmLWfwAH0LaGkHOtIJIyRqT/H3q4vamzxIMg6T8FBzXN50NST3Q3E3qpa/k92Y7g6BofKmb
xGQNd9L4DvCOt4qQbNtV+qUoR5uDuvGq8vymWnQw4CbCR9dSTDNsxMd9Acs8d5DeVsXcnzK0tXn0
MdMyWQggfae/dFFwANm8GSyBb7ZZrAXGjDQyCNZtZh5HkhtWMcHYxHwP5/JnFpADq5CjmFkR1Q4c
k8Pkneukkn849CQedN566u/k/AT3fTURMpHSVnKJ2iy76FGPW1oFOOLgicwH8rj2NqBUdEACuEsr
qotRvbfGdQbsNjAzWWVJzlEbv79Ipc3ETifuZ6Cv4eBoke7a804xST1GnfENMaFq9PA9EcU2yZ33
aoyzpyLXyDWCtOvU6JK9PLD2wmioug0OWWB/rxyvDtzKH5rJGA3ykgaAvN2m4fhNGvKWRY41v52Z
bFU/JkYHevWKXXRaED+0h2HVIWmCTEHOhg+G12VBSO2dJA2KggFUsNS0Z0YuG5QqnE696sS4ujvp
qSR9DeEzHldvowh7IYQp78FJ0jm0A54dvmXLPZvZNkySL6AxrqQvvYFSH9Zxxx4K+okwT42oLVIq
rR27kIvWokg3qiQSKopoqdRTZUKqzUFC8gn5uVE2pMIIJheNy9ICA0c0jwhGzkFH1ECals8KjIFX
ud8sNDl+W5BGLvT0QgatB6a1Y1i3WqzJQmENzeE7JN4lDIhr6XAa7+uEiSmRkPamMSuaL970Pcj0
M2p7TLyRHDZwbU8Wqh00CaUHrZtcEtq/Pum8Z52u0EaGVvKN1BpeQlmXL3M5foihBXi2nEZ1lSUb
ZnM3zI2OXuih9Ui+ZYzHzlYoz12jFbTRBARj/MmXcTDHa9ooh2RQNMXRdCqrYNOBSmNXsj90AKBk
1XkXyXuANerBU1X5bGJA3lgZTV3m6wsEmXBxzNYKUl7FLAGa3lmj//RgmtybsAYM3TYtUP15J+Pw
Li8o8c3eeJ44gDP4925MI+R+Ffms05+BnN6gt8j7lLclfELBke08MBInSa7zqi2iQzOXW9LC1UZF
460AyvKY02yMXSw2IZGxvpVFzg52srM1ygnsc+FkJFyU7p0WpW81HHjczkd+kmf2xMuihsod95uX
FXS5SIbjMMPeSCzzYSEyYG2DlVMV+sbWylvypGg22rSc3TTeMVFDnYyeZDNZ7smjAqqLcfrKZiWo
9UFy0xc6dynJvJ6hJ0yNJnXbx6K6UhrACm9OcvkucEcSCDUkd3jhnWMThO+ij/CWy/lN2uR8MLh3
H8YMUApCtTuaaSyS2LS3YabKO4SJKbUH2RcLHchF7jYbx8qu7POUeeG11Ix43wjwSvHQ0aCZihL0
lumzcd1mEr1YXMlnBHC7YULdazhVdcvGsytq3dsLBsbX1maCW7AGO3ZyFTJ/gPPBemX+6Kv5567E
EwmmGjQioVfESaVgouonm5yYPSgduHTtVmculSfGuu3qZ1N+jS0a0vjlzSvpbGGAx9u4g4VMBMs3
jaYcGUP2cuBx66NQ4KQ4iVkPkzGlO+B5/SMJAOUKe1l3TQAKb0SZHhRikIsdddMSff2lc2sKxVg9
1zTH6Laz8DIkQ1xD0CtuUwQfNdkTBprnc6KPKTHG/MvOiNJTRDZAoV97wx6PiQbmTaUcuhyiR3qN
tmm90WVpoazlg0ik6VHyThmFCi1azAepFxx0oV2GEMki04vKHcEfPlEEExCuEDwoosxsG6/szAGZ
JuwLWv/mQnqHvbJyBydH3cFxw2KjWHPJRYTKZcFtNDj9m/letTRJUI2EzWtat8UKibd9KkDjrQNQ
jvvCIhtkpjP9VLZNc2G7tFduP7EPJtUHme7rsUxr1GZ65KfVnGyl0eGCzyLNPjLJZDBhO/oWAtyb
ETqntC7O9O3A5nfpqyIX79R3Uh3TdDjkeVjtEz13Vl1A3PYqh0PH6IIYqa4R766etbvB6M7ZctsZ
34ecq+tjH2ftRkzTpjdM7qX67okAnK8WMKmEz30eXF7yOHCO45Cobe5aRAErIzzmonnrcOY9JgGJ
74W9Bjp1BPkP163Qtn1HJkoaeoPfJR2bZNHqAv5K3nyvXftbCo4TukFvPlbu8MhrcNvlMl5XZvhO
9WOcYdYczUHap9HWTmEPP1cP6Qd76DY2+F1CSo5go5M/sRZAmKJOGw5hZRa+MXOgLHPzAjr0llPD
VYbhi9ZNtCCsnKCCMCEyzoDgxDxK1dQCWR6dMXpCdm4GXzMQ9bqUtlD9ONoyy/chHG7yPKGmKr2V
aV6i7ujkeyd9LFJc3urKsXXtGqRMTjBHbSWz7ZJkjkfIJ+TCWUH/MbB7w87piq1bqYulR9feEned
RpNzydBoMWBT3HhX0wGPMA/juPWydw1aTs6LX+oloUVjnvpl3OyB5t2ObfJgL0lniP+uQtVHNZQT
LK7ppkuZHtU66bIxK30co2aM29BP+A+uTheSJCwBGSGZ4Tszp3XmfAXJ/EGpvXfIhWVghFZnch+8
OjlzrLq2Qfff3J3JcuPW1qVfpaLmcKBvBjVBw1YUSYlqUhOEWvR9j6f/P6R9r1O6dmY5oia3PHA4
rcwkCeIc7LP3Wt96y4mMvDIbQmqjIoNzGWjDEVDlHsVrYpfG/NAGGpahsuDBfU3U+9kKQDWMbFuz
RbbStMlbNSapo1nro7Ub8Mm7XH6cQQOa3Go696Z4xPJL6jIB5yxMohvibFhnSUPqZgqavm5u+Vpt
CqXM8XuKpMa3TtMyfizxQvYLCzTDiq8WM9lluGf5NoOABllO0IJt+EhRQ3QNODVtWZTpCqfFNtCs
B/AGuU3e+rVRi4gPTvrSqZeEBzBIujfK4ZEA+Mk1FRZ/FxfzER+ygUi68MklMbQtPZZHqyrORc9n
GUdrm3eMpoJ1NQuIyEZhnWnWN4W/suOeHpSEqWf31qM7MyrRhSCY6teWla0CPVxh/DxUPvxXzGYp
p8YS+GUqfUtlDGCZ/hLOJCgZa5OTYwvCP0X/WHAVpvqg58JBHbsdg2LHFIVNh9Qoivw94DwCVPM4
pgyMnAx+hFfTf7vFv9Wu1UI2SfmuFrQRcvVUnG8tJr4XjMHaLTE2sYPqWLooxbBkiaJuYEBEPj1h
wcMOEs2Sek28vKl3T0NTaE6XMpjDpTO4mHjOMYcRetgqjH3QiLY0C9ugEAIMtea7RRquIzHQRfw0
k3RShDzF+2mw44pwlyQjFg1obl/GppMvJ6KyI5ehymLX6rsjImvKq4VSCnaKXI1COCddvRPS4FzH
IR139RgKabKD674m4La1Vavdy1Dkd5YqDKvRDB6SMjxOdbKVwI+6ZToaHr09EKV0mZy4SXsu1LjP
aDDexUX1AepjsCe0+4iueQFhsG4NtkN0zi0dMHDrazx/5V6QW4JzQMv3800mywils+zcN2p8DtuQ
2Zol8JngvbfXsiUQQkmUVNIeZ9jm4QSjkqTgdnpFtHkUtZu88Ddd1jsaUnSKdKbEKdEajbwmF/rG
rEsIaODBkjcyiFbU+JvWTNhm2Me2UUyEVdevQf+sInpxVVAx+QZwjpankGCylFgX0YRJ5JAU+xYg
XKhe9KQ5KuztQVgBvxXckQQ5QxnK5VtTv6EYbzzUVgS5dYmM0FUn2kgPONgMuN2wIXV8OlJwVpF+
CcFFA7pV02mFjvMaXugqqLfE6abjlWaEazV4Jc7luptgilIaCBPqy5qok/QD9z+P3pFPZXkI6R/1
hVLXvobqSlTKR+R6z/4knMRhUR8obtCHzhzSHkoy+DFXaUJYdfSch6lTcvaM2ZNRDcd647Uxzz06
NKlOKiPaf/jyLtU9/kRYqOAtSwMvRqVFJLDjw2KyT1svUSVjSf4RofZw7iYcVRdv4tQIbuugqU45
uX9OOVfkr9aCtUbsITuyQlizaBHmmHfc0ULHpuTUzSB5TO/xK1T0GZhMRqK5T0h0W/QFfNQpnA5l
2TU71M7Duu210iuyXL0nDYaT3Niw78doWF2rVjHcApBX41wCW8dS1sqppaubBh8NXLitmLBfx6pY
PHRS208Ur3hB69gsb8bU1x2lT+4UhvA9KF1z2o0GrvpYbk54N5PLSHHvBHnqEgfHlE97rCx/Y2TF
bVwLd0aLPIgW6zc8KB6cPUZiKZtpIXfnBtQWD617xujFupiwVPgEztgZx4U8EhwgXRgXuJN3ZCNV
LiGRrzLJbkzy7olo2ZIT+4FjgqNGieiwTmkXcqLv9BsyAogCpd9bjtrRghHAoFIhl5uF0iDY8krG
YqX/yG4PDbzo6BUrbsY5pteYESLMH+1KZKEMqCKZbqhyAdNbac/TgOHFLLITjJbNbCnXQaoeK814
EmSNxAJhFyvtFUjhdayh7QfvkPAtzsImSOITATEG9WFwO4rxLlPaR5Wn7JK8xpNcDZHBpcKKvulg
W2p4C5/vlImhawp0qwtFcYaRYSSM11ZKDr5PukJkdC9a8lFLRBBCeeRmkhqEJbR+lWQEH9sZHy2q
Sy4nm3uAos2QSiRr/Mc0UqSSDGqHQnitKt0Z+ifDmNlfK2Py1FkJSSVB+d754YsiFpTZerTDBpyv
+fI3fqC19gC5NhektaLCVZ2DHbEjNJO0gjF3sCdv5J4C8VqRhJhKIToRb03dOV2reJEnXyN7NMtg
5/JYLRRzATctOOBlO5YyF/296w/TZOcIaTdFxQfFJ/5Yzjywwn4nqeMyaPTtMrdcsSjTdalxdPHb
p6nMjrHfUAOY4a0YksFQATaGBnjTKbMDuPgpV6ctkQzHNo9XAT0LXCEfsiqIq0C2LlGBoqKpaPoS
zIi1ANZotQa3qIBEyKdVm42KN8cyOB78njYcj+uRirHNlFOfNVs9zgCkN8EzTkNQ2aBopW7CFtRI
H7GEsyyPzR0jcaScJqlmo3RE4Hoti8FRGHxXb9pHWWiOeV+vBGO6MawXq1vhm75mjFg6Rpt4mo4O
L4W2nw6a03IGSsR+A8DgXWNMCkVxifqMxT6Afk3JIR1SptdqQ6uFnFAc7nBf05upuzWNLcr6DQaU
85jdyongtq2+iANgCs2iViNtrzm++ck2sMZ9BZvCCwdZs8dQYx5DtCM4ldSrJP8YL3nSsUT3ap4L
xkuccOksU+SKbYOOuTLWMexGB1HkPhRKEOVNiUgn09+EObtCE3KrdZEnzPBMi65XbJGuXduQrSvE
0yoc6Z/3PM4cKWhBuE07RKdvQd3u8lC9Yc7uDpV+oNex49g6AdFn3sk50y70unCCPoPpUk0Qh4uF
0bDurAbQUVxLRGSB/kDcTKMdzTO3HJNJyjGQlkV/1Znimxp35JYpd1WZvfhGtp+s/r1LqzdB8Ndi
B4tOR2PgyF392prxmdgFelJdffM9K42Y3qgcEF4RU0mGspThQupiJn0fIp4OTzXem8S8q8fkWkNr
4bTJKF9LhbwfxZI0MuBqWd0jbwCnbRXso91c7IuQViTRvfSh4vSRYncrVvVz2oWP5P0qa06Q+3GQ
7qe++sgZ8NoyjTza4MJFZGlLNKJYzh/9PIM7KNglA3mJlNKfaSODDIiIh4F/ceIxvJPN6WSSj0Nt
sV4kG0YqrRj2D8jYQyTkXUIqM9+oNslXcZ4dad0ZTpgAWbOG8krI0DOFiVA4oTR9EMjGkqdibQeg
oimwwTBtSpfEm6u6KRcELHV/I7cTm1wxs9+T0l31oq2jmOEuHnfkvUJ6VmneIlSRVqVuHSWclFd+
EhLgY2U4BvXUKWThZW5bFFLhpROMNaR6OOR9HHpKYob7KJy4ciWDskBWCm5FaZ8ze3Bq3BROW0OI
8VmmPBkwK6D1WdewT8HqRR9abN1OKmnPaSzTusvWVtA/tXrnmupVXjKFmWqucRhHrtHXT3k9Xqkc
FcJVqU6+rZZINXTtHtm/y9xUo9HR9N7Uw2yf8vBZqOM7kqzCfQ7bwE3kVHtRBPEDSjvbqfQ8DBy1
CO36JkfxVYTTg4FEsAymXtpG/lagidQYpsYtKTHAVFAXVWxuj7OFcmJIKZ3I8b1Cko22Idqqpnzi
m9oLFto0pkqnGFFwCd22hLvqpMggsA3aU3jsmoMVXiMXav0EEqyub2O53AVzvamq/sZM03Irlqwq
TfIvWqujl+gQx0wS8kZr2OnK+KjFFTSIUcZk3Yq3c0niu5XtpbG/xmZ5wYa2tsiPNEJM6DTF7CHT
hXVLLqEQKN/84lwLiN9A4qwwr4oMJxlpZeFNRXuarhzYe+ssoXBsg/EBav1TNYfKuh3i20YgrR4F
om+8K1QMIHp3gwa3nyqfBGVhWJfJdtJKBAwMYpP0sKwIYuVSnGBwnTri/qzuJqIlMBCT6E4EckQi
cw6IZPhVVsSVrcaJthF4fHlHHru4M4fkKjSQiJmidxcSzHTUlqF7ltN1PlehHl6iKvRvQJHX3AyN
uJOnNnrHlT1vsk4R3hMjJdoy7PPbGT3khxKaPFxk3DoJD6FsiMLrKNMGEpE1SWX6OrUPWEKHa9S1
iPVNkXj2uYv3UIPN7USg7MoM8+Zqovq5WujUL+QTAmITOLoqPhB+8r3FVeaL9UYwTFwBjEkfBz14
9i3kLVr8bFSMk+S2aBi3YGCyBUP20AeWV30414cUy9W1oWTiVmr6e4BKmFF8GqGeIuT3RplozMvl
TtlJZPIy00ze6oA8rBwJQyCsZujqCyM7JC0P+PzDRAbZRtTvmwitqRTl1XJ0Ohk5oQ5CztYGQKO8
VOSknZfoR115JhewgstgwGgRDyRfnZYU+KADo0IPYkMrSVgzZM48wgSUTdS3pyoybhC0RTcDAd7Y
NNFREde3qxFQuyN+INtIu+tClx4JJ90X8mtMsmnUc+5gOINfZ2gZ0cfJOpkQsDOmwvv2aIqHwbdw
9V5JerAyGLsE+qkw+g1zcruipjOkd2FgvBgKm7gT3EmpnkhxwwlAG/medevQErbQD81PVMvTikgc
ftEIiEYaVDXmND+TQYs5lqOuphc60RFERuNR3iXG4laIr4N4Ma8xx50CBIRy9FBbxDBwZqnYVQJ3
jhsPJw9fdI5CSzgVJucENj45clV5W2TZqVp8Gjj8PCUV/ccEveNKKaipgX+PQxq641w8hPkatvq+
iKZzvPSTBm4JL1TSejc1FufacQkT72/Tzrrye5OgrharzGxG41aeY7izRv2tzoxn9g4EwHXy4ouC
eU97MFwps0XRX2LdswZx1efLMABFW1ImHP5VxXCxr3qEC1Gw1NGCb+a5mo66YacpXg8tPATJvOpH
6WFu633TItfNtXU0BQiXY+vNktkk6bEI3wwJd/GELe8Q6xX9eWHeC8WwxvWxTgRc80KUwK6Nx54i
iyyZHHOzbVj+W0j4GaaiRTzWHwhivDLa96gRUeuo1EeqNs1ON6bPPG9ZPAOSuGJ8hDzrFTmqV5Pn
OfNy2NsWeZGYzdw0k16N+LUuCTan33cYDIr/jl9oiEhtjQo7LevWKUXYDH6axmwlg+lFShleI6+z
2Z1xH+KJEvyu8AIruExtUHimqRjvGch6V6TpRkJ1uUMDcKgj8Z4xd+h0ajogwtYyvNBpA7AbR83v
Xs1/5L74b4v/Woh/f++rWEcv1Ejtc/0j3HD5I/+CQv9Ge16DzqniT8WequCS+BcU+jdl4blYOtW2
IYsYF//trVD030DsmWAqTGWB7plYrv/AGy4/IvtLpymGAxfMmfRPvBUSEIxP7llUMYBC+BsXYvV3
WOvivfjBRewTdB7Dqv/goBdu5215yW6kx5ZiDMw+gh1X996SXbajs3ElbZayeD2sk42xt/bTu3bV
v7Xb8tRc55d0KxzTt/hNcrVNekHQbLwO94RiV8+NJzp4EJzKszayU26DjepZ+3nbvy2uP0LonWBH
u+NMxMxzeFI/og2HxCv52SI5O91I2I3u60t71eyEVeNZx9ZNV2hlnHTLmf1cXg2ef463yoroQEf2
0tPkVWeOHQVV1iXzog3pMNYqPxbn4W4YHX7SnOcrcz1edfdE+90IR+VV3qkOQ/91e6WvqahX1ZpR
/CbxxJ2xCh39Iz4VO97ltbI3Nv59xgnHtl7NDza/gF4l48kNhHqVyl+3U/KIdtWOOAuUrPXRWmkb
8S4Yj9WutE4v3SHaEfK+C67D07SzjtM9l/CKz/Ahe/kKFIEd7XAEewxmjoZt2OUKQ8SFLXjNG3Qa
50JZ6mVeeSXulKvQ7R1Eq9fmxd/lK+hxjuq2drYe3nN/VRNy/6htip20sla0ZDfdwacVSXdr7z8Z
m2St4v9wxzPnlVaz/RVP7QZdE0ZNl8TsnN8fHqrUxkUo7RlakD+9ZU7p5KtxTyxiSZog1k7H/Nbe
kiCPpnDQbe1xvso20bncV+uEVs622miu7sR8LhiOXJZ4G24JZt4U62BPIXTBFH6dHcwTr/AArwTt
lRduGSURU7OCcLFGSn2jbAD0x28kXAoPyb4/DmvzYyIw2u4frBsesQ/Kvr2tjwjQJcZXPTYehueU
zbawEa+jleSRZrom2WjVPZu7adfmjmuhX9pLR+GW+5O0mDA/RrTmVpJdHPjzLgkJdrDS91QTIt0I
G7asW34jY8Wuzv0pIk6ptZVrLlqWO7o7bvCr0qGXLqO/AskmECmHEfuqXzFVyuzsRXNHt1qHbhs7
weGUObbqFDfxarYZw2zSt1V7QTWl38u5G8TwKbhMT4XH+dj0fIceuCd7nMKIRl9XT9lh3uer9ogv
nNBUTjisN24jSNrbEcU5kyQeWmj9EsTQdt2tJP2xW5Qj7YcgY+ywPlJ/TywEqo5R2YzKobVPr83K
YDzg5ZvKVV2/cVvRUe7683Sr3WXI0nIkexQW0NLsFHoug8rXzg3t8S71TMnZ1IU3k8QiOxgSxZSo
VxfZkD2itcNH2PNE2y0GwGkjvo4qdkhuXdHz12ptT8/Vbn7IQc5bO4z7LhREFNWvxaU7jRAsCTth
dD/uqi0cIuM53UVH7VJ9RLK+QY3tXxtsS+1q2uVX6hrpuPiu3VWe3LjNsbst3RztirJqjphgbCaM
80G7RyTqcFRxmV8l7EYrzoK5QZJEbacq/nzVFSDAxYathFhGnQGpX3LQ54vKGbNfK5d6xwq29TtR
dpBL9MUZU7aBSwYXkWnY8aE4qW8mY3aPRG6ihnZVRNtha6SH9Dm6Fbb6mkZ0jmx0PX5Q3jmcYx9o
c1golu3kLHis6W2IpJ/OsPLM9RUfm9qV1QdCSGECvJf1Ay0aIObrEr/+wKlio+qebB6U1MtfBoFc
oY2BsiMi9XA/kunybXTwHHjDTeWYPOhdPdwraA5mD8cpNwTyW+SUkDkXu31SPDHokHLybZFRvfpR
ulJWym3HSSM8kcHR9jvZS+4Zpknf1D2joPyuyrbZQ/cQzfiWqJI2hAQy+IQIdqhN3Xky9DWDsuae
g6yu37cJOaYPS3d2Q/9BbGmJe8TeiZR+j+iWNE7tusPxynrmWk+3TKLMzXA73Br33FNOzs193d6I
pHKVBBba9a49J+6tsZUY7RASDNB5NQ1voXkVWOdAcIeH5kE8iwitVouGVFjFdrumo7lRiDy5E07m
TbN5Y8IHYUZ0U7spD4L6bBDB2jndI6CDhNMfyTvDQQpuQLkdO6gEmp0/Gd1dl+GZp29BZjUNKsHB
dOZMa+wvmW1sI5descuhwZs8JnWOcYjRndnhhb/nMXXCc4j4qxhWLA7JFcJd7XUIr5DEvJDMZkfu
Ek/EsHXLtkFd7OT6gxIhO1hXOhJL5NETmd02/JpMJZcWxL9t9K5wn+p29s0iBKYFQXOIHsX8UTrW
7ZMUbEnJ6YKr5kOB7V2Vr1p9Zx21ZE8ykHWlimu38jjNHjGT9KNz13ve8Jo1nh6jqHVirH+2+hDM
b/1BSnEWl7JLnG/olQfkVuztDrf9aLCvEhcanLtVi/l8SWNaRgknHliIsF6XLpmZ36ug8ZidPQhu
OBzyzk1uARzQz7GQ33GwtuNdtyUfx6lezBvz2oBv4LaHCvUOUJ0X/tUe0t105R81J3OrF3yKW16K
L5V+mwe8PbGbmp2+3Oo8XNSncNu9lJU97LsX5TRsVGjmCAZteuzJqbii3189DtpJ2uhu58orPism
CnpT45r/QAogbmrazuSr4FrJww33KjMN0gqMYaOZ0KvWVbklrc6f3a7A9/Aw0Fl767YwBrFcGIKX
ZzufVsy4Koz1Ltxxk3E3w3/PbBS+3SZyn81NONpSsULmPeg7vz2JxY4jyti6byLtUvV3yto/qrcv
v8aR/zeBxilP/74a99L/dfuc9s9vxad63OAP/VGPm8ZvFM0AY2SqbtWg9v53PW6Jv0HJVHAsW/zL
omz/dz0uqb8twS64pHR+AmiQUv2PelxSKNWBEOGbNiVVJnblO+sdyvrpd2gOgHZI8H/++sfYBOU7
yfFPuI6GkXrh+VDVazIMbIBPn6vxBb06QZ/WVnHvX9Ad6rfJKBTPcq3PTI5kC4aihvcKfFezdFFa
r7PQ1LMKwCI4PTSAq1rKkMoGPKr1yCRfkfANOoaNTI+aFAtt+lZIzYRqjGQAvDFUpgGgohB7kNZs
QbaMbh5J+Z2kpdGTD8PrptEVlKdBWEhnrQ5Eu7akZF8WKG+NIBi2yJNZXozXmCzUFSKLwjBewCvE
9J6imU136vWYLNCUHS9qY5yEgag8hJFAFQlNd3okErCclnwOrL1+A4ujmjPhjM2sPWdSpr2VNHnY
9OZwkdU3lS+iA4/QhxAlTK5kpzZBTAxBWmyUVNZQYPA5DDfVIsPaxKNEKVJlss7QeIyrb3VhzFcj
UcCrCszTU9RCkXdoHyYDEEcVVkoyobwoh0B9TjJt2vnp8pQw8+FJJt/TsjmQMxxhD451i4KqMcs3
uk4odTVl4kmYlCrDW76AzGvx9xxTBrB8dCqtpfcRE3ifiLuh7Nf5wPAhsXR31s0PkQnYJZAzWGgt
eWcuLXZ6R9Uox7HD0TBjDxbi67zMTirC+bdCD+nUxLWOXUm0ir51cCIEmaMJKQeNLtR91yi74rkY
GxF0Rm+FmzYfy0dxah/HhNldrDJ2SzMy4NuSDmXbDLXrx/K3TG2Jn0ItI9ixJlzToqvprvR98OEr
pkYDBEFAFUt3iVRfN2LLw97vFLetLfWpr8Mnor6weC/YPDtGf7s34AwHdk8cqlENOFoQz6yVqNwZ
Q5OvhixvD9ASD5MOlKlZnKNJpuoOfO6Gi2KggEUwgtNQSKezX4n6IcmFJa41ai6zkRFTj7fRhs6W
Raiy27nlBjLNh3mGFhJKsYSVdeIMWoCIScNy0yokQ1Ovm8wvFbnkGc9YyWMExIgoDjVthdr1tjei
ZD2aGnMl/rdltnCSlPxDHzrkFaNMk6YRhHdNapbI0O6ZVLzYFrv2cZCnc1oomiMmUmTnUt+R/M75
Ez6/LYfdkz5mCPH41G4uKS+VXmeOGjLYsVFcrIzG8DpAJgbjTpPuH4aIbaDgXCLmq1nlFnXg4Bub
sbXOAHz4/UitL4Bi3hsaNY5ZyBmO1/pUaktaLpYSu0B9tGAFg9mrDcJB57ajtstALSKHSAW8Kgut
dEiC6Kmg2f9Yq/LMxHLgWQYBOl8nupxwlJXPhZgUTmkSZ2e2ElzzEUN9q47ZKs30e7JzqHeKUXmh
scFhq5caBZ1fr3ED+TUt4MlMeKjnsSXiztQtxNDSqe5gPqb0DrlXJ5g7WoH/mvBDt1WIFJEqrYcj
MPXObAryLqD/6CU+h2psjKqj5LIFqbKr0ScVyIUmlMyRUFtIe4JmVZDyHDhDogsY6fLGupdHQ7oS
zHJagu5wyYxkViquklb+RbUyQXPnKjKDa5EQpZU6UYMKSqQ0bjcZN2o5565ZGjycRw1LN+605oG2
qX8LnmpQT4VFWkm1KHpDIXpJVDJ/EOViThyG8UQzTr8t+EyxqwzqeEqiUI+pwCdpMzdNcRuUln9p
e4MCPmlJjKhbPA6qkaD+LxsmiiEHT8NCEzWNws3QtwiJkzGbV/SBYvKXZwQyOXmq636Ox2M/jNIV
A71yQeGMlsOPIVQMI13BUtcgxmqjv4MxNZ4moOXMV+uif9e6ZYUxPyX+jMQkxxpz/6OzTDrjmHjw
AWZjyQrWS/02r4xGukqN1ux/p7D87XNO+gxKXR5zCqwRA6KxCOgTftDnx5xeG00Z+Kq26jqoGlYV
7oapOdAafTaXwK209C8gU08kTNOCkqM1VFh1qxHJrowUrnoC1sDPNrpk/gIT+xmp98f70kwQKFD8
NcOiW/djM0xlFma1mqitjJReCJLt+zTMkCdrnPoCok6V9lfMXYmqgqnBhA9y+/Z//vfvLykT9GZp
skxc0FJa/PiSMqp/gOW9Bv3cukYnodBF6jyxpenGtEgPcuatOQ037lfCxBHQlwk6zaS+5EVFwEMV
ubo5N6cfyqY/CpMfC5HvTMOv78qQaAmikqaukb68K2JDRTGcIr4gIVScEaSBlg73MzRX1GKVsu2l
+SLNExtg/srsASFqCmkuCIVLEunX4GoBEBZx5xTAPksLFpCqZcs037woaTY4c9N9ZEUxM2qLd8s6
+v72/1/Xvf/fxfAs6+jvq+M1SUB58z59alX/WRrLFLIWYSBL1IAEbdwAQ/pHq1r+jU61KfIPq1ZV
kc39uzRWrd9A+OmgldmDNO7jHzBAFqmHrCX+FPkl1Nb/pDSWFsroD3ckL2AYaGEkmWRFk5X9ZWmG
DXyaRuL4lJicR9PGbPZluiAuqy5m5CyEeyht1CORZjh+ULYHS2yaHUP53P3hov3F2vi6eX1/J6wJ
g2Y+V4K4x88rllqg7IEPjlDaVLythok3ucxm7UUzovhkyuGTOWnhEQhdQIHKOWNda0PwrW0EjYYq
CrkzhnF10/bwyOy2jYVTZHaB9/N3+WUnW94k3kqLOBuZGGfJ+HKQ6PVGIZ414PDfd/FKiAWFlIMl
XMEB6FNRaPnlL6I+vu5k319SZ0OXGXkooiwtGNsfJgkCmMnel5GlEjLbZTMHBLEIbwVJRDyuTwVa
Yp76zKQeySAkPl4OFJvuhGIT6kDJYU7U95A81kOi1b9/Zf9oP/i/W+z/ddMplsFPVnz9/v76/mm9
8/t/PwrLRGipLHeTnCy+LEjs/1rukvWbwu2jWfoytZLJN/hztRPJpXIstSxZIRPr+8zqX4Mp9Tfy
iRh1MdAyZZH1/o+W+4L0+nO5GwvKHKwYN+7yHFbN5TD+481k+o3YgWsRUIf4tFVGfT5aYhVuhNEi
KHSuibckR/2MN8+nQlYk8CiAAX64WH+x0j8/mn9/D1wGolnZ9iR1waL9+B5GPRoU8g0IV+lUaVPM
YnVtSEJNypJq/n6H/m1FtPxVXz8u61SUdXZRpP3L5fhh7YwAtTWSUQW7NmiDtnJlMF6uGqSTP/9I
y7zx8wvRpxAVy1KXMCmdb/HzC8G6HnAzLNZBgQzmITGnLcTpiiFH2+vX0AxiFT9khTC7yiOTbu2U
6cIWovv0msTKIn9QrTj3FL0uaS7PunVJJqbmm6HPNcmhdCmEVev3jW7rRg9xtIgJN0UD2Ckww0pf
OqpZO2Dg5V14YyqRtBlU7fBm5Lrh4RoNYLDFCcKn0DQi0SazUZu82ex8hIiBTvp5r0JQwF8FC6sb
4DqgrpxLdScrcpH/okr9j++EIIQFfG1IS3eHgufzpSJJNPUNzL2wOsZXvRrhBfRCsvv5F/Jl/sry
omfEPNekJhI17vkvr4LRYZAjIQkcI2ikjRCow37yR0JzWSJY0+kgSII2LSTYavCw5UdnVUAREtWZ
bI9i3h2H2HwTSEsUf3GrfL37ZZncPV1GL40JSZS/RnjWMikMackbIyfVxKI1jExTOD1swjQWLj+/
CvLyzPzx/ufF2IwkenIKy80Sl8fZj/c/9qHYyKCyZjB7EKJkiQkIV5yzDZ2s6jVIOJbRvuqzB0OG
NIQ6NZxxmuHq9oJCttZSHHF8lAg1+Jan08yTBdRKxPQnY9qV1uoiHeag9Gz6swwLQU4YpFAfhJYt
cmyUfnHnfD7eLN8ppTM5GlTz9PNU+Uv13M15TDhAzp0jZndzjauFjlXkdq16KGXr7efX7i++J4tO
pi6x7yqcWb4+djGCpoQECMQUK/4BRJe6Jrt3OuaCr/wiZ/R7+t6Xr8niO9INidqHCLEvHyzM6UHo
HafsvAdi6mVpiS104SPjjgDyvimxydEvz5Dq2BMurvdZq63TGABDR9xWSho9iECsljN3bCEZg4KC
RyvUX+rAnyOH5Y+5NMYjCRetnXCyQKUqr3vBGHsnHkn5cUW5lp9VfvSsgL5jFCIuvqigS/NdaBQk
HxJOJU4UOX0l2EWQy6dW1X0LS6asn4d50l5AOAPjVonq2BV5vUCwgobtqtWLOXYiOpcwTsqCyqkP
4a3+3pH/231e/lzGfr81WO7o4hU6ynAYlp//cKMnpkWAgl7zbYUFnipJLjOYu/LI+I+jr3aXkwX/
GGDOkmw44TojbeJzvAq+07G2pvgNCZpGIHSn1C/Yuv1HxIbzY2JV6cFAdYr+Kx4SINRha93XRZTQ
/iTM/vnnd9wSyfl1tVpsjLJukk5DWf7l4dymddKnmN843hVxttKmvN8rAj5coLfgNHOylxCiyea6
1arWBck02intRK/WKx9GTw4nE7qNvhNls7sDWa8QXMYzx8XXjiLu52/26y7OWvz0Xpe1+sMF982a
tbrsr3GiwKyLgRbTIY69n7/Kl+PJ8r1yel9GB9YCPeUE9fllGppfOJDR8A9AVV5SBVhyjWj6mNF3
vgS1Qhz2ZPpnzIrptSzRLsbGBjAaaLjWnX7+XpYF/3mR8lZM4PwGqVSUY0sJ8MMnLmGzB35FQ0wq
MUI1ZdPdBE0dvZaN9Z5pnL5lmKguPlbSmnJTr3/x8v+5+VH9oSXjgUbrT5K/XHCjonPcqZQyQjhD
Rmji6kpbDIG4xKCUioCW//FuK4OopYCFRMuJ7Gs+xTgD4FREWBMyYHcGDoW+aXWkdnTAaQS3RvaL
h9V/3lHL65mc/Nh0LQZCn69vy92DUxzb6pBWiOwljFcNZsx/fN/yKpqGDkwX2XO/FsA09Kw6HfhU
IR32TTOItUtEiPGLEvcvPwvCL+ZadOQIRvr8WQYzh+Fv8VksCwK4JiSVK4i81M/vyL96FQLMqOI5
uivcHJ9fJfMj5ghqRPZNBUlbrUjlo4H/q5iUv3wV8MDs5BIhT1+vmBaQw2pi0XeYf6Bg12grb4a2
G29+/mG+VtAyRfPyrVBS6twC8pevX5THSNMZudBvHoZVoYzKquS3rpM4AdKo19O9FasojpJc+dUm
859VEpF6rGo6lCIn7a9BMCWgjQpQPQeSir8cIGxxaSs8drihcq+YibIvIKc49Pxz/JWvTWpdqIt8
aO5R8YtF959VB+ANGqT6cnQ00ZF//kq1UW6iUO2AOpRd+RxUBfMwDKcbS53GXzQWvieTft7QVLJe
WOLEpisSssjPrwVlo4Z7y5izwLN9z2q38OjGuImdoqRnBD4jGgzoFKK40+qEAZSZ/g9lZ7Ybt45F
0S8SQI2UXmvyEE/xEMd5EZI40TxSpIav76U8XZcNFxoNNBq4t10llUQenrP32nl8VeGFBhXPSOxb
jhnDvlAZpu3t5Olq2lCK+9ahgpxXMswvuzWvJWJGhMc+J1/czAZdgV0wZVWUvIxjesGkLeqEn5x5
4O2TE2/7+9vpUbyRk4oONKQMXn/5/6zZUw+xa44dRNFGmEOdkJphJYM+X9ygOvEyvl+fKR6o4TjX
r11ncfTL2YMuJ89GmWlVrfiDZ3C4soak4NAZ/QXcOJyoeN5fmR/RMqQNRY3iEtj99soAYFfuMvJx
84xRJLfaCVXHwIjOUraQJ27jB9swFyVdpLFrguG7PLTKyNgr1MoZJjV+0wpJzFSo2sulJccrXmpx
GEtXfqvK0LnXKuovhAugobD94uL/XSWwRjr/uqKuu8bkvL1s14SZ8TqeWWnm9tlJRkVkVx8yPu4B
fNIWjBeMssLf43LzT5Tp72/5upw7SHs5uQrCj95+djF7jKCJpGXAiz8af/gKguw7BlbTqRt+vOau
7yP94GiVDnNuO94LdQzkUVk0+qtc/7Zrz9rF0kn+z0fI41pQRPC7olR22OLfXo8tAyab2nTbXC7F
DcgiBPwEFV4Z129OfNS/o9l/1xpv/Qy6lzxAtJ6ccL23/3kR88JnptqQAUSKBC5rC3n/2Ry7NKLM
PEHHClxSLgGQT/5yIYs0ivkpa2sGyzfZMHbzkOldCaYVWnKhInvb9nV31RGLDXVhnIz8qhmDMpX0
iesF+WRlzwYGUrIhYWFsaATj7DnLA8d6/vxxfP87cVkBh9I1SdinNXx0WR4BXaQHU3WqajhfWXwg
AaBRf/4pH909L+IIH4i1Bczq8vZj5pQ+ji7xJvgY5F6mMmVGHpPUlaMBTJyX1izoZwXAhIdBgZ7Z
eL4BjDvQGAfIWcYGq54HCSbKKBD8ON+XGTzPou8mLGa001m988hGn0kTYbqFk9rDqGkcMurE5Mb2
Jip70Z5YLu11dzl6Ita5Bu0ZVma2k6NriojhWbo87/GC5482SPGfalzl3nMmLz0oU3uIcM791FbZ
YwyS8CpwWvf/y7cmB5T3jPeLzwexwlv99rbqqpSmjN12O8amPGQxhEqS7pITV/r+GSFggaqdjoXN
Bx0vWYkZ8nxsyI+0u9Rl7Or4FyY2p2Jz3y3RXIx0IodaEOKGjMTR/cTdT8FuT8CI8LM/E8QY/QXG
WZ4TehQ+6swlq0mLVO8hAHuv4xgi1xUOVpRIL7o98cB+8OOyqrBV+BTYPDTu0WEFNI6pEgu4BvB0
X18tng94Lqh9un6EyEsCMFOTEAAhvXret45mmh9o6H53QifO4+dvD5EW7x41yb33A9RD7MvcnOPf
GU5CkuD1XZxc0eaOSX/dCNGafO/UWlxM5FRZIPRz1cE4jFEve7xdL/lQDwgFCmm9VNksngbdOM9e
HeQPVUEcODGg5VOpV6gJtPvsZzu35IHRkCL8xu2B+6KRQddE9RFkm4lPePRiZSV32WSWVzFR0W3Z
aqfkC9oC/9pxpPujyGzrb+X2JWGJjg/LMArj+BspVIi3nZYcNWUPEeSlKQS5bTzM7jDzATPgxoU9
EEaphIjE1kKXOKryX9RF4WVMGxl+gdNgBCCH0/qTOd34sOSDF+89kSzOZux8HFJuNiG6icZkQcKd
1j86H2v/RuClA8IlSvqEDvoCc7C72f/dyagcYORjXdvl9F2CQ+3PYHaKJsLDOjThJLbKpyV9NZG1
kF2E1ez/8NNxXBsYKfpVOr641pJAGDB4hBttDFoZ0kiZXtVngwKfcJ53Eca7VSVIbE6q4UQvfbg8
q7qerTPQJ+29dpv+qZfdchcHYNe31OusvU2si5tiyoZvLu9ZuzNg6/60zjj8CHGrX8GqTsdtInSY
7oJqqX+LKaj3TjVXcAeSPoNurJuAeLfIR5HaNY31B6ZNh8Ulq5dvTPwQ/7kmsZwL5TsDQl8ngKCS
eCGyWqv0k2IbAOi1SBYZ5a/GXyZoFHH01QepP+6JxXOAQMda/6xdQYeNB9KFsAIT42fl1/hy83xZ
rmtgWcsZUEtI9kFXf0/dxf0RAGistwSz2XC9Exzxd3ZgNSm+CUybh8mbqZ7xC65mM1pY2VnTV0SW
TJODMVpEsUk2swauGVVwE/dL7bLECuh0/Y1mwgsUqigxiFoztG8Shga0ynnYAbRCEskVi2CJ7L3T
EJW5a9yIQKJKafmnWXzLbGELjRVNqwKkSxzoAKekB43vtqzJEOO1Jw/23IR1EGym2QIo7nc9CJuZ
bipi7tzmMDDOFlOJEIjkVi/gYSGkNu5NNUX9evfqZd8MGJd3uS8WCSovw9xJ9LXCRkgkGOaQQk6H
qYqHR3C3xkK1naffm74d5HZcFvOjiss+BCUwgVrSgYzxjVJdXsUgfp6MM8A10UbMFt7tltyDqPC0
2nZVgYMEC3Ct8VC2OYMjmqsBJnqbA6GZgqj/QlewfQK3BdfcNo7LS7k47dcSUCt78JzNfyYTQm1r
FfxTWY/msSAnSyHUplbh61T1ywBZG+rmJNVVQmxwwd+prAubaftLmaT6+9SGLp4DNipB5zcfeLPt
AbOJXKLiUQviZ78UczAAuCIG5sqMLbS5stBryzWHEYWOy6ObOyiBi8Oe9PTS+CnYDtmamYXIEy1g
5l57l21bOuISjAsE/q6IeWNLx9RnzRQyNihMUePDDuPmYmwtMPO8wpH7JaojPOmhCJEWxQje7F2n
UF8NVgEds0JANR5UMMFhTDvX9DsaroTalNOAxn/Mo5mTiq7sXUYKw1lkJzaesLwdWRTDOX2dEkKV
9zXzyoMVdPIyqOEoOS49FRDqcfuL4hBVe5Xmzl0ErByQZsC6vS1AafxOVvjH1m0JEcfgbBqftXNd
YfMackfiI7wB1J6TrZDY08xoqM5jgOoyxUWfDpQ7CLOq9lyIKnsaBqLGdn5d9R5MMbcgrVFZhPu6
0YCLy0TTwhCuyvA0zSnV784bkA4dvKgnJRPusJuBvNbqNaNMa2AVj26/UWS/i/OpK3CrdK5f38ul
m/9A0cchIofB/e4NM0oCYh3ZPEaVRflWTU5U7UFpK/BZ/WJ2VUU4y4ayl6nAsGSm2K3IpuWuDvv0
l5ZlOF75ka70+RAKBVlqGOmGZxG19ybnREEemBYNhjQTElKnSSpYmmB8mByLShzSWxJtpoBmvj2T
j2KFZybX3cMicv+QdvZ1k3FH59h8kT1Up64SvKdQQmTyy2rlrwpaQ53QW8+hZjF5goAWwDbzGEEV
+rHOJBi7+jE0PDPMc7Ca3GZd+1J6xQUlNpEjxR+R5QfGZxe+EesGedv4wU0cCMY8ZOSEwGcqnuXQ
B+AEbOOMKcdD3lXPiu0dtMMX5tr5Q5NnN+NsvvhB+QusBKTK5nqxXxr9WCTVPnR/29S2lS0vPP6C
mrNDOaT7rHIPbK0SqEZY7DIPFolWAfh8l3I4HbiMTVLH7o8EqAZoLZp7bSxuNfpgoIF2qu/jWgYo
XP1oOqcdSzyB4N9lPiuFb0NcU6K6S2JJilTXnWVSPWqDqS3hxdBVcx2PJctuyq8k5VdvKi8Gi5Id
kevD0PfP1BqP0BRowRDp+EPUsj8XMyDVefkRpP6+UyBsHdyNYX8PYeIJDACocTNvisG5D9vkax7I
C794CpNr16/6naYq3lTsdV94yoZ9O/4tugQVC5bHiizVKhme7Da59lLE4fk0gihZQLtOdNuTbHwg
gfVsNJYN315e9MJ9ilX+0+7rbTc4/q40LUJs5xCvuY1NWR/oaH+fYNPbKX2KlAa2aMSDg1U6AvCJ
FBYNdA64n8sMyOBxzgbULS7uP2JD0LWYZH3Nl30H842vcRdUPjio8dnqvrujvU2s/Hc+lK8qHiv0
wzVv+XS1JvZFmNnDqLqNy4lkC8u+yBPb/RFm/PATFCbXGqdLO8UdGM9fRsx2ZAftRke8NjxA+65c
XoleHJlpjv58Oyb+c8n7tFmhfksgzhPtd/cjYiryAq0A32DsjHsRNq8edcsMVUPWyZnfdT7xAiT6
tEP/4liqgUJe3JVZf07CyIYEIrEVi/7Fi3/bhABLGxCwey1Z4rpmutc9+LMYKhqsT8x/mUXWJAPc
nippAt9vmvp6HFpx1Yt4hel24XPKo+NdiNG/RodyHs7qXMQ4EmFPXhWGeZwMrzofDscAAB8OpHUT
5JgdcSMwcMqm85hy5ixVxWudF9iSq/5P7lSPY2i/yD6dtkr9NIb0csxdcNQuxmSC6u9jgwAV2jTx
Fcr+6VsA+fWHEyX2a+WU4OEcW85wKahBAIsRqEKVbeMoQxcLNhm4kEsR6dYQkwY1d/cER3VYMQZC
O1ZW1iy3KQEdagsxiKTyVJUZgWHOsHzPl4owJohqGfnQcUskZJ8aaBghgOn93HH6L911b1FOAn6b
WAYHlyniZZLI8mY0W9KmxNmQJ4Q9La1l7zxlZ8CeVqhwxWsBoyxwLYAHTcA+7c9RfevnOQYmQcKk
txngqK+cd0MOGsqDBAsfeHmanyRSJjxEboeqIrSbiy7mrLM309Dz8V1DYAG6dLpGwxDqn5wZ6q+d
k073XjCaHFB3SnMU6lU/bn2vaGPiIFsUnh0xsK+pztMfg2egS0xu032Vhtdr15VFmEGUKAikGDjt
b8fWnYEycXzGkTt1ABPdBdZbO+eF3hbpAL0rkwuBIU1cNN1WlWXMWafvOthTbC/3yNKxl0kYPsKK
1H4pstHe1IVL7pfuAjNswhFO5tb2JgoRf7J7hl8eZkZiKoP7CGo7aRNegEgVWhrLZTs3BXBB09rg
osaWyrRCsPF3jj2CX0enB/eSdKXxCP6JpEba7fo5G8lIgTs6RTWz6pa5+dLJBd3MbBv33i2Zj990
LLEFti6Nyp/efQLfuSdph7R2UrGNpf2/ed1ZtLEJR372DKfUjS9LQrgiy273QTH0gA1tc0X0M1JC
pCIA/v1Yd1z2ggUDV4/Kr7GIsLkH+WD1wGzlkm6bPCF4w7HBe5yB1Hd+Lcx4YPdO9vJU5mGV7JgH
xd9kp+pfGDbAQpLnaf904jTif2oQUh7tw+tidm2cnmapKMncEiFF1q1zj7TWUX6g0DTJZdNVK4VU
E8vDw9kxvRWRK67IkhzC8yWn0t4mQZTdF6MNPwiR8LMsWnMjAsizFEgD95cxjbW2wjjqb1QjQiy1
jrVqiRY6935TS2qMInZ+sHDDS4MEx64eakPpRp5HFTLyEMDDurhNLvLKZN+TqXYxR+aZNADLAmyU
k+PqX8JLmjuyN1xeaq8EZe/k1bexKImvyct1+IUuAZZcGfMmbsqkDr/nEaKGzTKHGL3Luh0vlGuX
a3UkyLkbggynNBBLeAeEln61EoWbdYxnxlpZoPPbOCCSBVLYHLjn/tIbUq6qEPZgX4+/OGMQvBi6
MKcOrSmaa1t2KUf6ykp/tfwfvgeFKyv239DBsxhFoYYgSfJl3imYA4Byo+HOjsv65xKVzEKMtpyf
TRA314yDtb2NEExg9Kfo/m1RNH8FDbtwKiBjIjyrYH+WnJVCGjAYNVroz7mTckdHjmGHYdG23PSe
KF1Cqpo1EQIBgtq3i/EJN2pRed0x5enbnRwX/dunNzzswsqNHoJkrO/4s+altBvO8YWI5oc0osTF
EQLVZxOqbvhrd3V83zW5ehl6mOT7WeXkJuR0DDgAtdhiNsCqYajk45Ce9z3oTLLl56SFsu9RzQZx
QU82ijLaHfOs5nY3Zh7Ud3iUQ74PIzt7tpO0fI4jFILkLUz8s7kF/VmVQXXbW+BgeO9LikkLpX23
qekTADMg3hbu21CNV4RvrNj0mYHX1gxE7m2R0PK+GEqAizDhQMMxosXzywxTvI5SZPjDfdE/N63X
kMM42A6xfELC5y7i2kM4Pw7hThLLQBKlNeH9LZwqOAPW/SUnoGBreiBj2zGrLcJdfIsGtx9elwJ0
/pZjrP5NCwZUeM04kvDsmqpRCRI76ABZGosYa2i7Rabz798u+vt6rCn/savFVLXFpL9RzVpqb3sx
FVaCHYQNBfTe3TzXyWMiAvXUwLlk80qq0dvTruCZIMmJTTuaaHbsoJPL4UD+C7T30QYYxzNHiE+A
RcTf9GMBJ7Xx/dQ+85tQXNoDQozdpCRmWiJmQkVcW5TcpXJusMSTSkQLfSjgGJGTxTlE4V3DI+xZ
A7RwWLX7ktyBbtemBju2l1sJAMBOvnR1AL4T/Zz4OXecWg+m7cWLDvrljzOb9leMjURdLFMnr4eR
oKcNmffx1znNIuesnPvhwaKKoOOiMh4xYFbQxnPYpN0ZB+iZjCa6CPgcZ3wmQMbaYjcqWk+bEFzd
rzgd0V+yZs1gkKYuynYq0bi//EEPZwAv19xutWi1Bza8YPvWBGFuYgvkJNtWnX+lFQC1e4iU7HeD
jG0y9SRBjoXyktvBphW2DwWRHJs0MSAYG3DCYJ06di5iO5Lkzu9bHoZAoXolHBDhH8lOiyZW24KR
COLULr9Xg/ZfbcH2ws6kHeplt+WEY9EtnZwFeK+3BM2PvIgqd4+Eao09tZYOiO9c/PZkFFwD6Bxu
GhXwTBXUw8FhxiP1LW+VfKjNUlwTAcciJnzPqk4JD9aZ/9u2OoNc9IWB46FEDVffwH8HLenQZBmX
PGwrObG5J+GIb2mQRf/g0TB8wSZobnvsgPetzKYbSr3pqZ0CdzzrEZnRZWTohiPeYhpOP0aM58qE
ZMGZshV/OwN2DP5oCWGYsg8sveNVd3GPYWqbEhMGLdDCe7rF6hZ/90hqwKJFTE6y0YipViKIPTw7
WhK0ogudkp6tpulaq4pwvpT+XMDLkMRXuaIReeFPghjhuO7Mr6p1l99lM2UcSNkYVthVVD+VCT0o
fm1W5M/bxe+axQETFhZ0ybAFreGxPpPqAGTqDC7ds6LuD8jn6Ffa2sOJOf8Hn+IEK6gInQsTRW/9
5/+Zhwm3r9o8W91+Q5xd0eMbdqh7zeHza3HeDVn4AOaI0pGIn9GBHj0NM1qHRgIBBYEMS6sNneiA
XLN/9YFW0w1Po+t6AuvR+kG3wU4nrrtpbcMiXbZAxDvWgz8X/tnUOIZMPuJivtD4SS9L0P9nCk/n
gxfMJKJQxOw+/+LrsOLNU7x+bx8pPKNt9LLB0XQ7axwV1gKau+8RldC0KWlra4IxLuTwxO/9TilM
UebxwqA8YcCN0eZoVpFMHmsBUGYyAFzArDHIwHq7WGHi7UwPmi0ph16d09olk23AKvM0go4UsELb
6kp1qSGTyhXZN8BTHlWq45tvn9+LDx4VssL99Ut6jFRWntV/HxUnX+wmzjMgbarO4ZCM0zWtrhNi
kI8+BAkMVvt1bMNU7O2H2CZifl7Ta6KRRDpKSJs1KxvrxOpkvxMkMyoFoY57CTs+Gefu0SjGo4Yb
UJtw3oiwELExa/uxlWvAZlVYK7LboYPGbklHHFhFIV5lrOiNxrhdxo1LNzPd+kkyzfvKasPnALLe
RGOuV5yZCZnsWPqbmCDRaoZZm+YeHSY88ulvmaUV6By8me2e9qQf8mB3xQtNdOzPHjGk03WR4cfe
clT0OJtnbT/Blx5AdckoF3Kni9bK0FlNw3U6yM7bm2KUD7ZeBhLStAlAJM61I76QPrJWNy6lxWZw
BGdLMuCTb1pHzl/icOnE5Kn3rMhJ50lj4PRXkVfwq+JDNEC7ZYITUKzhIlVfBX9wRhBzFLnhBEWI
Cip6Nv3QID1wBtxYkWh82Im1jolaCsbsZXDq7oUVcrgrKG1h65In+5zqgdP83OQtzFpOikT4KUav
Vwv4TIzUCUjrrV2u+Y4kaQ/Qbkqv/N5nBVqPpvclXvmFeu18pC0Bo5M2l0XCgxkuVBtGr57sm3sQ
oEy8WmDqL4yRBQqUYantgyCwI904ErYADgRI7Am2f+QqIaMTAK1t9wxUbXxyvAboC5AAmtWdCexu
JxmCwThibghtaSKfYlNaquTngKBw45U1Q+wZRCCWaPY5grR1Wj8UHKY4LnK2veLq8r9Zazg+DnNl
rL3SXva3KCv9QEDtfA2lNH3ME3ch02UMky+ZIVigaHva8OS70Kgbog6SkiaZ6Jet5IJ22TePn7/S
74e11Hb/bG6u5IV2V5LGf9/pqI/6HngjrCKdL9PBnrmoKQ/1XwK8mvJCdowHafOEY3fWE6ECzJxW
rd57dmx9cYoRYcOJL/R+wWV+jIcFZQ0zcVaZt1/Isdy0Z6LSQm5M2usZ3RiHLuU9kwcliJ6CVtbm
kXuLXzyksnDqvVVWj46eaMfThLrs1iTkWSk6ql4cn/hyH383vha+EXKtj8e3U92Awl7J1Bh6V35y
nx78Jr6vw3zan7gN6374dt9BDMeIGBUqqg7Ex29vA6Kt3OmxOVKpj0z1ZtXLvxFx11u/AmMRuabZ
+WsXpcmDAUu5G60xCcnLYodEmSnm4RsjB3GlEnfe66moL8NBMFbK6e03vRM/nfi662p5/HUxizHs
d7G7YHR5+3UnNDNknxuS5LwURFwOuQP/qTpMvXIudAbllgUOChK1PRhgg7MgyPRlJkhSrwgfK+gU
3DMJAufQuOI6VHCYN0vlpey4IdKQye5OlD3rNvLuC+NIcaVAkecd62XasbTHgQARZECNPDQZgcEJ
eE5cOcHvRoOwOnGDVgXH0eehG0eEsCqYYT4e/Z5aWHRP7WkFPsfmJudEtG88r9uPld9foBuDSagX
cT9KCO7MJpqdK8kipWSu7j7/Jh9cOAoESnKJGsJH4fn2lxL2XE2S4SCMZj38sXIVY78a60PAUOOi
murghOBq/eWPLhx9MzI1uutcvXdUNEyx8NN+pl0V6b6+DTxVf68CI69Gr8hPlA4ffRTqYNaN1aoq
vKNaLbRSGrkjk0CRJA157w6ApyJmqyYZIooOn9/H93UK/UM4ByIIscu806wVdHRF0vGCCskALpsi
bEhAyU/VKR+8WDgufReKAvIMdDtvf66mwP2Vg1WBUDLEPolxfvwMzwfJBFPRxd8T+WFrgmuCSd3Z
i8445vrIlTZlZ6F8lcCFOHhjZ75xFtMSXoNf6taZw+DRqBzAcBBXC4BhXGDfFiOC8cRb9sEvwlIO
jglGL2bPY5+U1cJQ9gzoIFsuhI1Ok3WT1XZNFaWDb5//Hu+fa/QXtB0p0/GoYl15e6M6E/f2HC7V
th0Lc06q1XJh2VV70bkoQAq3zXf//+etCzOOTpyy7z4vj5u41TTetjqe/bNRJ5Df0J/sRVSFtxlJ
BcWJzef9k+CjquI4za7IgeRYY28Ge5S24jhY4heg9UJSbe6E3bXsbXlWqII5hk6Gh9kOFwZVdVGe
EJ1+cINdD+/euoKFNvqutze4jWvIMpobXGW1f+OOebKrna6/TFxQf4lL7fT5DX7/guGW5KPw2YU+
J6+jJ5/ZXCV6U7dkQTxPDVOX6FSt8f7pXCV/oL2cQGCF/Gel/c/Rl6ZIjwcVBBzUGxQrsQkvIidr
D/2whCeWpvcXw0dFuIe4Gk6UwdGq22KPtfqOdOO5c5JnxQbByh/9v1JsViSxSkBDfEoYUo7tA05H
6kg49xmLRVY+dknt389ezhSxgAL7+a/zXli3+hOcEIdA5KxciPWK/3PzlmBE6ON3ZI+BeLrE3pls
e6JNdh3Cj5Jxj0h+lJU17nK06oe8BpS0y5w2OMFz+egnjEC5cWgOVp/a8bfA5Ly6bIhqQFm3Z8Q3
XpBW9C3qU3FiH/voF6QXY2PDxKzAgvb2enGz5E2QcQzJrWy8QEEJSnla3BMP/TvnHT+hzTOJQRwX
IWLeo49BXhM6RhJvWljYM7bKOHCNs8RhDtrS8Nu4E0QoR88EIA1FYtNOqcRL1orwocKU+ZAmnnPF
uGWhn+NLRQaTkKNDohZ5iJuk6Yb/v32EoV1QC2NsxpV2fFtUzsgK9c96XFd0dEsSJWTTdidu/rq2
vC0i+BRuDMPKtRVz/DNrESl7ZqDDcNwQWxHU8mvqGrjTdpA/9Y4buAgMJnXi4frgJ7cDh1MtD7pc
/QZvf3J7wQmPxAwaKCL8i6iT5AUQAnDi2t6v61hsVk+Tx/LAgnf0CBcFSV2yRa2X4qqsdkyz82mb
kIzLvlwFhHLPTps6e5lgpkcI0+R347hmHHz+Pn9wrY4L/pAqg4ANFvq31wr4Xtn/9LCdrUiyaeDN
lwAETjzeH30KHBl+RZZc/nP0dMO8y6IqIy/N9ye1R4Lo7IORwILPr+WDZiM/2yqEd1C0sLYf1QJJ
ZCpUp0jPqrnrd1Kmw4+pasg4CvvYvkCGmex1jLPcZuBFDyMjNhQvB6r5tiH6r5df8lBN1xG7+1mA
wMnakuHc7Xriby9LTSpWR/LrrjLMcz7/4h+sZhyf2CLoU7DvHTvPXOSuk53aAKqVlAfiYkASD+IL
o8f5xC36aPl2HdqwnH44C/BKvf29sVMan/4Ry7e7UMQuBoUYbtL21uIs9DU3XkJoQ9p/LfoluJC+
w9DTqqObz6/3vZ3gX99ZBnJdvmH/HD37bTAh/QnpZ01DESiyJVtYzoS6Ic6OiQGywvRvP6UuArlC
nFnOmH1ltfFep5BQXuQvNv9FnIJqCPpmPfEu+gWfno0GpjsrAyuJmeEz4c7Lcs1ZXiWGVZd/m2Yo
gZ9fyAfrk7uKyzFAYo2AqfD2bsZ2x3nLngvaR+78jXELbT0yatFwhzxlYoyesKunJ+7eB08LLkWB
1Stcd/uV4vLfHbhsBmTPIzsw2ASUI9rOr5Tu0PKFqThR+zn/LEVHK3DAUZkxzr8u+HGfiAl4kSJy
tEAHI/HZ+LahDZoSOArOo0TxJkzDYF/hE8P5XhXFY1Ys0V4kbve1TlWEvAUgYKStq17XGS9mhq8f
XuKSPy4B7gBmbiXC0mjperN3lXQ6MMwwmrYiblz/MgHj8dMpGvtnGyzur4YWTbW3htm5MUjtiY6s
/QBDaMzgE0OOqkAx2A2QaM8Zk59dttSgB8oQxLV0HeuOmLuRsDAdlTe4DoPvVlHLL03RwkDHcjLd
FN1CQ8yEnX2DRD0Zdp5xrHQrh679owGgEIlC9jtk8VkqYuE8qy03rc6DRz349rNJgHGS5IudCfdi
O98vXknISmeldM9k1VmXA4jQcHUo5pdRlM70fZk735ciCbwNvmpU5n069mZDR8Dyb5sC7sNekKb+
JwtESdRSMnfXKUerbof+h0BqjOeKlyccxwiNTAXsNWlsHDU2RSc4/rhCUxhVKLa2WKyRDAZRTQ/L
dxJo0AK9OQhyRJ+3YeIT1aNmZVWbSI2E+Qak3B6AQ4qXJogSct2kmu/7uEpmWJRe/zOAEssUzE0I
g5KllWaboKz5o1E9LQThOn5/hU4rtHblQtLRporrod1qa3Cyg1V69EV5olpE114LpDqcwHyeLX2C
nhFR/dLsbEZTl2NUxfOubUPzZK/Dvq3F+b/bjROJN6Ufy+qqmkxzGVeMpEkX9tQrHWby3TviWcpd
MQTptdFZAHIfV8912UWzc6ZQhKG8mwRabJSw4Z+UDj2/J5d2JVvhtHuPEBuez6lQPnpJQF57Wt8C
KvZoNagovHby9rMowleaHhOpr87cO1uQuohFdDtbOyTsk78PrXF5aadET9tBmDHbZbTJ0C2Q9hPA
scxoHDgTMlH0DSG9vJHM+FsxzC4qT485EIayfibcyGHcsm9EUP5mFeGc2TXAUjekTHOrCSoyJFhl
yVARkONM7WHBhgZDsVVddx5j9wkRgEPh2zLg7pZDFYweHK66McH5wqiUZr+yW9DCYYpwjIevotmY
Nu6XxVjesOtEMf/oezs2l77TDnprFUEJ0fTfIBL5bQmg07WnEvR97TGi6Ev6IHBhCZObzdQH5wa1
SHsTaqT3Z8zlg+LaUbN8QhMtIWn3mawvlpactn3CGzvv8z4cHxLZJN45WxLJiVmfjVcNSv5nw+70
M7WKpt8X7IiIvyrsujtkqK29t5JAu7eRLgAdZQQq4dnIktdsEPXj2BQcQ6Sy/ebKUyNrYy80z0oe
MCPYh8bTSMf7OP7lzfPwTcmCNEFeJfmno/BiAmlUQerXYo3NrlfaJLcmpBW9YQ7kkX2o4+gF/WSM
mMjkdz7anieLGv0+rcbyUMGeIUYiGWpmemG5oPHwB/sy11XvEskYJK8zNucnJBnNt883pA8KLZy4
jLYYcnFoOR6++96Q+tXC0RZzQLgtKSCJxhbF6+ef8n4HYpgr6VC77D4Qt4+2bwKWkM5NfIpF1ILT
XSUQcbr88PmHvL8UHNMe56IVFIZr82hvtVe27+yxZ7TMYfeyMzzibqRP7HAfXArqFbxN3LSI8+xR
PZQrNGOEgK7nrrK/8AdfHIJ8qu5US37k5xf0vuCHPIYGjVMJzQBbrsXEf07OhV9TusJ+QEHaoLPx
R5JDkA2K74On++uui+c15mxUj53VJ5Dp88Q6Ua78o3u+3c3XXw3HLVo9AcLoqNqvIitnU9blNucx
xrijUgXP0yVv68zPZYOcxR/in/QlY2/Dy5bejYxrXyCFBpeWwZt8FnlJt6/LjHfn85vzwRBcenCH
gA6s8wS6hm/vTpOGuicJmq8WKO9pZhYkLmfja/xHTv5bVZ73e9QlFNUSiSBBkInNGuQ3qvFIWQt6
8qbTqH4ms1BqiCxp/fPz73cEToUaDqjAYTbFHEkwPD3WSyBmmaVt0JjbhZ8TxTKj9QTcmxBmtFgd
ChJoXz5i5jCW/cZ3VUngGFJViVDf8oftkLuG1NexvzNGLWTNBHFGijQ15a3vmRoFTzrxB+GpgEwO
yQyNNrLrCBaxorS4GFr0KxvIDNDROt2BFP786uz1hz96MMAwhOgPaLpRkh/1qXLouNMYTDXDNKcd
OVQX7nVNLOVrMAp9M8cjsAlTOZHeeiBuftdqaJnq5HZ5WSZMcAmac9LnnhJm745RaF34dqHv04CW
4cZWq9y96GkKn1ghPjjMgMeii8dMl4FhGB2tQ7S3Oj1F9GLLddLlDNHyELqV3nayLh6U0TOKU2H/
Xool+5F6bn6YC+NUp76F8/7ecZyiCw3eh37IMZ5Et8A7EuATHOQLE39x9RgPW7cR8haSEkJ34SuG
XA6V8rYLhv5psSU23Ox/nJ3XctzambZvxbXP4UEOf419AHRgM2dKOkEpUMg54+r/Z9GeGTa6q3s0
Lrtqb1PUArDSF95QzuPA/RVaD3Wg6e9nJvTIYUOVTjMQVVVoqy511/oUlbAkBnfj4/e7nfTEucia
Alz0gMFIoOojDtQlbit2Ja8TlIrv2zgcX9gDkFiURLqzch/9RUjLawrv0wURP3Yvim9uaUfoNy09
ljNL0DzyFdn9FEPEUUwJbH//KxLQkyHFxqlPcJ0CAtXugJHBTJzm9BmB/HM5t1gbixVPv5JyusJt
SfdyMV7fwQzM/FG4KTjZLfjW8qJqp/Hi9DwcmQZyNNumoIeymrVMn9KhMtUuxyo8RjnWWakE9Ri0
Km3yCu1bJfSYR9vTqwYVb/iNWLXPUCRfTj/D4Ze1OUZETZ1clMdY7O3ZSseJRkZMp9hBo1UpbHx6
2unVmA3tEixjdGa8hV6sOCrJ0EiLPxrCtLIXF12rTsFQw+Mg99KsH87sxL+4+JSHKib3q8JUv8GO
owI+r/e4ZxnxzpJqEzTJ3ML0t3sVXMqU3OvIje1mH8vT05/jSJUIIRYSUlG/pqeybBc6XQ6mQ6NK
ZNeFUtzH9oCpXVY75k9TK3PV7Wmw38tK0nzTaB86QGGhCK0GO6luUItJoD76GhIHMyBPED2F4ExR
mq++B2kdPORpWH2rO7hanqY2xmUIry08s1UOFxUwZQ4u5pNCAKf1/laZ4tpRg5BqWpMU4DdzCOc+
gPRWG9eO1GAiUcuBnXuA+5QBeLbe3zhTjazx6e8oNsj+BuKAUWGWEkfQCF0W2xpVbuJxUik40wO9
wOLUhJ3U6lcUx8/hL45Ux/FLFFhSurzi8hVH8KfQSdWiCU4GCm/NHJsbeaQgl89m+mRYSfSkIE3R
uURcwZa7AFV1W2nuUs0IrhrFLC8sTDB3tHPz28RpHTeJqmInSfF8oZAaJGfCmMN71BYwOWHxCCSC
Cvn+g7Yh6KsWBT1v0gb5qzY2LQQ7GT/ZGDUeq5FC2KZ9uXPQozinN3pYi2JoUf20cZ/hVFusik72
tXrWigz9ua5UNqHhRGRMIDQgh41pQfUSR9a7Vg6iKz/GL9XtrMr50cf98OLIfSOve6DGuKBKOAbn
mOfh49VkFsaH/QS4zAxqLDhOryDxRIsVpNG84eJUZUL85RFsNTiihFGUelpip9fk2TinK/W52vOx
KaE4x8lnGIpAfexPiVORRcLdTzw7KPqnJLMgpdLs+TWGo3nfNtUo1pOOGxZkizPyHkfibS4yGnN0
MREB5r7ZH9syBm3UOTm8ufGrLQF2exXDx/OaUILaDQYkRsSh8McNRN3pLnVALbixr1UvemHz58nZ
H40mrM+VLY89l/AiIs6zRM15iTIKVKemg4aVUKm0sb7KIMc8FTMlACvBqEYN1fiHXhtQYjKVgmud
K89dIifj2shsa+dXWQlNLWjOQcePnCiGwt6hcM/VwTba/1qIGKllEsJimeNufsqoEaypZBm7xMZp
6/TSOzIUWSXCeAJy5nBA7g9lTormQ6doaPEg0FCXXbZSoyi5wQfhXKDxIVO4v8xBz9ofOc1Hx3lx
eIV+x+SHurCdSPXpDvpctnZo9+GaSSPiFp40ZnT4e0NrkorW4XFMH2ollkFvSVxTQijQXH+uQHoo
biR34b1mF4ENoYwfrnRL6mHFxTMa8FY8vc2qhoquQ2hjeJaTydat3beauWkbyfwG8Eh5Q/CheUsh
Lr4qkvJTdUr5tVV6+VttNpd04dLN3FdJv56dPkLXI59lb24r9offplWwLWKrkTd+1GoPjdPImPUV
MmDJtmIDUOiLnXkVKxnqA1IKet2Typ7uWS9lIW5teKS8KwPEwW2SOiNHFG2hzhVtP7K3PMMnr5BR
/qXInCez16dqS0ESoNJr5NcqznVWMP7wfaAsLqHiNILu6ec3Yxo/dIVhMPHrEQ7aTWtWeDmWI7zb
Ok+qZqUDWpjgXJrpsxaY5rnE/vDkZRNxIQsVRFAhSzlxmODQl3QqdnxQf9d0WJvrtTNssEBXL1D1
CCD7jc2Zm+bjfl0sKxV0lbBZYa8gIbS/hJNh7OamJo7CBb7dGCBcrw0Y5PdzLJsUD0fLXDVQHF1j
kvoLWsn2KlLSbptqmfpQy868ARer7wI4TCR1cuVc5xQOzsRaaMMvj/gP8JKFJK5lgbpbrH3N8DOp
o9brWdDU15bsJCvqZThmoTH6LQqs/hbQkg2Wmmq4Rjx6V0iTdA1hBp6UlJyNnLTDfY+KvY7wPKJL
lAWWUwXRz1clkFveaNb2jTGX1FiokvX5aszk9B2O8zhSFrHjaBM3Q5lTXS8iTO+VXKE3Bfb3e1IV
aMhAYo/AxKYRYiJOWcTPYSTkiiV5YBm0oB9vNKVHesQva0laKQaqE9CCST/pu2mDsdKrLnIuoLBb
JjZaCAB4duRov6J5gP44J0l8V0+m/7Np867bBI453SELW13SGCu/dpbctA+nz8MjS5g2D0AtUhS4
IMu2IBjtAO2TqvH0WerQnNHaX6SmyqrOAh/XMOyJwCefg1IdXkOaUCqkw04jEdje0pUnpJILldQQ
ofIjXG6vnV2s3hH6PNv2PAyZ90BFSzm7Isa+lkSs9Fbfdo/vj7vd1l17F4O7ehjcM5CfIxtzb6zl
pT8FAPmxzym9q83zhoG22+3vp6uHM8McITKIYXQCTfTDgGWJuOdTTFwMctAAQMeNa928jNeVN933
F8ZVuhnxby68ZjVuUcrZIVISrOZ7aeN8Pb1kjkDI96vAYq99fgAAh0OkUAXO3B+P7u6rt344syqP
ZJL7Qywigrq0ujoQQ9DBw2n6HWrw+r13c/cp2UQrZKHOhAUf+3//UN0fcBkX2AFqltS2PJTG1/Oq
xcE0vdF2qA+vtFW+qW6cW2UrPSYX2ENvJG/aONtik66VdbEx1kg2ufnNdGGv65V85iQ9OLgsqrbg
gkSrmX9cIir9JgJcjX6NV6dStvOtuLmE4wnqsbTOJXaH2RYD0O4VPWbKI4RH+xNL/ElfjEvYszE2
tNb+KFW/6Dwpz5Efxt8kvSPdMgK011FeG56SQcLQgX6DcROqs/KrVpXfZt3Jbobh5bNRWdN7aHJg
0eKZ384swYMMghYHCQQVQJEIg1Dcf9IWU0gjqqoSJp9hA2SYchTJumEajI2uVFN0o8TQzzCZdCrH
i/MIYIuvjgO9absL6Syglzgj0JQUSI7EQzfe4TtQnZm5D4Dk3pqyKIFQ/JEVAQQk3tx/yLxtS2ZP
gzBPGe77SEH392Rk0HOcTPXfLGNG79YazelnUMbxaz/LCGU1akMqgHqVrXsB3GO0Jy1M7txCGbJg
J/clQG78C/tqh9gjia4jahi60/Z34O2RuaLVYDWgiUqYQ2nQJz0W4KldrlV60iXsSgCcW0crZv1M
Snd4KFi0OIBUMvVMB7im/ZfVrTa3hgQ0WNNn+q6PlfBarnR9k1WoitVlaq/mhFZ/pyAXF3ZU+h14
2Osao4P/05MA2eMyE3t6eeS3xJnYD3Idh1321aaj7apGsw1V6TKIAmWr9uMGzNXOmvJhhTUpzdHU
OZOTf4Q3i6mn4UNYCGAcdMhy6n0u9aKxxDOozXALAIV4LOxj+auJXBvurkGmeEB+iLMtmbZhgL7Q
ICv4kYBXuReQoFUT5vNuyLGKbIJQvnF0usk+MorX9WB0myj3KxSZxnGbVlRNJ5/iN31RGR2IJF1j
t1BvAGUF66yqUWVo2mpj50hpFHKLHHhhq1d2Xbevpzfl4UnFi9IigfYgAIIfIeGnayGO4f42jkHs
3+CJiKBqv26Lztqkk1w9/vlQFINYaFhTUcJdnNbIICV1G8ER6XS6tEpqjpuyRUgAGltxcXooTRx6
+1NJkYK6pKjy82ZLQcnWkqagquLKy1vDXyXYG67ktCm2UZupa9UIsCCwphKBET1WPB/5Alxw2JOD
IoTmJCxWiDplao6y+U3NpOASq1HF6we8/jCTHT3kI3R2d5g+peMYPPokG+s2AZHQJMKKvdDjK4id
xWZMso6ue5fLO82cql2Odcc1pmXlmb7oh6nX4n2Jy1BF/RAkP6hkKRMSmlTPMy+xJvNdDvM0XyHd
Jd0nPkigDWDZXtqmvAWUdcrL0QVFJCK3IS3pBCMM3+HEPmpdskZpjgQIBG2HUXASPmRdrcliDY+t
m9o1ZufJqH0/PVsHJW86rbjOUNYXO+9fbsyf1qDmUAoL5w8eZx/dKoD+7qq4mb5ak0P5cI7OHTYH
4fPHeIhiQCwVhOpFKARvbnRgImSerPa0TqfRQjES8Oh3J6zBP6d2T+kkbs5EK4fZFcNaumjokgXC
nF1kV3qEBbSeSLkHZ9zf2G3TXQVdJL126E5dQR2FRZzAbnRHKbdWk5BAGuQQXZROqaEt4pq7Pf3Z
D69j0eDmOmblUJ1eFnAyuxtUB543THvgRhU4ja0UqtqZUY69Nnsex06UzuFML6lMuEUkSdbDzi+m
2r5G/T14mdQq9WB2hTtkGYyVj+nwbYGs3f2kZ7SM4368NkapR6JxrM/EwUfmnucAOwBdHyDBUsS+
m6NhQEYv82YUb92hG2gkjaW6aeqqu6gazfktBw4hyh9/6r1RFzEapJDERw8nA+gBSAiUtLwawvEc
/vrop4ZTIKSf0TrHc2T/Om9TTKERJss9oN7ZU2xU4RoUm+75ThRz4EbWWwTd8qlpp2QdoXy2UZpQ
Z31Nyosd+sqfArOBSxMEkypym7LCFuVUfKsrJddCuskKYKTAlIwLA5n3M0f9IRSBYdBdcIgsqa9A
FN9/abzaQzXsHaAIFFG+NJndPIaqgktqFQe/Rn9Sv6qliot0kWX5Vs1m9CTQD6qAOloxXXEMsekR
1dMYU1nO0mr9xzP/cdlBwBCNxSX4Juw4gnKLKQnoKyOl5qRXZlIZu9OjHLnF6eugnoxiuso/iFX/
6QSF1zNZegQWAfCz6c59hFtbGgPENx3lTKR25NRA1V7kNTp0QUh8+0PZhTMDo+DUmKwgus6nFHAp
Wrbz0+k3OszLKW98QG/oTxIVLgH3RhCVuaOj+TTisvEE8k/BIkJFGfoZvMjQb+K+KWwv6kNMu7HY
szCYCvsnOoKhQBU3kbSSurKKELDM6CYYfYDdRG10CA35pbBpPv24x74KsEywNgDDqZMsrhTMHJD1
a6FdFTMoZrp4zhXyRedsq45MMz0AOiPQOOB4LeH/RVioNs6qeHMpQY5EoNysNUnPKvTx53O79zCb
F3QdNM/hn8LYw1p2f6JrA1WoMM1IqcuBFEDkKVmt5Hd5RjMkLRSkI2dtXtl5Yd2o2hTfJEUu4fmq
O3dzFUirTu4JeWunfRjB6J2J1Y89HSRCjnBANxotgcVlqpSTE8LAyxGLrfE9noEEv6tzYP4gPseP
eiIkM3cxVMvbMtb0Yt2mef+Iu66PMAD7w0flS86gGlgjCs4awjS5W1eycg7DdWRdIJIC3pzGOiSe
ZUpRBAi/CRyRRyGv3nUq3OFZO4tp0ZiKRfRHcAe6XJy0BnZP+1OlF3S+87GrkWivESDN2BKj4zcr
Fcs9OmVRBLsCA7e4aMLbAjFlFMidOfyKlvLbrEjaCvRgee5YPhKBY9eIO6JoDqHcsUgt0dGtwR2D
n+gLa3go9Raev1wlv1H5njf6MHUXgOvWUpy9t+TQa310yu2g0Gw5vTGPRMbU3HSiDwyAyXWX1wPK
sXmFwDGuFVFePRZdXGwrP463Tq9Wu5aC5w+9TGW3t+PwNe6nCZ7C8Cux1Qd1QMQJljgq5Qomexpy
uJvChng4koWtW31U192cBKvTz3sYnwDEUFQcBFXAf7qxWNeIITtGmTOLkgRiueWMu0Fx17lKtREz
IXiQWykd7DOdz8NVChSKjfHxjSghLeKGYQiERHZXUfOQ25upMPRbQI36uQD4MM6n5a3CMBYcEpXg
e3+ZtkHU20nfIAPmO+mPsqWOXAAX/WKXg36LACjaTAgDOt9NM0RzmEKKqni5gR4auiN++mqGbfij
QY3gtkJtDFB1M6KliaeQ9XZ6Do48J2kImRToS/rcyzko0q6RWrmEGWBl7ab2Jf9awn/+Zcgb7RvE
gnMmNUfuOg0sKy7WeEqB0fjA+326vitDCqrYYEC9BwjPXYIJX6ro8xdbrQOQaqaa/Sj1eLrHrsSa
N5bRa8Wa9kSybiqN/6MgtonXdRiWl7UfJ+9p4meWC0ONzt7pT3N4A4nLDVwltFKZAEBU7j89aQqZ
EZQWHSuF5slGn4PwNmipVnS2ca44dWwofN1ob8BBA2K2OEB6I+riSKMa0yNZs0ZL03FLO+7dCZHj
M28lnnr//MRuw4DMReefCTDF/vj0VvXkJLVaCpBTNyG3jvDCI8UC+8esqcGl5MgTktBIohNPxan0
hbZlvvnjzyrcklRdxFRwSxcHeOBEKQqY2N3kSl2tg6Z3VrmeJ66j98GZUPGQzWUh58tAKJcQLwKU
3X9ZO48BsOliLD/Jba8EJ/+e1zA7XTT429Ylv5cyDwn02dmQGRvD2uIYmi+wecdfQZLQRHUJNvFs
NStHQuyY/rFnZnYYeMgk1uouwAoQ7fWgq9ZOoFb+SnIG/1tpoqdOn7epHOwySA7ORGBHDk7QEWBG
QNTD3F6SuyIpw1My8CHJpdP4VZ/kYmdnA/Kp6HY/gKiCg6CMyZko9cjBibsOaHdCVZrJS60tO6BS
l858S2BK/rqkuuhq8SCfSaSOBDsfmgkCIQoREHm2/SkbFRzZG8VhGATj3TrDvsKVQ2RMJSQMZjcC
mLAjvTR2jl5Wl6Vs0Ht04miNOYC+Q2MU/RTiKNdGt3QzNypwuNPL98gD4ukHEkRhbVFRWW4gKxSF
0xSaVSXjPo9st+mANy4NB3kPBRR0HA7QMMIsN2UcTzRrMwXWoKDCWkF4NlXfCty8Sa1vWDygPdGH
E+mxnLyefsrDY10H1UmPlvYDJm/LFryd6jRwSxkuGNYc38w0hM6CustqMlEidtvUDLenBzzsmJKT
8l+UXDjI6H2IJ/p0rnAK4+YjYQGaFZW2RgzJRKk+7r1m0pKvUPQw4iz92l4rsV5dGuk4bOoGz8J+
1ILHTm7MK+AYZ/GehxsF3h07hVKMSYdquf8zKVfQolZRFUEMsfRQzrN+JmUYf/XZ8e9ie9lrWHBR
von0IjOAPMnVEzWprNi0dTE8RFrh5KuoUfw3DeQ2mif4kMSX49y0vxR6CT9Pf8TDs5n2GYciUTQl
FGZw/xsOVSNMN2UJmGmP60zfpIOn9IP0DCtVRZ5BxlRADkobe8UQDp2rKLX1x6ezoZlgnSgmgz+l
SLn/CCWqzETY6JE2Qfndkhzlyum0n/C32jNd4sPjhIHAU3OvApsErr0/kBRSi2A9MVA9+NhoJzFo
AjoPp7/o4cXKwU9GooM7FIi+xRetCzNNc51UJzSKL7jRDFsUBwoXr4xzZa/DkTgaWWjwPsWJvOS+
qn1Ba91UEiqMBfp8gG83CKIGl41q/Dr9TodfjlqBSRuKzyP6C4svV5EZC/cBDFSTPL+i/FetbMww
1qdHOXLO0RMkehWBAkH6h3PUpw3dYn6lKZUPE3pInJuoHIf3gPoylDOEZIZuMt5QfwTROyLnm3eI
mKZK168Q4SW0zusZkezYv0oDKk5ImlpnbvbDr02+oEAiIH8gF1ziMzibFd9PU8i/evXLT1IVcbZG
e4ztpP125jscJnei2MFFS7vOYHculpCGjh/nRiK5aJK2G6WelcSNFbW57JBYXrcxHUUaLYbmmfKo
rnwzbJ67pg5ekfJW/1jyA1ELUjxKUrw7979YGp/mJM4pEAy0e7jjAPno8jzuTDVIzuWzIjnZjxEd
9HQMTkxWDyiOxSsHUjf5oNNSL1fr5MXh6ncjmy4LCtxgtXQ5pgbRV3Bx+u6XRg65QjCn/3H6ux/O
MPV60if+gx4A4nv7rwqNHO5pBCGsR5htE05kg5QvOmwaqnNf9cjdJQR98PEl8saFdcl/w+mO8zZr
U88GFN+tDNxZI3eO0la5wiInT90hNIzfaTFbkUvJSr9RKoEcM6wqn10d+1YVgF8fY6kIPsvyTn+I
I41rjkgOMKC/OKBrSw2GcGiD0NdSciNDj1oPS61iC4U5fJ4VQ/qJ2CYqWmmH08UYt/29nsc4Vhk4
5bqiG/HHqhyi7sdeUAVFAZjPYlqwHElDqU0yrxm7FOymnu1MxNj/9BYSSFtIX1QYSRWd5SsrvIlM
akpx35ClH2UaFVf0weeNHRrymerawWnKULQ2bRSldcZbzj0KlnpJvyn3nEELV32sBVuS8z+uJCPr
akDS43qH4ci/7K/m3JeicRqQ8g+itLxAqLb1rNq2VqeXykH8QIGdKhS1KDYuIOrFvo1Sax595Bi9
1M7HlyqJtBcNUdFXS2vkHUB/0w1Mub4YEeeH6jMXfz5r1IOFbSRbV+Yh9l8y8nunyE0SKuAmoorq
5KzTDmugApna0296ENgxX7YAzos+vti5+0OBo8xCqUH4V1W5zbPMzVUFc7JLuAXI6v+5DrIQ3GEC
5Q+AJlpW+8M1aPw4ZU9SnMHkdwkA8pWJaeuuMgebHuZsrtQk7rdI/WmeZmPSBEWW9MgGzKA42AgK
AQih1t4/nv4MFPcZee+o/ngyugZAAGg7LW8ne+DSsStsaqgUYGQydAj5enJVyzqACnVwPCMZMTUZ
My244wFMXKfhVXxPa0pyNO81/VcUgMXdhuAEvs+tNl3Rnu62FWo2qpchRgRrJcu58oLSmBCDoKs+
g/5x5pbLIc3A4AdK9wigwmxhbFWy8YTHSQdgAM2JzKMSiyFcqEz1c+ijzOvpwYAIid8OaOha9TBl
lwSh4KNzDmAPpj4VSDmQ8FFuB5yM1nmrJ9Eq5FvfNpLjx6jC9M1Vh5hY4hYt2jRuOKPHsQ2reMaf
ATA3LPrerG/pU9mx22BPMICu7rTQAxsgfY+taLhyQtCtCCREGos0CHC77gZL+laYbf4WWL6KR2M9
femsRvsVxIX0rZQjA7itZoSF26mJBf9V6aRb3G0lVDD0oUSHmOiouu6FDNSq7Fv0D4mtEPpNYI4h
Nx84sbSb5TDajjrtym0WmOGM606JQp5dlIhA4Gkor6RGdb5lUDGwnUg19UuJYS2neN5O1/BVs9jV
OsNv7/IAbqSnKoEOSWBSSgCAvT+or3oZZ7xchA1BIJsIYCDXjJtITAcUtQcu7LuyqtXGHYlZnoHM
q/CTR7l+qfMhy1ed0+KgA+y9tvi09Vyt/Fo0OQxlQtSrcSzEaoap7F5nLDefM9kObS8uqzbfpKyS
YGWDHkMcVZ3H+XIuibLRMc0zOhAdFxvWGZTzVz0qtb3LKjMNkqqU9h3GVhivjXmJYh8pszquePAi
XyXWnP6K52Zkd1MAVd1gxGxJU0jH3MAxML4CmNW9dk42y24b9ESZ1JoTgP7jUPyizNmNT47cVa8J
Cm3ABQFXSXjo6Rgj14mseK3SQGeICKBCcFZaf5/j4wvXIRtRsEAVO7AACYYYDeGfGL/W7KfQDfzB
ekHxJS48LXTs23Ku+2uNr6l4nUUdDdsZfRjXM3OFl20FX94rUuGdwWK0JreLE3s9FYUxul1TcRaf
PgqO3GPUHTkSAZYhDbbMp0ABzTSPdZR45dK+K/J0fGoa2TkzymGoxHljc8oTEZviQltcMZQT1EwO
Y7hcQ7qOh3nj6w6evfKzERgbKzdeAeJcx/aM0BUExQmjT7cK5Ls6688Uig7iQyS78AeA5UdvkCRy
cSQramm3gwpNztcm/wcE1WaVF3NzVZn+dCYVOvy0COBR8rHRv+LScRa1/EGvhpSwT6jMl9a21FL/
N3YVfywzT99MZDSEvJCNaW7v3zG6MxlWg/2Mp5htshn0QH+OoiY4k3Yf+WzEIASU9D+AjC1bzaiy
ovlfUgup/T7BKaWeNxjLCdlw60zidOSrAXKiYQncDlXSpfRjrdEpt/CN9gyb+zGJrGnjl4BaTy/7
QxwIM0JrFFSEuKCpPe1/tg4WWhNH2IwjGV7jUpXDZfBmOZnhbmCcXuC92ocvgrpZu1I8DW+VZg6F
NxpDjHVKWXW7TuvS/sw+OfLyxMe0BE3yCRQaF0CNJqxSve4HRFbq3Fw3HeJ1iYL00emXPzIK2gjg
rIC/0KRYvrs/j3EdJyVEmwALF1luiS8dDIhOj3JkzxOMg5zizkTrlZrD/ieuLSzFUtMqCVn94V5N
8F1ye43Tm+2neXTTwvVEo/VBkyvjRQ7T4WeDVXJBdX1+h+QZ51yYafxy+qkOY12+LakpVRDHoJOh
7j+UHtvm3KUUG5QK6q0XCelz9icHfBTpD/NoTC8g/hDqsiD9ZrTXdqfHP7KRKCnaQmyGKBQszv74
iVo12LBSBgZcqF0UOSYZ+KiNnpyir/HHQ9FYp+ROuYysaIkXNrrE7IdYKT3Ih3hyIuOxpo4MNbOG
XX16qEPhCqE7QSGX3oLAjS1pwlgWpz5O6aQQ8dTsQsyCXuPZmV66yAgvVAxu7rtOSR4CP4hoDqvm
W9docXzmKT6kkfejWp5CA5wM3MGBxL2Y3LBEb9iPAMSYaLhFl5M/y1/CpGt/pPbEO8Naslp3qIbc
vkJ9TXvN6qTOrmQagnChwNS/TpKhPtmNmd4jR6fWHh66FbInnLCa288GdWmtDa3besh0Yz3Pg/wr
aYdRw1o2oD6PIUT22/aHWl0VQRFKbqTP5pn1e7h+kK2j1UHUjho1d+n++mljcywVhHU8WDnxipRC
9/IqVr9AFLbPDHWYLIlirk63EioWEMjFYWTIpQaDDZ3mSdMi9bKW1dl2y7jQb22NltgFRYcSFPdg
VOc07Y+MLArv0LeoDNLsXYxs1tUEawUfqVEd2tc8xqpCV8Zmo1mV9k0Nk3Gj+9Uf9z5An9DYNOEg
Ucc+wOLhXtGwelDgteeG5hEKMcYbCmrGTeNHM3FLco5a/1FF3luugvzCKc800vlwlu1bGqqRjKJe
6SWJUj1l9owXtgJpWdtUgd1puynQghpLPk0CrufAf7WTMn2ynLzjDG3T8D4afLKIopRQUUtJaJ6t
NtNXkCBU+IA10sU7pauqn0WT14/hPBTyKjPC6CvmXA46sxhV3TeQ+XEbzW25x/lM6sgVpDhdl0GR
JNejn5iSi+tnBSKsK+varWwpU1amDiRmRXqj/5asqckvYmy/8UivGkSLqxo/2mhOpi+1VFvhqpxj
v7sYA2ISN+eU6v70lEMpna1OaxEMDemE2DCfapu1gRgPykXQK+emuaYe1kEswCdbh1OwOn3KiQtr
f77AjIpADpIOu2/ZPw1gEdpy1HfUra30JlHhgQpNtBp/2qC9EJgpyA6WeusXCQqMp8c+uLOpjQij
DrY9VVH+t/+aUBklsCEzUkA0RS7BGFQev6D963b6j5/j/wvei/t/vUzzz//k338WuFJFQdgu/vWf
N9FPzF+L3+1/il/77z+2/0v/vCvf86e2fn9vb76Xyz+594v8/f8ef/W9/b73LyTiUTs9dO/19Pje
dGn7MQhPKv7k//aHf3v/+Fuep/L9H39haZG34m8LsOD6698/2v36x1+E4p8+uPj7//3D2+8Zv+fV
xfc2+n7wG+/fm5Zfdv5OvAQpC6gfxVSW2l9/G94/fqL9nTBKBFJABZgVITeak2qH//hLN/8OR4af
EuMDOFNES7opsJbhR+rfiW65KxUOANESVv/6rzffm6P/mbO/5V12X0R52/Db+8tSRkdfVCItE/Vw
upZLdZrOgHuLFmlIZQXfxMKUchCHtXwmaNQWh/LHMEJ1gk9AR5Q0bn8FpoOK3YmPoi1uQt2jqTby
a2XKkswtV9WP2DhFj2Fp4gqu5anq5m0O8X0KJg6ouNKybWyPkzA6suS3sOHycqe8t1EfnISxu4kc
0pWRm9lzmExpdpUYiAO4CPIYt87Qhxgb57iuuEU3xsDM1N4eXDq40tfMV5SnIY1gmSXYSG6nwQIX
FGat8xQV8IPppBtQM9DyvKKmkeCK1CT2HWcrul+flsu/J+XzJCwKauLrENUBT9LZoHCExCR9OoZo
fOQGiE9KTf4MSd+5tWb7Sc9fAoNF9x+L2f88kNjonw6hg4EW0zCHXBZDw0AIaL5NJda9qe2aGsIC
g7ZWVMe1x/GyRZTv9LCL2ee9CDlMVjr1U/or9iLuCLBA7LVchuI1EV/1hYNJXZxiru1b/kbvYZup
RmudOfQOehhiVDoGlPTpV3JDLk69CiSx7wwjYkBa5whpi2idpFbuUQFU76ska3K3QYpzMyTqvApp
0W7HSS9XKTvmTAL8EcF++u4q3BswrqSMFMotobGxP8FNlhvgeEYJI2v0k1Z4ZBk31B3V0Y20sUL+
jFYO5T5gzbd2EAzjSm/S7KaKYiO6CPrUwZi+7eRrcBAtyFq/nt6iYvAfqbV1D1JXONNlWSsYkvaJ
sPXVUQ2YtnrcTSXxuokvaGsLM7duSDFIrwvjdZS0fnAzDdskbl7L+CGOG3kjZ4qCXHOtmxNWtPH0
WAY9XYoRqT2u78GQLqsgpuBWGA0FyT6VkVgymvgb6a9cnbkvxVJcfjISWZrA9NIJyxdhnGFapHNT
J7kZ9XxImmb1OvnS9KMcz+qxH1B8xfQgHkXsRpWC0HExVgYl1QxI6JFsUlCBcVrb9Oyma681ZPru
6QuhVmIhhYIis3wrJVK5hshQPxgxsK0a5/eUCE/qrg0tLC4nzJfXBfnJakx0etWnd9LipPhYSLag
OoBSoviwrLjZWNkkU4E79ZRLwzaLHTQUmhlPqaKUy0fYrEOxPj3igRgiHwfGA+RFsjTieFvbX7u4
IqVJBU7OaxAsQ8TPst99Ncv7b1NZB9DaYgmB9ooU/AKKsyO7g5n49joymu67VmvJSyvEp7xe8qdd
NUfIlQzwqA1kfrP+JbKQIeBnWnxOPWdxr4kPJRxTEBmi4sThs6ifyRgHTLPOlFIqfyohvHIB9GL0
01/n4GSjISnQAHTGSVwh2e1/nAnXAhOVTZ/XyYmNpRBlAaX+3oK7fYCONXi2FZ9DEx/ky7wbG4O+
MeASekSGWCSfrguD8oKkdpnkyiAnoaOgtRFvDacSxIWiK7/q5TTTMKnTYQBt3Yw4i1F0m4D1WNPT
6fc/8pnhE+sfVQIqIsv2mz71wmutQIdZCzTXbLV5QwPdP7cGjw6Dkh70DyhlHOb7b5wZKZpyRonj
4dzLu9RMinWSwPj2Qs23EjcKdP1bP4zpzlfB8aJ5Bh2uT7LwJ1XH6LZIbRyOO7gJMIvRAP4/fAKC
OGASConfEr00FZhPhRpujFUatghfy9KOaCf481HI9RD/hXCriCtt/wuUQY3bglNLbhAr7b1VDJlL
K0d7O/0uyySFlSWAN+wamT2jL/e6BbtJmUe+s6KF2UYym2RbtUp24VfafDuaSXCh6R1OtZnl706P
LGZwcdwTgpLMQiEAa7LkDapYgBsIQCObjwgxumtFyI5lvUkPsT45KySDihsAUNIXaxKOuEMZxA+n
n+AAfCReHnYs7FH0yUDPLxZZE1Ryp9vixhkiSoxSnq7qGFjlbNfGHUgNc1fWbbBtOq3f+cQdl37t
l7tEMcfVnFrtpZIO040RICTf2nRvz5w0R05+Mn2eUQOmAL5/EbqhCw6JOLID4NO1cpeYZvcQgPgS
Hcy5v7ZTpaw3pz/IscUgWh0cbIRSB3fNmI+Rlmso/XDOZvBXm/lKR/j9Rw4xH/Cc1qwi0Ko3U2NP
X06PfORUxRKDmINylbBNWxzeTtDJmVHQYNZQ912ltcaCLId+5QR6HblJY4IFRq/p+Y9HZQFSvwGQ
IWBAi4sOvfS6T0ehPvb/uTuv5UiRrl3f0OYLvDmlKKOSa7mWuk8IqQ2exGfC1f8PM9/+96ik6Io5
3YcTEy0oSDLXWq/T2t++hNU1yzhe9fp6j8WHkY3MlKblXPLNh0kO79SHUIApKbXq2gu+/7SxFJ9a
X7TJZiiJAmHNif7Qa61p7F23bo9JLWIHeafeaFtQR+NIyII1Ha1q1H7Pw5o3z0BxSQ4t2R6/M5Nx
5IEYKt/YJEVlEszGMBzUMZiXN/ywFvMQjG0f41gC+4jpsd2WWzqzRe6M0vcfSVmuppAs6X48GPbo
zBe9WYHBq2rp601vuZ247Iu5d3azyKqDlVB7Rvg9u0+mj759Y2qmd5PL0Z73ZteXgNd17o7h4I31
jGaqTOG2qyLoQiFxnj/8+QV+0HmsTxK/bBhCVNtr+tf7J2kFWjk6+sIXHJjDZZxIie4JARaVbxLv
xqQeN3lV6BEZs/IqLtTMyCczr4Mgtw8zVlYX/jw2F3lqBTftoJu3kyXpMv98k58cZezeCLZg/KPS
Od3IZ8wRetChZGPqtfsTcEhiiNBOZ4CwT7ZT6GscFLAzgGZPq2c76NTMi6fuShv6DdQDWPpJF1Id
CahZ5MdivjJWnmfko4zfZIWnn+n5Pv2dkHJg2kJNBcd8/y4G9E7ZPDMCdHPNeDFMhB85Rq1nODmf
vXL6qZVDhTx5xb3eX4YurtJpnhNCXWvrCjUPMUWxXe1mpKgEE1RNcCEAPveO2WU7v1XZF7Nfgosm
K8wCuL2rv6aCvTrXcfYLjNROwjk/C6Z83En5vvHuX+c4bCynAOgc6EU2kFhNIOFqhYBoewv7IH9u
hExuljkwmNbmz2rQ3TOn6gekcqU5M+3nUOfK6/zx/eNJbWui46FsKPXO2ZdmQpKKK+Xeb7TkIBbc
D9Jk8n4z9rGYRib9cYAEd+VKcPS4cWEh/tvFz+2gOOL8WgvzU1UpXk5zhkyQWknzp6gS0BXSejgL
Hn5c/StbwFn31ZXS/gHK6XFt96SEqUt++dYqJIF8KNBXi3+93mu9YVxos7yXNP1kBevgxV0ucQYj
pzxCACfsXYmqnHhnYixpe5xKblSevpne4u3rNkPSX9n+mS923eXfF0Dc81/dJzIU/NtPzjxZZJUY
BkYEUoo3mzOgwSsevNPFhvtcLfHxfGXOa+prP2euuZ0nxWRS2UIzZp7PEtOdjEtXZpu8tJ7aWXef
MrFqkp3Zffvzu/90LWLNhloUhTCZZKf1VcXorVMoDcw21Y+gJRMmRIUOhlmb4iXRNAID0ow8dY2O
igiKxa5Dq/endFOoDKWL4zZneJgfa6p1JgPMiTuTxSdycvLWllDQsKgulMDGU5MNB1bv2QRYdYK4
aZmp+ExN9cFumw/SZgoEJsZEiJ355IO0UpcBQcCjN2vNuh+lwi5hGZfZO1a9FMMeo04YZpi+AxsJ
YsBxiKQ1l4ckixFjY7GAIWxa+gMYsOmoMkLzlu09d0nVS1AmEISR2Qz5bdDWQbZDMF9h3ua4qXHm
qP1kRwM3YSzDwARowTzZdrHsMbxi5Gd4kyHv8LDMD8KfcQcvyWsWnV1em/GYY8pg2mfFUOvfPvlS
KEdNNPNM03mIJ9d2cxGgW/Q0ciXG9D5beudX1leoIIa8IkQEA9ZMuyPHub8iPN1xfumWXB6Lzof+
lzjWOQOKT7pxNjR8GghdoHPiGHq/xc4O1iPNhNxjtOvsUSI0jRj1BnFIbtX00kDrJs/emPOnVvZq
kzsBBVrc4F515vNaN4iTx4IMCv9oH1k43JKTlZXNjV66CQnefWIs30byVNxdL0zjOpu0ftlTBsX1
tnYL+xIhWVruC18m2VGQllT/66MfXTWviFk2bjx0ECdPRIsxw/WyhHG23YYsEPxE5+Rce/LJhklk
JE8diASC+OkmVvsEFfnY7YbSC5ImdNo85YshxiDUBH7zf366n16MoRIDiFWQaJ9UlnXlBgP4I+Ck
mARxTLn/OtTViyS46uufr/SxbsJjADxAR3PBwX3KrynwcHeMZP2ycDO7SCGpkpFUZmcm0h9k++xD
SHJXUS6pQsiUTlaLV2bTbOMnTVHuZmHXLBi6DFm5XCRgT69uhev1BSFQQTSTaL8SbvMmTLTkpynH
EZnpUL76o8F4DZr07ypLyPDSybLf8McswvCEmUETxcXt4d8/HMYfFt2hh7jqlADDpNHxZ0KWwxJq
5jYbgjlEpGGf2dw+ORYYGjI+hKHjMhA4KV3LqmUKknAVDbB806/CxczsjSdLpCS2F2N/7lD4ZEeD
TI2+hgCXVX1ycva3aaH1FMfr6iKYoNCn5ZuJz0pkLf24TzqVhBnhHFfouMlHtYYBq+zUxRBNkXGd
kRwaNUW2XIzMIEOn8KuD2/vJrvU7MwxomS+EZl3hhoiTfT703ZkK/LP1SlIUIkwWLBD6yUIyF6GM
xou1UNBB0aZ22UGb9X9Lh1yXKyAqB80qSMHp4/2Wkg6dNjolvS50S+fYLU4KvwubiD8vr8++chRe
DNl85rkfTrUFr1pbYvBJjkUcRJ1yCVhqAms1C6jII/33F4NDv7osgP3hBPP+J6nF0asOPW7YECl5
lcmsuxA98yVbJMGZNuCzd8R3jkkIuwpnxMk76q0C2hJc9HBx/CFEA99flJA97v78gz6pKtdwFxRi
NJ0ravP+BxXp7HVIa7VwyrxhQxPQ7cQygCz396rHLm/Kzp29H38XoA3fDGw42J6kJry/ogMs1UCk
TDYJXW5Y2Kq5dQZNnVnhH1cFNCIMPP/ie9LJntStBm7XTDw4zqYRW0pd82JCHIkt2pJclOz//Aw/
+0WQ4MCB4WlxzJzsBGOOwZgG82KzGmiQUaG1YQLX8MwG90kVylQPoSXKGRY7FhzvH1wxp3MmYvKE
4qnXfnRYRYYIdJIjQbLyMOZ2FvZ52d3rRZLfaL3fhCUQ9SZwliBqHKwFnBx/mdzThl2Ru+hNuvFH
IevgQUGsuLbNJf9KoxWfI4J/8iKQKQPco0Vd4Y+Twq+chJVVAQusJ1+FFlKAu3iDDIBsY/Pbn1/E
x8XMMAHiGk4c1Or+6ZZsOzEjE2Ol9ukesugaMHDW3GpTW51aT8Iuech8OZyTun1wW4Pu8e66J78R
QcSohGBJk+UYb53Oes2bBjNUI8d/ucr9fS31p6lXjhF68+DeBlPxWhUBzNeZUMjdNCCUnQspXv/8
OP6eQr4vL7mxv+V3INmAOu+XTOXOwM4B1ruunrbNXT8vmvakN0tZHpm6OPnDUk/E35hJYvwmiDXr
Nl0Wu7AMuyFv7pxmqoNN12n6Te02pbPL0xGjCma8/gMgoGsfePEl3bW09a/rxitCGVv9tJkmjO2o
lwNnG0AfnDdCXwwzzAAIrNBv4lzb+H4BBzbvg644TrinOZE+LCQkQDFEyuEsi5FHgyosfcMETP9V
wtC7Z2hOz7tIOd4xw8qhnCRd/WMSRtZfDqOzJl46jY37jbKUs+EuZwI9Jcv7qvSYhXLqrtjuIMxa
hrBG5mfLRaS4DTqDMOkkXpBjM9dtLhkttvMGij+8mmIp5A9lEmOHAGdUHf8wcK68uEicqMoZTWEz
FqRfPTwJ+P7GdpGhi2XI17ZbOaeObALCwrGbTjeZrrB0kmgPirAZDeNt0Iz6LWB4WVOvpeiwCp7J
Eukq1SA9aJr9CFCcUMtMHfH0vvScTRUodFY9pTOAfk2uIcJS+2ffN6UZKWeyj0k8CYzInGna101N
urChN17I9LArMJj2Cmh9/bD8aK2xeXYZVNgLT1jGtWPRxbfibjKpXUlYswhvNyrLq3ZOnafAVnk3
YAwLyyAIDSP2GcMACoVouhu5z/zUJvgjS1Nrn3ZZeV/JXL308Dhe1FzdWe2YX3SZ2xlbP666X21v
Gj+KqRXPcaAtX/DkEwVis8H56UsFtVZjzCW+kJ3V4BBmW00eWci14DIgPTBgw82zinrNcgDRk2R4
NKYRjm/p9cZXJiPWcsyd1Le2pZcTLV2lKMsip67mPXzCUu5kOhPJYE4DgYbV1JhfPL7dO71zZwgd
hq89D9ns/8ibzgaM9ZP0weLfQghWPUp1PZa2i1ypkd97g3k5ujFNfyrbvLp2BrwzNpWpcMAqOsOq
jqPtjawzPyESjGWeuOHkuPED4k7TJJEoMa4kOR5lmCt9uJnmrHwr8krelLY3vBXdLMgUk0Z+0aLA
C5easIcNA8P+QeR5aoRtl2VOyKx2Tpg7KIPYe9F5W8cdTQKdLdGkO9dQurvVyUjPtwE0tdXbJobz
T5Q1/iL2kMGWlG0Tv9pqIUizqmy4KMuMLn2jk2qLMUmT7hWGW24YeIvz4ExaMjAOdjHzHf2xTyJb
+V25V36iftaWBqOk7Q10fo2O6Zow6ioLVTE0X8sqr0VUtj1KcA0M8230COYkEzXrxk2Di/Sy6SuM
DPZEFhPT1Mig7rbKzebqMtNbNpU2gCN70CanWD/CmUyZrhdZWBmzdcn9EnoLm2z6XRhe/WiM9J6o
7xw5brDokUc0Lp4XLWYqUfzJKvslAoP0C0/X4he3TgRujX4u4VLFwXcdCcgLuUUl721hGB4y+kKX
xOCtxa6B1s/Z6MFY3WpltU68mFM+4qW7vIzrsGLsXKMn/bgWwRpBWaZRSir0V72VxCFPqdPfLtDR
0TQujvnNm9L4S8aWjdl1n433jAgWDHkSCD81NJI5zNrFmvewF1qIydZsT8fWt7OGV94ZRG8adXBb
96L8MfRGOkUyX+TWaXKkc0mmybuly5y3dir7W10idgkbe9LfZDuW3uo7VOiMzlcn555jigi5rPg9
do7+POe6SRC13Sd30L2IrdUghLgYpUqHR9z4+hIKsbh2ZILZ3EuclZuNofCbx0au946qIZIrslsb
meI4xG5EKmgrL2NtrFSk51n5mFiy9fdMvOxHwxyGBLOkIr/X/TZ9o31jyh7Htv9KdHHxnM3j8GCb
k1oOOsnnSAo9vu5VPT884+Qc/7UBVWzpmN13HjnsId7ihJL6lhb/Fog6ngcvsYoH11rKF3buwL/S
sdMjC6xpxI/BjYv0QKBLq8JJzuUMx6t88ktM1HetzmFFdnI2PXQ6gN2W5hXIpZ3HRLvU2jkmQ3pJ
DQSZ0iqxuZ9GvK9dQ8xziIfmdJUhWr0i+De91tpYf+0NBPBhIsv5J/LKpEYLyUj6InCw3ttYdu1i
DBCkwXfCqfCshP7RXaYc2uXRmap2UwS5gWa4tsyboUR/GQ6O1RsHk2QVdg4rLm77EWpZBPEIDhlB
YaQcpUwwc7hG7KVRbs7YisMPpx4qtBkNNI79PRhL5gWvXCC2+OVFn+5SfzDE1uus9En6S2fu497c
dzleaaWVpMdE8sHNWgfgWcQ5HpEjpn+kkY84X0V4fk/zIfEX7aZ3EXduesdOfiz2XPXRYkvzxog7
w8DbvxOHPnbgCGhpLX/Yi22R08peKQAUghXw1Dvlb+NEs+Um8zsSJb3GjiessUb/zSVf6WvpNkF3
FSRi2RZVVpJM2lbpCyYTNunsrq1AYitbv8PRljn1kqDU3w+DBXTJ5pC4F6i2ze+Zhc9jqJE+Poaz
MXtflGEA0yo95u9pdZti0hB7ZG03SmhRo2viltiDINtkyhn0PXnpMjmMxhS8QNpPIFZkPR4fMwZ9
8F47dc3WrKMYYxgc35S1UUUVKVABCWUmhPjeqe1bpKcz4dooxWWYQJcjpazRFzcsimX0o9hw/Arx
6tDGu9bWsjxEvzwZOKD55XgV8+Z+Op0nvzHVtEk8z2PvIfCXfArLLi8Rk7dt9UpNCCW3kkHPAp9s
fQoNR1qvsyor2ITUfNoGaqNO6r23VqW55rPzxmNgNsxBc/PG7cfgVssHUl/jNL1xMS+9TVPDm491
z9drzlB+KQcMdd/VXZCEasqZwPsTvEdyQvv5O8UfHUiDtUkexbrs8OYysmJC7qpmHVHd1N8lc2l+
K4hpZ9Na5sLGkd71bkriAjaBPUow71SPsKsNfue9q72OJvCnvsypA1eSsDmYUYmBfWad1Dszk/q0
s6zZIHO6k8MWGS80GOQW5s4DwW7vC3Lg5aZpTGe54/tIm40akhjRH99hGRaJ5n+Tc5GWRwIs6vKy
JNhzCv1snPNLHAQ6GC2lXnZkGZR5cVE4un09Yv5kbBqvHZ2NZjBNC014CN21M7ZrokFbFdW2JWXe
iog7roe9qc2jv/fMOmuOys8L6gQ975KdFuvO6rzZ2dCjxnkgyX5UT2Wn5Q/kNgVq24E6EL/ea7YT
ejjmPOkCx2hijpyJNDWjQO/dDkFSbJWTF3M0TkHxDHcKLXQcCP2rU3nJoyNUZR5NT6VHoTxjiZyi
qXZDEcyU2SyVL51XUGJZsZ8fAsOS+dGfRnldM0Gjj8Q7pySo2hrrSKJ5GMJJeeW47d3es7C9a4Pp
gtWuDnXhe1VkBYp1PTuad1Uo3ai2mKBV3lUpsCINqatGypdUCzDal31wb1Se9HdinuKf0zQk3m5R
ZVKSEeOY9cEcHXjPtfDT35OXx9wbxco1kRj6jROby3px6A5RKn3zB6en+srHtGYxQSm/E4RUMTFp
qi+NkabxRWPG3Te9CepbuNxFvK102e6FnArYDYQEUlY3xqQ2iTa426TpsMFu/TK9se1xoHdu9Lm6
6pZRS7aLHhvdthkUwZyuyNdsNoqCUJ8dc9mV/ez1u86tCiRhsNccvrCxyDc2Ao6R9IGZDIEmrtWm
YzbnOmExljW5cDJdvkKwb28M2h21pUJh2I9MSxBtDGUMMEKmRbP19TIm+9iY2jaMjRY7C3gP9oyF
+Mxf+T/J0hVYDML+EQ4lVkipiMfSMGm4AFCcmGdGoJ+19gDjyEpJv4J+djI7muFe1V3VEXflmOm+
0Yr+l1fUMRJLO0nPgNAfx7t0squSG2wC+fopA8OxYqpaa+D4aQVxDVPQR7LP+9+1ZjqhqVfmmd75
E2IZyrCVtQWVaWXSnoyprBauQWMz1CGHZAj1YaqHcNGWgKTCUv2M00o+uk7N1mNU7VOh+c1tOwf2
dnRM+ieNDzzEC00bN6VGtEmBIdA559jPhh0ufHOGqzBGcEp539tDotSF2+PuNRMGA8cpLZcwUDle
j5OvfRkauBFjLeYz73x9pycTBTp7mFargzEj0JO5mpdwKrGSuaolxktNGfiaFEOOsyEe6LveQ0eX
+da4bFqhztlNfbw207WVSYrmC73n6UTUTIK48Guu3S35DAgm/UM/Vf233qxfqUbjL2s0Qthr2jkp
xCcoOFcmundV3UD4OvX+KcoymCdTsvpmp4GkP/wcU5uxxpzCIPSNmM/edy7iJBFvMFhxl9Gn/lg2
Kv7luio9M9r8+OIxKYQVAoQGCg58+P7Fq0wj9og0e36pHI80QdXR0uN2uzAQTUPM519Az/Mz7/3j
9wdVFsoO0C1EVqKu319U64ygXBaonlaSW0ekL7QLC9WQwEDqiv9R7v88u/rk++N5400NXg23grnL
yQX1bFRtA3Wy14TYiQGNYmITn7woak5ONjc2cCWxOS+BbZlaFhp64xDqZ3of6G29WyD1Hg01Qmay
syDdSNOmNv7zTX7yUDgMWRhQVkAETkmAMp/8JjVVQinSuKEsGJ5DxElza6e3xs8/X+sTyBo5By5r
kA1hHuqn0IPU9LJStYcaaxKCKBCMlTZCBcOysSQe0liNEFG4GQI7eR4XpSV7K8XoJMSwova3Z+5l
fdvvdwFeDPN7DDyh6yPTef9y4OQ5brJyUbIgcYarWiMhlFJtMW/WvHTCSwbf2/mFC0Gp5vjBTtQy
KbMQZvg/NU0PxJkX8ckE1kdnCZzg8+dXVub7G8osX2uGGb3DlGOA2ZaLDbmdcqNZCv+uSgXj7ipt
9olofYr0ZY7K0Wp37RhPhy7Pp28Tk8Ht2PRx9Ocn9XGFrPcFLAWFCjnMKTe7M1VgzQMrJC+rMlJL
ryOmm1FSJb52KJf2HFHx4xYJFRYsArkJtFhQ1/fPYdAmvWVBAqrX0n+egbDCbBj6IhyCtUFIZmrt
vCDYaDVelmfewvrHT1YFHCEUBSwJF3jx5CWw86A7DpZk07aijIaJgBNJz3dm8X3ySFl6fAsoaojB
+MDLc918MVaOYkoD+VhAvf7SEdq3I26jv/BLdz4n3/lY5nDOAZLxpcBsphR4/0wLhhbQnDhox7ZL
bh0cjaI6r72NPUBR+/Ny+eRSHjgcItFVAadbJ1v7VJmdMayynbQcl2gZ+jVcm3Hh0sbq3Aa7/q2T
t4USlawTNj7Av7824H8IUhIPpdqU4mWkVFpdusRwPqd2VTbgjTX++lOiZBhrsr+qAk0/yMX8bU6Z
iKBk6ptmYJ48ekIc7Q5KZjtqy5b5TbxzR8yl6GM9eSRb4px38KePh4BXqMIwVIFg37+JKVCQRhO+
JiZZ+a9aaXLXz6Nzhz3TcvHnN/FxRwGw5l0TU8Eg2/uQvTehsCtwx0sp4DS9uu3Govcx/GrVz5w0
c0Iy3Kn8Rt5w3h1zZWNihiVWOr22mBUM227p2mrjVzDHIgsww7xr0iAJDn++x7+YE+9eIXwKfChx
O6MsRut1slysQe/jUl/SzQJkOD8nmcKBSyL7CDYlc2wVJdo0l3vXqFO5H5SJPQd8ox5uceHFkfIc
XaFsdzt4IOzxu7ZpBRJBrG4kRa6AcA4mpN24eQtcp+SciE2Fl3kcmgiZmlCN5I8fK8fqrscq6wvi
RBK17RM9VRfaGOtAEhp07ZsezMI886H8ddqd/HRERSsuzhPAj/Fkr4lxNS4YeVELUmzupdZqKip1
v/jOJMIS0eKPmP8zTfSKqJjtstlxtK4Be54zXyMIgkXeZoLUb9LSvYd+9HLrewn88GBl+fyDGHJG
iXlgLwIXTV59SBU2fs8rwY/XycnG0UplaQ/OmKX/li3DNJNGBwcOJBRY9pzA/qQ4lAVVcLrRdBo+
Ikm9TdPN8gyJ8mN5Ba+Ars1yKOapJk+NCnlSfmbEAxTSMW6u8moM1L6v5z6Nysru9tnia8vT3MU1
g++srg4w8XBcyMZGRFMD1snEzgm0KFEDOm7mHrG5nXyVL2coTx+OFHgJZHByguJtQBzE+v//sUm5
DL4NBcC38Yxc7ZOxX7D9a/UzR8pnVwnYBsmioqiBwPX+KkxInJyPlZFS6iVMyCEVbKYlz5ozq/bD
lgu7H8scfFHhdaxt1PvraKvKuseldiObJsV61TVCnEaI1a6GWuzzRGFuvmJHeKba/bFzssLZ/XnL
+FAfcAc8TwTdsKSI3jlZXVKvJ6tduAPbFNqut3UReijUrgZPJQTIWoPaYggf7E1gwy9/vvSHc5tL
/2WkwVVRSZ9qC7Di70ZSIkBaZUtiLWqV6zUg4J5Nx7jDeKTa/Pl6n7zUtTf2VtkVLgmnZlQxXzm8
W0YvQ1PoF6q0f84o9M+8Ue/jVVbJNx3RqulcC/P3rzSmPx/KecJXyq2c54KhdbFLA5vZfkfVkG7z
vkgK4MoUhU5GpPa0XebbYW4Q4UomTe0lY7XpVmT9+EMjzWsI7Rnc2BttMR6mui6xk3fVW6ylI/uA
6Jm296Zc7iG6mTel5w3ezpSZN4ZqEVYfTtzpd+yCAm07FsVkRwvfFPHshoZ1eqv3FS2S44nxVsyN
1oX4aOqg/7WmPZAnm8e//NJqpwNyGzfZVdgcBVtg2rgKyUS0y6jQoAtEg01Y0ZYxNMYzQZEk9o6D
niBM6Fnusxkjyo465qx3NkiTeBR0x/OlMosFfrqahnarKtTgm6FXpRHWzUDGFCh3/7JA2TKiFPdQ
FeVpKiae6CjM/VAsARXFYolbTYu9AW9IQhGino/lLoGMhQRClfFjTnjGa9+4DUQCPZf9twY4+sLx
miEL6Qkx4P5rdf3Xt+TL30fNiVHKyX/+/+qbsnae/+tP8cE35eLHr/K1/vnON2X9F3/7pmgG9igY
2q0sb8DJtUT/v8Ypmmn/Zz3YUBOwA3F2r3Hv/3VOcd3/rO0k3xAUaMukAv5f5xTX+g8aYoSMsPso
96H7n1hn/P1WPjdOOWHQQuNH4kgHTYcIHxUnppOpgsHwWY69nW6JMwrA1Uh2qnANPTbK1X6axdxd
ugDg+5pSX66ou7i1U4tonaWcqstU+HKHF4q88fQJDD2jFL0cvLa684pOe8uERc5LpREw+Y8H/N+l
9k8DEPN9u73eNQRTsqHWjCEK0tPxk4M1ivJq6BxM+9ubDIhzBIjOy4sS9OdJjp58Knyb5C6mzDeT
P4qfWmZrb8kAFLNJxhyzKPKyk9sq0KenjpDoQw4g/EByhXmZG572Kpijfdf6znlVRX2OBnri1LDe
PhbPa7gryjko96cCIvyjJaa0vhYR8eFfiqHJs9AccnHpG7nzSGzEcj8vdf4MDQXcEUryrcSWb0TK
UXRf3bIr9pnVOteL4Y6HQjXdPkmVdqsnVXKug+Vhsl//v7ryL50Hc+bVRQ06H9KAdb//R8Ghm33v
6aNOm2xJqC14jhvilSiZtPrpuUiHv0CXFO21OTJ0vFnREXNnToxmLggE7PTtkMGR2ioa1+DLQO4A
KKSGW0gXLfgtp9+rMq6Mm9TTzOKp1oK+iibsUK+QjIz+poUZkF1YirbqgPWy3T6qODb1S+w9ujqq
5sz18eRl5KtFbZJO9REMZ/Ev5hy0YjM3E/FgGJTnzhUIMSSgNJtr57mMPSBAa4R2m3tqoKYb/R6g
R6XiwUyFfl/VevOUkywTb4UmCepeNMN+oPL2DcSkqT9v6W5yko6SSTzZSx482MtsQT3Mu+VbVmvi
V9I308OSm0MXGj4WxMWSjrukbA+VMmNC23EDC5e0DfSokGZ6BxdavgmjHc1wxjrsubNr/SKw3KQL
gShtJtfx+Fr1GJGXsa//QlMu2OPTpIJZ5bYdrs592V3bJNi9ZDBxDt3gLPF2kqn7VAx+cpW50jYP
g1fPd6We+fcKx9t7ZxDVy1KP3YvbOsNlCcvtUCsr/TElppAbzyqWl6UhcXe2MlJRKc+/64FS9R7i
EWlXCjhY6mgzgGXShzSdmrtlcZE+uUgxDmkthttmyOMjLetymTVdeuvI3lwNh4GBaCbwc8dpbr4p
NaPcjbORX+O0Xl3rmWXcVEimoIBziBXR6FXdky0b59JLTHWTx24X6d6IkHly60ug6OAqjzPbiVKN
XAnPz5dvom7Mexca2RhhE+dcZqOnrtHEmcNGF6QX+zLPZrhT1bgP8sHeu9PkHpuURPkN+TXN17gr
BPAjce34tUC3UVtlOVoHeUEI9w4zR/fZyybr0JiavGTs54XEwPmvshPyFuqd/8WDEdHvYLXP6WU8
YFt9X3Z99pCCDGybbvCvc+CxB+n1+suQT4sW5XWfXlRGPdX7TkvMg/K65sKDSjCGmEWKrwubwVfh
Zp0XNso3fy1THgQRIrNxr/N1pWikGYwgufN15H9V1u6IfYpflWjNo8i1vIhEb5SXEwT3vRiMdtfM
lhyuOjse7ms7VnY4gODjAToXh8yt66siQJe+QX1YyW0w9X5w6BEy2Rd1o4Heq9ovr7Db6Z7Z2uZo
6DpxAQ8Y3kqsG5fdtJjQ2ooFT7wMEttmsPzKjWJLun7U+ZVHlHtZB8F92wTpbxQ1owV02Mcg2wsS
z9sYYKGPBmria7EmHInRmS7nRZlGZC4q2Wqxkf9mlA3GHoukusYGyYmGvjfvps6bv6d0ZG+C97DP
+7T60Wq9ua292niuFwUhxSqKeI86DWdTvNC7H0PgFW+tpZI7gwxOezfzCI/wAKwb6n2EIbFO6EA1
ZPHtkPvium+b+baZXX/XtnZ9laRd/t1whqyFRNYg6lfAQUeay2k/ukbzhlCeT8JJ5YyvvVTLSwwv
+AB2XD4S1EhOGhk7Vhl2gBtzmJoYwfqtYz06njM8EaLR7OxuDYqd6mS67GTeHCxTxo+ixaMBakGs
HevUHW5N6BZ3g4j9mxmT81ekn/5VOTn9zyA2mgN7Xozubim/Z5j/XA5YuLPbuUn1vZ2asQ3HxJy8
vczrYDqUWJ/ZkW0MaXvwmrzZan4Pu6AHNtumbgOr0LeW7IvbpzEDFdh8F3HGsOiQW458ygKj1klx
nioesJhl5ELOPjal4by6Rqs/STkMI6pJ3blqiVaFhkIAmV042aWENxZO8dDMm9aB4Q95iCHGDkoj
Pk42pK0L3VXtA2/IJ06OsIQyNBkFlrt5meL7con7S/q4KmrLGpxvTMWjoS3qajIT7a4ufU0St1b5
8K5ibyPENL5ldY2HuQKpOSrUsKE5JQGW3KkxAA4n40WSlNotu1A/XC6YUWKClKrkW9KZ9q7PNU9u
CpHZR00mzY6cF4vPMimci9weam3bY8x00+CXvEOuL78GQ2/tTbiS8MpimVzrXdK6EbPo6RaCSH2E
Jp93e1PNXRL1hPk9KKeymdVTt+9HK6mANAbXvKj0Mlmj9Izmq2YLy9tYcIXUrcHx+VDxi+PN4tj9
k0B/e9dazXBc4LR4j7AmPY5FweDRsOAIiP9h7zyWI0eyLv1C7WPQYovQEZRJMpnMDYxMAekAHO6Q
Tz9fVLXNdPEfq7LezyarLAVDAHC/fu8533Fk+rwoxXbU9QBKFsuvbvSQV3erartXP89sCENial6K
DGD5xrfb8RiaSTyOS6VPRIza4mFFRvgaeJyM88DOTugi2k1aR3bi2H32WCyk/G0HBsDHGQ7tTinf
JnbOab6YxYEOZg31nXEn/VSPsfsLgyR6Mr++BoRZYvkVi7SBljePKJjRQEf73hNo+dMmf8jX2t6j
QI3PNqqN5WLlrvATw+K7rdcwu83QLN2swkX6TKrtl1poqgzO/Tn4oKAabozNcGOTauLGdzq3yn0a
xn2T5PMsgl3V+cVd6Zr6ACZquEVr4u2E3xd3CpT/hUBl98atcCHivHSczSRm8+zmdrBeACelt6uq
7XOFJ/YZOkMKfrTos+fQXaclqYXJvuhw1LvJHRfUr97002RibW86fwqQVKRNnCfoBvy9rNf+oZuw
dTcDVdNWVam7075ty9M1nRh08USH8axnyZQdRYk+CikYaJm0a60Nzz/L0NrE1XNvFeE+DArvskSz
87Vvs/Li1k57TD3Tv4qQmcgJO2VBU1BWxKmwttdkE1by2fK0OAHyH7P9aON/4H+H244NcR8ZMj1x
7pbDqxut4wWGSwtaFeUHqruBDXmGv8FuIdr6dm5D78mRfnFO3bK7VCtN0oSs5crf5EYWl2DUyy6k
Sjot0vcOeVCtJxk3Hu0mjvI/JoqC5woS2PfUyjjmRDz3JxFW0y6npKbXHnntmR1jJmwyFtOOeMD1
nDsswEhYZvcL+JMUXWLn7yZl+/ui87MH0hXcI18rDU4sZPar6gPvoePd7UzqVPl2GYIghcmShTcF
u+sDsxNxEIUtTi6pwUwO/WxPt2C8463XT93gzfNe0hH8HSMN2jMVVE/4Kts9GDvvpic/5rYa0+F7
lWn3xsi6uffYoe/akfqYoZ8eeQFoegdncsafRW93lzbOQRm49DVrXxm5S6s0fVD0uC/kEM/7uLB9
ezs2VWFvvMJrdil263uooNmH3RC/1NlNu/e6StzaVUMxsUQK5akdtXqvq7Dw6UtGxbcwEu2DU1Ri
n+Ksn5I+Laz3ObUJ0/CBGA5IO1gKMAqFx67S6rK6puI4qLxj47XdqYjd/rIsTvVDBEu4S8e0PYvg
GootcE08a5T0EfrXWloQeu3mzmrZMgnECL7DHljfmqkbg0vpuVF3dNqcOlqM2e8+H/S9k8t1W5RD
fZsbt/galHN240Z59+KBkzh72lqOIzrb02ixBh/CjJTs0GT64hm5npDOWchOxlQ+VkUbKR53Md6q
VqS7fsbseFnLuuh5iOflMHTW/IUBcPhR6jIs96U11R8Agbv7YRH2rqU0QMkezj/mfg4Prt92l7oV
NAXXluhOU40gBE1f5O+chgpvQ2bV+FaJsr8ZKuXuRybDywZwsXqzUl1dLMtqw42ScXWayZC8WCIS
VMzGu697qdR2beoBfXtdbQL/qr2rJk/md6tbxw9WPlbjdpG5W1JTZzy7TmhuhywCkASgTn3Nl6gC
jOwNdxGCeWunG6t0bwa/J1sHwdlTUEblK+I+Vpcu19aHCO3q5Ofql3T59IYk9C+EgsV3ZIaWuClC
pzgX2jNn9Jn6Ebp/sQVxsT7Vayc+tEI+uovTLou2wVDP7hkJtPUG7ydujm2rVPGENXxJ9JIX3wNr
UDfOgHyXzulMK6B07ek56gbr3htTyIS9lMQNYMgqf4hF6e52bWX8o50gFyRR5YYXrw7d9q5FBn1T
UsqBbG796GJNRX4YvBxNeTNBp/NJcE13AHTG02Ap8zvV4fBe1pO+aDBcbw0Pr70TYxhYx3wZ570x
HKs4gs5Pbciti941kh9wWKez02b9g53b8rn17OZ3UMTmIqdefhk7W84s4cp+xKtqLtHEpdgJT0Qw
H0RkTtOySO/QDb7LauAET3O4wKWB7DN/V1aLXd1fZLUJgzQ7TRxN27vSoUDdZqhpMQD0Mm+YM3LI
TXTkjN5mbmIO9FotlPRMIc5Tq1Y/GXunvln6Xs7H0hHj9yZImx+SM4OdBOCOvsOJ6w52F7e/QoJj
vhViae8GSLUTsZBOe18w197H/OuvBMIKxgVdoN2NNFZ9NshNEMhMjdzZVaQenUCW4WEdivRIxHHt
bxYdNh8usM0Hr8cw7ea4V/D1zD8RunbP5aydl6t/V23SzBrDDe980IeojO3fRebmDw2HQZNk9Ip+
iCb0zAGjqPvuhJnHXUMu0y6M+qsxRZOkDISpPYCuj3rCRid/nxF8cuGII+7WIL0Kq/3uSHSAaXeW
XqP3QXmYZPxVYVXoRm2aBE+Fvk1N6X1R0Ar2gfC6B5FrpNnUcGjihKF4Thh6dA0J5nJBK9/6655j
vbj3VN9Hm0o3/lPUxO64VXmAaRqyNecgudQRZ+zRoSkD0WJXNkHdPUHZQtYSKFWy64ZzWu9bGknQ
AviP2sEQFPXezef8tq3YVZOrVx6bzdQvOUPIcjizaemvbOXxrYdbCP+F6wmg55W6DI6y35WnxPvs
uMtXZ1jC56Dosrt4Jbd3xIh2PwFoO8OixG2FN2S+KQGtHmTXxBzi4mXCFGFslCb25H1Jp7y+tMEo
bjuwmw92UFXFTk1DOyU0+/xrEJIfXKxljL4h5eV4B/wqvsXXu34FBVgfkRf2D0NfhD/GfOlflG5F
vMOQvSLndOwpS9woS49jXL4CmKteIYOslymrxqPGiXHWbhF86xFsZknkpemT67TVN8K9umNnmkFv
rV62j1hgxKlDcXLyZR15O6k0naMmH1kiy1Cnd2ieySOqPWS6Reld5aEksO5bOn7F48wUC+i4H9Ol
MEp+C8Q0gT5xUd9GqXfVNg/9LWXh+GHLmHyokvnuY8buyVYzNycQHDyrHAC++c0qX2sEwvvFxGIf
ZkW/b6q5eRqmdgi3db5yXMmzXu1zGgH+FqfifOk83ZqkW6arsGgOXJB2boZvrehuJhNys0DFstyk
zWnknNOS+gIi0RJGiY2cXe5bhgz9rvLUJLaGRewjNIiMC3QF97bQHNwKnEFVYvtKuttCGCXu8oEM
wW3W2tUlKwF3Jiqsqwenj2as8xOFlT3WjnsvnIb7NdJTfCF1sAOCm9ai3A6C2+dXprBAfjFjkBGp
VFHbtLsaa/9ycnq5Ohfpd3H1QJq0u9wvpUx7uZngE6XHQPBXf9RlZmQS4PduNoUrKz65EoDRMBD1
0bd/tU7XXuUw3W5Vdp8e4rnrXhWowWb7L9AeoZUPzkDsSTDfhlKFD1djX7iZCt//8i/Z+0MqVzYk
TULjDmZw9tDrkv2S88pT4A36Sbu2g3FL/P/5xRUs/wf3/SoL+Zv5hXmvl79OL/j7/6a+R/+L/jps
HqRTHnkU1/HAn9T3P+cTpA2gCMGyDhPs/8wuvPB/WbHvIPNCkXqdUTD1/Tf13fVhxYPPRRsdEEBD
+/6/GV580n2i1UHmgQDwqtYhP/jzqLH1pVrZwhw6u2a6lKH1HsSTjdLDcY+rU0Ll8u38nwA1nBD/
0hEPLc6kIXlhDFEZdNrMOv/aEXc8WaFVNxap3EavL90Ulc1JIngOtwTtxcN2HHUZ3LTp0nV3JW2j
8H6d8LBgJGPtujB88PszXu+637tjjzOTysWeN6O1gr/wyE7ZdXy3P+3MsdNtWWWAzLGsxe2+rCkv
3hCiWHQf4151Z0vD29r6nGOaXajGeVvR33IvHUC5giwWp3vNsmH5KZCAqA1au2KbVVaMVD7U47ex
KvNxP2FUcPD25lP/UIIhoXAsq3Q7Uq8EZ0TWPOq+rlP3VK+x980Xw5odMMcQvk54xjSQ4HdFNtD2
oCTYNGWBrVmRulNuILoJ5LcxPu5yA++5WLY2NrzwktNw7ZHDhQwyEqfvvYmyTM7yi44LMgTbbIwP
0h6GR3yd9j1W7AgDJsvTm5TWPQa1XG8FTqbbrtDNPu+DEbyYO4XfZCO1hytDe+0DgXOt3Nd1OwtW
DHdxd2aCsYBdBhkOUqVyLg9UfNXbZDfBKzivdEcnJ/DwNcjuLeqi/t5qoulj0B7gIx8eCY17yP3u
jtFNjMsvXBz5YbWaDqlHhwMDq5sD6WeqZEcbI6RjH61K8PsYyGKWXdnhTsXaEybrkqGbTh33aUyr
0N9jHHK7DbWZwWXhmd0K4NzFGFrFanjA0DqOT1pGvGYaSM4VfptvAsJh8MppF293RgfrXBamvas0
jphz1MriOfSQiOzLTE/NbtFp+cOSBqHnXCj/6qSuHbylrmFKotbVI54QoH3VH1ZsUFftVLS66X1f
inH6GQEKsN1zHKvyGtibrVYHG3y4prx7mo75gGZOP0ir7d6I8eV/K+Fx7UdMj3oPiccp4OiEAGHu
eelFlfs+RUGzwyKe9g+Vtt3qQbnsaAfyfGYKMzBOeUlrkEpza6Ms1I+zoifewWVpm2HaThDJpgdL
AeR8kZ2T1zc+tz13YVBd/zZ2SD24VvLv34xWuxiPCAZpgaP95ScT/BWigOqr6FoE1xxoYEzbExQ3
Sou4ofcHCCsMvntQgpbtkslA7zvcUeKVLgPfGm017maXOcsbfsjA3Qk1SZob08CnblzNH2ZdFz3i
NS/yZBi10m+LP3sN8dZoBXlSWn87RSHNs2HJ4mbTjB7/XjCOQjoeznb1MtY9j4rVzQsmmaGty6+h
yfvqYWJLlc+maKXe9RJPwc5osrd3zAKKYguHVD8TQyGKk1rKEpwpo8Xwh4N5LYRsUfcWBsY2+Gm0
KH7XiNe/GKft/Le8idakHFrb7Ok0nUlW6PciW6OvLu3JeD/52nvOVBHetYNt3aqlPjJ4ol9Fr5uF
cpOrvsQ8vngEe4cHTK+n2sEG3mQppCXGk/s181/chXLQz7hWJGIkrqJKNnjUH3At1g/Kt8RmkFFh
JcFazBcXY9rXEbkadZEjivAxcJrnxpW/0V1MJmnxHB4s8qVPwwqMIWmI3cS86d7lrMb1RsXe9NRg
W9rWhdP+pN1pE6ZmBY91KxmVUtKFmf9Kh6dImib3mDnYX7uo/SW50LehInU29+yjmCd9WLCCn8Jm
+GiMvEcaGe0cg1PeSsWTKFFgTDpctvH1ysSLog8ZqXMP4xnd3ctUmENnrHyvczJJomIKb0dNRugA
hWDoOXouBZm7ml4rio47BtmsrFEUduRbZsVdXOZfI+nuiM5aN3UG+zG8MkIq5FffSONyyUr62njL
5Qo+3Vh2dh7W6HDlWZwN0zH0Nt5pidW+7tObFeVB4nlsBogCL1lLzxysmjzgG+AOcc2FjicL2FB+
Yfeatn3L45p58kwJ95CWa7RnmfJf13B5dusgSgakZr8ZTB39cBk4Pq03kIW/dyt+zb7xs4ShCLIX
TPyJXU3RJo7JS2K+cxgK+O5xtMUhs80c9yeRhycGf8emcEATabm8pRWBMps057Lkk2UlIx2dzhY3
Tpk9u3g32OvXpMecl6xzb5YkjaRCRE+btNpM1/GqNbrRo7JiWsKuUbdeFpyzigySIfUfLWylG/xJ
BpfE8DqO4SNjM0h3urgxsX8cI9SrCHfunAJe0jBDy8y88pB1Swl101lOnOK/sXROG7rl+940an70
NZuSqJriJLr4oxw12mAIAmWz8cYAW7jFWpjwHE2PcTTbVPvRuvOn+tHuV6rwjFo/6Y3GRzdHC14d
s7IMiS6U2Gvnsd4Vq3+1M6tR7TogDQfyK/zj1ATlywJygdjdOYv4kvsJxoYXZN/gIoN8BSI4JMIe
kOnlNGDOPUi/58aE9nusZPY9Fl0XbIKwj6udvaBxLJflvtfQNtraj2gONvbZW6vmPU91b+9lvqxb
RKOod9FGJaA+sm0W+tUxIxpBJn3pdjgElBM9647ErCRngNJh5veYgUxxu0vZG27zrKpZB7M121rz
qN/m3NhHImHD713gKDI46uKxolJkS6jGcR/MS3A/2PG75UN0jvA9uwmy1Lo62HbWBh9+FRv7Jjb8
syQicc5KJIWBRVt97A5dgH95MpzbM/gN98rO5t8xGXbbuG0rxTlXFK9+1K2bCrx0sKGzX+HRsH1t
JVWqnGLnpW4w0j3E4IuDrl644JRvr1ZZmzvocAAUGie3on1jVdZjJs08bYXV8KFpLKD8LJEGyzUP
KK+6PjwMI2YPPTL6lsLWh9SZwg/kJtVxtSbrTMB8uIlx5O96bcy2znKQmCRRg1mZS7TTdVFf8ygC
RTUR+49h5xP0sgyruw20qNQtSo1iU+djqJK20t3e7yv1pNSyHgEt4NqEjWyfrGKGqmZrHJ1Llo0/
UA4vB1eX9jfV2W7N6lfX66bx5lwltCLzY9aW3jc9kEFeycE4e1R1sU6kKqyv4RQfIL2AapPKMEmg
z2jRbidOmDTxBG20vyEI27u1SxWeM0e2T9EcvhZsPFutRxtF9aiPFWyXuwL3Hvjg4ABf0T74mYMk
oHfp+fca0SzbaYPyo8G2p+bpQDKe+1jUXnH0WCuPRjnlqXDbmulN6LPyAf3o2PouoRI9KiU3prCp
xxMaZSwdRRU8jtTVj02Kl9dZu+7G+P7v2SJjoauv661ijDok9YApo5QhYu+YI/kthhDrjON7vctx
6UgEsGVh7bJUMlBGAS4RMY7NKYrH5m6d4/3QcsxF8YQ0mARwzaNN3zz8YkjjppEXlCnYytVsI2bx
Hwt27m9WT/pl7sddfQptN06P4WgjKO+IMYqFxNJFINRFhxJfeDflv9g+NQAGY6ZDOM39Gcd3f46C
IMboNAGhWfzpkaUH5AP7jX/IrW6hxs374bjSDDiMAhP9pgNmtDWM6ZlyFPMZUbXYl4xRX4zrinFT
lWI5ltoqLyYrzV46k/sWc6hpf3ltGgAdMkE8XMZgNfeVjqev3TUDat/JIEA16YluTIiXNE/RqKJb
twdL4xEN+4XTIw3GlZEprb2RA1k0Z8Bp64FlekFM3kB01vPzZNlXc/mAqzmQFrc0tmDne4bfb6P7
IKs21hK7gG56Qu0GUaN+HicrPnQNrfYkmKNoO+Iu3ygmbB/d5HRMZKoc4m4fOPN9MNGuPcOSL/pj
gLV7QqmTteFFr/5jbVbm26Dc2/7Qox8457Yrnxn5eBhOJBADUDLnhglwotuovCJ0fnTK2HTujT3e
+G0sAHVXuXoUM33k0m9ATvRuvXMKGpJ0wDMYj9lk71dPp9WGsPGa6aqyW6wR9Ms3DCQzb3dVlAIT
4PJnJEIEEegfjuQJFuIqcT0li4MzhM4WtYN9xOz1rsd2+VIEpib0aSr1NRD8SqozXX0LuEicDCv1
zXDVhQxjQdM3Ly6s6vYlkqt/xwDDTnpWzUMcKWc/kot+67GKo89pwp0TFcyGnKx48ScF0litYJUW
J78dOU5vNVPIH9GwMigOLH0z9/X4iFm/OuBHfyndWp2sxa1ufF82L/2s9H7t5mJnrEwfBBQYRhgO
9n7WoG5bISiEl2AFIBHoT99WNGc3OYjxdtcWBUU9TegEGR+Lk5q/rOMcHPzGosQoWpX327xO9XCB
ht7v8kWN26vIDhQMm/0BNNV4uqq6zY2Vp2J/7Wyco4Zk6A2PjDgqObV7t29mtAy8PC9aUAx2cdcW
G3cgVQrspLdJG87YZcZTO/jGYRNf9fUEacPSqvnAlbGzh3QOgr2Eu3Zbqyb8mhFg87uMCbZIDMSU
e2n19xwW4UYp3u0urmnwk3iLpKFSooK2IIb4kpaUhSIgnOHCVArsbxl5XK2ugDvWr19MD4fXNFTx
h3oS1UMQtmOcCI/g041lOhawzI+JrMEWk5+Hemqx0YfzunMUwpsJfMdP1a7LTmJC2jOb8fr9JEVu
9o0KXHLyfOd6Q3KkvEzhFMJw5Bh5I0wTnhYt00QFJG110A/vGbt6HwHOImhNy3quNRP1xBowxIzF
4C07aykxZWUcJook76Mx25WtVW3pX2evLj3tN2xKIBt7z/1iu7THfaLpT0izizMEeZcbkv7180Cm
W7wJGjysm7Vq498+S9EzstlfkuklouqMejd39OhuuPIxuhTaBa9LBq8HHFfn/ugtE25dwwZHGVBz
1kS2wVkUZv0lX53qpPti3Is+VzLByZQhTcDsBU6kADqiTbvnlaF0F9ceuEmzhJGHuxX+oF/Z3ORJ
T717h5HUHHukYAtuGGrAE/qd4hmsXHXnLSRIjZ1Z+c4RrHMxaPj21V65y2zvUiQImhNOT3nQW1X5
s9a13o/1ULg/lsGt3mspmDVlS/hBW28+d37XHcqmQVrVxwWTkrgvwWbRvAeFhM7z0fQpkOA6DyWN
39H2n9aQYTKqNNO8mpFLvblG+gB6tUgN5LxccMyjhLpUi4L/uNYG+eFQFdXBUbkCr22q4hE4juoY
PTvB99rO6mFDV0YytVg7nZWAVUx9DBGu2/va6PBj6qJJ3VT+tIabCIWWe8pBlbwDo1DvlpDry2wN
oN1gxsQ9Dw/VKLMnuJC3k9csGFOrSnqXqlqmPVrYnMkBlGmK98oijow68zclmeb2JOuoRTMqiluH
qNYB+xgP1uxK+43+k5UBAJqyS1i46auSDEr0AF7WmnT7ExmwlW8Yiiif+2nR7xW05/OUNxy40z86
WD4i5p5VqGt+sBuM+WkSInzELTJ2YHOC/qWohpIeFUPYfKNoqhyRba79xhTdeBbRqlAkWNNzYUS4
K6RPiWGRvvA6dFF9Jn9B2mTF+9m76VpaBz7KNU5G6Ui81us8dW5NfnrUvI4BUol9vtr0z4TBDIs/
C7kRI1mtYZ8YF3DWXEDe2CqWchoRObDHjQHl+n320Ehu+qGl15DHDd2mSGK/3ji9b3cselWmNqrx
xQf/mlLfHykw7Kru3iBPphfANenEgYEc9IqJDlNt8DRsTFuRKeAxdRd61PPMAXeelt5LZGuc1Z7i
r/Ekuty88bjy5LiylNd9it8v/+gs+dfuiENMyymKsnOWNdmSxCVEshP0d0sCl5mYCNGySeVgdRtJ
Z2E91tqZq2JD869r7yXxUHwKaJEWurg1WOWljscpdK6TFhpLbtiJdR/KtgKlO8tMPwRrTANmYdbw
1ng+31WHYXLeTFHKr3ZJhMyFrrTVvrhOo+GjZZ5bv/T2wuXvTReZo8kH9h6Cfxfe4IxlsLrVRIKo
D8IuaLLIlB7qv5s1dKj4ktBr0+wZJHg/DO6AwbaNCtN2F0sUIUdrElgJA38oZ6w8qnsTvssPcIDr
5Gy/1+6N21ElX7DE+Ho/aYtrAEiODxe4OOmoQydVof7J7OCwMOakqTX1YN+OAzC9eYOqjJ9vuE70
VruuwQtiE0KU0Eqz5UVhttRvdYiemzgIOI4vlsPY/pFFMisPGoxKdSswqgaHnOM5Eo9l9kqmvVE5
VHc2S4+8GYdqeKXc14RPB3Pav9jaWrv91IaA3tAHpeYw4NZTmz6CMHlLrBJvtJ9av77Dncm7wpA9
BMh2YlgrjTTLho1cN3dlr1lRUGzE8yVCcw0nI3BpzEWBm3qbSXTNsCuClo+IQYm3j7NymimL+uxQ
DH7LTuHJG+QnJun72ftaoIflbAqkR/r2vmrCVT4DyJqC5F+g2xoaajCCWpP6IdNOwtDZ4krd3XtT
Y5OT02r/7T9GJ/8PZ8JnTxdcXWwJ8F+IowB8631Sy5dThlUOrj9qTlfdI6gu7MTIETItTjCyW1x7
kOYffF1/ePn/r0QfXwn/FtNz4IPAYO7y2UVHCU3mLiUTZB3RvdGfG60NUlznV8+hbusgMDh7i1aw
4EbRAMMc8DftF1orCUg/9VhPEkhKPDKPL6FdJs1skTzjKv+7miIzbVHQcSBWa8cWvxi3aTiumOjF
Q2XzFCo7JytQ2WdSz2ywa0HZ/1M64XWe8unjxQAvMCNGFhbXz9/pKpzOZvtYEk6+Bfd225+yvELm
4/rzQz95060bTmDk2kw9/5dXE5iFizkPwLUFZPizp1bxqI1Fs6zJWDqUkxXhafSF81+533FsiJkx
lf9wLf+Isvnrh6VUhVXgX0duNo6hvw6X+qbQwyhpHvVYI+7Wq6o/8UV8xknqd4lKwfbJSoX3wh+7
cxP1MUGnM0maFi4GsRemnewE7KjzT+G+n4Ze3GMAVoh84k4DQoL76K/vq1HY2hUbOgxlZ36IpJwf
sH1TJPZWSW3w99/79Sn565cQESKM99ONGK/xPP31xWIYli2S9SEBu8mRKq87Fyj/DAT+71/n84ey
yW9B3Uj6AnfWlZ/w19ch9rEseaZgAFqaFdmiQ1Tv+jYn35wGBnvD37/c5xuZl3O4jxyXGSid/vg6
z/wPK02z2EXDetQm3R8bTzEXTBcAll6Xv7Ri0YeVdW09sTHQOkbhHG7//g2QnPXpm7W5p7AkkCvG
0DT488//4y0UExGFFZMfCPRGDa+5rlexKwHBBMwYRXZPzeGNO0F8PPOAXFdvKVYNQWdHDbTxwt6i
JWgRl5YYxoZ3OkN5nKRNGKGjdPBIIgYpwWSmxvXajTenI601w/pBUvNUcLJYnfU4uyUI0VbkC7Jh
lmiIfVbrWPhpOoEHeDCs/X8OXvwRz/6WScG1BvVchkhwA5GSNlS35UaKWX+PABEWl4ZC1rlj1BB0
WwHwYjn2tbHMQz3NXESQf3b7womCDZXZDPM/Vc5suma0+MFRg2UdiXvayD38v+vWO6X82o6irXYV
qXUXFbrhYxYv/K5Cm+9fccA4TK/xQ/Zhsq7QAFPmVAPOKHnzZKMXB+MaLiXrWvaedXOX7ovSjs6y
17R/PRMON2VUxb8tN2er5DsuqAFwPqjzAIkzfW3itKYyyfP869qb9TEUi2EzJSXn6p5ImTs59Nvr
G8jxbOh1OFKEkI4MGzT3l2X4RdIoVTSa0kE8zVAxzWlpR7Z7VFQxLQmEr0Aq16hAgYJ8p75xC/pH
O2dVyDi8mJJqsxCukm8rN+KLojtTHMRc8l2mjGvWY6ozYU5GzmzQpI8VTOz+qEd8VcXFGamjmPeF
a2igaqCb1tHYkyUvczjJIMEsQdN6iJdO7cY/fsKAf0fvByYwJUaVSYXJTNZ2fGR698eXEPKhQwbd
xO2Jlje7UuOXm0mOuX4wc9y96bU0TGegS9FfnuJ9AY7l1XF77prSYpqxiEndpej/kNV2VcrcXkTv
BOfd6rJhlhA05XIHU4xjY63LRZz/rNLmCXkNF3b0EpLt5Najn/nbRtH2SHS77SUZ0XWAfWSz1meO
Tc0/bXuf1A3Y0VkqKKFill2f0LVPzswYoVbn2g2UcF1Q02dMDR/5jKxTKKmEtbFVflcSX+L8wyr1
efHFIU78DjkehIZQTnyuJpyJ82EaTUy0SewmbEhcyb0tp9v/1v5ORjUGV34F7wLa6tNqyMApJ66T
9kfjRejTbcp8Ht7rXLdu+rcxK6BV//3yd13O/3NbQa1A48y2Y/yM8KI+vyL9Ww/1XNsnnivCr3ls
y1+l5fbqmJexD9K7CTkq1yvhCZd0tdtvhsfw99+/hf+x48SIaQIvtmAeIB75DP/HOFDOsmLkuuZF
fD8v6dQhzXZ/xeih3N3fv9b/uIF4LZ/vGIYDEgz7czhOjhfB671wvVrhqw/fT/EHeHnNb8RjC+MR
ydjPPzUN//3rBleDMlAaSoU/Spz/2GPWeHEEUUMMwaZofmgXDke07cJH27ERk7j+8lOiv0z/4bbl
gfx0eR0QYOiQfGA4VMSe++mGYi9qAp3ayNotU99bFhDaxbP6NgF+2XQ7x2P8jZ5u/u0Xrf3TF/CY
Nk4Z6Xedu4XB67Son057xWUhEvEvFeO8Zdulcf0YytF96ZpQ3sQzrcakQOPwNWYI/C4LxzJbvBcR
p19abeyA40JXsSi6aetk4/heA4NHK4O77Iw73IcXNMXLu4toXW1EKVR5w6LJvEcF7cdkUqEOJAPM
J0QRTQSIN2QXWbCTFN/aOJLGbHJPRTEh1SKU7iH849g7sF+LDThPDuLWeE01NjSohl+xY1gddBqt
Vynx6gEJCJpRHFG6sJjmUPuGpP/f1J3HctxYloZfpWP2qIA3ETObtHQJGqkoShuEDAV/4e3TzwdW
zzQTmZ0Y1m56U10lcwngmnP/85tGCjNaxNP13Slz/rt4w3wkjXL/MAU22A96O/A3+EkewulHaPYU
W75CN3Xsahlbd5P4vW1l1zm0nSZNuYri6cHfKYJM5TxzxgdUEDiMMUthiYz4EKwSmn2Hoi1TexeO
OvuL0zbDAzcq8al/w2fgWY4Qr/3xV1SLCfgKHfm+MtKaB4EfAwAMNX7jRHa/NyCGFmsN8/9PSCh/
o6gjQMjEQoHzGDkfnjRksMl3lREBHxuxXm/yEgHHFeHmA3CjZHhfwkAIa4ci1LnqR197qfKweyaj
KaQ8kEwjv5EyzbgVpa9j8xhEdrgVjl3hBj1N7Roa3BVdY9tcI3jjZBoQgiEN6Lu2JGV2hBWWd8bt
X1s1MgtesUy/ML77C6shpkRgzhB006dybI7q3A8pk/76/bRlbP9WDjFKuQvr0tZJWjDjlx6TjI1l
mziu1sPomJsYN9yv6NXNz/isxIA6uuyN3+CjxLdCkbIUYFIqgLCpPvfG4Bi7bnC6epc4vZeu5bFp
vEMkQIN3ZVpXxRb2RZoewq4aWkwqTF3ZGDBrJGi1BpP5L97JWA78yELUfr43Uxv4OBk40cCiiYVb
layRlHbY9HGjMtTGdW6WmXObDbh/Xt5vTte9QVVLlgcMQBz/57c0ARHOqXto2L4D+IHbNzKYR0T1
o/jxNtCHLC4+Z6gA0v+c/szPLKe28YP6zX/hX/92CH+WWZX9rue/6+gP4dLwz4EnR4mjf9mi26mH
x+a1HJ5eqyb5awCUTtPv/L/+4j9e3/6Wz0P++l//8TNrRD39bciFxRHXU8Xw5t9zQ29ey+p1OPkD
/7S2UP+QVVPGuGKqVPAfm5zn/mKHSuof6mT+wv6P38vkYPEvdqjzB9a6ClF38Ikshdrmf9mhuvMH
RYdOdUZ09V+mFx+wtlAZ491xjwcW2WcM4ej8CLLNxYtff3cOobIHLC913Gcn/x26kFlFUSNl+bbp
aOps4KAZtxURMCzZGqH+qiAph7XZ9b+quCu+9iU33FUgxZ+BSVm1JFaLL6WM1VOUJc5X6FHWQyhr
zif8vehjYYr3XQ8s7+fHJ92/nVFHs/A+fxVYVLy+1ofv+f+HuTd5Sfz7uffwPW++/8N97f4BP0i8
fj+ahdMf/SdF2XDgKOO/ClDAx8aW8H8mIRDCHzYOKdBHuPTyf/iVf9qrSPwKFzXceklc5E9hLcjs
mGCy4L/+g1vbH5jbckHHVZQGNUjxR1jKx9uTTf1uafi7oIDnxo/dC9Yw76dhp8Eu7cncuKuAVUjb
0WrpNzCAevXu5Tz8Vca+90Q5Lm7fhmHFgeiytGTTmPtBp6C8Ek52NrfsPPlTk0la0ktYoWUuxBcf
C4svWS2p15qSyl9Qt5gL/mmnT+mYBtWeSeEFfWtebEqZU+Lkb/gHIY/1HjURLv9993T5Gc8NYvJZ
+GaANUSEHr/KQLbqJFP84IA1mrdGPFauExUo4PIoxzX69Ca5J0CF4Z4wbVBzizWJKo6reBgc5B7o
WRJcG6HEwgKxU3lzeahzD2SRjyZbXLgAoWZzI24KpnXZBIcIG/SfToY8UE4hEKw+PgzaeGx+YMtj
kcye/34K1oHNmd/wRH2bEgXQpfIqMeJ6wYZZOXbleXtxsOOn7RZLNdOcJ6aGLdogpZWDg+9k+aHS
MuJRNJqNmae+dthbbcrKtLeohW3KjwDfPC4mUFlN5+NzEdrMlEoPx5x7wASCvdv4W1yD8em0g0OA
JPAmsFMDppOVfLv8Uqfj41+3yb+eVkOsStglIgcA6uNRnEGQZqnBjShi+Vdn0WFwzJyIMFrgg9qb
H58pFp1NthKLhrhhzWZKwzsvQ8cMDvTbm30T4W2WVn2xUEqdmfqWI3M51Zn6rOTZm0PyP3Ujy+iA
fMrbTzkRmyIdXjtIhwuL7GTmTzaGZNAqAMrwveaujkgoFKJLyImqRUygCQNXVx58sIUd4+Qj6UwE
bLpt1ISsMn2qEd5NBWyXuW1bOTvGmCLM9NP4lwm2Ce82tR8zMkI++pkYzyYAng+EIBuPquPxBoWS
u4SFdfDGEM55hDhMwv9k4WZ/+vIg0QJUwn2DQWXP7RmLpOkKO9LTQ69irjBGE5cjj5fwg9P1TDg2
BmNYSLOkwaBmcy4zeMLS8tJDzsWMaDNdJj4Hv9eQRKddUPvqPQYcj5pdVL/ztszuPbUV62xctNg/
fVxgDFYzrS1r2r1m21eI0pdEHREc9ACuCZjmL08K+w9/OR5QntKvsbjlgWdfjv5zBmGVBeZ4dbP1
RBluBotUyMubxplHORpl9ihZ5XtVog3BAbjcgcyiQ/no7HJhlNNZ/wasmdQdyLM0YzbKIAErtkGW
HqzOKK4kmHfIYVEGOJkEuyDV2gVR1Mm2wRHG8cL6om+Dj+f06+9WGTr/DpWTPJnxKOYnDVAboW3R
1c8xyTJLMQ+nr5CjjG0QIO8t+mI2mBSX6HmlPDuYVdDf1vR2AT2S5P6jH4pRgCZZyNPOYczAJAJT
8Gb0++xgK5D4tDQkXWCI44UPdfriGIXYb2vqcoFIziadHYgISyUjO5DoZufrVpUauvdjhY3vUGPu
cH35oabt++jI4kKmmCxbclexAJ3b86PEH6sWdtnBQkVJrlQxJs8JSmcP9fpouz52oL8GqTEPfS4h
e7o8+OmkpAChzpZxUqdbPR/cL+HP4OWGrVNdK+RI9olFL1qU0dcgSLRvQSJHysIhc/J6qXb0ySOR
pjGf0p69XqhKfVX4aXXw6fdANU38B7wzo7WBGm9hvpwbCo886l8DmeSbleP7JaAhFzZEk9XUPkr3
StI0Yple6/Z9K8UfXW2ETqAoQ15DZ5rc4KkMe7fauqEZRkUk7QEtk36tV5BrU9IHaU173ssHvxkV
x9Ts5fo03cnn8zNzUDqiVsQQxya6LOFD3UwhLkjEpPpKV2p7oXI78xa5+XProlBVpkbp8aP5oDZG
4FTNAQjRv67AdTaCkDcoLr11dfnRTtbC9GiaznNNaTZcW46HYvqVvRw3zYEqSPneyQnpfn6b3vWG
1bliRAqzypzW3Fqpbyx8wJMdbBqaghAyGHAV5dzx0LifxwHi+ObQxULeFbqmfBNaMLqXH3DaoY4W
+2yU2eQ3i7DwG0dtDloqf2100YOA01VLpQxzWHwy1sQHdh+tH9/GfEvlsEF95ukOmtCIvPAYs7Nj
a6OH0ksBhoJn2+DvLj/d2ZliT8bgsuFQnMyugqZKtL1GH/Xg5Om4JlIZrYWRoo0ylaWEn7NDsUeb
cHoo8+XZ5xKwatvBNpvD2LV4HmWy/ILT3TjZpYiFb/bW1Jt9NJAq4mSwZyYcYx5XUalm2wH/tgcy
sz1oyaYduaNkxjcKlm0HuenJAOtzC8eQOHQ8HeOxVH21ilLcF2WsPJYB0WULm+iZ2Wqz/jWIHwYw
6/w6nMt9IXMYtgeCE0smTaff6Pi3LRxN50ZBuU+wAPdgpBuz74n0GXZAzShjmyCQK5p+F1N+bi/P
mpMziMwRQwccAdbhMLJnFW2ILXMzqEZ3UDuO25BjcC+XUYEKIylemqqKPryfKbw1LvcmsIXCPeR4
pQOyBxUGZeOhi4iiifhQa6uCEEeLZ8lK/fTRmDSI9bkUcCfgH8dDTU4t2Ujb/xDJJdsWfqGqssq1
qYeBRpUo0WTqPC7MjdNNlB4f/TaWIQbCxjyCx7cwh1KxskBC0DvDIUJMBVOgFkl5PWq2l2+rFsnn
A5l/cXZIAFyshR/gdJPjdgf1jRNjor8p01t5dxY2gSoXCN6kg2mX9k1n5cr9kErVPq3wIVyhyOr1
TVThELow7ul0pZSauFAWpaFsmbPy0AgMD5Qqw/qNWbZFPA1hK/OChTPqdJTpdADJoHM9dVKnX3/3
dLKKw4uJ9vPgxfW4G3Q12KKlXgKhgAn5e452HaKscDOQlWlROOb87mPkkp7wodX7ouWFPfZWL+l0
9DrDhvaCv8xuAknVVV+MynjnO6Wqw2QRWUZsbu706S4qclI0U5yjOnqno2yiAi0TG1e61AM1d9Fk
A4hoeidL1xQ0pbYxwNYz7PX9PoLy03rPkoktwqYZNB3LmdzLkYRBwOFDKkSaQzvJi2rT9KHSb3Ta
yiHa0iwyvpXRiGIuxzLkSyIwNnuIm5A1poZ5Zd4KrwqjBIF8nGeYRzaTRUveasaubNMm+k74Jh0w
rVV17wFTlcC5jyOj+m1UkP5gUydScIeuJdevVVyZ6ke8fXJ0Pwa6v5WOMkK+0uoUjUOEKcmLn45k
Kqck5vh3tu0lzqqHoQ7FudLICg/QzhKDqyT5nYz07LmuLWyPIhCq8LM5YHGsZFTN33ttSFQ3QM0X
3kPM6odtKEb7WwWs9EVSAbD2oxPXMMPMLvP3xLB7zRfcCmPpDlJBZF33NkGx2XYYPE95jDrFKFYZ
fTkbJ8uWYBiZreo72YiKvQlSYcfXGXnJxcbrG3u8Kqy8G1dFEmY+FjtYR64IPMaQp9WjMEW40UWT
FljqP0ltrySbXC6il7ImEHvlQM/KtpU+CZe0RtPxpnG88Ds9wGbSiRsExtQgudf4IMbRRqkqVPp5
nyIYTWOv+uF1qvlUdz3AIOVkG97JtZ4F8LR057WtE6KwbeyjiJqtuTXsvQCfgM1oSrl+wHPO6Hb0
VzuFn6KiTtwGABXWfaohqFkXUtJYPzgP9QgvBauBpCgSo8CC1xoJtkCUkP0wR7v6QVsyV2Hex0mz
0yusix7jEsJNvApSWf3WA8cFr6PldOoVJG872yd4wlZb4gVzaxX4JtrjscfGdEdkRiJfe5A+nF1l
xBiR2A7+DtDmIsyUtzhtFT3UIrUyr+MaR2ENJpfd6KvQaSHZihqK9wbxg5RsqrErhnUV13F9ayYW
CYt4ApTNt2FQEFU5XaeFuzDWynCrqVre3VRwrKtqNcCHFbc2tpK8eMlguqNLxm6xrEQSHwxTqpVf
nVeNcCHwhgvyQ9MnRrfOqkmvk+L4q17XBmbjeyPycum72abo83K8IVucnmQC7Vq68NhF+on5SBch
QAFNYoyCbt8rfOOaoGPV31lJjpZubLwav8CYP4xsxIZVCY2NnMIcBb18w0lJLjdxQQXcBkkOvW3X
yPmD6Qt421ZHc+O+Kku8mpD2ifxb1BcBkB1th1I8o2g0vV+jUgv/ZeCW1JUr4lH7fCNk2HzNNflm
EOhXkt1r1XcEJUb9hJQ1Gu6knFvOPrZwvLyrcw3cgKjQHqXuRoxF9atRe7yqMDDJZPasnSxEZQY3
o6ENV1rc/fY96UcfgLPFCvYyq7rJb0qhKq+BYnytS+ved4Jkg2cr+igksRKqj3VVGvLWMqr0d9X0
YoeKC0NqcPgV2jQ3lXwsf0OtbPZVXbmjqn4Rlc5UCv1wnUfqfR3iirQyxniSfJeobsHUb5om36dm
gJgMs0/0VyN0Gs/PXa9QsHgb8Y2NigGfmEzHaBeO6UpB2fsYeRKch3G0ERUX9yEeI+sGtdcVtvjC
9ULgOmlAFOuX3YoElgMRvA3KREN6SotMx8/BudeEJzAU730EpdqPAQ+MTWxJd5pRV1tbCNTHIFn7
mpzVjYb5XIkdOspOcKcXU6uvcOXO8Q8NNRRe2R06jXHbD4V3HcK+vaKgbdcoVx5GPcCeCm/O/dDi
nAhRYvrPpL9XY7m3q6G6T3A4pCL2g61uivygK+k3Ddb/2o+Gx8KapFwtPMI+9PDY0Ub/xeuw/RD9
8FJBqFn5qkyAAbfqGzNIMNrGiwT701f8hXZJ53lXUGC9IXDWedErk8GGpjlXSgMLHhVpOnAbpHHX
ZZ/y2i+kTQN1JnuAN++MV+gw9eRRN0vDWUsFroM37JNOc2MmfhtelX6qGWuzDOyMjBGvEz/7ESvq
h6EUxALKUpnZ/TqSQ9G9Drj1tr/pWavtkxNnfo15ENbyrx1IibbPSylQX1OSXdE+yDkZWp8HMXot
NCvJr9obvELt8ieGN3L5IGepCDcyKzraIs5PnJsUjRm7JKr2J4l5biEnHLVhr0QQdq6USOHK1gIb
GTtslf3sd1qkXqPANZLZ+HHaBynDHJT8kzvPt/SfCumtznePTdrfmpVcNFs4lH68yoStdCjC47BG
PUlQC2gjK8rI1/Dl1WTdexZmPardmy9tIjXdHaeXRahWgI3DhjyG2M2qHrEYQJWtb6yqdZ7TIKUz
r0vouRwHZ3dk0Hg73zoITkykZSYm+Fnf2cYWWCLVrwKldXCZN8bcWTtBak30HDngtiRk/beoPVhF
XWoUygrZS5ZsuyQKv3Gka7CEHQPFay41wU1QEhSEShNW7AYKUZLuii6RH5wOm7c1HqceT9pkkv5Z
h+P7E0FpPCKJ4VS5KxRHcAzaHNQbGysC2a0NkSRrW0DywXVmKt7w5CWb3YJi/Yu8PEI7sxRJLZxX
ggh2vYS66wEK1lheOSE2IQJT+iKud14SOMO+9PDzvEPXKGO8l5WKhvVfbfmA4pmFyXqqljjWorE2
sS4o0WihWDIxWYLrndQIxZOelGAAMJwRVk0RcYCR0WM8FiWK6LWvNOIpd4B8OJnleLgPUsq2TVZg
AfPUYLxcPpRFEpHcEKqmtYm0bghXbOtV5jq51uFDXHYOl36jMIsrMkEUb48JU6feWGXQSo+plvco
fgtsfakKzAfSeWHLCbWrHISJfRNuE4r8b1T5cMoKliQXelV7C5aVizudNCZ04WGQqCPCo9wgxWgK
9CHJIQ6bGgq1Z4h9XyBTX+N27en7uKUEXbfYh6o4FMcNnuEKp8lK6yvqdMmOymAHa7IzN9CnEwEF
vKhN+ZbWGK7NjgTStyvZuX4TcxuF1/z28BPqrPq5KvO+bAn8nmqJoOxzdMUQjjzo7hluC3FoMGsM
7BGkJ6EVhbO1hoFzgRizSX1XKajK1hwteXXbiyT/hW+hFFy3LR71K7RhuBsyE7CG3qgs025fZIo2
5bMhm99BaNLGPfYfcrNX0zZiWYioTtfo73AELDt4T9dOLQXPJBGVxN5nmfVJjCQ+rAosWrO93XjO
rxCDLtTsJSFJTAtvcp/PR/87sEkh8IrPMrEj0J18bY2wlCUBxMltDcANJ1mCkifvNKCv4/sMeH1o
48gUuPjW+26UkZ2WDoq45yAjflytMejXm05bAJ5P8Ju3Ud8kRPSyAIOPR6Woj0vokAFGO564Lg2B
hWfYWxscgpce8OQSPg0FdQmAAWQRXPF4KAB0dOh4CqCBw4qslOT4MNg6aE06euq6VLPwQ3FwNKEZ
ENBEI0mGvCDYJccDwsOcBCVq4PapZr34kBq+xoSkL8AmJ/fQaRQ6tYQOazjf2bPbrlz0Td5rVuAq
o1pgO27kpneP5wwOR5fxmXMDTfCvPLkNwtyZDdSaelvGJFS5haEV12pSjVttwB//8ijnJgTXahsm
iSFDw569tLyuAjxyK5yWysq/cqAhUGlG4mAl5hJAcm5CTDR6WqgAFfQhjr9PQlAhy7gLXUMun+rE
YZsQGGZS6n2lvfvyN56LeQdxn7UF/no8WITXdQnTI3RFlejEAXXFzxET/LU2qEtA/dkPBZ6FTGD6
XHOqh0hEQvh8AjipaD6HbNl61bPkWEH7+fIznR0I8JVOB9sGUP3xM2H8EgoNsZGLbxyWi9CezWdN
7pz6b0zxiSsAgwk42Z7HHCWcCrqQoshFVNx8sQazh9Y95on4KKRDXDp9MIdlxD+goB0/DwobTx0b
JoQVGJhhBYq6Gyz7Y5mZ07ZAY9Wagv7gPfCVZqNUdTBwmhaxa5d9f5cUrXyXmnGyQPg5XUfEQYEW
6RM2xNeZQY5JS1tGdlrrgEsdilOIMmuKILzQRKJ++PMcDzVrZshVQrL4MFh0tBvlQFyCfU9zSiyc
FGcm29S+g0w4SSdgARx/HNvPcRUTnXPISfm4LpqWjBmuvAtQ9+lrg15AD5Q5wGxT563l1kkICEtK
381blHFDlqpc+XHuw2m8cKLnD6+fySQVpJJLNfD9bCZYLYYNTer4rpT4+CYIOILpgRavvrs8zpmj
/Wic2c49afSdQMK9vlZbe9UShKJUr5KVNSvLw2W7sv3647s4BrKTPpRosmlzOP5YcV/b4VSAuzZx
tgg24y69gaushledMQQ/Lz/emZmB2pzIVcJ7NA2Z9fFgg9pFUuzLgRumluJaCv5OVMl9/vvyMKdT
A7gYSpmGjsVEHTR7i4CfMj4fWoyyMom+jmFb7IyGAAwu02O7AGEvjTWBwu/A5cgmGcc2xxhLIHV8
hFNKbkkld9skif2FT3X69iZY2WBLIo9eoYA4HqoB7fP8vg/dOtW8Z4ABZUd/1fpos4VNb+rS0abi
O500I1Iz1/SSXD23jXFE2iomMVtPKF2iFo+m0dYWlvHZh+JTQe2Fyc6sOH4okk98y2g0qogO9+6m
76t1rTTmwpY01SJH0LwN0YsjlpNpYnzJsxmhTni/Qbi367Vhz2UQGgn+cqHR4qJnZ3eN3UV3EY4i
rq5nPeiHkmIV+eFJibYCUputTS1rZ/b1jCoCB8K71bUqIHOubKMXrpssyr4ovqzbm8ujTX/byQM7
vE4qTgo0ebbT676O5ZlURq7e4DHCLYgmp5njb6XH0Y0ZNfWtj4PHFaY4S/eEMx/Ulik1oO7RgeR/
xx80bBGdJmkQudGQJBunUMJt06nDwiw9N4oio24woS+ZJxwcw+5jGQe9yA3hPH4xcaJMN/zH0F9Y
3tPGPn+PCn3H6TXS8pxPHA+owzOQMLiS1o2fzFrPP0WW761N0oI2OfivszDgmf0EiwB2SSj1EI31
2UmTWkOHK7MUunkF4XawJSxkKpwLarJgPl2eI9OXOHk2NmGCKSHwn9x6hBijItK90CVfp9mxJny4
o4e8VeXnjESWTTTitXV5yLNPN30wqiryO+YFbwcan+BBFLlGq+g7XAnEjSX1ElZ/VrWwW55bAXQz
KeBNdl1rHslahkSQ0VWL3Cask09mUCS3BY7SNx0BJhucniIE6F7u3BDs027/xlNaDMyDAodYs4qu
BxZHnuNFbq+Y1TfNqSMUAzgR4B+JiHypO352itqOIhtMT4Md7njBBUFaDDZjuDj/KWsv1/AtHeN4
K7A7vcVFVf96+enOTpt340177bsTL81LgC1wLzftBp1ufPLqN6QrpH0U3dC4Su/wRkoXGB3n5g1S
bpiEKh1cVFLHY2LujSJdmpBNj9hnLwrsbtUGjfjqBZqsLuydU8zwycJ4P9ps8wR2orsVqZGrlFWu
k9RYYFPQSt5DhBHRXkQioKcIEDzUdmOtKksTX5CNLFUWMxOTt+sH3h2oqiCywKCc4zyOF4wOIdyc
xF0H4ikSS/wq4gA8qbY0ENsWm6dkLUyahrSwsu6xxInuAd9a/yrFm+C6x2eCcDmB48nHZ4BKtBXH
GBuV7sz2KJs8DNSqcuQOShNg7kAu9o64KwBieAxNvMcD8QeHfb6A0pydBJPumz87MVBmEw9qguc1
DY3wxqDXkwnteYw8eVskprSwd5w7XbiPUWVN9HoYgsfTrbCl0rNr9g6tpznUEqa3MYdW3l1+jed2
KMAt2rZvpcmcL1BnVSyqZiDQDOKMKwcmaX5BW92pepc+EQ/o3GLmVF8pBb6Wl0c++yYRu/LtbCAv
Z/Ym9TKW80ookRs7sYGFNhZsvtpqN3BOioW5Mv1V80MGQomqmcYkOTohUdtSE1KGE43Yl6+pw1RF
GTu+VoWmfgX7G0jCtYevRJylr/Q8qwWO4Nk1pFH+IB0zsB5Sp83s3WaVYLXNr3ixW3In2EtSWiNl
IW04wCA4Lz9hEVl/sVIjoWvfKb/61Pg64CW/y+1G+1SSi0v/Gme+r5df/7kPjwoFUwHcE6h9p+n3
7oeKh6EEOqZEkjMN8LRUlHHn5WP9Xe2GFqguEd/oKlRPkqKaCy/k7NAwtjh7cTQw5tVZp8Ut2TzQ
4Sx84K11EFmINbOIPhlWfXInNpJm0PhViFggWit1nGZhaZ07PTRcG2ByaZBG51CrpHkBlwFS/NQx
Vu4LqBV/oi+KDkovEd0pB8beCVptWKg7zp2RcPjRrgAhTmv6+I2Tu0C4m5FHbiL0HP16RrLDil6e
dN+ClF9rqLsXFve5JaaDJXOXouw35/EmPuaDMR2tyC01pfDxWWkwaUt6dPIrK0ySpWrn3GvFI5VL
20SCp/I4fsAWr4XUThyOrKC0GacrflSxD2/HwTt/13Wd8zvgpvV8eSKffa2oJYFKoXTis3I8KmqZ
xgwRSbpN29NPHf0kpWVOz3U/CSSbndYo1Z+Xhzz3Xifa9oQCU7LO32uP8wguqRyKTa+Jeyvwe9wl
Sh+bYrhk8ePfGAyjJ3jb6IO4th0/X4jffD2Imsu9USbPRgM7cJf1YfKjtGIa6JcHO2WtcjdlMNkE
zsJcZf42e0dUBVFyEL0IEMDVIu7oxXck5aX6uCYjdt3i5fcYypUg+1slbZO8Vpd0Epy3pB6N9eUf
59zGDSmPEwLWFGDDbEZNMFVjhWlM77XBwArTDDfOAsBJ6h3b1eK+uG+a2DOnTIT8zrBpAiz8BKfK
qemFsFchxOWkYg8/fv3Yl5eFIfEjlHGlrx28E/u7sTXwASnC8T63HSlcj0H3UCu1fkfIhbKSAwXr
CKMjGuby2zi3b8KQpg/ElQygdloJ77ZsbDCCQvPL2I3Irt8BXJEfo49+cdvkNhnFTeD81Ps0OeSE
mi3Ni3Pl6KQKhiuhapC0Z6usKsk4SaQ4cUUKO5X4QEl/qTGZfJFqIyrX5lBVe61tAhsrkbzO1wnR
CgT14bflLGxq53YZblOgGKhBmKizORF1aRLH4+Ru2QzQ+8KS/hJBqhUt6HEA8d/Vse/9lqREHhdq
v3MjWzTo6J9hbHDSWKh5LiGxn00cH8XCjlPIwbaRav0paaAmYPLVZWtMpoclyPzcfoOieGp54sxg
z20T9d7JBr2TODmMLLlTevIrdFkUT60aLvnKnXtGNJxMMQozHlU9nmOSiZsRVA7aDZDbd15fizWg
lnkN71e6xe/zORKtvPBezz/ev8acVbqVYUMLzEXsYixPhPjgP8ElELdelqfXl1fQubMC1JKeNYZe
cPKnn+TdCsqg+BUybAPXywoLL1I1HsZ9IZrGITqZyKBV12Bq/DfGRIzoAOBA6J5vIJ6jIVEa8tjt
BO14okXGRlqxwlFPxZpDTq21dOyf2ycoKKfiCqNNY47R9lLYFLGmxm4fwlvz0pw4ZlV4xZWKsR/+
4GFQY9yfNoQhlEvNt7Pzh4oKWGWqtufOTaRYyH6rMn8kv7zJZM8lnwtRh9k8SqFXkYK7hHOcvSjj
F/G/I842aOFYiWL3EWHHKvxZndJrU+WFt4VQXt5YBLNsRkt8TdXe2at1O+5DQgsXtqRzVzWb9g/V
vUUraN6/ALOFDJszrUiuljeF4RsbWMXxAtx49rNOwrQ3VgKo4/HkJc9LGzEDjl2cFuMdQes+JuKm
TQZpG9wR2R3s2nqwCaUe4N5ensNnV+i7oaev/m7dmIHNBcpTaGbQHZZWjpkEfxY2nMeVbE0k4suj
nX2dk+vAtGggEMy+qB8StaJXSeIO0uhZWN22VFZ50fVL6Ma5x4IoNzHlYSngq3b8WCpe/YYSThcz
OyfJITKNvob8q6QACqUMJ/7yc50djmqcnhBJiihjjocjw28MI99mppp0HFahSIovkGCr35LpNcnf
mJPc7abW9NSp0WZlY9KTiyRGia2uSfJNBV+fPNs+WJiTZx/JZndj1tM+mYvkUQZUme+EiYtPfS+v
9QBu7F4TQf2JTC27WiiAzm3flIIo4dEwYewxK0Kkii6505SJ22Ra/KnW6+FrqTnBC7Ysur2ugBD+
BsrEhQ1vCAXhD3fVWbHhCUXgbDEmrmFJFjV+mu9bB2f3VQI1fU3yuf5QeNVw9eGJguudzmUGAN7m
4DieKDWJUbYmKLZ04vu6lW1pCc1D+GmEElbqwv3iXIVL7ufbZdzm0NdnM4Ud2zNLFfSnTAS6jdas
bkI9SQifE8Pe9Et1V6teSn53wes1SrnYSChVXxKlEguz6cz3xbqdjhG+C2xzc0YFln9Skgp8x3Hq
7PNr8tVgFHqY+pO9GI7a51qU1bfLr/rMeYXf0ATPo+piWs3WZCkQLOB9T00HzvpDwZT0Cs2AvE3l
VrtH8uXtIMBb7cJOcGaHA7ac9KqsTaLjZ6+8Coj4bnqZDyzGQdqUgVXDkexUO95efrxz2BM7HMbI
gDyTzc6stkKEaEmZKFO3LwedsLDSoQFnqlny51hnXJeh9EdXUVuso9aItpQN6SYofBTWuK4cvKQq
rkzRSw+Xf6pz33nqmhmsYmrMueRqLB0PV8ModSE/Kdu6wPN2JSlZsUdII18jRs2/Xh7wXJGAm/sE
/ulcpE/EmCp5g206sk9RAXkkVtXOeszJg2NedJOqQl7HNIAbJDCwYmXe2GdZisXCY5+ba2yVlJ70
YzgEZuca/SXoQQ7LGlh1/BwW43dbSoYrYjatTzl8/R3TbcliYZpJM+gT06ypW2/xLGRpH28lPY6K
UkfX2SWGcHhqfNkcb3Pg+3LtgClsMCj6EtOSGmD6NIQ79I6jjc+XX/65r005CJSNrpCm/mwPzTuE
JUbPqo6HyLc2Zi8MfWtwPXy1StHWt85IGsDCSXGmVuJLg32houTaPvewKolqJTzRTNxKSto/1WiU
rr1Es6+nRCJrIBOkTmTpKkASuLv8sOe+MZgQWj9AFIx3ZvenvjcGraz91LXUNtsi4pL28hCiNU7k
AvmJFH1VxzJdmFhv6sH5V4b9CKAJJIJsdNpv3tVnUlJ7SS0ZqatFYfYFwDeENG51z+WYEdelkR1i
hwNBPgbRhLrnb0xcncjptvJrZayDrV1m+j7LEfBdfhlndx9DnczZKLuBcWa7j5dJIfu2nLrCRkbQ
SrWzgZrXhWsbXsBaUtB+eRpKoTYc/I2uVjRCsa1GBeqts2IogYCDaOFsPTcbuZpwm6aMwIxm9iOR
1ZV3KrlBLqkYposmEwK8HTaTDjGUSw6adhAfcyt+a6LRdIDbxGbHP+eQhVJngWc6aupKQ67sjLJQ
rx1YM9eo+Itdb0AbcDAnXeOhTVYR8r1haX6cm5UGJyr9eSqKk1tZEhKVI2g8u6aO38Sma2jVrVpN
Q0kApX3cO+TQHZhbpPXlDTY2YN+EHJFpaqnluiSk8CaqyuE3WTbAHH1pZ788vELRLald8uvynDk9
Gll00yVnajiq9ByPpzLeQKUeebBEm1wmphHBhPKnlpT6uLBQTytXxL5TS5PNEZxz3oSI8Y2fTIwj
ty4A7gb+1eAczJvsRkmwo3z98FMhFoQnOM06BpvNumJsHBQLJnzehJDPTRFkxbjXfZJIP1xZ8N7w
kpLZBKgf59QNDfNyXYQ0xu0Y+qbmZSRgAYkvjHK6vXKgEKjBjEZ1SnPy+CNJqlbxtCAM9MCzEAYY
MdsbmCQhkSOhFjynuEYjoqvgq6xIco3b75df5+mpxvgmAM7Ev1XxNDge36a0gB0WktTFve7BQbw0
Evrdyv5LLpVkYZuoj39WkhVyutR1VW07KRs+LFh/y9B4o5gqEwt4VsQVAU2JUOpil6CnZJvEZt3R
hw8zYpwkZYD0VOAk3ReJulDMnO5gnGnwDyYeNWtkXj1hT+NnVCvc7Mpe9dZYoo3+tq/sdNgbKcNv
glbPP04KZVDIrjrXLj77nPwgcITM1Z4vXurJ+AtEcFxbrdHudQLO77ibhy+F0zoLn/nMk8J/p0dH
r2XypZpVDpLkm3nTgHuaeucA9VLBYwtCKhlRKb0TooZKZHuhcjizL0wlKcWiwomKLcnx1MIvchwz
lFaunlnC2jRpa8VXjsPVj7wttVu4fpx7QvoaE6GSDQ+38+PRCgABHMdT7pdmp6EWFkicRruX/rSr
unMB3GtpYemeeT6akNgc6gbbK/yu4xEz2BRmTiaFq6i1bF6PtVx0mEk7dv6M5cN/c3ZmPXIbQRL+
RQR4H69kHzMjDVuHJVt6IWxZ4n3f/PX71SywqyYbTbShBwswoOoq1pEZGRnRPPzaWuRU0MXR6gBx
XRf5Fz3pjVnVCl/LlvIgI7Pg49NGhxpo1lmnUPHl/sVwYz3B5dEyRoxMWMGswt15stPCtjOaYRMz
e1o6TXNzR51/IiffYu1BO+veVbh9WpFZFHogguCFI9T6KswiJYmXHjl1fpbwfA4uAdodLkaC2ZMx
YAzpZApmiPfneeOVFLr4GopYBi0C63IMcEUEf3bBgVca1S8SPXP/1HU0P/+HURDeQgMUMv1GWElB
Jb1PYOj75VSWx0hrB8+Wxr0o8cY3Y+3o3mH9BCNvtSMRbi1qvZ5K2BmkxCeMURbHHWMjUU+Lakfq
qVVn3DrvT207KBRYmgIdCirMbV1S0Sgl1pHuFABX+vLBQt38s4buwM8lCozPmSQl4fH+gNsvRpMS
SR88UcF0X3cqJfgkBoAQpd9jXXrsKzrEg6GTdkopt6blEEBBbMexgVzg+nQXoa4nkWkzSm7RnKhi
kWvkZUADbgNavKja6T/MSjA5YIGIgGP17ZI5sDoboQDflEbtNerox9TKeecZ2B4x/n2MTN50xGGf
ry7JTpIotGGK7Y94irwUeOwcg3AYeGcxAzygUzP9FYTYA+5ske1NKYYFPUHsmeaYdbm1CqBrTppT
+WioDBcDI8MXquNoAmDXnEqHhxcSphFSURqEGLghq4WMkY7HrDeq/cYcfvRV3p/n8HGpG0Qk2Xni
pKEeuNkdiKIrM+aLja/OgXMKHawWPSXv1Hlnr9/YhYTWDmqjUE+3gmxzUOghdqadr+I/7A6VFb4o
tvpLzbAMn6Rqj+29HY4bGBgf2zy4Ner6AplLHd2NdBn9qAy/TbVteZLcfjSNwfa6bN7rA9zGvm/3
/VsMBjS8lnzLu7qQkbeYfKWUTChrAcaXgZx0WDwuhfO+GPLIQcyrzuvjWDjjXiV+exi4LOmgorzH
wwqoc33C7QJ2f5HWMycc7Wds4/7slOVrCKXKq43xgglvfbq/NTfLy6MG21FQXcAXSMyuR+wNjY6L
2pFeo8ai833Sj5KKsgUOwbxvi/JoxPA2GiaIZDAK67u6wRS5pQ2tUqTXOMNJjAStowst7pYnHnyk
+QPuh50RN+cczJmA7y0RxJdkDcbGE3ahWU3GiZrbYh4wuZU6NwxU698GOwBj52xs3gFG490WSROT
I5a+Xk3qsBpECtFAM8w4q0y99FHv5z3O4a05CZl8dM85EPgtXo8yjU2ocQvE/jgtKHzYs3Kwc1t6
wZVpfDRIYEKi+43zLjTx109OFhlJgUxy4tflVL1A5smOszKqO1V0sa2vEC5GQWlT5HMEPpsuVW77
YDCQY/J74JU/SjijSLnGSYMLWR4GxT9jEady5raIsYTvei2YStdKG9XZE7e7tbDEsdS7WD6U+lYL
G0lyEKYTtHpQRyxie7Uu2wNKD8bwmjhm/x82CwxN4lnuUVBF8Wt+w/WcdjB6yxjI5gu41qosl/Gh
K4uu23l9bs2KF0Fw6IjEqEpcj4MjZz5DtYFTk1nJ4lLttf+NbXXxlADxmv80GPQR8DdSuzWFOugC
haYOBoMHOoAaOMRaCAY0n5Y8nx+Wqn2bFY8qXD1xW69ihxGxnc4cJQqUee3QbmXg6Ic+hJb8oG88
vqhmnjx8HlhHHiKKWGATyjokyiv0TECuABiR36FJZ7QK6dTlJQJdj97L0EkAr+jw4NKjk+X6ow1J
EURGA6qIQ+JQIySj5JKLplI5H6yhikO3rgUCcX/QzfPDerL74a+SQjLN1f43F/LHuM5DP8Qa0I9l
ST5JCGAhy9LkT0vVflOx4NqJ/7YPEGEEMhNcMEDImxpWQv0iiaHl+noyxceuqfRvpVOPn7jTk4MU
tFzX9ye5PQ46n49uQKqh0JPXfgCVXTrTNFI9SCdQiYNTWu0PSQ7nPxppRrrl/mDb2VGooDxCmwXR
Jtnc9WesS1mPTEhtfj5JUumpaiNXh7GaJUx+OytCL8rI6z1jjO1nRFsAuorgYJMBrdUtEkfPTDPv
cHhejOAFcWX0u7JZ7z6pBHZul0whSmV9rOzc4jfmCpES+iBhE8WutaisWcBiWywKf6m1/Oy0KP6V
FUX/1daLGg4nlefP99d29SEprZIGIYYoyLM0aq/P4gKJsJXUcsJWWAkwD6fsZSNIdIg6a0+gWpy2
3x4oMRR7BRda+sE5/Gt9ZRnOkVzZ5vxaGLb5uYlLExRyiXdilVujULvAeoZfDES1On7dgrwSRpfT
q6y3YAzc2Vi+atnOltTFrbiajDhqIKtQOuihXL07RjBOeOca86tog0k9TUlqFaO0BgXEuGYXY/LW
WpNn1db8K+zUqnRhiJjvQxIqzR+RM/ymhKX1qZS7ejq2RY5nU6xhcE+lpc1YfjScJIzb0Qhx2xwW
6fMoo8z1opeJ1L22A3vXK8e8zk4UbfXxrM5aGZ3wsszNS9+M9XBQ9cj5ORZkpNSOighRsFm3wvB9
Ylpt9JpWdlscHTy/Ri+UG5mV0utCe5Jhq8zPhVPnX9I0shY3aCptOt3fc6s9LjaCYMATKYMKoW2/
+kSLqmCLl9nya90XLVXHyjkqeYZEmZPUiJHV6mN9NGI8gGZYMZQxKDuukQwlTyVdykflVRtr3VO0
yjgKTqDbL1qyty+22wJTBUIE3lNqq+swATR/MHFeV17ltOvcPoQssLTh3rsmFmi1+Wy41hTo2IJo
sq4WULcQdUubSXvF8UNCmLCZgtNotcoxVFIJI8D+V5coZnmaBzrP7n+7G8eLhRRBiQXnZ1Mt16Rx
yOMpm15ro8gPBRbrH2U1s3Z2yOry5YsBBUJVAuyiLA98xwL8FtVxEGRzQi/kFYGqP8wY7anJlt26
iH6GqLG4c7CXDWynpaucPMpqgndA1fN6QKnoR7MpJOU1QW3vCavcL7Ne7XWS3RzkTQcDYEEEXNeD
OGXbd4lZq69hB/O9D3GT575YDve/0PZGB0/GyRY1XYQ9tLXsc5dVnSZRbn6FOxCUp6FaWsOFkwym
jIjrbhPejU8F8EQvOaK98FnXk7Ksrg7mYNBfJzxmv/UI/j1rdJO/UOQPX2s62k8TrIadV/LGHKGR
MiwdH3CT1ipXkqG0M/p2+iuJpPSvbjfBl2WM6YvCbqR+jHLFXoQLzWnThckN1Z1VicUYcTJvElt/
RVsLSXDJSA96FdGUhXLeIaCQtXPCtrcj44milZAgAEsQu+i3vZ/m5hgGgBivSZCOhykwcs+aWqQX
y6F3UWScPt7fL9sPKGLVN6sMynUU667Hi8uYfjskJl6JUq3BC2at6p4tyS6aZ8VprfpdS3sLHPcs
T42dKHJ7j2FmqfAMEN7B/F6zFTvMh/VxUYzXGCVPL5jk4B/4w3CMoBedpyacP+k0AXqTMuxpb91Y
ZEHGhNFK1kxzpXY96YQqcDjbSOxQgxwPVRJ06DDOgQtJ08bmczIf/qggDdzUBuC9eB1Wmwi567qi
fxSEyAoLl87r9JwuceRpMe6wbj3Mw6/7X3V71zAeUuEkj/BOCdKvJzg7S6RncSe9svq6ix04chp2
bezcNWtmJIeDYeg8EhOjVrCR95kWPbVSU3o1JMMv9HQ5tEP192jIv4xOC1077j7Hkd0eLHm+jIrx
ZCfTtLOJVrjH//4EOj44pMyWe+96ptCt4UkS2fi9bvYR5KnAHD+nJWcMxUXH7pBRpR0/PyOJHQU/
e0VBbNGS0SDcWYvtOSLvonhBNkTCSeX5+ncsulpHaZyGvlMHjjs3faVQ226rv82KvtUqoeFPj6Z6
D5jYTl8YBJIWge6RrqxV6QfLmSgu5rFfmrP5ZGJ/NB/1Kq9kt41Uc0YUUjb/1tTZMNxq0bovhVLr
Px/da8D/gJGaKN7wWK8QBMtqZCseYXRFaDO9tqmSHI2iHnd29PbIgr8IuByHIjbcmpaUTFaQZtBs
/UJSZXdMxhfqLTb23tILtfe9LH57fhgNTAkKgXAwXx9YLquuTsIu93GgKb6lWqEfbScZn+6v3Fs2
ch3JiWFYPLTlEMdaY9UREtz6okqlHyf2YqpuzeqlbtMAJp77Xol/loUuLwenGCtUOyW0xMeXECGJ
8WAXiDyalTxYnpljNvQZWWwpco15BA5WHGi7XtLKdXmYFSfUnrlyrGSn5+HWGgHR8vyCtQu8/XrH
50lvlUXv5H6i9KZHxVzyrBJl3PtrtH3rYQUJ50EadeDpbhC+CWeX2QkK35JUHR9M2zyMQWZ6FfTh
0/2hNhMCTofyBP2VmJPcbhWg9cFiYnwelH6nOLE3DpHk2Qis7lQgNxcFo3BY2FQkQRTNVhdWGSR9
oWRjxYnN41PdaMQSzWxKbhBgUuNCIh9OvalGO3vtxuSEDgQBE23OTHP1BGnamJkogNR+Z3aL10o9
3aq6Mh0fXkISLBJi/GQBFNdoYpZPcTpjHuCPgTJ4XduF5J1VfLg/ymZPIO4mrlnKZzyo+I1c7zxU
0Y24jkfmgnTu0zKbyWtGbHMAlHmws5DWPYSF3oJN+ltpF1st27RgoTI4S+UvY2ue2x5j+SE0afeT
oodfEIaiZYO2BoA1QRu7nhVQTKqhilv7vTKpf/JtUtRDsOo7InQ+xW499gFyMYv6aIArhsX3Cv/D
N/rdaoZyhxl6VDW1n6g4l5fdnCB/HizfgjTKT06eSQ92+bwtKXgs1Az2v4g9r+cZd7WAIoral+2s
erJhN5+jNO2OfWo9WCt7G4rFFIRJyqwAetdDTYbS61mjMFSsVE9ygsRlG+v9MQUcepcggfrx/sbc
HjK0SIiGgO5I8bBNuR5Pt6rEkQKt9qH0mscyN4pTrkgPMjP/d1ZAhBwBqPJgKNejGHWvx9ng1D7S
nfIhtDGCz0ZzORnqXO0ErjcnBA5JbQnbV5rAroeylNQcu8Wu/cVQgr+hJ40f2m5edu747ZXIsv02
yuozUSfCcwDJIp/2CsOLTaubPC1RG/wkIIP+Kxnjj94cki//4WOh5i7uKj7ZOrOrrcJQaIhu/CW0
w5dRKJVrGEE8voKcL3A2Ekm0Cda2x4beBVLUmI3fI4nLUU6wIYni+eEbkZBE8IGFZBftequ3OEDE
vm5sNnobJKmnI7vq23U4vVjI+n+4v2zby5eRILPALKVLj77S6y0B2y+k4Wup/XBwws9Zs8jPsxK9
C+d42Hmybo4EqEAruyCsrrHcGNzOKDqrRvVS7g92izakEiW2N8dA//cndWOfCy8p7l0oJoLzfD0p
wphOG/Kk8bsplLy8UouTGmqf/sMgQJECTqBkuQ5hc9ns8fEsGl8RqX2XL6PbzcreYdoEym87gdhX
dFiAQq7u82ZAn77qBzYcJ/W5rtDHr2esPwjW6ucwL/bcmm99JVWwS0QYK+wgr5fOioG1nH5mVnEw
JcSBcy+dCinuLv1glP3Onrj1oaDbQeES4hsgdtejabRoBvm8NLRNa9U5DmXMeg08c+5/qdtz+r9R
1oSqwKGlC23Sxm/juDmA8xdeneDpUkbhz/sj3ZoPJQSCGAIzjcL59Xzo3esWkMnGb6R4eE7GRffC
dgqO/2EUUkQ+EttvwxMO1aJEwM9p/ApJuEOjzD+UHDeG/zCIEJmhHELEvo7U46YepXBMWz9QI/0Q
jt14jmbj8SCd4JmXj48DrW5DmEWxz3Z6u2x9WAb2d0UbDOdZx+BSPf+H2dA4KnrDeMvXWS0WTp25
BHmLwiomvK6TTrLpNkVR70mO3twBcFHferGohoi9+Bvg1zlGRxNUzLLl83wgNbBcjL0eTmi5s2mj
FN2riErx5l2PkvXGFA86kmx4RGnHoGoxXbLgLzy8aORoQowGCSc6ENTVKAOEYqMxEX7LBsVLklg6
aFX/+A1HMAIJQ7jSif+uRgmHxMR604Bqj4XDBzWO5R90j2kfw6VLnycuob/vz0rEU1dZOrgS86HQ
B94FrL56XO1iKK3JhsG8WJXcP5VRV0ufx2jul9dgnMv6tZiCwDzFFu7WT9SIu/DhEB3oEChYI0YS
EuerCY85Sz7pQ+WnTQtGG4Wh8rPKcGP0aKmS/kKYp9+7AbevCFkPIwqdYfbMOqDQnQSPqVnnmBHB
9F5RSHp+gmKwnDUDExHXUvN8Dw/ejin0ogTTGeiGSGl1EuSeBssEbpkfzvIYHRw5q80/s0Ubwi+S
3kja31WahDsghvg3r7/t9ZjiN/12+sJ2HCZA387vell9r2BlfzAAFL/PKTHo/W20PejiOuGqp+Su
IHa3+oq2vbS6hDaiT5uTdJgaqMdZHVY7D+StRWSrooEOWIYk/mpC8aB0g9zWvT9r6ddcb3sX66n3
/aI+90m5F9zeWj3hEkuRm7ZdZDCvV68slSUF0+19DNraF4S4/oEOPJ/tBVPv+4u3GUncXuxoiPvU
tXhirkeSNKC/qps63y4r6ZCgskkXj9a68TI3O0NtvhP3Fi8yFGOdcGbTsJDPdRmb+CP7QYFaVpo4
/SHpqr0DdmNCRIGwpmFACcrx6kJu62lQYgzBUAyJa9UNu/jfKQ1yzMINrLsfXjzgcRPGAmeZSudq
T+g4TdejrQ7wg8yS7u6K/k6sgxyl8mocH/emtrkvQQXZDdxTIg8GG77+VsRNRtPm+uir9sgz0MPP
KzxcJszmCRcvg7rx3OI/Ra1u+FqT8vU7gch2aQlEhYol7xBg14ZwOeN6wSeWfTPL4uMA1OK1StCf
x8XY0ynYZK5AxGxMuts42xReV8E2vKMlqsdcgxqLOScebiXZiZ2csDTWfTVrrH8yLYgfLX9SMeNu
5k0Sksmkztfra4dTTSm3sfzepqHgTAkoNM5omSvY3w7SvKdYtD0PoK7IFrN3KJdRBL0ebhr7IQ27
0vZ1e5C9LlJMV1Z3b8ftRxNmIVThaSzj7K3TFklDF8zRksXPItqxD43dsTutrrULHBMR3No55OJ4
Xd37CKpSuKIaBw9fdLheT6pSEmFsMGs+Ft76ISrhPJmz3ZxUY5JxY65Vr+1jCsqAwE9tre69BZt9
g1jfm+401UBumbUsjBlB4sh7a/ERR2vCkz02DNFqbZe9o87VGBhy4uR4WCJ8Wk73L4PN6WRoWCOQ
U8CeSaO065nrSoQvZVAqqHvbVXVKBi1STk4VReqRkzpMB55dw/aMaMqWYyW1+oMiNYIypdMTCyDC
l0Z8YJUw1iZRVKkMup8suLYZqWN/UCJiqWhslc94mO5VWTafGt4ZpBxyBf5QCl3dtF2fO/GymAaN
RVLzpEpBaj4bpZFRp+SNPKZFjOHdWFtwI/ROxTFMJ1PWjvdXfXOIxI8QZtyixckiNL5edQmaRD5n
qQHAgGANV1L2shSGulNb2BwiePPILpOvAOqqMCavR8nbarEHG1GxMVLKl3G20kMF7n/ojV379ptD
iXorfHMuWWd1gKiUkLQoduAbTqfPpw7vldwLsexbPL1HR9V9dP2Q4gWl5g9hMKj89cwsrbbyaegs
f3Kq0DVDJIrrOK52kr5N8CRE4Uj2IH0KkGvNC6hUh2JTalv+AE53sexG/WHBZHmuRjy9nbyQd7pb
t4vIpiBbhnjJQvLhrmeVDZK2dL3t+NFsp/RuoCHgUdHNPprIlT164/E6AbqLcr1ogF97eDSqkWGP
2QY+DegF6uTS3BykqqmOcqsb2GxijQtXUrJz9ahIkZkhGq8vO+t7Y74Unyh5Crl0Uby5nm9SGTb1
FDZNiVb6U6n0/SHOS/s4WP388f6GeWu4vrrhsYIAjIfgAU5JVX41lqllokVhTC9NoNSdG1Egrc4J
H167pHLdN0cz5sI9YEOI10hDpNCd5KZp9HM1zLP0xI2Y6QfTCFvaF0bhq5loUTJ/QRelaE5SEo+B
qxadmb5rFq0ZIG46xq+mrY3SLfFNmDFgzfJhcM26Qrw5Sh2t/9rMsc4oCIk3h6TP+u4wZ0mJsNHM
adLdNGzoRaQ1qgj+SHU9GJ/ktLRDt+FCkdxRMdvzDEAdeMjx6No51bvpQneaOX4MHDMInpMevtx7
ZZTq5lUJ66Y5tE6FCMVUxLr2XKhGmeDOqXc5DLpMz/+kKWxeTo3eBJM3J8uU/9FbdLSem1AOw2Oi
du1ykA3yItfOzOlvNFGKxJM1DsQxznOE9aqEbtejnYeT7Y72otUf01YdsEduTEN6Qo03GDzO2Rie
WFdZPy4pMjcf+4LSXesqMxajJzm22ubPqE+Ru3YzsjEN3Y267vRLI431t57vNXxJhsbOv09q3+cf
pLgBBw6rMA3+mGqcxTBjD6YoeLG1uOg/BJMqz58crWxnSCmxEj4vY6NUboWsU3WG4WQQ/xJ5mh9h
ztrl0/1Nt70/wHbB8iBuU5gklrne35BPWxz28vRCuKl9H+t6+RppmBNolZ2fJLkqdiLB7VtO9kqB
C69CajNoZ16PV0zKgoDRUF3KMTPeKbzYwyFAFvxPwOfoZaRS+wr3avjZTsq0kzjfGlogijxVgoO6
TsjSLMzxBtXrS0FH2vBUFRm6kjTlL/h2zJpVnmca97uXUZkW57wAfO+wercRFMUvUkJsv/kJdFxc
Tz3Q9HYeJPH+mJl6wKGo/KOREdU9Fr2EXY7eFo4B5p0Mf93/xNsrDOie5UYpi62rrZvh0HWIG/yL
kotUJ+PkKdgweSqisKFn4/u8c19u9xPVD6RYkZ+nmkgZ+nqSdZnqcs/LehnTjotgKNXsV0an71dO
KGSnJlOM6vjw/KCOghSSzdtIwa7CQy1ScWertfQipUupnlS80rNjQa/v8H6Rs8V+uj/cNi4iFUPu
UYicCVLx6gWMS4AkW0b1IEea+pgNs3IK8keb2Qk54SJA5RFhL39xVueymMZwoY0x8FNN784VBM5P
Zb8MTzJ6dscUnkb/cLjCgHwwIQUiqhVi9/4GK6l6oic4vgQ+/XDq2UnwpsDp6UGDRTEt+iRhkvCi
vklqXY+SA5MVphknF4ejftGWyPQsKbQe/kQ25VFebbJNSi5ru8jBiomaSq26RDhEHFs8Jd1KDdud
fbfdCGhu0LcLwMleIN9czcVo8yrrs/ECuth/rHJ9OCaRulc6vzGKmARgCKQ/iFfi///2XbJQXYAO
zPGiq8X8glB04OagMw+vGN55Imkmu3ljd12PEqQg+aaRTZc3kmedS/HPqaqWPWUNsSTXEQ7AA2eV
uJE9htb39TAFxDH6gobpkjTFuyiQLC/twgTfGVpr7p/StX6aQL0pGpCWk7/AEV5DOpVpTFyLyXxx
DAmybEcyY58HdVzsD1UbNvKRyMOoP0yp2SnuSJfK+DcsJ0dHyEmffiRGL9lHbO7H98YYSsa/CwY0
+c4GurEaoruIYI8mW37j6iaRrCxUCHfmC5GPgCAz+WlSuv5iW4Qx95fjxi5Clp07UrC4RAXieuFD
TR76hVa3C+0XVuMGoW4VR8kcm/Z0f6BbcyLCIZ1DZ4f7eJX1aEHajKmRLJch7YcXOgdzbwZPPNiL
pews3405OWSNooEdLRoYM9dzCppUCvUuzS/yLCtPXbhEXphm6c7KbV9tXmyuKxTiQT5Jta5HsWJZ
W6Rwyi99PfRPaqJXX2leNI4SOKDroPp4yPp+3imf3JoanGshLY6mzyZVFcrp4eR0DFrRrV7FRe6p
YKJ7Z+TGx4J5AYKFugjv5joyCJuhT6SkKC5xBXzgULg4wz0qvFHW0g/6vFTfe7rlc5cusfEcNOPL
JOvjdz0Js5cMP8N3VMubY1hCazP1fE8CYrMGgJNChFhwROi+exMi/O3iQ4J4VmerVy5DXgAKGHbr
ypKlPt/fr9tRBGQOFRQ2Dxjl+mBQhaOjLMSwNpoh6S5xqhxtiPY7W3V7G0GRE2GfaEASzNPVLkrI
cctU7Xo/U/PZdB2dSPAnOgh9+z5cjFp+LXpS2CdK0DM9eItlV+dMshf7pQ6LUPWCPkm6I47ly+RO
5jgAlyxzvqd+ttkOQnqIOJtdDsgI2/N6q5sKRcG+aXpfldQav3sNXh3KN66kpurO1tsuu+grAFKD
7A82vAZHYA2QcNFS7VM5abzBisqzlqTO4dGPK44sI4hBhOLL9YSGfChta6kHJBPm4pAnpDRoP6uP
Rk6i2VfwcGAWAw+uTXxlPW0VyPOyv0im8lIOaX6Q+1na2UKbwPptFNo/wAVxcVxzl2ua2CDGN4xC
0uD2ifFPry1PZY1BixmEe8am260AaMVGoB4hinJrWM4YE5LNTFPAtp0gdrWU/g+jrUOQ7Uz78/5X
ujmWqI0L/ybsP1ZnowxaejbRhPSlIkGFu4l0r5R4NxwTgPf+UNttx7SE9QzSXtBW17E7vnJZj1KB
4o9daHqKHAaHeKn3qsKbJ4NPBdeXjmFkOrjEV4/tkmZjpy4sHt5r5WHsixk8ppc+dxq9Oo1WVifF
jPe6vm5ODaRWFknXNrucTDtqgQoVf5nn9qQVYIBR2u9BcjdHIZKgaQQ+M+/89YlS+i5so1JX/Egz
c69vi/qd1od7BhC3R4Eyg4i36NJY4d9mN81TDX8T/6fO8IIkqZ8lqd1rqbo5Co3d3EJ0TGzYlKkR
oWM52+y7xkLnPuFerjtpj/pxczPQsCV6XchO1+TDfE4LcwCN8HFbWjw1jy+mHPyRldofSVm9DkXw
mKUlsR2b7//HW8P2kZwY+MjwhZKq+16EWIL0TlgdjKLfY39vqhRiJHIsatwgRxsLmxaJ4V6fJcXX
RkwrB9V+isPiyYrQ5NDq5Uu9lN+DPviIL8KDYg5vc2Q1aX0lFaeKKb7sb6FBmzVGl8TsD5TBg7Pa
DzOcYqd4ysCUHo1nmaSgU0GmIZMA8L4eKu3YFsvCJol6R/UwlLbd0tFAH8duL2W5tR+5cCF+84wQ
kazuQRmAuaU8q2J/6eDe5+TSi0nb9Pn+FXjrtjWB3gTtDbhvTUWKJ7035qZW/Saw7CN2NT8D6BAH
O0z3iupr4zE+EwwggGzquFBIKFJcrx3NG20V9OXiF1oaIfI5wTWaK9XLkOE8j9g+XPolml77QRlO
ldIFJ/DN6qnowhHY09qTG9ouL6Rw4kiUMVAepSvr+tfkhTYb+qIv/mSEs1dkDoLUS6E9HNiQc8K5
Ehwd6rVrsxxqPU2IFqfqFyzrIeyG78ZU7+kRbKfCtch+RP+GgsFGKpISbwpqq81+KFXSSQkH/MLs
Tt/ZKZuIAxURuBeUt0WHOY/z9YIFQdQrkRNZflyb72fbeB3o3XQjNK4oN+9tls2UDKoraDfTEgkH
CArG9WDOhObmkLSGj+6UfhhzHXuYXNvTpbw1Cn2UglJINYdvdD0KRN8hcabB8I3GqF1THZyTnvZ7
DdE3RwEApVEV+gGMjutRbLuBfENfgE9fe0yXsKThBB8Gn+8f5BujCDEK8UiiA0CB7HqUCpqFvtAV
6odauRwwTFeOQydNh/ujbK4LSnB0mKFlK/jZmxB6mp2unaTERkaq7T7XGVWiWEu7Hwih9DtH59ZQ
yCzRkcnnEZTM6wnZMarHDT/Ez/uhcMtFHc6WTlExdpLm0aozs4LAJJxCiYnIfq+HAoLMEHXKqSxK
aXTAp7R3ZxkR7zZf9mhgNz4TxkCiDZR6OttuNVRcll0utRQxQxlj1D5Q+lfF7uZHX30xIbqFwKNJ
dKjMXk+oiYD2Yi1mQo7+LcY++VnrHXQG7OlRoFAoNcBEwmqNWBNFg+uBig7hljjMw4smKf3RrtQf
JcptOxkVjXf8M1dAIZkAoDe5G9DdtuNKLoilVLO3/bFp5vJQqXb4ocbPbfJ6amM6tGa1tC48pnV2
iOZ0DL/GcznZHy28FNWXENR+/DOL5bQ4zkWNAplJ+Fh5FBVVv2rSIfhTGcdqcSOto+BZKtJguGoy
mNpzZUh246KmT2uK25nthLEwwrzFGYPQtD3kzjxnbmnLoXRQ8ZKZvNQkIj4FXdaarqImo34s5WnU
TrlDX+vJUdoxP4e4CE4v/WCb9dmxgvwUo+xlzS6likn9NOflMv4FuY2CqllP9kuYRnr9hFKpEz2P
Tlr+yjiDPwlgNeW0jIkdvneKSI9PQoW979xJX+T4MFbwVz5NE3H7xyDVo+g8j0oDRiPFc/NeHW0D
TwAAWOrKRZvO9JiX8fcy79nwBKiOTI8/NgluXBY5rvYQPr2p0tXULVunKN7zlE/NqdaT5ZOctda3
VBmzkl+bVdFhWiT9u60DHhztuVjUz+agGd1TjHGs6tHqJakuchA1CsBWUJnq0YSxUP3b5n36EWaI
oqD7Qeh1KjoDS9m8wWnqkihIjr3MTTWO56nFluiUJvSBPwVkhyg+oFE2fBxjZfgmzX0HN4a30Mg8
J5IC/SfwYyh75jJl8y8MzSzVS7Dr6LxiyqvWy8wksD4thFjOqR70avCKfFiGs6EURvLUmdZE/31e
zqP0ypNI/6Le6OGHkiWK/3GsMUiPMqhZdKrtVPsrMgpd82jmy6qjM6a59VFO54z27iGIPoWj5GRe
ZbaVhM6SXNeHwUpGmY3RD+phnKIIz02atfV3aTqkyks+BnNMojg7yYeOruT5SW+KdHH5GBJl99aq
bS+no3/2KO4n0a9lDjvbc8Im/xGEbfHJDHHncg1irdarwjH51M/aJP+RLb32OstThkMwO01xkAYz
5cSbC0MqD9iOlstz18l5h7a/o0YfjUXPkkMX6VJ8UfRMSs4JuWV4hhViRsdFKm31OEddDwtDfIY/
60pp1RMAgWp4cpKM1Wkqk0o+wwnpVU9Jrah2KXA705miazK7UZwt39HTMwfhi8F5cvU60LNDjLDM
90HB1efQwoGoXLr0J/Vga7ViHCqs041j07Wy+VNR6lz2Iq1RU/gYjvqh1uTY/KDIZVumLh1Y7V8p
51bxTCMNVdhimdKdylaXf9x/GbcXO9cLzDBKuXTLbfDJvg5jwFWFyvlYfMIVNfoiIU/56cFBeMUB
0RUAJosK05oCQz23j4d0KS6DTOm2aZEjt1Rp9O6Psnl5TRAlIR1PazLc0DVgoYzyOGZS2VxCIKxT
51TxkxFL6temQ/f2/lCbVRPBCj4PkJYIk8kfr98P7DmMSG3b5mJUnfkUDWPuaYOiHe6PsgldxSii
nEVfNy/IumhWdDR+YRTdXGryoBcY7A0dhmQ5UM1PEbzl+6Nt5wRJCQyTlSMeJ+K7nlMtOYGcjUl/
ccpxRoDMLF05lOvjg6NQa6R2Sl8m6ajggV6PgnRBQIlj6C6pM9jGIR9H+Z0xOdODlt90QdHNDfLO
xoMaAgx8PY7aatNc0auGBiXtmFUaDbkLyTL5Qm1EP04wik6h2RfhzicTyeD1i0+5DgUhKI/Cwmfd
MZLF0RR0I9lGbQ3Bs2X9kygj7mFhSxNvWlDQjzrTVZseyYhH1xVuI50AlLzxHeEv1/MNZXSflso0
/aJSprMu7NIQT/p8f5Dt7Ig0Sbbf0g4DpuP1II22aLmQHfM1O5BOpqRr7xLKigejsvVTlqrvshj1
GacdtYfjNWJc0l1ELQl6iN2uB9b6mtdS6xx/rFm/ENbYuxYztJ14enPekHQDVCALEfZvG5c/8qq6
Hk3J8Zs+SD46qZWcFL36H/bOYztuZEvXr1Kr5lDDm159egAgHY0yRYmkpAkWKQPvAh5Pfz/w1Dld
mcnLbM57VlUqKgggYsc2v5Ee24ipO7j7+f7t13k+T1k6nUi/wrRd1E5OEbkQKK0uJGztJykvBleR
Ckym6iqEWB4kitq5qa3Z0apJ8y7/qTjTIqmaSgEQunQom5siS8txndUQxW9TKzM6F+fz4NIU7zys
8kvSRudmXKBVp5xMpeIvjgJn2BN9ZbIWkfgJqbAbdeMlf9VXlqLAY7pE9k8cOh27hiFfNxrlbp8b
U+8jRJfeI5OpXVel1F2YTb66FB1mUIpMDKH2H+8oKaonZ4j0bi/icLQ8ggItHSMMO3JFWdTm+sKn
Xs7fUWCgibIM5xY3FYoPffl9/tbsm6qsldXJGvYtXzHfQ9WU8JCaMwMJSBv7M6/p+LFdYQhLdUut
l+t7W8fbFjRjlWAElitxuMU5nInJoETxpV7MWaXCrwdIm5jJNlxsWY9/PXuQ2hYcfr+3JCX2tCEh
b2WMdhOrDjRmo4aOOUqXJgyv3Dg0JGH9QDGnsaYuv9Tf3kmkoeoxMXjdE0w7NHQQSj0EvJML7/78
Uy/3GjtqoS2eV+RThtBmms/jXu0YCXuaVM577Eqd2O+mWQ8vBOJXVvsny8Va4MVn7cIpj2eF3tm8
hxA5beO4A7QaYO4H9+f57T11/s0WZiRt1qVaRoXqJBo7JQaw+RSMe25u6RPijKGxo2eu+kVua/ka
+Zd68rJ0EJH37oUZttNFJnS9CNgef7fMCgGagEzd036ofFrqkhsp0uB3slPulbrOtsOSz7+96Flw
xgplSbpoli83nbX8+d82izWjj1324bQvssm5i/s5vC4kw0GfL+5vmjxFdv3tBV/5kDQnKdAJEfih
nsqlKnrXUBkWLMjLvw2tBA0T5Lnvg+Ai3PD8IHC50afkQ9Lrd07nlGYRKNps5dO+ke3oWk1SZAfz
+JKdwGtvkNsTfjDypeettlLXQoXqbNrrQTQ9WEbc+KFiZBu5SwK/Q6z6AlL0ladatCLhQzBEBDB1
8sUaR2CCGRfyPgWF+pm4lruhFdcPb3+mV1dZFJ0WVfMFmHe8L2gQTUUw1fI+63IU97S4Wjutekmt
/ZVVFuw8XUrGhYTJ0wQkz7KoQHZ6bwytvksHZ7qljXNJ0uG1VQjC9PLoHFKLnbyxoWgaJtNC2TcW
QIk0a0dIpGPuv/3GXpzCju8inoDGLmKvxHzmhsevbLDiULKtQN73jAs1P6g0IHIlPRcEA8tRfpZG
G/R6C8D30ySi2lmD8m/CkIZRJTnbSchq6qmBMz5M1jjNT+pQZNaqkK3O8HDPHOy9UAs582QTIOFV
Ggjxwwpis70q67i37ylDKxkZsZghpWZEUbKeol56p4M6lRmDi8XJGMwcr/MUNNEixJb1Ra3s9Ty2
PlLWoK6fVvGCPVSUx7df6PK+Tt7nwmvk9FIS0tA72RyjyIkfiazss1KGoq0YYE9daHTagR6xaFYi
S1TzQq56vlW4DjlVNMIWj7bTAandolQ2jgW+KlKqblQ7BsI0682FrbL85sdPRiMbxjSvcWHmqidP
lqpKX6ToMewds+yfM6Pp12xc7a6YaWlNozAfdayvd8ok6xdg7ufRlwIOuCg1NpIT3PzHe7QLNNBC
EXsUvYzqJhOT8tClIF+Gif7l25/vlVfJUoyAaU/AdDoFMHLXtFJTslSgZcOtxla5itXO2r29yvlt
TTJAUwLyKAEEya/jB7Ja9KlxStf29HyFXxiDsc7Hwr4dVRF+TmMz++lgr75+e9HzR0N9GwE1kKqQ
PAH4Hi+KqnImykLV9gxgHA/zwPjBdiLj3bn0AoLiKyH/zgT91EFsqhJ9KrFW2mN6GN+Mvc5Rtwfz
1qytSwjf821BxwWYKUGSfJp/Pn6gfLScSmL+uXfk6FnMTruTu2paD1FzaZT3SpREeA5YNKMplAkJ
mMdLRaaG6XWtGXtA4KmE5S9cvmSVJmg87RQdP0Q/1ocKohGmQ8qVGc1z49dmXe5lp7bFSo3HanqM
49FBlbTXl+HWqMvJNrT6+FBPaTj5k5Dqn1gih/EnC4hIuFVR08hXZiHHEWwkGz9kpctjxwWuUgcw
nbJmupTlLC/s+IRzwKHcIQfHHqDPdPyUaLEXwWCX2l408e+yrTXP0rtdFcD1UePmaeqj3ZQKPL+k
C9nrK1tzIexQa5ONLFiw44XNrJkHGt7qXnNK82bWJekpM4Ry4QC8QPBOno8hO5cA8iusc9qp6xFf
EbMtjD3sJ9uj9W98zGyz88OkbT8pVtPsZRR7N5PRld44DdUBi4HYL832ko/a+c5dbH2508knmUQq
J8UO9VsXozhg7y0sJlwalZInxrqkcT+nq/ee+oXktxxGLsBFWOv41bZmGeYBY7S9LtnxSsPIgoEI
U5G3V3nlgUATg1uhw7agS5aK928J+RTKrR2ZuUH5EbXenBWyW+axzKDJdC4UHOfXkLUM8MlZl8bh
2SgaHbfU6arG2CuhJflT2LX3ppL2Xihsmh6KHUH+G5Up8Uctqy5Qvc73KWvTHydws1vpyB4/ppML
Uj6UbveVVCY+FqXhxh6mS8Z0r75MvAvg2NINR5f6eBUb7hQOFL2xHyogfUlrBfvOTOp1XTrJhWh9
fuJ5IGvBgC+2DIDGjpeqhTRiOSob+wk0JjKh3BF3Tpw3jxHb1k81Lf+ZiaT7GtAKDN0wNJ1LYqWv
PexiYIvNJROHs/tCj/WoryqJV4pv9+dRivpbZBXDRzbTpZbeK+efKxddPlAmgLDPfElKoaNKEajm
Hu2e3tqKuktDtwrwmHEVK0ksr3Si4aFsYpGTvI5Zv5GdJq5vTaHYs1+DxSo2b5+b194/CTO3GMU7
eerJhtLTyULsU5h7PWwmWuwZv4k6famaeqWXpuE2gfLcOOFaKbN3a/oCk4ciCWJEoQMFKP/408/Y
mwyLG82e1Nn2+lgOAKOHYhOLtrvwlK9940VihTuU1w8B4HiphpkJXdTI2vfFqLrAmcy91JrIkaSB
fvf2Cz1HaPFYaNSwochAaPScrNUOeJbX4WCxn9pe8ru5H34lWY0gYy7l86dBaabJteYu209DGo8+
hNogXbdl2901SW6OGy1Vo0tNklfiBnubxIsGAt3DUwhVX4RtU5eRvR9koX8sQXHfjgDJvrz97K+s
Qo2DViPSp4tR08kXNeOwgj7SOXtr6EbgJkVTfu8Nc3p/rF8oDNCdqLL5WCeII7OMrG6WcpsbJU9B
HE3T3WAow1qJTP3CEy0Jx/GFTUuJyhRs36LRfdoUtBJ9trpetveZ3fb3vREF1yDrmNxamezKetA9
vPsNolkDEhjmCINO/STyFlJZq7Sz7L1pBZlbtRkkXru9ZBj+ynFg8Ml5XxQ1uZdPXmDXN1ro2Kmz
T/OiWwV213lKaeVo78riQsrzypZ44aWBB1pUxE7lVSFcduC0MmdvZkrv9zqjpgArogtX8mur0CqG
nYjaJXH1JIqFsiQkeI9svNSsPSOOHU+T9e7dVS71GMeINIarkUz8OIqMSlSQf6ThYa46Y1OUQ+fK
WnCJ1/LKs4CjYhew3xYTuZPUzEQ6GEUN1J+qQcu8LrbSXUqEvNAOe7FkOdrZnNMXPV8mxiRnpwai
djIoVo7l7EHP7W72J4LWfK+kTZG5psF4fLdAXWpfDwrjR58rs3kYjFwevaRUi+oTeuXqeIenJLAL
MiyReeTmmFMvghJS4hpEuW+xjLyKW2Px6vg4Ozn8c9oV0jYL6FXd2vZQAuWQrYKJSmwY+b1AsuTQ
Elpi/GjNVnadbkBwCx2FKXsuMbQUt6WFeIKrhGF2V3RpN30ZCuTwU1c1E133eAKtua5EABpIC6UY
LQXsLh03VY3kx5Biv3kXJ0ZbboVaqsZKR8NouB5Rr7JcWaFH/G0QcjyjTqVM5rWkx4q1j52srHcx
ngkBBJQBDalCnRxGi3MzTy7GF33lSoiRpsIPQQrqz0qL7c6vdwYFC1DxS2udmHeupNWTAaALMtn7
jvvfN7U89Nscwfi3VzkLdcsqUHrgxi35yWkm1kiSokKGsvd22SUHE2ciN+9D/TrTxnEVDFnz9e31
zvb5oq5Pz9WirwLT5zSKO3rtlPypsk+6uFzXKuK0kdCNdz/VwjQkx6TtQFPbPDlNBnQNGYkJdS9C
S/illVRruGjStVGN0s5Q60vU4vO3SAm5UJjBRSv04E6qnTyRpc4UjbbHakk/YHXnRG4ESvshDDQp
dOUOv+O33+PyBMcHmTYHT4Y2wALBPe1NTY3TVqnWk8GJPLd8w6rqXwCcpXSj5q2hbkJVLYut0TAY
2b698ouw38nSEHLAsoJohmd0OrYER7jYzznOPm/GbvpYjU72I7WK9KuwhjRcW6nafcdZiBlelo7h
iJajg45K5wTdr6rNG2nnZLhEuZqZSY7PnrRBDGrMne8j027UDfWimP04hlfrDfXYVt80Kw+RjOuS
yfCqVHTxqqTZI/wuNsr2s0Mi/TtQe+sRWqnWu/GEFqErg0F86huGtheutpdr8uTxgSsx64KpsTDv
T/aWIilTZ8KU3yP2Ubk1k7Z94gyG7iaTYzxr/fRQ2L0/oaD/Q5R9800XZnUpjJ9+/KV/R0pHuweI
N4nd8ZUkIqBcyBc4eylJ483QCkUwMVbD1JvaNL3QBT0rfJmeaLTtFiF4+jOn6Ohg0Cg9RePsnRAQ
40DN5MJb/W6OjDoKqd4UhfoptLkE3t5mZ4GCwhCCNQgWMB5QwJYj97fSvtcEFBS6U3uVDb1uG0rS
PIQu8t5V6IaAfKAdSm1vnr1JYeWykcbJYYjL7usglZmLbrH68PYqZ5mXzSqwJRSAFjzJaXfXqGcc
vNIiOTQ9B9TKFfkG9mS6psN1qbw6i0TU7SxEp4COAd2000jkDE2OoBp9l8zBN8Icv41paHkBHPy2
66MLUej8weC3Lr0t7ikVZYWT1cKoGMuwqsKDGPrK61nypsoq7aOSd+92H6T7ATKb/jgPRVNJPd4P
+Tiih4dbxSEZS2Y8tcjXfTbo7951PAVyifQmaEZSNB6vItGrI9OpuQlFkHnkHdGuTEJn8979wDSD
Md4CdGC8q5/0HevIKq10iFJeW6qFflU61Xd7hsjrJk0Ryf7bq51dFcxMuGl5Igs1YAYax89kBPFg
5gO3u2yEs2vkaKg5tfRDVP21lPTlBizpJYXFV/YFNyF4c8Rdlhv4ZMmOiGTOaZseALhXu8BomXxN
rZRxutqg//b2851HCtQMGZ5w3S8cxBcE/N8iRWSNoS6HFfJQZRPeOshQf0n0vFy9fxVmryq3/CLw
dPoWe3WiI5XZ+QFRWES0mtZZ9c506Vu99izL9BWFSo4VLenjbxWFiVIgWZAf1M4O1jBTzKcQD/nv
730WZKN0AFKL5Did4JNVzAb7C20I8oMZjCnWIdilpS1SlG+vcn5xsIrBR4EmhnDl6YmdLXlWy6Yo
DmWmzZscPtfKmdJ5jXZTu9MlbGlrlMKv2zo3LwFgzrc8hd6LdwQVyULlOH6NwaBUIKej/FAqVj/c
qSI3k4+wYtTxIHDjKr5MatU9m1VgJO+WdH/xXkAyBc1Culunu7GpskZJhqY8ZJE52F5ZOXjO4af7
/iPG8JyZEKkRXxCNluNHzOIpsGY7LA9BPxeoC+AVaeTInDmZab07KC5iC9xf3FwotJ7mmlqSl2DP
2/JQVHO3pjliHsqkLS/0hM/bpIumA+Qo9GzIXkDYHD9R3CRaJ0lZeeiTdNiaqZ6uI0sKNtRi8Uod
KtPPc3CztMdtb8RiatXbg/6xIOZdCM/ndyh8fY46Y+1lgHG6ezjbGW1KqzxUmOpshrow3XyIipUm
icBXUsZobx+U80PPerD16RrSeT/rY5T1ZNRGmFSHoIwTSFr1hH1wcSlxfe2pKGq5sBcxkLM5bKFm
OuGrqw7wekJv1pzEK5wANqkaVKt8lpvt20/1yhmEIAjwmTIFeONpTUTpMotJWNWBo6J5XE/aKma6
vXYy8I32LKOAULfh09uLvvIqyQ+WlufCeKKJd7yHiNsBeoqLGlGgOl6A7qXhqWSw9oVP9srLpLNF
Bxv+FmZMp3ALBVzzaExyfSjbQv4dm0V5l6dm8dBg5rdSq/jdqFRIYhC1uEsxQESD7iQvsVUxELHt
6gA6V7ta1LPX6qgzpdH0r2+/wbPRACsRV2hHEr7IWE96kULUQD5Dnow2jLZqwqzuPaodOFa1miJh
Eme5fG9OcLadPmp3IqnKC7/BKxuHZjJUNVBoRFBn+fO/3edNp9b9PCfNgRhXaivitVBXmjJ0+ZVT
KlW9Q9VAuitK2SgvVAMvzOWj2m6BzjAg5fJYUsBTsfQoihMwQZ1xyGosMywuKKNCLxXdgyq8Quqz
jndOBTDqJkLLXPyurHG2NvKQJ83nwpohz7lpac7mb8VsyvpaGjVn2rSjWjcLM0kudm9/qtNNCHeB
rcA3WvAVS4l2/KK6AaR1PyvZobeKxu/n9CqUgkOhh4/Mjt9bKS2LAcChV7RUg2eSqqpSdoo1J8Uh
KhsFd9esx29Vfm/5wiqoNBOkFigTtdLJIzVZpbZ50YoDRoWmZxiSs2Gr3RtOVXogJdoLd87pZl+W
A7FHHU9lwYxuecN/22qVDmjTtqfmEFeStWl17pjM6ZUVvLDeG+wx2zTTYK+EMENPneroQhQ5jVYs
DyuPJIn0iHv8VO8ma6umJfFqD5qEzYyWKeFaMiHYvb1NzlfhHL+IPBAVCcknscNsUPrV5rA7IFBj
39ZQ3vLtmNfDpQz5ZSzy99OjwnJX6Iggh0C/3DzNE8wmkwqn64YD7SEMc1QtGe1N48zyFdKyc7HO
7Dn5phtSrXyKBFoTsw9zCaVYkAEtMkm23DU1HQwVdm9WhfGXpNfkeQM7Lxk9ux9Ql5l6hGYgijpJ
4napac+bMMjN59SS8y9xQG/CzUWU4Kpsh87XCdlXWA2ydK+ZjZm8MyniYWkbUPcuckVLk+J462gp
hMWxLsZD6Ujf1V6PNlGZmBdO+Bk7Y1nFJgqiHsBSHPOTVepQtfO4mujM9oqyEqPR6m4N6G3yZ6lA
8MkZR7pi0tg6CPOGY1gcMo3Tv0mM0G7WeFonaLEIoHXuiKyN5DNo0oZ3lkaLzQI7mWPLYJcuykm1
V9X2QNNvrg69Y5Ns54r1Uco7Bvcv+/g/foz/Gf4qqQLA2RfNf/8X//6jrCZID1F78q//fRvTNGvK
3+1/LT/27//t+If+e1/9Kj634tev9vapOv0/j36Qv/+v9f2n9unoX1ZFG7fTp+6XmO5+NV3WvizC
b7r8n//bP/zj18vf8mWqfv3jzx9lR+jibwvh/v751x/tfv7jT4Qa/nakl7//rz/8+JTzc1dPxR+3
T9Ov85/59dS0//hTsj7At6JMozu3UCheMJLDr5c/cj7Qn1n6JtAbuNQZ/vz5R1FCN/zHn5bygXSC
H0TOFlwQp//PP5qye/kj+QMxHmYQ2r5Uuv968qNv9D/f7I8C7eUyLtqGv3Qptf4nKFD6LSEWDhzO
dyT1gPWPd3Csh6AKJGn2c3MuTK8pp3CX9Iq+bkwr3UYZ2ilu2AOrR5QNwbQ6NLr4WkZJGK5ciD7e
VpLieHJppFuK29YG5K6oHfLZlfRIBC6o0fixNyQ0y0tMmL5nEFMsmInBOLtjIscZoBw5C91EDTsZ
rG/fuuioyKiYAo015Xj8rVzXszuNqDK4WlUyfmqseDMzWqjdQq+Kp2RuZ8uTse793BqT31oTUhRp
3Mj3g26E+aaPnfx6YIYifC2SpjUEbYKZVKSDtkLYFilmk0EUcpk75tpN7iXqGF5Voz72+KJU3QNO
qUruR2Fdb5p4GCnHZSXbjJH+mWw+kL2E0P0lNHPhCyMovmdTko/eaJb5Zo4k5UkVkLLcvLNTd6ob
9WmsEtSK7L7aloNeu0ab59v/O4e4IS7nUCeK/8e/dvvZObx5Il5SkPzzTP/7B/55CFX7A9haQLW0
vRilvcDz/3kGVfkDvSkOprnEcSQfSGr+OoKG/QGeE9N4oFCMf9G2+PcRNIwPUD6YMXCbvmhmOu85
hgjzHJ1DwEcIqTEq4lcgRrDSSV6fjtZUWDY0LgJ58TtHb/Nbkevx7Jdht8mYUv1Ki74uqDxH+1sw
ZymaFFM33sp1U+trxcn0B1PMsMklBZUvuIFmmKwmrZo3yVxNkSdsSx8ZwnMXr5RSVRq31DMGl4FT
l98CeoTdKuEAmFfO2FmKJ6Du16scICKHyYD26HaTXK6RiQ7Ua63FetZbOqRfeGstrujZPP4Y9VJI
m9zQ29adK7uR3bBU5AES/zBlnq2NceFGmEMnKxoGyhrpB3lwjTGQUY5hEv1Vy2yYVrrZO73bTDXu
B5oWaYar4cTwlMWIC7mMqPXSnUtdyFt1SKUrSDGTazTDzN0WFL8bjtxVGpe5H/T1eGdls/gUGKkV
+vS6mnGda2r2lCPc3z1OSlekrgYf6bZFqfKjAWCF8Qkw5YdpGo1oNXZVtHOcNEbEAvvWb8gI9MIz
Kx0pnboI5q8iCtGESJ2iehrThuZwm0pcqimVExIDjM8CJIQkgcwmWL2fYpBiynrkBoRbMFq/tTpz
Dl2YUHrox4XofkdGGD+EOsusMlAbqVc0FrrByRBGmZvJi05D5FjzVTKJ8H6qdKG5Tj7Mj32clZWL
57wxunHfByXaK4EjfLQ0wodWTsbQE3np1BuB/UgN/9MUwq3McgDD3mhB6+kz18SqyKKUxmmqyJUX
zIW1G6YCdzkc/ZSfXedQ1Vage1zwB8yxekRvP1INROoGlyrwANxuACz1IRiNdTX33dWUq13lCXTR
eCW0uHUcmPI+8NvGMkK/EG0ltj01y1entWvHHS2hxehv9n5XSpO1Uqoul91JB9zoy2rT3XQ9KZ2/
iHbYbm8B5dp2pjU9a5JRfNVFUrJn7HJ8hue2XBe1gUFEp+tR7Lcdgh1eC1vAcMEpzJqnduh8CFkK
Ij+Km/qTjpzBY6LMcuGVmZH+HIJCaj3uKfM+zxO0IPBRkxkl1mGS4r9dtO4AZvlr26eMh/QwM7kp
rOXTlyNsNxcxDVGvxrKTHvWpTs1tn3Xhb9lOh2lTUCWb/qA1cbqnOpNjNNaYZ/gFQPDN4lbleCAR
QZiYOCw/BHPoNB5y5YHYhKJybDdptfmhErg3MkdVazAZU4MXkyTEEHlRrlrRWkp1hjs5QEeu0mRo
b5oEyr6XhoOQ0DFx2u9jV2uPgS3olmnKvOhPgc5objU77RNXcZJBrFNTmqrrMrcKfReGZSd2FJ15
so7nMH+mDo3TLfRIHCuTFolzNEQ6eTtYyqx4TTPz3ZF4VRsP9wqkPETmzAbWW1Y4+HQvbJMRMmmF
VzkO7h612szjFSie4ItFOwG041xiMBhXcf/JFnapXMWSnhnbUYz68Hms5FT53thqoqyiuNVzb8yU
sfJrMTdfBZtBd6MS20DqDDyDqQkTUXukPxPWxFD9U5G4VcNH2sdpZASfwkG1Yhd57qb31VY4w003
xZqyyftCjxCkd+LfrTlG/eIR0juEnyzk+6J41Wx6c5YfFjCPvbLC0fmlAqoq1gNwdtXPjDbuNr3I
7HQ7JpLeITFbWFdmOifqThJ6Fq2xTZbDzzTgp8BPhyaVt7qZdOk6E6nxu8QL40czp3153Sm4cKDx
b7SPRR5kE5ta6JPbInKdrcamLCrXMBIbX+lSbdOVBow1/KRO+QpyV1Ws8qaen40gHye3H7hESEwG
jF0qNHJUV8Nt5stsgjH1OlnpSj+TLdyb8WUQwBQyObhqS6XQXJZtHms9a56xL26DlSjrxnLboJSw
xVFwZPIabFInVxidbfvBGHTKykIQNF53s4wTQpcpyY46z/pNqjmaXpwEmuKSZGrTLjAjR1uBTCJK
xUFUYgfX0Ipxbb22VrbTa4SWqsoHN4xGBqYGTft2Kwrd/hoT9pUN5oPKs5ArCO/MFLBcF6rUN1f0
f9p5G8WpcHZ9WbU/GlF3iju29fxFUoLgS0NZ12xz2/4mITfh6jmCP5ssCs2rGfnnZ6D+4XWH5q7G
yK8LetdQe68rR4wsdLu9HZom/91BD7c3clRM21aK0KwOWOJHlRjV71Ea5cbNaKJzhQxZjzyMOXN/
DRnJIV2rcPxO0LZMdGHM5Cs1ozJ8kWDM38222T7atdKUQG/HDnKYLoZVOgfDYxoDLvcCvZMJv+wS
5tR8F1Rmpmw3T0EteZMcoVgHMd2c3cJC69AN0klVAaTLZuHiPbnRRWZ8LrtsDP28T8tgFRmZXLp1
QX7uLi6P3/oqj6yVTuP5KW26GQ3IKkGFd06dslnbAeMBr69GTXcJQvNvnqcX1wyvHfpASW/rN0Eh
46I+FRHqNnYhxn0koilcmXkxOl4/W+p3kryeQF7oMy2jqHfGXQTj9C+Jyf8rRkmCKeH+/0nw56zs
n9LTNJgf+SsNVj/QAEA5AdAVzELaWn/+8c80WDE/cEnzkRkkMeaAGPnvNFh3PixTG/6bShuMBiA/
9FclqlsfwFMh345u6EKmpAPyr/z8f1GNLlXnSR68EBbpKrMGOfqCWD6uR5sGKlGWoVYViFyNvi0h
gYTJkXt5JfVYmnoVFVXjho4Zx57A8PannZBizJ3iY05Rboc4xXV0cgKl8aRMtTdzoCXfJ9Ctu2BQ
62+kPVBdcu5vCDDjA61hzRPy/MVAJsxFU6Lzm7HKv8ySMDYDu9ObNCv9RSswue71NPo6WP18lyBw
QQ0X3uT2LG3lOh1XluiLH6qOsNVQjP1D1TeGa9eG9CmoWukGfQaGuNgd1GvDGvItOlGRh9ORuIIc
Sfx66Jc0KfyeRdY6TvQfA41cJz1E+kMFbvJTOff1ytDyfjcTrM1u0H9WoZZ/1pt4BDzexZ0viP8f
rUoxnsOpV+8Q0Zk/WUlkfi0mVGV8rqV8o4bOtM2TwfyUZKG5c3oIt4lMg88w7PaqYm4H83zgmiPt
hPFtb4NST926ysw1vlPmyunKejsMRvDV6VX9I9Q3hWiAluA4bHpsodf5lADAVm2EUOfkvrMqiZyu
DrN+ZcrReKPV1XCdU2qvgdu0XGVhdNMZTbAJaA+YjfFDSY3Ob7kMDoVljLe9lhc3AQxTwp4E/ViP
D7ZWKX6ryeOamJ98GlLnQeXe8EYh29dd3vAIOJVgQtc0V2UgRr9SmiszzysfiP1PyeaxY2H0rm0W
XyRDMm6dqBK0HNpxAyKyuBnVqvIMLQkfhxnQLb0B4dW0J+9R4f1Wy6FxkNog8FDB0m7KMKo26DYQ
122ama5dNPoGFb4fQVIV7jDl2jY1ZulKjfJgpSGH/dTlD2ZTTaFnJOITCripr+XK7TjLCPFp7eD1
Tvu7clQYfPjBKXuUG1K/MMv2duQXXEmI6PtmMcvX82j0M++jze5sJpHe2Pf51krDYtPPnXCnKeTD
4Mj7oAzW8DD2vME+neRHrZnvDTnrr2Uge9d90dRXVdExqzKQZgizkkyQzDKvVdmzh5ogb4h28tRR
Ha6CAcchU4v075WGXFETTQ7I0Eq+xWR1XGltPG96YPIrfTKDfVLa9S35atLSEkowzpWS8VuhInZh
KFm3LwtLz9yepo7ft9OjzI948xiH4S7HPNVtmP9sg6m1thkmYV5fG9ZeOLRUvJZr6IGbY/Iw35jc
ws6nlTqrkR+OqnXVOZLpSdVcrUQcB/cAadjaSTNdq9Sy61RyxI9WL0pKGHPmxbfKvR4iHh6gG6S4
gKeKK5FVyk6RhbYm1f82WK3sFi3GanlWy6ssTO5Gx1B6V64G5yfb6MlJpNQlf+2u0D0sfQ2fPmCG
RePJg156OD4Wm0gf+Se5DNfjbH6f7SjpVvIkOSuSZoWzkqAE2Nf1dW6Fzm4wUtk1rDqngp7N1J91
i1CUAukbornZF0MlPudx3F/JFn7RUZkmcEj7/tpQ9Pwas9Sk5uGcL2YyoFYeku/TVLR4TdKkop2v
SrtuUCVXLSt1SyWiP0UFViKlVsyuM4bCQ36wWhtRVl/baqV+lmJVXYWZfqPO5S2khfgbGKY7tOe+
SXHTrSp8Hj5aulTdRFEY7aSUfHaapxUKU/uoyEncLFG4GWfbVaFxuuPQd36GUJFr1FTIAgdMV5KY
yallyRcsh/QmgIPqyVi2PEOBmu7HZozRvtGtz6geIBAo5PA6CAJjlXTDwBBBM29EjpGNiZJyzoEj
DJdVL+8mUz6ESvIcq1vwtc1qstS11OnfQ2kLqSvyzVI1Ufq31mNVPy+mzOU6j4abCau7bVTnaQJw
MpbuSKjnvWZPFahKbZdip4dYEPqHvYBi0Iatn8Z9tYqEEqz7ahA7kaEpgbLVo4QvzAqPdi82GOLL
gWG4uHN5IgS3RuqEUoXka2raX4dgXXadaURu1xbq1pmbz7od7ydU8xeEvbpqkBv82KVSfxiY+j7K
QVutOlX6TlqPHGZo2Icu/3/knVeP5Mi5pn9RCHRBc0uXpjLLm+6+Iara0Pug/fX7pGbP0ZGAs1jt
1S5WkARBPTXDymREfPHawowHu4nyOfnWSOfUG7cJeTO882J5RwCsMyIg9QI3iBWnnA5icU4OgZ0q
Fdqd4/G/ki3dCDlM7TxMKdiO00WcoUb/mEXxKI2yjIZeEKm4pp8aAeuR0Bcy1/O+O1uE+4dOjb9y
GNz9p6KZk5o51mlhd8qnyNpPiSa8iFJTmW8ktvRrasFlv3V/yDT8nnVzGuEWMl5Fg7pJq0xKktbl
N5j06mOPzY6zlVTH3RDye27n7mXsmE0F136SFK27Gftz1AL0UBLBXgUhLM8tZ/qpcJ0+Tveyv7jd
dF23YTs7XKwHUyc11Yt1O1sIp+AGiOHrXnfL4mHCRufZvdKj1pjN07YvYENJShonla2AvTNTd2x3
mQ693mZ/vDmZ34h57o404i4HZzc1WjOrH+1omAfq35yTTb7Zyc6GP3NWVbGbeUPnr17rvpRdYgUN
koxg7PP0TrijOIzKGS1fc9IyTEQinykEsO5T3KyPSNEc6seb7bC5Wf0M1KYdwAjs87Sr5MrtxY77
fuqY/6v2LtOT7STyhUveMipuwIV40+aMyKp2WeJtKzj2FM4f+kRza3/z0rxofdftxt+Wu+257229
wQV9oeaUc+KrTKTjO3Qgn72m9YIKTOS92KfpsZhz0Ae1Lb+aziSIklDU9I5LQnqti9KNbLCTdJkv
jlGZsVXbRzlpWlxVWn/S1NbFjjGFVpG9yK61fpWLxQfL2X262dovs6nmaBotrA1ao/sAVpXjV5Vt
R5opkocVhfmRNqI1zAQh/HPlpj9GsTPzuSfSB+5WY7sj19QvLZLnei0mHyAwO9kHJXfZMp9OPQE9
g1eQIW4YJGuxeS/CzOKsqK6yW4I8RbzRzqTuCnsdQ7Myw7ycqkvr1lbcj82hnNbz7iXd0zbbztOU
2HW81ksb2+n2kwvuKelIYxkbX1u3x03d5Sr19TY/mF0ROkWK1Hfkrru2Vy1v7qkKJ9FLbHdKiiJo
eZEPkxw+9HK/ohfwrbaWvq0No78tQ0CyESCp+vS40AWinMXBGPGEtn1AJOuxFtap2vYmxNUZovz/
maFJoz2Vl5g1Euc1AyDkjXfI3BQ72fLVix+qazL8+5m+XhH0yxA1UE0U//a8bfLZTYbYXvkk11E3
46qwLmATb6WnV3HmzYALDqNX2t65W9Ud8ubB27KBjHl5GNOt8Le2HoJiRFOqNo1G+XT+NejGEpoL
l2RNAFmYVe9v1HqnaK09H4T25Kbuz3b23qV93ozpWjN/+42pF5HQ6uchsXn++c7sC39WfMZJpUwW
DJtM5nA2Qsz7He2IPnn0e7BZ+cFK9ddSOEed23i4c6l4SDL1K1vWuxX/Z1hutR0tTvauLDMqtemH
2bQvrap+4Q/5k5R9BAl/zJqy97t5OAw508pWEoNjyvwpSZYp2MnUvgjN7mJzZgKe5umybcoLCeM8
W2SxZpMND5xhhRgXhuyKL963S+m+eHzXXAtm0CizjNP5IwNW9Ttd798h0uM5y+9TmXJYGnngtK7N
6Vy9NW0PMtv176ljnAnbn1f20w054dOaFpSKpidAzvas9wVBX3u6fBi3bZO8HK/7Esp8RYEoavK3
8otgJbsMOt3I17ROR+REr53MqRVWbuPXuQzWoiruG9kMZ0FQ8HHLUgvwkOPkW9cjtRkJOf5TETH3
o1oTf21FkG31mbGfL7VVUZ+OZP3aNB+s3X3Ja8glY81C0Njcb0BXSHDrneE3ZUt7nE49pCCqARsh
ZWz2zh5t2EIY3hpBGnbehcrWv/jtzgQhXOtZ2aFjj/ODNpfum3JtEN961e4daDeGot2NemEP4JzT
raGemnYSEccPvRiXwPHmh1qf9DjbK/TUqhd3Qg4a9VNefe291H5zS60GE7e7A2nbbaS6ZyKFeWyP
jc4NpT4EY4G2ykgyINjPWQHIey44bhnvmr1d3KWDslABcuv7NsnPxKq10KZNfh7d/LDNxfdtUO1D
gfPHb8v5XDa3nWmbyxhNUqQW9z7HCn43WnMfZ0OvX5lJbF8ui84iWGO7aq+bM/0otdmOrXW/jl7C
gUci42kuKnUkJqM4Tb37yBFAidWe3KlFtRHCzPXDSnTuFf3yu5mKlWtPqvmWSs7A2Az69Pj6SzrP
jPzDemgz8wog/qz6qoi5Ttos585ineTfKsRWaq/H1K9R3pPRq+xv4zam3NI99jaiiKNMqK8qz22o
gJTfqzKd2LPTeAQzs6r6vdFKtnLP/jPr3ovRls+chmGDjYggY+fk2nvrD4atvVW85z4xXazjatuC
ZKk5dMGj/H3hOTsP1mNR+xOhsKXvNNUnrpqObWwTYVnYDBAUvZLXvBs/ET4eGq7zANRVsDTyoDXJ
uSnbKhQ6W1jqdmmUyq7+gJ2P8Jbq51ESU1pOHaewy8ZaOO+GnuKS8uQZyijoK++SGQuzmmeup06H
jMYwToFuJp7n7RYZLeW1cp2IDSwJR3q6/a2SOYWMDgQb6OMCynYdWnuL5tz4qYzpncHoAZ4jeXT2
/cmQ+R0x29+NorfCqmH6qSWx0C5p4y149yHTtQ+rhI6vrIa53DWSqB+WhqtQ+956++QTtK1dTfze
PgNvdWDk7H67eb2dR7OnzMCablnoVc0lX06/JuBG3uK1W1N/9Cr3tDWi+NZSlHuVzjgdHFBKWm33
gje+25xPMkiMw2Bbc8NtqKzORlEn38Q+mx/7NsLB2bm4y0nFDtDDL2GRTnRtm+l+2LLaOw3D3r0Z
E2ssqUdz4jXE9cIGzoC5zTo0TLGRwu7V8qMWmEbiycu/ZYUCHdjZpX2StchicLAM3tu9uTFtN82b
3Vs/pnWsT2nR1uce72hQdoDv88Zo3Ai4OjdFSGtg5rjgOrVOzaSc0FGt82RoCcHFZaud2PXy10ba
BRGpmrj36JqTvqMciPnEGqm1MJoC4ZP4JA9dPU3KawJlKflH1Nz5SsLVrx41G6/9SB8QMQ045aTc
G79nkfqzLPqPfF61o9L28sRinB9YUIZF6lnCWLe75LmOVp286DIRpt8hrInsrumfl6EtfkyjrXHz
GuSRHOmCt2wUz7B4+53LVSAwRu70A1LayKytlbMlceNUS7SDW6AiIvCwih3CKxKfbtPsyQPNPywD
nKK36u1dRcZ9MJqj/TV0pnOnT6N35lNE3Jw5uPqsceYfuo8sxNk0q2jqd47xtSEmLercLTF94XYr
37GxxotnkpaPBxcF5epqQT0vI1ONk1M5sDpToGSpP7hZ10ez4wrhN8k4EwEs7e/2VmvXIVUKk7Ks
Qqcv+3OZeiIcan08Gc3qcB6VSUyYVPEGSfHZA+I9QZN/SgEM2FqOOPReNpxkkprIAs00WDK2q7Jv
rNtXaEVUozH5tSEx/GFv1lfaB2SYa2B1yX5qoS1mdeup4npv73FZzzxs9kowtfJdujK6ddJ/yclx
zwz5XigcuR9z0btH2XXdgaQ/DXZYmt+bfgqKBjeS1tSjL1KTqRJQTTzibFZeYK11dhbamB8HYXk/
W63tjhCE4quDaiJgwpgO9pB1WaRQQL6VZE286AQB+AVM5rlxoLKaJjWfdwrK/Rl4JljWIX0k/r8N
OO5FqNfucOyddX5c9QUu0+gcGGGjokFe5q9pljj3mrZmh9YYzedkopEAXkIAYRqeddpzvXpvevve
sFLBIxAWhxBoSZaXskK+EwD3C4/5yoCok3lR38O1mR8k8gFauX2d+Xlqcf1qk0I7UXerP8AMLNAH
6VZeSlhD2GuLXH0HZu8x1db22QKyAROQ1fR9aS1RBnku028L5xbMP3vCS2YXskRKKjQdjMlMURbb
qcLujE7u35fJ/D8nRLP+l0K0S/77Z6Z+N6P6nf+zGO32c38RAED5UGKY5yQMAKD+zXv9FwHg/Y2Y
EEB+AI+/mIH/QgA4f0NSjAoAhRoK7L8X/f2DAEBi//fMCoMURbiDf4cA+Lvz7B9ytFvozE1Cj6Tm
pvT+i2n4r4rfSVvQyEFhIQBDUTXZ23i3K+sBpKsMl0RNcSor8z6TQDDKugGPKLxDs9nKUNMm+9Up
TRWyAUzXnSKEQ7nPgaHSL2IDvrk1CJcha4vlTmAb8dhhmXSMc+Vl3jNfwBV+IGvxELO4xqnsHABd
Tj5FT2OxRB3heIbf50kP91C3iDWqLrTwD4drXdHcI6b9TdQtQ1VpOKeuILHHBlD2m9RtYtetLKKU
mLnduR7DQssehUCx4GpL4VMwMvumWeQH1TRZ7OlNdkj6wnm2+skK//13/rWt+fe/qi7/Sa35v6fi
PPxub/rH8V//Vv83Cjhvsen/PWd2mdbfNWEVQ/rP4jF+6K9FY/+NaRHbn0Z+EOnypP39x6KR0F+w
VR7/QkJ2WwD/yZpJ7W86L7KFsOxWL4D88x+sGWsN+wvFPyh7iUAiK/bfYM1o3PwX0kxnpcCYsbK5
4buQe/9Mmm2dzFLaKS3fGBFfmdO6RaSANL7XVsPPvus8Km5gnbKi1p+gxmA4emFGBUrzMNM5AEkW
qSPKScF1Btc4IIhz35kZvuS4q8NOg1Bowjf5Xqo+89r+7JzkndSs7/sKCN0z6Lsy/4OH6lXbGGns
rIJtzm4I4GB2gWouKpPemRjvZ0e4vywrnxh78Imse+/4XZY5sFPIAgyjEneNtw1cnJOvfvWW70of
tmDds/xlXfKNspdi8vdUc65KZwqxbbpum5SpckZsFDWqLfk9x84Hgd8JlNC1MGtr64GxyDsm9rJe
vIHpJM3GIhxVc3DM7c1tkh8pd8tzaZRPGf6n21gqaJuRM50McivPk4C5KxEDBfWk/8Cs+WRkxXog
OPank63V2VMVPTqMbque3LnZeuscN924aesvmS/mIVdoeMA3+5gjN/GXkWFDI7ok4MvpIdfmMdjR
+AXgPRq/kvu5KNtArZGrEO2ROq8rVM2o3B/dOADtOYPx1SLqQuI2OPJosU3eZcWO2kBrDT9dnDdy
dWcG4Hq7Vnh64UvpwCmAmxHlIPzaqv1Uu+Ky5KPO0Dv090u7Qam5BQIMMjlC9EjPkBaEjO3eGHYN
k7eRG1eCXQsedACVy7nZ9EzegeyGd+IZURv2m8t/3ZhVr38zC5qjmAE2SET5bk/tqzYnbuDKlQrx
bH7vOqXiUt+uchn1YGHQujeSvPfhmlyUu2y8VbZx6xNkoydcQqykRlSszx+keLmhZfQvo94DSI/z
VVnAmW3TtJQV1by95Hx2jRnL2xMUbvWZdAlCFf0ie3T5hQ4p0ffZ/T4nVTgmxpe2pTbjbcGn17Vx
Z2nfiY7Y2cKFr9dZDd5j3lWwAETccRA0HlKTmetV1ewPIm3eUGvEGIrAtlfapkb5UQGUxyqx13iT
bh+pGRFU261DQNqxEdXmNLwunXZ0zczxh8T6lS6UObXN8mGPJOUULRBiNq6rXzHFR4SjfR/M9JUE
vOQFV8ZM62hhRiaFVy5K13CzDGrn3SOHfOMLCqe4Yji4dvkt9RjLRkPPOWLDsVvHE2iqhylo+D46
lQVd6eo+3r/kWEyQkYOCUJqn9Tgr86QVrnv0NvPQyaaA1TXqD00NX8rWylBv2ilsb19CmplLbIt+
i4lr/qFN6U937t/ga2nAAgwN3Qox3cgz+bW3ewfERTZ3C56zmqv7jg7EYLf4oNvRuaOVEI2O0e2X
FUHleWyMPWyo0w4L2Xq+eVNftXr+gz0BhRuAI/cKQ0PTUn6A8lRxbpUw/+PyYsrie54vkdq7PXSB
8dEGDVWYZF3pzzoiGfZG42CNSIxa6e6BV/cZHinaGGJXKHoSgZ8QBwc0ZcDUA23TDDTlMez3LZNc
A3ZwS+t5c0b56jSNGyKoq8iRI0DL39n9Q13f7qAvTwBFA0vNzqOiynbfILwpmri5IMW4M5pb04vI
9aD5tJZ9fYYbPyUmtRKiIggnoZTPx4/j+AtkvpduX0OylAehdtsNZJL8ytLcZMvgP7nz5nkF8swe
QMJIE+XnTCBT43zNSX2p5pIl2qY2Yq7ejJOk/6joVwubJTs2pZdGGIC+dtDuQ+UQzTVWRRInBatz
IE6cTJbtrnDobFkQQLB8eB5drekxyZ3fxLvA8Fcgo65JWp2x/mo3saJvq3wTV/XJTJGrOcTF/h9M
6/9fTi63yob/fnK5ttUv9D7/NLbcfuKvscVkAiHLn3ICbLAEuf+n1sewEfTwf97imB3GkJuu/X9K
3i33b+jZSWqmSOGWIHSLsf+PUV/+Db4JChY/ERT8TUL/b0wtFNzdxpL/OuyTOY2LkF4bqlBvKSX/
ovXpnZuXlX6/sPCGi3Bh1SILGPWpKHsx+8us9wLuhNsuvnQSg+j9hI6ZAwdI/aG0tLo4trmtjTGR
Q24L9JcpA4LXMT9U2noRf8NfJppEXylSUrUxg+NzUvaucZXvms6u3A7d3UDx5rcC8/eBwah4pmfU
ClG9XiUlP4eqTMezNroQnLX4Y3TLetXt7QUNxy/Y9tmk3pDBioNBwUfr4zTrnIL9bp0ztmo/s4zp
bW/r9N6SCbn5qblojzJvYWNoss1LLgKJwe7TL0L9bInazF5vCFMWL5opjzkB0DxhVb/Orf4jaz13
9YVZgK9n6UJ1k9cnmxPrs6cd2V5XFOAbdTFGKiGF8n2D77Tb7Yry4V1ttRgOhrElz2BM6R7Nq0wm
okwdEoLyNT/pkOOJbxf2GMmyJy9pVG9GnRkfbjpZl9Ue4fEXT+cP0424V7PxKn7bvgkmk06WpkRV
u8yfVbnJ3B9aDQqvb5yHaq6rwXfWxI7AhpKHMau7LxfhBoz+7ZzobOsI95U8pI2Zzech9eSbrLl/
HgUKCBFlTrK+ekKXT6NVgbgrKfWfGqdSaG98Ob4l+vGcwOAwXZVGEVWaB0o9Tcv0KWunugCYyfNs
pVSP4N8fAJ+tIurdbv7J9bE8FRPHSz4MzQ+YTg7HtNRbXw63Oc8W8m5WpWSwIuBIlZ09UU+ZzHdI
t+QQciN4S24PP9l2oNKRuyiqtT4aDMN+3rzHNm1ToNZm9sJSEQ5i4DIKbhpsxA/GtZxxBCL87HOU
2V5+XBFzBsXNUEHTDNCHWPPQamoqrBArHWfchygzQRb7ke7WZMy9WA3r6FtTi5epnu7W1v1IbYV6
l9Bjyl1bRTXiEosln2I5WGHab1cb8orRzLIjstbCpVvkgUBDlMdJA65/y89zKn8ABbU2dGmkfFHo
I2yoLuPJXlPnwusVmgNi2IrCK+SouU7RQzP7uKoSCtf373CZZJ23vA3Zvm2HzjJl2FtzvNt0A0nd
sOM52etwh9kO0XDnJ0b5ywIP4ZVPxOfJEwLWGlEFKLZ5g+GbRKmz21soR81JnPGclj6hgS8y24YD
SjMaS6cKobW3qqNcq3fErYGlDI5b0Tkvpr1OdPhoKIRSfrBezdIL0lLDkTLqAnRcOw2me9Un+1wo
6+Kk2Yd01ilORiMAeg0MLCmu1N9qvqXXPvecmGn8uRLuH6sle49jEfrNKn5uO51+uZcHmg4hB8v4
QZrIw63+O6Cg5bdrtd+3KgcI7zv+uF5zeAY9qPr0q6g9RqDM0HzoWnmnJ9V6qif794aYf874QkY3
ncNsEfvDQDspvZ9I4ut54xF17beEP43XYbH/9HL6UXvG/bro+3uaWjbUs2xf8KvUs592lFYVmARG
1t8fzGnajb7RkQZM82oc61Rrl9CmbzRgDKWYfMQ3syT5/b6z9uH8ZFL6XHWsDKfRXL1te0fAmDGN
HcpG9HsPjWuGSi8vKFKTi70tyKTHWkYpWemrWZckwhlP+yz2J7Fzo0KY8HtauvZcQRAciZ+zD5Vm
C0weht0du9TZ7vW8Wj5NzEh3PULDqquywHA6F8VLO7XXfEFn4TesgHfZ2XsVUjBUvigHZxB2vrUy
2YnMNC5q0Huzt/TIkGXxxJtjdP6ujO+Wtrmnlrc9WpfeeqpHwiACIlncs6qG7r0TVcLOmbH3xoi8
0PXXWPV81+CWZgjMuXhUUHRH5Outh2UnK6ljscRol/QT9CZQN0WsvP/bbeavWtSkaiQdCAQ23rvK
iowMOtUhStpPXMT3O7JzWH7UL5S3SX3Sggr4iGnLqw/aTBZPNa8JJ+EECVM6lPn2XneBdhiDjAvJ
czoL6wIRlURIY7lFz0t6QY9F4OVg4b8AWzWf88zhtODmbMlQzU7+w95256FfJy/WZF1eU1kmyCU7
f2JdXsdy+LZsp7niyaU9HE29ibLWzq/Qoo/t1LfRQPsr1Pu832F0qh7cBaCdyJVhCMx2LcMKmTpa
SasO3ck2QiMtbBU3yOqVhRGoV+KjSVJxzrRb+E6qy1gvtuRxH9ngcrOJiHUKjYlrmmm3l5zAFb+u
m4d6XqtosHBsTB0aPqKbzXkJtari/BMilOSPU9I6mxFOmxX9WF/EzTQZTAt41YWuzrje0+fE5iBy
5Eu+pl+5u5kBojlxHB1vOMgVL4O+yxn1w0YcaoSn6dEzefW2rLsnsOTR1LzubFaWOk2rsF5Ijf4z
ljo8pt5eOjG3bANTEzqUtQZTce+4gO19i+1H8uY994Jf2oexeGlmiK8d5v6SNo2IndFA8GUX9cUx
W+2Ra3Zx5oY8naqKD96o0/6haOruUVBN5jtjrX/pLrBo2yRzrLVo9r3CuuaO9+o1W/vd0PvsyCWS
93Ey3ond3RGQdBxoeYH0b7QkSyJLjlM57j4NI/1TDxj2Ao+fvm/r+GfiFhUYy6KCtV0SkphKeGgA
IL+vp8VXtv08r5RIW2zwR8Iu8oNN1GlEg1R9MgrZhG1WFBAmYjj3atGC3hrHayOzi1kTsZRp3RZw
a/3sMYy9Oqscn8py6e5svTVZ/M1+Qk/JEEUs09WUE+qStlfnwWkwiM0CbLXZdOwrq+FeEqvr/E5b
zy3c4QUpu+BUs72TDXtzare9+jkuhgXFvmk4U5a3rnXei5Rkg8FczrOOF2+UXvNI7+Ya5epG9GeN
87YsNBcinXMfQK7edLIzfAI2w8wCVREc9M9iSyCV07k9ttSX3Q3sKy8u+p27veOenrcpEk8DVcfo
L7uTf+9NS4CosDzkId/y7g4qBz+8EiICUJIQqCgk7jo9r9tQDeUCo9eAJtt2W32WUsOz1g7e5z54
7Td90fKra+zuclJAJ5Ewq/1zwQqHFWwb2fspdHu2ySrE7be27zXuy8dtwihmZ3I8EwnwBgQkjybn
+x1WcjCWNdOevF4HzujGjIETgcf3xc7mP7NpkzVdEJlWw8ChfPFEeb+TjHrc3XX50+nN/DzrDRf2
Hqw6Ed4WZfzxr9qZ+jM6U3qaU/t3UU9J0Cw20hKcbjFEkLpo6WI/K1MqXEGSMWeEoAgBozCF9WaS
BlUrjONmzRPzhWrFdWAxiNCupPNaVLcvvFjYBTWTHu4Ne2Q4j1RaN2jtZKTk0LOhiqIgxc5F3aOk
eXbG7H7Np+Fo4ULic4IKRpuyx91cmvf70Bs/S7uTPBFIeaP28Q+LBFMf5eJZnPeI5hk1PetsD+vH
ClqA2L/8rSSbM0Fp9rvqsbzw/nWPi6u+CmdOT6SoJpfCaXEcGHYb9gIkjvFxeuvA+GIUnd9JKFoj
4lonBIW31kr3LeUwby2NtFvtLO0ZeKx1kkNmjN2hW6aw2csLGQ3oGDdtfG2m9IWAr4CQ9SsHHrcR
w0LLmIddUl1mZ35KUdUu8te6jwHKdtSmdpToyc89yezD2oyPDeEdsIT7Z+uKezpiBrrRjTHuCqHF
FoNmsGjMPL1BtIo1MnQbTjRaipbA4ZB1e35qwNqGwuwOLm2kkcthgguh+dWNI7bd/pTgTXrjOpJG
AjXHu0D35TuV6ENtM85i05uwWnb9IZnTBF+tRpO9sxUfLbp4f8u9MUa75h1zey7CfECVpsz1y3T+
nljdNL7LYAu4VvEou/5z9QT2Dt0L0TMiep3I0nAtxDTrEvWa3GKNoQOtCSJrJyvP5Zj80Yvu3Geo
q4kicQOx4ZvI9j65RWm7iDLTIazLuTqrcix9tSTeeeqWlBr2XLCvwevue9MFq4EMo3KW/Ch1cRYr
b7kJfXScofsvaUuIsCVRdRHV/qVnm+XriG0kPsFokA3ewh1xcz+Zc9A73GTW2k1HxgfkXZtaPiks
KK61EOYDG/JHo/rhpSlkcjCUwcC1IbZwNuu47+0a8hdxrleKinXG5kvHZ45oT9XnNM2hk0CvB2d9
nEbXu8ULvFaZofNee8cBPWBrToGFZKhOCMpJhmKNe9wTil3FM4V9AWpHEWTN6I7wD/gDPacRvILJ
qLyO8UKcSVyRQR3KDMVl5zVforcVn7LIQ4eSqgvlLMkDYT3faU+vj3DOZ2AgLAJmxMkvsuxKWux4
xHGsYm5RDjy22R4SMrJ2XAWRFPoeD5bWH1euArj4vOGIFOgNlHAK6l4sR29UMbnN2VslyuqHl15z
F3oA0dbi8k9CBN+UoNfKZoZPCtpmKi955qifY0zEF6jxI9UKM+dNcvRSvhJ9bvERi6jHMyT15k32
BScd+BqjSn9sgUkjbZmYsj1Mnfx1hl5jwy+3eCjN96ooCLsolvIE/jbdiUlhkFCyQYcBe6IYNJwB
3zzWk5WCYINq+OiWzRSnGdqU2qtem1SgbCRcO6mT4zCPOBATBSvRNCqiGvScL8UYisWtMD8PZdhv
RhULMWWHvZgIzrB4+FuVp2FkgYlDAU844upZy+Vxx9RBsgZUjqE3j+gzh2O5T84xq4lY34oxYdS2
91M15U/13rEwHSbmnSCxZjsVa3lzZ5JwlIvi15qZj2gBiPPoKQgKp2zWGRkRRi4w/8dyVN+GTheB
WZs/iB5zwkovsTazSVxK997Jfy5cZUEs5MKHrp+8AmkqSnlG7W+lPa+BXf8oCSdD3o1pq1oAeYio
1Rr7V6vqH8IxZn6Ei7JRT28lxpJgSar7bD3q6cI3b3+Yq/tldeYAgkv98ayo0FooOg2Wwc3YhgvJ
BXzYT2bHYlzMHB5YmHlU1zvFY+xmh7nqTX9qhm9YYbpQoOK82RvbEMoi5Tqs66yXXZ5JprTDxmm3
EyaR0XcoxCGddXmxq4x8AoJEUjSH9jQiOk6nF20gTVJ3pxrXEybSpbjK2X3CIbOFZdPkHIyZEYmi
AcDXo92WUQl/eHR0pY52kVokJ8F7JExshpvpx6xtkVg4myIu256/pbZ9ab0h0IhbY8rWAIm9nYmy
MxGTkpZvF3xRydzMQVGP0BbUuJVlOM/j8mgAZLHVEYFi3eQ/ibSDPkO4p/UblQJtLQiPq9s7vV4R
umSCaWYcuKh0gnvzhqv6aSZCIW9XJKa9G234qMNV9I9zNj7U3fKQVhO3Po5Nt8fQ7tZLkCTOcoYs
T0NnWf+O3d3NN5rMm2xikNh3qXR4zU3jmgHgUG2QTXwFi/D3jT5alelulGl7jtY79zCKrNszEqmH
W0+dv3nHbHS7r84oBt/ot+Y6Af4chSj+qLZSQdFrxbnfEfB4cgemgGgPOi5YsHLen6bcAYOq5uec
LdwtCj4rTOTirCPlPeNNQLM7ip86KgX4iXb3nRb2oemQ/+Yt/rlWR32dy930M1sf/wd757Ecu3pm
2XfpcUMB4IedwqUlM5OenCBInkN47/H0vXAldelKUaWoQQ86oiKuQucakplJAP9n9l7bTwU7sCHp
50u4yrZnT1wOdBnZHXX71oKKR37mzbKGgESb/g6Nn8TwIxr9UELIXMxp7UIceTLr8G7KObAr/Rt5
wU5PpYeCFnzf9MkDKzKGj3L+0MY9+4N8OSxFdLMqkrSUAuFt36KIiF5QTv6Siz4LlLwSXsuezs3H
cXK0uoWLqVUTfZux6TkXr+pejWTRAkRlj7NRd95qFNfGWr5y5IJ6jCwqZNnjxrFaovzDv68onKF6
B+hBwClY76tiPkeKue/k8tho06dVcASsyzSSADePfgzWhxnGUHiZBlSsKHkKqHS7LDaUdwFHfqep
0rWLLVA5qkTdnEbePFUI1bA7gLBIdZuosJIwO31YfsZGlG6kscvOiulzycNN4I91vWURYtkh+cwN
9ZA6hxBsqwUpiCXYGrIfC4Yx+szhWU7xzIZEa45ty1IrZQ86ahgk57Az3WET6xVydIPHwHFoSe84
Dj6AyFwZQGtea+aJN0ZDUChEilnR5mkpXCntb1I/vjBtgF8CO8GZy6QAXBJxsxoIcyGJcPysWbjL
lvLSj4iqzdelqn7AIWDsMkXuhLBvbYMnQqSa+RV+shQIJW9wizFEWdXIYxqMyWjpdlUNgMTo8K3w
bKBzoJmMW3hLUnuSk/5uyDHsKVnze1b7l6jtgjlVP5ci6/DbWDRBmso4MCHUiiGLJyTG5JzOjQcD
YXVHwivgqnwgbfmC7sL7GMyHzLYWdzRr1HfzWnuog3tHsikYWVBlWNyXkbCNPlgqziwr1Q/YiGZ3
VdoHgC+gFOQm8qtNpw8Z4hHQQurahFn6y2IMjtSDflNl9HKzwgAYXy4SxlCqHCNvnkH6fWRaikJ0
hkqQi/qFZsz2aigfWLXS+6aSHqtV++j78tssZ2KJbcgOAn2csiQjT984dGtTbZEsmr/AaU2O1ddY
JMiObafiAhEz9+YIixOj6cRNlPJGUAD8jEgNvTordhhOjqBXGIUaCzM4fpxbluniTNocYdhbFByc
mU4FnsmuWKWIK578w04KuW4a6ZcWViZ7cii/pcXw0cRQ4BhV2rljyZQkVvvXTNU42gX9Ni2PWjc/
mgQUpY+hD3QFSvgipHAnM2c/MDKlS+Rxx1ZRi3rFWS1F2XAZAqcKvJYu3UwWi90wyZV+zHQ8SA3T
RnwRsqFcQUYfWnP4jKxlctVVvCSmWrmaiC9LWjqtFO+HGUFdxy23Ks3syv3UuBUH+yXDhLInEI5/
VqaYeUfuYbOIlyCWLdu3mUzhWwXurqPycM05e2AWgXGN541WH6DSGC/x0J7orb5omqddIp/Hedzh
fQIzrj3P2YJna4y2OXF4nKmYu5x5Z/INt+EY6+PbgIdPaT4T1X6Fg/uB98t4Kfq28kxzNY+KzBlT
aeGhb+IUiSr75XgZsl0m489rSGHwoGbvCWTbzb3xoqvaV98rL1naxXsWSR6floUlgklh9duicKph
6kQizzy1XT76tmNRnapvdIjojGdV96QG9gHDq8zro7J1ufa9yRDHzqi/a448VBLZfLRYX+0y6HEH
rZlUh95B3xvKhCN7rOGSUd41RXtbBolBfP5kTeJGOvIbvFrLqTOp8lW5ZyNRMypFNfwrlvvmLhwl
fg/Dh1VVI1DFbdlqQfQx4zADeIJRsJUWAyupxQJW0toTc/TTnNsnstTOUDEUNzHX92pF169Wse1U
JmdgYWIAcgqp+W2uEySQsI1xDOoXYktSouSy2zz0LGE0xVGG6KkKtWsxaNc5ja6UdLM/djKCzIkI
HoIce6oip4Ti5HRyrXHIkCOWTH2xtyglHCnt8JElCr3PpNzGARVwgX5bTHHqDWSJw7rHG4vGh5OF
dXTcmThdjAntrNXZDzFjCHcop+pSyQ07T9ai/8OD+F9wgP/rDXH5+V39eUHMF/x1QWz+hesCIJr5
R2TbRrD8u66NfyMT/GIz9YLCsCXJ/MeGWPyFDAaQHiZcNLA/Fqiyv2+I+VcbGdaWQWX/FVn439gQ
A0H884KYVbMKB0IlIp4IC01V/0nXZsZ09OG4jJSnN+a5kTecbrq3uGsQu6k37nHFeIPMY/MR2/Bx
8kuv2CU787IuAYBiF4v46SWCvlJU7k7sen9E//SGQus4BKh70mB6W/bsCP3+OEV7rGfy4FGtdvcv
nd85xR5PvW8Fa3teWuZh4AKNvVq8yDAUsBWiuHAqChWnuBv1B8LQCZVxUasFo2cp/hyEMGs+dG9w
bwOv4ja4jOq9fBcfDD/eJV7m4Ni8icnFPjScCPMdnJfBic/yvXrLDzJvh4YuUI/12dipu9rT30+S
l/NNJA8byL495r76lQShP+xfYKw9CgdQDz+BTtK8YLUR5zCg4UlMR34Y39W7wR2cW+h2vnIxMkd3
Xo63lxfbuTttf7O47Tk/dP6H5mJqcdpze2bWdsxw1jqnwimct+DpKXK+wCmc4Tb4xQOsDCd7aeoU
E47LBP0k7xgX8+tIUNbYzvASByWDAb636XwkzhOflZMeeq/nn82e+W07wKhcHoRf7bvwsofeq5zy
jNLmfgF8njxjjH7AS5TsUgSNA+Qos+Q5cmu+1518qPf9SUupL7GYBBjcdb7urN+Sa+TWu25P3Oul
X9l/YUoqfPXCbmbojvxlWJfJvLZva5B7lpecowPXwcvsY1/xjI/8CF5P1JTQHst6CoHp2nh5fsXt
KnVudqu/tInFikNM0kUBuPRbD5rbsIPO5/XfVFdt5pxwfAGs0w8fBC3qkquAwuF3TZGy/h7vdId0
mQ0otEOJ8FrSI4ASeMZF3PPB3UE8Uf32g2li7mXxAR1OfLiW8eG9hZDzM1AYDw6mwjTAMHaSD5gR
z+378jGxl2LCz/qWCrvZxxoWSZLIiIWedo3smedO9sfxdYU5kd/bt9SRPKZ4r/VdfFbvxGN7nnbD
s2FepS/7q1plj3huMBQORQ5/kI/ZfexJF9wybirdTZMvu23GosmR9YCUR9z6/LlVqRUdvHPT2TxQ
mkH7UmIYQmCAGJvcie4wGE5iOMMP8mgqNKRoJJvXT8NnTCjdub8weGsreHNH0FRVvBdeeCRH5pCe
EW8MP+GNb+l9YahxrtfzkdffuPJj40k8AqrZYfMav1FE1k8spAWrHfRMP8aHcVec4h1DPwuVoyv5
4pgFEhfYpnFlDv8NV41rQNl5jGZit3BDfO9wVpyetO7Jk3BTvXHVNbqTvCrXrHP1d0/i6HyUv9PA
QQvoYNfdayBKXERkqLO+eWMQwoI4GILrsldth43zCXQSnw4qPIa+9+ISPktB5m13sCyel9c486Ak
dl+8LorX0q3fdJ4bpju+sfm7Rqf5l4Gr8bf0BZGfIoD2shNBM++JOYxeG6rI5YmeTNkvd2WgucHi
LzjLnP6wehc4DqcvyWENg0njlP7K7o0jMBbjE+2Jk/0OSz4S2IzWe/5F99/u1fcr2Syf4Lbw3aZX
9UFcExslJ8q893U59K5yE3fqu3Wu2x6uo0PK4rd8UNY76+Kvrrmz3kIHk+aZNbxTf6nXg3jYma5y
H/+Ie+sKot5fHsXxvjmg2QnYLsiIgbMD60TtRWt5Q+19Dctqn3k8lv3Pz3ifwk4+yM5jvK+ux9QX
7qtfO7Fzv3i+jgLX/2bD6EVu90s98ydH9rS38vNd8DBn+M6YIOj9wZuC+JNZukMp5yju7M9+vtfd
1Z/O92qguPfUwy9d7GmX9chbgJ7oFofqjGfQty7VQeY/wQTg1M7o4j1Fmsd/gyjIcPJ7/Th5vCD+
ej2z0nfyCsGOYwtsMG52Z7xnBw182g/kB/6Y/7ybuz9exX3/QhfHdGaHyPXF9Aeei7gvWZyfm/MU
sLiENQca5SdVj50HgIYJJ07IADXfwP/1fnHgj2eb8RWPGY6q/ggchNFI4SGQUXbDEgweX8MQd5fr
gZR7cCdmLk/5TvuOaPFqPRB+dNV37+AkeQ/QM9AyIK/dcVV65g4CgvcpPp9TJz0+uvsfCducp56M
kxU8A/Whl3RDy9E/MdsdWs5N8065z9jpXFkIeEPQeI0ndtv/el+6mZAJPzhjefnmjo4veio/s8Lt
7F135kVZb2wq7qczS30De6cT39nNxwJc5xe9twlDM8K0eAn9m+2xNhocItiTyxjtNRgcnIc5LxkC
naCGtYJa2otxjwG7l0HhHcnr/H8jQPz/yBShbqq//1xauIHEfpd/Bon98SV/LR3BhW0BFDJVoDA1
MPn/t3RUxF8E+bwWxSHeBk0ouBX+Li6EMWaiwMNLQWLmX1Oa/l466n+hytQUSLybjYGm6b8lLiTA
5M+1I3JaWSUaD0UNASY4mhA//qOTaOUVjMbA9brUcvEiwsH6ElaLrrBBPI01IpI4zhfWcJaflHZa
M78W1Ik6wmQqt6ScvjvQIiAH7bba02qyG2ONqt7L2oKHp9e16JuhOZnQkrlK97USj8tezkP6W2Lo
G5URr4ofkAYX1b7Wc+wwu4mPXRp2zgAmRKttwhTLOEueIxYZlV9rVY/0r2hwNjRaHX6qdcoMdmy3
vWcNCYjH0DrOlbeW8wyYgiA7cIBNpaE8zwWo7Wwupo5w9jC7DFEHL6vTRccU2QgxZYhS8NLLVDU8
RW8a1+6sNT+KSqdhj0QBN6iZ7I82w4gNjwFcpTtWcDsPMxGRYFEteYHhQJ4ksvVO+UyrKrljFDGd
m3wG9aFUy8LJObTYSpcStX6/xkrqtIoimX69DJF0EpIq2ztzGIvWkWu9U/25Lfu3lMx1RrKqwX2N
wsUcvWZN5zd11ZoHUc7UNQ34kJlxR8apOAgNn4plt29FpGvvphLpL9A3p4+ssZtLaCRj7yk0lAwq
WhFLQY06B8TonN4LPDDJODAW43kb2mywGOr2IKqASlWYXaLuhIjBEZIoUCIkgY0wqamlixm+FYRS
afkpRKUNKceLmdjzKnBNonNIkHu3ic9TdEnUIMnnTysub7JyrkaqO2t9JaiIpqFa+/s1TTw7QktE
XdirhQnSpPhaJfXZChMYLcXg1kpz0ZfCbZbhTtH7nVGsl3kYnmR2kqDEX/Lud1pTlEYvuZH81hqG
3ZH8lgzUzRz7JSGxA27aXCJ6NwkPyijJ7qSJXRh3b022eUKYosGgbbXmxu1HmWOBVLfLXVMswHkr
jP5HdDysNCg2Z0MNilaNHSuMdyggz6vFLlgViFbN4tzLFotb81HurUMa2kw/o159snVDsBhZq+9U
7g5i5hK0phlYC6vglFJdeQpHM/cYNEDRlc3HTE/g/NV93DI5IKXMR6YvvRkaA128bz9q1t4ZFggi
GDWncrOfjFM3PXWYRFozC4YQ6lY0tvcmXAAtwlA9NofePrdq4jGYuRqdHCRihaFlv9rKp7zcLxr2
Eo4I5EiT/Ep4hA8x5zXPNL9o+Z1CElHDK5s2ZyVGXFj26idq/2gUrPXZ6NggLlJgmf36YWjjLVz7
R2Gis0wNfEl4lmrhIc9iAXafGzqbSopUM7p0toTfXvM0ew4yWEusrjAJycE8wYaR0lOEGQo6R9Ck
+tnCl2RvUlGZZFjBClvjtTDB31d99ThIz3H+DVngJMzUjZY31UjBdmFCSmNXTk5JmAfcshi890DT
vmMDwG5EbYv+o3SSbnyPNSyJpHOY8SNa3qdmLivGzfaXJNmfXHWnsVi2mdGIWFYtPAldpq0NbgIg
BBTACNFsazMKQc9W34rZDBhXxk5jTAK56ZvR92fwiI61GLabzWmArk499HRFY7nuNKmfNyK3R8bO
3kC8GZcKWinVNcLpN1P+GHL0oKo3ODSTp4plm0eSTahZW8LxmSyU/XZNW/kEKVDPcqr+rAiURM8Y
fQ3zA1sMb2rGd1OqFGbS492SGvdizV5VQ99VyK5cU4WylA0HfbUeC+hx7MQCPBtA1i5ykhztHCJh
LtHccSWPXX4v58mXHVNeKQhS6yxB1yyaHC0CD3k7aEzjmI2tEawhdzEKiFH5aIp5b5ZF+rg5PDTY
eFohbrWZXOTirDMJjTJrV4/501yZ9yibNPAki8nCs2bZzwT3QZWmA2RZX+mu0tKtoIgeJmM8t012
LAGOjOhT7G5oH3MTPJD0w4LjeRHtA2A+G1zz2JrPfZ15NX0YrQQD+t08ZUh+62k+RevZrHgYSzyX
lTS5rGlzXlP5THzrXqNdrCYEGM0trmk5Demssw228/scgaigO9zEqFmFcaor2XGMEQgFSChy2pto
ieEagCeybbBnY6sGaVNbOAWZ15R5wRIHMtmghj/o7WFyZftkMsNTWdrtZ6EDt5NHa2/WzYVjeoNI
4enPxvFZg2/lxLDddGfVo8xHSUfFOO3mtN2tPeOHXNthRXc4Z9f+kvT6uQu/21xmxY9fvazIVCnQ
m2+j6tlHg4SiU92t2fDVJPoZ0uBVqdgbijXQtiyHGjad/rWqB3stL+Z8sRhLr91VLlRvkk+aRTMo
Ok+p470NWixzDFItPsXaC9B1UBpcBHWXLJydIWdGvMjTZ1J353aRvrS0/sGHdRoWnDhCI8qd3n3p
8RP1EBUxHwRmcWgmrEGR8TRpOVr7Cdahap6lMneTrL4Uw/b4rUTxPLT6u7XSRzbGd2NK2Ab6r7Ud
gqmTqq8MbdpR1zSEqgrDXMvyO5Z7Ircj5rzVWyy1k9cl8nVBneUt69VWEBrbTG9Tbq7Kkyrw35xg
i5j3olh5CiafidF+qmyOHLm7rJZ6p/bzvuFhjuBxRWChwUaJzhupgbmMvccbBZnVpsVI3lpSmlYM
1dHUKDeiAmmZX2S57yQ2YLaO9irl8G+A40k9I3Hb5Syd99DQuDt1XFprvl/EWxdG1qld54Mx6Xf4
HX90TrgM9Ks3N+iqtIQFxLSvtmM1g0FrXZT2VSuY21v18zqrp6gq2Jgs9q0Pr1Zkvs5pdkBlHYDP
dub5y1IS1PPVfGrk2k/1wZUiBJsiOaZ29JQOTLRUoj8KcHmD1ifuEMewqsrJb1P5lRXMd8FGYmQG
2Lbd/dBvNkVun6o/ZAsRHyviYfjvv9jV03TpyV1nDceqj65praO+07LOmxblyYjYHTHtFocpaSb0
LfgPOv0cifAAj6NL9B2PD1dZW+ku5f2BtYZ8uRuUEa4hJDCCGJ0EAUH6q2Kty9lteBHUPbZnPHfn
TyQL+Ox4k8tjnkaofHS3yT5EirrBKt/riCYTzpeF8UssH5A7nWRlfLOONyIe/RSwRJm9o1pyZmTK
6ZzcNxbVYHzOe44Do2RWvzd0MgGMaK/ykM9GBQU4lW2BRCBNOe10l6GxazKr0EGi64UCmhsdnjRf
WblB6U18AXsPghNnc/VisNRPk/e1fo3TbkGhmBQX0sk5p9ioGBoCOGifWQUGDtr1KlX3UzGYFktc
3HyNMI4W8En43V20T1TGC3gDl5E3upwSy3xrG/1xAvfyqtP4wt7cU5ns200NAD4lNzCZAKyMwu8B
35FXlIjgo1+gbVnuUelSTMp5524H7Ax1ZuKFzGvlb1sv2TC4RFGHL/L6TG/kryLSAqvFzCDaG3pC
gw0urcaKVn6q0TL3jbirM/VlZJyjRbulgqF0KuqetVrp2WTbkDwR5Phj5tk34rM5fs5sTWFMhXCE
+Th2AMtE+TvUx0NWXAAhHvW+OnUovt4UyuDbMon199DXXpP3fqWn7FVWTCM4UXwR0UZkAz12OTIO
7vI30ShUuuU1QfJUNiyOk6lpDjrTPFtNibHp8RgtsuaVGItAqYjHzY6C4B4gGpT/3i1msF8NnIIq
1T9NFAu4cdDSl/Pi2pP5qzNaj1yvJx1vro3GCJdz3HMo5zXPNxBwwwZKWc3uC+gVwjrxi+Tr6VYy
TxQN50moBUsUHjVz4xJ+NC1xilTegFGL8ZRa8d2iYI5aBv1WsmiV11Miqb8Lk+KkQl7RYrkMqXJK
m0ZBBqI2cGOE4bpXIUqZcgMyKfW3UkbFtrtZsYdYDaYmfUpmPn/0zPH8NeXzPk/FXRq3O7NmWJHr
u7H9HcmlryfCM8LvMJ4uPQ5YHF1umuPcJXGB8KxTZOaB0dpOGpeBMj505r4oHnittkMF7Bax/mJw
iAw5CCK7QO2uuKRZ36WMRgbL3Gtws9bxRzBIGhntsZS8GyP5bPEcvNeKYUckqjdM7VVJIWwWsF4t
gespFqw+FekGgepTGVDyyJPw9FbJUEmMSLnAXiKakZgjhWwJVnRRpn5Ghf0xL0CDo9Tcz00dHjIw
K0AApYttDlQy6DeV9C03H3Jr9PJYdkEzw/ligSqjxPwUQPwa07qW8LGK7Kik7TUMZdMfUTfITg57
4FjmrQec+E7ULaPsIQKBvyD5b5EJK4604CoXHrxtbHKZfB+iQycjcWJhITAZdE16F61oy+bCb1CT
78ZYTsGvETGVDtNHbPGoVtGHr1R+BQ1wJH9mWcrdLXIZG9amNRgoZ0T5pHIDI4r2lxbJ6KTQt8Tg
c3Ms/A6Ny1ltubX6JNkn+tDtbb0bSTHIH+FYh41vSNyXiK81ID6Ktxa4jZXtSJDt5Ze5qUUrYgeO
yrT2J9UchJujA/0t2RZJb4p0zrLmu4FtLcCX8uufd/aEztGw4sUjSeSUCpQi0GlRW9QZzw+rmbFA
NnDEcyjOQ6AYYEGGWZz0FbbOgJWss+4If3gtF/ZP7HMXq0qcFWErBxgyGrv7LKIRbJfKgHyZVX9K
iSVJXTEhEuuK9ZBGYnxoNo4OkQBzMiFVwmIDnrE1oIue+1Abka/gIKT01EoZTnZ9q7vdENeGT6gM
LImDsQw/iIG3398QQBfjm6RaQmGitinbX0qZ+SW27bBz+9zq3pOmQYKUDGH/g1syROM9TQQDQqVv
QzgnulU4KdpEyyPhVjYcRLVotYbV5ouWqUL7ByNAuwxVQauUkzvJZ1ASxUX6yBrelySbtTwwlPmu
XwxuZknI3RHcZcS6j5L0LQwVPMvRFjC0MypDQevRNPVlLOYaYS++bbIKGs6Ynps3AZus1BIIh8W8
kh9F1a+lg4xuaOjVj1QxwYZ3vbCZ43eCKMGwquh7gLYoN+ohWtxlHekqM3uN39Ii4fuR/Lz6SCEw
tv7PIvtv6V4GI7r/fB5595n3LP1//xHY90e41/bf/20Yqf1FR0JPzi1rZ6aIFk7iv6UaaEBYhAac
x2JbrQiLMeXfhpHCINyLKSHhX2yXcfj+xx5b6H+xZEMlNhIDEXZO8d9yOvOj/jyLZHFtk63A5MJi
iiD/S2SuPEWFFGUwInRCjqhLfHXSvEHnmDKGW8kQJFk+eyGuSv65xldreB6qXY84w1jiGyD+nUAq
OKdnBH5+1z3CooOcsG/lF3bne8HJmFBjRU3ltinAg3VvKbdVhUapv631ncHJvP3oqX5S5x1+PXc8
SfU3yG1b8pVlHz0b803Od2aL/55YENON5xJZFwrG2gFPxuYp9Cp0uk2+Y8dnbIaNuD1W/CMzlz0j
OVhFgWAbhwayr6T9nRdbDcFysLvWEZJ67bdWXcFuOwm97oh9N6t/1omthf22bAqtovliDnPpZejF
goEHfSvb+FYXd0A5g4STay7erOzL1BFfVpFrskqU2JQYCbPM0K0m22+xdMnZt1rX50p/xFW9iymg
RPWiA7ydwynQF7w8Yqr2RfhijxzOdRQUVXyKGkYkmAaVWTlAZOJDRJ2ujEEVbbJ1tvRmvedRxFDx
Z57IEkQTa96W5ENrDmM800a8D9EpRvWqm8DWM5wJ7X3BBlLAWAiRak3hN4d7sSCIUfe5/FtZvy0S
aOxPhSdtjzZeYe4XL19bHA/i8yu5K08DeubM3Ott5LdZtpM7yk7zDablYZEaF3MCHg3JGfQesVAH
s52nUeyjieo4pGyaR8jXO0SLl3lb/dGsbcFnGb7TIRagSBvEwoPf1qNvgmgViCc62BVM/+R88mNc
jpNEWg0HUdx8ljmHCx5IHISufJrG+JjEHXlyEP4wAoxLcqplFSjMo9gk57/QH8Gk29TTk4dbbrY0
p20/ZPzMKoOpUoc8x1ZPohCdIrGbwWEZeu6XZoSODxs530pEHejsnVTJ3sxgEpbc2aDqwzkPOFBj
RUryo3Wpe90Vph9x/JCafoyMl3F8r9faKfK7vAt5o7wG7oTtJ0b6hzIA19kg/uV7ti3fAF7K4pAm
3yaekbpdvBHUa8PdZqGkjpqV7o5iCVrAEjKXBSXdgdDgzNmX8Sbe34ipBLkps4fy1ytpCLMEaRQc
+7lc4HZGaPoWtrQKA9bZQ2Pl5ubVwCQpoYdTHutsvhThX7leQLmi339PXv1Tiiebm38kKfz1AQPi
Qd0gVJr8R6rK9+dDUkZkfir/G0WZasc9s0Q1/0kQS3TFM6lSKNLQjk7eql4jAb4JV9raWmetSQ+L
WfjKGPv1OgdSOO2qPAyYowWjUIIRbkiECCyMAyJf+DJGicpXOT+sjEYtr/+NdBg7L3LoxlVsTKwL
NoUqmFKW3ZntqCOj9Ie1CSpTcrG3ugu0GQ0ftik+sJioAgyt/GJv+jfuZmOM3dHiHqecXc+G9itG
0JqW0snoTg0Gubw7pIxcmFgsLEOAoUxPgE1JX8HpBF+NrIEufiiYqejz7h+Ol7+F0/zjh6psG6J/
wFP8y4f6T+G+g4mOlpEgA9r8We6zq1al3kaTWRlGFuXHUoNxkd/Qp67WTllaLKjFv/m9bhGv//IS
NMhZf2iwKIz+SQBVjpJkkQ42UAqZviAkGXs++POI8PUYPNQXUnTG02ts+nrr07/p6oNmHErprTEP
c+hn1YVHhay+yMmZu15aDrN+iqxdTillJHSx+1reauXLf/3J/ROObPvgSBZiA2dur5xmn3f1D1ej
whVDa5fTQiMsRnc7yOjpzfOSrf/m89m+0T/9hrYII5AepHZqLPr+/IOgWeaDzDzA4S5T0fTkThG5
1rxLrH3U/LufZf7L2yIf10ZCa6uywcZT1f780yZLniUI0IPTSGerNB7MUDkk3bSHB7gfjZHFxkYu
ihmyirepJtFGFztFP2SVr+PWyKa73DSdvkQyli3pM3pphNs5SSPU8jmUpUjyIs75WGIcKhf7HCR5
GuHIFy+0eDyD+18SYn6e/66N5S4Z0YhtT/MBg2R0P3XfCtzzXl+uq+J11nQ3Ey40XzT51lgDTpXW
iZZbGyv0dboHhnnRcToJsAjcmOQfMjenuEVKK6+2CyHuYyzEoZLn85zjjMT5Mk3z1pvs1W37ZPGM
bQ51G21ukX2U+2SBFdI1yrpjC50KZT1XBQ3W7PXjPYAktdqoiSh/FeZlHIhW07p9+CTnh8QiwK6n
4byR/cdTvQ4AkzmK2YGj4InxPkZtMNWvkv6yHcPIcHc6uhk4BwKjCLykPQRYZkGPtbnAEmVPKN9N
bCnn5Zci40NqPGMTFkhPS4q9Mf+1WMVRLnwgo8dlQDVu/1jKL5OPQDDEhJQwlZ9DloCqupjKQ1pc
xn4P5zXrH0ZODoPMnUZ6jbLRk5s/ToCieu1pzRpLBwGBF0Gq3U49T4on0gynIRrCiigfayC+Zdmt
YvGMuEaADyGVoq234N3OXoetT64WIgcmZM3nRpN562CXmMk1qzj0a/Fk5f0uRs/tAM71NPzvuant
Z7g5XQ/aDVsXb15k9RbiQhAWjEzyjBvu+1w5rQg6FOHCGWGYEeWqm4bKzly+07jxUgoewX2ypaFE
nH1D6+rROY9sr4L5oFGb8ePK2IBEph3SMXTs9iUjgHQyjmq3KwWAVt0pEYAh1Abg6o9DszeNKyx6
HuXmfjtSBYBLjC4o7Hly07DLUumS5+Daxr2e/CIc9DZnfsigSkn7HZdeIGdBob5ZCiQPnS8bor2Y
tR1BJ+4Ik8WieFwYfaX2AcQLRC7DIWoF5giW2LCEDfGwqvpjLp5HfbwTGl0cqxqFkKbomb3slhiD
bU64XewDh/MylaV8+ACMfWdJ1zhUXGXAGP+NM5HqC2o6MwdNPgKU9saQFtEM2JgeYa9Tw6SeSgLg
ZFCPGBjW1YdSA9lQTweF/Yta/1Ty3ugf6pY8IMFOECggY5gJiXWGdduO3pKtyZVTCCaSU1XqIbav
lH+T9Rs3jgtsAvsieHqOSOWlYa+rKx74YUHFVYhtFGFzUEtPevI6zE+ykA+SxW9nisH2stQambWU
DH7USyhLvskCcei+pYrfl/Y2DRpT99ijFT/GYfS4lZR4Df3B3sIiWaTGYxDX32X3Wmc1GbucGdlF
M+SgH97lJH4G0uutCMINfB7Ud6LbSyE4enDkL6PJSdnGrK4gJVFq6vD/EhMIA4kDeC3LgFRAViCy
U200gsJwJ7aIROLkANzEzLWyQDlGJTW8mupdxGO2G19hgThMGEDIYJXQ/g9757FkN5Jm6XeZdaMM
GvDFbK4WcW9oxQ0sgkFCK3cIB56+P2R2m5FZ05VW6+ncpWWSgYD8xTnfmbcu0QIYLDaT/VabJ2Xg
UOWZJ1coqY8VI+uIxYJj31mHHEeZu0A3XlojOcVkckx1/iLGYYuPcB2m3mLbX/dWcRvgWvYB2ZGC
xCa8ZJvZbZ0JfV/vbsoEWjzdvC7IJY3UbWuFa4Ych0yUq8I/OpK6xWet6vMYI92U0w6q3JGrtdLj
S589W9XPilrJyHDt+CArTPcYMZNJsxfF1mSurU32WOgveC7Q2vqDLvEUTg+G4e+7aT4lTF09YJ1m
Iu8N9dDm8zGyqXlR1PvSXftMreYREh7CKiatdjWxftDbsHrk06CsBDN98WSO54QBz1wch/DcGh/W
iDCVQ+lqlBLGXQ7DLqBfieNp60uOFONY6LE68L6T8wb/mcfWJDiduxVh1aSbLUnZ2C2MHTfSLqGq
jS0wUHyHcjpbeHwg9VmjB6/e9Fi6BJIo/NN5fcrCLwsbI6+8PrLONOT7OEW3iXCXZdJnOJ8GcRhd
RGUe0Qf2OeqeSUTtR5Rwcp8Ph8F8H3s+m91Nm6JhC6qj594a3l6DqRnvpbFJh0Ns7humxt2Nox9J
cm6jQ0FVEFo3gWw2TI/WyN0PCkmsMn4o/RbRe1H7CNDjUJl4F5yb3Ftl/n5sv83VS7P8nLK4kqLz
zYgYyHrtNz8U66iv1tlLW6tNCBaS6n6n9JNkHwY7c4PrDZkANhw2pHBJ172+zYmkHwkMCZoYIVJw
Nei/MdzsZubUcqi/hekhH+yNoVsyG5jmspekh8230LKfrPpY+9chfx+Cb5ZdPFvSX7vWzxLF2wTN
IKs3UwIyQXOfIohPiEgwaUwSFqPfgEqt83mHzDOiIUrSo4Nt2Ii2hJ6uelzHQFomE903mocq500E
XFzcz1ywbEbIZwUbLMYr0nPXumdUT+u6LHCGjbb4yOALDGW3axdbClLjxDpJXqZesy875zBYz7Nw
7+3a22qMuLGPQ0cOOx2KBSjx2vKqH2s82bRXSfOo1U3fY5oUAzlhzY1VPMJQW3W4V8Ix2Yrgjeb+
6oTMSdrnSP8wjOmqnPK4KLdsOB+Tyn/ieV61HYSf5FiJLVMJLsy7wYIMR/C2SnnwCr3uzOoigA1E
mhdx3uNDoZ1/InJvDTGD8UK/VQ79Crd14zMB1jj2+P3Dif4oYWnuYuw2O7JK4n1fsSqo2QgiBA/n
/DSDmBQdSLMh2oJjJ+cQFhGpDcJew0wvOT8gsog0SVbMBdnJpFCRkFiwQmrn6mLbDdueZEt4z6YY
0IcPfM/ZSddsByoTz3Z26kwSMpoJSThLWny2Tk1uHx/feo1wheIEDRupLaWprwbPcsJcpYt+trrc
KLs4JBUuyuBOi1PjS9YFC0SL38VZk6+xj11jEzDyyW1vX0qUEzUr93K+cej4jSj7MZgeOd8hxstm
L1Gpu6rYlWZ4TZYqxVG3WaoRr5ub1D1YU7kDx7ppCu4es7m4cb3BR0TTXm/y/kVH+GTZLfoRdyr6
dIMlSqavRU7ZmZeXprstc8qPUm710rXq6gNs1bWX8RHze7QqE6LWiKYu+y/FK3PwixOkvWNMukjo
jrSrcq3bu3kibIeI6gx3u6AQxf0UEvER+OWXQyw2yNd1i+ykk98grO5srVbYykF6eJso4OtQWmtA
UTsiXVYhLr7B2PEy7syzY854nTWGy3Tn+u9l+AijaD3EfP6qN+5mN1pbk8m+VoESJw7e8CGDJpsi
+qZQwCVGeXAnWmU252P9Iu15B+yOZJbnuXqmKbAbBQzY27nFzDtsJ5uPuEAqPCwBSG+xhD7sWuc2
e4vDtzKnpMRkO04XRzP6F6q4RYNwHdHXz127T+1xzxDOc4sTyRMsM9OHP7q6f8tC9f8lgnNpBP/n
ufT1R5f8kMVH9aV+m04vf+q/XVa2HQhUpaYXWHZIC/nf02mUskyZPXNpli1o4N4v9HDnH97yX/iD
rgdedhHr/pdUFrB44DkAxRlnM9yGRfPvSGXtv8yOTOLaXaS4AuC+yV9n4vT6rVsPZ6WnnK0lgR80
Sspj5tsxjSUcDTv6Jsg75LK5q7qtCmAPZy7Y8K0RyMXkZzsr29Q948fRPoV+JN5Rb1avrdYF3L+O
oPfdjMZ16S9E9OQ6BMmLxsRCTMuy++Ws/z/GNcth/jILWH4Nj5PBcJ1oc4cZxO+/BrLcsEXgG9LJ
zs6ucQZo1ERJMvaNO+J4irJ9qGHZHUZD5EdzNs31v/75zl9ppn8cAIpjn53BHznKvx/A5Lbkno2A
sFVUZDfIRfJLN6Z0sV3bZasocqAjqniITk0eGoegz6dNEhuPBVm1x6rBujFLODZIUzlKhDdD3t7a
Qqv9KFuxb0Ilj47rWu62VmTSJFVjPAtS8dap64v3rFeze3GlhRqRXM155/0BV/zjVJeEIPzrX3XR
dv/1XJN9zvIE6SI7Bpfb9tdbpkLzMwQ5DO4epdJDrjJxVdr01G6eG+HvknrW1zEU7BoJhQkxdTaa
Aix3I5akMFzIJhmLj4BYN+RA2hEKLxk0ZepYr/cM2qWMO+5vDtlcjun3+8MPGVf6gtEDz6HHQ/jr
MY+OOxRWR5x9R+7Y1bL0D2StM7N0x93i5h3OJeizUyf0o63d+RCUIy163HmfUzkwCHB0hfAQqju7
gKTdA18vmitIyv4MgHp8npM0/B4r8iK29SxTnICybJ8BIND/Z2I8TanT7xy/Mu9CMtqzqHL3XMZ2
Z5TEmlWNYh6e5u1nrjt5scjUwS7uTD9rRxgPrVVCAEphR0VokK+NgZzKBfC3JRwGqLvM1RnEd3Ab
ThV5mP1YPQbeIJAGzc/ouecX2H0VrKWqejGCApOGxSfOjwl5TWMat6hvJ2gMVbHMTyCj8LnXJ77S
/rWZGnWp56q6lXab4NQn68mRdnTjWbPG5Jc/EIWtrlGXjvmmhqKyy2UxPjqOkWHtNaJjqz3CXigp
MAkO03gJAuZmNpuBWM3pVWfqdigEhB0Py6CLu6Y33/HFJwyOSKHaUE0xzqgMu9u6hTDvrXSid9HV
ANFKewTY6xCRAMjwjQ8sYR0JnGOjXzfTqpXMJMK8eQ3J2d0xmevu2kDlS9DfiZQhayd1WW//5v76
6+vHWsadvsPqEZe1oCP+/fZq/DjVtQdNnQzgEQOORnDu1VgI9myl5M8eaPlh6uBIGFk64RBH3Dz5
wWtn2AbbM+SkEyNwwweM5oLB8p0Y84+o08OwPP12gOVgworx5zL5f9wbWH+ZL5sctc9e0rNwQ4Bh
Xvy/vz4UZJg7QVAzgi8bw9xkjcNwAi45L3U4K0A1noMyHX5Y0TDuQTY6QPAmhVwpjd7/9en76wtl
OQ7Xc0LPEgIytfmX0ap20CHOAbsCiAHtkyAUCJ15m26SfrJ2tmz9J7exur+7Zv/8U/lYBAEulj+M
J/Zydn6ZU5uWH9tGPxos6GwwWMkwtm9uIOPvfe7QQfjIWEZwLJRqCNAEiAiomeS49n30PrRwhTr0
i+9tr9QNqg8iaxwrPPut3rC3pL3712fI9//pWkHkXj5vuFmW+fpSX/x6tHKEn882FCslG8w1yVS3
HPxnMjVMh3MbeByKZbxfLajfJvVYIA/+mfjXuF7rglYM3KnF4Mr+aFz2sV5ayGtuTwFtv53uDa+w
NqMbyc/KMQ7Q3NLTMHRAZLzqFT02niqLrPe0UtGj79uY0NrS3MPIepZGzLhzDqMJiVTv4I7oxKOM
EmaIIzoRxbwBUEMX9NfQ5F/QqTA/sJTh7kWMtBswxspwGeXpifHm3A79K1w/CDkuAzHPAlgr+8iM
VnEEpn825+RbKoLpVPthuM/qTG6ViKNdHudyXsc0MGCPW/9RTYzfDBID9jm6QDxrvgSTWvFlbhP3
3aNJAr5b8JfPmeW/EWLJYqutF2nKlI83lcF+dR34zLJHW955XqvuEdEPX25MsAKvs/xqNiD36aKH
+VQmvZ7BGdgBEdYG1maN0i/x7PtaZeO+sZ3mzcels46j2Lt6qk/vjMyxT3FU0TBS/B0J3ASKV2Po
0/XC183JC0NBNxNG7g/7kk0yjKUBtZFvxoxkEe1iKkXDVR9Yi7ifqvWtbQfSK2SPw9Ya6d9Q73qn
SfdkGIwriTBhPZGCDf8snLZhmqfRpqroNKy4JmKTHjg05+xY4kS4Tunob8I00jcZzg4SvztUs94b
AkqH8NXkxY8z4sPhkjCbg0tJ0CGEUKjL5lipa2F49Y07q25P6r3AVhoU+8pvl9lfQbYq9JWGiPSh
5zp7dXjpQvlMbjHTQ5i8t+HA3mHIq+ISDBWcGavx9szI7kxlfEtUqh8moEYLXwJbfTMwMUlakEkq
yiS3vL3PLFg1eKve4typ78cRp3fhIyYdqYWeo3ayXiij7WNNgMbZjPOj4/yxswMTl4T59AR/xVjH
sCYfuknjKqgWVVbmv1b01Gs03+Od9JvpbhBGejKqEBhfSTlb1OEeHO7IDgaq8GYIoVQ2QFMsbAJI
ZueC/BScVCPrOt194xqOj4XXfYvokkmN0fbdMKBJ98iOOfGZCzDpePi7IUjuSCmnVY6NbOP0QFKM
yYBu1OsAd4cD7TerCvs0t4ATS7JB1n7GdBoO5g+8YAxnACCnO50zGG0GLDcVlJs0nttLb1Kd7qRd
G/cdD8w9yOj8s6rjixUSuCxdWX+nFgMDOYjlDgr98ITdioVi4hFAHMqepDj7MWti91TaChdH4dA0
2x438pyiBKWZpVEve2wFBRfgWhmJ+2Hx0n81wMUeat49z2ExN7eNsus3SlUSM51suiHtDjmwAhyZ
7RkLYMsCB1dtAT0nCDfgcaKezSwWWLlIiJzsfEJXsiz9IQMJBr9LyuqSKgOtQ+2OxyJmtsg91n4y
UvsetBU2U4ka2QhQ7xaJ8PcWEHsUBYTKodOab5UtvXPgaXMVBvOrk/o/a554pghqz6dR7GLTLtcW
QZV2gZmgFBDSosLy970I3I8h9Q+1YKtiEvJCHrXIg5dALHqQQTCNoj5Kx5fA7lsHPQOTRppzCw+Q
ATx7JJ7j+wTqZYuLElmJGtE4z9Uw7/u4XVSICppD00ErzCaQmJQC1yTxTZ68fCQetx2qRwKeyRoE
4ZXuC2oH6muTkI4ZrxKbYowsVpcyqpv0JwY8hr9NXV0MTDPNOiRfZtsNuvhK/SZfKzmXr2EV6xUR
ke5nH039Y9IbvPgndxspI/wQgzteMr+VBx5oDL+iEbjFBFdmQPjis28kJ+g0EBGJ6T3o8SeRqYks
ydUy2gfjQp/j+w8NHWubgxViXGSTpBitTVhgi+OEZ79pcIDb8KgO5DUhAS8Wpn/jWZFAfujY0zbV
la2fU7aqu4asxW6jvR5WUeeY1tfYM0y/HcDPEAa7/KRszPwLoofYXUXLYzDB6z2V7TL07HvCqYiC
mEb7XqZQd796wXCo5oivQx05JT4gB7tc7JszGkF3IuWlFVulSAJmVsMHOCMCfd9Uvb4bq0khevEJ
+c70bEF/xgEzy0Vf4vHyBYFbluw5LH0HQ9DmRQx7x9s2GMaanZLadXbjgAMAnTk1yrlO+4L7FaXj
lgIx3Y8pghdgoeEN33Hxwg8v2gczB7b8GWlSIe9cv7WBelKM5FTBVkMcjoxMIq6ssOlR3Zbd19CY
RHKVyro2WSoPfxwqCTAu29uOaGJ7tJ4as8SCXxXWtey5jS0ZW2RG8seExceY5k2Gm6njUxXxlbmx
ygpaUr389qlGe1W6+fRAcPji/rLr+rkGc4fKI54ogZx60Hedx9kyusAfHrRRggSYa8wklJPuRwYo
m/mqhhwLCt2LrF1GQ8myOR/TvYqWv8hER3xQYDhvPE9B3SKQ9L2JBMcx5OCFAlM276KXXbuWddg8
2I0IUKUUcYeYfci4YevEPfZpzy+iqpmroZoMb7ltBOxbVdMwFc4yYF+I+vRdIemI+sIglHlKRnmQ
yvaAEVm4HgpLlAkfTvjPhTZJzAo8Q+AbrTl1OseK10hbfbl1IF6meUpw/0HtYnk1ae+jiCzz1RKD
mogy0rrBl+oOWEJE9HMOjezikoW8g2QeoCgW3KCJ3oR2eWrgxUk27Z64q8RsbEFUk8kTuGONsrQr
diIls1MN0wLownQqZ/ejQLawgFaPo1EBuyaL/l60mgWYMY/XZEF4btQwY33QQfQE/krqrZt5iAE7
C4kB3dTJwWdxELLIbwNUh/ekLLiXWZjwWQqmp+SuyxN56+kWie3SqYFi3rhUErswiIJPS7WkJTkN
QrsF9n22usneBFFafKmAqgNXdJ6YIrtxppBKpenLA94JdmRTrS9l1JlkXSV9vk5Aws4rv5MYcau2
6d/nDj5252CyZntg8QWJ8OShJGgt1p1Ohae1dQ5MVUgZJzBAyXWFwJcFbBJNfEGd9GyjRF6T/Wsd
kesjWfIbS3K2rainnPCt6GDqhWytDI3pAPQqhiwL8C0QWysbUAK40vbZqWloFO4cX9ycJxv41fSC
sPmVGvMxSGLUFfgNjLaRZzURX1r03YPrBEz7MY8w/JGfcc3YHuy4h70Cb2ijKaQmrzTujXGiSief
az/Nxn0ymmgwEnpJw/cmVhOEtRSkAWAb9vRtjM/6XNdZfYuqWx+YIoTfHGjOd2UnamyauXObxWG1
daF4by0vRdQwyfiiijy6kouh7qukzZ6Zwb82tekeHBXWV6fqPwxE3i/Sa6DuGEmzGDrSlEyRLj0g
6H6J69Z/h38v1sqN5ZdMUR/Mc6i4DzrgSDNmYgrD0N0TwIE0HMEgG/3uHr66iZSjRoKSWE6wh07v
cvWdr7TynoU9XWYAeAzh5fY/2MfWYwYCcuWp8ErzAkgQY9yWSvS5ouxMJ/PWzEHpVJqOzbHkp2LD
HvaQV3LrtRp4p+PoepBR/5gb2VOSIP7L0w87MZ//6MT+dw7+NDU//u//+V73VSenhx8x457fJ9r0
z/9iDl5LAJz/9Af+HIE71j/o7EmVogVGA+0v07c/Bdoot0WAmdoXjE5R7C2zxP8SaAfWP9Az8uIN
fdMhK8r/ZQQe/AO8xEIns1F8L+Pxf2cEvszSf5kN+vTUQMtIzvT8gMMkw/H31jrNuqnpAPLv2qk1
WOtOnv/Ns2r/Xk6mf+dgEhEra3QQGATFtOTQ0cHehqULbJ+CblrRP9DD/nL27v6cTP4mP/x9nuzj
JaScMwPbMx0n9OEu/n5QtBn8YEkAQt9UxkscDBnZVTAGqewIO5lWInICyHnRoqXOdK3vE12PuKtM
VX/9zaFwDX47P8uhMF4XXDqGEH/q238ZlIjJiAl+DwG10gizqnQWM7mBHrXDMlJDj8AuSsIBCu1p
I2tZfsconLBqnWLcQP4ka0TOhQKjXtq6xn49dz3L5yxke/g3R/r7kIST5lnLxWRvgiTEt4O/XMkQ
d68lQ6/lGzLPw47EwuGl74aMBV47pZ99yTB3UzrE0LORZGLB1CB1P/xUAAzuIlv+zZmzcSH89dwF
AXJBl52EyUXkQv5+GW2LyXzmwLQNQnKyt0NDOhEOHTO9DwmRD9YSJZ7E12523iYnwIbBhtC8NO00
4nPC/H32d6EzVz89SR7hKhgXcHPU82uu8kR5wylujJmiAYepw/8+M6ULXYIDLF+2D4mXy3Mr8+LK
JHsMAJmZWYHMOq1IMC0FRZLL+Aojpqq8tzAlgoA1vwXXPe26gM+oFVJcy9ZOne9hmrJzpcWAVkaA
hLkbctZGV4kGQR8ZCfvODjp1/KGjymI8TOxXguJ9MJn7kzkKfj32UP4VilXTyvXobB69js8NpqvY
+CE0kFr4tGrCw2O65bPX4qPbhERF3gdBQQsGLMKB59/mPUZXNxi+QlXa38u+B7zJLkLDvzb86DlK
G+vQy4C5OzTOkhkd0WYTPoGWJa/IQY5shapq4+Tn/XgwZ6AsG8vMMqQqvjMSnyR9BFbNkNJF4eFu
y32w3BxrzEWTc2kNJdjzJl3/FBT8orsYnubJDmVCnggAlR8mbi9JGJobxgz0MTodKFHoxUTGlVk3
tokggu6syne6xo1Eclkb38y26O/BXw93ZMU0dFDGh+pKAuGH8PtckyAROeahaZ1zW82kAdLi93mP
zFWqTbLIp+le8900yb2RoKYzRmR4tuQjixKh3pkZ9VYL8fwYIAMI/O+id25DFymWFUUcSm9SIjOB
QKERr+tl3yRFSHKIWLbl32RIU8iLfWfjGKEHy7lhGXhN26xCNJni/jqZLKXPU95nu84rQughSlOb
xQVLcASG+iHnnz2kU9wj/jR80ickH2NbwXwW3wJQE9/KMPKwfeiKi2Cb8Fd0nYefaeSx2s9K+e4p
dZu6jXFj5A1p9RB7b+t0xplosAfHN+t4n3ac5PEx7OzoEjBz/+pKw6LGB7EXb91BGnejkcZ3zjAF
R4emkeBRn1VUH6E6Y5qW7+KyJbJhaHAt95pAntB+8rA2bq2sfK8a/8MZnVNBD3FX9Oq1qrCOzQiT
+rpId7UcXNzTWjhnOTBdyjGlajRmn4OIwQ73wtzmoRxfOquwtm1GnQX6/E5alQHAmlpJxD4boCTC
uYaVsai/pWlSn2SVsBwaTAIXaPt7JomSX/RHQYTtN7c30L76aoKpnUaZjs4uBNYWI403oMYw7RiS
WtBSqsWdHsjFCY0CE2unoNhNOmawbyDkwrFhYs/Z+VndewcS4SBM1xpg0kZMoftlIcAherdJZH1p
XUJiNlJ2WXXftWbwM9YSXl8DZ2QRGqKK5TZp30Jnki5Wu0KXN1brBJiN5pLBQ58UFrmMU8tHcy1a
wNC3U6gpyunvUM20YZDVX2QsGeWbTUgY7V+dNKxCjREYD0yVrM1Z4oR50O19oAHBp8/iKvyMybBB
wNlFrE4AhcR2ELzGHRPbgz3IxrsZvbk3HsksDb1DOKXL+sWy0gbJC/1RSTiXcCZgtEmkLQBEU8TG
fWUnUGruBisRSA91qbI3o2GRRNvWkDn4DD/b7V9qM0fVNAfEzHzETJoZWDFNnL8Maxha1ES93xAg
MeWx5e/gi4fIvyt6V0iEol70PTMv7X3bIqjedLq39IvFhwFJrFVb45VyR8pDxBSR3IbeJoPRcDNV
ECGEs5ajdT1CIQO6mQfp1GPS75ow4u21Z3w3Zfe+zu3xwiWyOp4Wcu8+vYKXPFJgzYfvgf4nDK5g
rYnbIrcLFHIqZhusiZtVkT50KTcJ5v8yxVleWRjZlsQnUcHgbLvyqISVvLUVR3MTNVVonZQk+Pea
jW1DG1H0CISNlEcefuE4p/aTMQp0YVM8EsPIe8pzX/F8BAkUzmECBqo1huoVEzqj+sbg28mWZNvJ
CT8rjw3+LcOt0ti3rp1wETXK/I2DjELdhjN2UGPV9ORs7jGkpmKLB7Zqd9FM1OOiCR/wWG8YX7QC
UENce/MyqaShI++cuS5GugX2ngK9C8fo0Pl5l1yZuAzND9eB/X3pR8LuTmjDSuMK1nkipyzkKYa9
6Gtp21seWif76UShIjlmQJLbId4NQbbbkV9eB1sT5iB1DSkoyN2hOYeEw7DIFJEOymdjYEzw5jOL
i24nu26IF7KCeXIBFDYj3WCdJS4feVhgRXcRmZLikvPpitEn9SoSSLf49iLMkKXwn+BdlYQqcG+G
fImYWqCn6rTom73ORaYPORhn+1Cj53QxIWhvuvHNWmRo3CyC6twi5P6vsdxV62qIcjhZDKCNp3Ae
nOjWSEScfDESHeIrJi+WNsgbaHN733oJQvNiOuc50GQWlMilGL6WEdB/Hb3LevwqS7SgrpMxIhu2
c9AQbZcYCICxZmA7G0SOpBf2o9/geQvsYO3Hnxasn7iVKMQYgZftdeBUpi5doGPt2z6/BrNnP6DM
jdesiKh5syM0bkryud/T7G7aMdkzxdxGk3knSvcnmP5t4UbhrbBJTZpp2+eBYSWGLReh4HBbJ+2T
joKDKNUbOuc3tv7zfdTZD/MYGEeeHnSpUeOcprKAN8vb7gT8/WRm5nGco7egzRHJqdcJaW/YFWsS
FwHDO7yMCiD0ep6PvksyaTK+DXBJkw78h6cmuOlAP2yR18c8t+6DbhbnMZq6navc5myPYp/iDJHh
QzaWL9PglYehBZ4j6+CrGDt6DvIJ8TxO+xgtTnFpyhofW5Ea3i4AK7bNyLItC1vuW+TV6P0r/zlR
HE6BaeSuM1gvtfFschW5TVgi5QcFo2Uzek5zHivRbovSRKEwDeoc4f3OoCwRbUfKi3VvTiAl5/oE
R2MPgogFtqh4iBhvFuUgGXTGt3Au1jyit0gB2p3txuO3aUD2GI9Ml5MBzD8+CML62ugUDQQnFqIk
/MP9asbgW9C3lyH4GZpue3Z4hHd+idJYqvbClLW7ZRxbb+cct3VZl84OpAMLmSxHgNQDvM1Cbe/J
JInhmKkSuXrM1zlqH/FS6OOUWW96NqK7aHKJgdBkIrRV/Ow27nmyygmzjUgJjqnufSNB6aiXDLqE
k6Oq0AbCCWMkYU8o9bAxUvVau0Tkoif4ImeesV6FuigcnZakUj2tA1bruKl6pApmj+xAp7ssKXHF
CTO+tFRqa2m571GdNTeexAcDfuHQ1jJ7Ffz2KcjkWTjPKMUXU6v71pFS0Mf5eh5rNAB9gsS4QVaf
Oi8qS1Aw2DO3CsE8ZY/EU8kcnFM06J2bQMfUaXGx8SJh+liqrOyUagI0wEF0uE6t+s7oxqd6iKsn
aj7CQd2NtstPAuXmmxaYlYelza4iELC1DSHL7s9hwCNj1GTIeiiSVilHclP0YXhWsTmt0oSMwfUk
HNyuvhet6Mncx8QG0+MXxeWP1NakTp5Tu2zeLeTP+1T1xwk2zXnOM7GxwvncYLDbDBmxOH78s0sc
CqeBUf5UjTGfu9H/QLZmXftwvDMa/MuF65fP7qANJKpSwbHNp1VedMRCQqk5g5KjxLURRZPmu4Eb
N6xYJLao12IqXOHlX71Zk7JBnPmWMJnuowwC9NhhP+FzSZN7XVqL5zF4kikGUyKhHix0MyvgXCCL
2ujOLIrXIVBAg3x7CPZZSXiNU/bxziQpB6IOM/NWsw91iY4slHLPPSqqNV6TGWeROsY1u9HQPKYa
tEAdOnCyUCRt+4oCO7XrOyXLjO4Up8Git5Oku/m7aLCT17b1SJHInQ5db9RMFHJ8NRG6BOMVNIHx
HuMgOBJ17WzdMRWrmvnOyh4rwnQ7kJCVivtzosP6OHsaKW2Stsysy2Gr2LGtq7l5aXMsmhXn955I
NmNTZn09Ipxu5e1MB/nmxlYCmLkBvEtI3u1kmjfofQbC8qBnuJVOH22FuM2jkNtKwxlvGZSWXIxs
2pMkO2yF3SK9tyP7BWt58sgl5IOYhZUirQq7QGz2cD0yVNbmbF+jRrPUCetH15R2CcRSd6+zpRj8
Nb4NH6Qbkj2TjuFHWisalTSnK6kneQYtGRNojEaIuBIousu1qVHFX9q8iu7dkPeu1djbIE3eCRKC
VW4X1Vc0dp8CKsVa+XH71RR+e0vcLsL2NMp3to+hzIs6POYKk3IXjtlTlCSUr35p7syQ7E5QnDnv
wj5+tevgxVW+6rGGRm+53RUPXUmKqJ+m2KuaIiALu50Wj2zBgq17mKoKCTn7qSL7kXB/4V52KQr3
7NuGXl/jMXGgwcTzSGLRKKDKvYVV0ZkBEjuWxVidIxyfrSI8gfKynMPFN6dKqI/SfOf10h6atCUI
tmkVa77Wq4eDi4NK8hbE6UIINK8N9TZr3nlzUGwXNBuRYoOFE2voh12k+9fRI7aKcF1Q56InNJzY
2JBiDj2bX96XUc09rcbivtY1tY8IztlkRUduR8kuJ6l4j7a1vpIZMae8FW1F7pW3LeF1rSRRvf2g
GHEEnbsb1IBJLhQhuiwT5G/SxRmELyjDfZO+OQZbl9KUBus4zuOYBS4RpzjQu3aUn8Io6xtN9u/a
qmuSiiaGQ6tYVP1lguKn7PQmGRZWSuvKgRV2jSAjwIsvEh8YOGsL2nrasGgxGyU+WrVOBTOKfZfY
H9+yPJxper5Lu/hGT7Nc9Y47XRLd3dhV8hxmDSu/ir0Iebz8p6FbG6JyAxwrzshYLA4Rh/vZGOyn
wvYf0SfEKwCnUL2K2NkReyoveSywrs5V5uKnQ9+eZWb2nnn2h2tE3sn0g/ZTV4rnXqkvi5uSEp8U
lThqVr6FVGlVeuF8bMxGPJGixWtK1JUHpJbCvX9CPuz1mxCZiDxXUR9sia1tsYBYCbcKtVBPkLHP
eIBXzpMqrRkGGWmELKKGfcWKf+tgEFzT4b1yRnA+kp6yEuKjLkMSHidjqbK5Nnl8mQGsYHpnOpVB
sZaCN40EwrTSOIYGzLDAbVIoDP6nVRvTPpxDWDhUStuKwp6/sed1hzYLwpXayECcSGL86fT9xXPc
9Ea74o417ZtTc+Q0C49Nwjwn7u+SdjwwUWM5aDWElgQB3gZceUhVgFDG57QR79LNH5ErfY+N+MkD
trmfZ96JEkpYSfvvhrrDDehT1Nc1HX7W71zvPyk7r+W6kTVLv5DQkUj4iI6+2I4UyU1P0dwgaOE9
Egnk0/eHqprpks6Z0vRFX6h1SuQ2SLP+tb41cgKuKZMvmU5GM4yYiiAJLCUiXYxVxFWg2PEo8gJF
JhMiSVFAAgQqfaiujV/iYK2+NMZfSLWHgIVmkNZ+cgZKnPx7264+kyQ6GUdgwJKrH4S0lD6DtbXR
4UTjLPp7mshTdyau6NgEg1fDREwLpozO4qK69pBX1h6rQCVf9NzzgSQ3o29drmyHOQPiAVQ2s6cb
pdWVKpv3LAkY1jXud8AHFDN/lpa6T5b21VN3aopu+y48Mm3FdTGm4YYr7tms5mPRd3f9Qg1dyBlp
N3g51PeU7w0bWFdR4bxahNhRlPU1YdQ1+3ScuvomzalUPZEcj/hLvw1mRqnZNJzEXeeTBMnr+hzJ
Q3ym9VTi2mRde1wwICxAhfsSCIbXwamVtkdiidLz6DMyQ8zuWA8txiG3jK8yxAYas9iYwI/7VosZ
dpD5OdP5oX8UU9j9CLusA3yph/5GmG6B6xh5jf80LJJaDs80jkUKZcz4eAx42xmfAkgVgap5gsHF
vxccfQk/42hfCBBNdr7VrQ1HDu8J6nsbW8KizisGN0FF2kwejJE6aZQ69J/HaCxgMcdLjbQ5pcUb
F7Jhvchi1tmXRLOAq6QkubqYNW+2BkJLpi0S4CdNsQquODMOU+cWyBIO15QrfxL6DBEb40acVX17
htIpiAgqe9p6wTQcy3SsbgaDmfzANWRm2LpocBs6m8PL2eE7t7EbT3QX/tiVtwWSe4oxoJbyMhzy
oDsLm773vq+O4peoWXJEU5pX1zvqRCFZkUy6PtVJFrAB9tVwmrJ93kVzy0KbkXo+aY2gRtfJMKZd
0OIzXqKt1U9tghEOdFKXP9NLzMlniO2iOOZJllUPxGLzx2nxrPZI05/3lXAzJUgwJlxSstIN6l0W
0UxNVQQfIftsYsXk4orsZqRO3JwbD7ce1yrWeE7wlbkJZxeJahisrD6j8NB+RmyMq68wSzEIVBBe
SBBrmAdc2euC72Y9LIc6pQP8tAs1UU2JhdLFXhbE1a6xhAHmGQPqM1in6EqcEwPzSYdLyROli88J
JMOyTRQ35k2Nvv8gYFpgrLAkpXB23CdXKAbJh+0sHEr9xuJcpQU+NUWsndxmbHfjeVRzIN6Yopjc
7zoqgMqwCGdQJLyGG1zMPYoGv7KqtzZJ52HjzdAAubUFwUPk9mvoiPJqh2CttvAv0jR9WRfu+Bqp
UYiTMnfthVsLQ/KNGrqMdTMs6eRuGHXvglCl1abBkEWDapGGNNdlQF3GrgclDsI0fkdkh03WimTm
+1IET7Ke3FtkGzq3mTUsm4W3nbvraNEOvlixpLRl6CfwH21zE+a1eUgQIKaNVWkoos5iEcXOhrl6
60ZDprTWWEUOI63iWDDRhh+yAJTvdpIjpa9iQHqfN0OWpG6DSUmZmAtZQJmVUc1jTHPzcBKCM3rr
xBwGm4hSNlB7SeoBBGxMDj3A8eika/BF3TDCaHEJ462jFWeKoZjYwtIYdaNuetY1r3FPAky/zJ4b
vLsjHEfS2JqtV00uCzQtuES8TG7ua7QWYtcT5RRjE4ctMPUKOdKF4PgBfi0hq7o4+l6T5LfPLYEt
c9s6I+GORHRB/KkSWhCRXnsXMPPieKB4VNOfjWMKM7EYi/CChmkmLClU+mKXVNrByudMidk5CVBd
bniDemSZS0jz4y28RsLvKZ1OiChmNTroTmU4Sagccqm/rgN6Slsuy7eqse2bTowRsFZ6+74M43T/
hN7c9G3M4oSq58oRT3a2UiT6oQD8ktsZeBzdGvORzQmLj65GDzNQWHXThZf7LLQ4U3O6htoma/aV
5SRq6wy2gbocppyEEF6qkXMc3/0atOBrJVyQafiS5hZdKadyptCyuk5mPIZbXFl84QR822OCaHaT
wp/Hl0Y8DpSt1OXRoej0scqEk7EYEHzeVsBq9REKEGW/YVHfRlXNNb8evGuHlvjnpC6at4AMHP1k
1E4eFsDKMVdTp8aPVgTU/XCZj1oymsn86FOAyvvHnZJqk8QZtm5BeHGbZ3Gakw/KeiL5KfMxP2vY
IJq5vAmd0QIEJJyObk1gO5g463R6LMvCj9eaVvulMLq7b2OH3qOMjnW4ib5kCCBdPFQb6sLLH1Op
ZH8xjIv7IDCiPuHNWn+LSDafxHHERysNuMvByPZhsOroueFzOBaF3xMftTA+bW0rYtDWhilVqypr
+OiGIsuebBER1/W6MLmbWqv9pCeTOWtQhXj2y8IJrgdwZgyCJ9fd1omN1ObnuSHGqqn5ghMiy0dW
Z26oHkhW1CDbk2923aFhe+E0EcORiqmCDfSBI3phyTtdYemStvA/ojFYyIRCvmPuM1oEHbqQvt1W
xEu8XyheP+H2gNncyiYK9kI3FT0TodgEDDASeMuTI7sW8ph2r1JrcLuT1sZYtp2Fmd9Su3aP5dxU
J/x8RttTnAIf89o2voFgDRdyoKt9HzrB+OkVxjfbxkk7MCEwd/Nd7nY0JAgF5G2Dh2Z4YuMJvRPu
IcVVGY/FlwHOU2+zdoZ9EBLeAcXkZDFzpqkuEfsiZtGkgISiv5TYC6vUmu9Fbso3JhPFbeOnS71d
vMm7sTLJv9THTfkUF6P3kLPF14BmM4v8fYXStZ0COb3Ca+UDyynAuLEY4n1O8ECJVuO4MzvGRZW1
L23N+S9SwXTre2gyu3R2vft5oATTiRqEgWrRYc5dbA79Q5ONLKd2CAVjl086fjB5mUA0KYhOF0q5
C3cmNdQHOSBBEZnQwDVnG7Atw+S23k+u1BVwMt2lhyBIbWZt9RgRefZ877kN25TyIwyNZFYcv7ir
mGCSCU66jElhCN9t0eapShHuabeJKHDyCr+81nGD2bkpyyTc6Nmb/KO1pFXAvsHtdZvGaUivzGBP
9k0Y+Kl9MfRSD/vQHwRtFZluLltcjP4WgCmJ+3KZmytI54Xez2gT77HxYJwYZzD+91FaSNzUp0/w
iLsM5kFbc3E5VHVVXltL0j93wm14ahwnvs2UcC4rqUlXzwFa4sZhEkclTQwk5sTG1w6IJWw7qrt7
vE/7AbjTs9Uqyi4sUdSUjtIB+UP7wfAVMfK6G203uas7y6IhVCfhV5RXxRW5jOm84CaSHVJMhcGG
ckzrFYc7TQyRX0GdINd2nbtcEYZOJASGFd3JvCPlmtI26i1gut/uaTCYmCZK85ZkrnCv88x0e7fi
MLLvlWyt66ryTXKyPjnLKdcM+e7kujEUfZfjSJ2qk33CKJYfeunGYZOpCEUfW677wheGs1IOzMDe
C+yoaudUXv7mTlVDfj8GhLCpqHFISOYFGbzrIKw2itZaqkp0n/JGuqF3mafORDeTzpfLtnQJpMcm
4dFW1CqD3XKFeGbCgBkRaHuR0ym0ED1vS91+d+LcPIetl7E7iIQdOlr0qs6KcaB0YTToblXazwxh
cCBC9HWUjx2knapXPQQ1cqxStbNT4HwZs5eeQkCaXb+AOx3nGuRO7KwOfcHOmivnqagmZZBfGpRJ
LMkE7Kk/S5hqk+6ur5mg6vXCMVRfyeiQ/FdN4lPAEng3zK0WcpYgDFg4NGrXRjtJTgo9TN8WIHSf
kVbIL7Js/HaPNbA6jvTO3lVjnnDNrkhf7KKWIB3/+jR9AvKmPiboQnNn2Ui0m9LFAcqBcRmeh64T
HC9dGGbtoONnsiVhci5wgeC39Lz6YjRKgfyOhBjQX2Z7TamP6EaRScajyJY2PChu9HI/DnaHVU7G
yUdkZhR/Y6tsRR42DzrVnA6YQTntvhQtAEW8OtW55GL/o6l1fo4huUc1cFAlwIcopz900o4fg7BL
F5q2uetvMMRDN2R4O5ktu4l+sMt1TXC8OJRAqumR3jpBE96NgkkxWyuTtE2r24WKwMGUDWX3kDhC
VgzALFP2yqlLtrsIbMWdFzJ2o+hroq8K7iy+PC0XtElA6Eh0uetYj7WwwVjFFKse+jBedzjac3gH
eWRtBJWsAlI3evZDH9XeeYPXnn6OLvZelMuZ7gSvfneloDjdZz2sgI0r5gjxPlWMGf1MTA+5sOiV
4QGi6L2BKwTwPHKOSzESOAu0RUuWphkHZwOLw1nYIkNB/J3HYDsY033Mcp4v0qRSUDmcWf1w4aKn
u5kC6Q9EXe+a5IVhMUh1dsXSEV2CAmw4OURV+UrJTmydOZ0zIaJx8rqZkmp4UzaWEkqrJF+HcuDo
HkAJGTe+Wy+X8eRFUIkEHeD15OvgXKfZOBywEZdb1/NZdJVsmCc4pEqxUKUvru+H4CcU+aVNYLLq
zlvnhWT0mJdzu+ha+IQkvw7Kyoorn6YjsVNFj+YwglKpDzPpQB67ssvsYzFHVK8k+TB6p2uTEXzG
voMQnzv9fY73Iv6O4uR4uy6a2P/GmpYUfMiQPDLuISfRUnPHa1w1nxOfW5eP1OfBGnLZvFJ10Q00
QXd5DCM+mO7GPCwS6nTwF3wv7FaU+3kBzHEwcBhs0qDyg6tTbm37yfOvXS662dYIl6aDeRSoNlOz
NN45M+PeRRxt5w8X5R8AXjvmVI9YpXny+6U6at+n0I7jIm2OTTfoeZsH4Cavksohd12m9mNIRNPZ
heRJrmG7YSUKtZz4rkD9f5Zy8ckJlJm4iYa4bc86r2LTLu2JYFyWlOYxq+DBnWQx6cytVLWhXL0b
rGSfRJPhwMYN+aGrkjYEwy5mDu7g6ugZXtz5OIy4UgCsqP4jLRQ3O0M+YdgzPvG4hYztPcNeDK26
iiVlhJRTLFQ5j5DU4RRryCOEbPqTnkXxziIg9kTHBYPbcElKECKsl5si5Mu9IR5e/mCRLNBk5JR+
jUx8LxY2+2nDDREmSZysx1DCTK21qo/zpd0kiC9yNgWjSoB3nFfaeLSO4PwcRE0dOPGBlZcRlpVh
yV6gBDx69H3POxaH9mwpZoqShzLyhm0WhiFthaLv9Eakg1/vYjAoxZGRiPXFua0FHaDJg2x6y6+O
GTXi8Q5hIvcuhRPP4lT0YUf1Z+qQc0ccghLjdlKepkVUnbO396/tklDEPOhxvc+JHEx1L0KcDb5y
eUwy4RP9q4YaOF+AOW+5xmMGhL0xzVpa6nG15rKaBh91BQd648s0ebeEH58YFZtX6Q3zlTM5bCaW
u9JaqoF9fW9ifGrf+3Hmvcv8OblPwf68YHZwnjKvTR4TjTSwCasYLRk09XDlh2Z8zDuvGFcty8ML
7se44CovxfIEb6fodvSI63tqJ4Y7r0tpBNdtjVQMgR37BUHbUpyJIajm77hcaj5MSSORvW6Mk55p
hmeExwRpwWGHABW5+ROhvJHsStcClp1SjVATcsTdrg9qxtXWZgzBCa+GBwfF/3Xunfk45bU7nHbp
lD3wnmGZFoW6jF1FwrWd8rHdY4nHS8F2md2X2dBfh9FET0o5Wzak8yh/DGMOrohexEZxr02FOPqu
1s33IIqxJAhuxeExxi7aAY8P9I+S0cOdozp9k9iGwM4Ut+OzVfDzt0kQwJMKDYfiE49yFQ/DUFY4
e5xzxVPgdVQNxp6cEOTllFVYKrP8o1eWc+wxoXzYtXGemChh9RtFM7+MNRaZTbOk/dNIlO+2WoIU
P4XIHqxBTxa+nREFMndc97nJiZi33uimh4LeecZDXCfvyG1kXIpsxOHNnNY98CIv6X7UHOeukdnq
Z2zLFjMq7lL+gdSu/orjFAhWBSBsbYjp4A/x0Ocu59HJ+gyEzi49X9BOEze6oqR4QTnY9aWtKA92
bPtdJxZZbBw494u/ROmJ5zAlPvToO8dWD3gDrJD3xwey8ArtsHsuo2XkotTzCktYXgOGCgU2chnd
L+GNbY2lC945m/PEYNvzChKJdqqHKwtlgOtfn+PPZWNU563Fmn2YIdXdW3W3tBeFMBz5O8ZJZx1b
wqEthjQCKN/hLvOiGOwBXFLgQIFNdKEIrJQDpCipkrBiYi7GUngcWxiW+ITDiu9pERUfddJ1EYK4
jm+8tOGNo1THfqNFyX9MR4cbO88CSvoA0O1mrJzlxY+GmWAPG99bz2yi+p5p9oOqyAP6ODG08m1I
dYdZg2Cv2C/tzGdoj0H3vRp1ah0jKyl/tFoVV1nhWziRO1/Fe/px5FfdN/IHGhJSBzJkKbbZPGcU
oVuMwWbJVXIrSb4jPMWJ8y4si/7MIOei2I0zCAmhSwGDNo85Oiy5wSKg5nh+SCLhZ9so/+M2zg3T
2WpEXN7FWnNdyP2y+WG8OnX2arbVY5+FLI0ODiZkoMqjXYWkSvI+WdK+SqkvxFxXkhrZdrqomUOm
TfEwhzYhoWrxUIuYf8Mclk2aw7Pq8vyqCL0+OAC+47bazJFFEI1T9o1lq/UmZLUsuLaLML6VI0fX
vayN3/O5VPp6ZIaUHfwSGe+UFFt5JN3hdJwQHDOdtmQrqbnKIXHFWbNMe4FpdHhSyeS954N0Hp1w
hPDIyTH/oP+lfhhji+vwTAkWzbiCgBXcZsn4WpuIrAciV3lXduTt2ULmhP3Ua4srXACT2niw9qCS
BqqmDJox0rTtexUhfsosh0OOzUkT98mBpCKij1/sUvP7QmQtQ5MeyVkzqwAjCCl62bLvlo92FXAD
UH1s3zQRTsC1ei6Dfy4yDl1E3ns0t5RD8Ca1gvBlMjPQx2RMGIIa5Yln28OsDlNwcSnd6kg38PgX
2Na2k2pFBJUr9i96vf5qHaf6K1eHtPdOiyM33MSr8tAxK57OVTCWmNdclQ5YY0rvsrbL5aPyp/wk
Hefi1c2s6pFxPEdCMaL6bGjAqOsDORxcmywT9ruPaIxLweKh2rIalm9QXrmT9Ymb31g1q8l+FBkT
pybMApQLEv+I4KHR31XA7ePU99L8ydHkymGCWbjTCMf12Xd06RpXpx7814U83bxlTk1hHxrVdrFJ
AG0Sw7pG/wwnmEuBZ++YEOnhwzCuN9FTxoJNrw8q2Q5jNoF55I/5KSlJFX53qlk2Z6aEBLJL+bbQ
n4NnItrEXMj4aOpwrM8k556Lpi9oC7ImL6YKug0eI06wr8xa27c8wguytdvCvRJWCQwTL7WKTlXg
mSeM/0KgorrzbdLmxWdu3O6pNxOOltEt4IDXgpXu0Dc5K5jrq/qOFBYtIbNBpdr4erIvkTNwOHXY
9H7kHlmFbai64NHuGa2VccF9LEA/hdMZYtQosQ/VlC25VbYCxnDrdDn66bkYClzUseNa0Ggna9an
bQCyaZvq0bFOlrzFoREsXOnoUKz58RlqzFsmIYyflZVqKFLqedi4dlc2vDtmmnhDC6JRHeC85ZSZ
mU3vZ53lLNylYZ+KNY8vK7IFaiJ3pLzqUx+0z7TM1fNsvPYlw7hcY13IbU33VbcmskIMFlsSAxkT
nbQmWlcMrfsZJ77nXmRu7784CtvqBpE0+upyTpAQrS0BSiIzLiOxTI2PmTdQoiontd4zLbywacNk
mgFmEnwVXSttqD218+rCDqG6cMBdiyOx9qGfuBbf/tTqHotuLN/yGH1+xz2lcmniJOCJZxBJi4xo
ax91y1Xr1DD2KLZ5FAcYPCfLp8aKATZVUKKRb1I1qwvRZ1EHTJVHmNJixiGCOp0KAh6jxwIJuqsX
lxFWrq48Pel7i11kukiXnlpTKIU2rE7LwqG/VHV6G3qTXZFxkGvQWM3q6MsK6Q8ZH74gKy83Aw8w
ABoqQuHIsJkVbkaKHdi9A+e55O7JMtyE1bNla1ribb73+qRQEBuQ9iNnO8plOHfBKJkD4/h8RQTY
bnhgWk9wDqBuBb/cYCvlLohtejP5A1pX6+o+4gIMhmVvN7N0DjUtpuSTbaYkZ1lu1FFwyfcvcJS3
vH0ukZdTTSZu2DO+aIELUXE0nRI+db5SVKVl08ZhiXBnhZR7QtYIYsWaONEeOzM1LKk/N1Q/kkhe
bgudOA9j3+D+r4L14I4XvUwOOESgleKI/17g/0p5JzImQixI6A802HC2NQ3oubRscpB2pmfLa6lf
SW+79cKID8ABgMHTwh2/EVa/cBMqRgHTr+VZmJQIH5fRSBeCa8XAlaSWc9ux6DVbm9REsFMChs+2
rLuOWKk1YHU3oaMf2s7nOhUViCkcnlaLyNw32TMEpemJgWamDlgh03bnulkC1jUPFwHHt196ehtz
lxYL1JBgh5G/YnbelzOWqXSyXlvps4HydWKPyBM/OMudppCXnbCC+nRIhXqp9YKI0ZNb0BtmUeCg
LbiI1wItvn3BRWV/xiV5UDzKPWLo5ARwsMg6EfOebddJL7wAMwiGC0n8gMItupY60iTpmmQlbuFg
FUqvQWWF7O7cm4YD1ZjyDSGIRi7f+BPT/0w1dI95Cf6ooJBzdZrRwtxsyYY4bwgeXIsau6/wnhbL
8N4IhSuGp79udmgbXXAOwQawWz3VmEzjeACfO61Dml3leUBxhyBfwZ/JRKK7AjpLOfliEJmL3F+a
XTYAhd060utw2TJKPPZF30aHciEJj7I4igo9MMsoMmJbqHZiBBfhDB6YpqbySONPsJvcm8qph9fF
VXwXMIwvxLDc1kSbuXWmRxgk9ioWOlYH84iqUbivuZfSuDvXkB6dLsHLZPcyPde9m8p1pcg/tZKT
3MzcGVhXMoZ5W5HXuItKRmhcAxuTxfjHaOnkiQvwVuZ54fCPLbaT7rxpSb4WU9FpRcsVSG7RFROz
BC7ZeK84hPlXNWtHcs5Ng9WYvERSfV/cxXpf5hGiuWVLBEiOvdCd/MADr+VUccB+HJk1U8NomkMw
1zIw9bOPuZJXycV9auVwN6rIy/Zsl/Zz08/zl0054qexEvHCdCeCXy376ry2cLdwjQkAOrdt9YNZ
7cDGIwg/7ZckgVLdjg2Fmpr/DkSyjZmCMiWMOwBoLffT5ia9HEow3LSGjGnCvhd3IYwV/v/VHot4
9u4pnaFTMUGGgQMhfAExEkj7dql6z9n3+P9AOrSCPndcLPTJYKLiKQyzRLqoOsVCIQuGdTriWDl/
oOeg+4RO3Mm3grGSdx5nkVtt+EQj+zHHuUrtmB0zExwkRJ9tQkFLfjt2XVx9Vrib4NtXCuOwZRxq
QdxpDL7yuBjIlPWR+5X0qIlnCx5jbBpl6d77thsE3JfbdbCBPw3ObuaJZK+aKY5pAvZg5LFpZMn2
20TJW5j2ubfOprn/g1vykx20IK5s38g+MN2dDb2lbcbsRRIJWIXUls3uG9HA3AR9S7ZHTe1T2Psh
0GSC/semq7o7TUNvyr9vyEEjMoBkqDr9lnAyfvOdCo6M36fn3yysPtJu1z277Gk7K2PJ0CbhdkUK
cSmuvwV5GFmYzzhD1AJNld3MD3dwUQgAZDQKPHHPycxhbENk4m+DIlZnsYAgyI3ov6IooULLDtsr
60QS3VTM1ukDKtze7KxEwWmKPUYmu8ZrK0avlUuph6yhyCy4jl9jN27C8zIeoLR+W+RQ8u8DNK0S
bfJTu5CYYCrd41OkN3awODgG0fm3IslzyxlxU3shtmUwjw0+e8YB6F+UYwYP31p0Th2VY7ADw9Nf
RCtM1y6RYUEdMvM9fJs0i3GspoJixdQfiUAwuOTYCbEfMvpUHbTu8c9+awStBvbAZ0o+IXoZwjwI
yJK0+VsTJstpyuJHhcvC8Gz7DWkm43rkFvssSNYD1Fzj7gY7gf3HojJ4a6Qylyooor29QDsSUZe8
hlOn/J3s1fBSDn7w5NvkaDY+QCzaEmsnGza1nvl6pcAtDziIuZkOKe7Hbdi0A2baNEtAIzg0Kkfo
mRijq6veyRvigLWsXjGuM/VG2ecWAfWmPk/5wUCpGSUNp2vT3DoeAlpNsUn6BU+lfK4kAJ2DxCz6
fYpmqhq+lS0tZSH5RaxX1sLBq7M6WMdldCY4R7/n9BCoQ6ayVbXCz1FBDeic+2/4RQfLY1wEPDgB
NS7otb82Q6ae6i5O71rm/kxOEuJLhxSp/cqotT3+mx0FKcesYdmDSsHmilDG9g4tjpL2bwnGiALU
WLSf5DIfKaEl/iDY9Dk5CQfEn9WNq8PALXbw8gQiVjEO556FvrgtwgCHtVeB9078ZrX9civJN98c
pxHGxmp0cDoCU9xWoU9QoxBQMEG+K0N0HyrvTqH4pZhD6+a+0WNf/yZCLP8ld41PG2E4sG1IdGyt
v7SXoDj2xknmZSeqmqETHMaBKV9lablVSlDx4FY2eKbQ9qJL3ABASJKiqL96v2PXaSh7/mFmFTM3
wud6UXUJo3TEHuYgxPgyFqR6qEHCeN5HEqgQ56LM/LvfpKD/9SUQigcnC4vUZiv2f0lBt804ykoj
HQPBhm2Gd07SFuIO4WdGWKSF0DEUtBBzX4g3KCz9NfRKOiem2I1+UwXzC2GQQDbyIkg46ZNhJxgU
OT/Hn7l2qpY1CWS/j7tv13egJTlcYxthEOzC+VzInkWw9ww2rHzO5+hg+QNJXKzC4Mz9miPI7/Cl
68v/HxTon78TQfZQOC7bse/+QtKbZBOFWidgd3wuvUwuK7bDFrHgZi5T+akCt7rD3UBjjs5j6e1N
17R/eLXxri/gbTaj5AS1/+cPTf5MkPzjt5KRR4uNEI5A6P8l7592sXGsyQIXljTT/AE1VN5ZqnQ+
MPioTz0GXJaoXdFqNw4jsaMEn0q57bktrCD3BXRfu0D0TsM1FOBKajjNgMOsKoOBWw6NI7ynroem
HgHA44A/ZuX1gnZKj8ZIiwZN2yys52wx+e0SV+WF08xQ5zJT9Be05ZJJyEK7//HPL/qXjqU/XnS4
8hs8TwQONJRfEIxVNlbSbRJ3Z8MsMRfRVBgsJDjnKrbeHmP46EMp2XZGMH7zBmN/OvEQrBc9lBGS
wg5JbLhjH6llNY+/+d3+zdeE0DdQShfMBDC99QP7G/VgCvyudi3H2fVzlJoTx6zJfb8VzQ2VpQFD
0KXI440IyhxZqna1PHD3EGyFdpN/Wa0V3CduiH78m1/rXxAHYbQuTXhzOC/5/G4//1oO4l8Vdkbt
yhnmLsis1IZukFrzBJfCNtwakDWJ4Tsr2ivHyMn+jhcMl9vAeYaj1PLnb/S/AqJctZ8AHvrPz/H4
2v7n+p++g1rtse+N//XzH4c//0yx2e51fP3pD/s/uh1v1GcPfmQ9XvzXf/6JMl3/l/+/f/lXQ+Tv
YCYRb+v/G2YCnwOg908wk/U/+BNmIumU5PFkQRNgQwj28Qnoz2GkaY2/ka6AjczqAksk5G/+gpl4
7n8wsw5tFmbGTStn5P/yvN3oP4iuOmEIVMsNwxWv8X9e+F+cEN6zP9+Iv/78D9yQQNhgNkIpuEpy
IyQU8cuKKzDs472gA8QyOPz2jqEv/oA9ECSC0j5JzCIYevzqrRtS2msYm2XSm3FeSThff3vT/s3v
8jM35I9fxRG8U54rPA7a3q8LrdvpbiC3u1VlT892GcR71fe3S5jI3zwVv/tJK+r1b89q0HQMU5kS
0U1defueWwql4X3OxFuK3yzU9s+765+vypYR8HVYvxF77M8/q2TkUWCtENsEqs0JuqPecrHH7ZAR
xsEqqHawwJnnywWft9F4F7i/Pf/v39m//w6/vLMGz2vuC36HNCD25zhdxEldTbcBGbHfvLXrP/U/
u+VfL9cF2UPyILTtP5bwv721HjXRGoaeYCy3INkGDooccXxLIqdHZOcTVK/h5J9f3vpx/foz0Xk8
HgcQIzL85eUxlilcL+Xl5XyKdPuSWt1Li9nY0AzWpVXAQYwRt07/+af+cvT786VyRqFCURJJsINf
Vvwl6Za6UHByKzk1j6Gt1AXZIJPvh0n78aFxWFWZT9SSOqYQPokLOFAwme3D6WUxovJPETcwXlUC
5wS08Nqsfv/cuhtGY13XK8H1qu0LNIq84ux+67g9yv4/v4h/9yTgqwlovQ1d216Xrb8/CWUB8obJ
O6qpW0i02CIuTvM5RTs1c1w8/fMPCwP5r5+U62I7hdvMOwZJ6ecfhzIUzXVIM06KPwHJXIEZAdeb
1jfuHxdzR6UtVzaXVM1WJzK4CLxO0vHSMi/ncBFTn5hYTQxEdR6wktjpSA+M5foBpDsmefSc1s54
iojm1LuuZz4LQGGc75nporzwvjcP04yv/MEws8I1lagq2+ZkeUIiWO40oW+1KFUI0lz37bC+rtOK
AkXPXtUvqo/yBe2QSP8maOHGnwKk6GmQyTs0RYExMLvuG4B7py3pgXSltXDxturCvNTNDG2xwufn
HftQUXsVgCW4673JBTKE7Ai0pTYkFYoYoJpD5Gcn4hZ5BZBf+G6TZoK60NmIlkPYhbf2HE4nDL68
bjPaA3Ys/m9UO5LJo9pLqa1iRwakeBpFF13jv4g5xfVu++BJ9psjJrTmxivwp5wsjWqYEJaG+MDY
JvMW0LO8Cvqhe+Zt8pLV4KI+Qtuhf4G5YNbTyBLjnibg6H1qqMslihc0ACSKcnj33SXA5aL8J/RF
BhlYJ/yz1hvNOwkcQx+d3ThPXlGbyz7XyacNTvJmavqA71oXFy+FEzbhrq8BxRFdWMabsZixTlVN
6/1Y6FEj4NP4y13e1wCiWtOIO2NZa7NK3Ex3cDfCWwMNuCZZIzHWz3mIX4xaG3PaetAIOfmggG20
CFEOl3AY8bb1AQNmKwoSHH3TFLzjhYzzE8MA7WskK5FhFraKCzfusK+DJWVCaRYRTFdeMsgzxjqa
GCYL1S17JqlI8qaSs2YTRK6hxCYR04lv4Uc8S8luumdZOEmOxQYTYH7C/Sd/IDqNjSxM3EFx0sK0
ioIR9A/DerpEqY1cWnTc/6buzJokRc4s+l/mHRk4i8PDvASx5r5vL1hmZRX77uDAr59Dt8zUldJU
Wb/NmGQySV2VERkBuPt37z0X0BaF7iWYXzn2FJevIymsWmlGfpfgdZsElAU5fSquNMFOwpRWz4He
6VyPUVzZTrexaVYCmmUytpuGhxk6WbRuTcupLr7ZSZ5Ou6WDjr3Bz4k4Gcyjemt0OtA2YBiLGapR
wuid+wVdJ0PWDmiukeoRsZeqYagozJ8WNZJzW9j8S1y7sn8v2ii2LloHPAOhftTccclgI4+Yea7i
MoncI9NgsredF3v6EhGuo9ZANEIfHDya094vGzA3rR1xKWBDMk2M8oDYqnMXF2T2WLeS4wmYAkrX
Kg/c6gErkT9fRowejEtmMvP8PPl2MO5g+oDnbSrmL9+jPsmmE1FZ/rWRUntDOAs5FR+Cm4zJJIaI
K+YL5fDEUAvsg1AiT67NTrtILtwo5w6U0p74VjxgHGgN+9k1FcHThUE3SC4NFNpUXJ1JaA4NJdfM
yvAj4vPo1BWXQPBs0pEALKFlFsYE0s0zgmxRsJymCRkU5nDGFexFU4E7KnHuUZoIMA5yFQNl09k3
I3MZZJPcXCdD6Uwhct0GxnCknQHu42iZPEF4aNau9ewadnJDiZj+wPyzjC94JVMMfkSbo/at9uCF
00+F06EyL0lct9hnhcWI5TxiDCuPNV3ZK5dlpMoFUbFrBblJs7Kkg+fVGGbsrCYZqYKNU2pDvowQ
NMZtGqfeQ0F8aCQPuUhWwcp1GB6wluhLMeRledBOw0U4CAY724hUqR9qa1IPLYUzybHMrIlxIdqx
ChlKpTZ9aVP+PLtUYm3AAfic9NQAznm0h/hA3JEuKKdvcnHsZ9XX98zf0TDAQnlP+eCND8hwwYVh
dcklyxDy7JQzRSZHReSz7oZpT88MabfYJpFt4v1KlrF57Gs7uncIRNRMy0bwqYvlDRsQRdU7luwI
xwt2cIol5rs+afrH1TN6MWKq2XraH58iA2nCj1fWu2SfLOjA0cZECK+drrKseK+dCJxFS4/JrmLY
te1VR8ldXyAUgxDaY7wHucboasu8Tmo0trJ46NMRccEdLPN8xvJH9D7HuIimpUm2ZMyjgQ/7qJqJ
co+Et9K90QXBC6qisUG5uB0bBvbH0vYv8iCILs1OyV2d0IAXJOWmwz19NpXmW6QDbycK3T36mCI3
nNT0EdLs+O6OGYNvpxtZcXHkchX4mAZpfez3OAuSPVaQYyTb53ZJah46zeS/92Xv72VdlMcB6sUp
76LiNcAUSzG6A6Be8YiikMM/APTn+SHX4EHjTN8g5T7neVQcO+rJZxTAzSg4keZ+NDZ76U7ZJfHp
ZoNo3QNebWzqJ6zozaEjE9a5roPNAFL2wwr0iQlsdMwr8c0niIUuUFpvyFJGqGbMY7LP8gO0pJWo
kOFCayLiY5P2nqN+aR5snm8hu0mCGPNi78qxpg9IDj+yBLugESTnfd9+m2QEyaclyl65J4i+2cEQ
2bO05I0Go3MoStbjfP2s8qJQO/ArNOx180AZoNmRhSqq8YTry9ynLuT+1HoQ4IYg0CJi4Xht9xpp
7Zg5RLrnfDU1p60dpsaIk5ddAMEM6ileotRGHCdQOJNzEvYVcARice28ENQXGmG7GwUCcd6+OaiM
9xVyPHWLpmrdbRdNOLRl3NwQNPL2qh2jE3vWB9uV1pVOXdYW0VbXvkdPXxocy0YAAO/rj0SLK6T2
M9GtA63M6uGnETCoYwltrUaEGfoLkn64dGVghG61PkBggs3Zlo3uRTNWyQ/2hP6HZCC2LYOFmkEv
mELTcJbzbPF6iFaDoAKU0lbue/gJDhk2jOOalZeFE1EeYNQMpYfYQ36aLDYCrravh0x+Nwf+jqpm
cXR7IjW1+YMU357tmLpuDIr4QFEekDr7sDHKbxHNxVtn8dtNZxMt0vH4Mrm9cXKW5DZfWvaUUNcY
iogU0cL2CTl5S7G3e9kRIkFcZiDLRdTuBm+iDHHNE+heEEhXO7Z70Sl1tcDc5I+7tJpva6eL94ks
3+J+9O9Jo53lPoKVQXioTCQphAinI9ZOJZt3J0CRjIz+nla/kwrmsI+TF2KXD/OwMjDb7pwQitjS
MPheZixgDBxIprTRVVnQI5g2LQj8Njlfocc0UHI/KOtb3yLHthrWgQTBeEhy9sN2VPgcR6YsLGYs
KkEv+MNj7EQHxBlwenOdei+oh2przvMPkEHUqtBU3w/lgu790ZQ2QySkqG2Pea1ucBalcn5zzARm
LyPQxQjUhY23GGhxTZ6bhxr5VoIEBSG9R39KU2+nZqM7VJ09op16uPI0tOCR/UhnwCqMA8U2lKD0
slVsDl9iN7b5YU4y4+losetMagae3EYZ7PO84+E2GMstiY/4fob5/pxoT0Q4dlOod2MZlwEDLlob
NiNAou9SJRb1G96wJqS41NqwSD0sGxEBRYQmZu4njOra3bIB8aqTlfTCx2cGG+4laHEbHeiPbINT
s0h1lY1z5BDrpR4lBysehQSHbHgBfXImWGI5ykUeZbBdJ6YTYltwNCZsROGyDJQfMNXP5QaUvw2Z
DvpN6JpFn+4y2+5+8DEWkjWgonw0mUEIzT6mG0jFjt7kuPXTzRI7Gs4PQ963YJgcKP8VgbNTQwfc
Vc8wh4+RoehDZq6NkkUixR1IOxRCtKnsylQUYYJPsP136las5T5i2CS4qF3wLo7l0a7Ab0mcs+mY
xG/peCBwRmULW1tBOn4hmwGldDvSzPbE2fa+KYERhmAAeWOmbgtKScARjqQlG/776IyBtYruyY+G
KCHsC4jQEE17o1GHuG5x+XqEDU6WTb1pjPF6p91IPKnAVQLvuNE/60B23XaaKz4lSaAu2pCLRq1u
/Ni7SAsba8gixo7/G8stV/ooEWBca0D5lnP6hJuDC9USlXyw/InVyydai4DlxWOxXaKoe+ubPuOz
mkvMnZExALKYJXmguQ2cXTxECUtCnBOokFjz3iSymYdHxWqOpFXmgciZ036PhEzfSl2Nt4Fn6je/
dtpTMcCn49quWnsn8bg/q47yq9WYshzy3qoVu2mgaGGjmYltBPk/FabLYH2MSRo8O1HAY6hw1woV
lRtr6hdb0mPfGB47dS5MOlDtQt85sq0/87HEQi5juAGI+O18QXaJMZqz4CjBgMAYfxcEvVMdjNqq
v6PvO28m+IsH20OXIyRExQ8mK7eJSAIE3bCVA0x7CBJz0XArVvoTVxz+h6Xq8e0qb7TunEKq2zhy
y/Ss50XuCs2eYMPkxxgP2J9zVkntkRpJ+gFbkO0vH1Hp1reQgZsybF2MtlEt2m9jYS7X+WpKWu8y
/ElEVtoHcnX4BZSXuHrbokllW5dmFbGNyQ5lTPG9CaDLssTANgDAvXlVhBONyqz0G8Ba6bHQRqBc
+YX6NVYCyaEi7Xs72KjNG0fJnoRogzHQX8hfsLpIDP0kLObq0IumeJzYtUtCrWX1aQyDA+wnBo07
AnAl/bVUdbMBRQQptCgq8xPuG6RWQHKa+I+IPWenU9o7yafMbDmXRc8YBNx5vkjx/Olt407GazH6
HRyShbh02BXMVIGCoJ1QwmJAKC3zwudDVjOnJhfqYr5LNKbVUBXkIzjaslwkOovp/hOFe2dTl0aV
D1v4x2KWDj+297FTLKpJLMqF7VIdEw+r0c4QXXMaB7wr+xnPquYQ51kkdObYwgScqWm/eCoDODWK
AHoXNHoSnJ7Inow6AFYtMye5lexL8a+4ugNSuei+2bat32FxsUtcM0G3Hn2MLl+++3Y/JIegjjA/
M1Ux7vyEXP6GZAK5Q0EZXr53m04/evRTYTUM+DXZQVftLQb/GBFJMzE9+swqyoOJBH1LhCJwAPP1
JuW4fzj/VSIYEY/5qgRL3fM4j1i5OY+NVC4FmG514/nPUQrJKJQ1KxTEw0gM+96K8vdfD7X+wwSN
Qzj7I07UjnTcL1PAyixrJkrMkmduZ8ybWHZm5ZkU2NPl8+uX+g+zVbJ7wkPxA+Xiu1/G1pjwcvpa
eKmpo9K5Le18ixvf3lrK08e2KuLfzK7/w6+2/lLCRN+WHmakn6d1cugL011nuUJ2q16fTOdcAtyU
hjH9ZoT7by9FlShzJNsCNSQxzH95KdvWsksSnPUihixE9CHZVy4bRHux3PNff4rWvw0hA15rBbe7
jIvXqfzPvxYmAo84PgbnoprMO7yw9Fkxpit51tV6x4efHRWjXRqIZU/2GBfHfhiJTK2Otsse6Ie1
//U7+rfvlTcE9FO4AQNYJOYvl1BKAArsMQhk3AOvIxZxDlB09hKaTndsmM2bv/1yjovmhFWVqapl
ffmsSWt33jCBDQR5nQMipZ4EGE169Hz7h+8G9m++2vXj/Gk6H9joARadscKRlimcnz9uR1S4MUw3
3aolifr3to46/4myvHrnJIkxvwkcn+hrXlHiGlXen9LH35IbL9NvHYTCH+pnbfEPmexfwuP/P1ES
re5XomSnhvi9+FmW5K/8KUsa3j8sdGqqFLixnVX746r7U5c06F8QOB6Qq1yb78zkOfNPXdIRq5jJ
48Dl4lmVePQCZl8q+e//ss1/cGsEmBKwg1PMh5r5RYf8lS65XvL/umh4BYt3Z3JPBHAC8E59sTew
bSoWqoNlGMMguYIald6OfdTu/TFOz2irxgDdrIzNtsrTS3Pwkvu/fFY3f77SX3XRL+LO+thDjzXN
wMNqwNv4qmPpBup9whw75J0aJMAU+7ABIFMDwfCEC5hhaj2zL3dUT0qL+jpOJsxedos/sr0EYLqc
T67XPJWz9wpmnq1IO9n6QcQZpV1gqVz6uyu5qybvd2rYF8Vxfes81VDf+NzQxFD/f77hWh5TiL6c
Gj0Pt/+R8gDY0nRdcX6YmXi+zNRA0QdEII/fKSIuc0KqsvLzeRJ99Bt96Uv57x9vhsd5gG8G0zpe
gi9rVjvPREISW4d1PullF4wD2xtnHnJzP8EL+2BMD5PWcqirAF221Hvg82N07IJSmYepKdPkrGYV
n/eCxidK2QwqCXaFjhn6Ommf9ufC1Lr9zUL78yOLN+0BPmHM7ls8k9el7+dPEDxnX2C4noD1uowh
4ooQ9hHTveeHTZ0za8l5pmWhFaeBhpBpspP79eVnrQ/Fn65/jAIBtyVpQnd9H9y3f9XlmJfnnqUw
lLVuAnwEwxNA5HIKJriexZqnbGEzJ2dm5IzQH5w5cBj4DPUUE4IFV3+XM87rdwohzYPxBxeHNsQ2
VU9//21yuXmCz2lVgbwvz3Y/gLFBpwiQZVAzE8daf7g3KdTdN4OJH8sUrbLCjjCGOGaLIZKrBm5Z
dqDckcMGft522vVLBxrBq1qSASl8K/Gb5d7+WYBfv0yJ6i5dSBMUasjVZfHXj5LLXNApIuowqN24
uy5au+lCWhnWoeGsvWXrNpQsl2NAtF3OmGXQqwvGsYYv5JEUAmco7MP+2VJHw0dPgnDPoDPX561L
TKXNgDYDUu/uale1PmBndzToroLcsO0MHZEzBHPoMC/KyvEaLSFyDx1bvOiRciX9KBn/uNBo1kOJ
N5R0pvzmC/p5r8Mvz+CRjU4g10O8FF+rcuVSiGoeaH4Z46zJQuIlMcxR02S7rM2S0H4dtdgmtXay
nZ6F+Zz4o33RQR5Ehq05WoUtoGH5m7eFOP/l+pY8WW0YaLbjupgjvu7B8CBrZmm0xlMkWciTVev2
hFOTaGDAOKj6wLXEkZ4ysGo4L0p1qggxZLtM20wBlX8TVCYtltY46ZNsigmtwtj3Wdc9DeagHzCa
vsB+sE8FGD6U3JIOv1AB4tj1XTddBIpkIJ0mdDiK6jrFOIpbTZAyw+GuQP112Q4l0nyox+oTQPSK
sigei3jxruaOUPqGwRiAX7A+TG004dxW75AFw9py1H0jIbR1xfxjbCEPYDt9m8yOvj2yQqCzjY6e
xrJxzKPokmLLtro87/yOd2KYJuVlaslDLpfkM++MFRbZ8n65VKW/682JKI2Rtu5lMBeYsAkDsy0f
hrN5mu4WM3APtOdQNdpMzT1NxffMs7H8ckUciVoul84E0XONluX7krj3oZk8/91oCwtMmp1cRmVq
YWaOvDee5We93TlbiYR/nGtKIl1832dTyzB8jCUsGGIMKy/SjSnHoUHTfW49pGNSvfdLxjCxz1R1
grUVHyzyHfsyld22nYmkSehud00tHoOoza8FVvmNtRK15rWhoitpJEmrizk25EtH2vwN9hGBT+AW
6F1mphbzzNUY5s8Cyli+TxD9P0tq4t0JUpDd54e+mGD8kC7dQZoqoX+qt1QE094cqu/2JNp+F7QT
9HeYtowwZ9NbCLt22YfZYbIPcfKPLrOYKPuxWvs/W058N4EzeM/dFPnfm26pVMi0kvSbSkD9Zx6d
jv0l+w7hlMPJk0uFqXzlIJvVuen2DAmZOXH45HvYOY6wmYPjGaSnPEFwp/77ViulT/HSRSdoVWV9
0Ji/r0jW+BtLepAqlgD9eCQXb/e+tzXmpjqI0Uue7JlRLdH1c9g1mrmOds5oRAUKgWvYOQxjUp3U
GBfHZW7ImRgunoemHb+NeUx/EQ3N3Tte5O5DaFtwgWpn2fupqO5dxZxFMVMAm8vOhkElObL3oEJj
IJUHwEBhR/D7Rj0DGxSoJNjxeYJbrDu+MMw65HSqb3xq2eGA4nfbtEPRMD3PnSHjTsqrfp9PnuxO
CY0vhyFz0DbL9CU2XPveZzS2M8a5/eDBmh+1I9q3BJz5TTuu8FOTI7U1Z+OWD52yVIjqYc4D9qHN
MIbRBukxI4EgRt2myLqNIXLx6KYQZZMOBp/nrfiFAPHvVNINcDHn7XIZM0HDK2LmoUjSy8KF0hgk
TnBce0jP6cyF/zWZzqHVw0cDhenRElyxdNWI6Uyn5KBH+JhhSQHLWRHpGxT9VzU4BOJNvzsxCQUQ
z7QAJ7Cw9GsNHeM2IF2CwpxDuMI2cYceYJwE/Ex8zsydulJCvNZJ9zAxw+i3JV0QR3ZVN/yv9Iki
iuyYy9EFAD4a8oQ0Gj8UUk4fI8PAF0UrsggrsqabUjb11TxaCwkMxX9M0AUYHM/dp1WDdWGKk1Wv
Kp/H42wgEPEhzceoA8JB0iBiYm1XXfGYL9MtvJjyejK8+WMFC4XtrD4wA38PQE7nm8Y2knO7M4v7
EgzX1SCy8ceUtiZ7XwIMF4YDujbKjOTY+4t3FIvN12fn2tdblLYqjFjnHst++exSMgWOoeo7HPIa
EqDtn9FYPuENWj8EOr6Tb2Wml5MsyyTMMUMGW1lZ5W6CWBDGboTf2OkcKg6sJAaGwvTdEqTEN8tI
scCub1X1JHLfvs5dykVdqBiYlHvvaJlJfiYiKq1pg7nFGpCdMSmcDmjJcg9KgpaqyTN3jSZuNlRd
/xRVTXSBOipOgEhmrB2jummLPr/uFa+m+dPxbqTEAnZKgvQGF1Yi9B7iHvsPOzD9nOaVusq7coQz
B+3H3UdERpb9nKfttY8NY5N2WnUbEm/xd7LZEDkak+c+YIcrr+cgoT0V7AjB0FEJ+31aiu/4DMfL
0q+qXVp63c2QjSXVCb4PmZxicoxpT3geqq1bK6Jg/eS9ODZ/k6Eyg7q8xYYyRFSDh/R72Tg8Z9fi
YDXexp3IL90xSe4sLehqqCNahqG/MqRDnkpPWILMp5aD2UVUG94F03soSFFCloOXFocC78+uc1N5
JIlqfOsk1PWgFifSHv4Ze+eZOB35Y1Z1nmgbwh/dFkRchn7PjrojjLrLkcT3U+eLh4aenQWBzfk0
eju48JMSZLyjhvGaYqX9KuVmRjM89mVlHdzR9B6a2hV7NTXDaclr8SaDct8DuORjUdjAXZAFxKtF
dRMBgzmwCZ1ep6FZrhAlhqvUjXEnxWl/8hqE+U3b5CZk52Y6t9Nlvlbd3B5H1a5mEypEeQLY5ynS
Cl6y5nlcguAM5CWmMC2xAzQRpQ6EW5F3aE+nNZpT18J1csDzVJ05lT0ey2k0CNQVhH1SIb43nqNR
/XSxd9ZnC5ojRSHEuh9Ia4B16MbCO2gyf/vSd+p77uzifMHb1oddBxXJZwe+If8J399YnN1cu8YT
iX/zKq1z+TrZpTyiC1DBakcRRI5oYkhMnnrZtQhgD2ZUd09tbNovBmkliNFgr75bHExvvGpBVu2p
K9g5k1qDnj6gm9G5L4EmIpFEh0mq4D6C4fM2wGq+H5k2/dBLnX+Pgya5TVcmvqcM7+j3SI4EHkFP
YtIaRciUdzp5nkLOx4uvvCWh4wQ+vQ2XB+JDQPizS/JLtX5nwomNGb2FtSpPm/SYecT38oxbxJ7N
9h7gaM/JwmF3QVjPPqy1yiHCooXxZEzjWyE6sq+lm6efuBLFuRA9034aEt1vjZmifdmjcnaKZpUn
PTaUqTZs8AHVlcQFmmB2X/BZELWay/x+tF2MDnWKTbcv/c9EuEA9sFXyBHCQOTZTZc43LuEujtrl
2gaDMeMaFAO/u6oSRtLcWMU2CLjr98M0JxeQluq7AXeqhZ9mJrfhErueyrkTe9RL+SpincqNCd5Z
btj++Y8OBhZqsu0ALhYXKwBtt8vUHqz9NJ0hCmT+k4uLdE8GNWDFlADjCL8zvAbs2XSlo/ccbANG
5Qw34w2tQ21wO6YNeECuUK9JjmRlWc5JYjbeEfFyvuHqyOOLIKWWiaC45wVbbc6juyeExAMnFn59
HHoVPFrJUH4KWzXHkcPej7j12KwOcGIvp2GJb8rFou4ZWh+qO0bAgedOMOAAkB6KzFBVlwkcmoo8
QvBZmcon2WOPbHli2b6y8iYXDWPFo5lm5GOzKcVGMkD3InHVK9YN1CvvEBlpwypm0zeSBRbt5l0G
vjNX7G+2rDz1K8kqCoioD44evc7vBwoZFmpoKqB9ekvHMewHaXitgMQ2Fp9K2/5jAZ3ratIdP3hY
FWp+Zm28g6VKoe5hOsyJacv4IZ+c6N0EpjttZvoHDhheSPnRbec/6jTX1YEpunyt8i7vw4n0ozpY
wRx025RteReaIEXegVzjrCwe2BF6bx5uD3yFUpkYyeo+vzLImJGSNOgFo81WJP7eQ4G5g0G87kl8
RDwicXQ6b3WLZrJpUkHpSj0a1JO7kADW5boIZ51qfZZHlf9otfbk4nIMXLDEw9BQBT/A2X6rMN9e
cCtXxplpGoM6sD0YlkM2u7XYccoGEbVy0wogc4vKQkyqIBzApZhPqcppZ6pxgYGVig2uV1HhOGbv
TpVEaJkuDAWHZjwY9uxb0nPbLOUThhOVbQ0yXOkO8CT9fbL12RxXGuYjzAQVsCs3C3nrULV6NWvc
8l6Q8W0VBS2FG5CV88bFq3JpDJP/CibSmCi6pCm68irvrl6ms9hLvJvWjMRZIzKDbl+rRFlzFj6w
DOywsYpEBq0f1EGNKLyw8DqWhtKzKBkHIPTcrEq9X5MD39UTnSHDENvvEw/vq7poxh8Bs0iH28io
cTOClLtNkw4wZlaWnDkHjDjNAY7WoEK6zVFxFx/n3FqwaHv7iaovMKLAfA0cHW7Z73597F/HsD+N
jwiqSQ4VkqnHOul3vigKLSJZP0ZWv5Ftgx9nSTj9pDHmHop0mkNQZshxBV4NLKRD5r2P2WLj9NTk
LliixVo/WqhYXdfRYjg7yyfCTocy03nUeYH5ZEnV8DqIqaD9OdfluQlcTXJ1jBo5mcvf2QB0VCIc
zbYg5Vo4xoFHSzBzUhsKiqiSJaBRQWFfWfcLuRtCBsfP+OsP4d9maLSrMtpmfEfAxSXa8sXb3lag
6U3O0PDas/ibYwKGDseor78DwY8BNw86NGkJv8W0z4afBR0SnrdYKlRubl3ij8qurSJ1uGpTZ7r6
zZv7OpXiza0tJUzTfYsc39c3Z2IRV03Lrq8vKdiOI4uDX2cuAf7jsi3HCxCyGf1Fk5nu1JK59UEW
7diHhtNyNvv1e/lZflrHi4iKBEBRZ5CDaF3+eUAWN0Jg2MDqZM0zmu7YnZfYSnaxZ6s9zUvuby7O
VV7662hzfbk1JucJZEzLNr98LQ6+WPgnkB9AJb0rY2qelNeThVVe8P7rX+w/vlIQoF9aaxnxH2mE
v2RRyrg2sjqe4SngdwzTOYBOViY6VAF0/T9e6m/JTA91yb9/qTH9r0rUTxm4/xuhN7GKLv+7vnRX
l+9Vyjfy/Y8c3unzv//rj7/xz9Rb8A9kXDzWCEgsJNb62f+pLgnzH4KBMZe/7wgpGXD/S13y+Ufc
CoCP+NZQDPlC/6kuOfY/PIvbOUCo8pBvkdn/hrpEtPmni1AKIjuMQ4kpceWbuJq+6EtFQc1plpgg
vcjXNK9iZMg44b9fDCgxRtvSJCJ80ypvyyUlLLkhNiqhIxsTa9eDXxE5ueqIVsoPfEMKVpXnRFBI
4oxyiqLD1Qheq3cD6FRFig5TxFZ7LRcbtvVs0jJ3VFk5Qe8Z4i5OHvIiGoxL3LsOPC+7LOr6ovLs
zLyriRW4N2NdW/LUaqHu/QHGa45d+gYQXL+c0iF3nutOGc12KhsXb0esy2vOVxi3BjY84Hzo5a3L
D0IY1oBt3K50dBHJvNMmrC1rMh9N9qnRVeubc3NwgoJuSDsOgLM07swywEdkrXbvpHp1KPsCW1iM
4wR2gG8dG2hQAHNnI4/JZbCpxFhIh+Ovw0FLosGqQDH7ho98XnqgCvdxDPVzW/W9ji8LTrKXdDow
qMtTqrc7gKsXJkw5wT5/TIYNv0L6pmBA380e5p/NTFeEFRpoxfu5yzx/VzJNdfZOlpP0Z6sNhcS0
49XoStBtLC4dUesXAigNuK20k+muiLvUwkltUOIQY+z5ns5qfqLpYhtHwVxuu7R3eNnYuy0gA12w
S5Cs7soDQQDuluqC0snx+kbGXYkrYt4WTt+/E4Yp0BVi0Axc7hcJuwv6auAetLQ/uNhszwRperYz
6A3nmdG39hYnTvFIXRd+vcYvLqfWUGzJLWGf0Y47gAEBDBuk+M3G0i6+mW7FdqQFYM6ElcX7Gvov
Ad5o1rnaWtbgnpvE4EFQdHEXSup9MZSVS8Ovoyf/R8xh2WR3GE+UrndGASLSwNWxtRdoMtibwSB2
gEsObuDQUdPmcHY2MVfo5UI+mPHxkpjARYMMGpubuSZcYMQgBkcCIBfKbDwTdm8S0LGOMqjw4Gx6
7MilMGcUVE1wbGSwZqV+/dwNXas4QvLuN7Foymu7R71lOjLm5LKlV13VqbG+1ckfGEgmY/dQtWn6
Ce7ApQ3DzsZn0MZJu1WNPT8MADewQTGutja6bZVxpFfVhayJJfozCJLksbMWiZ0igix3iCYqkbeT
npsfbR/jfi2jLrut2PwoCCS9cdtW0LZ2Gft4zuy9B6g4otT1VY9j3tPFXfMFCJxz5wC9IelUbHA/
ca+p+QKasRabILW9WyvL40fWe6dbB6HRIcHFwe6c4pEXMaczwW8/NsadabTZdYEoB2VEle6PMjGo
3DAG/tmGYwLtiY0c9UUsHfsBTnJ91w1ygFEte3HKqwAbPpGx/tlgHVcXsh3m40i2iBofqAiXbKLY
bsOIzjDWlkNn7mAhryzp0jOvSa1FwT5TNMtsyEc1w5lonSnf4PXrPxtt6O81JIviVKk8oMWlaVfU
r2XS1hDgF2s/4Fr0fVj2MnqtJdU+m2hc4ooHnNFZYWKX+Tcg4s60Z5regGxIDfmoprGUoeAsMGwy
vLzlrh2t/NHyjDnaqnIon+nBHtEH8bB966q5uvF1YWWbwm2JdZERtpHlhgQBxuBI98bEb+XOB0Xz
IKGPo8No3yz2NM0kP8jxYHLLSWO9eLDJ+zNOkYgDnHSiiyquJ3/fUDqPadRjDrHr58j09wqrKxT1
3ka28zPNd8Ss2H+0hRGQScQd3e9dayyv1ns12CfuKI5UgGMBiEG73bSNZOZCu1F0GxVG2YX0Abc3
rWrjF48aWc5uThDER150nMKZ82p06hMbi7vLF6a2ox3M6a4Vdp1sHXyb76WpbQmfgafatuUWdsIm
8bNiLzWlBCFkTJrT7Ljtb9mhAs0Zo9rDFZu40HqdzKRJzmoK44w2wgbTVNUv32QU+4+1GNT3hcKP
y0IKtKo+iPO3PhsdxLPaqyOgSBbv3dMGTXZUduX3fWD5AzECp+m2S2CNktltM98TFnKzg2Y6Wmwy
/LHdFndxtvr9xhRDeFBF5d4GbpchhwfVE98aDV0UfESf/pgRoCooBGWWZfMoDSXvkgxXxYkqhTG9
KSdA3htFhUWCppKbdzE92NPOL6FxhU3mUAKqpai3npjHu4XdI1CsKOuXzdyN8XMBnv8aoAX5spna
ahSjteoxNKd6uXZ6DcHct2Pd8XTSy2cRx/oslcwO0X57awqtaQalCs5L3RqGR9iBFVW+tNVkv1qe
iu0QXaSHYqgJ8FLgFjjPQzFbd4ZJ19FGkN/Afzg28qitigFlk7kQLk1BdcA+MTzK0DSIpjQ0qYN6
N6WD2NU7muCrX5XeTTVLlphlaJ0e2auAH2VXznxDZd5Shh3+mGFbx6J/GpxE3KKS+8aeNctMmTOk
1iMLU52fueMgWNW6cdmlSWobu6DLqfyryn4wiWli0N/XcTcnW5xnA3+Q6sUXLCpDuWPsaFwFRDFg
bZU0lYVl2+h5K0vPp7GNschKzSDsYS8DQ2TX6Idv/IyoWA1y4jWmP/YGkT+1MWM0gvsrWayzcsoT
YI8NvUXbyHfT+2BRtAqDTe/8ncMWodsKXMTnUTTDuYn7gFNjMhfcbwSc8o+FnM9VOwnogE7dOhzE
HL7FbQOb7ZbOl3o+K2ETH7KCFCzl9F5LZ6c/eyy3ALeAiGViVQ9icssWUPC1Ostt6Z8lfLOJJENY
KCZweTYzcjkccoJx/0PdmS3HrVzb9ouwA0gggcRrVaEaFntSFMkXhCiJ6Hskuq8/A7Svj8TjsxV+
uXHvi8Ox7U2yGgC55ppzTM4anf2lynwLYIcnFgQWOIXYRMdp3ZzMXewEzoIfFQobv2mLUxY5UTtz
uRyrsoaZ5HLRdDu4wvLRTeiO2xAh4SQ4pbF/y6ifDAHHxsSBQM2ONJDMqjqAJq6oNXA5+pI8GMSb
NqYSjr0KiU9lUfS6Fr03F5nEyc7TPO+BSqvOuCc/Cy89VnjXse/OIAutLHXgdjaDvsNK10YXS4MT
6VSwtxwu20Wtl9Js1buah0F6ac0OaqVOBmluqdMDVwc72bqn4cq+d307ex09ZCcgwV16kFoXdH8X
inqxpK74tkKEgysfaWmvIHFot5SaVtlIvp5KtubcFHNC0rJTksbURRsuks8cuf6dpXMsBjisgaud
uUp1+TQMYzsGROJMs91ItxDLk7mufN8mGuOyqwr4VfM4gXWRPO+FKn9MA2G9QNLubL/oqujFyy+T
y79xe602lf8eSZkGHAwsvPeSaQU/5GcbS5gKw63Tlv4P/ucrp83wRlZe8f3vf8snY9bHr1ESpodk
UHL4dZ+cKH5blx2nvWxXO+QZODjk04Pl9dweOTOm9BBbor50samn29nmrGe2OJtCL2kf//Nh9X+d
RH+Dsfx/54lUzJn/+8x6nXz/1n6L9G9TKzfSf5kilfjLs3E3Andg0sTFiHD2T1Ok8v5yMYTAazFN
VDWAHv+aWy351ypprEOrTZ0NTtd/za2W+Rf+SWn7UsJXMF1H/kdz62/fUwCDEsMmphkfR8/qT/tk
pgOsimkMXRrr4EJoAe7Zg+cs/d7G13H5yxvzby6JTwad9VfhwnYsh4Ec+eyzSlO5di3TxG/3o1ed
Gh6PlAQdYjZzThuee884/qe/jrccGg7zP3QIbgW88l+kmqw2FRK1bPeuth+dUAXIjexFLRqQyzm/
Wjus9n//Gz+JQ7xAfiOfsIkQ4CNHfPqNQ9tJYpn8xtihe28k0zcNAG/B+f9Bh/xsJf34TULhIrT4
JvCfn/Q1WUPlB0NJjU4UdkcbogdFCD2a/lBH80VlxdmZW33/KKFAU9U3nOJ5fOAnvQ5O/Yx/9FBW
LiFDb/Q58rjtDYfJOiDldiqpOLiXumj+YJn7dKNaP3sgbJBN+DiQTyEU/f5ppMIUVk5Cd58a/ZVb
NZcchm89dIHLgjXHEBP3Hijd3RSDBeuaYufg7z+bD4vqf9+Q//kH+FiMgSatqBCu0F+/DpDetSBG
me1TLDrABKcqOxOfFrhW+13iERSM/egET2arNPJ24V2K0L+YIvnNNMczTX7kfc3lu6hIuvz9n7a+
9E9/mYdXn5s4xjou60+XYKLiNMZLUOxDkUnyjqELNS2yZXfqdWlu3apeggKHIXk0Idk+4fayb//+
T0DG/vRHcCOysUbzPimbR5b49PYAF6WMLIHCX4xU/BqsaF6XeZYQTQrPPBmCiiXG4yW7LZMc3nTY
PobjsuxCo6SRqhTjEAw1kehFKHnPv1ZfmHIx9xgsnL3tDY86ZDtHQXqyBSK9llfBTlyq00wO7nkK
92Kw1aND766BRkxXQUD8ZRgPuZGCsYUGnNTAbDlGXYqqsRwY0oP55ta9N9wT5rHeaCZPr8uw4lBg
zYb/0uJL/cpwyVhbhebbvFQjrbBLC8u5tD36Uae5mW7TMimg9/rhvO/q1D8Mui2ARLkYJ60Kz5Uk
AnftUWZHg2XV4TxYWGdxyNJMTxCssm88ecOnNivnE7chSkKaaVoOlGfN+wy7JslOr5q+dnq20gPj
4exeSODJhwmB6YQfywYZUSNTqK6oyB1RpggAcCY2ncMdh2iTX8Y0uLCVMvt3EJcp62pLhdd511df
Ce63l4AKTGfj1HNDUcvcrKHhYRmqQ64r4Hmt17/HYpxhewKKYNDH3ehNRvFcem54XS7+eLUeFLY0
sohT3icrmbR2hl1Z2+ynSTT2GAfpMb6gRKArNgNn5WNJ/adgGY03crVAymmb+00IPtr1x0MspkEf
uhGNNlAR1aQC19kl0Ld1vstF91Yje95EGm/sKaZjZg7InPFhqg45NcDywjAd2qhae97LseLghEXv
omhMDFARaWS5kSpjiavHvplPTSut7FTzONmFSY89qooTj5GafP7Q1E3Moywr1I1I2DQfBTbUFdua
2edFuxTHl61rcZq0+y9OJFNzR5Xm9I3YZYq4lEKUuMhaC4DBsJAMvlooBYZum64tKghmdwBta3+r
58J4jCqY5hhN+gmDbkmphc4GI3mTi2I0mMCDL3scVKLak1CTdxMqRXxSkHCvqy7J31tvdn6qPqRG
o2uoVck4mB0XmgCvGmi2V7xx6Xs7DHUgZ0hpMFBp3VolIf8qo+vwx+KXD7Xtyi9eWWRnI/c1GG5s
2VAB6nxbqNYB1zzBMcwpAgDEnu/HAdp0pUP3jm6M+AQpQQQ0FYB8cGIbo6eJrpA76Zl8L2FQ7ciD
sod2FzsEAFOBS54tW/WFqGL1LUzLr8YU4Ri1KSvOaxKxxRwSZx8QsCMV7QVw9x0br3C7WBX4HSRl
4p2qm9hxjyQb4oT3enbuQE1eKLumaAwc0dGgNW2XJ+1qFXIdaKYtW2CbvgQjskkc6pvZ0peWoOqp
wH0UoXmfUuyWwYIn57hY6gGAP+NL10F7MIo9mQ/jxqyQ5aQVxcHU9dZp1F5x6itVU/iZoE2PBKeR
G/QzBihalhtxK8b0PbVMcbISYNWS5qBHw7TqU7r4yXlKs7cmWsYrJvDlfaLK9gvVGclz6xXxCcW3
2A19yQIQ0d/2ipV/SfBgi2RZEudkgqw9WoIpesSBk+r20EX0rWwSh0usBFRzN+GtY7pipZHssF9+
XTmAe8ydN2ICJU8nOZOtdGMCIfRucGpDGNq1NSNXkkgcEWr0H4W3+oqwBpWZReYSCxjWTbNor/PW
iO8zvECek7wA53I4GlXl2ZUZ9kQzXeTXhha96xCd8Zy4xRBYksruAQTUrkpAvRtj5Z3o+76kjXKi
FSBPrssC22mCegXUgBNkUDvUoOHpHK8HoszvmEjhgfRJdzDFiGslxd6kWxuauIgWmEUws3dtlK91
ObhZaHjdI5/+SB2GeCXa5saC7V7u6Nc0Dk0V6/c+WmtKcj8lYb/MbX70Ro4Vm5oKlm3lPE0ltj1T
TcslRfb+XVn48wWaSwM4x0kvwFjbT7TZxQcAp+JgtLW4tPrJA2VQfs8I0d2MlioObGyWa6db7il6
iICWwL4g/0BUHTY3YCI8/ZdNyUklYhH1ijA+P5MYLy9I/vlvLrnSVzZBpFI8mRZQHCr7kubGFYWf
8FwBqzwfVuDBbVNxKkzTpH/EGbvsLR2ONwq8x7bBMBUMTWMFEXSgE90Z7LKFWVGhBpXqGGHN3/dU
TgYWG3baP+KXlpJO8t8aCpWDwHDNI9n5PuGToyq1bS5NFuEBhlzWGFPIz49BidKMjohrN29DSQFC
tXzLag+lIkwxd/ASED7Ct47bE4oZ7cedvRzM3GZDJLZ5HFO3rMf0EDXERtO66k51i1mSssbbJXZv
6nh8KLtJnKnm+B7ZCrKJoFo0LlMJgSyb9hEFe50xG9sGlYslQJ5tC6N5m7FD3sAS8U+hSYzeHy6c
xPuegMc+gMQbAVLw3M7J9G55O1+LOY5vl7kE21b3xk/hpfcRZpYIdYgYf7zir3m2GeR4f7pNbZ16
XPZ7Vrb+nW7zaeMkamKloH1WNVXv2BRBZe3GRJGhO9PV+3TWGzf0rbdZNPpbTA0CUiCVbNdLRtdA
PPFdZ+nQOs+cNtxr8pTYSQfBJXOcdErROCM5xiw1PNYjhjrcQfbjkFPxslW+vg17V9cB6Ix2R7+n
fwPzaAE2E1NLVCXDq98ayU1ptRnVDWQ2kzPdFtYllQ/+y0L3sLMBEMFCoWe58cSVkJzy2G6pIqc2
6ye4e75Cfiz7Z1Sa+M7Cg3dI6jDyaD8ouSnWGtvylq8vEniC/wydf+l7tZsnhfRF6xJnugQfW031
A2DlHRNq1m4FAc8Ch14rbiiOq24NANMmimBbPYUAycw1hS6a4zLBm9nMbFkeK3pCBqLjWNC3Xe2m
TwS6kdpj1XbvndZgmeAYVZDIISfg1MQt+5g3C2c9/MWvCLlUSi05d6HasC4Lu3Guk2apnIuMovLw
gmbkqTu4dANcqbWAzc0VQeUI9MWpc3uY122sjnXk9Pds4RRXIc/nryn3gG1HWd3DpKvAZrFwpkTX
oXXYpMBOEQR/AfnlHIoiHM9dmo9HAnv1FfKo88ZKjxPmRtKo+EoPvHrPwaAd+JYvd/g+YKZHdmpB
oGjsg5jYIHVc99Z+oIvJ37RZzrIiLxc6YgDmA5ebs/k2Jdk/3Ce+QkfVOBd4BLpyF3m9zY9FTd9O
2vNregOKKKAOgP+q1zhJ1afZZeYpqEBmXU7P1lj4V2ajZezvwr43KVhPYw61sQ1m8AtFHtN3j9Hq
Z63VjM9z6Pxdn9ftSVmNL3fyo3tdtKb5xiqUezjHpOqhiUr6P8BfcDOofBxGW+4bPIVnuu63XThX
98R7sugwN5Vx3TfITpRdTXmQirEMBByJZyMW/nNHrzsFTaZb7Nw+H+4sZoSLpIr7+zJZDDqXc9ZN
0Fm/dmpllZFqoDvLNIfpCfugoi2n0dQegqmY5BYneFWdWN5EEAyKxaahPZwG9ylP4EjrdpFXAgk5
3yZ96gbw6QkB8dHSxDmDdMK0Bup+48WyrX9yh6cEG8ejVaiDDYEWw2qXxzkGVyM9zYAySgZCH/w8
7Tr9U5YWeA09lhAbj0jWfSNYc6NCpv1xbAD9F2ZV8kbgcTIiajuXtCcFNWGXO5Du5hnYrsRF+Pjy
HJVYu7eM4s3DYo3dS9r3xbSjtsd7F1SqH7NZHxtzZgqBHfZlKnjgsCVdvvarRVWMkAbZ+ffLAe0y
3g2RX53ckeRPPU1UUhoLXUl6oVuwXfvCbArdIuBB+xC31ZY2o+aHCAvqP8IhKrlktPm44I+8+5gh
/6/5VX5TCQ8/q+tvxc/us/Xl/0VTi8XA/r8LhA/1t6T8zdKy/v//YWlx/gJmhz2KWDCpOiKtCID/
1AYt9Reyrk+KGtUDnOrKtf8/iWn7r9XkgvTjY6/yWcz+SxsUKIomeiI+F6QhW6KC/AeeFi7GVT/+
RZtw+T02FD58XKufC0nyd9Wkns0Ov/HwrqWlhrvYw2XIxm+EkDOxxWKCxYgbb1zYJAEbVYrJex/Q
2yjo+PJFHr2EZajtAysNNviVWmhrxYK7WLtOlNASWEtlUJNsW3/TeIo5aTXQgtjpzZW7lbXH7mWg
hNvdU3Ig2ofaCDkzkergCeRFln2gtM4dAnhFsgODvGJEp2WtuxZuw92gxHiJi4JOLxmkPJt3SQGl
a5tYdXNLcHStaBa0WNC2k7YDNerp1G+WFCjSDgaL8SV256bccuAM20OvZPnODjRmkgBh0lwnVtK8
KEGi9txPXLXw10DIcDrxaUTqc4J8Q5jWOJY1AJ4g6TxBQXllUKPND7nEVMCQnNPjdD+aFBRu7Kme
XwxBNI6KiUETe2PGQqqSg+8SxxvHOcizNHkkdl2jUOQJ4zY5KoodFI3TxEJpggP+NzXTK/82gD1d
T8P4GPuVa9wRUqv1vg1J/mzNuDLv06Kx5BVmdhpA7b4bM+zKa6tZQxz+pUfi1LhiOrBI8Ty0P/C3
hd5DXJagvEwp6+XIDYQNdErn1wsG8zzfx2q2om2Nxrbcattqsr1qcHFuZGNFEdZOOjW2Tm/FxO0G
bkO69LxrEgKNfe8tzZBAbkx4FX0q6pdKwx89ZWMo7rhXYz6oILxf1CucJ3CGIZ72sz9TM4OxfGqu
6eirIfKMnTPvaHfAVktY1oSU5Lo0q2OsWi480SSrbzhXz7pDn98NA9DEnS11/DUuPQwaFMxnTiDD
sexORtRN44ZC2qJ5oTszfa/qGHtpVVJB9INpdLoF+LWkSFmVMZElKJ1vVkNs/gLBewz3If5xte1h
Y81B1+mUblWuqTgwyQnHX4AHjm+iSjVPU2H2XEn5QsNxwnqv38ow1OKGnSw/LJosfpjD1pmSlRZr
PZhGckwFRY+8MN7dAarnuZqaztw2zqisfen7023pNzj/G28caJd22I6dlGFxsfWW4jBGJJAfihqV
s7ptp+l2otN25kz0cSn2PWt3uK/pwI+oJWeb16mChcTDBQggod7Ynohs9LgLih8INPkybno8nfiw
jQxAER1QHEL8pykGpuTsKCfmFy/+VL+oLuvFTU6UCYD1x9d1EXSnP2uAWrB46X3FBf7xpatHmUQH
jXLV70S3lOUlbhjiubabZxjHOvXNcyIYmjRWNnzph0g+ixY39Ynug1RgM/LsLSuG7o73hPBUEs/O
CxJddilhS9241mg0Gyx6zttkjE7PuFP9SLOc5Kwt0DyisA2GTsiThvFN70fd57tICUauonyPACbt
lpKV6941iuzayxk5qFTHbL8nZakJlIQ9NrDFlGNAx4H5FbcThaJ5xpl2SeeXqVYerY9m+cUfFLNG
yQz6Ouamf87nBODtbJTYSHXGiKVxPuzaqsqfIDb7p0aO1ZUEQDtuaMJMb21cvvgLUmXTYsXmaM0r
xl84rjyoeMIOgBBG15RjDn1/R/WR1kBZxsqlrtOjtbWWnbeG0FbIOMm0YYcojgDUhYJeSaSgZF1m
N82utjzq+CoUgx0eCXnrWkV1aamaz8A29KOeSH10YQdT0gP8p0BQM1z0cO4i2Sb39KrT+e2yorhZ
St1c0kudBSwywfvm/Rea4dPrWcACTMf2q7KqimAjMku6ZadSGqehqMKvU5Y+6KWNTn2j20tefU57
odYvE1RdhM4kPGWkH7c1aucBw1+8GTBydStRu7yg9ccJEoSLcWNMygIq6NdAin3FlZtaA+nqJYvp
IZJ5/A4LsXjgjl3Qlxf69MGknOMPJq4W/gGazs3oN34WYApr91Caof8xIS4NITB88tu0KdJLNIG1
wZPIznemOE58i8fgsvMhYX6rljVEWJTiVTMuETgzvOYtSQzigCGa8EMzNi5KcdQYGFo4Ce68mXmM
BvqU/rbIZbjM8+xkkg9CQrH1ZTFm3raEeHchHNUc89JbXgGNkV7UQhdUvtarDcJMqzcejWRXqb4k
4lRxYCUu3u5W1BB0SOie4iJZEVTHvFh5A4PmEyOGnQ0/jGpyfrrx8B6aS3uFbSPa9RxFvswOJQLK
zLxXihwpEnK6+o3YOwjVdE7CbWuGjFqRN1jwjFmE7aLM984piAD/bNIDde84eLTAJ6GBtf5Y/5zN
vntXadfccodfk+Rce9eoMP13y+q9Bx3TY9BSk5YDFFi8S106S71rc5EDnBTqrhaz960gR3eXGm5C
vDAsgi6Jlq+ZNcpzr0AqofGFVyrPoIXT6/SV3FC2Rxrs76Tn+IyzuGxJWKE0u3VE3hYyAPcPz2+7
60LEy+NC5ird1gBj26Dv2no4ZraU/gup/NW/x3IiDtLMQj0kc06Rkgm/8QpqrfuSZQsXu1gGn05F
WY6BgVugXeHw+bvqR4LK6Vh3T7S48ezndqAYXZJl4XkSInIgUYk989ugt6J3eBiTWF1jFTSBefsx
Sadpz9Mg+0oUZIC3SkHi2ZHl4O1q088PZM0J0TSEe2lhbqrevJsxDh8ZN+TPIo2oxY25uW+kbU/u
NocUuRxiwvcxq5s5KQKfwxim1YnPQH0BtIiZSpWayDxVqBW3uSiV6hl7CIVFlL+g6RRycp1jSKou
3xndQCyEQ1C2q1iB8pyxytrfQW1bJRodm/sRpiNRsxz9mcC3aHYD67f9CNt82cb1gLjXzjX3bsvw
fICPWhRsFzpfX9a4a5JdFrad3nWNcI370UuARlYDsPVA8dzE9eVaufVaJY71qm0qAm+1P1PIgUcF
P2rCUYhngAn7uByHJg5a8Mz6FilmSi6tEFoN1/8s+otIan/ik+jt7NJP/e45mZ36jieyWiWpsWLA
4tSRbtauaO7DbV3/0HMv84MJp10c0BA0ZPXJ5vGR+5Z9JP9YRId06BkcY58Kw2EhWr4ZR0lUiHIS
Tq1OmLrWXd44ubVJ/GG4lfhm2PfEVn3QduafixqpKhAc8LqdLkcTAo+iAdoxEvc8hzXumySb0qMd
Rum90BPPVad25DuHo2sXCnbDeyga78JizcEk7C4lRO2abnO+krQ/Y3ic0vOYVfYZ1HLtHEzWddk2
B5TknKti4vtvANGGLmuMUNvozmpeQIEDKneWsbnOeIayR5qqOyeM1x5AbfokXIi5D5tpsFmvhgZH
sQ0Wd/CVKpu52HPmngCfE4d1+HPxt7aM+oec2CVHcFZrV62l3Z+R5YGlMOJ5S28gma4pdY3rLC/q
V9+KyCOm0N34NBqN5OI79YjS0w+07WVzCX+jox8I/u2SuJjtOhw6xxLM/7AZB7YkyAjjCq6AF9Mc
hBcJ6gIXaVwSjFfNbtHSsC4YfHqXsJtOnnzqSSV1K6V6HgtMPYl0Znr1aC17amwzLvijufdsyZuw
JRhi+0LUSoFfLjwu39Yt+TNjuxJPCuPZpV9OvP+zTSZo64EbvnQH6bdBZGrnC5b36sXJ6+HAJJW+
IshxmLfyavohequ5U02VzbziOHROGKLsE6zmbjzRx1tmWwxWgLfxI4Og/BgC4tyaBHiC7AkihyIY
5S/Nsh+WsVLHXo24Ax3DiQ1GlXCkWtwK3205JmczMSdYE54Coar6S+r+KrJ51BbWuyKmhGoHCtzE
+Q+gmWA95cJfY6tdnrQ1a5Jdrl4evKH1uoDaUfucr0FZYRO+g1Y1qdtR8Q1jJeVYW3O9WUirtQXa
/dAdWxG1Dxy/UX24/Dere+NImJqBMK7AyvDGZ1c+AVFcr0Yb1J4Xs0eMf0jSAmA0CQBz0Y1QRFSE
C681Cz7kNSwcr7FhAwfhnQOE9mfrFM67HiSmez9pX/0p9h+iOYwCj+frTngGbbzyI6lsfoSWuXx/
huOaZK7XUDOAtLJm2bjE9q6kb6c5oP54L1Zb2bTNdyZK0Dp/0RQJgNitVDPfkH6LoUJU/V6xaHE2
/hrTzj8S29Q6DsdBOOXFvAa6eVgC1GKmVIQae7ahawbcNadbk5PHIfXbrwkg6y+WIdwz6jM3C6iO
x6WYjpze5hvHaMSzrNe8edGM8dmqusUOOJy0B3cNqgtjFYr5tqPeTc6kT2RJun08W8OXKbe8A3YM
/6lh30RT7nDT9YJ1d7hm5Zfc+1F9xOezMDa5RLF4ntUatO9ZkYJHjTTVA35CKD+hMfrE0+cnIOzo
h2s0kCFiFqOKm2qJBY6QPwy2FtCq51IK3svUt7Y9RZ/33CVzAAT4SEcET24RNd9OnvUrYMBeWQPj
nMKRTojs6i5Kd+TsONoCrd4WDH50og/tbZEkdFPa43A1gjTAaOvvh7k3Tq1r52cnNcRxCN0tBKDC
CRrLKH6qtLbp6OyaG/8DoIC/GJhC+gFWiFfGglN13R0lB9nBqy3jomUnlAdUh3Cy1B7ZUqYQOtDa
vqFNJvcXgKpGwfk6RFTcpqpKLyh0GO7IiH9bonq64HjRo/W5LSZSkrXKVs6NKLr8aaC+Hr+QahOe
zTzov47pNB/iDySFJfqeJQL1Tns7p2RG8P08hXWb2Ed6Rf03B3jdfdmZPR++jWhaQwLqz9aYh9QH
f2A0+pWoka9sDc/iVMN90gfKjDqZHcaVyeGNTn7T1TUefunK4bbz0DM3MVXa1HYvafsDVhD2VTo0
YYAUvf217ZkJnVZb5SFbuSFhVioaNTh1cPXOpOQ2Bau/I1/jhTN560TmZpwS/eCowjhxGAd2Epsy
3Np1BOp9YGwKajRrJ+g01JMmFC8OK7BzmVbslUur30vq6Um5GsarOZneQaxEFStNwYeGRnSamD9o
aTawieiZZ2u7xvnVSmhpZkIeGwuY+7H1bOvL1HuErbkvyCxwe/5m9Hrra61KVmMwYbFvD352S697
8yojCJJM5131OE/hY9sRX80/gDMjwZduD1IFEE1bDoVEq10pNSC5xlvS5EZ4M8tBbYd28J9o0mUl
6prjYUYTX/ZTNDrwnnuK+popze85D7L/+2DneCtGJ1uBOvqDrVNB2ZkoR6S23l6COTHyw7AieTh5
QudRK6gHh1kddAUJYh6AzZu2jOw2llBq2nBgZ+guo7gSHzQgYwYMRHJ2PFUMSXcFbauex6py50Vz
/kb+toYQ32Y+jPLiTHPOTGQ5jI/WCiMicx8fqWDg8cdhXW9LV6ufSOFzt8UEqzDV0qHNGQD8bn+Y
VhCStwz6uYFTfKy06Prbuc3mPer/K4/j4oF6Adz4WZHfssg7aV7tQRuaC12tJCbnA8qEmA6gKfIU
XjAWDMbr0srmGZ7WdZ0K8tOIn5Rxe8lzEpXmfdumkJuWTCCgmcmLT6PDkc5h9EIgUlWISzlFe8AN
09OugYxBdzxgCGp6jNEtLhHPsxPjZHmwV2IVJCJrl60UKyDeu74if7Pr3XCY6PSQ5Qmth27ZTswn
HTvGPR2HvIaVl5V59r3lQdBC9KOnl8fUvgXbdhU6RHuALhhxIGipajasVIH1L0TMOAJInVybrW+9
hJqT3dhVoIs07fNnH28E2hzELy+2OcPBALPoOts3Ik+eRG5rDlZhsut9mV7QENleZStRTIAWW4j2
b2mY+uGt1DHZdVxB1GiUN7kPFmecuqfeKePk0lBl/9Q50rhoStW/qA8GGgXilbhNOUdMr6VUgLgG
T7OT7UOd6h3zkIvcNSYR3Pu6cHiNSH0EVZKlQEwlUzzGu9hsukd8/5wAbSglmAxXJSh0ErM5xPaA
cNnYEadUv2e1v0lAMH6ZG0eTFI7B/0fx4JwNMMgoxAmB+9kZi0eeuO2wd0vq5TfUc0SSWDhZx9PA
MFLsrLpt6nPfVyEGF8JZHqtGEmWBnKyJPi/8+rRUU44pg8nxGLr4TBXiE11cwx/cfP9OMZcg6DhQ
Ymn03E9uvgZP4Shs/yfJ0/lCFdqUx3lxwPTPFdwjB/dNRYqsna89LF/Pv2wW/o3D9pOTELUeM69g
U4j71PTUhwfyF8urcgd8RGzzVdWVV4lv60OE+Wy3ILruEqvRx8rO9b2BganYQsI3/+B/XSskf98W
EI635Tp6OFQoe+anbcGoNOHTJinRvQZcc+TaxuWItdK1t/QXuQcGcBRLf5wxX3mDMend5A4UiUbZ
vM7YOsw51E8F/0SE65HYyRkRAqBeqg0oN/EwBHETA+ZiegV1h8UYq/u/fwf/50tQYCR4Eymv5NlL
u+nvC4/Yk7ExuYjhi2nFMUV6pYcG6mMj+x4CrGKjv5qyeXj5fIsmGHtvKcYwjDgeAm0wtpT1bRlb
mnQ3y2TKTuRw5/wMPT8UBxkLes+drMN8WGFWcjFAQUv6g836f0IKODrRK8xWCS8pOctPn4IRE3ue
LbArdEFl7iFuY6R82OHYNcgfahH0mWXlnPay1dmI05DZI7fWt96YxienW3uVlpa45s76+BSMhtzR
Hwyn/+6PxDtgYmPHiouP6JNXmloGLb01xeHWbTocQttwqzPABP4uzh53fTwmP/2sZ90EoZw3+eNb
4VeA3QPRRMIN4jRKUKxgfBOlmSXml7//Jtif3NyuwsrNt5nLSUiM++anPDfBqyX3Y4Aowsn5DtjZ
nKvXHNLhEBgzV/i3AtZhvhspSc+uIhJG9PNUYA+uo9mtYvzXdiSPeV7TZdfChMv37MK6aDfKzoEd
1gIQq9N1LYQkgH1x7GfxJCVNTmDvc5dKAHqFnH3DAZpitYKZg0N1ow6Gqgog/3yR3hmd0nuACIiu
OBzQdqdFGd/w36jxbuxi99GfMJNu4MPU1Z++Y+tl8OteUFl0qjJsgZoQjou7/vfLhMVFXAOwSyAY
5/5w/4+baic6jAlWjQZ5zXNBdns3YR+z86p2dk/R1C35tQ+4aKKyau4t1I8p43hILz3XUjfZXEZh
M1nzuaCiCFNkP/auuvr7j/VTTJ+0A62PXABkAmjN89zPbuuF3UrhsZeCABVP8bWRKKYz3dMEuU04
9lVBSZzSvsKvyEwImUfM58V3I3JxlN7NZ6xp3g0LjC45+CUrWkKAklY9ngNZejbdWTlE0018NWx2
RbdraPO0N6qI+FfFpKqkoafNBPGrWp2qb7VbZMsJ4Sh9Zkdhzv9I5bApp734j88DD6+7QFB1nfVr
DJLgM6o1HsFvOFkIxk/hzWAIiLaU82G3M4v6wk1aJA2TAkRCcb0IsDIBs/nDu/05BoUw7LiSCwjk
NvGPj/3yL0+kJZ4k2HtALAv+twojo+VwDl4IIm7/sZXibfackx868TOmGYAJedyud1YrEt/xGsG0
yWuZOJBETXiHIkdu3Rf2qF/LlOc4uVRSsJDOwiaQvu8cpM5ygCPM68mmlItRDJtChEYgHbTWwx9e
3O+PO0+wYYeJrdZ4l+3R1C1+vwgkqTkzdPsfDFfNFWJRmW/BYPPXI3L4VwzCOiRv4tkX4BHib7WJ
r2bneaQpA7DCoR2Mftlbm4qwxM2MuLsb5jR9EBN1RKzFLPmA+SY9U5TCZWOGskypSxHEZMkjWFfJ
pLwtqjbKvyLZRQCsBCyMHCm7oPDr9t4Jmee2f/+KV9PBL5f9xyvGquAKGDjctLEt/P6Kc6MCH1FB
s7LX1aDN4oYxqOpW+Q9XQknoWTXDnu9YdZUPEVROCcKJvpOWyaxv7Hj6Q6rjkz9h/YMUoQWLxIJn
QX/x1ljDL9+vwsEkyCl6vVfwOD9VsKce0tQvMcBoK2x2k+3OXwZC4iyjIVImwYiXOrz0oQQmCGZ9
R38nu/Z0Y0XSfy/JR/dBSnvutYdZHDhBnRXvbSLZtkry61d6KJv8wRzVxIi47mi50YD6qDv5KHHw
AZ41TQTIj39qUH/DvsEEsLmdoyEZdpGhsnzfUW4IQpFY98YcOiZQ2VWZvZEUPMa7ubA6qB9s4uk9
W+wkoYtuWmtRhhLBMWeuiPmRozNjPcKGAZO44oflH0tUUTh2dCQa3xxt14G/iHOBWVgSvYAdwlDO
pjaspsD+L+bObElOZOvST0QbzsxtBDFm5Jwab7BUSWIeHXDwp+8Pnd+6K0MyZf990danbsqqSicI
Aty3773Wt/Kya6Lar0LnVC9rHN8I4fRCNI/4IMOFprbbcHwD7NTDRJhQmJVm6wnIZjh4dvYAlIsC
D4Qj3E4PyyeSbCZmv560/2diov8fdUKri+svOqHptfz22n9/IxVa/8h/pEK2/T9cIRyL5GTyynmm
WWz+IxXCD+i4oUl70mR3W6FE/0spFGAVZJZFFLwbepBuVtfVf9FvfLRH9kqkxw3FVsQf/O8ohd6u
hMTN40L0kTBhfiMAgit8+xoS3sIBWppit/hS3aP3X/TGN8CIbZq5CoOL6Lok2NO2g7zYZCbSP2Oq
hP/pXzfsD9vdKqT61/L0n8sIQvRKgQODMLimM9WeK3iAKy4DuS88zHl2wlMTkA24AeAaf2XGBvUx
h+/9eew8C+dyH6LUyD3Ib8ex7eJ7vJhsR3HCrds6aSLPHtxs2stLN+X8QadOHt655rc7JCZoC4WX
EIKd2ud3/IU1/9cKluc6BGvT0CGFyA9wpl4OWUwYXOOZ7c2UWC7lepw+SXKJdsaYe2zeeDzyzhE3
yeRJBJ8ErKJujJlAvnNpb1f7/1wa14Z00jVNwU19+6uOJrdOGDRvXSWqG3/x5k24JPlu5gi/J1H8
kQwNRhCUfZE2hDhmmrFvKUaq+r9fydsz9X9diMdZgRY8KgH3apUvGL4vovvlnA9R/jtVXP9Y6ME9
uOSyUzMGGYxJDd580fhN/v7Z18/U+vtwPKHG5UxtWsHVaaqPM05qsc/v49kwSuZpRoSajbm5LwjZ
AmCNqocRdYfO4u8ffLXZ/vrWnsu3pWDlvSI55O3tlysIUQX0p9GKEB1qILnYGIEVQEHOffIpGYic
zDpQm16NzpNC2bNZmP09+kWMUvedi1k/7H8X/OvFuD4SQDBZDjs5Js63F+PpoHc1Js6d1RoDUaO+
QeplLmx2sYb6lSi1gTHRuc8tYJzam8vXFumRvfXaLnl951p+/0k8zmNIIhHmcGHeVd1F+7TWcSHD
HZp1ur3Mjro9E/34ljEEWEFi4uIvGaeWbaLa8i4D7PkBV1b3AqVgXzKMg1w0Le2X3pmNy5xnbrSE
sKU7PcSf/n6lvz+3v9ZFUukpgL3QufoF4Zu7SWYqSMtLSrY2jWu0zB4NKcIQbi1AT3fO6DjPMPKS
498/+feHB2QGAlCP+0QXQ3hXj23TaXApnFL2gSYHAArAkm4bBnfM0YzW/JJV0voER0H/LMJ0Ps5N
kN4wEsr2RYBU6u/X8ksk+ubZ4QrWpgrPECB46uW3z86YJ7k5L1iGcAaU1BUdXj9SQVnWLgNCsid8
OvVytlih7/VCnsQpBLE4kkg9w+emR68fyU6xsxtMlWL6JOIkaurEJZ4BzE8LVX6kMWibi7hAfgcg
1VjVPByYWlK9OH5ZhttimSH+//1bXTmaeSOIZmOP4e3kAIBI9mpRykv6cBma+r3jDsNxGtV4FDVH
ALLAs2jqGntPCbmQH23l/8w4Jo+BmKf31uj1Q97eWkpxfMP8xc7E37y9tSzJZGQ387i3vHbWIDE6
2N+TmYtbzFQf6nVY8Pev/Ycfk80VDKiFNNijbLj6RHvs51Ys4bifnUV9MTkD7OFHOy+WWdZB1FGh
blvZzhf8Gu0lRJpwpjmD8tMa/EeK1e+Y4Jh2aaIsSA7KP7YNqHPGRjepWFDNppWsjq5ZrtMnt2oc
gopBxXi24f/z9+9x1ehbfz6+Bz5oqioWEo7Hb++cbdjOEhTxtB+kY5Ks4pjDzmtGCT8+6W4aMblH
AjNJKSBg8tjqhMDaqvGfySh8XJy+3YcpsSdw8r0nh21v52auWnFnwX1cMAluWUHf2Q+s9c6+/a3p
GbPmrWufx6H6+jUiwdZYhl4hru2zn4Q15kROq/HeXcrlcYWmH+kwhKfRtaon31D/cDYIMUzLPJJJ
52U7ZIjGJSCY9qUJvOHeahggDIZdGbCP9PJJo/tC0FHP9wihP/iJURBKFd8adk43HbEN4z9jmu5m
gQn877/F7w/x+hoJlgj2WYsf5O1PYQ1BF+S1mPbxaC4XWRgj8PupuaeSW06x7eTvPMO/f15ornUc
PSDbI9fqav8AJ2eTRuvOeFTn+rM9GN8pOjKaNb3Cuwp6+J3N8w+fh5FkJWwAz11/v7ffD+VYhdZj
VPtMus4HshyKHzio/BvXJXsiUJ37zoJ71Vxdn20i09CieR69eELPrm4orag6SMxk2bd9g+vI9hm/
dk31DD26I1Vy8u9oWjrP3Qg/zlE+9L9xrLGPho0pHkZ/SF7swYHeO8zeO/vS9UHh15XhTaD3SynH
i/X2ViBdDQ2ZxfM+LO3iEC+h+JjEKeCa0hvv5iEIdxW4ix/DADvWtur3KMZ/+vjAYTJo8vbz7l8t
Xk1XAb6SzbLHZT1/MI1WfGWWcjCcKhjQ+A12NBvD90C67TnNDf+dL/8rBvHtG7xSVjibuOuRi+rl
7bcPgqG2AcGovWyoWTZoItyX3mnJjCZpfYxyLV/CCVL+kPinLOV43pv+dG8vGN8RE9gIe8aWmb6X
l6C0GZd++Pt7+NvdcTlBkgCweks4aF7HWnnlmCkA2/iNKQWOPRLU+yZpQH9bXfdZufY/gaq6J0Yf
9r4upfn890//vWQhF4+/2FNNcyV0XFVLmQQOZjMZ3edZbxlPRjM2HxSNRXWXS94qKKgNXYhkBvyw
k8x3cxq2TX8U0E6g3Ody+G+X/lwQZA5Eeg6A2PD6VJuQQmZWRe2wThBmxcie4LbYbIbbmYnnF18M
l9Go/wv7+3/Ys+Xd5UN5eyn4LegKgXs1GAHThwfWFs6+SKTNQS+cxM/BdfVhqTz/4Eyq+sen84yA
K+efNYbVvlfYrE/hm6fU5bvaa1Ai8b50ydeq9l8n0jlVnpVOHtJSMiAI98B7kdM3Vll9wiDYnfvG
zKsTsDBE+AX/ySU1pkY92IOYZFSTrbQ+vDFQi78/H1fQm193JmTACKNkDSAL3OvnAw3TgDfF38fk
jRBZDr3a3YY+ekj8A5NOdwF+EQgG3Jg6AnBT2fDmJbq9KRu8E2EKgCGHyQqWY8iQNNzXxcLpwZ4M
E+msTt3nLFM5epds1PFBKgtcZc0w8D3cy++rAATFgN4HxCcRAES6ur99U5UCezL9kELmMckmwULi
UY7xm8CVlNl4jIHbg4ApYeLHYTBHTVP75ha9CaKVBcbscGD8Lu8F+noM26Zvt2R5L/gn/37Hf18P
LHZHgt5YtfB3XZ///QbjJgEs/t6g+RMV5eJCpDE/IT8Ib60M7EPQieUbMKLD4lnZ/u8f/tumSYFD
gQZal+xPztbrxf3rKXTI7o2LDKZHqGzjiXTE6cFLQ/NSCA4PZh937+DTf5VPbx/7taW94oFcC9aw
f/V40WCQnkiRWKd+TUiTYc+HkjNvZOSOeWE+6TRwZ1x1ZE+F7pmE5q6Yi+ZklSxEvjFUd432iwif
j7yxK7c9rPQ6Y1eXdEOqRAefU791NmqR1FewZd8pMX4Rn66unq3eoUNCneHyJd7erhT7mmHiJN7X
POF3dh+GL6K2JeAikXysZs68JRpGouUwNF/CBemVSJYhItuN9BOQA4iuvCKp36lZxfosv70smy2f
/63MfLrO66/8r1+xp2UCvsjWAFDQk0Sop0FfdkQlfcjgWzefZic1mxOCgDbdOoSRNbtq7L3LoG3/
PJBsiJrMMJJsg5eqJ6bOSuK9qoxF3aguRMlt99nkXloLycnfn74/Xji2SxZaj7YHpK23F86TYNXe
ZCx0+GeSPDrEBvWuGL3wYeXnfKmHbkCWLECr7HJ7DMQuF0J9HWWNDJit2sb7Y0yo6jNJvtQGu6J/
HOMZXdxsrhW3FKO72ikN870L/331XtMzPe44iwtUqav9Q0FFQtEp9B7hnwOlwBbDq1sE5A7YyWMt
UNtXSWB8dXowxQlgg5egKfOtMuf6Lh94sd+5j3+4nPVoiscVJymEqauKa7AnTh3U/HvPV0Smx/a0
Ga05OzeeK29j6cGVlql/DhoVnhtjmO9Koatb/ubkW0vyHoVs/fJXjyMrrgcPjqEaUcTX73jZIB1j
0sxgGk6SHSO/YhSqnpBBx2sbwrqxk6LfEyNhXhKvHz/MxVxGoyOnnYbuuiUQUj8wHobQLafynbL9
DysQJ6CAkRbpDSGL0NXVWXWd+L2JRBvtHqqxhvb1JvSI+n0w5j6Fw2wT7fIJdMZwcC1DmfvAWOz5
K4pYCqCyqowGNIXfiFva9fSSY9drvQgEqLmQqaHT6qyt2m6i1u8GJkpunDb7UmeUmRmnlvdu9R9+
eOQnazVJc4QF4OrLBJAvGEtOWBPrkAym1Oo5hnrBfs4TI16JD/oW2111UlPyYnBPHhCKeUc7jOUB
w7H7zvpo/eGXZ0kXFHEus1omhVfvM79eCtBI7FOv0jCD6vquHvg1IuGaeuMMttgNiy23NdKgXQzC
l46SNB+Caq73aTeZGGhUR54FawUnkyQEx5/avYnQHNSfzirkCgjyjBffnSwCONL8a2d1gHLz4RuS
6PxLWfnex3feLfu3p5kjrMW3EYh9yL1Yf4J/L655sRhF74V7ixfsPhWFfesBbd+HdVm8Tj5T96RA
HWqZGdpwMw5/ZIn6xg/RRlou6dNgFtbm/+KSOGCtELm1M3bdo8gJ9rYK5i37hEbRpfdke8l4Xje0
lXVkTWI5eGU5fg7Zle5YF5ZopojbAPz2sOT13r02Ecj//ZrWX/btO0+bLkD3wemGDtn1CjRJu5tN
4WM+XVzv05JXGaFrbnNLTT/tUqMxPjjSr9456v3heaPly7PGXGxltLtXvw1oa4jI2Ox4eBJiH9GR
HNEH+IdcVkhk0qq6QTDRfM76PL9ppen9VHbxChFcQ1JCgXKAv9bfwvQqasBDsOgs6YHFJSux0AL3
EH5feWiqSeyM3ChPmjzBl2ay8hc2mgsBf73/zl0Uv5oG/76PDj/r+iKj6AigFF533YuSkGG2RBOX
XdeHW2hIBB0PjA1e8hA+XUTGFEkNAxOJJGIRbosIXlB4mqtBYjRZOHJusPF2eqPRb7Qfa5DWSWTV
OegAPO+mdbeYtqF+IUD6r7Mo593EOOKgGXzL7ZRjMIuK2ntxi3T5HBOjzuilLj42s9kw60+nbYdr
uY6MTgztbgxLqvfc7nAnxrwmBHlRH4/Ubo56KEZR0H9OfRIHvNSZv7o1xKqNLjJBV7OIy7MtZaJ2
UzMJOOlVUW0Djyi8yBGzEUZ17+Lj7DynLE+xY6o7RFxGDx7Ijh+5dXh587wvfvQIf3KksTM8AbQQ
yXQzUeXER2uCNh5V1iAlX9AYixMVQvFII6f/SXafCjcLXy6q1KLLiPGACradKGFxN7K7c9IpN3FG
yMbeEoiIgWtUYTZtOt/tyN2djZKzgr0YN2M8dJ/j2AGcT0gdeX4aeNcazWyG9XaE+nWXEwsHxBol
d3+Ubjed0HQRlWgH6Bc0wCBnZ069fQ9MxTDPomHGtit0mXpRmgQdUR9dZcYHhbZMHOxClk/cPJbD
nhhVqJBFYm55G9dAicbzv1covPAL/P29/q0BzwPJcr4SlhnRIa++6nK1ndfjGHDFrhKZOOdw8/aG
D5jJEl12a2tSTzbLXLZ7wSZ+dhq7OHF+FKd3rmItrN+8Fiwpa7NtHXxzbL7GzJpOr4ko16SW5O1w
Kos4OYO6MndlkN1B+qtPduI9w9rO6KYm5CDNPYJgPyS+KiffNBkWjz5QJn/8/bKuT098ba6KGgcx
NrMJ8+r01Has/p1O8HwtlfpRFjMA8dHvH6YxKT+7mHr3f/+832oXVjhOamywVgjmFc3Z272oLUgJ
9vrJB78zh5dcxcW5N9PyCyGgJOK4He9G4tR3mP2Sk9QVGmETgy/HLIHhxSsEQsUpT/VHb+mrJze0
8me3aiV4L9+7JXmCNaLDVLsJJ9zfjimF+d7TxB367ZfksOn9khSxVbBnvv0KoTO7LfotoDpi1N6u
cfw+OHVl55X424eRBDKgY+eYWB9wdqWtnzuev4S4C21iTnKFuiUMWqpDoWbdRGLiUAuzJ2u+ZDJX
pCms2MG0LjCi49V5TbBN5tupzop20wV93USZ2Q4f+xrpe0w62iH2lZueOymJLMiKJp0f0woBIegI
EJYb3fr159TTioVvkCQ507xDS5TA7iL+VCWD3DVkt5S7CVSFPiVBWQ8PQEAXUmCrwD2v5+swssxe
uLu6T5rphI+4+ta2sFb34DoLvYs5SXxDTVSXx1nmdhF5YU/hWGL7kRsvE9o555ooGuRO/XLRBa0x
TBP8XjTt+u8sEOXwQhOm/5b2tccvOSYpx6mUaN5zDdwB2e7EWC8ilMG9KwObWJ3AzBBl5JNWrw4p
SNbemfO8YknzhDqM3jpgQulSJydmc9gSPMa2zg52KcmlRReW46ZFxpvhNNJuu5nKLFBH0WZlffbL
0FlusXWNuPaUbg/KVPGtZbG0L2ar13ttPcVNSEG0EFVeQHMonX9YgIIH1w3R1Q0QSiJ7JuKFeWNu
YRytAGaSl/gMRLQ2jnED22YLOZU0GpdG7b0yqjU2wy3IdxkBg+dRWpjWlyAzwgcJ+BT/EwnK5o6t
KOxZhqV+qXHXQiYo3fIBJSRhF0YxTbc4vIZ+m8Fp2TbKq+Uavu7mm7jx0ZujLvfmncSOae35tyFs
SLia9YYwbF0++z1xv9T5fnqeMUUefNEn9XOG7bra6ZlUlxfLR7v14PtNPR06oi160l5T43uRc3Y9
Jbh3ut2ipePtvLjuPhgJMWf7sKtrY9tUVi/xYw3Q9LBr0CUbsqy/IR1iaXbl4ng+5/kiRSDRyJBc
7wxEbPdgTxn58Ha2gMHI6S5dkMQWZuTHBenErpmPh4qD/kB6sRMMhzbP1XRBsy74l0Ux9nT1yP8A
IZ0F+b7RbflUs81OkV1nS+SSflo/4HQhCScPRqMksENYZFiaPLoW1M/ktiY2Pd/Fes6esABm2PDH
IJ4vFoDD9tnQracAtUlTnYh3ssXG0moxDjMemGnjBKPPeGwGn3nRix8PEA8DskIHu53Lg7YKkpCw
fE6RoqFfAeJrSxCdykydc9VOHsMU/vvuSBTo6jHLjNHeWlkHIoTIM9fZ4U+F96doyOp7Hj3s5RUi
P2J407LfJ6TZkyMNZOMiJAyOY2XEHYs6pxYOeSr8Cm9JetsKF3sEBbe/8ENK5uzFOJ8wEhnuJg6y
8Bk7q/AfWFCmJUJ4Oidgf9ZRjGIK+lIqq2f3CoBUJsnoQ9EV7Ju3rXCLauMklLJ7AaddR3ohvQZB
o6McjMgS0ixIBgGj0lnC5wr7njjX1eI+DzJT313QmSxvDSLCLfQrW+5XlFl6rHBEFWTwOLbckO/V
f3GstnS3LVGhHRCWVtR4gGFybNhOIcwMZihwOVv5OO4UFvSPhcJ/pjCgfHSKvu5ACZB9BM8DWcBN
V5KrtRkrFbi7ZKnBMxQjNKMtXmoIU7Zf5d/ixlTDTpPd/ZHIEuyxiDfILy5mA/zhlBhOcCgJawBf
VyYDfjqeGMx95I0Oj37KF90jdqFinC3CPna5P883IELKf3LyVKrdEDZujtTB1c6jObTDWeEIQhfl
wH1j2tZL7zZ18hSTWYGKxxoz1ok1VhUqdSv6Yde5XnnEbOgTnFWOvOp0slUYJdOAw9Atg+ER4N/w
Qcsey6KciiG/DbtcIrClX2B9CG3p/OTuuvVNxQHL2kmKpI/Ggjl4i9ZJX5SS8odt95J2s56CcmfD
2zFPhqFLimASR70ntLBGHOFxUtZhnnn1DzMV8bTLyzn5MPYthseAqZ19IjFmPhnEboynYuwaon5C
U8DrGarlds4MOfJQul6BKVaoaaVzVgV8ooEiLTAlefEkT+qdSy8Nf+uUrgEftj34IHODmQg2t3Gj
ojC65JgNpoUXORkDM3LqgAc4lYlztvFB1GeD6hR4bEUa1FDrdjgsKGEVxhLTeilQJ2fPZPmylY+l
Cvsz7jA9oJItBiq2YXxpSX+6YfycPC4F7yjhc7l4gK/sfZ4G+N2HwjSX8XZp5Pzs2xJLkKywvN+D
3VAeudO+lW8K6bDEpo72YMR3pL8zz8uUH2HcTKn9Vj7QVncmyoycgPhz6vmVYo/OrE/pOMZE2cMV
tmFdzgD9GrccntTkA+4DpA8zFxVe2bPoz8LfidluIZ8ICK37WbThjzQPuC+B1dGitAKzldgZSZch
ZE/w/+IOTXuaJ3e+0eSjjBGsakCGvU7YBQcqAlLWlt5GIgxU9wzqkd73opDURYXqlmSfQz5p9gP/
CCPv5AAzCftcnHur7nBJqLT8uLR2CTiCvvdy6gO/JM7GqlSFxwWLYDaU1DpB6dTuKfY06g9jLIGg
AHIZNj639a5AXBhs/comiQmL13Cz+MBwqQNBhUS61GAtepgeN5A7NKNP0FzzhYQ7ZrO67Md9S9QT
DbKZBvMZsCwbYc0khKogo+FlS+09ITsapq3ngll6qcpUmXcVY7P0ZkxG7xvatbBl5G3BSCaEuCbQ
rUv6CplzN7wSu4dB2h1tPo1Tvv4CF8Bvd9MU9tM2aLSEQkVKwbC1bV0Cf5q75SlfPD3syMCdv4+z
b776onxMeFu4rg44wpbVhQbTaJcT4OOmGDdmY9qP8aIxQ6xdbiR9TKDErZGbLrDepDBurdqgX+6H
wAL4jNCsjqSvVdN+dhpYVhmYgKjqJuiW8RIE58EH+3DM65J7Y4oq+ZDRfd3Q3yzGo3JkmtzKhAw8
npRqBkndNqSh5wOqlhM9mfnUEA01POm5bo2Nrzvnh49DRuyp+QzzURu932x5370Y/0U6PJK9Oyxw
6yVPKiUF1VGtU8phKeM85KSuk2abdgNJ9rolnQyZalUjxxdiOtaY6qY9q4Ynd305YUDxQ+ABW3+i
JXeM1RIgfh9t57HDBtRvuH7iLV3VjSCDZY1jW6kVrdU6bRS7+PFOZHDDn8OAZzAQDAjvG/tAD680
Ps3bxpMGGnWGlhhLAy2bhwS4Zgw/1UsZawq7INXKFRhF7DYDAET9E+4z6G76EJTZQANCytQ9xCC5
q53BWDQ/8QW9+KkZc+uEAC3Wt51aVHrvBJPbI+sThnkoFkv8pOlkq/PclqYBj6s1dlPpVNbOH2YG
lJUk1AxD7OAfa7B+Fe9oZr8WnDoIMzfQEETDXOr+ThkLlWXTOkl3xJvXB1HcCb+JeNkbn1SEZFsl
49ZeKqg5qZeWrwn+pg9lGNQqsrzRMzf414CahwQFxfwuiUw2MHv9LwQ9JcFD29Z5v8ekxjoEnSSd
jlk3eslnAmvM5OiqOr0fxsrqbljB6cP4qTXfqaAKi7OtnBZ1GyNCvSUXVOX7QifC3YSJHtUFhnfQ
XmxNm+NetU5WnrIK9M/OYtLwkHYdFUba9oG1AazWMNcmBUNd0pBgspsuI3keOTT6pkMjRyhFlsyM
qGvIbIsy266eeORRtGRIYtFc4c7jEJZ1TrMXDV5LYXHQjCZ38fyd47fqgg2SQwR7MEFMiTKnmO6L
HbwO6codixcTClxc4o7Ig6o9xbXokqjMaaEfTbNwnzq7s5pj6iAYI86FAIRjCpupBipsJnqNpraB
rQ2wEPEieoUiMS7X38yswFahsjQ5ozcl9XRuc26h0bFlq2oMBuAn9tRBh6oNg+iWJtjh1cqod4ak
+5E4K0ZhLg1l3wG3sqEr6eqbPStOpbNqA4RSQ0NSXm1U3Y+5p347NdnKQXMBGnLQ7+Yp2SjY0e3O
MOKk2oeEnNIzdBbIRIHvuxtHdtLZTkVMBlhVD3o8F3rVxbqV07+sb4OC6Ys9ZpurpP3IvLJ7FjzR
GVTmlvycNp+VzdoczCaUII5iZFFmuSSgAsQKoD57OAzNnJEznaIMVEIkP1XRZ8VNN3YFCeK2bZ+H
0q+8nem0bXY28lBha8db5EQOsOzVNzhZEdS+GsXaYIwPicKnusd6Ur+KXBbZoc2Ih7hh7R0eFUcJ
b0f+rfu9q5Uwksgke/yZRObqJhuS+kifm3CFEWs0A0jb9F9DsknuspnKe1OVPUjyJlfBSzig9YsC
3TKvkCZHhR0dfdn89OZF1uAcBSDQzGjhf4yBo1+mZGynExOl+FK1Xu9tc0v0TpQig5V7ITrOs5C9
y2Dn5aM/wXXSfr7PEp4Hguzq9HX0287dBqLvw4iAOolc1OJLQxuGJxQHlvM9G42MqL5q8lby3/xM
3y596rvG/IengsiflAqp3mDwafWJUn5I75KWiPKod6fyu4TEfHQWv7QhyhjUB/6SNkvk+ErOjzG1
hRlZVjMgksYF32xd0QnrgOUBjl9BAedfUtxmwcWvOy6nWeQUgqEHoB71PjORrWcpws3zkDL13q7g
Hm3ZDuBW5wwf3WimbffkoOmaIw3uinUi62IQd6EERPxAFVRcage0/iX1IfSE1HHWLY5gf6R6Bsvz
YChrsGB7GSAXrMxST52Z0TCwnUQuh4atxf/AlKfud8TsFRgzEiMcdjaZtPZ9WyzuYc5HKCcmvNjs
yBsTfrHRge5i5ORsAhQt+hSStUMHnWROb9tBb00+pFh7Nyu0tqXErPxzCmd0AQ4LdHoLVt+MQQdY
ojk7aZ/58Bl1yPLEIO8Y+BhvaQvTBbIBUjl3kmibZptnKJO2TW5rtXdkmBJpn5qvavADg/AQvzmj
PDIVdNemBMLJJPuCjdJNNjChxbLrAqv04JfT4QfSplCrtBarvuu3crhxTeAeB131MRMpnThN5KRC
3cSQvTDNN6MAyVqXa9sXGaXnY36ZlL/lPyRHGL1f1rMfFgFguZLeM9y0fOnIUlmKsMTmFpr0ycMa
am2TxfFjj18t2K9xhKde+f0Q5XE8fU01DYZ9x8R/gU0Cdfc+beAavYTdaIR3dulDfKVX7dNsR4DN
NhmoL31Ys1tRZFE2QMEliycdEw42STmRgNj6MWmtBhXziWyr2DoRjkJSoLFgsN0QhJN2R/IXWDMN
3Gs15QcH5lNQjDipN14lzY8zZ9llNyhKn91EZKzet9D51Ea2Rfya52TJ7mcya3JmDijvIyOIc4iZ
kGKPzJ4t2AgaAhf2FdpmN4ab2eY9d9n/loIviLdeHOfLFsbEnN+LGcdHVGkt/qlALKHeMxc9PcZt
nKW4h6F7HXPI5AcfoFp+0rNaD4lyKM+5QyLHRjA4kSTUivlzpkLVb2ccfuyDZYJ0IEx5WretSMOt
gvMGHB7Ki00+ldN/0l6aLeuU0SWtVHasDY3bcngdUdam+x6RHHuTO4/D3TBiXd8irAFTYjVGdjsT
AQwtKkiD7uT3HIfv69IsPpKBlb/aU7EGHduOmZxZcHW4JbDEZiiMxYLqsci9xzCGDVMzHRKbpiBR
xTLHLt5oQgrKp9YaFGRmncudRQ7ZCTi/tIm+7kUBCLK0QrB6TkFo+FjejkUV82wFc0kqRc+JPe6m
1jm7/IkvA6PSbIN73fkW0upLdlUe1+2tY9MO2VttlixAFzjbg/oqNG06+pLzDdRbRz+2RYge3cfv
a22JwYhhtPl5f8MTqViJDW/yv9iyrz6LJWUUWfNyOveZQd7JNh6WUZ1E0jRE6hhV8LHHJI3Ew0t7
Aj2KFnQoNSwQ6UnSBPS8ZAKNiDoUzCLhFStrpil/TL7nY4pygvwnJ3qA8G1b6PjOJWSq3dWNsknZ
mE1QC64I7oiypeHLpVnBAWwk15Ml5HuCk3SNR7R/Tn+gZ5TtGE3HlGtzqcxboc1giTIroQK3fcN+
BN3iC+riJPyBCg6iQ6Kq3DyurE15mCa/fEhbF3LjTKu45EioRipdPYYcnOrppq+0RaPLT4nJGJcw
HvZgHjuAVnwj0FXNClONuxUiz8ybzIgy86sfSGz0KShH8Y2uIAKWMg4wn2FABvqoIezlIEc+g/Mu
LM5L8EDJAmmtL3k/e2nkoWQkTn6URgEZqyIsCRWs0FRZhpTn1JQOsTie/EmTW/mPRJzOoFYDZfRP
NtuSt+sRhtR70ruCmdUxtsuIbkTonM1Rw0+gyA0AGRpBld4SRg+nV5V9YkRGxtlmw2+tTm7MzgWG
IGhRlg+aum3mmP4sFzoZ52Do5urcpp15C904e1YwqSgAgoX8ALtZYUHasA49pGHgrFlAbbm4pUHX
sJ3mOHKSgvMj55n0IWl9ohdaCYxyQwPDvyX9LOvODKY9KGu2Wau7Nuz9/s70F5fIrnGZOMxAyx5e
R6OAB7EEqj80KRrxsjWNr5XHe4PUUiUHasN6oBfStreoUpfwFCNIzakVjMXdAycsm0iW8L1454fJ
WbsVfkCc1KTdQ4fQ2r+HD4j/ZtANeRME7i3eJ7qXLfHZNqw3KDtV1x35xnkLqSew5C7GYTWdu9Jw
8VPHtqnPgyXG7JiVhRee/HzKsTMHZkzzIZOBccnk1Bd7VymCbWOWMn0zgdD+YbfuRI2NR7WjhqhG
UneWxoppU4RVad2T02WeqCjh9A4A3u8V9ZI4qsryka6TPOI+hTQ95ddOopm5U6WtyvPsNu1np8j9
b+iArXSb1kNqHghGFi+x3SePU4wTY2v2puSw0Bf5coO9c6gPkkS9bd+vERId2RnLjvyK1NyC5h2X
i0ud90mbHpuSIsvDiqTbBMyVPc03HMjsLSKHjtkXAIrBJ7+eV3F8TO8pqjgKgvwTctkV1MHfmqJK
v5nNmHyNQUYuxAepGPWNV2Xfae6NJ0eNwt/DMlh4NMNOE1QR5v+TsjPbkVvJsuyvFPKdBdI4A5X1
4KRPMSukGKQXQkPIjPNMI/n1vagEuhWhhKLz4QKSrhTuTifNjp2z99rjR4xC4EMo9YjR0nwzNHuV
gPDFHAiEbyLNPnJatzuLzPIJaTLXH3naDd25B4uqUXlgsj/wPDfeUab0xhk+DfZ8avNc+5d1uPU9
aQlrde1mgvXJJ7WKM7HfkrH1hVntklxxWnRKkumt0SK8DpjbfYMGyeZg58/TiyfgtcYilaFNZIWD
UDXj/rPv1pYaJMrJJJ5iirfeOWSeXxBcNjHvYxycf61DxU7iLqqKi9nxj5DrCcJSq93ZgPRd68gl
4GVaK+FIL9yO1kHXhBgSsmTpIQjxlRQ3yvd0fViZQX+ZZpwUdziDwOAZ/pT7l5SOY+y1LLUdHDzj
0NJX0wTLtEninVw1lT8a0bsqNpymGn4sNZmKB6VJBtkBl57MCHkU5/iFeOt8x7E/D68VjaoPxJ96
DTMx9B1RyNjjCR5dulwlGhPdaaa0itmY2Ac0nTXnG2FrwWOfWOT6mNjrT2EGPOUiHQfG+Xa60UVl
4YwixlJvFj9ndyWBEnBM2Rxct/LWy4xoIrVG9MOdBHFSp09pzXAs1sjcf3B6zpZ4sYTxk7wYzk+N
MfaA6VAnmh+3kIP0ZsXUl/Hohs0pTaGeXFWEbDnMTGnQR36R10S6F7khYlUt7X1fkTywK6EGkoag
miDYkysDGT9LCb2ORjXDMpzBVCBwDOxyPBrgAgnzSSaNCxZ1tL83y9a+MEqI+1EK94EUIYbxsQvN
yD6CT0BnaqKS9OOsZtwNHpJn6ll3qxKcMKWdPDBvq29RhwzuTo3dkF+OU2OD6kW/nR6LIQ9vsYl5
lBjSE0akB9mNe/6g32W4hL8HWJdCUGyzc8qt1njSLcsVLLI11zErc5JwzBIsZfSSiYGA75bfS8WM
Gd5CYp+NQhMrgFHU9qKxt+VNOpRdBieyH/SRq8QmsyQW6Vw9rGKPxyqgG2d7sunPyTQDZS6chcZm
7+XoWvSYjkh9ncXzYnqFRsZYCAl8TDZaPcar19GLm6wZPmXnpikni66sP+ButMi2N9bJ/zpbXv+p
ZcF7pmAa0z2OwVYwIBrsayVIOQdnOq+Pi2oD6wL9r8oZIUw2oTKdbRp7u/FVfw7GRpXxAJnNOrnE
ZH2nrcC1atSwPU4wvcu4EGmjyTYqgmOvmMRFQAmL8DigW+b4VKcSYEafzI996dffk97VzE8ZUvrw
N/3kpNETE3fPoY6QiMDvgG/qwLkEPbgyeTXoj+0AmGvKNx/u0JGnfQQc7Db46vrJ9V44+bTzFotQ
uxwwCh1cYLhCMpLUGfM1aLE1PehMIn2ZrTHbM0UKtjaosG4LqsUlQq3J8ph6ClEBTeWOyKMegHqj
CfWDutksB1Ukk9rN/JUPZWlNRQSsMFdnXRfqyvRBwV+5REW+zJDP2t00FUZxQb1W0KbAfn/IWX/H
A4kkQXYqJ/o1dNIYm8Zq1bq6Vb6JLqnmc3pHH8mqcwgKZn7MDNLuinEhfcFqScTPTBJPxTl7Q/EX
nZ2kB+AwyBVsp4SamY5Mz3eGTb866giCNGPQ0zYoToK62x0cbpsjFJSCfTvOXPFydpOLfm5Mue9b
z/ySVlMDo5cQyOk9qdq/0T04aOxxe2zcM2gRr3UPMjc5olljuK8Tekg9PZR4mNzxwjTSCb9gLX+A
uZmZTFvgmGl0WIeZLOcd1Zd9sXgBMSF6FRfjunqnvO7IXZkG9dDwzFK2S/nZMgt37/Q1yShlUvQP
fxeevBWYs9lgquONA+pCguK9EW0U5VJ4E9MRYO+OsyuESM/K90PGOJN9LvqCoUnlz/RJGda9Ixnx
3+ovMQCjEuEYZTEN5tdvXpuh1Bo4eQ1S2RX97egiSUsGxxLgjUOzOHjsWDNqcKbd2bFPAp3EnecR
vkzOq20fMDOAbCBX0QN93FSmi7I9oJXPoRpJnIa9zbJDaZ1estHJD70u9afMF3q9sdIsIG9DZjqn
dG8QLM8WkBfmF15J4LxPSw50XjMRRD0lAXGYDHsYqDCUcfck7JXNDQB29QTEevNkt2t6no0JOfjS
DvohxYxtk50z/LCRL0U0cKsnRK/jHYONDnBRNhPJoCYXrUk/+OQlICUlykSZXGq+JC/9QGGytl9V
lnhBbMIH0ztcC9nXdV5FvewosY3qmSYzTvCNPOlHyq3zH+VaoUe3Ftu8G6cEmQvj2my6V7Kb1qPl
ILNihU7qL+4c4DDua218QamCmtyUCl491HJd01QtDBrYdp5Yh3Jq28+ZB8PiPYX9H4qv7WsnYkls
QIjNxvj6eXHo7S6l7WPnLIzhwBob7HLsR2fB5d/bQ2HFGnzOty7MP09em744SekfKrleQ+1jvFw6
061Oec9/fxD+cIBsd6PrMPPGUfTLDv76bSlaJIJW4XxAdNLcsJmZj6HKhqMDjAUCatsfyaNgnhiE
HfCzMbEfXU9D0EKkGwmhwLsLXdrvyOPeim95UzwaXCMBjcwEJfL6TQ2iaUcTU/7BKBp50YXgeTkf
tNlZsSjuNEfNs4vC5j3XwfbkvRLlAVzAtIEaDfcrQMY30kDPHyicHIZXfUMTO+16Ks/c6W7QziMf
wd/MxIwz80ejLdKL1pme+DHAUYNqPUnPN6G2WuGdm5v9fu1yaqW/f1X/7t2B82CthRvGF/bmBrIQ
P+dMPa0DK+wt0Nm+36V52V43ohind4Tvf7gqqfYIi/XwcEGBg1XwRviuGCore5Qs2sbgfBv71pG4
bZd+P0wmZPaFWq1Na7FPnWa5rrYEqqAgjZfQyHX/n35sH0wR9k5UkqYPluLNvZANjXZMEpySVA/3
OQd2uPxpGEZBu2Y//v5af24LgUD4SKKZ2MzGb5dmepFkTFpqPdh+w3HcRw66qybCFna1y8GqZ7r7
PAac80eKgXde+w/tJYr8cLviCCFx6vtvvt5+DhKmTNzzY+psWHMa/oGYSjCAPUmssDBhyf/90wrx
9n7HO08HW2CxwuVgvn3MrFGB1GssuMHEj/INAjRSLEpmvR/skpreTsfpPErPnBD75S3c9cqqj7St
ONhzJDLPVeBQkVTmWP+ScA/unWnkeR9ZcJKBBlIOcNfQ+bf3CbVinBQFR77UGbr+AtlYYbznHnl7
DcGWWswgiNBB481N80a/OuQzd1GrOLYjbf7GeWclZR6X4ieW/+qyla7+3AYtqkpCp4Nd6asKhVhI
D6PbDLFsv+5utCeav600r8fRsL/MvszeoWD+uze5FR74E/kPbfebGxo9OGmhZXUc69q3DkuRjsuD
WRs+OWvDbPUXmN3G4evfv+s/HmguDbeoIDYQ8k2Aj/31qyJXMjsHws+xISvtTL+noTJz3HtqtGS/
MiC/tkFVn7qFYclOV9uBUcMiPTF8fs/e98uM/Ps665k24CrWl80mutFmX78XaYi0Nhk3HRPLRE5X
owa8BJgvrl1Q1P5V44mS/FrOfPkNT0RiHXHcZT44fmSRce4ztNiFuOCJlEjNcLpC4MrMAs1YZ11O
DQhS4sh7/sTsepZxI+/dG+YpxXrw7KBvz1qwnO0IiDPVSfQNWL8UwQZJ1D3N4mYWaXddImrwL3KH
de4is3KRXLkrbbW413R1dquj4SGk9OMEYwUb6i8H0C2BR3PGukJs3z+7oGOWz4RVm9lt3VW0ced+
WS8bomq8S9vpHPtGDAiXiJYwvSvJrVZEzqjw39UAzVFtjJP34OPpTmIdlq6+Q8qmyHL2RpwQHcbX
4zu3x9ulwGO7NTeDBhZ+SuK3qyyxqkTudLMJIp+ZFUyBsEl3dDuxlUnTh2Blt3j9otY1gwmjk7IN
BIBFoMkJTcfi0pwDjcanNbvpnVLg7a7HOixsH+zShn5ALv/GEIat0wS2JpfjStpDPAyywYia87TK
zZn6zgLCRvpmSQS2gfcEoAhHG+oP/82+VwM2LHtvkEeUan67Cb6s+jap2/xnaRvNsrcxQSDdylCD
fRiJsnwMxyANLkbagvJ2mTCgHPNRuuYXGYyct2cXcdEHum7qJiyR0UUylFDKczRI1ufaqIr5U6vS
tti3lMnzvmn6zty7xFvZsatNyv1+gX10ndR02TGu/LrgNdCvm9VM5BSNXP1s788aAHKSa0NI/pmb
W48jUNrl1PdOsT74FnLvnW4dmzEeABPrFOZhdXQMLGzxNg59Dq0keAGCThdFWj7gOklXjsKuGhZj
D5et/CJKaR1Ny0u8i8JaUN1iykpIEczxKWGsh2BC7W/3t0i2O5dxObXVkQEYaMpeLaPH+EmOILlt
Y0oeeob0R49uexG5S1l/n21zqg5ojjqiV1TTfgo7gQGlbY3xZ1OX/q5ZQ118Z9eg41OCJy+fGc6I
NhpUapGxkGZJRDlkd09N7sqz5PhUnp3Rne7tuvHY1hICbc+2n8w/bFZWlvgaS3xk5+P4KbCrUJ81
w0I7ZirdP2+bVbhrUZSqyM00xPHaUQG86aCwf1qFIJCoToflpUI1+dEu8s7/kecB8nNDtR6I/pHM
jwwnNzEmu7S3MkYP3CxXCw3JnAA2PXs7P8BLukdeU7QIrpLx4PiEbKNenOkrMvLhFIPUZzQiEaQm
tLS8JBNzsUnl4l24ps02yhXHrxJk8uhxYF0j0xqrz8FM93fnl5Ogn+U1yRc2yLXeyjZlZMd6Js8U
lK/lnuScLeIRsywOY7EO5FNZXXqGrL4Ge3R8Ab7pVDPQB4jfBKcCulEZuyroX+ZsYsxYWpJzZAu9
wdgheGPagFBt0JctG5AipwLK1s7g/Fuf6Ev41aUaG0lMlLu0F3TWfQxYqa/mXW2r9NuQVVmDtVjD
fLOstCyjvLNqZhbT6q8RazZfg6pcB+kwcXUiZlop70SK2J2+DjGJsWFrRohG6S5NZHt9+RHkLX1c
q5rTy2DKHewCree+rBlBm4w5TOKVdJ0st0TAMtOtWVaDWzrjCF/katzNtd995fTvhVtnauEOKPtv
Tr664kAZxVnHx2EeNY4zE+zulI3PPFhNII4mK4xEVVI+aZUIuc86O73wrNzK99UwIa8zyupT6GXL
uUI28AMNSXv28iBlCixygN2NDR/lXNl8gwBLCjSW+GKCJjY4x65R5tRLsGM+aF+lwg3ZpacK4e/g
9g3KHPywFN+wFC4mAi4faceOBPANzXxvWoUPw7JsrCsknEYXL4PfVlc0LuFD+qvvJ/darCq8zKae
TDaULNykQbeKzzCq6aj1KYbBHQ01LneFTBEPmSXNOe4oY+e9l88zIyvIdB0j7iS/M4pCLadlprWF
cC0TA6IuOh1YdvAlkFOYDFwNd00RFoWSVSjc5Dt+4vRXVZMueg/lkmwaUg6rD6j022eHJpm/q1fX
vU+n2esiO5D15bq55XcmJYId+zlakV0755rgG4I5L4JgcuIK6f9zSU1aRQsBmWtcNZmcz1MWFM+Q
98w5ovviSKLryqqMMEQR8tCFpPItgpaAbgQsGatKPxc5BpdTWLbpZ0yLWGaSUGpyv4q1eZQZOkAg
bT454xUzxIq7ouDe5scHDzolI4QxUJI9kQuELQ9ZN1HnK0qfwwqTvt37ZU5KMK1sMyGzL0tX1JUi
Wz4MTtmF+6TwnLuqkYw4KkfV933iuSLuzGqTg6xoo6NtgjPA5w6tlP69cL43OXX7fipXvzlbzrA+
a09RhpDcRkgg9C7vqUCAj7wEiVIW08LHhSgGIhzVpAUwxqVZZARQWByWhFZoZM2huzf4gzryGx8B
rjLd9runXGqkmUwSO0Yk73/Q+czyU6kh+VKWfudHI0gilh/o6LfI21w8JUu2PqyQvMrd7HTiI3Ub
SGpvwv1/hgy26ddD/EnR6nZ1PCtmh7SvhCF2s+kYFWFCpl9cMmuaH7OZGSnr+Dyre4Kt8h+dXom/
M+tWnbwK4iYLljESJjknlvtkMVcBh99BBbqAt2Dgo/Qk2xEztScrr3DlT+j36j0DTi82F0Y9pBnM
zVPXKDHFXVChQmeZYsbswCCE57GEznrXVqY8GCFCpWhdzTQ9LQOl0g7htmUejMYuOZwyBRDHYsLW
p+058A7KGZRH3KtFirTqRf2Cw61H/1I0XGfVEu2BuqbwAiSI/h7L0sXSwVvATTniBFtFOm897Lr9
HjB6NWn5CltH3jITwjl5duJ8avrAntFXj5N1N4s18B4Sj1svwuvLpga6id5WOCUg5F3gSHGWJfJe
ZJh3cHxP87GjeuhZyLFmbel+GVdkoPXpNwRf3hVTZ96EPXqfmEs7frGX3EiKXS6NyT+krBL8G22F
MO+kUew7f8YLas7C7NlNW4KDJsKH0ktVOtaDpZewPNO2x+9Fu374nqPLqvBatIn5ITCJ1vJHQD4x
2iNFmgF7Z7Ujc/tpcFNiWVWFeO1g+aouGXgDvkLPmm+OjrBkeFZIeZ+zKn9H652lXERgF0fd49lA
rlulhyWdx0dfmcl311rD+ZTwle5VXjZfcw6K66FNy/rFlwGivo4ns4waAoQMLAp1SboMXuKKxSmn
F6Z16ptoPNi78F24wxpNGDmhget2vvQ58jADttZJnwwijbJo4PDLaRiA140owPM8gOdNmNgac+sf
hrH2Pg55VhIO7GSsY4Vn9/x74jgf/HXRhCRl4Xo11Tk8TuA/1Zn0YIcYTHCtx26oJCrW2vWumgR2
ZGQGGBwOyergkZzTAGtfMAukzkY2ZKB4m2FZP2Dea4AM9p1DKm46O+QF5+XCdN0LM/JHACf+mDvZ
BrslbYRzzObc77jPe5r6q+mj5RwC7oNQNh+tMhMS+dnYP0zNUqxUjK4TlWLrEMG3V2kkl4YheJkN
s7F3aJ1VxL+1c3vgTuEJkjZHPkIMlumKcU77FaAVTgNrNif31mCorKMgXaybFQEdS89qNXNcVVaq
rqqhGrsd8aPJF5ck55eW5cTdTTpz68tqmcQd5jcGPJidh9wjDciu5jhr2jm7CFLQnnFeslhfwcFo
mg1pmjV79oPU2QttOckND/0aoJOb5n04sGhdG0zer2d7GmCe96nrfXRqSRyTpYB3XgQVX1K8HaUR
j6hgKiPbREh2EFnnEh5krksc5qaD+iarg2dDzspkcUL4sKsAwQQnJXOF43dJV4NyA/gPYQqoeaud
z7gmvFEJ54jYEtYaRLPO2/U2d725Jv0tGYM9VTWpahToCdGmqh7x+YN6sOJMoGnYo48kSniaCwpF
aWJOeSbxGNFHMdWtxbZlGHbcC2e4BiFtlBdkkqRfV3MUtIHHNv2eeHzXEW6acbiqLWSxl21pF94t
iCNv+tm7yTTtc2T707nKVueDkaWOe6Si6ln1EbTN425B8VHuKW3Cz5ZyqtOsUjPY8VMcPE09kJu7
tFcBI4hJVOaeBFT+dmYYuNkcNxvkVerIMLsvPE36q8fqNZ11UEj1ycd8udkfG1vu0zwzy9t0RUVy
XUKHLQ64QaR+tibZcBzvl0BVaJ5B/fiFSqYjQ7xa3hfgsLEDtJNtjQx9vH45eATqZigK5yJgNKus
LaO7D0k89kjR1gj3DX0Hj7WjpVVk9Qc59MjWyfJudWRrZlcEVdMvfXKUU39A7Ii3fVVIAygv0/LZ
XGQavpeQ8WcPiUof9YoV+J4dQs143UGpZOoiD5DjEYFafQP04UuDYU/vmBmbcZPO78F4t8bZ7x0b
SCHMCeCGBAA6IGy96YyHHL4LvSzjMVvy6bEnYSBiJ8jutRrGA9OKZIzCSj/DlRmvqXff84n/u5en
AQBMjNYRnco3H3cMPDrMpPMRea0RLY21AdKid5zuQTuqfwytXv4shhq9VJ32V4Zt/Px7e+Tt628T
G/ojiLe5EPRnt+7Jb8gU2qdL12GOOtKuqYMdji26MNRjZ0RPwx5qR7tfg3raNHho6Kkt2/jvb+Bt
W2LrgjCfodix6EoTW/H6DTRUEyZQ9wU8GOpxJNbywkgb8ynko18F3jh9dtmL3+m8/4FK2F6VVhB4
MI9xJWX+61eVWPEEYX6g5Y38kYlNejFpkkME0tQ0NjNMDTILgsvMAqZRIPO+ByVRvtP/+ePSQ71z
f2EJQBaTj7T9/98ufRBozMF8M0dFGVqTMwnE7dLU46QjgIftetlCiqruVet0P8pQmrcgVIb+8PfL
/6sn+/v9T1EFxARUAXNYjybZmysBh6WqLQtZ+KKhHNM5nbpvZtfo9Ufntnq6R7Ui/Kijm+Julrjh
p6AQTw8FbKbhesh6q7guHC2Mu7wK6/6nHpoCz2/q+fJSOn6+nqgAFkKNOQyeKIEH4zBUSfPTdZTH
Smt0y7jPW/QwkTFYhXm5zgHpHHOran1oHNNLThnUqvIBn4VTPyMID8RNkI04LFyVjPJE87eBcOHB
oToV/qidKCcxcTyMdegUeMWxFpJK5lSmxhns1k9M3BdrP46i/IFHlOhW3aEWjBoIYZ/ou1ucc8Cj
FJc5Kc/uO+3xPyaSRLJgx6cDZwPBcf1fCVu/feMmmtnFzzUWMvjN8Ywk5pDUBE66rUgfMxQgVy7J
xhcjiVa7mrL6Fmw8IYrNNjQflzSqzaY+/f37t35NDn6/AZiAMXkLQFwSTElX4M0KMKzNFku3WIew
DwA6aSxlxsVQoYh7HJYSAECQTFggkU22kbTDtdqPPiXRTUejjIejAgr6OBNF0Z3Rsy3mEdmO1e6c
iW7HD0zU/WOAP16eloRO0V5XBlHZ5Dkg7pxn97kZ3cCjaPXbJ6PvCmIbMwS/BUTc9iBLc01OjsBD
sBtbsQWsiwpVBkAMpC5lslAUSvp9+yJNGmSCYz75l/gydHVB28N1Pmg7m5tD4YCR/RgMnmzP1Juk
joddrRwC6mxt7AYjC65yQIdOzAjVfRLt2hXoetu5o0s+JtXnxvLJwVgGZ+SIC6mjO9QksGHrwvPG
2ZhUHwrMYXARW1hiyO4WKlT/gnMPk24I02u2X+asG2890VW0Dqu2u3eyxmQnRZeznD2IP97jaAHI
kkZmo5pCmOE9SL6oRz3V9tfecMfmsp/pu+xJ0HQUileRqEO1MldBEN0jw1WiXtdDga4svdFDpzkZ
92vwyZmcxY3yRq73PQ9WFdXQQrw4oyhQhzIxaKf5bqlTDnJjiFk4w4+AioEpGAPCcLpxpyysY3gM
tMoBQXZ7voU1iTETLvmhd4Pxa1NIcssH2CoXsyXRwI4q6w/jTDJxRPnGR1Cj8pAuacCcKAOcfhcm
pWXse/jx6e2UwbK5qM2S25xkX2+KfNnU+jtgU1T6O24AIMxgVYctxHxG6X0lu3A7uFq9wWtJrzgi
Vw2WuybvzWaXGn7/zFmMChjNCxK4PhdqvpV92Hr31lgXF6iYLITigUcaMQnT4xG1U20dEiuX6lgZ
s+VeYvnjQ6fQ4FIiZMvkGU87sPMwD5wO9gLYqbKzkhdHDRifikWjFNPgGS/6Yvb7i8Xo0DAZXqUf
y7wf/R0tYHN8Z/t6WyNBMqTgdbeUmy0lxX4jIgBt3pgqXSUYLSh4cg67D2tHnAt1zHquuNH+wwHu
9noUCBu9i+/D8t/sVFSh4zgJXs8uDfsjoOLvAHsQnCI1+abcTn/7+5r0x/SW1yMcLQhJiECwAGz1
9c7oG2FTQIPB9ua7GGT8br5VMjx0GB4/ZyUIGehVEyGS4VTvwlQ71m4IxXxkyB58Fp78mvtmxcnY
c2K9+rBkgURnQVQlOk3iEIlcRCFUX+XNVF0p/M8YS1Pn6e+f4e28ffsIfAJBIqDPr803qyoHs0SN
OXg9OcN3wVxgHXwMULHnrzRbpYB8ZtL/uxpxIRz//tJiG3i+WtFJAkFDD2eNHR3o2psxbF2PCCLH
xDtUKdYadIs5JNxeV1jFEtMdw5tKTPiG0Bmjce09icjD0Nn6PA+tS9LoAO47oloE4dRzuMaRZ4/i
xOkSKwOcrfW7V3jca95KRwJLJ6eXCB9PqA6BO6JiluSIXzepH8LHofH0XpzsH/c+3X+uLXIRliAL
otzre8OopkRW9dRgQ16y2KPR81NmgFstC0cpwnMje6dAtbc53OvLCVIQWj3yM0pFiuXXr0gWK0aY
WrZHvZi0uxNJrgyp7ODosFiyETidTi99+hDlUcjOE7uMisqOlc1125tDmi+k3Jr4ScBwhAx0vK58
rPrCGZAepHgEOIhhOPaVjZdpZUr9aJTj/CBFm8ozGiK69GmtooLjsEmOmVtyWHWy4Zwj3vjecCzc
621szOrbP/66kf6jzLHb5qX6OHQvL8P11+Z/XqWI/e/r3/b/+j1BjPHX4eur3zAJYHL0YXzplvuX
fiyG//2ff+G/t7/5//s//+vl10/5tDQv//zH93qshu2nybSuXieEcYD7S6iYfvnx8uc/+FekmHD+
20IkhSiH4wGrz1Yr65d++Oc/iBQjGYESnSUXZQmxE/83UswL/9skSRERlMM5hDEuN2QP1VH98x+u
+99Q4320XoivbBQR4j+JFHtzZuFsKGwWe98NbRjvqHi2J+O36rEtmavNBU3/LHRbUrtqO6G2FQ0j
jIYwYFx/UNi/i5po1chrwjyH8DLmjzgG3Hfpoa+XmO29eKy9rDLggBlT/6p0f3svXZsWbSIbtZ/o
0N3Ss1plTLtFqcgyM+XdVMQ5BBG2Ty0i1JYYAowRcGyDce525gHPmF/0/jaITYM0KlTd9DGrO1Jg
mnqeOKNgtehjz5bv7gSmDXmoyEpjzZrqgnEYdu/blHpqiorM6ux3JGKvD2Z8OEQ2RGvxvQXbpX4r
HurmcqrAuDNMUKt5NIqMSbRqRfhDd5nhEM4c8qlsDwtuhO2sMziuNcN7dfnWd/h/qw5vwkMRhl6K
Wy7wOIa/2QNpX5ZzPzAwJGOwMM8togrGJ43LBIoSMnBv6KgK5zAn2fRlhYJUbogK+5NuRWOf7a7u
h91vD8rdv176v6A83dVYp/p//iPYtqzX74hOiWNxVNh0Vfzy9f2H/rquE9gHMVk4nvmRIXadRRiL
3fIA1WcaosE1Og+Vr0gEZ/hseah6Wh4XQ+oOEi0lUcXsC6tkvG30WHQXIn/t66oKPFa8ZQkBlwVw
e31QBt+qDmJSniDZjZMEkA2zTkVJqRs9jOjWnIBJ/ugOzk6pwHoAxW9Op8AcGJ0HAEiMT9rEx0yT
XVXVFXY8whK6wpzdCwMrPkb1VX4tRl1zUM1hPpBqGzC2Xcsaae7i+amOCTd2vYO5GLUHp8nrJROP
mrBH6c/AJVw2IP+2BWDeHtypMz5yapHG3kLkVFI5enq8dEu6poS80oD+yJaR2wfikQYrHvB6Ft+p
hvPySTD+T0+SExSwEOCnPk2ubgDmvvZlgxHFqD57k1PhGWj6corDkEZ7DC1KFjvX0ctTSZ4H6h6U
NxlTw06A7fXXHGoUrBMdJxUGs52HCXzc+aOUywlNkqwOEy4r71QEasW6CQhiE1CkgL7sHi/+O3sn
3N2tFv39rrGIP0SKzjENcadJJfT6rjEwkM+ltq0omfp8eKLIBKkBQUR5kRfOs4TK4zbLmRBiQ9zm
ySiGqwbxPbBUu9XBAWyNUT02JMuNp0HW4QrlAgrbSWurciORTX52giXBLNZrIXpcuAj7dExfAV9K
BvltiPA2GT4cpVEbB2/iG3ruHBpOUWmKXOzL0dcGtJCsw3LKfATpb+92FouW44x7Xzprux9qCQWs
HI0hP1plWubHtAvazwGNfaCAwk77+wVEcxDLLq2caG2bWp50kyoaaBQp3U2eaNk9GFjED9xpvsOw
rFj1biT5QJHY6+A+tQUW83InhOieKoQ8ODIdl449sLmOfpDlLWiUe3irsWS6wQCzx8N6wTlrzemw
EAwWh60t7xugJsUBj4hfEYmA7DIShrs9LEHhuldlxngO7dNqfcvsBWWL8Oh6fbCalawn1nyAZQaQ
+YYNZXDRjcyGJdLjxEEJ77jAALmvZA6dRkoPUiXOp+EruBAm4N3oF9k9QxgwEgWS8wtt617vcwKU
M1ytmHZ3QpVzcz2jCfyqcHu4cZ9MZb5n4pgs5yL1kGMx7CatzhEc+3cTSLlxB6MG0JEc/dZHCAC5
G/2I5ruuk7ovP80zh+Q9jfc2eZr1lG+YKYlekzAJxiyywwmwwz3eNgfEimrat8sIaYndGuCzXTaA
+tyGoTXG2A57T2mQ7RjPTjV8A94p+zjUU19ERjJxDTilZDzCeiqeYc8OG42uxCqLC0nXu7YteNKY
9rXzwYcouACBCYqHWRoBwoSSEQ8Om0ndz1bVtvdW1TFLTScLktma+el3RhxlHg3phDpuYcfG495w
wI+WAPpW3WLlRjgBQy0KnKEFLrnSpTqCzRtwDEK8A+unWmgbbR6OLbxZFK+72pJIVaxsqcyDA0ax
3ecEVRQRfZrcuDIMv/4ZZrqBQOYrpuHYeVRxKoYwZRdvy2WNCZb37hjN03qBWtuYUQgFydybiZMi
eUoK45sMDZHElp+3X0zToSQG0lAX+xR3P+bKJENk3AaLqfH2aBEAeVEchq26KZqPgY+TjCGjY72A
cma62gcTRMFxlo3Yw4ps2NBmmX00YEt1SFBmy+ScZBv9aag7sJPMMUj6CkrggzQTM6OJrcCFnUwD
tcCz2FvLlzKlXxvVogiefeakKhpEkX7Lodh8CJcw9ffaRBHP9UfOFFuQP/O4CNP5CRtSsEa5P4dl
NOF3UFGf+8lTIgXVPiYrXCqmbPq9V+iGAPFgtoaocDUBpIlTkfeMF37wI9cexJ3w4CXTMUvDe3vo
BD1GNePdc7gfoAQtReLEDT5w/IH/h7ozWZLcuLr0CwkyzMOmF0DMkXPlvIFlZmVhnhwOhwNP319I
3b+JRTVlWjaNRisjWYWMAOB+/d5zvgMqiPRxBqN+fFl76Kdg4rPvgAuLbJPqTIRJI23SPHstkFMh
vbRucpBbTDMr7LaJMGfIqUCoAKNay7waMLbRH+zKph+YPKrhNYoW3W9UFwBHY+RL3aQc1GYnb5SG
H6cpijc8KZa3EhFrD/atWeUHoAKTjD3EoDTIvCG7kznqmr1uxoEAQQkyZiMy9uMDMN2ifZltNVhn
jsN+dkFJX8xnalk5al8iDu7MToX51RLRco31dKFTl1j1ZGzDJQCMkVfdflh8/IOKtuIBcaoxb0Yj
WBzQOhW8RqEr+Wn2s9Ab5fFbkY57BusiSefXcBnqYocGEPe4IpOOObBVjUFcYiXVsV76qtjI2S8l
sJCQkXknhuahVOn4Bb7A/57y1An3zH6HKz+nVX6Gfyb8I1RU2SZNF+oLhIGvEt8q7ZHYKRFKIDGM
GHnChVmRy7Y1/sGORt57HS4BE0+AClxYAc5f4dbZSdNMsFgbt1h/0Z00XKRsFnu2Ab/1QUO8tfad
urxYTV23jwuOAO6jZ6VOMpWTC8cw6/VPzWjIBUe4+NPeN7LWhHe9ItntMUQ5UL6N4lezSg0mafIW
nD+l3VcSaRLfHxyxIGV4oyYHcEeg+nKv6a+x5AVR9iJqGEdxq+3wwTEzB1xrarp8tqJEgXOZPTpH
08ftj/KtkCXALKPOrnvdRzBsuhJVoqez6Imyc6FjqvLuy2vgPx9zbOcwrqg1qzucj1WRjLPBMiEN
7XwaVg/OtOB2olNOjQ/MiwhAinAabtfG7H9anKzFPl2Hxj9rVfV2gsgu8pI1wnR1NKqQWCLoPead
3VNnxbKNprfK6Jx3JorRT4SGQZAABTeqWIhhJesNBQlq7HGqNNSXliyVhnYqA+csL5kzTNgfUaKU
yJZrqwyYgojVvSb3yD9FJSjWrVADShK7iaiqdS0V2SzLlC6IcODIolWomQC7zHtfHbyzwHg13FqT
afGjstQF4igtGDB0Jy1e5NGHQZwKJ9vpUquHulBmywLW509pY4forvWclrvQbCHdkHhE7nibol/c
uGLRnzlgeBnDAXI+NP5NkheCJcTZ2nAKjcfQ1A4qNUR+G6AV5oCmQHhytyhn8bdhB8o5MZ2peEU3
Pns7GUTlV9GlTnUuAuwSW5fN9dFErdxttT8JmuPIyGpKb/hXiZFFoo9JiOqgA/elUPsMrz8wgFyj
tmyCwvwycHfJg7+SCN93Frz5dnIY/XScC8/4nv1+p7Tbf40SJcpxgiWR0wjz3U8GHN5Pux/Vl1hM
RhAFqFBMMJheAYEiDn91HAUHgD0VniQK4vK5GUoxx8EA6GRD7eK6JzlnIC71lNlPI6W9EYfSYJsP
Vm46n4MeeFJ3Tvsxt/6y1w7LNx0VMyguBIAFgiG8qRfOPNhVm/4ysZ+04fnJSiYcv5HSFC4BixIt
6VYhsTcjGjUHeFfpvYs06NXnf1l2y8IQdWvmokNfY0FypBVbfDCQSBtiwHzsqhQm+DbQ9mlzi82x
Wa8Mcrtv22Iae8CFVY/jNy1nujlhjXtYAvwxksAePHiOGTVGmC0hoELeI57UqacOEZwIHxewUKxM
WV39soUO+hg6PCCsAXKbm3BIcF4r005VDAlSv7M3RQbwyDzQSe9LWWwCm5TUJEXAGuw9RZswtnHS
X3WLAm/rShROTFAB/w7QscItmk9i2BqoyzlWZ6deaJ/SfuX46fcsOC65fTZXA6lrjvrXqIhISLrA
7EdsVVDblgUGHgTHkK16XVbjqaUUu2EFLQhFWAvx0Yc50swRR+3C25vmJ4u4SMDglrc8erlxCXGF
SBiPKhiBsyDK5dULpvIX+C2Zk19h1dCckHVBb8ijPo0dvlUznkn/vZ9XBgJQ+fR0hVLZ2sJntK9K
tKWM27zcOQB069CCjxIQsI2ixQtop1dRf6UiEwynNyM6QpVzu17oihxigahd/L2mpPlil0RGaRX2
tx1feFKo8smZ0KiI2hkfZ9ASjIrM6haMyCEvl3xX1RBDN64RWl8Ie3OOjcVwzBos9+g6YBU7dXHE
zkHGU/uIhSdIzLV9biJj2rA8+McQ5saxnfID/oTuxiOT9NDmSKIzN+sT3m5jb7dLfxmNZZvZReQG
hii45ik1NutUdXEfLSPm/l7c9G013CtwQojFMbKLwX7NC8Tl46X4KGa9BZpSEZvFSwydFf8Ri7as
UGGhu8ZBbxOZOSo88pzmksxiELRYTvYD2OE1tNbrHHrwPgzz8UPpkPietqr1BjgEHZUsuugI++UW
sES9V1O9w9OlgEtkP22XZdlrjDDuZhwZG5+wY6tdIQSl1rxbPKiSyONYmdYj1d5tqBcRl6BoNjNF
9PukTfb6MrhHakfjgd7raXRXLDiCEeZkT6Q4XkAjA/plAoyc7K5rm70HxvsIHD04AvLYdVGUwWsz
69uVCusQDiYJD/5wMwKaiMOwhTc/Uh70YWfG9MdRFC3j09g24XkSc/vAO+gfcoPUntVahyQVdf4N
f+yHDbkiXsquPvRDfaINCRhK4cuWEEmu+jGqzox24KMb8BfGEqaGMXlWspaouLKouIzFD35pRnDm
bGzmgWNWe2Z8nN208nfO6lY7a6xOKmsjSuXClluamQ2UxsDbWX0gYlvbFmX5/OCH63DTZOiYCiJ9
iSivn2ozyBIOD1fVNOZbB7kcxWA9nDEk6HvPM6LtiNB62OAUlGdPjPNmmavy1AlKPfBF7nOWS+cO
ocMT4028CZQ0OhYSPah2ppyKTbL9eXz9yUzKHznC4bLP2drjgkdnP02Rhras83HL4PQhpJK4177X
HqVq25OTqXEH8TC/TodIx24HZJjA9SnGTEBhpsUbsZQcoulBADuE6s+hs1ivq4Hjg8iqw0VBJUCp
HdN8SN/8Ae7HBcRVOeG9z5n47K/G9+qExo30Bmej0vRqRsfVh8OJRKwnJH7mGeKD2oYojB0padQP
SKu9gYCBrjW781JW/VWFMlWwlSVpmV/4MuxheXAhS0x5SLeWZi17l9fE5ThxnkKWswUiDOfZq+d9
bc344zMQASLXHbVWTl4JDV1WLsTIal+NOty62rkdUxPiNLLYm4baF09jZnHosow3LPanNERH0SpT
7MrFAyFhrd5Ws15VoXEOJBhnjtaoQxmCMoca0+fFm4O9XEAO45/eYiAKEltYxk6ZdvA6myPjKpVb
MV4JjvW62OPASLeuq+gn8IJcU742zLe8ZQ9qLG776iemlmg7GNb7MNd7d6wZJ6PC8V6RYRwq5Q2n
fLTmveh5LVmUHEJ9OGY79Rd2fG4jOWLY6xcC6p0MdfXyNM8yogfj5wdQlWs8+WUQm5QYwaWHNIST
f5Z+/dROK/9XESzXWbTkB50a0R4cU7cb6PYl0JACyDpwJGB/+XQdapJYGtl8isXCmjJEX7XBeg1T
SG2zMYQvUsjsMLiz1HEFZyNGRofrA+BNMXvT8zT7zwv2f+bOlD2FEkejZT6TmMIqzm4/+zoBcflc
WzUepmHCINQTXHPMYJGQZwGla8Nz1G+HMdgWS/64eKQeBzQIqoh3JwM4vgBIe04F71xeVVdGQW8I
eE5+xCbzicBhG1YuHvWx/jSKprhClXBTMRE7VP7AiWe9vMK+YZ/WHMUFfUF6tVO36RAJXzcO4JAi
5YzoA5LdeO2gtqz9C8Cly5Fitp2bwW5++IXR7REB5xt7zvReQvxPsHzfpnTBYyJP3mx4YzvhmQbv
XM9PGLgHyMxGbLT9fBKquJESN0QT1eWL50fhOYugtFlL850WwbsKclLh4TocZDm7Ct+QO250IXfY
X+69tf6QjGVEPDGlReUY/BB2pp/sucbVZAEv5Hw80b/wxbAfPVawaGCNkbSgYgRDBNiBfAGvDM2P
MX8Owg8n/wKh6HDh9V+5K4ebHpbLjnnDfI1smSykwjASDiM2bfZpgbpDU6iago2FuvVgksWC8IYg
IY0/u6T3cfEl5AfA90/Yagm6z0eyJfJmHl8apySExAy8B9CYR16RgaQWnOVUW+/gvJ3t6hlkfoCe
UZslql5SDjQgDr02qUeohJXMbKg5wwTEtuydLQQraBD48jYFQPPt0q/pRxNFAoyBAxy7BDiBOmIJ
7rALiw1HPY5qfaP39uzwY0uM60S3Hz2mgzG5FI9iFeZBpHbxWoDKSzhSpeS+CUWiQyuOKckz+74e
CSQrjemEmyJE7O9pEo/Qqt7hPzmEGX5iNQ1Xg1GnN6JRd5AlAKJH7YZUhjF2dT9sISi+BBwP4wjX
1Q8CxM9ZxpPW+OyULM2Bia+n74+21d9x1GKOQDl2zguh46laKZUqy3pDlnxYmSMjpK+OlR++Ciqu
M+OSlFA0eoHlaqxQIUv/jj9RJpS8sacF8CY5GSdMQCcm2fRzw8Yje4kuCrQnH6QgO9kFRVId5qmn
PexO2YluA4ViU2z7wJGIsfBEriHsVDDBJOS20bprB+M4uaP9GHglAhQdee1D2lfXlex/gS4fmGdV
ML/MFMBJFtqQtkCsmfoDm3vDqtn2hzlLN05QHqO5iJga+N4TPvn7cSQwmvPOqQmm96qfXOg8WfnA
Di/fseeNxFU4fPdr/sMscn3uS/Mzla+dObnvpD88DW7AK1lWYtM7A12uvJDto5VDAp59Y4vlC1UW
G97tQhFLn3ycb6OBHEvPkHjKcvIlJrr9OaPMHejBe4kXLvHG0sxjo0nbmOg4Qos9mf5a6844W+bc
05oJTiit9Yfhl5eIsobZHBkMzTEiIoff12bOh8E0Et0f/Eb8bN9Sv+uURpg3/czE+Dx18wv+rv3Y
Rk/ahFfSg4C5LhhW0MA1Mc6YAzbcGRm3cmRj3KC9meoThmF3ue4rXuvvHiJ9fkOe0AwLaCxoOfE8
MKQDtFJc+vgLoPxaggkGS7ReT0UbOuBJ86wddsEyFexKE2CXPUU05iNgaoQZ3kY0Fp1N79q58YP4
6crYI3rL19sC3U342duVU8IoGFqjfccQlpmcqAhzwlgUuAQR4fRw3Bc0IJF3EgYN9g38+8x+dNGJ
tzdggkgTa+l6m0/Cd3DCGFHUugeMX2N2Y8+Wb8HZkEN9FYLdezWWUNA4gKXW7pGJMSUBNNoU3ZkI
uXFMsioI9cG3FDFBsRGiyP0OqO/aLYIlP7jBUVKpB9lHfcjJrkMuXcRkBpnQr3Rlz9cDvYPy3pYI
Xn5hVFUrwv3LYYwUF+bZ3PQ2GNT8sObkKWMFW9kPU7cc6/PIK2C9pJDpxaEZ50EcQuRS840ZdqmP
W4qj1DPzGEVXzi9dtQe3Uin8OQHZOTz0sLO29Jk809/BR+gGJlAITzwWtjVcfxr6gqBfAhBZH62J
bHMf4DufnudOzwjghrDqIQnSbwSVBv9VvTh551h3VpAhpiVjIpWWEXtCY6XAT2kruiHI+PJ+Uwlk
E/y8U+AdlEeJ+MPWZutR0xGcc5jm3gtemD6IJSRuzER7SZeTrf/ThzQUfE48CYEEbJV21W7Ft4fa
PZsGSiMYsh2ITx+70msfQjb9Ga3YfrccbDifgPeu5S1eULRpGHgRAx44YqfBWYvJ13sA3qq5Mqt+
cBEBVsMrFNiJWUWOuDPXcBiPEOaCX2005u39kDv0s2WVd9dmOOc4bsMldH8aZAtM8SWOJT97REt6
h9nss2qX0t0dYh7RJTpQcYOpICCqivbuZRp2tKRKKUVNmxaW2XjK3DjFTHW5GICFzsMARTWePYxH
iRc2zTs9TfubaMZi3gccQMsbYwjzYeez651at+7e62lAvZpmvvQ3kdHvYOelDsf/xbnry+kjXwwi
Ed1UPXu819uVJvyt5ar6k3ieZEDxd/aQN59bcTkfpCm7TOZrNr/WutLF8MKBxL4LUusEQ/yDRv+b
hJi6hW9gP+KIvMrtKkyyiUCb1qz55JHJil1hJxPKp0MuiiE4AkAybrMmM+4mpIDZVi+5xZEesMLP
qhvTaxRgVYZp0vE+aWDwQrfFGjw0bMG3adXXz7nbG1d0JG4nupBvObbb3dxV4Wej8Ui3Y9QVxCw4
pHdKpBeq6pp3NEI9Qxe3ePP8RX0y0MUsX0XlHmqhfhAZ1hCym0wHnMIaDHHhtuUOTKDC8mnzSb3s
W44CYubqk7axbG3/U6FH2o2g9wZ7eUeVkgxReJpdjFpIIrIkMMvuRCfTPPQdB0EXmr3W1q0jvnwd
nXyj5LaXUXkFORqJcUEfnTHwcAh6UW3XRexDFoZdQXWfYLMYedI4leEGi4d5/hlZ1hkNysHA2b1b
cP+g7IjuANf7B3OsMZcZHx3ajyQgquLOtKPpnjzr7ApO38C/bKdqJzDZ1PFqwvt5IyIMH+XS1CUq
OFDP4gDKLcj2o8FpkgQ5kL0NuRBPaA7yk12C+uXUJPP71OiECyDNQWtxWRCaQ0nOzpllnPG3H3Sl
pJ3lUWw4loIanvl90B0yh7pzEwZ95myWsbZ+WtDrSGi8cFR3XkfbdQuFK2NOwJzzPkPTPO+JOGKS
MKHkuuCFy+il5pvC7UxTC0uYT1/x1Du9rkgaaLwHTILR11LMZcMXwVFhi0O00QmMsPoZPgFhIg41
rXcGVskxUUc5+aUO55ZgH9QjPOeFWvATuyhgW5yGqtsWOHi6OO1zpj9DKtxXbxzyX0xEGDOvK/Oo
BP+hn+3swPBIIlg5WgIvknA6eQb0BjC9gXUSISg4Zo9oN8467vSVLyUEROZFFmSpRgXupuB9gvXu
D2gWzIC4tp1UqwmTE7O3eaAdGOG/Q7zzbFdLS08LfoCOGws9wk56DeSYyV+rd5XXS5QoptRY6Vk4
8s3i2mN9OzphoU8WNNlvKRgY0mytK0ZeRlvWyAC7Pt2YTUpUTBHCYwngwVqs4LVYzsjvJUXvTGIl
EjaC9Kq18NoXrZWRHcJcUBd6VEg3U5PiYV7JFiRrtLBHpmdEU2BVqyAdP7eezQCf+SyNSG/2rRvg
I0XDy5nxZJc6WKGrRH4J5mOdhqeCA3OBU5lsJ0ifbn/wyBQhIstIjS8DDhU30VGLeUSMEE3PnH5o
9fuhy8BMDJX/C18ExBSDyC7iWvDuPQcB/jC0ptROL5ksveCqkhXa52AhFDT+W6hRBHaepTZQcWbi
3jIcLgxCyKkt0hJ4eeT682s4NNbT33JGo/PcQBwOWf2PbgNLPkmXJSUCjzYXvE/dvf4tw+BOVnQo
t2nQjLfzWugkAGzTxqkzTj//RjZEVq+Y+7Y0ehy5ax1bfcnOsW+D1Q34Anln1t0650V//O81g9fF
F/qi7pf8o0DwH6K/r445EARv+b/+v1MWXqxh/29l4VMlPor2+w9axMvv+Ke00DX/bqMiNRGR4rjy
wouk+Z/SQtv+u+XgvEDlbEKdJPX3f6SFnv13/gvMLtiw/EeAlP8jLXTdv9MMRYeItIYMb4c/7/9q
Kv+PlAs55j81lv9G2vW7mo9sT8xX0UVYiMIQAeQfNTqM5ofSpnEJkcOOTmBO3VOVjeI/CMj+7VVc
bF5gUZEMer8pgYKiD5uix0NvpERgA/Ku5EETjPb5L1/7v/kwf1ReB4j3LrrgIMRygqWOzIg/fhgW
q95x/FzR4uom+gImow1qgQOG5eIUTO34ZBAuee4qi/7hX1/6H7axfxU7Xa6NOpkRmYlAOfyddNbO
fTfMdquAinRW+k4wQ7gyxqGA4qiJ2VRcNbA+iFm0PdrgQRhlz9IS1ltrN0O6yZvLDkESYk0n3QiA
bTTCJJm4mUyL885f/6x/vhswIvF7cRGsf3/SUZPNpEBMmAr1gyMfRuJqMOtzINH/wavAM/oH/ZfH
zXZdPE/ccRrSv2v56euE80UrviH9TOLGd2zt3dqyGebrkIROQUbpRMj3ax5lhfT/2w8ZehSGPr4r
/oY/95tkdpI0PQenDDfBaPgbrKvB2Rkw8v/1V3mRnP/hriNqsFD6Xmycl/Peb1cZUI+lmTXgUA7K
EcRlCFHXc/pn0MOvf32ly5/025UC8IWo6TB92H+i+DEDZ9JLE25TDJZGyuGnRIEowLyh1sa5rjx4
on99xT89JixVPMvOxZ9JW9O73N5/EfoW0+ROuOuANi0uvm7/Yk70O+M/OOP+9JD84yqAa30wotDT
Lu/0v1zFg4Mj4Pc7G4ep+UNJ1NuuZqK8KXXhoIEfnh2CrO7++pP9p2v+tk6QuOwu7so17ZDsDrth
1mlVw1ff+P4LQlRO/uyyp//2mixJfNYIGKfJmv6bcSfI0HeOJaFGdmikJ1Wu8s5yVn1Cu+Ai6oRf
Ky8xvXP6H17CPz83vkmfHfklckxyRX/7rFk7G2E5kCAEp6B+UETEfKDZ9mOW32CKFUDw27/+oH96
JVgB+ctyUH9igvHsP95QTkvpWA+et7EkE1Er6od+M5lNCTAmLI3jX18Mlelvamn821iIuVDkwnpE
mvjbF0vgJc7KoVKb0U+JEwSPWLanvjTk+lJKpm97lD5NiqVwtdu9LWtKYUbUax3XmJAOniUG60PX
2qRrSA61EidyXMMMXkmwGDt6MBz/O5pNjBx1z1kLp6LbbS3hpf62VZewYJY1TBhLMKLAmKagsxIl
YEQBv5kKkTSkjve3goG/e15UYLWnec0d5yVEJj8QPVkn4+ocwVlFaD6IrWXfgo9rH8o80vLTLQba
l0u4zN3V3PmDf8BSFpHw7lOvWqKZzQ1oof61A9rjHX3iouETeTjgYlq2qiXUpevaJDMpQTeLqnja
FUOIfUH5vcZpA08idup+qq4ZLVKAE0tLMzozvPJuHhBBxmtgh+oOc0Hu7AY76F9JRjLo/q6l1+8w
Dbn01gPIh3EtTChUFhSY2xC7hHPwM3N8Tk3kqLiIMtI/46AFx/PF6uhy8O/tDKlXkqYjzWsGJSj9
R+I4A/dJmggx475bVr5CNH4Ey5EvcekVhtA5VnS9z4tu2mwf1RUjTSKjENVlNjifM4ea8GAjMoPO
gXYPTzsZAvco9Gdzby5W9J6GgZw4ri9q8PFbz4LBqFvr0Poxs11Y9+5A/g52dPK29ys9up4kGBRd
GVrVSs6ELkWrvcu1UsbVnGsY14YBmewx6IgBg+mUEeHLNpHNHC0kDVnHIg02BknkV3e2NbZEkw3A
kDBK4OU4pgJ/9GbCRai3ANStl7I0MHSmUMXO48h9Z7i6Gv14xfwleswW2cGZLgmDhAOihueQSZEJ
UUvSX9Ygc6obBF/g3yEPpkcaTJIngVibetPJ3v9xkVPQc4H30p1Z1yk2mj7C29iK0W4SX7TeBwJD
CqaBFheOS8694esgpfudMjZYEpSh6gLprZsisRuT/DIkTMMz2RrGo20Dq9o5DowTQgAvhCJ4CjTo
VFZCrAB4OeP54LH5xZMPFMnveiI8nTFNn0kjHsgORnGEHtDXhAKsvc1rgXShOOGRm3MGFrK/bydU
rVsyU9NhA6QHrhpEqclh+NhlL13dIk/SlQG7Khtth6AsyIWfDI6RXhVld8n9tP0lSHRYLXlcTmCn
43VlQJvMc2r9RFhB1CkZjQsKsclx0N7VqUTLZqPwI8mVzWh0oWBySBRLt0HRzjiMe1cthwLVoLsb
UbL2u8UJ4chhI1un257CCoNtTi7n1mRm2D82BvC8BzbBstiBG8mnhP1tuFnSiBk6EQfN25TN5quh
hvI2xHzj7qdC02PC2lUVR5IyZo3t2LDDJ9txzBOvrvkmZ7VkW9Eb9g8sMmv0XtnEhe4GerkGAp3Q
EtE7FP4mv3PAX6I5Vggp+HMasxppAPepN+SAsN2GIChzFi8WnK7xzgkmMZ4Jn5l+KCfz8qPZIWGl
CSCBJlQJAYLmsAuX2s6ODiJhuGNoUcqrHpgG7R97Ge27ISuC8WEOOtvFlSEFIPIGhwrN1raoxM+y
qiz9aAwF0yXezbbezu7oht+ZTwb3DsYKYwl7SlFZTouhCTeZEbYS/lBSCNCumm5ge9OfUnSskGkS
3LzPIKS/B4JtJsE8tWbHiy3g3oROI2jNr+s9YjTnVYfSybdRqRibE9xG0BKZU29FTRij7Jv5G/f6
+isncsQjDKIvbydVreIODKXxkWJ/fscJFjzSja9wNBQhbg1YMuN3BOL4znSRGW5S3xPfUNls+hH8
GrexI8tht3ptRKB4t1Z7UqMRqITqgjiryNX2Y0+G5p587KxhONq2qHsnuFxZ6ChM08SZ7hShf8Bw
pD/7TM47NE+ZKaMBbRQ2sCRghvBYWCyfcaOWjlFVUfvbUVaXuOS27N4gQaGYbEqEGIeGA8iwUfbF
Q4Z0xfgaDXPykpn4yZdo6cTj6vg03om6NUtEQI79ravSa3f20DnyBEkOp01GUB1tqI63PEWWd0Bt
mIojTFr/Y0ZsgKIk19MrbAh0c43LuJL256JvELOu95j7DUGoChwqFFZ+bgDuJ09p25hpQRgcMpku
gUTafWMKJ4yNwKIiBjNTjpsBUMa4qT23nhNmW8Lc1+aEjrLDw3/vWPUg8P1IIvUsUMcfoW+ZX8DH
HAor5L9m7Bgz+b6Wj1tov3jVdD0HiKcSEL0ug4vWkduuHDPuIqg5pndL/rp4fP5NiGyj3bL7mqiZ
NfqoTY6SCIMBkTh3jCMHsZEjKoqDQidoxmnkDuzcQY+BTK6F8SkwHsNmNDr6iSqfc39bLU77Lu0g
jW4WQEaAuFz2jkdzUa4RN5Gqr9t5sizQYCGBaWbppIcANOA34Xx9mbS43DNsI17/5UMxHHfVVCJ5
IM44+EUOgjA29It4FLTfIsoZHKG2HtzXdK9rAr/YdJdbshc8vR+CaPXjaFlyL+6wVb/YIMbGXZtG
HidY5uZVHFb0xvHkUSozerW8fGehgkMNSuwYEhxa4XdagHgEqN1ZH2NGikoM+djEWlFVjBnt1Qg/
UDWnjC8l4tZq7hjJpihZntYZHSN31oL8v0IM+zAIFqw3HrAKHmBk4AvxzxqCny9G/U76Y5rtRFSI
h6y8tPM4s/RTQvevm/ftHI5m0vd9oDcepgW9xawPtW60JaPGMB0uw95m2QrrkirvUup8FiyGDyGb
MpFVbirWWIUzqWSirZiQSqouuQWTxXJpISyAZhyKAGSti9j0SO84aJIJIcZbHSpIdBURe5p2qF1O
2zFdUC+maBDYuPvJXFF72uMB+bp4XELWFQJ16wns1ciquYmKtTdv5owZ46boK+5qJWX+gKkQ4sbM
MOLCvBALivaJ7FoHb4C/W2tPfZYQQClVyakBA41wOYp9FPklS5JvtImbr/gXiBdTlFOiym5KPK3z
QTKyJCoOLr4Dyae3jgUZmtSOfYUmIE9b/VbnLiqGvGnQ18yEBjykGX6YE/Qkj50HIhFOLIdiDCUf
ykrDzp3boSe/fG/OfuYfAgcq2tYpBwrfwhqLlxnP0Iew5zLc0icNg42riuBX2pQ9VgcnxS6qcIf8
UqyNP/x6ik7m3COs0mMvnhXqtmdpZ4j97RwEMPlGjbWX0eghfY8C5FRZ5/t94k6LeJ6JU2RvD6b+
U3d596MlgetpFD2AMSX6/hB0kg8t8Mn6SMlDAe+UsMCS7nUUbtbGpUusK7+9bzUpZcngEBUE0ssa
XojuQqLmMT9kHO2vzBImC+a1ofrg2UC+Rkr2Al2PTFJQvlv2JH4iNhxqUo+2hpn4o00SlyvoSPGm
AZvYBK1PtFfmhsEZQTlzuxwZ4DWpXx70QCAbASo4tK6JCjgCx4LyLSV30BwBx3mqj06AVGCUWanv
/yDIxa32veW11x4kzFdBZVci3WsoD80xopCzi5JoNmcd5iNDlfYlXVKDSqhrmhtu52CTLR9KfGDE
WN/7aPXIMW1FC2e0bn5IVZo/bHtpn8Zybkh2n2X6DVxvkHFWLNNdlGpCBBjT4oBdmiVk5i1HggeF
zp6jdYAAy4CFoC1Ka/2l8qa9cR19OWtwY1UMLXUctwrSNYUvIjL8EVkesmpJ4FN4yySFv3fR+fW+
4TCsDLT9YsA+BkQMTxNhDUnjih+/a49e6fPqpBSq9ysrpOCRUF25I0I9/bG4E5sIvmlcKYwqBrRy
U//L4l+D0yEf95MJOHJbP3fE7VymHAV0EDXw3MZ1Jn9eRhABbWLJgi7FFFFPq+HjcUI6ssmZHWMA
1v78lmUYyeKoHbxrSDoOYdvj3P2AUmSwOBPMzPkCxA6GqJQd/kTq7oz9iaXoCStG/hlGba8PdZMi
BFeYfs4skc3buDhNh/xKhz/wW/khk/BuepfC9/hlNjv7edRes6EWSJ9DHoTq6NodO7hJKFks09Ki
8p+YRNBOoAUpQlk8Wbw7sJexsXQxnISIyQgASPfCRzKDGDMrs6pU8UxSeLnurwbtdhdPlshOMg+p
VfJedDJp+WeGM6EnFQpAFAuqSaA4OZJIGjtUK3UUJGPTEO9QNwyvN8RWMhBWBofYWAVFo1HUNTYE
zMIzCwwyJmHnRFMxs2bcecH4eEG+J69SpcgnLOfRcjuWZ28OvTdyEF2UWl6JyDoF8R8LJXHB0bCG
m2tTC5wH1ZvsV/jPCCSfIaXeT6TNN0AXpvlNOVH7CNaVsFt2r/ZmEhaSXhqCEUuMMKk+htW6FLlY
ytcNrdyLXnlC6kzk8jLcaVCScpcZiHlYIuVEam8JbIfksNH+utBA3mayxp7bqlzN7cLWb8eyNvrv
HL0/QCSsKx/NGnEAC5uQxdsiS5KBtYFVGba2Xf7ytZc/cLSa8l0Ks+N98Ar13duTbncwBtmERC0M
opxHrNU0GF0vRbVe5Xgcpen/Qhe8dLft4rg4PNW6ROC9p5o5/f9m77yW5EayNP0qZXsPGuDQtwGE
SsEUzKS6gWVRQAMOLe73yfbF9kOSvZ0RGZVh7KuZsTXrqTFrshoBwOF+zn9+QVtK7pyYRL6h3U5+
YJnN2DdKomyLk3UZXQRFyMAejEiHixbOqRcbU/IjVgbAxLzA8Y0xoJgnOEpGank25BuIxCiYr/QW
S66uy3DlaVQ4SSh3aCkjxxJPAjnvVV+P7Zc+VGOiFSEGLsbYSXtftQ5eSQ4ONmTMCS1R/dQ0MxOG
A/7aG6uVwd8UAl2Btl6d6FYVi9+RlOGE3TI8mwGSh+28t+3U/qCYhfKI9LR6CoJs5gwnWvChy5d+
JQlKwpqgCFkfRsqlyHNzErev0bO4+tbtsTsGd07BJSbaju+ME6PP8FQkQXwiBrGHN99CaxQOnLVm
1qBA9QbiP+IJ5nZPG0ohWYs65T5S6outHNr8IeVF5x6p6+YOe2WjuugNF3setQ3by3oOKd/JGbhk
7IAdppjw+4PCms4Ey8NuU7xQSP1+sFIsLuMWYjBEULO6J7AS18zM0Bc5pZknlMwzca2+3RklTPIq
pNQkl6S+Q0TuIssTLAJKcnbctYL38KJq7c1w25mNvDEURXxx21YMnpB8lD47MGI9p+sAkCQoyVWX
T6WyDeCMzn5HgjYKDaMg7C+vbaPGCZeG56lgkiX8bs4nlHxDaXwirK6UzOIH8rMHTYUvPOhmcjN2
jlmtgalmIgDcdoz8Ks/dfTzB8PRrDE07n2C4/mNrE02OQqrXnqD8Rgh8iJOAAo8NdHlR0I2Fu96N
4d2IXklxllqMpJR4QvaIX2YrL/NhqvkbJj2ow/zh80BYI/Y1MeE28B9tfkOhK9EThH8uU8C/dC9r
KBzKri7HaMkctVhYRt9xhWFCe4IpOwTpnY74TOxIA0aUrdf4h2/QEDXXsapF+X7AfxhzKTxg0lWb
wLtatczvFa+pqmHe1HFbumsjNGGVYuof+iGvr98kBtxJ32pYK/AqwQk+q8BRZOoWkY1wVBlbZzVi
lWp5OqNELJohEm21pLEspO1YG1O9BMLxRT6Mj3zBs4k2HlSEVtFMdjXNEn4/jNhRnJhykd3iqPqD
iAcdm85+mtgq2vmb0VrmhdCska2uCa3PpjHZn+pE1N9CvGlSrzciAuHVcTB/gA9nFB5GGNc+WAsB
tPYguu+DPZJ5SElefXELS7txWhmS3hGHziPnExYGRso63aJ3Lu+YYqj2tVMb8rHV86BdNWrl3mZ2
kX4GuQhID1Yw2Vw3VYPRa7Mkmq8qeznhldEhAVGvNDRopozhvDn0Ed9mbN4IZ4wYVDYyiXEYG8vJ
xLAISe6md3AZ0RM1+ID6sI683Mbr6Hp2CKTe4Oc4fbX1CQW0htsnYELd68MurWFw3GIJ10mfLE5c
unW7scUubitUBRbbLLpRXRamPwcFXAtAyeJWzIIvokOz8rNAW9ZjyaNTL4z4/sYeBs/YYhEi1OeP
SpqUj1PFtGYVI8x8wKrHiLxOt6kPWpN2c9fbmNbzEZkmZoBjIq/IPWc7N2AxsCv0zBBA9iAwrSyz
EtQ64JtXUCEIVBEIKshPMWP+CkrU4s7pkCyvtNrKUbtpQfpE/qMANuAjJGoshvrijdJyPqm5C98M
WiyHd1eGPRcuk4lqvcmtmwm5m7HLDImpa21G4SdXAb7xOhKK0btAvmu8huD170wTas3P2A2yFaQc
yE1FmSVfYvI+KCWbhGw9bdQSiFliTp0dW3P/2ckLSCy4kRdU2irg0irMIWnDVC3gRppBJT8RA1GS
DadqH5LCaYO11UUDLxOACtFOUz2yY/bvBVoWnEZoKfFZYoP+iV48/VvAjufAJzcl3E45Dc7amHrt
c2Au5nxdR2Sy16NLv0axoYZeTDCStcbgfTYwgkfVCl1PJ+kbX/Yg2JuAvOBZeQn/JJ5SiRBf0UM0
iEV162YK+b40/8HdRC4H3HltTG7dMWGm67qFgICU9u7G0Pr8vZJOebNJFC1A1GcEzqOdQJRb1Y1e
OR5hqfSZapsJZ1NaAYIbwPklD8HuJgcisR1cQejtcg9de9tcID8uP6OpL6t1EIjop+riILbB7Bjh
2ehm8sFgqspLS0zla4CDQ4HpvKGXGwm4F67tAVUr8gq3uKXEc74Nrt7jz+6E+SfVwovBl72WPsZ9
WedrTRRMhJqxz20sCVDb9WNaceqzP4xYmGjpN8bJzeKPkSXFk1EHM1VxYwdfbLA/fL1jVa/+7qWB
eVhbkQUAMTt1UVj1pprtCSkcfuhm137XIO7j7GdEdXcRt0xcVo0yKO6mhDd5Y+gEGXupNjQkxhBp
MvpV5RJRK0Amrmt2CIUdsZt2ttHp7RUCqOaTShjwsGjrxV7HQRXduqyNb2Sz4ExfVQGYrGI5xadE
JTHAD9TJuVn0mPcTaM43lTQsMCPsBZHXlnRDRBzHzhZ2GRIQU7Plz6qwcoUjclKuR44KaHyNLnYM
rDN5QcghGoepqxCTSEkd2gLL/nBhhrIzdUqO24K0Ay9vMhQ5GFunf4fYCI18SSiHVhFZDuh5SVGw
V7obp3gJQkukVzEnu/eGtsW3md6MXMwa5m27K2GoXiiEe39PTCwA2UGZC7Bfkp+4zgly0TbGlCIq
KIDDK4raAFXKBEYmUDTa8ReM+lkmdGVkQ6I/5fslv7W9Id5k+jrilks7p1PlrihCCW4AoW+qLS6T
VKiaOtUPEd7pP0Qxx72fyGZ8n1WQ71YqHD1ic+Ilg7hKFe1ejzrqisCA3k+4AApAGE8sC0i6Qdyv
e0aVE+RTa072TNDMm0Fv+4Z2VO9BNAbQw7VVO6AAOrCMWFM1IJxFS7+I9G2YfB45q+4D9hth4JGc
jurXolq0LqVVx6bfuXOo7dsGgyTsddVbbVnVFFcctX7VSjhYdkYiCbOiPBgY+0howSi6GQeR36Hc
4GGF3AL+CKToIZ34lrO6FOpaIw2FyVitBM42ihhBblzycNiYCkxL1pKseZJHydNhTuWUdbINEnCL
K4uPlQJScDBep2Cfil+CsM0oIvriC9FeaE+km2rQSWko76hElHJNoUndZeNv+IgJqblkd5jB0jTj
S4Q7OAZY22ae7ex2wCBuWIOAWIC30aTNqxQhvljJCpLKOhsr+PhzCgDgcWTPpV/Yg/VDoyejpQ7S
WPOQZWMX0A2gWl6Q5e5PXCIsZ9va/MGqLmt7H5AXXex72s9rDbq58APoQ2xbULwaLxe9nm0Lphs1
3Nqgv6RTsjqiUIVyAzySA5oRHxziTqEHpefCUPxhzAvZNGbatxia0zpvmqixHAxMICp6WpkkRL/U
9fTAZ5vjp2S0nMbdzKawkbYa3MSZbrxXS5RQfewoszcCy9gehr1SW5HjmjLOnamBPC1DjOObfHJg
8CiDyGUJpDKxuU3BvZkFbr11q2iRPmnA5ys71OlNVRrYHWXwaG/ohAFqeoyrlQvqXxvb1j5WowcV
zLr9FiP4cDZSnyKWdx442JJFXDW9KWVh1VuqfCaGJcBmfonHO4NNXK8xCClEVhorOdGPbchm4rus
pPGJw7IVO11WHLRFbKnNhkF9luxwm+puNMtk0KFpmL/eQwgld7Nk27JWYWj3n5n2AxTPTLg6mt/M
0YiSTcgP9TOOZ2MTm7ntwL7u9A11/qh5lprlrI5Cae8hJMVfmzLGqWXOQGRxsGmGK0B8ytTOdPMP
eYu8DzbLFF4boSHRprt6pGzgJkYYx2qFlXpKhekCJr4VzbkOyT71R3q3FkGtmwXsRcKgHiEUcdzp
UY4XJWkq+ReNTZ7WgihZFQS/t77UEt0vw4FYbWGVlkAPaoKz4p4rZ1/cXlHJ1G6AG2SqJj+ZTqSf
xxjK3ErOWffNNTtZf6d9gWeFLwvxvV9KNqu8omxlqvPVAXTNf+IjylhrzgwFhxhs5STqobKeLkC/
ym5d4zAO6mEXWUMPA1dgZY+S/UHPmBOuMIlw+p8VvnZsbU0NtKqnRRg8MGyIWnqpoX4aDJvdQyFS
LUQDHljGFr4+HFV6TEeBtR3MppdBF9iFCqRXsGI3dtZqDS1pTeaU8aFwEupecKVuP7o29i6mmmQf
Z3bNap0wf5eXWWuxr7szJF8Pqxh9/jDFmo7daeRw+CaVmjIrcjJ1ApW3ZIQilymj31L8RKCzkLj9
WuEvoTjvdGUvB9O9dSjy8rWtNJqFaIJkYpQEnYnJBXYtlFZPrtt280cZanG9L61IopammedBVbaQ
tO2BQzpBlXT5SrX5NBYgOgvjlVsHYKr9nIN11Q2kUz7briQ8HAZ0wtyvVOaNRgBX5AFlWMPFMHQj
/Ik8dTeB5ChjEmSgWINjS7MwtlGz2F66ZSmY/s3dnn8UTIodjHbrAuWHsoCBk6ZTr5BPsGzSREpd
OGYkE6jmYUsnUzIO95jTOHx50mq+w4F1PyjzENALKswDPfQX0vCyyTD3RjC09lppqw4EsSAW2se8
Q9ZAtaowGVVrELpTwo0AOnCzaC7NonaGS8Ukndkb3FYSy9zFiXuhMb6+nqcWS4TEzjRkZCQqeRaB
tu4W0i4BO0aFTwXbYza19I8JAHtXYzIFtxGDC8Docn5E1hEnuwgXBOygtArvDQ+7RXXcV2lmfSvt
0v2mVe1AZDBshMEFWcOq7pqegXQzLDkAnFyp2vimg+JHt2E6ZvKnU+CtnZLwkL8fMkD+fQ8iivHJ
COq/buEF3wAt4foPfkLyo6aAx4UrqDJd8XGibS2BwefG3mdKGKt3uDWn5h5/19bYcpYj8YlriAEo
khxg/bYzmdkasauKKy3UKeFncC11qzMzjG7GOjbcdWRg4PFZcCQWtygMKsUzR0gdHpAFKJ+OJdgv
xtcf+Zn+D+UmmxCe/pmb/PGpjb89FX95cTsdEJSXf+0XQVkT7zCaNJ5dbg0DA0coZL8IysufUPHC
rjJZLJaAR1eU9eJvamjvILIZDrpwC5qyLqDt/bY+ff4jiDb8fUoCOJjOH/GTF2rwC94jXtcuYIHp
6Bq5lhZ06EM6WQu7gSASnUgmdta6u4uNuwDvuSX5qfWbYoftvD1+UK1V4u5uNrm8d+MbQY5KQOic
iVuJAoKvhxa9MjPv+qGAUAg9c3qMhkd1fh9Vt11b+QlFQbFKxq0V4L12Z5XfHPt9OF6RJWdqH56f
/x8txYcy5z9vcuT/cbUuF/p/VPr/Gs67mgoJ8J/X4O7HU/39r32TPRXf/1r+7/qbXxZP2b/+u+bl
wnz+3/q1MG39ne1i0IkRKv63rCaohL8Wpi3eAaEZrgUhVuUfKqvi98pUoM67oFIsQJ2wBcai/Fu/
l6Zi6u8g5MBq1bASdFzHMP5kbS7UyX8vTaBqolPImCZfFtWnyYI/XJqz0bRNUOTKXlcDZ4NseL7g
c9kh/Km3hYZaBzQm3vRa/aV0o4cXT/D211VeWrIafK6HFzddhoMGzY+hEnPrLDTMF7zZJclJlm6Q
XPRpU99KZn6I2Yag/GRabv5E0qdyD0ejXOP/1bb71hg58XieGkiflUIvKBEgMQi+TDoLURmUPe0y
jgrOLNxSy89xq6iup5d9yNZPrPS3rM+mi9C15vs5GeYHPWHw0RPd9whiW/3Ej4NJDuY6XqAxHCFd
uLvWqAWeoOE9jFCF6BlmB08XJiPKZ6JN4ls89xBDoqEnIAzkqhd0vBRAFeGikRKoN/Cuksc///L+
8bN6+VX99xOo2Gyb//wBXpdF+6P4Edblyy8NCPZfR4BQ3+HUihQABSusV3vZ6X8fAc47OAHoQkyH
P3OMJTv4X2eA/o5VjzM2fF8yr43lRPn3GeAsQg8b0jHse039I42K4K+/XOy2WEIPULzAQzc0U8d2
+nCxK6YiTLQRqZeBFCA/K2uaBrAeMiUiTMhAUls5fjWwIhfrrp8YHRNIkUFyLjIcPdDjJtZaTiND
Zyy+VKxMHeuq4eud1wlTidifs0kFSJuxmcitJf1WdwZ3GWW6GbFqUPmGzMxzvxJZ5eGKVf+wjXFJ
HVBce5NPrYnuMKiBBIKI1LgqHPobvHsTSInkTqKrx43zMRshGAdxhcHpIkePtk5nAAD25Ip4xiD1
x5zip0KP2mEjo84zVfM01l8nNrhrTFGcCA87u3nE8dSNPYMngDtYYACjGhISFEZlMJpV3No6jPBN
KamnFXWX6Ip+V+qG8cMC+cHuwqhLuh8cmj2F3hiUgJxnZLYtEKqrYzm9CtArSh+Y1yAPxjTlFYT2
9MJRpezeU7MKZ2sjWt/pWAdCCyFDVt0ZkwgfkJyFFzH4DGyYLLMxHkz1/H0KbYKoOx73FyVrzU8N
4BkuAcDKl/aMSSSDOPwSSRQkNGGNreBaG4ScPNKPaCelmlslz0YgNXUk2nEGa/1jBQRGkGw4Yc0S
msFokyrSJFDSbIebkGBgP9PONK5HZK43YW/of4M76902zx0TB1hk9paP66pbX09hrl2IuCdpdsg6
oltzLVuEOeNdafROt8bIPN8LdOMRUXyRpZAxAj2yKMdN5TLc4j1H6ZWjGPGnSpPuR4thhLnuAlVH
atRZZMLELmm7VdbCdcpN995OlewjCxxeb9dbAdwHJYWKqARL9EoTmNL12zqt8Qwei/p2buv5UsBi
WahCJSMz6vXK2Su21D7mItNY/qYWrjMUNiFlewX7IwwatLmhEj4RntQlPkbB2qNhKf1TzBE7+83Y
EvGGUS6657RnIORNZmhjjDK5MENg2NVfVIb4kGPbbrzG2YUmDMdEuvy0TNt7IjSD6yGZVK5BEgtI
o4P/iSdoAPdA/MSpxvZCR4q6GXKI4nTpbeMWtmQ4N9LcsoZKw3Pg3UKuELUxekNYogOOSP9hyI8b
Gi6YFKfvHVhuyRqYGHQSLx9lLXH4rdEvqNDgBMOI/azK/tpVmvDCZAfa2UJJEAaX7ZJOl5IRdIGd
kNw3pZ1j0p2TuUmOW6jjrKn2iYmQVL/GGkb1Q7ca72wIZCT6DNViXxHjrwyjtFHv8lgF/5orSGF+
EtTp7IkKvtoDqokFKBB2/1uw9Ed14f/M00kzyRd763yiNPzxV/nzr+ung3yG3//er2JQQfaoGbZB
bfd8DqiC4+bXGcUf4dZv6q6tclTxFl6Ug6bxztCwFLShvRu46b9oVPijZdhqomxCjS4clCVHwsm3
hJSHR5SJhY2qUj/hColKSyB8OzyianB1MbcYjOR2Euza4AlyJHY4Jvag+LGZd9i8bB1E4etSAmq/
eFqnisETF0fF6egc0/iciaUcf1kMqkJxczHoAfBgnXjlUGvNHuY0cG8jg31TqZmOt1GF75BVQs0E
1tD8UCmcK1J208grySti3mR0nHlWml22A/8lgpjP/ZSHfhRFFSZoGJTiOmNrjKfT4DbW8vHbALN1
ZKYCuJlDqlyHtdl+qlUoM/id5e0un2LxPdZ6hmplo/fRBmpeuDJwtirXhHtLgV/HdBUEkXuXY8fz
tZ0JhsbkgskbnMph/JgG6bZ1nPRLaJHh5OGIytGe6TlbKP5Ps1cL7KynVjOvcWR3jV+P9f9/kf/L
NnRKKhfBKuufL4lG/sWKW6JZfkeuvH/KiVz5P//7uXX71cEddGsn/4d+fbBCe6dpdFpEpohF8qtz
id81pcunTK2JKJMujC4OSdfvmtJSl5oSUSVeX9ohrmC67wCHNWyYmbFY4BL6n3yuS2/2796Nj9Vc
ekCCy0EoCGLVj2SHRg3bJu4ZyABCweEASd41rXWBuWzP+MoaNy+e14kv9NTleAR8naiTBVc+/EBb
C6WUSWNIgIsWrWUJH7pvMS2qsUbAXFHYZ3aEww3h1+0tbBzcF1WdqdoimnvRHaYNsvHKzFSmhPxj
GLT22pyy7lbNxgl7jCbLV0E5tXs3ysKNK2Zt9/b9HmtHl8fLXmQZNOHsvebx9fMuxtc4V30QZGtf
oRfC3MzMtm9fZdnWjl6iYF3hI2irBtvuUVuQYkKuiV7jJcqhgOjWlBvGgRI2Wjyt377UiQfKtmqB
jpk0/NZzh/LigdYSboMuscdPDafdta6CasGsXKhrOHpq6IA8pJ/Yty9DDh3+/Jk7fSUv54ESAOEg
qaYEohM7eqBkZkcdknAWELqttRXBRag6AqDcxFFusY1svWlON1LWLk5cLcg+lc6eVq/YNaWS3bD2
4h2CxAwFfnBOhPkcg3X8HnQDDTSxNUKHhHe42rC2zBIRz/y4uEEAY2XavcXjWs4cNgL85HD0ruqO
lkatZHKdMywNlvXX0e8oVfQBIi3WduQqp0gDyijxwp42D7kHVsirgVj492Tx2t8YqMU23Gy3v3/7
5S4f+6vf76JZRaKLNMQ+OrtJFm8LGaACVjRGvUNly23YNYylAlxLGpvaM7YDH8LAeEYUfGJbYCKr
M2RXsXpwj90XSqpoAjBhnDID6TY2ceb7tkPtM3T1T7VvPrx9m8trOLhNizNbR3eE4YRhuYBfB5sC
RH0Xjc1o+BPw7aYfzE/wx39gnuZeJgN1Osd86719yVf7wPMlWfkAyI7Bwj28pGhoEdx+NvxeDao1
VTY6CyhuZyTHrx4jV3ne6sCHqQGP1x/kMMOqI1IV0G4wSWqa/Boit1zheTR7TMz/LISR3fX5eq4A
RFxQDvfo8FA0vLF6GDfEKqD9QsBWXfdGEBEUiXGyU2jNw9tPUVu+7uM3B9xpAtLbfGPG0WPM0240
sJ01sfJhNJnh3enVeRj7muHEfjulXxqySC87q2o/5GwNCL0afQ1FNj2zrZ/+IQh4bbhq6PXdoy/d
tIZ8Gul5fRgT847M8eo6zGx9PcDvgCss8wulU2BKN3DDZ3Os9jjokBrbc7yeeSQn3zk1DF8NX6xN
8X6wmK1Cr6bUdg1fKF2L2DHwxgy2sIqJ1rPL6VofjGJrOzHGOHYWXCJvbnAzncS2H4gTj2wd+ndV
X7oWhlHU1e2Zd/b6Y9PIR6OIAbg2FwDr6PchSYqqPDV9WeULo1ANtiV2zY5Bf+3GKn76CFy2bz+U
E9dE4W9y4aUPImDr8JpdRRCJgmLHh5l9b1nZfBdizXifSetL2cb4NlVkP525z1cHo4UJjUtmHju/
0ImHOLymYcVhQGyYSuddVZd9A2GIczRmACCDB9gd30o8dtcuRgub0CjzM/uLduryhmoybKLLc5le
HV7eIvNuKkg/gGHd2LsWBswDnpIWbLpe3Y+5QYJWpnebOFMgVyMZ8wOkEn6Lhn87qZAdeYXm2hwb
semwf/DrgeM8LWW3xmMGGYUccv/td3TyB9NwAmdQTjA6OPzBhCjIOEMe5CdEcJIlpNTv57JF2tD3
2BeW8b4KyXyhYaZgTC/fvvarc453ZWAzamlUEczmjr4ZO3ZjmHW8q7ZtMA8O4MpSD9YXsmHoG6LS
34SchA+jKfUzd/2qUju68tFrauTUibayWJkDNnQOMlP4U32yVorp6e17PPUNwH+htGGWSdj20VZZ
lQA+1dypPlEg7brCcNqPRugwoaZFW9yQ4otAzMaZZXjqpb686NFLdTlZW8iTCOocPd9qhrR3RVB8
wwbv1pL2IhWYKn8MCameI/mnNQSPlkqb1ULUkQvWfrigcJxokhSFkl9KXYcuWdVX5oJdpYXRbwqo
MWcW0alXuWAt1BEEmgOtHF5vagY4iMwWfCOHgQUWkG6D1Prb5t8508ScOG24tcU2heIIp6JXAXKK
McNFM1W/yPPWj9Ow9wkwqmhgjHzrTpjJVlZpb0enLwgsWwhzbmejmo3EmWesGdzU4QHML8EDx8LZ
iUPfOHrBpqHmZRGhmIRPXK/0XuITHBNziZ1ntrZL6dzgqCm9Nu8I/ilwLHanChnL1EQ3elqSxCXa
8aKkX96/vdqXEeirH0ZDgDJ2oUHiK3P4NqKpI1fA1ZEXm+EyDBH72pF3YpoFtDh0MfGUD/tIQI+0
zYDhdl3Va0LQSSXR9OFMj/T6SOazozKgO6GopTQ6/C16Vtcg9h3QEopdryP0eEM4KE6PJqxcDXXn
49s3f+pTf3m9o+0s4TuGvYbuPq7J2BDkga7CQuIOaMl4l0yKfVfDxTlTa5761HnMLlmYGCG+GvrC
GcNdpdc0H0cbejAmBTsrn66VlvkrROd4XZgDsdM1HiSwdNLt27esnXrGTHvBXViHfHzLQn3Rhzrx
TBPn8PWhmLL2QILySlMVa2MMGHcrQRatzawfgebpvkJ7qC9aPRjf89dmRkTuAIInEUzIzNpbjSE9
SFXJmb3w1C9cMFAXw6+l7D/6hQLCSJOlOh+tlpo/ehJMvczOFv/XkvwO6L1nVt3rVUDzpGOvTmvO
W9GPCi2kuXpPWaz5A3lQu7JwPUxjoN1X+j7OIYjV0vz69kt4fYwKtiOm/wDRC8vl6IoDJdiUWrbm
jwh0vaxlIKLWxYihS16uRKVdu8TBZQSQfHz7uq83Ia4LpMJDxedOO75TIxBEJaJ+xJBLxHiGI/Lt
WaJnltjrBc5V8FOCWCCWGPHj94cAxjQC/IIQkNi3jrRszyXOxsMFtt0H6YRXaRnlO2kG353Rcc6c
Lq9Xz3L1pTIyaFXRph+ubxiZ+VBiSIa9cORSpSM4i1InfMSxX/fDKlHOnDGn3iXUIi4pKNft5wzT
F99T0ExBGKDi9GHAF5yesD1NjMJpJnJCgM08XJMwRjbFgHTuz98mCU8uql38KFCvHt6pHoh6CeUU
vloYwzUAt+M38DTPXOX1ab30qGwI7jKLp0k+vEpnMjpuik4QaWkUa1Sf9noiDHOfZM7sv31DJy+l
Ad9CR2H9iKOFoyekjoqKG4KEOflaLvvtiGmC35V/DqcuMw4QBQgwlLI8xcO7aiA+R0Y2IW1gUr4Z
svTviCQMP7ZaILgJ1cF/cGdAJvT6gtLdPvrgZyuYW4wK8FAjgQypH62vcOG3i5R/vH2pEzWPUJdh
FJMkVgbQ7eGtCUVWbt6Wwm8GtYOILvG85rzeKDA+Cfoc3bUJt9RPoKl+wkABE/uc6Gytrs8FfZ/a
ByxTV/k5jrBfpfeKucLqxMSwDplWuoFZRGaIToICHghPE0bOcAdc+3bCEXfTRoqan/kwT60mRnk4
HS2VPDDh4XMoktxFtYtvCg5JMA0kERVTHxe+U/Fhvv3MT50gLhatrmPy3CmkDy/lTOmoYQjEjjfF
MWSuERJ7FnRe3hV3Zqr0tBJxdOb2Tu077oLE0TFbDrXx4TVjiFgFiNWyl+PhpGCVf4ELdr+FrFHf
MZzoVwwK1K2FHdeZK5/aYdl0eKo6poCMgA6vjL98Z0CNFuh4hOuVHebjOYnKRKuW0Zr8qHMr+uSL
ZPKqqRpd70K5O6hYhpaE7EHh6erwNLC460wECgVuMthDnXmR+ok3SavAcAeMTIUbeLTb6YEqBjym
+HgaZbyWbbVvVZL79Dp2/bzCiVXR5CabCvz2NPd6kqp7VWOpBb0EhYNJegbdDfTPcCBdnFMIkQis
7BmrO30ek91AWbtVs9LyUZs/qkFI4IoZaY9CmaPLGC+9jYmRPF5aDklu5GPChHGZFTTAUphMD/s4
iew9rmL1JZYGGKPbyH5DXes2by/nZ7jzsFmhC9TZ8XEdNqgRj87QNEaNH0aCnoAYmavcnTqyyFAK
xLlV7bFtq313blpkLIqxCQIETX0TopRN0mwPoFehK4AvgzCq9vq6Ly6rKerWUUXM2Nu/88TCOPiZ
R59A3xeCEAk+gWjIU9+SorkDhym5VDiv377UiTXPpQx8B3kmdChHnUmQIdiXki5pAKq6cLL5AaIN
FjMMz9ZIKXDJ+A+uZz/zTCkGGckfrnnVDvsAx7Ulek9z7nKVqNwGa6VNLbFXnPGvOrPwTz5Kun/c
Lxkvvro/MmEdt7UUzW9qLbzGJ016ZI7Y676ZxjOXeiaWHq8uRooQsim6UXGLw3trGrR5cwx9BsuA
vPemKoruQ+SP8A4wE7pNR9u+dVv1HpEtVlJpGiOoVzDiy2D8Sw12ZyV+JF2jXdejS6IeAbvR1dyX
GATjV2VeYO6CWVCAAkS/kHJEvRlgNQ8k167dlMAjZUR74w22NqJgykemNEEgBxNrWtK6cVYvZpze
Kyx61HYUnJhkOFwESjXaZGfmzowtVTPcjphJXbhZkc8MyvTuQ2UDlqxATWF9Q5M0NgVmLDdZtoRg
Z6GwnsxMH2kqTB0V4WCWWUUWQ1GYm8gW2KG5pNY78GRDRK9kZiMPCsjjTDKNdCK7NKtsVaGH+GQI
4LXFBGj6nGMXRASLKuqNROcqPEdpxadcmKTVuYNZd+yWsiFLEgO1r0NSVR/UydQ2A2Jw9LJaZpDd
aMsvLnKge8haiIHwW1oDA+E/UmjjVHgoh1rCCcKo+R6aXbykrbgGjlcYazQruy+bT45Nbpfn1E3/
+PbqP7ULU7njTs4qAZE6WiEzNBUbUSwwY4J3RFpYn6usi9d6h0+yY6VEMDCfPvPFvZ5BLmN17Zml
CkmIAvRwWeaibStJmLVPiEAXek2/+A2R7kVMVTdo2ueUHsZAuagzilbGLHkf6cQ44XhKMhbWSzGD
xkmJDX8mi2WFHXLzBRtF907OGOWvCI4Y/q6Uxn4c8fT53ukTqetvP7RTnzB0cg2OEzMezVke6otG
xEwKRDcGDw3t97zXaxdVcBNNa+wlqjOf8MlLUebAqGUYAI5xdClU0Y7oWxDDjt2QcPdmGxVd+Xme
WWJv39XruTWvBfoXZ79GvQHj5PBaYpGyd5LgGRIubV93W/NSzSOxk6F7BUGvu2nznDBN1ak27hRq
61onZMIAtbyYHDR36KyHdUwSHDEwevv57R93ap0yUEdcoi7jrOMSE4OIEXHwqBJok5f+lJLnSg9l
eZi3kimK79hVn9hnXvPz/+jR9gnpBcIJ0Cmjw+N1OnTo9e2efMUCf8OE2OKi29SkAuPfuEhXVxIl
56PphGRz4gwYPuLSNX7EkDb4MFQZDFatmbKPFsPh/6AupGdjKAC0QdV/PBzARUySYjoCbCm2vbHj
6WsjOwPTVBUNbWOK7R8/fPgMi4iC/weOdfS98si0YMpnnkOjGuvMHiucBnBosILIuk1T/M9EwfJ/
+6InVj43BqLMgqTDOn7j9ez0VWG3mi+rOASULRtvtlyXobtRnbnUCWRWMBETsJWeQVH76IO24Un3
c8wNwn7J/HAK5Rrt5OI+12oYUorAt0kkYiaOQf5Meuw4qMVGqabkq93AiX77xk80c5QF1D7MkJeH
fvS0k2ZAoGlm1FqFW/Et4tNJfNt8gcMKDkvqUFz2iI89KxpwRTWTczSAE/UX79rlNLBoeNgPDneB
GaOKICnBcpS80rZSTa6NmsRClPUXWZicM64/1UML5GzPBdjyCo4qS5eEd9WZgAfGJpA+YyfcJ+Vc
bREIN15KzpAvgURWNgZiCl19UWmGD7oWntlnDe7q6FNfPiTWtkWrBXP18K6FKfPQAIn3w+Ubigd4
6/iYiN0fv1rCO4DEUOohLzq+imVnvdZkA2q3zNLuyklMvsSUYpX17biBVVT4qUpWaWHE4b4jnPXM
TZ5YWVSCHOn8R9A9H/XpDFyirJ+wwpx7AKZgHmefWFwAiiBPN2R/mT7pheFG1pG10bK5OXP5UweM
vrgi2WBb9HzHSyvKUluNO1CnOMDRNKsy67JDz+9PjrbkHDnTbkG7gdZI0UU+TBaUnWQoNWjUkoF4
sVJmKYpT896Rgzzz404cMBTkUAAWmgLClaMFEC/MlzLUhT/ZsvejWWi3Ne9xrzeMZ1I960kGIdLy
7fVw6qIGpxlgOMkxwKiHq27s8EqZLNSP4bTusAB9r3fFvIltPd7hYWhfTu254djyio/XORANxBtG
UOhRlu/gRemS4HXW/1/mzmS5blxZ10/ECJJgO12telmyLZc9YchVNhuwJ9g+/fkg+d5j0etqRdXo
7kHtqLIlkCCQSGT+Dcx5XWMUKGCHOJzZ5lRRkG+bm8RPhG7T9RsbNYAjQipaujGcPsmwfc7DDIV1
BFvOTPyJeKOpfxZi6+Cx4Y++faIcOkJfNeCLxZS2Hw0fl1t0KT6jLeod7QKh2ven/MSxwoRTKwc8
xgXMX5VUMGJOccYtxS613GKfYTKIDjFpjRci9/r+UKe+LimVT1mOcM6F7+2b1RnGc6rBqXrCiGpr
zsu4aXsUs2Rl3EsTE+EGcfgzY760kNcfGFA7wCq4XrRhV9dZl02ex2EudrR+1XXq1jQeEpVtR6Se
qMpp6ZOxc7foD1PtLZDJqxOvPJNJnnxxwAucIrpe9hIHfltkaex2Hb5/xBnENgk2FXSnxf9cmiGC
AxbGr8hhf/8Pc01BwHrprnO3fjvXmZVW0wTRC7BTou5KfLrJTlCqD+Og2sGHQ0xeoQd3Zu2ejGjc
AEAFcoOCYLraTnjfpa20IhavRMm/ySXyvwjdXrVhVV8FDVqVKMEEe8C3wOAjlQWHBfDbJlZlu/Pm
MtybGaT+UfjN1vD5QO9PyqmtRZJIZRggmgsp++2kqHzhllIkYufMlkSuR/ydBlW8C93UuHYyHAjf
H+5E553ERdDC4CIJ6HsNbwDhgUiNRICGjxBcWpI7vQe/9BAFVX2MRP0j9SQuKng+3tdYPF5GBTGo
HoLytpxcDLSjeEPON16+/1indjyNTLSl6KvQ6VzNgluPPVrO+rrotP8sEc4iQN7QjNMKb++PdGrd
c7gC2eBsR3JqFc7jsEtxF/VBdhixf+Ojl0qRdsG73UGlolGueR2L9Bxc59SgAVh1vjFtFsD2bz9y
tjRLGkN03BlOOe7nKT4uUNMONCVtEBDVJ9sNPr3/mqcm9PcR9Z//tr2dCqMCZHwddFrCCQXptN1o
MMWusLxu/x+GAvlPg9HnDc1VtJ7QzsnKNgMnEPv5dmwcuHQdEi6yQ/jq/aFe3IvWkZMbAOs2ZC5h
NLx9rVQksWu1Ix5K0hTfvHhIL0CUXvdZ3G/DGp+DkTbHPuGSd2z93N4ilTPdlOVsHgK00thQ8EkB
z9eXtSxaGIkwFMuBOvZcJWeC/Kk8Doc6jkv+SRdvtc6yuMP9BovxXWDM6C838TOmG+1V0sJrjQYp
r3p3GTZWlVh7IHT2mdF1GeCPeXLAjwMc4NOs6Rhl5ZR4CsQOqfI8HHJFdO87c3ic+q4+gso3b3EQ
+uRhg/gfNjL9JbwAOMAJNHpaflt3yUhtzI1yBk5cqg9mEF/7kzHu0AtTZ4Z6aYD+8ZJ4MHH/8Rlv
vfCSIIeuMLGoEcPt7qy6R/0/hYMcGtb3JCib2ykJsyt0rZ5Fhy1D4yEF7i7hdMwXG0hgvzcrwzxG
gYvED94Gh5rypYXxzsbjkg60Jx+vMUUHu+5hPVklESK4RuOc2T2nQgNVC66SUBG0AMHbCZtRelkg
Vzu6bT0dkrZAM61E8bbxG6wd4g7pOhS9zu0jvfpWU+cAu+ZEpD4G0mO1OoUx97LsRqau6dNrSesH
f1hwFxNe2LtWmfNO5M5TX3jxsapUfj1U2DC9v5dPRCgiBsw47aLFU6xCfkK7KsIdmrBhjN3eAtV7
Xwf+13Qq0jOWaKfur2+GWoVfiHhDb0bMMSwOeQmQBJ+PCOOPwR2hKXXh8gH3GeOm8mZnm9amOpZF
GF0VaSzOJF0nggKdNG6VgFxIgtaJ7aQsGtBgz3YKD2IsD/rPOK0YB09WuGT3yD2YBeJ6wkPNrveF
ce7s19Hxj6/O1oQzpTmf9upQkEnvj2bB5dxHifwCEAVeGjZs+5JzH4OrYTkIErT9SIXxMheixfAB
JeSeAvQZVMqJ8EShFDQTpRM6p+ueaZj4cPFjHsTCefZChrGDfav7NaHMgGrMku29HGSKn+bFmQ9w
atFhmglJjfop/fTVSmjSyWwHg/CEhkawCWxDXmIMxqmF3v+ZofSvWk82Qg36CuNRAvRXk12O+Uyr
hfWdoVaygSFi7u1u/A+1Z4xO/3cUnV7+Fm8xDp7LEfb3rjUjghRSs9e+O6CU0Bj2mXh7qtRKx8+0
Nc0QGRh3Far8IPK7AHnM3VzO6tmj7LQlv5SbDt/Dy26QxEfLKi9NqOHHQCA4jp0wpvY9EMlOYRwH
gz07F8hOLWmuyVCVNeGHq8zb90ftsGsmfd7wvDjiafhdImrqE3bbHGyvaP9Oo9nZqKVcblGxrC6T
tkuO2YiwxfvhTE/0H5+btBoOC0hy+vNvHyQTaLHB3mVJl4jY4SXs71qUr/cUYdNLQ5AZvT/e6a+h
+xsU5ggZ5urNa+Ei54vu7g5pTkdA7HLL6VtsjO6xn7OAy+NS3tZFFB4xsfMOUDaMy7FNwgOWC/IJ
4efkDJDz5ASA7qdtyvcAyPd2AtwZpl9bsaeTDNHGpWiyW9EjwZ2QbnB6SvdMNDs5HohI+vKEElKs
t+PVaeXmS4V5dbZgQBFG3nLEJ7HZNZ1fHbDs6/Mza01T2//4xJqJDv+EW/MfFX3fWeLRwNBgFzuL
uzfh7mzrGa3y3I4ehjLudl5FHRhnu3BXIfS8zfvC2pZ9WlwvZYKviKrry7JsipvAgamHcOB80Bp4
OChgTDY4dnkxJlDK0ecS29nJqyPy3/h5TyI4JIbf3OPK1B+StLQBfPjnamunIqMNbob2ooc+zfpe
ZMxDVXfVIHamiOOrIi/HHYzXduvjj3pmIk/OI+6CgYahg8BcJR94e5dZ7yxih3lKurOpZu/sJPGO
DSWsXZ0rKtkymS/bflG79zfNqTVDg4RTC7Ur0ImrkSE0hWioJw5YTL879nXVfYg9A2cO5Ca5IZjm
mT1x6k2psZj6xgKPyF3tUYGDhpsADIa9008bNbRi3xrJDWAWddk5o8Q3QyBEY83t3X940d8GXqXh
ckDi1nYaNmPnzwgKT97GrmKwmDUKN1UqvIv3xzuV2AAXRkqIjU8TdLX5E2wey8IEMAGkVv4M3DLA
3owENljmEQHGUN4WLNxt2vjxYczCc722EzBurjqcA2hTIFFCR+ZtMMiQSO8dFOKpH9jZBZrA/4ip
mfcBbvLHRgOzax9DnGjOChBak30IkAvn0pebN53ttbSq/ex2bGpxZ8bcjwfXtz6+P0Enc1AttcH/
0Aqgb/P2Ca3OaCyfUemOGHDoJnRh9lWBnMMi5sPY1ssOFETwJY+ldxAGZVwEBPN7M0ra/ftPcmqj
Uw7jroEIJjYOq1O8SNx2jkMwXdPUOZ8jLsIwLCgGbUDof35/qFOr4vehVmci8u+WmlzIWI7FHVhp
sbTCkM5lsETxldd73rEfnK+LMs1DilylPBNnXm656zOZ2w1vipwIXKTV9ktxXcK8tQKmJJHtHu25
2PejCfPYcavLHhbHYxzY3Q2qQBqqnM3H2CwTHJMwbpnKyH0kLf+nsLOPIXezK5CL7s61Jv8vsjpU
t0vDvaOHMz8bOb4SCJOiTO4IzDVwHr5Bs8f6aiL/trfKLicF9DmfXVkdp3DAAcWOy5uIBuIB6QA0
6stC3LgkCldubzeHPrf7Pc4S47mM4VQ0AuzORwdr79DdebsE/dhYXIPyLNw4MW7gHaGzldBIKRBb
/bhwpl13mKUew8IVD1IF0F8oknxGLqT/WC81tDYu8RuRIHhSq3LaAJQddkEbPOn7wvH9lXOq0MN6
86kVUxTlnrAKKEbbGoXkj3ZL1ocQPJNghzbGsMfMCmnK3DI+VBS2LrH1G7eqs9FGmZzoMDooQDdQ
mp4jx202XRFilOAOPX3Czt+OY5vfDakszwQ/W2+Z9Tr7/WH1Hf+3JJxF5pRWDyST47x/SBKYxDAD
/V03IqyOVKi4Gerev7KLubklG6sPTPt4vaQoRqXCWe4rPxv29N20UYfv7/oaxeBm9Oz7uK/LI4q/
JcYX2fxjkZ69d/G6OJNKnQoJoMxJXVFfBOyp//y35wd2NOLMFVgoHfPoc5G0R1DM8khxqz1zIp4o
dyAbRPxDgIHw8wdWxkmRAhtoL86FlAekh5DcR/z4rqbdgF50X+5mCMi376+mk+8Hg8pCHAAdDbEK
eZMZcOntaV+5ft4fxOAWT+PoP1sA0s6UGk6PBESUowhUgLOKOFaBtrppMFLbjuoSSO0VcGv7g/TF
uVTm1EghnRRkgnRJIVx9M4rMDWxgTrxR5fWlXZTVfhmsaG/7o3EmcJwcioOdcwuAE9/t7fJYGip9
QPX4Zk4FwA/pu4PfkbmxKZszK/HE8tBsHG7oMEhQH1+dGMXsUiBF6n/XdjEqm7GIj65V4fodzrDK
JZ3m2TjbAzzxfjooCiQbSR+AYr59v9Dp4qCsQ3vnjUG4Rzg7BzGFS6OTh+eqwqdCBfcjbqqAZyHZ
r+nKODWOYTTT7hnCtjzOHgDOFNzK3kxM79ZIRbufYJ0fDKMdv2VJqd36jJIjpqJqHMbAJNH62PEW
7mFpjOAGIGLwgANPCu5aVD9qW8XXSx6VR1pa8THt6m/v76RTWGjgHSanBJ1pMCGrD2TVdvqKPIFV
VF2ksBg2NcJxN6iQx1cD7iA7u8cwzu/y7NDIeT56kylvEAfS9mAQ6cwxUzt81sUtnhTopgcYPqKT
fq4scqL4gjgG9W8aPTqqrY4Pyn2WJvECXJ8BPzv+1F5liRn9+93+ZpRV3A+GNBvxUMDDq0qMK8zB
s61D5epCJsY5+sapnjEVdUfrEegx113MfCxSV1FEBgiCqUnsy+HYVv0Hm4bOEdZ3vwERYt6QhmeP
YYlaH4jf4szmPLFPqPwgGUWRA4kndzWpZo8fqzcj7zC1bco7p9nV4qi/sWPsju8vs9MjcU2jpaSF
F1YTaykBukbjm5Iqrj5Wwh+PbZ9Q3hckLi9D/StRsvv6R/lRtT9+qNvneq0i/f+hPrTedf9vddoj
L1JqgbHfxWn1j/wS/rMsJPzgNwM8IMaCMuE4/CX8hw40CQAlecopPnU+/Yl/KYkFqNNqpL9Gd+oW
pr7i/VKnRUkMMpwFIM1zOPiodP533T8iMGxgaiwcoJzX1hr8Unlqpj+cjbfN1Dfw7Hr8wXNM7fqU
kofdxYKoh7YdKhiYJY1BdDkWwmueogAp2jOX6FWvXJ8GPiAwmrBwbSibrxl4RNmsQyPDuiVh9+xs
nwszUVetSkfjM8KVtXcLGb0jZRoVblP5MZ6bIfuCd1bwCQ2NFGSDKmR1aQQIl+KUmIrgoUOreTlT
mH17zeIxafTCK7XpuwWCXHl1fg2T6UeTK/JbwzYxZ7XCHrLORBQYv9AHTGcS/BS1xLG1IY8Plpe0
8HloO3/5bZWRTmvTyN8ltE89BjdcvhzwOSZMx+TfskgxNxVaNnl+W2C4UH5vxYBCoY2PMZY78Nj9
Qw93yWtxLIxrFJLMIVdXsZqq4Pv7z7EKlfAXqSlR4HEFdB16n+vzPMoUJmIIDl8VyNgk1hVKplJh
GIVKrXldp/Fif1KpHBEraWYDflGJ+fBlZnOBm6LSnM8cEqceh7yJjjV1cwx51wjlKXTjCK8R/6ou
bL986GOR4D4DXBS8C2J5Xekc4oUbqq6X07jAdxvv8o7esEwr+VB1mZjPXFj0gvjf+woQbX2S6NQR
WQHN41kldLmY03GKhH/ZQy2v5l0VN218zFQMPxehSAzX8fDJ87mztxjfFtlPV7XGcO56rgVG3z4G
hVuSCK4DpJZUHlcLRgljaYETLJcYfSdl9M1vRZdqtY0uxOUiiYwUwz7bbByZ3vk9lm3RNnHCOsHQ
0/NrlKlkPzbZT9OZXHNbzngezdvRMLTJyWDESBrv7Qmi2HWMD5P3jK510O1bXabD81X5jXwuMsFV
ZBuGRiWf6Q/yTwwMYxXs/t2KpA8OwIqqOE0I8hEkp95uDcPNwNCmY3SIwLDDCPMLMJ7VpXA7yVMW
nVXiRLjEzaD/DGl4USJqrZrcP4BdCrFJsdtWS3G9/1irZUBVBNA8gFoo8IQ4zoS3T1W7Au/pyh4O
Bc6b8mDYMD6uDGuJc1z8Yu9uSti9+C0nRnBsgr6Mz+2Mt8c8+M2X3oWuzHAzI4KtpsUdI0wROX8O
FsUxdTsFC1W5Yp7dfxx7NPPbhL6++tCmNv/Zl5N6SmJZm5uuzBHjU5QtRuxyi7Q+kgPmc7bDB375
unT5tGzfnymd2fy2YcAggsLU+pZsYLiza7VCP8g7sOUzQlw15ncHq5N2AqYj6brbslA57uE17kzv
j7mOGxr4SFeQ4E67EiDwOt1SUKQMf0z6A8Z2ZnAHNTv1PkcZZah7J+lwR2UCqvgj92mnucDGJ8pv
m9ZFwl1hyObYZxbLShmKYOoRTkHPAZqikwOw5O1qwVZ5lCMWkYcFXvc9wt+Dte+tNCsuoY1ZHH5T
Mjx49dIil5Y0mGSFWf9QZG1HCyjwl6+QEiPvB8rY3q3dmbmxJ1WmIGh7UsAOHWsxbQcuNvhCxbgl
/LuzST88pBkkHynFAHtYg7qtuXHGsOrag4z6YHiQ45ThJKjSSRzdZVL20zJ7y3Q/1Eta/Rzx4VW4
rwbujzOfVO+ot+sI6je3J3IozdVYC+uBADONhn1OEw7hpEkK66EfUQLeZjGOUcUmjSHi7XPTQig+
T1UWX7tOG8MvnaJpOhaNETk/cdHDEv1chFpvRSaI5iUVmRc1HhDgb79uEmLuDhy9PiQ29TIUrCiQ
bOMcYypum0ld7AxXzeKIBRyuozJK+manXBfSB35cuf/JcaoIN9QinuuPeZVL956iiyvvWdlFd+Ya
8vIsq1nUzgXc6hyEUf6gpsGwzjXXtz/UHbZMygcyv5/zdkD73OpqeVVYVo+/Hk1zKI0RXEbhzXgf
23XfWF98zODVrohEse2QW0dCpXOTgz9a+GfFkVVsHaehXbeZMqO7VNHiPyPRkU5XE/oLj6OP7e6+
SelkI5Y/eFdpWuLcvRnqychuQfnEHejZKW4++vSD041XO4zglxU/ZWE3pp7fX1D6HrSaCVAUuqfA
P9iUOsL/lnLF5C9tHbjdYbKWOX0w4S2g56zaxv0g+HjNZbq46Y1vGsXn/zAwfVAQRKgZcEV7O7AC
ogrhEiE4NOIlnUIXd0sMVuLkYBZl01856PNhIdhZ6t/pBb2EoYDuJOVWer+AR/RC/u2V/dJWCI4R
FaHbuNPHInP9L+HUFj+WolThV3/2KfWrqUbABn8wH1p41MJI+NevT7qirTPA8GgE99uHqEQeO0Yw
qkOemkhwNv2EjLfhYoG4rXERGB9q2FI7KWT879gIL6+PxgFRTKeSzP3qyLSaqR6DoFYHC6K7d2iG
qIh+dtR0EVbFuQDHssDqqj3AnfbcefQWavE6tNYA0DhqNAHE6gCopMSicw67g+/2KBHTKJv0/ccK
r9q6Rz/MNDLK9QiZVIfY8qP82A0Gwj0cllF3XZkmk/PvvwL1Oo0ERWvmD0WNrKtqHL/HjjiA5eiN
DML6Rx4U4U1j4xT7Y2gn7wq/B+oG74+7zpu0LJiJPqOtCbkA91YTsdSlWbcuJ6Hr5GOwm6cy+NRC
t/801o3RbCWNxHzbxjbF0rj3jGz//vDraymHWYhCE3kBGwA8wh9trQU0r73U3UHOKsc5Mi4bvGCh
+Pk7J6N3BSbHxHs8s2sAj03gGve4YcvralTLeCWIQ/eDqkPaobLBPNqau7NSBH/GJT09MBEhx1Es
Wj9h3wZ9bUQJT5jS2NtJ6QXzX8tkGZdhGFndX8YoRboLguEcUeXU3HBV1wqmxAcqGKud6RQAP1Cy
gwYuxuZTH6tkRtvFFtHWswoPtK9TTl9kqASk7Uxzm9CWuvGs2H7AHWWBez5bgKhuXLj3z3aPO+OZ
w+tEVgfnAoIVRTz65CgVvw0ddYKxojNGzUGli/x7EEnWwnQvsb6d7cKkIeTa+H/z4R8FlvaXOaXp
YSusYjlXIl1d1/Uq0ncRH8oBUEDkN98+iK3kgKZq0R5wocKQ1HWKAJB4XtnGZWlXOOnOowvriM5m
N9ZXsR0hB+iA7Xo8s5pXt8CX5+Dy8aInwWpZh5UQcSOEvw36nl61AMGXvcBGaIDguBnDYgh2fhcN
36tmLDBoN4foaynJgw4z5pq3iCMs2ZE1X34eC8vvz4U8PQdvz1cggtBbuSfR6+Km9HaOkqrom8Jd
QJKhO4W0xRDkNwb2zXeNacbXpBbF515l5WejCuZ65xqqtXFKcsujVY3FjzZt5vRMzFs1RonC9Mzo
+4DUgYtGOW71SJMJTmcamK5g7ATIBZyLPkdh5+T0prUv3zIFzrHPvfR7MObTLSS+ApoNBGdsc4sK
XHzeKKZvIDg322ryU254ZQYvXlZJu12Kwjz0vR1G5577j9ODg9Lz0dK1uD5QQVwdXCgoovGM1xDK
eh6c7J1fUNH+3MPrSmBadrP/qKapnv5RIi7lczvi5vuBOvbUfnWlpYyNXQBa/lX8xXss/lF9eP2S
v5esVqgMPZvk4bS2XJD6yO2uS2dOXdaG8Ir00JlV5Rubqct77tmGja3vvR3lgXfV951hcLrP5IVP
ebX4w+My9pHn7v2iWjJ1mBynrD6+vytW8gs8GAVVTlp08fjaCPGu4ljpJcvgO3iAuEbZ1mIjuNFR
+cSiWI5yA+PddS4qe07gqw0+0InnEqkeqgdoZnjdoa9d/lNm1lQ0MmnCWYyHyb0Ag++qmzodR+cK
m1andTeRgYDNhRN2mfmP5wVAYHDnDSajOHNo/XEiQA6nxqAVLOD5sJve7qR5AXHSxWa4RyUgmA5V
2pvVtaHKqN3LYGzTaoNyTjRte3+pyjNoY2Su3u5j+m1oqBFvIYyw9Di9346ONNwkCCbZca6bKQvv
J9ktTFY4GhP/h6oGzknbyQjpUH1LxeD4w6XkOGgQMFqy8t6jGa++ji81o0x01JwSZxhZJ1af6CIZ
XbhqCraGOcVmdmHWKp76IzJyvVFfYHhVLE9TOVXZT+HXRv4pNqvF/Zo1nMfRhiqp97FzYvT9eQCz
mYMtnmOZHX0sliGK1BbpoXJ5EjMjQJKTeC8X+27JwijcF5gvm2xuialnvpVOmxkKz6hw5q+MRWU2
9cHM+yYPj2afSX58nltwHQAmpR46ckEgBOirN1EX7AofO41xY3Gv6sN9GuZ66SRFSX2qTgJdE0N3
KqZYKKK469JjnBkoAG2o4Jfe9FgMvjdOuxqOyfytL7pZfbGqeLbKK8ejuEQQH0r+fT+ZXhOJYzQY
RjZtY0hqBSTjvHQcjNfthtcomhJhkx0SaLLD6FhGzNyuH/C0zbe19DrvrnXTRP83rneWexFgKtct
l9JRC9gyn8me8nuj8LxRPBihiG3zmDUKmejL2nOiKGs2huOiEcP3SbnZXY+GzQ77YFoD2fPdr6cF
80hL4LAsk08NLpt6102w+ulGG/mq3kuXp2im1OJr+y3LcDdZ6Xbszgj8K6/MMsIK/NqcOmqMLqzl
zthGrs3V9BD3mRX3VxZe4iy8hKooUz+JzGTOTcPJmNjEnpaeG3+reGNNCwULssQdO1x6Nc7dcZbx
nepfe78aEz46dkOo1u2iEgA0LhGv/1bNAALcC5QnCt7ew2+rerKRknUfg07ky9NQl626C70o/unR
Gug+I2E41s/pUJrTDcpCRW9gId/gwLZrrCVxNIomTPiWvTT0oLBrOKagcEKwcRq3MR6sOdUVTJB3
+mu1UEwkIIvSdD97NoXXQ53Ow7jr0aHosXfLMx45f33WxKF+++xXUTlnmzaTpBwPtT0aMjwqIEtd
tMkwr6+RQUR7ml2hIMGzhLG4pnC0CYK48e7CcElDcWmPs66YyjFGsuXKdMpQ5bf4oUcCu0C37TCP
K/K8grdteVW6GSJ/7D4MbjZ45T5NTRWYmxii+XTTDIYKIswRiRXZrgldYzjGrSuIComGpLtbrAl8
99M4F231ZLUWunqpqohAmy5VcpqwNVsq8W2pDP3IGXuJpHeqvAX3s6wexqJHo67iHQ9+k1ZsLey1
3OER1nFMjC/dRi5PNQLizPW45KwDoOf6rzkNi4dKDSg2q/4QWOnCEsxB7PAfLRqntdij3Cg94y73
wyp9XOpIHyFpiX7NRRbFisXmu/B/0qMbDfr/5DCVTGdnhDL7+brLBGhVfsjh8sy+tZcwGwCJidEy
wg3Fxlo+98ht8pxuks7sFUKM/uipA6OXsFa1rNWszUT2l2VEbXMRLo4zfBsIfaJFoQz01kXmTGn0
WA62dliQnHgjVgzghn+Y+KMD35riWO+Lya2JnTGNBBSIUqm8wd7WxaBPuzHGBHXbZ9QQH0K8htKn
2u5NebQaisbBBjceC38HR1Rz9pEIOISP1iwW/gQ3Re0ImZDuVjdRwx0IW+3X74Q8He2YDX/bJLSD
cePAf33hNMEgYdi4iL6Ht/2sGvp/uL/3f/tqivsvrYxThFZdMdIYhL1aTuYmaCrAhdgw1n29d2LW
0D9VazXGrdW2pSwPtA2D9kF1IagBr568xMS/r0eupMPG/lqqPh6SXZBnorgYYtpmdy1lV3pZUSRV
tm9zwxgNQL1pFD85cWvzwFFWUKj9tSUELoj/t6fB/JW2sbFK5H8+p4tfYVi/ALep5M6eW72PRqzq
5+smbBT/ElWx7vn0sa+PymAIrPla+VCpn1Fn0MsQHcvGvYxl50IxxAWnCB9V43T8KK2XiW9KlV73
NcYxkkxo4SoQ+zjIUzLuCSyL8iglo+pyI/ohTW9YsCX+FpDdrI1l5VRuOpZJEFz50EjY0M6Y0fWF
TpDqGFd3yuaYE5xFhrErwfDkVFFfDzaSC3cajkktOkD5ym2t5EMOS2T8viydPq9/5UqOFelw/ess
l3kWkWCWxqj3UTLPgt/P3tcdol/Hb6bhCDzJ65FmA8Rga7aWo9Ol18TLVZ4+rwbcNPgxX3k6iBd9
pfeEuVj6LM6aVB+q5djp87MEccfnylWU6alyfL31f516IEvw6dnS341S+//06jwj0XHT96Y2NECh
jra/NZl1jELd1yYR0P2X36xsvaNCTOH5lbE768ZTGaACZWyzHGPgn6oYsa7cuWXOd9q2XsaWdb0k
6eLH2YyWvP2cGRH+oNvRlFVzSKxK1kRnpxvZlU1gxERb5zUvpT+O1iBFjzEs513HHgzEFT6PMeeg
Uk1LgJgMp+IHfFoGnCGmcml6bU0sNllK1uvRJ/1CrxvyGr310hKvzWk/QAbQEeh1BF+CxUV8fabo
YO6LNNcHqItQnDSPoZjqmJuhBxpHkUi4XqM+S7s16vypBT/CNIRRapjZt8SO9Kw3C0JlMdYJUx5V
Bfdw0OqtddcXdtASGwell7moLH0sd+VEXedQibLgr8yDtPjopsQBCKkEtGiYyJol7VzU5iAW64Pd
5EWbPS8lKnzWfVy6kqmo0sEFJb8ZRoPfXm6APpP7pfCzh5eZKhNfj5+A4Iq+pYbXNfnTr7TASmWq
vtfdDGlwNoRgM2KRo3ShOudKunUKpcNwmvipfuja0Tmh0AgJhQyRI+ihopfJsZ/2lWKS1exJPsev
3CO1W2yttgj36JcskpCM+OPYNt7w2AY4aIirAT3nCI5Rrn8h0K2e13H7vmITgSYwJlKrTdiBpqej
TsCoHAcmiwj1qnDNUjcv00boR/v1K/yCZLe6bGtV8Wiu6EDxbuekK9gieFhV/BqrSrF/0+zeph1u
MfXQ67nsKv3pYjDZelW8AkLqpPB4LFEI8gCRDi/DgYbgV0pKH7RL3KYqs59wv1ogk2T4UP71CtGv
meUtzsW7MeulfZ3ncZdCCDdTaRZ7Qxh+fEfeX6VP/mC05V9hEgXNDz9kvG1vlaajjqHf1eVfTp2b
9PWbDHVtfLnMoq2HC2uqUTFwi9ztCjYOmecuo9UjvwBGa2D1wnVdwLgkDWXOapN2Xdh/qOSyzF+a
shIIaPct5ufDpmylTRo2NHwZcZso6DHdRoZulcrNUiEB0+9Z0EGSf57i2eb/iqUtGvxowc70E8BJ
fH3DTdMPxbRvJppM4QZAZ46JhsxZUB/4vS6liwR+QvlPqpJBIcWPN2zUbJgb6Vs3KP9UWf0YAMox
kVQ088HFTjZEBag/1tg2WQQ7NEUeLIuClYLS2enxYVMEU7ZvjEr/m5NbtXOB5LksjH1h231xX3dD
agYXUwPcfLkK/FmVgn78kghrv3StTKMtvpROY2H77kczZ2SZVdnF1FX4XyF9WYJMSDfhtFh0fwqR
lEaLDmapF8rI8tYRD+z98Bi9Zs2/Qnad2iGwGHIbIycSe56O8bRzQmvcqyCbs+euq92khBONkIG1
V1yHio9ZgcBtQnDOYxcPNliPXzJbBnzZEaFLT236cLGwLlBWPnob1/DNvEAks3Zrcxv46aiCL8Fi
sW68NGo7m8a6lbq3ttvrdLWoWn1tE6+HXDZxzuRbO5tnXkG8/pXSjJ0AtmWxGCrf0YrVlzIuIB0h
4/Vu6ral/l2oHoJ6aEuX3ZtBH1umD1E0Od2BRRtypLNQSCaXl+tJFmYv50LOz1z3tdBnvZgpi4jN
603XdmJ9esP2HHpg7bMdYdhM4TfK0rtf4QIQRsmJ0Ne1jvokflFr4VBKFzNpb7oCdH76yD0xGqyN
Jx20IrbSSvV9pfUHHdrnztA5ZhYU+gD2g5idSrzyiezoCdiR+oYAE0o58OvkS04aAaRvNr/wEqZX
cc1Cll0HvGDsfc6MbjB5QwQhBubULmsNFskKoy6Hg+ydrJUXnlcnc3AMQZVNe3Qby+ZBKNHYfOue
aSNqsGpcM5I256pVT5q68nqMl142ESNn13uZl9drjNF1sdWAjfa6EuxyMOD07BiKyGYuIatsuyTh
wk+JChDXBTxgHUVT8lYuSK+Js4pDSjatITQgp0RTgr9QvIY8lUB1AO75erhGtZHyQWRgGHm6KeOC
isqmioKFNVy/Zj6pinTME7OpUwU7iHVQVa/pehwV+jpY0a3RF4oZuUn69UKXGqxp0idd0Kc9B0TQ
WTrRMhsElqt9nhphcj3WczTb32YjnMbl6DLB07hjhQThR9NpFLo1JaS7+Ae6BSr6GA5zIy+WNDGi
ZTtkxiBQ4Wb9FM7GSRpn3saUKKwWH8VABj8oE5ifmipqpm/JiAzYtEtiPuPRKYYUgPsQR/NTHUkc
shdvEcsxrpVYPvFNlsY4dlXoTunVTPmxQcBAVot8mnA3ML/aUWGVe3uA7WNQXA5HbF1iq+9apJ1G
2VePadEsXrZJc5EGF9S9MXPHiH2e5V5B5322onyyL41SNdn3TP0Pe2eyJDeSredXkd092jA4psXV
Aog5IgdmkkySGxiZTGIeHIPDgafXhyIlq2Lf26XeaSGztqJVF8mMgDvcz/nPP2ACXRCi4x8bR4ey
uWDfo7zzOipDPddM5JIHlebbezk0acFD15IC70eyqiINd94QNOVOQFnx6FlwlnBPS8uJNe6GujOx
u+KaFEl+t7VmGGNbemwaMDKeHMUj+UHDwWHeaFU3N5PD+u1Xx/WryqYM2KqenyDBz37FcJLtwhVT
RleZhh0FvI9rq9HglDhBoIszTG/ZlMPPRj3l+7a7n/tf/6yhEMlvb5VeVuDGGfSI7ZFDviy//my5
y2TdSs1fde6vVwL9+VZWS7PeqnDDGaX5Gdig+ybVkvtMWMS27ofVwSEOQw5/qjsb1VQyKw5tO2CH
7bKRnPI/ypGttM4LuZ0WQ7n2xW0EIiseWjvIpi6qDbOtLz4C59LbLanejgww3a0PMmgQ+PGh6DQv
f9nWmK5EYBm0kp0sLUkJOllhCTkyYYVb3N06YkZ3ZT5Z6Q/OpYqja+0WK9yXUuc6j+nK5uo9r5SX
bZEdS2+ioXJhipwTQSjQPQvYzfdp2Qb45uWms5LcNhIwYu5hX+rhjfjgaXijlpgK3EmQm30kaMhk
Gw79MhbfxsLAECsafbg9JfeF14sJ6wVz66fyZd54T2jYm+ULEWob/KWbtvPeCigkeXFMhlrx+wRZ
8jw2M9Xb+d12yrTY5X+ARz6z/LaHOgXDsYhKo9seR0MGPAdpT8VAbSRzl3/BCLX37km52W4Cbdkk
2hx+nWG8cQHwRDYohwont6RV4vLqJmERWS4+JvWjZBTJgnk/76HJdGo+TvWznO9NZ+s2yOfcjq/Q
WqlFXcPmpcA4aKgFoZ2/LukNdOKxt3iwAWtaLjCIN9uT1x8X14S6CGgadPatcdtt8+XSbFlvfPAV
C20PzgZoSK8bBn4Ykz2UE9p31FTsPFcnbEz9izwICFyFYB414TO7FiugMIzsKSzRMCw/MYAa7xhx
IkKZJhrLa96fpMFWwotDayTsNxiVMl/WLgdxh2jZefd+3tk8NnwR0/l9KqxJvf91p5pN9wd4OkP0
XPaJn3TLt0Sk0pr2DmSu7aFhMsmznpmL8LUpubfHlGTa4GQ2TN5yTOnSZehirsDt1uwtexm5NR0B
GBz7hl3zMMy8t4Yxwp2xmpq9DrEKJ6Wxw7Fwvv6iNjKM3SoNAIiSw6H/heWBw1I5jKO/HSK/mkVM
1wdainry6hVaSTMHmsRMqTQbeFSLtxx96aiAMnlZcECO+8GdN3QoHUDETrndzawLXH4Pm12g0QCL
yBJnJn5pMBtD6mVpiXKOPZTVLF0PgYOvkBreVuDXecO6562z/YuRNS4tQO7nqh5lvPxEavJS+c6N
595299UI3ve25lVqUntZer0XmT2rIkYRNmv7J53s3xINvG9r/ve7WoDR0ys4JG1jNv7Pu/wVMlb7
Y/yXv+v41m6x4MPvv+n/QeEBbs1/mmP9U6753ZvOX9s/yw7++AO/dAeB9w8fLS5TJLwTIAdsDMNf
ugPEA/9ANyCwQsRkEloD46NfugMHSYKF3GDjOEG2oPD5P7oDS/wDE0E4iZseCQo8MpF/Q3jwG6uD
4HIoNSS/wSSBsYCRx19nRAxirBwquLzLZqrCnWS6Zj2UQpb2q9ETFRVVuHgIIDDbNQ5J1VM+/elZ
/V8MI5FW4IK0uQOhsUNK//u0OZ/zKmOWo27tIOlSbdV74bNIKSvOC4HT3UUvcEIek77XgxEVhUZe
WNXOSApoiqEPx4U3QGz7u2iV35xGiHRnZocD3SbXhGzzT5/LNh135G6ybjZaw2EXtGSUxn0ezCou
C0IEI9oJ7oxBO/QYZa1DIEunXnL4XyikHsmVxRpGCDwsLm47TNbfjBZ/M3hkQAoTbOMQI35A8sVm
+evKYfwq7M6BMpkzmZl2ZmuCjjidETwa2qy7Hxqz4vFqldCtD8qGhx1p4TfBN86dqd8ByvZPYWkH
6praY70eKleF+ePcqNx9/JsV3uaMf+IT4DwEVwy3zS1uDGvf8LfhvdVSoBratq6rqSt9Vhx4myNl
AHiXSmio+8yrm7e2zaZ3JYEaUFdmObgnKfSY/81QdPtRf/kom7UsWhEsENh4/yQaafIs0ZVnzVc7
8RVpchYZqXfzvDputJZT0X3OQc+y9G/W6jfSCSQPuP4hdAOfOSzS1d8GsQ0YuwfbYIQPZrlqN609
me90UqZJs7O68v3q9oWJi7TI9bGFEIMPm1FQdfzrhXD/6cvDoEN4gObTQ6j7+46pYQGpoZklM7rC
Ni7cYt50FjXWU5Hs2rz9G6L7b+NnvjXLjq4A2R6swTDYnsqfOIv001WWya6+grKV5RJPXSsoE2TY
ZPr4r7/Zb3N2KIliewcYnLKw29H41x8lExCXVBCsXhZ4vO26n4/QyjznWvvUOh/6hlLrvIDFi79h
y/zTjxZEeaFG5nmiveGXv/5oA/9UJ2SQcvEMq9DHwKvpDcvO9h7afOWLGgVUzL1MJ+Pfs7TgwcL/
87kBNi4woWy/k76AP+HdOk13GSiozFiONW/6z+MItwJ20r9+xkSi/UZagmIGP8NCvwurADLe70Tu
Ie90QsaUovE0lnafGsPyg3Z0UScnxcmWlImkbWJUH2vch4W3LyolrnXlJ+4+6eTy4PhEIqhShOel
W6qdL4VHxdMG14TB1X62mznuEUsh6hzVpRK18yJDbz5J0/Ce5tDLY9031t6ZxnvtJtnzNsTsRFSF
CUyqAy5neSkupgGz3XhTVTXEAyX1j3BM+m/dNKhDaljVOXNW957t8K2GrHd0zXK8A68M4s41+5g+
3TrhTVu76Bzs4NpDwjkGaxi8N7QbPORt2MD2bkWkO5RdJgzxW69buQNex0qkaLBVTQ27gdKff8Aq
sn/KfLuMFoWJeTu5xcWDDnBskvrD3JXrOzXbJFIQTrtT9NDHMRy8Uzq02dduGn/4I4qDCHtmGYdz
uUbJbKy7mgHnMQy1iAFxFY22y3y3yUR3T6cpIgsuahZ1nXUaQY+j2TW7j4k1AwZ5ugzIsGz6r305
2cdkcf1D4ybt+xTey341k2bH9WzBnmLCHi2SOK8F5sKdcMvHAeOkd24wMr7yRutdgHDsSbWm+sG4
UsdBgVX3BYeFICoXd27eORh8Rz6fBC1XuphD7DYeAOIECe6Lm9CZxCgp5M1uF/eiu3GN3SwZjxhp
hcfJ68AbG+fSZh74lJDgYq1E/5Tx25ppGOXeg91gXJnbr7eCidr7JCizz4VqqmTH8VA8lCD8z1aQ
OA9oodTHWljYSmeKyQ0QwFV6ArZTHpAOsoTC6iOJ/8OR6X22p5Eb26gvUYPsgHCK11K7VxtP/MHb
wU5LC+bVhizc+lmmBpvrXiPAmi5tsryClG3JQYMVVcUygJqk+qpC4X9i4JETVURC4ymDTZVGY+6P
p9bsYSSY1XfsBSx8V4b5WDiyjDKvUvfSJ2msm4uD6Zd036Zk5KrHlEV1mw+LWHOcq1khJVb/UNk5
HSCzzkMx+cTN2Nhm9vOy3gnQJgAqjEPgQCZ1BKr7zIjlVtiMIhe//e6BOEVzl56tbqmfQSxfsGEG
Ww8gdqFHm6PF0uZnKw+OuEY48ZhO3W1JJzMW+fSA+n0+QvPVe6cqQaVTjUGJXcLANZKFXYcIEdya
DoxGZN0w2vBo2wWcoLprIbctw7O3JvV9TnjGIyPc5Vakjtz3KF+vRudBOht8BcNinXv8wkbsnnBk
tJVK965fJ33kk0ul4iTL9JsDpO1ibVSGzJJ0dWfBGymvQTZX1aesTCrjc67IPOEvCWbMxpbQL7K7
LgRN/24lhfVDsnKIYBqnf2oWgOPd3MhxvA9QRXovIVOy5CNCA5tUwnzNi/yiPNPG56lVCmacvQze
M9w/83sfMPSiHJz69VGJIMXJKw/I4GFMa1WHn4VZY3hTU0Ue3bM460zwqYalcPbkdZRmTpbQLPI4
GFSfH7bBRkaNmVHVDRNTukNYtHZ2nocqCeKWuCxxVo6x5dAteXmXWSmUHKzzp+CWNiap5INu8vKC
sTg0IuK0dNvfkCoJde9zEguxly3ZZZCees6Vj1NWavrOxPZNMucA82OnqtNhLzhHCbHx21nc3K5y
yzuYNHJ9FAywpp1tkBT1ti68H3d1V4qvdk/heOmWYf3QhGyxNC7otb17z0u5lWB6JO4nLS2ezRBw
dsSDgQ52tUkbT+FWeaBmUbeiS2zrCNytWpODY42A0XUtU1yDMyRWj9jvBN772gvaam854RxOMbtT
uUCaBFxGLGwCyUFy0zdvW/QWtFqcqdurjb4yO5t4EKUFVkxBPjODN1mhbO83edj35Bp4zZ03zrZz
aAbpPEGbY71v0mwW4cUGmpKivrMqEonRJk14g/uxnLXi7OKUZ86xOLPJ4k6NbA6b30xDSEirBt59
FThkaQVA0syxyrKDqpqBWYMClKb/HXJekNURVmg+QX9ajYux94tB+Uc3xW+kzbPUL3ZCiXI6YiAy
B5HhZEF7I4OlTC+h9oX4GGqYhG91M7MsRmB2athRdxXcljP/0EfazyKQ+7Qd8+JmEzU+fRnnuYH1
LFuzYrSyqKQVb6I2NxzCWRMX+2b0JSaAoOX03TvwR3M9c0iK4QkcPcDdDwiNcyzr0vxDN9qw04iI
W3lSmSUdqMr90nBkJVMN0UUiM8eKcsA/RfjRTFMlmqhaMibx8M1IPIaOgnURs6BEyHbctcOygUnw
SKbivSHD7MVPC2tv5ImOqiCUxMEOpTynfZUM8SQTAWrn6i8u4PEHa1HhpWsyZve51cEgsbyPlOUv
ErX6ma/XHOaGHigKHUZV6LWucOPm6iAnc0kwdmrHx3DSX6Vivlzhn49JchGQyV0nUBQW9pndDWdP
J8azCWXruOKghZRZ9LEn/JYfqc13ZIcVu3AI/YfcV8z08tDbQZd0GXZiKNhjUQv5NPSnvSR74ICo
Mbxszj/7LkxXSGWagyVodUkygTlWTwQ4VThpMywlcpJhO3SsorpkQVA50cRs9853sWo+QzIyzzbE
ydOWYH1yLAVpvUZ3m2fzRwvbAD/ywnSIw8aTkVkL96p0v1wEbKOrjRgsYk0wO27Y1e7Is8661gsQ
iHfuNzvtqqOD+UZU6WllCjc157EJ5DuQQx0FUIzO/ZoP+2Yo3sRa908ydZtogJQOtgiLw9Jt9tQW
/HX4D/sf3GqyiLsXQXfrzaZxoiXr/Idi7gn8aBw35cJbrTjsR0vFrjGpD1Dz8EuBX6a585ANLLED
Gmbu+3G2foQJ7MNiEc5HOMtIP6umreKhM6QZhSax8VM+jCqit+rlnoxt92MJeOge/DCtg8+ih1N4
r+alGKKAw5eu0x0KSsAhy3aNGzR21DVBTzFkTwxbV8oDOLPV1D3nXNaXNM3tb07aJtfSme2zratW
xSpM1dHpMGOKAtdeTuWYLsaub9GERoXqp4tOR9wJxr59hJ9DQcW3D6APMX+JOs8v3zeQQDSQvrJf
cnjbH3K/0JinD+3TSDbIOdsa+51Y9HA2pQZq6Psh36/w2Mo4z11xML2u8/bQDUfm9KJMvo+4l3x0
rVwGsTd1oxlNoJZ5BMATNlEPD7iJZJC1UTUV44m/OEgjqcy82g0jQLzW/mgdpn7CGjN0wqhzHO4t
VSBcx12xz6dYTN10W/K+/6KCvHy2KhgRUSin9cXZaPlIhnDE8dH7O/cBlEZ0N2Yt5xg1Z8HAh9f+
EgTL8GGk4X/HgU4UhQXo+9BjbnsaJ6J0tEbjfBiYkuT7tJBA8AZK8RjM35sOYb3ou9Tx0uFUhNk8
83wBeRmMl66x2R5WV3tJjb2VrforXF1/r/vcelbTEMawVZoYe9b0MPTaPfZJ2h6GpM7fl5iMQPlh
XJn3ropRzzovPFrp7hbERzu7zbE4YzTgoRzP8M7LBrJN6ZswLJvSnXR8hwFCX2XqPqQ+fJS5OX/w
cn9uOI6T+YN2mvFCSBbuQFNZ33VNfUda1/g6yzG58/BCfGBoNx5Mvbgn1KWQ1ZzZZwSQpxfcWQsw
plKg3S+L/raaBVtssBFfcloYpw7f3we3XY2vAY2KjitjXV95We16Zzpe87nKl+4ryPN8FFPw3W4o
MPk6UzDtjdURZEWmM81VHhYnkdOO1X1gyB1TnDcZFN7FmHkv+ia3jsVQrcdFWT39VTPc2WPV75Hu
fpvGcg4OGgEsslllPXt0wTtV19mJnrzbN4v75moj21lDfU190pzknITvzMQ234/0ABeTKja2+3C+
B9UW8Rq0NpGJ67jH0dD/5A7JcG8UsE0DY8yOrShRx4vOP7sm3oK1GNy9VefmrgqAyg0hb1g52VQ/
UBylnge4s8y0g9KrLu2c8I7IxvoMuc48dAzmznCxTYTRVR6rYDgliedQjakudA6OS0W18oEOQV4n
u9UsX3vHzyCTGeFeMWmn0BmXU+Ml1W7xJtpRxvp7LPhGedSWM78us/jQib68lIOXXtyiTTfKxJNX
Of4Peqz2WdFH3jOdN4c904Wy2c+BMT8lggJ5FwxT94BwvPHvlpq3C41GGlyzWpt5DiE1cCeCj0aX
BLJ28R7zxjXeY6QUBsdAJXlxKho89iLYtMkXah9yM8dwZRTp1U+mY9qfll4OxzbvYHEEaUlTZlnl
x0ATj0M+UL8rNzdIsyT/ZC3D6py39udpVt3TnGnqKJmox6aT8wWVQ8qZ7VvXxFtgSVEnPCdmoOKi
hcuTa4uSznWCF+n1QQwH23jIC/tjMVr2ycsWQECzyjyG/9XdhKLzEPSjf5Vwt3aj6upXjjJG15mh
X1oSIEsIkX51Xjd/F2SA8BPgsRj7KlD6Xvf+cuPdJo5TifCmZeZBxiu/0RoXODv6IVIDab9rcNXZ
EVI0nXRje4fUTCnK2CcZAIQszzXMQURpVf5chJ26F5T/3UnBGIhRRdZfhDS6T52U8l4g+oitrpan
KpfGV4BTDvG1ag7saL884bK+HoCsVwb+TmL96GcxxqvvV/tOiJSoQlfsh7DPPRxPegfWV+kPdHmc
jHvRIn4b8wytdtm+ZGNfPtpl1T95nlPi880IMzMWs4G0Wd6FObWZCa3y1HXqey7KfoyVHLwW6l4O
YdQvuy+rX4gI4j8NasO9zf6Dz7SnGv4Kq6ev45z816gwrUc0tO0FpgvG7dIero6QwZ1WtrgHVnTe
DcrG42ytffuksuQKsVugpVorP6aryRwoeZZzHHNj1nukfeNzVgTNw8Sk9mtYjbyA+Wr+yAA0qOwT
2tUZ2uIOoC55FuZo3reeskkuoSa8NcIeD33eKTNmpO5dusT0UX+E8xF2yVmZ+HGmsP+wpRjcOhpG
axURLfr4NoGVb92k2jVatceqFWu0isL7MpSm/XUFi0H/OHGOUe/zwILBP/SUrHsewFslwpcuLaHQ
1yJ8EqvVwV8mP3JJ6upkzVg7WLIcjrPsi3MqiDNJU62XqB+s5WZU2IdRR7vui2nL8d3GngYScV0+
gn+lpXU/GP2iv3qETx1AgGux106/0kX53ec6nZfHQC6uigwD8gB8QiJUd8CNU7SMZfWlWqt5+Iw/
CIPO1QrVwWpKvljTt+I1rFP9xmWpYjIi0xvytgLqJnqkyJ0X8TwJdD1wi8z2VuGqwYmJurOLnSCd
d3mryvwKZJSkt8QL4DMSbm19M+e0808Oh91EmLvnvqDVmj9UpYN3ukXzEhpNGBWWN8obnj7JNL5o
z1KzZPovlO3IPB6tYOxq/NLyAfcZSkM93y1WZr0Uyg4jsxMvPTftndmX9RtYCSVHB+daPJajJXWb
wNxhBt7FCDiN4qL+6GH6DGTgHgkkvSQ0vUocQWBGL/Jw0eZq8CmTrtLO+a826s7mTpZBD1VqSfh/
liFLGPIyiFslb5jp96qCqW+G9+vEUB5nYiXU+zQcxV1F8LN318296X2ZGscu79Z5XpJ94lWkSfvI
JJojVNCNIL7KgD+1kJNmHLMchs0thM7oPi22o5lMNQTNsCZ8MHqEnNG1OHZ/tM8c3Il+NTL80hkP
42WffCC3dXAOFoOAAXljGtRveTiM65O/ookQnCkIf2NUMEt/XKEoZddgTdfiih278h8dY7QxinQy
ZD1gA3bGL8JCikKlnwaSw1DXBImfgyWfitOm97yvEHOsj2vhJjkqjdoB0kxWmsdpcQYfcyZ78IML
xAxbP9jOQOOPR6tjXyEtbZ5kDoSbGhfpoQWe6CRKozhAZVI/zqvRmYfWFwMoSEktfZZTtdRXGNNA
32Y4QyqYOGmYbagk1S9uWjSBiC2kGO2eMUEijoE12uOR0hSwIC21aZ2XHKuYmKnQGKaRcJeaYBuS
6HeCGOrybv5DX2bkfUcTpKjQz51FDOdhnUwE6BEY87j8WK2gX3FZTdfA++G7DkzKeAsE8u4tK9tG
Zm3Lg3eMnn9CFIQG55okvTegnSuTPS8RQ36rYK4W19py+NmNT2n7icO4sB+phYqeCtmS7+y2sr6W
GXN/GdV0az09vNPrfZ7SGvPmdExIkq2WMb0FM41RbcBu705J5ISG90MOhqXe/6JvVirYKCrwY7fN
4qJa9KIRS1CKp9pP6EY6woajLKHEfD9YSQo8rJegi/x1Li72kPni0CcFh5TVj6uD+dbatgeZdHZz
oExeij15dI0bGam3No9FUfA9s6EtARZXG//NS5Wn1qek8EfiLIZ0djPqOKZkscfWOHEFzuFtpdQ1
9tvgS9w16yBkxMW/2u8yMRAHMOfwd7MEegUwVxAecFGox4M0V741YEd4tfpJB3iNqg05K1MWE8cN
KGvJSEVwyB1vrhmOFU2ymwerzOJZdtRWHHxaXhol+FPCV35AzcfM7QKzcA0uboLI6kzFQ6YLWqBt
Kir+WNbeQV/xbFdTWMcSzZ48J71rwqgoDbXejKHyVNTW3agOy1QH9j5c1dzcz4PcTKz1ZFzZXITP
T71oz5Bd/f5JEB7XfQ0HCxnG4mMaDJBddBdaTXu5MoOb0M/1gdeccLWuzacM0kmz4yB0112InLu4
h33nhsAK1tDcadGEO7jSXXJYKfapYZvQC280RjKPArPUNWJEpIMXd7RzwF0R9i8/iek/+XHANGMY
l5pciFdRlIiiLaHktwVu0GNas0Qn+I798B1fU1FSlLYs95T2NYR5zGFf/KrmfYNVRDNlr2n33WGp
v4IRlc5pDHW7HDwdBjAq8zZxdgsHQ7Lf3jCO6ICm/gRFhq0xFtXy7efLOfYWezQw+1CeTASKWQnZ
CuumU6MsiOGZZwMMwitdh4td1O58qCgUvcPYgyQyFILJti+LobgiD2iQ3znO2Owy6F3LxVvsPn1w
zKSV18JoKnRDutgkcUPWFvSVY24FijDomTxUYrD9fF+wccmhHsNyimEXF1e1hDI9+3DEfviDOWc/
nNa1VpBnO/EKHpwA2SFFBuM6hiJ1/Un0E+98bstNs9vXG/s1bStGc/Hq8OUebVtxcHRbpN7RXuv0
ONvICncDwbnBGmEKKKujO/rtcqFjZzy8Sbph+hZgO+WFa8Ar71xSkyEluSbb9MD4F2TdcDuyL7si
XD5Kcmdu9lIyFGcQ0XN+/mRd6bKh7i76WaZxGfpefXHXwsRhgWwlCMVjR9LUx9zPXHkMDTcwLIBy
Km3O6TqZHyrsf/OHUOdZewgKhEQHexxz56grxTwrczUC8LgaSoPv0GFfX0f48lXVZagDw9/NZlCc
Vujk7snKqrE4026EH7BDEluWJMO9Lax45H1Fq5vt6nWQ30yV03aPA+GmBwtI7FMvg2TeCdyN7fjn
HfFzVKpreHl7bFatZzf32vSOh+S271qxJEAWDFPHj92Sjd79zxPTl2iNP6geiiN+QES+x0gcbWdF
8Oqo7GgMEwtH/CKDX5Eh2+AExu7+RP7GWpxtlvLcqUwU8TI54/AdSWgy7nAV2UbzXtV7mBXb0wdU
xsGWVVYNnzvLN/EdWYIVSyi/7WZ7jDM9eVTKLLJJzZbCwD2RD862sJaEmtjAsax7ROUEeFItozaO
ZpPr8MEA+UQg0qZT8KUiSaO6E7r0XoEZ5HIbjFGQ8sK1qN5TEblwWal818fEhlD83k8nyeurW3UW
heGpW9Wk5voERZD/yNTYm4BB2En5OTH6TLwWjbdsOhnI+ePVQWoh37hPqpILxYTaWkXg16txj6WO
1R1nhFLmCU+1DRA2Jlu44Y4WOtFznCk0p69J3aeI7fDIa29B79Ztth1T1rozzKBds12rbQPhhhUy
UJivDbTRDgFh0M4oRWqnVnsPOZ/9pa+VO+8SDHx4qRgOhIwI8hAeSmQBm1MP937WqOehr1T3jmZi
QbKJlj+44Wc+i7go7Lo+dUldfC57XEPYosgKNwxbM+U4NbUMrHvwp1ru6fRG55IyNAVsR2i7fvxV
I7nm5FB1LSkSpgGPfK4uWBn+yFtc1+t9apbqu5UvnACGZ20kQaI9ku5L79pEXK0mkue7TRKun4MO
i81dnk7ssyZoWDSzQKlyBrroupNhGGkfV64up+fVpKY5mRVdz0mtvvGRQdNwmmdz6WKBrUZxS5SL
T2KcemrRUHeM9M33mX1+pWc1mk8pZmbfID4W8tWEqEsfOOvM88dolpmmBmBmmRFPNdZ2+g0R9px9
mkMtk6/ukrA3EuDN8AcDFi1Py5gl6twvRb5zVqNcwbCJjaAiavBwusOK3Ar2ifIG83kBz+qidHuw
J9wqjfHWIEZo7hO4GHCaYeyXLy5zfg76Eo1MG1kk2wzVYUs1F4wPKbq+Z1nuqQDOfguVtFkkI8Wq
GOioBitLea71o4PamNfXX0N1XPjIcx5NTlms7+Aoc622JAcM3+pm6heIVemcw9lhCjVdcSHq2lMP
x87ahiz5elv70bbvUfAHTWRgLblgPTrTniXRahBj8QlJpsxBRxp3vqvl2IgnhYG+OCFy42yWdOjl
XRHO3npRqmrgA3UopH0dG+Uy5Od8SNrwsUh84d8HK8ZcjFqoWDxAkc7a3no8PpcrPcNE2KIFJvLi
u0Ye7oGB62nY/2IGT7PbgxVWaZ3I3TQCvfQgp62XVvsaToXRPTiGGq3wzoANmm1UfQrdab/yY0lS
+dfcjt9YgFv77qI38HG/QBgGo+WvJBaXmrr3VK+Pqq0953kUGF69NIWAAawzl6FdaDFxf1wrVuhT
WIUUz398gP9PLX2/dG//+R+v7dSM/fL0luZt82emqMuT/u89rUGXx6//4yl/xSDvrRnzcTl//8//
2P7M/yaX2v+AxgX7x7McH2cjB/+ZX+TSwP8HprsQSx2O+8CHlvSLWooRNn8Aw2v4O/528UGWGtpp
zPib/0Fp6hAQyIiS34Kx3r/BLLU20tWfuHauB30SY2ZqyI33Zv1u+m/UFInVEpaHuYW8xQ2hxj0K
+P7CRE23MeB9u5NZZd/3qFr3huFlOxAbA9tkMrjLfug+/+nZ/RdMUxitv38iErAYkzpQaqEkYkr8
122OZKoaMgnhcAwBTqH5oCIHKDo3S2rB9Qi/Z32lIRnhZRgHuCcetW4H+ATK32OKZd5Wt7Ee3UQ2
8bI6zic7Mdyj7HV9WAHQFub7hykbUanluHPcjX6qDwPXbtSv5pN0x9cE3ea+rdR0o+oJ7pCTZveM
O80LhuUjyKhTczz2ef84TNp48rO2ubdr372GTG6iBKoGdPTQs384WnjHupySK2P5Bo6O51PbVZvV
GcepyTmeG/V0nB3xCsMcO422/MIHcU6Gmy3fFamAMVTaNe4G4cSpnz6Jqrpq4ig/Vkg3aL5q/bW0
RHbQ2X0Fnh5L03n1jfKzV5j3c9Z9mDESPnC7OrHd5HdYKFWfgqLjguus7F2KB3/kM/sAyLJc5nwp
uBWIxH4e+uFulbRAzpzoQ5m5w4dmbpB9hM1wBurEQaKynDNGZlhKaLFAbbK7EnzUeUDYJV7hTuR7
F78Aiqziletdd9ESGOZDMhnzu5n4dp6fkxAkj8ILBkCaRnSRWRWBdNn0Bu5AxZZ5vfhazTKvLq5v
3Qwry5NTH1pYZ6y3/0XemSzHjaVZ+okQhvEC2GLwge5OOknnuIFRpIR5nvH09UEZmS0xoqSOTVmX
9SYiLSSmg3AM9/7nnO8IUe6YocmuNDxiCHsWJl9fFeLWzKNWOJLIv0h0qGtt9A1D3mtZR52fZniP
bWJcu7BjQzJUZQPmGyvX3FuFN4ns3bZWUVhhLmCX455t1gxYwOhOha51296IK2eYdagvxnhg0RA9
4B5JAdt0Eswa8n8DkmhUal8IPGxalrh7YKW5By0Wr42mZhfTZoicRvUxyiKWGtX8keSh8KtxwKc2
SrTaSKNM0D36quDCYSP6DAdIcSh/6xgap+R5UsS/IDXuSar07Mnh6krgPBbTyt1sNG+0pVQzR7Ks
GhFdlv10qu6CvlFHBxXB1cDxnKtsZq3SW4G9QY/TzyG+nt289PbDajPc22trx1LJeJvqNoivglhW
bkoq188xm7scA4VZMRJoxbnADHAsupFyhVFmZu4zwWZR0KtEfLxegiKCQjtGhxW6zq7MGj106jAj
wjK/xbKc3ko1zRDGeg0uqS6ZLGNKUrWjmYrgILCARDflIMbEjXNB5MIhxKyu5rrZnvBHY+RFkyXz
ciuXxrTsAHrMJeTHicPRR9aS2NjSG5T1yQjTZ3y9eyPJL3JcGYgVIaPPoA/Yf2RErxY0p8VYZP4q
HnZNH5kNJgspE0hPG8yF6JRS3bDkK9U3gCXKW9ws6bkxgHM4AUMN5tyEotwQU91rrgfSVxnG3y2T
BfkisS+mSCRHQA4Cs/6QSpKGpZrWGwlnCtaFmaWzXEVkckdcHtOk7qC9BERN5XIfBHHkmVm3bLUx
y3HQTFG8wzm3PM05N9Y4ye3DHGPGs+xhx1py3KljbH5jXJlPnqwwiUadqO+jou1itxlyWEJNRXhw
qZTxGlxKtB1s007BS9GxFRvFjAhcFkQCNST9mQutUZsRRAiOxLuCK4xnGpfrOZ8MQNcptiBnGSjN
2/SGlOwx5wfpI5N/YV0ScIAW0wv0ocWxSG5XXxcLvoUDPEcJrmNdTza23c58dIf3VOPaJEuMiQGR
VbbdnJyNeDRxYF8Cs2BDHeg3BK2Ls2WMDfjaMGEclerK86wyPKpLHS9q0fTvJACQuakJ2ica7ZAo
hvQyKN2wLfEbaW49JyMzImP0k75VXEuO9b1WmexUip4dSd1ODN7sYLrqAxRnZyx75bJiFwJ0dqgc
rE6JHTlyM03n0AhftSnAYtqwu+Q5UQTHOjWzB4iRAV7AuFc1t4D3/j6bxn3c2MJkAWxNZ1JC05lL
ZjqbXWQfichFBOCKiLFr21bKheIm5cLicTrbVmbsx6Al5z7wwMDVCPE5ZFMSWc24M2Q7vw/nPLuH
Z3Dmfh/3Eef/1Ov9jPATyM0ppLDNjxlV+hiaRyTtLMN0wmYzSwrkpLKPt1MzcIEPS45eNQyeVmsY
fpLMtI52ou2rUaP8SoPCeCHCqr0wmdJ6eDNky+5jesZRD+ZwE5ZUVq8weIHgVVqUk2uNXp3MSBdP
sHLqyRE9DgLibbkrhRnogcI02gsW6HDw6PYO7vhf9ZbmV9StguH8WFbpLdI79cpgUPp18ipuwc0p
PRASaWUS1IXlh3W13GCSMfFt6dpWEeSSfSg72R06ha9aVfpglLkR7oy55DEwTN0ln83jpA/ahotQ
XsfV5NWWIfftTAm4X4YRW4hEVdxlZtt5DumnvS2GUiNrq8lbJgzLMVcq6bGt8gxLobyFdd1xBwfG
lTIuo89gtH7JEBu8OSi1F7UrR5cErL0rA0CGYRoVl7ZJ6pewlsUpyuXqPFu4SBOpsTci1Pstj2Wm
Lgr3XWhZYjPz2ogd0OvQhHSOHaNnfyqChOpV7GHPRG/SO1QftvDySEXR0gSHJbW6e3yP1PyIXsbJ
WxEJ2kewvGa/T/rRtSOzrR26F6oXu53ggY31RS4SmFo6YdV6ZTBwM1gQpVVedVJSRugDLA09Juv1
BkEk281jFD4IpRgW/qoqbjWM26jOyAdPyTIpkSuy3LgyGIJ6A8A8F+Wj5N0vOqshX8xAixdq1FwZ
LWBqT2u19qMDo+RBTfJrs0k3OirXuVl0azNWRouqqBW30Byqk6ya6keUMpP1vt+D6pJxsUSFgDig
42Rii7wAj4rlQxKQpbQwNO/UrIYxUisYdaIhu2JkUb18f0CEcdwfE1ivLyh2lpd1dnBdKUw8WMHJ
3GlBWsT7WZEi3eXKKv1ABgyHMQi+6NUyar1+kstMvTRdTpJ6iNVL1rdYMRi0VJTF2omldfdBnXUf
8YDS5gpM/lu+nOm8oGfED1E1i5aVCNP/HcxJ7jUtBDOZWw0XPHFgrJdMk6KNKNTp/P21jMib5WRf
a/sbm1wkrNJqP4pWtns6+UJduaSJzLlVaL0iw940Cul6UxlWh0+HtZTOgWTa5GE4n5uW9DfGp/HZ
Vg3Llcmtn6GT5LYDN84+GlpXvWgMfE+BrZC70cn2nL//R1YaXJCJofFPEVSaxt0yVi8R8aTBwzNv
4Y1NDH4B5n8830if54zbKvEewXr8hiCOmzYr+DFd5FRsIoeG/jgp05nMQPVipXP1TM6U6xPv70IH
ZCf4IzFUL2Di5PPAyn9b0RoOjCazarfra1txWkhs0n3O5PjQlMOCF1bmwURQlf9q6X14tuH7/+v0
w0yzbyhdvPx6q/KZ0MnKE0w+czVdB5q7di//vFNZoNPq6WCZPssc5RK1lrZvRGt7kVKN5wJy1HZY
z2u5GrprsEVPBf7dW0ydy7+O5H9sY/7/YJzTZtv33++5t/1b9zV/y37acq8/8u8tt8X2mW0yhgJ6
yfDSsMn8c8ttq3+oKvYakp4GYFW+vf+z6Tb/sBTaH0nAqQQ+aYH+z6Zb0f4gHEHGkziaDi2WBNE/
2HVTXfDzJlcRzPohG5sc21r6/PnSSWmcWM1t6VYnwe8XPICc0uhSj/XPmdFj7neKkWMvD79ZiVJc
0MOlDSSH2ykwd3TJNJ4aAdnWpyJ0il6d94GRhns1NUfTwTDhB2m0xSavYSMKqQIvFe0Ls3TizHpV
Of08vpYJeB4I1AT3jf5oxXq8UmEMV9fk29QanhFVQE0E4xuXMtDBdMBnPFmDX88zrsKx/oYck+H1
E5FDiBrLTJVuh2ptG5GMjc4kK3JaMhF+Y7VUWEe9isSoUVngKOv2p2gxlnWjfAmVRHG02NRwQ1vW
U2fXcucBsC/iLSlWliCmkr7PXdUdZ+h4G/6Yho5hmm+rBBKeo7VJtgtijeAnhhAMxQFc8z6mkqdS
rifO5ckaMXPocXU11Cz3NIvsKggYnux1FGLaq9oDS9jYJJ5Tl9tIa4zXOug1r2ELdcIbf10lyoMc
KIkDxUtsl0IKvwHKQzatbPu6DJmJ9jPeNJ77Ks8xEqgKpUhOmqcVTotC2o1pXZGNH5/DHFGwbZaN
jrX3Yc7nB4NE3q4e5fBURH2+b/EAvpVNkeFPnJlbx2xJXrOxK91CWVR2kenQXhlT9iKPYv4wzLo9
xnom9i2zy+eyltovalm/yctc6E5a6VHnYHI0ZEdtQE2kWAcmzqY9Luy2qc9IMFnuR0Oyb7BzwtU1
yvoKxKXkEPKsL50qxW4lSPLGLHTbSs2eFz3I91ZKe8WAXHQgDyM+QljqOFxE+sHMk91FVw892rIo
NOmEWZTlTDepjLwBTuYsODpw84YRpVcLSEuDMEQwNMxxsoyOBhkr7BTWxQ64RlA9BdYaWulntbiL
qGBMHHXq2MiOkPdKxjDHJTS0Y1/0d7whMTLR5oXd3WRDtUS81xrrSYzZtW1NDjiymYFv9qR2EDSg
JD22EKk9rZnvWcfq98wF0oNZRkXl4ByiOqBvZxzRbOPm+amin6p+Hmi4PBm1Zu26huGYQcTpaZLG
eBMrsfluTUlSeaxNlntBm8AVMk3ohaGYn+QA/P805t19MnbFMc+N4AISBMqeZBaQD8iqHdSGMXxP
iJTta63epWWT3UxtnD8DWNe+ZH0p05CxkECJ+zkpb9R5lLgeci3eQDyQnpgDT+ceciLLLCxN3PvJ
MEKDzaVky4Ck3LGOumVQ9k0OsGnNY7misGyM5lafeQspQm+Jtf4qZkPkRFF+kwXBcypPnjSY8k4a
b+oSizhyQroXjYh3NVUWUHUmlyh2scGCvMkTnalLkeHVw+fmFJpiu3qhTxckZPiBiduajeoXebjp
k1C6C+LwWk3aj0DWuq9d1FS4v220SYdRfiANBx1FQnpIW2FF8bH5V4KromLLmP1whCw8+y3v45hV
sxGoNtiVseofcfgdFryg71qTph+M0sSzURbijIiiX62G/q7pzssiMZ8IO8CbLC4YkyzZjqwEytTS
MDbRmM/eJrHx3nVs95LJFq4aVNtizaRlazotWHNqeJS060K6E3U7CzeA1eHpPB9PPY4ofO1JcrS/
B90IM97g3hlOQZyHp56RY+2rWhFsokZaNfU1ItdK2gYb8HEawUsG5sHqm9KZpuKLOjOJkW2c9G1B
1VbVY+KeUAiD5n4KM8VrbfnWWKZDACDHG3E0uBo0VrdNpmkjpZjey/qlniLam9HmwirrDsg41pkk
Ruz3UTXc2Alt5lKuJY/sRunmzOSidUCWsWdQkhUM0zXGBqEwdUp5MicnMM18qyhlGfsBsdmlWd4z
Q7+dqpb1t6yNw76CkuOR2ta+DaZBRq9nCNcP8+36zHSxx5wWbCA7Y1EOfF+MIwUTjhhx1QHqwnRk
isqLYC5ixkK5sTKp2IEnnT5UfI+bsWXcZENrviJmft/q9uyaTHsuGk5exqlj51ayIXtzY45+he1g
l1Ov5nP9Vq4SqwppqU6+zxqpvBtaMqvxVD/LkpUdQCaZvhmGHzynNlMNObOG4/ClnJoE86GdA+eL
6uUeZefRCEmRQl/YsDpYMx/ZUwhU0Sl1g1CU6GZ3grp/DlUAMu00dW7GqIqi4CMNRPNrt1BGbIWh
BSU9kzdiGbe5mRWIr92W0GfmR7k93nR0+zRq+oDTJtzSEU5moK6njUXP06blXXkxu/CB5A1m7gQm
DS7U+2FcnjHApPdDm9Rs0kbUZWKAO31oI9j5fbTp17woaxA4Rnroak2yBSJRXsP/vm5RnX1lzc7a
SWU7BNrnfacW8yHC3rNDt21ctn2AdAKLX3RcZ7yszFcHptOuojuHKAO3kW4tuW94pMw0YyXBTRoo
1xhkTb/sCfKCU2PHZw7NgfrCiekBD6Zm4UnVpcGlnxbykPrzsuQuUESpru/Q5xEt4USoRqJfYQvQ
h4hKd/AAjjorVeQz5pDNRykL062kWQMUijSyupWHV9zMdnlTKOpGZYmRZsUjj27D0QWiX4c850+x
VPhdEyUbPVB3Hd6kJ7RtA1kz2k22fVJNwjJFMmJ0m09aSVpICyPegOJUgkAW+JiLJvTYZzmRFBNr
KhqnjK3CtRQ4uWPhhPETr9W3Nf+YgHZybCwjDkjzs4Uc35DUZa2FnV3urtslqHgyRow5530RxT7Q
ZYdE4XtfhdEpHOzpHhP/maXoXTwo0SbCJrCT0lL21DYloaXxthNeRgYJ4R0ok2YF6XtdRsp9RU+e
ma3rNEKOK7TKeDDGKvKQQnB6lL19j1zOuRztr4bdF6ceCdoZJv0d+3O+oW6huZWafuAlEnTVTZUm
R5osZcaXvU4GOoKvN8eJ3+OiZd7bQ0rpHGgQ8XJq6JPpvc6ayvRaRyAxTmnPJjYBDkiV2V6ycSk5
DPBnaa/PUTI8QTqL7fd5JkT2Z2/g/9hO6CdGzv8m+o2JqPjf75eu4/7rj+qksv71P/dK7EX+WAE2
FLQyXEKGZNfzb/YNf0SXh4nsjEmNH2KH9adAKYHFsQ1sxeAcBMwQQrX/2SxJiv0HAA8ylMxvoS2Y
6j+i36gc248aJVg+jmyFRtDOYOps2T7tszEthJktVQ+yVPHuioXZmF4kBYofGBHxNykOT0SvCIPl
WLB4aQ5A84pGJe5j88R15nhKarSEJTwSYgsH7oG8uLMY9I+ulHfnSK554jVW1Z4q8qagmPP09P10
/6Pr8v8OufS/rfCZzfCvrrxdWXz0zVv709W3/si/d+raH9AxyIcbFv/6aadu2X+gSssy4VwNZRpy
x3+uPsWkJ5rcrEzzJdtncx3N/CmPK+ofqMaskGgxsnnYsL//Bzt15ROLBngPArwAVrIen+Bwfr72
uGl6yEdCbKZ5nH1wKRicC+PQycmtJrUEicTk0bgiOwzBgNY9MVel2SvM1f0wMdrH9ustLNg39Bzf
/XAe/0Yp/95U9aN0j26vgWTiztW5MRCNfj40IKTY2nRWDMuoBC8rlxlJNE/DwmVCh9l1bMMJmH6b
701aOrMj88kidQQVFXs5kOb7haiZX2t9e5GioUXXLVsdL67CtoGx9hmroXIEPxDF56RcuhUGiM0N
FH2ufokRmTuvL4PgK4q83fgJ/ARqO1gBHCVdb/a//lW/M0s+/apCUGSEL1tW1L9M2kAja3kUTqyg
mRheoLt3I1h3Vrnw8c2diPv4PlakZW9JqbRtpD5+yY1KGrA1R2xR88KMSQiryQ0Bd2WL/ml94LhQ
2BBU/m+OdJ35fTpSmoQUrs7v/1q9Hj/ydCImDINsx9E2GWHbJjktkJZh+03EZYHrYbwZ0I0epggT
KfRk/WaxK2ufQLz30hKCgxv06kS3YxkfBMTvzW+O7hPkiWeyphB5slevx4omW4/+B9qPKFG62bFS
d1G13X3Z1ZNHtarljkqW7/I4HR7lOb1BXA6uWoxaR6Mdld8Ahyz1L7eUrq2NypCHOA6map9uKZIE
ti6aUNuYrZCyU4EIgO0vtypKvNLnEE3SmwFAu6trH5NrqyPYlSnZgIeFkK+Xgpc5pPWishkc5aO0
9qXU4+hqAwGCNhzKO2Y+leFAv9kJ8uOM0g31rMXGuJ10hblG8jrDJXabUk4eS2POVnk5fWznJnZz
c9hmI264RhovKCzViW6v1NGRGwdHKH18iTRaTRwRqkOBD8t8S4xQwRKTqtkmkFQDbsowFJ4I+ugB
ini2lRv5CHdjsRyU/mVjF7pSQDEOh33Z2KnkhHMnu0lrWE89/HcsE0GncRgGAzkMlfbGJkdtK8nF
pGTYY9OoKhAy9feR6qxXS0nrXVxj424ZmbMZCWWImctkci/X2eiPmcH0rYro+wLIq7i1khpuTC2E
N3ZN4JhVwkid+pr4EeFjZo8LxmeZ8vrVxn5xLeUZ/dSVNW87tQ98ijriPZbjckdus30LrJbakLg4
WpjrNjX0nCsY5eVKZk4YZWbNPm/L66lIc3ZFtYFbYEi2pcgEI5sk96pBqghSIkRHNPEcTV2Nvtod
ZB7Vqoe9IlX3MAgyL28YRapas7HMYNzK/bw8m1lZ+Xkp7Bt8bo0Xj0PMFLO17dduDF6QQ8/LLBNg
GHpDu5QgLV2U2Qul4lXmRTBlLskoWd/CrEqiwyTZMNlx0mBXUBRyVwiIg0RbpzOnnHtshNN1qEYt
ql+j5vdiRi2fC0VsYauioU7d/QwuZZOaNfoLgCcHH1jWAYDvL8AdbI/9+ty7M7lHJ8tLybdjvsRJ
LaMNwpSyZ0AUf1Xa2XAxiGZ+OVoIHiVaezm+ZGS4vkpRO7JxaiNkmPJ1ipTCFbSCYJqQR18kItgy
an2X5s6vg8lGYxmbG6qgv7C1I6VnA7yxTE1yS3TEEra7b0iR4Wekwnyqo1qASHiP2kk9DIt0C+vh
NguM9pyyw9QboGNZCu2AuzHY6H3QfaSZcTaUYCFdF13n9MBsoiy2vkqL+Y4FkkzuGBaOEtClk0A4
cHs75hsjn+2qQC2ghQZQj6DfHqYhwM/fzO01zxrZZlQQqS/jAouiVFKxUYJy2MULFcPEFhvFi/QQ
fMHYMFio7K+8qlunNcLO5Zocb6o5XTZpEncXSnZtPP+1fq41gxjzouDkzAaPNswcfD3T46NRE2Zz
jCKWfd4a02teTPYXLa/1PYYI8YwYp79WBY3PUIfiY5C3sub2GVRnuo/taGe0y12p2ss17oZ8Sz5L
3Fh18Y6P/ilsqe7heWccUfLDnWoawUYCpPbYaEt7D9Xgagmy5arM8+A2pRfwSL2F5pa22CnLELuU
ewjSboqaAKdPmKMZiRUT5Ie19w1WWvxKfw6uqSBTGdGhne3oZAMsRADb1eZkP5cjYRLSZtuu0Wxi
FslUPfUFOn6Sj9xumX5Fxqv/JhvLeM3etvGNpSkWvwwoJndCkSZn2hEkF8XiOanmY0P1+T5qeYxZ
GiR77B31FfC/wc9xHB9WIjqG2lAQuLfMwgWxUhxgfJMJ1uOX1k7ctJGiO6mySN+GYbZjYtJHTj4W
V4pZ655pjfZlLBYD8bZS7iCwl56stmS4RMQSSsZbgbV8iugsJPsQRr22ISLyVOqC3kdFGtrKy4d+
uSUOlTtdOFDGoBdKQ9MinqLS7JorGfOzh4hSQDAgS2TaKmluDAiouF12W8ctyBkzj/a5UifPYwIF
TE4L+dtarUNPcv4lpRDuYEIQp0FEMi7Qq+nmDG11r4x0XIn6vs9swDx2/0ywkRVVFMIsiWDgnMI5
KfYpXUY43CrzVJs4F4pmCG4Skd/mS/eY6CWTIEXc85qKrjRtwvRExmoP33cjw9m5Es14TER7YxIk
9Rm8XFcMSB2pLQ03BeCwNysSnxOlAzsc1OaBrogrRru3RZ+RwbHGyinF2E3MnzrpdjBScF9iDlwN
SjTSeRxtgiT4UswB2yccXi7NB9kunGkCJnD61NRh+abUdfUQq0nmYwwogbDQg5r2urGNTRVMR6Yn
h0Lok6vpkbajpiPkBtVVf7KHaK9HtXmrd1bkRQtgnDzDV6R+951YjX5DJxOSfK1zffPmG3ZSMVD8
yorvgVKse/rczA8SCaemix9oIptIoAXnehgqH7d68m3WczwQ6McnLN14oSba2M0uGENGGLHxFbBy
9o28xXhd01buNVXHDhDwhDNQhHGeSIm3fkpyl4BULaMcmVLFaKIdArBKSUioxlU0S+1J2E+DdRwY
lzQbqS9a6HKUjknAgUJScvUwy7qfUhGnbLthKpkH9S1J/Hvg4Q2CUhyQFdkukMo8oGLsR42+a0In
Q+rJttCW8/eCl1N2qodkJHJMJQgQYotg3keuEULFiVUzXZO5gMpdYVcNedQp79J7Rr35Edp7z/PJ
RqoYwBZ3dH9opdiFJGzoDaNiPtzL8lSLjToSA77tGfti5IiZm7qV2TIjR/Y8UaISfsObb8c4QqLx
Xi1ZX11zmfdsYJpq205RcTRwiFzTd8P5ULGmAB/CFwXlLUyGI3AcUBULXK0nXcmUh55Y51bHgH8N
iIWH7mxIZHBz+w1mn7ZrzFLzi8QiNU+5bGtyw1ZR6qM5wlkb5BCRKoWBpPWR7vfLnKlMvaGdu41m
TsxH86mCLz1MCHKgzEqfapGwoVXERNPsui55MMnRSedcJ3VI91147knYboYZmB5PGfmAt1k7gdlU
jpTeBS80RLFV6Qj+Vx7h73IGOBPzbLKbpD2FU6Vn5KKq4Eoi736VMhOUPaG3xb4qxHgPrqC+Uvue
YkpVZkoWxaARAKHPXzgDrNP6IiCzTRL6roTbdhXFA2uzJR9ZPU3KJliK4UvVqvEV5VlAOZogjkml
BdpTyajylbW25vNXli+SZi4wuEPy26VUml+xQ0Wma8atfm/m432zqld9WTzmdQND3I6fYs6bGyB1
CTW5hlX01K4a2EKuymEpGrnyqpCRqb8b6kE7lsWMerbqaH0MuK8r5BRxTdTFXcBTFhaFuljIb6NS
FoR2hoA8PXQj+p+Q6kAREtzqShCJeUQplK+b/ZAfq2zpHCOg8GenpL0inSAFtuptvNjkIRZKuT5G
W++ZJYfiA00HsKk1kM9V1HxPJgQGHBJjuWqN02LGdAyL6iKVAukxC+urarB5vpsyOawhQbHsGrTL
uULGTL5LmsqqborvQmfyXfRcvgugqlq8jePYfrHwGj5Hq06qmyimbdrMH1mSvEyrmlp+F1ajssKL
3TbRq4hLNsALZWmwYzr1LQmyfI+wxnQJb/wuDoaHsG6MB23Vccc+PFG8VD0rA4uDYmK14ImqL98A
n4iAfXQmPxSwYOBDiAidIqbECh6AIAvpYAhOPvIqP8uZlFxz/8KYmdQkAaq/zCTtmWt4koJEQ5GI
wdpGWN/yFEhVPnZXQzVgK0/lK3xJUeLb1IeeUpbIPhnC7gZWbu5zJozM0xlWwPcqMqCXU2tVH/hF
TQBaule2WkkjTQkQPbWK8ZUGGZxVVndLfyY/UmAA8GRSvU8pYcHElQoL9KPOTWNO9OLMJQL+asfN
TF6pkclwu0ww01pwVtwwtvOjhVBBGJVOCy2EyLCWgVH59BVP/XRDc+ae9y5PuaDovsEdmTr4F4Nl
73qhd6bXSJ3IXSr/yl1H+jHxs2zE923Oab0Nid+3+0pnTsc5/1bIMcKDDYNHK1vZRXX2G4q8HAuX
3thq0V4y7A4HWX47Ao2h6dt6Cut6cTG0sZjUmreQ1DRWN+4vY6iCC9DhW6DRymnKzeLBUpea/mEj
nZ/DmLsSV78e4Ha0843IsukLT5RlO7Sph52C9ABD+z17rIr2xNFwaO5WDm1vRfuQB7AXRKy/QPdY
DI5IFXDxo06EQuL9akfMkFjt0LhiJo/ZGCWuUbPkZPENbLuEy8OSLj3oTSg7dTeNF2Ho+2zqjg2N
bfcz8QpHzXKw/ZVYLVpNWTxUC3iqaDKHwUmiljArxazEhaZ0FSl6NXcKnQoo+Edqc4j0mYd8zdPc
nhXjmh5V1Q2zSfNbVQtfeOMw94cIsW2oqoB0N8ieXgrzDdnnscqEeS3SIPmSp3l7yEd79FEiI5as
7T7MkntdstKXIBpqYwsuKtzbjZa8d6yVn4jAjZtYjOEjC1vpUNq9clxrE9/6pW1uyD22nqzFvHA5
sjTaV2Re4bAUGssHXO7v8kj1oKPMlbXJG2EOrszLYK9nJAUExBwPo3Z5AF+TfP0+PvlHQ9z/L9H6
NrP9/15cOL8Vb/nbTwPe9Qf+HPCa5h/4rlVL6NhL1jE+E7F/p5+0P2TUBdkwZAMnz3eX1p/ygv2H
0BlyyKSjdMEIaZ0I/jng5f+P7JNF8bS21sQL6x8NeD+LCwbNWQyh1n8w5GW1yZH/OBIrDNNudWC9
PkjxaGMbOgwCc2YQsojaU61JZRAydPthARpCQ6Rq3xGsEyeDS/qoSTIFlT0TKpIlg08WwNh2HSsy
Jwdv7Nl9LG+pZKm9UOC3NM2p+M1gVPucCeToIWQxCccNzERPW2dtPwz0lIxnHH3Lmp9JwjrnURAf
bNRrQo7hHHtdYbyUSSsjRa6jHjMtoivyDbWjVeg3SNixsYVtWWygyW2WhJMw6T3dg12eXjFDo/NG
9K+k9u9gTdfPpqzLwHEL+5VHP8FhClShaLO2dgnNT9tai4ZDZMuzFyxd51F9LPyuiMprecjjXVlK
7SYxpbXlylI3OCaSQ0Mz8O6HK+9vhuJ/PR+qxoWEq8604Yx/Ph9GI+eErFLNt5p8umRV3BIh6+vw
ENigWOdYS5/hWwAZ65vhy68/etUcfhr9ClsggyFToFMJRKv12H74LgjF5KFFvsDvScsyYbHtBzqY
Zq+04omBa7DJzAaeNnQYFsPDozSlKa1Q1fuvD+MT6pzreZ2pmlgbdc6Aoq148B+OAt5nB2rQIsU3
aOwcV4ORPGbfJNN61Mma7zkPsfPrj/w88+YjLdKpsq4KjJV4Yn/+SOI6EIZqs2PRLWOcEdYzq9M7
GqV+90F//Xb5IKGuAE5DAVz/SQgsKjI1xiI6X4djQQbFWMptgG9yU9Sq7qFgM1NoLPUqAXr9m04C
5fPofP0lifhxjyFs8hr59NkB32xYVT1RsqArt3lVVz7okBT4W2j6mdxcqgKq4oQFsFWWR7xP2W/O
8t/98uuJ1myNk/CXs9zCgWHn2XR+aQTPwDXe2Os9Jxpptprl5QgDsijEbyzOeGE/XdLcRjLPbGZf
CBqfL2kwYaNc9HFHTq019nEMn1SkVvXwT68fYJs8zBUVKYQo7CdVoqf/r6WcrfGBHUYe0zfmr3PX
riCZ2P31R/3N18hnCZRDPLzohN///IfbwxQQU2q6sfga9UNfmw+1YjBnLciayXLlLAk1APLM1ErJ
PLVrn37z8X+9Oy0KCG2D1yF9BJbx6RnR6gupV42P7zT1g5ajozw1r6bcvWphv1MCfBjUxGJTEh7L
0ntZsl9H8CKuAcaW/0qQNWTnTrwtdlPz5dfH9te7+OdD+3SBd20egXzi0Bh9XamFfbb17gtfze7X
H/M3j0k+x5RVWUWs0Hhe/vy0EFKOAkVxH2rPdG8ShrVK7THTiHetUfxWShD5Ioy7WIhVWqUIu+EA
+vUx/PWy5hB4QPPuZFmirmaIH5+RccLsoOwnLgJKsH0AlTZOOq3+zW/6WefCHsOnsKwgxI3Wtore
P34KrJMsH+WBT0nMh3A2L13WPRa8bQEO+r/+hf7usuIGsnTePaphfn7oJ3pmy7XRN762VM1uCc1n
2vVa8pYgzQixGswG1fk3J/Hvfj1AqTwcGHXjif/0PdoNPTKUMja+XvWQ2UgTiqj5L/bOpLltJt3S
f+VG7/EFgERiWPSGJEiKlKjBkmx5g5AnzEBiHn79feCqumFRaincy47e1VcOGwSQyOF9z3nOt9Zy
Dn0kfrx/f299tibmecegq6qbHPhfPkuSnmczmChdU7KmLUTi2RpUCeFCE4HkkUqGHYeEHqmx+6UM
cV9Vyvzgbb45bmlWLjEmroWo9Oz76IZA06u2qv3atq48lvhjTB1vi6h9M07dz4nXApoTTMcYlzv2
rei3au2DZ/7mj7B+z/+0E1iEzlZ36q1lZUYFJfyx/CKEfjcZJty+9l4Z6pGt3Q1rF0Ex8pcVeSBW
Srbt/7Oxf2N7ZSzz05/t7WVMW1gjsOZjoWBUv3wPfU6cA8fm2u+bnoC3Xrv0Ur3ccQqM/FYW28Zq
fIiFNF1J+1iNKGG1VSRAk2mm5rctzZViwsVtOQkkMi3dU9nRYS8X+ub9H/p6cKJNQzbCjoQfaYiz
wam7hRPNaAlYuKyHuBPuIYG36rgwl+YeT+T7V3s9dbKUoE1Cg2ExRq2zp4IOw+5Aa9Fykk3/I03j
T/TrUMNqH21vX2k+bOAIy7ql24iypPG7t/7H8pUkgZGOqUVwY2VSb1BfZsxV66lobsaQfWUMKX0V
QnbfVjlpgqEJsszThz3GxU2n0/0Ci0ePlvP3pkidr63t9vt2sCg5FTm6SMlmAgn2bd3zfqwMtSDF
w3qj2mnT43xb4179HrbF4f2nd/6uUIyaHMB4Vb937uez8QAPjsTbavY7DlA4BHL3loxhuXLxHNDf
LT6al89n/39dj4oqJ08Okvry5388wyhvEyBN9ezX7M6PZaLL2yYM7A9G4PmUvFzFIjzO1ZHJLXvW
l1fJrHghHeezjyQVsb1CVjbGX1tLETtMSx9h8AcXPP80uSBaOzxFbGrg2JA49+K2RjVErjTSJY7e
CaHfpkR2ddWzWRvfYUgRQb2wb5OSUMP3X98ridRyYfbEtK24vsfs+PLCNCvbpHXd0c8qdLGKVcgs
xX3Qgo9NqcMdTHo4iUwe3PlXZLufKNtd225xGbADQkz0xaTviQoBvvn7v+v8o+RncVBgjnIsXaKQ
OlvksUa1JN2SkeNVdLSDMbQuADJ6a09N6uL9S71ilnAtF23YcgDyDAodZ9NNOmldC/lnZA4Ms3U9
FyE8YdwBDnVSGkepD9aWZsJsPEu4BAhfmzUnP+KwS4vWQOausiH+9v5vemM4oGGi1MVywT7r90z+
xyjvKiviWunoJ43dbjFKIbSuGkU+y/xsiulL0oFCCOMs2r5/3VdLNVQ+FklOgpIpeDk0vBwO1GyY
z8dkIDs7/ZXBggixdVIi3HgknqDvSObLoehK0EuYSHCQ1w68sar98f7PsC0u8+dKtfwMEz8zpVSd
CfP8lXQZLIOw03rfygbxQ6rgKe3j6wFf+S5w2p/p0Nn3PXubEPGMF97VdL73WUZ6k+lFt5pbX6SL
G77r03IPsxquKW6BheaM+QlfbI1beS5vHbht1wpvyQWwX+PCI8vUJ6+jeJJ5JfclQbtfWzUT5WSV
BCdFHWLquqi2tJ/JvRr1FYakfEMUYX4qB4iGFQnz5lTla3sozIvRSr4VmuMcDEphz01rjHdtXvIj
O2vxm5XbwjQfq0GMd1MGtcDFIbY37UaeKlo0q7jPyuscRO0u8nLHjyoj2bAZJYIpHIbxKksrizwq
dHsrG8PUcRyM9CF1ykTulENc2Acf4xujgjfB9okzDyW/V5OENsFgkB0l4rAQ9zK0Hnio30pHfe2a
FEkvUgY5N/vKET7pAN8/GAuvhgKrMuJSxC58oQiaX47IuUpwUmR171P+lj9c1G0PphEU+3zWH2Xt
jR9sxhdd6tnQ43rkhWKg0h0cFmezQR7PhRuREwUWJQweO4MMaeI95Aa/TfA97k07RsBPmIqZaeOd
Tbr0Z8z6yX2U1Q7M/dIms6tnICajdmxzxGmkKWDTWtcVYXVsm5jNUn0a7/TJI2SgWGDOBMvf6bLR
d0qUBiJ8CA/vP8LXswmQOIloDywIOafnMXaZnCavHga+php9qaPq+Kb2YvfaVSNjx44C4JKYuumt
0sN9/9JsBF6vpawrmGRx8/E//uWm/WMui4ygDUGitH4QJUWM4AfVhSHd/MIsgZqviNNQT2WMb2zV
h6NDWzEGOY4LLr8OZF78GN04/hwWAPSHMY4vikbixg9kQAUJacMxUeX0xbUjcWGq/lfWjcYpidzm
CLIyO7mDwcmpCgpprfqINlXb5WO/1eKpvEHX9lQYxkl3MmNvmqV1VC45cejtHmYvfxYFcjJIVuWF
aBrzc+3kztep9NRaleUiexToPoLawaRnVjdtZjrgr3XvDsyQOg2W2bioWzvaebTsBC6KrN5HhF7d
l7pTlpteo2HMerunl44Tv9WJfAhsJC9j56wEyP9+FbPMfInycnigbkNoNWEMtR9MJXqAKiFkySup
L/gKUGu2yvO6vIzJUbsetYn/RoRVHgM0rIDJm35+1tJOe2afbdw3pAM9y7HqCHDwUlZto8FMlLSG
ehozL9nMCIJoo3XZFvUQ1HtQFvgK3ekWJEG57pUWIGcxHerkCVkHEcm5z5HZGTTiBMLZcOXKWfqK
/p/YNFVRnQiPbdttSlj9OpqS8Qpdb7mRkGarbaJQoK0DjaTu3RS0PAt7aO5zDGzJagh19YT0iAj5
Ki/jlSFgAxuxoa7gdkH+qePiqyuq6CjJrYNtGzobL7QBoEFxQV/htIm/BGLCp6as+8ReRppkxOH7
ihyZkD4YOYsmpPMngXMW7muyNwGM/9DDvruZJuCJU+rlq9kYoHPlY3KYLDPeOUk80EOYExSt0Dwa
PWeoTSLxI2XQNtc1giJKcJ9t79nAHRpXO+CXlj/HdlLkK9h6iNSRE2/ouy1lrh3GSODckHor5ChB
JS6mmkPxtrQX8gQ+nZS9u1jAK5irq73ujZ6fpBFd2gQ2AawlAYuhigmfijvEeHZ8iJLQ3Wc1Sjed
4JR6HfceZrRwyKbD7EzhrWOzaZml8i5TAatoTuJPBh3Ty0qqYteqWn+ssYYeY1tJ5IwTKKxaN3Jf
j4vuMNZptakK23tME/j4Y+06X+POrvYzhtFqbc0ApMcUmEhMJDjLazFdBVo/rk1Tw7ap5555GPAy
wdB3fGNyu8082hofGcJ6PFfqYJWO9zj1ODYBs4x3tcb+Aq2IW13VUxZsSwJpVD85PJHWOLVFWK1n
SnVXxGH4Y9UMhzI1nFNZEn8xhjAqba+Nd1hxu3ZVK2iYK4wp2qGdhuok7aT+xGfy1Dk1TX8XZanG
mWLX1qZz4bWpd9DdWNvPsiUIEFv9fUywhT+GgfdlJH70bozM+bvKeJl9SBiLYtK8S6kvE62h2g35
lO4Jvo99RRJcf1V3s/PNZBX47hUarw6S6hclU3P3+50OTWr72bhoeOIRmRtHtfJoKC8a906bppsm
rzn6TXHfXuERpFtFJ9W4N+gQ3E209feGbXqkEunV0VXhdA1C2PdEg6k4N8e7chTxMRiTcttT2N+a
TjD5mumS5DFgkB2xdByRuFmHNE+eB3v0yJ4MEm2tayh/Mlve2nnDYqRqzzcxDNzEHFFvijAlKoRa
I7ASc9bm67acxRX5g0SrFeRrhKsklV6J2DqNEWt24sqOZd+s7Gx4KDSiJct5/hSj2js5CeOXS9TU
TeGe2kmKAqOuazAjv1fBtsW0eehhAnIgic1yICEAhXDm8HcRdqknIqOSIzoB+wcSxmLdVkN5FI6K
dzniIT8vsGyskK/o4XrgQXwpdYvfaIx9cQKhtK/boD9UGXqEyA2ve8+tt6jOq4NFOfEUp5l7qyUF
Opepq+46RNJfZ2KgPtuTNd0WXvSpGErtpz3DgM9KVDXU0IyTmHRYbklPOitUthsHB7NxoYVGN0HH
wl/fqQZcwgi1x7lWSVIbaCsL945iijpgWTK3NlJjVmeaYw/omwBLjBD9seZ2YT/uCyyMt6i/RzIy
W6/b8IQHyRHRKIwNVVqy71yCqVdDhSx7h5jK2RI6CEEYrawY12nVQ7uaDbXFeFzcqtRGY+1Wdrmu
k/ohG3Www0QJXpPbU/5MDJJgFgUzl276JWhyDD4LDX0g/knUz0PTl18SquOkkgDBQdg1SvKjvDoF
Sh+13rF19B9zVy5Ex3bbphLUQ1/hck4DeYW8Nfm8CKZ3ceAkqBvAa6xZZYYbiuP9VyfV0udUJySq
VGO4JahUQqMbscpszdFsMLrX2vykWX1RbayU2Jk1/3y+l+HMfKNnF4Mnslv6o+UvIieJy5ROgYXc
64YHexTTDa4SqiIhJviC1MIcQJ8SByNKKnBYRXfsbXoyqdrNOYZkhMLW8+CZ7amXYnwIAk/N4K+1
6ESWn/ip6/E3pC/OddjK+oemMvaJHSbehxGSGkrOhaWjjJFdTapc52GeTbqHpdRPSiVEKSSdSeGx
xWsPH2nVqBRXc5JkT90MSK3vCUVriwYpTYi3uAw/AUk+ct5pEINCGfea8Ahh49aWPUl7feVdaiMf
ax/q4oKqoyt8O+CAszOANlwKhcVVk2Nxh3jR3OnG0G4iOpBfxwR786PTzE9TbEX6lkUaIEkHpm3t
WT0vqCn5OmEZH6bRPIBOA9471giGbM48u3qWN9mgQdd2JLjLVWRWrHKAoZiCLVGztDsFfQSeCfi0
YQjgpf3eBXldCL8uUvKC9EZCd8eYeB9jjA8uv/GK7Upzw0SarZzWeczlso+pM+9Idny20pP+djDC
eMvSnRzHdj7qXR5uAGqCrmM3LXO92TkdW2oUb8a2j7I9HvOcCRStDse8ZtWZzmeygf0hojfVaQ6Z
EZP5K2BM7aUs5pUiJNN3lePnWmdvVZRDhgoKsAPl8MVOOm2fNSR5j4PigjKNHnlC6be8igqYWoi6
U9cJT5VXsbt2vYtU9qPv5mZz3VqufdEtRaMagPRn287jQ5OFzEB1MD3qOjZ/tM/btsxLbB8QvIxB
L4FZjHiTxxIB4eimF5g1d1VH5IlohtKHxkxU9LSxwuSejzlbp+F8SlFx4kZQqd9M4qa1YVKmlWHd
uoEB3UqOOPeJtOu2BB8V1+mgphsTEnq+rWsVnSYYVEdJw/C2TqJyN2PsO80Tcb80dsblybCDndhv
5DXb0cH2Gj+GiL/2mOhuYdnTSwUgdpk0cXU3kFV96Rr59wD60zHLKGBt7M52L8flD/S6TcK1BZSM
SKaQLEQ8ZwgyCUluxrRGDobu2ukrUvmGUVIPC7sH/p1jz9d1AG3RLlV7o30O8+fJiYEdkIm2KRm1
WFgmdmTQSXeVlVnskwPSODtpM2ORXeqFATFEpOIiPjZOmsXYBDeIgcEs9gHkdeI5COyDTGHx14fv
wsZ0DsVlOsGNmDfwD4YLnbyGB41khIUFP931MEQuRJvqN2EXVLve1DnkEJWrEUipD2O+oWEKXdwg
vsiZzRyOrTU92FAfVolXJgRcLKKvKreatdObOEeAOMorEYIGX6GnRs9Kpj2nHA5uKyjD1ZEeCZGi
OLnRs9XkUEHLmY1kWiOSTrdeRCRlKJowXQ+eJ1F9ivknLhM1bHKQc/w7YdCzT69a+2YKIsHQcevy
a4Lp/FOvpeqihUFRbsNgcAHiIEC9bRTn3DXBpMiy0WqfeuLdtlA14cWGU8A0VdZzft9liXaZCUuy
3M82G4DS0KgZUcNEX7PpLJgBgeTV67k13jUqkc9jn//SkoocMipZaNVGHSBSrDtwKdHAN6hSiLXf
DYRlI3gdtQOxncnWSIvkLs7AZxpQ7J8AnxWfoUUgQV4QbeWy5hsRGUR6FvNQZwwqxLk4pbvpTXaC
GP44hDUqvNbtAimcPcf7pjQLKrlS+WOmVQCHvHXRSw/CgY4ct5EuqBfQaD29oKmdJx8au9oanuYG
6wYIgg+P3CGlK2x9m7jk7xPDa6OHjtwGruZsJbvGRfM34eavMM/fSBJ/d5wRFLpAxDStVRt+Oudw
RPHM6M8lJIGNXbvGIUhaRWcMGbCizg3ZpQUjMaMbT2KUSlXmbJpBsqkTY4TOE8iTnoY1QdW8nHKw
D5U3nWjtGY+z0n44RRI+9oOIv/Wtrm/nLsy/dxoZoo2elgS9tcXdkBE92cgyuiQUmbndAsgB5k6s
pDWY0H0Lz/jkWQgh12qWEHmWn9TYFHr67NIlhkStpKgLDEPIjWutry5714SLzJ6ubZW2r1Ra+ZDT
uoNO9Xo3Si84GLPIdqHWqo2B65UcC8XHuuhMzbAYjh2TFeHvNecXrfGuKNDP5jqaa3QiFF33svVA
NLBjcOiHlAEJVWkVtvfmNEOzsksDWkGaR5WfDtmupiRyBYSQXHYB7RFzxW4WNdvbUJD7PICKuBjG
DryDmMini0X/2TJT8MHkm5rroMkYvwXWJSpsxVHLPda7mrjF6H6WVnTQdKPUV+RMq1OQubRvFOvp
qndrdneF4CCQ3APQDy4CQw83BSUJKhDTp7CJ7cPUh3jfXMgoSw25uwiE0W8LkePpwFexTXWmJI/E
Fsgu+qzWPLRyR2UAoDd7dz9JhjTQV8zA3hJ1PDVPwJdgG3Pa6nF8fA9p0GMJCZ48EyfAlNnUoNDp
3YTkrqwpiFjYTDJ73QfBpeegM7PbZtjOQeL5QiN8Z65ZqS3tCzCVC8TPPwtjUeRay9ltKM1Nm8y2
P84LBtHqvV3dYrTpCNMegmq+7wv+sogSsmoWinJokA6j07PiiLJu+hTc4BBWVD+mmQ/VS8jccbRt
qeOsVCinIzoUZHzHaleN6XDpJtQVTQvzTLDQnbNggvApio3upKmPk9i5MgSWSODOl8QpxH4aMwJk
ZEy+O+l0TOLxqkgwps1hdhcAcVxJnA2MrJZtLvnhtv7As39uw+SRB/U4yXQ/WDWpCOB2O+xAFQux
5fd1qKpNjGEyQCgnPHYm8+TJVeegXnYtbbwRRCwcDJO9zzyDn2GCHFaVJbF8xfhgb9y5Hm8JmgSk
rfCi3KFJrlZVmJgnl4P8T9KL5Vo3is8zrclyZaV4BomFaLdeo43+ZLXhOoiDbpeMnvWdz4hguGW2
x3tnHm0pAHQpakRgSs1dUXgtcj3YSRkhxLXRi8+9Ie7dGUfskOfqJNHyrRB3fY5zM0ZnO6XIvAjm
KepqiUzsvT35k8Y69gQHMnIt2AAJgmRJFIdiJLyvZjM/ZA1pr0Tu8TtEsuR/JT+oSaTryosfzFEj
MFZG/Rr48Y8ugNdC2ANjhzM1VU3zRpq96ceJp18B0HRvhdu5pzgCeWkoktOQxOWnUDMuAMO4p6XY
Ha2KoctYFrL4MZimklU7lac2as2rDCL1Sa9wFLdVuNUH8cUNDRx1BVuGAEDglT3WOd/UYO9tiDRf
HGMc9waBOz39cTKJG4Worx2/eYOmSE+GqdrZnFiC2ZgPVJdpG9iCIpkcHbW1u6rZW6aZn7QqCa7a
KPO+OSWOP/SUBAECBtcoomXoCOo1FDSNBSLS7fihpbaDxt4dA/O7nB3WJdKykehzLhanXrfYB4cg
VJXeRc8OpZBjxTdx6/AOjuFQFcdCF5O7cWen+enZU8TlooRuxNS2+yKZwmvHUcOJzBH9Bxgz7ZOq
RforUPl0OWahempykd61rd5jjSWE6eRU9OmnAQs9xKqOPn9jbhZulw8sh8FThnIjCAziUzTrL6HZ
TPcGsMvdiNvroZmt8pa3i9u57eKI9Fb2O2GiJ5dOTZgGHXp1BJscZD7HnHHFjsc+YvQKOZa31rqT
I4QOEZXEMXLpq7YYYxpndXeRVL9V+3AA5wZy7ITLAjVg354g8IhV2E/RTRdo+SecxPW+jiWbGTeF
1+1XiRnSeeBYNN7FRgFbAKoo9fXUqOVzOMfUJxBSkh6bj7ymjp1CcgS3gNzedbJvXs3yNDuDSlaj
lN59ZUdyXYlcrcmgth6LSYSfNXY0pA15vptWJc4mU2gbt6oWJu7I6pDPmrdWmLge40ZQPXPG8BNT
+x2FvLVucRKm08+O5FNK0ZH9mdxWNmG1cJzQGbv4Cli3XLdeOUa0JHAyTDov+9qSvLJpgPnQe9B+
iRQxGcG1FLZzsZrnzvKpZu8jegyEeBYFUfRQ2ZE2QlZM28cYdjyfbve97qjR1ARabsrIXmh45Z0q
iTkLA8x7VRTLA6RJguwmSXSAoUFOdLzSn0c4+FmfthcRxeuNZG39qQeszK3Mza01S/lzGgHEyQ5D
V8f+Dvs3+5HB64+AqdTlovu8oEyvQYs25aYmfL1ZWWQTr7EIZeuIv3fA6SNKHh0FPiqvzadOB71B
1aq/UiEThQmr8T7tOs/XO7FkbMsiYnMbch5qXDwqdgPgDK2qzWAa3duKatbl73P2FBXDQxgVxqUQ
0KmBX7UrfSqjvZtkktV2cI9xYx9AU5B+Lczt5LaUqiok7TuzNLtPhmXku96aCKdL2AzCkyyTnegz
b28NHf4rAVoXc4bzXADe/FIbbfNIOQ2A2hBPYbJJzKg85v0IGo/mwBFIgLgYNarDRFhkl8TQKSBo
abKDhAs7uiA+tJiix/f7LObSmH3ZMV2UY9yC7di09M+1RQM9qDTSzco3rMRag+NlvTO8hyKlFJ2p
64Jwi0+SX/VAq+UnyxN7FZJhHRR6IpPP9rKLJhjT3jkVJ/xMzx7wy5YHIihDYsmKiLKa9D74zW80
3iXzPPoRYdPnpc/9srVnUVgKBpEi2iwTCyQ+HO1oFMBPScVZZxb6rGaZccyOaCPBh9TQKzgmeWNd
KRfs3Wyi9WRP9BGw5HW7TDoIsA1iWjgFGgs36U+JidCLKpydEOwflW7yum5pQ93CxGY5IjR5YwFK
WeHbzD7SIS2dxbNXiK4Fa8TSfLRRP7y8LumpjOg2xt9fGtnBK7FvT/bYJziQnHuViGdU6Q8TMuK1
WydkP0bszyV9glVbucVNNqsMsaJ8puKQXtF/dE9DTJqiU01iM2s02fLZLFHN6ktvqjboIeDf2tDj
+FWjuV1RyHbYqSmmAT00vwd1dQoKsPOGMvwiGrxdjjNpLenKX3pAcQAXYBZwYGccbA9iQNvNJadt
276nCgOjpp/7p3oJLKsDglK0pBEbZEQZu5n8ycVxgIM0MUhi49tZ8emVR2sOp5/vfxSvBHfgdZDU
03ZE0mC/Fux6U4lQdEAlqkj43Az1tPN00K8U4FNyg22KQJXtRPedq8VMN5BQDZu0jUQO6Qdt0Fd6
BvQUpgm0Rdh0bpyF0vXnkMIHqau400u/nYR9awehS4tCDDe/7/f/W5zu3494WuQx/yOE3DwT6PTz
d5TT6TknGWr1XH97/lE2LzxO/I1/W5yk9w+sMzS+yNhQ32LI+R+LE38Essg1SXsk2Qz+Dq3t/0Q8
iX8EXCt8Bdg0UPMt8+1/GFYYo5haF9o0kCcXueXfMKzM81mBH+Xxr9l00AFD6OaiV/ijfV4kXkNG
j6WtE2lcchoO203CedyfU8JYfcjASBWE41rseDjVZ+uGWVJbR5as21XODvQQtVPzS87QfUHUl9mv
sMqYWBJzgB+l6pz6uDCGHwv7Y1U3yn4oZZFc1eQmiH/JEP5qeP6/iVFbXtr/eQDeRz//a/UcYbN7
MQaXv/Qfm535D1rGBY2FCwnR16I2/4/NTv+HccnwFASQIdde3v+/x6Dp/INnDGUMS8byd5Y/+vcY
NPV/8GLgz1uML0j+0RP+BUftfPZapFjIE122F+SaeTa/7s8hKOuBerIh1Y4iY7mWAo8s4Gi1/eOh
3PxrofsvVoybkoiI5n//r3OdyL+ugl0QdTbkNpyBL65i5qVHcqypdlljaisKjCDUNWugwUGtMSxq
wB8q/MAY9OadUf3TFzsiUYln15zLCM+2ZatdbpmlP9XEtmi6ajbv39kr/ZRuors24HfBoUPMZDJZ
/PkAbQ/UpusAKZ811z5Yhjk+xSPV2Fkvp8dGRoCK8IMf5sRC7kLxSNNH64M7XaaxF7uL5Tcg9GQh
ZC6hOXemqMTw7LG17stdM2vWjVY2MXtvjBTrjDDMRzdu3dsJeNbdDBibg1lV+U6nU4Iwio4qeeUM
HzyU14+e2dbgWQgPdRLWqJfPpCcxF5S2U7DtTGvU0JpFg6hu1+8/+uVf+XNPpSNsxe9lEALJfdvy
7AVrsV7o4RDSzUI+sHYJxzvgWkayGWv1Bzf0avwuPln0u3yOWAgtd3kBf0zUlmxNoyH4dmdBYT/i
IR0/4xMCGOZi69bHUfthhHWf/PUNcmS1sDXgbUWu9nuP/cdVgyqx2770wh1NPOearqC4ddoOcQZn
jw+Esq+eJRZgdqaCR7oslOdvLDTpyhitUe1iXieMjDb1M3dKjm1WuR/c1avB8ftSFp4RHLCM1bPB
GiiPGPJmqHZa26Ctw+3VaE59/f7YWKatF2ODi/Cu2NOhjsPFfLbPTwoTcWmiFK1oD4ITHvu92Y79
dQ5o5CrrpPO3ExzqO5M5gC2FwZ7BPpsFYqZ46jhjtbQrbkwRX85WAg+EEkw+at/p0KrV+zf4xlOk
fMglmbRdIcQyYv8cG7E5zAXdaA5vdrjOwdNtCpjMf/+uuAp+FoxEti7Ms8fodIWZ20gvdgb+ag5l
5K8amOH+b67CA0Qu63rsr85GhBO3jnSg35E4VQU+kWDfRsNpPrjIqwODzhWYJ34Lr23iR85eUUAI
QsWo5F4sMVMsH6hKGBBS6tl4zKlqXVKJTveVOZOjkXUx7TBUgiX6mg/mkrfenMPRk/tEg800+fLN
mUWfSTPgzdEQU7AUPbEl6yP4YEAab3zRyHkZGoaO+YDF6eVl0LzZbmNwu7jQ1cZtKScnUe+bsGqm
vL+PKoWIRhD3jEsojKuLQBlfR/oLuFRIxSkN/EEezae/H7UOkxnPH4sfEIGXP8oi9w/QJ/uASXT3
WmBqW6uaPtpsvPWAXRPgHMqB5ZC/zA1/fBqCHCuU01yEKnCx07RFeWNBWn//Vt56vmwqXMtmmTN5
my+v0jRuWlLjVLugLvR9l6r4ngJ/dRgbJ9m/f6nlBHk2mTE7c4qhL28uUu2Xl5p4GX1Xd2rXl0Sw
IVqAoqTLYqPQuJDOAawSVfvk10sG9vtXfv3RYNYyJJZcbPOLg2r5aX88y8AOA0CDpdrZSIOekk4W
h4I2wU514N5EEctj5wzlT5qY8gogZ3bILALG7EDGH4yc5aW9eAYY/ISDu02XmIQxJL/8IZpui7It
aZaZYfVL10ksUVOf+UEbCILL+/SDj/TVgs9TxtEIY5WiAVc7e+RN4IZNTuLBLrHyJCXLsAopFDN8
T3BAh32al0jucoobD+8/8Fdjl+t67GcWesby6Z55NFppD3WC8YoEdde8IiOYODsvlB+sjm9cBaOa
7sHWIK1aeGdfiOY1sFTpcsH4nFC/62wAq6R/ev9WXtmPdA4W2OFw51OnWQ7hL1/ZYMI2ndKx2NVB
9p1ohuvRRgcdx7G29oweXmxf3ERCw3c0+9SL5GoI7F1EAJEpYIUbBe10woTp6nkfLZ6vvt3ll2EE
8GCnU59cyCd/jmpZkQbXYaDf5YQD0E+VA5Z2FKh53JX++0/h1bd7dqmzhwA7tkfpOjOQzLG7mI26
xnImvJVpJsa6N0LGksn3hCnN/WAIv/mSl5AtTwLBIrr55U2G/WwOeod7xa1pnJHLGFERi+Tq/ft7
8yqwTjgC6S7bubPvMhVKIC1dBmzTgXXHy7YRc/D49xehRMkhDoKIQbnt5a3omqxinQL3rjbcajMj
9SL8YjA+eGBvvSoOp9hCKLLjDD+7FVvUoRPQ4N/lrJ1IPWAeR8EgNxOirCs68/ZhCNsehboGB+Hv
b9BmO4BNnO+S5eTlDWLMjbusGPNdVFjxo0Xyy0arB7n/4CrnjYTli6RoxWviozd09+y7L5umisps
znd2os0PletOxEVn3Z4sbe04YU1Yu+ioL6I8inat5mQnh+g8H4Cmu7a7fH5ivpwuLDeXap3JwVab
xJ3dDXmP3oPTWV9yK5tuU43dL4d76G9mw9ycVhWSSISJI+32g6DRSKTt2G000Ia3wrF6H40LCUVZ
rx+Lbo6OBKW2G9rvsS9aEa0jaCV4EtiKpEixdnk2pidSmNVfel2XR8P2UDcohTiCusvLNzA3wYRs
Os53JuzNI8iYAXkFkK0yRJpTh1b0/P67eGOwMZipTizFRFbX5bv6Y2E1SWuqTDvJd1rfaDspOqJl
+lDskhIuekuC1sbsHZaYYqo/GGvLnZytpBY7baZlXFAUpc5ODl7mZkuuarabp7zeSHJB1nM31xua
NcknmwHvh05Rb1CzVKtSqY8w429MGC8uf/aVdXxgSuuabEfMF+EzJeLh0a7HDzYub2wXlsov5lLe
2pKD8fLxpvTlVdBIruJZcj+y6dwnISIMA0vLFlVT+9fTPAsJxnugWYDc8Ve+vN7M/xUlSZTt+hGD
4MBsCfE6sddeR7ObiHfreoIQiQyGUf7+QHq9U6F8zZwFZWqhH5wf0dBj6n1p62qXVOm1tHBmZ4qO
Phrh8cjY0k+oAD+YKF/VrRdAh6TCQ/GRDTB7+Zd324Vl29CJVrvSyIG6WjH8140eEfxV6h6qXJ40
yBarjcPLiYDgicQ7+qaaTbbTFjyevKj0alz0w/k3zrEeGXpF2YlPlDtEtzOVA2Md7ZN2SfNXM286
vKA0dmM43ndTGEf37z/A30fllx+EQflo2Vl79CrZqLy8G0NUQxiHQblzHOSxd9TEhp9WXKvhOOJV
/Ul6H4RFt9aq5pb4puaKUwwpuJho6PmQmOp9HrPZXXfOyLJgo3N4qhujdzaUDbVnIp5x7BvAWutV
m7gwSvWuJZjcmaf2Tk81wJoKDS6ozzBA4zIOPbggrLjNYyHb7gKdQPm1SggwAzNJYnwAKxEFnSDW
h7MayFzgYk/gC90If9IQfU0Rq/18//Es24Tzp8OpHAM5Z1Y8EmfTRS7ntJjJaN9JTwbHhm3Zagxt
8SiobX4wrt4YygA0aYMIalHQWc4uBWVVABAB4qRRqQnC8dIYPOjaorh3J8RnaBe8D+bC19VbLNjL
2YrrCUfSS3n57is9biIXy9kOp3qHaWUIDpMOpZGvPTx4JllJQTogFs4V3ru6JqmicTBbvv+IX9/3
8iOWej4lOBhEZ5MVHPkyNZsAnYK3HDMyZP+HrprdC2MMZxDCTmgcSfyaf7x/2bdunq0O7tulU48Y
5uzmbTuIQvSO+a6NnRTTXqmjI4MOav03aWeyHTcOrOkXap7DediSTGamJA+Sh3J5w+NylTnPBKen
vx/Vm0qKnWzX3WhlHyRAIBCI+AfOgT+NKBkncWp/RzCgAy+DX2fapMv5/o94exupCAE4a22JnIv0
5/YDOFLcFnJMSiKVWv051yxcvJK+P1nYVGIDEkP0o3SfPqYxziJ6llkH4+tvtvft+JtQFvazDHtK
A8GdiB9IaNgvhr50B5f9/kr/a5abBBZd12JoQnDiAumX56Zf0ucJtOApGUbJTw2jfoRDaGETiJLm
oFervadqHuz1vZnSp8CthTIlF8HmdPUdtXpw7Osu0+KPHb7ZLlK/2uX+99wfBY716xclZb/9nnGU
jaJuyWStUJf9XinUjxAh7IMT87a6hYITCF8D7aE1ZTPWqPWv9EkbnK7V7YaEOS1qt9DH+NPUzb0P
aw6LUyNB/l5Mw0doL8a7EqVdkvgp+8fWc8i5E16PMMIyBNahNkA1Sg+cVPbW4N8/bpNmCxOMkaN0
7CkbKVoVtfVnCXCcf3+l3wZmlsCwSDgMiwINVl43S4BIuNYI/NHPpV7nXzStKZ+WBqxsqscH5YK3
yRQjgQ63EPejUbiNE2HdRtCx8+I8L4kCQKWExGA58alO2u+9VR699o6G24RDSeVqS9qK4eQciXyU
6EHPR+GVh3x6dWAVHyzk7njUYbncqHWTjd8uZNeDyExAs51lZNa+IL+snKUuNn1E83vK61X427kp
ywkKiSSca8TaSgWNYWHa0cx4YHDgV4zIFGZQyz3H7uazGo7D74+nUVVnMPJEigGbEFtiSR+PM32y
OCkXjNdFfLKN6gdw2O7RWooquL8vXx+rtxmDqpEJq0jE8spEg+x2PaWoUrOwkrIzJQO0ztPsV1/b
XgTwuYrKD5KcgA/CEUhJsqdUah4AYPsW+v+tkgVSFT1VNFL9TKToEJc+njKBliPr2IZ+nMtHGcca
jbY/FZ80Mj9ew2+7KApQOmDEeHJlallepsIcvDA0gnj8vkR659pz78C2sa2DULw7LG1ELl8yTqpj
tyuEYIkCmdLMzprcjmcN8VUe3knmyV36DlUa8yGyFplKmXkkR7cTmWhi0k4E+2Kimbm57bBPwCm7
mrLzPArDx2qhAZOKI/X9HfAK7tssq87EXlW3gC5u3yQS1sjI+sfZuc9greX06AKrjJEw6B3rMrZL
8tCP/fJDiLrBQ0nIQNsn52rkbeaDVQc4nkPNuP+bdqIlDxUi2FpeXaXxbpccCivkwCXNzitR84p4
P2mOnCi+ltu/3bYF7bGGkxWwSU1hu/+bfLApVTP7rNeTcymnvOWjvrjCP//j/qR2PidBa9W9Y0o6
b/rbSRVqI+t2Z6cI1ISFX2lNCyfXTn9/6Uj7iP2UxTgkW5WWTp711U0pPYODzc72oDifbM1OvoDm
PnqL7UwI/hllML6SgfHlJhRXKHMkfWMwoXx1G5FC5xLCYrzeX7advcBaARqgp0kv6o2sqVQVU6L2
6TkuBlyaK6R2lllTr6ZI9YOr8zWYb46CYykQOHma01HYYnch2ldCDE5CI0EZPzuATD0H6aKzUePf
0qLPfmnlVkZqYY6R5kPAEDhnecU9aHzU7Dh8jhNdB6hhN39rVmQ0rjQZ/7S4lPnlBEEC1keG8Cs9
EA3Dgkczg/wzl+HwIUOVEYNZULfYp+UHJYe9r2TxVuLZDGKAPtvtthMyptAdXjzniYaNbw41lrqG
yA6urXXz3q6cRnFMQcESJAn35WZzK0WIdcwA67/CsTuojNo8DYYtzqgvVWfTlOAF8Jw4uLzebg2a
LqtsEzgamntbGVhtjvuhyOPkTNkoCxLLMQAwU6WwrOHz/U248yZYi8wqTaYVo4BK2e0qTvgb4GYP
JFq0lXQeBUZNitarD6JqcBiKcUhuKowjjJFy6AhZ3TOxN/bv/4i3X1JTUHuls8df9H03UXHgVddQ
hUnOLYWWwKjy/mRMeOXdH+UNGJy7Fe4ZFXyEgkC8bTMQIRCkQRQ7PiMJoHD7wwQ6takc+tISTjSc
Q3h7c9djNVCV1zhsI2yjy+9RWBtYogyaiy5b+6jNS3M++GHrRbvZYwRqm6oD0YYTurkPlbpYQPWq
6zeQwitSBRNMsKi7GOCp3bksp/elOvSnIh1QA1MX67LU6B8ubYIVTIcE7v2fs7f5KAXbXJlEdODi
tzvCMKdRbyozPkedafwJK0oOYFyqWEZAjbo/1NsMZOUTAB6hAk3lYavBZ0CANLXeyM4y25vSbwcH
VVCGn5Exdc1S1zAEgqJO7eOoeLi373m2ANwG8Ar8Z9uXUgVc51lrsrOaOtJpwl7FxQhIp+QyjJd+
qZ/0WXqHCFThzvWsnu1Yaz/dn/zOOvOcwT7T5u4kgm3Tr1HAaoRkRAIOflyj4QAzHT9AKLrGwQHb
CWIqFw0gRHRZWevNBtOSNDZnTUvPQMi7Byk27YdiKKGw2DZMfmNoIL2glnt/fjunGqku8GL0sGWZ
wubtPrLMEu5exqAzzCaYu0rr03H5D1keCs2kkQzBAXe2ECSthJqwNHp6Jh16v0wpomN9Ks1+Wvej
D9+HzF3GlN3sIKSLhHS6DKOGf8h1SwupuMI+qL/en/nel7XQD6eSROpFifp25rGGmZw9Ybi35PP7
zNabp9SGD0ZlWj/oF+2tMVfEaoJBTsSr8XYkPVP62swLuETNah9kFmiyWrrAuf3+jNa7dBOhsNSg
Q7SyHdAX3syIzEtC26Uk79LQ5w11aPh60v2TqvIHwtWRlP3edqU9CEwZQKtKFLqdFTpJcmwAgzrz
ZgwDiHskyEmD6rteNDje4ziFVIN+sF33PtqryiyQByYInvmmkJHisdeMk0N+WVYJ1E0zCkyHVFYb
tKNu/BuZZDbq+gCA/gWGBPDc5tLFAFiJRzlkg0jKpximXtL277GreAoN9TTE1iU1mivChwF6vkjb
WC9y07hT1b23kw6vQYrtY/teD6cvVj1c7n/ptyje9bfplLO4cbDI2D7OMJKVZnK89JxT7MRVUEeE
Z6qheCrJ6JtFZgRj2tbvF0OtrkwxOolwGc4WciYggaKjqsH/4+e8ArWQSte30J+mIxXKWs5SOmBH
nUBsepyK9kcu6uzjWFrRhQOIEgCIWy8z+wkhNasMolK05zijqXd/cd6WiVkbQ16RsGDmaLPd7hHM
YCZZHYk1SCzpV9rVjlvWcoNmm6xe4VCCCogd849KjYfLvNT/IU9ieMoEq8k1oLJNxjtAn0IXi0/j
jLjqaUqj44xmmuf/MEkeC2hJE00pSdxOMqxKEl5pZhSaJNA87OarbM+KT1nYcHOOvIeMlOymo168
7xAqOljjvZBGQ29Fy0I0xFfidnjwqyoGnmN6tiNMALqyo8mVR8VB5rF72i0a3mv5azXkvh3F0kTU
jCPbCrF0dCC0SQ6KPk580TvO5/vruTuhVU6atVxR1JtoNiXOIpxsvQ0kxUZtdYYoK/LfBru/lkR1
xgFZQW1h89UanGGBg8lwQCOneRhNePympFb/4b5ZXZpoJFPDBih7u2zNpOVqbvJxdAHxLgrl1JeK
6bdh4NxlkAmIj7yM4W1ubrV6MrK8pB15Xpl3AJXq2bWzMgyy+qituHOvMRLzoCWBkcn2RBlDq8ep
zl6fTXt5QqVG99Atsa9ahQ0bQl3Vwbbb2QtwZjTeWyviDabe7foVq0JSJjOzCaKOD3UASadVIeO3
dxyjcPKptvKaMDaZFy9hUcikQudCtIWLaJKJmAo3yH8YBSclzLn4SG+yHItUa8zXtSvNuXk0E2eg
G9wVB6WLnYMKSA6AMonAKyrpdsW4fxZVi0V6FqkSBXpfwLKMylWnuo5O9ye0RpZNkrNWw1/hC4xm
rR/vX90cqVXCppINBKgMyky1Y/8jUDtyocJ+lNtaPFSdrR/E2r39wL0OEGoFx7Hhb4dsY4jaBcbI
Z6svJH/qpOUUIzJyUCl5bY1sZ7Y+83nAgKEnV74dZsC/a5Qw2zqnM3EPDT8k0fD+Trrxgr5O/AHF
nmo5JTiftsgIxL3hLWTc40OrF3bqtnG4PFqSrCMrMmkVDhaymv3Rosf2GS/kv41wWU7S1BtfFXps
sitbfaK76A8i+KjMgBDcBhk7TKaNWsVpxGz6T5E8CowflHEYz9NspiTlljIj2cXD66cF4DXIEgcO
mBzpTvlALGuU51BtHdRShmL4ZrZJCquoLZDbaYxBWC5i+s3olcpgwroFAwr9uFL/lHlWI4tY6QVm
zoNKo1EzfiLPa0yuVlDrL62q+NA2c6CWUDBR3BYIPFR0uj6ONpAJwJ9q/r3uEW/h983TxcREu0Ps
zxgyr7ML81tey/JLb2KU5trIyv6Binb317LQwPXCAnyXZ8d198PMpjP/s8RDNzf0kybnhnBxX097
z1EH808tS7VVYLw3QFuNWYZKlDnGbpNZ2eTOllk9t8ViXkSh1KnfLZghsmZieWjrNPrS4FFznanB
fizwVzmJGbazVS3qu2ZURCAbc3FxEiuR0XJXJ8dta4Vio2U2yx/oeNpU/EMp/l2rgbWJQV0OCAF/
8ALZvGxleZTxg2JX1005o+MCPDrI1i4M2k5LoIXt4CK6k53Hwv7y+0cY2hAgutXsgLLz7UYvh2Kh
IjIlZwRF+0CKNPsFodgpsIp5RB1Nlf9CcT48iBt7lwisEQzHKDSut/ztoLlQEQVGgfNcjsgYssrD
VSum6ozoy09aN/JBzNiJiFQiV98S7pCVGnw7XBsKSynNjjcf8oGekxmVX9fJ3ws8nYOJ7SXfDEX/
gPInzfRtGx2P07bLKp6Xpt0Wn0PMdc6y3Sp+A1TDS/TGchXazCetS3G0xsD3sVUx0o4W8JPRIB/R
Nnbi882v2QRLGQEZKUSY8cwnpECGFeowI/aMfJnDYZGKa57Kv+7vp9211oCGrD3ElRV0u9b4huL5
1nIbdJi6n3QD23lRz0awYFx9cGnvlSdX+Xm4k3BlAAxusvvRTsWkgvw9WwsArSidQJpEenVKkjb2
TERiTk0Bns2iOOfVE/7NNLeka5WWZaDWo+b1ueWgFDcdpCw7u/vmZ61f5V+3IjE1srk7yJSXLL+A
s5eDKE1XPVy8fOSO+vT9Jd95Y1GjJQGEi27xANkuA4Y0Jsrq7DQ4ET6GdjV10PI7qj/yKcUp4tR3
enOW20y6qLU4OlxvVE6IXaCSaYeuHEQ6yJvcCfwLAroWYtwkZxl9jupUObaHKdxTb4p/Fss86XMS
mFn7NRzTK+iHJ9Itj92BxjMS50r1zVLDa24WHyx58KZcfFaFMx+EgJ20geYUrXSwpVA1tmnkAKMo
atamxGh2+ImkJfLtohp/P8Fz8FFcex+AhixtkzVkQOnlUoooy8/26AqhYuRkZ8rBXHbIPStFFxiy
zYtTphh6u8HkHBnHOlHCoJWAH484KJ/MrM+wX5jC6woFfHKkFAmtMg8RyosR7DRb+Vx0ya/7G+/t
RqeOBpqULbdyw7e5mCzUqEWDNAysOUW7MgXHMy1ZdGri2fBqRNTf/a/G276zx1B0sxU2FLhitXrK
jK66NJKmnnkwVj+aBu3H++PtoJUo/64oN5MqBhX7zdZWpTwFCWQ5Qdqq10wTmoQMX+ukLmL6qafP
M1Z01TwjMouTtdJlmNjras2HT5IPdoOcdeJIC0qDnWhA2B7hX15tQG+TVHog1KhVCz0KZAg26XeK
4TTSNLYTdFaHpUIke+Cp0BYqDWSmLMUjUX6hy69Tpx8l8D+Za9QI4us6bdMXcwYjGXaPtVV+mrHy
uL90O1uDaq5O3wgEC/XBTUyy6mZWQuJRYPXx07hoiBq1kvychc70xcbS5+BLvQmBZC+UJbC7gmSy
MiVuT0TUN2kcNwuqoshVYmAg294Sp8M7W8cAZkqRdmxDxHEz5c+pXvqDe+jNLbsODgeEOi/tMsj8
t4MvU6GJIe6SM3ToGBv46KM5ll+VDHewWtS/DH34eH9xdwd8rbiS1FDj2+RsibTYzVjjODDisn7O
s7L/ZM5A/51Ztk96g0G5sPsjHu6bCAqWGNwLkZ5FXo/E7SyRil/KeGCWsjC5NcccbVZEVA/W8s2+
WUfhHiOeoPb0BoPhZJPlSBFTayKlvkaGnHmLlMenuJvFCfel3xUBwg2P5zggafouhO6tqVGD6icq
nmSiKd5ibrFEQxAO3RHkb/0gNwd1M8omjpQTjpl5jFDzaFiYCUHLpNhg45RQArEfheUNam18jLrx
qDa9s5xE55UzhG8XrNfNhTSZejeoyUyfFC31s7RkVtDjmnYysbt5lxmHrLK3VxMZ38pR4jCu7dDt
WZCiSFLTsInPYa2qF1Pk2ksdTdpDHbFTOztB03gW+RkdufBRwZrHDxNsSVMnlT7fPyNvjP34siDb
dZIfQOIImGzeGNjbGK1kQ4gKcRlxQceknip1//AwBLRPZHcp016dZgrSSPNm6iX+XM2ph2qP5jph
6pEk48RJg9AfMxmnA9lH4DE+zYl9zZKqdydZfh679GNfOB80gE9u0litSz3hkYKIeer6vvvd7GIz
o80jsZ7SBl9dpNplef5ZGlr0PgH7c72/bns7ho7n2sugwUxAuz3mjaiH0FKz+Ixmke6ORtmdMlP+
Ahpm8BEzOSI1vX0wrZNChxDWDw9gMqfb8SarkNKlt6JzPDR/W0mu+umsax/xhEYkOzReDG3OTkBV
4icCcE9pKcyD2bSkx2E1wbw/9524yj0KYIoGLCFue1pKze4rSNLR2amxkJG0MUL1pVu8UB15EOem
Htj5cvRk3IkNa80WuvaKmQGYcrsAPFqiQun5qknXP5eI0H52IlF8UuhRflZivfFKQTnPzWsrPPjU
r0jjTVhiaB7hJHDU9PXNhiJcLMqcJIj7WdVjpCyxmyEiCnggp49mURrpswSC3/RtslC7LcLn3LKu
mtn85IX7d2OEXjbiipQXwy8zzmgp5ZC7peEHdepLBNXK71rxDtB2ilRN88Myqu4kirI/RVje3P9w
6yZ5MxFSYojB9F+cLaRaiMo0Zoc1hMSFTK/VWwHSo0eO5buj8IDgO9HUhQF4+6WogvKwjMIIdZxm
8NnRqicN85GV8s4mBIOPkyYEZ5L8bZIrsgy/jRHxGLrxiwelE+3vLFeu6IZhR7CU6BlTUznYCrtT
AymOZhUAeG0rRJTJyDAPlhadO9352fSKcjKipDjICd++FMkaOOWI/lE1Zs9tFrBqQz21aXlCkk/r
D3pjKi7W7jIOdrEIykjLfR702QnUkfRFqpvea9pcPgEZSz6BiRm9cZh0Knm68WFY+tWyL1PIYVtr
wXGszN0pE/yVENcO/sP2skkOqDjD8d1ml2maJGEvyXwS/PZcU0UdBqXVX/9lEJoYJORE3m0JsM6q
sLUbBpHNrj9rKa4XZlvWByFu70OTJYPxXqEffO3bPazhYTTSheBDL5B8y9lqPbFmBffn8vbhxJde
W/X0fKE4vmEoFSJz9NDqiaSRnH5txkW/5jJlc0T+US/hne4rFkYx9giYcqmnZyQwrFOjgeDKgN1e
xgkN/ipDeSorD91q93IU8EurmeyK5icxul0DNarNIoK9G3CXiB+gWZA1hmri4S3bPMhGl+KmxN0C
ollH7DOH3ITxSJrW3dEqrQNtwhbEe3B1q0AsKKM1FPyrULQsqLKJrJeCGZ21D+j5PzWRZF8WudAD
I9WKD2U9rlq94S+KmsWvUI/IMpZheq6NSnm+/8l2NoZN6DR4yr8+JTcpauR0Y9vZlRTU+dz4aBMp
bhwC5v/dUdbGF9k2iBHovdtKbFcpwLkXRHPMXJ1cfEPaa4w718EmfxtCGcWE8kIE5Txti7A6zmtZ
qSxhwBNV9dt6ni9JOAyeqibTRS0U7MxLdToYlFjw5nMyLJcPdyqVZprxt5+zS2atNSYq97lAhydR
nmrkq38uI4XiE/rTOKoDh3Tc2qlazRNFl78YoYVxQkuTU3FHeeESri35BaDP/AxOReISlj+YqeN8
igY9+z5VgCFPDti+5KwtavE5jjX1p03fQMHuKql0T520+bvIlWLyG92eJRft6EK/Tu2E0LlDJwqt
1zCDhJprS/o5XW3c4FElzuwmRRxG0H3BLPmdkjqTnxhVFPro0CGqbUtqm15SM4/eDXOfPLWFCP+c
Rin2zcmpfySRmHM3S6FOuSoQvedB1PoXBbuVX2Wvln+ldYTW9RLJxki7xRjYzk7Cu0BK/sr03nmf
oA1j+l2JeyJIKdWa2OXmRAZmjTUgAxOy7TJk8c/UbjgBVdYlP6TRUXADlCZ8KNVKfDWXGdatLXh3
V0u9uC32Edk5jdUSD5hejF4NnO7npCvig5mUDsAvw2wvM8TZ5wIUuOEWiio9Ka2ehCctHvVLLDR6
b6ok599jyR7/KGu9e851BS/4UO6ebfoJCGgXT5kocDxpbSGXbrPUFFzKMVztf4xHoov1Oade9QwT
OMSsBEKk35YOFtm085wLTlC0/TKUpCS/tbtaxrwqw5lPH50koXjjTAbmE6EzBrBJo+9KuQyNLxRF
vE+HOJvPrVFLuvd/8j5FrKVR6RglVgzjs9adZykzS/TsS+MLIn5l4aIVGGKv6fQvEcwvnOHsDKCm
Ukg2RSHcSr7YuSk9j0lRfL1/4tf09TbGgeOAHktThDrQG6Ry1DrWFGZpGERdXXlhXBaeqBT1bHXm
l98fCc0fkiY6rdQPNok02USjtlFBVRSBhse6i3/1Imvey06XHKSbe3NCAk+V8bun1bFNBKs0iuJh
ihmJ50DQREX7uNSh4XVC+nZ/Tq/Z3mb5QJaBYKLQ90p0v40pmV3btsSmDOqoQ/ZHw91HsuhaEg+0
C5fH7Md6R9cSUKMfRwNsrKw4Cqev4tpvfwQ/ADYJ70J1E9jGWsNxYAydoIjMJcgnEx/BCRslrM+/
qLN4hI6JS01oj54Rdgiy21RShFM9tlL/T+R8T6Xxse/DPxPbfMQU1vwl6iW6dKlWX+6v1s53oXgE
FIrXKyUkZ5NfTo216DKWB0EvrW5osf133hXiBBY2dO+PtHPD6HDAANMAQieV3byS7SgEXqNhgomP
EtaxhUFbSVhYYZaTDN881yZXp6v9+/uOIvuqfrTqM/Fqvt0MUYhNI8NQjrYi+dvQK7Mbqel44d+a
/2EpIVRQM+LgUrTYHCZL6XUnLhkKR1rZFQnuCaAfGuT3+uVgVrt7XOHAsr+B80OKvZ2WY2RiRDHA
CYYWH3O3AghwQom0O3WL6pxy1RiuIxfuSTKUwW/surw2ZA8H1/e6dts9juwI7zo0LTjZm7U1UZKY
FUt3giVVcjyl1AJXockOkoW+JTKi7edm4kWSGzjR399LuyOveO/10beK3t5O35CLOJVySuUYeg0n
TCUbF19H+0EaUKLEqyL6MlcpjpsY5h585Lc5H3AnbAXRvaSOTM3ndmQ7QrShjSD5CZC1pxnNGHoa
zpF60d6pVFbCAHxndtNWQn9sMoFdLSaZuLAkfpeaIQRC6QkMlHXQeN2dDy8PcBSwBDgkt/PRSXwa
xO+dQE/M5j3dqYqdmxwhkNZVebNTKA4B4CJPAfZ7O4pB39whyWCUEvmbodW6QFOm/J1cp+27kmrr
QazZSSspjrEvwGdQD9A2R3FA22SqibeBVMbNB2dGWiOq+/pUVVgH6cuA/VWvFavNY/yhbMej/u7e
9iSa8jZgr9Dd2ATVsVZCADQM3025/LMzwxRP1yIJYN8Uz7Ojt/AXW92XLPPz75+Lfw28DQsI6JJT
NQyMBJQcqHqU/6GmFm4jKqoTcVrFfqPF+V9ZER5ANveCOyQMVBNBcfAQ3zzLenPCB0cd+MD0zZAn
aCvf1vL8IvdN6819XH1Cuujn/cm+3qHbXUVbmuI54cek0XK7qwSOSCHyMU4wGflfs2kWp8nih7hF
roXCG0pdDXD0LR9a1E3dSMIhMuwNwvOMIxnqKzO9EusPQ2qbj53Rm+/VBV+Ygt0RqFwnl0Z3Rm8Y
miKgg6pec2ppoMtQoQR+VvJfV4uasohe7k9qd+euvGVgYhSytuJKXa9Xc9uzkPRx0tItUHK6atKc
XYVsDP4Szq2nijB7xNot9wqeNdf74+vrNbxZVIq5fA1apLTntgCRuF0sHlfcLH3V9u+wh83fJZMt
3rWWXniLVlbv+CEFnnl4Z3W9g4VI3IwfJZ5tfqlksm9mVn4txGRfSCexu8RBw+sXe3xUpUXGEX3y
QwTOLoj3IAy4FOa7BGeuE4x5+YthD5Pb1R0u6AjEneSowxoQz2R3YnDPXDCUQp4O5x1Fo3U8JYuX
iZPQaJLoqAfRU9fjvoGho7Z4kQleWgdLs7MyCHEgArU2vqBv3G43WeSNJLdsIKNfrX5sfJnkJNYO
QtdO7Fjx23SfEAJeGZO3o8SFkYSq3ZA4oit+irCqBZGspH6Ec7ObzFnuq0WPvTp1muD+/PZy1hWX
gF4kUXp9kt8OXSXKMA4Gtyo4wgJLaa0ZHuG+qsKzzUkO0Y2s5++5kSrXOmL3q3GG3lOOzRMsk2nG
V0/of+K1JT71NdrseAJK8pONb1OJ+G7XoUy7Go3GGFb9NmNixbzTfECunA0LvfP2h2dzZiO8vq5Z
qWgXKcp7z1JxqmvjpvLxjcNn2tBA+FPcCyRHHEHGdm5rXhugHuBLrBW8TfCLFPys57YiGSvA185q
qLt93eUXQwkP4vtqhfDmdELNWLVMFeTEtyEvn+VMLIuJx5glus+LPivf5glDJsqSU+YLrekdl7dW
+xeMRvUbNI+xdTvh/JBaigZuMyTzB1yQ058hCKTW16fpXUr9tHBjI0n/VCUFGbcZLcA/Jjz58J7r
jdzlgV0/9nWCzswchuq3LEyVI+bXev9vgw7XNOUtouha6br9gJjmWsiG8QGVZIiCxEZzLJIj+eBo
vQW/sU94fKwJHCLRvGFuh8GjOSm6pSVDbccxCZQusVsXFOmE8iqpZu7VcZJc1LEMv5dFFn3qMO18
GMM8yS+JlCf0bYAp8pCr5h63oslJPt0/gTvdpZUigMABKG1w2lvqT+VYUhpauROMvek3kvN9SttV
Rq04lZFxqavscajy905IcSfSX4pR/isblnf1XDxEbf0smvE01olnyOWngYp+3WteZk0XSalOKjqW
kgMNOeI0CI2rRDitqyLAcbDIO5kA1coV76BSFqWYeLvGCd62GWh6O+CVB2hTAKwpaqF7nW48KU7f
+9YKcry/bjuXJmPSJUG3TSN+bb+rQOk7Lmc76J0feV4sjyioFteyBgJsDwj+tnKGgWHTZpgEAt6+
P/hOOxYtr5UaSn+AqLuFA+ehElo1iJ4gpfXrWmnzqIQdVlHtZzmyaaUrZSCJ/BMOtC+xKf3S4TGo
SXek6Lq77hZdIp5FILC2ABcFPd8oazDZXSLnPW5Ya6l+4eosk+jkhNioWeE/9ye+d2iBXvMKek38
tpt1tbSEUceXrpVR853Ctrwq5uTeH+WtACOHlsCAUj1MRoo6m+haJTJaEYLbro/m7/AD7aAsWrD1
oIN9NSsSt87oe9f0Tq5TVrYX8K3Cc5TY+GKHE1y5xNLPphI152VZe7RJOV7oWuMTjBzcIyJkWpDX
VGonM87fo339+73J9ef/X/iPvdY+bs9Dt2hS2dWaHTSDmj3SzVMD2H2dG0dqe3aWVHoXSdJ0cAh3
Pw1pMeRKtGnIVm4HpfS9wAdd7ICCTErhsjFdrWqMg4Rh79hRn8SdjHIOVaTNtWsubd1qGG0HuWJX
AcQLk2ro6ATNUqVfDCPpnpIlcR6LcrA/tXmTHwy/nurtpQEKH9wMHOjVFOZ2kgD8GyeXGL7N1lZ6
bqKvMOD9Qp/AiR+gTvy6vxN3F3UFc9k8lHGe2SyqVCcAqgbqG3asK+4cWvqlh7/v/69G2T4AcLC2
JurhdiBpbfckuhIesiP1B2u3OxfkEBRqfgCvtywk6jIzJZSOXakILnqhWPhXowjxH+YCQgXxFJJZ
MFW3Xyg3Mq3QxcA2TOKI2Gt+KlFVO4i/e7uQFye8LehNNGg3g6h22SNCSuCb4lL9kNtL8n5xSMGk
2caMN7cQIJg66OTYn54cwGsHc9zL10k6aY7SwaIDuznfQA/iemhyVrLA7tpIhUICRjyEOTZeUl6S
p14ThjfJ1nyQLexFfPIEgq/M6aNfcLu6mao2Jl1j4u8SxR9bdKP9xsy+KW37yRb2S2wtR8i/vRP3
7xE3B17PbVAcMhEYiVKfvsHP3FKXC4QXbxkX6WCLvlXWWsnrK9AJtUwDsM/mwzatSEQmuF/yUSq/
FW01NW6NAPCp6SCEx9y5TwvuwJdylr7GZu88jIi++ZNmZ56wxd+NYsUH33rn1ICLI+Zw+FeLis23
xtvdFhJglyBCUelSlvrw8P+Rpu5815tRNvNehriNojXOzBMaVKj16gE6Wyats677mEVzgq7c0cNi
d2YENmWt4Bj0g273klFJo+SsUUerlpGkcZk9c33S348HOwBD8FqreRgVcjqEW0pBaGlZpevC4saI
LQSe0nbJvBqvXF9Cof17bzrpN13LpsrFkUleMFw3MOXmbTIZD0Y6LLaL708dYdFThr/EQAXadaRq
sH2gdhYadvLYf+waU/1Tr0kPXK11ICeLZW6o/1CdX53KnAJ7bcFfHHubtZdoOcULWUX0ojl59/3+
hPdeHDxKocmCr4abvfWFMJF2VipQjtSQ1OHZEE5MalI0/hQr8amLFPtrm/ZzYIV97cGtzB6RBdN/
0GEcPihGmD/EmSR5iwBMcf+H7QRNkKYr1JNfBSxrEztQndSx20L3Il5MfHItoM9DH/KMoMzkFVlB
e0yTlGAwtD9suR2+3B/9rTQFavCgSBD7AERqoEh9u90KHq8L7Yow4D01tJ6TRuO7ODSGGtd2mGbl
hJutn9ld9KI0qyKD3ujVxyTjLREjApe6ydDRsLZLHrW+RC/4lOLAHQdpleTr4SecuJmd6wc/eyfU
w6Hl9biS/5CaWQ/Rv7An1qQaUjqudSZHHd/NQhQPjdSIr04eI1wwoMRgUe4K5C40D1gcO8eThgPd
YJjWPI/lzciZrFAuE5DTqRqJv5V0Et56Gg5Y0DujvAIbX0t/NIU3gcdJ83QwF9sKlBm5MNexa61z
Db0uDrLTtwGOBjDwyZWBJZOdbq4RObdabLMHKwg7J/dlKYtf4rRNPUOfrPPEC8ctnDB7ub/ndgZd
2ylghniTko9vBmU71nWmYHahh2rXuIvtzB8rR/kjNNX2qaqX8mdrTebBhfEKzrnNUel38Nng/MAu
B8F3u2XKUptqACKgYAXZmB/KGUZ6od1rFsbtFMzed/VQf5bbEZP5ujOqz0nYaT3Jeii0oCjM7s8+
VvvVwr3UHvu4s2dqwHHU+XVkjvYpHlITt/e5swqv04xCBr0SKi9hDW3MzbtkSvGVrlL1yW7npkHk
RqSRG4tW7vxOTNoPwWnrgW6VkDDkNqz+dsps/GFR9P6WWFUPmRkBy8pt9bQd/H7plmsLW6cJ0m7h
zVXKo517eoZYg6tI0sKFlcsvVDVk2UVOvrcf7DLMiktoVI3jJZSznoakz4UfmVIBt14yFpfamVGv
kJhl8IwmqnIfJGQNKLaYzMzn9Zr/D3vn0SQ3cq7rv6KY9YEOvLlxpAVQhWpHNj1FbhAUh4OET3jz
6++DljldqIrGba3vQhEcNdkJJNJ85jXvp8zp8TWek6+ZpbTyqEbRlAcOjJW/zdFgvp/cpJY+beQp
v0etbHIPZXUYnaHVwpxqQXGwvcVGg3Uopjc8ffowNEVjBtlcZsBxe9UAmtin5c56uxK+UCuGZ0lk
hjEXyJfzT4/RR0LRUTgh+svxHSX19sNsUXNxY81AmRP1wlqT0dvGA0Q0Tbb3FgUPGVY2HerWBZpg
OvL1aaGOugGVEgJ+ahbbtFD0Lo7NrWGHuRflN0ZW9yc8UevjyzvtMkpkFLis6LoB1CNlP39xmZsi
wcfLDnF/y28aYucDYh4HHEkmUtFqT4J0b7jNqdUaXttxoNghtC47aFXZHL0BSLbq9NFBT4bXJ2hU
5UnpaZfioEDz/fz1klxplEWZ7XAyZHOaOhrsuVTGnZPj8q5hlDU3gzaEdtOWoNq0toErQGuHdqRn
ByNqp/eDERtgKhXGw0T3wQFOEizJtMfgW59/c2QhGUKxhUMa2ZItTiOPpVfks7RDIO1KMOctsmpm
Xt8mmTO8Vjyc4pFH1gR9gCYpmNfNVKbW4ljZaIXW4jW3HC/R7eDoauK/vCCvvNGqwYPTAtCMVS/g
fBgqQ0VcJpUV5kKJ77Mk1W8GMGJhVTvVzkV9ZSiospggk4quQsub897sBaoIpYC7nSgVWmxLHcRj
6x1ktewV/K4OtSqlPTUD6D2cv5VoRdI2o2eGpZVUoTIipRqP+njSOBR3FuOVuxMDMTqsXJ9UOrea
lrRKm04sphnimwx5NosQERSx9VZdkuyr1mgqkn+g/F7+alfaUUwju8CEJr1acm6gCapGDoCfsYEe
KvWPekQrbZLcoblj3g151qCnOJgfxlj/mXpG8jEzwIViLJKE0+J5CHNZ2t2C6MXBzs0ujN0sDxc0
RWgKZTFSm9Hnlx/3yhw9lULJDUElUyI6/xxk3xE5zUKDqTBdDjvOhjAwgRneNEUkbl4e7MqZ56Ht
hrIkHwM89PowzyJRurCeiwKTGeKjbdwTdVonZVYGhPPw0JiVYtzRdrmMDJEvsukGU2ixbcK28/HG
XI5sYSDW0QIOt9GgEhdukey81ZUV/cQ+Ix/gs4O3Px/FSYe0lnnCKPZsfrC9fD7G+dKhGM9x/vIE
XnuhJ/Y9HUNkPLa4Y/x88tJIHWq/c6M9Rl4bo2yQ7GVZV9gbVOI5xZEqAaWAqcz5G9WFM1lIf+oh
+o3KneK50Yc2iyWtSKRLMj8xlero1nK6xY5r+lVUzRyWkzndNmhAPDoQZ+89m/63ldTVgjpMngc1
MSzOGonwe0csbbBoiv3OysUcvnaCqLishC563aTs21ynM+qqs6WrI6lCKyWX0U/XbeL/ZBBaCBDI
mB32zfn0aPVS9Ijx6iH+1gP4x6r9bsd1+enlV7ncLOi7obewBuB0Z7b0PLOIsxSFARoIixZRJu5F
sHQdGSLAHNSGkz2bwCvZ7fmA+vlrKSMRazrZTqhLpbub86YKs1kUv8YqS+7Eg4C8qfVDQEfbQc2l
JwlPJhGiXzR+K7BNIrR1vA+pjfSIC5Y5JAxwb1pZ6Lcvz8vlduMxaTeuTYK1bbZ5TCNZahCZjoPd
VFYHdU8gKEe190F7GDsf+gp/hLGga1Crh6iDuuH5lGB94wHQw4o6ibUsgEvYHLSq0gKlTqcwKiX9
EGSgb1VZtQckhebDkJlKYJd1uXPGXG58HgRp/LWITy5/sRg8knMoPE6IvdVwM0ZolBuzt1covYLP
ZBjeE2QdDCiwPOfvG5dL3kZgFugtxeQusM9u4kj0fu3WJNaWROFl1scgx83qXgJvvx2pou9832uv
SoxKnRJSL3T7dV88uySqVJDxAvQIReyYGBGKKjDU3nz1SUqgT069YlZILdRNcKVKV6tWY6Ew6Ubn
EM3jfJOWTnl8ea2uv+U8KGUUWNmoBK0qHtv1o/bNBC1KXzmKDghPV5tutMX5NQqHeouuQWEbs+JO
JwbYCX2ubZInuWxUWshptuV9NEq7KK9NJnGRzn3XWtGxjXJss7Vyb6hr5xS4L0JvqqNgrzZrBm1+
Q5Ez32vsp/IwpPQtNS1JcRjuuNQt8/WJzFOKtjrvetSzt/BdDcXkVplGJ7T1ubrV+yT380G4O6HD
1bfifF8t6jmAt6HDoM2YjisTRaXScQMaZpIKTFLeJMX42Zjq/N3LC+UJKnKxUtZ2KzEY4eM27c7o
QqqRcO1w7qoSOfHeCxwrmQ4C64Agjg3pt9BxbtAZtW9GarchTBf0z8dGPCbm6N7UPSLsCuwRkhLc
QqQFW9UcGiUY2kLzkQwf3vQ4mjyInkx27jBs0CJbPrj2MB76ZQWajvF865DQBEDS1Mr3tNq8kU2E
1y8GBkY7Tr5duT6juHY1YSyUWid9NtL7akJE4b+k1nRx0jRoNhYQNqWytHdITvUQd0b368uTde3b
rFx/5DCAyl4ImRl1b8h5oRCnNLke5nkWhZQswN5AFqFBbWg7YONru3jFGgMVp11mbMHTUqtFbiWU
/1tPr/2mK4wvVmdpj3WUGkFt6DZmrcgCegDHdrbxlbOQbgPSaR4ZICCNzVk4xZVntk7CKTVY9UM/
oV2t5W27c7lcOSzw1OWGc+hGgqDchHsggqfMhr0dDnmHkV5uyZvEqB4ma2p3dtVltkER89lIm7u7
KAykpPOYXRXHVmDo5YjTAIB0ZQGZ5ChYqjaq0vwnkwhPhJBwjdm2QvoK3JWubvG19KxyOpWeVGgX
pXvY7SfI+WYHc4+s+qUIT5F1bGKFhC6VAL7N3Qnw9FiBZw4irydxy+co1GMjvl2MQb1xKSPDLUim
Ox2QLDw8md8UEzLNpHrdQVM781ZNDYR8iiE/dEryu+xG/Q2ICw1GhlXdaJ0m77ps+LbkMN48DdTV
EBX944QwxYPSRXbQaYAG4zQqoV8t4vTy3rvC9yUnsGh+IAFGwLOVUemG0ku6onBCIxazHmqGVGQQ
K4b791zShPSTSrXpaGUx2hrJOD/KYjEbP7Lq9t4dTdkeaoT9b+y5AiGGjlL9t6xTp71a3rUVTZOI
NvXaiKUFcR5DiFrE0pQUMbOmRw5JVcpgrEb9rlOsPRDn1aE4jVYIF0J47ub6E0qTxJaWOwTCWX2o
Pf0jdNL0pq3AyexM/bXTYFXi/ddQ68+fR0ZF3meOsO1QsS3njecIGbZRlT2YkP/CyYvkd6XK/0jd
qfPtoRZ3iUsc2peN49e52tz3pf0zh2myE69dyRYh+q69fOJFDeLH5rEo1DO3AzNgCtsfLRFKfG0X
z/muecujUEBdqhq5iwmjUaTvjH66GXTxZlzh7H2WvJulcmtr5ZfK6oLZUN+2jhKMS7MnP/JUWNru
T+JnOPdc6ZzlmzSdKoeztDn1XVdRIjq1/Tjfe1Y8HLukow6PMU9Y6K28ibGA8OVSjTe4e9UHArv8
OE/GeFQQUj9mxZzeKHluvvX6dHmwRxt4PhfwMbUX7et/QRbRAOpbmJNLbIzRMB6P4JBMHz7XHmTx
CoJvZVgTW641FV5ps8rnpZ5jJzPtcFV++znLtvJR/BkOqWqWt3QbukAxBv2k6MXyTnglaEovIXsv
CgtHe4LS/2B5Umaja8RFhUfKZh3gQTrNaerZoVhxOW1ToHikx+bJiszCT/MFaVVXSeC5opqn5vav
ZigHqPB55hOaotjYqH3YQKzdOf7X73rx3akGAMGDVgM2/XzXeAqIpJzrPWxF9EDQVH60s7j+2A3I
xkpV/WUnjrwpICGHxoJu4suTcm3LkmbQmkQ5DKGPzeD6OGSpnUZ2SK4zH7QEmgdhkreTzFwJiKjs
A+Jepx2Bsk2Y0GvR2FK9pUlYYZNqRf34UM75ZxMqyTHtvNejsCDvof4IbJQuKGq25zO6skn6pHHs
sBeRc4wmIznUOprFL0/dlU4Uw6CTY1JVA1b8tPyfHXdFKwxNGemQlFnW+6gg5QE146+LXnuHmT9/
H2dEQJrGujPiCoVf942r0Gnvpy8vP8jl7OLbttrF0ep0OOg2r9vorWbH+aiH05x/I9vSA0uBnh1j
0w6crux21uvlhcJwYMmfjCAvtWdqa8B+zS710FwUpfdBj/X+kBfiXrcr89WdjLOxnuoBz6aYBKqh
B5tRyYrU6aHMsz8iWe2VE6/OHxYs1HsJMGnPnC+XvIoyq7EBkM4zDFq399SjMcvq6DQdSZUz76X2
1yYQLBDoFaCk4B434Sy2pPOKa9bCyZGdX6Gg90jgVx5bS5uOLy+Na0MBekL/k/ocfNL158/mr1QL
NC6Q5gJaUarHPgHSo3YuHlROlO0MdW0W7fW16DpB5NzOImK30NtxFiDfMc1Ho5LyrolqeYyBMN5H
sqx3luG6qs+PTXwMyOrBpUMdRX30/NU4rudMJBWvtqjUtEbqUscE50tywq44RmpdHBQ4k4cp9/Z2
wOWhydA6FF14wjSKtoCOqdcTvY1zLcTsuzlVuJ35JezMnQm9PgpHC5RL9AC3dYsF0/tacxMNR1PN
DLqeEglqDHtGT9dWCE08kjeEkAhH18/6bIXIvpGACfhsq/46RLR5wcNQzkFt1s3OC11bIbg1UL8j
1QFts1n3hYm4WNXUWqimbe6n8WQfGtHrh5jagN9Bcd5J5q7EH8CYYeDDw1/NSLbF9tpLafuXkRom
Y+IGRaNkD4qLjpGpxpafoYF/LFhFwjcQvgbNEOk3aq0utyAx6qApnT3I/eVU8zgUhhG2IegHp3M+
1aVaaQMPiyNb68KkUuskHLnAQrASn17e9pczfT7S+iTPPmrUksLCmlBDUjb7OFduD7gzw1FLqMUR
OtqPl4e7XKkWsC3UFtGwIS7buni16DwURcmLrQokJ6+OxmOulfUOF/bK9GkWNw8FQzI8CnnnL+W2
JYCXyluQv2vL28TK47AEq3tL5rnXI73yQmBkkYwiKltPl82N2oJ47fTKWsLFQg8aBeU+AJOT7uRL
V74So9Aoc+n9rnHR5oUi1eodW19CqxU1Rfn8TZRFb7WhtVkc8x5m6vKdqLqBHIHxgXYAV935aLKP
mDJj0sNeN+oQwZYccaBW+fzyUnhCoZwfy5QjofA/4XitCyF0r6yLmGRODfu+jYxgVKfo+1LqlnGo
R1Sc/EFpo+ww5tFCPIsn930KnlqGcVOJ/o6/MsbHwYoz83HKG/mBlkn8tWiVDMUkzooDGNf4fZrO
5XgblYv8go2ErWDy5yXze9Vr/gDMKj9jOJVqfiT75at0jVLiH21ab6xaybtDPKiL4hvpmOePwh3J
nwotrTVQTArLKWvAd09O9VnNR63HhW4t4k1rj+Xw8jRd+RjkyRqi9IBd2DCbOpOKlXZp2IMaTm3R
nZopUUlOhfj28ihXYLIrngYVvVWEBleUzTCCeB5uHlr00aTQ601G8bYslwYVRGQu0gdLzkrq123h
tWjUU9/1YZc4c5CmunWKq8j8kNiq/NQtWQT7E1jVzga4vMIBcxACoRVF1HWhhD6qWaJPZTaHxmSX
9ysX9mCMonjbdAqYCNgmMMbb8hELjj0V3Mv5Z2Ra/FTdCN3tbfUc40Y6iR7d3QZnixsdUOvBcMth
5/2ujELehlspeCN4GlsDAsI8UxlTNnjXpyPysguS+OZk78BLL48RlhHxCD0OpDNBAZ5v7AzfcX2m
ihVaiVbeGfhS92AU4SlOc1b+0Qjh7CzeK9SxFYOzihAC/mH5ru/97Hqp88YY6lmnqW72JMZxaWVf
K1rRzV2u6Evtt0peP7STGpf3StbAUxbGiI9HrM6V4qeG4trHbjG7H1KK4YE8XUQnM5rrzx5VVhE0
UoFeJuHdoYxVe4rv6Q3N5C6Cw3kYai3dq5Bd+0y0sInQgM8irLKdwBrmvNFgblIvdX8o6rkKPQNO
28ubcW+UTfSjWbXj1mq3hHHVJfc2aLAgsQt3Z8ldXpJ8Gj6OBbgAANM2xhrdbFSQE2PJZWXtV01i
+GZWLkHMibOT/157IS57C9VW0BigTM9XgQJv0IyXhHXXeOMbs1Zw5dW8vaLi1VFWlBl4xpUispm2
GCyok8zuHJJ7UKCzivGgGNFeRH9tD9EGJche0QzWNk9q1KaA3mjOpICG+LJYQ3cC25afKhSBgsJD
fe7lxXB1C+H/Qo8I2WZaGpu7f1zsvOnp34UFQOn7vNOHKtCS5WtsRMh+s0z8ScoymBSr/FvErnrE
wVqeHPB1ftvb+k2UjvGHolskPkeAl5VBRQMuqcDBjHp9Yza1Sos8/d3sVPGZnVy++sxZdwvHJ8EE
re7txWK30unV2pzCxtTGMIVJcd/rufEpsiYdd9He3okwrzT+1/YP+R7xC19pC34FEJC3Yp0vXamj
4yx0/Wsi2uhu0tXP9mSkIYolEGwQPrwhwi9Qw5V7om5XwBYrD3qNcdfOLrf3+YKv5yi11akbATiW
8m/AfHKIU7TH3lUybv5QFGogNJXHojwa9Ti/LzWncTC6cn6U5ljs6VlcbnRSqVX4jRAC7PE2nJvy
xBqAqq2a4TTdjMbpHyxU5w7FnOs7Z8rlFgReQgVhJUBTXtrWK5xU4COUM9QwjPF3bHv6QwvcYye8
vza9FIsJUuje0Ezc3pZYI3n2YOdjSD35E7I+UZAPtDPnBQmZKX9YOutuckYzUPTh1urSv5Pd7wGn
rmSMZGbkMGsWw5xu0Yb6bDlDPosxHDMElSytMrHF0+PH3DRqn1JaRc3dM8Kp7IugG+f2Lkoxc6iS
uAuKZDB3TokrE48qLPpO9NaRL9iiXjNJpWFQrCEsEtv4IOHmHMa+infIVFdWEux64kOucnqAT3Py
7DbXahc4fcsoaN/UKPHH7cduAbnvq4rR7rzRU5PxPD1YAQRUKelFgSPYyrAsiGAQ12sdDccJRyBb
igCAi4tLyOgu02GqTGXxLQWa26kecny9tRy/9MAaFPj2bTSa3cGD83VPXyn6YbVNUuApnHf5rbQj
o7hxvI4aWtrVBuDVpD1arYOwv1HL5AdIwME7xYnFAALbh8VvDallSHS4yK1UgOtLn2J/qflgTGUd
mG0V3RgdfW3Ei3T9LWz95SFxWueDak64Jqt1V7aHyJnV2EdfWJQB+vD9UdORGgy0yPImP63UQfjN
oLcPcyrzIEWFpgh0nNnFoSx5oIOtZAW2ehXGbzdzMdP/whRIP7rY9VQAgqHVBVGKfYjfisacDrlr
9cOD4RUt7QhDIHUoAJuNwaqd/PIFdYESJr6Dxgx8YZXg5bBbb8xnq0KVpWIiiwYnBbjVUeci/Cai
ARkgksu3EJCxMOiE+z6PrPy7q2TxrVmNzhuTZquPPDUtqAT5bgnC474pHH3200z1vjSciTegUNMH
2oTpK+OR9Yk90HArth+WxBaO3kipQFXv63A0SycQy+IQP47LThh30aZjmFWYgd4tr0oW4ZxPzDgi
dcACq0NtVHXcJtMOjT5VF4mPoGSJtJTm5Lj4jUknDiSy1Rxk6GIGJVRaXy+KHg9BHYxsMI9g5f1Y
mFPud9LAJqyr8b+7kXTNpE9pQsa+Bbe78hEIk5AJhwqrqtIubtNB5eTD1Mx+bb7IuwEOYP4oFKwd
u02wlYMVEwOxfVgJW7x15jp5MHLhvdc7u7nVFCrvVocDICYZTfUBFu38IXWqtfw/Ay9JzVTqwdJW
xvvFM/cU27dn4fpo3A1UzgjSYf1spr2cU4oNEgvxCQdruIiGCLMq3vO12GakjELzglGAyFNp2q56
p1Zxq6HFEIq5yd/CO2vfQP8agj4prTcyKu03SORmR4Hm796GW8Pl5yfjOjSuNuhjsnRJijfRRVTo
iATi/xLmVvGlsCvWhqGOpd9kav9xwlHqbdRCWzbb6JvMbISjs2ncuYK3N4HFFU+nnEwf7LZ5EdHj
CGzpo2MM4bAYVZA0dntXN0I5If1R37x8vlwdam1ZcQ8YYIfWz/3seEGqVUk6F024JXN/tdls3M5V
8tUu5B6k/yJyXF/Kpv8M/RoCASjA85GQMa8K6RRDWEe4w6oCxyAny4yP9tzExzpDWmZCUvAQjXnz
KVPL5Wgar4bF8wzklmvQ6JFhQHU9fwY7Xmd78PpwcQERGEnRBUvd7R2AV+Z0zWDx1iEBRIVpMwqs
Hw/2Z9TD1y0zIIFtFEBS7u8LihA79/i1oaAXWczril55glw8+3yiVe3WqeweKEWuHjQEEe+qaq7v
JrKSlxfKdkeuUwfBlH1B2dxAm/586hbLmEYR03kXjlqC46Hh0rtWdtMYmNsai9F+wDC1C8GU7Ho6
rkfK8x25Do1kFDVndK0uxfnhURrNKJs+jJO5x8/M0HxL9kgheEh/a2IpK59rv/6Iyz2lDHU52T2g
sV5r5P0sPHkT6ZRe2G5WaBhFhv2euXyqozLdycWufQsScOqJ1OjWVPx8hgb6GJFA4DtUR7AJNur5
pyaWwxHYq7Xz2beHMNiJFS5MUMARQWlxs5fIMuYep/I69DqJk7y5oGo6RtPO2XARJDKMxc2qAqNf
o8VtRFpncRYNSSVDralr65DN7fx3Q2UV+PHsuHcT3j/wO3D3fJtPbdv4s2kDhE0Na/R8/Ixl5WdG
ayWhLG39kAsKU+i3m84xASqLiY2GwespqlTCvlSbjV8yKevKby2r5fbGLeKObpHyZoxM9RfMYAVi
Ti7i7wZNG+74vO6p1avY9fqzN7YAitImaYPcLt3fhyJTf1lm332WphHHh3Roh/LYY7OB/uJguW/d
HpUFkAJi+pYowiKXl2b6BUIlnnm6PQwi9CLLQXCh1Pr31qBhERsb2So1hG+AKorlU5FF4JfIwyjx
GUWAXfLyedSNJEzNWnd8BdGnOPCUxO1gZMj2nRlBgXlloMXnoZu2xggrmREY/vmCy90ut5rWkqFV
CI7VGffpNjXLnVEudx+4dyB81P9ojoAvPR8F8ZcZHHIhQwCszaHw9IiYGd/AsaGdLR0lOgBz3Lv/
n1Svzvf8ihlZ600miRcGc+ejtlUOFw4tlpVQYQ6+ROJ0PpRmopgHY1i8R6vOccbOmjEFOcwiNdFw
bNSfliO0o7vMkDASe46+Iza0jMfZTua3dZ9V1smsulaEpo5Wb9REdkYTi8TmOKH4P9/aXpN8mGGl
YrIsoCwfk7qLdL/EmeIYeQIdQYPiwhQoqTHhgrQqUx2oBKMl4BRdDAU4trs+dMY4yRDE0FR09I0a
A1SszablWI+9LA6lUpSfR2lEtt/WDkWlmX1rrrT0WcUzjMHM/pPC5rd8c0R/OeA41rqdb/qEZTqb
Xg+y2+qF9tSEQs7ufHrLulMLRbYZ5Ro+aqqkNFmLvl/eJYvMCngUVebramOUPIQ7uO/qIqNuXLY4
7iw5elu36jJUv4x+SUDEwST2+4IdG5iJmtZBWmO3zUZbcnLEpe2OqZSI1yJ01X0F/ea97bmEE59U
2BsPYzlXxbuX76qL8gHHlQOmgJwduzk4hJs1K0RvdFnfJGGHyzN8nMHsl4NpKPW7aPYUYI6uwMZK
uh48/RyiWHMYJukhOMukgAyy0y+jJ/J/RHX//XP6P/Gv6t0/prf96//w3z8rOQPnFN3mP//6JvnZ
VG31R/c/6z/79187/0d/fZS/yo9d8+tX9+aH3P7Ns3/I7//n+Icf3Y+z/ziW4BHn9/2vZv7wiySk
exqEJ13/5v/rD//06+m3fJrlr7/89rPq0Zrit8VJVf72zx/d/v6X39bd+9/Pf/0/f/b2R8E/C37M
xY/yT7dt/qP8vd3+u18/2u4vvymO92cAUZyKRN0sSsoSv/1p/PX0I1f7M20p5K4BEvNhOYx++1OJ
OK/4y28a/4p6NGGlC3COEIh/BSX0nz+C2McKoD1C9ozVxG//esKzT/W/n+5PFIveYa/TtX/57XLD
kIbROUJLbH2Ki7O2nIaxLKVAMibJulMZ68VjJr9kmF/6TayLk7CR1+wMLfkG9Pt3d9Tjd446Ycix
tAe11hZUgIaIA6LybtRurvy4mVPDl4mrH1e7dXSP1DlAmOJGDOZPTELaX0mErEa2AH59Nvn/fLWz
V1mvhbO9z6u4tMIoNyNRAqfpfO8L9NCTxqAzvBgs0Dj77EgSXb0eEfS3J9G/nef5JOq50wNdSIKr
VE5GUMXVcEOlI3msdCrguTbZD7UyGXeqStFNuuUETDsf+o+Nm8kP0yK/qvmeFMITCvLs0QFOr4gs
aF88O38+f3TdzZI6Bucatjo3/1Ezm0+I6EzfKrNGW8eDqR3Yk6x+VLNZfpD1+BmDTfVNGeOPkhRl
YQSmUabvBrWQX9J6ybnsWy8CBG33hDReMf4SaHzfOrP+Ra2XLgEWC6gPNzurfZxKxHv0BrVNbaQz
6iFQ7HuCeM+vOlDCZl7KcBbJV9XOo/hAgzDiEpkt4flGQpH06Rv+/6Pkt3Vzv3CU9H//8fwAWf/2
vw4Q88+ry/YaC63UFBTT//cAMf/MqoEqRbWSy5Kb4d8HiG78GXMm6gx0E/j/4Sk+P0CAypISG7SG
2CXGa86PbcBOToCkEAknAC9aJ9s9V9Vdl7VdN2ChSQutMbT4kAh92UkLthnIOsrqFce1RzxIdHi+
PcBUj7TViuHEX/tpdWhMRW5kBki1qK+sUGxHWoPGZ3mnVCpHjnY+nBQJ0WuqqwzGoEgPiWK8WvyW
IwpkAopUq38LIN/zoVx3zM1c1/tTVSkxrFpLeSiGscWTshPyNHiexMZcbWkVa+230WsMVtC/V9iV
8/LKp6OyijA6eOlV5mZz5lBHjlYZzp6sUrepxWP17URGtfPpro1CwZTFQdOF0trm03GmuOjHY8ib
tWippmkvjpHwXt2sWo/7Z6NsPlsrRatFqyyOJhXlnqydcvFcOwdDQ5jo1dNm0x9EMtwg1CS5Pv9s
pdHL2EX37aSrkUffpnM+UpQpd6p1V6aN6x+dCI9ECJLR5oV6yrtJLs3uJN3OvJ+rKcJ/ot1jrm5r
H6x2Ln9Y1ZwPoOu2jBCEotyVFdSdYr1sbmvNhDdJhfKWfodzh62pEyBW4B2wi95T37z2ftzVkMTI
wol+NrOopgqZRdl1p76n9AFDTR5HEpvjy99q/S3Pr1Um7qlqQbmRh6W3eP6tnEVFw6/Q5amMtCpA
hxLbsymxAwQMmlcWSdah6Lav/AqKrFTjzoeKYDeorZzkqdYK527Re+e2qOzmbe1Y5e3Lb3U5d5Bk
EU3lPjBXjtdmqGFQeonFW3Uq2BTQVE3tTVLF2U6RZG+UTRJu1JiPdkUOJqBrjZvKzKz7KS723uXa
F3r+LptDsCsHYS5FwihU6A4lnJmgwlU7VBZ9zzj36lArcGVt37DeN1sqKdK5qOOYoZZ4vrGEPqJB
aSWQhYrk8B98oWdDrfvu2S0yRKKLWurCp4hy0i1cdEp3if7r5UH23meT6to9XUfYVtVJpqB8gD46
aDEoGq3zYS+tXg/p7T5CzhUQBMnniic9fx+WO9m86lantLWaU9zBn0pUzCwSt/jJaZj/J0uP0sia
k6xaD5svJWJlSSERVKfcSZRQWVufmeJkr/5IK+CApjQBFPnCVuC7HhSnhMZZnjLRfemnITtKzxzD
V34kCIEEb5Q0qWyuMdL5zFVdquOnq+anzsWU04aA/ruB2QnkuAZnuZfHutixT2M9tVOfRDKM87EW
R2ZpYjAWbG39b1FMoN6a2EvsDPOk7nK2GhhnzVo5UHUqtVvV/opEphBll59UNxNvFdtLIFu1WBhk
eEQuTdk/araY3uApXj+sHlWPGZWkr31fLmmgKS4VFEMsbxyMXgg4pvSeG6D9WMKI2YHnX6za9TmZ
9JVFQcvpgo6HMoKVdEl+6uPe+950kfVWs6v6pMSmc1CRzHztnQ3BgUoiqSdQdSTENt/aRLOubGMn
P+ma8mVW0ZLOcet47aplELDVKB9ByaKftxkkWwCpZ2qdn7Iob0KnqIcj+qv9ztRdUlpXsoZLXWBV
Gl/BKudriSK0oSq9kp3weRQ/ZC6MGSyBUVI0NF1KY20qh0DCWAzKpZj+ZhjCO9VoXn3iatJ9obfy
o6vF+sNIFPZQGEyEXyvDmPnF0C5HShFVOMpKq9D4HuT71+4D4DVgTVaB7dXgez04n52+OhQTBEJN
GiI5GhBFD6imQVR8Z2evZ975LvhHuxiELwgpErDzUZTYU3uX2uspamT0bZbQ06txjsN5sJP7Zmia
h2icfzloUXx8+fUuCegw7NEp4PsALeYw3tyZhnRKEK5denKESCc0KFPjo7XM1o9KNnMSjL3j4J9h
G9P7OVWz6lDLuUatGQGr5WEtDQo/6lrveza59fdY2PMUZBbK3HveMJfbj9yC+A6hIprq/O98gkBS
auNExfgEFNEAkJ9+t0SJD3dXzMG8GP3OsbT+uu33QB4IXgD6YGzAzR2VryWoRl3SU9ZDC3A9aOGc
Ua2fVWmh+HaXRCc7kyYOnYn23lUc9bWXFl+FPbnWnlepjAsaPK7Bcyv69DRFdnXsRGcHuEpkp52P
v37czWuSe4AcI2R3UdTZLDvkEO0xafL0VKdNU/q5iuyojULqh7adzDuHAtjdPGvi80IJJ6hwm7kd
6yEyD0PZTbcAPbzXvza5I8UJYLoc49sLLkEfUauknZzaQs3YAQhqNkm/t5Yurza6+AQEqwoqd/ZW
8qpZ5mnp0Yw49UKZjhQp5VFLQZC9PLl7o2wOPS2J5l5yZ5zG2SmOGZe6r5fZrj7+ReAGUYLEkWCA
RgBF4c1KjSjquf1sitM8FI9uqRofRRI32BMJmj8++up9G8ianqMP4Cj5lFcqzeFKr0Togg+9TZCW
K/mjp/+us7P+kJOTuK++ZXhEF2UoikdEYFv6SFcliobvqziliATcFIu7vDNzIz2+PN/XJoKdwlI2
qQ2wfs5PiKxetDjFauSUZMV4Z3k1yvIeBQLC92Hn067bYrttwNwAOYHJQEl93VbP7gQx5i0kjE6c
KLH8MaXOY5uYKC13zmcpozB19b+//GqXYFNKBNRV0GmnSo9EweaeFq42LM1UipPS1dmp6BO8vpIo
7g41efyjpi3jSWns7n5KkRparLgE6WCId3xK6+vLj3I5y+txSOMBpghAgy3mCs1HFaG0RJzkkC+f
bDfVDmJVyDBgB+wcBpdH/vlQm1muFqMT6cBQOrF1iEB/dmMhCneaEi9+sHv0lF5+tb3xthvWbAe1
jhhPRRM6tCtp/J5k2RTQhkGsCRDfzp1/ecfwVdcAz3ZxjuJEOl9FKQFP56mVOBki0m7qTDVzP3Ho
l+EtOWhvFNrHweigJx9FnfstTyPtj5df+NqyYoqBBXLXrHKb6xH2fB0bmVJjmiJOca3X7xvQul8c
Ol1BH0XG/chXPtZOkZ/y2czuvBgke+8KVPLkcPvyg1xbVAZ9yNUhhiLVltUrpsrx4rwRp/9L2pks
yW0D6/qFDiM4D1uyqtiDujVLtjcMS7I5zyQ4PP390GdxVSxGM9pnY1teCAUQSCQy/2GeNMWnP6EG
oxg7P7aB6/yHoRgCKTyqpbxBr6cczaLT4jpOQoQOcjTTUfDIl8UNCr05kjDa20/wQEDbYjotb9nr
oYY6Q0OxcOKwVZPkwUjm6Vx20KKzJYUEmBTZwX66vXDgpsn+n5SaJxBuzkuOPJnXpkYc5mtSP1ad
0P5VneqIS3Eb+xiF2VBqxkMTMa3rWbVz1gw9boGhWkfiewPZwx9jQ7vojkiCmcfZCR+tN9d9OR2I
V9CgJCnToeBfDxpTgCHfrOKQNnTzea3H6WOiGdNBALhpiKsMg8IwVzEOXfjvbU6korioxytZHK6F
WX7M13z5GWtm/0ATMnrWp9Z5wAQ2OZuV3lBYyircZZ35A1yEUkrzH9F6bxU75M8hrcPgm9ob+dn1
rJN2JYBkJUttePX7nAzuW5WsCjdo3+KWkRufVLeyOt9ajPafOtOMs1ou5h3WjNlTo8fxvVHlydHd
t7fLbAO8LSBrWkhbXnOpapOSKm0cdo1n/KOqlQhKW4Awf/2c3gAhX74FXWxMZhEV5i18PfllMpbe
HpI4HGlN/aj1BkPzDqyaV67WYzPa9f3idcm9F/cKNgFN83Gdl/koU9z/FZAVwZUjSwGB8PpXsBe8
MXIUJM6WbP2jmnAMAK44noak6BFLHVzqwF6OKUKWPeMxByIr9eo/Xl+KnRWn7vACbqc7xsa8/g3C
IWSBHlEuperkHxVXtc6ul3cHm38nWtHFk4hMuIVsuE2KIY9dYleTgu3r8E0Z5v4pTcpL1Voz8cv7
/PqU9gbDyAY0rSqvwG0QMVLsMHIxKJc5y0EC8uI7k09YSBhX7iNR/8j2Y28JJQaMcGXCCdpm/ImX
QUUoRiZneLBStHwKlNTJD2Tfd0ehfQrd/4WfuQnAY4WGgT12ysUZaxxTESq6ZNF8VLNx+dzXySdF
TFp85A0252OLaozRqh7hOCuXDFbq09BMw2M7LF4o+tr84RhTdNe7rghx/ziSpNoJ/Vcjb7YIPZZk
7VrmJzor+xAvbnn2ehl18GhGHK+dHkH1pG9fVNlRAk7CS417ezNomhlDn1H+vgAvnENVEPUzZerD
1zfkTgbCZqT7wQT5gltVq1RC1K0Oy3SttItg7tY4sGpP93FDPoJn7A3FPUZJT/pi3sDWRdRpxZR0
3iVJhPvVSWbvITOyXnokL6fXZ3VDiyGIkuRANaDsxvvQlL/ltwRPH2q1W5HrutidMV9mvFgBmEUZ
AjDprP40tKm6rJma/rIzt1iDGY7ezxpRHEzQ1Tx07FycsBqOP/SjAV0Wqd1O88EyKgGoteYpqSz3
hP/RdKCi9NKA3+xwNCbQNUd+i+fc1qBE5WUTOVGKxXZeNM9mMfVRuGpGBzTULYHQsQHGBDU0R10+
pcUK8NFTk/RnrtT5Jz23og/J4uipP+B9CRGF746mAlJeOBdP8Rh/eH2Ndz4nmF8enuih6cgyyeP6
2xKPdR5nHm3Oy6h23XhydGVJSA5q7zlyS/v8HwaT8AWZEFAZ2nxPdQI72Q3SfBJXn/fcFv29rs/T
Uzuv0cFX2J3Xb0Ntbp0290Zb0UYcKEWlnT00K5DHVYqz04Fq/b/NapPdLWKKInyG3EuC2dcXZC3U
O4eWzbs2GaeDoXZCtLTtYvGI0TxgN+k/DryWmBe8nwdrWAMlcdezN0Gue31C+6PgriMVDiRH5npP
FAy/ZB1rRw1/9L2qV/wmqY60kHbej8zl/4+yWbbctVYVgyXc+kTbfsPMk/53pJjvbMqwPmVK5EtQ
07QCdcQgEvQWONb/ME2SQEtGTvp5m+RocgoN1Dn2oUpHURS5vsVH+dsK/sMopF5g+DEBgepzvZjr
6uVamjfseQ3XUP6UsKJlfJD+7H4ykgNpu00jfAv1dZcMw5SywrBa9f5N5jZGqRrj+9ensnumeGnL
Poh8qckf8XusoIrDg5NYkbaj+ZwkSvFtUlwr7JvoqOZ2NNQmUtQdHgLgrDEkzYfyEey6Fw7mtAbZ
DLr69VntLR3ACFpisHnoI22Gysal9UTMNlhtPffb0Y1PSwZk+PVR9iYEJkLe0bzQ6LRer51ui+R/
fX6FGsM+HbL+YV6q9ORNg3Mw1E6ewzwwq4WGRddqC/SIqh45CpHxmSZhPbRLmj4UYNbu0Bcw/FR3
u0dRJc331+e3O6hsgLLRkdvaMocE8gqVyG2IIWJqzrIPhmG3OT3Ww7C+p248/DXmRnoQ5HfycIRl
cL3DvRnL8K2wb9N5jnAXdn2T5fZzOU3GRXeV5myBrX1yEuPIrHlnq0j3bvI42W8CXHv9EUVurY06
cJZRVqtOYzrUJ6uejmxddmbFNsTeEagi7llbW0tVL2kXtcyq4ilx0pq2CgYla+C8Zx/04pD3vlc2
YDwpXISYCbnjJkXNYOx1gjW+cJ1mJa1Jvf9ojLWynA2Ei3J/LAiPZmNUH+IeR60mlS21CbGKxyqP
9XuFdOXgAto5LHgbwo6kn46z5lbd0FARB0HYH43uOkpPw0C9wojokqLl+18+KVk55QnsH+AL6tef
1ASl2eU4GVwaUM8fBYLFvhkL96BCuLdxUMkmOYfmDdN1c9fZSj2pPfc5VAW256hm5Skd+zc7+zID
1FRe7EhlOXKzPeNx7bMoY5QGtPwlc8a/V1R1w9cP+t5UYFxhgEtB/xYpgn+a2hTQri9pn61nY0H2
tMPW4e23JlcZUZmXPO9nW/6K364a11v1tCiwdTC8DmtVHa+ByU3Gg8+yt8+Ao0hyHbk6Z/p6FENT
is5OeqT8+8W9m5RYe4iUpPzILd6dXl+2vaGAWoEOkp07RCauh1rRt0GWCQ3yiYdiyGPHBTg+jpcq
Uc2DL7Q3FG0daX4H4gP+9vVQeaIJZ52R1TfduQ/R00uDyiy7c9yjh/D6rPZK8LSQyOIocUEe3Krq
aVoGUwOcB+RB6z7NFQhFtXKmQP2Hg2QRFhTO18pD0K+tVGJGr/81De2P13/D7nSBmbBRyHtoB1xP
N5rSKM/pAxK+xgqbNZeKXm5W566FePT6UDspq0x/4K84kt+8BftYszvkJWKBl77Rlce4tnQsTHXe
S5GmPVmpDrt5qtozrBbx0W37I8GUvaNHiwGUI/1uSjSbKBJ7Qw4zDc3yAltg38HIIBDEyoPge/tN
pQYKVw91LfyUeIVdL2iNh/aSihZhefwm/KlKowoZpML5pSB582hhBHtqUKQ5d3VWfx0nU1zSaoT8
mK0wL19f8JsZ81MImmBlgC9Jjenrn7K2mj6jR2dfBlctH007LR7Q8fv++iDb+xYCN9VyQDCgf2UK
vQ2bMEsbtxUihK9aP/Xk0cEwVO33WNPjTxUlsaPi8HbHvgwoiW+IBIO/3L6vcFLNS12DJ2B3bX/O
8gIqySBUv+r6/vz63OSW+L0WQcWOZAwpJyCjnI1t79pLIL7q1SroXZvLv9QMf60qvk1lF7d3ue3G
d/Paz3+/PuZ2ei9jutzFZC8MvD2QibNUnS5YT7Po9NMaz4jbJLUbgP9aDuLP9tNRGCJrl5RxBB0Y
b5O6WG6mxEZlt2FEmMePXVpS1Sr7E0ier9iVd8CI2AYAOR5lZpAtiEnz780J1NGOKYUY23CujB4t
Yn29F3HWzv6Y5vNZSzAspr1r3yOnaT/S/sWY6/W13R6Ilx/A2x8JT3k0t/ciIruFG0GLDjHtcWCe
EoD9Up3LI9bx7b5B8pWiORTUFxmQzcFzR9Rf0I1qQs9N4ypoKl38nG0hMfF1ld672micSoCO4evT
u906DAsTR9J1uFa2gB5crXnY0C4Ic1H8ha9YFnRN+2XVnCMSzc46UsWAEYTSAIi1bY5tNO6ktNpS
h1D+rPuyhcq6xMpy9+bpQCR4UZyFogq7YBO+4km1G9HVIYjM6ftkRMo9fYrqpFZKfpgzy2v9+qiD
uyNWyg+GvcG2yVi1kYG7elKGTQV5IIBWnLYfzZFS4xn0SoQozgSJ7Zwnsxv7k2gg12h81/eyT0f9
O5rWHxzcQgSLGi3lKZl0M2waAz2ooWicB7XP+9nPk7r5YdVO/CtPgCxSKSyj4XG1e9zuMKge7aCk
k/cLfYj0y1R2M0Ij5XIWWOW9z7Opw5QKOxrkRouuKsPJWdYY6AViO3dKsxrf1KGf6rC3li5QyApP
S6QZf7UGT1kQz0Z5buxW/TtFPOQfZTHV5RQPRbRQdoMP5FdzJ+6TVlm0M+7c0Z2JMXd71pu6XPET
d6gM62YMhQ8DlPQgyN5uJlYeaVW2EhQL+vKbz6zl+F8vWRUmCkRO0+k1H6DkEdfmNta5NCzhy0tv
VhNzletR1HpRU1CqZdjGIyx0bcD0zzbCydTioFeiI02qvUnxhqAGSEOeWvYmYZ2zrsmrOK1CpRZe
QB8gvhT5obf8zqR4pyD+5hkENZ5015NatTxby8Sqw9HOEaRZjSDLzbt+KDN/Qnru9Pp53JkT54vC
FdUekuMtZAUqtWORtNVhN6vrR2Ool8vkqW+F3PLGQ2WHjIIkkQ3hyF/x29vFjBCR01qtDvGBNd9N
kGi/GbV6pMh/GyoZhXc7gi2o7dxEsGKpEE0aTGgIqxpdYEdR4EbxPJxL44hMvLds9B7BpaF7Ip9L
1xPKVKvNc0WtQ9F0o68CC6R9Px5pfe2Nwu4GKEExFjLUZn8rlLatYi6gcEyTFujNOkBGUI6agHsb
jl4HQFyJscOf5nou3gylt2q8Kpzy1v0jWXrtPC6efc49kQed00YHT8y9WVFdRJXY4OkHBvt6vGLU
yrzV1yoc8Tq7uI6SBCUuUW9OCyjfyMICBEZ23AtK+rctN48NTjZTUYU1kKNz1Rdg+u3aORhlZ8vJ
rg3ZFnGIitHmCwHAjTsNL7gwmQTqf2ZVnleWDRzq8GaBLg4Rb0qpz0VvCuqCzMR+m1FTDGmpZFzQ
VFQH383cs9Ub3+kb/+iS4t+yEI/JWH2uF++xSbs39mxfxqbziImF1D/dJllTFxUTdYc69MYYfW5N
NABRq6Mp7q0mRTKYyrRBKNtsAqxOWOwjs2aUugcnPBBgcWr4mLrdUdi7zVpRdcEbiqeUQ6vP2awl
/u22AlGiDoHDJJeoHS3f7Y0xjIo+ezbWWA9qYB93oEHjT21hHhkK7hwBkjqGBlBNlW3L0sDK3mna
Ma1Dp/aWoFN060J79K2iwvKjUVuj8g0BmyxxM0lIiKVqCRhMyWD1H7JVAfudYjPGk5zUwa9y9a2G
8i8jUnhGL5RXHMTv6y2aa2WloF9ahUW/tI92Pc5+E9fmU6chIumTDOk+YIf2yLrsBtQjx6VSi0gs
24bTuLkzrTnuKyVKCGEzRunRmCpf467KH9xON3+i6Zn6JH3GhyGtugedJP3bCPjn4GEux9gkm8Db
SZ15IsifI8Psb8czNctJG1WvDLXBUx6yOSueTJVKeG8NcEszXTwBFDiCHuxsJKB78nZA3I1jszkx
kOGHbkJdLuwAlN1hSOPhEhkPB0n77ig8fSAuwVGDD7eZGtHatUq9DFUM1T6uSTOcFIoO59dTEXnP
bBdQltvlXuU7brdr4jjVWBVTGUbtgNrG2ujv4X8id9ajZIlb3ORnbaL4dTvGp9dH3ok7UmRNIrLR
AoS1dj2/oRz1zOjaMiwbBH9V3qgIeKHCvurqkcThDQSQrQoHBD0GNiptk21XiP8LpmhqylCx7Z+8
Nt5ZyvA0pN4pK7oP+iDu7Kn0yCjc+3ZpT7mSnVsjvuua+vvrc975plSsqYZSo5TgsE2JR6/auBq4
tGBYd0RAVEL8Ic/Xt+8c6LsUWuQjFi+TTQgyMmhFRbzCOTS1lGzZsC6x3R9BgHcyGBaTF4eEPlPe
2Yyizl2r9SW4ZhNDT7+qCuVeAYqGSEnsY6n31i45n1Ay7NipZBfcw5ulM6JZG4fGQQyza9RT0Vbd
n6aY1gNT3Z14Il9QkjYk1TO2mo2lE0+poeV5aHn5/Fcy6/0ZT9/Or+fMeyhaoT1kItaOSKI3lh1y
csyM8h+aDICCN5NLVi+rErgcITDVesKoIy/CEhbPnVPYQ5hl8XSOykX/uGqldoKnQBcal+HL1Jt2
oFhuEcQ8W7HYa52DFOSmKccv4ypDIkJWPEgFNl95UdD6Bf2ah7VRCz9TIoe3d4VJg+m9c83sOYrS
9KKr8XsnKd9l1fRctq7uZ9b8680nB7cBCqRkl2TNN93xrjIRZYa4ptiD9jD2Xotq/ygOouHO+ZSP
TJuWn6yrbXEtjRjm0aqULDRbsHEFVjUP0WD9fH0qO4GPIq/81FJUkXrydeDrq8JtzMXOwmgVzWlO
kjXwenhTozcejLRzRGn1SPl8+nHofGwT5RlI7potWWjPax7EKfGtd2K+Hpn/+n2N86PH4E3Nnu0C
hQoPJYr2/Me2M9FXU16IFCacu6bxAzKeKDqVsZJ+nobYChtvLk7KnHanvnA9f16W5LFbsP5e7bQ8
2Ll7nxI5HUk0tkj2tkgUmSnNWlRmoaaK7rzWpRIooDzfqDAh5ysV+UHE0ovnIr3+lq6TxEVSqxmU
3Dq+jCUOjB4gmxOSUOpBaLqdEBRGsix5U/MA3ooUqktiTk5UliG8LOXejOYf/WSq96/vzZ2kjlF4
B7A1QXCCd7ye0KK2WTboBlRmfJC+i86z/2wzC7diTek+NmWiPWml6XKfdPqDU+Hdo7n5WxuHpFX8
BopYwPbJ7LYHhPdQoaP8TAi01/gy60L6Yli9P5jOUe68t6gOFTNTdjp5HG9OyDhhw9ZjMxHqLRJf
9YJLFWnm218ewNdIdTDrkUSlLfzdawyrar2uCJM8Mu5wMxHPBfSvg724NxeSG/SyweRB9NgkVGac
s6TrBNGoqb+gQR+HUVQqB52H2+CFwslvg2yS/kRf0iRfGCRPM9pxmZuHTWonAbT0IyLO7lDSLAWB
W96L2/5xFa9j7XSiCEWs9pCY2ugSAXH0x3kZDmZ1GyiZFbASYr8MF9tgsYIqWdBS4wNhjPjQN4MO
57Mu1aAYuybxiwq59tcP2m2iwYjcMVQXyO/Byl2fsyzqUq/LGBELcuPJofofWMvknDq31gOpInIR
mfH2wgmDSuyfrJ5Re9ykGXmeUVhDazK0RTo9iNpIfQcSAZfCctS42dmMkCDY8MREKEf6pr7lzpNY
q8rLwyUtp6ei1O2/89ZR3l4ShNEhm2HSAAnq3WZGTl/WCGoaDGPp07Pe1/2fQxWXB1Fx52NxorjV
SHZt3pubTU+WywUDBCnM6iIOkqbV7pH60+YA6q/2NInUPonOcQ9QZbujYsNNWUaqaG2dI2HujfbS
LnkYw6C6tKbRBtowZ892lKuXOkZDGHlTK3x9X+59N+ZII0gaBt7oZVAO1WWVJA+HRhN3qTdEfuuk
b1XSIsJjIsZtJjFIpNmb3c9SmlpfD3k4rW38bm6iovRrS9QHEVHevteP2+thZIT5rTqwDIltzgjS
hdbgZvc2eZfjz0P5EwGU/IJTiB0WGU7cwVIm7oMxREeevztfkNvLAQ1FIiI36fX4PRZtUdJGWbhW
5vAsUKMKZjNug1lggCp6s7tXyjL+9voX3EnZ6SYi1Et5AtkrSJPXo6b9UmZN2yK6YIm0PXPReM9p
0zk8zXrj38l1u5+iU51HmnQC3d1svksURQ9tmHhPKlLTBztqJ4zTkXqBRZpkS1vEUUns1GelyULo
11MAL7A4V8gVn9rESA7O6c7mRWtCSnCweXmtbNa7dKNFL2YeCWzswc+SNj9X2XjUZtubkCOLJSao
QFi2mxQJ2eFOxbOT/D1PYB0jPX6p1MzFM2J6q3oN5wSpFE6KVKuldroNb7Uaaa3FUEnr/RXbbvWg
pskRNWhvlwKQoHnDHYi+/+Y9Ms4JNAlXz0LDjVKQze18bqolfmcmixIksW3fA008einsfSpKlojY
UBOmeLBZxCwq6xF36gwCfDT51NimT7Oo26+vn4Wde53eFJesRNdTrNzEGTS4IlMveQA5Vjq9z+O4
+1BlERocY4U/9BAZ1kHE2ZsWWwKZBvI9Ki8yIv0WcbKlbQYRdzzktdoNLcXsL8qiHkno7WXpEiSK
2LRU1qaPeD1MoailMHORhV4hpgc1meb7qdTwbWnG/EMcQysmkSnuAT2nf/f9Sv0HGfk6eH1xd84B
S4sYGFJOL6Jg1z8COtlYuWtMnHFX85unZKnfqogrdJE4QvzvLCuHzeIEMGmZpV0PNU7jNLvlkoZV
rVZ/e6nJ7uy96vT6hPZGIRujk4MrvMSVXo+S6VNa1UuOoImi/dWWAAgNnFDeHg5B7SA1b7P34Xts
B0FaL86rJA3nPFYCykwCbwJ78UvdGA7ms/eBQAEAmZZA8RsAVLlOld01ThJqifJnG8/RKZ30DwqO
mv9hJ1BflfB36RWxLSJz+zVicRBPqR07DuqlV89o1ie+Fh2SCna/kTSe1CQj76bqaKIKAvkfDewF
FWYfdlB1MZXYPb++E3YSB1SSwMfiC4dM+FZBN+ssUep4dYU0pZA2AOAfpRek3Oz+DPVgPk+LjWNu
BBpj9acCHgJ4DsU6oLncBC/ePrTjZJsBvC7mG9fbUUIdh7jnfCH5WL9PRdYHApCpDxzaOWG9Hb21
bCzHA3kuS32wJ17cK3+LXZiodQi2VlkoHKe8eOo0+q45xAf7/+YDkkCSVmJbIhW60Ey6npVpozTL
gzsNNW/62SqjOKlaFx28rm6cNqVIDjUoUi5Z9+L2uh6F4jQlzbRNQ4VaQuMvaQ9AQUGXrUh645Ob
evmzPeEsq5udEjqZNqZ+2enlk6Ojhxf3mJsHniaw7uljJLlb5Ek7Y5rPM6BCrJoU5dSliRUk7bgq
gWO0ywdlSe2DRO7m+Mo5AA3g5uK9xgvgeg4lEoidPrBSJtL//altQU/7tWsXqT+T0B4Ei5cX2VWy
jN4wbykJCufuQsn+ejgzNfMsVibUQ3QdHYJ4abOzG1Gye1CpnUQPvTPVpl90MxD4aG5/desSP3v1
VKOuIi1+3UhzHyAWV78S21DCetHn0u9jq37CgUU8J7kZnxtnbB/5WvRBObm+gLUaVMZq3g9D5oaV
ULu7cjKN+zZS/gb9e8T5vt17TFECismOXxT0rqeYamql0aZHcKgurOcl7zM/N5v04By9fJjtSr4Y
iaDuoLKmmy1uZ0asFYgqh5Geev646he10T8l7QBA2/vWj/qj6UQfkIwrfLM0L7yK7z0TS+Wo6oKk
Wj7MlfgSCSrtkzqpfjd1l7YYDX9BUqY25oPSx+2aUJGiYiTdOUiZt9wlyMmeYtL5upiVWIRf1WaJ
/eY4Kgf76zaaMY58AIBmgIC4LeDHObIOUN1dvG9X43PqZNWPmjJ0SeO4KD+tYAIPBtybmKQf0GkD
moSr0/XHzntn7kauhkvkCeXey3h3GXNSvDXhI/mSrXdJ/6JjYG9OjeWlrgC1BnWj6aZ7XIDSk1SD
+y9zAbhAgi6rAdt3gG3UmP6WzCUbluQpVtvJb8o8PXg+3QYcXjXQnahykG1xTq5XzOqHwkxB1F9i
PNXEqdELTGWSfjJyf6i6I6DE3mgIxHBCgAxRfJMb5rfrJnH1WuQTfImhbdqT3Sa+cOt/KrAZB4u3
s/Nk7khZD9kv2U+/Hmgw4qHG0smGxxYvj1Nb8OA3HF46wpq+tot9FGX2x6NJJaF3kjh3PV5qWgO0
OegR5VoMf00j+pNY3C3+gB7leao169vrycrORpf0NLCYZAmAiTfhZs2rQUPpyr64+qA/RomVnalQ
zZfXR9n9XCReQCRdKbS+uVEhl3sIeslZGQBnEuAYd72xzL612Ef0/L0F5OYjTEuQ1439ibG4iPEZ
K8QPas0P69oa78UMTHd9Z3VZc7Dpb1dP5grosNFXlmi8zdcaUquujSg1Lp2+2H7SdXyoSTHOb109
2YSCtEPplVLIFhhXY9M3M4x+cVvvx2rnWoDpuXfp1LE4qBruzUeqkZGLc40DY7zefQMGusQfXb90
nlIAz7cwt4+L6M1hj/mA+yQN5zOB47geZTFidYpjQ6cJm2V+mo/aV6XXxi9vXjViHQLXVCJJSraC
9B6ijEkdTfoFz5jogkYKjmeNpX7udSs6GGpn2UAVoIlF35JrcAsvWE00gmt31sny2/temNbjWDpH
0ni7g/BxgOBji0OYvV61uY1UlHsZxC6qhd4CtnbppBz1tG4LgDLvkO1eCo+0tra190oUqJ6WpYbx
ZNV96ZIBRAZXy5B8VEyeER+0aOrRYFWbHPZWVDWq30A2ju+7uChS6pJTUtORtcRRYLydPvuRvF9e
LlRDt4FRjcthSmF0XMzYzv8pwBvS/Vbbgz7pbfSgSE/KT92HMvYNN8Yrl7IvrEplkenmue6C+npc
vBNJi71ZWXQHJ3t3OEiO9GURf6Wlc/1N1QxHZFAb6oUDs95XjalfUhu1oliUiT9jfHYQh28WkZWT
6YZsPFND2EYSEaVmZ1amdTGFjd0PlmNndTXfDO5hFHQi4L9AeeMFsoki+FoiyTZiYtkv6S9TDE7Q
9YsJn374qShWefDS3ZsTJREeHrZBkWeLGpibNOvbTrUuc2MWAeLszTn2jOIg0t98KeZEhwhZAFDD
shx//aVa+Htpo5jmxUvsOJw9eg6mWKf7vnFATJrJkTDljWn0Cx2V1Eay2rELcjcXs9bbXblUkXmx
jAwo+dqOWouTYYlBRDFNiCQhv/4PXRAleeDItaaPfIb20Lp9vvplMcfUFsxUm0/DVKPZJAbVE6HA
r/JfTLdzy/dmB5p8FzXikWukxSQRJ0Lxee509avTI8F5Fpp8slWWJo58Gl/0cK/eOJJqS4LDDpQ+
Q1uX+nSkATaijnrJ2oiebLOKIcIypC865mnC0DHNpkko8utIuvdroVt+28XTN/w3rOyUKK75VeDQ
+7UAzaT5bjIN2rmoNXw3LbWtBxxGB/DWxdQsRy1DmZFvfznPQGDq1NYhKG0u/DFjYpnWmhfC3fy9
AlJxXirFPhkNBEFEktx38zQbBwWJ25jMeqEiRZNSYuVAWFxvvnF2V9WJee3Fa1I814vwHj10Nx7d
wsXprMU1ws/tesI8vFEwlefvuFBWrZ/NOot+CMMeDx6pO0eOMhFoM+jS9BW2egOxKhphZtDzvSox
nxc0l3y1WPq3pgnMmr8cvRGq1LdIDoqPA64yA3IYg7m8M6fGpibo6G8PH3Qt0PdGioh8e4t37Aw9
Re0jNy8L3huBJdC8Hk122evJyE74ABgmI6K0KgFnff0FM8pHajq7xmXu+9gN0FFTAM0q6udhXox3
E0a/n14fcOcT8W3gTiHUCfdpi02Zc2fRCoPMVKEh6wPq4EAPXneweDvHwdV1sKIS/c+dKaf92zNs
qsxRbUdVv5hSxdvTGOeMsJqGNzaZip8S7nEOtIdvr09Oxr7NKUTtgL2hwj3mmb5ZTXspTLQ1F1Ih
bY79cZmLL9k0O2etWVxKg9F4rt1I/Ri5y7+vDyz/4tuBZdMJSgdruykLtJqDRrkhyI/1sT8Pohyf
c3To75fR1g7O2G0Vkpo7WStm2fBIZVP2em3zbkwbvJS0S5WqxOEuaYoAobWeWc+Nkp8iSpc/EzOz
TsCw3TPN/vFsZ05mBpgsD2eU47oHMDDraeAiAW3edg9FnODz4gyo+io0Hr2xTh9bjoafLHqJY73W
9AfF/Z1tyGUJ8JZoAQhiSyPz0OBS+TTaxbM6+06Z8yyI6D0dnK7dUVAMgU8owT5bqZW+NFUKUYN2
UezufddHzochyrSDTSf38ubbQ4Yj+MJ45wLYUhfrnprwrI7aJVVWQm0qfnhNqSMqJu6XngLE6ztt
d0okug6NVUocW7B3lRoJHs+NdhkwPfHVwXDu8xUzqtdHeeHTbidFjsEjiQAojZSuN1mFD1CHf7F6
USursgLI5t2fmIhRWaWg5P5Q8jL5Vid6lgazgVobJdl56i+FoNbrx9moQnV0tf7f1pijxu9Q9/zH
cPr17ynqRO7PmGCaZygOHf6UnWkVQQd0Og2RtePGKnC6bdDV9uy/rbLxPFxvF9TL+Ac85tqQvrt4
D+Prm+IU/Vc5Re4vXNSzfzQe9l+E6U5f50HBTdlaDPNPHBry2Ycwb3034x5KALSWQfNVWHgAVnUX
FGBhxuoclCjafnJzoboB9iV0mOBr1p+LdMr/jLt2jgPDLHURCLVeu0Br3LmSJJhi8Pnhi3X+H7d2
nMTtK+xVoyKzfTsG9+urtVv9OPg0N9sNeCixlU8PIJYW9PWX8dyiWcGPqReNp8NZn4vGn5W0wQxq
PtJqukWQs8vQj4ALwxF1b0KNao1d3q/teiGPFFUwKSZ9YRVNAl8ry7S7n7tMKEFuJNl4iozRDKG7
gaorsqYo0EqZyscxraIxWMhMu4uZV/XPNy+GlJ6mlSVfpKi7Xi/GPLdNVsNIgkLd6oEH1/FEK1bz
9aY9amXcHjw0jqTtB2glwvz2OSHqqu1KM10vxYy+5Vp42UOD6uWbL05GkXUJrjGZ1W3O3agOyuDW
1oK8ZsRzWmuj5qO2mtjtmmasfECkC9OdeDEQrXp9JXemJ8tIjCpl9mi7Xq+kNVhFEpnzclkmb33I
6+hfz5rUg9n9b338Oq6Q7qC9gJIxpFG6adfDNCv2zLPm9ZeonnLvrvWGRTmXprbmZyNa5r9Mq4XS
r9axUfv24NnfROpmKusw2Vi9tH0UnZJ6LrSTsMpM95HVVUw/HYw29TVt0pLz7DWWfubmn81zYs3t
l9lb6ySYonTOkA1A5OIOo0BKcW3pze0lLnoY5haCw+cKur1xt05JkwdzTxXZJ+QXnU9ZO4uDNKKe
99yUJY4ny1o4WVBaevxHuwhXCRpXJO7Jqxr3HVi+2Lyz4xZIrtPVnt/kk/5FHcc29sVUKqQgURaL
s+AZl5+juEw/2rD5S9pWsTsELwrup2hUY9U3dBJDHzWV7p+m06LiZGiL3fh5pJd/tHZXfAF/X3wU
bmz/aqNR+Qyyj9J6qzTaZ6fVtO+jMbqQrJrKKANcu9rKb/vasgFX69OTWWg6qGtr9t5XY1dHvpc7
mRUsS+3Mlx6HZaSDHWWt35WoAtGbXmsIKiJVxpjOpctTrG1cL33m5VWqyIs54jO7Vtd89O3Vr61w
izTIG0PkSIisZemvqVVGfmogWxK2dpOU0LL0KDvRU9U+mVOXGuep0Pvmrky68ZthJcbfvIAHxE6k
BEPa2eLZVpSk8N0YMfCvUdr0j2my6njSm96USKZXbYQDk60CV83tU+bOpeubVmz+63WRbfkqSDnw
eWYSG1iCLdp7MRFj/Tyd1G94rpjdhSQk9s7slO5jUSuiRjtfwytJW/WBao+deIPvIJ5417d0cX20
G5WIML8uf+Z93rJorsIxTUZlwTqr6XmFCa/hCKcpLbmithLclxO9plAbrz9E3C4Jj1eXNG1a8/4d
1Z7VuDS9ML4I4RUjqZeaDBz1ePICW5//H3tntly3saXpV3H4uqHCPFTUqYgGsPfmPIiUZOoGQVEU
gMQMJBLD0/cH2rJJym22+q4q6uLEkUyR4AYSmWv96x9MlyytMftWW419ZjpTfsXUFUMGrfTzq5IC
9L2fdiWVYODVKpadzwRCF0b70K8TKUWjV058IG1ImojdbcI4fLTUSZMVzpcCQgVjQYBMPk8VrPYu
Fenyre0L58aclOthnG4CMizSXUi796jtI3JRQVAJuMnYmRp/XI9gKA1VlMhUv1KuhtzchewQmVUG
+DJPWTKHle/PkIZE3n4zGyf5jG6wu6t9lILhMPnW9QB6b0VmQN+4U7rRnw/upafSsy5vk9up7bRv
fjkPRdSpcagjPFW9x8me+zuiZk3j0AelvexNZVXVaenaUoZTLvoHhEZOTRhd5md7c8wKws59JS5q
yMki8uzFv2+7Tj3mwEXX3J0Eyw6WzhzpOJs+NkE2ehGyca0OJ2Iy77GWH2+XZdLbQ4MVMv/VC5SM
rcqwmmjEozkJV7L5bsFC8zLSGQ0aYY1A/ssQAG7sCNM2nXhcEtZFUTrJb3xbDiVunNywSCeRRbnT
eTs4ky6luKN57yWOxeOxIwo/tIxBXpVWiwcXcaAei3HINm/2POAZDLWXtaEFk/c0mMykO07w/FZ7
XqTg0k1tnySweYFWYBtNn4aDazKPzfG380JwvumWEgg7Zh7hJKibDOvUb9zlvVUJPZowwAYz0hf7
pFsDg0VrZP50MphTi0KVrkdG2KamVcgHnAiE89zhVHPc/Dpx5VzHRV065KUo3b5JsqS6drNucHmE
jVGwEKVx5DDBuGoCFxGPx9SHsgr3n2432EQJaIGs4Q6O+dmK+ehtR+bFune91ulOaiLlumjIFSa6
yxCsQZSrIjvb0llYG/bkzvumrTy1X2fZ1Ac1irYGmav9+qjAERLGTV5Bl52b4beSkcQQQSQ1D36S
2uyzbY1pejVMzpk/9kirS7MzLnQIYm40VWI8N7oB266KcMMDcZVsnjWpefkJicSpJEckm4yD4yq2
yg6fltu+EOVDZmpTenByf073Uok6P5TTqtP/UM9ah9yZAmrTNmNHEmnefuYCMxhsRj2CjDQwbgi4
KFTIA1JfO6frP9uT1atwtrWliLLSK3+zXOlqh35U5J2R5mpmocOTLHg4eWtGc1CRbm+Nid+ESBXl
b5Wf69gOCB2Tmtqz19+IoibIbK2kee2bRXlsjfAlwnzqmjm0LNT0O+Gl+XCUsA/rsZmOnoZxWuPd
pPh7Q1WaXe0OJ4OqPfa8VtNxALe3IlDU5WOZj71N1Z+ndxAG+tMGh9YEqprRg8u2HjX4srbLVRKs
miLxpa7YvvvEmUNPCGTQQrNrHjWW3cflnDhhQydwGDtPj9ZUniEHH67UpDn6fqWAE6FJptewd9pW
cQtwbyDaK92yKJmpj1d2PqcihCyX3g2OVo2R0yv0A8zYxIk+Ou3XBkyN5s0ZHREKW6e6pgbW2rgU
tegI/1k6I0xbt8njZfG0s7HCxRMsxcnuLFu65+vSTfmB3dKa41YzOcoyQ3CjlF25kew7ozhOOjFf
OaMY7qomKZvIarx8YUN1CpyLJqNN4hWaSxE20+SomJemDHZppeT9yjzlgGn04oPs5sVR13N+xMJr
h/S+cAp33eXFlBrHWa1lnz1d2W1sZY4pYmmkJIzNlXGQc97sh7zFCMm2is6I6qWtzriXgh4sb4Ym
ylctbSMTS7qLtUQ9+oVc0aaNxkK6t23vWI9Z4CJYdYdy0nel9HF8r/mwYygMTupQ93u2CNm4w2XR
992j7DjtDngGQnizhmShsWPrHR7TafQ5mnSA2DrRl0+GNVePajUg8RRdv9i3hdKmB9l/zcq9Iar1
K4HL/t1crjW1XAvkOycScosJCwOvSeW5Xcxzc5jn9tpyjc+xfJBjqT41WEmVYYcE92M+e+orTQmF
Xesa7RQu5kBhZ2MGWN5slcl1Ni5adlBlhtNjQMCVChFEIGfpHTlOEYYWcxat84pESQ9yddv3pvep
9R35W+Hnw3iBXL9+QMhbuJE/GF4fVonWX3jzkH9zZG3+Zlp220epnSTf2Nw4nwfTBnIhLbVKQ35O
/X60a+NDoVfejeoWHR5RpWVjBJWh7OKZrU6LeRvL4JgCyp13RWPMx+7KcoKEvK2eApUFziEZAlA/
ld41AVlFGc5ZmyGGxGvsWm9KK40nTdZ3bVI4jwXmWJTPQgUfNMfMLBT5TvU4JIF2WfdLfc6AYd7l
yiiWXW301RZNkI/3VdV0D0snUbRVSdKutxOCPuPEm6f2k6CsPmqsQdzNgWWfeWlheIQTYt8VqoSB
Ax+mWBD61k3xgTtXqBOF3cnHrNHyEmFIo7UXa9cbWqx0AMrYY/NvQ3ArTidR5I53aA0D3BKzhNSJ
y1SaOb3KUIlLfXKX5sOQs3tEQ2/Za1zMOpRRtgR5jWd430Z14C0yrFizF3Xf69dLqbmkSOgT+xx1
WL2ELUhoFRoZoaihP4pgCYsAO8OQ8aKTHpkBEW5Eu819HjKqbsddIf30IwmxwdeG6RnsQ2/O1lDC
IbwpOpfEG+nq2ueKtJGVarrM3k8mR2qY58BRc28na2hmwJjh3KRNE2oJz5X3sk7rE0cac0YchLIu
KsBA8zC4Y/5tlvX4xWzMIokDMVceUrl5az+EZciIMIh2jHo8NLWTiaypHKcFP7sVHq7KbISLNn8k
sndRR4G/ymVX0QgSfai7HaN2QkU5cwJTc0Aw3bHdu8ma10cduogzs5dyiQtLABfT9hb7JDebAWM+
y/m2xSpTmE617xw3YzN/hbDqtSeVbaV9OGheAj5jplVUINf4zbIaXqlCepwoTT/Ow6VJSG91lPZj
GUT95ORFbMzr/LG25HifQOVMo2JU2RCZk2zv8yDv0wimp/dQi5Wc07GuVzf0S55flJNb7YS2JvtP
UmfsB+Ws8u/LZsS+EHM3QKeqctIzHNY7badL1xA7a2gzQtw4pq1whl6fxqUr9DTW1lRxe9Z88ztM
i7U6KLNC+UGIlsjJIMGf4+B6JR4TkzuCuqaisaYLzCDq6UoNnvtB8/CDicylWvu4tSfzHi7NZN16
LQ08t3vWjjpzkbfAeKkd6blV3vjaxNkLkOQyMEl8EC4sZfEJRI6zQM8FM4ucVHX6UTeUlnlXEh0y
XmjD0PoRFkX1ebakXXMcFEt2UVFbuOFY1HYd0rHKOyx35FVvEE0ezmvjiCjQKGAjdgLUgatjjklU
uxJjk9Jkkh763SIo9UVZ3OC2VFrhqOqAnMxhHKbQxX+5jio/GKaDZFX4hzwg9SLy00xlp2ZtBcsp
1RS5Cl5r+Mdl1+qQ/2qsVqNSeP1NaRTjt7pgB42nYuneT7rtXFdjQaMgUjrJU5EMJXsNIg5Su9pG
Zmdaq/UzM8y+VURGVkXPHZt5MedsavoQ5x37HiX4kMWF67RX80ziyJFG2XAoCibRu0bpyeel4IHE
PeVgEfmy06/bsaPQtCa9ETs1Kq3fbo03XoNVN0Esi1EOob8GnRWK2uLGSctMW2pQvRmpeWbWm5Ot
8ADgGjrGaZGzP51kqpcNFUvafvI0XebHBTqpO18XmKmva9qvcRXUBHWX04K9JBWXPMgRpBQ/4YS8
Tbl482OFVcHJoBz6XLUSoxUixcN4R2+7KmFX8ysVomxPzwcksld+1rrXpuazxRtdWum7xe8SM1Qu
FTeQqyg8IJU8C7jWWLRRkPlBG5rrpD/4qsdazWxn+bUTiN2OEOQl+2ZegyR266F+GAer1+P/ZWWq
aUkUm/bF1js3hUmx2Wmz/laMxI/jE5xOIdGSW4knlv967uuSFK18swR8SpnTskWw6buNP8Bzc95y
pvoR6GJ8aG2OlfZmc/8a6Bohy0yGaJd93ihO49EOLrMpK7/+LJzGyNAjEAw6OjK11wMwI1dLYy31
vO+VfY4RqUtFMYAP/zRqh6svTAB90+wAf75i84tl1FRr6NNeR4QLZRqtWK0vb2XA/DjhgFGP9BvR
ISNR8/Xj4bgYshSX932QjuK8Ell11VdBeWIkjrXvGt96w2Xhb+bam0QCBvHmgADc+goFXfPOWh0n
nfaTTXyfw95S9YqD2Zo/ajiYhH7d2VGHQ3PorDQglbgWLp1A/7PRho6HMcwmeLS2WdUPv0cvFcVI
akrsg8R0NLXkMNUYjf70Q+QqeN4gKuMTw3t4iYkWJkqk1JrkHmUrQvTeG6hsSIX55xX5wzsGhs+I
CtYIc3moaK94I8B6Zd6kChPxZFLnoiQTBCzZ2VqC8meHe8QhQoplEvTke/KaEyNn2aarKqt9J70h
6rM6vxrmfHrjFftx2MvMHCs0fOzAkxksvLxt/PJ2NfBceDglUxxFueqKhzlRwIXaHRI9CPFvsfB/
uIk4c+n+Ji9EZsUE9tU1y1GvFqk7PKpaFJFRCS32oPRF+GD/tJbR2y7DtAL3PIi4rz+euQ7Omjhy
2dsk0IQ57dZhhavzxqr4m92Qq6CNQdHC5PrpTXw2qC9FVU+j3TFvaLV1Rw+whqvR/LQr1/ZZ+N+W
mM7e+5o+mlbe5BmyXvaaPruhAxq3zyXBjeug/WGa/W8P87+nj83V77OE4T//g78/NO3SE7krX/31
P8/zB8Lsmm/yP7Zv+/Ofvfym/7xsH+sb2T8+yvP79vW/fPGN/Pw/rh/fy/sXf9kRuSuX6/GxX94/
Ip6STxfhN93+5f/rF395fPopt0v7+K9fH5CJyu2npXlT//rHl46//uvXbdD/b89//B9fu7iv+La4
qfI6f7ivf3n/2I5fypxJ2u8/9vv3Pt4P8l+/aq7/Di41/CrsUHgq6Ax+/WV6fPqSZ77juOJMZL64
MV42kXfd0Jz/61cjeIc5jA3dBvcFpunb+Gtoxqcvee/I6kJuC4OFsZWLz8X33/LF4/rr8f1Sj9VV
k9dy+Nev6BV5b5+PiFiEuKagbWf33yQkryZRrVaaYrHKacdMyvdOBQjcsm8kbkP7oijFrcmgYtrh
pwKetiaDUPsB5kIXjkNXng6G3pixpRVpczI45cI/DHR1GA1QwIi0+vx+HU0mAGvZWF+ZLRC4VDBv
rsK2tccPtcANIvImSAKhKVNN0BDnfX3MXKxx49Lr/Q95bTQgu5hJU5lLSy5hXvt2EQ4erW8EtgGa
hKLPL87rshrSsFdTQMzY6CUiYmC9pIehER76rtbTL2pjmm+9YjAZKY8+PudGNeOh2q+D1+6SxlOP
weh4oFFaPd/2eu5VRwVsUaAl27XVRZdVGOglami7SAsy/QsiuOTrZvo1hsi7TDtWdE43EFVL97w2
hjaICkrY8ylQwXhCRKW5hEs7+DTF/VxVe5AIE83JBBCNvxKK/8igw+730vDz6oL1Kqe4rpQ1hos+
dv2OdlfBFmV+dKWcNWU2QNbqvTHXRR16Lt8ZQSqdhx3udbhpW26imdGk5/UUN7Mcs8+ZrPVLul69
DfPVb4BcOe7VBQWyPR2GfOo/DZWjmDUFiBHUTsvhuR91bVvc0ooXdqTyoDqz8kzNIeO96jzxlH4/
eb64hMnofcHh2R7ChNIVhwRiieeQEHrbQIe0iMvSDuTHtgsKP7JaX8+x2EblEWeJZn1ZvTldwmEW
64eUKegEyp/MDCFdqDf7DvY4IK22anm0NAOcgL7Fz5f00s7xroUHhgHctyrnsGpNZ53YdpaZtDtT
oqIGSg8ZRI4xvMexwOv2mAcl562jpBmDDXmP23C/vACzMt9LRSr3mbCV6R61o2UW8WqvPtnCc1JU
sV/NJZ7VCaLK0wYdzHRca+BtkTIXc6KFTQYZD3Ju06iUKT4swsCJMTJUF9h7rB8zLR4rpyzitrDK
5KB1vn1uu5WQUSoHCA49yWfWYTYYMe2LfIEAlzXD+H4wMo8OKPGmB6OaZhW6bDd2CAKcqbNaMs6B
uIzXYUaPNEcBkHIbembvO5FWqPV4tIcBHxp30rGkcS1lgEzWuAMAdXdB7PdFc4NRe8KIodbSIMK1
zkBlWUL1uhsdLfGZgGFEHjpzoX2SA1a54eDM2sc+V9MU55XnfPSnSf8UMGdNQrqV2uOJb8RYoElW
a86Uy/Ln7iFoOuzKbKHrY1iLfAF579UXry7UlTbPM17TarEY/EF3/wbqhUP4UkB1wS1oA+Jl9bgk
UBsPs7suc7TmRWKEKvAxBctJD2ED7auoLGcizIssHR4knBIZTeXqn7UpFIWwER2vjZfl8202Fs6F
zeQbNLIOOiOG91PtPaxhQOzSxWMO0rTpcVXyaWNDkhUVjrjJVXHTEg8fU3+0TWw6fQCfz5B0eRWG
gCTT2D3hJsj/mPUE4zosO2BD75xRhtFGmucwgQlmcNyoVvk8Q2SpJuvUTB38Mypdf6jMZLyvextE
2ZlIdkOxW9p2uLjraBxmVHYfbCFqYBlIwDcOi7BF95rlzCtSZ/yku6CKYSqRqcPrWWb8jrCJaONc
sXQhH2fM7X17AiDKeQQG5NQ0/ZImmX2uy8KZMMw0LYLmVRFUUTq7ehf6RHame1uRlLT3R6sQb7Cd
nkhTL48cCyENTM8tIw8nLfNlKWn2ejYOcz/BHuBZhUOQ1H6Uk+K9G8dVnGdC75nBiuTzVGTOaZX7
logtzoQ3uOSvizGuDNl0M4gk5tbCcfrlr2Hls5Wv5Tjt8Kgq2C8tbl1pvBVr9LqGdfnpKCbwRrWf
zvnt689KvmywuqlzrW7nNpVxAsyp7pxWDB+6vLbfoOdsncvL+/rES7bQZ0IkAgd9eam6TgJjKPMW
EvaYV5GyZ2fYFcbEUw5k6xtnfVdC8MoqE54cnbk+RoNo8j/saP+nJvx1M3r4v9eEh/6xvv96/7wQ
3L7heyFovGO9E+KLaoiaDsbsn4Wga7wDdqZVpKDbMhY3Pf33QtB8h3GUDUNoe7T0QfTm3wtB4x18
TtIqtwAZzihwgp8oBF8vU9p/BIhgDhsSAEH01dpZ4KXVrdfxogkNso1wpl2a6cVRZRd2/Oyu/FGD
vqg5X7eS27X4dc0nbyMmya+uZTRYEM74hcedE2jnJYhgmCS2GwfD8tksNgC6KLPdprEipbi96udJ
HibMWCgaDOTWTiqiQnaHaVxBQYFeN/LgAJiljYepavaVagQnbR8wcmKUWPvFEK6rTcRFyRjKzVrO
i6BZqRildf3PH+1vPhltHaANjhMIBV6z2D1SFoMi4fKrZpR7Sc0fGfPQ7DgzutBCtxKWY+CGK9XA
/p+v/Hoz455yZfCbbYlt6NTLd59yHV45xg+xYdTpDusLYFDdXt7oX5+AtOdbDJfhqUG8RXqBvPO1
n0HDbDwfgyCPuY3iIXfg41CVeCOZt+taYsfc5i0BH2nyAPU3vVvwn+wmsXiRUWjuDQynE4/D/QCx
i1GcQ1fwLZv8/BrWmKxDA2bSyMHVpEyhx1Gczr4hPot+9mJkW+DP0J+sUwsq0PE4OfOnpzv4P9vW
r5uj+j9sW+P910dOhPbxxc7F9/y1c/G4kQmhM9GffD9e7lzwF/GPNp96UZbl953LfQdzFkQFBAxh
MzTQv3Yu552PweWm7gPeMdi+fmbn2hrUF0tyC6qgkqeD3cJUXxPCXZqzYLHUGDNx/5T05ho2BJjE
00wnAw3kjTfgyT369eVwoaJe2DZK3riXLxotFoPVwpRxz5YV4trjyx22VdPntFrGk3Ua0PVDojRQ
Vade9rUZl7Y+anvLONaLVUIz9LrlzCX66AbP54+a71cfywpOe9wJfbcaThP2o5yYFIg6aoLexp+w
Lt2DVtjlMRzr/sBoSacV6XyEHV1+goNHfVKWpnmbwd9uo5n8jDxQCK/mSj9elnUeItdJ5BgvDi1Q
6i5ZGlYMINkeE1VcT1nmQxYIlHhjL3yqn17fKTCPLUEavAJnx5d3Skuw+6bF5U4FZfe57qv2gztx
Nu5cDcK62XHghO6sPOKyau0zf7LTvWmX0Bo0mhv6esEBFK7CitEx6vS4hcskKxia9INoK2ZxRZ4P
BErlyL3XGgWa63QFPCuhRriTqzJ2RuMaXwelhNiP7LvMacXCmEw4HWYI7tGsS5igCOX1xxTJdSgH
dzqyYYDsVm/dfpI1NI8wtW4Z8qTkIzK4WhOc4944D3/Q4QHbco4zGidPAyD3tdnfuvZli9JtgJ65
+tBgUFgVrl4fQ080TnG/8BVxPKI9w2ZUOxiQ16QxMl6UFvqakm5bTrpzYMwI5XWAL6sX+kcUA+mh
GuZy92xr+Juz+4cDjn3Aw3UUyzAwWfMHADP1prYwSxlTbDKvXf3kaPLrmfJcz2IHMvXB9/oev/pe
/eyUgrsUbLcJztKmVXydpCJE1/FphYyxgNta0X6OfeisgPf2EJEg0R95TGP3CKQg761pcoI1jBk5
DW5WRpk0b9yIH87b7behYIOs5nncjFeLW5YOnaiTyniVPAfaZQsLsMF7a2lsu8nLd2izAWB+hocC
W9xrQx9YvLVnNoisYVt2Z2ZTtsdwtc0pyjagJMmm6lq3EijYuqb596QxTGEvbf0mMf1k1w5a+7gW
hXqPnc54KnD9ysJJ1cn5NPbdW5L1H/fhJ0sJrPcB0BmsbHfsWaNTVKOepcIYYi9t232anpedNxxP
/XpUAJ/9vg3/1GH9Xw1Rpu1+9rJtiPULSDlCf0MY2f3wy/FQ3tdfn5/GT9/6+3EM9+UdTQLTTgwI
cJX8q4/YvoL6CqUSnoxPB/Wfh7Fm6O/QtqOpZ0bEP3mSnP/RR2xf234WHr+4gvBm8xN/opF40ir9
tWTZxEy2Mn4/9PvsET/kRwW8e0WR2QbQ4WCdmGwFE8TMysvitnVi0oG6lRF7vVxAZCPTMmg+8gb7
p/44qPegndNZ1WOgDBykf0FG1x4j9L6aU2uJYPbf5IZXFBGc6+wCFfryodOn5UF1M14crQHwVtsL
+HEynDeISX83JfipNfe/x0H292UO8M9o8PF+/KX59suNvJc8uvxh+C8w12Cm8E+r8Og+l/mLpbf9
+z8qQc9459LaEBbK9Ipe48860LMZSnDWkxeGJQZlHS3dH3Wgqb/juMCVhUE2dRMbw191oP8ObyfM
dbbkGgKA8JP6iYW3dY1/rTvOBWYYTEbI8uEk5f9ewTmr31saud4oSxQAZZg3pETl2KkfN0tuJ2Fq
Bs35nJipDEFEl4MC3S7e2K65AX/zK4AnoZgOuE3b159tgaboigaWqLdLIdzt+86yIjurjR0Msp8V
ZW+pCERgbdGDXOs1EwFKspZUkPB2FQS9WG9XJ86YgLzxeX68pdxUUqksh4QLGzvel58n80vGO6Nt
7zRV6Jc9qZEDPIAmHUKhQ7vbm1Upj/C00y5cMjc+Qe828/2z1fc3BcfrA3ATSG34B4IzTPEZVL38
FZBXwJYVJvrFLd+4dQf3vFySIAY/qICEERtYeqId/fNF0fX+8CSRZ1He4KnLGA5I5tVlzSrpSr13
dnrdijRssjzTjzW7hH6/ZmYb7ILZ6NNj2RsTYH3QgX0nusMGFLRFc5lKzf7QruxNoUJ4cFa3LiQh
XbndfZHLAE1Pk6ZMCQCSTztjheDYCvzBqadqE08Ia52LMM+S1UUgVNMM85sa8tD7mX2r+5uPRO7M
phf2nsjtryIbtC7ysRyY9okxJR8yKxe/8bDEe6+07C9+0RVqv3AyyKNKGOhD3C5w36dLkH9m9OK4
1xIGVPXBhjVohYGDZ+CRP2ruXeosiX1hlagyPhT2QkhQI1a19+vCMCPjCXbWZaU+eU9gtDHbQXuB
EZx5k7oecPWyIdfrE4gNNA70AWgNuN08Ad31hnnDhTQeIHzpBAxukHjzBI8nT1A5dihw9LonCN02
lHeO6AVg3fG47dC+EM+Fo5BOGgq/LAHiWRTWvn4C6JlYAdZvMTBVbD6B+FUzdVmMXCk9rnumOgBG
G+QPFaDa5xSsDALGZZ3CMhmdC3+bFKSQnoPQqNaViJNtluBNKDAjIgv9B2w9GDZgqcTgwdxmEOg0
xEF/GkwA2jOkcHlRwKLK9lGDI3KzPo0z1CzQFpnblKPD/TZDbLQNP7id6qpmINI8jUZK0dhjyAyH
Ls3epieJTKpoxZjpqNcm5e0SmtvrUnrZWTC4wW99qrJHBF1okyxN3zRT/mqhsVDdoR1KefBszT+t
isVTp0IL7LuOge+V2VkNQ0AI0SeQ/7w19JjGnc9z4COoWY3gWmGg0McIrSHFoe2HdVk0OWMQ0xt2
CSMnhBm1bq+RYrJwMRvZ2EV2NddGHIA856FjatnHtlDZdVsWpbbL7TYYj0gOdvOoHMp0h3JhFh8r
xU2rw5QocfcEYQEYWYvxSH0y2yJZz0hvElXcmlXwPveCbowyGIkiarBWOTA+wHPJXHyni8ektsp4
HbV1jYescZsjeyrTL7ZaKDvrAHlsaMLNRRCgpB12QSMeWq/BHdSSq04QMPNA+KOVq1mXAl5QEi3E
qcldAXB3geZZzlGO3+F75pjNnc8U9wEvupz+q9OSa4Jv/MusEB4aXadNP3SjxxqHyD08eoiRrwJM
A/QI2aO4XnJDpjuR6GUfm3klhr3vaM5HGx/oz705198Yu8KuD7pSfR5orL4YCKU7NhcDVZODDTCJ
eHZR6UcAHk5yqcp+0WHkw2iNcCUZx0iUzWyE7OUl+ej6PDENbwreE8MTwZULzVHGpqrBSKrEgk1T
j6jtmNc1MLjz2rzQpcAk0PVpLuNiXCR/7iCQxJlJsxDCdjJwRdKb1o7NCch6Gwevd53mapj+lbK+
d9IGlbaZyUbs62qEeRJYGuYkjQKF5WUlUjBmlJMRSTf2i0HLPgQMnrS1TC+tFifqyCoq5ceu3xJl
NyqL0A5t0tGitEQxQ2nN8ynD8EUhAFqMLiNLxkyxrWE6aM+hq/z5fh57zYuLxmv1nT4T1xxJz9JW
0A07TXed6K0pJqRbz07shO4talFbbdxYv773U7u6Wlm9SLcwvLFCq2/WS3fRaiPC3iV5QCwvNr8Z
Nd6VqabfdhqjON4I39PD2fGwIe11Ez3XIFojjcEUep+JHSaFcdD3RRBPQ+3cEmgtvaO6sUQf166v
mpNplKzMuejdDyMVughbvfYR9rlD8ZaVxesGjeKfA80EfN/8pJ/Kt+fVydqgKnUH4exy9JZXcOPX
eJo0f6+s0mboJh//+RD928sBGToG7TEVI3Xf88v5DRseYkNnp3Wjc10O1w0ExhOxlu172+PR/PPV
fvDpcDHTopbcCDMYyFAAvrxc39drzxZi79SajteZn9dZmDmjh7awD9YxdOAW99GUCdgsAj/3+gOq
Gy2JmRdL+MABXO+4s912Qc05MBwd6wHtU2qlScSWXD/2Cj3wwQogTsdT68xLxOaD2omStChukQ1m
b/oBbBXr84qWEsRFvs3hDmmMonIDY56Vk4CPI7wtjLEZUmpIZwYvML7YmRo4k9YicE8pm2bzuBOV
jguboQ89yq5NVNCxcY+/14I/1f3892R6wcB6ttZ+6MvPG5hTj31/L1+0Rds3fQfIzXcQPbc5HUkh
uAtZ9p+NkWu+My0anC3zDjktf/yzMTLcdwyEGTvzWmICsFl+fp/sue/AsynI+I8Oz1T/qYb8CSN6
voxIjMKMxSbtFDc9eqNXoyHlTwPLpJjj0bWGD0K1611WzIfRLnXU271RXAXeEpxD0zGo31jqOKvM
JzWDwBOqoPHOTQsT1n0xnpqYdxwvuVm+dw3O1f8PTOe/5wqjR/unFXbbwyX8ev/1F1CfX26bL/dp
83ypPX3396UGjrM1frQl28J4ouv9QSdkirxxBkFcNjYwfFlW4fdZDLNnvPnA4PHSoDHd2vPva432
HMgIbxtwZ6gKrN2f6MG5xIsdC0oileH2gyC5QhfkYz/fsaC9pnOXIiLIpmk8KDXgMzDPMn52d/6m
J/RfdWfYGW4GKfiQwG4lD91/1Zf2U25o7lxgVpeI5Da3xmzelQg5+tCf+uwO9EnT8IvXOjfWFzEb
u1Uhmg4NOc+Xi1Pnyx6ub66HLoIZ+HLbsbhf8hEeHrLePBoy3ZzPWsseLwkDXBgHIKX/YiO4PMFV
ViPMaa7kx3WwM2+PCkd3YoXEqI2G0hjuVqftr5BUpunp4K4YgMOIs67R5JpwJokikxG2JwvDT4Pc
oGjQU+EcJyg7x2PhdepKWAM63l6188WGULi7oCsCjU536fqoS+z6rKrJfEQpU480U9C3qLNsPl6k
4yTybfKmLo1M5D2XWBLmH3MshwRNhzt+7Hh7yQa367xHuVUvZ2QTCAvTpN4+NkWxnixTTiuAj4Ba
dwAKzLEqatEi3KTLTtSQIDpHJH8vW+k3onwx7Pq2Wv1VixvHdi8y5M5D2E0OVb+tTQXeFGWy/z/s
nUeW3EyS56/Sy+4F+KDFcgCESEWtN3hUH7R06BvNOeZi80OSLEYgmYxH7KpeL0vQw9Ph5uZu9hda
gV8ubHg9sD29zeyZphXXPE+XUvUpZQX1cxraXEdzc7S//nmbrDYjRx7OC9w+LHBiqkyx5HwzoqPR
qtbUSJ42C+coRojGDnJOFwoUazTT958Bm0ENFc46pdfzn0Ec0m6dTiBIjXPmFRLpL2nbqH4JYfPG
5mKLlkkQ3ChJ2XmEbXI7BvDa/vyXrq5a91Og/WlgTYh1BX4J51MIk4pHc14BczUicZeNjXaMRay6
sx5Vuy421QsBuITxSUa5/z0OGdaXUFzKxue/1+oaeFBEAb0qHyt0zozWz1qkIorCUg5//tPWApzL
b1lkE65B90u85NbTI6WuoiAWNnYnU1vE0qFWY/FemnqopMAq29bVqma4keR60PemIZ6XoSx/Q2sz
Tvdalmi3XJQi28PCtH9W90wbw1andVxd62P6Zq3ReoEW1nRfJ3RReXdH9TuumdXLhvfObQSHFZpD
2WyoJP+HZrrlkvo41uDVJ2Do//U2Lr4Alr9Pd2307b++A6fi4ps4S3vLUD/TnvKESxIoAkBQ3KG4
5/+6YSlPAMGDoOe2BET3Xsb6Z9rTniyIexKmg6w/LJlfWQ9YFb0OciH3LxRsAA38Rda7Fzo8iQeD
Ui/6mLw6YI4A8l+TRyBwN7Y0C/i0fWEKd8gLM3ZNp4fgXzng5N1EpOqbJWW9cyIVxGhURvbzvs3E
G7mtXZm3GNWeUg32YHvEYjwlOXdTZxzHaMx32PWM8EUdxEo4U99W8NqOWWNYz+QiEJKPJoV1pwnj
Qr/1gQPG8kfBCTN1RG/p6K39NGNHQlMiKVJ/iHEuCfF9eK5XsLGSRIs8YxJgvYWwXgsH2SB5KrM7
rRH6i86u0kOEEwqFDKehZ17eAWFLoJZPAUplizFmBOneDI1dQEHviCnBJafW5bRbfQ36sXgS4rwD
SgN0ydmJwY1WNtDpSH10u/J9O8zjLhzyt8Nc9FRyIDy2gRi8k238myvJOgssWwCtMkhfCNBrNEdW
deokpy8KMjzxAVKob9JkelsBXXaVDlhuaenPNERhd1iRaz6uycO+wrzsgtqXssoC91MAYahy/4Oq
Zax7xVZdIcXRM4WqoAVhahHIal0p3o+K1nmZEVl3srAbPwJIfVCkRNqlkwpsfGqlnQkq5CaKFcoe
VfqlwpzYTSgnXlikB/Y0LBIia+wm0uXSv1ilytkq0AApLBZJexv3d11fAn0f3R6JwB4Wc92wzZNn
poi9WR6vKcndZtpXsD/g/yG1B4Y/qQcpzA8Z/3HubF+zCl9zPkx2Agb7XTVaLgiJfey8arpLNpC/
WVxcqBd1vgWjSZ4931R1xIULA9TEFxJ8hHlsqIYiAgQIhbpxj4zn1YUNtbq98DXR0SaXc4mmW4tj
+vkP2kavOx2FZV9XpWk/2NmNjPfEgb5mvstweLxTO+1z1yZICmUlvJt0Bvw/wKERCmg8W5jmoQ36
v9Xfvp8Vm2u5auAAs6Y1do7dZHLHrJxm7D0palQvj4bqyFlb+pPUie83jb+qOvy79fnBtZ586wf1
BLehwyoismATxsWPZr84y3zLAD8zn/6E/UaSIrlB8UST61fm0ykggPVe3DXgkN0j7H5mPvsJEF4w
wxrAduQNF9bZzwcfhDS6ozwhqUwuufGvUt86LJZe64J+gRGNKZAhrx5809w01Ugfwhc6kh86oDuv
ECboq0OX/a3q7/JbtoUM+wJ5hrW2KijKAj2MXmD41RZGh6hQmOzMWq52TiTennyQ35zmD4qJ9z91
L6aM7STl9FUvmT4c1K6YPwt9QsytnJveflvk4+Ark57uASjEaFj0V2YaSGgsV+8na/TnQH4exWH5
Mdf+6cOXEg8vcEG57AeQmwKIKJqWqoDytXwXXdK1Xqe8Zb6cp0sNHpoBosznhwW19Rw8kOL43YSA
zixq2dMGWjzWMMNnQ6zDl/hHuz+v0v1xfZpoKSWxKTFokzFHopG1WiWMJoysm3LHrxIeiHZdvgBG
90+mOtkLc2zuhiAq3FwayrsolkZv1JSdPpnOXa+D5KYo4aMm6sex/SLSW5QiwARqAhnAsL6r+rej
lA77WFEmwIvICU6zRVsppxlgh87HyTDdLK3KV0Njvhh7Me5aXcJcK5p1+E52RJsQeVsDSFqQW5jt
VcHkNQ0Au5wkDMUneyeWZ+HYxxeMWx5Q6VmS5WG0bFFUCAAznn+IZhjDIU5bSBZ2N/qNlRueNqVf
ac3HLq1Cy+9E+D5vaW0qIriVA+c6gxAKHTI0Lzyc7g3pV1+Heh9AVe64tM4f2LuUqaXnfeX4qCeV
LmlD+FM1Ti6GqmTPOkGZP5OdXaz6aaTQJRJt6006JXKjfocM4SWN8gcnxbIyJ9NZnRSOjnhZ2qP3
4UhV6kLfC/1eaxxP6942A4Z9F/Ym67z+49mXlIkwK0awZ3UdQ3YMURxYYjjuBZnrDG2/Q0asvxAB
9wT0Bz/DIYrsOt5DHITnnzvXqylDfMLxMymDRycc1CdUcW3Y82FCTfS6iuBWBYpxPVk0FiiuWCh/
C5ReIPhZ4mCO+ctKW+RYsv7I4/kr5E4Bue2uy5TgDu2Q0JO0bh8Uar9DOv4g6RL2RpOQXKd/qs1x
79WR86YxlGeUXvQbUAa1zzOkcuswSlwnRgaeFhdMsrx9qky+DXb/Cu2SHJmzsvFzyTqochqhsYJg
oT6KxrOy4JMkJ1/TYviABW19a2OwITnhDNRSpmblcJyk8Zs+XlQhzBrIbSlmjx+LdmlhC+RxiktA
y9/uYyDi4CwV9Fjui/WnBYBozFCjTTOEVTLEauiulwmuGlphlMfWkF4jhVPeKHJk7rnDSq4V+tAJ
S1gE6TXGi5//vK2Wwsb6e3PWUffgEgvLY9nkJx0Zy6lo1wWB7VtUClBYG0yEmUrZlb84yJyJQaBD
3l66Nv/2R/G/Q3GEaieF1fMflecBXDfNc78IeTO2DhjuvnX1pr6b48Zy7RSpqDD58Oe/9LcnGVA+
qqyLcZO+vqsXsEb1Hr0aXxjdlQB2v7MnyifgWdyypx0rie6jVc6S25fWx0lO45u8N462gFB9YSbL
ybBedKKLSxBPf4NuyfnfH7TGXFZd6PhhM+j4vKMQGcgQRiMwGZ5cR5U3UzHwMMdtroMmGf1atPZO
taSnyEGN17bpS4hluSPy2cc/T814kHc51NiWC4RtOWbXyO00Rn6Ywwcx4vwDwP7sWTZhSdnSrjf3
9CsVYgdhqRI3TKBgsxlMd4gDJW5vxN0uySmbpSHpSUG2aVKbBvFg54PINQOQRJR7ifYyVhukMkXi
HGDIMJpqyoAfTU+zOzfok7vaHuxdlUsfxnjyQ6cBUJ9+MlHhd6WJ3TFmt+mQHJ2BNrmGXJ6H00Di
tlJduYMZfeLVIbvRPO1FqcyIxz2rrWL0KEujqBsiKyrXnY+GcuJlLHQYjolPFdryYwCenlJnL+JU
vwBr+12SsKhjctVdKKLrV7QR1VXRBZbtD4nT+1oneag079Q2fhOr6g/Xp796W/yHVuEWUPDjVTi3
LD7FzbezJ8fyL34+OewnIA0W01169wiILEfDzx6T/QSHQmoLEHtggVknOE9FfXJfAwM2xzUdvisP
1p9PDoQuiBMqIAr4UOQs/qrHtN4jlPkWAAMpgWI7SPMlJk/O4CYLYckEKhrRfR3sojLNbtvGbA9A
6uqrxqrlVydr85vHwD1p7/T84Qc5fWC7LXGumGtgO+qgiUz1SyF/1s6z2Jzil1nbL9kucaRbJ9fK
Z8Gc5jvHmD2nyeq3zFl+1eh6cCVi074xHOJNl+f3waCjGFindufJXP++4GWBemcXccAjx43g92Bo
0V4gxUmHZe52cyG3X3Q1BRrShVWG7dTofEizwr7jdmN+k+IwyUCr2PXVOKqoM42pbd4Nk2nuJ7uf
EF7Ioz0fg8bTUA7BB0so8/e1+d8Q+i6U8ngIeV3z6cun8zbtIq3yK4Tgo8HXdWjGkLkWN/WfIeQ8
Uaiqsqmg0fx4mv98tRNCy96AToeDK1UyrpM/Q2gh+9JhQjAG/g3Ij7+pVz94uIHRX6KQlxti2qT3
5cZxEkIToDQpmmkL0c2Svs41aHpQ+m1101eNfEx7lDnQzij2qLSgcDbLH2Yqmze8syzu66iLzmgz
1P5klwrvBzTUX8TUtr1ZoRXjSnMyoamS9PmreoqxoYCVDkIsKa2jEjkiOwKo4oEM9O+KgmxgwGEq
PSvKMUZKQETcoV17kzbWoqwfzx9wEQV8ZjiDsHayQGV01qqjI4AcHUOtQdEe6fQm8qa+CfdjG3QX
jJV/d9aQ2FmGBVa+HFxnC4UMIZDVAombMuivMyl4ToEDoCygolhLf3QS/zeYCCbudI8H06ulKbSD
WQGNohPnaYl/+DOm1CfUfZDOojSKuBUabr9iSkNJSZOhrXN3uK+S/YI+WBDojeUOxsHN5XHxH/0Z
UygpUdoBf8P/w4aO+leVsAfU6KUQBhyfqwvFbVpVq72Sx/QckkJR/KoOLG+yAk8fP4Vj2B4Lp+s9
gZlZfD1pTfyO6xRXPPjQqrEgBSkRJcjLerQw3yuDneyD2focokl3aDLxXBlkt+1Kmuy0Edy8s8Kd
FZYvAPN5bZJs0fP6d6u34kr3x91133N0P1FH+X//N/uWT6cb7P7f/tpgi8Idzzs212mHUX3CIb5g
8L7vu+V/+nliW08gYMi0/ai2LoQnLiO/dhd7CgIBh7mK8xal0b9oMd63uU8vIeyuBb7JQ4NJLESu
85MIo4cGH6dB9VVEZL0+QVp58V3y++SNVhcHOVQPyP99c8DDmHGeobscS7umGa9LAxXVuDNeBv5A
b/z5kKiWXzjaVQHeC5p9+7aVF92iMnxmtIjlKOp1WArHV+sQPZ9oCvw+ym5qk5ee07Tokcc2elS1
cWhk6xpU8Q8g51+dgv9uO1CT703jL5xwd5/Yg9/OROZ+/MOfG5BjbOEOwZnD45zi1cnFW3uiQKlD
FZNMxA1gIVP/3IOwqBZIL+9jCgTf2wA/9yD/k8xxuSjJARWjb/0XW/BBf5FLPcKKFDapdDkP7ULx
Rkr0tDQ030idwstgv5foW/LAxGCw7b0kUNBI7z8i5Ja6QVm87gr8S2DP6F6aIXo5dZlApMviKEzT
S+057eFLfGmBgGyjSwcIc22gPmQ1FHGj1xD+gPzVir44Go18QxfiM49KRKiz4CNwETz2svl5BUQr
LdDW0rPy7YQs/pWVHazMkFAttt8oSiO7QzW4MBXuqH1lPI0ziPsdZghFbj+fkfvyrcHKdkba1xSW
tWTvh/DzPaS+qbmneumJMTqoAm0MGz1zqZqnHdXKmwrfUP/+LPvPDpdFevjykX1HuNAg++998wm8
yP+cHtvUdZcRfsYNNwO4hyRfmFrfE/m/btvEzSKBCVOOo5M7N5eGX3GDcoRDgRjyIfeA5d13Ejdc
DZBSgdz9XZDnLwKH9LCqXyFsiygczRlaFfDpzo9uXAFEO3J/8adZUY9IsOtepM3yTivi0T1Zpt+8
VdUlDZynCWKUX8JIkGc4D/Xz39IMuEhj4mh+IubhCFsnb4ClIKqjY3wxeuFgTW7RI6DTmE7hVy3V
5DHb2w0zQcJDP7T/xKiKHdt0RiFOB8Agx5GvN8WtlWLt/OfJ3tMHV5OFW0hxkdxKSfU+pk+eIaqN
Xm3Px/NFab1F+h2rQpysbm07uiupp45VLy++V28gzyH8Wh9ldCAPyYhiXS5s2TUkrfeqLlXcWrM/
p3H92mpiy6taycspA8DKQPlbtZPaT8AopmWK7Wvct4cwsq4BKmBvLFXEMGr6fvJUbTE5KmgPhTa6
fsPMQEZeIkCvJteoit80tP61OP46VtFrTH/VawcYpRXJaG1QREMK/NoISmP3nx/cS3n28UT4f5pw
kUktPp1G8/JPfoSyoT2hjSlzXfquJ3Nyybe0J6DX0SggliEbk87+FcqSqjxZ5GS4yvOiXp7VxNiP
WJYM48nSnzQJ5XuR1b/Lgsst/tee5YcWGixP89X9S6+7MiiDKNuFWfdudqbPQff2ZCF+E7uPjLww
BE4f45kRyq3eMTJIVjchEOfGvnAsPDb06uSJ8XbS61FLd5NjPZc16TnSgBcFcX6/IPel8ZPgrTpL
LYI0SHfyoM13cGwifmVqvG2LwmF/uigBNXeU7Ox0p/R7uTS8MP5R/T0TLj5VIXtsTZbT+mTeJUa4
42Qr6W4ei/6aElvnZ+nkfC+M/fXoy6+ejK4GzTwUVpnRd2ssD8XF2TeBJm1bFOpNp4NbEx0Pzi1k
EvPUPIZF+2mQU/v7mfPXMye6TgefbRHrtSVnO03UbhDOt8BXjtvmvUpKLG9V8bRPdyIU6lNhFN0X
LYlxgd02/Co0rXqgQZgV2S6h535TJp1yF9jSd8ju3y7LWhfPaC0dtiJzj9QvNe8kgIvbgnPN7gpM
MxitRM12eF3BRLBRtpN4uG1ak+Vdevo1416kQqfhvour+lmg9uHRqEb5UgJnkN+chWtZACAhZSUU
cmczTdmXucnDK6R2nKttU18FKFTxdCx7QWZ+P1eoBW9ckVVkBrah4kHIsIPAmq5R6gTgurIteNaQ
0wL4G70zdglNskMTYsyX9+PWma8is0+VtkIXO9vhWYrb7xgH3mB39cblXgUnqhEBWtKctLaTHRxh
x55p6c3GRV+FJlak8xCKOaNkBX0cAG3hTlbbbpv6Wm3RVLsO12hGr5Jb0b0uqwvV30dSxHIHOQ0e
IMU4HknwfmK1v8vxl3aborrQ6Xxs7FVgmhqGrXh+Jiiqa1eQ0PNPEU/qj5tCZ1GNP514bdpCjAP2
Ngirpx8bEysmfFCaYlvcr30F5lxGcE43k10g4v08lPpxUqTxsG3uq/jMyqmD8M7CqFlW+oFRpMfe
bK1tOUJbpU5kL+S2SPLAB6/oyvCg1P7rtnmvohM1pTqJYijEokP+3Oj0rxq2Q9vGXsVmgb47uCI7
3tmV7EO1+Yi74bBx7FVowsW26lmrk90CKXRjUPi5lVf+pomv4Vdtb7XYyjJxHBKvATQkQP/TF9vG
XkVnb0dFrhpMPGFY3NHfoKjxfNvQq+BEk95yMLtJdo3VWletZl3LiI9ui541dijNpkhvBIPnYLMM
w2/0jbNeJcxR6KLJyWc7fN896CUNMDNKu9uWZBWW6EMjM2FGbJNa0hdmJGq7zvRm2+CrqMwCqSrS
LgfHm2R6dsCDbjI+WCXI1W23tzU3z7LKFkBWluyiGd6l9C5qtI1fcxWamJEiug/DbFdK03UbVgo1
ifn1tmVZhSbupknXW3MERGj4LEndbWBUf+d386937FojvJStbhwjLdpBhjNfJvL4Bj1l9QIMdtkU
v7kY3gtdnrx+gqKOY83p4l2oRHeF1PKIkAexLSuv6S1qqCvJVCMMLePq68Mr/cCDKNq2ze9r36cz
r1JeUugg7eI2LXa2hMRCmTfbcr6yCtACXR4tVhi8ij84MDIjtKQ27ZQ1NEWSqyQJNT1iwUfbbSoQ
4KaklBs/5yo822ZAUltir4zhJ3IFVf0OtOi2mavnVxVs1JWhy5evmanlDv/UtyJ07G0PzjVicOgx
m1ZDBrdaw02Mg1puzMhryHtnqFxp8RXfDZh30Kwe3M5M/w68/K/YXDPuoHnouOCy3rlN+TLJIcuF
jjRs2ytr0ActZimZJDXaqRPmbvJAEbiiHrrt+raWXzH6vutHm9ExeH2apcO3egarvGmvrFGWSdAE
vRrl0Q6flMVnQ9+lswi23QzXDBY9tIe+jswILgnUOXQXWozG6mhbCK1BAWoTdqE8MXVbAqZaPTer
99vWZBWbTY5NYIjA9E6L4XyhLNa/6Afb3jj6KjrDEnfVtC7JQDgCTM0xm+eN33KVNxu0+wYkuNjj
UgmEV/s8dpQ/tq3JKm/SypkyackQ6YCkW4TSA143+QVe7O9zG/KO5wdWVdtahhAvG7xzoCzOvQ+9
QN00czpV54NHIjPzSKoZvL2Np0Peb8qZKCmej4t0cIepYhft2nK6rbLsbr5EgXhsOVZPTdSt5tHG
cmhX4ocaumJTqgTufT7hQh86EeG+syPHX5lKe6MFkb9ld9zzxE8fx07dFjbGSUTMbF7nw502xRcY
uI+txSoWs0mTh1EnKcASTV5GiOwgIJduOkFo5p+vyJg3IXgzPmGZ6a8a+w500aYgB9q6GhkQTNvo
pBt9eh12uyLauOlWYahkOt5YgjBEqOvLpGBxOGvbCkrGGiDeOmbYtjnbbqyC7hCkUw3RDUHNTVvE
XoVhHmapkMdlU5dSs5vVMvBRwtyUaACcnS+3llvahBMWg4dF9cmyK/QlDIQdN859FZCZYzZ94jB8
VyMi30fjASCGtnHuq7CswlaG3sc900ib+t0clJ2516zOGLdF0BpnCS4plbByJsNnyYsU74TEno7b
vukqOMveimCNEj95rhyjbCrQAIAhtW3wVXCWtdlbzbAEZ47S5vRsGqtt6WZNdp0SzYih9XFaFfYx
Leb6IGtjsunx+sDsNM3TRJgap+zUqlgzW7i4CERV8Yjfti7WKlk2+Lby3uEHGkmfb9Ks+5rUqv5y
06IvbkmnB3lXzXDmEHHc6cprhBcRKDW3pYjFbOls5CBTB305EdUICSstwDnDyeWNa7IKUKsuYcGO
DJ4N5TGK73A03HT3RrX2fNqZrbbUwTi2Uls8z2xJ2ZvRdMmK4JHkZi3//cnL2FpAK0HRWbveafvb
TpaL25pGxG7bt1xFJ16UYZq3s7mPkyb0ce8urqah/oGj+MvmHTaO53NPCyUhFbXmPuyr/AB8cb4C
SDltXPZV/rSsqh2VNuYkxOLZ06xw2kVmMm5cmVUWTSV7nganMfepI7pjA+llP/IY33agL/yE068q
B7nkNEVt7u2uyp86+Dj52ZS02+a+BuNVg1LVZcjKtF0KckcHJDoBWdp2epmrKHXCXpJnJYHwmYJx
1dTAvGo0O32+aUcuQMvTlamCBINZpAH2wRgTq7Id3sShufH+spgMn45eTpE6Drjb7nPHLF7Ueq1d
QW295CD/SKyuLVJkbor1OFfLuo/dC0Oqx2MWWePGlVnFanyvv6oX5n7okKxN+tZ+n+tdty3hrVUq
m3yOxrTLzH0B3+oopZH2vK/b9sW2r7qO1Tx3WrVlz+BTuqgPpPndoBrStuvLGhwkFZJWy/Ay93nS
YV1RmTWIGMjJ2ya/RgjJIkDjSWJ4tH/KfS3Zip/b4TaQEBCr8y1pKRPqpTGbBo30F7U05rcVkqHb
3nNrlJAdi1mVY74qpclwJ6WK4qZqb29b97V3NXSP3ClCTjFDH+vXRlmo/0RlbG1L2Ivg62msdqIL
8mLkBHacTPWDEjd4y4kvOSo9EqvGKq9Kbdo3VcvctSiVbnMkmbEpii9ZwT82+ipWRzhYA+585n5u
gWUDdzJdSbG3tbJg15yvTJK3IC6rwNjnchvt4a1w9chMY9v7cY1h1UFjJY1O1m6TVIUOqbU7oedb
t/sqr46mrQRNiVxA3ujTYZzl7GiFWv950zmzhgv1eJrNRgn7O0dd08X7IfOQ3yr9baOvQtVM61ok
Vs5+N3r1yAXS9jAVT7fl1TVmyFEbUUS9bO4VhJyejq0suV1oSC+3zX2VVxEnU0pEMDmBW9V4hq7c
Z3WcpU21bSgU5xuyDhWnEJllLNsdSbABvQxDL7NtF721yofRcbbXXc8l1dCfq4CM7wyM7Lbt9jV0
SOqdwTR6Ye4jYU5+VsWL+KooN059HalKjZQgZmr7AVvQWxnd3KM8l9o2mJlxb5Z48jiYRGS3dc92
t83W8Pqg1jFfVFp325ZZhWqPeF7XLnrmkx3E3xy91A8lNdhLOuuPnJFr+FAopzWYYioZlEiVXd0b
09Wg9NWFpH3fbHrYDEWY/nxPFu3gYH7F0otucLAiTLH20+TuaAV6B3Lc0NzMEOJq6pobR8nVQ5Mm
6uuUK/7Gk24Nrx94LlRSSe4N5i55X06W+AcF4HxbyK2xRp0+RHmXK8Yeofz0uomMEOhlZV846Za7
/O8WbxXQWZ1pQuCytE96qbhq5W5MvETOixixmjrz035qkJwdwm2Xz7XIbGakHa8sDlaUo82dLtR4
B2ZV3fbYWoOPepgByENOBmR8VXiyIXRv0I2NdcW1mzqMmMgUM48tSYT5sYwbPFyMar6wjR8LktXF
OVpg9VacWfvJmLAjUiT7CNllWzcI3tZ5jChtMCBiwDUFI6EKboUwb4awmF5vOj8eoJCMNOjR/jIw
YlbVnSoNzhHGkbXt8nkvdnly9vVyzU5GYnyftP2U+VJiNd+qsFS3YaiMtc7FaJnNgBkT58c0qbpr
z5Z1CHodvcxtq7NKyCMyXAVPXR66YdW+s2UR385Z2R//PPojAXwvmXuyOuAQ+9hcdqXQ0h56KWes
5zil8yzXYs0PUjG7Hf26cFuIrQXwesr08FpTa6+piMotYoRPy0FJtr18F2mT05cAyITZLrDj2odZ
Xbtqokd4XNOG/vNSPRJia5CSOQ7mKFfcuyZ6528ghWF0nc/6q22jrwLYYMNMaHvxIeShv6G11u7n
pt0GsDLu+WgnnxlOfZOOoUEtBjCH4hVNKWqPM0gLtl2P1nglhc5zhhGZua9zdX7b2YH+T+PYG0sa
a8CSDuKn6lVGBwDt7Gy1eo+k4XQhhz3yXdeApbTQhr43LAbvx/FVX+jKM12E2YUAe2z0Vfjmaqmm
lmTzXVWlfd5Lk+JZvCK3vQXWkCXY7FIkFcLaO+1QBleBrZSvWqJA2rbnHwCXYLJUMs5ee6PpHDeA
7LOXpsLauGlW8ZrUemfrVenshUi0pzn+2pilpdb7TRG1sLRPTwM9NewC02xnbwvIQxKOX2/Cphq2
XUXW2CWB37StdJqzt/Q6uaqmKHfDauy3nWRr/BLe5XNnS6bDnRBiMjaz+ZcIQ+Fvm1ZmDWCagIQ7
faey7qY0vQUYBYE06cP85bbhVzdqxBNTJ8aqZo93RN36xpyZqecEzrStWLXGMDVplI8irIJ92SSN
Kxe5+dwCyrStkb9GMeVaMCZ9UwT7SVmc0EzRA2Wqfggm/22rYw1jKmUzMYVVBtRLDDBSFN7dQdP6
bUfZGsaE3Z1T6jAw91raUhXIZelYtZmz8buuwjVM4YOCgAkoihfNyyqxoqddK22j5BnyKlzzDL5S
mDbBPqq41iN3qD1tiw4R/m2bcpVfsel0cjvqg31dyvIOe5jkU17k7edto68uyI0mprBTC0TNB0B7
Jtrye6Onf7hl9AfKktbolEGiI5keObnyxtTKzK+GSHzdNvoqXOcqhfvd5tI+yKdx11F3OwytpGw6
4+Hxn5/CeSE1iXBwmAkxzPGkZkqfW1qqfdk291V2ncYyHZcm2T7TMvUuUqT6dZTPmbdt9NXrdpaj
vDW7Sdr3dT++V8cwvQ4sed70Mkfg63xldEyz1bTjGCvmWd0PVfI0DvJtBaUHpjpBPii1QE1ubxlS
tVOmMcCLLoo2XQvwjD6fetCbRSWlvbTXe6PatUjRHoZFGHPbsq9CVQ006pmzIe3bAhHBqzqr6lda
YFbaxtmvgjXMW8ybQk3aY1KuAdgYhkrx1C6WtwXUGvyUYD2i1BQOlrK76SOQFbzT9DjeFlBr8FNq
dMUoIo6aDqvlm2iakis9HC+9B5fN97Cg88CiiFuAamGYyCmMDsyVClnqbWoO+aXH7BKXvxt+Fa9Y
/vbhVA7S3o46I/SCbpQPUJy6fVpHKV4syNnN24LXXgUvEDREkfVR2k/CGhaHSBV2SSk2jr4K3rg0
ZbpAM0eyNmrXsh7qmIFN2abLpb52sYjBQjlSHoYHMRiDfo3grvmmpKbTbHo26PYqfiOnnNrRlutD
2ynBHi2U4ZhUYuPpsMZEtZKqU0grxaFMwwyp+x7z4LmM5382HQ9rFx+9M3BAgdl8sJyx8dvIQC8e
a99th8MaEpVEk2TGai4d9I67a1Rmw6FOjG20Hq5iq4MzcqRA0ozgYExFH1GikMxvOqKIm2pdSLme
Dy8D7Y9E2obHVJVkdGMKGtxm2uD2sGnprVX49gJX+cBGcMCqdNnt1b67bas03LYr1/ioGWnxGPGs
5ig6fAL8KgsrZBmifBsvFoGQ89VJnFopWfD6iPchrtJ4YHtRi+fOtrXRzkevF4nuIEWUp0oy5wAS
oHqRau22VwmmBeejlynWsvh8S8e4rt5Ng1F8y6xBfNg29VXCbew+wTY9r656Tc8+GkpSfa3a4hL4
0rzvxP/m1LdWCTftZHXS1a66iqZWC28MCl2BcrBafFiL20mNOsmBRiMSlLds1BPvkAaT7IOqaFPw
bVi8LSY3K5IGz2cZV4gucSNplto7SbeKvvCkdNKsvYXBdfK5LoYpdy1VHicNbe3cVK+jsksrPvcc
OPI+iXst/SyNWlUutnvmoHywln8ycoGM6/mlOU5Ndo0UapzfWZGVFNdGaFfhh67o6i52qxJD81dy
XXd42adT2+oJdiFGEH6W1EFBIzyV1TL5Kg0Sdlbe6HRj+CagxV/3ro6Ua+NV5dQEz0o8R8bbvB1n
s/GE0tutr+h4Bb2sehQK7kr53q0xAfOZvLRqlJN6F8MKebRwhpiM5m3WNFl0gDNQVFeO3dmGG7Z9
3pd+L2dZzt8fdXN9NTc6HueKLEX1e7XKtOLpIgRbx97Q6GZ7C05CrXNvGEbb/opDglI/pdtVy9he
ZL0q+72Sx7y+ynG0rcYr1AgjF1dr7XTqrnrGrGtf1Pghf54zGUFwd7DrJK68SRsDOXfBHKtW6UY2
cP7GracEA5gwGAKs2qeiNV40oSEYwTYkSTXosGEOMaHpRCp6logiTZ466txnR4e3ScUfFOjltG+F
gr0SJp9x9gIhzgqVRRJ8OR8iYzLEneg0+lGI3NF1fzVjNtFmXovQdYgw7TiH1TFCfE/6kGstDpBu
DCrQQvB2BDtSUmEZMWZxWzzNReeDR9SawYP4NmnazYTrA0U7WZnaGYfMwjKSA/o8WSi8ehaSQR+n
sAMz9hT8y6tPPXYDw5suVu3oTR0Ydd9AC0fsJPbQAhthyktaqEVXZlca5sdYqFnyTytbyPHuAYLP
auH2psQ/88yoT8ZjMvJXKYcpD0SG2RfUeAWD1MLid3eFE4eIbMlD2dn/yCKMNCT+khrXeLe2u0J6
L81tZ6AhFs3a/AV11Un6qstWlvuwIFos65PKyXdaNdRjcVNM6RJgVt1G9Q4ycelgKY8dozPe6HGp
Kc0+kS2zLXaSw6Epe4h2RfTwLTvOh28q9YbuZSuDV/5Q13Mlfysb7If3alBpgdsOSe2GjSTedQn3
vV7S/z93X7IkN84m+ULDNgBcQFzJWJiLUkrt0gVWpQUkwR0guDx9O1U91kpm/BmjOo7pKJkQAIFv
9c+9vYlb+O5Iz1GXDKGb8wOCBjxzMhA8hqHnhf1GDU7ye18a1ikccU2X2wbFHn6POWfD3sZ9zzHO
i+yyeqyjqLidqCZvBFRtgu/92JnbAUCJex/yW6nf8/IE1Y0yoQWFUy8KWb4LNJ3Ud7Wxip8VFzk0
VZU/5718NVet1feT1UswjSkkUYVWn8ccd1C/CtZcsOK2WYYajydqVTt8NDAmQXuEpAEHCxtwjlN7
W4Hw2IHRDCIYIDYLqiWaPkUeqJF/eL5UwwfjeCfA8Z+jXE6S0Q/s+phTCe8N4TlQjIK4ceK6XBMY
G2/ukxYAx6I7uUDXA8s4caAWOmP+MDIyqcFQ0//ELFi3TIkCe4ftgBgHiUec2GCJGfBQY1n2X0Dv
K2OQqyH2q0QKthnovCQGrLdKJKsX9KRPCIQDyGfIwyzi7cCaKfriL55VUAl0wOHgt01uCn5WdvDb
xyI3cf95busWlOjBHHTjgyQlm/+alCuBqikX0hXnSoZuAKVQ3xUQwiUjGKTpaVIRhy6ZXgZoLd1r
B2UFmlRB06MSNsTSL+a0Yp6hn+dxWsiRBzoKfo4ecrbqxrRKtNWJa7Q0TtDkNsND76Bg30LxZHbr
aSPd4+9yTPGTv/FZx0km8RyHRZ3Ak0zizdwVQTifTG5d9X0t5977CkpaS3FFWd8ETQIBhpmNZ913
UGAA+UwXqdcRBGL6A4PEBbkhRWDhXXjkYpV4/SS/L7py+aPm1TS+bmUfsjOORgXfqjioKab+IAul
PiAsGEudVGCaVC7JTQ0V2rgP1n4Gej2GhkyCRlgHM2ED17Ap5VAhVh8CQVubkYGZ6bOppqDx0j4s
cj0dKzv3dkq7aSbucexhlV6ZMq82DhfgR1IIMxN9UNUq4joxbUsfOfSbxqSpIAxeJpvkRvXJkyNU
lR+RCZRopwyQPy+7O2jgrPw4UdPNd2hpeiFJGGsMdKK7mgZLIlFJq+JNUGWp/w6rOSjAtymgJC0P
eT8EXQmqfJDHQCrKU/nrko8DDLyEtPBfIJOqmvqwutLSKcGkzdBFScPwf3wyMRfmda112TbnnJS5
js8NdUNMjlRRr7hjbUPM8nqKoUXcpMIsTK2v/HXFt0p6aquhQKlzIZIcWubVZX1oIs2bJu27LRVP
7Op73WNnY8PLRC7rwvrjOqEk2CR2CFUTv4Z8jfoivTZEADEPls0/KPa+ygTEwaX7HkyTAKBrNrSZ
ksqbG5sFLJ78VHlETn0CDrcpfktGCsiqEgZiQwlaVCgA/Czk6pb+1KFFJj7AXhJWJC6AbueJsGgc
o/MQdQ5qI02Ts+XvBeZzuJNML+S27Pk6vW+q1bhXAbQ7IVlje12E0A7DJyLQfO7wHNf8wzwZXJCU
GcvpkEKv0BZtusysnj/CB5Te15EvnKmkZLXkZwXiyfxHCcb04f0Qj36rzkHr5zFN+yrqxX1I+lhF
6Ti22kEWmULSKFuauSAQhXK06Rw432Gc3k4edzDNQdAHzRsfUKvxRorZRo8r0cQp0FsUIRSjmLWq
MemAM4mBblQ+39LaZpxSnasWQ0QQzvOrd6Jp4fiTNsxD+9WbJ6d+dKUMTAcYcD2NS+IAOyi/CN2B
VCTxJqgGf6JOQOV0E6REupPIeFw9yCvkoBuiR7M2ncZ7WxA+homrgqW8CyM3RG/RhfbFuwLS2ZXF
l2C0R8k26osGxTJwk+ZJBOWU7jYOZFh+rNYxbL5xVnRsSYLGn2EoKjHQ6Btwm62bE1ZEVfFJLUoO
KlGxh0gJlJih7G9qk5eySODXcvbRVH1BdFI4kns4wMhaXC25FFydwwJRL0sL0CWCD6RyoUcxxQG6
kBHx1oAkOgFTdCdv8nw0OEG9zPQeEUoQf/QrmMZTt9KNcapZwSb2eWl9rU9zz6ZBJwFUauSXehWt
ecRPCVUOboCqNncTaQ17E9VBDLroaI5owutmbFNPaEsr6FyBbuptK4N5uKFzVbHTGuD7IDyHMtgH
y3PIxnW9UcsXcKAPetw0nv3agoeatMErb8WbeISie1f6SdeLVbcJsPlhVWB4qbLA5/ZLCz11OA3X
1A0CmKAI9NEXRvEfRoNIq0s68CXj39clOskZBOUE2BwXyfntXMZt+FlR2JNva4sDe9SDDd3rvK19
9zB7iF9uZdVwDNch2Z7iW9uYwf6kHVQMjgSaDtAkdCPN20w6vxw/6w50Fe/8Pqjytw6y8VAgajGW
vHzUhdF9ht5wPtEkJhFvPw4E/dvvax3Thh79wc3RlDA0LKf3WvQM4b9TUxfeLH0JifashuwHxkyL
3BshMCu7MfxBoSoUwr1qBZ1bGBGcD+p3RYgzmD2Jr4D33Pd381pX61+k68rHBYlZeM9Hb8Awsx3J
m7kdMWLiF0MhPhRFAf0GiPwGQ/jK00LrLwxEROVrjZIFOw0l3uFfyvR4k6kOpQgxg0WFj4lJGvxw
svXE44Kp/Rmp1uSRMGsIOF1u0BCP7fu2Yjb/exFDjO3D1OvlNZ+gj4fXVkHi+5XyFuhZMZVPzWd/
RtAJcTzoYtyUner6+4Hks392Y6H1+zDs8lonDjK2dVZ1AYCBHmK7j6NwUQdFNOf02ZTW8/rEkSaG
VFjXK/ZDAzc2nuH5+jlpKFs27VnGcStpycyBWFeS+yEYpfjYdE0VwGbHYXeAdFrcfZibANVLnPKK
R2BWbjFMMEaIyB49M1kUqkctm/Lowt7TBxc7y996yszsdnAq4Fm5TlWFEYRZVA9+tepVJfUK6/N+
Fsscpm0zjC28jZImWaPSjHeETHn0FpRvtdOpbHhlFcDc8Ri81ZZEtTtMAei+TsHKQ3LuTB1DJaMz
TpkDRpGD6QjahLy5R9TJ3S2PFY2OtRmVOpU+3uZtvTaRBFB2LZEU84L299JpstE/QidK3xV1AFrt
BN9Q2xuyWAjuMuTF1YMDvszcQLcGnd4or1qIV0PVt4oy3mDo52EGsbJ/XxO0Tg5h5JXdqZwx5sUT
X8UruZNDpNtvKqpj83nkAKi+ppUfLEj0MIoUvVad0cNxMHZw99HEou4mkL2FtaejIzdFMND5HpOi
4INIotIG4qtui24+xcXqmvca7xckC+VK+/PgI/l5HTkTdAiqYnQVHSpLTNSvKt2w9cFFOOKmSkdv
Jqy8CRcVeOvBRbJoilRCVFuAmpFF0JX8V8WQ/chVWAOK25aBupnhC8GlUrc9gD7oXn/9d///rgTY
M4kX5Yb8pppJf4cmP3nQTav/XVNpP3TFajtyREjrTdjmUDg3tH+/YATg8d/99l39j4fr0Dd+O930
UUFvWV6Vn7ZY+cpv/wU6u1An2k9dlaGvW+Xl+qbNZRipYxCtW84WDPImBNwKVNJg/FMHGzEP136p
1/BEwGL8oxB6Y49uVfhQ4CJBqJMh6FrnNOjEsEBzelh8uKAYY4aHYKxj/APTBUqeWd+KLil1xzhU
NnNPvfIEb8ytcgXNca0NemflWCzXaGm2c7q0wV0FcuCIElU5TzeCI3E4uUHYOTOSTj9bYqk+aFCa
XOsZ/4dOzl6Yeu617zmzmBsHcjTvtipa4YXgxqakPYh2RbkmCeUKeVdUHTxIXeVoIi4JUIDUC1E6
A9t+Al8xmSMNrTec5kqaIYOKFgvvIyc9nXYNZuTGI0RhPQGkdD9UjXlA1h8hFLO2G2MLflpjuuE1
MJETJhU6mSNtABa9v90gdNBK4VIjnT4WpTfq8FjNbckPbMiXqUwn2B12hgA9m89ODXR6X7fQv/OS
KnJ1PieykhXRSGORuC/n3g8pCjb9qkyeErn07YFN4AA61sqbjbsN4hlSnHUcqVE/6MlMTXH49ST+
iOD//0+Vuo039j8zhad5Uf34nSV8++f/l/A/2mToIH0Nigq03/5HWQu04f8FPas4gD4FOlcQvPhf
gnAKrR9oNEKNJfShfoV/+htBePRf+MeQiASqjfJwE8v+12z/qKDEMVjINx0v4UMS2d/VvH1e+aVH
5/XOLDPx12SSwTJ+ZQ2qGR9yVbZ//3Yob/5527/TWP+CKP7vk4/IJu6xyXmH3N9UjvYASclySsq2
im+1hNpGe+Y1cvE1P0UMUhRsSKVfH0CsJfg7jCCkpHaJh1ADVb8UJP+JH9zqWiRjN/5zbf8fcUjg
cOebGAl+Hoe4AmQ5dqV56JWucy04ZPk44hBUQ2Ioz3r8zcu733qtv23+1yrQdYoA/6Cxj4PH3/8G
P+08yVBy6u3ZX/n4ZV4K+3GC2G9iNQi0Xl7qqWmNAoa2AAqREDbkmxDbvlGCml256iiss95Qc1rJ
FCWhG6GiixrGbY3w6fzyejvFn38W3E4xgoQLdGL2U5/SA2XCwBDa9vUIx4Pa+jFohihtQ80x4hQv
B3BuhWdb5uKY257fheHQZYZOcaqF6k9K2+mvriPQZbeUjqnsIHRQFcVcJGMxrwdvluVbD2FYYsJa
vOJSRUB2FW0GMGN8BuTQbtpu/AaVovrOK3V/hDqXD1HOvj+Vkw4fIu1T6FzV4N919VVxiN2XZfio
AUerB/IbkHrfQ65bCzbSehTq5Hc5OYlqi5vbyZ1ePuSnPgxnDPgthSolxCegboFS+9P7s3ihLzVZ
+xMkklk6hdKdBm+81g3f31IGO4C9sIhB5EVEe5TxOgCviOpPcIJ47/Cxixt4zT6c3o0Rp1e88oWl
METiQ/8OYnUi3nfEmJY1UJIyOC2KNweNlT8sCN2O8RqMb18+u0tLwdhGm/RVCEGWXbzZ1kvcFj4J
TitV4bEfoG8WrE1+Qmgu/qj1ic8ECT4fykgw9xGFAjSM9+/PvGTN2skCM5vouoTHFc2Ug628/MoL
fzqqAIVhX2AUDj5guwoCV+PpKtKMhcHQ1jahRdnPpqMrdAyroPhZSQEbthrevRPGif+R8PmPpnI7
qN+NGFwZlgalAIcUI97QdtC/GTHCctKjNivPSqk2SCJXDZ8xkTTpU0OK4pMN+fClgNdDfYgaJq4Y
6r1dg2GDU2QQgYSgKoPBebo6xH4BgQ+gy4guR6/SFZWzMJuhyIJK8aDJW+aEukYmuz/pAK4qxMOD
L4bbDfY+Mq7nobaNF50dSFEyGFz1uQMYKDUD99GHW9ujKlCdfvm+PlsU44kxpDMjCGxBin5P4Fa2
/QxO1abL7Axi/IMESXF+Is6t8dFTQwRVSqm8L6pvmz8bSoEdw8oiEsE2EwLBm2dj6rVcwYEct1nd
LCrJSdi+ArdecQXTs3+Pv1aBCDVEjrbXv98fhGvVgqffZr019R2tZZtAOMeetJmvjZo9X4rjnnLs
CoorQbynkgTHgZw1Q4oxkQBy4FCtvYv9ukhRe63+iLl3O7tNbyWE8vkmiAoRp6fXcx092+ZhtGRE
yuEhlNVwJp2Y/wjz9s8qm75qHOABEkQST1fxYkEUr82S0RqoTDsVQ+b1zd8vX8C9s8FWQqhXEmQ3
0QaW3oVE04qWUQw8eQYVTAcX2i7oyYbUfn95mef3HGugCCRgMuFF9yD8Np7nPqDVlAEPxF6bOS6P
nmvcqSdF+bZb4jVFZLp8e3nR7TM8sWHYGwSiINsDjwq/s1mZ32wYDatOjUs7Z1ETqMcIKPEj9fUA
9EXdH3ox6YPtLDvGJcharF+0V77fhQvJKUFYBgu+eb/d8tqHYcuZmzITghJGdoVXJFNO5qQCQ9eH
l7d64TNy6mMRbBSao/vRlX4hddU4OkGApdBVslSCpQKtsWt1okt7QmN/kzVFDITVnh6p7Ixflr5Y
MsxvNX/hRLnJ4sYU9Nxisfbm5V3txpTxBHAnhYggqL0lLbhCT5czxYjRSL/yMtSa/fiUo2MTvyGe
aj82yvMe0BCrzZeyFvF73OL4LSa9/BiEh+CRTdqxEuUVa7ZTG9x+T8jgILBzwSCetg8A1RyVQTkR
kimcg0PhZXbi7HHUGU9sBZP6obcAZ0CiAZHpAVeD0JPOI9elAfAt/KzlbJtTFXLMS9YAQVSHHKXg
j1QVyxs2N355xY1eOD9kBgzRSUThUJ/lYTM418faX5es5JR/b6RHprRo1jqFOq0C2YwqT+gKmlfU
Y/39LG3+2BZT92ADfo0x6pkB+JWjIJ4R0FrH3dmZTG7HLgzqfskWv5cJa0SQUlAin/26Hj5jgrS4
b3AMV+7PpUVjEAkglkb6C8zH7vr0Q8dB7LpkIgSeCcIcRYNGfTFmAts8og01H+0cqGviOc8eCfb6
+7I7cNw6rnbGeMSSGVaCQrovY4jcadOiZUIbcw3ye3E1yn0o0AvcyD1VTjfpeXBRuGSNK9wNL7kp
ErRBeMpyRq49gIuLIbpGcwPBCoKgpyeaUz9fuZmXbG0tkE6QjhzPzPryjV/EU4Bp+CarFnfqOq4/
EfSHXgdzdFSNr1MfNPfQiXHFK4pcA8MRlbLsSjT1LGzEwSPYoBAFhW1C9eHpr/MK7lUTKUm2YIgy
zRuzvAeswIP+t7XDnU+qa+nGpQuGEIpAAg6JANS4ny4oeVnEZKpJFlZRlWp07l71vmk/dEGvjuMA
sA1oV64ROl1cNEZTAGEOQe62M4poYTgvzNma9dVUAVJQBsMR1Cv9u1os3pvc2eVn2bX+NcahC58e
tQbUTfD1UeDZw7TRZEUiZAuSFZPoIJ8K3XTvWEkXf0cXefj0suW/sEdkwJsAI+YtCNiznx6sNwtZ
ac6XLNfEwyWyVZWERTQ+YBKoOeJ3jAl6jOZP4zooYQJ5BS0d2IpNX/3pqpHDsJE/RGtGgm7DatGg
71MylX/ILPjLj2ChaMM2QeVbBDvDBMpfH0C3ec3qEtOaSIJ0hgbJmLx8iM+CAmwHipuQnt1yKLof
XCGQ/AYXYEszuw6tO4RyasgBXhagyZcXoptFexJpYSXkL7gYUBvf4pCnB9dEQPBL7dGM+SMfjz4F
fOUA6i6BuE4WNWrf9VR8aEWxxIdpBV4j6QDyUSlQojxP7VQRnpAu1EVWxEX4Z6M1/5w2cgMUyqBg
jGPYGS0pZNMB8Euzsoo7cWhLHZpTFOTrtZLApSfy+0I7J4f8spKLj4XCZm42GF/vkaSb++otHXqU
XV8+9e1n7w4d1ShCkIFQCt++eyN9DwX2STcwPp7HUwAivU9oPrIbM8/1uzo0/HUBVOABXQxAaF5e
etvIfmnshoDsVUDdeW+CFjnppeKwBQumI9+HoH0n6dCL+S3cAmC0gD2Qe+XJ5dYXIVCyrgJO6uVf
cOFug2kFGK2IbsH9nidnIxHvRWRIFtVltZHnGTPdFqPpxB9Nxv66PBzK1gIFJWSVsH67q72gJd5o
yzNI0AaHqurmg1ls/eeeC7kKqnAwsKjWh7uQwfjjZMUseSZDD7yOop5mcXBTUX+DIcp1alYZfH75
BC9cVsgMoxoOZw5TtB/9ZboF9CCveNYC33QYFHR5/QU4LGvNNZ4EKBc/vzBwkYJt5hVByn6KGXXj
sCZrGWWYEtPfmWi9T3qGUz5ZavtHj6ggeqBk8JszcA22PBejAHBBzyz8ZpUPLDvTNipxkxoXHiNo
cH4sVY6+l4ElbW+Kki1DAlhcHh9d6duPTVMMYwrkKysOygVllZJmle9aRqtPwNfVD0BsmP6zv+rB
B+yazq/riE9dGhsUSg4OpZHonGPoujt5QF756cK8YLrLdW9BbhYMkOoSbuFlGsY1/T4MzgIl6vXt
fQ76RgMwK9Mfey+vATeqLefHojLt23B0AXCiBjyhSWcMd8eW2eCbAxxyARxKYiy9byiOZFo88XkU
NZ9TUAjq4aBD58WnGTdkSj3gpIe01r58jUaGa9+WEJmWB+47sSaAtbThyS97A91GpEXQ/+ljJo9r
E8xfqc09+7osxuGVm9B8TqI8HL4CtsTxizn1/jISuNubpS4moCOBUP9oXTe+x2xEAyi8Wel7H63L
H8vAgm/AcZTDmVbe+hiJCpxEei4BaFglEwt4VJDrIM6eQ/+xohEodN3C5ONQEG/BdLmK3souLDdg
t5Lf8gbI9MSVElkHkY5n2JP70I5jKF9Ho4IVDaOS9MeqHeqHsaGdSWuUeeZ08CfQoQNaV3+dCFzS
2TdxBWwg8EZH2U8jwN9uUdmI/0MnNTU5TUNJwm8AnEAc3u+7prnDxCtpUr7OfZ6oVqOcHwUjAIty
xA86mVrF/QnpUlk9EijLjUnd9JShFjqbMY0rn8gbgC8Xl1pGoK6Y+06bVNU5y/TQteQ8457LtGW1
8Q+qhywqpKQxDNyGKhQJWCcnnmo+uPoWOhzVX3M9zt8QSq03C9cxEJKUDW0Ssh7yUEM8y79VTNq/
A9/WFFwAY0VSLonXHNslBvhdkcgctKmGxw7uFN4UYyiZxj0DNofY6Zcw9WRwQ2a0h6ZqroOjgrP4
+X+cnqfZlL0PN2K2/3qJBpGopeiuDRZfiM6RMfiomyFLgfgxe2pJkafEtLI0QO/I2q+1VsBRCum5
g+jrTf2y5cM1cMUFFwnXgAlUvkWTEDp/umTpd6L3pAkyIJKGPBlI1eujhtbU50GhnZ+ocGiyATMK
CCedlVfz7y0U3/lJgUEHhGGbADoq2k/XD9uhA8ewCjIA33t+MguYEZO8r/Wbgeb9HWR5u7eqV+PP
wPoTsENrQR9bV0V/xs34y4lhBARxdIwWNMZUdilD7XuymUjHMgsZ6YcBhcBDDQjI4WWPciFoRyMJ
nTFsd2v27KLAeRmt3/o1y5jxXLskiBHg/WMChGpC4EUBawKG8++cL6b9+fLSl+5WhKIv+tsolLJ9
rTQYW4VwgbNsqUoAXJsiXM7GJ+vbsIv5GUxDX15e7/lWI+h3C7QpkHAi9t0dqOxk49F8CrNV1lYn
Odifi7SfaOTdF0FQwBSbcJ1P+eqpa/n+86VR4wbEAKo/qEQ9G2clCHELTEmAhkWbaE0dpcBwQ5tN
YkCo5c14HNGRB1QzByL0yqTlr3vy9D6jBocoBez8qCk9G8yzSx4FS1TWN1ER5QpamHHep03RAOXo
K4TZR4uBDIypeIXxsyUe/eluBhgdqvakaXT68jd4HlMgYGIIgFFfRUd2X/jQXtH7c1Xom34AyHDT
FBV3i6HhrRuK+K+X13p+v7AWPjeqC7hjfH+1OxX2TUsqfdPE/njM/QLStJSNr/JgAl1Q7PIre7vw
kbeu4lZpRPX6WfttqqMeKDwSZ4XGrNXQDDKbJPBHneXz2S8XegZg91oH7MKBcgSCEKvHHrf25lNr
5ZMZsInQFxl8VfWA0AWIzyVaj2ok5Mr+nofvYOjD7nAdIpRq9tOvg8ojbkMjsjbs2MkLRn1ry+Va
j/vCV8N/zRhOEHc+2jcxqYRaClAkAJqQ0oPTlN47k0/uWExkwtuk+ZX6wS9WtN37AGAHTxAH5cPF
7VKycl79aUa+hvowayvUvGIYPVQyfMCcp95/hNTKFN1g2MpgFpFKKc9lTvPXBrrsbwpMivlJPM1o
xwGn7L2XIMdUB4CH6+pVyYImTDArtI5n04X2sQQmWD7wZgm+WLmIDxsK/Rrc4dJ9EOhyxSgsIs3c
P7AxNFqsUscZ6/wB2hNtEDQgVQ3yNxDes9f0EC6sFiM7CEHeiLazvyekLBaG0D20MgPydaaAh0hI
TwHNxHmyqHDWV5zVxeX4ds9DFsWC7zIuz8SiWz0ts64f4yWJm6b2jihOD++Dqm69P05XeYwQBP1O
1JXQP9ldjB70Sh7HyFtma4PwXbnoyxjVw5uXrdSFVwV8E0MXFCVQjorP0wcsBqxQVYvMWswHI9jT
wPx/IBh4iK8s9DyuwnbggEi89VtRdn66kOaB66Ogk9nKC74ekI4wRNfxNvcy1mEyYCrw2MVzDt2w
tb5WfLj05fDdt44aHhnKH08Xr/BXwHoymRHPFu9RYbDssy6hucs8DGS9f/lILy0GBASQToBBAKm3
+3AKo22TmJ2XeQNIplxfYo6x7Xty46goTi+vdcFcxRjY27qWYDMQe3O1zmujA/BcZ6oS9aFy1h6I
YtPJDpiUwvO4YoMv+Bi0rgPAAulWat3b4JBYO4NiycsCoGNeM9JjRnWNqnujqybB4JN3M1Cwjb28
x+eVIyDV0KVHHAGUBYYTn34863I7I0jwYFPqiCSqJrlMdU9NeBwjg9HYqJ4ikfhFM/3lAT1+ZsYs
wZU45tLOgbgAqpIzDtTF9tF/awzrZo7qMBq9DAXSTYCplQCNORVO08mv3EIOq1AYeI7lMrx7efuX
XihSAfh2VHvYMxokPMXcjab2sqpfo7saiu6pQrngyv4urYJYGF1KYBCx1vZ8f9sfgNxrOMQtvqxe
cp5MaPz5hwZswtdoZi/dWIBH0ALZ8CTP6r6REyAelDm2A2LYpBS2S0WB8UGF2u6gMAfz8uldeozA
kAAQAQAn/OsuQLGiKKvOjwUwKyY4BH5rjjO3UbKU7l88jq1rjwgbkDU8/N1ScYiWOhsrmY3aAjo2
xuX4CIasoD/oeqxZ0gQdtlf2Qvy5EUA4CyQGAloOUZedwQEPOiaXV+xxlNZmaNtWyUrX6EPlUP9C
Ubc5/vGZbhV7kB+hF4FmxG69sELxPsZfZxUNMd8nKbQ189hHkdP8mfDWloXis22WBnA2/Nmw079f
S4AHGp9WvQBpSFg8VAzifiPY484vb+hSkoJIHVn3hs8BFnDn2SPPTVUTWpGZagWJQW2ZX6cjy4P1
uEgygMXIq4v+Zsb8s7uplXHtMW9AiIFi3bxco+e/cGWB2gOeDJgX9E33iakCNGJq0ZzPlK7muxij
X0fVU/VDqLA5XNn4did30adgKObiiQhAbfbxu+eLoi2HUmQxNJhvA1TTMP7OSvA+iLq7q6BCkFZq
BJTQOJd0QMx8GvxVnXnZr1egLxfiAwRW+MQUOCwe7pWrK1Sw6mHeAhHTaTRG47YDg8fgbhUKpmnh
qepYDBECXXjW/soxXDpx9HmQXmwPF77t6S0rgDTj4LKQGZpLQ3kPHmPAwWJ8a34TQevs2nTL5eUE
3EmAvmG05/Mu/KIbG7CiZLMnwPkSzX58wEuY3kzdEl7jc/xFz7v/xKjgIPYBmgpudGfZyykwQYlZ
3cyUUx2kAjWX/larUX4K9EZwgG60ZsehHVBkxsBSLI8FRFHITbRE4+cchDM2AZ1LpMASUJQUNprW
9ZlgjOoWnDU+hKMx3S2vWJgLTmLLIhBB4TXGiBqffpBJrgKD7LiWGIyJMJQ5ewniRT/BBN2SmIqI
K17i0nqccITZgJsQlKOertfIQs1kzWUGxRawn0Pm/AvRuv0CiB7m/pvShezKlXt+3YExAxw8xmAB
zOieVBkTkDLMaR1nqNmi3IRhj+K9xFA0OWC41HYHZNZdcwQEKHi3GiPYlQ1vJvrppQDa5B+AJZwx
lni64RxA3dGqmGe9UvHZy6vmZrTBNRa75xcdqwC+jVYy8nbU2J6uAhLBbUbSYBWdVye6uuBQD4BW
A6E4XzHhFze09cYRKTFkntvf/xa/5Es75oAV86ySwLEIwPmzjrlr3FUXN8RBrcoxIgB04s4dAZlK
VrNEPMv50ByMoH06OOLfcA9ztC+b5otLISJDzEkxOhDtbBLzFUb6ugndDTigNG7IcuxEPqfr0tIr
Uf3lpWB40a1EHr2P/RqM2wLeQHgG6bJPNJATcNOTOce6m64Y+efvDLNJG1wagR/qRnsEMQa5C71G
Mwekq7U3BW3iE6n1lM6iYRjg8a8VCC6sh5GiAOheYDpRAd2lDjL3WQNcEV4Z+AhvW/CPYTp7NcfG
Ny6l0fTndiTeYCDbMTIMB7PdR2t0k8N72jhDp4+8GdHlfkQq1Zt7WbvwG5Ftya4kRxe+HcWJoku6
fSPYlKf3XmFaG1orXZxhin5JCsynJ2je/yLCuibgcGkplOiRiCH6AyR3VyrgtrXWA1oyW5s1vgUL
hTmg6zUfwAnzZ/zMW9gXo2yIiYwtGEDit3vNYAvwIwvfk/kOZVo7gPVnHrzpyr2/dDt+X2Xb8G82
w6clwLyLiTMMegOBKdiCNufiMBBc2GwGZ9Lx5Sd9cT20siOYD0x77YPZCYEMKNEGfKt2bcCV0YJe
AIRqiZrb5hQEJfnzsgeOEU0kIeDaMFO326AXO44iXwupEyfVkRsxniJA8ZLQm68NfzxP0tExwztD
dSCC496DNUGjZRAXQOM3HAhLLeQnDzrAjdT1qtN18knWxWi49yh3HcJyYN9fPtpfZPU7hwa80gZM
QDK3jaA8/Za2XaG0GOFsJ14GXVZQpX+Ifh2Dgy5iXqU1i0z7Zun1MJ3j/+bsvHYkN4Is+kUE6M0r
y7LdOI3TCyGb9N5//Z7sBXan2EQRLT0IggZSViYjI8PcuLfRnZpAyGi/QIDXPjDdLBvsYwQrzv2f
tfHKM0dJZiFjL6JjaRG/WFjRwAHRTIZDKciaK0ZzS+05aULnj76v4aOh0+61vmsM/b9abdH1vr+6
3PP6TKiY4BeoetHyWHm/HHy0XXtEUTbcYscpoy3AEOaeVtmWWyBOo8qvyyhzXaeMhGNOsbJgZGk9
vzQ9vBHJAGjLnaq/7u9nI01zmTGyXfJr3mAKvrfH2RmmtVBzQUh60ocPY0GL9KBBQGgfpiKzf5pF
mzDG7okxUFXyX08baXB3jGLf/x0b58q0qkTHAZSjarr6GT3KL0ylzN4VVqf0BfZECBmgK/36H1ah
Vkn4x6cD4XO72cY2UzhqNO8KE0ccvhYsxkM0u92e6Jk0g5WZ6DRU8LS0GXj/V349yoWEkgjaRbDT
hMesRQX02GRN+i3LoO17GJOsfjY02Ot27HPDH9Jgps9CJgTyds0DPTeADYoywz6zVHvqOO0HKAfF
syma7lDMrr0TI27aj8bLBaqPU7XXOaZTwsigpRqFC9MYfqZuWD3bjNvTJKGcH43hdLJiYlQGU71L
myY5anPQdN3/rFubpnhKeUR3CIPWj8AEkd3SxrSxoP1Kf05J2XoX28kTz68KwzRO/Isl3Xl4Nq4o
ITjlWkbH5YOw+sLk/qORezx0buf0h2aJYt+A2OGcQGO4s9SGxwM5CsyO19ugQCTvzi8eT1XHqbBm
Egu7j1TzoBAY/+yXrA0mYByFHy1C+wjkxHX8ErzudL1/uFsb/XV1+ee/rG5YM0SkVsQLC4zjaxZ7
5j8tT4PlR7kFzeX9xbbcABkj2BTQuNTgVxdUp/loAp92r3Cbli8wNI1PgPX1nZB5a0vkUJT25BwJ
bu92S2pqqnbVz7hXmE1PphGLwzTb5imqq/A/bIhmGhkwzk2jz3W7lBmJBRlRoq6wT+ogDZf46MJm
8h9WkcwF6msn939xf798o65LRtUsUvsaQZZ0Qb6lPC5xXe3Y4cbcjZy2keV6EO90pldPLzXlqVrs
3L6W8OMzdae1n2cDHl0uuOAZTO1DFc7RpdKn+NhWoerD4+c8gZejj2j2ylFVRki/nLp5yRNR+uGS
7OnCbvldmwofQS4VDirit8eNSACfNmJK1Uv0/qCWOWS0x5NaROppwtp2jn3T+f263OpuMDGax6oQ
9rUaBu2PsDONvxniS5jgm5xaPfQgMS8ErssPx6gz63FETdk8TjCIVTuthi2LJkfHzmTfljTwdt+l
iVBVZQ/2VRmT7ocXQekIZE18SK3ifQzrr3kEQ/ckmrKSCoR0ZdF8+QiWz9lhwBPJ+QRRoqOIgHne
dwRbLt2zYDOUNVQJUrjdEAjqMXbxadcomp0Aakv9aAAWo8xRFh9rc4h2DnDDcAyaQRQ7+B5E3SvD
YfKt6iovhKdqWPrHcIA4oVly5YWXdjpMllWAGmv3HPvGVwO2zVmCVZAd1FVqq6deCHkfixpdBo9z
UelHWKitq95b8Q5+enMpIBgU/+iiOGuOpkztl2RIEucq7BgkS6zrL7DlT0TsdbLzYGx8Orrf/7/U
yhajaBng2IgwkLjyDiRt8XGo4HuM3DY9MDTYHe+byubWJK0LTTamjtal32pysh6IMaDmKkEQC5Tv
hxGyyK+lHe6stLUzrITAjrzINtc4Rs8w2hpQlwjGMh78MB5ryMjc7nEZXSRIgcDsBFcbCSBM3hSz
JQEAF3t1CQZGNgwgHiIwGsfJgi4ciq9JoWnlIS2N8XfXhizuJAe+hU/nXX9ENzwJ7h+utPtVICvL
Sh4tYuBIgMZv72EXTfAC664IYDfWTlZF8scbtCdNIE1ivQqj/sw9E5DSkV7Vpi09i1FPNOA/o077
BK3H8GxD4PTsNLb9JMKu9GDtdjrhO50nPt/f4dbacFSQ+RAMMKS4OuQe7LlRWR7tfigCIKPWFecc
9lH0MYuX7sFTAfy4aQsh8Jy7p/tLb1ku0EE5Mkx3igro7eGGaHJlbgfBvpqr49HrF/0S5tZ0TEvo
uu4v9ZrarI+Yp0oOjdlY4rof01G1yGGQjYLIKb2aeAdAPd2f3DWf+nYEO66hs6AdYBGFUtQa2ih8
sLKBFuug5BXMVmFvXprJNpezJKFYYPtOnP4CZ76bHi23aqCH0CQE3RmhZv1x/8dv3QNqqLSbmXEh
6F59IodLh77vEgdFj8zbpQaEsRwAd2fd73Zo6L+7g6H9nBQTUEgcme5TqpEB7Qi/bX0rXKckGiCr
ezMrZmRe15hxHwWuNsUnz23C0+yIv9o5Wna8zGsJf/WpTEq6EtyJj6H6c2sWqbvExAgWnwqS6Pzv
WqRa/Bh1LdN2ZmrEih8buvAe5s4rpkuvOkill/0IxygU7ijzCJhtk++1aUaJD9l1Mz6GxdC/RGNs
d4fOGCrrMC+JMwPPtfv5QU+cqvkMd11i/6NwyTp/zKuJz1nNYm8Wf+OVBaNA9UwHPCBdyu3OkjQR
qjnHwHi8qrf9CDUb7xBDNLocopwEzx9sRCVPcT32yeG+DW34boJwskSSNTkWvHqV9FF6gKFVrgal
+f45H1wI4puhpJyBGqz1uTWjvn7/o4tXg8OOzI1KoSVt6pewfIpivfKSVLmC+v6aoUrwVc3yr3nn
DjvGuXWuoDGAmnBNaEeuvDTq9r2i6WV4zbJmgp1fyckKGVB9qEdnaHx4TLwCjEaZ75UbNm6FyYqA
EvmcFqOHtzucVa3ru2ykw5x1kXtMK6WAuduGKdh3pub9/Ww54Et0JnNuAwDP7WqpMkS4AjcEj6Er
8hwp72ljBZdES1wxPfX85+XVdJOyCeplHJRv921oww/hP22Ph57pVGc9dk0tstTmJomCJB+c4W/G
UyD+LTG44bjoI3MkoNyTgmmSFFYu9MSaCjrDttprGrzWmNcOglSSHgVxqQmI6fYcygKqkEVxlGtT
2/BHepUh1DMTARGkIbNhBqVTVgwb9koLI0Jkq3n73YMZeDqoukCuu4ZXP7k4zEY+WJOi9I+joswv
E3T29vsTbWYdiB8cW7KbeKsAF4RePacVOCsIEcVj5iKj4mY9M2KOyP/DXXNpcTDaQvkAKr/bM7Hy
sVK9RihXNx57C9a6VPyuDENjHsK0gTrpviVseRNZ/KfjAFqWYdvb1dBNgU4LMbprVNgkXVZdwizt
RosRCKMSf8RwOs3n+0tuRGKyVEEIhhfDl6w2SB0LOgO4RAJz1vJzWznleRlt/fT+VXhpwciY+EOm
Em83ZmtKq46GHQeaE1ZBXNvVIcrAk91f5TXaWFkwYHBoKCSmCRKDlcMaTW1K8dZxUOlJGwYGQ28T
1QKwHX49z5547hFvaQ56CHvKoYdeqzznltnqZ7Ops9/1OjH3xng3PJmkKqMtQe0UCMFq43Wtu/C0
u3GQo2rwoBKPfky7pbo4caH9vL/7rS9J2McotGzIYbO3Z7zkyAo1C5vXhZguE4CEg8bI446JbrwJ
WAl1EEJaSY6w2lCm1qlK4S4Ouh6ss+JwcP7Y0M0vK2bUKlPvnoUWVZf/sDcOkoKlxpTpWgA5Wwaj
qDusVBeayH1vNpXkWNZutnOGGxcQVktJ/IQblr3T2zMU9VJNZgpViTk35CWebh7qvK5eikYNr0XX
Rdf7+9pcD5I5YBBAVQHR3K4H34GoKClGQW51yXkBqno1l8o4xnM0f1cnaMnvr7fx1ABAdlWuIVE7
keDteuHotqUtsiTA1TT6ORKpgX5QsiTdIXZ0o/LztAinixe6cfVCc2H4Cq1L8n4oNKPWkqGTWhpw
6LXsHZA9B3h+LfgVbXWC5d3yxyQuLrAoTVe1Lvbei41TZj0cj4TvENCsbDbpHMUkjBGBYy5Nfxra
0Gh81ET66EwoPDl/FApDKnvkfhtXnw6yLlljLYZ5XHmTfgnTHGMUGX0LEcxDAxiky6ozcjX6mXHZ
vdGU7aWoBxMU6lT/VlEogX0yRnXKBgsao0szlR9qtdKCClqx4L4FbS4FToPFqIUCMLjd1TIlWlbq
5LXDyHTtgmTRY1gL90HJ+3Fn4GZrKVIjMCFyhP2Nq0mZtQGkMXjXsUZgUzCDdqX/lj0Q7e7Ry22V
XGmGv1btwb3o6xqMYtLdp0fpSaCs/hI3tUnsVUo6e1Ee8hq52TFvp1MdxvGxbiL1UEOpdrx/tPIr
rV4v6OCogtNvkrGGPI9fDKZt3RGdg0a2Eavh37KchgfYHsxjCJXmYTbj8bNr5f+EST18v7/wxstB
hM+CTMHRlF/DRZbIKiFppX+ZDmF3heTC/uhM4x5/xvYZ072Uw6Ouy7Tw7f5mNyrLlhjmCkVHLRiT
V8zwCIEu11DPjeYnqI7kez4Z6KjkAthRoCwR0lBmatIAu7/jzaOm3KzKBEMn6r79KYhQZASXwEib
qdLFxUMHJPLdGfm6a5lYTQmHsGv/EzmZ+FIgpzDvBCpbDkki3Q3Z4rShAL1dPtOyNqL5DYi5adJn
hFOWf21PLPAJzZFfzWH1493bJYmDGRnuJMLmdUUoGh0BbJF20djQuvDsfx0t/hA19nMt7O+NZvxR
ogK289TIr7myZplRcXcNGie4pts9tiNQ9wbdiesijPJniyL3AUE0/SQmh0rnUv2tooT1fo8BsoT4
WdKbgtZcfVbbyKOO8gIjBF7yk2JNd0CbinZtszQ7d3XjIaW+RqgpQyAQXavd2Y1lw4ps0huOzSE+
KJ1OGQVRn2ry65pJbb+0kXI5lpFW/ymapQ0PXt4o70eUwf9GngDQS16q1XbLJlOGuMaKtUrRkRZM
VfuldayQcRe7q8sdo91wx/gm8kO5JlN8q0dmiJVBTPkQXuM2KS51r/w0qmQ8z1o67tzOvZVWb4zV
TstgmqT/I0JrwEZK8a2xouQQG0O9c4QbN9Eh7gITo5ECvfFJOYwSehL2TILkk0LaEKlPhAjR2Z3L
7uBOrXm5fxM3twYkBv/HfB2DfLe3ojIMijZZHV4NNYXKDUpjtT/pbZf/Y2iIm/yHO0ghhatAb4Fr
sQpn40Kt1baz8bi21Qq/Q9UFOUoegvSoz3NFHSHRtciHsiLe6+pubRTAPOANomQKOSsX5xkoCiFA
zPV3E9SKeBBeijJXD0Zp1qf3nynIOY1KLjgpCrm3Z6pMsc3bwjRPXYrl3NOqPLSmUK9a7+4VUbd2
RWGd3hqRD3Up+ee/PNFdNKjVRPf5mpZj9jFXNcHdm53DsCD0s/PxNt4oCTiH/okWLDn6alvCTJVl
zC0yqygM1UCvw6I/LyTn/6iZCP+tIVFuj2LMjO8ECNkeIm1rp3K8DLoHm+bJmm3PowvFFLTnXJ18
zj90uT2dK7eFgR4U9Pf3fz8eQ9JKak5kXStf6pR1FCM8615LeA6QejKWYz3E6YPa6v8BZex4EqUl
F5IlndvvZ+gzmE+FpVrPXZ4q24DeBZjWIaoTRKnSZs9eNp4JSU9i8UxwlG8Y9aFOsEIAd6CMY91q
QS9Zy9caHF5Dsb0UP+1CR+TD0fPkX4oH5YMX9vPf9w9XHt7qGcbNwCTIcDJHvI7XZ9E1i1ECfdEr
yzk0bZcdBwjbT/dX2bAWSi502tgk75G5cjSGC4efHgE47ifXOY+1GYGDR+4kaVJ751pseGw4TkhA
CNtoZKzHoOdmWBL0M90rVQblMI5JFSgGYnN5YS3BoBf2+5891qP6TXGYqSt91VyICShClOuBy46q
86lEmuChq0CiDKr3z/sPkdgMwiuiJYAQq+e8G+C8gHRTBJFlpuXZ6QshDgisue1Zj5NiDxQl/cfa
MmQ0rtOflOnpamNzTfcXX6dce5ASZzJZ8Zs1Ty0aQpF9TEzTPAKNG3e+3pahkGuA9CcY5b6vDKW2
m7qF+oTexTC2AR8vfIFHyf7AMGa3Y5Ob+yMZpjEjyXz11VPbOpM5j23DMPICpP+IoC+UvK7VxLaf
dP2ifqhbaMOOSQSK5nr/S76CA9ZnK4kOcDHgmZgFvvUzedw4Rgf777XhgZ2/9CgO/k4/w6l8s0mR
I6bgj0JKr4cFKtCxkjyJjqo2RC+p/aPUCms4WAvA+kPoOtF4hMPKpv1iAYFgPEIxk09oEHrFIZ4s
J/aVqG++1lmRuoex7VTIoJAxyg+FNsd/0HFNvhEDFMqZURztAX2ULELfGnqsRoTxf5iEwbkSGmpw
bEIkszIpZoVzYPKUyqpoFF/BShaIzjbut1zR251rudWtIIQihQO7SEfTWwUYmpXWugV4PCgX+Jgv
YLvheZpcr/wbPVz9MZ3o3Zz7BTm/I5j2WQpoJ419dooI9XAUD6tPdd87T71tVObJtpL4RaiWGX27
bwkb9g76QBa7GIcnCloZwoRbUWBdVSApyb+mqeFdqtmGKledjB2b23D0xJXg6Og4auQlq/AcEUHd
Y+Kd65x2GYTkOTxvZRXvHbv8hCvLZoL5dQVCrjcl9rKqTK/JTSw7NqenujTgFbAk+bGnYXRJYZp/
VgwznyY7/YHgZAy/jLbjJzdeAH6CHJagNwgoef3leypPhafgQxinvipmmo0+inzLCViHdtbSQuz0
QTc/ouzQO4z6ygbG7W1uFzsdsxbqhhQwsl+EQ3YwPSW+9EroHu/by+ZXJIzFJ9PiArRyu1S9TEZi
9YZytVBTucLDNF9Hr7F2YGlbJyiHFfFOUrbqDe0lPeNBQjeCMRPF5zifxpfWmuI/dDNMf8vNfNrj
kN3aFvYv8T7wbVKkvN1WXNRofoyhcm2FOR/aBty03gHxvH94Gx4fxhhCVhhmqFavQeOTN+aItMRU
XNMpus5M/x3QS0pOBFyQ8XpTfzEM+gbvX1S2SyWxMK/aGlZR07DITTHSIYwEbNiqEj4YWls8ZxBK
wmxf1J/1vu7O9xfdiCvluAjRFrAogAArM2naOranCQ4IEcXVNw2ezJPoasBjixEfJ6XJHxGXNQ/R
xAOuFf8FGQ/zHi0LBhGYil0PPKjQ+UjSLG4gLZvnoquKo+ZV/4Qu5Ss5DLlzxG+tB08vaZ5k7Z4v
vLKeROu0Stfb8Botjv6bgwixHEOcd275m3yLQgD8V6wATR5dQvkrfsntZr3uUCEf4I+vWvdTMzQo
unrosyJe7rzUueEwHIVSqg/44t3hM0tTmaMEQdAAEGC1QVSnQlRunf46DVGvosQa1b+3yD7OvlNY
4d5E8cZGZaKlv9orCeZqtSTpbFUkxcBqBbyiKRDm/CRY/3sCW9IPV6178yxawxn9ObK8vZd7Y3kK
g8RE9KGo1a3rSP0SGcNI9/dKlGQcyo76AJrmNqrPaTw8tQXIryrLnAe9z3cSza2VoaelwA4BDxxH
0i3+8oU9VGQG2LhGnGvYwFtQZY9qYSLKa6Jgf9EW4T42Td0fAbWGwf0L+2o9N+8mZDSo5FBxJjAi
JVzdWOiT0EHwrBFFXpRx06Yz0+NcQOunD9FymbRWeaqS3vjpzf1AwyFuz4lqhH5ttwuz9PCvQAwW
/dWHxR4lyduyvPxlkocdoydktVYhuZhdEw35BPWWYcCF1H2pZFCEJov4MDhTbR+1isM8SA3y2a+1
KtP9TB+Lxef/lSQ7eIs3Llxy9tDr4W8M4THmdPuJSoOB1SjRh2s/KvY3t4AtqEAg/gI2fPmt8SLj
a29m49f7H+fNcwhwDEdF3wVNdFA4q29TK1QHQUn31zHpYe5VQi8JZkS/f5vMYjRODRyvxc5T9cal
sSSzVGRd/EUeJM/hF1NEzY4jF9Vw9YqqA1QfzyeViufp/sa2VwH4KkmZ0BpbubTW6bS4dFtuupd5
fxoeoW+nL2LnMXoLu2Az9I0oQfP80U9ZbaaqY+YamZu+mqPjXnq9FM2xQAP8Y2Y4/KOTjJ3qj21h
vSxxWX5EXbB0j0RsBlOOWWeOx/fvmsoVwFfJLgAs7/Zs0T93iyZOh2szutalHaYS/RZvrxy+dbae
ZFMEcijf/5WltnOFkiH8wNeiKhUUZBP7MLuNsxNvvzFNSjfU21GBlEovDC/d7qV0mK1GsXqRQ+Op
7htFx0RYl6ll5NteqStkPNO7S0ZyTRpjjpx7gyJplcV1VRkNLcjNq0Ig+rE3u/Ylr8JxxzY3d4b9
U+eQcz9rggGU/CxriM2FEAYW1dJEBQ994vozfUj9osWRtzdi/cb709iFmwigE76OItXq2RMTdNAQ
OMzXJTOTkwcO9ckpmuTLZESVP2nCuehaWV9FF4v3tqXkyjJb4sHjWNcJix3TYaBBr14Rhq/OZm7E
n8yZArXtKeg33zf+N7mKXIvXFVAxcTYO5tZgyGxdp6uU5Qou0zw1iH0/dY0dfRkbM9+bQnv7dLCY
RBPjWehjvrGUibaT09mIlYyZUn83Rj16JB5143M+NoPnDyYESX7XWt1fo/DMF3fwpg9JMnntzqvx
5i5Sm3tFT/NDJPncys8pSgKO2RyMa6Gk0dGM6M+bfbs3p/H2aFmFSeLXOTDYblb3QlaTwAfBpY0A
an3Q5wyZZmOqvsS9WeyEC28vB40MRndooAKzYujl9ivyMhoT05AGDeI+vcxL6566PI+P5hx5D0Zn
ee++jJImQtaI4ViWLAS36/EowEvdR+ZVt7PO8ssygfdRVCI+JRnKrj6QL3UnB906TSaxCB0I6TUa
xbdLln2JOkgOezaAq+gIqmQ4ZBotqVIx1J0HQf76m9iLjFDWVAHFkVYzTXy71Oh4RbqojA5VZu98
rGFtDvrQVD9lXlnkfunM2jMTY20A8eT4c2ROZI8gdPMHeBJ7z0PMJ13t1YKIMa4ixqRGPW7+gNXY
qR+YUgRYa1R5CbsmnNrWJWtydJ2oyAYFcKW/7vuF15GaN4eA4QAOhECUcY3bQ4hyty+t3vOuQ6/y
NlpjLLFfHeHqnwhFjN53IjvKGVnfZ80/Qumsp2Uy4xetCo3q22JCPH8yh8oZX0a4+afz2NVz9k0Z
B6cJ0m52NMQLSpE/51qUfykrKgx+0jTLiz20vXKYxyZdnoZKU79MgLubk4IyZn9Z5nD+20sqGJbj
sNWNsz7O9bGHDKA4jDNPXVBmSL1K+LFGOYvQMXqYx9BvCGd+aM44T58UOLkSv+6iWvWjNh+0YxG3
2RdtaREXbqHxHI5665X/tmafwXFRtYRbSV7oqJvYcfeHUtZ6iD5GTxPfrdvos5268+RXdsqdFp4V
x4+yHPKXkYWK5qt9QiQDG3g9nrS8soiBK9d8Sbw5Sb8jjmKoO/dy45KQLKggGV5fyXVLINTHNqvi
Ar6fEL343nMQm0tD7eS6ybtpmbgkJADgGWgAEw6vfOg8R5yKYAoXksLowgCRfVxIHnc2tOHY0I3F
iQKJQypujdBl4szKB4p6PMK1g0FYTO5XVn8E611dUC5ARfG+3a+eBtpmkpVQ9qChd6XgtXr1He55
Qf8mCygYuE9WCGFtZ0Z7SdTGKtBdcLupDsqe1OpyZU2PbGKbZUD40+IFrbvmuJTu3kzZKjmSe9ER
6ZLT0gzlMlZ6e4Uds07TilJ2YGpF72d9qp0Y2P/TGbSFxsIM1YUv8HU7J7hyXq+rUsSiBUxjiphi
ZRh912lM/TRZMFpx8RvKH+3DECIUCfNoUnp+mdZyarGPQY/C8GF8TF26Vf/lN8AoK28CYy/rdEkx
zHkyzSkL4G91P1PFmT6gp+P4tQiTgx0vzbOieLVvz0n+IzOb6ut9I9o6eIiQgRVx+HAcrR6QKsPh
DGVTBjg3ePXm0fgZOnbtd9XQHXRFL54R2OHteveqaIRLkhw6qkBUVp97GZup9ea6DBbmTz6JTtUv
tT2131p1cp+TKv0npmH+4/6aG4bMwCLvgwOrACWSVfiolUXWLc1QBF5ZGx/qUqn9SFGz6/1VNkyK
mqVUNJQq6Ayc3BoyxDBAfGqlCOgou7+7dZKkp7Ee0+paAEQTKNyLokQ3RiS2n5YebApVGzbxp/u/
YuVcpWGD+aEDQ9Ivm9ar8x071+uRkS2DIgzbH6E5/DUXs+Urca//dn+lrVNlOTaLrh9969UVirRq
QRctL4M6DDuk5YV1RjchvdxfZXM/9Ph5KgBQv8HLRm0cNWazFEGbkFHRVmz80ggdAnBlL6BZ5VKv
RyfHd7mOwMiNNU6+tawyKZA6CRxn0r+NRsaUVq9wd59h4bTaINbLwQ5EEiXwIyJItNdPWJNI/e8P
QB+MHiO0PhT1bi0I8HrYWkItAquLu9pvVcSZHpGMyD9mI8n6uQLS+tTW8Mwfm3Bxh0ed2UflhHTj
lJ7HSZuiQ95Uu5jvDUdB05wBBZ4ayNPXc83QZYCGjLsqWPpUObb9MAeo0vWnsTTzI8zCxNNTZ+xE
0hvWJaHLjJCh2sbo0Mo7jUkpUHEaymAUqnE2wr70vWl85ySLPHH62TyjtFulR1qduAFlOP2qsAgi
LTP9NK6qS2XokHEpynC6b8hbG6KvYEt+Ezl5tXIPUx6JftFmlhqm4q9aHzsmcOEI2qmtbC4D0oIT
g5kBQ7q1oX5q05qopwzSum0+iTF1AgQvleO7N0NRTCZzcvDpzViOh5CVUNqlgZLYNn5TrHJ80Lxe
39nLugYnPw8JBpBUcioVZMwqzqGqPiJBnzeBUEz1q6c04YeqUZ2L0mjtoUpNSlRIhB0Qn+/O6DR5
Bz2d6t8sJU93cvENLwTDBtgwUi0gAGsweTz1jd5Fogno/hcvaNcW3ylC1HCniWHH4W18QMioZNON
zjz4ZuP2AyZVvExaYtdBT8fkNBSwCPAR39ng43FgToWkjdomZwxJye0qzDyGCmlsGqhOAWdjxlPN
bkZvaP2YV0yVohntR6GHo3jvPWBlnmKCV9pswEVXBpoVVOmSmmkdqmHis9Ex58i0Wr8zTbme4X/d
oGRFkiPMdKHWlcywKlrdidokKKrZmPBVKqHMbIqc9tME3u+k5uEcVE25OH7kJt5fBpFY6IO9UJPH
MIpl56JLU19tUN/zJ9tof2ozgwxn5JOi39qmSgsIOtJ4D2H+5vNzPIz1IHIoIxb6grcfJvSarnC1
NAla2+n9giExv5jrPS/x9mbJZcCXwOEC1IRi1+0yeSZiItwwDsRQ4x3mHMC3bzW5V70MaT6GX/Wo
W9SHcdRb4zyoQwxwOLcK5UQhekldH/6ARA/uO5U3l4zfRBQsw1EqJ/zj7W8y+6GIEFRJA1gRpsfE
LuJgKjNk+LLc23ldNpciITRfqflB8t8upXi0IHNvSQMDEurr0ka6P5Wpc42X7Ov7N/X6olPoBmC7
lpEUeVklg+gSLlpu+53RdEEWTgYjz5myc7PWWj6vNg9hBWg7asFgv1dXa4CnVKAblAaEfPrfpUkX
hgkfw/uqMPgyo3Ga5b/XHPzvSaKmyYPNEJzra2gl/WQWqMkOddObBr2yVOmfrWqwPnXUzZSTk8VO
eZh0t/hTDUNT84d2Mr6VLqKTvp7lFBlGYcx7u9n6RLJzDI0FFS7kyW8/kV4DPqaBlwTOiC4RuEsK
ImpTHwbK9js5ydadI+iS41hAr0Bt3y6Frl5UgPVMAjNG62/p5/gJCNBeR2lrFSZmUVCmIQn4eGVz
1GE6L3OcJLATzwWhBw1IGc/28b69ba0iC4IgEYmWmTK73UsLJxNMJH0cWPlsHYEfGGfXdN+piyAt
jfotU1XUVzaisxiIfVQiXBfA3S4+Ti5cvKiT5DtOfGMvrEIfDrJNkM3r6t6s2GNh9IJV1Lk5MaWR
nmGHNnaijA1DI7aVREWv+eh6lUbxyjmhCBEwjTs7J0fq3vvh5LqFD/Odm5zvfyBpTL+ULF+PjlBa
doMRO4Fg5vYDpXkE8Vq3JAHt5vnaDy7VWi1jkMhDD/X7pEVQAauJ8YeaJXsJjvxfr5fG4ZFJwf3O
KJg8iV/6sxltPwMK+zSI1CG/GFOLC5Jz5587LSm+RGkS6w+12b6zUi13TMhLMEO9WWJrVn7dDq20
KBovDYYiL+czwZ7bgEvMejewvTQVSIXVzacWMFV/mufFMM4zNa891PrGZwYuS3bFV6YTuM7uoCEe
4Zy0EAIcLWMGhFrUlh9D6AuqlBry+x8YhlaBLVK+5ZVZd8fQsm+dyCqKoESZTvc1JHg/124t/p6M
2d4LqTa+681i8h798l1TM6wtqwlJXPs0f1TcRBxhx1b9NvmqJOqPMrTKHSOWvmplSST8MnQkhkO0
YPVJ+7gba68y08CCp3Xw0ywZf2sLOD6Ruo1VV3KM5NPz/YvzNj3GjojAJSkbWFz4jW63WbaQ6A1I
Swe5Wy+fYFcWsOJM8xXuJdRq7WI8D4ilHqfE1lCzK4dDIurmBFCw+bOdiz3I/ptyj/w19F2oWoLO
gwTi9te0kWPLImESlF5jHBtD1AqTTxrtrQnV22ctmsZvBXDAfyEAdv6uVevv+8ex9dF5sYjh4daA
52KVG2G98dTqLoGFlXDg6tA/TJ5bPfUiSo4hedO5RzB7fv9TScVS5ibkKAB+Vk+lpappYStlGiD+
vHzqSsBOtaq4f97f25Z5wRpHrgV4jZLwylE1+oJ0dEcgs0Suci7Qwz0DdK6/NPS2P6foQR/vr7fl
GygASIpa7iv0K7ff0u6IcltP4SwNyr7DMpUnS/QIU9j5HiX35lIA96VQJqa3FopQJ3uCLj9PA7vR
Ld+qpz8rU1sOM1ruO++aNMD1HeXNxN/J7jFTLLebStpYUTLg8EHUJ8WT6ijjQ0iJ63r/6DaeM+MV
Gw8CDRf/hudHbdreGclXUO9ehg9F2IrJn7x4qU8xXNwNuqvC0I9eONXOQxGV0b/3139NiFbbNAl3
pVqmpLVfQ+YXs3WcdiGUTwsX/rlBjeagRFXWOWZm1H3iOigzote9Vz0aWuxk34u6RNjVpcw9+rEy
Qz/td55Tfp3jBMZR1MWb9rBYiVmcCtTt7LNXedqeBM/Gt+FHSw5G+XmgLbz9NgBaCyNquEZtS4KT
ZnH+SJ1j5xZtLcKnp6KJsCIB9MoA3EJzFGAhInDRRb2EUdr7XWyIndLIxl2V/SE5nUwwg0XfbsUB
yYZu/CACpSzrYxdDzNdNYn52leWnQZP/tPO9ZUlu/b1pluhycgnstboq2VHwjEEHwbOhho0TeAjI
XIvJMD8MNlQRljct/0L4pNp+jPbZS2ZAuXWEL9H+dP9nbFxjqqEMEcL0Qba19hilXpiusBIGNWZz
Po0uIiKSNO0Ydu2845y2DhhOKOCdUKlQmF49exmyYSPVPpgPJ0259HYXfqnbofjd6aGCi1NF3yNk
316QOX5cL939NU4j5LTMXKA1OGq9cxSl8SI0k+zLbIeHZVGqnf1tmSl5HgP1ckiMQP/WgJY8VftB
ZTogVNX2GBuWOFYIVOz4qa1VAGaBhuTJpgq7iliYDoI21IXiozWy7mAqaX5xSuhZ7pvFxqMsOZr+
b5XVvUYlLlvMCbYxQzGrQyVG/U9rqLXHNm/gf55bAv663QvrN7dGHY+iGl+LTOb2AG17maJB3giR
NY2fckUvNJn2ROo2HD3xHrcOHiZCgDWNVxZHUwaFughCx4AeP9WUE6Ol8RmUgf6Q2010EW6mHkU2
xzsY9i17fE0cgEERvK/1/nq10xmz4K710xwzZyHSC4rzmu+lbHcccmvn4XwdfVm5GPpNMGi9YgaA
nN0eaBWi0DGWQxR0eV1+MuwlMn1AHJF1BD1UfNHGcCif3VC1QYnwc69jvwy02MxxfrDnRbfORp+6
ybGAJNb6I0lyIwddlUTz0e7+h7Mva45TV7v+RVQxD7eC7vYUD/EY31BJHCOEBhAISfz6b/V+v4ud
3q64cm536hzcID3jGsSakNAPXVsvTLq0Ni6OAEyOEtrt8qpPBmyWygRDWHDnAiIFi4Ja4RdDM/co
vLPnoVD7qmCBvpjaMlmIdpwljWCFHh47W6liryOn+k/u6Afn+h9NUcyMj06vp1CqCrhWtKwFJJ1S
H9ylc1TuBwxJ976DBRUUIjigN/4z4t2HD8WSHn0yYhHC5++fYcF6lLOspOc2itvdYLe1Nppm5xDc
KJpVZctZhSkm+fMN/iCwo5rGyAlDWMDvTiVuizmf2iCYwSJC/rweh3xBKV+Yp2Ctkv3/8CistqDx
iDIAJfzvvw86HPlaHvOz7Ptyb/KWExGI7rqc1rf/4UkY8h+BvUfY7cmBZrISmRih2lRm02TqqOfp
SPpJiW8C9nmfgWA/iBRgtaAmACMdO4ZT6YJunIpJccjn9tGEoznQBY5DNLgRblrx2EiVNTR/EIlb
o/+H6gD7QvSGR3Dcf6UvvOvouAyUns+LMVdpGQz7Au7YcCkvu/x+tpAA22Vi20SdtnP6Cv/y6Wra
hPhsl/tBzDoWReiSgDhO0SP+/m3BIpA2c1BpngcDBicr3kQSz1CpGTL0innxP5xarP0xPEcCgLbU
yQfmyqZxq46ez8f5X6Oc6cFKW+iPBejcz9TyPsg3yADAGPxTdkenAzOnNng/qDE464W1NXhh+sIP
YXj+92cW+79/rIuAbT7tNL2YcpNxkEzd2M9rkwFWdeYHkIrIiir2258f9lGoAUkCGGMQuHF2jv/+
rwkKtWGuVAy+26rBMyadkt1Bq8XVcxv58wgddtMZMHk++WwfPRYQY6x7wOjOQJD8/bFjWjgAg8Dm
RmOTTBdY1BbnYjX0e6GiCRoK41RldcZFEX6S4j76hNi2YHgDPUC0vSe/dxoDpHpuunPWM1wFkVYA
q+efPeWjnwfvIFRDmFEA7HcS4FpwXNCVoDXQMjBATuSwrD1o0Lj25Zoslwv2FbAKTmh2+PPX/CCG
Q40TOBjAFiDVcvo1K4sxGJUhDmjGogtKVb8bEluQFs3DJ1/w1OfjONw8sr6wq8O4D3PF45v+18mB
jtbmK7b25yuFM/ghFu0yNULydquNjXXw1NpsyveJiEV/JvMsmOpWzoCyxFsLLEvIwvI+LAH03EO2
UJ0NRqyPXMws37OszcJPSqmP3sy//9rjv//rr9WBZ3yZBSCoQFQAeL1CmcsuMQHy5i/tqP/vxYB3
BJb4Ub/mdALKZ4YDiG02JkXb+hC6TdVKYsmcBPN0o8yYNvOymE++/DHOnVRumBACjfxPa/gfIT9o
d+tJaZQMhazY3WIjT/IgorWBfWtd5jxoMJpJv+HzhM1qKvFJV/hB1MdtRvg9TkUT/A2/v95V0Xyx
rKPneSwT2XSaY7tcZouID52DcD/xYWE+6w8/SLdHATQ0Ncd6EpCv3x8qoLYE5CTU1qsg7i8jo+Y9
bOEHsgU8wiHCMDiCRRiwffQvKSD/fGJMF/BIxGkg7U8KNNeNbIgBmjwPxja/UUU4YjVIozpmuvjk
w370ZnG5cjRuR8jOaSgpfA5wnThuTVh7bHKmJDqIfIgP+YgZZxdO2yc35aO3iukq2oAjOgKN9+9v
lRnBEkD62Dnt1u7ZzsMIJNLEdjqLfHHRz6ZSBCGz2qPUD8QnD//n55yeYzgZRv9f0PQ0gmUmarH/
nvBmDWUGdMoANu5cYrh1kcxQC991TK3YjK4dbZJlWdQOO8wwJjop5U1AZ/vY6QA41qGLZ3kDIqbO
0I1G7UWBgchw17b9cjeNXD5Pet5CMo7luO11mSn5yY34INFgyoXZHM7JUVzz+F3/FXCcplMKbUd6
Po3M3cCEMOqIgUXN/s8R/6PHQMQNMzVkUdyG49f812NAvxmg5MbpuVwDf1UaYO9lWtBPnvJB9ETr
A0IgjiAUOk4plfmcbSa3uTgfs3TdmqQbK8j2BiOgYykGyK9//k0fnECgIJA6wbJC+DwdrE09j7Wr
JqAB12pIiET6yZtEGBbtl47aC9BmXEDYGrCDiuHtufvz4/9ZsJ+cwSNMBz/3KNrwH/fkFZ43kIvH
VqlN5rLbt/MIJ3I8J77vRWpNndNRdgS3ZMEtjGyVNh2Ipedw7V3BmIgztu3xFnveeObNWwI9r61O
Xaz5WaEK/O+dCGCgYKqynQ9q69ydBR/H3qQh7ez9kufdUKcSkvy1mdouuIBA6YR8uRp+mXZG3sFm
bZv+/gPDsOI4lIV4MThKJ5cewh/CFCYR52vEuMZesBVnbee4BkZ6Tj+tHY7l3ekbPioAoFE54vlP
JTg2LpcV3mN4w/0alTV4GDyqjQi1IDKD7z2me+GAXd4Ge2KSd0Uf1sCeziUJVh0ZLA8S6NzZTYx/
aUh/DOwo2hDTgVMEFfR0JCfDSGxuBSZfshLfPBzNPnB+Jhnnf6kd+M+jjhIkkBEHBQAgmd9v7pIq
SuHEwM8hPBntQdNZfrailbWJN/n+5xP9wfXFpgJ8MKCVUWufTo674+p9hM7Jebiocu+HJG8WDJPr
fJAPf37SR1cXWTEBZBDTtuq037btYIZtFvwcI7FXLvpyV0HNj4SYTN+llV1r6LEOjY1G9u3PD/4g
Dh615vBEiJaBWXDyNtsF8GGR4W0qtYy7xPviiwfA6++X2yiwUHAAMgN4TnlSRfI55XLWM44HHKTO
tiEYd9TBgigw0Wcq1x+0EHgUyimMHY/6nCc3sl/CVkQhww8qO3pBhZW1ztEO9sZHyHkBrfkYqsc/
v8UPDkqFWgobLfxEwKhO2rJ2wd4mW0Gv6b2egdSa20sWwUNKFf0nCJdTsunx+ON7QXf+WNdgrXHy
wZY+rnQURQCfbJSF5+m2waVyNWX4Ug1sVGB/OT/WU+LABtmYcu56BSY2v++6Mm4/aQo/6mWOUjNY
5SC/oU04fox/ZdHFaxF2KgThJ0z7n22A+SKsbil7iHLOgUcvcvEA9jSGYxMzTH8N/AhijkbBnROT
pf1NvMBi+LCCKHUJMBpMNkfbdSnh7Sr+Ugjt/15cAXQwEMJYO55WvX2RroYNWPvBFaE9iNjlRIXD
dqayZKu5QHvR9m79hPP8wb1GuXtUpUXvgsbypOAtR2XDtliHc1Pw5Bt0M9MH3/mtgcrGcmh5pi8F
dnHIb2F2/ucj+dGToWiBTup4KIvTVEGjyUv4TA7nceGpIl758DyCVUDVcAhrTw3iOefoqAwU9VZa
Gv3J2fjoShyn/hiKH4k7pzsGnEi+4oryc9EVQUFg8hq/9F06xfu11cFnhrEfhLEjNQjdI9p4RLL8
94OIvl5QNSL/AJZYNLOZoYQIWbnmz+/0o9+EaTaAUEeGGyL170/pUKNgXGjwFB4VdwCeJISGXu46
pMXdnx91/INPMj3UoiHCgTkvoH+nqDw4hQ1TsOQguWXtcJiFKPo6cbR4doOlCXY2Rj7++Yn//XFH
8jj2aQAfYVJ36gMGZjDo6hUT5xJwZ1k7GmCTAI4nFhUadeUnT/sgdGDUGwPSgBYNFMhTFRqZYgQZ
tAgd5VpCpNkodpTmlZbedEBQu0Mq5nKqF3AIx7tKWdqRtq0Abfc6C/whRx72pC/M1u7sWCm2y6fU
yt0k46UlIkum9K8/CGYSRxFYbHCxSD69yfEMBQ0Jnc3zDMisXV+57CIbRhi1lvFws1TL9snzPvgc
4A0gzGOnCibo6YAWWL8Rkx7FzlvNkhpVh65ZCWV+mazF2Z+//AeICMQntK1HDCgq+P+c62WCy1K0
8HO8AD83AYrruMZuSR5GDaRaXZlQDKTl86QOW6F7lPKdXoDaUHyAIqOcxgHcY0HzSwoNoYGICavu
Ju6s7RrM+3PbrMwiB3/yZx+ngb/fkeOMEKrOULZEqj8FcjgoWlo9IhWKkAETaVtEQxBA4y2vdZul
v9CdVuAgiQpBZyhSdi+GQfirXPKjzC164M9GAP+9tNBAwQUCTgfTPVid/h4f8AoNLKnwB9lIjQ9R
H+QksVW1W0HIfhyNe/7zC/jgcQAUgFJzrKqwpj5ZGfRBaC1few4+3WoPFLrP14ZtwFdVOSZH6cY+
6/D+m1NwW9F/YEWJfQTUFX//fSxdZBIMGaBI/dJ/tRQQ8WjwbQOmXbVjI9xwt3zqH6EazT4pe/4b
34GzRliH2Noxup9GC5AzFGhkw3o+DuG028qZ11rGxSc5Ey3yMSGfnKnjuhqtHEIg4P4n7zQXfRuu
A6/O504ndJ+DWdNdS19kuyryASXCwma5trBL+RYtVs07mrm5aKCJsXoiymB9g38Gmi8ww/KXxWXd
zdhy4EqyaYbtn47EOl1hC7XMtZXOK+AKNO2ALYo7AG58C7GxqVvcejtbyQFJ2WAPXruh5fBBxSXU
EA4vqu865MFLOmXiVgxL3mFgGLcvZdfRjeQcFVQDKGbwvkFZzDdyW9V1JLrlu/eOi6tqc+5nFq0r
A1MlW2WdDKBs1PgplBNozEElDyC2+UlXLqTEYQCb7aclo77eqsIPt1AK4w+hFMNLwWL1ErmN6QON
+fxES0zQd1G/bRvh2tpFENMOwy+IolB1bjCFCkhZcWrJmMFd8t62coEPA2iTQ3qwNse6pgqMH793
fYJppPdT9jUIVfmjt9WU7XooBNlDDNesAToZw6KvhgA72SsBClfXmMzx4dKIwIeXALInyY+VV3Bz
BOPHbj/XcBygLzXxGBD6aJNt3VeeY+aQB1j0aQSRWy7b6V5kQdutIO+4Knzb3FRJeKVPNvnCEoUx
Luw6XRgjJBeBRIsPy12Add/ikpq8BiBMOpS2SfaGHYbML9Gs+8Pgt2muDdCgxZnDbGs94+XK32gb
mxdsplGhCCA9Hk0ITYgzjA3oSoA8tbJhi48dgaZgAc8X8ABG2HVRO9WATnXvpRyTtAblkG3ESMFf
le8seN+is1iPTGX5FYrCEQc0TdBnaG+PE2hvmn9boFbK67icUX77BP0FcHcAE+7g4SAmApBBtBGx
ceR9rmU1kAxk+re2g+BYHUWA3IAi0PmuAXau4g0KJfcER/LoGivk5RuwDYvc0XEe9G7lndWoGsrV
kByy7bwuKyj71jrb5ncsYbJmBZ7mzs+V7Envl/wqkKYE/K/AslOoaIhqLGqGmrVjbuq1ov1dMGuI
/GYQMjYECgDmcmAlVzC8U/qpmwZ+yTKkq0CK8YdPclEd4sFHYzODT8brCprDd/2ickYCGa+uxvEf
GBw9MaEmesuKX9GatC8bLMMuFHO924HpA6MiGfKEN0u4tckVnaYYhJdhTC8oJuOKhKOdL00P7Ssy
FF17F21h/1IZdIHQ+ei7ezW07CHMpu2VBmze6qynka9Z3HY/YWJDYTQar7yvB1AvOxLAE8k37VDI
8myMFveUxFNyW42Ao5FedcOTG7bssepSY+tt8vm1EUC7NrQv7U+VBj4mZlWYlOqyVBTkLJNAFWAe
GZSzC7ioN1St3pBKbWuA/24QrVHxtxDsV+wG4Lcuwi/ri4k1ZlbZ1CR+7v1PUAlxleeqz2ijtjLl
Z8EypVcCy7mbraVVI0Beh1QN/FE9Af4x3Wro766qUZilCCKgVlcLPtuvQZJruKKZMr0J3cC+QZe+
ZU3FJZ/g57i0AVlhk/pSTMXwDpVn1HrdkVYHK5quWHAKJVzJPUyv68z35pl2fO7qyXViI7CRwAVZ
tVugA53J6ceQwa+ItAhmopknjAr3C83zpzxk9n3OS/6USDO43ZKvS1ZXc05vMyiYdQdg7EFO8nIy
XUO5zo6jNNTnDQr9KkJx07UzsV0QH9J5EN0+UVhXkbWb9Rc3xOGASCfsYxvHmHnJVOG1qYIlP/uw
7+jO68nP+2HwJSY62PN8SzbJaFNiQgYfSRDlH+eAtqYWfZ49Y5anlx0LOq0IuKLbeyAXdWQVunIj
WxT4Z/gXS11XXSDOdIr+ubbTEEGHAkqkQ5PjzFQkCkZ5C8ohewGSA0i8dV5WR6oqXF67rp3gQSNV
+D3HJPaZA9QBdYM5Hl555vNp10E4LieVXaC7WPR4Vs36/ghVBwMuI6ztx3fbA77V6CxnYreurijq
qQz5TQyKxF0EvoirF0fpUueMJk+Q5MPoMexNOT62S5gvwAWu8vt2RLLgOkaB3m2dhLtaXMDyLY3E
EjYQtV50DdVv9zSCOTQ3yLJBBtMcCUfZAeU5pFIgqxORTccQrgTjCKq2udy2YlcGtgDYpwgAmQBg
FrKhaToC4Bu2WXuY1XgkYBZpj5cSO+wW6mwY4qCG7mEkdswG8RMmAWoiAJABJmmUSt5mUVVfwIgC
+7Pw4N2QSSgjYfLH/V3i1vEqG+hckLTTAJYhRQ43Ptb+MVXD9qj4hLPawZvjvWxRzO3UhioasWOI
LxwboHLKdVdO+9RBoZtUo1k80F6Q4yQBEym/SqY1Pe87LPg7hbAAgzhKh9qzdXqc04QOe7aCK7Bi
oaAuoK20TVg0pfO5g5/4dzihQep9HfH/YKA83iPMm7DbSV3Y93HdEshFRyk0CaSYEQbDWVVfQPxo
u8YbXxyiWM5TnbRZLmtobi6/Mol5BdnGkNI980shcMu66h1bBw23Y0STgGwK2bKGo/VG4TfZwxMR
227xbvp83VBbUIURtOIpqkagGJY66nTHSWRldUM7Cj2V0Geu9hweQSRNJvayckN/qTG2a9MWovQY
Zgf5XZeECvc/C1KJ3RbPUGBAVRRIKCTWYcJ3JqmR881WxmauPXZ1X2E+Yfx+Ruw/N7lrq8aJFhXy
iEwUY0ToTQlcdw91T9AHkXXzvNXPcariDeSUbnjQfoMVvFTA5RH4/5Q3Iyj/a1O4FmdSxYubzwYw
6H4lMpC3QyATQTLIR9u6K8txqC2rVtf44Ri1sLHwd65TfX7GYtZ/gQ4ZpJRmOK1ltcz0ejvAusEf
vALzf48oEd6WMHB2KAoiv1NGjNU11PXYHaSWGN3pdCpEIzMPTJ0PjsAM5BuPiLx1fNyFPWQlydiF
SDswvqIFtHJ42F8FQYc54aIVH2sLAgjy4+pGXFFE+19yW9jtNnvIn0UphXkmZLK2+GxbpHurItMd
5lxmFe7L4h5U7tUl9cnyEIYCaRAC+8wSOc1TS1SMCFvDyEFYItIQyT8YBiiolAUQDrm2+TdeMtyw
cNPJRctEueAXYOBJWo2gXEfcjpKkAV0V6WKVf0FD1ztSQEB2bFKWmHC3DSqOMaaYEBd14rKsASQa
0CUO+YsYV6QqbwA8giVG0dJ2IIH1rcTxo8HVDF0IQUZgovGP/VrdKI4JHvJMIQLS2sraw7pgO4lN
HUfhxeAR8GuMM9NDLQBFLKCsAl6NfI5xVlpvhjcYgboWcrA0uhdi7B6DzFQvBdQ4AAziiOmGuSw8
WEpbvdfbIqBaBGiWxmB6DFStZ5cHOPAywOYkl+plrcJ1rDl2Amcw4KTyjLs+eRDa8AT9R9QnZNQx
wJOV0ZHch1OQAmeaAQ3SQP5/Qa6wsr1Jy61whKbYSaPXzSDuiA6LazL6mNo9xYZmgchcMB2r3SI0
BOqvww8Ty02fyZQGX4UIoV80A6L/GB2hKHWmoY5HWA5UKwEOIz6TsLzHrg4ao3BwctbcV/04hfUA
B+7XOYy6K1rg2sFKPuHTGSTsI1aD5oFMEqDZGVAeivRap61kZChpdGF9ENmDAMhuJry05gEKKhn+
6jDj8Evyefg6jIxd2Ly1Qy0LyHPWyzS65wkQvYXQaM4tHFET52pq9LoQiIm1I/yJ7UB3kUEhXlcS
nU2DoxrJGhsk/ZMO6Qoho6ovGEGWCcIvUQDIySWag4KTmMUodpM1Fl+nvlczgSpQ/BMqABlKkEpC
LLqYRrGzTOKQpXBIsSSs5HTbATupCNQQ2h+JiZanbRTaNQ7Fh8R7OnYCGlpquln9cNRsKd2gSYsF
JXA+09Tfz2yrbgBrQP7fcq/tft5KkRI2Vd3PZUra71hxRqLOyilc67xNRzwWwrnXCuujN51mqLBp
mH8VUIPURAZ6uO7GcIRbvczcdyjcQQu9ilxc1qkaZ9v4ysgf4Ibr56P4WLC3qEdegi0y7+iRj1Mf
h0kugrTwCxlQvXwXfMXPi2e/spoDnnzdgsZu93HA+59o0dw7HzmdMfvnOKKpGPWAbmKdLGE0RRBu
XYY/2NoIuikcPYaY429tmyxfgJ3I0nqQI/8JEyD9M+0qZA2eQvuNTHTe+mZhQfqSGvRmNSDz9gUN
LQIZAhZAoiXC89XQibSvfdSvtEGZNx7fj8AOfNm4f81cPo0EvjnoLbN4S17Bt0PlE/Tr4pohq7C+
9dWqXvq2t2+ZEQCNMIHWiQAGE9ygYs/QvpqJt4d1EpElxiwOn5lnU7+DLfUM4CqwnQuyovPfRA99
OrIUOgxqJHh20cL7BNFGD/5HYLv+UsVuZncyAuhIBSJ/oiCvD/vR+gqUEDVWySUEyPuxKWfRHcoW
IMMGdecIqEzk1/EgVigvEKd90qHObpUEwCU26JxFGuNaC8frsM2Pg2LRIY3DiEX/gj9IORDrtx49
YLdMfHdM2q9bkLqF5AAhDQ1idHvtpqR/z/MlZU02B/zrGoe9bI6H+lLBOUWj7M/DqQa7I75KgCPH
tG1egNOzqB7vS59jlTBb68Ia4JMA6S8YzNvQbsBCVsEGK280ue5MsmqKCEor/diVvnR1wSAuQQKt
g+8cSeNH63L1OiTdVhHLK4PYn6kMHXGOqitKXVQi/I1BVTM+zs+eF1lPdOB0sUfe9/csVP13AHKm
O0gziVedb1FxcGs0LTW2a2iU5tyPyBhCGlXTTRQI/wLgXyLQ4aA5Hmj63Ri9XCc9nkt6uF28uXEQ
HF33ZltoG7AEqQa5OqvDydlbjn/7yvugCg65iPy3Vojqa7surGraABAv3IRJIzOnGNwTgLJQcVFA
GM5X1m60DrhJADwrtyxurJX944Da91CJsnq1W54ijleSZYh3kIkH9qatfkEIaBoIikGtd5VuU76H
VkPJ6qSkCKi+teIZVWN0ZaEYbkg6ZhEasCKa570Kp/K7a5l/TW28XGTRUb4ODpj+DeEaZ6VcMjyw
EkYiSgKb2JEII4C3xWfljSm2aauTnPU/UB9VKfFlIC/AV1kKTCkMgAaYB0ztOR03zJHmKdzsgVWW
YVQfMmSPfNNFhYY2EQeGztydaYheBiDqZ0G0ozOfvwAh433dL2WvkJgmjKDgPIqvD01+zckcS450
lnhbXgajDR8N1eYGzFkUQ1sq6BWKZrRrnsLQA4iIeRXErzEGdv0WJKgLgSnkhI7Qv9+JLO7uQjhl
nMk4Vl/tNs8B7BtgqULaqHSqsS0tRgLRLCshWlGWfU2px+0woLNgXLbGflemlP/Y1qh6DYNFM/in
VRF2r9NWGbKWPoa7a4nZeG3MmDwk4ape2VI5ODjq0lpC3TyG5+gbjUXFanVfw6UsjGqK6XJHstKN
9106ot/I14leh0GFbhkVHQ32IEtiywFuZvaV0TySDY9h8YNjNUHcM41y6M+wwqm3nK/LTLq12JDr
q3J+Gphrv1qXtDB8wuLi14xfcz1UMYiNRcTLO9cvDn+jYEeGdly8tgB/CTIwNGVkbjHZJqmuuu8L
lB67WqhpRIbpaDntxjFIfsWJLWkD4WyFtLKsyUayMQFVVVVxdd0mAjl1woBm3kd+LPnFsk3rTcCZ
oEAeLtXtmGuDAB2EGwYbhU6WJsC0Ve62TAU4DPD5jEgotvhCGZWn+IPb/AXSOiDZYNUo7oI0ol9g
iIG9bqmdei68mdM6zHv3YFnc4X11Pr8ItAqKC1ATywgLJdM5KBh3RX4BL2z3PkK2DbYLQOq9j6nH
WKZLQwg4i6xC4NQLN29yLQe0b62Yv6Ay8+YgjiRHUvWY8dROju5Go4x9lVVuIBuEvftjBZ82ioZ8
ZgpSkaZ8HWXFH1Z4GyBVOOjeAnFZohcbNrXeVthkUXTaKo52qdhEDmJbEd5jERjocwkZt4lUbZxf
86xNLgpc3JiUa2deXZeJH6jg4vdEeCwEKOxY4Qo3JtDoGdsCS5pl2SJ9aGUfXoLMOmpAuFvlmtJ2
4/c+Mb7E6qzqZghLVPm8W7ZOP62YtcUo3rth3KEWwGgR67Z+JlTQ6Z2H8NPC6qcVP1fdIXxyzGzL
xpYqwM3bnLidh4i+A5iDHjuezPqwRbO78Sm133A+kq+gIac/4FMbD8TNwKFCNbOdXgU0LL50neri
wzas3XePirGsNfOYCVUFmjGyDbF67uwqv21DFL6sMhrvNaSbXgIx6/xggVS8gYZB8b3vu3bcjbMf
WDNhAiebLcBeERC0MIYz5hz/2oA3/zZDn+iFSydcDRUjNK6oVOM34THnb6BulePMGVwSUyYDtOvC
aHjI0xYKdkPcAkuSIv+HpILudkW84JWus9A5d6g0JiwoW9TyhIV1fMeKSt2bjKrLaOqL4WwRYUib
AXolaW2RTBxZaBLChSSOtpl4m3YPbTD5jrgiZs+2ogHCprNhslNKZ79kUHiMU7H3edl6AzFOyvsx
xWh7CMcdFj/2YsytKwBwKJanqIvphKDWJcVBQh+8JDiXAFfj10F+wZvwCoEI4a1vVYuN6xit7wAt
IqqEnkLQGBsmFezxvo5LPhzzBz8WDv3Cgi7nPBmdzQAuwP6QjNXgSoLSY32dQFKQBN49JWZxDLUs
4dgKSDKNfQpjkQURhghAvXusTAwOVtLF/NeMAQPm2VEI2KeeE7lPASOM6nQxCdpnqhnGCQCwdWQK
OFribYTSC8nkCE1kEC/wrnjL+a0ZJjj/UityhZyrqqru2KQvbAzJOfyJbGWNgA/0Fz6JKq9hTxQ+
tU7n7zPWF/eyW1FjLAPOp4G+ocacMFMpwtMcVE3CAX+NFwvtXNcX/eNqkjV5hJFK+nUCgmyU+3LE
svsZu+r5l5niADF+Lg0cLg8zcl12gAL++GWIsU2tk0noq6gHduMMHKxV7Pyq2leD2HGOytCJPRuL
jNc8X9Rb2rds26mWlxrSrjlGzzC2q9A6q9U8TrOlmLIiZtPDWizmS7UsIKXDTHt9p5M9dmxoEO8y
P4y3vo8KCfUFnVgU/0x8sWMU3w6rC/vdBCZYT0o1+3cm8uRS0cI/ZFiuPguc0gwiyJO99S7R3xWb
8ieJBTsmaH2OdlMmzDxyALvVVQHfGo2OiFu0lVOM4nkVEcNIaF0z9BIIpP10PWK6qqMzrspkHTCE
yXyWYLQferXAUB64dZFjWKDnboetgCxQ5TCPyj0EBHnYUR216LmipL8Y4faH/yxhEUaC0kVhoxFf
H1kwJLclJqcoN4C6+WXDOH42wxy8aPwtEZFh1XrsheYI1FB062/FkoB6G6NFxqZbWXaxYKY1NnQe
j3NARJlraM5yBQpabKcda/HnYKvh8guQMGS6D2lSRW88AomSpEybZV/m7YpKpkJBCZUwdPQIDkCf
LYUhbd6315lLQ1evXlT30k5uOouh4usPq4AA7HG4EI5nsUUTt8ti4dYdT2T3LANgYjG+0Bjp8M3S
vA6hCMsa6um2XIZ5x9qdS7aiaqTMy4X0M0TKG3UU8kdZssiv4IZ4RjQ0CAH6LixexFBpe49BhJpr
VvGwfKMhz7AVLKkOL2YTbRkpkD1pPY8JyrOlbPmAy4Qy/YDF0HYWzwaNw5SPk2gmISaP+SlIIrsk
kiEawB44DoyWPIAde+iXu+gWNIwViE3kuOfYt2UJHZ3sCEMe00SEO9iIuKe1MP+PozPbjhPXwvAT
sRbzcMtQVZ7HOE5uWInTBjEJECDB05+vzn23Uy6DtPc/LglNhdGCjzyEykrpntHHE3++yc2WEMYt
X7Z4vOPS7j+3WXuXpOmmr5YbrL5sqh3aU6z3vjmF05Q89Zvq25yXBQihcaOrQ6oJ26SQDrbUVKwB
A6IAYB9P1+vRuam0kNFDw6LwVXY+wQDT5v2SS73LvOmcYUgNiTUySzpcMYQAHs53MPhMNilw2BKe
nWh0l+c9EOvxCehh1MMBBB4WPmNMjX5CV/9hYaz2swN119/1lPywEqx11H9ITFHuyZlIMcgBBf3p
xqv8pjpt0VzLR38fS5NW+oiGGw2cPrOJ+hQu814wBINGi/2293zlfHJssdEkI34HkQo9r2HaCe7g
R2N3Ini2EsJYvNRKdrMUuFS7d6aqMrxxgfGrp3DaWOzaONjdvLfl8U8KoMA/69Ulel540BZeeRvi
rha2U3gceU0hKsS62bbQPM2pO/TOCfHHym7K8wOV6miC5QSpwgv/pSz9WxKywuUOfbIrf9CUEZuv
prNWxRvM4ZO2rI98X0oo89j58crRJu1mJsa387yHyJhQ3LLt9m1mczEyiWldI3UvufHDLxkGY3IG
yu+rrIsV/EgdVMlWwE0kH/WeWMj+psP98nZfmdeuDNVaSN22CazqsKgH7W/YqevEn+xzV7uu80DG
q+WcrUZA6lkzR++Jc276Np412/T7lgRWLHChp+5w9L+xasBB2nI3muElcb43fvh2DwQ3tScPEHP5
QfbZ0KUtXQDmvg6azctGbBAMt6QSeRm/9LR9Elm03jskVMz/uEhincE0Dc6zVU6xl9XxmFjPPgPb
ePLWY90ek1LHUJK87/rFkeusH8CmI//TIYkkKpRRPsyK3F192+yxXh545p0lY6scyQpdeAFyX8aR
m26bCuwvB157zmMBFH/j6a4bb4BxyXRAW8+lsQSxqzinuBwuc7CMdR6EQquzuyIbSmms2d33DjhI
pX2rbcAcG+g8m3ZphochUpz9HXuryvU8oEM35Of0aUcodJcijLDvbGdrAJmEN++ZO/rJwipESOtt
AtD27xh3OGXMiWopWFRL71RNJWmEWAj0dj8kE88NlPZh8oVRR7415AK43E2CaB6zmtXKJW0GLR9z
LZukQAMQmqyUy/bbbY/NzzDX+EfKA7aEl6qLmuWk2iNka0joGS/cYRuWbPapps0VHXx7UZI44ub1
4k/7zzbuXRty0l/D90CNTnSbwKWyFJKtmHnWwAenaW75MU+mdLORigSZbY7HB1CUKB+56LaNattl
XxZze4343nNz+KIp8Ou4/FrhgVOntmYtHxM9BK/8cC5EyS/3oRatnPxY1oRQEXj8f2xOinJ7t9ov
My/7RyiIDk+ptojte7s2tj6NiWaSCDTzJQydxVhXh1U/3jbVwj3Y1tYR5ig+DthudM3jngGbTt4t
LT3+m886i8quWQjZSwEn24E1oVyPD+SlU5+iHYpL6IRBu08yWcvyZCN5HX9APCj+MFvTV3cAF7D+
SiwLmDJ8Vlh0pnZ4hzuloK6rztk+gN3r6nSYkuBQ4tLCKR9jzMm3dRAv5nFYI+shQE4R3wAfhGNq
jbZw7gKwjh/cRuWWL+AKnO9gSG8u3wJInN/6VABFAxSd3a7xmlWumvTtElVhnzaCtfF2PAICianf
c16BYNkl3D3BwKJCC9slf4Pmd+078silPkSZ9eExUmU+SV/kzYBQ59fY94y4HjxUk0Ye5PZllkLZ
T0mLLfPUb31sP9g0dnFUb2ADkJcQIow3SP+9oCAwtSEzE5qrK2IzYFRbZ4VbqG460FwHOa/16JXI
y1+CawDKz3ap6xrWd4OWLcamZMH1UVMHb2Mo7C1fN9KN/zVLGU+wAhyYHYM4QA0orM0TTrpYOZ39
GWzy8XCdRuQWylavWAKdLJeh8tV6SpAr12/rbGbmBiRZw8lYpHaP3bbLi9Zqee+RL97NcxPPuSuW
A/oQQUfu1U4w3EdeI8cbrrO+vIRGgIWIRcEIzsLb6E3xRP8JsFWGmZjisk7jMli/+2MJBZED3erf
jNVMItSG1ePfODrqScNyfZIJY/4PkNgg/suyeycwYcu9qYTrDG98bQuUlvKjKXfHxirT4GD2NSQw
w24hI/BOw0DU2jvZGcjQI2r2/mtWZY7bgdNPF5YWMXIPzjqy8Ef4Gc175r4itJDSzvoWnPs/2emu
ORMG0vbZDGEd5e4Qhdtp8uHjcaoZa51kGlHGTMG2bW/b+FBZ27CRlQwWc4+oVWynsJHTb55RZjli
UAzuDhJF6XNxKqrOlXu4MCDbMf9kYei3pzlI6nssynN1rud9804SHBggYGuhZlVyOANKmsEr89Ft
2zCdSfRHwBPO4H5qsv0oDbC49amxPP0goOWTs9CcH5mjYAWzoDfufnGnmYVttZRYT0M7jecFPVWV
eR0ug3sXXqzPyxX78SUmlwuB7T60e46Peh0z6e7OkS9VINcMGoFLmZtceFDX/rXyJoiqB0NdFGH0
g44B75K2flyQaiIWqteAX0w4RxEKZ/HOezLMv5phrh43LNDIXQSf2yGCuT8drEofdT2Fjzufe8iS
kiIfYEshf2rTuX/IVmhf/aAbf1el0yOu2A7/eL6Ka+IHx9vAVZEnKdKCwLXHDPxJHqkmuPa317pR
e5o7yoA6G03h+TDW8J8jeJdPnSmX4USLXhCcef+WuHDraOtOZEAggFrkvo9n1wpbcw5RC6hMiSoK
Tnh8VPm+rSzC+ez718N/WOyf/DBnvl8YRp0/NKgmwVlKy3FzWeujPo1xqJLT3tBh8rqWm/jhNz5v
q5Bz+aullQl0wvjeb6gcNFrN3Oq3ZQcMLEylg99zhSkknVje4IEZSHjLOYs+FHhanZX1PH2TB2X3
uYD3eQTta5HMhEv0TMrAjHAhDrbmBHNudpCBurRT25MCLZFc7YFwxCoE9e7t4UctTfKj2cPxGyGw
3z34uy0QJPcYGNxNdn0WyRr8LLApP8ODxyd7W4JJ1hdkWTT1mQ1U+n2NroQEU/T6Eupp/+ugs+kJ
14zZR2N6iP5BvjXinoo/LvcyDJV/5+2LUp8aLWR0KltX+ee55ki53Qc5iXM79FTtTsrb0MO4usfI
WrK0NMBF5mYV0fJGFDDPpmWF4+8ee9pfjZr6xUpIjs6GiqQaEGG6kS+NIXQgDyM96h9eNWxop7xV
7Jd6p9PpbG2Ted2Mhu0ByCdZZoF9T3I33uGFKqvDEx/XYtvzcWR1Raihd3VBpLTqnP/VfiazHiRM
Ykkk0JRdtj6hlO7/k1tsIJ72CKJ5Quow3R2uu8gspLjttV+X419Zbma6QdTHF8HgMKaKdpD+FLf7
0KgUaGzvP2CxUUeouJ15iWMJV51i75AkMY+uqosVaLV5aGUjPmrddm0+SYJYiiGaYvnZdV79iclg
QLc2h0mDPrBfnWwvnZKznAiL5WI7i68Jb+rtv0up0eegtQ8OlFN6+6sW6yCeYRLrQihFQ/VEFAQ0
aMWaPp48ctvgyY7qWf/rqFT109WDhcu0rbAkd4NVy2wCfRGn2r9KuBNiXwgG9MbxQ7uEbJ9mPVNU
y7nUekXrdTuaosNOukyFDo+2mvqFdt4yHJf7bnDWEAGni0xgMLJyeNpdSlrtxApvnaGS5oHz6zp2
kvZJRkYUoPqo8KmDkFZ2iawIFmW4GWhDm/JtiCvA0cWd63xy3LAnt0hdK2jHGIhvl8mEEhg4CD0h
adZBuo74v+DmIXBzs9UQPaglbWQMHMCUU1bmcPNj7aL5IqDH/xxKAIBFoL8bk1nVMkGIenrfNpFs
N6Y2zn+hqsOymEGwX5pDIRPiDqxvYFOj8Eow9muBfD3EDGJqP4cRDN4nBDFhgRmh/I+EQ9Q12O+d
5yN0++a8ijKMbmp6OVHxespzuQHGiZ02OGxUQGzk9aliEIzPAX/TbzuaMG9VzRKJc4fUuPujZvL3
U2YJWGVcF4N7AdivbnHRW+uN7wZJe1WyHGMW9oYN3QVEnF5lCB6eukMMTKea2DF3nI6NzoJkjIv4
avRKFzgB5xIQR9ufWXVqbHpVW3e3aI9bg6wyUJjYI7CyE0/z0D44SER73jNwigJzf3k7zPv8UC9h
ybQYrvYb9Nf2inkj+T2joZivRF4tbRBmu/ZTc2j7W8yJ1aYL1GSdQ+U43qlNDPQEOHqHpssAZa+T
mF8j7ds6pxLH4MVchzFOF6RvGumx0m4Bbt5C2znCRQEOyi7uWopBePtmZ6mg4kGmPqPBk9a98MZV
5MkEkZv5dkvsn1u71vGC6gLsbJnKJMx1ZwcPHSqu+nWXfOKGJuherRm6EvHQLcYZnrxDz9B0aq+T
s2cJca0mUM6rjYGS1C9LuOZlSmSl09Ael/+MXBp9Z0Bx5ROzxn7NP4hLBt3BlvYZ8pRpww+XyX0G
W5IgASgS6FRzzXQvlW791CsJwX0/QHCZk9oKdLdkULB+OtNkbfc7dXQDaq/ECh4BsLrtRNR/4P+w
ZHd4OcIsA/gbCi++7h0aCwayozpXTKwibXWzWHxNY/LcsHIBQENt2hckyckvD/12c1pWn+cmSTqD
GNHz9q91S3ZuunaCPK7QwvBQlUv1bWFO2V4rz4Jti8u29579Ot7RgQL36OfDW7ffSGLbGVEq2rt0
2o6wP/sLciZa4hNL5d6xK5VJE23Px9q4GxNqKX8tzDkVNhJp/aLclimwC1yyHBKv3/Q7hRfJ8hUC
6yIG9/WCv0Ueo3k7SOuynxcgH0QP7ur700XojWuoQtP24ka774NkBMnPwensP1MyRx8eWvv1urlN
v/qqa5I3t2yQf2NqaZJ7bY9V92wO74o5xSKezm7l4fUG1UH7NrrQtS+HABu6n+dpSu6dMYIh8Jet
fQvwh4aP1rK6zZkBp3QLt4UKoYYo2SyQKquc2VXDSpj7JgBRKvQabl8JF+qWqXocOYWVtAfKSyeW
99JxFOg96XlPDarCPg3FuCKgGNhtn3cgIJkTCzaUKfNEv5z88ei2FGHrTLInfXOg7+aafMBCtTGb
jAddvfMSI75b/KNcsmjeJWCWdFcvq/jeCbxaJy2ZIcJ4zPCrzdcJFUdnLilXVEDzqCBvS17BJNsF
KGTWTn0smVLGacgId+YTxsloz9+HaTy3viqc173AxRS4mQOw/Uu0utMpDlrPLdaojvwHRW5TlfuK
SOoHMjAQQY+JO6r3DpT1OO00n1yfxgRYDW9F02VHqIbu5CM22RFTsrY0pH6gavIAAzj3w+DTGYGK
MgZZpz+3lhrnO7214t2Zx15lm2p2K18NOls4VQ/VsQ8C/XRQj2GdaCTsvWIYq2q81c7U1Hd+PG7M
o96GypKvhilzEHp/HIg4IBhs6qQ5K9PIhm1SDYrJOtlvcXQ03SdW5ehCFOH6OtHt2wDIj+MfHUTd
N2xi/E7nDaD26pYI6A/3eMCF2D51WJaf9SDppjRwDWg019197Rh3Ya0hrF/9jUsIVpK4JCYgPS9Z
2bkImO1VbSc9KC+5B2h0onyNa/Wbt2Eyec9SD7ntaLoiJLPmrz7eNuwO+4ygba+C+LsyiVsVjVCt
yZC2qfGS1JP33VsIVIuwQxbBhkihHim8UzOGMMqt+bsi4v9pFHfElZUO1ck/ptZ+cnbO+Qwiwp1v
PLGWx7n1K+8XOidsDO7ex+8Obb3z04jMbgGEihwNchKX8mmNdw5pFW8k3m0mDv7Uom2iM+AFfJes
lLj1oj3BlkCUd3fhUl8Qj0aVXURBNPcFqlTkb6qbnbtjPOAYGrJL69ueZMwXuSh5KQeJJMmdSn6p
XehyKUpp+7dx1HPKerNUv7becu1TVDec7yzkHLJ8SHagVnTh9MfhQvlh6lDNWU2UjlfYQe3Fl14w
xhf4mfwRrckQkCNVVjLCuTKiDWtC3X+ZLl5/7rs1rbdWZGuqSqvNfx2dYNz9tOxX918VRfBj/uAC
5mvCx35thwuON5EIbZ0Oji8ycSk7w1VLxNjpWAOWLDBYU/cnxzKOwIqg1+fasoZ/pHSw7u62Pf+W
omvkCckVuuNm24DoJT3hAbP4YP+kHU3V7/hp9A+2EQxyJt6TfD+4PVE/eDYumZnbeGcs/0uboTYY
E1eOM6qdkVnZXoyMuWePfGzQTv4ghhLazJ/q6QsvQbukcUuAc+RJ+p/jcgWrUUcr7kA2eIoI1DQq
i2lL+03ldfOxi1hEqYL4qNN5R66Ril4cW+p3tUBPdSUB72MqfUzhlAqNRbQ4KL43iMgp057lApCo
nbywhSCMd//oK/gH9A5f0Ypb+Sba9NHdtPYRzqfIRfCdlbbxprPHsFZe+flEZBuERDFZNTMY6fzy
S/A61rfLgP0MkNB1u9zSHsfsakkfNIpfqLnve6gJFPkTGhGUgQjhB3fdjqJTsaWKManMI1lLOvx7
8E2SjcLcaN+Nkd/jdmpWdzvVIlm9ItTe3l66yPgT31fASdEd3YJzZ6uNyFlhyOZPDeMkj4MNpwHY
PsrfpHVh3uJP4YkcjvMqHBrt5K89oqBKUYB34vGwVTcVVhij0WIu8X2+XH/ghB6mrVxPM6YXdYkt
wHMo2QP167w4PHMKDavK8XvKBOXMjlRXjB4gV1KRX1OQFu4iUamXx5ZN7SGKFlXlUb1U0X3o7c5f
zxCNCkO6af8MbmT2sxKJHv+0KlJuJja07rdX1deYO0goxzMIXrzloVXh1mLAiOOLcnTTPByTI79Y
hPdXTrVWnHHEiAdLhet41qYSwR1i7+SdQCvxFekFZb+CoNYPjKmiZm0nDTzto42rGV3UIApTIxzN
sAtgKIKArUCPJMvgiXQ1OvEm4XE1I6ULjrNutsV/xhrliFPpLs09+a7HUihG3fZRsWGchtUjoyux
ppnTkn7Db6qB/OYW6eD2mfileHQ3qL1c9cH6hcI3+V1HqBLurbXR221vUDj/6fqlV2gH4inEuJmg
S45cLCA5K+GWcEV1JrqhaGv4j2PP+WEc0oIh64bSz7jmjzbl7lsJH2VZUqT4OoN/tvTqWzk+g+EV
MFp8S2uzvkYkeEPK/oJ2a67X/o/VD8yGxAZMxwW+JxRFUHctg1Nj6oLC1CtdFXsCcRFz7P0MYjDk
k43ENo19r/WL1omsAAT+iP4OpoZ4czZcPswtU3vkZsAhWnSRQAu4EdbmXUIL9ce5WQ/3V7Sihsod
RNXd2Q6j8m9IvfLrvJYrbma4tCccH8ikVoOk5Rpggw5n6Yd9uQnAsU9tuJsJtQLPT4+ZbZh/1s1m
uRckiOQUzl6gzXkCzpw4CPr4DyZg7wVphPuX83wLrzqotjqBH071m1Pb64gun9t5ealbLWFjUIiW
RdObXXPxBKK9OG7lMmGHO2sly/0gcwuo+1NOtb+evZ0lCz6qkv1D7dIjgS+vlOuzXQejyrdp3+7b
rR3QiiJsZGnyYPEeME1IG0mrOCDue2+kmNFfxGoulgNinQKaOhd37EIbjZbBmYPhQjU5GT7DXdAM
k/9Eh0Y9n0LrCrOoLRHPfKDhNxphvp/0gONiUtudGpyAAuXxzSsNBAY5xwsSXXLxcbRouavbJpJJ
XxCjFv1u8cqhoyf/OD5zrtnbxaoRnyJsSBQnIvj3O+Lynck5mNzqoZrXYXnUyXGsYBQRTyF+04pF
aKZ4+6xW7PHnfi7L6JUPNQDJYrspM13a3o9SQspmoyNYdKO6TkqEdAMHcFIj99vtFd/4BvV/X7pW
EJ0GDAt3bctD/xLZFCdd2NAR17NdIYALJ8cqP7vWrACdg9TfASKC44aFazZnC4rWu0XqzogZDq13
Qqbe8SA1on1YpaNRlqJvf/evL0R2DJxFL4ydyRdyxRbPb1StU4Ydy2VXXWRVv4dTXf1BIxTtp5HU
z4Adgq4/3FZ+5J6m/v8LJ3l6Hu8dMPqXq8dZp2hhm4ftALa8pTmi3zLTt+rbuDXAdRsBS3KmX/UM
1jTw1xaM7MfJDtbxuJW8yhUtCEI8i6pvcFdEvMof3MgDOn5Y/eqhRukc3yIKF16+tlhJETpCwebl
vkx3fec1ZQZCF/+cSMtpz/j+mGHWnmSam2h22vrWcYXUGaB9h7kGuoiMzQq8L61KOOts7nw1/tSy
5S1z3YboS7JI6VIIBntZCmDsuHtCZEtHQGh2nCW7O1ZPtPBJbtqtMwW4vl8WfaPBrkfLi38MFdok
flPq0h94yZBHXNe4N7vynfXSHTHTShnFHBFhgMkoxKgb58pRXPeJN8rwfjURloEIAIBj19HRg27D
41PMAVo3BdqeZL1XwqAlrc024zbb/tzz7/Ct4DIQvMAjOwgI8yAyG+o/KDyaPHTRe3j6isHxLZvB
cpWcOzMqKWIVXL89I6Vp45Mr4t4/GwvikxitYT7bsUAaO6ndExc/LIV/2kTtXbVfQfO0LLqU6NPa
cHw6+lkML7y/MrwpHUubG0wQwMGdvz7VES7YTI71htiTL5EpnMQp1x6d9YEgHxPfJuM8PFZU0pc3
yU5SCNKV9mB7EHuMcqVsvg9cqvMNVCWLE2BUIuzn3griMSUKrfV52pqjy/ulDmQ+Q4n+VT00fBEp
S87ZFIEeMVYd1YtC02/+TItHe4ZgSmuLEmFHeB43CKzLuM0R0yIhlt8elyP+jIjip9wO3WY4b6u/
6efFkW2IMa/bPyJNEwL/RNjHmA28+S6WprLP9oJmNV2PCt6BzAYO9qHCawgCNXHz9C0yltS0ocMH
LRsIDWC5DqmxbYX/kjqqZkhCU4ssnvfJKXpyr29MwvGZoZQkDDVgQp65v8ysfqitOsJUK9qiJIOS
j72qWvcfqi3jlwruxmFcQI6f2/5CVbeDqAitsqyxLA/EPePI6AKl06CMpj9wHFDwyZB4bK9+jUyQ
L0eAVjALtheE4E5buF50ANKEqy8gtjAEF0TeVNHJmQH3b3ZkMMBVA9JRxq7WVsCASOPyKdLCyppW
cbeV5EP6N+ZADH4JTB//g1PASGWVGAEKz0zGKw7Z7z94i2EIMVLuaezs0jl7A4m1hCFs/vuEdlDe
y0Tvy201BdsHL/i18W9bq6JPpPznLd7+jdRW4P6arB09V8zADLTtYpTGLHrimu1FYSdygb3GEJec
LaOOOTNVWR7FTOPyi+Rxf5bom74hxJMc/d7VRwTcPH8e+3Y0fLiQ+VezYmAL2arpCfZpYiQ06FVu
mNZ1zCw+z3Eqy4NTz0uIZ8iwzQyyoHokQLtyXXJyU5MdnzLI7j+3JFjevMlRv0wf7ZeOaCFxO6nO
vYvs2L8aUDXGmY42FjS4Eb0JoFllcz+hX/t06zkeGCelMyKh5uDmkY8mUxA9VYJl0tkSXWJtxW2+
ezW2nkT78bmOES6cR0R6xDFYU4y6IK6GZ+rXpl+E4tavYm+tX846QNz0EbfJPRFWnVcAUW5Bhmg9
vo8agwmEBh8fEZNNSaDXRogd+tLVlyuvCWeHYF6n5Jt7D8o341+bbmhdrMYnRIAwBPzeUSyr8Gyo
BEjgU5ALvS57mLDUcfekLEjJh0JHJ/C8lGuYJ3hD3wOUyM0Z/MC8MxdOP0O/pUbLc2T9Z+HUM0XX
29HfyUKtlSIQrsyZ6Hr7D48E+aKsJja7UKTNE+EQ/jXk7gh8qgnmti1Usir1PEzLjCDaO5yvcOLC
TDHho+SVEenbeXVE45ugx8YrpnGtngWxT/+4zKMwt9YOTzyLKTkJ2La6vwNMnEE+PkXsMof2Uch5
LZTVvEmkQIe3I0If8Zuia43b4BK5LGRZjWYe2MglqRmilmyJzHVqaArfVAn5EoIIogXx1npuK7mV
XPM6/CShU+NN8frgqYoq9h+nSbzPrYxcGH0ZmZdGdFV3FyJC+Q6jTXwqa+Rd7nm3/g+OHmtOSF0f
ZcQZ1R+RlM12mcSB1yKqouRiJZ6rH/F20Vu2JWZFC+kKb7+NQxSjDI8bOIhs6URN28WEv3ZtYP7N
mizluV3ZWhwMd+I00j9jMxqpK2CMmdE/H9ax36/TotcbF/tckoctiypuQZ1Ed7CgquclnPgU1iqB
oPFYNi0cJ3kQeeAszfg4VCXxFDy99o+W02I4I7eiO8ry2l29tuHaPLdqP74cnAo3xsERCeu27lgJ
NzlVlMHvwYGxKAaqTsowcTN/ZAq4GcLJt5GVWETD+aJuq3NArgI8e+DLKjc+8+UZLL52fhtl9Lv0
N0udMCSGD8dS9fM5JM7hl1jZLABWx/4VMeagUx3wxfEYJAMYI+d/h9kjPF5ltwZ7Cniwo7ydrZip
xAlRpqzWDsbEhr9Xlwp0snBtI3h8Re/4DC7b9G9xY5aEBbXAki46ND7bzlG+9GvvWScP8f+XDc0W
3vja9f5bjzHogVNC+7k82h65vIzXz2sltULrNY+MCv6QBLcHIkma0kn8eBrIm/Ix6Vc8WtdAk6cp
QX5f7FSuHic84wOCV0wxaUBl2R+NDx7kPA7UnyTsa+tmBWN7m7AZNCnOZvG4IAZucscb/WcHPJwH
bvcgBNxdivIBG6HArtnOyZNyus6csVdSbexeaRn0MdOb5SygU/bgJnURLN3Em2TNy/qU6MpUxa47
WsoUUfHywknF8JX0DjXJPJkdxSQmbjserYhIEDGgDKkrKDIOpSX2zqPrB/gh/w8Q9VeDJ9AGN1a2
Y9O+C6TZePh6xEnMUDV0DFEsKwo/B+LqbzvXyVPDTUfIC3fK7xCX1nwr6rJyC8tEwA/gEdorIqJC
RI6DNnp1y8NBue6NdU+9xRw9L/XEga9W5j2rnzC5kmwzcpSTbJhADSRd5eVHW46AbO4YnWzIKaRL
Q+0F2QoBAwhp2/KVeY2ZTkvbwbGmOLHOR+DtT53DcZpuO1yaDhpxnaZnQOdjCxuAMSnqTBjkvOlW
UtVy5412p66uEqbKv6w3UUSwR+A+8T1zrQSBTQMZXPH+4pOr9bOUkyJDofaQ0x+Cw+Rk7GSZb22W
mddKR9hL/WAUCIDwRW2pbFCVP4A9gINVUvkfZdyWz0t1lA82dE1558vwiDKiMyxdJIl2+vTYnXC/
Gyuf+DOz2P03xYrjL6tey48dDehxc03X+oYBERSkDagd0ng5NmLEpxpozCmT/l7NV1eZ52/1X2KJ
6uhMbRA9kPve7SEbLukGN1Y0Tk9lPTnA8CE7WBHM8H38GeoBO1IQlt4lstDCY6vHR5bH8zRfT7nQ
TRcMRrf+0KNdpb0toEtJQFogg2nK3D+iGGEaqmVKRNpuHV7xL6zPe7NuL14vFcc24nSFsr42P2f/
uq/gBdluyVVAGRa3faTvOPNK+41HElNEuHvDhhyNaM6iKmPyGqIZbVrKonqN67cXfVfGBh1kYAWE
XELj9VkYV45dpS2lVf9N0OhXPRqu4RT4fvu1OjFqbvaW+bVeRuT3JNvcSYRQQVHukHFkMFV4y0qv
Ev+qaXVMjvybGJdr/oWbHkg8ylMADrNg/veSn0Hp1h8EvMu31gjeHuEPy2UPpW1DyNT+HWabyk0b
nhwKA5h/miJoPRIidmEnZ5k03j387DJQdA7g/TSsHeIbIOvgfUniTaXj6s28Deh8SuCFihvUZ5xU
j0cppiStCJ4KMuUMV0d2xZxTWJXTfIaqmY7TBOWyPvNRzevMZUWcP9gUKGoYeEtxYB1AK8ldFvJ1
BXCdvX+oD+Kb4IG6Lh6/VLJFc+pUYczV0a24MBBtoBHx58Va0upaqZA1XtmL82ybEb5gnan+AB3y
1KN7JOL9f6SdyXLcuLKG3+WuDyNIgOO2JhUlS5Ysedww3Lab8zzz6e9Hba6KYhTD5/ai40S4j1Eg
gEQi8x8o+pvGA7sxQepTmK131EqDO442AE10vwU5TeHSKP2jGveou/B/7cojCsZoEETWVPGnDgWO
Pd8W/hTlJIqvyDRY0aHq+iY61YblBDy4gu5BiE6dBQHs4H6apGI/+54+vqTziaRcEfHqLXLHfFEr
iplApIr4zq/sRKKW49TfOtqfw00KX/4h5YLAsSnDfNenAZVzVbT9j0aJ+j+oH+gfdCXVkSmybM/e
+zqA6FtYaSoizEU+uCgNGbdVhaXjDpKK3+wnMi32K+9+44dGUfSrBvqSNAqMEUVNIJPWsykSWRy7
qjNRreGC3tcQhlxEJbryhj8L4l3dDzQKEmEW6kHCEgKJorfjj8TqqW5PXeD4B8GLOP1BYdY+Qted
SzwS5MGZ554iz2AG29tOdtSVFLs0OMGW4fykjyYSCPVaMF8SCDzDfUh6+YKqmvo81CL5pbBPvtfp
kN8Huj/OFBCPMGp4Y/YL0r06s401ymcOqnR/glTBL4tOjDnsRi6xO4edPt4lepo8KnEUG/sJzG+0
MyxAB99QufBhrmHNCtMMhWVq9xMvRy4b2s6HZij6T0MUTc2nnMYdHCinar6k1ChBfxq68Q2sRW/f
ABeTJaifjHCJUKll7MqSh+i5V3Ol/kGLXM32og/L4gN1jvw2J9+abiqwL+IYqL4CPQHIFoI76RA8
zerdPzTfIxvNJgAk4LEbwG6TGpUN0jj4RexKOkw5BWZZRDfT5Iyww7KEZLowVYc9F2Q6aTMBcDiN
DtCefasFY/PoZHr8ADGmij70RWIcY0tNAVnFvsxAAke6fzSoKheklN3cES09S39C0QwauqGFduYC
ljHlHhyW9xM1LT96LFqjik4YaIjsWAmnB3dpi/IBT9uy3Gmhyq+GNCPErbCBdoPAtpObREuT4JaC
aU4eh70RIPisHtVvjV0ov3mdZ3zdPreeRjPVQVeOUWXuUIBsw+fSn+qT9IexPSZioAIwia4G4yq9
/ASKLnrUUC1C9inPi+khLEuJrS20Gdz7ANj66cN/gACaShM2vWvaXXCLxGZh3Xci9JzdZI2DdviP
8GSlg3tN3cnrsNfS0qzIkM/Rs+TYI+Y7nECYqzl/1QQ8IY+K8VxUY2Ydk5Zra2xZOEgQcb+h0Lki
BmqaFmqwSOkKTZcLfWnaoCPNnqJ1lW5S95qRSxAiQHQF784N3V5tRVUTwQ8V54VZ7BSi3v9caDpH
A2LEsHNat0Xy4OAhYHQMTWE/jAi97KkYWT8Ub+J94ZAM0t0G8pyTnUPqi+SGavia6KMlMTSgNWRh
0rBQl1bY0pTP1Natrak5tQhc3gZ12N1cV9Gc/5al4iNi8kwW/xW06xeC4YpPWXfkWeK2XvXMAvpf
ZcDbUZW24lJP4FFVJpCrrw+6/pX1+fqSJhrz+mJuGXTG3qMI6fZdpz0CaLBv+K+VvW4l7DFPQYUI
pM0xrc3pUPRwjhtrcvZFn2+Z/q5tLevND5k1P99IeKOcVFmVyUfu0hQlPQBXtq2Fd1A/uw3f19Xl
BFCHDTYiqdBoL0eyzMFMLL1qXZMe8o1k6z2YxWR/uv5lV5eT4jJTkvipWYujIhvfBCk1tG4B9djF
88E/2vRxvqJ3ld1GFThGsrHuv9mpbwZdyHx3wGNarZa8nTG2pUSmG+e8r4zj9amtLBX65fYsPa1a
mioXozhkuRQe9da10DY80rtvHtq49xBig8J3faiVtUJnHo8JE+CSI/SFnnaLcBLIkKh1cdwTcGFp
cJ5ATNJA/9txhCpV20R8WNN0a3kMgoxwDpyF3RfV8iGfBHjQafA39sR7oVxGgaEg8XfCP0wudHkR
XgQAbrDzPKQTT3Zeis+eMyjD7RRGwqUu6IkN6/n3Srm4WKnoNs8rBfxjMaLAosRCW6h2SRHaL4HB
M0OJkvg4ZKbf7qpZoj82c5TcPCE2RGxf1ZovAxp9E2nzQSGequyYy3OGDJCE5BVObtMppubGXgZF
hlaDwyu4yETudhYIRLdqycfOdAnMkmeKZty2LTSEU6w6JY8rD34wfXo0WIzEGtM9rAfPOGdQYwES
pGh60nm1Hf82tQw68UWNtFsCvT49YiLVoCKKfgmYQbxtX6xqksVG+Hy/PVGq5njrYGfQ8pfzn78J
WpqT5GEYihFMa2y+IPoElmEK1Kfrm/P9eZtHwRYDVWxUppc3YRUrsU6PY6R1hWRAoPTNXukC4fbF
VG9cQqsTcihVOvpso7x0SFShnU62bzFU59Hl1qnUziDCjVO9NiFHNQyH2xRspVxeOkrlVJWjj+6M
fdqPtYGMwcSjDo7C3xsVIqynalzc0D8xmlzEKqqbUdrq5eBSs1Ao6aX0T/MewBzP/ruyVKODKfNi
44ZZOXW2plHk0nBmNu2lNwbQ6gwipD24Pq+yfJekPQJTbT9rIqGAKIIP6LQGP3unBfUrEmUMNqLZ
yve1NcRA8EASNvq3i21ZeEUYWU01upESJreB2SdHq2r7o0TC5u+X0kYbngijq0IXS8MY34wQgo/Z
m5E+fAO420LgovdLCEw3Rnp/obKS/zfSUmW8KRXkYNp0dBuS0E/gt8yHzMlHqDCic0sUS+jR2ubp
r4+ezcEWuDfP/hFL823gakKaYULDTZglKg2pcghAzZxwkvlv5scJJ5oAO9HIxS5jCew63uo2XJEa
3Mg/EuTFr7TgnRSEUfPUNLb2daTp+8/fz8/mGQgqz9GE9eqO8CaAoSPNE7UvBrfXEfju9RKyUdj9
aYfe2biJVpYP6xGb8iBBjH8WWVc56nnWaWbvRnXXPKIIKk9jO+WfafWWH2zPB8gYqr+uz251TF04
kMtUBONfjcLezC4cKStqc7u0AyCc0gWuk7sEzfhDOCCCBN9fRcpnBFeun68P/P6il9r8WsDHAgwP
KdLlWoKHy2I0jkouPSOAGk3zPdG75HeetvkfieCIv3E43sdtBpTk7zY0VBSTFhG14uD1AUxSdOmV
mjcjunBpHNYba7g6Cu46QqXzYb3z/NHqDKXGoSndNB+AkzgA+J+cyBQbk3kfvpgM2blN6i1MDCkv
v55G6VTvvKZyqx5tMtA89XRjUk/sDwFKxP9eX6qVwWYHI5JmQiVOf4s8nW7XaJVh0LiI5yh3DaaF
p2Dw0odRLbY8k95fC9KcPUVNEyQR9rILTX+nNwy6Cl7tmtTQRmRB1AEtd4QGwU53NCK72wxpzkdM
hxJeuRrX/PWpriwfYkb4DiGdSFb9+hZ8cxxQcpy8mHKqa3hB+0FtWqAvUI6+XB9l7YNyvgnW3IFQ
buaz8WYUO5xyzKHy1g1SEZy8Kf0JMTc9WjqY4+sjrZwyzjUBheFUQ7cXyS3dhT7QBqtyzWhSb9rB
9iPq14g603/u2hukU5u/t6vmPcgtp5qqxjou3YSKHFMEieSAq1bK8Eh4Rh3InJw7Ae/2dH122rwd
LvNnSfXeYhy2C2duETFh9QVgYhA30uF5prez31xF9xySzg5uhX5bG1X+B/5r/xNTAXEkBqovArnu
jVi2sp5sGNUgjklS3KUpC8jmQZRixjCA6X1Bg5aWpR3WynlMAdlfn/PKijrc0pJkWmXmurzcO5aV
JmYbhq0bgvS6U/rC+OyVbQqjr6ZugpwjFi+Hvx1SB0bOPtL5t8O5uBwS1E6WJWFUu1hFoNBgmEf6
sPVBRb58n/UQ0q8P9/4MMpxJFo88MqAlbXHLTz2FyaCxKzfQgtZFyAJGJ3PdGOX9mjGKhfsljBSM
YJejJOCKda/3KjdsnOkB2Rz7JvEdwNWzZMv1CS2HYqWoIrNRgTyZFAfnCb857kqpo8DfKjTTEVe9
rXNZg1q18pNvhH9r5fU6FNmKtKmn8O9FqKb5AqKsSlQXR5DsTMLyDfpgP3Oz/I3vt1yl5UiLfaiN
0onjJsdoIij6U9965kFXkOW4/unmA/z2gM+jcOdAuKXA8b640UWjpgHp01yNTATlVMP8QunVcsnX
rSO6CdERdUfnHu+T+jigVbh12Jb3EePzLkcKTOUXCMdcfE9gTTKsrUBidO3742koqlA8GS0mV3cI
AyMQg2xTeydUS/2doW4ANw4ZEACpdfyCxJ364ujcV/sqjUqgkcjjZ8EeSLAFqQitLYj6daNVh8hr
7C+gF+lnaoHI/p14Lz93BW++k4d8onKHFKT3y0yoj+8UI/A/U33M0w82iFt7F7WW0HDGQPdpb3ee
+StpY0Pe4CcT/7IMmvhwMBXjD0qu8leFsNtHdDftfxq4WzjaBLP2RtyJAmG80qpvAqdorRfql4ih
xEATuk/1kETZXQy9/2nKjD4+eV0x/UZhr8I9NYcAfhh7tho0jVK89HRc2duoHed7IkamnYY+RikE
S8le7nz6z7+S2Au6Yz5GDWgUXG/vYzwd1D2MVNAGihEPHYTPxvknhgzzBH6iCv4yQXtdUZ5+bCnT
dMjQLg9jjF823lKoeQowNbeZYrfncOaPXN+3yyg9j6LxfCe82JzCpQUZOmumHnJZuFlsIC2QQjAO
1anH4id09gZOPX9pujSPB82EiCYwanNevZLehJh2UkhuPUV16fOq3R7cf/StqiykAq/PayWUYaI+
P74YiCb14tR3gLlGJTMFtKQWSL+H3B3yVw11echT6FJsDLcSZCiQCW32q50fX4vIaeQltAAoJVRB
DNhlZRR9wBnP2ijDvfZkFlGGwIxkPQcVb8KlNbBozIjaCCBLwkDtfAnzLKBepef1S1koQPxsDPdC
SmR+cMr0esSYpBSCDGpCwBR4cif2Ci4owamxWys8+Y5anQlXWr2vyHE9yqQBJ7flpkRVgPbsU15l
jXJA+8h8nIBiUYlLFKmfzD4One9oZo/1j6AQHfB6iCKCHiceNLeDhxoOuk4TMQQDJRVqAIDecSOl
Wltgm1PB5lUdy1bnP3+zkQZfIBGEoKwbqHbkThBJd5GS5JRpOOTX99LKGaEKbkgTPztdpQR1OVQU
IUCC1P/kqkPQfbUwF3LhGfaHVm+LP8PY/aXlNkdEUlomKxUA+6S+SCvsqm+zSWU4nBORgJr89F/s
Pu3PPiYie3SJxUc0WbD/TrGSuT5RbT4Vi/1FdkjWRuGcW2QZDdLEj+qyBE1Hqd437opMD78Bb3E+
dYptzO63NnKDQet/pA9fvvRo9d9C2zBfSi8XX/umSz92VICP13/VykrTnKDcQN2Pl92y9pwOmuaH
sT7xqquNMyaB9S16LflnAJLRxgdYH4qQSxrEMVveoo4+IT+hmKx0oyLnmVcgsIwwu88VQEP/xawE
GbIwLFJWe7Gp0k6UEa6BKu6iJXQ09MubQ6IEwSekBJrH62PJ1XlRBOZNzHsHsZjLHWz6zEmFpe7m
yiAKCOKh/rNyMGNwG6u0qxtMQy37hGFOHB77Kg6gKJcg2cFJDca3Hu5z9hEAeSxQeA5hJni53tuH
AuMkbObgCMenGuqmes7LLvqcolM0q114s183MLIaaLxARRxQ7fQ5Qg0QkMFomADBgJ/oPxofTuUe
kkHza2qmCeq3TY//ABy+fBn7yEIp1S4HYLYtqlR3CGBITDyuf56V8y011ptslAI2V+3l1ylHnthR
bU8uaJgp/uIblvp5ADpz3yaoXP0SYlS20rWVc6ZZukqdVSLMvqxkB0oa+lqcTa7WFxbaEoihgvnE
o6j16Tok/paV+rJ4NoeU174wAcygcrpY/7pTCquMm9GNA18cBgHbtysADwJGSsFJ+79UR5p/+dZ8
HVOnSMKXRR98WTdzAlDMqW9wP2VW/gkoFDxmAPA3eZ+E/8+hFrdvk4PW8FGrcSc2WnjMsM14SmOQ
cDslUcW4sV1WUn1ezpJiIF0/m6LW5XaBiN9mdsnHHFHZvQWdM570jOZVOFntnr5F+mUmkZz9qSi+
cGbE8/XdunaWhcWDE4IlYXGZA8yI1KKn5uQakO8eBkQybxqy/Zu5nLGRrK08KqSADKVRaUErQ13c
RA0yupEyZgwFOHZfphbYO2dEnnbInLM+aO3vLqhBtFRmnm1kv1tDLwomUV0hspA5AxoZgr6gn5dn
2MEaLOUYPb2eDBVXOX+XgYHfGPn1Qb28BCU3L8fOJOw5i/praRQdwJN4dJ2uqnJSnsbrgPOOYXdA
6jqy92Hr6eWhT8FJInUNem6HMJyt7VToL8HeznQfcXZUARpUGHTji4EWN77grQFDE46I9hnpQ8e/
b3v0rY5/vzdoE3FLCsIY3YfLrZkGqaeNKPm5ZWInp95RrAPiGQlptmpvnIK1oGnMNSQSXoSNlgVQ
tUOmXO+nye2qcjz5eVCfsXzKD6o/Th8QyBlvrk9tLYTNnW+MaRmQMuFiahSYfB8BY7dzPEec9Fa2
92C6PP+xk7mw3dSbdVW0uG4+XR94ZSfqNAB1arzm6ym4HLjAiiPoGqV3AW3W/3DcrZ+w4OLf9Mvh
sAcSlT3gjhoC4XXQUW26PvocuhabUafyitAC21HHvflydIQYZeehqu/6KWYUCCkz+x0k2eC/uASp
xND21g1HciEvYmjlU/sfKqY56pbHDa2BWW84ASdDGYbnTnU2PuvKes4iTtSPnDnV1RYTc5DYhf2X
Dq6O2EaAwIeqKbARUuxeEbuN8UkIpulDVI/Rz+tfdCV+IkyHYJhONxA4yiKoTX1Um6pBQ1Wg046/
hhmOzhHPI9kdO2GIjfbtyjHRdbSVybmIoFwXl+uno4E0lrDZ3LKZWqSlGpRV9VARw8FqJuRiTBTg
N4LA2oY1VBhJgicmldDFkHYe+I0MygkYGDql9008c7TNIDbBmaY/UR69tzJLDvvMbryNC2NttsBE
MBOxddMiY7+c7RBltYmEwcAzmLi4R+s9oSgUB/0P6AdRcqrbNixP19dz5TrWcSWRqmbRJ+dSvBwT
mbtMrXm4umSg5ZlolxzTBiRmZeuRiw2wfjbxGjtkVaRMu6Irq40VXttPpmMCDyB5pOK7mDNnNyVt
15hzkz3Z+D+5uFT8M2GdsxEBX6EGy1jAW4EnKFGXzsUiBMZZCZmmLEeKipCUITRiwPkJmomSHRBm
ovWFaJdNFQ+PnuxHWZfZGSCe/UVNMwnSFDbrPxy60rwNwSY1LuwFr9goULwW9Zc/keuHUictWnA0
8wPzzatcERpejKhvuhp3T3LjdWlb3AF6929bnJagjXd9JWE5adGdhaUpqlt+Nn2nkp7j8zrEsIug
L2Q3qhVCubCsSvtdq+Dq0agWEruYSVjNHmU3JbtBNwmWDy9CTNO8dIRxEzlOZP1jKjVywYhrq+KO
51wynu26xL4at/e4Ryk2tdBfLpqxOIRhXGBl0BC1P3TjGP0zUGZ80kPf/1cUZtocvH42jO3Y6kBj
wbfCH+i66lb6+MMeUsUcM7yGenEr1TrNvl/f1StxH2g/pSRdzK1nZ3GIQXQ1lpMOk6sHMJ9F26CB
X8Phvz6KMf81i/VCmRD4JO99ywJafrleRJDIyxOK4zQF4uqm6WDvIGLSYoNLKVUdkRk1xcOEd96z
EwUIgua6PX6F5I6TCTAED+6lbXvm0Z8m24bxXOBBhSpcDzGkb+pgV0zlEO5Gp6+0AyjnojrWPRKH
+xpnMPPGjvNhVguYYL750tP+TR3UlSAs+aOFxWJhPWsFbmG7CYz+g9dqxr+xpSnByRig1LqSuu1L
7uPGtutwaWBz1+2z0wOsOjlUrKC3NIaCc301IrLaWViTwGYxYxchDai2Bh0310SatP83DyBuuDSk
cJxC2cjIDhVEKm+voXM9YN6SQi7e+2VgGhvhUlv5/HOUtOaX59yMXGS5CbLL6JP4BqWNNhS/uEmK
/k+LstZXJA2C+lHVa13el2ngDGd4NWgstwMSvBkF22BPhXP814KMkR42dsX7TQGmkV1Bu94BpbY4
xLaGcGxSarorc9glO9/QPlN+0R/x6xw2HjMrFwZDzdAmXsI0CRfbXHWqrM8LAz9ahTYb4olNiXhV
ZOHL7TfwtT/R0gs2qiErmQf1LQrrnFtyuiVy059CEWKXIVFhSU3zzJ3khKde4Nv0zeztAiZSiHMf
N6Y//L7+YVdHnu9GasVguZZV4qAe6elPmnRTiYyChCh0U5k4aGBckH6FMdGfUrV4uj7mSjZgayDu
yR6hanGgL0+4Tamra7JAB0hiAflGZUzU+95O+8eqdEjcy45Soj/Fd6gQ+Fscg5UoZhsAZMEVcxeA
mLgcnCcSshfYlQIER/AeiiHaddgSbN067/crX5NCA/03mgtLaFAfYj2Ecq3pxq3RY+1q4VIfaNHG
YV255wHhUa2j3AwQfFlDixrD8XSyZHfAPeLgIKSHU2GjHGVOw/76ms3HfhGVZ6YEYAG6Mlyk82d9
c4taaEEhkVybvLvz0TmhQuB0JwVVuvBjXemOstPG0DprJjp68OItRLoQ54u8rXxj3hrLn+GwWfm0
DqTkZa8GAg4UfnzW3aqzkJkwU+ODbjfhMVSM6WyNFreDnjbf9LaTh0Cxo8MkO7mxtisBYoaacUot
avBcKZefwoR8hKxcZLkGfMOvSWQ0OBVo3im3e+PrWGPjsHElvh6IxazZr0QjA6yGpBx+OaJdJ2YB
y8+cH0LZi5oZ8OSmDK62YxQHGsmYb454XMX9gNyyH/Y4rE7WRgRenTVvvtcwrPLsvfwN8aiOQ5Co
Fuq8jn6KoefvsbxCrA480SGXVrRV81g5qKCIABpQCNWlvXzNo4CRmJHXWi5kx8hGKciJjyXCaofG
xp/IKvTZu94OP4F4ovtpq/XesegMjUZU7TqaAwe6yfZNiBjVl+tH4fUKXC7HjDgnvyJFIae8/BQI
geegumzT7fGAUfZofBgPbBZD3+ulcF64NqN/KS3jOa4Rz4rdnD9iFlr1mQnvm07crjd9qzhBBlDy
G1yUeg3/cj+KT53dQvlF47OyD77Doj/2aSPaA4dLsx4zVLmUj+M00aunTj2rsgA8g/YKRKLfW5Np
u8jp45dTRLH8RQe6Fb+uT33ltiDcENgI22gvLalKBsJtaaiGpqvGmn8kQ/hhO434OvT6zw758du6
b+RGjFvbBm+HXLyNtRwXj15VDOK1rX/iI2Nh2nb+xm6Ta9ub9zfvJSoqAPUWCQZWG5AcbNKeokpb
ZVdYSlud8mwosHPC0XzXYEMFNzEhy/uY1UENP7NAZO1eRG0mP8Rq031Hqno849Lldd/DRNHxrxEZ
ImQjalEIJYFORWAWnQJ/X/V9/Mkze9zYYtGZe+7KWTFESYYvNDoVHFx9vzZwFzVq6+CVpMMHiWs5
BGscSXC7qiLNO2CqZHifbG8AhpnLubDswzzyD3WPtM2uNg19C7WyctvQbRS0IySQXtb/cts7YavN
HlGmO9H8Okamj5liJLACdFJ1I9isZAgMRUmNaIfviTWv1pvbJjZiiIzUud3OD4PfMSzKnY2j5jH1
q/Eeau1wblE+uSWJNTZi7dp2A67MwSFFcACILkZOy9KJxsl06wmJycwQ3V4fwq327dqnhANBi1gF
5gBA9HIUpF7HOGT2bj8NWKv6WkoIjeRXRLE/Xz+xayM5gocv5TPabMvOAF47OErJlEQEguwujsP8
51ytvQ8bQFvXh1oLDsRravLAdykILMKikqFjWhTsj3Sw5K1vKOWLmabiQ0iF6YMYMHCwzGojlVyd
HgU78HVQ4d5dEn40yDgK+ZCW9FvrqECLSmnrdcURRafo+/UJrg+mgx6kBg92av7zN7tSr5wyxezL
cMNMzocxnx0RtOiMqJy+cQDeD6WB3qKfQqpF4/v1lfZmqJF8H9N2Aq0jkumO9yLS+J4xPRdTsFU1
f7/jGQpYCod6TjLMxV5EYSYmhAnDNZDzQH+BbCJFWvV0/du9Y4KC2aBRPjdteVbR911Ej7BRVTw7
YunCDwu9n8VchdypZUCwwvpc0++7QvbAQOIIq9TAdBJU+ikyI8ePcCmKH3bhVBsX+Ur1CgixCn1M
Y+pzN/9yQQcMG+IGbJFb5dGTWcQTMjQRgnmYVA/VvT1azVELUC0iqP+hweIcAj2IUMSSkqaTEh9E
1AwvG99pDjCXyQVIex0XvDnDJddbZJdTmqN3muTC1ZOxjZGywXr6Q5ihEQNQzfG/cs3rznnIQl3d
1SjyR/vUUSflFqpYk9ymfNfopIcp9qcbP+z9DQmLF3ahZqs8BGCrXH4sjPuAPo85ampBnneI5nlF
dEzGvnTuR0dtf06KE4+7ro7tfI/aqNrssQHDSG2nY1H3RaTNoJ4VpMjkgVd3UqBS0jQ/gReMH4tQ
635f/7Urm5pXF1kqIH+YifZitxn4xuK2W0m62an6HGOGO+xHic7oxleZV2OxWoJiFW93nkY8ahdp
Q9fCC7QDVbpqnznfk87HNARc8UdJFoH0EgZJKdrjPfpYQ52gycVlnmkbnfv3cRcLtvmunC8T0tLF
XBWkCFCxKjnA/I9nfr2NgHEqkMDBysBHbXl0zglI3Y2Uae0Tz7tB8hqj6byMhmGByFjdTBSKpk7g
7pxGt3DFxMYZXQmEZBy8OUm0ef8Yi+PgJQhLwFvSXfojeNJQC3R+tU7hP+mA9qOtILXyKXmuw+WB
zwMna8lXUuswqjxYPa7scf84cNDN7LmPi6q9szNlgMI0BE66T4aifekQNq6RkVMRigfLEDbfAzil
/aFRkKg701tBP1CFv1nelVFvyeOo9IiWaejLbjWmV1aCX00yQfZKbUwsnmbkid2QITLv5kVquCNx
7mlqIn+jqbA6Cl0NkOxUx6A7Xp7/srezCC1q6ZI6+bce7/8de7F8uH5w11aA80SVGRIEwO/FemdT
Y3myL3vCH0+bpwzNowG1E2HGBzg6OsqyNdHjPqMPvjHySnyjqWpRVOAaJGLM839z5WaTOdhWXg5u
oFjljY2bIQKcWfRBKJnvjjnmltdn+poPLWLH/N4A2QWNC6j+4oPWEif3cJCd28XY/9ynogSjiNcF
3TBgZNUj3wfPN9x3m1mX2adljpCecfSNOihm1wUobn0RYMUTpmmkHXyESv2PA1IAn/twonPZ6kly
byVlhhFIHBTaS+Bzr+8GiPDYkMdcFD8lRkTx94L6zU+lCbT8HBPo6lONWIh16pMY/eWUFNL/lNhd
au6CfJvjvLLgvCRJCWyKKdhdzMvy5rNbAXg0vWwaN4rk+OwpqOKHYKhLcDKNOA1cRHgNaWX/6frX
X1ttAMY06Oi48rJbBM0gK9FF1KGCaHARHxMfOwEDg9A9zHH7CYxBs3FRvH/RaLwrqRXQFaRlv0yO
IdG3ZIlwMsIhMJ76TKt/oYcX7BEfQc+3aqZfJis9iyVnG/ts5dzONHkA1XDq4KEtslajEHXhYXzj
tjpi/lQomhvDN4ab69/zNTQudjPFThguc3gQ6jJ0lpMd9WVhQvUMW5R/GsNT67MZacI1C8odbNg8
nmjE2IpySFDzmu6Mmj3x3OLLG++6VnrN7yHRzPzU4slbPXqiEsCIcqX/LHBo1zd+78q2M4iX1BDR
mgHquPgq+PVg511FtEjhnNDwN4vHMUlws+gaGbe7sPISNx+axDlc/05r49rQtil/w6Ok2HC53YtI
or+Ea4ar5FZxTtomfNKrHJvsLtY+cr3X6BxX4Zfrg65sdto5mIgQbYBjGIvUresGzAlmGq60pwLh
URVrNLuzj0Obf/GwZnOvD7ey44iidO7IC8DVLzsoVRareoe7q1vXLQo6Vufga6IXyRY+ZO1NAR6K
vi4xm3+Wl8VklPR18Xl1DTDo06H3ZfjTKqEGIcygG81pCCrd1ZDF7mjzx+GzqgS6uOn00viA2JY+
/rw+75W1tXhPYHfCBaJhjHu5toOXKcg0q7XLq7Acbm29LqlOCnqYrcjvYtT6xFFLgvzvqwlzGAPi
D6WVPrdc3P9THKshbQaIuR36+p6Hz2gS+/W5Iy84Xp/iSr47U1ktQLtkmzydLqc4OiPQ2rCo3XwK
tL3hm9qurFRnr0Yhn1sW3o3mqc0p5CydAswnX64Pv5INAgci0aE5SQ9ALjbyAJkH1VKIZwNO6AfT
Aei908nLqkPd5ZW6sY9X6u4gYsGcz3jROStc3NDRBIMhFEXjoqozeQdhteiIZfiLPOYe53tfWKkX
nkqLO+oow0SnTBhp/lc1QL574/5YOcJkv2As4UmSgS2VatKyAR3f1NAk+xwAYBO0Z56H7c7BlOqA
80S2UXZd+9KvYFJo2DQll4zvABfDQjpR46J/jvYBIm+Ycw3Z6H/H3qYWH6+v68rtSE+Xzi4dZ1AP
S0gSyIwCRdKqgZjZNvtW0fC6MLTcbSNNOVkDwtsD5ZinElG1jXj8fmRKVbBBQVpT9EWj6nJDm9Ho
CP5odNFEL/TnWdDD+RfDtDa4QfcenEOQVpBMjA7N770Odiff+AHvg8b8A0Bd895XeXcsqmalH2DS
Zymj6/l2qr7AdBDlvU+l+oZCe/QAQqT+OEIM/nb9i7/fT9SVuKZprlCpc5YnKazpmkyxnJDRJh6p
FnqxKq6Aux4dnNPYcyVfH+/9fqJnOIMGwfvPdYRF4EhiKyjnzwA1qM6OIaL0R6NS/zRd2++vj7Ty
Qd+OtOwbDUJkIUYkqtvgS39sBqfFTavD1yBPsIgPcHIyhrG8uT7o+yuP6c2hgrBPbFo2RppoRFIg
YHrCA+3Uh9K+7Ya42ghIK6Pw5eauuU0lDXzG5WYt824a4aTjWVNm0XlWCrmb1Kzd2JErYW8W6GEx
uMcMQv1irZrMikCwGAxjTgMqm1X42I5V/B3PHHxZpWg0SYctofkR19zvoirzm7pp+43ZrpTneASS
Uso5b3kPi7TjwgijJLQhkIZ+CSgnsE96KvSfmNGbzzidyx+FYST3VSGr+zD07VPtC7PfWZUR/PC7
bPCOWBfa1g5VdG3jrl85P7xR6VHAS6asuewTKGYo7KFVYNN6XrkvDFGcBscZ7jK1Gu/ULjM2dvXK
0qOJQfjXSKh4LS7WxEyK1MwldkVYTM6Gq1p8N6bC34j6899ymcS/NgqIh0hOccvMZ+vNY6yFYdA4
HhtMSSR4Eyj/3oDdRy8fMoynv1RlkN3pgNE/oArpPyMX7P26fo5WDq8DVg9QMTouJkWNyx/Q+FiL
NQVLHpFWPFUWLrG7RpfJ2Qtm7FYWms7LmHvtl+vDrkQnhuWGx+RWoHCyyKCoB0WiqRgWr4vmUONz
hFsuyKIBM5/z9aHWNg5JOPoDZP9ogsw/5c0nVqFYqUMr+MQ8OnYepsFcdYq2QwrbedBAqm+c5tWp
vVLnqDCQyCzuF9svSqqAuuVa3YgliW+Wt3an559yB/Hb61Nb26OcBFqD8NSg1yymBt1axIJHpgvb
AJBb0msPRtePn66P8n6LzAmopNdMIQss8SIIeqMpyk4bbNeoFfUuinwFR8TA4is2xZlSS77vBbv2
+qDvvyL8RwrzMzKRJ8cSGm5OdhrGHS8lgcsLgnEoz5OJG8A2O23jK64PBc5iZjDo7woimAyUntpX
tpuPuGejVSd3gW6MN2nkBafrs3oVkLs87/O0eIcSYrm9lkBleJy1VZWt7SKY1tyDFLboV+Pe+VQL
hd+29+pRITFQG1Hu8iZHrCBV40y6cabIHuKL6ms4rZrTT5Cs8OABSfpyV+eRlu9gPTUpeu5ThoI1
uXlytOOoui0aOu17fLzC+5I6FJ4/cVt9NzuCEXYHgd12B1DkpXoEK+z8srUG0Qfc2uSDk+I4swNa
ruR7OMfYQsopQ/cM3WJnIwi938fEAkahdwAqH2jV5RHFmykMMI613TIAmVuCb7wv9KTcyHnfBwJG
IenlaQHmH7jI5SgWTkFj23Ewk9To1CN4NT/ZSZh+aEhFNiIz4yxleH3B1/aWg1KLRml1LhYv4lxl
BrieyMhxxYBnCG6HUa3tLZzf90ZolBsF4/eXyczunLuYNLSoPixiuQLGuYSiZLjN1OQ/EPLwg3OP
wTa4pR5E3GEYpI0/9IDr6Igmk3fQukJLN7b4yloCmUKWCPGQ/+XsvHrkRP5w/YmQyOEWmunpnvHY
42zfIIddKChy5tOfB59zpH8zaJD3ztq1XF1U+oU3rHXdzVrKxVEqcDQm0aC2hCLVckDqiMu//l3p
LLFam5NEaoZk6XpBMN7myxb5PHY0g1ZgWlqMn40BP4nvS1/L6YeD1nb+oJqJPp6h/jsI+YsGL58I
TxksmST65aHZ6l59oX6R0V+DL5D6lT13y0nhkc/OZZkvlm9oXVX7EvvdVZy6qtKH1JO0g2M7q3q0
LSG/ngA79/WlZbsO7yg4LDpeW+7wuzIjlGcSUXf4vCTRomC1pWmF363mtHcYVxTZOcYneoDGPBv9
OyVxKEdBG0umj+B/lU+2SNGaj2Xcxw/W4GLX7EVj/C9+65lzMissIE51L0C1mHbS+suIknewpIVI
z6pqV08AxYQM1/bYgiKhsN+aIAMSZPy64ldJtejOtCLt2YXO967hBz/oo6clpziJVZ7IZmza07LQ
lMDvJk3rR0SCLEQ38FT6rHWamwUJ7r4TU+r0p7HTlvRru3B+fVRBOlRGotnxyJPzpvrupr3b/Oxk
GQHQHqSXPFgocc9Pi6qkn7t5TqJTXbdjeYeFgHce9MLofnnGID4gxJ9nZ9vGfeXexRK3fKeW5C+/
Cvy6GuarVDGG53aLz1m36B/wykKBtx37VIYVzaLyXVqjDRCok+WKH3pLf/faug2QdoUPYwRa3uio
hFvF4N1zzUXiAqkEg6gFOzuUmaoOc6es0ebrUNPxDKBadcpb2Q32CE25wKTNxVMv+mZXqX3tOh2H
XIRBkDYx6Fd/VaymHXxpa9n0US6V7p1c+LXG20ikZhVCacyzwMEUxf08xk4/Pi51P9qfbTxuyh9x
lhGb6E7T3RuNzvbDkMWZfDNFdf9R6SKMdTi/XN0LcCjzoVmEmd7HedlQWG2hd/s4bSjaCdimLXwL
VZT2DgFy0PbSbdA/UVPLqL4MrXDGL0RBre5L1CF+xLWRtA+lKPDWi9sEgdCJZFi9n2ulnwKMThjQ
64zyLSVeclbas456h+WbikC63Q/PUw5/68RCFM2pA0sgMHSwNTMNuybCeSftFnlVyzxfgoXI/Tum
1REuFVhTQ4SS3fyMNS2u1S4Y158eXigGf7SnN2WezfBZ0JDogwyg1M8oauwa3/g8rR4K15t+e60j
8pBKK8tOs2oyHqrEsZSL00GB9GUqEnG32BQ7Qonvms1rZmF0DSVAl0E7uJ0WGNiC/mwsAG8hqjeg
xyKc59QgJ/rNT7HeqOJUTIrI77W813Jg6RF2WKLy0s/lVPYPNk7JuH65kXxWLbiyoZtCeLqChx7m
a+Vpor1zFie6kBBn41siAvEGLz+1PMvR7pognwsOFu8BUJopmfP4UdW60biXUh0/SERFfyEo1eGf
LBH0DxbL7pPTOA6rOWWlpKio202fETQgun/Gz2t5Mzdu/cBX46OD10LGp0Z+J/dnVy20cEk97NPB
eNr950ntGue3oaq9Hbptj4UuSXrUUFzUKYTMVrHaUZO0QBSnfvC7qAZb+zXp6vB5El3xTpO69smC
+BufRSLFZZzaXDvNJXbBD3VfN82Zf8K4DC4lWL9sLEAnqGEeVbF2XldwLWsEDMaFZ33zoo94pHqN
8KxLsbpTd5kUGGAIoJ9LLfUjdaf19dw8ONRtQD45VARdoKi34UOKTU0Xq+DYFW65oPem+euwrPGb
C0bvnUmeXMO6ctRHYXSHShE7rypIIXvt2FF9R1T0dnBDHWIjswEk147enuLZzoJuto7C071RKKfw
fusI14P3vh0lH/KItmnqXty+lSFe1sY97a0jYMveqiFeQ2ZEsEIRbhMhlJ4a2fFEJi+gKgdT52SY
DhT4LNXzeJBe705obTKTODOnLexPTE5RAth0L7ZskzAz0+FEyX46aGTvTuh/RtmUCog/0to0Mz6b
LhYQE1V+F0/R8DHFYOjyetyzrsB2E5I5kKjT9Fe5Qm9XaM4SzVis2L3MSpO9GWRSc4Nr7fDTq+k1
wro8qk3tDbh2ligirupQW3ZStHSYkiGcAQcNKxpLLuOdOuIgCf1qChtMld69PsG9FVsDdDqbbC0K
PbcTzNVmGsxxdC4Zn/FpwWc7APPjHuyLnZQWJR9kECEpemvn6HYUTxqrLQvSbMRN3rcSq28PI08t
6BdweK4YtHu8pIb/kAxQkaVWitwHIs7qZlSXwEQ2wMgvcsLwQ1QKMIc5xkHOS9zw9c+4s2yrWDRA
1HV26DjfTpAbDHhUoXpghcbS80cly/5VDGV6granXqretQ4wUTs1TMqjf4QDV4Y61f3bEae45iMa
eXQhZkXYADPX3+DTjC+8qt7HCdjZqcg6XmkTZiamePXXdK7T6u71af8RvticDwcQp7EyBWwDFaPb
X5EiYxovXq0Q07fWr8RyCx48BVmXQcMw0s9G+mm+47bqP6riZO9SyJz4IHmzeKviV/lD1xZr+Zgn
WRr5NniihIzNWqanUuRljp3YnLYBfBOxuqQPHWYesSK0u67TnAiLn1TFcqaPPd5y/MmXcICM9djC
DUInp5dI+La2xFIqsWcXP+5ZjNkjJxhpiwFZOuu+imPtI4g3b7zXlBRdCBkPxvt2bKMviGuI911T
SP2UCVwZQrKFpDvP8LieF0Rk8OQZVxPpjnLK4su5NnEuzVaT2kGY0wc7gw4cZJWpTjhv99pbTAps
HK6sXL4fiiS3TxhvFh8Hni9MAt2KaK+LFEyOLAH0K2imvAF7VHdOe8oHr8qDDucy2+9iDYMyi7Tn
fa9qA+J9VYKbVdJPNelKORXPVplg8oN8P/7TbiEn/V2RohMCrNPAczPN3Pla2F39b251Om7zgDCr
2YvTcIz7/DvCd5nnT0RsbaDCCf0JV8742OQi/0kLJfrWN3Hzy5VCn69pny6fAMvjo+Yy1QbhgN59
hAoGPyl1FHmHwxTskGilK2O+uHJ+JRwX81OuOHZycEfvpOErNJCuP4k/Lb1NGg5LvETNroyvpV05
5Sl30vFhSecJ6RAEFT4n9BQ87NOSLAk8vYjRENSKShwUHnaiFWQyVlnbtUMOV+32IJgW4rLJ5Cl4
Ky3iMgFIeFdipBgMYm7uRQJdjIi/5eHFcvD1M7hz9TDyCtnGTw2A+OY1dJIcrjmqkZdOU5fZ91Ql
n8GeKvO/xRIRTCR2Uh7Uj3YaF4xGfYV3CqgQLc3b2aqdoEygmsrFWkyKG7SJ/d62qnOm4b+qZu2b
ZVax0tPiz15LduR0yNVpQ6oEURM9g3j6Hlnp3yPKKfdQt0CmnNQP7dbb3zT3bmtofa/AoBVf+lYg
9qtYUg1NsxAHj+ZOAAK+BWoUhRC++bZ3XGOVDL5ZJwCpm/6Z+oby5AxLdRE4xR48LDvvM5IZtkXV
hQAOrYPbWWUTrSrs59xLR254n+ER+jSnWG29vof2RoHIuVaAaQ7whN2OwjUbp9QVoFfNiCoozjC8
kTpMtNdH2dmpLk8EsCCq5x5o/NtRbIyvinJ0XOyYNOVrlRvqG9oSmHqufl/JaSrdcjgYcm+lOBvg
32hhrbL5t0O6yajVwmHIsdWWUzbk08nsx1+GOmYHt9D+SDQgVmnwdaVuR1IgOhWyUCmgm60MMjQV
ziSvIuhgkt2//h13VwuW0v8farPTTVuRtp2wWg4e2qtJJlasVfT3HV9yEg4xoTx0IcDCtxPqi9rN
sAH0eMrxu2+puP5uFSf9+ddzARyKhcmfGwx8z2aU0nGl0iTeJW6HPDTQ2LrTyrIIXx9lZ3EIzcBx
o6sO9X0bxnfqEuV52zgXJGz7j9mYUp3UjXbyKePV8cFTsDcYWBWyRtAWtDg2U9KjATx1R3oCwCg6
wZ4FD9gOEzpUOJ6/Pq/1n9qEXzCwcRMgygXSu8VWxHbBk6PPlNgp3SoBhp0U6KLMTVEHRcegCAty
G4wGsOZ80mhjPL8+/M6BJjsGuK7T+SLh25yuxEC1KF/oVGFPnfvKrODxOSaVCautmj8ioxAf7Pyd
PIK9SJMW3ixR9rbivkjK8Ckl4UsCi0T1e8tuzDCeuuKtIoGCgQxXn9qhif5DCk0lwKTWT7xMArMJ
thcEdkS/ZkmgDJfrOmn3brV8ekvB2dQP7qyd402qBKcDrAxwiy03sOXqiBandAAHxXbYGF7+5Oa6
PBjl5S5FLJAvuFbzWbntkRiMHqvEto0uHsXWe+qqrd+3Sfl2cg7dPHbCBZIvDf0nvh16TNsTQeCm
USNLoktR0zM7kUvMyWntwAkCIsP9RFTWjAE2sPZ4aru8nYIyx9McSKVZYHI7yr4Wfl0hhHlSkjr5
oloLHqqv7+WXW2v9jbzooMPpSW55GE5eKpldC+WSj9MMjiZ1CK3rCuRUkKptZwb6HDeCzK4xxMHt
9PIUM7SJrK4Lk4eK7ubCmNwSFw1Viy6i7608wAp7HlDNAYvmK3FbPgyjanwpdUNGJzLnw8d/b+Yr
HmZ9lalCbTtIOjpy85CSSSYQURBwcYeT6FrzNKSmcloUEX80q+mI0rGTvxKyrkQwRCqY8/Z7N01d
A0ooo4tq4JQ+mF2u+hB77fPc42Laa50aWlqqBXrlju9wJsY40hyr968v+t4hAMmKGSfHG9nBzblm
VYa29RrlkkyjEczehIS57IpQLxzr4Ly9PNVriE6lD+gAOIwtnsbJWjsux1KhM4kBhZmSnjh6bvyH
rcRLwD6m88o50m+fU/w1+6oo3PWrpvOdqkkMGrsiDacM8ZoeY5STzEbjJBzUXV//lHu7iBoLlTJU
yFZnw9uRkx5AQ7SY0QWNU5t0y/aCHqWmcyynBUcDhSsagtHRW7v3VWGqsmspmLGHN2lXilJNju+t
h1GQcLWwTJA1vy/Uum8PXp4dmWYT5U9CIXDIQAm2+xUHOVOzrM67LKh3rMl8nunf0bqK6/fWsNj5
XZH3xRen64xPS4PpdsBBLUW4oPSdhIvI48sAeenZKNviCLuxI2nEbzNAK1ODAlK0hfFambtItakA
FUkry++GMcs+qHaqu77dG/Vno0nK8Q7LgOK7qnix6aPJXjwbwtGb09g76RLUSqVlBxv+ZVpOiRZd
OuphFkn5tpLZZqvCQOM4l1So7+c+fywB8ZyF11rXOdZkWCTV797Vl1Msa/n1rzcjeSAQpBVmBftm
sy3sQk/QhKXeGGv2m77ITlnSBDRg5JMsE9p9gzcf7I+dmwQVA9PiwQa8Rk3/dvuXPVIXcVZ71Bqt
6URLC2VDy4t/pvNoHmQaO3ueoVYgPJcn4MFN+N9XM4QXhDcuwsnRolGa/gTnpTtYvt0JIRXx/x6G
rUpZJgxiY+pyF9qTMZ1eJ8OYXi8xax4NEpzX12tvMLiTJO20WmxE2G6/HpI2uhlNJNSxTbmAnntx
QmbC8m09OkpC9x4eIMHAj9a3lqxlszfMWAi3VTjIda72OfJr/Co/mjBl8HGvmspAtYUWsUfc+EM3
9/Y/2GzHX2avTz+9PumX0TM3hkuhYE1KQAlsiihkKS5hHj9EdZXl5CLJFi5GV59KZ5AB/J0jDeW9
fYOSK/CY9WSAN739yFDxdG1e0+++tcY3K1wQYXdxhBTZm5XtAvgB7A2wXN8chHlQ6CmQGV3i2bPF
1Yq18kMuDG5+tXKiPqQ99PfQa2hOQOXA1/O2otxyO7ERv8hWj3kEnNH4R1fb5rHKl+gNhVp5xHLb
26i4HJEZU5AhRt+8crOS997Ibr1MlTqGg44Me0PJOlATdMVe3x47QwH2Ag2NftjK49tsD3UBnGXM
tnFJHEDd4TLSRaGiain/Vkmb5eHro+1QjeiTrEkyJT2I3tv4ZBDYDip0cC4Zj7wZRHksv+GSKi1E
SNKmfDaacUHLPG6Qghi8UR1OWaY3aVC1UPpCKje5fXAp7OxXd+UvrqJ4K056c89hfFNneQz/WppK
82VR4y+TVSjvX5/3ziDUUXg3iUV5QLfimWoSGRoO0/ZFq/QYoZpSXJQZZbbXR3l5KFYYNUxMMDwU
8rYE5jaqtd7MyNN7t6yeFbv3ZjzAhO1r9ZL+EHNsHny7NWW4LQwwIBq/9CxpGBvbU5ih5ue0GhJe
kJmi5842czgPafsFPAa12WT4irxjEXip1R50+nZnir7MWkdc+8BrmPg/6N9WizojVQfQuOAbzgA8
KzpShh3okA5pZxpHjPaX6/en8k/UQ6ixSurcjjdnng1SswZCHw3TuZwi7b4ZRuevX3fqyqthhK4y
K3bK7Si9joCgAfjg0sR0DmbViB+LZvnp6UP599+Puax6HWx6CFnrwv7P9zOdfsj0EfQ02tP6k957
IEK6FhHVRtHuFhWw4es782XYvtZ9EXqjzkDTeWvI1zhDmtipQWVjFQ9ObdGEE3T7YFCi6Qor2UMg
pEv/w+dEsZYsGwNj6s2blwiAracvbUVjtvHskyjxXqCpWoWrF8Wn1+e3sz9WT1iWj7MHk3IzFNjI
HkTEFN1Ptkieh3ZsLm6ljUeWTusG2Jw3huFthWoF8GGbHcxGZ1c2cqr3pWsqVaBoWnlCBRJ4gKpn
Rz2B3cHIJoG7A0qg/Ha7R9D7NbkZ8+h+Vm15bvuKap9dR/eJVh+xMv4ApG8mZmCiCIBao8tL/WbL
QNXwTnNzu0muyuyCFU5QJ3BCtc/QsGlms/s159U4nUr0xG1fbST2AL3VFT+KxUuLMHasAi+Raaq/
FFaZ/zMWJHF3/dLPJfUNWf5MCIKotYCjjQLT6h0ZYBkFN2EyXMV5a8Ssme7HMda3vlxS0/FXUxgZ
lEWJiGiuI4N0Wvosjk5AeeYvRh3V/4xzlqJIBw4WY4gcQAgX+4x868rqCwx82PifSzFSGu1pSwXV
GNVvLWWhvpYvMQrv7WLkX/gLeKMtTTH8u6Rxcw8+3NJOSeFpmL6PvQTrpi7Z+2lxQQD+5YZdPzh8
X44FkGKSudvFrSm0YiClxdhOt07QicW7H+rkCKjzYgsB/OYEUodYRYhpH96OAuOptRo5KRdUSpX3
vHo0qskpPmd0Yg6eohcn8M9QDsOsIp48gbdDuQlUeMsaAQk2rQiNodEfliKf7v72szEhsi+AOhC7
iM1uR1lk39toHND9G6V3Rk5QCQuguwdzeXFbIlnxf2PnVQQA+aLbUarFa9LBtaIL3UY9jJxOgnhV
VoXEgjJ76urpqZ685fPrc9tZLHYCTH7K7NxgW04yPbnWXvA8vmIUjhJmqzrniPjbT5LhMDt68X4z
Q8obdC9oYRB7bb5jqc16naj0sSN9ThKGaMYo6OrYfp4qbolQyF6OILuXkaOS2N0Vu7r4faqn03u9
mNQPk2V0CW5ok9L7ZamnbsjBLX4CSWiOGlS7n4VDgrHdyjXacjuwNe1ixTGUy2gr/bMCpuFroqJ5
3UyiDl9fgT859e01SK4GeQpNX9p7KE3cLrwWZ4qsbQ9gqasIEBpJPHo8zAYJxtyAFb7Phsld/DYS
yB/O+Aop9zGIju5e1zr3Ry48I3k2ilgZ0DAfrK94u4AYTdD6Me6zImtmn65k54Sjyg36MCBdkgVW
YjXJsxZNmYVqRm6nSDTqnXUmrmoLLqt0xPEkXtwPnjm3aYhhdmuEltPX9V1ioCxGmV0FgqPqC0gM
Pc6a4dfrH2XnYOOSSO0WO1YYHts7RLFSzYrrOcK4zEy4Zuv5akQ1KPrXh9lb5pUTirgfQ73QVRta
fbSKvogutakUv3rLSN5UmpxM3xaD/deQMba/AxOFi5GmJAjyzToPSByoo4wuMh0ysNaL7lu6zB8B
4g0He+plIWIdyyD5XzuTtrOt43jTNIiWBOTiooTqjza09zyTbjiry/DYooB/VgpcvRYX+N9oSw8o
fX8Ubq7hz3ZfU4JgxpThkfdar4P/CTeLJsd/PJuoJZG/Cb+aM+te5LwG+HbWAc4GQ6jbUguG0bYe
2+HQ0WZvD5FUcrFRIHRZ39vxR23BZ7tvvYtVRMl1TOwlgJV+xJHZu7bp2lF1WEFqaO7fjpLBCUga
PfIuBATy01Tjhy6tRH5bubf3ijL+aEanPXgq9rYtpCe4rJRBqRhvA8/SSxZ8u6OLNS7GuWoM9TwB
foMkVhXnvz8hiIPw+XRr3Umby6k1B8TZ1k0buU32WBBAPBR179w11XCUV+6sF9sVKj/2H4Tu23B6
Xot0CEHEVySK28+1Ea9Y93w4UF57kb2ukmvkJeCLqEeQBt2ul13GyTyZiHAZg5v9G+vDeB6kg7GS
4bQGVAwtNxzfsIrknGdVdPf619ybImgEIutVroG77XZwJ1Nct6P3dq2wjzpDNzJGlAMgR55eH2fv
/BPeISVK9QF4ytZaxMbEKG47ZlkWbTuEWu20VRCL1pBB7YxwVrxcE9ZZgzXWBe1cWxIuYJG/N7Om
yA8u2Z1nnxd/DW4AnK8AtttJe92SFbQx4usCLTiEvHi/5EPoiW66xy3kyDN8Z325W1cy8kqbIzS8
HW02ZmHqSSyuiVHVoZSOd1f1s42HjJ1+Mmq9vuhu3nztYNEdHJWdm4BCD9zdtVVC93sz8pSVHmqG
jbhKGyDqpA3WuZMy+wjV3niQS/MvPKXooPizO6bLfkIIDfzzVoSz9gqtHyU8J8rL9IzyRes0P9e9
0fLbPK7s8zjjvxhMad0YB3t5nc7meseDEDl7HlDa/NvYe2kVgdhvnlxTp5fdWQ5ZDDC0jU3rfZm1
zRvNtMefip5Zbwkle/0RQUt6Qgf7fA2Ktz9iZUdyqFFHpcd8u9r4pq/1+Fxczbrtlc/SMuD5SmCL
qDiXzej5PTKSS6BgefsT8xfrU99ViGuyf1qEAGpn+ACZpzB8bGTKy+u/7U+xf/vb2Af0iagNgE1b
1+5/3r/FEBXfjXDXc5tpvgokNDS/tEun84FQFs0DOECYbzgoWdqzVZWmEhgZ59FvrbWNq5Mh5n6m
p7kSzGk2fYjixQR3DFpq8qde7a691pr9aUSMqvR1TE/yO68nTw7SuJBNEE+z+0YkPdn0bFfqAtkt
E7+yzuzZiIv9M+8X471VziPwyQ5alK+2iUjDTJ9c+xT3itWeWumKMtT62tZP48DhvgOwPX0uGyM3
ebbn+L4srbHzc6Gp3+tKRP/kVWQ/afaMhwveZPZHfHuMnzRK0HvvCq/yHqICCpVfjVUb3c3ZMnxr
liRX/KwW4PNkrKRjmPcoWT46cRXPfjkCijh5uCZ8mpJOye4WdP8ucybV325UOKOvmE33M6+HOQ9K
yggxcG24iT77VWhvUrOePmsNtgJ3Lj1c6zSmsyEO9uDeOSB0x/dl3YAYAN4us9kDI6FOEV917IpO
aws2TKs5epKSpnGU27hyKkVxEtPUnDLa538fKdOwIwJZS8DcA5vbNZqHcmy8PL4WZlP7rjJbjxGB
/sfXN/NOxIHEMaAeekk80dtYanZJTaFKMUpMCgwSDJ4qo9yN9XJ0je4P9Qf+y5B0+2+/J8XL1om8
jOci072w6yfz2Ui18QSv8Cj12h8KY2CmRYyz7bhUcU98lcbxNc3HDv8o1TzlxbL4/dAfdaz3XmTU
mXj/qOThyLcFqDajTIoS38GLLDL7AS5wESqRYX00lKJ9mkSJfJNakPIj33jXTRpSAkYkP7++ii+b
+TQh2KTwwqjb06HcXJc1/l0i0Qixem12vtGCFbFf1U31tlVlCrsUj878PGUm2XmX8Xy8mbWxXE5l
bIzfSlNTPF+3sZg/OEF7jxh6MFQfVhVgPtJmxbN8cbil4yu36PAzqYYJ7oWM1U9O1LUP6B1iFqGP
o30Ql/zRFdpc0MSCFFWpfNAG2yr7YfE4oJOhiCvdoDpH1c/rfpYQKX6U06x+K/S+fj/Mjize6+lQ
wiat1V714eulcJ5lo+CZ0XXO+8ly008LGqfSz51F+YEV31AExdJrH43KA7MuiroefNUYFTOAWaz1
J9cGFXUSStXcDaWpI5DgtZ1fcyki99CnzgdU2WmOGTW4c0CPDR6lyZK03+mrFPIhx2PwN6TG4TvI
PacK8V37w61Y6j6AlZ3As5hl+h5OTv1bSUU5BiXEFRgdcFAt2NJJaoQZXDroL/Nc/mhdrdR84c01
Hl2pkb/zAAGXX1vXKh/GyGuND/EyZWFutkv7ULdT+qumc/ePiJPx9+vbc+c43qzHJoDivnfnzGB3
jlb2Qx+EE86NUweFmS33fz3SGizRu7KxKqCRdbvj+plkbuxEep1NoIDWgFFSMQ7OqRCT9e71odb7
d7PJ6FivtfS1bwXY+Xaooq0RxlU6cR1Kr3zoFtRV7LI5EkLb+XSUXGkdkxQCP9i2dhxwwfZsTOmV
Wn3/xYwy8VR4yOsVuGUchJx/1PK2M+LJ4fORYay6OLczmnMb+pUj5RUOaxWFwCsUhP3cMm59Z3T7
KawtynsAxJxBP0cTjMZrDtMHOs+QxF9knaaTP6MU+wsSv275gymKKgT5gjmY7vWWL9uS02AM5Gl+
ayrxWVMmHPsar7FcMnhLfVu1czs8gO5sl4c2aaLOJ6hy9UCg3P3bzWc0URRPAIrqG92vSk881Ski
cPYSjV+jWB3/FbGKJ2pcQ37wE1SSf4F0lt8K7H/i0G57NXmyrLn93mWW+b5DEPjJIWEjOVxUew4w
Fag/vr5JXnbIV7IHxWxw1oBYSX5vvyk0DARsrTi9jopX/1CxdfyO3Oby1Sqd5V1fdePbsanyH1o9
iOpeqMmITc9o9FU4wsH7/vqP2bmOiWVwLltRb/St15j7f+LWxALIPtQCfIVpNU9ut8C1x3CD2M92
QqtM9a+eJe2DY7K3geHWrDexipTglk85YgjZFWJJrnOX61d4cqhSxlF1XbTFOP2H+a0NVzqBBJ7b
uBztiX6JmeA1FYKK4irN/SHWCoc/ShF9A94BqtCk5mgcPDh7VwG5GhBGBN9h/m4Sgk4dtE53+LAF
Rmr/KNr4hnaMcxAPvgQTspVWN1G6L9RQmOHt8s24ancOBfarbszGBzd2Vn0sUyJP3UUmuh5VLN8p
0HV/1UU0XdqhkmiJtDjLhmM+1kHXqal2Vy9D/R9WeAUCE/ywy9nqt78r1mHINH1Cqqpr2dOoOON5
jFzvMVuyo47pzocG9MRVyLEBBry93ktsq1yJ3tp10r38h9Poxl2Z9soBVXznnCB+TKeUYu6KBtyc
WRDjtbd4Znytde6ryVhOGIkHs5rOQZSRo/U4XR1s3Z1T4q1IUQRrqWwQxt1+w3Fi54ATJQy3pDyZ
dqyebW3MfBtlrb9/IpH+oDOLKwIWfFs9MgL7BOPxXlxH26meF5EqcyClqXV3y4KcV/D6mVw35eZN
AZOwqvBSsaIIuJlY1uG9oeUpR6MuyueaDOZD67jzA1ad6jUhi32w7NZVgiyqtCOI/N5HpVy+CiUA
F6dMdftRY7WcO6e2k2uV1l7ouazamHoUx2b3v2xMhoB1x/nkAdxsmTkDQTasZ7NE5Patrbo/VBAl
BzCPvd2/FjjBScOa5lK+nQ+WL6Ox8NZetTYtHibESpMwMcxGPb++Znv7f1U+o55JhfhF5bvVsYJM
45FTVhijj8brclUwvazgL6tV4GXdIAL0Ier/cAZIXcgXVna4pW2mZxf4tWGlxj2imNG7phrzwNXw
bcE+9cgKWtv7lAQ58JloY3PgNk8hdCCjje1KXqG7TtGd3rd1+lbSoZtDZ+pi82RQSqZcbJvtP56O
8BMNwqT51IL8+qXGcf+hkB3yQXlhof4zepVzlMO8/IHoLa6K6Crtbypdm72rCWG2cz7La0Uw5Jd9
pIXY9VYHp3NvFNJFdqwBRJ2b9XZHuV5PjuDERHxjIU4psmDhXGdV+Pp+enkO12ADZ0CWlULK1oql
6hNKPF2NutBiyzt2tzw3jVZdsgbqzutD7U0I4Q2YIStFhCLD7YTqxk31dhzTK4V/61TJtgqbMj8S
qXt5QGDh8fq4gMTXbHvTasjnrs/jLk2vaod8ma939dIFuWHLN30XG+TS1aQ14QCE6Ahas1NtAKO3
5vqQ54BgbIuzTdt06OgU6VVzS0ueRJaYv9LGjjR/houU+ao3o0OKlv7PoZUUS1cXoF96XOOp/PqX
3lvUlUHurAha2p+bGw+eALBSQxfXqujSs8TBO9TLKgtKJ/MO7r29z70Sx1fUMx99W2GpojkZFWMS
1wmlKx/grv2TdgZwZ2doPkAJ0gJ3av8akgw2gPIltxFFsRUGdruThr7TjJrq5VVfdO2+neEbqaWn
+SB3lVNZTke338uHcuUAEN2A4uOK3y5snSaZ0kaDuKpVWkTBEM3xR4r78qGdx/zR7tT6YupNr55I
3I4adHtrycdlWzHlNQC5nWsDJGzWR8YupPRgrg2oh0WjiTSZVA62zd4BdckDODvsDshrt0NlSk0Q
nrOWEUpu4eQW1X3p5d3BjbNuvtuog+cepDUAjxVCtNUFlrOxCLnY2VVXKB/LPD9HNDR8tUapxj6U
FjJ3JrUKMq10e0aESXU7KZvCEMplIr8CwjRoUM2t7gaD3jfTqcJ/BpCPtpje6CeSIBwgnJc9oP+H
B2psD8tvh13/s0CDbiA86SHQL6TFZjDia/qrzjvN9JU6jnGExiQjfvRKkUA0gJPzDwnv9NZCpM8O
4LuZb00vEe9rzUZhtNa9JvfdMjem09JpEifFjnMTIohnwN9JYn0+A2Yo5oDvhHK/FQ2uREOkNRs0
UrS8C9xmFTOVbW6KoKxU8/NilAiWDJ4FvCEtZypapmxcHKAs/vPrd8sf6YDt+rGPqXzT/lIRGLj9
oDFueIoFPeYa671uQkXWbKizhfNOFKMp79bhp5MVt3DM3YF6mN/UmfI45ADGGiFkUCh9Xd5bRp67
gVN69UOqxvmBmI6+c2qoza9B9EpT5R24/ZFTzCcGXcGzFiPYc15ANgFyMoTAdahD6PJRk0ashnVf
9W/jaDK7gN0zlKHoK/lRmxf5T9aITn+wVVFegH93q1hjY2IeK1IntMXspScViD3EVqlW5UVSQVSu
HkSPIXDd1e4ocpdsCvPIbrOrkqbDERxhb18Tz5JJk28CzN6EBzZ1CzH3LINWePKjmZueb6COeCD5
uvemUbkGWAh7mV7LtkQw2wkGLCgfXpp20n0zUfNTLoW4gMFVn7w2LWnzdcWbXOn6U0f+EjhOf+Tk
/acWvd1yNibeK2+CHH4rPItGupFn4+xekK4xzNCLh6Q61WlbN0+2KL3/w9l59MhtrGv4FxFgDluy
wwwnKB9b3hCW7MOcyWL49fcp3cVRc4gmJC8MQwJczYpfeMPoKxRq86fc86bsWg68fkh5Knn60Gdz
Z/nD4E3eFTxWtFwMY0Jss3QQ2MmR7rZ8i3q3+0wvYhn/VTUWPdBLm1pySUfuizpaffHQu2uCNmbc
QeOZFaHWH5vRFc2lHvLpW1k4aJ8i8KjVL667ei/2utjmqUvs7n1mKdmfbqNY3DKFmSOAVMw9v3wo
lyVQemfKfAXVgq/IElvOw5qY5fQRPjN9yAXVxyoUC/igqU9HHELZZ/Op8BbtnWqsmGI5Hg/gwQOw
czXT0QauLunLskZ/e2qwplHNOisR2+0JqQMbsO9p0qA+Knnfngi7lA8Hl4m8LDYry4iwU2CtS7e8
zS6OaonG7RT4/6ge+JkNNGPKy/qUNiMdobEuArfswSv23IAqHb8ndLm6q9Ev+kEcs/PEA5qi9gZo
CQTXNjhFQbLMaB/wQ2COnaY2X18VfR7OvCjW6zCqM2qdpXOxrKPC385NxcBkctDo6VlvldQciqKe
0ci9rXrVJeozNSAjNi9SsPB6MNu7Y3nyzoZVSkdhExd21uIAfBbRo86oL8jo4BCSuQCs/d5Y6aPa
Zb5+yFKBlKjTqnQDoXmN6edxUta/kNFOYm70aFq+GBFEJp+Xx17g7y/pEXV/527j8oZ6TLRFhmVv
bu9lxuJjkhoirtIV5zwt19CYp/Lx/nTshK4SEEu3ibIdJOfNQ+YYVlkuREEgYwu0bGd9qf8L/aST
rfnRC+cxd1w/s5L0KM76EeJsdj3Bj4GWGh1XAvTNOaMkN2mw9JXHZuXEg7ukyWplCK4hDFuazyuq
oB8KnS5TU2vq0xzFeucDpLQCiFPmK3USxFcVobzzjFm5rO6ofoqXfnoAfKL8aZj9fE0K5UgO5wdS
cvuj6WLKjjvZIu3b28shK3AI9/D6e3StTHwc6tKszzZy6zndLc+iu+BOjgmHYGgQmbfE8m220vlf
7s/hI3rbdFmrfNGwhE2MwTvbWmS1BAHI758ipxF/LGDh6Oo5mXIZFkd/5PpO4ge3WeLx4f6y71xy
CO3xohHo8nxuK0+jtzq9l4Ay5nYpHrO1TK5TY5b/ZvOcf05LRft4f7ydQ0cpgtRIJtj08jfzluQt
NJKB8WBMFd8LSCVtUIuxex+TeR+RDXYHk+p99BCQftgONmA6gV+XrTwu85idqFKgSZ3q2QOqfNbl
/nftHFLGkbVlimvIjWwSkxopwFpp+C5atHOgrfp4qhfrqG+wu1rA9tgiNjfzVlHVtVRgK0lF7FgA
6mjatTibVBGuMYCTU1LrR0i2vQmkuyarofSmIf/c7nIF9kmHGHL0OJf2eLJAsJwVoZMN9LV+EEnv
DoUmDE8IyaW+JfmbUeTMRSw/LV2GZ6sch8/AO/pH3Rb5wZ7fHQpBDCo8khK5xVxow0RjZMy5cEA5
/Ws5/d9AjfIUvFxe/M5X/TTU5lZFWltL5jjjeCECc6EjNAQRvOEvcZT+su8E+ZyHpDCvBKR2GrC3
a+XQ9px01Y4eMwTIE39cjC7Q23R+QHxEHMzgzmNBUQlWKfVq2U6RM/xTf07pBj0DreE9lvkYn3tz
zV6TUmQnx1r/asfkX7PXpoPnemfRbobcvNZTtVr5bK3eo2anMMIqW58/1WiuCiLU/qg5L0/r5naH
4AlyG1VX5NW2bbJWI/pX8al5bFy7elXQ437K2958KrUMqBkUGQhXymdHlMsfM0JDB9HX3qcCccLJ
RqYaiH/czi5/uA79GLl4TKp5aCcjdbp61S8xDu8H+3PnQpEetlCjPbBwb5TDFvwrtX4g4qyFMpxW
pDpPkzFEAby1NCCXO7KY2RsP1B0W5EglvTUhhhgcjaJC3CEfRXZJh2n9Z+qtryai92FqC+8gYduZ
SRCM6AuivgAkdhvUpFpaKUUn4RxJUjzzSuCHi974FbnRI1+g3aEQ7vrxkJJmb096ncJZbIgSuYWn
Z6OyllfKAvb70TWOtCt2MFSQnlk29ADkWd9+lmUXmD3YEY8N8dQFmXSoOWmeX2fa9FdFcxbylBVS
LeS0185ohv+UU14FutYoT3FMDeb+07f35fSuIG4RNlLn3Xy50S6lUtN6eFxRwj0vkN8e4Lsr55i6
5AHwY+fekfIzIFp5/8jNNnec6Ai4HQGvDwuI5bnp6/hBSxX10q1xce566/2s1Nlf9z9v52VnTI8G
B3kCwfHmDVT7skD9fVEes76Kz95S5R8okXUHNZrdSfxplM0kNmpZ28JF3lPYWUp2rlM6yzypC5YK
8EH3P2mvjkGjhlqxCwTpLdZjjIrVHHC9eNSADf2NHkl2bp3VO5lYni7B4DXF2dHS9Z3W5qYTpKsB
UKuNfpncDoRHvveU5SUcYetmY3Rk9JlBeNYsahEOtlOEXuwdSY7vzqw8/sAt0ETZljwVNXPirGzi
EFswTF2LFjsIKxlePa/8jZ4O08khoN1iUKTWby/uCbxe1rZAVN05AeCoe9VDIcpP9xdv9wwQi3Hu
pVTflg6D/oDXuZG0cMc/0F+cpTtbdo63SoYqsijSPhjz5O/7Y+7NIY0kHWgxVGP6kLcfBlZFmx30
kkNzifvTJPTab1ZmM4/gCv/GUDQxdK42UvMtjKzm5izQSSOxgn4XLEteBkWvlo8RWnGX+0PtVDnQ
B6RaiP4IJfgt6JPsrqvVlsQTbdjiOo5ImTvTmF8mpCVO5ThlX8kmrS9DPP9GufIH0kiqIDqSDn07
n9NM5QXtcC7wpPGuNWJbJycdlwN0yN7NRQNf1vklqHXbM83jRJssl1MOrBcFkE5RH3NdP8JN7O0N
LuMf4RIliq02vK6vyQy5FK61UJdwdbviu1fpxtl2Zu03tj7BA1hpeoFUyTbTpi1qR1+/UB7junRP
EqHip7Y6XpuhEpc8xx+vrOvsgK21d95odgHDllEE78DtWkmh36RTQfIo0SRQbtSwz8GJ4Zxbygfb
XYDVQyP6jUOA8IFMyLm1QAZvxqQEk+hYEYeOFpuf8rpLAyTOu++Ls3795TNACQzoECLC5HjbIliZ
rVrTZyCIlAqNIUgQZvdkpLH2CkfOw5rGistP9mA26xV+5XSQRuxsUEjmUjpGJn7utvLjZEM74R4V
h9YMSNTXOhUwHOK16sF07o5DVYtmtEQTbSUgzTqyk7a3YJh3eQNOxJqcy4QP9bdfn0sSZbi81DUA
D2xqAEmJFMNqCgqFhdWG9EiRg1rK1KdNGYXo+Q+BF8OzS4vmKHne+0C+jkNO+ke6stmjeqMsdh9N
0WM3luIjNJwWWkR39Lz9uJY2aZFkzXMI4KUD9N0M44waXT4PEUSls9bYR4aupTjvmIl1zsY4jST4
Vv/I2aV/163a3Jy6fhHdtSxWS9auZzww6AcN3onZA5aua5WWXuyI6xkCT6kfNVd3MK2EpVL80tWh
VrjbOnaEk4qztFL7M5EKsGXXj/1JUxI2gdIsKwXNqWqcc5l5ZeTD+ZjQsY+SiYbJaoxOYHSV0RyE
sHtLBR6QOx/faDJn+fc/pc61O8dWVkO1L011ee0VbwZqPx/F5HspAgdUI0WgWUIeubkq6yGOi76w
vUe0QJqgXa0qmPWuCd1qrk+xDYHCKBQdgGAZv9IPnn0vGcWjOngtFk3ZkdjX7kIQgIFRRH4WyMvm
QpusURFcNe5joSBgcioT8AKwvq20PVX24tgPKA+NyDeqLb56OjnKuUGbpbsY9PVdP1fsKXu8f1h3
ni153TE/MGIAWG3Wgau37BYrjx7zJS0uHS3jZyObtQttgOE3llx6gTKI5PhvC/jlWkdIiqWcTkdN
ztbQZmdlbo/oPXJFt4fTIWCSCClEq7fFznmpIqNv8Sqxc3r6SdvED0LVcrAuXXRq1uz7r88fJXtJ
J5IBzDbf9cij66KWXmT2bAZqhxhEUwncZ0Re/PoLjJkq6TtrhePuFrZLaaJFkipWkC5Lo2tv9Jni
m3bXPIt+tQwi0UQz/NxKjoRJdl5+LnF4rVxY6G1ubQNqtFcHPKzJkrh7r92odKHrLPFTlLk4oaB4
EM69cXRn/SCXbddRRoVSP0pFxHpzcpMGWrsGfTikrJEZl76mwxCkCQKNNBUq0jFoqGM44mJo+JmR
dN/HzsVp1WmBbQgjiwhP1BxpYygezvIwANrP/RG+cR20XbeMZzcppg/L6ingErp8nnwtHecMgMdY
NbivpBGWiyX42suA7NGfGOTmcdAJu/uqDhA73veeEJhxguN6yJrOdQLBRRYH9zeXfEi2cyDDEqoK
hMhIad1ekg43dNo2DXVnJamRsZ+d/LldGu/SOhnlZ42e9nXoCvPv2WrS6/2x9y5oKrb0+ZHn44LY
jF1Y8LUrrUU5XNfT89gaw7VMoyMY9d5ppVpLs/PHu7StZNQlnXZ14sVW2qx4sNROBc+Iz13UWFje
1EZ+UFPcS/mJDf434Oa+65qkGBNM8x57p8blNO3LwKjX+F08A4XjvzzfXHBVKsDs+XqEvpeT0i65
P7W7Hy0DMN4juupb2g5miqioQPviinLwWyckvUrn10AVZv8Se3V1cMe/PcDgZhmLMJooGpDV7Taq
MyAhXka8AqlvDWqcG1/Wcp0CD32jgB6h8aqutfh4/yPfPiy3g26eOkhrwLnojD8mjTYFHGZonTB3
AjEW+eX+UDKgvD0mDOXJZ4y3Bd+ATdHIdiNaJj1rmihd/GGOvDTARXa45B3iYX5h9/WHPKby5yk9
em32dKTxsvepkk3K+4lO7xt9cWYXjMcwAltfO+tTMq/Vszu2zfo4iDxXD17R3cEgr6Gq5yCbsdUo
svQJyhWiGGHTeE3orFb9oDjR/J4KgX6wb/aG0uVDSneIQs4W+jeb8WJmXQGM0/aa05C5mE5B0Tr3
ufnL0sDk5QyCj7zr0qLcqtaqXdWo8QDxFKdl5WnRlOKf3hDDyVmM+fP93fL29MFllrE7xQUq/Vuj
RCxwlYWeB6g/Umal57mwjCm+5NGUnzzdXc/3h9uJ+RhPHnMSO+ROXDnLP0W6XZ8taTwhkouurftZ
dFXkz2sE7lYptbMYxwW6v21csIFYThif5c8NtmbBnGvGQR3k7WuC5isIdUAUVJTeUB7sYkoEhqMg
Oache+/VlhcYNim1kSlOYM6L5actrqZtJawPB3Mgb5jtCf15aHlD/TQHKBwVlhiXPGxXVe0B8fTN
YJ1VK89fVhdtPr/Bclf4oAzg55ZaZ4QjaVcTjkWkXnpe5oHZa40jbbGd1+CHsxVnCT1cdEw3j9yM
oFsvKCuEOPtipVf19nVQ1vSSiZkstSyaJ0P02WkQwmXRuuSa1ZN68MjvnTLCOr6N8jry+fJ2+2lu
elPDI4M9EuaD5QRR1alftXEcAhu3u4N12Nv6yLfx+pEO6mzK26GEGrekl/Br8mb9A6WCSg1chF9O
St84nyoKIAd31e78EsAwEjrTEGA2TQMjMUVL5JiEUTYWFz3RSHzTpTT8UYvsU21E5tnqhuyp1rXk
ndVStMWLqPPv7769ryaSkSgLAlhiytuvRqLerfp4ShE6zdy/1G6w34klry6I8vRPJhHckbzY7oAU
5zArAC/EPN8O6GhZFhUe96bmsrWsUi0+Lgre6c6kJEB4XPsgVNt732nq8QLKTPqNMlSdjLnRuFC2
yhEhCGeaMKSr6OL71Zgt5LYiOnWZaRw88LtfySmUIFDq/NsqSBIT+mcCeZ/OE/PXuUkGv1KS7HWy
Ihq1KBxd7i/j3ivvkaFycwHdBnF0O6t625XqULlJCEMMN8YJpRutFF8XO7IevQgPcnDWeYD1c+dX
xfLP/cH3drI8N9R3wQep1tZDxBK1FGrFfjCiR4XbZKwhbqlpsKyvymCvlxL/rFDvdOcS40n9Qu/A
+FiJNXEO3mR5RDc3qTTdkxqb6LuDELydBbu15qSYxzgsqHn4BfoFnzC2Vw/C5N1RkOEA2sujjNrI
7SguM+wWLs2iJW2Nf6CRfmmr2fzj/pz+oBJuvwWAGqLfmixIbm1MDAof7VilJLQpVTLf7rL1WzN5
+V+aJ6mU6ZoOL6PaNBTXKBaEqps4f3KGixy7zZluIASUzqT0PbAgShKtnb94bEsf40cCzdWe8cTM
IXMPp7ES0nW0xgb+6HmX2+7NR4Dk0il3Eh5sQeWF7PGnpcZH2GbrBcqUrM/ZnPTutR7KbL503TpF
p8LWhz/7sWmdk6KK7EmL8ubveBijZ7su3PJEVFAfGYbsHFA0rEkyfhQL3sRUEwT3orIUMGZKPF3m
djAuyTJF/+hFrX6Yq/VINX9v0yCmBguOhxRQ8GZrsmkcRSDzHOpwlkNLj8zKH6FYvr+/bXZUD0Ac
8qZItRAimW1WjLCOklAQi8OyyArXh8GR/J1EtvmlX/U295UyQsoQnlX8tz462vyiLEb5gDhQJ4K1
pTj0aix17pz1UuZAEALnr4ljgxMw9MqNTy0YRsxsrcLt0PARy59ILDnfOpEN6lWbuQFOtpu1uJ6u
ZfmpdiMMZ/1BLO7wMKGs4J3rscZxzoKq6PqrCgP0Ms2m1T0sg7us/mLW9ROQPy/2J6Hln6KoHZRQ
y6CEDn2pf1WTbGwo045xd9VBUPzl8L/L/zskcJnB43axc+4bgqczNIs2/nQwsztbWVoAmjSXJAJ2
+27pa16vywCfU12MUG09+3Xq++rh/ig7rxUtRbaHvMfgT8lt+1O8I7y0hixOI6nJavWpa6b2ya7S
PizWvHyFJfPFqyPtz/tj7sRYUAxBTMAM413evsiDaHod6y8QkBnOu3Nplo8t7eETQl5HHOa9U4eq
OyJUEMOkmM3t54GKzIp2BUq0tPX3xnPFi5rkyyd8P7x3UexV40H4uDMegmY/UgxQbzRwb8dbIjcG
alKCHoiMRfc1Y2kwFKvcicpV50F6gBakZl/uz+feoMAvab1DN+aCkfP90xri51y0ywhmfEgV7bxO
+jcnWXvfXhrEGpv11+GDthQFknLZCEVaWx2M1kl7eC30L8aunojEY3mbUze0zKBOjezgSt+5x0zZ
A2TtkKIijrv9uNg0mlhtJSqkblETUPHoA1JoHDyx8jBt3g0I24YESUBCo414O4phQuNtbPrFnUqT
5TL36An8x2nM/MkTqpmgl2gPT4vXrfW56erYPt1fwZ0TAR8VgoH08kKbf/PC4y5r9SitKI/tZLYn
3emz6+jFkz+tcfnrQ6GyZUrrT3rwSMzdfmnRL1mCbhiollbUF4cU96XIiZ+CqVrSgytM31k80GBg
wqj+gw3bCqtDyrQVfTWK0EGOuTqLSIMgaa+qJXzLEp3tp6Sa37vRSf9Ky3IskRcRc07brTD/zfOs
feHubdaT0cG1Oze5jvTzHCfSBzLtah/SNWVkCN4gFTw43jrv/dB/04Su/mO4sZ1DtMumTy5uW0fW
03sfRn8aAwcCfC5PmWL/dOTMeaSMMCt52KRehxL+0pwibEYOLue9UZCYZT/SNKNeIf/+51F4nqw5
JlG3zLV4aCZ3DTxjWU/3N9/eKGBzqUYQxfKOy7Px0ygYg8Wpa4giBCo4PKfQuIK+HuZfP8fAVv83
yuYmHluGmfS+CFMLmIQx28lFt1v1YJSdg8Q1AXqMSBYFgB/CBT99C0B+yJcwUsKmVJVgMigq0aWr
Lybo1V++MsBB0EGj54xKNrWk22mj4zz3/ZrloRbFaReQcnTnyC7dj0Kzy/hkTJZzQRf4wXDy5CCT
f/uVDIucqlQFMOHNbvaFR8hoq7OZh2tlVtg9papvmGIJE2VcDjKctxejHAopUxwLJGhnM1SCAFxF
al6ERgIn7pr0WT9eOmd246Co4JN/1x0BxdYsjSgc5gUK5/3NuTs+4gqUCKnXIbNwO8tpl080rZnl
obGqJ3Od4teoH1Tf7a3koUzm7LVsPfUCI60/GHl3klGVocUmj+A2sB10Z4BeKkdeVW0NGrwQvsEA
sGLf1Zujffv2DJJG8wKRTxOt8FbefmY1NcXYI/MfpmTbPizI5BkBjfF6fzLfBntwCyjOQ4kGi/8G
cpIZ1UQ3uIJyi6xdhYLebJUnaPl97Yuo5XJtkyF6sanOHHWWduquDC13LALAP4SAbz+wU+Nq7I28
DGtY01+iuptfiiKz1XOJxNT3ZLDEh6GvnBPK++NTbuDrF+RVURe+7eI19htLK9MVnGddWb/Y3Hgx
kOsMGnhBAbT53Cal85hYiX5CBzb5/OszTt2JoAKjDHhym+0LDFkfRjspQ6DrBcJrnvphgfTse0XT
f+6wsLg4YCUPWtM75RHZ2KcJIkngBL+b16kXLQXeMi7DStTNZbFjJBc0a34/uTiqjI7+z9KO3jXv
BoQRCxyrKYwcdYz3NjTEOYp8FFek4/HteqfKFEGNd/Kwo4p+HVvXCDKAv+f707v7pVKBBvdPsk9w
E7fDKKYba2pk5eHsdcUHbFeF56v67GV+oTWJdpmXaXkGd5KcXTsta79q7OnLisPhEXr5bQzO00YN
iBlHdpl8+/aHRPo0mCNUnRDDlXz1G8OZvjU5tFG/RQP3XGn50WHem2Fqmuh44VeN3Nbm/aFSrbVW
nxWhWyvrqzm1doircXdQpN49uD8Ps9lL3Yh/0Ej4EZpGYbzLyPFDtAaNv2f0PZ+8bur+cXnWn6Ye
UEKQT5Hd+mOeijzodAGx+/56734z7HKKnMSubzb2TGU1LtuI5e49qwqhpEXoj6bx6J3uD7S7nDRn
iSEAO74BdSbqxPXp8exFpt5eLOMf00q/4QymB5WHYvz9wXauZWgnrowlJeJ8S60ZB3WOndzIwnzS
9exzrghIh80Aqf85t53oim1C/aiq4/xwf9ydj4QZiJSIvCxQSpJ//1OwNJiLSX/bQpi9HwFPi5Wc
IYgySmapnvdPejWKg2rR3nnlIWcsogk6cNubiTxdNGlHmdquJgrz/tROevvsKoPSn0sMDT+uqi6M
S9ysMfr0Zaw6YY/00XApp3gwP9///h94htusD54s0RtCPNJgctuq7ltzAHfXZ2ErKufDXJvZd8Uz
YN4BIhIPpCmpdS0SJX2hPte0D97gpGdS4vFkz336uV8TelPokxxEd3vLQl8Qyj2XN1QEeQh+WhZ0
S/SceUlDF6T3C8Tj+tTonQAEWMfPiTMeiiLJI/xmGmAIgEWA4g+eaTMgdzgtH/RrXGPE9CuJmpNI
F/O5o49+7Ry7PbVJjrDJoveBjfdtgLvvU67E2lci0V9n8QGzpPsHjUAuyxbVj3b+aJqUpcI6yYV1
KkZTKS9W7y3/aTs3PYnR7B+9RovHg6tlJ9AEz4V0EHIdyAd5m+s0nrCGyEu6cXEclSdzrYpT5160
8mzhefMsBu+9kTlHjuxyZrczT7UI0CX+sJRvNsk4CKjGdYRHC1CN0CxpBufVW+sjfttOJEv0Tv5N
hYj9tK23JZ5eeuR2CHtaigRjxN1l1ZbotJS48N4/UntDAWul9A5JB5TMJrKqAOqgzIq+lrdOcLra
oVsFklMe+K1SYIh5f7S9k8IXSdsSwPfkYbcbt1WgUPeJkoWlOuM8l8Y6Mp2Z++Ct6bcVvNjpN4b7
0W/CiAzvgu0WydbaTDs9C/W+bB9p37unajJgA/dFfs4iqz8I1/cmk4VDF5WWHo4Jm3NZIZMy6grj
ialPwmSK1vOAlMypBsl7EEjtDiXJa0Qukkuz2YiFNi9Kirp6qJTEUc1a6ed87rU/BtylDmbx7Z6n
KcF7Q8GL+w0m6+2i9X3seVkz5yFi9oTEJMtnfYDieX+tdl4ahjGxJwXfK+tcxu0wMCJsNr7OMB1a
DLjm5lcyMPPceLGL+ILhvkfUrb06KHj6ijabJ9vsuoOHXQa5t8db/gYY0AT+nixI3P6GORvwo1gI
gi1rZMNwiz/MQlmeM9Y7mBpvtnzu89rHwAyDhiVzDk7j2ztNjk9zFpYUgPPt+VCH2EZhzyVcQi0m
8227e8rdvjvH9C2DEUSTL5p1+TA4eXpwMncXGSQuZT8DuZZtfWzQ+hF19pLZL5PhvKK2fu0r0/jl
XSvL+pK4y7YlApa7+qeXEpxslbY56k1zokRA6TQ1mDrNOcV9p/zGVEpeG31ewk6gxbdD8aGo/A8N
Q0VD/TA5znAZrLnxHXX1IITN6gV06HSxhh7nt/tb+e3Z5Cth8FEABFL3ZhfFhhCVYliEh7HdLiC/
sujjishZf1K6DtTx/dH2Vo6KBz1DKeaAg83th85xUzi4TGdhhMmU4WNm4n5u3aE/EkDc25uAWRH3
+H/O52ac1KFxv6Z1RkFg7ASaZE3+xRX6KhD9cOcn2rWk/fy8IvYL04gO0pq9OeXFpbhKm+Yt5dty
0qisqzwLO1UvwzKf59PgWsXDsBpHE/rD93l7CxDIAVXQJD5jW5N0TFE0g1dm4bqubf5RL4cZLxsj
XuOTJiUJ/2AdlPHBjoQmQrgnGM9M2aQvJwPknQEfBSUzP3XNJgEziQPAQiSvn2erd/uHYl37P4dZ
b/AdGRuB0OIS2QTOy5w+qKowIn9dzMQ4uNd2iBzYMpPUI0xMcYMpvN0k2LppbS9EFiYAst61cdNe
8CaZAqVSk0ujlEmASE8XpCg9vLjWhGwUTJp/3SEB3qehPf/rW5ZuP+rZ0Bgow+m3vyYb0jG2LFRL
AS0Or/MqlMApS+fgstk7GPISBdgqw41tiQ7N26QaXJAPZd6KR8vplAekyNyjQsLezoQtZaPe5xGw
bRGlq3BFrdlIITedZp8SNbWDfoD/6RWxc0Dvfhs+Ue2HGIaUGLgP+Bm388ZNOUFzQag4WZvhBQ12
Ddt3SpszG/G0Gu7yO28yzWz+4VlmKjdRxpjPqPyh8Ed32VC/IZS0iPPgVMJ8KjSnwkWUonnrF/hC
Fb5X5TWChWPlvlPzAVbU/T2zN8302qRSKFHIWzD/kMaKu6AYnkA5OrlmF4VJ5jmXDJu7g8/eHQq6
E/09RkQi73aaTYAoEM7ACNcQwcVJK9Ree5nQEwswWqFVfP/D9hYVHDslN1AwPBybw5BgY6I6KDOF
8SDpVeCjnuIMuIKXRuZ3EJ1HWOHdQItPo3Ytkwwk9m8/T2/Q7KY0h0tNNOmFj1tJ8WQMptk8oOO5
5sFUU1BAQCr+vFRJ1p6bqIsf8rkxjmo2O/MMGs1iH3v0C+ztPdvbrj0ZiIFRRlnnoNRW3F9AIWQP
opraX38/qNTLWjq1PqSjNjtZL0aWGt+YEKy0/mB7WXf2HCh6uQal5f6C7tw79IRJAiBlWKAKN0PF
U2cmUBXZPvWqXsuyby6RGh2RW3bgX9CJUAhxOZZSzGmzjMYyQ12GjRHa6IKaPlZi83c8oLS/wEa5
r4ZW1fhATJFePY21aJBLNFp9/tteOTVn5MCbL3Vn2/mXqcmmHCJSqQuERvWpechAPwo/I9HtfOwy
con+cZ2zuTTYq96fqr0dgD6NrIlKisZW6RjLcq47dJxDxTYw821dzUfEOX/I7cI6ONQ7xwxBOmaK
6J7tvV2VUqSG0Ke0CGvkrF80ZRzcgGJo8zUdlflimNGiHRzs3Y8js6ZhQfmTdOL2nCXDiuBHSbCr
W+ryMvame22VeIBmMXoH0ftObCZ18rGyIeYEe7F5GJqlXgX0QPpEbpy+Vyove1y73K6vMkt9gXpH
VW7N2ksDU/MIH7y33elrIlwLJIli+mZsdKnAeZSMnSIFcsZnyz0PVjocfOHeZEpbGR5zLkqgF7eT
WRtCiwbZb/PasrV9MFAW6sNK9l97NbPr/V25t1VITkCvwB2ziZZux9KQlkVVfShwU7Ozc6onzdOs
xB8bXdSnynGnA3mhveFM8l26EJJbsFVindAvaiaweGEFdu7U8878Jx4bHUdAkV9Lwzpqce1NJXk2
0ReqDhSxNyUfGj28Q4gHhnHifFyjfnzkT754en2kCri3M2SxR5LY0Y3YwmDJyVBkAdAVqpGInrRG
tOcsLo8azrufQ6ZIU4WCHIftdrXAaI+j6VJTGpbYCbCLRjKp8Ux/xVHxy/2NITfZJjGQvSKwCjwW
wHY3V24uaoBUTZGHbjesF4VbkR5Z4r6rlLW89n2fPxZtpB40B3dn0ePtovTPLbk92xVgv7aNc66R
lhDZisk51K755/6X7e1BYNE8kbQMpBLl7STOEL46HeJtaMQCmE7T+ahIL5d4Ee1J0aqDeTwYbdsE
NNuqB9iCzrKoU+u5Kcq/szbP3w8cvKBB/fJ8/+P2dgj1FNrYUqqIHOj24zx9gZxRxXm4CMgKI5CE
QEngsMb1oJ3uD7X7ZRiWADDS8YDa3vn45q7oI7MZTUXxLqmhFw96Hw9BmqXquUtmcbk/3t7mgJlP
/RAkKMXwzboZ+uo5lUuVA//Y4oJOUxNGUqT5/ih7E0g5mncKASTpCXw7gY3Z16U31qjIucI7W3B5
zwtlwYd41LvfWCu6GtQb+bf2JuNwqc8Wk81lGGd6eqmjNDFOyrzOZ7SkRXkw2N5qIdvDtgAaCUd3
c9HX8ep0sVEWoZKoggZ0MgWpg0a0utK6c+r+CKGyd39QoQHCgCUZYYic55/KX6BSoK9UPGKLV1Zf
unLofVR500va9OoXFcPOs54qRwjXnUEJEyWaloa77JzdDso+LLtcFqUprvRhXaDK7BeDPQSLPcSB
rZQ4wY1d/+f9LbM7Kn0oqS9FDWxLflQcHRsSZ83CvsKOMCVzvhb0Yy54zjhPSIBUuC/V2q/vU8A/
sCGo3PDP9ilohLeKJusYdOnz17Fak4+ZluanUp/NAzDZzpEg3+clIE3k7fnRhf9pKXUnMT0R4XM3
O4nmXiK7aN/FOYfosbZJaQ5Sip2Nyn2CaBbUM5gSWzb5jKFJYSQReXheOH+1SRtdxdj2VyudlN6n
3zodPDp7y0emTWqG4CFaoJtHlUlcKyGwYYRbpwRpip2KbiIebCS6uFQg6QNTxUfw/p6RgcfmeSUe
pYIiDfvoOG8G1Vt3FDa26mFbac17R5tfSV/tS+rgnekkbXpd4mq+zthAfb4/8N5iyjtUqvMRZG77
NlrVjTnAFIqLyINlARYU9PPLCSqUsO3oN9YSZVhMjiFjERXJWfhp5wATiBKbMlE4OnE5XpYxNj82
RpNQA6uhZb1PQDa7B8/SzjNBYxrwI4LwP/RcbsfEFha3HteFUif7GrZXFS9ufAjA2xsFbolUBAQR
TSfhdpTMbqFWDdS929JqTvkiy42NqA4u7R2ACzQ2SkDIaGGdxRdthomLqUHUOg+F0deeP6Ac8s1r
G+V9xynMghzpi8rv8V9D4mFMzVMcm1ZyWlMwJ6pjDAeFhf2fg6o2XgqEFlTlbn8OF29dAnAkujBA
fcSiLoMKw/Nnba3sPxqtbv6s0D7HEkUpHwp6XKcxb4eXeEZ18v4u3ivywtAgjabgSSVpG54m3lxw
cDWy6SK3OtzTy/JhiIQdrFNt1ExU4YVxvqxfRDfFD0ttLe/QgVZfkm5JXcxvhl8nzMqKlkNQTsOX
yHITnWDha69VTZ23y5PvBeo15G1Z76Pcql+nTGkP7o8fJY/tBSJ7PZSSuCcBgd4uRc87X8cFG1DF
A2E+r7FDw8de7bI8r22NPYVIi2QKZyOvNaiOk/0xs4YE1rBFLT+YnUb7Q9NidONdd/qvOiUFBg29
LoYAw/b+JW+iuIAaihyy32GN51zFOscf0v/j7Dx25Ea2dvtEBOjNlExfVlLJTgiZI3rv+fR3RQH3
h5JFJFHdaEADoTsygmG2+Ywytjpu82155xfJLLtFGwcx7JGm+KbXhTIdidyQhKa/1v6kKF2FB0rq
9Rd8FiPdzemdhLspdSL7lBvmFO0yJSie6yyDmzeFyO1+pQhHKAn9fN7PbacHp7EqAuWrqrbTCyaK
zVYTdO0Ys5cBtRLu0fldfDUUn8D1GCbRuRLPHw2rSp5CIBYb1+DKnYuOCFarlHLpfyxFtRBDMadg
0lC5NKNh32j276kJ2wNZR7nxVK88K1THhAiehQPeG4BKkBS9hZQF3NMsRahGD4t4PGd2kz7KiF2U
bhNmOWCdCj+SSYkjbSNEXxtetOcAYyMOSaR5vSmD2S6blMLPRaJ+TecanFBcNcVBwQ7khFKeeazx
iNirIdjZ2xfC2hKjqiFuAk4ffk3XI3dBoExTmtEukJNpH1uSvQstPzkWdVtsXMpiTyxOHmhvygYw
CtEKW+aPSOukctQMwSWZm/Yiy219auws87ImGF+g0eRsdH06WiGOji7d4feTNSllUNzlmqGYRdB5
PVUsPgbMymUYt32yhxg0H+Z2ht7UNtGOL7uxsCvREd1BhH1EMkmatxgNj/cCVczaP+exgz6WZPT3
Nm4nXi3X0y6h4bwPBzl4uf01V/aR0D5DOpKaFGIHi69JoSXBVDyGXoioyOMczc0RtF1+SKUy/l9c
0o3BMSrk0lOCjY+7Ml1qAxTdKOKQtCx1JENfqep8oMOllmFxqRW07tQx7D5Q+kBpow9qtFWTLYD9
yo4iiH9dZPo9bwg7VYolT+fApsy6oNw7cyrvEkS3v1aqlh6iOS2PY5D3XmOB+OrHovt+e7VXzg5x
qIWeJFQooftxvaEKq48TaKS4xlqJTAia4wo2B8Jke9i6n1buW0CdMs1QLieStMVQZTZOtjMlosnW
F4GLW2y/K9J83Cgzrg9DXYUdy9O4FOuIm9km+gA0aAxznrnZFGQ/87DYcssQv3ZxEzAbjjQNZyhk
SwhNIGRveJXwSQwd46G0K+cYNZrqNqZj7Iph3urWr07r9TsBTaB6Kj7kP+G0NmBB5eSE03krlZfY
btNPY9pvdVvWR2FKJLTUTJdCW1Ugd3KC5cKlaQwcCoJJNmBj0KB5/6tIf8IW0hdCGXM5GyuGCw8A
KLxog94Gbq8UZF6F1cB6HiTg8Lc3+dqsAKOLkAmUHIjG67ULC0WNswqoWppnkluX4LTDelO4cO3i
EjJo4LLpEFhL/JjZdhD3Af5c9ECTHjlT1i5GLO5+tpPGbazR2nGt5J6ijO8X7aZ3TWkB2BgeZxyw
6/nNkgOrLAGtqcy0MKdCTr14lroP8Au/3V7JtevCIOvhdIl6x1K+mK2gjcRs0QWT3f57YeQVM4ua
lxHw9MZHWztg3BacLV5adqP4qP9s+NjpNTtqsQ3GEZV+RO1cWjVNPTOfv7Rh+/X2vFYHo6SCVSep
Ng/79WDw9W1JS/TwMnRB++AYUehmnWwfShyg9yNrcb493sqOFBELhVOK+XjgiFfhn8lFs66mg1ag
eJPF0wHk43SeoZ3ubo+y8rVYPEgYXFOwiZbGI1GbDuOkjOGlU5GnHxscdky6gvddM2yBJ1c2P8LE
JlV1ThisffV6QqaMHxGmKuFFz1JHv8RyksY7c+7qU2FLjuEWFDuPNZv0i1PN5saVvzZP9iKnjq4F
dO5FppxrhRJaeBddxiGtk50/ZMonPx7icieH6nS4vahriTBZAxwmup3085eFDSkN/NyszPyS8n33
yqT5u0QeUze2WunQW6p/ihTnRSgfu5KRO15FwXVnd8nGUVzZsnxV0i9R62ALLbYs2vWVX8d9dknV
IjjnCOt4IxDxg5E5JFB9vBWorHxh8JIIisJ4F0XkxZZV5ULSKwKEy6CNcr2z7Cj8Jo+S2uwsxZ8I
XyLzqUnCaDepELlur/nKcRGYP5FgExmio3q9uyp74DH39ezSZCD++MC+8UxQ2G5JMq1EgNDhLESv
QDbzAC7nmM2tIcHnvKRDHyB33EOiBRy/zxswfxXC5l5TN9npP0yOcIhsnoeU0Oh6ckFcIq9WK/lF
9+XmLtPr7FwPcbWRHa5NTegfcm3DfeOFuh4F+KdeJtKUX+gRGb+bflZPvmIl351S1Ez6AGWoXTck
W1DxtS+HhDGxJcgqhl8cTXjXQAz9MKc+nnT7pLYiNDzVYQMwtnIBgNgkaBdFVYqbiyX0KYHDR0qL
i6yVhewC5NG+13FT9HhfBtQ4b3+wlZOAiA8njyo1EYUmlvqfy7tqidB6yc8vtt+rwc7qtRAvUNns
vzWOEuY7SwPb6GHq2ingI6exMI63f8DKdB1iT3Q8wFJp5KHXP0BtgE4j5Ek/J0D/VA7s6WBpqX4i
kZM3hlq77dgxCPYAmgbms8ST6L6SsENtxppH+CdzpyeyCyqt/tmETowzX2WU86nnikJrI05awa1Q
7ZhCdhsorgTx299Y/pWLDxyVwXOGVBv46sXFJ4GYNyndpMRwVbkz0CS9x3Oxw2ZNeJVDyt64fFbY
WNgGwQ8WdAcqn28ufCMN4B+D/Ogcv31sYtN4Juav7AP2rRMxQqiOs0st1LEPDdLR5kVLzfqTWVZo
2A+tpcbnyan0OyDvqGK+fyeAwAaGDUWPPxc7IVNzKzcLJ72YhZ3vw1FCpFVB6iRtRmlDF3Jt06Gq
gmuRaJzDkbvedJJqpyNxBgoGWvTX8HXn3q67/qBREPz8/klRaH5F2XATL++MEYKOH6lGeqEQUOwm
OYrIqtCpy9TJ2shD1kCC4F/gQeDLJvj0i9QglnpjCqMqu7SpH/8Y8nr+0A7p7LtD4iRnZXD0o1lX
menqcYZQj10Y+6GlpLqxp98uLmkD/Hc0G3jieNevFzdWcsmJCy27VJoy6F4epV2yA+Um4GyTWm+p
ja4Np3CaX9M8ofJ5PVyRdL0thyC/LXFdFsmUfplM8+ech9q7Hzd027j2iUOF0eMy0ev5DbmPiP1F
xYSLS9Kfz1WRbpG6xfJcJ+OMgsWX6JUAfFvyJQFeDlpvR/QmkPH9zD6RTwUSDD/Qj9ADTw7Nbt/L
aNVvfLW3NxENfNpA9JRArADZul7GhLc6rmJM7yPZrB5nK4+fhqZoHs1Jr4Jjr0WKerh9NN4+p4yI
ypGoddLHX5pmWEVNYmbolGuiwNhRE8h2UmkpG5f+2nJCgIJwKUrj1JSv56UVXHYNDftLU6XBqS4K
ZT9lnf0YYc92oDTafhKqoO8/ijTu2SivCR9LujiKYUSCosxksVGcq27ic/Rmp8NKGiWCTzUCuX8H
+qVnpavTA1qGgVvC7c43PumrxMJyKxFOo4ygE0fQF76euwC8gkPlm8ZJlNZeAq37vsqGbHJnrWpo
0CYBTkuBhejPIeb0vOBFlgW/6qAIgYyrzdfexBdebtus3rVm1WtH22oCkZW3s+nOYaErLqJvGi2R
kRrbwW4dY4/zRtkcJVQM92Vj6+kpCJHYOSjjDF7DUaLCQsGqjHU3QCBW2vjaa3uKi53k6bV9tWQQ
lbY+sA3oXlHyzo5+6Ph3xGlbFR8ROi/XVYCxea9ZQfKm63UF1DIpuGbEl1KSpu44RbpzkogdXgI1
Np2D2vayDDU/TD+CNo46T8W46/n9hwdJbCrLqgYJdFnORuYwaDM1hCjh98FZ0yRlNyAzvPFOrl0K
gkMAnVUw25bNuY5F7lociS6qHczelI3dc1KrKMkHwa84BeFze1JrVzn1EVGue5XsFWf5n2A0R9qG
lBiuhKxwn0u1pmFDFNrn1lTMjbOxdi2ABhTngrf5DZ0F6LTGibPAsYdpuescAzw9Kq7zPrLMUOhT
t8Fpzqfuy+0ZrvR7mSD7E2oLARgFruspdpNUDnJBbSEwqtH3bNBF3jj68n0AyvevkTU1nUt9Uo4G
XV/HJS3W/X01z/YTdmUSfZg8sH/f/k1rZ0YkNKJyTsKxbFJkKEba9dSHl2aItF9JYOfPeh9aGwu+
8m0hwJCGgitFIXj5eEq2BC2ljsKLbbT+xRrQpnHUfnowa3nLbGBlQih5CUwkAlUCmHK9xghWE+BJ
ICfGwnlRutR8SBF138hB1+YDmpQ8ECY2jQD1epBAS9U2abXoApeo3REC0gBQ5+rO6Ad546FcOYUK
igc2zRxCVZKF66HUMCmnSkBd9EFW0KOfh6ehVcMHa57Vn7kM8P/2hlgfj+xafCnq82Lq/xzD3spV
abZ4mKUUGcUoMr/l8AhOPaXKJ9R/7Y3Hcu1zIVpGMZucDhrt4nNJpdOjjxGiX1fLHY1yZdwH8dxu
jLL2vWCTi+KSMPhYojyrYFaaAtblZZxSxGg7s9wVkqp4MMHKjQz+bU4NW4G5UBTlT6pr1+tXoNiI
gwnN+LA2pt8JapRex1t3Gru080rJju8tvKae6Qlu+XStTBLSN7se0Wah77C4XYzJniFAo1mG7V+v
uSOAAfT5nDJ51IPc2TpnK/uELh9FHlE4JL5YXNdmrU0IMwsWgTxFB0wgitbrdOAbedJItVvnurqh
2rGyVVSKsqRs9PeEPfP1yiaaNudjVGaXOZQKz+xz7Sgca/a39//aKnJ/wFkTawhz4XoUUzIgIc5R
dqkbnYJ2EBIUo1rhAdDfEsRYGwrgHKEiul00EhdLiCBW5+BTml0Q6Jp/9vIU+B79N/NbBCnvz+1p
rTx5qgFC10DMThTnFjFpT2CmxwZ+q4U6pA/KOEy152eN+iny1Sh3R1UpUFQt0uN/GZY4H8YQ6Mtl
YtEJbnI5AaCt7THv3I6LpXT7MDVI8XXJ8GqUpi8TWkBbHoNra8ulIqSihDPfkn4yQd7oX9lDw9iZ
uwhTxZdcwzg1G2X14+05rg0F+VCU0QX9cFmQlBJDHZPM4jFocwNdF+TpXavU0302aCCPbg+2dr1Q
YuVhg/MnwJ7X23NoEbzNTNw85MEwvzbpqKjYQTXW2Uxr4xzPpXZSIA09xHmsb7GA1yaKObrQyaDQ
QL3uemwdyOykt2QUhg3bpaj0eS9XUXWIIjvYOOuLIBu9FgHTRZv59cnDxWAx1FRm1ewk9mU+PD05
3vGxdrfIjBtDLHupFR3h3k8R28rcH6H30rqPqruZCorb/p9kYTmPZXg1mf9/Hs3+w7eHl+d49zx7
32V3q5K7NZnFreVMvV4CWkM5zP324yVw7313I+RZ1k/fTGXxsEUjnqDg6eyL5T4F7sev94+fPmxN
Y1nFejPI4o6v9DqdjIl53DmusnsJd0wk2219lrW365+NvGxwp92QBuWoAEGws/iQx3ZzGIhO/s5a
hB9WFfrv79tTZxfcNEBPaPQuK72a1FRllOOQ0SnD30jv/fu0ibbSX/5v17tNWMMLmR5KHSD1CAUW
lwNiNhE9K/Bjfhka+ksGs2EuXOQRJGjenSof0jlqLNf31aT1EEQyOuypHOUSVH4au4aW55lnKZ00
Hc3KNktvCgz5Q9M32leryQLLhbAV13hdZKOxk/W0MZ+nOan/JvDeYhw+a+clSIw8PzkmkiFHza5A
NjVhXjSuhFj8JVUUqd05WeLLXpiPw19Tzm3cgQpb/qaYuaPuAtC3H/p+8D8mvTk3+4G6cLkz1VEp
XCcO+ntpdJr2UDmx9s3OpbHf6UkXVF6eanO2S9lezq4xqr5zcXiWJLx75/lxVLXSPJdDB4VikGBy
eA6s6d9GQ+r+0YekyYvkm4lyVMu6UShTzvQIepQOvSkqktRrfcka3clowXfMIGFx7ZyyvHmEx4YN
dpXaKb5UdTH+ytC5RGOdMiJYpzwYv4zBmHzmDbTmp8axaHK6UEhS4w8apyMyI40Sfm/iKhrOWak7
x6yHinSWMLwK9uRLSuxpiWyne19OE3MvZ4GOw4keqBqvZqRJXqHF0eMM+CTdYXnW/I+3aTTv1HSM
1H0gSbV0nwxx3n+OJ9LI3WzrWf48F1XzqYwr8wFVxyBzZ3MY62euqbB009qcv9lG4vwezHk6OCMI
TbeLoIycJMWsrWMuVxnCmkPfP3ZJriYPQzP0gwudGfw7mftA4SgzkmA3Z33fIFAx6PNJxrgxcAOZ
mGqPcYSV7pSp02uvHExsN0sKns0pkXslc4O0rPRd3TrRXT4NTedCMXa+UWwebK8dc+Nz5RhN7oq0
zH5QpWG4GKUypChaU2D0ZMKY8dSHxVS5uWJneoT1TpMpbkvZvII/Vg7tLgVxV52VJDQrryQUqVy7
D9o/lY66pOunEtKKvQZ8wWuqKZPvgP4bXzrJD0H6GnHupV2OlqeZAHhwJ5wjg+eedB2DWduspC/5
WKumF8DWv0hlM3/SYmwXnnOcq2eXnCDu2ZRc1OcxqurP/dQYrauXrfa1rNRZOaDvaxZ/8UtVM0/F
6GXrzlt5vAmGUIcFjggicFkcG+OxmdOhQk+7cooPYzhOZ0X1B/LWesufbn0ogfSnlUPSuniMoKPn
gSNDgPSHLt9leTC71BKNgyr5Wx5fKzkBEqzYwtHwQDxoSY2NwrloOjunu10N1R9hdfZb6Wja3Q66
1iaElpZAFiIkR1p8HY0EEQJycQCNdNR69lU9j7Hj2XZs/BSyuvP7QzxNyP4LNTk8P5aj6W2pTU5O
BpmgTHDvRNpw7KERjEdTG4naKycaz3qfK/tCVsb/sk1Ix6mpkdyhtrp45fMKqCEIlfhiNPhuZq1e
y67KuOdcatv3qwQ7r54mwouM/tjS5yA3I7kNZ0qpqoLGQaJyhux2PDb4t2ys6Ur6I+pOouZGu5tm
8/UXLJMxSKwadpvRZdozzAb/xakc+3dG7e9T1Sh/6rGcNsZ8s2sEq02j28xqWpSLF+Fyk9iDVUHL
wuhsirxGUArKSIr3k2T8ur0/F9Gf2Cgk4vTddKw+aY0viihFqsrtNNrZJQzSnntvdLIPgdaa4Ded
uP1W9qVz7JKm4OGZxi9p2k/a7vYveBN58AvAtdi01gUzfrln8WuddMxq+QV+nXu5qnFRN/Og7dLS
+dkHlra37TH1fD/fIr69ieUYmUSPYjRVAUAMy7krUTgEVZeRRfrjXtLybJ+WZX80Emu+VyNj2iqQ
vRaL/onpX1fbVG1wCySWeGAujohqSmaB6jFIkDiNh50ov99NtdP8mvXc/p8Z6rzNcmYnpBM0WH9J
pU3e6SNs6N9Neqlh0SvxcY5dX0FukP1cBoYwUCu6/UVWdh9iMSwKNGAhwSPW7Z86HsrXlV+FrEuO
9faFIE45S7GseHCe0o3U4LXc+WZFwIrQ76UR+waehyHTBPjbos+tzn7vqgNCBfiOD0aw07W25oH0
K7twCV0Ea7fKq/QyTHH9Q03i4oOM09iLakT6tJsneLGnvkOs3c0jowlPmlNZn7OmMQc8ScrkBxiU
9Huq+iDippH57Xu1UOb9UGnz73yUUG4tex/IjBr1Soq/Y12rX7hbutYFTj32H+qQkvDeaiAt08NF
v8El/jGp3oL9/F4FgTG65AVW5GGDGzsut0LfukGBEdEj/f3kU434l+8qkz18vf253jxkbGNkR2BD
iFI8/d/rz+XLUoX7LuYNJdBCTycUOdkIfG4c09VRBH1aZApoxS+uJNmKsWiT0+wip63KexJJD3VW
bUmULlPF1xNC4w/pH8q6xpsafISGtZmCVL7Mlh8d09Qf9gQ+8m6M4o7vr/hemKr6Uxi1EVaIxvwj
rC3tCUG2LWGoN9c+qwqiGM4viGKQ9GI9/jkE5uALnUwwP1GiT3t8snhUpQbkg6yNu8SW2JM8QhvH
Ye0upAYMf4d/4acu3ppikp1ZQIwotQX5/wIj68+xFNiWS6JpHXy90H9AQIwffEThtwjra6deGFoB
cATdQtPgesJsrZJDVuYXs5uGu1pOe1CMPv59vdNvNCFXh4IuQMrJaHS8r4eKpZK8TwDikCS3qaRL
AewdxCjGZLYPtw/HymfkHpNRZ+T5htKy+IykE4E2oQN1mRqnOE56Ul7KxDL3Ct1sr6zC4k62/Hxj
0JX5gfVT2Tc07MCnqdfzq7XKJESfswuC6+0PDdvUY1R3EEMjdba28JqvwL7FFYqaDK+KaLWCuV88
Y9RnSSV6Nk1N/ujWvaGczbrOXK4EFLGjScapKI/3ddLZfwe6srsyAsmZmHJziqFNHqV8Ns4UW1sh
PTq7fiVvqWStBBk2tX7q4gQztL4X37tHkUoZRx6UyLAAyoVdg0O8mk3xHcZ7xQu+VM23GVT6YUzQ
HkPNJZ1Ot7fBylNPJRBvVc4UPJ9luFjZgKlqcu7LrCbmndwZzxikILM6ZLDHcNjZiN/WhhOEGKIZ
ivTENdcboDSrfAbUkF1KW5E+20WDsIWRISNb9ul+tqZ23BhwWf0S9yaoF0D7wghGCAZej9j0Ze6k
WQsS2jfLR1BqwT5ryxBVLyOJv2OONRzSqi0tT8ud6cVv4/4Mu7V4f+TAxYGUHvk9oJklCVgdpbTO
dCBcmdlEdxl8V0SY+8ptpSzaeI9Wl1jwHalmk8ItqRFZKs+VnQzZxcb9a28FkXNEjyc9OWVg3bVz
bX2/vYPWzjQtJCAxuM6wzIvrUQ3HchjMDsJ1EDY/GMmY4VrH+mej76Hv3h5sbXKiFgEkTwhNLrer
cEQPcFMj+Jqz6pgoyXxUKrU6FgCwvM4aw/8wOQF+Adkp0I1LBlyq5Inlzzh1lJyU4+znH3tnHPeR
bupfbs9sbRn/HWmxjGCWlGAmHLq09PN3gA4TCmAU4DA53qqcrg6FVBlu7OJsLBVYVOhboaOQek9N
WbhFOBQPadNiazZG4ef/MCsdwUrKojSMlhHzROMRx2iwd7Gct5fI4rDvCjsZqQ2rhPS3B1uJxF7F
f2lOkZayHa+PekLNTKZcFF+6MOi8wdamu7C0541QZG31QJKzeBAIhdXl9ShDY0Z6C/AZ0fFZ+xzP
YbIfW2M+lHOzle2+BRdzefFukW2QzHNFL2bkdwh+5iFYbt1p1WAfq745Uh2N9UMfo1cAAM3OIPRL
0MjdInfq7lgUGfrHSYIrLB5cWeYCPujOBE/vrhKJnyZCB3GLk7OJk/pPGNinDml/Ra+6CVIUuUKr
uoDh2sJursR9bFI4lCTg1DKWqlU42JvxWGHFh3wAOsdyE7q6PTVnozfDfWhTQ46qvjlixbV1ja59
ZkEqAZ8KO59L+3p+mZmCr+PBRZAujmAoydMJGlXipWNSHN6/b5HnBn0Gv4RHarGUjTliwCa+MqE/
7PSpRUe2t7ZgvasvIfm8IJPAUpeXGtngGMKxsXCZi3yn28dNPFPNlcNPkzbHBzJz2hVog7V7LZkp
qAxdg+O3VWywsdY+KM0agh1yGL7q4jmu+yDOfZVuQA4Y/24wK7oZpiU9Z1Hxa/BH+aeDFOCPnt7D
xsuxdjkgZSiCDoHvW9qFqL5tSppTppdR7s0Hqx2ir4JlvvH4rk1PvEs8N9So3ng74Cyi5kmZgRg3
6+6lCvynmT4C8pqNjLaIMh9BbI2uMybV8fYeWtuuAiGuYawkumKLdW11bJzsFskwIzPkh0yZstL1
HavVXRBw6q/bg4kNuQys4Xi9GnuTCi5t1M26sWc5YzB+DGRtLRrKI1mNT4xch/ox9+F6bHy+1SER
YcIfjHoF5tDXxzEs0wCdV64bmkr6x0qR/iRj6vzFBS4k/e36eqNZvrZdsLv+v/EWWX0d+mrvCJBF
myp96uZqO/1yZvU/FA8AUiNkAE+DzblkRtJUgC8bauCLikJ6kCoI8KRq7w9ioAHx+oJ3E8yYxVxk
K6k5zkRo+FL/0IwEI2m7Mz3gtMX730b86ShTsPOFCqp6/ZVkX6+1uEU0tOuy4ktb2NSI8gKGZzqZ
/+EdRngCdBuOzDZDiS/47wMEYkPrUspeNkoXn0orMZ7CuPR31thbp9v7fe3qZCxcBkXFQ2Dsr8fC
MUKm+YtaaB+qfX9CBIwy3CTF5s6MUlPZSaYZKa6Rd6bqhnVb526EnVi6y/AK3EKMrFWCkPgQFVpR
Faa6df1jsHPJJbNBsM9o9A5S06R2f7OkLH7VclXej7HiH5S0qZCGwL5vDxqxP6ta3inuQLN7475b
uXYcElhgSFTlRWB+/Vumpi5tSSE+Vs0w+NrVk+IZQ1Ff0jSY9rc/wtZQi11cYLbdzw5QvBAfXa/o
umqHHlr2KGnZVtK4UhuBkGIhbEKaDbRr8bkbDUvqRsTiYaKAirMgvoxhHJ2dsU2OFZDI0xRuoXPe
Xjhg4+AWiIYDXaJlEDCqUdXGeU21f/Qx//MD44WUUd4SmxYf5PrqZhhQw6RQnBkew+sPlui0oKYQ
wJ8ptfGfNq4637Na2Tja/kh9GYnVs2HQ0IhsvC/ffYczNsJcon5OGLIsOWlhYBmzQwmz7+1pHwWR
9tAMUr7zpdy8j5pmSxXj7ZshMIc03aDC4Eq25E2pSVVovLlUV8JScZtS8R/UIUweVa03QedhvnR7
h659QlCAdAi4ZVFoXuzQ3BydtqkgXTd+b33qJCV5bGWl2hjl7TkAiY0goeg4iwR/ccdGOiUEE4WP
y0DG8RshaP+QdOH4oMnJhv7h6kiUtSENkeyQf1zvFd0Pw2xSc76X0crPgTol0Bmn6ZBU4RbOZm3p
kGf6v6EWkwI2AlNeAyFa4MR1bsZRuY/GcgsYvbYhoGKJ5qGwEFxCluOOmJeYH/3sqWy9fJCs2MWs
JLiLzK45Nvw3H27viLcXCeUeE3gtYusEn0vEpNloij/Avr3USjW6ZmgBsUGQ4+S3SR26VivQDmXj
bN1fK+00xhXaM/Aj6ZYuLbhHMreOPCW7DPHUgguxiJzcFi96xevHMH8pq0Th9pRBoWh+d0nGTrqH
E4ERGf6jXyHqmz9R7U1q2p5ZnKHX5fcbe+stbwN2NyQykjoiSBH+XG8uW00MfCN1mjPgQD6iT5Yc
hrr3XxCq6++xKZ9PwLswTk/zwq0yW3YRAde8oG/sh7Swwo1D9aqpsbwX+R0onlMHfVuYNGSQUFHb
I2CAMkTudmbmIx6YaPplyAa7drvQyKMd3prZdJCGoix29oiorBspWmp7QJr0zLX92rQ9xAEwOx8w
JvOfhlkJa69QzXFyrWwGdxWFNkX9sa1VeWMK4nZZzoBrDigyntNCsf16QcPKDovIMbOLQ5Vgr1M3
OnToVXlWZ9cPqo9WFL2an32IBg1MwS115JWjZVAHoB0kkNeAoq9Hx/bZmeJQhfbe19LTIPftQTFS
41gXE603294SEH2lhC2ma5CYUzenkUBPYbF/OFdSHgTYIOUYJJ4zaoJ7P9DvkZ3djxRIjgBd5zuY
/9Whm+bhLm9sBd+rHhKvJ1dq/NyVcv0p9O0tWsSbz0CRGVQ4rWzBInvD8CpyM321MzrjZvytqvXs
GWEFU7RejVNd1tmTNtdAwuQ5FeAs4/zOC4fqAbUvcAMgpwWV4PozlEVvYkMzmmdHgnJYACJ7on/U
P7CM4yFTMbulgLrFuX9NLq++BVVmaiQwW4SgPgCN61FH25ntWI6ds6Mja3nPLQ8XshkSPbnTjdH5
gqS5fdHmtItcs7ar557FN90s6+JwlyDm+MS+kqWT70x0D2c/CT7l7OZH2UR7d9ab+Y6nXN2Ko9/s
WH40evKv5DEwjEvtAorV45gWkn3uq/BrjGPgUbeC5NBwWXlto1cb4evKcJQ/AXmTRtDUX8q94/LY
+CGg/DNqoONH32oajy4xHvRTIP2yq/rlvRsBLh5Va6FYR7F82fu2rUDudfyGz4WWazS1Er+713r1
m5T6+nOGMuoJWGj73iIEchdArES4BaQdse3FPsjKqhf2I2eAXdPZ1ivb0ydUF4cB0cfb8xMbebHl
SIC4chDOhKC/FJTsu2IM/GZky5noG+5sNEWDkw5e5c/tcd5+Np2IHIgxT7jQG1zEQL3BaaJeZZ2r
IbV3MSCCs9UBpfLnKDq0ZaVsbJO314fQaxCKA1QFgFUt7tFWHewqUxv7bHRB/cFJivZUAao4BUZZ
XJTR6V3JKopHe0RPf9KyrRL6m4AFJzJyD64D+h2kuiIk/CeprvTUkedWsc6ZJvtPCHmk32lddoxq
5MYPBB95pR2rCna3V/lNpCmGpZ6ObgplQYr418N2dYszAXSec2hJ8xGnMkDUQEwO5BLxxsZZ+aCI
AVAykAVZG0zB9VBBFqA1q/USx17+DFpbPQ+RbB0IovJdX47pl9szWxmOkgFnXqgRg6RaLCgatVlB
34wjYdZD5sItbL4PdhI9jkWG2cMwvRu7xWfTKfKAUgKrRNx5Pb+pga1JScA520Nuf5KqUnZjlH6/
gUGnw6PUf2/Pb2XDIPqBWjipMpiF5TPcYTRN0qo4Z1+kVwPU5scp6ZQnTbIqt3aU7jzLWne4Peib
JFbMkeuNjSL0AJaJJIwnICpz7ZzbTHeCY4CLXuk6mYB+zCCNknOBwskPI82Vn0VWt1vW02/vHoYX
JRjUzEilTfH3/xwSNGq7wTS5ymsmfZhsLTn5THKjlrY2ipDEFPBiUD/6YufYsaZ1fms756qu9K8V
2qqXIgq2CpArJ0/0lbhBwUnRyVmOUut6QBUeIb3JafaVU4Jv9DXZJTnfenBXJnQ1lDgq/yxbFjRj
4EjQoq0op+ovNeq+K5OtSH51FJ29T97F11mWIIOCba8HKA1b7VztlG5Sz1pn+7vbO3B1FME9gaeM
eNOyHD2GpTNICsKsiCrPZ2VMAM4H85Zj5drHAcIrg7EVEcqyB6UEipJVNTKiWpx/mVs/PWa1EnmV
ZQ4byQNPDKt//aASuavcGsgF0BZ+q25WDeoY4YHdDLb1ZBVV8K3XJPNJmeUwdjstQbsqyiN9dIci
Q74PbIiafsl7AwUDv+/MSzGFIRhqfYhOSMbg6qFTnXwKpTT+m6gBhBCONNBqQVpMHiITXbpdGHfy
b7kIzc6Ft6F+tFoLQGtOfS8E2NXrD6GdpZOb6dRR3YSQFlduCQ8ZC4Rz5Dlt1KuHVGkr9YWLN6PD
gspTv0fj3iLQTDM53hUVDpQeTr60SSerMJ/NOclldyolK91Lg87L5nSK/Ue3E7mEyhDw3iT1qD/b
U4dIexPMzuyGQzVPjwS5xp3R1GiR9qMt/yxGJ/4bhpr1AT554JPxYYPkmrjr/A/GVf4xTREzPObc
/k8oYvnFbjAtMJhyJyWa1+Ms9DWW8uJH03eZ4w2Gkdm7tC/9wZ0nK3xJbGg2uxam517z7aE7+d1o
Ppj5kPcfzNnWPpWGM5KZN772LW5hZVB31gR4J0yk/dBpY+CayHxKh0SJqvtsHJrIGxIp+RGhhxad
clTlRtdqlNo54HYe5p7tSBVAUhxuDRgxI2p2nWpUTxjoKdXOH1u1BEGZVfp5boLszxw28dcCB4IK
i88Q0osUzV3lGk1rm66ZhL20g8FodV5c8I9rS0b59P84O6/duJFtDT8RAeZwS7KjJMvZHt8Q9raH
mcWcnv581M1xU0QTGmCAPRhgq7pYaYU/YGQtpX4VQE/3TWI3mZUyJeoSLa/wu6kGDOUP1qQ9WLk1
1k8SOKjmQxNq8p9CzIrmpRVSyW5fVXP1Xg3S9JSYAhuXEPCX5AJ6qf9Xsti9N8xpkHhVU8Ai0e1R
fJitcbBcI3Gq+iypavUv6g9ZdKkZkvVQode4RmwnznszKVX5ue9NijVkJ80jFy6yFUDiSjCsVmb9
xIUnSqFN9XnyMYDHLHb0QTZPIaVKAHnQ3V95nJhxpcjQzeLr1IbDg6I1wcEwi3onS9y6V3ircWxR
MeHg6r+9iScu/BE7HMR0uiH24fvMNH27xK+DYc+baWsoB1FGDEShPiCZczsUHpDItMYZwu+zhO0U
6QdoiTg9kQo1OyoBG0MBCKJoj/bbUrVf9SJktRGDkVTSJUhazUuqOj+WlRk+am3v7EFoNsI6mAhL
eQ0yNIzoVRTZGibme2Cb8RLRu4M5yenBEEb2U8rD7HFQ9KHeCVs3NgbvGdBftOWp3K+jgQyitSr6
IrjMVjP6Oc4efsUx26vKbQ4D3Bx03iLhuy6Zt4CGM9x1CToIp/ys6hwPS+Tas5EXcc1B1f9n9HV6
Nqdc83MzFA99Nf3CQCfzw9kszkOpdl5bi/58/7ndiDJ5k+jHkiZQUF0HtYuynBahPH5pzBKXgtCJ
AKxXMppKtvihT6ZxIijbg2Vs7CcSBJr4L3LzNNZvt27AhTRn4IsvHZVUP4iV6tjPIZ3uTrJ2jv3r
7cROWlqLdID48msi2TTbtcAuRr0oYZh1bhSOQfy1liGeD0XUxD/FEOxparyeHa1HeIbUwtGERqPs
dnZhAdd0bHrlEo+D7deIjB4CFRh3UlS9f3/1Xm8qIjGIJMRkC45pPbvABvGpYwpyIWUx/unDoP1K
vLw3yqtvyEQwlgBAg2faAvK4nZCJ+mxXLPoxyL4D4w3lpD/YBll6XBW663C/7xzJV1+Q1INmMJ3C
JWMF/3g74CBH+Nu28OTCBDZmK8naA6JvsxfC19nJBTbmttSNaN+zQ1iu1dVm9YEEXwJ7nTys8nOV
Fumhztr2VAm59OCw7lb0lvvrJhpc5rbUVqFYL9Qj9XZuFOINs42H9Kq3cTb5FSJLkp/iOvAhl5K5
/qOqZfXHlsbu8zQl8KGNYrTOnbU4Qr5x7/BDMHVl0mRcmGiuVjXQo7yPdGwLpcxusLFRgg9N0HUf
/8soSzWAW50kaPn+f6UmjlbPkpnaBL+dWvoSip7vzDzpf98fZWvDgGWjLsZXBde3enb7rjK6skD8
RDcE5tLV9DuzpsIvYm3P7BFLtFcLuGzNBS2zbFJolrczKlGbn+yKLmGi93Z1wNLePKpyGJheGyEy
405jaf2bFq1ChJi1ie3Kem7ZR00EZeJhBGR9UWnQhj4V5DjwxwGXLpesYSROE5ZwU01tKj/qrHSx
yhbqc4wcyIjxuyBNQL1cT49SMxjvnRpH9FPaoHDhWxCAHw1nCtWTQ7/HucghJkSPGgGC7uXAGgjG
nFH9bba10Ryxphm+W0IZp3OJipd1CCgl/1PgUBbDgs+a+dhqWXaclaGnt1sLw7osGgTlUXGSyfbN
nubBg9Q1hLmhNdS6b+hZ7HiyNHSI6jStHBwiMYI3V0gvfuRQ0AX2M3mVuHTVNMOPbalV3Vp36k9N
A32eMNUG14H+qKV4IuioTuFYoaG9Z/X08qSxFYErOeakunoWpso/Yy5MAZOiybiM8Cz5ZcR1HHhE
kOn/Qpqd+rGIHec7VDaIUE5YZA+N4gT1qSZKFl6mm0107NAG+ZXmSpAdobe3H5W07BJcZGIxugUM
0swVWqc9DvM8zA9a6UThk5NKdu8FgDW+G0NskghFFsr4uZPOD5E8DZlvIz7Ver1ca5Krd4H43WKW
jeeoQMXUV+IglWD9a+Wj7WRp7yGHNeluMobanznL8x9p22oPuBaJ4aBm4di4lpWE1TlJG/mML7Dc
up2TA4YZCum3aqLOaiu18WMaHOmc9mr2q6ub6ntdNK0DgeYjSl+iC2L9nAWa86mbyy4+DKMyIVJL
7AEPnmNYuNGc9H9Y9Oop0bpZeS9ns2kebLXvsg9Y9OGz3ENVrv1KlabPfTxCWcuzvj9JyRRrBz3I
WzRkyth5RpZNqlAzGGLLa825PeS2mkSXotMC4YGtK39kGRR7V49roz02ziynZ8sM9D9iLJ3Kpywk
gaiNGj31s26GEDqmRnCs5LAsPBUMXuwXTReyBWRprCd3UMbmY4AoRO/PmtCqRzkk83TbojEsf5AD
LXXxREXCYJyl9mz22eyc6XahLTviUf1cSZHOaTCHj7MInKdG6PKnKaIXfy7DNovdvDezL3R1s4nV
1MP6ULW2HZ4aS2t+wI2CHVjCPe5/huo8KH7uVAqpazoZ1SmKYZfkcVOn7txWIvIixS4H3y77/DzG
Sln7hDzqx1aJjPmdI43NP7UwnV8WVinSwzj3cvsQRSH5qRTG4mGIzMg+hG0ygHsatUxxYdS0z3Wq
ZRCPESWQTpOEAh583cD5gjPkOHxC9pJPqSbscM4nIdWzIGBvPykjueyHWS2a0Osy5PyvrIoKL2Nu
vwUoCxonvZjLz6Woq3knTHl9PXP9LxQNGvVAY9axr54Mc4NMX4pCM+yuviBjhmQguVhf73Uvl9v3
9nllKGrdSIliD0EV+/Z2bum8y6jAAkQQKLSFHaQMByoQNkaq/U0I0/zCO9FfyjiEFSVJ4V6auTVV
Y7GYoKZOOLTuDiH44WiNYfK8h4lyLWdTP1GHkE4C87ydB/xV6I6mEo1a/oHHilDc6iFC3WIiQWeq
mFqORztXsndmgYjaMND5cqOA4odo5r1O1GvkPMNSliYqgwLGTFcvet9bhhBlgMtsa1XjKS9i03G1
SnbKg1UGReBqVIetDzXeZ3/stlRSv3WoceFaGECOzVIbYnkbmZYbKpKxxyjcWn5UMpHuWhD0bIHV
8iMSjsoyatkYJBsH+K90PYfKPGm8caeWguwXpG5nLx2ikxLtubQsf3y99yj00Z1egFjW2u/X0gbs
90oQ2JVkiC9YOEtumEitG+RamrqYZcg7efnWDmCqNF0gPi36xLezxUJQDqQW8ORoGMHXPgolD4OM
wE3bIX/qymRe4ohyp6C5tcP/GnQtRwRr0rLkJM6uMwrFJwNZ4IehWih+1a4g8qv0ZtlqdAihNdKK
1NfClSDqqs6GcnXtR5UAg+rEsxyk9VuB8y+jIOlAYQMg79phU4s6CGwBE6JqqX7E4jI/Nr1ReKib
6Iorxtw8JdHwXVIa53A/bN2aH+yERQYRWXCqHbfrV0bExjgFplcMy9N3Car2P6zY+E+j0NJhWdAe
f2W2m/epFFgE4deeaj0Eq7ojTHaytxYS+Iov/gAUG6lHre007BwAC1R0IHpV7I3BmOEJ0OmHLK5R
85kb89CLNxNtlyG5bPmCMGbgkt1+PkuAKAJ1CB8vH4ZjG2PVVjZ15AOmqS/WbMV+ryfTzvbfWjNq
YHxLrhkQVqv6VFGKF08U1APGJvjaqan+geLvnl7l1iEDYEAnjPcKks66Oa5o8Vwjgn3Nxir3gFAp
HqI91cdOF/3p/iZcXsT1rUV2z3spg59gvNuvSOUAQCsuHldSB+Q4hq7EcK9O4TcgyxS4LaaKIKFF
dky1OPx+f+ytCwxLW+Qw2JdUTFcrKGJ6fU0H4BoHV8trytaiCa+Ph8xqSfzHOJU8gn35x/1RNz4u
TIeXO3rR4ZGXX/VXTprnEQpdA/e0VMb2Yyaht1BZUvIDHf69rv/WUGSlUGWpnkJxX4UjkWS35O98
3HnWU6+fMHpRtLzwOxzRdioZGxuTHbkQnZbQgzDrdlaaHTT6mOGxphbKc0wt8aFGqmmnjLk5H6Ib
1OZNbSkc3A6C3Sd7yFAZJLX/xaAj+kwW1pygbhZvv08oxoIZBHQH6m6NfColIw4zVUqvTtDVTxEO
uR51BNLPNPiTqnifWZIdXN6+McD1ACbC511Gaet2dkGK21EKDe0atGryNI2Z8SHI52F023Qc4p0i
18Z6cX0tlWdaxHS8l0/91y5E7UBzwgHxcNVMZW/QovioKfUezW9jwVRakkRqXCQwR1Z7fTLTWdCp
Ta4ik36kTZH7o5SrF2S9h51Kz0bopdLoXDq3OMkDWLudD1hBQX9lCq9NaXZ/QgonM49nrYAcUIEH
u0sXKvzskAY0Pjpw8+iTEZp7bK2tr0olH1DIYvwLs+T2Vyi9VsHQLkKs7M0Jhb4oPOqS2KMwboyC
GdeCXWKz09ldrV07i5GSKb2XBCGEB2cYI8OzktLei7U2x4EOtpSZlq7S6psC+hhbEy09SNmxgpVx
Fj5n8FV3nrRlW69eADCVFLXouRBMrpkLip2a6pBL0kXt8sKjDezgTq/MVBUq9Z1dJqoX4RLwPgSc
thN6bexO3hZSQ7CVkFHXoZdqRHIfI9Z9jcMAaTxDCg7optl+F87RTqy88SkXQAHXFkuG3Mmq7hpq
/aCSKOFWjD7C+3qwlJ8G2OSdUTYeNBBQwBYQ00Yl+cXm4q9DPcdV3EldEF6FjRnqQalC9Y+Rmg6i
QmNW20dK3uV4ESFF87ffzID8F3QbxWxu5tX1nxV9LWwVuEk7UE9xorT242ku/bGQordfk/AwTQO2
BFc0SkC3Z2xQmjgDKocxQBlj2EtpugAGGcZHzLnU/zAtFgvrg8UYDpLt7Vhpn2LaEVgh6olhhz1Q
FpnnCaorTeu4GPa4kFv7kdoBcCtEQ5ZL83a0oTacWoqb+JpWJNIWMlD+UAWGb8fSXuNtaz9SqAAU
gi/fYvV1O5StKq2dqTNNlSIInyhATSdJG/69/6C9ptct2ssUxOHXLQu1PmDCqY3BJEVHNDUqD4mW
1h8Qpsq9oh60w5i0lU9ugIVuIpmHIB4MlECnN2Nt+A2L/gKSW7xz2ro4H8VWl8gBxflBzqtLplXK
SRtwB6jCZtrZLVsflYRguc2IGLgqbj8q1ABHTgrEW9Msas/2mEynMbXjHQbr5ldFn29BOaIWxua8
HYZ0hI40rIWrXCqqHwnVOoo5n10LRrvXyV3mD+iWeQKtG7eeuvxDFehvJistX1WjTLcIzOuYEtz+
hnia+iyUyxjaLpY1MZ00MJ1icMHVZDtfdetUEL3SaMRBAuDX6hWKMCAvu6YOr2Bj8Z/rJgupsbH+
MTW7rcbNoZZ8H5Du0iZbzaqytEg3oLJf4c8nBxXxNV8bY6jWsbaHjH3N9kSfg0dnsfOjeqKtA+YC
+QfNyZT8ilfe7BfpGLljLhdepRWDbxWjRuHUkF2LtsS7IO4ggNIjPZkzKiz3T+myXVbvL11OgI9c
plxza9lt2whDqdUQ0ok0O3KbYBJXtU6kE4+w/Sk3wsm/P97GR2Y8SgHg3sj71nUqWeqSUJUZryvn
HPtAW20fNSpz78GLBTt7Z1mw9dzoMNL7W5DrtFhvt2mvlwOkiYV8Cagh8Q1CQR8pBKdAISHN+Q96
mpyQ27U+3Z/jRkwD5hneETYdJNLr0pFsCK1EyhZecdkmhyiIAj/R5OxZ69ELKJSkobHRyc9Flg9v
j2mWxj+XAMbyNFZXb8iY5xL8CAMdhnYYfSOMIh/bz+ww5rvW11sXETUIoPqLkiWwktXXbcwJObEs
woBTRHrlWrE5HkpVGY9JYZrIB2gqJB1TWFdVAvTli7HqzIfK0bpv97/2xr1LcR8jbFLDpdC/OrYi
nbWpNCnURbnqPKFNoT+1ZRIf/sMoi4+VCliH+2jZ138FV1jE9tZIa+fajqXpO8qc+ZYMy/b+KBun
gyD4/0dZXe5FmFU8VyACVCo8nxW5G45qOC2iL7vytRsHnyrEMp+FOcmDcjshVZv6WqaiedXTvDgg
k2VR5YkCb+HmuzEj76ScG4fiZrzVMoGsjcpmqRenw5D/hLsbflGhDZ1KApGLnhRx4raKUdDuM7vi
y/3PunXdwtyF8EHhG+j1WrBIVEkzNRICUwBAw4hecJhdkja1v9FOwG9y6JC2chtwUr48BSG/xMm0
RyMU8xPEmHwP07K1yrSH8E6h/ATWeLWXEn0mV8D88cr7jD2ERXPsCQHVunR1beg+35/71joDdyJT
pFuDwd/qAaX3NGoO3Wl0fMofBWW0Y5QgZg37MfYzZXwzvArdBhRLuHMp9jK51Q1Eil0BUJ2QmY6d
8hrpeuMlli75UWgaO/CqrR0FCBFutkLfm3O92sFRFQyRhl+zVtMkBzEaRB8GSSCkHnWgFgYrBMJS
x2Yw+sCz0p09tfFdiSkp1FC/hLG0RnHTVp5GA2nBqxzPJmiL6o88IXtjqGX3IbGSbOf4bOwZJGMJ
Y3nKXu6g28kqg2ZPGQjka1/37XtUmvR/q3Co/il7qdtDJW6ORR+JCxXRLQQ3bseyjTmNOhNRndYy
xsciMI0L0Czj0hmIat/fnVtD6RZbBRIN9fR1Ta8Ili6jwoUXtX30bpaG+WiGef85kSr1dH+ojXeC
QJS9woGjrreWt0mLwZRFgNJENhrJ+xFs8Jm+/X9YJ2JHa8FZIcf0ihCoBNSVK1teMEdV9M/UtJXX
grt46rtG25nQa99KEEcIliEuAaCRs7Y62hJyckmA9MJ1sGdLAr9cWvVBDFwlxxGkROxpdZ50Hpwz
4DLYBpu/gkJH7DepNflHO2P9Tf4gJkCuhpJ+bvKR/0vUDiZ+PFLfoOmbhfx7a0wGtM6BYNXKczs5
aDz9ji9bTWJ5TuRIsY/BFRs+FLn2B8f0ITnKRtAg/9naADDur+LGhlmwa2SuLyCo9ZwB5XQg5CE0
IKlaHWB2TQcH8cnnqBne3x9p43oB6EOhbVFkoay9uskkOw2aGgl5BFlUVI5Jo0/2aKYnjBsElqB5
7mldOLpyg/Pg/ZE3rhY6jhw+hbxZ4cG6PX+d1dZBrgqM7PokPyR8D7dK0+GUtGHr5oW8p0+7cTIo
3XAmdF4kIGzr8lQUTPiEARzvTD08CBHM3wHXO5/uz2pr5QCmclXji8S9uZoVLpzRDAwtvgYzPL2k
V4eP0oC2HSK8ewH41lBkM+QYkMkAKKxiDYliHnmNTNZfm8Kv4rA+whXJ3BQW/85abe2SJcRXKfpy
3NepML6mwySrAZYteiINJ7PVwEF1XfOt0uX2kFYTfJN8TPIPcE7L8D8cBuptBOFUuBdtxNuNUg2K
NYeJzeARIC/UK8d/8mB81wVW9fHtiwdUm8bEAvpAuPx2JAr4QIkNA5EBKUxQLAx1D/lR3ZsUsRdp
b+1+XtaX0SgwrIWZ2+Gl7T7FKAJNuWdCnP2ZBZnsGU44PVoVpY77U3t5zlZp4uI+CDQecvUCaL6d
Gx52Jjg9dIGsITK+a1OhfqtAQH6QQSh+M8o8+jxmFbY9sVVHPdLsgfqvAC77CRPBQvbkzpImj6AH
f1Srr4rL6ND0cO0Gp8YB89n22CVW/7M3GrsEjVKNcJ5Go8r9WhXGgz4X+pu1CngWKLct2FpKNFhq
3s4Hrnqvo/uTXIvO7mm3S/nvUi3jX8JK6t7TZ92mUlOroz8TAnzRBruZd16mrQsF/1K68YgCLi20
21/QGPZo1ZUFzX82xDfNpIMs0nDcaTouf2W9buAXln7/i93Iap6QhdoeI6/FAXcqAJ3FzWmM8y+O
M1ZngJ+15zixer6/WbZuFjjjEBEhxFP5Wl1is6XoTaDTpest6RfUI+WpTJPorGZtt1O82DoGXF7I
LyyN8VffcEYThf4x4Yo0y9IPW9KVn1qTpSHSa7N4HJpiTw5t6yajE856sXmgKq2mFjkYpZjGYhAf
1eUzR2LynBgXqlKydVcuh/ar1kjTIcvYu/c/6uuFXGQmlgyF0huX2fLR/8qtGw2KjxBc160zZAcM
vwcAsPZ4sLH19cYOJ9UqN6I37x4GRSaX0iLpirPWW6N3hstYz/PuVGaFiFqqe9kcqtgfZcazITeh
78ghdhT3p7qBYGNYBBVQmmVs4vnbudqTodXxgJGLLsr0OyifzHCHeJ7hI2IycICcDPM5qVNkCFpH
Grh0DOdr0DTiXYXVk+o2BLGq1/RZtHfvvtbuIazCDpVmHNQnqpOrUxtW6OSRFpLRGIn1FXxdEboG
ouqBbyh98UcSmTxiBZEmn2dioJ8WAHecMen6x16r5kR6dPjybOeJe32V8KPgRkBmIbHklb39XooY
hZR1xNNy3rVnrUck16xhJt5flteHjaoG6qUoFSyCjWtSkFUkAK4EEZcT5MbV0Obye9Hl4fsh1ejA
d7qT7xn6vD5tjAjsi8FI66Dr3M6rU/LY7iQu6TSKpYc8o9jryNl4IKeUT7msTccuFPqDjvzPTsTy
+gpbRl4obmxBDvrq2oRAAAeyoysPVhNwdw9Gqq54yCQFTab7n3VrkioVN3hC1CJRk7mdZKU1SQ6n
kpAvjPJLBJw/9orAkXTfzqQCp7gpsL9WQVM+JDMqrjtbZ2tRqUGwpuybxfvqdvQwCc1EL7ESrLSp
8aYsTj9YoRW5sxiSk66m0en+bF9UPG4fJCj3SF0QS1hI5qzN5sGiTnElFofwXkueYrUdBJTgsmiB
zdcowkOXyGsWF5y8Nwu7xEiO7uJPK3Ua+yAptZr9pDM3fc/GyHmwo6otv82aDZc2GuLhXa/Nrf2t
jwepPZQDRbSzmcbB99ACYuch+Ad3j3zPkM61mY7BCfvrOF0K+orjRzoeecexchrtkPcwnJB4DYrG
pXTRae7c9tXTYPZJi19XYCIPpirBQ572IMiFPZvfaCHboStHVbGwIIT+FJRdJHuwovoSSYFWfMys
GNXMYZQ0cXBElceHegb27lpZTQ0t5InE7ULP+gUHqyFI1lMdk5h9LOBSgJvD9qybtNEzJrP/ZcC5
Uv3BGC3aknWfceJje7K8oplxM1aNtoYs2Eg0Smb85wHbj31quuVs9KqfNYFpH9UujhQ3K+V8vPbA
7curlORjd+wQyq/OhHTal7wo5e4pB8Vf+tXYy+9l2vKx2wVmH/lzOyjax/u7Y+vYLR4nNHtISF61
dzs0H3jE6JFPSaj5lHmwLiRSPFVD2+68p5tD8VLA0ARRgW7U7cZvaU1UsZnRI3fm/NhLXNPosAQP
jZA/35/U1hGjhLzYBtK5pn90O5IBqX3O455mJBITmtvVZvKRfMQ8taPd/jIqeQ/TtvzB9RHDlGBx
7V6qHus8pLXmfhBVBZM6twrDlYKwwvZR4kztXF1bMyMugCaKBzRHeTUz2exM2gqYu89yUnsDPVS/
U6rWRTa1J86fxp3LamvNQEEuH5HyP75Dt19yDHR0vG0cdjR5Lk9YLVW+SPvmY0dD8nB/0TaHolNC
OoeUGN2b26FCXpxeLqLkaspd/xCiOH9VSq05TJOp+/9hqKUOhqIL33GNyyomgO5ZMvIVi0I/SE2q
u1UY1YdIh8v59qEWkjgZ4xInrFtfrWmOWlSitDzlI3p90jAmZ+TFgoBUDO38+4NtPGwLp3fpKBAw
0Za+/YSxroBGlBfjQc1OPW127M6FVNK5UgvCH7KR5rXITL8j5d9DNCx/enUCAKzS8YLiscjYrt7U
MhNog8oEDvmox79oq1SHVFcq262NEYt3qv0B/QsT9DHMPsf8EkqdsxsqbhxDELvLfuXY08dezd+S
a+5l3pcrwGuLEk5RSe8kZ0Bbtoyq7BGRFjv/GPIFa8TnQTx6EyVHHg/ULJ7V1kifK80O1UPTduJH
LrXRTmdgY4cDPCS+pkwIgG19LY1KrvZmLNh2NjouuJ9h+BPV6cFsgz0m60ZrCWEHYhwavkvBXF4F
ck41gIC0iDIiNVHddnLGc9XNtpuUkeWnRpWeTUuURz2cw0M6zwll2i7gh+GweH9Pbq0JkfsinURb
goN9uyeV3pDj3CZ/S7KsO1uBEX9wcj043h9lo+3LE2Y6SxFo8WBaf9uaxl0Dgh/vD7vtj52Efqbt
QPfCksN4aHq7uGhD37vUTutj2s5fdYrSO4HW1vISZy2iwyBhCC9vZ4rWnRAWohDXcRpDf/FVcysj
nT3M3veKQxvPALg2NtHLJQar53aoscT1TC35qGlZgUwEuOBNrPi7hGjjtxla/ef7n3drPPbtS1JA
pGCsTneuiLmVqpjKiRSHEWIMFqzegET0d1/Izce8t8udbbO5oOT8xuILSVljjajLmziIc/D1Vz2o
tN6VRWMb0BjV+jeRYvkMdSL5IuLOOFu1NH6Z51C7ZJO1pzS6fMjVtca9DWwCf07e27WA26iazHUu
WVOjkSBNRln/QL+re292cXciO6+/UoIY9x6ojWGpSWsG4fqCHl73n8K2pVxHefWiFCN2hWK2I4wf
UTw91tRKCg+KMsJCTWkj7Hh/pTdGBv9DHZxUgbrxOkgrrbAx+zZ1LrrRWke1LIqLM1jjSdLhXiYI
AGE9U7xZRotnA2DIIqQC4AcDxdvtrCHbYkUFg8Y4PBwBr2QHs6focX9qG+cTXekFi4EIzWuIGiwp
m84his8JiFNfqpLQr3Xt2MCN3dm8G3ceN5GFNy52Ojq92Nv5hPMcgTAUeJaDkHBHrVbft2Gi7oyy
MR/gyVzt7E+KBOZyaP+qTyH0GliB3IbXgFTtKGCAfxlSy3Aja97T+dt4ToBlkh3Q1aPACAfhdizi
6QxwGHhos8CVtXCCefJ0w1S/mfzX3KUrKz0nilORA5Zz8CnXE4RN7cgKHsOOLHMnztm4HPg5xBkg
yvEmoEV0+3Psqo/6jiv/Cus9wONJxF5dgyJwqVgFSEc0yrGJyslTY3Xy83hUXTXQzT9v3U/8CC4G
aq6E42Ajbn/EVAmjxJlXunRyOfshvwfZJtv0KuS1drbu5oQRW6a9iPkRmfxqR5Ui16M+NKRLCsaT
qyCsEs2NhYZZawaQ4QxRW21PIpKlxLWC3oiOgOTqa1XbSEzcn/bmXgDiycXEM4ti3Cq0YDgnbQ0j
pI3VRMCcRWl+SpBee5eHZf+/RNLiMw0g/eOU1dOlE0hRH/Ds1DW3mCMUs+7/mtdxJ0DFv37MKrwo
FZkXcIZioRZy8THiOYHtq0zWY5WUg5dNio1gEvxaxw7fl6h07ZzBzYUhfQYuuUgacmneboKqKbWu
R4zumpAC+tTxUrTeQRL/wlghb4i5S+fd1IvgiLzeojknOVe+hVQc7n+G1zcOxo7gQynLkzwBb779
GYnOZgzNLrymhtWec8OcJG/O4qbbGed1IMA4YJYWJB8NDnu5k/66c0RrOZE0KLAv9BEqr5WAVDRE
d5wNM3KRKJM+3J/X8vdu31/GA7ZAjZeuBuD62/EiiPOz7ozccXkp+c1Yjqd67jt3SjVnh6ewNRRd
WTp7L9j69VNf2H1Y2AN3SmJIsRvSWvNDe0Yzr0DuYOcC2xyL78iCgVVEFO12WlZiFHlRpOG1TaLG
NTI4XUYjj8C8jL2m1+ZQtOsp/i2ogXUoUaTkpGNkIkGbydEH5Dn0L7k59O+wbnO+31+srU1oLHKo
zIg0bK2G2QQS5vNmEl4rvR8OehlIRyvN8uP9UV4KpOs9gbYHUCZoRjZAiNuPp+WhIYJhCi5O3I3x
0YppaT9N0YS/QWso3be4TjPFy62ZHnBfVu3PGKZLckIKqki9SDjC8Hggphg4nZN8zqexSY5hb9JO
qtpJ/j3WPKBuGYyiQW6ljlM8WdpMP9U86bPfzxNFwyYyw39jPQEbx1uEQ0ykxWPiiTqzer9tJBju
s2XEkYddiP1vgcKR6nOVju9xDBsDlwpUNj5XgWA7y0hUtt7gqIXqKUltWefQlivd66PILLwELbIj
DNe8QpqvM2u/b8fROVBTSHv8EoD1PMnqbH9JlHTMH3HXbdGORqTyMOkJ7ocN/lXnzCpyoBpWGSXn
OTW1H2aGYL8bFF0YHNKxz+eTlQ1Sc1BagYhmKZeZ/UiMPZ3DEPlMd1HTeKdJApTwNEjd19rO8uAS
aXX9W5ZzJzpIcpk+qVVboVsz5EiRQIZvu0MLqholHXDiiPOiJSXchv7VJzo4sD2jMFZrt1FxYHOL
QpmQ42lq6nKxpIuf1N/jZOeh2DgHqBPxUIObQTTeWGonf91cQUxTVkVR5JLoQ/bAvsJkNwtBX8wU
eqOd8/26EEPkDD4H2WBc/WgErwara6GFRU0XzwzjAzX90UXCe/bzGfQFKjN+kWdoIVrR3sCvw3dA
LGwiiiDg//jf24E7VXRabdnRVZfT9GuCPcK3QRkSpNFVu72Mecpb3JahuTPfjVeYpIELDVDcwv9b
fVxbi4KuSnWqyJFonsGBO2eE4J8HHVuExNH/R39ROtVjTw1cdNXOxb3RvIQgwLRfAAZE+Mu99NfS
Onjd6XnbxVfolIWDYlFfnvBMou7VtXD2mlrvxRV1S7Vxof/mP4D8dO87zSGLQ0E1xTC+1k5x1A3n
+zfVxpYDgMOGowjzotdw+7usPMznuJYBMAkMJHk6SdySbvRHGlM7u3tr3SlVOUuuimzCOgyJEbRS
56SO4P3HJhTMufMyJ/8ja6Fwk85xDjRv9/rjW9Ojd7p00BBTRwzzdnpRMuXZYEPsQ9ZEPXKBKJcA
mafHRFL2NLi3hgK5i0L1khaTJN4OlbYgwQiw2NYKLU+Dtovf10qPU3Uxne4v2nJCVq8LrE/OLkQQ
EuB1ahEMjg1EROcRS6ZAc0XmhI9DJ/qW/nfSnmKoVPLO6dkYcgltyGsXJUG28e3sQpxUMHOzQxzA
yuiA7L/xmdZPeHQiZKZSY5R2DszGZuGcks7BBUF0T1u+9l/nRSTaQOkA1erYUXmiu/FTUWfiBxBp
05u5Jl1jmKb/cDMtXJclgVlgyesCXQYy2zJHhwwyrjqv7lXzWZqKwRvGJvOQQm69sSzfbKy4iEBi
AM6CLt5cazmMORpq0VTQtKZyCBBLpMaJ75gdBXsiO1tLuDhR6Cg0Ur5e91iVsBEmGl/SRcMr2qVh
EnlaImx/UeY6iTiTDvd36UaoBdF0odMsYHaAG7dLGKRBnljtKF3qtC5/WHbReXZq7G2UjWNHmE9R
f8FfkOauNqYU93NipbZ0yZpCPQ1TV3hiLmyvEbXx9mO3TAZcFpsS3Mvq4UrA95r0SkmmIyd2o8hQ
TpNWtL4RZeoB0Nab7eHYGX+Pt/qA0zg5XeYwNV0NxdMgwTPJNed7klT2AZ/Pt8t3Qg8mVuVx5DOi
EnW7Xq0WNZMVjM5l0ufBRQZGXNFd1b2ul9odgPDWogHfgOG6YCmont4ONZUwKpRady7NlC6fTpRn
vRyZVQf7+v4ufKEXrS5LikGEGtShKdau086mNsswtSJM1Aq1OJsIf3f085PhMhZWIjxc/bTnIa2d
9ICDc/K71rt6cIfFhNmFM4kQpK5N9nz+P87OY7ltZAvDT4Qq5LAFQFJQDpZla4OSE3LuRnr6+8Gr
EcUSy7e89Iyb3ehwwh9EbaCtXZI8209q5q3iizPMptiZWLuogU5nqQurZlWte0zN9INbF9ZLbopm
CiwwMldpWdtPTrNaL2hLErvb9loat6JTnHjPM9/8akujQqZwdMVNTC6U/HAJPBcfCgbuW9kMvCuY
dS1FNRI4uepPSux6fmuCVvdR3hfuD5TehbqD9Zm8ZviHLH5pTaoZuX2tTkGcqeO3Qs8neYCVan2l
KscjRYaCcL2RIhVjKlpS+KMzLLT9Fyf/U02xTlPq849xIuak9cZ9vuWvRBBHUdBq27mdtShSp3ph
X5VTEYeLhu45ouQ2yQdJswJI43cJJfbM2T2x4+i7wC6g004wcGyPM2gEUCouuVhUWM1+AjQYlulA
vWex5sfPJ3mq3gLJHuo0w220ZuP97hatIuy6MZRIwVzvYiG3hSmmFAvxNTtQKRfF5/Gagj61zTuz
Nt5QPuv+uSiBvwr9RawLAEFSB3v/GyqsA6VVAwysROsFNmDaIO6d9YshivXMU/3xngfAvYUG3ImA
so75fVVl1k5i0wqfEMS4ILpVLsqik38+X9VTowBm4ymheETScHTPWyvwmbYmfMcFUbtulsmM0AXV
z+Gu/gbi768LuoCgyzbpgg1TuW2k/wQeNR0W4EcEHgl817eRWlnlN9STikNsyOnNRuG4DRQgDonv
9ePwBI6Cnh2wEfFmk7+Ka5GgCTCbw2gCuyGtD+fV03+0wGjw43UhKPioW63zPk1UQQ1HabrC70Zj
+IKVXvbi9tWU+gYNwotFn/MyzJNY23LsZn4FFNUZ5KM9nJSWnqoXGvaK/PegaKhNVdWMXJ+WWK0F
Y0U13gQ1dwp9ZWP1/sht8WeemtT1BRLwNqXnJe8CfZzdmLpjkz116eqdrYF/DDk2SRl92x02mN9j
t3oxd8j6ARwDgujKB42m31sxzqsdII9cjgGo8QH3OQdtTEoD4hnjhPWwZLBus1Wz3+DGZj/zqfd+
KL29XmWrWmOoo9rPn++sj855ACQ3eXdUpTYIrXrUFAVBWepuPaWXqJkPlw2FrwVXirT6MypuckGO
hly2DuXxeqmTkSJCtX6p1mLatbnihNboqPvRkfbdmNpr9PlP+3hr0XNCmA3a1dZqM45+WSrXbMb3
BlV9dxgPWCr2F1aMfU9ta2X470NBKodMhmDNFui+3/eu4tLMK9F0EYpUQ7WU2EnUXbwrjeKchNKJ
WXH1e5sQGzEvlOD3Qyn0moohRYikcrMx0Oe13umgpx9mozmHDfqY9G8UQ4T7CTQ0Lv+j0yy90jJi
j/xvrfNXTRrpYVUsEbiV0Ye6O6j3HqSEEId41c9qcY6xv63Z0V2CwifpxF9fJARO309UA8PgypLK
cG8Ualj1ngih6HZB4nk470LPAFLYndOyOTVl+DTckdA7uZCPVjeZnKpQUFy+nNXc3fU0YCJhD7oS
mHKKH+s4XgC8xFV8SNuGwkIne0U/88z/fV2OJ05ZiS4mqT60paNcGG2ZafFiPUZIWBRcR15ZRfSB
Yu/PgvWE9tOj0iT9kc5HJLg/sgtckHgVVxrYyq6vTR34cO5+1dfa+mNOzVSFANp1pJPVytx9vu9P
XFEWsjHUnTdhHOfvY/6f+75KjU5oeU5goADbCC3FSx/nhDpS0CxNj53OUjtfPx/y1BfaIt+tEkU4
dHzUvM4Emeb0cVRhXNMFrQtGDqnhjLizRXne9kWW6Q6snXXuL1o7SdVnLRtM98xXOvGicuCJjenJ
wIw9TmfqTCUbK3pmbnhLgMxSeW/Wov1nMgbuDRa9R8p9SAEdV2CSkiATufM4MgqcOMNeae3DUI2L
twP54z25tNWfP1/eE9cL8BYKFRCSkHM67nkOWgz+e0jiCDLZfUdUvRMGBYO5LKozxTPvYzxLaWlr
1aODBbDsGKVtFR0Q/kWQoc2V9kRpO7PgbOPsEGTtPP/g669osYNuAsDV1tUSFbmW/Zgo3tShUrf9
G7LnRufDfPN+xzZyjb6p2NqNVaAUj8HJPPmD1uVasGrqjO5xpajDvh+V2rpc9JaymTNQQv+tDWrj
BHoyzbxbcZt4F601949Y2eAvqi9z3B5EobfPVjZQVQU7k1a4wZC67saxG2n+x1L8oN+CtpA+K+aX
UQNCg/CbV98rtEojj4IWGYtQTO9xA2ZcYSimaaE5mnZzw/U9iweKvSCcXZlXaxhrJcDr0ezWB5OY
Wwnc2iugxFa10l9kRY00uFt3Whoqem9irIbT4SFFnHt+rJpYQ26+WZCI6F1vtgLVaB0RZFJXJfbU
rbzrVNFXlE8duqdpqT5LWB1PEh2k3ldSZbzJyq5N/LXiSg7WGfhkU3nuk2GQUQGaHp1bA3TZV1cb
GhfIChqPYdY4nblPqUEBNl/zGU2ZdZ07v+pHul0YTiY9JI1ZGf01wSDJ7+o4dUM3tRF9Wau4lCF+
OrkMoSSoJRolq2dBU2tKGCB6oiBEU7T1d+gK2CShqJ2fuUtOJBubBg2m0Q4VFrhAR1n7kJeWEHpi
R90iZkpVpJSPOeECyNspyRS/sjSWZRSyKBEqbLsW6Xq3cneLSon9TKf543sHwcuiXQT7batlHb13
Yy8sl06kFamUtndC0bNvJSYde7UaUTeerXmP/Py5wOUE+WazIqXbRlZp8dYcRS6pILWyrN6OFnS7
0DgyOxOVKrNZLDqkKHX4ttEnvxO3rOcd7KKleJrQvfpjmWP9oqf9Ul65OWr9Zz7Mx1vo/a86Wgt+
JltGwYlZK6okrDEu3DV2p+9m9az33ollhz1BkK0ZEHfByL8PMxy74rhPuhlpPF4BgH/1UlpNWuFz
uXr7leN7IwxEwv71miWz3UKrrewG2+5o2aHtiUxWoxGNXOaH2Fa7EPEDaBvTObnZE0u51QtoPv4N
J44tNTNh41qT48wjgayHnbDyR6Gm6lUnrfTb55P6EA1s4nh/PQw3WJt7zDGjxZi1o554UasrjyvL
eqlNwxdvyJACXI3k3FN1arit0gaJlhl+oBtotdnY2uYTTZZn79ZUmMGKjWLg5bERmNV6zqjzw0oy
PXDyUD8JhYGyHX0zLCFSK1ZXMHuxUz3Ho4ixAFcwQ23rVTknUPEhzNkGI5MGXQbOl5Lp+21pSsBA
JSFBZBVZFl/UwJusoKz1atfp9iCDdenmxB+xYUi4u9PybpBrfUbz7dQCbzRaIAxEIOTz73/DqtMl
wQDViVy66TfJYjrlYRw0vSPjKOurlov9y+c76GOnj2lDAaSnigI09PbtJ/0noDR5UyrwRl6UFq49
XHTaUK6hQWsPl7Ik7rTQkHnfBdKTtRHSnvLsYHFH0aNwWSTPbZZOoC3aoRjg3JfiXAXuQ9DHrwP6
C4QEdS++zNEOUNyVt1DBKbYDzfhFx9/gtzMa/yxfu41C3EfBFQQoojbv18DT4a+hsY0hbN3Nr22F
37sTLyAOEqSMnj9f8FMzImxHoIfHbysOvR+rMTzaJnh4RsigzDuiZXmVtZkefj7KqZPD+eSy2xDr
JMjvRyHUrCoyJzZzPhVBgdfJgWpv68ceFd7Phzp1boDUUmEGsLfh194PZU8Dbow4IUaDVquJ71ij
8a0liHiQsopfSjASKXY2SU8cHc/gCW2aOMuZ3ODUueEN3+h/UPuhtL7/DRqGRZggLW60gFbc/EKp
bcEKG8acsnKtqBFupefmvc3rXdLooO+KGBqsENQnaB29H3PBf4I8Qbcjkh03rOuquzCQqo4+X92/
CcfxMFvIxJagFvwBJmr2mqvk6madR5uszcHD9ctwAAqfP1WIDIhdDkXADbWhGwTWQDYCnHgqlf29
6bgAetbMaroA9XPFeu0xvrmXMSLoPtXRJAlUbRXLrYdeTnobO2nzTTSWUK5WiWJWsHhO8ms0zYqA
X6nXPWK53hCoFvZPZqxgoiSxMcPMaNCMMmqnJv4q6FD8cmVRPGGTbbghkj+Le6Gb+MAEU9+Nr6qz
gHjB+sXFaDHPGmS2pfPPfSEcTreOKLUEHSildXSY5exBZK5rLyorDXV5rUzDERf4yzbvzl3X27Y6
+jZb/ALGmkubc3YUNNXlkva2glf3QvgfAFDx/MFM81BTAABZekUWh8rY7vMd8bH+xwSBqzr0XyEs
WMf1esrKRWshbhih4KPsaZHVZCi05p4a0MaXGQFlEtT0GW/msbPu1qGobhRqLHfCLvLIHr1l9QXv
wKuHpG568fmPO3EoLH4SlzWPl8VV+v5Q8GpZa95SK9AVu/kZK9b6sCRzt/98lJPrjnIIgFmdFtmx
lGVuDI7IOteLlAZJuRz9oAZ6emr21w7MBhnlytD87PICVfD/Y2BOPEYoaN1y1byfXtx4MUo9YxyN
nvDCdfbiYLHzejfljXop5hJQiF4nL58P+rfqd7zN8A+n8AG2bcOnvx+1Fd7ixnUZR+ZGYvWFBb4q
TEWOr03tqAPs6qIVv/N1SlnswvneWal5BbJi0hD7XY35QtBQfI1jk+e5NrPkfoYg3J5ZmhPPgEX9
jKgX0hr10qOzgKvwUuBD4xH1WjLiN2eBkpfVRdnLFiEurbzuvUruBjnp+7a09DNdnVPDk8Tx5lGo
5R06it4Wzc5LrcsITV23/0riadxZRqOyLRxEDrWhDjutHHzy7SmYHfUcmvzEe0tuAbFmwwtBQT8e
vi9wvh6JVOus715nPXeALOQLxYDJSKbw8w1x4pBRLQKmT1V607I5WmonmWelT4j6dbC19GuF9cee
Vfn981FOvKkE88CfydIADxy35OpUK1VFadwoKVb7Aiku7TldhNirsamogej+mdXGgUYTGwbWFody
e7/f5YUh+nbqUy+aijo+DMh/5zunkn11+HxeJz4V8BWk4EGQbWSHo9XDFdHBK7BzsRvslz1a6vGD
jsHxrlOBs3w+1Kmr+t1YRyd31REBiXNiI/CmauUvXpU8ylKCXaThmtzVlPhfMe9QmicvXsYfg26i
lEuZWrzpZWZiXeaZVN2dOmsvc6fNxjNn9mM1hjXf8owtwgZEcezKggax0zet6kazGcvDlILDyiAj
+07jtRcVpzmA+GH4XB0of6QzNTNZl8WZ7Xzygzj8AJorIJyPMc68y2uhtAMxPur9N6atQErrm/gS
Xd1zXj6nhqKwC4wTySS47Nvf/yfZqeXaL1bFHmtMkfwZxCh3GJmLr47dfPn80584oxBF0RfZCPPI
CG1//5+RNIvCXgaWLxqswdxVcdI8rkPqnFEBPnFGOaB8PnQ/SU2Pc9bVpfdn9cS9CFStX1XehIsJ
u4/7jKVOgsKT9o/Pp3XimiXO4ZLfFE03cOj7aYm8Ek6i1m7UDMCm/c0z8HWgNb18S7XKc3yz8dK3
tS/l41zCRg5G5FXP7dpTvwH4FKR2PLu4LI5+A6rKOJHWkxOhCTq9Gq1Zzr47GnXux4T/qQ+fr15p
U/T9FWiF9XJxsdw6c7K3S+LoSeaVgz/B96UuceyDsKwxLS2pWpGXUodNpGv4mjUVu1xLYUe1pXhY
5KoE1hA3Zx66j1wh2mQ0CClbku4QEhzdKQ7Wb86UdHbkOq2z7sx5MPcd/peur4+6MV6jfNlSXQb0
c5gmq35JhRN/yT1nvV2GIj53eLfFPl4IYJ2kzqQmSP0d3aYx6VValrEV6VU/YAfIp/EnKBihndne
Xmv7dudW/fr2+TY8cbogNW64LxQ2eAqPtgCpIHD9rrKjStqv3UpgDysiPVOMOXFZAFblgbA5wZt4
1Pu9TkpZqtXA1ESGmVmlzh2a3otcfmBibHe7z2d0cjA6bGgggcMhwH8/WJwnm1f5Qi06r5qoRr/l
cjP/DL1hMi8+H+rU4nED/u3Sg2063kC9Wtlxac9WRAUHaEPViv2iWsWZE3JynwJk3jwDiYw+NJtm
tTKmeMmtaDXnrti5al0RqVZl/khVKRdBt2r5tcyavAjoFaS3CCQj7lLPE263tVoh0/z5tE+tMAE0
txclEZhhR+fGc5phKJeCnao36dVIUanxJxiARaiOrinDz0c7tcgbOQiGoUPsdMyNoDxpzqs72JFC
bh8Imlqbx2t5JhE6OScqv2RBIKcg6r/fNSb+QGPdMArtW2iDhjUFhdkte6Ar8v9ZPkSYgVSD0IKu
9n4opA1bq60ZCmZC4Ze4EUVePnthnPTamaFOrR0KC/CeNvi2eUyYTrNeWVvdtiPVUarLkfHAXM7n
jE1PBD+b5h6QX+IeTtyxvoZHmcSFEs6Ryyrvl8AmOQ7iVYjJX+0F/WMN0OovoiMboaNqLTFibuoi
NMyJgtbnm+XjM84v2a4y0PHwX4+d6IeEPrqbaVbkgEC6GYsCtaVJ2MmIAbBTXeuL0M/lEKeG5MI2
UdcBcUJ99f3ntMHOZgnBYaTDmbuAQbVp30D+2idYUV7OhjxXyf24VSHtQAHgo26lmWPSHHXzsTLc
zImgMoxhXvUJ2sGJtat7sI2fL+fJoVgxcJPY/vFEvp+bMasGWE3LjkqML2Fxq3iHImG674ZcPdNC
/BiLMCt0wIijKbbix/B+KGIvOt4Ye0ZG2zs7NZ7H/SLGNy2bzV2RO5RDUzdGP6vDPGHJz8L/Tu3h
jRyIGdrmzctheT++mhtKCg7JiWY8hUBGJP0TXlfalTrGeAB22nRYjb6RfoFnUuYbdTrdItDTfvk/
FpxACLzEBqE//hUjpL3cMhMnUget2uvQPAJQyOWFpgMc+HyoEykVlIfNkoYy77ahjq5xJN1cB/a5
HQH/RlAVFTD9Z5mnC+mKq3wpgVIcFKvynvp+tqN5rrEylxBGr9dSna561+gOMhvzR0cW85/Pfxq9
Ilb7fTC0wXU3lQLUF4AyHW28StHVdcR3BqWHVHlr0ZmI0dPMUFe0194oIdRLtQhEPY5jgCWruvrF
MAzXXWyo1MVrlN52SwIIG2VZrLUiCfb6TR8QWPFz4szcNxN17MJeneQSxqPRoBHdqd7bYvQrbP2N
sByWTpFgB2Tq4sVMRmV+mepOL4LWrK1vo1qYPBBKVuCZt7Y2MmExcpSAlNYc/7oKeNXai7bz4V/G
WQhmI1N2he6J+JJ/JV6vWpPbws/iROvDtKW/WyC5NLl3MRW/5XHoHDfbKWPVuoe5K9P7vlUX87XX
jNlAYVxHsE4TuZZsTvUW/MBUYL8Zlq2H2oEKijU+NELBUAkeb3/peUOzqZltMua3eaXJ+YJCkg7d
K6tnQt2uUuxAVUUsQzMz0DRxc1XRDjzlcxGOSmLZ+8ybtTpsyrGW0PbsrrnoZicV+0TX8/Z2tDVo
XUBbuvzZQXVA8V0kfLIrUOzd5jFttlBQMVlDM90AC/RsZrp6t84ALoLcFoYMWpmv8F8MNP18e6DK
xrlb1Pu5csfyhi669bRaHoj91APDvMM2GeNYzUsazNJQ4Et8Ol6WedGOzfo2z6v2NYbnae76qm2T
a0Vzhtonxyjwq6uaCpZdVmX9gT5Kdy89s1l9+GmV55d4923/IYIYOx15YkCqBBypv8TK6pKDJa2y
E2OficCBQJz5o7TyIahbb3hQDLfCHrtUiP8U0bEGQdEsxpe6tUuZ+JVnTwJLSll2t1Wcdf2ffO3r
F1vNbBAulrm4V5nmJteoueAlkudtIZGv0GMEEoo2Q6pdcRECUctmuK4mfbAuFsUmOQO4X3316rKz
wfToFueACsnLOEn7sm3xXz4Mi5YDta+S5VKUVt/4bWbF4wELSw2/etstv8kMZDCyFKOZ+thoGk/S
ar3vMk7zp9nr9KuEZFAJZGpV5XXr0qX0+6ZWvAv4EvKmNBfwolOxOvkFuoVDHAwFwdpelLk++RU9
4CbEnES2PkdVhX3b6e5tkcJwpRdcwywfuqRusa7NqlsXof0H1xuN3rd6M1ZDM6nSidOztuYOsK1K
ZpgkIJbgqmhroIONslDSaMZHqdZmca2WqJuBeF7iF7Oq1gpRRDf7BgnJKQO7tNYvHgHKn3Ht1HWH
2fz8pVjnVh4UKAgCKTxj+zdz7Gv3RT/aj8kqNhCP6gikn2urvm3HsmtIQS3jVzl2q3KzTJ58mmpk
dvwR2Lu6K92sK0B2LY5ziF2Zlf5QIRm6b6g0/FZKu10APc3m5I9GZVRoPFrLIzIIXR2k3Pa6j32w
rCKvrftDNlSeFwhU4OCoLF6iwgmD3X01ZzQK4GKrGZ9MCnA+qyeNxk8VA5fooo09X1Xsrti3Q2lA
KMeRi0+rWHtjSiVxphbPV1IfZR4QAs4VwOaWsoLTiOnLmPUuyaanD1/yvnH0kNKObQea1WQROUAp
/RU572/JkJj6weqSOYzzsYWSDoQzDUQyqFHRG/O4q/pekUGxUGWPZj1BHFIb4/weQXL7tdJl2p9L
wP5GIB8eCtpGG8OXmvHxQ2HmLm8kNIUoLhJvfGs8qhgPk1VqSmAohtPtzdVG79JB4lK/hogqIPcs
yrL4mx6ntp9T2TutX1sdSlFZAebafuAGq4f22ipMq7inKDRku67in/fHfm44+E7R/QGV7za/l9oW
yb7TIF1cC7XO9evOA/nzxeKGS3xpzZN7ySZNALguarN+T0tvqAN7MFEZVSxvwTENOkH+Rreym8LR
WKRxUByj0i6Eqwkj8NrYNgPcIWT8x8FJsRp9fUa6MwDulOQ3wzj1aFujqDKHI44j5C1mI99KO82L
vZhsUMdphYxpkChWugS1KysRQnKjcT2gy77cpbk+0t1VvIH92ufdpVyyKeZCrN3ZxwQGuVMUAvV7
N2tos/dDhwBbUSxaFehGNlCkgNHjAlSdxx+91Yx2kOmpTEO1k/yffRan947edPKyyDotvgADoeo7
jEqhGg2JNw1fC2lUuh06dFCdt3XqtWRfm4MT71oDLtJudrMFYyFoH2v5AqDQxdItz7T6asqtpdn3
JbWjH1NTzWoAI8seg3rWzWaX1RLNxAbJ6P5BLVulRKR6XV77zqrNEHJi+STwMFF+YOzc3CZNYagh
QjC1NUXDOmit8KWdqOZNuXRSDTrTmK83Oi/4v1FYPxypW/G9Zg/JsEcPtXux7G4sQnTpgTtrIgXE
ixiIrvqIhyIXj0aVOh4wHwPbsXhD8ixQW7X8Wp/n66pDYOBgt+yfR0Qjqjca4U7nm9NUpD46Ytq3
JdaV4Q6C8az5vVYL4xo0gHFrjfY6oaBo5r+kZSft1zQpy+VAP3K6Fi5yPPcr0VW6yxJLz/18LJaB
Vpc9X2J1Nsb7aW3Gr+iG6R6BiTI9arFlXalqoXz1Fv6gdr8sZGuZUwVySePvDQVAy1f7uBjDSSwr
Kj6eVtNtlpmTrgFUxeatAuiTBKbZGvc9hfDxykb3Df3bhTn6RiWNJWiNDnvFlEj02Zlq8SYGV+qh
V+X0t1UgpvKqiPvKOBBVGfIiG2X929GcdgprURc/Kk8WnV94Vm/4LTXL/Srs7C0DAvlaOZpi+bZa
IiuZKJP3nA0pflw2XUvpJ6OcH5RWoWrAy5oNPk8XJFjZ2Zm2N+EieHtUcXEnUyjuh3Mcg8RJR0ej
GphVdSRyunEXhVG1MT/SzG7yfol/icnVulDT2vlZJoudhtTi3XsbTdV6DO1+NpyHWYsrMzCyWFp7
oFdQ7HqzJWTSWqmpL8aA2GxUlnbSXPWw+GIl6G3hLKGB1AfA8NQCHFy3G4S+Nx0e+2lIvRgZp8mi
RiANQ3l0zLZyroioxHMlQIO8uUtR5v4y8HzfaH2u2V/nfCkuKGtAAcuadIB01JXzJK7mIjHiO0fP
sv4mt1qnCRAk9q4sm6BylyjectN66vxjzFf6OCjE5CM0pM58aNNCqPer4+EcNfYIiXGVluZPjRZ5
EaCx4M2XhjuY4wG4ynA9UzK2/VKtgeU2RPmEuzBmxH0GDDUS8djhertCbPRjQxsBS/d5/TLhxwtJ
z5TrxAtGf+le8prdKk0MjmyM22LcSboOCZuuWiwkUbPmsW1qDQrVwop11to9DV3RTF+1VMblLuF+
ueOxzB0omor6ardud2couTB9YxhUDT2SRqDEQOti8fFFWB3fFcK5d9AJNeGomo681lqUoR5gnYtv
a69wPozE7W96m729T3kQ4Df0hRuoNtzSAB+JbglsAw/FsLY4SC+YGBbLPjFAYF81q5ZhI5bMWfOS
KoPQDiaqKk+phGqw59u63i1p4SIDO7XHuzZukjkAxj5NN+3igJ4e9MoRoZH1a4G8Eaq4fpktQ+Wb
nZqWPOUEJ/uy0O1k39YUXnjjNFnuDB0rFVJXrdlbFUaVQZaMAJbHQrd+SnMWml9LvcQ6hHqfT7OH
zbtg/ug7S9k8zsAif2iKzH47Tm/clxXq6FDw6/xXNvTTL7Vw7Dxsx2RwoDZC1ArJqMwn+qo5zAZt
VSF2sv9eeJGHKvRks3z3tC5+Gu15uGrmevlDcDODLSoX+TxSoeWeqGchfBxuu5dJX8vyUimVtd+D
QamfHWNov7exlj3RDkzxSyvKdocatIafUja6r1ZBsw8X8zorwhrRuT+2Sxf5MlbTsYk0WTdpOI2p
ete4StFFmANkt6t0JzvAPziJfTF6dhpQckmfsWxoHcpX7OogV52qjQSMhTwEHWUv16KxrZcUvGiM
t5B0VB/7h/nP5NI1R3YRi0OX2POmx3TdJKC1UKcvbSu5Nsu6LXyYmCkOH4voST0H7jOrcFbahSRx
fDIQ7Q/VPNSgYERCiqTUefZzbePV3FF+worOFObwOiaN1r7MALq/gj2ZFOizDUJytZVy02LMpziR
XNo0cpM0brg3DO91Gpf2p4kJGqkRd4f6fRnnztrHfaxh9ZMuqrkTXVvf6k7VfzdQgeWVn3RxI5Ve
/0blWayBBbhv9o1xy10bnX/v0DZLZofdMIOJ9EW5tu6lg76HAZ95GHu/6MsMKSO0T7HDsJv6YVqT
2aI9WpUyiAc1jig6ON9syoJFQDMm/uLW6J4H7tIN/T3FBp33pcxalCa83GvCRVHWn7UzqpbfSDy6
wh5KJ1VGx16My1nobh6iL7Nou1kpZ/WgA1e6GDThWKHS5GN6XerO+tiPTWceAOWyx8HEzl/JqA0R
SKE7Mkhdj0wRfgel2QJ9hg2namF5SsDQ3mLHuS4XaE/y/BZJvD6LJGWWHlQQKAzZpAWmPSElPC9G
paToSMSr/asWiDy8fF4gOVGXA/ZO530rl+EAd1S6abx61qx1NSIrbsROm2riqomX1kPL5UyZ6MRQ
LqE1UjHYs1FxPOrdbJJaWVwOBmqfVkyEOcnyUGBLuuwKCb3rTP12q7IdhfM4owL5VqE1oFK0FVv/
0+xFhxIjDcXVo3UEcsTxsW9WYVpnOn/bbz4eBZ1CHkcQqliZHFXgc1O1urJLVNjoanbTWySjmV7Z
19YCCWRU1TZYjFL7507b3z7jX0wX5eljdXTkf2LHzFQ1okFWXQ1mV0SNJ50zFf9TU6MTBYpus5eF
xvx+AV3whrqJ5U6ELZV7p1MTJs4Uwz1+7+aXrvPU2F9SNtT/MawLQxqWNvLetOvfDyuSSmRrJtVI
M1r1QclyqLGlle1H4kAz0IoaXbLGy8fuzLgn6oSb7iSSbhp66dzM78cdxw2amBZaVDmVGRVKLqdQ
qAXcD2OhauwnapxcDXhqXOfS0bozNetTZ4PmNZ5GdP9gYBztI6R+1JLQTou80tvSlSS7t5q88ls7
Pycsd2Io5PjQBsNnhs7GMV6OyKQqFUFQgvPHFCZzEQdOHA8Xi2j/Wa4RaBx23psetmZtxdf3a9oY
atKkE/rf9WBYuxiDmn1CFenh8yvsRNtkk6Glr0n1d8NAHI0iKqnKZrKiCoVBSqeWbL/OPM5PRjz1
exv95p+fD3hqBTeJwQ1WBwPzWKZpNPummkoP2goJ1k4bhX491Q4yrGVxTm/+xK7EQQU4K0xnoHzH
4rfziMqDDnGTN7jRut2KF8cubpe4vhCxMhzQMHbxixRTTZDYauk5M7OPSwu3GgTh1qOFAmEebcuq
GCiUNw20GZGYe0fN4iu9hIFkeqMa0ldaLj5f2Y+XNnKbFNjo3AAaBMr9/lOWGvoPSCYZ0bolikAj
hlAfE+/MQ3SiDc4wECygPNGLAmP1fhjNqQm9utyMQInL3J+sYbjz6hwBX1FM9W9aCfXdMtTWoUgV
TfM9O2/tjdytI2pq5N8/n/PHT8xLhLiMyh+aNeq22/7zULkrZugOmV6EBVhz7cVE4Yquy0vKG84D
lYwchVNP+q5ZFYfPRz71dTcddxYAUSpaJO9HFmU36M7Agzz0uvswy1kjklqqvSnd+nbSYuWfr1hm
uvE58Psi+HeOZmqm6I5ObWdE2znmEhcNnGwj25dx8xp7lf2NQLCiJNOP+88n+vHAIu8EAhqUMAcJ
gt77iSr5CFsYsmFkl8mKOJ0lw1kvXHJ3dTkz1MdXk6E2LjSbmANzrORKAlfkuYVKO/CfNSyrIbkR
lJTvks0DqDCAAIy2Y/9zrIMwoEbbmFCH1+P4mI72MjRyzdVImF0XeTL+aS3qOeOSE7tlC9u4jOC3
AXLfZv6ffdqOaZPhqqFGsybsLnDlVP2AOy1usHXwut3gZtYZ3veJz4bBgPk/zs6rOW4kTdd/ZWPu
MQtvNnbmAqZYRS9SlEjdICgaAAmPhP/154Fm9qxYUqhOn46O6GDToABkfvmZ13BI0XYFUncUfTJ7
kNhOGuthyeljq1aanc9WlWF74JYn8rhtqX/M47CrYOyO1gDvjMTj483hT6qPtTVoB1yB1mjtbP37
Jvp3Bq3TPO+Q9wiguHQoWQzUMggbn4hIv3m2m4Abe4KhMcXx0UGZpXnhFJzZhxF9xqgbR0oGW8SM
CFcRDJP5/7EhsIEFE/2D7QRm7ePtljmT4bJX18Ood2rQrHl9BthhPFjWWJyAQ/6GzAaDjRQAZIMG
itjYYv5P66az7KmyBls9YFLHzlYVRz5vThWtr01p9+IVGEj5iTAqaMXCU0TAeT73ULg77Xro2xza
r6OOeInPXvWXMwc+GoNrlfwd+bfjJW2SztqDLi1EgzPrrjOM5bs2ziIPJ7cxXxqN8vDETv1NeNhU
NcinCYUuNNGPD6MtILraTg5BCfTRYVTlHC6rgWGp1QznmzloMMAn/3P0+w0gQWdsyQ5CkgrlxePj
Dkqzbo5USgd6E87Gf+nouxedu36F+g20pp06Kw4lJ++uyWZ0yrS+LMO8ks4p65rf7OgNIohyMqQw
h5Tw4+0rPeQTrWw5eJc138V0Kw66Kq1Ia+UpKNFvLgX8YisBCcfQyY92dOX0fVZuvTezba7jzO2v
c61HQaVS9OjPz3dbwEexwwXvCOiXW3IAY328KU32spYoxxx0mj5tqMQWzU6rLrUTMep319nKIp4g
KmSUKR+vo89pkZVY1xysWdSXwP6rcBl19cRq+U06QgzkDIMwwUl0fFaSn1eK1ZjqwZ5Z//BpOoEA
6SKEvkPuWG/9zNVpm865XSfwYKv8VN35gyt19Dw5XfgH89yNNnIUDCFqmENiLxqnGbm1LxFwhh+S
V8yd6SsXjW+py6T6gNL1Oza1hx5Fa5gvqNZ5j57dGC9qPk+PMZ7pKyo1Snk9tDRkgjndBM4netPf
3LQrzetJpBDc7XJqEIzQBnnndUxqfHXAi+FgoL5wY5AUPuepaz0pCXpkEaoZK7LP0hm+dZZYLwyZ
9wrKenA/wmYBQXAiYfrNscB5C5gZCg0D0GNWviXcWuasvYOB7QIjlhnpdCWhw8/QN4BxNuz/vJKP
9wynOgAtqM6sAPSKjkO1AB+qSXgGh3G22zsPluZZsfClVjvziVv7RVNx02qHpUkzCGIQCLTt3n86
FlDoKl1AMjNBSdDblbEmrwvFmfXrNUfvJvC6ub9AgQErBSXJ0ifVsJXat0bPvCFiu5fzynjTh1WG
9l/PsEMPxFR39aMw48W5boEJBx145Wf8p7zstbMK71KdeomJqtumtg2QYbKQWxwtLQ9R2bDSG5nO
FvORrhnqYF5wGAuSwo4TWOeO+rQu3orNIRqn/W4uVHRc9abt5lCRdiEDZeM6+bitQblW165N9sOs
zl8tRU9B0pY2N9iXrpuEqZia6naaJrmz5n5crs24ZKQuEaL19ubkZcZtqyeCLlIy5giycFA3ByAn
WXJWM6m394xkF7wLXWBID39++cdHEy8ExVowj0QxgtmxEA36L4XCHhkOmdu4h7GaJR1PjCTbS4lz
T7sDBaM/enU6J6eYwr8cUFz6BwOEWhrcHFLSH9cCBi+6qSj2eDDcLskxVGmwkkqnOvmm1rkzBin+
Jsq53aN/fdB6Rfviooe5+AqOXuoJ87LfPIVtSZIL0ruA8n/0UZxBgJQHDXZAr74LBMAhv86l/uaZ
zK7spmwC05HJicj+S0HKA8CECKIeODoPMYxtY/60GWA1AkFp6uEwgZ3j2kZiXCPRibR9zxSnDGJ7
yp/TJa7Vq3JO4Bi2SdvboSIayXBWS8QpDcPjSEC2xmmG5u7Go4VVcvSB0ioTGdKay8Gsau8mGRRx
cNXJCNdW5iciwfGxxqV42BtbgaRoO6w/3ntBnCD/n1ZaHIPYm30JLRigxdmfV/fvrrK1aemvEd/I
gj5epcy9NVb0UT2sxVCG6Zp3Z1pXnKKg/GYl01RDdR/7oK2oP6YYWQhSTW5OxM6gRW4y6Cq6e66M
nHbQQj3f3Ozh3tRZe+EprX2tVdUpNfZfFzCfgOvTQEG3Doz/xxutJ8mA1lzUwzAV8R5sRbZvYebu
Mid2DrnRLUFtJ+uJpOGXJH97iZCMN/Qyya1zDK03RsT4ignxQiQ0GMTqsYN9rQLZOd0N1awexiZv
TSB04I40fZGoSZoqz0DYFs4EBPan0TL699FBPOXER/vBdvk5nfjx0RhxbKqMjICONcqKxEPAI+3X
Q6EV+kUtJnuDNrrtd2fFUYfh5VjOCNkBIwzlBqFj9uut1UEdOzMNAGEnVQD8B/UqxLWrzJeOLPV9
15N3BEqPbahvo0fWBUZPMz6I08n+ahjSnv2u0Q0tHPRW3tqUGXOgMqx7woNYNmiAtyNwPhBmzxN7
/2YuU9H58ZbY+F3flpWvJur0juVGRjeod0TmWz2wNb8AeX9rorj/pA59I6I/b5Lj3G97VPSg6NHw
lmiEH5WFpt3EmdfL9dBZWnytWpVzWYoExw9zzb3XCvTFO1bHQ7dz6s7+/Odr/yYGbiqftDqpw5AX
OS7BPcomyfZZDzQhsjpyFt16zxOUK3wzL8k/GKrHN60YRBHIEgBpuKUQX4t+xmdCM3v6hX/+QMct
AR6GDmmJbtWWDiGw83Ej4fyEsl3bqwfHsiYFsN8iRpS7MG3TDESu/T7NQSpqTPbLcDGNjNxSVYzn
P3+I38RhYhVsFcDVzHuO7cJnU6mSeOmmQ1N3go69ukSqksf3pIHNiQj5m8BBdwcNOtqb9Oh+JGw/
nUGmjGPy/nU+rGAFb9o+B/hctk0wJY16XhH4wzIXxb8e8n++zP+VvNW3/9qH8p//zdcvdbN02Cb2
R1/+8yp7YfxZv/f/vf3a//2xj7/0z5vmrbrvu7e3/uq5Of7JD7/I3//39cPn/vnDF1HVZ/3yaXjr
lrs3ORT9j4vwSbef/H/95n+8/fgrn5fm7R9/e6mHqt/+WpLV1d/+/a3D6z/+tnWr/vPnP//v710/
l/xaUOMU+z1jNfzrj/3Pb7w9y/4ff1Ns++9M3KhfORghLEFq/Nt/TG8/vuVqf2c+RLkJLXeL8xvY
vqq7Pv3H3zTr7zB0GLnBv9v8QTfCGo2/7VuK+XdIZRtnHFSFx+FOYvM/H+7DW/rft/Yf1VDe1nS1
JTfD2v/fmPpDRAsVdAifG7CeruNRiQbDrHGUtC53WeEhYL+D5MCw7BS96WP58+MqLq01xFcZBqDx
epQZZC68M3eQ5Y4Nuqvc/HKanTMtna+LUbv76en/+wZ/vqEfxfOHO0K2gl3GE4KzS9Kz7Y6fVj9j
gKwHc5rvzFqk7ddFUlHs+qqe6q9urpTtNZzi2tpZyhq376DpZ/vepjvZHHJZyPlLU0z0VnzMmBZ5
0WCqO+7reXCcwFx6c/xSepVhRObYxcNfksHnGRGoN+YX4gMEKls96qisdBRbhRC4azyQJjcKLrh5
fio0b/OQo4fDKrR1GHqIfSJG+/HhTNXGNFjjbLco2atuL3vkDcEO5v4yz7turdCmG/1u0kJ1PfFe
flloNmrg271Bh+LNHDNLUN4AygM5f+euo1pf0lPr7vokk/0F8tnaiVSBTXV0m2T8aMQh88tt/nL8
1UoRg7rMxS6rh7kIl0KnNMMuPJtPnLO/3tVWYEOVZsxF3/5Y22qSUCWmqeVCiflil4MbjMiPBcO6
Oif6jb9sIfoGzNFRnYIShW/H0aQL1pdSuc2iREmrnDFiiXTvHEhTYFSndtDxw4Oxp/MvMtNMDCEd
H4cEOwMaG0/ZDrUNJIMDTC7+4uuBzWyBfuQk5t0Q+ohuP2/RhMlH6yxKHiVz4fiptXq+2U/NiXdD
1Xu83GnBs7DQkMLzgXr4WJHAycdMFh7ALzCcxTUOV7A3bmyJuLObhW3ZoB5q0AksAwnP3SExSVYZ
zhbaquRqYvpcrMhzMPvpVHWXWypQQDSo5Eg/wkhApTmT/Q5u2LghuIKuqIpePUtGqX030tpJI3VJ
1FthG00dpk5SuuFCPbxzVWftfYHBQQJIT8d9rKjNOgn6QUdENEuNoffTZbQ+210KWFV0rrbHlwkP
MFgGwLe9HhB5ZONGUfp5P8gYVGumrhdOSdIR4kdPTaAXajt/EUyu7ABPYm++NygVQHikYCD7QBgb
38lF4BthYaTiBz5IPn6SzEj1cIWzc1vk5LlnGlaGQCWz6bObL3zQhpK39NPZ5CPOY1c8t0MCrEK6
RQf4CejBHY6O1hW+6r2MCtAXTjA2jgb+dSikdsbDpE2X2UV8g3oZfAjeXtWEaBhoTdgr4zLQEGzG
VyNpDMf31Mm5tpthRJl2MgU2oVVmfxobsaKLKFa13FmpNhb0asb6uuJDNcF20n5Fo6gDV5omBp4W
tdpmftb1zbTL5g6mT4rthBNoPSKSwepkUxWOaLhd1utq3dItmSBfLP3a+iv+UVBLTB31WkS6quZ8
KaB8IAqbJBDDBrUxaCLYFZhib2q+tfiBZPpeWxy1A2BSOO86CKImcJjl1f7gDL0ajELCKaOIASkG
QkVZglx0CvD2TIlv87WP+yhFCDrLDpjyeYk46xixPgt9KdG4RXU3ixxwuG2w6AZgW21d5itoXK4M
p5ZU3x9ceE/hIDAMjlAC9pQQS4L5Kc3XSkHmVS26UHhGee+4omZMYwz1HKVNDqpfV5EID5sKIHcg
smqJfb0su4ekGbMGItVgrJcj9nzSh3PQZHtckWI3sqZxLqK0YgX6bZs3O0ur9bOlrCYX2hpUVexR
IPpATqmSlt20Gl8diuQvdH6KV90trWenVrE1BmtbGkFv1Yj9OshP7icj0+7Z06u172xDaJHgp59L
TOi6QOGQfBky2OY+6NLxnbW1ojRaxaBU19rDIrHM+wkTBF2qwLrpAjqHvjLdArCtgfKJmDEZ8xnD
iSVcHKnxvCa1ffKsemZ5g2FWStB+0n2APMX2anurTIK2ydVqr6M4gt7QgJ0cEHYEIcKUKcFFU8QL
eEB7RJN4QcR5vTLGqrkRFp/Up01ZzGcJnkrpgWaP7QLGNNQXKcosidS2UO5Vis0Ud8ZMVeALOBY1
6CpiXFzW1DWC1mbMFPQeTvRnmSHyJohrPHJ8mGhaFgnhqk90m3Sd5zI7D/qUjU+NJZokTBRTjRR0
ycagTIzirFKK4dp1ECJgs5bWpVVaYgiQo+sfBkMf71z6ZBrP0Qae0KLFIM9aU/QXUmmK1WcGpL7p
84C200TH/Fo05C+hAUNkAFsPb+g+nQclsUMtpvl6aFPdzQKxZOI953xWcRM0pzhkvXVx2OreuIRg
u8susgZr0cN6TkqYDBkYJn/palOEnjq0TRiXEKV7fb63Kk35pMNrKcMxQ0Y4GmvFekuUCsegBgu/
bu96vW1ABpNZD1JPM6uo6PViDu0KvI0PgQDqRYMgwrUusyYNvMqrRn+uJN4audFWG1dybqTP8V5Z
4VB0rHQMdeIOtnbXrpFbN2VytiRaooe9wDImkCjUV36Hh6ASmWkjhoOTxqgqJU2uhT16Rwve5172
DeIoTkKeqazldeLk5X3Bjsrph7YLIPqpG6YA+BvI5rmGfxi4Y6MRlVY5J4GAavucDINpRXNpFsYF
tIta35st3qhB2qTu20TPiq0mZDeEuEDZAoRsN4wAcvEP242ZvX71ZONptLS9Ng1Qnm4uC1oZSAuW
bsGV3aJAyQQy1nQ10Z/Io3bWGpQiEleDTVTi9BSivNIADsy9THLruvmYAAu3AmMasvdWKKkdsdNj
4Bc9hkF0GEca48LtCO3TOkCywSYNgaOF6ehbg8Dr6rfKWis+mEpg46lQIOLHJjsS39TM9gVpx+uw
GQIGJF1jBw8O/Htop4mrQ3JyCa1VNiQcezDwVjazMxCfFlVJ/VoWDQ0p1YOTB1eufrId0Rt+amjz
CF0zoe2iDJbe+CNw3wsCysjCaErYG77i5loLkyvrvPEJVPRcRzSLFw4CS/RD2MStnW8GYtljjdJb
jU9SUr/Gw5pUHGtlo52ns+3CFWT44exp5ekCjHRhfqqHcfi8epuQz0qm+iq8arjw3D6H5yVYUT5T
fUXnJCinm9FtyjRo9Ml4XZt8bc4YbqltIOLFG0Mt6+LUn8sh+9yOait8hfk2SHpDTgDHp8R8Lunv
vC2OF89cOh0c0pkEVrA3diQQTjrj6NZu/3tCCRqkx+oy/1C3tETCqdUAn+OUhtRes7C0SqlpUVGz
dfdztfKOA8Melafe0dbYb6SWG7sUTuI3pXaG1teBWzQBK0489mZH5FXtlpzDZNb4bZwRuwraFkUd
CGnU4KMNCdVfJ7VnMl2Y+Hu0MCd/YNjVd3vUZes7k9npAWMKB+aQuvZPHdTIIVQUWdI9MvXhS6Fj
gxKULlSn0BJady84aLXIVsV4H8+Dp0axiThIYK/EOYeq4dnM4m1zODIz2QywI16FOsPFk9jAAvf2
0AJvrrsM95szTt9a7oZMz547JNnWwGBLHYZODFZAYLW+FrmZ4VTZ9+lV25cQP5zOW+8WJ6ngWkza
huxOp5fMmvQusPK+qwKEBOO7uphj1nc8OZ8z21pCNUGsYZfhCdLvTJB5+n6NsYFgVJJRvsIYTIdv
Y8sD+VQNqvO+UrqkkTTsUg+LCVTFmRxH4Gy4ChvybCVWGFE9Geal17bkgyBBMHSHMJStkUr98+DB
AFvPDHjbj/mAH6+v1jJNd7T+4J0NdkGv0khWdGMh2s23xWi6VZAjq/CSLHLtw0aZmyK0YP29t8ys
WIsdaPMIWDtmQqoQ4+WgWQIDsqW0zq2psAhxreH1FwUXvmCxj1jH2qKlV7w2nrGbkrz3IqswxHvs
Np29S4cqjuqsb5ZdYZIMoa9AErMwL/lCk3PQbrNFKAhpxAtCp+99mynLA4W5sYiAxIieliqUl7XE
DthCmLvH13wl7Z/O0Bo2RxZflo02/tFpPl2Nleo211gyx/kndPDtfi/TXp/OciwPsFNq4+kxzWgt
gILCQsDv6w7DzhZlgz4UOdsuEEVLdzidxIzyb5Y72SdX6UgYIerhG+MV2uL5AmpoGepGkr44yei+
wUDnOErmOkUzsi1z80vvVLDPSsdUn0w+aXKotGpVr4xWrto5bYjMlEjEQh/fJOJ0Xnue0N65kN7a
1F5QclJfruBSyMYLUY7YZ4z4ENuh0Kxc6winODxFuZ0t30d99oxo7Yf1W98l5heQy0YDn66nBQpV
plWuhCDI7r1+itEoWQdLg5qlccTP0CZ6HfuCDKbPmYoAZP+1t7BmCfTMjGVGYOm0x9wdXOHbqMkl
Z3qzlskN8gvGtFfMlUBNeu+UUTdY9sqUNBunc2gdhHFtce3p3JRtV505TZwQd8zYKwiosfe5d3E6
eqySanlUICEgJw8mdz2fURp+8RaR4cYg1Gna2/FoJoGExj4iko1vnXUm1kTNDi2OykwrylWrI4ny
jPaJmhy3BygqrReNukIAUfsOBUAHD/UidKpCM+9EqTa1P8oY2LjvwZF905O8wr69I8U5rzCwKc5h
yUMrqirO5RsTlyo8JnNpfIJhbabXjr0I9eu4dtJEWErBt8Nv8hxJJJfk0H7KUIEix5ro2foxeWh/
JdWB6NsPhuyevXbq9chAqHgDjFWtvSv0ykxuATIwmOAwH6aoECpQR7iVcx6pU4XHoFh1hUyyzNF9
qBRbsnUMWRcBfmad5GkCCafMa6o46MSyjBFxxM2eBmhwZVD19YKQ3KxMJVq2mF7feKWmUM+USm2G
tlE595XarXejN7i38yCN+ozxd/diYVQ+nNPNz4tPmzPrV3VBmzPCBrP39jDPeu1qUOtRjVpnhpOm
MO6YnvRpMZN9Pur1FFXlgMh7YsaadtfnWfWtrPVMg3yDI5CWrU0BfIrK6FqqvKnQ4W2q504OF2M3
dV2i3YxOl4N3KztE2djNEtxK5inMhPApdoE0j4pXlBQCczmGbopqzObCYr6iM6G0520Tw673IRM2
E9w7JVNCEPQNOaA6csAmy9z117bR9YVvKJK11tdpkkCncVPrpi6Y0F5Ika4zLDtdw6V6yNBpwJq8
3pIbNdagY2drOcTnhl645pfaVDkUiyYev5uxTfrBNPFLrOB8EWatPT4YVtcO9whk5OC4mAi9we4e
CmwaWvmiKy7aHWm1rOdICSj5GdiR9b5uxqYNTJEmb71qTl2ItEhhvJayHuMv3STKx6VNcYZc16y5
8rJVR8OU0buAuTRRo5g0Dl5d3EHEoVSr7F2XK6YsVdpY9aNeq8YQWm7iVBd12SlPClmUd0A1CUQf
srjlSBWSDfZFNcwJG1ob8gez6j03yCd96m4ZP0OSs1CJOddyp8gPsPwEpiPIhnxtmTt8HZu4H3cU
py1DF0tt4xCMFLz3EXiFQtlszpNvjxMpp203QC+2AFXe9KPN6aqjX8ocFkQlpdusz5dFSfTwUyxP
DMjcjce9yXwEblLV2kNaEhAChT9+n6sJp3yaW7K/MrXZru5n2VfZrep1lX6OykgvL0eFMqTzDbvF
PLnB0f37JvFGH6VvRjsqK4qFMCmbtfbBH63Vrtbt9FNJpdCjEYysx87MVmEF9OdKEUAww7iqbSe3
pdkDXNmXkMv0Kwgvi3aRJZSpL2RmObulBUkCJawZ+8sFXYzboUjdMcCi1KaGg2ho5v6wdNWL7BL7
1rZ1jLpEP8MGdjpde6fjAsqpdWXfQScHA+ULhOLUcB08i1jCAdsTA4yq2LJ8KmtOYn0JlBGFnDA1
4lbZ9ySbyHzYZCp+skwjAuhOvKnlUHPeLgA310tatioTuVFBieTJSZPm85LClt2jYEBZhTssfORl
sVR57iR9PPmL0iSTX+gLQibk6dghug3qGviVxk0bOiJBXWTrt3+TvUvfuVPIKPwZ1v+XKRXrk13o
+uOEtkaCAqPQoEqqCxtMQfx42oskTbIACvRa3C5zZbIDYB8iQL6aNe0GLPeYMIrEC3joSxHG8LfX
zfkUsEBC/WT4c9+6L+hBsH+Ttkyu9GxAZUfGlbZEQ6sj8LmMuXUbd4rzLV7T+A7obhxfmKmSo29B
n/dsxf2x8c0hZ+flRu66AJcaWZ11VO3njNTn/hwoWXqbMTDHl3qsVnxzvUYJU7viBVFeUCg3PGvT
LwtJI29GNfUzZOma7KutVAKRPo2401XmPbnLeo9/xMoH12ZXBrqHdSkl3zQ+N2YzfzfQwUEriO7k
CCUxkwfUsswCgyg2UaTFdfvAcEd9MmLeXSR1C8RHA8GTH3aQOfGzZextJj48oEu3K+TkM81meq27
i3ZrOFWLHbRoORQloj33U1u7n7okLW/mir4t0201f/QWAxyWhF2LcpJM0X9QobTdNoaosJIynOQO
K2RHhJhmLq9VYSMqUU2JfZUPKnm+A1/RDJzKtq+zAivDM6hhqbKTYlCQginXzgo8u+tuJ2vkKEch
UvhynZX3LCmpotzUSJQIuwOc2gCqFqmv5cC5fIG5dIqzu+paEQadyE5oKa0B8pWEnoxstGYOqKC8
6ZztA26AP05kkZXpZAFtJvPSGqSThDk6EeALugW9T/yxEWTpKi+lgmgT4Z7pJA3kPbaXMlVKp2/o
fWhp0FZ1sjdXGJcBTAzzvo5t59sw2k4dQn7m5ZL2tO9OgkiUL6oVu+hSj2k36H2fvInRlC9e1yLq
WQ5p9m4bNSbDhjaVD8iyzE9tqpY3HnT9ZqdMVn8z69WYbueTfIPSpzyNw4TeTF6LpaBNbVufalBB
D1bTo92KLhCEhU4fcKnoPWUgPNiTBfSymNLlwo4X3AnotaphphXqeZbHLeqyRUyqpsex+9ICXKeP
mmXrhd22bu57WeOdF4a0FEAWW8LUV+tiRhzY5B2rMYDfdGp6ti4yIt82cZOtaq20mcykQ8zfzIdc
C4qkq18wfa6WgNRLI1IA8Vt8PBUW1Flsu9V4lwsqG848VqD4wS96Jgrxge0SrgMI9UUcrUtVfVoy
tezY3TWZckeNnYVjMpFCgwAd0mCC8Z6ee/VY3kPnzd4HYXPgw493PovEnD4Pg14ufpcIKxpILbVw
XuG7URaXnkILuRhfU3TmQqV1EJ7gDT+DYqMLSI4n7rUy1iETtOa5jWg4UrFVOvjZqBiTn6Bnb+Az
Zk9fHZK5mOJWiBvAg94TVjvlexNPcq/rijFE9JR7cIiqo4CZxw1PT3eJbQ92YHjNdFNTi31eUwD9
dNjiy95aKsvH8Gz8Bq1zlTvEZ8pzSNTOq6VmhROpmWnUF6ZoCDJrLdbPndurF0nlalfKpDZ9oCjF
+qogUJr7NGflY7LOw1M9TEDkZkUsz14+L0B/Ooc5SGZa4pJCvsh2Dr1lNJAM+BSB8Fb5DLnVZNM6
xvy+uV7y18QwP8ACMEwf6BQyXuqqet/NfmTjse868DKEyDVcG1l/M5WsWANtijccFTkLQgPt5Nwb
A+Urp1ozXEGYXivWKMmEr46OXZBK49BBu6luDwWEeDLpsStfXbV1vqjIkS/+APHoc6bK6kHv6WSA
J5lLGTrL7AAQytC2CWZ4WWlYmb3KICTP4ut+6aTlo0i2CScVlffNS9PKoS8U08kwVq29M5y0+Z6Q
PyH40omtQaGI6m0F8/rgLF73aE1zxc400zc6lIQ44D8Q0wG4dpdCXauXkpFa5QMkj2ffrBAmEtoo
2shrq+xBpBJJGbXWnTszEVTA2Rr3NYvPYDcmqltoO8tRNtaEPTmOX7mT0UTow1gkvxk5QjA0pvm6
JDpcfKfxyteVRgd7dXJWPcgbkXCau2mFwlOXGmylOJcvYHhnnc831leoTmkqsOucI2rN1wRZJ11D
b6ONs0LsFHRmukiYXkWGk3OWK7bQ2XO2Pt5OrUZWlPeaxu7vSu8TcOPyYVWb1vTZRPH3eeiwRHBJ
hAcGWg5Cbpsd+A1Wg9YTJvZb60Vqg+1LoU0WkBtPk/qMaCxD+HoGFxu41GjtNh1LEx92OXvWMOni
RZo2xGs06dBqwxljQ0xP6CBwz3EGzrLgIaIVUQ3oJHoAPg20ZuLRRhdu2bQUxibNoqxU42HfoxUk
ETOhHLki+uPx/mcowvEgFQQOpO4N8W2h8M9XH8ecA+Y82Hk1RaSsxRLhzKbvZzv78hcvAtcIoAOw
W6j/QCyOJvpKbnfFsJQaqdWk79GCKW5yVClO4Ml/uRWAK3CawG8CK2eSejR9xvhxQqAyLyK9VZor
4WjxXVIWp3zZf7kKlgiEBVgsYNdtwMsfH5hXTOieL3UZVUJq/tQwVWxdpgZ/8YlxFXTwmXCDntEh
a328CpOAkSKvKqM5Zt5E2sLQPdB7VT01sj8GBwD2YhqkQrjXsQEAwfnxQv3keUmsd9zOWDu+pqPs
tprlFLD6TsFVf/fkPFYCPDC6PtCRPl5qLAo6VQpPLtWt9kFhPHldVDAk/+qT26h1QOjgYjD1cY9g
PC1G5Jo39EW01m38uAnRXpuOouz+fJXtsfyMUYGqgisZzwycCv89xr0K6Zi6tloishAP+axO3XhF
FwnXNkqDyM2t6YQS+a/PjuuhdYqrNvemH1tsOT39NTJkgcJYR3NnERQdYHVOBIPf3pUNkhgOtglG
+mhtDwzjwZGYAuyauul+Ks3etCg4TIjI+0YaxolV/hEEiMcuyHeo5mDwQZFtjL2PK2JByN5ycnS0
yu1Emk3zWp1sSi9KPiYPyg3C8smJWzxe71wSMBt4DpcDBPLlEaxDZHqRDgxdw7pGmqlWSoYPvbRC
Q61OCdX+einWITgvOKWsEF7fx7tT5LrY9jyg4aJ7VQAxDEwGsm2gEopTL+54eQBPQU2CpQjjcUNE
H+HJOHbspUeVFzpYStM07Vw77FqN8vbPy/5310HiZGNqbRvgmMKIWFWdeHFmhvlkGHt8Z/qgnh39
RCD/dVlAKvbwVeDchSz+A/79EzquWSSgBeiFIVMh444D2SHtVvRyl6dp/m0oKkZZBpSXE0vj15tD
mIfxG1LY+FsiIvHxfYnC1bB+pq9Y2XWzo7uGzJbVpCcix5HV+A8MHQcUOioOxHPe1xF0yZKyErXu
ZTvD/9b6zaXhq8EUjGEdeNF6lnz2zrqgOvHefizrn+MVwQBFjM3qFtyUA9jz473BwbQRiyVbqqN1
14RTFIf5uRs2F9Y5eJyHP68SfXtSx1fzQAlwQiLmgszAx6vZjUjRXIBr30bWyxxmd8l+De8YuIbZ
gVwqnEJgHf575zf+/ac/X/vIKutfjxfCP+hEOMdIZhzFMMOjhugl16Y8ZnIkvzj7LBrPmy/toTxY
n+RuPk+jU3d8xCI8vio4ro93bAptUAehZ7spqH0y+v3WlfVXPw6duyTKHtoQgMmWb/tr0F/FEcAX
w0fRzE92cu8Gzm11NV2IT3Kf7Nzoz0/EOAaYbe9+84rTIKdu5NujkOfQ9xWIk2S70k/2xs4LlR3y
nsG0d6P8WnlUHrOLHgFnZs2+eRvfmDv9QjkgiPZ/2DuT5biRLIv+SlutG2mYhy2AiABnUqIkKjcw
asLgjnnG1/cBqypFRSkYVrnuVZrJLIkA4PDhvXvPva4eq/v20ow4sZz51F68hL+MkE0pSIgaiCb0
vO7x3Lj2qZbIDmlC8mxezhcyVHbg2PYUf+wguUJFFHAgOix7GLa32vP6Id0tV/mhuTq3jm97jqPf
AVDJQOxHfALWn6P3phj1tBazVHbzvgyLg+3D/grPwaGOl1X2VQQPbzJqHacBJZ1fBwdoUZ1qz4Kg
NagC915G1ZkJ83czF9EPqFfVbZ99PP1nOQcPByNjmLrteGllJo6Oqf1v9yAv72rbVrFQb9EhR1+1
NYtUl9hbwhFdONVddQxk3s6Ht4frb+6F/C9ElwAINl/R0appTY010YVi8keSsQd/1j461Tx/f/sq
x6+Ee0F9ywLGVMhe4HiXmPWU67C0GKHdrjN9+FgDFr6UPv1QKyzUrLl/+3r/uaRxIiFF7cWECjzo
aAisVYc7C1I1fTxbv8ssxzgMVtM9xqWj3K8CyUFKiqN95jPb/urr0Y1gf5MYA59hrdkgTL8OPG9Y
vWSUqcH+Cneyl9Cli01wmuVY/8tV+f/Win9sR6LT1op9+738mv4PkQHP5fNrf8X2v/3LX2Fpf9ga
AjQYQxy2HWNLR/iXv8Iy/9hCh10H2wVWGLwXf/krrD/wpDNkqM86hOfyLfzlr9D/QCqMtYKXi5qV
AEDtv7FXcND7dZxw7mdEQs3YPjicIMdrZtNruoBNS0UriUdSB5RV74PFJGw28OhXmf6CXIPSvrRm
SUZIM3022tQkLq4XQHVicIFsA4FShqhSSVysSbqjeWEkyQHUmGbuDcMR+yzv+2JHdOUUVTj7US8Q
W+b5mbCVKajx4GM51ehH9G2a3LWdUrFDck2WzaTugXPHOpUKKs3ris0NmO9FNbXdD8/tio9jXcAW
z+O6t6LVic05oOBWNTtI5rF6MBckgvQ+hhWJVJzG83vQQ/Ylx/iOL9/22s+4eNI+0HLXfmiqmVZ5
gksvKpYq/yaUpXknaHiD/0xG6qVjCk9c7ylUd/OYK7dOOc3RpKIu8nFyLN8LGpTsqNzK+TpUevqE
qMF9RzmyIBSsotx1TUtZMQJqbWscVFgAPzTSA0NrwoCjbz4pxTdNj+3io5qAuv9IFDfE3hjdRLpD
8mY8QsWdrSBBhdrj/bYIaYmLUWpBb88ZQFgQ+3QCsNzROywS6L3CEwUNr8IYeIvpiOLKpXPR3Igu
RbLb06VuD0PZZjAY06S5hA/QfNtEG1mgLkaOD9tZXEBVuTRgKMatvuxqb61ui4GAPp8gtm64ZB8I
QWVAhllcZmyht6wLhJh40AnyO8SeJe7Keux4nbpd1EjaQWUGxNX131Jv1tvrQSQKcbGF0T6hk3Of
S30yv9lpCZqKY8jy0cyV5BPZHTmN+mIdASOY2Ka3PhmKOAPAMjqseupQMtdUhW5MpzG/J2VTFnei
6Uxtn2YK5muaT3P+gZ0hyod+Li0ZKMXWY9MHnq1f2pm40VKSXOnTs8bu0eoN9jvHoR7sq4qtXuBj
T7SwnB2cm2Bua4p4TpOkj22Vuxy5Mm2ZZr+p+c5org71U0uCFeHDbTJ/IW3KRaE4zigU42xpnwpU
jOHctMju2sJ2H6o0q5S9MWIxfND6mi7vQEq3cmFKc/rR9rGXobehd/qMN6x3+Qhiw7kqOhWKerFo
PcJVx+pyn/wwO96X0LIbv+0wwSLCmVlUqFHkg08Mcg//GFEPyVtdIwl7yBMU3GtSZU8qsdHfm9Jx
RFDaTq1x/FYt6rmGMRW8K6OKZispH/q1Nee9AWOW0SQY72HmmJv6qjJNd1fPpYtmgNZfGipUln+g
h6prRkmvAKrOXb27thGlPjta14A+MI32PedIJC6p0aLQMxXJwa4cPLO5GdKqn3c6+GotVBIVSf5Y
bZQySPa1X0D53Wt6rWbRDKX3MAODpsUo1fHhpehTp0m7YSt697ZQu7gNmfn6R9kWKShf3RCPJKfS
VkB25HxKCtV7VwPNulcXBaw0abn0fOyhQrNApSDEHlrRNiwKYLvoEysUyR2hAMyQ2ScU7fNzTGSD
e+F6QyIDZuqGbtic4XsG2F7eTS4qXERo9HD9pMynewT6muETZhKbQbEIwUaNHpwekHfgxQzRydVC
Vxf4d7O8dCJq52KhMA134lLGw4xYBH07o350qXChB6Rj8LJ6/f86/o8NOPfGOv4shXwuv/3PRbf9
p/tlKef//PdS7vyB1Z09PEUd0CVUnP9aym3tD2OjT2IdpnpBOebnUq6wA6DSBdvANDmJcfbhxPxv
r6Sl/4GJkroD+wKqsAQa/jeL+ZG1UOGUR2Fri6P/da/XZoOMx0LISMzW3Zyi9itNIsvmNbvB4uPc
e2o33FByKd87NCWfCN4QQZWt0x55sB0s8YzqQi7eQV3JbhlRCX0ULVFDr57p/T+3nr8YH3kGr3ak
P3/d0Rk0JcB+7FxTRNJIiyvdXOprMbeoh4lQvUHzFgdq61nYnh3V18aFqANj/TAqJF2QSNFI5NEW
em8EfKFKZso+1rMmNOAgHZzKnXeESRvvzvzSX0/NP3/pVtt4VXxSq8FmnhQiGmK0U0Y7tARN0GSv
HJF+VRFwXNkm8utxhaLmW7HJpqfpzkZ8nrr60XkUDH3sjWkrIhV3x56ZeAoV4hB2bsO60qZ9EXVV
LZF2TnVYa9NIqzvOgrdv/dcz8V93ftylqUrCXIC3iWgtE9bB2h6zhwSJ/4VidUiLSXB5h7QK6Wjv
EGv29jV/Pan8vOb2W1497RGlpY6hK48IDyr2E2GefuWW8qaK1W9vX+GlvfDzMPTzEtvR7NUl8Pwq
hbpOIhq1JL1a6ybdgXeqHml4otZZ45TeIRpwL1lUmpNFGbHH6Pdust4KOYWepcyhZ5b4mET3Bc2j
ua8yfQhQIcZnuCxHZbOfv3Dbnr/6hXS6K2IVpzzSRT4H5RZ7jXqg20vKiJGxquUlGHpxmXheATzX
Th9BHBF4oCEUrQZSfvEOkNLRSudgiDm9VCdNv63XYb4ymnq5UDtkZ6JxOr+Yl/4MwObUezs6zxbd
lPWS7GE04XNBox24Eej88YCW9v3b7+2FlfK798ZM+/qpDKlIJBu9KpJQ/y9T7JjoDF0lsmQ9X41s
oWj+Z9VB6SirreXSIoFHYjAWaDTUedAesHgsu7TdJJFoD3wlHcWnvkzMKKnTIXLypQ/A1JUEPibN
ASEaNaC5Gg8Y9tJA6wZtJ7DINEgBdkUc6/uxX8srcxyai7lmC1hb3HKL1OnKTGgAd4JUL8hh3zvb
8G504oBRkLfGGbrhqad9NLcTCruimrOrqIxXNdgiTsLFXtG114uzf/txHzFlfg7Coxm6aekte8vM
43byDqd9o4ZoPQuy6obbOik+Ib3+bPZpGU6G0/huYSxnXvRRjfrnlY9mXDJOBsdszSoSMDgxl1m5
aQeTqZmcgdLxezHCX+LUIh0b5d8iTNQEGilhXs/ZsLFnS41WGILnmEQnf87RFFzPJNGslcXDrgvj
elqRlSACyIoIBSEc2dK8LN1E7hrwPxwe0AormiAEoGvIfzOL/szEeAQq+fdT+U/sc0mNu1C1Kkq8
JIMKRl6cGMkkbZP4Q2MAR8rKotktas/2eWpcKKKee3DddTizGvxaG/h5/aOZGbyNqXDAlZE7IVjV
OJiFSSWbK9TMki2qfQ74+vuxDX3k1888Xly+rNGV0ZjPxaGjZcZi7zWhqjWPbw/tX2twP+/kaHpt
pQeNqfZEhBM5D2MogNgkFI83qA2Ac1/cm4v26e2L/bOT+J/zFgW/X2+IU+ZQGo5bRsTdL98oQBL+
iL5wubQtvNF79JSo/QQgN8cfWimvJAKaPOwHjEE+lga5aUrsGWdE3ZId3Imb3J54OlmP0keOrriZ
ZWsLTlWL+tXS+/iZkC9tCFXs0p9JTBo+oxJPwiLtiU0ZEMOTw5USzGRZTKZkyiKZ9Jcy9cTBjjPn
XnVxDgWowDQgu64zIped9ZsOidKtEYMk2EGw8i7k0rnsPzJNWXeyiFFKqQABcS+yRTvYpU5NJjOM
4V7RwdT5k1M6d4nlIlgjwy2/yrADaMFMGBwJUp2ufFrMVlC6UYp516PBK67x3SWfLfYVV3iLZvd2
9EptZ9mzaQQ59lZsO5wQCW7Kp9wOvBS9PbbgMtljhEv6g55W9qMx5IScLWW1/lAII/k65RkatVhx
rahZSuOhcTno+rhnzes2t73HpaMlvdPMOKu56FKSUjQWOo7gakAs5cVkk3gpt+d3jbe2O8xcrXW9
rEj6lJ5/5EwfDYa8lOqK+7qcs01hZDfg4zR9yJ9zaiKPRlaIO8FB/KLBdn+wEp2iDegg3jw6+trF
6FenC0dtc8qibunQ+Ze6h6CEg511WEWpPdkqThVUJoKMKKxb4s7OHU+5THur+06Wi/wx5bV3hX61
RhSFxnfHJqHaaa41ggnEU94g9ySzKIitgaQSrZ3dx8IFboEMdZLvyNksC9+qdZemewYSW1kzGtSY
Q/CF4I4SaLGwwT5NRG5SwFgxp+3MWqC0T/VEKSJvTo0nYuzGyHBF+yEv8/xZE7b9tTAVFKNDUi3l
h6ZX7a+eNa7KftN04VHi4J082JlRNoFWK6C7BCUUau/4hN8BqSo+JnpVJoDIdaFGZHaABTK0Xt2n
dqpB989Hj8SERBn2JKUxHlvRPGVOrb7vrIWumqGMovWzOhvj0IYBPvgbZ/DB7Eu2DFjVsAi7Wae/
H0xFT8Ks102M6kspw6m27LBAPuvbreddkTyJadVYY7RcMfUmt0XA5OYcnny8mutnb7GahmzP1S4D
PZ77901tlSjozEXJ9+qAhHFyzfSAX2DAC4Hz5CHRGNbBELuMddknP6yUqCzfRJlHRU9D2dlWIKh8
Z1ibSPHI0Z27ps7viAmy3/f4l59alajOnWJXDENGThLid2OxtlWD1iGGii290fa+VHxq2BRl67yP
h7r8oUAI++omo0auHtCG7w108izQmgGV4NgM4we4lgSubUKxL/3Y9WlgdUb5vUrM/ANeQzTECcXA
IZTmPJu+ZpiL5jeov58bNRluB1pGn5Z5GPa60g6PdpvhU+5ioOS9W8X1LraUGNR7qt9iWoemUVNu
qwckrrjN683GaqGStupLorDmx14rqH7NedE8A12k4pcWattEegVzRkypIUNZucbnsRtmuriYOKZC
xc7dxy0l0Fxr6sidZQXPbMnnqIeXoRPwpa1fhNfWPc6ffFl3EC+V67hbibZjTigIo5cgCNS+/gwF
dyku1TpWbxDdrxfNkPaOD32o+mgCL54pyy3utdasot+JloxGV5mo1SVxdqth+At5kU1kNdNsQ36t
MGF6Ys0pvOHSAL0gmSf6JYvgFPTFBpj2vlsVIQe7Qk7q1yKhqkZ7JrPwpHjz8KVhx1rukZhKzQdQ
kRSBTUnqZvEq6HDSRmoJWgOYbFs66SGuE1Tlk1Kbn1WvL55HOTHZSpSFm0+sgZFgC8F47kaCfZnC
mTKDrPHI4FXT1Lr2ZpPP8O0V8MSCfgyd7peN39oa29EAim+DP40hQASfmBBxvn2J7QjwmyX2GJ9U
Q0cdCTmuOAvMWwZph0sYkeeZlJQTO59jKKcbT+laOHYZNY3VBvRmHiuko1ednBZ/WqADv30Tvy+J
wMH7dZ9QjhNUck0ro3Su8cD26nQrE+UmqZf1ulAstsCL1gb2gE3WHuNzus8XwN3vnt3Rsaqcixmr
QVlFRaw2H5FhckO2kjNdK9JcnzLDxgKgqXnCTmBKMkhLBCYYPmSAtQ3w44jrXrabSBU3/g/6HBX+
MXYHfmePrXLIq5G4w/Jll6EsrJFrCXH9yrCa6rDUxXRfF/P45MxZLGDfluqFrlNhCEkYSmPfgMlS
H1RAd1uIcYNoCpdH+6BBBdjwhW1vBXPfjQ+EE4qP5VJQKzLLpjqnIDw1cI1fX0gzGQOF+5aNf78A
zC2N5AJh/EJQtvHfyTv/2oq6R4eseSi6oimqKqKs29I+W4wowfR4Rg5wpK74+eePTlIY6SpvdfQy
mosKcGAp6H55lOoHCxKQKaruPc43IihJG/Wp55jozA37cmjZc3tVlu6FBpndJZgA9A825ZTdGzm0
efaxHh1cwXqPllmC+IQckvvMPewOyVG+bEy3u1VbNIlvfxknPsCtxvr65N/OmdPiGMvZuOnBnCvF
oSj5FFJwYDMwxDNXOfG6vaPXnThrpiRwU6JsxJWe0M6jzM/ue7LZY759IycPcUfvuyyhjUpjlpFh
rem+nVIzkJlBbXapNCd0WH6C2cqX+7L0EEMNmEcmd80PaqLH38/8hO12fvO9H2ssnVrpvZEKSqTg
SLio42U5IEdM7zXRZw8Nng7sCGn7AW/3wNHbsG7yprAe1kYA8QEUHdX4cA9v/5ZTB7Gjk3XZJlkM
h1pECrtmPL8qDSrVmnzohUqgFVW+c7xl/Fs1E8RGvw4iqjWOyHvWCPggzHB24gaVUSk7o42rd2/f
z6nX6x7d0EynK876VUb5MOXXtGOxD+T4gaGQjHgkyPPrwLOwnfG6i4Zz6EHGzUww53guFODEGnKc
qeOkVlsIt8kiC1v3Heas+GYGMP+kNERTLROukow2PK++TDff+bn4mRe9528GlXNUHFiI2BzTwcyi
GKrLNwzWvbXPCDTSUmeqr0lHti3fSoa48UfYcx96y+yeUbM36B0HZD0HuxYYalavI43XWWdk7toE
7ErFwcU/kLH6kdIfnVeE8SMBZZ1MHhVZJFT2Ull5Ozsd7c9Kz8IiJ6fijGMaMTs0nJxn5oZTz3Ub
wa8qsqVZ5xW71zRKh1nnVJluleJa9rthnvDhzA3j2Lf1OjH9Uo3Lb2mXV0n49qg6MS9tOpLX116J
qgcVtCaRV9rFZzuZlx2dyTnM67w+E3lzothHd/jXawzk2K8FscbgUzpjvwhbPGBgUqiOUxoVmk0Q
lmukF4pZ/wAj0IZEnZbv3749fRsjvxs7R7M7lRB3WZpeOWRZWl52NWoItXLXzwsJDTc1G6KdZaAx
CBQGN/tandR2VRuBFGsSmhceHPg+fk95KAmNKfNuYYHFRthaC+HL1lTsFQoukVFk2mbk8uov+C2L
JzNL64M3qOg8EBLTUNIZYMzIaHNubKllt01P7Pjfm+eco5UFTAXNLCnyKMYC6EtYOfu669drQ+KP
zTORP2GMS87sVk89zqMlBpY5kBwX5JnQ1++G0T8gkOk4HebkG4zaoXMn+acJ2OnMl3FqzjumSap2
vuSVS4cKSeO15g7Dg1oRXgDtCfOgntX7oSObWnriOV4d5Qn1h+oPfKv3bw+fU1/H0ZQrtFhu8GwR
mXBGNgKVs8toJ+71QmZn+jEnLnFMAW3puLiYOdOITtxwEWe6iuExq66kXZwjmZ9YCY+TaVa3FEUN
jyzqDZhBydSMePEtcV23Wg3LYIRwBnzv6996ZPbxZIa4jMKIm0QczbGSTap9gU7RC6ZZdXZvX+LE
ju1Yzps65bwiVRBRQTnvXltrxXdLXOs9NvgDPIVzo+8lDvQ3k8exL8rrG2sGZQN2IbbLK1x0FAjz
WPFNpCc3pWIoNwOwjUuoJXcaJ4h7DG3FztGq+uNQ6tpzNRW4NFPte8lG2AfCUJGbrT4mU15Go2+T
th7JtIHAmIhPa5bZpLXjQKEGUQaTosz+MiRir7T9ARox9b66sHYjmlzKSqO4g47wNWdyo4CAty23
FC8aqwR5v5M2/lCxv5zttHgoeb27WLTsdqA6Xomh45S3QE5MO8rFfdbsHY74ZxaTU5/rsVGJAJsK
MYPOHsDdqG55WZG13rd2YMuKAGRJ0yBtdTVqlSnej+D+PiddM5DeLdUzp5JTY/1oNqzwy3uroSVR
VzjJnxua4v2qN8AyAMsEI3nWtQ9Sb/z+9kjUtz/7uxFyNB86DRSJfgHEJHtHvXHsrtoZcbliX2rb
i2nW00Nvdzpnm04PMZbA+pypuBLIBmwts2OwYNUHL1U8EG2iDQarVffmNKNWLMz1T5zx7tYhzAlx
kXrIYRFh0lJVZz6jU4/q6Pzmjdi1HehxkTPP3c7QSxWzULncggn71Gcie8CjmZ15LSdHxtFMuiyJ
yIuNYIK1rIxMY+kOquyXL864jFfZmI2Xoy26q1Sm6ftJFBUysLwLmwxa/tuvalvwf/Omjp2UOcS+
TFF77nbThy0Zmi2Yk+cy0E7tcY5DIpoOVp6esBdItH85hqNqndodaLku8ObZuYIZpqMxW3MSCBrM
j+RUndlgWSdu7WjKVTXANmNNPUS1JIqGYS5DVeRZSOB1G7z99E5MuS+a3ldbVGp6ubkuSho5ZLY+
GbE+36B1+9q5azkGnPDPlfNOCIswAHKPry4EZRBFke2kkcBH7jfevDwYmCauprbv4YHG+sG1pLqf
JPLINZ+zh1LH15HZAM18nEA0ieicoJZVlt2YOMblYull2Dl2/Def9dF+EpWx0S8uy7Vsy/wh1qm2
a6suaUhZ2se3n/Wp13k0hWWLWw016KWIFAbvgBqZkCBsHnfmYJ5z8p3YxllH0xbYcXXGMcUluhxM
zaQhw1GEt9etwjvg+8cnn2jDjo5cfWYnd+qmjiYb1K/NWoOhiHh9fWATUXrJkO2gL9Xn8i5PaG9w
wPw6dtAFJyPsOM6nAPwfqXAXh9Fr9XvZgllYEsUIl6Ya33NdgkS7LI2InWsCK3FXhMcluammJnaW
M0NT9mCkm6U9BNRo+rBt53N12BMfknlUKBi8pp9ovWXUYS2K5ZMlgiV3ln1l00NzsrU5vD2ITl1n
e/OvvqPYbhTdSZi/W22x6KUXyxU4YOTJHKZBWsICevs6J97rZht4fR2vKJGINVZGjXEghoaESUix
nrJrJ4Bqb1/ixMx9nKZW0WvFUII2YRwnSAu9Z970Tbns3v7rp25g+/dXDwowEPJsMgxAKwNcNTEb
7WKdFcJdaNr/vUsczRmiqUBXSORLOQg/nzQA57ar1zv0u9OZ5fXUTRxNGQC0BreFtxi1KXn2tahQ
mIGquh/H4txbODWgjqYMJc1WIJBeESVN3H+MYxXmxkyou612tY8atL94+2Gd2JUc+2L56e08CCOP
kFkSQ1Hfkhhn+xoBBiGwNGiq5Ii+faVTD+1oulhtFpYJVXRkllSt9ZJcttxpNNoRqXfmEifkPSCU
fh1dfaKXkEbHPCJjcmBXP8eX6pwpQI5LSIlThzh+64jp9Cl2mdB6v8VXedkWrgMt3j27Lz/xUF9y
pF4Ncje1KAuUHKPTqsH9NQEEwmDTzuqfoJTtR1i7VgY3OG8vRj0ePEQcwzP8PO1Pa+jqKhgH0/ja
L8p06QmL1nlVAqhWxAhnzk002jFvv5CjWKu/OgovXaRXP7NSMoszPrpdA5CugGj/fjEH5BH5vNdb
0e76mZI28kOEvXblBp0BbpZW/bD3kmGCimNZuAWdBXQW7xLicElH3Wk+DYnmHnpLT5G8x/MO/eUa
FjhHdvkWLjeI9KqduutmBIZfQdPyB3CI6j8Z74n9yQZAd4AZLvag/a94jc1h7BUvNLNEv53VLtTa
cxPFiWX5GI8iYY3pNSCcCImFDhJn5rDi5Whv1ZYT46r/UNaaA3zbnkuNP/EJGNu/v3rgIKcUb47h
UFooI8j1ST3fMpZ+rw0gid5+qQjLf7vxPg7eHFDdpgahdBH2Dg+4uVz2dcKy58FC+xq39HYAMk0I
XgGLV2WcfB5sulXg+Uku1dflUoIZ9WPCEw/rhEuj6Lz4Jk4GDMZyQSiZePeVKeWD6KuvrYXR/e2f
fWK6O/bNu8m8mmSoiQger/Pg2QM1BqaIQPdWVF2tY56ZuU99mUfTqkhAlSY4Rw+pt9xDy6sOwuug
RNhW7POU8MuglXj7lsyXpL7fnIE2X8Dr1400NyXdIM2jafXw05pD5V5l0O1BBbLtXqGFDpuJTtpe
UMdKcQP2aBzohNEa3hnkQ4QUDJB4uWgw2iBjb6UBIqvZQ005NKfWMrxLmoJjoFvKfgT+Rf2x5EMi
5FROf/K6yLAAVR8feuF2Fxsou/Sxqc3f0jFuJ0hTgO2sRhnvKBEb7yWk8vuhsa1vKUR6LSTDmTTS
vsvsmwldR+ZjiAFllht6fAeWzMLurnjTuwStwhgmtV0NeyX5iuygrDC/xPpt2WsZWqpC0NTTcY85
hl7D1l972KuWQeGXNAAsCRltzXkHaBOs8+I6MhrWmW6l4sAsCr0Fjucu7nChAYlwi+82pbtwdizF
CbPZ6D63o5o9u72LclZpWo8GH/a2hZ+2xs8qn9VH3IrvejudLq2Fvm+neXd1MuKiWxed9JM2JSBi
XGyFVl3n6NfVtDGUpZqaox97HQIX7i/7NkipXcd5AnnfNkitCxGdtXu7qdJn3Wk7+q1xjjbTygqZ
7ozS1J6svtEvZVo2O8htXXNQi5LilEbuDBzUaWo1UJ1xExkKt5NNQ+UELpuV9L5g6teCMh5yA0Rg
OX+vwKWN75DKNu9yJx/RnriejDfRmPe1iTtpkI7jyShRIa6FJSx8vEhAQBVsRPDCbkHtyW+kQlhP
cqHuAD5LODGhIGb+0SW0JfMnYmU/TVlqkWo8gb8LAdO6H3oMWnBE16T+kg8L8+Iq5FohT11G4sZz
Y/BV5CkBIp9G3yN5GxjSqw79EhcitE8G5PS0aFqV4Bkc3Q+1Hmc/FKSE2QHjXyFCp+jiaIYLSJRB
W6JzMRd0Tb45GTn6IddiCrKTfjAPUizTI2fMEk3gkBFzxBkU8v5aFuZ8EBP0fMMYDX0HZsw0A9I2
spsJ1pnG2XxSH6YkJQapsrHVZbqXfkgALWU3ZL7gh1HrWTUuxnWFgCyWRJY7GBqoIZtOKb9kvWk3
wTz03p+T4+1jF8lEgANuuQfxBhtQSM85jCrDMkgykygDuxtXbIKyu55kvYg9dczm8zJmyXOnrtle
GWW+1S1T0Px2p3qXI/3pCraUw0+faHtdTpkGGs6gtvWA5bF2Izb0tJJdQKByN7Q1L5Sl2vzi5enw
QYEgN/t8Fc5lrmvzHIiyVDuShNT8zq6s4SkemvGKFlMLi90lXzqgPeu9J+xKEQis6X/RyvTa/B29
hepQ5or1dbSXOmQsAPwd4gJsci+a7ANYdOdbNcCNRpJazDwSr+tAXpBmhiyemJ1m33v1Sno3QMGb
ZJozsTcU2T0kVqkugUulywoIfIyZrtx2oLWDtwW8d7oSOqIOk3gkvgNxJfW64gMaeMWExJq6XwhI
o7YgbLMh/pyUTS6G1/9udTfXBixAW4a508cHxKdtulO82Fr3DeXjW1nMAoYgM0iGO3YFJW7Vo4Kd
SHbIMwdJfNViKLVG5g82kV21uvDv1RimbDyj7x9V51oYk3CJGCj6bzDuLc9fNWfdL5mnohDSiOzA
kw/QaDXhK/t6zmjw+pHOCCEGN6PZuZnP33MDnbjPqI27XL8cgF6aO24dGW6dtvIbUWTTEJIqPuw7
9oKf4fTBApxg3fGEmnF0LwyIQpZfdBsMneE7XkGyToi5AEt1p4I8AF3X9tNFYcwES7heZj3w1YOu
NFKvyYOCkQykOHEBlqzl0B4S+jZfLGu8cYvmY6LaWRtqYCCvZujd3wv+f0YC6jjf1srsziwc42uc
khpDNFENfDS3desiwU/h7I2UeWrnEStCFAZEmod67kS2r1Tq3B1ZWqZvN+ye/LQexph9bU+niGD3
JfS8DQQIJk5rfOpx6hMofV1GfUEQZ2Y4dwUZTI9ZRft+FWpa+Y1e2wzFHP+0r1LuixEzlua1RKjF
QK+n+J5AIcv0zb7WPgP+G6qd1aHdQ5zY3HWx3t/M2fIBAfDWJvfy8pGEZyVHp5x23+RsV0vQoZSs
EPmL4k/pSX5clYlFI/LCbC+pKReQIRmy4VJXClzazN0CcnoxvEPiOb1Lc2/+M6nMbjm4PSkaO1tY
bR/IJpuIMBolIEiWdBVlU5WoUckj8EdPll9wj46PKxv629qQPRZiNVlrn+jeJgtnJVYIhmbgRMQj
QG2uRDUlgerM6RBk2ZAZhxoX4ldiQbzPbAxa3S/o3dboVgncxIKctCDAy0aUgerFXk+D3YkvzKGk
vItEYrhGKEI8wdSBpyg33LWZX2djW5f+bOndu//1RgYGuwb3MJZ58QkdET8tVcr609sbIu1EZUHf
Nn+vtr8qKmFboc54gHf7mEAICZYxxW2DTzjQE3UM9dHKdkrCu9CZRS5kM6lXUzNhPjZFGRqdVPZC
HZ/f/jkndv8vOqtXv2ZedSK4x8k+qFPFNJmMkIjXsrv1srQ6oFyVASDqYZ+wqJ654olNrn5UmGCa
74WtC5wcSi4+6hiZQoMM7suMD+yCjv3893qcL92TV3emVSALdH1yDlZPFFEqdXnDXmgMaz0TD28/
vBMnmZfTx6tLrDKuRVs77mGFunvTe/adnBc0zjE80L93hePNc15ohkJ762C7yoc+N4x7AiBKVEzk
Ub99hVOv46ggAapA0tXjNOZkQPsnYBNX1Vxpe2yr1UEb3PnMQeDEmeM48jJuDbOr01k5kD73xAn7
QgH3HLpF+q3JquVC2L1zRhb1Ugb8zYnjmMIIibNVMWWkUUzWUNBUMrl3CGG7oxdm+3Dm7cggMggP
QF7eYJIzgoo8A2C/6RwaTHYfPen9KIALhWShiOsxnrWPeTERYzQZE5nji7NzE4SaZqUsYTJA/EAU
TxCkzOx7gwgrksHpBttUzlHUlM7FpBCZ1i9msVPok+4bbcG+4OnyjijA7GA4tbiJHdsIumGZQODX
gMMctbgopKCBLcF+MOWvu5JMgZ3AqhA6A6pQTk49eqduOTPQTvXKXnojr8Zyk0gQuLlUDo1ddhca
+6Idx+Y0xGXZhWZMIFjpLjiBhVAuwXir71K4h6F0oam/PRBPTYzHWCShJ43e/h97Z9LcNrKl0f/S
e1RkIgEksCVBUqM1etwgZNnGPM/49X1AV3VLrCor/NZvU1ERtgURxJB573fPCWDrD2PrKd+VS4Yk
0lTNpmGa5gBHqTZ9oAC4tGqrbZ8Gc8iJ7Tj9wcXGwIp3RuwxJrb9zkuooL/1a/3LDXLKNaLtlPYa
69PZZIViN5If3OZDOu5/zisvnb5tlPOMDUBdZbNln3kxTQwzFpZfsaa4VdJb/boRlwCOrYfMWNLP
vz5h//IiOZ7HF9+YisK2s4wxOmuyWh7QF1Z3pODMN0oo//Kxj8i1Fz89d4deNqUZHEQzDVczgegt
K91xD3KbMTlmP97Af/7bC+ikWJkE7Bp64XgHNHog4mP5bI1Ze+Oxlj9HD2QR72HnNaS99x++F9Zf
5MUHYysxFbD7vAP7s+ouZdDsB5V+5xxV+vOvv5h/68seM4UvDjEKq40s2/YOeqAviKlY+Kv2aO/E
sv3arRj6thtQPeZtcxYzz+J3WTl9PR78v5SL/5HrMMS/Yy5uvzf9S7TF8a//pQF3/4D9ShgIVCTI
MLEWo/7EVKEBVyT+EHqDrOQP1pXQnxpwQ/wBC0NDvICZCcOC+QD+8C+4hXT/oOuH1dbzpPMTivEb
IvDXNzNARxtAsWUBvdL8UH0ajYzsIDTCJgl3tUAJUpX2cnBk+lYj+fXN9udRPBPOHXwpk4LLyT1Q
Qe0GLRTu5qa6h8p0qLz4KZr0NTMyng9i/NZQ5Y8X38Ltz/fuSzDG6xf/z2NC+7K140JXBdv2+phY
k4uiiVpGiALWSIJl/n3o9sGV3S5P0zCo66kwzTfeZq8XZj+PiTmZbxsis6RN8/qYwLvCuWwxKFZG
/FF6UQdkCL0bYM9s/+tP909n1AWAC7nYBet6+jBGZR5r5pMMpDjt+KEs2CcpBLTvRmbSGNkM5JlC
Q7pHzJq9sXD722fkeKZlmxpRoQA4uT7AXzxsKA0rO7XMejckGK780urkQ17atvDTwGTP9OvP+bfr
k3sHyp6QYKF5dZ2WqNldNmErLTImoN22VdwO+1ySnPgPjsKRNAg4orunn6lb09dZ4jQ7JFvBNbQM
aEuR+ZaZ+vSzgIAGMw0V0wawCyBzPbMvzpwqKkhZcdDgKaWmRZTG2JuSUcdff5bT72c9isu9BkHb
5Kx7J9d9JSOrLbKw3fXIdzdlLseHEiH0BfKA4PDrQ/3DB9IchhQPaRXQjyevtlTZHdLsot3Ns8cQ
ccjOfswx7/32UaCCeyZfsO3aEIxfn7ZmnrLeZQKSmh0THobomcpjanj3HxwFTKagrg8f+RTYx3qj
TBm1bnej4QLUzROYUr37e8EsiNUu1UkJwxcAIaTB0zXnDIihzptkIpvq0S8NqkkS5jRq643Hw3oT
/v9WZD0OhkSISoCX0cGCO3x9zvgSmoEYhthp0dJOQu17Zhoi/RxabkDpCkPT7a9P38k6niPCFwVx
Dgyca5bnwsnOMcpLEpskN3cxwf1NVrMG6aXBGsQUyQUBmKfQInazUmp3c2S3AItIF+vxzQEKCQj2
5MPrFbe+vh2FTVvIPB3haC29DMQQh90YArqGLka7fWMMiy7OK/J5Verb4C4Uzc3EMvdj2nj5h6DK
QveuC/pwPhjZGH6fWVRlF2ZWT+11PY3j8sk2edbRh5NufkGqMMKQpPKGx3s/jjiEEuSf98a0ZtJM
JknDbV5aS3OWJWN1iz91HPYFaoMrUa4t2ElFE2xCs0ofAXdb+Vnk0Ak5xJTf4+00x27kD7ljdjtc
tI72RRVF7a5mlIMW0TjO30CwJcuO+u+CnFfWLUvWyMnjS8hOVno/2kY7X7ZpOF0iBh898rJdPmxp
daCvimDEz+9kupSpcQm6rXOvtDWn5GeY/74qY+x4m8wrsI21tijfU7Ak4oxapdp5hR30oH2S+DKB
DpNgp0zTR+QjJsHfXrTXhd2rirQ8fmaMJXmuqZ6vN66TxjqBtICcabv0Eg6PnUWAicusy81NNzmU
8pAL64+tbiwK4mbXuMxkT8LCSRkplwnw1r5NLRriQHIN69LifQe0b+nTxBfUW/al0Ua4EENlRsyb
1yRQVGzaECUto7Tp0JgL6Lt20vci10VHdG79KSKd3GZn8OnpOTde5AsrxgCDC7J9Trp6XLZxHvXh
zhZT+CWSrXePF1l9MSJoDCssAjHKZKVoThJrFCNTlqasNjFak+murarxM2Lo6cdiFbyf6bZ/6mur
eYqFKAM/j9HfYPWmQgxAc3I+YSanulwHHiHDymr11TovD7EfF+CN8HT1nA6Vis5wDYtl3znEYGDW
OLremYyZXoTwPYFja4dLMii5uJktjdq9msvYhsgDddCAAvauqZ3mQ4uL3D6owWH0B0hlJRgHDCgO
wrsnV23SH/MZTgXzXU1DnPpDF+UHI030ly6Mq09GPjsfGY+YsvzWHZzELe88weD3de/Jsu93HaOS
B4QsmLXiyPTu+cpMy0c1ZsS7lMXRuGEQ2/tAjqoad7lx7N+QIE4uXcSu2QFiDpq9tEmBVsWdiznD
TO1a+kHfFu52DG2NfzOw0Cs1VkxEnZzmcoUdLpHXq1qvCz6n7tLchCGEAL6b0PlGbLF6rDqU8DjE
uklQth8nA5BbPXwxxt42dkUl9R1gUsbKaXnHZJaHsXiIxpKRFvTe1U1ZmuApqk5SWDYjmINbKaPh
UeOTimmwJN4jJrDMPp9Un76LmtyCDZFbqt5nGWXhawWz4LMBZDPYyG6S4tIzItp8RuOYahdgZMXl
gy4JOnMR2ddmnsvvOq4W1+8tHVyM+Amylc8xz3tbNp2xHb0yc7YGG8k2vK4TKQ3gC0u/bGQgNfvl
cnVWoTL2Nk5RANrpIiNCiRXb6lKnPLV2ras9LETUmDEHGu5Mx0MUc73tC6P7MVoTGveZR02yEwBz
hgualMPVMDT1fGFCwuCiHJmd2pRmE35jBqIm/ysbYV3bVRV9LXmhzQwru3CRZ3uyv/fWkH9QjdWG
h6Y3rc8zAIcvKTDUD4vs1OdsmWp9CMLKloQXsXH4kCanB/oPElwGrJxzsRDRObhzwgpDxCUdQ5uU
I/JBdAOfs1HNX0cCj/dulCYJyomgqzflOOlhQxfSjsFyDpm1UxQWHuFXxzSbDQYiaQjRHiMDo8Uz
7YS63uEX5+bJuCtGWBQ2sUUnbp0fbNMymz4eMf6zwKLPusntUNfn9tCrsyHTLHaGPKo/Zq2mh6r1
mE/bubLK78ADmf1KESBsCPDIz/ail095k04e9ikThGdqmBltwTBGjJhYM3ejVuhkzwlSWQeuZW1t
B6+enhYxtjjTzFVox0DW0F72Ssz3jLu4P7wCaigPZNYC24zsmgFwJau+2jwDvlHsNujZWIZzZ9ad
HYJ/SlW0AWZiJBtkm80O70Xb70g/RLeeNGkfBZOGgEX/A6kzWuToa9+1Rry13NiLuTd6XLRG4hGT
KAOZPgRc8+EGIIGBH7TJQgJyquzzy0paIFoGM7YPnVoTTHOU9dkuiHA4yyhWg0/1t9zrTscBZUWq
wLcChPKdsivG9UG8PjOFWN0mRoNwTldMf2yWuWmeCAk0dM77xHgcp2X+RH8GV0ZNOnnZYCNX38Ix
1vN5JmZRQC6my7ChJT/b+9mqGHUu0JFAbO07npdpuKAT012U3A6EQsQWkri8A9MYAXVwPKMGk2x2
45YzUd2X5GdR9YnIJpZVTNkPr15oNGVtaSGLd435qu3RDO9Ntn53JoM5dOIDT2J0pEJonzlWVH10
46mkndVIGsi10cUfwNOZpIN0qfU2wlr5w2oRMvp90ZfNlVVglzsznMwLN9VC4MR3GrFGvwEm1pfk
vMW9m+GFA1Dn6As5GRhmdTQXN7JLUW/lc57deUzeO9u8y5RzXWdKY7RbRBIw7S+Hy7z3DGjUURTc
Tbzi0GZ1vbhuQFpbmzoN2vc8c1K14fXuvUtoayAqo5T9vRYYszMCzd8ZpqQVmc1ZMh/CMugfhj5b
NOEW0tzX2osmQmYMBXubuR2NL42VL596oRcCylbf3gcqxqNcT6m9W6aGN4sbZefzMvCeKhxJjyzn
SfdldmbRU2+1OvpEQWd9dMzSfF5EwPxxRn9tW6Wm+QEcDuCVpYmNm6qcnXajY3S6Fgt5zGyh+Gqp
1MQczc9GI2ZyOfhVYImvEorxLTNF9XdWeFa3CUO7o8FfZwWNeFYyZli1RPFcN1j8GppWvsFYryAJ
B8ajkctcnnvmOpbb6CXb9mM0fF1yd6z93hy5yVoSBedB3QGhmnTH8i91Lab7O69LWRmDyCro6xLz
NIP0nm3msmycpLIeDFqkACGCpURz1ggEx65jzMhNlWkXflUNhFk8ZcKBdkYvOW+biBRF3FLlQKGY
cL3qwMWFoHnCbVllOdUO+GT6mEibXzKVVvY1NyU4NVR48hbC2YJmHBCDi9xmXCx4cAm+RlPNBS5Z
4M/vuzp3rxsrm+tDbdRBtrPyFoRYf/Sn4c3GpWawboh3fFXgK6yjbw3RnKl4h4L6ZTlbFUQRBy+P
eQ0hZd6EKdg33y6ZNNxZR6tbczS82QW+ZVr6q/mtmlYL3LQK4UK6FR12OCeoc5hGZopnufRGHHLL
qpPrmDS76Yh8g50ZExZic7+65zj7xldxNNIZExrNftXUZUdj3VSv9jqxiux0HspgZx/9dkORlvtm
xslKMy3G6VJEU1TuxdGMp46WPHZPwFbGVZ4H/xKPnnJl81wf7XqOWSMAhpUE2yo5GviMhkkcFLiI
+QBY9ct2WHV95dHcVx8tfqXLMmoHoxK7n3M0/VnMC8i9RYxa+PPSrjbAoxkwrWt9z3oOX2CwqgPx
18f1rnRbdW4d3YLM8+JZKKBbPcOobq4MqgKlD1GiAafqlNF3ZxUVDmXTfhKrvJCzln8HYFOb2zAJ
aDdbq+hwaaPmHhURTLTgaEKMVyliWVK627RHV2IxK+8deyBSE55TkqEaj2ZF92hZNI/GxUAxRuwn
q4hxWJWMQlN923irqDGgufttCszcYXIvZDjh6HRMVWdn56E9O+sA8cjnQOrdXZt9gw3SilL9AF00
Atdj1Iy320d3pIqD4otsrHHxs34CZWU1tuNuWpl5XzOx+ie9bDDZO+CHeM/9haEyMYrpB+pMlr4E
VNon52izVOzheMQeLZd1DW9ANav7Mjh6MGFOzU/V0Y45Lkn/eand5pMGJJtulsWcv4XT6tSEnymv
Cwy0l4Yy50f7aN9EtmGWl11nJBoJXOh+c8FlXqijtXO2zP5Lf3R5mqvWExwdnbnZVo9MVo830dH/
KXVS30ZHO6g6mkI7dqNn1PjzHx4JEUBkQ0v7HJ7W9DE6+kbjYrFG4OIFHtJqaNVzz5XAbiSmf7LR
TCs+xWFq3Bir1pT8PIbTri9Y0A5H82m7SlDzLgYvV4zN+DgXvX4cEgf3Yp4Y0Q+XTevDdPSptnO4
ulXD1bPaHp2r89G/OsscWkFhzMVdYok82OmjrXUKx5FozCpxLeqg+Joeza6u45BBxyu6prrE3Mwb
eTTBpkWAFTYydPFsH12xptPgjU2cTkzbvA9Zh9g4Dp6Co2XWcEPvkzq6Z/ujh7Y5Oml5LwBAB0Ln
XcyjZhGRHAW2boHLVq1a2/FouK0z2bBrX8W3dtV0wterDheYC2bchMgHM9ZHY26KMJMg1SDRpDpH
q261CnYRrTl3ydG6m/A7pX7ZIOOt9Nh+92r0sxtdpv3NCsJCfBWh8I3qZv68tMgy9dHwa+ZT/CNo
Vu8v0xnds1plwP0wpaAMj45g9+gL9lZ18MwpJdg9rK0cVPG8MkGcP4ySbc22WeXDoP5hrJImGr7o
VU7cC2tljCG3dQ/t0V8s3A7TZeniGts7/Wo6DhJPXXVH/7HDchvF8dGLjJMORzIBH3zJ7tGdHMU2
awSCbRQumq60qh0Rt3KGp5hHbMXKUrIpyHrd+GYLzd9v5nZ4oNoJIb+WBq/ncZJs4lSN/nUzBK3N
jczFQFjazcNxr4FRLB/Az4U4hJ1cZNtwTHXHDsPV3zU7nDuh4+m7YVRJu8WXMcYAAOTSIvsMRcWR
rWlB8gqCYFsPjpVs7WZJvgS10E9W0tZqYzm0Fjet6SaOL1j4Ex9Eap/tShXV0bZnB8Ovpbss99Ez
hHC0Y69V14gVgvdWEoyFeuxkHTjme1TnYvFH0t5NH2/6yY3cx6Wz4+aOGgROGBJP3UpcafqPul7E
OZDIMKRi2dRfUQkhKEBP2YZXAz04Xg55VttbUvwdwaMR8uMUySkiF+tS4GQM1poucPk68c5xOlJ0
RRiR7c9xJTw7ZpJl2wTNwYz1IikwfkTgbjbeQKsRR/Mkro1yrj8YYlVnm9VcfhAkvR+SFjLctgMa
Ced2CuKPpP6I9RONnq+GpJl+mJ5hfuuSghedOWfsgSx3aqHotGz1GXROsnRNASPIyOSYkIBOasYo
cicdbzsV3XaGJMBb5VFzS54JnmbY9150yGlefJp6w053zOMx+w2aJi+2Ia8bcGrNHFk7HgNeT8UG
D915qDOn/iST3hVX3lIQTSqtfKay0NLD2s1a8k1tzAYvA3lioBY8OyxTxIwUt3pEGp1B3lLsCQM3
ucqTIhgaf3EB3p4PIhqafgNDkyav20cTcdTWHjNzE5DZ+1FkvPW2JUCbjo1n5F6M1eg1j2Qa+/Jd
UqjS9UGjZdQ2hUEj/CJYoDo9NtE4rVEuEoE5Il3qgPAwO6u/KyYIqZfVpKPuqpnzAcUkUVy3vaFs
RMh7A66DgvO2nC2V3DadXto71VXF+MVtHSd7F1ZjNwT70URLccBw7wlf9py+XR8gxtyNSMsB3k0F
8URczbBH52bjZMUS34HFcMVBMqrt7XutJNvLbib6aPhdEE28JiGQiDoHmbMMOBVoTAeM0Q9wNtnU
dEVTDvE2jOKJD9p4YTJplpzs2r6h9fVCsaft1HDKRESgbe9aEFzYRqvJ0xs7NRrSJoD8MDBkmfM9
MkVzrYbR5rFWw23ayX4k8xqZTNke5h5Dx24iegixaFRUJ3FsaTbffIqCYk1cx3MntkPJLuE9j8ME
I4mxWHOXEqzvo4GgtllKFsdTbub9d4i6sab6ORcUCzu7zL+bQwBf1IeA6+hLWWgvuxRmnXDWAAjR
QEpaTsRzrFuptoUYCAJzbcdTfTW5YT0+2kNpOz3VNBoBt31hCUjgA7YeDDNShkpu3DIxeohrsFHi
B95bbfoB6Y3DUGnkLBFzlXadvGe8jmGHQNVufZk2th3fT8kE6lE6k/LYnJNqvJzKeZnYT/Y9qX3A
4zQD0I1jhsZNThrQUX7Pcg5YaI1USJ+p0jHUeUqvxdwy0pebn/KgCe7p+ZQksqdWeVl8CO0mSafz
WbaTXHbd4Eyhe4h72RlDuGkBGFE8TgHxBxSV2TDpbKtE2wkgWqPDw3YzVVXWXI26UaC/B8OunXQX
cie0y87ROW3pnz2r/4YH/sdcJzn/PTzwvunD/ml+mR84/ou/3BjqD0HXCzMoWkvTQSf8f/kB2/3D
8hTNRGTG/BOxIt3+yg8oAgQudQGPmRrHBUNM++ev+ICy/uDf0Bv664c6v+PGOGk2kmlAEI1X7qfy
GK7r6z4TIf/BskbK90teiM9tZrf7Hvj7I+s1Ekgvzsw/NPRPWt4/j4VPi/gKH8s7hcjMQuBKqFO1
g4WMgTxAyDSY2t1TNusPPc2LhzRBJmM30fJ7HcifR+aYksYqaQJx0oF0J1XnFLTULg3rclPaOeVg
IDO//ninHbSfR1F8QKDQYjUnvj6XciB+TC5Csfcf4nd9QfJ8rBvjsbKMlNdK0PYHzLAW8pqMyQ/0
BR/hod0BsQ3fCDL+45f64hc5aeXlVt+ptOQXiW33gTjUhrfodfrWrNxJ8/jPj2tZR4WLTZbg9cfl
ERc70FfVbhjD0q9t+8pYWbi/PqknSCx67OsFigbmr6OcfHUjK5XIHbloxq3YKr/dltfGNj7wujlI
/kthcNzLrblpttm28907SMbb/Cub+QsAnee/N4WLnxZXKM1Y2+P7ZZDY5XZ+mQBIoGAWbF7VbjLC
9IIKcPaOSAM06sQsfq+fjbeeCAo9ULqyrs3NftKbt1Qb5mbHc57KP2zhlNdJ1HXa//X5/clUfdFp
Xo+jtdJEJ7Tl8QlPOs0Cs10F65T3SUMjaWMZc7QAF+7nlu17FBQHa+ij6FDFyvqqzNFbgHMHqqKd
RMufAi/7kuHcEyKYNvY4ssthVR2ALA2YKblLh7oOGVuGnH+DTiINt7GqZLylWQeYjj2xtLczdt72
ssniCV9XS28EGSODcXe9StbQ7DyLjEoAZVkAqJnpXuczZ+Y8SSt7m5IEfudG+i737KvEXMKE8pyg
cANCB12qF05yPxZ6sPzR7ef3euxKZ0svwHL9yTK67Cxe/3uo0rj1zqJmqpIHCDMV/YKxZszAresS
NWxVeB+Cug+Cm16xhT3QKrOh5cz2YNDgi43kOWfzznZzZKhiySkxcodTtNgx+cawtJFXxgfU707p
R147+U1YtMmhs6yYonbuhu1+Ya7H3Iq8sQ5L7eUJG+uWQmYYOMwmjnOSbeooUBTMIQJStoq78ynP
8h4VlmFcU7dlCZbC5vtmlVMlb5jKgPeBCqIzQeUEJV0waG79zu6FcR3T/a4PpLZhCI5O5n7zRDIx
u6C9yb0MwdN6vqfnNtgbyiV9kE5d9qQIDPW7Jh8W5LPxhJYsRe2wsMepi10+toXBIGYob83GpCPg
OLN7WzO7cduNSt/RCXG+2twj5RbZfXYPQIwlyQj728ZzqKp4G+DtGHxlzO2PaGJN47PMYjfRTGDP
of9H42PKFBPtKGdcaHVF2qXgKWvGOofKzJ55f1J6GuVQf0by2uXbln3WYx4aLoYMEhbPRhDG7wgv
GMGGG5Y+awQnXO8qHYY017ow+2x5BUBpVsEMNJIeqX6kNGivsQgFzyF15NsoXxgqG+MpbLam7oeb
ca6Kj3MmeIyHVRjexEpROdS0dO5az5HLRhXtUEHKMIaHaejqb2NbxdX5HIwTtbjaaGDqO0b0camn
IMGtSsBh40JujzaWbLJ3HYVtnOi128GNHOJsOzAod2fC1qe7o+bxnQoRqm0hQ/YPjQm01A/Zl753
CYCfU45tcvbUmhrrKITN20cAvozn3ErB3w/ibo7ynoGWpKmCbRyCrKMcZjA+mXKh38ArZyq9pgZ9
JoysqTcWAzS04VOpvtFdGMRliYLj2rDc5Qs9G3LEXGbuDbS2Yi2Qd2O37XUmvjgerFFm1YDQ4wep
rHsvGLgvA1prP0oaHk/dMhNk8ZoyERvOfnJTBNX8nksq+xaFkQQ9T7N52lTjbPOQMerkPgklpylB
Fnnf8gyRG1g/VbGtvZmbGpuscx3YucVK2FHdp3lw8+uqmzvbj7li7vNiqmAApU3+vWAai5H1RKVc
t7Qze04OeDLGd2rTObPqJL+0JcmPLTX/zIYhyM29seGHpL40C5Uzms8kKEnIsc23vdn3Ge2XrI58
ucxpvzWpSX5RI3QXrlJ7uAUtbU3k3t36uxAGw3yOMuNwMxtyumIrntlXccpecpNFYzzvdYy0eN/W
oWftRgbFxa52Aga2ioH0ygaWuT3dAb1kMCruy5mSIriqAORQa7sXQVs1zWax64Yx3DV8cbCWulmu
JBHmD96S9zj1oFc/RC3FKEZKlYi2AaRfYKES2c8uQiy8XFdhMtwupOdMFAAyQ+hStDeAS5NqZ8tW
T0CycV7uMCvYNZD/vk7OBPDKcauabFJnVqmrepMIHDl+6FhVu1149nE1e5H3YOu4DSGsdfz1QhTC
OTjNyLBD0TiGsUbdpgESb0gniip6MG7pyMX5hhRQ1O0mt8e9wLwPb6AWtQEs7saBBtb1DCTt3ZTe
7S6NRV/jNHHHRyvFTDO3UTbeO00Vi20U2Ka6JE4Qjb4DV7/lRRBl7llh9SyN0F7at5M5wuCp9KTs
XSSQhG6XIq5rX5b88vvcLk3jUvam3VBULcEzMJBnXCeyqd6zwAytnRsNwzuBF8bZARLL3J0QnAEf
Or8nyAyuwbdUxl60pTDMUKMjmGC6slPQkbsytLNiW2IsyXZVmZjdo0O7YvR5caqP9lRP+gxrwuTd
G07ACTMKzA37dYOO2DWqgnHD/WWXbPwlvQrCRsFw3sexMnZ9aSixsXvaJhvpdck1j1Xaw25TOefW
bJZnogqXB6krps69IbAfsiSln9YEZsHSdK4bHwC45xDyiWxYvtLMmuTKdYfxR9WmOoMPnVDARxFR
sKVmEKw76Ji0wEVGetby18cOslA+22pY0ebHiM/J5LzpfOq6opqvjMhoS55kDJfSirbUVa2wNmys
WHfpvglS68txvfPfjSobVfZu/75R/fC9+L7037On11tV/s1fW1XvD1c4a/KQ/SAbtBWB8WfUXatV
42gpLMjHCOeLraq0/3A0+1fikBZXM/b6/9upij+g3Dj8G0+Q+yQmRGr8Pw6627Zjs4fGt2WarIYJ
+Z6sh0VuTozCzIEPXl+Kr0109+J0vLk7/dvPd9ftzotwbzdaIb2NkeyNc1Y7H2PxJUxvqcuCtOw3
pfjw66MdR/3+f9n983BUBRzCyuxv9HEz+eJwjksWRsLp9Jmi93uXQmS+jcervlVnNKI3g/Wj1vlu
VOmXZXqa3YVl5FMx3FvDR8sCsGhdGMvTnL4fp8ewf0y0+YbE7mQU5c/f71h6YM9MJvSkMLCQ9nAx
0wZ+K2g12R81WtVUXk7zg0uqAQEv412XsvutnStHZTPCmsyTzFNwTZ3yD2fDXOsA9eKXNc0ELWPy
LG4+hv7cDcvzr7+C9RO8/AY0oRQLMSnZZMX2yjrZJVd2rMD3mZqmx+TsI8oWH0dsmtBTaUZelkGX
+HXq2r7puN5zUtjEbn79C7zeplMVWn8BLOjcNmwrlXWymWSDHguPEL6f1d3yYC9hl2xn9iOUUJf8
/a+P9TpP/OexEPkqblIuu78hnoSrazrJrk+4s97VZmeRQ53V02CN5n3Vg7z79fFeFwd+Hs+GFE2B
y+UEn9Z6dEkSxiKQ4ltdad94rR3sSDlnb1yl/3QGqedIl+SyTZRr/dQvbqKhabAtSYE2oJsT33Db
p6KrRgKRc/pbSfmfn8fxKEIwPEHp6vT86T4il1vO2k+MxWEfN5ibkTziGxWyv501PohrMm5EHwmP
9+mev7UjEH9BT8W4beIDUUgafmMV/e5nQbkrPOYLKAaotQL5+qxB9h3GyNE0rGoh2IoXbGYjL/R/
fQX87QmnOYw0uZ+pu2kOd/JA9ZiKzdn1Tj5JYwgL6T28MOJ83VnfB+eJbneZkX8sXbo1g94yz39G
mXJn1M5eTv2ZdMYznU07e1qemMTwKczsEzVMG4Z33k/JG+H3v11HJ7/q+ucvriOnddrEpsjuF6P0
LqJaeltKaKzoqZn/7k2/HkoJx/Z4o9lUI18fSuApJ2jOoVSRlPvOVZ+UG9ECSprijS/g7xcTR8Kf
LNRaXWZ0/fWRWAXnmSrV5Acqd67ZQwuCJUq/ccn+7cHC5+Fi5aXsMdDmncK5yiCNm6lmhxO7g945
STzus3Ew3znkwTYVTLfzX19Wp8ejgMsqg5kBiETMCZw+tYdIWVFvYFkP6wRQNTDB0Nqb9nhR1m95
P09PoLeWqh1kRgwAMoaz1u5fXhVGYleia7vRlwOhEkkw+YHajfj06w9k/cNhGOLjTlAssoQ8fdOG
lQpkpZfZt6L83K3RG8+D/OQSqqZSsWa8aeynF1H1nl7gYaIs1XvvdY5mrcKAZLAy0O6l7dWf8Fb3
APJkdJk141lutX5uXJvsjeVqFiEwopInL5rZFH3txs9Sfl7ZnkF1LtGfLOKbOSZ0Rj9iwt4wW7/T
I3yc+FvZVezls73dpG/plv7hc9N1wNHKu97lKXFS2S0TxI5IKEc/Lxfv65SG1pcyz3ZvnF2+o5cv
eb5D1hOWYm+nTc3/vP4OE+n0nWnOo2/NudgPzXCnGZ19wzPwD5+Eg/A6d7nVbG6I1weZQMHRjGxH
32YubOOlVJ4ysoP/wUfhfK1TpVwtYu1Lvbwc4XDagTaT0af6pq4Y5cFfBFHzjftrffifnjCJQ4TI
LqsF83RdqkDhy6geRn9K0xU8lHkPHoXY66leaF+EsdqmMzbMX39L60PvbwelfMT54zwy9fP6owUh
bqY841JAiF5eaMLCdWEqYqGZYQgKZkxSSOTifoa47o3n8T99d5LKN/NC63JMnLwMbZUbRZ4WnFVb
pX7XGIFPD9X8zeXQehnyLKHVxoekPXTy3SlICGJpDIxveaj3iZ31F5JX2xsj8cfps9PzaK17MSYI
bQ500pJBmj00ZZuPPnNRirIaJXJ8UeHtMM7uRYpXdhOlU75vYYrxVxQunrFsP4MRPrMGaDIWcatN
kuWP1YhCwpJvDNCf8EV523EWHMdhVci6EKfsyVkIzX5Ke94TvqS5gYWwa4qv9iSrG6TV67MoDe4d
UHVni1QM0xQybO/aKUc4Jxy8l8QHzOL51xfe6Yuf38gzPZubiXWd4tZ9feE1FhE5V/a9r0foG/kM
+68DeXagNpq+cfu+daj1z1+sMSLpjT11n97HcdFWWyxxE0E7YEqkh4J2eONop5sb9tzsLRlQ9Lge
eGWevLvsyg3J8Q+9P8RMMJig0DddPCN8dyiZBlURXy1KgHdm8S+I5v3mWZVCsIWjksDLk7XsyVnt
mqBxe5HUPuBldF4dF1iy84Iy0HuobY1847OeLgk87ipT0G9lzh7+1ukLVMiMNCglXH9O6pvM6D5V
ispxoOcvtCne8iv+7VElpaa9Q7ue//KAPLmGDaJPU+PqlPSd7nZiNobrol/6cwcL332r44HX2Zgd
wB66+1+f1b89mY9HXtc/nF7G4U8uoMzw+qFpvdR3Zorq/0vdee1Gjmzp+lUG554b9AY4c4BDplFm
yqZUcjeEbNB7//TzUd17TyklKKf23aAb3SWopEiSwYgVa/3r+1WpOK3aAkvYInisnOIkm/1hfx7x
y9rIiISqFjHJXBs83KFDrR5I6pgsiyWNfwW4Pxex9p9BuQ1zPiXOlXleQVAJ2qFzZUpuErHTRJ4U
v1ftNLXDpN4PLP3lxRiNlfRnZ0aGs+ZNhhOWg4JClg+O/ZlRiMxuKrA4RVG/hAmCJJLKVHJaI9DI
nv0rxXb518r7O8Lg4AbOYxkIOT4KuIauHC77HYG3r8UgeJomVK78qPBvwikt/uwxfYyizPk5FZoA
YcjBFuZPVDmKukf9WGmwWJUgeqo0LTiyR8/T67e9BcNc2bTn18xhIJk15fP6lRdTLzUj960SdIOu
Uq3O7lR5LJJV34fH0k9fbpxG/GFR/LZ0cn5UHz4PVvZOSFkaSZ42RQ7IXzqCSLn7R3ZldX7WB9cE
rRachcKm9LUzfZzUNik7hglJmdgb3zSDYWVKxkzSk0c/2ctjaFCLzMpxMi8K3DkfpsKWOrc02jFa
QtbKG08NLSt4TIFIPSMKyKI3O5OqMzDFWb8MsrCBfajjx0QriW+b9Q5Ccg0QB6uPq58n28EyOD8g
FAlEh4ArOEqYBxPbHJ2ywxUN/KtqKFdKONhE8YE5dguEYdKjwrZj/Fngy5AKKEdWBofeO4Wk3efH
1Eg2rTVGli5Uwy6XfYQC0aBT6sj8VrQvj4mIFBHIzB8hhD+0z42VvvU7R6SLcphsGpMDcd7bUezJ
XTltld4urks4qrPqUazq2QW5sevBVZRyWFtlLU5o91Lufr7ZXyfoHCQT7ev0vyNOmfff33bz1G70
MI2CdOGgKT0JadJe0fCmHbnyb0ch/QpwgNlp2PON+W0UFK5hmpaMElVGeA06K7jsI6n8sxD44ymy
esznd51E5CGKRKptKaPDE75QqE4Yv0vtWg2V7N+YK0TYKnQBXmnkcJ+vJQ5yQ0oKJyG87qKVPfTq
ghrp+O9cC1dCboWB9MMta5I6NPAKntiDryTvOQyVZS3K4JjZ1sFe/HHLsIjSeTIO6rxD+BkbJmDU
eRi6CKUrWjWhUWKLsVCaoFmT9Yo3VhgfO0R8XYEVhT2SPAFx3XxA+3wHp7ARGGhTGqerrV0o8SCf
6LEkeZTy05s/nd6qOQePBDpcJYnCz0PFlPoMFSv7BQlETkRKVman0ZTExeLncb5eEnPBJE9F4gnA
1eFm3NejjviB3GMmYvO+6In+gdbWoWouHaNRtbefh/v62FQKLvTFauTfNFSUny+LhhGzZrdmuLyz
thWrBN2l/ehkbpEhKoeaHJ/IPNr1nw47751saRbnMpMt7fOw0ZhFyFsSiYpvVvZLU6mlcg1DPL9o
2or2bYU1K1qINK2O5DUPTgFMUxZom9mocbghSD5Yn+lX7WiZDyRWyt7fBbmVbmJLRGv0yiM0CfoC
pSSWzin/g2FIs/7IdX99uvPwQFJYvKiSHObqnIheXfJYNK0mmahOq8GxX2j3MuVVHHHzjyyWH8YL
v+3mXyqE89P/bbXU44ZN3qCCt1idLU7OFvP/V6673KxWa8/13KXHF+7J4uTIJJ5JX7+HEV8GPtgM
5CxpUxo2/MXtBa3M7utj6F6G7oVwzwP3/PJt/Wv7fv+6vf55Un3wr3643MPD/oQOw0h5rovH0r29
yt0b+BPuPV88v50Kd5i/flsvH+6ezne356dPv96vf+1er3r3yOf4CPx++hwHk0ylwVc15s+Ru/e3
V6mbu4+397e75zfYwO49/z6m7uTePF/sNxePNxvhbvbu5Wa/35ye7/en3vnydL3frPf77fyn5Xa7
3D1en5962+ut93B97l1f7y6uvO377vp8e7XY7d6vfr6PH2Cgnz7/wdsJMCUuau3j8z/Pt5LP//x8
83Yp3Bu0wnz0/dtNyOcP3ZA/5vN/1283b1zSzTA/4Tv+5l3hXj4E7vvTw/n768PTVeBun6644w+X
79zxq+v32/dXtGL8c3v1fks/s3t/dXr68PS6e78O3KvXI9f0EXj9dE0HgUMhQHGGPlx6BuIJXL2+
754vUoZ93r8Jd3/OR87c04ft7dPl0/mRqNqYb9hPg8+vy2/voW3KuSW13NCzx7P7q+3J2ePF4+7+
fr2+2Z3dC3d5uj9drreny/3+Yn+xupif+fbq+mp3vTzfHvks376afynoP8rYhyJl+PsZLayUsXk/
nonq3X3oPj9fPp1ePj1cnr9ey+7t67EZ9aXydVijOJhRYSMBqVKqcaGcVpfGRXubnVX3zqt+PtBG
fYc9y+14OZ0HT9N7eOls/WW1OGaxdHiyMQ4/wsEE6AdsK5Oej5DfatfyHuzKef5ursVWuyLP31/a
rSv9ki+j0S039Yl2od3oR87ZX48j5PVlxeGYTUlfO1yeEJJUQ5JI2CYgyO1cLEmCdAUcJaJ3KtUo
gBWq3SlHlmL989T72PAQiKCxNDgLgTY6mHodxru66fueb9jSkv4eZJsRTPyfl4yD9Z5TNkEEpB6K
qHOUeUh4Fe2gG61N9z0dzPK6TaPbBJ3BCZiO0P15pC/Xw66tEWBSF6KaTpH+8/VIddtWVeDbntwE
wcqmb9kF3dEfuZ75t/z2woLZYhRksoQJ5BFIwnweRYi8hKoCg6Try2yvwnx6LDnaPSihrs/EEZq6
kfeYNz9f25e7yKicNyj8zHoEDqyfR0X+4KD2VW0v9odsmyFGdutOia/6qhKrn4ea47qDC1QpUgI1
I3lGHehgWpih6ugTykQvwHjkltzQ0F2ZbSKFoxvFmizOSCxa+rqJGpHS1tVN2XAke/LNgyRtCNbM
nit8X1LfcjPyW9vO8GDX1fe1XTk78BJY9fx8oceGOZgvMWpOKDKVgZlN1u/7Ti9QmiZ1uv55mG8e
Hbllcsyk8UlwHZ5Lm6ke8ihAnT+QW3nXUoNu22B09oMOdeznob4sIxx0qN0phjUfgWXnYDMRrQ5p
TKLRNnYqH2MAOdEem1xrrnw4daYrOawnP4/43cXN9ROZN9uaq1Gf52VS6xWyBqhBWs8ZVSrwkwGA
kDa3eWnrTz+P9d3zYi0xEIHxD2fvz2ONUhuluZ0aXhC1xbaNpfxM1cM/zrByDx2uhbmHKAMVy+dR
6FjNUomkKEQ7OS6Xki456VJQB5VR/grrWEnt6yNjnis2Ai5FN+hVO9j+St2yfTsrdS8ByKnUWbvq
bYGkFxW4NtB7+qe3kNEYT1UQOVBhO3hcCJVbFdG87vWTovinAx3v6TqUceY6MhO/rpIMBMLUYS0n
GXVYvdJTiERY++ge27u+cjpt/NVjhrbXSR9vTHxn77TCsfc/X93Xycig5MhpgDI4jx8m9VKyubgd
w5KSOy2uvS6a6t611AJxsTFJwC/+fDgTjPDHA5yrdZ9nygCIYxJkBLyoNbsdoKt6RiYpF1YKjf7n
ob5OfUWdmwAVZ667ktf4PJQSFoDgoNwDC+j6VaFmPd3LmKH+PMp39+/3UQ6mvogBaiRjw9SXyOgu
OqMEYVZKRrEqW1U6Em1+Nxi7C9dCKoN1/mD1JfYY1VHtdK9NLVpyo6ay8KCybLAkttEcuX/fDkaI
ZZGkAcpsHywdUwhjTW25sgDY30pvEplOMV06VWmnOXITv3mhAfii1IAsSJntwzfht4B+8sc6UiOG
Uqy2vgomDRmhHcvbFt+TRYUtyx9vliik0EQSX6Hp0w8JuK3TVVqY17qHnwIYk1QWJ46V5oufp8Y3
E5C0DO+x7XAkYbH/PAFrxSnyHrE7JjE67SdRom7SNoqu/o1RkDaguEMA4BxGOUPQqLljsTylVj64
cZ0Fa6WfjvnCfnctxBWkV4l6Z3bw52uRq7YeEP/oHg0XNbZHlj2FmyqMpSOT7ps1EPotN4slkArz
h2r4t5lQabkQzRTpXta2W6AKysrAowuNEkrPGl63myrlkcf0zTyfgbvE9DN6nEv8fGk4d5UGPXC6
Vwx9vJSw1qIHSLoJM+mYYO67kVhleYEpCiGMPBiJpgls0qiIeoI+m3Q1OPCgFk0Lm9+dMKh6+POJ
8ftoB0st8Ocp6gdd8wzJzpEexOF+dGgG/DdGAWFPlIaKG6ne57snVyYmTyNmIUoSqasB6dAuKaP6
yLbxzfSb5wNoPSYFkdrhWk6jZgK8U/MskHLgCnp9izxBObIBf7MMMQrVfkOeQ6XDmosmCQAKHaNg
hjJudKVoF0Ujpltfy42zoO6yI2L0b6+KgyS96rYsk7j9fO8yMzZpTpqvShqti8gWAa08Q3pk0/hu
FPrvqSMgDSLuPBilBWITkDBhHgzYqXYA1lw/s+Mjb9G3o3DMQh0xn7Wsg3kQDVE0+h3zwOmV+qyW
JHWDlXRw5I598wZRnrNmNwISHBC/P9+xoKosTNwAciTKFP0ScmS362oMk+BXotNSeGTWfTcffh/t
YNFjPZ1qQMI4dzbCekW/WSxbU9CmUNYkWmhb647cxPkXfj5Gso6zt5NhoAuc4//ny1MhJOV5yStb
2LG0wOzKPM3SVIAN6vMl1rAONI50yLtFFfWNuvz5Tf5m6dVnav9coUPPezhP4r6W7DLiaq2qt/zV
ZIgAWXWfayC1aDSED47+ynElq7DzIzf6u8lDEYjONVZFpL4Hk4cJFTRRpWKaaQIwGwD6TTB3wj+U
UZKG4PaiyTBYfRFlHRpw5aKr9AqYJpo1BRJqhlCstv1jmIZvL+a3Uebv/7aF2bSqxXhd0ubR5+2W
RI5/EtpQo39+Wt+9CcSAdFShMEPwdzBV6IeuJJSFoGkkWqE9ILiWTsdAKb/NSLP2yGjfzQ36BRAF
cVDmeHWwc4WAbA2Y2fMaojmeydGcPbnrHbwlMY+tTOei62VxJMFHqX/WE356IVjsLaqfdIChhmJx
+XwvG44j6hTjwGnnZXNTKH7ZnzRa2JzSwaLVC7UwwG1kai09aFmOnZqZ9sj+xsIGHT1F1ip2iBwA
rTXhXkRgdsF90xXb1gCGvLYyMGJsNZFex0CtNRCbOU2bjVnhxUHZCiNVGvmDa2CkueEaTZPv7IKW
ZU/YAofWwjQNND3SoP5SS6N+SEEphJ4ioHB6bZOrK2FNPm0/9OG/6PzwWVzoMJtjzZrp9zxQEECi
gAWLmVPTrQJ4aTdp1ymbKph7GnJD5FsZnPebIznKJks1v1nHpR+dGuEokBRpviO8oDaiCzo6ZlxW
2ScnldTHYtmUsvmc6yhP3LZFN+Y2dZyf0rxb0pselpK1GitLpYk2isQDHkrsc4aouaZajrTdaMpj
su391ka2ArCfhtUxyu9i7IkxvYz89oYCePzQwpZP4KYibnWFpCj7Ni+ikW4zMhkuFgAhOHy7plNd
xdVxpUxD/SoUKY9co6/jG8dOtHGTwYG+q6Qpu7ImR4/dNJT0m07LAY/VSRPu2gKeHb6NVle5JR3+
J4nAtdRVlQIbSJCvA4iHopQucWyJoNyTR/SaILdbepprW3hWZAzgEWbfLrrbpP5sqvEsXVuN8MH4
Jhjfu/2A2IhG76I/kdQCarUd6FqPvXAQPoyKGTxoUimZblUPqrGRYpslv6Xp4K2m/eiU9C83bayr
/Ew2yqFyfXkSp5LocWDTIst+ioDsqVByyRh4zQyu8ZI6pG290ZPm2Sp6MFZpGOt3cLbAF4+1cZb4
jflYIqq3dnlXBL3bdlZ5Gattj6ukY3aKCw6j3gtfwj9A1X1cRVWgMMNywlRScWkix5gbyF9qL7u6
0DZGOAXEmFRDkfHLGok7ETOYp8W2tqnpbH6O1SG5dPouf22DxLkDHRMN3oTmayeKKn1UCr2+Q8Qr
/QpLRX8h6weOFACtHXkm2dxyaVkdHLtQJ8dkhp0+LiHvwrIFsqkNXhZ08FedqTchqWnKjd2MnUG/
vtNc1l1YWB65K9tclRD/KZEHZrLTmEDvAbwQfzEIqZZds/dznlasieuOE9BNNzrjvWTj0e1iEY4z
K63WPVQ33YZvG1hYBqpjZKQrHQpXtMrJIcGd7oLpHj9v3MLGSarXhHeYh3b02Wck4bAO83pdn27T
pCt3guo5bpdaob+OVpdHnqUMVnxiOl25rLQBvldFsgiLUMcf4c6KipbpwJnarYx85g71zGSssk6T
zrD5Mx+lLBqaDSenbCcDnAwXhMrNVWjbib6q/UZs4qkES44KeSbaAnyIVxItNd2mVzlxr6Z6Ss5q
qzPeEtMe9maZTSYY3q6CR8MtgKCSNpWMH8KU3EilHdxK0JYu1L4GnCKAyuFO3KSN6TVJaD9OylCe
pxHvIynbVDhL5NK5sUqBTm87bRgsr6il0VmGmspCpVmDBXHB9Gn5BwGeRQsF8QT9dpzTuXdGZzyT
reorsH/TcMsmZFrrth47sPoKLNWVIqkGKBcgltlqsOPoUh0DW4aNaBg3rdLV06LQxgCji6Zqz+sp
BXzdwSiLvUK1hO7h6of/g85Lr3g9sHtgE2mpyAu7bKqdJQfiNWwg9blWEjQPbV3Xl5NWiKs8y6RH
FeHB+2RGJasG1jAojpQ0WTBxYgiDCXhQL9T97C0MCbXcKp+S4KKUaQtFfDqO1xFO2HhOYF39UvRh
+l4wtcbFQNjUnSjjjJUZwO1x3U13qzYt5goG2A83qofoRi9r84kEVxmutDbtz2k8UN79Ic0u4KIb
w9Iex/ypL3mp3TautWcnhYd/0lLXgffex8ljMJur0leDj7UYqDQtQq3M022Dz+yLhudhDO9bGp6p
vg3yyuF+nxkReFduXcqsNem9XJkph5ylP2Dd4CpCAopr4wgfr9U07K6CyJeukGhLT6M89edz1ecR
n9WOPQJA6G0G1aJFVR22yA6h1GmrIRzQgwXG4MADmUqEx0kc6FstS9sXkg3NTT+0TDYTeOq1jF3K
SxBo7Aj4oVS8oIlSPgmzG1kaI5+dxFBSla05SyDo2HWQeZ3cAvanSuPfwsN0MnkHEYF9eN00cXql
yY2fAn+sNejWQ1JEXhw58WWl15hAa5m/GYamfoG468PYxhwXLgmR3wyOgW/AxmY+OwFoGZZvBVR0
p0UPRWIW1UpjJ8o8SxBsSkNlPjpJnHQrEReALbRWL4h4Nal7VOJQm7xBks0l7xWIb5ofktPYioRw
A6sHvTPmfcXdgelqk5OL418xMIoCTLUEKNunXQiGd8nKB7RDb28TDM16UDZ8UteY/DjA5WQYeKQV
RLQtWNnSALtZZNNinPvtVpMpgJLbwEA6nN4VRnXCTg1WulmAjmB9N259ezLGExPsxzX2PY69FFKQ
g4GmHXii0RyMsuv3vtBcDZ+DR5A7XEVlB3m+LsfUqgEjDE7Ooqvbd3Xt20wDETjVogWFi/v7bHjv
jmGXNp5OPAJIpXTaX0M8Wa81IvFqIQkOY9yW2hk8Din2S9Jn6l1ZDtZO78bokWJsdSHhcPYy9Hnx
IgUKhBsqfx08VawzlDX7fnRWZpLfelBHYskF9xmc+3pICKSqLcASP8bUZqWGZgR0HGuemzgPBnnR
VRJO3KrSxxHAylx6bptEfS4aTEYWdVyRgZDLwWbRSfQ7DN4Jheom8ce1GWNt4Bm18OkjTOKB1ItP
XGnjMccrz9X2XRO+qE6sW64zlDHWxl2e5w8O+cnZC7pERx7R7lDgmWNSzdsYuS+pl7FIpHx2Iami
XRooYzQDsJkg+mj75i6XivyWpoEpXsQkgapl3YAqp+UIafKp5eehfzJ0k9ku+jHPbRctJVDPScm0
u6gz5HYl6VMuFtWEocdlb2uD7tF4m/T40GehE687VGf6YujpwSNCYym1qLvUibGlfl5z4UkkR7u2
FiFQWchTWNV7oQR0Y4/NvCIt9b7JrPuhTMWNFQ9V7yEZq2KxyIvKFBt0ndJ0a0tVaV40iKanTZGV
U7K1smTq3Bj/6ynwQkL3ZCdhvwMQpM2bYD108hhfBVrQbUUkjc1CaLIkb3HFEOrWSI24edUDAs3O
hR4DeivlcJAAE0nbkdxfg21Aj6cXDYgIgx0fo9pQFougK7pwq8dwFB4Ejeb+cIK4tMQsQ9f80dnS
/ZPWp5WCVY7HkqK31wkxTrsbumDUwaeyV8puSK9PteR3a9FqzEXv/JrShF633uhs5wR7PI0yEmGP
7/XokqPrvBBV+svu8dnF2MWSY3Fn4UIMGMbCffw+ysCKybwrbRKygRocG/ibhr2p9bIr3Qz3BJlj
AQ1Lblyk+MRo7KWKh+E0dFsCtRTrXDYEA5Netsw1JPo+vlFKHtxpO6WBuQVpU3XrKG98qO9laHW/
FLyZpkugr6ZSbAT8aPoBe1ACoeWKzAq6N9v3sbKIwqLPVqUmpTJ9x7i83FpqHSYXJamvdGlVojWm
hVkYvrwlYaw5q64VdfjYFAjWU+Iiji6KZ8H6CzwcVarbvIezuxQtPQk3ttCkltWDCjC4HV8frsPO
KfTSHUQnsSKIPL+vW3DFRAqBEq80f6qI9kxjPpRBruc2FINgYB5fuCmKFjSw61g+0G+FCKM+L+Ss
4/2RVSMpV10OG2zX+OTZ38lBkAIEp6upT/jXVPZZbqZNty/sxNDWTRUmc+RYl90thUNrDgH6NBnv
RqXp8HWyrNavLtIpQ6aI0UaUwwZKAqxkGyfMm1c5tmPCtaYyErL2RnCeRzQOepBTkw3c227aqJFk
qOxbSp2Oi0Aqs2QVBljLnDp1EJL46iOru1TkIa+InfT2AeflfLzQKvQirlZVcvsKT8DIlrbRdXdD
pLJM21avlwvdrqBni2Ry9ghjlWypjSFuVqQr9GAJprnP1m0ZKKoAXWRxqnB0o5JX01AN4I5nMX6w
JJdYFoR15dRZ735uKf75UGNvterGSfsFxTeEikRkP67aJg7FHjCupS0arK+kHdIPaANyqsmp60h6
NNAVGXXqTcNDzFawslJMlvwowxnDSXTzxCpFr4HxaRorX0/lkCdXY43hAaY+dZOexRE2cmcfPsUL
I+yz4cQcrLY6Yyv3k4shhqd3wwNJ1btKqJ2gzu7H9ksh22q4cmhaCzeijWfwldZr0qrpq+LdN4b6
XrGmCQsrqWqtDeYpInVloRrRSSd6sXecoE5doaNX9kpZ6xOAc2Wce2EhwKy0iC+2qNA1zAnSlpMU
xSZJuQRIPkKXVweOrQU2LKw4We+bi9YkQIKiFbXOqqnoIUyanDd2iKBElV4+jN3zMMaZcwm5rPaf
Q5brYBtxqrR3dTfaMexsEhq7MJLH7DTQatU47/jE07mkq31/lkLU4uTpJFWb4cEXwBXTA5pFTwp5
YN7XfaGbcOEMK6oYc9As4rpJpLdGG0jF4xSVw1s49IaRnWQ+4+whj4++R9+dki6xH5G3ll1NLFjE
P/b4qw20HEi8kLVYnISNg72HKSfpLdnu3FoOrexf6kXGOT1sM3/ZFhGUBO5U9C54lZwlFHtbWwUg
zjDFCXCXWHDp9i4h/9rsnErm6J7Q1rP1yQI7WPYY7alpVGCsGly5smVpQFxz6bFR35teob+L5AI7
Qs2NfDFwP+AQVlvDZWTRUsdbk2AClpsxDmNxnYtgxe+j3U6VhHHP8Taf1lM7JL9waQymZQpfLfXg
KNaQJY1GPx0jkWvLvMvVel3DLVDAReLAtq4lXhq6fSw1WFZdbL1PVbTu4FMV69YsutO8VezELZyg
fWRTTnt3UnrgxyNZFMkd4ijeWVkIo7tlw+2XIUaQS6Xs5GetDjP1JI/m97uSy9lpJbKccIUae1yE
fm/dIL8ggwD/wd83QUKuLjB6tfKicuxezF4xXwdLZAmGDcO0L5p0JL8mK+WZVWkWM3VSjbumilqD
ozJdgOWQKpPX4N71BD4Qn7wy7AZ7zXkyK84rSS6g8s3aBHyXknB8tayaNlsPPwwTQzHTiJ+MKTVO
VcfHu84ZWrBhhhx112RHSmWpgxq7Tmxt0hepOoWD11MCuYXdB6Qt6+kpXvR00j1UWAULz+z1SvXG
MK5LV9EK+b0cslFfDgr1fG/s5WY6iSSFkqRURcUbDy4BlzZKeefBxBGPNrROkgJ61eNr5ejRvRLi
0eRZasOmKZwie8zxRNRWRSeN2PuYnfTQZxNWE5AoY0U5aQxUGctRE0QfEQfE1qvrTAHZOHQKt3io
daq7WV48W1qUpwtf8oOl0w7pW62GKBy6vL0H/NpaHoomiQ+sSQTlAceFX2Bk+ti1IYeCsMl0Zq4z
mOGNHFZ+4DYNOgpPHbv3ICO5g5VXPBVrJxL6a6Vhn0hhIu0vNH+gldEkKiZzaeNQ75KIbHeYsSuv
khG1AzYxVnuj9Il+NcSjRlxB5t06SVrZmTyjTQsFY8k+yBYO6NvXrIktYOt5Fd5nDfmj2YiNlmIp
kqeMPVgf8yWY/u7Bt2MFE2XXIc7QYSHGdgfMIVGt3aRVWoGtj4hCFzY5eTMWlobDb+rkD4OKr7qn
+xQlPSrugrOZ1nQcSNPUnBZVL7HKKoMtV9QBhK2ywPYGicxq7LGQt9PQxGNg9OG/l+ilOjzlUzcO
IoljEA1HlwRBBX6Rtk9On6CwxldmYGQ9TwVAKpv9mu41yPGLplFEvImBRdsuTpWRuaRJOnyXwAoa
nmFHxv0Q4zS58NMWpzw9hhW/aHOF5HBZdlVw3nV+GC99lrT+LLQTUJYNhjJ4dFWFSrwVF8UpMSJ+
DgGwf8XDgma60zXcg1fWWLWdF7LoccBs2hKwIBQVe84sWW8CoH7goStN1RPHQM230yucuJahyOsn
XHgG8ozdjJxt9AaiddZoNRQ+JCE9XAx8yLyALAvZGENPrgs5GdNzSQrseKkGTvjIZExGz2arVRYm
B6I1hjNRu+lKHB2WNkn+jIWD2MEbhCLUhZUXqVjj71dMS3xK/GrV4hfMUUe2Muw5m6Go3Ugrse0j
pd6xFGUO6Yp2qPKAyDVXzp0qVWW3FE2lu3QzJAPoeEXPlhJUzmZhOQ0Wjzkmc9WJ5Ge6swHuh0Nf
2MDvTgOSVAvHFmLfU6C5dtJ0SwqqLBb8epoPyxA8JN5LFaRTvTVGdSF3SlotC9XpxoWKbRkYyVLv
/IUdT6a87IwxfE+7EjPBYZi0YJNAtBHmglNKN1xD5qvb2ZlyThnVmnWO4IuTiYmc7g1/hoQzPmHi
rpiNa9fahC0rbm1EjItGU7t901raL16PqvEqxG+ncZUrkF2lpD2Hv0UOQ0rjDvGHJC9zDHnEAu4t
rw8Zr18RHmIqc8GWH3wwKeHSwXsCfpFGCxbAX3w11qEy8NNDlM011SkiC67kFvzYKggx2bYTn7Qu
mRLpuorSULC55/KL4oezswJZmWAz9U0yrMMZ3+WqXVZcDBkZgDMEUXLLSaEdkfGrnbOLJkBlu7Qn
EPc4+MrZSdEYqfDGLGetEnZt/8LfQmL7K+az6UR3YiP2FDWC9LLilHEeWkT9Cwvi8pmBdc1LgZMp
rrNNOVvUldONQTETc1pAnQp5tTABFNohr1AGfUa/GQGQ0xauVtxW2QnOYUbIhsZNJp801hdD204a
BhMjQREs93hXwSjFK8Q2CXcpNW9ZOaf70gCh46JqQ7+Bv03frUmnSifNMBvg5INTkbSS4NL+1Qv4
RxTGi+Itu26qt7fm7Kn4v/OPvuTFWIUiaP7f5y/rv74Wb/niqXn69MWSBbUZr9q3atyT1E/4UX7R
33/zf/rN/3j7+C03Y/H2n//nBTJZM/82EebZ76zEWevyr97v+YP8/WPnTyk/9v9THCFfnrL/uH5K
86fDn/sbsYit/D8UZJ6oCeAYziT6fyEWgQqA/Keqq88dahY9W//tBqDwLYp6soMyjy6yj8a/f7oB
KPo/EM/N3WwIsFFb0p3zz1tw+Veljrv31y35++vf+9UPKupwwOfebg15MqPQJXdQv68aWoh1o7Ou
1Qk7DUGFhXLQ2CxjbB03Pue+zW/36JvxPtovfisgwj+kex1gCXIbcwarHQhHsMZyynTKuxvMSzSf
ehaZcLdScG+ZqB4s7F5XTw32zJVMLvgkd3SxrkEuZAuF6buN/A4zvDY0KISzl260UBvfsqJ9wCZH
IJNUFH1f6WPySJo1XgtfwT+L85+01PDv2YxRFz3h/ytkL4uoGfnVXTbE8GaI8J2VYK9//PlqD2rC
HxdLTdjQOfsZ6FgOBGeK6qc+Sf/mJgZRwN6K1XE7avdTpRhHhAoH9eAZKzkL+pGdGXQpUFT/XJd1
GjmpNHyCbjJsZs6JGZSNxeF04VsNRQPqmvmuhap7RGv0of76/DQ/ys8qunAIXV+K3ghZ8gHjvfSm
KlGGqWFrLZKGdKVOJcE1DBWPLZyhPLMJTjNreMHtcbj5+RYftt58XLlJ16MM0QWQsnNQkZZxkKl0
PHhv2GbVc1GC0aMP3nFxFjvPLS5ZaJwPCpzHVoE8XclB3W6cnqknx1Qf4tpQl00s9WszqeKHWCdN
IBWqtMYUutmq3btewRoep6o6w/joD/t7aTuY1dmotDUUNHTUH8wPMbWalgA+uI7kO1MVXi5tcU8+
MjUOX/F5EORgDADtBiDkwdToSL1Is5PctYkvtBm+NWmx5r1fD9Htx6P4ozX+LHyBN5S/N58X9I8V
6b9X+/9tO4H6407gvlVp+/ppC5h/4O8twNSh4loIQREzkk4z54a1vym7fAuhCEJeBKk61db5W38b
wmjqP2jNgcRioMm21Y/d4e8dgG8hkmV74GAD6VLnjThY8H/cAA5WDoMmZZoEyEzaMFlMlE6fV46S
RlazoOa3GpR4ExjxukCs0tNQpRO1qlDBjD1EmEUXj+fCjk9YzdZ8KCpzHR7XyllkxetcwoR2vO2m
2FPq0sNIy8Ozjbjmv5g7ry23kWVNv8q8AM6CN7cgCZJlIZVUpdYNllzB+4R9+vlQvebsIopDjs7V
bHPVLSWRJjIy4jftIUD5wpakmypEpUL7rYvvQGPdse4OaDq8VGnztesKL6C6AbjpoCA6UwzABEpv
rOatwIhOwlshTMQ+EtFLiMLdaOIOVtLiIePC99OVTG1PNeYuPSaac2jMIXdtc9g4YDJccrMFFZZ8
QVrwW+D0n2dsLYZY2qWOuDWxVMcxV+QpJQQyxqH5u3P3YWJXNx1Aod7Mg7bxRF3eVNgmDqavd8mu
r40rYVhnid5F4Q8jLf/8HcCpqqs0GiuW0FF9Sf2nV66ojL1Blk8HAGOMDBzqQFRogO6fDlBbdJPR
oWs8O7yPoVnk9hOa9akSkP/jBvklVMuNUw3YZ6QPVXSrlbmH4Pc2SR7R5dg0C/qiSt0mi25aydia
/UsHVkhWnkc2ToQrZothMP5pbiIQNOfvEvV0x9vDpZ/jWtonacJqg8Z/QuZK2rybqnLX0lDq9BAE
ANmslCKGlOLBkGL1cwO17QoO9U0Q48MELHDr5RyDfVpi7LsZBh4NzHHoG48GDL+YK+ZXQhbhdC9d
2R9SChy4lOkWTw7M1QomJVMDL+DnXb7sVqGchWYd3v2MVSjP0RU2p5B1SOgwmw5mzXiSKTinc9Ve
2VOr1OXDUCuoZVnpvYOvO2GBgjhMHDcg5+rla1+0BMbV3l0+yeR2QqV4yUJPZ9aJmgpBJma2Vb9E
lXFM5MDNIKxK3FL4ZTTOHe4aPOVvqNR/nqWHsux31AlUut8zzdyikt0y4O39c2mZX57tBbH3cdH/
89NWt7OOsEzfJl3jIUtKAcuiVYjRZ7c0XcMdt+q+N2Gc9uHny8OeX+T/DLsKyI40TkHVs8i1meG7
DCNdxdyo6r0suCag8DFwnE7+KkRh1UglvmOoaaSugZ98mF/JgK+NsIocUYcpttMwwjB9b6wvbXcl
NJ2fLDgCBhOmobB7un2gB/PWtgiynfIopl+dxe4IDbwRfl1elLPHQYOT4BgIxOprugXmBM6Yt4xT
Z4trwp4yrDw/XR4Dnb5zOw7ZH2RuEfHQlNX5bo0QHbicHZc3KREOktS0AATtozrLW5HSNbQDPBco
EeSDF5u3rSHzlKeEaGnPI0VBXvWvqhE/xkO3+D0kCxryaw8kxjXjBiuHmH8V1xn4t/1BwockH78m
KZoyWeHREwQcFj1KGSqyXbpDSXIvV79DMXgybZ/OmR+E9Uuuf0s6f96qbqRKvlEo8lGkt+keGpTX
dFx5ZpBav1v9q1Ji8X4UGEgkerrFw+PYY1JeWJzumlMjofEVF14445iJ56c7V8dgHDcRyt4Bha9m
fq4l5UbrkwMQrIMY9lVFaajNHtTij3wTK+XPuLFeDb1/No35iVrmZ2HthfqAZc+nLrNeaRLRDAST
oTS7IJGfwErSB4huBRPXRtRfSx4p2E7EnQNkS6a0Z23NwW8wO5WG701qgGHQ9sZg7CntYR2H31L4
oFJOYYv4uUgf0la9S+vfHSnEfLA+ifpXOu8D7sblE4bC8AJMgSYJEOaPwvwVzt87/aVJHS6nH0ac
+8FIOXrqtvrobFNcseeq2cJN2gkHx1TE6Yc2uZ8xaOpGdT9EX4e69mic3ZgOqCHbpcoHwDi5T6bB
U0V5t2wXKf5dx3BY5GRv6dFnlmdrc2d23BT5RC2yNO6mSP1td6On28ETOEs6qrJFh1NJ79CSvi91
na5fiNdQP2DhPRw6q92P9VMQ4WE/3eZqu63qeNepw0aVzVt8rLAOoy5vHuTccIfleqDymYC6tEqo
tKrh0tkFpiWxN35KebKdIuI4Vm7175F/Kc6xaC6mrf1TONLODOnhAKuthX60wlu01CiIR8ck+aFp
CcmZ7DHnBdXIXtzr8r8ZQWZuEqk7IG+zaagFLh47eaXtcroLonfA7j5iFrslD3GmdtuS9onu59Js
ooHnqA8lJFXZl6G7z7W0SdroMz1tD5m17VjlW1Ba3+ghcPthSg60YE7zbQnCETloT4WAHNCEzAL1
3ol62u2qZ5TZQ2PpP1I5+R7r82Nhlg/lPHxuB/suJ5XFlUoJwhs0EujXRXvR/ep0x8XW91mTMl7p
X/ua3CWqNmH5U0x/Bj3ayOCW9TE5IBBPIjRtpKalSlPgUzNvMt7Ykd/FeCQnv5VAdzXBfagoaLji
iSp4cId7fTCZh2qv0DOgmf4wIhylpKWrThu4q9sEoEkWzXdVhquzKm7zmt62Wt2PYfG94m/rVHVn
l4844PAL3ERBezsUj2XaMg/DzgYzjXKrF0sRIpzPmcHboc4PnZSzIQ0vrb4D+vYRtt9Fpu6VA6zB
sNoIkdzb9hP+9LtAhrKORWs/BnSo1V0rYYdLMgn/1AyzT01uHIcBWMy0OKeOu7gpPAy0NoYcPGt6
czATc4t3hzcjQFdEdB3jnV6Pdw60HRQoSNFwwKnyCnAe2zJvj46Fn8aUH+bFDi7DMIcvTG3xREFi
36vfMTTcJcWTAfibxamGh7YsfNA5x6jIv9uN9CkWzc3YBnAtaVSEqHJLdxLOsdgOu+38PaHQARjQ
NQjXKCZSSseUMHgSVekpDKRUlafnw1EPMq9p9YMWdMcxdjjCvad3DsDg0E1LZ2fLPonmVquBQZs4
eEm08/LkEEpbcJ13YMV2KFHvg9S6jZrwBdXGvZSKu1x9lUeA9LIfObS0+oi+It47Ibj08JOl9g9a
/d1Qw89NNx77/r6y2y3A+x0YH3dSC6/JMhrsx0KlV5Cle41wNyTjA4Df5yYocFuPbhuzf1Ss/H5O
00NngOfH4lmVsmPcIo/eHy7fgsqKc8M7WEb9woLcsNANUUk/vdIlWjgRVleNZ8TlTQK8AtaSa9CK
xAkd+Enm5QVPQhV1xUl3QXxv4c7sdDu6TXv5Hg11Ogy9L0XP6WBd+WkfrufVL1tdzxYy3xkJWUPn
HzhuEzzKweSqyewa7TPYK89pc0+Iv+Tyf5iPVSauAZNoJrgCnjSmG0d/Fl2y18G3Xp72t8LrSba7
fJwC6Qe2Dx1VZfn4d0+cyGqRIAcD5ZkW6O7OPBgS2XYn/E7GrEqytjQHdsowPC4JQBLRiVcBCM3d
LR2jbyFLgS9opdabfko3VnerArsy6Lssb/RoMNACmOlC6V/1WuPRCE7FmHAAtLa1/NuIDE6NeRzM
Z/FZxF8ECMYRLkXaKi6K1f1B40nYQw0Jmo2BsJ9cpjtF/1YFO00nOwlb8BE6UBGw5JGxBwf5QCnU
163Zs7U/cRr6OE75y5kzlf4ZhMo3gMxbWO9+BpICy4r7oC88JxyeI1PZ2c7wqa3U70M+bazoyQzB
ZwLp8fJpfmolGcRbdyim4HkazG8Z3Z2Zp4msNnuJJhWQC7eyklfAwPA8kPxEs1+U6bbFfTbmItES
DnR0TTJSWbL0Cyv39sR6t3KEwKDBMnPZlg8yMTFqnnTJW8o49mzf9czx/NzddG0JKuEpcK5kxh/q
R5D6/y1GQTqFW71kzu9Gb2t7NADxNB4Q1jbuvOoYPcS0+LCD+3eL/lV98UuZ87+LxcX/txLk/k+5
9HHa9V910pb6/6MPtfRQ/u99qKcyK/Oy+F/HNvtR/G7fN6KWP/hvFRIU5H/BzqROAVTlfQ1SMYz/
QklDg+XIW4kyMdH2/3hSG/SnLGww+BNwM/CM/W+jL0mhPLlEaf4RSrpUF/7K6Gtpdb3bwYi8UASl
nmmQZiJfjjr76R5SM6E3mZXHPiiu+gDPtDiYgEa3spMB95TrapeDXAdlUaS7Bgr1QkAo/WIskm+0
e/+8mz7/34PzviX2Fun+c57+/TU2KobEQPpysCBPf42Vh6PQsWnyASBb3wK9BAmZG2P2RSuz4M+A
ug62BUl+b+gjHqA4CYWf8kmov80u0IZtG6SJ4QbIoX9tKi2HfTEO4EuSKSsaeuRxjT7PmEQlMMdi
uHIW3wiT65+OpitH0lS1xU789KdrAFdNfINjP5OFI29LoNVfmr6s200MG9e3p6iyKdVWzrGgq/95
nIwy3Gghfq1prz7QBlO/9pU9foFVOBsua9j8ySjQ7aXRDD5NgLBfVVw9fxl6NH+dgIs9QVb6LEe9
9Hx5DU7LBv8uwWI9R7UcORkEL06/Q4kABgN6iH1THZKjHeqwfgxD8S6PcvqofxsFOwAYCIBWLf63
Kk4gSGHHtRhjPwfxvO11BS7AWNe3TXLVBGhJWlYL49DK1THzoOEKwfz0g/o0dirb5IOkuHvNelxb
BK+HVlK4CR3j699/F53OpR9I61hdizVhm2lodqPHfo9o8W2Is/PG0MvSHzVuiMtDnVkoR12qwnSW
Fq3m1Vmh0xtjldskflJEsTcsVL0Za9Dt/2CUN4Eh+hSs1nIDvrtjptyQ4xHzTD8L88Tj32gwBwXV
/LejEMwovdCOQzrQXHPZVQVm2zgriU+AAosM7MgL7ES98i2rnumy68DIWNQ7+WswMFgT88Wox3ER
pWwFUDfbQs2jg0Sj3Y15ZlphzgTWqupakw2HcCwnV0O26YrcymmK/e9PQASd18Ki5k8563Q+E6NI
LLOHAjZE6ivg0mYPSIceSxRimzPH4Hx6kJUCwPKVE/fxGIAwY5aRv1Jpa2mrE6ekuaEHqs1CyvLz
OCJQBe776yz6H0ogX1O5PjcYhTSL3iqZCVCH068slQwzYhEnfj5VL3LtYGQTTZ6hSH9kWuGby5vn
3JRyfVIJp42n0Ys/HQxTv2hq9SrxBXirXdMLY4cQpeTWdhVttdGp72Yd1lCWYwp+eeS3quBpbDGW
ViGySoTLN9PNk9PRR50NQLrNfHv8nrb9PWjt3UAxxE7kI929Lwk+s2oYbMYi2DqWvMvnp2jCMUAh
s53gYqZUtrvfl3/Ux9AKIAEePKkFrwq6zqfTYfZ1pBrlHPkOmnvPU9khkRAEE0Y4QbO/PNQbiuL0
+02LK8JCRgAtEoAAp2MFGn7UZRcly/WWbotpRO0Zvr83OIAA8Za1DtYoJf/IA/7CWp63jwD4Wg9f
6msuKB/3wGK0uOxv8i02+er2HRS9sYM+SfyIauqhqjRwNEIed1m++C7Lhc6Tdo5ppzbRld33casz
skFkQbABLfR1xIcpSL9kZPeNkTPBz6MMBFeh3znA+h/h78nX5nyJ66s555HIXYZJK/FsPWBol0Ug
IND6YHCV34OdmZ9LR7LvANQn9AcHzZBcRB8K8JtTnR+lLPboBKBf8fdrT46KhorK9a+DiDpd+2oC
AKSLPPGtSnFuNcGLziSLcauuVYliaXGkCCmektGKKVGa427UUG0uUoq1l3/Jm8bd6YyA11qwXpqx
RFRj1S3qKgXH0ikXfhwLro+orKCB4Otcdju4DRCcEinPug1Y0fAWdOcOmwa7dkHglVQ24PG0mzqX
ep8aEYD/MshRhSk6+OpuGaJzckC53ERHtdVi8PwisO8aUaj/lJTsQW2Fju1C6xXfrF4fP+dJZ3cb
XmXFXQ3197M1Ks3nPDMD4Q4QVOErQyR/raBqm1eW4+M2JG+WuVH4L4dfXq1G7IhQz6O09UupVzdt
RgraKkAJImOmV1nH2tPlSV9O9mrOUeQH3a5SJiKRW815IBOOTTQi/Fqv08MsZ46Hh8e1S+tjLEPZ
kBiGmCKqiizw6R5TuqqehKzwVZ3yakZLOaQW9S6Vs/jKJlp1Q5eLmaEWWRR8lDQy31UoQzjHxruA
cgU5/AGW+94cf05K74a8FxBc3yaF+o0y10YJsoNi/yOkYaezf4xU8eiPeZFZfDLkeg+d5ndrR6Ce
rykynZ0LanO0bHHxIz8/nQtom5GJHoTwzTynF0BN0eVsU8J15nj714u7QAShwywXOJqgp0OxIAn3
Riv8FNbcLhsLOFpl8/eppa3ZmN6R/WsU943VvW1P+De0Vdz5eRDhmVlSL66Kq9Hh483AKLimgOVZ
4qW5SpMFCYMjrKkDAGI6bpLTe5HZzjcIgs23iRmGu3nW8g2yDNfupDNHBK95yqjY0XEjvcllv0ud
TatG0nXSOr8p0LwYDFmA3kDA7fJandkWBjEPHCuyMBB9VkckL5TGcMam8dGjnTZOnUhbiVlwR/hQ
V7bFCovxdkYAUy4lJ94CGlvxdF9oeWv3GjQ7PyknaeMUQUjLUcj7mZ25S5WqgWwtnDtVj8YNjp5Q
w2IVq5qw1p6yukx2Zm+NX9VBaFfsTs7MgUkWxuMbNB9VjNVOmrLYpHNQCDJAhAU0ZZZw88wQp0KW
6sp0K2fG4qmy+LZz8yEgvAq0otLDTG4MzkaZhM/S1KR0gkId7FTaDPuohPGD9Al2RHoPdQlI7zDl
G8gmBmQReh0JGJxWtN5kFy+4v9Cqq50yL3aXN8WZrUdqgJj1UtsB+ryakBx2WwUVgaNlGYGLSWZ1
NMa4uzLtq/Ln2344GWa1HyyrUnOKFJ2vINTjGTCQHvVIohpqDBE0I1Ucw8FS/MpwpEdLRjJHDwdp
n7QpXT8lHDfWHFlXvvzt4lldTA7tfUxvqCAtQf10jxZiioJJMQa/gml+l+RQsrSmsuBrBf3wy1Ri
g77+XLRwwNDdNmFYFo1PzamSN20vBHwVWy7VzYC2eXxYuNw9Mg86iCjIeDSKarNrvQiVi8E1iozO
PRWYyjdLErIrieWbkN/6S0grTUzTLZ4Ya+CDXcwjauFO58e11u7SqEkgr2oKMD3oE1aO4lJuJn8S
i+JWgBDlTSBuhpT+JvI4yaIGPBVZ6M20krdNhfOzNqmUpbJMpcqr9r+Hgk4KeqLga1raabFhvMJm
1H1b70OvjBP1rkAq/Dgkg7O3EWnZDlHbHiUVmhxiKKi7gi3xLu/aj0eLcInBDx7HuJir61djJVsd
z3N58GWplTYRaOYX02xKYG7a3ymFLjsXoyfmFK89nm5kF6e7pB67Xjdna/ClZtL2UZv9qeF7HC5/
z8dTyCAWtae3/1vrUyhptWiiQow+NbxhW0qRtaF2eE2T+WPmRyUNFCnxiGow9eLTT5kENyc5w+hH
ZvLNsiXPrKYbUdIbU2W9v7Ipzy3RQiHgvYe0NfyI08GCQTfSvAxGsqQmcyFXT16ewoarpPqam/Bb
JD3d/yhcon2KkQyjcZWejgWONAkmI538JjSqjRPa8bHG6MlT6fpv+0Kqb5wpbX8osamKDctn3tqD
DZrKaMuWBv+QOwLyUqM5FFbCXN0LKx1eE8wTmiuTcmad4albOEWRx3w0Cx5aYL4yl7CvTehpyJ0T
bcwGRt/l3XQm2lJr4LmtLeaG7NvlZ7zLJ+pclaxcYT7qxhR4EwyL6oWS6oDHIMaJX1aTRC9wXE3k
Diqnv9Wyqn0URlH8rNPODDaQc+X7CtrZterdmR1I4c9WlpoWF/C6EmmEIZTKuJr9YY6VH3ZiWq5E
QeaxsJp2S/Z4rbp0puyA5OW7AVdbPrLDJGhRAvcpicvHaXayPUSEeJNlZngzAYxw4UMUB8lqjc98
deWJLNM8DKHMKxHr3MrTtYUPtHCMqHedLgny55jZ5+Psl0YnDpYyaV4Xd9fm90zdku/lAGDyynuf
d//pMAhWoRw3GDNlJlvb95Sd0cvTw9s0beyDFPX6TrUGed/ABr5JDKn6EjTKNUX25S5fnUZKa6Q+
iM0vHu3a6W+QqsYuprSb/YkT6zo0ae8xQeVdjFTNgUbRtIjQTTu+41fT9NKVVOPcRCPFAfcK91JO
2rIF3+19hbq6SIDf+Kh7fUMGqvTMVNeu5Q7LN6y/8f0oq3lG2g8iy4AQQm5O2T2QMkfxFLVF1tFR
hHicdZMyShZkHU4nWqv4fdio1Biq3NzPwgYJolFj+xIKVLLcSTbUHrxiI7YU6p3Skwq1+WXHPaA6
K0O+627GY9l0FdlO7oq6REuyrqLwmqLzxyj6xk/CXNyADEWFZBVFgXKNhWJImt/Yae2huybtF2kI
P9IRfoL0VU3O1pHhCrraqJafnLaSX6a0lHu3qu0gBSVjzHsrdlDRSCHVe7IYpKdU6pXny+FtvcIg
H2wLCATMO8yroQWcrnAcQ5ack7L1YY4ZpIfaDLm3/TuPl4XOgccEirmLbDdNc2sVOQYzTzWkbzpf
a5LPfT3YMKMnrEWvvBLWEZFhePLRBsLwlHjtrIbJwd3bddMMPuwo6y7kgelWMLa/SnFhHSXQh09X
Jm/Jat/vXACrZDGLhyCNp8UM+nT2qkwRGlmM7CPeaf0SaZYGbq1YoQRete/DTZZYNSgjMt5+w9+h
CtRVNHCDcK3C362W0g5o2rBBPK2P4her7loFdbvCQX1CaZXMnY2FqZGTzeQbS0Tmo5LHsMqr2oS4
zZ9GeVSTEEI1i6792TRKeN92FWCpQZISwHWG3CHGBIZ9YxYBdbNYaVoUghAR0RGLiwUNTzVdBDIb
o/fzDvHJbTSgF+XiowPcXIBTKbdIglT3sWQ3KWqdY/Xr8hS+2RWdTiFtcAyEIQQhDs377nQKu06R
06JoO9+JlQg7Nfw5D85gyw96jViXJn010nn6Z8bF/IjUVO3KmNqUW/oSSbnJ9cS5kcu5+l0gfRK7
6Qwcb5snsZa5TVpKL1NvKS2CWpZ8Ey2Qojukz+djHCgRAEehi59RZFfIcQJ2PrC8rEw+OJEvN2bz
JcpQtNiEmW1uurlJZTfpRKXddwnUYjdA0/Am7wRcDAgKMhVGxM3Z1Mhf1btO6/Xnrgth1oVtIu3z
1AhthD2yot6ZiTrcR3OtgT1EVe4ZuB5o/7KharGhxI6yQovufOUOdmd8ouOHmI5hKtHNZAikjdQg
mHeQtwuwcs6EWo4urGa+lQaU/eHu6eKrmhaUWvqu7exN2IDWu7Xh5NxL4dx/QthrttwslL+zwzp0
a6IOtZwiC2R5M0GeBLdkRQNmRVpadntDRbWNrRaWx0Ltyy9xmtYQ5QfETDa5U6XjLg8LA3ETvdrn
RT5FB5pPiI80RdA8qzpvCigsEdaP+ax9C0wF8QWCc2NfqSCuAxjpHxAuh8oc7xeAb6sA1k55rHaV
2vkyOrM7BMvg+9OF/MuMg1EoY9GIhREPa0NffsW7i7DKckNF2JGkWLdTt+Bjjk4z11eu2w8Zx7/D
mHzQAgaE+HI6TFCKvAukbgKo1VYH1N3mXSrVwEijWN0HreUrgMNZemRy7LaZXazS2yuvp+WyXZ3H
BYW4tCrpq1CKXP2EulaysOf5O6PhAV66eoGAIm8SIu8WYa1ub5rl98sx4EM/b/lsogCJPIksid1q
zFL0lobyd+9bcdciqWcrOSeROaB+LznOa4Eg2KsTmpyOxJrNh8bUpp0UVMFLW6JvAvD2QQ2Axrud
1vW7SZka4dpDiCWbQGHiCgFjKeJ8mCA6TgQtXmSgKU4nqC16gOid3vtj38sokVTxPlcGZ5NSVdkg
kYgaReUInkPWNRP09SvwbZooxy9XNk2/NWCxCym2joHZ+5nDTTJKCJhK2DoC579abzvzkRT2YGPi
C2BRXFglfq3Q0n4sqQk0TgF+r3X6ftzY8dzrrqUV9T9xKOVo60519CrQ37vmiHXmSzllC9IKKxai
3upS0PqpLWVgOX4byfUxnNT4k1GgSKvB6riSM5yJH5jnKJTcaT5gibUqppVBGLSTUCbfUdNow000
uEWQxlfix4dXJGvHMG/QVl5QbPPTXSPqRhBKwxkehBiPdqTqtxjH4daGmNXNqEY0FFAr3AUCY6LC
mCwwSxKawB0CUHmhKhuQNtfy7nO/idcjG2mJNjzsVp+eYbitlCm/ye7palhl9GpLFDTqJC4PaSVe
EypXSHyiw9dIuwnbhh8Qu8UxR6vTi5xk3F0OA2ciD5sbc5JlJQjRqykqdFZ80Ap+Dr0VVx6L7hF1
zGFH3YyWn1aO27mb5O3lQd/+1tVxXlJFkmBq7Bh2rCK7aWRJpVUTTxxwPZhqdX9ScxoRJUzb/TBL
wbGhG3mvS7rsNkkGCJhiPEQaYX/iwYTecFEotNzT+k5PjMmFdy5uQQdJXtPN1rFPTfFrcuLhqEUI
SY5wh7Zqr+g3vaw/o4gX7SKyy62jVgo6LKUEiJiWfT8PcEOKIqeW2HC8ZQtNE5HuaiTJ8ametHs9
7ou7yxNx5sTTeVoaNkyG8eHBktcIP7Mosx/ij7VTqXps7R6lCgcJ7m2Uo66aqnV4SCXt2hKss3aO
BqbstBFwmcRAec1oq0VuhGkXzH4l6uFeAQeJ6klAjoU2oJtETbm//KVnTjy5JhVedCrY+W/H4t1d
bkXoDKro2vthKPVbuQ0wtrC1YXN5lDMhzKGGTEtYBSyGbsnpgUcJQY9ntWcUjLLYvrYBRGXxiU5k
+8pQHwozywxivv2GdcVV6u2fv/uiYtbIzNtI8YOMuxQ6SQTmXAvr4SYcx/7FcCKCDHprMH7CUck3
dWZYtSelulxvsrKBiHL528/NMOVXmiA0Q+iDrM5UX0YwTxBI95uZmDrMPRlurV5rwX14YwOLpc9H
lkIJDC2JdRmoRJFLi60C6Vs0kHYjq1DtytnQ7+WW0qOr4d/4QsEU0hkaEwsRsNKjf1DQr8NN0NX0
E8DytVvTjtoHTPsghlmI4TkbXUdT+Er8/zgj/FSHxtDyRMXobhXbkt6hXjUZ1C7kif6caDjgcIWu
bISPJ4nKNwA7UOmLN+w6F+YFbyPhW6q+ZRJGOsRKHkrcPm9jVURHPUth+1xe6LMDUoJdbmkAIOuj
xI0XzlM7q74Z2NEWQdsWKg2kLKTLjE0fZMGVo/sBLrAsOZ3r/x5wtbN4+ytF3WmqX2iTG1pxskUr
8CbWrbukimNPGUr70OVajMZTnfNeNbHhoDa7pxyD6kFX1p+pdhTbcDCUGyrb/4ypnexqugPHwpwl
bzSurMjHKMDvhdhqLzhvLD7XyaJqthoiVaqvtLyzG1vSvUHAahkryHD/g7V4N5R2GnDw+7LnkaK8
76DIv6W4MO/lbEZ8YJgiDzaifOXTzm1pTjcSGrT4EeBZfdrUIhMW6bnqV5pZHoUk8RQcu+nKwVkO
xun1/HayWQF8o2RzTbYIqqnEE01lhxm1iXB5bfmYViWLhHmxydUGwz4pd14uT+XHu5AWCEcILyDS
0A9eM4Ws9E5up5ovZs3coJX2KleG/aXjgH9RFs0FGpfzjyDGxuTywOfOk4VSlOksEEKgiadrqJnq
xDFLNH80qvhA1J62NHrnBz1HZcGZ1O7KeOdm1yYqcZ4oddvr6p8RkfOiEKnRSbWf1NQut7gDDMcy
p9Wpy2G3iy1DfLr8jWeOBFuGNwUqPSbvzFXNDBVObgYtm/14qvGNMBt9V9BecUPTHq68p89sURqB
wI5BGDHguh4YIEw6xEYz+ygSyvsisu4Bs1ZX3oNnvgdkL46EaJct2OLVmhVooduLwYvfdVl9IE+L
trNKLyQom/B/MJSDeNqCt6Ud+IbIe3fPO06OUnklzb4kbPURfdDu2YrV/E4kafj3qwS6HW63pZLA
WOuvSocMzxi1kP18aB+CKOi/Va3+UmJH4F/eDmdqHg6ZC5vPQjAM9s0qUZoQWa2M2JR9s5LnfTs4
zSctypGPDwL8JWQj8kK7VlzsYHvPEE1x0w6pdLz8I86sIb/BUnEoJmOBHnR67gpFdFPODe4jGV15
MdKs8FETba9RPf37sEm6tpibaZgwyubqBkN+QpgmcFm/Jxu8BbqbUKdr5CsR7ANmiItyaY/xLHRo
upOInX4Rbud23i8Jx2TZ1S+U0qvNqKGhaaDVfNPKWXQri3C4UXF22HRD0iLJnMhYs4TqI3bQymGY
qsIrUgAll2f6A9fo7YcRyTUSY9hZ67zYbhJ7auVc9ieng+lrDdGdMST9IW65jRGE2oO2im+yLH9R
w6K4syZkGaqRsm5RJcaLNAH1FtyjAEAAdteDgQ5A0TRbUaQUi65cqee2BYuFXqFGZYou2OkkYvCM
jD7u4L4lbAiPVZd/7i0dhVUjuMb/OXPlLK1GSm9gZ+i6r4ZSkXYxMyNU/EzAnzZoJdyPTVY8CDNp
N/CelIWAJXMlqOL35RU595FcAQjpGKgca+Yqb+BR0kZJPyuwMxAliuL5e4sKxCFLlH53eaQz7xSe
mPyHcr8KZFxeHTM7EDO+Ca3qz3b1UFLY3ythLn6a/Vg8ZVpmulmTtdDYM+W7MpbqV6PNpoNmxVeu
hTO3HoGNp66sIjkC4PJ0Wccojsu56VU/VBskmGb9oRhs5NaplWznhN5UECpPlz/9LV6u8hia1VwP
6J/hCyovv+ld6K6QZEzHwNB8dHqbhSQRZXf6CD/KpRuZpaitpzfoGENWs0uYaYiWNIaFjEBW4ARj
Tqlf1MYr7cIm2qr0SHbOJDsvpiOZPyWpiyUvskL0oOy4ombTWWnxmiTDOGxyu63SDUpBGOI0EkLU
O9uSMOKya0f9pnT59DAZ47CfJyGZ97rRRjdWvQicsM1r5ALy/DZIBwCcGnLvgsKzUbXbuAzwrquk
ob+FV9TTfZrbCSKZHGX5dlLCuXKhnNCZHiPFRIiaTti9Yk1KRFMD3oKblEgTbkwDP99NNgWLFitb
ZW9YJg5VUlH8gullIldOfvXYkh8gh19XKPzj/1NuamGXL5o0yOoWHwEbD72o6l+qOc6Rh9KS34HR
lNVRdKEh3GhsnMrNw2rRU3JKZEKCAJ3/yyt7blODyEEpbKmcYOC1irQzfSWAu63mA395tOZKucNg
bf46F2P3qk/ycCNgH24tWnj/FHIgjeDWq/ZBmcvscPmXnMl2eP4A4+K+XqziV6dr0FNJUoNB8/uh
CI+0BaEQWna4/+tRliOswl3l8a2qq/ursFo1SKRA87M6tj1b7pOdHoU//3KQRV9TAXEjo/ZqUpc9
PS2qwMOi1ITpCxxadlEZIQIO1eTKVfwh8jGKhSnAwoFTYZGsMtGpSyrKbYrl907wanH1PaSVpRzq
jiLA5e/5EN1pTXHwF3YxaTbJ4un3DAOoCYFVtV9aiYYeevU5lSfMHkYVP5oiMeD9RuPWRpH87wde
QHc8KIi8UEtXyWlGd1VJ8a/wpyZSsMpBoNBqqmGT1TnJ/Zz/xpjZdhNDSb9e/uJ/3/4nEQ+M+QJZ
gfOnLvCCVcSrgXWi2x+nn+zW4lFKFSfyWpzO7rtWiudtos0S7V6l6e/p7CUHozWqXRXPAHpziKJ6
KCNsaGJD9qgjEfQrLxPrOUaO+rFHxlTfOEFbll+opsSIFaVTEXhKOJitR9JT7vCoy3GiCKK6RS5P
RZ6hbcfypjZVtXatCoefLdHVekwVS3Su05llvUEGCrh4g8fkoZmrsEJwYx4hRjphjBRkFn8yJaf/
lOWcv82EGZ1PgcF5QB0n+5FAvCNutw6qJhnGZX4qmelLEr3xGP43e+exHLe2pelX6bhzKOBNR90e
AGnpkxQlUhMEKbPhvX/6/sBz65YSycNs1awjanCsRG2YjbWX+Q3i2T/NamonJG1q9adi0dk0xp7u
RNM7lwEaRPU1QTRStrVSjl8boxc4GANdEJu6NmZJwKgeULY3tB9pJeRfOdRd8woxQORLZsCmg5hr
CF85oJjbj0aImipM0fpnnCZ7icBE9Bc+vButMaJpJ8Vxj0GFoz80xoQ+vggTc1f22HwFqDNZ07p1
cO+0UiAHbh0YY7CqGq390QWQa7yw75CB61St26BxltVrZlHhTpESVaBQ2dI8sUum8FbWIQWYo7SC
o923Vkvir+msV8u7gTH1dlfRBd08/Q4B/+irbpc1Ci5+YKDd1AX1U6PXmDo6pFt3djtFG90pxL7E
Oe8ZpxJNdrui1W4CA4oKBngJQvwDgHNx5sM5jQ3sXroODIR4x/QBjr9YiPaZibp6eOAlhCslrPNV
FJbpFiX2+NwJMkez4y8FriaMQcKqTsBb0nBlqdQzs7XjA2CMkOjgiBfofaNXSlKxq50+3Jh+Z+xx
8TFmq0N1p8Gjn7Bju7RqMzxTY560IGAwU57QbmEcC3d7fjC/JSot9mJ2S/vjoJldj0Ue6oSYfGqr
aOh1V8ZY51z9N0fZ47sHIiVDaKQrCuN4OWqMlJ6azKrzQ97RQtIsadpGMQzxOIe4OHX2eCnHiPXL
DcI3kuQ/hngp3admE/38OGKdHJ8qXQmd+p13wVl+Iqts44lgZ5F6sISPzy6+YJemmo5nXvY7q8yq
FKQJM+2aOcTx4xVBV5VmHeh3IQ1Vch7DXIGNis/s3ndX4UCjVYpQoLrk5hZ4rZL4jfpdlTKxB2ET
uGLw7fXHT+z0VDPpKpIKAHx6e3vH92IEOMbJVazfTTX8ioCp4ZiN0RZXEui4Ha4+pUqLu/BN5w/Z
3MAu2ZgmvR2mhVCrF6daNgZh2oc1t6c6lWcCOH0RQ6lvnN4ZL3C07+HEMtXBqEk6k/28dQKOdytN
7RkuTl9XJdNafB61iq9aWqbGnZ+OX8a4MT9brRmtOs0ILpRZSisvxz0hJViZeu7cDEq0d8xk20jB
68cP//Q75UJozsz6rIAmls/ALEwzcVrDuKv9rr01Jqplt+gqdRel0F68Au7E48crzknK8tZpTs6s
QFo1YGEWr9sRUZGGmnEHhH/y7DZMr0JrEPt0TPrbvLIvoyKB+hsFmEdQeny8+GmazTunNIZ5O0MV
Qfkdr96lgTWkISkhDIjiTs7CAsctTCC6AotIdxpTQdFSfw30Gutfrq08AK9J1shjnWuNvfdx/X4l
iy1AGS6FdiwZd5lB3sAkFsZqr0f7j2/4LeofP27UZszZZ9GZJytLtMcA/L7HqtC8q+RUAhYWJfGT
Zkbpi8EZcG8U4Eq9RrYT4TVFoz2RICg40zQxjiMhRrcYdgQ+Ds0CKeNk0/Y16oMmoNInMgQgbZi+
mI1bAjMtcOmr4x35qNHCajQdCAa4LD4BblclOFZxu0sUpa/xpeml70NFEvPxnb7zakmLmf3CE2Rp
wJTHr7bMB3KryjbvxoFxN0bP0t6pK+eGndxuAPWqbj9i46er3XeRN49jUU9ejbHkn8JHmTG8EUfm
7qoMnX2xxWo177s+L807YGzVIcucn3zM/c4KUvuyx53tzFEw75PlCwZYzpCB0SCgJ+34tnMnisag
6827Mi2gT8hWfRVLTYc3NZP/M4/4NFTDGQf6jAQGU1lo48drGTOGmmhl3emlZLwCVqdQH4ODEqrO
rZqjASqkRnrSRqn+3OE5dI254WUTOdIPKFakyGoqjLVQcXdayWrq3zk4v6/kRItDL1O68QwU4b0H
o4LFmLmjhJtlPmQlcli09mje9ZaYwCsKxBLBE0Koq8+JPs9FyOIdEFLmCvMN/7P8yGKz6M2w0Ky7
uMfVTTiOssUcz74sGyVYqyXqRknU9WdSrHdeBtwFkg3MIuGWLDveGf5/U2QF4mAEZbgDVMLKIjVR
ZpNaNEMzZiFylK4ZXGfnouh8Mh7fL61gMjsGxIRx4C7H+6A2sfy1BjM49HVwUJExXeN/VF5QxhWr
sFR1d5j6yY1H3zkgRfusoa5wZiuenlvzFaC4x7lNA05f7nq9MVQ5N4JDl8w0b3jzXlGFLU60Srpp
gfWeedjvrkdqDcaE8MJE4/iOYzm1xJjYwSFi5L/V7DrdiTLVva6y0QeaGMR//Kmd7qgZQAMjyeRM
NoCGH68XgO9NKLbDg2xF6BykEkok0b4YnMwdAVa6SYCO+8dLnuInKVPoZUJDntEm0PiO12xBINdS
q4QHFUnhBwQp8totAyxlr8UoYbXrZ0nxGeIhENxYbXDOE12Of2dQ4tXiZkJETPvUru9dTUdNuJlM
7Wca9EJemWOd3kZalZ0DDrxzunHJpC9A/IhMzEKOL9lWcPOstCI6BKMlrbIwEJhfp+oTTujSVs4k
sSoaW9kVSsXV2n6xj7XSAiyvSQ/UyfYazTFtZ9qxvQuV1lqPLfojil+0B6vOwotGG8c1rOc7tBJj
B7i9Vl9YtV3vTPCZF+CKFIQF0GrEKu3P9LnhCfEu4MqgEMiklkxxEWlVX7GqWIqjg6a9glxv3ClI
LYwOh3AzBcaZzfbO5mYcAloXHTnS4LeN8VuxpgqzoykQRge6I81ak4cGt1bnFdXwcTumwePH+2ze
uovgwWrgdNGJm0vixTZLaJpj/WiHB2BpNmameXSVy0Hqibiuz3y1pzkWT5Hn5zAh4xBYNlWDENKT
GlbRQeCqDGSuM7dDKCurj2/o3cf32yqLtlzTt1D41To6tJET7jijMaeeFGuXJQAwgyJ7/W8sR+9/
zmExQFl+pvLQd5bdydHBGg39oWyLyevGEU/iQHIu2j441xB+JxTRNDctDSkGurXLyU7SG0NG6RAd
UgLuGk5mg6G2iSGISnZoILqPkLF/jvn03iaZ58Vg2N+Ic4v4bpGI43vtR4cKsuClXSlPCFGYawtP
0v/G5mdggALSrEID/+Y4hNCByjp8bGkwYqpI+y39ppbKq500+1BRnz5+de/sR2Y2lOvq7DUFcvB4
raDuWkNJiOrGLG2MWJ+5LtKxO7MfF0rAb8EDzxF6X9TTJAjqckNmfu0Hsk4gNyLIFmDum68ZJBfZ
7WNilQt2wtjLpGQ4LZr0MjGgxDDE74ICjBe64QCgdPknHqN3gBz73LP8qTbWdh9NGwTCJ+qkrI+H
M8fPO18RBAy+Ucjjs6bmIpQP2OROvkSjt6sA76eh3m4mNZBcFbPTzQiB8sx6770LmELQPRhXYuEz
p1e/Bb0AmZ+qtOOYCGsioj9rLCF0FW3++I2DCYfBPUOASEXnu/5tldjnNZVYah1QI9IZhZGLjRRa
f76H7XnkO0uV0KYx5q/pt1XMdFT0vNXTgyNH9UUo5XyiphOvc3lC+7qyz2rxvRMT5sVIE2Cvs38W
Dy8dqhESh8gOvcI8JbSKOeka8ADoBnlrgw7YVkHeH9JBd3Z6jlBalDjGS4EM+4qy34DnRJu2HpNh
E3WaclW1dnmjT76z/fjpvxNFbJLjeZZFAxZC3/Fz6Vs7FcIcs0OUtPGlLU/O5ViV2app0nPb953t
xFum48fIie7jEpDR4N4cTQ1LpVVkraoMhf/aLMTu4xt6E4RZHJ6wH8EREPvfEoTjO4oCf2a6xflB
lpHsDxTNuPDZXk9T2b19zdMqwZD7okNveE2uk28K8NbXiILS5zCMclNMjbWxpOJnVeThBrhTtq58
XgMeVOHe7JJnNTIaxBWL6buA++bp0hScqcvee1IgDZhxIvpG2rEoHowW44QUkNhhmuoM+9txWtVM
IM583idSIjyiWUyGcnXm14DfOn5SAl4e2DynOGSNHrMdoy7comyPvpoEtDNZtVoRvgYxBN5VqTba
l2kUheX2uu6/MGFQDt2gDo++KoqHbDLNVz8b63rjQNM/5Ibqf4fnpmY0DVu4b1XUKLgM2/65gvu9
RzW3tede8ptK4fE9TE6plWEeFwdNzxNMCBqMm6c6dZ4/3lXvLcN8b9YyhrlI4XG8jNJkWpD4Tkix
VhWu3ibU9WFwrmqc/5Tl1p0pYTSi6JlBeTpeRcMxmLeVRQcTkyQkWophHxla52mRU2+dqf81Ztam
9ZvqURuy5AxY45SlMuPQ3vp+6H0h87s45pW4lCNIcNmh0joL1qYyfNECRKug9JjbCI+52C00bEgM
OQ+ue5Q+14XZ2VtoopFnBpWxznQtPyMC+85BTWxCFUyHpARqx1mceS02t0Gg0WS0tEG8VDXfgquB
r3oesQlPXalUGavKoy1QgdPDy6istJ2uQWFz+Yhkfx3yu14TS6HMGcIIBkhTDr9wKIEyGmW+zDAO
X5xzs4c3jcLjFwkqnE4HQ2jgiqiXHL/IyE+HBD4nJV6tV/daGZiPiZgbg4JRAqJJ6DfmK1vFQQVH
Oqvcg94stqg/h5LXh5BzvNLw23hTZq3+mvuyct1wcxs1G9h88SB1YGjMNoKB50s4ktWgxgM3MlsV
TP2oxnedpEOgsQqpfsZqnV+DnGf3GEF0OPxi/HFrj+Forwqt7Iu1AhM5XjVOhHNwGwhjlQXmAP1G
2O3Kr8n9wJcXkrnRylGFWmHXofDaCvGN1SSXVu8GAIr2kmgD+YJIWG/pe6gpftp2djCVSoc6W00V
5jACNTl9RL6LUs5rIusGYR+oKD04ismYzO/Ye5ul6+tS9blt1Db2VDnoX+TK0mMPMCZeLUUdZ999
v8ufm2QycQpR7GzX2AiSIOjv4x4xMNJNCMi4g7vTMEjY+fQxciE1a1eeQvBGENe3gIaUaWYcmtgo
Vfq2YvwRQxEqvdGpmXJGKAmZCNwFYGPaurZ/jXrB4PTjgOKcRJT5U6O7PYv1mvSmFhtbk3QjjHJj
OphlDMqHeID8YpkXMoaBWJrD+Z0s0xvbycm2kpP08mNkyMmmUzPk8ABzKPElE7yhcOu80n6qw+B/
Njq8sZmQRMKrcCPh6xgbbKbDLlG/Fd3kNx5Ut/4SpruceQmv4D5sq8lYw3dUn0O7CVIXO1K42bpW
IQg4KsOlOjTTwIC6Klk6UbXZFk5+QXNk+pLLCR/ObPmurfxETu4U5KUYDTVjnKxbzBl8L8eIqVjH
uN68YgzUqatctRt11fPFY9vgjD3cicSmOsNVXXsewqzeN4Aoahdpy3TcGlE3dm6l6/QdhqRRK6wa
kHyy6hGoVa51jrGx26JTXAkqQwNVfPYas4JMXmf5mK4iNXISTytRPyiFEfzwC5GHYBpFkHhpopjB
BQQ8iaw+0oJf8tSIr2hlRg8KJu70JSsTY/SCNr+na7NLIOMWZ92nExAyILsjDDQtnS5jaMrZmtNP
f0Ym1idYtkK8+KWA9t5DSnKrHhoUbk29IXmSVPrXASd7fiOaWO3xHDbkbmuPQMM2U5XnDx/vsTnF
PIpCjO9mUAjRYwbgyMs0IjV1yRqbmsw66T2jKDDqVquDX4f5RkfxYONP43c5L5QzU8N3trYF4Ysp
M8OUWYz5OPohwlxWkdlXBzPAuiQ35GKl5KD9Pr6791aBIk73h4OZ4mRxdxYiQRFaOMwP/E67YAMx
hyymc6iz01VwI5jBmkB6aCQsc6R6Svk65LTD+ssYvVBTvye5Vqw+vpWTJHzWVaKOp6Fogw5dsgP8
Bv0XobbtIUdWaEUxAIOROcEmLqv0TLU1nzzHe4JuKRAl3g59f/pnx++mV+oiJS8bDhnquR6f47SG
c2hfWmNiQZYBGP7xrZ2izukE/77gog6KtBxMTzsMh0kflLUDe85zRtF4Wqyi9MBBtMWV0vpiGJyI
RRBVLi31/Ezx987zNRC8oNABdOAg8HN80zo+XnVlO8PB0bJfuWPE19k4KRzAsn1mU56O2LhdlaKZ
XJT9Qrl+vJRZRXFpVNJwGFQl30qp2V1WcPTWld6Pl7iA2l4p+ug+y/1qJ7hoD+xWu5JK49yVvLNx
Z143aq8zgwHU3fGFBI4ijSGipofOn6ioo1jZzQ3SMzv3vVVmrB3uoYzG1SV+MOuisTO6bDjIkyQu
Ykl9YiptnSmH3nl9PExwfYwL6REsk28Ep0J7ooN4cMwh2ZpTniZug7Er/h2yff/xfn1vLb4Kakc8
1el5LbYK4m+thfTbeJi5hbNPlnabiuB7QCF+Bo9z2pmnbWIyI8S6AcoV2I7jN2TGfioFQlcOPXBV
SiTZyuSNTgaTuZ3jtOEq7KMCGdIhJXFMZ4m8R1lSpKuwHjCzjXhiqjtZRn5Xcvz07tj6ODKQlUaz
HCc4/sZPtTV4N/N18n3jNgk5wrxq6H8NUx5/J3a3WO/10rSH1MoBZw2THl5PPg6DZz6KOaYsYg76
BjRibVp6HAjzM/+t96IPeaeJ0RwPrcDMRwpMgY0hDEa/sB5QLM+v5aowz7QB3nuPDGD/whjR6Vts
f6lrO2mMpfHgjN24sjpoqgz6zbVvd+eoh6fHLL1dkDmw2ymagMoc3x7DRGMgkRwPdQLKHOUomXxD
IF8pTfwrOuLPiZxnLjlTeg489040t0DJMG+GVQZPaRHNGShNRtAm08EgR0eegnFbZaKaF+e4Vo3D
n0o0z8cUSH627IxKAUN2fKe4xladZY3ywYFMAiGqfNRSrdkPPVTnjz/Dd+IoYLSZUUMmQSmlLU73
FkfUqUgS4zCBV3j0HSbnkYPNpleWEIjcDkXWfS4x8scTOUEPxJmcQV2JIgYwU9bWl48v5zTM0dan
LueMBq3AMzi+cb0UHUHB6g5xnsWQVyvHc3r1j2ERCFLPtFuaMnOTwVoEhEx1wrJUS+NQ6UG86buK
e1bBuygN/nxx1yhniut37sqm0Dfm5AbpueVM3lZFUmL0qB8YHo673Ja/JAkKaB8/utMtOneXgE/B
w2eE8FYH/fbxt0VdyXlUm4esMrKLGOrFrhVasLXwBdpayIDc/ul65IT0W8Fgzy9qqZXs12Uyjfpo
Huj8K16q2EBt5T7yOpE4u6bEQu7j9U6/fqgm4IfoUqPDzT+Pt8YQCnRzu8A6WC0KWFHMRLi3G2lf
KuorOoHDqm6dcBsk+c+P1z3ldxFzeH0A5NAP1YG1Hi9sBg2aFRUPFj+l/peul9ZBSEm1NlrpkSdc
3xeMpFdhbavXwejTQdQodpk56mt4+OONEhiJ50Taa03ChUhckB1sxGk3fmPpLmzU7ExAPm0vcb1g
bhFQIGAxt12EyTrGEGpoNetQJlK2NuGmeFZbR89+juSX3DNccPw+XGF15dwYY2yvrFqEa6UpJDhn
lYqXLSCYj5+hfYLS0GAdEySQ4eAj0JeDVtBJmMvqs6ctja+DU5YShd7QAiFQiqZ/yQdfP1gl1ak3
0ZO3N5FAVcYLQ0XJ0XKreoxVYyu/TdTJhIuDnfIrbkKtemHjd7PLIuFsgygC7WX7VTi6QxHiRTuK
upxWo+E0h7E0MIYyM+o4VzaiCptPw0i/IOE8XZpmVqUIrQUOgPgSXMA8r5rWVhDFu8hxuvTZQr2l
nAUW8HdNLDNZ0xPIvzot9O2uCuJ7Wr/pD0uEerOTpT57LCvdidZZEar3/mRZG7L29EUu86DCW9kf
0pXJzfxkIi1PLiow07OqxTgv1c2ovUnTYFNatJW/7pVS2QN6iH6EhRLJHDZQWD071asSTTKzuKzb
KvpVkquhIa2K6WuZq+ZtVLZpvMqnWLtJVZTktpaFYwmqy0Mn3BYdtcGr/CJItkmfdV4SYMEb9yV9
PABDQ7NWcY2+koQfAFEqdOxb68iMlTOJykn/laKVVJbdAGSI/ox2/EmhlNiWVtKE94FqVDhJ28a1
llrNU61LqHhoXXNRWZK2zktGJVOuDGc6sO8u/9YWYjrCPGxxmiN4YyGlIYf35qg+BoBt2VKx6Vl9
aM7HjbILwKN7ei/SlVM350wRTrI05DNJXsAZg0lH5nZx82aIw0jLrPmeuUB1PeQWvjrYVl5EtF42
hh+Ja0jB0pkv8OSWDfJWTlU+PwbZlGbHT1xK+Db5ptT7tArEZ9PmEYe4Rq1Flcg4H8f+psBMys3i
Iv8BYbM8c1i8pRFHqSnrU75ozOdmjvyyvG8qVem5Av0eiX/wWENrG9I6Uo3+drBH5UaJAhqKPhJZ
GhbCogXm0hnPWq3bNfTBskOsvMrry06kmGN2WabfVE6Plk+WTnK/Kkhb0A9EqZ7OleNnmz4SNVDS
MBhcJetbsTYGU49Weq47+5hsnyRxQtl8pShZARuAtisuuThZB+BsSwTYhdVU9Zk3cHI+8+gJgvwN
iyeKmkWiTBOl6iuSjntk9gzwSg4wE7gI6MjIcEPokJ2pGE/Oy7ld89a0YTyHwtp8Pb/lA0JC5xkn
I+2+NivqcBCvs3R733wu5fxzXMnqc5n3xjNmdvWftqXmlZGSm+ecHJjL+UZiiQqeyajdG8hbrdQa
m+jE7399fKScJq6sAvAO6VWeJb3dxfNMnXTo1aLU7sNR5Bey0/RfJK2HNyqQEUymxPbyxNCuFN7t
N465J7vRwz3aw+fyrpMCaL4OoEqUl2QmzPeOn3NS6G0Uila77yZVecr0Ltw4BWOkoJHEl4/v+SSP
XCy1SIFItFJdjxrtPrXxfBwKKfXIV87h/U5DBbUreTFNK1RRgSQc31BoKTJCO615H4yasonlMN0D
mdbuxmxiWpE15VaoGtTZwu9u86xoNh/f5GkjC/wL3VTG14DFT7F/od5z3pu+fl/og72O7HQbBlHi
6k15CZTzucvkm3rq9rle3XbWOfue97YVmmFM6WE1m0xlF8+46y1JbrLAuJ+mYbpuY0U7IJUaXHdx
M63QIOgv46TIbmJNTr/hu/2Y5eGsTlpFf5zGAaqasY8gG4ChMMo/fg2101qTBdvlXq7I6l3F6vvG
RZGjua34Ncx7UBN0y2woNM+udetXL9pdQ4yFWNjXozc1RahgG+xEr2fez/wEfg/l+tx3g/HDWaIC
U1qCvupYAD8GVnRQ21FsB9m4ssWo7Sw913KsSdLxAn3W+s6IgV6UUSqtNSnOXmqhhec+h+WnN1sV
z/0jThWd9HIJLgKXGAYmTdVDVqhlsKpHqYjXakBK7cRlnHkZyTyxHx2M6coppABKd1pWoyd0p3my
+Vl/NSC6PYJ8ahVtNWl2Mo9Yej1cVxOaPK6s1ybJAeV64GGjkV35VtJbLvro0q7CzON7CQz9iv58
X0ENDOtnm1O0dRutL3oXJeruVW8n/asjF+FVmROjXA0JEsfLM6hgXlrN7aRIxMMXWxsbQK1Reonl
m7FiYpWpLmlboa4qCgtpm5vFNNDDTLKIpgcDRVeBPPLHAmRzeUOeMAsWsvfo4h5vOlk0mdIXZfwg
9LhS98MEZMNtAoHUX9jZteoS7uOfXawmn7FlqWlmTXHzoDattiPxTl5DJdKB5Ib42Lhp5IjAk03c
Q1wFj5NzB8AyGnKt2Dkwq4bxDNxlWVOgBJXXacS1tgOdUTAPSeN1XalstSy8T8Mh9DQpndZao0Rr
xpbJ2heVczXOUobM+buV0sexR2/wnMbGSQGGdQZTBjAMMzmBc3CRayGlGgLtkdQHCe8GJLF3jALW
ivkNuwFEqs3NrO6Rmy+pEt0YE48w73b6cI6DuTz+uQgg+XhmIpcC7WD5JsmUJMlhovLQMyH3hhxL
w460+yKtMenM68p8iO1hcNVYOdNEPkG7kNnSDnRmYhVHM2H0eA81bWP4lplaD5N6FybXtXKbM/yz
tXal+9JKpqWqI7oaRfdm4+CZ9TTG2KrrhSeM69Tal5W91jPFddSvURZt5bRav8WvP7Ig/3/zF78t
fmYPTfXzZ3P9Uvx/YDI+99D/3mT8Jq+a4GeV/a/rlyp8yV7ecxuf/4R/uY3r5ieOX8gckPtpS82e
M/3PuvnnP5Am/MT/AtU5o9hoL5j/thtX5U8QEhCVZk4BEwTY07/txhX90xv9GCLBXIegLPGP//Mf
34f/LX7md38dLhi1H/337/7eixKKP5+Ulhke/eaZ4rocVCgcKLQMjAFeeqWtaNZ/s+JS96JMRmY2
yyYvqOpzndJFuGFNwP1z5QQKHiDBcmBRUDRmGtHxburabhPK2bQKyjTd//ZO/nWnv9/ZMvuZl6EP
yyhvHsI4/HX89ShFlPSpqnR3lRJkV0GUMk2KhlUy6eoqkobODWpVXNOj2Q+Z/WAmxTk5jCX3gjn2
W3eUmRaQuLlePL6CHO3ccZrG6s5GenOnF7Gz6QvDoI3R0UOpDWRdUsRK/ECEXlp26h4KPl2a3El2
sVIZiLtU42UbaPG10ijiUnSFeIV6HZx5Um+2Vb/lIVznfACoM6+eFwL55/g65SlAQl/RM7TQsmBj
ZlGEk5aQthhSGbtJnbradaYaYQWtvAmlIVjJU/GsBAHepvr0owmZNmWg7W4iuSovUpCH14EfObtE
tdoNiZS2LYQdbQjwxU6X27veHPsnRavRRTCckdegdBAI5eybGQ0Pf7oJ2No8/rc8i7Rm6TWI9rw0
dpqe3BlOrF+UqLNjcWaEV5ge155Dye61etXf6Bxea9hV8iZzkmH18UUsDhAeL3BVeGQcrMC2aSce
P968BueMf0B8hx+eesmE4Ct6Itla6812M1q3ziQUTzOrYPvxsqcfAL1rogdShby8Of89XreRnboz
s1TAlRsDb7KVrwlAES+YKX5+VDvoegUPlj87G0DTWEn0fs90p1Si3u8ZLiq6s4wZMQYiHXLhS238
THHyLDIzxG/gHW0xv9BXZTlZ9yILAUORA26V8UEXEWI+I/NAvAvqsEKvo1WnVR6W+SVw12CD2PB4
iDHWgdu9VTMpWyWN8tQkqtfobmVNzp9NGearZspJGoypIjXDUpApbvSiH/BVu60wWYEz1XfrZiz9
v47Pvw29ywJp7sCjzMvzoV2NjdSStqwOeS5yy55uwyjdD6KVtgPeURd2WmNDbQDYb6rhRSv017C1
CFvm6KatbZ1ppiyTjPkqWBpAJO+HEuTEEi3GEK3LJ/U203z5xm/9a0tL/Keucey7xi/0yi01Uhs1
jXTTjeTuFcSxGazaAtqGm5Zx/mwY1wFSFLmnMIpt1xBaHdoDtIbMoCuGXdCU81miV9+mFtzXmU1+
coD9pc/uQFzkIANWc7zJRc6YqIod+TZIjasKje1nXIH7dURSOXqVgjS527VOdB2VdX5thbqFJsjQ
+Xurg8e+YWpFJj4GyjcDhZhrujH4AnfaKK5BWp4FlszXchRnmX0YszIB3XuyySX0QHWGOMUjoLnV
orS8h7XVbPvSt2pYUspGkgRiy11mXWZjMTymecG4OVXwvKdeINSWUQfPWkfqzi3SqLlFsavcBDCR
/+Wn+T9p3T/U+QT++7zucx7/TF5aEresCZtx/+Off/3EX3mcxDnyCczW7F2LAghwJOLpX4kcv6R+
Yve96VnPeZxq/DuTk+xPVA8oMTBuowkDP4jwj1ZhE/zzH5LzaTb0hctAIAB7A8pnkbp9lMotILyI
Eqkm3HQm6yi2QqBd+iVzAuD7glLmg6octPI2Eyt/E2WHUb3M1cte7GmUF+JqzDTXH7zUvKGWqqPN
dIHccPXViT1IAQlks2ybFxfCRMJncMWvfEV9bXyuNn2+KhWvi+6s4Yazs01WQr9NA29QLmflhfba
6bdixFL8qnR0dGH25qS49mx5DjbfjfzHoHqWyXMKr9xiNt909mfJLFYNXCYlujAyrMK/Scqzmd0O
8rUz7eqSIdVtFtSuHBeubV4r8RehJ26OAcCo70ZxlYiHEOGqVXlblxekmmcOr4Wex7+e50ydtcnP
kZhYnNu9rDa5jdzoQx0aT0aH2NMgdOtSm6xv1tBiPO6s8lLa9F+loTGImnC+or4tzl3Gcbo8Xwax
ijwZVBTd/hNZEebNdkH/fnqIA/WL0ir2vSHk8DLXLmluPPV2/mIW+mMqD9CJkaJU5UL1DID5DznI
5alTHn/7Jt7Jq4+zGS5nzmXx0QL5NV+Pvgi4GAWpNKns/qFSK3nTFqGzqSf9CVrtNo3MC3AR0l6j
3li/Lfs/Uekfs8v23wclEMfxuwUmP/WfgcmwPr25yaFSxHfPjP2/ApNpfJo557jCsIkYDv9XiUlg
gpg3s3VnKhUMxvk4+s/ApCqfmAPMLDpaLxpl6x9FpvlD+a9zj0g5V5nUQCBSSH85A4/PaAuwUWtW
PgMUSR3cMBaVpwe5tW0M1688waGLDxcDpmk6k/4vP51ZjsZC6Aj6BPhRZTmrS0dIGrWo9Hst8/NV
bgUO8LPpXP20/CJmHBXcF6CXTATnyfzx7eE+E7X4fckHNO2uJav8iV9e4FEoXcT9D4Fn2wWDgL8+
h79NHo9TifnwOV5zUdzmALcK7CLkQ409TAqAcavU6bgpZHFnF/9q9PztYsc51l+L4XBKQsywdabu
Ht9gLqU+6SCLBVkvr5y41dclgPIVJkrTQwoQYvPbDn8nxCwy47cF0SNBBkKdx17wOY8XZLSuVaA6
1EMl4nvV1+uryi/3WRzvhdR/rvRR2odqe1HqO7+9MZopOBdz5x15tGNBwxpI61hYe8FMWDI8wUuP
ldPk6oGltKtWV28w1iq2pdRbuz4nxhdm7Xhyl6uIW2XNQwzLoUVkqciir2GY7aV9U3fNmWngyTuH
yK/TUZhnV2hsLgUbBbm7UiShdTfprXDDGkR/k+CraxXWtLOH8tweWxir8xpm5QD6jpRAQOLJbo5f
Q9WZtWmXk4makSO80Q4fKkW6VNICymGErKvUqNPnJKP5GZSSh1Qzg/8+9KRiLPZqZlQrOc0fRGud
q1lO4gnXRUtdcwzORpSBFtclq0OMlfBk3eUMfLvE2OuN/y1FxIPaw1a2gSlfwRKJdthIVmfEB959
JkDPgDtA/gUDu/jYq0RYdduxtiXqq9SKfoHW1B6xTt9wtcNXy2lvg8bNtpOBeD05mtg7SrfNgUm4
Goz+K2fwzxF339sXICkJ/YS6d3xgVeKrKFVeU1HFd3g5If4k8CqS9GdyB/XMLlw+fJiq7AZ0A7A3
o3FkzcHit2l4H/q+Tk/HuLed9sUp1X1VSJtOKj8Pg/otmJrHIeyAP01ny+VlMEfdnk4exxhyiKSy
S5hcHwYF5JZJudedh9DCg9wWKz3VXHEhjJtOuiqbdddirpauEp+ueBiutO75TGBahvq3a0CYhqyQ
Y5Wtd3zzuag0fQLXct+BkCLl8wLtVVc3rXmDBiZ74ZdlboZwZ0qeyDDT9IK9P7n/l73zWI5bW9b0
u/QcN+DNFKYcnUhKRUkThCy893j6+4F7nzgslJpozTuCodBA4sLyuTJ/E6t/ezytP2NZEW/mANAu
ejECnxH81tVd/UPqDhJynL0jGCc9B2Blx7j3fAOXYUgnVXA3RmF9H6ybXy2BFuMYX5xofkjxDT0E
8qGP3BkMifEwCIfgkyrZYQ2h61Oau9HnPMWqzQ5/bXzEkjx9e0SvP2J1CHRxlpNvEqWnTs8crfrS
Q/bsoOz0449cfCxZILU1QUdXtxImf+w9DGcuYFBuPOkuB78X6yiYolR+UjMPCyNVdGYf6qajj/t+
fvKDiTLngasBGNgd+qzwqb7OxX2ungDcDOlHI8AjRDn0ynPYuVmJQc0xS5xAv5Plw/tD9BpXXQ0R
+wWENxleTq3LL001oaPAqkhPSb0brf3c2w86UsKjU3Ru21Iuw47Q9RMvfya1UP3ofzdHKLKkoYjL
0l2Z76vuvsJ9zLLRnRpc4E1ntE670OkMG6Sq1R3keWNpr9JRnF/scrSdF/rXYju3DqbKEMI1uDX5
Kcn3Q3KYvtXyLdJIQv7FUL0U18nANg4RVoNI+cbgB905eJyHT6Pg9blL4nnjtHt1Sl+P4dvvWc32
KBVhXggd3zM5ceZMgWPcm/1dkHgz2quw/KhEJncNr+vGDcddVn1CfEia0FvvHoKvGQdRisbKjSYe
RJD2GiiQl2ig7o2C2MkwvL5Wbyp1j1GkTlbzc2I+pv5Br23xKZs3tu2fzq63PVmdXZbYth0acvIT
Mv542lrGLs32vvmtm87KpnPHJbSBaVQ5IEHNLuLS5FDXiV8VzWHLylXpyWod8L677FDs/YN1Z301
TluQuNdE6cUcrRpb9QzWuWqEvFufOhBsCj92W3sR0vSZ4RnFSctsCxx3uFeTmx5quu+gcoGa2VM0
HIrppMQPfXffSp4IU/m2Cr2ssLVHzMATbxzsxnSGFOFdW3qOnpPeqQq7+azuChIP+l2MpHFZCLYy
fGyUw9zfhbEXq2423SqBy3+OfuiYJAtPcr6Bu7wKQ/4ZXwviHWV7wpFVGEK0ie1gPklP094qbLFy
Mm0n/VA+D7qDEJ4f7ana9YYbhbcVXORqY5e+KohejTiXMAPPjiVAvjxZhCEFmIsXyJMVwLO34xY2
g7ucwFpu+1w63hTf59q+IBEL9+AAfXX8Sfp4MN1WsvPibiB16e8GYBdyfBZKFLZt3yfd+ZhjoMhe
S2/n5owfgPosH6KE0r9X/6pKV84+W8VTIDhSsQthXpsfZ+lGLA/4ERYuQNP3z8/rs2hZV0RUvIBJ
/yBHdtnLpmwsYw4Y5DTcoyuZjK78TeT0POsBElBOJ91VwU4eTzmC4vcdjrI6ZgjO2OxiHe/APcWJ
9z9o5RTx765680Gri9dveylrxlF6MiF2oksun2P1dkjc8EGALpDeVe1DHz30+qmLbyT9RGG1Q2vn
WattGL0SwGSI0pyfgdv4bp7zdHFHJgWO/4MZ4jntdN+bs/GjdKen8FH7pvu28czq8ufjTh/cidyb
addP5s7/DI9LOUsJxky2+purxdTs4ZzdEwNYD9aHeIatDhvEkQUHu20eSeVJ+Pn+WKhX1/AyOVSV
FvNlyuBXyXRRp3YuDNKT8Gw9aD/in5biaN8z+aZVj6K004Vdx3F9W5+0X8AYA8A+D/Q9+0Ygbn0G
ul98EyQ3u2+fFK88Zx+ro/a7vmfJicjefcYhG7VN4Uf0BFLphrKU8NjcNsdi6zWxDt1ftzH8GZm4
dkmnLcH2m0BONjBlHC06weDWPZUHB1pddi+Ubl3vS81elOt02/jVJlRQeFXkWzv5Fdm13snLIw+M
IsqLFCcuv2BoLBifWMc8hT8BRDWAuJ1on3Supe79wSYrkw671NpxaCLuI37GfeSm+Zg/MaHdMStd
BG5TQCf9XftpCG1zdo2/lFX+Z9EDT1uK6Dy4eEVdfqGVGXWJ/5f0BDJsshEbGD9y/2uPXhw5zYf2
k7VxT17lfZdJedvg6nCr06wT9GVl5TVPCVv/lZduKdpT7daTPd8hTpET1W0pqWw2u1oLOSg/M1vW
gv9p/tEibHvf/TI/So/xt/6bdU434uerZ9xlJ9eFcQFk4T+tBWdfQxnAMb/JP7UQg1kHxc339+qf
F9l/p3DNOArmVg8bjafbNDvieFQ6J5geCnhHuETbY/E5NDK84lObeKpIQYTsVMEpzV3EDex/7IwD
tpVUBEr/XsT0QKvPan6nstx6Xl7ag189F5ugr6sU1GoRrDFxYYx3jhJx1FaGq4TuBDz1UNTuEAH9
5l6naJ7HWwtviVOu9uKbYVpd6jlugpgt0KbPPEg2OpWCtcubZ2JMwfeUT4Lh5k9xYNN1RMbL/fuz
9OcuQwLHH4a87xUIVAiGHJBlBtfmt/gtmE7+Fwu73e/ljaTaQvsQZRux9Wsa76q//21wjY+Rgz5v
LNxfn3TLk00X70vN2mXTR0Brk1bZOHjYUbvP5RuDOCsR9Z1cbAz5ny4RUkn/6fKas9nXVgMWnS73
H+vc5lmEtwVx+pR8fH9sr2LvJXzgKAPNv2Q014rsIOkHNBX9BUPIm7G2gQ9O1a7PfLsMAYRuaT+t
NIhoaNXeCvoBdDYH0kt7yeSli+2p1/b7tHIn3ZlFBy+mNnPl6jE13ITH86f+EdEu3YuSjRne6rZ8
eXQPAB/8oeczTOmEjgDGs1lzkoIvEf6c5t+fMqtOr7YP0raziR2h+CyALIqcanQLjHx7W9TsILUt
1ev1h+wOqSLcDoLxKH6BoqYEd7pCNcJNfJufQNxNkSsUcJIdqp3aQBrfKbeUpV+ThBcLf/Wl6uW4
aInfmyUqSc9ph6qNE5S3oeLN/T4mU3gfNseguAGNhtpFg3RUvcdHHH9wGW+YH5V6r6II7iMXZBSZ
q5QkE+q7wTzN1X1SkwBzJwFVoZRz9DacO5A9+04MHezHZ90ZhdTRq86BS5IKh0IqHJGHamU8Z/3P
99f7Crn77wKk5E2hcCmLWKvQWRPCuMPEUHzu84evpQUHLHJG/VgbrqZ8UZKjxdN+/pBSB9Y3ovYV
7Om66XW8YEaWGIo0HaqeYe3jgUFwuta1QqdhK8gOTtsbvb167S7z+aa3q4ghB83073ymyN4eRWfs
T721E/WfBsAr8U6xPKPZOK5fL831IqLULy7oUEgz68gtFEScMZE8eiYL11ZHVdxXgOkUkjM75Iut
bnm0TmeMlBLLlaNTnOyMcI/TWjjsZNXuW27NY5bu0V8iCxSjxiU4vuHJkLsgQT4NX6w70Tz66g/h
6/QlYC3iPcQohqnN+1iV7f6pBj/jgyt2rDszskkzNhIB6xKoRrkdmhAFAPCrL2a1b4OTWTuYNhVb
5tmvFKjrUcDogloRCIc1djG14k4OWkF8XsyeOhuyWXDb/9adfN4Z/oOlOmLusgoQ9Q6/dzjFRS7b
p34ZT6NDggAMwhOQy9RkAO4I8NTQE82D0uw6xKO/BB+Tu4x9aY9I5Jpu2u9D8JjNbjRtyLNB54Tj
J0vwOvV3J5yAEiqFMyBwGtuRact7UkUzg/kS6qTjf/n5ETBET1Z4i2pwFcmx+BaAyX9GYHXIthbm
Ul3Mem/kx7bkGbGPhIN+/FZlpk0t/v2lviBZLmOUVWurQzYUzEnIdcabJMux/mEw1WbmDRXxI0yq
oHTM0BZ+pRhFyHab72WC5hNvTN5VP+qvMfqZHF7fkw1S5B8/ajlqgFeLcBhWQ7AoSUXJHEvPYJiV
xu4Dh3fJ+x2/DlaWji9mRPx6GlpnXPD7TKWsHqVnI7Rr2RYsm6dx+zP9HsigW5x2cOfaLko00w/B
y/ttr2CU/xxpb9te3RfKqFihmtF21Njq2XgRf5nlsgS1l/5lAIUXw4a3DZ7jX8j2NJITvPjkVA4J
Yx3Y4gY68k+X+tuPWSbjzZs1sMRiiBDQeG4zZ86c4jHTHLFxEWPfKjVdP4lWY766RXJrnoSsnqXn
ZsoPZkIyj93oIhBnSrfosQXIfio7QbybtsyvN1teXSJJNoXihAHgc11hR2dXQKEGD/G3hhcKiMHS
rUwbTVVj8xW4TOXVefZmma2ukiyJVQXEqfSsf+3O9RfWmP5txoYvt4Wz8CvE+7hyU2zitpJdf7yx
307r6vmpwQAyjYSx1pQnRXLV3g2qvXhPAKk8TN/UX924LxVmet5YTiv0+X8W91JuBwO7MJAu15OV
Gq3SD6JEPQTqsKsojjDtan+P3IA7fYVgbXfhx7r4nBuzrcY/ouB5+jSXp1r5UkmSnUkfBqBrPrVY
SoG+Ymeyo8uTrUS1o8gNFRbv/c345+X/389dnTWhX0p9S8vPwOOwmC+5Z5qjL50pP3bVVpr3T4EF
NSaVex4oBHnIy7FpUyEdSrWUnvPWq3TJHsrRkVRqBUANbsNSsP1oV4anzdTnK3H/ahm+aXi1Giqh
MMtOK+glYXtqcwdSNqoSN5U9HIJEFf0DN+vd+YVCSCLvWsHROzdJ3BxU/WyLitdJyIgAqXfD5Dih
ykgxvN2r8U7Rb3XjsVefgwiZ6GM/nLTubh73iCu9P09/vBb/24PXws6bY8rMI0losoplhXYnmWmY
1DbZ0Cn+0o4wQYh3Evf9Fq9TkstxhbYKuHv+Al3scrZSaVaLoSUiC40jEidICN82Usf7A4Hs9Ch3
boMUZLevRKcGwNhku5E3oKQ4erZDZSrNz1p2l6Z3JN3kFubiA7RZU3Z6wVVkuy6P1XBn8Goyipda
/BJ1d03vzennVD3W+VE2DylOjsl8WyI1VqaVl8fky2VyKtJT6KPA9bzR2at9QGoc9CpoIICtCvSl
y85OkQbtE8HSZ6u8KwjtVMRXu5Y0s7nPzrV1NNrHuHxgt2IUHGRHA6RpSln2UWvsUrf9xMlLlGNd
61drOcpvaULUz01ktyNWIwgjeLgXBA89oTDn3XbT7svUqXYpANN61xjH4bN8I+LDSZkNEIyLcuv7
3Xut4l5sgFX3VheAoOHP0Td0Tx09q+OF6DSVU3wzHeFkHftkF1ROHnp4QZFFRvwwmb3AuFE1ElI7
td6RUivpm+qYmivJ8CVRw/gNHLOWvY5hUmChOrHkNMK+LKFAeFnmjAc1f65FW02doTm0hm2Zjhi6
2j0WIRIwWvirpqsFTjbv9OQbFq2tfEeKvYncTnap2CK90iF2WtnRiJOL3X4dK7v8yvO1lndpicWo
76jmrtZeSmuDp3gdGi1jBcUN9DH6ZaSRL5dCLUUSSJuA0Ej1Jnknhok9tx/yoLRbIEHqvlCdpvsQ
VKd5ib3Hk97+2pgtGriarDcfsApK614eWr0i/jPjg1l9Ktt7hGgNQM/+xha/viVXXV1HYqWmgIki
2EaoueVpOU2fJf1Rhm1Z2l1xsvxDUt8YkVsUblMc3u/lSj+Jm3LV+CryEjOlGv1lTWKgTTlaT12L
xTCexIWqddv0Ry3caaPn+6eo3sOJDeq9XjtIA41ci1ups+t39uprVgfAXEMu9eNQes7ym9Y4mFQn
Ok99Ln6C20N7t2x2G91fZvG9WV5tSRA96DLLdB+AYz79rPpjBg9YV17E7Cmf3Kp57LLPjDqhiz82
f/3wAZkgL8JL6GSCmL0CfjVyOuazmjxnWtkTfJvI3LdZ5LXW/MU3itSdYRbyuOy+BpUV3iTL86vR
cAlrDF5DOTJJ+6n274c6yxGVnn6bMtQOSRJ+1a3+lZhv2ivZ9AOvo34ejDturI9zU9cbwdZVdEkn
FjYCLFQcDa6MTF/NH5RISp7rfAFV6NWITLG0SXS5Clt4jEr4E6IKD+4W4O3lgdAaoyLEgRE+V6b+
ZSwW7njUAvAtWkpM2Gd4QJVvLU414GlUTjuK6kq/1dfrY+n1K4CPIoIB8+9VSutNBDDi4hUE/hQ+
6yOlzKQJXLPSYyfvGv2oQhw3gU1hIwLxT3ey4iAIWCfLz0YlfeqGaN5YvctueLN4keAAZI3YwyKy
gEHoOpKrxrFqQzzmn0cacasofQ7HxrDFNvg91PUm8W61V5bmUB0lJbXQjQCLrgLHxMw1jDEK+t4r
t7ocSTtJaZEibOVPPioCaK1Eh1ZWaq/Ms29VwktKEQvhphHnzwXm3NiFGoKt6mXlBWn2gwJo0HXa
oUKpG496VXEiDhZJgzsb6tqWrP+67r58/JKSh7sLcEnBKe1y+UxTAVEV5MMTGuGBPVekD2spR6jb
T45+m95pgiEd82DEpFLIQteEob9DKSez0VvAxFsvzlOBwhg2uke5xOVeMW+wOBTc2BjxAug6r9eU
rfmVryf4FWaFFhX1XMx5VxHzMEGdk41AfB516R7WiD1UCCUNZtTczLH/ERMc4VHO5oCq+2gcUiyk
vLyRxX1sDvdaXLY340iyEHjp7RRl07FTJOxxtbsIXLc9iWL4waefTtfNRAG61t+HYjfAxsXdoMCk
xHn/rF2neZgCJDoV9FgXgjrcwNVZ26LVb0Wa2Dz3sVXt45DRDwQcqKMxNzytjgBixZ/RuO52ckNs
5AcAaYwMUTW9IGar8248CcJANorKco5mxH0ckYILZn0XUeSGYF89trKBJixmb/gPlaZdCLXvwomU
N94B61oIUGnAotBQ2X8oSIBmvlxN4jBaSESV1lNc1sWNEA2fZELNTDfuNRaSgx5I46D3fMD0nOLe
qA33WQigBf2t5JRKiYeREp7kaYxiHYLPwJ1iV1a47l9H/P/zW/7Potrxf+e37KI4esu4W/71f3gt
hvk/bH8ILQvO9l/NBEP9HzRxFtU7xCshdzOb+aLHAJtOkv8Hwi7kPGJQyArg9i8ILYSoXAIgppaX
GR48f0G1uwoDCXPheXDBLbCJhdN9uaYqM41ajZV/nvCYOFnkxGwlVwrWTzxax7yptQeU7+aHRM8m
1+fVdi+w7o/JGI7O2Arzj3SKs49vxu3DP3fJheDB+tblozSEFSQRxKcOE2W1Z7lxw0AcBOOsyrFy
bNWitZs0Lm7U2UB+1jJbWxCKnPy0bHpIKwfgEaGK4ReQbaRj11EGH7LwBaCKLaWfK7Ncf5YVP7c6
6ezndeqFQdi4mKA0h/f7u1Kjhp6wXALwyUC4UgRR10XVKdUFv5V7/yxwpaETqiSumYkzPEYDqJPf
mvtRb284HWZHbubh11jWoYuutHHU4yQGVFanu0yquv2YBYCh8jk4moPvH/LekvdtE6Wun/XjjZ4K
4y4p8RCXxLD5lLUl4tZkyyzUVWruR0XeEo5Yn76vPVvYL9yDHF9X8ZM2tXLWU0c+C3l+U3YCyYD6
vpCQPkLpujbyA2INtj5pblkUThWizwP3UO0ol4/VIQwIw0V/xyFly7mBxkSxi2PjgKb1M+5Jdin4
e0Hm+SBsVHuvpx2NEwm1EhMKLODd1bUtcwkoQ9ua5xBblINgJhjclNVW3euPrYADgtdtwFBZa1dn
o1/oZpSb5ylbNDyUzPKmxhg3wrUrgOUrIIpwn1iZfD88scsdHmCzFcqpHL6gPRA9dhLIjD2UK/Cj
SZA2j3WjVuJOMePoPNVlx70gD/VdaGL+4uiwtCtcO+Rh9nysZmBJzZ2UeQXKiX9nRfe6B9AIQn5Z
RSzIQBDy8jOTtE4bAAz+OS5LwbMEYN3yhNXe32811iHCk+ihE128htpvQumhrMUAGT7/vCjeH/oi
Km8qWSwprmktd7hGrNLEDdLtZbOf89HED6+Sny2kw75ocjS5AuGoM2B9u5uK/GeEXMBh4DX1IW71
ZJEJwOel0xUqhg2wvbmf3bjUpd3UZTneEjDrsmkeT3IsF3+bulim+dVLGglrUOfr8cuzSJbBvPhn
EbWyUz3RE0RXvgPXS/amjpNQV6T9rkMbDkpFUt/lRlHZRZGqTwIy9adOBIyqRUm0MeDL/fHmtYBk
HrsfHjmVXcJgcV1s0iAam12Mv0sgq8HNGElEhkiH35g+mhhTTaGRY62+a7Kmc9+f6lUY+0/LoLbJ
X5LXg+53uaBaZe50VAKDl8zMbtHv0J8NIUYMyYfSFutbUp7LlbTuJ89QaudIXHFBr3aZNkBPAOwf
vlhpQqaiMECsDkqAfmnWuGVVkgmNKmXj4lhnhhncRTRikbtZAghlGYI3izlAMsK0Css8+9BW78Oo
NJxcUXNHVvPiMxxRLIPV/EXp5nmv9UO/cbIsXVp1GT6hSlYfzdpFR+Cy9ViaE5RwS86vAF1/RU+/
hmjtO+mUbJV0rvLRS0eha2FAAVt7MaK4bKpClEpLtcg6C33dzZD0Gn0fILz0va+68FApw60xmMZB
GqrvJqW2R2wID3M9aq4VGL97MatcSHDFByWSv3ajPx+ESv1CcGXsZkHubGy7ekDBubBL1eR3olrR
vaLCPZPyRHNiZKdQcPHrG61TXmZxEr3SilvyZVQCpE4wbqIGa6PJrMsbPAd8T551TzW6D1Vq1cci
EyCcFFH2bSo0C/1ZrT1iDBLsxgZtbQsZR6ogswLQHBeI99f/H1Yk+v3kMTECWtQ7V+u/MbRRQbXE
OMNftHZyTyY9y/yExGo2n2YdgHCfZVsSc39YkWDDsP4VMdShcYLatysyhtBfKqVuQcQo9Nux1xVX
MnLhkHGWHgvMlpxgBv4ObNUA7jh0GxviD0vS5KghhOJ5RHpitQtbTZyUNk1YJ6Ei2l0mtx9KJXiU
sqLYiAyvkob8fhMzU11bcEFcJMvB92bv1VES69YUWmc9mvMPZid2rhIpotvoTWEjODnsEqMenMGc
FCfpQYjq7TD9bVVt+QgFbTBCZbB/xjq/MGbNMAhaIZzTIlPdujWK26yUqn1S4yDqG0p9kudUuZWx
nDuQZbB2XViEB+T+wo103B8OWyYd+PWrfwLOU5ejESW9OmpFaZzHRkr3KqGpbcVFcR9P2lM7i/9q
KPy/87gX9TkY6otSDnXWdUIMyq6K4rNinusI3H8JKX4Xm4V4KyiTvk/jSb4fLP3n+/vpKlwzFnMI
BP9Jni5OOKu1NaRDPavSYJ4bMdS9Kcq/1SNK+e83cv0eA/nDNQKEnTldtAYuB7I1eOEn7RC9FALJ
2WKuUGxKlOk4DLr+5Bt1c8CMZDwFWcV9Vje4G0iycEK7or3PKujsPbmKraV+9RxbrlAsKqAI8ljl
pXj5TTjWIfdVNIQWXY57AFJEt3E/zK6U+Omh1SZxHyrK5PlRFZEPNIdTM0jDnizh5G2Mzh++BNmh
BeRvEU/wSrz8kqKQ0izA2e4F3T2gzGnYHmCz9w+8Xf2vhib3XjQayL6QUTxoYZac8h74cZWH7f79
L7kOa0g/E7SSI+NbeKlffkg8UuYe/Sp60YS4KtypTaSPlRSA7m3ScCwwBMrylkpWEL60ZlcoW1mt
63MW+QKwzWS/ATjzdrxsH1sfbFGsvn/xk2p2ilJWvAERLsdUKe4RnQ6HQfD7F7KzVL2TGQKkb1WA
V3PzJfbV8bYb++YrUs/lQ6LKwXM3idTF27Q+NTN3IWjm7APuFY2b63hcd7pv2P001ocKtwUnyTRp
H1uoBOSJaOGdXPcuel9b7m/XRwpoAU4UYnWqcSSbL7soFWk4FZKYYWHgj25Zp/LejGUdpRqr3zej
PG6M6fX+5mFNoIoCBvrk6jrVr9Xp3JTgs1+0rI9I/M3NXhFCdeOGun6OwfEhpbAYTy4vS2O1mfQq
zdPZUoqXSZ9MO6i0k5xZcCSKefSUeFLQZx6RHkMc7iHThmBfRc3PIZLFHzFebkezzdJdjg/oWdYU
f+Pblt1zGdDxQocLxyHO6+cqysLaS2gzOU9e5ChQ3Dwo8IyoC+VRLCG2/e3+odBKnEycQGsw7y4n
t1a6cpQLOX+Zpzz/MNRF+b2b4goEXjnsw8aMHiUUhHcR2ghbJ+z1GQJsncQE8HV4VagvXDY9AHpo
ZrlJXyJkEZ4DjQNCMWDdii3WD/Y4FN9jbNEdIsfiZ+v7umuYAtouDRCd98fgeoFDU3q1qF0celA3
v/yQatBCVG+1/AVjscSRej+zdViWRm5hLCqWW4Cs61wMByAm70Rmi+gRIdple5qMbUguZ/lLpMzj
S6vNMdxKsb1plQaZTNPoHysJJes+q0UPcxtYO+Tq8V6KjsaYzgfRRxnACnkc52EmnLBWILCJB8XW
0ii4o/6F26mua3stMyc3hldvW1M33mBfXz+WFWoa74/edXjLIQ5IBVn4JRm+fsgHRSr6cAjDl2Yc
0o9NbECqUgPT7ava2vdyU7uzFptbAdcyRpdbhKSBhmQGw8ifa2BMVphohPtp/MJdmXzwU8k4FX5P
7UP7aurfazGvvUyIp5t4zvr7ODe2WG7XhxT0MXKEKLe95n9Xi7dpZXGw4ix94XpsXXVCWm8Iy35j
bK8PAlqhSg8tFlzMlR3JlInGrFdG8qKKDWAVbGJukrg09shMbiny/LEpAlcMbwA9Uyy7XJS4nBjj
0KXpS1oUmd0YfuUqsYLfLgyq9xfMH0IrxOkXBTJMDBAXeVWdexOxWxFcOFwfspchCIydRGpgJ3RV
czAGZbDNRND3XdN9Fgz4WlM7tR+6ZKSu3Q2hV+vIv1u5NWy8oK9nc/GQ4hAAeURstSYfR9hJ12qc
8UWYPe8zUnjObAlb7/TrnQJt3QDdhCMG3X/F5L7ptyH50lRKQ/YCVSO67Y1eh5I25rumCLODpXaa
K4wg5d8f7avDDVFnahcW4jZwY5B+W80riyqdQ3N6EQzlV6fV4a4zZ9Ur41nxkrpLN66u6+cY7aGQ
TOBMsRWe/hKwvemkKAZmKybF/NJlaeSNutV7RiyTAg+q/BQgTIsjINi+UBm727yjeNkN6pZQ89V0
LoqKzCOgV7IVV98gL7Gp6avyy2BAPsiNHvwSorEbm3PpycURtCCTln4i4o6lwlromlRQlYuCUr70
Mkez0EjarThOg1v4aucJRjd4vtb4BznakiC+nFIiTapOjC0OMkseGYHVyyFOJHWoO9NqPgWafit1
8WMzLJSUUDpHefb7/eWzuqz+aQzRMwmtfCYVOMdlY7jItZlUBt2nDP2h1DZarQTlUSd76AOG0xbW
tE/NVge9zEFh1ZL6EKBI6iWGoB2LVvYxWa7zvRj7+Ijn7eRIYY89etbW8LVgY6piLt0S3flEvVPu
8pCK92Y+mftKazSnapotf6mV/AYdMpGnY84WdUzgZZZy2aGIDSjM/tydJzxaThmmZ17AYrnz0yqz
zSqSPTy50XTAo8crAlImoF8a5Gioj6haapwREYs8PD5LLzdxnzd1btQky5OzaKT5vquG+p61bZ7S
UTO9thmSZ4Fo1jMraJ+zChk7NiLhhoLG7zG2xn2V+8qLHBvQHUSwyCawfLD3Y4X2bW4kJxUhqhsz
oAI+h5rk4VpegvEcDFeXSDK+P9eX2+afkQHYsqyvJSRe89/TdpCmyjS689DEoRfrrWKXA02938oq
8F6aIeRj5fK4Rt9UueJo+mFmtaovnqfelOn/hN7YmKtu1xf953lKejubI21X1YJ28HGBX1ZGtBdG
LKWwE05vmwxD6LrTwXIrxpYL9fUY4HNNHZZ1wQYmgXa5OkxfqKdMH/g4K4cIJ2EfSvXL2roCr7Yw
Y7AoKILd4RKk6HTZTB4jUR51mng2sYZxJw4z4PFdDcFKTR8oXtNXyQ9NT1Ha0mFcqq+iDAdxFibo
fZpY2DP6h45fmhJKIlpyT81h2Jiny5ftMk3k0pZ8Azqn5LTXTlFqGPViZArSOYk1zeWZBlA1GmAq
SFoP5CUfD36lhftOCH6aDdvk/VVyGY780zqhFVUySuFLIepygEq/CIVCD+Rzao7xqTNA5kQBCcsM
PbCNybiei6V+T9qOU1XElGOVQvDbcq7LNFfOvCyyndpJvktQmztKiZh/Roy+MbALoODNxfHaN97T
hHQIrFlkc1YNKpSAR+59hXy9r36ZMlU5irVSPlgLMEcjpeDGE1o9FPmVoyDMqiPXmb+buyT5kCT1
+FcBwr9fA44FRfeFhLT2IgvFRIgYHOUcDeXkkg3XYIaqmq0krermnbFl8PqHmWXFkws3KDDydFh2
4JsAQc5bJBgrQzlzwPs3RImsoWKU7lVDzLZG+vKK/qdvSz1OfGU6kIe+bEvzOzPrO9Zw1xTGw0yW
2O0H4VEfMEGe1cEA8lSKL6IRGzslTaVDZdWyw5N1ImtTf5SBGbrxd2Xf4LvgCRoGv1Dpty6kP34j
ewxVYAAgAFEuv1FPs7CcfVU6D72sPqlKPt4NTZF6U9kFO5PC7y6LC8Mt+jn+8P4eW0b6vwHMv6MD
og8/OEujqLOaCYH3E15AlsRZJ8u7IZGHXW3O9fGvWyGbIRIVIr9JlmFZD2/mWzNAuM6RoJ7NNpQw
uyeb2oTpJlPiui8s3wW5sShiU227bMUYw9gKgxQ5MSxCPLXIP9Zqv5UU/sPSxdQONVxiXFSx1xBI
SagLyRwm7SzpoX4MRCE4qF2R3+iYmzz+/agttuhsSw4mbEcu+zMlgISUmabwO/OBVFK3zJWs27jx
/7D2SOAusqiSROVyXbbgIRbqXT2q54hAZz8HhrHPilh7HKYhuZmKcoR7TNlaqS1xa2u+niur1adj
VEB4TnYRmMdq3ccFros9HAAEqEcLfoYvTL4XZ23wLU1Z9Zh45GiICJiu3ERRH3+qW8F8Io1VYWEW
mT+Ii6u7MtWtFwkthNxBltr/JuSN8BgoWvnQlin2lEJu7FpVpMAeV0bkO3kaz98h4sWwzjQx+TYT
c0qeDjzSdOREJ0tA6ba8tWY52ClVH3MJDFJS2nFp1t8QIyYfKUSaeZP3puahYwVT1dR4nGI7X4Zu
O+NyaVt1q/3wI9/4blV9rdjNrKANFGjtpNyGYSQ7Sk5e0021riw8yWj06qZOyac7kVmL31SlN34K
altq3jiPwwEjB6F1EqmoUEcPk+Z5UtvoWVG7UqWgV/gffKW5CwvsZ51WmXLxWLeq8WPRn/1f0s5s
uW0tS9OvktH3yMA8RHT1BUhw0ERJlijbNwgfW8Y8z3j6/qCTFUcEGUS7uqqysjIyS5vYw9prr/UP
0EXyqnNIGLtgG44e9eNQqqIcXYIsvLW0qLNs1wpQZ9FTqb6LChcqRUHlvFz1Ymp8Gzq2pd2Usokn
QCCBBBoUcmU3bqvRqeIedboiU+KHgkxsm5cdKUyBpjg+eIZWvtWRSUWqoB3ub7qi4zrVejf9MSZA
hWp6Zd4+7WTmz1UG5Vfb11S+SOsIvlWqPxT08wIoJk1arpqkQ4ols8JwgghncFK00ReDnSw27peW
6YePFKXt0WsF/bfVoEIQKGF2mN4pUM250fetl5a/FHdC9itJnkWIFrSyaFe627zKcdinax4n9Wte
jF20raW6+Wr2prYL5V6TEF4sjV+RH493Sl+hh5vnRk1uloVtaI91GpG2B4OPpmERF5DBtCJe5Sry
Vmo75vSmEVR7LJN6awy9Ku+GsJrMIRpXScA8l8PXFicyYyUmnnQTe0rWo1yjgWqXQw8gUiy7xTeZ
/chjWarRmU4krVgZQlkG8HPz6jeewFTXJIQja1sUR+XNRK0VpZdxRH4fdOxd7YlitG6H0IjWqt6b
B7nO3ZUoGf5XKcG03u7NVt/gKxc2K2rZFS+2ccwWXpCnVY+PW4abHlwArTRx6iKcRjJhbIWWmiaY
Ou6W1z4bwLpZRS/gmsHmh1jkek6TqsHmegD9eJjO4gttdwr7tMuA6M6f57FR5b3vau4RpSftvgjc
4s1KBWh7rVb+LkrNBRLSYLJLV2+dd02xbmPV3XmJrD6ZWpAiHwP5fyh4+3EkzZsoU4KFm3E+MzQW
ieJYzgJI5fadvzWwkZaVLI3qY6S1wUPkVbFjtqGxUscKdlc0SR2W8lL1+dKg+P1K1BCoKlLrO10O
5NtBZDVJS7ZrhKsQN+RV5smjI/rOYG2MNv11fR3m2fX0kdQIaVhOi6DNcUdtjhNlLxTt0R2LbWny
su9DdAyaTCp34IIWLrQPR9fPq85w08NtakxSBKXMePp5hZrqg9Jq7bEb226j6mO9joG2HvwsaHch
N8OqgpfsKFZQolgTujufNx4SaYq8CvOwWNf0sVeGH1sOPxzKI33HlQAc3vGDsLq3XGNYY5w7LNyG
FxYFBMOUvXx02OYYBjWuKsvXgu4YyYOOiI9qPkq+LHHYU2knF43r+J2yBPS7sDLKlMlQg6WnDCr6
dKoov3RxXaTd0SrKYjeYgrBrgfvZQFC7dVi3yR8+NFiaCVCIITCPX0gkUzLyKRFso7iuFL/qj56n
PwehjG175GmrKLduPHUoF0abfv1sI6DsZlKFml7x4BNOR0uQcO8oU/XHqhRgDeNFjzpHufTCuDCH
k8ExznBUTCY3hNNRWgX1+Kgv+iPWu92q1Ybkpu70Z66D+pYn+tLhvTicwVoh0Yl7x7xlRrom4mUv
98cxLBOUj9B+0kBE7zFX/UXhKVs4TRfmkCIZ4BqyNKp/cyhj1rdd547pcOxM1d+AV842meFJr38c
IbgdMKVkIqWpm346h0h/mC62cMNRrLUfWtw8WnL77g39u9G3qXN9rBmDC+rJpESmK4QjWszYUcxe
I55vGn0OgOSYGEOzlqMwseEljU4bVup2MHJ/15Fx2YLZBvu2DVAQTZV+bfipt6riQFnlouavU3KE
679r/rKg4AYzhgcqxXr26kdY+3Q2rCAWSrRXm6Pgte0mN0NljQKNuRMzrvzrQ52VH6axEBuZcJlw
cgDWn843DTotCFyzOTak4Da4beGlwF3vrsv13FGqDNyC0gMHtRA9ES1puOnVKt+6Yx7vazLx7f/k
5xAXKNnTFKIhevpzYuSQxUz1W+oBQrEfZa5e0BoTZUbt7WGk9lS1mQIOH9ie7PZo4TZjsW6ktNoF
Tdot4Kfk8z3P7OCUOe34KXmYzU7eZoln1ALlYcDWtyKWyWutJ5W1wCSsdRk9UtVPKGgPsYlrVtA+
9IFrbYvJnMwdOnj4UEmNsU62Fu3clSlE8qHC8NzRck14aKo0vhljGXY+ZLUVKMAe8WvIzXWcdQto
oemHngZAZQrslBSm74E5cTqvjZW0rQAi9CjHI4yuzFIeIpUnlu/Xom36lruK6SPcqqF6vL6iM5Hw
6YwpoH2ZO4h2oHI+CsCfNrPYKiU3dNYeCR2ogQvD+AJClfS4NxD5gf61rkp47Z1WDNsK54XtkFjf
gtCVn5oxz98yLTQcgZRwpeJKhL6SJthWJGlO2dH4NhVBgJiAXbOgqdW6KX11oxetC+sKVebR8rNX
M25MVDwUmfZTUNqSXza3EvBD4AX+6OQYO6/qcogfBVmutgWmFwt53fkWUkFnyXT3aYQpyhxZEvk1
2NkuGI6aOaBRoGQdD89AW1jf85AxGelQIJ1YC+RYM/zKUGZilwT6ePS0rFlhtWhg8G2l+6LuhIWQ
ceGDoOCrH37nUwo/u+VgoPJirkXx2ADqRLe4RTbBTJaY8Jc+COVEeUJuE54n79rP+YFHi5aXeCQd
Qb8ghQMPyh5z69FMpMa5vkPPr1HA0kBxcbslDyE3PR0pUoyS/kdB9b2VdmIkFStdSp7yQbtBimNJ
3f/8HNLolkCHgcmkwHcW2qnsSqVbKcdIjwxb8AZxhYtQeS9K1PfcOhR3QyZmb7E4LtVYLnwm2DwA
1WAlabPPJ3QUyoY3vK8crc4zXipP/SH5ovhLCCzEeA2jW4jkF9aPpATUMS1XCvfmLPWu1NSsc4y8
jmIiSms8DYxtYCIaLgt683p9AdkRZ9FNJe2CdaeyK6iSzZZQ0nuvHELXOGLcfVsVeWo6QVl7d3VG
sQpyiGq89GFdRSs1EswvkuqLAKn0ujBXY6enN5bsAjDPBpLQplZJenkDaQr1ARPRNavPUjzlAzH8
RrnWey0N2Bq7SpVKaa2ovF9XoZUjVNwkyGQVpdmiSpH26OR5QYZaeqCnXeioAmkFlyg8fNssG/XG
6CLjGSwkd5ecW3ZFp/FY1wGYxcHLqPaSqoJPF3Z5ZWTPhpvUDUwFX4O3UrTPeRej7+F1TLwtU5eq
1vroy1/1TFJ6UEGD9NVXi+dO66PS1uQ6jEEPCfG3UI3CZmvCO6htj6s0Rr9yAFCfB/w2r6+E/UQs
R8s7roM1pj88hxuxftJCcPnUXIZW3qlcYS8NifovetLCY9cnI2JZRu6+DkNkWbzfxRYWOOitG7HI
SKd8v0WVE6y/ga5uCUC/BOlvrXxqWhJXTlyrdpFZKFH3gdZQSokoua4iveufhkKkMKeNQT7VcLzo
tsGUFWxjFn2TmkH4i+hAAQ5OWE48jfWdFI3EfTnXu8rWssjvbUsOk++ghajFTHVPbZUNo/AtBQ/6
UhYq4mW6HsipHXNzgg8qx+qV8m0HDB4g1RdR7L3bWvDibTl49ZdKNMfvkiF05bbyUylnktSSopva
jfrWBPcZIrQ51L2jV62vvqZjULgH1/JaF02lwD+Augj+jMQz3azsekxVQS1OsMV5P0Oi9pxDpxmP
aVCtakPPdzhYmZvaV4TNwDmzaVwhHiOGC0f7/ALQqN5PEFsoTSIv+dOAWQRaFve+YB0RHSh3gxjp
5IiLRInzeDURYCm8Th1RcG6zM52royu0WS0cSc9qPCT1ait3mYDizWShoKlLmfB5wGI88l84n9MD
bm5m0mWubwRmKxxzExCzmyFz01bKQwXjcLMUr87CFUPR7oL9ZE1XwfTpn1IiyYUp2peGcAwqw7/1
LWl0JCqaa9Goae0UirD2Qst7DnERPdRqnf72ci9ZW1qnrEM9F5Y4aqfQy2kfTT8HAxfAc/RX550f
On0NaYIsHMtRH9a1XwSPVekONxAEMNZV3GLD0fftUfW0mxLJhpXJ7l7VY7BUE7i0sUCBcgvzyqRv
M0tipFSIAk/2vLdOEKJ1o44UKlE9WKgFXFho7mAePUCBYCjNOWFUqcugM2r9KPs+ZB8l9p1qkOWt
niPcdX2lL3wQ0ga4IsKLmLjTs1TJ1fRByNzGOoZxo+5lL43WOXZuCx80Q1l9LKA+lVFwWMZCjxrO
6X5C1D0y2wh6jyrj1ic2SEL0SVJtCMGDI1s0LvTUl53R6yS7ykYNiYhBWGgffgCxT18YE5YGp2eQ
4WRs+uzlFhZlFCle6b+5fguwvzJS945XDvILSaBmHuCF6ZqUcd+hK9LkryOsWlT2DMF8lS0Bvsj1
qZ+C0PznTBrrVFNBl0C0Op0ThDpEz/UzGI4Goj4ryFZesZHHXJsMU9wAU4a4qcWbqvAs74+HpknH
XW5SSuTlM+fJe7LZ9ylx8yhIiNYF9KxW4NatVRUl36JKee8zVXCuf+1UFTn9WqQHrEkwADQxV8Hs
eRcKjaiPE1W96AflPQYYPNEcquLoq7EAgsFFWYUWApaDK10L5GiVpUDF/vhhAJcZJCM4WOCMwCdP
p1zPGisIAHkdQxHBa7UOK7zBoCJc/9QLRZvTYWYVolEHeBImDFNYOZ0q3chtg9BxaxSy9GgISXyI
erN8TWJQsTJaM2teLIYdR4H/kJc6LMBmKA5DEZoLT7AZknU6hkRSrkaazjL31XwRmsqVxiYQ0dGU
9WzDfyy+VxHJAYvn53exPlpOBD9pHQRJuUq9JqagO/bfBbnoISaH4VryMFH+88mi7D3FOTCfSBTN
NkZZWO7otf3Ed1G6bQQ/xXGnPFdAIALzspaWS4p/YG127+CJrUOudvqaPJGY3yPDo5pVbNeW2f1x
YOT99tEF4s61CF6nWyVzPVmnw0QbqAXlS7k0Wefw8hZOxUd9f3YseDlOyQoPA0AmsyDgw+DX+yCH
VCAk4YtQjMJvOZDzwQkKKRZBzCMR5dNKXnuNMqbI7KbNVhFD3JtyXwktXKYr69Gi3fskgBYx1lUe
4JkS9iKyXG5vLFSbLv1cVAeYGMguVKu1WRyXfNfQ08gM35QhMh/GkfacMETeA9EdWYURgIxiCNUz
lqzBjTaQMPhDm9yoIsq8ka5Wm6wQ862oQ2jWmjJEKDPARrAHqLBw0C8dQWrOSIDQTUOgcS6KPRiU
uny5N4/5gCixECe4QsVygXR8Jfzl9W77y+9L9VvmxTWi3TW5u1ZhTEBZqpyEM2Duahl1HOpFS8D1
86yRgAuQirYV5S7jjIE1ho2gopEC9TLCNjIZvwGkQbhVFfBQyix/YR+fAWLBy0gkch/VWsRA58lE
ICiFbzWje8xFM9lHMirFuVp1K5gVulM0SBiHGS4MpT+M28rTkm0Tu94B7EAHhVk3t4qBtmovIdAl
ttAGq9T3bxIqEs9Fg8hsTBbz2hZmjVhtJ4KKEPnLnhk6ltFgAekl8fF6vDhPWGiXKSYIL6DvdGhn
sTVv/UxETyV6iwBQ7DrDN2+kLPtxfZBpG5+eygnsRb5pgEQHXjrb5qrqSr3QidGb32P953uJtqb2
2axLyRyWUu3zixEAEK0RtgKBACDuaaCRwyAdBM+N3nLJ1+2iEeW1EKblXZlktSNyPnYCedVdlpfl
WlB68cZw+5ayYoPFJCHM8cZEP8C9lBwz0au14YWeUykW6sG0yL544rhIqr+wg6n5A1HDfA0RgbnK
CeXb2MvTMXwjddQBPbtB/DVB3U22ra7toglyUhzAV+RvWsN1bItWFO/bsuoByahDA91HzTd5n/l3
nTu4L1pnuBgKaWHyTCzpqYJqY3Rsfdd66pI8uhd6YpE9DhQunFTO/WeYFiJc/qhArUpuFPcutNwi
wRGtRgTHq6rgBzXOxAeAGbBNagrvEnOsr60k6FcGf+LGjNKk5sndJl9K1SywtkOztlzpdY9jgFXJ
EKk4wJIA6qGtD6kUN9/EwsN6KohR6lqIVZemkzSMOwDg6JSMn26ACg2umKsxfNNSycdDNynXOZWp
v7oo8x3GDhfunEvjgY5HI4rqywQtPx1PmDTaJFUIoQLp+lopkGk1kUpaqWppOfLQ9wuP8QvJP23N
qQkIzYIINEewZ71gjLkU1kh5VDLFm8G03vzGGF7arvULx6Dpfw/DHyZwEscCsB8xQMynTWN3SRRw
ph86JUAWBW5UTmjt02WwZgebv4imdiG0bxRXyn2qiupLZnbWJu/yGx060Q05iPYIf0C0M9P7Wfjg
tzHTyDdiU5b7UdI8Rxw4alYvdeTNWbWlNIrjYTd+5+WzZA90FoYAOXJFgEjgfSZpcwsRE3B5H4c1
oggJGSSWX1k02l3yn6z4j4TXDvl7+qUu39/r+x/5/57+X39mOHwHaNr8n9N/Wf39r733bP2j/nHy
L5yU9/7w1LyXw/N7RbXrvwXGpv/k/+u/+a/3j7/yMuTv//W/fmYN+Fr+GqXI9LNI2sTcvyKp9v7r
vfxRv//615eaf6r+lf3+133ws8zSd07//O/8LbYm6cq/KQnyRCTdm+D0rMZ/FNcU49/cOaDeJ8UE
vEZI0v6juCaJ/57es/SPKFnzf0zNyyprJjE2iX9H54KCn0m5l4ij/4ne2uyxyMEhB2U7gsCBBszf
PT20E0YssfI0uherYCWZteNFgt2K1AYT2fasl0+z9fj3TfdZSG12yf49GmJHk5YckV6cQsin8s8Y
DJIwhG10nwntrmwUaC8LJZ2zEWjOkJbAooWIySt4FoT6tiiAyyXqveKK8spPOjxUgnjJluZs1rhT
aWJMaGXiHbIPp9+RmIbQamZc3+dajLVpo6lOUSbNtmty3ylGCrNmIalLSfKUs3/KHqg5UUdhQIqC
Uz9zDlmqgzTIM/hO9xU50J3kpr9zY4jXEYI7CJV3A2kEpuiQeMP1MHIISeWRlk9bfdEPavq+s18C
LUShbkYbzJrNMjbinUBft7yv08DcZCOera5SSl+FyPB2bld7jhXL6kYNFHcNgdCwM2oiTtVWuLyK
rbTv+yhyhliJbg1tovIH5BsY1uVogrRfs1TFCjnrIPsXjbmVElBhdqCr7a1OA+nZxQDJp/mc1bht
9dJTzC29sInm4fzvmSZTm3i1HIw5Vm9sBAt8vlzdm1m9VlxkU8iDKVB6tbcJUazCd7ivtsDmOgd2
McjFdqp5A6taS2hyOYY8vAC5z75SbB8eXfQz1gjl0h1AAHYfd6a+cBPObl5+Lu8R3pRs+0l7ZC6Q
mqQD8g7E/HukKvRtZ+BT1HNhUZvuLCRFaSBeP8bn48G441FJaOICpu16uv3HIjGSUVCCeyH8XuDh
IdUBfY01Xe6FgebvQr7sdKTZQevEweh7nZHUG0DQouOv9BXe7xvLIVW1cRUL7fImW+erX3/+hbTv
aKtNchrmPHfKRUH3+lEL7oN6Y4z+XZDSxTGH20Fdwmd99CpOzxI6LvTuJu1iYta8ICDXflRGgxzc
1xt9GzyHL9YhvdNv2PPS1/AuscVtetcf5K2xyTdQHd+te+vpIX/I9vIBaxq1WWm/u9Z2D8H6+hTM
3g8fU//5d83OeASEMChgLNwr3e2AWGue6o5Q1niXjpswMGwfrDjWTtcHPQvf6ABAO0PcmtiCcPes
bKyOQiG7TdDfA8j7rUbDVoMAtbCpznbvxxi8L4CrcW7mzoRSU+ViqsT9Pbr2toR7lobpeqs+9tH7
9Y+ZF4YpdE5f889IXOKfr7sw9EFUl4yk2OMat+xduP6prcpVdVjK9c8Wi5FIP+ERcpvDW58VuzwY
8rHuMlJId0hxO7DmUEyHH+34FmBmEU9GO8ZC1e/sEvgYE+bSVPYETjZLHdR4VNwWQsa9FVNAAlAM
Ucsx/HvT+lLFOPwVC1F5abx58iDUitVKjIfYN2a12X07phtP+q3X7t7DKkOOFga8tBlRzlN5XJBy
8U+nyyfKrdEXetbfS53f7ztWe2XE5riwHc+WzqIRy1acoIyUUaxZMPXirIk7rSoejLagaQybAEM0
i2gHGx5tcCR0Mn+POs7C6/BsNj+GJfv7gAeLcz78CNFP7cOieBCs4EkUok3tBqvRqJxCzr6jGWh7
GOVePw8XvhRcL/pYU8MGyN3sOBSGICHExZcWkE2oDe1pzm0qDdE7sVy5cvLUaOlNZe2vj3p23Hnj
gqaB3AXSjwrj7ApJgtKqgfQND4HqrqFxO265NXAICfP05/WR5lB7zt/E4EFBQeKi5b9nS2lmcan6
yqjcq/fCQb3pHqIb6hjyi5sCvlpJW6jSjmrYDX522sJyTn/68y3y99DToJJqwamc5v5TZt1nyiBb
laZg+KOvdHJBjSLuwNOuSlSQB+L/ZLipTgOWmX7PPBW12i5Qek9Q7j1TXIXdIwJD27gbbukuRXKx
UDWbn8OPb/s02GwF9QBtvSD/GOzWFL5L7vP1dTv/+xNbbvovDjl4ndmyyUZeK4GIaG/RuY3TZKOO
mCIs4+ujTOHwdIXod5O08w90rc+YeRNqJpCTzHtI0YvapEX1PYujeBcOgbK5PtKF72EUknAekMQV
Y3aJZvT6k9EfgwfYRMG9Dx5p3frKUrlufq6I+iCHFXRC5IlD8ZG6fdpxnjRMiMQhPfiCgsadbyov
Y5tLfwU+rvWFGH+//lHzeMVwPHXhZ5LewmSdZ2Rq2Yb+iILlgRI3OBX/0CWKTc1kPVTyly6XsM1a
OM4XPpCn6sdyUdAiQzs9Unnhj0VYtNVBUWL8CKVur3mjiOWpcVu0xsIePNsdfB55Jv1aBZUnqmen
g1VZhuuCW1aHmnCsKt1ghyoC05Z2e30az/YGlw1gLQ3YH//D1X06jhvlQDCVqjo0cXYbNLeJaG3/
/0aYnSaU58IIL53qUBiAzMSDmUYLwefCXE1sBraxTPGK2Tr9hjxrDbn16upgkLwJ4o1c7YVgSQBh
3tPkxmem/hllLs+QSNXoWhGjqK/5wRDt8S3KVkJlW08B0md2/I4FUrbUSD4L47NBpxLAp0OFrtWQ
UZ+vDuB14dcJkuPS6wLLtnRfXDhOnF2klECY8r/mt2JlCUVlTvstw6JW77NH1RU6jNt8u0MySqil
wu7aX9d3xvz+n2aURpdFuCbrkD96a58+zvekGFmhsTyYw0rGTeRBCXcV2hoeNoSratFo8tJwgCCQ
1wB/Ajxjlm7oowswT9NKFlDb5Y/eaFsb5Xa8je697biN9sqNdTN+F351ANjfs7fr33rpnH0efBY8
1DKBXNEyuAiZU8ke0V5dXx/h0gqCgANqMSkQW2c1KDfr2jZhBO6Tta8hNYPiquJpAZFjfHCH9HuW
BgtB+MKh0KYQBSEA8RhKYLP9SVHPlFtF6A69JK3jsX0EVoUTX7WWcCJr5Y7yobopo++9GDl6Ztld
p8Ec2V//8vPzr1FrpzKDqhEqUnPCFgyRdsCDfTxIUroy8Dap+71mLWzWS5/KjQM5EFgYupZn2Wpp
9gFTPxwk2can0ZJWqmLLP82v/UNnF3+1x/I1XeojnF85fNmnMWe7ppIiZHA6jy+DZ1OieJBAkE1b
jv8SZmna/CfZyKQTDDaIe5sXHFCE00BTjAFVzVwaDwmBBtOtwk7MtfzL+N7iqJWsqzvldVwSPDs/
E6djTuv66fy7SJx4kTiMGHiAi+7f8npJ7fnjnXvts2bXmyLRnY+BnhyUTbVSbov73hYoFfFevBX2
wjrY93awHTo7yOxgX26T3/7WejHThaO59KGzK7Cqco9HQj8eLD+4kfsdANWFp+lHgn32oVOJZIKc
wXuYHcRRNqIGJvZ4GG5EmN/b7Oj/asu9nwGytrtt/MX88iA5wpP4021s4Ul4Ch/KY/RSrC0Hi8jb
ZiGtOCt10FCioIJhApKOAIDmfYTRRfaq0BLxEB2pOkiIxjiTJM8XRbCNb0tPuotn8/Nos2WOcoS0
kUlhtN/tL03Za8XWqgD42arHHWYDsBh2WbBxFx4ic8kmcoLTr5wtrOKbaqN0jJv8Dp61jb9R19Fe
fzRu/S/BnX87Frb41i8c1fM4P41pwdIg9YU5Pst2wI/7gycwpvhbNe6idpfsY+ULl7WyMNBZsXX6
OtDgoDbZVRNL4/R8NoWWcWvpw6H/Wm+CH8bL+NO6zZ4jzw5uxdehXENiQPpMB/f+dUko/dKRmWha
tG0og6D1ejq2JriWFQzucBhl3e6FlTwuZY1nRf2/P++fIWaLZ6hxbgBKGw7ijbZGIXgz/M7v0jt5
W92k+3CvbqNdoTrKQxruAywnF5LWpQ+cJfhD5ydyUvojePhYsPNe2BRNvCTFd3EQ5HKntJWqx9wB
wYzRJU0xJDgIKscB9+aqWMhrLt29k7z0f48w+wwhQaohj4k7VXkcg+g2HoxdkYi76zf8hXuQShFq
O2Q3VBnnAt9B0KBIMoXxxnqwhk3TvZWpA/Xg+ijTgs9i6ARR5hrkOQQifbbfR7MIs3BwxwfPUx8G
b9OErwhzPw3jnSWozvWxzpPRKVsCm0W/EPbC/N1ljuEghVaqPcihhbSu/4qZlRjcWq5LkxK76zpd
j+1SyeFCnAQBBDphklBWaGfNVqsYoroMi6ZBnETa5eO4H7CYcE3hdyPsB6N2klp34jTdtOVfrWyu
UanhpbMk93m+mLTRAOdi+gDe9IwGqfsKMMJI7B8g2w638mBsqP0Xq6CoXipTWGpbTJ3x01VFih/p
Oorv4B65H2c3Y444jND1sndweYrafa06GSordZzuzdjd+tSrBjdERs7fm95zWza4ZyzBoM8OCR0d
kJcAGicl9DNVO7cNaYl6qvUQFCZnUM3pnGiFt1EjL1hoCl8cCgyMCf4dKN5ciklJi74LSNYfXG3U
nDhGAFOsXFztsyr60y3MS/uDxmnQWJ/cXU5DdNzXYtB44nDoRnzI6QT1/nvQv6JqfCcmLT6SB79e
aDGcnZppyOmdPyF86JDNQrZaKHIJmGA4VAV6Olq66y1pHajKIxWU1SDX+6Eat2O35NQzHYuTwDBV
/Se24lTZgo4/ezniwWTEvdWVh1Yu5NUgtO2tFbuj0/u+bIeh+IA4hrRv9SHbXI8SFzYvI1N2gEQw
+U7NARJ0vAA5xkXFyNE2C4ydhi2ZIPEs9zT/Lxo7jheKm9Zbs/G2rWtKtg6Q+fqPuPD1zCnXh8W+
Qcphvs5V2Q++UZSHaBRE5HcSNXLiysoBa1rVL8wtcaGsc+mxlcqlqsTMn5Q9jHcQ4ELQSYBRplfm
6R7TWl9sorgpD6UmBL5t6UK8zYzIOmhGlt5LIENvDcsfMWoaklUO1Nfu6hE2oiWVDuRHLADD4U0M
cMgZS3xOsBxQsZvUx02Qhd5qhIK3j0q9t408KbbXp+3s7p1++hTikDOXp7L46U9HH2L0y9gtD0Fn
NQ5oqmDdC7q1cCLmoLePGaJwx7OXJgOjzGZILfKxTy0qRGFokSbVUu7oWvM1ikLptjWxfVfH8clL
43LVhYrphGZZ/GGPdlojJIUByYJn4p9mqdoYpCiXumJ10Nu82Y9lnG76zowXpvP86FMQnQ4B5PGp
UDn/TgvYgomo16GqdNWBg5j86NzUWunD0H2J4qhBnaYJdmYbdw9ZocbP11fz0iHgHKLSQtiZmgKn
q1mqXVE34F4PXaiqWz0tIKBlrbLNacZJeRdu9BaUqKAKw+r6wNMfnsUewvnEI2FoVnu2jUzBRa0p
6vSHqKaD01hKsZWrrlm57PuVEIrKroysn384JuwItE1AnnJh6py/049N6GpJvuEpnLq/BOE+6NwV
9Me1FB87b0mH++zCmo01+76+SxOhyV35YOF0G5nqrTVWt5mx1OQ/m8aPYaZOI0JI6JTPNmk2eqbU
YCVyUDVbf/eoNg62dN+8XZ+4yx/zzyizXYKod12LIVlTW/S7LDNWQXvje+PC4/psL/ItFhERfAjC
KJRQT5eHt1HkiiMCGl250cfdoNz0JSffkbLHesl05CxZo2gJAp4nJ5QeldvvdCyhHmIxNnq+6CvU
Bi12kClS9tdn7exoT2MgS05DFvtgYJGnY0go7lU1E3fwVWuw3Sp6jfDFNsGUjGq1cqUMUbpB3qel
t74+8Pn1ejryHF5CcaiRRqsQeR/BdGmyYEeetMI0tkyC50w00HSo1rIuODW420ZcwzRZMGyY5u/k
eE+/AAA0yJpJjnWe0XC7m5HX59LBMuKNIXiOb70N0OSb5Kn2lIWb/Dz/n0abovQkfwLtdraaJckp
BjKFdIh7ad0Z+jYPY6fy5XVXh0e1/+rG8lc/+6JB/e6EyB4bJJSyeCGpubSlSOCQd6PtJH14B38u
+6WJlEUhKl4HbKDXVfVdSQLbqH6J1ZI8x6V9BU6DDIqABR1zlraNkWWGZVlKB+VLiLNk+b0IbrNf
sftcqAcgPtf30qWvAi4r8Z7hFp5QuCfFzECUhiqKJOWABuazMYq3yDPe12XytYyMhfNyIcog4fbP
ULNV7MOgD6xeVujVyM/Ig2yausfTfEno+tLWnB4tAJXJZJjD0y8qEtQZ8FAkMiOXsIKH/dVtESao
1eaoRN2uwFduYQ7PSzK8TcnyRKZvIoXP36fY/TYInRT1QUR59Gs8SLXdlrgBKrI/rLwkKfeEw/dY
jAzHiNTM6VIc5v32DhGhzHZFrio3SNZjFhT3AzoD93lU/URCNNgGWtW+XV/w8+If8mmAO0TC/Qco
cbbiCIXKklvHNbckRuuqmX4rrDp3shqzSa8kJKukorctlF7bF2vRiY28dYZibNCjQUejQbrOThpE
tbLYkjfXf9z52k1Kf1wTCFGRNczp1iXXQ5cnMdlSa0K2qMO7EEGgdav1o6PoAu6mYe5cH/IDBHsa
yijYTbaGsOCAtc9ZBJYvYws3AV9h2xjfPbPxf3VRHX8ZOrTQbSrx3fc+UaxsNY5J8i1rAkW361CI
KAvTv/nSF2bwYApqWtmZRmPfHhDfeo3iUPieF6KU8OwxwAYLgxV8VwJpzO2OTWLZnivLT6Ffi0Aj
fXm86cJae1JzWahWJf7BJuIXsR+i2BW5LyaqJ/zhXh7RXdW16iEVcsqZkhRE36ieD6EdmYLxXQ3l
7imShggBqrzp/hoqnc5um2AkLlLWBrgb6+0R8EjyV9c1ZWunReId+o52xsKJmEcVWrIAKriAJ/9t
OAOz7EjMvQrkiF4cCN1rr3cGGbUmv15hX3d99eYxZT7Q7LB3gthVSsFAjSkisQaaNj5Ybr/wOdPP
/bxF5qPMjkxKnSdrU0bRRDC0qFdkVbZwp89njAIBtTvuOPiIiIjOS4XIskh1KoXtIU7CB89H5jaw
QsSHsTlJIqpr16dt/kG0WkE6csrwHkCmba43EKZA2PK4bQ+BT2VnEPNqVZlg/q+PcnaRUV6lwML7
CpYg8iyzaWt1vW8lIQCk4bdOWXX/l7rzWI5b2bL2q/wvgBtAwk9RKENfpEiJ0gShIwPvPZ6+P/Dc
7sNCsQuh26N/oJAYCimRbuc2a68VOF1jPjVlD+2g6ozdRDnSyjaQRP3hqSDOYmBI7mFjnRtcF4GA
1RtDk5cpwaVmOHmVOWYZOp21Mr3l2XsbBTAA6Q2Wk+fz9KEhngPEpmYkOaTOFe2DpYRODoLn8iKe
bxVzeTfK4oRHoUfvnZETpkYJVHq294Xaw5pg0rIfmPIwo8whIiMRQi1zyK0+9XJgRcSJjecmkflQ
5pPTNL+o427iqUA9RDsUdo/tmgJerNFR1WHgb/pDIa1dhfNjg+9D9ZjyG99Fueh0Xcc0QUBA84Lj
ICWbzDbg6i3cKQYiJZqNp2u7snmkB3HlSpw9PTTAoI4LCTYdATA2itNRNUQ7RkpH4RG9cd3ehcO1
DqeSdpV++dP95Gkj9TCjwucE72I/tbSqFZFJ4TFRGmknTwalcV2spf7O8itEWIQ/sz4VOdwZ4Hg6
Hd9IzDChofCBXtfB0WKhgPLpx103N5z2sATzbmmkd+rv9UjEEubFGrBueXD5grfCBx6fTAZsqeua
9WGJrKnSPHRAr2FuSnsYttN8xalcG2VhY1D4A9+cy83DYNOVnQLwp9Nireb20SC6NtN5QoWIQ744
G0NP4+VADvdB9Q2ezVjOihcJUerd5aOxfAPmFeOxhGQQ2mCa8hfDmDg9Vg4vMZfQzHY0oFfoo0iV
S59+uCvrslwxYGfTwsWCBg2XB8qLuapzekbUQov0TFXKB9/oMM2/S/3l8oTms7x4NxkAtDIHYSaU
WdxkfHMjlzu6nRPTd+wQP4YSUfD5/zbI4qQPVcYJgEr9IaQRPyq/9NOn0lwjTPh4qf6ZyWJrECyv
IK/EA1Dyb3C3OeE0OpensbR6+Bgna7V4s9IyMCA4V8sHCFuHq7R2NC5qRJXa8ZrtH2rMk4hZjDbP
9x2GBeVXKwFkVT6k6vOsiJD3NyQw/tCkLgdZmDqlQMEgmre/+MF8pqtSgyOeCH1lmLW9WZiAWRKm
oSUJSpjuLxXAYbgWIqwd4/npeLdYamjbGlJ+5QMalY6UHk39WbF+X97+tTEWd5HG7jSMEsbwR/DA
1nc1/ay3KxnvtTHmI/huHmFuTObUccSiFBF3BWgW8pCr5eiV7VgCTvupjurCZiadFdI0HziltkYL
f2YoT0/vEr6X1EyiKEX5YCrRoTR72hIeegHbcfHX5V1ZOgVvJ5jXc1Z1pUd0CfWUG6iw9IprT2ix
tajV6P03c1S3pv3k/SEB7N9X8t1Yi9tihalnZvkcylT2pjVvle7FSAP38oQ+PALvBlnclUqSw6QX
sx2D5TJRD7IlbZT/JPyjN+CfZVtcmKaP7ap+G0UEmwLK61oSDkNv2uzPjzQASsobJCIplquL+RiS
qOxakjH+RrHRUHggXnaQXLq8ah/YZpJJoIkIaGcu4MU7VrZ15BVVXT6oNhVjgmuoohGvc3qVqurG
Wgs3P9gkhsMjBxNHUuKsBAdjH/X4nuNdfoWPyonVGBWW3eU5nSVVOdsnoyzP26AnCcmg8gFhxDly
uS+O8WM0OjIqyZ1T/pjugkexFnh+ODVYgWZPiorGsiM5bkIhiaBlv+zE9bz+l9F2rpZkK+npD4d5
l39YPNemRYacSgSOR/R9AOuVSPdx+/PyAn5ghE5yHIsHW2hK3OgSY0RegkTyY6W81A381mmy4hl8
vFPvZrO4TshI911TY+56yA0E5Txnsoa7qheveeK7am5RxWv3FKSfdNRlEju67kx13wl/5aFdm/Hi
jTLzmLRqP1uoqEEgVLhqQwe7jH78qqj2WUD6djrfzXnxVilWnCu0qJQPdQD1n5t5TvNcP5mH+MVL
NmrqUgfL002+8/6QwnI2w++3dalEHStSEsOvjIWMErdJPKcbHy8fnPPYbDHE0mNtkSEhb1E+QHhg
v7aTo/wVl07c0HPm2v4u1VcO0Mq+LUXhfUXJRxsoxIM66G483okwBl6a7RrpP7Jc/+zaEnoZ6jHW
M2SkUJRbLbwu426nxJ8vr9/K5bZnB+SdG5OmrV/VbzuEaKXe3iBCciWvqal88PKfHIOFdfSkWmi5
yh7Jab9XusqZDH8r2t6R4vtK8feXp/ThA/Nu3eYdfDclpahCSZ/XrYO8fIg9MMD7YspdW3tBnwqd
BA/Y0FpMs3YsFmalm/57UHDsmJWHoH+xhi9TvdJssSz7/n2hqJnNvEJzPfZ0bgjgZlnb4J43Wb6L
ddkhFe0YgJxNG+3bJr9vpy+XV/PjEZH0I47m1/K859TpyjSZeD8L2/Wi6LbIxk2WwSOpW0+QXG/K
Zg1sdAYc/3uW/4y5eA0aP7R7IyCWzjRp06uvsAO7ltpBTx7u8hziBXGl2MhxXKt/3MQK09gsgQIZ
LpUnUkuLxy6KEIMoVEm/703N6evWUal0jZpryT/lQFlxIM9O6mKwxTw731esLPGNe7n5y0QHHPoE
J6nhaJHye9+j46KyXLNZE508N5mLYZd3PtQkRfUYtv1twaqnbQxrE49uX7mD/2r/Cv70Ps7Dgdeh
YwYlIKjATs+sLFlqj2igcW/7+7jfmrC6545Aprd1vRqOtBUD/eGivhtu8SBMQk9JCjJcUrndswql
pb0bvmeDk2fO8Ovy5Tg/qfPcZjztLN4pQCWdzi1WU9VCnsq4Hxisc+zAHRu3krZhs/UaR3fFnbG9
PORsSE7SQIsRF2+5nIxIDeaMWI72o8ielQkleb9zK+/zhFjK5cHOXofTwZYlRNnOgjKoWUvY/RPY
KY25flhlh//bKIsdS6Qp86qYKeX1zo9g0KQclys/Lg9yZscWU1lc7B60sZoaTCUM0r2A+bfN7INa
DVskCF2jrBwU+FZweWdvwtuQEDNRAqBItHzArXKqqHV5+n1ieU6aDBs9dqXkOlhr3Pp4l/4ZZ3Gf
wyQR3TRZ+n3o08qk3hfyXpQrQcDaXOZvePeo9nkyKXVu6/dN/pykrQv1qmPRNJXpu8v7dO6sLlZt
8cRNnqzmNTWwe+Qa5Ef7R/Mpk53wVlwlf7U/emQhHSt12jVPdW0NF+836hCDXFHbvs/qbVD1DvIJ
iHO8XJ7b2iALa6GWih9BAq7fa5K9tcJwF6W/6khsL4/yvxilf87DwkRIMtAaRDz0+zrbdtqDVGzs
79ZPohnjiyS7bbgzihUTf/l0CHlh4vMaVDbuvX5f5nvVvklQVKGJAALByzNbG2ZhKKax0ILEZ5N0
v9jALLnpx9dscIW9xpv74RtC/8ffN/esfiXTWhWpIxsFX2XoO9ijudl7Dw+JLG2C/E9DwZMTDyTq
9G41siTnscXqNdoPz9Cui/IvIvpNX6l/7m8gdgOCFgkaGAWWGbjU7KQ+rwcMUruJuk36NEA/5oQ/
7c5dZ249f6dmNSSIz3n1BX0mp5PSRkDhFZXee1tFwAVCX27t5dPwwW1ihLnqx9sLieLimNsgv9G7
YgQ5KD3yb0m9G3No9sxYX3t0V4ZaujBSanRaQMvQfWpEm6zcRqLaqOHv/9N8lqgFC3mdsASRci/j
HMWo1xp1sUnNtbO9NpfFQygiUEpqx1xMs99olBHk8HverbW7nOdZAMEBipqxR3Pb4DI5ZdhTCpG5
rN8rn9L7mYkf3gdic83VUUsunKp0UOaF+OY/WcN/Rl1Y2Hwa5RzeYv0+n4FGz43+ajRXl4eYX9OF
A3YyscWxQ2K9CApkI+5F+jkNvxdrr/nK/7/Eo/ZZk6UFelv3coTKCQgC4AYrBufjI/A/q7SUR5vK
IYfhkCkY4mtiPxvGQR7X5HiW09C5mBbxIvDkmWx/SWuN4ITXhH7ZHutoSlwa+35Jg7zWE7iUupLn
qz9jBOFtAzJ4BhuxAPcpSa10x1jK5MG1Bk/6ZllV9xqPU/s1gOcUALGhNNBYJCm5y1Rra5SPBr//
HLRtuZkAHqdO2CugwcdE9N8Uo9CHDagJPyEM8+wvahGiZjSQXx6dFE6szEmlupFokC+bFRd16drP
kwGcK0zuDFiNJf+G3apF4yMCdQyQJXzusrJzoqpMST6awSZDrXtm31y5MEu3+G1MuD54D2axm+XL
rSZtmpe22hwx2N0vpY/6DaDV0Ml6uCJ1BJW+xnL3Mqj6yi1aHkHGneVuZ9ED1Gc4bafPA0PqSinL
/TG3lfgmSCOwyC0lABjH1uLPD5Z1XlEOIUSKBGoLr2FMgD/2k94fPQuS0MDrfkmt7SK29Nyo053X
Jt3K9Vq6KfPc3g+4sLCRDm9uqZr9kVJHsO0T6dlOjd4RI51Tde39YZTBaEwKStJZuEiGm+h0JRWr
MCJfHvqj7QWCOL6Kngyv/5wnpvezrro1ipEPJgfSxgRMzXgAHhYWltdDGImf9UfdhMRHHdvG9eFs
26R57LlSXlorruWZN0vHG6g3QKUA0KixLJFhvq7XRUAO4ZiYv0PVf9Kh24wL7RDLuGSecAfduhF9
eheVxa2GuM9la392PwC8UaOC8AM4CVTN8zl+F/fYlaVLEU1xR3WMvg1a7V+Nst9ssNKfyROh21kE
phMVa4RJZ10JzPpk3IX71HtGn4yDyqwj5cswartAV296SdA+WjhT3jg1yNmq9q6iXgGxOqj0zaxl
Us5M+ExxQsM44LGZ7nQJaakSS5bCyTSOeixbbq7qGRmxca2K9eEoHBqyixpu6dtKvFthhd2t5o6y
I9I85T5LVZRgYtotLu/jGVJ75sGlDEjjpoCeFmHL0400rVxt81YKH+GObV9EalkRu2jaD3Y+TLEj
0yELjSwY4sFJkgbZvUJXk9fJ08Yrmzb9m2hsrvw6j3eTL5fXUyRFf1v/P2JGf+MNr/PfzSkN+hu1
+T8c6f/f8adjAC/wp1e/sh/B/zviY50zpvMv/2ZMJyOp/Qs1rZm0aZZnezPjf1Om4+Jr/yJZjFlS
yIiDIOVf/ZszXTL/BY8VdIQ0Fpkk6hCD+h/SdEmY/5rVyek4Inrgd7J3/00iP3+Nn2fwz8NOD/38
v39+z2P+1qbzj2M4Y3IJcwCvvh1lQBULx7CJBjiPgQXe9WHr7Upck5umj4CydtzMuOq7u3Zo+q2i
oOAKJdZ03WZ5thVynJB6tUon0ovBJYqBmAZJzp1kaKHTTkl6XRpy6QxB2D6HqSG5UTZ9rob2pRzD
7300tM+ohWh7WSeUkySaCt5txgfTWmSLmRYmgCeadsdZVZGn7fTi9EiC5YUJDCApJusKnkL5W0ES
Bioraf/2oTJxhF+HwVEzwpHgNV/rP1uIJvMJfAF+NaXuWSEFYuvTTzBCw47UQpHvpqDbvVrlmB3p
cY/yQxdL28yqhp0yeHLg+prwXxUvCopNAGvDV1vvoW00NFSekppivJI/98EIR2BujFrvNLk9HdIY
6LMDTWj22qKu/ANinfQhUuP2uldrE4lNWY+uBrUHcxFM0RUNA9ptVZV57iQ56h1OW4oBfNkAx9ZY
pBKCSI0UmVjjteTH4kl4WwXMMa1xMBTPlGkLP6Yqg3ZUymq4S3VbfUr8ppyQ+rKl1sm1uvythAE0
KUbdjtRIfOOge7b6o8tMbxfWiZfPypdq56wcjnnlT848hwJELPSi5DgB3C++CY/SL2AUFXeeJko3
DrLsZ5YESUIzV4wqTDlqX+kT0sdtXKn+Q+QXw3XSwTO30QT1UgJcxNQlIt985cNOH5V5rUyk1zgp
9BTi2y6DqDqsbSOu6v6uCqNvzVym6qx1JOuc1jqdPdJAdOW/uSj0P2N33jsHXYrX2SOodzdJo7q3
GoRHZ2klR9aDT3FZNtd4FdMvJRDSNphkcKEpUva7tGjS5zTJ/XBjICMz71kXOZM8ep0LYx2cyakq
7dVm6nBQs5JmD9uM7g14O11VGRvolDPrMUXHKttAhfhdHyy7c8KxsL7USqh90gYr/Wam1bdQ7yZ6
CUOo5mmonCXossrtEduOHXDwkXBrs2fc2Ch/ctpiN5ciS1vZh0UaYN4ILAfWl141nH2qP6dLVE29
4FEd5Ds816DYkYYfULYpzWgj5WG984xup9VRgTJw5FfXZquF5qZGUMt2++dso1ZR8vOPjyzs9JwL
+vIJS+ndOv0iesjh3kBb6a6X8ZwkbxJ38WikrifU9irt5WkjSX1/lQ2ydeg6xT4gi1Rvxkg3D3Yd
+jeSra2q1pxfI5r3deS90R2lZWjZQqIgJhplhSSjP5SXbuMluk/PvspORbWGIDXO3i7y8wg5jlwe
v3HtKuHktY4nPOh5sY0NrpLTjoPhXl6tU2+fKhrHGw8Q/idgmaCbF5a3UZMG1TKvezTj7HshYJy2
9CDewDmOwzmIlaBw4aS9DQfB5sxX/MZbvqS6kFqr8tEK7x5TUb7yGsj7qroLogre8qyL3ai0QzcA
fCS3WnFQ5dfS/otkFoU2FRduqGrUBSVrDamztCUzQw3JUpJY9txPtAwBpEFHva035Md6UMuv2pAE
uzRaLYKdvbNkEEjNQhJBpIN7ugSqSZLQ47b0lcdRhgCzqxNpW5cpBGIezvfYRbUjp+q3wvRip4YX
61uU9tlarHUalc/rz0bPJGqKpdMbvAzuJhuvqM5aZHcGe9ibdcaN1eR6awpuSWBa951t3lm1ER1M
Ou5o7ei8O9OK71P+Xyf3bMAIstpNG0/z1oiZFnHg/G3EIG/Sx2wHdFOLwHOKar0ViZc82pnSb+LG
szahNdBAoNWh0wfhnDswkSQIGv0pRj9+AwWoflvjT62FEkuz//YlnAULhxKy0GVTrOZnw5DKavKo
pEqy133I9mgcVFzLve906pepXkQ3eqpR8ENxZm2P5if1/aOzHH0RGWoia1URyckjnRSVoxa1vB1k
FbH1NCtfvBKW4DCjcQpyE4hipR5SJTXbWSgoHy6bhgWzORsC5ycHFbYsfGdYcRah8RAr2pANUvBo
FhV9TDjtbjFkzcFr1fwxi7Lc9QNg8JnkZZus/ZrrzdeacuFQGc1LX0/mMaL9886YhmnXBxTrVz7v
bJdmStL5NFN74G1+O0/v4krkWlQORBQ+qn4buINnVo+9Oh30wfBvlKivnLqS2/soauwbEH/6TkFW
euUbTpMHf68QLW2kS0yCDAKD06fGCrMoUPMeLn3No16vy0+aP+ZbIn/vqm4UxclbL7i3SrM4Xp78
mdlm7qBYyAvNHFvokp8OTIu/7qeTx8ClXu/UluMRpHG4QXYn2JG+SVbOwiIP+++ZQsGNKwKvLsCZ
0wHHJEobrYqiR91O6k3nRf1VaXi645epcRU25egUdSUQW/W6fTVZ4b6Xs8kRqaHuilxRN2UUtbux
KrOt3vXZRiMf68pRrrl94Y3f6iA1XH1oPhtVoex8Q/VXGLM+XC+8WELIWar3zJEL6SWuwjZ8FG0b
bqVYndwwiV4jhHQdJdW0zeXtmVfj5ArP22PA7E0abX5iF6tlDbLXSlMSPZaB+UyrSLcvUiugfy34
K4/s29xW17CE5y8rNJwy6fJZDtmmI3YRnOpxOCWBDI94pFdkODzxKs/Zo54mDBDZ0DyEZgNJb/4k
TYLHNlJp9pcNGtnbfUXqcSucWmLtL6/D+bITrBOiyIDZ+NOyWzzzzS6QciyIUg/WRsvNz0J0j1MD
0Gry8jVVnQ8MFjQbFCNoJSV6wsM4PaQw0cdNOzbhYyZNerKpoPGBDkr3hexUw1T91DLlSNJ6N0kz
pjMR9LqGZB7rjVwH074LJblxhH7o/FF/oVybfGfB9TWun7evOD0cM5U9fZMzASFUyQuXi4ggLcN+
isCLp+pDNyjTS9P1wVVgJxQsMlLyqaMleaI6LRVDLrbnpdt2MASl6sRLv9lRO9wqdpL8sCi/kLJT
kA2Ka6PVXFFn6l0GfPDWN6TxMUt08Xp5R98ItBdfT/OAxWaSdKHqM2/5O6trWl5OFJL5j0k2To5X
WuU2oZpxyGzOVdgqqiuSTGzSNhSuH8d7b+zVm7Eex1fDw9cee6HBwRIfqpI4QbRR4MpKQ98DxR0j
ME1HWHF/LeZnbZCaTV0r0ybEmtqD57laZdhO3unaRhHJL3LU0rVePVmICH+CZ7hwNS0e3DJBqDTL
mruxiinixkNx6MvU2pWZkWzGxhZXAhnEvdUSG62szdmtpw8B4R8YlWgNlvXZz3y3NOiNyr45TNJx
LPwW21cXbqZP4QpQ5+1RWe4AoRbFMHrScdsXIbnt10quDKn/WJvl6Gp6YV6JLEcSjpfIrehUcoq4
bLa1pEyfoI5S4QMN2wdaVp8DL5vu6D7MrxM7AUitFd+Fmb60MVrPvLLPxjh89fo02E5+upXrst+X
ovH2niDzpHVsCXp35coTOi/KYjYYrjmIR7HUpCh0umiW3I4VJ0o6qjUihFMlkqM9Bf/Ovf6vubtz
55tYEDZBQcMo8QXcFafDeFJBCkw20mMYcrG8zsSn9QfCdjV70OqGtoTA3ME1VrhWKt/plZ6uvEDK
+ZvAFzBBtJqAZuDgnn6B3ACgHEY9PZad+RwWewr0kjc65l+RhnxgY25rM75Rpq1N33E1Drdqae/7
ob0rgt++COG4s1f6dJRz74Uvoh4J79isH7MMxqYSBVMKS+lx8hv1oHokw5QxFLsp0gCnoGp7Q4Ot
/NyVZfqp1+tsnzXGtJG9Lndlqxm3fV/V0Ejoxc+pbftjFufytgABhacVW398TOZ3hLCFXhhQykuj
CZRBK5VYS48dIM3t2KM5HdoAyC7f4LPwiFMiYPaxGYBUs5hX7N0NTmQ4XNCOTY9W0NX7uO39TaKo
teuNrbUy1PnTiIre7FfTvKDyx8VxCLrQkPPejo5TmPquGAFZgwimVG2KaBOr8tpmfzC1f8Yjmb54
G4UWRVVnhPExSqyr0Oq4/mpzU8f2IdCUbaEGd5lVXCdqsQEM44TSoeyyfa+OjtWV1/6w4hjMszu9
9ST45weEND9qacvmbT9tGggnq+RYxMg1FzqZLi0K9n3eBQdhxDiIodU4+Pf6JpKG1QDvo+GppVPh
nDOIxMGn+6xX6AGX+hAdQ02b9oZZVZ+8sTTvTLW/DuDbg+RPqHe9JrXC0ZQWHOnY36eZ5N9mXQ3q
TUIC+nqMK+Xgy+QkMg++d6kY/Tu7icLbRvGeL5/L85sKXRJME9CQ0FlHLeP0e/PC8FSVzN6xnmh4
ZQfTjdFFuptB5rbxk2za1ab0kFv5WlPyB3aTpAUpm5nrh6yBOpvvdzfCTLKe8wG9BFnFcdfDmNZZ
2vTSdeKnbPnTl0ZB3lqtZHUT2aGHZoKervjS5weXL5hPCtrF1PeWDocoBxoluik42nX9lBWVONIt
CS9QlmUrq3yWy4RKhjeVcI7Zzr0Xizs5RlFfFm3OUEN+iExIHiQrVu9aKa9vzLS+L+DXuA+61i2g
gYTP0PUrYHyUDu7bER7AP95zRYbWgDBCIeh6i8jerbzoTWNq1TE8qoip0tYe1/eWEeuPwppew6o+
VEaWfpLTJFrpQJl3dHE1FeVvyDveHeD30x2H/aAsTVFHR8XT9b1koFpmi852L8/u3Pyxm3NegXwY
SKK3cObd7ACUelOsZsExqobuyo581FaDuNhOhvapVsYV5YQPzhCWXaO+T/6V1NL89+9G00oj7mmo
iY5SaT8nWRXvxol8KhmE/uryvM5feeJji7I6iEVYbpZ1iUqU/VDDZ3XseuVn3tD9rHii+gy/749k
bOSfYJ3WFDY+mhyDQs6pQFAE88bp5PIyTEUfwZGiRKp0a6j1Zx8K3UNiyL8uz+2DPSPNT6EVcgpi
l2VvUpAP3VTzNj+Uoeh2RdIYByMcfrWiL25GkFMrF+CDQGlOlnM28E5moMLiOipF4pFkEsrDFGTm
nS6UamcF4XQ/1XR22npIV2XUHYLYnG6p11nXJfWrV7st3Ir6w1UVeOJQ+fpEfaUy/R9t0wz7thh+
q8EQPwEmqTfpFIcrYJ0P9h9TNR8yXAibXTndDBHAX2vQC/dQVabmFl0RPUq5dtuY+JlZJdXuYEM+
eXlfPlwo0A8Uz0lWkjhdXNnRC4usoU75oMfZHvjKdVM/x+1vVRK/cKgOTQCh8+g5WpoiWmw3TuRD
xphfa96+zlIn1rsXa5JsbIyx0TzlEPXtik05XxUCRtIhM6jIpAN9sSqpB5sSNFr+UeTysW3tp7qX
1ftSWLeaXKVPfVYGK+7VuRWbQ1SuwxxXkMpdnJ2iqFGVLT3/SAYtcnI7s+BJV9r95ZU/z1nDdfBu
mGXGIcPZ73PD9I9GuRNV48Z2ct3pdrShcPZqJNPrZDX71JduK234C7GPtfLN6gcsVlYfQ18NO9s/
cjp2Ug9mSA9t2SEe3LWF2HV2fCcl9mvqXXu0ZKb2tCZxcW4UcEs47XA+YLtIv5we+N4rY61Tc6xP
qcJ4BYFkOra/FR8577T+cnm537KMp28TSWmyO6TxqNaclfaSRo3CUMj+US2jJ1nBCUsKmMnHLBV0
c6j5Thuj6jdBi38zZ6G/KnJp3TSakR20GlMcIyHo4ObYt/Xoy7+jpjAQPkokI3IKq/xV1B7J9XYq
P5Na6GtYCP29ZMbwEWrakFIXDILY9WB4dOEojLahL6CbG5LxLrJoQRP6GN8LKyl2Xpcaf6lSmWya
YvReYSTzbi02acXUfLT33CiEHigsQj++dFc8tWztuAjDYwsi6tpIp19g2cprT0g7tRPttW52ZN6n
kKSW6edbT/eVl0ItDpc35dw3pc5KRE10jV4NYqSnB6CRNdK9lRIcdY4h/OPxb3sqw31X9fEtUU7p
Kk37M00a+fcfj4sDAQDZnPUoefpOxxWwXPpZ3flHH51XJ8LRf8xb1B28URxlnLirASbvQxY15goz
8wepVgp4ZBqJ23ApqOmejpxLAItLiglHWVC0A9j4u/HSyE1VkRSb0qftp0h679oupM/y0NiPoxjF
XsEYPURNEGz1OgQfVGgPkWU+Xl6TDzxYUorYV7Kg8NPCJHX6aaEEfzLpIfshssX3gjTIpvgiwAaA
kkcbOh7iT0YT37YG0WYv0uvWjH/VcLHejbG/1uT7gQWeky1kOZEbAyW+iKVzus4rA0FaVA3j4bud
zxg8c4pXTsG580PFkKcF54fEt7IsAuVJSL4XIaqHNG8fuiQYbuvIrvZ9VxlrgPcPHjGEJ4lWyd5i
6JY4XJFNamiI3ntIybRtY7uLdn7pZ05pGp1bqnm3SQqxRmj4QdqIC87qzRJxiEMsdzQrRWhUtHvR
Wg+zn6NVmr6pc2j3ci38ChjYdNLOCPZJO2J+o0x4bj95j+pkBQdohUrITSvT3tRNIV0rsomKU2HJ
v+tW+7xy8mY7vzDNQPfIzXATIdGTFw/u1EtlN8mp9eD3RnrIRWkAVZ6iTVOJ9gsG5HumqMXt0Izy
NV9lXVkl+s9RG/xY+Y55nNPvmOUrNCoh+I5UAeb36p2rb8d0DDWlVxzbKSu+GNC2XBFARrhiVe+O
VHZdg2DtIAzvRdLGftvhx7vdOGwKacjctBi3Yoj0216CJ7aZknA3FOirZeMg3SRJsMbGNX/NydeS
fcBbBLIKAbMFu+jp1yo6CfMcY3KUy6HdyENF0r+JXuxpsjfDZP/xEWY4ePGx0zhjONaLxYkJFbze
U31C6DYCxjilu0GySteqsmRnBFnt8ugmK/byzBDMg4KsxgjQhmAuPYSKI2yC7fSPPZkYyI2QiKua
dFx5ht6K8oulnG/lnCiANB8xl9OlJG6FPk8u7Ie4jvakSchoZw7kBk7bXtkh/AK+6qb+vm9/Jd1N
Ll0NsfzQdS8izyNnKG6kIXZ9iHyGsN/nZbTTixeUYB0t7PhdW/nYRQ8s5VQVWn9wILROGbSoLPuu
qwxRsjLNpYeGmsHWTDvYxKtoP8dBz8Dn4kMStpI7VvaTOdb6dZdCoJwlHmUreZAzsvyyeQjBtF+t
3J4zG4eoENvFbhEvQwe+SDQRkcf9MI7+saWMvvMrLzz4BElXtBlAvGzEB62gDEzI4N9bchTtkWDp
Xa0P2n0z5SDZGstq4eFl0Zox/OVTinwcqYHsL3/m2a1BiYh9JoNIZZGEzXzi3t1xL/M7qJ9l8dQ3
ob3Tu+OUXisxiag0VlL38ljnTyoxFY4GF5S619zvdjqYFk8x3iJxXCFZxkOVaw9mOCAGGnW4jX5h
XgdGLW5mf1fLregGWguZBmb5L7UNobOm1Li7/EHn0R6slzx0grhYAJld1v6tqbVxQYR9bLXa3g9t
PUFKIPskKUENPbVwaNxVnf0VdXax7+mVgpChFJJLlyV7WA7pHt5WD2rYsn62wAL9KEqJbDDdXFW5
VVvfc0bb+g1qGV72y19+tm18OClEyi948cpZmKrFiJEpsqcdp6DfTgNAQEnkj9TmeC6o/fz5YMA2
qcXhhMwDnm4bQCw6rSpdO6ZxPN4aepZtvIxCY4P8xQFGB7Ey3pmVY3IkXzTEx7ilnJXT8Zqspm7b
t0wOYLJTCBi7zE5es3IfjsIpRJmckwhe73SUNDWK0qoM7QgX2rDpihLkja2WKwmFtyzViS3FAkB6
wTMqI51IZul0GBDSERyLg3lMFdHdylLTvuSx37tt3etPlprJM6sUEUZkThIdT3G/aeqaElYvAYnZ
tkqrQNmuGd0xxznxnSkYvd9mM5qv1lh7n/q2gqfNz2SjcWaHdZMEpG+I4uQ+c7qhsrbCzP17M07j
F9vrAXIbZmvdZJkWpQ7ccvUu8zK6SOQxj1GxtfX0KkK41/Elft6A4yy+20F3KGTSuBvbq+jlnXwR
FE5pwLBNY3QiXAokHg8g2MsYoTYzV6RmW8SDsvO0BPB74YeD73RmQssTz5a/cofPbgIvFQ2AQAEJ
y1FOXfjGRC1T0Ba2fNTCLNzWgIChyas1viqJXZVCw8rhfGuVPtlQgPXoi824S5xl6GVPN7RJ9bhr
EsRplU6+tsyvSqd+a1rrNgwSMMqV40fXpfUtD8anPokdBXx3GSUHdQgdz96QMN0KtTkIFIkk81fd
/k60X9SDKRMLSsKhU5TJrqGgHHqSm4hHlRoFDAU3BYWkjKRdKr1Y3dhAxq88Qte4y5VsKyeS2/Qr
pfGzYGCe5UzSAk6dxOGyQaPFef8vzs5juXEkW8NPhAh4swU9RQmUytcGUa6BhPfu6e8HzaYIKoSo
G9HTvajuSQLIPHnMb3q5L3CQHDsqfbWqL0NQJr8FSOv3o8ubK8GV+N9ghKnu7fvsAy3s7FCfvC6y
8B6T9Qd2dnaamibZvb/SfbXJQ9FQni2p4Ejc0aeAAiq+6ZSTlxvDi6j1X3WSPNsmCMC8q8Eu55qr
j81/osLn0KjdJEquPZdyHPbbwqaBL5crm+keZjP/Ii5F8khUlCiJbh8+VlUhjzKupmFtNZu4VfVT
rnahazW6H7jg5IpdpQ7mIU0U+xJ1KbMa81ynhoKkmpRtLYVuSWcW9pOlFeo275NqZdZ+FyVnIUiI
kqTW/Ebi8u0PzGWKPyu3FE+anOhk2CUZYFxfVz7M/Ji3Zwr4HQeZL8OcBFrk7Spd7zRqiS6lF1P3
7RW172OuzsQ49eSibhP69rc2d65a7qhHMxHDxp/kwO3hpBxMEcJUbYrWeuxC/3cfzmAoIUI+ZazE
bifp6co2egWfLH4tk0MoUFyJAJHtRRoTR3qh6KHUepbJLdg5kThYujD2KSqFJZVHnZwdQxofBXYa
bqHX8oEKHlX5DAlqP9Cqa4Lw0yHVKpMoBZBOGTJUM6oKDw+lasdNWCCeMSltuukYsLvYGAaHrrUk
y9WCjEfKddpmcoKUrp6nB0eb9k6W1r9itca+GRSIfyoNP9hmzdgcMifJmLv28IFGS+xpI6gn9nm/
C5sIDatRFWeGj3/SUbSHrtCaD2Ls7T3egc/2qDhsxEIR3/tBdrymyPM9A/1h53fGE7f2pdYi59BK
6Ku/vx1eCc2LFwwjBfmG1+KTDO12OxRxJeRYawbPzFWuN8dogucAM9I+8CcQ/6W8xXvkc61E/hPT
d8sTuo4xqmyKazWVtqcVVJ1taolDGQ71YcJD5aFpQwgddTA8FUBLHkY/tv7gR6JtafjLLp689dGh
+7qyse8qaFxl5uSfvwD90O64fZDOHGJjDMMey5te2YUYu2zZvsA6M0X+w+76VTYCIclm7Jp9PFTK
GlJhPjfLFwkcHyVXjOlm0dXb9dOSGUeNuainRpH1WZEgdglrsM9DT0ZKAjIelEiUn1ojqL/XElVK
izZXrfi9G7T2mrPs62h98WvgYoG2Qs58Rtwugt0YaGrXFo3lQeOLTrJZJmzXybAu5jC+THYrQ81B
dXAbR51Gqz2qf6TQUH8pbTK+MHCoP2qdb7opyeFjVMnOcxmX+cOoZdaTVKfp7IYW7yGFpa5dyCmk
dTPaN1PU7cwhUPepM+KbVdQhU/VUr4yTKhrz+4g7zYesKApnZQ/fpSUzUBP4Odk5vbS70W+uBbQ8
K7v1NDQW0S6qIw/MTXQA+qtsqrKvVjoD92Wwg9Q4l7UDXBbczdJIowdZX+DvYHsKEpJ7q8im7xQQ
waNwCnxQ4kreRpXS7tn93UEfphINbr373YZW/gMAXrUjoqobFbullRdxd4HQQEDzjbk0OKD7SmXs
tEjPMMPyCsQPISHm5qlQ+zUJlfkautlaTE3mYptZMWWKvsQ0aaBwZVVMMJTV5rHLVelzo/bnDFeU
n+/HprcXolKkgQiSYjlIjdLQSLoQW1LE37NHFCXzjeWH9aGo1WilNL+vTmdrHrovTNtfm+Tzq/2r
Nsf8RRttNbE9qRvT3xlA42dqUPmbWeEw40RTeElG8VWTknI7lPmcIKbOh0AeDRdBmfq7JEkRoNzC
PI7pmHK1SNFXM5e6Y08R3rkaLUUoQIbz5/03dHeXvzKEGW2rDhufAHj7q8c2sXH6bGwPswpUBGWl
dk2BIZk79F1/ie3ReZSMbPw0lfGa789dy4WlZ7z2TKmCXbwUketyI6TQw+3WbqdoJ/cv1mDJ2x5F
uaoxQzce/bXu01sPa3HU5yaPbfK0tw9bGYHQ4liyPU5nvJ06ydx2RRY88VkxSCzTOLzYzJYa1wyH
tQ7TfWnJ49JDRw0AlI3Mr7hdfKgiJ4zz2vYaMSof5AwpNi1EY2Kq7Pwx7loFNqvv7Ee7Qjg8sO1p
ayRKvsm0OsBmpiRtCMru0hsVo7pylL9DG4IfI8wJfZepRV9zLENe3QQfso0b+TIZmIEZUdjhbMqt
FfojHiFGiILUBIvz2DSh9UpHCHZsggae0Zjsu7oaPQmbzYBmDmZPkdR0mBVhR9+lku4WWBxMLgBJ
caxkIc7hNBUbY4IwrNv+yc/K4hQFXfMY4Ua2ycteh4+sQs5I7WHcmK2sfXx/894DOTnawN0hPOLM
BhVm0RXA9U0RSRvjFShpBq5DnXUcMXR6FOmEdZTRqPGm4dU+kNN/KptE2USNKbbo4HQncsUPolGj
XQgBDxJrC07AT/v60fJ1sZMVdQ2scB+L+K1gFMA+0lhTlrJRSme2Ui0Spl/I+vzw7WynTZC6g0m8
vP9W7i8zhhBoBs3mMKS8S7GdYRIFuJ9G85TpSrLqn8feso6NWnwcTWUlZbq/L1hgBo5yZwJWWwZY
Kx/yUEsMfCH7sHtS6sbYpN0gbf/5ibic+Ui00oHgLIE+5qDqTBEkzStHlfyra7EbTMOfoY47geWD
PHh/uTceChg7o31COQicpTBwqaQtrkfMKSepZ85ptT4jNb9vV77TPcQQ4hTPhYQYboagQxb55phX
fWtSH3hyEHw32hDs/OijsV/LTeTKZvEgxiHaT0NS7aI61Z/VMP7w/pO+5hm3NzEzvRkmQgYPrmlp
gIvL/dQr5aR5zRTHOy1N+uOUCfvaGP4zcIrxG1Q8rgSjypPPSmGWG5Ou/eBA+26jUXus1PCLMMb+
EfJC+1CO/bCXGtk+aOiy753Cr6+BkgduOOndyU96Gndd/TAmutsEFSztWi02dpc+RLGRPyVgtfOd
BY7GrQpn3FaBCM9RpuRrudccaBfPjB4LcwjuaarlZZFchWNZOU6reyJt0ci3rOGS5KRYWpyoXmDZ
5ZdKcq50pIh4TAqANShW9+39F39XapANQNwj1aKIhpa6CFxGiLJQlWqaZ8NMOrWGgeU1vMqHPLXb
LfJyPxqjyfaglT2zhID//uJvRCI8v+a5G3U8wJXFNZgraiR6q9C8JDQuateoCQrC2EXrFZDk95d6
4yhReSNGBqUZxvyyGa1YYhylKLe9vB/Fz8DJvpeY3q/s4rcOEp+RPHIWM2ITzxHxr9RLMgtZkjA4
8LTRhFuT9BIIR26/WUOREVIdXSypy5GoyqyDkfp/yhjKzvsPep9azFpfUCnQqyLVNBa1WxxJmt1q
qeNhCnBR9fFJHdP02aRrvRnLPL04EVdiikXq+8u+8X7hL8z9HvJp2JCLEDI1tdDpNjpezgRoXziB
sgsK/Ej/H6tghEGsZ7OCEb59v6mSdmHV+o4nwTi9JkK+aMqQPL+/yBs1EcwwzvfMy5/nJYtXaLSB
U8P2sr0i0a5MCXEuhbtz1sKiuBSmXr5ouT4+6lb3OQoG+dkIU2Pv11a9T/SsP8VW0Jxbo1m54O4P
qkpLdTaNwXPNspZw3VIZmRmBy8KebvwudXXzEJUwB30n76JNJDcIhZk9vPCIEHSWfN1euYvu9xW3
q8PyGrx53v9ia1e2HCixQlWhY/B47rM+39YNNpVa/FzW6HFn2Zam5Rq0af6gtyESjgCJ1TxvQR1h
eTMloZDtsVQsz5ryr0ncATdD0iLvoxdGtz80qetWQtKdBAxSjwq1MINX1OyYCyw+ftzFSlBX0uSR
m7WHsTLEoXAmMcM3q0fFDPaWXSkPeiSQe9H6dGdj3LLtwTFsGNyvOWDdY09mYAKZOhSVWYB1WRXJ
UtFToBKe2yIzdnje08u1RZR+j5msPNTZWGBTYCu/ZSfAvxdwyTjFW2cYgBrBHNc+6zKqOqo/pbtS
l8NroWm0kjTu9X8+mCosdX4fiQqBb8nujURayaVKTqnowryaTvaYtG24cgTu4XboJ7LFZ6K3ZoB/
XnwbQMdtpDAt84I8xYw1DDFbiUQz7NOxeQjjNNsazTTuslZW947WfqgnHJYK3Xf+W4kQb2xLrkt8
n9mYczqo3cYhX0KTTy0kxetHJT4F0ZSfCt2gAKKFFKFRLxX6dz8cu62ZtfEhqa3xKrTy1MIc/FYH
hf3oFKjYUPNVlDUjtsanQE3Ts9OuVdX3UYPUAuF8GjtA4e8lYhn41lKkmN6kStOfoEYyKe8U7Gl0
d9SsYzhEnxKlnr7naF+tbInX5snt2WXtWTkYPQ8GzktkjdROWtQ7g+k5szOwZV2aUivc2EFSSzpP
068q/V12w688sl0AaqfMbM82DQk3m8jzoLPgNjNEj1ZTu539EJmoCWDfUxtoSzr/JpUJGAR6C9IX
M4QWES76JrffMwxzsIFBqD+Ftv5f1oniKU2CYuvoXXh6f+vc10Rz9QD9fU53oFyqtyvJQVRLadGj
IK+gOFhibrDvEyvf1QAudnPhvpIO3A+vWAsxK7A3ZJkOzIHbBQ25YSDSJNpT1fs2bf5UP0iJgM4r
EvOXmjnG2Syz0O3nfN+Ibf7mhztaIvrHxAwl/MUja191pUC4z1xLGl6tPpZbhAY7LfsZxI0+0e2P
k4ju+ag1phf4T4ACigpf9zH8FepfpVTZCocBcGw+dFl2wat82CDE48bqz8aYns2gfqilo2l/VeOP
EnxjqRhcR36q1EdhP5sdiNswoRDXtpXDbBwJqAEU7lAfm/zQSdbaZn8j84N2QRaNU65KyrAUW6W4
nzKTv2iwhZ/DarYhmCqs16K2eA58O97WiHR8bU2l3qBKVRzqQlph2NzHJCoJ3EsZGLzWioudhfiX
6gSRqXpmL5RLkUjPuMDv2l5/VLoStJ/oP72/lV9rg+XXY1cBfAbsh7TAIiUIlMaswiGgGjbSs25U
u45BRWjk27iud3H7YoP21yUg6bLYT2O2aUOgkWZ+Ssv8cyCbm3J6GexiIxvn0L/kuu9GUuGNw66J
w43dqMdEw1sIE/aseXn/l79xkfCu4E0RRlSwkkvTrFLOrSyMNdWjrB6eQoRVX4JuiDDgqZUNdxkX
vNUFO0OX5ENd68bOF3D/6wkg+vu/RH8jQNPgoQ/HAaX2XV5pgyoyzN9S3QvVCdyB/hDhcFik6jUW
/c6JX5ToOW2jrS2FxxJ5TA4RSIFxJxnljp7R1Qn3aihdu+LzIJ1BThrV50g6VIZJzPwl5CcDJb3i
ipvJRzMoj6WTHXtL/SyykylL/CuBZ0X1rvef/A6NWcSk3SAECNHEv3zVOJTq9Ayd/kOS4d1hNMxB
Jsn6nLXO4ywaQOmyRt9/1Qle7Cjq4FcxFzoskI1v44GJTomhFJ3sVagy6RJhf/JdM/4iDf2mJfUR
1nWMPtLwqxk24lmhCRyoLuHw36R9GXCFCjqPbtrQh/sigDAPiTrP5FNra9+nESiElSXPvYi9CS+x
5lOOqJBsHN//oG8UD+hKwIygxET+Qlt6LyIYg6Jc1U6eHhrTJZRU1A6oFq9p4ad7ManJIarz/rHN
/eggS5UPGD1ORxc+dbuVDDl5sLqkPYVBZ6+RFe5LNAAMZJJEWrS/zKXCft/F2liACPaGRpwjvP9c
YfbGUbET250wG6G5mzbfSUTHPUlc96vJJrE3pkh2HSf/mPvp8LWr6pUg8lbgZOgLtxYUA4OL1wPy
V8ncD6qvRwmUNnIh5Vzr6jfS2xDN3dx57tJQHEwTsx+tUsGo0Wk+W6G2JrE43zKLXQfXFAEhmMi8
GnNx+3eSExm5Br4j0OKjgkIAGAEYWw9TGK4lGq+1491aNPWoaVBbvmOMGL6RO13jj15tj90Zna3L
pJfJ2YC29hjEaOSVPTQZPKLDbwFg2gYUUMqG7cLpgVs43WZRwq1YaKJ9dDpV+eFIgXVUq8B8lsfJ
etSEL6/cK/djdVoJbGmwS4R5FTm/20PZKrGwy9IZvFZOz9AqBk80DL7dUFbpBwrDTYjQrjlY+nMt
j+GDLBic+w6O9E0XB2fUEYWr2uH4VFfp4ClpZD/1hrVrC6u54ElU7qigDkFQpwDSyvjaNtLPwEST
ZSXUvpV56cARERMjyQMwcvsYaTvpYqhb7Smq0i0iCf4WGI/XTVq7cYo1Ucb7s0bWRZ3MHAvIk7VM
bIDu2aFRltrTILXKppQ0a1vW1Z/3Y839voX1w7iYmELVw4V2+0RxNEYFUNTE8/Uw80q7fhmFYzxO
cfHPtf+8ECNS+lp4AciLPh3Md7/T1TrxrEDKjk7Z/a4S5xz1An1nJb5k5P5uFaf/rOEEXN1gGAh5
Bagsu+/2+brcj51ITnNPWE7wWZuMb+oYftSLGDCLY7fHOMz9/fuv9P67zUvCA9BmA5c7Lp0PK9tK
pyb3pMA2L1ZQqpfGWANH3WdqMwKQ+pVqA76otcjU5F7rUgQ+yHWAfuyiZrTpuebRzjJT1R1UdXCl
pItXjvF9ojEr8yOOA12NYnAJeLTsLPBRGi+8bDT6A1ew9FIXevtURfYPp9IvjMcVetDaeMl9Whwr
h++eG8C3/Hv5+ef9FeaFFUlTFNeFN8mV26XPfvIogcrqO0wGe7yuZOOjn3ZHHbh73v7M7Y5mGrJB
VfahxLy1MD6V5O5xc5jKS4cvFm3173ZRXZ1AYDOmvITOmlDjWzuBegsZN4b2EKjmP//rBztylhX2
KPC375GQbnxH3dlOvub+9tZWYOJC/cMVSHBdnCxZhiJthHKBAk4cnBIR8nLi7PNop5k7Rm11tSZ9
LQ94Y01Ui2CPE85tHm7xKdRyNOvJNFJvHu+boF91o34xpHQrtHEXlf6mQty57X4iLvEUFR9Sx37J
O2nD5X3GBOCqa+Eh69fOxH10Bpcwo43YmgD5lp3dYcrHtoiVzIvy/ktjWjkdEdk8TXqKqkZZrJbF
9y8BBB7RmXSIGQyB7fbzFmpVCp659ZJOz77ESRLsq9KePotRBXKlCrjpiR71T3Gt+qdGd14yDvSn
TJRkQxYCg5UPxsx1zEB7SZtMnKLCmn6kjhF+fD8gvVGqzAB6Ai/5EbpJs/D63/swFwZAsKpA45zk
5VjjYXlpes2sN7oZfx2c5upn9b7KafG5imRmn8oJ//KcemPlDrj/QBS23JxktGDS6EXe/o7IVoI+
qUEvyhWypJrUS/u2dspDXhhMC5V8TaTtvt/MeiQdc6hkRr0cTIE4LKMcSpYnOvze1bQsdkZjR49p
pe8be1AueY+uQCuGaLvyxud85jZFA4PCQBQM3jxB0RdnUrUmTbI7q/ViIRs7kdXqoRsN6ezXMDzS
ppeew2CAMlQ0qKNB6f0m+FMwEsLwJqDx2z511uRy3tit1IcAoQBFsQmW/ioxJopyytDGSxvVPJLJ
+mfDKLMtU7r8G2BbZ9clw7f338N9AOSuABMzN54N1LIWt28zBn2Zi6GjEU5JaiuxhZUPcmfvr3Kf
w4BUeiWJoHPK/HH+87/CbFTi/VElVekhllGDH0zrg60U8vMUOmJl3vrWA838Idi5AAT4xrdLFU1S
jrbtF94gyBt8MC30hKpp5Z59nSTebp+Z+gu8guDKe1sqWMEHpZzJZP8pqplCm2OSnUigLllqmBsV
15pdkRs/pTrOnuPAaV4QwT5VbQXpwKLKTqoY9gaThJ2UpPXGNKYfA9nRvld94UKj19ATSJCoLsx0
N0qd/utfvwZ7i9IE0jD4T/qGt6+oMhtrBEThP+FHT68mhruXm1l96CtauO8v9UbhRyIyJ5Uy35+w
v/gcdYqeL5CY0oPu8aOh0nsRVefv+jjAUlzYjpsQvY+aLDHAt6dZirGpVzbfvMTfn0rDNY/0y6Rz
N5shLR+3GVqryoymeaLnKe17WwQ74Yz2585OxLGPc3HsjLr2ulC75B2uiGuvYHmsNdSc5iiDwjHn
S18iscQoLFHYvfXUIvj80NtqeRJlsB/8WelNjnZZxMkONX2iPo+/idb0T1IHBbCh5ngppA4voqQM
92Oofh38rD/mQml373+mu5/Iq6H4oyXOVuZing/VX+fTCQJ4I6Murp1T/g773qDvYlcn2YhzT6sA
zWoia7++v+bdDG72M6OZSp5K0sk/FosGGULs8Mqja6rpwYc+QHwfHjsqMgljT3uAf42eaniUNLXZ
DLWUXdBPTzexORWGGxrFWlGwvPpefw6Om//LUKi4bt9BC5wAWJ4trr3k/IzU5muqGQcMZ7HwKvNu
ZU/Oz3azJ+dn/2uxxRGkbha07C1x1VthP/iIcIMWQCz3/Vd8/0iQF+dxLgkuifnd7ap0gToOnbiq
jZN+tBOfOoSvvKmw7jkqVJUrW30Z5ml1KIAXSWU4aajzLMK8Sk9H+BlP1QfGz8nQ45MRN1iIjNLa
VfnmSvMMhzKV22sZ5XNdooZrB3GNhto23Az9LjcZOm1yKSCjzfuv8XX+fPu1eC4yX+B/87UiL56r
j2FzEuZhECjNptCivWbPEyyBjGA/DNNm8tuXIgZ5REscNo61M4LxKKfTvkjjx3Ea4VjQGE8oYkhu
XKRV9oEWXFCUOYsgXkn8lxnV/A1m0rk+g/K40xe/FSk9y49MR1zDYsRURc/sl6lRs13RoUWRy6Lf
5qPh7/RiWKs93/omDLsM5BypaJkF3h6gLLarCrc7cRWpobtKG2kP6Oj6biDr2T8Sj+aHZDo8Pydo
FK7526WkyRyNSiDFFQorxbx2MDeS0/cr3/3+kM6nFFge24xMcTna9MNYaqIuiK4F3EYGBjGpGGzC
/fu7661DytVAicbWQsRk/vO/Yq+J0CE0xV5cfcd/SgK/8yr6sudS6ocngZba6f+z3MzVRe0CZ5fF
hQx4B9eTgjMK1QMdUvM/0sxy50j2TzVRh937i93fK7xBeuTMygwQs8seCGqrahENMmFu6Ax3iMI/
pVwi19VG/SFJ7Wuk1r/eX/F+E2rILfAiX7vMIF9v32Y3qUXY6j2jcN0EW5wM1R75z9bttLJfia53
3Q4SNAXyDg0PAuwMtb5dK+4MSFWZagDb0PZq7e8HOqHbwa6hJPfNWeobaWuH9k8j/6AG6nEQj4l+
zYdPYXqtK2CH+lkBx6yGtESTaS+kQd1UVvYJywXfVfpmbycaalL5ys++qzX52fT46FfOUn2AfOZt
/9eG6wthDg4lphfjlONGqdZvHSMnfw0jexuXRvElQjXQNZvGfFLkrjvj3VIdIstpVnb+G9+KQgdq
LuWHQSqw+FZG1VRmFKPN3YhGeZjH88dBEvBaAXCvPPT8TLcR3JrtA4AqEJwoRRYjJzT8jdJJpcHL
wgDVJpQD94NcZV/e33z3R/l2lcUD5UFRmJUfjLQybfDpmop7g60cYo3Blh+seYW/Tg2XDzV7sUFP
x1QQZPrth1QkxHfsqh69IFP2Uu1/LGzV38Q1xMIQV4Bz2X+TouDSKpcsupr9OSpfRPR5jDzDv6jD
r8D2jOiqzkas46Ytu01hXoHKeUnxo45/1tU57X8HTYDdMCI8e1X9bU8/p/aSN9/LCNd123Zb/1uP
uvjonB0bTZcG7e+vTXENhotwfvaO5vZmBev6iMffxlE+aMazNH2U5R3VrdQ/Nw6aYdHBKP9zulOv
fEY3v6MlifOGa4X/Sc4mN1K3i47mrDX0Mwu+9FLsZtEvZupxCI2l/mGJP1n2XwpL3vZ10ozzWJ8V
9UvhPNktKCh1myEnLIHhtpITpicr2c5dbTP7aAI2RcmY3jwthOX7tw0xhNRSIAhbxpSto3xGhd/4
1ThD8FCqYYA6fKqcoEzolxxon4v2rrVm5/KaJi92AWXFjBgkc0fgez5lfx3nNB5sCF1+7zUVhpZC
PkfFcTSaH/hH0CwKkz8MApPtlBi/FJwaZeVHNNLty9wWME6Jn5527sR0Seqv9vB7Uv44yjGx4XRI
T63+QwJdkU/FY5w/DM0+yq0veq4+G+kPa2CCjDrGhtbdSlS4T2CACVObMvDgyr2j+xpyGFq9mWie
KuBga+FHie7pRkDU2euZkT0g2e9qTmmsLHs30tVeR3VgQmdPOIAOi5RcKTNkzoxh9FqdjxRZdXkY
JgQwE8NvDnoEKg/94U75KjT/0KRZ8iFuNeNR5ElxjfNOf2za1t+YwGP/+cKmNYNnIJqj4JrvwJF5
HBthgjGtVyNKmyNgvde7zMboI3fLGYz2fgi7D5Q4vBBLaP1pzowCvd1NmMsHWFjnrIbs7X4s2gwS
7LAGiLgbkPKyuaUJ/bOMJqLHi6NjQdFVlUKF2p5KJ5+I3JyAM2MY+qFLU/ZgFzJOMzaBIgWbKACh
OSk/Iz/7ZeaF5mZV/QG90UMVJ5tugHevTavm7vehfGbXcavTt6BwWlaDIuKPmxGJg6IwemS+NOmj
4Uhi4+Nm9IExi/bf++/9/i7k/5BXj5wpaGSg3bfvHWed0qQ9LnuqBDu7ccJ63wX5sNPMtdz5jfMF
U5+LymCYOFNcbleaUn0KpQDogoXk2TYQQBuh/rauH06XIDzQWPN/9Ub76f3nu8O4zl+cnAMkEYBr
QGDzC/8rTGlpDr4oTCavhyH+OQWo+MD4K0dvXxm9jKa2F2Zlj+MNNb4uSb/yRkK/Cje+TaMFwCmo
8w4drNSTCQvelZOqwzCqj7+//zPvE1ab+5RIQC9kxvYv8gSBuUc01ib6HZqfQ+6qleesrM2nQp/E
phdGtNO6dm0C+sa3pwkCChnsNdXMUl8yQ86t8nuFL0LFPA2KTccbOwjgAN3KLrvDCfIVYJuDgoR+
Q/m0FHMcpRGolu2AW1Ejc6t0Mm7B1fQpKeIJ1KXT6H/GGp0up0iemQK4Ji6Z3wrHGA462orfqiH+
qAVdte8aTfvnDA1uikktx8+jW7Gkkam4yof1UFQe440AfSRDcouhSFfC21vbcJ72vd4t83debMOk
LADPGGXliXoCWZSE44ONiJ+rQB98bDRJ30dDuZPVRuxJRMytsHrkwLPKQy9C2wHMyvZ5K3+DejZt
ktmAZYyHYe1HzlfN7ZWOCha1OxND3gR9uduzYjctOGyzzb2m/SoQ/TqrflWd9cTov2YZsJkscCBC
+qNxmfDiuTaYr+zktAi/tnJ/7tM16+43rsbZ0InyDfmN2a1tEZysRkUu3KgKL4Sa9kk3+uJpsqOv
6SCcr1IdWR+6Eey+JOyLVIWJZ5uh+UNFMxT3wf5LJCrmJqWc/PtVNYv6AEtkZkJ9vryq2gbvm7Zm
qpoEYfFR1Hm477J42r0fEe4vREYjXL9g0tF+APN5+y1acNxNCdTes+w0vLSTQPnXHO2V3T9vu+UX
xwAWsAAdAORDFnEnSUA6yGVeQsanHoJQWe5K25i2phQCtB+ifxySaDMYjWQR1DgBGTDr7UP1hl1M
Q6HmHtZizYPcyiSAvbUyS7wPa8QZBr3kLbMTy/KoqY0cUHmbBUIdQQC5vH7OByX55aDC+P4nupOO
43FoO81jLK7sWfrs9nFUZQqtRHJqj4sMIY9W8Y+qFR3MqB4POboQv4tKPYqmGb93wyg2QF3bTatq
MWrR2sfIytY0yu4ws/MPmptTc3qDGJS9SG+KBhxGhLGsV4f9sdUN144KpLqwGPYhNKexvMnTXvsQ
cpC3uSPv5KZ3tpPctl9wXZzZn7qTM7DPe9cJ0a5xUOC98N/abpw23S7qEcXlbjS673YatS7ykuPH
rnHkU52LaiMnTTW5oSaA0CWp9vP9lz2nBzc7lWkO6QkpG/UGc+JFLCjaYULxc5Q9uQbCooeTyGYD
53OroBWSprY4dSAyP+ZKIU5ClqbN+8vff2tGpEimMSzXZ/LbsilnJ2HlTFGieMmQxh992zkW0TQc
/UTbg7YE8d7V/gHJr+9ZEcUbI+/MrYWlgzoNDbSZPlsZBN5tcn7OzFpi1I4dwZ2TTaCYDcOlVPEY
4CfnRA3CywgF8EeZ+mv15l0kmpdi5gjxjv2FBM7tLvfbsBkNJ1foLuTTVTKsejOozMnff8F36SGr
2Hi00pOBLQGb5HYV6AVJiMS97M0E4U2iNulRy5UezbFx8Dha1YfSMLpdiej6yrV3xxNgEERTlwqW
vhpUgWXrGsB42dlOU3tYOuMql8b1VwmnkO2Q9upD2Sjj0QqNL5kMGDHKA/CTeP15YxvaH0YLQ1kG
yh32IYH/IUFw/Fh0eP3mVfkd3PqVKl12ka5szqMzpJ4U1tzjtGX+05OZc4JIonoskM7aawOerH0h
7QtQEtskM6RvjE3U/dg5a8Yjd7kmj0sXFsIq/2NYskjEk1w4XWVITB7LCmlU+ldba8LsMxoVzAI0
p0XbyooPK593Du2355dV5xENcEKcge6sNK3JjtNOr726rg4gO6z6s0EHUCo6YNK7lty61OONmh/S
6iPaOG7fnxsIGVL2NYjAh6fPQV1v5zBb6Dq9zme/RzRCLWYNtKMUYWXl/Ch6dR830TbJn5pQwgVh
j4Rz2DL9UNJj4Wv4WCK2I5qNrce7QOX1h2gfPsI7D2JjIzX5Nuz6fWRFe9h4Ryvpd3BxtyjipUAU
wgrZzyw8Dnq2q6NkOyeKCcKICf+Zb+zi4djoAaBPICtgjO2dZlT7zDY3Fv8MehkLaHuvJ2LrSycQ
3IfEUjZx8FPm1wz6oVXVQ+2Ph5QeCSJSVRdGXIzQ49//CPflLw0O5mMWdeXcN16OpDOzlplVVbLn
t5NbSBPmu3gMot/mXCRtDLyRt3UYyMW2qplU8F/qCRHKuDyPpvWfpJX5KTEya+szothgVh3sJFgH
27qytUfKtzVh4TvdCxDlSH/R6mLPEPqXZhtObPuKlKi0mIwmP2aFKC8otSo0DXvpQZ8C5SmUE+GG
wLqV3tZ38v9Rd17NcSNpuv4rE32PWXizsTMXAMqRIotUFdUt3SDkGjbh/a8/D9i9Z1UoBeto785E
9EQwJDGBRJrPvKZug02Taco9vtcfgTgcc4sW+SIoU3lzmgzbQHPyJ03Mt27e6zMSjAEtfsq8dB3o
Q16eXuast1ozgZcqqRb4kxjD7aRa1fPb3+9noyzEBZo1BJ60ri9HcUrZ6CEHdtD9bOzEikH4poxK
29uj/OSqI5oBtYY80lISWweFdZdHgaw13RNWSNYdnbCPKn4Ibi3U76MMp0/TBbaP/Y66nJfWDSI2
VjLj3B2m8T3zq9yIUa8bBySnIARoKZM+wc9eRTWFqI06lNLyqXZyzdOKdDjaOcrdeRwa27iKPmNQ
3G8GQH5eXhB6Scgve3Hant6el+vZX2AczAdC11DQ19NixOGY4P2SP82O9dnRcWcuQ7m4cQ1eDaID
h8cBAyknesxXTZLcaUIMPxLpOCO8+Q5OItW/ZixunMZXwdQyCtKGLH5ISiQAlwspiVmmmjJJR0kv
5k2b9eWmM4t+75TgIGw7SrZdPJgHabKtHRhB6UaEfoViAhQJ+plDaKl5wDdfLWRNnXMtMQbj0Rhi
BNlxZ3WVEceaqohCn8xTh6VFndB1Yir49oSCWiy+TU6vuXGaPWkNcmWNmk4eoji/J30PkCiUetwV
a0t9Gp3E2tu0ne/Tph/cCbv3zdsL4eoCJfuD14W4F74zixbw5ewVoxBt2xrpMRWV4lN9yuFUJRSM
hnZXK/HBjDv51p68uj4RneGuXvRk+WR8ucsxa32smUZaPAInJa/F0uRpSJAPscZC/2rFWnwYC2rT
yjwbD3hiYHMZmOWhmWN7NyHx6L09A1fRJ7VJNgEPQ1RI/3hVzXDQ2Q/KeC7hW9g4rhix9nuFqPCf
0iTpN3b/9YagcQZtHjY0d8lVhhqNhh6kEnCFSsrTrdUvcCWkFG+MchV9MmssSpgoy1elrXI5vR0c
h4laQXIMrC7fJhE2qCkSZlukzsMPlRji39MiiLY1ba8bI1+fboiC4RuK8xZcxyWLvBw6HYdA78y2
PHZDa/hjJHcPuDAkeBAm20If020It9Ots6g4WPgc9Ag2ekmu91/e/qTXR8IicMSFC4CGIvwaLRZY
g06vphFHwwAngqxIu2sNy1OSaXguk2lCCp0GT6EPyCwHjXpjFq63FEkVMvkAKF+FPlYx6aDiFDHL
gzhCr4ncHNLUTu+M3mcHvk/61N7kSnLLV+26Jgf4gfPHlslqqLGsK9JIos4IfdnqIxeXviFALTdE
eqXw21QPP4aSLPaRPEPyL5A9dSn7RG4xdkiyh2b6kJep6hXtXNJ81ORPRtmx6dMy1e61THZ+db8t
7GpkMWBY03AFWn65RpI57+1yHOVHXVJf6JL3VJx09HuC/sb1c/UdwGeQBAFvoUwLr3vZjT9UyyUB
XqIsGGiWjpYQHy2sJ/MC+Ym6Tj8EIrjVS15+30VWsIxH52EpQC0K/KvFP9d6XtPqlx+hn7ZuZI2x
Z4ZZduOtro6rZRRko8l1KD9Tfb18qzzNAgTjBvlRkgRa2PjDHVRObJcy+3yjwnUdPDGWDp3llc/G
QbI6GssxVoSYG/kxMtWTtgBrMXhJPR1E1He9G/td38gPQameYrNxVbD2lZvWobMLBd3SfLS/vb2t
X5Wq1zOsg3MgpKC5QOh4+e5aZ9fx6FTyox2Wk5+bUbBBDiS5UwqtczM5cHaJHKX7OZCTP0sTd0wX
XnL0yVFnDfX2VjgbTLWaXR1arYvzeL4NaFXsTDur9qhNfhvNLNoDn5R2cmp8D9K09KtanTimJO3e
GFLxGM9F9Lkyg+mPGv32fVaoxn0X6+axylvF4zzHglXvq3dcZM5ZybubDjvL2X05AzQxAecQb8Bi
wz7+cgYsq0iSTi1hGCqd6ZsD9PGhV57TRPWcYjB8xjT9ZqjR7tPs0KtqqboRMFz3yikr4NdE1AUy
aCm3Xj5CYFqJGubwQdRcutMM6V2nhc2mqq3xXqDXd9dE2edh7pP7XEZHEJPJEu5BouG3kYr4XZYx
oVo4Kzvcafs/zTbT/aCpN9qYQcFPynBfE+TsEq7sTUX0sxmUUX7X2KK8q2Kt9WQJ+X1vnmBVzpNm
PuRBrLt2IaR3iqZUeC7mnPUWuk1x/vT26vvJEYs4CHXyRdMH4fb1eVKNUpl0VQrLZtKkrY4afWBq
DWIbsVJxXMZt905ITu3X6bzPhvnUVpmfadjfyn1jHERCD5YgsA1O9D8dn6LGsbMH7cbpen3o8ZDw
QEiriDG4CC6/jh2Co6rtRgIrrld3zRQhm5jBXkpsMCpxnYxu02vyjRvv+uSjUkvTiZKXw8W3Vt9L
sCMqF07GsQrD+YRuWP0gR8mtFt+yti/W/kJA0sBkLpogiKCt7lU0nCteAhEFmfWvTvqwKcYh3bRD
UgEovelDcH36UVRApIswivo+kIblrX+4P2yTk9bIJuWYpCUa32VjUhPpxuaPYtClTRXUuBNo8ePU
KOoh0SLDSwu041VpbHw1ycYTsLdbod3V110eCUEvYgsONhoql4+UN+iAWBNqOkjQ/cF/wstEKb6K
AphKqMvxyxTcEmO/+ravQ4JoR8CHPOdVQ/eHWcAkejSnIlCOU2yEXov0qZ+MxfCrJWCUkOhZLkKv
NIkoil++mCwjXZ3SED3qtRJu7Tmz/+iQb98LqdBOb+/jq+CQyIxh6EQxgbDFVjskKYcE6WGk9OQ6
7R7j9L5zaswAHUfKPASGNNmjxb5RUXy/gyh8Y/DrNiBGX68CklSDaLesMRFziqdZbLbiOCCBt0N+
MdinhlVTkFAUyJtYXMmboZLPsh2Vm77JFJwKin4jKIq75WAEXhia040j/TpsXx4K2DHzstAK17x1
O+0lLvZIHGNNbw4UtWW/KApnl4a14aY0jQ69rL6PjNFL5QTlpjjdB2p2q6x6jQXjMaiOLBI3pBEk
EpeLQANSicnPkB3zSnmY5Dh8QG9T2xBlA2RSqsLP4HT4Tien/phj8J2l+Y3g6np/EVWQOpA8UE24
ssoQc5hytfTwxDv9pOtSeGgTlLOkqGx99Lw2mVbd2tI/eWtwWgCk4ejIGOXoS8D3wwbLkOxsG1Fk
x6nMa6RYS+dTHUk40rUppcvBloF3UDlIqJixSJtq04wORYK3N8X1Lr98iFVcIagRpXXdZUcpjaVt
ZUrJJiuS8OWXR4HgT4+HBi1E/DU8TLSOIqUiiY7qEIGxkxXJH3JITG+P8spIvbwoKMPQMoS6jRAg
NdfLGY0nWa/aKY+OoTP4XOZYbX3ItNiHq7QdjT8c9Skx7lrtgz7knpXoLiBa18k6f5KwG+4erWBC
kznGq1B22/izOqePWn5n6N+7UMc0/qRGL8GIs0QK9LIbPLsBalJleyLzrZ0PLxCh3tlh/6GsPxX4
pG3q8guKx7/+vSABcgeCbeAiWDOTIf10YRer4RFflXtbSCp+Ec3NiGfJWNYTaQMiRE5wIQms4210
ZkcilCo6pojX70tjsrwAlt5+coptJFnhBpuO2hvsxPEssHT7PFMVF9xFc+OL/mR1Lqwv8M1gZ0nm
VrdDg7CH06Exchz6RKO5geGgvFRI314315sfbhnrZjkBkKxdn4Jl5/RhbOXhMZ/r8yDPzqlqrPYs
cVDhhBJbpDgs4Pe/PCjhNCgV4nrAW+uAPmoAUUU28kKz3GSHGbOIe4DleLAE4zZLpd4nEr3ldnr9
oqTETCSpKpbaENwv90ejjxFd4TZHWQV8oGEmxgfZnlvfzkfFZxmF93Elst3bL/pqxXG5mBgVcBJA
ExBzKFVcjuoI+mjVVOfH1jnOReApER6HRobqmHALGAbzsO3gaefnEQyuPJwziWxO3wTDoQz2JbUq
M31suwPiLa5lP/fxJ71yPHOa9um0VzQcaqB/wc0SxVYbIjfRTop40KJHy6EMHBrNszkr20kGs95k
6Dw2bsy16sRiG7Ri1yCX2Sut3yKZaTXpZwHweTNlYGbtGsBi1OIYNNTD/u0pWTKlH2eEkgQVOhxn
rQV5A0Dyckasmb0tD/HwPudy2Fcy3mgVhpB7qZA1enPoKLRWb21Ep986Il+jtouh0bsFjETQvng6
UEq4HNp2RDRzKWXvEctU3RYR2lOXGU+12oYHPFxooYXMdWCLYKMlbG+zG/R90oIkF+aEZFYvVJx5
zfiuADTg5alwthVHpoWB62kWWG+NwYe3J+uq34e8BJm/vUgPsoqu7B7HMUwjvTalZ1LvPUIq5V0B
XOpYRlmzkUqj3ktd42eGXPrSQAAzjbK9CXRJeUrs2NmPLS7HHSV1c1KxHO8V7TTZfe23RZg+CTVR
byz3q0BvQexAyseghBOU5sdqkxWSU3VWX2vPgRKSKKh6s4VIUPwBwvyTFHQokSFk4MlqUDyEs224
lel0HgrE8K3nsHZNMyg9HMSTX7yCge3R2VvS2IXBQaX48sOnxSwVTjGqz0ERRpvElBq/C6PgRuVo
fWC/jgJFBoszePh0aS9HGcssyod5sdOY4nKLBR/brqraw9tL4lWJ5cdVTJEN4BXQbu01c1jfC71Q
MqXNJOM5UZxqa9b65JWovcKHlj+jDnA3pFq6Se3sbC46HVPTbfI+KTfTiPCvY7f1phBjundyR7lD
cOX3Gicft4tOURRHyCXbL4khj36v5cUddXaT04EMCHWVylNDJdrkulW9cwJh7KOozD1lltItxVnD
02Vhod7ZovyGV7WXV7p+tlMz8/TUqjaJbGc3bq6r7cxEMAt0FDhciUNfF+MPMWRcDrPTYhX4TKyz
MbZovnuT1x/iDWX++9ErHiIfit+x/NR+j0/BjStsWTKrr7Cg6wHuLOVIssTLj43YcqtGdas+A/jc
w+LUa8s39Z1CuvD2974ii72+JqgLRKkgooP0vhwJ+0VbsPvV5/KdvTN36eO4LQ/KFqa1G24UV94K
T9uVH/qN9WzsrDvZz3ehH7nS9u3nWN+f68dQLx9jNLsu7uVKfUYp2DWQg8uMT1q5q1UTVOmNNb7e
ScTK4FqW2IvIBDmR1Svr2lJNiVBcG5XceLDs8EOTO86N7Pvng4CdpqzHxbz2uSCgquogE4CnYxwV
iziJN6BY4xuvslzwF+sEbRIgEPT6F/k6rp/LaTOGCDnXucyPZhfi4AzXGknoIlyY+YGPYMYnWgPi
qQIz50npfGvxXL/jgiX8q5pDWXvN2KM4PMFDZfRKTk3Yk1OxZFi3zCtXowD2WlAGePAu7XVKeNrl
O4qMyo9AeOJIBVd07gzMd5+RUD+/vQJfpTF+mMu/xqEGjg4ItTD2/OU4Vo08Btg+gUAj+KOstbvd
UJTPam58k2dDQZnSjCc3mhCMgksX+NNg9g9GGZcbDJXMPXqFjV8p0eDKvRJzRLY+MoIAOgct2upy
tiP524ok9mU8lj0ntM6KlT4kcur4TtVuJ41Se+FIxo2sZhUQ/fVW9IboYy3g7LWEwgRzPGhz3qpy
wudJp+Rb860MyKAuaj6xq4doVZaKbP/ahn4dV6dLxClOVEWL9nI2HTscu8qpxTGkhPfilEN+F3Ti
u5mJwB2kkX5Z3N3YDD9ZKKBSQClTVON116iFVOcyGao4O7aWHu2Daba9TIMe9bpO/uPr+J/h9+Lp
rxXR/Pu/+PlrUU40cKN29eO/j+X3/NTW37+3D5/L/1r+6f/9q/++/JF/+fdv9j+3ny9+2OTwR6fn
7ns9vf/eYC70OibPsPzN/9c//Mf3199ynsrv//rta9Hl7fLb0B3Lf/v7jw7f/vWbw7nwHz/++r//
7PGz4J/tus9i/be/f27af/1GR/2fBLWckfz/gvvn/Bm+//efkOkQObJXAF/99o+8qNuIf6L9k1BS
WzxLMcOhncHQTdH9/UfqQrMBr4U6ISej+tt/P9PFtP/PZ/hH3omnIs7b5l+/vYLR/me/Il8Hq2Hh
IfBw3M785ssVFr4iSIaQsp9RtmdbdN0+qLXki9LXte2GWp//HptW5Oy5C7LDMA8VPr+jFm6cJDFw
emqneh8j2DxF8JmqNg3fCwqW7zV4ZsdEOOrvE6zfs2I0wSegVNoGFwa3pFnxqBTy1G/HMPeMKdVf
Qmns7lupl95LaqX58RiML0rQJrNrj2C5o9qqvgbyuKUk2D7HY5rizVHrJCGq3heRNxizfSfoP+Es
0OJZEQ9D9c4wgZH9LxbuQ/y1Lpriz/ZylV6u9v/vljf8h7fW94fPefe57X5c4q//4u81bsn/JKym
pAVQhS7owmr5e42b5j+JDhZHLa5mtCA5w/5e5RLLXEYWDKiNQ87PpcS/+nuZSyq/EPwddwXHH2kV
vZtfWOerJA2VOBSdqOLa0OIo8bEbL9d5MqhWWgq7PvXGaP4Oo3iCgygjpD5F+b61sUmL8Gh4hw23
eojrLrmv81T9bAlT9dCaKjaS1FQPBlbdx1B3ShqF2nxcbL93jY3T0JzM7ZcfZvfvnfrjzrwMXv96
YOrH3BlLLoHix+UDh7Mcl0aUNqdgwvoU1+kZSfeS+rfaOFsli25ppr1WkX44CV5niAtnQYAuYuBr
XlLSGB3tDbk59Zg1faCGcTQF6iajkIZNN9oI7OnFXZtnyR5pGxy/u2F0QchkqF9aNjjX/iFtw8ZL
kJf1iBi7d/1A+7VGssuTJ7txC5qmW33SrR1tDuegReotX/fLW3qZMkR3qDmi60EPGCjj5ZThm2vq
6STaU2IIAFOiA5iWhLHnaE1G0cQ6yUndwIfsTm9/qlWb4nVglewGt3eW9wJauxxYGvFnnvOxPRXB
1N1N9Cx2aljG96Jruzt4d7U7WFJ3KMJg2JeTJPlithsfR8dbEJafPQnjU7GhEwmQbZ1vZaRCZZBV
3cnIjWafZIX2zo7m/l3cVS3Ecb156uxK2baNXB8sI4Fu3KSBqxdRdyMlWsGKX+cEXSzuFuRPSL/W
cUQJqErBB3I+pRPx2xRkk+cM3fBSsYJ2SJSN53psLDemGuIhoFM+spvSjYhRlwn6Kjh0cm8/D+mQ
/U5TTn3Imq7/YEtZ9ijjr7q78QGvNxtpKtgwKn0LxHj9ATVh4dbepurJrob4wYqq8mtUitAz8rh5
iLRh9rSxNnddMOWnBBmIO7OHqodXItoMcpGOW60w5y1/HO9yKGBHKZbkGxO6LN7L7UlLkH3JiUiP
EGOj1RrrwkpHVUs76XGj7ZISsNiMrQztl/QWznrlTb58O/wtluI6Tr1Lz2m1kTIMEBx51NVTTyyf
uzaYhdk1i2iI/VZkseolYHzOPUgVeBehLL9XjWG0tnE3JdnGKeu6cjFTVJsNQUc3btHgNcx7KXaU
31Fq0b69/fEus7flYZcnpGSM6R21rXU3vDFqY24jymbkifEO/bl5u5j57eR2omzZJ7BLsnk6xNKi
YqEHyo3v8mrUfvFhlgYAWf/izkFKvIaddKgAdxmIu5Om9MbHbDLHAJ+wsFExQtPlU0uao6H/Rcji
cu2ko1tl5E8+EoNa7iZyY3wSTjblfguJ7KAEpZG5I1VKAOCZ9dWh5etCqDfuU6HACTLTiYpvZNpj
7tlyZH2Na1PvqA2FdrhpMHx7YHgwR5MzJM0BTfGgdJ0O7o07zLgiuUDPBoy0O3WevabIhfDUYNTP
KMMZGIWGRtUCguzSb1WhON8sNWwwspzAnHu2nTZny4jYCuiMz99TmqKFGw6mWvmlPmE6EuptKu+m
BIi4a5Rl1m+dtlxKxYMod2Fvo66FZTf1qAyfnNibM80aN0qfzTVuo3Wc+lOnQIwPaU3dy9YgUWsn
Es1cQcOOFK9I0trrrEZL/ThAhMrPm/IMvSeG0NyFqa8rtUYdHWXTYNe34El8nNkS6QDDPzkMclsX
20oV0bFscrv1BnUwZC9vhuwmkH457C/XA36PaGyTQ70eKqvCSJjrzQAWyjqZYnQ20hzKLt6A8bZf
HIUKQxVPcs07z4VhnEjYo29jlP0aIoU9AdVq0RldrPlIEtZ7QimKSERFa50kUaU7dS5HL5csze3D
vNgLS72llnR1ODHeK/gIDMwi97o6nCxYehO1NvskSfGwz6Is9Y0itLaQ0W8RJ66OamRDkE9dILTU
TaCTXZ6DnLGJZFBVPNVFZOF6a4TbVEJ+ZWxURCdV59dgja9TyTVG4EhcRNi4Jrrm5Yhi02g7p3Sm
yIrai8mmTb9TOr5l+/ezN8OSCpYrjASKNavWR6VHih4IOTgNpVIc5MEJffz3gn3PheAPdTDeqIWv
Gvyvr0Ztlh6PTMBH0X1V9xJlKluxk0snPVOLfdoAaeips50Um12am9xoQMcstxrzeVNllb6nvV/6
b5/eK6HIvx4CaRsuNoCTgF9WsVPgKH1TF5JxmmKJo6+SqDke0qqSax+PIzvwjVGA/agDHU+pQMsW
KyAWYejBP9Fe5taI8W0ts+Am/GHZp6t9TMmMnbzEkkBPVgtNQ6gqRUrbORmodnqjE9Duc/KDUpmI
HeWpdV/0seU66Or7soT9Uw+C97GHHb99e4auA3PiOYDr9FsRUYARs1oXnH6VWcR2es5aIX0Nwib+
AwcK/VhFWvutYzImX5naWMZnIhs/qwXHnCd3caj4qPVKyh9O46QfohZf5kQzQsxl4gqzEksKlAea
C/KLpvKCfhxZVuKRqmGQI0+CaS4zXQu9uCyn3H37la5XOmt8MU2lGkLSuO4td3XZjmXTBScpoj9a
mgXSsLOpbJso77ajVt/awz8bj3lb3FzQnqC6tTozNJSJxWwGJ0etwcY2gR+n6fs5FseaAuWNFf2T
70XXB6EJUgK4N3QELkdTlaFRIzrYp9zWs1OhtfFRDUJqFJBFvLybwkNUNRI+Xmrt054YfG0kL9A6
9WvDyfwQtlLkxlPQ7zLVyPZOYtqJGzlN6omAdjG108Y+UGedN1lZzfeTGVd/IHIR3HiNn80Zy23h
SyDBSMh5+RaC0EHupDgkzAsBaJrBpz6ZvzW9+iXT5c3b6+H6+mDGYIZQ0iJro2t2OVai5Wo1NIZ0
0oaw9XKhfYqGMoLVqX18e6Dr/IgDFh1GVL1U0BrwCC9HGrqmFfCsw3MRVUidTcX8WcNzOHQhgQwS
9qqArL08CZqYRLvvZzdUWvPToAi8yoUiteUNrcufnME8EIhYsg9UKLmrLx9IB54dC3zjsWqrrb0l
FcNTO82GN9RWspeTpt20qGu8A9heYl4QYGgqwvKXuizLEQx8FeLwAtehCrk+6YYoSahkR9HZCTNA
DZk1bIx4uiW0qvMml+cpgBAw8ipVIvKXdd85byAxorUan+eUBmREAObHXfq/WLY0ksGMQdxcqqSr
pSTqgtYvWrXntkE+K5eakzFphxbyua900/e3l9OqvbnM3NLvJ7hn3SKFaSzv/EN7c8pNVbLrMjlz
Y/t5KOfhu2HsoKrR5KiVXR21xiPa2Cps3iwQyfOsqiDm6lKZnoZqqOUN3dHpJVNL56m3peKLmpf6
wQy8yqp2mjAbjWA5B+dhtFa9f/vZl/17+TmoWCzluEXNYuk/XT66qUD/mZUhOTdyc5eYAMEqq3kp
Mv1eNrKvqgJw9+0Brzf5MuAieOPAAbu6xowkQoao0ZLzYI8xQYUUIuCO+3oZ9M6Ns+tnQy1CCkv2
urgdrT4LxP5QaJgenYdyctxotE1/UECMTkpW3kj/fjYUihUobXF8ARBdHZM1SkuG0XA5E/8m/lwV
4c6sU+kQqcotj6tX7uv6kzEGFUGF8xis0uUnGyMlSTW9Lc6pXnXPtlmrf4DQsL6Yuax87JRJ+4Z+
lfQQ8q46gNi8eYlqSU9BGaaLM2QXSy99wbSnSW0tsKGw+JqmM4IAIdz+0SutBCP1DooeceA8tO+C
Mq1nnyWpzZuhiZunHG91nX2kJ6WbI0Ty0ZRK80tdB+bkDtrY515ft3N4l9Aih1snK8NRaivrkEST
yNBL7Md3chPSyZ1DcyCzm2oTWYRshoOBfOzgiXlWTS92RnW6l0M6zx6Xp/1cD6MMRV4N8nZbo9U3
4x1TVh8loZcWiKko+gTwXmvcLCnqbFNZKvbc7ZgMfypDqHFtVd02kaiYun3hwAeSujILPTFNxWON
CVbqK+aCs57Dvq9dYaZS5ceJ07zTqlaa3akdx8dUqV5aKQgAn1rTdI8EhXxDm+yVz7r6uPg+KtRe
F88BuAqXH1fVoEWkSl2eRYiQvquwVgcMO3uIESPa8wF40cXHLZhss3fr0U6/BGY9YUyV1fVz0dcD
J4ZWWb/PxOytT4tL3qp2lURuH4zNgUafdsjh9X/Iwt7wEG2OH9M6KkoAVFr72FdDl21aW+ufYzNx
vjbDSClXFcPQu6Nupd8rQ45jt6CNbHtD1CrjJurN6btIVNBAb58Tqxby66FKOslcmKR3EJiXLffD
oZrgNdvqyDec9VR1vhp5yzVcN12C4GVfomRRiDhiCUU0691JLkt5Z6LG27pY1aqOpysA7ZxCy+5K
p6obVpCkfcFIPSpdyUo120c1RDXdWJM/tiOdTc+udKyOVcjMnl4SyLvJDJzGTaWUQnabhYrm6sLI
H1u+AmS22DQPb7/w9UmMoPbCuzfBAcBOXSKxH94XNlhiBZ1TnuVRlbaKkwd3kYJ3n6SVm8ierHsr
Fbey6Otji/o4KmSAVah30hW5HBMdiLpFTKc4K5Su/aqsg60qdAtxh2E6vf161/c+qd1SSkRxz2a8
1cKue0VGYyapzpiPRxtTAeyEu/Ut6aAlTrrcPoyy1CyRbKBv/ary/sMkUkU2WiOqqvOop5HfyPYx
6qCYobidgJKc3sOfiFyjR0vt7bf7Sf5KcwrJFT7cUuxeH8qTopexsKzm3BB7fJatWX6wCjl6mCyd
pToD8yvTNtuYnIB+aqb2IwVT53uCDuo+rkVw41b/6eOwbzSS1tc5X13rbd8SQmZmex5LBWG/WJzV
uhZuYHTDl6mMWOO4sT/bhZJva3gGqKBOKLkFqXynlvEtNcqffHqQvCr2dvBCKTKsVraZ6HWuj3Jz
HiqMLkQ1ROA2eudGYLES5FoODPrqJtT1xVecwtBqMVehrXRD3A+4iibKgxz209c2LYicnUxvN0lh
TjVytiHKf4Xe3OH8YE8b7KSi2KtkLM4haGbcRoh8FBRVpa62D9DFWuFGuK197bIGW0/DlLQB1mwV
mf48qc39KEuTgP/PD74aId+yr1HQ+Bogdu2prSQcb57q5Ka893qZU4lgqTGZi+sIVLpVeNspdq+H
8TSeHdpsO7VvuDrTBl/yKpq3LcWcXa41zTu+yAt05uRFoN6zK4CVo9+STluB8Sx1i6q4w2yk3xZR
o9wNYYDd7yCPN7KKFdCUNgfPurhWUzMDZoq84OUZ40yKGbelMZ5D2Zo+ZNXYe1PWZdkiL+Fs6iaR
/NSW9+h9pZ7CWnkvzaN0aOwSiQordI5q5LQfE6P7NWXyv55r2RtsWRVdr7WVQdl3UWOY+XTGNBsf
ziru7zu1z1y7m6Lt26fD+phdpoD1uJhgvQajq88VSlCP81adzl0MJhxlmcobtEDsOi2qb1yb61vk
r6GgS1nsONCWy8r54QCUW1kKDDDQ5+V69Horas5wuGwvTKr+Ic9S+0ExiWzefr91kWAZFAY7Wgb0
PRxnXbIE3NqBDukZtNIzN1RHza31Udr0IUUpuYpu1ZmvjjcGZNUDtuZQkUHXrvJ3oJ5Z23StfBaN
M201IpTRM0JQsWVf676aBtVOXjoKM3Qabe6Vl74uupdSE84DhJ76xhL/yZzzaSnzU1ti2q9EKksH
zCe13DM1y9Tr4258X1B4cIdBKNuqxnHBGIfpxpxfdVaXOUAQRV9QAfxvva/sWtdStbTnsxFI0v3s
GOh863HlF2PY0n6snA0yGqSkdZ5BXkjlc0P/zaegVN6jfvEg0fO4N2pdfu5KqT1Icjm/I9wvfMhV
t3BzP1n/dMdoRQC6wKVpHdTOKc2QFEG7c42F7Iek6NQlunK2dd+UN7baT05GogwCaI2lAZxktTIK
ZeQA1jPlrFvdfAAhMB2yKVS3RlZrbjj1MokGEKURO54b8dv6liNap8+yqGrT64bCuQpwwJPIFKCd
+Wz2k3zXQsx/ChLp89s77fr1UCzGGR5iFXIwgDQvtzcCO4I8N5PPSGIIv+dHtPJ04Tp6kW61phzv
6kr0jyJEQvLtkVesteW8ROKThH2JFqHIrIUdpj6sAhFr6rmc9clvbUl/L4zAzClKwvh3hR6ntT/P
s/w5b0Ii57boxsFvodp0XgDifEMjU5a90u4RG5rHqHxBi8jYj/T/a68IZ36TnjiPmlXUso/65Pzn
qBoCxwLJnk82Oj+noZA+GsacPdk18IUtyyBUPB190j/12SjuHQAl810bW+EIsiGx/+jj0d7lpggS
T8Om9XezTGijhk0hPWaOVUiuBm7llmLta8XkxxCUk4lODCAUqg70itaIaDvrl3acmaIdIlf3aa7K
nZ8YxfjOmuIs3EROVqlHidaFcFFME8/CyhO0QgORKZ4Wo9LtjbMoDFevtFByg1bKW5Qbqs9YXMIU
EiNYtnnOYskd8zz3k7wfHZeevCjupbYFO4FUXKK6QlT9+xk+Wbh11NZAEjEIW1cxpBbVD3ote9op
dv+o51Xy8e2FcpW4sThBwFAuRjiUUuLanrmQxADEr61eLC2K7stSdHvFSIoYkXdknzmBigLyIgKU
j6Q1yR4zynZwKzSxJk+vJKlCAkZXIq+eIi1F9j3r9+GYOpusr5zIRVhXMXz0pacHu7LpN1tOWqDA
JA3RF53mVLux6zTZ9jMFFA+fKkSdB4VCozCRjdtCI9VvZOzLtr783FT86PMCyODiY/9f7kiaGCWO
MHbx0vcV6oPcLprLl4vugtjRd6ySYiNACO/lMNJbdxZp9X/YO5PlxpFsTb/KtV4X0jA7sAVIiqIk
ah43MEmhwDw4HIADePr+mNXVVaHqm2G1vdaLXERaKERiOH7Of/7hN3Xn38BsYnBwxsVv5aQ4wF3h
25HvjuWoxiCfHkOv1HtE93LbioFsOROPozX1xnNDl+qsDXC2MCunjXXrF7eZqJezv77z3xwJKBEn
ueefWyp4GCcO1q/XYjLn3Gka0m+WWg+vAp9AaHND5pVxWQZFFadINJtotjv7ZTVXBqNUlMgZCRci
JHiphtvamURslkv195v0H/GM/4fSNU91+L+nIx+/9H+9fb1X782PXyibp5/6O2XTIN7oD4T+TK8W
xyX9BM/PPzib3h8gEWBCNFo4np1cD/7B2bTDP5jhYZiZpzSNP0nL/6BsejasZU5B0mEElgmQPf8j
yuavzYOHbgdDExQRHDkWE+33FyyvZDv43TS8mrCLVhJgdO7GHXvC+1nmOo+mviJimfXt8ApPCTt3
N+lQKooEN9BICOn/IBm5K0iV8bon3KLnH03ShuXv2rFTY/HPOnD6mJCx2M5iv8KFgZbw67OPWwKe
XvPovtKb2xVq/DF8to3Qu4C93D7BKBhONIUGI3lXeu2rhQjwqLCYfG0px/AWnKL6+S93+ubvv/sX
6uj3K4fXIJA+/RYUEBYT38muU2ZXqROwqlsYe7Md4gHxc+GUbKOxzwK1K/txFXHvzOFN0CCxZ6do
mc9TkZfvmVhgaius9/CbdLojCd82dtSjtY4RTqvejJycxMtoXFZxlczVKcg9Q4aR4Ex6SKosBWZD
LTFEg+lT3Vcpshe9jh5chhTz+u0S1u0LTU5z5BRyjgtkom5TF43JP7maco2M0g8ypCkWSbl69q7n
pCseF2vJjpZmMjeEcVocZV57Qo798maZevGZ9V5/no6T+4Hw3fgCIpJXANlJGOG42txbfbXeBrlZ
3KyD1aRgbMhOLoOuZ3pO/Xl4bl2gVxDWDp8kQsza8JwlxvTaaKe8sEsx3KFmb8kEUIY0tusy9mNU
ZH5m/6aH/Tcd2Z+jG/skbuApMuI7yS+zBkihjmF+mNid3Qal0xCVsizWDaxTQcRQLyccc/S0XK65
Y92sXpl4MbY6NIIGhskqSteiP4oiDW6XxcDfTme5cbJs7ZObrPTkV2Y7LUgp5j/AG2kn7Lib7P7g
6Nq+E/7oHZdl0ucIcMavv34mvx8RqFdgejsMAyebfRZ03w4rUPTJtse1fjUygBI6vg7XzYUB6g0u
P6hr3vTzvcaG8vOkN/BjXU5WBnOqmd+81E1u8ZmHwOQi//3d4fXrC0wtC/wQzvApOY1lEWujX1/g
inhafM+78m2WdffYFqMFpczPzZdqwnoyStJCtPSRaXu74q52Z0rDntkWzLCeZeDCdUwxyP1tsOy3
9oJPdUo/8AMfrTWf7zuohQshjaoTNG+gedaxReGkIq9pwyd7KbGQHrAzJAEy8QJJZIGRv00sQ+ir
pvZ9sAYYDgUudk/8mc8XdIn7RBKI9KJqVdMnaHZ1XeUmtk+mW/m/s4D43pecPjpDCmRIKh7kou8u
8sS/MMJih/YWdIbx3ni5h0WL374r4hYhQdYypVau3sfoseGMIAYiSJtKSBERnU7pRr958r7NZ6eP
c8oC/9OfwcLL8NvolIdhWnfSVW9yDbv7LmzJDVvI9xRRG8j10XLKLt0kUzV60Wr5tbGdh9Mj0Ldk
ZuHL2rZRKbR3ObKNqGIoF7hv/PUn/POI+OcRcnoCTyMD62PnxGqDC/DrE7g4NQ3zkug32LYdmmGr
fEZOaua73NaS1teuCaY0DWPdjNkE7RKptn+gCvlPbHiTg/ZX8bmuY44oDBlEE6W9UPdOnmLkZYf6
dXIWM40wOU8uxMjoGPegIj+FYU7zLtPKeERkNr0WSgi9MbFVukzHYNrlJearqetnWeRP0nhOzIG7
BfmkB9+Zu+wnRkS4eSWTeiqderlLJoIMfvdu/vu9OwkXkdeTlIJC87uNukasmJulub4lc8rShz5U
P4UMVddta2cfAay4hxQ7mjcbll4QBRD9z0mMk2U0rMI6vTAquZfAgDDw54+/vmvf8c3QDoHZsYq0
YG9Qqr9jUTDS7aBx0+QNjKbHuoGFnYqg/PT4QAwmB2MbFPVDZY/zsSoG4ylsGg2xA8Jwit2wN1yH
drd+dJnyv9iozr/LB/4WB8RThYbvZInEw3VSJX8XluIG2GUoS5v3xFfL+Vgra4zEutY3HQbEd7Za
xw8qr4cnAnq/60Fb+VsCuf65tZQ+ll6zXJ1EuQjPi94cY+fhry8fnmI81f/61IPeUSTAx07dCp3e
txNB6HA2lKjc99VtjIkoP1skOyFmO4trJ+1fwkUlw2W41kYPU5eV4a6BmVPF89yN3nlQFO7JX6Ew
17Mu6SaXNEHXz/c+rUJ3kZvaUTuzRoEQ51InLf4wo1p5c9RwT/6s+4XbVRJX2OXPB1n03UtdQ+Oo
si5PDkzx8+dUeqd+KUB6f75ioJjvnDANwt3QieGtK0fpxZPH3nlj4MX2A5p5cceUVg4bq/X1Rdi0
ZXWZk4Vw6DgWVSRDk8XXymbepOUrnfy2mDuTV7kL1w97cdrz1dftD0p5G7ywWyiaLY0JjO22HMZP
v/PLNdZpnpp7FiqNucmboL4Y6W+p4brO+yizV0zvVw800MtLsILW85M0HouQYPpZLv5TlWCDA2Jg
4FYIpDs++v6iyGsk/C644FDp88jHm1peBaKXywWS7ERf9jXH9Zmt/Nm99mm76jPXKAcbZ+hx/JEm
VXhr5m1Q0+jpcJ+mdWVsiERf0ljjl5ViHuEst0U4WA/D3LKGkZPMWGhj/5DEgai7u1Bk/d3CCzRc
Zr7f3pnl0D9JWNMvtFdrvVfas45W3acu3Q7rl2hVVuHtRno7k/ahkufF2trlJp1t570INcpErclF
HGtb1jFdN8bUntM1B8NNyI6QpUfLs3riZWFtUW/MbPSH3WCTbJJm/vrEkwBIfjI4ss4mswluQLTq
F0sY1qvbsz0hI0E0xFUm8+c41ki113o23vpUlvdm0vow8Vmrwq1YWfdFVTaHTiyyvBWRkbqmv5d1
awUwWlPBpRn8ce8E+UA01ZC6xKSlXrYts4m19pzL5paVfP3Dnge/jHo6xuW1aCQPRKc7TQk3Mw/I
d6T20fI2zwBjE6R6c0x+uLTml26m3EuHxAm0kIWvwygQBlVwdULiKBzs7X+KBlLipqvrltNX5C59
jAyaD403y1VfCogSKk3cKZ74e/dGH1jXUxV2V3ORswcPhixLYrsYsoMaxjDZ1KEos1cSJhRpMaJV
6c52+wq/KjcNnoce8D1CES6eCXUybjOwozrKra65MRpbHT1zWq372spS3mWft7ymC58YHPx5ucuc
tLnp7T58TSqjvcRzIDAiCArLBBGb6RHUKOsJludJqoms8Zw37S4QtFsDrUUJb7iOJ202exSkQ3po
FeDVgRjz7M1e5RicFwT/rdfeZI35ziRts6DndCvnXlnkGnXNPLmx0AtPeOit1hxZqzB8HLgMeVFV
uUttXasn3bjOHeL65efQDFkThyXPR071PFqlNxXbMF2Xe2NpNXeyzfOPBWyvw+vYFw/dXPQHj4Yb
CV3mjxu3xB46shdTvQYWGL3ppcb76CYkoCx6KkGyEwIXCtToXFoh3nAd7e4qX+Bxg59LdlPkZMTB
k7Z7uKaWtLi2Abd58ab+3bGK9KOnpF9g6jeWkdU09iVaDPRpjRL842jZgwuhi/Wp5J3C+29A/cdL
ZMu9cvPmB4YPguwV9Lo6NkMiVSJire1XOQSm3JDwK3DCG/Pu2h4yV8SYOmQTkNgAK4PHwC03JQ7L
9ykJQjdS6nnG18kthigwlNlH9ingZa789KUfJ7uMzCKxFLoqw5ovacbXdpu0Y8tJ0MngKCAAQRS1
M/leiyn/qBGpyI2XJISWpnJRIs4wG+hj5Vqk2Q7WOjwnssBQQPc6h0eyJtNt36zyuXES45gmBQEX
qQLaOI0d6pzaiuGKKMfhlAdmB88e4NaT6UvzMlCZOBI81JIOr2T1XhCDJLcrXmSkopsi5YgpF++q
cFZrinuR8CFSFWRXTL/p3cBtzeKwWJ0lKsiqSaJyDv0iThM/C+LaHfwbOzhVjtxf8x88UMPBTE3v
S9tz/ujUFuqcBWjzPRAqfEpz/laUjKJ+4BgNX1O8AJ7wr/PvcBKvsOqj8d1iypgkGPsvZsC6Bxto
7qaeXmqVj1UMW1p5G7/2Z5snLkdRNhclB2nfd+IutYr5dTWz8FpygMk4aEPnlUibYtjk8AsuM4jw
IMoZaTFxPjpuQdy4Gp4wYCAcIid++TGdU603c2FTtAKokT9Zv7sPba86wk1Te3yAMVdznGuG66hf
TGwtQ1DEbe+6dxIfgjir03xnr319IP3HTSNhpvZnWJis5gPWMOSbGfNPrboXb1YHpwhnk+Ou1Nsa
57KrUPn8nlxUzWWpm/WjUEn9zEHbz3uGHrPZOqzp390pTe/beQrMKGw8cW61Wa4iN+1JF2L14JIq
hds/NvE2YEbZrADRgw7NL5fFQwWa0vfXmLMxv4hqzsdtqpsO8y5lMaZldn3fLqs6IhWc/C27yfqG
JkDc5boU1wV3t4jFQObHFgcI+753arrDnnH8zpxa/4GvXa2bMm8UzWy7Nk9NYa1XXijd83GR2GwH
We1lO+Zqg8VT3uQk8ugy3/SJZNb3KHCx753KjFckXLuJsXFvjll+Cy9ldLa8t+E9/E93gApVqANE
wLmO+xV7iZgXw7sEyTVIfBDUNGmk4nLJdPAwNn5RReFaLk8J5Aog3bU3H/zG819Wu14/DN2WWNfn
XbBEeeaMeTxZTZA+i7E089vTpOvezHrIHRlhXWmUG6oASQtN1w88I5PvZSfjKf+hLlrHjQgiO9Uy
U69siIxM5ree1VZ7GIVhfVm7uB9VS1eAZ5izcM+n1BmHaNZ1122VIKJs05t+Uj+4+erw1VYpp8mP
ZjiHyTMSg3a6gmgI1T7Q/IOIEGxzijNrVe9BO6HP602nT6JaDkSddbU7OT+HUS7eU1mUyo0H0Q3P
YQZKetGPmbB2aa5CVKJ53UwRmGZVXOMoV/ecUWDfrCYSjBC1mtzPeQ1oxj0H15NK9/ZhRF24bBFL
srV25di7W78DG1eUV/scrSd2b8tkP03kx+7SLBTwNEcLJVJeZCehXWmJVype6Uc2T3yxH+x5aTdp
kznzXtdZeqeCoiXuKyyQyJWFkBAe5qw9Xdt2ug+MYkkO7brgO44spBXnsCMcd4vcsu/pX0LvsvBS
Liu+5qq5CMuhq86Hif3zBrjBgKYfdFduU/lYOYUnB/siHLkAdl8089nUIEY+c7qOPBmVDr15NsJa
OS8MqI5npUq8m7Xpg3AjYdWOe9kqrrTMl1RfKNWKmpcDwCjuFe5KF4Y3LuZmHCbjfiRkd93mtVqq
PcZrdbrrTdEuO7vwLBJcod7IvSjoQM4lDS4+fZw1HppzZ1VxwzLCj6xuSV6CVC/vVYBFZE3BK8x0
2wCpOseskGV+NpSwWQ9eL7v8tmyttNslFqP4BbizvG6HYgGXtOqNvaQSk02M3F6XPCP4KreT8qJu
wvZFtIO1pUwt4XZJRUeQeqJZ4/UJLgSRcNdxD5QNtFqYCVkTrlcGz0JZ/j3oiHFdYFSfb3BxYsMZ
DuVrkjmFE/mWOx6GwgH0zHEkisZQ5ms8BNVwwVI427fGTFAIM00pzurFHJ7IudEvShGCfO5mPelf
fjhbHgPDqLGlbzlfWLJ285kGbeR41QmqeagszwrEvIyqxKjJBqv85hUJ1ExGhK+m6irEFpLw9cWU
n2vm9R/MmLLbtaa13iXOMhfbv6miZAGeJdMbcONckg4vGwywWhtB/t9K2TqFSQ7OG7736cHo6p+N
Y3N9ldHf/K3ryibrlAcq6GfitkLMStiUbmcSFBHw/gaUtE/Ayj9HUBxP2G/gbQnIdvKdRBnyK/AS
OlMnJEzIN3NdjL0zhvmlFc7Lvh8sN/I72ziwf3MxLFndXS88YzMp0T26Sa/2FlDavqoypHkysSHT
dZiT5Em6lQ58UkUZ4xRX6sI2OrFtUmvZDuiiN6bV9DvCvpMtySfBM64Ev3N6+iZKOH0pIqCJjsGE
6SRJ/u6kt4YTWCEn8Ds+dwwQKxxiHnmxPg/ZekpmSOX41g5p+pROKn+qxl6+eM5MXddIi96tqfD3
VJ/xw+9CfdNDYfyckhMg1tlVwakTjJ+91RR8Wwbqx78GBf6UZ/x6Q1AIwGwTrC0QA36HDosJ96Gl
FM27FPySjRyraYy7zEnOJUTVR34OYnljmvbZiiIPGBaZBTLzMqzvyqnu3gP4BrcIz+YsSqQ33bW1
WK8G+LXQuwqcaKJyYi062Xp67twhZSzqO5yj04RMALgJtrEt1zqXkbTDpcHTv7UPQIvajChF+RN6
KYTwudOFA2qJlsVrjhNtNAT++gYd0KM5kIZ/kZV599Qzi0vsDfp8jMNetzeG3THZuSJQOKVp1cTJ
pL0prpsc+REOO1lx62uh7dhXhkojb/LbY4AOzN8Geqpe6PhXxNlF07JaZV1yMyCdfDenU0pco9if
koDo25eCBuKBV7lpidG25afO0YR7U+Zdr9pmH5us63xVBK5kgU7c/FW1ZP2PRFTDS9/nydU8wlWI
i1KsajNgfFmdiTWYvgzlM3QBofj9TpOZu3WpPzmFr/EuhadGAsYnY3jMRs/TUYtKbQ9ZPfzMU7xK
nK6cnoMWwrlvLyyGoF/n7/3q6CKeSl4kMVr1dTXqdabAIeX/zU7lG0zH64AQ75Q7yX7ulCf2HQYb
0NQ0wzjV79gYyB81a+nXFknbvTOiuGMQh2zvDWRNqipgBh1rYe5AVaZrSvl6VzGlQ48V1qXO29/G
Yv9J1/zXx91m4QCsdXL0tliPfN+b0zsbiV8m7nswNGm7bfn6j4kNkWunF9+6VkI1/hm02eW1wzXg
FsjC3q/mRJvXWt6410MyXnRLqk6+0K7NwYsy/cwg+vNajqwMULV16hw8wH+dMeUnMRbJKIiknB6M
MAvPPOmzdyvainaNyma0cc6a0KIQwBCFPrbcnOCoM9B1nBMnmasgYlKaX+sKdXlUQoY9QsCHZJ+l
U7HpVUqvmg3zWkQDI7CMl8lrrChYnekI29Z+wqtp4OnCffRBEMFUbVYHeQqkHnV0Aimv+yyt6k0f
0FFHS0mfESU6L48Lbc8SD3yZ89V0STFg/hic2O3ZHYIieMNtx3xWMoxSOvaabfdTq/PxNw+S96d3
9S93CwUuKxlgS8F/8Nl/PS2Ujddz4c7ju4u7whtAbnagEiOR8UCUnrVcguNksWKOC3ssPcIoVe5s
ObuqS2saYDml1uw/4EEyTfsVHwaJjKOcb+rCCl6xXFserMEjBRjjFuXvmmV0H8c8LB99GF6HEaSF
zs91x8fWYZiOxAKp3Uvbce+he/giz33Z5UE37roxtWM2jFm6h/88DlvTr8zPgVZg3nipJZ0HZuBa
gmN2+oY2Jyi2RT+GD6zaZ+sqgIPbQycMzfpz5Gt+uXPt/DT0lPrxNHqCKE4x670N3jlj6rKoDj9R
e9IxfZcPs9jKbzyVe9V2tefspsuEcyVVZr2MYT1cYBHX3HUyXI4eaAKgBFL/r7YAxzL9tOQRn6lV
Jp3FVW62xk2/dO5FKSCLRTXWkM8a11QaV6bTy7xxGjoqkXZfOIVNP4AYmtdxcSw/MhQ7kIgYFhq9
idnsQmMZ+OWsfYBBi0NI9ZY86a6L09A3+13f2Is4axayjSNnlsHyQP+oUf0QVp/GDIpecumV3ng9
lYmG3+PNzsNaJx5js8gH+xTxaU63A6mV9iVvORwLckhzqTCPVINozsaCnWIaoUehW00wXPyy616f
FFJt72+rwjBfeUgoxuzTp4NbjvNZm8xoftJ1bvzt4sv62loXVHqiHpd4VmV/K6ypfMyzubjpxGxa
UetzOTbrjOPszlShp2KXgJA2DmYSv2LmI6tEsZRMxxWO8qmrnBgl1sWd5VljtQFhqpgRB2cjG2k3
4ooFrzr08MFOWHkXm9kIWjNqCaCoNuwzJkJOBv9CGCCLBztvGveQtY1dPdduKKvIGrOq3nXEY1+h
KMUQJcqlRG7ezIW6xquhq6KyzUcgyLDNP5QdgFvlelwg5Fc6OwIAhJ+2r7PLWflivzoqdXawAIKr
LkwHeVYWblaeoags1l2VhmI/Dmly40OK76PJHZIWmrtUyTn+I6FJfGZmqFgGSTFtl8Gvlu3c9qzR
R1LWdOwmAheBiVSAnNTuUH4AXZQP5jqdfA96YJRyWBhgsXd0253NIP7Io0UYdVGm8Es6J60uhmmB
f5yRkcB8Ct1wp5Xu+ojnH+i7X0scCwaq+WXveUF50WmGDH8Q9j1YOLIDx5jZvymJtUTTtccVn2+S
k5w0eAjgyoNxWKl955fNaESDyifmx3K4TWfZ3wdWJg6WOvXyY9vJIsoHH4GyCjys8NK57zNG4iA7
mswNoBkYrlwlZebQPlnOwTS1GHYTJWLD5xwP6UBwNoxIrJepYCcNX+5OL3aZQUUMBj7NXAHrn96o
9TLr0m5mdC+rmi1GWx9Xdg3pWeJPtQkaoqtjNa0Cn+IBS8BiLp17UbfdBVjJam6zBZAHRHbO9WYi
HuY5nFeNip2T4kLC48SpJmnqH7k5Tnpb+VMwx4MtS6gk1aqvrTkHY4fXcqjYZ+exaCsTV1+k8+9p
o8WxsAd/W3asEDeDPXaUWLfNNQKgtSRwOcU7k3JQDV8QFIbzvghhBxG1+57NXf2UWEODUC5TKgB/
QFC3sWdS6yIQ/eIhxTDbizn7UIkNc/Y5zn6Nb2GpCRyBwHg1nrLU4ips2BBlxXymgtr48jl4821N
siHWEVZQvJn1VD+J1sVmRzVGygDV9WVzi8ebTFjYJPXtZFXjCzY1wzarnPRuySHNRL0/pE/LOrdX
jWRi38x9kugokEAoW7M0FvwoRiG/BE/VuMlcdiNx42VW+ExNz52jlkVtntUIJ5kL2f/WN67Rz8AX
A8u1XRJ4Y3o1TplvxBXqRopnadvYzxrhUu8wytY2iKDRVXsHVoh3aSB3nk/0l/Z+KrvZftVWNg8s
TmSIsX2TL4Q6oz5JjkbZVG6Uht54R95F2XDkD/pW1WRkRmWlnHuTjbfeYX4j8UGwrGo6OCO1X6aJ
eAduzi9bBc5HLDly/i0rMgf7KW/w61hmhiUvATLUobdoa6POGgpmeTfMblD8dvWtLWSSfMHJYsJU
1MFxt6yEJ5xzeqz5B0thuKXQo4pHz6ndkuLeTHov03K2N2Wp3bdxJB/vGn5i9dDZZtVuakks5MZY
VfHTL5QbHnttuCIaLfYbO1p9lt56xL8McZntvpBLXz5JOG3Fzh8KD4v+URLINdQtjmCqM3xoRvio
76vhxN42OYT9R2ZTidh/TsRyheOZZR9r0RvleUrLhbcH700OBFhzSZNAJXqT43pzpqUTPJqmmmk8
Rn/n8FKAexXelEYmtg34aASYuQMq9x5bC7ftCMzJx+bBCBx5b+XLeqfMZQTMS4W0tkAkSXkwEpPV
eR3MBNRVRFidsKbcmKN60NWnEARdRapb7JuwzL1XpwmR1OHrZHYXerHZALSM/EskpqTGTdH0wjto
oKxPyLfu7rE2ae8cajSNZIMcyNdLfZ+TaNLHRDti6tRhRI7+UOXlgVtkXrZmZXoX9aJZZab21Di7
MeOgigM7W/3nSSQp82zLmONWa7XPBj0cCEvN7e3k4ZL+3CV4VJ5N7SmDm2Ledc8ds9VjcSJ3xULy
Nm+TYtXlBrZxdwPG2P8oPZrsSJceCx52b9nLOAX5I8XPJ17Qygrryurs7OCQq3XrEXOSUB5d9ye5
lgOK3NKoDoVR558mSX8yOpF3uAUL6IHZsDaFfgEpIEKAQd1wnG4Fu8w5WMtuQDpi4v21C3NcMKJu
FsXCTiuVbz4iZgDevAZFNCaiKBSaLjuamhCuNKU7fRTjXLx2ZmU9ymrynwZ8NEjkhUJ35RhGUp15
2ljQRYvOz7ceOP4Qu2Ep4eJP9nBExYzTajp06zFkWftUeZJFALKsYWPyOHRbJ7Mysp9BGIwdjcZ0
yFZs3SLPLmdiCpsVyQ8GAsVjCM/5LAfLN7ZhMIPXhFl66TDKP/FssPvkVrZXnbEsJbyqmliHyamy
h6DV431qZsuVN4vcjLQwinm7qN69XRu9PM1L81ykbBDCYLE4AptAu5Fjjp3YaB3qO2PW3l2PP5Nm
zYPCNSr6qb0a6qFoosTtucygxfxvdpI50to0O8uVD/2z7ZLlS3l17e9qXbnBfUGsSr6t0nLaoNgr
j001OheTWWbr1kYczb0G89itTpf+aJzF179j//zKcWF4+lPQBHdU8CmRr3wjkjuepKUKE+uHabbm
R2lq66yzW721xNidV6mS+yDJqqNL2lt8egWeJBb+Z4tf9wcrK+2zYhKcXoAxFXCIa2wyNerdOizz
1kTWf7madJpFV2OyUwRWu9NTAxQMRsK6BdcKhnoEuaRmbX1kEleDyuRmHnPA2g4WmafkcABtILo6
m9yN7jx7/9eQz79hcIh1QOD+NFryodJ/D3pexTo0tXSSj7LA2XGbjGl6oxQ8pF3RdvNXV+r+xUBh
/OLwMmmeOBwkNw0BC3dsNgyMDkJ3ukpqNnabJJgLc4eY1ZTxsFjy1pSiRLZuqO46cYPstmAs5hir
y59GZVgfQ2UON1g8mocT5qR2rND/T9zG/yeg/y9IO/9yp09227/4Yd/kw+d73jf/da5OJHT1Kwud
H/0HC912/8DJDcPJEGkc3RcY7N9Z6NgDm39gDoyeBGt91//TVPj/0tCdPxD8+rjWwF3HDu7kGfQP
HrrtYSvM7Ajwc3LWweTnP3AOPg31/xz6T1m2AlI7tsGMbyiMvW/0bj8cJDuRZj16c2sQeQPfpk8h
cNGOblIDN5d/uUj/D+72N4Xj6feBRp88j0GlCSj5Lqns3Zpw2zCzj0bRLpFhZD9tr78KKwBwbb+Z
VtXuWpjlZ0ZyU9cvqJqRXEr7d4qOb5pqPgbUNhiJ0MYA0MS/MZHbtYa+rdr22HHIy9Vm09yAi1r1
nF1I9U4vl5w5OT79rYuSve+9n6nS9w1q0Q0IiXdshLodW/TINHoP8EFyjIRd6852k/1QmKyyUKts
ZO/022kwnc2QTvn5+mr73UojqdvfWN2Rrvz9NgLzkyt0ssQ9kVO/k0Bps1mXztK+qpmQsnjsmbgj
55OMqYhoJfe0h9u7FRP4eYrJyLCv1G1O+30TducF21137xmx/9Ueaigc/Znq3lUAxrGloWXBwfeV
8P3UVXu1tJdFTtxajN0aJl+NwBdz423Tc19uHBGnaOfCCLoKQ5vf7OwfXonTxM6H13TkxOqaffZs
veGVCyqRq4O1XLl2rOV5SwTkddg8+UYdOe1nYx18fz+Kcyw0vWaT7LHYFV1MaFU4bZh8LSTGwZnT
7+psM47xKjZQO2dvByayIMFy4yyMWTB1d+NNn5J4EVW33aN4dV7Zby+ASzchAQwK7fCuVs9lEIXF
psWBBE+Xy2nnn31g/55ipxFZz+2t8RwGEWHcpr+bCa0yOMI/52E72fSDV6sTD3iUkmYec3zUF90m
eZPm3guZA6KFlrQ+gxXmWZF9VVyJc28j7mUQY2CafCnsIwEH56i9SD+4a9694lsVe7LeJOSMB/Zh
Z8mZe0YmL3azV/nzCot32a8wwtoovNZPu+QqvBwvkuMiIu+hvRh21eX8ElqRe9U08ZBuJkQJHyvj
VLwc+p13ntzRYs9FVGbx3F2Bwc/zmXMzGf+bvfNYjhvNovSrdPQeCngTMTMLmLT0JkVqg5AoEt57
PNvs5sXmA1WGmVSTU7PuiCqFJFJEwv3m3nO+w5xjW+gk7OTSekzXwtn8mP3Iz01tnZVkjjqAjBx5
PbzEwFKv0zNyKc6sbeiJboPRySm/TVtzNR4gFjqQsT3OcZvwTrEj84hLRLREWmr5Er9Yox2/5ChD
xG1vOtqOVs2q2NMc4OWbr+JztXC5oI/5mt3otmrdMna6leQkP5Nt8TDFa+vGPJvX1nnvDVvrub9I
L6xrivTC5KQX83de29oLKGHRn6ZEcSV5+XV+DfzH6txRxZPvEDi4MA5YHWq/BrX/ToL/RsD5Znx/
Nwne0UnA6Pv8Gi+xZEi8fv+fM5+hfDHwHKADQ90sk4z898xnWF8wUBG0xYKQwMjlS3/OfJL2RUMn
gb4XZ89xNoTAXAppgEYmJnn0mUyZ/2TqO/FsYO1n6qV0aWqKDF5ZfNWtv2EKsHaK2UyN2v2I+ucs
F5T+IY30+kZLx34jQ5hCXEGJDo2qVWzUXB63NDRqtlevz1TAMBdK9ey9uYK/mSFPJmTmIvBXMuJh
FgxYPjnFI9BBhmw2CCK6Tb4Y1m6cmL1NbHd41U+NvJLHqvvkeMfLcy7CcjzuBOZn2OBIP4+Px7J3
6Ocp6O+DJu+8dIBAlMXNPw1Qfz3MAg6GJb3Evhgn64wQ2Jbk52F/XxpJ4uUCJWM2rqaw9kM2O2Y3
m04Ym+1ZhhvdbY2md4Sq7q4+vrbHphNOblntgFCBlsNC/J1zI6K+2viWWRwETZg2DbS6h6maKPxC
lv461WLrofXtruSqEK9r1Vfcjw//Ogu/WWxxfBaCBrBdUJBgXU7RT4KqNbOElf+QtwBI/QI+dSeP
5pUitnhgNKN3Oy2W90rVjBfxqD50CWrWjz/Du9ttyhprHjQ6bMdYVi5ff/PM50QvzU0atIcakrRj
ZTKN0Nr4LOnyZDmynKgG8paFL68Yy6zl62+OMkInQ/M5tgcE0vVWjhLmW7qn6xrdxCcndLqi5FiI
NiCS8gLjdJDNk/3lXPaDVKjTdFAow27nORDWQuErW3JirV0vaxg8ipIejdUKD/oA5l6I2oTWW+AD
ko1gp+4+vsLLk3x8k5Em4OlEHKVjeDuNnFGNjKokxeKDrgjfOmwfXu3nm3jUrsdUIIaj/Cx6/v3F
RlOAU5o0KobFd5xjmgxqr5fpdCjGuPU6/JJuIA8GU29kfPIEvzsUBIBFVbJYehYNxsnT01ba1Gho
y5BVUARDWmu46DFCb1Sbz3DRiz3i6DJyKHraJu5dEA3vAlrRwWKhQzt06NjQrkbDEsiG0llj0G24
KSZdpIBQIzwvMsX7+Ab+7iRpBokoXw2JZ3j5ZG8e3rjtwlKljn/IMFJspLYTXL0p0hVCtvCTQ70b
7DlJmBqGBrXTYm94cj2p2uSRRS/x4Kv+GQGoD9KrPN6IFBuW5CeOnncPJgdj2lwavMywXNTj8zJK
2Uh7tC6HZCwt6lyGkTtI5hoUz1mJ41JYHBfmZ0yn3xxVwpvGZL9wRLAgHh+1nlFT5rTDDzQqKIIM
+ZMS1RGbK1nYkByKzRUn58vHd3C5bCfPDs4wrisWb3bPp7l6fAq1h/kvHpC/9uRy+Ikz8wM2//go
Mht3A6otmy6Cko/PjMI6dO3Wnw96E1peqDXoCGEdrz4+ivSbZ4Trho6dRQr5D6fhi/5UIONCLnOI
S/McVoZdBqIjtuVVGhFCU3uS8oiUhT3MJkwPIz24WJw2Y4saDgNkNR4+/ji/eTmWVYLGS8kK7h3m
FMxcKaRFph8w8tpUswH9j648fxYI/9uzxtnFNClDn2ObfnxxKVgNc09X8xCGrhxtAZgp++jcvB1U
T7nmIshb9HmTHfzED+h/ljPzu5N8e/CTN6WQjNTK6kY/5Na52p0ZxkUQfrJlf38IxDES0wQ5Cmh3
5JNDEG4KYl+I26/KuMT+IYdeZYlBJTzVkn/8nPKQ8uKzpkTNx++OL6UwZCpt5c46VIM+eIlsoETC
VvFJZUdZHvfjl06mgmSKy5PBwv01iu3NsCmBV42oAFsHE5cuQpm0aJ9hoOR02mMEq25d1DHaLi1P
tmXbhi8V6X/cQCUpKge+lvoodiSF2BJmAarYgpr/xMhbRjYI6RknhhpWgQMXNGrXoZYaPpasBISo
qbR4ucqqv6o7oGco5xHwTzWbyaEjz3kTRBWPSUPzXLSVPrRezCLKPhvj3o83nDoSJ+zVlOpgrRxf
YXxxVYDiyzjkTVp4ZeYrKN2b4ZPJ4v3yES4F4/ayXmfvAhfl+DCoWOVaNvFGYJJR3MSX0CL7bWHI
O9mKhq0ymZSXJlXzO68jR/0q9vGee1KTZp9gvd8PSdCAEZTiWFVI4TjdoyBVNZoxEoKDBpJ0O44E
QMs4Qjfo43MsXslngPv315dELZGVO8QHGWbG8nnePFqFOleZVLfJgdpk4hqzKjo61F/346Ht3e6A
CprFjwcHJYIfFk9eSXmUkKbITXIImashJyiltoqnyt8kQ69d5UFf74M897fK0keagqD8ZEj47fGX
/SjIOfa+r0Pim7Osya9KZyNPDqBHoosxmxbWRKBvIlQdNsZta7ETQDbGNPRQhVLwyQt84mtnUF/O
n+wR4kA4/Lua6JgOphCGenxIMfsMorBmhq33RiBW3qhMpNGEARbKyY/POoWlg17RmKwmSf3k4frN
zQamCfyNXFzgQwRAHt1sv5KKVvG5DeZUQ50zO9OTynlafXyzf3sUkKZUvOlKsYU4PsowB1ZVQRM6
FFWbeU06jjuUsvInBL3fHoUhF8MfCQBEqB0fJR2wU6KNSQ56K6A7HEIKahk5Rx+fy2sL7XjoXZZz
VNZRBi+LvJMVa+f36J96MT5E5Zg2dHPj5LkVEpS/qRH5cFrR9p+nmZXd69kgPonopwFz+aOn5P4L
luT+xSAMocJdYlg8dEDKXqREkNfqqMy40tt68lL88t8aP5HQ9UpVaX98Br959DkBELfLGSw79OPr
JI8BFXu/iw/ZXKXrzuAFx4AQUGKWJCrZsuoIfvED2ud12U/dJ+/9+x0kTztySNaJJtAfROXHRy+y
Jo1ggceHPK01r4syBJ5CKW1rUWpXSSnF60kZUV5WnbiqtEG7KHp/uhl9CAZB4of/H88/STygdgDv
aADejz+NrleSBUomPlipaGwb/MerIVQ/Qw8sP+XdI8OS4PU4FNRO6jE9Tpsa8nR0mM0B2XQyhqsI
kMQ2yjI20YU2rj++w7+5yGiU6U4sbn1cCaerZQhINY9o3RysoX8sDYq0RShr9iDp03YeFf1BavuH
Xm2oWxdDjO5HxEku9s1eqYvkn86klF5EFl6sLtG6AiI5OXtojUYaT3l7CAAMVSRxtc2O/VHmBVYT
rnnqm69cuHylBxhwcK4GhzCqPuNinEi32fPxKZjGafBRkGGbe3KnK4H7nKDXWioFptMhxv7KqjQg
zqvovEHsKjvLqWbgzM5Xk5ak0H+U6c4X5OfcIhJ3am8mrbY+qZEZy9P+5slg/F9KKgvfjpoKS42T
t0EqBqBJpt8/IBQSYGWU8QNGD/yBPm4M2a4NE8EGaRdSbk8DXtDATKsHvZqw2knxTKtnSpX0oso7
/1sotSKUCiPVzoHeKI3dD32jAqFP9RJIfi/dZeo44c0iXveyxWpcYDS0xAc5sLrRntshv6usQhLB
HGnpVTOgTKHClsWUbSL1Tm5KZbQXfYHg1AWCkiBKw6eCafQuzQoMRdXc5DHJWaE1IUWa49aWNb+6
6Qch/4Z5TTpMpjVqJAfgirRVxQ9jB1Bv+F0W2xlwephY+2LU83NWrsFTnyk5Q6smFz+UeSrusGUr
P1tc5+gOkkz+oaCmqR0ZkMAPyQqqa3UWW3SUZDWINhB3FrIzz9JZ1CrhU2kZAIrygTW5onUzLmLL
qrG5FhNipBhkgqOFsxA6RVjGj2L+J0b7vw2Lf7NHfjMuvWtYfP2Oa735Fw37f60IJ82PmxfLv/2r
eQE8Tl+2aBZlINaerEL+bNsbJog4iYYBw/ObvoXyZelxUFzFk/SaRf93x15Sv2BdkDBAaCzrVI09
/D9o2Z82e2kyU1rlLYUKztv6bigNBqOLIkls72McKpB8lCy9GPPIEB2NtfjaGvCbx2MQJIgZ5R7h
SWY8oyt7zgN9aW0HaKNGJbuRJtgiDePyJ6Pru6mFAgFEVT4aPCOVJeXxBDZgeRVr9mH3VdxelZLc
7WICFjH7Zph739y9q1+j0lsU3Lv11XIoqhELsILlon6yI2p7YyA0ClfJBH7A6cj88JBcxZ9UdE+5
ZVzwRbyBWIGNOvfxFSH7ZmU+zLCD6zYLD0xN3VrSK8awcLga6RMATWuqFZZDBLht6yd3UopPYq6E
86RO93Xoa9h+gkXHmszejKPwNjO54oKEVCtGMrYy/JvEqMp90sflBjet4pRN6K/RVWKxIBvvs3l4
mdreDO+v58JDgyoLeMSy0zi+O5OvKvWUNeHBMITwp9HlyhXL0saBcMZ8F5WWHXXSblQzw+3UqVyT
YOkEUyK6WavhTijndUoUAEFfd5oK+wFGaPTrpv53dGJ0YuH7n6GWt9+z4mRE4vv/GpGkL9T20REt
sZCsVN+OSPIXCFsYCtk8/pIY/dVNVb6oKjVmWqmsLxYM5tGoxADC5gRcHbO9qGn/ZFR6re8cPVja
QsNfQiL4EOyQTzYh2C4FbCazdCcjlUZGkteQUQ1/Ln8CHQo9sqJgmcjhJJLsiubYMcFU5M4UyYmx
zXuxGlZRUeZIeg2rgTQwZCj+U12/gnYAzTEXFSLigmQibCqWp+I2ngHT9A17nFweih8iOxV8GIVC
2cWfFQHyjjnjklRDrAZy2k9I/EQt/JnppcmqM8/hG8RhPZurrE3Lq0hRs1XVDj0Ee7kfO6/E2CEA
89OsywTu9rUg9eZdkva0yoI8gfAwjfMnK693gxmLfZF+B1VVkk3faXhq+gMR2x/pDuW/vxCIaifD
mf/Jbufd6MxRJNAqVOIYNN9jveoUo38ZsfQCXu7lIbrbUWm6lSCHoaf0mbB68wj/bog+WU8uozPR
4ZyYqgCPRhBwPOB0cpbPSq1Nd5jxJiooRf84Kiby4cG3Kh3zMQPlsmW11hVjN8+CZAyZ3Shl5QCD
o9xbtn5sx2quPmW52D77IlHrtgYe2XBaY4CWEUyFSm70QuKVS3W67wzYmM6oKFPhRSVO8nwa6saj
vKgvVnQtKeB5S5NuE/I+w+EojVy31UyNLxupsSpXVVCBsylA6W/NneTidij3sm9UN3roj99w8RmJ
Q8668l1DLvCiZgRpIi8pgYmp9Fc+SxZ7d8eWsj9Q/AUsSfDJact2GBt6UKM+3rVB/uLP6IUErs0s
Wxsh8aNft+u/g++/KfSw9IJgrgHwtahPL9zY/zwY3+dR+/zzX7ft9/a5+dd5xIj6r8uuRbaeB78T
ff72x/8xdhsoNkUQnCzZWD6wpWJs/BNFrH/BnK/8ARSmXfzXilI2lwUlcgmdcgeoaJ3n4k8JqPhF
MZfOIS1Sdo9Q8LDW/pMV5fHQQywi5UZCHCReU/JK2RAfv6Nyx6qwj/TgserL3O7rULuRmvgCT9Re
qKrnKmvXVVIgBgxSYONjAH4z81qzQmkVS4NX58rPN9f6N6PG8Srljw9EzBFCgqXkuwiE3lZ8h7pV
EdT3wWOWlNVKCKB4vv6SSGHkCgls0qwTv358zJP6OteQuEP8+dTrliLsO05loxBGOAmRcjfpwl6T
ai/LhvoQTGFlt3WYenWFtyivUG0QrULX77OsdZ6/N0szxOGs5ZHiWkujb1k+n9yFjHhYLulo3ohy
sCXGbQC0qLIeLND0aVes6HVqv9GTMaf55uNTf39khhh6F4rIA4CLfLkdbxa4WJtDxDuKciPrgoSQ
M+ltDOHY5vz+1mqGVaPqt5pUbqpCffz4yKhtj86aZ5g7jCCYG402hqLXybHjXtXYjIfZNVJRW+H/
8/Nv2y18FCdY09840y4sT7toN6arb/VttNa39V7fGheCF7qmazmEkDvL3y/fV27qTb5p7at60/Jb
y5O38hUOO1vnG5965+lKd/ON+FjvLY+Mer4c/xgep6t0P6/H6/GGasa29KSL+SI4s+7H6+GqiO3p
St7Cb3RARju9bXi193TFD316avnt6HQu18mJ3GvN7RzTE1BL+g6NKU+xhY3u1a64FteFJ677FYLV
l3hbea2LiHJjbTQ3XhcbFGZGbs8/xQtpS1nxcrwU9tle94wz+VzYkDm/G5zK65yCn0ZR8vXnm562
FVaKbW3mK/VCQVkar1GVOi+bPVRHJJ9EcvIxoM9sqj0gD+cWsLKD9HQbrn1H2+oX4dq6azaDnTsf
39BF0P7mKf7jfsLWwuug0oQ/rSxGVtfCphDS65V7eUfS35723jq47n9Eo6O0NiQ4q4RhZY/7eRN4
8CY8yZbsdDVvIq9Y860ek+nqeX2xm+zQrp1bwhc3gctS0eYvvNhLXBZ6Tsolz5f/z0kJHOzr0Ibn
NGDcubeucgSf/NkdNoIbrAj75t9uPnllXvMu3qx3l+dW0XSU8yjIGYVPp+VSJQvA75UMWQ/xioo2
mLuxr+KtVeCYi8LGLSacTkFg/mjFtjr79UsW7sIuC7evf2qm4ZG2UrOusqi1S4OqX5RPvSONJbYy
0hxL9o6VuIXN45C2A7Ng+UWK26cQ2IZjdLyhdLJ0anJwAnmN1H1LJqVP7sbO50btrADvx+svebFU
3PzAcP/+u9fvq8bO/OQJeKXWnlwZTWMgRWjHAM70dTya+DN26Cmq42vESoAphTM1D29w+J+Z2TNZ
HrcSaeYG4ANFkM6BHd02kblC10yqkjc3lSPPu1j8GYTKWa4iro/z70VhXVdGtJOoyHVZ+7UrRuzb
aALyH5E6PDZttinG0NWmGmtzd2EV+jqSDmwwaB0p1hV6+XVVjmj853CtK5Hrd+PZ2CarWAWZp/pe
EV5qSee1ben5gUrKhO60er9Jfcuj3eKqarvH63iJrcuWqvSG3v3t0Ba7QfmULX3SRF8eKnoQMt36
pSlFjPjxpctis4NIn4XXYrL4WGFJ2DTJ6Ma9iIgi9zS/Je0KWQQOXeuzANaT+W+5Zdwx5kDkMWg7
6O4eH3wEq6yVreR7Eo5Cx68izZmmCugYswZbJv9eGq9D7GM3NTYsiw/3yYNzPAu9LqCYBHG9sEhj
i3L6RmlDbTa43ubLuJGfE9zFdthX2WoOABEEjWbHrQLD2qKUaqFQXX88bknHR6dkR5UHSgm1eDaw
rBJPenWl2vlB3mniXSUl8mZSg5s4w9YudY3IXkBIVzRTCF7VivOiLLZ4Mbtz8mJXvZTtQ5o557qa
f4ebl2M5nEnjGcunMi6bO7yun9Wjfv9JERvQrpbQVZ0sjnKTnlDKQuKuk6JHhGyak4kiIeaKsc+b
6BE4h11AWHVxjn6WeHVKNcYlxKXBbLI42eQl7/r4GZGGrDbltiuu07xz02HwvbKftys3MspsHdYa
s48cqNssgQxIUhsiQSO/n3ho2PnBgRiqzjojMWsTEB6971XpwZzy4bod5Hpd10njvP5RJ77c09Rh
cvLJgFYmsqfDpH+haOIleabxtdGW/r3aXszZMJ3FwQ44an+7gFLZzAX4DFRoauGoxU4z5P1uRmtD
8lLT3hiBfyHqveYGk3L/+vz8o40T4XP89z+Wf/NUlPiWg7B9XZb//afL8jm/bevn5/b8e3n6nUf/
sPlfr18OnouljH30B+9VcH/dPdfTzXPTpb8O8sd3/r9+8Q/Z/t1UPv/Pfz8VXU4b9+Y5YFl3rOjn
Dv/nXdLd//nfdRItweLPb0wA/JNfOx9V/fJqMKNIS8HhV5zKr40PJjZafix2SScghgVF9F8bH1X+
AsaILy0GLaaIZeb9Y+OjENxCx56hAp0EJWaSW/7Btud4Y72McmRaK8vRWa1wyJM33rA6IJoMQ05C
m6ULh7M+tfYZze1sHKjT/XVVfrOf0fXjkf3XwSjOLedDmQwl/PGLQ5aR3OYVRKyWIKn5ljaPVO6a
XGKh0pHfnkOIHWXpnIJT/FLPdW6us1AZeuQ7nbkRmwxnVJixbwAo0PnltWBWnbZNgiBu0KtrZr7J
o6INVxqhdMK2aqCe7uXKb6uNbgzGubLEzVwmgCvOANi0wUUexpjvB6seq32owflbQVgCBNBnZjC5
cjtrzUoSRIBqUozHIanQ+IFnSJd/pMFrtVXagcm67doWqyQejxXYxFzZdWVWJU667JI2KnMrkQJy
fzkFHT+pHcnsdPQyKx+txNQrjBVU6pyqMSio1z2+djtGEXoVF4EZOzhjIY7pNQM+1bagozCX9qR+
FbMouYgdRAZjUwyFc1Qx4lbVraJz63YAgAsnWk2gv+iFlJ31ZcTCCHAvgnjS+XS/3ULTiX0Ssjt8
WkMZdXQnQJrWa4iTrMOkQRBHiI7cRLiusYW7qumCwzB1c05nvFe/xgJeItCqwo8gzjxJElAlaOBG
ZD5pk7UTcJxS8IbIx/fVzHjZVaGxlWH5SYmfu6XAEXsTB9zQeaqQS04qNWRah2Ng6y3bmBI8rY5U
RPJhHAoAHdpRDz0hlB/CzrjTp/imlKNzdWJJh1n9p0aVyp66pN/OZLRHyRyveOK31WRqW7zrgPqC
TLObmVVqwqHtOKp2kd7trEkEYDrKwBVgaUlKu8a0mDkCVIfYEC57QEh9P8NjGFT8gnm9ACSuxyre
z6QWuGEsrJqsqOxmzN0OTJGLes10K+7zkLGlEZtnCUAPfewlBchvNtmcyefyqN3gpEnsSQ6+h428
A3J0Xppp6SaN3rvVTHqohFVZrbQrs0+xn3VIZiQB8hQedbO+maTgIplrYZNK8g7fCsyIjoMZTWeT
+84kHG8UOkDumE9rY8AvN+UQhjh6Wehnhd5faTTCWIHhkqzrO1jMgNJETIbTxbQs77LOv1fafi9i
5BTUeEZOT+e7mf3trMTx1kzF0JaNyJ3hzdoiKB0+E1qadoCkg+S2DuZ7YE6XaSJawGVHcFftXDuS
CXNBTbIcWSC+0DQPv6p1INiCBXnJpHNltEJtL0tNC7cC5pifEgYZCCPjhRFVMYLH5rkZ5ZR1SG/Y
wxTesnhzSf1Z+Qu0u0ya81LK7vSlRKNV1n6Q57N8jq4KOcAFKrFtncULInGJ2Zsg2Flioq5QmMDo
K4tx5UO6IYRDOsillbqR2Y4gcJu1mXa2pgPOC4QzEgPYtrXikyUkXiWGxdUchS9z0N12IBhsyerX
daXvmeYfdMisrYKXltSDEFZQ8yOsLdCzk9+tlC4HOVz4QPRr5Zzspb0xcdJzOY9kIgBmDZMYjz4h
JO6kx1dKWahrqyyvZqEh+S+sfnZDIgAJhPjYV/MGgSdYq9B4xmS2ygqzAPMf3JRSC7RoROoqE6po
q1WBGbauTafI5zM1UKiqy4QdAeV46SeFaldl/aB34PT4Q+rAP0/GCa+k1fuen0MsTsvnIsJVGcgY
Qi1BW2lq52lwY+w+i0a7hvCaRugHGkO+7EHx2nUb7ZtQLNeRALdkSaudDLilQ9av5nhGVpDtwknZ
BpBUARgQbmoBMev96ybpVEStvKqykV3HfgygPNIGEE5wTBNFOwSmBNvF6EOnHVRIPktcZTbqt35h
XME+NK98zHjgZHKZUGjjTpVqaxOaysoQxkNTQXJqg2pDzwPgYrWdZo6m1PrkyKSrOgJo4JuEaRpZ
RnPembO1jsiNYRmbpeuhzV+mND8UuvETdAVYLTF0YWcv8P9OcRBOCC6jxtOcSm6Zm7KtWiN49gQ6
W1DJK5U/nokNlCGVjiG9HmG3kEO8NmwbTLhVIh7CzA/x+3YrPyg9VUGepsZ4TY3gAgzEU6XxoBdE
GBckNHiWWXlZowF4NH2E8NAvMtFy5QbHiz605CtqNTqNJrhoKhO4cG14ehaSjEquxAUPfeFJ4lBL
52M6W440NMIltJ7GtTrCkpUUry2NB+5tn+AmRhRkCSP+Hbq4sdXviyrdVaXSOLVlvCy8KngNScK8
GMCXiEypNbks1dbMBUI3cnGvmS2MbtVPNuxYww2NsesgrR+RvJ8XGZkRSsZjXRjrGqXl4Myz8TW3
KuW5iTPhImfpb89Dek6u63kedqVdgNx0Um1amU31wyrDO/pe6jM8ddHV9OqSfKvpOsHOhn4pWjH5
/ZiN4rEtGaKtrJoAE4sbOBhg8vxyE3Y5WbV5aXr1UGxzXRBt3/B/kLGJzE176QturtyX5gYiWXnV
Z/Gwl/RS8RIMO0yReXYX+MyYKPVUhEupwoXiJuXieJ8bEBaBLoEJH0Yboc+NrE245iPpfC7SF5pB
zcrqyhJUtXIRJbxUmdp0jhbllSPMGbzuXGOarbvLDqifTHOnZkuV5V9z1mpOWTbmRR0nrBesDkg3
HUQ9MSgEhBpudDj5O6MmBziw6q3IwhWDW7RH00uZK0BPFhrxY97m3bYUNTYepUVk+vwtAKskME75
ZGfZQ23V5zIUF1eJEvWM4OPZIX2HOD61Elx6RJs5THaIyOGm1ESJ5LeaCaxKmgJKjLIxeFooqzez
Nfm2QlSPE8xiSsrr/KiNHarhXl37BXSxQoHuJQSEcUh91l1XTRnvVVk4L5vSctFPPAa8EcAfxe5M
t+KJYR16EHIx4SdFBxhdY3EBMexGw8rGjWPJY5mCdIA0vSKEJ1qrZSE4BVxMOKblih2dsWpDuYBv
wG2vhEm5VOp23cwL6GYGKd+L/jZpFc+kNKXK3aVkWd8HdTznCVfP9D7rXd1PVx2wIFvQrAuiQXhP
JhOWVssskSUSS2bDsNsEy7k676nT5HaR9z9B43hQZfdppNUw8ZLveqJczrV1GbfRXYllXhLT8zpc
ELVl+pRYcNN9KLJBoRMBMxOeHmlXuqxctzNGell9GNlZ+wZLjEVo5tCAMO0xFb+3ZlTYRacdONsC
fNj4ox/ke9FAgBUZwx6p153Fg5jJYr1TO713zHQQ3K4OosuMYBx7tOreKZrqsYzBQXUzNHM8v9W4
jWso/7ZaTmm3NmtSoa7pMmZML6YAqbzXh/w5GmQj2YZh1csOAZ/ZTSACEDpnYB4kB9EsiIJ61rR9
GWUi3kNMsIKNOM0wNirFxfx7Akjv6xB3RQ/xERVx76hwYs6bTgUIHhIb6cR1ww9RjTxvLsUajJ/9
8d7kRN6ybE2QIi5FDx4E6h+niBro9H1HGZHeqFTAEJZLQWWnHkMGcSCI45UUKssAtQizVXZiPeP6
5yziRM7Xalx8tsktFpd+LQBxfUh8OVwNqpSLtpFBIZgTCN6uOWHGYIU2a/tQZNrMlMQAtzDBxrbF
mqJLh4IPaqXQj1cfn91xe2E5OXaYeJxNoGR0vE9dbxXeM4O2fQejrE4PjWalh15MN0ImMxvS7jHQ
Liam6H181BMx/XJYWI40blF3IoKimXOy3RPmVgnEAaNC3KeRq+alcq9Uktqs6nHMfLuW+ym2Czr+
KZnGpEa742QSUM57nsL8qazPuNnvrwNZWZTl2YhjF+UDHn+gICcEqIDn7cCMZmcT93Lh0kifzvI+
JEiJfIyxdmKN+JWPr8Syr/27GPx6IVR52bAvxG5q5ScXgqIuYaAyyRwdT/OeapC5H5NGOI/ZgF4J
ZSmcw+X3sXsveQwfH/rd/v616EBPb5HkLUr/41OWQoFqKvIBoK5D8APyZ8lwAQ2Lar2M0sqpjVk3
3Y+PSanj6HRBXWpkLWLqJNENn87JMYkyqQ2DRAq3S+ddZmzyxYxTPHx8kIXIe3ocKgyYyDH+4joi
i3D5+puOHZq+yDcCMKZtWO3RQtyFPmsfgrt62neFfzuGQ+2mgrYbw+SyzDQ8V4x7mRk1mynFJsQa
a5kUw9yuWsaYAtHNDnPJiy50Wz/o0sSBNMbqpVCSa7meQxcbEWS3Ovza4uBnjFXLtaqnrmGFzgzQ
lxwGR0OWQ2FyZ0T6FQhSVyd0FMLyRVvLG0Q2jY2KbltUUG7LuCXEOpvstjeZLBUlQrAo5mfEi8ve
LIA3H7LhqlP8h1r0PUsjaqQpnmYl25u9CVm38C9Sffhaa+NOS0WZI/df/W54lJvxUezLr74i72Il
3ws89G7cxh4J9nSvJZoM2eJzEKy7YJDdLIDN64urJNLXhTpuRaki70Q19o1pPsWysJpbhEpDQElo
bog/6NP4Vgqzi1LVV1M0IJ40d5lCY5JAeHAO3wa/ug1b/XtU+WdDEmymQbmJAPJ1PYwYTW8eM4mV
mVJ/5arcFT2wJVrfK4xea/olu0zQHlgenTdCcBFmkzvJfDOBoHZddl+BoDF8orlmd7QKVGGthcIT
Jsm9LJH4o5b9c6EWdwzOoGfamQbUsCNCTHN4NVzs8PfElJBFWbbggRsniQxyp+QHDRTM0GWH2Sp2
XQbvTieM0C7HZmWYFaVU3cZCti1q2e1L6zEftS02t30WVxfyFH8lr21ZmG6SHumW33/PBurjMIhv
lGi4TaHFVFizxUb6JsC6xbbG4pEbi57wsmnSuzCQdpkKdbftGwcH+8CcYBaQk+acjUScP+qgGUH0
sP8nSJh2sBjespq7H9qmcimHVU4q8hQRhy5ddwJ7+6G9bJX8LuimYVVVYwNes06fUIQZJGhIZ35c
rGc53+tZ5xUiSNhMWZBqQnSmzsZutFBh+xn3mLjG2UM5zjoP1ng9gWRO2nWZzmeTFilOpzTXQqe0
F/kosOxsY9DezZ7d6KVQNTzyU2auhFDdxXq5Z2+4s2bes25Bh5LMSVAB/Nh1V6eKByQ12oRZMl2S
837Wx8naB+ZImYCQAFsc4k3ahysDYQbi93naqrVwr1Ka2qro7K4pkbzEsGiXTevXNm2/FWprOLMw
zY6YZe22423zoiJ6bK32DnJv5oyTProN10I0CCHLtJbWDgTckEEjzxZoHC0vP7nkurp5UTR2iDLa
0eeR/tP/Jem8ltvYlSj6RaiaHF4nkCKpQEVLfpmyZXsSJmIivv4unvvmc8qWGAZAY/fuvXaS1QeM
8HE5UnQZFim3wz6mjiwffJXdyU5bH7jhKn7i/Bb2HGvDDjHNXbofQc8JOKBx3Y9rmMUdNVrk9pNM
5LQGdoSv6aK24V9muefZ07+dTWACMKmEBpPBI390HsKCnE01/yCc+GVF389VoXEV2sCFbMSqnhUf
4b0ZeFJN3gLheVQrxZ0O2hVpwI2tJnwAGEUfMHjDTZNKbNoJDQgBMdGIaAU80Q8g/Cz/UjXAWXM4
0mS9MxsX6iIFLQ0xsv+dH7rbH/HFPmWhe7B4ZuCc/er66SyhhVpiJvTTJbBkO/SBSc+ifiKUkXEl
My0YQS0lVCByh4jovqg9dyNTkmQddschML9m/csszB+z7qtzWE3OeHQaKYofajSW47T6KvJtqvR1
7BLyWUTarSPp3r2V8+JKXAF+SBqW99cTK7OzTtgbB2nuPracUp8yt7VV6s29+OW3VhVlY04AEoyF
V8bC3Jd5rUaUWT7+kF0yt/qLKZb2mfDd/pGM1e24Q0JCna0/8MYplsHOaKJPJlqvNmwPFaSGpaj9
N44CbuV18IcZN1iSAuxXaCbuKv6J2XMR6JaNPHG7nNaTrrMsxdxz9fsuoM9tG/9AE7fWuZjIooZ+
iSi2BcZDV1O1B3XIjZ+UYDdfiPDaalYTtyg0z8V8MQyIVyRQ+O9EuM5ppRwVS7laVzhSMowt3uol
GMkNo/idfue1M5yrqt8fyID1y4g0zCwmp9VK8mB6WhE3joNUJy8sL1hRmTabsgm+qdaxzrjqgNN+
KJdlSFcp7oM1uNKvcuKMu0qCowU+AFHcUT5XZ0AoWMOhMyFFUN8W9fgxKftzgNOIhYgMNdcnKGP0
BnGGCPBIt/N5X6Z7Z28FKWz+1H0DrfhjE0h7ZA7ajJdBIM02A7yZyCyz6SsEnhVvfivFb6Y0wfbt
E4rkoicU4G74Mta+P7eTF5iRS0RqZI614xwGxoXLeFim9T7kBqgex9wPf8Ie6F9KwRhvYuTjU21Y
QQ/FJ9R9DMBmsk8jk0Z9iio/rqnmZE6z0DfJlc1rHAte3TzosR/QpxrFBFmIo11Gyh2cEFLpMP91
QyDfd0GobR/MAQGD1WhPIt4FxClEfOaVc647T+M6EmA9NFAK6Th3mvz6ZcClAMroDyGn9JxXR77C
XmrPjJrmQTrPpJt1jFwT/xnKzzkYg3Qgr+NtU9q6V9WGnMzD443UlTyLp3D3veLgmP0bR2Bwb/He
zrboFg/RdTMfZRvcdd1IV4PSOcnsOrh4AxViP24HdxZPtwmHYyC6jwV1eQtsAp21lTHu3JZphVIY
4yw+BoWo464U64/CHV/McO7iYmUfLJfVex4GKHBq8cNPMQF7jOwyc2AC2c7bNFbulDI5dVw98djo
jurEY5KjwCu0FVQMIfgtVGlE+rYjKKkSJ+WMaJ6z16kXIZw7Mejg1Lp7+w4p/dmzl45y3gqnj9mv
QWMaU9BGLP/xjkoVpcYdq+uysnV7y4Ny7CqxMKzEdb4RyD+qiwIM90QXvj+s+GrJOPStPfYVru60
M2v7a6XFd2eNrvlUljtSc+vb6tyvej25E0alvFmuluX+nYy8SypXAOgE30KpyBPqd9XETqo4wBpZ
8GDeku+33fgYZD86KPrefswgT0vbuNju9NPZm5/T4D7OwfQ96v6YU2PgEfYT0RI9LTyHqSpJ0/dk
4gv+QyZye5/l+lD5EOFuY3fbaZzH7JiHEE84QBcAR7a1yMtmsXu2ogbXSUfqQo+GcD2Fv7isli5x
iMI6MePznNXwQYWWXjz4bn/t/P0YZKV6bt0xXXVj3vlLmHalJD2RJlnEI9pd8BI/ABPd4UHNDHgM
KwmJY/2LAqC5m401xUYYYHGvf8EmonUVSjcZrPWqCNkrAmZdG7btfJ3/5p774llCcXUYz1Zb3a/W
usaozlcCjb6HKtSJqOZoRxtJFhewHO0QcHS5eVcNUEpspFdR8/CJfIU2gbe6WkOimxFzRTE9DEFw
zWsRl1rVdw4hKfG2bMfNKZd0y2mp0VTgGCzHuxz4biRmrd8DMyN/uV7iClwRvv71DdTukNpu53wC
RwOBYoaUETdbRaTUbP1cqcMIBqGohIKj7zovp0FXlRhF+8GBnlKGbnmdCbqlsYKFxgX4GtVucB1l
Zj/4s3COAvbwJ3LhdM6UjJ22gWAHnjydBkpYiC45V+cBBwKC/DbEvh5hG/IptFHoDHusWoZ1t0DH
EnzF9zgWQGcjGjl/ykqRb4hM8TS19rOUzvZYt4H9aqzUHeA5rmA1moPbOO1Pb1UPy8ak4x4Wx9UW
+nm4ISJyt34fwupjcss9crMKurR2nvzMYCLGHGAo2vs5H9Ff83X8yQyUShtjImwH8qp66uZ9+dfW
Q5/sy/ZVVYt/rgIyHJSxfLZ1xn1B1+V9k89eQlL5fueiAxwGOCGYnaha15zGk7LKKnGyjrkFm+zv
Zsmvtz07RpB67IxO/lF9sz1bDFUkpk/G9X8qQwZ+2QUvUTbPFNq0gZvp0FbiQ7f+c7eMfNz9gZHL
2Mt3E/0VTEC1mhwOSsftJFNlbLjss6yYjpuY8bPdrKGDIHaFnZP1xEZ+KoBWlInLQVfGkuX5atuL
fN0dlxysZWpZwejg8xXqE9kg/dSKZJtkluqWin7e0eo8h/PbSMw8o2HJ+Wit2SPx2+m8hEdK7B5a
RvlMHzEqOvXk6eFpG7ECiv4FuDiYt8Y6Gp09gzGjpTGq8N9Yg4shVnv64axiidfNj5HR2FC3TBx2
s+SU63oRz3suD6oipcRi+iQqCD3t87U55pMAtk2/hq3l14IZOuKAfOgsB0NQd0ZR+qaV4KROWaaA
6J008DiiV8TByINRFcEc11GxjVc8t5dZ8QR0S/Uq2+7epu3YBGRehv/xct2WmQX6WX4+Pg6TNV43
J7yE/li/OFIxF9FSLsCvOi3DeoUeq5gPHR5hzNFWnuttjpve+FHukz6NuX3aFsNi5qU1k9Gyfg3S
endF5r7Q+aaIcqb1yzcZbPDLEahXW+d8y82PrLlNYe/TVyewZtIgcE5lqd/EHnbPYV5Q66Owpasb
APPe2+zA8jm5KoSlZIENtCtUAS/DIW14G0451LBHsuG3uCqKT6OjTgyXllaNW93be9aks0txvc4P
u802wzNJg7/NvIvlLfbBoikdkRL/nKvwJRN87IP/b7RMFftV+OxvXp6Wg0v5Qzh97Ahu6W5LtPtu
HWUw1ak01piR7muhw4vrdYyyOxMlWMidqCJB8Sz7ck8Bxldn1m6LsWAK/9qluDaU4LN2x9g121+2
8i5DU41XCMFJs/gfUw/hqV2phmgJn4A7nMEKi7MJx4TFC8t7t0Ad0zt5cYLqWtPneQDvFCDirl1s
ryQ0CXLv8hre5Ip8asVzqP3LsI7ozUV/3r2sjhiz0wer2VWsoFLd5bO132VL/kp3QUTOhA5OAXLI
emAZB6MSz+XonmaxNJ+hS3W8VN1CWWXzftssYeLwWfUrRAVjeZ0GEjSCXD1KqYK3xa3oUtfkyOKL
KNNeAtepViibg6M+NjVvd0AqvHNYgzDv1A5S2l3cuGizO6srf+Ns2/50K9D4tXXD81br3wZpNGe4
mLEsqq9hcFCC/P6rscerNvo2nXJPnHxC6NN6xQ6Lkx/waf83K4mH1eyxadvcJmjgZ4BcM+ONHrUq
Vj8NKhwFG0ZQ3ZdnADJWRD4EaVctBuaar2kSJAo73qO/b0t8Ex8sZ3kF6vDEJ1Qmi9fcbct8p2b6
LYXrXWxmzmLmvuvjwHaM4AycFpIOPp/wCYH2p7FrwOFO8L7P5j/6fTOZct3JsJxrYS4OOaDlp2R8
7sgVWKTlDOQQZEJLkJHlHddVXve8oushdXAXNgXnVEkj0jaG371CLZ/IW4yo7h+V41xRqAdgsPWT
Gnrs2HBxI1e4v12/4lf4TnHSns7joe9f6sUOYiw7MiEH4QJg91jLYo6KcavOxWq2f6RsrePEP1m8
6nO2WJz56t93LNUH2W+vNbGm0QDpldz8/tHaSFmedLklhdW/D4Pxvof+NW82QOy32HzH2pLMJdmU
8dc3E6Pr3LOghSGfaTv/dCdqodCtLr297fFqgzsCvnIxt2kjo7iWIwvGIr94M5/Aav7JHVZOCUuy
qG0C/Vva2M3AQPJU2oi8S7hF+3i72QQkTu8r/Aw25HTXnCj7GE6Jw/8Dzbnfq71/Lwb5qjEAx0Ml
3oBz/uic4o5PEcanyx92ed369nN15SkcuNr64qYoQh1LdvwUPCPhlgw2xF+UNHobkwAS0b9SAL/L
HaVHqOG5KiWdqn68VEP+YBvr3VwtIyQrMpYLY75mmXkhC/EhCNVLW8k+GpX74eDxiUdRNNyTmh+t
4SK2yqdKF+++Q/uoL5eD0+2nLZO/nGB7ryrj6IWYokq7+fRGWX0YpCtF62IcCj6Ye7oEcJQAGEQe
p3aUT9X9NpNkZaI08o071YlEpO9hIw+5gBpgT+21nH1+7/LpUqBCI+V60YCTyesutgavi8nRRUZD
VNoAw4bLk0ci+D4zABeS7E7R82sZu7tdLFQeVU+6iAwX/hN9tuuN16UvPoZC/2VxOxenk1VCf0AC
GhrSWnVEQDfBM3OQrz5PbmjS610BdoEWmO7MuXryNipK4YIWdjdxuAXIR9Rf9NO5zB+KsQQHh1VG
YZSgYgmuu9MMqEyEvtOxTJvJqz/DylqjwYZMs7IFOTstPjlVXmp7zZDuIuBxaqtfcCPuMc8tx0aW
h97Cj9C0a5HAs78OQMUiqdxHZIOXNXA/B6CB0GXqiNWVTC1J8xCO5IbE15X8wypEV2D0m9LZC+86
eWPsOeP4093G7xsi+MgdS7MrbiJ2dI4WI20rs5KidafzylacWEBgKfWNa9CYCOsZcd/Qhp52V97v
xnJPq+shH4zhbI8zYSKQq158d39fNy5itpyZcDJq+mP2EZzzGU9dFRmag7AzKejBn0dGA+qq0EuI
Oc77FczmztHBr22yPkuDeX02XWI5Jh8blEuESIxf4FyH64fR5W+d4sIaDs09mU9lUhr1m7M7GQ9E
eye5Iidzlbkx3U+U0fWBoKfHfg0e+8y+GPBdkkKWElPc8j0ptoBilq9FaxylQ/9PE+FtdcNyWh19
HmpFDVXQg10y4j1kp9pEd8bH5HCqF9iFo8oqp3jdB9RySybLWhLcGdQMZ/TcZLD5QTukz7ohypBN
dLcJvB64MJ4twgVTSQfnwbDbV7DgxMmjAdzlJhcCuwRWamjLTeFisKaYKPYhTfru9GlgWuekAsrr
2Nc8JM5qV63xohxOuqi2SnHet+zPMmI+sAbd/N4aUzzgKZbxbISpuWYXLHFEcBIo9wLOCCU7nC/d
GILcuwXnbcoIL0Un7WPbiz5ex/JJVQa6GOC8mHdKRrw/v6lM8KxI0kPNrDcPYryNNpuQOnhaI6f0
vGRX/kLJGWCtU4XoP3Cqqjcv69R1l0Z2XYVJmNzYMqyQeVgYTLOebeJMyIwvFn/LL8HkppX9GdI/
PHSg4XE7TAdaSYlntU9VQ9O4MQb/XhSc7FwXYRlQexvmaGKchOGaNI3LbXuqXtwMKXlonF+yCva7
RQfZHaVfwhTxZ7tl30p03mlw3Xc9YPzEGQUoIZB/avj1MSPUZlR765eucWDowrvWmwHVyZo/cu82
Oyty7JszDeWCuaDUrb0vpMo1HULs371SkUFbIW13Dx1eZE5i7GYWOUX7TcMIl+QUvKyrjcriVRzv
hjxPXndDJVkHfENtUgpy5W8wQEsMTIGZk3kMu6WP2mr57Tflya9zPmCv/NFNy12o8eBot7tOkHHP
TERqqnYcT64yv7THa/LD7u/aZH9XUfggYAmnJxrrXubFwdP2vbMsv3Qmv/oFGlhZBFhgjc4keaZZ
4kGjejYZBC+ClDzEj5vVztl/rbZ6GQSOUGwGY7x0Zge8kJZP1S7ufUMBw4FSnxlNucz7dGV9wwbq
ihdrtcNjDpWMr8tfaAgLufxunaxJhGk9kVlePbjQjG5bA5ZLNI0Xp1N/dq7VyID1oLpkHlh2x2rr
mi72PKaRYj4bqzm6Cwj3lF/KSbAsktRJ1y7KizAmI/ED7JrZTcUuTMXltWbez+ofW00elpt5XaqH
ET+dpAsyefZ16OlfsfecAF4d+oJaHLlHH1DuBiTA0m1A41IOmYgryy2p0OdumMxiT61m5WtcfizC
+930N1iiTwRk34Xv1qB4ssJXgYIu83ekiKdwxve/43lN5h3yOdt9jW3SudswoWGPElS0hdMx4Kdr
FDNLUxFWZpZsWliRZKhoYthsy5svN4MH2wL76Fz50LoQzmRJaqovplOjMYxBW8Z7vR7HLnwbba4s
tbZ4UhfiqtqHxeN+4XFjQrvY5yzeletPOJPyH1lBaNWqudGhfm5NYBxMHb6ji72uQJ38ft4T9De0
2zDd2vYI0utk5OpnUywGTa8WfPvqt8mEna9ygj0esu4D30g6Le1przLgdcb3Zlsv42be93ZmoTZA
LQr3KY8l1NkWq0/o62R17HTuxy5yu/pFNmpM6wnDI6/4HybWR6Mq1FFmy3O9wl9uPcI8dLNBqnUk
69C+y3VwYRENkVtRqNX18stuNOtmYRR0a0/ZYNN+g0Pl9svVLn429lAwfCbOog3TQMiEV/aD7vNb
pv6uO3dfrk+FaGJn/M6riQMsREYUJQB33/lcebw7f6AFl7NPDc0lR0NVljpzt7ybt/GnqXXaKZ32
ekZNmmjBBi/zUCEhTtND7RkYLQvo9Nir/O7E7eXo9uVPX6s+sm68QElQG7xSDJPbqTAZRPELJh0L
/1VvWJCUBScj29vDgA7ORVLjzCirvzLL//Vu8w859Zq5zhOl+Y+6lBezz9uEiKeP3ABQQ+jojKHL
oYDXAt+KX5vrPfkaGGpd6j7HWt+rZn+mFCNoqjAP3DsuYSMTZ+gBVvpd5x2q1Qv4YBB/49rQT5bD
EJE57ShtzbJ8DZbH3WCeB8i3ffbqBCzGqF5hV+wM0tX9SJ9+glJS2n2TOJUwURiCMWmFP8tUisn7
p6SVv4eQCQ61HmZMJtNEUovRrKfMaGP2Pju1EIutUmvsqyaONZq/I4SseTX8PiFaa0laBtQS+Jjt
kVRxI7ld5MugYJo087+zfB1eO3ZXxnwKL4tt6a5oT6Y/p4t2Uyz8vN2KDBuv0KdpXFYeSdcv2xiD
zBb7OdrMjTBwtB3jJ5opGXDU8QHH7JP2bbaI3jCPlHffSvrhU2D3n9qhl2Nk5eNUKIJ+xaRwiQXV
wZjmNC8c46XMLTexd4/8au+KJyLd6flMjo/vuR/713LwKqzeDSvPWSOQksRn9uKP1ZdB0nrABkOF
Y2xzAZQWvQkhMgiP2JWPxqaX1Ld0gbvV/R65Nz0uufPmZ8Vz5lPPjfobPdNNzW4QqYYRxDvO0QBv
NyHbz//M2MsTofz8tBfWk1flH/7unGTYv6rePa/9HDM7dtsmjeZXC/1F1+pi/ZcEzP4U4W8vo94B
vQwY6ZsyhVkMVaIbGcGfHJTl70qzi4fg8A79YIORIaukxNXmNSrC0ozsF6hnR+68hHxqL2td3ElD
1PBjinvmEIYox54sOsyuFXxu6IIMe3TcC2nqBZ9CiHft9U/GDg55g4PcNoSxraPnxi58YT4sP/U1
rVinClXUr/WYuBaXDR0+Uygkk8hnjkf7tZEwDpZtASPV/shb9T3UDZVbR2fQv280tMecAS2zZs06
03XuZiv1pc9QgQRDoSF9osHPUV55YxS4tDspSS9Vz8CFncPIsYKGmWpnPGuxpgX50+ZEniU0dMow
HeqDGubTHthNyvd+JsV1OI0dWjlItcdxqZhKtX8QruclSoQA0VV+1fa8PIi9+hrL6b1b/f00qSBD
mqhyIJfuHvXu9OLX7SGURUfqU0ELtK1ZKYZzGPvaT0kkKej4gb3UGe6DeRkuhjl/4vnmUePHdFHG
20sCU47x6pBu05KLfKkmAdOa/BEcpNmrGfjzbeTlE2vNHFN+XytpHtbay/D4ONsfYxY/dkUMJfRU
3JzmDPAoo8HGzao48mmAiwiC6nNzjL8F7bZXZ2kZLmgVm3JtaRr0eEX2jTK/5fM1+ubiVriMbbJl
473W17LIiQDAlz9FtXI5bWhhxyM2+rgo9vC2zb2vY3Hv3vJ4WkUJ3gUfhEHNUT9yc63Dmk46oarR
gJgRBbekTpTPkyToEd/VcPaE9k47NVuyGc0bF+DnuvGapAyldVQ7ViS/dYUZ4zSaq3icW6YXDbKw
RjTg3sBJJ8BQHzFGQoIveE/5he9eh4ey9zEXZxgp2y9Tkr7MlKG570wX+vmKVQnsyQVYM5KXMddz
YmM7Z0SnbkbryQLCWT/sXscvafVGMSVyZ4l7kj7Lt81CpUyh/E7LmV5/6Kem205xuRDwwXKx6ZDX
zCQVCYXQ/su3fOJmps7svdT0uDql7rpUPAe7N9M+zbsayLZo/i4zVY0YejbuYeKH3peuv6vUp2S8
jb3ULEUFvdblLlVVf71yq9qPdmN9MwCBxyiZzHKe/zZScdwT7+Pe0RbV448RzVVOnfxAIeVzz2fo
zkmeT7guoTrWOyI08bRRO5jCvtuaUHQxAuAfZ7YtWjlVz+y9msElLkBJ7rciWMYz3SHsRma+h1/5
CLb9sHmL5odiOP89mFO1f6/WsgTfGyaUj2IlDjUFv1nwsojOu9P5sLYvy43NQT58Uz/Y5gLm3qxk
dyTXM9sfjDmUThLgrm6P3prbQ4otl4EMXFkYNgIuTXVsjozSED2xTEcr8+fxsMxFUN1xbjLv3Wtj
zQ716O3+FfJMGF5qbQTzF/Ve2cUKc2cXZ5JNMyKpfxWflSp7QkU9zQW2qCcQEs1UoMQJpblUjFry
7kps7inoF6vGr9Fn1GWjrY/5LvHV07403xw/C8uUKQtTk43WimmIFjWXD71HntopnFdYcAGzeM0f
hJliOxYINLiNKm+muC3IiYOHGkDlzc5MxNdVTOzyQNeVKabmVQnPo6yiYbw9d00972dasg2DvAOJ
qufcyUrrYfUZVkMgoeuR9RXqSD3asHfFbnCP2sx1+UbKaleKraA3HrgoUs8bRl0hXhu1ZbyY3u5+
Tvm47qk9zDgVbFWFN4+fkC2mumo9BLk30hUtyDexxsG0kvlm4DwbsypGerhyz7jfzX1HzISzWDhU
LO4X1pOJrXx58aT2HCItSr6ZatlZjHMfdP69L3PMIVhxx5iP0uL+v/X7kgiccAGNLlDxT2VL1X5P
Pr3Hzxr9/dIZrbZO8Go7/1F7kuODDR3vKlxPoMZMGOPhNBaFwioKoqKiEhxuFWMnLF6dWqPFGLXX
v7djXrj0zaTuHgajDy4V7p4/Yu9nTkw37+7oLqz32OYfKosuJExCgd1kEcv03PQE5cXd1vY0Fd19
eteicx43iL8blIWgZzQ5V5p5iM5qEUy5efaHRrWSPuitbxlsJUehRHqOtmKiORsUbUsZ5OZVufAc
ms1vXCLm77LiOCGd/j9LJhWVIIFqcp2P3l2M8eBgMu4frLoiP8PYubPhleeTuTZsYzcdsv9HMKlu
j20ZsEmuxoZdrcJRa58C5Vk/hMsoQVRqnyGLYt24p+YqmImpwJqB/m81EndfNS3uXR+UjBbMniAH
xSve6nLDHbtZDHitkZWtFs4S4qP/5fxeKLLoJuhtheS2Qtr+kp2agn4V45HOm0LwGHBq1bgbrH4X
mumEcrQRbZ3i29+GwOOCXobR3JrBr6Ymfm1bQnV1HYGsU1gVbTlELESmLd/f/WpjGYeqnqynreLl
xHS65Mmt1oCLduVM351lYTYft1laDwt2P0CHDZMy2vN8RtHcZjpTLNS0ZJTBxgkqtz7PxVivFGo2
1i1KZkH8oRHSgHVK8Oio9xvbpomjikGD/+zuXolPem9Igg5Um9H8GG9u9j3b5gRVanhkuJjtkd7K
+zQpxk5sS3mp6oZ6uCt34g7isAcLH7XBJN5cpnYIULJt+y6zm+J+QvW9dgYzSA6XAz82cSEMh8lv
zDdrD+eFF2uUzIkIeYKOvb/CiTavu22hmPcDcmU8khCbBERY56fOtFmWCzKgg1SFznb0YHvOTGXm
yxNurO4Twy3bB9KSglasHbUzLqmLCfpmzt7I7SnrESt2+y/jH3aR2GNJDEWJJy+psp0IejvHTz2X
9PMQfNrx0Btedz+WOpiiMNy7U2N6y6e3BPjXyTzmDBo31OWu6zhsu4Dvaeu89efodVUTe04DboY4
JHeNHGWqhwKsz2+8TdT8vejQLJwif8Jcwz9z2CEYN9mMDkMmVTGEQfwi/xq8x3FYMtsdZ6vJqGxQ
lQFsdo2ombK1bCSCtMxvRTsDjsShz+HipX1LDXI2ANkzHMlqgIioxC+pq+UL/xB23mDdrswaB0FC
fS+hyFRyT1dT4fg0BJZRGr05ppXZY/82jc3Jkl51wT9D9dPjEjKzRdnbP06h4tC0zX1qmaZogq+l
2/o37XrzQ+kzPDySppTHjCbwLDWWZHy0zJX3qloP0yfWP+bonD34lenS+cRWx99tLaqHa8Atq0jI
BqtpvWSieAnHHpaqq3z5lhXq3pmkmlJu4NToatre2mkvPkM1jPhKfSilCK2VNn/6tWU+b8IwfrsS
24Fc5uZ36ZkAFCuXuWlRm1yiJt2j+UB7eqF9gsPOEL2dYGsyOtDeznJS8+j9K/ueImo3qEimZrUO
hrXJD+ypBYNAbpHzzWi8OY2xQEJdzc19JepaiTuHXssj2suSWms/8I7sYn3hlvs2Sddis3JWzMyT
u1dvOwStv/Mif80+cq/nLA1ZqssLxX5+tTiJngMah/Wl8kcM4hs55pFXhIzEjvCiBlqjWEyyKrX9
obgORTff2wTKJLX0K59pTUGMRClnLOfwwL/LPMwwjjiqey+BAd5rjbknptdXM4q7BJwpph6f8UkE
f3jb+TOx0TiMprwT926vjPdx9svvDsuJQACcw+Cw0Bemz4cs7WAv6+ZTGaCbUwmI8lAQOLJhITR4
tCvpcJxZ9m06Vo7gr7Gx6PGx4jIxpsCZtu0oETVYUP9NLehgXuYjEYdh5JiNebU8zXNJpcdzb8IW
97CGEpRtB5Kew67C3DqLqXX/0aHH1JbLClXfYJj4//9uKUO6t0xkDIS+VvqyhH34cy4n89vQzIQl
iHL9S1HMRLLgDByRTjAdnWphsGeUW8MOI1ubxxiHYHG0Mxu/jfIx9atq4PDpOJ0xHbn8NeO2niQh
kHgwLeZsLYP2/qqYwY3wOGK8GrjC5NlGsV2ofOanoxDgfO9MFy9KVdW/b8nCiWtW7sUYPHbdxZHE
exfIYed2EPjdJixb39u+2Oowza5s44a5gb9cKrKHjhFgkoe2/WDkPvm7ZCjElAz0An2N0EjQTR0w
jiO22/WbenmgL9xWxya0FhUppmNbooJs+Zv4UD4UGgsMFMFi8Q9mh68xDcvQ+4dR2SKnLTe9j5WF
zFZmymFlZtZ3+phLQrG9Kmgy9PDsFpqZGMwhIbF5sf5M/31Y06QLDevJlh8sYJdcKK4hJITJaUNy
zZjGarU5c3ZSO3tjABq9lHwik4mkxR+D7AG/uABxH5RxG4bbdTTKvaoiHNFMIvDaGPivm46Rn6bK
2/DdC/L8yLy382p1dE63eXM/Cs+msGyouMDOc4/7dMytZbLQCbAueVPxXKgNoO8WWM/r/7g7m+XE
sSyPvwrRm+6OGLuQAAGLrghDYjvTH+VKnK7u2jguoAQlAmF92IaJiZjNPMSsZ1WL2c1ydvkm8yTz
uxJycoXKOH3vVDJJR3SUjfPq6txzz/f5n5UzBuIsnsuqddo3vZ8damMJ4Teqd/Ve+2CMeRQuJ5Of
mwlT/N7V4tnqOLkLF3/3SRrdTNpNWgu88EMYUJ8ctu6mI2vFnJ82bb0D4rrOBfMSsda9auTMaRcL
bf61Q6/sHZ3t/vEcdAMiZFWmGZBC8Lk/q1v8uk4QkBLsBKsgeW/NluE7Sgy9S9KcQwvojaRbHYOq
0xvfA3txE9jTpdOjcYMD9WdT9Mg0jO06BZOTg7CXaf8HL6HKmp5IrpZHkfubRX35eLVKJpNFt3Ub
wuH3RFfuz+pjuLQDpDzeJFPNuA9tqWou5tFBVDuewSlhh95/gsvpAsS/uREB7bHUHHwKoscr526M
yVVrS6/NSRooqQc74Df1x0cu/nTahi/pYLeYjgFEzkHcpTCrOphKXqHSnh7DRrW6PAZI/5MN4H67
Pr2Ily0mkq2seuOskcRth3aZewg0vb1jEfouUVAP8fJxeloL/bt2DwiPBnUZqwSv2I4f7qeni8kj
f59JgbF1cOu8a9HTz7Df1vSOpv2wDhYu/aoIMFoNmow8xgnwWt3b+IGSuWRSvyUw4ns2D6M+loqY
IOCRABxPGUzcXN3bFph58ySoV08p4qSSnoIF8iVYKMTTpu9WjSl+xD31dQBtE95a1ru03xLT77ZS
gzBC+FQ/zOLVdHFGYKA2u6JArf2pGyeUJHZpULWnx2MgxAHbmzhxCHS3LIh84KKeAD6M8FquuBdv
q5/86c3BzLuLukR8HbK5lPfA1RRquu0QfUrWzbKB6LiPnWYXYHkn6DAYaFXtzif4VF3P8TjJZXXh
z88Xy0fr02ni8+xOeDCdT94cHAThL/CQQzgzeGyMe4/+Y0I86jakDKXmEEDq2vX2uB9H4S3GDNmp
dwtvzghAy4mqNDp7Uzo67mx7KeurW3TxrlbESU4mlkczeIfKQDv+0LhfUKWLWUSyKLlzKJWi6x/O
AUDMv8nOMCT8Hh370XianN7PpyDG3fHXQRdftT0kTXlfOyH+Q1K4WouiK9tr+AlSpRWDNDCpVqli
SR5pDvJBNCd/VWs3qJimgfxn/IXb5onz6FVpS3iYzYY1h9AmMn+5nAHltiTQ2niIq9fjeVi/6z9S
nnP7Dq8e9quHj2RfqIqa3kS1NizvEXWZv5k1p7dv0V0P9k8UWtz6+IgTIDIIKfrRG6xrknhMh5i3
T6NHq/YrVn7r79O7296n1gFFVB4tNrKcd3nbvLz3mC770B7fjD37ERXiX94/1GnxqOH2EIbotJez
8fvxJ9LYdJvFlCvFH+2w/Q/695CIjQbK+jiuPv6Stu5J5Cbwl66yzkegmzYhoAo//vgCmKgLbxjS
0vYxLkJEba7744kbXIqZGxX/SO5mmANQfR2O1PpFJORUr4gylb3HGmbqKvDm8XXwuj/KQZvkY7YX
eiEy1UbP5NM6KSbWc//eF7EXJyMgr6zmIbC6DPyhHDz9ADPlM9B6/fWBYx22bGRpHfGVfw/k0waB
tne+jcb1ur957g3cL0BbdRD6nlCoXkODRu1QzqqlCBVAN/mhe3eTBvZhA/LISQEZCarZA/eJBrKh
W4sGVuuwhsEFvnJOBJUGTv2wzQRzq9FiSlj62bzxT1QvuQrPc/lLeOVlfGBJDFYtGrQBoab7jeby
9Tmz4AYfNA/lezfJPqy/pnl8v66C1eL2apGA0fLge1TBWc8OuU03+QYJDhoO4qJpMYEBQy/97BsN
5Ng3LRI0GCPhNOTEm1p2zlytTRLABhiNDTrO12yQ0XyfpEEt48xMGz/dza/QCrXaISh9QCXIjvuN
l28f1qtVidO+fvUqjf17dgWquu9u24dyNgRzdNbnr2pEizFGFrADABtk8mafDt7SFYHWIeKvAefn
WgDU1Y3zt6owBvAhbaZw7NvJ22u1/HquRwfS9wxSiv07tpAjB1jZEqc94//9u/l1Xe6vtQ8bqECg
sguSv90+rAJrxSw8MK3lZ/+u/tZcodTs/BqxZx1aYB/bsHn2jir3HzQPazAAODbrb/eQBo4uA9gW
UzqqtDlLAGr5UcVfA3+hWgNzZW1q7JH0kwPJtDS/g6HfZAooQ6CyVy9o/racUtKykH/20/d7pv3k
3AgtGtR4RRts6ycNrx6/1H5gX9edZhNoH/nZOzVQB3NYiwTWYYO0I2BCGwbehg6s2WgJx2mg/zMu
wETaLy6wJayVFgnsuhQCNtDqa2GvCkLpMINjJUHis09mc++RLLDlNHYtEgCKxEs6TLKXs7o2zh/M
bjkehuFuGZX36q0zi0TDBGoQCmlSmdRcO7mF6492wDh2nLZUC/vF9ZaVXcTXvzyWPyNMAC0j1JN+
1JdvtjH/mMzTbFNCIj9YSPtFAgZla3M9A1wRfsyeyu+2wvyECwmTWRiBaxpkcac9ugOWnKmtdfNt
zhmx1qy31mpeZQOnJdH3AczfWy/AktPStUhQwxCmMKhat9RQaM1BPDARuJlHQvdO9wFyrfnuHL/d
ZIoJBsBauyk3oN48rMsAUNNZh8j2zw9auyUagrCBo0OfJzGQMhI0rEPbbjPVqrb2g/eOC2TYSusC
WFWMPKnn2qryr7UOCY/IKfVr+bd3atDW9gAPiIMw/5MpfC3IuGn5tA+bVN/VLTn1dr80n6Vt8srg
T2bxl5q8B000n8yNtOpy7A+f/bP+dJneJrjHNBq7uebtguvf5k40HMKizb0Nf1V14584PmhPGxPv
yztu3AAm+TCTUmI4rYX/3jk+lm4AwHYOaVflPuHhph/VAmhU8Y7x/6kNyozgvRMFZHE1hf+Bc8jI
JTlxNY+CcNc3uID5S01aiik5X4uCveMCqmV0aWCnEQAiYYV3r8rfA+rNhNzs83JV8AIv4am4okv5
7igtq/DcKA3hZpninX+Qp5u3F1inkd+O/vYnPDwUHH1BdZvZ7wz9bXyZHJz+w2vmgWWPygoN5M8/
DjfHg6UlEBtf5iURm/98/cLbW3kqoNj+Sk2If/33G2/J+xGlVQjyivfCjNx4TYUGWcnNxrdfSYTM
QlXeMd/tqeeGIhxOlr200GP9VrLO529/6oq5GInNYWvyyn/ZxtYgtydT8LlVTxhHN/fFfJQvJRml
jXjTXfjCfaTYOV9Hrophmf8oD+R1++0LSo8qV9ApdCtsu3Lh3SUuYipfWj4JqPv8x9c/SRkCni+X
ri7TTbrk6bJAKPzK0cwNvaFyrHaz2sL+/t0nRBtC7rmj7YrQGwxcoZCG9Aax/hbRgh3rl93iP+YC
M6qhWX3RBeaSzHmNLaGkXt5gCA12/M0+XPCjj0VOSIexq+e0fuUXssDRPEacxAUGo6JpS3J85bqR
p7IsQw2LHPV1K/YY8rFw8zVScUFLGH6mzutfBmE8Kb1iqY7QWvsoieQFLtCBq6tJiH6QlO+Z/Lus
S9Khx0/yJqg7dmotRpTYmHWAYbfI/sgwis4zrijrHAfFp5RYHoWnJF9mkL5UwMEzosCITgugJLvV
tutWGq9gAG7xdV7xoI7wuUOVfixil81l5JE8Cugxl6lF9wKWFYXaaXWMSr1XPO7CjRgjHIuZelT0
N5F+a+GNVq2mnD8uk9H6DxPAUbiDfKX0rWo4u/wP/BJiftIjMPGgJ3VUuXTjiRtKo0Mhpqy9ohy1
zggVbFNZnVvLd1WixTMm+XZailCopW9mbu5/baVu/qqHEI1zVyA3Er/acuyISYjZlBMzFa5bt3yD
T1+oXLrLRZgoJyhLUX6XIV+46olYCW5a6C3ytTJl8JxF9MKl34YFW0gOJNLd79soFK6fr5PuVUYj
tJcNxV2+Srqo/dwdfCEB3gXhqEACmTTR3Svw5sKL83XS3cp8hO6y5+5AzFXDHhWov+5PwOrkq6Sb
lbFj3c3+jNoL82XSVbcVafJFxb3wwPoiGXmVo1AMVFVgP6vWXro4Q8rF5pZt28AlW7tNcs+V3swL
iyozLdPQpfYvbhRXOmI+VbYvS1N1V/6HO3MV7rAdAxfvMqjAdH+OKkVPuyHLN3X3fBKwbKWfDEYe
Nqk3VK5iHV4xcGmuk/mg8jbaUtpWFTVIXbz+WxwNkspFEikcuV7dAI3++X2v33t/03vzLxXJPG4I
wYr8j4HFFMQaUNwyBdiqM5x212uVKes/xktOnTjFJFjbD6rzqzi2/x+c4FKPleqUPT6J1FH9Do/C
R/+qGmLnKWSxzeeiUkfzURCGyi0nkaArAlNvXN2rZUCrd1x/7CWzfH9Sr5uww4DQh7Bp+PLUDVfu
OLj35gpJ5JxWXZqweVEw0LejNMlX2yQdRv0SWVS2WzOw3TfufCZCRaObUL1vQ8ighrdls5QucXtR
XAxyELTUXra7cocTlbay50R3twDdFIkgp5NqLyvCwC2zCp6NTLzQPD3GWxu6+Sbl1WsZuNEn3oCo
XcFWl8VzurQ4SbApIneZryQ3LMtotNd1Q0xHdVkTdCDvo1JX9v/qbhbEa3qsFdFA44D+uqfJHJmj
EMGStc66+3073BIOVHkaWDcWvrpbWVKou9t3blhgMEAeDSyL83AhlqrbY5nQQOcivi9wg+xT0KXD
uRdPkqJpQgev/sp9P7gX0+KWDdD43EOux+4cz6MQiKsbEO/nyaM7GwQMrc9JkEYg6gZE/AVjw6CJ
sq5su9c9w4tgLgrp4YaBK3IhZXu+u5QIjoHT+52AtdU0YA+To3oQqqwwoZpBIylYPZYJJ/2KjFoy
Fmq800S5wPsALadePOrQ85Msif+/0IqQN9otLmwZYOB+KjVDb67UONgmvI7+ohCtJx9igBL3Aocu
HOUrydth2yZI/OCOVOVBt3D+FI2Te/DiVZYmyhfLtmzgQn+YyoSIYlySMcwf8/o9r4OfZ958PApU
t1HitegKzRuMqyF81/ViRWLYz2bKXnhTkMgoKHccqgxtwqvpu2ExgN00QG3CkW4l+IjxokRswRY1
kdXIigcuxNAdFT09YDJM2HNnoDzdK9Ruty1KzQ0Ytp//TYr/MtesWa/R0E5FN1PPiT7X6rsf9+2C
nFkplG5obXP/6yDp5q96ZpKsru+tChJF/8YzzisWlfeFAh7Z8KYrS3p+pS/8e0E0Ll9MilfZ9qm7
9ElC0mcmfMUQ2y45Sr469HQazEey5iPfYmrg7Q4N7w5KXkLgUIwTZceAoeQPer1GuKJqc6Yuuzsq
UMadf0xWoawcSPf6PZOQ+EaltOuiS1JAYhaoh2PAHuoQsUnUSl0jZlbgM7FrXibTawZ23Q2GQVT5
y5mLHJuP/1r2mLoBBy3VqjL7diFjyHNR9hwT/iXjp6elaxt4h2Pvk5dLhlRmmlgTG1rmykfrKrPU
rpFAkHO3UOL2bO3uC22949CdDycVCVm5vb4BqbdeP61llIctbZGnWtTKOT8qMrxlIAaC0lEMbhPl
F6cu/tKai7Ji8+Eb4hZ+/jvlJegOz5ni9erizKNmGys/XynVcDUDHg/DGCkOmIlo/TrqAwzs/NJ9
qHSFX2Ism/AgLr1Esa0sE/7DjZhjqSQKKZoGTKtLkYTqqiburCTwry5WlZrMwpjPX+D1bHflxUPh
cVHLKjxaBqJcV2KRCAo/HyonCY63qnNlU6muzXkFYVSatxv6q6Kkoonw/VK6mLBos3aWU9d35+Kf
KkfRkBCxh5KXAvNa3li8/ZGoME5sotCM4mb9t7sOpqQ/FKqBgWdiXbI1+TJSgoGdkf/4eh69Tghg
FTZrgDN/4Xi9KCX4MejdxTS8gSdsGZm2iYIsJsAtFm5IFrpEojcooJaILTW6WamhqjdMhJSVhij6
ruZBWPkpif0l9mLZBeGhPLlKSRW4aW36C5ydgY1v5/jIVpvv0NHxx7SXKXfRgKw9mo/JLuQ3Wl7w
nQe72wXvBHH0gEOwuaxlYl2i/0p40DZgrXdQ8PORYqXVDCzbnYjR5vubCEm/dxfJwKd7hUApbReV
LjDnSsxRwlroat837iwY4r7wmN3PM8CBXTpiQya25DuXPLi7WHM3E3bxsMHe31y2YUAhPjV7ph1+
8ycaKc8xYK50xcKt3LjhyFVWNpA8evPJI7+s+iWOAUexN14u4s3NSihHXW7s3WHWB8g9v8Ta3K2E
drNJjzmwoWrEmvBHevHECxaquJaYPrr0uObanwgmeCnC1YRZfyIG6iVsGTi+k0lBDezOUOw+shK3
w0R6ufv5v2K3Mvrz2/vAC5VbB5Kc/smdufOlcmglfbbJV4fRz71B0SoA2FF/t+f0LTLFPl8ojV3U
DRjQ7LdABRORyAvQFMYiIvCvbtjAsVFNFcSxyg5GUrQ4uQ+K1WFJwGpd+UDRTGFRA7f4AkU6LFb4
GKFtgvT11MZDyzGgpS8I23g43KqYBPfPAIWDlZS/IFXka6WXw0Qh8qWHia+sakJlpKsWCGGiEDkT
wwcdL4rUwAMp9fwlXh8ieP/5t4SRVYpZCGSTgYXxTIoZHQNmbN9dDieu77uKxWmbqJhdwwhsQUqk
EMG6AqMv60TUIjDQ4/XJ3JewLqJy7pL1yFeTF4XhA/mPr2eOPhVmRbgGEw3AfXJ9CsfRua6/2+tA
9dLsmgEx1P/8H0GFCWSff0vjXVfh5/+cDz0VdgMcXAO75xoW0lZUmhhYV8xXRQGdIp/pcvSH8dYF
N1GpTJxgSmdP5VhEilkE1rw+MYCF8go2fQqFrEuLHnEYgHUUk8A2oWB/3fJBgFXUp8Ov3mwgBg+q
xDDR053J0O37baLst+OFlWuMOaWSlt5TfXIcDZaucnbMN5OozcA3NqlbQ1Dv9qe+XRxWVny1v8dI
bBlckIk6ZAoqPjLpvSQJwDgvG6ivNni+FtCdQB7tNOu/4blLz/Y7DMB/HBPNSPN4+c2WBo0BqXdE
bfRAeJ9U28OAWjkKQUBQTf+dfLM7/gJYw9gXIzeabNLBRPvSxVLIxlFlWRMbniT4gpurmjBgOuQN
VOlcM7BXwuGDYKSemQnzpR96slhnqoSgTESKgDBSMz0m7CGqQ8eVM/l//aP3mwfHHNf8x9e7D2/p
W9+qlbJMpOFZWT26dKaHrhX3TixU9rVMoLucLcPxciXLEnKKpoEME1UDWb39WVAIrDN3Ln/U6w8v
s+RK1jbAGGcAVk0n2yQxcK/PhZqLomRfnxZ0NIhg64o0DFCZDhISwwVeNlGrToBy5N2rURLLMaDr
WFgsC46qZSIFdeku1PiI1TRwdFcUqdOxXFZsYbWMrD/dMlXSyTK6wugKXGvKVaj8inIGTuM6zwIL
vrCWtU/5iVggNpSV5UxQ3V1fT4RXLLezbQP3+lp88rYpjZtmYM/CI1aZr5MS2YSFcU0gQ5qFRTFn
m5BIH1YDt4QcJtqXbzw3pgFDoYcJUfcTQFvBfeVtTCHIovJDpUe+OYiTEi/MYmyiAZZZP/CMArVo
Quzgh0r+n17ZQ5lYYsDH6C+o6fCXZfIG3FMTts+FNxrRxNcTUbx5Rhm45u9fYKTIi9DN11TrT7wp
eKpzqPb0n1ml6+ZDQUUGVtVA7DbVKoIDCj3/f/7136OpWIrKSbgk4cgOTsmZz0R+aoo8JPbh1Exk
TK896lgOyMeqSUg5vYD5RflLa9hTLk7BNGf36Ic3ngiW+Ete5WfqooQS62w3GwxXMfDQN8F0FEDA
azHFjfTUrioGkwPBa+DwzkRCDb4CQ2RVqaFk+JU+3a7Ege8dDEH4OYiiJF8vNaGzZxiI/9GYPi5Z
2YAMOheLmGroksV3Kq5vF1h6ArzXDS5tvoK8OQzK2PxVz0gX6VGYDBRv24BZTuONR2tjmvLpiHBQ
7E3Lz/P14oCC0MTz1ZJQEwaY3C0NqoqMNNF4LQuiAEWmMVNZ2oSD3BVLgCzKNKYJc6Zb4A4T1R9v
ghnJHnUEhQnjIV+3vNzRhPfG7JLiSBQTGCd0ko2YKJKoeVET9QmnwCQrqRlGruvfvnfwceH80sFw
uu4PzS8yDVgsWjFRECuxJiKZ61esPiZw6VPjChy2OJAt84oVYpsA2s26dc68OM4aRi7de0+VICZM
/ewp58lQjaTYRiQfgDXeSIxSZXAdDBjVkJM89RVNoH5JXzGjTxe+pKm4pKmMSZr5c1+vdjJC3XjA
BDITSLZMyQL3TCpshRpMlAx2ZOVZNKnceOHYKxXyIAjrv9eH/rNPMFAI0qGLtVCvaptAfuiCzkB0
MSdBylImTP++UK0i20SbJoGjuNIjL0u1Q6JeYxOlbhl3YsLEk8+/+e5suUmVhplyKV7gQvAEFX6J
XL+JGGb2ApkWqPwlg+P86+ZL1Ogy2+mwlNnIz1jOBgfBZQNzdM1+UptfFKk6DO9boVeEY7kjNYFm
IhjTIXhfwGs0AaTUCcVKrXMxUcvWJaSshHxNxE26EmOjUFNlIlzYG2JTqkA7JobhrWEWKKotdEyY
qFA6Fv5URr/L1HfTgPY+SUjcq76ukXQAUTcivgprWCbwiGXyBTdaEeOWCeSKK7eIFmAgVvMhTIqb
ZbhtLr1fb3PdUPq7YuCicnDMbNq18rdTA2UjwXSVwubb/J/Fgk7cADNTIbSJJN/7JCpkPG0TXuj1
5/+m1nWp3DtGse4vX5TNbvtj+WKTi3qb4UODRlDZ0Ljv8C1LJtZ9f29ZNiBvz95yB0uvY+ZDH2Cl
H/8XAAD//w==</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customXml" Target="../ink/ink1.xml"/><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626400</xdr:colOff>
      <xdr:row>3</xdr:row>
      <xdr:rowOff>96840</xdr:rowOff>
    </xdr:from>
    <xdr:to>
      <xdr:col>10</xdr:col>
      <xdr:colOff>626760</xdr:colOff>
      <xdr:row>3</xdr:row>
      <xdr:rowOff>97200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F068FAF-12E1-DD8A-2698-AD6A813F0BA1}"/>
                </a:ext>
              </a:extLst>
            </xdr14:cNvPr>
            <xdr14:cNvContentPartPr/>
          </xdr14:nvContentPartPr>
          <xdr14:nvPr macro=""/>
          <xdr14:xfrm>
            <a:off x="2546640" y="1377000"/>
            <a:ext cx="360" cy="360"/>
          </xdr14:xfrm>
        </xdr:contentPart>
      </mc:Choice>
      <mc:Fallback xmlns="">
        <xdr:pic>
          <xdr:nvPicPr>
            <xdr:cNvPr id="2" name="Ink 1">
              <a:extLst>
                <a:ext uri="{FF2B5EF4-FFF2-40B4-BE49-F238E27FC236}">
                  <a16:creationId xmlns:a16="http://schemas.microsoft.com/office/drawing/2014/main" id="{4F068FAF-12E1-DD8A-2698-AD6A813F0BA1}"/>
                </a:ext>
              </a:extLst>
            </xdr:cNvPr>
            <xdr:cNvPicPr/>
          </xdr:nvPicPr>
          <xdr:blipFill>
            <a:blip xmlns:r="http://schemas.openxmlformats.org/officeDocument/2006/relationships" r:embed="rId2"/>
            <a:stretch>
              <a:fillRect/>
            </a:stretch>
          </xdr:blipFill>
          <xdr:spPr>
            <a:xfrm>
              <a:off x="2540520" y="1370880"/>
              <a:ext cx="12600" cy="12600"/>
            </a:xfrm>
            <a:prstGeom prst="rect">
              <a:avLst/>
            </a:prstGeom>
          </xdr:spPr>
        </xdr:pic>
      </mc:Fallback>
    </mc:AlternateContent>
    <xdr:clientData/>
  </xdr:twoCellAnchor>
  <xdr:twoCellAnchor editAs="absolute">
    <xdr:from>
      <xdr:col>0</xdr:col>
      <xdr:colOff>80010</xdr:colOff>
      <xdr:row>4</xdr:row>
      <xdr:rowOff>99060</xdr:rowOff>
    </xdr:from>
    <xdr:to>
      <xdr:col>4</xdr:col>
      <xdr:colOff>274320</xdr:colOff>
      <xdr:row>19</xdr:row>
      <xdr:rowOff>26670</xdr:rowOff>
    </xdr:to>
    <xdr:graphicFrame macro="">
      <xdr:nvGraphicFramePr>
        <xdr:cNvPr id="3" name="Chart 2">
          <a:extLst>
            <a:ext uri="{FF2B5EF4-FFF2-40B4-BE49-F238E27FC236}">
              <a16:creationId xmlns:a16="http://schemas.microsoft.com/office/drawing/2014/main" id="{BDEB2734-CE5C-4630-86C7-1100C7B86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438150</xdr:colOff>
      <xdr:row>4</xdr:row>
      <xdr:rowOff>99060</xdr:rowOff>
    </xdr:from>
    <xdr:to>
      <xdr:col>13</xdr:col>
      <xdr:colOff>87630</xdr:colOff>
      <xdr:row>19</xdr:row>
      <xdr:rowOff>30480</xdr:rowOff>
    </xdr:to>
    <xdr:graphicFrame macro="">
      <xdr:nvGraphicFramePr>
        <xdr:cNvPr id="4" name="Chart 3">
          <a:extLst>
            <a:ext uri="{FF2B5EF4-FFF2-40B4-BE49-F238E27FC236}">
              <a16:creationId xmlns:a16="http://schemas.microsoft.com/office/drawing/2014/main" id="{5362E1C0-E0E9-45EB-BE33-66FBE854B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274320</xdr:colOff>
      <xdr:row>4</xdr:row>
      <xdr:rowOff>99060</xdr:rowOff>
    </xdr:from>
    <xdr:to>
      <xdr:col>8</xdr:col>
      <xdr:colOff>419100</xdr:colOff>
      <xdr:row>19</xdr:row>
      <xdr:rowOff>26670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2AADBB84-8BC6-4C8F-A83C-62A6EF6D28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919220" y="1210310"/>
              <a:ext cx="3516630" cy="230251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281940</xdr:colOff>
      <xdr:row>19</xdr:row>
      <xdr:rowOff>102870</xdr:rowOff>
    </xdr:from>
    <xdr:to>
      <xdr:col>3</xdr:col>
      <xdr:colOff>461010</xdr:colOff>
      <xdr:row>24</xdr:row>
      <xdr:rowOff>129540</xdr:rowOff>
    </xdr:to>
    <xdr:sp macro="" textlink="">
      <xdr:nvSpPr>
        <xdr:cNvPr id="6" name="Rectangle 5">
          <a:extLst>
            <a:ext uri="{FF2B5EF4-FFF2-40B4-BE49-F238E27FC236}">
              <a16:creationId xmlns:a16="http://schemas.microsoft.com/office/drawing/2014/main" id="{6390BC57-81E0-7F80-F326-92087C4165FC}"/>
            </a:ext>
          </a:extLst>
        </xdr:cNvPr>
        <xdr:cNvSpPr/>
      </xdr:nvSpPr>
      <xdr:spPr>
        <a:xfrm>
          <a:off x="922020" y="3764280"/>
          <a:ext cx="2686050" cy="9410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chemeClr val="tx1">
                  <a:lumMod val="75000"/>
                  <a:lumOff val="25000"/>
                </a:schemeClr>
              </a:solidFill>
            </a:rPr>
            <a:t>Median Salary:</a:t>
          </a:r>
        </a:p>
      </xdr:txBody>
    </xdr:sp>
    <xdr:clientData/>
  </xdr:twoCellAnchor>
  <xdr:twoCellAnchor>
    <xdr:from>
      <xdr:col>3</xdr:col>
      <xdr:colOff>605790</xdr:colOff>
      <xdr:row>18</xdr:row>
      <xdr:rowOff>121920</xdr:rowOff>
    </xdr:from>
    <xdr:to>
      <xdr:col>6</xdr:col>
      <xdr:colOff>510540</xdr:colOff>
      <xdr:row>21</xdr:row>
      <xdr:rowOff>34290</xdr:rowOff>
    </xdr:to>
    <xdr:sp macro="" textlink="">
      <xdr:nvSpPr>
        <xdr:cNvPr id="8" name="Rectangle 7">
          <a:extLst>
            <a:ext uri="{FF2B5EF4-FFF2-40B4-BE49-F238E27FC236}">
              <a16:creationId xmlns:a16="http://schemas.microsoft.com/office/drawing/2014/main" id="{34409C93-953B-46E6-430B-22E6502571FF}"/>
            </a:ext>
          </a:extLst>
        </xdr:cNvPr>
        <xdr:cNvSpPr/>
      </xdr:nvSpPr>
      <xdr:spPr>
        <a:xfrm>
          <a:off x="3752850" y="3600450"/>
          <a:ext cx="1824990" cy="4610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xdr:colOff>
      <xdr:row>21</xdr:row>
      <xdr:rowOff>110490</xdr:rowOff>
    </xdr:from>
    <xdr:to>
      <xdr:col>3</xdr:col>
      <xdr:colOff>60960</xdr:colOff>
      <xdr:row>23</xdr:row>
      <xdr:rowOff>91440</xdr:rowOff>
    </xdr:to>
    <xdr:sp macro="" textlink="median_salary">
      <xdr:nvSpPr>
        <xdr:cNvPr id="9" name="Rectangle 8">
          <a:extLst>
            <a:ext uri="{FF2B5EF4-FFF2-40B4-BE49-F238E27FC236}">
              <a16:creationId xmlns:a16="http://schemas.microsoft.com/office/drawing/2014/main" id="{DADB7A7A-9FE3-02AA-FF39-FA78F8C711D3}"/>
            </a:ext>
          </a:extLst>
        </xdr:cNvPr>
        <xdr:cNvSpPr/>
      </xdr:nvSpPr>
      <xdr:spPr>
        <a:xfrm>
          <a:off x="1287780" y="4137660"/>
          <a:ext cx="1920240" cy="346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D22672-9C79-491B-A08F-E5A189373C8A}" type="TxLink">
            <a:rPr lang="en-US" sz="2800" b="1" i="0" u="none" strike="noStrike">
              <a:solidFill>
                <a:srgbClr val="000000"/>
              </a:solidFill>
              <a:latin typeface="Aptos Narrow"/>
            </a:rPr>
            <a:pPr algn="ctr"/>
            <a:t> $93.155 </a:t>
          </a:fld>
          <a:endParaRPr lang="en-US" sz="2800" b="1"/>
        </a:p>
      </xdr:txBody>
    </xdr:sp>
    <xdr:clientData/>
  </xdr:twoCellAnchor>
  <xdr:twoCellAnchor>
    <xdr:from>
      <xdr:col>9</xdr:col>
      <xdr:colOff>255270</xdr:colOff>
      <xdr:row>19</xdr:row>
      <xdr:rowOff>110490</xdr:rowOff>
    </xdr:from>
    <xdr:to>
      <xdr:col>12</xdr:col>
      <xdr:colOff>377190</xdr:colOff>
      <xdr:row>24</xdr:row>
      <xdr:rowOff>137160</xdr:rowOff>
    </xdr:to>
    <xdr:sp macro="" textlink="">
      <xdr:nvSpPr>
        <xdr:cNvPr id="10" name="Rectangle 9">
          <a:extLst>
            <a:ext uri="{FF2B5EF4-FFF2-40B4-BE49-F238E27FC236}">
              <a16:creationId xmlns:a16="http://schemas.microsoft.com/office/drawing/2014/main" id="{45D82214-B84D-4992-8B2A-B2087254D678}"/>
            </a:ext>
          </a:extLst>
        </xdr:cNvPr>
        <xdr:cNvSpPr/>
      </xdr:nvSpPr>
      <xdr:spPr>
        <a:xfrm>
          <a:off x="8183880" y="3771900"/>
          <a:ext cx="2686050" cy="9410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chemeClr val="tx1">
                  <a:lumMod val="75000"/>
                  <a:lumOff val="25000"/>
                </a:schemeClr>
              </a:solidFill>
            </a:rPr>
            <a:t>Job</a:t>
          </a:r>
          <a:r>
            <a:rPr lang="en-US" sz="1600" b="1" baseline="0">
              <a:solidFill>
                <a:schemeClr val="tx1">
                  <a:lumMod val="75000"/>
                  <a:lumOff val="25000"/>
                </a:schemeClr>
              </a:solidFill>
            </a:rPr>
            <a:t> Count</a:t>
          </a:r>
          <a:r>
            <a:rPr lang="en-US" sz="1600" b="1">
              <a:solidFill>
                <a:schemeClr val="tx1">
                  <a:lumMod val="75000"/>
                  <a:lumOff val="25000"/>
                </a:schemeClr>
              </a:solidFill>
            </a:rPr>
            <a:t>:</a:t>
          </a:r>
        </a:p>
      </xdr:txBody>
    </xdr:sp>
    <xdr:clientData/>
  </xdr:twoCellAnchor>
  <xdr:twoCellAnchor>
    <xdr:from>
      <xdr:col>9</xdr:col>
      <xdr:colOff>422910</xdr:colOff>
      <xdr:row>21</xdr:row>
      <xdr:rowOff>118110</xdr:rowOff>
    </xdr:from>
    <xdr:to>
      <xdr:col>12</xdr:col>
      <xdr:colOff>171450</xdr:colOff>
      <xdr:row>23</xdr:row>
      <xdr:rowOff>99060</xdr:rowOff>
    </xdr:to>
    <xdr:sp macro="" textlink="count">
      <xdr:nvSpPr>
        <xdr:cNvPr id="11" name="Rectangle 10">
          <a:extLst>
            <a:ext uri="{FF2B5EF4-FFF2-40B4-BE49-F238E27FC236}">
              <a16:creationId xmlns:a16="http://schemas.microsoft.com/office/drawing/2014/main" id="{8C2B8C37-FBD9-498F-A130-910B68891E8F}"/>
            </a:ext>
          </a:extLst>
        </xdr:cNvPr>
        <xdr:cNvSpPr/>
      </xdr:nvSpPr>
      <xdr:spPr>
        <a:xfrm>
          <a:off x="8351520" y="4145280"/>
          <a:ext cx="2312670" cy="346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8ED716-4AAB-4C01-9A9E-594C7EEF542A}" type="TxLink">
            <a:rPr lang="en-US" sz="2800" b="1" i="0" u="none" strike="noStrike">
              <a:solidFill>
                <a:srgbClr val="000000"/>
              </a:solidFill>
              <a:latin typeface="Aptos Narrow"/>
            </a:rPr>
            <a:pPr algn="ctr"/>
            <a:t> 3.147 </a:t>
          </a:fld>
          <a:endParaRPr lang="en-US" sz="2800" b="1"/>
        </a:p>
      </xdr:txBody>
    </xdr:sp>
    <xdr:clientData/>
  </xdr:twoCellAnchor>
  <xdr:twoCellAnchor>
    <xdr:from>
      <xdr:col>5</xdr:col>
      <xdr:colOff>133350</xdr:colOff>
      <xdr:row>19</xdr:row>
      <xdr:rowOff>121920</xdr:rowOff>
    </xdr:from>
    <xdr:to>
      <xdr:col>7</xdr:col>
      <xdr:colOff>701040</xdr:colOff>
      <xdr:row>24</xdr:row>
      <xdr:rowOff>148590</xdr:rowOff>
    </xdr:to>
    <xdr:sp macro="" textlink="">
      <xdr:nvSpPr>
        <xdr:cNvPr id="12" name="Rectangle 11">
          <a:extLst>
            <a:ext uri="{FF2B5EF4-FFF2-40B4-BE49-F238E27FC236}">
              <a16:creationId xmlns:a16="http://schemas.microsoft.com/office/drawing/2014/main" id="{52A66B76-DE22-448F-B2EB-C9F71B85FB8A}"/>
            </a:ext>
          </a:extLst>
        </xdr:cNvPr>
        <xdr:cNvSpPr/>
      </xdr:nvSpPr>
      <xdr:spPr>
        <a:xfrm>
          <a:off x="4560570" y="3783330"/>
          <a:ext cx="2686050" cy="9410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chemeClr val="tx1">
                  <a:lumMod val="75000"/>
                  <a:lumOff val="25000"/>
                </a:schemeClr>
              </a:solidFill>
            </a:rPr>
            <a:t>Top Job Platfrom:</a:t>
          </a:r>
        </a:p>
      </xdr:txBody>
    </xdr:sp>
    <xdr:clientData/>
  </xdr:twoCellAnchor>
  <xdr:twoCellAnchor>
    <xdr:from>
      <xdr:col>5</xdr:col>
      <xdr:colOff>175260</xdr:colOff>
      <xdr:row>21</xdr:row>
      <xdr:rowOff>129540</xdr:rowOff>
    </xdr:from>
    <xdr:to>
      <xdr:col>7</xdr:col>
      <xdr:colOff>670560</xdr:colOff>
      <xdr:row>23</xdr:row>
      <xdr:rowOff>110490</xdr:rowOff>
    </xdr:to>
    <xdr:sp macro="" textlink="platform">
      <xdr:nvSpPr>
        <xdr:cNvPr id="13" name="Rectangle 12">
          <a:extLst>
            <a:ext uri="{FF2B5EF4-FFF2-40B4-BE49-F238E27FC236}">
              <a16:creationId xmlns:a16="http://schemas.microsoft.com/office/drawing/2014/main" id="{926E19D7-4C7C-4993-9A1C-582FF050EA60}"/>
            </a:ext>
          </a:extLst>
        </xdr:cNvPr>
        <xdr:cNvSpPr/>
      </xdr:nvSpPr>
      <xdr:spPr>
        <a:xfrm>
          <a:off x="4602480" y="4156710"/>
          <a:ext cx="2613660" cy="346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9492E0-D0DD-484A-A74E-6AA919B15C28}" type="TxLink">
            <a:rPr lang="en-US" sz="2800" b="1" i="0" u="none" strike="noStrike">
              <a:solidFill>
                <a:srgbClr val="000000"/>
              </a:solidFill>
              <a:latin typeface="Aptos Narrow"/>
            </a:rPr>
            <a:pPr algn="ctr"/>
            <a:t>LinkedIn</a:t>
          </a:fld>
          <a:endParaRPr lang="en-US" sz="2800" b="1"/>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02T19:27:14.550"/>
    </inkml:context>
    <inkml:brush xml:id="br0">
      <inkml:brushProperty name="width" value="0.035" units="cm"/>
      <inkml:brushProperty name="height" value="0.035" units="cm"/>
    </inkml:brush>
  </inkml:definitions>
  <inkml:trace contextRef="#ctx0" brushRef="#br0">0 1 32767</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1079C-5E00-48B0-AAA8-1832FDAD864F}" name="jobs" displayName="jobs" ref="A1:P32673" totalsRowShown="0" headerRowDxfId="5" headerRowBorderDxfId="4" tableBorderDxfId="3">
  <autoFilter ref="A1:P32673" xr:uid="{8631079C-5E00-48B0-AAA8-1832FDAD864F}"/>
  <tableColumns count="16">
    <tableColumn id="1" xr3:uid="{23E13FEA-F04B-47EE-B448-8608C0E08D8D}" name="job_title_short"/>
    <tableColumn id="2" xr3:uid="{07A689D7-395F-4E3B-9292-8CB4104F411F}" name="job_title"/>
    <tableColumn id="3" xr3:uid="{56BBBB33-105B-4310-BD7E-BBD8A0F63A31}" name="job_location"/>
    <tableColumn id="4" xr3:uid="{70CDE398-D5F9-4132-82B5-6314D817BE0A}" name="job_via"/>
    <tableColumn id="5" xr3:uid="{1637A549-EC0A-420F-BB9E-46B3C8C799C7}" name="job_schedule_type"/>
    <tableColumn id="6" xr3:uid="{94AB1435-80FC-41B6-AFB1-F7D2F42C12DC}" name="job_work_from_home"/>
    <tableColumn id="7" xr3:uid="{E2154BD2-5172-49E1-85E7-86410745047C}" name="search_location"/>
    <tableColumn id="8" xr3:uid="{B94993AB-0CBB-4293-8476-45E5515C17B8}" name="job_posted_date" dataDxfId="2"/>
    <tableColumn id="9" xr3:uid="{3EE1E693-43C8-49A8-8F84-65967E28B442}" name="job_no_degree_mention"/>
    <tableColumn id="10" xr3:uid="{CC6BD132-67C6-423F-844D-A3C802F0F14F}" name="job_health_insurance"/>
    <tableColumn id="11" xr3:uid="{F58AEB43-BB09-403E-8707-A336A631EA40}" name="job_country"/>
    <tableColumn id="12" xr3:uid="{A87487FB-0C6C-400F-94A0-374053C28FAC}" name="salary_rate"/>
    <tableColumn id="13" xr3:uid="{DA783A89-FECB-49BE-9CC8-099AC8FB4997}" name="salary_year_avg" dataDxfId="1" dataCellStyle="Currency"/>
    <tableColumn id="14" xr3:uid="{B54516C4-D254-4575-9931-A2E0365A2C12}" name="salary_hour_avg" dataDxfId="0" dataCellStyle="Currency"/>
    <tableColumn id="15" xr3:uid="{5F057674-E1BF-49A9-8C7F-4EA548818BAE}" name="company_name"/>
    <tableColumn id="16" xr3:uid="{3621A707-AA66-40A1-87C3-1DDF4BF1A2E3}" name="job_skil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996D-4C8D-4A7B-A4EF-F89E22822F17}">
  <sheetPr codeName="Sheet1"/>
  <dimension ref="A1:P32673"/>
  <sheetViews>
    <sheetView workbookViewId="0">
      <selection activeCell="A2" sqref="A2"/>
    </sheetView>
  </sheetViews>
  <sheetFormatPr defaultRowHeight="14.5" x14ac:dyDescent="0.35"/>
  <cols>
    <col min="1" max="1" width="27.6328125" customWidth="1"/>
    <col min="2" max="2" width="28.6328125" customWidth="1"/>
    <col min="3" max="8" width="27.6328125" customWidth="1"/>
    <col min="9" max="9" width="24.90625" customWidth="1"/>
    <col min="10" max="10" width="23.81640625" customWidth="1"/>
    <col min="11" max="12" width="27.6328125" customWidth="1"/>
    <col min="13" max="13" width="18.453125" style="3" customWidth="1"/>
    <col min="14" max="14" width="17.1796875" style="2" customWidth="1"/>
    <col min="15" max="15" width="27.6328125" customWidth="1"/>
    <col min="16" max="16" width="14" customWidth="1"/>
  </cols>
  <sheetData>
    <row r="1" spans="1:16" x14ac:dyDescent="0.35">
      <c r="A1" s="4" t="s">
        <v>43</v>
      </c>
      <c r="B1" s="4" t="s">
        <v>44</v>
      </c>
      <c r="C1" s="4" t="s">
        <v>45</v>
      </c>
      <c r="D1" s="4" t="s">
        <v>46</v>
      </c>
      <c r="E1" s="4" t="s">
        <v>47</v>
      </c>
      <c r="F1" s="4" t="s">
        <v>48</v>
      </c>
      <c r="G1" s="4" t="s">
        <v>49</v>
      </c>
      <c r="H1" s="4" t="s">
        <v>50</v>
      </c>
      <c r="I1" s="4" t="s">
        <v>51</v>
      </c>
      <c r="J1" s="4" t="s">
        <v>52</v>
      </c>
      <c r="K1" s="4" t="s">
        <v>53</v>
      </c>
      <c r="L1" s="4" t="s">
        <v>54</v>
      </c>
      <c r="M1" s="5" t="s">
        <v>55</v>
      </c>
      <c r="N1" s="6" t="s">
        <v>56</v>
      </c>
      <c r="O1" s="4" t="s">
        <v>57</v>
      </c>
      <c r="P1" s="4" t="s">
        <v>58</v>
      </c>
    </row>
    <row r="2" spans="1:16" x14ac:dyDescent="0.35">
      <c r="A2" t="s">
        <v>0</v>
      </c>
      <c r="B2" t="s">
        <v>4514</v>
      </c>
      <c r="C2" t="s">
        <v>81</v>
      </c>
      <c r="D2" t="s">
        <v>4515</v>
      </c>
      <c r="E2" t="s">
        <v>59</v>
      </c>
      <c r="F2" t="b">
        <v>0</v>
      </c>
      <c r="G2" t="s">
        <v>77</v>
      </c>
      <c r="H2" s="1">
        <v>46023.000543981478</v>
      </c>
      <c r="I2" t="b">
        <v>1</v>
      </c>
      <c r="J2" t="b">
        <v>0</v>
      </c>
      <c r="K2" t="s">
        <v>41</v>
      </c>
      <c r="L2" t="s">
        <v>60</v>
      </c>
      <c r="M2">
        <v>80000</v>
      </c>
      <c r="N2"/>
      <c r="O2" t="s">
        <v>4516</v>
      </c>
    </row>
    <row r="3" spans="1:16" x14ac:dyDescent="0.35">
      <c r="A3" t="s">
        <v>0</v>
      </c>
      <c r="B3" t="s">
        <v>4517</v>
      </c>
      <c r="C3" t="s">
        <v>19</v>
      </c>
      <c r="D3" t="s">
        <v>4518</v>
      </c>
      <c r="E3" t="s">
        <v>621</v>
      </c>
      <c r="F3" t="b">
        <v>0</v>
      </c>
      <c r="G3" t="s">
        <v>19</v>
      </c>
      <c r="H3" s="1">
        <v>46023.005567129629</v>
      </c>
      <c r="I3" t="b">
        <v>1</v>
      </c>
      <c r="J3" t="b">
        <v>0</v>
      </c>
      <c r="K3" t="s">
        <v>19</v>
      </c>
      <c r="L3" t="s">
        <v>60</v>
      </c>
      <c r="M3">
        <v>50000</v>
      </c>
      <c r="N3"/>
      <c r="O3" t="s">
        <v>4519</v>
      </c>
    </row>
    <row r="4" spans="1:16" x14ac:dyDescent="0.35">
      <c r="A4" t="s">
        <v>3</v>
      </c>
      <c r="B4" t="s">
        <v>4520</v>
      </c>
      <c r="C4" t="s">
        <v>19</v>
      </c>
      <c r="D4" t="s">
        <v>4518</v>
      </c>
      <c r="E4" t="s">
        <v>621</v>
      </c>
      <c r="F4" t="b">
        <v>0</v>
      </c>
      <c r="G4" t="s">
        <v>19</v>
      </c>
      <c r="H4" s="1">
        <v>46023.005601851852</v>
      </c>
      <c r="I4" t="b">
        <v>0</v>
      </c>
      <c r="J4" t="b">
        <v>0</v>
      </c>
      <c r="K4" t="s">
        <v>19</v>
      </c>
      <c r="L4" t="s">
        <v>60</v>
      </c>
      <c r="M4">
        <v>45000</v>
      </c>
      <c r="N4"/>
      <c r="O4" t="s">
        <v>4521</v>
      </c>
      <c r="P4" t="s">
        <v>216</v>
      </c>
    </row>
    <row r="5" spans="1:16" x14ac:dyDescent="0.35">
      <c r="A5" t="s">
        <v>2</v>
      </c>
      <c r="B5" t="s">
        <v>4522</v>
      </c>
      <c r="C5" t="s">
        <v>19</v>
      </c>
      <c r="D5" t="s">
        <v>4518</v>
      </c>
      <c r="E5" t="s">
        <v>59</v>
      </c>
      <c r="F5" t="b">
        <v>0</v>
      </c>
      <c r="G5" t="s">
        <v>19</v>
      </c>
      <c r="H5" s="1">
        <v>46023.005601851852</v>
      </c>
      <c r="I5" t="b">
        <v>0</v>
      </c>
      <c r="J5" t="b">
        <v>0</v>
      </c>
      <c r="K5" t="s">
        <v>19</v>
      </c>
      <c r="L5" t="s">
        <v>60</v>
      </c>
      <c r="M5">
        <v>62500</v>
      </c>
      <c r="N5"/>
      <c r="O5" t="s">
        <v>4523</v>
      </c>
      <c r="P5" t="s">
        <v>1738</v>
      </c>
    </row>
    <row r="6" spans="1:16" x14ac:dyDescent="0.35">
      <c r="A6" t="s">
        <v>0</v>
      </c>
      <c r="B6" t="s">
        <v>4524</v>
      </c>
      <c r="C6" t="s">
        <v>19</v>
      </c>
      <c r="D6" t="s">
        <v>4518</v>
      </c>
      <c r="E6" t="s">
        <v>132</v>
      </c>
      <c r="F6" t="b">
        <v>0</v>
      </c>
      <c r="G6" t="s">
        <v>19</v>
      </c>
      <c r="H6" s="1">
        <v>46023.005601851852</v>
      </c>
      <c r="I6" t="b">
        <v>1</v>
      </c>
      <c r="J6" t="b">
        <v>0</v>
      </c>
      <c r="K6" t="s">
        <v>19</v>
      </c>
      <c r="L6" t="s">
        <v>60</v>
      </c>
      <c r="M6">
        <v>50000</v>
      </c>
      <c r="N6"/>
      <c r="O6" t="s">
        <v>4519</v>
      </c>
    </row>
    <row r="7" spans="1:16" x14ac:dyDescent="0.35">
      <c r="A7" t="s">
        <v>4</v>
      </c>
      <c r="B7" t="s">
        <v>4525</v>
      </c>
      <c r="C7" t="s">
        <v>19</v>
      </c>
      <c r="D7" t="s">
        <v>4518</v>
      </c>
      <c r="E7" t="s">
        <v>621</v>
      </c>
      <c r="F7" t="b">
        <v>0</v>
      </c>
      <c r="G7" t="s">
        <v>19</v>
      </c>
      <c r="H7" s="1">
        <v>46023.005601851852</v>
      </c>
      <c r="I7" t="b">
        <v>0</v>
      </c>
      <c r="J7" t="b">
        <v>0</v>
      </c>
      <c r="K7" t="s">
        <v>19</v>
      </c>
      <c r="L7" t="s">
        <v>60</v>
      </c>
      <c r="M7">
        <v>45000</v>
      </c>
      <c r="N7"/>
      <c r="O7" t="s">
        <v>4521</v>
      </c>
      <c r="P7" t="s">
        <v>3352</v>
      </c>
    </row>
    <row r="8" spans="1:16" x14ac:dyDescent="0.35">
      <c r="A8" t="s">
        <v>1</v>
      </c>
      <c r="B8" t="s">
        <v>316</v>
      </c>
      <c r="C8" t="s">
        <v>1295</v>
      </c>
      <c r="D8" t="s">
        <v>4526</v>
      </c>
      <c r="E8" t="s">
        <v>59</v>
      </c>
      <c r="F8" t="b">
        <v>0</v>
      </c>
      <c r="G8" t="s">
        <v>77</v>
      </c>
      <c r="H8" s="1">
        <v>46023.044502314813</v>
      </c>
      <c r="I8" t="b">
        <v>0</v>
      </c>
      <c r="J8" t="b">
        <v>1</v>
      </c>
      <c r="K8" t="s">
        <v>41</v>
      </c>
      <c r="L8" t="s">
        <v>60</v>
      </c>
      <c r="M8">
        <v>174000</v>
      </c>
      <c r="N8"/>
      <c r="O8" t="s">
        <v>4527</v>
      </c>
      <c r="P8" t="s">
        <v>4528</v>
      </c>
    </row>
    <row r="9" spans="1:16" x14ac:dyDescent="0.35">
      <c r="A9" t="s">
        <v>2</v>
      </c>
      <c r="B9" t="s">
        <v>4529</v>
      </c>
      <c r="C9" t="s">
        <v>4530</v>
      </c>
      <c r="D9" t="s">
        <v>4531</v>
      </c>
      <c r="E9" t="s">
        <v>59</v>
      </c>
      <c r="F9" t="b">
        <v>0</v>
      </c>
      <c r="G9" t="s">
        <v>40</v>
      </c>
      <c r="H9" s="1">
        <v>46023.049363425933</v>
      </c>
      <c r="I9" t="b">
        <v>1</v>
      </c>
      <c r="J9" t="b">
        <v>0</v>
      </c>
      <c r="K9" t="s">
        <v>40</v>
      </c>
      <c r="L9" t="s">
        <v>60</v>
      </c>
      <c r="M9">
        <v>50000</v>
      </c>
      <c r="N9"/>
      <c r="O9" t="s">
        <v>4532</v>
      </c>
      <c r="P9" t="s">
        <v>310</v>
      </c>
    </row>
    <row r="10" spans="1:16" x14ac:dyDescent="0.35">
      <c r="A10" t="s">
        <v>5</v>
      </c>
      <c r="B10" t="s">
        <v>4533</v>
      </c>
      <c r="C10" t="s">
        <v>4534</v>
      </c>
      <c r="D10" t="s">
        <v>4531</v>
      </c>
      <c r="E10" t="s">
        <v>59</v>
      </c>
      <c r="F10" t="b">
        <v>0</v>
      </c>
      <c r="G10" t="s">
        <v>40</v>
      </c>
      <c r="H10" s="1">
        <v>46023.049467592587</v>
      </c>
      <c r="I10" t="b">
        <v>1</v>
      </c>
      <c r="J10" t="b">
        <v>0</v>
      </c>
      <c r="K10" t="s">
        <v>40</v>
      </c>
      <c r="L10" t="s">
        <v>60</v>
      </c>
      <c r="M10">
        <v>80000</v>
      </c>
      <c r="N10"/>
      <c r="O10" t="s">
        <v>4535</v>
      </c>
      <c r="P10" t="s">
        <v>4536</v>
      </c>
    </row>
    <row r="11" spans="1:16" x14ac:dyDescent="0.35">
      <c r="A11" t="s">
        <v>5</v>
      </c>
      <c r="B11" t="s">
        <v>4537</v>
      </c>
      <c r="D11" t="s">
        <v>4538</v>
      </c>
      <c r="E11" t="s">
        <v>59</v>
      </c>
      <c r="F11" t="b">
        <v>0</v>
      </c>
      <c r="G11" t="s">
        <v>40</v>
      </c>
      <c r="H11" s="1">
        <v>46023.049490740741</v>
      </c>
      <c r="I11" t="b">
        <v>1</v>
      </c>
      <c r="J11" t="b">
        <v>0</v>
      </c>
      <c r="K11" t="s">
        <v>40</v>
      </c>
      <c r="L11" t="s">
        <v>60</v>
      </c>
      <c r="M11">
        <v>72500</v>
      </c>
      <c r="N11"/>
      <c r="O11" t="s">
        <v>4539</v>
      </c>
      <c r="P11" t="s">
        <v>4540</v>
      </c>
    </row>
    <row r="12" spans="1:16" x14ac:dyDescent="0.35">
      <c r="A12" t="s">
        <v>4</v>
      </c>
      <c r="B12" t="s">
        <v>4541</v>
      </c>
      <c r="C12" t="s">
        <v>930</v>
      </c>
      <c r="D12" t="s">
        <v>584</v>
      </c>
      <c r="E12" t="s">
        <v>72</v>
      </c>
      <c r="F12" t="b">
        <v>0</v>
      </c>
      <c r="G12" t="s">
        <v>19</v>
      </c>
      <c r="H12" s="1">
        <v>46023.088935185187</v>
      </c>
      <c r="I12" t="b">
        <v>0</v>
      </c>
      <c r="J12" t="b">
        <v>0</v>
      </c>
      <c r="K12" t="s">
        <v>19</v>
      </c>
      <c r="L12" t="s">
        <v>74</v>
      </c>
      <c r="M12"/>
      <c r="N12">
        <v>15</v>
      </c>
      <c r="O12" t="s">
        <v>405</v>
      </c>
      <c r="P12" t="s">
        <v>4542</v>
      </c>
    </row>
    <row r="13" spans="1:16" x14ac:dyDescent="0.35">
      <c r="A13" t="s">
        <v>6</v>
      </c>
      <c r="B13" t="s">
        <v>1289</v>
      </c>
      <c r="C13" t="s">
        <v>76</v>
      </c>
      <c r="D13" t="s">
        <v>4543</v>
      </c>
      <c r="E13" t="s">
        <v>59</v>
      </c>
      <c r="F13" t="b">
        <v>1</v>
      </c>
      <c r="G13" t="s">
        <v>4544</v>
      </c>
      <c r="H13" s="1">
        <v>46023.227349537039</v>
      </c>
      <c r="I13" t="b">
        <v>1</v>
      </c>
      <c r="J13" t="b">
        <v>0</v>
      </c>
      <c r="K13" t="s">
        <v>4544</v>
      </c>
      <c r="L13" t="s">
        <v>60</v>
      </c>
      <c r="M13">
        <v>171500</v>
      </c>
      <c r="N13"/>
      <c r="O13" t="s">
        <v>4545</v>
      </c>
      <c r="P13" t="s">
        <v>4546</v>
      </c>
    </row>
    <row r="14" spans="1:16" x14ac:dyDescent="0.35">
      <c r="A14" t="s">
        <v>3</v>
      </c>
      <c r="B14" t="s">
        <v>4547</v>
      </c>
      <c r="C14" t="s">
        <v>320</v>
      </c>
      <c r="D14" t="s">
        <v>4526</v>
      </c>
      <c r="E14" t="s">
        <v>59</v>
      </c>
      <c r="F14" t="b">
        <v>0</v>
      </c>
      <c r="G14" t="s">
        <v>73</v>
      </c>
      <c r="H14" s="1">
        <v>46023.292060185187</v>
      </c>
      <c r="I14" t="b">
        <v>0</v>
      </c>
      <c r="J14" t="b">
        <v>1</v>
      </c>
      <c r="K14" t="s">
        <v>41</v>
      </c>
      <c r="L14" t="s">
        <v>74</v>
      </c>
      <c r="M14"/>
      <c r="N14">
        <v>33.79</v>
      </c>
      <c r="O14" t="s">
        <v>4548</v>
      </c>
      <c r="P14" t="s">
        <v>219</v>
      </c>
    </row>
    <row r="15" spans="1:16" x14ac:dyDescent="0.35">
      <c r="A15" t="s">
        <v>2</v>
      </c>
      <c r="B15" t="s">
        <v>4549</v>
      </c>
      <c r="C15" t="s">
        <v>142</v>
      </c>
      <c r="D15" t="s">
        <v>4526</v>
      </c>
      <c r="E15" t="s">
        <v>59</v>
      </c>
      <c r="F15" t="b">
        <v>0</v>
      </c>
      <c r="G15" t="s">
        <v>65</v>
      </c>
      <c r="H15" s="1">
        <v>46023.292337962957</v>
      </c>
      <c r="I15" t="b">
        <v>0</v>
      </c>
      <c r="J15" t="b">
        <v>1</v>
      </c>
      <c r="K15" t="s">
        <v>41</v>
      </c>
      <c r="L15" t="s">
        <v>60</v>
      </c>
      <c r="M15">
        <v>127000</v>
      </c>
      <c r="N15"/>
      <c r="O15" t="s">
        <v>4548</v>
      </c>
      <c r="P15" t="s">
        <v>1694</v>
      </c>
    </row>
    <row r="16" spans="1:16" x14ac:dyDescent="0.35">
      <c r="A16" t="s">
        <v>1</v>
      </c>
      <c r="B16" t="s">
        <v>316</v>
      </c>
      <c r="C16" t="s">
        <v>2177</v>
      </c>
      <c r="D16" t="s">
        <v>4550</v>
      </c>
      <c r="E16" t="s">
        <v>59</v>
      </c>
      <c r="F16" t="b">
        <v>0</v>
      </c>
      <c r="G16" t="s">
        <v>65</v>
      </c>
      <c r="H16" s="1">
        <v>46023.292951388888</v>
      </c>
      <c r="I16" t="b">
        <v>0</v>
      </c>
      <c r="J16" t="b">
        <v>1</v>
      </c>
      <c r="K16" t="s">
        <v>41</v>
      </c>
      <c r="L16" t="s">
        <v>60</v>
      </c>
      <c r="M16">
        <v>174000</v>
      </c>
      <c r="N16"/>
      <c r="O16" t="s">
        <v>3841</v>
      </c>
      <c r="P16" t="s">
        <v>4528</v>
      </c>
    </row>
    <row r="17" spans="1:16" x14ac:dyDescent="0.35">
      <c r="A17" t="s">
        <v>1</v>
      </c>
      <c r="B17" t="s">
        <v>4551</v>
      </c>
      <c r="C17" t="s">
        <v>205</v>
      </c>
      <c r="D17" t="s">
        <v>4526</v>
      </c>
      <c r="E17" t="s">
        <v>59</v>
      </c>
      <c r="F17" t="b">
        <v>0</v>
      </c>
      <c r="G17" t="s">
        <v>65</v>
      </c>
      <c r="H17" s="1">
        <v>46023.292962962973</v>
      </c>
      <c r="I17" t="b">
        <v>0</v>
      </c>
      <c r="J17" t="b">
        <v>0</v>
      </c>
      <c r="K17" t="s">
        <v>41</v>
      </c>
      <c r="L17" t="s">
        <v>74</v>
      </c>
      <c r="M17"/>
      <c r="N17">
        <v>50.375</v>
      </c>
      <c r="O17" t="s">
        <v>4552</v>
      </c>
      <c r="P17" t="s">
        <v>85</v>
      </c>
    </row>
    <row r="18" spans="1:16" x14ac:dyDescent="0.35">
      <c r="A18" t="s">
        <v>2</v>
      </c>
      <c r="B18" t="s">
        <v>4553</v>
      </c>
      <c r="C18" t="s">
        <v>194</v>
      </c>
      <c r="D18" t="s">
        <v>4346</v>
      </c>
      <c r="E18" t="s">
        <v>59</v>
      </c>
      <c r="F18" t="b">
        <v>0</v>
      </c>
      <c r="G18" t="s">
        <v>65</v>
      </c>
      <c r="H18" s="1">
        <v>46023.334004629629</v>
      </c>
      <c r="I18" t="b">
        <v>0</v>
      </c>
      <c r="J18" t="b">
        <v>1</v>
      </c>
      <c r="K18" t="s">
        <v>41</v>
      </c>
      <c r="L18" t="s">
        <v>60</v>
      </c>
      <c r="M18">
        <v>169500</v>
      </c>
      <c r="N18"/>
      <c r="O18" t="s">
        <v>577</v>
      </c>
      <c r="P18" t="s">
        <v>4554</v>
      </c>
    </row>
    <row r="19" spans="1:16" x14ac:dyDescent="0.35">
      <c r="A19" t="s">
        <v>1</v>
      </c>
      <c r="B19" t="s">
        <v>4555</v>
      </c>
      <c r="C19" t="s">
        <v>976</v>
      </c>
      <c r="D19" t="s">
        <v>4346</v>
      </c>
      <c r="E19" t="s">
        <v>59</v>
      </c>
      <c r="F19" t="b">
        <v>0</v>
      </c>
      <c r="G19" t="s">
        <v>65</v>
      </c>
      <c r="H19" s="1">
        <v>46023.334664351853</v>
      </c>
      <c r="I19" t="b">
        <v>0</v>
      </c>
      <c r="J19" t="b">
        <v>1</v>
      </c>
      <c r="K19" t="s">
        <v>41</v>
      </c>
      <c r="L19" t="s">
        <v>60</v>
      </c>
      <c r="M19">
        <v>75500</v>
      </c>
      <c r="N19"/>
      <c r="O19" t="s">
        <v>3919</v>
      </c>
      <c r="P19" t="s">
        <v>4556</v>
      </c>
    </row>
    <row r="20" spans="1:16" x14ac:dyDescent="0.35">
      <c r="A20" t="s">
        <v>0</v>
      </c>
      <c r="B20" t="s">
        <v>4557</v>
      </c>
      <c r="C20" t="s">
        <v>1250</v>
      </c>
      <c r="D20" t="s">
        <v>4346</v>
      </c>
      <c r="E20" t="s">
        <v>59</v>
      </c>
      <c r="F20" t="b">
        <v>0</v>
      </c>
      <c r="G20" t="s">
        <v>89</v>
      </c>
      <c r="H20" s="1">
        <v>46023.375590277778</v>
      </c>
      <c r="I20" t="b">
        <v>0</v>
      </c>
      <c r="J20" t="b">
        <v>0</v>
      </c>
      <c r="K20" t="s">
        <v>41</v>
      </c>
      <c r="L20" t="s">
        <v>74</v>
      </c>
      <c r="M20"/>
      <c r="N20">
        <v>28.5</v>
      </c>
      <c r="O20" t="s">
        <v>4558</v>
      </c>
      <c r="P20" t="s">
        <v>4559</v>
      </c>
    </row>
    <row r="21" spans="1:16" x14ac:dyDescent="0.35">
      <c r="A21" t="s">
        <v>5</v>
      </c>
      <c r="B21" t="s">
        <v>5</v>
      </c>
      <c r="C21" t="s">
        <v>76</v>
      </c>
      <c r="D21" t="s">
        <v>4543</v>
      </c>
      <c r="E21" t="s">
        <v>59</v>
      </c>
      <c r="F21" t="b">
        <v>1</v>
      </c>
      <c r="G21" t="s">
        <v>4560</v>
      </c>
      <c r="H21" s="1">
        <v>46023.393472222233</v>
      </c>
      <c r="I21" t="b">
        <v>1</v>
      </c>
      <c r="J21" t="b">
        <v>0</v>
      </c>
      <c r="K21" t="s">
        <v>4560</v>
      </c>
      <c r="L21" t="s">
        <v>60</v>
      </c>
      <c r="M21">
        <v>171500</v>
      </c>
      <c r="N21"/>
      <c r="O21" t="s">
        <v>4545</v>
      </c>
      <c r="P21" t="s">
        <v>4561</v>
      </c>
    </row>
    <row r="22" spans="1:16" x14ac:dyDescent="0.35">
      <c r="A22" t="s">
        <v>0</v>
      </c>
      <c r="B22" t="s">
        <v>3885</v>
      </c>
      <c r="C22" t="s">
        <v>218</v>
      </c>
      <c r="D22" t="s">
        <v>4562</v>
      </c>
      <c r="E22" t="s">
        <v>59</v>
      </c>
      <c r="F22" t="b">
        <v>0</v>
      </c>
      <c r="G22" t="s">
        <v>63</v>
      </c>
      <c r="H22" s="1">
        <v>46023.401273148149</v>
      </c>
      <c r="I22" t="b">
        <v>0</v>
      </c>
      <c r="J22" t="b">
        <v>1</v>
      </c>
      <c r="K22" t="s">
        <v>41</v>
      </c>
      <c r="L22" t="s">
        <v>60</v>
      </c>
      <c r="M22">
        <v>94500</v>
      </c>
      <c r="N22"/>
      <c r="O22" t="s">
        <v>4563</v>
      </c>
      <c r="P22" t="s">
        <v>4564</v>
      </c>
    </row>
    <row r="23" spans="1:16" x14ac:dyDescent="0.35">
      <c r="A23" t="s">
        <v>4</v>
      </c>
      <c r="B23" t="s">
        <v>4565</v>
      </c>
      <c r="C23" t="s">
        <v>4566</v>
      </c>
      <c r="D23" t="s">
        <v>2360</v>
      </c>
      <c r="E23" t="s">
        <v>621</v>
      </c>
      <c r="F23" t="b">
        <v>0</v>
      </c>
      <c r="G23" t="s">
        <v>63</v>
      </c>
      <c r="H23" s="1">
        <v>46023.401307870372</v>
      </c>
      <c r="I23" t="b">
        <v>0</v>
      </c>
      <c r="J23" t="b">
        <v>1</v>
      </c>
      <c r="K23" t="s">
        <v>41</v>
      </c>
      <c r="L23" t="s">
        <v>74</v>
      </c>
      <c r="M23"/>
      <c r="N23">
        <v>15</v>
      </c>
      <c r="O23" t="s">
        <v>4567</v>
      </c>
    </row>
    <row r="24" spans="1:16" x14ac:dyDescent="0.35">
      <c r="A24" t="s">
        <v>0</v>
      </c>
      <c r="B24" t="s">
        <v>4568</v>
      </c>
      <c r="C24" t="s">
        <v>1735</v>
      </c>
      <c r="D24" t="s">
        <v>4569</v>
      </c>
      <c r="E24" t="s">
        <v>59</v>
      </c>
      <c r="F24" t="b">
        <v>0</v>
      </c>
      <c r="G24" t="s">
        <v>65</v>
      </c>
      <c r="H24" s="1">
        <v>46023.416724537034</v>
      </c>
      <c r="I24" t="b">
        <v>0</v>
      </c>
      <c r="J24" t="b">
        <v>0</v>
      </c>
      <c r="K24" t="s">
        <v>41</v>
      </c>
      <c r="L24" t="s">
        <v>74</v>
      </c>
      <c r="M24"/>
      <c r="N24">
        <v>80</v>
      </c>
      <c r="O24" t="s">
        <v>4570</v>
      </c>
      <c r="P24" t="s">
        <v>4571</v>
      </c>
    </row>
    <row r="25" spans="1:16" x14ac:dyDescent="0.35">
      <c r="A25" t="s">
        <v>3</v>
      </c>
      <c r="B25" t="s">
        <v>4572</v>
      </c>
      <c r="C25" t="s">
        <v>112</v>
      </c>
      <c r="D25" t="s">
        <v>2360</v>
      </c>
      <c r="E25" t="s">
        <v>59</v>
      </c>
      <c r="F25" t="b">
        <v>0</v>
      </c>
      <c r="G25" t="s">
        <v>65</v>
      </c>
      <c r="H25" s="1">
        <v>46023.416724537034</v>
      </c>
      <c r="I25" t="b">
        <v>0</v>
      </c>
      <c r="J25" t="b">
        <v>1</v>
      </c>
      <c r="K25" t="s">
        <v>41</v>
      </c>
      <c r="L25" t="s">
        <v>60</v>
      </c>
      <c r="M25">
        <v>87900</v>
      </c>
      <c r="N25"/>
      <c r="O25" t="s">
        <v>4573</v>
      </c>
      <c r="P25" t="s">
        <v>219</v>
      </c>
    </row>
    <row r="26" spans="1:16" x14ac:dyDescent="0.35">
      <c r="A26" t="s">
        <v>0</v>
      </c>
      <c r="B26" t="s">
        <v>2686</v>
      </c>
      <c r="C26" t="s">
        <v>1068</v>
      </c>
      <c r="D26" t="s">
        <v>2360</v>
      </c>
      <c r="E26" t="s">
        <v>59</v>
      </c>
      <c r="F26" t="b">
        <v>0</v>
      </c>
      <c r="G26" t="s">
        <v>77</v>
      </c>
      <c r="H26" s="1">
        <v>46023.416990740741</v>
      </c>
      <c r="I26" t="b">
        <v>1</v>
      </c>
      <c r="J26" t="b">
        <v>0</v>
      </c>
      <c r="K26" t="s">
        <v>41</v>
      </c>
      <c r="L26" t="s">
        <v>60</v>
      </c>
      <c r="M26">
        <v>140000</v>
      </c>
      <c r="N26"/>
      <c r="O26" t="s">
        <v>4574</v>
      </c>
      <c r="P26" t="s">
        <v>4575</v>
      </c>
    </row>
    <row r="27" spans="1:16" x14ac:dyDescent="0.35">
      <c r="A27" t="s">
        <v>0</v>
      </c>
      <c r="B27" t="s">
        <v>3885</v>
      </c>
      <c r="C27" t="s">
        <v>190</v>
      </c>
      <c r="D27" t="s">
        <v>4562</v>
      </c>
      <c r="E27" t="s">
        <v>59</v>
      </c>
      <c r="F27" t="b">
        <v>0</v>
      </c>
      <c r="G27" t="s">
        <v>73</v>
      </c>
      <c r="H27" s="1">
        <v>46023.417060185187</v>
      </c>
      <c r="I27" t="b">
        <v>0</v>
      </c>
      <c r="J27" t="b">
        <v>1</v>
      </c>
      <c r="K27" t="s">
        <v>41</v>
      </c>
      <c r="L27" t="s">
        <v>60</v>
      </c>
      <c r="M27">
        <v>94500</v>
      </c>
      <c r="N27"/>
      <c r="O27" t="s">
        <v>4563</v>
      </c>
      <c r="P27" t="s">
        <v>4564</v>
      </c>
    </row>
    <row r="28" spans="1:16" x14ac:dyDescent="0.35">
      <c r="A28" t="s">
        <v>0</v>
      </c>
      <c r="B28" t="s">
        <v>3885</v>
      </c>
      <c r="C28" t="s">
        <v>751</v>
      </c>
      <c r="D28" t="s">
        <v>4562</v>
      </c>
      <c r="E28" t="s">
        <v>59</v>
      </c>
      <c r="F28" t="b">
        <v>0</v>
      </c>
      <c r="G28" t="s">
        <v>68</v>
      </c>
      <c r="H28" s="1">
        <v>46023.417187500003</v>
      </c>
      <c r="I28" t="b">
        <v>0</v>
      </c>
      <c r="J28" t="b">
        <v>1</v>
      </c>
      <c r="K28" t="s">
        <v>41</v>
      </c>
      <c r="L28" t="s">
        <v>60</v>
      </c>
      <c r="M28">
        <v>94500</v>
      </c>
      <c r="N28"/>
      <c r="O28" t="s">
        <v>4563</v>
      </c>
      <c r="P28" t="s">
        <v>4564</v>
      </c>
    </row>
    <row r="29" spans="1:16" x14ac:dyDescent="0.35">
      <c r="A29" t="s">
        <v>2</v>
      </c>
      <c r="B29" t="s">
        <v>4576</v>
      </c>
      <c r="C29" t="s">
        <v>690</v>
      </c>
      <c r="D29" t="s">
        <v>2360</v>
      </c>
      <c r="E29" t="s">
        <v>72</v>
      </c>
      <c r="F29" t="b">
        <v>0</v>
      </c>
      <c r="G29" t="s">
        <v>77</v>
      </c>
      <c r="H29" s="1">
        <v>46023.417523148149</v>
      </c>
      <c r="I29" t="b">
        <v>0</v>
      </c>
      <c r="J29" t="b">
        <v>1</v>
      </c>
      <c r="K29" t="s">
        <v>41</v>
      </c>
      <c r="L29" t="s">
        <v>60</v>
      </c>
      <c r="M29">
        <v>214500</v>
      </c>
      <c r="N29"/>
      <c r="O29" t="s">
        <v>424</v>
      </c>
      <c r="P29" t="s">
        <v>4577</v>
      </c>
    </row>
    <row r="30" spans="1:16" x14ac:dyDescent="0.35">
      <c r="A30" t="s">
        <v>2</v>
      </c>
      <c r="B30" t="s">
        <v>4578</v>
      </c>
      <c r="C30" t="s">
        <v>157</v>
      </c>
      <c r="D30" t="s">
        <v>2360</v>
      </c>
      <c r="E30" t="s">
        <v>72</v>
      </c>
      <c r="F30" t="b">
        <v>0</v>
      </c>
      <c r="G30" t="s">
        <v>77</v>
      </c>
      <c r="H30" s="1">
        <v>46023.417557870373</v>
      </c>
      <c r="I30" t="b">
        <v>0</v>
      </c>
      <c r="J30" t="b">
        <v>1</v>
      </c>
      <c r="K30" t="s">
        <v>41</v>
      </c>
      <c r="L30" t="s">
        <v>60</v>
      </c>
      <c r="M30">
        <v>214500</v>
      </c>
      <c r="N30"/>
      <c r="O30" t="s">
        <v>424</v>
      </c>
      <c r="P30" t="s">
        <v>4579</v>
      </c>
    </row>
    <row r="31" spans="1:16" x14ac:dyDescent="0.35">
      <c r="A31" t="s">
        <v>2</v>
      </c>
      <c r="B31" t="s">
        <v>4580</v>
      </c>
      <c r="C31" t="s">
        <v>690</v>
      </c>
      <c r="D31" t="s">
        <v>2360</v>
      </c>
      <c r="E31" t="s">
        <v>72</v>
      </c>
      <c r="F31" t="b">
        <v>0</v>
      </c>
      <c r="G31" t="s">
        <v>77</v>
      </c>
      <c r="H31" s="1">
        <v>46023.417557870373</v>
      </c>
      <c r="I31" t="b">
        <v>0</v>
      </c>
      <c r="J31" t="b">
        <v>1</v>
      </c>
      <c r="K31" t="s">
        <v>41</v>
      </c>
      <c r="L31" t="s">
        <v>60</v>
      </c>
      <c r="M31">
        <v>214500</v>
      </c>
      <c r="N31"/>
      <c r="O31" t="s">
        <v>424</v>
      </c>
      <c r="P31" t="s">
        <v>4581</v>
      </c>
    </row>
    <row r="32" spans="1:16" x14ac:dyDescent="0.35">
      <c r="A32" t="s">
        <v>1</v>
      </c>
      <c r="B32" t="s">
        <v>4582</v>
      </c>
      <c r="C32" t="s">
        <v>3015</v>
      </c>
      <c r="D32" t="s">
        <v>2360</v>
      </c>
      <c r="E32" t="s">
        <v>59</v>
      </c>
      <c r="F32" t="b">
        <v>0</v>
      </c>
      <c r="G32" t="s">
        <v>65</v>
      </c>
      <c r="H32" s="1">
        <v>46023.417962962973</v>
      </c>
      <c r="I32" t="b">
        <v>0</v>
      </c>
      <c r="J32" t="b">
        <v>1</v>
      </c>
      <c r="K32" t="s">
        <v>41</v>
      </c>
      <c r="L32" t="s">
        <v>60</v>
      </c>
      <c r="M32">
        <v>155000</v>
      </c>
      <c r="N32"/>
      <c r="O32" t="s">
        <v>4583</v>
      </c>
      <c r="P32" t="s">
        <v>4584</v>
      </c>
    </row>
    <row r="33" spans="1:16" x14ac:dyDescent="0.35">
      <c r="A33" t="s">
        <v>1</v>
      </c>
      <c r="B33" t="s">
        <v>316</v>
      </c>
      <c r="C33" t="s">
        <v>1574</v>
      </c>
      <c r="D33" t="s">
        <v>2360</v>
      </c>
      <c r="E33" t="s">
        <v>59</v>
      </c>
      <c r="F33" t="b">
        <v>0</v>
      </c>
      <c r="G33" t="s">
        <v>65</v>
      </c>
      <c r="H33" s="1">
        <v>46023.418067129627</v>
      </c>
      <c r="I33" t="b">
        <v>0</v>
      </c>
      <c r="J33" t="b">
        <v>0</v>
      </c>
      <c r="K33" t="s">
        <v>41</v>
      </c>
      <c r="L33" t="s">
        <v>60</v>
      </c>
      <c r="M33">
        <v>157813.5</v>
      </c>
      <c r="N33"/>
      <c r="O33" t="s">
        <v>61</v>
      </c>
      <c r="P33" t="s">
        <v>4585</v>
      </c>
    </row>
    <row r="34" spans="1:16" x14ac:dyDescent="0.35">
      <c r="A34" t="s">
        <v>1</v>
      </c>
      <c r="B34" t="s">
        <v>594</v>
      </c>
      <c r="C34" t="s">
        <v>93</v>
      </c>
      <c r="D34" t="s">
        <v>4526</v>
      </c>
      <c r="E34" t="s">
        <v>59</v>
      </c>
      <c r="F34" t="b">
        <v>0</v>
      </c>
      <c r="G34" t="s">
        <v>65</v>
      </c>
      <c r="H34" s="1">
        <v>46023.418067129627</v>
      </c>
      <c r="I34" t="b">
        <v>0</v>
      </c>
      <c r="J34" t="b">
        <v>1</v>
      </c>
      <c r="K34" t="s">
        <v>41</v>
      </c>
      <c r="L34" t="s">
        <v>60</v>
      </c>
      <c r="M34">
        <v>126750</v>
      </c>
      <c r="N34"/>
      <c r="O34" t="s">
        <v>195</v>
      </c>
      <c r="P34" t="s">
        <v>4586</v>
      </c>
    </row>
    <row r="35" spans="1:16" x14ac:dyDescent="0.35">
      <c r="A35" t="s">
        <v>0</v>
      </c>
      <c r="B35" t="s">
        <v>883</v>
      </c>
      <c r="C35" t="s">
        <v>1101</v>
      </c>
      <c r="D35" t="s">
        <v>4587</v>
      </c>
      <c r="E35" t="s">
        <v>3824</v>
      </c>
      <c r="F35" t="b">
        <v>0</v>
      </c>
      <c r="G35" t="s">
        <v>65</v>
      </c>
      <c r="H35" s="1">
        <v>46023.458449074067</v>
      </c>
      <c r="I35" t="b">
        <v>0</v>
      </c>
      <c r="J35" t="b">
        <v>0</v>
      </c>
      <c r="K35" t="s">
        <v>41</v>
      </c>
      <c r="L35" t="s">
        <v>74</v>
      </c>
      <c r="M35"/>
      <c r="N35">
        <v>16</v>
      </c>
      <c r="O35" t="s">
        <v>4588</v>
      </c>
      <c r="P35" t="s">
        <v>2363</v>
      </c>
    </row>
    <row r="36" spans="1:16" x14ac:dyDescent="0.35">
      <c r="A36" t="s">
        <v>2</v>
      </c>
      <c r="B36" t="s">
        <v>4589</v>
      </c>
      <c r="C36" t="s">
        <v>2818</v>
      </c>
      <c r="D36" t="s">
        <v>4526</v>
      </c>
      <c r="E36" t="s">
        <v>59</v>
      </c>
      <c r="F36" t="b">
        <v>0</v>
      </c>
      <c r="G36" t="s">
        <v>65</v>
      </c>
      <c r="H36" s="1">
        <v>46023.459050925929</v>
      </c>
      <c r="I36" t="b">
        <v>0</v>
      </c>
      <c r="J36" t="b">
        <v>0</v>
      </c>
      <c r="K36" t="s">
        <v>41</v>
      </c>
      <c r="L36" t="s">
        <v>60</v>
      </c>
      <c r="M36">
        <v>100000</v>
      </c>
      <c r="N36"/>
      <c r="O36" t="s">
        <v>4590</v>
      </c>
      <c r="P36" t="s">
        <v>4591</v>
      </c>
    </row>
    <row r="37" spans="1:16" x14ac:dyDescent="0.35">
      <c r="A37" t="s">
        <v>2</v>
      </c>
      <c r="B37" t="s">
        <v>4592</v>
      </c>
      <c r="C37" t="s">
        <v>81</v>
      </c>
      <c r="D37" t="s">
        <v>4526</v>
      </c>
      <c r="E37" t="s">
        <v>59</v>
      </c>
      <c r="F37" t="b">
        <v>0</v>
      </c>
      <c r="G37" t="s">
        <v>77</v>
      </c>
      <c r="H37" s="1">
        <v>46023.459189814806</v>
      </c>
      <c r="I37" t="b">
        <v>0</v>
      </c>
      <c r="J37" t="b">
        <v>1</v>
      </c>
      <c r="K37" t="s">
        <v>41</v>
      </c>
      <c r="L37" t="s">
        <v>60</v>
      </c>
      <c r="M37">
        <v>233500</v>
      </c>
      <c r="N37"/>
      <c r="O37" t="s">
        <v>1879</v>
      </c>
      <c r="P37" t="s">
        <v>4593</v>
      </c>
    </row>
    <row r="38" spans="1:16" x14ac:dyDescent="0.35">
      <c r="A38" t="s">
        <v>1</v>
      </c>
      <c r="B38" t="s">
        <v>4594</v>
      </c>
      <c r="C38" t="s">
        <v>19</v>
      </c>
      <c r="D38" t="s">
        <v>4595</v>
      </c>
      <c r="F38" t="b">
        <v>0</v>
      </c>
      <c r="G38" t="s">
        <v>19</v>
      </c>
      <c r="H38" s="1">
        <v>46023.477488425917</v>
      </c>
      <c r="I38" t="b">
        <v>1</v>
      </c>
      <c r="J38" t="b">
        <v>0</v>
      </c>
      <c r="K38" t="s">
        <v>19</v>
      </c>
      <c r="L38" t="s">
        <v>74</v>
      </c>
      <c r="M38"/>
      <c r="N38">
        <v>11.5</v>
      </c>
      <c r="O38" t="s">
        <v>4596</v>
      </c>
      <c r="P38" t="s">
        <v>4597</v>
      </c>
    </row>
    <row r="39" spans="1:16" x14ac:dyDescent="0.35">
      <c r="A39" t="s">
        <v>0</v>
      </c>
      <c r="B39" t="s">
        <v>130</v>
      </c>
      <c r="C39" t="s">
        <v>4598</v>
      </c>
      <c r="D39" t="s">
        <v>4599</v>
      </c>
      <c r="E39" t="s">
        <v>59</v>
      </c>
      <c r="F39" t="b">
        <v>0</v>
      </c>
      <c r="G39" t="s">
        <v>40</v>
      </c>
      <c r="H39" s="1">
        <v>46023.479733796303</v>
      </c>
      <c r="I39" t="b">
        <v>0</v>
      </c>
      <c r="J39" t="b">
        <v>0</v>
      </c>
      <c r="K39" t="s">
        <v>40</v>
      </c>
      <c r="L39" t="s">
        <v>60</v>
      </c>
      <c r="M39">
        <v>28500</v>
      </c>
      <c r="N39"/>
      <c r="O39" t="s">
        <v>4600</v>
      </c>
      <c r="P39" t="s">
        <v>1314</v>
      </c>
    </row>
    <row r="40" spans="1:16" x14ac:dyDescent="0.35">
      <c r="A40" t="s">
        <v>2</v>
      </c>
      <c r="B40" t="s">
        <v>4601</v>
      </c>
      <c r="C40" t="s">
        <v>1020</v>
      </c>
      <c r="D40" t="s">
        <v>4526</v>
      </c>
      <c r="E40" t="s">
        <v>59</v>
      </c>
      <c r="F40" t="b">
        <v>0</v>
      </c>
      <c r="G40" t="s">
        <v>73</v>
      </c>
      <c r="H40" s="1">
        <v>46023.50104166667</v>
      </c>
      <c r="I40" t="b">
        <v>0</v>
      </c>
      <c r="J40" t="b">
        <v>0</v>
      </c>
      <c r="K40" t="s">
        <v>41</v>
      </c>
      <c r="L40" t="s">
        <v>60</v>
      </c>
      <c r="M40">
        <v>190500</v>
      </c>
      <c r="N40"/>
      <c r="O40" t="s">
        <v>1292</v>
      </c>
      <c r="P40" t="s">
        <v>85</v>
      </c>
    </row>
    <row r="41" spans="1:16" x14ac:dyDescent="0.35">
      <c r="A41" t="s">
        <v>0</v>
      </c>
      <c r="B41" t="s">
        <v>4602</v>
      </c>
      <c r="C41" t="s">
        <v>4603</v>
      </c>
      <c r="D41" t="s">
        <v>4526</v>
      </c>
      <c r="E41" t="s">
        <v>59</v>
      </c>
      <c r="F41" t="b">
        <v>0</v>
      </c>
      <c r="G41" t="s">
        <v>65</v>
      </c>
      <c r="H41" s="1">
        <v>46023.501250000001</v>
      </c>
      <c r="I41" t="b">
        <v>0</v>
      </c>
      <c r="J41" t="b">
        <v>1</v>
      </c>
      <c r="K41" t="s">
        <v>41</v>
      </c>
      <c r="L41" t="s">
        <v>60</v>
      </c>
      <c r="M41">
        <v>171500</v>
      </c>
      <c r="N41"/>
      <c r="O41" t="s">
        <v>4604</v>
      </c>
      <c r="P41" t="s">
        <v>4605</v>
      </c>
    </row>
    <row r="42" spans="1:16" x14ac:dyDescent="0.35">
      <c r="A42" t="s">
        <v>1</v>
      </c>
      <c r="B42" t="s">
        <v>4606</v>
      </c>
      <c r="C42" t="s">
        <v>4607</v>
      </c>
      <c r="D42" t="s">
        <v>4526</v>
      </c>
      <c r="E42" t="s">
        <v>59</v>
      </c>
      <c r="F42" t="b">
        <v>0</v>
      </c>
      <c r="G42" t="s">
        <v>65</v>
      </c>
      <c r="H42" s="1">
        <v>46023.50136574074</v>
      </c>
      <c r="I42" t="b">
        <v>1</v>
      </c>
      <c r="J42" t="b">
        <v>1</v>
      </c>
      <c r="K42" t="s">
        <v>41</v>
      </c>
      <c r="L42" t="s">
        <v>60</v>
      </c>
      <c r="M42">
        <v>115500</v>
      </c>
      <c r="N42"/>
      <c r="O42" t="s">
        <v>4608</v>
      </c>
      <c r="P42" t="s">
        <v>4609</v>
      </c>
    </row>
    <row r="43" spans="1:16" x14ac:dyDescent="0.35">
      <c r="A43" t="s">
        <v>1</v>
      </c>
      <c r="B43" t="s">
        <v>4610</v>
      </c>
      <c r="C43" t="s">
        <v>162</v>
      </c>
      <c r="D43" t="s">
        <v>2360</v>
      </c>
      <c r="E43" t="s">
        <v>59</v>
      </c>
      <c r="F43" t="b">
        <v>0</v>
      </c>
      <c r="G43" t="s">
        <v>73</v>
      </c>
      <c r="H43" s="1">
        <v>46023.502013888887</v>
      </c>
      <c r="I43" t="b">
        <v>1</v>
      </c>
      <c r="J43" t="b">
        <v>0</v>
      </c>
      <c r="K43" t="s">
        <v>41</v>
      </c>
      <c r="L43" t="s">
        <v>60</v>
      </c>
      <c r="M43">
        <v>185000</v>
      </c>
      <c r="N43"/>
      <c r="O43" t="s">
        <v>149</v>
      </c>
      <c r="P43" t="s">
        <v>4611</v>
      </c>
    </row>
    <row r="44" spans="1:16" x14ac:dyDescent="0.35">
      <c r="A44" t="s">
        <v>0</v>
      </c>
      <c r="B44" t="s">
        <v>4612</v>
      </c>
      <c r="C44" t="s">
        <v>604</v>
      </c>
      <c r="D44" t="s">
        <v>2360</v>
      </c>
      <c r="E44" t="s">
        <v>59</v>
      </c>
      <c r="F44" t="b">
        <v>0</v>
      </c>
      <c r="G44" t="s">
        <v>65</v>
      </c>
      <c r="H44" s="1">
        <v>46023.541851851849</v>
      </c>
      <c r="I44" t="b">
        <v>0</v>
      </c>
      <c r="J44" t="b">
        <v>1</v>
      </c>
      <c r="K44" t="s">
        <v>41</v>
      </c>
      <c r="L44" t="s">
        <v>60</v>
      </c>
      <c r="M44">
        <v>93039.625</v>
      </c>
      <c r="N44"/>
      <c r="O44" t="s">
        <v>3823</v>
      </c>
      <c r="P44" t="s">
        <v>954</v>
      </c>
    </row>
    <row r="45" spans="1:16" x14ac:dyDescent="0.35">
      <c r="A45" t="s">
        <v>3</v>
      </c>
      <c r="B45" t="s">
        <v>4613</v>
      </c>
      <c r="C45" t="s">
        <v>237</v>
      </c>
      <c r="D45" t="s">
        <v>4526</v>
      </c>
      <c r="E45" t="s">
        <v>59</v>
      </c>
      <c r="F45" t="b">
        <v>0</v>
      </c>
      <c r="G45" t="s">
        <v>89</v>
      </c>
      <c r="H45" s="1">
        <v>46023.542291666658</v>
      </c>
      <c r="I45" t="b">
        <v>0</v>
      </c>
      <c r="J45" t="b">
        <v>1</v>
      </c>
      <c r="K45" t="s">
        <v>41</v>
      </c>
      <c r="L45" t="s">
        <v>60</v>
      </c>
      <c r="M45">
        <v>178000</v>
      </c>
      <c r="N45"/>
      <c r="O45" t="s">
        <v>2023</v>
      </c>
      <c r="P45" t="s">
        <v>4614</v>
      </c>
    </row>
    <row r="46" spans="1:16" x14ac:dyDescent="0.35">
      <c r="A46" t="s">
        <v>0</v>
      </c>
      <c r="B46" t="s">
        <v>3300</v>
      </c>
      <c r="C46" t="s">
        <v>190</v>
      </c>
      <c r="D46" t="s">
        <v>2360</v>
      </c>
      <c r="E46" t="s">
        <v>59</v>
      </c>
      <c r="F46" t="b">
        <v>0</v>
      </c>
      <c r="G46" t="s">
        <v>73</v>
      </c>
      <c r="H46" s="1">
        <v>46023.583726851852</v>
      </c>
      <c r="I46" t="b">
        <v>0</v>
      </c>
      <c r="J46" t="b">
        <v>1</v>
      </c>
      <c r="K46" t="s">
        <v>41</v>
      </c>
      <c r="L46" t="s">
        <v>60</v>
      </c>
      <c r="M46">
        <v>85000</v>
      </c>
      <c r="N46"/>
      <c r="O46" t="s">
        <v>4615</v>
      </c>
      <c r="P46" t="s">
        <v>461</v>
      </c>
    </row>
    <row r="47" spans="1:16" x14ac:dyDescent="0.35">
      <c r="A47" t="s">
        <v>2</v>
      </c>
      <c r="B47" t="s">
        <v>4616</v>
      </c>
      <c r="C47" t="s">
        <v>940</v>
      </c>
      <c r="D47" t="s">
        <v>4587</v>
      </c>
      <c r="E47" t="s">
        <v>59</v>
      </c>
      <c r="F47" t="b">
        <v>0</v>
      </c>
      <c r="G47" t="s">
        <v>73</v>
      </c>
      <c r="H47" s="1">
        <v>46023.583761574067</v>
      </c>
      <c r="I47" t="b">
        <v>0</v>
      </c>
      <c r="J47" t="b">
        <v>1</v>
      </c>
      <c r="K47" t="s">
        <v>41</v>
      </c>
      <c r="L47" t="s">
        <v>60</v>
      </c>
      <c r="M47">
        <v>163500</v>
      </c>
      <c r="N47"/>
      <c r="O47" t="s">
        <v>4617</v>
      </c>
      <c r="P47" t="s">
        <v>87</v>
      </c>
    </row>
    <row r="48" spans="1:16" x14ac:dyDescent="0.35">
      <c r="A48" t="s">
        <v>2</v>
      </c>
      <c r="B48" t="s">
        <v>4618</v>
      </c>
      <c r="C48" t="s">
        <v>3255</v>
      </c>
      <c r="D48" t="s">
        <v>4569</v>
      </c>
      <c r="E48" t="s">
        <v>59</v>
      </c>
      <c r="F48" t="b">
        <v>0</v>
      </c>
      <c r="G48" t="s">
        <v>77</v>
      </c>
      <c r="H48" s="1">
        <v>46023.584236111114</v>
      </c>
      <c r="I48" t="b">
        <v>0</v>
      </c>
      <c r="J48" t="b">
        <v>1</v>
      </c>
      <c r="K48" t="s">
        <v>41</v>
      </c>
      <c r="L48" t="s">
        <v>74</v>
      </c>
      <c r="M48"/>
      <c r="N48">
        <v>36.31</v>
      </c>
      <c r="O48" t="s">
        <v>1867</v>
      </c>
      <c r="P48" t="s">
        <v>4619</v>
      </c>
    </row>
    <row r="49" spans="1:16" x14ac:dyDescent="0.35">
      <c r="A49" t="s">
        <v>1</v>
      </c>
      <c r="B49" t="s">
        <v>1083</v>
      </c>
      <c r="C49" t="s">
        <v>142</v>
      </c>
      <c r="D49" t="s">
        <v>2360</v>
      </c>
      <c r="E49" t="s">
        <v>59</v>
      </c>
      <c r="F49" t="b">
        <v>0</v>
      </c>
      <c r="G49" t="s">
        <v>65</v>
      </c>
      <c r="H49" s="1">
        <v>46023.584618055553</v>
      </c>
      <c r="I49" t="b">
        <v>0</v>
      </c>
      <c r="J49" t="b">
        <v>1</v>
      </c>
      <c r="K49" t="s">
        <v>41</v>
      </c>
      <c r="L49" t="s">
        <v>60</v>
      </c>
      <c r="M49">
        <v>105000</v>
      </c>
      <c r="N49"/>
      <c r="O49" t="s">
        <v>3956</v>
      </c>
      <c r="P49" t="s">
        <v>4620</v>
      </c>
    </row>
    <row r="50" spans="1:16" x14ac:dyDescent="0.35">
      <c r="A50" t="s">
        <v>4</v>
      </c>
      <c r="B50" t="s">
        <v>4621</v>
      </c>
      <c r="C50" t="s">
        <v>76</v>
      </c>
      <c r="D50" t="s">
        <v>4622</v>
      </c>
      <c r="E50" t="s">
        <v>59</v>
      </c>
      <c r="F50" t="b">
        <v>1</v>
      </c>
      <c r="G50" t="s">
        <v>13</v>
      </c>
      <c r="H50" s="1">
        <v>46023.60601851852</v>
      </c>
      <c r="I50" t="b">
        <v>1</v>
      </c>
      <c r="J50" t="b">
        <v>0</v>
      </c>
      <c r="K50" t="s">
        <v>13</v>
      </c>
      <c r="L50" t="s">
        <v>60</v>
      </c>
      <c r="M50">
        <v>250000</v>
      </c>
      <c r="N50"/>
      <c r="O50" t="s">
        <v>4623</v>
      </c>
      <c r="P50" t="s">
        <v>724</v>
      </c>
    </row>
    <row r="51" spans="1:16" x14ac:dyDescent="0.35">
      <c r="A51" t="s">
        <v>7</v>
      </c>
      <c r="B51" t="s">
        <v>4624</v>
      </c>
      <c r="C51" t="s">
        <v>165</v>
      </c>
      <c r="D51" t="s">
        <v>4625</v>
      </c>
      <c r="E51" t="s">
        <v>59</v>
      </c>
      <c r="F51" t="b">
        <v>0</v>
      </c>
      <c r="G51" t="s">
        <v>73</v>
      </c>
      <c r="H51" s="1">
        <v>46023.625393518523</v>
      </c>
      <c r="I51" t="b">
        <v>0</v>
      </c>
      <c r="J51" t="b">
        <v>1</v>
      </c>
      <c r="K51" t="s">
        <v>41</v>
      </c>
      <c r="L51" t="s">
        <v>74</v>
      </c>
      <c r="M51"/>
      <c r="N51">
        <v>90</v>
      </c>
      <c r="O51" t="s">
        <v>1556</v>
      </c>
      <c r="P51" t="s">
        <v>2487</v>
      </c>
    </row>
    <row r="52" spans="1:16" x14ac:dyDescent="0.35">
      <c r="A52" t="s">
        <v>5</v>
      </c>
      <c r="B52" t="s">
        <v>4626</v>
      </c>
      <c r="C52" t="s">
        <v>75</v>
      </c>
      <c r="D52" t="s">
        <v>4346</v>
      </c>
      <c r="E52" t="s">
        <v>59</v>
      </c>
      <c r="F52" t="b">
        <v>0</v>
      </c>
      <c r="G52" t="s">
        <v>65</v>
      </c>
      <c r="H52" s="1">
        <v>46023.626284722217</v>
      </c>
      <c r="I52" t="b">
        <v>1</v>
      </c>
      <c r="J52" t="b">
        <v>0</v>
      </c>
      <c r="K52" t="s">
        <v>41</v>
      </c>
      <c r="L52" t="s">
        <v>60</v>
      </c>
      <c r="M52">
        <v>136500</v>
      </c>
      <c r="N52"/>
      <c r="O52" t="s">
        <v>4627</v>
      </c>
      <c r="P52" t="s">
        <v>4628</v>
      </c>
    </row>
    <row r="53" spans="1:16" x14ac:dyDescent="0.35">
      <c r="A53" t="s">
        <v>4</v>
      </c>
      <c r="B53" t="s">
        <v>4629</v>
      </c>
      <c r="C53" t="s">
        <v>695</v>
      </c>
      <c r="D53" t="s">
        <v>4630</v>
      </c>
      <c r="E53" t="s">
        <v>59</v>
      </c>
      <c r="F53" t="b">
        <v>0</v>
      </c>
      <c r="G53" t="s">
        <v>65</v>
      </c>
      <c r="H53" s="1">
        <v>46023.626307870371</v>
      </c>
      <c r="I53" t="b">
        <v>0</v>
      </c>
      <c r="J53" t="b">
        <v>0</v>
      </c>
      <c r="K53" t="s">
        <v>41</v>
      </c>
      <c r="L53" t="s">
        <v>60</v>
      </c>
      <c r="M53">
        <v>150000</v>
      </c>
      <c r="N53"/>
      <c r="O53" t="s">
        <v>1386</v>
      </c>
      <c r="P53" t="s">
        <v>4631</v>
      </c>
    </row>
    <row r="54" spans="1:16" x14ac:dyDescent="0.35">
      <c r="A54" t="s">
        <v>2</v>
      </c>
      <c r="B54" t="s">
        <v>2</v>
      </c>
      <c r="C54" t="s">
        <v>4632</v>
      </c>
      <c r="D54" t="s">
        <v>4633</v>
      </c>
      <c r="E54" t="s">
        <v>59</v>
      </c>
      <c r="F54" t="b">
        <v>0</v>
      </c>
      <c r="G54" t="s">
        <v>42</v>
      </c>
      <c r="H54" s="1">
        <v>46023.657465277778</v>
      </c>
      <c r="I54" t="b">
        <v>0</v>
      </c>
      <c r="J54" t="b">
        <v>0</v>
      </c>
      <c r="K54" t="s">
        <v>42</v>
      </c>
      <c r="L54" t="s">
        <v>60</v>
      </c>
      <c r="M54">
        <v>40000</v>
      </c>
      <c r="N54"/>
      <c r="O54" t="s">
        <v>4634</v>
      </c>
      <c r="P54" t="s">
        <v>4635</v>
      </c>
    </row>
    <row r="55" spans="1:16" x14ac:dyDescent="0.35">
      <c r="A55" t="s">
        <v>1</v>
      </c>
      <c r="B55" t="s">
        <v>4636</v>
      </c>
      <c r="C55" t="s">
        <v>13</v>
      </c>
      <c r="D55" t="s">
        <v>4637</v>
      </c>
      <c r="E55" t="s">
        <v>59</v>
      </c>
      <c r="F55" t="b">
        <v>0</v>
      </c>
      <c r="G55" t="s">
        <v>13</v>
      </c>
      <c r="H55" s="1">
        <v>46023.689293981479</v>
      </c>
      <c r="I55" t="b">
        <v>0</v>
      </c>
      <c r="J55" t="b">
        <v>0</v>
      </c>
      <c r="K55" t="s">
        <v>13</v>
      </c>
      <c r="L55" t="s">
        <v>74</v>
      </c>
      <c r="M55"/>
      <c r="N55">
        <v>37</v>
      </c>
      <c r="O55" t="s">
        <v>4596</v>
      </c>
      <c r="P55" t="s">
        <v>1176</v>
      </c>
    </row>
    <row r="56" spans="1:16" x14ac:dyDescent="0.35">
      <c r="A56" t="s">
        <v>8</v>
      </c>
      <c r="B56" t="s">
        <v>4638</v>
      </c>
      <c r="C56" t="s">
        <v>190</v>
      </c>
      <c r="D56" t="s">
        <v>4630</v>
      </c>
      <c r="E56" t="s">
        <v>59</v>
      </c>
      <c r="F56" t="b">
        <v>0</v>
      </c>
      <c r="G56" t="s">
        <v>73</v>
      </c>
      <c r="H56" s="1">
        <v>46023.708726851852</v>
      </c>
      <c r="I56" t="b">
        <v>0</v>
      </c>
      <c r="J56" t="b">
        <v>1</v>
      </c>
      <c r="K56" t="s">
        <v>41</v>
      </c>
      <c r="L56" t="s">
        <v>60</v>
      </c>
      <c r="M56">
        <v>152500</v>
      </c>
      <c r="N56"/>
      <c r="O56" t="s">
        <v>265</v>
      </c>
    </row>
    <row r="57" spans="1:16" x14ac:dyDescent="0.35">
      <c r="A57" t="s">
        <v>5</v>
      </c>
      <c r="B57" t="s">
        <v>3532</v>
      </c>
      <c r="C57" t="s">
        <v>165</v>
      </c>
      <c r="D57" t="s">
        <v>4562</v>
      </c>
      <c r="E57" t="s">
        <v>59</v>
      </c>
      <c r="F57" t="b">
        <v>0</v>
      </c>
      <c r="G57" t="s">
        <v>65</v>
      </c>
      <c r="H57" s="1">
        <v>46023.709629629629</v>
      </c>
      <c r="I57" t="b">
        <v>0</v>
      </c>
      <c r="J57" t="b">
        <v>1</v>
      </c>
      <c r="K57" t="s">
        <v>41</v>
      </c>
      <c r="L57" t="s">
        <v>60</v>
      </c>
      <c r="M57">
        <v>219500</v>
      </c>
      <c r="N57"/>
      <c r="O57" t="s">
        <v>95</v>
      </c>
      <c r="P57" t="s">
        <v>4639</v>
      </c>
    </row>
    <row r="58" spans="1:16" x14ac:dyDescent="0.35">
      <c r="A58" t="s">
        <v>0</v>
      </c>
      <c r="B58" t="s">
        <v>4640</v>
      </c>
      <c r="C58" t="s">
        <v>32</v>
      </c>
      <c r="D58" t="s">
        <v>4346</v>
      </c>
      <c r="E58" t="s">
        <v>59</v>
      </c>
      <c r="F58" t="b">
        <v>0</v>
      </c>
      <c r="G58" t="s">
        <v>32</v>
      </c>
      <c r="H58" s="1">
        <v>46023.816527777781</v>
      </c>
      <c r="I58" t="b">
        <v>1</v>
      </c>
      <c r="J58" t="b">
        <v>0</v>
      </c>
      <c r="K58" t="s">
        <v>32</v>
      </c>
      <c r="L58" t="s">
        <v>74</v>
      </c>
      <c r="M58"/>
      <c r="N58">
        <v>16.5</v>
      </c>
      <c r="O58" t="s">
        <v>2189</v>
      </c>
    </row>
    <row r="59" spans="1:16" x14ac:dyDescent="0.35">
      <c r="A59" t="s">
        <v>0</v>
      </c>
      <c r="B59" t="s">
        <v>3937</v>
      </c>
      <c r="C59" t="s">
        <v>4641</v>
      </c>
      <c r="D59" t="s">
        <v>4633</v>
      </c>
      <c r="E59" t="s">
        <v>59</v>
      </c>
      <c r="F59" t="b">
        <v>0</v>
      </c>
      <c r="G59" t="s">
        <v>42</v>
      </c>
      <c r="H59" s="1">
        <v>46023.824131944442</v>
      </c>
      <c r="I59" t="b">
        <v>0</v>
      </c>
      <c r="J59" t="b">
        <v>0</v>
      </c>
      <c r="K59" t="s">
        <v>42</v>
      </c>
      <c r="L59" t="s">
        <v>60</v>
      </c>
      <c r="M59">
        <v>550000</v>
      </c>
      <c r="N59"/>
      <c r="O59" t="s">
        <v>4642</v>
      </c>
      <c r="P59" t="s">
        <v>4643</v>
      </c>
    </row>
    <row r="60" spans="1:16" x14ac:dyDescent="0.35">
      <c r="A60" t="s">
        <v>5</v>
      </c>
      <c r="B60" t="s">
        <v>4644</v>
      </c>
      <c r="C60" t="s">
        <v>76</v>
      </c>
      <c r="D60" t="s">
        <v>4630</v>
      </c>
      <c r="E60" t="s">
        <v>59</v>
      </c>
      <c r="F60" t="b">
        <v>1</v>
      </c>
      <c r="G60" t="s">
        <v>65</v>
      </c>
      <c r="H60" s="1">
        <v>46023.834583333337</v>
      </c>
      <c r="I60" t="b">
        <v>0</v>
      </c>
      <c r="J60" t="b">
        <v>1</v>
      </c>
      <c r="K60" t="s">
        <v>41</v>
      </c>
      <c r="L60" t="s">
        <v>60</v>
      </c>
      <c r="M60">
        <v>131500</v>
      </c>
      <c r="N60"/>
      <c r="O60" t="s">
        <v>4645</v>
      </c>
      <c r="P60" t="s">
        <v>303</v>
      </c>
    </row>
    <row r="61" spans="1:16" x14ac:dyDescent="0.35">
      <c r="A61" t="s">
        <v>6</v>
      </c>
      <c r="B61" t="s">
        <v>4646</v>
      </c>
      <c r="C61" t="s">
        <v>543</v>
      </c>
      <c r="D61" t="s">
        <v>4346</v>
      </c>
      <c r="E61" t="s">
        <v>59</v>
      </c>
      <c r="F61" t="b">
        <v>0</v>
      </c>
      <c r="G61" t="s">
        <v>65</v>
      </c>
      <c r="H61" s="1">
        <v>46023.917337962957</v>
      </c>
      <c r="I61" t="b">
        <v>0</v>
      </c>
      <c r="J61" t="b">
        <v>1</v>
      </c>
      <c r="K61" t="s">
        <v>41</v>
      </c>
      <c r="L61" t="s">
        <v>60</v>
      </c>
      <c r="M61">
        <v>187000</v>
      </c>
      <c r="N61"/>
      <c r="O61" t="s">
        <v>577</v>
      </c>
      <c r="P61" t="s">
        <v>4647</v>
      </c>
    </row>
    <row r="62" spans="1:16" x14ac:dyDescent="0.35">
      <c r="A62" t="s">
        <v>6</v>
      </c>
      <c r="B62" t="s">
        <v>4648</v>
      </c>
      <c r="C62" t="s">
        <v>112</v>
      </c>
      <c r="D62" t="s">
        <v>4346</v>
      </c>
      <c r="E62" t="s">
        <v>59</v>
      </c>
      <c r="F62" t="b">
        <v>0</v>
      </c>
      <c r="G62" t="s">
        <v>65</v>
      </c>
      <c r="H62" s="1">
        <v>46023.917337962957</v>
      </c>
      <c r="I62" t="b">
        <v>0</v>
      </c>
      <c r="J62" t="b">
        <v>1</v>
      </c>
      <c r="K62" t="s">
        <v>41</v>
      </c>
      <c r="L62" t="s">
        <v>60</v>
      </c>
      <c r="M62">
        <v>195500</v>
      </c>
      <c r="N62"/>
      <c r="O62" t="s">
        <v>1183</v>
      </c>
      <c r="P62" t="s">
        <v>4649</v>
      </c>
    </row>
    <row r="63" spans="1:16" x14ac:dyDescent="0.35">
      <c r="A63" t="s">
        <v>6</v>
      </c>
      <c r="B63" t="s">
        <v>4650</v>
      </c>
      <c r="C63" t="s">
        <v>246</v>
      </c>
      <c r="D63" t="s">
        <v>4346</v>
      </c>
      <c r="E63" t="s">
        <v>59</v>
      </c>
      <c r="F63" t="b">
        <v>0</v>
      </c>
      <c r="G63" t="s">
        <v>65</v>
      </c>
      <c r="H63" s="1">
        <v>46023.917361111111</v>
      </c>
      <c r="I63" t="b">
        <v>0</v>
      </c>
      <c r="J63" t="b">
        <v>1</v>
      </c>
      <c r="K63" t="s">
        <v>41</v>
      </c>
      <c r="L63" t="s">
        <v>60</v>
      </c>
      <c r="M63">
        <v>195500</v>
      </c>
      <c r="N63"/>
      <c r="O63" t="s">
        <v>577</v>
      </c>
      <c r="P63" t="s">
        <v>4647</v>
      </c>
    </row>
    <row r="64" spans="1:16" x14ac:dyDescent="0.35">
      <c r="A64" t="s">
        <v>0</v>
      </c>
      <c r="B64" t="s">
        <v>2073</v>
      </c>
      <c r="C64" t="s">
        <v>4651</v>
      </c>
      <c r="D64" t="s">
        <v>4652</v>
      </c>
      <c r="E64" t="s">
        <v>72</v>
      </c>
      <c r="F64" t="b">
        <v>0</v>
      </c>
      <c r="G64" t="s">
        <v>40</v>
      </c>
      <c r="H64" s="1">
        <v>46023.979733796303</v>
      </c>
      <c r="I64" t="b">
        <v>1</v>
      </c>
      <c r="J64" t="b">
        <v>0</v>
      </c>
      <c r="K64" t="s">
        <v>40</v>
      </c>
      <c r="L64" t="s">
        <v>60</v>
      </c>
      <c r="M64">
        <v>25000</v>
      </c>
      <c r="N64"/>
      <c r="O64" t="s">
        <v>4653</v>
      </c>
      <c r="P64" t="s">
        <v>4654</v>
      </c>
    </row>
    <row r="65" spans="1:16" x14ac:dyDescent="0.35">
      <c r="A65" t="s">
        <v>2</v>
      </c>
      <c r="B65" t="s">
        <v>123</v>
      </c>
      <c r="C65" t="s">
        <v>4655</v>
      </c>
      <c r="D65" t="s">
        <v>4652</v>
      </c>
      <c r="E65" t="s">
        <v>72</v>
      </c>
      <c r="F65" t="b">
        <v>0</v>
      </c>
      <c r="G65" t="s">
        <v>40</v>
      </c>
      <c r="H65" s="1">
        <v>46023.979756944442</v>
      </c>
      <c r="I65" t="b">
        <v>0</v>
      </c>
      <c r="J65" t="b">
        <v>0</v>
      </c>
      <c r="K65" t="s">
        <v>40</v>
      </c>
      <c r="L65" t="s">
        <v>60</v>
      </c>
      <c r="M65">
        <v>32500</v>
      </c>
      <c r="N65"/>
      <c r="O65" t="s">
        <v>4656</v>
      </c>
    </row>
    <row r="66" spans="1:16" x14ac:dyDescent="0.35">
      <c r="A66" t="s">
        <v>2</v>
      </c>
      <c r="B66" t="s">
        <v>4657</v>
      </c>
      <c r="C66" t="s">
        <v>76</v>
      </c>
      <c r="D66" t="s">
        <v>584</v>
      </c>
      <c r="E66" t="s">
        <v>72</v>
      </c>
      <c r="F66" t="b">
        <v>1</v>
      </c>
      <c r="G66" t="s">
        <v>13</v>
      </c>
      <c r="H66" s="1">
        <v>46023.980914351851</v>
      </c>
      <c r="I66" t="b">
        <v>0</v>
      </c>
      <c r="J66" t="b">
        <v>0</v>
      </c>
      <c r="K66" t="s">
        <v>13</v>
      </c>
      <c r="L66" t="s">
        <v>74</v>
      </c>
      <c r="M66"/>
      <c r="N66">
        <v>25</v>
      </c>
      <c r="O66" t="s">
        <v>584</v>
      </c>
      <c r="P66" t="s">
        <v>842</v>
      </c>
    </row>
    <row r="67" spans="1:16" x14ac:dyDescent="0.35">
      <c r="A67" t="s">
        <v>0</v>
      </c>
      <c r="B67" t="s">
        <v>4658</v>
      </c>
      <c r="C67" t="s">
        <v>4659</v>
      </c>
      <c r="D67" t="s">
        <v>4633</v>
      </c>
      <c r="E67" t="s">
        <v>59</v>
      </c>
      <c r="F67" t="b">
        <v>0</v>
      </c>
      <c r="G67" t="s">
        <v>21</v>
      </c>
      <c r="H67" s="1">
        <v>46023.981365740743</v>
      </c>
      <c r="I67" t="b">
        <v>0</v>
      </c>
      <c r="J67" t="b">
        <v>0</v>
      </c>
      <c r="K67" t="s">
        <v>21</v>
      </c>
      <c r="L67" t="s">
        <v>60</v>
      </c>
      <c r="M67">
        <v>2700000</v>
      </c>
      <c r="N67"/>
      <c r="O67" t="s">
        <v>4660</v>
      </c>
      <c r="P67" t="s">
        <v>4661</v>
      </c>
    </row>
    <row r="68" spans="1:16" x14ac:dyDescent="0.35">
      <c r="A68" t="s">
        <v>0</v>
      </c>
      <c r="B68" t="s">
        <v>4662</v>
      </c>
      <c r="C68" t="s">
        <v>76</v>
      </c>
      <c r="D68" t="s">
        <v>584</v>
      </c>
      <c r="E68" t="s">
        <v>72</v>
      </c>
      <c r="F68" t="b">
        <v>1</v>
      </c>
      <c r="G68" t="s">
        <v>25</v>
      </c>
      <c r="H68" s="1">
        <v>46023.983634259261</v>
      </c>
      <c r="I68" t="b">
        <v>0</v>
      </c>
      <c r="J68" t="b">
        <v>0</v>
      </c>
      <c r="K68" t="s">
        <v>25</v>
      </c>
      <c r="L68" t="s">
        <v>74</v>
      </c>
      <c r="M68"/>
      <c r="N68">
        <v>25</v>
      </c>
      <c r="O68" t="s">
        <v>584</v>
      </c>
      <c r="P68" t="s">
        <v>133</v>
      </c>
    </row>
    <row r="69" spans="1:16" x14ac:dyDescent="0.35">
      <c r="A69" t="s">
        <v>0</v>
      </c>
      <c r="B69" t="s">
        <v>4663</v>
      </c>
      <c r="C69" t="s">
        <v>76</v>
      </c>
      <c r="D69" t="s">
        <v>584</v>
      </c>
      <c r="E69" t="s">
        <v>72</v>
      </c>
      <c r="F69" t="b">
        <v>1</v>
      </c>
      <c r="G69" t="s">
        <v>25</v>
      </c>
      <c r="H69" s="1">
        <v>46023.983784722222</v>
      </c>
      <c r="I69" t="b">
        <v>0</v>
      </c>
      <c r="J69" t="b">
        <v>0</v>
      </c>
      <c r="K69" t="s">
        <v>25</v>
      </c>
      <c r="L69" t="s">
        <v>74</v>
      </c>
      <c r="M69"/>
      <c r="N69">
        <v>25</v>
      </c>
      <c r="O69" t="s">
        <v>584</v>
      </c>
      <c r="P69" t="s">
        <v>597</v>
      </c>
    </row>
    <row r="70" spans="1:16" x14ac:dyDescent="0.35">
      <c r="A70" t="s">
        <v>3</v>
      </c>
      <c r="B70" t="s">
        <v>4664</v>
      </c>
      <c r="C70" t="s">
        <v>4665</v>
      </c>
      <c r="D70" t="s">
        <v>2378</v>
      </c>
      <c r="E70" t="s">
        <v>59</v>
      </c>
      <c r="F70" t="b">
        <v>0</v>
      </c>
      <c r="G70" t="s">
        <v>4666</v>
      </c>
      <c r="H70" s="1">
        <v>46023.988518518519</v>
      </c>
      <c r="I70" t="b">
        <v>0</v>
      </c>
      <c r="J70" t="b">
        <v>0</v>
      </c>
      <c r="K70" t="s">
        <v>4666</v>
      </c>
      <c r="L70" t="s">
        <v>74</v>
      </c>
      <c r="M70"/>
      <c r="N70">
        <v>48</v>
      </c>
      <c r="O70" t="s">
        <v>2378</v>
      </c>
    </row>
    <row r="71" spans="1:16" x14ac:dyDescent="0.35">
      <c r="A71" t="s">
        <v>6</v>
      </c>
      <c r="B71" t="s">
        <v>6</v>
      </c>
      <c r="C71" t="s">
        <v>4667</v>
      </c>
      <c r="D71" t="s">
        <v>4668</v>
      </c>
      <c r="E71" t="s">
        <v>59</v>
      </c>
      <c r="F71" t="b">
        <v>0</v>
      </c>
      <c r="G71" t="s">
        <v>77</v>
      </c>
      <c r="H71" s="1">
        <v>46024.000902777778</v>
      </c>
      <c r="I71" t="b">
        <v>0</v>
      </c>
      <c r="J71" t="b">
        <v>0</v>
      </c>
      <c r="K71" t="s">
        <v>41</v>
      </c>
      <c r="L71" t="s">
        <v>74</v>
      </c>
      <c r="M71"/>
      <c r="N71">
        <v>58.5</v>
      </c>
      <c r="O71" t="s">
        <v>379</v>
      </c>
      <c r="P71" t="s">
        <v>4669</v>
      </c>
    </row>
    <row r="72" spans="1:16" x14ac:dyDescent="0.35">
      <c r="A72" t="s">
        <v>6</v>
      </c>
      <c r="B72" t="s">
        <v>4670</v>
      </c>
      <c r="C72" t="s">
        <v>1578</v>
      </c>
      <c r="D72" t="s">
        <v>4671</v>
      </c>
      <c r="E72" t="s">
        <v>59</v>
      </c>
      <c r="F72" t="b">
        <v>0</v>
      </c>
      <c r="G72" t="s">
        <v>68</v>
      </c>
      <c r="H72" s="1">
        <v>46024.001180555562</v>
      </c>
      <c r="I72" t="b">
        <v>0</v>
      </c>
      <c r="J72" t="b">
        <v>1</v>
      </c>
      <c r="K72" t="s">
        <v>41</v>
      </c>
      <c r="L72" t="s">
        <v>60</v>
      </c>
      <c r="M72">
        <v>120700</v>
      </c>
      <c r="N72"/>
      <c r="O72" t="s">
        <v>399</v>
      </c>
      <c r="P72" t="s">
        <v>2864</v>
      </c>
    </row>
    <row r="73" spans="1:16" x14ac:dyDescent="0.35">
      <c r="A73" t="s">
        <v>5</v>
      </c>
      <c r="B73" t="s">
        <v>4672</v>
      </c>
      <c r="C73" t="s">
        <v>112</v>
      </c>
      <c r="D73" t="s">
        <v>4673</v>
      </c>
      <c r="E73" t="s">
        <v>59</v>
      </c>
      <c r="F73" t="b">
        <v>0</v>
      </c>
      <c r="G73" t="s">
        <v>65</v>
      </c>
      <c r="H73" s="1">
        <v>46024.001331018517</v>
      </c>
      <c r="I73" t="b">
        <v>0</v>
      </c>
      <c r="J73" t="b">
        <v>1</v>
      </c>
      <c r="K73" t="s">
        <v>41</v>
      </c>
      <c r="L73" t="s">
        <v>60</v>
      </c>
      <c r="M73">
        <v>150500</v>
      </c>
      <c r="N73"/>
      <c r="O73" t="s">
        <v>4674</v>
      </c>
      <c r="P73" t="s">
        <v>4675</v>
      </c>
    </row>
    <row r="74" spans="1:16" x14ac:dyDescent="0.35">
      <c r="A74" t="s">
        <v>0</v>
      </c>
      <c r="B74" t="s">
        <v>4676</v>
      </c>
      <c r="C74" t="s">
        <v>76</v>
      </c>
      <c r="D74" t="s">
        <v>584</v>
      </c>
      <c r="E74" t="s">
        <v>72</v>
      </c>
      <c r="F74" t="b">
        <v>1</v>
      </c>
      <c r="G74" t="s">
        <v>34</v>
      </c>
      <c r="H74" s="1">
        <v>46024.018576388888</v>
      </c>
      <c r="I74" t="b">
        <v>1</v>
      </c>
      <c r="J74" t="b">
        <v>0</v>
      </c>
      <c r="K74" t="s">
        <v>34</v>
      </c>
      <c r="L74" t="s">
        <v>74</v>
      </c>
      <c r="M74"/>
      <c r="N74">
        <v>25</v>
      </c>
      <c r="O74" t="s">
        <v>4677</v>
      </c>
      <c r="P74" t="s">
        <v>2175</v>
      </c>
    </row>
    <row r="75" spans="1:16" x14ac:dyDescent="0.35">
      <c r="A75" t="s">
        <v>0</v>
      </c>
      <c r="B75" t="s">
        <v>4678</v>
      </c>
      <c r="C75" t="s">
        <v>76</v>
      </c>
      <c r="D75" t="s">
        <v>584</v>
      </c>
      <c r="E75" t="s">
        <v>72</v>
      </c>
      <c r="F75" t="b">
        <v>1</v>
      </c>
      <c r="G75" t="s">
        <v>34</v>
      </c>
      <c r="H75" s="1">
        <v>46024.018576388888</v>
      </c>
      <c r="I75" t="b">
        <v>0</v>
      </c>
      <c r="J75" t="b">
        <v>0</v>
      </c>
      <c r="K75" t="s">
        <v>34</v>
      </c>
      <c r="L75" t="s">
        <v>74</v>
      </c>
      <c r="M75"/>
      <c r="N75">
        <v>25</v>
      </c>
      <c r="O75" t="s">
        <v>584</v>
      </c>
      <c r="P75" t="s">
        <v>1321</v>
      </c>
    </row>
    <row r="76" spans="1:16" x14ac:dyDescent="0.35">
      <c r="A76" t="s">
        <v>0</v>
      </c>
      <c r="B76" t="s">
        <v>4679</v>
      </c>
      <c r="C76" t="s">
        <v>76</v>
      </c>
      <c r="D76" t="s">
        <v>584</v>
      </c>
      <c r="E76" t="s">
        <v>72</v>
      </c>
      <c r="F76" t="b">
        <v>1</v>
      </c>
      <c r="G76" t="s">
        <v>19</v>
      </c>
      <c r="H76" s="1">
        <v>46024.019004629627</v>
      </c>
      <c r="I76" t="b">
        <v>0</v>
      </c>
      <c r="J76" t="b">
        <v>0</v>
      </c>
      <c r="K76" t="s">
        <v>19</v>
      </c>
      <c r="L76" t="s">
        <v>74</v>
      </c>
      <c r="M76"/>
      <c r="N76">
        <v>25</v>
      </c>
      <c r="O76" t="s">
        <v>584</v>
      </c>
      <c r="P76" t="s">
        <v>3903</v>
      </c>
    </row>
    <row r="77" spans="1:16" x14ac:dyDescent="0.35">
      <c r="A77" t="s">
        <v>2</v>
      </c>
      <c r="B77" t="s">
        <v>4680</v>
      </c>
      <c r="C77" t="s">
        <v>19</v>
      </c>
      <c r="D77" t="s">
        <v>4518</v>
      </c>
      <c r="E77" t="s">
        <v>59</v>
      </c>
      <c r="F77" t="b">
        <v>0</v>
      </c>
      <c r="G77" t="s">
        <v>19</v>
      </c>
      <c r="H77" s="1">
        <v>46024.019016203703</v>
      </c>
      <c r="I77" t="b">
        <v>0</v>
      </c>
      <c r="J77" t="b">
        <v>0</v>
      </c>
      <c r="K77" t="s">
        <v>19</v>
      </c>
      <c r="L77" t="s">
        <v>60</v>
      </c>
      <c r="M77">
        <v>64000</v>
      </c>
      <c r="N77"/>
      <c r="O77" t="s">
        <v>4681</v>
      </c>
    </row>
    <row r="78" spans="1:16" x14ac:dyDescent="0.35">
      <c r="A78" t="s">
        <v>1</v>
      </c>
      <c r="B78" t="s">
        <v>4682</v>
      </c>
      <c r="C78" t="s">
        <v>19</v>
      </c>
      <c r="D78" t="s">
        <v>4518</v>
      </c>
      <c r="E78" t="s">
        <v>621</v>
      </c>
      <c r="F78" t="b">
        <v>0</v>
      </c>
      <c r="G78" t="s">
        <v>19</v>
      </c>
      <c r="H78" s="1">
        <v>46024.019224537027</v>
      </c>
      <c r="I78" t="b">
        <v>0</v>
      </c>
      <c r="J78" t="b">
        <v>0</v>
      </c>
      <c r="K78" t="s">
        <v>19</v>
      </c>
      <c r="L78" t="s">
        <v>60</v>
      </c>
      <c r="M78">
        <v>45000</v>
      </c>
      <c r="N78"/>
      <c r="O78" t="s">
        <v>4683</v>
      </c>
      <c r="P78" t="s">
        <v>152</v>
      </c>
    </row>
    <row r="79" spans="1:16" x14ac:dyDescent="0.35">
      <c r="A79" t="s">
        <v>1</v>
      </c>
      <c r="B79" t="s">
        <v>4684</v>
      </c>
      <c r="C79" t="s">
        <v>76</v>
      </c>
      <c r="D79" t="s">
        <v>584</v>
      </c>
      <c r="E79" t="s">
        <v>72</v>
      </c>
      <c r="F79" t="b">
        <v>1</v>
      </c>
      <c r="G79" t="s">
        <v>31</v>
      </c>
      <c r="H79" s="1">
        <v>46024.019525462973</v>
      </c>
      <c r="I79" t="b">
        <v>1</v>
      </c>
      <c r="J79" t="b">
        <v>0</v>
      </c>
      <c r="K79" t="s">
        <v>31</v>
      </c>
      <c r="L79" t="s">
        <v>74</v>
      </c>
      <c r="M79"/>
      <c r="N79">
        <v>25</v>
      </c>
      <c r="O79" t="s">
        <v>4677</v>
      </c>
    </row>
    <row r="80" spans="1:16" x14ac:dyDescent="0.35">
      <c r="A80" t="s">
        <v>0</v>
      </c>
      <c r="B80" t="s">
        <v>4678</v>
      </c>
      <c r="C80" t="s">
        <v>76</v>
      </c>
      <c r="D80" t="s">
        <v>584</v>
      </c>
      <c r="E80" t="s">
        <v>72</v>
      </c>
      <c r="F80" t="b">
        <v>1</v>
      </c>
      <c r="G80" t="s">
        <v>29</v>
      </c>
      <c r="H80" s="1">
        <v>46024.020740740743</v>
      </c>
      <c r="I80" t="b">
        <v>0</v>
      </c>
      <c r="J80" t="b">
        <v>0</v>
      </c>
      <c r="K80" t="s">
        <v>29</v>
      </c>
      <c r="L80" t="s">
        <v>74</v>
      </c>
      <c r="M80"/>
      <c r="N80">
        <v>25</v>
      </c>
      <c r="O80" t="s">
        <v>584</v>
      </c>
    </row>
    <row r="81" spans="1:16" x14ac:dyDescent="0.35">
      <c r="A81" t="s">
        <v>0</v>
      </c>
      <c r="B81" t="s">
        <v>4685</v>
      </c>
      <c r="C81" t="s">
        <v>76</v>
      </c>
      <c r="D81" t="s">
        <v>584</v>
      </c>
      <c r="E81" t="s">
        <v>72</v>
      </c>
      <c r="F81" t="b">
        <v>1</v>
      </c>
      <c r="G81" t="s">
        <v>29</v>
      </c>
      <c r="H81" s="1">
        <v>46024.020740740743</v>
      </c>
      <c r="I81" t="b">
        <v>0</v>
      </c>
      <c r="J81" t="b">
        <v>0</v>
      </c>
      <c r="K81" t="s">
        <v>29</v>
      </c>
      <c r="L81" t="s">
        <v>74</v>
      </c>
      <c r="M81"/>
      <c r="N81">
        <v>25</v>
      </c>
      <c r="O81" t="s">
        <v>4686</v>
      </c>
      <c r="P81" t="s">
        <v>4687</v>
      </c>
    </row>
    <row r="82" spans="1:16" x14ac:dyDescent="0.35">
      <c r="A82" t="s">
        <v>3</v>
      </c>
      <c r="B82" t="s">
        <v>4688</v>
      </c>
      <c r="C82" t="s">
        <v>76</v>
      </c>
      <c r="D82" t="s">
        <v>584</v>
      </c>
      <c r="E82" t="s">
        <v>72</v>
      </c>
      <c r="F82" t="b">
        <v>1</v>
      </c>
      <c r="G82" t="s">
        <v>29</v>
      </c>
      <c r="H82" s="1">
        <v>46024.020740740743</v>
      </c>
      <c r="I82" t="b">
        <v>0</v>
      </c>
      <c r="J82" t="b">
        <v>0</v>
      </c>
      <c r="K82" t="s">
        <v>29</v>
      </c>
      <c r="L82" t="s">
        <v>74</v>
      </c>
      <c r="M82"/>
      <c r="N82">
        <v>25</v>
      </c>
      <c r="O82" t="s">
        <v>584</v>
      </c>
      <c r="P82" t="s">
        <v>3201</v>
      </c>
    </row>
    <row r="83" spans="1:16" x14ac:dyDescent="0.35">
      <c r="A83" t="s">
        <v>2</v>
      </c>
      <c r="B83" t="s">
        <v>4689</v>
      </c>
      <c r="C83" t="s">
        <v>2874</v>
      </c>
      <c r="D83" t="s">
        <v>4569</v>
      </c>
      <c r="E83" t="s">
        <v>59</v>
      </c>
      <c r="F83" t="b">
        <v>0</v>
      </c>
      <c r="G83" t="s">
        <v>17</v>
      </c>
      <c r="H83" s="1">
        <v>46024.088391203702</v>
      </c>
      <c r="I83" t="b">
        <v>0</v>
      </c>
      <c r="J83" t="b">
        <v>0</v>
      </c>
      <c r="K83" t="s">
        <v>17</v>
      </c>
      <c r="L83" t="s">
        <v>74</v>
      </c>
      <c r="M83"/>
      <c r="N83">
        <v>36.31</v>
      </c>
      <c r="O83" t="s">
        <v>1867</v>
      </c>
      <c r="P83" t="s">
        <v>4619</v>
      </c>
    </row>
    <row r="84" spans="1:16" x14ac:dyDescent="0.35">
      <c r="A84" t="s">
        <v>0</v>
      </c>
      <c r="B84" t="s">
        <v>4690</v>
      </c>
      <c r="C84" t="s">
        <v>76</v>
      </c>
      <c r="D84" t="s">
        <v>584</v>
      </c>
      <c r="E84" t="s">
        <v>72</v>
      </c>
      <c r="F84" t="b">
        <v>1</v>
      </c>
      <c r="G84" t="s">
        <v>19</v>
      </c>
      <c r="H84" s="1">
        <v>46024.297303240739</v>
      </c>
      <c r="I84" t="b">
        <v>1</v>
      </c>
      <c r="J84" t="b">
        <v>0</v>
      </c>
      <c r="K84" t="s">
        <v>19</v>
      </c>
      <c r="L84" t="s">
        <v>74</v>
      </c>
      <c r="M84"/>
      <c r="N84">
        <v>12.5</v>
      </c>
      <c r="O84" t="s">
        <v>4691</v>
      </c>
      <c r="P84" t="s">
        <v>4692</v>
      </c>
    </row>
    <row r="85" spans="1:16" x14ac:dyDescent="0.35">
      <c r="A85" t="s">
        <v>2</v>
      </c>
      <c r="B85" t="s">
        <v>4693</v>
      </c>
      <c r="C85" t="s">
        <v>1310</v>
      </c>
      <c r="D85" t="s">
        <v>4569</v>
      </c>
      <c r="E85" t="s">
        <v>59</v>
      </c>
      <c r="F85" t="b">
        <v>0</v>
      </c>
      <c r="G85" t="s">
        <v>32</v>
      </c>
      <c r="H85" s="1">
        <v>46024.302847222221</v>
      </c>
      <c r="I85" t="b">
        <v>0</v>
      </c>
      <c r="J85" t="b">
        <v>0</v>
      </c>
      <c r="K85" t="s">
        <v>32</v>
      </c>
      <c r="L85" t="s">
        <v>74</v>
      </c>
      <c r="M85"/>
      <c r="N85">
        <v>47.41</v>
      </c>
      <c r="O85" t="s">
        <v>2017</v>
      </c>
      <c r="P85" t="s">
        <v>310</v>
      </c>
    </row>
    <row r="86" spans="1:16" x14ac:dyDescent="0.35">
      <c r="A86" t="s">
        <v>6</v>
      </c>
      <c r="B86" t="s">
        <v>4694</v>
      </c>
      <c r="C86" t="s">
        <v>543</v>
      </c>
      <c r="D86" t="s">
        <v>4346</v>
      </c>
      <c r="E86" t="s">
        <v>59</v>
      </c>
      <c r="F86" t="b">
        <v>0</v>
      </c>
      <c r="G86" t="s">
        <v>65</v>
      </c>
      <c r="H86" s="1">
        <v>46024.334270833337</v>
      </c>
      <c r="I86" t="b">
        <v>0</v>
      </c>
      <c r="J86" t="b">
        <v>1</v>
      </c>
      <c r="K86" t="s">
        <v>41</v>
      </c>
      <c r="L86" t="s">
        <v>60</v>
      </c>
      <c r="M86">
        <v>187000</v>
      </c>
      <c r="N86"/>
      <c r="O86" t="s">
        <v>577</v>
      </c>
      <c r="P86" t="s">
        <v>4554</v>
      </c>
    </row>
    <row r="87" spans="1:16" x14ac:dyDescent="0.35">
      <c r="A87" t="s">
        <v>8</v>
      </c>
      <c r="B87" t="s">
        <v>4695</v>
      </c>
      <c r="C87" t="s">
        <v>172</v>
      </c>
      <c r="D87" t="s">
        <v>4346</v>
      </c>
      <c r="E87" t="s">
        <v>59</v>
      </c>
      <c r="F87" t="b">
        <v>0</v>
      </c>
      <c r="G87" t="s">
        <v>68</v>
      </c>
      <c r="H87" s="1">
        <v>46024.334918981483</v>
      </c>
      <c r="I87" t="b">
        <v>0</v>
      </c>
      <c r="J87" t="b">
        <v>1</v>
      </c>
      <c r="K87" t="s">
        <v>41</v>
      </c>
      <c r="L87" t="s">
        <v>60</v>
      </c>
      <c r="M87">
        <v>181000</v>
      </c>
      <c r="N87"/>
      <c r="O87" t="s">
        <v>577</v>
      </c>
      <c r="P87" t="s">
        <v>2748</v>
      </c>
    </row>
    <row r="88" spans="1:16" x14ac:dyDescent="0.35">
      <c r="A88" t="s">
        <v>1</v>
      </c>
      <c r="B88" t="s">
        <v>2450</v>
      </c>
      <c r="C88" t="s">
        <v>4696</v>
      </c>
      <c r="D88" t="s">
        <v>4697</v>
      </c>
      <c r="E88" t="s">
        <v>59</v>
      </c>
      <c r="F88" t="b">
        <v>0</v>
      </c>
      <c r="G88" t="s">
        <v>65</v>
      </c>
      <c r="H88" s="1">
        <v>46024.335185185177</v>
      </c>
      <c r="I88" t="b">
        <v>1</v>
      </c>
      <c r="J88" t="b">
        <v>1</v>
      </c>
      <c r="K88" t="s">
        <v>41</v>
      </c>
      <c r="L88" t="s">
        <v>74</v>
      </c>
      <c r="M88"/>
      <c r="N88">
        <v>75</v>
      </c>
      <c r="O88" t="s">
        <v>110</v>
      </c>
      <c r="P88" t="s">
        <v>1662</v>
      </c>
    </row>
    <row r="89" spans="1:16" x14ac:dyDescent="0.35">
      <c r="A89" t="s">
        <v>3</v>
      </c>
      <c r="B89" t="s">
        <v>4698</v>
      </c>
      <c r="C89" t="s">
        <v>76</v>
      </c>
      <c r="D89" t="s">
        <v>584</v>
      </c>
      <c r="E89" t="s">
        <v>72</v>
      </c>
      <c r="F89" t="b">
        <v>1</v>
      </c>
      <c r="G89" t="s">
        <v>19</v>
      </c>
      <c r="H89" s="1">
        <v>46024.338993055557</v>
      </c>
      <c r="I89" t="b">
        <v>0</v>
      </c>
      <c r="J89" t="b">
        <v>0</v>
      </c>
      <c r="K89" t="s">
        <v>19</v>
      </c>
      <c r="L89" t="s">
        <v>74</v>
      </c>
      <c r="M89"/>
      <c r="N89">
        <v>15</v>
      </c>
      <c r="O89" t="s">
        <v>1098</v>
      </c>
      <c r="P89" t="s">
        <v>2923</v>
      </c>
    </row>
    <row r="90" spans="1:16" x14ac:dyDescent="0.35">
      <c r="A90" t="s">
        <v>0</v>
      </c>
      <c r="B90" t="s">
        <v>4699</v>
      </c>
      <c r="C90" t="s">
        <v>76</v>
      </c>
      <c r="D90" t="s">
        <v>584</v>
      </c>
      <c r="E90" t="s">
        <v>72</v>
      </c>
      <c r="F90" t="b">
        <v>1</v>
      </c>
      <c r="G90" t="s">
        <v>19</v>
      </c>
      <c r="H90" s="1">
        <v>46024.380636574067</v>
      </c>
      <c r="I90" t="b">
        <v>0</v>
      </c>
      <c r="J90" t="b">
        <v>0</v>
      </c>
      <c r="K90" t="s">
        <v>19</v>
      </c>
      <c r="L90" t="s">
        <v>74</v>
      </c>
      <c r="M90"/>
      <c r="N90">
        <v>11</v>
      </c>
      <c r="O90" t="s">
        <v>4700</v>
      </c>
      <c r="P90" t="s">
        <v>4701</v>
      </c>
    </row>
    <row r="91" spans="1:16" x14ac:dyDescent="0.35">
      <c r="A91" t="s">
        <v>2</v>
      </c>
      <c r="B91" t="s">
        <v>4702</v>
      </c>
      <c r="C91" t="s">
        <v>930</v>
      </c>
      <c r="D91" t="s">
        <v>4526</v>
      </c>
      <c r="E91" t="s">
        <v>59</v>
      </c>
      <c r="F91" t="b">
        <v>0</v>
      </c>
      <c r="G91" t="s">
        <v>19</v>
      </c>
      <c r="H91" s="1">
        <v>46024.380694444437</v>
      </c>
      <c r="I91" t="b">
        <v>0</v>
      </c>
      <c r="J91" t="b">
        <v>0</v>
      </c>
      <c r="K91" t="s">
        <v>19</v>
      </c>
      <c r="L91" t="s">
        <v>60</v>
      </c>
      <c r="M91">
        <v>2250000</v>
      </c>
      <c r="N91"/>
      <c r="O91" t="s">
        <v>4703</v>
      </c>
      <c r="P91" t="s">
        <v>4704</v>
      </c>
    </row>
    <row r="92" spans="1:16" x14ac:dyDescent="0.35">
      <c r="A92" t="s">
        <v>7</v>
      </c>
      <c r="B92" t="s">
        <v>4705</v>
      </c>
      <c r="C92" t="s">
        <v>489</v>
      </c>
      <c r="D92" t="s">
        <v>2360</v>
      </c>
      <c r="E92" t="s">
        <v>72</v>
      </c>
      <c r="F92" t="b">
        <v>0</v>
      </c>
      <c r="G92" t="s">
        <v>77</v>
      </c>
      <c r="H92" s="1">
        <v>46024.417048611111</v>
      </c>
      <c r="I92" t="b">
        <v>0</v>
      </c>
      <c r="J92" t="b">
        <v>1</v>
      </c>
      <c r="K92" t="s">
        <v>41</v>
      </c>
      <c r="L92" t="s">
        <v>60</v>
      </c>
      <c r="M92">
        <v>153000</v>
      </c>
      <c r="N92"/>
      <c r="O92" t="s">
        <v>424</v>
      </c>
      <c r="P92" t="s">
        <v>1580</v>
      </c>
    </row>
    <row r="93" spans="1:16" x14ac:dyDescent="0.35">
      <c r="A93" t="s">
        <v>2</v>
      </c>
      <c r="B93" t="s">
        <v>3081</v>
      </c>
      <c r="C93" t="s">
        <v>1371</v>
      </c>
      <c r="D93" t="s">
        <v>2360</v>
      </c>
      <c r="E93" t="s">
        <v>72</v>
      </c>
      <c r="F93" t="b">
        <v>0</v>
      </c>
      <c r="G93" t="s">
        <v>77</v>
      </c>
      <c r="H93" s="1">
        <v>46024.417071759257</v>
      </c>
      <c r="I93" t="b">
        <v>0</v>
      </c>
      <c r="J93" t="b">
        <v>1</v>
      </c>
      <c r="K93" t="s">
        <v>41</v>
      </c>
      <c r="L93" t="s">
        <v>60</v>
      </c>
      <c r="M93">
        <v>214500</v>
      </c>
      <c r="N93"/>
      <c r="O93" t="s">
        <v>424</v>
      </c>
      <c r="P93" t="s">
        <v>4706</v>
      </c>
    </row>
    <row r="94" spans="1:16" x14ac:dyDescent="0.35">
      <c r="A94" t="s">
        <v>3</v>
      </c>
      <c r="B94" t="s">
        <v>3400</v>
      </c>
      <c r="C94" t="s">
        <v>2900</v>
      </c>
      <c r="D94" t="s">
        <v>4526</v>
      </c>
      <c r="E94" t="s">
        <v>132</v>
      </c>
      <c r="F94" t="b">
        <v>0</v>
      </c>
      <c r="G94" t="s">
        <v>73</v>
      </c>
      <c r="H94" s="1">
        <v>46024.417199074072</v>
      </c>
      <c r="I94" t="b">
        <v>0</v>
      </c>
      <c r="J94" t="b">
        <v>1</v>
      </c>
      <c r="K94" t="s">
        <v>41</v>
      </c>
      <c r="L94" t="s">
        <v>74</v>
      </c>
      <c r="M94"/>
      <c r="N94">
        <v>24.5</v>
      </c>
      <c r="O94" t="s">
        <v>4707</v>
      </c>
      <c r="P94" t="s">
        <v>875</v>
      </c>
    </row>
    <row r="95" spans="1:16" x14ac:dyDescent="0.35">
      <c r="A95" t="s">
        <v>6</v>
      </c>
      <c r="B95" t="s">
        <v>4708</v>
      </c>
      <c r="C95" t="s">
        <v>157</v>
      </c>
      <c r="D95" t="s">
        <v>2360</v>
      </c>
      <c r="E95" t="s">
        <v>72</v>
      </c>
      <c r="F95" t="b">
        <v>0</v>
      </c>
      <c r="G95" t="s">
        <v>77</v>
      </c>
      <c r="H95" s="1">
        <v>46024.417881944442</v>
      </c>
      <c r="I95" t="b">
        <v>0</v>
      </c>
      <c r="J95" t="b">
        <v>1</v>
      </c>
      <c r="K95" t="s">
        <v>41</v>
      </c>
      <c r="L95" t="s">
        <v>60</v>
      </c>
      <c r="M95">
        <v>214500</v>
      </c>
      <c r="N95"/>
      <c r="O95" t="s">
        <v>424</v>
      </c>
      <c r="P95" t="s">
        <v>4709</v>
      </c>
    </row>
    <row r="96" spans="1:16" x14ac:dyDescent="0.35">
      <c r="A96" t="s">
        <v>2</v>
      </c>
      <c r="B96" t="s">
        <v>4578</v>
      </c>
      <c r="C96" t="s">
        <v>1371</v>
      </c>
      <c r="D96" t="s">
        <v>2360</v>
      </c>
      <c r="E96" t="s">
        <v>72</v>
      </c>
      <c r="F96" t="b">
        <v>0</v>
      </c>
      <c r="G96" t="s">
        <v>77</v>
      </c>
      <c r="H96" s="1">
        <v>46024.417916666673</v>
      </c>
      <c r="I96" t="b">
        <v>0</v>
      </c>
      <c r="J96" t="b">
        <v>1</v>
      </c>
      <c r="K96" t="s">
        <v>41</v>
      </c>
      <c r="L96" t="s">
        <v>60</v>
      </c>
      <c r="M96">
        <v>214500</v>
      </c>
      <c r="N96"/>
      <c r="O96" t="s">
        <v>424</v>
      </c>
      <c r="P96" t="s">
        <v>4710</v>
      </c>
    </row>
    <row r="97" spans="1:16" x14ac:dyDescent="0.35">
      <c r="A97" t="s">
        <v>1</v>
      </c>
      <c r="B97" t="s">
        <v>594</v>
      </c>
      <c r="C97" t="s">
        <v>167</v>
      </c>
      <c r="D97" t="s">
        <v>4526</v>
      </c>
      <c r="E97" t="s">
        <v>59</v>
      </c>
      <c r="F97" t="b">
        <v>0</v>
      </c>
      <c r="G97" t="s">
        <v>65</v>
      </c>
      <c r="H97" s="1">
        <v>46024.418564814812</v>
      </c>
      <c r="I97" t="b">
        <v>0</v>
      </c>
      <c r="J97" t="b">
        <v>1</v>
      </c>
      <c r="K97" t="s">
        <v>41</v>
      </c>
      <c r="L97" t="s">
        <v>60</v>
      </c>
      <c r="M97">
        <v>126800</v>
      </c>
      <c r="N97"/>
      <c r="O97" t="s">
        <v>195</v>
      </c>
      <c r="P97" t="s">
        <v>4711</v>
      </c>
    </row>
    <row r="98" spans="1:16" x14ac:dyDescent="0.35">
      <c r="A98" t="s">
        <v>1</v>
      </c>
      <c r="B98" t="s">
        <v>316</v>
      </c>
      <c r="C98" t="s">
        <v>3240</v>
      </c>
      <c r="D98" t="s">
        <v>2360</v>
      </c>
      <c r="E98" t="s">
        <v>59</v>
      </c>
      <c r="F98" t="b">
        <v>0</v>
      </c>
      <c r="G98" t="s">
        <v>65</v>
      </c>
      <c r="H98" s="1">
        <v>46024.418668981481</v>
      </c>
      <c r="I98" t="b">
        <v>0</v>
      </c>
      <c r="J98" t="b">
        <v>0</v>
      </c>
      <c r="K98" t="s">
        <v>41</v>
      </c>
      <c r="L98" t="s">
        <v>60</v>
      </c>
      <c r="M98">
        <v>149000</v>
      </c>
      <c r="N98"/>
      <c r="O98" t="s">
        <v>2795</v>
      </c>
      <c r="P98" t="s">
        <v>4712</v>
      </c>
    </row>
    <row r="99" spans="1:16" x14ac:dyDescent="0.35">
      <c r="A99" t="s">
        <v>4</v>
      </c>
      <c r="B99" t="s">
        <v>4713</v>
      </c>
      <c r="C99" t="s">
        <v>4714</v>
      </c>
      <c r="D99" t="s">
        <v>2360</v>
      </c>
      <c r="E99" t="s">
        <v>72</v>
      </c>
      <c r="F99" t="b">
        <v>0</v>
      </c>
      <c r="G99" t="s">
        <v>77</v>
      </c>
      <c r="H99" s="1">
        <v>46024.419178240743</v>
      </c>
      <c r="I99" t="b">
        <v>0</v>
      </c>
      <c r="J99" t="b">
        <v>1</v>
      </c>
      <c r="K99" t="s">
        <v>41</v>
      </c>
      <c r="L99" t="s">
        <v>60</v>
      </c>
      <c r="M99">
        <v>165000</v>
      </c>
      <c r="N99"/>
      <c r="O99" t="s">
        <v>424</v>
      </c>
      <c r="P99" t="s">
        <v>4715</v>
      </c>
    </row>
    <row r="100" spans="1:16" x14ac:dyDescent="0.35">
      <c r="A100" t="s">
        <v>8</v>
      </c>
      <c r="B100" t="s">
        <v>4716</v>
      </c>
      <c r="C100" t="s">
        <v>4717</v>
      </c>
      <c r="D100" t="s">
        <v>4526</v>
      </c>
      <c r="E100" t="s">
        <v>59</v>
      </c>
      <c r="F100" t="b">
        <v>0</v>
      </c>
      <c r="G100" t="s">
        <v>40</v>
      </c>
      <c r="H100" s="1">
        <v>46024.424398148149</v>
      </c>
      <c r="I100" t="b">
        <v>1</v>
      </c>
      <c r="J100" t="b">
        <v>0</v>
      </c>
      <c r="K100" t="s">
        <v>40</v>
      </c>
      <c r="L100" t="s">
        <v>60</v>
      </c>
      <c r="M100">
        <v>44100</v>
      </c>
      <c r="N100"/>
      <c r="O100" t="s">
        <v>4718</v>
      </c>
      <c r="P100" t="s">
        <v>4719</v>
      </c>
    </row>
    <row r="101" spans="1:16" x14ac:dyDescent="0.35">
      <c r="A101" t="s">
        <v>1</v>
      </c>
      <c r="B101" t="s">
        <v>4720</v>
      </c>
      <c r="C101" t="s">
        <v>4721</v>
      </c>
      <c r="D101" t="s">
        <v>4346</v>
      </c>
      <c r="E101" t="s">
        <v>72</v>
      </c>
      <c r="F101" t="b">
        <v>0</v>
      </c>
      <c r="G101" t="s">
        <v>13</v>
      </c>
      <c r="H101" s="1">
        <v>46024.42560185185</v>
      </c>
      <c r="I101" t="b">
        <v>0</v>
      </c>
      <c r="J101" t="b">
        <v>0</v>
      </c>
      <c r="K101" t="s">
        <v>13</v>
      </c>
      <c r="L101" t="s">
        <v>60</v>
      </c>
      <c r="M101">
        <v>100000</v>
      </c>
      <c r="N101"/>
      <c r="O101" t="s">
        <v>4722</v>
      </c>
      <c r="P101" t="s">
        <v>4723</v>
      </c>
    </row>
    <row r="102" spans="1:16" x14ac:dyDescent="0.35">
      <c r="A102" t="s">
        <v>0</v>
      </c>
      <c r="B102" t="s">
        <v>1308</v>
      </c>
      <c r="C102" t="s">
        <v>79</v>
      </c>
      <c r="D102" t="s">
        <v>4526</v>
      </c>
      <c r="E102" t="s">
        <v>59</v>
      </c>
      <c r="F102" t="b">
        <v>0</v>
      </c>
      <c r="G102" t="s">
        <v>77</v>
      </c>
      <c r="H102" s="1">
        <v>46024.458715277768</v>
      </c>
      <c r="I102" t="b">
        <v>1</v>
      </c>
      <c r="J102" t="b">
        <v>0</v>
      </c>
      <c r="K102" t="s">
        <v>41</v>
      </c>
      <c r="L102" t="s">
        <v>60</v>
      </c>
      <c r="M102">
        <v>228000</v>
      </c>
      <c r="N102"/>
      <c r="O102" t="s">
        <v>3453</v>
      </c>
      <c r="P102" t="s">
        <v>4724</v>
      </c>
    </row>
    <row r="103" spans="1:16" x14ac:dyDescent="0.35">
      <c r="A103" t="s">
        <v>3</v>
      </c>
      <c r="B103" t="s">
        <v>4725</v>
      </c>
      <c r="C103" t="s">
        <v>529</v>
      </c>
      <c r="D103" t="s">
        <v>4526</v>
      </c>
      <c r="E103" t="s">
        <v>59</v>
      </c>
      <c r="F103" t="b">
        <v>0</v>
      </c>
      <c r="G103" t="s">
        <v>77</v>
      </c>
      <c r="H103" s="1">
        <v>46024.458749999998</v>
      </c>
      <c r="I103" t="b">
        <v>0</v>
      </c>
      <c r="J103" t="b">
        <v>1</v>
      </c>
      <c r="K103" t="s">
        <v>41</v>
      </c>
      <c r="L103" t="s">
        <v>60</v>
      </c>
      <c r="M103">
        <v>75900</v>
      </c>
      <c r="N103"/>
      <c r="O103" t="s">
        <v>2979</v>
      </c>
      <c r="P103" t="s">
        <v>1385</v>
      </c>
    </row>
    <row r="104" spans="1:16" x14ac:dyDescent="0.35">
      <c r="A104" t="s">
        <v>6</v>
      </c>
      <c r="B104" t="s">
        <v>4726</v>
      </c>
      <c r="C104" t="s">
        <v>112</v>
      </c>
      <c r="D104" t="s">
        <v>4526</v>
      </c>
      <c r="E104" t="s">
        <v>59</v>
      </c>
      <c r="F104" t="b">
        <v>0</v>
      </c>
      <c r="G104" t="s">
        <v>65</v>
      </c>
      <c r="H104" s="1">
        <v>46024.459270833337</v>
      </c>
      <c r="I104" t="b">
        <v>0</v>
      </c>
      <c r="J104" t="b">
        <v>1</v>
      </c>
      <c r="K104" t="s">
        <v>41</v>
      </c>
      <c r="L104" t="s">
        <v>60</v>
      </c>
      <c r="M104">
        <v>160000</v>
      </c>
      <c r="N104"/>
      <c r="O104" t="s">
        <v>902</v>
      </c>
      <c r="P104" t="s">
        <v>85</v>
      </c>
    </row>
    <row r="105" spans="1:16" x14ac:dyDescent="0.35">
      <c r="A105" t="s">
        <v>2</v>
      </c>
      <c r="B105" t="s">
        <v>4727</v>
      </c>
      <c r="C105" t="s">
        <v>246</v>
      </c>
      <c r="D105" t="s">
        <v>4526</v>
      </c>
      <c r="E105" t="s">
        <v>59</v>
      </c>
      <c r="F105" t="b">
        <v>0</v>
      </c>
      <c r="G105" t="s">
        <v>65</v>
      </c>
      <c r="H105" s="1">
        <v>46024.459398148138</v>
      </c>
      <c r="I105" t="b">
        <v>0</v>
      </c>
      <c r="J105" t="b">
        <v>1</v>
      </c>
      <c r="K105" t="s">
        <v>41</v>
      </c>
      <c r="L105" t="s">
        <v>60</v>
      </c>
      <c r="M105">
        <v>202500</v>
      </c>
      <c r="N105"/>
      <c r="O105" t="s">
        <v>902</v>
      </c>
      <c r="P105" t="s">
        <v>85</v>
      </c>
    </row>
    <row r="106" spans="1:16" x14ac:dyDescent="0.35">
      <c r="A106" t="s">
        <v>0</v>
      </c>
      <c r="B106" t="s">
        <v>4728</v>
      </c>
      <c r="C106" t="s">
        <v>76</v>
      </c>
      <c r="D106" t="s">
        <v>584</v>
      </c>
      <c r="E106" t="s">
        <v>72</v>
      </c>
      <c r="F106" t="b">
        <v>1</v>
      </c>
      <c r="G106" t="s">
        <v>19</v>
      </c>
      <c r="H106" s="1">
        <v>46024.463969907411</v>
      </c>
      <c r="I106" t="b">
        <v>0</v>
      </c>
      <c r="J106" t="b">
        <v>0</v>
      </c>
      <c r="K106" t="s">
        <v>19</v>
      </c>
      <c r="L106" t="s">
        <v>74</v>
      </c>
      <c r="M106"/>
      <c r="N106">
        <v>15</v>
      </c>
      <c r="O106" t="s">
        <v>4729</v>
      </c>
      <c r="P106" t="s">
        <v>235</v>
      </c>
    </row>
    <row r="107" spans="1:16" x14ac:dyDescent="0.35">
      <c r="A107" t="s">
        <v>1</v>
      </c>
      <c r="B107" t="s">
        <v>4730</v>
      </c>
      <c r="C107" t="s">
        <v>40</v>
      </c>
      <c r="D107" t="s">
        <v>4526</v>
      </c>
      <c r="E107" t="s">
        <v>59</v>
      </c>
      <c r="F107" t="b">
        <v>0</v>
      </c>
      <c r="G107" t="s">
        <v>40</v>
      </c>
      <c r="H107" s="1">
        <v>46024.466145833343</v>
      </c>
      <c r="I107" t="b">
        <v>1</v>
      </c>
      <c r="J107" t="b">
        <v>0</v>
      </c>
      <c r="K107" t="s">
        <v>40</v>
      </c>
      <c r="L107" t="s">
        <v>60</v>
      </c>
      <c r="M107">
        <v>65000</v>
      </c>
      <c r="N107"/>
      <c r="O107" t="s">
        <v>4731</v>
      </c>
      <c r="P107" t="s">
        <v>4732</v>
      </c>
    </row>
    <row r="108" spans="1:16" x14ac:dyDescent="0.35">
      <c r="A108" t="s">
        <v>0</v>
      </c>
      <c r="B108" t="s">
        <v>4733</v>
      </c>
      <c r="C108" t="s">
        <v>218</v>
      </c>
      <c r="D108" t="s">
        <v>4526</v>
      </c>
      <c r="E108" t="s">
        <v>59</v>
      </c>
      <c r="F108" t="b">
        <v>0</v>
      </c>
      <c r="G108" t="s">
        <v>63</v>
      </c>
      <c r="H108" s="1">
        <v>46024.470960648148</v>
      </c>
      <c r="I108" t="b">
        <v>0</v>
      </c>
      <c r="J108" t="b">
        <v>0</v>
      </c>
      <c r="K108" t="s">
        <v>41</v>
      </c>
      <c r="L108" t="s">
        <v>60</v>
      </c>
      <c r="M108">
        <v>93500</v>
      </c>
      <c r="N108"/>
      <c r="O108" t="s">
        <v>4734</v>
      </c>
      <c r="P108" t="s">
        <v>802</v>
      </c>
    </row>
    <row r="109" spans="1:16" x14ac:dyDescent="0.35">
      <c r="A109" t="s">
        <v>0</v>
      </c>
      <c r="B109" t="s">
        <v>4735</v>
      </c>
      <c r="C109" t="s">
        <v>81</v>
      </c>
      <c r="D109" t="s">
        <v>584</v>
      </c>
      <c r="E109" t="s">
        <v>72</v>
      </c>
      <c r="F109" t="b">
        <v>0</v>
      </c>
      <c r="G109" t="s">
        <v>77</v>
      </c>
      <c r="H109" s="1">
        <v>46024.500405092593</v>
      </c>
      <c r="I109" t="b">
        <v>0</v>
      </c>
      <c r="J109" t="b">
        <v>0</v>
      </c>
      <c r="K109" t="s">
        <v>41</v>
      </c>
      <c r="L109" t="s">
        <v>74</v>
      </c>
      <c r="M109"/>
      <c r="N109">
        <v>15</v>
      </c>
      <c r="O109" t="s">
        <v>4736</v>
      </c>
      <c r="P109" t="s">
        <v>2671</v>
      </c>
    </row>
    <row r="110" spans="1:16" x14ac:dyDescent="0.35">
      <c r="A110" t="s">
        <v>8</v>
      </c>
      <c r="B110" t="s">
        <v>2388</v>
      </c>
      <c r="C110" t="s">
        <v>616</v>
      </c>
      <c r="D110" t="s">
        <v>4526</v>
      </c>
      <c r="E110" t="s">
        <v>59</v>
      </c>
      <c r="F110" t="b">
        <v>0</v>
      </c>
      <c r="G110" t="s">
        <v>73</v>
      </c>
      <c r="H110" s="1">
        <v>46024.501481481479</v>
      </c>
      <c r="I110" t="b">
        <v>0</v>
      </c>
      <c r="J110" t="b">
        <v>1</v>
      </c>
      <c r="K110" t="s">
        <v>41</v>
      </c>
      <c r="L110" t="s">
        <v>60</v>
      </c>
      <c r="M110">
        <v>209000</v>
      </c>
      <c r="N110"/>
      <c r="O110" t="s">
        <v>98</v>
      </c>
      <c r="P110" t="s">
        <v>4185</v>
      </c>
    </row>
    <row r="111" spans="1:16" x14ac:dyDescent="0.35">
      <c r="A111" t="s">
        <v>5</v>
      </c>
      <c r="B111" t="s">
        <v>4737</v>
      </c>
      <c r="C111" t="s">
        <v>97</v>
      </c>
      <c r="D111" t="s">
        <v>4526</v>
      </c>
      <c r="E111" t="s">
        <v>59</v>
      </c>
      <c r="F111" t="b">
        <v>0</v>
      </c>
      <c r="G111" t="s">
        <v>89</v>
      </c>
      <c r="H111" s="1">
        <v>46024.501770833333</v>
      </c>
      <c r="I111" t="b">
        <v>0</v>
      </c>
      <c r="J111" t="b">
        <v>1</v>
      </c>
      <c r="K111" t="s">
        <v>41</v>
      </c>
      <c r="L111" t="s">
        <v>60</v>
      </c>
      <c r="M111">
        <v>179500</v>
      </c>
      <c r="N111"/>
      <c r="O111" t="s">
        <v>98</v>
      </c>
      <c r="P111" t="s">
        <v>4738</v>
      </c>
    </row>
    <row r="112" spans="1:16" x14ac:dyDescent="0.35">
      <c r="A112" t="s">
        <v>0</v>
      </c>
      <c r="B112" t="s">
        <v>4739</v>
      </c>
      <c r="C112" t="s">
        <v>13</v>
      </c>
      <c r="D112" t="s">
        <v>4526</v>
      </c>
      <c r="E112" t="s">
        <v>59</v>
      </c>
      <c r="F112" t="b">
        <v>0</v>
      </c>
      <c r="G112" t="s">
        <v>13</v>
      </c>
      <c r="H112" s="1">
        <v>46024.508877314824</v>
      </c>
      <c r="I112" t="b">
        <v>1</v>
      </c>
      <c r="J112" t="b">
        <v>0</v>
      </c>
      <c r="K112" t="s">
        <v>13</v>
      </c>
      <c r="L112" t="s">
        <v>60</v>
      </c>
      <c r="M112">
        <v>95000</v>
      </c>
      <c r="N112"/>
      <c r="O112" t="s">
        <v>4740</v>
      </c>
      <c r="P112" t="s">
        <v>4741</v>
      </c>
    </row>
    <row r="113" spans="1:16" x14ac:dyDescent="0.35">
      <c r="A113" t="s">
        <v>3</v>
      </c>
      <c r="B113" t="s">
        <v>4742</v>
      </c>
      <c r="C113" t="s">
        <v>376</v>
      </c>
      <c r="D113" t="s">
        <v>4526</v>
      </c>
      <c r="E113" t="s">
        <v>59</v>
      </c>
      <c r="F113" t="b">
        <v>0</v>
      </c>
      <c r="G113" t="s">
        <v>89</v>
      </c>
      <c r="H113" s="1">
        <v>46024.542488425926</v>
      </c>
      <c r="I113" t="b">
        <v>0</v>
      </c>
      <c r="J113" t="b">
        <v>0</v>
      </c>
      <c r="K113" t="s">
        <v>41</v>
      </c>
      <c r="L113" t="s">
        <v>74</v>
      </c>
      <c r="M113"/>
      <c r="N113">
        <v>42.5</v>
      </c>
      <c r="O113" t="s">
        <v>4743</v>
      </c>
      <c r="P113" t="s">
        <v>3254</v>
      </c>
    </row>
    <row r="114" spans="1:16" x14ac:dyDescent="0.35">
      <c r="A114" t="s">
        <v>2</v>
      </c>
      <c r="B114" t="s">
        <v>4744</v>
      </c>
      <c r="C114" t="s">
        <v>112</v>
      </c>
      <c r="D114" t="s">
        <v>2360</v>
      </c>
      <c r="E114" t="s">
        <v>59</v>
      </c>
      <c r="F114" t="b">
        <v>0</v>
      </c>
      <c r="G114" t="s">
        <v>65</v>
      </c>
      <c r="H114" s="1">
        <v>46024.542604166672</v>
      </c>
      <c r="I114" t="b">
        <v>0</v>
      </c>
      <c r="J114" t="b">
        <v>1</v>
      </c>
      <c r="K114" t="s">
        <v>41</v>
      </c>
      <c r="L114" t="s">
        <v>60</v>
      </c>
      <c r="M114">
        <v>125762.5</v>
      </c>
      <c r="N114"/>
      <c r="O114" t="s">
        <v>4745</v>
      </c>
      <c r="P114" t="s">
        <v>221</v>
      </c>
    </row>
    <row r="115" spans="1:16" x14ac:dyDescent="0.35">
      <c r="A115" t="s">
        <v>5</v>
      </c>
      <c r="B115" t="s">
        <v>4746</v>
      </c>
      <c r="C115" t="s">
        <v>76</v>
      </c>
      <c r="D115" t="s">
        <v>4526</v>
      </c>
      <c r="E115" t="s">
        <v>59</v>
      </c>
      <c r="F115" t="b">
        <v>1</v>
      </c>
      <c r="G115" t="s">
        <v>65</v>
      </c>
      <c r="H115" s="1">
        <v>46024.54351851852</v>
      </c>
      <c r="I115" t="b">
        <v>0</v>
      </c>
      <c r="J115" t="b">
        <v>1</v>
      </c>
      <c r="K115" t="s">
        <v>41</v>
      </c>
      <c r="L115" t="s">
        <v>60</v>
      </c>
      <c r="M115">
        <v>131500</v>
      </c>
      <c r="N115"/>
      <c r="O115" t="s">
        <v>4645</v>
      </c>
      <c r="P115" t="s">
        <v>303</v>
      </c>
    </row>
    <row r="116" spans="1:16" x14ac:dyDescent="0.35">
      <c r="A116" t="s">
        <v>1</v>
      </c>
      <c r="B116" t="s">
        <v>4747</v>
      </c>
      <c r="C116" t="s">
        <v>175</v>
      </c>
      <c r="D116" t="s">
        <v>4526</v>
      </c>
      <c r="E116" t="s">
        <v>88</v>
      </c>
      <c r="F116" t="b">
        <v>0</v>
      </c>
      <c r="G116" t="s">
        <v>65</v>
      </c>
      <c r="H116" s="1">
        <v>46024.543761574067</v>
      </c>
      <c r="I116" t="b">
        <v>1</v>
      </c>
      <c r="J116" t="b">
        <v>0</v>
      </c>
      <c r="K116" t="s">
        <v>41</v>
      </c>
      <c r="L116" t="s">
        <v>74</v>
      </c>
      <c r="M116"/>
      <c r="N116">
        <v>52.5</v>
      </c>
      <c r="O116" t="s">
        <v>4748</v>
      </c>
      <c r="P116" t="s">
        <v>4749</v>
      </c>
    </row>
    <row r="117" spans="1:16" x14ac:dyDescent="0.35">
      <c r="A117" t="s">
        <v>3</v>
      </c>
      <c r="B117" t="s">
        <v>4750</v>
      </c>
      <c r="C117" t="s">
        <v>71</v>
      </c>
      <c r="D117" t="s">
        <v>4751</v>
      </c>
      <c r="E117" t="s">
        <v>59</v>
      </c>
      <c r="F117" t="b">
        <v>0</v>
      </c>
      <c r="G117" t="s">
        <v>73</v>
      </c>
      <c r="H117" s="1">
        <v>46024.583865740737</v>
      </c>
      <c r="I117" t="b">
        <v>0</v>
      </c>
      <c r="J117" t="b">
        <v>0</v>
      </c>
      <c r="K117" t="s">
        <v>41</v>
      </c>
      <c r="L117" t="s">
        <v>74</v>
      </c>
      <c r="M117"/>
      <c r="N117">
        <v>32.5</v>
      </c>
      <c r="O117" t="s">
        <v>4752</v>
      </c>
      <c r="P117" t="s">
        <v>4753</v>
      </c>
    </row>
    <row r="118" spans="1:16" x14ac:dyDescent="0.35">
      <c r="A118" t="s">
        <v>2</v>
      </c>
      <c r="B118" t="s">
        <v>4754</v>
      </c>
      <c r="C118" t="s">
        <v>142</v>
      </c>
      <c r="D118" t="s">
        <v>4569</v>
      </c>
      <c r="E118" t="s">
        <v>59</v>
      </c>
      <c r="F118" t="b">
        <v>0</v>
      </c>
      <c r="G118" t="s">
        <v>65</v>
      </c>
      <c r="H118" s="1">
        <v>46024.584351851852</v>
      </c>
      <c r="I118" t="b">
        <v>0</v>
      </c>
      <c r="J118" t="b">
        <v>0</v>
      </c>
      <c r="K118" t="s">
        <v>41</v>
      </c>
      <c r="L118" t="s">
        <v>74</v>
      </c>
      <c r="M118"/>
      <c r="N118">
        <v>47.41</v>
      </c>
      <c r="O118" t="s">
        <v>2017</v>
      </c>
      <c r="P118" t="s">
        <v>310</v>
      </c>
    </row>
    <row r="119" spans="1:16" x14ac:dyDescent="0.35">
      <c r="A119" t="s">
        <v>1</v>
      </c>
      <c r="B119" t="s">
        <v>4755</v>
      </c>
      <c r="C119" t="s">
        <v>949</v>
      </c>
      <c r="D119" t="s">
        <v>4756</v>
      </c>
      <c r="E119" t="s">
        <v>59</v>
      </c>
      <c r="F119" t="b">
        <v>0</v>
      </c>
      <c r="G119" t="s">
        <v>65</v>
      </c>
      <c r="H119" s="1">
        <v>46024.585185185177</v>
      </c>
      <c r="I119" t="b">
        <v>0</v>
      </c>
      <c r="J119" t="b">
        <v>1</v>
      </c>
      <c r="K119" t="s">
        <v>41</v>
      </c>
      <c r="L119" t="s">
        <v>60</v>
      </c>
      <c r="M119">
        <v>162000</v>
      </c>
      <c r="N119"/>
      <c r="O119" t="s">
        <v>418</v>
      </c>
      <c r="P119" t="s">
        <v>4757</v>
      </c>
    </row>
    <row r="120" spans="1:16" x14ac:dyDescent="0.35">
      <c r="A120" t="s">
        <v>0</v>
      </c>
      <c r="B120" t="s">
        <v>4758</v>
      </c>
      <c r="C120" t="s">
        <v>1894</v>
      </c>
      <c r="D120" t="s">
        <v>4569</v>
      </c>
      <c r="E120" t="s">
        <v>59</v>
      </c>
      <c r="F120" t="b">
        <v>0</v>
      </c>
      <c r="G120" t="s">
        <v>63</v>
      </c>
      <c r="H120" s="1">
        <v>46024.595960648148</v>
      </c>
      <c r="I120" t="b">
        <v>0</v>
      </c>
      <c r="J120" t="b">
        <v>1</v>
      </c>
      <c r="K120" t="s">
        <v>41</v>
      </c>
      <c r="L120" t="s">
        <v>74</v>
      </c>
      <c r="M120"/>
      <c r="N120">
        <v>21.41</v>
      </c>
      <c r="O120" t="s">
        <v>804</v>
      </c>
      <c r="P120" t="s">
        <v>3990</v>
      </c>
    </row>
    <row r="121" spans="1:16" x14ac:dyDescent="0.35">
      <c r="A121" t="s">
        <v>8</v>
      </c>
      <c r="B121" t="s">
        <v>4759</v>
      </c>
      <c r="C121" t="s">
        <v>76</v>
      </c>
      <c r="D121" t="s">
        <v>4526</v>
      </c>
      <c r="E121" t="s">
        <v>59</v>
      </c>
      <c r="F121" t="b">
        <v>1</v>
      </c>
      <c r="G121" t="s">
        <v>40</v>
      </c>
      <c r="H121" s="1">
        <v>46024.632789351846</v>
      </c>
      <c r="I121" t="b">
        <v>0</v>
      </c>
      <c r="J121" t="b">
        <v>0</v>
      </c>
      <c r="K121" t="s">
        <v>40</v>
      </c>
      <c r="L121" t="s">
        <v>60</v>
      </c>
      <c r="M121">
        <v>105000</v>
      </c>
      <c r="N121"/>
      <c r="O121" t="s">
        <v>4760</v>
      </c>
    </row>
    <row r="122" spans="1:16" x14ac:dyDescent="0.35">
      <c r="A122" t="s">
        <v>0</v>
      </c>
      <c r="B122" t="s">
        <v>3441</v>
      </c>
      <c r="C122" t="s">
        <v>81</v>
      </c>
      <c r="D122" t="s">
        <v>4526</v>
      </c>
      <c r="E122" t="s">
        <v>59</v>
      </c>
      <c r="F122" t="b">
        <v>0</v>
      </c>
      <c r="G122" t="s">
        <v>77</v>
      </c>
      <c r="H122" s="1">
        <v>46024.667013888888</v>
      </c>
      <c r="I122" t="b">
        <v>0</v>
      </c>
      <c r="J122" t="b">
        <v>0</v>
      </c>
      <c r="K122" t="s">
        <v>41</v>
      </c>
      <c r="L122" t="s">
        <v>60</v>
      </c>
      <c r="M122">
        <v>90000</v>
      </c>
      <c r="N122"/>
      <c r="O122" t="s">
        <v>4761</v>
      </c>
      <c r="P122" t="s">
        <v>85</v>
      </c>
    </row>
    <row r="123" spans="1:16" x14ac:dyDescent="0.35">
      <c r="A123" t="s">
        <v>6</v>
      </c>
      <c r="B123" t="s">
        <v>4762</v>
      </c>
      <c r="C123" t="s">
        <v>172</v>
      </c>
      <c r="D123" t="s">
        <v>4630</v>
      </c>
      <c r="E123" t="s">
        <v>59</v>
      </c>
      <c r="F123" t="b">
        <v>0</v>
      </c>
      <c r="G123" t="s">
        <v>68</v>
      </c>
      <c r="H123" s="1">
        <v>46024.668252314812</v>
      </c>
      <c r="I123" t="b">
        <v>0</v>
      </c>
      <c r="J123" t="b">
        <v>1</v>
      </c>
      <c r="K123" t="s">
        <v>41</v>
      </c>
      <c r="L123" t="s">
        <v>60</v>
      </c>
      <c r="M123">
        <v>111000</v>
      </c>
      <c r="N123"/>
      <c r="O123" t="s">
        <v>4763</v>
      </c>
      <c r="P123" t="s">
        <v>4764</v>
      </c>
    </row>
    <row r="124" spans="1:16" x14ac:dyDescent="0.35">
      <c r="A124" t="s">
        <v>2</v>
      </c>
      <c r="B124" t="s">
        <v>1442</v>
      </c>
      <c r="C124" t="s">
        <v>4765</v>
      </c>
      <c r="D124" t="s">
        <v>4526</v>
      </c>
      <c r="E124" t="s">
        <v>59</v>
      </c>
      <c r="F124" t="b">
        <v>0</v>
      </c>
      <c r="G124" t="s">
        <v>40</v>
      </c>
      <c r="H124" s="1">
        <v>46024.674386574072</v>
      </c>
      <c r="I124" t="b">
        <v>0</v>
      </c>
      <c r="J124" t="b">
        <v>0</v>
      </c>
      <c r="K124" t="s">
        <v>40</v>
      </c>
      <c r="L124" t="s">
        <v>60</v>
      </c>
      <c r="M124">
        <v>82500</v>
      </c>
      <c r="N124"/>
      <c r="O124" t="s">
        <v>101</v>
      </c>
      <c r="P124" t="s">
        <v>4766</v>
      </c>
    </row>
    <row r="125" spans="1:16" x14ac:dyDescent="0.35">
      <c r="A125" t="s">
        <v>0</v>
      </c>
      <c r="B125" t="s">
        <v>3086</v>
      </c>
      <c r="C125" t="s">
        <v>4767</v>
      </c>
      <c r="D125" t="s">
        <v>155</v>
      </c>
      <c r="E125" t="s">
        <v>59</v>
      </c>
      <c r="F125" t="b">
        <v>0</v>
      </c>
      <c r="G125" t="s">
        <v>65</v>
      </c>
      <c r="H125" s="1">
        <v>46024.708368055559</v>
      </c>
      <c r="I125" t="b">
        <v>1</v>
      </c>
      <c r="J125" t="b">
        <v>0</v>
      </c>
      <c r="K125" t="s">
        <v>41</v>
      </c>
      <c r="L125" t="s">
        <v>74</v>
      </c>
      <c r="M125"/>
      <c r="N125">
        <v>34.159999999999997</v>
      </c>
      <c r="O125" t="s">
        <v>155</v>
      </c>
    </row>
    <row r="126" spans="1:16" x14ac:dyDescent="0.35">
      <c r="A126" t="s">
        <v>5</v>
      </c>
      <c r="B126" t="s">
        <v>4768</v>
      </c>
      <c r="C126" t="s">
        <v>40</v>
      </c>
      <c r="D126" t="s">
        <v>4526</v>
      </c>
      <c r="E126" t="s">
        <v>59</v>
      </c>
      <c r="F126" t="b">
        <v>0</v>
      </c>
      <c r="G126" t="s">
        <v>40</v>
      </c>
      <c r="H126" s="1">
        <v>46024.716226851851</v>
      </c>
      <c r="I126" t="b">
        <v>1</v>
      </c>
      <c r="J126" t="b">
        <v>0</v>
      </c>
      <c r="K126" t="s">
        <v>40</v>
      </c>
      <c r="L126" t="s">
        <v>60</v>
      </c>
      <c r="M126">
        <v>150000</v>
      </c>
      <c r="N126"/>
      <c r="O126" t="s">
        <v>127</v>
      </c>
      <c r="P126" t="s">
        <v>4769</v>
      </c>
    </row>
    <row r="127" spans="1:16" x14ac:dyDescent="0.35">
      <c r="A127" t="s">
        <v>1</v>
      </c>
      <c r="B127" t="s">
        <v>734</v>
      </c>
      <c r="C127" t="s">
        <v>913</v>
      </c>
      <c r="D127" t="s">
        <v>4526</v>
      </c>
      <c r="E127" t="s">
        <v>59</v>
      </c>
      <c r="F127" t="b">
        <v>0</v>
      </c>
      <c r="G127" t="s">
        <v>20</v>
      </c>
      <c r="H127" s="1">
        <v>46024.720717592587</v>
      </c>
      <c r="I127" t="b">
        <v>0</v>
      </c>
      <c r="J127" t="b">
        <v>0</v>
      </c>
      <c r="K127" t="s">
        <v>20</v>
      </c>
      <c r="L127" t="s">
        <v>60</v>
      </c>
      <c r="M127">
        <v>110000</v>
      </c>
      <c r="N127"/>
      <c r="O127" t="s">
        <v>4770</v>
      </c>
      <c r="P127" t="s">
        <v>1273</v>
      </c>
    </row>
    <row r="128" spans="1:16" x14ac:dyDescent="0.35">
      <c r="A128" t="s">
        <v>7</v>
      </c>
      <c r="B128" t="s">
        <v>4771</v>
      </c>
      <c r="C128" t="s">
        <v>190</v>
      </c>
      <c r="D128" t="s">
        <v>4346</v>
      </c>
      <c r="E128" t="s">
        <v>59</v>
      </c>
      <c r="F128" t="b">
        <v>0</v>
      </c>
      <c r="G128" t="s">
        <v>73</v>
      </c>
      <c r="H128" s="1">
        <v>46024.750486111108</v>
      </c>
      <c r="I128" t="b">
        <v>0</v>
      </c>
      <c r="J128" t="b">
        <v>0</v>
      </c>
      <c r="K128" t="s">
        <v>41</v>
      </c>
      <c r="L128" t="s">
        <v>60</v>
      </c>
      <c r="M128">
        <v>96500</v>
      </c>
      <c r="N128"/>
      <c r="O128" t="s">
        <v>4772</v>
      </c>
      <c r="P128" t="s">
        <v>4773</v>
      </c>
    </row>
    <row r="129" spans="1:16" x14ac:dyDescent="0.35">
      <c r="A129" t="s">
        <v>3</v>
      </c>
      <c r="B129" t="s">
        <v>4774</v>
      </c>
      <c r="C129" t="s">
        <v>162</v>
      </c>
      <c r="D129" t="s">
        <v>4526</v>
      </c>
      <c r="E129" t="s">
        <v>88</v>
      </c>
      <c r="F129" t="b">
        <v>0</v>
      </c>
      <c r="G129" t="s">
        <v>73</v>
      </c>
      <c r="H129" s="1">
        <v>46024.750532407408</v>
      </c>
      <c r="I129" t="b">
        <v>0</v>
      </c>
      <c r="J129" t="b">
        <v>0</v>
      </c>
      <c r="K129" t="s">
        <v>41</v>
      </c>
      <c r="L129" t="s">
        <v>74</v>
      </c>
      <c r="M129"/>
      <c r="N129">
        <v>49</v>
      </c>
      <c r="O129" t="s">
        <v>2944</v>
      </c>
      <c r="P129" t="s">
        <v>1791</v>
      </c>
    </row>
    <row r="130" spans="1:16" x14ac:dyDescent="0.35">
      <c r="A130" t="s">
        <v>6</v>
      </c>
      <c r="B130" t="s">
        <v>4775</v>
      </c>
      <c r="C130" t="s">
        <v>112</v>
      </c>
      <c r="D130" t="s">
        <v>4526</v>
      </c>
      <c r="E130" t="s">
        <v>59</v>
      </c>
      <c r="F130" t="b">
        <v>0</v>
      </c>
      <c r="G130" t="s">
        <v>65</v>
      </c>
      <c r="H130" s="1">
        <v>46024.750937500001</v>
      </c>
      <c r="I130" t="b">
        <v>0</v>
      </c>
      <c r="J130" t="b">
        <v>1</v>
      </c>
      <c r="K130" t="s">
        <v>41</v>
      </c>
      <c r="L130" t="s">
        <v>60</v>
      </c>
      <c r="M130">
        <v>166500</v>
      </c>
      <c r="N130"/>
      <c r="O130" t="s">
        <v>1283</v>
      </c>
      <c r="P130" t="s">
        <v>85</v>
      </c>
    </row>
    <row r="131" spans="1:16" x14ac:dyDescent="0.35">
      <c r="A131" t="s">
        <v>1</v>
      </c>
      <c r="B131" t="s">
        <v>4776</v>
      </c>
      <c r="C131" t="s">
        <v>1343</v>
      </c>
      <c r="D131" t="s">
        <v>4526</v>
      </c>
      <c r="E131" t="s">
        <v>59</v>
      </c>
      <c r="F131" t="b">
        <v>0</v>
      </c>
      <c r="G131" t="s">
        <v>77</v>
      </c>
      <c r="H131" s="1">
        <v>46024.75240740741</v>
      </c>
      <c r="I131" t="b">
        <v>0</v>
      </c>
      <c r="J131" t="b">
        <v>1</v>
      </c>
      <c r="K131" t="s">
        <v>41</v>
      </c>
      <c r="L131" t="s">
        <v>60</v>
      </c>
      <c r="M131">
        <v>164700</v>
      </c>
      <c r="N131"/>
      <c r="O131" t="s">
        <v>2659</v>
      </c>
      <c r="P131" t="s">
        <v>4777</v>
      </c>
    </row>
    <row r="132" spans="1:16" x14ac:dyDescent="0.35">
      <c r="A132" t="s">
        <v>1</v>
      </c>
      <c r="B132" t="s">
        <v>4778</v>
      </c>
      <c r="C132" t="s">
        <v>522</v>
      </c>
      <c r="D132" t="s">
        <v>4526</v>
      </c>
      <c r="E132" t="s">
        <v>59</v>
      </c>
      <c r="F132" t="b">
        <v>0</v>
      </c>
      <c r="G132" t="s">
        <v>73</v>
      </c>
      <c r="H132" s="1">
        <v>46024.794699074067</v>
      </c>
      <c r="I132" t="b">
        <v>0</v>
      </c>
      <c r="J132" t="b">
        <v>0</v>
      </c>
      <c r="K132" t="s">
        <v>41</v>
      </c>
      <c r="L132" t="s">
        <v>60</v>
      </c>
      <c r="M132">
        <v>128500</v>
      </c>
      <c r="N132"/>
      <c r="O132" t="s">
        <v>4779</v>
      </c>
      <c r="P132" t="s">
        <v>4780</v>
      </c>
    </row>
    <row r="133" spans="1:16" x14ac:dyDescent="0.35">
      <c r="A133" t="s">
        <v>2</v>
      </c>
      <c r="B133" t="s">
        <v>4781</v>
      </c>
      <c r="C133" t="s">
        <v>134</v>
      </c>
      <c r="D133" t="s">
        <v>2360</v>
      </c>
      <c r="E133" t="s">
        <v>59</v>
      </c>
      <c r="F133" t="b">
        <v>0</v>
      </c>
      <c r="G133" t="s">
        <v>65</v>
      </c>
      <c r="H133" s="1">
        <v>46024.833368055559</v>
      </c>
      <c r="I133" t="b">
        <v>0</v>
      </c>
      <c r="J133" t="b">
        <v>0</v>
      </c>
      <c r="K133" t="s">
        <v>41</v>
      </c>
      <c r="L133" t="s">
        <v>60</v>
      </c>
      <c r="M133">
        <v>150000</v>
      </c>
      <c r="N133"/>
      <c r="O133" t="s">
        <v>1211</v>
      </c>
      <c r="P133" t="s">
        <v>4782</v>
      </c>
    </row>
    <row r="134" spans="1:16" x14ac:dyDescent="0.35">
      <c r="A134" t="s">
        <v>3</v>
      </c>
      <c r="B134" t="s">
        <v>4783</v>
      </c>
      <c r="C134" t="s">
        <v>910</v>
      </c>
      <c r="D134" t="s">
        <v>4526</v>
      </c>
      <c r="E134" t="s">
        <v>59</v>
      </c>
      <c r="F134" t="b">
        <v>0</v>
      </c>
      <c r="G134" t="s">
        <v>77</v>
      </c>
      <c r="H134" s="1">
        <v>46024.833680555559</v>
      </c>
      <c r="I134" t="b">
        <v>0</v>
      </c>
      <c r="J134" t="b">
        <v>0</v>
      </c>
      <c r="K134" t="s">
        <v>41</v>
      </c>
      <c r="L134" t="s">
        <v>60</v>
      </c>
      <c r="M134">
        <v>132000</v>
      </c>
      <c r="N134"/>
      <c r="O134" t="s">
        <v>4784</v>
      </c>
      <c r="P134" t="s">
        <v>4785</v>
      </c>
    </row>
    <row r="135" spans="1:16" x14ac:dyDescent="0.35">
      <c r="A135" t="s">
        <v>2</v>
      </c>
      <c r="B135" t="s">
        <v>4786</v>
      </c>
      <c r="C135" t="s">
        <v>174</v>
      </c>
      <c r="D135" t="s">
        <v>4526</v>
      </c>
      <c r="E135" t="s">
        <v>621</v>
      </c>
      <c r="F135" t="b">
        <v>0</v>
      </c>
      <c r="G135" t="s">
        <v>65</v>
      </c>
      <c r="H135" s="1">
        <v>46024.834328703713</v>
      </c>
      <c r="I135" t="b">
        <v>0</v>
      </c>
      <c r="J135" t="b">
        <v>1</v>
      </c>
      <c r="K135" t="s">
        <v>41</v>
      </c>
      <c r="L135" t="s">
        <v>60</v>
      </c>
      <c r="M135">
        <v>101500</v>
      </c>
      <c r="N135"/>
      <c r="O135" t="s">
        <v>195</v>
      </c>
      <c r="P135" t="s">
        <v>2134</v>
      </c>
    </row>
    <row r="136" spans="1:16" x14ac:dyDescent="0.35">
      <c r="A136" t="s">
        <v>6</v>
      </c>
      <c r="B136" t="s">
        <v>4787</v>
      </c>
      <c r="C136" t="s">
        <v>1475</v>
      </c>
      <c r="D136" t="s">
        <v>4569</v>
      </c>
      <c r="E136" t="s">
        <v>59</v>
      </c>
      <c r="F136" t="b">
        <v>0</v>
      </c>
      <c r="G136" t="s">
        <v>89</v>
      </c>
      <c r="H136" s="1">
        <v>46024.835046296299</v>
      </c>
      <c r="I136" t="b">
        <v>0</v>
      </c>
      <c r="J136" t="b">
        <v>1</v>
      </c>
      <c r="K136" t="s">
        <v>41</v>
      </c>
      <c r="L136" t="s">
        <v>74</v>
      </c>
      <c r="M136"/>
      <c r="N136">
        <v>84.134999999999991</v>
      </c>
      <c r="O136" t="s">
        <v>4788</v>
      </c>
    </row>
    <row r="137" spans="1:16" x14ac:dyDescent="0.35">
      <c r="A137" t="s">
        <v>4</v>
      </c>
      <c r="B137" t="s">
        <v>4789</v>
      </c>
      <c r="C137" t="s">
        <v>1468</v>
      </c>
      <c r="D137" t="s">
        <v>4526</v>
      </c>
      <c r="E137" t="s">
        <v>59</v>
      </c>
      <c r="F137" t="b">
        <v>0</v>
      </c>
      <c r="G137" t="s">
        <v>89</v>
      </c>
      <c r="H137" s="1">
        <v>46024.835115740738</v>
      </c>
      <c r="I137" t="b">
        <v>0</v>
      </c>
      <c r="J137" t="b">
        <v>1</v>
      </c>
      <c r="K137" t="s">
        <v>41</v>
      </c>
      <c r="L137" t="s">
        <v>60</v>
      </c>
      <c r="M137">
        <v>145000</v>
      </c>
      <c r="N137"/>
      <c r="O137" t="s">
        <v>4790</v>
      </c>
      <c r="P137" t="s">
        <v>4791</v>
      </c>
    </row>
    <row r="138" spans="1:16" x14ac:dyDescent="0.35">
      <c r="A138" t="s">
        <v>0</v>
      </c>
      <c r="B138" t="s">
        <v>4792</v>
      </c>
      <c r="C138" t="s">
        <v>86</v>
      </c>
      <c r="D138" t="s">
        <v>4017</v>
      </c>
      <c r="E138" t="s">
        <v>59</v>
      </c>
      <c r="F138" t="b">
        <v>0</v>
      </c>
      <c r="G138" t="s">
        <v>77</v>
      </c>
      <c r="H138" s="1">
        <v>46024.875347222223</v>
      </c>
      <c r="I138" t="b">
        <v>0</v>
      </c>
      <c r="J138" t="b">
        <v>0</v>
      </c>
      <c r="K138" t="s">
        <v>41</v>
      </c>
      <c r="L138" t="s">
        <v>60</v>
      </c>
      <c r="M138">
        <v>62500</v>
      </c>
      <c r="N138"/>
      <c r="O138" t="s">
        <v>682</v>
      </c>
    </row>
    <row r="139" spans="1:16" x14ac:dyDescent="0.35">
      <c r="A139" t="s">
        <v>0</v>
      </c>
      <c r="B139" t="s">
        <v>1100</v>
      </c>
      <c r="C139" t="s">
        <v>301</v>
      </c>
      <c r="D139" t="s">
        <v>155</v>
      </c>
      <c r="F139" t="b">
        <v>0</v>
      </c>
      <c r="G139" t="s">
        <v>68</v>
      </c>
      <c r="H139" s="1">
        <v>46024.875706018523</v>
      </c>
      <c r="I139" t="b">
        <v>1</v>
      </c>
      <c r="J139" t="b">
        <v>0</v>
      </c>
      <c r="K139" t="s">
        <v>41</v>
      </c>
      <c r="L139" t="s">
        <v>74</v>
      </c>
      <c r="M139"/>
      <c r="N139">
        <v>58</v>
      </c>
      <c r="O139" t="s">
        <v>155</v>
      </c>
      <c r="P139" t="s">
        <v>1103</v>
      </c>
    </row>
    <row r="140" spans="1:16" x14ac:dyDescent="0.35">
      <c r="A140" t="s">
        <v>1</v>
      </c>
      <c r="B140" t="s">
        <v>4793</v>
      </c>
      <c r="C140" t="s">
        <v>41</v>
      </c>
      <c r="D140" t="s">
        <v>4526</v>
      </c>
      <c r="E140" t="s">
        <v>59</v>
      </c>
      <c r="F140" t="b">
        <v>0</v>
      </c>
      <c r="G140" t="s">
        <v>89</v>
      </c>
      <c r="H140" s="1">
        <v>46024.879027777781</v>
      </c>
      <c r="I140" t="b">
        <v>1</v>
      </c>
      <c r="J140" t="b">
        <v>0</v>
      </c>
      <c r="K140" t="s">
        <v>41</v>
      </c>
      <c r="L140" t="s">
        <v>60</v>
      </c>
      <c r="M140">
        <v>237500</v>
      </c>
      <c r="N140"/>
      <c r="O140" t="s">
        <v>2150</v>
      </c>
    </row>
    <row r="141" spans="1:16" x14ac:dyDescent="0.35">
      <c r="A141" t="s">
        <v>9</v>
      </c>
      <c r="B141" t="s">
        <v>4794</v>
      </c>
      <c r="C141" t="s">
        <v>13</v>
      </c>
      <c r="D141" t="s">
        <v>4637</v>
      </c>
      <c r="E141" t="s">
        <v>59</v>
      </c>
      <c r="F141" t="b">
        <v>0</v>
      </c>
      <c r="G141" t="s">
        <v>13</v>
      </c>
      <c r="H141" s="1">
        <v>46024.883993055562</v>
      </c>
      <c r="I141" t="b">
        <v>1</v>
      </c>
      <c r="J141" t="b">
        <v>0</v>
      </c>
      <c r="K141" t="s">
        <v>13</v>
      </c>
      <c r="L141" t="s">
        <v>74</v>
      </c>
      <c r="M141"/>
      <c r="N141">
        <v>52.5</v>
      </c>
      <c r="O141" t="s">
        <v>4596</v>
      </c>
      <c r="P141" t="s">
        <v>4795</v>
      </c>
    </row>
    <row r="142" spans="1:16" x14ac:dyDescent="0.35">
      <c r="A142" t="s">
        <v>2</v>
      </c>
      <c r="B142" t="s">
        <v>4796</v>
      </c>
      <c r="C142" t="s">
        <v>3678</v>
      </c>
      <c r="D142" t="s">
        <v>4346</v>
      </c>
      <c r="E142" t="s">
        <v>59</v>
      </c>
      <c r="F142" t="b">
        <v>0</v>
      </c>
      <c r="G142" t="s">
        <v>65</v>
      </c>
      <c r="H142" s="1">
        <v>46024.917638888888</v>
      </c>
      <c r="I142" t="b">
        <v>0</v>
      </c>
      <c r="J142" t="b">
        <v>0</v>
      </c>
      <c r="K142" t="s">
        <v>41</v>
      </c>
      <c r="L142" t="s">
        <v>60</v>
      </c>
      <c r="M142">
        <v>113895</v>
      </c>
      <c r="N142"/>
      <c r="O142" t="s">
        <v>4181</v>
      </c>
    </row>
    <row r="143" spans="1:16" x14ac:dyDescent="0.35">
      <c r="A143" t="s">
        <v>0</v>
      </c>
      <c r="B143" t="s">
        <v>4797</v>
      </c>
      <c r="C143" t="s">
        <v>40</v>
      </c>
      <c r="D143" t="s">
        <v>4587</v>
      </c>
      <c r="E143" t="s">
        <v>59</v>
      </c>
      <c r="F143" t="b">
        <v>0</v>
      </c>
      <c r="G143" t="s">
        <v>40</v>
      </c>
      <c r="H143" s="1">
        <v>46024.966006944444</v>
      </c>
      <c r="I143" t="b">
        <v>1</v>
      </c>
      <c r="J143" t="b">
        <v>0</v>
      </c>
      <c r="K143" t="s">
        <v>40</v>
      </c>
      <c r="L143" t="s">
        <v>60</v>
      </c>
      <c r="M143">
        <v>51500</v>
      </c>
      <c r="N143"/>
      <c r="O143" t="s">
        <v>4798</v>
      </c>
      <c r="P143" t="s">
        <v>4799</v>
      </c>
    </row>
    <row r="144" spans="1:16" x14ac:dyDescent="0.35">
      <c r="A144" t="s">
        <v>0</v>
      </c>
      <c r="B144" t="s">
        <v>1477</v>
      </c>
      <c r="C144" t="s">
        <v>253</v>
      </c>
      <c r="D144" t="s">
        <v>4346</v>
      </c>
      <c r="E144" t="s">
        <v>59</v>
      </c>
      <c r="F144" t="b">
        <v>0</v>
      </c>
      <c r="G144" t="s">
        <v>73</v>
      </c>
      <c r="H144" s="1">
        <v>46025.000486111108</v>
      </c>
      <c r="I144" t="b">
        <v>0</v>
      </c>
      <c r="J144" t="b">
        <v>0</v>
      </c>
      <c r="K144" t="s">
        <v>41</v>
      </c>
      <c r="L144" t="s">
        <v>60</v>
      </c>
      <c r="M144">
        <v>53991</v>
      </c>
      <c r="N144"/>
      <c r="O144" t="s">
        <v>4800</v>
      </c>
      <c r="P144" t="s">
        <v>997</v>
      </c>
    </row>
    <row r="145" spans="1:16" x14ac:dyDescent="0.35">
      <c r="A145" t="s">
        <v>0</v>
      </c>
      <c r="B145" t="s">
        <v>4801</v>
      </c>
      <c r="C145" t="s">
        <v>1987</v>
      </c>
      <c r="D145" t="s">
        <v>584</v>
      </c>
      <c r="E145" t="s">
        <v>72</v>
      </c>
      <c r="F145" t="b">
        <v>0</v>
      </c>
      <c r="G145" t="s">
        <v>73</v>
      </c>
      <c r="H145" s="1">
        <v>46025.000509259262</v>
      </c>
      <c r="I145" t="b">
        <v>0</v>
      </c>
      <c r="J145" t="b">
        <v>0</v>
      </c>
      <c r="K145" t="s">
        <v>41</v>
      </c>
      <c r="L145" t="s">
        <v>74</v>
      </c>
      <c r="M145"/>
      <c r="N145">
        <v>25</v>
      </c>
      <c r="O145" t="s">
        <v>584</v>
      </c>
      <c r="P145" t="s">
        <v>4802</v>
      </c>
    </row>
    <row r="146" spans="1:16" x14ac:dyDescent="0.35">
      <c r="A146" t="s">
        <v>0</v>
      </c>
      <c r="B146" t="s">
        <v>4803</v>
      </c>
      <c r="C146" t="s">
        <v>76</v>
      </c>
      <c r="D146" t="s">
        <v>3761</v>
      </c>
      <c r="E146" t="s">
        <v>59</v>
      </c>
      <c r="F146" t="b">
        <v>1</v>
      </c>
      <c r="G146" t="s">
        <v>89</v>
      </c>
      <c r="H146" s="1">
        <v>46025.000856481478</v>
      </c>
      <c r="I146" t="b">
        <v>0</v>
      </c>
      <c r="J146" t="b">
        <v>0</v>
      </c>
      <c r="K146" t="s">
        <v>41</v>
      </c>
      <c r="L146" t="s">
        <v>74</v>
      </c>
      <c r="M146"/>
      <c r="N146">
        <v>32</v>
      </c>
      <c r="O146" t="s">
        <v>4804</v>
      </c>
      <c r="P146" t="s">
        <v>4805</v>
      </c>
    </row>
    <row r="147" spans="1:16" x14ac:dyDescent="0.35">
      <c r="A147" t="s">
        <v>5</v>
      </c>
      <c r="B147" t="s">
        <v>4806</v>
      </c>
      <c r="C147" t="s">
        <v>4603</v>
      </c>
      <c r="D147" t="s">
        <v>4526</v>
      </c>
      <c r="E147" t="s">
        <v>59</v>
      </c>
      <c r="F147" t="b">
        <v>0</v>
      </c>
      <c r="G147" t="s">
        <v>65</v>
      </c>
      <c r="H147" s="1">
        <v>46025.001828703702</v>
      </c>
      <c r="I147" t="b">
        <v>0</v>
      </c>
      <c r="J147" t="b">
        <v>1</v>
      </c>
      <c r="K147" t="s">
        <v>41</v>
      </c>
      <c r="L147" t="s">
        <v>60</v>
      </c>
      <c r="M147">
        <v>199000</v>
      </c>
      <c r="N147"/>
      <c r="O147" t="s">
        <v>4674</v>
      </c>
      <c r="P147" t="s">
        <v>4807</v>
      </c>
    </row>
    <row r="148" spans="1:16" x14ac:dyDescent="0.35">
      <c r="A148" t="s">
        <v>1</v>
      </c>
      <c r="B148" t="s">
        <v>4808</v>
      </c>
      <c r="C148" t="s">
        <v>2241</v>
      </c>
      <c r="D148" t="s">
        <v>3761</v>
      </c>
      <c r="E148" t="s">
        <v>59</v>
      </c>
      <c r="F148" t="b">
        <v>0</v>
      </c>
      <c r="G148" t="s">
        <v>65</v>
      </c>
      <c r="H148" s="1">
        <v>46025.002002314817</v>
      </c>
      <c r="I148" t="b">
        <v>0</v>
      </c>
      <c r="J148" t="b">
        <v>1</v>
      </c>
      <c r="K148" t="s">
        <v>41</v>
      </c>
      <c r="L148" t="s">
        <v>60</v>
      </c>
      <c r="M148">
        <v>178500</v>
      </c>
      <c r="N148"/>
      <c r="O148" t="s">
        <v>4809</v>
      </c>
      <c r="P148" t="s">
        <v>4810</v>
      </c>
    </row>
    <row r="149" spans="1:16" x14ac:dyDescent="0.35">
      <c r="A149" t="s">
        <v>0</v>
      </c>
      <c r="B149" t="s">
        <v>4811</v>
      </c>
      <c r="C149" t="s">
        <v>76</v>
      </c>
      <c r="D149" t="s">
        <v>584</v>
      </c>
      <c r="E149" t="s">
        <v>72</v>
      </c>
      <c r="F149" t="b">
        <v>1</v>
      </c>
      <c r="G149" t="s">
        <v>19</v>
      </c>
      <c r="H149" s="1">
        <v>46025.005613425928</v>
      </c>
      <c r="I149" t="b">
        <v>0</v>
      </c>
      <c r="J149" t="b">
        <v>0</v>
      </c>
      <c r="K149" t="s">
        <v>19</v>
      </c>
      <c r="L149" t="s">
        <v>74</v>
      </c>
      <c r="M149"/>
      <c r="N149">
        <v>25</v>
      </c>
      <c r="O149" t="s">
        <v>2302</v>
      </c>
      <c r="P149" t="s">
        <v>4812</v>
      </c>
    </row>
    <row r="150" spans="1:16" x14ac:dyDescent="0.35">
      <c r="A150" t="s">
        <v>0</v>
      </c>
      <c r="B150" t="s">
        <v>4813</v>
      </c>
      <c r="C150" t="s">
        <v>76</v>
      </c>
      <c r="D150" t="s">
        <v>584</v>
      </c>
      <c r="E150" t="s">
        <v>72</v>
      </c>
      <c r="F150" t="b">
        <v>1</v>
      </c>
      <c r="G150" t="s">
        <v>19</v>
      </c>
      <c r="H150" s="1">
        <v>46025.005636574067</v>
      </c>
      <c r="I150" t="b">
        <v>0</v>
      </c>
      <c r="J150" t="b">
        <v>0</v>
      </c>
      <c r="K150" t="s">
        <v>19</v>
      </c>
      <c r="L150" t="s">
        <v>74</v>
      </c>
      <c r="M150"/>
      <c r="N150">
        <v>25</v>
      </c>
      <c r="O150" t="s">
        <v>4814</v>
      </c>
      <c r="P150" t="s">
        <v>4815</v>
      </c>
    </row>
    <row r="151" spans="1:16" x14ac:dyDescent="0.35">
      <c r="A151" t="s">
        <v>3</v>
      </c>
      <c r="B151" t="s">
        <v>4816</v>
      </c>
      <c r="C151" t="s">
        <v>76</v>
      </c>
      <c r="D151" t="s">
        <v>584</v>
      </c>
      <c r="E151" t="s">
        <v>72</v>
      </c>
      <c r="F151" t="b">
        <v>1</v>
      </c>
      <c r="G151" t="s">
        <v>19</v>
      </c>
      <c r="H151" s="1">
        <v>46025.005659722221</v>
      </c>
      <c r="I151" t="b">
        <v>0</v>
      </c>
      <c r="J151" t="b">
        <v>0</v>
      </c>
      <c r="K151" t="s">
        <v>19</v>
      </c>
      <c r="L151" t="s">
        <v>74</v>
      </c>
      <c r="M151"/>
      <c r="N151">
        <v>25</v>
      </c>
      <c r="O151" t="s">
        <v>584</v>
      </c>
      <c r="P151" t="s">
        <v>4817</v>
      </c>
    </row>
    <row r="152" spans="1:16" x14ac:dyDescent="0.35">
      <c r="A152" t="s">
        <v>0</v>
      </c>
      <c r="B152" t="s">
        <v>4818</v>
      </c>
      <c r="C152" t="s">
        <v>76</v>
      </c>
      <c r="D152" t="s">
        <v>584</v>
      </c>
      <c r="E152" t="s">
        <v>72</v>
      </c>
      <c r="F152" t="b">
        <v>1</v>
      </c>
      <c r="G152" t="s">
        <v>31</v>
      </c>
      <c r="H152" s="1">
        <v>46025.00608796296</v>
      </c>
      <c r="I152" t="b">
        <v>0</v>
      </c>
      <c r="J152" t="b">
        <v>0</v>
      </c>
      <c r="K152" t="s">
        <v>31</v>
      </c>
      <c r="L152" t="s">
        <v>74</v>
      </c>
      <c r="M152"/>
      <c r="N152">
        <v>25</v>
      </c>
      <c r="O152" t="s">
        <v>584</v>
      </c>
      <c r="P152" t="s">
        <v>673</v>
      </c>
    </row>
    <row r="153" spans="1:16" x14ac:dyDescent="0.35">
      <c r="A153" t="s">
        <v>3</v>
      </c>
      <c r="B153" t="s">
        <v>4819</v>
      </c>
      <c r="C153" t="s">
        <v>76</v>
      </c>
      <c r="D153" t="s">
        <v>584</v>
      </c>
      <c r="E153" t="s">
        <v>72</v>
      </c>
      <c r="F153" t="b">
        <v>1</v>
      </c>
      <c r="G153" t="s">
        <v>31</v>
      </c>
      <c r="H153" s="1">
        <v>46025.006111111114</v>
      </c>
      <c r="I153" t="b">
        <v>0</v>
      </c>
      <c r="J153" t="b">
        <v>0</v>
      </c>
      <c r="K153" t="s">
        <v>31</v>
      </c>
      <c r="L153" t="s">
        <v>74</v>
      </c>
      <c r="M153"/>
      <c r="N153">
        <v>25</v>
      </c>
      <c r="O153" t="s">
        <v>584</v>
      </c>
      <c r="P153" t="s">
        <v>219</v>
      </c>
    </row>
    <row r="154" spans="1:16" x14ac:dyDescent="0.35">
      <c r="A154" t="s">
        <v>0</v>
      </c>
      <c r="B154" t="s">
        <v>4820</v>
      </c>
      <c r="C154" t="s">
        <v>76</v>
      </c>
      <c r="D154" t="s">
        <v>584</v>
      </c>
      <c r="E154" t="s">
        <v>72</v>
      </c>
      <c r="F154" t="b">
        <v>1</v>
      </c>
      <c r="G154" t="s">
        <v>29</v>
      </c>
      <c r="H154" s="1">
        <v>46025.007141203707</v>
      </c>
      <c r="I154" t="b">
        <v>1</v>
      </c>
      <c r="J154" t="b">
        <v>0</v>
      </c>
      <c r="K154" t="s">
        <v>29</v>
      </c>
      <c r="L154" t="s">
        <v>74</v>
      </c>
      <c r="M154"/>
      <c r="N154">
        <v>25</v>
      </c>
      <c r="O154" t="s">
        <v>584</v>
      </c>
      <c r="P154" t="s">
        <v>1321</v>
      </c>
    </row>
    <row r="155" spans="1:16" x14ac:dyDescent="0.35">
      <c r="A155" t="s">
        <v>3</v>
      </c>
      <c r="B155" t="s">
        <v>4821</v>
      </c>
      <c r="C155" t="s">
        <v>76</v>
      </c>
      <c r="D155" t="s">
        <v>584</v>
      </c>
      <c r="E155" t="s">
        <v>72</v>
      </c>
      <c r="F155" t="b">
        <v>1</v>
      </c>
      <c r="G155" t="s">
        <v>13</v>
      </c>
      <c r="H155" s="1">
        <v>46025.008877314824</v>
      </c>
      <c r="I155" t="b">
        <v>0</v>
      </c>
      <c r="J155" t="b">
        <v>0</v>
      </c>
      <c r="K155" t="s">
        <v>13</v>
      </c>
      <c r="L155" t="s">
        <v>74</v>
      </c>
      <c r="M155"/>
      <c r="N155">
        <v>25</v>
      </c>
      <c r="O155" t="s">
        <v>2063</v>
      </c>
      <c r="P155" t="s">
        <v>4822</v>
      </c>
    </row>
    <row r="156" spans="1:16" x14ac:dyDescent="0.35">
      <c r="A156" t="s">
        <v>0</v>
      </c>
      <c r="B156" t="s">
        <v>231</v>
      </c>
      <c r="C156" t="s">
        <v>76</v>
      </c>
      <c r="D156" t="s">
        <v>584</v>
      </c>
      <c r="E156" t="s">
        <v>72</v>
      </c>
      <c r="F156" t="b">
        <v>1</v>
      </c>
      <c r="G156" t="s">
        <v>25</v>
      </c>
      <c r="H156" s="1">
        <v>46025.011504629627</v>
      </c>
      <c r="I156" t="b">
        <v>0</v>
      </c>
      <c r="J156" t="b">
        <v>0</v>
      </c>
      <c r="K156" t="s">
        <v>25</v>
      </c>
      <c r="L156" t="s">
        <v>74</v>
      </c>
      <c r="M156"/>
      <c r="N156">
        <v>25</v>
      </c>
      <c r="O156" t="s">
        <v>4814</v>
      </c>
      <c r="P156" t="s">
        <v>310</v>
      </c>
    </row>
    <row r="157" spans="1:16" x14ac:dyDescent="0.35">
      <c r="A157" t="s">
        <v>0</v>
      </c>
      <c r="B157" t="s">
        <v>130</v>
      </c>
      <c r="C157" t="s">
        <v>2736</v>
      </c>
      <c r="D157" t="s">
        <v>584</v>
      </c>
      <c r="E157" t="s">
        <v>72</v>
      </c>
      <c r="F157" t="b">
        <v>0</v>
      </c>
      <c r="G157" t="s">
        <v>25</v>
      </c>
      <c r="H157" s="1">
        <v>46025.011504629627</v>
      </c>
      <c r="I157" t="b">
        <v>0</v>
      </c>
      <c r="J157" t="b">
        <v>0</v>
      </c>
      <c r="K157" t="s">
        <v>25</v>
      </c>
      <c r="L157" t="s">
        <v>74</v>
      </c>
      <c r="M157"/>
      <c r="N157">
        <v>25</v>
      </c>
      <c r="O157" t="s">
        <v>1197</v>
      </c>
      <c r="P157" t="s">
        <v>4823</v>
      </c>
    </row>
    <row r="158" spans="1:16" x14ac:dyDescent="0.35">
      <c r="A158" t="s">
        <v>8</v>
      </c>
      <c r="B158" t="s">
        <v>4824</v>
      </c>
      <c r="C158" t="s">
        <v>4825</v>
      </c>
      <c r="D158" t="s">
        <v>4526</v>
      </c>
      <c r="E158" t="s">
        <v>59</v>
      </c>
      <c r="F158" t="b">
        <v>0</v>
      </c>
      <c r="G158" t="s">
        <v>68</v>
      </c>
      <c r="H158" s="1">
        <v>46025.043263888889</v>
      </c>
      <c r="I158" t="b">
        <v>0</v>
      </c>
      <c r="J158" t="b">
        <v>0</v>
      </c>
      <c r="K158" t="s">
        <v>41</v>
      </c>
      <c r="L158" t="s">
        <v>74</v>
      </c>
      <c r="M158"/>
      <c r="N158">
        <v>72.325000000000003</v>
      </c>
      <c r="O158" t="s">
        <v>4826</v>
      </c>
      <c r="P158" t="s">
        <v>4827</v>
      </c>
    </row>
    <row r="159" spans="1:16" x14ac:dyDescent="0.35">
      <c r="A159" t="s">
        <v>2</v>
      </c>
      <c r="B159" t="s">
        <v>4200</v>
      </c>
      <c r="C159" t="s">
        <v>467</v>
      </c>
      <c r="D159" t="s">
        <v>2360</v>
      </c>
      <c r="E159" t="s">
        <v>59</v>
      </c>
      <c r="F159" t="b">
        <v>0</v>
      </c>
      <c r="G159" t="s">
        <v>65</v>
      </c>
      <c r="H159" s="1">
        <v>46025.083460648151</v>
      </c>
      <c r="I159" t="b">
        <v>0</v>
      </c>
      <c r="J159" t="b">
        <v>1</v>
      </c>
      <c r="K159" t="s">
        <v>41</v>
      </c>
      <c r="L159" t="s">
        <v>74</v>
      </c>
      <c r="M159"/>
      <c r="N159">
        <v>52</v>
      </c>
      <c r="O159" t="s">
        <v>4828</v>
      </c>
      <c r="P159" t="s">
        <v>4829</v>
      </c>
    </row>
    <row r="160" spans="1:16" x14ac:dyDescent="0.35">
      <c r="A160" t="s">
        <v>1</v>
      </c>
      <c r="B160" t="s">
        <v>4830</v>
      </c>
      <c r="C160" t="s">
        <v>102</v>
      </c>
      <c r="D160" t="s">
        <v>4526</v>
      </c>
      <c r="E160" t="s">
        <v>59</v>
      </c>
      <c r="F160" t="b">
        <v>0</v>
      </c>
      <c r="G160" t="s">
        <v>65</v>
      </c>
      <c r="H160" s="1">
        <v>46025.085335648153</v>
      </c>
      <c r="I160" t="b">
        <v>0</v>
      </c>
      <c r="J160" t="b">
        <v>1</v>
      </c>
      <c r="K160" t="s">
        <v>41</v>
      </c>
      <c r="L160" t="s">
        <v>60</v>
      </c>
      <c r="M160">
        <v>171000</v>
      </c>
      <c r="N160"/>
      <c r="O160" t="s">
        <v>4831</v>
      </c>
      <c r="P160" t="s">
        <v>216</v>
      </c>
    </row>
    <row r="161" spans="1:16" x14ac:dyDescent="0.35">
      <c r="A161" t="s">
        <v>1</v>
      </c>
      <c r="B161" t="s">
        <v>1</v>
      </c>
      <c r="C161" t="s">
        <v>246</v>
      </c>
      <c r="D161" t="s">
        <v>2360</v>
      </c>
      <c r="E161" t="s">
        <v>59</v>
      </c>
      <c r="F161" t="b">
        <v>0</v>
      </c>
      <c r="G161" t="s">
        <v>65</v>
      </c>
      <c r="H161" s="1">
        <v>46025.251250000001</v>
      </c>
      <c r="I161" t="b">
        <v>0</v>
      </c>
      <c r="J161" t="b">
        <v>1</v>
      </c>
      <c r="K161" t="s">
        <v>41</v>
      </c>
      <c r="L161" t="s">
        <v>60</v>
      </c>
      <c r="M161">
        <v>90599.595000000001</v>
      </c>
      <c r="N161"/>
      <c r="O161" t="s">
        <v>4832</v>
      </c>
      <c r="P161" t="s">
        <v>4833</v>
      </c>
    </row>
    <row r="162" spans="1:16" x14ac:dyDescent="0.35">
      <c r="A162" t="s">
        <v>2</v>
      </c>
      <c r="B162" t="s">
        <v>4834</v>
      </c>
      <c r="C162" t="s">
        <v>304</v>
      </c>
      <c r="D162" t="s">
        <v>4550</v>
      </c>
      <c r="E162" t="s">
        <v>59</v>
      </c>
      <c r="F162" t="b">
        <v>0</v>
      </c>
      <c r="G162" t="s">
        <v>77</v>
      </c>
      <c r="H162" s="1">
        <v>46025.292557870373</v>
      </c>
      <c r="I162" t="b">
        <v>0</v>
      </c>
      <c r="J162" t="b">
        <v>1</v>
      </c>
      <c r="K162" t="s">
        <v>41</v>
      </c>
      <c r="L162" t="s">
        <v>60</v>
      </c>
      <c r="M162">
        <v>217000</v>
      </c>
      <c r="N162"/>
      <c r="O162" t="s">
        <v>95</v>
      </c>
      <c r="P162" t="s">
        <v>4835</v>
      </c>
    </row>
    <row r="163" spans="1:16" x14ac:dyDescent="0.35">
      <c r="A163" t="s">
        <v>2</v>
      </c>
      <c r="B163" t="s">
        <v>4836</v>
      </c>
      <c r="C163" t="s">
        <v>112</v>
      </c>
      <c r="D163" t="s">
        <v>4346</v>
      </c>
      <c r="E163" t="s">
        <v>59</v>
      </c>
      <c r="F163" t="b">
        <v>0</v>
      </c>
      <c r="G163" t="s">
        <v>65</v>
      </c>
      <c r="H163" s="1">
        <v>46025.333993055552</v>
      </c>
      <c r="I163" t="b">
        <v>0</v>
      </c>
      <c r="J163" t="b">
        <v>1</v>
      </c>
      <c r="K163" t="s">
        <v>41</v>
      </c>
      <c r="L163" t="s">
        <v>60</v>
      </c>
      <c r="M163">
        <v>195500</v>
      </c>
      <c r="N163"/>
      <c r="O163" t="s">
        <v>4837</v>
      </c>
      <c r="P163" t="s">
        <v>4647</v>
      </c>
    </row>
    <row r="164" spans="1:16" x14ac:dyDescent="0.35">
      <c r="A164" t="s">
        <v>2</v>
      </c>
      <c r="B164" t="s">
        <v>4838</v>
      </c>
      <c r="C164" t="s">
        <v>164</v>
      </c>
      <c r="D164" t="s">
        <v>4526</v>
      </c>
      <c r="E164" t="s">
        <v>59</v>
      </c>
      <c r="F164" t="b">
        <v>0</v>
      </c>
      <c r="G164" t="s">
        <v>65</v>
      </c>
      <c r="H164" s="1">
        <v>46025.334016203713</v>
      </c>
      <c r="I164" t="b">
        <v>0</v>
      </c>
      <c r="J164" t="b">
        <v>1</v>
      </c>
      <c r="K164" t="s">
        <v>41</v>
      </c>
      <c r="L164" t="s">
        <v>60</v>
      </c>
      <c r="M164">
        <v>116000</v>
      </c>
      <c r="N164"/>
      <c r="O164" t="s">
        <v>4839</v>
      </c>
      <c r="P164" t="s">
        <v>713</v>
      </c>
    </row>
    <row r="165" spans="1:16" x14ac:dyDescent="0.35">
      <c r="A165" t="s">
        <v>0</v>
      </c>
      <c r="B165" t="s">
        <v>1539</v>
      </c>
      <c r="C165" t="s">
        <v>76</v>
      </c>
      <c r="D165" t="s">
        <v>4840</v>
      </c>
      <c r="E165" t="s">
        <v>59</v>
      </c>
      <c r="F165" t="b">
        <v>1</v>
      </c>
      <c r="G165" t="s">
        <v>13</v>
      </c>
      <c r="H165" s="1">
        <v>46025.341446759259</v>
      </c>
      <c r="I165" t="b">
        <v>1</v>
      </c>
      <c r="J165" t="b">
        <v>0</v>
      </c>
      <c r="K165" t="s">
        <v>13</v>
      </c>
      <c r="L165" t="s">
        <v>60</v>
      </c>
      <c r="M165">
        <v>55000</v>
      </c>
      <c r="N165"/>
      <c r="O165" t="s">
        <v>1197</v>
      </c>
      <c r="P165" t="s">
        <v>4841</v>
      </c>
    </row>
    <row r="166" spans="1:16" x14ac:dyDescent="0.35">
      <c r="A166" t="s">
        <v>0</v>
      </c>
      <c r="B166" t="s">
        <v>4842</v>
      </c>
      <c r="C166" t="s">
        <v>817</v>
      </c>
      <c r="D166" t="s">
        <v>4843</v>
      </c>
      <c r="E166" t="s">
        <v>59</v>
      </c>
      <c r="F166" t="b">
        <v>0</v>
      </c>
      <c r="G166" t="s">
        <v>63</v>
      </c>
      <c r="H166" s="1">
        <v>46025.356874999998</v>
      </c>
      <c r="I166" t="b">
        <v>0</v>
      </c>
      <c r="J166" t="b">
        <v>0</v>
      </c>
      <c r="K166" t="s">
        <v>41</v>
      </c>
      <c r="L166" t="s">
        <v>60</v>
      </c>
      <c r="M166">
        <v>80833</v>
      </c>
      <c r="N166"/>
      <c r="O166" t="s">
        <v>4844</v>
      </c>
    </row>
    <row r="167" spans="1:16" x14ac:dyDescent="0.35">
      <c r="A167" t="s">
        <v>6</v>
      </c>
      <c r="B167" t="s">
        <v>4845</v>
      </c>
      <c r="C167" t="s">
        <v>4846</v>
      </c>
      <c r="D167" t="s">
        <v>4847</v>
      </c>
      <c r="E167" t="s">
        <v>59</v>
      </c>
      <c r="F167" t="b">
        <v>0</v>
      </c>
      <c r="G167" t="s">
        <v>65</v>
      </c>
      <c r="H167" s="1">
        <v>46025.375659722216</v>
      </c>
      <c r="I167" t="b">
        <v>0</v>
      </c>
      <c r="J167" t="b">
        <v>0</v>
      </c>
      <c r="K167" t="s">
        <v>41</v>
      </c>
      <c r="L167" t="s">
        <v>60</v>
      </c>
      <c r="M167">
        <v>155000</v>
      </c>
      <c r="N167"/>
      <c r="O167" t="s">
        <v>4848</v>
      </c>
      <c r="P167" t="s">
        <v>4849</v>
      </c>
    </row>
    <row r="168" spans="1:16" x14ac:dyDescent="0.35">
      <c r="A168" t="s">
        <v>1</v>
      </c>
      <c r="B168" t="s">
        <v>4850</v>
      </c>
      <c r="C168" t="s">
        <v>76</v>
      </c>
      <c r="D168" t="s">
        <v>4630</v>
      </c>
      <c r="E168" t="s">
        <v>59</v>
      </c>
      <c r="F168" t="b">
        <v>1</v>
      </c>
      <c r="G168" t="s">
        <v>65</v>
      </c>
      <c r="H168" s="1">
        <v>46025.376238425917</v>
      </c>
      <c r="I168" t="b">
        <v>0</v>
      </c>
      <c r="J168" t="b">
        <v>0</v>
      </c>
      <c r="K168" t="s">
        <v>41</v>
      </c>
      <c r="L168" t="s">
        <v>60</v>
      </c>
      <c r="M168">
        <v>245500</v>
      </c>
      <c r="N168"/>
      <c r="O168" t="s">
        <v>343</v>
      </c>
      <c r="P168" t="s">
        <v>344</v>
      </c>
    </row>
    <row r="169" spans="1:16" x14ac:dyDescent="0.35">
      <c r="A169" t="s">
        <v>5</v>
      </c>
      <c r="B169" t="s">
        <v>5</v>
      </c>
      <c r="C169" t="s">
        <v>2101</v>
      </c>
      <c r="D169" t="s">
        <v>4630</v>
      </c>
      <c r="E169" t="s">
        <v>59</v>
      </c>
      <c r="F169" t="b">
        <v>0</v>
      </c>
      <c r="G169" t="s">
        <v>65</v>
      </c>
      <c r="H169" s="1">
        <v>46025.376250000001</v>
      </c>
      <c r="I169" t="b">
        <v>0</v>
      </c>
      <c r="J169" t="b">
        <v>1</v>
      </c>
      <c r="K169" t="s">
        <v>41</v>
      </c>
      <c r="L169" t="s">
        <v>60</v>
      </c>
      <c r="M169">
        <v>124000</v>
      </c>
      <c r="N169"/>
      <c r="O169" t="s">
        <v>2934</v>
      </c>
      <c r="P169" t="s">
        <v>954</v>
      </c>
    </row>
    <row r="170" spans="1:16" x14ac:dyDescent="0.35">
      <c r="A170" t="s">
        <v>0</v>
      </c>
      <c r="B170" t="s">
        <v>4851</v>
      </c>
      <c r="C170" t="s">
        <v>1423</v>
      </c>
      <c r="D170" t="s">
        <v>4346</v>
      </c>
      <c r="E170" t="s">
        <v>59</v>
      </c>
      <c r="F170" t="b">
        <v>0</v>
      </c>
      <c r="G170" t="s">
        <v>89</v>
      </c>
      <c r="H170" s="1">
        <v>46025.417256944442</v>
      </c>
      <c r="I170" t="b">
        <v>0</v>
      </c>
      <c r="J170" t="b">
        <v>0</v>
      </c>
      <c r="K170" t="s">
        <v>41</v>
      </c>
      <c r="L170" t="s">
        <v>60</v>
      </c>
      <c r="M170">
        <v>86047.83</v>
      </c>
      <c r="N170"/>
      <c r="O170" t="s">
        <v>1424</v>
      </c>
      <c r="P170" t="s">
        <v>283</v>
      </c>
    </row>
    <row r="171" spans="1:16" x14ac:dyDescent="0.35">
      <c r="A171" t="s">
        <v>2</v>
      </c>
      <c r="B171" t="s">
        <v>4852</v>
      </c>
      <c r="C171" t="s">
        <v>157</v>
      </c>
      <c r="D171" t="s">
        <v>2360</v>
      </c>
      <c r="E171" t="s">
        <v>72</v>
      </c>
      <c r="F171" t="b">
        <v>0</v>
      </c>
      <c r="G171" t="s">
        <v>77</v>
      </c>
      <c r="H171" s="1">
        <v>46025.41747685185</v>
      </c>
      <c r="I171" t="b">
        <v>0</v>
      </c>
      <c r="J171" t="b">
        <v>1</v>
      </c>
      <c r="K171" t="s">
        <v>41</v>
      </c>
      <c r="L171" t="s">
        <v>60</v>
      </c>
      <c r="M171">
        <v>175500</v>
      </c>
      <c r="N171"/>
      <c r="O171" t="s">
        <v>424</v>
      </c>
      <c r="P171" t="s">
        <v>4853</v>
      </c>
    </row>
    <row r="172" spans="1:16" x14ac:dyDescent="0.35">
      <c r="A172" t="s">
        <v>2</v>
      </c>
      <c r="B172" t="s">
        <v>4852</v>
      </c>
      <c r="C172" t="s">
        <v>92</v>
      </c>
      <c r="D172" t="s">
        <v>2360</v>
      </c>
      <c r="E172" t="s">
        <v>72</v>
      </c>
      <c r="F172" t="b">
        <v>0</v>
      </c>
      <c r="G172" t="s">
        <v>77</v>
      </c>
      <c r="H172" s="1">
        <v>46025.41747685185</v>
      </c>
      <c r="I172" t="b">
        <v>0</v>
      </c>
      <c r="J172" t="b">
        <v>1</v>
      </c>
      <c r="K172" t="s">
        <v>41</v>
      </c>
      <c r="L172" t="s">
        <v>60</v>
      </c>
      <c r="M172">
        <v>175500</v>
      </c>
      <c r="N172"/>
      <c r="O172" t="s">
        <v>424</v>
      </c>
      <c r="P172" t="s">
        <v>4854</v>
      </c>
    </row>
    <row r="173" spans="1:16" x14ac:dyDescent="0.35">
      <c r="A173" t="s">
        <v>4</v>
      </c>
      <c r="B173" t="s">
        <v>4855</v>
      </c>
      <c r="C173" t="s">
        <v>112</v>
      </c>
      <c r="D173" t="s">
        <v>2360</v>
      </c>
      <c r="E173" t="s">
        <v>59</v>
      </c>
      <c r="F173" t="b">
        <v>0</v>
      </c>
      <c r="G173" t="s">
        <v>65</v>
      </c>
      <c r="H173" s="1">
        <v>46025.417905092603</v>
      </c>
      <c r="I173" t="b">
        <v>1</v>
      </c>
      <c r="J173" t="b">
        <v>1</v>
      </c>
      <c r="K173" t="s">
        <v>41</v>
      </c>
      <c r="L173" t="s">
        <v>60</v>
      </c>
      <c r="M173">
        <v>122000</v>
      </c>
      <c r="N173"/>
      <c r="O173" t="s">
        <v>4674</v>
      </c>
      <c r="P173" t="s">
        <v>4856</v>
      </c>
    </row>
    <row r="174" spans="1:16" x14ac:dyDescent="0.35">
      <c r="A174" t="s">
        <v>1</v>
      </c>
      <c r="B174" t="s">
        <v>4857</v>
      </c>
      <c r="C174" t="s">
        <v>79</v>
      </c>
      <c r="D174" t="s">
        <v>2360</v>
      </c>
      <c r="E174" t="s">
        <v>72</v>
      </c>
      <c r="F174" t="b">
        <v>0</v>
      </c>
      <c r="G174" t="s">
        <v>65</v>
      </c>
      <c r="H174" s="1">
        <v>46025.418009259258</v>
      </c>
      <c r="I174" t="b">
        <v>0</v>
      </c>
      <c r="J174" t="b">
        <v>1</v>
      </c>
      <c r="K174" t="s">
        <v>41</v>
      </c>
      <c r="L174" t="s">
        <v>60</v>
      </c>
      <c r="M174">
        <v>175500</v>
      </c>
      <c r="N174"/>
      <c r="O174" t="s">
        <v>424</v>
      </c>
      <c r="P174" t="s">
        <v>4858</v>
      </c>
    </row>
    <row r="175" spans="1:16" x14ac:dyDescent="0.35">
      <c r="A175" t="s">
        <v>1</v>
      </c>
      <c r="B175" t="s">
        <v>4859</v>
      </c>
      <c r="C175" t="s">
        <v>200</v>
      </c>
      <c r="D175" t="s">
        <v>4526</v>
      </c>
      <c r="E175" t="s">
        <v>59</v>
      </c>
      <c r="F175" t="b">
        <v>0</v>
      </c>
      <c r="G175" t="s">
        <v>65</v>
      </c>
      <c r="H175" s="1">
        <v>46025.418032407397</v>
      </c>
      <c r="I175" t="b">
        <v>0</v>
      </c>
      <c r="J175" t="b">
        <v>1</v>
      </c>
      <c r="K175" t="s">
        <v>41</v>
      </c>
      <c r="L175" t="s">
        <v>60</v>
      </c>
      <c r="M175">
        <v>162500</v>
      </c>
      <c r="N175"/>
      <c r="O175" t="s">
        <v>4860</v>
      </c>
      <c r="P175" t="s">
        <v>4861</v>
      </c>
    </row>
    <row r="176" spans="1:16" x14ac:dyDescent="0.35">
      <c r="A176" t="s">
        <v>6</v>
      </c>
      <c r="B176" t="s">
        <v>1289</v>
      </c>
      <c r="C176" t="s">
        <v>500</v>
      </c>
      <c r="D176" t="s">
        <v>2360</v>
      </c>
      <c r="E176" t="s">
        <v>59</v>
      </c>
      <c r="F176" t="b">
        <v>0</v>
      </c>
      <c r="G176" t="s">
        <v>13</v>
      </c>
      <c r="H176" s="1">
        <v>46025.424861111111</v>
      </c>
      <c r="I176" t="b">
        <v>1</v>
      </c>
      <c r="J176" t="b">
        <v>0</v>
      </c>
      <c r="K176" t="s">
        <v>13</v>
      </c>
      <c r="L176" t="s">
        <v>60</v>
      </c>
      <c r="M176">
        <v>140000</v>
      </c>
      <c r="N176"/>
      <c r="O176" t="s">
        <v>4862</v>
      </c>
      <c r="P176" t="s">
        <v>4863</v>
      </c>
    </row>
    <row r="177" spans="1:16" x14ac:dyDescent="0.35">
      <c r="A177" t="s">
        <v>2</v>
      </c>
      <c r="B177" t="s">
        <v>4864</v>
      </c>
      <c r="C177" t="s">
        <v>76</v>
      </c>
      <c r="D177" t="s">
        <v>4843</v>
      </c>
      <c r="E177" t="s">
        <v>59</v>
      </c>
      <c r="F177" t="b">
        <v>1</v>
      </c>
      <c r="G177" t="s">
        <v>63</v>
      </c>
      <c r="H177" s="1">
        <v>46025.440474537027</v>
      </c>
      <c r="I177" t="b">
        <v>0</v>
      </c>
      <c r="J177" t="b">
        <v>1</v>
      </c>
      <c r="K177" t="s">
        <v>41</v>
      </c>
      <c r="L177" t="s">
        <v>60</v>
      </c>
      <c r="M177">
        <v>117534</v>
      </c>
      <c r="N177"/>
      <c r="O177" t="s">
        <v>4865</v>
      </c>
      <c r="P177" t="s">
        <v>4866</v>
      </c>
    </row>
    <row r="178" spans="1:16" x14ac:dyDescent="0.35">
      <c r="A178" t="s">
        <v>1</v>
      </c>
      <c r="B178" t="s">
        <v>439</v>
      </c>
      <c r="C178" t="s">
        <v>4867</v>
      </c>
      <c r="D178" t="s">
        <v>4868</v>
      </c>
      <c r="E178" t="s">
        <v>59</v>
      </c>
      <c r="F178" t="b">
        <v>0</v>
      </c>
      <c r="G178" t="s">
        <v>65</v>
      </c>
      <c r="H178" s="1">
        <v>46025.459699074083</v>
      </c>
      <c r="I178" t="b">
        <v>0</v>
      </c>
      <c r="J178" t="b">
        <v>0</v>
      </c>
      <c r="K178" t="s">
        <v>41</v>
      </c>
      <c r="L178" t="s">
        <v>60</v>
      </c>
      <c r="M178">
        <v>188000</v>
      </c>
      <c r="N178"/>
      <c r="O178" t="s">
        <v>4869</v>
      </c>
      <c r="P178" t="s">
        <v>4870</v>
      </c>
    </row>
    <row r="179" spans="1:16" x14ac:dyDescent="0.35">
      <c r="A179" t="s">
        <v>7</v>
      </c>
      <c r="B179" t="s">
        <v>4871</v>
      </c>
      <c r="C179" t="s">
        <v>81</v>
      </c>
      <c r="D179" t="s">
        <v>4526</v>
      </c>
      <c r="E179" t="s">
        <v>59</v>
      </c>
      <c r="F179" t="b">
        <v>0</v>
      </c>
      <c r="G179" t="s">
        <v>77</v>
      </c>
      <c r="H179" s="1">
        <v>46025.500208333331</v>
      </c>
      <c r="I179" t="b">
        <v>0</v>
      </c>
      <c r="J179" t="b">
        <v>1</v>
      </c>
      <c r="K179" t="s">
        <v>41</v>
      </c>
      <c r="L179" t="s">
        <v>60</v>
      </c>
      <c r="M179">
        <v>94000</v>
      </c>
      <c r="N179"/>
      <c r="O179" t="s">
        <v>4872</v>
      </c>
      <c r="P179" t="s">
        <v>1650</v>
      </c>
    </row>
    <row r="180" spans="1:16" x14ac:dyDescent="0.35">
      <c r="A180" t="s">
        <v>0</v>
      </c>
      <c r="B180" t="s">
        <v>4873</v>
      </c>
      <c r="C180" t="s">
        <v>3706</v>
      </c>
      <c r="D180" t="s">
        <v>4569</v>
      </c>
      <c r="E180" t="s">
        <v>59</v>
      </c>
      <c r="F180" t="b">
        <v>0</v>
      </c>
      <c r="G180" t="s">
        <v>68</v>
      </c>
      <c r="H180" s="1">
        <v>46025.500347222223</v>
      </c>
      <c r="I180" t="b">
        <v>0</v>
      </c>
      <c r="J180" t="b">
        <v>1</v>
      </c>
      <c r="K180" t="s">
        <v>41</v>
      </c>
      <c r="L180" t="s">
        <v>74</v>
      </c>
      <c r="M180"/>
      <c r="N180">
        <v>40.375</v>
      </c>
      <c r="O180" t="s">
        <v>4874</v>
      </c>
      <c r="P180" t="s">
        <v>4875</v>
      </c>
    </row>
    <row r="181" spans="1:16" x14ac:dyDescent="0.35">
      <c r="A181" t="s">
        <v>2</v>
      </c>
      <c r="B181" t="s">
        <v>4876</v>
      </c>
      <c r="C181" t="s">
        <v>616</v>
      </c>
      <c r="D181" t="s">
        <v>4526</v>
      </c>
      <c r="E181" t="s">
        <v>59</v>
      </c>
      <c r="F181" t="b">
        <v>0</v>
      </c>
      <c r="G181" t="s">
        <v>73</v>
      </c>
      <c r="H181" s="1">
        <v>46025.501018518517</v>
      </c>
      <c r="I181" t="b">
        <v>0</v>
      </c>
      <c r="J181" t="b">
        <v>1</v>
      </c>
      <c r="K181" t="s">
        <v>41</v>
      </c>
      <c r="L181" t="s">
        <v>60</v>
      </c>
      <c r="M181">
        <v>209000</v>
      </c>
      <c r="N181"/>
      <c r="O181" t="s">
        <v>98</v>
      </c>
      <c r="P181" t="s">
        <v>597</v>
      </c>
    </row>
    <row r="182" spans="1:16" x14ac:dyDescent="0.35">
      <c r="A182" t="s">
        <v>6</v>
      </c>
      <c r="B182" t="s">
        <v>4877</v>
      </c>
      <c r="C182" t="s">
        <v>172</v>
      </c>
      <c r="D182" t="s">
        <v>4630</v>
      </c>
      <c r="E182" t="s">
        <v>59</v>
      </c>
      <c r="F182" t="b">
        <v>0</v>
      </c>
      <c r="G182" t="s">
        <v>68</v>
      </c>
      <c r="H182" s="1">
        <v>46025.501111111109</v>
      </c>
      <c r="I182" t="b">
        <v>0</v>
      </c>
      <c r="J182" t="b">
        <v>1</v>
      </c>
      <c r="K182" t="s">
        <v>41</v>
      </c>
      <c r="L182" t="s">
        <v>60</v>
      </c>
      <c r="M182">
        <v>205000</v>
      </c>
      <c r="N182"/>
      <c r="O182" t="s">
        <v>3900</v>
      </c>
    </row>
    <row r="183" spans="1:16" x14ac:dyDescent="0.35">
      <c r="A183" t="s">
        <v>1</v>
      </c>
      <c r="B183" t="s">
        <v>4878</v>
      </c>
      <c r="C183" t="s">
        <v>837</v>
      </c>
      <c r="D183" t="s">
        <v>4569</v>
      </c>
      <c r="E183" t="s">
        <v>59</v>
      </c>
      <c r="F183" t="b">
        <v>0</v>
      </c>
      <c r="G183" t="s">
        <v>65</v>
      </c>
      <c r="H183" s="1">
        <v>46025.501238425917</v>
      </c>
      <c r="I183" t="b">
        <v>0</v>
      </c>
      <c r="J183" t="b">
        <v>0</v>
      </c>
      <c r="K183" t="s">
        <v>41</v>
      </c>
      <c r="L183" t="s">
        <v>74</v>
      </c>
      <c r="M183"/>
      <c r="N183">
        <v>99.759999999999991</v>
      </c>
      <c r="O183" t="s">
        <v>4879</v>
      </c>
      <c r="P183" t="s">
        <v>344</v>
      </c>
    </row>
    <row r="184" spans="1:16" x14ac:dyDescent="0.35">
      <c r="A184" t="s">
        <v>5</v>
      </c>
      <c r="B184" t="s">
        <v>4880</v>
      </c>
      <c r="C184" t="s">
        <v>4603</v>
      </c>
      <c r="D184" t="s">
        <v>4526</v>
      </c>
      <c r="E184" t="s">
        <v>59</v>
      </c>
      <c r="F184" t="b">
        <v>0</v>
      </c>
      <c r="G184" t="s">
        <v>65</v>
      </c>
      <c r="H184" s="1">
        <v>46025.501238425917</v>
      </c>
      <c r="I184" t="b">
        <v>0</v>
      </c>
      <c r="J184" t="b">
        <v>1</v>
      </c>
      <c r="K184" t="s">
        <v>41</v>
      </c>
      <c r="L184" t="s">
        <v>60</v>
      </c>
      <c r="M184">
        <v>203500</v>
      </c>
      <c r="N184"/>
      <c r="O184" t="s">
        <v>4604</v>
      </c>
      <c r="P184" t="s">
        <v>4881</v>
      </c>
    </row>
    <row r="185" spans="1:16" x14ac:dyDescent="0.35">
      <c r="A185" t="s">
        <v>5</v>
      </c>
      <c r="B185" t="s">
        <v>4882</v>
      </c>
      <c r="C185" t="s">
        <v>227</v>
      </c>
      <c r="D185" t="s">
        <v>4569</v>
      </c>
      <c r="E185" t="s">
        <v>59</v>
      </c>
      <c r="F185" t="b">
        <v>0</v>
      </c>
      <c r="G185" t="s">
        <v>65</v>
      </c>
      <c r="H185" s="1">
        <v>46025.501342592594</v>
      </c>
      <c r="I185" t="b">
        <v>0</v>
      </c>
      <c r="J185" t="b">
        <v>1</v>
      </c>
      <c r="K185" t="s">
        <v>41</v>
      </c>
      <c r="L185" t="s">
        <v>74</v>
      </c>
      <c r="M185"/>
      <c r="N185">
        <v>68.125</v>
      </c>
      <c r="O185" t="s">
        <v>4883</v>
      </c>
      <c r="P185" t="s">
        <v>4884</v>
      </c>
    </row>
    <row r="186" spans="1:16" x14ac:dyDescent="0.35">
      <c r="A186" t="s">
        <v>0</v>
      </c>
      <c r="B186" t="s">
        <v>4885</v>
      </c>
      <c r="C186" t="s">
        <v>4886</v>
      </c>
      <c r="D186" t="s">
        <v>4531</v>
      </c>
      <c r="E186" t="s">
        <v>59</v>
      </c>
      <c r="F186" t="b">
        <v>0</v>
      </c>
      <c r="G186" t="s">
        <v>4886</v>
      </c>
      <c r="H186" s="1">
        <v>46025.502442129633</v>
      </c>
      <c r="I186" t="b">
        <v>0</v>
      </c>
      <c r="J186" t="b">
        <v>0</v>
      </c>
      <c r="K186" t="s">
        <v>4886</v>
      </c>
      <c r="L186" t="s">
        <v>60</v>
      </c>
      <c r="M186">
        <v>12500</v>
      </c>
      <c r="N186"/>
      <c r="O186" t="s">
        <v>4887</v>
      </c>
    </row>
    <row r="187" spans="1:16" x14ac:dyDescent="0.35">
      <c r="A187" t="s">
        <v>3</v>
      </c>
      <c r="B187" t="s">
        <v>4888</v>
      </c>
      <c r="C187" t="s">
        <v>3006</v>
      </c>
      <c r="D187" t="s">
        <v>2360</v>
      </c>
      <c r="E187" t="s">
        <v>59</v>
      </c>
      <c r="F187" t="b">
        <v>0</v>
      </c>
      <c r="G187" t="s">
        <v>77</v>
      </c>
      <c r="H187" s="1">
        <v>46025.541898148149</v>
      </c>
      <c r="I187" t="b">
        <v>0</v>
      </c>
      <c r="J187" t="b">
        <v>1</v>
      </c>
      <c r="K187" t="s">
        <v>41</v>
      </c>
      <c r="L187" t="s">
        <v>60</v>
      </c>
      <c r="M187">
        <v>87500</v>
      </c>
      <c r="N187"/>
      <c r="O187" t="s">
        <v>3007</v>
      </c>
      <c r="P187" t="s">
        <v>4889</v>
      </c>
    </row>
    <row r="188" spans="1:16" x14ac:dyDescent="0.35">
      <c r="A188" t="s">
        <v>2</v>
      </c>
      <c r="B188" t="s">
        <v>4890</v>
      </c>
      <c r="C188" t="s">
        <v>3678</v>
      </c>
      <c r="D188" t="s">
        <v>4630</v>
      </c>
      <c r="E188" t="s">
        <v>59</v>
      </c>
      <c r="F188" t="b">
        <v>0</v>
      </c>
      <c r="G188" t="s">
        <v>65</v>
      </c>
      <c r="H188" s="1">
        <v>46025.542326388888</v>
      </c>
      <c r="I188" t="b">
        <v>0</v>
      </c>
      <c r="J188" t="b">
        <v>1</v>
      </c>
      <c r="K188" t="s">
        <v>41</v>
      </c>
      <c r="L188" t="s">
        <v>60</v>
      </c>
      <c r="M188">
        <v>199000</v>
      </c>
      <c r="N188"/>
      <c r="O188" t="s">
        <v>4891</v>
      </c>
      <c r="P188" t="s">
        <v>4892</v>
      </c>
    </row>
    <row r="189" spans="1:16" x14ac:dyDescent="0.35">
      <c r="A189" t="s">
        <v>2</v>
      </c>
      <c r="B189" t="s">
        <v>4893</v>
      </c>
      <c r="C189" t="s">
        <v>162</v>
      </c>
      <c r="D189" t="s">
        <v>4630</v>
      </c>
      <c r="E189" t="s">
        <v>59</v>
      </c>
      <c r="F189" t="b">
        <v>0</v>
      </c>
      <c r="G189" t="s">
        <v>73</v>
      </c>
      <c r="H189" s="1">
        <v>46025.542685185188</v>
      </c>
      <c r="I189" t="b">
        <v>0</v>
      </c>
      <c r="J189" t="b">
        <v>1</v>
      </c>
      <c r="K189" t="s">
        <v>41</v>
      </c>
      <c r="L189" t="s">
        <v>60</v>
      </c>
      <c r="M189">
        <v>185000</v>
      </c>
      <c r="N189"/>
      <c r="O189" t="s">
        <v>3900</v>
      </c>
    </row>
    <row r="190" spans="1:16" x14ac:dyDescent="0.35">
      <c r="A190" t="s">
        <v>0</v>
      </c>
      <c r="B190" t="s">
        <v>4758</v>
      </c>
      <c r="C190" t="s">
        <v>1894</v>
      </c>
      <c r="D190" t="s">
        <v>4569</v>
      </c>
      <c r="E190" t="s">
        <v>59</v>
      </c>
      <c r="F190" t="b">
        <v>0</v>
      </c>
      <c r="G190" t="s">
        <v>63</v>
      </c>
      <c r="H190" s="1">
        <v>46025.565185185187</v>
      </c>
      <c r="I190" t="b">
        <v>0</v>
      </c>
      <c r="J190" t="b">
        <v>1</v>
      </c>
      <c r="K190" t="s">
        <v>41</v>
      </c>
      <c r="L190" t="s">
        <v>74</v>
      </c>
      <c r="M190"/>
      <c r="N190">
        <v>18.329999999999998</v>
      </c>
      <c r="O190" t="s">
        <v>804</v>
      </c>
      <c r="P190" t="s">
        <v>3990</v>
      </c>
    </row>
    <row r="191" spans="1:16" x14ac:dyDescent="0.35">
      <c r="A191" t="s">
        <v>3</v>
      </c>
      <c r="B191" t="s">
        <v>4894</v>
      </c>
      <c r="C191" t="s">
        <v>4895</v>
      </c>
      <c r="D191" t="s">
        <v>2360</v>
      </c>
      <c r="E191" t="s">
        <v>59</v>
      </c>
      <c r="F191" t="b">
        <v>0</v>
      </c>
      <c r="G191" t="s">
        <v>77</v>
      </c>
      <c r="H191" s="1">
        <v>46025.583541666667</v>
      </c>
      <c r="I191" t="b">
        <v>0</v>
      </c>
      <c r="J191" t="b">
        <v>1</v>
      </c>
      <c r="K191" t="s">
        <v>41</v>
      </c>
      <c r="L191" t="s">
        <v>60</v>
      </c>
      <c r="M191">
        <v>110000</v>
      </c>
      <c r="N191"/>
      <c r="O191" t="s">
        <v>4896</v>
      </c>
      <c r="P191" t="s">
        <v>4897</v>
      </c>
    </row>
    <row r="192" spans="1:16" x14ac:dyDescent="0.35">
      <c r="A192" t="s">
        <v>3</v>
      </c>
      <c r="B192" t="s">
        <v>4898</v>
      </c>
      <c r="C192" t="s">
        <v>181</v>
      </c>
      <c r="D192" t="s">
        <v>4569</v>
      </c>
      <c r="E192" t="s">
        <v>59</v>
      </c>
      <c r="F192" t="b">
        <v>0</v>
      </c>
      <c r="G192" t="s">
        <v>89</v>
      </c>
      <c r="H192" s="1">
        <v>46025.583958333344</v>
      </c>
      <c r="I192" t="b">
        <v>1</v>
      </c>
      <c r="J192" t="b">
        <v>1</v>
      </c>
      <c r="K192" t="s">
        <v>41</v>
      </c>
      <c r="L192" t="s">
        <v>74</v>
      </c>
      <c r="M192"/>
      <c r="N192">
        <v>38.465000000000003</v>
      </c>
      <c r="O192" t="s">
        <v>962</v>
      </c>
      <c r="P192" t="s">
        <v>4899</v>
      </c>
    </row>
    <row r="193" spans="1:16" x14ac:dyDescent="0.35">
      <c r="A193" t="s">
        <v>1</v>
      </c>
      <c r="B193" t="s">
        <v>4900</v>
      </c>
      <c r="C193" t="s">
        <v>335</v>
      </c>
      <c r="D193" t="s">
        <v>4526</v>
      </c>
      <c r="E193" t="s">
        <v>59</v>
      </c>
      <c r="F193" t="b">
        <v>0</v>
      </c>
      <c r="G193" t="s">
        <v>65</v>
      </c>
      <c r="H193" s="1">
        <v>46025.584583333337</v>
      </c>
      <c r="I193" t="b">
        <v>0</v>
      </c>
      <c r="J193" t="b">
        <v>1</v>
      </c>
      <c r="K193" t="s">
        <v>41</v>
      </c>
      <c r="L193" t="s">
        <v>60</v>
      </c>
      <c r="M193">
        <v>94000</v>
      </c>
      <c r="N193"/>
      <c r="O193" t="s">
        <v>4460</v>
      </c>
      <c r="P193" t="s">
        <v>713</v>
      </c>
    </row>
    <row r="194" spans="1:16" x14ac:dyDescent="0.35">
      <c r="A194" t="s">
        <v>4</v>
      </c>
      <c r="B194" t="s">
        <v>4901</v>
      </c>
      <c r="C194" t="s">
        <v>326</v>
      </c>
      <c r="D194" t="s">
        <v>4630</v>
      </c>
      <c r="E194" t="s">
        <v>59</v>
      </c>
      <c r="F194" t="b">
        <v>0</v>
      </c>
      <c r="G194" t="s">
        <v>65</v>
      </c>
      <c r="H194" s="1">
        <v>46025.584699074083</v>
      </c>
      <c r="I194" t="b">
        <v>1</v>
      </c>
      <c r="J194" t="b">
        <v>1</v>
      </c>
      <c r="K194" t="s">
        <v>41</v>
      </c>
      <c r="L194" t="s">
        <v>60</v>
      </c>
      <c r="M194">
        <v>203500</v>
      </c>
      <c r="N194"/>
      <c r="O194" t="s">
        <v>4604</v>
      </c>
      <c r="P194" t="s">
        <v>4902</v>
      </c>
    </row>
    <row r="195" spans="1:16" x14ac:dyDescent="0.35">
      <c r="A195" t="s">
        <v>0</v>
      </c>
      <c r="B195" t="s">
        <v>4903</v>
      </c>
      <c r="C195" t="s">
        <v>4904</v>
      </c>
      <c r="D195" t="s">
        <v>4587</v>
      </c>
      <c r="E195" t="s">
        <v>59</v>
      </c>
      <c r="F195" t="b">
        <v>0</v>
      </c>
      <c r="G195" t="s">
        <v>89</v>
      </c>
      <c r="H195" s="1">
        <v>46025.625590277778</v>
      </c>
      <c r="I195" t="b">
        <v>0</v>
      </c>
      <c r="J195" t="b">
        <v>0</v>
      </c>
      <c r="K195" t="s">
        <v>41</v>
      </c>
      <c r="L195" t="s">
        <v>74</v>
      </c>
      <c r="M195"/>
      <c r="N195">
        <v>28.5</v>
      </c>
      <c r="O195" t="s">
        <v>4905</v>
      </c>
      <c r="P195" t="s">
        <v>4559</v>
      </c>
    </row>
    <row r="196" spans="1:16" x14ac:dyDescent="0.35">
      <c r="A196" t="s">
        <v>2</v>
      </c>
      <c r="B196" t="s">
        <v>4906</v>
      </c>
      <c r="C196" t="s">
        <v>76</v>
      </c>
      <c r="D196" t="s">
        <v>4633</v>
      </c>
      <c r="E196" t="s">
        <v>59</v>
      </c>
      <c r="F196" t="b">
        <v>1</v>
      </c>
      <c r="G196" t="s">
        <v>14</v>
      </c>
      <c r="H196" s="1">
        <v>46025.631782407407</v>
      </c>
      <c r="I196" t="b">
        <v>0</v>
      </c>
      <c r="J196" t="b">
        <v>0</v>
      </c>
      <c r="K196" t="s">
        <v>14</v>
      </c>
      <c r="L196" t="s">
        <v>60</v>
      </c>
      <c r="M196">
        <v>540000</v>
      </c>
      <c r="N196"/>
      <c r="O196" t="s">
        <v>4633</v>
      </c>
      <c r="P196" t="s">
        <v>4907</v>
      </c>
    </row>
    <row r="197" spans="1:16" x14ac:dyDescent="0.35">
      <c r="A197" t="s">
        <v>1</v>
      </c>
      <c r="B197" t="s">
        <v>4908</v>
      </c>
      <c r="C197" t="s">
        <v>40</v>
      </c>
      <c r="D197" t="s">
        <v>4526</v>
      </c>
      <c r="E197" t="s">
        <v>59</v>
      </c>
      <c r="F197" t="b">
        <v>0</v>
      </c>
      <c r="G197" t="s">
        <v>40</v>
      </c>
      <c r="H197" s="1">
        <v>46025.632025462961</v>
      </c>
      <c r="I197" t="b">
        <v>0</v>
      </c>
      <c r="J197" t="b">
        <v>0</v>
      </c>
      <c r="K197" t="s">
        <v>40</v>
      </c>
      <c r="L197" t="s">
        <v>60</v>
      </c>
      <c r="M197">
        <v>65000</v>
      </c>
      <c r="N197"/>
      <c r="O197" t="s">
        <v>4909</v>
      </c>
      <c r="P197" t="s">
        <v>579</v>
      </c>
    </row>
    <row r="198" spans="1:16" x14ac:dyDescent="0.35">
      <c r="A198" t="s">
        <v>0</v>
      </c>
      <c r="B198" t="s">
        <v>2690</v>
      </c>
      <c r="C198" t="s">
        <v>1468</v>
      </c>
      <c r="D198" t="s">
        <v>4569</v>
      </c>
      <c r="E198" t="s">
        <v>59</v>
      </c>
      <c r="F198" t="b">
        <v>0</v>
      </c>
      <c r="G198" t="s">
        <v>89</v>
      </c>
      <c r="H198" s="1">
        <v>46025.667256944442</v>
      </c>
      <c r="I198" t="b">
        <v>0</v>
      </c>
      <c r="J198" t="b">
        <v>0</v>
      </c>
      <c r="K198" t="s">
        <v>41</v>
      </c>
      <c r="L198" t="s">
        <v>74</v>
      </c>
      <c r="M198"/>
      <c r="N198">
        <v>80</v>
      </c>
      <c r="O198" t="s">
        <v>4570</v>
      </c>
      <c r="P198" t="s">
        <v>4571</v>
      </c>
    </row>
    <row r="199" spans="1:16" x14ac:dyDescent="0.35">
      <c r="A199" t="s">
        <v>3</v>
      </c>
      <c r="B199" t="s">
        <v>4910</v>
      </c>
      <c r="C199" t="s">
        <v>4911</v>
      </c>
      <c r="D199" t="s">
        <v>4633</v>
      </c>
      <c r="E199" t="s">
        <v>59</v>
      </c>
      <c r="F199" t="b">
        <v>0</v>
      </c>
      <c r="G199" t="s">
        <v>21</v>
      </c>
      <c r="H199" s="1">
        <v>46025.841967592591</v>
      </c>
      <c r="I199" t="b">
        <v>0</v>
      </c>
      <c r="J199" t="b">
        <v>0</v>
      </c>
      <c r="K199" t="s">
        <v>21</v>
      </c>
      <c r="L199" t="s">
        <v>60</v>
      </c>
      <c r="M199">
        <v>3500000</v>
      </c>
      <c r="N199"/>
      <c r="O199" t="s">
        <v>4912</v>
      </c>
      <c r="P199" t="s">
        <v>4913</v>
      </c>
    </row>
    <row r="200" spans="1:16" x14ac:dyDescent="0.35">
      <c r="A200" t="s">
        <v>0</v>
      </c>
      <c r="B200" t="s">
        <v>4914</v>
      </c>
      <c r="C200" t="s">
        <v>4497</v>
      </c>
      <c r="D200" t="s">
        <v>4346</v>
      </c>
      <c r="E200" t="s">
        <v>59</v>
      </c>
      <c r="F200" t="b">
        <v>0</v>
      </c>
      <c r="G200" t="s">
        <v>77</v>
      </c>
      <c r="H200" s="1">
        <v>46025.875185185178</v>
      </c>
      <c r="I200" t="b">
        <v>1</v>
      </c>
      <c r="J200" t="b">
        <v>0</v>
      </c>
      <c r="K200" t="s">
        <v>41</v>
      </c>
      <c r="L200" t="s">
        <v>74</v>
      </c>
      <c r="M200"/>
      <c r="N200">
        <v>24</v>
      </c>
      <c r="O200" t="s">
        <v>4915</v>
      </c>
      <c r="P200" t="s">
        <v>2912</v>
      </c>
    </row>
    <row r="201" spans="1:16" x14ac:dyDescent="0.35">
      <c r="A201" t="s">
        <v>6</v>
      </c>
      <c r="B201" t="s">
        <v>4916</v>
      </c>
      <c r="C201" t="s">
        <v>543</v>
      </c>
      <c r="D201" t="s">
        <v>4346</v>
      </c>
      <c r="E201" t="s">
        <v>59</v>
      </c>
      <c r="F201" t="b">
        <v>0</v>
      </c>
      <c r="G201" t="s">
        <v>65</v>
      </c>
      <c r="H201" s="1">
        <v>46025.917349537027</v>
      </c>
      <c r="I201" t="b">
        <v>0</v>
      </c>
      <c r="J201" t="b">
        <v>1</v>
      </c>
      <c r="K201" t="s">
        <v>41</v>
      </c>
      <c r="L201" t="s">
        <v>60</v>
      </c>
      <c r="M201">
        <v>266000</v>
      </c>
      <c r="N201"/>
      <c r="O201" t="s">
        <v>577</v>
      </c>
      <c r="P201" t="s">
        <v>4917</v>
      </c>
    </row>
    <row r="202" spans="1:16" x14ac:dyDescent="0.35">
      <c r="A202" t="s">
        <v>1</v>
      </c>
      <c r="B202" t="s">
        <v>4918</v>
      </c>
      <c r="C202" t="s">
        <v>76</v>
      </c>
      <c r="D202" t="s">
        <v>4630</v>
      </c>
      <c r="E202" t="s">
        <v>59</v>
      </c>
      <c r="F202" t="b">
        <v>1</v>
      </c>
      <c r="G202" t="s">
        <v>65</v>
      </c>
      <c r="H202" s="1">
        <v>46025.917905092603</v>
      </c>
      <c r="I202" t="b">
        <v>0</v>
      </c>
      <c r="J202" t="b">
        <v>1</v>
      </c>
      <c r="K202" t="s">
        <v>41</v>
      </c>
      <c r="L202" t="s">
        <v>60</v>
      </c>
      <c r="M202">
        <v>104000</v>
      </c>
      <c r="N202"/>
      <c r="O202" t="s">
        <v>116</v>
      </c>
      <c r="P202" t="s">
        <v>4919</v>
      </c>
    </row>
    <row r="203" spans="1:16" x14ac:dyDescent="0.35">
      <c r="A203" t="s">
        <v>0</v>
      </c>
      <c r="B203" t="s">
        <v>0</v>
      </c>
      <c r="C203" t="s">
        <v>1384</v>
      </c>
      <c r="D203" t="s">
        <v>2360</v>
      </c>
      <c r="E203" t="s">
        <v>59</v>
      </c>
      <c r="F203" t="b">
        <v>0</v>
      </c>
      <c r="G203" t="s">
        <v>77</v>
      </c>
      <c r="H203" s="1">
        <v>46026.000185185178</v>
      </c>
      <c r="I203" t="b">
        <v>0</v>
      </c>
      <c r="J203" t="b">
        <v>1</v>
      </c>
      <c r="K203" t="s">
        <v>41</v>
      </c>
      <c r="L203" t="s">
        <v>60</v>
      </c>
      <c r="M203">
        <v>67612.56</v>
      </c>
      <c r="N203"/>
      <c r="O203" t="s">
        <v>3823</v>
      </c>
      <c r="P203" t="s">
        <v>4920</v>
      </c>
    </row>
    <row r="204" spans="1:16" x14ac:dyDescent="0.35">
      <c r="A204" t="s">
        <v>3</v>
      </c>
      <c r="B204" t="s">
        <v>4921</v>
      </c>
      <c r="C204" t="s">
        <v>172</v>
      </c>
      <c r="D204" t="s">
        <v>4673</v>
      </c>
      <c r="E204" t="s">
        <v>59</v>
      </c>
      <c r="F204" t="b">
        <v>0</v>
      </c>
      <c r="G204" t="s">
        <v>68</v>
      </c>
      <c r="H204" s="1">
        <v>46026.000451388893</v>
      </c>
      <c r="I204" t="b">
        <v>0</v>
      </c>
      <c r="J204" t="b">
        <v>0</v>
      </c>
      <c r="K204" t="s">
        <v>41</v>
      </c>
      <c r="L204" t="s">
        <v>60</v>
      </c>
      <c r="M204">
        <v>112500</v>
      </c>
      <c r="N204"/>
      <c r="O204" t="s">
        <v>4922</v>
      </c>
    </row>
    <row r="205" spans="1:16" x14ac:dyDescent="0.35">
      <c r="A205" t="s">
        <v>0</v>
      </c>
      <c r="B205" t="s">
        <v>4923</v>
      </c>
      <c r="C205" t="s">
        <v>76</v>
      </c>
      <c r="D205" t="s">
        <v>584</v>
      </c>
      <c r="E205" t="s">
        <v>72</v>
      </c>
      <c r="F205" t="b">
        <v>1</v>
      </c>
      <c r="G205" t="s">
        <v>31</v>
      </c>
      <c r="H205" s="1">
        <v>46026.00513888889</v>
      </c>
      <c r="I205" t="b">
        <v>0</v>
      </c>
      <c r="J205" t="b">
        <v>0</v>
      </c>
      <c r="K205" t="s">
        <v>31</v>
      </c>
      <c r="L205" t="s">
        <v>74</v>
      </c>
      <c r="M205"/>
      <c r="N205">
        <v>25</v>
      </c>
      <c r="O205" t="s">
        <v>424</v>
      </c>
      <c r="P205" t="s">
        <v>4661</v>
      </c>
    </row>
    <row r="206" spans="1:16" x14ac:dyDescent="0.35">
      <c r="A206" t="s">
        <v>3</v>
      </c>
      <c r="B206" t="s">
        <v>4924</v>
      </c>
      <c r="C206" t="s">
        <v>76</v>
      </c>
      <c r="D206" t="s">
        <v>584</v>
      </c>
      <c r="E206" t="s">
        <v>72</v>
      </c>
      <c r="F206" t="b">
        <v>1</v>
      </c>
      <c r="G206" t="s">
        <v>31</v>
      </c>
      <c r="H206" s="1">
        <v>46026.00513888889</v>
      </c>
      <c r="I206" t="b">
        <v>0</v>
      </c>
      <c r="J206" t="b">
        <v>0</v>
      </c>
      <c r="K206" t="s">
        <v>31</v>
      </c>
      <c r="L206" t="s">
        <v>74</v>
      </c>
      <c r="M206"/>
      <c r="N206">
        <v>25</v>
      </c>
      <c r="O206" t="s">
        <v>4925</v>
      </c>
      <c r="P206" t="s">
        <v>4817</v>
      </c>
    </row>
    <row r="207" spans="1:16" x14ac:dyDescent="0.35">
      <c r="A207" t="s">
        <v>3</v>
      </c>
      <c r="B207" t="s">
        <v>4926</v>
      </c>
      <c r="C207" t="s">
        <v>76</v>
      </c>
      <c r="D207" t="s">
        <v>584</v>
      </c>
      <c r="E207" t="s">
        <v>72</v>
      </c>
      <c r="F207" t="b">
        <v>1</v>
      </c>
      <c r="G207" t="s">
        <v>31</v>
      </c>
      <c r="H207" s="1">
        <v>46026.005185185182</v>
      </c>
      <c r="I207" t="b">
        <v>0</v>
      </c>
      <c r="J207" t="b">
        <v>0</v>
      </c>
      <c r="K207" t="s">
        <v>31</v>
      </c>
      <c r="L207" t="s">
        <v>74</v>
      </c>
      <c r="M207"/>
      <c r="N207">
        <v>25</v>
      </c>
      <c r="O207" t="s">
        <v>584</v>
      </c>
      <c r="P207" t="s">
        <v>673</v>
      </c>
    </row>
    <row r="208" spans="1:16" x14ac:dyDescent="0.35">
      <c r="A208" t="s">
        <v>0</v>
      </c>
      <c r="B208" t="s">
        <v>4927</v>
      </c>
      <c r="C208" t="s">
        <v>76</v>
      </c>
      <c r="D208" t="s">
        <v>584</v>
      </c>
      <c r="E208" t="s">
        <v>72</v>
      </c>
      <c r="F208" t="b">
        <v>1</v>
      </c>
      <c r="G208" t="s">
        <v>29</v>
      </c>
      <c r="H208" s="1">
        <v>46026.006412037037</v>
      </c>
      <c r="I208" t="b">
        <v>0</v>
      </c>
      <c r="J208" t="b">
        <v>0</v>
      </c>
      <c r="K208" t="s">
        <v>29</v>
      </c>
      <c r="L208" t="s">
        <v>74</v>
      </c>
      <c r="M208"/>
      <c r="N208">
        <v>25</v>
      </c>
      <c r="O208" t="s">
        <v>584</v>
      </c>
      <c r="P208" t="s">
        <v>4661</v>
      </c>
    </row>
    <row r="209" spans="1:16" x14ac:dyDescent="0.35">
      <c r="A209" t="s">
        <v>2</v>
      </c>
      <c r="B209" t="s">
        <v>4928</v>
      </c>
      <c r="C209" t="s">
        <v>4929</v>
      </c>
      <c r="D209" t="s">
        <v>4652</v>
      </c>
      <c r="E209" t="s">
        <v>72</v>
      </c>
      <c r="F209" t="b">
        <v>0</v>
      </c>
      <c r="G209" t="s">
        <v>40</v>
      </c>
      <c r="H209" s="1">
        <v>46026.006909722222</v>
      </c>
      <c r="I209" t="b">
        <v>1</v>
      </c>
      <c r="J209" t="b">
        <v>0</v>
      </c>
      <c r="K209" t="s">
        <v>40</v>
      </c>
      <c r="L209" t="s">
        <v>60</v>
      </c>
      <c r="M209">
        <v>31874.5</v>
      </c>
      <c r="N209"/>
      <c r="O209" t="s">
        <v>4930</v>
      </c>
    </row>
    <row r="210" spans="1:16" x14ac:dyDescent="0.35">
      <c r="A210" t="s">
        <v>3</v>
      </c>
      <c r="B210" t="s">
        <v>4931</v>
      </c>
      <c r="C210" t="s">
        <v>76</v>
      </c>
      <c r="D210" t="s">
        <v>584</v>
      </c>
      <c r="E210" t="s">
        <v>72</v>
      </c>
      <c r="F210" t="b">
        <v>1</v>
      </c>
      <c r="G210" t="s">
        <v>40</v>
      </c>
      <c r="H210" s="1">
        <v>46026.006909722222</v>
      </c>
      <c r="I210" t="b">
        <v>0</v>
      </c>
      <c r="J210" t="b">
        <v>0</v>
      </c>
      <c r="K210" t="s">
        <v>40</v>
      </c>
      <c r="L210" t="s">
        <v>74</v>
      </c>
      <c r="M210"/>
      <c r="N210">
        <v>25</v>
      </c>
      <c r="O210" t="s">
        <v>584</v>
      </c>
      <c r="P210" t="s">
        <v>146</v>
      </c>
    </row>
    <row r="211" spans="1:16" x14ac:dyDescent="0.35">
      <c r="A211" t="s">
        <v>0</v>
      </c>
      <c r="B211" t="s">
        <v>4932</v>
      </c>
      <c r="C211" t="s">
        <v>13</v>
      </c>
      <c r="D211" t="s">
        <v>4637</v>
      </c>
      <c r="F211" t="b">
        <v>0</v>
      </c>
      <c r="G211" t="s">
        <v>13</v>
      </c>
      <c r="H211" s="1">
        <v>46026.091446759259</v>
      </c>
      <c r="I211" t="b">
        <v>1</v>
      </c>
      <c r="J211" t="b">
        <v>0</v>
      </c>
      <c r="K211" t="s">
        <v>13</v>
      </c>
      <c r="L211" t="s">
        <v>74</v>
      </c>
      <c r="M211"/>
      <c r="N211">
        <v>32.5</v>
      </c>
      <c r="O211" t="s">
        <v>4596</v>
      </c>
      <c r="P211" t="s">
        <v>1588</v>
      </c>
    </row>
    <row r="212" spans="1:16" x14ac:dyDescent="0.35">
      <c r="A212" t="s">
        <v>3</v>
      </c>
      <c r="B212" t="s">
        <v>4933</v>
      </c>
      <c r="C212" t="s">
        <v>148</v>
      </c>
      <c r="D212" t="s">
        <v>4569</v>
      </c>
      <c r="E212" t="s">
        <v>59</v>
      </c>
      <c r="F212" t="b">
        <v>0</v>
      </c>
      <c r="G212" t="s">
        <v>89</v>
      </c>
      <c r="H212" s="1">
        <v>46026.125590277778</v>
      </c>
      <c r="I212" t="b">
        <v>0</v>
      </c>
      <c r="J212" t="b">
        <v>1</v>
      </c>
      <c r="K212" t="s">
        <v>41</v>
      </c>
      <c r="L212" t="s">
        <v>74</v>
      </c>
      <c r="M212"/>
      <c r="N212">
        <v>65.625</v>
      </c>
      <c r="O212" t="s">
        <v>762</v>
      </c>
      <c r="P212" t="s">
        <v>4934</v>
      </c>
    </row>
    <row r="213" spans="1:16" x14ac:dyDescent="0.35">
      <c r="A213" t="s">
        <v>1</v>
      </c>
      <c r="B213" t="s">
        <v>210</v>
      </c>
      <c r="C213" t="s">
        <v>84</v>
      </c>
      <c r="D213" t="s">
        <v>2360</v>
      </c>
      <c r="E213" t="s">
        <v>59</v>
      </c>
      <c r="F213" t="b">
        <v>0</v>
      </c>
      <c r="G213" t="s">
        <v>65</v>
      </c>
      <c r="H213" s="1">
        <v>46026.293356481481</v>
      </c>
      <c r="I213" t="b">
        <v>0</v>
      </c>
      <c r="J213" t="b">
        <v>1</v>
      </c>
      <c r="K213" t="s">
        <v>41</v>
      </c>
      <c r="L213" t="s">
        <v>60</v>
      </c>
      <c r="M213">
        <v>141500</v>
      </c>
      <c r="N213"/>
      <c r="O213" t="s">
        <v>250</v>
      </c>
      <c r="P213" t="s">
        <v>4935</v>
      </c>
    </row>
    <row r="214" spans="1:16" x14ac:dyDescent="0.35">
      <c r="A214" t="s">
        <v>2</v>
      </c>
      <c r="B214" t="s">
        <v>4936</v>
      </c>
      <c r="C214" t="s">
        <v>207</v>
      </c>
      <c r="D214" t="s">
        <v>4526</v>
      </c>
      <c r="E214" t="s">
        <v>59</v>
      </c>
      <c r="F214" t="b">
        <v>0</v>
      </c>
      <c r="G214" t="s">
        <v>63</v>
      </c>
      <c r="H214" s="1">
        <v>46026.303703703707</v>
      </c>
      <c r="I214" t="b">
        <v>0</v>
      </c>
      <c r="J214" t="b">
        <v>1</v>
      </c>
      <c r="K214" t="s">
        <v>41</v>
      </c>
      <c r="L214" t="s">
        <v>60</v>
      </c>
      <c r="M214">
        <v>100850</v>
      </c>
      <c r="N214"/>
      <c r="O214" t="s">
        <v>4548</v>
      </c>
      <c r="P214" t="s">
        <v>4937</v>
      </c>
    </row>
    <row r="215" spans="1:16" x14ac:dyDescent="0.35">
      <c r="A215" t="s">
        <v>2</v>
      </c>
      <c r="B215" t="s">
        <v>4938</v>
      </c>
      <c r="C215" t="s">
        <v>246</v>
      </c>
      <c r="D215" t="s">
        <v>4562</v>
      </c>
      <c r="E215" t="s">
        <v>59</v>
      </c>
      <c r="F215" t="b">
        <v>0</v>
      </c>
      <c r="G215" t="s">
        <v>65</v>
      </c>
      <c r="H215" s="1">
        <v>46026.33421296296</v>
      </c>
      <c r="I215" t="b">
        <v>0</v>
      </c>
      <c r="J215" t="b">
        <v>1</v>
      </c>
      <c r="K215" t="s">
        <v>41</v>
      </c>
      <c r="L215" t="s">
        <v>60</v>
      </c>
      <c r="M215">
        <v>115950</v>
      </c>
      <c r="N215"/>
      <c r="O215" t="s">
        <v>1071</v>
      </c>
      <c r="P215" t="s">
        <v>4939</v>
      </c>
    </row>
    <row r="216" spans="1:16" x14ac:dyDescent="0.35">
      <c r="A216" t="s">
        <v>5</v>
      </c>
      <c r="B216" t="s">
        <v>4940</v>
      </c>
      <c r="C216" t="s">
        <v>913</v>
      </c>
      <c r="D216" t="s">
        <v>4531</v>
      </c>
      <c r="E216" t="s">
        <v>59</v>
      </c>
      <c r="F216" t="b">
        <v>0</v>
      </c>
      <c r="G216" t="s">
        <v>20</v>
      </c>
      <c r="H216" s="1">
        <v>46026.345243055563</v>
      </c>
      <c r="I216" t="b">
        <v>0</v>
      </c>
      <c r="J216" t="b">
        <v>0</v>
      </c>
      <c r="K216" t="s">
        <v>20</v>
      </c>
      <c r="L216" t="s">
        <v>60</v>
      </c>
      <c r="M216">
        <v>80000</v>
      </c>
      <c r="N216"/>
      <c r="O216" t="s">
        <v>4941</v>
      </c>
    </row>
    <row r="217" spans="1:16" x14ac:dyDescent="0.35">
      <c r="A217" t="s">
        <v>0</v>
      </c>
      <c r="B217" t="s">
        <v>4942</v>
      </c>
      <c r="C217" t="s">
        <v>207</v>
      </c>
      <c r="D217" t="s">
        <v>4346</v>
      </c>
      <c r="E217" t="s">
        <v>59</v>
      </c>
      <c r="F217" t="b">
        <v>0</v>
      </c>
      <c r="G217" t="s">
        <v>63</v>
      </c>
      <c r="H217" s="1">
        <v>46026.345370370371</v>
      </c>
      <c r="I217" t="b">
        <v>0</v>
      </c>
      <c r="J217" t="b">
        <v>1</v>
      </c>
      <c r="K217" t="s">
        <v>41</v>
      </c>
      <c r="L217" t="s">
        <v>60</v>
      </c>
      <c r="M217">
        <v>61850</v>
      </c>
      <c r="N217"/>
      <c r="O217" t="s">
        <v>1183</v>
      </c>
      <c r="P217" t="s">
        <v>146</v>
      </c>
    </row>
    <row r="218" spans="1:16" x14ac:dyDescent="0.35">
      <c r="A218" t="s">
        <v>8</v>
      </c>
      <c r="B218" t="s">
        <v>4943</v>
      </c>
      <c r="C218" t="s">
        <v>81</v>
      </c>
      <c r="D218" t="s">
        <v>2360</v>
      </c>
      <c r="E218" t="s">
        <v>88</v>
      </c>
      <c r="F218" t="b">
        <v>0</v>
      </c>
      <c r="G218" t="s">
        <v>77</v>
      </c>
      <c r="H218" s="1">
        <v>46026.376192129632</v>
      </c>
      <c r="I218" t="b">
        <v>0</v>
      </c>
      <c r="J218" t="b">
        <v>1</v>
      </c>
      <c r="K218" t="s">
        <v>41</v>
      </c>
      <c r="L218" t="s">
        <v>60</v>
      </c>
      <c r="M218">
        <v>150000</v>
      </c>
      <c r="N218"/>
      <c r="O218" t="s">
        <v>1195</v>
      </c>
      <c r="P218" t="s">
        <v>1833</v>
      </c>
    </row>
    <row r="219" spans="1:16" x14ac:dyDescent="0.35">
      <c r="A219" t="s">
        <v>2</v>
      </c>
      <c r="B219" t="s">
        <v>4944</v>
      </c>
      <c r="C219" t="s">
        <v>3987</v>
      </c>
      <c r="D219" t="s">
        <v>2360</v>
      </c>
      <c r="E219" t="s">
        <v>72</v>
      </c>
      <c r="F219" t="b">
        <v>0</v>
      </c>
      <c r="G219" t="s">
        <v>65</v>
      </c>
      <c r="H219" s="1">
        <v>46026.41741898148</v>
      </c>
      <c r="I219" t="b">
        <v>0</v>
      </c>
      <c r="J219" t="b">
        <v>1</v>
      </c>
      <c r="K219" t="s">
        <v>41</v>
      </c>
      <c r="L219" t="s">
        <v>60</v>
      </c>
      <c r="M219">
        <v>198000</v>
      </c>
      <c r="N219"/>
      <c r="O219" t="s">
        <v>424</v>
      </c>
      <c r="P219" t="s">
        <v>4945</v>
      </c>
    </row>
    <row r="220" spans="1:16" x14ac:dyDescent="0.35">
      <c r="A220" t="s">
        <v>2</v>
      </c>
      <c r="B220" t="s">
        <v>4946</v>
      </c>
      <c r="C220" t="s">
        <v>370</v>
      </c>
      <c r="D220" t="s">
        <v>2360</v>
      </c>
      <c r="E220" t="s">
        <v>72</v>
      </c>
      <c r="F220" t="b">
        <v>0</v>
      </c>
      <c r="G220" t="s">
        <v>65</v>
      </c>
      <c r="H220" s="1">
        <v>46026.417534722219</v>
      </c>
      <c r="I220" t="b">
        <v>0</v>
      </c>
      <c r="J220" t="b">
        <v>1</v>
      </c>
      <c r="K220" t="s">
        <v>41</v>
      </c>
      <c r="L220" t="s">
        <v>60</v>
      </c>
      <c r="M220">
        <v>234000</v>
      </c>
      <c r="N220"/>
      <c r="O220" t="s">
        <v>424</v>
      </c>
      <c r="P220" t="s">
        <v>3135</v>
      </c>
    </row>
    <row r="221" spans="1:16" x14ac:dyDescent="0.35">
      <c r="A221" t="s">
        <v>2</v>
      </c>
      <c r="B221" t="s">
        <v>4947</v>
      </c>
      <c r="C221" t="s">
        <v>157</v>
      </c>
      <c r="D221" t="s">
        <v>2360</v>
      </c>
      <c r="E221" t="s">
        <v>72</v>
      </c>
      <c r="F221" t="b">
        <v>0</v>
      </c>
      <c r="G221" t="s">
        <v>77</v>
      </c>
      <c r="H221" s="1">
        <v>46026.417766203696</v>
      </c>
      <c r="I221" t="b">
        <v>0</v>
      </c>
      <c r="J221" t="b">
        <v>1</v>
      </c>
      <c r="K221" t="s">
        <v>41</v>
      </c>
      <c r="L221" t="s">
        <v>60</v>
      </c>
      <c r="M221">
        <v>214500</v>
      </c>
      <c r="N221"/>
      <c r="O221" t="s">
        <v>424</v>
      </c>
      <c r="P221" t="s">
        <v>4948</v>
      </c>
    </row>
    <row r="222" spans="1:16" x14ac:dyDescent="0.35">
      <c r="A222" t="s">
        <v>6</v>
      </c>
      <c r="B222" t="s">
        <v>4708</v>
      </c>
      <c r="C222" t="s">
        <v>690</v>
      </c>
      <c r="D222" t="s">
        <v>2360</v>
      </c>
      <c r="E222" t="s">
        <v>72</v>
      </c>
      <c r="F222" t="b">
        <v>0</v>
      </c>
      <c r="G222" t="s">
        <v>77</v>
      </c>
      <c r="H222" s="1">
        <v>46026.41783564815</v>
      </c>
      <c r="I222" t="b">
        <v>0</v>
      </c>
      <c r="J222" t="b">
        <v>1</v>
      </c>
      <c r="K222" t="s">
        <v>41</v>
      </c>
      <c r="L222" t="s">
        <v>60</v>
      </c>
      <c r="M222">
        <v>214500</v>
      </c>
      <c r="N222"/>
      <c r="O222" t="s">
        <v>424</v>
      </c>
      <c r="P222" t="s">
        <v>4709</v>
      </c>
    </row>
    <row r="223" spans="1:16" x14ac:dyDescent="0.35">
      <c r="A223" t="s">
        <v>2</v>
      </c>
      <c r="B223" t="s">
        <v>4578</v>
      </c>
      <c r="C223" t="s">
        <v>489</v>
      </c>
      <c r="D223" t="s">
        <v>2360</v>
      </c>
      <c r="E223" t="s">
        <v>72</v>
      </c>
      <c r="F223" t="b">
        <v>0</v>
      </c>
      <c r="G223" t="s">
        <v>77</v>
      </c>
      <c r="H223" s="1">
        <v>46026.41783564815</v>
      </c>
      <c r="I223" t="b">
        <v>0</v>
      </c>
      <c r="J223" t="b">
        <v>1</v>
      </c>
      <c r="K223" t="s">
        <v>41</v>
      </c>
      <c r="L223" t="s">
        <v>60</v>
      </c>
      <c r="M223">
        <v>214500</v>
      </c>
      <c r="N223"/>
      <c r="O223" t="s">
        <v>424</v>
      </c>
      <c r="P223" t="s">
        <v>4710</v>
      </c>
    </row>
    <row r="224" spans="1:16" x14ac:dyDescent="0.35">
      <c r="A224" t="s">
        <v>2</v>
      </c>
      <c r="B224" t="s">
        <v>4949</v>
      </c>
      <c r="C224" t="s">
        <v>79</v>
      </c>
      <c r="D224" t="s">
        <v>2360</v>
      </c>
      <c r="E224" t="s">
        <v>72</v>
      </c>
      <c r="F224" t="b">
        <v>0</v>
      </c>
      <c r="G224" t="s">
        <v>77</v>
      </c>
      <c r="H224" s="1">
        <v>46026.417858796303</v>
      </c>
      <c r="I224" t="b">
        <v>0</v>
      </c>
      <c r="J224" t="b">
        <v>1</v>
      </c>
      <c r="K224" t="s">
        <v>41</v>
      </c>
      <c r="L224" t="s">
        <v>60</v>
      </c>
      <c r="M224">
        <v>367500</v>
      </c>
      <c r="N224"/>
      <c r="O224" t="s">
        <v>424</v>
      </c>
      <c r="P224" t="s">
        <v>4950</v>
      </c>
    </row>
    <row r="225" spans="1:16" x14ac:dyDescent="0.35">
      <c r="A225" t="s">
        <v>1</v>
      </c>
      <c r="B225" t="s">
        <v>1087</v>
      </c>
      <c r="C225" t="s">
        <v>423</v>
      </c>
      <c r="D225" t="s">
        <v>2360</v>
      </c>
      <c r="E225" t="s">
        <v>72</v>
      </c>
      <c r="F225" t="b">
        <v>0</v>
      </c>
      <c r="G225" t="s">
        <v>65</v>
      </c>
      <c r="H225" s="1">
        <v>46026.418356481481</v>
      </c>
      <c r="I225" t="b">
        <v>0</v>
      </c>
      <c r="J225" t="b">
        <v>1</v>
      </c>
      <c r="K225" t="s">
        <v>41</v>
      </c>
      <c r="L225" t="s">
        <v>60</v>
      </c>
      <c r="M225">
        <v>135000</v>
      </c>
      <c r="N225"/>
      <c r="O225" t="s">
        <v>424</v>
      </c>
      <c r="P225" t="s">
        <v>4951</v>
      </c>
    </row>
    <row r="226" spans="1:16" x14ac:dyDescent="0.35">
      <c r="A226" t="s">
        <v>1</v>
      </c>
      <c r="B226" t="s">
        <v>512</v>
      </c>
      <c r="C226" t="s">
        <v>4952</v>
      </c>
      <c r="D226" t="s">
        <v>2360</v>
      </c>
      <c r="E226" t="s">
        <v>72</v>
      </c>
      <c r="F226" t="b">
        <v>0</v>
      </c>
      <c r="G226" t="s">
        <v>65</v>
      </c>
      <c r="H226" s="1">
        <v>46026.418356481481</v>
      </c>
      <c r="I226" t="b">
        <v>0</v>
      </c>
      <c r="J226" t="b">
        <v>1</v>
      </c>
      <c r="K226" t="s">
        <v>41</v>
      </c>
      <c r="L226" t="s">
        <v>60</v>
      </c>
      <c r="M226">
        <v>135000</v>
      </c>
      <c r="N226"/>
      <c r="O226" t="s">
        <v>3622</v>
      </c>
      <c r="P226" t="s">
        <v>4953</v>
      </c>
    </row>
    <row r="227" spans="1:16" x14ac:dyDescent="0.35">
      <c r="A227" t="s">
        <v>3</v>
      </c>
      <c r="B227" t="s">
        <v>4954</v>
      </c>
      <c r="C227" t="s">
        <v>253</v>
      </c>
      <c r="D227" t="s">
        <v>4630</v>
      </c>
      <c r="E227" t="s">
        <v>59</v>
      </c>
      <c r="F227" t="b">
        <v>0</v>
      </c>
      <c r="G227" t="s">
        <v>73</v>
      </c>
      <c r="H227" s="1">
        <v>46026.458726851852</v>
      </c>
      <c r="I227" t="b">
        <v>0</v>
      </c>
      <c r="J227" t="b">
        <v>1</v>
      </c>
      <c r="K227" t="s">
        <v>41</v>
      </c>
      <c r="L227" t="s">
        <v>60</v>
      </c>
      <c r="M227">
        <v>139000</v>
      </c>
      <c r="N227"/>
      <c r="O227" t="s">
        <v>3478</v>
      </c>
      <c r="P227" t="s">
        <v>802</v>
      </c>
    </row>
    <row r="228" spans="1:16" x14ac:dyDescent="0.35">
      <c r="A228" t="s">
        <v>1</v>
      </c>
      <c r="B228" t="s">
        <v>4955</v>
      </c>
      <c r="C228" t="s">
        <v>4956</v>
      </c>
      <c r="D228" t="s">
        <v>4531</v>
      </c>
      <c r="E228" t="s">
        <v>59</v>
      </c>
      <c r="F228" t="b">
        <v>0</v>
      </c>
      <c r="G228" t="s">
        <v>4560</v>
      </c>
      <c r="H228" s="1">
        <v>46026.462083333332</v>
      </c>
      <c r="I228" t="b">
        <v>0</v>
      </c>
      <c r="J228" t="b">
        <v>0</v>
      </c>
      <c r="K228" t="s">
        <v>4560</v>
      </c>
      <c r="L228" t="s">
        <v>60</v>
      </c>
      <c r="M228">
        <v>35000</v>
      </c>
      <c r="N228"/>
      <c r="O228" t="s">
        <v>4957</v>
      </c>
    </row>
    <row r="229" spans="1:16" x14ac:dyDescent="0.35">
      <c r="A229" t="s">
        <v>1</v>
      </c>
      <c r="B229" t="s">
        <v>4958</v>
      </c>
      <c r="C229" t="s">
        <v>4959</v>
      </c>
      <c r="D229" t="s">
        <v>4531</v>
      </c>
      <c r="E229" t="s">
        <v>59</v>
      </c>
      <c r="F229" t="b">
        <v>0</v>
      </c>
      <c r="G229" t="s">
        <v>4886</v>
      </c>
      <c r="H229" s="1">
        <v>46026.463842592602</v>
      </c>
      <c r="I229" t="b">
        <v>1</v>
      </c>
      <c r="J229" t="b">
        <v>0</v>
      </c>
      <c r="K229" t="s">
        <v>4886</v>
      </c>
      <c r="L229" t="s">
        <v>60</v>
      </c>
      <c r="M229">
        <v>322749</v>
      </c>
      <c r="N229"/>
      <c r="O229" t="s">
        <v>4960</v>
      </c>
    </row>
    <row r="230" spans="1:16" x14ac:dyDescent="0.35">
      <c r="A230" t="s">
        <v>1</v>
      </c>
      <c r="B230" t="s">
        <v>4961</v>
      </c>
      <c r="C230" t="s">
        <v>4962</v>
      </c>
      <c r="D230" t="s">
        <v>4531</v>
      </c>
      <c r="E230" t="s">
        <v>59</v>
      </c>
      <c r="F230" t="b">
        <v>0</v>
      </c>
      <c r="G230" t="s">
        <v>4963</v>
      </c>
      <c r="H230" s="1">
        <v>46026.488634259258</v>
      </c>
      <c r="I230" t="b">
        <v>0</v>
      </c>
      <c r="J230" t="b">
        <v>0</v>
      </c>
      <c r="K230" t="s">
        <v>4963</v>
      </c>
      <c r="L230" t="s">
        <v>60</v>
      </c>
      <c r="M230">
        <v>26915</v>
      </c>
      <c r="N230"/>
      <c r="O230" t="s">
        <v>4960</v>
      </c>
      <c r="P230" t="s">
        <v>1752</v>
      </c>
    </row>
    <row r="231" spans="1:16" x14ac:dyDescent="0.35">
      <c r="A231" t="s">
        <v>7</v>
      </c>
      <c r="B231" t="s">
        <v>4964</v>
      </c>
      <c r="C231" t="s">
        <v>81</v>
      </c>
      <c r="D231" t="s">
        <v>4526</v>
      </c>
      <c r="E231" t="s">
        <v>59</v>
      </c>
      <c r="F231" t="b">
        <v>0</v>
      </c>
      <c r="G231" t="s">
        <v>77</v>
      </c>
      <c r="H231" s="1">
        <v>46026.500289351847</v>
      </c>
      <c r="I231" t="b">
        <v>1</v>
      </c>
      <c r="J231" t="b">
        <v>1</v>
      </c>
      <c r="K231" t="s">
        <v>41</v>
      </c>
      <c r="L231" t="s">
        <v>60</v>
      </c>
      <c r="M231">
        <v>203500</v>
      </c>
      <c r="N231"/>
      <c r="O231" t="s">
        <v>4604</v>
      </c>
      <c r="P231" t="s">
        <v>4965</v>
      </c>
    </row>
    <row r="232" spans="1:16" x14ac:dyDescent="0.35">
      <c r="A232" t="s">
        <v>0</v>
      </c>
      <c r="B232" t="s">
        <v>4966</v>
      </c>
      <c r="C232" t="s">
        <v>4967</v>
      </c>
      <c r="D232" t="s">
        <v>4587</v>
      </c>
      <c r="E232" t="s">
        <v>59</v>
      </c>
      <c r="F232" t="b">
        <v>0</v>
      </c>
      <c r="G232" t="s">
        <v>89</v>
      </c>
      <c r="H232" s="1">
        <v>46026.500671296293</v>
      </c>
      <c r="I232" t="b">
        <v>0</v>
      </c>
      <c r="J232" t="b">
        <v>0</v>
      </c>
      <c r="K232" t="s">
        <v>41</v>
      </c>
      <c r="L232" t="s">
        <v>60</v>
      </c>
      <c r="M232">
        <v>79000</v>
      </c>
      <c r="N232"/>
      <c r="O232" t="s">
        <v>4968</v>
      </c>
      <c r="P232" t="s">
        <v>4969</v>
      </c>
    </row>
    <row r="233" spans="1:16" x14ac:dyDescent="0.35">
      <c r="A233" t="s">
        <v>5</v>
      </c>
      <c r="B233" t="s">
        <v>4970</v>
      </c>
      <c r="C233" t="s">
        <v>4971</v>
      </c>
      <c r="D233" t="s">
        <v>4526</v>
      </c>
      <c r="E233" t="s">
        <v>59</v>
      </c>
      <c r="F233" t="b">
        <v>0</v>
      </c>
      <c r="G233" t="s">
        <v>65</v>
      </c>
      <c r="H233" s="1">
        <v>46026.501458333332</v>
      </c>
      <c r="I233" t="b">
        <v>0</v>
      </c>
      <c r="J233" t="b">
        <v>1</v>
      </c>
      <c r="K233" t="s">
        <v>41</v>
      </c>
      <c r="L233" t="s">
        <v>60</v>
      </c>
      <c r="M233">
        <v>125000</v>
      </c>
      <c r="N233"/>
      <c r="O233" t="s">
        <v>4972</v>
      </c>
      <c r="P233" t="s">
        <v>4973</v>
      </c>
    </row>
    <row r="234" spans="1:16" x14ac:dyDescent="0.35">
      <c r="A234" t="s">
        <v>8</v>
      </c>
      <c r="B234" t="s">
        <v>4974</v>
      </c>
      <c r="C234" t="s">
        <v>104</v>
      </c>
      <c r="D234" t="s">
        <v>4526</v>
      </c>
      <c r="E234" t="s">
        <v>59</v>
      </c>
      <c r="F234" t="b">
        <v>0</v>
      </c>
      <c r="G234" t="s">
        <v>63</v>
      </c>
      <c r="H234" s="1">
        <v>46026.512349537043</v>
      </c>
      <c r="I234" t="b">
        <v>0</v>
      </c>
      <c r="J234" t="b">
        <v>1</v>
      </c>
      <c r="K234" t="s">
        <v>41</v>
      </c>
      <c r="L234" t="s">
        <v>60</v>
      </c>
      <c r="M234">
        <v>115000</v>
      </c>
      <c r="N234"/>
      <c r="O234" t="s">
        <v>4972</v>
      </c>
      <c r="P234" t="s">
        <v>2049</v>
      </c>
    </row>
    <row r="235" spans="1:16" x14ac:dyDescent="0.35">
      <c r="A235" t="s">
        <v>0</v>
      </c>
      <c r="B235" t="s">
        <v>0</v>
      </c>
      <c r="C235" t="s">
        <v>4975</v>
      </c>
      <c r="D235" t="s">
        <v>4587</v>
      </c>
      <c r="E235" t="s">
        <v>59</v>
      </c>
      <c r="F235" t="b">
        <v>0</v>
      </c>
      <c r="G235" t="s">
        <v>68</v>
      </c>
      <c r="H235" s="1">
        <v>46026.542199074072</v>
      </c>
      <c r="I235" t="b">
        <v>0</v>
      </c>
      <c r="J235" t="b">
        <v>1</v>
      </c>
      <c r="K235" t="s">
        <v>41</v>
      </c>
      <c r="L235" t="s">
        <v>60</v>
      </c>
      <c r="M235">
        <v>68750</v>
      </c>
      <c r="N235"/>
      <c r="O235" t="s">
        <v>447</v>
      </c>
      <c r="P235" t="s">
        <v>2245</v>
      </c>
    </row>
    <row r="236" spans="1:16" x14ac:dyDescent="0.35">
      <c r="A236" t="s">
        <v>4</v>
      </c>
      <c r="B236" t="s">
        <v>4976</v>
      </c>
      <c r="C236" t="s">
        <v>40</v>
      </c>
      <c r="D236" t="s">
        <v>4526</v>
      </c>
      <c r="E236" t="s">
        <v>59</v>
      </c>
      <c r="F236" t="b">
        <v>0</v>
      </c>
      <c r="G236" t="s">
        <v>40</v>
      </c>
      <c r="H236" s="1">
        <v>46026.590231481481</v>
      </c>
      <c r="I236" t="b">
        <v>0</v>
      </c>
      <c r="J236" t="b">
        <v>0</v>
      </c>
      <c r="K236" t="s">
        <v>40</v>
      </c>
      <c r="L236" t="s">
        <v>60</v>
      </c>
      <c r="M236">
        <v>102500</v>
      </c>
      <c r="N236"/>
      <c r="O236" t="s">
        <v>4977</v>
      </c>
      <c r="P236" t="s">
        <v>4978</v>
      </c>
    </row>
    <row r="237" spans="1:16" x14ac:dyDescent="0.35">
      <c r="A237" t="s">
        <v>1</v>
      </c>
      <c r="B237" t="s">
        <v>4979</v>
      </c>
      <c r="C237" t="s">
        <v>500</v>
      </c>
      <c r="D237" t="s">
        <v>4625</v>
      </c>
      <c r="E237" t="s">
        <v>59</v>
      </c>
      <c r="F237" t="b">
        <v>0</v>
      </c>
      <c r="G237" t="s">
        <v>13</v>
      </c>
      <c r="H237" s="1">
        <v>46026.591597222221</v>
      </c>
      <c r="I237" t="b">
        <v>0</v>
      </c>
      <c r="J237" t="b">
        <v>0</v>
      </c>
      <c r="K237" t="s">
        <v>13</v>
      </c>
      <c r="L237" t="s">
        <v>74</v>
      </c>
      <c r="M237"/>
      <c r="N237">
        <v>55</v>
      </c>
      <c r="O237" t="s">
        <v>2358</v>
      </c>
      <c r="P237" t="s">
        <v>4980</v>
      </c>
    </row>
    <row r="238" spans="1:16" x14ac:dyDescent="0.35">
      <c r="A238" t="s">
        <v>0</v>
      </c>
      <c r="B238" t="s">
        <v>4981</v>
      </c>
      <c r="C238" t="s">
        <v>218</v>
      </c>
      <c r="D238" t="s">
        <v>4625</v>
      </c>
      <c r="E238" t="s">
        <v>59</v>
      </c>
      <c r="F238" t="b">
        <v>0</v>
      </c>
      <c r="G238" t="s">
        <v>63</v>
      </c>
      <c r="H238" s="1">
        <v>46026.595451388886</v>
      </c>
      <c r="I238" t="b">
        <v>0</v>
      </c>
      <c r="J238" t="b">
        <v>1</v>
      </c>
      <c r="K238" t="s">
        <v>41</v>
      </c>
      <c r="L238" t="s">
        <v>74</v>
      </c>
      <c r="M238"/>
      <c r="N238">
        <v>74</v>
      </c>
      <c r="O238" t="s">
        <v>1556</v>
      </c>
      <c r="P238" t="s">
        <v>4982</v>
      </c>
    </row>
    <row r="239" spans="1:16" x14ac:dyDescent="0.35">
      <c r="A239" t="s">
        <v>2</v>
      </c>
      <c r="B239" t="s">
        <v>4983</v>
      </c>
      <c r="C239" t="s">
        <v>1384</v>
      </c>
      <c r="D239" t="s">
        <v>4984</v>
      </c>
      <c r="E239" t="s">
        <v>926</v>
      </c>
      <c r="F239" t="b">
        <v>0</v>
      </c>
      <c r="G239" t="s">
        <v>77</v>
      </c>
      <c r="H239" s="1">
        <v>46026.66783564815</v>
      </c>
      <c r="I239" t="b">
        <v>1</v>
      </c>
      <c r="J239" t="b">
        <v>0</v>
      </c>
      <c r="K239" t="s">
        <v>41</v>
      </c>
      <c r="L239" t="s">
        <v>74</v>
      </c>
      <c r="M239"/>
      <c r="N239">
        <v>47.5</v>
      </c>
      <c r="O239" t="s">
        <v>4984</v>
      </c>
    </row>
    <row r="240" spans="1:16" x14ac:dyDescent="0.35">
      <c r="A240" t="s">
        <v>2</v>
      </c>
      <c r="B240" t="s">
        <v>619</v>
      </c>
      <c r="C240" t="s">
        <v>200</v>
      </c>
      <c r="D240" t="s">
        <v>4840</v>
      </c>
      <c r="E240" t="s">
        <v>621</v>
      </c>
      <c r="F240" t="b">
        <v>0</v>
      </c>
      <c r="G240" t="s">
        <v>65</v>
      </c>
      <c r="H240" s="1">
        <v>46026.750937500001</v>
      </c>
      <c r="I240" t="b">
        <v>0</v>
      </c>
      <c r="J240" t="b">
        <v>0</v>
      </c>
      <c r="K240" t="s">
        <v>41</v>
      </c>
      <c r="L240" t="s">
        <v>74</v>
      </c>
      <c r="M240"/>
      <c r="N240">
        <v>24</v>
      </c>
      <c r="O240" t="s">
        <v>4985</v>
      </c>
      <c r="P240" t="s">
        <v>4986</v>
      </c>
    </row>
    <row r="241" spans="1:16" x14ac:dyDescent="0.35">
      <c r="A241" t="s">
        <v>0</v>
      </c>
      <c r="B241" t="s">
        <v>1760</v>
      </c>
      <c r="C241" t="s">
        <v>3947</v>
      </c>
      <c r="D241" t="s">
        <v>4526</v>
      </c>
      <c r="E241" t="s">
        <v>59</v>
      </c>
      <c r="F241" t="b">
        <v>0</v>
      </c>
      <c r="G241" t="s">
        <v>89</v>
      </c>
      <c r="H241" s="1">
        <v>46026.792337962957</v>
      </c>
      <c r="I241" t="b">
        <v>0</v>
      </c>
      <c r="J241" t="b">
        <v>1</v>
      </c>
      <c r="K241" t="s">
        <v>41</v>
      </c>
      <c r="L241" t="s">
        <v>60</v>
      </c>
      <c r="M241">
        <v>64400</v>
      </c>
      <c r="N241"/>
      <c r="O241" t="s">
        <v>4987</v>
      </c>
      <c r="P241" t="s">
        <v>4988</v>
      </c>
    </row>
    <row r="242" spans="1:16" x14ac:dyDescent="0.35">
      <c r="A242" t="s">
        <v>1</v>
      </c>
      <c r="B242" t="s">
        <v>4989</v>
      </c>
      <c r="C242" t="s">
        <v>76</v>
      </c>
      <c r="D242" t="s">
        <v>4630</v>
      </c>
      <c r="E242" t="s">
        <v>59</v>
      </c>
      <c r="F242" t="b">
        <v>1</v>
      </c>
      <c r="G242" t="s">
        <v>65</v>
      </c>
      <c r="H242" s="1">
        <v>46026.876458333332</v>
      </c>
      <c r="I242" t="b">
        <v>0</v>
      </c>
      <c r="J242" t="b">
        <v>1</v>
      </c>
      <c r="K242" t="s">
        <v>41</v>
      </c>
      <c r="L242" t="s">
        <v>60</v>
      </c>
      <c r="M242">
        <v>129500</v>
      </c>
      <c r="N242"/>
      <c r="O242" t="s">
        <v>116</v>
      </c>
      <c r="P242" t="s">
        <v>4990</v>
      </c>
    </row>
    <row r="243" spans="1:16" x14ac:dyDescent="0.35">
      <c r="A243" t="s">
        <v>1</v>
      </c>
      <c r="B243" t="s">
        <v>4991</v>
      </c>
      <c r="C243" t="s">
        <v>76</v>
      </c>
      <c r="D243" t="s">
        <v>141</v>
      </c>
      <c r="E243" t="s">
        <v>88</v>
      </c>
      <c r="F243" t="b">
        <v>1</v>
      </c>
      <c r="G243" t="s">
        <v>73</v>
      </c>
      <c r="H243" s="1">
        <v>46026.877592592587</v>
      </c>
      <c r="I243" t="b">
        <v>1</v>
      </c>
      <c r="J243" t="b">
        <v>0</v>
      </c>
      <c r="K243" t="s">
        <v>41</v>
      </c>
      <c r="L243" t="s">
        <v>74</v>
      </c>
      <c r="M243"/>
      <c r="N243">
        <v>42.5</v>
      </c>
      <c r="O243" t="s">
        <v>141</v>
      </c>
      <c r="P243" t="s">
        <v>1178</v>
      </c>
    </row>
    <row r="244" spans="1:16" x14ac:dyDescent="0.35">
      <c r="A244" t="s">
        <v>0</v>
      </c>
      <c r="B244" t="s">
        <v>4992</v>
      </c>
      <c r="C244" t="s">
        <v>162</v>
      </c>
      <c r="D244" t="s">
        <v>2360</v>
      </c>
      <c r="E244" t="s">
        <v>59</v>
      </c>
      <c r="F244" t="b">
        <v>0</v>
      </c>
      <c r="G244" t="s">
        <v>73</v>
      </c>
      <c r="H244" s="1">
        <v>46026.917974537027</v>
      </c>
      <c r="I244" t="b">
        <v>0</v>
      </c>
      <c r="J244" t="b">
        <v>0</v>
      </c>
      <c r="K244" t="s">
        <v>41</v>
      </c>
      <c r="L244" t="s">
        <v>74</v>
      </c>
      <c r="M244"/>
      <c r="N244">
        <v>110</v>
      </c>
      <c r="O244" t="s">
        <v>4993</v>
      </c>
    </row>
    <row r="245" spans="1:16" x14ac:dyDescent="0.35">
      <c r="A245" t="s">
        <v>1</v>
      </c>
      <c r="B245" t="s">
        <v>4991</v>
      </c>
      <c r="C245" t="s">
        <v>13</v>
      </c>
      <c r="D245" t="s">
        <v>4637</v>
      </c>
      <c r="F245" t="b">
        <v>0</v>
      </c>
      <c r="G245" t="s">
        <v>13</v>
      </c>
      <c r="H245" s="1">
        <v>46026.924930555557</v>
      </c>
      <c r="I245" t="b">
        <v>1</v>
      </c>
      <c r="J245" t="b">
        <v>0</v>
      </c>
      <c r="K245" t="s">
        <v>13</v>
      </c>
      <c r="L245" t="s">
        <v>74</v>
      </c>
      <c r="M245"/>
      <c r="N245">
        <v>42.5</v>
      </c>
      <c r="O245" t="s">
        <v>4596</v>
      </c>
      <c r="P245" t="s">
        <v>1178</v>
      </c>
    </row>
    <row r="246" spans="1:16" x14ac:dyDescent="0.35">
      <c r="A246" t="s">
        <v>4</v>
      </c>
      <c r="B246" t="s">
        <v>4994</v>
      </c>
      <c r="C246" t="s">
        <v>4995</v>
      </c>
      <c r="D246" t="s">
        <v>4996</v>
      </c>
      <c r="E246" t="s">
        <v>88</v>
      </c>
      <c r="F246" t="b">
        <v>0</v>
      </c>
      <c r="G246" t="s">
        <v>65</v>
      </c>
      <c r="H246" s="1">
        <v>46027.001458333332</v>
      </c>
      <c r="I246" t="b">
        <v>1</v>
      </c>
      <c r="J246" t="b">
        <v>0</v>
      </c>
      <c r="K246" t="s">
        <v>41</v>
      </c>
      <c r="L246" t="s">
        <v>74</v>
      </c>
      <c r="M246"/>
      <c r="N246">
        <v>62.5</v>
      </c>
      <c r="O246" t="s">
        <v>1964</v>
      </c>
      <c r="P246" t="s">
        <v>4997</v>
      </c>
    </row>
    <row r="247" spans="1:16" x14ac:dyDescent="0.35">
      <c r="A247" t="s">
        <v>3</v>
      </c>
      <c r="B247" t="s">
        <v>4998</v>
      </c>
      <c r="C247" t="s">
        <v>76</v>
      </c>
      <c r="D247" t="s">
        <v>584</v>
      </c>
      <c r="E247" t="s">
        <v>72</v>
      </c>
      <c r="F247" t="b">
        <v>1</v>
      </c>
      <c r="G247" t="s">
        <v>19</v>
      </c>
      <c r="H247" s="1">
        <v>46027.004340277781</v>
      </c>
      <c r="I247" t="b">
        <v>0</v>
      </c>
      <c r="J247" t="b">
        <v>0</v>
      </c>
      <c r="K247" t="s">
        <v>19</v>
      </c>
      <c r="L247" t="s">
        <v>74</v>
      </c>
      <c r="M247"/>
      <c r="N247">
        <v>25</v>
      </c>
      <c r="O247" t="s">
        <v>584</v>
      </c>
      <c r="P247" t="s">
        <v>3063</v>
      </c>
    </row>
    <row r="248" spans="1:16" x14ac:dyDescent="0.35">
      <c r="A248" t="s">
        <v>3</v>
      </c>
      <c r="B248" t="s">
        <v>4999</v>
      </c>
      <c r="C248" t="s">
        <v>76</v>
      </c>
      <c r="D248" t="s">
        <v>584</v>
      </c>
      <c r="E248" t="s">
        <v>72</v>
      </c>
      <c r="F248" t="b">
        <v>1</v>
      </c>
      <c r="G248" t="s">
        <v>19</v>
      </c>
      <c r="H248" s="1">
        <v>46027.004340277781</v>
      </c>
      <c r="I248" t="b">
        <v>0</v>
      </c>
      <c r="J248" t="b">
        <v>0</v>
      </c>
      <c r="K248" t="s">
        <v>19</v>
      </c>
      <c r="L248" t="s">
        <v>74</v>
      </c>
      <c r="M248"/>
      <c r="N248">
        <v>25</v>
      </c>
      <c r="O248" t="s">
        <v>584</v>
      </c>
      <c r="P248" t="s">
        <v>5000</v>
      </c>
    </row>
    <row r="249" spans="1:16" x14ac:dyDescent="0.35">
      <c r="A249" t="s">
        <v>4</v>
      </c>
      <c r="B249" t="s">
        <v>5001</v>
      </c>
      <c r="C249" t="s">
        <v>1330</v>
      </c>
      <c r="D249" t="s">
        <v>2378</v>
      </c>
      <c r="E249" t="s">
        <v>59</v>
      </c>
      <c r="F249" t="b">
        <v>0</v>
      </c>
      <c r="G249" t="s">
        <v>35</v>
      </c>
      <c r="H249" s="1">
        <v>46027.005023148151</v>
      </c>
      <c r="I249" t="b">
        <v>1</v>
      </c>
      <c r="J249" t="b">
        <v>0</v>
      </c>
      <c r="K249" t="s">
        <v>35</v>
      </c>
      <c r="L249" t="s">
        <v>74</v>
      </c>
      <c r="M249"/>
      <c r="N249">
        <v>48</v>
      </c>
      <c r="O249" t="s">
        <v>2378</v>
      </c>
    </row>
    <row r="250" spans="1:16" x14ac:dyDescent="0.35">
      <c r="A250" t="s">
        <v>3</v>
      </c>
      <c r="B250" t="s">
        <v>5002</v>
      </c>
      <c r="C250" t="s">
        <v>76</v>
      </c>
      <c r="D250" t="s">
        <v>584</v>
      </c>
      <c r="E250" t="s">
        <v>72</v>
      </c>
      <c r="F250" t="b">
        <v>1</v>
      </c>
      <c r="G250" t="s">
        <v>33</v>
      </c>
      <c r="H250" s="1">
        <v>46027.006377314807</v>
      </c>
      <c r="I250" t="b">
        <v>0</v>
      </c>
      <c r="J250" t="b">
        <v>0</v>
      </c>
      <c r="K250" t="s">
        <v>33</v>
      </c>
      <c r="L250" t="s">
        <v>74</v>
      </c>
      <c r="M250"/>
      <c r="N250">
        <v>25</v>
      </c>
      <c r="O250" t="s">
        <v>584</v>
      </c>
      <c r="P250" t="s">
        <v>673</v>
      </c>
    </row>
    <row r="251" spans="1:16" x14ac:dyDescent="0.35">
      <c r="A251" t="s">
        <v>0</v>
      </c>
      <c r="B251" t="s">
        <v>970</v>
      </c>
      <c r="C251" t="s">
        <v>40</v>
      </c>
      <c r="D251" t="s">
        <v>4652</v>
      </c>
      <c r="E251" t="s">
        <v>72</v>
      </c>
      <c r="F251" t="b">
        <v>0</v>
      </c>
      <c r="G251" t="s">
        <v>40</v>
      </c>
      <c r="H251" s="1">
        <v>46027.006666666668</v>
      </c>
      <c r="I251" t="b">
        <v>1</v>
      </c>
      <c r="J251" t="b">
        <v>0</v>
      </c>
      <c r="K251" t="s">
        <v>40</v>
      </c>
      <c r="L251" t="s">
        <v>60</v>
      </c>
      <c r="M251">
        <v>37056</v>
      </c>
      <c r="N251"/>
      <c r="O251" t="s">
        <v>5003</v>
      </c>
      <c r="P251" t="s">
        <v>3990</v>
      </c>
    </row>
    <row r="252" spans="1:16" x14ac:dyDescent="0.35">
      <c r="A252" t="s">
        <v>1</v>
      </c>
      <c r="B252" t="s">
        <v>647</v>
      </c>
      <c r="C252" t="s">
        <v>2736</v>
      </c>
      <c r="D252" t="s">
        <v>584</v>
      </c>
      <c r="E252" t="s">
        <v>72</v>
      </c>
      <c r="F252" t="b">
        <v>0</v>
      </c>
      <c r="G252" t="s">
        <v>25</v>
      </c>
      <c r="H252" s="1">
        <v>46027.011296296303</v>
      </c>
      <c r="I252" t="b">
        <v>0</v>
      </c>
      <c r="J252" t="b">
        <v>0</v>
      </c>
      <c r="K252" t="s">
        <v>25</v>
      </c>
      <c r="L252" t="s">
        <v>74</v>
      </c>
      <c r="M252"/>
      <c r="N252">
        <v>25</v>
      </c>
      <c r="O252" t="s">
        <v>584</v>
      </c>
      <c r="P252" t="s">
        <v>5004</v>
      </c>
    </row>
    <row r="253" spans="1:16" x14ac:dyDescent="0.35">
      <c r="A253" t="s">
        <v>5</v>
      </c>
      <c r="B253" t="s">
        <v>5005</v>
      </c>
      <c r="D253" t="s">
        <v>4515</v>
      </c>
      <c r="E253" t="s">
        <v>59</v>
      </c>
      <c r="F253" t="b">
        <v>0</v>
      </c>
      <c r="G253" t="s">
        <v>18</v>
      </c>
      <c r="H253" s="1">
        <v>46027.014016203713</v>
      </c>
      <c r="I253" t="b">
        <v>1</v>
      </c>
      <c r="J253" t="b">
        <v>0</v>
      </c>
      <c r="K253" t="s">
        <v>18</v>
      </c>
      <c r="L253" t="s">
        <v>60</v>
      </c>
      <c r="M253">
        <v>1125000</v>
      </c>
      <c r="N253"/>
      <c r="O253" t="s">
        <v>5006</v>
      </c>
    </row>
    <row r="254" spans="1:16" x14ac:dyDescent="0.35">
      <c r="A254" t="s">
        <v>1</v>
      </c>
      <c r="B254" t="s">
        <v>1568</v>
      </c>
      <c r="C254" t="s">
        <v>76</v>
      </c>
      <c r="D254" t="s">
        <v>4346</v>
      </c>
      <c r="E254" t="s">
        <v>59</v>
      </c>
      <c r="F254" t="b">
        <v>1</v>
      </c>
      <c r="G254" t="s">
        <v>13</v>
      </c>
      <c r="H254" s="1">
        <v>46027.049930555557</v>
      </c>
      <c r="I254" t="b">
        <v>1</v>
      </c>
      <c r="J254" t="b">
        <v>0</v>
      </c>
      <c r="K254" t="s">
        <v>13</v>
      </c>
      <c r="L254" t="s">
        <v>60</v>
      </c>
      <c r="M254">
        <v>175000</v>
      </c>
      <c r="N254"/>
      <c r="O254" t="s">
        <v>5007</v>
      </c>
      <c r="P254" t="s">
        <v>5008</v>
      </c>
    </row>
    <row r="255" spans="1:16" x14ac:dyDescent="0.35">
      <c r="A255" t="s">
        <v>1</v>
      </c>
      <c r="B255" t="s">
        <v>5009</v>
      </c>
      <c r="C255" t="s">
        <v>271</v>
      </c>
      <c r="D255" t="s">
        <v>4526</v>
      </c>
      <c r="E255" t="s">
        <v>59</v>
      </c>
      <c r="F255" t="b">
        <v>0</v>
      </c>
      <c r="G255" t="s">
        <v>65</v>
      </c>
      <c r="H255" s="1">
        <v>46027.168321759258</v>
      </c>
      <c r="I255" t="b">
        <v>0</v>
      </c>
      <c r="J255" t="b">
        <v>1</v>
      </c>
      <c r="K255" t="s">
        <v>41</v>
      </c>
      <c r="L255" t="s">
        <v>60</v>
      </c>
      <c r="M255">
        <v>128600</v>
      </c>
      <c r="N255"/>
      <c r="O255" t="s">
        <v>1867</v>
      </c>
      <c r="P255" t="s">
        <v>5010</v>
      </c>
    </row>
    <row r="256" spans="1:16" x14ac:dyDescent="0.35">
      <c r="A256" t="s">
        <v>0</v>
      </c>
      <c r="B256" t="s">
        <v>2469</v>
      </c>
      <c r="C256" t="s">
        <v>71</v>
      </c>
      <c r="D256" t="s">
        <v>4346</v>
      </c>
      <c r="E256" t="s">
        <v>232</v>
      </c>
      <c r="F256" t="b">
        <v>0</v>
      </c>
      <c r="G256" t="s">
        <v>73</v>
      </c>
      <c r="H256" s="1">
        <v>46027.250706018523</v>
      </c>
      <c r="I256" t="b">
        <v>0</v>
      </c>
      <c r="J256" t="b">
        <v>0</v>
      </c>
      <c r="K256" t="s">
        <v>41</v>
      </c>
      <c r="L256" t="s">
        <v>60</v>
      </c>
      <c r="M256">
        <v>52000</v>
      </c>
      <c r="N256"/>
      <c r="O256" t="s">
        <v>1046</v>
      </c>
      <c r="P256" t="s">
        <v>802</v>
      </c>
    </row>
    <row r="257" spans="1:16" x14ac:dyDescent="0.35">
      <c r="A257" t="s">
        <v>0</v>
      </c>
      <c r="B257" t="s">
        <v>5011</v>
      </c>
      <c r="C257" t="s">
        <v>172</v>
      </c>
      <c r="D257" t="s">
        <v>4526</v>
      </c>
      <c r="E257" t="s">
        <v>59</v>
      </c>
      <c r="F257" t="b">
        <v>0</v>
      </c>
      <c r="G257" t="s">
        <v>68</v>
      </c>
      <c r="H257" s="1">
        <v>46027.292511574073</v>
      </c>
      <c r="I257" t="b">
        <v>0</v>
      </c>
      <c r="J257" t="b">
        <v>1</v>
      </c>
      <c r="K257" t="s">
        <v>41</v>
      </c>
      <c r="L257" t="s">
        <v>60</v>
      </c>
      <c r="M257">
        <v>73000</v>
      </c>
      <c r="N257"/>
      <c r="O257" t="s">
        <v>4548</v>
      </c>
      <c r="P257" t="s">
        <v>5012</v>
      </c>
    </row>
    <row r="258" spans="1:16" x14ac:dyDescent="0.35">
      <c r="A258" t="s">
        <v>1</v>
      </c>
      <c r="B258" t="s">
        <v>5013</v>
      </c>
      <c r="C258" t="s">
        <v>4069</v>
      </c>
      <c r="D258" t="s">
        <v>4526</v>
      </c>
      <c r="E258" t="s">
        <v>59</v>
      </c>
      <c r="F258" t="b">
        <v>0</v>
      </c>
      <c r="G258" t="s">
        <v>19</v>
      </c>
      <c r="H258" s="1">
        <v>46027.296296296299</v>
      </c>
      <c r="I258" t="b">
        <v>1</v>
      </c>
      <c r="J258" t="b">
        <v>0</v>
      </c>
      <c r="K258" t="s">
        <v>19</v>
      </c>
      <c r="L258" t="s">
        <v>60</v>
      </c>
      <c r="M258">
        <v>2000000</v>
      </c>
      <c r="N258"/>
      <c r="O258" t="s">
        <v>4703</v>
      </c>
      <c r="P258" t="s">
        <v>5014</v>
      </c>
    </row>
    <row r="259" spans="1:16" x14ac:dyDescent="0.35">
      <c r="A259" t="s">
        <v>2</v>
      </c>
      <c r="B259" t="s">
        <v>4553</v>
      </c>
      <c r="C259" t="s">
        <v>194</v>
      </c>
      <c r="D259" t="s">
        <v>4346</v>
      </c>
      <c r="E259" t="s">
        <v>59</v>
      </c>
      <c r="F259" t="b">
        <v>0</v>
      </c>
      <c r="G259" t="s">
        <v>65</v>
      </c>
      <c r="H259" s="1">
        <v>46027.33457175926</v>
      </c>
      <c r="I259" t="b">
        <v>0</v>
      </c>
      <c r="J259" t="b">
        <v>1</v>
      </c>
      <c r="K259" t="s">
        <v>41</v>
      </c>
      <c r="L259" t="s">
        <v>60</v>
      </c>
      <c r="M259">
        <v>160000</v>
      </c>
      <c r="N259"/>
      <c r="O259" t="s">
        <v>577</v>
      </c>
      <c r="P259" t="s">
        <v>4554</v>
      </c>
    </row>
    <row r="260" spans="1:16" x14ac:dyDescent="0.35">
      <c r="A260" t="s">
        <v>3</v>
      </c>
      <c r="B260" t="s">
        <v>5015</v>
      </c>
      <c r="C260" t="s">
        <v>63</v>
      </c>
      <c r="D260" t="s">
        <v>4630</v>
      </c>
      <c r="E260" t="s">
        <v>59</v>
      </c>
      <c r="F260" t="b">
        <v>0</v>
      </c>
      <c r="G260" t="s">
        <v>63</v>
      </c>
      <c r="H260" s="1">
        <v>46027.346516203703</v>
      </c>
      <c r="I260" t="b">
        <v>0</v>
      </c>
      <c r="J260" t="b">
        <v>1</v>
      </c>
      <c r="K260" t="s">
        <v>41</v>
      </c>
      <c r="L260" t="s">
        <v>60</v>
      </c>
      <c r="M260">
        <v>71000</v>
      </c>
      <c r="N260"/>
      <c r="O260" t="s">
        <v>5016</v>
      </c>
      <c r="P260" t="s">
        <v>146</v>
      </c>
    </row>
    <row r="261" spans="1:16" x14ac:dyDescent="0.35">
      <c r="A261" t="s">
        <v>2</v>
      </c>
      <c r="B261" t="s">
        <v>5017</v>
      </c>
      <c r="C261" t="s">
        <v>207</v>
      </c>
      <c r="D261" t="s">
        <v>5018</v>
      </c>
      <c r="E261" t="s">
        <v>132</v>
      </c>
      <c r="F261" t="b">
        <v>0</v>
      </c>
      <c r="G261" t="s">
        <v>63</v>
      </c>
      <c r="H261" s="1">
        <v>46027.346666666657</v>
      </c>
      <c r="I261" t="b">
        <v>0</v>
      </c>
      <c r="J261" t="b">
        <v>1</v>
      </c>
      <c r="K261" t="s">
        <v>41</v>
      </c>
      <c r="L261" t="s">
        <v>60</v>
      </c>
      <c r="M261">
        <v>90500</v>
      </c>
      <c r="N261"/>
      <c r="O261" t="s">
        <v>982</v>
      </c>
      <c r="P261" t="s">
        <v>2881</v>
      </c>
    </row>
    <row r="262" spans="1:16" x14ac:dyDescent="0.35">
      <c r="A262" t="s">
        <v>0</v>
      </c>
      <c r="B262" t="s">
        <v>5019</v>
      </c>
      <c r="C262" t="s">
        <v>81</v>
      </c>
      <c r="D262" t="s">
        <v>4526</v>
      </c>
      <c r="E262" t="s">
        <v>59</v>
      </c>
      <c r="F262" t="b">
        <v>0</v>
      </c>
      <c r="G262" t="s">
        <v>77</v>
      </c>
      <c r="H262" s="1">
        <v>46027.375451388893</v>
      </c>
      <c r="I262" t="b">
        <v>1</v>
      </c>
      <c r="J262" t="b">
        <v>0</v>
      </c>
      <c r="K262" t="s">
        <v>41</v>
      </c>
      <c r="L262" t="s">
        <v>60</v>
      </c>
      <c r="M262">
        <v>220000</v>
      </c>
      <c r="N262"/>
      <c r="O262" t="s">
        <v>101</v>
      </c>
      <c r="P262" t="s">
        <v>429</v>
      </c>
    </row>
    <row r="263" spans="1:16" x14ac:dyDescent="0.35">
      <c r="A263" t="s">
        <v>2</v>
      </c>
      <c r="B263" t="s">
        <v>5020</v>
      </c>
      <c r="C263" t="s">
        <v>81</v>
      </c>
      <c r="D263" t="s">
        <v>4526</v>
      </c>
      <c r="E263" t="s">
        <v>59</v>
      </c>
      <c r="F263" t="b">
        <v>0</v>
      </c>
      <c r="G263" t="s">
        <v>77</v>
      </c>
      <c r="H263" s="1">
        <v>46027.376631944448</v>
      </c>
      <c r="I263" t="b">
        <v>0</v>
      </c>
      <c r="J263" t="b">
        <v>0</v>
      </c>
      <c r="K263" t="s">
        <v>41</v>
      </c>
      <c r="L263" t="s">
        <v>74</v>
      </c>
      <c r="M263"/>
      <c r="N263">
        <v>37</v>
      </c>
      <c r="O263" t="s">
        <v>3887</v>
      </c>
      <c r="P263" t="s">
        <v>1678</v>
      </c>
    </row>
    <row r="264" spans="1:16" x14ac:dyDescent="0.35">
      <c r="A264" t="s">
        <v>6</v>
      </c>
      <c r="B264" t="s">
        <v>5021</v>
      </c>
      <c r="C264" t="s">
        <v>81</v>
      </c>
      <c r="D264" t="s">
        <v>4526</v>
      </c>
      <c r="E264" t="s">
        <v>59</v>
      </c>
      <c r="F264" t="b">
        <v>0</v>
      </c>
      <c r="G264" t="s">
        <v>77</v>
      </c>
      <c r="H264" s="1">
        <v>46027.376655092587</v>
      </c>
      <c r="I264" t="b">
        <v>0</v>
      </c>
      <c r="J264" t="b">
        <v>1</v>
      </c>
      <c r="K264" t="s">
        <v>41</v>
      </c>
      <c r="L264" t="s">
        <v>60</v>
      </c>
      <c r="M264">
        <v>279000</v>
      </c>
      <c r="N264"/>
      <c r="O264" t="s">
        <v>3887</v>
      </c>
      <c r="P264" t="s">
        <v>5022</v>
      </c>
    </row>
    <row r="265" spans="1:16" x14ac:dyDescent="0.35">
      <c r="A265" t="s">
        <v>5</v>
      </c>
      <c r="B265" t="s">
        <v>5023</v>
      </c>
      <c r="C265" t="s">
        <v>451</v>
      </c>
      <c r="D265" t="s">
        <v>4346</v>
      </c>
      <c r="E265" t="s">
        <v>59</v>
      </c>
      <c r="F265" t="b">
        <v>0</v>
      </c>
      <c r="G265" t="s">
        <v>65</v>
      </c>
      <c r="H265" s="1">
        <v>46027.377384259264</v>
      </c>
      <c r="I265" t="b">
        <v>0</v>
      </c>
      <c r="J265" t="b">
        <v>1</v>
      </c>
      <c r="K265" t="s">
        <v>41</v>
      </c>
      <c r="L265" t="s">
        <v>60</v>
      </c>
      <c r="M265">
        <v>149272</v>
      </c>
      <c r="N265"/>
      <c r="O265" t="s">
        <v>5024</v>
      </c>
      <c r="P265" t="s">
        <v>219</v>
      </c>
    </row>
    <row r="266" spans="1:16" x14ac:dyDescent="0.35">
      <c r="A266" t="s">
        <v>0</v>
      </c>
      <c r="B266" t="s">
        <v>5025</v>
      </c>
      <c r="C266" t="s">
        <v>5026</v>
      </c>
      <c r="D266" t="s">
        <v>4526</v>
      </c>
      <c r="E266" t="s">
        <v>59</v>
      </c>
      <c r="F266" t="b">
        <v>0</v>
      </c>
      <c r="G266" t="s">
        <v>40</v>
      </c>
      <c r="H266" s="1">
        <v>46027.381979166668</v>
      </c>
      <c r="I266" t="b">
        <v>0</v>
      </c>
      <c r="J266" t="b">
        <v>0</v>
      </c>
      <c r="K266" t="s">
        <v>40</v>
      </c>
      <c r="L266" t="s">
        <v>60</v>
      </c>
      <c r="M266">
        <v>60000</v>
      </c>
      <c r="N266"/>
      <c r="O266" t="s">
        <v>5027</v>
      </c>
      <c r="P266" t="s">
        <v>219</v>
      </c>
    </row>
    <row r="267" spans="1:16" x14ac:dyDescent="0.35">
      <c r="A267" t="s">
        <v>4</v>
      </c>
      <c r="B267" t="s">
        <v>5028</v>
      </c>
      <c r="C267" t="s">
        <v>5029</v>
      </c>
      <c r="D267" t="s">
        <v>5030</v>
      </c>
      <c r="E267" t="s">
        <v>59</v>
      </c>
      <c r="F267" t="b">
        <v>0</v>
      </c>
      <c r="G267" t="s">
        <v>40</v>
      </c>
      <c r="H267" s="1">
        <v>46027.382303240738</v>
      </c>
      <c r="I267" t="b">
        <v>0</v>
      </c>
      <c r="J267" t="b">
        <v>0</v>
      </c>
      <c r="K267" t="s">
        <v>40</v>
      </c>
      <c r="L267" t="s">
        <v>60</v>
      </c>
      <c r="M267">
        <v>90000</v>
      </c>
      <c r="N267"/>
      <c r="O267" t="s">
        <v>5031</v>
      </c>
      <c r="P267" t="s">
        <v>3243</v>
      </c>
    </row>
    <row r="268" spans="1:16" x14ac:dyDescent="0.35">
      <c r="A268" t="s">
        <v>2</v>
      </c>
      <c r="B268" t="s">
        <v>5032</v>
      </c>
      <c r="C268" t="s">
        <v>1371</v>
      </c>
      <c r="D268" t="s">
        <v>2360</v>
      </c>
      <c r="E268" t="s">
        <v>72</v>
      </c>
      <c r="F268" t="b">
        <v>0</v>
      </c>
      <c r="G268" t="s">
        <v>77</v>
      </c>
      <c r="H268" s="1">
        <v>46027.418298611112</v>
      </c>
      <c r="I268" t="b">
        <v>0</v>
      </c>
      <c r="J268" t="b">
        <v>1</v>
      </c>
      <c r="K268" t="s">
        <v>41</v>
      </c>
      <c r="L268" t="s">
        <v>60</v>
      </c>
      <c r="M268">
        <v>198000</v>
      </c>
      <c r="N268"/>
      <c r="O268" t="s">
        <v>424</v>
      </c>
      <c r="P268" t="s">
        <v>4577</v>
      </c>
    </row>
    <row r="269" spans="1:16" x14ac:dyDescent="0.35">
      <c r="A269" t="s">
        <v>2</v>
      </c>
      <c r="B269" t="s">
        <v>4852</v>
      </c>
      <c r="C269" t="s">
        <v>92</v>
      </c>
      <c r="D269" t="s">
        <v>2360</v>
      </c>
      <c r="E269" t="s">
        <v>72</v>
      </c>
      <c r="F269" t="b">
        <v>0</v>
      </c>
      <c r="G269" t="s">
        <v>77</v>
      </c>
      <c r="H269" s="1">
        <v>46027.418321759258</v>
      </c>
      <c r="I269" t="b">
        <v>0</v>
      </c>
      <c r="J269" t="b">
        <v>1</v>
      </c>
      <c r="K269" t="s">
        <v>41</v>
      </c>
      <c r="L269" t="s">
        <v>60</v>
      </c>
      <c r="M269">
        <v>175500</v>
      </c>
      <c r="N269"/>
      <c r="O269" t="s">
        <v>424</v>
      </c>
      <c r="P269" t="s">
        <v>4854</v>
      </c>
    </row>
    <row r="270" spans="1:16" x14ac:dyDescent="0.35">
      <c r="A270" t="s">
        <v>5</v>
      </c>
      <c r="B270" t="s">
        <v>5033</v>
      </c>
      <c r="C270" t="s">
        <v>1017</v>
      </c>
      <c r="D270" t="s">
        <v>4562</v>
      </c>
      <c r="E270" t="s">
        <v>59</v>
      </c>
      <c r="F270" t="b">
        <v>0</v>
      </c>
      <c r="G270" t="s">
        <v>73</v>
      </c>
      <c r="H270" s="1">
        <v>46027.419525462959</v>
      </c>
      <c r="I270" t="b">
        <v>0</v>
      </c>
      <c r="J270" t="b">
        <v>1</v>
      </c>
      <c r="K270" t="s">
        <v>41</v>
      </c>
      <c r="L270" t="s">
        <v>60</v>
      </c>
      <c r="M270">
        <v>170000</v>
      </c>
      <c r="N270"/>
      <c r="O270" t="s">
        <v>95</v>
      </c>
      <c r="P270" t="s">
        <v>4639</v>
      </c>
    </row>
    <row r="271" spans="1:16" x14ac:dyDescent="0.35">
      <c r="A271" t="s">
        <v>4</v>
      </c>
      <c r="B271" t="s">
        <v>5034</v>
      </c>
      <c r="C271" t="s">
        <v>5035</v>
      </c>
      <c r="D271" t="s">
        <v>2360</v>
      </c>
      <c r="E271" t="s">
        <v>72</v>
      </c>
      <c r="F271" t="b">
        <v>0</v>
      </c>
      <c r="G271" t="s">
        <v>68</v>
      </c>
      <c r="H271" s="1">
        <v>46027.41982638889</v>
      </c>
      <c r="I271" t="b">
        <v>0</v>
      </c>
      <c r="J271" t="b">
        <v>1</v>
      </c>
      <c r="K271" t="s">
        <v>41</v>
      </c>
      <c r="L271" t="s">
        <v>60</v>
      </c>
      <c r="M271">
        <v>135000</v>
      </c>
      <c r="N271"/>
      <c r="O271" t="s">
        <v>424</v>
      </c>
      <c r="P271" t="s">
        <v>5036</v>
      </c>
    </row>
    <row r="272" spans="1:16" x14ac:dyDescent="0.35">
      <c r="A272" t="s">
        <v>6</v>
      </c>
      <c r="B272" t="s">
        <v>1289</v>
      </c>
      <c r="C272" t="s">
        <v>76</v>
      </c>
      <c r="D272" t="s">
        <v>5037</v>
      </c>
      <c r="E272" t="s">
        <v>59</v>
      </c>
      <c r="F272" t="b">
        <v>1</v>
      </c>
      <c r="G272" t="s">
        <v>4560</v>
      </c>
      <c r="H272" s="1">
        <v>46027.420451388891</v>
      </c>
      <c r="I272" t="b">
        <v>1</v>
      </c>
      <c r="J272" t="b">
        <v>0</v>
      </c>
      <c r="K272" t="s">
        <v>4560</v>
      </c>
      <c r="L272" t="s">
        <v>60</v>
      </c>
      <c r="M272">
        <v>171500</v>
      </c>
      <c r="N272"/>
      <c r="O272" t="s">
        <v>4545</v>
      </c>
      <c r="P272" t="s">
        <v>4546</v>
      </c>
    </row>
    <row r="273" spans="1:16" x14ac:dyDescent="0.35">
      <c r="A273" t="s">
        <v>0</v>
      </c>
      <c r="B273" t="s">
        <v>5038</v>
      </c>
      <c r="C273" t="s">
        <v>40</v>
      </c>
      <c r="D273" t="s">
        <v>4526</v>
      </c>
      <c r="E273" t="s">
        <v>59</v>
      </c>
      <c r="F273" t="b">
        <v>0</v>
      </c>
      <c r="G273" t="s">
        <v>40</v>
      </c>
      <c r="H273" s="1">
        <v>46027.423680555563</v>
      </c>
      <c r="I273" t="b">
        <v>0</v>
      </c>
      <c r="J273" t="b">
        <v>0</v>
      </c>
      <c r="K273" t="s">
        <v>40</v>
      </c>
      <c r="L273" t="s">
        <v>60</v>
      </c>
      <c r="M273">
        <v>75000</v>
      </c>
      <c r="N273"/>
      <c r="O273" t="s">
        <v>5039</v>
      </c>
      <c r="P273" t="s">
        <v>2363</v>
      </c>
    </row>
    <row r="274" spans="1:16" x14ac:dyDescent="0.35">
      <c r="A274" t="s">
        <v>1</v>
      </c>
      <c r="B274" t="s">
        <v>5040</v>
      </c>
      <c r="C274" t="s">
        <v>5041</v>
      </c>
      <c r="D274" t="s">
        <v>4531</v>
      </c>
      <c r="E274" t="s">
        <v>59</v>
      </c>
      <c r="F274" t="b">
        <v>0</v>
      </c>
      <c r="G274" t="s">
        <v>4560</v>
      </c>
      <c r="H274" s="1">
        <v>46027.462118055562</v>
      </c>
      <c r="I274" t="b">
        <v>0</v>
      </c>
      <c r="J274" t="b">
        <v>0</v>
      </c>
      <c r="K274" t="s">
        <v>4560</v>
      </c>
      <c r="L274" t="s">
        <v>60</v>
      </c>
      <c r="M274">
        <v>135000</v>
      </c>
      <c r="N274"/>
      <c r="O274" t="s">
        <v>5042</v>
      </c>
      <c r="P274" t="s">
        <v>3154</v>
      </c>
    </row>
    <row r="275" spans="1:16" x14ac:dyDescent="0.35">
      <c r="A275" t="s">
        <v>5</v>
      </c>
      <c r="B275" t="s">
        <v>5043</v>
      </c>
      <c r="C275" t="s">
        <v>5041</v>
      </c>
      <c r="D275" t="s">
        <v>4531</v>
      </c>
      <c r="E275" t="s">
        <v>59</v>
      </c>
      <c r="F275" t="b">
        <v>0</v>
      </c>
      <c r="G275" t="s">
        <v>4560</v>
      </c>
      <c r="H275" s="1">
        <v>46027.462118055562</v>
      </c>
      <c r="I275" t="b">
        <v>0</v>
      </c>
      <c r="J275" t="b">
        <v>0</v>
      </c>
      <c r="K275" t="s">
        <v>4560</v>
      </c>
      <c r="L275" t="s">
        <v>60</v>
      </c>
      <c r="M275">
        <v>135000</v>
      </c>
      <c r="N275"/>
      <c r="O275" t="s">
        <v>5042</v>
      </c>
    </row>
    <row r="276" spans="1:16" x14ac:dyDescent="0.35">
      <c r="A276" t="s">
        <v>7</v>
      </c>
      <c r="B276" t="s">
        <v>5044</v>
      </c>
      <c r="C276" t="s">
        <v>76</v>
      </c>
      <c r="D276" t="s">
        <v>5045</v>
      </c>
      <c r="E276" t="s">
        <v>132</v>
      </c>
      <c r="F276" t="b">
        <v>1</v>
      </c>
      <c r="G276" t="s">
        <v>33</v>
      </c>
      <c r="H276" s="1">
        <v>46027.46503472222</v>
      </c>
      <c r="I276" t="b">
        <v>1</v>
      </c>
      <c r="J276" t="b">
        <v>0</v>
      </c>
      <c r="K276" t="s">
        <v>33</v>
      </c>
      <c r="L276" t="s">
        <v>74</v>
      </c>
      <c r="M276"/>
      <c r="N276">
        <v>120</v>
      </c>
      <c r="O276" t="s">
        <v>5046</v>
      </c>
    </row>
    <row r="277" spans="1:16" x14ac:dyDescent="0.35">
      <c r="A277" t="s">
        <v>0</v>
      </c>
      <c r="B277" t="s">
        <v>5047</v>
      </c>
      <c r="C277" t="s">
        <v>76</v>
      </c>
      <c r="D277" t="s">
        <v>5045</v>
      </c>
      <c r="E277" t="s">
        <v>132</v>
      </c>
      <c r="F277" t="b">
        <v>1</v>
      </c>
      <c r="G277" t="s">
        <v>33</v>
      </c>
      <c r="H277" s="1">
        <v>46027.465081018519</v>
      </c>
      <c r="I277" t="b">
        <v>0</v>
      </c>
      <c r="J277" t="b">
        <v>0</v>
      </c>
      <c r="K277" t="s">
        <v>33</v>
      </c>
      <c r="L277" t="s">
        <v>74</v>
      </c>
      <c r="M277"/>
      <c r="N277">
        <v>25</v>
      </c>
      <c r="O277" t="s">
        <v>5046</v>
      </c>
    </row>
    <row r="278" spans="1:16" x14ac:dyDescent="0.35">
      <c r="A278" t="s">
        <v>0</v>
      </c>
      <c r="B278" t="s">
        <v>5048</v>
      </c>
      <c r="C278" t="s">
        <v>76</v>
      </c>
      <c r="D278" t="s">
        <v>4526</v>
      </c>
      <c r="E278" t="s">
        <v>132</v>
      </c>
      <c r="F278" t="b">
        <v>1</v>
      </c>
      <c r="G278" t="s">
        <v>13</v>
      </c>
      <c r="H278" s="1">
        <v>46027.466828703713</v>
      </c>
      <c r="I278" t="b">
        <v>1</v>
      </c>
      <c r="J278" t="b">
        <v>0</v>
      </c>
      <c r="K278" t="s">
        <v>13</v>
      </c>
      <c r="L278" t="s">
        <v>74</v>
      </c>
      <c r="M278"/>
      <c r="N278">
        <v>57.5</v>
      </c>
      <c r="O278" t="s">
        <v>5046</v>
      </c>
      <c r="P278" t="s">
        <v>1519</v>
      </c>
    </row>
    <row r="279" spans="1:16" x14ac:dyDescent="0.35">
      <c r="A279" t="s">
        <v>3</v>
      </c>
      <c r="B279" t="s">
        <v>5049</v>
      </c>
      <c r="C279" t="s">
        <v>200</v>
      </c>
      <c r="D279" t="s">
        <v>2360</v>
      </c>
      <c r="E279" t="s">
        <v>59</v>
      </c>
      <c r="F279" t="b">
        <v>0</v>
      </c>
      <c r="G279" t="s">
        <v>65</v>
      </c>
      <c r="H279" s="1">
        <v>46027.500219907408</v>
      </c>
      <c r="I279" t="b">
        <v>0</v>
      </c>
      <c r="J279" t="b">
        <v>0</v>
      </c>
      <c r="K279" t="s">
        <v>41</v>
      </c>
      <c r="L279" t="s">
        <v>74</v>
      </c>
      <c r="M279"/>
      <c r="N279">
        <v>21.5</v>
      </c>
      <c r="O279" t="s">
        <v>808</v>
      </c>
    </row>
    <row r="280" spans="1:16" x14ac:dyDescent="0.35">
      <c r="A280" t="s">
        <v>0</v>
      </c>
      <c r="B280" t="s">
        <v>2522</v>
      </c>
      <c r="C280" t="s">
        <v>86</v>
      </c>
      <c r="D280" t="s">
        <v>4526</v>
      </c>
      <c r="E280" t="s">
        <v>59</v>
      </c>
      <c r="F280" t="b">
        <v>0</v>
      </c>
      <c r="G280" t="s">
        <v>77</v>
      </c>
      <c r="H280" s="1">
        <v>46027.500520833331</v>
      </c>
      <c r="I280" t="b">
        <v>0</v>
      </c>
      <c r="J280" t="b">
        <v>1</v>
      </c>
      <c r="K280" t="s">
        <v>41</v>
      </c>
      <c r="L280" t="s">
        <v>60</v>
      </c>
      <c r="M280">
        <v>169000</v>
      </c>
      <c r="N280"/>
      <c r="O280" t="s">
        <v>3211</v>
      </c>
      <c r="P280" t="s">
        <v>5050</v>
      </c>
    </row>
    <row r="281" spans="1:16" x14ac:dyDescent="0.35">
      <c r="A281" t="s">
        <v>6</v>
      </c>
      <c r="B281" t="s">
        <v>5051</v>
      </c>
      <c r="C281" t="s">
        <v>998</v>
      </c>
      <c r="D281" t="s">
        <v>4526</v>
      </c>
      <c r="E281" t="s">
        <v>59</v>
      </c>
      <c r="F281" t="b">
        <v>0</v>
      </c>
      <c r="G281" t="s">
        <v>65</v>
      </c>
      <c r="H281" s="1">
        <v>46027.501331018517</v>
      </c>
      <c r="I281" t="b">
        <v>0</v>
      </c>
      <c r="J281" t="b">
        <v>1</v>
      </c>
      <c r="K281" t="s">
        <v>41</v>
      </c>
      <c r="L281" t="s">
        <v>60</v>
      </c>
      <c r="M281">
        <v>263500</v>
      </c>
      <c r="N281"/>
      <c r="O281" t="s">
        <v>5052</v>
      </c>
      <c r="P281" t="s">
        <v>1508</v>
      </c>
    </row>
    <row r="282" spans="1:16" x14ac:dyDescent="0.35">
      <c r="A282" t="s">
        <v>5</v>
      </c>
      <c r="B282" t="s">
        <v>5053</v>
      </c>
      <c r="C282" t="s">
        <v>41</v>
      </c>
      <c r="D282" t="s">
        <v>4526</v>
      </c>
      <c r="E282" t="s">
        <v>59</v>
      </c>
      <c r="F282" t="b">
        <v>0</v>
      </c>
      <c r="G282" t="s">
        <v>65</v>
      </c>
      <c r="H282" s="1">
        <v>46027.502384259264</v>
      </c>
      <c r="I282" t="b">
        <v>0</v>
      </c>
      <c r="J282" t="b">
        <v>1</v>
      </c>
      <c r="K282" t="s">
        <v>41</v>
      </c>
      <c r="L282" t="s">
        <v>60</v>
      </c>
      <c r="M282">
        <v>182500</v>
      </c>
      <c r="N282"/>
      <c r="O282" t="s">
        <v>1551</v>
      </c>
      <c r="P282" t="s">
        <v>5054</v>
      </c>
    </row>
    <row r="283" spans="1:16" x14ac:dyDescent="0.35">
      <c r="A283" t="s">
        <v>1</v>
      </c>
      <c r="B283" t="s">
        <v>5055</v>
      </c>
      <c r="C283" t="s">
        <v>104</v>
      </c>
      <c r="D283" t="s">
        <v>4017</v>
      </c>
      <c r="E283" t="s">
        <v>59</v>
      </c>
      <c r="F283" t="b">
        <v>0</v>
      </c>
      <c r="G283" t="s">
        <v>89</v>
      </c>
      <c r="H283" s="1">
        <v>46027.503391203703</v>
      </c>
      <c r="I283" t="b">
        <v>1</v>
      </c>
      <c r="J283" t="b">
        <v>0</v>
      </c>
      <c r="K283" t="s">
        <v>41</v>
      </c>
      <c r="L283" t="s">
        <v>74</v>
      </c>
      <c r="M283"/>
      <c r="N283">
        <v>85</v>
      </c>
      <c r="O283" t="s">
        <v>5056</v>
      </c>
      <c r="P283" t="s">
        <v>5057</v>
      </c>
    </row>
    <row r="284" spans="1:16" x14ac:dyDescent="0.35">
      <c r="A284" t="s">
        <v>1</v>
      </c>
      <c r="B284" t="s">
        <v>358</v>
      </c>
      <c r="C284" t="s">
        <v>5058</v>
      </c>
      <c r="D284" t="s">
        <v>4599</v>
      </c>
      <c r="E284" t="s">
        <v>59</v>
      </c>
      <c r="F284" t="b">
        <v>0</v>
      </c>
      <c r="G284" t="s">
        <v>40</v>
      </c>
      <c r="H284" s="1">
        <v>46027.507222222222</v>
      </c>
      <c r="I284" t="b">
        <v>0</v>
      </c>
      <c r="J284" t="b">
        <v>0</v>
      </c>
      <c r="K284" t="s">
        <v>40</v>
      </c>
      <c r="L284" t="s">
        <v>60</v>
      </c>
      <c r="M284">
        <v>36000</v>
      </c>
      <c r="N284"/>
      <c r="O284" t="s">
        <v>5059</v>
      </c>
      <c r="P284" t="s">
        <v>5060</v>
      </c>
    </row>
    <row r="285" spans="1:16" x14ac:dyDescent="0.35">
      <c r="A285" t="s">
        <v>3</v>
      </c>
      <c r="B285" t="s">
        <v>5061</v>
      </c>
      <c r="C285" t="s">
        <v>451</v>
      </c>
      <c r="D285" t="s">
        <v>4526</v>
      </c>
      <c r="F285" t="b">
        <v>0</v>
      </c>
      <c r="G285" t="s">
        <v>65</v>
      </c>
      <c r="H285" s="1">
        <v>46027.541886574072</v>
      </c>
      <c r="I285" t="b">
        <v>0</v>
      </c>
      <c r="J285" t="b">
        <v>1</v>
      </c>
      <c r="K285" t="s">
        <v>41</v>
      </c>
      <c r="L285" t="s">
        <v>74</v>
      </c>
      <c r="M285"/>
      <c r="N285">
        <v>42.5</v>
      </c>
      <c r="O285" t="s">
        <v>155</v>
      </c>
      <c r="P285" t="s">
        <v>5062</v>
      </c>
    </row>
    <row r="286" spans="1:16" x14ac:dyDescent="0.35">
      <c r="A286" t="s">
        <v>2</v>
      </c>
      <c r="B286" t="s">
        <v>5063</v>
      </c>
      <c r="C286" t="s">
        <v>76</v>
      </c>
      <c r="D286" t="s">
        <v>584</v>
      </c>
      <c r="E286" t="s">
        <v>72</v>
      </c>
      <c r="F286" t="b">
        <v>1</v>
      </c>
      <c r="G286" t="s">
        <v>19</v>
      </c>
      <c r="H286" s="1">
        <v>46027.546168981477</v>
      </c>
      <c r="I286" t="b">
        <v>0</v>
      </c>
      <c r="J286" t="b">
        <v>0</v>
      </c>
      <c r="K286" t="s">
        <v>19</v>
      </c>
      <c r="L286" t="s">
        <v>74</v>
      </c>
      <c r="M286"/>
      <c r="N286">
        <v>15</v>
      </c>
      <c r="O286" t="s">
        <v>5064</v>
      </c>
      <c r="P286" t="s">
        <v>5065</v>
      </c>
    </row>
    <row r="287" spans="1:16" x14ac:dyDescent="0.35">
      <c r="A287" t="s">
        <v>0</v>
      </c>
      <c r="B287" t="s">
        <v>5066</v>
      </c>
      <c r="C287" t="s">
        <v>5067</v>
      </c>
      <c r="D287" t="s">
        <v>4599</v>
      </c>
      <c r="E287" t="s">
        <v>59</v>
      </c>
      <c r="F287" t="b">
        <v>0</v>
      </c>
      <c r="G287" t="s">
        <v>40</v>
      </c>
      <c r="H287" s="1">
        <v>46027.548645833333</v>
      </c>
      <c r="I287" t="b">
        <v>1</v>
      </c>
      <c r="J287" t="b">
        <v>0</v>
      </c>
      <c r="K287" t="s">
        <v>40</v>
      </c>
      <c r="L287" t="s">
        <v>60</v>
      </c>
      <c r="M287">
        <v>55000</v>
      </c>
      <c r="N287"/>
      <c r="O287" t="s">
        <v>5068</v>
      </c>
    </row>
    <row r="288" spans="1:16" x14ac:dyDescent="0.35">
      <c r="A288" t="s">
        <v>0</v>
      </c>
      <c r="B288" t="s">
        <v>5069</v>
      </c>
      <c r="C288" t="s">
        <v>5070</v>
      </c>
      <c r="D288" t="s">
        <v>4599</v>
      </c>
      <c r="E288" t="s">
        <v>59</v>
      </c>
      <c r="F288" t="b">
        <v>0</v>
      </c>
      <c r="G288" t="s">
        <v>40</v>
      </c>
      <c r="H288" s="1">
        <v>46027.548680555563</v>
      </c>
      <c r="I288" t="b">
        <v>1</v>
      </c>
      <c r="J288" t="b">
        <v>0</v>
      </c>
      <c r="K288" t="s">
        <v>40</v>
      </c>
      <c r="L288" t="s">
        <v>60</v>
      </c>
      <c r="M288">
        <v>34000</v>
      </c>
      <c r="N288"/>
      <c r="O288" t="s">
        <v>5071</v>
      </c>
      <c r="P288" t="s">
        <v>2583</v>
      </c>
    </row>
    <row r="289" spans="1:16" x14ac:dyDescent="0.35">
      <c r="A289" t="s">
        <v>3</v>
      </c>
      <c r="B289" t="s">
        <v>5072</v>
      </c>
      <c r="C289" t="s">
        <v>5073</v>
      </c>
      <c r="D289" t="s">
        <v>4526</v>
      </c>
      <c r="E289" t="s">
        <v>59</v>
      </c>
      <c r="F289" t="b">
        <v>0</v>
      </c>
      <c r="G289" t="s">
        <v>40</v>
      </c>
      <c r="H289" s="1">
        <v>46027.54886574074</v>
      </c>
      <c r="I289" t="b">
        <v>1</v>
      </c>
      <c r="J289" t="b">
        <v>0</v>
      </c>
      <c r="K289" t="s">
        <v>40</v>
      </c>
      <c r="L289" t="s">
        <v>60</v>
      </c>
      <c r="M289">
        <v>75000</v>
      </c>
      <c r="N289"/>
      <c r="O289" t="s">
        <v>5074</v>
      </c>
      <c r="P289" t="s">
        <v>5075</v>
      </c>
    </row>
    <row r="290" spans="1:16" x14ac:dyDescent="0.35">
      <c r="A290" t="s">
        <v>5</v>
      </c>
      <c r="B290" t="s">
        <v>3423</v>
      </c>
      <c r="C290" t="s">
        <v>5076</v>
      </c>
      <c r="D290" t="s">
        <v>4633</v>
      </c>
      <c r="E290" t="s">
        <v>59</v>
      </c>
      <c r="F290" t="b">
        <v>0</v>
      </c>
      <c r="G290" t="s">
        <v>42</v>
      </c>
      <c r="H290" s="1">
        <v>46027.562777777777</v>
      </c>
      <c r="I290" t="b">
        <v>0</v>
      </c>
      <c r="J290" t="b">
        <v>0</v>
      </c>
      <c r="K290" t="s">
        <v>42</v>
      </c>
      <c r="L290" t="s">
        <v>60</v>
      </c>
      <c r="M290">
        <v>75000</v>
      </c>
      <c r="N290"/>
      <c r="O290" t="s">
        <v>5077</v>
      </c>
      <c r="P290" t="s">
        <v>5078</v>
      </c>
    </row>
    <row r="291" spans="1:16" x14ac:dyDescent="0.35">
      <c r="A291" t="s">
        <v>3</v>
      </c>
      <c r="B291" t="s">
        <v>5079</v>
      </c>
      <c r="C291" t="s">
        <v>2269</v>
      </c>
      <c r="D291" t="s">
        <v>4751</v>
      </c>
      <c r="E291" t="s">
        <v>59</v>
      </c>
      <c r="F291" t="b">
        <v>0</v>
      </c>
      <c r="G291" t="s">
        <v>65</v>
      </c>
      <c r="H291" s="1">
        <v>46027.583553240736</v>
      </c>
      <c r="I291" t="b">
        <v>0</v>
      </c>
      <c r="J291" t="b">
        <v>1</v>
      </c>
      <c r="K291" t="s">
        <v>41</v>
      </c>
      <c r="L291" t="s">
        <v>60</v>
      </c>
      <c r="M291">
        <v>108313</v>
      </c>
      <c r="N291"/>
      <c r="O291" t="s">
        <v>5080</v>
      </c>
      <c r="P291" t="s">
        <v>728</v>
      </c>
    </row>
    <row r="292" spans="1:16" x14ac:dyDescent="0.35">
      <c r="A292" t="s">
        <v>0</v>
      </c>
      <c r="B292" t="s">
        <v>5081</v>
      </c>
      <c r="C292" t="s">
        <v>5082</v>
      </c>
      <c r="D292" t="s">
        <v>4526</v>
      </c>
      <c r="E292" t="s">
        <v>59</v>
      </c>
      <c r="F292" t="b">
        <v>0</v>
      </c>
      <c r="G292" t="s">
        <v>65</v>
      </c>
      <c r="H292" s="1">
        <v>46027.583587962959</v>
      </c>
      <c r="I292" t="b">
        <v>0</v>
      </c>
      <c r="J292" t="b">
        <v>1</v>
      </c>
      <c r="K292" t="s">
        <v>41</v>
      </c>
      <c r="L292" t="s">
        <v>60</v>
      </c>
      <c r="M292">
        <v>221640</v>
      </c>
      <c r="N292"/>
      <c r="O292" t="s">
        <v>5083</v>
      </c>
      <c r="P292" t="s">
        <v>5084</v>
      </c>
    </row>
    <row r="293" spans="1:16" x14ac:dyDescent="0.35">
      <c r="A293" t="s">
        <v>0</v>
      </c>
      <c r="B293" t="s">
        <v>228</v>
      </c>
      <c r="C293" t="s">
        <v>181</v>
      </c>
      <c r="D293" t="s">
        <v>4526</v>
      </c>
      <c r="E293" t="s">
        <v>88</v>
      </c>
      <c r="F293" t="b">
        <v>0</v>
      </c>
      <c r="G293" t="s">
        <v>89</v>
      </c>
      <c r="H293" s="1">
        <v>46027.584351851852</v>
      </c>
      <c r="I293" t="b">
        <v>1</v>
      </c>
      <c r="J293" t="b">
        <v>0</v>
      </c>
      <c r="K293" t="s">
        <v>41</v>
      </c>
      <c r="L293" t="s">
        <v>74</v>
      </c>
      <c r="M293"/>
      <c r="N293">
        <v>29</v>
      </c>
      <c r="O293" t="s">
        <v>5085</v>
      </c>
      <c r="P293" t="s">
        <v>146</v>
      </c>
    </row>
    <row r="294" spans="1:16" x14ac:dyDescent="0.35">
      <c r="A294" t="s">
        <v>2</v>
      </c>
      <c r="B294" t="s">
        <v>5086</v>
      </c>
      <c r="C294" t="s">
        <v>112</v>
      </c>
      <c r="D294" t="s">
        <v>4526</v>
      </c>
      <c r="E294" t="s">
        <v>59</v>
      </c>
      <c r="F294" t="b">
        <v>0</v>
      </c>
      <c r="G294" t="s">
        <v>65</v>
      </c>
      <c r="H294" s="1">
        <v>46027.58457175926</v>
      </c>
      <c r="I294" t="b">
        <v>0</v>
      </c>
      <c r="J294" t="b">
        <v>1</v>
      </c>
      <c r="K294" t="s">
        <v>41</v>
      </c>
      <c r="L294" t="s">
        <v>60</v>
      </c>
      <c r="M294">
        <v>125762.5</v>
      </c>
      <c r="N294"/>
      <c r="O294" t="s">
        <v>1827</v>
      </c>
      <c r="P294" t="s">
        <v>5087</v>
      </c>
    </row>
    <row r="295" spans="1:16" x14ac:dyDescent="0.35">
      <c r="A295" t="s">
        <v>5</v>
      </c>
      <c r="B295" t="s">
        <v>5088</v>
      </c>
      <c r="C295" t="s">
        <v>356</v>
      </c>
      <c r="D295" t="s">
        <v>4630</v>
      </c>
      <c r="E295" t="s">
        <v>59</v>
      </c>
      <c r="F295" t="b">
        <v>0</v>
      </c>
      <c r="G295" t="s">
        <v>65</v>
      </c>
      <c r="H295" s="1">
        <v>46027.585717592592</v>
      </c>
      <c r="I295" t="b">
        <v>0</v>
      </c>
      <c r="J295" t="b">
        <v>1</v>
      </c>
      <c r="K295" t="s">
        <v>41</v>
      </c>
      <c r="L295" t="s">
        <v>60</v>
      </c>
      <c r="M295">
        <v>173500</v>
      </c>
      <c r="N295"/>
      <c r="O295" t="s">
        <v>95</v>
      </c>
      <c r="P295" t="s">
        <v>4639</v>
      </c>
    </row>
    <row r="296" spans="1:16" x14ac:dyDescent="0.35">
      <c r="A296" t="s">
        <v>1</v>
      </c>
      <c r="B296" t="s">
        <v>5089</v>
      </c>
      <c r="C296" t="s">
        <v>5090</v>
      </c>
      <c r="D296" t="s">
        <v>4526</v>
      </c>
      <c r="E296" t="s">
        <v>59</v>
      </c>
      <c r="F296" t="b">
        <v>0</v>
      </c>
      <c r="G296" t="s">
        <v>65</v>
      </c>
      <c r="H296" s="1">
        <v>46027.585763888892</v>
      </c>
      <c r="I296" t="b">
        <v>0</v>
      </c>
      <c r="J296" t="b">
        <v>1</v>
      </c>
      <c r="K296" t="s">
        <v>41</v>
      </c>
      <c r="L296" t="s">
        <v>60</v>
      </c>
      <c r="M296">
        <v>117550</v>
      </c>
      <c r="N296"/>
      <c r="O296" t="s">
        <v>5091</v>
      </c>
      <c r="P296" t="s">
        <v>2685</v>
      </c>
    </row>
    <row r="297" spans="1:16" x14ac:dyDescent="0.35">
      <c r="A297" t="s">
        <v>0</v>
      </c>
      <c r="B297" t="s">
        <v>262</v>
      </c>
      <c r="C297" t="s">
        <v>4013</v>
      </c>
      <c r="D297" t="s">
        <v>4630</v>
      </c>
      <c r="E297" t="s">
        <v>88</v>
      </c>
      <c r="F297" t="b">
        <v>0</v>
      </c>
      <c r="G297" t="s">
        <v>77</v>
      </c>
      <c r="H297" s="1">
        <v>46027.625451388893</v>
      </c>
      <c r="I297" t="b">
        <v>1</v>
      </c>
      <c r="J297" t="b">
        <v>0</v>
      </c>
      <c r="K297" t="s">
        <v>41</v>
      </c>
      <c r="L297" t="s">
        <v>74</v>
      </c>
      <c r="M297"/>
      <c r="N297">
        <v>36</v>
      </c>
      <c r="O297" t="s">
        <v>5092</v>
      </c>
      <c r="P297" t="s">
        <v>5093</v>
      </c>
    </row>
    <row r="298" spans="1:16" x14ac:dyDescent="0.35">
      <c r="A298" t="s">
        <v>2</v>
      </c>
      <c r="B298" t="s">
        <v>5094</v>
      </c>
      <c r="C298" t="s">
        <v>290</v>
      </c>
      <c r="D298" t="s">
        <v>4346</v>
      </c>
      <c r="E298" t="s">
        <v>59</v>
      </c>
      <c r="F298" t="b">
        <v>0</v>
      </c>
      <c r="G298" t="s">
        <v>77</v>
      </c>
      <c r="H298" s="1">
        <v>46027.626631944448</v>
      </c>
      <c r="I298" t="b">
        <v>0</v>
      </c>
      <c r="J298" t="b">
        <v>1</v>
      </c>
      <c r="K298" t="s">
        <v>41</v>
      </c>
      <c r="L298" t="s">
        <v>60</v>
      </c>
      <c r="M298">
        <v>167500</v>
      </c>
      <c r="N298"/>
      <c r="O298" t="s">
        <v>577</v>
      </c>
      <c r="P298" t="s">
        <v>5095</v>
      </c>
    </row>
    <row r="299" spans="1:16" x14ac:dyDescent="0.35">
      <c r="A299" t="s">
        <v>2</v>
      </c>
      <c r="B299" t="s">
        <v>5096</v>
      </c>
      <c r="C299" t="s">
        <v>4560</v>
      </c>
      <c r="D299" t="s">
        <v>4531</v>
      </c>
      <c r="E299" t="s">
        <v>59</v>
      </c>
      <c r="F299" t="b">
        <v>0</v>
      </c>
      <c r="G299" t="s">
        <v>4560</v>
      </c>
      <c r="H299" s="1">
        <v>46027.628750000003</v>
      </c>
      <c r="I299" t="b">
        <v>0</v>
      </c>
      <c r="J299" t="b">
        <v>0</v>
      </c>
      <c r="K299" t="s">
        <v>4560</v>
      </c>
      <c r="L299" t="s">
        <v>60</v>
      </c>
      <c r="M299">
        <v>350000</v>
      </c>
      <c r="N299"/>
      <c r="O299" t="s">
        <v>5097</v>
      </c>
    </row>
    <row r="300" spans="1:16" x14ac:dyDescent="0.35">
      <c r="A300" t="s">
        <v>4</v>
      </c>
      <c r="B300" t="s">
        <v>5098</v>
      </c>
      <c r="C300" t="s">
        <v>76</v>
      </c>
      <c r="D300" t="s">
        <v>4622</v>
      </c>
      <c r="E300" t="s">
        <v>59</v>
      </c>
      <c r="F300" t="b">
        <v>1</v>
      </c>
      <c r="G300" t="s">
        <v>40</v>
      </c>
      <c r="H300" s="1">
        <v>46027.632314814808</v>
      </c>
      <c r="I300" t="b">
        <v>1</v>
      </c>
      <c r="J300" t="b">
        <v>1</v>
      </c>
      <c r="K300" t="s">
        <v>40</v>
      </c>
      <c r="L300" t="s">
        <v>60</v>
      </c>
      <c r="M300">
        <v>115000</v>
      </c>
      <c r="N300"/>
      <c r="O300" t="s">
        <v>5099</v>
      </c>
      <c r="P300" t="s">
        <v>5100</v>
      </c>
    </row>
    <row r="301" spans="1:16" x14ac:dyDescent="0.35">
      <c r="A301" t="s">
        <v>1</v>
      </c>
      <c r="B301" t="s">
        <v>5101</v>
      </c>
      <c r="C301" t="s">
        <v>955</v>
      </c>
      <c r="D301" t="s">
        <v>5102</v>
      </c>
      <c r="E301" t="s">
        <v>59</v>
      </c>
      <c r="F301" t="b">
        <v>0</v>
      </c>
      <c r="G301" t="s">
        <v>13</v>
      </c>
      <c r="H301" s="1">
        <v>46027.633587962962</v>
      </c>
      <c r="I301" t="b">
        <v>0</v>
      </c>
      <c r="J301" t="b">
        <v>0</v>
      </c>
      <c r="K301" t="s">
        <v>13</v>
      </c>
      <c r="L301" t="s">
        <v>60</v>
      </c>
      <c r="M301">
        <v>143500</v>
      </c>
      <c r="N301"/>
      <c r="O301" t="s">
        <v>5103</v>
      </c>
      <c r="P301" t="s">
        <v>5104</v>
      </c>
    </row>
    <row r="302" spans="1:16" x14ac:dyDescent="0.35">
      <c r="A302" t="s">
        <v>0</v>
      </c>
      <c r="B302" t="s">
        <v>5105</v>
      </c>
      <c r="C302" t="s">
        <v>112</v>
      </c>
      <c r="D302" t="s">
        <v>2360</v>
      </c>
      <c r="E302" t="s">
        <v>59</v>
      </c>
      <c r="F302" t="b">
        <v>0</v>
      </c>
      <c r="G302" t="s">
        <v>65</v>
      </c>
      <c r="H302" s="1">
        <v>46027.666712962957</v>
      </c>
      <c r="I302" t="b">
        <v>0</v>
      </c>
      <c r="J302" t="b">
        <v>1</v>
      </c>
      <c r="K302" t="s">
        <v>41</v>
      </c>
      <c r="L302" t="s">
        <v>60</v>
      </c>
      <c r="M302">
        <v>134479</v>
      </c>
      <c r="N302"/>
      <c r="O302" t="s">
        <v>5106</v>
      </c>
      <c r="P302" t="s">
        <v>325</v>
      </c>
    </row>
    <row r="303" spans="1:16" x14ac:dyDescent="0.35">
      <c r="A303" t="s">
        <v>0</v>
      </c>
      <c r="B303" t="s">
        <v>5107</v>
      </c>
      <c r="C303" t="s">
        <v>112</v>
      </c>
      <c r="D303" t="s">
        <v>4630</v>
      </c>
      <c r="E303" t="s">
        <v>59</v>
      </c>
      <c r="F303" t="b">
        <v>0</v>
      </c>
      <c r="G303" t="s">
        <v>65</v>
      </c>
      <c r="H303" s="1">
        <v>46027.666712962957</v>
      </c>
      <c r="I303" t="b">
        <v>0</v>
      </c>
      <c r="J303" t="b">
        <v>1</v>
      </c>
      <c r="K303" t="s">
        <v>41</v>
      </c>
      <c r="L303" t="s">
        <v>60</v>
      </c>
      <c r="M303">
        <v>192500</v>
      </c>
      <c r="N303"/>
      <c r="O303" t="s">
        <v>95</v>
      </c>
      <c r="P303" t="s">
        <v>5108</v>
      </c>
    </row>
    <row r="304" spans="1:16" x14ac:dyDescent="0.35">
      <c r="A304" t="s">
        <v>7</v>
      </c>
      <c r="B304" t="s">
        <v>7</v>
      </c>
      <c r="C304" t="s">
        <v>5109</v>
      </c>
      <c r="D304" t="s">
        <v>2360</v>
      </c>
      <c r="E304" t="s">
        <v>59</v>
      </c>
      <c r="F304" t="b">
        <v>0</v>
      </c>
      <c r="G304" t="s">
        <v>65</v>
      </c>
      <c r="H304" s="1">
        <v>46027.666805555556</v>
      </c>
      <c r="I304" t="b">
        <v>1</v>
      </c>
      <c r="J304" t="b">
        <v>0</v>
      </c>
      <c r="K304" t="s">
        <v>41</v>
      </c>
      <c r="L304" t="s">
        <v>74</v>
      </c>
      <c r="M304"/>
      <c r="N304">
        <v>18.82</v>
      </c>
      <c r="O304" t="s">
        <v>1163</v>
      </c>
      <c r="P304" t="s">
        <v>310</v>
      </c>
    </row>
    <row r="305" spans="1:16" x14ac:dyDescent="0.35">
      <c r="A305" t="s">
        <v>2</v>
      </c>
      <c r="B305" t="s">
        <v>5110</v>
      </c>
      <c r="C305" t="s">
        <v>315</v>
      </c>
      <c r="D305" t="s">
        <v>2360</v>
      </c>
      <c r="E305" t="s">
        <v>59</v>
      </c>
      <c r="F305" t="b">
        <v>0</v>
      </c>
      <c r="G305" t="s">
        <v>65</v>
      </c>
      <c r="H305" s="1">
        <v>46027.667962962973</v>
      </c>
      <c r="I305" t="b">
        <v>0</v>
      </c>
      <c r="J305" t="b">
        <v>0</v>
      </c>
      <c r="K305" t="s">
        <v>41</v>
      </c>
      <c r="L305" t="s">
        <v>60</v>
      </c>
      <c r="M305">
        <v>153000</v>
      </c>
      <c r="N305"/>
      <c r="O305" t="s">
        <v>4412</v>
      </c>
      <c r="P305" t="s">
        <v>705</v>
      </c>
    </row>
    <row r="306" spans="1:16" x14ac:dyDescent="0.35">
      <c r="A306" t="s">
        <v>2</v>
      </c>
      <c r="B306" t="s">
        <v>2946</v>
      </c>
      <c r="C306" t="s">
        <v>165</v>
      </c>
      <c r="D306" t="s">
        <v>4630</v>
      </c>
      <c r="E306" t="s">
        <v>88</v>
      </c>
      <c r="F306" t="b">
        <v>0</v>
      </c>
      <c r="G306" t="s">
        <v>73</v>
      </c>
      <c r="H306" s="1">
        <v>46027.668587962973</v>
      </c>
      <c r="I306" t="b">
        <v>0</v>
      </c>
      <c r="J306" t="b">
        <v>0</v>
      </c>
      <c r="K306" t="s">
        <v>41</v>
      </c>
      <c r="L306" t="s">
        <v>74</v>
      </c>
      <c r="M306"/>
      <c r="N306">
        <v>80</v>
      </c>
      <c r="O306" t="s">
        <v>105</v>
      </c>
      <c r="P306" t="s">
        <v>5111</v>
      </c>
    </row>
    <row r="307" spans="1:16" x14ac:dyDescent="0.35">
      <c r="A307" t="s">
        <v>0</v>
      </c>
      <c r="B307" t="s">
        <v>5112</v>
      </c>
      <c r="C307" t="s">
        <v>76</v>
      </c>
      <c r="D307" t="s">
        <v>5037</v>
      </c>
      <c r="E307" t="s">
        <v>59</v>
      </c>
      <c r="F307" t="b">
        <v>1</v>
      </c>
      <c r="G307" t="s">
        <v>34</v>
      </c>
      <c r="H307" s="1">
        <v>46027.670810185176</v>
      </c>
      <c r="I307" t="b">
        <v>1</v>
      </c>
      <c r="J307" t="b">
        <v>0</v>
      </c>
      <c r="K307" t="s">
        <v>34</v>
      </c>
      <c r="L307" t="s">
        <v>60</v>
      </c>
      <c r="M307">
        <v>178000</v>
      </c>
      <c r="N307"/>
      <c r="O307" t="s">
        <v>4360</v>
      </c>
      <c r="P307" t="s">
        <v>5113</v>
      </c>
    </row>
    <row r="308" spans="1:16" x14ac:dyDescent="0.35">
      <c r="A308" t="s">
        <v>0</v>
      </c>
      <c r="B308" t="s">
        <v>5114</v>
      </c>
      <c r="C308" t="s">
        <v>5115</v>
      </c>
      <c r="D308" t="s">
        <v>4526</v>
      </c>
      <c r="E308" t="s">
        <v>88</v>
      </c>
      <c r="F308" t="b">
        <v>0</v>
      </c>
      <c r="G308" t="s">
        <v>40</v>
      </c>
      <c r="H308" s="1">
        <v>46027.673680555563</v>
      </c>
      <c r="I308" t="b">
        <v>1</v>
      </c>
      <c r="J308" t="b">
        <v>0</v>
      </c>
      <c r="K308" t="s">
        <v>40</v>
      </c>
      <c r="L308" t="s">
        <v>60</v>
      </c>
      <c r="M308">
        <v>52500</v>
      </c>
      <c r="N308"/>
      <c r="O308" t="s">
        <v>5116</v>
      </c>
      <c r="P308" t="s">
        <v>1514</v>
      </c>
    </row>
    <row r="309" spans="1:16" x14ac:dyDescent="0.35">
      <c r="A309" t="s">
        <v>2</v>
      </c>
      <c r="B309" t="s">
        <v>5117</v>
      </c>
      <c r="C309" t="s">
        <v>5118</v>
      </c>
      <c r="D309" t="s">
        <v>4599</v>
      </c>
      <c r="F309" t="b">
        <v>0</v>
      </c>
      <c r="G309" t="s">
        <v>40</v>
      </c>
      <c r="H309" s="1">
        <v>46027.673807870371</v>
      </c>
      <c r="I309" t="b">
        <v>0</v>
      </c>
      <c r="J309" t="b">
        <v>0</v>
      </c>
      <c r="K309" t="s">
        <v>40</v>
      </c>
      <c r="L309" t="s">
        <v>60</v>
      </c>
      <c r="M309">
        <v>31205</v>
      </c>
      <c r="N309"/>
      <c r="O309" t="s">
        <v>5119</v>
      </c>
      <c r="P309" t="s">
        <v>5120</v>
      </c>
    </row>
    <row r="310" spans="1:16" x14ac:dyDescent="0.35">
      <c r="A310" t="s">
        <v>5</v>
      </c>
      <c r="B310" t="s">
        <v>2584</v>
      </c>
      <c r="C310" t="s">
        <v>40</v>
      </c>
      <c r="D310" t="s">
        <v>4526</v>
      </c>
      <c r="E310" t="s">
        <v>88</v>
      </c>
      <c r="F310" t="b">
        <v>0</v>
      </c>
      <c r="G310" t="s">
        <v>40</v>
      </c>
      <c r="H310" s="1">
        <v>46027.673946759263</v>
      </c>
      <c r="I310" t="b">
        <v>1</v>
      </c>
      <c r="J310" t="b">
        <v>0</v>
      </c>
      <c r="K310" t="s">
        <v>40</v>
      </c>
      <c r="L310" t="s">
        <v>74</v>
      </c>
      <c r="M310"/>
      <c r="N310">
        <v>80</v>
      </c>
      <c r="O310" t="s">
        <v>5121</v>
      </c>
      <c r="P310" t="s">
        <v>5122</v>
      </c>
    </row>
    <row r="311" spans="1:16" x14ac:dyDescent="0.35">
      <c r="A311" t="s">
        <v>0</v>
      </c>
      <c r="B311" t="s">
        <v>5123</v>
      </c>
      <c r="C311" t="s">
        <v>107</v>
      </c>
      <c r="D311" t="s">
        <v>4526</v>
      </c>
      <c r="E311" t="s">
        <v>59</v>
      </c>
      <c r="F311" t="b">
        <v>0</v>
      </c>
      <c r="G311" t="s">
        <v>77</v>
      </c>
      <c r="H311" s="1">
        <v>46027.708854166667</v>
      </c>
      <c r="I311" t="b">
        <v>0</v>
      </c>
      <c r="J311" t="b">
        <v>0</v>
      </c>
      <c r="K311" t="s">
        <v>41</v>
      </c>
      <c r="L311" t="s">
        <v>60</v>
      </c>
      <c r="M311">
        <v>60000</v>
      </c>
      <c r="N311"/>
      <c r="O311" t="s">
        <v>5124</v>
      </c>
    </row>
    <row r="312" spans="1:16" x14ac:dyDescent="0.35">
      <c r="A312" t="s">
        <v>0</v>
      </c>
      <c r="B312" t="s">
        <v>5125</v>
      </c>
      <c r="C312" t="s">
        <v>616</v>
      </c>
      <c r="D312" t="s">
        <v>4526</v>
      </c>
      <c r="E312" t="s">
        <v>88</v>
      </c>
      <c r="F312" t="b">
        <v>0</v>
      </c>
      <c r="G312" t="s">
        <v>73</v>
      </c>
      <c r="H312" s="1">
        <v>46027.709039351852</v>
      </c>
      <c r="I312" t="b">
        <v>1</v>
      </c>
      <c r="J312" t="b">
        <v>0</v>
      </c>
      <c r="K312" t="s">
        <v>41</v>
      </c>
      <c r="L312" t="s">
        <v>74</v>
      </c>
      <c r="M312"/>
      <c r="N312">
        <v>50.575000000000003</v>
      </c>
      <c r="O312" t="s">
        <v>2336</v>
      </c>
    </row>
    <row r="313" spans="1:16" x14ac:dyDescent="0.35">
      <c r="A313" t="s">
        <v>0</v>
      </c>
      <c r="B313" t="s">
        <v>5126</v>
      </c>
      <c r="C313" t="s">
        <v>19</v>
      </c>
      <c r="D313" t="s">
        <v>4595</v>
      </c>
      <c r="E313" t="s">
        <v>59</v>
      </c>
      <c r="F313" t="b">
        <v>0</v>
      </c>
      <c r="G313" t="s">
        <v>19</v>
      </c>
      <c r="H313" s="1">
        <v>46027.712789351863</v>
      </c>
      <c r="I313" t="b">
        <v>1</v>
      </c>
      <c r="J313" t="b">
        <v>0</v>
      </c>
      <c r="K313" t="s">
        <v>19</v>
      </c>
      <c r="L313" t="s">
        <v>74</v>
      </c>
      <c r="M313"/>
      <c r="N313">
        <v>20</v>
      </c>
      <c r="O313" t="s">
        <v>4596</v>
      </c>
      <c r="P313" t="s">
        <v>219</v>
      </c>
    </row>
    <row r="314" spans="1:16" x14ac:dyDescent="0.35">
      <c r="A314" t="s">
        <v>2</v>
      </c>
      <c r="B314" t="s">
        <v>1398</v>
      </c>
      <c r="C314" t="s">
        <v>287</v>
      </c>
      <c r="D314" t="s">
        <v>4526</v>
      </c>
      <c r="E314" t="s">
        <v>59</v>
      </c>
      <c r="F314" t="b">
        <v>0</v>
      </c>
      <c r="G314" t="s">
        <v>63</v>
      </c>
      <c r="H314" s="1">
        <v>46027.721550925933</v>
      </c>
      <c r="I314" t="b">
        <v>0</v>
      </c>
      <c r="J314" t="b">
        <v>0</v>
      </c>
      <c r="K314" t="s">
        <v>41</v>
      </c>
      <c r="L314" t="s">
        <v>60</v>
      </c>
      <c r="M314">
        <v>60000</v>
      </c>
      <c r="N314"/>
      <c r="O314" t="s">
        <v>1572</v>
      </c>
    </row>
    <row r="315" spans="1:16" x14ac:dyDescent="0.35">
      <c r="A315" t="s">
        <v>1</v>
      </c>
      <c r="B315" t="s">
        <v>316</v>
      </c>
      <c r="C315" t="s">
        <v>5127</v>
      </c>
      <c r="D315" t="s">
        <v>4526</v>
      </c>
      <c r="E315" t="s">
        <v>88</v>
      </c>
      <c r="F315" t="b">
        <v>0</v>
      </c>
      <c r="G315" t="s">
        <v>20</v>
      </c>
      <c r="H315" s="1">
        <v>46027.763009259259</v>
      </c>
      <c r="I315" t="b">
        <v>0</v>
      </c>
      <c r="J315" t="b">
        <v>0</v>
      </c>
      <c r="K315" t="s">
        <v>20</v>
      </c>
      <c r="L315" t="s">
        <v>74</v>
      </c>
      <c r="M315"/>
      <c r="N315">
        <v>59.375</v>
      </c>
      <c r="O315" t="s">
        <v>5128</v>
      </c>
      <c r="P315" t="s">
        <v>5129</v>
      </c>
    </row>
    <row r="316" spans="1:16" x14ac:dyDescent="0.35">
      <c r="A316" t="s">
        <v>0</v>
      </c>
      <c r="B316" t="s">
        <v>0</v>
      </c>
      <c r="C316" t="s">
        <v>1379</v>
      </c>
      <c r="D316" t="s">
        <v>2360</v>
      </c>
      <c r="E316" t="s">
        <v>59</v>
      </c>
      <c r="F316" t="b">
        <v>0</v>
      </c>
      <c r="G316" t="s">
        <v>63</v>
      </c>
      <c r="H316" s="1">
        <v>46027.763182870367</v>
      </c>
      <c r="I316" t="b">
        <v>0</v>
      </c>
      <c r="J316" t="b">
        <v>0</v>
      </c>
      <c r="K316" t="s">
        <v>41</v>
      </c>
      <c r="L316" t="s">
        <v>60</v>
      </c>
      <c r="M316">
        <v>75000</v>
      </c>
      <c r="N316"/>
      <c r="O316" t="s">
        <v>5130</v>
      </c>
      <c r="P316" t="s">
        <v>2583</v>
      </c>
    </row>
    <row r="317" spans="1:16" x14ac:dyDescent="0.35">
      <c r="A317" t="s">
        <v>0</v>
      </c>
      <c r="B317" t="s">
        <v>0</v>
      </c>
      <c r="C317" t="s">
        <v>5131</v>
      </c>
      <c r="D317" t="s">
        <v>2360</v>
      </c>
      <c r="E317" t="s">
        <v>59</v>
      </c>
      <c r="F317" t="b">
        <v>0</v>
      </c>
      <c r="G317" t="s">
        <v>65</v>
      </c>
      <c r="H317" s="1">
        <v>46027.79179398148</v>
      </c>
      <c r="I317" t="b">
        <v>0</v>
      </c>
      <c r="J317" t="b">
        <v>1</v>
      </c>
      <c r="K317" t="s">
        <v>41</v>
      </c>
      <c r="L317" t="s">
        <v>74</v>
      </c>
      <c r="M317"/>
      <c r="N317">
        <v>32</v>
      </c>
      <c r="O317" t="s">
        <v>2705</v>
      </c>
      <c r="P317" t="s">
        <v>5132</v>
      </c>
    </row>
    <row r="318" spans="1:16" x14ac:dyDescent="0.35">
      <c r="A318" t="s">
        <v>0</v>
      </c>
      <c r="B318" t="s">
        <v>2669</v>
      </c>
      <c r="C318" t="s">
        <v>455</v>
      </c>
      <c r="D318" t="s">
        <v>4526</v>
      </c>
      <c r="E318" t="s">
        <v>88</v>
      </c>
      <c r="F318" t="b">
        <v>0</v>
      </c>
      <c r="G318" t="s">
        <v>65</v>
      </c>
      <c r="H318" s="1">
        <v>46027.79179398148</v>
      </c>
      <c r="I318" t="b">
        <v>1</v>
      </c>
      <c r="J318" t="b">
        <v>0</v>
      </c>
      <c r="K318" t="s">
        <v>41</v>
      </c>
      <c r="L318" t="s">
        <v>74</v>
      </c>
      <c r="M318"/>
      <c r="N318">
        <v>65</v>
      </c>
      <c r="O318" t="s">
        <v>5133</v>
      </c>
      <c r="P318" t="s">
        <v>5134</v>
      </c>
    </row>
    <row r="319" spans="1:16" x14ac:dyDescent="0.35">
      <c r="A319" t="s">
        <v>5</v>
      </c>
      <c r="B319" t="s">
        <v>5135</v>
      </c>
      <c r="C319" t="s">
        <v>1020</v>
      </c>
      <c r="D319" t="s">
        <v>4526</v>
      </c>
      <c r="E319" t="s">
        <v>88</v>
      </c>
      <c r="F319" t="b">
        <v>0</v>
      </c>
      <c r="G319" t="s">
        <v>65</v>
      </c>
      <c r="H319" s="1">
        <v>46027.794108796297</v>
      </c>
      <c r="I319" t="b">
        <v>0</v>
      </c>
      <c r="J319" t="b">
        <v>1</v>
      </c>
      <c r="K319" t="s">
        <v>41</v>
      </c>
      <c r="L319" t="s">
        <v>74</v>
      </c>
      <c r="M319"/>
      <c r="N319">
        <v>77.5</v>
      </c>
      <c r="O319" t="s">
        <v>110</v>
      </c>
      <c r="P319" t="s">
        <v>5136</v>
      </c>
    </row>
    <row r="320" spans="1:16" x14ac:dyDescent="0.35">
      <c r="A320" t="s">
        <v>1</v>
      </c>
      <c r="B320" t="s">
        <v>1</v>
      </c>
      <c r="C320" t="s">
        <v>1063</v>
      </c>
      <c r="D320" t="s">
        <v>4526</v>
      </c>
      <c r="E320" t="s">
        <v>59</v>
      </c>
      <c r="F320" t="b">
        <v>0</v>
      </c>
      <c r="G320" t="s">
        <v>77</v>
      </c>
      <c r="H320" s="1">
        <v>46027.794340277767</v>
      </c>
      <c r="I320" t="b">
        <v>1</v>
      </c>
      <c r="J320" t="b">
        <v>0</v>
      </c>
      <c r="K320" t="s">
        <v>41</v>
      </c>
      <c r="L320" t="s">
        <v>60</v>
      </c>
      <c r="M320">
        <v>85000</v>
      </c>
      <c r="N320"/>
      <c r="O320" t="s">
        <v>5137</v>
      </c>
      <c r="P320" t="s">
        <v>5138</v>
      </c>
    </row>
    <row r="321" spans="1:16" x14ac:dyDescent="0.35">
      <c r="A321" t="s">
        <v>0</v>
      </c>
      <c r="B321" t="s">
        <v>2731</v>
      </c>
      <c r="C321" t="s">
        <v>5139</v>
      </c>
      <c r="D321" t="s">
        <v>2360</v>
      </c>
      <c r="E321" t="s">
        <v>59</v>
      </c>
      <c r="F321" t="b">
        <v>0</v>
      </c>
      <c r="G321" t="s">
        <v>65</v>
      </c>
      <c r="H321" s="1">
        <v>46027.833437499998</v>
      </c>
      <c r="I321" t="b">
        <v>0</v>
      </c>
      <c r="J321" t="b">
        <v>1</v>
      </c>
      <c r="K321" t="s">
        <v>41</v>
      </c>
      <c r="L321" t="s">
        <v>60</v>
      </c>
      <c r="M321">
        <v>76044.5</v>
      </c>
      <c r="N321"/>
      <c r="O321" t="s">
        <v>5140</v>
      </c>
    </row>
    <row r="322" spans="1:16" x14ac:dyDescent="0.35">
      <c r="A322" t="s">
        <v>0</v>
      </c>
      <c r="B322" t="s">
        <v>5141</v>
      </c>
      <c r="C322" t="s">
        <v>1162</v>
      </c>
      <c r="D322" t="s">
        <v>4017</v>
      </c>
      <c r="E322" t="s">
        <v>59</v>
      </c>
      <c r="F322" t="b">
        <v>0</v>
      </c>
      <c r="G322" t="s">
        <v>65</v>
      </c>
      <c r="H322" s="1">
        <v>46027.833437499998</v>
      </c>
      <c r="I322" t="b">
        <v>1</v>
      </c>
      <c r="J322" t="b">
        <v>1</v>
      </c>
      <c r="K322" t="s">
        <v>41</v>
      </c>
      <c r="L322" t="s">
        <v>60</v>
      </c>
      <c r="M322">
        <v>125000</v>
      </c>
      <c r="N322"/>
      <c r="O322" t="s">
        <v>2445</v>
      </c>
      <c r="P322" t="s">
        <v>146</v>
      </c>
    </row>
    <row r="323" spans="1:16" x14ac:dyDescent="0.35">
      <c r="A323" t="s">
        <v>0</v>
      </c>
      <c r="B323" t="s">
        <v>5142</v>
      </c>
      <c r="C323" t="s">
        <v>4409</v>
      </c>
      <c r="D323" t="s">
        <v>2360</v>
      </c>
      <c r="E323" t="s">
        <v>59</v>
      </c>
      <c r="F323" t="b">
        <v>0</v>
      </c>
      <c r="G323" t="s">
        <v>68</v>
      </c>
      <c r="H323" s="1">
        <v>46027.834178240737</v>
      </c>
      <c r="I323" t="b">
        <v>0</v>
      </c>
      <c r="J323" t="b">
        <v>0</v>
      </c>
      <c r="K323" t="s">
        <v>41</v>
      </c>
      <c r="L323" t="s">
        <v>60</v>
      </c>
      <c r="M323">
        <v>90000</v>
      </c>
      <c r="N323"/>
      <c r="O323" t="s">
        <v>5143</v>
      </c>
      <c r="P323" t="s">
        <v>728</v>
      </c>
    </row>
    <row r="324" spans="1:16" x14ac:dyDescent="0.35">
      <c r="A324" t="s">
        <v>6</v>
      </c>
      <c r="B324" t="s">
        <v>5144</v>
      </c>
      <c r="C324" t="s">
        <v>207</v>
      </c>
      <c r="D324" t="s">
        <v>4526</v>
      </c>
      <c r="E324" t="s">
        <v>59</v>
      </c>
      <c r="F324" t="b">
        <v>0</v>
      </c>
      <c r="G324" t="s">
        <v>63</v>
      </c>
      <c r="H324" s="1">
        <v>46027.846666666657</v>
      </c>
      <c r="I324" t="b">
        <v>0</v>
      </c>
      <c r="J324" t="b">
        <v>1</v>
      </c>
      <c r="K324" t="s">
        <v>41</v>
      </c>
      <c r="L324" t="s">
        <v>60</v>
      </c>
      <c r="M324">
        <v>168000</v>
      </c>
      <c r="N324"/>
      <c r="O324" t="s">
        <v>250</v>
      </c>
      <c r="P324" t="s">
        <v>4320</v>
      </c>
    </row>
    <row r="325" spans="1:16" x14ac:dyDescent="0.35">
      <c r="A325" t="s">
        <v>7</v>
      </c>
      <c r="B325" t="s">
        <v>7</v>
      </c>
      <c r="C325" t="s">
        <v>1837</v>
      </c>
      <c r="D325" t="s">
        <v>4526</v>
      </c>
      <c r="E325" t="s">
        <v>59</v>
      </c>
      <c r="F325" t="b">
        <v>0</v>
      </c>
      <c r="G325" t="s">
        <v>65</v>
      </c>
      <c r="H325" s="1">
        <v>46027.875127314823</v>
      </c>
      <c r="I325" t="b">
        <v>0</v>
      </c>
      <c r="J325" t="b">
        <v>1</v>
      </c>
      <c r="K325" t="s">
        <v>41</v>
      </c>
      <c r="L325" t="s">
        <v>60</v>
      </c>
      <c r="M325">
        <v>104802.5</v>
      </c>
      <c r="N325"/>
      <c r="O325" t="s">
        <v>1827</v>
      </c>
      <c r="P325" t="s">
        <v>5145</v>
      </c>
    </row>
    <row r="326" spans="1:16" x14ac:dyDescent="0.35">
      <c r="A326" t="s">
        <v>3</v>
      </c>
      <c r="B326" t="s">
        <v>5146</v>
      </c>
      <c r="C326" t="s">
        <v>1384</v>
      </c>
      <c r="D326" t="s">
        <v>2360</v>
      </c>
      <c r="E326" t="s">
        <v>59</v>
      </c>
      <c r="F326" t="b">
        <v>0</v>
      </c>
      <c r="G326" t="s">
        <v>77</v>
      </c>
      <c r="H326" s="1">
        <v>46027.875451388893</v>
      </c>
      <c r="I326" t="b">
        <v>0</v>
      </c>
      <c r="J326" t="b">
        <v>0</v>
      </c>
      <c r="K326" t="s">
        <v>41</v>
      </c>
      <c r="L326" t="s">
        <v>74</v>
      </c>
      <c r="M326"/>
      <c r="N326">
        <v>85</v>
      </c>
      <c r="O326" t="s">
        <v>5147</v>
      </c>
    </row>
    <row r="327" spans="1:16" x14ac:dyDescent="0.35">
      <c r="A327" t="s">
        <v>0</v>
      </c>
      <c r="B327" t="s">
        <v>5125</v>
      </c>
      <c r="C327" t="s">
        <v>616</v>
      </c>
      <c r="D327" t="s">
        <v>4526</v>
      </c>
      <c r="E327" t="s">
        <v>88</v>
      </c>
      <c r="F327" t="b">
        <v>0</v>
      </c>
      <c r="G327" t="s">
        <v>73</v>
      </c>
      <c r="H327" s="1">
        <v>46027.875706018523</v>
      </c>
      <c r="I327" t="b">
        <v>1</v>
      </c>
      <c r="J327" t="b">
        <v>0</v>
      </c>
      <c r="K327" t="s">
        <v>41</v>
      </c>
      <c r="L327" t="s">
        <v>74</v>
      </c>
      <c r="M327"/>
      <c r="N327">
        <v>50.575000000000003</v>
      </c>
      <c r="O327" t="s">
        <v>4743</v>
      </c>
    </row>
    <row r="328" spans="1:16" x14ac:dyDescent="0.35">
      <c r="A328" t="s">
        <v>0</v>
      </c>
      <c r="B328" t="s">
        <v>3317</v>
      </c>
      <c r="C328" t="s">
        <v>971</v>
      </c>
      <c r="D328" t="s">
        <v>4526</v>
      </c>
      <c r="E328" t="s">
        <v>59</v>
      </c>
      <c r="F328" t="b">
        <v>0</v>
      </c>
      <c r="G328" t="s">
        <v>68</v>
      </c>
      <c r="H328" s="1">
        <v>46027.875844907408</v>
      </c>
      <c r="I328" t="b">
        <v>0</v>
      </c>
      <c r="J328" t="b">
        <v>1</v>
      </c>
      <c r="K328" t="s">
        <v>41</v>
      </c>
      <c r="L328" t="s">
        <v>74</v>
      </c>
      <c r="M328"/>
      <c r="N328">
        <v>18.350000000000001</v>
      </c>
      <c r="O328" t="s">
        <v>5148</v>
      </c>
      <c r="P328" t="s">
        <v>4406</v>
      </c>
    </row>
    <row r="329" spans="1:16" x14ac:dyDescent="0.35">
      <c r="A329" t="s">
        <v>0</v>
      </c>
      <c r="B329" t="s">
        <v>4467</v>
      </c>
      <c r="C329" t="s">
        <v>971</v>
      </c>
      <c r="D329" t="s">
        <v>4526</v>
      </c>
      <c r="E329" t="s">
        <v>59</v>
      </c>
      <c r="F329" t="b">
        <v>0</v>
      </c>
      <c r="G329" t="s">
        <v>68</v>
      </c>
      <c r="H329" s="1">
        <v>46027.875844907408</v>
      </c>
      <c r="I329" t="b">
        <v>0</v>
      </c>
      <c r="J329" t="b">
        <v>1</v>
      </c>
      <c r="K329" t="s">
        <v>41</v>
      </c>
      <c r="L329" t="s">
        <v>60</v>
      </c>
      <c r="M329">
        <v>67500</v>
      </c>
      <c r="N329"/>
      <c r="O329" t="s">
        <v>5149</v>
      </c>
    </row>
    <row r="330" spans="1:16" x14ac:dyDescent="0.35">
      <c r="A330" t="s">
        <v>6</v>
      </c>
      <c r="B330" t="s">
        <v>5150</v>
      </c>
      <c r="C330" t="s">
        <v>201</v>
      </c>
      <c r="D330" t="s">
        <v>4526</v>
      </c>
      <c r="E330" t="s">
        <v>59</v>
      </c>
      <c r="F330" t="b">
        <v>0</v>
      </c>
      <c r="G330" t="s">
        <v>77</v>
      </c>
      <c r="H330" s="1">
        <v>46027.876631944448</v>
      </c>
      <c r="I330" t="b">
        <v>0</v>
      </c>
      <c r="J330" t="b">
        <v>1</v>
      </c>
      <c r="K330" t="s">
        <v>41</v>
      </c>
      <c r="L330" t="s">
        <v>60</v>
      </c>
      <c r="M330">
        <v>285000</v>
      </c>
      <c r="N330"/>
      <c r="O330" t="s">
        <v>5151</v>
      </c>
      <c r="P330" t="s">
        <v>5152</v>
      </c>
    </row>
    <row r="331" spans="1:16" x14ac:dyDescent="0.35">
      <c r="A331" t="s">
        <v>0</v>
      </c>
      <c r="B331" t="s">
        <v>5153</v>
      </c>
      <c r="C331" t="s">
        <v>5154</v>
      </c>
      <c r="D331" t="s">
        <v>5155</v>
      </c>
      <c r="E331" t="s">
        <v>72</v>
      </c>
      <c r="F331" t="b">
        <v>0</v>
      </c>
      <c r="G331" t="s">
        <v>40</v>
      </c>
      <c r="H331" s="1">
        <v>46027.882048611107</v>
      </c>
      <c r="I331" t="b">
        <v>1</v>
      </c>
      <c r="J331" t="b">
        <v>0</v>
      </c>
      <c r="K331" t="s">
        <v>40</v>
      </c>
      <c r="L331" t="s">
        <v>60</v>
      </c>
      <c r="M331">
        <v>34000</v>
      </c>
      <c r="N331"/>
      <c r="O331" t="s">
        <v>5071</v>
      </c>
      <c r="P331" t="s">
        <v>2583</v>
      </c>
    </row>
    <row r="332" spans="1:16" x14ac:dyDescent="0.35">
      <c r="A332" t="s">
        <v>0</v>
      </c>
      <c r="B332" t="s">
        <v>5156</v>
      </c>
      <c r="C332" t="s">
        <v>63</v>
      </c>
      <c r="D332" t="s">
        <v>4630</v>
      </c>
      <c r="E332" t="s">
        <v>59</v>
      </c>
      <c r="F332" t="b">
        <v>0</v>
      </c>
      <c r="G332" t="s">
        <v>63</v>
      </c>
      <c r="H332" s="1">
        <v>46027.888182870367</v>
      </c>
      <c r="I332" t="b">
        <v>0</v>
      </c>
      <c r="J332" t="b">
        <v>1</v>
      </c>
      <c r="K332" t="s">
        <v>41</v>
      </c>
      <c r="L332" t="s">
        <v>60</v>
      </c>
      <c r="M332">
        <v>98000</v>
      </c>
      <c r="N332"/>
      <c r="O332" t="s">
        <v>5157</v>
      </c>
      <c r="P332" t="s">
        <v>288</v>
      </c>
    </row>
    <row r="333" spans="1:16" x14ac:dyDescent="0.35">
      <c r="A333" t="s">
        <v>1</v>
      </c>
      <c r="B333" t="s">
        <v>5158</v>
      </c>
      <c r="C333" t="s">
        <v>615</v>
      </c>
      <c r="D333" t="s">
        <v>4630</v>
      </c>
      <c r="E333" t="s">
        <v>59</v>
      </c>
      <c r="F333" t="b">
        <v>0</v>
      </c>
      <c r="G333" t="s">
        <v>63</v>
      </c>
      <c r="H333" s="1">
        <v>46027.888749999998</v>
      </c>
      <c r="I333" t="b">
        <v>0</v>
      </c>
      <c r="J333" t="b">
        <v>0</v>
      </c>
      <c r="K333" t="s">
        <v>41</v>
      </c>
      <c r="L333" t="s">
        <v>60</v>
      </c>
      <c r="M333">
        <v>159000</v>
      </c>
      <c r="N333"/>
      <c r="O333" t="s">
        <v>5159</v>
      </c>
      <c r="P333" t="s">
        <v>5160</v>
      </c>
    </row>
    <row r="334" spans="1:16" x14ac:dyDescent="0.35">
      <c r="A334" t="s">
        <v>0</v>
      </c>
      <c r="B334" t="s">
        <v>5161</v>
      </c>
      <c r="C334" t="s">
        <v>5162</v>
      </c>
      <c r="D334" t="s">
        <v>4526</v>
      </c>
      <c r="E334" t="s">
        <v>59</v>
      </c>
      <c r="F334" t="b">
        <v>0</v>
      </c>
      <c r="G334" t="s">
        <v>65</v>
      </c>
      <c r="H334" s="1">
        <v>46027.916805555556</v>
      </c>
      <c r="I334" t="b">
        <v>0</v>
      </c>
      <c r="J334" t="b">
        <v>0</v>
      </c>
      <c r="K334" t="s">
        <v>41</v>
      </c>
      <c r="L334" t="s">
        <v>60</v>
      </c>
      <c r="M334">
        <v>53500</v>
      </c>
      <c r="N334"/>
      <c r="O334" t="s">
        <v>2402</v>
      </c>
    </row>
    <row r="335" spans="1:16" x14ac:dyDescent="0.35">
      <c r="A335" t="s">
        <v>2</v>
      </c>
      <c r="B335" t="s">
        <v>4553</v>
      </c>
      <c r="C335" t="s">
        <v>543</v>
      </c>
      <c r="D335" t="s">
        <v>4346</v>
      </c>
      <c r="E335" t="s">
        <v>59</v>
      </c>
      <c r="F335" t="b">
        <v>0</v>
      </c>
      <c r="G335" t="s">
        <v>65</v>
      </c>
      <c r="H335" s="1">
        <v>46027.917939814812</v>
      </c>
      <c r="I335" t="b">
        <v>0</v>
      </c>
      <c r="J335" t="b">
        <v>1</v>
      </c>
      <c r="K335" t="s">
        <v>41</v>
      </c>
      <c r="L335" t="s">
        <v>60</v>
      </c>
      <c r="M335">
        <v>169500</v>
      </c>
      <c r="N335"/>
      <c r="O335" t="s">
        <v>577</v>
      </c>
      <c r="P335" t="s">
        <v>4554</v>
      </c>
    </row>
    <row r="336" spans="1:16" x14ac:dyDescent="0.35">
      <c r="A336" t="s">
        <v>8</v>
      </c>
      <c r="B336" t="s">
        <v>5163</v>
      </c>
      <c r="C336" t="s">
        <v>339</v>
      </c>
      <c r="D336" t="s">
        <v>4526</v>
      </c>
      <c r="E336" t="s">
        <v>59</v>
      </c>
      <c r="F336" t="b">
        <v>0</v>
      </c>
      <c r="G336" t="s">
        <v>77</v>
      </c>
      <c r="H336" s="1">
        <v>46027.918321759258</v>
      </c>
      <c r="I336" t="b">
        <v>0</v>
      </c>
      <c r="J336" t="b">
        <v>1</v>
      </c>
      <c r="K336" t="s">
        <v>41</v>
      </c>
      <c r="L336" t="s">
        <v>60</v>
      </c>
      <c r="M336">
        <v>207000</v>
      </c>
      <c r="N336"/>
      <c r="O336" t="s">
        <v>2476</v>
      </c>
      <c r="P336" t="s">
        <v>1809</v>
      </c>
    </row>
    <row r="337" spans="1:16" x14ac:dyDescent="0.35">
      <c r="A337" t="s">
        <v>5</v>
      </c>
      <c r="B337" t="s">
        <v>5164</v>
      </c>
      <c r="C337" t="s">
        <v>2408</v>
      </c>
      <c r="D337" t="s">
        <v>4346</v>
      </c>
      <c r="F337" t="b">
        <v>0</v>
      </c>
      <c r="G337" t="s">
        <v>13</v>
      </c>
      <c r="H337" s="1">
        <v>46027.925208333327</v>
      </c>
      <c r="I337" t="b">
        <v>1</v>
      </c>
      <c r="J337" t="b">
        <v>0</v>
      </c>
      <c r="K337" t="s">
        <v>13</v>
      </c>
      <c r="L337" t="s">
        <v>74</v>
      </c>
      <c r="M337"/>
      <c r="N337">
        <v>42.5</v>
      </c>
      <c r="O337" t="s">
        <v>5165</v>
      </c>
      <c r="P337" t="s">
        <v>5166</v>
      </c>
    </row>
    <row r="338" spans="1:16" x14ac:dyDescent="0.35">
      <c r="A338" t="s">
        <v>1</v>
      </c>
      <c r="B338" t="s">
        <v>961</v>
      </c>
      <c r="C338" t="s">
        <v>142</v>
      </c>
      <c r="D338" t="s">
        <v>4526</v>
      </c>
      <c r="E338" t="s">
        <v>59</v>
      </c>
      <c r="F338" t="b">
        <v>0</v>
      </c>
      <c r="G338" t="s">
        <v>65</v>
      </c>
      <c r="H338" s="1">
        <v>46027.960717592592</v>
      </c>
      <c r="I338" t="b">
        <v>0</v>
      </c>
      <c r="J338" t="b">
        <v>0</v>
      </c>
      <c r="K338" t="s">
        <v>41</v>
      </c>
      <c r="L338" t="s">
        <v>60</v>
      </c>
      <c r="M338">
        <v>241000</v>
      </c>
      <c r="N338"/>
      <c r="O338" t="s">
        <v>5167</v>
      </c>
      <c r="P338" t="s">
        <v>5168</v>
      </c>
    </row>
    <row r="339" spans="1:16" x14ac:dyDescent="0.35">
      <c r="A339" t="s">
        <v>0</v>
      </c>
      <c r="B339" t="s">
        <v>1805</v>
      </c>
      <c r="C339" t="s">
        <v>165</v>
      </c>
      <c r="D339" t="s">
        <v>2360</v>
      </c>
      <c r="E339" t="s">
        <v>59</v>
      </c>
      <c r="F339" t="b">
        <v>0</v>
      </c>
      <c r="G339" t="s">
        <v>73</v>
      </c>
      <c r="H339" s="1">
        <v>46028.000706018523</v>
      </c>
      <c r="I339" t="b">
        <v>0</v>
      </c>
      <c r="J339" t="b">
        <v>0</v>
      </c>
      <c r="K339" t="s">
        <v>41</v>
      </c>
      <c r="L339" t="s">
        <v>74</v>
      </c>
      <c r="M339"/>
      <c r="N339">
        <v>37</v>
      </c>
      <c r="O339" t="s">
        <v>5169</v>
      </c>
      <c r="P339" t="s">
        <v>283</v>
      </c>
    </row>
    <row r="340" spans="1:16" x14ac:dyDescent="0.35">
      <c r="A340" t="s">
        <v>2</v>
      </c>
      <c r="B340" t="s">
        <v>5170</v>
      </c>
      <c r="C340" t="s">
        <v>326</v>
      </c>
      <c r="D340" t="s">
        <v>3173</v>
      </c>
      <c r="E340" t="s">
        <v>59</v>
      </c>
      <c r="F340" t="b">
        <v>0</v>
      </c>
      <c r="G340" t="s">
        <v>77</v>
      </c>
      <c r="H340" s="1">
        <v>46028.001608796287</v>
      </c>
      <c r="I340" t="b">
        <v>0</v>
      </c>
      <c r="J340" t="b">
        <v>0</v>
      </c>
      <c r="K340" t="s">
        <v>41</v>
      </c>
      <c r="L340" t="s">
        <v>60</v>
      </c>
      <c r="M340">
        <v>109500</v>
      </c>
      <c r="N340"/>
      <c r="O340" t="s">
        <v>371</v>
      </c>
      <c r="P340" t="s">
        <v>5171</v>
      </c>
    </row>
    <row r="341" spans="1:16" x14ac:dyDescent="0.35">
      <c r="A341" t="s">
        <v>2</v>
      </c>
      <c r="B341" t="s">
        <v>5172</v>
      </c>
      <c r="C341" t="s">
        <v>81</v>
      </c>
      <c r="D341" t="s">
        <v>4526</v>
      </c>
      <c r="E341" t="s">
        <v>59</v>
      </c>
      <c r="F341" t="b">
        <v>0</v>
      </c>
      <c r="G341" t="s">
        <v>77</v>
      </c>
      <c r="H341" s="1">
        <v>46028.001608796287</v>
      </c>
      <c r="I341" t="b">
        <v>0</v>
      </c>
      <c r="J341" t="b">
        <v>1</v>
      </c>
      <c r="K341" t="s">
        <v>41</v>
      </c>
      <c r="L341" t="s">
        <v>60</v>
      </c>
      <c r="M341">
        <v>184000</v>
      </c>
      <c r="N341"/>
      <c r="O341" t="s">
        <v>1114</v>
      </c>
      <c r="P341" t="s">
        <v>5173</v>
      </c>
    </row>
    <row r="342" spans="1:16" x14ac:dyDescent="0.35">
      <c r="A342" t="s">
        <v>6</v>
      </c>
      <c r="B342" t="s">
        <v>5174</v>
      </c>
      <c r="C342" t="s">
        <v>172</v>
      </c>
      <c r="D342" t="s">
        <v>5175</v>
      </c>
      <c r="E342" t="s">
        <v>59</v>
      </c>
      <c r="F342" t="b">
        <v>0</v>
      </c>
      <c r="G342" t="s">
        <v>68</v>
      </c>
      <c r="H342" s="1">
        <v>46028.002083333333</v>
      </c>
      <c r="I342" t="b">
        <v>0</v>
      </c>
      <c r="J342" t="b">
        <v>1</v>
      </c>
      <c r="K342" t="s">
        <v>41</v>
      </c>
      <c r="L342" t="s">
        <v>60</v>
      </c>
      <c r="M342">
        <v>157500</v>
      </c>
      <c r="N342"/>
      <c r="O342" t="s">
        <v>5176</v>
      </c>
      <c r="P342" t="s">
        <v>5177</v>
      </c>
    </row>
    <row r="343" spans="1:16" x14ac:dyDescent="0.35">
      <c r="A343" t="s">
        <v>2</v>
      </c>
      <c r="B343" t="s">
        <v>5178</v>
      </c>
      <c r="C343" t="s">
        <v>5179</v>
      </c>
      <c r="D343" t="s">
        <v>2360</v>
      </c>
      <c r="E343" t="s">
        <v>59</v>
      </c>
      <c r="F343" t="b">
        <v>0</v>
      </c>
      <c r="G343" t="s">
        <v>68</v>
      </c>
      <c r="H343" s="1">
        <v>46028.002083333333</v>
      </c>
      <c r="I343" t="b">
        <v>0</v>
      </c>
      <c r="J343" t="b">
        <v>1</v>
      </c>
      <c r="K343" t="s">
        <v>41</v>
      </c>
      <c r="L343" t="s">
        <v>60</v>
      </c>
      <c r="M343">
        <v>188950</v>
      </c>
      <c r="N343"/>
      <c r="O343" t="s">
        <v>5180</v>
      </c>
      <c r="P343" t="s">
        <v>5181</v>
      </c>
    </row>
    <row r="344" spans="1:16" x14ac:dyDescent="0.35">
      <c r="A344" t="s">
        <v>1</v>
      </c>
      <c r="B344" t="s">
        <v>5182</v>
      </c>
      <c r="C344" t="s">
        <v>5183</v>
      </c>
      <c r="D344" t="s">
        <v>2360</v>
      </c>
      <c r="E344" t="s">
        <v>59</v>
      </c>
      <c r="F344" t="b">
        <v>0</v>
      </c>
      <c r="G344" t="s">
        <v>65</v>
      </c>
      <c r="H344" s="1">
        <v>46028.00240740741</v>
      </c>
      <c r="I344" t="b">
        <v>0</v>
      </c>
      <c r="J344" t="b">
        <v>1</v>
      </c>
      <c r="K344" t="s">
        <v>41</v>
      </c>
      <c r="L344" t="s">
        <v>60</v>
      </c>
      <c r="M344">
        <v>109000</v>
      </c>
      <c r="N344"/>
      <c r="O344" t="s">
        <v>5184</v>
      </c>
      <c r="P344" t="s">
        <v>5185</v>
      </c>
    </row>
    <row r="345" spans="1:16" x14ac:dyDescent="0.35">
      <c r="A345" t="s">
        <v>1</v>
      </c>
      <c r="B345" t="s">
        <v>5186</v>
      </c>
      <c r="C345" t="s">
        <v>194</v>
      </c>
      <c r="D345" t="s">
        <v>4346</v>
      </c>
      <c r="E345" t="s">
        <v>59</v>
      </c>
      <c r="F345" t="b">
        <v>0</v>
      </c>
      <c r="G345" t="s">
        <v>65</v>
      </c>
      <c r="H345" s="1">
        <v>46028.00240740741</v>
      </c>
      <c r="I345" t="b">
        <v>0</v>
      </c>
      <c r="J345" t="b">
        <v>1</v>
      </c>
      <c r="K345" t="s">
        <v>41</v>
      </c>
      <c r="L345" t="s">
        <v>60</v>
      </c>
      <c r="M345">
        <v>102500</v>
      </c>
      <c r="N345"/>
      <c r="O345" t="s">
        <v>5187</v>
      </c>
      <c r="P345" t="s">
        <v>5188</v>
      </c>
    </row>
    <row r="346" spans="1:16" x14ac:dyDescent="0.35">
      <c r="A346" t="s">
        <v>2</v>
      </c>
      <c r="B346" t="s">
        <v>5189</v>
      </c>
      <c r="C346" t="s">
        <v>76</v>
      </c>
      <c r="D346" t="s">
        <v>584</v>
      </c>
      <c r="E346" t="s">
        <v>72</v>
      </c>
      <c r="F346" t="b">
        <v>1</v>
      </c>
      <c r="G346" t="s">
        <v>16</v>
      </c>
      <c r="H346" s="1">
        <v>46028.006377314807</v>
      </c>
      <c r="I346" t="b">
        <v>0</v>
      </c>
      <c r="J346" t="b">
        <v>0</v>
      </c>
      <c r="K346" t="s">
        <v>16</v>
      </c>
      <c r="L346" t="s">
        <v>74</v>
      </c>
      <c r="M346"/>
      <c r="N346">
        <v>25</v>
      </c>
      <c r="O346" t="s">
        <v>5190</v>
      </c>
      <c r="P346" t="s">
        <v>705</v>
      </c>
    </row>
    <row r="347" spans="1:16" x14ac:dyDescent="0.35">
      <c r="A347" t="s">
        <v>2</v>
      </c>
      <c r="B347" t="s">
        <v>5191</v>
      </c>
      <c r="C347" t="s">
        <v>5192</v>
      </c>
      <c r="D347" t="s">
        <v>584</v>
      </c>
      <c r="E347" t="s">
        <v>72</v>
      </c>
      <c r="F347" t="b">
        <v>1</v>
      </c>
      <c r="G347" t="s">
        <v>29</v>
      </c>
      <c r="H347" s="1">
        <v>46028.006435185183</v>
      </c>
      <c r="I347" t="b">
        <v>0</v>
      </c>
      <c r="J347" t="b">
        <v>0</v>
      </c>
      <c r="K347" t="s">
        <v>29</v>
      </c>
      <c r="L347" t="s">
        <v>74</v>
      </c>
      <c r="M347"/>
      <c r="N347">
        <v>25</v>
      </c>
      <c r="O347" t="s">
        <v>5193</v>
      </c>
      <c r="P347" t="s">
        <v>5194</v>
      </c>
    </row>
    <row r="348" spans="1:16" x14ac:dyDescent="0.35">
      <c r="A348" t="s">
        <v>0</v>
      </c>
      <c r="B348" t="s">
        <v>5195</v>
      </c>
      <c r="C348" t="s">
        <v>431</v>
      </c>
      <c r="D348" t="s">
        <v>4526</v>
      </c>
      <c r="E348" t="s">
        <v>59</v>
      </c>
      <c r="F348" t="b">
        <v>0</v>
      </c>
      <c r="G348" t="s">
        <v>65</v>
      </c>
      <c r="H348" s="1">
        <v>46028.041851851849</v>
      </c>
      <c r="I348" t="b">
        <v>0</v>
      </c>
      <c r="J348" t="b">
        <v>1</v>
      </c>
      <c r="K348" t="s">
        <v>41</v>
      </c>
      <c r="L348" t="s">
        <v>60</v>
      </c>
      <c r="M348">
        <v>103525</v>
      </c>
      <c r="N348"/>
      <c r="O348" t="s">
        <v>444</v>
      </c>
      <c r="P348" t="s">
        <v>5196</v>
      </c>
    </row>
    <row r="349" spans="1:16" x14ac:dyDescent="0.35">
      <c r="A349" t="s">
        <v>5</v>
      </c>
      <c r="B349" t="s">
        <v>5197</v>
      </c>
      <c r="C349" t="s">
        <v>148</v>
      </c>
      <c r="D349" t="s">
        <v>4630</v>
      </c>
      <c r="E349" t="s">
        <v>59</v>
      </c>
      <c r="F349" t="b">
        <v>0</v>
      </c>
      <c r="G349" t="s">
        <v>68</v>
      </c>
      <c r="H349" s="1">
        <v>46028.044791666667</v>
      </c>
      <c r="I349" t="b">
        <v>0</v>
      </c>
      <c r="J349" t="b">
        <v>1</v>
      </c>
      <c r="K349" t="s">
        <v>41</v>
      </c>
      <c r="L349" t="s">
        <v>60</v>
      </c>
      <c r="M349">
        <v>221000</v>
      </c>
      <c r="N349"/>
      <c r="O349" t="s">
        <v>399</v>
      </c>
      <c r="P349" t="s">
        <v>5198</v>
      </c>
    </row>
    <row r="350" spans="1:16" x14ac:dyDescent="0.35">
      <c r="A350" t="s">
        <v>1</v>
      </c>
      <c r="B350" t="s">
        <v>5199</v>
      </c>
      <c r="C350" t="s">
        <v>5200</v>
      </c>
      <c r="D350" t="s">
        <v>4346</v>
      </c>
      <c r="E350" t="s">
        <v>59</v>
      </c>
      <c r="F350" t="b">
        <v>0</v>
      </c>
      <c r="G350" t="s">
        <v>13</v>
      </c>
      <c r="H350" s="1">
        <v>46028.050208333327</v>
      </c>
      <c r="I350" t="b">
        <v>0</v>
      </c>
      <c r="J350" t="b">
        <v>0</v>
      </c>
      <c r="K350" t="s">
        <v>13</v>
      </c>
      <c r="L350" t="s">
        <v>74</v>
      </c>
      <c r="M350"/>
      <c r="N350">
        <v>85</v>
      </c>
      <c r="O350" t="s">
        <v>5201</v>
      </c>
      <c r="P350" t="s">
        <v>5202</v>
      </c>
    </row>
    <row r="351" spans="1:16" x14ac:dyDescent="0.35">
      <c r="A351" t="s">
        <v>0</v>
      </c>
      <c r="B351" t="s">
        <v>2427</v>
      </c>
      <c r="C351" t="s">
        <v>218</v>
      </c>
      <c r="D351" t="s">
        <v>4346</v>
      </c>
      <c r="E351" t="s">
        <v>59</v>
      </c>
      <c r="F351" t="b">
        <v>0</v>
      </c>
      <c r="G351" t="s">
        <v>63</v>
      </c>
      <c r="H351" s="1">
        <v>46028.054861111108</v>
      </c>
      <c r="I351" t="b">
        <v>0</v>
      </c>
      <c r="J351" t="b">
        <v>0</v>
      </c>
      <c r="K351" t="s">
        <v>41</v>
      </c>
      <c r="L351" t="s">
        <v>60</v>
      </c>
      <c r="M351">
        <v>72500</v>
      </c>
      <c r="N351"/>
      <c r="O351" t="s">
        <v>5203</v>
      </c>
      <c r="P351" t="s">
        <v>2318</v>
      </c>
    </row>
    <row r="352" spans="1:16" x14ac:dyDescent="0.35">
      <c r="A352" t="s">
        <v>0</v>
      </c>
      <c r="B352" t="s">
        <v>5204</v>
      </c>
      <c r="C352" t="s">
        <v>218</v>
      </c>
      <c r="D352" t="s">
        <v>2360</v>
      </c>
      <c r="E352" t="s">
        <v>59</v>
      </c>
      <c r="F352" t="b">
        <v>0</v>
      </c>
      <c r="G352" t="s">
        <v>63</v>
      </c>
      <c r="H352" s="1">
        <v>46028.179849537039</v>
      </c>
      <c r="I352" t="b">
        <v>0</v>
      </c>
      <c r="J352" t="b">
        <v>0</v>
      </c>
      <c r="K352" t="s">
        <v>41</v>
      </c>
      <c r="L352" t="s">
        <v>60</v>
      </c>
      <c r="M352">
        <v>117500</v>
      </c>
      <c r="N352"/>
      <c r="O352" t="s">
        <v>5203</v>
      </c>
      <c r="P352" t="s">
        <v>2318</v>
      </c>
    </row>
    <row r="353" spans="1:16" x14ac:dyDescent="0.35">
      <c r="A353" t="s">
        <v>5</v>
      </c>
      <c r="B353" t="s">
        <v>5205</v>
      </c>
      <c r="C353" t="s">
        <v>443</v>
      </c>
      <c r="D353" t="s">
        <v>4346</v>
      </c>
      <c r="E353" t="s">
        <v>59</v>
      </c>
      <c r="F353" t="b">
        <v>0</v>
      </c>
      <c r="G353" t="s">
        <v>89</v>
      </c>
      <c r="H353" s="1">
        <v>46028.211747685193</v>
      </c>
      <c r="I353" t="b">
        <v>0</v>
      </c>
      <c r="J353" t="b">
        <v>1</v>
      </c>
      <c r="K353" t="s">
        <v>41</v>
      </c>
      <c r="L353" t="s">
        <v>60</v>
      </c>
      <c r="M353">
        <v>157500</v>
      </c>
      <c r="N353"/>
      <c r="O353" t="s">
        <v>444</v>
      </c>
      <c r="P353" t="s">
        <v>5206</v>
      </c>
    </row>
    <row r="354" spans="1:16" x14ac:dyDescent="0.35">
      <c r="A354" t="s">
        <v>0</v>
      </c>
      <c r="B354" t="s">
        <v>5207</v>
      </c>
      <c r="C354" t="s">
        <v>320</v>
      </c>
      <c r="D354" t="s">
        <v>4756</v>
      </c>
      <c r="E354" t="s">
        <v>59</v>
      </c>
      <c r="F354" t="b">
        <v>0</v>
      </c>
      <c r="G354" t="s">
        <v>73</v>
      </c>
      <c r="H354" s="1">
        <v>46028.250567129631</v>
      </c>
      <c r="I354" t="b">
        <v>0</v>
      </c>
      <c r="J354" t="b">
        <v>0</v>
      </c>
      <c r="K354" t="s">
        <v>41</v>
      </c>
      <c r="L354" t="s">
        <v>60</v>
      </c>
      <c r="M354">
        <v>135000</v>
      </c>
      <c r="N354"/>
      <c r="O354" t="s">
        <v>5208</v>
      </c>
    </row>
    <row r="355" spans="1:16" x14ac:dyDescent="0.35">
      <c r="A355" t="s">
        <v>2</v>
      </c>
      <c r="B355" t="s">
        <v>2</v>
      </c>
      <c r="C355" t="s">
        <v>4262</v>
      </c>
      <c r="D355" t="s">
        <v>4346</v>
      </c>
      <c r="E355" t="s">
        <v>59</v>
      </c>
      <c r="F355" t="b">
        <v>0</v>
      </c>
      <c r="G355" t="s">
        <v>65</v>
      </c>
      <c r="H355" s="1">
        <v>46028.251006944447</v>
      </c>
      <c r="I355" t="b">
        <v>0</v>
      </c>
      <c r="J355" t="b">
        <v>1</v>
      </c>
      <c r="K355" t="s">
        <v>41</v>
      </c>
      <c r="L355" t="s">
        <v>60</v>
      </c>
      <c r="M355">
        <v>101547.125</v>
      </c>
      <c r="N355"/>
      <c r="O355" t="s">
        <v>5209</v>
      </c>
      <c r="P355" t="s">
        <v>1565</v>
      </c>
    </row>
    <row r="356" spans="1:16" x14ac:dyDescent="0.35">
      <c r="A356" t="s">
        <v>7</v>
      </c>
      <c r="B356" t="s">
        <v>5210</v>
      </c>
      <c r="C356" t="s">
        <v>467</v>
      </c>
      <c r="D356" t="s">
        <v>4526</v>
      </c>
      <c r="E356" t="s">
        <v>59</v>
      </c>
      <c r="F356" t="b">
        <v>0</v>
      </c>
      <c r="G356" t="s">
        <v>65</v>
      </c>
      <c r="H356" s="1">
        <v>46028.291828703703</v>
      </c>
      <c r="I356" t="b">
        <v>1</v>
      </c>
      <c r="J356" t="b">
        <v>0</v>
      </c>
      <c r="K356" t="s">
        <v>41</v>
      </c>
      <c r="L356" t="s">
        <v>60</v>
      </c>
      <c r="M356">
        <v>85000</v>
      </c>
      <c r="N356"/>
      <c r="O356" t="s">
        <v>4743</v>
      </c>
      <c r="P356" t="s">
        <v>5211</v>
      </c>
    </row>
    <row r="357" spans="1:16" x14ac:dyDescent="0.35">
      <c r="A357" t="s">
        <v>1</v>
      </c>
      <c r="B357" t="s">
        <v>5212</v>
      </c>
      <c r="C357" t="s">
        <v>319</v>
      </c>
      <c r="D357" t="s">
        <v>4550</v>
      </c>
      <c r="E357" t="s">
        <v>59</v>
      </c>
      <c r="F357" t="b">
        <v>0</v>
      </c>
      <c r="G357" t="s">
        <v>65</v>
      </c>
      <c r="H357" s="1">
        <v>46028.293715277781</v>
      </c>
      <c r="I357" t="b">
        <v>1</v>
      </c>
      <c r="J357" t="b">
        <v>0</v>
      </c>
      <c r="K357" t="s">
        <v>41</v>
      </c>
      <c r="L357" t="s">
        <v>60</v>
      </c>
      <c r="M357">
        <v>142500</v>
      </c>
      <c r="N357"/>
      <c r="O357" t="s">
        <v>1238</v>
      </c>
      <c r="P357" t="s">
        <v>5213</v>
      </c>
    </row>
    <row r="358" spans="1:16" x14ac:dyDescent="0.35">
      <c r="A358" t="s">
        <v>1</v>
      </c>
      <c r="B358" t="s">
        <v>252</v>
      </c>
      <c r="C358" t="s">
        <v>467</v>
      </c>
      <c r="D358" t="s">
        <v>4526</v>
      </c>
      <c r="E358" t="s">
        <v>59</v>
      </c>
      <c r="F358" t="b">
        <v>0</v>
      </c>
      <c r="G358" t="s">
        <v>77</v>
      </c>
      <c r="H358" s="1">
        <v>46028.294039351851</v>
      </c>
      <c r="I358" t="b">
        <v>0</v>
      </c>
      <c r="J358" t="b">
        <v>0</v>
      </c>
      <c r="K358" t="s">
        <v>41</v>
      </c>
      <c r="L358" t="s">
        <v>60</v>
      </c>
      <c r="M358">
        <v>135000</v>
      </c>
      <c r="N358"/>
      <c r="O358" t="s">
        <v>4743</v>
      </c>
      <c r="P358" t="s">
        <v>5214</v>
      </c>
    </row>
    <row r="359" spans="1:16" x14ac:dyDescent="0.35">
      <c r="A359" t="s">
        <v>2</v>
      </c>
      <c r="B359" t="s">
        <v>123</v>
      </c>
      <c r="C359" t="s">
        <v>5215</v>
      </c>
      <c r="D359" t="s">
        <v>4346</v>
      </c>
      <c r="E359" t="s">
        <v>88</v>
      </c>
      <c r="F359" t="b">
        <v>0</v>
      </c>
      <c r="G359" t="s">
        <v>19</v>
      </c>
      <c r="H359" s="1">
        <v>46028.338229166657</v>
      </c>
      <c r="I359" t="b">
        <v>0</v>
      </c>
      <c r="J359" t="b">
        <v>0</v>
      </c>
      <c r="K359" t="s">
        <v>19</v>
      </c>
      <c r="L359" t="s">
        <v>60</v>
      </c>
      <c r="M359">
        <v>1900000</v>
      </c>
      <c r="N359"/>
      <c r="O359" t="s">
        <v>5216</v>
      </c>
      <c r="P359" t="s">
        <v>5217</v>
      </c>
    </row>
    <row r="360" spans="1:16" x14ac:dyDescent="0.35">
      <c r="A360" t="s">
        <v>7</v>
      </c>
      <c r="B360" t="s">
        <v>5218</v>
      </c>
      <c r="C360" t="s">
        <v>5067</v>
      </c>
      <c r="D360" t="s">
        <v>4531</v>
      </c>
      <c r="E360" t="s">
        <v>59</v>
      </c>
      <c r="F360" t="b">
        <v>0</v>
      </c>
      <c r="G360" t="s">
        <v>40</v>
      </c>
      <c r="H360" s="1">
        <v>46028.340520833342</v>
      </c>
      <c r="I360" t="b">
        <v>1</v>
      </c>
      <c r="J360" t="b">
        <v>0</v>
      </c>
      <c r="K360" t="s">
        <v>40</v>
      </c>
      <c r="L360" t="s">
        <v>60</v>
      </c>
      <c r="M360">
        <v>60000</v>
      </c>
      <c r="N360"/>
      <c r="O360" t="s">
        <v>3438</v>
      </c>
      <c r="P360" t="s">
        <v>310</v>
      </c>
    </row>
    <row r="361" spans="1:16" x14ac:dyDescent="0.35">
      <c r="A361" t="s">
        <v>6</v>
      </c>
      <c r="B361" t="s">
        <v>5219</v>
      </c>
      <c r="C361" t="s">
        <v>40</v>
      </c>
      <c r="D361" t="s">
        <v>4531</v>
      </c>
      <c r="E361" t="s">
        <v>59</v>
      </c>
      <c r="F361" t="b">
        <v>0</v>
      </c>
      <c r="G361" t="s">
        <v>40</v>
      </c>
      <c r="H361" s="1">
        <v>46028.340590277781</v>
      </c>
      <c r="I361" t="b">
        <v>0</v>
      </c>
      <c r="J361" t="b">
        <v>0</v>
      </c>
      <c r="K361" t="s">
        <v>40</v>
      </c>
      <c r="L361" t="s">
        <v>60</v>
      </c>
      <c r="M361">
        <v>70000</v>
      </c>
      <c r="N361"/>
      <c r="O361" t="s">
        <v>4622</v>
      </c>
    </row>
    <row r="362" spans="1:16" x14ac:dyDescent="0.35">
      <c r="A362" t="s">
        <v>1</v>
      </c>
      <c r="B362" t="s">
        <v>5220</v>
      </c>
      <c r="C362" t="s">
        <v>5221</v>
      </c>
      <c r="D362" t="s">
        <v>5222</v>
      </c>
      <c r="E362" t="s">
        <v>59</v>
      </c>
      <c r="F362" t="b">
        <v>0</v>
      </c>
      <c r="G362" t="s">
        <v>40</v>
      </c>
      <c r="H362" s="1">
        <v>46028.340729166674</v>
      </c>
      <c r="I362" t="b">
        <v>1</v>
      </c>
      <c r="J362" t="b">
        <v>0</v>
      </c>
      <c r="K362" t="s">
        <v>40</v>
      </c>
      <c r="L362" t="s">
        <v>60</v>
      </c>
      <c r="M362">
        <v>70000</v>
      </c>
      <c r="N362"/>
      <c r="O362" t="s">
        <v>5223</v>
      </c>
      <c r="P362" t="s">
        <v>85</v>
      </c>
    </row>
    <row r="363" spans="1:16" x14ac:dyDescent="0.35">
      <c r="A363" t="s">
        <v>1</v>
      </c>
      <c r="B363" t="s">
        <v>5224</v>
      </c>
      <c r="C363" t="s">
        <v>955</v>
      </c>
      <c r="D363" t="s">
        <v>4346</v>
      </c>
      <c r="E363" t="s">
        <v>59</v>
      </c>
      <c r="F363" t="b">
        <v>0</v>
      </c>
      <c r="G363" t="s">
        <v>13</v>
      </c>
      <c r="H363" s="1">
        <v>46028.341921296298</v>
      </c>
      <c r="I363" t="b">
        <v>1</v>
      </c>
      <c r="J363" t="b">
        <v>0</v>
      </c>
      <c r="K363" t="s">
        <v>13</v>
      </c>
      <c r="L363" t="s">
        <v>60</v>
      </c>
      <c r="M363">
        <v>138000</v>
      </c>
      <c r="N363"/>
      <c r="O363" t="s">
        <v>5225</v>
      </c>
      <c r="P363" t="s">
        <v>5226</v>
      </c>
    </row>
    <row r="364" spans="1:16" x14ac:dyDescent="0.35">
      <c r="A364" t="s">
        <v>7</v>
      </c>
      <c r="B364" t="s">
        <v>5227</v>
      </c>
      <c r="C364" t="s">
        <v>5228</v>
      </c>
      <c r="D364" t="s">
        <v>4526</v>
      </c>
      <c r="E364" t="s">
        <v>59</v>
      </c>
      <c r="F364" t="b">
        <v>0</v>
      </c>
      <c r="G364" t="s">
        <v>40</v>
      </c>
      <c r="H364" s="1">
        <v>46028.382187499999</v>
      </c>
      <c r="I364" t="b">
        <v>1</v>
      </c>
      <c r="J364" t="b">
        <v>0</v>
      </c>
      <c r="K364" t="s">
        <v>40</v>
      </c>
      <c r="L364" t="s">
        <v>60</v>
      </c>
      <c r="M364">
        <v>75000</v>
      </c>
      <c r="N364"/>
      <c r="O364" t="s">
        <v>5229</v>
      </c>
      <c r="P364" t="s">
        <v>5230</v>
      </c>
    </row>
    <row r="365" spans="1:16" x14ac:dyDescent="0.35">
      <c r="A365" t="s">
        <v>0</v>
      </c>
      <c r="B365" t="s">
        <v>5231</v>
      </c>
      <c r="C365" t="s">
        <v>5232</v>
      </c>
      <c r="D365" t="s">
        <v>4346</v>
      </c>
      <c r="E365" t="s">
        <v>3824</v>
      </c>
      <c r="F365" t="b">
        <v>0</v>
      </c>
      <c r="G365" t="s">
        <v>40</v>
      </c>
      <c r="H365" s="1">
        <v>46028.382210648153</v>
      </c>
      <c r="I365" t="b">
        <v>0</v>
      </c>
      <c r="J365" t="b">
        <v>0</v>
      </c>
      <c r="K365" t="s">
        <v>40</v>
      </c>
      <c r="L365" t="s">
        <v>60</v>
      </c>
      <c r="M365">
        <v>23015</v>
      </c>
      <c r="N365"/>
      <c r="O365" t="s">
        <v>5233</v>
      </c>
      <c r="P365" t="s">
        <v>5234</v>
      </c>
    </row>
    <row r="366" spans="1:16" x14ac:dyDescent="0.35">
      <c r="A366" t="s">
        <v>2</v>
      </c>
      <c r="B366" t="s">
        <v>5235</v>
      </c>
      <c r="C366" t="s">
        <v>5236</v>
      </c>
      <c r="D366" t="s">
        <v>4587</v>
      </c>
      <c r="E366" t="s">
        <v>59</v>
      </c>
      <c r="F366" t="b">
        <v>0</v>
      </c>
      <c r="G366" t="s">
        <v>40</v>
      </c>
      <c r="H366" s="1">
        <v>46028.382256944453</v>
      </c>
      <c r="I366" t="b">
        <v>0</v>
      </c>
      <c r="J366" t="b">
        <v>0</v>
      </c>
      <c r="K366" t="s">
        <v>40</v>
      </c>
      <c r="L366" t="s">
        <v>60</v>
      </c>
      <c r="M366">
        <v>70000</v>
      </c>
      <c r="N366"/>
      <c r="O366" t="s">
        <v>3442</v>
      </c>
      <c r="P366" t="s">
        <v>5237</v>
      </c>
    </row>
    <row r="367" spans="1:16" x14ac:dyDescent="0.35">
      <c r="A367" t="s">
        <v>2</v>
      </c>
      <c r="B367" t="s">
        <v>5238</v>
      </c>
      <c r="C367" t="s">
        <v>5239</v>
      </c>
      <c r="D367" t="s">
        <v>4840</v>
      </c>
      <c r="E367" t="s">
        <v>621</v>
      </c>
      <c r="F367" t="b">
        <v>0</v>
      </c>
      <c r="G367" t="s">
        <v>40</v>
      </c>
      <c r="H367" s="1">
        <v>46028.382280092592</v>
      </c>
      <c r="I367" t="b">
        <v>0</v>
      </c>
      <c r="J367" t="b">
        <v>0</v>
      </c>
      <c r="K367" t="s">
        <v>40</v>
      </c>
      <c r="L367" t="s">
        <v>74</v>
      </c>
      <c r="M367"/>
      <c r="N367">
        <v>16</v>
      </c>
      <c r="O367" t="s">
        <v>305</v>
      </c>
      <c r="P367" t="s">
        <v>5240</v>
      </c>
    </row>
    <row r="368" spans="1:16" x14ac:dyDescent="0.35">
      <c r="A368" t="s">
        <v>0</v>
      </c>
      <c r="B368" t="s">
        <v>5241</v>
      </c>
      <c r="C368" t="s">
        <v>76</v>
      </c>
      <c r="D368" t="s">
        <v>4840</v>
      </c>
      <c r="E368" t="s">
        <v>59</v>
      </c>
      <c r="F368" t="b">
        <v>1</v>
      </c>
      <c r="G368" t="s">
        <v>13</v>
      </c>
      <c r="H368" s="1">
        <v>46028.38349537037</v>
      </c>
      <c r="I368" t="b">
        <v>1</v>
      </c>
      <c r="J368" t="b">
        <v>0</v>
      </c>
      <c r="K368" t="s">
        <v>13</v>
      </c>
      <c r="L368" t="s">
        <v>60</v>
      </c>
      <c r="M368">
        <v>47500</v>
      </c>
      <c r="N368"/>
      <c r="O368" t="s">
        <v>521</v>
      </c>
      <c r="P368" t="s">
        <v>5242</v>
      </c>
    </row>
    <row r="369" spans="1:16" x14ac:dyDescent="0.35">
      <c r="A369" t="s">
        <v>3</v>
      </c>
      <c r="B369" t="s">
        <v>5243</v>
      </c>
      <c r="C369" t="s">
        <v>753</v>
      </c>
      <c r="D369" t="s">
        <v>2360</v>
      </c>
      <c r="E369" t="s">
        <v>59</v>
      </c>
      <c r="F369" t="b">
        <v>0</v>
      </c>
      <c r="G369" t="s">
        <v>73</v>
      </c>
      <c r="H369" s="1">
        <v>46028.417233796303</v>
      </c>
      <c r="I369" t="b">
        <v>0</v>
      </c>
      <c r="J369" t="b">
        <v>1</v>
      </c>
      <c r="K369" t="s">
        <v>41</v>
      </c>
      <c r="L369" t="s">
        <v>60</v>
      </c>
      <c r="M369">
        <v>96650</v>
      </c>
      <c r="N369"/>
      <c r="O369" t="s">
        <v>5244</v>
      </c>
      <c r="P369" t="s">
        <v>1759</v>
      </c>
    </row>
    <row r="370" spans="1:16" x14ac:dyDescent="0.35">
      <c r="A370" t="s">
        <v>0</v>
      </c>
      <c r="B370" t="s">
        <v>5245</v>
      </c>
      <c r="C370" t="s">
        <v>567</v>
      </c>
      <c r="D370" t="s">
        <v>2360</v>
      </c>
      <c r="E370" t="s">
        <v>59</v>
      </c>
      <c r="F370" t="b">
        <v>0</v>
      </c>
      <c r="G370" t="s">
        <v>89</v>
      </c>
      <c r="H370" s="1">
        <v>46028.417511574073</v>
      </c>
      <c r="I370" t="b">
        <v>0</v>
      </c>
      <c r="J370" t="b">
        <v>0</v>
      </c>
      <c r="K370" t="s">
        <v>41</v>
      </c>
      <c r="L370" t="s">
        <v>60</v>
      </c>
      <c r="M370">
        <v>66772</v>
      </c>
      <c r="N370"/>
      <c r="O370" t="s">
        <v>5246</v>
      </c>
      <c r="P370" t="s">
        <v>219</v>
      </c>
    </row>
    <row r="371" spans="1:16" x14ac:dyDescent="0.35">
      <c r="A371" t="s">
        <v>2</v>
      </c>
      <c r="B371" t="s">
        <v>4944</v>
      </c>
      <c r="C371" t="s">
        <v>326</v>
      </c>
      <c r="D371" t="s">
        <v>2360</v>
      </c>
      <c r="E371" t="s">
        <v>72</v>
      </c>
      <c r="F371" t="b">
        <v>0</v>
      </c>
      <c r="G371" t="s">
        <v>77</v>
      </c>
      <c r="H371" s="1">
        <v>46028.417974537027</v>
      </c>
      <c r="I371" t="b">
        <v>0</v>
      </c>
      <c r="J371" t="b">
        <v>1</v>
      </c>
      <c r="K371" t="s">
        <v>41</v>
      </c>
      <c r="L371" t="s">
        <v>60</v>
      </c>
      <c r="M371">
        <v>214500</v>
      </c>
      <c r="N371"/>
      <c r="O371" t="s">
        <v>424</v>
      </c>
      <c r="P371" t="s">
        <v>5247</v>
      </c>
    </row>
    <row r="372" spans="1:16" x14ac:dyDescent="0.35">
      <c r="A372" t="s">
        <v>2</v>
      </c>
      <c r="B372" t="s">
        <v>4944</v>
      </c>
      <c r="C372" t="s">
        <v>1371</v>
      </c>
      <c r="D372" t="s">
        <v>2360</v>
      </c>
      <c r="E372" t="s">
        <v>72</v>
      </c>
      <c r="F372" t="b">
        <v>0</v>
      </c>
      <c r="G372" t="s">
        <v>77</v>
      </c>
      <c r="H372" s="1">
        <v>46028.417997685188</v>
      </c>
      <c r="I372" t="b">
        <v>0</v>
      </c>
      <c r="J372" t="b">
        <v>1</v>
      </c>
      <c r="K372" t="s">
        <v>41</v>
      </c>
      <c r="L372" t="s">
        <v>60</v>
      </c>
      <c r="M372">
        <v>214500</v>
      </c>
      <c r="N372"/>
      <c r="O372" t="s">
        <v>424</v>
      </c>
      <c r="P372" t="s">
        <v>5248</v>
      </c>
    </row>
    <row r="373" spans="1:16" x14ac:dyDescent="0.35">
      <c r="A373" t="s">
        <v>8</v>
      </c>
      <c r="B373" t="s">
        <v>5249</v>
      </c>
      <c r="C373" t="s">
        <v>81</v>
      </c>
      <c r="D373" t="s">
        <v>4526</v>
      </c>
      <c r="E373" t="s">
        <v>59</v>
      </c>
      <c r="F373" t="b">
        <v>0</v>
      </c>
      <c r="G373" t="s">
        <v>77</v>
      </c>
      <c r="H373" s="1">
        <v>46028.418020833327</v>
      </c>
      <c r="I373" t="b">
        <v>0</v>
      </c>
      <c r="J373" t="b">
        <v>1</v>
      </c>
      <c r="K373" t="s">
        <v>41</v>
      </c>
      <c r="L373" t="s">
        <v>60</v>
      </c>
      <c r="M373">
        <v>255000</v>
      </c>
      <c r="N373"/>
      <c r="O373" t="s">
        <v>1764</v>
      </c>
      <c r="P373" t="s">
        <v>5250</v>
      </c>
    </row>
    <row r="374" spans="1:16" x14ac:dyDescent="0.35">
      <c r="A374" t="s">
        <v>0</v>
      </c>
      <c r="B374" t="s">
        <v>5112</v>
      </c>
      <c r="C374" t="s">
        <v>76</v>
      </c>
      <c r="D374" t="s">
        <v>5251</v>
      </c>
      <c r="E374" t="s">
        <v>59</v>
      </c>
      <c r="F374" t="b">
        <v>1</v>
      </c>
      <c r="G374" t="s">
        <v>34</v>
      </c>
      <c r="H374" s="1">
        <v>46028.421377314808</v>
      </c>
      <c r="I374" t="b">
        <v>1</v>
      </c>
      <c r="J374" t="b">
        <v>0</v>
      </c>
      <c r="K374" t="s">
        <v>34</v>
      </c>
      <c r="L374" t="s">
        <v>60</v>
      </c>
      <c r="M374">
        <v>178000</v>
      </c>
      <c r="N374"/>
      <c r="O374" t="s">
        <v>4360</v>
      </c>
      <c r="P374" t="s">
        <v>5252</v>
      </c>
    </row>
    <row r="375" spans="1:16" x14ac:dyDescent="0.35">
      <c r="A375" t="s">
        <v>0</v>
      </c>
      <c r="B375" t="s">
        <v>0</v>
      </c>
      <c r="C375" t="s">
        <v>5253</v>
      </c>
      <c r="D375" t="s">
        <v>4599</v>
      </c>
      <c r="E375" t="s">
        <v>59</v>
      </c>
      <c r="F375" t="b">
        <v>0</v>
      </c>
      <c r="G375" t="s">
        <v>40</v>
      </c>
      <c r="H375" s="1">
        <v>46028.423807870371</v>
      </c>
      <c r="I375" t="b">
        <v>1</v>
      </c>
      <c r="J375" t="b">
        <v>0</v>
      </c>
      <c r="K375" t="s">
        <v>40</v>
      </c>
      <c r="L375" t="s">
        <v>60</v>
      </c>
      <c r="M375">
        <v>28500</v>
      </c>
      <c r="N375"/>
      <c r="O375" t="s">
        <v>5254</v>
      </c>
      <c r="P375" t="s">
        <v>426</v>
      </c>
    </row>
    <row r="376" spans="1:16" x14ac:dyDescent="0.35">
      <c r="A376" t="s">
        <v>1</v>
      </c>
      <c r="B376" t="s">
        <v>5255</v>
      </c>
      <c r="C376" t="s">
        <v>5026</v>
      </c>
      <c r="D376" t="s">
        <v>4599</v>
      </c>
      <c r="E376" t="s">
        <v>59</v>
      </c>
      <c r="F376" t="b">
        <v>0</v>
      </c>
      <c r="G376" t="s">
        <v>40</v>
      </c>
      <c r="H376" s="1">
        <v>46028.424097222232</v>
      </c>
      <c r="I376" t="b">
        <v>1</v>
      </c>
      <c r="J376" t="b">
        <v>0</v>
      </c>
      <c r="K376" t="s">
        <v>40</v>
      </c>
      <c r="L376" t="s">
        <v>60</v>
      </c>
      <c r="M376">
        <v>72500</v>
      </c>
      <c r="N376"/>
      <c r="O376" t="s">
        <v>5256</v>
      </c>
      <c r="P376" t="s">
        <v>5257</v>
      </c>
    </row>
    <row r="377" spans="1:16" x14ac:dyDescent="0.35">
      <c r="A377" t="s">
        <v>7</v>
      </c>
      <c r="B377" t="s">
        <v>7</v>
      </c>
      <c r="C377" t="s">
        <v>5258</v>
      </c>
      <c r="D377" t="s">
        <v>4526</v>
      </c>
      <c r="E377" t="s">
        <v>59</v>
      </c>
      <c r="F377" t="b">
        <v>0</v>
      </c>
      <c r="G377" t="s">
        <v>40</v>
      </c>
      <c r="H377" s="1">
        <v>46028.465474537043</v>
      </c>
      <c r="I377" t="b">
        <v>1</v>
      </c>
      <c r="J377" t="b">
        <v>0</v>
      </c>
      <c r="K377" t="s">
        <v>40</v>
      </c>
      <c r="L377" t="s">
        <v>60</v>
      </c>
      <c r="M377">
        <v>51500</v>
      </c>
      <c r="N377"/>
      <c r="O377" t="s">
        <v>5259</v>
      </c>
      <c r="P377" t="s">
        <v>5260</v>
      </c>
    </row>
    <row r="378" spans="1:16" x14ac:dyDescent="0.35">
      <c r="A378" t="s">
        <v>2</v>
      </c>
      <c r="B378" t="s">
        <v>5261</v>
      </c>
      <c r="C378" t="s">
        <v>5262</v>
      </c>
      <c r="D378" t="s">
        <v>4526</v>
      </c>
      <c r="E378" t="s">
        <v>59</v>
      </c>
      <c r="F378" t="b">
        <v>0</v>
      </c>
      <c r="G378" t="s">
        <v>40</v>
      </c>
      <c r="H378" s="1">
        <v>46028.465763888889</v>
      </c>
      <c r="I378" t="b">
        <v>1</v>
      </c>
      <c r="J378" t="b">
        <v>0</v>
      </c>
      <c r="K378" t="s">
        <v>40</v>
      </c>
      <c r="L378" t="s">
        <v>60</v>
      </c>
      <c r="M378">
        <v>120000</v>
      </c>
      <c r="N378"/>
      <c r="O378" t="s">
        <v>5263</v>
      </c>
      <c r="P378" t="s">
        <v>5264</v>
      </c>
    </row>
    <row r="379" spans="1:16" x14ac:dyDescent="0.35">
      <c r="A379" t="s">
        <v>3</v>
      </c>
      <c r="B379" t="s">
        <v>4933</v>
      </c>
      <c r="C379" t="s">
        <v>218</v>
      </c>
      <c r="D379" t="s">
        <v>4526</v>
      </c>
      <c r="E379" t="s">
        <v>59</v>
      </c>
      <c r="F379" t="b">
        <v>0</v>
      </c>
      <c r="G379" t="s">
        <v>63</v>
      </c>
      <c r="H379" s="1">
        <v>46028.483171296299</v>
      </c>
      <c r="I379" t="b">
        <v>0</v>
      </c>
      <c r="J379" t="b">
        <v>1</v>
      </c>
      <c r="K379" t="s">
        <v>41</v>
      </c>
      <c r="L379" t="s">
        <v>60</v>
      </c>
      <c r="M379">
        <v>136505</v>
      </c>
      <c r="N379"/>
      <c r="O379" t="s">
        <v>5265</v>
      </c>
      <c r="P379" t="s">
        <v>5266</v>
      </c>
    </row>
    <row r="380" spans="1:16" x14ac:dyDescent="0.35">
      <c r="A380" t="s">
        <v>0</v>
      </c>
      <c r="B380" t="s">
        <v>5267</v>
      </c>
      <c r="C380" t="s">
        <v>5268</v>
      </c>
      <c r="D380" t="s">
        <v>2360</v>
      </c>
      <c r="E380" t="s">
        <v>59</v>
      </c>
      <c r="F380" t="b">
        <v>0</v>
      </c>
      <c r="G380" t="s">
        <v>77</v>
      </c>
      <c r="H380" s="1">
        <v>46028.500324074077</v>
      </c>
      <c r="I380" t="b">
        <v>0</v>
      </c>
      <c r="J380" t="b">
        <v>1</v>
      </c>
      <c r="K380" t="s">
        <v>41</v>
      </c>
      <c r="L380" t="s">
        <v>74</v>
      </c>
      <c r="M380"/>
      <c r="N380">
        <v>47.65</v>
      </c>
      <c r="O380" t="s">
        <v>5269</v>
      </c>
      <c r="P380" t="s">
        <v>146</v>
      </c>
    </row>
    <row r="381" spans="1:16" x14ac:dyDescent="0.35">
      <c r="A381" t="s">
        <v>2</v>
      </c>
      <c r="B381" t="s">
        <v>5270</v>
      </c>
      <c r="C381" t="s">
        <v>246</v>
      </c>
      <c r="D381" t="s">
        <v>4562</v>
      </c>
      <c r="E381" t="s">
        <v>59</v>
      </c>
      <c r="F381" t="b">
        <v>0</v>
      </c>
      <c r="G381" t="s">
        <v>65</v>
      </c>
      <c r="H381" s="1">
        <v>46028.50105324074</v>
      </c>
      <c r="I381" t="b">
        <v>0</v>
      </c>
      <c r="J381" t="b">
        <v>0</v>
      </c>
      <c r="K381" t="s">
        <v>41</v>
      </c>
      <c r="L381" t="s">
        <v>74</v>
      </c>
      <c r="M381"/>
      <c r="N381">
        <v>40</v>
      </c>
      <c r="O381" t="s">
        <v>5271</v>
      </c>
      <c r="P381" t="s">
        <v>5272</v>
      </c>
    </row>
    <row r="382" spans="1:16" x14ac:dyDescent="0.35">
      <c r="A382" t="s">
        <v>6</v>
      </c>
      <c r="B382" t="s">
        <v>4694</v>
      </c>
      <c r="C382" t="s">
        <v>543</v>
      </c>
      <c r="D382" t="s">
        <v>4526</v>
      </c>
      <c r="E382" t="s">
        <v>59</v>
      </c>
      <c r="F382" t="b">
        <v>0</v>
      </c>
      <c r="G382" t="s">
        <v>65</v>
      </c>
      <c r="H382" s="1">
        <v>46028.50105324074</v>
      </c>
      <c r="I382" t="b">
        <v>0</v>
      </c>
      <c r="J382" t="b">
        <v>1</v>
      </c>
      <c r="K382" t="s">
        <v>41</v>
      </c>
      <c r="L382" t="s">
        <v>60</v>
      </c>
      <c r="M382">
        <v>195500</v>
      </c>
      <c r="N382"/>
      <c r="O382" t="s">
        <v>4831</v>
      </c>
      <c r="P382" t="s">
        <v>4554</v>
      </c>
    </row>
    <row r="383" spans="1:16" x14ac:dyDescent="0.35">
      <c r="A383" t="s">
        <v>2</v>
      </c>
      <c r="B383" t="s">
        <v>123</v>
      </c>
      <c r="C383" t="s">
        <v>5273</v>
      </c>
      <c r="D383" t="s">
        <v>4526</v>
      </c>
      <c r="E383" t="s">
        <v>59</v>
      </c>
      <c r="F383" t="b">
        <v>0</v>
      </c>
      <c r="G383" t="s">
        <v>40</v>
      </c>
      <c r="H383" s="1">
        <v>46028.507256944453</v>
      </c>
      <c r="I383" t="b">
        <v>0</v>
      </c>
      <c r="J383" t="b">
        <v>0</v>
      </c>
      <c r="K383" t="s">
        <v>40</v>
      </c>
      <c r="L383" t="s">
        <v>60</v>
      </c>
      <c r="M383">
        <v>55000</v>
      </c>
      <c r="N383"/>
      <c r="O383" t="s">
        <v>5274</v>
      </c>
      <c r="P383" t="s">
        <v>5275</v>
      </c>
    </row>
    <row r="384" spans="1:16" x14ac:dyDescent="0.35">
      <c r="A384" t="s">
        <v>1</v>
      </c>
      <c r="B384" t="s">
        <v>1757</v>
      </c>
      <c r="C384" t="s">
        <v>5115</v>
      </c>
      <c r="D384" t="s">
        <v>4526</v>
      </c>
      <c r="E384" t="s">
        <v>59</v>
      </c>
      <c r="F384" t="b">
        <v>0</v>
      </c>
      <c r="G384" t="s">
        <v>40</v>
      </c>
      <c r="H384" s="1">
        <v>46028.507418981477</v>
      </c>
      <c r="I384" t="b">
        <v>1</v>
      </c>
      <c r="J384" t="b">
        <v>0</v>
      </c>
      <c r="K384" t="s">
        <v>40</v>
      </c>
      <c r="L384" t="s">
        <v>60</v>
      </c>
      <c r="M384">
        <v>55000</v>
      </c>
      <c r="N384"/>
      <c r="O384" t="s">
        <v>5276</v>
      </c>
      <c r="P384" t="s">
        <v>5277</v>
      </c>
    </row>
    <row r="385" spans="1:16" x14ac:dyDescent="0.35">
      <c r="A385" t="s">
        <v>0</v>
      </c>
      <c r="B385" t="s">
        <v>5278</v>
      </c>
      <c r="C385" t="s">
        <v>4962</v>
      </c>
      <c r="D385" t="s">
        <v>4531</v>
      </c>
      <c r="E385" t="s">
        <v>59</v>
      </c>
      <c r="F385" t="b">
        <v>0</v>
      </c>
      <c r="G385" t="s">
        <v>4963</v>
      </c>
      <c r="H385" s="1">
        <v>46028.528495370367</v>
      </c>
      <c r="I385" t="b">
        <v>0</v>
      </c>
      <c r="J385" t="b">
        <v>0</v>
      </c>
      <c r="K385" t="s">
        <v>4963</v>
      </c>
      <c r="L385" t="s">
        <v>60</v>
      </c>
      <c r="M385">
        <v>26915</v>
      </c>
      <c r="N385"/>
      <c r="O385" t="s">
        <v>4960</v>
      </c>
    </row>
    <row r="386" spans="1:16" x14ac:dyDescent="0.35">
      <c r="A386" t="s">
        <v>4</v>
      </c>
      <c r="B386" t="s">
        <v>5279</v>
      </c>
      <c r="C386" t="s">
        <v>4962</v>
      </c>
      <c r="D386" t="s">
        <v>4531</v>
      </c>
      <c r="E386" t="s">
        <v>59</v>
      </c>
      <c r="F386" t="b">
        <v>0</v>
      </c>
      <c r="G386" t="s">
        <v>4963</v>
      </c>
      <c r="H386" s="1">
        <v>46028.52853009259</v>
      </c>
      <c r="I386" t="b">
        <v>0</v>
      </c>
      <c r="J386" t="b">
        <v>0</v>
      </c>
      <c r="K386" t="s">
        <v>4963</v>
      </c>
      <c r="L386" t="s">
        <v>60</v>
      </c>
      <c r="M386">
        <v>32682.5</v>
      </c>
      <c r="N386"/>
      <c r="O386" t="s">
        <v>4960</v>
      </c>
      <c r="P386" t="s">
        <v>5280</v>
      </c>
    </row>
    <row r="387" spans="1:16" x14ac:dyDescent="0.35">
      <c r="A387" t="s">
        <v>2</v>
      </c>
      <c r="B387" t="s">
        <v>5281</v>
      </c>
      <c r="C387" t="s">
        <v>860</v>
      </c>
      <c r="D387" t="s">
        <v>4630</v>
      </c>
      <c r="E387" t="s">
        <v>59</v>
      </c>
      <c r="F387" t="b">
        <v>0</v>
      </c>
      <c r="G387" t="s">
        <v>65</v>
      </c>
      <c r="H387" s="1">
        <v>46028.542673611111</v>
      </c>
      <c r="I387" t="b">
        <v>0</v>
      </c>
      <c r="J387" t="b">
        <v>0</v>
      </c>
      <c r="K387" t="s">
        <v>41</v>
      </c>
      <c r="L387" t="s">
        <v>60</v>
      </c>
      <c r="M387">
        <v>140000</v>
      </c>
      <c r="N387"/>
      <c r="O387" t="s">
        <v>5282</v>
      </c>
      <c r="P387" t="s">
        <v>5283</v>
      </c>
    </row>
    <row r="388" spans="1:16" x14ac:dyDescent="0.35">
      <c r="A388" t="s">
        <v>2</v>
      </c>
      <c r="B388" t="s">
        <v>5284</v>
      </c>
      <c r="C388" t="s">
        <v>246</v>
      </c>
      <c r="D388" t="s">
        <v>4526</v>
      </c>
      <c r="E388" t="s">
        <v>59</v>
      </c>
      <c r="F388" t="b">
        <v>0</v>
      </c>
      <c r="G388" t="s">
        <v>65</v>
      </c>
      <c r="H388" s="1">
        <v>46028.542719907397</v>
      </c>
      <c r="I388" t="b">
        <v>0</v>
      </c>
      <c r="J388" t="b">
        <v>1</v>
      </c>
      <c r="K388" t="s">
        <v>41</v>
      </c>
      <c r="L388" t="s">
        <v>60</v>
      </c>
      <c r="M388">
        <v>232500</v>
      </c>
      <c r="N388"/>
      <c r="O388" t="s">
        <v>5285</v>
      </c>
      <c r="P388" t="s">
        <v>1809</v>
      </c>
    </row>
    <row r="389" spans="1:16" x14ac:dyDescent="0.35">
      <c r="A389" t="s">
        <v>5</v>
      </c>
      <c r="B389" t="s">
        <v>5286</v>
      </c>
      <c r="D389" t="s">
        <v>5287</v>
      </c>
      <c r="E389" t="s">
        <v>59</v>
      </c>
      <c r="F389" t="b">
        <v>0</v>
      </c>
      <c r="G389" t="s">
        <v>40</v>
      </c>
      <c r="H389" s="1">
        <v>46028.549108796287</v>
      </c>
      <c r="I389" t="b">
        <v>1</v>
      </c>
      <c r="J389" t="b">
        <v>0</v>
      </c>
      <c r="K389" t="s">
        <v>40</v>
      </c>
      <c r="L389" t="s">
        <v>60</v>
      </c>
      <c r="M389">
        <v>57500</v>
      </c>
      <c r="N389"/>
      <c r="O389" t="s">
        <v>4539</v>
      </c>
      <c r="P389" t="s">
        <v>5288</v>
      </c>
    </row>
    <row r="390" spans="1:16" x14ac:dyDescent="0.35">
      <c r="A390" t="s">
        <v>0</v>
      </c>
      <c r="B390" t="s">
        <v>5289</v>
      </c>
      <c r="C390" t="s">
        <v>142</v>
      </c>
      <c r="D390" t="s">
        <v>4017</v>
      </c>
      <c r="E390" t="s">
        <v>88</v>
      </c>
      <c r="F390" t="b">
        <v>0</v>
      </c>
      <c r="G390" t="s">
        <v>65</v>
      </c>
      <c r="H390" s="1">
        <v>46028.583402777767</v>
      </c>
      <c r="I390" t="b">
        <v>1</v>
      </c>
      <c r="J390" t="b">
        <v>0</v>
      </c>
      <c r="K390" t="s">
        <v>41</v>
      </c>
      <c r="L390" t="s">
        <v>74</v>
      </c>
      <c r="M390"/>
      <c r="N390">
        <v>62.5</v>
      </c>
      <c r="O390" t="s">
        <v>1433</v>
      </c>
      <c r="P390" t="s">
        <v>2268</v>
      </c>
    </row>
    <row r="391" spans="1:16" x14ac:dyDescent="0.35">
      <c r="A391" t="s">
        <v>0</v>
      </c>
      <c r="B391" t="s">
        <v>5290</v>
      </c>
      <c r="C391" t="s">
        <v>3731</v>
      </c>
      <c r="D391" t="s">
        <v>4587</v>
      </c>
      <c r="E391" t="s">
        <v>59</v>
      </c>
      <c r="F391" t="b">
        <v>0</v>
      </c>
      <c r="G391" t="s">
        <v>89</v>
      </c>
      <c r="H391" s="1">
        <v>46028.584178240737</v>
      </c>
      <c r="I391" t="b">
        <v>1</v>
      </c>
      <c r="J391" t="b">
        <v>1</v>
      </c>
      <c r="K391" t="s">
        <v>41</v>
      </c>
      <c r="L391" t="s">
        <v>74</v>
      </c>
      <c r="M391"/>
      <c r="N391">
        <v>20</v>
      </c>
      <c r="O391" t="s">
        <v>5291</v>
      </c>
      <c r="P391" t="s">
        <v>219</v>
      </c>
    </row>
    <row r="392" spans="1:16" x14ac:dyDescent="0.35">
      <c r="A392" t="s">
        <v>0</v>
      </c>
      <c r="B392" t="s">
        <v>5292</v>
      </c>
      <c r="C392" t="s">
        <v>5293</v>
      </c>
      <c r="D392" t="s">
        <v>5294</v>
      </c>
      <c r="E392" t="s">
        <v>59</v>
      </c>
      <c r="F392" t="b">
        <v>0</v>
      </c>
      <c r="G392" t="s">
        <v>89</v>
      </c>
      <c r="H392" s="1">
        <v>46028.584178240737</v>
      </c>
      <c r="I392" t="b">
        <v>0</v>
      </c>
      <c r="J392" t="b">
        <v>0</v>
      </c>
      <c r="K392" t="s">
        <v>41</v>
      </c>
      <c r="L392" t="s">
        <v>74</v>
      </c>
      <c r="M392"/>
      <c r="N392">
        <v>21.54</v>
      </c>
      <c r="O392" t="s">
        <v>5295</v>
      </c>
      <c r="P392" t="s">
        <v>219</v>
      </c>
    </row>
    <row r="393" spans="1:16" x14ac:dyDescent="0.35">
      <c r="A393" t="s">
        <v>6</v>
      </c>
      <c r="B393" t="s">
        <v>5296</v>
      </c>
      <c r="C393" t="s">
        <v>79</v>
      </c>
      <c r="D393" t="s">
        <v>4346</v>
      </c>
      <c r="E393" t="s">
        <v>59</v>
      </c>
      <c r="F393" t="b">
        <v>0</v>
      </c>
      <c r="G393" t="s">
        <v>77</v>
      </c>
      <c r="H393" s="1">
        <v>46028.584641203714</v>
      </c>
      <c r="I393" t="b">
        <v>0</v>
      </c>
      <c r="J393" t="b">
        <v>1</v>
      </c>
      <c r="K393" t="s">
        <v>41</v>
      </c>
      <c r="L393" t="s">
        <v>60</v>
      </c>
      <c r="M393">
        <v>192500</v>
      </c>
      <c r="N393"/>
      <c r="O393" t="s">
        <v>1990</v>
      </c>
      <c r="P393" t="s">
        <v>310</v>
      </c>
    </row>
    <row r="394" spans="1:16" x14ac:dyDescent="0.35">
      <c r="A394" t="s">
        <v>7</v>
      </c>
      <c r="B394" t="s">
        <v>5297</v>
      </c>
      <c r="C394" t="s">
        <v>5115</v>
      </c>
      <c r="D394" t="s">
        <v>4526</v>
      </c>
      <c r="E394" t="s">
        <v>59</v>
      </c>
      <c r="F394" t="b">
        <v>0</v>
      </c>
      <c r="G394" t="s">
        <v>40</v>
      </c>
      <c r="H394" s="1">
        <v>46028.590520833342</v>
      </c>
      <c r="I394" t="b">
        <v>1</v>
      </c>
      <c r="J394" t="b">
        <v>0</v>
      </c>
      <c r="K394" t="s">
        <v>40</v>
      </c>
      <c r="L394" t="s">
        <v>60</v>
      </c>
      <c r="M394">
        <v>50000</v>
      </c>
      <c r="N394"/>
      <c r="O394" t="s">
        <v>5298</v>
      </c>
      <c r="P394" t="s">
        <v>5299</v>
      </c>
    </row>
    <row r="395" spans="1:16" x14ac:dyDescent="0.35">
      <c r="A395" t="s">
        <v>1</v>
      </c>
      <c r="B395" t="s">
        <v>5300</v>
      </c>
      <c r="C395" t="s">
        <v>5026</v>
      </c>
      <c r="D395" t="s">
        <v>5018</v>
      </c>
      <c r="E395" t="s">
        <v>59</v>
      </c>
      <c r="F395" t="b">
        <v>0</v>
      </c>
      <c r="G395" t="s">
        <v>40</v>
      </c>
      <c r="H395" s="1">
        <v>46028.590763888889</v>
      </c>
      <c r="I395" t="b">
        <v>1</v>
      </c>
      <c r="J395" t="b">
        <v>0</v>
      </c>
      <c r="K395" t="s">
        <v>40</v>
      </c>
      <c r="L395" t="s">
        <v>60</v>
      </c>
      <c r="M395">
        <v>72500</v>
      </c>
      <c r="N395"/>
      <c r="O395" t="s">
        <v>5256</v>
      </c>
      <c r="P395" t="s">
        <v>5257</v>
      </c>
    </row>
    <row r="396" spans="1:16" x14ac:dyDescent="0.35">
      <c r="A396" t="s">
        <v>1</v>
      </c>
      <c r="B396" t="s">
        <v>5301</v>
      </c>
      <c r="C396" t="s">
        <v>500</v>
      </c>
      <c r="D396" t="s">
        <v>4346</v>
      </c>
      <c r="E396" t="s">
        <v>59</v>
      </c>
      <c r="F396" t="b">
        <v>0</v>
      </c>
      <c r="G396" t="s">
        <v>13</v>
      </c>
      <c r="H396" s="1">
        <v>46028.593356481477</v>
      </c>
      <c r="I396" t="b">
        <v>0</v>
      </c>
      <c r="J396" t="b">
        <v>0</v>
      </c>
      <c r="K396" t="s">
        <v>13</v>
      </c>
      <c r="L396" t="s">
        <v>74</v>
      </c>
      <c r="M396"/>
      <c r="N396">
        <v>22.5</v>
      </c>
      <c r="O396" t="s">
        <v>5302</v>
      </c>
      <c r="P396" t="s">
        <v>5303</v>
      </c>
    </row>
    <row r="397" spans="1:16" x14ac:dyDescent="0.35">
      <c r="A397" t="s">
        <v>0</v>
      </c>
      <c r="B397" t="s">
        <v>1271</v>
      </c>
      <c r="C397" t="s">
        <v>315</v>
      </c>
      <c r="D397" t="s">
        <v>4346</v>
      </c>
      <c r="E397" t="s">
        <v>88</v>
      </c>
      <c r="F397" t="b">
        <v>0</v>
      </c>
      <c r="G397" t="s">
        <v>65</v>
      </c>
      <c r="H397" s="1">
        <v>46028.625092592592</v>
      </c>
      <c r="I397" t="b">
        <v>0</v>
      </c>
      <c r="J397" t="b">
        <v>0</v>
      </c>
      <c r="K397" t="s">
        <v>41</v>
      </c>
      <c r="L397" t="s">
        <v>74</v>
      </c>
      <c r="M397"/>
      <c r="N397">
        <v>67.5</v>
      </c>
      <c r="O397" t="s">
        <v>1353</v>
      </c>
      <c r="P397" t="s">
        <v>85</v>
      </c>
    </row>
    <row r="398" spans="1:16" x14ac:dyDescent="0.35">
      <c r="A398" t="s">
        <v>0</v>
      </c>
      <c r="B398" t="s">
        <v>289</v>
      </c>
      <c r="C398" t="s">
        <v>998</v>
      </c>
      <c r="D398" t="s">
        <v>4526</v>
      </c>
      <c r="E398" t="s">
        <v>59</v>
      </c>
      <c r="F398" t="b">
        <v>0</v>
      </c>
      <c r="G398" t="s">
        <v>65</v>
      </c>
      <c r="H398" s="1">
        <v>46028.625127314823</v>
      </c>
      <c r="I398" t="b">
        <v>0</v>
      </c>
      <c r="J398" t="b">
        <v>0</v>
      </c>
      <c r="K398" t="s">
        <v>41</v>
      </c>
      <c r="L398" t="s">
        <v>60</v>
      </c>
      <c r="M398">
        <v>82500</v>
      </c>
      <c r="N398"/>
      <c r="O398" t="s">
        <v>5304</v>
      </c>
      <c r="P398" t="s">
        <v>1833</v>
      </c>
    </row>
    <row r="399" spans="1:16" x14ac:dyDescent="0.35">
      <c r="A399" t="s">
        <v>0</v>
      </c>
      <c r="B399" t="s">
        <v>1477</v>
      </c>
      <c r="C399" t="s">
        <v>807</v>
      </c>
      <c r="D399" t="s">
        <v>4526</v>
      </c>
      <c r="E399" t="s">
        <v>59</v>
      </c>
      <c r="F399" t="b">
        <v>0</v>
      </c>
      <c r="G399" t="s">
        <v>65</v>
      </c>
      <c r="H399" s="1">
        <v>46028.625162037039</v>
      </c>
      <c r="I399" t="b">
        <v>0</v>
      </c>
      <c r="J399" t="b">
        <v>0</v>
      </c>
      <c r="K399" t="s">
        <v>41</v>
      </c>
      <c r="L399" t="s">
        <v>60</v>
      </c>
      <c r="M399">
        <v>82170.399999999994</v>
      </c>
      <c r="N399"/>
      <c r="O399" t="s">
        <v>5305</v>
      </c>
      <c r="P399" t="s">
        <v>5306</v>
      </c>
    </row>
    <row r="400" spans="1:16" x14ac:dyDescent="0.35">
      <c r="A400" t="s">
        <v>0</v>
      </c>
      <c r="B400" t="s">
        <v>5307</v>
      </c>
      <c r="C400" t="s">
        <v>2031</v>
      </c>
      <c r="D400" t="s">
        <v>4526</v>
      </c>
      <c r="E400" t="s">
        <v>59</v>
      </c>
      <c r="F400" t="b">
        <v>0</v>
      </c>
      <c r="G400" t="s">
        <v>77</v>
      </c>
      <c r="H400" s="1">
        <v>46028.62537037037</v>
      </c>
      <c r="I400" t="b">
        <v>0</v>
      </c>
      <c r="J400" t="b">
        <v>1</v>
      </c>
      <c r="K400" t="s">
        <v>41</v>
      </c>
      <c r="L400" t="s">
        <v>60</v>
      </c>
      <c r="M400">
        <v>51500</v>
      </c>
      <c r="N400"/>
      <c r="O400" t="s">
        <v>1315</v>
      </c>
      <c r="P400" t="s">
        <v>219</v>
      </c>
    </row>
    <row r="401" spans="1:16" x14ac:dyDescent="0.35">
      <c r="A401" t="s">
        <v>0</v>
      </c>
      <c r="B401" t="s">
        <v>5308</v>
      </c>
      <c r="C401" t="s">
        <v>190</v>
      </c>
      <c r="D401" t="s">
        <v>4526</v>
      </c>
      <c r="E401" t="s">
        <v>59</v>
      </c>
      <c r="F401" t="b">
        <v>0</v>
      </c>
      <c r="G401" t="s">
        <v>73</v>
      </c>
      <c r="H401" s="1">
        <v>46028.625543981478</v>
      </c>
      <c r="I401" t="b">
        <v>0</v>
      </c>
      <c r="J401" t="b">
        <v>1</v>
      </c>
      <c r="K401" t="s">
        <v>41</v>
      </c>
      <c r="L401" t="s">
        <v>60</v>
      </c>
      <c r="M401">
        <v>85000</v>
      </c>
      <c r="N401"/>
      <c r="O401" t="s">
        <v>4972</v>
      </c>
      <c r="P401" t="s">
        <v>673</v>
      </c>
    </row>
    <row r="402" spans="1:16" x14ac:dyDescent="0.35">
      <c r="A402" t="s">
        <v>0</v>
      </c>
      <c r="B402" t="s">
        <v>5309</v>
      </c>
      <c r="C402" t="s">
        <v>830</v>
      </c>
      <c r="D402" t="s">
        <v>4526</v>
      </c>
      <c r="E402" t="s">
        <v>88</v>
      </c>
      <c r="F402" t="b">
        <v>0</v>
      </c>
      <c r="G402" t="s">
        <v>68</v>
      </c>
      <c r="H402" s="1">
        <v>46028.625636574077</v>
      </c>
      <c r="I402" t="b">
        <v>0</v>
      </c>
      <c r="J402" t="b">
        <v>0</v>
      </c>
      <c r="K402" t="s">
        <v>41</v>
      </c>
      <c r="L402" t="s">
        <v>74</v>
      </c>
      <c r="M402"/>
      <c r="N402">
        <v>87</v>
      </c>
      <c r="O402" t="s">
        <v>969</v>
      </c>
      <c r="P402" t="s">
        <v>5310</v>
      </c>
    </row>
    <row r="403" spans="1:16" x14ac:dyDescent="0.35">
      <c r="A403" t="s">
        <v>2</v>
      </c>
      <c r="B403" t="s">
        <v>3604</v>
      </c>
      <c r="C403" t="s">
        <v>2005</v>
      </c>
      <c r="D403" t="s">
        <v>4526</v>
      </c>
      <c r="E403" t="s">
        <v>88</v>
      </c>
      <c r="F403" t="b">
        <v>0</v>
      </c>
      <c r="G403" t="s">
        <v>77</v>
      </c>
      <c r="H403" s="1">
        <v>46028.626307870371</v>
      </c>
      <c r="I403" t="b">
        <v>0</v>
      </c>
      <c r="J403" t="b">
        <v>1</v>
      </c>
      <c r="K403" t="s">
        <v>41</v>
      </c>
      <c r="L403" t="s">
        <v>74</v>
      </c>
      <c r="M403"/>
      <c r="N403">
        <v>97.5</v>
      </c>
      <c r="O403" t="s">
        <v>671</v>
      </c>
      <c r="P403" t="s">
        <v>85</v>
      </c>
    </row>
    <row r="404" spans="1:16" x14ac:dyDescent="0.35">
      <c r="A404" t="s">
        <v>1</v>
      </c>
      <c r="B404" t="s">
        <v>1</v>
      </c>
      <c r="C404" t="s">
        <v>5311</v>
      </c>
      <c r="D404" t="s">
        <v>2360</v>
      </c>
      <c r="E404" t="s">
        <v>59</v>
      </c>
      <c r="F404" t="b">
        <v>0</v>
      </c>
      <c r="G404" t="s">
        <v>65</v>
      </c>
      <c r="H404" s="1">
        <v>46028.626944444448</v>
      </c>
      <c r="I404" t="b">
        <v>1</v>
      </c>
      <c r="J404" t="b">
        <v>0</v>
      </c>
      <c r="K404" t="s">
        <v>41</v>
      </c>
      <c r="L404" t="s">
        <v>60</v>
      </c>
      <c r="M404">
        <v>135000</v>
      </c>
      <c r="N404"/>
      <c r="O404" t="s">
        <v>155</v>
      </c>
      <c r="P404" t="s">
        <v>5312</v>
      </c>
    </row>
    <row r="405" spans="1:16" x14ac:dyDescent="0.35">
      <c r="A405" t="s">
        <v>0</v>
      </c>
      <c r="B405" t="s">
        <v>5313</v>
      </c>
      <c r="C405" t="s">
        <v>76</v>
      </c>
      <c r="D405" t="s">
        <v>5045</v>
      </c>
      <c r="E405" t="s">
        <v>132</v>
      </c>
      <c r="F405" t="b">
        <v>1</v>
      </c>
      <c r="G405" t="s">
        <v>33</v>
      </c>
      <c r="H405" s="1">
        <v>46028.631932870368</v>
      </c>
      <c r="I405" t="b">
        <v>0</v>
      </c>
      <c r="J405" t="b">
        <v>0</v>
      </c>
      <c r="K405" t="s">
        <v>33</v>
      </c>
      <c r="L405" t="s">
        <v>74</v>
      </c>
      <c r="M405"/>
      <c r="N405">
        <v>25</v>
      </c>
      <c r="O405" t="s">
        <v>5046</v>
      </c>
    </row>
    <row r="406" spans="1:16" x14ac:dyDescent="0.35">
      <c r="A406" t="s">
        <v>2</v>
      </c>
      <c r="B406" t="s">
        <v>5314</v>
      </c>
      <c r="C406" t="s">
        <v>76</v>
      </c>
      <c r="D406" t="s">
        <v>5045</v>
      </c>
      <c r="E406" t="s">
        <v>132</v>
      </c>
      <c r="F406" t="b">
        <v>1</v>
      </c>
      <c r="G406" t="s">
        <v>33</v>
      </c>
      <c r="H406" s="1">
        <v>46028.631956018522</v>
      </c>
      <c r="I406" t="b">
        <v>0</v>
      </c>
      <c r="J406" t="b">
        <v>0</v>
      </c>
      <c r="K406" t="s">
        <v>33</v>
      </c>
      <c r="L406" t="s">
        <v>74</v>
      </c>
      <c r="M406"/>
      <c r="N406">
        <v>25</v>
      </c>
      <c r="O406" t="s">
        <v>5046</v>
      </c>
    </row>
    <row r="407" spans="1:16" x14ac:dyDescent="0.35">
      <c r="A407" t="s">
        <v>3</v>
      </c>
      <c r="B407" t="s">
        <v>286</v>
      </c>
      <c r="C407" t="s">
        <v>5315</v>
      </c>
      <c r="D407" t="s">
        <v>4526</v>
      </c>
      <c r="E407" t="s">
        <v>59</v>
      </c>
      <c r="F407" t="b">
        <v>0</v>
      </c>
      <c r="G407" t="s">
        <v>40</v>
      </c>
      <c r="H407" s="1">
        <v>46028.632210648153</v>
      </c>
      <c r="I407" t="b">
        <v>1</v>
      </c>
      <c r="J407" t="b">
        <v>0</v>
      </c>
      <c r="K407" t="s">
        <v>40</v>
      </c>
      <c r="L407" t="s">
        <v>60</v>
      </c>
      <c r="M407">
        <v>57500</v>
      </c>
      <c r="N407"/>
      <c r="O407" t="s">
        <v>5316</v>
      </c>
      <c r="P407" t="s">
        <v>5317</v>
      </c>
    </row>
    <row r="408" spans="1:16" x14ac:dyDescent="0.35">
      <c r="A408" t="s">
        <v>0</v>
      </c>
      <c r="B408" t="s">
        <v>5318</v>
      </c>
      <c r="C408" t="s">
        <v>40</v>
      </c>
      <c r="D408" t="s">
        <v>4526</v>
      </c>
      <c r="E408" t="s">
        <v>59</v>
      </c>
      <c r="F408" t="b">
        <v>0</v>
      </c>
      <c r="G408" t="s">
        <v>40</v>
      </c>
      <c r="H408" s="1">
        <v>46028.632222222222</v>
      </c>
      <c r="I408" t="b">
        <v>1</v>
      </c>
      <c r="J408" t="b">
        <v>0</v>
      </c>
      <c r="K408" t="s">
        <v>40</v>
      </c>
      <c r="L408" t="s">
        <v>60</v>
      </c>
      <c r="M408">
        <v>50500</v>
      </c>
      <c r="N408"/>
      <c r="O408" t="s">
        <v>5319</v>
      </c>
      <c r="P408" t="s">
        <v>5320</v>
      </c>
    </row>
    <row r="409" spans="1:16" x14ac:dyDescent="0.35">
      <c r="A409" t="s">
        <v>1</v>
      </c>
      <c r="B409" t="s">
        <v>5321</v>
      </c>
      <c r="C409" t="s">
        <v>5115</v>
      </c>
      <c r="D409" t="s">
        <v>4599</v>
      </c>
      <c r="E409" t="s">
        <v>59</v>
      </c>
      <c r="F409" t="b">
        <v>0</v>
      </c>
      <c r="G409" t="s">
        <v>40</v>
      </c>
      <c r="H409" s="1">
        <v>46028.632418981477</v>
      </c>
      <c r="I409" t="b">
        <v>1</v>
      </c>
      <c r="J409" t="b">
        <v>0</v>
      </c>
      <c r="K409" t="s">
        <v>40</v>
      </c>
      <c r="L409" t="s">
        <v>60</v>
      </c>
      <c r="M409">
        <v>55000</v>
      </c>
      <c r="N409"/>
      <c r="O409" t="s">
        <v>5322</v>
      </c>
      <c r="P409" t="s">
        <v>406</v>
      </c>
    </row>
    <row r="410" spans="1:16" x14ac:dyDescent="0.35">
      <c r="A410" t="s">
        <v>1</v>
      </c>
      <c r="B410" t="s">
        <v>5321</v>
      </c>
      <c r="C410" t="s">
        <v>5323</v>
      </c>
      <c r="D410" t="s">
        <v>5324</v>
      </c>
      <c r="E410" t="s">
        <v>59</v>
      </c>
      <c r="F410" t="b">
        <v>0</v>
      </c>
      <c r="G410" t="s">
        <v>40</v>
      </c>
      <c r="H410" s="1">
        <v>46028.63244212963</v>
      </c>
      <c r="I410" t="b">
        <v>1</v>
      </c>
      <c r="J410" t="b">
        <v>0</v>
      </c>
      <c r="K410" t="s">
        <v>40</v>
      </c>
      <c r="L410" t="s">
        <v>60</v>
      </c>
      <c r="M410">
        <v>55000</v>
      </c>
      <c r="N410"/>
      <c r="O410" t="s">
        <v>5322</v>
      </c>
      <c r="P410" t="s">
        <v>406</v>
      </c>
    </row>
    <row r="411" spans="1:16" x14ac:dyDescent="0.35">
      <c r="A411" t="s">
        <v>4</v>
      </c>
      <c r="B411" t="s">
        <v>5325</v>
      </c>
      <c r="C411" t="s">
        <v>76</v>
      </c>
      <c r="D411" t="s">
        <v>4622</v>
      </c>
      <c r="E411" t="s">
        <v>59</v>
      </c>
      <c r="F411" t="b">
        <v>1</v>
      </c>
      <c r="G411" t="s">
        <v>21</v>
      </c>
      <c r="H411" s="1">
        <v>46028.635439814818</v>
      </c>
      <c r="I411" t="b">
        <v>0</v>
      </c>
      <c r="J411" t="b">
        <v>0</v>
      </c>
      <c r="K411" t="s">
        <v>21</v>
      </c>
      <c r="L411" t="s">
        <v>60</v>
      </c>
      <c r="M411">
        <v>250000</v>
      </c>
      <c r="N411"/>
      <c r="O411" t="s">
        <v>5326</v>
      </c>
      <c r="P411" t="s">
        <v>5327</v>
      </c>
    </row>
    <row r="412" spans="1:16" x14ac:dyDescent="0.35">
      <c r="A412" t="s">
        <v>1</v>
      </c>
      <c r="B412" t="s">
        <v>316</v>
      </c>
      <c r="C412" t="s">
        <v>486</v>
      </c>
      <c r="D412" t="s">
        <v>2360</v>
      </c>
      <c r="E412" t="s">
        <v>59</v>
      </c>
      <c r="F412" t="b">
        <v>0</v>
      </c>
      <c r="G412" t="s">
        <v>65</v>
      </c>
      <c r="H412" s="1">
        <v>46028.667719907397</v>
      </c>
      <c r="I412" t="b">
        <v>1</v>
      </c>
      <c r="J412" t="b">
        <v>0</v>
      </c>
      <c r="K412" t="s">
        <v>41</v>
      </c>
      <c r="L412" t="s">
        <v>74</v>
      </c>
      <c r="M412"/>
      <c r="N412">
        <v>72.5</v>
      </c>
      <c r="O412" t="s">
        <v>5328</v>
      </c>
      <c r="P412" t="s">
        <v>5329</v>
      </c>
    </row>
    <row r="413" spans="1:16" x14ac:dyDescent="0.35">
      <c r="A413" t="s">
        <v>1</v>
      </c>
      <c r="B413" t="s">
        <v>1174</v>
      </c>
      <c r="C413" t="s">
        <v>41</v>
      </c>
      <c r="D413" t="s">
        <v>4526</v>
      </c>
      <c r="E413" t="s">
        <v>59</v>
      </c>
      <c r="F413" t="b">
        <v>0</v>
      </c>
      <c r="G413" t="s">
        <v>65</v>
      </c>
      <c r="H413" s="1">
        <v>46028.668495370373</v>
      </c>
      <c r="I413" t="b">
        <v>0</v>
      </c>
      <c r="J413" t="b">
        <v>0</v>
      </c>
      <c r="K413" t="s">
        <v>41</v>
      </c>
      <c r="L413" t="s">
        <v>60</v>
      </c>
      <c r="M413">
        <v>350000</v>
      </c>
      <c r="N413"/>
      <c r="O413" t="s">
        <v>1175</v>
      </c>
      <c r="P413" t="s">
        <v>579</v>
      </c>
    </row>
    <row r="414" spans="1:16" x14ac:dyDescent="0.35">
      <c r="A414" t="s">
        <v>1</v>
      </c>
      <c r="B414" t="s">
        <v>546</v>
      </c>
      <c r="C414" t="s">
        <v>1189</v>
      </c>
      <c r="D414" t="s">
        <v>4587</v>
      </c>
      <c r="E414" t="s">
        <v>59</v>
      </c>
      <c r="F414" t="b">
        <v>0</v>
      </c>
      <c r="G414" t="s">
        <v>65</v>
      </c>
      <c r="H414" s="1">
        <v>46028.668576388889</v>
      </c>
      <c r="I414" t="b">
        <v>1</v>
      </c>
      <c r="J414" t="b">
        <v>0</v>
      </c>
      <c r="K414" t="s">
        <v>41</v>
      </c>
      <c r="L414" t="s">
        <v>74</v>
      </c>
      <c r="M414"/>
      <c r="N414">
        <v>47.5</v>
      </c>
      <c r="O414" t="s">
        <v>5330</v>
      </c>
      <c r="P414" t="s">
        <v>5331</v>
      </c>
    </row>
    <row r="415" spans="1:16" x14ac:dyDescent="0.35">
      <c r="A415" t="s">
        <v>1</v>
      </c>
      <c r="B415" t="s">
        <v>5332</v>
      </c>
      <c r="C415" t="s">
        <v>172</v>
      </c>
      <c r="D415" t="s">
        <v>4630</v>
      </c>
      <c r="E415" t="s">
        <v>88</v>
      </c>
      <c r="F415" t="b">
        <v>0</v>
      </c>
      <c r="G415" t="s">
        <v>65</v>
      </c>
      <c r="H415" s="1">
        <v>46028.668622685182</v>
      </c>
      <c r="I415" t="b">
        <v>0</v>
      </c>
      <c r="J415" t="b">
        <v>0</v>
      </c>
      <c r="K415" t="s">
        <v>41</v>
      </c>
      <c r="L415" t="s">
        <v>74</v>
      </c>
      <c r="M415"/>
      <c r="N415">
        <v>95</v>
      </c>
      <c r="O415" t="s">
        <v>2587</v>
      </c>
      <c r="P415" t="s">
        <v>5333</v>
      </c>
    </row>
    <row r="416" spans="1:16" x14ac:dyDescent="0.35">
      <c r="A416" t="s">
        <v>3</v>
      </c>
      <c r="B416" t="s">
        <v>5334</v>
      </c>
      <c r="C416" t="s">
        <v>33</v>
      </c>
      <c r="D416" t="s">
        <v>4346</v>
      </c>
      <c r="E416" t="s">
        <v>59</v>
      </c>
      <c r="F416" t="b">
        <v>0</v>
      </c>
      <c r="G416" t="s">
        <v>33</v>
      </c>
      <c r="H416" s="1">
        <v>46028.673576388886</v>
      </c>
      <c r="I416" t="b">
        <v>0</v>
      </c>
      <c r="J416" t="b">
        <v>0</v>
      </c>
      <c r="K416" t="s">
        <v>33</v>
      </c>
      <c r="L416" t="s">
        <v>60</v>
      </c>
      <c r="M416">
        <v>55000</v>
      </c>
      <c r="N416"/>
      <c r="O416" t="s">
        <v>5335</v>
      </c>
      <c r="P416" t="s">
        <v>219</v>
      </c>
    </row>
    <row r="417" spans="1:16" x14ac:dyDescent="0.35">
      <c r="A417" t="s">
        <v>6</v>
      </c>
      <c r="B417" t="s">
        <v>5336</v>
      </c>
      <c r="C417" t="s">
        <v>40</v>
      </c>
      <c r="D417" t="s">
        <v>4526</v>
      </c>
      <c r="E417" t="s">
        <v>59</v>
      </c>
      <c r="F417" t="b">
        <v>0</v>
      </c>
      <c r="G417" t="s">
        <v>40</v>
      </c>
      <c r="H417" s="1">
        <v>46028.67392361111</v>
      </c>
      <c r="I417" t="b">
        <v>0</v>
      </c>
      <c r="J417" t="b">
        <v>0</v>
      </c>
      <c r="K417" t="s">
        <v>40</v>
      </c>
      <c r="L417" t="s">
        <v>60</v>
      </c>
      <c r="M417">
        <v>75000</v>
      </c>
      <c r="N417"/>
      <c r="O417" t="s">
        <v>5337</v>
      </c>
      <c r="P417" t="s">
        <v>208</v>
      </c>
    </row>
    <row r="418" spans="1:16" x14ac:dyDescent="0.35">
      <c r="A418" t="s">
        <v>1</v>
      </c>
      <c r="B418" t="s">
        <v>1</v>
      </c>
      <c r="C418" t="s">
        <v>4077</v>
      </c>
      <c r="D418" t="s">
        <v>4526</v>
      </c>
      <c r="E418" t="s">
        <v>88</v>
      </c>
      <c r="F418" t="b">
        <v>0</v>
      </c>
      <c r="G418" t="s">
        <v>65</v>
      </c>
      <c r="H418" s="1">
        <v>46028.710150462961</v>
      </c>
      <c r="I418" t="b">
        <v>0</v>
      </c>
      <c r="J418" t="b">
        <v>0</v>
      </c>
      <c r="K418" t="s">
        <v>41</v>
      </c>
      <c r="L418" t="s">
        <v>74</v>
      </c>
      <c r="M418"/>
      <c r="N418">
        <v>52.5</v>
      </c>
      <c r="O418" t="s">
        <v>1799</v>
      </c>
      <c r="P418" t="s">
        <v>146</v>
      </c>
    </row>
    <row r="419" spans="1:16" x14ac:dyDescent="0.35">
      <c r="A419" t="s">
        <v>0</v>
      </c>
      <c r="B419" t="s">
        <v>5338</v>
      </c>
      <c r="C419" t="s">
        <v>40</v>
      </c>
      <c r="D419" t="s">
        <v>4526</v>
      </c>
      <c r="E419" t="s">
        <v>59</v>
      </c>
      <c r="F419" t="b">
        <v>0</v>
      </c>
      <c r="G419" t="s">
        <v>40</v>
      </c>
      <c r="H419" s="1">
        <v>46028.715543981481</v>
      </c>
      <c r="I419" t="b">
        <v>0</v>
      </c>
      <c r="J419" t="b">
        <v>0</v>
      </c>
      <c r="K419" t="s">
        <v>40</v>
      </c>
      <c r="L419" t="s">
        <v>60</v>
      </c>
      <c r="M419">
        <v>61000</v>
      </c>
      <c r="N419"/>
      <c r="O419" t="s">
        <v>5339</v>
      </c>
    </row>
    <row r="420" spans="1:16" x14ac:dyDescent="0.35">
      <c r="A420" t="s">
        <v>7</v>
      </c>
      <c r="B420" t="s">
        <v>4336</v>
      </c>
      <c r="C420" t="s">
        <v>5340</v>
      </c>
      <c r="D420" t="s">
        <v>4526</v>
      </c>
      <c r="E420" t="s">
        <v>59</v>
      </c>
      <c r="F420" t="b">
        <v>0</v>
      </c>
      <c r="G420" t="s">
        <v>40</v>
      </c>
      <c r="H420" s="1">
        <v>46028.715543981481</v>
      </c>
      <c r="I420" t="b">
        <v>1</v>
      </c>
      <c r="J420" t="b">
        <v>0</v>
      </c>
      <c r="K420" t="s">
        <v>40</v>
      </c>
      <c r="L420" t="s">
        <v>60</v>
      </c>
      <c r="M420">
        <v>48500</v>
      </c>
      <c r="N420"/>
      <c r="O420" t="s">
        <v>5341</v>
      </c>
      <c r="P420" t="s">
        <v>5342</v>
      </c>
    </row>
    <row r="421" spans="1:16" x14ac:dyDescent="0.35">
      <c r="A421" t="s">
        <v>2</v>
      </c>
      <c r="B421" t="s">
        <v>213</v>
      </c>
      <c r="C421" t="s">
        <v>913</v>
      </c>
      <c r="D421" t="s">
        <v>4526</v>
      </c>
      <c r="E421" t="s">
        <v>59</v>
      </c>
      <c r="F421" t="b">
        <v>0</v>
      </c>
      <c r="G421" t="s">
        <v>20</v>
      </c>
      <c r="H421" s="1">
        <v>46028.732905092591</v>
      </c>
      <c r="I421" t="b">
        <v>0</v>
      </c>
      <c r="J421" t="b">
        <v>0</v>
      </c>
      <c r="K421" t="s">
        <v>20</v>
      </c>
      <c r="L421" t="s">
        <v>60</v>
      </c>
      <c r="M421">
        <v>145000</v>
      </c>
      <c r="N421"/>
      <c r="O421" t="s">
        <v>5343</v>
      </c>
      <c r="P421" t="s">
        <v>763</v>
      </c>
    </row>
    <row r="422" spans="1:16" x14ac:dyDescent="0.35">
      <c r="A422" t="s">
        <v>3</v>
      </c>
      <c r="B422" t="s">
        <v>2596</v>
      </c>
      <c r="C422" t="s">
        <v>71</v>
      </c>
      <c r="D422" t="s">
        <v>4526</v>
      </c>
      <c r="E422" t="s">
        <v>88</v>
      </c>
      <c r="F422" t="b">
        <v>0</v>
      </c>
      <c r="G422" t="s">
        <v>73</v>
      </c>
      <c r="H422" s="1">
        <v>46028.750520833331</v>
      </c>
      <c r="I422" t="b">
        <v>0</v>
      </c>
      <c r="J422" t="b">
        <v>0</v>
      </c>
      <c r="K422" t="s">
        <v>41</v>
      </c>
      <c r="L422" t="s">
        <v>74</v>
      </c>
      <c r="M422"/>
      <c r="N422">
        <v>45</v>
      </c>
      <c r="O422" t="s">
        <v>3653</v>
      </c>
      <c r="P422" t="s">
        <v>5344</v>
      </c>
    </row>
    <row r="423" spans="1:16" x14ac:dyDescent="0.35">
      <c r="A423" t="s">
        <v>3</v>
      </c>
      <c r="B423" t="s">
        <v>5345</v>
      </c>
      <c r="C423" t="s">
        <v>1279</v>
      </c>
      <c r="D423" t="s">
        <v>2360</v>
      </c>
      <c r="E423" t="s">
        <v>59</v>
      </c>
      <c r="F423" t="b">
        <v>0</v>
      </c>
      <c r="G423" t="s">
        <v>68</v>
      </c>
      <c r="H423" s="1">
        <v>46028.750763888893</v>
      </c>
      <c r="I423" t="b">
        <v>0</v>
      </c>
      <c r="J423" t="b">
        <v>1</v>
      </c>
      <c r="K423" t="s">
        <v>41</v>
      </c>
      <c r="L423" t="s">
        <v>60</v>
      </c>
      <c r="M423">
        <v>120000</v>
      </c>
      <c r="N423"/>
      <c r="O423" t="s">
        <v>5346</v>
      </c>
      <c r="P423" t="s">
        <v>5347</v>
      </c>
    </row>
    <row r="424" spans="1:16" x14ac:dyDescent="0.35">
      <c r="A424" t="s">
        <v>1</v>
      </c>
      <c r="B424" t="s">
        <v>5348</v>
      </c>
      <c r="C424" t="s">
        <v>142</v>
      </c>
      <c r="D424" t="s">
        <v>5349</v>
      </c>
      <c r="E424" t="s">
        <v>59</v>
      </c>
      <c r="F424" t="b">
        <v>0</v>
      </c>
      <c r="G424" t="s">
        <v>65</v>
      </c>
      <c r="H424" s="1">
        <v>46028.751817129632</v>
      </c>
      <c r="I424" t="b">
        <v>0</v>
      </c>
      <c r="J424" t="b">
        <v>1</v>
      </c>
      <c r="K424" t="s">
        <v>41</v>
      </c>
      <c r="L424" t="s">
        <v>60</v>
      </c>
      <c r="M424">
        <v>215000</v>
      </c>
      <c r="N424"/>
      <c r="O424" t="s">
        <v>366</v>
      </c>
      <c r="P424" t="s">
        <v>5350</v>
      </c>
    </row>
    <row r="425" spans="1:16" x14ac:dyDescent="0.35">
      <c r="A425" t="s">
        <v>1</v>
      </c>
      <c r="B425" t="s">
        <v>1</v>
      </c>
      <c r="C425" t="s">
        <v>1180</v>
      </c>
      <c r="D425" t="s">
        <v>155</v>
      </c>
      <c r="E425" t="s">
        <v>59</v>
      </c>
      <c r="F425" t="b">
        <v>0</v>
      </c>
      <c r="G425" t="s">
        <v>65</v>
      </c>
      <c r="H425" s="1">
        <v>46028.751863425918</v>
      </c>
      <c r="I425" t="b">
        <v>1</v>
      </c>
      <c r="J425" t="b">
        <v>0</v>
      </c>
      <c r="K425" t="s">
        <v>41</v>
      </c>
      <c r="L425" t="s">
        <v>60</v>
      </c>
      <c r="M425">
        <v>120000</v>
      </c>
      <c r="N425"/>
      <c r="O425" t="s">
        <v>155</v>
      </c>
      <c r="P425" t="s">
        <v>897</v>
      </c>
    </row>
    <row r="426" spans="1:16" x14ac:dyDescent="0.35">
      <c r="A426" t="s">
        <v>2</v>
      </c>
      <c r="B426" t="s">
        <v>1561</v>
      </c>
      <c r="C426" t="s">
        <v>102</v>
      </c>
      <c r="D426" t="s">
        <v>4526</v>
      </c>
      <c r="E426" t="s">
        <v>59</v>
      </c>
      <c r="F426" t="b">
        <v>0</v>
      </c>
      <c r="G426" t="s">
        <v>65</v>
      </c>
      <c r="H426" s="1">
        <v>46028.752222222232</v>
      </c>
      <c r="I426" t="b">
        <v>0</v>
      </c>
      <c r="J426" t="b">
        <v>1</v>
      </c>
      <c r="K426" t="s">
        <v>41</v>
      </c>
      <c r="L426" t="s">
        <v>60</v>
      </c>
      <c r="M426">
        <v>161500</v>
      </c>
      <c r="N426"/>
      <c r="O426" t="s">
        <v>5351</v>
      </c>
      <c r="P426" t="s">
        <v>5352</v>
      </c>
    </row>
    <row r="427" spans="1:16" x14ac:dyDescent="0.35">
      <c r="A427" t="s">
        <v>1</v>
      </c>
      <c r="B427" t="s">
        <v>5353</v>
      </c>
      <c r="C427" t="s">
        <v>147</v>
      </c>
      <c r="D427" t="s">
        <v>4017</v>
      </c>
      <c r="E427" t="s">
        <v>88</v>
      </c>
      <c r="F427" t="b">
        <v>0</v>
      </c>
      <c r="G427" t="s">
        <v>77</v>
      </c>
      <c r="H427" s="1">
        <v>46028.752418981479</v>
      </c>
      <c r="I427" t="b">
        <v>1</v>
      </c>
      <c r="J427" t="b">
        <v>0</v>
      </c>
      <c r="K427" t="s">
        <v>41</v>
      </c>
      <c r="L427" t="s">
        <v>74</v>
      </c>
      <c r="M427"/>
      <c r="N427">
        <v>72.5</v>
      </c>
      <c r="O427" t="s">
        <v>5354</v>
      </c>
      <c r="P427" t="s">
        <v>954</v>
      </c>
    </row>
    <row r="428" spans="1:16" x14ac:dyDescent="0.35">
      <c r="A428" t="s">
        <v>1</v>
      </c>
      <c r="B428" t="s">
        <v>5355</v>
      </c>
      <c r="C428" t="s">
        <v>181</v>
      </c>
      <c r="D428" t="s">
        <v>2360</v>
      </c>
      <c r="E428" t="s">
        <v>59</v>
      </c>
      <c r="F428" t="b">
        <v>0</v>
      </c>
      <c r="G428" t="s">
        <v>77</v>
      </c>
      <c r="H428" s="1">
        <v>46028.752569444441</v>
      </c>
      <c r="I428" t="b">
        <v>0</v>
      </c>
      <c r="J428" t="b">
        <v>1</v>
      </c>
      <c r="K428" t="s">
        <v>41</v>
      </c>
      <c r="L428" t="s">
        <v>74</v>
      </c>
      <c r="M428"/>
      <c r="N428">
        <v>150</v>
      </c>
      <c r="O428" t="s">
        <v>383</v>
      </c>
      <c r="P428" t="s">
        <v>5356</v>
      </c>
    </row>
    <row r="429" spans="1:16" x14ac:dyDescent="0.35">
      <c r="A429" t="s">
        <v>4</v>
      </c>
      <c r="B429" t="s">
        <v>5357</v>
      </c>
      <c r="C429" t="s">
        <v>76</v>
      </c>
      <c r="D429" t="s">
        <v>4526</v>
      </c>
      <c r="E429" t="s">
        <v>59</v>
      </c>
      <c r="F429" t="b">
        <v>1</v>
      </c>
      <c r="G429" t="s">
        <v>65</v>
      </c>
      <c r="H429" s="1">
        <v>46028.79173611111</v>
      </c>
      <c r="I429" t="b">
        <v>0</v>
      </c>
      <c r="J429" t="b">
        <v>0</v>
      </c>
      <c r="K429" t="s">
        <v>41</v>
      </c>
      <c r="L429" t="s">
        <v>74</v>
      </c>
      <c r="M429"/>
      <c r="N429">
        <v>65</v>
      </c>
      <c r="O429" t="s">
        <v>105</v>
      </c>
      <c r="P429" t="s">
        <v>283</v>
      </c>
    </row>
    <row r="430" spans="1:16" x14ac:dyDescent="0.35">
      <c r="A430" t="s">
        <v>2</v>
      </c>
      <c r="B430" t="s">
        <v>4781</v>
      </c>
      <c r="C430" t="s">
        <v>162</v>
      </c>
      <c r="D430" t="s">
        <v>4526</v>
      </c>
      <c r="E430" t="s">
        <v>59</v>
      </c>
      <c r="F430" t="b">
        <v>0</v>
      </c>
      <c r="G430" t="s">
        <v>73</v>
      </c>
      <c r="H430" s="1">
        <v>46028.792210648149</v>
      </c>
      <c r="I430" t="b">
        <v>0</v>
      </c>
      <c r="J430" t="b">
        <v>0</v>
      </c>
      <c r="K430" t="s">
        <v>41</v>
      </c>
      <c r="L430" t="s">
        <v>60</v>
      </c>
      <c r="M430">
        <v>182500</v>
      </c>
      <c r="N430"/>
      <c r="O430" t="s">
        <v>101</v>
      </c>
      <c r="P430" t="s">
        <v>85</v>
      </c>
    </row>
    <row r="431" spans="1:16" x14ac:dyDescent="0.35">
      <c r="A431" t="s">
        <v>0</v>
      </c>
      <c r="B431" t="s">
        <v>3482</v>
      </c>
      <c r="C431" t="s">
        <v>121</v>
      </c>
      <c r="D431" t="s">
        <v>4346</v>
      </c>
      <c r="E431" t="s">
        <v>59</v>
      </c>
      <c r="F431" t="b">
        <v>0</v>
      </c>
      <c r="G431" t="s">
        <v>68</v>
      </c>
      <c r="H431" s="1">
        <v>46028.792303240742</v>
      </c>
      <c r="I431" t="b">
        <v>1</v>
      </c>
      <c r="J431" t="b">
        <v>1</v>
      </c>
      <c r="K431" t="s">
        <v>41</v>
      </c>
      <c r="L431" t="s">
        <v>60</v>
      </c>
      <c r="M431">
        <v>74000</v>
      </c>
      <c r="N431"/>
      <c r="O431" t="s">
        <v>1684</v>
      </c>
      <c r="P431" t="s">
        <v>5358</v>
      </c>
    </row>
    <row r="432" spans="1:16" x14ac:dyDescent="0.35">
      <c r="A432" t="s">
        <v>1</v>
      </c>
      <c r="B432" t="s">
        <v>5359</v>
      </c>
      <c r="C432" t="s">
        <v>142</v>
      </c>
      <c r="D432" t="s">
        <v>4526</v>
      </c>
      <c r="E432" t="s">
        <v>59</v>
      </c>
      <c r="F432" t="b">
        <v>0</v>
      </c>
      <c r="G432" t="s">
        <v>77</v>
      </c>
      <c r="H432" s="1">
        <v>46028.794039351851</v>
      </c>
      <c r="I432" t="b">
        <v>0</v>
      </c>
      <c r="J432" t="b">
        <v>1</v>
      </c>
      <c r="K432" t="s">
        <v>41</v>
      </c>
      <c r="L432" t="s">
        <v>60</v>
      </c>
      <c r="M432">
        <v>185000</v>
      </c>
      <c r="N432"/>
      <c r="O432" t="s">
        <v>2991</v>
      </c>
      <c r="P432" t="s">
        <v>5350</v>
      </c>
    </row>
    <row r="433" spans="1:16" x14ac:dyDescent="0.35">
      <c r="A433" t="s">
        <v>1</v>
      </c>
      <c r="B433" t="s">
        <v>5360</v>
      </c>
      <c r="C433" t="s">
        <v>172</v>
      </c>
      <c r="D433" t="s">
        <v>4526</v>
      </c>
      <c r="E433" t="s">
        <v>88</v>
      </c>
      <c r="F433" t="b">
        <v>0</v>
      </c>
      <c r="G433" t="s">
        <v>68</v>
      </c>
      <c r="H433" s="1">
        <v>46028.795057870368</v>
      </c>
      <c r="I433" t="b">
        <v>1</v>
      </c>
      <c r="J433" t="b">
        <v>0</v>
      </c>
      <c r="K433" t="s">
        <v>41</v>
      </c>
      <c r="L433" t="s">
        <v>74</v>
      </c>
      <c r="M433"/>
      <c r="N433">
        <v>51.5</v>
      </c>
      <c r="O433" t="s">
        <v>5361</v>
      </c>
      <c r="P433" t="s">
        <v>5362</v>
      </c>
    </row>
    <row r="434" spans="1:16" x14ac:dyDescent="0.35">
      <c r="A434" t="s">
        <v>1</v>
      </c>
      <c r="B434" t="s">
        <v>1</v>
      </c>
      <c r="C434" t="s">
        <v>131</v>
      </c>
      <c r="D434" t="s">
        <v>155</v>
      </c>
      <c r="E434" t="s">
        <v>59</v>
      </c>
      <c r="F434" t="b">
        <v>0</v>
      </c>
      <c r="G434" t="s">
        <v>13</v>
      </c>
      <c r="H434" s="1">
        <v>46028.800254629627</v>
      </c>
      <c r="I434" t="b">
        <v>1</v>
      </c>
      <c r="J434" t="b">
        <v>0</v>
      </c>
      <c r="K434" t="s">
        <v>13</v>
      </c>
      <c r="L434" t="s">
        <v>60</v>
      </c>
      <c r="M434">
        <v>110000</v>
      </c>
      <c r="N434"/>
      <c r="O434" t="s">
        <v>155</v>
      </c>
    </row>
    <row r="435" spans="1:16" x14ac:dyDescent="0.35">
      <c r="A435" t="s">
        <v>5</v>
      </c>
      <c r="B435" t="s">
        <v>5363</v>
      </c>
      <c r="C435" t="s">
        <v>1931</v>
      </c>
      <c r="D435" t="s">
        <v>5364</v>
      </c>
      <c r="E435" t="s">
        <v>59</v>
      </c>
      <c r="F435" t="b">
        <v>0</v>
      </c>
      <c r="G435" t="s">
        <v>13</v>
      </c>
      <c r="H435" s="1">
        <v>46028.801689814813</v>
      </c>
      <c r="I435" t="b">
        <v>1</v>
      </c>
      <c r="J435" t="b">
        <v>0</v>
      </c>
      <c r="K435" t="s">
        <v>13</v>
      </c>
      <c r="L435" t="s">
        <v>74</v>
      </c>
      <c r="M435"/>
      <c r="N435">
        <v>47.32</v>
      </c>
      <c r="O435" t="s">
        <v>5365</v>
      </c>
      <c r="P435" t="s">
        <v>5366</v>
      </c>
    </row>
    <row r="436" spans="1:16" x14ac:dyDescent="0.35">
      <c r="A436" t="s">
        <v>3</v>
      </c>
      <c r="B436" t="s">
        <v>5367</v>
      </c>
      <c r="C436" t="s">
        <v>218</v>
      </c>
      <c r="D436" t="s">
        <v>2360</v>
      </c>
      <c r="E436" t="s">
        <v>59</v>
      </c>
      <c r="F436" t="b">
        <v>0</v>
      </c>
      <c r="G436" t="s">
        <v>63</v>
      </c>
      <c r="H436" s="1">
        <v>46028.816504629627</v>
      </c>
      <c r="I436" t="b">
        <v>0</v>
      </c>
      <c r="J436" t="b">
        <v>1</v>
      </c>
      <c r="K436" t="s">
        <v>41</v>
      </c>
      <c r="L436" t="s">
        <v>60</v>
      </c>
      <c r="M436">
        <v>123795</v>
      </c>
      <c r="N436"/>
      <c r="O436" t="s">
        <v>762</v>
      </c>
      <c r="P436" t="s">
        <v>5368</v>
      </c>
    </row>
    <row r="437" spans="1:16" x14ac:dyDescent="0.35">
      <c r="A437" t="s">
        <v>7</v>
      </c>
      <c r="B437" t="s">
        <v>7</v>
      </c>
      <c r="C437" t="s">
        <v>598</v>
      </c>
      <c r="D437" t="s">
        <v>4630</v>
      </c>
      <c r="E437" t="s">
        <v>59</v>
      </c>
      <c r="F437" t="b">
        <v>0</v>
      </c>
      <c r="G437" t="s">
        <v>65</v>
      </c>
      <c r="H437" s="1">
        <v>46028.833368055559</v>
      </c>
      <c r="I437" t="b">
        <v>0</v>
      </c>
      <c r="J437" t="b">
        <v>0</v>
      </c>
      <c r="K437" t="s">
        <v>41</v>
      </c>
      <c r="L437" t="s">
        <v>60</v>
      </c>
      <c r="M437">
        <v>80000</v>
      </c>
      <c r="N437"/>
      <c r="O437" t="s">
        <v>5369</v>
      </c>
      <c r="P437" t="s">
        <v>5370</v>
      </c>
    </row>
    <row r="438" spans="1:16" x14ac:dyDescent="0.35">
      <c r="A438" t="s">
        <v>0</v>
      </c>
      <c r="B438" t="s">
        <v>0</v>
      </c>
      <c r="C438" t="s">
        <v>107</v>
      </c>
      <c r="D438" t="s">
        <v>155</v>
      </c>
      <c r="E438" t="s">
        <v>59</v>
      </c>
      <c r="F438" t="b">
        <v>0</v>
      </c>
      <c r="G438" t="s">
        <v>77</v>
      </c>
      <c r="H438" s="1">
        <v>46028.833657407413</v>
      </c>
      <c r="I438" t="b">
        <v>1</v>
      </c>
      <c r="J438" t="b">
        <v>0</v>
      </c>
      <c r="K438" t="s">
        <v>41</v>
      </c>
      <c r="L438" t="s">
        <v>60</v>
      </c>
      <c r="M438">
        <v>65000</v>
      </c>
      <c r="N438"/>
      <c r="O438" t="s">
        <v>155</v>
      </c>
      <c r="P438" t="s">
        <v>219</v>
      </c>
    </row>
    <row r="439" spans="1:16" x14ac:dyDescent="0.35">
      <c r="A439" t="s">
        <v>6</v>
      </c>
      <c r="B439" t="s">
        <v>5371</v>
      </c>
      <c r="C439" t="s">
        <v>112</v>
      </c>
      <c r="D439" t="s">
        <v>4526</v>
      </c>
      <c r="E439" t="s">
        <v>59</v>
      </c>
      <c r="F439" t="b">
        <v>0</v>
      </c>
      <c r="G439" t="s">
        <v>65</v>
      </c>
      <c r="H439" s="1">
        <v>46028.834305555552</v>
      </c>
      <c r="I439" t="b">
        <v>0</v>
      </c>
      <c r="J439" t="b">
        <v>1</v>
      </c>
      <c r="K439" t="s">
        <v>41</v>
      </c>
      <c r="L439" t="s">
        <v>60</v>
      </c>
      <c r="M439">
        <v>161000</v>
      </c>
      <c r="N439"/>
      <c r="O439" t="s">
        <v>2248</v>
      </c>
      <c r="P439" t="s">
        <v>5372</v>
      </c>
    </row>
    <row r="440" spans="1:16" x14ac:dyDescent="0.35">
      <c r="A440" t="s">
        <v>6</v>
      </c>
      <c r="B440" t="s">
        <v>5373</v>
      </c>
      <c r="C440" t="s">
        <v>304</v>
      </c>
      <c r="D440" t="s">
        <v>4526</v>
      </c>
      <c r="E440" t="s">
        <v>59</v>
      </c>
      <c r="F440" t="b">
        <v>0</v>
      </c>
      <c r="G440" t="s">
        <v>77</v>
      </c>
      <c r="H440" s="1">
        <v>46028.834664351853</v>
      </c>
      <c r="I440" t="b">
        <v>0</v>
      </c>
      <c r="J440" t="b">
        <v>1</v>
      </c>
      <c r="K440" t="s">
        <v>41</v>
      </c>
      <c r="L440" t="s">
        <v>60</v>
      </c>
      <c r="M440">
        <v>159000</v>
      </c>
      <c r="N440"/>
      <c r="O440" t="s">
        <v>1014</v>
      </c>
      <c r="P440" t="s">
        <v>261</v>
      </c>
    </row>
    <row r="441" spans="1:16" x14ac:dyDescent="0.35">
      <c r="A441" t="s">
        <v>2</v>
      </c>
      <c r="B441" t="s">
        <v>5374</v>
      </c>
      <c r="C441" t="s">
        <v>463</v>
      </c>
      <c r="D441" t="s">
        <v>4526</v>
      </c>
      <c r="E441" t="s">
        <v>59</v>
      </c>
      <c r="F441" t="b">
        <v>0</v>
      </c>
      <c r="G441" t="s">
        <v>77</v>
      </c>
      <c r="H441" s="1">
        <v>46028.834664351853</v>
      </c>
      <c r="I441" t="b">
        <v>0</v>
      </c>
      <c r="J441" t="b">
        <v>1</v>
      </c>
      <c r="K441" t="s">
        <v>41</v>
      </c>
      <c r="L441" t="s">
        <v>60</v>
      </c>
      <c r="M441">
        <v>110000</v>
      </c>
      <c r="N441"/>
      <c r="O441" t="s">
        <v>4344</v>
      </c>
      <c r="P441" t="s">
        <v>5375</v>
      </c>
    </row>
    <row r="442" spans="1:16" x14ac:dyDescent="0.35">
      <c r="A442" t="s">
        <v>0</v>
      </c>
      <c r="B442" t="s">
        <v>5376</v>
      </c>
      <c r="C442" t="s">
        <v>753</v>
      </c>
      <c r="D442" t="s">
        <v>4526</v>
      </c>
      <c r="E442" t="s">
        <v>59</v>
      </c>
      <c r="F442" t="b">
        <v>0</v>
      </c>
      <c r="G442" t="s">
        <v>73</v>
      </c>
      <c r="H442" s="1">
        <v>46028.83489583333</v>
      </c>
      <c r="I442" t="b">
        <v>0</v>
      </c>
      <c r="J442" t="b">
        <v>1</v>
      </c>
      <c r="K442" t="s">
        <v>41</v>
      </c>
      <c r="L442" t="s">
        <v>60</v>
      </c>
      <c r="M442">
        <v>179500</v>
      </c>
      <c r="N442"/>
      <c r="O442" t="s">
        <v>5377</v>
      </c>
      <c r="P442" t="s">
        <v>5378</v>
      </c>
    </row>
    <row r="443" spans="1:16" x14ac:dyDescent="0.35">
      <c r="A443" t="s">
        <v>2</v>
      </c>
      <c r="B443" t="s">
        <v>5379</v>
      </c>
      <c r="C443" t="s">
        <v>1611</v>
      </c>
      <c r="D443" t="s">
        <v>2360</v>
      </c>
      <c r="E443" t="s">
        <v>59</v>
      </c>
      <c r="F443" t="b">
        <v>0</v>
      </c>
      <c r="G443" t="s">
        <v>68</v>
      </c>
      <c r="H443" s="1">
        <v>46028.834965277783</v>
      </c>
      <c r="I443" t="b">
        <v>0</v>
      </c>
      <c r="J443" t="b">
        <v>1</v>
      </c>
      <c r="K443" t="s">
        <v>41</v>
      </c>
      <c r="L443" t="s">
        <v>74</v>
      </c>
      <c r="M443"/>
      <c r="N443">
        <v>150</v>
      </c>
      <c r="O443" t="s">
        <v>3975</v>
      </c>
      <c r="P443" t="s">
        <v>5380</v>
      </c>
    </row>
    <row r="444" spans="1:16" x14ac:dyDescent="0.35">
      <c r="A444" t="s">
        <v>5</v>
      </c>
      <c r="B444" t="s">
        <v>5381</v>
      </c>
      <c r="C444" t="s">
        <v>76</v>
      </c>
      <c r="D444" t="s">
        <v>4587</v>
      </c>
      <c r="E444" t="s">
        <v>59</v>
      </c>
      <c r="F444" t="b">
        <v>1</v>
      </c>
      <c r="G444" t="s">
        <v>13</v>
      </c>
      <c r="H444" s="1">
        <v>46028.841921296298</v>
      </c>
      <c r="I444" t="b">
        <v>0</v>
      </c>
      <c r="J444" t="b">
        <v>0</v>
      </c>
      <c r="K444" t="s">
        <v>13</v>
      </c>
      <c r="L444" t="s">
        <v>60</v>
      </c>
      <c r="M444">
        <v>152500</v>
      </c>
      <c r="N444"/>
      <c r="O444" t="s">
        <v>5382</v>
      </c>
      <c r="P444" t="s">
        <v>5383</v>
      </c>
    </row>
    <row r="445" spans="1:16" x14ac:dyDescent="0.35">
      <c r="A445" t="s">
        <v>5</v>
      </c>
      <c r="B445" t="s">
        <v>5384</v>
      </c>
      <c r="C445" t="s">
        <v>500</v>
      </c>
      <c r="D445" t="s">
        <v>2360</v>
      </c>
      <c r="E445" t="s">
        <v>59</v>
      </c>
      <c r="F445" t="b">
        <v>0</v>
      </c>
      <c r="G445" t="s">
        <v>13</v>
      </c>
      <c r="H445" s="1">
        <v>46028.843356481477</v>
      </c>
      <c r="I445" t="b">
        <v>0</v>
      </c>
      <c r="J445" t="b">
        <v>0</v>
      </c>
      <c r="K445" t="s">
        <v>13</v>
      </c>
      <c r="L445" t="s">
        <v>60</v>
      </c>
      <c r="M445">
        <v>127442</v>
      </c>
      <c r="N445"/>
      <c r="O445" t="s">
        <v>5385</v>
      </c>
      <c r="P445" t="s">
        <v>5386</v>
      </c>
    </row>
    <row r="446" spans="1:16" x14ac:dyDescent="0.35">
      <c r="A446" t="s">
        <v>1</v>
      </c>
      <c r="B446" t="s">
        <v>5387</v>
      </c>
      <c r="C446" t="s">
        <v>5388</v>
      </c>
      <c r="D446" t="s">
        <v>4526</v>
      </c>
      <c r="E446" t="s">
        <v>88</v>
      </c>
      <c r="F446" t="b">
        <v>0</v>
      </c>
      <c r="G446" t="s">
        <v>13</v>
      </c>
      <c r="H446" s="1">
        <v>46028.84337962963</v>
      </c>
      <c r="I446" t="b">
        <v>0</v>
      </c>
      <c r="J446" t="b">
        <v>0</v>
      </c>
      <c r="K446" t="s">
        <v>13</v>
      </c>
      <c r="L446" t="s">
        <v>60</v>
      </c>
      <c r="M446">
        <v>67500</v>
      </c>
      <c r="N446"/>
      <c r="O446" t="s">
        <v>5389</v>
      </c>
      <c r="P446" t="s">
        <v>5390</v>
      </c>
    </row>
    <row r="447" spans="1:16" x14ac:dyDescent="0.35">
      <c r="A447" t="s">
        <v>0</v>
      </c>
      <c r="B447" t="s">
        <v>5391</v>
      </c>
      <c r="C447" t="s">
        <v>427</v>
      </c>
      <c r="D447" t="s">
        <v>4346</v>
      </c>
      <c r="E447" t="s">
        <v>88</v>
      </c>
      <c r="F447" t="b">
        <v>0</v>
      </c>
      <c r="G447" t="s">
        <v>65</v>
      </c>
      <c r="H447" s="1">
        <v>46028.875034722223</v>
      </c>
      <c r="I447" t="b">
        <v>0</v>
      </c>
      <c r="J447" t="b">
        <v>0</v>
      </c>
      <c r="K447" t="s">
        <v>41</v>
      </c>
      <c r="L447" t="s">
        <v>74</v>
      </c>
      <c r="M447"/>
      <c r="N447">
        <v>18.5</v>
      </c>
      <c r="O447" t="s">
        <v>5392</v>
      </c>
    </row>
    <row r="448" spans="1:16" x14ac:dyDescent="0.35">
      <c r="A448" t="s">
        <v>0</v>
      </c>
      <c r="B448" t="s">
        <v>5393</v>
      </c>
      <c r="C448" t="s">
        <v>246</v>
      </c>
      <c r="D448" t="s">
        <v>4569</v>
      </c>
      <c r="E448" t="s">
        <v>59</v>
      </c>
      <c r="F448" t="b">
        <v>0</v>
      </c>
      <c r="G448" t="s">
        <v>65</v>
      </c>
      <c r="H448" s="1">
        <v>46028.875092592592</v>
      </c>
      <c r="I448" t="b">
        <v>0</v>
      </c>
      <c r="J448" t="b">
        <v>0</v>
      </c>
      <c r="K448" t="s">
        <v>41</v>
      </c>
      <c r="L448" t="s">
        <v>74</v>
      </c>
      <c r="M448"/>
      <c r="N448">
        <v>29</v>
      </c>
      <c r="O448" t="s">
        <v>5394</v>
      </c>
      <c r="P448" t="s">
        <v>1321</v>
      </c>
    </row>
    <row r="449" spans="1:16" x14ac:dyDescent="0.35">
      <c r="A449" t="s">
        <v>6</v>
      </c>
      <c r="B449" t="s">
        <v>3132</v>
      </c>
      <c r="C449" t="s">
        <v>1569</v>
      </c>
      <c r="D449" t="s">
        <v>4526</v>
      </c>
      <c r="E449" t="s">
        <v>59</v>
      </c>
      <c r="F449" t="b">
        <v>0</v>
      </c>
      <c r="G449" t="s">
        <v>89</v>
      </c>
      <c r="H449" s="1">
        <v>46028.875879629632</v>
      </c>
      <c r="I449" t="b">
        <v>0</v>
      </c>
      <c r="J449" t="b">
        <v>1</v>
      </c>
      <c r="K449" t="s">
        <v>41</v>
      </c>
      <c r="L449" t="s">
        <v>60</v>
      </c>
      <c r="M449">
        <v>50000</v>
      </c>
      <c r="N449"/>
      <c r="O449" t="s">
        <v>3737</v>
      </c>
    </row>
    <row r="450" spans="1:16" x14ac:dyDescent="0.35">
      <c r="A450" t="s">
        <v>2</v>
      </c>
      <c r="B450" t="s">
        <v>3343</v>
      </c>
      <c r="C450" t="s">
        <v>369</v>
      </c>
      <c r="D450" t="s">
        <v>4017</v>
      </c>
      <c r="E450" t="s">
        <v>59</v>
      </c>
      <c r="F450" t="b">
        <v>0</v>
      </c>
      <c r="G450" t="s">
        <v>65</v>
      </c>
      <c r="H450" s="1">
        <v>46028.876006944447</v>
      </c>
      <c r="I450" t="b">
        <v>0</v>
      </c>
      <c r="J450" t="b">
        <v>1</v>
      </c>
      <c r="K450" t="s">
        <v>41</v>
      </c>
      <c r="L450" t="s">
        <v>60</v>
      </c>
      <c r="M450">
        <v>225000</v>
      </c>
      <c r="N450"/>
      <c r="O450" t="s">
        <v>195</v>
      </c>
      <c r="P450" t="s">
        <v>5395</v>
      </c>
    </row>
    <row r="451" spans="1:16" x14ac:dyDescent="0.35">
      <c r="A451" t="s">
        <v>8</v>
      </c>
      <c r="B451" t="s">
        <v>5396</v>
      </c>
      <c r="C451" t="s">
        <v>304</v>
      </c>
      <c r="D451" t="s">
        <v>4526</v>
      </c>
      <c r="E451" t="s">
        <v>59</v>
      </c>
      <c r="F451" t="b">
        <v>0</v>
      </c>
      <c r="G451" t="s">
        <v>77</v>
      </c>
      <c r="H451" s="1">
        <v>46028.876307870371</v>
      </c>
      <c r="I451" t="b">
        <v>0</v>
      </c>
      <c r="J451" t="b">
        <v>0</v>
      </c>
      <c r="K451" t="s">
        <v>41</v>
      </c>
      <c r="L451" t="s">
        <v>60</v>
      </c>
      <c r="M451">
        <v>178500</v>
      </c>
      <c r="N451"/>
      <c r="O451" t="s">
        <v>1481</v>
      </c>
      <c r="P451" t="s">
        <v>5397</v>
      </c>
    </row>
    <row r="452" spans="1:16" x14ac:dyDescent="0.35">
      <c r="A452" t="s">
        <v>2</v>
      </c>
      <c r="B452" t="s">
        <v>5398</v>
      </c>
      <c r="C452" t="s">
        <v>81</v>
      </c>
      <c r="D452" t="s">
        <v>4526</v>
      </c>
      <c r="E452" t="s">
        <v>59</v>
      </c>
      <c r="F452" t="b">
        <v>0</v>
      </c>
      <c r="G452" t="s">
        <v>77</v>
      </c>
      <c r="H452" s="1">
        <v>46028.876377314817</v>
      </c>
      <c r="I452" t="b">
        <v>0</v>
      </c>
      <c r="J452" t="b">
        <v>0</v>
      </c>
      <c r="K452" t="s">
        <v>41</v>
      </c>
      <c r="L452" t="s">
        <v>74</v>
      </c>
      <c r="M452"/>
      <c r="N452">
        <v>37</v>
      </c>
      <c r="O452" t="s">
        <v>3887</v>
      </c>
      <c r="P452" t="s">
        <v>5399</v>
      </c>
    </row>
    <row r="453" spans="1:16" x14ac:dyDescent="0.35">
      <c r="A453" t="s">
        <v>0</v>
      </c>
      <c r="B453" t="s">
        <v>5400</v>
      </c>
      <c r="C453" t="s">
        <v>5401</v>
      </c>
      <c r="D453" t="s">
        <v>4526</v>
      </c>
      <c r="E453" t="s">
        <v>88</v>
      </c>
      <c r="F453" t="b">
        <v>0</v>
      </c>
      <c r="G453" t="s">
        <v>13</v>
      </c>
      <c r="H453" s="1">
        <v>46028.885046296287</v>
      </c>
      <c r="I453" t="b">
        <v>0</v>
      </c>
      <c r="J453" t="b">
        <v>0</v>
      </c>
      <c r="K453" t="s">
        <v>13</v>
      </c>
      <c r="L453" t="s">
        <v>74</v>
      </c>
      <c r="M453"/>
      <c r="N453">
        <v>52</v>
      </c>
      <c r="O453" t="s">
        <v>2730</v>
      </c>
      <c r="P453" t="s">
        <v>235</v>
      </c>
    </row>
    <row r="454" spans="1:16" x14ac:dyDescent="0.35">
      <c r="A454" t="s">
        <v>8</v>
      </c>
      <c r="B454" t="s">
        <v>5402</v>
      </c>
      <c r="C454" t="s">
        <v>500</v>
      </c>
      <c r="D454" t="s">
        <v>2360</v>
      </c>
      <c r="E454" t="s">
        <v>59</v>
      </c>
      <c r="F454" t="b">
        <v>0</v>
      </c>
      <c r="G454" t="s">
        <v>13</v>
      </c>
      <c r="H454" s="1">
        <v>46028.885057870371</v>
      </c>
      <c r="I454" t="b">
        <v>0</v>
      </c>
      <c r="J454" t="b">
        <v>0</v>
      </c>
      <c r="K454" t="s">
        <v>13</v>
      </c>
      <c r="L454" t="s">
        <v>60</v>
      </c>
      <c r="M454">
        <v>109850</v>
      </c>
      <c r="N454"/>
      <c r="O454" t="s">
        <v>3028</v>
      </c>
      <c r="P454" t="s">
        <v>5403</v>
      </c>
    </row>
    <row r="455" spans="1:16" x14ac:dyDescent="0.35">
      <c r="A455" t="s">
        <v>0</v>
      </c>
      <c r="B455" t="s">
        <v>5404</v>
      </c>
      <c r="C455" t="s">
        <v>1343</v>
      </c>
      <c r="D455" t="s">
        <v>4346</v>
      </c>
      <c r="E455" t="s">
        <v>59</v>
      </c>
      <c r="F455" t="b">
        <v>0</v>
      </c>
      <c r="G455" t="s">
        <v>77</v>
      </c>
      <c r="H455" s="1">
        <v>46028.916990740741</v>
      </c>
      <c r="I455" t="b">
        <v>0</v>
      </c>
      <c r="J455" t="b">
        <v>1</v>
      </c>
      <c r="K455" t="s">
        <v>41</v>
      </c>
      <c r="L455" t="s">
        <v>60</v>
      </c>
      <c r="M455">
        <v>87500</v>
      </c>
      <c r="N455"/>
      <c r="O455" t="s">
        <v>3165</v>
      </c>
      <c r="P455" t="s">
        <v>325</v>
      </c>
    </row>
    <row r="456" spans="1:16" x14ac:dyDescent="0.35">
      <c r="A456" t="s">
        <v>0</v>
      </c>
      <c r="B456" t="s">
        <v>5404</v>
      </c>
      <c r="C456" t="s">
        <v>382</v>
      </c>
      <c r="D456" t="s">
        <v>4630</v>
      </c>
      <c r="E456" t="s">
        <v>59</v>
      </c>
      <c r="F456" t="b">
        <v>0</v>
      </c>
      <c r="G456" t="s">
        <v>77</v>
      </c>
      <c r="H456" s="1">
        <v>46028.917037037027</v>
      </c>
      <c r="I456" t="b">
        <v>0</v>
      </c>
      <c r="J456" t="b">
        <v>1</v>
      </c>
      <c r="K456" t="s">
        <v>41</v>
      </c>
      <c r="L456" t="s">
        <v>60</v>
      </c>
      <c r="M456">
        <v>87500</v>
      </c>
      <c r="N456"/>
      <c r="O456" t="s">
        <v>3165</v>
      </c>
      <c r="P456" t="s">
        <v>325</v>
      </c>
    </row>
    <row r="457" spans="1:16" x14ac:dyDescent="0.35">
      <c r="A457" t="s">
        <v>3</v>
      </c>
      <c r="B457" t="s">
        <v>5405</v>
      </c>
      <c r="C457" t="s">
        <v>382</v>
      </c>
      <c r="D457" t="s">
        <v>4630</v>
      </c>
      <c r="E457" t="s">
        <v>59</v>
      </c>
      <c r="F457" t="b">
        <v>0</v>
      </c>
      <c r="G457" t="s">
        <v>77</v>
      </c>
      <c r="H457" s="1">
        <v>46028.917037037027</v>
      </c>
      <c r="I457" t="b">
        <v>0</v>
      </c>
      <c r="J457" t="b">
        <v>1</v>
      </c>
      <c r="K457" t="s">
        <v>41</v>
      </c>
      <c r="L457" t="s">
        <v>60</v>
      </c>
      <c r="M457">
        <v>104000</v>
      </c>
      <c r="N457"/>
      <c r="O457" t="s">
        <v>5406</v>
      </c>
      <c r="P457" t="s">
        <v>2615</v>
      </c>
    </row>
    <row r="458" spans="1:16" x14ac:dyDescent="0.35">
      <c r="A458" t="s">
        <v>0</v>
      </c>
      <c r="B458" t="s">
        <v>5407</v>
      </c>
      <c r="C458" t="s">
        <v>3413</v>
      </c>
      <c r="D458" t="s">
        <v>4346</v>
      </c>
      <c r="E458" t="s">
        <v>59</v>
      </c>
      <c r="F458" t="b">
        <v>0</v>
      </c>
      <c r="G458" t="s">
        <v>68</v>
      </c>
      <c r="H458" s="1">
        <v>46028.917303240742</v>
      </c>
      <c r="I458" t="b">
        <v>0</v>
      </c>
      <c r="J458" t="b">
        <v>1</v>
      </c>
      <c r="K458" t="s">
        <v>41</v>
      </c>
      <c r="L458" t="s">
        <v>60</v>
      </c>
      <c r="M458">
        <v>85837.5</v>
      </c>
      <c r="N458"/>
      <c r="O458" t="s">
        <v>5408</v>
      </c>
      <c r="P458" t="s">
        <v>5409</v>
      </c>
    </row>
    <row r="459" spans="1:16" x14ac:dyDescent="0.35">
      <c r="A459" t="s">
        <v>0</v>
      </c>
      <c r="B459" t="s">
        <v>5410</v>
      </c>
      <c r="C459" t="s">
        <v>172</v>
      </c>
      <c r="D459" t="s">
        <v>4526</v>
      </c>
      <c r="E459" t="s">
        <v>88</v>
      </c>
      <c r="F459" t="b">
        <v>0</v>
      </c>
      <c r="G459" t="s">
        <v>68</v>
      </c>
      <c r="H459" s="1">
        <v>46028.917303240742</v>
      </c>
      <c r="I459" t="b">
        <v>1</v>
      </c>
      <c r="J459" t="b">
        <v>0</v>
      </c>
      <c r="K459" t="s">
        <v>41</v>
      </c>
      <c r="L459" t="s">
        <v>74</v>
      </c>
      <c r="M459"/>
      <c r="N459">
        <v>100</v>
      </c>
      <c r="O459" t="s">
        <v>4351</v>
      </c>
      <c r="P459" t="s">
        <v>406</v>
      </c>
    </row>
    <row r="460" spans="1:16" x14ac:dyDescent="0.35">
      <c r="A460" t="s">
        <v>2</v>
      </c>
      <c r="B460" t="s">
        <v>2</v>
      </c>
      <c r="C460" t="s">
        <v>376</v>
      </c>
      <c r="D460" t="s">
        <v>4526</v>
      </c>
      <c r="E460" t="s">
        <v>59</v>
      </c>
      <c r="F460" t="b">
        <v>0</v>
      </c>
      <c r="G460" t="s">
        <v>89</v>
      </c>
      <c r="H460" s="1">
        <v>46028.917511574073</v>
      </c>
      <c r="I460" t="b">
        <v>0</v>
      </c>
      <c r="J460" t="b">
        <v>1</v>
      </c>
      <c r="K460" t="s">
        <v>41</v>
      </c>
      <c r="L460" t="s">
        <v>60</v>
      </c>
      <c r="M460">
        <v>169500</v>
      </c>
      <c r="N460"/>
      <c r="O460" t="s">
        <v>5265</v>
      </c>
      <c r="P460" t="s">
        <v>5411</v>
      </c>
    </row>
    <row r="461" spans="1:16" x14ac:dyDescent="0.35">
      <c r="A461" t="s">
        <v>6</v>
      </c>
      <c r="B461" t="s">
        <v>5412</v>
      </c>
      <c r="C461" t="s">
        <v>339</v>
      </c>
      <c r="D461" t="s">
        <v>4526</v>
      </c>
      <c r="E461" t="s">
        <v>59</v>
      </c>
      <c r="F461" t="b">
        <v>0</v>
      </c>
      <c r="G461" t="s">
        <v>77</v>
      </c>
      <c r="H461" s="1">
        <v>46028.917997685188</v>
      </c>
      <c r="I461" t="b">
        <v>0</v>
      </c>
      <c r="J461" t="b">
        <v>1</v>
      </c>
      <c r="K461" t="s">
        <v>41</v>
      </c>
      <c r="L461" t="s">
        <v>60</v>
      </c>
      <c r="M461">
        <v>277500</v>
      </c>
      <c r="N461"/>
      <c r="O461" t="s">
        <v>2476</v>
      </c>
      <c r="P461" t="s">
        <v>5413</v>
      </c>
    </row>
    <row r="462" spans="1:16" x14ac:dyDescent="0.35">
      <c r="A462" t="s">
        <v>1</v>
      </c>
      <c r="B462" t="s">
        <v>5414</v>
      </c>
      <c r="C462" t="s">
        <v>102</v>
      </c>
      <c r="D462" t="s">
        <v>4346</v>
      </c>
      <c r="E462" t="s">
        <v>59</v>
      </c>
      <c r="F462" t="b">
        <v>0</v>
      </c>
      <c r="G462" t="s">
        <v>89</v>
      </c>
      <c r="H462" s="1">
        <v>46028.920636574083</v>
      </c>
      <c r="I462" t="b">
        <v>0</v>
      </c>
      <c r="J462" t="b">
        <v>1</v>
      </c>
      <c r="K462" t="s">
        <v>41</v>
      </c>
      <c r="L462" t="s">
        <v>60</v>
      </c>
      <c r="M462">
        <v>192500</v>
      </c>
      <c r="N462"/>
      <c r="O462" t="s">
        <v>5415</v>
      </c>
      <c r="P462" t="s">
        <v>283</v>
      </c>
    </row>
    <row r="463" spans="1:16" x14ac:dyDescent="0.35">
      <c r="A463" t="s">
        <v>7</v>
      </c>
      <c r="B463" t="s">
        <v>501</v>
      </c>
      <c r="C463" t="s">
        <v>5416</v>
      </c>
      <c r="D463" t="s">
        <v>4630</v>
      </c>
      <c r="E463" t="s">
        <v>59</v>
      </c>
      <c r="F463" t="b">
        <v>0</v>
      </c>
      <c r="G463" t="s">
        <v>77</v>
      </c>
      <c r="H463" s="1">
        <v>46028.958657407413</v>
      </c>
      <c r="I463" t="b">
        <v>0</v>
      </c>
      <c r="J463" t="b">
        <v>0</v>
      </c>
      <c r="K463" t="s">
        <v>41</v>
      </c>
      <c r="L463" t="s">
        <v>60</v>
      </c>
      <c r="M463">
        <v>128000</v>
      </c>
      <c r="N463"/>
      <c r="O463" t="s">
        <v>769</v>
      </c>
      <c r="P463" t="s">
        <v>5417</v>
      </c>
    </row>
    <row r="464" spans="1:16" x14ac:dyDescent="0.35">
      <c r="A464" t="s">
        <v>7</v>
      </c>
      <c r="B464" t="s">
        <v>5418</v>
      </c>
      <c r="C464" t="s">
        <v>172</v>
      </c>
      <c r="D464" t="s">
        <v>2360</v>
      </c>
      <c r="E464" t="s">
        <v>59</v>
      </c>
      <c r="F464" t="b">
        <v>0</v>
      </c>
      <c r="G464" t="s">
        <v>68</v>
      </c>
      <c r="H464" s="1">
        <v>46028.958969907413</v>
      </c>
      <c r="I464" t="b">
        <v>0</v>
      </c>
      <c r="J464" t="b">
        <v>1</v>
      </c>
      <c r="K464" t="s">
        <v>41</v>
      </c>
      <c r="L464" t="s">
        <v>60</v>
      </c>
      <c r="M464">
        <v>96250</v>
      </c>
      <c r="N464"/>
      <c r="O464" t="s">
        <v>5419</v>
      </c>
      <c r="P464" t="s">
        <v>5420</v>
      </c>
    </row>
    <row r="465" spans="1:16" x14ac:dyDescent="0.35">
      <c r="A465" t="s">
        <v>2</v>
      </c>
      <c r="B465" t="s">
        <v>5421</v>
      </c>
      <c r="C465" t="s">
        <v>112</v>
      </c>
      <c r="D465" t="s">
        <v>4346</v>
      </c>
      <c r="E465" t="s">
        <v>59</v>
      </c>
      <c r="F465" t="b">
        <v>0</v>
      </c>
      <c r="G465" t="s">
        <v>65</v>
      </c>
      <c r="H465" s="1">
        <v>46028.959305555552</v>
      </c>
      <c r="I465" t="b">
        <v>0</v>
      </c>
      <c r="J465" t="b">
        <v>1</v>
      </c>
      <c r="K465" t="s">
        <v>41</v>
      </c>
      <c r="L465" t="s">
        <v>60</v>
      </c>
      <c r="M465">
        <v>165000</v>
      </c>
      <c r="N465"/>
      <c r="O465" t="s">
        <v>904</v>
      </c>
      <c r="P465" t="s">
        <v>5087</v>
      </c>
    </row>
    <row r="466" spans="1:16" x14ac:dyDescent="0.35">
      <c r="A466" t="s">
        <v>0</v>
      </c>
      <c r="B466" t="s">
        <v>5422</v>
      </c>
      <c r="C466" t="s">
        <v>812</v>
      </c>
      <c r="D466" t="s">
        <v>2360</v>
      </c>
      <c r="E466" t="s">
        <v>59</v>
      </c>
      <c r="F466" t="b">
        <v>0</v>
      </c>
      <c r="G466" t="s">
        <v>65</v>
      </c>
      <c r="H466" s="1">
        <v>46029.000092592592</v>
      </c>
      <c r="I466" t="b">
        <v>0</v>
      </c>
      <c r="J466" t="b">
        <v>1</v>
      </c>
      <c r="K466" t="s">
        <v>41</v>
      </c>
      <c r="L466" t="s">
        <v>60</v>
      </c>
      <c r="M466">
        <v>134000</v>
      </c>
      <c r="N466"/>
      <c r="O466" t="s">
        <v>1355</v>
      </c>
      <c r="P466" t="s">
        <v>5423</v>
      </c>
    </row>
    <row r="467" spans="1:16" x14ac:dyDescent="0.35">
      <c r="A467" t="s">
        <v>0</v>
      </c>
      <c r="B467" t="s">
        <v>3482</v>
      </c>
      <c r="C467" t="s">
        <v>76</v>
      </c>
      <c r="D467" t="s">
        <v>4526</v>
      </c>
      <c r="E467" t="s">
        <v>59</v>
      </c>
      <c r="F467" t="b">
        <v>1</v>
      </c>
      <c r="G467" t="s">
        <v>68</v>
      </c>
      <c r="H467" s="1">
        <v>46029.000636574077</v>
      </c>
      <c r="I467" t="b">
        <v>1</v>
      </c>
      <c r="J467" t="b">
        <v>1</v>
      </c>
      <c r="K467" t="s">
        <v>41</v>
      </c>
      <c r="L467" t="s">
        <v>60</v>
      </c>
      <c r="M467">
        <v>74000</v>
      </c>
      <c r="N467"/>
      <c r="O467" t="s">
        <v>1684</v>
      </c>
      <c r="P467" t="s">
        <v>5358</v>
      </c>
    </row>
    <row r="468" spans="1:16" x14ac:dyDescent="0.35">
      <c r="A468" t="s">
        <v>2</v>
      </c>
      <c r="B468" t="s">
        <v>5424</v>
      </c>
      <c r="C468" t="s">
        <v>1593</v>
      </c>
      <c r="D468" t="s">
        <v>4526</v>
      </c>
      <c r="E468" t="s">
        <v>59</v>
      </c>
      <c r="F468" t="b">
        <v>0</v>
      </c>
      <c r="G468" t="s">
        <v>65</v>
      </c>
      <c r="H468" s="1">
        <v>46029.001006944447</v>
      </c>
      <c r="I468" t="b">
        <v>0</v>
      </c>
      <c r="J468" t="b">
        <v>1</v>
      </c>
      <c r="K468" t="s">
        <v>41</v>
      </c>
      <c r="L468" t="s">
        <v>60</v>
      </c>
      <c r="M468">
        <v>105950</v>
      </c>
      <c r="N468"/>
      <c r="O468" t="s">
        <v>1941</v>
      </c>
      <c r="P468" t="s">
        <v>85</v>
      </c>
    </row>
    <row r="469" spans="1:16" x14ac:dyDescent="0.35">
      <c r="A469" t="s">
        <v>2</v>
      </c>
      <c r="B469" t="s">
        <v>5172</v>
      </c>
      <c r="C469" t="s">
        <v>333</v>
      </c>
      <c r="D469" t="s">
        <v>4671</v>
      </c>
      <c r="E469" t="s">
        <v>59</v>
      </c>
      <c r="F469" t="b">
        <v>0</v>
      </c>
      <c r="G469" t="s">
        <v>77</v>
      </c>
      <c r="H469" s="1">
        <v>46029.001307870371</v>
      </c>
      <c r="I469" t="b">
        <v>0</v>
      </c>
      <c r="J469" t="b">
        <v>1</v>
      </c>
      <c r="K469" t="s">
        <v>41</v>
      </c>
      <c r="L469" t="s">
        <v>60</v>
      </c>
      <c r="M469">
        <v>184000</v>
      </c>
      <c r="N469"/>
      <c r="O469" t="s">
        <v>1114</v>
      </c>
      <c r="P469" t="s">
        <v>5173</v>
      </c>
    </row>
    <row r="470" spans="1:16" x14ac:dyDescent="0.35">
      <c r="A470" t="s">
        <v>7</v>
      </c>
      <c r="B470" t="s">
        <v>5425</v>
      </c>
      <c r="C470" t="s">
        <v>19</v>
      </c>
      <c r="D470" t="s">
        <v>4518</v>
      </c>
      <c r="E470" t="s">
        <v>59</v>
      </c>
      <c r="F470" t="b">
        <v>0</v>
      </c>
      <c r="G470" t="s">
        <v>19</v>
      </c>
      <c r="H470" s="1">
        <v>46029.004837962973</v>
      </c>
      <c r="I470" t="b">
        <v>1</v>
      </c>
      <c r="J470" t="b">
        <v>0</v>
      </c>
      <c r="K470" t="s">
        <v>19</v>
      </c>
      <c r="L470" t="s">
        <v>60</v>
      </c>
      <c r="M470">
        <v>62500</v>
      </c>
      <c r="N470"/>
      <c r="O470" t="s">
        <v>5426</v>
      </c>
      <c r="P470" t="s">
        <v>146</v>
      </c>
    </row>
    <row r="471" spans="1:16" x14ac:dyDescent="0.35">
      <c r="A471" t="s">
        <v>8</v>
      </c>
      <c r="B471" t="s">
        <v>5427</v>
      </c>
      <c r="C471" t="s">
        <v>76</v>
      </c>
      <c r="D471" t="s">
        <v>584</v>
      </c>
      <c r="E471" t="s">
        <v>72</v>
      </c>
      <c r="F471" t="b">
        <v>1</v>
      </c>
      <c r="G471" t="s">
        <v>19</v>
      </c>
      <c r="H471" s="1">
        <v>46029.004953703698</v>
      </c>
      <c r="I471" t="b">
        <v>0</v>
      </c>
      <c r="J471" t="b">
        <v>0</v>
      </c>
      <c r="K471" t="s">
        <v>19</v>
      </c>
      <c r="L471" t="s">
        <v>74</v>
      </c>
      <c r="M471"/>
      <c r="N471">
        <v>25</v>
      </c>
      <c r="O471" t="s">
        <v>4814</v>
      </c>
      <c r="P471" t="s">
        <v>5428</v>
      </c>
    </row>
    <row r="472" spans="1:16" x14ac:dyDescent="0.35">
      <c r="A472" t="s">
        <v>2</v>
      </c>
      <c r="B472" t="s">
        <v>5429</v>
      </c>
      <c r="C472" t="s">
        <v>190</v>
      </c>
      <c r="D472" t="s">
        <v>4526</v>
      </c>
      <c r="E472" t="s">
        <v>59</v>
      </c>
      <c r="F472" t="b">
        <v>0</v>
      </c>
      <c r="G472" t="s">
        <v>73</v>
      </c>
      <c r="H472" s="1">
        <v>46029.043229166673</v>
      </c>
      <c r="I472" t="b">
        <v>0</v>
      </c>
      <c r="J472" t="b">
        <v>0</v>
      </c>
      <c r="K472" t="s">
        <v>41</v>
      </c>
      <c r="L472" t="s">
        <v>74</v>
      </c>
      <c r="M472"/>
      <c r="N472">
        <v>52.5</v>
      </c>
      <c r="O472" t="s">
        <v>4743</v>
      </c>
      <c r="P472" t="s">
        <v>5430</v>
      </c>
    </row>
    <row r="473" spans="1:16" x14ac:dyDescent="0.35">
      <c r="A473" t="s">
        <v>1</v>
      </c>
      <c r="B473" t="s">
        <v>5431</v>
      </c>
      <c r="C473" t="s">
        <v>369</v>
      </c>
      <c r="D473" t="s">
        <v>4526</v>
      </c>
      <c r="E473" t="s">
        <v>132</v>
      </c>
      <c r="F473" t="b">
        <v>0</v>
      </c>
      <c r="G473" t="s">
        <v>77</v>
      </c>
      <c r="H473" s="1">
        <v>46029.044039351851</v>
      </c>
      <c r="I473" t="b">
        <v>0</v>
      </c>
      <c r="J473" t="b">
        <v>1</v>
      </c>
      <c r="K473" t="s">
        <v>41</v>
      </c>
      <c r="L473" t="s">
        <v>60</v>
      </c>
      <c r="M473">
        <v>101500</v>
      </c>
      <c r="N473"/>
      <c r="O473" t="s">
        <v>4743</v>
      </c>
      <c r="P473" t="s">
        <v>5432</v>
      </c>
    </row>
    <row r="474" spans="1:16" x14ac:dyDescent="0.35">
      <c r="A474" t="s">
        <v>1</v>
      </c>
      <c r="B474" t="s">
        <v>439</v>
      </c>
      <c r="C474" t="s">
        <v>2236</v>
      </c>
      <c r="D474" t="s">
        <v>4526</v>
      </c>
      <c r="E474" t="s">
        <v>59</v>
      </c>
      <c r="F474" t="b">
        <v>0</v>
      </c>
      <c r="G474" t="s">
        <v>73</v>
      </c>
      <c r="H474" s="1">
        <v>46029.044976851852</v>
      </c>
      <c r="I474" t="b">
        <v>0</v>
      </c>
      <c r="J474" t="b">
        <v>1</v>
      </c>
      <c r="K474" t="s">
        <v>41</v>
      </c>
      <c r="L474" t="s">
        <v>60</v>
      </c>
      <c r="M474">
        <v>174000</v>
      </c>
      <c r="N474"/>
      <c r="O474" t="s">
        <v>5433</v>
      </c>
      <c r="P474" t="s">
        <v>5434</v>
      </c>
    </row>
    <row r="475" spans="1:16" x14ac:dyDescent="0.35">
      <c r="A475" t="s">
        <v>0</v>
      </c>
      <c r="B475" t="s">
        <v>430</v>
      </c>
      <c r="C475" t="s">
        <v>5435</v>
      </c>
      <c r="D475" t="s">
        <v>2360</v>
      </c>
      <c r="E475" t="s">
        <v>59</v>
      </c>
      <c r="F475" t="b">
        <v>0</v>
      </c>
      <c r="G475" t="s">
        <v>65</v>
      </c>
      <c r="H475" s="1">
        <v>46029.083402777767</v>
      </c>
      <c r="I475" t="b">
        <v>0</v>
      </c>
      <c r="J475" t="b">
        <v>1</v>
      </c>
      <c r="K475" t="s">
        <v>41</v>
      </c>
      <c r="L475" t="s">
        <v>60</v>
      </c>
      <c r="M475">
        <v>107500</v>
      </c>
      <c r="N475"/>
      <c r="O475" t="s">
        <v>5436</v>
      </c>
      <c r="P475" t="s">
        <v>5437</v>
      </c>
    </row>
    <row r="476" spans="1:16" x14ac:dyDescent="0.35">
      <c r="A476" t="s">
        <v>5</v>
      </c>
      <c r="B476" t="s">
        <v>5438</v>
      </c>
      <c r="C476" t="s">
        <v>76</v>
      </c>
      <c r="D476" t="s">
        <v>4526</v>
      </c>
      <c r="E476" t="s">
        <v>132</v>
      </c>
      <c r="F476" t="b">
        <v>1</v>
      </c>
      <c r="G476" t="s">
        <v>13</v>
      </c>
      <c r="H476" s="1">
        <v>46029.135023148148</v>
      </c>
      <c r="I476" t="b">
        <v>0</v>
      </c>
      <c r="J476" t="b">
        <v>0</v>
      </c>
      <c r="K476" t="s">
        <v>13</v>
      </c>
      <c r="L476" t="s">
        <v>74</v>
      </c>
      <c r="M476"/>
      <c r="N476">
        <v>87.5</v>
      </c>
      <c r="O476" t="s">
        <v>5046</v>
      </c>
      <c r="P476" t="s">
        <v>146</v>
      </c>
    </row>
    <row r="477" spans="1:16" x14ac:dyDescent="0.35">
      <c r="A477" t="s">
        <v>0</v>
      </c>
      <c r="B477" t="s">
        <v>5439</v>
      </c>
      <c r="C477" t="s">
        <v>112</v>
      </c>
      <c r="D477" t="s">
        <v>5440</v>
      </c>
      <c r="E477" t="s">
        <v>59</v>
      </c>
      <c r="F477" t="b">
        <v>0</v>
      </c>
      <c r="G477" t="s">
        <v>65</v>
      </c>
      <c r="H477" s="1">
        <v>46029.250069444453</v>
      </c>
      <c r="I477" t="b">
        <v>1</v>
      </c>
      <c r="J477" t="b">
        <v>1</v>
      </c>
      <c r="K477" t="s">
        <v>41</v>
      </c>
      <c r="L477" t="s">
        <v>60</v>
      </c>
      <c r="M477">
        <v>65000</v>
      </c>
      <c r="N477"/>
      <c r="O477" t="s">
        <v>5441</v>
      </c>
      <c r="P477" t="s">
        <v>5442</v>
      </c>
    </row>
    <row r="478" spans="1:16" x14ac:dyDescent="0.35">
      <c r="A478" t="s">
        <v>0</v>
      </c>
      <c r="B478" t="s">
        <v>5443</v>
      </c>
      <c r="C478" t="s">
        <v>5444</v>
      </c>
      <c r="D478" t="s">
        <v>5440</v>
      </c>
      <c r="E478" t="s">
        <v>59</v>
      </c>
      <c r="F478" t="b">
        <v>0</v>
      </c>
      <c r="G478" t="s">
        <v>65</v>
      </c>
      <c r="H478" s="1">
        <v>46029.250173611108</v>
      </c>
      <c r="I478" t="b">
        <v>0</v>
      </c>
      <c r="J478" t="b">
        <v>0</v>
      </c>
      <c r="K478" t="s">
        <v>41</v>
      </c>
      <c r="L478" t="s">
        <v>60</v>
      </c>
      <c r="M478">
        <v>102960</v>
      </c>
      <c r="N478"/>
      <c r="O478" t="s">
        <v>521</v>
      </c>
      <c r="P478" t="s">
        <v>5445</v>
      </c>
    </row>
    <row r="479" spans="1:16" x14ac:dyDescent="0.35">
      <c r="A479" t="s">
        <v>0</v>
      </c>
      <c r="B479" t="s">
        <v>1125</v>
      </c>
      <c r="C479" t="s">
        <v>3626</v>
      </c>
      <c r="D479" t="s">
        <v>5440</v>
      </c>
      <c r="E479" t="s">
        <v>59</v>
      </c>
      <c r="F479" t="b">
        <v>0</v>
      </c>
      <c r="G479" t="s">
        <v>65</v>
      </c>
      <c r="H479" s="1">
        <v>46029.250173611108</v>
      </c>
      <c r="I479" t="b">
        <v>0</v>
      </c>
      <c r="J479" t="b">
        <v>0</v>
      </c>
      <c r="K479" t="s">
        <v>41</v>
      </c>
      <c r="L479" t="s">
        <v>60</v>
      </c>
      <c r="M479">
        <v>79800</v>
      </c>
      <c r="N479"/>
      <c r="O479" t="s">
        <v>2111</v>
      </c>
      <c r="P479" t="s">
        <v>5446</v>
      </c>
    </row>
    <row r="480" spans="1:16" x14ac:dyDescent="0.35">
      <c r="A480" t="s">
        <v>0</v>
      </c>
      <c r="B480" t="s">
        <v>5447</v>
      </c>
      <c r="C480" t="s">
        <v>246</v>
      </c>
      <c r="D480" t="s">
        <v>5440</v>
      </c>
      <c r="E480" t="s">
        <v>59</v>
      </c>
      <c r="F480" t="b">
        <v>0</v>
      </c>
      <c r="G480" t="s">
        <v>65</v>
      </c>
      <c r="H480" s="1">
        <v>46029.250243055547</v>
      </c>
      <c r="I480" t="b">
        <v>1</v>
      </c>
      <c r="J480" t="b">
        <v>0</v>
      </c>
      <c r="K480" t="s">
        <v>41</v>
      </c>
      <c r="L480" t="s">
        <v>60</v>
      </c>
      <c r="M480">
        <v>113000</v>
      </c>
      <c r="N480"/>
      <c r="O480" t="s">
        <v>1655</v>
      </c>
      <c r="P480" t="s">
        <v>310</v>
      </c>
    </row>
    <row r="481" spans="1:16" x14ac:dyDescent="0.35">
      <c r="A481" t="s">
        <v>0</v>
      </c>
      <c r="B481" t="s">
        <v>5448</v>
      </c>
      <c r="C481" t="s">
        <v>5449</v>
      </c>
      <c r="D481" t="s">
        <v>5440</v>
      </c>
      <c r="E481" t="s">
        <v>59</v>
      </c>
      <c r="F481" t="b">
        <v>0</v>
      </c>
      <c r="G481" t="s">
        <v>77</v>
      </c>
      <c r="H481" s="1">
        <v>46029.250509259262</v>
      </c>
      <c r="I481" t="b">
        <v>0</v>
      </c>
      <c r="J481" t="b">
        <v>0</v>
      </c>
      <c r="K481" t="s">
        <v>41</v>
      </c>
      <c r="L481" t="s">
        <v>60</v>
      </c>
      <c r="M481">
        <v>129000</v>
      </c>
      <c r="N481"/>
      <c r="O481" t="s">
        <v>5450</v>
      </c>
      <c r="P481" t="s">
        <v>5451</v>
      </c>
    </row>
    <row r="482" spans="1:16" x14ac:dyDescent="0.35">
      <c r="A482" t="s">
        <v>2</v>
      </c>
      <c r="B482" t="s">
        <v>5452</v>
      </c>
      <c r="C482" t="s">
        <v>370</v>
      </c>
      <c r="D482" t="s">
        <v>5440</v>
      </c>
      <c r="E482" t="s">
        <v>59</v>
      </c>
      <c r="F482" t="b">
        <v>0</v>
      </c>
      <c r="G482" t="s">
        <v>65</v>
      </c>
      <c r="H482" s="1">
        <v>46029.251030092593</v>
      </c>
      <c r="I482" t="b">
        <v>0</v>
      </c>
      <c r="J482" t="b">
        <v>0</v>
      </c>
      <c r="K482" t="s">
        <v>41</v>
      </c>
      <c r="L482" t="s">
        <v>60</v>
      </c>
      <c r="M482">
        <v>60000</v>
      </c>
      <c r="N482"/>
      <c r="O482" t="s">
        <v>3128</v>
      </c>
    </row>
    <row r="483" spans="1:16" x14ac:dyDescent="0.35">
      <c r="A483" t="s">
        <v>6</v>
      </c>
      <c r="B483" t="s">
        <v>5453</v>
      </c>
      <c r="C483" t="s">
        <v>112</v>
      </c>
      <c r="D483" t="s">
        <v>5440</v>
      </c>
      <c r="E483" t="s">
        <v>59</v>
      </c>
      <c r="F483" t="b">
        <v>0</v>
      </c>
      <c r="G483" t="s">
        <v>65</v>
      </c>
      <c r="H483" s="1">
        <v>46029.251030092593</v>
      </c>
      <c r="I483" t="b">
        <v>0</v>
      </c>
      <c r="J483" t="b">
        <v>0</v>
      </c>
      <c r="K483" t="s">
        <v>41</v>
      </c>
      <c r="L483" t="s">
        <v>60</v>
      </c>
      <c r="M483">
        <v>140000</v>
      </c>
      <c r="N483"/>
      <c r="O483" t="s">
        <v>4321</v>
      </c>
      <c r="P483" t="s">
        <v>429</v>
      </c>
    </row>
    <row r="484" spans="1:16" x14ac:dyDescent="0.35">
      <c r="A484" t="s">
        <v>2</v>
      </c>
      <c r="B484" t="s">
        <v>5454</v>
      </c>
      <c r="C484" t="s">
        <v>112</v>
      </c>
      <c r="D484" t="s">
        <v>5440</v>
      </c>
      <c r="E484" t="s">
        <v>621</v>
      </c>
      <c r="F484" t="b">
        <v>0</v>
      </c>
      <c r="G484" t="s">
        <v>65</v>
      </c>
      <c r="H484" s="1">
        <v>46029.25105324074</v>
      </c>
      <c r="I484" t="b">
        <v>0</v>
      </c>
      <c r="J484" t="b">
        <v>0</v>
      </c>
      <c r="K484" t="s">
        <v>41</v>
      </c>
      <c r="L484" t="s">
        <v>60</v>
      </c>
      <c r="M484">
        <v>147000</v>
      </c>
      <c r="N484"/>
      <c r="O484" t="s">
        <v>5455</v>
      </c>
      <c r="P484" t="s">
        <v>5456</v>
      </c>
    </row>
    <row r="485" spans="1:16" x14ac:dyDescent="0.35">
      <c r="A485" t="s">
        <v>2</v>
      </c>
      <c r="B485" t="s">
        <v>5457</v>
      </c>
      <c r="C485" t="s">
        <v>319</v>
      </c>
      <c r="D485" t="s">
        <v>5440</v>
      </c>
      <c r="E485" t="s">
        <v>59</v>
      </c>
      <c r="F485" t="b">
        <v>0</v>
      </c>
      <c r="G485" t="s">
        <v>65</v>
      </c>
      <c r="H485" s="1">
        <v>46029.251111111109</v>
      </c>
      <c r="I485" t="b">
        <v>0</v>
      </c>
      <c r="J485" t="b">
        <v>1</v>
      </c>
      <c r="K485" t="s">
        <v>41</v>
      </c>
      <c r="L485" t="s">
        <v>60</v>
      </c>
      <c r="M485">
        <v>120000</v>
      </c>
      <c r="N485"/>
      <c r="O485" t="s">
        <v>4608</v>
      </c>
      <c r="P485" t="s">
        <v>5458</v>
      </c>
    </row>
    <row r="486" spans="1:16" x14ac:dyDescent="0.35">
      <c r="A486" t="s">
        <v>6</v>
      </c>
      <c r="B486" t="s">
        <v>5459</v>
      </c>
      <c r="C486" t="s">
        <v>145</v>
      </c>
      <c r="D486" t="s">
        <v>5440</v>
      </c>
      <c r="E486" t="s">
        <v>59</v>
      </c>
      <c r="F486" t="b">
        <v>0</v>
      </c>
      <c r="G486" t="s">
        <v>65</v>
      </c>
      <c r="H486" s="1">
        <v>46029.251111111109</v>
      </c>
      <c r="I486" t="b">
        <v>0</v>
      </c>
      <c r="J486" t="b">
        <v>0</v>
      </c>
      <c r="K486" t="s">
        <v>41</v>
      </c>
      <c r="L486" t="s">
        <v>60</v>
      </c>
      <c r="M486">
        <v>90160</v>
      </c>
      <c r="N486"/>
      <c r="O486" t="s">
        <v>560</v>
      </c>
      <c r="P486" t="s">
        <v>5250</v>
      </c>
    </row>
    <row r="487" spans="1:16" x14ac:dyDescent="0.35">
      <c r="A487" t="s">
        <v>2</v>
      </c>
      <c r="B487" t="s">
        <v>5460</v>
      </c>
      <c r="C487" t="s">
        <v>5461</v>
      </c>
      <c r="D487" t="s">
        <v>5440</v>
      </c>
      <c r="E487" t="s">
        <v>59</v>
      </c>
      <c r="F487" t="b">
        <v>0</v>
      </c>
      <c r="G487" t="s">
        <v>65</v>
      </c>
      <c r="H487" s="1">
        <v>46029.251111111109</v>
      </c>
      <c r="I487" t="b">
        <v>0</v>
      </c>
      <c r="J487" t="b">
        <v>1</v>
      </c>
      <c r="K487" t="s">
        <v>41</v>
      </c>
      <c r="L487" t="s">
        <v>60</v>
      </c>
      <c r="M487">
        <v>178000</v>
      </c>
      <c r="N487"/>
      <c r="O487" t="s">
        <v>2497</v>
      </c>
      <c r="P487" t="s">
        <v>5462</v>
      </c>
    </row>
    <row r="488" spans="1:16" x14ac:dyDescent="0.35">
      <c r="A488" t="s">
        <v>6</v>
      </c>
      <c r="B488" t="s">
        <v>5463</v>
      </c>
      <c r="C488" t="s">
        <v>3648</v>
      </c>
      <c r="D488" t="s">
        <v>5440</v>
      </c>
      <c r="E488" t="s">
        <v>59</v>
      </c>
      <c r="F488" t="b">
        <v>0</v>
      </c>
      <c r="G488" t="s">
        <v>65</v>
      </c>
      <c r="H488" s="1">
        <v>46029.251134259262</v>
      </c>
      <c r="I488" t="b">
        <v>0</v>
      </c>
      <c r="J488" t="b">
        <v>1</v>
      </c>
      <c r="K488" t="s">
        <v>41</v>
      </c>
      <c r="L488" t="s">
        <v>60</v>
      </c>
      <c r="M488">
        <v>107185</v>
      </c>
      <c r="N488"/>
      <c r="O488" t="s">
        <v>1919</v>
      </c>
      <c r="P488" t="s">
        <v>5464</v>
      </c>
    </row>
    <row r="489" spans="1:16" x14ac:dyDescent="0.35">
      <c r="A489" t="s">
        <v>2</v>
      </c>
      <c r="B489" t="s">
        <v>5465</v>
      </c>
      <c r="C489" t="s">
        <v>172</v>
      </c>
      <c r="D489" t="s">
        <v>5440</v>
      </c>
      <c r="E489" t="s">
        <v>59</v>
      </c>
      <c r="F489" t="b">
        <v>0</v>
      </c>
      <c r="G489" t="s">
        <v>68</v>
      </c>
      <c r="H489" s="1">
        <v>46029.251261574071</v>
      </c>
      <c r="I489" t="b">
        <v>0</v>
      </c>
      <c r="J489" t="b">
        <v>1</v>
      </c>
      <c r="K489" t="s">
        <v>41</v>
      </c>
      <c r="L489" t="s">
        <v>60</v>
      </c>
      <c r="M489">
        <v>138000</v>
      </c>
      <c r="N489"/>
      <c r="O489" t="s">
        <v>676</v>
      </c>
      <c r="P489" t="s">
        <v>5466</v>
      </c>
    </row>
    <row r="490" spans="1:16" x14ac:dyDescent="0.35">
      <c r="A490" t="s">
        <v>5</v>
      </c>
      <c r="B490" t="s">
        <v>5467</v>
      </c>
      <c r="C490" t="s">
        <v>1844</v>
      </c>
      <c r="D490" t="s">
        <v>5440</v>
      </c>
      <c r="E490" t="s">
        <v>59</v>
      </c>
      <c r="F490" t="b">
        <v>0</v>
      </c>
      <c r="G490" t="s">
        <v>68</v>
      </c>
      <c r="H490" s="1">
        <v>46029.252905092602</v>
      </c>
      <c r="I490" t="b">
        <v>0</v>
      </c>
      <c r="J490" t="b">
        <v>1</v>
      </c>
      <c r="K490" t="s">
        <v>41</v>
      </c>
      <c r="L490" t="s">
        <v>60</v>
      </c>
      <c r="M490">
        <v>112710</v>
      </c>
      <c r="N490"/>
      <c r="O490" t="s">
        <v>3595</v>
      </c>
      <c r="P490" t="s">
        <v>5468</v>
      </c>
    </row>
    <row r="491" spans="1:16" x14ac:dyDescent="0.35">
      <c r="A491" t="s">
        <v>1</v>
      </c>
      <c r="B491" t="s">
        <v>5469</v>
      </c>
      <c r="C491" t="s">
        <v>172</v>
      </c>
      <c r="D491" t="s">
        <v>5440</v>
      </c>
      <c r="E491" t="s">
        <v>59</v>
      </c>
      <c r="F491" t="b">
        <v>0</v>
      </c>
      <c r="G491" t="s">
        <v>68</v>
      </c>
      <c r="H491" s="1">
        <v>46029.252905092602</v>
      </c>
      <c r="I491" t="b">
        <v>1</v>
      </c>
      <c r="J491" t="b">
        <v>1</v>
      </c>
      <c r="K491" t="s">
        <v>41</v>
      </c>
      <c r="L491" t="s">
        <v>60</v>
      </c>
      <c r="M491">
        <v>95000</v>
      </c>
      <c r="N491"/>
      <c r="O491" t="s">
        <v>4608</v>
      </c>
      <c r="P491" t="s">
        <v>5470</v>
      </c>
    </row>
    <row r="492" spans="1:16" x14ac:dyDescent="0.35">
      <c r="A492" t="s">
        <v>2</v>
      </c>
      <c r="B492" t="s">
        <v>5471</v>
      </c>
      <c r="C492" t="s">
        <v>5073</v>
      </c>
      <c r="D492" t="s">
        <v>5440</v>
      </c>
      <c r="E492" t="s">
        <v>59</v>
      </c>
      <c r="F492" t="b">
        <v>0</v>
      </c>
      <c r="G492" t="s">
        <v>40</v>
      </c>
      <c r="H492" s="1">
        <v>46029.257488425923</v>
      </c>
      <c r="I492" t="b">
        <v>0</v>
      </c>
      <c r="J492" t="b">
        <v>0</v>
      </c>
      <c r="K492" t="s">
        <v>40</v>
      </c>
      <c r="L492" t="s">
        <v>74</v>
      </c>
      <c r="M492"/>
      <c r="N492">
        <v>37</v>
      </c>
      <c r="O492" t="s">
        <v>5472</v>
      </c>
      <c r="P492" t="s">
        <v>5473</v>
      </c>
    </row>
    <row r="493" spans="1:16" x14ac:dyDescent="0.35">
      <c r="A493" t="s">
        <v>2</v>
      </c>
      <c r="B493" t="s">
        <v>4618</v>
      </c>
      <c r="C493" t="s">
        <v>246</v>
      </c>
      <c r="D493" t="s">
        <v>4526</v>
      </c>
      <c r="E493" t="s">
        <v>621</v>
      </c>
      <c r="F493" t="b">
        <v>0</v>
      </c>
      <c r="G493" t="s">
        <v>65</v>
      </c>
      <c r="H493" s="1">
        <v>46029.292743055557</v>
      </c>
      <c r="I493" t="b">
        <v>0</v>
      </c>
      <c r="J493" t="b">
        <v>1</v>
      </c>
      <c r="K493" t="s">
        <v>41</v>
      </c>
      <c r="L493" t="s">
        <v>74</v>
      </c>
      <c r="M493"/>
      <c r="N493">
        <v>36.31</v>
      </c>
      <c r="O493" t="s">
        <v>4548</v>
      </c>
      <c r="P493" t="s">
        <v>4619</v>
      </c>
    </row>
    <row r="494" spans="1:16" x14ac:dyDescent="0.35">
      <c r="A494" t="s">
        <v>2</v>
      </c>
      <c r="B494" t="s">
        <v>5474</v>
      </c>
      <c r="C494" t="s">
        <v>2269</v>
      </c>
      <c r="D494" t="s">
        <v>2360</v>
      </c>
      <c r="E494" t="s">
        <v>59</v>
      </c>
      <c r="F494" t="b">
        <v>0</v>
      </c>
      <c r="G494" t="s">
        <v>65</v>
      </c>
      <c r="H494" s="1">
        <v>46029.29277777778</v>
      </c>
      <c r="I494" t="b">
        <v>0</v>
      </c>
      <c r="J494" t="b">
        <v>1</v>
      </c>
      <c r="K494" t="s">
        <v>41</v>
      </c>
      <c r="L494" t="s">
        <v>60</v>
      </c>
      <c r="M494">
        <v>218000</v>
      </c>
      <c r="N494"/>
      <c r="O494" t="s">
        <v>1151</v>
      </c>
      <c r="P494" t="s">
        <v>1033</v>
      </c>
    </row>
    <row r="495" spans="1:16" x14ac:dyDescent="0.35">
      <c r="A495" t="s">
        <v>1</v>
      </c>
      <c r="B495" t="s">
        <v>5332</v>
      </c>
      <c r="C495" t="s">
        <v>356</v>
      </c>
      <c r="D495" t="s">
        <v>2360</v>
      </c>
      <c r="E495" t="s">
        <v>59</v>
      </c>
      <c r="F495" t="b">
        <v>0</v>
      </c>
      <c r="G495" t="s">
        <v>65</v>
      </c>
      <c r="H495" s="1">
        <v>46029.293217592603</v>
      </c>
      <c r="I495" t="b">
        <v>0</v>
      </c>
      <c r="J495" t="b">
        <v>1</v>
      </c>
      <c r="K495" t="s">
        <v>41</v>
      </c>
      <c r="L495" t="s">
        <v>74</v>
      </c>
      <c r="M495"/>
      <c r="N495">
        <v>90</v>
      </c>
      <c r="O495" t="s">
        <v>2182</v>
      </c>
      <c r="P495" t="s">
        <v>85</v>
      </c>
    </row>
    <row r="496" spans="1:16" x14ac:dyDescent="0.35">
      <c r="A496" t="s">
        <v>1</v>
      </c>
      <c r="B496" t="s">
        <v>439</v>
      </c>
      <c r="C496" t="s">
        <v>315</v>
      </c>
      <c r="D496" t="s">
        <v>5475</v>
      </c>
      <c r="E496" t="s">
        <v>59</v>
      </c>
      <c r="F496" t="b">
        <v>0</v>
      </c>
      <c r="G496" t="s">
        <v>77</v>
      </c>
      <c r="H496" s="1">
        <v>46029.293634259258</v>
      </c>
      <c r="I496" t="b">
        <v>0</v>
      </c>
      <c r="J496" t="b">
        <v>1</v>
      </c>
      <c r="K496" t="s">
        <v>41</v>
      </c>
      <c r="L496" t="s">
        <v>60</v>
      </c>
      <c r="M496">
        <v>174000</v>
      </c>
      <c r="N496"/>
      <c r="O496" t="s">
        <v>5476</v>
      </c>
      <c r="P496" t="s">
        <v>5477</v>
      </c>
    </row>
    <row r="497" spans="1:16" x14ac:dyDescent="0.35">
      <c r="A497" t="s">
        <v>1</v>
      </c>
      <c r="B497" t="s">
        <v>5478</v>
      </c>
      <c r="C497" t="s">
        <v>930</v>
      </c>
      <c r="D497" t="s">
        <v>4868</v>
      </c>
      <c r="E497" t="s">
        <v>59</v>
      </c>
      <c r="F497" t="b">
        <v>0</v>
      </c>
      <c r="G497" t="s">
        <v>19</v>
      </c>
      <c r="H497" s="1">
        <v>46029.296458333331</v>
      </c>
      <c r="I497" t="b">
        <v>1</v>
      </c>
      <c r="J497" t="b">
        <v>0</v>
      </c>
      <c r="K497" t="s">
        <v>19</v>
      </c>
      <c r="L497" t="s">
        <v>60</v>
      </c>
      <c r="M497">
        <v>850000</v>
      </c>
      <c r="N497"/>
      <c r="O497" t="s">
        <v>5479</v>
      </c>
      <c r="P497" t="s">
        <v>5480</v>
      </c>
    </row>
    <row r="498" spans="1:16" x14ac:dyDescent="0.35">
      <c r="A498" t="s">
        <v>8</v>
      </c>
      <c r="B498" t="s">
        <v>5481</v>
      </c>
      <c r="C498" t="s">
        <v>76</v>
      </c>
      <c r="D498" t="s">
        <v>5045</v>
      </c>
      <c r="E498" t="s">
        <v>132</v>
      </c>
      <c r="F498" t="b">
        <v>1</v>
      </c>
      <c r="G498" t="s">
        <v>33</v>
      </c>
      <c r="H498" s="1">
        <v>46029.298495370371</v>
      </c>
      <c r="I498" t="b">
        <v>0</v>
      </c>
      <c r="J498" t="b">
        <v>0</v>
      </c>
      <c r="K498" t="s">
        <v>33</v>
      </c>
      <c r="L498" t="s">
        <v>74</v>
      </c>
      <c r="M498"/>
      <c r="N498">
        <v>35</v>
      </c>
      <c r="O498" t="s">
        <v>5046</v>
      </c>
      <c r="P498" t="s">
        <v>5482</v>
      </c>
    </row>
    <row r="499" spans="1:16" x14ac:dyDescent="0.35">
      <c r="A499" t="s">
        <v>1</v>
      </c>
      <c r="B499" t="s">
        <v>5483</v>
      </c>
      <c r="C499" t="s">
        <v>76</v>
      </c>
      <c r="D499" t="s">
        <v>4526</v>
      </c>
      <c r="E499" t="s">
        <v>132</v>
      </c>
      <c r="F499" t="b">
        <v>1</v>
      </c>
      <c r="G499" t="s">
        <v>13</v>
      </c>
      <c r="H499" s="1">
        <v>46029.300798611112</v>
      </c>
      <c r="I499" t="b">
        <v>0</v>
      </c>
      <c r="J499" t="b">
        <v>0</v>
      </c>
      <c r="K499" t="s">
        <v>13</v>
      </c>
      <c r="L499" t="s">
        <v>74</v>
      </c>
      <c r="M499"/>
      <c r="N499">
        <v>14</v>
      </c>
      <c r="O499" t="s">
        <v>5046</v>
      </c>
      <c r="P499" t="s">
        <v>5484</v>
      </c>
    </row>
    <row r="500" spans="1:16" x14ac:dyDescent="0.35">
      <c r="A500" t="s">
        <v>2</v>
      </c>
      <c r="B500" t="s">
        <v>5485</v>
      </c>
      <c r="C500" t="s">
        <v>32</v>
      </c>
      <c r="D500" t="s">
        <v>4346</v>
      </c>
      <c r="E500" t="s">
        <v>59</v>
      </c>
      <c r="F500" t="b">
        <v>0</v>
      </c>
      <c r="G500" t="s">
        <v>32</v>
      </c>
      <c r="H500" s="1">
        <v>46029.302916666667</v>
      </c>
      <c r="I500" t="b">
        <v>0</v>
      </c>
      <c r="J500" t="b">
        <v>0</v>
      </c>
      <c r="K500" t="s">
        <v>32</v>
      </c>
      <c r="L500" t="s">
        <v>60</v>
      </c>
      <c r="M500">
        <v>53000</v>
      </c>
      <c r="N500"/>
      <c r="O500" t="s">
        <v>3205</v>
      </c>
      <c r="P500" t="s">
        <v>1321</v>
      </c>
    </row>
    <row r="501" spans="1:16" x14ac:dyDescent="0.35">
      <c r="A501" t="s">
        <v>2</v>
      </c>
      <c r="B501" t="s">
        <v>4618</v>
      </c>
      <c r="C501" t="s">
        <v>207</v>
      </c>
      <c r="D501" t="s">
        <v>4526</v>
      </c>
      <c r="E501" t="s">
        <v>621</v>
      </c>
      <c r="F501" t="b">
        <v>0</v>
      </c>
      <c r="G501" t="s">
        <v>63</v>
      </c>
      <c r="H501" s="1">
        <v>46029.3044212963</v>
      </c>
      <c r="I501" t="b">
        <v>0</v>
      </c>
      <c r="J501" t="b">
        <v>1</v>
      </c>
      <c r="K501" t="s">
        <v>41</v>
      </c>
      <c r="L501" t="s">
        <v>74</v>
      </c>
      <c r="M501"/>
      <c r="N501">
        <v>36.31</v>
      </c>
      <c r="O501" t="s">
        <v>4548</v>
      </c>
      <c r="P501" t="s">
        <v>4619</v>
      </c>
    </row>
    <row r="502" spans="1:16" x14ac:dyDescent="0.35">
      <c r="A502" t="s">
        <v>0</v>
      </c>
      <c r="B502" t="s">
        <v>5486</v>
      </c>
      <c r="C502" t="s">
        <v>142</v>
      </c>
      <c r="D502" t="s">
        <v>4526</v>
      </c>
      <c r="E502" t="s">
        <v>621</v>
      </c>
      <c r="F502" t="b">
        <v>0</v>
      </c>
      <c r="G502" t="s">
        <v>65</v>
      </c>
      <c r="H502" s="1">
        <v>46029.333599537043</v>
      </c>
      <c r="I502" t="b">
        <v>0</v>
      </c>
      <c r="J502" t="b">
        <v>0</v>
      </c>
      <c r="K502" t="s">
        <v>41</v>
      </c>
      <c r="L502" t="s">
        <v>74</v>
      </c>
      <c r="M502"/>
      <c r="N502">
        <v>18</v>
      </c>
      <c r="O502" t="s">
        <v>5487</v>
      </c>
      <c r="P502" t="s">
        <v>2245</v>
      </c>
    </row>
    <row r="503" spans="1:16" x14ac:dyDescent="0.35">
      <c r="A503" t="s">
        <v>2</v>
      </c>
      <c r="B503" t="s">
        <v>5488</v>
      </c>
      <c r="C503" t="s">
        <v>112</v>
      </c>
      <c r="D503" t="s">
        <v>4346</v>
      </c>
      <c r="E503" t="s">
        <v>59</v>
      </c>
      <c r="F503" t="b">
        <v>0</v>
      </c>
      <c r="G503" t="s">
        <v>65</v>
      </c>
      <c r="H503" s="1">
        <v>46029.334363425929</v>
      </c>
      <c r="I503" t="b">
        <v>0</v>
      </c>
      <c r="J503" t="b">
        <v>1</v>
      </c>
      <c r="K503" t="s">
        <v>41</v>
      </c>
      <c r="L503" t="s">
        <v>60</v>
      </c>
      <c r="M503">
        <v>163500</v>
      </c>
      <c r="N503"/>
      <c r="O503" t="s">
        <v>138</v>
      </c>
    </row>
    <row r="504" spans="1:16" x14ac:dyDescent="0.35">
      <c r="A504" t="s">
        <v>2</v>
      </c>
      <c r="B504" t="s">
        <v>5489</v>
      </c>
      <c r="C504" t="s">
        <v>369</v>
      </c>
      <c r="D504" t="s">
        <v>4526</v>
      </c>
      <c r="E504" t="s">
        <v>59</v>
      </c>
      <c r="F504" t="b">
        <v>0</v>
      </c>
      <c r="G504" t="s">
        <v>65</v>
      </c>
      <c r="H504" s="1">
        <v>46029.334409722222</v>
      </c>
      <c r="I504" t="b">
        <v>0</v>
      </c>
      <c r="J504" t="b">
        <v>1</v>
      </c>
      <c r="K504" t="s">
        <v>41</v>
      </c>
      <c r="L504" t="s">
        <v>60</v>
      </c>
      <c r="M504">
        <v>162000</v>
      </c>
      <c r="N504"/>
      <c r="O504" t="s">
        <v>4839</v>
      </c>
      <c r="P504" t="s">
        <v>5395</v>
      </c>
    </row>
    <row r="505" spans="1:16" x14ac:dyDescent="0.35">
      <c r="A505" t="s">
        <v>2</v>
      </c>
      <c r="B505" t="s">
        <v>5490</v>
      </c>
      <c r="C505" t="s">
        <v>319</v>
      </c>
      <c r="D505" t="s">
        <v>4550</v>
      </c>
      <c r="E505" t="s">
        <v>59</v>
      </c>
      <c r="F505" t="b">
        <v>0</v>
      </c>
      <c r="G505" t="s">
        <v>65</v>
      </c>
      <c r="H505" s="1">
        <v>46029.334444444437</v>
      </c>
      <c r="I505" t="b">
        <v>0</v>
      </c>
      <c r="J505" t="b">
        <v>0</v>
      </c>
      <c r="K505" t="s">
        <v>41</v>
      </c>
      <c r="L505" t="s">
        <v>60</v>
      </c>
      <c r="M505">
        <v>142500</v>
      </c>
      <c r="N505"/>
      <c r="O505" t="s">
        <v>1238</v>
      </c>
      <c r="P505" t="s">
        <v>5491</v>
      </c>
    </row>
    <row r="506" spans="1:16" x14ac:dyDescent="0.35">
      <c r="A506" t="s">
        <v>2</v>
      </c>
      <c r="B506" t="s">
        <v>5492</v>
      </c>
      <c r="C506" t="s">
        <v>218</v>
      </c>
      <c r="D506" t="s">
        <v>5493</v>
      </c>
      <c r="E506" t="s">
        <v>59</v>
      </c>
      <c r="F506" t="b">
        <v>0</v>
      </c>
      <c r="G506" t="s">
        <v>63</v>
      </c>
      <c r="H506" s="1">
        <v>46029.346122685187</v>
      </c>
      <c r="I506" t="b">
        <v>0</v>
      </c>
      <c r="J506" t="b">
        <v>0</v>
      </c>
      <c r="K506" t="s">
        <v>41</v>
      </c>
      <c r="L506" t="s">
        <v>60</v>
      </c>
      <c r="M506">
        <v>145500</v>
      </c>
      <c r="N506"/>
      <c r="O506" t="s">
        <v>305</v>
      </c>
      <c r="P506" t="s">
        <v>5494</v>
      </c>
    </row>
    <row r="507" spans="1:16" x14ac:dyDescent="0.35">
      <c r="A507" t="s">
        <v>3</v>
      </c>
      <c r="B507" t="s">
        <v>2264</v>
      </c>
      <c r="C507" t="s">
        <v>1343</v>
      </c>
      <c r="D507" t="s">
        <v>2360</v>
      </c>
      <c r="E507" t="s">
        <v>59</v>
      </c>
      <c r="F507" t="b">
        <v>0</v>
      </c>
      <c r="G507" t="s">
        <v>77</v>
      </c>
      <c r="H507" s="1">
        <v>46029.417175925933</v>
      </c>
      <c r="I507" t="b">
        <v>0</v>
      </c>
      <c r="J507" t="b">
        <v>1</v>
      </c>
      <c r="K507" t="s">
        <v>41</v>
      </c>
      <c r="L507" t="s">
        <v>60</v>
      </c>
      <c r="M507">
        <v>95000</v>
      </c>
      <c r="N507"/>
      <c r="O507" t="s">
        <v>5495</v>
      </c>
      <c r="P507" t="s">
        <v>556</v>
      </c>
    </row>
    <row r="508" spans="1:16" x14ac:dyDescent="0.35">
      <c r="A508" t="s">
        <v>4</v>
      </c>
      <c r="B508" t="s">
        <v>5496</v>
      </c>
      <c r="C508" t="s">
        <v>5497</v>
      </c>
      <c r="D508" t="s">
        <v>2360</v>
      </c>
      <c r="E508" t="s">
        <v>72</v>
      </c>
      <c r="F508" t="b">
        <v>0</v>
      </c>
      <c r="G508" t="s">
        <v>68</v>
      </c>
      <c r="H508" s="1">
        <v>46029.41983796296</v>
      </c>
      <c r="I508" t="b">
        <v>0</v>
      </c>
      <c r="J508" t="b">
        <v>1</v>
      </c>
      <c r="K508" t="s">
        <v>41</v>
      </c>
      <c r="L508" t="s">
        <v>60</v>
      </c>
      <c r="M508">
        <v>135000</v>
      </c>
      <c r="N508"/>
      <c r="O508" t="s">
        <v>424</v>
      </c>
      <c r="P508" t="s">
        <v>5498</v>
      </c>
    </row>
    <row r="509" spans="1:16" x14ac:dyDescent="0.35">
      <c r="A509" t="s">
        <v>2</v>
      </c>
      <c r="B509" t="s">
        <v>5499</v>
      </c>
      <c r="C509" t="s">
        <v>76</v>
      </c>
      <c r="D509" t="s">
        <v>4346</v>
      </c>
      <c r="E509" t="s">
        <v>59</v>
      </c>
      <c r="F509" t="b">
        <v>1</v>
      </c>
      <c r="G509" t="s">
        <v>40</v>
      </c>
      <c r="H509" s="1">
        <v>46029.424027777779</v>
      </c>
      <c r="I509" t="b">
        <v>0</v>
      </c>
      <c r="J509" t="b">
        <v>0</v>
      </c>
      <c r="K509" t="s">
        <v>40</v>
      </c>
      <c r="L509" t="s">
        <v>60</v>
      </c>
      <c r="M509">
        <v>73500</v>
      </c>
      <c r="N509"/>
      <c r="O509" t="s">
        <v>5500</v>
      </c>
      <c r="P509" t="s">
        <v>5501</v>
      </c>
    </row>
    <row r="510" spans="1:16" x14ac:dyDescent="0.35">
      <c r="A510" t="s">
        <v>1</v>
      </c>
      <c r="B510" t="s">
        <v>1171</v>
      </c>
      <c r="C510" t="s">
        <v>76</v>
      </c>
      <c r="D510" t="s">
        <v>4599</v>
      </c>
      <c r="E510" t="s">
        <v>59</v>
      </c>
      <c r="F510" t="b">
        <v>1</v>
      </c>
      <c r="G510" t="s">
        <v>40</v>
      </c>
      <c r="H510" s="1">
        <v>46029.424305555563</v>
      </c>
      <c r="I510" t="b">
        <v>0</v>
      </c>
      <c r="J510" t="b">
        <v>0</v>
      </c>
      <c r="K510" t="s">
        <v>40</v>
      </c>
      <c r="L510" t="s">
        <v>60</v>
      </c>
      <c r="M510">
        <v>55000</v>
      </c>
      <c r="N510"/>
      <c r="O510" t="s">
        <v>5502</v>
      </c>
      <c r="P510" t="s">
        <v>5503</v>
      </c>
    </row>
    <row r="511" spans="1:16" x14ac:dyDescent="0.35">
      <c r="A511" t="s">
        <v>5</v>
      </c>
      <c r="B511" t="s">
        <v>5</v>
      </c>
      <c r="C511" t="s">
        <v>1896</v>
      </c>
      <c r="D511" t="s">
        <v>4526</v>
      </c>
      <c r="E511" t="s">
        <v>59</v>
      </c>
      <c r="F511" t="b">
        <v>0</v>
      </c>
      <c r="G511" t="s">
        <v>65</v>
      </c>
      <c r="H511" s="1">
        <v>46029.459872685176</v>
      </c>
      <c r="I511" t="b">
        <v>0</v>
      </c>
      <c r="J511" t="b">
        <v>1</v>
      </c>
      <c r="K511" t="s">
        <v>41</v>
      </c>
      <c r="L511" t="s">
        <v>60</v>
      </c>
      <c r="M511">
        <v>147500</v>
      </c>
      <c r="N511"/>
      <c r="O511" t="s">
        <v>5504</v>
      </c>
      <c r="P511" t="s">
        <v>5505</v>
      </c>
    </row>
    <row r="512" spans="1:16" x14ac:dyDescent="0.35">
      <c r="A512" t="s">
        <v>8</v>
      </c>
      <c r="B512" t="s">
        <v>5506</v>
      </c>
      <c r="C512" t="s">
        <v>434</v>
      </c>
      <c r="D512" t="s">
        <v>4526</v>
      </c>
      <c r="E512" t="s">
        <v>59</v>
      </c>
      <c r="F512" t="b">
        <v>0</v>
      </c>
      <c r="G512" t="s">
        <v>77</v>
      </c>
      <c r="H512" s="1">
        <v>46029.460578703707</v>
      </c>
      <c r="I512" t="b">
        <v>0</v>
      </c>
      <c r="J512" t="b">
        <v>1</v>
      </c>
      <c r="K512" t="s">
        <v>41</v>
      </c>
      <c r="L512" t="s">
        <v>60</v>
      </c>
      <c r="M512">
        <v>135000</v>
      </c>
      <c r="N512"/>
      <c r="O512" t="s">
        <v>4097</v>
      </c>
      <c r="P512" t="s">
        <v>5507</v>
      </c>
    </row>
    <row r="513" spans="1:16" x14ac:dyDescent="0.35">
      <c r="A513" t="s">
        <v>0</v>
      </c>
      <c r="B513" t="s">
        <v>0</v>
      </c>
      <c r="C513" t="s">
        <v>5508</v>
      </c>
      <c r="D513" t="s">
        <v>4526</v>
      </c>
      <c r="E513" t="s">
        <v>59</v>
      </c>
      <c r="F513" t="b">
        <v>0</v>
      </c>
      <c r="G513" t="s">
        <v>40</v>
      </c>
      <c r="H513" s="1">
        <v>46029.465636574067</v>
      </c>
      <c r="I513" t="b">
        <v>1</v>
      </c>
      <c r="J513" t="b">
        <v>0</v>
      </c>
      <c r="K513" t="s">
        <v>40</v>
      </c>
      <c r="L513" t="s">
        <v>60</v>
      </c>
      <c r="M513">
        <v>32500</v>
      </c>
      <c r="N513"/>
      <c r="O513" t="s">
        <v>5509</v>
      </c>
      <c r="P513" t="s">
        <v>2363</v>
      </c>
    </row>
    <row r="514" spans="1:16" x14ac:dyDescent="0.35">
      <c r="A514" t="s">
        <v>0</v>
      </c>
      <c r="B514" t="s">
        <v>1242</v>
      </c>
      <c r="C514" t="s">
        <v>207</v>
      </c>
      <c r="D514" t="s">
        <v>2360</v>
      </c>
      <c r="E514" t="s">
        <v>59</v>
      </c>
      <c r="F514" t="b">
        <v>0</v>
      </c>
      <c r="G514" t="s">
        <v>63</v>
      </c>
      <c r="H514" s="1">
        <v>46029.470960648148</v>
      </c>
      <c r="I514" t="b">
        <v>0</v>
      </c>
      <c r="J514" t="b">
        <v>1</v>
      </c>
      <c r="K514" t="s">
        <v>41</v>
      </c>
      <c r="L514" t="s">
        <v>74</v>
      </c>
      <c r="M514"/>
      <c r="N514">
        <v>41.734999999999999</v>
      </c>
      <c r="O514" t="s">
        <v>5510</v>
      </c>
      <c r="P514" t="s">
        <v>5511</v>
      </c>
    </row>
    <row r="515" spans="1:16" x14ac:dyDescent="0.35">
      <c r="A515" t="s">
        <v>1</v>
      </c>
      <c r="B515" t="s">
        <v>5512</v>
      </c>
      <c r="C515" t="s">
        <v>695</v>
      </c>
      <c r="D515" t="s">
        <v>4526</v>
      </c>
      <c r="E515" t="s">
        <v>59</v>
      </c>
      <c r="F515" t="b">
        <v>0</v>
      </c>
      <c r="G515" t="s">
        <v>77</v>
      </c>
      <c r="H515" s="1">
        <v>46029.501921296287</v>
      </c>
      <c r="I515" t="b">
        <v>0</v>
      </c>
      <c r="J515" t="b">
        <v>1</v>
      </c>
      <c r="K515" t="s">
        <v>41</v>
      </c>
      <c r="L515" t="s">
        <v>60</v>
      </c>
      <c r="M515">
        <v>158000</v>
      </c>
      <c r="N515"/>
      <c r="O515" t="s">
        <v>1386</v>
      </c>
      <c r="P515" t="s">
        <v>632</v>
      </c>
    </row>
    <row r="516" spans="1:16" x14ac:dyDescent="0.35">
      <c r="A516" t="s">
        <v>5</v>
      </c>
      <c r="B516" t="s">
        <v>5513</v>
      </c>
      <c r="C516" t="s">
        <v>112</v>
      </c>
      <c r="D516" t="s">
        <v>4526</v>
      </c>
      <c r="E516" t="s">
        <v>59</v>
      </c>
      <c r="F516" t="b">
        <v>0</v>
      </c>
      <c r="G516" t="s">
        <v>77</v>
      </c>
      <c r="H516" s="1">
        <v>46029.502268518518</v>
      </c>
      <c r="I516" t="b">
        <v>0</v>
      </c>
      <c r="J516" t="b">
        <v>1</v>
      </c>
      <c r="K516" t="s">
        <v>41</v>
      </c>
      <c r="L516" t="s">
        <v>60</v>
      </c>
      <c r="M516">
        <v>179500</v>
      </c>
      <c r="N516"/>
      <c r="O516" t="s">
        <v>98</v>
      </c>
      <c r="P516" t="s">
        <v>5514</v>
      </c>
    </row>
    <row r="517" spans="1:16" x14ac:dyDescent="0.35">
      <c r="A517" t="s">
        <v>7</v>
      </c>
      <c r="B517" t="s">
        <v>1480</v>
      </c>
      <c r="C517" t="s">
        <v>25</v>
      </c>
      <c r="D517" t="s">
        <v>4526</v>
      </c>
      <c r="E517" t="s">
        <v>59</v>
      </c>
      <c r="F517" t="b">
        <v>0</v>
      </c>
      <c r="G517" t="s">
        <v>25</v>
      </c>
      <c r="H517" s="1">
        <v>46029.511631944442</v>
      </c>
      <c r="I517" t="b">
        <v>0</v>
      </c>
      <c r="J517" t="b">
        <v>0</v>
      </c>
      <c r="K517" t="s">
        <v>25</v>
      </c>
      <c r="L517" t="s">
        <v>60</v>
      </c>
      <c r="M517">
        <v>52250</v>
      </c>
      <c r="N517"/>
      <c r="O517" t="s">
        <v>745</v>
      </c>
      <c r="P517" t="s">
        <v>673</v>
      </c>
    </row>
    <row r="518" spans="1:16" x14ac:dyDescent="0.35">
      <c r="A518" t="s">
        <v>0</v>
      </c>
      <c r="B518" t="s">
        <v>5515</v>
      </c>
      <c r="C518" t="s">
        <v>112</v>
      </c>
      <c r="D518" t="s">
        <v>4526</v>
      </c>
      <c r="F518" t="b">
        <v>0</v>
      </c>
      <c r="G518" t="s">
        <v>65</v>
      </c>
      <c r="H518" s="1">
        <v>46029.54173611111</v>
      </c>
      <c r="I518" t="b">
        <v>0</v>
      </c>
      <c r="J518" t="b">
        <v>1</v>
      </c>
      <c r="K518" t="s">
        <v>41</v>
      </c>
      <c r="L518" t="s">
        <v>74</v>
      </c>
      <c r="M518"/>
      <c r="N518">
        <v>28.5</v>
      </c>
      <c r="O518" t="s">
        <v>2136</v>
      </c>
      <c r="P518" t="s">
        <v>673</v>
      </c>
    </row>
    <row r="519" spans="1:16" x14ac:dyDescent="0.35">
      <c r="A519" t="s">
        <v>0</v>
      </c>
      <c r="B519" t="s">
        <v>228</v>
      </c>
      <c r="C519" t="s">
        <v>1336</v>
      </c>
      <c r="D519" t="s">
        <v>4587</v>
      </c>
      <c r="E519" t="s">
        <v>59</v>
      </c>
      <c r="F519" t="b">
        <v>0</v>
      </c>
      <c r="G519" t="s">
        <v>77</v>
      </c>
      <c r="H519" s="1">
        <v>46029.542141203703</v>
      </c>
      <c r="I519" t="b">
        <v>0</v>
      </c>
      <c r="J519" t="b">
        <v>0</v>
      </c>
      <c r="K519" t="s">
        <v>41</v>
      </c>
      <c r="L519" t="s">
        <v>74</v>
      </c>
      <c r="M519"/>
      <c r="N519">
        <v>30.08</v>
      </c>
      <c r="O519" t="s">
        <v>5516</v>
      </c>
      <c r="P519" t="s">
        <v>5517</v>
      </c>
    </row>
    <row r="520" spans="1:16" x14ac:dyDescent="0.35">
      <c r="A520" t="s">
        <v>7</v>
      </c>
      <c r="B520" t="s">
        <v>5518</v>
      </c>
      <c r="C520" t="s">
        <v>190</v>
      </c>
      <c r="D520" t="s">
        <v>4526</v>
      </c>
      <c r="E520" t="s">
        <v>59</v>
      </c>
      <c r="F520" t="b">
        <v>0</v>
      </c>
      <c r="G520" t="s">
        <v>73</v>
      </c>
      <c r="H520" s="1">
        <v>46029.542442129627</v>
      </c>
      <c r="I520" t="b">
        <v>1</v>
      </c>
      <c r="J520" t="b">
        <v>1</v>
      </c>
      <c r="K520" t="s">
        <v>41</v>
      </c>
      <c r="L520" t="s">
        <v>60</v>
      </c>
      <c r="M520">
        <v>200000</v>
      </c>
      <c r="N520"/>
      <c r="O520" t="s">
        <v>4608</v>
      </c>
      <c r="P520" t="s">
        <v>5519</v>
      </c>
    </row>
    <row r="521" spans="1:16" x14ac:dyDescent="0.35">
      <c r="A521" t="s">
        <v>0</v>
      </c>
      <c r="B521" t="s">
        <v>5520</v>
      </c>
      <c r="C521" t="s">
        <v>1768</v>
      </c>
      <c r="D521" t="s">
        <v>4630</v>
      </c>
      <c r="E521" t="s">
        <v>59</v>
      </c>
      <c r="F521" t="b">
        <v>0</v>
      </c>
      <c r="G521" t="s">
        <v>68</v>
      </c>
      <c r="H521" s="1">
        <v>46029.542523148149</v>
      </c>
      <c r="I521" t="b">
        <v>0</v>
      </c>
      <c r="J521" t="b">
        <v>1</v>
      </c>
      <c r="K521" t="s">
        <v>41</v>
      </c>
      <c r="L521" t="s">
        <v>60</v>
      </c>
      <c r="M521">
        <v>98000</v>
      </c>
      <c r="N521"/>
      <c r="O521" t="s">
        <v>2934</v>
      </c>
      <c r="P521" t="s">
        <v>3794</v>
      </c>
    </row>
    <row r="522" spans="1:16" x14ac:dyDescent="0.35">
      <c r="A522" t="s">
        <v>7</v>
      </c>
      <c r="B522" t="s">
        <v>5521</v>
      </c>
      <c r="C522" t="s">
        <v>121</v>
      </c>
      <c r="D522" t="s">
        <v>4526</v>
      </c>
      <c r="E522" t="s">
        <v>59</v>
      </c>
      <c r="F522" t="b">
        <v>0</v>
      </c>
      <c r="G522" t="s">
        <v>68</v>
      </c>
      <c r="H522" s="1">
        <v>46029.542546296303</v>
      </c>
      <c r="I522" t="b">
        <v>0</v>
      </c>
      <c r="J522" t="b">
        <v>1</v>
      </c>
      <c r="K522" t="s">
        <v>41</v>
      </c>
      <c r="L522" t="s">
        <v>60</v>
      </c>
      <c r="M522">
        <v>134100</v>
      </c>
      <c r="N522"/>
      <c r="O522" t="s">
        <v>1270</v>
      </c>
      <c r="P522" t="s">
        <v>5522</v>
      </c>
    </row>
    <row r="523" spans="1:16" x14ac:dyDescent="0.35">
      <c r="A523" t="s">
        <v>0</v>
      </c>
      <c r="B523" t="s">
        <v>262</v>
      </c>
      <c r="C523" t="s">
        <v>3053</v>
      </c>
      <c r="D523" t="s">
        <v>4587</v>
      </c>
      <c r="E523" t="s">
        <v>59</v>
      </c>
      <c r="F523" t="b">
        <v>0</v>
      </c>
      <c r="G523" t="s">
        <v>68</v>
      </c>
      <c r="H523" s="1">
        <v>46029.542569444442</v>
      </c>
      <c r="I523" t="b">
        <v>0</v>
      </c>
      <c r="J523" t="b">
        <v>0</v>
      </c>
      <c r="K523" t="s">
        <v>41</v>
      </c>
      <c r="L523" t="s">
        <v>74</v>
      </c>
      <c r="M523"/>
      <c r="N523">
        <v>47.5</v>
      </c>
      <c r="O523" t="s">
        <v>5523</v>
      </c>
      <c r="P523" t="s">
        <v>219</v>
      </c>
    </row>
    <row r="524" spans="1:16" x14ac:dyDescent="0.35">
      <c r="A524" t="s">
        <v>1</v>
      </c>
      <c r="B524" t="s">
        <v>5524</v>
      </c>
      <c r="C524" t="s">
        <v>112</v>
      </c>
      <c r="D524" t="s">
        <v>4630</v>
      </c>
      <c r="E524" t="s">
        <v>59</v>
      </c>
      <c r="F524" t="b">
        <v>0</v>
      </c>
      <c r="G524" t="s">
        <v>65</v>
      </c>
      <c r="H524" s="1">
        <v>46029.543043981481</v>
      </c>
      <c r="I524" t="b">
        <v>0</v>
      </c>
      <c r="J524" t="b">
        <v>1</v>
      </c>
      <c r="K524" t="s">
        <v>41</v>
      </c>
      <c r="L524" t="s">
        <v>60</v>
      </c>
      <c r="M524">
        <v>160000</v>
      </c>
      <c r="N524"/>
      <c r="O524" t="s">
        <v>5525</v>
      </c>
      <c r="P524" t="s">
        <v>5526</v>
      </c>
    </row>
    <row r="525" spans="1:16" x14ac:dyDescent="0.35">
      <c r="A525" t="s">
        <v>9</v>
      </c>
      <c r="B525" t="s">
        <v>5527</v>
      </c>
      <c r="C525" t="s">
        <v>121</v>
      </c>
      <c r="D525" t="s">
        <v>4526</v>
      </c>
      <c r="E525" t="s">
        <v>59</v>
      </c>
      <c r="F525" t="b">
        <v>0</v>
      </c>
      <c r="G525" t="s">
        <v>65</v>
      </c>
      <c r="H525" s="1">
        <v>46029.54347222222</v>
      </c>
      <c r="I525" t="b">
        <v>0</v>
      </c>
      <c r="J525" t="b">
        <v>1</v>
      </c>
      <c r="K525" t="s">
        <v>41</v>
      </c>
      <c r="L525" t="s">
        <v>60</v>
      </c>
      <c r="M525">
        <v>147000</v>
      </c>
      <c r="N525"/>
      <c r="O525" t="s">
        <v>4608</v>
      </c>
      <c r="P525" t="s">
        <v>2401</v>
      </c>
    </row>
    <row r="526" spans="1:16" x14ac:dyDescent="0.35">
      <c r="A526" t="s">
        <v>1</v>
      </c>
      <c r="B526" t="s">
        <v>5528</v>
      </c>
      <c r="C526" t="s">
        <v>148</v>
      </c>
      <c r="D526" t="s">
        <v>155</v>
      </c>
      <c r="E526" t="s">
        <v>59</v>
      </c>
      <c r="F526" t="b">
        <v>0</v>
      </c>
      <c r="G526" t="s">
        <v>77</v>
      </c>
      <c r="H526" s="1">
        <v>46029.543680555558</v>
      </c>
      <c r="I526" t="b">
        <v>0</v>
      </c>
      <c r="J526" t="b">
        <v>0</v>
      </c>
      <c r="K526" t="s">
        <v>41</v>
      </c>
      <c r="L526" t="s">
        <v>60</v>
      </c>
      <c r="M526">
        <v>112500</v>
      </c>
      <c r="N526"/>
      <c r="O526" t="s">
        <v>155</v>
      </c>
      <c r="P526" t="s">
        <v>5529</v>
      </c>
    </row>
    <row r="527" spans="1:16" x14ac:dyDescent="0.35">
      <c r="A527" t="s">
        <v>2</v>
      </c>
      <c r="B527" t="s">
        <v>2785</v>
      </c>
      <c r="C527" t="s">
        <v>40</v>
      </c>
      <c r="D527" t="s">
        <v>4526</v>
      </c>
      <c r="E527" t="s">
        <v>59</v>
      </c>
      <c r="F527" t="b">
        <v>0</v>
      </c>
      <c r="G527" t="s">
        <v>40</v>
      </c>
      <c r="H527" s="1">
        <v>46029.549004629633</v>
      </c>
      <c r="I527" t="b">
        <v>1</v>
      </c>
      <c r="J527" t="b">
        <v>0</v>
      </c>
      <c r="K527" t="s">
        <v>40</v>
      </c>
      <c r="L527" t="s">
        <v>60</v>
      </c>
      <c r="M527">
        <v>37000</v>
      </c>
      <c r="N527"/>
      <c r="O527" t="s">
        <v>5530</v>
      </c>
    </row>
    <row r="528" spans="1:16" x14ac:dyDescent="0.35">
      <c r="A528" t="s">
        <v>1</v>
      </c>
      <c r="B528" t="s">
        <v>5531</v>
      </c>
      <c r="C528" t="s">
        <v>5067</v>
      </c>
      <c r="D528" t="s">
        <v>5532</v>
      </c>
      <c r="E528" t="s">
        <v>59</v>
      </c>
      <c r="F528" t="b">
        <v>0</v>
      </c>
      <c r="G528" t="s">
        <v>40</v>
      </c>
      <c r="H528" s="1">
        <v>46029.549386574072</v>
      </c>
      <c r="I528" t="b">
        <v>1</v>
      </c>
      <c r="J528" t="b">
        <v>0</v>
      </c>
      <c r="K528" t="s">
        <v>40</v>
      </c>
      <c r="L528" t="s">
        <v>60</v>
      </c>
      <c r="M528">
        <v>55000</v>
      </c>
      <c r="N528"/>
      <c r="O528" t="s">
        <v>5533</v>
      </c>
      <c r="P528" t="s">
        <v>5534</v>
      </c>
    </row>
    <row r="529" spans="1:16" x14ac:dyDescent="0.35">
      <c r="A529" t="s">
        <v>0</v>
      </c>
      <c r="B529" t="s">
        <v>3630</v>
      </c>
      <c r="C529" t="s">
        <v>545</v>
      </c>
      <c r="D529" t="s">
        <v>4526</v>
      </c>
      <c r="E529" t="s">
        <v>88</v>
      </c>
      <c r="F529" t="b">
        <v>0</v>
      </c>
      <c r="G529" t="s">
        <v>77</v>
      </c>
      <c r="H529" s="1">
        <v>46029.58384259259</v>
      </c>
      <c r="I529" t="b">
        <v>1</v>
      </c>
      <c r="J529" t="b">
        <v>0</v>
      </c>
      <c r="K529" t="s">
        <v>41</v>
      </c>
      <c r="L529" t="s">
        <v>74</v>
      </c>
      <c r="M529"/>
      <c r="N529">
        <v>20.5</v>
      </c>
      <c r="O529" t="s">
        <v>5092</v>
      </c>
      <c r="P529" t="s">
        <v>1759</v>
      </c>
    </row>
    <row r="530" spans="1:16" x14ac:dyDescent="0.35">
      <c r="A530" t="s">
        <v>2</v>
      </c>
      <c r="B530" t="s">
        <v>173</v>
      </c>
      <c r="C530" t="s">
        <v>3059</v>
      </c>
      <c r="D530" t="s">
        <v>4587</v>
      </c>
      <c r="E530" t="s">
        <v>59</v>
      </c>
      <c r="F530" t="b">
        <v>0</v>
      </c>
      <c r="G530" t="s">
        <v>65</v>
      </c>
      <c r="H530" s="1">
        <v>46029.584409722222</v>
      </c>
      <c r="I530" t="b">
        <v>0</v>
      </c>
      <c r="J530" t="b">
        <v>0</v>
      </c>
      <c r="K530" t="s">
        <v>41</v>
      </c>
      <c r="L530" t="s">
        <v>60</v>
      </c>
      <c r="M530">
        <v>139500</v>
      </c>
      <c r="N530"/>
      <c r="O530" t="s">
        <v>5535</v>
      </c>
      <c r="P530" t="s">
        <v>5536</v>
      </c>
    </row>
    <row r="531" spans="1:16" x14ac:dyDescent="0.35">
      <c r="A531" t="s">
        <v>2</v>
      </c>
      <c r="B531" t="s">
        <v>2</v>
      </c>
      <c r="C531" t="s">
        <v>743</v>
      </c>
      <c r="D531" t="s">
        <v>4346</v>
      </c>
      <c r="E531" t="s">
        <v>59</v>
      </c>
      <c r="F531" t="b">
        <v>0</v>
      </c>
      <c r="G531" t="s">
        <v>77</v>
      </c>
      <c r="H531" s="1">
        <v>46029.584490740737</v>
      </c>
      <c r="I531" t="b">
        <v>0</v>
      </c>
      <c r="J531" t="b">
        <v>1</v>
      </c>
      <c r="K531" t="s">
        <v>41</v>
      </c>
      <c r="L531" t="s">
        <v>60</v>
      </c>
      <c r="M531">
        <v>165575</v>
      </c>
      <c r="N531"/>
      <c r="O531" t="s">
        <v>250</v>
      </c>
      <c r="P531" t="s">
        <v>5537</v>
      </c>
    </row>
    <row r="532" spans="1:16" x14ac:dyDescent="0.35">
      <c r="A532" t="s">
        <v>2</v>
      </c>
      <c r="B532" t="s">
        <v>5538</v>
      </c>
      <c r="C532" t="s">
        <v>76</v>
      </c>
      <c r="D532" t="s">
        <v>4622</v>
      </c>
      <c r="E532" t="s">
        <v>59</v>
      </c>
      <c r="F532" t="b">
        <v>1</v>
      </c>
      <c r="G532" t="s">
        <v>32</v>
      </c>
      <c r="H532" s="1">
        <v>46029.594583333332</v>
      </c>
      <c r="I532" t="b">
        <v>0</v>
      </c>
      <c r="J532" t="b">
        <v>0</v>
      </c>
      <c r="K532" t="s">
        <v>32</v>
      </c>
      <c r="L532" t="s">
        <v>60</v>
      </c>
      <c r="M532">
        <v>180000</v>
      </c>
      <c r="N532"/>
      <c r="O532" t="s">
        <v>2787</v>
      </c>
      <c r="P532" t="s">
        <v>992</v>
      </c>
    </row>
    <row r="533" spans="1:16" x14ac:dyDescent="0.35">
      <c r="A533" t="s">
        <v>0</v>
      </c>
      <c r="B533" t="s">
        <v>5539</v>
      </c>
      <c r="C533" t="s">
        <v>112</v>
      </c>
      <c r="D533" t="s">
        <v>4526</v>
      </c>
      <c r="E533" t="s">
        <v>88</v>
      </c>
      <c r="F533" t="b">
        <v>0</v>
      </c>
      <c r="G533" t="s">
        <v>65</v>
      </c>
      <c r="H533" s="1">
        <v>46029.625069444453</v>
      </c>
      <c r="I533" t="b">
        <v>0</v>
      </c>
      <c r="J533" t="b">
        <v>0</v>
      </c>
      <c r="K533" t="s">
        <v>41</v>
      </c>
      <c r="L533" t="s">
        <v>74</v>
      </c>
      <c r="M533"/>
      <c r="N533">
        <v>42</v>
      </c>
      <c r="O533" t="s">
        <v>2222</v>
      </c>
      <c r="P533" t="s">
        <v>3471</v>
      </c>
    </row>
    <row r="534" spans="1:16" x14ac:dyDescent="0.35">
      <c r="A534" t="s">
        <v>0</v>
      </c>
      <c r="B534" t="s">
        <v>0</v>
      </c>
      <c r="C534" t="s">
        <v>5540</v>
      </c>
      <c r="D534" t="s">
        <v>4526</v>
      </c>
      <c r="E534" t="s">
        <v>59</v>
      </c>
      <c r="F534" t="b">
        <v>0</v>
      </c>
      <c r="G534" t="s">
        <v>65</v>
      </c>
      <c r="H534" s="1">
        <v>46029.625069444453</v>
      </c>
      <c r="I534" t="b">
        <v>0</v>
      </c>
      <c r="J534" t="b">
        <v>0</v>
      </c>
      <c r="K534" t="s">
        <v>41</v>
      </c>
      <c r="L534" t="s">
        <v>74</v>
      </c>
      <c r="M534"/>
      <c r="N534">
        <v>19.5</v>
      </c>
      <c r="O534" t="s">
        <v>5541</v>
      </c>
      <c r="P534" t="s">
        <v>426</v>
      </c>
    </row>
    <row r="535" spans="1:16" x14ac:dyDescent="0.35">
      <c r="A535" t="s">
        <v>2</v>
      </c>
      <c r="B535" t="s">
        <v>5542</v>
      </c>
      <c r="C535" t="s">
        <v>112</v>
      </c>
      <c r="D535" t="s">
        <v>4526</v>
      </c>
      <c r="E535" t="s">
        <v>59</v>
      </c>
      <c r="F535" t="b">
        <v>0</v>
      </c>
      <c r="G535" t="s">
        <v>65</v>
      </c>
      <c r="H535" s="1">
        <v>46029.626030092593</v>
      </c>
      <c r="I535" t="b">
        <v>0</v>
      </c>
      <c r="J535" t="b">
        <v>0</v>
      </c>
      <c r="K535" t="s">
        <v>41</v>
      </c>
      <c r="L535" t="s">
        <v>60</v>
      </c>
      <c r="M535">
        <v>142500</v>
      </c>
      <c r="N535"/>
      <c r="O535" t="s">
        <v>1954</v>
      </c>
      <c r="P535" t="s">
        <v>5543</v>
      </c>
    </row>
    <row r="536" spans="1:16" x14ac:dyDescent="0.35">
      <c r="A536" t="s">
        <v>3</v>
      </c>
      <c r="B536" t="s">
        <v>5544</v>
      </c>
      <c r="C536" t="s">
        <v>5545</v>
      </c>
      <c r="D536" t="s">
        <v>5546</v>
      </c>
      <c r="E536" t="s">
        <v>59</v>
      </c>
      <c r="F536" t="b">
        <v>0</v>
      </c>
      <c r="G536" t="s">
        <v>65</v>
      </c>
      <c r="H536" s="1">
        <v>46029.626550925917</v>
      </c>
      <c r="I536" t="b">
        <v>1</v>
      </c>
      <c r="J536" t="b">
        <v>1</v>
      </c>
      <c r="K536" t="s">
        <v>41</v>
      </c>
      <c r="L536" t="s">
        <v>60</v>
      </c>
      <c r="M536">
        <v>128592</v>
      </c>
      <c r="N536"/>
      <c r="O536" t="s">
        <v>5547</v>
      </c>
      <c r="P536" t="s">
        <v>5548</v>
      </c>
    </row>
    <row r="537" spans="1:16" x14ac:dyDescent="0.35">
      <c r="A537" t="s">
        <v>1</v>
      </c>
      <c r="B537" t="s">
        <v>4150</v>
      </c>
      <c r="C537" t="s">
        <v>1554</v>
      </c>
      <c r="D537" t="s">
        <v>2360</v>
      </c>
      <c r="E537" t="s">
        <v>59</v>
      </c>
      <c r="F537" t="b">
        <v>0</v>
      </c>
      <c r="G537" t="s">
        <v>65</v>
      </c>
      <c r="H537" s="1">
        <v>46029.626574074071</v>
      </c>
      <c r="I537" t="b">
        <v>1</v>
      </c>
      <c r="J537" t="b">
        <v>1</v>
      </c>
      <c r="K537" t="s">
        <v>41</v>
      </c>
      <c r="L537" t="s">
        <v>60</v>
      </c>
      <c r="M537">
        <v>200000</v>
      </c>
      <c r="N537"/>
      <c r="O537" t="s">
        <v>1651</v>
      </c>
      <c r="P537" t="s">
        <v>5549</v>
      </c>
    </row>
    <row r="538" spans="1:16" x14ac:dyDescent="0.35">
      <c r="A538" t="s">
        <v>1</v>
      </c>
      <c r="B538" t="s">
        <v>5550</v>
      </c>
      <c r="C538" t="s">
        <v>998</v>
      </c>
      <c r="D538" t="s">
        <v>4526</v>
      </c>
      <c r="E538" t="s">
        <v>59</v>
      </c>
      <c r="F538" t="b">
        <v>0</v>
      </c>
      <c r="G538" t="s">
        <v>65</v>
      </c>
      <c r="H538" s="1">
        <v>46029.626747685194</v>
      </c>
      <c r="I538" t="b">
        <v>1</v>
      </c>
      <c r="J538" t="b">
        <v>0</v>
      </c>
      <c r="K538" t="s">
        <v>41</v>
      </c>
      <c r="L538" t="s">
        <v>60</v>
      </c>
      <c r="M538">
        <v>132500</v>
      </c>
      <c r="N538"/>
      <c r="O538" t="s">
        <v>5551</v>
      </c>
      <c r="P538" t="s">
        <v>5552</v>
      </c>
    </row>
    <row r="539" spans="1:16" x14ac:dyDescent="0.35">
      <c r="A539" t="s">
        <v>2</v>
      </c>
      <c r="B539" t="s">
        <v>5553</v>
      </c>
      <c r="C539" t="s">
        <v>76</v>
      </c>
      <c r="D539" t="s">
        <v>4346</v>
      </c>
      <c r="E539" t="s">
        <v>59</v>
      </c>
      <c r="F539" t="b">
        <v>1</v>
      </c>
      <c r="G539" t="s">
        <v>13</v>
      </c>
      <c r="H539" s="1">
        <v>46029.634039351848</v>
      </c>
      <c r="I539" t="b">
        <v>0</v>
      </c>
      <c r="J539" t="b">
        <v>0</v>
      </c>
      <c r="K539" t="s">
        <v>13</v>
      </c>
      <c r="L539" t="s">
        <v>60</v>
      </c>
      <c r="M539">
        <v>57500</v>
      </c>
      <c r="N539"/>
      <c r="O539" t="s">
        <v>5554</v>
      </c>
      <c r="P539" t="s">
        <v>5555</v>
      </c>
    </row>
    <row r="540" spans="1:16" x14ac:dyDescent="0.35">
      <c r="A540" t="s">
        <v>7</v>
      </c>
      <c r="B540" t="s">
        <v>5556</v>
      </c>
      <c r="C540" t="s">
        <v>71</v>
      </c>
      <c r="D540" t="s">
        <v>4526</v>
      </c>
      <c r="E540" t="s">
        <v>88</v>
      </c>
      <c r="F540" t="b">
        <v>0</v>
      </c>
      <c r="G540" t="s">
        <v>73</v>
      </c>
      <c r="H540" s="1">
        <v>46029.667372685188</v>
      </c>
      <c r="I540" t="b">
        <v>0</v>
      </c>
      <c r="J540" t="b">
        <v>0</v>
      </c>
      <c r="K540" t="s">
        <v>41</v>
      </c>
      <c r="L540" t="s">
        <v>74</v>
      </c>
      <c r="M540"/>
      <c r="N540">
        <v>57.5</v>
      </c>
      <c r="O540" t="s">
        <v>5557</v>
      </c>
      <c r="P540" t="s">
        <v>5558</v>
      </c>
    </row>
    <row r="541" spans="1:16" x14ac:dyDescent="0.35">
      <c r="A541" t="s">
        <v>2</v>
      </c>
      <c r="B541" t="s">
        <v>5559</v>
      </c>
      <c r="C541" t="s">
        <v>598</v>
      </c>
      <c r="D541" t="s">
        <v>4526</v>
      </c>
      <c r="E541" t="s">
        <v>59</v>
      </c>
      <c r="F541" t="b">
        <v>0</v>
      </c>
      <c r="G541" t="s">
        <v>65</v>
      </c>
      <c r="H541" s="1">
        <v>46029.667696759258</v>
      </c>
      <c r="I541" t="b">
        <v>0</v>
      </c>
      <c r="J541" t="b">
        <v>1</v>
      </c>
      <c r="K541" t="s">
        <v>41</v>
      </c>
      <c r="L541" t="s">
        <v>60</v>
      </c>
      <c r="M541">
        <v>198500</v>
      </c>
      <c r="N541"/>
      <c r="O541" t="s">
        <v>2631</v>
      </c>
      <c r="P541" t="s">
        <v>5560</v>
      </c>
    </row>
    <row r="542" spans="1:16" x14ac:dyDescent="0.35">
      <c r="A542" t="s">
        <v>1</v>
      </c>
      <c r="B542" t="s">
        <v>1</v>
      </c>
      <c r="C542" t="s">
        <v>246</v>
      </c>
      <c r="D542" t="s">
        <v>4526</v>
      </c>
      <c r="E542" t="s">
        <v>59</v>
      </c>
      <c r="F542" t="b">
        <v>0</v>
      </c>
      <c r="G542" t="s">
        <v>65</v>
      </c>
      <c r="H542" s="1">
        <v>46029.668124999997</v>
      </c>
      <c r="I542" t="b">
        <v>0</v>
      </c>
      <c r="J542" t="b">
        <v>1</v>
      </c>
      <c r="K542" t="s">
        <v>41</v>
      </c>
      <c r="L542" t="s">
        <v>60</v>
      </c>
      <c r="M542">
        <v>118500</v>
      </c>
      <c r="N542"/>
      <c r="O542" t="s">
        <v>1155</v>
      </c>
      <c r="P542" t="s">
        <v>5561</v>
      </c>
    </row>
    <row r="543" spans="1:16" x14ac:dyDescent="0.35">
      <c r="A543" t="s">
        <v>5</v>
      </c>
      <c r="B543" t="s">
        <v>5562</v>
      </c>
      <c r="C543" t="s">
        <v>76</v>
      </c>
      <c r="D543" t="s">
        <v>4587</v>
      </c>
      <c r="E543" t="s">
        <v>59</v>
      </c>
      <c r="F543" t="b">
        <v>1</v>
      </c>
      <c r="G543" t="s">
        <v>65</v>
      </c>
      <c r="H543" s="1">
        <v>46029.668171296304</v>
      </c>
      <c r="I543" t="b">
        <v>1</v>
      </c>
      <c r="J543" t="b">
        <v>0</v>
      </c>
      <c r="K543" t="s">
        <v>41</v>
      </c>
      <c r="L543" t="s">
        <v>74</v>
      </c>
      <c r="M543"/>
      <c r="N543">
        <v>82.5</v>
      </c>
      <c r="O543" t="s">
        <v>5563</v>
      </c>
      <c r="P543" t="s">
        <v>5564</v>
      </c>
    </row>
    <row r="544" spans="1:16" x14ac:dyDescent="0.35">
      <c r="A544" t="s">
        <v>1</v>
      </c>
      <c r="B544" t="s">
        <v>1</v>
      </c>
      <c r="C544" t="s">
        <v>5565</v>
      </c>
      <c r="D544" t="s">
        <v>4587</v>
      </c>
      <c r="E544" t="s">
        <v>59</v>
      </c>
      <c r="F544" t="b">
        <v>0</v>
      </c>
      <c r="G544" t="s">
        <v>73</v>
      </c>
      <c r="H544" s="1">
        <v>46029.669108796297</v>
      </c>
      <c r="I544" t="b">
        <v>0</v>
      </c>
      <c r="J544" t="b">
        <v>0</v>
      </c>
      <c r="K544" t="s">
        <v>41</v>
      </c>
      <c r="L544" t="s">
        <v>74</v>
      </c>
      <c r="M544"/>
      <c r="N544">
        <v>83</v>
      </c>
      <c r="O544" t="s">
        <v>5382</v>
      </c>
      <c r="P544" t="s">
        <v>5566</v>
      </c>
    </row>
    <row r="545" spans="1:16" x14ac:dyDescent="0.35">
      <c r="A545" t="s">
        <v>0</v>
      </c>
      <c r="B545" t="s">
        <v>4006</v>
      </c>
      <c r="C545" t="s">
        <v>40</v>
      </c>
      <c r="D545" t="s">
        <v>4526</v>
      </c>
      <c r="E545" t="s">
        <v>88</v>
      </c>
      <c r="F545" t="b">
        <v>0</v>
      </c>
      <c r="G545" t="s">
        <v>40</v>
      </c>
      <c r="H545" s="1">
        <v>46029.673981481479</v>
      </c>
      <c r="I545" t="b">
        <v>1</v>
      </c>
      <c r="J545" t="b">
        <v>0</v>
      </c>
      <c r="K545" t="s">
        <v>40</v>
      </c>
      <c r="L545" t="s">
        <v>60</v>
      </c>
      <c r="M545">
        <v>104500</v>
      </c>
      <c r="N545"/>
      <c r="O545" t="s">
        <v>5567</v>
      </c>
    </row>
    <row r="546" spans="1:16" x14ac:dyDescent="0.35">
      <c r="A546" t="s">
        <v>1</v>
      </c>
      <c r="B546" t="s">
        <v>5568</v>
      </c>
      <c r="C546" t="s">
        <v>76</v>
      </c>
      <c r="D546" t="s">
        <v>4526</v>
      </c>
      <c r="E546" t="s">
        <v>59</v>
      </c>
      <c r="F546" t="b">
        <v>1</v>
      </c>
      <c r="G546" t="s">
        <v>40</v>
      </c>
      <c r="H546" s="1">
        <v>46029.674328703702</v>
      </c>
      <c r="I546" t="b">
        <v>1</v>
      </c>
      <c r="J546" t="b">
        <v>0</v>
      </c>
      <c r="K546" t="s">
        <v>40</v>
      </c>
      <c r="L546" t="s">
        <v>60</v>
      </c>
      <c r="M546">
        <v>60000</v>
      </c>
      <c r="N546"/>
      <c r="O546" t="s">
        <v>5569</v>
      </c>
      <c r="P546" t="s">
        <v>5570</v>
      </c>
    </row>
    <row r="547" spans="1:16" x14ac:dyDescent="0.35">
      <c r="A547" t="s">
        <v>1</v>
      </c>
      <c r="B547" t="s">
        <v>5571</v>
      </c>
      <c r="C547" t="s">
        <v>40</v>
      </c>
      <c r="D547" t="s">
        <v>4526</v>
      </c>
      <c r="E547" t="s">
        <v>59</v>
      </c>
      <c r="F547" t="b">
        <v>0</v>
      </c>
      <c r="G547" t="s">
        <v>40</v>
      </c>
      <c r="H547" s="1">
        <v>46029.674328703702</v>
      </c>
      <c r="I547" t="b">
        <v>1</v>
      </c>
      <c r="J547" t="b">
        <v>0</v>
      </c>
      <c r="K547" t="s">
        <v>40</v>
      </c>
      <c r="L547" t="s">
        <v>60</v>
      </c>
      <c r="M547">
        <v>175000</v>
      </c>
      <c r="N547"/>
      <c r="O547" t="s">
        <v>127</v>
      </c>
      <c r="P547" t="s">
        <v>579</v>
      </c>
    </row>
    <row r="548" spans="1:16" x14ac:dyDescent="0.35">
      <c r="A548" t="s">
        <v>4</v>
      </c>
      <c r="B548" t="s">
        <v>5572</v>
      </c>
      <c r="C548" t="s">
        <v>2408</v>
      </c>
      <c r="D548" t="s">
        <v>4346</v>
      </c>
      <c r="E548" t="s">
        <v>59</v>
      </c>
      <c r="F548" t="b">
        <v>0</v>
      </c>
      <c r="G548" t="s">
        <v>13</v>
      </c>
      <c r="H548" s="1">
        <v>46029.675798611112</v>
      </c>
      <c r="I548" t="b">
        <v>0</v>
      </c>
      <c r="J548" t="b">
        <v>0</v>
      </c>
      <c r="K548" t="s">
        <v>13</v>
      </c>
      <c r="L548" t="s">
        <v>60</v>
      </c>
      <c r="M548">
        <v>150000</v>
      </c>
      <c r="N548"/>
      <c r="O548" t="s">
        <v>1626</v>
      </c>
      <c r="P548" t="s">
        <v>5573</v>
      </c>
    </row>
    <row r="549" spans="1:16" x14ac:dyDescent="0.35">
      <c r="A549" t="s">
        <v>0</v>
      </c>
      <c r="B549" t="s">
        <v>5574</v>
      </c>
      <c r="C549" t="s">
        <v>165</v>
      </c>
      <c r="D549" t="s">
        <v>4526</v>
      </c>
      <c r="E549" t="s">
        <v>59</v>
      </c>
      <c r="F549" t="b">
        <v>0</v>
      </c>
      <c r="G549" t="s">
        <v>73</v>
      </c>
      <c r="H549" s="1">
        <v>46029.709085648137</v>
      </c>
      <c r="I549" t="b">
        <v>0</v>
      </c>
      <c r="J549" t="b">
        <v>1</v>
      </c>
      <c r="K549" t="s">
        <v>41</v>
      </c>
      <c r="L549" t="s">
        <v>60</v>
      </c>
      <c r="M549">
        <v>142000</v>
      </c>
      <c r="N549"/>
      <c r="O549" t="s">
        <v>3525</v>
      </c>
      <c r="P549" t="s">
        <v>5575</v>
      </c>
    </row>
    <row r="550" spans="1:16" x14ac:dyDescent="0.35">
      <c r="A550" t="s">
        <v>3</v>
      </c>
      <c r="B550" t="s">
        <v>4352</v>
      </c>
      <c r="C550" t="s">
        <v>320</v>
      </c>
      <c r="D550" t="s">
        <v>155</v>
      </c>
      <c r="E550" t="s">
        <v>59</v>
      </c>
      <c r="F550" t="b">
        <v>0</v>
      </c>
      <c r="G550" t="s">
        <v>73</v>
      </c>
      <c r="H550" s="1">
        <v>46029.709108796298</v>
      </c>
      <c r="I550" t="b">
        <v>1</v>
      </c>
      <c r="J550" t="b">
        <v>0</v>
      </c>
      <c r="K550" t="s">
        <v>41</v>
      </c>
      <c r="L550" t="s">
        <v>60</v>
      </c>
      <c r="M550">
        <v>86500</v>
      </c>
      <c r="N550"/>
      <c r="O550" t="s">
        <v>155</v>
      </c>
      <c r="P550" t="s">
        <v>1738</v>
      </c>
    </row>
    <row r="551" spans="1:16" x14ac:dyDescent="0.35">
      <c r="A551" t="s">
        <v>2</v>
      </c>
      <c r="B551" t="s">
        <v>5576</v>
      </c>
      <c r="C551" t="s">
        <v>543</v>
      </c>
      <c r="D551" t="s">
        <v>4630</v>
      </c>
      <c r="E551" t="s">
        <v>59</v>
      </c>
      <c r="F551" t="b">
        <v>0</v>
      </c>
      <c r="G551" t="s">
        <v>65</v>
      </c>
      <c r="H551" s="1">
        <v>46029.709386574083</v>
      </c>
      <c r="I551" t="b">
        <v>0</v>
      </c>
      <c r="J551" t="b">
        <v>1</v>
      </c>
      <c r="K551" t="s">
        <v>41</v>
      </c>
      <c r="L551" t="s">
        <v>60</v>
      </c>
      <c r="M551">
        <v>122500</v>
      </c>
      <c r="N551"/>
      <c r="O551" t="s">
        <v>1113</v>
      </c>
      <c r="P551" t="s">
        <v>5577</v>
      </c>
    </row>
    <row r="552" spans="1:16" x14ac:dyDescent="0.35">
      <c r="A552" t="s">
        <v>1</v>
      </c>
      <c r="B552" t="s">
        <v>5578</v>
      </c>
      <c r="C552" t="s">
        <v>290</v>
      </c>
      <c r="D552" t="s">
        <v>4346</v>
      </c>
      <c r="E552" t="s">
        <v>88</v>
      </c>
      <c r="F552" t="b">
        <v>0</v>
      </c>
      <c r="G552" t="s">
        <v>77</v>
      </c>
      <c r="H552" s="1">
        <v>46029.71020833333</v>
      </c>
      <c r="I552" t="b">
        <v>0</v>
      </c>
      <c r="J552" t="b">
        <v>1</v>
      </c>
      <c r="K552" t="s">
        <v>41</v>
      </c>
      <c r="L552" t="s">
        <v>74</v>
      </c>
      <c r="M552"/>
      <c r="N552">
        <v>40</v>
      </c>
      <c r="O552" t="s">
        <v>5579</v>
      </c>
      <c r="P552" t="s">
        <v>5580</v>
      </c>
    </row>
    <row r="553" spans="1:16" x14ac:dyDescent="0.35">
      <c r="A553" t="s">
        <v>5</v>
      </c>
      <c r="B553" t="s">
        <v>5581</v>
      </c>
      <c r="C553" t="s">
        <v>930</v>
      </c>
      <c r="D553" t="s">
        <v>4526</v>
      </c>
      <c r="E553" t="s">
        <v>59</v>
      </c>
      <c r="F553" t="b">
        <v>0</v>
      </c>
      <c r="G553" t="s">
        <v>19</v>
      </c>
      <c r="H553" s="1">
        <v>46029.713148148148</v>
      </c>
      <c r="I553" t="b">
        <v>1</v>
      </c>
      <c r="J553" t="b">
        <v>0</v>
      </c>
      <c r="K553" t="s">
        <v>19</v>
      </c>
      <c r="L553" t="s">
        <v>60</v>
      </c>
      <c r="M553">
        <v>1500000</v>
      </c>
      <c r="N553"/>
      <c r="O553" t="s">
        <v>5582</v>
      </c>
      <c r="P553" t="s">
        <v>5583</v>
      </c>
    </row>
    <row r="554" spans="1:16" x14ac:dyDescent="0.35">
      <c r="A554" t="s">
        <v>0</v>
      </c>
      <c r="B554" t="s">
        <v>262</v>
      </c>
      <c r="C554" t="s">
        <v>3814</v>
      </c>
      <c r="D554" t="s">
        <v>4526</v>
      </c>
      <c r="E554" t="s">
        <v>59</v>
      </c>
      <c r="F554" t="b">
        <v>0</v>
      </c>
      <c r="G554" t="s">
        <v>63</v>
      </c>
      <c r="H554" s="1">
        <v>46029.720960648148</v>
      </c>
      <c r="I554" t="b">
        <v>0</v>
      </c>
      <c r="J554" t="b">
        <v>1</v>
      </c>
      <c r="K554" t="s">
        <v>41</v>
      </c>
      <c r="L554" t="s">
        <v>60</v>
      </c>
      <c r="M554">
        <v>68528</v>
      </c>
      <c r="N554"/>
      <c r="O554" t="s">
        <v>5584</v>
      </c>
      <c r="P554" t="s">
        <v>3201</v>
      </c>
    </row>
    <row r="555" spans="1:16" x14ac:dyDescent="0.35">
      <c r="A555" t="s">
        <v>0</v>
      </c>
      <c r="B555" t="s">
        <v>5585</v>
      </c>
      <c r="C555" t="s">
        <v>336</v>
      </c>
      <c r="D555" t="s">
        <v>4526</v>
      </c>
      <c r="E555" t="s">
        <v>59</v>
      </c>
      <c r="F555" t="b">
        <v>0</v>
      </c>
      <c r="G555" t="s">
        <v>65</v>
      </c>
      <c r="H555" s="1">
        <v>46029.750196759262</v>
      </c>
      <c r="I555" t="b">
        <v>0</v>
      </c>
      <c r="J555" t="b">
        <v>1</v>
      </c>
      <c r="K555" t="s">
        <v>41</v>
      </c>
      <c r="L555" t="s">
        <v>60</v>
      </c>
      <c r="M555">
        <v>80000</v>
      </c>
      <c r="N555"/>
      <c r="O555" t="s">
        <v>1452</v>
      </c>
      <c r="P555" t="s">
        <v>1738</v>
      </c>
    </row>
    <row r="556" spans="1:16" x14ac:dyDescent="0.35">
      <c r="A556" t="s">
        <v>3</v>
      </c>
      <c r="B556" t="s">
        <v>5586</v>
      </c>
      <c r="C556" t="s">
        <v>114</v>
      </c>
      <c r="D556" t="s">
        <v>2360</v>
      </c>
      <c r="E556" t="s">
        <v>59</v>
      </c>
      <c r="F556" t="b">
        <v>0</v>
      </c>
      <c r="G556" t="s">
        <v>77</v>
      </c>
      <c r="H556" s="1">
        <v>46029.750567129631</v>
      </c>
      <c r="I556" t="b">
        <v>0</v>
      </c>
      <c r="J556" t="b">
        <v>1</v>
      </c>
      <c r="K556" t="s">
        <v>41</v>
      </c>
      <c r="L556" t="s">
        <v>60</v>
      </c>
      <c r="M556">
        <v>103325</v>
      </c>
      <c r="N556"/>
      <c r="O556" t="s">
        <v>2521</v>
      </c>
      <c r="P556" t="s">
        <v>2635</v>
      </c>
    </row>
    <row r="557" spans="1:16" x14ac:dyDescent="0.35">
      <c r="A557" t="s">
        <v>0</v>
      </c>
      <c r="B557" t="s">
        <v>5587</v>
      </c>
      <c r="C557" t="s">
        <v>162</v>
      </c>
      <c r="D557" t="s">
        <v>4526</v>
      </c>
      <c r="E557" t="s">
        <v>59</v>
      </c>
      <c r="F557" t="b">
        <v>0</v>
      </c>
      <c r="G557" t="s">
        <v>73</v>
      </c>
      <c r="H557" s="1">
        <v>46029.750706018523</v>
      </c>
      <c r="I557" t="b">
        <v>0</v>
      </c>
      <c r="J557" t="b">
        <v>1</v>
      </c>
      <c r="K557" t="s">
        <v>41</v>
      </c>
      <c r="L557" t="s">
        <v>60</v>
      </c>
      <c r="M557">
        <v>198500</v>
      </c>
      <c r="N557"/>
      <c r="O557" t="s">
        <v>1990</v>
      </c>
      <c r="P557" t="s">
        <v>85</v>
      </c>
    </row>
    <row r="558" spans="1:16" x14ac:dyDescent="0.35">
      <c r="A558" t="s">
        <v>1</v>
      </c>
      <c r="B558" t="s">
        <v>5588</v>
      </c>
      <c r="C558" t="s">
        <v>75</v>
      </c>
      <c r="D558" t="s">
        <v>4526</v>
      </c>
      <c r="E558" t="s">
        <v>59</v>
      </c>
      <c r="F558" t="b">
        <v>0</v>
      </c>
      <c r="G558" t="s">
        <v>65</v>
      </c>
      <c r="H558" s="1">
        <v>46029.751770833333</v>
      </c>
      <c r="I558" t="b">
        <v>0</v>
      </c>
      <c r="J558" t="b">
        <v>1</v>
      </c>
      <c r="K558" t="s">
        <v>41</v>
      </c>
      <c r="L558" t="s">
        <v>60</v>
      </c>
      <c r="M558">
        <v>176500</v>
      </c>
      <c r="N558"/>
      <c r="O558" t="s">
        <v>5589</v>
      </c>
      <c r="P558" t="s">
        <v>5590</v>
      </c>
    </row>
    <row r="559" spans="1:16" x14ac:dyDescent="0.35">
      <c r="A559" t="s">
        <v>4</v>
      </c>
      <c r="B559" t="s">
        <v>5591</v>
      </c>
      <c r="C559" t="s">
        <v>3180</v>
      </c>
      <c r="D559" t="s">
        <v>4526</v>
      </c>
      <c r="E559" t="s">
        <v>59</v>
      </c>
      <c r="F559" t="b">
        <v>0</v>
      </c>
      <c r="G559" t="s">
        <v>65</v>
      </c>
      <c r="H559" s="1">
        <v>46029.751770833333</v>
      </c>
      <c r="I559" t="b">
        <v>0</v>
      </c>
      <c r="J559" t="b">
        <v>0</v>
      </c>
      <c r="K559" t="s">
        <v>41</v>
      </c>
      <c r="L559" t="s">
        <v>60</v>
      </c>
      <c r="M559">
        <v>95000</v>
      </c>
      <c r="N559"/>
      <c r="O559" t="s">
        <v>5592</v>
      </c>
      <c r="P559" t="s">
        <v>5593</v>
      </c>
    </row>
    <row r="560" spans="1:16" x14ac:dyDescent="0.35">
      <c r="A560" t="s">
        <v>5</v>
      </c>
      <c r="B560" t="s">
        <v>5594</v>
      </c>
      <c r="C560" t="s">
        <v>489</v>
      </c>
      <c r="D560" t="s">
        <v>2360</v>
      </c>
      <c r="E560" t="s">
        <v>59</v>
      </c>
      <c r="F560" t="b">
        <v>0</v>
      </c>
      <c r="G560" t="s">
        <v>77</v>
      </c>
      <c r="H560" s="1">
        <v>46029.751875000002</v>
      </c>
      <c r="I560" t="b">
        <v>0</v>
      </c>
      <c r="J560" t="b">
        <v>1</v>
      </c>
      <c r="K560" t="s">
        <v>41</v>
      </c>
      <c r="L560" t="s">
        <v>60</v>
      </c>
      <c r="M560">
        <v>175000</v>
      </c>
      <c r="N560"/>
      <c r="O560" t="s">
        <v>5595</v>
      </c>
      <c r="P560" t="s">
        <v>5596</v>
      </c>
    </row>
    <row r="561" spans="1:16" x14ac:dyDescent="0.35">
      <c r="A561" t="s">
        <v>4</v>
      </c>
      <c r="B561" t="s">
        <v>5597</v>
      </c>
      <c r="C561" t="s">
        <v>207</v>
      </c>
      <c r="D561" t="s">
        <v>4526</v>
      </c>
      <c r="E561" t="s">
        <v>59</v>
      </c>
      <c r="F561" t="b">
        <v>0</v>
      </c>
      <c r="G561" t="s">
        <v>77</v>
      </c>
      <c r="H561" s="1">
        <v>46029.752175925933</v>
      </c>
      <c r="I561" t="b">
        <v>0</v>
      </c>
      <c r="J561" t="b">
        <v>1</v>
      </c>
      <c r="K561" t="s">
        <v>41</v>
      </c>
      <c r="L561" t="s">
        <v>60</v>
      </c>
      <c r="M561">
        <v>205000</v>
      </c>
      <c r="N561"/>
      <c r="O561" t="s">
        <v>1990</v>
      </c>
      <c r="P561" t="s">
        <v>4066</v>
      </c>
    </row>
    <row r="562" spans="1:16" x14ac:dyDescent="0.35">
      <c r="A562" t="s">
        <v>0</v>
      </c>
      <c r="B562" t="s">
        <v>5598</v>
      </c>
      <c r="C562" t="s">
        <v>40</v>
      </c>
      <c r="D562" t="s">
        <v>4526</v>
      </c>
      <c r="E562" t="s">
        <v>59</v>
      </c>
      <c r="F562" t="b">
        <v>0</v>
      </c>
      <c r="G562" t="s">
        <v>40</v>
      </c>
      <c r="H562" s="1">
        <v>46029.757314814808</v>
      </c>
      <c r="I562" t="b">
        <v>1</v>
      </c>
      <c r="J562" t="b">
        <v>0</v>
      </c>
      <c r="K562" t="s">
        <v>40</v>
      </c>
      <c r="L562" t="s">
        <v>60</v>
      </c>
      <c r="M562">
        <v>35000</v>
      </c>
      <c r="N562"/>
      <c r="O562" t="s">
        <v>5599</v>
      </c>
      <c r="P562" t="s">
        <v>219</v>
      </c>
    </row>
    <row r="563" spans="1:16" x14ac:dyDescent="0.35">
      <c r="A563" t="s">
        <v>2</v>
      </c>
      <c r="B563" t="s">
        <v>5600</v>
      </c>
      <c r="C563" t="s">
        <v>207</v>
      </c>
      <c r="D563" t="s">
        <v>4526</v>
      </c>
      <c r="E563" t="s">
        <v>59</v>
      </c>
      <c r="F563" t="b">
        <v>0</v>
      </c>
      <c r="G563" t="s">
        <v>63</v>
      </c>
      <c r="H563" s="1">
        <v>46029.762754629628</v>
      </c>
      <c r="I563" t="b">
        <v>0</v>
      </c>
      <c r="J563" t="b">
        <v>1</v>
      </c>
      <c r="K563" t="s">
        <v>41</v>
      </c>
      <c r="L563" t="s">
        <v>60</v>
      </c>
      <c r="M563">
        <v>298500</v>
      </c>
      <c r="N563"/>
      <c r="O563" t="s">
        <v>1990</v>
      </c>
      <c r="P563" t="s">
        <v>5601</v>
      </c>
    </row>
    <row r="564" spans="1:16" x14ac:dyDescent="0.35">
      <c r="A564" t="s">
        <v>1</v>
      </c>
      <c r="B564" t="s">
        <v>5602</v>
      </c>
      <c r="C564" t="s">
        <v>5603</v>
      </c>
      <c r="D564" t="s">
        <v>2734</v>
      </c>
      <c r="E564" t="s">
        <v>59</v>
      </c>
      <c r="F564" t="b">
        <v>0</v>
      </c>
      <c r="G564" t="s">
        <v>63</v>
      </c>
      <c r="H564" s="1">
        <v>46029.76295138889</v>
      </c>
      <c r="I564" t="b">
        <v>1</v>
      </c>
      <c r="J564" t="b">
        <v>1</v>
      </c>
      <c r="K564" t="s">
        <v>41</v>
      </c>
      <c r="L564" t="s">
        <v>60</v>
      </c>
      <c r="M564">
        <v>143000</v>
      </c>
      <c r="N564"/>
      <c r="O564" t="s">
        <v>5604</v>
      </c>
      <c r="P564" t="s">
        <v>5605</v>
      </c>
    </row>
    <row r="565" spans="1:16" x14ac:dyDescent="0.35">
      <c r="A565" t="s">
        <v>0</v>
      </c>
      <c r="B565" t="s">
        <v>1479</v>
      </c>
      <c r="C565" t="s">
        <v>690</v>
      </c>
      <c r="D565" t="s">
        <v>4526</v>
      </c>
      <c r="E565" t="s">
        <v>59</v>
      </c>
      <c r="F565" t="b">
        <v>0</v>
      </c>
      <c r="G565" t="s">
        <v>77</v>
      </c>
      <c r="H565" s="1">
        <v>46029.792141203703</v>
      </c>
      <c r="I565" t="b">
        <v>0</v>
      </c>
      <c r="J565" t="b">
        <v>1</v>
      </c>
      <c r="K565" t="s">
        <v>41</v>
      </c>
      <c r="L565" t="s">
        <v>60</v>
      </c>
      <c r="M565">
        <v>92500</v>
      </c>
      <c r="N565"/>
      <c r="O565" t="s">
        <v>5606</v>
      </c>
      <c r="P565" t="s">
        <v>5607</v>
      </c>
    </row>
    <row r="566" spans="1:16" x14ac:dyDescent="0.35">
      <c r="A566" t="s">
        <v>2</v>
      </c>
      <c r="B566" t="s">
        <v>551</v>
      </c>
      <c r="C566" t="s">
        <v>165</v>
      </c>
      <c r="D566" t="s">
        <v>4526</v>
      </c>
      <c r="E566" t="s">
        <v>88</v>
      </c>
      <c r="F566" t="b">
        <v>0</v>
      </c>
      <c r="G566" t="s">
        <v>73</v>
      </c>
      <c r="H566" s="1">
        <v>46029.79241898148</v>
      </c>
      <c r="I566" t="b">
        <v>0</v>
      </c>
      <c r="J566" t="b">
        <v>1</v>
      </c>
      <c r="K566" t="s">
        <v>41</v>
      </c>
      <c r="L566" t="s">
        <v>74</v>
      </c>
      <c r="M566"/>
      <c r="N566">
        <v>67.5</v>
      </c>
      <c r="O566" t="s">
        <v>4743</v>
      </c>
      <c r="P566" t="s">
        <v>5608</v>
      </c>
    </row>
    <row r="567" spans="1:16" x14ac:dyDescent="0.35">
      <c r="A567" t="s">
        <v>0</v>
      </c>
      <c r="B567" t="s">
        <v>5609</v>
      </c>
      <c r="C567" t="s">
        <v>4313</v>
      </c>
      <c r="D567" t="s">
        <v>2734</v>
      </c>
      <c r="E567" t="s">
        <v>59</v>
      </c>
      <c r="F567" t="b">
        <v>0</v>
      </c>
      <c r="G567" t="s">
        <v>68</v>
      </c>
      <c r="H567" s="1">
        <v>46029.792523148149</v>
      </c>
      <c r="I567" t="b">
        <v>1</v>
      </c>
      <c r="J567" t="b">
        <v>1</v>
      </c>
      <c r="K567" t="s">
        <v>41</v>
      </c>
      <c r="L567" t="s">
        <v>60</v>
      </c>
      <c r="M567">
        <v>120000</v>
      </c>
      <c r="N567"/>
      <c r="O567" t="s">
        <v>5604</v>
      </c>
      <c r="P567" t="s">
        <v>2618</v>
      </c>
    </row>
    <row r="568" spans="1:16" x14ac:dyDescent="0.35">
      <c r="A568" t="s">
        <v>2</v>
      </c>
      <c r="B568" t="s">
        <v>466</v>
      </c>
      <c r="C568" t="s">
        <v>315</v>
      </c>
      <c r="D568" t="s">
        <v>4526</v>
      </c>
      <c r="E568" t="s">
        <v>59</v>
      </c>
      <c r="F568" t="b">
        <v>0</v>
      </c>
      <c r="G568" t="s">
        <v>65</v>
      </c>
      <c r="H568" s="1">
        <v>46029.792719907397</v>
      </c>
      <c r="I568" t="b">
        <v>0</v>
      </c>
      <c r="J568" t="b">
        <v>1</v>
      </c>
      <c r="K568" t="s">
        <v>41</v>
      </c>
      <c r="L568" t="s">
        <v>60</v>
      </c>
      <c r="M568">
        <v>123500</v>
      </c>
      <c r="N568"/>
      <c r="O568" t="s">
        <v>5610</v>
      </c>
      <c r="P568" t="s">
        <v>5611</v>
      </c>
    </row>
    <row r="569" spans="1:16" x14ac:dyDescent="0.35">
      <c r="A569" t="s">
        <v>2</v>
      </c>
      <c r="B569" t="s">
        <v>5612</v>
      </c>
      <c r="C569" t="s">
        <v>145</v>
      </c>
      <c r="D569" t="s">
        <v>2360</v>
      </c>
      <c r="E569" t="s">
        <v>59</v>
      </c>
      <c r="F569" t="b">
        <v>0</v>
      </c>
      <c r="G569" t="s">
        <v>65</v>
      </c>
      <c r="H569" s="1">
        <v>46029.79277777778</v>
      </c>
      <c r="I569" t="b">
        <v>0</v>
      </c>
      <c r="J569" t="b">
        <v>1</v>
      </c>
      <c r="K569" t="s">
        <v>41</v>
      </c>
      <c r="L569" t="s">
        <v>60</v>
      </c>
      <c r="M569">
        <v>105950</v>
      </c>
      <c r="N569"/>
      <c r="O569" t="s">
        <v>5613</v>
      </c>
      <c r="P569" t="s">
        <v>85</v>
      </c>
    </row>
    <row r="570" spans="1:16" x14ac:dyDescent="0.35">
      <c r="A570" t="s">
        <v>5</v>
      </c>
      <c r="B570" t="s">
        <v>5614</v>
      </c>
      <c r="C570" t="s">
        <v>112</v>
      </c>
      <c r="D570" t="s">
        <v>4526</v>
      </c>
      <c r="E570" t="s">
        <v>59</v>
      </c>
      <c r="F570" t="b">
        <v>0</v>
      </c>
      <c r="G570" t="s">
        <v>65</v>
      </c>
      <c r="H570" s="1">
        <v>46029.793043981481</v>
      </c>
      <c r="I570" t="b">
        <v>0</v>
      </c>
      <c r="J570" t="b">
        <v>0</v>
      </c>
      <c r="K570" t="s">
        <v>41</v>
      </c>
      <c r="L570" t="s">
        <v>60</v>
      </c>
      <c r="M570">
        <v>190000</v>
      </c>
      <c r="N570"/>
      <c r="O570" t="s">
        <v>5615</v>
      </c>
      <c r="P570" t="s">
        <v>5616</v>
      </c>
    </row>
    <row r="571" spans="1:16" x14ac:dyDescent="0.35">
      <c r="A571" t="s">
        <v>1</v>
      </c>
      <c r="B571" t="s">
        <v>1320</v>
      </c>
      <c r="C571" t="s">
        <v>1765</v>
      </c>
      <c r="D571" t="s">
        <v>2360</v>
      </c>
      <c r="E571" t="s">
        <v>59</v>
      </c>
      <c r="F571" t="b">
        <v>0</v>
      </c>
      <c r="G571" t="s">
        <v>65</v>
      </c>
      <c r="H571" s="1">
        <v>46029.793206018519</v>
      </c>
      <c r="I571" t="b">
        <v>0</v>
      </c>
      <c r="J571" t="b">
        <v>1</v>
      </c>
      <c r="K571" t="s">
        <v>41</v>
      </c>
      <c r="L571" t="s">
        <v>60</v>
      </c>
      <c r="M571">
        <v>140000</v>
      </c>
      <c r="N571"/>
      <c r="O571" t="s">
        <v>1239</v>
      </c>
      <c r="P571" t="s">
        <v>5617</v>
      </c>
    </row>
    <row r="572" spans="1:16" x14ac:dyDescent="0.35">
      <c r="A572" t="s">
        <v>5</v>
      </c>
      <c r="B572" t="s">
        <v>5618</v>
      </c>
      <c r="C572" t="s">
        <v>2528</v>
      </c>
      <c r="D572" t="s">
        <v>4526</v>
      </c>
      <c r="E572" t="s">
        <v>59</v>
      </c>
      <c r="F572" t="b">
        <v>0</v>
      </c>
      <c r="G572" t="s">
        <v>65</v>
      </c>
      <c r="H572" s="1">
        <v>46029.793414351851</v>
      </c>
      <c r="I572" t="b">
        <v>1</v>
      </c>
      <c r="J572" t="b">
        <v>1</v>
      </c>
      <c r="K572" t="s">
        <v>41</v>
      </c>
      <c r="L572" t="s">
        <v>60</v>
      </c>
      <c r="M572">
        <v>167500</v>
      </c>
      <c r="N572"/>
      <c r="O572" t="s">
        <v>4743</v>
      </c>
      <c r="P572" t="s">
        <v>5619</v>
      </c>
    </row>
    <row r="573" spans="1:16" x14ac:dyDescent="0.35">
      <c r="A573" t="s">
        <v>2</v>
      </c>
      <c r="B573" t="s">
        <v>5620</v>
      </c>
      <c r="C573" t="s">
        <v>500</v>
      </c>
      <c r="D573" t="s">
        <v>4526</v>
      </c>
      <c r="E573" t="s">
        <v>59</v>
      </c>
      <c r="F573" t="b">
        <v>0</v>
      </c>
      <c r="G573" t="s">
        <v>13</v>
      </c>
      <c r="H573" s="1">
        <v>46029.800879629627</v>
      </c>
      <c r="I573" t="b">
        <v>0</v>
      </c>
      <c r="J573" t="b">
        <v>0</v>
      </c>
      <c r="K573" t="s">
        <v>13</v>
      </c>
      <c r="L573" t="s">
        <v>60</v>
      </c>
      <c r="M573">
        <v>220000</v>
      </c>
      <c r="N573"/>
      <c r="O573" t="s">
        <v>5621</v>
      </c>
      <c r="P573" t="s">
        <v>85</v>
      </c>
    </row>
    <row r="574" spans="1:16" x14ac:dyDescent="0.35">
      <c r="A574" t="s">
        <v>7</v>
      </c>
      <c r="B574" t="s">
        <v>5622</v>
      </c>
      <c r="C574" t="s">
        <v>5623</v>
      </c>
      <c r="D574" t="s">
        <v>4526</v>
      </c>
      <c r="E574" t="s">
        <v>59</v>
      </c>
      <c r="F574" t="b">
        <v>0</v>
      </c>
      <c r="G574" t="s">
        <v>65</v>
      </c>
      <c r="H574" s="1">
        <v>46029.833506944437</v>
      </c>
      <c r="I574" t="b">
        <v>0</v>
      </c>
      <c r="J574" t="b">
        <v>0</v>
      </c>
      <c r="K574" t="s">
        <v>41</v>
      </c>
      <c r="L574" t="s">
        <v>74</v>
      </c>
      <c r="M574"/>
      <c r="N574">
        <v>70</v>
      </c>
      <c r="O574" t="s">
        <v>1094</v>
      </c>
      <c r="P574" t="s">
        <v>5624</v>
      </c>
    </row>
    <row r="575" spans="1:16" x14ac:dyDescent="0.35">
      <c r="A575" t="s">
        <v>0</v>
      </c>
      <c r="B575" t="s">
        <v>2073</v>
      </c>
      <c r="C575" t="s">
        <v>2648</v>
      </c>
      <c r="D575" t="s">
        <v>4526</v>
      </c>
      <c r="E575" t="s">
        <v>59</v>
      </c>
      <c r="F575" t="b">
        <v>0</v>
      </c>
      <c r="G575" t="s">
        <v>65</v>
      </c>
      <c r="H575" s="1">
        <v>46029.83357638889</v>
      </c>
      <c r="I575" t="b">
        <v>0</v>
      </c>
      <c r="J575" t="b">
        <v>1</v>
      </c>
      <c r="K575" t="s">
        <v>41</v>
      </c>
      <c r="L575" t="s">
        <v>60</v>
      </c>
      <c r="M575">
        <v>92880</v>
      </c>
      <c r="N575"/>
      <c r="O575" t="s">
        <v>5625</v>
      </c>
      <c r="P575" t="s">
        <v>325</v>
      </c>
    </row>
    <row r="576" spans="1:16" x14ac:dyDescent="0.35">
      <c r="A576" t="s">
        <v>0</v>
      </c>
      <c r="B576" t="s">
        <v>2090</v>
      </c>
      <c r="C576" t="s">
        <v>290</v>
      </c>
      <c r="D576" t="s">
        <v>4346</v>
      </c>
      <c r="E576" t="s">
        <v>59</v>
      </c>
      <c r="F576" t="b">
        <v>0</v>
      </c>
      <c r="G576" t="s">
        <v>77</v>
      </c>
      <c r="H576" s="1">
        <v>46029.833807870367</v>
      </c>
      <c r="I576" t="b">
        <v>0</v>
      </c>
      <c r="J576" t="b">
        <v>1</v>
      </c>
      <c r="K576" t="s">
        <v>41</v>
      </c>
      <c r="L576" t="s">
        <v>60</v>
      </c>
      <c r="M576">
        <v>86437.88</v>
      </c>
      <c r="N576"/>
      <c r="O576" t="s">
        <v>5626</v>
      </c>
      <c r="P576" t="s">
        <v>5627</v>
      </c>
    </row>
    <row r="577" spans="1:16" x14ac:dyDescent="0.35">
      <c r="A577" t="s">
        <v>0</v>
      </c>
      <c r="B577" t="s">
        <v>5628</v>
      </c>
      <c r="C577" t="s">
        <v>86</v>
      </c>
      <c r="D577" t="s">
        <v>4526</v>
      </c>
      <c r="E577" t="s">
        <v>59</v>
      </c>
      <c r="F577" t="b">
        <v>0</v>
      </c>
      <c r="G577" t="s">
        <v>77</v>
      </c>
      <c r="H577" s="1">
        <v>46029.833877314813</v>
      </c>
      <c r="I577" t="b">
        <v>0</v>
      </c>
      <c r="J577" t="b">
        <v>1</v>
      </c>
      <c r="K577" t="s">
        <v>41</v>
      </c>
      <c r="L577" t="s">
        <v>60</v>
      </c>
      <c r="M577">
        <v>92500</v>
      </c>
      <c r="N577"/>
      <c r="O577" t="s">
        <v>5629</v>
      </c>
      <c r="P577" t="s">
        <v>5630</v>
      </c>
    </row>
    <row r="578" spans="1:16" x14ac:dyDescent="0.35">
      <c r="A578" t="s">
        <v>1</v>
      </c>
      <c r="B578" t="s">
        <v>5631</v>
      </c>
      <c r="C578" t="s">
        <v>112</v>
      </c>
      <c r="D578" t="s">
        <v>704</v>
      </c>
      <c r="E578" t="s">
        <v>59</v>
      </c>
      <c r="F578" t="b">
        <v>0</v>
      </c>
      <c r="G578" t="s">
        <v>65</v>
      </c>
      <c r="H578" s="1">
        <v>46029.834710648152</v>
      </c>
      <c r="I578" t="b">
        <v>0</v>
      </c>
      <c r="J578" t="b">
        <v>0</v>
      </c>
      <c r="K578" t="s">
        <v>41</v>
      </c>
      <c r="L578" t="s">
        <v>60</v>
      </c>
      <c r="M578">
        <v>170000</v>
      </c>
      <c r="N578"/>
      <c r="O578" t="s">
        <v>5632</v>
      </c>
      <c r="P578" t="s">
        <v>5633</v>
      </c>
    </row>
    <row r="579" spans="1:16" x14ac:dyDescent="0.35">
      <c r="A579" t="s">
        <v>1</v>
      </c>
      <c r="B579" t="s">
        <v>1</v>
      </c>
      <c r="C579" t="s">
        <v>5634</v>
      </c>
      <c r="D579" t="s">
        <v>4526</v>
      </c>
      <c r="E579" t="s">
        <v>59</v>
      </c>
      <c r="F579" t="b">
        <v>0</v>
      </c>
      <c r="G579" t="s">
        <v>65</v>
      </c>
      <c r="H579" s="1">
        <v>46029.834930555553</v>
      </c>
      <c r="I579" t="b">
        <v>0</v>
      </c>
      <c r="J579" t="b">
        <v>1</v>
      </c>
      <c r="K579" t="s">
        <v>41</v>
      </c>
      <c r="L579" t="s">
        <v>60</v>
      </c>
      <c r="M579">
        <v>130650</v>
      </c>
      <c r="N579"/>
      <c r="O579" t="s">
        <v>5635</v>
      </c>
      <c r="P579" t="s">
        <v>5636</v>
      </c>
    </row>
    <row r="580" spans="1:16" x14ac:dyDescent="0.35">
      <c r="A580" t="s">
        <v>1</v>
      </c>
      <c r="B580" t="s">
        <v>210</v>
      </c>
      <c r="C580" t="s">
        <v>290</v>
      </c>
      <c r="D580" t="s">
        <v>4526</v>
      </c>
      <c r="E580" t="s">
        <v>59</v>
      </c>
      <c r="F580" t="b">
        <v>0</v>
      </c>
      <c r="G580" t="s">
        <v>65</v>
      </c>
      <c r="H580" s="1">
        <v>46029.835138888891</v>
      </c>
      <c r="I580" t="b">
        <v>0</v>
      </c>
      <c r="J580" t="b">
        <v>1</v>
      </c>
      <c r="K580" t="s">
        <v>41</v>
      </c>
      <c r="L580" t="s">
        <v>60</v>
      </c>
      <c r="M580">
        <v>157500</v>
      </c>
      <c r="N580"/>
      <c r="O580" t="s">
        <v>5637</v>
      </c>
      <c r="P580" t="s">
        <v>5638</v>
      </c>
    </row>
    <row r="581" spans="1:16" x14ac:dyDescent="0.35">
      <c r="A581" t="s">
        <v>1</v>
      </c>
      <c r="B581" t="s">
        <v>5639</v>
      </c>
      <c r="C581" t="s">
        <v>175</v>
      </c>
      <c r="D581" t="s">
        <v>4526</v>
      </c>
      <c r="E581" t="s">
        <v>59</v>
      </c>
      <c r="F581" t="b">
        <v>0</v>
      </c>
      <c r="G581" t="s">
        <v>77</v>
      </c>
      <c r="H581" s="1">
        <v>46029.835509259261</v>
      </c>
      <c r="I581" t="b">
        <v>0</v>
      </c>
      <c r="J581" t="b">
        <v>1</v>
      </c>
      <c r="K581" t="s">
        <v>41</v>
      </c>
      <c r="L581" t="s">
        <v>60</v>
      </c>
      <c r="M581">
        <v>236500</v>
      </c>
      <c r="N581"/>
      <c r="O581" t="s">
        <v>2023</v>
      </c>
      <c r="P581" t="s">
        <v>5640</v>
      </c>
    </row>
    <row r="582" spans="1:16" x14ac:dyDescent="0.35">
      <c r="A582" t="s">
        <v>7</v>
      </c>
      <c r="B582" t="s">
        <v>5641</v>
      </c>
      <c r="C582" t="s">
        <v>543</v>
      </c>
      <c r="D582" t="s">
        <v>2360</v>
      </c>
      <c r="E582" t="s">
        <v>59</v>
      </c>
      <c r="F582" t="b">
        <v>0</v>
      </c>
      <c r="G582" t="s">
        <v>65</v>
      </c>
      <c r="H582" s="1">
        <v>46029.875219907408</v>
      </c>
      <c r="I582" t="b">
        <v>0</v>
      </c>
      <c r="J582" t="b">
        <v>1</v>
      </c>
      <c r="K582" t="s">
        <v>41</v>
      </c>
      <c r="L582" t="s">
        <v>60</v>
      </c>
      <c r="M582">
        <v>102606</v>
      </c>
      <c r="N582"/>
      <c r="O582" t="s">
        <v>5642</v>
      </c>
      <c r="P582" t="s">
        <v>5643</v>
      </c>
    </row>
    <row r="583" spans="1:16" x14ac:dyDescent="0.35">
      <c r="A583" t="s">
        <v>0</v>
      </c>
      <c r="B583" t="s">
        <v>0</v>
      </c>
      <c r="C583" t="s">
        <v>398</v>
      </c>
      <c r="D583" t="s">
        <v>4346</v>
      </c>
      <c r="E583" t="s">
        <v>59</v>
      </c>
      <c r="F583" t="b">
        <v>0</v>
      </c>
      <c r="G583" t="s">
        <v>89</v>
      </c>
      <c r="H583" s="1">
        <v>46029.875949074078</v>
      </c>
      <c r="I583" t="b">
        <v>0</v>
      </c>
      <c r="J583" t="b">
        <v>1</v>
      </c>
      <c r="K583" t="s">
        <v>41</v>
      </c>
      <c r="L583" t="s">
        <v>60</v>
      </c>
      <c r="M583">
        <v>75000</v>
      </c>
      <c r="N583"/>
      <c r="O583" t="s">
        <v>5644</v>
      </c>
      <c r="P583" t="s">
        <v>5645</v>
      </c>
    </row>
    <row r="584" spans="1:16" x14ac:dyDescent="0.35">
      <c r="A584" t="s">
        <v>0</v>
      </c>
      <c r="B584" t="s">
        <v>5646</v>
      </c>
      <c r="C584" t="s">
        <v>2217</v>
      </c>
      <c r="D584" t="s">
        <v>2360</v>
      </c>
      <c r="E584" t="s">
        <v>59</v>
      </c>
      <c r="F584" t="b">
        <v>0</v>
      </c>
      <c r="G584" t="s">
        <v>68</v>
      </c>
      <c r="H584" s="1">
        <v>46029.876261574071</v>
      </c>
      <c r="I584" t="b">
        <v>0</v>
      </c>
      <c r="J584" t="b">
        <v>0</v>
      </c>
      <c r="K584" t="s">
        <v>41</v>
      </c>
      <c r="L584" t="s">
        <v>60</v>
      </c>
      <c r="M584">
        <v>65000</v>
      </c>
      <c r="N584"/>
      <c r="O584" t="s">
        <v>5647</v>
      </c>
      <c r="P584" t="s">
        <v>1493</v>
      </c>
    </row>
    <row r="585" spans="1:16" x14ac:dyDescent="0.35">
      <c r="A585" t="s">
        <v>1</v>
      </c>
      <c r="B585" t="s">
        <v>5648</v>
      </c>
      <c r="C585" t="s">
        <v>246</v>
      </c>
      <c r="D585" t="s">
        <v>4526</v>
      </c>
      <c r="E585" t="s">
        <v>88</v>
      </c>
      <c r="F585" t="b">
        <v>0</v>
      </c>
      <c r="G585" t="s">
        <v>65</v>
      </c>
      <c r="H585" s="1">
        <v>46029.876712962963</v>
      </c>
      <c r="I585" t="b">
        <v>0</v>
      </c>
      <c r="J585" t="b">
        <v>0</v>
      </c>
      <c r="K585" t="s">
        <v>41</v>
      </c>
      <c r="L585" t="s">
        <v>74</v>
      </c>
      <c r="M585"/>
      <c r="N585">
        <v>77.5</v>
      </c>
      <c r="O585" t="s">
        <v>5649</v>
      </c>
      <c r="P585" t="s">
        <v>5650</v>
      </c>
    </row>
    <row r="586" spans="1:16" x14ac:dyDescent="0.35">
      <c r="A586" t="s">
        <v>1</v>
      </c>
      <c r="B586" t="s">
        <v>5651</v>
      </c>
      <c r="C586" t="s">
        <v>422</v>
      </c>
      <c r="D586" t="s">
        <v>4346</v>
      </c>
      <c r="E586" t="s">
        <v>59</v>
      </c>
      <c r="F586" t="b">
        <v>0</v>
      </c>
      <c r="G586" t="s">
        <v>77</v>
      </c>
      <c r="H586" s="1">
        <v>46029.876944444448</v>
      </c>
      <c r="I586" t="b">
        <v>0</v>
      </c>
      <c r="J586" t="b">
        <v>1</v>
      </c>
      <c r="K586" t="s">
        <v>41</v>
      </c>
      <c r="L586" t="s">
        <v>60</v>
      </c>
      <c r="M586">
        <v>106161.85</v>
      </c>
      <c r="N586"/>
      <c r="O586" t="s">
        <v>414</v>
      </c>
      <c r="P586" t="s">
        <v>5652</v>
      </c>
    </row>
    <row r="587" spans="1:16" x14ac:dyDescent="0.35">
      <c r="A587" t="s">
        <v>0</v>
      </c>
      <c r="B587" t="s">
        <v>1573</v>
      </c>
      <c r="C587" t="s">
        <v>218</v>
      </c>
      <c r="D587" t="s">
        <v>4526</v>
      </c>
      <c r="E587" t="s">
        <v>88</v>
      </c>
      <c r="F587" t="b">
        <v>0</v>
      </c>
      <c r="G587" t="s">
        <v>63</v>
      </c>
      <c r="H587" s="1">
        <v>46029.887685185182</v>
      </c>
      <c r="I587" t="b">
        <v>0</v>
      </c>
      <c r="J587" t="b">
        <v>0</v>
      </c>
      <c r="K587" t="s">
        <v>41</v>
      </c>
      <c r="L587" t="s">
        <v>74</v>
      </c>
      <c r="M587"/>
      <c r="N587">
        <v>65</v>
      </c>
      <c r="O587" t="s">
        <v>2251</v>
      </c>
      <c r="P587" t="s">
        <v>1482</v>
      </c>
    </row>
    <row r="588" spans="1:16" x14ac:dyDescent="0.35">
      <c r="A588" t="s">
        <v>0</v>
      </c>
      <c r="B588" t="s">
        <v>5653</v>
      </c>
      <c r="C588" t="s">
        <v>81</v>
      </c>
      <c r="D588" t="s">
        <v>2734</v>
      </c>
      <c r="E588" t="s">
        <v>59</v>
      </c>
      <c r="F588" t="b">
        <v>0</v>
      </c>
      <c r="G588" t="s">
        <v>77</v>
      </c>
      <c r="H588" s="1">
        <v>46029.917175925933</v>
      </c>
      <c r="I588" t="b">
        <v>0</v>
      </c>
      <c r="J588" t="b">
        <v>0</v>
      </c>
      <c r="K588" t="s">
        <v>41</v>
      </c>
      <c r="L588" t="s">
        <v>60</v>
      </c>
      <c r="M588">
        <v>99850</v>
      </c>
      <c r="N588"/>
      <c r="O588" t="s">
        <v>5654</v>
      </c>
      <c r="P588" t="s">
        <v>3570</v>
      </c>
    </row>
    <row r="589" spans="1:16" x14ac:dyDescent="0.35">
      <c r="A589" t="s">
        <v>2</v>
      </c>
      <c r="B589" t="s">
        <v>5655</v>
      </c>
      <c r="C589" t="s">
        <v>810</v>
      </c>
      <c r="D589" t="s">
        <v>2360</v>
      </c>
      <c r="E589" t="s">
        <v>59</v>
      </c>
      <c r="F589" t="b">
        <v>0</v>
      </c>
      <c r="G589" t="s">
        <v>77</v>
      </c>
      <c r="H589" s="1">
        <v>46029.917824074073</v>
      </c>
      <c r="I589" t="b">
        <v>0</v>
      </c>
      <c r="J589" t="b">
        <v>1</v>
      </c>
      <c r="K589" t="s">
        <v>41</v>
      </c>
      <c r="L589" t="s">
        <v>60</v>
      </c>
      <c r="M589">
        <v>174000</v>
      </c>
      <c r="N589"/>
      <c r="O589" t="s">
        <v>3377</v>
      </c>
      <c r="P589" t="s">
        <v>85</v>
      </c>
    </row>
    <row r="590" spans="1:16" x14ac:dyDescent="0.35">
      <c r="A590" t="s">
        <v>1</v>
      </c>
      <c r="B590" t="s">
        <v>694</v>
      </c>
      <c r="C590" t="s">
        <v>812</v>
      </c>
      <c r="D590" t="s">
        <v>2360</v>
      </c>
      <c r="E590" t="s">
        <v>59</v>
      </c>
      <c r="F590" t="b">
        <v>0</v>
      </c>
      <c r="G590" t="s">
        <v>65</v>
      </c>
      <c r="H590" s="1">
        <v>46029.91810185185</v>
      </c>
      <c r="I590" t="b">
        <v>0</v>
      </c>
      <c r="J590" t="b">
        <v>1</v>
      </c>
      <c r="K590" t="s">
        <v>41</v>
      </c>
      <c r="L590" t="s">
        <v>60</v>
      </c>
      <c r="M590">
        <v>112000</v>
      </c>
      <c r="N590"/>
      <c r="O590" t="s">
        <v>1355</v>
      </c>
      <c r="P590" t="s">
        <v>5656</v>
      </c>
    </row>
    <row r="591" spans="1:16" x14ac:dyDescent="0.35">
      <c r="A591" t="s">
        <v>1</v>
      </c>
      <c r="B591" t="s">
        <v>5657</v>
      </c>
      <c r="C591" t="s">
        <v>218</v>
      </c>
      <c r="D591" t="s">
        <v>4526</v>
      </c>
      <c r="E591" t="s">
        <v>59</v>
      </c>
      <c r="F591" t="b">
        <v>0</v>
      </c>
      <c r="G591" t="s">
        <v>65</v>
      </c>
      <c r="H591" s="1">
        <v>46029.918240740742</v>
      </c>
      <c r="I591" t="b">
        <v>1</v>
      </c>
      <c r="J591" t="b">
        <v>0</v>
      </c>
      <c r="K591" t="s">
        <v>41</v>
      </c>
      <c r="L591" t="s">
        <v>74</v>
      </c>
      <c r="M591"/>
      <c r="N591">
        <v>65</v>
      </c>
      <c r="O591" t="s">
        <v>2593</v>
      </c>
      <c r="P591" t="s">
        <v>5658</v>
      </c>
    </row>
    <row r="592" spans="1:16" x14ac:dyDescent="0.35">
      <c r="A592" t="s">
        <v>2</v>
      </c>
      <c r="B592" t="s">
        <v>5659</v>
      </c>
      <c r="C592" t="s">
        <v>172</v>
      </c>
      <c r="D592" t="s">
        <v>4526</v>
      </c>
      <c r="E592" t="s">
        <v>59</v>
      </c>
      <c r="F592" t="b">
        <v>0</v>
      </c>
      <c r="G592" t="s">
        <v>65</v>
      </c>
      <c r="H592" s="1">
        <v>46029.918437499997</v>
      </c>
      <c r="I592" t="b">
        <v>0</v>
      </c>
      <c r="J592" t="b">
        <v>1</v>
      </c>
      <c r="K592" t="s">
        <v>41</v>
      </c>
      <c r="L592" t="s">
        <v>60</v>
      </c>
      <c r="M592">
        <v>148500</v>
      </c>
      <c r="N592"/>
      <c r="O592" t="s">
        <v>4526</v>
      </c>
      <c r="P592" t="s">
        <v>5660</v>
      </c>
    </row>
    <row r="593" spans="1:16" x14ac:dyDescent="0.35">
      <c r="A593" t="s">
        <v>7</v>
      </c>
      <c r="B593" t="s">
        <v>5661</v>
      </c>
      <c r="C593" t="s">
        <v>218</v>
      </c>
      <c r="D593" t="s">
        <v>2360</v>
      </c>
      <c r="E593" t="s">
        <v>59</v>
      </c>
      <c r="F593" t="b">
        <v>0</v>
      </c>
      <c r="G593" t="s">
        <v>63</v>
      </c>
      <c r="H593" s="1">
        <v>46029.929375</v>
      </c>
      <c r="I593" t="b">
        <v>1</v>
      </c>
      <c r="J593" t="b">
        <v>0</v>
      </c>
      <c r="K593" t="s">
        <v>41</v>
      </c>
      <c r="L593" t="s">
        <v>74</v>
      </c>
      <c r="M593"/>
      <c r="N593">
        <v>71</v>
      </c>
      <c r="O593" t="s">
        <v>323</v>
      </c>
      <c r="P593" t="s">
        <v>1511</v>
      </c>
    </row>
    <row r="594" spans="1:16" x14ac:dyDescent="0.35">
      <c r="A594" t="s">
        <v>0</v>
      </c>
      <c r="B594" t="s">
        <v>5662</v>
      </c>
      <c r="C594" t="s">
        <v>5663</v>
      </c>
      <c r="D594" t="s">
        <v>4526</v>
      </c>
      <c r="E594" t="s">
        <v>59</v>
      </c>
      <c r="F594" t="b">
        <v>0</v>
      </c>
      <c r="G594" t="s">
        <v>68</v>
      </c>
      <c r="H594" s="1">
        <v>46029.959189814806</v>
      </c>
      <c r="I594" t="b">
        <v>0</v>
      </c>
      <c r="J594" t="b">
        <v>1</v>
      </c>
      <c r="K594" t="s">
        <v>41</v>
      </c>
      <c r="L594" t="s">
        <v>60</v>
      </c>
      <c r="M594">
        <v>55000</v>
      </c>
      <c r="N594"/>
      <c r="O594" t="s">
        <v>5664</v>
      </c>
      <c r="P594" t="s">
        <v>5665</v>
      </c>
    </row>
    <row r="595" spans="1:16" x14ac:dyDescent="0.35">
      <c r="A595" t="s">
        <v>1</v>
      </c>
      <c r="B595" t="s">
        <v>5666</v>
      </c>
      <c r="C595" t="s">
        <v>224</v>
      </c>
      <c r="D595" t="s">
        <v>5667</v>
      </c>
      <c r="E595" t="s">
        <v>59</v>
      </c>
      <c r="F595" t="b">
        <v>0</v>
      </c>
      <c r="G595" t="s">
        <v>65</v>
      </c>
      <c r="H595" s="1">
        <v>46029.959745370368</v>
      </c>
      <c r="I595" t="b">
        <v>0</v>
      </c>
      <c r="J595" t="b">
        <v>0</v>
      </c>
      <c r="K595" t="s">
        <v>41</v>
      </c>
      <c r="L595" t="s">
        <v>60</v>
      </c>
      <c r="M595">
        <v>117500</v>
      </c>
      <c r="N595"/>
      <c r="O595" t="s">
        <v>1454</v>
      </c>
      <c r="P595" t="s">
        <v>5668</v>
      </c>
    </row>
    <row r="596" spans="1:16" x14ac:dyDescent="0.35">
      <c r="A596" t="s">
        <v>1</v>
      </c>
      <c r="B596" t="s">
        <v>5669</v>
      </c>
      <c r="C596" t="s">
        <v>4286</v>
      </c>
      <c r="D596" t="s">
        <v>4526</v>
      </c>
      <c r="E596" t="s">
        <v>59</v>
      </c>
      <c r="F596" t="b">
        <v>0</v>
      </c>
      <c r="G596" t="s">
        <v>65</v>
      </c>
      <c r="H596" s="1">
        <v>46029.959907407407</v>
      </c>
      <c r="I596" t="b">
        <v>0</v>
      </c>
      <c r="J596" t="b">
        <v>1</v>
      </c>
      <c r="K596" t="s">
        <v>41</v>
      </c>
      <c r="L596" t="s">
        <v>60</v>
      </c>
      <c r="M596">
        <v>122500</v>
      </c>
      <c r="N596"/>
      <c r="O596" t="s">
        <v>5670</v>
      </c>
      <c r="P596" t="s">
        <v>5671</v>
      </c>
    </row>
    <row r="597" spans="1:16" x14ac:dyDescent="0.35">
      <c r="A597" t="s">
        <v>1</v>
      </c>
      <c r="B597" t="s">
        <v>1</v>
      </c>
      <c r="C597" t="s">
        <v>445</v>
      </c>
      <c r="D597" t="s">
        <v>4526</v>
      </c>
      <c r="E597" t="s">
        <v>59</v>
      </c>
      <c r="F597" t="b">
        <v>0</v>
      </c>
      <c r="G597" t="s">
        <v>65</v>
      </c>
      <c r="H597" s="1">
        <v>46029.960104166668</v>
      </c>
      <c r="I597" t="b">
        <v>0</v>
      </c>
      <c r="J597" t="b">
        <v>1</v>
      </c>
      <c r="K597" t="s">
        <v>41</v>
      </c>
      <c r="L597" t="s">
        <v>60</v>
      </c>
      <c r="M597">
        <v>115000</v>
      </c>
      <c r="N597"/>
      <c r="O597" t="s">
        <v>5672</v>
      </c>
      <c r="P597" t="s">
        <v>5673</v>
      </c>
    </row>
    <row r="598" spans="1:16" x14ac:dyDescent="0.35">
      <c r="A598" t="s">
        <v>1</v>
      </c>
      <c r="B598" t="s">
        <v>5674</v>
      </c>
      <c r="C598" t="s">
        <v>422</v>
      </c>
      <c r="D598" t="s">
        <v>4526</v>
      </c>
      <c r="E598" t="s">
        <v>59</v>
      </c>
      <c r="F598" t="b">
        <v>0</v>
      </c>
      <c r="G598" t="s">
        <v>65</v>
      </c>
      <c r="H598" s="1">
        <v>46029.960104166668</v>
      </c>
      <c r="I598" t="b">
        <v>1</v>
      </c>
      <c r="J598" t="b">
        <v>1</v>
      </c>
      <c r="K598" t="s">
        <v>41</v>
      </c>
      <c r="L598" t="s">
        <v>60</v>
      </c>
      <c r="M598">
        <v>119750</v>
      </c>
      <c r="N598"/>
      <c r="O598" t="s">
        <v>468</v>
      </c>
      <c r="P598" t="s">
        <v>5675</v>
      </c>
    </row>
    <row r="599" spans="1:16" x14ac:dyDescent="0.35">
      <c r="A599" t="s">
        <v>0</v>
      </c>
      <c r="B599" t="s">
        <v>5676</v>
      </c>
      <c r="C599" t="s">
        <v>1150</v>
      </c>
      <c r="D599" t="s">
        <v>2360</v>
      </c>
      <c r="E599" t="s">
        <v>59</v>
      </c>
      <c r="F599" t="b">
        <v>0</v>
      </c>
      <c r="G599" t="s">
        <v>63</v>
      </c>
      <c r="H599" s="1">
        <v>46029.971018518518</v>
      </c>
      <c r="I599" t="b">
        <v>0</v>
      </c>
      <c r="J599" t="b">
        <v>1</v>
      </c>
      <c r="K599" t="s">
        <v>41</v>
      </c>
      <c r="L599" t="s">
        <v>74</v>
      </c>
      <c r="M599"/>
      <c r="N599">
        <v>39.145000000000003</v>
      </c>
      <c r="O599" t="s">
        <v>2411</v>
      </c>
      <c r="P599" t="s">
        <v>5677</v>
      </c>
    </row>
    <row r="600" spans="1:16" x14ac:dyDescent="0.35">
      <c r="A600" t="s">
        <v>1</v>
      </c>
      <c r="B600" t="s">
        <v>5678</v>
      </c>
      <c r="C600" t="s">
        <v>5679</v>
      </c>
      <c r="D600" t="s">
        <v>2360</v>
      </c>
      <c r="E600" t="s">
        <v>59</v>
      </c>
      <c r="F600" t="b">
        <v>0</v>
      </c>
      <c r="G600" t="s">
        <v>63</v>
      </c>
      <c r="H600" s="1">
        <v>46029.971261574072</v>
      </c>
      <c r="I600" t="b">
        <v>0</v>
      </c>
      <c r="J600" t="b">
        <v>1</v>
      </c>
      <c r="K600" t="s">
        <v>41</v>
      </c>
      <c r="L600" t="s">
        <v>60</v>
      </c>
      <c r="M600">
        <v>140000</v>
      </c>
      <c r="N600"/>
      <c r="O600" t="s">
        <v>1239</v>
      </c>
      <c r="P600" t="s">
        <v>5617</v>
      </c>
    </row>
    <row r="601" spans="1:16" x14ac:dyDescent="0.35">
      <c r="A601" t="s">
        <v>0</v>
      </c>
      <c r="B601" t="s">
        <v>5680</v>
      </c>
      <c r="C601" t="s">
        <v>112</v>
      </c>
      <c r="D601" t="s">
        <v>4526</v>
      </c>
      <c r="E601" t="s">
        <v>59</v>
      </c>
      <c r="F601" t="b">
        <v>0</v>
      </c>
      <c r="G601" t="s">
        <v>65</v>
      </c>
      <c r="H601" s="1">
        <v>46030.000069444453</v>
      </c>
      <c r="I601" t="b">
        <v>0</v>
      </c>
      <c r="J601" t="b">
        <v>1</v>
      </c>
      <c r="K601" t="s">
        <v>41</v>
      </c>
      <c r="L601" t="s">
        <v>60</v>
      </c>
      <c r="M601">
        <v>138000</v>
      </c>
      <c r="N601"/>
      <c r="O601" t="s">
        <v>1114</v>
      </c>
      <c r="P601" t="s">
        <v>5681</v>
      </c>
    </row>
    <row r="602" spans="1:16" x14ac:dyDescent="0.35">
      <c r="A602" t="s">
        <v>0</v>
      </c>
      <c r="B602" t="s">
        <v>5682</v>
      </c>
      <c r="C602" t="s">
        <v>172</v>
      </c>
      <c r="D602" t="s">
        <v>5683</v>
      </c>
      <c r="E602" t="s">
        <v>59</v>
      </c>
      <c r="F602" t="b">
        <v>0</v>
      </c>
      <c r="G602" t="s">
        <v>68</v>
      </c>
      <c r="H602" s="1">
        <v>46030.000925925917</v>
      </c>
      <c r="I602" t="b">
        <v>0</v>
      </c>
      <c r="J602" t="b">
        <v>0</v>
      </c>
      <c r="K602" t="s">
        <v>41</v>
      </c>
      <c r="L602" t="s">
        <v>74</v>
      </c>
      <c r="M602"/>
      <c r="N602">
        <v>22</v>
      </c>
      <c r="O602" t="s">
        <v>5684</v>
      </c>
      <c r="P602" t="s">
        <v>352</v>
      </c>
    </row>
    <row r="603" spans="1:16" x14ac:dyDescent="0.35">
      <c r="A603" t="s">
        <v>0</v>
      </c>
      <c r="B603" t="s">
        <v>5685</v>
      </c>
      <c r="C603" t="s">
        <v>76</v>
      </c>
      <c r="D603" t="s">
        <v>584</v>
      </c>
      <c r="E603" t="s">
        <v>72</v>
      </c>
      <c r="F603" t="b">
        <v>1</v>
      </c>
      <c r="G603" t="s">
        <v>19</v>
      </c>
      <c r="H603" s="1">
        <v>46030.004571759258</v>
      </c>
      <c r="I603" t="b">
        <v>0</v>
      </c>
      <c r="J603" t="b">
        <v>0</v>
      </c>
      <c r="K603" t="s">
        <v>19</v>
      </c>
      <c r="L603" t="s">
        <v>74</v>
      </c>
      <c r="M603"/>
      <c r="N603">
        <v>25</v>
      </c>
      <c r="O603" t="s">
        <v>584</v>
      </c>
      <c r="P603" t="s">
        <v>5686</v>
      </c>
    </row>
    <row r="604" spans="1:16" x14ac:dyDescent="0.35">
      <c r="A604" t="s">
        <v>0</v>
      </c>
      <c r="B604" t="s">
        <v>5687</v>
      </c>
      <c r="C604" t="s">
        <v>76</v>
      </c>
      <c r="D604" t="s">
        <v>584</v>
      </c>
      <c r="E604" t="s">
        <v>72</v>
      </c>
      <c r="F604" t="b">
        <v>1</v>
      </c>
      <c r="G604" t="s">
        <v>19</v>
      </c>
      <c r="H604" s="1">
        <v>46030.004571759258</v>
      </c>
      <c r="I604" t="b">
        <v>0</v>
      </c>
      <c r="J604" t="b">
        <v>0</v>
      </c>
      <c r="K604" t="s">
        <v>19</v>
      </c>
      <c r="L604" t="s">
        <v>74</v>
      </c>
      <c r="M604"/>
      <c r="N604">
        <v>25</v>
      </c>
      <c r="O604" t="s">
        <v>584</v>
      </c>
      <c r="P604" t="s">
        <v>5688</v>
      </c>
    </row>
    <row r="605" spans="1:16" x14ac:dyDescent="0.35">
      <c r="A605" t="s">
        <v>1</v>
      </c>
      <c r="B605" t="s">
        <v>5689</v>
      </c>
      <c r="C605" t="s">
        <v>955</v>
      </c>
      <c r="D605" t="s">
        <v>3761</v>
      </c>
      <c r="E605" t="s">
        <v>59</v>
      </c>
      <c r="F605" t="b">
        <v>0</v>
      </c>
      <c r="G605" t="s">
        <v>13</v>
      </c>
      <c r="H605" s="1">
        <v>46030.009143518517</v>
      </c>
      <c r="I605" t="b">
        <v>0</v>
      </c>
      <c r="J605" t="b">
        <v>0</v>
      </c>
      <c r="K605" t="s">
        <v>13</v>
      </c>
      <c r="L605" t="s">
        <v>60</v>
      </c>
      <c r="M605">
        <v>194000</v>
      </c>
      <c r="N605"/>
      <c r="O605" t="s">
        <v>5690</v>
      </c>
      <c r="P605" t="s">
        <v>5691</v>
      </c>
    </row>
    <row r="606" spans="1:16" x14ac:dyDescent="0.35">
      <c r="A606" t="s">
        <v>2</v>
      </c>
      <c r="B606" t="s">
        <v>5692</v>
      </c>
      <c r="C606" t="s">
        <v>1384</v>
      </c>
      <c r="D606" t="s">
        <v>4526</v>
      </c>
      <c r="E606" t="s">
        <v>88</v>
      </c>
      <c r="F606" t="b">
        <v>0</v>
      </c>
      <c r="G606" t="s">
        <v>77</v>
      </c>
      <c r="H606" s="1">
        <v>46030.042210648149</v>
      </c>
      <c r="I606" t="b">
        <v>1</v>
      </c>
      <c r="J606" t="b">
        <v>0</v>
      </c>
      <c r="K606" t="s">
        <v>41</v>
      </c>
      <c r="L606" t="s">
        <v>74</v>
      </c>
      <c r="M606"/>
      <c r="N606">
        <v>45</v>
      </c>
      <c r="O606" t="s">
        <v>105</v>
      </c>
      <c r="P606" t="s">
        <v>5693</v>
      </c>
    </row>
    <row r="607" spans="1:16" x14ac:dyDescent="0.35">
      <c r="A607" t="s">
        <v>7</v>
      </c>
      <c r="B607" t="s">
        <v>5694</v>
      </c>
      <c r="C607" t="s">
        <v>142</v>
      </c>
      <c r="D607" t="s">
        <v>4526</v>
      </c>
      <c r="E607" t="s">
        <v>59</v>
      </c>
      <c r="F607" t="b">
        <v>0</v>
      </c>
      <c r="G607" t="s">
        <v>65</v>
      </c>
      <c r="H607" s="1">
        <v>46030.08357638889</v>
      </c>
      <c r="I607" t="b">
        <v>0</v>
      </c>
      <c r="J607" t="b">
        <v>0</v>
      </c>
      <c r="K607" t="s">
        <v>41</v>
      </c>
      <c r="L607" t="s">
        <v>60</v>
      </c>
      <c r="M607">
        <v>120250</v>
      </c>
      <c r="N607"/>
      <c r="O607" t="s">
        <v>3733</v>
      </c>
      <c r="P607" t="s">
        <v>5695</v>
      </c>
    </row>
    <row r="608" spans="1:16" x14ac:dyDescent="0.35">
      <c r="A608" t="s">
        <v>7</v>
      </c>
      <c r="B608" t="s">
        <v>5696</v>
      </c>
      <c r="C608" t="s">
        <v>172</v>
      </c>
      <c r="D608" t="s">
        <v>4526</v>
      </c>
      <c r="E608" t="s">
        <v>59</v>
      </c>
      <c r="F608" t="b">
        <v>0</v>
      </c>
      <c r="G608" t="s">
        <v>68</v>
      </c>
      <c r="H608" s="1">
        <v>46030.084189814806</v>
      </c>
      <c r="I608" t="b">
        <v>1</v>
      </c>
      <c r="J608" t="b">
        <v>1</v>
      </c>
      <c r="K608" t="s">
        <v>41</v>
      </c>
      <c r="L608" t="s">
        <v>60</v>
      </c>
      <c r="M608">
        <v>160590</v>
      </c>
      <c r="N608"/>
      <c r="O608" t="s">
        <v>5697</v>
      </c>
    </row>
    <row r="609" spans="1:16" x14ac:dyDescent="0.35">
      <c r="A609" t="s">
        <v>1</v>
      </c>
      <c r="B609" t="s">
        <v>5698</v>
      </c>
      <c r="C609" t="s">
        <v>1390</v>
      </c>
      <c r="D609" t="s">
        <v>2360</v>
      </c>
      <c r="E609" t="s">
        <v>59</v>
      </c>
      <c r="F609" t="b">
        <v>0</v>
      </c>
      <c r="G609" t="s">
        <v>65</v>
      </c>
      <c r="H609" s="1">
        <v>46030.08488425926</v>
      </c>
      <c r="I609" t="b">
        <v>0</v>
      </c>
      <c r="J609" t="b">
        <v>1</v>
      </c>
      <c r="K609" t="s">
        <v>41</v>
      </c>
      <c r="L609" t="s">
        <v>60</v>
      </c>
      <c r="M609">
        <v>137500</v>
      </c>
      <c r="N609"/>
      <c r="O609" t="s">
        <v>959</v>
      </c>
      <c r="P609" t="s">
        <v>5699</v>
      </c>
    </row>
    <row r="610" spans="1:16" x14ac:dyDescent="0.35">
      <c r="A610" t="s">
        <v>2</v>
      </c>
      <c r="B610" t="s">
        <v>5700</v>
      </c>
      <c r="C610" t="s">
        <v>102</v>
      </c>
      <c r="D610" t="s">
        <v>4526</v>
      </c>
      <c r="E610" t="s">
        <v>59</v>
      </c>
      <c r="F610" t="b">
        <v>0</v>
      </c>
      <c r="G610" t="s">
        <v>89</v>
      </c>
      <c r="H610" s="1">
        <v>46030.086817129632</v>
      </c>
      <c r="I610" t="b">
        <v>0</v>
      </c>
      <c r="J610" t="b">
        <v>1</v>
      </c>
      <c r="K610" t="s">
        <v>41</v>
      </c>
      <c r="L610" t="s">
        <v>60</v>
      </c>
      <c r="M610">
        <v>147000</v>
      </c>
      <c r="N610"/>
      <c r="O610" t="s">
        <v>4831</v>
      </c>
      <c r="P610" t="s">
        <v>216</v>
      </c>
    </row>
    <row r="611" spans="1:16" x14ac:dyDescent="0.35">
      <c r="A611" t="s">
        <v>2</v>
      </c>
      <c r="B611" t="s">
        <v>5701</v>
      </c>
      <c r="C611" t="s">
        <v>1369</v>
      </c>
      <c r="D611" t="s">
        <v>4526</v>
      </c>
      <c r="E611" t="s">
        <v>59</v>
      </c>
      <c r="F611" t="b">
        <v>0</v>
      </c>
      <c r="G611" t="s">
        <v>73</v>
      </c>
      <c r="H611" s="1">
        <v>46030.127685185187</v>
      </c>
      <c r="I611" t="b">
        <v>0</v>
      </c>
      <c r="J611" t="b">
        <v>0</v>
      </c>
      <c r="K611" t="s">
        <v>41</v>
      </c>
      <c r="L611" t="s">
        <v>60</v>
      </c>
      <c r="M611">
        <v>115000</v>
      </c>
      <c r="N611"/>
      <c r="O611" t="s">
        <v>329</v>
      </c>
    </row>
    <row r="612" spans="1:16" x14ac:dyDescent="0.35">
      <c r="A612" t="s">
        <v>2</v>
      </c>
      <c r="B612" t="s">
        <v>5702</v>
      </c>
      <c r="C612" t="s">
        <v>142</v>
      </c>
      <c r="D612" t="s">
        <v>4346</v>
      </c>
      <c r="E612" t="s">
        <v>59</v>
      </c>
      <c r="F612" t="b">
        <v>0</v>
      </c>
      <c r="G612" t="s">
        <v>65</v>
      </c>
      <c r="H612" s="1">
        <v>46030.167743055557</v>
      </c>
      <c r="I612" t="b">
        <v>0</v>
      </c>
      <c r="J612" t="b">
        <v>1</v>
      </c>
      <c r="K612" t="s">
        <v>41</v>
      </c>
      <c r="L612" t="s">
        <v>60</v>
      </c>
      <c r="M612">
        <v>172500</v>
      </c>
      <c r="N612"/>
      <c r="O612" t="s">
        <v>444</v>
      </c>
      <c r="P612" t="s">
        <v>5703</v>
      </c>
    </row>
    <row r="613" spans="1:16" x14ac:dyDescent="0.35">
      <c r="A613" t="s">
        <v>0</v>
      </c>
      <c r="B613" t="s">
        <v>1683</v>
      </c>
      <c r="C613" t="s">
        <v>810</v>
      </c>
      <c r="D613" t="s">
        <v>4526</v>
      </c>
      <c r="E613" t="s">
        <v>59</v>
      </c>
      <c r="F613" t="b">
        <v>0</v>
      </c>
      <c r="G613" t="s">
        <v>77</v>
      </c>
      <c r="H613" s="1">
        <v>46030.292094907411</v>
      </c>
      <c r="I613" t="b">
        <v>0</v>
      </c>
      <c r="J613" t="b">
        <v>1</v>
      </c>
      <c r="K613" t="s">
        <v>41</v>
      </c>
      <c r="L613" t="s">
        <v>60</v>
      </c>
      <c r="M613">
        <v>118070</v>
      </c>
      <c r="N613"/>
      <c r="O613" t="s">
        <v>4987</v>
      </c>
      <c r="P613" t="s">
        <v>5704</v>
      </c>
    </row>
    <row r="614" spans="1:16" x14ac:dyDescent="0.35">
      <c r="A614" t="s">
        <v>0</v>
      </c>
      <c r="B614" t="s">
        <v>5705</v>
      </c>
      <c r="C614" t="s">
        <v>162</v>
      </c>
      <c r="D614" t="s">
        <v>4526</v>
      </c>
      <c r="E614" t="s">
        <v>132</v>
      </c>
      <c r="F614" t="b">
        <v>0</v>
      </c>
      <c r="G614" t="s">
        <v>73</v>
      </c>
      <c r="H614" s="1">
        <v>46030.292268518519</v>
      </c>
      <c r="I614" t="b">
        <v>0</v>
      </c>
      <c r="J614" t="b">
        <v>1</v>
      </c>
      <c r="K614" t="s">
        <v>41</v>
      </c>
      <c r="L614" t="s">
        <v>60</v>
      </c>
      <c r="M614">
        <v>78600</v>
      </c>
      <c r="N614"/>
      <c r="O614" t="s">
        <v>4548</v>
      </c>
      <c r="P614" t="s">
        <v>288</v>
      </c>
    </row>
    <row r="615" spans="1:16" x14ac:dyDescent="0.35">
      <c r="A615" t="s">
        <v>3</v>
      </c>
      <c r="B615" t="s">
        <v>5706</v>
      </c>
      <c r="C615" t="s">
        <v>3249</v>
      </c>
      <c r="D615" t="s">
        <v>4526</v>
      </c>
      <c r="E615" t="s">
        <v>88</v>
      </c>
      <c r="F615" t="b">
        <v>0</v>
      </c>
      <c r="G615" t="s">
        <v>89</v>
      </c>
      <c r="H615" s="1">
        <v>46030.29277777778</v>
      </c>
      <c r="I615" t="b">
        <v>0</v>
      </c>
      <c r="J615" t="b">
        <v>1</v>
      </c>
      <c r="K615" t="s">
        <v>41</v>
      </c>
      <c r="L615" t="s">
        <v>74</v>
      </c>
      <c r="M615"/>
      <c r="N615">
        <v>42.5</v>
      </c>
      <c r="O615" t="s">
        <v>4743</v>
      </c>
      <c r="P615" t="s">
        <v>5707</v>
      </c>
    </row>
    <row r="616" spans="1:16" x14ac:dyDescent="0.35">
      <c r="A616" t="s">
        <v>6</v>
      </c>
      <c r="B616" t="s">
        <v>4648</v>
      </c>
      <c r="C616" t="s">
        <v>753</v>
      </c>
      <c r="D616" t="s">
        <v>2734</v>
      </c>
      <c r="E616" t="s">
        <v>59</v>
      </c>
      <c r="F616" t="b">
        <v>0</v>
      </c>
      <c r="G616" t="s">
        <v>73</v>
      </c>
      <c r="H616" s="1">
        <v>46030.293414351851</v>
      </c>
      <c r="I616" t="b">
        <v>0</v>
      </c>
      <c r="J616" t="b">
        <v>1</v>
      </c>
      <c r="K616" t="s">
        <v>41</v>
      </c>
      <c r="L616" t="s">
        <v>60</v>
      </c>
      <c r="M616">
        <v>143000</v>
      </c>
      <c r="N616"/>
      <c r="O616" t="s">
        <v>1197</v>
      </c>
      <c r="P616" t="s">
        <v>4649</v>
      </c>
    </row>
    <row r="617" spans="1:16" x14ac:dyDescent="0.35">
      <c r="A617" t="s">
        <v>1</v>
      </c>
      <c r="B617" t="s">
        <v>5708</v>
      </c>
      <c r="C617" t="s">
        <v>980</v>
      </c>
      <c r="D617" t="s">
        <v>4526</v>
      </c>
      <c r="E617" t="s">
        <v>59</v>
      </c>
      <c r="F617" t="b">
        <v>0</v>
      </c>
      <c r="G617" t="s">
        <v>65</v>
      </c>
      <c r="H617" s="1">
        <v>46030.294050925928</v>
      </c>
      <c r="I617" t="b">
        <v>0</v>
      </c>
      <c r="J617" t="b">
        <v>1</v>
      </c>
      <c r="K617" t="s">
        <v>41</v>
      </c>
      <c r="L617" t="s">
        <v>60</v>
      </c>
      <c r="M617">
        <v>175000</v>
      </c>
      <c r="N617"/>
      <c r="O617" t="s">
        <v>5709</v>
      </c>
      <c r="P617" t="s">
        <v>2685</v>
      </c>
    </row>
    <row r="618" spans="1:16" x14ac:dyDescent="0.35">
      <c r="A618" t="s">
        <v>0</v>
      </c>
      <c r="B618" t="s">
        <v>5710</v>
      </c>
      <c r="C618" t="s">
        <v>479</v>
      </c>
      <c r="D618" t="s">
        <v>2360</v>
      </c>
      <c r="E618" t="s">
        <v>59</v>
      </c>
      <c r="F618" t="b">
        <v>0</v>
      </c>
      <c r="G618" t="s">
        <v>65</v>
      </c>
      <c r="H618" s="1">
        <v>46030.333472222221</v>
      </c>
      <c r="I618" t="b">
        <v>0</v>
      </c>
      <c r="J618" t="b">
        <v>1</v>
      </c>
      <c r="K618" t="s">
        <v>41</v>
      </c>
      <c r="L618" t="s">
        <v>60</v>
      </c>
      <c r="M618">
        <v>134000</v>
      </c>
      <c r="N618"/>
      <c r="O618" t="s">
        <v>1151</v>
      </c>
    </row>
    <row r="619" spans="1:16" x14ac:dyDescent="0.35">
      <c r="A619" t="s">
        <v>2</v>
      </c>
      <c r="B619" t="s">
        <v>5711</v>
      </c>
      <c r="C619" t="s">
        <v>3723</v>
      </c>
      <c r="D619" t="s">
        <v>4526</v>
      </c>
      <c r="E619" t="s">
        <v>59</v>
      </c>
      <c r="F619" t="b">
        <v>0</v>
      </c>
      <c r="G619" t="s">
        <v>65</v>
      </c>
      <c r="H619" s="1">
        <v>46030.334687499999</v>
      </c>
      <c r="I619" t="b">
        <v>0</v>
      </c>
      <c r="J619" t="b">
        <v>0</v>
      </c>
      <c r="K619" t="s">
        <v>41</v>
      </c>
      <c r="L619" t="s">
        <v>60</v>
      </c>
      <c r="M619">
        <v>92000</v>
      </c>
      <c r="N619"/>
      <c r="O619" t="s">
        <v>5712</v>
      </c>
      <c r="P619" t="s">
        <v>705</v>
      </c>
    </row>
    <row r="620" spans="1:16" x14ac:dyDescent="0.35">
      <c r="A620" t="s">
        <v>1</v>
      </c>
      <c r="B620" t="s">
        <v>5713</v>
      </c>
      <c r="C620" t="s">
        <v>76</v>
      </c>
      <c r="D620" t="s">
        <v>141</v>
      </c>
      <c r="E620" t="s">
        <v>88</v>
      </c>
      <c r="F620" t="b">
        <v>1</v>
      </c>
      <c r="G620" t="s">
        <v>77</v>
      </c>
      <c r="H620" s="1">
        <v>46030.335879629631</v>
      </c>
      <c r="I620" t="b">
        <v>1</v>
      </c>
      <c r="J620" t="b">
        <v>0</v>
      </c>
      <c r="K620" t="s">
        <v>41</v>
      </c>
      <c r="L620" t="s">
        <v>74</v>
      </c>
      <c r="M620"/>
      <c r="N620">
        <v>21</v>
      </c>
      <c r="O620" t="s">
        <v>141</v>
      </c>
      <c r="P620" t="s">
        <v>5714</v>
      </c>
    </row>
    <row r="621" spans="1:16" x14ac:dyDescent="0.35">
      <c r="A621" t="s">
        <v>1</v>
      </c>
      <c r="B621" t="s">
        <v>5715</v>
      </c>
      <c r="C621" t="s">
        <v>3723</v>
      </c>
      <c r="D621" t="s">
        <v>4526</v>
      </c>
      <c r="E621" t="s">
        <v>59</v>
      </c>
      <c r="F621" t="b">
        <v>0</v>
      </c>
      <c r="G621" t="s">
        <v>77</v>
      </c>
      <c r="H621" s="1">
        <v>46030.336284722223</v>
      </c>
      <c r="I621" t="b">
        <v>0</v>
      </c>
      <c r="J621" t="b">
        <v>0</v>
      </c>
      <c r="K621" t="s">
        <v>41</v>
      </c>
      <c r="L621" t="s">
        <v>60</v>
      </c>
      <c r="M621">
        <v>68250</v>
      </c>
      <c r="N621"/>
      <c r="O621" t="s">
        <v>5712</v>
      </c>
      <c r="P621" t="s">
        <v>713</v>
      </c>
    </row>
    <row r="622" spans="1:16" x14ac:dyDescent="0.35">
      <c r="A622" t="s">
        <v>0</v>
      </c>
      <c r="B622" t="s">
        <v>5716</v>
      </c>
      <c r="C622" t="s">
        <v>5717</v>
      </c>
      <c r="D622" t="s">
        <v>4346</v>
      </c>
      <c r="E622" t="s">
        <v>59</v>
      </c>
      <c r="F622" t="b">
        <v>0</v>
      </c>
      <c r="G622" t="s">
        <v>19</v>
      </c>
      <c r="H622" s="1">
        <v>46030.338113425933</v>
      </c>
      <c r="I622" t="b">
        <v>0</v>
      </c>
      <c r="J622" t="b">
        <v>0</v>
      </c>
      <c r="K622" t="s">
        <v>19</v>
      </c>
      <c r="L622" t="s">
        <v>60</v>
      </c>
      <c r="M622">
        <v>450000</v>
      </c>
      <c r="N622"/>
      <c r="O622" t="s">
        <v>5718</v>
      </c>
      <c r="P622" t="s">
        <v>5719</v>
      </c>
    </row>
    <row r="623" spans="1:16" x14ac:dyDescent="0.35">
      <c r="A623" t="s">
        <v>1</v>
      </c>
      <c r="B623" t="s">
        <v>5720</v>
      </c>
      <c r="C623" t="s">
        <v>13</v>
      </c>
      <c r="D623" t="s">
        <v>5721</v>
      </c>
      <c r="E623" t="s">
        <v>132</v>
      </c>
      <c r="F623" t="b">
        <v>0</v>
      </c>
      <c r="G623" t="s">
        <v>13</v>
      </c>
      <c r="H623" s="1">
        <v>46030.341921296298</v>
      </c>
      <c r="I623" t="b">
        <v>0</v>
      </c>
      <c r="J623" t="b">
        <v>0</v>
      </c>
      <c r="K623" t="s">
        <v>13</v>
      </c>
      <c r="L623" t="s">
        <v>60</v>
      </c>
      <c r="M623">
        <v>89250</v>
      </c>
      <c r="N623"/>
      <c r="O623" t="s">
        <v>5722</v>
      </c>
      <c r="P623" t="s">
        <v>5714</v>
      </c>
    </row>
    <row r="624" spans="1:16" x14ac:dyDescent="0.35">
      <c r="A624" t="s">
        <v>0</v>
      </c>
      <c r="B624" t="s">
        <v>5723</v>
      </c>
      <c r="C624" t="s">
        <v>76</v>
      </c>
      <c r="D624" t="s">
        <v>4017</v>
      </c>
      <c r="E624" t="s">
        <v>59</v>
      </c>
      <c r="F624" t="b">
        <v>1</v>
      </c>
      <c r="G624" t="s">
        <v>77</v>
      </c>
      <c r="H624" s="1">
        <v>46030.375428240739</v>
      </c>
      <c r="I624" t="b">
        <v>1</v>
      </c>
      <c r="J624" t="b">
        <v>1</v>
      </c>
      <c r="K624" t="s">
        <v>41</v>
      </c>
      <c r="L624" t="s">
        <v>74</v>
      </c>
      <c r="M624"/>
      <c r="N624">
        <v>46</v>
      </c>
      <c r="O624" t="s">
        <v>403</v>
      </c>
      <c r="P624" t="s">
        <v>2583</v>
      </c>
    </row>
    <row r="625" spans="1:16" x14ac:dyDescent="0.35">
      <c r="A625" t="s">
        <v>0</v>
      </c>
      <c r="B625" t="s">
        <v>5318</v>
      </c>
      <c r="C625" t="s">
        <v>81</v>
      </c>
      <c r="D625" t="s">
        <v>4868</v>
      </c>
      <c r="E625" t="s">
        <v>59</v>
      </c>
      <c r="F625" t="b">
        <v>0</v>
      </c>
      <c r="G625" t="s">
        <v>77</v>
      </c>
      <c r="H625" s="1">
        <v>46030.375451388893</v>
      </c>
      <c r="I625" t="b">
        <v>0</v>
      </c>
      <c r="J625" t="b">
        <v>1</v>
      </c>
      <c r="K625" t="s">
        <v>41</v>
      </c>
      <c r="L625" t="s">
        <v>60</v>
      </c>
      <c r="M625">
        <v>185000</v>
      </c>
      <c r="N625"/>
      <c r="O625" t="s">
        <v>5724</v>
      </c>
      <c r="P625" t="s">
        <v>5725</v>
      </c>
    </row>
    <row r="626" spans="1:16" x14ac:dyDescent="0.35">
      <c r="A626" t="s">
        <v>2</v>
      </c>
      <c r="B626" t="s">
        <v>5726</v>
      </c>
      <c r="C626" t="s">
        <v>107</v>
      </c>
      <c r="D626" t="s">
        <v>4346</v>
      </c>
      <c r="E626" t="s">
        <v>59</v>
      </c>
      <c r="F626" t="b">
        <v>0</v>
      </c>
      <c r="G626" t="s">
        <v>77</v>
      </c>
      <c r="H626" s="1">
        <v>46030.376585648148</v>
      </c>
      <c r="I626" t="b">
        <v>0</v>
      </c>
      <c r="J626" t="b">
        <v>1</v>
      </c>
      <c r="K626" t="s">
        <v>41</v>
      </c>
      <c r="L626" t="s">
        <v>60</v>
      </c>
      <c r="M626">
        <v>97436.5</v>
      </c>
      <c r="N626"/>
      <c r="O626" t="s">
        <v>3541</v>
      </c>
      <c r="P626" t="s">
        <v>5727</v>
      </c>
    </row>
    <row r="627" spans="1:16" x14ac:dyDescent="0.35">
      <c r="A627" t="s">
        <v>5</v>
      </c>
      <c r="B627" t="s">
        <v>5728</v>
      </c>
      <c r="C627" t="s">
        <v>330</v>
      </c>
      <c r="D627" t="s">
        <v>4630</v>
      </c>
      <c r="E627" t="s">
        <v>88</v>
      </c>
      <c r="F627" t="b">
        <v>0</v>
      </c>
      <c r="G627" t="s">
        <v>65</v>
      </c>
      <c r="H627" s="1">
        <v>46030.37704861111</v>
      </c>
      <c r="I627" t="b">
        <v>0</v>
      </c>
      <c r="J627" t="b">
        <v>0</v>
      </c>
      <c r="K627" t="s">
        <v>41</v>
      </c>
      <c r="L627" t="s">
        <v>60</v>
      </c>
      <c r="M627">
        <v>170000</v>
      </c>
      <c r="N627"/>
      <c r="O627" t="s">
        <v>5729</v>
      </c>
      <c r="P627" t="s">
        <v>4780</v>
      </c>
    </row>
    <row r="628" spans="1:16" x14ac:dyDescent="0.35">
      <c r="A628" t="s">
        <v>6</v>
      </c>
      <c r="B628" t="s">
        <v>6</v>
      </c>
      <c r="C628" t="s">
        <v>5236</v>
      </c>
      <c r="D628" t="s">
        <v>4526</v>
      </c>
      <c r="E628" t="s">
        <v>59</v>
      </c>
      <c r="F628" t="b">
        <v>0</v>
      </c>
      <c r="G628" t="s">
        <v>40</v>
      </c>
      <c r="H628" s="1">
        <v>46030.382384259261</v>
      </c>
      <c r="I628" t="b">
        <v>0</v>
      </c>
      <c r="J628" t="b">
        <v>0</v>
      </c>
      <c r="K628" t="s">
        <v>40</v>
      </c>
      <c r="L628" t="s">
        <v>60</v>
      </c>
      <c r="M628">
        <v>67500</v>
      </c>
      <c r="N628"/>
      <c r="O628" t="s">
        <v>3442</v>
      </c>
      <c r="P628" t="s">
        <v>5730</v>
      </c>
    </row>
    <row r="629" spans="1:16" x14ac:dyDescent="0.35">
      <c r="A629" t="s">
        <v>2</v>
      </c>
      <c r="B629" t="s">
        <v>2543</v>
      </c>
      <c r="C629" t="s">
        <v>81</v>
      </c>
      <c r="D629" t="s">
        <v>4526</v>
      </c>
      <c r="E629" t="s">
        <v>59</v>
      </c>
      <c r="F629" t="b">
        <v>0</v>
      </c>
      <c r="G629" t="s">
        <v>77</v>
      </c>
      <c r="H629" s="1">
        <v>46030.417210648149</v>
      </c>
      <c r="I629" t="b">
        <v>0</v>
      </c>
      <c r="J629" t="b">
        <v>1</v>
      </c>
      <c r="K629" t="s">
        <v>41</v>
      </c>
      <c r="L629" t="s">
        <v>60</v>
      </c>
      <c r="M629">
        <v>130500</v>
      </c>
      <c r="N629"/>
      <c r="O629" t="s">
        <v>5731</v>
      </c>
      <c r="P629" t="s">
        <v>1033</v>
      </c>
    </row>
    <row r="630" spans="1:16" x14ac:dyDescent="0.35">
      <c r="A630" t="s">
        <v>6</v>
      </c>
      <c r="B630" t="s">
        <v>5732</v>
      </c>
      <c r="C630" t="s">
        <v>81</v>
      </c>
      <c r="D630" t="s">
        <v>4526</v>
      </c>
      <c r="E630" t="s">
        <v>59</v>
      </c>
      <c r="F630" t="b">
        <v>0</v>
      </c>
      <c r="G630" t="s">
        <v>77</v>
      </c>
      <c r="H630" s="1">
        <v>46030.417233796303</v>
      </c>
      <c r="I630" t="b">
        <v>0</v>
      </c>
      <c r="J630" t="b">
        <v>1</v>
      </c>
      <c r="K630" t="s">
        <v>41</v>
      </c>
      <c r="L630" t="s">
        <v>60</v>
      </c>
      <c r="M630">
        <v>155000</v>
      </c>
      <c r="N630"/>
      <c r="O630" t="s">
        <v>5731</v>
      </c>
      <c r="P630" t="s">
        <v>5733</v>
      </c>
    </row>
    <row r="631" spans="1:16" x14ac:dyDescent="0.35">
      <c r="A631" t="s">
        <v>0</v>
      </c>
      <c r="B631" t="s">
        <v>5646</v>
      </c>
      <c r="C631" t="s">
        <v>2217</v>
      </c>
      <c r="D631" t="s">
        <v>2360</v>
      </c>
      <c r="E631" t="s">
        <v>59</v>
      </c>
      <c r="F631" t="b">
        <v>0</v>
      </c>
      <c r="G631" t="s">
        <v>68</v>
      </c>
      <c r="H631" s="1">
        <v>46030.41741898148</v>
      </c>
      <c r="I631" t="b">
        <v>0</v>
      </c>
      <c r="J631" t="b">
        <v>0</v>
      </c>
      <c r="K631" t="s">
        <v>41</v>
      </c>
      <c r="L631" t="s">
        <v>60</v>
      </c>
      <c r="M631">
        <v>65000</v>
      </c>
      <c r="N631"/>
      <c r="O631" t="s">
        <v>5647</v>
      </c>
      <c r="P631" t="s">
        <v>1493</v>
      </c>
    </row>
    <row r="632" spans="1:16" x14ac:dyDescent="0.35">
      <c r="A632" t="s">
        <v>2</v>
      </c>
      <c r="B632" t="s">
        <v>5734</v>
      </c>
      <c r="C632" t="s">
        <v>319</v>
      </c>
      <c r="D632" t="s">
        <v>2360</v>
      </c>
      <c r="E632" t="s">
        <v>59</v>
      </c>
      <c r="F632" t="b">
        <v>0</v>
      </c>
      <c r="G632" t="s">
        <v>65</v>
      </c>
      <c r="H632" s="1">
        <v>46030.41815972222</v>
      </c>
      <c r="I632" t="b">
        <v>0</v>
      </c>
      <c r="J632" t="b">
        <v>1</v>
      </c>
      <c r="K632" t="s">
        <v>41</v>
      </c>
      <c r="L632" t="s">
        <v>60</v>
      </c>
      <c r="M632">
        <v>130000</v>
      </c>
      <c r="N632"/>
      <c r="O632" t="s">
        <v>5735</v>
      </c>
      <c r="P632" t="s">
        <v>5736</v>
      </c>
    </row>
    <row r="633" spans="1:16" x14ac:dyDescent="0.35">
      <c r="A633" t="s">
        <v>4</v>
      </c>
      <c r="B633" t="s">
        <v>5737</v>
      </c>
      <c r="C633" t="s">
        <v>142</v>
      </c>
      <c r="D633" t="s">
        <v>2360</v>
      </c>
      <c r="E633" t="s">
        <v>59</v>
      </c>
      <c r="F633" t="b">
        <v>0</v>
      </c>
      <c r="G633" t="s">
        <v>65</v>
      </c>
      <c r="H633" s="1">
        <v>46030.41815972222</v>
      </c>
      <c r="I633" t="b">
        <v>0</v>
      </c>
      <c r="J633" t="b">
        <v>0</v>
      </c>
      <c r="K633" t="s">
        <v>41</v>
      </c>
      <c r="L633" t="s">
        <v>60</v>
      </c>
      <c r="M633">
        <v>175000</v>
      </c>
      <c r="N633"/>
      <c r="O633" t="s">
        <v>966</v>
      </c>
      <c r="P633" t="s">
        <v>5738</v>
      </c>
    </row>
    <row r="634" spans="1:16" x14ac:dyDescent="0.35">
      <c r="A634" t="s">
        <v>2</v>
      </c>
      <c r="B634" t="s">
        <v>5739</v>
      </c>
      <c r="C634" t="s">
        <v>1371</v>
      </c>
      <c r="D634" t="s">
        <v>2360</v>
      </c>
      <c r="E634" t="s">
        <v>72</v>
      </c>
      <c r="F634" t="b">
        <v>0</v>
      </c>
      <c r="G634" t="s">
        <v>77</v>
      </c>
      <c r="H634" s="1">
        <v>46030.418310185189</v>
      </c>
      <c r="I634" t="b">
        <v>0</v>
      </c>
      <c r="J634" t="b">
        <v>1</v>
      </c>
      <c r="K634" t="s">
        <v>41</v>
      </c>
      <c r="L634" t="s">
        <v>60</v>
      </c>
      <c r="M634">
        <v>253500</v>
      </c>
      <c r="N634"/>
      <c r="O634" t="s">
        <v>424</v>
      </c>
      <c r="P634" t="s">
        <v>4581</v>
      </c>
    </row>
    <row r="635" spans="1:16" x14ac:dyDescent="0.35">
      <c r="A635" t="s">
        <v>2</v>
      </c>
      <c r="B635" t="s">
        <v>5740</v>
      </c>
      <c r="C635" t="s">
        <v>1371</v>
      </c>
      <c r="D635" t="s">
        <v>2360</v>
      </c>
      <c r="E635" t="s">
        <v>72</v>
      </c>
      <c r="F635" t="b">
        <v>0</v>
      </c>
      <c r="G635" t="s">
        <v>77</v>
      </c>
      <c r="H635" s="1">
        <v>46030.418356481481</v>
      </c>
      <c r="I635" t="b">
        <v>0</v>
      </c>
      <c r="J635" t="b">
        <v>1</v>
      </c>
      <c r="K635" t="s">
        <v>41</v>
      </c>
      <c r="L635" t="s">
        <v>60</v>
      </c>
      <c r="M635">
        <v>175500</v>
      </c>
      <c r="N635"/>
      <c r="O635" t="s">
        <v>424</v>
      </c>
      <c r="P635" t="s">
        <v>4581</v>
      </c>
    </row>
    <row r="636" spans="1:16" x14ac:dyDescent="0.35">
      <c r="A636" t="s">
        <v>2</v>
      </c>
      <c r="B636" t="s">
        <v>4578</v>
      </c>
      <c r="C636" t="s">
        <v>92</v>
      </c>
      <c r="D636" t="s">
        <v>2360</v>
      </c>
      <c r="E636" t="s">
        <v>72</v>
      </c>
      <c r="F636" t="b">
        <v>0</v>
      </c>
      <c r="G636" t="s">
        <v>77</v>
      </c>
      <c r="H636" s="1">
        <v>46030.418356481481</v>
      </c>
      <c r="I636" t="b">
        <v>0</v>
      </c>
      <c r="J636" t="b">
        <v>1</v>
      </c>
      <c r="K636" t="s">
        <v>41</v>
      </c>
      <c r="L636" t="s">
        <v>60</v>
      </c>
      <c r="M636">
        <v>214500</v>
      </c>
      <c r="N636"/>
      <c r="O636" t="s">
        <v>424</v>
      </c>
      <c r="P636" t="s">
        <v>4710</v>
      </c>
    </row>
    <row r="637" spans="1:16" x14ac:dyDescent="0.35">
      <c r="A637" t="s">
        <v>6</v>
      </c>
      <c r="B637" t="s">
        <v>5741</v>
      </c>
      <c r="C637" t="s">
        <v>320</v>
      </c>
      <c r="D637" t="s">
        <v>2360</v>
      </c>
      <c r="E637" t="s">
        <v>72</v>
      </c>
      <c r="F637" t="b">
        <v>0</v>
      </c>
      <c r="G637" t="s">
        <v>73</v>
      </c>
      <c r="H637" s="1">
        <v>46030.41847222222</v>
      </c>
      <c r="I637" t="b">
        <v>0</v>
      </c>
      <c r="J637" t="b">
        <v>1</v>
      </c>
      <c r="K637" t="s">
        <v>41</v>
      </c>
      <c r="L637" t="s">
        <v>60</v>
      </c>
      <c r="M637">
        <v>198000</v>
      </c>
      <c r="N637"/>
      <c r="O637" t="s">
        <v>5742</v>
      </c>
      <c r="P637" t="s">
        <v>5743</v>
      </c>
    </row>
    <row r="638" spans="1:16" x14ac:dyDescent="0.35">
      <c r="A638" t="s">
        <v>2</v>
      </c>
      <c r="B638" t="s">
        <v>2</v>
      </c>
      <c r="C638" t="s">
        <v>2896</v>
      </c>
      <c r="D638" t="s">
        <v>2360</v>
      </c>
      <c r="E638" t="s">
        <v>59</v>
      </c>
      <c r="F638" t="b">
        <v>0</v>
      </c>
      <c r="G638" t="s">
        <v>68</v>
      </c>
      <c r="H638" s="1">
        <v>46030.41851851852</v>
      </c>
      <c r="I638" t="b">
        <v>0</v>
      </c>
      <c r="J638" t="b">
        <v>1</v>
      </c>
      <c r="K638" t="s">
        <v>41</v>
      </c>
      <c r="L638" t="s">
        <v>60</v>
      </c>
      <c r="M638">
        <v>145000</v>
      </c>
      <c r="N638"/>
      <c r="O638" t="s">
        <v>5744</v>
      </c>
      <c r="P638" t="s">
        <v>5745</v>
      </c>
    </row>
    <row r="639" spans="1:16" x14ac:dyDescent="0.35">
      <c r="A639" t="s">
        <v>5</v>
      </c>
      <c r="B639" t="s">
        <v>5746</v>
      </c>
      <c r="C639" t="s">
        <v>91</v>
      </c>
      <c r="D639" t="s">
        <v>2360</v>
      </c>
      <c r="E639" t="s">
        <v>59</v>
      </c>
      <c r="F639" t="b">
        <v>0</v>
      </c>
      <c r="G639" t="s">
        <v>65</v>
      </c>
      <c r="H639" s="1">
        <v>46030.418912037043</v>
      </c>
      <c r="I639" t="b">
        <v>0</v>
      </c>
      <c r="J639" t="b">
        <v>1</v>
      </c>
      <c r="K639" t="s">
        <v>41</v>
      </c>
      <c r="L639" t="s">
        <v>60</v>
      </c>
      <c r="M639">
        <v>107000</v>
      </c>
      <c r="N639"/>
      <c r="O639" t="s">
        <v>2415</v>
      </c>
      <c r="P639" t="s">
        <v>5747</v>
      </c>
    </row>
    <row r="640" spans="1:16" x14ac:dyDescent="0.35">
      <c r="A640" t="s">
        <v>1</v>
      </c>
      <c r="B640" t="s">
        <v>4857</v>
      </c>
      <c r="C640" t="s">
        <v>5748</v>
      </c>
      <c r="D640" t="s">
        <v>2360</v>
      </c>
      <c r="E640" t="s">
        <v>72</v>
      </c>
      <c r="F640" t="b">
        <v>0</v>
      </c>
      <c r="G640" t="s">
        <v>65</v>
      </c>
      <c r="H640" s="1">
        <v>46030.418969907398</v>
      </c>
      <c r="I640" t="b">
        <v>0</v>
      </c>
      <c r="J640" t="b">
        <v>1</v>
      </c>
      <c r="K640" t="s">
        <v>41</v>
      </c>
      <c r="L640" t="s">
        <v>60</v>
      </c>
      <c r="M640">
        <v>135000</v>
      </c>
      <c r="N640"/>
      <c r="O640" t="s">
        <v>424</v>
      </c>
      <c r="P640" t="s">
        <v>5749</v>
      </c>
    </row>
    <row r="641" spans="1:16" x14ac:dyDescent="0.35">
      <c r="A641" t="s">
        <v>1</v>
      </c>
      <c r="B641" t="s">
        <v>1003</v>
      </c>
      <c r="C641" t="s">
        <v>5750</v>
      </c>
      <c r="D641" t="s">
        <v>2360</v>
      </c>
      <c r="E641" t="s">
        <v>72</v>
      </c>
      <c r="F641" t="b">
        <v>0</v>
      </c>
      <c r="G641" t="s">
        <v>77</v>
      </c>
      <c r="H641" s="1">
        <v>46030.419456018521</v>
      </c>
      <c r="I641" t="b">
        <v>0</v>
      </c>
      <c r="J641" t="b">
        <v>1</v>
      </c>
      <c r="K641" t="s">
        <v>41</v>
      </c>
      <c r="L641" t="s">
        <v>60</v>
      </c>
      <c r="M641">
        <v>135000</v>
      </c>
      <c r="N641"/>
      <c r="O641" t="s">
        <v>424</v>
      </c>
      <c r="P641" t="s">
        <v>5751</v>
      </c>
    </row>
    <row r="642" spans="1:16" x14ac:dyDescent="0.35">
      <c r="A642" t="s">
        <v>0</v>
      </c>
      <c r="B642" t="s">
        <v>5752</v>
      </c>
      <c r="C642" t="s">
        <v>40</v>
      </c>
      <c r="D642" t="s">
        <v>4526</v>
      </c>
      <c r="E642" t="s">
        <v>59</v>
      </c>
      <c r="F642" t="b">
        <v>0</v>
      </c>
      <c r="G642" t="s">
        <v>40</v>
      </c>
      <c r="H642" s="1">
        <v>46030.423981481479</v>
      </c>
      <c r="I642" t="b">
        <v>1</v>
      </c>
      <c r="J642" t="b">
        <v>0</v>
      </c>
      <c r="K642" t="s">
        <v>40</v>
      </c>
      <c r="L642" t="s">
        <v>60</v>
      </c>
      <c r="M642">
        <v>70000</v>
      </c>
      <c r="N642"/>
      <c r="O642" t="s">
        <v>5753</v>
      </c>
      <c r="P642" t="s">
        <v>2313</v>
      </c>
    </row>
    <row r="643" spans="1:16" x14ac:dyDescent="0.35">
      <c r="A643" t="s">
        <v>5</v>
      </c>
      <c r="B643" t="s">
        <v>5754</v>
      </c>
      <c r="C643" t="s">
        <v>500</v>
      </c>
      <c r="D643" t="s">
        <v>5102</v>
      </c>
      <c r="E643" t="s">
        <v>59</v>
      </c>
      <c r="F643" t="b">
        <v>0</v>
      </c>
      <c r="G643" t="s">
        <v>13</v>
      </c>
      <c r="H643" s="1">
        <v>46030.42527777778</v>
      </c>
      <c r="I643" t="b">
        <v>1</v>
      </c>
      <c r="J643" t="b">
        <v>0</v>
      </c>
      <c r="K643" t="s">
        <v>13</v>
      </c>
      <c r="L643" t="s">
        <v>60</v>
      </c>
      <c r="M643">
        <v>155500</v>
      </c>
      <c r="N643"/>
      <c r="O643" t="s">
        <v>5755</v>
      </c>
      <c r="P643" t="s">
        <v>5756</v>
      </c>
    </row>
    <row r="644" spans="1:16" x14ac:dyDescent="0.35">
      <c r="A644" t="s">
        <v>2</v>
      </c>
      <c r="B644" t="s">
        <v>5757</v>
      </c>
      <c r="C644" t="s">
        <v>218</v>
      </c>
      <c r="D644" t="s">
        <v>2360</v>
      </c>
      <c r="E644" t="s">
        <v>59</v>
      </c>
      <c r="F644" t="b">
        <v>0</v>
      </c>
      <c r="G644" t="s">
        <v>63</v>
      </c>
      <c r="H644" s="1">
        <v>46030.432106481479</v>
      </c>
      <c r="I644" t="b">
        <v>0</v>
      </c>
      <c r="J644" t="b">
        <v>1</v>
      </c>
      <c r="K644" t="s">
        <v>41</v>
      </c>
      <c r="L644" t="s">
        <v>60</v>
      </c>
      <c r="M644">
        <v>110000</v>
      </c>
      <c r="N644"/>
      <c r="O644" t="s">
        <v>5735</v>
      </c>
      <c r="P644" t="s">
        <v>5758</v>
      </c>
    </row>
    <row r="645" spans="1:16" x14ac:dyDescent="0.35">
      <c r="A645" t="s">
        <v>2</v>
      </c>
      <c r="B645" t="s">
        <v>5759</v>
      </c>
      <c r="C645" t="s">
        <v>4963</v>
      </c>
      <c r="D645" t="s">
        <v>4531</v>
      </c>
      <c r="E645" t="s">
        <v>59</v>
      </c>
      <c r="F645" t="b">
        <v>0</v>
      </c>
      <c r="G645" t="s">
        <v>4963</v>
      </c>
      <c r="H645" s="1">
        <v>46030.436377314807</v>
      </c>
      <c r="I645" t="b">
        <v>0</v>
      </c>
      <c r="J645" t="b">
        <v>0</v>
      </c>
      <c r="K645" t="s">
        <v>4963</v>
      </c>
      <c r="L645" t="s">
        <v>60</v>
      </c>
      <c r="M645">
        <v>40617</v>
      </c>
      <c r="N645"/>
      <c r="O645" t="s">
        <v>5760</v>
      </c>
    </row>
    <row r="646" spans="1:16" x14ac:dyDescent="0.35">
      <c r="A646" t="s">
        <v>1</v>
      </c>
      <c r="B646" t="s">
        <v>5761</v>
      </c>
      <c r="C646" t="s">
        <v>112</v>
      </c>
      <c r="D646" t="s">
        <v>4526</v>
      </c>
      <c r="E646" t="s">
        <v>59</v>
      </c>
      <c r="F646" t="b">
        <v>0</v>
      </c>
      <c r="G646" t="s">
        <v>65</v>
      </c>
      <c r="H646" s="1">
        <v>46030.460324074083</v>
      </c>
      <c r="I646" t="b">
        <v>0</v>
      </c>
      <c r="J646" t="b">
        <v>1</v>
      </c>
      <c r="K646" t="s">
        <v>41</v>
      </c>
      <c r="L646" t="s">
        <v>60</v>
      </c>
      <c r="M646">
        <v>115000</v>
      </c>
      <c r="N646"/>
      <c r="O646" t="s">
        <v>5762</v>
      </c>
      <c r="P646" t="s">
        <v>5763</v>
      </c>
    </row>
    <row r="647" spans="1:16" x14ac:dyDescent="0.35">
      <c r="A647" t="s">
        <v>5</v>
      </c>
      <c r="B647" t="s">
        <v>5764</v>
      </c>
      <c r="C647" t="s">
        <v>41</v>
      </c>
      <c r="D647" t="s">
        <v>4526</v>
      </c>
      <c r="E647" t="s">
        <v>59</v>
      </c>
      <c r="F647" t="b">
        <v>0</v>
      </c>
      <c r="G647" t="s">
        <v>65</v>
      </c>
      <c r="H647" s="1">
        <v>46030.460636574076</v>
      </c>
      <c r="I647" t="b">
        <v>0</v>
      </c>
      <c r="J647" t="b">
        <v>1</v>
      </c>
      <c r="K647" t="s">
        <v>41</v>
      </c>
      <c r="L647" t="s">
        <v>60</v>
      </c>
      <c r="M647">
        <v>185000</v>
      </c>
      <c r="N647"/>
      <c r="O647" t="s">
        <v>1551</v>
      </c>
      <c r="P647" t="s">
        <v>5054</v>
      </c>
    </row>
    <row r="648" spans="1:16" x14ac:dyDescent="0.35">
      <c r="A648" t="s">
        <v>2</v>
      </c>
      <c r="B648" t="s">
        <v>5765</v>
      </c>
      <c r="C648" t="s">
        <v>102</v>
      </c>
      <c r="D648" t="s">
        <v>4526</v>
      </c>
      <c r="E648" t="s">
        <v>59</v>
      </c>
      <c r="F648" t="b">
        <v>0</v>
      </c>
      <c r="G648" t="s">
        <v>65</v>
      </c>
      <c r="H648" s="1">
        <v>46030.460752314822</v>
      </c>
      <c r="I648" t="b">
        <v>0</v>
      </c>
      <c r="J648" t="b">
        <v>1</v>
      </c>
      <c r="K648" t="s">
        <v>41</v>
      </c>
      <c r="L648" t="s">
        <v>60</v>
      </c>
      <c r="M648">
        <v>150000</v>
      </c>
      <c r="N648"/>
      <c r="O648" t="s">
        <v>5766</v>
      </c>
      <c r="P648" t="s">
        <v>5767</v>
      </c>
    </row>
    <row r="649" spans="1:16" x14ac:dyDescent="0.35">
      <c r="A649" t="s">
        <v>0</v>
      </c>
      <c r="B649" t="s">
        <v>5768</v>
      </c>
      <c r="C649" t="s">
        <v>284</v>
      </c>
      <c r="D649" t="s">
        <v>4526</v>
      </c>
      <c r="E649" t="s">
        <v>59</v>
      </c>
      <c r="F649" t="b">
        <v>0</v>
      </c>
      <c r="G649" t="s">
        <v>65</v>
      </c>
      <c r="H649" s="1">
        <v>46030.460775462961</v>
      </c>
      <c r="I649" t="b">
        <v>0</v>
      </c>
      <c r="J649" t="b">
        <v>1</v>
      </c>
      <c r="K649" t="s">
        <v>41</v>
      </c>
      <c r="L649" t="s">
        <v>60</v>
      </c>
      <c r="M649">
        <v>182000</v>
      </c>
      <c r="N649"/>
      <c r="O649" t="s">
        <v>343</v>
      </c>
      <c r="P649" t="s">
        <v>5769</v>
      </c>
    </row>
    <row r="650" spans="1:16" x14ac:dyDescent="0.35">
      <c r="A650" t="s">
        <v>3</v>
      </c>
      <c r="B650" t="s">
        <v>2368</v>
      </c>
      <c r="C650" t="s">
        <v>5258</v>
      </c>
      <c r="D650" t="s">
        <v>4526</v>
      </c>
      <c r="E650" t="s">
        <v>59</v>
      </c>
      <c r="F650" t="b">
        <v>0</v>
      </c>
      <c r="G650" t="s">
        <v>40</v>
      </c>
      <c r="H650" s="1">
        <v>46030.465694444443</v>
      </c>
      <c r="I650" t="b">
        <v>1</v>
      </c>
      <c r="J650" t="b">
        <v>0</v>
      </c>
      <c r="K650" t="s">
        <v>40</v>
      </c>
      <c r="L650" t="s">
        <v>60</v>
      </c>
      <c r="M650">
        <v>46500</v>
      </c>
      <c r="N650"/>
      <c r="O650" t="s">
        <v>5770</v>
      </c>
      <c r="P650" t="s">
        <v>5771</v>
      </c>
    </row>
    <row r="651" spans="1:16" x14ac:dyDescent="0.35">
      <c r="A651" t="s">
        <v>4</v>
      </c>
      <c r="B651" t="s">
        <v>5772</v>
      </c>
      <c r="C651" t="s">
        <v>807</v>
      </c>
      <c r="D651" t="s">
        <v>4526</v>
      </c>
      <c r="E651" t="s">
        <v>132</v>
      </c>
      <c r="F651" t="b">
        <v>0</v>
      </c>
      <c r="G651" t="s">
        <v>65</v>
      </c>
      <c r="H651" s="1">
        <v>46030.500324074077</v>
      </c>
      <c r="I651" t="b">
        <v>0</v>
      </c>
      <c r="J651" t="b">
        <v>1</v>
      </c>
      <c r="K651" t="s">
        <v>41</v>
      </c>
      <c r="L651" t="s">
        <v>60</v>
      </c>
      <c r="M651">
        <v>145000</v>
      </c>
      <c r="N651"/>
      <c r="O651" t="s">
        <v>5773</v>
      </c>
      <c r="P651" t="s">
        <v>5774</v>
      </c>
    </row>
    <row r="652" spans="1:16" x14ac:dyDescent="0.35">
      <c r="A652" t="s">
        <v>0</v>
      </c>
      <c r="B652" t="s">
        <v>5775</v>
      </c>
      <c r="C652" t="s">
        <v>1901</v>
      </c>
      <c r="D652" t="s">
        <v>4526</v>
      </c>
      <c r="E652" t="s">
        <v>59</v>
      </c>
      <c r="F652" t="b">
        <v>0</v>
      </c>
      <c r="G652" t="s">
        <v>77</v>
      </c>
      <c r="H652" s="1">
        <v>46030.500567129631</v>
      </c>
      <c r="I652" t="b">
        <v>0</v>
      </c>
      <c r="J652" t="b">
        <v>1</v>
      </c>
      <c r="K652" t="s">
        <v>41</v>
      </c>
      <c r="L652" t="s">
        <v>74</v>
      </c>
      <c r="M652"/>
      <c r="N652">
        <v>32.75</v>
      </c>
      <c r="O652" t="s">
        <v>5776</v>
      </c>
      <c r="P652" t="s">
        <v>5777</v>
      </c>
    </row>
    <row r="653" spans="1:16" x14ac:dyDescent="0.35">
      <c r="A653" t="s">
        <v>6</v>
      </c>
      <c r="B653" t="s">
        <v>5778</v>
      </c>
      <c r="C653" t="s">
        <v>81</v>
      </c>
      <c r="D653" t="s">
        <v>4526</v>
      </c>
      <c r="E653" t="s">
        <v>59</v>
      </c>
      <c r="F653" t="b">
        <v>0</v>
      </c>
      <c r="G653" t="s">
        <v>77</v>
      </c>
      <c r="H653" s="1">
        <v>46030.501689814817</v>
      </c>
      <c r="I653" t="b">
        <v>0</v>
      </c>
      <c r="J653" t="b">
        <v>1</v>
      </c>
      <c r="K653" t="s">
        <v>41</v>
      </c>
      <c r="L653" t="s">
        <v>60</v>
      </c>
      <c r="M653">
        <v>190000</v>
      </c>
      <c r="N653"/>
      <c r="O653" t="s">
        <v>590</v>
      </c>
      <c r="P653" t="s">
        <v>1809</v>
      </c>
    </row>
    <row r="654" spans="1:16" x14ac:dyDescent="0.35">
      <c r="A654" t="s">
        <v>1</v>
      </c>
      <c r="B654" t="s">
        <v>5779</v>
      </c>
      <c r="C654" t="s">
        <v>958</v>
      </c>
      <c r="D654" t="s">
        <v>5780</v>
      </c>
      <c r="E654" t="s">
        <v>59</v>
      </c>
      <c r="F654" t="b">
        <v>0</v>
      </c>
      <c r="G654" t="s">
        <v>65</v>
      </c>
      <c r="H654" s="1">
        <v>46030.502025462964</v>
      </c>
      <c r="I654" t="b">
        <v>0</v>
      </c>
      <c r="J654" t="b">
        <v>0</v>
      </c>
      <c r="K654" t="s">
        <v>41</v>
      </c>
      <c r="L654" t="s">
        <v>60</v>
      </c>
      <c r="M654">
        <v>96520</v>
      </c>
      <c r="N654"/>
      <c r="O654" t="s">
        <v>5781</v>
      </c>
      <c r="P654" t="s">
        <v>5782</v>
      </c>
    </row>
    <row r="655" spans="1:16" x14ac:dyDescent="0.35">
      <c r="A655" t="s">
        <v>1</v>
      </c>
      <c r="B655" t="s">
        <v>5783</v>
      </c>
      <c r="C655" t="s">
        <v>76</v>
      </c>
      <c r="D655" t="s">
        <v>4630</v>
      </c>
      <c r="E655" t="s">
        <v>621</v>
      </c>
      <c r="F655" t="b">
        <v>1</v>
      </c>
      <c r="G655" t="s">
        <v>65</v>
      </c>
      <c r="H655" s="1">
        <v>46030.50209490741</v>
      </c>
      <c r="I655" t="b">
        <v>0</v>
      </c>
      <c r="J655" t="b">
        <v>1</v>
      </c>
      <c r="K655" t="s">
        <v>41</v>
      </c>
      <c r="L655" t="s">
        <v>74</v>
      </c>
      <c r="M655"/>
      <c r="N655">
        <v>45</v>
      </c>
      <c r="O655" t="s">
        <v>80</v>
      </c>
      <c r="P655" t="s">
        <v>85</v>
      </c>
    </row>
    <row r="656" spans="1:16" x14ac:dyDescent="0.35">
      <c r="A656" t="s">
        <v>2</v>
      </c>
      <c r="B656" t="s">
        <v>5784</v>
      </c>
      <c r="C656" t="s">
        <v>5785</v>
      </c>
      <c r="D656" t="s">
        <v>5786</v>
      </c>
      <c r="E656" t="s">
        <v>59</v>
      </c>
      <c r="F656" t="b">
        <v>0</v>
      </c>
      <c r="G656" t="s">
        <v>40</v>
      </c>
      <c r="H656" s="1">
        <v>46030.507314814808</v>
      </c>
      <c r="I656" t="b">
        <v>1</v>
      </c>
      <c r="J656" t="b">
        <v>0</v>
      </c>
      <c r="K656" t="s">
        <v>40</v>
      </c>
      <c r="L656" t="s">
        <v>60</v>
      </c>
      <c r="M656">
        <v>57500</v>
      </c>
      <c r="N656"/>
      <c r="O656" t="s">
        <v>155</v>
      </c>
      <c r="P656" t="s">
        <v>2598</v>
      </c>
    </row>
    <row r="657" spans="1:16" x14ac:dyDescent="0.35">
      <c r="A657" t="s">
        <v>5</v>
      </c>
      <c r="B657" t="s">
        <v>5787</v>
      </c>
      <c r="C657" t="s">
        <v>40</v>
      </c>
      <c r="D657" t="s">
        <v>4526</v>
      </c>
      <c r="E657" t="s">
        <v>59</v>
      </c>
      <c r="F657" t="b">
        <v>0</v>
      </c>
      <c r="G657" t="s">
        <v>40</v>
      </c>
      <c r="H657" s="1">
        <v>46030.507476851853</v>
      </c>
      <c r="I657" t="b">
        <v>1</v>
      </c>
      <c r="J657" t="b">
        <v>0</v>
      </c>
      <c r="K657" t="s">
        <v>40</v>
      </c>
      <c r="L657" t="s">
        <v>60</v>
      </c>
      <c r="M657">
        <v>77500</v>
      </c>
      <c r="N657"/>
      <c r="O657" t="s">
        <v>5788</v>
      </c>
      <c r="P657" t="s">
        <v>5789</v>
      </c>
    </row>
    <row r="658" spans="1:16" x14ac:dyDescent="0.35">
      <c r="A658" t="s">
        <v>5</v>
      </c>
      <c r="B658" t="s">
        <v>865</v>
      </c>
      <c r="C658" t="s">
        <v>76</v>
      </c>
      <c r="D658" t="s">
        <v>5790</v>
      </c>
      <c r="E658" t="s">
        <v>59</v>
      </c>
      <c r="F658" t="b">
        <v>1</v>
      </c>
      <c r="G658" t="s">
        <v>25</v>
      </c>
      <c r="H658" s="1">
        <v>46030.514398148152</v>
      </c>
      <c r="I658" t="b">
        <v>1</v>
      </c>
      <c r="J658" t="b">
        <v>0</v>
      </c>
      <c r="K658" t="s">
        <v>25</v>
      </c>
      <c r="L658" t="s">
        <v>60</v>
      </c>
      <c r="M658">
        <v>156000</v>
      </c>
      <c r="N658"/>
      <c r="O658" t="s">
        <v>5791</v>
      </c>
    </row>
    <row r="659" spans="1:16" x14ac:dyDescent="0.35">
      <c r="A659" t="s">
        <v>7</v>
      </c>
      <c r="B659" t="s">
        <v>7</v>
      </c>
      <c r="C659" t="s">
        <v>630</v>
      </c>
      <c r="D659" t="s">
        <v>4630</v>
      </c>
      <c r="E659" t="s">
        <v>59</v>
      </c>
      <c r="F659" t="b">
        <v>0</v>
      </c>
      <c r="G659" t="s">
        <v>63</v>
      </c>
      <c r="H659" s="1">
        <v>46030.515266203707</v>
      </c>
      <c r="I659" t="b">
        <v>0</v>
      </c>
      <c r="J659" t="b">
        <v>1</v>
      </c>
      <c r="K659" t="s">
        <v>41</v>
      </c>
      <c r="L659" t="s">
        <v>60</v>
      </c>
      <c r="M659">
        <v>150000</v>
      </c>
      <c r="N659"/>
      <c r="O659" t="s">
        <v>3218</v>
      </c>
      <c r="P659" t="s">
        <v>5792</v>
      </c>
    </row>
    <row r="660" spans="1:16" x14ac:dyDescent="0.35">
      <c r="A660" t="s">
        <v>1</v>
      </c>
      <c r="B660" t="s">
        <v>5793</v>
      </c>
      <c r="C660" t="s">
        <v>175</v>
      </c>
      <c r="D660" t="s">
        <v>4526</v>
      </c>
      <c r="E660" t="s">
        <v>88</v>
      </c>
      <c r="F660" t="b">
        <v>0</v>
      </c>
      <c r="G660" t="s">
        <v>89</v>
      </c>
      <c r="H660" s="1">
        <v>46030.545995370368</v>
      </c>
      <c r="I660" t="b">
        <v>1</v>
      </c>
      <c r="J660" t="b">
        <v>0</v>
      </c>
      <c r="K660" t="s">
        <v>41</v>
      </c>
      <c r="L660" t="s">
        <v>74</v>
      </c>
      <c r="M660"/>
      <c r="N660">
        <v>52.5</v>
      </c>
      <c r="O660" t="s">
        <v>4748</v>
      </c>
      <c r="P660" t="s">
        <v>5794</v>
      </c>
    </row>
    <row r="661" spans="1:16" x14ac:dyDescent="0.35">
      <c r="A661" t="s">
        <v>0</v>
      </c>
      <c r="B661" t="s">
        <v>3126</v>
      </c>
      <c r="C661" t="s">
        <v>5795</v>
      </c>
      <c r="D661" t="s">
        <v>4526</v>
      </c>
      <c r="E661" t="s">
        <v>59</v>
      </c>
      <c r="F661" t="b">
        <v>0</v>
      </c>
      <c r="G661" t="s">
        <v>40</v>
      </c>
      <c r="H661" s="1">
        <v>46030.548981481479</v>
      </c>
      <c r="I661" t="b">
        <v>1</v>
      </c>
      <c r="J661" t="b">
        <v>0</v>
      </c>
      <c r="K661" t="s">
        <v>40</v>
      </c>
      <c r="L661" t="s">
        <v>60</v>
      </c>
      <c r="M661">
        <v>57500</v>
      </c>
      <c r="N661"/>
      <c r="O661" t="s">
        <v>5796</v>
      </c>
      <c r="P661" t="s">
        <v>5797</v>
      </c>
    </row>
    <row r="662" spans="1:16" x14ac:dyDescent="0.35">
      <c r="A662" t="s">
        <v>1</v>
      </c>
      <c r="B662" t="s">
        <v>5713</v>
      </c>
      <c r="C662" t="s">
        <v>40</v>
      </c>
      <c r="D662" t="s">
        <v>5798</v>
      </c>
      <c r="E662" t="s">
        <v>59</v>
      </c>
      <c r="F662" t="b">
        <v>0</v>
      </c>
      <c r="G662" t="s">
        <v>40</v>
      </c>
      <c r="H662" s="1">
        <v>46030.549143518518</v>
      </c>
      <c r="I662" t="b">
        <v>1</v>
      </c>
      <c r="J662" t="b">
        <v>0</v>
      </c>
      <c r="K662" t="s">
        <v>40</v>
      </c>
      <c r="L662" t="s">
        <v>74</v>
      </c>
      <c r="M662"/>
      <c r="N662">
        <v>21</v>
      </c>
      <c r="O662" t="s">
        <v>4596</v>
      </c>
      <c r="P662" t="s">
        <v>5714</v>
      </c>
    </row>
    <row r="663" spans="1:16" x14ac:dyDescent="0.35">
      <c r="A663" t="s">
        <v>0</v>
      </c>
      <c r="B663" t="s">
        <v>5799</v>
      </c>
      <c r="C663" t="s">
        <v>328</v>
      </c>
      <c r="D663" t="s">
        <v>4751</v>
      </c>
      <c r="E663" t="s">
        <v>59</v>
      </c>
      <c r="F663" t="b">
        <v>0</v>
      </c>
      <c r="G663" t="s">
        <v>65</v>
      </c>
      <c r="H663" s="1">
        <v>46030.583634259259</v>
      </c>
      <c r="I663" t="b">
        <v>1</v>
      </c>
      <c r="J663" t="b">
        <v>0</v>
      </c>
      <c r="K663" t="s">
        <v>41</v>
      </c>
      <c r="L663" t="s">
        <v>74</v>
      </c>
      <c r="M663"/>
      <c r="N663">
        <v>17</v>
      </c>
      <c r="O663" t="s">
        <v>5800</v>
      </c>
    </row>
    <row r="664" spans="1:16" x14ac:dyDescent="0.35">
      <c r="A664" t="s">
        <v>0</v>
      </c>
      <c r="B664" t="s">
        <v>3978</v>
      </c>
      <c r="C664" t="s">
        <v>4342</v>
      </c>
      <c r="D664" t="s">
        <v>4587</v>
      </c>
      <c r="E664" t="s">
        <v>59</v>
      </c>
      <c r="F664" t="b">
        <v>0</v>
      </c>
      <c r="G664" t="s">
        <v>77</v>
      </c>
      <c r="H664" s="1">
        <v>46030.583784722221</v>
      </c>
      <c r="I664" t="b">
        <v>0</v>
      </c>
      <c r="J664" t="b">
        <v>1</v>
      </c>
      <c r="K664" t="s">
        <v>41</v>
      </c>
      <c r="L664" t="s">
        <v>74</v>
      </c>
      <c r="M664"/>
      <c r="N664">
        <v>49</v>
      </c>
      <c r="O664" t="s">
        <v>4343</v>
      </c>
      <c r="P664" t="s">
        <v>5801</v>
      </c>
    </row>
    <row r="665" spans="1:16" x14ac:dyDescent="0.35">
      <c r="A665" t="s">
        <v>0</v>
      </c>
      <c r="B665" t="s">
        <v>289</v>
      </c>
      <c r="C665" t="s">
        <v>162</v>
      </c>
      <c r="D665" t="s">
        <v>4346</v>
      </c>
      <c r="E665" t="s">
        <v>72</v>
      </c>
      <c r="F665" t="b">
        <v>0</v>
      </c>
      <c r="G665" t="s">
        <v>73</v>
      </c>
      <c r="H665" s="1">
        <v>46030.583935185183</v>
      </c>
      <c r="I665" t="b">
        <v>1</v>
      </c>
      <c r="J665" t="b">
        <v>1</v>
      </c>
      <c r="K665" t="s">
        <v>41</v>
      </c>
      <c r="L665" t="s">
        <v>60</v>
      </c>
      <c r="M665">
        <v>66846.375</v>
      </c>
      <c r="N665"/>
      <c r="O665" t="s">
        <v>5802</v>
      </c>
      <c r="P665" t="s">
        <v>5803</v>
      </c>
    </row>
    <row r="666" spans="1:16" x14ac:dyDescent="0.35">
      <c r="A666" t="s">
        <v>0</v>
      </c>
      <c r="B666" t="s">
        <v>5804</v>
      </c>
      <c r="C666" t="s">
        <v>434</v>
      </c>
      <c r="D666" t="s">
        <v>155</v>
      </c>
      <c r="E666" t="s">
        <v>59</v>
      </c>
      <c r="F666" t="b">
        <v>0</v>
      </c>
      <c r="G666" t="s">
        <v>68</v>
      </c>
      <c r="H666" s="1">
        <v>46030.584143518521</v>
      </c>
      <c r="I666" t="b">
        <v>1</v>
      </c>
      <c r="J666" t="b">
        <v>0</v>
      </c>
      <c r="K666" t="s">
        <v>41</v>
      </c>
      <c r="L666" t="s">
        <v>60</v>
      </c>
      <c r="M666">
        <v>62500</v>
      </c>
      <c r="N666"/>
      <c r="O666" t="s">
        <v>155</v>
      </c>
      <c r="P666" t="s">
        <v>146</v>
      </c>
    </row>
    <row r="667" spans="1:16" x14ac:dyDescent="0.35">
      <c r="A667" t="s">
        <v>6</v>
      </c>
      <c r="B667" t="s">
        <v>5805</v>
      </c>
      <c r="C667" t="s">
        <v>246</v>
      </c>
      <c r="D667" t="s">
        <v>4751</v>
      </c>
      <c r="E667" t="s">
        <v>59</v>
      </c>
      <c r="F667" t="b">
        <v>0</v>
      </c>
      <c r="G667" t="s">
        <v>65</v>
      </c>
      <c r="H667" s="1">
        <v>46030.584826388891</v>
      </c>
      <c r="I667" t="b">
        <v>0</v>
      </c>
      <c r="J667" t="b">
        <v>1</v>
      </c>
      <c r="K667" t="s">
        <v>41</v>
      </c>
      <c r="L667" t="s">
        <v>60</v>
      </c>
      <c r="M667">
        <v>140000</v>
      </c>
      <c r="N667"/>
      <c r="O667" t="s">
        <v>3716</v>
      </c>
      <c r="P667" t="s">
        <v>1321</v>
      </c>
    </row>
    <row r="668" spans="1:16" x14ac:dyDescent="0.35">
      <c r="A668" t="s">
        <v>2</v>
      </c>
      <c r="B668" t="s">
        <v>5806</v>
      </c>
      <c r="C668" t="s">
        <v>237</v>
      </c>
      <c r="D668" t="s">
        <v>4526</v>
      </c>
      <c r="E668" t="s">
        <v>59</v>
      </c>
      <c r="F668" t="b">
        <v>0</v>
      </c>
      <c r="G668" t="s">
        <v>89</v>
      </c>
      <c r="H668" s="1">
        <v>46030.585300925923</v>
      </c>
      <c r="I668" t="b">
        <v>0</v>
      </c>
      <c r="J668" t="b">
        <v>0</v>
      </c>
      <c r="K668" t="s">
        <v>41</v>
      </c>
      <c r="L668" t="s">
        <v>60</v>
      </c>
      <c r="M668">
        <v>250000</v>
      </c>
      <c r="N668"/>
      <c r="O668" t="s">
        <v>4972</v>
      </c>
    </row>
    <row r="669" spans="1:16" x14ac:dyDescent="0.35">
      <c r="A669" t="s">
        <v>1</v>
      </c>
      <c r="B669" t="s">
        <v>3373</v>
      </c>
      <c r="C669" t="s">
        <v>201</v>
      </c>
      <c r="D669" t="s">
        <v>4526</v>
      </c>
      <c r="E669" t="s">
        <v>88</v>
      </c>
      <c r="F669" t="b">
        <v>0</v>
      </c>
      <c r="G669" t="s">
        <v>65</v>
      </c>
      <c r="H669" s="1">
        <v>46030.585590277777</v>
      </c>
      <c r="I669" t="b">
        <v>0</v>
      </c>
      <c r="J669" t="b">
        <v>0</v>
      </c>
      <c r="K669" t="s">
        <v>41</v>
      </c>
      <c r="L669" t="s">
        <v>74</v>
      </c>
      <c r="M669"/>
      <c r="N669">
        <v>50.5</v>
      </c>
      <c r="O669" t="s">
        <v>2865</v>
      </c>
      <c r="P669" t="s">
        <v>2284</v>
      </c>
    </row>
    <row r="670" spans="1:16" x14ac:dyDescent="0.35">
      <c r="A670" t="s">
        <v>1</v>
      </c>
      <c r="B670" t="s">
        <v>512</v>
      </c>
      <c r="C670" t="s">
        <v>2176</v>
      </c>
      <c r="D670" t="s">
        <v>4751</v>
      </c>
      <c r="E670" t="s">
        <v>59</v>
      </c>
      <c r="F670" t="b">
        <v>0</v>
      </c>
      <c r="G670" t="s">
        <v>73</v>
      </c>
      <c r="H670" s="1">
        <v>46030.586574074077</v>
      </c>
      <c r="I670" t="b">
        <v>0</v>
      </c>
      <c r="J670" t="b">
        <v>1</v>
      </c>
      <c r="K670" t="s">
        <v>41</v>
      </c>
      <c r="L670" t="s">
        <v>60</v>
      </c>
      <c r="M670">
        <v>85000</v>
      </c>
      <c r="N670"/>
      <c r="O670" t="s">
        <v>5807</v>
      </c>
      <c r="P670" t="s">
        <v>5808</v>
      </c>
    </row>
    <row r="671" spans="1:16" x14ac:dyDescent="0.35">
      <c r="A671" t="s">
        <v>5</v>
      </c>
      <c r="B671" t="s">
        <v>5809</v>
      </c>
      <c r="C671" t="s">
        <v>5073</v>
      </c>
      <c r="D671" t="s">
        <v>4526</v>
      </c>
      <c r="E671" t="s">
        <v>59</v>
      </c>
      <c r="F671" t="b">
        <v>0</v>
      </c>
      <c r="G671" t="s">
        <v>40</v>
      </c>
      <c r="H671" s="1">
        <v>46030.590821759259</v>
      </c>
      <c r="I671" t="b">
        <v>0</v>
      </c>
      <c r="J671" t="b">
        <v>0</v>
      </c>
      <c r="K671" t="s">
        <v>40</v>
      </c>
      <c r="L671" t="s">
        <v>60</v>
      </c>
      <c r="M671">
        <v>70000</v>
      </c>
      <c r="N671"/>
      <c r="O671" t="s">
        <v>5810</v>
      </c>
      <c r="P671" t="s">
        <v>5811</v>
      </c>
    </row>
    <row r="672" spans="1:16" x14ac:dyDescent="0.35">
      <c r="A672" t="s">
        <v>1</v>
      </c>
      <c r="B672" t="s">
        <v>5812</v>
      </c>
      <c r="C672" t="s">
        <v>2408</v>
      </c>
      <c r="D672" t="s">
        <v>5102</v>
      </c>
      <c r="E672" t="s">
        <v>59</v>
      </c>
      <c r="F672" t="b">
        <v>0</v>
      </c>
      <c r="G672" t="s">
        <v>13</v>
      </c>
      <c r="H672" s="1">
        <v>46030.591921296298</v>
      </c>
      <c r="I672" t="b">
        <v>1</v>
      </c>
      <c r="J672" t="b">
        <v>0</v>
      </c>
      <c r="K672" t="s">
        <v>13</v>
      </c>
      <c r="L672" t="s">
        <v>60</v>
      </c>
      <c r="M672">
        <v>165000</v>
      </c>
      <c r="N672"/>
      <c r="O672" t="s">
        <v>1626</v>
      </c>
      <c r="P672" t="s">
        <v>5813</v>
      </c>
    </row>
    <row r="673" spans="1:16" x14ac:dyDescent="0.35">
      <c r="A673" t="s">
        <v>0</v>
      </c>
      <c r="B673" t="s">
        <v>5814</v>
      </c>
      <c r="C673" t="s">
        <v>5815</v>
      </c>
      <c r="D673" t="s">
        <v>4526</v>
      </c>
      <c r="E673" t="s">
        <v>59</v>
      </c>
      <c r="F673" t="b">
        <v>0</v>
      </c>
      <c r="G673" t="s">
        <v>20</v>
      </c>
      <c r="H673" s="1">
        <v>46030.598310185182</v>
      </c>
      <c r="I673" t="b">
        <v>1</v>
      </c>
      <c r="J673" t="b">
        <v>0</v>
      </c>
      <c r="K673" t="s">
        <v>20</v>
      </c>
      <c r="L673" t="s">
        <v>60</v>
      </c>
      <c r="M673">
        <v>62500</v>
      </c>
      <c r="N673"/>
      <c r="O673" t="s">
        <v>963</v>
      </c>
      <c r="P673" t="s">
        <v>1514</v>
      </c>
    </row>
    <row r="674" spans="1:16" x14ac:dyDescent="0.35">
      <c r="A674" t="s">
        <v>0</v>
      </c>
      <c r="B674" t="s">
        <v>5816</v>
      </c>
      <c r="C674" t="s">
        <v>112</v>
      </c>
      <c r="D674" t="s">
        <v>2360</v>
      </c>
      <c r="E674" t="s">
        <v>59</v>
      </c>
      <c r="F674" t="b">
        <v>0</v>
      </c>
      <c r="G674" t="s">
        <v>65</v>
      </c>
      <c r="H674" s="1">
        <v>46030.625092592592</v>
      </c>
      <c r="I674" t="b">
        <v>1</v>
      </c>
      <c r="J674" t="b">
        <v>1</v>
      </c>
      <c r="K674" t="s">
        <v>41</v>
      </c>
      <c r="L674" t="s">
        <v>60</v>
      </c>
      <c r="M674">
        <v>175000</v>
      </c>
      <c r="N674"/>
      <c r="O674" t="s">
        <v>5817</v>
      </c>
      <c r="P674" t="s">
        <v>219</v>
      </c>
    </row>
    <row r="675" spans="1:16" x14ac:dyDescent="0.35">
      <c r="A675" t="s">
        <v>3</v>
      </c>
      <c r="B675" t="s">
        <v>1257</v>
      </c>
      <c r="C675" t="s">
        <v>370</v>
      </c>
      <c r="D675" t="s">
        <v>4526</v>
      </c>
      <c r="E675" t="s">
        <v>59</v>
      </c>
      <c r="F675" t="b">
        <v>0</v>
      </c>
      <c r="G675" t="s">
        <v>65</v>
      </c>
      <c r="H675" s="1">
        <v>46030.625138888892</v>
      </c>
      <c r="I675" t="b">
        <v>1</v>
      </c>
      <c r="J675" t="b">
        <v>1</v>
      </c>
      <c r="K675" t="s">
        <v>41</v>
      </c>
      <c r="L675" t="s">
        <v>60</v>
      </c>
      <c r="M675">
        <v>165000</v>
      </c>
      <c r="N675"/>
      <c r="O675" t="s">
        <v>1043</v>
      </c>
      <c r="P675" t="s">
        <v>2084</v>
      </c>
    </row>
    <row r="676" spans="1:16" x14ac:dyDescent="0.35">
      <c r="A676" t="s">
        <v>2</v>
      </c>
      <c r="B676" t="s">
        <v>1398</v>
      </c>
      <c r="C676" t="s">
        <v>162</v>
      </c>
      <c r="D676" t="s">
        <v>2360</v>
      </c>
      <c r="E676" t="s">
        <v>59</v>
      </c>
      <c r="F676" t="b">
        <v>0</v>
      </c>
      <c r="G676" t="s">
        <v>73</v>
      </c>
      <c r="H676" s="1">
        <v>46030.625636574077</v>
      </c>
      <c r="I676" t="b">
        <v>1</v>
      </c>
      <c r="J676" t="b">
        <v>0</v>
      </c>
      <c r="K676" t="s">
        <v>41</v>
      </c>
      <c r="L676" t="s">
        <v>74</v>
      </c>
      <c r="M676"/>
      <c r="N676">
        <v>29</v>
      </c>
      <c r="O676" t="s">
        <v>1220</v>
      </c>
    </row>
    <row r="677" spans="1:16" x14ac:dyDescent="0.35">
      <c r="A677" t="s">
        <v>0</v>
      </c>
      <c r="B677" t="s">
        <v>5653</v>
      </c>
      <c r="C677" t="s">
        <v>5818</v>
      </c>
      <c r="D677" t="s">
        <v>2360</v>
      </c>
      <c r="E677" t="s">
        <v>59</v>
      </c>
      <c r="F677" t="b">
        <v>0</v>
      </c>
      <c r="G677" t="s">
        <v>68</v>
      </c>
      <c r="H677" s="1">
        <v>46030.625752314823</v>
      </c>
      <c r="I677" t="b">
        <v>1</v>
      </c>
      <c r="J677" t="b">
        <v>0</v>
      </c>
      <c r="K677" t="s">
        <v>41</v>
      </c>
      <c r="L677" t="s">
        <v>60</v>
      </c>
      <c r="M677">
        <v>63700</v>
      </c>
      <c r="N677"/>
      <c r="O677" t="s">
        <v>5819</v>
      </c>
      <c r="P677" t="s">
        <v>3570</v>
      </c>
    </row>
    <row r="678" spans="1:16" x14ac:dyDescent="0.35">
      <c r="A678" t="s">
        <v>6</v>
      </c>
      <c r="B678" t="s">
        <v>4648</v>
      </c>
      <c r="C678" t="s">
        <v>194</v>
      </c>
      <c r="D678" t="s">
        <v>4346</v>
      </c>
      <c r="E678" t="s">
        <v>59</v>
      </c>
      <c r="F678" t="b">
        <v>0</v>
      </c>
      <c r="G678" t="s">
        <v>65</v>
      </c>
      <c r="H678" s="1">
        <v>46030.626331018517</v>
      </c>
      <c r="I678" t="b">
        <v>0</v>
      </c>
      <c r="J678" t="b">
        <v>1</v>
      </c>
      <c r="K678" t="s">
        <v>41</v>
      </c>
      <c r="L678" t="s">
        <v>60</v>
      </c>
      <c r="M678">
        <v>195500</v>
      </c>
      <c r="N678"/>
      <c r="O678" t="s">
        <v>1183</v>
      </c>
      <c r="P678" t="s">
        <v>4649</v>
      </c>
    </row>
    <row r="679" spans="1:16" x14ac:dyDescent="0.35">
      <c r="A679" t="s">
        <v>6</v>
      </c>
      <c r="B679" t="s">
        <v>3931</v>
      </c>
      <c r="C679" t="s">
        <v>246</v>
      </c>
      <c r="D679" t="s">
        <v>4562</v>
      </c>
      <c r="E679" t="s">
        <v>59</v>
      </c>
      <c r="F679" t="b">
        <v>0</v>
      </c>
      <c r="G679" t="s">
        <v>65</v>
      </c>
      <c r="H679" s="1">
        <v>46030.626469907409</v>
      </c>
      <c r="I679" t="b">
        <v>0</v>
      </c>
      <c r="J679" t="b">
        <v>1</v>
      </c>
      <c r="K679" t="s">
        <v>41</v>
      </c>
      <c r="L679" t="s">
        <v>60</v>
      </c>
      <c r="M679">
        <v>186000</v>
      </c>
      <c r="N679"/>
      <c r="O679" t="s">
        <v>3381</v>
      </c>
      <c r="P679" t="s">
        <v>5820</v>
      </c>
    </row>
    <row r="680" spans="1:16" x14ac:dyDescent="0.35">
      <c r="A680" t="s">
        <v>5</v>
      </c>
      <c r="B680" t="s">
        <v>5821</v>
      </c>
      <c r="C680" t="s">
        <v>606</v>
      </c>
      <c r="D680" t="s">
        <v>4526</v>
      </c>
      <c r="E680" t="s">
        <v>59</v>
      </c>
      <c r="F680" t="b">
        <v>0</v>
      </c>
      <c r="G680" t="s">
        <v>65</v>
      </c>
      <c r="H680" s="1">
        <v>46030.627280092587</v>
      </c>
      <c r="I680" t="b">
        <v>0</v>
      </c>
      <c r="J680" t="b">
        <v>0</v>
      </c>
      <c r="K680" t="s">
        <v>41</v>
      </c>
      <c r="L680" t="s">
        <v>74</v>
      </c>
      <c r="M680"/>
      <c r="N680">
        <v>59</v>
      </c>
      <c r="O680" t="s">
        <v>3866</v>
      </c>
      <c r="P680" t="s">
        <v>5822</v>
      </c>
    </row>
    <row r="681" spans="1:16" x14ac:dyDescent="0.35">
      <c r="A681" t="s">
        <v>3</v>
      </c>
      <c r="B681" t="s">
        <v>5823</v>
      </c>
      <c r="C681" t="s">
        <v>40</v>
      </c>
      <c r="D681" t="s">
        <v>4526</v>
      </c>
      <c r="E681" t="s">
        <v>59</v>
      </c>
      <c r="F681" t="b">
        <v>0</v>
      </c>
      <c r="G681" t="s">
        <v>40</v>
      </c>
      <c r="H681" s="1">
        <v>46030.632314814808</v>
      </c>
      <c r="I681" t="b">
        <v>1</v>
      </c>
      <c r="J681" t="b">
        <v>0</v>
      </c>
      <c r="K681" t="s">
        <v>40</v>
      </c>
      <c r="L681" t="s">
        <v>60</v>
      </c>
      <c r="M681">
        <v>27500</v>
      </c>
      <c r="N681"/>
      <c r="O681" t="s">
        <v>4243</v>
      </c>
      <c r="P681" t="s">
        <v>1482</v>
      </c>
    </row>
    <row r="682" spans="1:16" x14ac:dyDescent="0.35">
      <c r="A682" t="s">
        <v>3</v>
      </c>
      <c r="B682" t="s">
        <v>5824</v>
      </c>
      <c r="C682" t="s">
        <v>76</v>
      </c>
      <c r="D682" t="s">
        <v>4526</v>
      </c>
      <c r="E682" t="s">
        <v>132</v>
      </c>
      <c r="F682" t="b">
        <v>1</v>
      </c>
      <c r="G682" t="s">
        <v>13</v>
      </c>
      <c r="H682" s="1">
        <v>46030.633518518523</v>
      </c>
      <c r="I682" t="b">
        <v>1</v>
      </c>
      <c r="J682" t="b">
        <v>0</v>
      </c>
      <c r="K682" t="s">
        <v>13</v>
      </c>
      <c r="L682" t="s">
        <v>74</v>
      </c>
      <c r="M682"/>
      <c r="N682">
        <v>105</v>
      </c>
      <c r="O682" t="s">
        <v>5046</v>
      </c>
    </row>
    <row r="683" spans="1:16" x14ac:dyDescent="0.35">
      <c r="A683" t="s">
        <v>2</v>
      </c>
      <c r="B683" t="s">
        <v>5086</v>
      </c>
      <c r="C683" t="s">
        <v>112</v>
      </c>
      <c r="D683" t="s">
        <v>2360</v>
      </c>
      <c r="E683" t="s">
        <v>59</v>
      </c>
      <c r="F683" t="b">
        <v>0</v>
      </c>
      <c r="G683" t="s">
        <v>65</v>
      </c>
      <c r="H683" s="1">
        <v>46030.667928240742</v>
      </c>
      <c r="I683" t="b">
        <v>0</v>
      </c>
      <c r="J683" t="b">
        <v>1</v>
      </c>
      <c r="K683" t="s">
        <v>41</v>
      </c>
      <c r="L683" t="s">
        <v>60</v>
      </c>
      <c r="M683">
        <v>125762.5</v>
      </c>
      <c r="N683"/>
      <c r="O683" t="s">
        <v>4745</v>
      </c>
      <c r="P683" t="s">
        <v>5087</v>
      </c>
    </row>
    <row r="684" spans="1:16" x14ac:dyDescent="0.35">
      <c r="A684" t="s">
        <v>6</v>
      </c>
      <c r="B684" t="s">
        <v>5825</v>
      </c>
      <c r="C684" t="s">
        <v>164</v>
      </c>
      <c r="D684" t="s">
        <v>2360</v>
      </c>
      <c r="E684" t="s">
        <v>59</v>
      </c>
      <c r="F684" t="b">
        <v>0</v>
      </c>
      <c r="G684" t="s">
        <v>65</v>
      </c>
      <c r="H684" s="1">
        <v>46030.66815972222</v>
      </c>
      <c r="I684" t="b">
        <v>0</v>
      </c>
      <c r="J684" t="b">
        <v>1</v>
      </c>
      <c r="K684" t="s">
        <v>41</v>
      </c>
      <c r="L684" t="s">
        <v>60</v>
      </c>
      <c r="M684">
        <v>234500</v>
      </c>
      <c r="N684"/>
      <c r="O684" t="s">
        <v>5826</v>
      </c>
    </row>
    <row r="685" spans="1:16" x14ac:dyDescent="0.35">
      <c r="A685" t="s">
        <v>1</v>
      </c>
      <c r="B685" t="s">
        <v>512</v>
      </c>
      <c r="C685" t="s">
        <v>2325</v>
      </c>
      <c r="D685" t="s">
        <v>4587</v>
      </c>
      <c r="E685" t="s">
        <v>59</v>
      </c>
      <c r="F685" t="b">
        <v>0</v>
      </c>
      <c r="G685" t="s">
        <v>65</v>
      </c>
      <c r="H685" s="1">
        <v>46030.668842592589</v>
      </c>
      <c r="I685" t="b">
        <v>1</v>
      </c>
      <c r="J685" t="b">
        <v>1</v>
      </c>
      <c r="K685" t="s">
        <v>41</v>
      </c>
      <c r="L685" t="s">
        <v>74</v>
      </c>
      <c r="M685"/>
      <c r="N685">
        <v>85</v>
      </c>
      <c r="O685" t="s">
        <v>4023</v>
      </c>
      <c r="P685" t="s">
        <v>146</v>
      </c>
    </row>
    <row r="686" spans="1:16" x14ac:dyDescent="0.35">
      <c r="A686" t="s">
        <v>1</v>
      </c>
      <c r="B686" t="s">
        <v>419</v>
      </c>
      <c r="C686" t="s">
        <v>2896</v>
      </c>
      <c r="D686" t="s">
        <v>4526</v>
      </c>
      <c r="E686" t="s">
        <v>59</v>
      </c>
      <c r="F686" t="b">
        <v>0</v>
      </c>
      <c r="G686" t="s">
        <v>65</v>
      </c>
      <c r="H686" s="1">
        <v>46030.669050925928</v>
      </c>
      <c r="I686" t="b">
        <v>0</v>
      </c>
      <c r="J686" t="b">
        <v>1</v>
      </c>
      <c r="K686" t="s">
        <v>41</v>
      </c>
      <c r="L686" t="s">
        <v>60</v>
      </c>
      <c r="M686">
        <v>86900</v>
      </c>
      <c r="N686"/>
      <c r="O686" t="s">
        <v>4038</v>
      </c>
      <c r="P686" t="s">
        <v>702</v>
      </c>
    </row>
    <row r="687" spans="1:16" x14ac:dyDescent="0.35">
      <c r="A687" t="s">
        <v>1</v>
      </c>
      <c r="B687" t="s">
        <v>5827</v>
      </c>
      <c r="C687" t="s">
        <v>5828</v>
      </c>
      <c r="D687" t="s">
        <v>4526</v>
      </c>
      <c r="E687" t="s">
        <v>59</v>
      </c>
      <c r="F687" t="b">
        <v>0</v>
      </c>
      <c r="G687" t="s">
        <v>77</v>
      </c>
      <c r="H687" s="1">
        <v>46030.669537037043</v>
      </c>
      <c r="I687" t="b">
        <v>0</v>
      </c>
      <c r="J687" t="b">
        <v>1</v>
      </c>
      <c r="K687" t="s">
        <v>41</v>
      </c>
      <c r="L687" t="s">
        <v>60</v>
      </c>
      <c r="M687">
        <v>136000</v>
      </c>
      <c r="N687"/>
      <c r="O687" t="s">
        <v>5829</v>
      </c>
      <c r="P687" t="s">
        <v>5830</v>
      </c>
    </row>
    <row r="688" spans="1:16" x14ac:dyDescent="0.35">
      <c r="A688" t="s">
        <v>1</v>
      </c>
      <c r="B688" t="s">
        <v>5812</v>
      </c>
      <c r="C688" t="s">
        <v>76</v>
      </c>
      <c r="D688" t="s">
        <v>4526</v>
      </c>
      <c r="E688" t="s">
        <v>59</v>
      </c>
      <c r="F688" t="b">
        <v>1</v>
      </c>
      <c r="G688" t="s">
        <v>13</v>
      </c>
      <c r="H688" s="1">
        <v>46030.675254629627</v>
      </c>
      <c r="I688" t="b">
        <v>1</v>
      </c>
      <c r="J688" t="b">
        <v>0</v>
      </c>
      <c r="K688" t="s">
        <v>13</v>
      </c>
      <c r="L688" t="s">
        <v>60</v>
      </c>
      <c r="M688">
        <v>165000</v>
      </c>
      <c r="N688"/>
      <c r="O688" t="s">
        <v>1626</v>
      </c>
      <c r="P688" t="s">
        <v>5813</v>
      </c>
    </row>
    <row r="689" spans="1:16" x14ac:dyDescent="0.35">
      <c r="A689" t="s">
        <v>8</v>
      </c>
      <c r="B689" t="s">
        <v>5831</v>
      </c>
      <c r="C689" t="s">
        <v>2895</v>
      </c>
      <c r="D689" t="s">
        <v>4526</v>
      </c>
      <c r="E689" t="s">
        <v>59</v>
      </c>
      <c r="F689" t="b">
        <v>0</v>
      </c>
      <c r="G689" t="s">
        <v>13</v>
      </c>
      <c r="H689" s="1">
        <v>46030.675324074073</v>
      </c>
      <c r="I689" t="b">
        <v>0</v>
      </c>
      <c r="J689" t="b">
        <v>0</v>
      </c>
      <c r="K689" t="s">
        <v>13</v>
      </c>
      <c r="L689" t="s">
        <v>60</v>
      </c>
      <c r="M689">
        <v>180000</v>
      </c>
      <c r="N689"/>
      <c r="O689" t="s">
        <v>5832</v>
      </c>
      <c r="P689" t="s">
        <v>5833</v>
      </c>
    </row>
    <row r="690" spans="1:16" x14ac:dyDescent="0.35">
      <c r="A690" t="s">
        <v>0</v>
      </c>
      <c r="B690" t="s">
        <v>5834</v>
      </c>
      <c r="C690" t="s">
        <v>113</v>
      </c>
      <c r="D690" t="s">
        <v>4526</v>
      </c>
      <c r="E690" t="s">
        <v>59</v>
      </c>
      <c r="F690" t="b">
        <v>0</v>
      </c>
      <c r="G690" t="s">
        <v>65</v>
      </c>
      <c r="H690" s="1">
        <v>46030.70857638889</v>
      </c>
      <c r="I690" t="b">
        <v>0</v>
      </c>
      <c r="J690" t="b">
        <v>0</v>
      </c>
      <c r="K690" t="s">
        <v>41</v>
      </c>
      <c r="L690" t="s">
        <v>60</v>
      </c>
      <c r="M690">
        <v>70000</v>
      </c>
      <c r="N690"/>
      <c r="O690" t="s">
        <v>2428</v>
      </c>
      <c r="P690" t="s">
        <v>2583</v>
      </c>
    </row>
    <row r="691" spans="1:16" x14ac:dyDescent="0.35">
      <c r="A691" t="s">
        <v>6</v>
      </c>
      <c r="B691" t="s">
        <v>3756</v>
      </c>
      <c r="C691" t="s">
        <v>112</v>
      </c>
      <c r="D691" t="s">
        <v>4526</v>
      </c>
      <c r="E691" t="s">
        <v>59</v>
      </c>
      <c r="F691" t="b">
        <v>0</v>
      </c>
      <c r="G691" t="s">
        <v>65</v>
      </c>
      <c r="H691" s="1">
        <v>46030.709594907406</v>
      </c>
      <c r="I691" t="b">
        <v>0</v>
      </c>
      <c r="J691" t="b">
        <v>1</v>
      </c>
      <c r="K691" t="s">
        <v>41</v>
      </c>
      <c r="L691" t="s">
        <v>60</v>
      </c>
      <c r="M691">
        <v>188500</v>
      </c>
      <c r="N691"/>
      <c r="O691" t="s">
        <v>5835</v>
      </c>
      <c r="P691" t="s">
        <v>5836</v>
      </c>
    </row>
    <row r="692" spans="1:16" x14ac:dyDescent="0.35">
      <c r="A692" t="s">
        <v>1</v>
      </c>
      <c r="B692" t="s">
        <v>390</v>
      </c>
      <c r="C692" t="s">
        <v>4197</v>
      </c>
      <c r="D692" t="s">
        <v>4526</v>
      </c>
      <c r="E692" t="s">
        <v>59</v>
      </c>
      <c r="F692" t="b">
        <v>0</v>
      </c>
      <c r="G692" t="s">
        <v>65</v>
      </c>
      <c r="H692" s="1">
        <v>46030.710381944453</v>
      </c>
      <c r="I692" t="b">
        <v>0</v>
      </c>
      <c r="J692" t="b">
        <v>0</v>
      </c>
      <c r="K692" t="s">
        <v>41</v>
      </c>
      <c r="L692" t="s">
        <v>60</v>
      </c>
      <c r="M692">
        <v>135000</v>
      </c>
      <c r="N692"/>
      <c r="O692" t="s">
        <v>5837</v>
      </c>
      <c r="P692" t="s">
        <v>5838</v>
      </c>
    </row>
    <row r="693" spans="1:16" x14ac:dyDescent="0.35">
      <c r="A693" t="s">
        <v>3</v>
      </c>
      <c r="B693" t="s">
        <v>5839</v>
      </c>
      <c r="C693" t="s">
        <v>40</v>
      </c>
      <c r="D693" t="s">
        <v>4526</v>
      </c>
      <c r="E693" t="s">
        <v>59</v>
      </c>
      <c r="F693" t="b">
        <v>0</v>
      </c>
      <c r="G693" t="s">
        <v>40</v>
      </c>
      <c r="H693" s="1">
        <v>46030.715671296297</v>
      </c>
      <c r="I693" t="b">
        <v>0</v>
      </c>
      <c r="J693" t="b">
        <v>0</v>
      </c>
      <c r="K693" t="s">
        <v>40</v>
      </c>
      <c r="L693" t="s">
        <v>60</v>
      </c>
      <c r="M693">
        <v>80000</v>
      </c>
      <c r="N693"/>
      <c r="O693" t="s">
        <v>5840</v>
      </c>
      <c r="P693" t="s">
        <v>219</v>
      </c>
    </row>
    <row r="694" spans="1:16" x14ac:dyDescent="0.35">
      <c r="A694" t="s">
        <v>1</v>
      </c>
      <c r="B694" t="s">
        <v>5841</v>
      </c>
      <c r="C694" t="s">
        <v>40</v>
      </c>
      <c r="D694" t="s">
        <v>4526</v>
      </c>
      <c r="E694" t="s">
        <v>59</v>
      </c>
      <c r="F694" t="b">
        <v>0</v>
      </c>
      <c r="G694" t="s">
        <v>40</v>
      </c>
      <c r="H694" s="1">
        <v>46030.715763888889</v>
      </c>
      <c r="I694" t="b">
        <v>1</v>
      </c>
      <c r="J694" t="b">
        <v>0</v>
      </c>
      <c r="K694" t="s">
        <v>40</v>
      </c>
      <c r="L694" t="s">
        <v>60</v>
      </c>
      <c r="M694">
        <v>80000</v>
      </c>
      <c r="N694"/>
      <c r="O694" t="s">
        <v>5842</v>
      </c>
      <c r="P694" t="s">
        <v>788</v>
      </c>
    </row>
    <row r="695" spans="1:16" x14ac:dyDescent="0.35">
      <c r="A695" t="s">
        <v>9</v>
      </c>
      <c r="B695" t="s">
        <v>5843</v>
      </c>
      <c r="C695" t="s">
        <v>500</v>
      </c>
      <c r="D695" t="s">
        <v>4526</v>
      </c>
      <c r="E695" t="s">
        <v>88</v>
      </c>
      <c r="F695" t="b">
        <v>0</v>
      </c>
      <c r="G695" t="s">
        <v>13</v>
      </c>
      <c r="H695" s="1">
        <v>46030.716990740737</v>
      </c>
      <c r="I695" t="b">
        <v>1</v>
      </c>
      <c r="J695" t="b">
        <v>0</v>
      </c>
      <c r="K695" t="s">
        <v>13</v>
      </c>
      <c r="L695" t="s">
        <v>74</v>
      </c>
      <c r="M695"/>
      <c r="N695">
        <v>85</v>
      </c>
      <c r="O695" t="s">
        <v>2080</v>
      </c>
      <c r="P695" t="s">
        <v>5844</v>
      </c>
    </row>
    <row r="696" spans="1:16" x14ac:dyDescent="0.35">
      <c r="A696" t="s">
        <v>0</v>
      </c>
      <c r="B696" t="s">
        <v>5845</v>
      </c>
      <c r="C696" t="s">
        <v>112</v>
      </c>
      <c r="D696" t="s">
        <v>2360</v>
      </c>
      <c r="E696" t="s">
        <v>59</v>
      </c>
      <c r="F696" t="b">
        <v>0</v>
      </c>
      <c r="G696" t="s">
        <v>65</v>
      </c>
      <c r="H696" s="1">
        <v>46030.750092592592</v>
      </c>
      <c r="I696" t="b">
        <v>1</v>
      </c>
      <c r="J696" t="b">
        <v>1</v>
      </c>
      <c r="K696" t="s">
        <v>41</v>
      </c>
      <c r="L696" t="s">
        <v>60</v>
      </c>
      <c r="M696">
        <v>73000</v>
      </c>
      <c r="N696"/>
      <c r="O696" t="s">
        <v>3431</v>
      </c>
    </row>
    <row r="697" spans="1:16" x14ac:dyDescent="0.35">
      <c r="A697" t="s">
        <v>5</v>
      </c>
      <c r="B697" t="s">
        <v>5846</v>
      </c>
      <c r="C697" t="s">
        <v>998</v>
      </c>
      <c r="D697" t="s">
        <v>4630</v>
      </c>
      <c r="E697" t="s">
        <v>88</v>
      </c>
      <c r="F697" t="b">
        <v>0</v>
      </c>
      <c r="G697" t="s">
        <v>65</v>
      </c>
      <c r="H697" s="1">
        <v>46030.752025462964</v>
      </c>
      <c r="I697" t="b">
        <v>1</v>
      </c>
      <c r="J697" t="b">
        <v>0</v>
      </c>
      <c r="K697" t="s">
        <v>41</v>
      </c>
      <c r="L697" t="s">
        <v>74</v>
      </c>
      <c r="M697"/>
      <c r="N697">
        <v>52.5</v>
      </c>
      <c r="O697" t="s">
        <v>5847</v>
      </c>
      <c r="P697" t="s">
        <v>5848</v>
      </c>
    </row>
    <row r="698" spans="1:16" x14ac:dyDescent="0.35">
      <c r="A698" t="s">
        <v>5</v>
      </c>
      <c r="B698" t="s">
        <v>5</v>
      </c>
      <c r="C698" t="s">
        <v>5849</v>
      </c>
      <c r="D698" t="s">
        <v>4526</v>
      </c>
      <c r="E698" t="s">
        <v>59</v>
      </c>
      <c r="F698" t="b">
        <v>0</v>
      </c>
      <c r="G698" t="s">
        <v>65</v>
      </c>
      <c r="H698" s="1">
        <v>46030.752083333333</v>
      </c>
      <c r="I698" t="b">
        <v>0</v>
      </c>
      <c r="J698" t="b">
        <v>0</v>
      </c>
      <c r="K698" t="s">
        <v>41</v>
      </c>
      <c r="L698" t="s">
        <v>60</v>
      </c>
      <c r="M698">
        <v>157500</v>
      </c>
      <c r="N698"/>
      <c r="O698" t="s">
        <v>5850</v>
      </c>
      <c r="P698" t="s">
        <v>5851</v>
      </c>
    </row>
    <row r="699" spans="1:16" x14ac:dyDescent="0.35">
      <c r="A699" t="s">
        <v>1</v>
      </c>
      <c r="B699" t="s">
        <v>5852</v>
      </c>
      <c r="C699" t="s">
        <v>758</v>
      </c>
      <c r="D699" t="s">
        <v>2360</v>
      </c>
      <c r="E699" t="s">
        <v>59</v>
      </c>
      <c r="F699" t="b">
        <v>0</v>
      </c>
      <c r="G699" t="s">
        <v>77</v>
      </c>
      <c r="H699" s="1">
        <v>46030.752511574072</v>
      </c>
      <c r="I699" t="b">
        <v>1</v>
      </c>
      <c r="J699" t="b">
        <v>1</v>
      </c>
      <c r="K699" t="s">
        <v>41</v>
      </c>
      <c r="L699" t="s">
        <v>60</v>
      </c>
      <c r="M699">
        <v>95500</v>
      </c>
      <c r="N699"/>
      <c r="O699" t="s">
        <v>1843</v>
      </c>
      <c r="P699" t="s">
        <v>85</v>
      </c>
    </row>
    <row r="700" spans="1:16" x14ac:dyDescent="0.35">
      <c r="A700" t="s">
        <v>0</v>
      </c>
      <c r="B700" t="s">
        <v>5853</v>
      </c>
      <c r="C700" t="s">
        <v>5115</v>
      </c>
      <c r="D700" t="s">
        <v>4526</v>
      </c>
      <c r="E700" t="s">
        <v>59</v>
      </c>
      <c r="F700" t="b">
        <v>0</v>
      </c>
      <c r="G700" t="s">
        <v>40</v>
      </c>
      <c r="H700" s="1">
        <v>46030.757314814808</v>
      </c>
      <c r="I700" t="b">
        <v>1</v>
      </c>
      <c r="J700" t="b">
        <v>0</v>
      </c>
      <c r="K700" t="s">
        <v>40</v>
      </c>
      <c r="L700" t="s">
        <v>60</v>
      </c>
      <c r="M700">
        <v>32500</v>
      </c>
      <c r="N700"/>
      <c r="O700" t="s">
        <v>101</v>
      </c>
      <c r="P700" t="s">
        <v>2710</v>
      </c>
    </row>
    <row r="701" spans="1:16" x14ac:dyDescent="0.35">
      <c r="A701" t="s">
        <v>0</v>
      </c>
      <c r="B701" t="s">
        <v>1835</v>
      </c>
      <c r="C701" t="s">
        <v>40</v>
      </c>
      <c r="D701" t="s">
        <v>5854</v>
      </c>
      <c r="E701" t="s">
        <v>59</v>
      </c>
      <c r="F701" t="b">
        <v>0</v>
      </c>
      <c r="G701" t="s">
        <v>40</v>
      </c>
      <c r="H701" s="1">
        <v>46030.757337962961</v>
      </c>
      <c r="I701" t="b">
        <v>1</v>
      </c>
      <c r="J701" t="b">
        <v>0</v>
      </c>
      <c r="K701" t="s">
        <v>40</v>
      </c>
      <c r="L701" t="s">
        <v>60</v>
      </c>
      <c r="M701">
        <v>16000</v>
      </c>
      <c r="N701"/>
      <c r="O701" t="s">
        <v>5855</v>
      </c>
    </row>
    <row r="702" spans="1:16" x14ac:dyDescent="0.35">
      <c r="A702" t="s">
        <v>4</v>
      </c>
      <c r="B702" t="s">
        <v>5856</v>
      </c>
      <c r="C702" t="s">
        <v>500</v>
      </c>
      <c r="D702" t="s">
        <v>2360</v>
      </c>
      <c r="E702" t="s">
        <v>59</v>
      </c>
      <c r="F702" t="b">
        <v>0</v>
      </c>
      <c r="G702" t="s">
        <v>13</v>
      </c>
      <c r="H702" s="1">
        <v>46030.758645833332</v>
      </c>
      <c r="I702" t="b">
        <v>0</v>
      </c>
      <c r="J702" t="b">
        <v>0</v>
      </c>
      <c r="K702" t="s">
        <v>13</v>
      </c>
      <c r="L702" t="s">
        <v>60</v>
      </c>
      <c r="M702">
        <v>125000</v>
      </c>
      <c r="N702"/>
      <c r="O702" t="s">
        <v>5857</v>
      </c>
      <c r="P702" t="s">
        <v>5858</v>
      </c>
    </row>
    <row r="703" spans="1:16" x14ac:dyDescent="0.35">
      <c r="A703" t="s">
        <v>0</v>
      </c>
      <c r="B703" t="s">
        <v>5859</v>
      </c>
      <c r="C703" t="s">
        <v>1679</v>
      </c>
      <c r="D703" t="s">
        <v>5860</v>
      </c>
      <c r="E703" t="s">
        <v>132</v>
      </c>
      <c r="F703" t="b">
        <v>0</v>
      </c>
      <c r="G703" t="s">
        <v>65</v>
      </c>
      <c r="H703" s="1">
        <v>46030.791759259257</v>
      </c>
      <c r="I703" t="b">
        <v>1</v>
      </c>
      <c r="J703" t="b">
        <v>1</v>
      </c>
      <c r="K703" t="s">
        <v>41</v>
      </c>
      <c r="L703" t="s">
        <v>74</v>
      </c>
      <c r="M703"/>
      <c r="N703">
        <v>30</v>
      </c>
      <c r="O703" t="s">
        <v>5861</v>
      </c>
      <c r="P703" t="s">
        <v>1119</v>
      </c>
    </row>
    <row r="704" spans="1:16" x14ac:dyDescent="0.35">
      <c r="A704" t="s">
        <v>7</v>
      </c>
      <c r="B704" t="s">
        <v>5862</v>
      </c>
      <c r="C704" t="s">
        <v>112</v>
      </c>
      <c r="D704" t="s">
        <v>4526</v>
      </c>
      <c r="E704" t="s">
        <v>59</v>
      </c>
      <c r="F704" t="b">
        <v>0</v>
      </c>
      <c r="G704" t="s">
        <v>65</v>
      </c>
      <c r="H704" s="1">
        <v>46030.791759259257</v>
      </c>
      <c r="I704" t="b">
        <v>1</v>
      </c>
      <c r="J704" t="b">
        <v>0</v>
      </c>
      <c r="K704" t="s">
        <v>41</v>
      </c>
      <c r="L704" t="s">
        <v>60</v>
      </c>
      <c r="M704">
        <v>96000</v>
      </c>
      <c r="N704"/>
      <c r="O704" t="s">
        <v>1211</v>
      </c>
      <c r="P704" t="s">
        <v>1759</v>
      </c>
    </row>
    <row r="705" spans="1:16" x14ac:dyDescent="0.35">
      <c r="A705" t="s">
        <v>3</v>
      </c>
      <c r="B705" t="s">
        <v>2337</v>
      </c>
      <c r="C705" t="s">
        <v>319</v>
      </c>
      <c r="D705" t="s">
        <v>4526</v>
      </c>
      <c r="E705" t="s">
        <v>59</v>
      </c>
      <c r="F705" t="b">
        <v>0</v>
      </c>
      <c r="G705" t="s">
        <v>65</v>
      </c>
      <c r="H705" s="1">
        <v>46030.791921296302</v>
      </c>
      <c r="I705" t="b">
        <v>1</v>
      </c>
      <c r="J705" t="b">
        <v>0</v>
      </c>
      <c r="K705" t="s">
        <v>41</v>
      </c>
      <c r="L705" t="s">
        <v>60</v>
      </c>
      <c r="M705">
        <v>110000</v>
      </c>
      <c r="N705"/>
      <c r="O705" t="s">
        <v>761</v>
      </c>
      <c r="P705" t="s">
        <v>5863</v>
      </c>
    </row>
    <row r="706" spans="1:16" x14ac:dyDescent="0.35">
      <c r="A706" t="s">
        <v>3</v>
      </c>
      <c r="B706" t="s">
        <v>5864</v>
      </c>
      <c r="C706" t="s">
        <v>81</v>
      </c>
      <c r="D706" t="s">
        <v>4526</v>
      </c>
      <c r="E706" t="s">
        <v>59</v>
      </c>
      <c r="F706" t="b">
        <v>0</v>
      </c>
      <c r="G706" t="s">
        <v>77</v>
      </c>
      <c r="H706" s="1">
        <v>46030.792118055557</v>
      </c>
      <c r="I706" t="b">
        <v>0</v>
      </c>
      <c r="J706" t="b">
        <v>1</v>
      </c>
      <c r="K706" t="s">
        <v>41</v>
      </c>
      <c r="L706" t="s">
        <v>60</v>
      </c>
      <c r="M706">
        <v>148475</v>
      </c>
      <c r="N706"/>
      <c r="O706" t="s">
        <v>250</v>
      </c>
      <c r="P706" t="s">
        <v>673</v>
      </c>
    </row>
    <row r="707" spans="1:16" x14ac:dyDescent="0.35">
      <c r="A707" t="s">
        <v>3</v>
      </c>
      <c r="B707" t="s">
        <v>5865</v>
      </c>
      <c r="C707" t="s">
        <v>172</v>
      </c>
      <c r="D707" t="s">
        <v>4526</v>
      </c>
      <c r="E707" t="s">
        <v>88</v>
      </c>
      <c r="F707" t="b">
        <v>0</v>
      </c>
      <c r="G707" t="s">
        <v>68</v>
      </c>
      <c r="H707" s="1">
        <v>46030.79247685185</v>
      </c>
      <c r="I707" t="b">
        <v>0</v>
      </c>
      <c r="J707" t="b">
        <v>1</v>
      </c>
      <c r="K707" t="s">
        <v>41</v>
      </c>
      <c r="L707" t="s">
        <v>74</v>
      </c>
      <c r="M707"/>
      <c r="N707">
        <v>47</v>
      </c>
      <c r="O707" t="s">
        <v>347</v>
      </c>
      <c r="P707" t="s">
        <v>5866</v>
      </c>
    </row>
    <row r="708" spans="1:16" x14ac:dyDescent="0.35">
      <c r="A708" t="s">
        <v>6</v>
      </c>
      <c r="B708" t="s">
        <v>5867</v>
      </c>
      <c r="C708" t="s">
        <v>489</v>
      </c>
      <c r="D708" t="s">
        <v>4346</v>
      </c>
      <c r="E708" t="s">
        <v>59</v>
      </c>
      <c r="F708" t="b">
        <v>0</v>
      </c>
      <c r="G708" t="s">
        <v>77</v>
      </c>
      <c r="H708" s="1">
        <v>46030.793194444443</v>
      </c>
      <c r="I708" t="b">
        <v>0</v>
      </c>
      <c r="J708" t="b">
        <v>1</v>
      </c>
      <c r="K708" t="s">
        <v>41</v>
      </c>
      <c r="L708" t="s">
        <v>60</v>
      </c>
      <c r="M708">
        <v>223500</v>
      </c>
      <c r="N708"/>
      <c r="O708" t="s">
        <v>2447</v>
      </c>
      <c r="P708" t="s">
        <v>310</v>
      </c>
    </row>
    <row r="709" spans="1:16" x14ac:dyDescent="0.35">
      <c r="A709" t="s">
        <v>1</v>
      </c>
      <c r="B709" t="s">
        <v>153</v>
      </c>
      <c r="C709" t="s">
        <v>333</v>
      </c>
      <c r="D709" t="s">
        <v>4526</v>
      </c>
      <c r="E709" t="s">
        <v>88</v>
      </c>
      <c r="F709" t="b">
        <v>0</v>
      </c>
      <c r="G709" t="s">
        <v>65</v>
      </c>
      <c r="H709" s="1">
        <v>46030.793842592589</v>
      </c>
      <c r="I709" t="b">
        <v>0</v>
      </c>
      <c r="J709" t="b">
        <v>1</v>
      </c>
      <c r="K709" t="s">
        <v>41</v>
      </c>
      <c r="L709" t="s">
        <v>74</v>
      </c>
      <c r="M709"/>
      <c r="N709">
        <v>63.5</v>
      </c>
      <c r="O709" t="s">
        <v>1459</v>
      </c>
      <c r="P709" t="s">
        <v>5868</v>
      </c>
    </row>
    <row r="710" spans="1:16" x14ac:dyDescent="0.35">
      <c r="A710" t="s">
        <v>5</v>
      </c>
      <c r="B710" t="s">
        <v>5869</v>
      </c>
      <c r="C710" t="s">
        <v>165</v>
      </c>
      <c r="D710" t="s">
        <v>4526</v>
      </c>
      <c r="E710" t="s">
        <v>59</v>
      </c>
      <c r="F710" t="b">
        <v>0</v>
      </c>
      <c r="G710" t="s">
        <v>65</v>
      </c>
      <c r="H710" s="1">
        <v>46030.794027777767</v>
      </c>
      <c r="I710" t="b">
        <v>0</v>
      </c>
      <c r="J710" t="b">
        <v>0</v>
      </c>
      <c r="K710" t="s">
        <v>41</v>
      </c>
      <c r="L710" t="s">
        <v>60</v>
      </c>
      <c r="M710">
        <v>151146</v>
      </c>
      <c r="N710"/>
      <c r="O710" t="s">
        <v>5870</v>
      </c>
      <c r="P710" t="s">
        <v>5871</v>
      </c>
    </row>
    <row r="711" spans="1:16" x14ac:dyDescent="0.35">
      <c r="A711" t="s">
        <v>1</v>
      </c>
      <c r="B711" t="s">
        <v>5872</v>
      </c>
      <c r="C711" t="s">
        <v>40</v>
      </c>
      <c r="D711" t="s">
        <v>4526</v>
      </c>
      <c r="E711" t="s">
        <v>59</v>
      </c>
      <c r="F711" t="b">
        <v>0</v>
      </c>
      <c r="G711" t="s">
        <v>40</v>
      </c>
      <c r="H711" s="1">
        <v>46030.799108796287</v>
      </c>
      <c r="I711" t="b">
        <v>0</v>
      </c>
      <c r="J711" t="b">
        <v>0</v>
      </c>
      <c r="K711" t="s">
        <v>40</v>
      </c>
      <c r="L711" t="s">
        <v>60</v>
      </c>
      <c r="M711">
        <v>72500</v>
      </c>
      <c r="N711"/>
      <c r="O711" t="s">
        <v>5873</v>
      </c>
      <c r="P711" t="s">
        <v>2159</v>
      </c>
    </row>
    <row r="712" spans="1:16" x14ac:dyDescent="0.35">
      <c r="A712" t="s">
        <v>0</v>
      </c>
      <c r="B712" t="s">
        <v>5662</v>
      </c>
      <c r="C712" t="s">
        <v>5874</v>
      </c>
      <c r="D712" t="s">
        <v>2360</v>
      </c>
      <c r="E712" t="s">
        <v>59</v>
      </c>
      <c r="F712" t="b">
        <v>0</v>
      </c>
      <c r="G712" t="s">
        <v>68</v>
      </c>
      <c r="H712" s="1">
        <v>46030.834108796298</v>
      </c>
      <c r="I712" t="b">
        <v>0</v>
      </c>
      <c r="J712" t="b">
        <v>1</v>
      </c>
      <c r="K712" t="s">
        <v>41</v>
      </c>
      <c r="L712" t="s">
        <v>60</v>
      </c>
      <c r="M712">
        <v>55000</v>
      </c>
      <c r="N712"/>
      <c r="O712" t="s">
        <v>5875</v>
      </c>
      <c r="P712" t="s">
        <v>5665</v>
      </c>
    </row>
    <row r="713" spans="1:16" x14ac:dyDescent="0.35">
      <c r="A713" t="s">
        <v>6</v>
      </c>
      <c r="B713" t="s">
        <v>6</v>
      </c>
      <c r="C713" t="s">
        <v>1801</v>
      </c>
      <c r="D713" t="s">
        <v>4346</v>
      </c>
      <c r="E713" t="s">
        <v>59</v>
      </c>
      <c r="F713" t="b">
        <v>0</v>
      </c>
      <c r="G713" t="s">
        <v>68</v>
      </c>
      <c r="H713" s="1">
        <v>46030.835185185177</v>
      </c>
      <c r="I713" t="b">
        <v>0</v>
      </c>
      <c r="J713" t="b">
        <v>1</v>
      </c>
      <c r="K713" t="s">
        <v>41</v>
      </c>
      <c r="L713" t="s">
        <v>60</v>
      </c>
      <c r="M713">
        <v>133920</v>
      </c>
      <c r="N713"/>
      <c r="O713" t="s">
        <v>3022</v>
      </c>
      <c r="P713" t="s">
        <v>5876</v>
      </c>
    </row>
    <row r="714" spans="1:16" x14ac:dyDescent="0.35">
      <c r="A714" t="s">
        <v>4</v>
      </c>
      <c r="B714" t="s">
        <v>552</v>
      </c>
      <c r="C714" t="s">
        <v>422</v>
      </c>
      <c r="D714" t="s">
        <v>2360</v>
      </c>
      <c r="F714" t="b">
        <v>0</v>
      </c>
      <c r="G714" t="s">
        <v>65</v>
      </c>
      <c r="H714" s="1">
        <v>46030.835509259261</v>
      </c>
      <c r="I714" t="b">
        <v>0</v>
      </c>
      <c r="J714" t="b">
        <v>0</v>
      </c>
      <c r="K714" t="s">
        <v>41</v>
      </c>
      <c r="L714" t="s">
        <v>74</v>
      </c>
      <c r="M714"/>
      <c r="N714">
        <v>61</v>
      </c>
      <c r="O714" t="s">
        <v>5877</v>
      </c>
      <c r="P714" t="s">
        <v>5878</v>
      </c>
    </row>
    <row r="715" spans="1:16" x14ac:dyDescent="0.35">
      <c r="A715" t="s">
        <v>5</v>
      </c>
      <c r="B715" t="s">
        <v>5879</v>
      </c>
      <c r="C715" t="s">
        <v>5880</v>
      </c>
      <c r="D715" t="s">
        <v>4526</v>
      </c>
      <c r="E715" t="s">
        <v>88</v>
      </c>
      <c r="F715" t="b">
        <v>0</v>
      </c>
      <c r="G715" t="s">
        <v>65</v>
      </c>
      <c r="H715" s="1">
        <v>46030.835543981477</v>
      </c>
      <c r="I715" t="b">
        <v>0</v>
      </c>
      <c r="J715" t="b">
        <v>0</v>
      </c>
      <c r="K715" t="s">
        <v>41</v>
      </c>
      <c r="L715" t="s">
        <v>74</v>
      </c>
      <c r="M715"/>
      <c r="N715">
        <v>88.015000000000001</v>
      </c>
      <c r="O715" t="s">
        <v>441</v>
      </c>
      <c r="P715" t="s">
        <v>5881</v>
      </c>
    </row>
    <row r="716" spans="1:16" x14ac:dyDescent="0.35">
      <c r="A716" t="s">
        <v>6</v>
      </c>
      <c r="B716" t="s">
        <v>5882</v>
      </c>
      <c r="C716" t="s">
        <v>246</v>
      </c>
      <c r="D716" t="s">
        <v>4526</v>
      </c>
      <c r="E716" t="s">
        <v>59</v>
      </c>
      <c r="F716" t="b">
        <v>0</v>
      </c>
      <c r="G716" t="s">
        <v>65</v>
      </c>
      <c r="H716" s="1">
        <v>46030.835636574076</v>
      </c>
      <c r="I716" t="b">
        <v>1</v>
      </c>
      <c r="J716" t="b">
        <v>1</v>
      </c>
      <c r="K716" t="s">
        <v>41</v>
      </c>
      <c r="L716" t="s">
        <v>60</v>
      </c>
      <c r="M716">
        <v>160000</v>
      </c>
      <c r="N716"/>
      <c r="O716" t="s">
        <v>2704</v>
      </c>
      <c r="P716" t="s">
        <v>5883</v>
      </c>
    </row>
    <row r="717" spans="1:16" x14ac:dyDescent="0.35">
      <c r="A717" t="s">
        <v>2</v>
      </c>
      <c r="B717" t="s">
        <v>5884</v>
      </c>
      <c r="C717" t="s">
        <v>377</v>
      </c>
      <c r="D717" t="s">
        <v>4526</v>
      </c>
      <c r="E717" t="s">
        <v>59</v>
      </c>
      <c r="F717" t="b">
        <v>0</v>
      </c>
      <c r="G717" t="s">
        <v>77</v>
      </c>
      <c r="H717" s="1">
        <v>46030.8362037037</v>
      </c>
      <c r="I717" t="b">
        <v>0</v>
      </c>
      <c r="J717" t="b">
        <v>1</v>
      </c>
      <c r="K717" t="s">
        <v>41</v>
      </c>
      <c r="L717" t="s">
        <v>60</v>
      </c>
      <c r="M717">
        <v>125000</v>
      </c>
      <c r="N717"/>
      <c r="O717" t="s">
        <v>5885</v>
      </c>
      <c r="P717" t="s">
        <v>5886</v>
      </c>
    </row>
    <row r="718" spans="1:16" x14ac:dyDescent="0.35">
      <c r="A718" t="s">
        <v>3</v>
      </c>
      <c r="B718" t="s">
        <v>5887</v>
      </c>
      <c r="C718" t="s">
        <v>207</v>
      </c>
      <c r="D718" t="s">
        <v>4526</v>
      </c>
      <c r="E718" t="s">
        <v>59</v>
      </c>
      <c r="F718" t="b">
        <v>0</v>
      </c>
      <c r="G718" t="s">
        <v>63</v>
      </c>
      <c r="H718" s="1">
        <v>46030.848599537043</v>
      </c>
      <c r="I718" t="b">
        <v>0</v>
      </c>
      <c r="J718" t="b">
        <v>0</v>
      </c>
      <c r="K718" t="s">
        <v>41</v>
      </c>
      <c r="L718" t="s">
        <v>60</v>
      </c>
      <c r="M718">
        <v>123500</v>
      </c>
      <c r="N718"/>
      <c r="O718" t="s">
        <v>5888</v>
      </c>
      <c r="P718" t="s">
        <v>1832</v>
      </c>
    </row>
    <row r="719" spans="1:16" x14ac:dyDescent="0.35">
      <c r="A719" t="s">
        <v>6</v>
      </c>
      <c r="B719" t="s">
        <v>5889</v>
      </c>
      <c r="C719" t="s">
        <v>112</v>
      </c>
      <c r="D719" t="s">
        <v>4526</v>
      </c>
      <c r="E719" t="s">
        <v>59</v>
      </c>
      <c r="F719" t="b">
        <v>0</v>
      </c>
      <c r="G719" t="s">
        <v>65</v>
      </c>
      <c r="H719" s="1">
        <v>46030.875138888892</v>
      </c>
      <c r="I719" t="b">
        <v>0</v>
      </c>
      <c r="J719" t="b">
        <v>1</v>
      </c>
      <c r="K719" t="s">
        <v>41</v>
      </c>
      <c r="L719" t="s">
        <v>60</v>
      </c>
      <c r="M719">
        <v>150000</v>
      </c>
      <c r="N719"/>
      <c r="O719" t="s">
        <v>101</v>
      </c>
      <c r="P719" t="s">
        <v>5890</v>
      </c>
    </row>
    <row r="720" spans="1:16" x14ac:dyDescent="0.35">
      <c r="A720" t="s">
        <v>7</v>
      </c>
      <c r="B720" t="s">
        <v>2716</v>
      </c>
      <c r="C720" t="s">
        <v>2723</v>
      </c>
      <c r="D720" t="s">
        <v>2360</v>
      </c>
      <c r="E720" t="s">
        <v>59</v>
      </c>
      <c r="F720" t="b">
        <v>0</v>
      </c>
      <c r="G720" t="s">
        <v>65</v>
      </c>
      <c r="H720" s="1">
        <v>46030.875219907408</v>
      </c>
      <c r="I720" t="b">
        <v>0</v>
      </c>
      <c r="J720" t="b">
        <v>0</v>
      </c>
      <c r="K720" t="s">
        <v>41</v>
      </c>
      <c r="L720" t="s">
        <v>60</v>
      </c>
      <c r="M720">
        <v>110000</v>
      </c>
      <c r="N720"/>
      <c r="O720" t="s">
        <v>5891</v>
      </c>
      <c r="P720" t="s">
        <v>5892</v>
      </c>
    </row>
    <row r="721" spans="1:16" x14ac:dyDescent="0.35">
      <c r="A721" t="s">
        <v>0</v>
      </c>
      <c r="B721" t="s">
        <v>5893</v>
      </c>
      <c r="C721" t="s">
        <v>1384</v>
      </c>
      <c r="D721" t="s">
        <v>4526</v>
      </c>
      <c r="E721" t="s">
        <v>59</v>
      </c>
      <c r="F721" t="b">
        <v>0</v>
      </c>
      <c r="G721" t="s">
        <v>77</v>
      </c>
      <c r="H721" s="1">
        <v>46030.875520833331</v>
      </c>
      <c r="I721" t="b">
        <v>0</v>
      </c>
      <c r="J721" t="b">
        <v>0</v>
      </c>
      <c r="K721" t="s">
        <v>41</v>
      </c>
      <c r="L721" t="s">
        <v>60</v>
      </c>
      <c r="M721">
        <v>78250</v>
      </c>
      <c r="N721"/>
      <c r="O721" t="s">
        <v>5894</v>
      </c>
      <c r="P721" t="s">
        <v>5895</v>
      </c>
    </row>
    <row r="722" spans="1:16" x14ac:dyDescent="0.35">
      <c r="A722" t="s">
        <v>3</v>
      </c>
      <c r="B722" t="s">
        <v>5896</v>
      </c>
      <c r="C722" t="s">
        <v>190</v>
      </c>
      <c r="D722" t="s">
        <v>4526</v>
      </c>
      <c r="E722" t="s">
        <v>59</v>
      </c>
      <c r="F722" t="b">
        <v>0</v>
      </c>
      <c r="G722" t="s">
        <v>73</v>
      </c>
      <c r="H722" s="1">
        <v>46030.875636574077</v>
      </c>
      <c r="I722" t="b">
        <v>0</v>
      </c>
      <c r="J722" t="b">
        <v>0</v>
      </c>
      <c r="K722" t="s">
        <v>41</v>
      </c>
      <c r="L722" t="s">
        <v>74</v>
      </c>
      <c r="M722"/>
      <c r="N722">
        <v>23.5</v>
      </c>
      <c r="O722" t="s">
        <v>2502</v>
      </c>
      <c r="P722" t="s">
        <v>5897</v>
      </c>
    </row>
    <row r="723" spans="1:16" x14ac:dyDescent="0.35">
      <c r="A723" t="s">
        <v>6</v>
      </c>
      <c r="B723" t="s">
        <v>5898</v>
      </c>
      <c r="C723" t="s">
        <v>112</v>
      </c>
      <c r="D723" t="s">
        <v>4526</v>
      </c>
      <c r="E723" t="s">
        <v>59</v>
      </c>
      <c r="F723" t="b">
        <v>0</v>
      </c>
      <c r="G723" t="s">
        <v>65</v>
      </c>
      <c r="H723" s="1">
        <v>46030.876261574071</v>
      </c>
      <c r="I723" t="b">
        <v>0</v>
      </c>
      <c r="J723" t="b">
        <v>0</v>
      </c>
      <c r="K723" t="s">
        <v>41</v>
      </c>
      <c r="L723" t="s">
        <v>60</v>
      </c>
      <c r="M723">
        <v>216000</v>
      </c>
      <c r="N723"/>
      <c r="O723" t="s">
        <v>5899</v>
      </c>
      <c r="P723" t="s">
        <v>2392</v>
      </c>
    </row>
    <row r="724" spans="1:16" x14ac:dyDescent="0.35">
      <c r="A724" t="s">
        <v>2</v>
      </c>
      <c r="B724" t="s">
        <v>2854</v>
      </c>
      <c r="C724" t="s">
        <v>142</v>
      </c>
      <c r="D724" t="s">
        <v>2360</v>
      </c>
      <c r="E724" t="s">
        <v>59</v>
      </c>
      <c r="F724" t="b">
        <v>0</v>
      </c>
      <c r="G724" t="s">
        <v>65</v>
      </c>
      <c r="H724" s="1">
        <v>46030.876354166663</v>
      </c>
      <c r="I724" t="b">
        <v>0</v>
      </c>
      <c r="J724" t="b">
        <v>1</v>
      </c>
      <c r="K724" t="s">
        <v>41</v>
      </c>
      <c r="L724" t="s">
        <v>60</v>
      </c>
      <c r="M724">
        <v>149500</v>
      </c>
      <c r="N724"/>
      <c r="O724" t="s">
        <v>411</v>
      </c>
      <c r="P724" t="s">
        <v>2534</v>
      </c>
    </row>
    <row r="725" spans="1:16" x14ac:dyDescent="0.35">
      <c r="A725" t="s">
        <v>0</v>
      </c>
      <c r="B725" t="s">
        <v>5900</v>
      </c>
      <c r="C725" t="s">
        <v>253</v>
      </c>
      <c r="D725" t="s">
        <v>4630</v>
      </c>
      <c r="E725" t="s">
        <v>59</v>
      </c>
      <c r="F725" t="b">
        <v>0</v>
      </c>
      <c r="G725" t="s">
        <v>73</v>
      </c>
      <c r="H725" s="1">
        <v>46030.876805555563</v>
      </c>
      <c r="I725" t="b">
        <v>0</v>
      </c>
      <c r="J725" t="b">
        <v>1</v>
      </c>
      <c r="K725" t="s">
        <v>41</v>
      </c>
      <c r="L725" t="s">
        <v>60</v>
      </c>
      <c r="M725">
        <v>153000</v>
      </c>
      <c r="N725"/>
      <c r="O725" t="s">
        <v>5901</v>
      </c>
      <c r="P725" t="s">
        <v>5902</v>
      </c>
    </row>
    <row r="726" spans="1:16" x14ac:dyDescent="0.35">
      <c r="A726" t="s">
        <v>2</v>
      </c>
      <c r="B726" t="s">
        <v>5499</v>
      </c>
      <c r="C726" t="s">
        <v>76</v>
      </c>
      <c r="D726" t="s">
        <v>4346</v>
      </c>
      <c r="E726" t="s">
        <v>59</v>
      </c>
      <c r="F726" t="b">
        <v>1</v>
      </c>
      <c r="G726" t="s">
        <v>20</v>
      </c>
      <c r="H726" s="1">
        <v>46030.890057870369</v>
      </c>
      <c r="I726" t="b">
        <v>0</v>
      </c>
      <c r="J726" t="b">
        <v>0</v>
      </c>
      <c r="K726" t="s">
        <v>20</v>
      </c>
      <c r="L726" t="s">
        <v>60</v>
      </c>
      <c r="M726">
        <v>87000</v>
      </c>
      <c r="N726"/>
      <c r="O726" t="s">
        <v>5500</v>
      </c>
      <c r="P726" t="s">
        <v>5501</v>
      </c>
    </row>
    <row r="727" spans="1:16" x14ac:dyDescent="0.35">
      <c r="A727" t="s">
        <v>0</v>
      </c>
      <c r="B727" t="s">
        <v>5903</v>
      </c>
      <c r="C727" t="s">
        <v>218</v>
      </c>
      <c r="D727" t="s">
        <v>4346</v>
      </c>
      <c r="E727" t="s">
        <v>232</v>
      </c>
      <c r="F727" t="b">
        <v>0</v>
      </c>
      <c r="G727" t="s">
        <v>63</v>
      </c>
      <c r="H727" s="1">
        <v>46030.890347222223</v>
      </c>
      <c r="I727" t="b">
        <v>1</v>
      </c>
      <c r="J727" t="b">
        <v>0</v>
      </c>
      <c r="K727" t="s">
        <v>41</v>
      </c>
      <c r="L727" t="s">
        <v>74</v>
      </c>
      <c r="M727"/>
      <c r="N727">
        <v>77.5</v>
      </c>
      <c r="O727" t="s">
        <v>323</v>
      </c>
      <c r="P727" t="s">
        <v>5904</v>
      </c>
    </row>
    <row r="728" spans="1:16" x14ac:dyDescent="0.35">
      <c r="A728" t="s">
        <v>0</v>
      </c>
      <c r="B728" t="s">
        <v>5905</v>
      </c>
      <c r="C728" t="s">
        <v>180</v>
      </c>
      <c r="D728" t="s">
        <v>4526</v>
      </c>
      <c r="E728" t="s">
        <v>88</v>
      </c>
      <c r="F728" t="b">
        <v>0</v>
      </c>
      <c r="G728" t="s">
        <v>68</v>
      </c>
      <c r="H728" s="1">
        <v>46030.91741898148</v>
      </c>
      <c r="I728" t="b">
        <v>1</v>
      </c>
      <c r="J728" t="b">
        <v>1</v>
      </c>
      <c r="K728" t="s">
        <v>41</v>
      </c>
      <c r="L728" t="s">
        <v>74</v>
      </c>
      <c r="M728"/>
      <c r="N728">
        <v>22</v>
      </c>
      <c r="O728" t="s">
        <v>126</v>
      </c>
      <c r="P728" t="s">
        <v>875</v>
      </c>
    </row>
    <row r="729" spans="1:16" x14ac:dyDescent="0.35">
      <c r="A729" t="s">
        <v>0</v>
      </c>
      <c r="B729" t="s">
        <v>5906</v>
      </c>
      <c r="C729" t="s">
        <v>2169</v>
      </c>
      <c r="D729" t="s">
        <v>4526</v>
      </c>
      <c r="E729" t="s">
        <v>59</v>
      </c>
      <c r="F729" t="b">
        <v>0</v>
      </c>
      <c r="G729" t="s">
        <v>68</v>
      </c>
      <c r="H729" s="1">
        <v>46030.91741898148</v>
      </c>
      <c r="I729" t="b">
        <v>0</v>
      </c>
      <c r="J729" t="b">
        <v>1</v>
      </c>
      <c r="K729" t="s">
        <v>41</v>
      </c>
      <c r="L729" t="s">
        <v>74</v>
      </c>
      <c r="M729"/>
      <c r="N729">
        <v>43.875</v>
      </c>
      <c r="O729" t="s">
        <v>5907</v>
      </c>
      <c r="P729" t="s">
        <v>5908</v>
      </c>
    </row>
    <row r="730" spans="1:16" x14ac:dyDescent="0.35">
      <c r="A730" t="s">
        <v>6</v>
      </c>
      <c r="B730" t="s">
        <v>5909</v>
      </c>
      <c r="C730" t="s">
        <v>172</v>
      </c>
      <c r="D730" t="s">
        <v>4526</v>
      </c>
      <c r="E730" t="s">
        <v>88</v>
      </c>
      <c r="F730" t="b">
        <v>0</v>
      </c>
      <c r="G730" t="s">
        <v>68</v>
      </c>
      <c r="H730" s="1">
        <v>46030.917442129627</v>
      </c>
      <c r="I730" t="b">
        <v>1</v>
      </c>
      <c r="J730" t="b">
        <v>0</v>
      </c>
      <c r="K730" t="s">
        <v>41</v>
      </c>
      <c r="L730" t="s">
        <v>74</v>
      </c>
      <c r="M730"/>
      <c r="N730">
        <v>75</v>
      </c>
      <c r="O730" t="s">
        <v>1280</v>
      </c>
      <c r="P730" t="s">
        <v>2268</v>
      </c>
    </row>
    <row r="731" spans="1:16" x14ac:dyDescent="0.35">
      <c r="A731" t="s">
        <v>1</v>
      </c>
      <c r="B731" t="s">
        <v>5910</v>
      </c>
      <c r="C731" t="s">
        <v>370</v>
      </c>
      <c r="D731" t="s">
        <v>4526</v>
      </c>
      <c r="E731" t="s">
        <v>59</v>
      </c>
      <c r="F731" t="b">
        <v>0</v>
      </c>
      <c r="G731" t="s">
        <v>65</v>
      </c>
      <c r="H731" s="1">
        <v>46030.918657407397</v>
      </c>
      <c r="I731" t="b">
        <v>1</v>
      </c>
      <c r="J731" t="b">
        <v>0</v>
      </c>
      <c r="K731" t="s">
        <v>41</v>
      </c>
      <c r="L731" t="s">
        <v>74</v>
      </c>
      <c r="M731"/>
      <c r="N731">
        <v>68</v>
      </c>
      <c r="O731" t="s">
        <v>542</v>
      </c>
      <c r="P731" t="s">
        <v>5911</v>
      </c>
    </row>
    <row r="732" spans="1:16" x14ac:dyDescent="0.35">
      <c r="A732" t="s">
        <v>1</v>
      </c>
      <c r="B732" t="s">
        <v>5912</v>
      </c>
      <c r="C732" t="s">
        <v>112</v>
      </c>
      <c r="D732" t="s">
        <v>4526</v>
      </c>
      <c r="E732" t="s">
        <v>59</v>
      </c>
      <c r="F732" t="b">
        <v>0</v>
      </c>
      <c r="G732" t="s">
        <v>65</v>
      </c>
      <c r="H732" s="1">
        <v>46030.918657407397</v>
      </c>
      <c r="I732" t="b">
        <v>0</v>
      </c>
      <c r="J732" t="b">
        <v>1</v>
      </c>
      <c r="K732" t="s">
        <v>41</v>
      </c>
      <c r="L732" t="s">
        <v>60</v>
      </c>
      <c r="M732">
        <v>170500</v>
      </c>
      <c r="N732"/>
      <c r="O732" t="s">
        <v>4402</v>
      </c>
      <c r="P732" t="s">
        <v>5913</v>
      </c>
    </row>
    <row r="733" spans="1:16" x14ac:dyDescent="0.35">
      <c r="A733" t="s">
        <v>1</v>
      </c>
      <c r="B733" t="s">
        <v>5914</v>
      </c>
      <c r="C733" t="s">
        <v>41</v>
      </c>
      <c r="D733" t="s">
        <v>4526</v>
      </c>
      <c r="E733" t="s">
        <v>59</v>
      </c>
      <c r="F733" t="b">
        <v>0</v>
      </c>
      <c r="G733" t="s">
        <v>65</v>
      </c>
      <c r="H733" s="1">
        <v>46030.918692129628</v>
      </c>
      <c r="I733" t="b">
        <v>1</v>
      </c>
      <c r="J733" t="b">
        <v>0</v>
      </c>
      <c r="K733" t="s">
        <v>41</v>
      </c>
      <c r="L733" t="s">
        <v>60</v>
      </c>
      <c r="M733">
        <v>237500</v>
      </c>
      <c r="N733"/>
      <c r="O733" t="s">
        <v>2150</v>
      </c>
    </row>
    <row r="734" spans="1:16" x14ac:dyDescent="0.35">
      <c r="A734" t="s">
        <v>1</v>
      </c>
      <c r="B734" t="s">
        <v>2484</v>
      </c>
      <c r="C734" t="s">
        <v>64</v>
      </c>
      <c r="D734" t="s">
        <v>4346</v>
      </c>
      <c r="E734" t="s">
        <v>59</v>
      </c>
      <c r="F734" t="b">
        <v>0</v>
      </c>
      <c r="G734" t="s">
        <v>65</v>
      </c>
      <c r="H734" s="1">
        <v>46030.918715277781</v>
      </c>
      <c r="I734" t="b">
        <v>0</v>
      </c>
      <c r="J734" t="b">
        <v>1</v>
      </c>
      <c r="K734" t="s">
        <v>41</v>
      </c>
      <c r="L734" t="s">
        <v>60</v>
      </c>
      <c r="M734">
        <v>162000</v>
      </c>
      <c r="N734"/>
      <c r="O734" t="s">
        <v>1362</v>
      </c>
      <c r="P734" t="s">
        <v>5915</v>
      </c>
    </row>
    <row r="735" spans="1:16" x14ac:dyDescent="0.35">
      <c r="A735" t="s">
        <v>3</v>
      </c>
      <c r="B735" t="s">
        <v>5916</v>
      </c>
      <c r="C735" t="s">
        <v>112</v>
      </c>
      <c r="D735" t="s">
        <v>4526</v>
      </c>
      <c r="E735" t="s">
        <v>59</v>
      </c>
      <c r="F735" t="b">
        <v>0</v>
      </c>
      <c r="G735" t="s">
        <v>65</v>
      </c>
      <c r="H735" s="1">
        <v>46030.958472222221</v>
      </c>
      <c r="I735" t="b">
        <v>0</v>
      </c>
      <c r="J735" t="b">
        <v>1</v>
      </c>
      <c r="K735" t="s">
        <v>41</v>
      </c>
      <c r="L735" t="s">
        <v>60</v>
      </c>
      <c r="M735">
        <v>152500</v>
      </c>
      <c r="N735"/>
      <c r="O735" t="s">
        <v>4470</v>
      </c>
      <c r="P735" t="s">
        <v>4817</v>
      </c>
    </row>
    <row r="736" spans="1:16" x14ac:dyDescent="0.35">
      <c r="A736" t="s">
        <v>1</v>
      </c>
      <c r="B736" t="s">
        <v>316</v>
      </c>
      <c r="C736" t="s">
        <v>919</v>
      </c>
      <c r="D736" t="s">
        <v>4346</v>
      </c>
      <c r="E736" t="s">
        <v>59</v>
      </c>
      <c r="F736" t="b">
        <v>0</v>
      </c>
      <c r="G736" t="s">
        <v>65</v>
      </c>
      <c r="H736" s="1">
        <v>46030.960381944453</v>
      </c>
      <c r="I736" t="b">
        <v>0</v>
      </c>
      <c r="J736" t="b">
        <v>0</v>
      </c>
      <c r="K736" t="s">
        <v>41</v>
      </c>
      <c r="L736" t="s">
        <v>60</v>
      </c>
      <c r="M736">
        <v>146500</v>
      </c>
      <c r="N736"/>
      <c r="O736" t="s">
        <v>5917</v>
      </c>
      <c r="P736" t="s">
        <v>5918</v>
      </c>
    </row>
    <row r="737" spans="1:16" x14ac:dyDescent="0.35">
      <c r="A737" t="s">
        <v>0</v>
      </c>
      <c r="B737" t="s">
        <v>5919</v>
      </c>
      <c r="C737" t="s">
        <v>41</v>
      </c>
      <c r="D737" t="s">
        <v>4526</v>
      </c>
      <c r="E737" t="s">
        <v>59</v>
      </c>
      <c r="F737" t="b">
        <v>0</v>
      </c>
      <c r="G737" t="s">
        <v>65</v>
      </c>
      <c r="H737" s="1">
        <v>46030.960752314822</v>
      </c>
      <c r="I737" t="b">
        <v>0</v>
      </c>
      <c r="J737" t="b">
        <v>0</v>
      </c>
      <c r="K737" t="s">
        <v>41</v>
      </c>
      <c r="L737" t="s">
        <v>60</v>
      </c>
      <c r="M737">
        <v>70000</v>
      </c>
      <c r="N737"/>
      <c r="O737" t="s">
        <v>5920</v>
      </c>
      <c r="P737" t="s">
        <v>5921</v>
      </c>
    </row>
    <row r="738" spans="1:16" x14ac:dyDescent="0.35">
      <c r="A738" t="s">
        <v>0</v>
      </c>
      <c r="B738" t="s">
        <v>5922</v>
      </c>
      <c r="C738" t="s">
        <v>605</v>
      </c>
      <c r="D738" t="s">
        <v>5923</v>
      </c>
      <c r="E738" t="s">
        <v>59</v>
      </c>
      <c r="F738" t="b">
        <v>0</v>
      </c>
      <c r="G738" t="s">
        <v>77</v>
      </c>
      <c r="H738" s="1">
        <v>46031.000567129631</v>
      </c>
      <c r="I738" t="b">
        <v>1</v>
      </c>
      <c r="J738" t="b">
        <v>1</v>
      </c>
      <c r="K738" t="s">
        <v>41</v>
      </c>
      <c r="L738" t="s">
        <v>74</v>
      </c>
      <c r="M738"/>
      <c r="N738">
        <v>44</v>
      </c>
      <c r="O738" t="s">
        <v>5924</v>
      </c>
      <c r="P738" t="s">
        <v>5925</v>
      </c>
    </row>
    <row r="739" spans="1:16" x14ac:dyDescent="0.35">
      <c r="A739" t="s">
        <v>0</v>
      </c>
      <c r="B739" t="s">
        <v>2855</v>
      </c>
      <c r="C739" t="s">
        <v>5926</v>
      </c>
      <c r="D739" t="s">
        <v>4526</v>
      </c>
      <c r="E739" t="s">
        <v>59</v>
      </c>
      <c r="F739" t="b">
        <v>0</v>
      </c>
      <c r="G739" t="s">
        <v>68</v>
      </c>
      <c r="H739" s="1">
        <v>46031.000752314823</v>
      </c>
      <c r="I739" t="b">
        <v>0</v>
      </c>
      <c r="J739" t="b">
        <v>1</v>
      </c>
      <c r="K739" t="s">
        <v>41</v>
      </c>
      <c r="L739" t="s">
        <v>60</v>
      </c>
      <c r="M739">
        <v>99150</v>
      </c>
      <c r="N739"/>
      <c r="O739" t="s">
        <v>5927</v>
      </c>
      <c r="P739" t="s">
        <v>5928</v>
      </c>
    </row>
    <row r="740" spans="1:16" x14ac:dyDescent="0.35">
      <c r="A740" t="s">
        <v>0</v>
      </c>
      <c r="B740" t="s">
        <v>5929</v>
      </c>
      <c r="C740" t="s">
        <v>1137</v>
      </c>
      <c r="D740" t="s">
        <v>2360</v>
      </c>
      <c r="E740" t="s">
        <v>59</v>
      </c>
      <c r="F740" t="b">
        <v>0</v>
      </c>
      <c r="G740" t="s">
        <v>68</v>
      </c>
      <c r="H740" s="1">
        <v>46031.000752314823</v>
      </c>
      <c r="I740" t="b">
        <v>0</v>
      </c>
      <c r="J740" t="b">
        <v>1</v>
      </c>
      <c r="K740" t="s">
        <v>41</v>
      </c>
      <c r="L740" t="s">
        <v>60</v>
      </c>
      <c r="M740">
        <v>90300</v>
      </c>
      <c r="N740"/>
      <c r="O740" t="s">
        <v>5930</v>
      </c>
      <c r="P740" t="s">
        <v>4219</v>
      </c>
    </row>
    <row r="741" spans="1:16" x14ac:dyDescent="0.35">
      <c r="A741" t="s">
        <v>0</v>
      </c>
      <c r="B741" t="s">
        <v>5931</v>
      </c>
      <c r="C741" t="s">
        <v>5932</v>
      </c>
      <c r="D741" t="s">
        <v>4671</v>
      </c>
      <c r="E741" t="s">
        <v>59</v>
      </c>
      <c r="F741" t="b">
        <v>0</v>
      </c>
      <c r="G741" t="s">
        <v>68</v>
      </c>
      <c r="H741" s="1">
        <v>46031.000775462962</v>
      </c>
      <c r="I741" t="b">
        <v>0</v>
      </c>
      <c r="J741" t="b">
        <v>1</v>
      </c>
      <c r="K741" t="s">
        <v>41</v>
      </c>
      <c r="L741" t="s">
        <v>60</v>
      </c>
      <c r="M741">
        <v>134500</v>
      </c>
      <c r="N741"/>
      <c r="O741" t="s">
        <v>95</v>
      </c>
      <c r="P741" t="s">
        <v>5933</v>
      </c>
    </row>
    <row r="742" spans="1:16" x14ac:dyDescent="0.35">
      <c r="A742" t="s">
        <v>0</v>
      </c>
      <c r="B742" t="s">
        <v>5934</v>
      </c>
      <c r="C742" t="s">
        <v>301</v>
      </c>
      <c r="D742" t="s">
        <v>4526</v>
      </c>
      <c r="E742" t="s">
        <v>59</v>
      </c>
      <c r="F742" t="b">
        <v>0</v>
      </c>
      <c r="G742" t="s">
        <v>68</v>
      </c>
      <c r="H742" s="1">
        <v>46031.000810185193</v>
      </c>
      <c r="I742" t="b">
        <v>0</v>
      </c>
      <c r="J742" t="b">
        <v>0</v>
      </c>
      <c r="K742" t="s">
        <v>41</v>
      </c>
      <c r="L742" t="s">
        <v>60</v>
      </c>
      <c r="M742">
        <v>73000</v>
      </c>
      <c r="N742"/>
      <c r="O742" t="s">
        <v>5935</v>
      </c>
      <c r="P742" t="s">
        <v>5936</v>
      </c>
    </row>
    <row r="743" spans="1:16" x14ac:dyDescent="0.35">
      <c r="A743" t="s">
        <v>2</v>
      </c>
      <c r="B743" t="s">
        <v>5937</v>
      </c>
      <c r="C743" t="s">
        <v>5938</v>
      </c>
      <c r="D743" t="s">
        <v>4526</v>
      </c>
      <c r="E743" t="s">
        <v>59</v>
      </c>
      <c r="F743" t="b">
        <v>0</v>
      </c>
      <c r="G743" t="s">
        <v>73</v>
      </c>
      <c r="H743" s="1">
        <v>46031.001747685194</v>
      </c>
      <c r="I743" t="b">
        <v>0</v>
      </c>
      <c r="J743" t="b">
        <v>1</v>
      </c>
      <c r="K743" t="s">
        <v>41</v>
      </c>
      <c r="L743" t="s">
        <v>60</v>
      </c>
      <c r="M743">
        <v>145500</v>
      </c>
      <c r="N743"/>
      <c r="O743" t="s">
        <v>226</v>
      </c>
      <c r="P743" t="s">
        <v>5939</v>
      </c>
    </row>
    <row r="744" spans="1:16" x14ac:dyDescent="0.35">
      <c r="A744" t="s">
        <v>2</v>
      </c>
      <c r="B744" t="s">
        <v>3659</v>
      </c>
      <c r="C744" t="s">
        <v>5932</v>
      </c>
      <c r="D744" t="s">
        <v>4671</v>
      </c>
      <c r="E744" t="s">
        <v>59</v>
      </c>
      <c r="F744" t="b">
        <v>0</v>
      </c>
      <c r="G744" t="s">
        <v>68</v>
      </c>
      <c r="H744" s="1">
        <v>46031.001886574071</v>
      </c>
      <c r="I744" t="b">
        <v>0</v>
      </c>
      <c r="J744" t="b">
        <v>1</v>
      </c>
      <c r="K744" t="s">
        <v>41</v>
      </c>
      <c r="L744" t="s">
        <v>60</v>
      </c>
      <c r="M744">
        <v>139000</v>
      </c>
      <c r="N744"/>
      <c r="O744" t="s">
        <v>95</v>
      </c>
      <c r="P744" t="s">
        <v>579</v>
      </c>
    </row>
    <row r="745" spans="1:16" x14ac:dyDescent="0.35">
      <c r="A745" t="s">
        <v>1</v>
      </c>
      <c r="B745" t="s">
        <v>5940</v>
      </c>
      <c r="C745" t="s">
        <v>71</v>
      </c>
      <c r="D745" t="s">
        <v>4515</v>
      </c>
      <c r="E745" t="s">
        <v>59</v>
      </c>
      <c r="F745" t="b">
        <v>0</v>
      </c>
      <c r="G745" t="s">
        <v>65</v>
      </c>
      <c r="H745" s="1">
        <v>46031.002141203702</v>
      </c>
      <c r="I745" t="b">
        <v>1</v>
      </c>
      <c r="J745" t="b">
        <v>0</v>
      </c>
      <c r="K745" t="s">
        <v>41</v>
      </c>
      <c r="L745" t="s">
        <v>60</v>
      </c>
      <c r="M745">
        <v>145000</v>
      </c>
      <c r="N745"/>
      <c r="O745" t="s">
        <v>5941</v>
      </c>
      <c r="P745" t="s">
        <v>2303</v>
      </c>
    </row>
    <row r="746" spans="1:16" x14ac:dyDescent="0.35">
      <c r="A746" t="s">
        <v>0</v>
      </c>
      <c r="B746" t="s">
        <v>5942</v>
      </c>
      <c r="C746" t="s">
        <v>19</v>
      </c>
      <c r="D746" t="s">
        <v>4518</v>
      </c>
      <c r="E746" t="s">
        <v>621</v>
      </c>
      <c r="F746" t="b">
        <v>0</v>
      </c>
      <c r="G746" t="s">
        <v>19</v>
      </c>
      <c r="H746" s="1">
        <v>46031.004849537043</v>
      </c>
      <c r="I746" t="b">
        <v>1</v>
      </c>
      <c r="J746" t="b">
        <v>0</v>
      </c>
      <c r="K746" t="s">
        <v>19</v>
      </c>
      <c r="L746" t="s">
        <v>60</v>
      </c>
      <c r="M746">
        <v>50000</v>
      </c>
      <c r="N746"/>
      <c r="O746" t="s">
        <v>4519</v>
      </c>
    </row>
    <row r="747" spans="1:16" x14ac:dyDescent="0.35">
      <c r="A747" t="s">
        <v>3</v>
      </c>
      <c r="B747" t="s">
        <v>5943</v>
      </c>
      <c r="C747" t="s">
        <v>76</v>
      </c>
      <c r="D747" t="s">
        <v>584</v>
      </c>
      <c r="E747" t="s">
        <v>72</v>
      </c>
      <c r="F747" t="b">
        <v>1</v>
      </c>
      <c r="G747" t="s">
        <v>19</v>
      </c>
      <c r="H747" s="1">
        <v>46031.004849537043</v>
      </c>
      <c r="I747" t="b">
        <v>0</v>
      </c>
      <c r="J747" t="b">
        <v>0</v>
      </c>
      <c r="K747" t="s">
        <v>19</v>
      </c>
      <c r="L747" t="s">
        <v>74</v>
      </c>
      <c r="M747"/>
      <c r="N747">
        <v>25</v>
      </c>
      <c r="O747" t="s">
        <v>1197</v>
      </c>
      <c r="P747" t="s">
        <v>288</v>
      </c>
    </row>
    <row r="748" spans="1:16" x14ac:dyDescent="0.35">
      <c r="A748" t="s">
        <v>3</v>
      </c>
      <c r="B748" t="s">
        <v>5944</v>
      </c>
      <c r="C748" t="s">
        <v>19</v>
      </c>
      <c r="D748" t="s">
        <v>4518</v>
      </c>
      <c r="E748" t="s">
        <v>621</v>
      </c>
      <c r="F748" t="b">
        <v>0</v>
      </c>
      <c r="G748" t="s">
        <v>19</v>
      </c>
      <c r="H748" s="1">
        <v>46031.004849537043</v>
      </c>
      <c r="I748" t="b">
        <v>0</v>
      </c>
      <c r="J748" t="b">
        <v>0</v>
      </c>
      <c r="K748" t="s">
        <v>19</v>
      </c>
      <c r="L748" t="s">
        <v>60</v>
      </c>
      <c r="M748">
        <v>45000</v>
      </c>
      <c r="N748"/>
      <c r="O748" t="s">
        <v>4683</v>
      </c>
      <c r="P748" t="s">
        <v>208</v>
      </c>
    </row>
    <row r="749" spans="1:16" x14ac:dyDescent="0.35">
      <c r="A749" t="s">
        <v>2</v>
      </c>
      <c r="B749" t="s">
        <v>5945</v>
      </c>
      <c r="C749" t="s">
        <v>76</v>
      </c>
      <c r="D749" t="s">
        <v>584</v>
      </c>
      <c r="E749" t="s">
        <v>72</v>
      </c>
      <c r="F749" t="b">
        <v>1</v>
      </c>
      <c r="G749" t="s">
        <v>23</v>
      </c>
      <c r="H749" s="1">
        <v>46031.006099537037</v>
      </c>
      <c r="I749" t="b">
        <v>0</v>
      </c>
      <c r="J749" t="b">
        <v>0</v>
      </c>
      <c r="K749" t="s">
        <v>23</v>
      </c>
      <c r="L749" t="s">
        <v>74</v>
      </c>
      <c r="M749"/>
      <c r="N749">
        <v>25</v>
      </c>
      <c r="O749" t="s">
        <v>584</v>
      </c>
      <c r="P749" t="s">
        <v>5946</v>
      </c>
    </row>
    <row r="750" spans="1:16" x14ac:dyDescent="0.35">
      <c r="A750" t="s">
        <v>3</v>
      </c>
      <c r="B750" t="s">
        <v>5947</v>
      </c>
      <c r="C750" t="s">
        <v>76</v>
      </c>
      <c r="D750" t="s">
        <v>584</v>
      </c>
      <c r="E750" t="s">
        <v>72</v>
      </c>
      <c r="F750" t="b">
        <v>1</v>
      </c>
      <c r="G750" t="s">
        <v>33</v>
      </c>
      <c r="H750" s="1">
        <v>46031.007071759261</v>
      </c>
      <c r="I750" t="b">
        <v>0</v>
      </c>
      <c r="J750" t="b">
        <v>0</v>
      </c>
      <c r="K750" t="s">
        <v>33</v>
      </c>
      <c r="L750" t="s">
        <v>74</v>
      </c>
      <c r="M750"/>
      <c r="N750">
        <v>25</v>
      </c>
      <c r="O750" t="s">
        <v>584</v>
      </c>
      <c r="P750" t="s">
        <v>2175</v>
      </c>
    </row>
    <row r="751" spans="1:16" x14ac:dyDescent="0.35">
      <c r="A751" t="s">
        <v>1</v>
      </c>
      <c r="B751" t="s">
        <v>5948</v>
      </c>
      <c r="C751" t="s">
        <v>500</v>
      </c>
      <c r="D751" t="s">
        <v>3761</v>
      </c>
      <c r="E751" t="s">
        <v>59</v>
      </c>
      <c r="F751" t="b">
        <v>0</v>
      </c>
      <c r="G751" t="s">
        <v>13</v>
      </c>
      <c r="H751" s="1">
        <v>46031.008611111109</v>
      </c>
      <c r="I751" t="b">
        <v>0</v>
      </c>
      <c r="J751" t="b">
        <v>0</v>
      </c>
      <c r="K751" t="s">
        <v>13</v>
      </c>
      <c r="L751" t="s">
        <v>60</v>
      </c>
      <c r="M751">
        <v>108000</v>
      </c>
      <c r="N751"/>
      <c r="O751" t="s">
        <v>1741</v>
      </c>
      <c r="P751" t="s">
        <v>5949</v>
      </c>
    </row>
    <row r="752" spans="1:16" x14ac:dyDescent="0.35">
      <c r="A752" t="s">
        <v>0</v>
      </c>
      <c r="B752" t="s">
        <v>5950</v>
      </c>
      <c r="C752" t="s">
        <v>716</v>
      </c>
      <c r="D752" t="s">
        <v>5721</v>
      </c>
      <c r="E752" t="s">
        <v>59</v>
      </c>
      <c r="F752" t="b">
        <v>0</v>
      </c>
      <c r="G752" t="s">
        <v>63</v>
      </c>
      <c r="H752" s="1">
        <v>46031.015266203707</v>
      </c>
      <c r="I752" t="b">
        <v>0</v>
      </c>
      <c r="J752" t="b">
        <v>1</v>
      </c>
      <c r="K752" t="s">
        <v>41</v>
      </c>
      <c r="L752" t="s">
        <v>60</v>
      </c>
      <c r="M752">
        <v>111650</v>
      </c>
      <c r="N752"/>
      <c r="O752" t="s">
        <v>1648</v>
      </c>
      <c r="P752" t="s">
        <v>5358</v>
      </c>
    </row>
    <row r="753" spans="1:16" x14ac:dyDescent="0.35">
      <c r="A753" t="s">
        <v>7</v>
      </c>
      <c r="B753" t="s">
        <v>4705</v>
      </c>
      <c r="C753" t="s">
        <v>960</v>
      </c>
      <c r="D753" t="s">
        <v>2360</v>
      </c>
      <c r="E753" t="s">
        <v>59</v>
      </c>
      <c r="F753" t="b">
        <v>0</v>
      </c>
      <c r="G753" t="s">
        <v>65</v>
      </c>
      <c r="H753" s="1">
        <v>46031.041805555556</v>
      </c>
      <c r="I753" t="b">
        <v>0</v>
      </c>
      <c r="J753" t="b">
        <v>1</v>
      </c>
      <c r="K753" t="s">
        <v>41</v>
      </c>
      <c r="L753" t="s">
        <v>60</v>
      </c>
      <c r="M753">
        <v>147745.5</v>
      </c>
      <c r="N753"/>
      <c r="O753" t="s">
        <v>424</v>
      </c>
      <c r="P753" t="s">
        <v>5951</v>
      </c>
    </row>
    <row r="754" spans="1:16" x14ac:dyDescent="0.35">
      <c r="A754" t="s">
        <v>0</v>
      </c>
      <c r="B754" t="s">
        <v>5952</v>
      </c>
      <c r="C754" t="s">
        <v>319</v>
      </c>
      <c r="D754" t="s">
        <v>4526</v>
      </c>
      <c r="E754" t="s">
        <v>59</v>
      </c>
      <c r="F754" t="b">
        <v>0</v>
      </c>
      <c r="G754" t="s">
        <v>65</v>
      </c>
      <c r="H754" s="1">
        <v>46031.041921296302</v>
      </c>
      <c r="I754" t="b">
        <v>0</v>
      </c>
      <c r="J754" t="b">
        <v>1</v>
      </c>
      <c r="K754" t="s">
        <v>41</v>
      </c>
      <c r="L754" t="s">
        <v>60</v>
      </c>
      <c r="M754">
        <v>72500</v>
      </c>
      <c r="N754"/>
      <c r="O754" t="s">
        <v>4743</v>
      </c>
      <c r="P754" t="s">
        <v>3201</v>
      </c>
    </row>
    <row r="755" spans="1:16" x14ac:dyDescent="0.35">
      <c r="A755" t="s">
        <v>2</v>
      </c>
      <c r="B755" t="s">
        <v>5953</v>
      </c>
      <c r="C755" t="s">
        <v>172</v>
      </c>
      <c r="D755" t="s">
        <v>4630</v>
      </c>
      <c r="E755" t="s">
        <v>59</v>
      </c>
      <c r="F755" t="b">
        <v>0</v>
      </c>
      <c r="G755" t="s">
        <v>68</v>
      </c>
      <c r="H755" s="1">
        <v>46031.04351851852</v>
      </c>
      <c r="I755" t="b">
        <v>0</v>
      </c>
      <c r="J755" t="b">
        <v>1</v>
      </c>
      <c r="K755" t="s">
        <v>41</v>
      </c>
      <c r="L755" t="s">
        <v>60</v>
      </c>
      <c r="M755">
        <v>104500</v>
      </c>
      <c r="N755"/>
      <c r="O755" t="s">
        <v>4479</v>
      </c>
      <c r="P755" t="s">
        <v>5505</v>
      </c>
    </row>
    <row r="756" spans="1:16" x14ac:dyDescent="0.35">
      <c r="A756" t="s">
        <v>0</v>
      </c>
      <c r="B756" t="s">
        <v>5954</v>
      </c>
      <c r="C756" t="s">
        <v>5955</v>
      </c>
      <c r="D756" t="s">
        <v>4526</v>
      </c>
      <c r="F756" t="b">
        <v>0</v>
      </c>
      <c r="G756" t="s">
        <v>65</v>
      </c>
      <c r="H756" s="1">
        <v>46031.044085648151</v>
      </c>
      <c r="I756" t="b">
        <v>0</v>
      </c>
      <c r="J756" t="b">
        <v>1</v>
      </c>
      <c r="K756" t="s">
        <v>41</v>
      </c>
      <c r="L756" t="s">
        <v>74</v>
      </c>
      <c r="M756"/>
      <c r="N756">
        <v>47.5</v>
      </c>
      <c r="O756" t="s">
        <v>155</v>
      </c>
      <c r="P756" t="s">
        <v>1009</v>
      </c>
    </row>
    <row r="757" spans="1:16" x14ac:dyDescent="0.35">
      <c r="A757" t="s">
        <v>5</v>
      </c>
      <c r="B757" t="s">
        <v>5956</v>
      </c>
      <c r="C757" t="s">
        <v>846</v>
      </c>
      <c r="D757" t="s">
        <v>4346</v>
      </c>
      <c r="E757" t="s">
        <v>59</v>
      </c>
      <c r="F757" t="b">
        <v>0</v>
      </c>
      <c r="G757" t="s">
        <v>63</v>
      </c>
      <c r="H757" s="1">
        <v>46031.057372685187</v>
      </c>
      <c r="I757" t="b">
        <v>0</v>
      </c>
      <c r="J757" t="b">
        <v>1</v>
      </c>
      <c r="K757" t="s">
        <v>41</v>
      </c>
      <c r="L757" t="s">
        <v>60</v>
      </c>
      <c r="M757">
        <v>140885</v>
      </c>
      <c r="N757"/>
      <c r="O757" t="s">
        <v>3595</v>
      </c>
      <c r="P757" t="s">
        <v>5957</v>
      </c>
    </row>
    <row r="758" spans="1:16" x14ac:dyDescent="0.35">
      <c r="A758" t="s">
        <v>1</v>
      </c>
      <c r="B758" t="s">
        <v>5958</v>
      </c>
      <c r="C758" t="s">
        <v>5959</v>
      </c>
      <c r="D758" t="s">
        <v>4346</v>
      </c>
      <c r="E758" t="s">
        <v>59</v>
      </c>
      <c r="F758" t="b">
        <v>0</v>
      </c>
      <c r="G758" t="s">
        <v>63</v>
      </c>
      <c r="H758" s="1">
        <v>46031.05741898148</v>
      </c>
      <c r="I758" t="b">
        <v>0</v>
      </c>
      <c r="J758" t="b">
        <v>1</v>
      </c>
      <c r="K758" t="s">
        <v>41</v>
      </c>
      <c r="L758" t="s">
        <v>60</v>
      </c>
      <c r="M758">
        <v>110000</v>
      </c>
      <c r="N758"/>
      <c r="O758" t="s">
        <v>5960</v>
      </c>
      <c r="P758" t="s">
        <v>5961</v>
      </c>
    </row>
    <row r="759" spans="1:16" x14ac:dyDescent="0.35">
      <c r="A759" t="s">
        <v>0</v>
      </c>
      <c r="B759" t="s">
        <v>5962</v>
      </c>
      <c r="C759" t="s">
        <v>112</v>
      </c>
      <c r="D759" t="s">
        <v>4346</v>
      </c>
      <c r="E759" t="s">
        <v>59</v>
      </c>
      <c r="F759" t="b">
        <v>0</v>
      </c>
      <c r="G759" t="s">
        <v>65</v>
      </c>
      <c r="H759" s="1">
        <v>46031.083425925928</v>
      </c>
      <c r="I759" t="b">
        <v>1</v>
      </c>
      <c r="J759" t="b">
        <v>1</v>
      </c>
      <c r="K759" t="s">
        <v>41</v>
      </c>
      <c r="L759" t="s">
        <v>60</v>
      </c>
      <c r="M759">
        <v>115000</v>
      </c>
      <c r="N759"/>
      <c r="O759" t="s">
        <v>5963</v>
      </c>
      <c r="P759" t="s">
        <v>261</v>
      </c>
    </row>
    <row r="760" spans="1:16" x14ac:dyDescent="0.35">
      <c r="A760" t="s">
        <v>2</v>
      </c>
      <c r="B760" t="s">
        <v>5953</v>
      </c>
      <c r="C760" t="s">
        <v>172</v>
      </c>
      <c r="D760" t="s">
        <v>4526</v>
      </c>
      <c r="E760" t="s">
        <v>59</v>
      </c>
      <c r="F760" t="b">
        <v>0</v>
      </c>
      <c r="G760" t="s">
        <v>68</v>
      </c>
      <c r="H760" s="1">
        <v>46031.085185185177</v>
      </c>
      <c r="I760" t="b">
        <v>0</v>
      </c>
      <c r="J760" t="b">
        <v>1</v>
      </c>
      <c r="K760" t="s">
        <v>41</v>
      </c>
      <c r="L760" t="s">
        <v>60</v>
      </c>
      <c r="M760">
        <v>104500</v>
      </c>
      <c r="N760"/>
      <c r="O760" t="s">
        <v>4479</v>
      </c>
      <c r="P760" t="s">
        <v>5505</v>
      </c>
    </row>
    <row r="761" spans="1:16" x14ac:dyDescent="0.35">
      <c r="A761" t="s">
        <v>1</v>
      </c>
      <c r="B761" t="s">
        <v>139</v>
      </c>
      <c r="C761" t="s">
        <v>5964</v>
      </c>
      <c r="D761" t="s">
        <v>5721</v>
      </c>
      <c r="E761" t="s">
        <v>59</v>
      </c>
      <c r="F761" t="b">
        <v>0</v>
      </c>
      <c r="G761" t="s">
        <v>65</v>
      </c>
      <c r="H761" s="1">
        <v>46031.168761574067</v>
      </c>
      <c r="I761" t="b">
        <v>1</v>
      </c>
      <c r="J761" t="b">
        <v>0</v>
      </c>
      <c r="K761" t="s">
        <v>41</v>
      </c>
      <c r="L761" t="s">
        <v>60</v>
      </c>
      <c r="M761">
        <v>200000</v>
      </c>
      <c r="N761"/>
      <c r="O761" t="s">
        <v>5965</v>
      </c>
      <c r="P761" t="s">
        <v>5966</v>
      </c>
    </row>
    <row r="762" spans="1:16" x14ac:dyDescent="0.35">
      <c r="A762" t="s">
        <v>2</v>
      </c>
      <c r="B762" t="s">
        <v>3064</v>
      </c>
      <c r="C762" t="s">
        <v>218</v>
      </c>
      <c r="D762" t="s">
        <v>4526</v>
      </c>
      <c r="E762" t="s">
        <v>59</v>
      </c>
      <c r="F762" t="b">
        <v>0</v>
      </c>
      <c r="G762" t="s">
        <v>65</v>
      </c>
      <c r="H762" s="1">
        <v>46031.169027777767</v>
      </c>
      <c r="I762" t="b">
        <v>0</v>
      </c>
      <c r="J762" t="b">
        <v>1</v>
      </c>
      <c r="K762" t="s">
        <v>41</v>
      </c>
      <c r="L762" t="s">
        <v>60</v>
      </c>
      <c r="M762">
        <v>102779.675</v>
      </c>
      <c r="N762"/>
      <c r="O762" t="s">
        <v>2709</v>
      </c>
      <c r="P762" t="s">
        <v>5967</v>
      </c>
    </row>
    <row r="763" spans="1:16" x14ac:dyDescent="0.35">
      <c r="A763" t="s">
        <v>1</v>
      </c>
      <c r="B763" t="s">
        <v>144</v>
      </c>
      <c r="C763" t="s">
        <v>1475</v>
      </c>
      <c r="D763" t="s">
        <v>2360</v>
      </c>
      <c r="E763" t="s">
        <v>59</v>
      </c>
      <c r="F763" t="b">
        <v>0</v>
      </c>
      <c r="G763" t="s">
        <v>68</v>
      </c>
      <c r="H763" s="1">
        <v>46031.170289351852</v>
      </c>
      <c r="I763" t="b">
        <v>0</v>
      </c>
      <c r="J763" t="b">
        <v>1</v>
      </c>
      <c r="K763" t="s">
        <v>41</v>
      </c>
      <c r="L763" t="s">
        <v>60</v>
      </c>
      <c r="M763">
        <v>150000</v>
      </c>
      <c r="N763"/>
      <c r="O763" t="s">
        <v>5968</v>
      </c>
      <c r="P763" t="s">
        <v>5969</v>
      </c>
    </row>
    <row r="764" spans="1:16" x14ac:dyDescent="0.35">
      <c r="A764" t="s">
        <v>2</v>
      </c>
      <c r="B764" t="s">
        <v>368</v>
      </c>
      <c r="C764" t="s">
        <v>64</v>
      </c>
      <c r="D764" t="s">
        <v>2360</v>
      </c>
      <c r="E764" t="s">
        <v>59</v>
      </c>
      <c r="F764" t="b">
        <v>0</v>
      </c>
      <c r="G764" t="s">
        <v>65</v>
      </c>
      <c r="H764" s="1">
        <v>46031.251215277778</v>
      </c>
      <c r="I764" t="b">
        <v>0</v>
      </c>
      <c r="J764" t="b">
        <v>1</v>
      </c>
      <c r="K764" t="s">
        <v>41</v>
      </c>
      <c r="L764" t="s">
        <v>60</v>
      </c>
      <c r="M764">
        <v>176000</v>
      </c>
      <c r="N764"/>
      <c r="O764" t="s">
        <v>195</v>
      </c>
      <c r="P764" t="s">
        <v>5970</v>
      </c>
    </row>
    <row r="765" spans="1:16" x14ac:dyDescent="0.35">
      <c r="A765" t="s">
        <v>2</v>
      </c>
      <c r="B765" t="s">
        <v>5971</v>
      </c>
      <c r="C765" t="s">
        <v>1357</v>
      </c>
      <c r="D765" t="s">
        <v>2360</v>
      </c>
      <c r="E765" t="s">
        <v>59</v>
      </c>
      <c r="F765" t="b">
        <v>0</v>
      </c>
      <c r="G765" t="s">
        <v>77</v>
      </c>
      <c r="H765" s="1">
        <v>46031.251388888893</v>
      </c>
      <c r="I765" t="b">
        <v>0</v>
      </c>
      <c r="J765" t="b">
        <v>1</v>
      </c>
      <c r="K765" t="s">
        <v>41</v>
      </c>
      <c r="L765" t="s">
        <v>60</v>
      </c>
      <c r="M765">
        <v>156000</v>
      </c>
      <c r="N765"/>
      <c r="O765" t="s">
        <v>3356</v>
      </c>
      <c r="P765" t="s">
        <v>705</v>
      </c>
    </row>
    <row r="766" spans="1:16" x14ac:dyDescent="0.35">
      <c r="A766" t="s">
        <v>1</v>
      </c>
      <c r="B766" t="s">
        <v>5972</v>
      </c>
      <c r="C766" t="s">
        <v>5973</v>
      </c>
      <c r="D766" t="s">
        <v>4346</v>
      </c>
      <c r="E766" t="s">
        <v>59</v>
      </c>
      <c r="F766" t="b">
        <v>0</v>
      </c>
      <c r="G766" t="s">
        <v>13</v>
      </c>
      <c r="H766" s="1">
        <v>46031.259004629632</v>
      </c>
      <c r="I766" t="b">
        <v>0</v>
      </c>
      <c r="J766" t="b">
        <v>0</v>
      </c>
      <c r="K766" t="s">
        <v>13</v>
      </c>
      <c r="L766" t="s">
        <v>60</v>
      </c>
      <c r="M766">
        <v>184000</v>
      </c>
      <c r="N766"/>
      <c r="O766" t="s">
        <v>3695</v>
      </c>
      <c r="P766" t="s">
        <v>5974</v>
      </c>
    </row>
    <row r="767" spans="1:16" x14ac:dyDescent="0.35">
      <c r="A767" t="s">
        <v>4</v>
      </c>
      <c r="B767" t="s">
        <v>5975</v>
      </c>
      <c r="C767" t="s">
        <v>185</v>
      </c>
      <c r="D767" t="s">
        <v>5976</v>
      </c>
      <c r="E767" t="s">
        <v>59</v>
      </c>
      <c r="F767" t="b">
        <v>0</v>
      </c>
      <c r="G767" t="s">
        <v>19</v>
      </c>
      <c r="H767" s="1">
        <v>46031.296886574077</v>
      </c>
      <c r="I767" t="b">
        <v>0</v>
      </c>
      <c r="J767" t="b">
        <v>0</v>
      </c>
      <c r="K767" t="s">
        <v>19</v>
      </c>
      <c r="L767" t="s">
        <v>60</v>
      </c>
      <c r="M767">
        <v>3750000</v>
      </c>
      <c r="N767"/>
      <c r="O767" t="s">
        <v>5977</v>
      </c>
      <c r="P767" t="s">
        <v>5978</v>
      </c>
    </row>
    <row r="768" spans="1:16" x14ac:dyDescent="0.35">
      <c r="A768" t="s">
        <v>3</v>
      </c>
      <c r="B768" t="s">
        <v>5979</v>
      </c>
      <c r="C768" t="s">
        <v>5980</v>
      </c>
      <c r="D768" t="s">
        <v>4526</v>
      </c>
      <c r="E768" t="s">
        <v>59</v>
      </c>
      <c r="F768" t="b">
        <v>0</v>
      </c>
      <c r="G768" t="s">
        <v>19</v>
      </c>
      <c r="H768" s="1">
        <v>46031.297002314823</v>
      </c>
      <c r="I768" t="b">
        <v>1</v>
      </c>
      <c r="J768" t="b">
        <v>0</v>
      </c>
      <c r="K768" t="s">
        <v>19</v>
      </c>
      <c r="L768" t="s">
        <v>60</v>
      </c>
      <c r="M768">
        <v>3250000</v>
      </c>
      <c r="N768"/>
      <c r="O768" t="s">
        <v>4703</v>
      </c>
      <c r="P768" t="s">
        <v>5981</v>
      </c>
    </row>
    <row r="769" spans="1:16" x14ac:dyDescent="0.35">
      <c r="A769" t="s">
        <v>3</v>
      </c>
      <c r="B769" t="s">
        <v>5982</v>
      </c>
      <c r="C769" t="s">
        <v>13</v>
      </c>
      <c r="D769" t="s">
        <v>5721</v>
      </c>
      <c r="E769" t="s">
        <v>59</v>
      </c>
      <c r="F769" t="b">
        <v>0</v>
      </c>
      <c r="G769" t="s">
        <v>13</v>
      </c>
      <c r="H769" s="1">
        <v>46031.300578703696</v>
      </c>
      <c r="I769" t="b">
        <v>0</v>
      </c>
      <c r="J769" t="b">
        <v>0</v>
      </c>
      <c r="K769" t="s">
        <v>13</v>
      </c>
      <c r="L769" t="s">
        <v>60</v>
      </c>
      <c r="M769">
        <v>100000</v>
      </c>
      <c r="N769"/>
      <c r="O769" t="s">
        <v>5983</v>
      </c>
      <c r="P769" t="s">
        <v>5984</v>
      </c>
    </row>
    <row r="770" spans="1:16" x14ac:dyDescent="0.35">
      <c r="A770" t="s">
        <v>2</v>
      </c>
      <c r="B770" t="s">
        <v>4618</v>
      </c>
      <c r="C770" t="s">
        <v>207</v>
      </c>
      <c r="D770" t="s">
        <v>4526</v>
      </c>
      <c r="E770" t="s">
        <v>621</v>
      </c>
      <c r="F770" t="b">
        <v>0</v>
      </c>
      <c r="G770" t="s">
        <v>63</v>
      </c>
      <c r="H770" s="1">
        <v>46031.305798611109</v>
      </c>
      <c r="I770" t="b">
        <v>0</v>
      </c>
      <c r="J770" t="b">
        <v>1</v>
      </c>
      <c r="K770" t="s">
        <v>41</v>
      </c>
      <c r="L770" t="s">
        <v>74</v>
      </c>
      <c r="M770"/>
      <c r="N770">
        <v>36.31</v>
      </c>
      <c r="O770" t="s">
        <v>4548</v>
      </c>
      <c r="P770" t="s">
        <v>4619</v>
      </c>
    </row>
    <row r="771" spans="1:16" x14ac:dyDescent="0.35">
      <c r="A771" t="s">
        <v>3</v>
      </c>
      <c r="B771" t="s">
        <v>5985</v>
      </c>
      <c r="C771" t="s">
        <v>315</v>
      </c>
      <c r="D771" t="s">
        <v>2360</v>
      </c>
      <c r="E771" t="s">
        <v>59</v>
      </c>
      <c r="F771" t="b">
        <v>0</v>
      </c>
      <c r="G771" t="s">
        <v>65</v>
      </c>
      <c r="H771" s="1">
        <v>46031.333472222221</v>
      </c>
      <c r="I771" t="b">
        <v>0</v>
      </c>
      <c r="J771" t="b">
        <v>1</v>
      </c>
      <c r="K771" t="s">
        <v>41</v>
      </c>
      <c r="L771" t="s">
        <v>60</v>
      </c>
      <c r="M771">
        <v>114500</v>
      </c>
      <c r="N771"/>
      <c r="O771" t="s">
        <v>5986</v>
      </c>
      <c r="P771" t="s">
        <v>5987</v>
      </c>
    </row>
    <row r="772" spans="1:16" x14ac:dyDescent="0.35">
      <c r="A772" t="s">
        <v>8</v>
      </c>
      <c r="B772" t="s">
        <v>5988</v>
      </c>
      <c r="C772" t="s">
        <v>112</v>
      </c>
      <c r="D772" t="s">
        <v>4526</v>
      </c>
      <c r="E772" t="s">
        <v>59</v>
      </c>
      <c r="F772" t="b">
        <v>0</v>
      </c>
      <c r="G772" t="s">
        <v>65</v>
      </c>
      <c r="H772" s="1">
        <v>46031.334513888891</v>
      </c>
      <c r="I772" t="b">
        <v>0</v>
      </c>
      <c r="J772" t="b">
        <v>0</v>
      </c>
      <c r="K772" t="s">
        <v>41</v>
      </c>
      <c r="L772" t="s">
        <v>60</v>
      </c>
      <c r="M772">
        <v>190700</v>
      </c>
      <c r="N772"/>
      <c r="O772" t="s">
        <v>699</v>
      </c>
      <c r="P772" t="s">
        <v>5989</v>
      </c>
    </row>
    <row r="773" spans="1:16" x14ac:dyDescent="0.35">
      <c r="A773" t="s">
        <v>8</v>
      </c>
      <c r="B773" t="s">
        <v>5990</v>
      </c>
      <c r="C773" t="s">
        <v>290</v>
      </c>
      <c r="D773" t="s">
        <v>4346</v>
      </c>
      <c r="E773" t="s">
        <v>59</v>
      </c>
      <c r="F773" t="b">
        <v>0</v>
      </c>
      <c r="G773" t="s">
        <v>77</v>
      </c>
      <c r="H773" s="1">
        <v>46031.334699074083</v>
      </c>
      <c r="I773" t="b">
        <v>0</v>
      </c>
      <c r="J773" t="b">
        <v>1</v>
      </c>
      <c r="K773" t="s">
        <v>41</v>
      </c>
      <c r="L773" t="s">
        <v>60</v>
      </c>
      <c r="M773">
        <v>205000</v>
      </c>
      <c r="N773"/>
      <c r="O773" t="s">
        <v>1183</v>
      </c>
      <c r="P773" t="s">
        <v>5991</v>
      </c>
    </row>
    <row r="774" spans="1:16" x14ac:dyDescent="0.35">
      <c r="A774" t="s">
        <v>1</v>
      </c>
      <c r="B774" t="s">
        <v>5992</v>
      </c>
      <c r="C774" t="s">
        <v>5993</v>
      </c>
      <c r="D774" t="s">
        <v>4526</v>
      </c>
      <c r="E774" t="s">
        <v>59</v>
      </c>
      <c r="F774" t="b">
        <v>0</v>
      </c>
      <c r="G774" t="s">
        <v>65</v>
      </c>
      <c r="H774" s="1">
        <v>46031.33556712963</v>
      </c>
      <c r="I774" t="b">
        <v>0</v>
      </c>
      <c r="J774" t="b">
        <v>1</v>
      </c>
      <c r="K774" t="s">
        <v>41</v>
      </c>
      <c r="L774" t="s">
        <v>60</v>
      </c>
      <c r="M774">
        <v>114358.5</v>
      </c>
      <c r="N774"/>
      <c r="O774" t="s">
        <v>1744</v>
      </c>
      <c r="P774" t="s">
        <v>5994</v>
      </c>
    </row>
    <row r="775" spans="1:16" x14ac:dyDescent="0.35">
      <c r="A775" t="s">
        <v>8</v>
      </c>
      <c r="B775" t="s">
        <v>5995</v>
      </c>
      <c r="C775" t="s">
        <v>76</v>
      </c>
      <c r="D775" t="s">
        <v>4526</v>
      </c>
      <c r="E775" t="s">
        <v>59</v>
      </c>
      <c r="F775" t="b">
        <v>1</v>
      </c>
      <c r="G775" t="s">
        <v>19</v>
      </c>
      <c r="H775" s="1">
        <v>46031.338726851849</v>
      </c>
      <c r="I775" t="b">
        <v>0</v>
      </c>
      <c r="J775" t="b">
        <v>0</v>
      </c>
      <c r="K775" t="s">
        <v>19</v>
      </c>
      <c r="L775" t="s">
        <v>74</v>
      </c>
      <c r="M775"/>
      <c r="N775">
        <v>50</v>
      </c>
      <c r="O775" t="s">
        <v>1732</v>
      </c>
      <c r="P775" t="s">
        <v>5996</v>
      </c>
    </row>
    <row r="776" spans="1:16" x14ac:dyDescent="0.35">
      <c r="A776" t="s">
        <v>0</v>
      </c>
      <c r="B776" t="s">
        <v>5997</v>
      </c>
      <c r="C776" t="s">
        <v>1423</v>
      </c>
      <c r="D776" t="s">
        <v>4847</v>
      </c>
      <c r="E776" t="s">
        <v>59</v>
      </c>
      <c r="F776" t="b">
        <v>0</v>
      </c>
      <c r="G776" t="s">
        <v>89</v>
      </c>
      <c r="H776" s="1">
        <v>46031.37605324074</v>
      </c>
      <c r="I776" t="b">
        <v>0</v>
      </c>
      <c r="J776" t="b">
        <v>1</v>
      </c>
      <c r="K776" t="s">
        <v>41</v>
      </c>
      <c r="L776" t="s">
        <v>60</v>
      </c>
      <c r="M776">
        <v>98050</v>
      </c>
      <c r="N776"/>
      <c r="O776" t="s">
        <v>2934</v>
      </c>
      <c r="P776" t="s">
        <v>5998</v>
      </c>
    </row>
    <row r="777" spans="1:16" x14ac:dyDescent="0.35">
      <c r="A777" t="s">
        <v>0</v>
      </c>
      <c r="B777" t="s">
        <v>5999</v>
      </c>
      <c r="C777" t="s">
        <v>76</v>
      </c>
      <c r="D777" t="s">
        <v>6000</v>
      </c>
      <c r="E777" t="s">
        <v>59</v>
      </c>
      <c r="F777" t="b">
        <v>1</v>
      </c>
      <c r="G777" t="s">
        <v>40</v>
      </c>
      <c r="H777" s="1">
        <v>46031.3825</v>
      </c>
      <c r="I777" t="b">
        <v>1</v>
      </c>
      <c r="J777" t="b">
        <v>0</v>
      </c>
      <c r="K777" t="s">
        <v>40</v>
      </c>
      <c r="L777" t="s">
        <v>60</v>
      </c>
      <c r="M777">
        <v>500</v>
      </c>
      <c r="N777"/>
      <c r="O777" t="s">
        <v>6001</v>
      </c>
      <c r="P777" t="s">
        <v>6002</v>
      </c>
    </row>
    <row r="778" spans="1:16" x14ac:dyDescent="0.35">
      <c r="A778" t="s">
        <v>0</v>
      </c>
      <c r="B778" t="s">
        <v>6003</v>
      </c>
      <c r="C778" t="s">
        <v>40</v>
      </c>
      <c r="D778" t="s">
        <v>4599</v>
      </c>
      <c r="E778" t="s">
        <v>59</v>
      </c>
      <c r="F778" t="b">
        <v>0</v>
      </c>
      <c r="G778" t="s">
        <v>40</v>
      </c>
      <c r="H778" s="1">
        <v>46031.382523148153</v>
      </c>
      <c r="I778" t="b">
        <v>0</v>
      </c>
      <c r="J778" t="b">
        <v>0</v>
      </c>
      <c r="K778" t="s">
        <v>40</v>
      </c>
      <c r="L778" t="s">
        <v>60</v>
      </c>
      <c r="M778">
        <v>40000</v>
      </c>
      <c r="N778"/>
      <c r="O778" t="s">
        <v>6004</v>
      </c>
      <c r="P778" t="s">
        <v>6005</v>
      </c>
    </row>
    <row r="779" spans="1:16" x14ac:dyDescent="0.35">
      <c r="A779" t="s">
        <v>8</v>
      </c>
      <c r="B779" t="s">
        <v>6006</v>
      </c>
      <c r="C779" t="s">
        <v>76</v>
      </c>
      <c r="D779" t="s">
        <v>4526</v>
      </c>
      <c r="E779" t="s">
        <v>59</v>
      </c>
      <c r="F779" t="b">
        <v>1</v>
      </c>
      <c r="G779" t="s">
        <v>13</v>
      </c>
      <c r="H779" s="1">
        <v>46031.384062500001</v>
      </c>
      <c r="I779" t="b">
        <v>0</v>
      </c>
      <c r="J779" t="b">
        <v>0</v>
      </c>
      <c r="K779" t="s">
        <v>13</v>
      </c>
      <c r="L779" t="s">
        <v>74</v>
      </c>
      <c r="M779"/>
      <c r="N779">
        <v>50</v>
      </c>
      <c r="O779" t="s">
        <v>1732</v>
      </c>
      <c r="P779" t="s">
        <v>5996</v>
      </c>
    </row>
    <row r="780" spans="1:16" x14ac:dyDescent="0.35">
      <c r="A780" t="s">
        <v>1</v>
      </c>
      <c r="B780" t="s">
        <v>6007</v>
      </c>
      <c r="C780" t="s">
        <v>79</v>
      </c>
      <c r="D780" t="s">
        <v>4526</v>
      </c>
      <c r="E780" t="s">
        <v>59</v>
      </c>
      <c r="F780" t="b">
        <v>0</v>
      </c>
      <c r="G780" t="s">
        <v>77</v>
      </c>
      <c r="H780" s="1">
        <v>46031.41710648148</v>
      </c>
      <c r="I780" t="b">
        <v>0</v>
      </c>
      <c r="J780" t="b">
        <v>1</v>
      </c>
      <c r="K780" t="s">
        <v>41</v>
      </c>
      <c r="L780" t="s">
        <v>60</v>
      </c>
      <c r="M780">
        <v>133500</v>
      </c>
      <c r="N780"/>
      <c r="O780" t="s">
        <v>4526</v>
      </c>
      <c r="P780" t="s">
        <v>6008</v>
      </c>
    </row>
    <row r="781" spans="1:16" x14ac:dyDescent="0.35">
      <c r="A781" t="s">
        <v>0</v>
      </c>
      <c r="B781" t="s">
        <v>6009</v>
      </c>
      <c r="C781" t="s">
        <v>290</v>
      </c>
      <c r="D781" t="s">
        <v>2360</v>
      </c>
      <c r="E781" t="s">
        <v>59</v>
      </c>
      <c r="F781" t="b">
        <v>0</v>
      </c>
      <c r="G781" t="s">
        <v>77</v>
      </c>
      <c r="H781" s="1">
        <v>46031.41710648148</v>
      </c>
      <c r="I781" t="b">
        <v>0</v>
      </c>
      <c r="J781" t="b">
        <v>1</v>
      </c>
      <c r="K781" t="s">
        <v>41</v>
      </c>
      <c r="L781" t="s">
        <v>74</v>
      </c>
      <c r="M781"/>
      <c r="N781">
        <v>55</v>
      </c>
      <c r="O781" t="s">
        <v>6010</v>
      </c>
      <c r="P781" t="s">
        <v>6011</v>
      </c>
    </row>
    <row r="782" spans="1:16" x14ac:dyDescent="0.35">
      <c r="A782" t="s">
        <v>1</v>
      </c>
      <c r="B782" t="s">
        <v>316</v>
      </c>
      <c r="C782" t="s">
        <v>971</v>
      </c>
      <c r="D782" t="s">
        <v>4526</v>
      </c>
      <c r="E782" t="s">
        <v>59</v>
      </c>
      <c r="F782" t="b">
        <v>0</v>
      </c>
      <c r="G782" t="s">
        <v>68</v>
      </c>
      <c r="H782" s="1">
        <v>46031.418449074074</v>
      </c>
      <c r="I782" t="b">
        <v>1</v>
      </c>
      <c r="J782" t="b">
        <v>1</v>
      </c>
      <c r="K782" t="s">
        <v>41</v>
      </c>
      <c r="L782" t="s">
        <v>60</v>
      </c>
      <c r="M782">
        <v>187000</v>
      </c>
      <c r="N782"/>
      <c r="O782" t="s">
        <v>3949</v>
      </c>
      <c r="P782" t="s">
        <v>6012</v>
      </c>
    </row>
    <row r="783" spans="1:16" x14ac:dyDescent="0.35">
      <c r="A783" t="s">
        <v>1</v>
      </c>
      <c r="B783" t="s">
        <v>3437</v>
      </c>
      <c r="C783" t="s">
        <v>971</v>
      </c>
      <c r="D783" t="s">
        <v>4526</v>
      </c>
      <c r="E783" t="s">
        <v>59</v>
      </c>
      <c r="F783" t="b">
        <v>0</v>
      </c>
      <c r="G783" t="s">
        <v>65</v>
      </c>
      <c r="H783" s="1">
        <v>46031.418946759259</v>
      </c>
      <c r="I783" t="b">
        <v>1</v>
      </c>
      <c r="J783" t="b">
        <v>1</v>
      </c>
      <c r="K783" t="s">
        <v>41</v>
      </c>
      <c r="L783" t="s">
        <v>60</v>
      </c>
      <c r="M783">
        <v>129000</v>
      </c>
      <c r="N783"/>
      <c r="O783" t="s">
        <v>3949</v>
      </c>
      <c r="P783" t="s">
        <v>1701</v>
      </c>
    </row>
    <row r="784" spans="1:16" x14ac:dyDescent="0.35">
      <c r="A784" t="s">
        <v>0</v>
      </c>
      <c r="B784" t="s">
        <v>6013</v>
      </c>
      <c r="C784" t="s">
        <v>40</v>
      </c>
      <c r="D784" t="s">
        <v>4526</v>
      </c>
      <c r="E784" t="s">
        <v>59</v>
      </c>
      <c r="F784" t="b">
        <v>0</v>
      </c>
      <c r="G784" t="s">
        <v>40</v>
      </c>
      <c r="H784" s="1">
        <v>46031.424432870372</v>
      </c>
      <c r="I784" t="b">
        <v>1</v>
      </c>
      <c r="J784" t="b">
        <v>0</v>
      </c>
      <c r="K784" t="s">
        <v>40</v>
      </c>
      <c r="L784" t="s">
        <v>60</v>
      </c>
      <c r="M784">
        <v>110000</v>
      </c>
      <c r="N784"/>
      <c r="O784" t="s">
        <v>6014</v>
      </c>
      <c r="P784" t="s">
        <v>6015</v>
      </c>
    </row>
    <row r="785" spans="1:16" x14ac:dyDescent="0.35">
      <c r="A785" t="s">
        <v>0</v>
      </c>
      <c r="B785" t="s">
        <v>6016</v>
      </c>
      <c r="C785" t="s">
        <v>218</v>
      </c>
      <c r="D785" t="s">
        <v>5493</v>
      </c>
      <c r="E785" t="s">
        <v>59</v>
      </c>
      <c r="F785" t="b">
        <v>0</v>
      </c>
      <c r="G785" t="s">
        <v>63</v>
      </c>
      <c r="H785" s="1">
        <v>46031.430578703701</v>
      </c>
      <c r="I785" t="b">
        <v>1</v>
      </c>
      <c r="J785" t="b">
        <v>0</v>
      </c>
      <c r="K785" t="s">
        <v>41</v>
      </c>
      <c r="L785" t="s">
        <v>60</v>
      </c>
      <c r="M785">
        <v>109000</v>
      </c>
      <c r="N785"/>
      <c r="O785" t="s">
        <v>6017</v>
      </c>
      <c r="P785" t="s">
        <v>6018</v>
      </c>
    </row>
    <row r="786" spans="1:16" x14ac:dyDescent="0.35">
      <c r="A786" t="s">
        <v>2</v>
      </c>
      <c r="B786" t="s">
        <v>6019</v>
      </c>
      <c r="C786" t="s">
        <v>172</v>
      </c>
      <c r="D786" t="s">
        <v>4526</v>
      </c>
      <c r="E786" t="s">
        <v>59</v>
      </c>
      <c r="F786" t="b">
        <v>0</v>
      </c>
      <c r="G786" t="s">
        <v>68</v>
      </c>
      <c r="H786" s="1">
        <v>46031.459270833337</v>
      </c>
      <c r="I786" t="b">
        <v>0</v>
      </c>
      <c r="J786" t="b">
        <v>1</v>
      </c>
      <c r="K786" t="s">
        <v>41</v>
      </c>
      <c r="L786" t="s">
        <v>60</v>
      </c>
      <c r="M786">
        <v>75712</v>
      </c>
      <c r="N786"/>
      <c r="O786" t="s">
        <v>2281</v>
      </c>
      <c r="P786" t="s">
        <v>415</v>
      </c>
    </row>
    <row r="787" spans="1:16" x14ac:dyDescent="0.35">
      <c r="A787" t="s">
        <v>2</v>
      </c>
      <c r="B787" t="s">
        <v>4938</v>
      </c>
      <c r="C787" t="s">
        <v>142</v>
      </c>
      <c r="D787" t="s">
        <v>4562</v>
      </c>
      <c r="E787" t="s">
        <v>59</v>
      </c>
      <c r="F787" t="b">
        <v>0</v>
      </c>
      <c r="G787" t="s">
        <v>65</v>
      </c>
      <c r="H787" s="1">
        <v>46031.459548611107</v>
      </c>
      <c r="I787" t="b">
        <v>0</v>
      </c>
      <c r="J787" t="b">
        <v>1</v>
      </c>
      <c r="K787" t="s">
        <v>41</v>
      </c>
      <c r="L787" t="s">
        <v>60</v>
      </c>
      <c r="M787">
        <v>115950</v>
      </c>
      <c r="N787"/>
      <c r="O787" t="s">
        <v>1071</v>
      </c>
      <c r="P787" t="s">
        <v>4939</v>
      </c>
    </row>
    <row r="788" spans="1:16" x14ac:dyDescent="0.35">
      <c r="A788" t="s">
        <v>2</v>
      </c>
      <c r="B788" t="s">
        <v>6020</v>
      </c>
      <c r="C788" t="s">
        <v>333</v>
      </c>
      <c r="D788" t="s">
        <v>4840</v>
      </c>
      <c r="E788" t="s">
        <v>621</v>
      </c>
      <c r="F788" t="b">
        <v>0</v>
      </c>
      <c r="G788" t="s">
        <v>77</v>
      </c>
      <c r="H788" s="1">
        <v>46031.459745370368</v>
      </c>
      <c r="I788" t="b">
        <v>0</v>
      </c>
      <c r="J788" t="b">
        <v>1</v>
      </c>
      <c r="K788" t="s">
        <v>41</v>
      </c>
      <c r="L788" t="s">
        <v>74</v>
      </c>
      <c r="M788"/>
      <c r="N788">
        <v>40</v>
      </c>
      <c r="O788" t="s">
        <v>1990</v>
      </c>
      <c r="P788" t="s">
        <v>6021</v>
      </c>
    </row>
    <row r="789" spans="1:16" x14ac:dyDescent="0.35">
      <c r="A789" t="s">
        <v>7</v>
      </c>
      <c r="B789" t="s">
        <v>4205</v>
      </c>
      <c r="C789" t="s">
        <v>326</v>
      </c>
      <c r="D789" t="s">
        <v>4526</v>
      </c>
      <c r="E789" t="s">
        <v>59</v>
      </c>
      <c r="F789" t="b">
        <v>0</v>
      </c>
      <c r="G789" t="s">
        <v>77</v>
      </c>
      <c r="H789" s="1">
        <v>46031.459745370368</v>
      </c>
      <c r="I789" t="b">
        <v>0</v>
      </c>
      <c r="J789" t="b">
        <v>0</v>
      </c>
      <c r="K789" t="s">
        <v>41</v>
      </c>
      <c r="L789" t="s">
        <v>60</v>
      </c>
      <c r="M789">
        <v>214000</v>
      </c>
      <c r="N789"/>
      <c r="O789" t="s">
        <v>6022</v>
      </c>
      <c r="P789" t="s">
        <v>208</v>
      </c>
    </row>
    <row r="790" spans="1:16" x14ac:dyDescent="0.35">
      <c r="A790" t="s">
        <v>0</v>
      </c>
      <c r="B790" t="s">
        <v>6023</v>
      </c>
      <c r="C790" t="s">
        <v>2169</v>
      </c>
      <c r="D790" t="s">
        <v>5493</v>
      </c>
      <c r="E790" t="s">
        <v>59</v>
      </c>
      <c r="F790" t="b">
        <v>0</v>
      </c>
      <c r="G790" t="s">
        <v>68</v>
      </c>
      <c r="H790" s="1">
        <v>46031.460092592592</v>
      </c>
      <c r="I790" t="b">
        <v>0</v>
      </c>
      <c r="J790" t="b">
        <v>1</v>
      </c>
      <c r="K790" t="s">
        <v>41</v>
      </c>
      <c r="L790" t="s">
        <v>60</v>
      </c>
      <c r="M790">
        <v>43875</v>
      </c>
      <c r="N790"/>
      <c r="O790" t="s">
        <v>5907</v>
      </c>
      <c r="P790" t="s">
        <v>6024</v>
      </c>
    </row>
    <row r="791" spans="1:16" x14ac:dyDescent="0.35">
      <c r="A791" t="s">
        <v>1</v>
      </c>
      <c r="B791" t="s">
        <v>6025</v>
      </c>
      <c r="C791" t="s">
        <v>67</v>
      </c>
      <c r="D791" t="s">
        <v>4630</v>
      </c>
      <c r="E791" t="s">
        <v>59</v>
      </c>
      <c r="F791" t="b">
        <v>0</v>
      </c>
      <c r="G791" t="s">
        <v>65</v>
      </c>
      <c r="H791" s="1">
        <v>46031.460439814808</v>
      </c>
      <c r="I791" t="b">
        <v>0</v>
      </c>
      <c r="J791" t="b">
        <v>0</v>
      </c>
      <c r="K791" t="s">
        <v>41</v>
      </c>
      <c r="L791" t="s">
        <v>60</v>
      </c>
      <c r="M791">
        <v>235500</v>
      </c>
      <c r="N791"/>
      <c r="O791" t="s">
        <v>192</v>
      </c>
      <c r="P791" t="s">
        <v>6026</v>
      </c>
    </row>
    <row r="792" spans="1:16" x14ac:dyDescent="0.35">
      <c r="A792" t="s">
        <v>7</v>
      </c>
      <c r="B792" t="s">
        <v>6027</v>
      </c>
      <c r="C792" t="s">
        <v>6028</v>
      </c>
      <c r="D792" t="s">
        <v>4526</v>
      </c>
      <c r="E792" t="s">
        <v>59</v>
      </c>
      <c r="F792" t="b">
        <v>0</v>
      </c>
      <c r="G792" t="s">
        <v>40</v>
      </c>
      <c r="H792" s="1">
        <v>46031.465856481482</v>
      </c>
      <c r="I792" t="b">
        <v>1</v>
      </c>
      <c r="J792" t="b">
        <v>0</v>
      </c>
      <c r="K792" t="s">
        <v>40</v>
      </c>
      <c r="L792" t="s">
        <v>60</v>
      </c>
      <c r="M792">
        <v>50000</v>
      </c>
      <c r="N792"/>
      <c r="O792" t="s">
        <v>3789</v>
      </c>
      <c r="P792" t="s">
        <v>6029</v>
      </c>
    </row>
    <row r="793" spans="1:16" x14ac:dyDescent="0.35">
      <c r="A793" t="s">
        <v>1</v>
      </c>
      <c r="B793" t="s">
        <v>6030</v>
      </c>
      <c r="C793" t="s">
        <v>40</v>
      </c>
      <c r="D793" t="s">
        <v>4526</v>
      </c>
      <c r="E793" t="s">
        <v>59</v>
      </c>
      <c r="F793" t="b">
        <v>0</v>
      </c>
      <c r="G793" t="s">
        <v>40</v>
      </c>
      <c r="H793" s="1">
        <v>46031.507754629631</v>
      </c>
      <c r="I793" t="b">
        <v>1</v>
      </c>
      <c r="J793" t="b">
        <v>0</v>
      </c>
      <c r="K793" t="s">
        <v>40</v>
      </c>
      <c r="L793" t="s">
        <v>60</v>
      </c>
      <c r="M793">
        <v>87500</v>
      </c>
      <c r="N793"/>
      <c r="O793" t="s">
        <v>6031</v>
      </c>
      <c r="P793" t="s">
        <v>6032</v>
      </c>
    </row>
    <row r="794" spans="1:16" x14ac:dyDescent="0.35">
      <c r="A794" t="s">
        <v>0</v>
      </c>
      <c r="B794" t="s">
        <v>6033</v>
      </c>
      <c r="C794" t="s">
        <v>76</v>
      </c>
      <c r="D794" t="s">
        <v>4526</v>
      </c>
      <c r="E794" t="s">
        <v>59</v>
      </c>
      <c r="F794" t="b">
        <v>1</v>
      </c>
      <c r="G794" t="s">
        <v>63</v>
      </c>
      <c r="H794" s="1">
        <v>46031.513819444437</v>
      </c>
      <c r="I794" t="b">
        <v>1</v>
      </c>
      <c r="J794" t="b">
        <v>0</v>
      </c>
      <c r="K794" t="s">
        <v>41</v>
      </c>
      <c r="L794" t="s">
        <v>74</v>
      </c>
      <c r="M794"/>
      <c r="N794">
        <v>29</v>
      </c>
      <c r="O794" t="s">
        <v>6034</v>
      </c>
    </row>
    <row r="795" spans="1:16" x14ac:dyDescent="0.35">
      <c r="A795" t="s">
        <v>1</v>
      </c>
      <c r="B795" t="s">
        <v>6035</v>
      </c>
      <c r="C795" t="s">
        <v>6036</v>
      </c>
      <c r="D795" t="s">
        <v>4531</v>
      </c>
      <c r="E795" t="s">
        <v>59</v>
      </c>
      <c r="F795" t="b">
        <v>0</v>
      </c>
      <c r="G795" t="s">
        <v>6037</v>
      </c>
      <c r="H795" s="1">
        <v>46031.52921296296</v>
      </c>
      <c r="I795" t="b">
        <v>0</v>
      </c>
      <c r="J795" t="b">
        <v>0</v>
      </c>
      <c r="K795" t="s">
        <v>6037</v>
      </c>
      <c r="L795" t="s">
        <v>60</v>
      </c>
      <c r="M795">
        <v>31960</v>
      </c>
      <c r="N795"/>
      <c r="O795" t="s">
        <v>4960</v>
      </c>
      <c r="P795" t="s">
        <v>6038</v>
      </c>
    </row>
    <row r="796" spans="1:16" x14ac:dyDescent="0.35">
      <c r="A796" t="s">
        <v>1</v>
      </c>
      <c r="B796" t="s">
        <v>6039</v>
      </c>
      <c r="C796" t="s">
        <v>4962</v>
      </c>
      <c r="D796" t="s">
        <v>4531</v>
      </c>
      <c r="E796" t="s">
        <v>59</v>
      </c>
      <c r="F796" t="b">
        <v>0</v>
      </c>
      <c r="G796" t="s">
        <v>4963</v>
      </c>
      <c r="H796" s="1">
        <v>46031.529363425929</v>
      </c>
      <c r="I796" t="b">
        <v>0</v>
      </c>
      <c r="J796" t="b">
        <v>0</v>
      </c>
      <c r="K796" t="s">
        <v>4963</v>
      </c>
      <c r="L796" t="s">
        <v>60</v>
      </c>
      <c r="M796">
        <v>30760</v>
      </c>
      <c r="N796"/>
      <c r="O796" t="s">
        <v>4960</v>
      </c>
      <c r="P796" t="s">
        <v>2185</v>
      </c>
    </row>
    <row r="797" spans="1:16" x14ac:dyDescent="0.35">
      <c r="A797" t="s">
        <v>0</v>
      </c>
      <c r="B797" t="s">
        <v>6040</v>
      </c>
      <c r="C797" t="s">
        <v>960</v>
      </c>
      <c r="D797" t="s">
        <v>4017</v>
      </c>
      <c r="E797" t="s">
        <v>59</v>
      </c>
      <c r="F797" t="b">
        <v>0</v>
      </c>
      <c r="G797" t="s">
        <v>65</v>
      </c>
      <c r="H797" s="1">
        <v>46031.541712962957</v>
      </c>
      <c r="I797" t="b">
        <v>0</v>
      </c>
      <c r="J797" t="b">
        <v>1</v>
      </c>
      <c r="K797" t="s">
        <v>41</v>
      </c>
      <c r="L797" t="s">
        <v>60</v>
      </c>
      <c r="M797">
        <v>156000</v>
      </c>
      <c r="N797"/>
      <c r="O797" t="s">
        <v>6041</v>
      </c>
      <c r="P797" t="s">
        <v>6042</v>
      </c>
    </row>
    <row r="798" spans="1:16" x14ac:dyDescent="0.35">
      <c r="A798" t="s">
        <v>2</v>
      </c>
      <c r="B798" t="s">
        <v>6043</v>
      </c>
      <c r="C798" t="s">
        <v>190</v>
      </c>
      <c r="D798" t="s">
        <v>4756</v>
      </c>
      <c r="E798" t="s">
        <v>59</v>
      </c>
      <c r="F798" t="b">
        <v>0</v>
      </c>
      <c r="G798" t="s">
        <v>73</v>
      </c>
      <c r="H798" s="1">
        <v>46031.542291666658</v>
      </c>
      <c r="I798" t="b">
        <v>0</v>
      </c>
      <c r="J798" t="b">
        <v>1</v>
      </c>
      <c r="K798" t="s">
        <v>41</v>
      </c>
      <c r="L798" t="s">
        <v>60</v>
      </c>
      <c r="M798">
        <v>82500</v>
      </c>
      <c r="N798"/>
      <c r="O798" t="s">
        <v>6044</v>
      </c>
      <c r="P798" t="s">
        <v>990</v>
      </c>
    </row>
    <row r="799" spans="1:16" x14ac:dyDescent="0.35">
      <c r="A799" t="s">
        <v>1</v>
      </c>
      <c r="B799" t="s">
        <v>4036</v>
      </c>
      <c r="C799" t="s">
        <v>189</v>
      </c>
      <c r="D799" t="s">
        <v>4756</v>
      </c>
      <c r="E799" t="s">
        <v>59</v>
      </c>
      <c r="F799" t="b">
        <v>0</v>
      </c>
      <c r="G799" t="s">
        <v>65</v>
      </c>
      <c r="H799" s="1">
        <v>46031.543749999997</v>
      </c>
      <c r="I799" t="b">
        <v>1</v>
      </c>
      <c r="J799" t="b">
        <v>0</v>
      </c>
      <c r="K799" t="s">
        <v>41</v>
      </c>
      <c r="L799" t="s">
        <v>60</v>
      </c>
      <c r="M799">
        <v>105000</v>
      </c>
      <c r="N799"/>
      <c r="O799" t="s">
        <v>6045</v>
      </c>
      <c r="P799" t="s">
        <v>6046</v>
      </c>
    </row>
    <row r="800" spans="1:16" x14ac:dyDescent="0.35">
      <c r="A800" t="s">
        <v>4</v>
      </c>
      <c r="B800" t="s">
        <v>6047</v>
      </c>
      <c r="C800" t="s">
        <v>76</v>
      </c>
      <c r="D800" t="s">
        <v>5045</v>
      </c>
      <c r="E800" t="s">
        <v>59</v>
      </c>
      <c r="F800" t="b">
        <v>1</v>
      </c>
      <c r="G800" t="s">
        <v>33</v>
      </c>
      <c r="H800" s="1">
        <v>46031.548935185187</v>
      </c>
      <c r="I800" t="b">
        <v>0</v>
      </c>
      <c r="J800" t="b">
        <v>0</v>
      </c>
      <c r="K800" t="s">
        <v>33</v>
      </c>
      <c r="L800" t="s">
        <v>74</v>
      </c>
      <c r="M800"/>
      <c r="N800">
        <v>50</v>
      </c>
      <c r="O800" t="s">
        <v>1732</v>
      </c>
      <c r="P800" t="s">
        <v>5996</v>
      </c>
    </row>
    <row r="801" spans="1:16" x14ac:dyDescent="0.35">
      <c r="A801" t="s">
        <v>0</v>
      </c>
      <c r="B801" t="s">
        <v>2040</v>
      </c>
      <c r="C801" t="s">
        <v>678</v>
      </c>
      <c r="D801" t="s">
        <v>6048</v>
      </c>
      <c r="E801" t="s">
        <v>59</v>
      </c>
      <c r="F801" t="b">
        <v>0</v>
      </c>
      <c r="G801" t="s">
        <v>65</v>
      </c>
      <c r="H801" s="1">
        <v>46031.583449074067</v>
      </c>
      <c r="I801" t="b">
        <v>0</v>
      </c>
      <c r="J801" t="b">
        <v>0</v>
      </c>
      <c r="K801" t="s">
        <v>41</v>
      </c>
      <c r="L801" t="s">
        <v>60</v>
      </c>
      <c r="M801">
        <v>85400</v>
      </c>
      <c r="N801"/>
      <c r="O801" t="s">
        <v>6049</v>
      </c>
      <c r="P801" t="s">
        <v>6050</v>
      </c>
    </row>
    <row r="802" spans="1:16" x14ac:dyDescent="0.35">
      <c r="A802" t="s">
        <v>5</v>
      </c>
      <c r="B802" t="s">
        <v>5</v>
      </c>
      <c r="C802" t="s">
        <v>6051</v>
      </c>
      <c r="D802" t="s">
        <v>4599</v>
      </c>
      <c r="E802" t="s">
        <v>59</v>
      </c>
      <c r="F802" t="b">
        <v>0</v>
      </c>
      <c r="G802" t="s">
        <v>40</v>
      </c>
      <c r="H802" s="1">
        <v>46031.590983796297</v>
      </c>
      <c r="I802" t="b">
        <v>1</v>
      </c>
      <c r="J802" t="b">
        <v>0</v>
      </c>
      <c r="K802" t="s">
        <v>40</v>
      </c>
      <c r="L802" t="s">
        <v>60</v>
      </c>
      <c r="M802">
        <v>47000</v>
      </c>
      <c r="N802"/>
      <c r="O802" t="s">
        <v>6052</v>
      </c>
      <c r="P802" t="s">
        <v>152</v>
      </c>
    </row>
    <row r="803" spans="1:16" x14ac:dyDescent="0.35">
      <c r="A803" t="s">
        <v>3</v>
      </c>
      <c r="B803" t="s">
        <v>6053</v>
      </c>
      <c r="C803" t="s">
        <v>5815</v>
      </c>
      <c r="D803" t="s">
        <v>4526</v>
      </c>
      <c r="E803" t="s">
        <v>59</v>
      </c>
      <c r="F803" t="b">
        <v>0</v>
      </c>
      <c r="G803" t="s">
        <v>20</v>
      </c>
      <c r="H803" s="1">
        <v>46031.596932870372</v>
      </c>
      <c r="I803" t="b">
        <v>1</v>
      </c>
      <c r="J803" t="b">
        <v>0</v>
      </c>
      <c r="K803" t="s">
        <v>20</v>
      </c>
      <c r="L803" t="s">
        <v>60</v>
      </c>
      <c r="M803">
        <v>65000</v>
      </c>
      <c r="N803"/>
      <c r="O803" t="s">
        <v>6054</v>
      </c>
      <c r="P803" t="s">
        <v>1514</v>
      </c>
    </row>
    <row r="804" spans="1:16" x14ac:dyDescent="0.35">
      <c r="A804" t="s">
        <v>0</v>
      </c>
      <c r="B804" t="s">
        <v>6055</v>
      </c>
      <c r="C804" t="s">
        <v>5815</v>
      </c>
      <c r="D804" t="s">
        <v>4526</v>
      </c>
      <c r="E804" t="s">
        <v>59</v>
      </c>
      <c r="F804" t="b">
        <v>0</v>
      </c>
      <c r="G804" t="s">
        <v>20</v>
      </c>
      <c r="H804" s="1">
        <v>46031.596956018519</v>
      </c>
      <c r="I804" t="b">
        <v>0</v>
      </c>
      <c r="J804" t="b">
        <v>0</v>
      </c>
      <c r="K804" t="s">
        <v>20</v>
      </c>
      <c r="L804" t="s">
        <v>60</v>
      </c>
      <c r="M804">
        <v>65000</v>
      </c>
      <c r="N804"/>
      <c r="O804" t="s">
        <v>6054</v>
      </c>
      <c r="P804" t="s">
        <v>1514</v>
      </c>
    </row>
    <row r="805" spans="1:16" x14ac:dyDescent="0.35">
      <c r="A805" t="s">
        <v>0</v>
      </c>
      <c r="B805" t="s">
        <v>1911</v>
      </c>
      <c r="C805" t="s">
        <v>1358</v>
      </c>
      <c r="D805" t="s">
        <v>2360</v>
      </c>
      <c r="E805" t="s">
        <v>59</v>
      </c>
      <c r="F805" t="b">
        <v>0</v>
      </c>
      <c r="G805" t="s">
        <v>63</v>
      </c>
      <c r="H805" s="1">
        <v>46031.59715277778</v>
      </c>
      <c r="I805" t="b">
        <v>0</v>
      </c>
      <c r="J805" t="b">
        <v>0</v>
      </c>
      <c r="K805" t="s">
        <v>41</v>
      </c>
      <c r="L805" t="s">
        <v>74</v>
      </c>
      <c r="M805"/>
      <c r="N805">
        <v>30</v>
      </c>
      <c r="O805" t="s">
        <v>3493</v>
      </c>
      <c r="P805" t="s">
        <v>6056</v>
      </c>
    </row>
    <row r="806" spans="1:16" x14ac:dyDescent="0.35">
      <c r="A806" t="s">
        <v>0</v>
      </c>
      <c r="B806" t="s">
        <v>6057</v>
      </c>
      <c r="C806" t="s">
        <v>978</v>
      </c>
      <c r="D806" t="s">
        <v>4346</v>
      </c>
      <c r="E806" t="s">
        <v>88</v>
      </c>
      <c r="F806" t="b">
        <v>0</v>
      </c>
      <c r="G806" t="s">
        <v>77</v>
      </c>
      <c r="H806" s="1">
        <v>46031.625405092593</v>
      </c>
      <c r="I806" t="b">
        <v>0</v>
      </c>
      <c r="J806" t="b">
        <v>0</v>
      </c>
      <c r="K806" t="s">
        <v>41</v>
      </c>
      <c r="L806" t="s">
        <v>74</v>
      </c>
      <c r="M806"/>
      <c r="N806">
        <v>51.5</v>
      </c>
      <c r="O806" t="s">
        <v>6058</v>
      </c>
      <c r="P806" t="s">
        <v>6059</v>
      </c>
    </row>
    <row r="807" spans="1:16" x14ac:dyDescent="0.35">
      <c r="A807" t="s">
        <v>0</v>
      </c>
      <c r="B807" t="s">
        <v>228</v>
      </c>
      <c r="C807" t="s">
        <v>5315</v>
      </c>
      <c r="D807" t="s">
        <v>4346</v>
      </c>
      <c r="E807" t="s">
        <v>59</v>
      </c>
      <c r="F807" t="b">
        <v>0</v>
      </c>
      <c r="G807" t="s">
        <v>40</v>
      </c>
      <c r="H807" s="1">
        <v>46031.6325</v>
      </c>
      <c r="I807" t="b">
        <v>1</v>
      </c>
      <c r="J807" t="b">
        <v>0</v>
      </c>
      <c r="K807" t="s">
        <v>40</v>
      </c>
      <c r="L807" t="s">
        <v>60</v>
      </c>
      <c r="M807">
        <v>57500</v>
      </c>
      <c r="N807"/>
      <c r="O807" t="s">
        <v>6060</v>
      </c>
      <c r="P807" t="s">
        <v>5317</v>
      </c>
    </row>
    <row r="808" spans="1:16" x14ac:dyDescent="0.35">
      <c r="A808" t="s">
        <v>1</v>
      </c>
      <c r="B808" t="s">
        <v>6061</v>
      </c>
      <c r="C808" t="s">
        <v>5029</v>
      </c>
      <c r="D808" t="s">
        <v>6062</v>
      </c>
      <c r="E808" t="s">
        <v>59</v>
      </c>
      <c r="F808" t="b">
        <v>0</v>
      </c>
      <c r="G808" t="s">
        <v>40</v>
      </c>
      <c r="H808" s="1">
        <v>46031.632789351846</v>
      </c>
      <c r="I808" t="b">
        <v>1</v>
      </c>
      <c r="J808" t="b">
        <v>0</v>
      </c>
      <c r="K808" t="s">
        <v>40</v>
      </c>
      <c r="L808" t="s">
        <v>74</v>
      </c>
      <c r="M808"/>
      <c r="N808">
        <v>21</v>
      </c>
      <c r="O808" t="s">
        <v>6063</v>
      </c>
      <c r="P808" t="s">
        <v>6064</v>
      </c>
    </row>
    <row r="809" spans="1:16" x14ac:dyDescent="0.35">
      <c r="A809" t="s">
        <v>1</v>
      </c>
      <c r="B809" t="s">
        <v>6065</v>
      </c>
      <c r="C809" t="s">
        <v>76</v>
      </c>
      <c r="D809" t="s">
        <v>4526</v>
      </c>
      <c r="E809" t="s">
        <v>132</v>
      </c>
      <c r="F809" t="b">
        <v>1</v>
      </c>
      <c r="G809" t="s">
        <v>13</v>
      </c>
      <c r="H809" s="1">
        <v>46031.633912037039</v>
      </c>
      <c r="I809" t="b">
        <v>0</v>
      </c>
      <c r="J809" t="b">
        <v>0</v>
      </c>
      <c r="K809" t="s">
        <v>13</v>
      </c>
      <c r="L809" t="s">
        <v>74</v>
      </c>
      <c r="M809"/>
      <c r="N809">
        <v>52.5</v>
      </c>
      <c r="O809" t="s">
        <v>5046</v>
      </c>
    </row>
    <row r="810" spans="1:16" x14ac:dyDescent="0.35">
      <c r="A810" t="s">
        <v>1</v>
      </c>
      <c r="B810" t="s">
        <v>3391</v>
      </c>
      <c r="C810" t="s">
        <v>500</v>
      </c>
      <c r="D810" t="s">
        <v>4526</v>
      </c>
      <c r="E810" t="s">
        <v>88</v>
      </c>
      <c r="F810" t="b">
        <v>0</v>
      </c>
      <c r="G810" t="s">
        <v>13</v>
      </c>
      <c r="H810" s="1">
        <v>46031.634004629632</v>
      </c>
      <c r="I810" t="b">
        <v>1</v>
      </c>
      <c r="J810" t="b">
        <v>0</v>
      </c>
      <c r="K810" t="s">
        <v>13</v>
      </c>
      <c r="L810" t="s">
        <v>74</v>
      </c>
      <c r="M810"/>
      <c r="N810">
        <v>75</v>
      </c>
      <c r="O810" t="s">
        <v>2080</v>
      </c>
      <c r="P810" t="s">
        <v>4769</v>
      </c>
    </row>
    <row r="811" spans="1:16" x14ac:dyDescent="0.35">
      <c r="A811" t="s">
        <v>0</v>
      </c>
      <c r="B811" t="s">
        <v>6066</v>
      </c>
      <c r="C811" t="s">
        <v>200</v>
      </c>
      <c r="D811" t="s">
        <v>6067</v>
      </c>
      <c r="E811" t="s">
        <v>59</v>
      </c>
      <c r="F811" t="b">
        <v>0</v>
      </c>
      <c r="G811" t="s">
        <v>65</v>
      </c>
      <c r="H811" s="1">
        <v>46031.666747685187</v>
      </c>
      <c r="I811" t="b">
        <v>0</v>
      </c>
      <c r="J811" t="b">
        <v>1</v>
      </c>
      <c r="K811" t="s">
        <v>41</v>
      </c>
      <c r="L811" t="s">
        <v>60</v>
      </c>
      <c r="M811">
        <v>77000</v>
      </c>
      <c r="N811"/>
      <c r="O811" t="s">
        <v>6068</v>
      </c>
      <c r="P811" t="s">
        <v>6069</v>
      </c>
    </row>
    <row r="812" spans="1:16" x14ac:dyDescent="0.35">
      <c r="A812" t="s">
        <v>0</v>
      </c>
      <c r="B812" t="s">
        <v>1219</v>
      </c>
      <c r="C812" t="s">
        <v>142</v>
      </c>
      <c r="D812" t="s">
        <v>2360</v>
      </c>
      <c r="E812" t="s">
        <v>59</v>
      </c>
      <c r="F812" t="b">
        <v>0</v>
      </c>
      <c r="G812" t="s">
        <v>65</v>
      </c>
      <c r="H812" s="1">
        <v>46031.666805555556</v>
      </c>
      <c r="I812" t="b">
        <v>0</v>
      </c>
      <c r="J812" t="b">
        <v>0</v>
      </c>
      <c r="K812" t="s">
        <v>41</v>
      </c>
      <c r="L812" t="s">
        <v>60</v>
      </c>
      <c r="M812">
        <v>57000</v>
      </c>
      <c r="N812"/>
      <c r="O812" t="s">
        <v>1220</v>
      </c>
      <c r="P812" t="s">
        <v>146</v>
      </c>
    </row>
    <row r="813" spans="1:16" x14ac:dyDescent="0.35">
      <c r="A813" t="s">
        <v>7</v>
      </c>
      <c r="B813" t="s">
        <v>6070</v>
      </c>
      <c r="C813" t="s">
        <v>246</v>
      </c>
      <c r="D813" t="s">
        <v>4526</v>
      </c>
      <c r="E813" t="s">
        <v>59</v>
      </c>
      <c r="F813" t="b">
        <v>0</v>
      </c>
      <c r="G813" t="s">
        <v>65</v>
      </c>
      <c r="H813" s="1">
        <v>46031.666805555556</v>
      </c>
      <c r="I813" t="b">
        <v>0</v>
      </c>
      <c r="J813" t="b">
        <v>1</v>
      </c>
      <c r="K813" t="s">
        <v>41</v>
      </c>
      <c r="L813" t="s">
        <v>60</v>
      </c>
      <c r="M813">
        <v>112000</v>
      </c>
      <c r="N813"/>
      <c r="O813" t="s">
        <v>1155</v>
      </c>
      <c r="P813" t="s">
        <v>6071</v>
      </c>
    </row>
    <row r="814" spans="1:16" x14ac:dyDescent="0.35">
      <c r="A814" t="s">
        <v>3</v>
      </c>
      <c r="B814" t="s">
        <v>6072</v>
      </c>
      <c r="C814" t="s">
        <v>121</v>
      </c>
      <c r="D814" t="s">
        <v>4526</v>
      </c>
      <c r="E814" t="s">
        <v>59</v>
      </c>
      <c r="F814" t="b">
        <v>0</v>
      </c>
      <c r="G814" t="s">
        <v>68</v>
      </c>
      <c r="H814" s="1">
        <v>46031.667488425926</v>
      </c>
      <c r="I814" t="b">
        <v>0</v>
      </c>
      <c r="J814" t="b">
        <v>0</v>
      </c>
      <c r="K814" t="s">
        <v>41</v>
      </c>
      <c r="L814" t="s">
        <v>74</v>
      </c>
      <c r="M814"/>
      <c r="N814">
        <v>60.25</v>
      </c>
      <c r="O814" t="s">
        <v>855</v>
      </c>
      <c r="P814" t="s">
        <v>1482</v>
      </c>
    </row>
    <row r="815" spans="1:16" x14ac:dyDescent="0.35">
      <c r="A815" t="s">
        <v>3</v>
      </c>
      <c r="B815" t="s">
        <v>6073</v>
      </c>
      <c r="C815" t="s">
        <v>172</v>
      </c>
      <c r="D815" t="s">
        <v>4526</v>
      </c>
      <c r="E815" t="s">
        <v>88</v>
      </c>
      <c r="F815" t="b">
        <v>0</v>
      </c>
      <c r="G815" t="s">
        <v>68</v>
      </c>
      <c r="H815" s="1">
        <v>46031.667557870373</v>
      </c>
      <c r="I815" t="b">
        <v>0</v>
      </c>
      <c r="J815" t="b">
        <v>1</v>
      </c>
      <c r="K815" t="s">
        <v>41</v>
      </c>
      <c r="L815" t="s">
        <v>74</v>
      </c>
      <c r="M815"/>
      <c r="N815">
        <v>71</v>
      </c>
      <c r="O815" t="s">
        <v>482</v>
      </c>
      <c r="P815" t="s">
        <v>1009</v>
      </c>
    </row>
    <row r="816" spans="1:16" x14ac:dyDescent="0.35">
      <c r="A816" t="s">
        <v>2</v>
      </c>
      <c r="B816" t="s">
        <v>6074</v>
      </c>
      <c r="C816" t="s">
        <v>76</v>
      </c>
      <c r="D816" t="s">
        <v>4622</v>
      </c>
      <c r="E816" t="s">
        <v>59</v>
      </c>
      <c r="F816" t="b">
        <v>1</v>
      </c>
      <c r="G816" t="s">
        <v>65</v>
      </c>
      <c r="H816" s="1">
        <v>46031.667812500003</v>
      </c>
      <c r="I816" t="b">
        <v>0</v>
      </c>
      <c r="J816" t="b">
        <v>0</v>
      </c>
      <c r="K816" t="s">
        <v>41</v>
      </c>
      <c r="L816" t="s">
        <v>60</v>
      </c>
      <c r="M816">
        <v>108680</v>
      </c>
      <c r="N816"/>
      <c r="O816" t="s">
        <v>1160</v>
      </c>
      <c r="P816" t="s">
        <v>6075</v>
      </c>
    </row>
    <row r="817" spans="1:16" x14ac:dyDescent="0.35">
      <c r="A817" t="s">
        <v>5</v>
      </c>
      <c r="B817" t="s">
        <v>6076</v>
      </c>
      <c r="C817" t="s">
        <v>6077</v>
      </c>
      <c r="D817" t="s">
        <v>5440</v>
      </c>
      <c r="E817" t="s">
        <v>59</v>
      </c>
      <c r="F817" t="b">
        <v>0</v>
      </c>
      <c r="G817" t="s">
        <v>65</v>
      </c>
      <c r="H817" s="1">
        <v>46031.668796296297</v>
      </c>
      <c r="I817" t="b">
        <v>0</v>
      </c>
      <c r="J817" t="b">
        <v>0</v>
      </c>
      <c r="K817" t="s">
        <v>41</v>
      </c>
      <c r="L817" t="s">
        <v>60</v>
      </c>
      <c r="M817">
        <v>110064</v>
      </c>
      <c r="N817"/>
      <c r="O817" t="s">
        <v>6078</v>
      </c>
      <c r="P817" t="s">
        <v>3404</v>
      </c>
    </row>
    <row r="818" spans="1:16" x14ac:dyDescent="0.35">
      <c r="A818" t="s">
        <v>1</v>
      </c>
      <c r="B818" t="s">
        <v>1685</v>
      </c>
      <c r="C818" t="s">
        <v>40</v>
      </c>
      <c r="D818" t="s">
        <v>4526</v>
      </c>
      <c r="E818" t="s">
        <v>59</v>
      </c>
      <c r="F818" t="b">
        <v>0</v>
      </c>
      <c r="G818" t="s">
        <v>40</v>
      </c>
      <c r="H818" s="1">
        <v>46031.674224537041</v>
      </c>
      <c r="I818" t="b">
        <v>1</v>
      </c>
      <c r="J818" t="b">
        <v>0</v>
      </c>
      <c r="K818" t="s">
        <v>40</v>
      </c>
      <c r="L818" t="s">
        <v>60</v>
      </c>
      <c r="M818">
        <v>62500</v>
      </c>
      <c r="N818"/>
      <c r="O818" t="s">
        <v>5031</v>
      </c>
      <c r="P818" t="s">
        <v>6079</v>
      </c>
    </row>
    <row r="819" spans="1:16" x14ac:dyDescent="0.35">
      <c r="A819" t="s">
        <v>9</v>
      </c>
      <c r="B819" t="s">
        <v>6080</v>
      </c>
      <c r="C819" t="s">
        <v>6081</v>
      </c>
      <c r="D819" t="s">
        <v>4526</v>
      </c>
      <c r="E819" t="s">
        <v>59</v>
      </c>
      <c r="F819" t="b">
        <v>0</v>
      </c>
      <c r="G819" t="s">
        <v>40</v>
      </c>
      <c r="H819" s="1">
        <v>46031.674432870372</v>
      </c>
      <c r="I819" t="b">
        <v>1</v>
      </c>
      <c r="J819" t="b">
        <v>0</v>
      </c>
      <c r="K819" t="s">
        <v>40</v>
      </c>
      <c r="L819" t="s">
        <v>60</v>
      </c>
      <c r="M819">
        <v>65928.5</v>
      </c>
      <c r="N819"/>
      <c r="O819" t="s">
        <v>6082</v>
      </c>
      <c r="P819" t="s">
        <v>1273</v>
      </c>
    </row>
    <row r="820" spans="1:16" x14ac:dyDescent="0.35">
      <c r="A820" t="s">
        <v>1</v>
      </c>
      <c r="B820" t="s">
        <v>6083</v>
      </c>
      <c r="C820" t="s">
        <v>6084</v>
      </c>
      <c r="D820" t="s">
        <v>4526</v>
      </c>
      <c r="E820" t="s">
        <v>59</v>
      </c>
      <c r="F820" t="b">
        <v>0</v>
      </c>
      <c r="G820" t="s">
        <v>20</v>
      </c>
      <c r="H820" s="1">
        <v>46031.680358796293</v>
      </c>
      <c r="I820" t="b">
        <v>0</v>
      </c>
      <c r="J820" t="b">
        <v>0</v>
      </c>
      <c r="K820" t="s">
        <v>20</v>
      </c>
      <c r="L820" t="s">
        <v>74</v>
      </c>
      <c r="M820"/>
      <c r="N820">
        <v>46500</v>
      </c>
      <c r="O820" t="s">
        <v>2189</v>
      </c>
    </row>
    <row r="821" spans="1:16" x14ac:dyDescent="0.35">
      <c r="A821" t="s">
        <v>7</v>
      </c>
      <c r="B821" t="s">
        <v>6085</v>
      </c>
      <c r="C821" t="s">
        <v>246</v>
      </c>
      <c r="D821" t="s">
        <v>4346</v>
      </c>
      <c r="E821" t="s">
        <v>59</v>
      </c>
      <c r="F821" t="b">
        <v>0</v>
      </c>
      <c r="G821" t="s">
        <v>65</v>
      </c>
      <c r="H821" s="1">
        <v>46031.708449074067</v>
      </c>
      <c r="I821" t="b">
        <v>0</v>
      </c>
      <c r="J821" t="b">
        <v>1</v>
      </c>
      <c r="K821" t="s">
        <v>41</v>
      </c>
      <c r="L821" t="s">
        <v>60</v>
      </c>
      <c r="M821">
        <v>82500</v>
      </c>
      <c r="N821"/>
      <c r="O821" t="s">
        <v>6086</v>
      </c>
      <c r="P821" t="s">
        <v>6087</v>
      </c>
    </row>
    <row r="822" spans="1:16" x14ac:dyDescent="0.35">
      <c r="A822" t="s">
        <v>2</v>
      </c>
      <c r="B822" t="s">
        <v>248</v>
      </c>
      <c r="C822" t="s">
        <v>467</v>
      </c>
      <c r="D822" t="s">
        <v>5667</v>
      </c>
      <c r="E822" t="s">
        <v>59</v>
      </c>
      <c r="F822" t="b">
        <v>0</v>
      </c>
      <c r="G822" t="s">
        <v>65</v>
      </c>
      <c r="H822" s="1">
        <v>46031.709479166668</v>
      </c>
      <c r="I822" t="b">
        <v>0</v>
      </c>
      <c r="J822" t="b">
        <v>1</v>
      </c>
      <c r="K822" t="s">
        <v>41</v>
      </c>
      <c r="L822" t="s">
        <v>60</v>
      </c>
      <c r="M822">
        <v>205000</v>
      </c>
      <c r="N822"/>
      <c r="O822" t="s">
        <v>6088</v>
      </c>
      <c r="P822" t="s">
        <v>6089</v>
      </c>
    </row>
    <row r="823" spans="1:16" x14ac:dyDescent="0.35">
      <c r="A823" t="s">
        <v>5</v>
      </c>
      <c r="B823" t="s">
        <v>6090</v>
      </c>
      <c r="C823" t="s">
        <v>998</v>
      </c>
      <c r="D823" t="s">
        <v>4630</v>
      </c>
      <c r="E823" t="s">
        <v>88</v>
      </c>
      <c r="F823" t="b">
        <v>0</v>
      </c>
      <c r="G823" t="s">
        <v>65</v>
      </c>
      <c r="H823" s="1">
        <v>46031.710358796299</v>
      </c>
      <c r="I823" t="b">
        <v>1</v>
      </c>
      <c r="J823" t="b">
        <v>0</v>
      </c>
      <c r="K823" t="s">
        <v>41</v>
      </c>
      <c r="L823" t="s">
        <v>74</v>
      </c>
      <c r="M823"/>
      <c r="N823">
        <v>55</v>
      </c>
      <c r="O823" t="s">
        <v>6091</v>
      </c>
      <c r="P823" t="s">
        <v>6092</v>
      </c>
    </row>
    <row r="824" spans="1:16" x14ac:dyDescent="0.35">
      <c r="A824" t="s">
        <v>0</v>
      </c>
      <c r="B824" t="s">
        <v>1125</v>
      </c>
      <c r="C824" t="s">
        <v>5228</v>
      </c>
      <c r="D824" t="s">
        <v>4526</v>
      </c>
      <c r="E824" t="s">
        <v>59</v>
      </c>
      <c r="F824" t="b">
        <v>0</v>
      </c>
      <c r="G824" t="s">
        <v>40</v>
      </c>
      <c r="H824" s="1">
        <v>46031.715821759259</v>
      </c>
      <c r="I824" t="b">
        <v>1</v>
      </c>
      <c r="J824" t="b">
        <v>0</v>
      </c>
      <c r="K824" t="s">
        <v>40</v>
      </c>
      <c r="L824" t="s">
        <v>60</v>
      </c>
      <c r="M824">
        <v>80000</v>
      </c>
      <c r="N824"/>
      <c r="O824" t="s">
        <v>5229</v>
      </c>
      <c r="P824" t="s">
        <v>3480</v>
      </c>
    </row>
    <row r="825" spans="1:16" x14ac:dyDescent="0.35">
      <c r="A825" t="s">
        <v>1</v>
      </c>
      <c r="B825" t="s">
        <v>6093</v>
      </c>
      <c r="C825" t="s">
        <v>6094</v>
      </c>
      <c r="D825" t="s">
        <v>6095</v>
      </c>
      <c r="E825" t="s">
        <v>59</v>
      </c>
      <c r="F825" t="b">
        <v>0</v>
      </c>
      <c r="G825" t="s">
        <v>40</v>
      </c>
      <c r="H825" s="1">
        <v>46031.715983796297</v>
      </c>
      <c r="I825" t="b">
        <v>1</v>
      </c>
      <c r="J825" t="b">
        <v>0</v>
      </c>
      <c r="K825" t="s">
        <v>40</v>
      </c>
      <c r="L825" t="s">
        <v>60</v>
      </c>
      <c r="M825">
        <v>59000</v>
      </c>
      <c r="N825"/>
      <c r="O825" t="s">
        <v>6096</v>
      </c>
      <c r="P825" t="s">
        <v>6097</v>
      </c>
    </row>
    <row r="826" spans="1:16" x14ac:dyDescent="0.35">
      <c r="A826" t="s">
        <v>1</v>
      </c>
      <c r="B826" t="s">
        <v>6093</v>
      </c>
      <c r="C826" t="s">
        <v>76</v>
      </c>
      <c r="D826" t="s">
        <v>6062</v>
      </c>
      <c r="E826" t="s">
        <v>59</v>
      </c>
      <c r="F826" t="b">
        <v>1</v>
      </c>
      <c r="G826" t="s">
        <v>40</v>
      </c>
      <c r="H826" s="1">
        <v>46031.716122685182</v>
      </c>
      <c r="I826" t="b">
        <v>1</v>
      </c>
      <c r="J826" t="b">
        <v>0</v>
      </c>
      <c r="K826" t="s">
        <v>40</v>
      </c>
      <c r="L826" t="s">
        <v>60</v>
      </c>
      <c r="M826">
        <v>59000</v>
      </c>
      <c r="N826"/>
      <c r="O826" t="s">
        <v>6096</v>
      </c>
      <c r="P826" t="s">
        <v>6097</v>
      </c>
    </row>
    <row r="827" spans="1:16" x14ac:dyDescent="0.35">
      <c r="A827" t="s">
        <v>0</v>
      </c>
      <c r="B827" t="s">
        <v>6098</v>
      </c>
      <c r="C827" t="s">
        <v>207</v>
      </c>
      <c r="D827" t="s">
        <v>2360</v>
      </c>
      <c r="E827" t="s">
        <v>59</v>
      </c>
      <c r="F827" t="b">
        <v>0</v>
      </c>
      <c r="G827" t="s">
        <v>63</v>
      </c>
      <c r="H827" s="1">
        <v>46031.72215277778</v>
      </c>
      <c r="I827" t="b">
        <v>0</v>
      </c>
      <c r="J827" t="b">
        <v>1</v>
      </c>
      <c r="K827" t="s">
        <v>41</v>
      </c>
      <c r="L827" t="s">
        <v>60</v>
      </c>
      <c r="M827">
        <v>75000</v>
      </c>
      <c r="N827"/>
      <c r="O827" t="s">
        <v>6099</v>
      </c>
      <c r="P827" t="s">
        <v>6100</v>
      </c>
    </row>
    <row r="828" spans="1:16" x14ac:dyDescent="0.35">
      <c r="A828" t="s">
        <v>3</v>
      </c>
      <c r="B828" t="s">
        <v>6101</v>
      </c>
      <c r="C828" t="s">
        <v>3180</v>
      </c>
      <c r="D828" t="s">
        <v>155</v>
      </c>
      <c r="F828" t="b">
        <v>0</v>
      </c>
      <c r="G828" t="s">
        <v>63</v>
      </c>
      <c r="H828" s="1">
        <v>46031.72215277778</v>
      </c>
      <c r="I828" t="b">
        <v>0</v>
      </c>
      <c r="J828" t="b">
        <v>0</v>
      </c>
      <c r="K828" t="s">
        <v>41</v>
      </c>
      <c r="L828" t="s">
        <v>74</v>
      </c>
      <c r="M828"/>
      <c r="N828">
        <v>60</v>
      </c>
      <c r="O828" t="s">
        <v>155</v>
      </c>
    </row>
    <row r="829" spans="1:16" x14ac:dyDescent="0.35">
      <c r="A829" t="s">
        <v>2</v>
      </c>
      <c r="B829" t="s">
        <v>100</v>
      </c>
      <c r="C829" t="s">
        <v>207</v>
      </c>
      <c r="D829" t="s">
        <v>4346</v>
      </c>
      <c r="E829" t="s">
        <v>59</v>
      </c>
      <c r="F829" t="b">
        <v>0</v>
      </c>
      <c r="G829" t="s">
        <v>63</v>
      </c>
      <c r="H829" s="1">
        <v>46031.72246527778</v>
      </c>
      <c r="I829" t="b">
        <v>0</v>
      </c>
      <c r="J829" t="b">
        <v>1</v>
      </c>
      <c r="K829" t="s">
        <v>41</v>
      </c>
      <c r="L829" t="s">
        <v>60</v>
      </c>
      <c r="M829">
        <v>95000</v>
      </c>
      <c r="N829"/>
      <c r="O829" t="s">
        <v>1692</v>
      </c>
      <c r="P829" t="s">
        <v>6102</v>
      </c>
    </row>
    <row r="830" spans="1:16" x14ac:dyDescent="0.35">
      <c r="A830" t="s">
        <v>2</v>
      </c>
      <c r="B830" t="s">
        <v>128</v>
      </c>
      <c r="C830" t="s">
        <v>142</v>
      </c>
      <c r="D830" t="s">
        <v>4756</v>
      </c>
      <c r="E830" t="s">
        <v>59</v>
      </c>
      <c r="F830" t="b">
        <v>0</v>
      </c>
      <c r="G830" t="s">
        <v>65</v>
      </c>
      <c r="H830" s="1">
        <v>46031.750115740739</v>
      </c>
      <c r="I830" t="b">
        <v>0</v>
      </c>
      <c r="J830" t="b">
        <v>1</v>
      </c>
      <c r="K830" t="s">
        <v>41</v>
      </c>
      <c r="L830" t="s">
        <v>60</v>
      </c>
      <c r="M830">
        <v>94900</v>
      </c>
      <c r="N830"/>
      <c r="O830" t="s">
        <v>1594</v>
      </c>
      <c r="P830" t="s">
        <v>897</v>
      </c>
    </row>
    <row r="831" spans="1:16" x14ac:dyDescent="0.35">
      <c r="A831" t="s">
        <v>0</v>
      </c>
      <c r="B831" t="s">
        <v>0</v>
      </c>
      <c r="C831" t="s">
        <v>180</v>
      </c>
      <c r="D831" t="s">
        <v>2360</v>
      </c>
      <c r="F831" t="b">
        <v>0</v>
      </c>
      <c r="G831" t="s">
        <v>68</v>
      </c>
      <c r="H831" s="1">
        <v>46031.750821759262</v>
      </c>
      <c r="I831" t="b">
        <v>0</v>
      </c>
      <c r="J831" t="b">
        <v>0</v>
      </c>
      <c r="K831" t="s">
        <v>41</v>
      </c>
      <c r="L831" t="s">
        <v>74</v>
      </c>
      <c r="M831"/>
      <c r="N831">
        <v>19</v>
      </c>
      <c r="O831" t="s">
        <v>6103</v>
      </c>
      <c r="P831" t="s">
        <v>4219</v>
      </c>
    </row>
    <row r="832" spans="1:16" x14ac:dyDescent="0.35">
      <c r="A832" t="s">
        <v>3</v>
      </c>
      <c r="B832" t="s">
        <v>6104</v>
      </c>
      <c r="C832" t="s">
        <v>172</v>
      </c>
      <c r="D832" t="s">
        <v>2360</v>
      </c>
      <c r="E832" t="s">
        <v>59</v>
      </c>
      <c r="F832" t="b">
        <v>0</v>
      </c>
      <c r="G832" t="s">
        <v>68</v>
      </c>
      <c r="H832" s="1">
        <v>46031.750925925917</v>
      </c>
      <c r="I832" t="b">
        <v>0</v>
      </c>
      <c r="J832" t="b">
        <v>0</v>
      </c>
      <c r="K832" t="s">
        <v>41</v>
      </c>
      <c r="L832" t="s">
        <v>74</v>
      </c>
      <c r="M832"/>
      <c r="N832">
        <v>29</v>
      </c>
      <c r="O832" t="s">
        <v>6105</v>
      </c>
      <c r="P832" t="s">
        <v>6106</v>
      </c>
    </row>
    <row r="833" spans="1:16" x14ac:dyDescent="0.35">
      <c r="A833" t="s">
        <v>4</v>
      </c>
      <c r="B833" t="s">
        <v>3562</v>
      </c>
      <c r="C833" t="s">
        <v>172</v>
      </c>
      <c r="D833" t="s">
        <v>2360</v>
      </c>
      <c r="E833" t="s">
        <v>59</v>
      </c>
      <c r="F833" t="b">
        <v>0</v>
      </c>
      <c r="G833" t="s">
        <v>68</v>
      </c>
      <c r="H833" s="1">
        <v>46031.750960648147</v>
      </c>
      <c r="I833" t="b">
        <v>0</v>
      </c>
      <c r="J833" t="b">
        <v>0</v>
      </c>
      <c r="K833" t="s">
        <v>41</v>
      </c>
      <c r="L833" t="s">
        <v>74</v>
      </c>
      <c r="M833"/>
      <c r="N833">
        <v>65</v>
      </c>
      <c r="O833" t="s">
        <v>3493</v>
      </c>
    </row>
    <row r="834" spans="1:16" x14ac:dyDescent="0.35">
      <c r="A834" t="s">
        <v>2</v>
      </c>
      <c r="B834" t="s">
        <v>6107</v>
      </c>
      <c r="C834" t="s">
        <v>162</v>
      </c>
      <c r="D834" t="s">
        <v>4526</v>
      </c>
      <c r="E834" t="s">
        <v>59</v>
      </c>
      <c r="F834" t="b">
        <v>0</v>
      </c>
      <c r="G834" t="s">
        <v>73</v>
      </c>
      <c r="H834" s="1">
        <v>46031.751458333332</v>
      </c>
      <c r="I834" t="b">
        <v>0</v>
      </c>
      <c r="J834" t="b">
        <v>0</v>
      </c>
      <c r="K834" t="s">
        <v>41</v>
      </c>
      <c r="L834" t="s">
        <v>60</v>
      </c>
      <c r="M834">
        <v>180000</v>
      </c>
      <c r="N834"/>
      <c r="O834" t="s">
        <v>101</v>
      </c>
      <c r="P834" t="s">
        <v>6108</v>
      </c>
    </row>
    <row r="835" spans="1:16" x14ac:dyDescent="0.35">
      <c r="A835" t="s">
        <v>2</v>
      </c>
      <c r="B835" t="s">
        <v>6109</v>
      </c>
      <c r="C835" t="s">
        <v>237</v>
      </c>
      <c r="D835" t="s">
        <v>4526</v>
      </c>
      <c r="E835" t="s">
        <v>59</v>
      </c>
      <c r="F835" t="b">
        <v>0</v>
      </c>
      <c r="G835" t="s">
        <v>89</v>
      </c>
      <c r="H835" s="1">
        <v>46031.751932870371</v>
      </c>
      <c r="I835" t="b">
        <v>0</v>
      </c>
      <c r="J835" t="b">
        <v>1</v>
      </c>
      <c r="K835" t="s">
        <v>41</v>
      </c>
      <c r="L835" t="s">
        <v>60</v>
      </c>
      <c r="M835">
        <v>139500</v>
      </c>
      <c r="N835"/>
      <c r="O835" t="s">
        <v>3028</v>
      </c>
      <c r="P835" t="s">
        <v>6110</v>
      </c>
    </row>
    <row r="836" spans="1:16" x14ac:dyDescent="0.35">
      <c r="A836" t="s">
        <v>1</v>
      </c>
      <c r="B836" t="s">
        <v>2478</v>
      </c>
      <c r="C836" t="s">
        <v>172</v>
      </c>
      <c r="D836" t="s">
        <v>4346</v>
      </c>
      <c r="E836" t="s">
        <v>59</v>
      </c>
      <c r="F836" t="b">
        <v>0</v>
      </c>
      <c r="G836" t="s">
        <v>65</v>
      </c>
      <c r="H836" s="1">
        <v>46031.752071759263</v>
      </c>
      <c r="I836" t="b">
        <v>0</v>
      </c>
      <c r="J836" t="b">
        <v>0</v>
      </c>
      <c r="K836" t="s">
        <v>41</v>
      </c>
      <c r="L836" t="s">
        <v>60</v>
      </c>
      <c r="M836">
        <v>183700</v>
      </c>
      <c r="N836"/>
      <c r="O836" t="s">
        <v>6111</v>
      </c>
      <c r="P836" t="s">
        <v>6112</v>
      </c>
    </row>
    <row r="837" spans="1:16" x14ac:dyDescent="0.35">
      <c r="A837" t="s">
        <v>1</v>
      </c>
      <c r="B837" t="s">
        <v>6113</v>
      </c>
      <c r="C837" t="s">
        <v>71</v>
      </c>
      <c r="D837" t="s">
        <v>4526</v>
      </c>
      <c r="E837" t="s">
        <v>88</v>
      </c>
      <c r="F837" t="b">
        <v>0</v>
      </c>
      <c r="G837" t="s">
        <v>65</v>
      </c>
      <c r="H837" s="1">
        <v>46031.752187500002</v>
      </c>
      <c r="I837" t="b">
        <v>0</v>
      </c>
      <c r="J837" t="b">
        <v>0</v>
      </c>
      <c r="K837" t="s">
        <v>41</v>
      </c>
      <c r="L837" t="s">
        <v>74</v>
      </c>
      <c r="M837"/>
      <c r="N837">
        <v>78</v>
      </c>
      <c r="O837" t="s">
        <v>6114</v>
      </c>
      <c r="P837" t="s">
        <v>6115</v>
      </c>
    </row>
    <row r="838" spans="1:16" x14ac:dyDescent="0.35">
      <c r="A838" t="s">
        <v>4</v>
      </c>
      <c r="B838" t="s">
        <v>6116</v>
      </c>
      <c r="C838" t="s">
        <v>6117</v>
      </c>
      <c r="D838" t="s">
        <v>6118</v>
      </c>
      <c r="E838" t="s">
        <v>72</v>
      </c>
      <c r="F838" t="b">
        <v>0</v>
      </c>
      <c r="G838" t="s">
        <v>40</v>
      </c>
      <c r="H838" s="1">
        <v>46031.7577662037</v>
      </c>
      <c r="I838" t="b">
        <v>0</v>
      </c>
      <c r="J838" t="b">
        <v>0</v>
      </c>
      <c r="K838" t="s">
        <v>40</v>
      </c>
      <c r="L838" t="s">
        <v>60</v>
      </c>
      <c r="M838">
        <v>59186</v>
      </c>
      <c r="N838"/>
      <c r="O838" t="s">
        <v>6119</v>
      </c>
      <c r="P838" t="s">
        <v>622</v>
      </c>
    </row>
    <row r="839" spans="1:16" x14ac:dyDescent="0.35">
      <c r="A839" t="s">
        <v>2</v>
      </c>
      <c r="B839" t="s">
        <v>2343</v>
      </c>
      <c r="C839" t="s">
        <v>6120</v>
      </c>
      <c r="D839" t="s">
        <v>4526</v>
      </c>
      <c r="E839" t="s">
        <v>59</v>
      </c>
      <c r="F839" t="b">
        <v>0</v>
      </c>
      <c r="G839" t="s">
        <v>40</v>
      </c>
      <c r="H839" s="1">
        <v>46031.7578125</v>
      </c>
      <c r="I839" t="b">
        <v>0</v>
      </c>
      <c r="J839" t="b">
        <v>0</v>
      </c>
      <c r="K839" t="s">
        <v>40</v>
      </c>
      <c r="L839" t="s">
        <v>60</v>
      </c>
      <c r="M839">
        <v>80000</v>
      </c>
      <c r="N839"/>
      <c r="O839" t="s">
        <v>6121</v>
      </c>
      <c r="P839" t="s">
        <v>1841</v>
      </c>
    </row>
    <row r="840" spans="1:16" x14ac:dyDescent="0.35">
      <c r="A840" t="s">
        <v>1</v>
      </c>
      <c r="B840" t="s">
        <v>6122</v>
      </c>
      <c r="C840" t="s">
        <v>955</v>
      </c>
      <c r="D840" t="s">
        <v>4346</v>
      </c>
      <c r="E840" t="s">
        <v>88</v>
      </c>
      <c r="F840" t="b">
        <v>0</v>
      </c>
      <c r="G840" t="s">
        <v>13</v>
      </c>
      <c r="H840" s="1">
        <v>46031.759004629632</v>
      </c>
      <c r="I840" t="b">
        <v>1</v>
      </c>
      <c r="J840" t="b">
        <v>0</v>
      </c>
      <c r="K840" t="s">
        <v>13</v>
      </c>
      <c r="L840" t="s">
        <v>74</v>
      </c>
      <c r="M840"/>
      <c r="N840">
        <v>52.5</v>
      </c>
      <c r="O840" t="s">
        <v>6123</v>
      </c>
      <c r="P840" t="s">
        <v>6124</v>
      </c>
    </row>
    <row r="841" spans="1:16" x14ac:dyDescent="0.35">
      <c r="A841" t="s">
        <v>0</v>
      </c>
      <c r="B841" t="s">
        <v>6125</v>
      </c>
      <c r="C841" t="s">
        <v>618</v>
      </c>
      <c r="D841" t="s">
        <v>4526</v>
      </c>
      <c r="E841" t="s">
        <v>59</v>
      </c>
      <c r="F841" t="b">
        <v>0</v>
      </c>
      <c r="G841" t="s">
        <v>65</v>
      </c>
      <c r="H841" s="1">
        <v>46031.791712962957</v>
      </c>
      <c r="I841" t="b">
        <v>0</v>
      </c>
      <c r="J841" t="b">
        <v>1</v>
      </c>
      <c r="K841" t="s">
        <v>41</v>
      </c>
      <c r="L841" t="s">
        <v>60</v>
      </c>
      <c r="M841">
        <v>107500</v>
      </c>
      <c r="N841"/>
      <c r="O841" t="s">
        <v>6126</v>
      </c>
      <c r="P841" t="s">
        <v>6127</v>
      </c>
    </row>
    <row r="842" spans="1:16" x14ac:dyDescent="0.35">
      <c r="A842" t="s">
        <v>0</v>
      </c>
      <c r="B842" t="s">
        <v>6128</v>
      </c>
      <c r="C842" t="s">
        <v>937</v>
      </c>
      <c r="D842" t="s">
        <v>4346</v>
      </c>
      <c r="E842" t="s">
        <v>59</v>
      </c>
      <c r="F842" t="b">
        <v>0</v>
      </c>
      <c r="G842" t="s">
        <v>77</v>
      </c>
      <c r="H842" s="1">
        <v>46031.792071759257</v>
      </c>
      <c r="I842" t="b">
        <v>0</v>
      </c>
      <c r="J842" t="b">
        <v>1</v>
      </c>
      <c r="K842" t="s">
        <v>41</v>
      </c>
      <c r="L842" t="s">
        <v>60</v>
      </c>
      <c r="M842">
        <v>85850</v>
      </c>
      <c r="N842"/>
      <c r="O842" t="s">
        <v>6129</v>
      </c>
    </row>
    <row r="843" spans="1:16" x14ac:dyDescent="0.35">
      <c r="A843" t="s">
        <v>3</v>
      </c>
      <c r="B843" t="s">
        <v>6130</v>
      </c>
      <c r="C843" t="s">
        <v>157</v>
      </c>
      <c r="D843" t="s">
        <v>4526</v>
      </c>
      <c r="E843" t="s">
        <v>59</v>
      </c>
      <c r="F843" t="b">
        <v>0</v>
      </c>
      <c r="G843" t="s">
        <v>77</v>
      </c>
      <c r="H843" s="1">
        <v>46031.792094907411</v>
      </c>
      <c r="I843" t="b">
        <v>1</v>
      </c>
      <c r="J843" t="b">
        <v>0</v>
      </c>
      <c r="K843" t="s">
        <v>41</v>
      </c>
      <c r="L843" t="s">
        <v>74</v>
      </c>
      <c r="M843"/>
      <c r="N843">
        <v>77.5</v>
      </c>
      <c r="O843" t="s">
        <v>4743</v>
      </c>
      <c r="P843" t="s">
        <v>1998</v>
      </c>
    </row>
    <row r="844" spans="1:16" x14ac:dyDescent="0.35">
      <c r="A844" t="s">
        <v>2</v>
      </c>
      <c r="B844" t="s">
        <v>3558</v>
      </c>
      <c r="C844" t="s">
        <v>121</v>
      </c>
      <c r="D844" t="s">
        <v>2360</v>
      </c>
      <c r="E844" t="s">
        <v>88</v>
      </c>
      <c r="F844" t="b">
        <v>0</v>
      </c>
      <c r="G844" t="s">
        <v>68</v>
      </c>
      <c r="H844" s="1">
        <v>46031.792488425926</v>
      </c>
      <c r="I844" t="b">
        <v>0</v>
      </c>
      <c r="J844" t="b">
        <v>0</v>
      </c>
      <c r="K844" t="s">
        <v>41</v>
      </c>
      <c r="L844" t="s">
        <v>74</v>
      </c>
      <c r="M844"/>
      <c r="N844">
        <v>52</v>
      </c>
      <c r="O844" t="s">
        <v>6131</v>
      </c>
      <c r="P844" t="s">
        <v>6132</v>
      </c>
    </row>
    <row r="845" spans="1:16" x14ac:dyDescent="0.35">
      <c r="A845" t="s">
        <v>1</v>
      </c>
      <c r="B845" t="s">
        <v>6133</v>
      </c>
      <c r="C845" t="s">
        <v>112</v>
      </c>
      <c r="D845" t="s">
        <v>2360</v>
      </c>
      <c r="E845" t="s">
        <v>59</v>
      </c>
      <c r="F845" t="b">
        <v>0</v>
      </c>
      <c r="G845" t="s">
        <v>65</v>
      </c>
      <c r="H845" s="1">
        <v>46031.793634259258</v>
      </c>
      <c r="I845" t="b">
        <v>0</v>
      </c>
      <c r="J845" t="b">
        <v>0</v>
      </c>
      <c r="K845" t="s">
        <v>41</v>
      </c>
      <c r="L845" t="s">
        <v>74</v>
      </c>
      <c r="M845"/>
      <c r="N845">
        <v>52.5</v>
      </c>
      <c r="O845" t="s">
        <v>6134</v>
      </c>
      <c r="P845" t="s">
        <v>6135</v>
      </c>
    </row>
    <row r="846" spans="1:16" x14ac:dyDescent="0.35">
      <c r="A846" t="s">
        <v>1</v>
      </c>
      <c r="B846" t="s">
        <v>6136</v>
      </c>
      <c r="C846" t="s">
        <v>852</v>
      </c>
      <c r="D846" t="s">
        <v>4017</v>
      </c>
      <c r="E846" t="s">
        <v>88</v>
      </c>
      <c r="F846" t="b">
        <v>0</v>
      </c>
      <c r="G846" t="s">
        <v>77</v>
      </c>
      <c r="H846" s="1">
        <v>46031.794270833343</v>
      </c>
      <c r="I846" t="b">
        <v>1</v>
      </c>
      <c r="J846" t="b">
        <v>0</v>
      </c>
      <c r="K846" t="s">
        <v>41</v>
      </c>
      <c r="L846" t="s">
        <v>74</v>
      </c>
      <c r="M846"/>
      <c r="N846">
        <v>80</v>
      </c>
      <c r="O846" t="s">
        <v>1779</v>
      </c>
      <c r="P846" t="s">
        <v>6137</v>
      </c>
    </row>
    <row r="847" spans="1:16" x14ac:dyDescent="0.35">
      <c r="A847" t="s">
        <v>1</v>
      </c>
      <c r="B847" t="s">
        <v>1776</v>
      </c>
      <c r="C847" t="s">
        <v>2569</v>
      </c>
      <c r="D847" t="s">
        <v>2360</v>
      </c>
      <c r="E847" t="s">
        <v>59</v>
      </c>
      <c r="F847" t="b">
        <v>0</v>
      </c>
      <c r="G847" t="s">
        <v>77</v>
      </c>
      <c r="H847" s="1">
        <v>46031.794305555559</v>
      </c>
      <c r="I847" t="b">
        <v>0</v>
      </c>
      <c r="J847" t="b">
        <v>0</v>
      </c>
      <c r="K847" t="s">
        <v>41</v>
      </c>
      <c r="L847" t="s">
        <v>60</v>
      </c>
      <c r="M847">
        <v>100000</v>
      </c>
      <c r="N847"/>
      <c r="O847" t="s">
        <v>6138</v>
      </c>
      <c r="P847" t="s">
        <v>6139</v>
      </c>
    </row>
    <row r="848" spans="1:16" x14ac:dyDescent="0.35">
      <c r="A848" t="s">
        <v>0</v>
      </c>
      <c r="B848" t="s">
        <v>0</v>
      </c>
      <c r="C848" t="s">
        <v>6140</v>
      </c>
      <c r="D848" t="s">
        <v>4346</v>
      </c>
      <c r="E848" t="s">
        <v>59</v>
      </c>
      <c r="F848" t="b">
        <v>0</v>
      </c>
      <c r="G848" t="s">
        <v>40</v>
      </c>
      <c r="H848" s="1">
        <v>46031.799155092587</v>
      </c>
      <c r="I848" t="b">
        <v>1</v>
      </c>
      <c r="J848" t="b">
        <v>0</v>
      </c>
      <c r="K848" t="s">
        <v>40</v>
      </c>
      <c r="L848" t="s">
        <v>60</v>
      </c>
      <c r="M848">
        <v>31750</v>
      </c>
      <c r="N848"/>
      <c r="O848" t="s">
        <v>6141</v>
      </c>
      <c r="P848" t="s">
        <v>859</v>
      </c>
    </row>
    <row r="849" spans="1:16" x14ac:dyDescent="0.35">
      <c r="A849" t="s">
        <v>1</v>
      </c>
      <c r="B849" t="s">
        <v>1</v>
      </c>
      <c r="C849" t="s">
        <v>6142</v>
      </c>
      <c r="D849" t="s">
        <v>4346</v>
      </c>
      <c r="E849" t="s">
        <v>59</v>
      </c>
      <c r="F849" t="b">
        <v>0</v>
      </c>
      <c r="G849" t="s">
        <v>40</v>
      </c>
      <c r="H849" s="1">
        <v>46031.799317129633</v>
      </c>
      <c r="I849" t="b">
        <v>0</v>
      </c>
      <c r="J849" t="b">
        <v>0</v>
      </c>
      <c r="K849" t="s">
        <v>40</v>
      </c>
      <c r="L849" t="s">
        <v>60</v>
      </c>
      <c r="M849">
        <v>48832</v>
      </c>
      <c r="N849"/>
      <c r="O849" t="s">
        <v>6143</v>
      </c>
      <c r="P849" t="s">
        <v>3047</v>
      </c>
    </row>
    <row r="850" spans="1:16" x14ac:dyDescent="0.35">
      <c r="A850" t="s">
        <v>6</v>
      </c>
      <c r="B850" t="s">
        <v>3405</v>
      </c>
      <c r="C850" t="s">
        <v>112</v>
      </c>
      <c r="D850" t="s">
        <v>4346</v>
      </c>
      <c r="E850" t="s">
        <v>59</v>
      </c>
      <c r="F850" t="b">
        <v>0</v>
      </c>
      <c r="G850" t="s">
        <v>65</v>
      </c>
      <c r="H850" s="1">
        <v>46031.834479166668</v>
      </c>
      <c r="I850" t="b">
        <v>0</v>
      </c>
      <c r="J850" t="b">
        <v>1</v>
      </c>
      <c r="K850" t="s">
        <v>41</v>
      </c>
      <c r="L850" t="s">
        <v>60</v>
      </c>
      <c r="M850">
        <v>209500</v>
      </c>
      <c r="N850"/>
      <c r="O850" t="s">
        <v>6144</v>
      </c>
      <c r="P850" t="s">
        <v>1809</v>
      </c>
    </row>
    <row r="851" spans="1:16" x14ac:dyDescent="0.35">
      <c r="A851" t="s">
        <v>4</v>
      </c>
      <c r="B851" t="s">
        <v>6145</v>
      </c>
      <c r="C851" t="s">
        <v>860</v>
      </c>
      <c r="D851" t="s">
        <v>4346</v>
      </c>
      <c r="E851" t="s">
        <v>59</v>
      </c>
      <c r="F851" t="b">
        <v>0</v>
      </c>
      <c r="G851" t="s">
        <v>65</v>
      </c>
      <c r="H851" s="1">
        <v>46031.834548611107</v>
      </c>
      <c r="I851" t="b">
        <v>0</v>
      </c>
      <c r="J851" t="b">
        <v>1</v>
      </c>
      <c r="K851" t="s">
        <v>41</v>
      </c>
      <c r="L851" t="s">
        <v>60</v>
      </c>
      <c r="M851">
        <v>151475</v>
      </c>
      <c r="N851"/>
      <c r="O851" t="s">
        <v>528</v>
      </c>
      <c r="P851" t="s">
        <v>6146</v>
      </c>
    </row>
    <row r="852" spans="1:16" x14ac:dyDescent="0.35">
      <c r="A852" t="s">
        <v>1</v>
      </c>
      <c r="B852" t="s">
        <v>6147</v>
      </c>
      <c r="C852" t="s">
        <v>960</v>
      </c>
      <c r="D852" t="s">
        <v>4526</v>
      </c>
      <c r="E852" t="s">
        <v>59</v>
      </c>
      <c r="F852" t="b">
        <v>0</v>
      </c>
      <c r="G852" t="s">
        <v>65</v>
      </c>
      <c r="H852" s="1">
        <v>46031.835300925923</v>
      </c>
      <c r="I852" t="b">
        <v>0</v>
      </c>
      <c r="J852" t="b">
        <v>1</v>
      </c>
      <c r="K852" t="s">
        <v>41</v>
      </c>
      <c r="L852" t="s">
        <v>60</v>
      </c>
      <c r="M852">
        <v>178000</v>
      </c>
      <c r="N852"/>
      <c r="O852" t="s">
        <v>2023</v>
      </c>
      <c r="P852" t="s">
        <v>4884</v>
      </c>
    </row>
    <row r="853" spans="1:16" x14ac:dyDescent="0.35">
      <c r="A853" t="s">
        <v>1</v>
      </c>
      <c r="B853" t="s">
        <v>6148</v>
      </c>
      <c r="C853" t="s">
        <v>67</v>
      </c>
      <c r="D853" t="s">
        <v>4017</v>
      </c>
      <c r="E853" t="s">
        <v>88</v>
      </c>
      <c r="F853" t="b">
        <v>0</v>
      </c>
      <c r="G853" t="s">
        <v>77</v>
      </c>
      <c r="H853" s="1">
        <v>46031.836018518523</v>
      </c>
      <c r="I853" t="b">
        <v>0</v>
      </c>
      <c r="J853" t="b">
        <v>1</v>
      </c>
      <c r="K853" t="s">
        <v>41</v>
      </c>
      <c r="L853" t="s">
        <v>74</v>
      </c>
      <c r="M853"/>
      <c r="N853">
        <v>33.5</v>
      </c>
      <c r="O853" t="s">
        <v>561</v>
      </c>
      <c r="P853" t="s">
        <v>6149</v>
      </c>
    </row>
    <row r="854" spans="1:16" x14ac:dyDescent="0.35">
      <c r="A854" t="s">
        <v>0</v>
      </c>
      <c r="B854" t="s">
        <v>6150</v>
      </c>
      <c r="C854" t="s">
        <v>207</v>
      </c>
      <c r="D854" t="s">
        <v>4526</v>
      </c>
      <c r="E854" t="s">
        <v>88</v>
      </c>
      <c r="F854" t="b">
        <v>0</v>
      </c>
      <c r="G854" t="s">
        <v>63</v>
      </c>
      <c r="H854" s="1">
        <v>46031.84715277778</v>
      </c>
      <c r="I854" t="b">
        <v>0</v>
      </c>
      <c r="J854" t="b">
        <v>0</v>
      </c>
      <c r="K854" t="s">
        <v>41</v>
      </c>
      <c r="L854" t="s">
        <v>74</v>
      </c>
      <c r="M854"/>
      <c r="N854">
        <v>29</v>
      </c>
      <c r="O854" t="s">
        <v>1970</v>
      </c>
      <c r="P854" t="s">
        <v>3512</v>
      </c>
    </row>
    <row r="855" spans="1:16" x14ac:dyDescent="0.35">
      <c r="A855" t="s">
        <v>0</v>
      </c>
      <c r="B855" t="s">
        <v>0</v>
      </c>
      <c r="C855" t="s">
        <v>328</v>
      </c>
      <c r="D855" t="s">
        <v>4346</v>
      </c>
      <c r="E855" t="s">
        <v>59</v>
      </c>
      <c r="F855" t="b">
        <v>0</v>
      </c>
      <c r="G855" t="s">
        <v>65</v>
      </c>
      <c r="H855" s="1">
        <v>46031.875081018523</v>
      </c>
      <c r="I855" t="b">
        <v>1</v>
      </c>
      <c r="J855" t="b">
        <v>1</v>
      </c>
      <c r="K855" t="s">
        <v>41</v>
      </c>
      <c r="L855" t="s">
        <v>60</v>
      </c>
      <c r="M855">
        <v>75000</v>
      </c>
      <c r="N855"/>
      <c r="O855" t="s">
        <v>6151</v>
      </c>
      <c r="P855" t="s">
        <v>6152</v>
      </c>
    </row>
    <row r="856" spans="1:16" x14ac:dyDescent="0.35">
      <c r="A856" t="s">
        <v>2</v>
      </c>
      <c r="B856" t="s">
        <v>2876</v>
      </c>
      <c r="C856" t="s">
        <v>1156</v>
      </c>
      <c r="D856" t="s">
        <v>2360</v>
      </c>
      <c r="F856" t="b">
        <v>0</v>
      </c>
      <c r="G856" t="s">
        <v>77</v>
      </c>
      <c r="H856" s="1">
        <v>46031.875462962962</v>
      </c>
      <c r="I856" t="b">
        <v>0</v>
      </c>
      <c r="J856" t="b">
        <v>0</v>
      </c>
      <c r="K856" t="s">
        <v>41</v>
      </c>
      <c r="L856" t="s">
        <v>74</v>
      </c>
      <c r="M856"/>
      <c r="N856">
        <v>50</v>
      </c>
      <c r="O856" t="s">
        <v>1693</v>
      </c>
      <c r="P856" t="s">
        <v>6153</v>
      </c>
    </row>
    <row r="857" spans="1:16" x14ac:dyDescent="0.35">
      <c r="A857" t="s">
        <v>2</v>
      </c>
      <c r="B857" t="s">
        <v>1499</v>
      </c>
      <c r="C857" t="s">
        <v>1364</v>
      </c>
      <c r="D857" t="s">
        <v>4526</v>
      </c>
      <c r="E857" t="s">
        <v>88</v>
      </c>
      <c r="F857" t="b">
        <v>0</v>
      </c>
      <c r="G857" t="s">
        <v>77</v>
      </c>
      <c r="H857" s="1">
        <v>46031.876342592594</v>
      </c>
      <c r="I857" t="b">
        <v>0</v>
      </c>
      <c r="J857" t="b">
        <v>1</v>
      </c>
      <c r="K857" t="s">
        <v>41</v>
      </c>
      <c r="L857" t="s">
        <v>74</v>
      </c>
      <c r="M857"/>
      <c r="N857">
        <v>77.5</v>
      </c>
      <c r="O857" t="s">
        <v>482</v>
      </c>
      <c r="P857" t="s">
        <v>6154</v>
      </c>
    </row>
    <row r="858" spans="1:16" x14ac:dyDescent="0.35">
      <c r="A858" t="s">
        <v>4</v>
      </c>
      <c r="B858" t="s">
        <v>6155</v>
      </c>
      <c r="C858" t="s">
        <v>172</v>
      </c>
      <c r="D858" t="s">
        <v>4526</v>
      </c>
      <c r="E858" t="s">
        <v>59</v>
      </c>
      <c r="F858" t="b">
        <v>0</v>
      </c>
      <c r="G858" t="s">
        <v>68</v>
      </c>
      <c r="H858" s="1">
        <v>46031.876817129632</v>
      </c>
      <c r="I858" t="b">
        <v>0</v>
      </c>
      <c r="J858" t="b">
        <v>1</v>
      </c>
      <c r="K858" t="s">
        <v>41</v>
      </c>
      <c r="L858" t="s">
        <v>60</v>
      </c>
      <c r="M858">
        <v>200000</v>
      </c>
      <c r="N858"/>
      <c r="O858" t="s">
        <v>6156</v>
      </c>
      <c r="P858" t="s">
        <v>6157</v>
      </c>
    </row>
    <row r="859" spans="1:16" x14ac:dyDescent="0.35">
      <c r="A859" t="s">
        <v>1</v>
      </c>
      <c r="B859" t="s">
        <v>6158</v>
      </c>
      <c r="C859" t="s">
        <v>167</v>
      </c>
      <c r="D859" t="s">
        <v>2360</v>
      </c>
      <c r="E859" t="s">
        <v>59</v>
      </c>
      <c r="F859" t="b">
        <v>0</v>
      </c>
      <c r="G859" t="s">
        <v>65</v>
      </c>
      <c r="H859" s="1">
        <v>46031.877187500002</v>
      </c>
      <c r="I859" t="b">
        <v>0</v>
      </c>
      <c r="J859" t="b">
        <v>1</v>
      </c>
      <c r="K859" t="s">
        <v>41</v>
      </c>
      <c r="L859" t="s">
        <v>60</v>
      </c>
      <c r="M859">
        <v>190000</v>
      </c>
      <c r="N859"/>
      <c r="O859" t="s">
        <v>5642</v>
      </c>
      <c r="P859" t="s">
        <v>6159</v>
      </c>
    </row>
    <row r="860" spans="1:16" x14ac:dyDescent="0.35">
      <c r="A860" t="s">
        <v>0</v>
      </c>
      <c r="B860" t="s">
        <v>6160</v>
      </c>
      <c r="C860" t="s">
        <v>598</v>
      </c>
      <c r="D860" t="s">
        <v>4526</v>
      </c>
      <c r="E860" t="s">
        <v>132</v>
      </c>
      <c r="F860" t="b">
        <v>0</v>
      </c>
      <c r="G860" t="s">
        <v>65</v>
      </c>
      <c r="H860" s="1">
        <v>46031.916712962957</v>
      </c>
      <c r="I860" t="b">
        <v>0</v>
      </c>
      <c r="J860" t="b">
        <v>1</v>
      </c>
      <c r="K860" t="s">
        <v>41</v>
      </c>
      <c r="L860" t="s">
        <v>74</v>
      </c>
      <c r="M860"/>
      <c r="N860">
        <v>27.5</v>
      </c>
      <c r="O860" t="s">
        <v>6161</v>
      </c>
      <c r="P860" t="s">
        <v>2245</v>
      </c>
    </row>
    <row r="861" spans="1:16" x14ac:dyDescent="0.35">
      <c r="A861" t="s">
        <v>0</v>
      </c>
      <c r="B861" t="s">
        <v>2764</v>
      </c>
      <c r="C861" t="s">
        <v>353</v>
      </c>
      <c r="D861" t="s">
        <v>4346</v>
      </c>
      <c r="E861" t="s">
        <v>88</v>
      </c>
      <c r="F861" t="b">
        <v>0</v>
      </c>
      <c r="G861" t="s">
        <v>77</v>
      </c>
      <c r="H861" s="1">
        <v>46031.917071759257</v>
      </c>
      <c r="I861" t="b">
        <v>0</v>
      </c>
      <c r="J861" t="b">
        <v>0</v>
      </c>
      <c r="K861" t="s">
        <v>41</v>
      </c>
      <c r="L861" t="s">
        <v>74</v>
      </c>
      <c r="M861"/>
      <c r="N861">
        <v>77.5</v>
      </c>
      <c r="O861" t="s">
        <v>744</v>
      </c>
      <c r="P861" t="s">
        <v>6162</v>
      </c>
    </row>
    <row r="862" spans="1:16" x14ac:dyDescent="0.35">
      <c r="A862" t="s">
        <v>6</v>
      </c>
      <c r="B862" t="s">
        <v>4694</v>
      </c>
      <c r="C862" t="s">
        <v>543</v>
      </c>
      <c r="D862" t="s">
        <v>4346</v>
      </c>
      <c r="E862" t="s">
        <v>59</v>
      </c>
      <c r="F862" t="b">
        <v>0</v>
      </c>
      <c r="G862" t="s">
        <v>65</v>
      </c>
      <c r="H862" s="1">
        <v>46031.917847222219</v>
      </c>
      <c r="I862" t="b">
        <v>0</v>
      </c>
      <c r="J862" t="b">
        <v>1</v>
      </c>
      <c r="K862" t="s">
        <v>41</v>
      </c>
      <c r="L862" t="s">
        <v>60</v>
      </c>
      <c r="M862">
        <v>195500</v>
      </c>
      <c r="N862"/>
      <c r="O862" t="s">
        <v>577</v>
      </c>
      <c r="P862" t="s">
        <v>4554</v>
      </c>
    </row>
    <row r="863" spans="1:16" x14ac:dyDescent="0.35">
      <c r="A863" t="s">
        <v>2</v>
      </c>
      <c r="B863" t="s">
        <v>6163</v>
      </c>
      <c r="C863" t="s">
        <v>190</v>
      </c>
      <c r="D863" t="s">
        <v>4756</v>
      </c>
      <c r="E863" t="s">
        <v>59</v>
      </c>
      <c r="F863" t="b">
        <v>0</v>
      </c>
      <c r="G863" t="s">
        <v>73</v>
      </c>
      <c r="H863" s="1">
        <v>46031.918124999997</v>
      </c>
      <c r="I863" t="b">
        <v>0</v>
      </c>
      <c r="J863" t="b">
        <v>1</v>
      </c>
      <c r="K863" t="s">
        <v>41</v>
      </c>
      <c r="L863" t="s">
        <v>60</v>
      </c>
      <c r="M863">
        <v>140000</v>
      </c>
      <c r="N863"/>
      <c r="O863" t="s">
        <v>6164</v>
      </c>
      <c r="P863" t="s">
        <v>6165</v>
      </c>
    </row>
    <row r="864" spans="1:16" x14ac:dyDescent="0.35">
      <c r="A864" t="s">
        <v>1</v>
      </c>
      <c r="B864" t="s">
        <v>6166</v>
      </c>
      <c r="C864" t="s">
        <v>76</v>
      </c>
      <c r="D864" t="s">
        <v>4346</v>
      </c>
      <c r="E864" t="s">
        <v>88</v>
      </c>
      <c r="F864" t="b">
        <v>1</v>
      </c>
      <c r="G864" t="s">
        <v>65</v>
      </c>
      <c r="H864" s="1">
        <v>46031.918634259258</v>
      </c>
      <c r="I864" t="b">
        <v>0</v>
      </c>
      <c r="J864" t="b">
        <v>0</v>
      </c>
      <c r="K864" t="s">
        <v>41</v>
      </c>
      <c r="L864" t="s">
        <v>74</v>
      </c>
      <c r="M864"/>
      <c r="N864">
        <v>57.5</v>
      </c>
      <c r="O864" t="s">
        <v>3167</v>
      </c>
      <c r="P864" t="s">
        <v>6167</v>
      </c>
    </row>
    <row r="865" spans="1:16" x14ac:dyDescent="0.35">
      <c r="A865" t="s">
        <v>0</v>
      </c>
      <c r="B865" t="s">
        <v>6168</v>
      </c>
      <c r="C865" t="s">
        <v>165</v>
      </c>
      <c r="D865" t="s">
        <v>4526</v>
      </c>
      <c r="E865" t="s">
        <v>59</v>
      </c>
      <c r="F865" t="b">
        <v>0</v>
      </c>
      <c r="G865" t="s">
        <v>73</v>
      </c>
      <c r="H865" s="1">
        <v>46031.958958333344</v>
      </c>
      <c r="I865" t="b">
        <v>0</v>
      </c>
      <c r="J865" t="b">
        <v>1</v>
      </c>
      <c r="K865" t="s">
        <v>41</v>
      </c>
      <c r="L865" t="s">
        <v>60</v>
      </c>
      <c r="M865">
        <v>93450</v>
      </c>
      <c r="N865"/>
      <c r="O865" t="s">
        <v>3525</v>
      </c>
      <c r="P865" t="s">
        <v>6169</v>
      </c>
    </row>
    <row r="866" spans="1:16" x14ac:dyDescent="0.35">
      <c r="A866" t="s">
        <v>2</v>
      </c>
      <c r="B866" t="s">
        <v>6170</v>
      </c>
      <c r="C866" t="s">
        <v>852</v>
      </c>
      <c r="D866" t="s">
        <v>4630</v>
      </c>
      <c r="E866" t="s">
        <v>59</v>
      </c>
      <c r="F866" t="b">
        <v>0</v>
      </c>
      <c r="G866" t="s">
        <v>65</v>
      </c>
      <c r="H866" s="1">
        <v>46031.959479166668</v>
      </c>
      <c r="I866" t="b">
        <v>0</v>
      </c>
      <c r="J866" t="b">
        <v>0</v>
      </c>
      <c r="K866" t="s">
        <v>41</v>
      </c>
      <c r="L866" t="s">
        <v>60</v>
      </c>
      <c r="M866">
        <v>95000</v>
      </c>
      <c r="N866"/>
      <c r="O866" t="s">
        <v>6171</v>
      </c>
      <c r="P866" t="s">
        <v>718</v>
      </c>
    </row>
    <row r="867" spans="1:16" x14ac:dyDescent="0.35">
      <c r="A867" t="s">
        <v>1</v>
      </c>
      <c r="B867" t="s">
        <v>4276</v>
      </c>
      <c r="C867" t="s">
        <v>218</v>
      </c>
      <c r="D867" t="s">
        <v>4346</v>
      </c>
      <c r="E867" t="s">
        <v>59</v>
      </c>
      <c r="F867" t="b">
        <v>0</v>
      </c>
      <c r="G867" t="s">
        <v>65</v>
      </c>
      <c r="H867" s="1">
        <v>46031.960462962961</v>
      </c>
      <c r="I867" t="b">
        <v>0</v>
      </c>
      <c r="J867" t="b">
        <v>0</v>
      </c>
      <c r="K867" t="s">
        <v>41</v>
      </c>
      <c r="L867" t="s">
        <v>60</v>
      </c>
      <c r="M867">
        <v>159000</v>
      </c>
      <c r="N867"/>
      <c r="O867" t="s">
        <v>560</v>
      </c>
      <c r="P867" t="s">
        <v>6172</v>
      </c>
    </row>
    <row r="868" spans="1:16" x14ac:dyDescent="0.35">
      <c r="A868" t="s">
        <v>1</v>
      </c>
      <c r="B868" t="s">
        <v>6173</v>
      </c>
      <c r="C868" t="s">
        <v>175</v>
      </c>
      <c r="D868" t="s">
        <v>4346</v>
      </c>
      <c r="E868" t="s">
        <v>59</v>
      </c>
      <c r="F868" t="b">
        <v>0</v>
      </c>
      <c r="G868" t="s">
        <v>65</v>
      </c>
      <c r="H868" s="1">
        <v>46031.960497685177</v>
      </c>
      <c r="I868" t="b">
        <v>0</v>
      </c>
      <c r="J868" t="b">
        <v>0</v>
      </c>
      <c r="K868" t="s">
        <v>41</v>
      </c>
      <c r="L868" t="s">
        <v>60</v>
      </c>
      <c r="M868">
        <v>168800</v>
      </c>
      <c r="N868"/>
      <c r="O868" t="s">
        <v>560</v>
      </c>
      <c r="P868" t="s">
        <v>6174</v>
      </c>
    </row>
    <row r="869" spans="1:16" x14ac:dyDescent="0.35">
      <c r="A869" t="s">
        <v>7</v>
      </c>
      <c r="B869" t="s">
        <v>6175</v>
      </c>
      <c r="C869" t="s">
        <v>112</v>
      </c>
      <c r="D869" t="s">
        <v>6176</v>
      </c>
      <c r="E869" t="s">
        <v>59</v>
      </c>
      <c r="F869" t="b">
        <v>0</v>
      </c>
      <c r="G869" t="s">
        <v>65</v>
      </c>
      <c r="H869" s="1">
        <v>46032.0000462963</v>
      </c>
      <c r="I869" t="b">
        <v>0</v>
      </c>
      <c r="J869" t="b">
        <v>1</v>
      </c>
      <c r="K869" t="s">
        <v>41</v>
      </c>
      <c r="L869" t="s">
        <v>60</v>
      </c>
      <c r="M869">
        <v>155500</v>
      </c>
      <c r="N869"/>
      <c r="O869" t="s">
        <v>756</v>
      </c>
      <c r="P869" t="s">
        <v>6177</v>
      </c>
    </row>
    <row r="870" spans="1:16" x14ac:dyDescent="0.35">
      <c r="A870" t="s">
        <v>3</v>
      </c>
      <c r="B870" t="s">
        <v>6178</v>
      </c>
      <c r="C870" t="s">
        <v>4224</v>
      </c>
      <c r="D870" t="s">
        <v>155</v>
      </c>
      <c r="E870" t="s">
        <v>59</v>
      </c>
      <c r="F870" t="b">
        <v>0</v>
      </c>
      <c r="G870" t="s">
        <v>65</v>
      </c>
      <c r="H870" s="1">
        <v>46032.000081018523</v>
      </c>
      <c r="I870" t="b">
        <v>1</v>
      </c>
      <c r="J870" t="b">
        <v>0</v>
      </c>
      <c r="K870" t="s">
        <v>41</v>
      </c>
      <c r="L870" t="s">
        <v>60</v>
      </c>
      <c r="M870">
        <v>110000</v>
      </c>
      <c r="N870"/>
      <c r="O870" t="s">
        <v>155</v>
      </c>
      <c r="P870" t="s">
        <v>325</v>
      </c>
    </row>
    <row r="871" spans="1:16" x14ac:dyDescent="0.35">
      <c r="A871" t="s">
        <v>7</v>
      </c>
      <c r="B871" t="s">
        <v>6179</v>
      </c>
      <c r="C871" t="s">
        <v>81</v>
      </c>
      <c r="D871" t="s">
        <v>4550</v>
      </c>
      <c r="E871" t="s">
        <v>59</v>
      </c>
      <c r="F871" t="b">
        <v>0</v>
      </c>
      <c r="G871" t="s">
        <v>77</v>
      </c>
      <c r="H871" s="1">
        <v>46032.000428240739</v>
      </c>
      <c r="I871" t="b">
        <v>1</v>
      </c>
      <c r="J871" t="b">
        <v>1</v>
      </c>
      <c r="K871" t="s">
        <v>41</v>
      </c>
      <c r="L871" t="s">
        <v>60</v>
      </c>
      <c r="M871">
        <v>197500</v>
      </c>
      <c r="N871"/>
      <c r="O871" t="s">
        <v>3407</v>
      </c>
      <c r="P871" t="s">
        <v>2392</v>
      </c>
    </row>
    <row r="872" spans="1:16" x14ac:dyDescent="0.35">
      <c r="A872" t="s">
        <v>0</v>
      </c>
      <c r="B872" t="s">
        <v>6180</v>
      </c>
      <c r="C872" t="s">
        <v>201</v>
      </c>
      <c r="D872" t="s">
        <v>3761</v>
      </c>
      <c r="E872" t="s">
        <v>88</v>
      </c>
      <c r="F872" t="b">
        <v>0</v>
      </c>
      <c r="G872" t="s">
        <v>77</v>
      </c>
      <c r="H872" s="1">
        <v>46032.000428240739</v>
      </c>
      <c r="I872" t="b">
        <v>0</v>
      </c>
      <c r="J872" t="b">
        <v>0</v>
      </c>
      <c r="K872" t="s">
        <v>41</v>
      </c>
      <c r="L872" t="s">
        <v>74</v>
      </c>
      <c r="M872"/>
      <c r="N872">
        <v>80</v>
      </c>
      <c r="O872" t="s">
        <v>119</v>
      </c>
      <c r="P872" t="s">
        <v>2313</v>
      </c>
    </row>
    <row r="873" spans="1:16" x14ac:dyDescent="0.35">
      <c r="A873" t="s">
        <v>0</v>
      </c>
      <c r="B873" t="s">
        <v>3885</v>
      </c>
      <c r="C873" t="s">
        <v>6181</v>
      </c>
      <c r="D873" t="s">
        <v>4562</v>
      </c>
      <c r="E873" t="s">
        <v>59</v>
      </c>
      <c r="F873" t="b">
        <v>0</v>
      </c>
      <c r="G873" t="s">
        <v>68</v>
      </c>
      <c r="H873" s="1">
        <v>46032.000891203701</v>
      </c>
      <c r="I873" t="b">
        <v>0</v>
      </c>
      <c r="J873" t="b">
        <v>1</v>
      </c>
      <c r="K873" t="s">
        <v>41</v>
      </c>
      <c r="L873" t="s">
        <v>60</v>
      </c>
      <c r="M873">
        <v>94500</v>
      </c>
      <c r="N873"/>
      <c r="O873" t="s">
        <v>4563</v>
      </c>
      <c r="P873" t="s">
        <v>4564</v>
      </c>
    </row>
    <row r="874" spans="1:16" x14ac:dyDescent="0.35">
      <c r="A874" t="s">
        <v>0</v>
      </c>
      <c r="B874" t="s">
        <v>2013</v>
      </c>
      <c r="C874" t="s">
        <v>301</v>
      </c>
      <c r="D874" t="s">
        <v>4562</v>
      </c>
      <c r="E874" t="s">
        <v>59</v>
      </c>
      <c r="F874" t="b">
        <v>0</v>
      </c>
      <c r="G874" t="s">
        <v>68</v>
      </c>
      <c r="H874" s="1">
        <v>46032.000937500001</v>
      </c>
      <c r="I874" t="b">
        <v>0</v>
      </c>
      <c r="J874" t="b">
        <v>1</v>
      </c>
      <c r="K874" t="s">
        <v>41</v>
      </c>
      <c r="L874" t="s">
        <v>60</v>
      </c>
      <c r="M874">
        <v>94500</v>
      </c>
      <c r="N874"/>
      <c r="O874" t="s">
        <v>4563</v>
      </c>
      <c r="P874" t="s">
        <v>4564</v>
      </c>
    </row>
    <row r="875" spans="1:16" x14ac:dyDescent="0.35">
      <c r="A875" t="s">
        <v>0</v>
      </c>
      <c r="B875" t="s">
        <v>3477</v>
      </c>
      <c r="C875" t="s">
        <v>181</v>
      </c>
      <c r="D875" t="s">
        <v>4346</v>
      </c>
      <c r="E875" t="s">
        <v>59</v>
      </c>
      <c r="F875" t="b">
        <v>0</v>
      </c>
      <c r="G875" t="s">
        <v>89</v>
      </c>
      <c r="H875" s="1">
        <v>46032.00105324074</v>
      </c>
      <c r="I875" t="b">
        <v>0</v>
      </c>
      <c r="J875" t="b">
        <v>1</v>
      </c>
      <c r="K875" t="s">
        <v>41</v>
      </c>
      <c r="L875" t="s">
        <v>74</v>
      </c>
      <c r="M875"/>
      <c r="N875">
        <v>40.545000000000002</v>
      </c>
      <c r="O875" t="s">
        <v>2433</v>
      </c>
      <c r="P875" t="s">
        <v>6182</v>
      </c>
    </row>
    <row r="876" spans="1:16" x14ac:dyDescent="0.35">
      <c r="A876" t="s">
        <v>2</v>
      </c>
      <c r="B876" t="s">
        <v>6183</v>
      </c>
      <c r="C876" t="s">
        <v>112</v>
      </c>
      <c r="D876" t="s">
        <v>4346</v>
      </c>
      <c r="E876" t="s">
        <v>59</v>
      </c>
      <c r="F876" t="b">
        <v>0</v>
      </c>
      <c r="G876" t="s">
        <v>65</v>
      </c>
      <c r="H876" s="1">
        <v>46032.001145833332</v>
      </c>
      <c r="I876" t="b">
        <v>0</v>
      </c>
      <c r="J876" t="b">
        <v>1</v>
      </c>
      <c r="K876" t="s">
        <v>41</v>
      </c>
      <c r="L876" t="s">
        <v>60</v>
      </c>
      <c r="M876">
        <v>137825</v>
      </c>
      <c r="N876"/>
      <c r="O876" t="s">
        <v>1585</v>
      </c>
      <c r="P876" t="s">
        <v>85</v>
      </c>
    </row>
    <row r="877" spans="1:16" x14ac:dyDescent="0.35">
      <c r="A877" t="s">
        <v>2</v>
      </c>
      <c r="B877" t="s">
        <v>6184</v>
      </c>
      <c r="C877" t="s">
        <v>190</v>
      </c>
      <c r="D877" t="s">
        <v>4346</v>
      </c>
      <c r="E877" t="s">
        <v>132</v>
      </c>
      <c r="F877" t="b">
        <v>0</v>
      </c>
      <c r="G877" t="s">
        <v>73</v>
      </c>
      <c r="H877" s="1">
        <v>46032.001458333332</v>
      </c>
      <c r="I877" t="b">
        <v>0</v>
      </c>
      <c r="J877" t="b">
        <v>1</v>
      </c>
      <c r="K877" t="s">
        <v>41</v>
      </c>
      <c r="L877" t="s">
        <v>60</v>
      </c>
      <c r="M877">
        <v>110000</v>
      </c>
      <c r="N877"/>
      <c r="O877" t="s">
        <v>6185</v>
      </c>
      <c r="P877" t="s">
        <v>6186</v>
      </c>
    </row>
    <row r="878" spans="1:16" x14ac:dyDescent="0.35">
      <c r="A878" t="s">
        <v>0</v>
      </c>
      <c r="B878" t="s">
        <v>6187</v>
      </c>
      <c r="C878" t="s">
        <v>76</v>
      </c>
      <c r="D878" t="s">
        <v>584</v>
      </c>
      <c r="E878" t="s">
        <v>72</v>
      </c>
      <c r="F878" t="b">
        <v>1</v>
      </c>
      <c r="G878" t="s">
        <v>19</v>
      </c>
      <c r="H878" s="1">
        <v>46032.005011574067</v>
      </c>
      <c r="I878" t="b">
        <v>0</v>
      </c>
      <c r="J878" t="b">
        <v>0</v>
      </c>
      <c r="K878" t="s">
        <v>19</v>
      </c>
      <c r="L878" t="s">
        <v>74</v>
      </c>
      <c r="M878"/>
      <c r="N878">
        <v>25</v>
      </c>
      <c r="O878" t="s">
        <v>5193</v>
      </c>
      <c r="P878" t="s">
        <v>2175</v>
      </c>
    </row>
    <row r="879" spans="1:16" x14ac:dyDescent="0.35">
      <c r="A879" t="s">
        <v>0</v>
      </c>
      <c r="B879" t="s">
        <v>6188</v>
      </c>
      <c r="C879" t="s">
        <v>19</v>
      </c>
      <c r="D879" t="s">
        <v>4518</v>
      </c>
      <c r="E879" t="s">
        <v>59</v>
      </c>
      <c r="F879" t="b">
        <v>0</v>
      </c>
      <c r="G879" t="s">
        <v>19</v>
      </c>
      <c r="H879" s="1">
        <v>46032.005046296297</v>
      </c>
      <c r="I879" t="b">
        <v>1</v>
      </c>
      <c r="J879" t="b">
        <v>0</v>
      </c>
      <c r="K879" t="s">
        <v>19</v>
      </c>
      <c r="L879" t="s">
        <v>60</v>
      </c>
      <c r="M879">
        <v>64000</v>
      </c>
      <c r="N879"/>
      <c r="O879" t="s">
        <v>6189</v>
      </c>
      <c r="P879" t="s">
        <v>3459</v>
      </c>
    </row>
    <row r="880" spans="1:16" x14ac:dyDescent="0.35">
      <c r="A880" t="s">
        <v>3</v>
      </c>
      <c r="B880" t="s">
        <v>6190</v>
      </c>
      <c r="C880" t="s">
        <v>76</v>
      </c>
      <c r="D880" t="s">
        <v>584</v>
      </c>
      <c r="E880" t="s">
        <v>72</v>
      </c>
      <c r="F880" t="b">
        <v>1</v>
      </c>
      <c r="G880" t="s">
        <v>19</v>
      </c>
      <c r="H880" s="1">
        <v>46032.005046296297</v>
      </c>
      <c r="I880" t="b">
        <v>0</v>
      </c>
      <c r="J880" t="b">
        <v>0</v>
      </c>
      <c r="K880" t="s">
        <v>19</v>
      </c>
      <c r="L880" t="s">
        <v>74</v>
      </c>
      <c r="M880"/>
      <c r="N880">
        <v>25</v>
      </c>
      <c r="O880" t="s">
        <v>4686</v>
      </c>
      <c r="P880" t="s">
        <v>1314</v>
      </c>
    </row>
    <row r="881" spans="1:16" x14ac:dyDescent="0.35">
      <c r="A881" t="s">
        <v>0</v>
      </c>
      <c r="B881" t="s">
        <v>6191</v>
      </c>
      <c r="C881" t="s">
        <v>19</v>
      </c>
      <c r="D881" t="s">
        <v>4518</v>
      </c>
      <c r="E881" t="s">
        <v>621</v>
      </c>
      <c r="F881" t="b">
        <v>0</v>
      </c>
      <c r="G881" t="s">
        <v>19</v>
      </c>
      <c r="H881" s="1">
        <v>46032.005046296297</v>
      </c>
      <c r="I881" t="b">
        <v>1</v>
      </c>
      <c r="J881" t="b">
        <v>0</v>
      </c>
      <c r="K881" t="s">
        <v>19</v>
      </c>
      <c r="L881" t="s">
        <v>60</v>
      </c>
      <c r="M881">
        <v>50000</v>
      </c>
      <c r="N881"/>
      <c r="O881" t="s">
        <v>4519</v>
      </c>
    </row>
    <row r="882" spans="1:16" x14ac:dyDescent="0.35">
      <c r="A882" t="s">
        <v>0</v>
      </c>
      <c r="B882" t="s">
        <v>6192</v>
      </c>
      <c r="C882" t="s">
        <v>19</v>
      </c>
      <c r="D882" t="s">
        <v>4518</v>
      </c>
      <c r="E882" t="s">
        <v>59</v>
      </c>
      <c r="F882" t="b">
        <v>0</v>
      </c>
      <c r="G882" t="s">
        <v>19</v>
      </c>
      <c r="H882" s="1">
        <v>46032.005046296297</v>
      </c>
      <c r="I882" t="b">
        <v>0</v>
      </c>
      <c r="J882" t="b">
        <v>0</v>
      </c>
      <c r="K882" t="s">
        <v>19</v>
      </c>
      <c r="L882" t="s">
        <v>60</v>
      </c>
      <c r="M882">
        <v>45000</v>
      </c>
      <c r="N882"/>
      <c r="O882" t="s">
        <v>6193</v>
      </c>
      <c r="P882" t="s">
        <v>219</v>
      </c>
    </row>
    <row r="883" spans="1:16" x14ac:dyDescent="0.35">
      <c r="A883" t="s">
        <v>0</v>
      </c>
      <c r="B883" t="s">
        <v>6194</v>
      </c>
      <c r="C883" t="s">
        <v>19</v>
      </c>
      <c r="D883" t="s">
        <v>4518</v>
      </c>
      <c r="E883" t="s">
        <v>59</v>
      </c>
      <c r="F883" t="b">
        <v>0</v>
      </c>
      <c r="G883" t="s">
        <v>19</v>
      </c>
      <c r="H883" s="1">
        <v>46032.005046296297</v>
      </c>
      <c r="I883" t="b">
        <v>1</v>
      </c>
      <c r="J883" t="b">
        <v>0</v>
      </c>
      <c r="K883" t="s">
        <v>19</v>
      </c>
      <c r="L883" t="s">
        <v>60</v>
      </c>
      <c r="M883">
        <v>64000</v>
      </c>
      <c r="N883"/>
      <c r="O883" t="s">
        <v>6189</v>
      </c>
    </row>
    <row r="884" spans="1:16" x14ac:dyDescent="0.35">
      <c r="A884" t="s">
        <v>1</v>
      </c>
      <c r="B884" t="s">
        <v>6195</v>
      </c>
      <c r="C884" t="s">
        <v>40</v>
      </c>
      <c r="D884" t="s">
        <v>4652</v>
      </c>
      <c r="E884" t="s">
        <v>72</v>
      </c>
      <c r="F884" t="b">
        <v>0</v>
      </c>
      <c r="G884" t="s">
        <v>40</v>
      </c>
      <c r="H884" s="1">
        <v>46032.0078125</v>
      </c>
      <c r="I884" t="b">
        <v>1</v>
      </c>
      <c r="J884" t="b">
        <v>0</v>
      </c>
      <c r="K884" t="s">
        <v>40</v>
      </c>
      <c r="L884" t="s">
        <v>74</v>
      </c>
      <c r="M884"/>
      <c r="N884">
        <v>59.375</v>
      </c>
      <c r="O884" t="s">
        <v>6196</v>
      </c>
      <c r="P884" t="s">
        <v>6197</v>
      </c>
    </row>
    <row r="885" spans="1:16" x14ac:dyDescent="0.35">
      <c r="A885" t="s">
        <v>6</v>
      </c>
      <c r="B885" t="s">
        <v>6198</v>
      </c>
      <c r="C885" t="s">
        <v>6199</v>
      </c>
      <c r="D885" t="s">
        <v>6200</v>
      </c>
      <c r="E885" t="s">
        <v>59</v>
      </c>
      <c r="F885" t="b">
        <v>0</v>
      </c>
      <c r="G885" t="s">
        <v>20</v>
      </c>
      <c r="H885" s="1">
        <v>46032.013668981483</v>
      </c>
      <c r="I885" t="b">
        <v>1</v>
      </c>
      <c r="J885" t="b">
        <v>0</v>
      </c>
      <c r="K885" t="s">
        <v>20</v>
      </c>
      <c r="L885" t="s">
        <v>60</v>
      </c>
      <c r="M885">
        <v>84999.5</v>
      </c>
      <c r="N885"/>
      <c r="O885" t="s">
        <v>6201</v>
      </c>
      <c r="P885" t="s">
        <v>6202</v>
      </c>
    </row>
    <row r="886" spans="1:16" x14ac:dyDescent="0.35">
      <c r="A886" t="s">
        <v>0</v>
      </c>
      <c r="B886" t="s">
        <v>6203</v>
      </c>
      <c r="C886" t="s">
        <v>134</v>
      </c>
      <c r="D886" t="s">
        <v>4526</v>
      </c>
      <c r="E886" t="s">
        <v>59</v>
      </c>
      <c r="F886" t="b">
        <v>0</v>
      </c>
      <c r="G886" t="s">
        <v>65</v>
      </c>
      <c r="H886" s="1">
        <v>46032.041712962957</v>
      </c>
      <c r="I886" t="b">
        <v>0</v>
      </c>
      <c r="J886" t="b">
        <v>1</v>
      </c>
      <c r="K886" t="s">
        <v>41</v>
      </c>
      <c r="L886" t="s">
        <v>60</v>
      </c>
      <c r="M886">
        <v>82500</v>
      </c>
      <c r="N886"/>
      <c r="O886" t="s">
        <v>2791</v>
      </c>
    </row>
    <row r="887" spans="1:16" x14ac:dyDescent="0.35">
      <c r="A887" t="s">
        <v>7</v>
      </c>
      <c r="B887" t="s">
        <v>6204</v>
      </c>
      <c r="C887" t="s">
        <v>246</v>
      </c>
      <c r="D887" t="s">
        <v>2360</v>
      </c>
      <c r="E887" t="s">
        <v>59</v>
      </c>
      <c r="F887" t="b">
        <v>0</v>
      </c>
      <c r="G887" t="s">
        <v>65</v>
      </c>
      <c r="H887" s="1">
        <v>46032.04184027778</v>
      </c>
      <c r="I887" t="b">
        <v>0</v>
      </c>
      <c r="J887" t="b">
        <v>1</v>
      </c>
      <c r="K887" t="s">
        <v>41</v>
      </c>
      <c r="L887" t="s">
        <v>60</v>
      </c>
      <c r="M887">
        <v>114099.5</v>
      </c>
      <c r="N887"/>
      <c r="O887" t="s">
        <v>6205</v>
      </c>
      <c r="P887" t="s">
        <v>6206</v>
      </c>
    </row>
    <row r="888" spans="1:16" x14ac:dyDescent="0.35">
      <c r="A888" t="s">
        <v>1</v>
      </c>
      <c r="B888" t="s">
        <v>3069</v>
      </c>
      <c r="C888" t="s">
        <v>112</v>
      </c>
      <c r="D888" t="s">
        <v>4526</v>
      </c>
      <c r="E888" t="s">
        <v>59</v>
      </c>
      <c r="F888" t="b">
        <v>0</v>
      </c>
      <c r="G888" t="s">
        <v>65</v>
      </c>
      <c r="H888" s="1">
        <v>46032.043634259258</v>
      </c>
      <c r="I888" t="b">
        <v>0</v>
      </c>
      <c r="J888" t="b">
        <v>1</v>
      </c>
      <c r="K888" t="s">
        <v>41</v>
      </c>
      <c r="L888" t="s">
        <v>60</v>
      </c>
      <c r="M888">
        <v>55000</v>
      </c>
      <c r="N888"/>
      <c r="O888" t="s">
        <v>4743</v>
      </c>
      <c r="P888" t="s">
        <v>6207</v>
      </c>
    </row>
    <row r="889" spans="1:16" x14ac:dyDescent="0.35">
      <c r="A889" t="s">
        <v>1</v>
      </c>
      <c r="B889" t="s">
        <v>3069</v>
      </c>
      <c r="C889" t="s">
        <v>172</v>
      </c>
      <c r="D889" t="s">
        <v>4526</v>
      </c>
      <c r="E889" t="s">
        <v>59</v>
      </c>
      <c r="F889" t="b">
        <v>0</v>
      </c>
      <c r="G889" t="s">
        <v>68</v>
      </c>
      <c r="H889" s="1">
        <v>46032.045208333337</v>
      </c>
      <c r="I889" t="b">
        <v>0</v>
      </c>
      <c r="J889" t="b">
        <v>1</v>
      </c>
      <c r="K889" t="s">
        <v>41</v>
      </c>
      <c r="L889" t="s">
        <v>60</v>
      </c>
      <c r="M889">
        <v>55000</v>
      </c>
      <c r="N889"/>
      <c r="O889" t="s">
        <v>4743</v>
      </c>
      <c r="P889" t="s">
        <v>6207</v>
      </c>
    </row>
    <row r="890" spans="1:16" x14ac:dyDescent="0.35">
      <c r="A890" t="s">
        <v>0</v>
      </c>
      <c r="B890" t="s">
        <v>6208</v>
      </c>
      <c r="C890" t="s">
        <v>142</v>
      </c>
      <c r="D890" t="s">
        <v>4346</v>
      </c>
      <c r="E890" t="s">
        <v>59</v>
      </c>
      <c r="F890" t="b">
        <v>0</v>
      </c>
      <c r="G890" t="s">
        <v>65</v>
      </c>
      <c r="H890" s="1">
        <v>46032.083472222221</v>
      </c>
      <c r="I890" t="b">
        <v>0</v>
      </c>
      <c r="J890" t="b">
        <v>1</v>
      </c>
      <c r="K890" t="s">
        <v>41</v>
      </c>
      <c r="L890" t="s">
        <v>60</v>
      </c>
      <c r="M890">
        <v>71775</v>
      </c>
      <c r="N890"/>
      <c r="O890" t="s">
        <v>6209</v>
      </c>
      <c r="P890" t="s">
        <v>6210</v>
      </c>
    </row>
    <row r="891" spans="1:16" x14ac:dyDescent="0.35">
      <c r="A891" t="s">
        <v>2</v>
      </c>
      <c r="B891" t="s">
        <v>6184</v>
      </c>
      <c r="C891" t="s">
        <v>142</v>
      </c>
      <c r="D891" t="s">
        <v>4346</v>
      </c>
      <c r="E891" t="s">
        <v>59</v>
      </c>
      <c r="F891" t="b">
        <v>0</v>
      </c>
      <c r="G891" t="s">
        <v>65</v>
      </c>
      <c r="H891" s="1">
        <v>46032.084537037037</v>
      </c>
      <c r="I891" t="b">
        <v>0</v>
      </c>
      <c r="J891" t="b">
        <v>1</v>
      </c>
      <c r="K891" t="s">
        <v>41</v>
      </c>
      <c r="L891" t="s">
        <v>60</v>
      </c>
      <c r="M891">
        <v>110000</v>
      </c>
      <c r="N891"/>
      <c r="O891" t="s">
        <v>6211</v>
      </c>
      <c r="P891" t="s">
        <v>6186</v>
      </c>
    </row>
    <row r="892" spans="1:16" x14ac:dyDescent="0.35">
      <c r="A892" t="s">
        <v>5</v>
      </c>
      <c r="B892" t="s">
        <v>6212</v>
      </c>
      <c r="C892" t="s">
        <v>200</v>
      </c>
      <c r="D892" t="s">
        <v>2360</v>
      </c>
      <c r="E892" t="s">
        <v>59</v>
      </c>
      <c r="F892" t="b">
        <v>0</v>
      </c>
      <c r="G892" t="s">
        <v>65</v>
      </c>
      <c r="H892" s="1">
        <v>46032.085416666669</v>
      </c>
      <c r="I892" t="b">
        <v>1</v>
      </c>
      <c r="J892" t="b">
        <v>0</v>
      </c>
      <c r="K892" t="s">
        <v>41</v>
      </c>
      <c r="L892" t="s">
        <v>60</v>
      </c>
      <c r="M892">
        <v>130000</v>
      </c>
      <c r="N892"/>
      <c r="O892" t="s">
        <v>6213</v>
      </c>
      <c r="P892" t="s">
        <v>6214</v>
      </c>
    </row>
    <row r="893" spans="1:16" x14ac:dyDescent="0.35">
      <c r="A893" t="s">
        <v>0</v>
      </c>
      <c r="B893" t="s">
        <v>6215</v>
      </c>
      <c r="C893" t="s">
        <v>5795</v>
      </c>
      <c r="D893" t="s">
        <v>4633</v>
      </c>
      <c r="E893" t="s">
        <v>59</v>
      </c>
      <c r="F893" t="b">
        <v>0</v>
      </c>
      <c r="G893" t="s">
        <v>40</v>
      </c>
      <c r="H893" s="1">
        <v>46032.090856481482</v>
      </c>
      <c r="I893" t="b">
        <v>0</v>
      </c>
      <c r="J893" t="b">
        <v>0</v>
      </c>
      <c r="K893" t="s">
        <v>40</v>
      </c>
      <c r="L893" t="s">
        <v>60</v>
      </c>
      <c r="M893">
        <v>40000</v>
      </c>
      <c r="N893"/>
      <c r="O893" t="s">
        <v>4633</v>
      </c>
      <c r="P893" t="s">
        <v>6216</v>
      </c>
    </row>
    <row r="894" spans="1:16" x14ac:dyDescent="0.35">
      <c r="A894" t="s">
        <v>7</v>
      </c>
      <c r="B894" t="s">
        <v>6217</v>
      </c>
      <c r="C894" t="s">
        <v>455</v>
      </c>
      <c r="D894" t="s">
        <v>2360</v>
      </c>
      <c r="E894" t="s">
        <v>59</v>
      </c>
      <c r="F894" t="b">
        <v>0</v>
      </c>
      <c r="G894" t="s">
        <v>65</v>
      </c>
      <c r="H894" s="1">
        <v>46032.125104166669</v>
      </c>
      <c r="I894" t="b">
        <v>0</v>
      </c>
      <c r="J894" t="b">
        <v>1</v>
      </c>
      <c r="K894" t="s">
        <v>41</v>
      </c>
      <c r="L894" t="s">
        <v>60</v>
      </c>
      <c r="M894">
        <v>107744</v>
      </c>
      <c r="N894"/>
      <c r="O894" t="s">
        <v>593</v>
      </c>
      <c r="P894" t="s">
        <v>99</v>
      </c>
    </row>
    <row r="895" spans="1:16" x14ac:dyDescent="0.35">
      <c r="A895" t="s">
        <v>2</v>
      </c>
      <c r="B895" t="s">
        <v>2047</v>
      </c>
      <c r="C895" t="s">
        <v>75</v>
      </c>
      <c r="D895" t="s">
        <v>5721</v>
      </c>
      <c r="E895" t="s">
        <v>59</v>
      </c>
      <c r="F895" t="b">
        <v>0</v>
      </c>
      <c r="G895" t="s">
        <v>65</v>
      </c>
      <c r="H895" s="1">
        <v>46032.126203703701</v>
      </c>
      <c r="I895" t="b">
        <v>0</v>
      </c>
      <c r="J895" t="b">
        <v>1</v>
      </c>
      <c r="K895" t="s">
        <v>41</v>
      </c>
      <c r="L895" t="s">
        <v>60</v>
      </c>
      <c r="M895">
        <v>182500</v>
      </c>
      <c r="N895"/>
      <c r="O895" t="s">
        <v>6218</v>
      </c>
      <c r="P895" t="s">
        <v>6219</v>
      </c>
    </row>
    <row r="896" spans="1:16" x14ac:dyDescent="0.35">
      <c r="A896" t="s">
        <v>1</v>
      </c>
      <c r="B896" t="s">
        <v>1</v>
      </c>
      <c r="C896" t="s">
        <v>76</v>
      </c>
      <c r="D896" t="s">
        <v>4622</v>
      </c>
      <c r="E896" t="s">
        <v>59</v>
      </c>
      <c r="F896" t="b">
        <v>1</v>
      </c>
      <c r="G896" t="s">
        <v>6220</v>
      </c>
      <c r="H896" s="1">
        <v>46032.236921296288</v>
      </c>
      <c r="I896" t="b">
        <v>1</v>
      </c>
      <c r="J896" t="b">
        <v>0</v>
      </c>
      <c r="K896" t="s">
        <v>6220</v>
      </c>
      <c r="L896" t="s">
        <v>60</v>
      </c>
      <c r="M896">
        <v>76800</v>
      </c>
      <c r="N896"/>
      <c r="O896" t="s">
        <v>6221</v>
      </c>
      <c r="P896" t="s">
        <v>6222</v>
      </c>
    </row>
    <row r="897" spans="1:16" x14ac:dyDescent="0.35">
      <c r="A897" t="s">
        <v>1</v>
      </c>
      <c r="B897" t="s">
        <v>6223</v>
      </c>
      <c r="C897" t="s">
        <v>612</v>
      </c>
      <c r="D897" t="s">
        <v>2360</v>
      </c>
      <c r="E897" t="s">
        <v>59</v>
      </c>
      <c r="F897" t="b">
        <v>0</v>
      </c>
      <c r="G897" t="s">
        <v>65</v>
      </c>
      <c r="H897" s="1">
        <v>46032.251944444448</v>
      </c>
      <c r="I897" t="b">
        <v>0</v>
      </c>
      <c r="J897" t="b">
        <v>1</v>
      </c>
      <c r="K897" t="s">
        <v>41</v>
      </c>
      <c r="L897" t="s">
        <v>60</v>
      </c>
      <c r="M897">
        <v>167500</v>
      </c>
      <c r="N897"/>
      <c r="O897" t="s">
        <v>6224</v>
      </c>
      <c r="P897" t="s">
        <v>6225</v>
      </c>
    </row>
    <row r="898" spans="1:16" x14ac:dyDescent="0.35">
      <c r="A898" t="s">
        <v>0</v>
      </c>
      <c r="B898" t="s">
        <v>6226</v>
      </c>
      <c r="C898" t="s">
        <v>1150</v>
      </c>
      <c r="D898" t="s">
        <v>2360</v>
      </c>
      <c r="E898" t="s">
        <v>59</v>
      </c>
      <c r="F898" t="b">
        <v>0</v>
      </c>
      <c r="G898" t="s">
        <v>63</v>
      </c>
      <c r="H898" s="1">
        <v>46032.261574074073</v>
      </c>
      <c r="I898" t="b">
        <v>0</v>
      </c>
      <c r="J898" t="b">
        <v>1</v>
      </c>
      <c r="K898" t="s">
        <v>41</v>
      </c>
      <c r="L898" t="s">
        <v>74</v>
      </c>
      <c r="M898"/>
      <c r="N898">
        <v>32.805</v>
      </c>
      <c r="O898" t="s">
        <v>199</v>
      </c>
      <c r="P898" t="s">
        <v>6227</v>
      </c>
    </row>
    <row r="899" spans="1:16" x14ac:dyDescent="0.35">
      <c r="A899" t="s">
        <v>0</v>
      </c>
      <c r="B899" t="s">
        <v>2259</v>
      </c>
      <c r="C899" t="s">
        <v>145</v>
      </c>
      <c r="D899" t="s">
        <v>4526</v>
      </c>
      <c r="E899" t="s">
        <v>59</v>
      </c>
      <c r="F899" t="b">
        <v>0</v>
      </c>
      <c r="G899" t="s">
        <v>65</v>
      </c>
      <c r="H899" s="1">
        <v>46032.291770833333</v>
      </c>
      <c r="I899" t="b">
        <v>0</v>
      </c>
      <c r="J899" t="b">
        <v>1</v>
      </c>
      <c r="K899" t="s">
        <v>41</v>
      </c>
      <c r="L899" t="s">
        <v>60</v>
      </c>
      <c r="M899">
        <v>98450</v>
      </c>
      <c r="N899"/>
      <c r="O899" t="s">
        <v>4548</v>
      </c>
      <c r="P899" t="s">
        <v>352</v>
      </c>
    </row>
    <row r="900" spans="1:16" x14ac:dyDescent="0.35">
      <c r="A900" t="s">
        <v>0</v>
      </c>
      <c r="B900" t="s">
        <v>0</v>
      </c>
      <c r="C900" t="s">
        <v>4245</v>
      </c>
      <c r="D900" t="s">
        <v>2360</v>
      </c>
      <c r="E900" t="s">
        <v>59</v>
      </c>
      <c r="F900" t="b">
        <v>0</v>
      </c>
      <c r="G900" t="s">
        <v>68</v>
      </c>
      <c r="H900" s="1">
        <v>46032.292326388888</v>
      </c>
      <c r="I900" t="b">
        <v>0</v>
      </c>
      <c r="J900" t="b">
        <v>0</v>
      </c>
      <c r="K900" t="s">
        <v>41</v>
      </c>
      <c r="L900" t="s">
        <v>60</v>
      </c>
      <c r="M900">
        <v>95600</v>
      </c>
      <c r="N900"/>
      <c r="O900" t="s">
        <v>6228</v>
      </c>
      <c r="P900" t="s">
        <v>6229</v>
      </c>
    </row>
    <row r="901" spans="1:16" x14ac:dyDescent="0.35">
      <c r="A901" t="s">
        <v>1</v>
      </c>
      <c r="B901" t="s">
        <v>2450</v>
      </c>
      <c r="C901" t="s">
        <v>142</v>
      </c>
      <c r="D901" t="s">
        <v>4526</v>
      </c>
      <c r="E901" t="s">
        <v>59</v>
      </c>
      <c r="F901" t="b">
        <v>0</v>
      </c>
      <c r="G901" t="s">
        <v>65</v>
      </c>
      <c r="H901" s="1">
        <v>46032.293495370373</v>
      </c>
      <c r="I901" t="b">
        <v>0</v>
      </c>
      <c r="J901" t="b">
        <v>1</v>
      </c>
      <c r="K901" t="s">
        <v>41</v>
      </c>
      <c r="L901" t="s">
        <v>74</v>
      </c>
      <c r="M901"/>
      <c r="N901">
        <v>75</v>
      </c>
      <c r="O901" t="s">
        <v>4548</v>
      </c>
      <c r="P901" t="s">
        <v>1662</v>
      </c>
    </row>
    <row r="902" spans="1:16" x14ac:dyDescent="0.35">
      <c r="A902" t="s">
        <v>1</v>
      </c>
      <c r="B902" t="s">
        <v>6230</v>
      </c>
      <c r="C902" t="s">
        <v>6231</v>
      </c>
      <c r="D902" t="s">
        <v>4526</v>
      </c>
      <c r="E902" t="s">
        <v>59</v>
      </c>
      <c r="F902" t="b">
        <v>0</v>
      </c>
      <c r="G902" t="s">
        <v>65</v>
      </c>
      <c r="H902" s="1">
        <v>46032.29351851852</v>
      </c>
      <c r="I902" t="b">
        <v>0</v>
      </c>
      <c r="J902" t="b">
        <v>1</v>
      </c>
      <c r="K902" t="s">
        <v>41</v>
      </c>
      <c r="L902" t="s">
        <v>60</v>
      </c>
      <c r="M902">
        <v>120000</v>
      </c>
      <c r="N902"/>
      <c r="O902" t="s">
        <v>4743</v>
      </c>
      <c r="P902" t="s">
        <v>6232</v>
      </c>
    </row>
    <row r="903" spans="1:16" x14ac:dyDescent="0.35">
      <c r="A903" t="s">
        <v>1</v>
      </c>
      <c r="B903" t="s">
        <v>6233</v>
      </c>
      <c r="C903" t="s">
        <v>908</v>
      </c>
      <c r="D903" t="s">
        <v>6234</v>
      </c>
      <c r="E903" t="s">
        <v>59</v>
      </c>
      <c r="F903" t="b">
        <v>0</v>
      </c>
      <c r="G903" t="s">
        <v>65</v>
      </c>
      <c r="H903" s="1">
        <v>46032.293587962973</v>
      </c>
      <c r="I903" t="b">
        <v>0</v>
      </c>
      <c r="J903" t="b">
        <v>1</v>
      </c>
      <c r="K903" t="s">
        <v>41</v>
      </c>
      <c r="L903" t="s">
        <v>60</v>
      </c>
      <c r="M903">
        <v>190000</v>
      </c>
      <c r="N903"/>
      <c r="O903" t="s">
        <v>696</v>
      </c>
      <c r="P903" t="s">
        <v>6235</v>
      </c>
    </row>
    <row r="904" spans="1:16" x14ac:dyDescent="0.35">
      <c r="A904" t="s">
        <v>1</v>
      </c>
      <c r="B904" t="s">
        <v>6236</v>
      </c>
      <c r="C904" t="s">
        <v>162</v>
      </c>
      <c r="D904" t="s">
        <v>4526</v>
      </c>
      <c r="E904" t="s">
        <v>59</v>
      </c>
      <c r="F904" t="b">
        <v>0</v>
      </c>
      <c r="G904" t="s">
        <v>77</v>
      </c>
      <c r="H904" s="1">
        <v>46032.293981481482</v>
      </c>
      <c r="I904" t="b">
        <v>0</v>
      </c>
      <c r="J904" t="b">
        <v>0</v>
      </c>
      <c r="K904" t="s">
        <v>41</v>
      </c>
      <c r="L904" t="s">
        <v>74</v>
      </c>
      <c r="M904"/>
      <c r="N904">
        <v>56</v>
      </c>
      <c r="O904" t="s">
        <v>4743</v>
      </c>
      <c r="P904" t="s">
        <v>6237</v>
      </c>
    </row>
    <row r="905" spans="1:16" x14ac:dyDescent="0.35">
      <c r="A905" t="s">
        <v>0</v>
      </c>
      <c r="B905" t="s">
        <v>1625</v>
      </c>
      <c r="C905" t="s">
        <v>6238</v>
      </c>
      <c r="D905" t="s">
        <v>4526</v>
      </c>
      <c r="E905" t="s">
        <v>59</v>
      </c>
      <c r="F905" t="b">
        <v>0</v>
      </c>
      <c r="G905" t="s">
        <v>68</v>
      </c>
      <c r="H905" s="1">
        <v>46032.33394675926</v>
      </c>
      <c r="I905" t="b">
        <v>0</v>
      </c>
      <c r="J905" t="b">
        <v>1</v>
      </c>
      <c r="K905" t="s">
        <v>41</v>
      </c>
      <c r="L905" t="s">
        <v>60</v>
      </c>
      <c r="M905">
        <v>115003</v>
      </c>
      <c r="N905"/>
      <c r="O905" t="s">
        <v>6239</v>
      </c>
      <c r="P905" t="s">
        <v>6240</v>
      </c>
    </row>
    <row r="906" spans="1:16" x14ac:dyDescent="0.35">
      <c r="A906" t="s">
        <v>2</v>
      </c>
      <c r="B906" t="s">
        <v>6241</v>
      </c>
      <c r="C906" t="s">
        <v>64</v>
      </c>
      <c r="D906" t="s">
        <v>4526</v>
      </c>
      <c r="E906" t="s">
        <v>59</v>
      </c>
      <c r="F906" t="b">
        <v>0</v>
      </c>
      <c r="G906" t="s">
        <v>65</v>
      </c>
      <c r="H906" s="1">
        <v>46032.334201388891</v>
      </c>
      <c r="I906" t="b">
        <v>0</v>
      </c>
      <c r="J906" t="b">
        <v>1</v>
      </c>
      <c r="K906" t="s">
        <v>41</v>
      </c>
      <c r="L906" t="s">
        <v>60</v>
      </c>
      <c r="M906">
        <v>126800</v>
      </c>
      <c r="N906"/>
      <c r="O906" t="s">
        <v>4839</v>
      </c>
      <c r="P906" t="s">
        <v>6242</v>
      </c>
    </row>
    <row r="907" spans="1:16" x14ac:dyDescent="0.35">
      <c r="A907" t="s">
        <v>1</v>
      </c>
      <c r="B907" t="s">
        <v>2478</v>
      </c>
      <c r="C907" t="s">
        <v>359</v>
      </c>
      <c r="D907" t="s">
        <v>4526</v>
      </c>
      <c r="E907" t="s">
        <v>59</v>
      </c>
      <c r="F907" t="b">
        <v>0</v>
      </c>
      <c r="G907" t="s">
        <v>65</v>
      </c>
      <c r="H907" s="1">
        <v>46032.376701388886</v>
      </c>
      <c r="I907" t="b">
        <v>0</v>
      </c>
      <c r="J907" t="b">
        <v>0</v>
      </c>
      <c r="K907" t="s">
        <v>41</v>
      </c>
      <c r="L907" t="s">
        <v>60</v>
      </c>
      <c r="M907">
        <v>183700</v>
      </c>
      <c r="N907"/>
      <c r="O907" t="s">
        <v>6111</v>
      </c>
      <c r="P907" t="s">
        <v>6112</v>
      </c>
    </row>
    <row r="908" spans="1:16" x14ac:dyDescent="0.35">
      <c r="A908" t="s">
        <v>1</v>
      </c>
      <c r="B908" t="s">
        <v>156</v>
      </c>
      <c r="C908" t="s">
        <v>84</v>
      </c>
      <c r="D908" t="s">
        <v>2360</v>
      </c>
      <c r="E908" t="s">
        <v>59</v>
      </c>
      <c r="F908" t="b">
        <v>0</v>
      </c>
      <c r="G908" t="s">
        <v>65</v>
      </c>
      <c r="H908" s="1">
        <v>46032.418645833342</v>
      </c>
      <c r="I908" t="b">
        <v>1</v>
      </c>
      <c r="J908" t="b">
        <v>1</v>
      </c>
      <c r="K908" t="s">
        <v>41</v>
      </c>
      <c r="L908" t="s">
        <v>60</v>
      </c>
      <c r="M908">
        <v>84000</v>
      </c>
      <c r="N908"/>
      <c r="O908" t="s">
        <v>5735</v>
      </c>
      <c r="P908" t="s">
        <v>1734</v>
      </c>
    </row>
    <row r="909" spans="1:16" x14ac:dyDescent="0.35">
      <c r="A909" t="s">
        <v>1</v>
      </c>
      <c r="B909" t="s">
        <v>512</v>
      </c>
      <c r="C909" t="s">
        <v>2034</v>
      </c>
      <c r="D909" t="s">
        <v>4526</v>
      </c>
      <c r="E909" t="s">
        <v>59</v>
      </c>
      <c r="F909" t="b">
        <v>0</v>
      </c>
      <c r="G909" t="s">
        <v>65</v>
      </c>
      <c r="H909" s="1">
        <v>46032.418703703697</v>
      </c>
      <c r="I909" t="b">
        <v>0</v>
      </c>
      <c r="J909" t="b">
        <v>1</v>
      </c>
      <c r="K909" t="s">
        <v>41</v>
      </c>
      <c r="L909" t="s">
        <v>60</v>
      </c>
      <c r="M909">
        <v>137872.79999999999</v>
      </c>
      <c r="N909"/>
      <c r="O909" t="s">
        <v>2446</v>
      </c>
      <c r="P909" t="s">
        <v>6243</v>
      </c>
    </row>
    <row r="910" spans="1:16" x14ac:dyDescent="0.35">
      <c r="A910" t="s">
        <v>3</v>
      </c>
      <c r="B910" t="s">
        <v>6244</v>
      </c>
      <c r="C910" t="s">
        <v>3312</v>
      </c>
      <c r="D910" t="s">
        <v>2360</v>
      </c>
      <c r="E910" t="s">
        <v>72</v>
      </c>
      <c r="F910" t="b">
        <v>0</v>
      </c>
      <c r="G910" t="s">
        <v>63</v>
      </c>
      <c r="H910" s="1">
        <v>46032.428287037037</v>
      </c>
      <c r="I910" t="b">
        <v>0</v>
      </c>
      <c r="J910" t="b">
        <v>1</v>
      </c>
      <c r="K910" t="s">
        <v>41</v>
      </c>
      <c r="L910" t="s">
        <v>60</v>
      </c>
      <c r="M910">
        <v>98000</v>
      </c>
      <c r="N910"/>
      <c r="O910" t="s">
        <v>5742</v>
      </c>
      <c r="P910" t="s">
        <v>673</v>
      </c>
    </row>
    <row r="911" spans="1:16" x14ac:dyDescent="0.35">
      <c r="A911" t="s">
        <v>0</v>
      </c>
      <c r="B911" t="s">
        <v>6245</v>
      </c>
      <c r="C911" t="s">
        <v>76</v>
      </c>
      <c r="D911" t="s">
        <v>4633</v>
      </c>
      <c r="E911" t="s">
        <v>59</v>
      </c>
      <c r="F911" t="b">
        <v>1</v>
      </c>
      <c r="G911" t="s">
        <v>6246</v>
      </c>
      <c r="H911" s="1">
        <v>46032.430578703701</v>
      </c>
      <c r="I911" t="b">
        <v>0</v>
      </c>
      <c r="J911" t="b">
        <v>0</v>
      </c>
      <c r="K911" t="s">
        <v>6246</v>
      </c>
      <c r="L911" t="s">
        <v>60</v>
      </c>
      <c r="M911">
        <v>21000000</v>
      </c>
      <c r="N911"/>
      <c r="O911" t="s">
        <v>6247</v>
      </c>
      <c r="P911" t="s">
        <v>4661</v>
      </c>
    </row>
    <row r="912" spans="1:16" x14ac:dyDescent="0.35">
      <c r="A912" t="s">
        <v>3</v>
      </c>
      <c r="B912" t="s">
        <v>6248</v>
      </c>
      <c r="C912" t="s">
        <v>162</v>
      </c>
      <c r="D912" t="s">
        <v>4526</v>
      </c>
      <c r="E912" t="s">
        <v>59</v>
      </c>
      <c r="F912" t="b">
        <v>0</v>
      </c>
      <c r="G912" t="s">
        <v>73</v>
      </c>
      <c r="H912" s="1">
        <v>46032.458831018521</v>
      </c>
      <c r="I912" t="b">
        <v>0</v>
      </c>
      <c r="J912" t="b">
        <v>1</v>
      </c>
      <c r="K912" t="s">
        <v>41</v>
      </c>
      <c r="L912" t="s">
        <v>60</v>
      </c>
      <c r="M912">
        <v>80000</v>
      </c>
      <c r="N912"/>
      <c r="O912" t="s">
        <v>6249</v>
      </c>
      <c r="P912" t="s">
        <v>859</v>
      </c>
    </row>
    <row r="913" spans="1:16" x14ac:dyDescent="0.35">
      <c r="A913" t="s">
        <v>3</v>
      </c>
      <c r="B913" t="s">
        <v>6250</v>
      </c>
      <c r="C913" t="s">
        <v>172</v>
      </c>
      <c r="D913" t="s">
        <v>2360</v>
      </c>
      <c r="E913" t="s">
        <v>59</v>
      </c>
      <c r="F913" t="b">
        <v>0</v>
      </c>
      <c r="G913" t="s">
        <v>68</v>
      </c>
      <c r="H913" s="1">
        <v>46032.458935185183</v>
      </c>
      <c r="I913" t="b">
        <v>0</v>
      </c>
      <c r="J913" t="b">
        <v>1</v>
      </c>
      <c r="K913" t="s">
        <v>41</v>
      </c>
      <c r="L913" t="s">
        <v>60</v>
      </c>
      <c r="M913">
        <v>130000</v>
      </c>
      <c r="N913"/>
      <c r="O913" t="s">
        <v>6251</v>
      </c>
      <c r="P913" t="s">
        <v>6252</v>
      </c>
    </row>
    <row r="914" spans="1:16" x14ac:dyDescent="0.35">
      <c r="A914" t="s">
        <v>1</v>
      </c>
      <c r="B914" t="s">
        <v>6253</v>
      </c>
      <c r="C914" t="s">
        <v>952</v>
      </c>
      <c r="D914" t="s">
        <v>4526</v>
      </c>
      <c r="E914" t="s">
        <v>59</v>
      </c>
      <c r="F914" t="b">
        <v>0</v>
      </c>
      <c r="G914" t="s">
        <v>65</v>
      </c>
      <c r="H914" s="1">
        <v>46032.460347222222</v>
      </c>
      <c r="I914" t="b">
        <v>0</v>
      </c>
      <c r="J914" t="b">
        <v>1</v>
      </c>
      <c r="K914" t="s">
        <v>41</v>
      </c>
      <c r="L914" t="s">
        <v>60</v>
      </c>
      <c r="M914">
        <v>116358.39999999999</v>
      </c>
      <c r="N914"/>
      <c r="O914" t="s">
        <v>6254</v>
      </c>
      <c r="P914" t="s">
        <v>6255</v>
      </c>
    </row>
    <row r="915" spans="1:16" x14ac:dyDescent="0.35">
      <c r="A915" t="s">
        <v>8</v>
      </c>
      <c r="B915" t="s">
        <v>6256</v>
      </c>
      <c r="C915" t="s">
        <v>76</v>
      </c>
      <c r="D915" t="s">
        <v>4526</v>
      </c>
      <c r="E915" t="s">
        <v>132</v>
      </c>
      <c r="F915" t="b">
        <v>1</v>
      </c>
      <c r="G915" t="s">
        <v>13</v>
      </c>
      <c r="H915" s="1">
        <v>46032.466562499998</v>
      </c>
      <c r="I915" t="b">
        <v>0</v>
      </c>
      <c r="J915" t="b">
        <v>0</v>
      </c>
      <c r="K915" t="s">
        <v>13</v>
      </c>
      <c r="L915" t="s">
        <v>74</v>
      </c>
      <c r="M915"/>
      <c r="N915">
        <v>70</v>
      </c>
      <c r="O915" t="s">
        <v>5046</v>
      </c>
    </row>
    <row r="916" spans="1:16" x14ac:dyDescent="0.35">
      <c r="A916" t="s">
        <v>1</v>
      </c>
      <c r="B916" t="s">
        <v>6257</v>
      </c>
      <c r="C916" t="s">
        <v>76</v>
      </c>
      <c r="D916" t="s">
        <v>4526</v>
      </c>
      <c r="E916" t="s">
        <v>132</v>
      </c>
      <c r="F916" t="b">
        <v>1</v>
      </c>
      <c r="G916" t="s">
        <v>13</v>
      </c>
      <c r="H916" s="1">
        <v>46032.466608796298</v>
      </c>
      <c r="I916" t="b">
        <v>0</v>
      </c>
      <c r="J916" t="b">
        <v>0</v>
      </c>
      <c r="K916" t="s">
        <v>13</v>
      </c>
      <c r="L916" t="s">
        <v>74</v>
      </c>
      <c r="M916"/>
      <c r="N916">
        <v>14</v>
      </c>
      <c r="O916" t="s">
        <v>5046</v>
      </c>
      <c r="P916" t="s">
        <v>5484</v>
      </c>
    </row>
    <row r="917" spans="1:16" x14ac:dyDescent="0.35">
      <c r="A917" t="s">
        <v>1</v>
      </c>
      <c r="B917" t="s">
        <v>6258</v>
      </c>
      <c r="C917" t="s">
        <v>76</v>
      </c>
      <c r="D917" t="s">
        <v>4526</v>
      </c>
      <c r="E917" t="s">
        <v>132</v>
      </c>
      <c r="F917" t="b">
        <v>1</v>
      </c>
      <c r="G917" t="s">
        <v>13</v>
      </c>
      <c r="H917" s="1">
        <v>46032.466608796298</v>
      </c>
      <c r="I917" t="b">
        <v>1</v>
      </c>
      <c r="J917" t="b">
        <v>0</v>
      </c>
      <c r="K917" t="s">
        <v>13</v>
      </c>
      <c r="L917" t="s">
        <v>74</v>
      </c>
      <c r="M917"/>
      <c r="N917">
        <v>14</v>
      </c>
      <c r="O917" t="s">
        <v>5046</v>
      </c>
      <c r="P917" t="s">
        <v>5484</v>
      </c>
    </row>
    <row r="918" spans="1:16" x14ac:dyDescent="0.35">
      <c r="A918" t="s">
        <v>8</v>
      </c>
      <c r="B918" t="s">
        <v>6259</v>
      </c>
      <c r="C918" t="s">
        <v>76</v>
      </c>
      <c r="D918" t="s">
        <v>4526</v>
      </c>
      <c r="E918" t="s">
        <v>132</v>
      </c>
      <c r="F918" t="b">
        <v>1</v>
      </c>
      <c r="G918" t="s">
        <v>13</v>
      </c>
      <c r="H918" s="1">
        <v>46032.466620370367</v>
      </c>
      <c r="I918" t="b">
        <v>0</v>
      </c>
      <c r="J918" t="b">
        <v>0</v>
      </c>
      <c r="K918" t="s">
        <v>13</v>
      </c>
      <c r="L918" t="s">
        <v>74</v>
      </c>
      <c r="M918"/>
      <c r="N918">
        <v>14</v>
      </c>
      <c r="O918" t="s">
        <v>5046</v>
      </c>
      <c r="P918" t="s">
        <v>5484</v>
      </c>
    </row>
    <row r="919" spans="1:16" x14ac:dyDescent="0.35">
      <c r="A919" t="s">
        <v>1</v>
      </c>
      <c r="B919" t="s">
        <v>512</v>
      </c>
      <c r="C919" t="s">
        <v>998</v>
      </c>
      <c r="D919" t="s">
        <v>4526</v>
      </c>
      <c r="E919" t="s">
        <v>59</v>
      </c>
      <c r="F919" t="b">
        <v>0</v>
      </c>
      <c r="G919" t="s">
        <v>65</v>
      </c>
      <c r="H919" s="1">
        <v>46032.501747685194</v>
      </c>
      <c r="I919" t="b">
        <v>0</v>
      </c>
      <c r="J919" t="b">
        <v>0</v>
      </c>
      <c r="K919" t="s">
        <v>41</v>
      </c>
      <c r="L919" t="s">
        <v>60</v>
      </c>
      <c r="M919">
        <v>122000</v>
      </c>
      <c r="N919"/>
      <c r="O919" t="s">
        <v>4196</v>
      </c>
      <c r="P919" t="s">
        <v>6260</v>
      </c>
    </row>
    <row r="920" spans="1:16" x14ac:dyDescent="0.35">
      <c r="A920" t="s">
        <v>1</v>
      </c>
      <c r="B920" t="s">
        <v>6261</v>
      </c>
      <c r="C920" t="s">
        <v>6262</v>
      </c>
      <c r="D920" t="s">
        <v>6263</v>
      </c>
      <c r="E920" t="s">
        <v>59</v>
      </c>
      <c r="F920" t="b">
        <v>0</v>
      </c>
      <c r="G920" t="s">
        <v>13</v>
      </c>
      <c r="H920" s="1">
        <v>46032.508275462962</v>
      </c>
      <c r="I920" t="b">
        <v>0</v>
      </c>
      <c r="J920" t="b">
        <v>0</v>
      </c>
      <c r="K920" t="s">
        <v>13</v>
      </c>
      <c r="L920" t="s">
        <v>60</v>
      </c>
      <c r="M920">
        <v>159000</v>
      </c>
      <c r="N920"/>
      <c r="O920" t="s">
        <v>1386</v>
      </c>
      <c r="P920" t="s">
        <v>6264</v>
      </c>
    </row>
    <row r="921" spans="1:16" x14ac:dyDescent="0.35">
      <c r="A921" t="s">
        <v>1</v>
      </c>
      <c r="B921" t="s">
        <v>6265</v>
      </c>
      <c r="C921" t="s">
        <v>6266</v>
      </c>
      <c r="D921" t="s">
        <v>4017</v>
      </c>
      <c r="E921" t="s">
        <v>59</v>
      </c>
      <c r="F921" t="b">
        <v>0</v>
      </c>
      <c r="G921" t="s">
        <v>65</v>
      </c>
      <c r="H921" s="1">
        <v>46032.543587962973</v>
      </c>
      <c r="I921" t="b">
        <v>0</v>
      </c>
      <c r="J921" t="b">
        <v>1</v>
      </c>
      <c r="K921" t="s">
        <v>41</v>
      </c>
      <c r="L921" t="s">
        <v>60</v>
      </c>
      <c r="M921">
        <v>139000</v>
      </c>
      <c r="N921"/>
      <c r="O921" t="s">
        <v>6267</v>
      </c>
      <c r="P921" t="s">
        <v>2007</v>
      </c>
    </row>
    <row r="922" spans="1:16" x14ac:dyDescent="0.35">
      <c r="A922" t="s">
        <v>1</v>
      </c>
      <c r="B922" t="s">
        <v>6268</v>
      </c>
      <c r="C922" t="s">
        <v>3363</v>
      </c>
      <c r="D922" t="s">
        <v>4526</v>
      </c>
      <c r="E922" t="s">
        <v>59</v>
      </c>
      <c r="F922" t="b">
        <v>0</v>
      </c>
      <c r="G922" t="s">
        <v>77</v>
      </c>
      <c r="H922" s="1">
        <v>46032.544328703712</v>
      </c>
      <c r="I922" t="b">
        <v>0</v>
      </c>
      <c r="J922" t="b">
        <v>1</v>
      </c>
      <c r="K922" t="s">
        <v>41</v>
      </c>
      <c r="L922" t="s">
        <v>60</v>
      </c>
      <c r="M922">
        <v>284000</v>
      </c>
      <c r="N922"/>
      <c r="O922" t="s">
        <v>1558</v>
      </c>
      <c r="P922" t="s">
        <v>6269</v>
      </c>
    </row>
    <row r="923" spans="1:16" x14ac:dyDescent="0.35">
      <c r="A923" t="s">
        <v>0</v>
      </c>
      <c r="B923" t="s">
        <v>6270</v>
      </c>
      <c r="C923" t="s">
        <v>6271</v>
      </c>
      <c r="D923" t="s">
        <v>4531</v>
      </c>
      <c r="E923" t="s">
        <v>59</v>
      </c>
      <c r="F923" t="b">
        <v>0</v>
      </c>
      <c r="G923" t="s">
        <v>4560</v>
      </c>
      <c r="H923" s="1">
        <v>46032.546342592592</v>
      </c>
      <c r="I923" t="b">
        <v>0</v>
      </c>
      <c r="J923" t="b">
        <v>0</v>
      </c>
      <c r="K923" t="s">
        <v>4560</v>
      </c>
      <c r="L923" t="s">
        <v>60</v>
      </c>
      <c r="M923">
        <v>90000</v>
      </c>
      <c r="N923"/>
      <c r="O923" t="s">
        <v>6272</v>
      </c>
    </row>
    <row r="924" spans="1:16" x14ac:dyDescent="0.35">
      <c r="A924" t="s">
        <v>1</v>
      </c>
      <c r="B924" t="s">
        <v>6273</v>
      </c>
      <c r="C924" t="s">
        <v>4560</v>
      </c>
      <c r="D924" t="s">
        <v>4531</v>
      </c>
      <c r="E924" t="s">
        <v>59</v>
      </c>
      <c r="F924" t="b">
        <v>0</v>
      </c>
      <c r="G924" t="s">
        <v>4560</v>
      </c>
      <c r="H924" s="1">
        <v>46032.546481481477</v>
      </c>
      <c r="I924" t="b">
        <v>1</v>
      </c>
      <c r="J924" t="b">
        <v>0</v>
      </c>
      <c r="K924" t="s">
        <v>4560</v>
      </c>
      <c r="L924" t="s">
        <v>60</v>
      </c>
      <c r="M924">
        <v>150000</v>
      </c>
      <c r="N924"/>
      <c r="O924" t="s">
        <v>6274</v>
      </c>
    </row>
    <row r="925" spans="1:16" x14ac:dyDescent="0.35">
      <c r="A925" t="s">
        <v>2</v>
      </c>
      <c r="B925" t="s">
        <v>6275</v>
      </c>
      <c r="C925" t="s">
        <v>76</v>
      </c>
      <c r="D925" t="s">
        <v>584</v>
      </c>
      <c r="E925" t="s">
        <v>72</v>
      </c>
      <c r="F925" t="b">
        <v>1</v>
      </c>
      <c r="G925" t="s">
        <v>19</v>
      </c>
      <c r="H925" s="1">
        <v>46032.546805555547</v>
      </c>
      <c r="I925" t="b">
        <v>0</v>
      </c>
      <c r="J925" t="b">
        <v>0</v>
      </c>
      <c r="K925" t="s">
        <v>19</v>
      </c>
      <c r="L925" t="s">
        <v>74</v>
      </c>
      <c r="M925"/>
      <c r="N925">
        <v>15</v>
      </c>
      <c r="O925" t="s">
        <v>1990</v>
      </c>
      <c r="P925" t="s">
        <v>6276</v>
      </c>
    </row>
    <row r="926" spans="1:16" x14ac:dyDescent="0.35">
      <c r="A926" t="s">
        <v>1</v>
      </c>
      <c r="B926" t="s">
        <v>6277</v>
      </c>
      <c r="C926" t="s">
        <v>1417</v>
      </c>
      <c r="D926" t="s">
        <v>4531</v>
      </c>
      <c r="E926" t="s">
        <v>59</v>
      </c>
      <c r="F926" t="b">
        <v>0</v>
      </c>
      <c r="G926" t="s">
        <v>39</v>
      </c>
      <c r="H926" s="1">
        <v>46032.550520833327</v>
      </c>
      <c r="I926" t="b">
        <v>0</v>
      </c>
      <c r="J926" t="b">
        <v>0</v>
      </c>
      <c r="K926" t="s">
        <v>39</v>
      </c>
      <c r="L926" t="s">
        <v>60</v>
      </c>
      <c r="M926">
        <v>90000</v>
      </c>
      <c r="N926"/>
      <c r="O926" t="s">
        <v>6278</v>
      </c>
    </row>
    <row r="927" spans="1:16" x14ac:dyDescent="0.35">
      <c r="A927" t="s">
        <v>2</v>
      </c>
      <c r="B927" t="s">
        <v>6279</v>
      </c>
      <c r="C927" t="s">
        <v>190</v>
      </c>
      <c r="D927" t="s">
        <v>4346</v>
      </c>
      <c r="E927" t="s">
        <v>59</v>
      </c>
      <c r="F927" t="b">
        <v>0</v>
      </c>
      <c r="G927" t="s">
        <v>73</v>
      </c>
      <c r="H927" s="1">
        <v>46032.584560185183</v>
      </c>
      <c r="I927" t="b">
        <v>0</v>
      </c>
      <c r="J927" t="b">
        <v>1</v>
      </c>
      <c r="K927" t="s">
        <v>41</v>
      </c>
      <c r="L927" t="s">
        <v>60</v>
      </c>
      <c r="M927">
        <v>165500</v>
      </c>
      <c r="N927"/>
      <c r="O927" t="s">
        <v>6280</v>
      </c>
      <c r="P927" t="s">
        <v>6110</v>
      </c>
    </row>
    <row r="928" spans="1:16" x14ac:dyDescent="0.35">
      <c r="A928" t="s">
        <v>1</v>
      </c>
      <c r="B928" t="s">
        <v>6281</v>
      </c>
      <c r="C928" t="s">
        <v>40</v>
      </c>
      <c r="D928" t="s">
        <v>4526</v>
      </c>
      <c r="E928" t="s">
        <v>59</v>
      </c>
      <c r="F928" t="b">
        <v>0</v>
      </c>
      <c r="G928" t="s">
        <v>40</v>
      </c>
      <c r="H928" s="1">
        <v>46032.590462962973</v>
      </c>
      <c r="I928" t="b">
        <v>1</v>
      </c>
      <c r="J928" t="b">
        <v>0</v>
      </c>
      <c r="K928" t="s">
        <v>40</v>
      </c>
      <c r="L928" t="s">
        <v>60</v>
      </c>
      <c r="M928">
        <v>135000</v>
      </c>
      <c r="N928"/>
      <c r="O928" t="s">
        <v>6282</v>
      </c>
      <c r="P928" t="s">
        <v>6283</v>
      </c>
    </row>
    <row r="929" spans="1:16" x14ac:dyDescent="0.35">
      <c r="A929" t="s">
        <v>2</v>
      </c>
      <c r="B929" t="s">
        <v>6284</v>
      </c>
      <c r="C929" t="s">
        <v>76</v>
      </c>
      <c r="D929" t="s">
        <v>4622</v>
      </c>
      <c r="E929" t="s">
        <v>59</v>
      </c>
      <c r="F929" t="b">
        <v>1</v>
      </c>
      <c r="G929" t="s">
        <v>21</v>
      </c>
      <c r="H929" s="1">
        <v>46032.592164351852</v>
      </c>
      <c r="I929" t="b">
        <v>0</v>
      </c>
      <c r="J929" t="b">
        <v>0</v>
      </c>
      <c r="K929" t="s">
        <v>21</v>
      </c>
      <c r="L929" t="s">
        <v>60</v>
      </c>
      <c r="M929">
        <v>320000</v>
      </c>
      <c r="N929"/>
      <c r="O929" t="s">
        <v>6285</v>
      </c>
      <c r="P929" t="s">
        <v>6286</v>
      </c>
    </row>
    <row r="930" spans="1:16" x14ac:dyDescent="0.35">
      <c r="A930" t="s">
        <v>3</v>
      </c>
      <c r="B930" t="s">
        <v>6178</v>
      </c>
      <c r="C930" t="s">
        <v>4384</v>
      </c>
      <c r="D930" t="s">
        <v>2360</v>
      </c>
      <c r="E930" t="s">
        <v>59</v>
      </c>
      <c r="F930" t="b">
        <v>0</v>
      </c>
      <c r="G930" t="s">
        <v>65</v>
      </c>
      <c r="H930" s="1">
        <v>46032.625127314823</v>
      </c>
      <c r="I930" t="b">
        <v>1</v>
      </c>
      <c r="J930" t="b">
        <v>0</v>
      </c>
      <c r="K930" t="s">
        <v>41</v>
      </c>
      <c r="L930" t="s">
        <v>60</v>
      </c>
      <c r="M930">
        <v>110000</v>
      </c>
      <c r="N930"/>
      <c r="O930" t="s">
        <v>155</v>
      </c>
      <c r="P930" t="s">
        <v>325</v>
      </c>
    </row>
    <row r="931" spans="1:16" x14ac:dyDescent="0.35">
      <c r="A931" t="s">
        <v>1</v>
      </c>
      <c r="B931" t="s">
        <v>602</v>
      </c>
      <c r="C931" t="s">
        <v>6287</v>
      </c>
      <c r="D931" t="s">
        <v>4630</v>
      </c>
      <c r="E931" t="s">
        <v>59</v>
      </c>
      <c r="F931" t="b">
        <v>0</v>
      </c>
      <c r="G931" t="s">
        <v>65</v>
      </c>
      <c r="H931" s="1">
        <v>46032.626921296287</v>
      </c>
      <c r="I931" t="b">
        <v>0</v>
      </c>
      <c r="J931" t="b">
        <v>1</v>
      </c>
      <c r="K931" t="s">
        <v>41</v>
      </c>
      <c r="L931" t="s">
        <v>74</v>
      </c>
      <c r="M931"/>
      <c r="N931">
        <v>37.784999999999997</v>
      </c>
      <c r="O931" t="s">
        <v>2934</v>
      </c>
      <c r="P931" t="s">
        <v>714</v>
      </c>
    </row>
    <row r="932" spans="1:16" x14ac:dyDescent="0.35">
      <c r="A932" t="s">
        <v>0</v>
      </c>
      <c r="B932" t="s">
        <v>6168</v>
      </c>
      <c r="C932" t="s">
        <v>6288</v>
      </c>
      <c r="D932" t="s">
        <v>2360</v>
      </c>
      <c r="E932" t="s">
        <v>59</v>
      </c>
      <c r="F932" t="b">
        <v>0</v>
      </c>
      <c r="G932" t="s">
        <v>65</v>
      </c>
      <c r="H932" s="1">
        <v>46032.666712962957</v>
      </c>
      <c r="I932" t="b">
        <v>0</v>
      </c>
      <c r="J932" t="b">
        <v>1</v>
      </c>
      <c r="K932" t="s">
        <v>41</v>
      </c>
      <c r="L932" t="s">
        <v>60</v>
      </c>
      <c r="M932">
        <v>93450</v>
      </c>
      <c r="N932"/>
      <c r="O932" t="s">
        <v>3525</v>
      </c>
      <c r="P932" t="s">
        <v>6169</v>
      </c>
    </row>
    <row r="933" spans="1:16" x14ac:dyDescent="0.35">
      <c r="A933" t="s">
        <v>0</v>
      </c>
      <c r="B933" t="s">
        <v>6289</v>
      </c>
      <c r="C933" t="s">
        <v>6290</v>
      </c>
      <c r="D933" t="s">
        <v>4756</v>
      </c>
      <c r="E933" t="s">
        <v>59</v>
      </c>
      <c r="F933" t="b">
        <v>0</v>
      </c>
      <c r="G933" t="s">
        <v>68</v>
      </c>
      <c r="H933" s="1">
        <v>46032.667268518519</v>
      </c>
      <c r="I933" t="b">
        <v>0</v>
      </c>
      <c r="J933" t="b">
        <v>1</v>
      </c>
      <c r="K933" t="s">
        <v>41</v>
      </c>
      <c r="L933" t="s">
        <v>60</v>
      </c>
      <c r="M933">
        <v>80100</v>
      </c>
      <c r="N933"/>
      <c r="O933" t="s">
        <v>6291</v>
      </c>
      <c r="P933" t="s">
        <v>6292</v>
      </c>
    </row>
    <row r="934" spans="1:16" x14ac:dyDescent="0.35">
      <c r="A934" t="s">
        <v>2</v>
      </c>
      <c r="B934" t="s">
        <v>6279</v>
      </c>
      <c r="C934" t="s">
        <v>483</v>
      </c>
      <c r="D934" t="s">
        <v>4526</v>
      </c>
      <c r="E934" t="s">
        <v>59</v>
      </c>
      <c r="F934" t="b">
        <v>0</v>
      </c>
      <c r="G934" t="s">
        <v>65</v>
      </c>
      <c r="H934" s="1">
        <v>46032.750833333332</v>
      </c>
      <c r="I934" t="b">
        <v>0</v>
      </c>
      <c r="J934" t="b">
        <v>1</v>
      </c>
      <c r="K934" t="s">
        <v>41</v>
      </c>
      <c r="L934" t="s">
        <v>60</v>
      </c>
      <c r="M934">
        <v>165500</v>
      </c>
      <c r="N934"/>
      <c r="O934" t="s">
        <v>3028</v>
      </c>
      <c r="P934" t="s">
        <v>6110</v>
      </c>
    </row>
    <row r="935" spans="1:16" x14ac:dyDescent="0.35">
      <c r="A935" t="s">
        <v>3</v>
      </c>
      <c r="B935" t="s">
        <v>286</v>
      </c>
      <c r="C935" t="s">
        <v>6293</v>
      </c>
      <c r="D935" t="s">
        <v>4526</v>
      </c>
      <c r="E935" t="s">
        <v>88</v>
      </c>
      <c r="F935" t="b">
        <v>0</v>
      </c>
      <c r="G935" t="s">
        <v>68</v>
      </c>
      <c r="H935" s="1">
        <v>46032.792268518519</v>
      </c>
      <c r="I935" t="b">
        <v>0</v>
      </c>
      <c r="J935" t="b">
        <v>1</v>
      </c>
      <c r="K935" t="s">
        <v>41</v>
      </c>
      <c r="L935" t="s">
        <v>74</v>
      </c>
      <c r="M935"/>
      <c r="N935">
        <v>51</v>
      </c>
      <c r="O935" t="s">
        <v>1459</v>
      </c>
      <c r="P935" t="s">
        <v>1650</v>
      </c>
    </row>
    <row r="936" spans="1:16" x14ac:dyDescent="0.35">
      <c r="A936" t="s">
        <v>1</v>
      </c>
      <c r="B936" t="s">
        <v>633</v>
      </c>
      <c r="C936" t="s">
        <v>147</v>
      </c>
      <c r="D936" t="s">
        <v>155</v>
      </c>
      <c r="E936" t="s">
        <v>59</v>
      </c>
      <c r="F936" t="b">
        <v>0</v>
      </c>
      <c r="G936" t="s">
        <v>65</v>
      </c>
      <c r="H936" s="1">
        <v>46032.793611111112</v>
      </c>
      <c r="I936" t="b">
        <v>1</v>
      </c>
      <c r="J936" t="b">
        <v>0</v>
      </c>
      <c r="K936" t="s">
        <v>41</v>
      </c>
      <c r="L936" t="s">
        <v>60</v>
      </c>
      <c r="M936">
        <v>135000</v>
      </c>
      <c r="N936"/>
      <c r="O936" t="s">
        <v>155</v>
      </c>
      <c r="P936" t="s">
        <v>6294</v>
      </c>
    </row>
    <row r="937" spans="1:16" x14ac:dyDescent="0.35">
      <c r="A937" t="s">
        <v>8</v>
      </c>
      <c r="B937" t="s">
        <v>951</v>
      </c>
      <c r="C937" t="s">
        <v>147</v>
      </c>
      <c r="D937" t="s">
        <v>155</v>
      </c>
      <c r="E937" t="s">
        <v>59</v>
      </c>
      <c r="F937" t="b">
        <v>0</v>
      </c>
      <c r="G937" t="s">
        <v>77</v>
      </c>
      <c r="H937" s="1">
        <v>46032.79409722222</v>
      </c>
      <c r="I937" t="b">
        <v>0</v>
      </c>
      <c r="J937" t="b">
        <v>0</v>
      </c>
      <c r="K937" t="s">
        <v>41</v>
      </c>
      <c r="L937" t="s">
        <v>60</v>
      </c>
      <c r="M937">
        <v>157500</v>
      </c>
      <c r="N937"/>
      <c r="O937" t="s">
        <v>155</v>
      </c>
    </row>
    <row r="938" spans="1:16" x14ac:dyDescent="0.35">
      <c r="A938" t="s">
        <v>8</v>
      </c>
      <c r="B938" t="s">
        <v>6295</v>
      </c>
      <c r="C938" t="s">
        <v>218</v>
      </c>
      <c r="D938" t="s">
        <v>4526</v>
      </c>
      <c r="E938" t="s">
        <v>59</v>
      </c>
      <c r="F938" t="b">
        <v>0</v>
      </c>
      <c r="G938" t="s">
        <v>73</v>
      </c>
      <c r="H938" s="1">
        <v>46032.794733796298</v>
      </c>
      <c r="I938" t="b">
        <v>0</v>
      </c>
      <c r="J938" t="b">
        <v>0</v>
      </c>
      <c r="K938" t="s">
        <v>41</v>
      </c>
      <c r="L938" t="s">
        <v>74</v>
      </c>
      <c r="M938"/>
      <c r="N938">
        <v>59</v>
      </c>
      <c r="O938" t="s">
        <v>4743</v>
      </c>
      <c r="P938" t="s">
        <v>6296</v>
      </c>
    </row>
    <row r="939" spans="1:16" x14ac:dyDescent="0.35">
      <c r="A939" t="s">
        <v>2</v>
      </c>
      <c r="B939" t="s">
        <v>6297</v>
      </c>
      <c r="C939" t="s">
        <v>315</v>
      </c>
      <c r="D939" t="s">
        <v>6298</v>
      </c>
      <c r="E939" t="s">
        <v>59</v>
      </c>
      <c r="F939" t="b">
        <v>0</v>
      </c>
      <c r="G939" t="s">
        <v>65</v>
      </c>
      <c r="H939" s="1">
        <v>46032.834224537037</v>
      </c>
      <c r="I939" t="b">
        <v>0</v>
      </c>
      <c r="J939" t="b">
        <v>1</v>
      </c>
      <c r="K939" t="s">
        <v>41</v>
      </c>
      <c r="L939" t="s">
        <v>60</v>
      </c>
      <c r="M939">
        <v>140000</v>
      </c>
      <c r="N939"/>
      <c r="O939" t="s">
        <v>6299</v>
      </c>
      <c r="P939" t="s">
        <v>6300</v>
      </c>
    </row>
    <row r="940" spans="1:16" x14ac:dyDescent="0.35">
      <c r="A940" t="s">
        <v>7</v>
      </c>
      <c r="B940" t="s">
        <v>6301</v>
      </c>
      <c r="C940" t="s">
        <v>76</v>
      </c>
      <c r="D940" t="s">
        <v>4017</v>
      </c>
      <c r="E940" t="s">
        <v>59</v>
      </c>
      <c r="F940" t="b">
        <v>1</v>
      </c>
      <c r="G940" t="s">
        <v>65</v>
      </c>
      <c r="H940" s="1">
        <v>46032.875104166669</v>
      </c>
      <c r="I940" t="b">
        <v>0</v>
      </c>
      <c r="J940" t="b">
        <v>1</v>
      </c>
      <c r="K940" t="s">
        <v>41</v>
      </c>
      <c r="L940" t="s">
        <v>60</v>
      </c>
      <c r="M940">
        <v>260590</v>
      </c>
      <c r="N940"/>
      <c r="O940" t="s">
        <v>265</v>
      </c>
      <c r="P940" t="s">
        <v>6302</v>
      </c>
    </row>
    <row r="941" spans="1:16" x14ac:dyDescent="0.35">
      <c r="A941" t="s">
        <v>1</v>
      </c>
      <c r="B941" t="s">
        <v>6303</v>
      </c>
      <c r="C941" t="s">
        <v>162</v>
      </c>
      <c r="D941" t="s">
        <v>4673</v>
      </c>
      <c r="E941" t="s">
        <v>59</v>
      </c>
      <c r="F941" t="b">
        <v>0</v>
      </c>
      <c r="G941" t="s">
        <v>65</v>
      </c>
      <c r="H941" s="1">
        <v>46033.001944444448</v>
      </c>
      <c r="I941" t="b">
        <v>1</v>
      </c>
      <c r="J941" t="b">
        <v>1</v>
      </c>
      <c r="K941" t="s">
        <v>41</v>
      </c>
      <c r="L941" t="s">
        <v>60</v>
      </c>
      <c r="M941">
        <v>127500</v>
      </c>
      <c r="N941"/>
      <c r="O941" t="s">
        <v>6304</v>
      </c>
      <c r="P941" t="s">
        <v>6305</v>
      </c>
    </row>
    <row r="942" spans="1:16" x14ac:dyDescent="0.35">
      <c r="A942" t="s">
        <v>8</v>
      </c>
      <c r="B942" t="s">
        <v>6306</v>
      </c>
      <c r="C942" t="s">
        <v>76</v>
      </c>
      <c r="D942" t="s">
        <v>584</v>
      </c>
      <c r="E942" t="s">
        <v>72</v>
      </c>
      <c r="F942" t="b">
        <v>1</v>
      </c>
      <c r="G942" t="s">
        <v>19</v>
      </c>
      <c r="H942" s="1">
        <v>46033.005231481482</v>
      </c>
      <c r="I942" t="b">
        <v>0</v>
      </c>
      <c r="J942" t="b">
        <v>0</v>
      </c>
      <c r="K942" t="s">
        <v>19</v>
      </c>
      <c r="L942" t="s">
        <v>74</v>
      </c>
      <c r="M942"/>
      <c r="N942">
        <v>25</v>
      </c>
      <c r="O942" t="s">
        <v>4814</v>
      </c>
      <c r="P942" t="s">
        <v>6307</v>
      </c>
    </row>
    <row r="943" spans="1:16" x14ac:dyDescent="0.35">
      <c r="A943" t="s">
        <v>0</v>
      </c>
      <c r="B943" t="s">
        <v>0</v>
      </c>
      <c r="C943" t="s">
        <v>6308</v>
      </c>
      <c r="D943" t="s">
        <v>4652</v>
      </c>
      <c r="E943" t="s">
        <v>72</v>
      </c>
      <c r="F943" t="b">
        <v>0</v>
      </c>
      <c r="G943" t="s">
        <v>40</v>
      </c>
      <c r="H943" s="1">
        <v>46033.007222222222</v>
      </c>
      <c r="I943" t="b">
        <v>1</v>
      </c>
      <c r="J943" t="b">
        <v>0</v>
      </c>
      <c r="K943" t="s">
        <v>40</v>
      </c>
      <c r="L943" t="s">
        <v>60</v>
      </c>
      <c r="M943">
        <v>55000</v>
      </c>
      <c r="N943"/>
      <c r="O943" t="s">
        <v>6309</v>
      </c>
      <c r="P943" t="s">
        <v>802</v>
      </c>
    </row>
    <row r="944" spans="1:16" x14ac:dyDescent="0.35">
      <c r="A944" t="s">
        <v>1</v>
      </c>
      <c r="B944" t="s">
        <v>6310</v>
      </c>
      <c r="C944" t="s">
        <v>13</v>
      </c>
      <c r="D944" t="s">
        <v>5721</v>
      </c>
      <c r="E944" t="s">
        <v>621</v>
      </c>
      <c r="F944" t="b">
        <v>0</v>
      </c>
      <c r="G944" t="s">
        <v>13</v>
      </c>
      <c r="H944" s="1">
        <v>46033.008287037039</v>
      </c>
      <c r="I944" t="b">
        <v>0</v>
      </c>
      <c r="J944" t="b">
        <v>0</v>
      </c>
      <c r="K944" t="s">
        <v>13</v>
      </c>
      <c r="L944" t="s">
        <v>74</v>
      </c>
      <c r="M944"/>
      <c r="N944">
        <v>26</v>
      </c>
      <c r="O944" t="s">
        <v>6311</v>
      </c>
      <c r="P944" t="s">
        <v>6312</v>
      </c>
    </row>
    <row r="945" spans="1:16" x14ac:dyDescent="0.35">
      <c r="A945" t="s">
        <v>2</v>
      </c>
      <c r="B945" t="s">
        <v>6313</v>
      </c>
      <c r="C945" t="s">
        <v>112</v>
      </c>
      <c r="D945" t="s">
        <v>4346</v>
      </c>
      <c r="E945" t="s">
        <v>59</v>
      </c>
      <c r="F945" t="b">
        <v>0</v>
      </c>
      <c r="G945" t="s">
        <v>65</v>
      </c>
      <c r="H945" s="1">
        <v>46033.042500000003</v>
      </c>
      <c r="I945" t="b">
        <v>0</v>
      </c>
      <c r="J945" t="b">
        <v>1</v>
      </c>
      <c r="K945" t="s">
        <v>41</v>
      </c>
      <c r="L945" t="s">
        <v>60</v>
      </c>
      <c r="M945">
        <v>133593.5</v>
      </c>
      <c r="N945"/>
      <c r="O945" t="s">
        <v>1822</v>
      </c>
      <c r="P945" t="s">
        <v>310</v>
      </c>
    </row>
    <row r="946" spans="1:16" x14ac:dyDescent="0.35">
      <c r="A946" t="s">
        <v>5</v>
      </c>
      <c r="B946" t="s">
        <v>6314</v>
      </c>
      <c r="C946" t="s">
        <v>6315</v>
      </c>
      <c r="D946" t="s">
        <v>5018</v>
      </c>
      <c r="E946" t="s">
        <v>59</v>
      </c>
      <c r="F946" t="b">
        <v>0</v>
      </c>
      <c r="G946" t="s">
        <v>40</v>
      </c>
      <c r="H946" s="1">
        <v>46033.048796296287</v>
      </c>
      <c r="I946" t="b">
        <v>1</v>
      </c>
      <c r="J946" t="b">
        <v>0</v>
      </c>
      <c r="K946" t="s">
        <v>40</v>
      </c>
      <c r="L946" t="s">
        <v>60</v>
      </c>
      <c r="M946">
        <v>65000</v>
      </c>
      <c r="N946"/>
      <c r="O946" t="s">
        <v>6316</v>
      </c>
      <c r="P946" t="s">
        <v>3000</v>
      </c>
    </row>
    <row r="947" spans="1:16" x14ac:dyDescent="0.35">
      <c r="A947" t="s">
        <v>0</v>
      </c>
      <c r="B947" t="s">
        <v>6317</v>
      </c>
      <c r="C947" t="s">
        <v>6318</v>
      </c>
      <c r="D947" t="s">
        <v>4756</v>
      </c>
      <c r="E947" t="s">
        <v>59</v>
      </c>
      <c r="F947" t="b">
        <v>0</v>
      </c>
      <c r="G947" t="s">
        <v>65</v>
      </c>
      <c r="H947" s="1">
        <v>46033.083437499998</v>
      </c>
      <c r="I947" t="b">
        <v>0</v>
      </c>
      <c r="J947" t="b">
        <v>0</v>
      </c>
      <c r="K947" t="s">
        <v>41</v>
      </c>
      <c r="L947" t="s">
        <v>60</v>
      </c>
      <c r="M947">
        <v>82500</v>
      </c>
      <c r="N947"/>
      <c r="O947" t="s">
        <v>6319</v>
      </c>
    </row>
    <row r="948" spans="1:16" x14ac:dyDescent="0.35">
      <c r="A948" t="s">
        <v>6</v>
      </c>
      <c r="B948" t="s">
        <v>6320</v>
      </c>
      <c r="C948" t="s">
        <v>112</v>
      </c>
      <c r="D948" t="s">
        <v>5721</v>
      </c>
      <c r="E948" t="s">
        <v>59</v>
      </c>
      <c r="F948" t="b">
        <v>0</v>
      </c>
      <c r="G948" t="s">
        <v>65</v>
      </c>
      <c r="H948" s="1">
        <v>46033.250613425917</v>
      </c>
      <c r="I948" t="b">
        <v>0</v>
      </c>
      <c r="J948" t="b">
        <v>1</v>
      </c>
      <c r="K948" t="s">
        <v>41</v>
      </c>
      <c r="L948" t="s">
        <v>60</v>
      </c>
      <c r="M948">
        <v>188500</v>
      </c>
      <c r="N948"/>
      <c r="O948" t="s">
        <v>5835</v>
      </c>
      <c r="P948" t="s">
        <v>5836</v>
      </c>
    </row>
    <row r="949" spans="1:16" x14ac:dyDescent="0.35">
      <c r="A949" t="s">
        <v>0</v>
      </c>
      <c r="B949" t="s">
        <v>6321</v>
      </c>
      <c r="C949" t="s">
        <v>76</v>
      </c>
      <c r="D949" t="s">
        <v>4526</v>
      </c>
      <c r="E949" t="s">
        <v>59</v>
      </c>
      <c r="F949" t="b">
        <v>1</v>
      </c>
      <c r="G949" t="s">
        <v>65</v>
      </c>
      <c r="H949" s="1">
        <v>46033.291724537034</v>
      </c>
      <c r="I949" t="b">
        <v>0</v>
      </c>
      <c r="J949" t="b">
        <v>1</v>
      </c>
      <c r="K949" t="s">
        <v>41</v>
      </c>
      <c r="L949" t="s">
        <v>60</v>
      </c>
      <c r="M949">
        <v>89225</v>
      </c>
      <c r="N949"/>
      <c r="O949" t="s">
        <v>4548</v>
      </c>
      <c r="P949" t="s">
        <v>1332</v>
      </c>
    </row>
    <row r="950" spans="1:16" x14ac:dyDescent="0.35">
      <c r="A950" t="s">
        <v>2</v>
      </c>
      <c r="B950" t="s">
        <v>6322</v>
      </c>
      <c r="C950" t="s">
        <v>587</v>
      </c>
      <c r="D950" t="s">
        <v>6323</v>
      </c>
      <c r="E950" t="s">
        <v>621</v>
      </c>
      <c r="F950" t="b">
        <v>0</v>
      </c>
      <c r="G950" t="s">
        <v>65</v>
      </c>
      <c r="H950" s="1">
        <v>46033.292303240742</v>
      </c>
      <c r="I950" t="b">
        <v>0</v>
      </c>
      <c r="J950" t="b">
        <v>1</v>
      </c>
      <c r="K950" t="s">
        <v>41</v>
      </c>
      <c r="L950" t="s">
        <v>74</v>
      </c>
      <c r="M950"/>
      <c r="N950">
        <v>33.5</v>
      </c>
      <c r="O950" t="s">
        <v>2322</v>
      </c>
      <c r="P950" t="s">
        <v>622</v>
      </c>
    </row>
    <row r="951" spans="1:16" x14ac:dyDescent="0.35">
      <c r="A951" t="s">
        <v>1</v>
      </c>
      <c r="B951" t="s">
        <v>6324</v>
      </c>
      <c r="C951" t="s">
        <v>353</v>
      </c>
      <c r="D951" t="s">
        <v>4569</v>
      </c>
      <c r="E951" t="s">
        <v>59</v>
      </c>
      <c r="F951" t="b">
        <v>0</v>
      </c>
      <c r="G951" t="s">
        <v>65</v>
      </c>
      <c r="H951" s="1">
        <v>46033.334664351853</v>
      </c>
      <c r="I951" t="b">
        <v>0</v>
      </c>
      <c r="J951" t="b">
        <v>0</v>
      </c>
      <c r="K951" t="s">
        <v>41</v>
      </c>
      <c r="L951" t="s">
        <v>74</v>
      </c>
      <c r="M951"/>
      <c r="N951">
        <v>47.6</v>
      </c>
      <c r="O951" t="s">
        <v>343</v>
      </c>
      <c r="P951" t="s">
        <v>1462</v>
      </c>
    </row>
    <row r="952" spans="1:16" x14ac:dyDescent="0.35">
      <c r="A952" t="s">
        <v>2</v>
      </c>
      <c r="B952" t="s">
        <v>6325</v>
      </c>
      <c r="C952" t="s">
        <v>92</v>
      </c>
      <c r="D952" t="s">
        <v>2360</v>
      </c>
      <c r="E952" t="s">
        <v>72</v>
      </c>
      <c r="F952" t="b">
        <v>0</v>
      </c>
      <c r="G952" t="s">
        <v>77</v>
      </c>
      <c r="H952" s="1">
        <v>46033.41747685185</v>
      </c>
      <c r="I952" t="b">
        <v>0</v>
      </c>
      <c r="J952" t="b">
        <v>1</v>
      </c>
      <c r="K952" t="s">
        <v>41</v>
      </c>
      <c r="L952" t="s">
        <v>60</v>
      </c>
      <c r="M952">
        <v>214500</v>
      </c>
      <c r="N952"/>
      <c r="O952" t="s">
        <v>424</v>
      </c>
      <c r="P952" t="s">
        <v>6326</v>
      </c>
    </row>
    <row r="953" spans="1:16" x14ac:dyDescent="0.35">
      <c r="A953" t="s">
        <v>1</v>
      </c>
      <c r="B953" t="s">
        <v>316</v>
      </c>
      <c r="C953" t="s">
        <v>4373</v>
      </c>
      <c r="D953" t="s">
        <v>2360</v>
      </c>
      <c r="E953" t="s">
        <v>59</v>
      </c>
      <c r="F953" t="b">
        <v>0</v>
      </c>
      <c r="G953" t="s">
        <v>65</v>
      </c>
      <c r="H953" s="1">
        <v>46033.417766203696</v>
      </c>
      <c r="I953" t="b">
        <v>1</v>
      </c>
      <c r="J953" t="b">
        <v>1</v>
      </c>
      <c r="K953" t="s">
        <v>41</v>
      </c>
      <c r="L953" t="s">
        <v>60</v>
      </c>
      <c r="M953">
        <v>110000</v>
      </c>
      <c r="N953"/>
      <c r="O953" t="s">
        <v>4007</v>
      </c>
      <c r="P953" t="s">
        <v>6327</v>
      </c>
    </row>
    <row r="954" spans="1:16" x14ac:dyDescent="0.35">
      <c r="A954" t="s">
        <v>1</v>
      </c>
      <c r="B954" t="s">
        <v>6328</v>
      </c>
      <c r="C954" t="s">
        <v>6329</v>
      </c>
      <c r="D954" t="s">
        <v>2360</v>
      </c>
      <c r="E954" t="s">
        <v>72</v>
      </c>
      <c r="F954" t="b">
        <v>0</v>
      </c>
      <c r="G954" t="s">
        <v>65</v>
      </c>
      <c r="H954" s="1">
        <v>46033.417812500003</v>
      </c>
      <c r="I954" t="b">
        <v>0</v>
      </c>
      <c r="J954" t="b">
        <v>1</v>
      </c>
      <c r="K954" t="s">
        <v>41</v>
      </c>
      <c r="L954" t="s">
        <v>60</v>
      </c>
      <c r="M954">
        <v>135000</v>
      </c>
      <c r="N954"/>
      <c r="O954" t="s">
        <v>424</v>
      </c>
      <c r="P954" t="s">
        <v>948</v>
      </c>
    </row>
    <row r="955" spans="1:16" x14ac:dyDescent="0.35">
      <c r="A955" t="s">
        <v>7</v>
      </c>
      <c r="B955" t="s">
        <v>6330</v>
      </c>
      <c r="C955" t="s">
        <v>4132</v>
      </c>
      <c r="D955" t="s">
        <v>4625</v>
      </c>
      <c r="E955" t="s">
        <v>59</v>
      </c>
      <c r="F955" t="b">
        <v>0</v>
      </c>
      <c r="G955" t="s">
        <v>65</v>
      </c>
      <c r="H955" s="1">
        <v>46033.458437499998</v>
      </c>
      <c r="I955" t="b">
        <v>0</v>
      </c>
      <c r="J955" t="b">
        <v>1</v>
      </c>
      <c r="K955" t="s">
        <v>41</v>
      </c>
      <c r="L955" t="s">
        <v>60</v>
      </c>
      <c r="M955">
        <v>100000</v>
      </c>
      <c r="N955"/>
      <c r="O955" t="s">
        <v>2219</v>
      </c>
      <c r="P955" t="s">
        <v>6331</v>
      </c>
    </row>
    <row r="956" spans="1:16" x14ac:dyDescent="0.35">
      <c r="A956" t="s">
        <v>1</v>
      </c>
      <c r="B956" t="s">
        <v>6332</v>
      </c>
      <c r="C956" t="s">
        <v>330</v>
      </c>
      <c r="D956" t="s">
        <v>4526</v>
      </c>
      <c r="E956" t="s">
        <v>59</v>
      </c>
      <c r="F956" t="b">
        <v>0</v>
      </c>
      <c r="G956" t="s">
        <v>65</v>
      </c>
      <c r="H956" s="1">
        <v>46033.459479166668</v>
      </c>
      <c r="I956" t="b">
        <v>0</v>
      </c>
      <c r="J956" t="b">
        <v>1</v>
      </c>
      <c r="K956" t="s">
        <v>41</v>
      </c>
      <c r="L956" t="s">
        <v>60</v>
      </c>
      <c r="M956">
        <v>105000</v>
      </c>
      <c r="N956"/>
      <c r="O956" t="s">
        <v>480</v>
      </c>
      <c r="P956" t="s">
        <v>6333</v>
      </c>
    </row>
    <row r="957" spans="1:16" x14ac:dyDescent="0.35">
      <c r="A957" t="s">
        <v>3</v>
      </c>
      <c r="B957" t="s">
        <v>1257</v>
      </c>
      <c r="C957" t="s">
        <v>4034</v>
      </c>
      <c r="D957" t="s">
        <v>4526</v>
      </c>
      <c r="E957" t="s">
        <v>59</v>
      </c>
      <c r="F957" t="b">
        <v>0</v>
      </c>
      <c r="G957" t="s">
        <v>68</v>
      </c>
      <c r="H957" s="1">
        <v>46033.500405092593</v>
      </c>
      <c r="I957" t="b">
        <v>0</v>
      </c>
      <c r="J957" t="b">
        <v>1</v>
      </c>
      <c r="K957" t="s">
        <v>41</v>
      </c>
      <c r="L957" t="s">
        <v>60</v>
      </c>
      <c r="M957">
        <v>125500</v>
      </c>
      <c r="N957"/>
      <c r="O957" t="s">
        <v>2296</v>
      </c>
      <c r="P957" t="s">
        <v>6334</v>
      </c>
    </row>
    <row r="958" spans="1:16" x14ac:dyDescent="0.35">
      <c r="A958" t="s">
        <v>7</v>
      </c>
      <c r="B958" t="s">
        <v>7</v>
      </c>
      <c r="C958" t="s">
        <v>2124</v>
      </c>
      <c r="D958" t="s">
        <v>4587</v>
      </c>
      <c r="E958" t="s">
        <v>59</v>
      </c>
      <c r="F958" t="b">
        <v>0</v>
      </c>
      <c r="G958" t="s">
        <v>68</v>
      </c>
      <c r="H958" s="1">
        <v>46033.542071759257</v>
      </c>
      <c r="I958" t="b">
        <v>0</v>
      </c>
      <c r="J958" t="b">
        <v>1</v>
      </c>
      <c r="K958" t="s">
        <v>41</v>
      </c>
      <c r="L958" t="s">
        <v>60</v>
      </c>
      <c r="M958">
        <v>99000</v>
      </c>
      <c r="N958"/>
      <c r="O958" t="s">
        <v>3241</v>
      </c>
      <c r="P958" t="s">
        <v>6335</v>
      </c>
    </row>
    <row r="959" spans="1:16" x14ac:dyDescent="0.35">
      <c r="A959" t="s">
        <v>0</v>
      </c>
      <c r="B959" t="s">
        <v>1690</v>
      </c>
      <c r="C959" t="s">
        <v>97</v>
      </c>
      <c r="D959" t="s">
        <v>4526</v>
      </c>
      <c r="F959" t="b">
        <v>0</v>
      </c>
      <c r="G959" t="s">
        <v>89</v>
      </c>
      <c r="H959" s="1">
        <v>46033.54215277778</v>
      </c>
      <c r="I959" t="b">
        <v>1</v>
      </c>
      <c r="J959" t="b">
        <v>1</v>
      </c>
      <c r="K959" t="s">
        <v>41</v>
      </c>
      <c r="L959" t="s">
        <v>74</v>
      </c>
      <c r="M959"/>
      <c r="N959">
        <v>30.75</v>
      </c>
      <c r="O959" t="s">
        <v>155</v>
      </c>
      <c r="P959" t="s">
        <v>859</v>
      </c>
    </row>
    <row r="960" spans="1:16" x14ac:dyDescent="0.35">
      <c r="A960" t="s">
        <v>2</v>
      </c>
      <c r="B960" t="s">
        <v>6336</v>
      </c>
      <c r="C960" t="s">
        <v>566</v>
      </c>
      <c r="D960" t="s">
        <v>4840</v>
      </c>
      <c r="E960" t="s">
        <v>59</v>
      </c>
      <c r="F960" t="b">
        <v>0</v>
      </c>
      <c r="G960" t="s">
        <v>65</v>
      </c>
      <c r="H960" s="1">
        <v>46033.542337962957</v>
      </c>
      <c r="I960" t="b">
        <v>0</v>
      </c>
      <c r="J960" t="b">
        <v>1</v>
      </c>
      <c r="K960" t="s">
        <v>41</v>
      </c>
      <c r="L960" t="s">
        <v>60</v>
      </c>
      <c r="M960">
        <v>135000</v>
      </c>
      <c r="N960"/>
      <c r="O960" t="s">
        <v>265</v>
      </c>
      <c r="P960" t="s">
        <v>6337</v>
      </c>
    </row>
    <row r="961" spans="1:16" x14ac:dyDescent="0.35">
      <c r="A961" t="s">
        <v>1</v>
      </c>
      <c r="B961" t="s">
        <v>6338</v>
      </c>
      <c r="C961" t="s">
        <v>6271</v>
      </c>
      <c r="D961" t="s">
        <v>4531</v>
      </c>
      <c r="E961" t="s">
        <v>59</v>
      </c>
      <c r="F961" t="b">
        <v>0</v>
      </c>
      <c r="G961" t="s">
        <v>4560</v>
      </c>
      <c r="H961" s="1">
        <v>46033.546620370369</v>
      </c>
      <c r="I961" t="b">
        <v>1</v>
      </c>
      <c r="J961" t="b">
        <v>0</v>
      </c>
      <c r="K961" t="s">
        <v>4560</v>
      </c>
      <c r="L961" t="s">
        <v>60</v>
      </c>
      <c r="M961">
        <v>60000</v>
      </c>
      <c r="N961"/>
      <c r="O961" t="s">
        <v>6339</v>
      </c>
    </row>
    <row r="962" spans="1:16" x14ac:dyDescent="0.35">
      <c r="A962" t="s">
        <v>1</v>
      </c>
      <c r="B962" t="s">
        <v>6340</v>
      </c>
      <c r="C962" t="s">
        <v>6271</v>
      </c>
      <c r="D962" t="s">
        <v>4531</v>
      </c>
      <c r="E962" t="s">
        <v>59</v>
      </c>
      <c r="F962" t="b">
        <v>0</v>
      </c>
      <c r="G962" t="s">
        <v>4560</v>
      </c>
      <c r="H962" s="1">
        <v>46033.546620370369</v>
      </c>
      <c r="I962" t="b">
        <v>0</v>
      </c>
      <c r="J962" t="b">
        <v>0</v>
      </c>
      <c r="K962" t="s">
        <v>4560</v>
      </c>
      <c r="L962" t="s">
        <v>60</v>
      </c>
      <c r="M962">
        <v>350000</v>
      </c>
      <c r="N962"/>
      <c r="O962" t="s">
        <v>6341</v>
      </c>
    </row>
    <row r="963" spans="1:16" x14ac:dyDescent="0.35">
      <c r="A963" t="s">
        <v>6</v>
      </c>
      <c r="B963" t="s">
        <v>6342</v>
      </c>
      <c r="C963" t="s">
        <v>4962</v>
      </c>
      <c r="D963" t="s">
        <v>4531</v>
      </c>
      <c r="E963" t="s">
        <v>59</v>
      </c>
      <c r="F963" t="b">
        <v>0</v>
      </c>
      <c r="G963" t="s">
        <v>4963</v>
      </c>
      <c r="H963" s="1">
        <v>46033.557928240742</v>
      </c>
      <c r="I963" t="b">
        <v>0</v>
      </c>
      <c r="J963" t="b">
        <v>0</v>
      </c>
      <c r="K963" t="s">
        <v>4963</v>
      </c>
      <c r="L963" t="s">
        <v>60</v>
      </c>
      <c r="M963">
        <v>38450</v>
      </c>
      <c r="N963"/>
      <c r="O963" t="s">
        <v>6343</v>
      </c>
      <c r="P963" t="s">
        <v>705</v>
      </c>
    </row>
    <row r="964" spans="1:16" x14ac:dyDescent="0.35">
      <c r="A964" t="s">
        <v>4</v>
      </c>
      <c r="B964" t="s">
        <v>2973</v>
      </c>
      <c r="C964" t="s">
        <v>4886</v>
      </c>
      <c r="D964" t="s">
        <v>4531</v>
      </c>
      <c r="E964" t="s">
        <v>59</v>
      </c>
      <c r="F964" t="b">
        <v>0</v>
      </c>
      <c r="G964" t="s">
        <v>4886</v>
      </c>
      <c r="H964" s="1">
        <v>46033.561261574083</v>
      </c>
      <c r="I964" t="b">
        <v>0</v>
      </c>
      <c r="J964" t="b">
        <v>0</v>
      </c>
      <c r="K964" t="s">
        <v>4886</v>
      </c>
      <c r="L964" t="s">
        <v>60</v>
      </c>
      <c r="M964">
        <v>17500</v>
      </c>
      <c r="N964"/>
      <c r="O964" t="s">
        <v>6344</v>
      </c>
      <c r="P964" t="s">
        <v>6345</v>
      </c>
    </row>
    <row r="965" spans="1:16" x14ac:dyDescent="0.35">
      <c r="A965" t="s">
        <v>3</v>
      </c>
      <c r="B965" t="s">
        <v>6346</v>
      </c>
      <c r="C965" t="s">
        <v>1361</v>
      </c>
      <c r="D965" t="s">
        <v>4569</v>
      </c>
      <c r="E965" t="s">
        <v>59</v>
      </c>
      <c r="F965" t="b">
        <v>0</v>
      </c>
      <c r="G965" t="s">
        <v>77</v>
      </c>
      <c r="H965" s="1">
        <v>46033.583634259259</v>
      </c>
      <c r="I965" t="b">
        <v>0</v>
      </c>
      <c r="J965" t="b">
        <v>1</v>
      </c>
      <c r="K965" t="s">
        <v>41</v>
      </c>
      <c r="L965" t="s">
        <v>74</v>
      </c>
      <c r="M965"/>
      <c r="N965">
        <v>40.6</v>
      </c>
      <c r="O965" t="s">
        <v>1867</v>
      </c>
      <c r="P965" t="s">
        <v>171</v>
      </c>
    </row>
    <row r="966" spans="1:16" x14ac:dyDescent="0.35">
      <c r="A966" t="s">
        <v>7</v>
      </c>
      <c r="B966" t="s">
        <v>6347</v>
      </c>
      <c r="C966" t="s">
        <v>162</v>
      </c>
      <c r="D966" t="s">
        <v>4526</v>
      </c>
      <c r="E966" t="s">
        <v>59</v>
      </c>
      <c r="F966" t="b">
        <v>0</v>
      </c>
      <c r="G966" t="s">
        <v>73</v>
      </c>
      <c r="H966" s="1">
        <v>46033.583657407413</v>
      </c>
      <c r="I966" t="b">
        <v>0</v>
      </c>
      <c r="J966" t="b">
        <v>1</v>
      </c>
      <c r="K966" t="s">
        <v>41</v>
      </c>
      <c r="L966" t="s">
        <v>60</v>
      </c>
      <c r="M966">
        <v>110500</v>
      </c>
      <c r="N966"/>
      <c r="O966" t="s">
        <v>904</v>
      </c>
      <c r="P966" t="s">
        <v>6348</v>
      </c>
    </row>
    <row r="967" spans="1:16" x14ac:dyDescent="0.35">
      <c r="A967" t="s">
        <v>0</v>
      </c>
      <c r="B967" t="s">
        <v>6349</v>
      </c>
      <c r="C967" t="s">
        <v>162</v>
      </c>
      <c r="D967" t="s">
        <v>4526</v>
      </c>
      <c r="E967" t="s">
        <v>59</v>
      </c>
      <c r="F967" t="b">
        <v>0</v>
      </c>
      <c r="G967" t="s">
        <v>73</v>
      </c>
      <c r="H967" s="1">
        <v>46033.583692129629</v>
      </c>
      <c r="I967" t="b">
        <v>0</v>
      </c>
      <c r="J967" t="b">
        <v>1</v>
      </c>
      <c r="K967" t="s">
        <v>41</v>
      </c>
      <c r="L967" t="s">
        <v>60</v>
      </c>
      <c r="M967">
        <v>93500</v>
      </c>
      <c r="N967"/>
      <c r="O967" t="s">
        <v>904</v>
      </c>
      <c r="P967" t="s">
        <v>6348</v>
      </c>
    </row>
    <row r="968" spans="1:16" x14ac:dyDescent="0.35">
      <c r="A968" t="s">
        <v>0</v>
      </c>
      <c r="B968" t="s">
        <v>6350</v>
      </c>
      <c r="C968" t="s">
        <v>6351</v>
      </c>
      <c r="D968" t="s">
        <v>4587</v>
      </c>
      <c r="E968" t="s">
        <v>59</v>
      </c>
      <c r="F968" t="b">
        <v>0</v>
      </c>
      <c r="G968" t="s">
        <v>89</v>
      </c>
      <c r="H968" s="1">
        <v>46033.583819444437</v>
      </c>
      <c r="I968" t="b">
        <v>0</v>
      </c>
      <c r="J968" t="b">
        <v>1</v>
      </c>
      <c r="K968" t="s">
        <v>41</v>
      </c>
      <c r="L968" t="s">
        <v>60</v>
      </c>
      <c r="M968">
        <v>129375</v>
      </c>
      <c r="N968"/>
      <c r="O968" t="s">
        <v>6352</v>
      </c>
      <c r="P968" t="s">
        <v>1482</v>
      </c>
    </row>
    <row r="969" spans="1:16" x14ac:dyDescent="0.35">
      <c r="A969" t="s">
        <v>0</v>
      </c>
      <c r="B969" t="s">
        <v>3477</v>
      </c>
      <c r="C969" t="s">
        <v>2107</v>
      </c>
      <c r="D969" t="s">
        <v>4756</v>
      </c>
      <c r="E969" t="s">
        <v>59</v>
      </c>
      <c r="F969" t="b">
        <v>0</v>
      </c>
      <c r="G969" t="s">
        <v>77</v>
      </c>
      <c r="H969" s="1">
        <v>46033.625173611108</v>
      </c>
      <c r="I969" t="b">
        <v>0</v>
      </c>
      <c r="J969" t="b">
        <v>1</v>
      </c>
      <c r="K969" t="s">
        <v>41</v>
      </c>
      <c r="L969" t="s">
        <v>60</v>
      </c>
      <c r="M969">
        <v>84200</v>
      </c>
      <c r="N969"/>
      <c r="O969" t="s">
        <v>6353</v>
      </c>
      <c r="P969" t="s">
        <v>6182</v>
      </c>
    </row>
    <row r="970" spans="1:16" x14ac:dyDescent="0.35">
      <c r="A970" t="s">
        <v>0</v>
      </c>
      <c r="B970" t="s">
        <v>6354</v>
      </c>
      <c r="C970" t="s">
        <v>81</v>
      </c>
      <c r="D970" t="s">
        <v>4562</v>
      </c>
      <c r="E970" t="s">
        <v>59</v>
      </c>
      <c r="F970" t="b">
        <v>0</v>
      </c>
      <c r="G970" t="s">
        <v>77</v>
      </c>
      <c r="H970" s="1">
        <v>46033.625173611108</v>
      </c>
      <c r="I970" t="b">
        <v>0</v>
      </c>
      <c r="J970" t="b">
        <v>1</v>
      </c>
      <c r="K970" t="s">
        <v>41</v>
      </c>
      <c r="L970" t="s">
        <v>60</v>
      </c>
      <c r="M970">
        <v>147000</v>
      </c>
      <c r="N970"/>
      <c r="O970" t="s">
        <v>1114</v>
      </c>
      <c r="P970" t="s">
        <v>5681</v>
      </c>
    </row>
    <row r="971" spans="1:16" x14ac:dyDescent="0.35">
      <c r="A971" t="s">
        <v>2</v>
      </c>
      <c r="B971" t="s">
        <v>6355</v>
      </c>
      <c r="C971" t="s">
        <v>172</v>
      </c>
      <c r="D971" t="s">
        <v>4562</v>
      </c>
      <c r="E971" t="s">
        <v>59</v>
      </c>
      <c r="F971" t="b">
        <v>0</v>
      </c>
      <c r="G971" t="s">
        <v>68</v>
      </c>
      <c r="H971" s="1">
        <v>46033.625902777778</v>
      </c>
      <c r="I971" t="b">
        <v>0</v>
      </c>
      <c r="J971" t="b">
        <v>1</v>
      </c>
      <c r="K971" t="s">
        <v>41</v>
      </c>
      <c r="L971" t="s">
        <v>60</v>
      </c>
      <c r="M971">
        <v>127500</v>
      </c>
      <c r="N971"/>
      <c r="O971" t="s">
        <v>6356</v>
      </c>
      <c r="P971" t="s">
        <v>6357</v>
      </c>
    </row>
    <row r="972" spans="1:16" x14ac:dyDescent="0.35">
      <c r="A972" t="s">
        <v>1</v>
      </c>
      <c r="B972" t="s">
        <v>156</v>
      </c>
      <c r="C972" t="s">
        <v>4021</v>
      </c>
      <c r="D972" t="s">
        <v>4526</v>
      </c>
      <c r="E972" t="s">
        <v>59</v>
      </c>
      <c r="F972" t="b">
        <v>0</v>
      </c>
      <c r="G972" t="s">
        <v>19</v>
      </c>
      <c r="H972" s="1">
        <v>46033.63040509259</v>
      </c>
      <c r="I972" t="b">
        <v>1</v>
      </c>
      <c r="J972" t="b">
        <v>0</v>
      </c>
      <c r="K972" t="s">
        <v>19</v>
      </c>
      <c r="L972" t="s">
        <v>60</v>
      </c>
      <c r="M972">
        <v>850000</v>
      </c>
      <c r="N972"/>
      <c r="O972" t="s">
        <v>6358</v>
      </c>
      <c r="P972" t="s">
        <v>6359</v>
      </c>
    </row>
    <row r="973" spans="1:16" x14ac:dyDescent="0.35">
      <c r="A973" t="s">
        <v>1</v>
      </c>
      <c r="B973" t="s">
        <v>6360</v>
      </c>
      <c r="C973" t="s">
        <v>500</v>
      </c>
      <c r="D973" t="s">
        <v>4756</v>
      </c>
      <c r="E973" t="s">
        <v>59</v>
      </c>
      <c r="F973" t="b">
        <v>0</v>
      </c>
      <c r="G973" t="s">
        <v>13</v>
      </c>
      <c r="H973" s="1">
        <v>46033.633819444447</v>
      </c>
      <c r="I973" t="b">
        <v>0</v>
      </c>
      <c r="J973" t="b">
        <v>0</v>
      </c>
      <c r="K973" t="s">
        <v>13</v>
      </c>
      <c r="L973" t="s">
        <v>60</v>
      </c>
      <c r="M973">
        <v>105000</v>
      </c>
      <c r="N973"/>
      <c r="O973" t="s">
        <v>2302</v>
      </c>
      <c r="P973" t="s">
        <v>6361</v>
      </c>
    </row>
    <row r="974" spans="1:16" x14ac:dyDescent="0.35">
      <c r="A974" t="s">
        <v>0</v>
      </c>
      <c r="B974" t="s">
        <v>6362</v>
      </c>
      <c r="C974" t="s">
        <v>6036</v>
      </c>
      <c r="D974" t="s">
        <v>4531</v>
      </c>
      <c r="E974" t="s">
        <v>59</v>
      </c>
      <c r="F974" t="b">
        <v>0</v>
      </c>
      <c r="G974" t="s">
        <v>6037</v>
      </c>
      <c r="H974" s="1">
        <v>46033.641018518523</v>
      </c>
      <c r="I974" t="b">
        <v>0</v>
      </c>
      <c r="J974" t="b">
        <v>0</v>
      </c>
      <c r="K974" t="s">
        <v>6037</v>
      </c>
      <c r="L974" t="s">
        <v>60</v>
      </c>
      <c r="M974">
        <v>28200</v>
      </c>
      <c r="N974"/>
      <c r="O974" t="s">
        <v>4960</v>
      </c>
    </row>
    <row r="975" spans="1:16" x14ac:dyDescent="0.35">
      <c r="A975" t="s">
        <v>0</v>
      </c>
      <c r="B975" t="s">
        <v>6363</v>
      </c>
      <c r="C975" t="s">
        <v>1698</v>
      </c>
      <c r="D975" t="s">
        <v>4526</v>
      </c>
      <c r="E975" t="s">
        <v>88</v>
      </c>
      <c r="F975" t="b">
        <v>0</v>
      </c>
      <c r="G975" t="s">
        <v>68</v>
      </c>
      <c r="H975" s="1">
        <v>46033.667071759257</v>
      </c>
      <c r="I975" t="b">
        <v>1</v>
      </c>
      <c r="J975" t="b">
        <v>0</v>
      </c>
      <c r="K975" t="s">
        <v>41</v>
      </c>
      <c r="L975" t="s">
        <v>74</v>
      </c>
      <c r="M975"/>
      <c r="N975">
        <v>46</v>
      </c>
      <c r="O975" t="s">
        <v>432</v>
      </c>
      <c r="P975" t="s">
        <v>6364</v>
      </c>
    </row>
    <row r="976" spans="1:16" x14ac:dyDescent="0.35">
      <c r="A976" t="s">
        <v>0</v>
      </c>
      <c r="B976" t="s">
        <v>6365</v>
      </c>
      <c r="C976" t="s">
        <v>930</v>
      </c>
      <c r="D976" t="s">
        <v>584</v>
      </c>
      <c r="E976" t="s">
        <v>72</v>
      </c>
      <c r="F976" t="b">
        <v>0</v>
      </c>
      <c r="G976" t="s">
        <v>19</v>
      </c>
      <c r="H976" s="1">
        <v>46033.671909722223</v>
      </c>
      <c r="I976" t="b">
        <v>0</v>
      </c>
      <c r="J976" t="b">
        <v>0</v>
      </c>
      <c r="K976" t="s">
        <v>19</v>
      </c>
      <c r="L976" t="s">
        <v>74</v>
      </c>
      <c r="M976"/>
      <c r="N976">
        <v>15</v>
      </c>
      <c r="O976" t="s">
        <v>3844</v>
      </c>
      <c r="P976" t="s">
        <v>6366</v>
      </c>
    </row>
    <row r="977" spans="1:16" x14ac:dyDescent="0.35">
      <c r="A977" t="s">
        <v>1</v>
      </c>
      <c r="B977" t="s">
        <v>6367</v>
      </c>
      <c r="C977" t="s">
        <v>612</v>
      </c>
      <c r="D977" t="s">
        <v>6368</v>
      </c>
      <c r="E977" t="s">
        <v>59</v>
      </c>
      <c r="F977" t="b">
        <v>0</v>
      </c>
      <c r="G977" t="s">
        <v>73</v>
      </c>
      <c r="H977" s="1">
        <v>46033.708657407413</v>
      </c>
      <c r="I977" t="b">
        <v>0</v>
      </c>
      <c r="J977" t="b">
        <v>0</v>
      </c>
      <c r="K977" t="s">
        <v>41</v>
      </c>
      <c r="L977" t="s">
        <v>60</v>
      </c>
      <c r="M977">
        <v>130117</v>
      </c>
      <c r="N977"/>
      <c r="O977" t="s">
        <v>6369</v>
      </c>
    </row>
    <row r="978" spans="1:16" x14ac:dyDescent="0.35">
      <c r="A978" t="s">
        <v>2</v>
      </c>
      <c r="B978" t="s">
        <v>6370</v>
      </c>
      <c r="C978" t="s">
        <v>6371</v>
      </c>
      <c r="D978" t="s">
        <v>4526</v>
      </c>
      <c r="E978" t="s">
        <v>88</v>
      </c>
      <c r="F978" t="b">
        <v>0</v>
      </c>
      <c r="G978" t="s">
        <v>63</v>
      </c>
      <c r="H978" s="1">
        <v>46033.762141203697</v>
      </c>
      <c r="I978" t="b">
        <v>0</v>
      </c>
      <c r="J978" t="b">
        <v>0</v>
      </c>
      <c r="K978" t="s">
        <v>41</v>
      </c>
      <c r="L978" t="s">
        <v>74</v>
      </c>
      <c r="M978"/>
      <c r="N978">
        <v>48.5</v>
      </c>
      <c r="O978" t="s">
        <v>6372</v>
      </c>
      <c r="P978" t="s">
        <v>6373</v>
      </c>
    </row>
    <row r="979" spans="1:16" x14ac:dyDescent="0.35">
      <c r="A979" t="s">
        <v>2</v>
      </c>
      <c r="B979" t="s">
        <v>6374</v>
      </c>
      <c r="C979" t="s">
        <v>810</v>
      </c>
      <c r="D979" t="s">
        <v>4569</v>
      </c>
      <c r="E979" t="s">
        <v>59</v>
      </c>
      <c r="F979" t="b">
        <v>0</v>
      </c>
      <c r="G979" t="s">
        <v>77</v>
      </c>
      <c r="H979" s="1">
        <v>46033.834143518521</v>
      </c>
      <c r="I979" t="b">
        <v>0</v>
      </c>
      <c r="J979" t="b">
        <v>0</v>
      </c>
      <c r="K979" t="s">
        <v>41</v>
      </c>
      <c r="L979" t="s">
        <v>74</v>
      </c>
      <c r="M979"/>
      <c r="N979">
        <v>92.09</v>
      </c>
      <c r="O979" t="s">
        <v>3019</v>
      </c>
      <c r="P979" t="s">
        <v>6375</v>
      </c>
    </row>
    <row r="980" spans="1:16" x14ac:dyDescent="0.35">
      <c r="A980" t="s">
        <v>3</v>
      </c>
      <c r="B980" t="s">
        <v>6376</v>
      </c>
      <c r="C980" t="s">
        <v>145</v>
      </c>
      <c r="D980" t="s">
        <v>4526</v>
      </c>
      <c r="E980" t="s">
        <v>59</v>
      </c>
      <c r="F980" t="b">
        <v>0</v>
      </c>
      <c r="G980" t="s">
        <v>65</v>
      </c>
      <c r="H980" s="1">
        <v>46033.916747685187</v>
      </c>
      <c r="I980" t="b">
        <v>1</v>
      </c>
      <c r="J980" t="b">
        <v>0</v>
      </c>
      <c r="K980" t="s">
        <v>41</v>
      </c>
      <c r="L980" t="s">
        <v>60</v>
      </c>
      <c r="M980">
        <v>90000</v>
      </c>
      <c r="N980"/>
      <c r="O980" t="s">
        <v>1391</v>
      </c>
    </row>
    <row r="981" spans="1:16" x14ac:dyDescent="0.35">
      <c r="A981" t="s">
        <v>0</v>
      </c>
      <c r="B981" t="s">
        <v>6377</v>
      </c>
      <c r="C981" t="s">
        <v>181</v>
      </c>
      <c r="D981" t="s">
        <v>584</v>
      </c>
      <c r="E981" t="s">
        <v>72</v>
      </c>
      <c r="F981" t="b">
        <v>0</v>
      </c>
      <c r="G981" t="s">
        <v>89</v>
      </c>
      <c r="H981" s="1">
        <v>46034.000578703701</v>
      </c>
      <c r="I981" t="b">
        <v>0</v>
      </c>
      <c r="J981" t="b">
        <v>1</v>
      </c>
      <c r="K981" t="s">
        <v>41</v>
      </c>
      <c r="L981" t="s">
        <v>74</v>
      </c>
      <c r="M981"/>
      <c r="N981">
        <v>25</v>
      </c>
      <c r="O981" t="s">
        <v>584</v>
      </c>
      <c r="P981" t="s">
        <v>4661</v>
      </c>
    </row>
    <row r="982" spans="1:16" x14ac:dyDescent="0.35">
      <c r="A982" t="s">
        <v>0</v>
      </c>
      <c r="B982" t="s">
        <v>6378</v>
      </c>
      <c r="C982" t="s">
        <v>1567</v>
      </c>
      <c r="D982" t="s">
        <v>4526</v>
      </c>
      <c r="E982" t="s">
        <v>88</v>
      </c>
      <c r="F982" t="b">
        <v>0</v>
      </c>
      <c r="G982" t="s">
        <v>65</v>
      </c>
      <c r="H982" s="1">
        <v>46034.041747685187</v>
      </c>
      <c r="I982" t="b">
        <v>1</v>
      </c>
      <c r="J982" t="b">
        <v>0</v>
      </c>
      <c r="K982" t="s">
        <v>41</v>
      </c>
      <c r="L982" t="s">
        <v>60</v>
      </c>
      <c r="M982">
        <v>72500</v>
      </c>
      <c r="N982"/>
      <c r="O982" t="s">
        <v>6379</v>
      </c>
      <c r="P982" t="s">
        <v>3903</v>
      </c>
    </row>
    <row r="983" spans="1:16" x14ac:dyDescent="0.35">
      <c r="A983" t="s">
        <v>1</v>
      </c>
      <c r="B983" t="s">
        <v>6380</v>
      </c>
      <c r="C983" t="s">
        <v>6381</v>
      </c>
      <c r="D983" t="s">
        <v>4756</v>
      </c>
      <c r="E983" t="s">
        <v>59</v>
      </c>
      <c r="F983" t="b">
        <v>0</v>
      </c>
      <c r="G983" t="s">
        <v>73</v>
      </c>
      <c r="H983" s="1">
        <v>46034.043495370373</v>
      </c>
      <c r="I983" t="b">
        <v>1</v>
      </c>
      <c r="J983" t="b">
        <v>0</v>
      </c>
      <c r="K983" t="s">
        <v>41</v>
      </c>
      <c r="L983" t="s">
        <v>60</v>
      </c>
      <c r="M983">
        <v>156000</v>
      </c>
      <c r="N983"/>
      <c r="O983" t="s">
        <v>6382</v>
      </c>
      <c r="P983" t="s">
        <v>6383</v>
      </c>
    </row>
    <row r="984" spans="1:16" x14ac:dyDescent="0.35">
      <c r="A984" t="s">
        <v>0</v>
      </c>
      <c r="B984" t="s">
        <v>2261</v>
      </c>
      <c r="C984" t="s">
        <v>6384</v>
      </c>
      <c r="D984" t="s">
        <v>5721</v>
      </c>
      <c r="E984" t="s">
        <v>59</v>
      </c>
      <c r="F984" t="b">
        <v>0</v>
      </c>
      <c r="G984" t="s">
        <v>89</v>
      </c>
      <c r="H984" s="1">
        <v>46034.125486111108</v>
      </c>
      <c r="I984" t="b">
        <v>0</v>
      </c>
      <c r="J984" t="b">
        <v>1</v>
      </c>
      <c r="K984" t="s">
        <v>41</v>
      </c>
      <c r="L984" t="s">
        <v>60</v>
      </c>
      <c r="M984">
        <v>86950</v>
      </c>
      <c r="N984"/>
      <c r="O984" t="s">
        <v>6385</v>
      </c>
      <c r="P984" t="s">
        <v>3471</v>
      </c>
    </row>
    <row r="985" spans="1:16" x14ac:dyDescent="0.35">
      <c r="A985" t="s">
        <v>2</v>
      </c>
      <c r="B985" t="s">
        <v>6386</v>
      </c>
      <c r="C985" t="s">
        <v>112</v>
      </c>
      <c r="D985" t="s">
        <v>5721</v>
      </c>
      <c r="E985" t="s">
        <v>59</v>
      </c>
      <c r="F985" t="b">
        <v>0</v>
      </c>
      <c r="G985" t="s">
        <v>65</v>
      </c>
      <c r="H985" s="1">
        <v>46034.125613425917</v>
      </c>
      <c r="I985" t="b">
        <v>0</v>
      </c>
      <c r="J985" t="b">
        <v>1</v>
      </c>
      <c r="K985" t="s">
        <v>41</v>
      </c>
      <c r="L985" t="s">
        <v>60</v>
      </c>
      <c r="M985">
        <v>230500</v>
      </c>
      <c r="N985"/>
      <c r="O985" t="s">
        <v>95</v>
      </c>
      <c r="P985" t="s">
        <v>6387</v>
      </c>
    </row>
    <row r="986" spans="1:16" x14ac:dyDescent="0.35">
      <c r="A986" t="s">
        <v>0</v>
      </c>
      <c r="B986" t="s">
        <v>6388</v>
      </c>
      <c r="C986" t="s">
        <v>6389</v>
      </c>
      <c r="D986" t="s">
        <v>5721</v>
      </c>
      <c r="E986" t="s">
        <v>59</v>
      </c>
      <c r="F986" t="b">
        <v>0</v>
      </c>
      <c r="G986" t="s">
        <v>89</v>
      </c>
      <c r="H986" s="1">
        <v>46034.250983796293</v>
      </c>
      <c r="I986" t="b">
        <v>0</v>
      </c>
      <c r="J986" t="b">
        <v>1</v>
      </c>
      <c r="K986" t="s">
        <v>41</v>
      </c>
      <c r="L986" t="s">
        <v>74</v>
      </c>
      <c r="M986"/>
      <c r="N986">
        <v>25</v>
      </c>
      <c r="O986" t="s">
        <v>6390</v>
      </c>
      <c r="P986" t="s">
        <v>6391</v>
      </c>
    </row>
    <row r="987" spans="1:16" x14ac:dyDescent="0.35">
      <c r="A987" t="s">
        <v>3</v>
      </c>
      <c r="B987" t="s">
        <v>6392</v>
      </c>
      <c r="C987" t="s">
        <v>148</v>
      </c>
      <c r="D987" t="s">
        <v>4526</v>
      </c>
      <c r="E987" t="s">
        <v>59</v>
      </c>
      <c r="F987" t="b">
        <v>0</v>
      </c>
      <c r="G987" t="s">
        <v>89</v>
      </c>
      <c r="H987" s="1">
        <v>46034.292673611111</v>
      </c>
      <c r="I987" t="b">
        <v>0</v>
      </c>
      <c r="J987" t="b">
        <v>1</v>
      </c>
      <c r="K987" t="s">
        <v>41</v>
      </c>
      <c r="L987" t="s">
        <v>60</v>
      </c>
      <c r="M987">
        <v>73646.5</v>
      </c>
      <c r="N987"/>
      <c r="O987" t="s">
        <v>4548</v>
      </c>
      <c r="P987" t="s">
        <v>6393</v>
      </c>
    </row>
    <row r="988" spans="1:16" x14ac:dyDescent="0.35">
      <c r="A988" t="s">
        <v>0</v>
      </c>
      <c r="B988" t="s">
        <v>6394</v>
      </c>
      <c r="C988" t="s">
        <v>1122</v>
      </c>
      <c r="D988" t="s">
        <v>4526</v>
      </c>
      <c r="E988" t="s">
        <v>59</v>
      </c>
      <c r="F988" t="b">
        <v>0</v>
      </c>
      <c r="G988" t="s">
        <v>65</v>
      </c>
      <c r="H988" s="1">
        <v>46034.333368055559</v>
      </c>
      <c r="I988" t="b">
        <v>0</v>
      </c>
      <c r="J988" t="b">
        <v>1</v>
      </c>
      <c r="K988" t="s">
        <v>41</v>
      </c>
      <c r="L988" t="s">
        <v>60</v>
      </c>
      <c r="M988">
        <v>86000</v>
      </c>
      <c r="N988"/>
      <c r="O988" t="s">
        <v>722</v>
      </c>
      <c r="P988" t="s">
        <v>6395</v>
      </c>
    </row>
    <row r="989" spans="1:16" x14ac:dyDescent="0.35">
      <c r="A989" t="s">
        <v>2</v>
      </c>
      <c r="B989" t="s">
        <v>6396</v>
      </c>
      <c r="C989" t="s">
        <v>112</v>
      </c>
      <c r="D989" t="s">
        <v>4346</v>
      </c>
      <c r="E989" t="s">
        <v>59</v>
      </c>
      <c r="F989" t="b">
        <v>0</v>
      </c>
      <c r="G989" t="s">
        <v>65</v>
      </c>
      <c r="H989" s="1">
        <v>46034.334467592591</v>
      </c>
      <c r="I989" t="b">
        <v>0</v>
      </c>
      <c r="J989" t="b">
        <v>1</v>
      </c>
      <c r="K989" t="s">
        <v>41</v>
      </c>
      <c r="L989" t="s">
        <v>60</v>
      </c>
      <c r="M989">
        <v>171500</v>
      </c>
      <c r="N989"/>
      <c r="O989" t="s">
        <v>1990</v>
      </c>
      <c r="P989" t="s">
        <v>589</v>
      </c>
    </row>
    <row r="990" spans="1:16" x14ac:dyDescent="0.35">
      <c r="A990" t="s">
        <v>6</v>
      </c>
      <c r="B990" t="s">
        <v>6397</v>
      </c>
      <c r="C990" t="s">
        <v>79</v>
      </c>
      <c r="D990" t="s">
        <v>4346</v>
      </c>
      <c r="E990" t="s">
        <v>59</v>
      </c>
      <c r="F990" t="b">
        <v>0</v>
      </c>
      <c r="G990" t="s">
        <v>77</v>
      </c>
      <c r="H990" s="1">
        <v>46034.334629629629</v>
      </c>
      <c r="I990" t="b">
        <v>0</v>
      </c>
      <c r="J990" t="b">
        <v>1</v>
      </c>
      <c r="K990" t="s">
        <v>41</v>
      </c>
      <c r="L990" t="s">
        <v>60</v>
      </c>
      <c r="M990">
        <v>273500</v>
      </c>
      <c r="N990"/>
      <c r="O990" t="s">
        <v>1990</v>
      </c>
      <c r="P990" t="s">
        <v>310</v>
      </c>
    </row>
    <row r="991" spans="1:16" x14ac:dyDescent="0.35">
      <c r="A991" t="s">
        <v>1</v>
      </c>
      <c r="B991" t="s">
        <v>153</v>
      </c>
      <c r="C991" t="s">
        <v>104</v>
      </c>
      <c r="D991" t="s">
        <v>4756</v>
      </c>
      <c r="E991" t="s">
        <v>59</v>
      </c>
      <c r="F991" t="b">
        <v>0</v>
      </c>
      <c r="G991" t="s">
        <v>65</v>
      </c>
      <c r="H991" s="1">
        <v>46034.335150462961</v>
      </c>
      <c r="I991" t="b">
        <v>1</v>
      </c>
      <c r="J991" t="b">
        <v>0</v>
      </c>
      <c r="K991" t="s">
        <v>41</v>
      </c>
      <c r="L991" t="s">
        <v>60</v>
      </c>
      <c r="M991">
        <v>109000</v>
      </c>
      <c r="N991"/>
      <c r="O991" t="s">
        <v>6398</v>
      </c>
      <c r="P991" t="s">
        <v>5057</v>
      </c>
    </row>
    <row r="992" spans="1:16" x14ac:dyDescent="0.35">
      <c r="A992" t="s">
        <v>4</v>
      </c>
      <c r="B992" t="s">
        <v>6399</v>
      </c>
      <c r="C992" t="s">
        <v>5029</v>
      </c>
      <c r="D992" t="s">
        <v>6095</v>
      </c>
      <c r="E992" t="s">
        <v>59</v>
      </c>
      <c r="F992" t="b">
        <v>0</v>
      </c>
      <c r="G992" t="s">
        <v>40</v>
      </c>
      <c r="H992" s="1">
        <v>46034.354837962957</v>
      </c>
      <c r="I992" t="b">
        <v>1</v>
      </c>
      <c r="J992" t="b">
        <v>0</v>
      </c>
      <c r="K992" t="s">
        <v>40</v>
      </c>
      <c r="L992" t="s">
        <v>60</v>
      </c>
      <c r="M992">
        <v>375</v>
      </c>
      <c r="N992"/>
      <c r="O992" t="s">
        <v>4539</v>
      </c>
      <c r="P992" t="s">
        <v>6400</v>
      </c>
    </row>
    <row r="993" spans="1:16" x14ac:dyDescent="0.35">
      <c r="A993" t="s">
        <v>5</v>
      </c>
      <c r="B993" t="s">
        <v>6401</v>
      </c>
      <c r="C993" t="s">
        <v>76</v>
      </c>
      <c r="D993" t="s">
        <v>6000</v>
      </c>
      <c r="E993" t="s">
        <v>59</v>
      </c>
      <c r="F993" t="b">
        <v>1</v>
      </c>
      <c r="G993" t="s">
        <v>40</v>
      </c>
      <c r="H993" s="1">
        <v>46034.354872685188</v>
      </c>
      <c r="I993" t="b">
        <v>1</v>
      </c>
      <c r="J993" t="b">
        <v>0</v>
      </c>
      <c r="K993" t="s">
        <v>40</v>
      </c>
      <c r="L993" t="s">
        <v>60</v>
      </c>
      <c r="M993">
        <v>625</v>
      </c>
      <c r="N993"/>
      <c r="O993" t="s">
        <v>6001</v>
      </c>
      <c r="P993" t="s">
        <v>6402</v>
      </c>
    </row>
    <row r="994" spans="1:16" x14ac:dyDescent="0.35">
      <c r="A994" t="s">
        <v>2</v>
      </c>
      <c r="B994" t="s">
        <v>6403</v>
      </c>
      <c r="C994" t="s">
        <v>716</v>
      </c>
      <c r="D994" t="s">
        <v>4697</v>
      </c>
      <c r="E994" t="s">
        <v>59</v>
      </c>
      <c r="F994" t="b">
        <v>0</v>
      </c>
      <c r="G994" t="s">
        <v>63</v>
      </c>
      <c r="H994" s="1">
        <v>46034.359155092592</v>
      </c>
      <c r="I994" t="b">
        <v>0</v>
      </c>
      <c r="J994" t="b">
        <v>1</v>
      </c>
      <c r="K994" t="s">
        <v>41</v>
      </c>
      <c r="L994" t="s">
        <v>60</v>
      </c>
      <c r="M994">
        <v>135000</v>
      </c>
      <c r="N994"/>
      <c r="O994" t="s">
        <v>3258</v>
      </c>
      <c r="P994" t="s">
        <v>6404</v>
      </c>
    </row>
    <row r="995" spans="1:16" x14ac:dyDescent="0.35">
      <c r="A995" t="s">
        <v>0</v>
      </c>
      <c r="B995" t="s">
        <v>5019</v>
      </c>
      <c r="C995" t="s">
        <v>81</v>
      </c>
      <c r="D995" t="s">
        <v>4630</v>
      </c>
      <c r="E995" t="s">
        <v>59</v>
      </c>
      <c r="F995" t="b">
        <v>0</v>
      </c>
      <c r="G995" t="s">
        <v>77</v>
      </c>
      <c r="H995" s="1">
        <v>46034.375405092593</v>
      </c>
      <c r="I995" t="b">
        <v>1</v>
      </c>
      <c r="J995" t="b">
        <v>0</v>
      </c>
      <c r="K995" t="s">
        <v>41</v>
      </c>
      <c r="L995" t="s">
        <v>60</v>
      </c>
      <c r="M995">
        <v>220000</v>
      </c>
      <c r="N995"/>
      <c r="O995" t="s">
        <v>101</v>
      </c>
      <c r="P995" t="s">
        <v>429</v>
      </c>
    </row>
    <row r="996" spans="1:16" x14ac:dyDescent="0.35">
      <c r="A996" t="s">
        <v>1</v>
      </c>
      <c r="B996" t="s">
        <v>6405</v>
      </c>
      <c r="C996" t="s">
        <v>40</v>
      </c>
      <c r="D996" t="s">
        <v>4526</v>
      </c>
      <c r="E996" t="s">
        <v>59</v>
      </c>
      <c r="F996" t="b">
        <v>0</v>
      </c>
      <c r="G996" t="s">
        <v>40</v>
      </c>
      <c r="H996" s="1">
        <v>46034.39644675926</v>
      </c>
      <c r="I996" t="b">
        <v>1</v>
      </c>
      <c r="J996" t="b">
        <v>0</v>
      </c>
      <c r="K996" t="s">
        <v>40</v>
      </c>
      <c r="L996" t="s">
        <v>60</v>
      </c>
      <c r="M996">
        <v>175000</v>
      </c>
      <c r="N996"/>
      <c r="O996" t="s">
        <v>127</v>
      </c>
      <c r="P996" t="s">
        <v>992</v>
      </c>
    </row>
    <row r="997" spans="1:16" x14ac:dyDescent="0.35">
      <c r="A997" t="s">
        <v>2</v>
      </c>
      <c r="B997" t="s">
        <v>6406</v>
      </c>
      <c r="C997" t="s">
        <v>304</v>
      </c>
      <c r="D997" t="s">
        <v>2360</v>
      </c>
      <c r="E997" t="s">
        <v>72</v>
      </c>
      <c r="F997" t="b">
        <v>0</v>
      </c>
      <c r="G997" t="s">
        <v>77</v>
      </c>
      <c r="H997" s="1">
        <v>46034.418009259258</v>
      </c>
      <c r="I997" t="b">
        <v>0</v>
      </c>
      <c r="J997" t="b">
        <v>1</v>
      </c>
      <c r="K997" t="s">
        <v>41</v>
      </c>
      <c r="L997" t="s">
        <v>60</v>
      </c>
      <c r="M997">
        <v>175500</v>
      </c>
      <c r="N997"/>
      <c r="O997" t="s">
        <v>424</v>
      </c>
      <c r="P997" t="s">
        <v>6407</v>
      </c>
    </row>
    <row r="998" spans="1:16" x14ac:dyDescent="0.35">
      <c r="A998" t="s">
        <v>1</v>
      </c>
      <c r="B998" t="s">
        <v>2761</v>
      </c>
      <c r="C998" t="s">
        <v>290</v>
      </c>
      <c r="D998" t="s">
        <v>6323</v>
      </c>
      <c r="E998" t="s">
        <v>621</v>
      </c>
      <c r="F998" t="b">
        <v>0</v>
      </c>
      <c r="G998" t="s">
        <v>65</v>
      </c>
      <c r="H998" s="1">
        <v>46034.418449074074</v>
      </c>
      <c r="I998" t="b">
        <v>0</v>
      </c>
      <c r="J998" t="b">
        <v>1</v>
      </c>
      <c r="K998" t="s">
        <v>41</v>
      </c>
      <c r="L998" t="s">
        <v>74</v>
      </c>
      <c r="M998"/>
      <c r="N998">
        <v>38.5</v>
      </c>
      <c r="O998" t="s">
        <v>6408</v>
      </c>
      <c r="P998" t="s">
        <v>6409</v>
      </c>
    </row>
    <row r="999" spans="1:16" x14ac:dyDescent="0.35">
      <c r="A999" t="s">
        <v>1</v>
      </c>
      <c r="B999" t="s">
        <v>6410</v>
      </c>
      <c r="C999" t="s">
        <v>121</v>
      </c>
      <c r="D999" t="s">
        <v>4526</v>
      </c>
      <c r="E999" t="s">
        <v>59</v>
      </c>
      <c r="F999" t="b">
        <v>0</v>
      </c>
      <c r="G999" t="s">
        <v>89</v>
      </c>
      <c r="H999" s="1">
        <v>46034.434618055559</v>
      </c>
      <c r="I999" t="b">
        <v>0</v>
      </c>
      <c r="J999" t="b">
        <v>0</v>
      </c>
      <c r="K999" t="s">
        <v>41</v>
      </c>
      <c r="L999" t="s">
        <v>60</v>
      </c>
      <c r="M999">
        <v>65000</v>
      </c>
      <c r="N999"/>
      <c r="O999" t="s">
        <v>6411</v>
      </c>
    </row>
    <row r="1000" spans="1:16" x14ac:dyDescent="0.35">
      <c r="A1000" t="s">
        <v>2</v>
      </c>
      <c r="B1000" t="s">
        <v>3160</v>
      </c>
      <c r="C1000" t="s">
        <v>5215</v>
      </c>
      <c r="D1000" t="s">
        <v>4346</v>
      </c>
      <c r="E1000" t="s">
        <v>59</v>
      </c>
      <c r="F1000" t="b">
        <v>0</v>
      </c>
      <c r="G1000" t="s">
        <v>19</v>
      </c>
      <c r="H1000" s="1">
        <v>46034.435243055559</v>
      </c>
      <c r="I1000" t="b">
        <v>0</v>
      </c>
      <c r="J1000" t="b">
        <v>0</v>
      </c>
      <c r="K1000" t="s">
        <v>19</v>
      </c>
      <c r="L1000" t="s">
        <v>60</v>
      </c>
      <c r="M1000">
        <v>950000</v>
      </c>
      <c r="N1000"/>
      <c r="O1000" t="s">
        <v>6412</v>
      </c>
      <c r="P1000" t="s">
        <v>6413</v>
      </c>
    </row>
    <row r="1001" spans="1:16" x14ac:dyDescent="0.35">
      <c r="A1001" t="s">
        <v>1</v>
      </c>
      <c r="B1001" t="s">
        <v>6414</v>
      </c>
      <c r="C1001" t="s">
        <v>6415</v>
      </c>
      <c r="D1001" t="s">
        <v>4526</v>
      </c>
      <c r="E1001" t="s">
        <v>59</v>
      </c>
      <c r="F1001" t="b">
        <v>0</v>
      </c>
      <c r="G1001" t="s">
        <v>40</v>
      </c>
      <c r="H1001" s="1">
        <v>46034.438113425917</v>
      </c>
      <c r="I1001" t="b">
        <v>1</v>
      </c>
      <c r="J1001" t="b">
        <v>0</v>
      </c>
      <c r="K1001" t="s">
        <v>40</v>
      </c>
      <c r="L1001" t="s">
        <v>60</v>
      </c>
      <c r="M1001">
        <v>45000</v>
      </c>
      <c r="N1001"/>
      <c r="O1001" t="s">
        <v>4909</v>
      </c>
      <c r="P1001" t="s">
        <v>3650</v>
      </c>
    </row>
    <row r="1002" spans="1:16" x14ac:dyDescent="0.35">
      <c r="A1002" t="s">
        <v>0</v>
      </c>
      <c r="B1002" t="s">
        <v>6416</v>
      </c>
      <c r="C1002" t="s">
        <v>6417</v>
      </c>
      <c r="D1002" t="s">
        <v>4633</v>
      </c>
      <c r="E1002" t="s">
        <v>59</v>
      </c>
      <c r="F1002" t="b">
        <v>0</v>
      </c>
      <c r="G1002" t="s">
        <v>42</v>
      </c>
      <c r="H1002" s="1">
        <v>46034.450069444443</v>
      </c>
      <c r="I1002" t="b">
        <v>0</v>
      </c>
      <c r="J1002" t="b">
        <v>0</v>
      </c>
      <c r="K1002" t="s">
        <v>42</v>
      </c>
      <c r="L1002" t="s">
        <v>60</v>
      </c>
      <c r="M1002">
        <v>100000</v>
      </c>
      <c r="N1002"/>
      <c r="O1002" t="s">
        <v>6418</v>
      </c>
      <c r="P1002" t="s">
        <v>6419</v>
      </c>
    </row>
    <row r="1003" spans="1:16" x14ac:dyDescent="0.35">
      <c r="A1003" t="s">
        <v>1</v>
      </c>
      <c r="B1003" t="s">
        <v>6420</v>
      </c>
      <c r="C1003" t="s">
        <v>359</v>
      </c>
      <c r="D1003" t="s">
        <v>4587</v>
      </c>
      <c r="E1003" t="s">
        <v>59</v>
      </c>
      <c r="F1003" t="b">
        <v>0</v>
      </c>
      <c r="G1003" t="s">
        <v>65</v>
      </c>
      <c r="H1003" s="1">
        <v>46034.458437499998</v>
      </c>
      <c r="I1003" t="b">
        <v>1</v>
      </c>
      <c r="J1003" t="b">
        <v>1</v>
      </c>
      <c r="K1003" t="s">
        <v>41</v>
      </c>
      <c r="L1003" t="s">
        <v>60</v>
      </c>
      <c r="M1003">
        <v>95000</v>
      </c>
      <c r="N1003"/>
      <c r="O1003" t="s">
        <v>6421</v>
      </c>
      <c r="P1003" t="s">
        <v>6422</v>
      </c>
    </row>
    <row r="1004" spans="1:16" x14ac:dyDescent="0.35">
      <c r="A1004" t="s">
        <v>8</v>
      </c>
      <c r="B1004" t="s">
        <v>6423</v>
      </c>
      <c r="C1004" t="s">
        <v>313</v>
      </c>
      <c r="D1004" t="s">
        <v>4526</v>
      </c>
      <c r="E1004" t="s">
        <v>88</v>
      </c>
      <c r="F1004" t="b">
        <v>0</v>
      </c>
      <c r="G1004" t="s">
        <v>65</v>
      </c>
      <c r="H1004" s="1">
        <v>46034.459548611107</v>
      </c>
      <c r="I1004" t="b">
        <v>0</v>
      </c>
      <c r="J1004" t="b">
        <v>0</v>
      </c>
      <c r="K1004" t="s">
        <v>41</v>
      </c>
      <c r="L1004" t="s">
        <v>60</v>
      </c>
      <c r="M1004">
        <v>175000</v>
      </c>
      <c r="N1004"/>
      <c r="O1004" t="s">
        <v>6156</v>
      </c>
      <c r="P1004" t="s">
        <v>6424</v>
      </c>
    </row>
    <row r="1005" spans="1:16" x14ac:dyDescent="0.35">
      <c r="A1005" t="s">
        <v>1</v>
      </c>
      <c r="B1005" t="s">
        <v>6425</v>
      </c>
      <c r="C1005" t="s">
        <v>76</v>
      </c>
      <c r="D1005" t="s">
        <v>141</v>
      </c>
      <c r="E1005" t="s">
        <v>88</v>
      </c>
      <c r="F1005" t="b">
        <v>1</v>
      </c>
      <c r="G1005" t="s">
        <v>65</v>
      </c>
      <c r="H1005" s="1">
        <v>46034.460185185177</v>
      </c>
      <c r="I1005" t="b">
        <v>0</v>
      </c>
      <c r="J1005" t="b">
        <v>0</v>
      </c>
      <c r="K1005" t="s">
        <v>41</v>
      </c>
      <c r="L1005" t="s">
        <v>74</v>
      </c>
      <c r="M1005"/>
      <c r="N1005">
        <v>25</v>
      </c>
      <c r="O1005" t="s">
        <v>141</v>
      </c>
      <c r="P1005" t="s">
        <v>1178</v>
      </c>
    </row>
    <row r="1006" spans="1:16" x14ac:dyDescent="0.35">
      <c r="A1006" t="s">
        <v>7</v>
      </c>
      <c r="B1006" t="s">
        <v>6426</v>
      </c>
      <c r="C1006" t="s">
        <v>112</v>
      </c>
      <c r="D1006" t="s">
        <v>6427</v>
      </c>
      <c r="E1006" t="s">
        <v>59</v>
      </c>
      <c r="F1006" t="b">
        <v>0</v>
      </c>
      <c r="G1006" t="s">
        <v>65</v>
      </c>
      <c r="H1006" s="1">
        <v>46034.501134259262</v>
      </c>
      <c r="I1006" t="b">
        <v>0</v>
      </c>
      <c r="J1006" t="b">
        <v>0</v>
      </c>
      <c r="K1006" t="s">
        <v>41</v>
      </c>
      <c r="L1006" t="s">
        <v>60</v>
      </c>
      <c r="M1006">
        <v>162650</v>
      </c>
      <c r="N1006"/>
      <c r="O1006" t="s">
        <v>1098</v>
      </c>
    </row>
    <row r="1007" spans="1:16" x14ac:dyDescent="0.35">
      <c r="A1007" t="s">
        <v>4</v>
      </c>
      <c r="B1007" t="s">
        <v>6428</v>
      </c>
      <c r="C1007" t="s">
        <v>6429</v>
      </c>
      <c r="D1007" t="s">
        <v>6430</v>
      </c>
      <c r="E1007" t="s">
        <v>59</v>
      </c>
      <c r="F1007" t="b">
        <v>0</v>
      </c>
      <c r="G1007" t="s">
        <v>34</v>
      </c>
      <c r="H1007" s="1">
        <v>46034.518425925933</v>
      </c>
      <c r="I1007" t="b">
        <v>1</v>
      </c>
      <c r="J1007" t="b">
        <v>0</v>
      </c>
      <c r="K1007" t="s">
        <v>34</v>
      </c>
      <c r="L1007" t="s">
        <v>60</v>
      </c>
      <c r="M1007">
        <v>22000</v>
      </c>
      <c r="N1007"/>
      <c r="O1007" t="s">
        <v>6431</v>
      </c>
      <c r="P1007" t="s">
        <v>6432</v>
      </c>
    </row>
    <row r="1008" spans="1:16" x14ac:dyDescent="0.35">
      <c r="A1008" t="s">
        <v>5</v>
      </c>
      <c r="B1008" t="s">
        <v>6433</v>
      </c>
      <c r="C1008" t="s">
        <v>4530</v>
      </c>
      <c r="D1008" t="s">
        <v>4346</v>
      </c>
      <c r="E1008" t="s">
        <v>72</v>
      </c>
      <c r="F1008" t="b">
        <v>0</v>
      </c>
      <c r="G1008" t="s">
        <v>40</v>
      </c>
      <c r="H1008" s="1">
        <v>46034.521481481483</v>
      </c>
      <c r="I1008" t="b">
        <v>1</v>
      </c>
      <c r="J1008" t="b">
        <v>0</v>
      </c>
      <c r="K1008" t="s">
        <v>40</v>
      </c>
      <c r="L1008" t="s">
        <v>60</v>
      </c>
      <c r="M1008">
        <v>49878.5</v>
      </c>
      <c r="N1008"/>
      <c r="O1008" t="s">
        <v>6434</v>
      </c>
      <c r="P1008" t="s">
        <v>6435</v>
      </c>
    </row>
    <row r="1009" spans="1:16" x14ac:dyDescent="0.35">
      <c r="A1009" t="s">
        <v>1</v>
      </c>
      <c r="B1009" t="s">
        <v>6436</v>
      </c>
      <c r="C1009" t="s">
        <v>5026</v>
      </c>
      <c r="D1009" t="s">
        <v>4526</v>
      </c>
      <c r="E1009" t="s">
        <v>59</v>
      </c>
      <c r="F1009" t="b">
        <v>0</v>
      </c>
      <c r="G1009" t="s">
        <v>40</v>
      </c>
      <c r="H1009" s="1">
        <v>46034.563148148147</v>
      </c>
      <c r="I1009" t="b">
        <v>1</v>
      </c>
      <c r="J1009" t="b">
        <v>0</v>
      </c>
      <c r="K1009" t="s">
        <v>40</v>
      </c>
      <c r="L1009" t="s">
        <v>60</v>
      </c>
      <c r="M1009">
        <v>82500</v>
      </c>
      <c r="N1009"/>
      <c r="O1009" t="s">
        <v>6437</v>
      </c>
      <c r="P1009" t="s">
        <v>6438</v>
      </c>
    </row>
    <row r="1010" spans="1:16" x14ac:dyDescent="0.35">
      <c r="A1010" t="s">
        <v>0</v>
      </c>
      <c r="B1010" t="s">
        <v>6439</v>
      </c>
      <c r="C1010" t="s">
        <v>1351</v>
      </c>
      <c r="D1010" t="s">
        <v>4346</v>
      </c>
      <c r="E1010" t="s">
        <v>59</v>
      </c>
      <c r="F1010" t="b">
        <v>0</v>
      </c>
      <c r="G1010" t="s">
        <v>65</v>
      </c>
      <c r="H1010" s="1">
        <v>46034.583425925928</v>
      </c>
      <c r="I1010" t="b">
        <v>0</v>
      </c>
      <c r="J1010" t="b">
        <v>1</v>
      </c>
      <c r="K1010" t="s">
        <v>41</v>
      </c>
      <c r="L1010" t="s">
        <v>60</v>
      </c>
      <c r="M1010">
        <v>60000</v>
      </c>
      <c r="N1010"/>
      <c r="O1010" t="s">
        <v>6440</v>
      </c>
      <c r="P1010" t="s">
        <v>673</v>
      </c>
    </row>
    <row r="1011" spans="1:16" x14ac:dyDescent="0.35">
      <c r="A1011" t="s">
        <v>0</v>
      </c>
      <c r="B1011" t="s">
        <v>6441</v>
      </c>
      <c r="C1011" t="s">
        <v>2827</v>
      </c>
      <c r="D1011" t="s">
        <v>2360</v>
      </c>
      <c r="E1011" t="s">
        <v>59</v>
      </c>
      <c r="F1011" t="b">
        <v>0</v>
      </c>
      <c r="G1011" t="s">
        <v>65</v>
      </c>
      <c r="H1011" s="1">
        <v>46034.583611111113</v>
      </c>
      <c r="I1011" t="b">
        <v>0</v>
      </c>
      <c r="J1011" t="b">
        <v>1</v>
      </c>
      <c r="K1011" t="s">
        <v>41</v>
      </c>
      <c r="L1011" t="s">
        <v>60</v>
      </c>
      <c r="M1011">
        <v>105000</v>
      </c>
      <c r="N1011"/>
      <c r="O1011" t="s">
        <v>6442</v>
      </c>
    </row>
    <row r="1012" spans="1:16" x14ac:dyDescent="0.35">
      <c r="A1012" t="s">
        <v>4</v>
      </c>
      <c r="B1012" t="s">
        <v>6443</v>
      </c>
      <c r="C1012" t="s">
        <v>246</v>
      </c>
      <c r="D1012" t="s">
        <v>4526</v>
      </c>
      <c r="E1012" t="s">
        <v>59</v>
      </c>
      <c r="F1012" t="b">
        <v>0</v>
      </c>
      <c r="G1012" t="s">
        <v>65</v>
      </c>
      <c r="H1012" s="1">
        <v>46034.583657407413</v>
      </c>
      <c r="I1012" t="b">
        <v>1</v>
      </c>
      <c r="J1012" t="b">
        <v>0</v>
      </c>
      <c r="K1012" t="s">
        <v>41</v>
      </c>
      <c r="L1012" t="s">
        <v>60</v>
      </c>
      <c r="M1012">
        <v>100000</v>
      </c>
      <c r="N1012"/>
      <c r="O1012" t="s">
        <v>6444</v>
      </c>
      <c r="P1012" t="s">
        <v>85</v>
      </c>
    </row>
    <row r="1013" spans="1:16" x14ac:dyDescent="0.35">
      <c r="A1013" t="s">
        <v>3</v>
      </c>
      <c r="B1013" t="s">
        <v>6445</v>
      </c>
      <c r="C1013" t="s">
        <v>121</v>
      </c>
      <c r="D1013" t="s">
        <v>4526</v>
      </c>
      <c r="E1013" t="s">
        <v>59</v>
      </c>
      <c r="F1013" t="b">
        <v>0</v>
      </c>
      <c r="G1013" t="s">
        <v>68</v>
      </c>
      <c r="H1013" s="1">
        <v>46034.584247685183</v>
      </c>
      <c r="I1013" t="b">
        <v>0</v>
      </c>
      <c r="J1013" t="b">
        <v>0</v>
      </c>
      <c r="K1013" t="s">
        <v>41</v>
      </c>
      <c r="L1013" t="s">
        <v>60</v>
      </c>
      <c r="M1013">
        <v>92500</v>
      </c>
      <c r="N1013"/>
      <c r="O1013" t="s">
        <v>2862</v>
      </c>
      <c r="P1013" t="s">
        <v>875</v>
      </c>
    </row>
    <row r="1014" spans="1:16" x14ac:dyDescent="0.35">
      <c r="A1014" t="s">
        <v>2</v>
      </c>
      <c r="B1014" t="s">
        <v>6446</v>
      </c>
      <c r="C1014" t="s">
        <v>319</v>
      </c>
      <c r="D1014" t="s">
        <v>5349</v>
      </c>
      <c r="E1014" t="s">
        <v>59</v>
      </c>
      <c r="F1014" t="b">
        <v>0</v>
      </c>
      <c r="G1014" t="s">
        <v>65</v>
      </c>
      <c r="H1014" s="1">
        <v>46034.58452546296</v>
      </c>
      <c r="I1014" t="b">
        <v>0</v>
      </c>
      <c r="J1014" t="b">
        <v>1</v>
      </c>
      <c r="K1014" t="s">
        <v>41</v>
      </c>
      <c r="L1014" t="s">
        <v>60</v>
      </c>
      <c r="M1014">
        <v>204500</v>
      </c>
      <c r="N1014"/>
      <c r="O1014" t="s">
        <v>6447</v>
      </c>
      <c r="P1014" t="s">
        <v>6448</v>
      </c>
    </row>
    <row r="1015" spans="1:16" x14ac:dyDescent="0.35">
      <c r="A1015" t="s">
        <v>2</v>
      </c>
      <c r="B1015" t="s">
        <v>6449</v>
      </c>
      <c r="C1015" t="s">
        <v>382</v>
      </c>
      <c r="D1015" t="s">
        <v>4526</v>
      </c>
      <c r="E1015" t="s">
        <v>621</v>
      </c>
      <c r="F1015" t="b">
        <v>0</v>
      </c>
      <c r="G1015" t="s">
        <v>77</v>
      </c>
      <c r="H1015" s="1">
        <v>46034.584629629629</v>
      </c>
      <c r="I1015" t="b">
        <v>0</v>
      </c>
      <c r="J1015" t="b">
        <v>1</v>
      </c>
      <c r="K1015" t="s">
        <v>41</v>
      </c>
      <c r="L1015" t="s">
        <v>74</v>
      </c>
      <c r="M1015"/>
      <c r="N1015">
        <v>32.5</v>
      </c>
      <c r="O1015" t="s">
        <v>6450</v>
      </c>
      <c r="P1015" t="s">
        <v>859</v>
      </c>
    </row>
    <row r="1016" spans="1:16" x14ac:dyDescent="0.35">
      <c r="A1016" t="s">
        <v>6</v>
      </c>
      <c r="B1016" t="s">
        <v>6451</v>
      </c>
      <c r="C1016" t="s">
        <v>326</v>
      </c>
      <c r="D1016" t="s">
        <v>4346</v>
      </c>
      <c r="E1016" t="s">
        <v>59</v>
      </c>
      <c r="F1016" t="b">
        <v>0</v>
      </c>
      <c r="G1016" t="s">
        <v>77</v>
      </c>
      <c r="H1016" s="1">
        <v>46034.584629629629</v>
      </c>
      <c r="I1016" t="b">
        <v>0</v>
      </c>
      <c r="J1016" t="b">
        <v>1</v>
      </c>
      <c r="K1016" t="s">
        <v>41</v>
      </c>
      <c r="L1016" t="s">
        <v>60</v>
      </c>
      <c r="M1016">
        <v>192500</v>
      </c>
      <c r="N1016"/>
      <c r="O1016" t="s">
        <v>1990</v>
      </c>
      <c r="P1016" t="s">
        <v>6452</v>
      </c>
    </row>
    <row r="1017" spans="1:16" x14ac:dyDescent="0.35">
      <c r="A1017" t="s">
        <v>6</v>
      </c>
      <c r="B1017" t="s">
        <v>6453</v>
      </c>
      <c r="C1017" t="s">
        <v>162</v>
      </c>
      <c r="D1017" t="s">
        <v>4346</v>
      </c>
      <c r="E1017" t="s">
        <v>59</v>
      </c>
      <c r="F1017" t="b">
        <v>0</v>
      </c>
      <c r="G1017" t="s">
        <v>73</v>
      </c>
      <c r="H1017" s="1">
        <v>46034.584780092591</v>
      </c>
      <c r="I1017" t="b">
        <v>0</v>
      </c>
      <c r="J1017" t="b">
        <v>1</v>
      </c>
      <c r="K1017" t="s">
        <v>41</v>
      </c>
      <c r="L1017" t="s">
        <v>60</v>
      </c>
      <c r="M1017">
        <v>205000</v>
      </c>
      <c r="N1017"/>
      <c r="O1017" t="s">
        <v>1990</v>
      </c>
      <c r="P1017" t="s">
        <v>5601</v>
      </c>
    </row>
    <row r="1018" spans="1:16" x14ac:dyDescent="0.35">
      <c r="A1018" t="s">
        <v>1</v>
      </c>
      <c r="B1018" t="s">
        <v>470</v>
      </c>
      <c r="C1018" t="s">
        <v>6454</v>
      </c>
      <c r="D1018" t="s">
        <v>4526</v>
      </c>
      <c r="E1018" t="s">
        <v>59</v>
      </c>
      <c r="F1018" t="b">
        <v>0</v>
      </c>
      <c r="G1018" t="s">
        <v>68</v>
      </c>
      <c r="H1018" s="1">
        <v>46034.600740740738</v>
      </c>
      <c r="I1018" t="b">
        <v>0</v>
      </c>
      <c r="J1018" t="b">
        <v>1</v>
      </c>
      <c r="K1018" t="s">
        <v>41</v>
      </c>
      <c r="L1018" t="s">
        <v>60</v>
      </c>
      <c r="M1018">
        <v>97500</v>
      </c>
      <c r="N1018"/>
      <c r="O1018" t="s">
        <v>3640</v>
      </c>
      <c r="P1018" t="s">
        <v>6455</v>
      </c>
    </row>
    <row r="1019" spans="1:16" x14ac:dyDescent="0.35">
      <c r="A1019" t="s">
        <v>1</v>
      </c>
      <c r="B1019" t="s">
        <v>6425</v>
      </c>
      <c r="C1019" t="s">
        <v>40</v>
      </c>
      <c r="D1019" t="s">
        <v>5798</v>
      </c>
      <c r="F1019" t="b">
        <v>0</v>
      </c>
      <c r="G1019" t="s">
        <v>40</v>
      </c>
      <c r="H1019" s="1">
        <v>46034.604814814818</v>
      </c>
      <c r="I1019" t="b">
        <v>0</v>
      </c>
      <c r="J1019" t="b">
        <v>0</v>
      </c>
      <c r="K1019" t="s">
        <v>40</v>
      </c>
      <c r="L1019" t="s">
        <v>74</v>
      </c>
      <c r="M1019"/>
      <c r="N1019">
        <v>25</v>
      </c>
      <c r="O1019" t="s">
        <v>4596</v>
      </c>
      <c r="P1019" t="s">
        <v>6456</v>
      </c>
    </row>
    <row r="1020" spans="1:16" x14ac:dyDescent="0.35">
      <c r="A1020" t="s">
        <v>0</v>
      </c>
      <c r="B1020" t="s">
        <v>1539</v>
      </c>
      <c r="C1020" t="s">
        <v>76</v>
      </c>
      <c r="D1020" t="s">
        <v>4840</v>
      </c>
      <c r="E1020" t="s">
        <v>59</v>
      </c>
      <c r="F1020" t="b">
        <v>1</v>
      </c>
      <c r="G1020" t="s">
        <v>18</v>
      </c>
      <c r="H1020" s="1">
        <v>46034.610995370371</v>
      </c>
      <c r="I1020" t="b">
        <v>0</v>
      </c>
      <c r="J1020" t="b">
        <v>0</v>
      </c>
      <c r="K1020" t="s">
        <v>18</v>
      </c>
      <c r="L1020" t="s">
        <v>60</v>
      </c>
      <c r="M1020">
        <v>22500</v>
      </c>
      <c r="N1020"/>
      <c r="O1020" t="s">
        <v>3438</v>
      </c>
      <c r="P1020" t="s">
        <v>235</v>
      </c>
    </row>
    <row r="1021" spans="1:16" x14ac:dyDescent="0.35">
      <c r="A1021" t="s">
        <v>2</v>
      </c>
      <c r="B1021" t="s">
        <v>3102</v>
      </c>
      <c r="C1021" t="s">
        <v>335</v>
      </c>
      <c r="D1021" t="s">
        <v>4526</v>
      </c>
      <c r="E1021" t="s">
        <v>88</v>
      </c>
      <c r="F1021" t="b">
        <v>0</v>
      </c>
      <c r="G1021" t="s">
        <v>65</v>
      </c>
      <c r="H1021" s="1">
        <v>46034.625277777777</v>
      </c>
      <c r="I1021" t="b">
        <v>0</v>
      </c>
      <c r="J1021" t="b">
        <v>0</v>
      </c>
      <c r="K1021" t="s">
        <v>41</v>
      </c>
      <c r="L1021" t="s">
        <v>74</v>
      </c>
      <c r="M1021"/>
      <c r="N1021">
        <v>22.5</v>
      </c>
      <c r="O1021" t="s">
        <v>806</v>
      </c>
      <c r="P1021" t="s">
        <v>990</v>
      </c>
    </row>
    <row r="1022" spans="1:16" x14ac:dyDescent="0.35">
      <c r="A1022" t="s">
        <v>0</v>
      </c>
      <c r="B1022" t="s">
        <v>6457</v>
      </c>
      <c r="C1022" t="s">
        <v>81</v>
      </c>
      <c r="D1022" t="s">
        <v>4346</v>
      </c>
      <c r="E1022" t="s">
        <v>59</v>
      </c>
      <c r="F1022" t="b">
        <v>0</v>
      </c>
      <c r="G1022" t="s">
        <v>77</v>
      </c>
      <c r="H1022" s="1">
        <v>46034.625358796293</v>
      </c>
      <c r="I1022" t="b">
        <v>0</v>
      </c>
      <c r="J1022" t="b">
        <v>0</v>
      </c>
      <c r="K1022" t="s">
        <v>41</v>
      </c>
      <c r="L1022" t="s">
        <v>60</v>
      </c>
      <c r="M1022">
        <v>100000</v>
      </c>
      <c r="N1022"/>
      <c r="O1022" t="s">
        <v>6458</v>
      </c>
      <c r="P1022" t="s">
        <v>6459</v>
      </c>
    </row>
    <row r="1023" spans="1:16" x14ac:dyDescent="0.35">
      <c r="A1023" t="s">
        <v>2</v>
      </c>
      <c r="B1023" t="s">
        <v>6460</v>
      </c>
      <c r="C1023" t="s">
        <v>194</v>
      </c>
      <c r="D1023" t="s">
        <v>4346</v>
      </c>
      <c r="E1023" t="s">
        <v>59</v>
      </c>
      <c r="F1023" t="b">
        <v>0</v>
      </c>
      <c r="G1023" t="s">
        <v>65</v>
      </c>
      <c r="H1023" s="1">
        <v>46034.626215277778</v>
      </c>
      <c r="I1023" t="b">
        <v>0</v>
      </c>
      <c r="J1023" t="b">
        <v>1</v>
      </c>
      <c r="K1023" t="s">
        <v>41</v>
      </c>
      <c r="L1023" t="s">
        <v>60</v>
      </c>
      <c r="M1023">
        <v>169500</v>
      </c>
      <c r="N1023"/>
      <c r="O1023" t="s">
        <v>1183</v>
      </c>
      <c r="P1023" t="s">
        <v>6461</v>
      </c>
    </row>
    <row r="1024" spans="1:16" x14ac:dyDescent="0.35">
      <c r="A1024" t="s">
        <v>5</v>
      </c>
      <c r="B1024" t="s">
        <v>314</v>
      </c>
      <c r="C1024" t="s">
        <v>112</v>
      </c>
      <c r="D1024" t="s">
        <v>4526</v>
      </c>
      <c r="E1024" t="s">
        <v>59</v>
      </c>
      <c r="F1024" t="b">
        <v>0</v>
      </c>
      <c r="G1024" t="s">
        <v>65</v>
      </c>
      <c r="H1024" s="1">
        <v>46034.626759259263</v>
      </c>
      <c r="I1024" t="b">
        <v>0</v>
      </c>
      <c r="J1024" t="b">
        <v>0</v>
      </c>
      <c r="K1024" t="s">
        <v>41</v>
      </c>
      <c r="L1024" t="s">
        <v>60</v>
      </c>
      <c r="M1024">
        <v>268500</v>
      </c>
      <c r="N1024"/>
      <c r="O1024" t="s">
        <v>5265</v>
      </c>
    </row>
    <row r="1025" spans="1:16" x14ac:dyDescent="0.35">
      <c r="A1025" t="s">
        <v>1</v>
      </c>
      <c r="B1025" t="s">
        <v>6462</v>
      </c>
      <c r="C1025" t="s">
        <v>807</v>
      </c>
      <c r="D1025" t="s">
        <v>4526</v>
      </c>
      <c r="E1025" t="s">
        <v>88</v>
      </c>
      <c r="F1025" t="b">
        <v>0</v>
      </c>
      <c r="G1025" t="s">
        <v>65</v>
      </c>
      <c r="H1025" s="1">
        <v>46034.626817129632</v>
      </c>
      <c r="I1025" t="b">
        <v>0</v>
      </c>
      <c r="J1025" t="b">
        <v>0</v>
      </c>
      <c r="K1025" t="s">
        <v>41</v>
      </c>
      <c r="L1025" t="s">
        <v>74</v>
      </c>
      <c r="M1025"/>
      <c r="N1025">
        <v>61</v>
      </c>
      <c r="O1025" t="s">
        <v>1059</v>
      </c>
      <c r="P1025" t="s">
        <v>6463</v>
      </c>
    </row>
    <row r="1026" spans="1:16" x14ac:dyDescent="0.35">
      <c r="A1026" t="s">
        <v>3</v>
      </c>
      <c r="B1026" t="s">
        <v>6464</v>
      </c>
      <c r="C1026" t="s">
        <v>92</v>
      </c>
      <c r="D1026" t="s">
        <v>4346</v>
      </c>
      <c r="E1026" t="s">
        <v>88</v>
      </c>
      <c r="F1026" t="b">
        <v>0</v>
      </c>
      <c r="G1026" t="s">
        <v>77</v>
      </c>
      <c r="H1026" s="1">
        <v>46034.667025462957</v>
      </c>
      <c r="I1026" t="b">
        <v>0</v>
      </c>
      <c r="J1026" t="b">
        <v>0</v>
      </c>
      <c r="K1026" t="s">
        <v>41</v>
      </c>
      <c r="L1026" t="s">
        <v>74</v>
      </c>
      <c r="M1026"/>
      <c r="N1026">
        <v>57.98</v>
      </c>
      <c r="O1026" t="s">
        <v>6465</v>
      </c>
      <c r="P1026" t="s">
        <v>3201</v>
      </c>
    </row>
    <row r="1027" spans="1:16" x14ac:dyDescent="0.35">
      <c r="A1027" t="s">
        <v>3</v>
      </c>
      <c r="B1027" t="s">
        <v>6466</v>
      </c>
      <c r="C1027" t="s">
        <v>4013</v>
      </c>
      <c r="D1027" t="s">
        <v>4526</v>
      </c>
      <c r="E1027" t="s">
        <v>88</v>
      </c>
      <c r="F1027" t="b">
        <v>0</v>
      </c>
      <c r="G1027" t="s">
        <v>77</v>
      </c>
      <c r="H1027" s="1">
        <v>46034.667094907411</v>
      </c>
      <c r="I1027" t="b">
        <v>0</v>
      </c>
      <c r="J1027" t="b">
        <v>0</v>
      </c>
      <c r="K1027" t="s">
        <v>41</v>
      </c>
      <c r="L1027" t="s">
        <v>74</v>
      </c>
      <c r="M1027"/>
      <c r="N1027">
        <v>34.5</v>
      </c>
      <c r="O1027" t="s">
        <v>5092</v>
      </c>
    </row>
    <row r="1028" spans="1:16" x14ac:dyDescent="0.35">
      <c r="A1028" t="s">
        <v>0</v>
      </c>
      <c r="B1028" t="s">
        <v>6467</v>
      </c>
      <c r="C1028" t="s">
        <v>3641</v>
      </c>
      <c r="D1028" t="s">
        <v>4346</v>
      </c>
      <c r="E1028" t="s">
        <v>59</v>
      </c>
      <c r="F1028" t="b">
        <v>0</v>
      </c>
      <c r="G1028" t="s">
        <v>68</v>
      </c>
      <c r="H1028" s="1">
        <v>46034.667581018519</v>
      </c>
      <c r="I1028" t="b">
        <v>0</v>
      </c>
      <c r="J1028" t="b">
        <v>1</v>
      </c>
      <c r="K1028" t="s">
        <v>41</v>
      </c>
      <c r="L1028" t="s">
        <v>60</v>
      </c>
      <c r="M1028">
        <v>94537.5</v>
      </c>
      <c r="N1028"/>
      <c r="O1028" t="s">
        <v>6468</v>
      </c>
      <c r="P1028" t="s">
        <v>6469</v>
      </c>
    </row>
    <row r="1029" spans="1:16" x14ac:dyDescent="0.35">
      <c r="A1029" t="s">
        <v>0</v>
      </c>
      <c r="B1029" t="s">
        <v>6470</v>
      </c>
      <c r="C1029" t="s">
        <v>6471</v>
      </c>
      <c r="D1029" t="s">
        <v>4587</v>
      </c>
      <c r="E1029" t="s">
        <v>59</v>
      </c>
      <c r="F1029" t="b">
        <v>0</v>
      </c>
      <c r="G1029" t="s">
        <v>89</v>
      </c>
      <c r="H1029" s="1">
        <v>46034.667650462958</v>
      </c>
      <c r="I1029" t="b">
        <v>1</v>
      </c>
      <c r="J1029" t="b">
        <v>0</v>
      </c>
      <c r="K1029" t="s">
        <v>41</v>
      </c>
      <c r="L1029" t="s">
        <v>74</v>
      </c>
      <c r="M1029"/>
      <c r="N1029">
        <v>55</v>
      </c>
      <c r="O1029" t="s">
        <v>6472</v>
      </c>
      <c r="P1029" t="s">
        <v>6473</v>
      </c>
    </row>
    <row r="1030" spans="1:16" x14ac:dyDescent="0.35">
      <c r="A1030" t="s">
        <v>6</v>
      </c>
      <c r="B1030" t="s">
        <v>6474</v>
      </c>
      <c r="C1030" t="s">
        <v>112</v>
      </c>
      <c r="D1030" t="s">
        <v>4346</v>
      </c>
      <c r="E1030" t="s">
        <v>59</v>
      </c>
      <c r="F1030" t="b">
        <v>0</v>
      </c>
      <c r="G1030" t="s">
        <v>65</v>
      </c>
      <c r="H1030" s="1">
        <v>46034.667800925927</v>
      </c>
      <c r="I1030" t="b">
        <v>0</v>
      </c>
      <c r="J1030" t="b">
        <v>1</v>
      </c>
      <c r="K1030" t="s">
        <v>41</v>
      </c>
      <c r="L1030" t="s">
        <v>60</v>
      </c>
      <c r="M1030">
        <v>165000</v>
      </c>
      <c r="N1030"/>
      <c r="O1030" t="s">
        <v>307</v>
      </c>
      <c r="P1030" t="s">
        <v>4129</v>
      </c>
    </row>
    <row r="1031" spans="1:16" x14ac:dyDescent="0.35">
      <c r="A1031" t="s">
        <v>2</v>
      </c>
      <c r="B1031" t="s">
        <v>6475</v>
      </c>
      <c r="C1031" t="s">
        <v>6476</v>
      </c>
      <c r="D1031" t="s">
        <v>5349</v>
      </c>
      <c r="E1031" t="s">
        <v>59</v>
      </c>
      <c r="F1031" t="b">
        <v>0</v>
      </c>
      <c r="G1031" t="s">
        <v>65</v>
      </c>
      <c r="H1031" s="1">
        <v>46034.667824074073</v>
      </c>
      <c r="I1031" t="b">
        <v>0</v>
      </c>
      <c r="J1031" t="b">
        <v>1</v>
      </c>
      <c r="K1031" t="s">
        <v>41</v>
      </c>
      <c r="L1031" t="s">
        <v>60</v>
      </c>
      <c r="M1031">
        <v>146200</v>
      </c>
      <c r="N1031"/>
      <c r="O1031" t="s">
        <v>2454</v>
      </c>
      <c r="P1031" t="s">
        <v>6477</v>
      </c>
    </row>
    <row r="1032" spans="1:16" x14ac:dyDescent="0.35">
      <c r="A1032" t="s">
        <v>2</v>
      </c>
      <c r="B1032" t="s">
        <v>1840</v>
      </c>
      <c r="C1032" t="s">
        <v>332</v>
      </c>
      <c r="D1032" t="s">
        <v>4526</v>
      </c>
      <c r="E1032" t="s">
        <v>59</v>
      </c>
      <c r="F1032" t="b">
        <v>0</v>
      </c>
      <c r="G1032" t="s">
        <v>65</v>
      </c>
      <c r="H1032" s="1">
        <v>46034.667893518519</v>
      </c>
      <c r="I1032" t="b">
        <v>0</v>
      </c>
      <c r="J1032" t="b">
        <v>1</v>
      </c>
      <c r="K1032" t="s">
        <v>41</v>
      </c>
      <c r="L1032" t="s">
        <v>60</v>
      </c>
      <c r="M1032">
        <v>160000</v>
      </c>
      <c r="N1032"/>
      <c r="O1032" t="s">
        <v>6478</v>
      </c>
      <c r="P1032" t="s">
        <v>6479</v>
      </c>
    </row>
    <row r="1033" spans="1:16" x14ac:dyDescent="0.35">
      <c r="A1033" t="s">
        <v>2</v>
      </c>
      <c r="B1033" t="s">
        <v>6480</v>
      </c>
      <c r="C1033" t="s">
        <v>1997</v>
      </c>
      <c r="D1033" t="s">
        <v>4587</v>
      </c>
      <c r="E1033" t="s">
        <v>59</v>
      </c>
      <c r="F1033" t="b">
        <v>0</v>
      </c>
      <c r="G1033" t="s">
        <v>68</v>
      </c>
      <c r="H1033" s="1">
        <v>46034.668229166673</v>
      </c>
      <c r="I1033" t="b">
        <v>0</v>
      </c>
      <c r="J1033" t="b">
        <v>1</v>
      </c>
      <c r="K1033" t="s">
        <v>41</v>
      </c>
      <c r="L1033" t="s">
        <v>60</v>
      </c>
      <c r="M1033">
        <v>116525.07</v>
      </c>
      <c r="N1033"/>
      <c r="O1033" t="s">
        <v>6481</v>
      </c>
      <c r="P1033" t="s">
        <v>6482</v>
      </c>
    </row>
    <row r="1034" spans="1:16" x14ac:dyDescent="0.35">
      <c r="A1034" t="s">
        <v>1</v>
      </c>
      <c r="B1034" t="s">
        <v>358</v>
      </c>
      <c r="C1034" t="s">
        <v>5273</v>
      </c>
      <c r="D1034" t="s">
        <v>4346</v>
      </c>
      <c r="E1034" t="s">
        <v>59</v>
      </c>
      <c r="F1034" t="b">
        <v>0</v>
      </c>
      <c r="G1034" t="s">
        <v>40</v>
      </c>
      <c r="H1034" s="1">
        <v>46034.688113425917</v>
      </c>
      <c r="I1034" t="b">
        <v>0</v>
      </c>
      <c r="J1034" t="b">
        <v>0</v>
      </c>
      <c r="K1034" t="s">
        <v>40</v>
      </c>
      <c r="L1034" t="s">
        <v>60</v>
      </c>
      <c r="M1034">
        <v>30000</v>
      </c>
      <c r="N1034"/>
      <c r="O1034" t="s">
        <v>299</v>
      </c>
      <c r="P1034" t="s">
        <v>6483</v>
      </c>
    </row>
    <row r="1035" spans="1:16" x14ac:dyDescent="0.35">
      <c r="A1035" t="s">
        <v>1</v>
      </c>
      <c r="B1035" t="s">
        <v>6484</v>
      </c>
      <c r="C1035" t="s">
        <v>40</v>
      </c>
      <c r="D1035" t="s">
        <v>4526</v>
      </c>
      <c r="E1035" t="s">
        <v>88</v>
      </c>
      <c r="F1035" t="b">
        <v>0</v>
      </c>
      <c r="G1035" t="s">
        <v>40</v>
      </c>
      <c r="H1035" s="1">
        <v>46034.688148148147</v>
      </c>
      <c r="I1035" t="b">
        <v>0</v>
      </c>
      <c r="J1035" t="b">
        <v>0</v>
      </c>
      <c r="K1035" t="s">
        <v>40</v>
      </c>
      <c r="L1035" t="s">
        <v>74</v>
      </c>
      <c r="M1035"/>
      <c r="N1035">
        <v>56.25</v>
      </c>
      <c r="O1035" t="s">
        <v>4539</v>
      </c>
      <c r="P1035" t="s">
        <v>6485</v>
      </c>
    </row>
    <row r="1036" spans="1:16" x14ac:dyDescent="0.35">
      <c r="A1036" t="s">
        <v>0</v>
      </c>
      <c r="B1036" t="s">
        <v>547</v>
      </c>
      <c r="C1036" t="s">
        <v>5221</v>
      </c>
      <c r="D1036" t="s">
        <v>6486</v>
      </c>
      <c r="E1036" t="s">
        <v>59</v>
      </c>
      <c r="F1036" t="b">
        <v>0</v>
      </c>
      <c r="G1036" t="s">
        <v>40</v>
      </c>
      <c r="H1036" s="1">
        <v>46034.688148148147</v>
      </c>
      <c r="I1036" t="b">
        <v>1</v>
      </c>
      <c r="J1036" t="b">
        <v>0</v>
      </c>
      <c r="K1036" t="s">
        <v>40</v>
      </c>
      <c r="L1036" t="s">
        <v>60</v>
      </c>
      <c r="M1036">
        <v>65250</v>
      </c>
      <c r="N1036"/>
      <c r="O1036" t="s">
        <v>6486</v>
      </c>
      <c r="P1036" t="s">
        <v>6487</v>
      </c>
    </row>
    <row r="1037" spans="1:16" x14ac:dyDescent="0.35">
      <c r="A1037" t="s">
        <v>2</v>
      </c>
      <c r="B1037" t="s">
        <v>6488</v>
      </c>
      <c r="C1037" t="s">
        <v>6489</v>
      </c>
      <c r="D1037" t="s">
        <v>4526</v>
      </c>
      <c r="E1037" t="s">
        <v>88</v>
      </c>
      <c r="F1037" t="b">
        <v>0</v>
      </c>
      <c r="G1037" t="s">
        <v>20</v>
      </c>
      <c r="H1037" s="1">
        <v>46034.692071759258</v>
      </c>
      <c r="I1037" t="b">
        <v>0</v>
      </c>
      <c r="J1037" t="b">
        <v>0</v>
      </c>
      <c r="K1037" t="s">
        <v>20</v>
      </c>
      <c r="L1037" t="s">
        <v>60</v>
      </c>
      <c r="M1037">
        <v>37000</v>
      </c>
      <c r="N1037"/>
      <c r="O1037" t="s">
        <v>5339</v>
      </c>
      <c r="P1037" t="s">
        <v>219</v>
      </c>
    </row>
    <row r="1038" spans="1:16" x14ac:dyDescent="0.35">
      <c r="A1038" t="s">
        <v>0</v>
      </c>
      <c r="B1038" t="s">
        <v>1271</v>
      </c>
      <c r="C1038" t="s">
        <v>6490</v>
      </c>
      <c r="D1038" t="s">
        <v>4017</v>
      </c>
      <c r="E1038" t="s">
        <v>88</v>
      </c>
      <c r="F1038" t="b">
        <v>0</v>
      </c>
      <c r="G1038" t="s">
        <v>89</v>
      </c>
      <c r="H1038" s="1">
        <v>46034.709317129629</v>
      </c>
      <c r="I1038" t="b">
        <v>1</v>
      </c>
      <c r="J1038" t="b">
        <v>0</v>
      </c>
      <c r="K1038" t="s">
        <v>41</v>
      </c>
      <c r="L1038" t="s">
        <v>74</v>
      </c>
      <c r="M1038"/>
      <c r="N1038">
        <v>70</v>
      </c>
      <c r="O1038" t="s">
        <v>6491</v>
      </c>
      <c r="P1038" t="s">
        <v>6492</v>
      </c>
    </row>
    <row r="1039" spans="1:16" x14ac:dyDescent="0.35">
      <c r="A1039" t="s">
        <v>8</v>
      </c>
      <c r="B1039" t="s">
        <v>6493</v>
      </c>
      <c r="C1039" t="s">
        <v>81</v>
      </c>
      <c r="D1039" t="s">
        <v>4526</v>
      </c>
      <c r="E1039" t="s">
        <v>59</v>
      </c>
      <c r="F1039" t="b">
        <v>0</v>
      </c>
      <c r="G1039" t="s">
        <v>77</v>
      </c>
      <c r="H1039" s="1">
        <v>46034.709722222222</v>
      </c>
      <c r="I1039" t="b">
        <v>0</v>
      </c>
      <c r="J1039" t="b">
        <v>0</v>
      </c>
      <c r="K1039" t="s">
        <v>41</v>
      </c>
      <c r="L1039" t="s">
        <v>60</v>
      </c>
      <c r="M1039">
        <v>250000</v>
      </c>
      <c r="N1039"/>
      <c r="O1039" t="s">
        <v>6494</v>
      </c>
      <c r="P1039" t="s">
        <v>663</v>
      </c>
    </row>
    <row r="1040" spans="1:16" x14ac:dyDescent="0.35">
      <c r="A1040" t="s">
        <v>5</v>
      </c>
      <c r="B1040" t="s">
        <v>6495</v>
      </c>
      <c r="C1040" t="s">
        <v>378</v>
      </c>
      <c r="D1040" t="s">
        <v>4562</v>
      </c>
      <c r="E1040" t="s">
        <v>59</v>
      </c>
      <c r="F1040" t="b">
        <v>0</v>
      </c>
      <c r="G1040" t="s">
        <v>65</v>
      </c>
      <c r="H1040" s="1">
        <v>46034.710266203707</v>
      </c>
      <c r="I1040" t="b">
        <v>0</v>
      </c>
      <c r="J1040" t="b">
        <v>1</v>
      </c>
      <c r="K1040" t="s">
        <v>41</v>
      </c>
      <c r="L1040" t="s">
        <v>60</v>
      </c>
      <c r="M1040">
        <v>170000</v>
      </c>
      <c r="N1040"/>
      <c r="O1040" t="s">
        <v>95</v>
      </c>
      <c r="P1040" t="s">
        <v>4639</v>
      </c>
    </row>
    <row r="1041" spans="1:16" x14ac:dyDescent="0.35">
      <c r="A1041" t="s">
        <v>1</v>
      </c>
      <c r="B1041" t="s">
        <v>6496</v>
      </c>
      <c r="C1041" t="s">
        <v>353</v>
      </c>
      <c r="D1041" t="s">
        <v>4526</v>
      </c>
      <c r="E1041" t="s">
        <v>88</v>
      </c>
      <c r="F1041" t="b">
        <v>0</v>
      </c>
      <c r="G1041" t="s">
        <v>77</v>
      </c>
      <c r="H1041" s="1">
        <v>46034.724999999999</v>
      </c>
      <c r="I1041" t="b">
        <v>1</v>
      </c>
      <c r="J1041" t="b">
        <v>0</v>
      </c>
      <c r="K1041" t="s">
        <v>41</v>
      </c>
      <c r="L1041" t="s">
        <v>74</v>
      </c>
      <c r="M1041"/>
      <c r="N1041">
        <v>64.5</v>
      </c>
      <c r="O1041" t="s">
        <v>6497</v>
      </c>
      <c r="P1041" t="s">
        <v>6498</v>
      </c>
    </row>
    <row r="1042" spans="1:16" x14ac:dyDescent="0.35">
      <c r="A1042" t="s">
        <v>1</v>
      </c>
      <c r="B1042" t="s">
        <v>6499</v>
      </c>
      <c r="C1042" t="s">
        <v>290</v>
      </c>
      <c r="D1042" t="s">
        <v>4526</v>
      </c>
      <c r="E1042" t="s">
        <v>88</v>
      </c>
      <c r="F1042" t="b">
        <v>0</v>
      </c>
      <c r="G1042" t="s">
        <v>77</v>
      </c>
      <c r="H1042" s="1">
        <v>46034.725023148138</v>
      </c>
      <c r="I1042" t="b">
        <v>1</v>
      </c>
      <c r="J1042" t="b">
        <v>0</v>
      </c>
      <c r="K1042" t="s">
        <v>41</v>
      </c>
      <c r="L1042" t="s">
        <v>74</v>
      </c>
      <c r="M1042"/>
      <c r="N1042">
        <v>87.5</v>
      </c>
      <c r="O1042" t="s">
        <v>105</v>
      </c>
      <c r="P1042" t="s">
        <v>6500</v>
      </c>
    </row>
    <row r="1043" spans="1:16" x14ac:dyDescent="0.35">
      <c r="A1043" t="s">
        <v>5</v>
      </c>
      <c r="B1043" t="s">
        <v>471</v>
      </c>
      <c r="C1043" t="s">
        <v>5029</v>
      </c>
      <c r="D1043" t="s">
        <v>4599</v>
      </c>
      <c r="E1043" t="s">
        <v>59</v>
      </c>
      <c r="F1043" t="b">
        <v>0</v>
      </c>
      <c r="G1043" t="s">
        <v>40</v>
      </c>
      <c r="H1043" s="1">
        <v>46034.729780092603</v>
      </c>
      <c r="I1043" t="b">
        <v>0</v>
      </c>
      <c r="J1043" t="b">
        <v>0</v>
      </c>
      <c r="K1043" t="s">
        <v>40</v>
      </c>
      <c r="L1043" t="s">
        <v>60</v>
      </c>
      <c r="M1043">
        <v>75000</v>
      </c>
      <c r="N1043"/>
      <c r="O1043" t="s">
        <v>6501</v>
      </c>
      <c r="P1043" t="s">
        <v>6502</v>
      </c>
    </row>
    <row r="1044" spans="1:16" x14ac:dyDescent="0.35">
      <c r="A1044" t="s">
        <v>3</v>
      </c>
      <c r="B1044" t="s">
        <v>6503</v>
      </c>
      <c r="C1044" t="s">
        <v>112</v>
      </c>
      <c r="D1044" t="s">
        <v>4526</v>
      </c>
      <c r="E1044" t="s">
        <v>621</v>
      </c>
      <c r="F1044" t="b">
        <v>0</v>
      </c>
      <c r="G1044" t="s">
        <v>65</v>
      </c>
      <c r="H1044" s="1">
        <v>46034.750034722223</v>
      </c>
      <c r="I1044" t="b">
        <v>0</v>
      </c>
      <c r="J1044" t="b">
        <v>0</v>
      </c>
      <c r="K1044" t="s">
        <v>41</v>
      </c>
      <c r="L1044" t="s">
        <v>74</v>
      </c>
      <c r="M1044"/>
      <c r="N1044">
        <v>27.5</v>
      </c>
      <c r="O1044" t="s">
        <v>6504</v>
      </c>
      <c r="P1044" t="s">
        <v>3501</v>
      </c>
    </row>
    <row r="1045" spans="1:16" x14ac:dyDescent="0.35">
      <c r="A1045" t="s">
        <v>0</v>
      </c>
      <c r="B1045" t="s">
        <v>6505</v>
      </c>
      <c r="C1045" t="s">
        <v>2918</v>
      </c>
      <c r="D1045" t="s">
        <v>4840</v>
      </c>
      <c r="E1045" t="s">
        <v>59</v>
      </c>
      <c r="F1045" t="b">
        <v>0</v>
      </c>
      <c r="G1045" t="s">
        <v>77</v>
      </c>
      <c r="H1045" s="1">
        <v>46034.750428240739</v>
      </c>
      <c r="I1045" t="b">
        <v>0</v>
      </c>
      <c r="J1045" t="b">
        <v>1</v>
      </c>
      <c r="K1045" t="s">
        <v>41</v>
      </c>
      <c r="L1045" t="s">
        <v>60</v>
      </c>
      <c r="M1045">
        <v>100000</v>
      </c>
      <c r="N1045"/>
      <c r="O1045" t="s">
        <v>2597</v>
      </c>
      <c r="P1045" t="s">
        <v>6506</v>
      </c>
    </row>
    <row r="1046" spans="1:16" x14ac:dyDescent="0.35">
      <c r="A1046" t="s">
        <v>1</v>
      </c>
      <c r="B1046" t="s">
        <v>6507</v>
      </c>
      <c r="C1046" t="s">
        <v>304</v>
      </c>
      <c r="D1046" t="s">
        <v>4526</v>
      </c>
      <c r="E1046" t="s">
        <v>621</v>
      </c>
      <c r="F1046" t="b">
        <v>0</v>
      </c>
      <c r="G1046" t="s">
        <v>68</v>
      </c>
      <c r="H1046" s="1">
        <v>46034.767511574071</v>
      </c>
      <c r="I1046" t="b">
        <v>0</v>
      </c>
      <c r="J1046" t="b">
        <v>0</v>
      </c>
      <c r="K1046" t="s">
        <v>41</v>
      </c>
      <c r="L1046" t="s">
        <v>74</v>
      </c>
      <c r="M1046"/>
      <c r="N1046">
        <v>44.5</v>
      </c>
      <c r="O1046" t="s">
        <v>6504</v>
      </c>
      <c r="P1046" t="s">
        <v>6508</v>
      </c>
    </row>
    <row r="1047" spans="1:16" x14ac:dyDescent="0.35">
      <c r="A1047" t="s">
        <v>0</v>
      </c>
      <c r="B1047" t="s">
        <v>6509</v>
      </c>
      <c r="C1047" t="s">
        <v>5026</v>
      </c>
      <c r="D1047" t="s">
        <v>4526</v>
      </c>
      <c r="E1047" t="s">
        <v>59</v>
      </c>
      <c r="F1047" t="b">
        <v>0</v>
      </c>
      <c r="G1047" t="s">
        <v>40</v>
      </c>
      <c r="H1047" s="1">
        <v>46034.771273148152</v>
      </c>
      <c r="I1047" t="b">
        <v>1</v>
      </c>
      <c r="J1047" t="b">
        <v>0</v>
      </c>
      <c r="K1047" t="s">
        <v>40</v>
      </c>
      <c r="L1047" t="s">
        <v>60</v>
      </c>
      <c r="M1047">
        <v>40000</v>
      </c>
      <c r="N1047"/>
      <c r="O1047" t="s">
        <v>6510</v>
      </c>
      <c r="P1047" t="s">
        <v>3340</v>
      </c>
    </row>
    <row r="1048" spans="1:16" x14ac:dyDescent="0.35">
      <c r="A1048" t="s">
        <v>0</v>
      </c>
      <c r="B1048" t="s">
        <v>3754</v>
      </c>
      <c r="C1048" t="s">
        <v>40</v>
      </c>
      <c r="D1048" t="s">
        <v>4526</v>
      </c>
      <c r="E1048" t="s">
        <v>59</v>
      </c>
      <c r="F1048" t="b">
        <v>0</v>
      </c>
      <c r="G1048" t="s">
        <v>40</v>
      </c>
      <c r="H1048" s="1">
        <v>46034.771296296298</v>
      </c>
      <c r="I1048" t="b">
        <v>1</v>
      </c>
      <c r="J1048" t="b">
        <v>0</v>
      </c>
      <c r="K1048" t="s">
        <v>40</v>
      </c>
      <c r="L1048" t="s">
        <v>60</v>
      </c>
      <c r="M1048">
        <v>112500</v>
      </c>
      <c r="N1048"/>
      <c r="O1048" t="s">
        <v>6511</v>
      </c>
      <c r="P1048" t="s">
        <v>6512</v>
      </c>
    </row>
    <row r="1049" spans="1:16" x14ac:dyDescent="0.35">
      <c r="A1049" t="s">
        <v>0</v>
      </c>
      <c r="B1049" t="s">
        <v>1773</v>
      </c>
      <c r="C1049" t="s">
        <v>6513</v>
      </c>
      <c r="D1049" t="s">
        <v>4346</v>
      </c>
      <c r="E1049" t="s">
        <v>59</v>
      </c>
      <c r="F1049" t="b">
        <v>0</v>
      </c>
      <c r="G1049" t="s">
        <v>73</v>
      </c>
      <c r="H1049" s="1">
        <v>46034.792129629634</v>
      </c>
      <c r="I1049" t="b">
        <v>0</v>
      </c>
      <c r="J1049" t="b">
        <v>0</v>
      </c>
      <c r="K1049" t="s">
        <v>41</v>
      </c>
      <c r="L1049" t="s">
        <v>60</v>
      </c>
      <c r="M1049">
        <v>82500</v>
      </c>
      <c r="N1049"/>
      <c r="O1049" t="s">
        <v>6514</v>
      </c>
      <c r="P1049" t="s">
        <v>6515</v>
      </c>
    </row>
    <row r="1050" spans="1:16" x14ac:dyDescent="0.35">
      <c r="A1050" t="s">
        <v>2</v>
      </c>
      <c r="B1050" t="s">
        <v>6516</v>
      </c>
      <c r="C1050" t="s">
        <v>237</v>
      </c>
      <c r="D1050" t="s">
        <v>4346</v>
      </c>
      <c r="E1050" t="s">
        <v>59</v>
      </c>
      <c r="F1050" t="b">
        <v>0</v>
      </c>
      <c r="G1050" t="s">
        <v>89</v>
      </c>
      <c r="H1050" s="1">
        <v>46034.793379629627</v>
      </c>
      <c r="I1050" t="b">
        <v>0</v>
      </c>
      <c r="J1050" t="b">
        <v>1</v>
      </c>
      <c r="K1050" t="s">
        <v>41</v>
      </c>
      <c r="L1050" t="s">
        <v>60</v>
      </c>
      <c r="M1050">
        <v>140000</v>
      </c>
      <c r="N1050"/>
      <c r="O1050" t="s">
        <v>6517</v>
      </c>
      <c r="P1050" t="s">
        <v>208</v>
      </c>
    </row>
    <row r="1051" spans="1:16" x14ac:dyDescent="0.35">
      <c r="A1051" t="s">
        <v>3</v>
      </c>
      <c r="B1051" t="s">
        <v>6518</v>
      </c>
      <c r="C1051" t="s">
        <v>76</v>
      </c>
      <c r="D1051" t="s">
        <v>584</v>
      </c>
      <c r="E1051" t="s">
        <v>72</v>
      </c>
      <c r="F1051" t="b">
        <v>1</v>
      </c>
      <c r="G1051" t="s">
        <v>19</v>
      </c>
      <c r="H1051" s="1">
        <v>46034.810185185182</v>
      </c>
      <c r="I1051" t="b">
        <v>0</v>
      </c>
      <c r="J1051" t="b">
        <v>0</v>
      </c>
      <c r="K1051" t="s">
        <v>19</v>
      </c>
      <c r="L1051" t="s">
        <v>74</v>
      </c>
      <c r="M1051"/>
      <c r="N1051">
        <v>15</v>
      </c>
      <c r="O1051" t="s">
        <v>1990</v>
      </c>
      <c r="P1051" t="s">
        <v>6519</v>
      </c>
    </row>
    <row r="1052" spans="1:16" x14ac:dyDescent="0.35">
      <c r="A1052" t="s">
        <v>0</v>
      </c>
      <c r="B1052" t="s">
        <v>6520</v>
      </c>
      <c r="C1052" t="s">
        <v>533</v>
      </c>
      <c r="D1052" t="s">
        <v>155</v>
      </c>
      <c r="E1052" t="s">
        <v>59</v>
      </c>
      <c r="F1052" t="b">
        <v>0</v>
      </c>
      <c r="G1052" t="s">
        <v>63</v>
      </c>
      <c r="H1052" s="1">
        <v>46034.817303240743</v>
      </c>
      <c r="I1052" t="b">
        <v>0</v>
      </c>
      <c r="J1052" t="b">
        <v>0</v>
      </c>
      <c r="K1052" t="s">
        <v>41</v>
      </c>
      <c r="L1052" t="s">
        <v>74</v>
      </c>
      <c r="M1052"/>
      <c r="N1052">
        <v>29.5</v>
      </c>
      <c r="O1052" t="s">
        <v>155</v>
      </c>
      <c r="P1052" t="s">
        <v>288</v>
      </c>
    </row>
    <row r="1053" spans="1:16" x14ac:dyDescent="0.35">
      <c r="A1053" t="s">
        <v>0</v>
      </c>
      <c r="B1053" t="s">
        <v>6521</v>
      </c>
      <c r="C1053" t="s">
        <v>172</v>
      </c>
      <c r="D1053" t="s">
        <v>4346</v>
      </c>
      <c r="E1053" t="s">
        <v>59</v>
      </c>
      <c r="F1053" t="b">
        <v>0</v>
      </c>
      <c r="G1053" t="s">
        <v>68</v>
      </c>
      <c r="H1053" s="1">
        <v>46034.834224537037</v>
      </c>
      <c r="I1053" t="b">
        <v>0</v>
      </c>
      <c r="J1053" t="b">
        <v>1</v>
      </c>
      <c r="K1053" t="s">
        <v>41</v>
      </c>
      <c r="L1053" t="s">
        <v>60</v>
      </c>
      <c r="M1053">
        <v>64000</v>
      </c>
      <c r="N1053"/>
      <c r="O1053" t="s">
        <v>6522</v>
      </c>
      <c r="P1053" t="s">
        <v>6523</v>
      </c>
    </row>
    <row r="1054" spans="1:16" x14ac:dyDescent="0.35">
      <c r="A1054" t="s">
        <v>5</v>
      </c>
      <c r="B1054" t="s">
        <v>6524</v>
      </c>
      <c r="C1054" t="s">
        <v>112</v>
      </c>
      <c r="D1054" t="s">
        <v>4756</v>
      </c>
      <c r="E1054" t="s">
        <v>59</v>
      </c>
      <c r="F1054" t="b">
        <v>0</v>
      </c>
      <c r="G1054" t="s">
        <v>65</v>
      </c>
      <c r="H1054" s="1">
        <v>46034.835092592592</v>
      </c>
      <c r="I1054" t="b">
        <v>0</v>
      </c>
      <c r="J1054" t="b">
        <v>1</v>
      </c>
      <c r="K1054" t="s">
        <v>41</v>
      </c>
      <c r="L1054" t="s">
        <v>60</v>
      </c>
      <c r="M1054">
        <v>159650</v>
      </c>
      <c r="N1054"/>
      <c r="O1054" t="s">
        <v>6525</v>
      </c>
      <c r="P1054" t="s">
        <v>6526</v>
      </c>
    </row>
    <row r="1055" spans="1:16" x14ac:dyDescent="0.35">
      <c r="A1055" t="s">
        <v>1</v>
      </c>
      <c r="B1055" t="s">
        <v>6527</v>
      </c>
      <c r="C1055" t="s">
        <v>198</v>
      </c>
      <c r="D1055" t="s">
        <v>4526</v>
      </c>
      <c r="E1055" t="s">
        <v>59</v>
      </c>
      <c r="F1055" t="b">
        <v>0</v>
      </c>
      <c r="G1055" t="s">
        <v>77</v>
      </c>
      <c r="H1055" s="1">
        <v>46034.850138888891</v>
      </c>
      <c r="I1055" t="b">
        <v>0</v>
      </c>
      <c r="J1055" t="b">
        <v>1</v>
      </c>
      <c r="K1055" t="s">
        <v>41</v>
      </c>
      <c r="L1055" t="s">
        <v>74</v>
      </c>
      <c r="M1055"/>
      <c r="N1055">
        <v>71.5</v>
      </c>
      <c r="O1055" t="s">
        <v>720</v>
      </c>
      <c r="P1055" t="s">
        <v>6528</v>
      </c>
    </row>
    <row r="1056" spans="1:16" x14ac:dyDescent="0.35">
      <c r="A1056" t="s">
        <v>1</v>
      </c>
      <c r="B1056" t="s">
        <v>6529</v>
      </c>
      <c r="C1056" t="s">
        <v>207</v>
      </c>
      <c r="D1056" t="s">
        <v>4526</v>
      </c>
      <c r="E1056" t="s">
        <v>88</v>
      </c>
      <c r="F1056" t="b">
        <v>0</v>
      </c>
      <c r="G1056" t="s">
        <v>68</v>
      </c>
      <c r="H1056" s="1">
        <v>46034.850740740738</v>
      </c>
      <c r="I1056" t="b">
        <v>0</v>
      </c>
      <c r="J1056" t="b">
        <v>1</v>
      </c>
      <c r="K1056" t="s">
        <v>41</v>
      </c>
      <c r="L1056" t="s">
        <v>74</v>
      </c>
      <c r="M1056"/>
      <c r="N1056">
        <v>80</v>
      </c>
      <c r="O1056" t="s">
        <v>2080</v>
      </c>
      <c r="P1056" t="s">
        <v>6530</v>
      </c>
    </row>
    <row r="1057" spans="1:16" x14ac:dyDescent="0.35">
      <c r="A1057" t="s">
        <v>0</v>
      </c>
      <c r="B1057" t="s">
        <v>2901</v>
      </c>
      <c r="C1057" t="s">
        <v>1390</v>
      </c>
      <c r="D1057" t="s">
        <v>4526</v>
      </c>
      <c r="E1057" t="s">
        <v>59</v>
      </c>
      <c r="F1057" t="b">
        <v>0</v>
      </c>
      <c r="G1057" t="s">
        <v>65</v>
      </c>
      <c r="H1057" s="1">
        <v>46034.875092592592</v>
      </c>
      <c r="I1057" t="b">
        <v>0</v>
      </c>
      <c r="J1057" t="b">
        <v>1</v>
      </c>
      <c r="K1057" t="s">
        <v>41</v>
      </c>
      <c r="L1057" t="s">
        <v>60</v>
      </c>
      <c r="M1057">
        <v>81600</v>
      </c>
      <c r="N1057"/>
      <c r="O1057" t="s">
        <v>6531</v>
      </c>
      <c r="P1057" t="s">
        <v>875</v>
      </c>
    </row>
    <row r="1058" spans="1:16" x14ac:dyDescent="0.35">
      <c r="A1058" t="s">
        <v>7</v>
      </c>
      <c r="B1058" t="s">
        <v>7</v>
      </c>
      <c r="C1058" t="s">
        <v>6532</v>
      </c>
      <c r="D1058" t="s">
        <v>2360</v>
      </c>
      <c r="E1058" t="s">
        <v>59</v>
      </c>
      <c r="F1058" t="b">
        <v>0</v>
      </c>
      <c r="G1058" t="s">
        <v>77</v>
      </c>
      <c r="H1058" s="1">
        <v>46034.875381944446</v>
      </c>
      <c r="I1058" t="b">
        <v>0</v>
      </c>
      <c r="J1058" t="b">
        <v>0</v>
      </c>
      <c r="K1058" t="s">
        <v>41</v>
      </c>
      <c r="L1058" t="s">
        <v>74</v>
      </c>
      <c r="M1058"/>
      <c r="N1058">
        <v>32.5</v>
      </c>
      <c r="O1058" t="s">
        <v>6533</v>
      </c>
      <c r="P1058" t="s">
        <v>4661</v>
      </c>
    </row>
    <row r="1059" spans="1:16" x14ac:dyDescent="0.35">
      <c r="A1059" t="s">
        <v>0</v>
      </c>
      <c r="B1059" t="s">
        <v>6534</v>
      </c>
      <c r="C1059" t="s">
        <v>616</v>
      </c>
      <c r="D1059" t="s">
        <v>4526</v>
      </c>
      <c r="E1059" t="s">
        <v>59</v>
      </c>
      <c r="F1059" t="b">
        <v>0</v>
      </c>
      <c r="G1059" t="s">
        <v>73</v>
      </c>
      <c r="H1059" s="1">
        <v>46034.875462962962</v>
      </c>
      <c r="I1059" t="b">
        <v>0</v>
      </c>
      <c r="J1059" t="b">
        <v>1</v>
      </c>
      <c r="K1059" t="s">
        <v>41</v>
      </c>
      <c r="L1059" t="s">
        <v>60</v>
      </c>
      <c r="M1059">
        <v>101200</v>
      </c>
      <c r="N1059"/>
      <c r="O1059" t="s">
        <v>98</v>
      </c>
      <c r="P1059" t="s">
        <v>6535</v>
      </c>
    </row>
    <row r="1060" spans="1:16" x14ac:dyDescent="0.35">
      <c r="A1060" t="s">
        <v>3</v>
      </c>
      <c r="B1060" t="s">
        <v>923</v>
      </c>
      <c r="C1060" t="s">
        <v>6536</v>
      </c>
      <c r="D1060" t="s">
        <v>4526</v>
      </c>
      <c r="E1060" t="s">
        <v>88</v>
      </c>
      <c r="F1060" t="b">
        <v>0</v>
      </c>
      <c r="G1060" t="s">
        <v>68</v>
      </c>
      <c r="H1060" s="1">
        <v>46034.875949074078</v>
      </c>
      <c r="I1060" t="b">
        <v>1</v>
      </c>
      <c r="J1060" t="b">
        <v>0</v>
      </c>
      <c r="K1060" t="s">
        <v>41</v>
      </c>
      <c r="L1060" t="s">
        <v>74</v>
      </c>
      <c r="M1060"/>
      <c r="N1060">
        <v>55</v>
      </c>
      <c r="O1060" t="s">
        <v>6537</v>
      </c>
    </row>
    <row r="1061" spans="1:16" x14ac:dyDescent="0.35">
      <c r="A1061" t="s">
        <v>0</v>
      </c>
      <c r="B1061" t="s">
        <v>0</v>
      </c>
      <c r="C1061" t="s">
        <v>6538</v>
      </c>
      <c r="D1061" t="s">
        <v>4346</v>
      </c>
      <c r="E1061" t="s">
        <v>59</v>
      </c>
      <c r="F1061" t="b">
        <v>0</v>
      </c>
      <c r="G1061" t="s">
        <v>89</v>
      </c>
      <c r="H1061" s="1">
        <v>46034.875983796293</v>
      </c>
      <c r="I1061" t="b">
        <v>0</v>
      </c>
      <c r="J1061" t="b">
        <v>0</v>
      </c>
      <c r="K1061" t="s">
        <v>41</v>
      </c>
      <c r="L1061" t="s">
        <v>74</v>
      </c>
      <c r="M1061"/>
      <c r="N1061">
        <v>19.5</v>
      </c>
      <c r="O1061" t="s">
        <v>6539</v>
      </c>
      <c r="P1061" t="s">
        <v>288</v>
      </c>
    </row>
    <row r="1062" spans="1:16" x14ac:dyDescent="0.35">
      <c r="A1062" t="s">
        <v>1</v>
      </c>
      <c r="B1062" t="s">
        <v>6540</v>
      </c>
      <c r="C1062" t="s">
        <v>6541</v>
      </c>
      <c r="D1062" t="s">
        <v>111</v>
      </c>
      <c r="E1062" t="s">
        <v>59</v>
      </c>
      <c r="F1062" t="b">
        <v>0</v>
      </c>
      <c r="G1062" t="s">
        <v>65</v>
      </c>
      <c r="H1062" s="1">
        <v>46034.876759259263</v>
      </c>
      <c r="I1062" t="b">
        <v>0</v>
      </c>
      <c r="J1062" t="b">
        <v>1</v>
      </c>
      <c r="K1062" t="s">
        <v>41</v>
      </c>
      <c r="L1062" t="s">
        <v>60</v>
      </c>
      <c r="M1062">
        <v>175000</v>
      </c>
      <c r="N1062"/>
      <c r="O1062" t="s">
        <v>111</v>
      </c>
      <c r="P1062" t="s">
        <v>6542</v>
      </c>
    </row>
    <row r="1063" spans="1:16" x14ac:dyDescent="0.35">
      <c r="A1063" t="s">
        <v>1</v>
      </c>
      <c r="B1063" t="s">
        <v>1</v>
      </c>
      <c r="C1063" t="s">
        <v>6543</v>
      </c>
      <c r="D1063" t="s">
        <v>4346</v>
      </c>
      <c r="E1063" t="s">
        <v>59</v>
      </c>
      <c r="F1063" t="b">
        <v>0</v>
      </c>
      <c r="G1063" t="s">
        <v>65</v>
      </c>
      <c r="H1063" s="1">
        <v>46034.876828703702</v>
      </c>
      <c r="I1063" t="b">
        <v>1</v>
      </c>
      <c r="J1063" t="b">
        <v>1</v>
      </c>
      <c r="K1063" t="s">
        <v>41</v>
      </c>
      <c r="L1063" t="s">
        <v>60</v>
      </c>
      <c r="M1063">
        <v>103800.19500000001</v>
      </c>
      <c r="N1063"/>
      <c r="O1063" t="s">
        <v>6544</v>
      </c>
      <c r="P1063" t="s">
        <v>6545</v>
      </c>
    </row>
    <row r="1064" spans="1:16" x14ac:dyDescent="0.35">
      <c r="A1064" t="s">
        <v>1</v>
      </c>
      <c r="B1064" t="s">
        <v>439</v>
      </c>
      <c r="C1064" t="s">
        <v>104</v>
      </c>
      <c r="D1064" t="s">
        <v>4346</v>
      </c>
      <c r="E1064" t="s">
        <v>59</v>
      </c>
      <c r="F1064" t="b">
        <v>0</v>
      </c>
      <c r="G1064" t="s">
        <v>65</v>
      </c>
      <c r="H1064" s="1">
        <v>46034.876886574071</v>
      </c>
      <c r="I1064" t="b">
        <v>1</v>
      </c>
      <c r="J1064" t="b">
        <v>1</v>
      </c>
      <c r="K1064" t="s">
        <v>41</v>
      </c>
      <c r="L1064" t="s">
        <v>60</v>
      </c>
      <c r="M1064">
        <v>166000</v>
      </c>
      <c r="N1064"/>
      <c r="O1064" t="s">
        <v>6546</v>
      </c>
      <c r="P1064" t="s">
        <v>6547</v>
      </c>
    </row>
    <row r="1065" spans="1:16" x14ac:dyDescent="0.35">
      <c r="A1065" t="s">
        <v>1</v>
      </c>
      <c r="B1065" t="s">
        <v>602</v>
      </c>
      <c r="C1065" t="s">
        <v>1644</v>
      </c>
      <c r="D1065" t="s">
        <v>2360</v>
      </c>
      <c r="E1065" t="s">
        <v>59</v>
      </c>
      <c r="F1065" t="b">
        <v>0</v>
      </c>
      <c r="G1065" t="s">
        <v>65</v>
      </c>
      <c r="H1065" s="1">
        <v>46034.876886574071</v>
      </c>
      <c r="I1065" t="b">
        <v>0</v>
      </c>
      <c r="J1065" t="b">
        <v>1</v>
      </c>
      <c r="K1065" t="s">
        <v>41</v>
      </c>
      <c r="L1065" t="s">
        <v>60</v>
      </c>
      <c r="M1065">
        <v>101802.5</v>
      </c>
      <c r="N1065"/>
      <c r="O1065" t="s">
        <v>2572</v>
      </c>
      <c r="P1065" t="s">
        <v>6548</v>
      </c>
    </row>
    <row r="1066" spans="1:16" x14ac:dyDescent="0.35">
      <c r="A1066" t="s">
        <v>8</v>
      </c>
      <c r="B1066" t="s">
        <v>1834</v>
      </c>
      <c r="C1066" t="s">
        <v>2156</v>
      </c>
      <c r="D1066" t="s">
        <v>4526</v>
      </c>
      <c r="E1066" t="s">
        <v>59</v>
      </c>
      <c r="F1066" t="b">
        <v>0</v>
      </c>
      <c r="G1066" t="s">
        <v>68</v>
      </c>
      <c r="H1066" s="1">
        <v>46034.892453703702</v>
      </c>
      <c r="I1066" t="b">
        <v>0</v>
      </c>
      <c r="J1066" t="b">
        <v>1</v>
      </c>
      <c r="K1066" t="s">
        <v>41</v>
      </c>
      <c r="L1066" t="s">
        <v>60</v>
      </c>
      <c r="M1066">
        <v>139089</v>
      </c>
      <c r="N1066"/>
      <c r="O1066" t="s">
        <v>6549</v>
      </c>
      <c r="P1066" t="s">
        <v>6550</v>
      </c>
    </row>
    <row r="1067" spans="1:16" x14ac:dyDescent="0.35">
      <c r="A1067" t="s">
        <v>2</v>
      </c>
      <c r="B1067" t="s">
        <v>6551</v>
      </c>
      <c r="C1067" t="s">
        <v>3070</v>
      </c>
      <c r="D1067" t="s">
        <v>4526</v>
      </c>
      <c r="E1067" t="s">
        <v>59</v>
      </c>
      <c r="F1067" t="b">
        <v>0</v>
      </c>
      <c r="G1067" t="s">
        <v>68</v>
      </c>
      <c r="H1067" s="1">
        <v>46034.917557870373</v>
      </c>
      <c r="I1067" t="b">
        <v>0</v>
      </c>
      <c r="J1067" t="b">
        <v>1</v>
      </c>
      <c r="K1067" t="s">
        <v>41</v>
      </c>
      <c r="L1067" t="s">
        <v>74</v>
      </c>
      <c r="M1067"/>
      <c r="N1067">
        <v>35.590000000000003</v>
      </c>
      <c r="O1067" t="s">
        <v>5907</v>
      </c>
      <c r="P1067" t="s">
        <v>6552</v>
      </c>
    </row>
    <row r="1068" spans="1:16" x14ac:dyDescent="0.35">
      <c r="A1068" t="s">
        <v>3</v>
      </c>
      <c r="B1068" t="s">
        <v>6553</v>
      </c>
      <c r="C1068" t="s">
        <v>121</v>
      </c>
      <c r="D1068" t="s">
        <v>4526</v>
      </c>
      <c r="E1068" t="s">
        <v>59</v>
      </c>
      <c r="F1068" t="b">
        <v>0</v>
      </c>
      <c r="G1068" t="s">
        <v>68</v>
      </c>
      <c r="H1068" s="1">
        <v>46034.917557870373</v>
      </c>
      <c r="I1068" t="b">
        <v>0</v>
      </c>
      <c r="J1068" t="b">
        <v>1</v>
      </c>
      <c r="K1068" t="s">
        <v>41</v>
      </c>
      <c r="L1068" t="s">
        <v>60</v>
      </c>
      <c r="M1068">
        <v>113500</v>
      </c>
      <c r="N1068"/>
      <c r="O1068" t="s">
        <v>3241</v>
      </c>
      <c r="P1068" t="s">
        <v>6554</v>
      </c>
    </row>
    <row r="1069" spans="1:16" x14ac:dyDescent="0.35">
      <c r="A1069" t="s">
        <v>3</v>
      </c>
      <c r="B1069" t="s">
        <v>6555</v>
      </c>
      <c r="C1069" t="s">
        <v>751</v>
      </c>
      <c r="D1069" t="s">
        <v>2360</v>
      </c>
      <c r="E1069" t="s">
        <v>59</v>
      </c>
      <c r="F1069" t="b">
        <v>0</v>
      </c>
      <c r="G1069" t="s">
        <v>68</v>
      </c>
      <c r="H1069" s="1">
        <v>46034.917581018519</v>
      </c>
      <c r="I1069" t="b">
        <v>0</v>
      </c>
      <c r="J1069" t="b">
        <v>1</v>
      </c>
      <c r="K1069" t="s">
        <v>41</v>
      </c>
      <c r="L1069" t="s">
        <v>74</v>
      </c>
      <c r="M1069"/>
      <c r="N1069">
        <v>39.22</v>
      </c>
      <c r="O1069" t="s">
        <v>1722</v>
      </c>
      <c r="P1069" t="s">
        <v>6556</v>
      </c>
    </row>
    <row r="1070" spans="1:16" x14ac:dyDescent="0.35">
      <c r="A1070" t="s">
        <v>3</v>
      </c>
      <c r="B1070" t="s">
        <v>6557</v>
      </c>
      <c r="C1070" t="s">
        <v>489</v>
      </c>
      <c r="D1070" t="s">
        <v>4526</v>
      </c>
      <c r="E1070" t="s">
        <v>59</v>
      </c>
      <c r="F1070" t="b">
        <v>0</v>
      </c>
      <c r="G1070" t="s">
        <v>77</v>
      </c>
      <c r="H1070" s="1">
        <v>46034.917986111112</v>
      </c>
      <c r="I1070" t="b">
        <v>0</v>
      </c>
      <c r="J1070" t="b">
        <v>1</v>
      </c>
      <c r="K1070" t="s">
        <v>41</v>
      </c>
      <c r="L1070" t="s">
        <v>60</v>
      </c>
      <c r="M1070">
        <v>46300</v>
      </c>
      <c r="N1070"/>
      <c r="O1070" t="s">
        <v>1151</v>
      </c>
    </row>
    <row r="1071" spans="1:16" x14ac:dyDescent="0.35">
      <c r="A1071" t="s">
        <v>1</v>
      </c>
      <c r="B1071" t="s">
        <v>6558</v>
      </c>
      <c r="C1071" t="s">
        <v>6559</v>
      </c>
      <c r="D1071" t="s">
        <v>2360</v>
      </c>
      <c r="E1071" t="s">
        <v>59</v>
      </c>
      <c r="F1071" t="b">
        <v>0</v>
      </c>
      <c r="G1071" t="s">
        <v>65</v>
      </c>
      <c r="H1071" s="1">
        <v>46034.918564814812</v>
      </c>
      <c r="I1071" t="b">
        <v>0</v>
      </c>
      <c r="J1071" t="b">
        <v>1</v>
      </c>
      <c r="K1071" t="s">
        <v>41</v>
      </c>
      <c r="L1071" t="s">
        <v>60</v>
      </c>
      <c r="M1071">
        <v>100000</v>
      </c>
      <c r="N1071"/>
      <c r="O1071" t="s">
        <v>6560</v>
      </c>
      <c r="P1071" t="s">
        <v>6393</v>
      </c>
    </row>
    <row r="1072" spans="1:16" x14ac:dyDescent="0.35">
      <c r="A1072" t="s">
        <v>2</v>
      </c>
      <c r="B1072" t="s">
        <v>6561</v>
      </c>
      <c r="C1072" t="s">
        <v>218</v>
      </c>
      <c r="D1072" t="s">
        <v>4526</v>
      </c>
      <c r="E1072" t="s">
        <v>88</v>
      </c>
      <c r="F1072" t="b">
        <v>0</v>
      </c>
      <c r="G1072" t="s">
        <v>63</v>
      </c>
      <c r="H1072" s="1">
        <v>46034.942546296297</v>
      </c>
      <c r="I1072" t="b">
        <v>0</v>
      </c>
      <c r="J1072" t="b">
        <v>0</v>
      </c>
      <c r="K1072" t="s">
        <v>41</v>
      </c>
      <c r="L1072" t="s">
        <v>74</v>
      </c>
      <c r="M1072"/>
      <c r="N1072">
        <v>65</v>
      </c>
      <c r="O1072" t="s">
        <v>2251</v>
      </c>
      <c r="P1072" t="s">
        <v>6562</v>
      </c>
    </row>
    <row r="1073" spans="1:16" x14ac:dyDescent="0.35">
      <c r="A1073" t="s">
        <v>0</v>
      </c>
      <c r="B1073" t="s">
        <v>6563</v>
      </c>
      <c r="C1073" t="s">
        <v>112</v>
      </c>
      <c r="D1073" t="s">
        <v>5860</v>
      </c>
      <c r="E1073" t="s">
        <v>59</v>
      </c>
      <c r="F1073" t="b">
        <v>0</v>
      </c>
      <c r="G1073" t="s">
        <v>65</v>
      </c>
      <c r="H1073" s="1">
        <v>46034.958368055559</v>
      </c>
      <c r="I1073" t="b">
        <v>0</v>
      </c>
      <c r="J1073" t="b">
        <v>0</v>
      </c>
      <c r="K1073" t="s">
        <v>41</v>
      </c>
      <c r="L1073" t="s">
        <v>74</v>
      </c>
      <c r="M1073"/>
      <c r="N1073">
        <v>24</v>
      </c>
      <c r="O1073" t="s">
        <v>6564</v>
      </c>
      <c r="P1073" t="s">
        <v>2175</v>
      </c>
    </row>
    <row r="1074" spans="1:16" x14ac:dyDescent="0.35">
      <c r="A1074" t="s">
        <v>0</v>
      </c>
      <c r="B1074" t="s">
        <v>6565</v>
      </c>
      <c r="C1074" t="s">
        <v>486</v>
      </c>
      <c r="D1074" t="s">
        <v>4526</v>
      </c>
      <c r="E1074" t="s">
        <v>59</v>
      </c>
      <c r="F1074" t="b">
        <v>0</v>
      </c>
      <c r="G1074" t="s">
        <v>65</v>
      </c>
      <c r="H1074" s="1">
        <v>46034.958611111113</v>
      </c>
      <c r="I1074" t="b">
        <v>0</v>
      </c>
      <c r="J1074" t="b">
        <v>1</v>
      </c>
      <c r="K1074" t="s">
        <v>41</v>
      </c>
      <c r="L1074" t="s">
        <v>60</v>
      </c>
      <c r="M1074">
        <v>80831</v>
      </c>
      <c r="N1074"/>
      <c r="O1074" t="s">
        <v>571</v>
      </c>
      <c r="P1074" t="s">
        <v>6566</v>
      </c>
    </row>
    <row r="1075" spans="1:16" x14ac:dyDescent="0.35">
      <c r="A1075" t="s">
        <v>7</v>
      </c>
      <c r="B1075" t="s">
        <v>6567</v>
      </c>
      <c r="C1075" t="s">
        <v>489</v>
      </c>
      <c r="D1075" t="s">
        <v>4526</v>
      </c>
      <c r="E1075" t="s">
        <v>59</v>
      </c>
      <c r="F1075" t="b">
        <v>0</v>
      </c>
      <c r="G1075" t="s">
        <v>77</v>
      </c>
      <c r="H1075" s="1">
        <v>46034.958715277768</v>
      </c>
      <c r="I1075" t="b">
        <v>0</v>
      </c>
      <c r="J1075" t="b">
        <v>1</v>
      </c>
      <c r="K1075" t="s">
        <v>41</v>
      </c>
      <c r="L1075" t="s">
        <v>60</v>
      </c>
      <c r="M1075">
        <v>151225</v>
      </c>
      <c r="N1075"/>
      <c r="O1075" t="s">
        <v>490</v>
      </c>
      <c r="P1075" t="s">
        <v>85</v>
      </c>
    </row>
    <row r="1076" spans="1:16" x14ac:dyDescent="0.35">
      <c r="A1076" t="s">
        <v>1</v>
      </c>
      <c r="B1076" t="s">
        <v>6568</v>
      </c>
      <c r="C1076" t="s">
        <v>112</v>
      </c>
      <c r="D1076" t="s">
        <v>2360</v>
      </c>
      <c r="E1076" t="s">
        <v>59</v>
      </c>
      <c r="F1076" t="b">
        <v>0</v>
      </c>
      <c r="G1076" t="s">
        <v>65</v>
      </c>
      <c r="H1076" s="1">
        <v>46034.960092592592</v>
      </c>
      <c r="I1076" t="b">
        <v>0</v>
      </c>
      <c r="J1076" t="b">
        <v>1</v>
      </c>
      <c r="K1076" t="s">
        <v>41</v>
      </c>
      <c r="L1076" t="s">
        <v>60</v>
      </c>
      <c r="M1076">
        <v>135000</v>
      </c>
      <c r="N1076"/>
      <c r="O1076" t="s">
        <v>149</v>
      </c>
      <c r="P1076" t="s">
        <v>499</v>
      </c>
    </row>
    <row r="1077" spans="1:16" x14ac:dyDescent="0.35">
      <c r="A1077" t="s">
        <v>1</v>
      </c>
      <c r="B1077" t="s">
        <v>6569</v>
      </c>
      <c r="C1077" t="s">
        <v>145</v>
      </c>
      <c r="D1077" t="s">
        <v>4630</v>
      </c>
      <c r="E1077" t="s">
        <v>59</v>
      </c>
      <c r="F1077" t="b">
        <v>0</v>
      </c>
      <c r="G1077" t="s">
        <v>65</v>
      </c>
      <c r="H1077" s="1">
        <v>46034.960185185177</v>
      </c>
      <c r="I1077" t="b">
        <v>0</v>
      </c>
      <c r="J1077" t="b">
        <v>1</v>
      </c>
      <c r="K1077" t="s">
        <v>41</v>
      </c>
      <c r="L1077" t="s">
        <v>60</v>
      </c>
      <c r="M1077">
        <v>167500</v>
      </c>
      <c r="N1077"/>
      <c r="O1077" t="s">
        <v>1721</v>
      </c>
      <c r="P1077" t="s">
        <v>6570</v>
      </c>
    </row>
    <row r="1078" spans="1:16" x14ac:dyDescent="0.35">
      <c r="A1078" t="s">
        <v>6</v>
      </c>
      <c r="B1078" t="s">
        <v>2184</v>
      </c>
      <c r="C1078" t="s">
        <v>76</v>
      </c>
      <c r="D1078" t="s">
        <v>5251</v>
      </c>
      <c r="E1078" t="s">
        <v>59</v>
      </c>
      <c r="F1078" t="b">
        <v>1</v>
      </c>
      <c r="G1078" t="s">
        <v>19</v>
      </c>
      <c r="H1078" s="1">
        <v>46034.976875</v>
      </c>
      <c r="I1078" t="b">
        <v>0</v>
      </c>
      <c r="J1078" t="b">
        <v>0</v>
      </c>
      <c r="K1078" t="s">
        <v>19</v>
      </c>
      <c r="L1078" t="s">
        <v>60</v>
      </c>
      <c r="M1078">
        <v>2750000</v>
      </c>
      <c r="N1078"/>
      <c r="O1078" t="s">
        <v>6571</v>
      </c>
      <c r="P1078" t="s">
        <v>6572</v>
      </c>
    </row>
    <row r="1079" spans="1:16" x14ac:dyDescent="0.35">
      <c r="A1079" t="s">
        <v>3</v>
      </c>
      <c r="B1079" t="s">
        <v>2062</v>
      </c>
      <c r="C1079" t="s">
        <v>76</v>
      </c>
      <c r="D1079" t="s">
        <v>584</v>
      </c>
      <c r="E1079" t="s">
        <v>72</v>
      </c>
      <c r="F1079" t="b">
        <v>1</v>
      </c>
      <c r="G1079" t="s">
        <v>13</v>
      </c>
      <c r="H1079" s="1">
        <v>46034.980868055558</v>
      </c>
      <c r="I1079" t="b">
        <v>0</v>
      </c>
      <c r="J1079" t="b">
        <v>0</v>
      </c>
      <c r="K1079" t="s">
        <v>13</v>
      </c>
      <c r="L1079" t="s">
        <v>74</v>
      </c>
      <c r="M1079"/>
      <c r="N1079">
        <v>25</v>
      </c>
      <c r="O1079" t="s">
        <v>2063</v>
      </c>
    </row>
    <row r="1080" spans="1:16" x14ac:dyDescent="0.35">
      <c r="A1080" t="s">
        <v>0</v>
      </c>
      <c r="B1080" t="s">
        <v>6573</v>
      </c>
      <c r="C1080" t="s">
        <v>1088</v>
      </c>
      <c r="D1080" t="s">
        <v>4346</v>
      </c>
      <c r="F1080" t="b">
        <v>0</v>
      </c>
      <c r="G1080" t="s">
        <v>77</v>
      </c>
      <c r="H1080" s="1">
        <v>46035.000358796293</v>
      </c>
      <c r="I1080" t="b">
        <v>0</v>
      </c>
      <c r="J1080" t="b">
        <v>1</v>
      </c>
      <c r="K1080" t="s">
        <v>41</v>
      </c>
      <c r="L1080" t="s">
        <v>74</v>
      </c>
      <c r="M1080"/>
      <c r="N1080">
        <v>67.884999999999991</v>
      </c>
      <c r="O1080" t="s">
        <v>2136</v>
      </c>
    </row>
    <row r="1081" spans="1:16" x14ac:dyDescent="0.35">
      <c r="A1081" t="s">
        <v>2</v>
      </c>
      <c r="B1081" t="s">
        <v>6574</v>
      </c>
      <c r="C1081" t="s">
        <v>290</v>
      </c>
      <c r="D1081" t="s">
        <v>2360</v>
      </c>
      <c r="E1081" t="s">
        <v>59</v>
      </c>
      <c r="F1081" t="b">
        <v>0</v>
      </c>
      <c r="G1081" t="s">
        <v>77</v>
      </c>
      <c r="H1081" s="1">
        <v>46035.000405092593</v>
      </c>
      <c r="I1081" t="b">
        <v>1</v>
      </c>
      <c r="J1081" t="b">
        <v>1</v>
      </c>
      <c r="K1081" t="s">
        <v>41</v>
      </c>
      <c r="L1081" t="s">
        <v>60</v>
      </c>
      <c r="M1081">
        <v>102500</v>
      </c>
      <c r="N1081"/>
      <c r="O1081" t="s">
        <v>6575</v>
      </c>
      <c r="P1081" t="s">
        <v>6576</v>
      </c>
    </row>
    <row r="1082" spans="1:16" x14ac:dyDescent="0.35">
      <c r="A1082" t="s">
        <v>0</v>
      </c>
      <c r="B1082" t="s">
        <v>298</v>
      </c>
      <c r="C1082" t="s">
        <v>148</v>
      </c>
      <c r="D1082" t="s">
        <v>4346</v>
      </c>
      <c r="E1082" t="s">
        <v>59</v>
      </c>
      <c r="F1082" t="b">
        <v>0</v>
      </c>
      <c r="G1082" t="s">
        <v>89</v>
      </c>
      <c r="H1082" s="1">
        <v>46035.000983796293</v>
      </c>
      <c r="I1082" t="b">
        <v>0</v>
      </c>
      <c r="J1082" t="b">
        <v>0</v>
      </c>
      <c r="K1082" t="s">
        <v>41</v>
      </c>
      <c r="L1082" t="s">
        <v>60</v>
      </c>
      <c r="M1082">
        <v>80000</v>
      </c>
      <c r="N1082"/>
      <c r="O1082" t="s">
        <v>6577</v>
      </c>
      <c r="P1082" t="s">
        <v>6578</v>
      </c>
    </row>
    <row r="1083" spans="1:16" x14ac:dyDescent="0.35">
      <c r="A1083" t="s">
        <v>2</v>
      </c>
      <c r="B1083" t="s">
        <v>6579</v>
      </c>
      <c r="C1083" t="s">
        <v>79</v>
      </c>
      <c r="D1083" t="s">
        <v>4526</v>
      </c>
      <c r="E1083" t="s">
        <v>59</v>
      </c>
      <c r="F1083" t="b">
        <v>0</v>
      </c>
      <c r="G1083" t="s">
        <v>77</v>
      </c>
      <c r="H1083" s="1">
        <v>46035.001319444447</v>
      </c>
      <c r="I1083" t="b">
        <v>0</v>
      </c>
      <c r="J1083" t="b">
        <v>1</v>
      </c>
      <c r="K1083" t="s">
        <v>41</v>
      </c>
      <c r="L1083" t="s">
        <v>60</v>
      </c>
      <c r="M1083">
        <v>200000</v>
      </c>
      <c r="N1083"/>
      <c r="O1083" t="s">
        <v>6580</v>
      </c>
      <c r="P1083" t="s">
        <v>6581</v>
      </c>
    </row>
    <row r="1084" spans="1:16" x14ac:dyDescent="0.35">
      <c r="A1084" t="s">
        <v>6</v>
      </c>
      <c r="B1084" t="s">
        <v>6582</v>
      </c>
      <c r="C1084" t="s">
        <v>1281</v>
      </c>
      <c r="D1084" t="s">
        <v>4526</v>
      </c>
      <c r="E1084" t="s">
        <v>59</v>
      </c>
      <c r="F1084" t="b">
        <v>0</v>
      </c>
      <c r="G1084" t="s">
        <v>89</v>
      </c>
      <c r="H1084" s="1">
        <v>46035.001712962963</v>
      </c>
      <c r="I1084" t="b">
        <v>0</v>
      </c>
      <c r="J1084" t="b">
        <v>0</v>
      </c>
      <c r="K1084" t="s">
        <v>41</v>
      </c>
      <c r="L1084" t="s">
        <v>60</v>
      </c>
      <c r="M1084">
        <v>140000</v>
      </c>
      <c r="N1084"/>
      <c r="O1084" t="s">
        <v>6583</v>
      </c>
      <c r="P1084" t="s">
        <v>6584</v>
      </c>
    </row>
    <row r="1085" spans="1:16" x14ac:dyDescent="0.35">
      <c r="A1085" t="s">
        <v>1</v>
      </c>
      <c r="B1085" t="s">
        <v>6568</v>
      </c>
      <c r="C1085" t="s">
        <v>315</v>
      </c>
      <c r="D1085" t="s">
        <v>3173</v>
      </c>
      <c r="E1085" t="s">
        <v>59</v>
      </c>
      <c r="F1085" t="b">
        <v>0</v>
      </c>
      <c r="G1085" t="s">
        <v>65</v>
      </c>
      <c r="H1085" s="1">
        <v>46035.001828703702</v>
      </c>
      <c r="I1085" t="b">
        <v>0</v>
      </c>
      <c r="J1085" t="b">
        <v>1</v>
      </c>
      <c r="K1085" t="s">
        <v>41</v>
      </c>
      <c r="L1085" t="s">
        <v>60</v>
      </c>
      <c r="M1085">
        <v>135000</v>
      </c>
      <c r="N1085"/>
      <c r="O1085" t="s">
        <v>149</v>
      </c>
      <c r="P1085" t="s">
        <v>499</v>
      </c>
    </row>
    <row r="1086" spans="1:16" x14ac:dyDescent="0.35">
      <c r="A1086" t="s">
        <v>1</v>
      </c>
      <c r="B1086" t="s">
        <v>581</v>
      </c>
      <c r="C1086" t="s">
        <v>134</v>
      </c>
      <c r="D1086" t="s">
        <v>6200</v>
      </c>
      <c r="E1086" t="s">
        <v>59</v>
      </c>
      <c r="F1086" t="b">
        <v>0</v>
      </c>
      <c r="G1086" t="s">
        <v>68</v>
      </c>
      <c r="H1086" s="1">
        <v>46035.017337962963</v>
      </c>
      <c r="I1086" t="b">
        <v>0</v>
      </c>
      <c r="J1086" t="b">
        <v>1</v>
      </c>
      <c r="K1086" t="s">
        <v>41</v>
      </c>
      <c r="L1086" t="s">
        <v>60</v>
      </c>
      <c r="M1086">
        <v>187008</v>
      </c>
      <c r="N1086"/>
      <c r="O1086" t="s">
        <v>119</v>
      </c>
      <c r="P1086" t="s">
        <v>6585</v>
      </c>
    </row>
    <row r="1087" spans="1:16" x14ac:dyDescent="0.35">
      <c r="A1087" t="s">
        <v>0</v>
      </c>
      <c r="B1087" t="s">
        <v>6586</v>
      </c>
      <c r="C1087" t="s">
        <v>19</v>
      </c>
      <c r="D1087" t="s">
        <v>4518</v>
      </c>
      <c r="E1087" t="s">
        <v>59</v>
      </c>
      <c r="F1087" t="b">
        <v>0</v>
      </c>
      <c r="G1087" t="s">
        <v>19</v>
      </c>
      <c r="H1087" s="1">
        <v>46035.018506944441</v>
      </c>
      <c r="I1087" t="b">
        <v>1</v>
      </c>
      <c r="J1087" t="b">
        <v>0</v>
      </c>
      <c r="K1087" t="s">
        <v>19</v>
      </c>
      <c r="L1087" t="s">
        <v>60</v>
      </c>
      <c r="M1087">
        <v>50000</v>
      </c>
      <c r="N1087"/>
      <c r="O1087" t="s">
        <v>4519</v>
      </c>
    </row>
    <row r="1088" spans="1:16" x14ac:dyDescent="0.35">
      <c r="A1088" t="s">
        <v>0</v>
      </c>
      <c r="B1088" t="s">
        <v>6587</v>
      </c>
      <c r="C1088" t="s">
        <v>19</v>
      </c>
      <c r="D1088" t="s">
        <v>4518</v>
      </c>
      <c r="E1088" t="s">
        <v>132</v>
      </c>
      <c r="F1088" t="b">
        <v>0</v>
      </c>
      <c r="G1088" t="s">
        <v>19</v>
      </c>
      <c r="H1088" s="1">
        <v>46035.018506944441</v>
      </c>
      <c r="I1088" t="b">
        <v>1</v>
      </c>
      <c r="J1088" t="b">
        <v>0</v>
      </c>
      <c r="K1088" t="s">
        <v>19</v>
      </c>
      <c r="L1088" t="s">
        <v>60</v>
      </c>
      <c r="M1088">
        <v>50000</v>
      </c>
      <c r="N1088"/>
      <c r="O1088" t="s">
        <v>4519</v>
      </c>
    </row>
    <row r="1089" spans="1:16" x14ac:dyDescent="0.35">
      <c r="A1089" t="s">
        <v>0</v>
      </c>
      <c r="B1089" t="s">
        <v>6588</v>
      </c>
      <c r="C1089" t="s">
        <v>19</v>
      </c>
      <c r="D1089" t="s">
        <v>4518</v>
      </c>
      <c r="E1089" t="s">
        <v>132</v>
      </c>
      <c r="F1089" t="b">
        <v>0</v>
      </c>
      <c r="G1089" t="s">
        <v>19</v>
      </c>
      <c r="H1089" s="1">
        <v>46035.018506944441</v>
      </c>
      <c r="I1089" t="b">
        <v>1</v>
      </c>
      <c r="J1089" t="b">
        <v>0</v>
      </c>
      <c r="K1089" t="s">
        <v>19</v>
      </c>
      <c r="L1089" t="s">
        <v>60</v>
      </c>
      <c r="M1089">
        <v>50000</v>
      </c>
      <c r="N1089"/>
      <c r="O1089" t="s">
        <v>4519</v>
      </c>
      <c r="P1089" t="s">
        <v>713</v>
      </c>
    </row>
    <row r="1090" spans="1:16" x14ac:dyDescent="0.35">
      <c r="A1090" t="s">
        <v>3</v>
      </c>
      <c r="B1090" t="s">
        <v>6589</v>
      </c>
      <c r="C1090" t="s">
        <v>19</v>
      </c>
      <c r="D1090" t="s">
        <v>4518</v>
      </c>
      <c r="E1090" t="s">
        <v>59</v>
      </c>
      <c r="F1090" t="b">
        <v>0</v>
      </c>
      <c r="G1090" t="s">
        <v>19</v>
      </c>
      <c r="H1090" s="1">
        <v>46035.018518518518</v>
      </c>
      <c r="I1090" t="b">
        <v>0</v>
      </c>
      <c r="J1090" t="b">
        <v>0</v>
      </c>
      <c r="K1090" t="s">
        <v>19</v>
      </c>
      <c r="L1090" t="s">
        <v>60</v>
      </c>
      <c r="M1090">
        <v>62500</v>
      </c>
      <c r="N1090"/>
      <c r="O1090" t="s">
        <v>6193</v>
      </c>
      <c r="P1090" t="s">
        <v>1738</v>
      </c>
    </row>
    <row r="1091" spans="1:16" x14ac:dyDescent="0.35">
      <c r="A1091" t="s">
        <v>3</v>
      </c>
      <c r="B1091" t="s">
        <v>6590</v>
      </c>
      <c r="C1091" t="s">
        <v>19</v>
      </c>
      <c r="D1091" t="s">
        <v>4518</v>
      </c>
      <c r="E1091" t="s">
        <v>59</v>
      </c>
      <c r="F1091" t="b">
        <v>0</v>
      </c>
      <c r="G1091" t="s">
        <v>19</v>
      </c>
      <c r="H1091" s="1">
        <v>46035.018518518518</v>
      </c>
      <c r="I1091" t="b">
        <v>1</v>
      </c>
      <c r="J1091" t="b">
        <v>0</v>
      </c>
      <c r="K1091" t="s">
        <v>19</v>
      </c>
      <c r="L1091" t="s">
        <v>60</v>
      </c>
      <c r="M1091">
        <v>64000</v>
      </c>
      <c r="N1091"/>
      <c r="O1091" t="s">
        <v>6591</v>
      </c>
    </row>
    <row r="1092" spans="1:16" x14ac:dyDescent="0.35">
      <c r="A1092" t="s">
        <v>0</v>
      </c>
      <c r="B1092" t="s">
        <v>6592</v>
      </c>
      <c r="C1092" t="s">
        <v>543</v>
      </c>
      <c r="D1092" t="s">
        <v>4526</v>
      </c>
      <c r="E1092" t="s">
        <v>59</v>
      </c>
      <c r="F1092" t="b">
        <v>0</v>
      </c>
      <c r="G1092" t="s">
        <v>65</v>
      </c>
      <c r="H1092" s="1">
        <v>46035.083437499998</v>
      </c>
      <c r="I1092" t="b">
        <v>0</v>
      </c>
      <c r="J1092" t="b">
        <v>1</v>
      </c>
      <c r="K1092" t="s">
        <v>41</v>
      </c>
      <c r="L1092" t="s">
        <v>60</v>
      </c>
      <c r="M1092">
        <v>97250</v>
      </c>
      <c r="N1092"/>
      <c r="O1092" t="s">
        <v>6593</v>
      </c>
      <c r="P1092" t="s">
        <v>6594</v>
      </c>
    </row>
    <row r="1093" spans="1:16" x14ac:dyDescent="0.35">
      <c r="A1093" t="s">
        <v>5</v>
      </c>
      <c r="B1093" t="s">
        <v>6595</v>
      </c>
      <c r="C1093" t="s">
        <v>246</v>
      </c>
      <c r="D1093" t="s">
        <v>2471</v>
      </c>
      <c r="E1093" t="s">
        <v>59</v>
      </c>
      <c r="F1093" t="b">
        <v>0</v>
      </c>
      <c r="G1093" t="s">
        <v>65</v>
      </c>
      <c r="H1093" s="1">
        <v>46035.085115740738</v>
      </c>
      <c r="I1093" t="b">
        <v>1</v>
      </c>
      <c r="J1093" t="b">
        <v>0</v>
      </c>
      <c r="K1093" t="s">
        <v>41</v>
      </c>
      <c r="L1093" t="s">
        <v>60</v>
      </c>
      <c r="M1093">
        <v>75000</v>
      </c>
      <c r="N1093"/>
      <c r="O1093" t="s">
        <v>6596</v>
      </c>
      <c r="P1093" t="s">
        <v>6597</v>
      </c>
    </row>
    <row r="1094" spans="1:16" x14ac:dyDescent="0.35">
      <c r="A1094" t="s">
        <v>5</v>
      </c>
      <c r="B1094" t="s">
        <v>6598</v>
      </c>
      <c r="C1094" t="s">
        <v>6599</v>
      </c>
      <c r="D1094" t="s">
        <v>4526</v>
      </c>
      <c r="E1094" t="s">
        <v>59</v>
      </c>
      <c r="F1094" t="b">
        <v>0</v>
      </c>
      <c r="G1094" t="s">
        <v>65</v>
      </c>
      <c r="H1094" s="1">
        <v>46035.085231481477</v>
      </c>
      <c r="I1094" t="b">
        <v>0</v>
      </c>
      <c r="J1094" t="b">
        <v>1</v>
      </c>
      <c r="K1094" t="s">
        <v>41</v>
      </c>
      <c r="L1094" t="s">
        <v>60</v>
      </c>
      <c r="M1094">
        <v>157500</v>
      </c>
      <c r="N1094"/>
      <c r="O1094" t="s">
        <v>4972</v>
      </c>
      <c r="P1094" t="s">
        <v>6600</v>
      </c>
    </row>
    <row r="1095" spans="1:16" x14ac:dyDescent="0.35">
      <c r="A1095" t="s">
        <v>1</v>
      </c>
      <c r="B1095" t="s">
        <v>6601</v>
      </c>
      <c r="C1095" t="s">
        <v>86</v>
      </c>
      <c r="D1095" t="s">
        <v>4526</v>
      </c>
      <c r="E1095" t="s">
        <v>59</v>
      </c>
      <c r="F1095" t="b">
        <v>0</v>
      </c>
      <c r="G1095" t="s">
        <v>77</v>
      </c>
      <c r="H1095" s="1">
        <v>46035.100023148138</v>
      </c>
      <c r="I1095" t="b">
        <v>1</v>
      </c>
      <c r="J1095" t="b">
        <v>1</v>
      </c>
      <c r="K1095" t="s">
        <v>41</v>
      </c>
      <c r="L1095" t="s">
        <v>60</v>
      </c>
      <c r="M1095">
        <v>220000</v>
      </c>
      <c r="N1095"/>
      <c r="O1095" t="s">
        <v>6602</v>
      </c>
      <c r="P1095" t="s">
        <v>85</v>
      </c>
    </row>
    <row r="1096" spans="1:16" x14ac:dyDescent="0.35">
      <c r="A1096" t="s">
        <v>1</v>
      </c>
      <c r="B1096" t="s">
        <v>6568</v>
      </c>
      <c r="C1096" t="s">
        <v>76</v>
      </c>
      <c r="D1096" t="s">
        <v>4526</v>
      </c>
      <c r="E1096" t="s">
        <v>59</v>
      </c>
      <c r="F1096" t="b">
        <v>1</v>
      </c>
      <c r="G1096" t="s">
        <v>68</v>
      </c>
      <c r="H1096" s="1">
        <v>46035.100740740738</v>
      </c>
      <c r="I1096" t="b">
        <v>0</v>
      </c>
      <c r="J1096" t="b">
        <v>1</v>
      </c>
      <c r="K1096" t="s">
        <v>41</v>
      </c>
      <c r="L1096" t="s">
        <v>60</v>
      </c>
      <c r="M1096">
        <v>135000</v>
      </c>
      <c r="N1096"/>
      <c r="O1096" t="s">
        <v>149</v>
      </c>
      <c r="P1096" t="s">
        <v>499</v>
      </c>
    </row>
    <row r="1097" spans="1:16" x14ac:dyDescent="0.35">
      <c r="A1097" t="s">
        <v>5</v>
      </c>
      <c r="B1097" t="s">
        <v>6603</v>
      </c>
      <c r="C1097" t="s">
        <v>304</v>
      </c>
      <c r="D1097" t="s">
        <v>2360</v>
      </c>
      <c r="E1097" t="s">
        <v>59</v>
      </c>
      <c r="F1097" t="b">
        <v>0</v>
      </c>
      <c r="G1097" t="s">
        <v>63</v>
      </c>
      <c r="H1097" s="1">
        <v>46035.109363425923</v>
      </c>
      <c r="I1097" t="b">
        <v>0</v>
      </c>
      <c r="J1097" t="b">
        <v>0</v>
      </c>
      <c r="K1097" t="s">
        <v>41</v>
      </c>
      <c r="L1097" t="s">
        <v>60</v>
      </c>
      <c r="M1097">
        <v>230500</v>
      </c>
      <c r="N1097"/>
      <c r="O1097" t="s">
        <v>247</v>
      </c>
      <c r="P1097" t="s">
        <v>6604</v>
      </c>
    </row>
    <row r="1098" spans="1:16" x14ac:dyDescent="0.35">
      <c r="A1098" t="s">
        <v>2</v>
      </c>
      <c r="B1098" t="s">
        <v>4142</v>
      </c>
      <c r="C1098" t="s">
        <v>142</v>
      </c>
      <c r="D1098" t="s">
        <v>2360</v>
      </c>
      <c r="E1098" t="s">
        <v>59</v>
      </c>
      <c r="F1098" t="b">
        <v>0</v>
      </c>
      <c r="G1098" t="s">
        <v>65</v>
      </c>
      <c r="H1098" s="1">
        <v>46035.167881944442</v>
      </c>
      <c r="I1098" t="b">
        <v>0</v>
      </c>
      <c r="J1098" t="b">
        <v>1</v>
      </c>
      <c r="K1098" t="s">
        <v>41</v>
      </c>
      <c r="L1098" t="s">
        <v>60</v>
      </c>
      <c r="M1098">
        <v>141103.14000000001</v>
      </c>
      <c r="N1098"/>
      <c r="O1098" t="s">
        <v>4357</v>
      </c>
      <c r="P1098" t="s">
        <v>6605</v>
      </c>
    </row>
    <row r="1099" spans="1:16" x14ac:dyDescent="0.35">
      <c r="A1099" t="s">
        <v>0</v>
      </c>
      <c r="B1099" t="s">
        <v>6606</v>
      </c>
      <c r="C1099" t="s">
        <v>142</v>
      </c>
      <c r="D1099" t="s">
        <v>5018</v>
      </c>
      <c r="E1099" t="s">
        <v>132</v>
      </c>
      <c r="F1099" t="b">
        <v>0</v>
      </c>
      <c r="G1099" t="s">
        <v>65</v>
      </c>
      <c r="H1099" s="1">
        <v>46035.250081018523</v>
      </c>
      <c r="I1099" t="b">
        <v>0</v>
      </c>
      <c r="J1099" t="b">
        <v>0</v>
      </c>
      <c r="K1099" t="s">
        <v>41</v>
      </c>
      <c r="L1099" t="s">
        <v>60</v>
      </c>
      <c r="M1099">
        <v>101000</v>
      </c>
      <c r="N1099"/>
      <c r="O1099" t="s">
        <v>6607</v>
      </c>
      <c r="P1099" t="s">
        <v>171</v>
      </c>
    </row>
    <row r="1100" spans="1:16" x14ac:dyDescent="0.35">
      <c r="A1100" t="s">
        <v>6</v>
      </c>
      <c r="B1100" t="s">
        <v>6608</v>
      </c>
      <c r="C1100" t="s">
        <v>2005</v>
      </c>
      <c r="D1100" t="s">
        <v>5018</v>
      </c>
      <c r="E1100" t="s">
        <v>926</v>
      </c>
      <c r="F1100" t="b">
        <v>0</v>
      </c>
      <c r="G1100" t="s">
        <v>77</v>
      </c>
      <c r="H1100" s="1">
        <v>46035.251215277778</v>
      </c>
      <c r="I1100" t="b">
        <v>0</v>
      </c>
      <c r="J1100" t="b">
        <v>0</v>
      </c>
      <c r="K1100" t="s">
        <v>41</v>
      </c>
      <c r="L1100" t="s">
        <v>74</v>
      </c>
      <c r="M1100"/>
      <c r="N1100">
        <v>82.5</v>
      </c>
      <c r="O1100" t="s">
        <v>6609</v>
      </c>
      <c r="P1100" t="s">
        <v>310</v>
      </c>
    </row>
    <row r="1101" spans="1:16" x14ac:dyDescent="0.35">
      <c r="A1101" t="s">
        <v>5</v>
      </c>
      <c r="B1101" t="s">
        <v>6610</v>
      </c>
      <c r="C1101" t="s">
        <v>76</v>
      </c>
      <c r="D1101" t="s">
        <v>4526</v>
      </c>
      <c r="E1101" t="s">
        <v>59</v>
      </c>
      <c r="F1101" t="b">
        <v>1</v>
      </c>
      <c r="G1101" t="s">
        <v>65</v>
      </c>
      <c r="H1101" s="1">
        <v>46035.251944444448</v>
      </c>
      <c r="I1101" t="b">
        <v>0</v>
      </c>
      <c r="J1101" t="b">
        <v>1</v>
      </c>
      <c r="K1101" t="s">
        <v>41</v>
      </c>
      <c r="L1101" t="s">
        <v>60</v>
      </c>
      <c r="M1101">
        <v>185000</v>
      </c>
      <c r="N1101"/>
      <c r="O1101" t="s">
        <v>217</v>
      </c>
      <c r="P1101" t="s">
        <v>6611</v>
      </c>
    </row>
    <row r="1102" spans="1:16" x14ac:dyDescent="0.35">
      <c r="A1102" t="s">
        <v>5</v>
      </c>
      <c r="B1102" t="s">
        <v>6612</v>
      </c>
      <c r="C1102" t="s">
        <v>81</v>
      </c>
      <c r="D1102" t="s">
        <v>5018</v>
      </c>
      <c r="E1102" t="s">
        <v>132</v>
      </c>
      <c r="F1102" t="b">
        <v>0</v>
      </c>
      <c r="G1102" t="s">
        <v>65</v>
      </c>
      <c r="H1102" s="1">
        <v>46035.251967592587</v>
      </c>
      <c r="I1102" t="b">
        <v>1</v>
      </c>
      <c r="J1102" t="b">
        <v>1</v>
      </c>
      <c r="K1102" t="s">
        <v>41</v>
      </c>
      <c r="L1102" t="s">
        <v>60</v>
      </c>
      <c r="M1102">
        <v>175325</v>
      </c>
      <c r="N1102"/>
      <c r="O1102" t="s">
        <v>596</v>
      </c>
      <c r="P1102" t="s">
        <v>6613</v>
      </c>
    </row>
    <row r="1103" spans="1:16" x14ac:dyDescent="0.35">
      <c r="A1103" t="s">
        <v>3</v>
      </c>
      <c r="B1103" t="s">
        <v>6614</v>
      </c>
      <c r="C1103" t="s">
        <v>218</v>
      </c>
      <c r="D1103" t="s">
        <v>2360</v>
      </c>
      <c r="E1103" t="s">
        <v>59</v>
      </c>
      <c r="F1103" t="b">
        <v>0</v>
      </c>
      <c r="G1103" t="s">
        <v>63</v>
      </c>
      <c r="H1103" s="1">
        <v>46035.277673611112</v>
      </c>
      <c r="I1103" t="b">
        <v>0</v>
      </c>
      <c r="J1103" t="b">
        <v>1</v>
      </c>
      <c r="K1103" t="s">
        <v>41</v>
      </c>
      <c r="L1103" t="s">
        <v>60</v>
      </c>
      <c r="M1103">
        <v>125000</v>
      </c>
      <c r="N1103"/>
      <c r="O1103" t="s">
        <v>6615</v>
      </c>
      <c r="P1103" t="s">
        <v>6616</v>
      </c>
    </row>
    <row r="1104" spans="1:16" x14ac:dyDescent="0.35">
      <c r="A1104" t="s">
        <v>1</v>
      </c>
      <c r="B1104" t="s">
        <v>6568</v>
      </c>
      <c r="C1104" t="s">
        <v>315</v>
      </c>
      <c r="D1104" t="s">
        <v>4526</v>
      </c>
      <c r="E1104" t="s">
        <v>59</v>
      </c>
      <c r="F1104" t="b">
        <v>0</v>
      </c>
      <c r="G1104" t="s">
        <v>65</v>
      </c>
      <c r="H1104" s="1">
        <v>46035.293483796297</v>
      </c>
      <c r="I1104" t="b">
        <v>0</v>
      </c>
      <c r="J1104" t="b">
        <v>1</v>
      </c>
      <c r="K1104" t="s">
        <v>41</v>
      </c>
      <c r="L1104" t="s">
        <v>60</v>
      </c>
      <c r="M1104">
        <v>135000</v>
      </c>
      <c r="N1104"/>
      <c r="O1104" t="s">
        <v>4743</v>
      </c>
      <c r="P1104" t="s">
        <v>499</v>
      </c>
    </row>
    <row r="1105" spans="1:16" x14ac:dyDescent="0.35">
      <c r="A1105" t="s">
        <v>4</v>
      </c>
      <c r="B1105" t="s">
        <v>3292</v>
      </c>
      <c r="C1105" t="s">
        <v>908</v>
      </c>
      <c r="D1105" t="s">
        <v>6234</v>
      </c>
      <c r="E1105" t="s">
        <v>59</v>
      </c>
      <c r="F1105" t="b">
        <v>0</v>
      </c>
      <c r="G1105" t="s">
        <v>65</v>
      </c>
      <c r="H1105" s="1">
        <v>46035.293645833342</v>
      </c>
      <c r="I1105" t="b">
        <v>0</v>
      </c>
      <c r="J1105" t="b">
        <v>1</v>
      </c>
      <c r="K1105" t="s">
        <v>41</v>
      </c>
      <c r="L1105" t="s">
        <v>60</v>
      </c>
      <c r="M1105">
        <v>145000</v>
      </c>
      <c r="N1105"/>
      <c r="O1105" t="s">
        <v>696</v>
      </c>
      <c r="P1105" t="s">
        <v>6235</v>
      </c>
    </row>
    <row r="1106" spans="1:16" x14ac:dyDescent="0.35">
      <c r="A1106" t="s">
        <v>1</v>
      </c>
      <c r="B1106" t="s">
        <v>6617</v>
      </c>
      <c r="C1106" t="s">
        <v>102</v>
      </c>
      <c r="D1106" t="s">
        <v>2360</v>
      </c>
      <c r="E1106" t="s">
        <v>59</v>
      </c>
      <c r="F1106" t="b">
        <v>0</v>
      </c>
      <c r="G1106" t="s">
        <v>65</v>
      </c>
      <c r="H1106" s="1">
        <v>46035.293819444443</v>
      </c>
      <c r="I1106" t="b">
        <v>0</v>
      </c>
      <c r="J1106" t="b">
        <v>1</v>
      </c>
      <c r="K1106" t="s">
        <v>41</v>
      </c>
      <c r="L1106" t="s">
        <v>60</v>
      </c>
      <c r="M1106">
        <v>110000</v>
      </c>
      <c r="N1106"/>
      <c r="O1106" t="s">
        <v>1487</v>
      </c>
      <c r="P1106" t="s">
        <v>6618</v>
      </c>
    </row>
    <row r="1107" spans="1:16" x14ac:dyDescent="0.35">
      <c r="A1107" t="s">
        <v>2</v>
      </c>
      <c r="B1107" t="s">
        <v>6619</v>
      </c>
      <c r="C1107" t="s">
        <v>76</v>
      </c>
      <c r="D1107" t="s">
        <v>4622</v>
      </c>
      <c r="E1107" t="s">
        <v>59</v>
      </c>
      <c r="F1107" t="b">
        <v>1</v>
      </c>
      <c r="G1107" t="s">
        <v>68</v>
      </c>
      <c r="H1107" s="1">
        <v>46035.294918981483</v>
      </c>
      <c r="I1107" t="b">
        <v>0</v>
      </c>
      <c r="J1107" t="b">
        <v>0</v>
      </c>
      <c r="K1107" t="s">
        <v>41</v>
      </c>
      <c r="L1107" t="s">
        <v>60</v>
      </c>
      <c r="M1107">
        <v>122500</v>
      </c>
      <c r="N1107"/>
      <c r="O1107" t="s">
        <v>371</v>
      </c>
      <c r="P1107" t="s">
        <v>6620</v>
      </c>
    </row>
    <row r="1108" spans="1:16" x14ac:dyDescent="0.35">
      <c r="A1108" t="s">
        <v>8</v>
      </c>
      <c r="B1108" t="s">
        <v>6621</v>
      </c>
      <c r="C1108" t="s">
        <v>33</v>
      </c>
      <c r="D1108" t="s">
        <v>4531</v>
      </c>
      <c r="E1108" t="s">
        <v>59</v>
      </c>
      <c r="F1108" t="b">
        <v>0</v>
      </c>
      <c r="G1108" t="s">
        <v>33</v>
      </c>
      <c r="H1108" s="1">
        <v>46035.29892361111</v>
      </c>
      <c r="I1108" t="b">
        <v>0</v>
      </c>
      <c r="J1108" t="b">
        <v>0</v>
      </c>
      <c r="K1108" t="s">
        <v>33</v>
      </c>
      <c r="L1108" t="s">
        <v>60</v>
      </c>
      <c r="M1108">
        <v>150000</v>
      </c>
      <c r="N1108"/>
      <c r="O1108" t="s">
        <v>6622</v>
      </c>
      <c r="P1108" t="s">
        <v>208</v>
      </c>
    </row>
    <row r="1109" spans="1:16" x14ac:dyDescent="0.35">
      <c r="A1109" t="s">
        <v>0</v>
      </c>
      <c r="B1109" t="s">
        <v>268</v>
      </c>
      <c r="C1109" t="s">
        <v>537</v>
      </c>
      <c r="D1109" t="s">
        <v>2360</v>
      </c>
      <c r="E1109" t="s">
        <v>59</v>
      </c>
      <c r="F1109" t="b">
        <v>0</v>
      </c>
      <c r="G1109" t="s">
        <v>65</v>
      </c>
      <c r="H1109" s="1">
        <v>46035.333437499998</v>
      </c>
      <c r="I1109" t="b">
        <v>0</v>
      </c>
      <c r="J1109" t="b">
        <v>1</v>
      </c>
      <c r="K1109" t="s">
        <v>41</v>
      </c>
      <c r="L1109" t="s">
        <v>60</v>
      </c>
      <c r="M1109">
        <v>57500</v>
      </c>
      <c r="N1109"/>
      <c r="O1109" t="s">
        <v>6623</v>
      </c>
      <c r="P1109" t="s">
        <v>6624</v>
      </c>
    </row>
    <row r="1110" spans="1:16" x14ac:dyDescent="0.35">
      <c r="A1110" t="s">
        <v>0</v>
      </c>
      <c r="B1110" t="s">
        <v>6625</v>
      </c>
      <c r="C1110" t="s">
        <v>6626</v>
      </c>
      <c r="D1110" t="s">
        <v>6627</v>
      </c>
      <c r="E1110" t="s">
        <v>59</v>
      </c>
      <c r="F1110" t="b">
        <v>0</v>
      </c>
      <c r="G1110" t="s">
        <v>68</v>
      </c>
      <c r="H1110" s="1">
        <v>46035.334050925929</v>
      </c>
      <c r="I1110" t="b">
        <v>0</v>
      </c>
      <c r="J1110" t="b">
        <v>1</v>
      </c>
      <c r="K1110" t="s">
        <v>41</v>
      </c>
      <c r="L1110" t="s">
        <v>60</v>
      </c>
      <c r="M1110">
        <v>90000</v>
      </c>
      <c r="N1110"/>
      <c r="O1110" t="s">
        <v>6628</v>
      </c>
      <c r="P1110" t="s">
        <v>6629</v>
      </c>
    </row>
    <row r="1111" spans="1:16" x14ac:dyDescent="0.35">
      <c r="A1111" t="s">
        <v>1</v>
      </c>
      <c r="B1111" t="s">
        <v>6630</v>
      </c>
      <c r="C1111" t="s">
        <v>76</v>
      </c>
      <c r="D1111" t="s">
        <v>4622</v>
      </c>
      <c r="E1111" t="s">
        <v>59</v>
      </c>
      <c r="F1111" t="b">
        <v>1</v>
      </c>
      <c r="G1111" t="s">
        <v>65</v>
      </c>
      <c r="H1111" s="1">
        <v>46035.335127314807</v>
      </c>
      <c r="I1111" t="b">
        <v>0</v>
      </c>
      <c r="J1111" t="b">
        <v>0</v>
      </c>
      <c r="K1111" t="s">
        <v>41</v>
      </c>
      <c r="L1111" t="s">
        <v>60</v>
      </c>
      <c r="M1111">
        <v>100000</v>
      </c>
      <c r="N1111"/>
      <c r="O1111" t="s">
        <v>371</v>
      </c>
      <c r="P1111" t="s">
        <v>6631</v>
      </c>
    </row>
    <row r="1112" spans="1:16" x14ac:dyDescent="0.35">
      <c r="A1112" t="s">
        <v>1</v>
      </c>
      <c r="B1112" t="s">
        <v>6632</v>
      </c>
      <c r="C1112" t="s">
        <v>214</v>
      </c>
      <c r="D1112" t="s">
        <v>2360</v>
      </c>
      <c r="E1112" t="s">
        <v>59</v>
      </c>
      <c r="F1112" t="b">
        <v>0</v>
      </c>
      <c r="G1112" t="s">
        <v>65</v>
      </c>
      <c r="H1112" s="1">
        <v>46035.335555555554</v>
      </c>
      <c r="I1112" t="b">
        <v>0</v>
      </c>
      <c r="J1112" t="b">
        <v>1</v>
      </c>
      <c r="K1112" t="s">
        <v>41</v>
      </c>
      <c r="L1112" t="s">
        <v>60</v>
      </c>
      <c r="M1112">
        <v>167500</v>
      </c>
      <c r="N1112"/>
      <c r="O1112" t="s">
        <v>6224</v>
      </c>
      <c r="P1112" t="s">
        <v>6633</v>
      </c>
    </row>
    <row r="1113" spans="1:16" x14ac:dyDescent="0.35">
      <c r="A1113" t="s">
        <v>1</v>
      </c>
      <c r="B1113" t="s">
        <v>6634</v>
      </c>
      <c r="C1113" t="s">
        <v>40</v>
      </c>
      <c r="D1113" t="s">
        <v>6000</v>
      </c>
      <c r="E1113" t="s">
        <v>59</v>
      </c>
      <c r="F1113" t="b">
        <v>0</v>
      </c>
      <c r="G1113" t="s">
        <v>40</v>
      </c>
      <c r="H1113" s="1">
        <v>46035.341354166667</v>
      </c>
      <c r="I1113" t="b">
        <v>1</v>
      </c>
      <c r="J1113" t="b">
        <v>0</v>
      </c>
      <c r="K1113" t="s">
        <v>40</v>
      </c>
      <c r="L1113" t="s">
        <v>60</v>
      </c>
      <c r="M1113">
        <v>575</v>
      </c>
      <c r="N1113"/>
      <c r="O1113" t="s">
        <v>6001</v>
      </c>
      <c r="P1113" t="s">
        <v>1738</v>
      </c>
    </row>
    <row r="1114" spans="1:16" x14ac:dyDescent="0.35">
      <c r="A1114" t="s">
        <v>2</v>
      </c>
      <c r="B1114" t="s">
        <v>659</v>
      </c>
      <c r="C1114" t="s">
        <v>104</v>
      </c>
      <c r="D1114" t="s">
        <v>2360</v>
      </c>
      <c r="E1114" t="s">
        <v>59</v>
      </c>
      <c r="F1114" t="b">
        <v>0</v>
      </c>
      <c r="G1114" t="s">
        <v>63</v>
      </c>
      <c r="H1114" s="1">
        <v>46035.360972222217</v>
      </c>
      <c r="I1114" t="b">
        <v>0</v>
      </c>
      <c r="J1114" t="b">
        <v>0</v>
      </c>
      <c r="K1114" t="s">
        <v>41</v>
      </c>
      <c r="L1114" t="s">
        <v>60</v>
      </c>
      <c r="M1114">
        <v>95300</v>
      </c>
      <c r="N1114"/>
      <c r="O1114" t="s">
        <v>6635</v>
      </c>
      <c r="P1114" t="s">
        <v>6636</v>
      </c>
    </row>
    <row r="1115" spans="1:16" x14ac:dyDescent="0.35">
      <c r="A1115" t="s">
        <v>2</v>
      </c>
      <c r="B1115" t="s">
        <v>2</v>
      </c>
      <c r="C1115" t="s">
        <v>605</v>
      </c>
      <c r="D1115" t="s">
        <v>2360</v>
      </c>
      <c r="E1115" t="s">
        <v>88</v>
      </c>
      <c r="F1115" t="b">
        <v>0</v>
      </c>
      <c r="G1115" t="s">
        <v>77</v>
      </c>
      <c r="H1115" s="1">
        <v>46035.375474537039</v>
      </c>
      <c r="I1115" t="b">
        <v>0</v>
      </c>
      <c r="J1115" t="b">
        <v>1</v>
      </c>
      <c r="K1115" t="s">
        <v>41</v>
      </c>
      <c r="L1115" t="s">
        <v>74</v>
      </c>
      <c r="M1115"/>
      <c r="N1115">
        <v>78</v>
      </c>
      <c r="O1115" t="s">
        <v>1195</v>
      </c>
      <c r="P1115" t="s">
        <v>6637</v>
      </c>
    </row>
    <row r="1116" spans="1:16" x14ac:dyDescent="0.35">
      <c r="A1116" t="s">
        <v>2</v>
      </c>
      <c r="B1116" t="s">
        <v>1411</v>
      </c>
      <c r="C1116" t="s">
        <v>190</v>
      </c>
      <c r="D1116" t="s">
        <v>4346</v>
      </c>
      <c r="E1116" t="s">
        <v>59</v>
      </c>
      <c r="F1116" t="b">
        <v>0</v>
      </c>
      <c r="G1116" t="s">
        <v>73</v>
      </c>
      <c r="H1116" s="1">
        <v>46035.376423611109</v>
      </c>
      <c r="I1116" t="b">
        <v>0</v>
      </c>
      <c r="J1116" t="b">
        <v>1</v>
      </c>
      <c r="K1116" t="s">
        <v>41</v>
      </c>
      <c r="L1116" t="s">
        <v>60</v>
      </c>
      <c r="M1116">
        <v>219729</v>
      </c>
      <c r="N1116"/>
      <c r="O1116" t="s">
        <v>521</v>
      </c>
      <c r="P1116" t="s">
        <v>6638</v>
      </c>
    </row>
    <row r="1117" spans="1:16" x14ac:dyDescent="0.35">
      <c r="A1117" t="s">
        <v>2</v>
      </c>
      <c r="B1117" t="s">
        <v>6406</v>
      </c>
      <c r="C1117" t="s">
        <v>304</v>
      </c>
      <c r="D1117" t="s">
        <v>2360</v>
      </c>
      <c r="E1117" t="s">
        <v>72</v>
      </c>
      <c r="F1117" t="b">
        <v>0</v>
      </c>
      <c r="G1117" t="s">
        <v>77</v>
      </c>
      <c r="H1117" s="1">
        <v>46035.417141203703</v>
      </c>
      <c r="I1117" t="b">
        <v>0</v>
      </c>
      <c r="J1117" t="b">
        <v>1</v>
      </c>
      <c r="K1117" t="s">
        <v>41</v>
      </c>
      <c r="L1117" t="s">
        <v>60</v>
      </c>
      <c r="M1117">
        <v>175500</v>
      </c>
      <c r="N1117"/>
      <c r="O1117" t="s">
        <v>424</v>
      </c>
      <c r="P1117" t="s">
        <v>6407</v>
      </c>
    </row>
    <row r="1118" spans="1:16" x14ac:dyDescent="0.35">
      <c r="A1118" t="s">
        <v>3</v>
      </c>
      <c r="B1118" t="s">
        <v>6639</v>
      </c>
      <c r="C1118" t="s">
        <v>971</v>
      </c>
      <c r="D1118" t="s">
        <v>4526</v>
      </c>
      <c r="E1118" t="s">
        <v>132</v>
      </c>
      <c r="F1118" t="b">
        <v>0</v>
      </c>
      <c r="G1118" t="s">
        <v>68</v>
      </c>
      <c r="H1118" s="1">
        <v>46035.417384259257</v>
      </c>
      <c r="I1118" t="b">
        <v>0</v>
      </c>
      <c r="J1118" t="b">
        <v>1</v>
      </c>
      <c r="K1118" t="s">
        <v>41</v>
      </c>
      <c r="L1118" t="s">
        <v>60</v>
      </c>
      <c r="M1118">
        <v>27250</v>
      </c>
      <c r="N1118"/>
      <c r="O1118" t="s">
        <v>1531</v>
      </c>
    </row>
    <row r="1119" spans="1:16" x14ac:dyDescent="0.35">
      <c r="A1119" t="s">
        <v>2</v>
      </c>
      <c r="B1119" t="s">
        <v>2634</v>
      </c>
      <c r="C1119" t="s">
        <v>427</v>
      </c>
      <c r="D1119" t="s">
        <v>6640</v>
      </c>
      <c r="E1119" t="s">
        <v>59</v>
      </c>
      <c r="F1119" t="b">
        <v>0</v>
      </c>
      <c r="G1119" t="s">
        <v>65</v>
      </c>
      <c r="H1119" s="1">
        <v>46035.417569444442</v>
      </c>
      <c r="I1119" t="b">
        <v>1</v>
      </c>
      <c r="J1119" t="b">
        <v>1</v>
      </c>
      <c r="K1119" t="s">
        <v>41</v>
      </c>
      <c r="L1119" t="s">
        <v>60</v>
      </c>
      <c r="M1119">
        <v>142000</v>
      </c>
      <c r="N1119"/>
      <c r="O1119" t="s">
        <v>1199</v>
      </c>
      <c r="P1119" t="s">
        <v>2392</v>
      </c>
    </row>
    <row r="1120" spans="1:16" x14ac:dyDescent="0.35">
      <c r="A1120" t="s">
        <v>2</v>
      </c>
      <c r="B1120" t="s">
        <v>4852</v>
      </c>
      <c r="C1120" t="s">
        <v>690</v>
      </c>
      <c r="D1120" t="s">
        <v>2360</v>
      </c>
      <c r="E1120" t="s">
        <v>72</v>
      </c>
      <c r="F1120" t="b">
        <v>0</v>
      </c>
      <c r="G1120" t="s">
        <v>77</v>
      </c>
      <c r="H1120" s="1">
        <v>46035.417916666673</v>
      </c>
      <c r="I1120" t="b">
        <v>0</v>
      </c>
      <c r="J1120" t="b">
        <v>1</v>
      </c>
      <c r="K1120" t="s">
        <v>41</v>
      </c>
      <c r="L1120" t="s">
        <v>60</v>
      </c>
      <c r="M1120">
        <v>175500</v>
      </c>
      <c r="N1120"/>
      <c r="O1120" t="s">
        <v>424</v>
      </c>
      <c r="P1120" t="s">
        <v>4853</v>
      </c>
    </row>
    <row r="1121" spans="1:16" x14ac:dyDescent="0.35">
      <c r="A1121" t="s">
        <v>2</v>
      </c>
      <c r="B1121" t="s">
        <v>4578</v>
      </c>
      <c r="C1121" t="s">
        <v>304</v>
      </c>
      <c r="D1121" t="s">
        <v>2360</v>
      </c>
      <c r="E1121" t="s">
        <v>72</v>
      </c>
      <c r="F1121" t="b">
        <v>0</v>
      </c>
      <c r="G1121" t="s">
        <v>77</v>
      </c>
      <c r="H1121" s="1">
        <v>46035.417939814812</v>
      </c>
      <c r="I1121" t="b">
        <v>0</v>
      </c>
      <c r="J1121" t="b">
        <v>1</v>
      </c>
      <c r="K1121" t="s">
        <v>41</v>
      </c>
      <c r="L1121" t="s">
        <v>60</v>
      </c>
      <c r="M1121">
        <v>214500</v>
      </c>
      <c r="N1121"/>
      <c r="O1121" t="s">
        <v>424</v>
      </c>
      <c r="P1121" t="s">
        <v>4577</v>
      </c>
    </row>
    <row r="1122" spans="1:16" x14ac:dyDescent="0.35">
      <c r="A1122" t="s">
        <v>2</v>
      </c>
      <c r="B1122" t="s">
        <v>6641</v>
      </c>
      <c r="C1122" t="s">
        <v>690</v>
      </c>
      <c r="D1122" t="s">
        <v>2360</v>
      </c>
      <c r="E1122" t="s">
        <v>72</v>
      </c>
      <c r="F1122" t="b">
        <v>0</v>
      </c>
      <c r="G1122" t="s">
        <v>77</v>
      </c>
      <c r="H1122" s="1">
        <v>46035.417974537027</v>
      </c>
      <c r="I1122" t="b">
        <v>0</v>
      </c>
      <c r="J1122" t="b">
        <v>1</v>
      </c>
      <c r="K1122" t="s">
        <v>41</v>
      </c>
      <c r="L1122" t="s">
        <v>60</v>
      </c>
      <c r="M1122">
        <v>253500</v>
      </c>
      <c r="N1122"/>
      <c r="O1122" t="s">
        <v>424</v>
      </c>
      <c r="P1122" t="s">
        <v>6642</v>
      </c>
    </row>
    <row r="1123" spans="1:16" x14ac:dyDescent="0.35">
      <c r="A1123" t="s">
        <v>2</v>
      </c>
      <c r="B1123" t="s">
        <v>6643</v>
      </c>
      <c r="C1123" t="s">
        <v>290</v>
      </c>
      <c r="D1123" t="s">
        <v>2360</v>
      </c>
      <c r="E1123" t="s">
        <v>59</v>
      </c>
      <c r="F1123" t="b">
        <v>0</v>
      </c>
      <c r="G1123" t="s">
        <v>77</v>
      </c>
      <c r="H1123" s="1">
        <v>46035.417974537027</v>
      </c>
      <c r="I1123" t="b">
        <v>0</v>
      </c>
      <c r="J1123" t="b">
        <v>0</v>
      </c>
      <c r="K1123" t="s">
        <v>41</v>
      </c>
      <c r="L1123" t="s">
        <v>60</v>
      </c>
      <c r="M1123">
        <v>250000</v>
      </c>
      <c r="N1123"/>
      <c r="O1123" t="s">
        <v>101</v>
      </c>
      <c r="P1123" t="s">
        <v>310</v>
      </c>
    </row>
    <row r="1124" spans="1:16" x14ac:dyDescent="0.35">
      <c r="A1124" t="s">
        <v>1</v>
      </c>
      <c r="B1124" t="s">
        <v>6644</v>
      </c>
      <c r="C1124" t="s">
        <v>657</v>
      </c>
      <c r="D1124" t="s">
        <v>2360</v>
      </c>
      <c r="E1124" t="s">
        <v>72</v>
      </c>
      <c r="F1124" t="b">
        <v>0</v>
      </c>
      <c r="G1124" t="s">
        <v>65</v>
      </c>
      <c r="H1124" s="1">
        <v>46035.418703703697</v>
      </c>
      <c r="I1124" t="b">
        <v>0</v>
      </c>
      <c r="J1124" t="b">
        <v>1</v>
      </c>
      <c r="K1124" t="s">
        <v>41</v>
      </c>
      <c r="L1124" t="s">
        <v>60</v>
      </c>
      <c r="M1124">
        <v>135000</v>
      </c>
      <c r="N1124"/>
      <c r="O1124" t="s">
        <v>424</v>
      </c>
      <c r="P1124" t="s">
        <v>146</v>
      </c>
    </row>
    <row r="1125" spans="1:16" x14ac:dyDescent="0.35">
      <c r="A1125" t="s">
        <v>1</v>
      </c>
      <c r="B1125" t="s">
        <v>3069</v>
      </c>
      <c r="C1125" t="s">
        <v>175</v>
      </c>
      <c r="D1125" t="s">
        <v>6645</v>
      </c>
      <c r="E1125" t="s">
        <v>59</v>
      </c>
      <c r="F1125" t="b">
        <v>0</v>
      </c>
      <c r="G1125" t="s">
        <v>65</v>
      </c>
      <c r="H1125" s="1">
        <v>46035.418703703697</v>
      </c>
      <c r="I1125" t="b">
        <v>0</v>
      </c>
      <c r="J1125" t="b">
        <v>1</v>
      </c>
      <c r="K1125" t="s">
        <v>41</v>
      </c>
      <c r="L1125" t="s">
        <v>60</v>
      </c>
      <c r="M1125">
        <v>62499.5</v>
      </c>
      <c r="N1125"/>
      <c r="O1125" t="s">
        <v>170</v>
      </c>
      <c r="P1125" t="s">
        <v>6207</v>
      </c>
    </row>
    <row r="1126" spans="1:16" x14ac:dyDescent="0.35">
      <c r="A1126" t="s">
        <v>1</v>
      </c>
      <c r="B1126" t="s">
        <v>316</v>
      </c>
      <c r="C1126" t="s">
        <v>315</v>
      </c>
      <c r="D1126" t="s">
        <v>2360</v>
      </c>
      <c r="E1126" t="s">
        <v>59</v>
      </c>
      <c r="F1126" t="b">
        <v>0</v>
      </c>
      <c r="G1126" t="s">
        <v>68</v>
      </c>
      <c r="H1126" s="1">
        <v>46035.419976851852</v>
      </c>
      <c r="I1126" t="b">
        <v>1</v>
      </c>
      <c r="J1126" t="b">
        <v>1</v>
      </c>
      <c r="K1126" t="s">
        <v>41</v>
      </c>
      <c r="L1126" t="s">
        <v>60</v>
      </c>
      <c r="M1126">
        <v>110000</v>
      </c>
      <c r="N1126"/>
      <c r="O1126" t="s">
        <v>5735</v>
      </c>
      <c r="P1126" t="s">
        <v>6646</v>
      </c>
    </row>
    <row r="1127" spans="1:16" x14ac:dyDescent="0.35">
      <c r="A1127" t="s">
        <v>0</v>
      </c>
      <c r="B1127" t="s">
        <v>1125</v>
      </c>
      <c r="C1127" t="s">
        <v>6647</v>
      </c>
      <c r="D1127" t="s">
        <v>4526</v>
      </c>
      <c r="E1127" t="s">
        <v>59</v>
      </c>
      <c r="F1127" t="b">
        <v>0</v>
      </c>
      <c r="G1127" t="s">
        <v>40</v>
      </c>
      <c r="H1127" s="1">
        <v>46035.424062500002</v>
      </c>
      <c r="I1127" t="b">
        <v>0</v>
      </c>
      <c r="J1127" t="b">
        <v>0</v>
      </c>
      <c r="K1127" t="s">
        <v>40</v>
      </c>
      <c r="L1127" t="s">
        <v>60</v>
      </c>
      <c r="M1127">
        <v>48500</v>
      </c>
      <c r="N1127"/>
      <c r="O1127" t="s">
        <v>5530</v>
      </c>
      <c r="P1127" t="s">
        <v>6648</v>
      </c>
    </row>
    <row r="1128" spans="1:16" x14ac:dyDescent="0.35">
      <c r="A1128" t="s">
        <v>4</v>
      </c>
      <c r="B1128" t="s">
        <v>6649</v>
      </c>
      <c r="C1128" t="s">
        <v>40</v>
      </c>
      <c r="D1128" t="s">
        <v>4526</v>
      </c>
      <c r="E1128" t="s">
        <v>59</v>
      </c>
      <c r="F1128" t="b">
        <v>0</v>
      </c>
      <c r="G1128" t="s">
        <v>40</v>
      </c>
      <c r="H1128" s="1">
        <v>46035.424351851849</v>
      </c>
      <c r="I1128" t="b">
        <v>0</v>
      </c>
      <c r="J1128" t="b">
        <v>0</v>
      </c>
      <c r="K1128" t="s">
        <v>40</v>
      </c>
      <c r="L1128" t="s">
        <v>60</v>
      </c>
      <c r="M1128">
        <v>105000</v>
      </c>
      <c r="N1128"/>
      <c r="O1128" t="s">
        <v>101</v>
      </c>
      <c r="P1128" t="s">
        <v>6650</v>
      </c>
    </row>
    <row r="1129" spans="1:16" x14ac:dyDescent="0.35">
      <c r="A1129" t="s">
        <v>0</v>
      </c>
      <c r="B1129" t="s">
        <v>6651</v>
      </c>
      <c r="C1129" t="s">
        <v>112</v>
      </c>
      <c r="D1129" t="s">
        <v>4526</v>
      </c>
      <c r="E1129" t="s">
        <v>59</v>
      </c>
      <c r="F1129" t="b">
        <v>0</v>
      </c>
      <c r="G1129" t="s">
        <v>65</v>
      </c>
      <c r="H1129" s="1">
        <v>46035.458368055559</v>
      </c>
      <c r="I1129" t="b">
        <v>0</v>
      </c>
      <c r="J1129" t="b">
        <v>1</v>
      </c>
      <c r="K1129" t="s">
        <v>41</v>
      </c>
      <c r="L1129" t="s">
        <v>60</v>
      </c>
      <c r="M1129">
        <v>162500</v>
      </c>
      <c r="N1129"/>
      <c r="O1129" t="s">
        <v>6652</v>
      </c>
      <c r="P1129" t="s">
        <v>426</v>
      </c>
    </row>
    <row r="1130" spans="1:16" x14ac:dyDescent="0.35">
      <c r="A1130" t="s">
        <v>0</v>
      </c>
      <c r="B1130" t="s">
        <v>6653</v>
      </c>
      <c r="C1130" t="s">
        <v>5026</v>
      </c>
      <c r="D1130" t="s">
        <v>4526</v>
      </c>
      <c r="E1130" t="s">
        <v>59</v>
      </c>
      <c r="F1130" t="b">
        <v>0</v>
      </c>
      <c r="G1130" t="s">
        <v>40</v>
      </c>
      <c r="H1130" s="1">
        <v>46035.465752314813</v>
      </c>
      <c r="I1130" t="b">
        <v>0</v>
      </c>
      <c r="J1130" t="b">
        <v>0</v>
      </c>
      <c r="K1130" t="s">
        <v>40</v>
      </c>
      <c r="L1130" t="s">
        <v>60</v>
      </c>
      <c r="M1130">
        <v>31000</v>
      </c>
      <c r="N1130"/>
      <c r="O1130" t="s">
        <v>6654</v>
      </c>
      <c r="P1130" t="s">
        <v>6655</v>
      </c>
    </row>
    <row r="1131" spans="1:16" x14ac:dyDescent="0.35">
      <c r="A1131" t="s">
        <v>1</v>
      </c>
      <c r="B1131" t="s">
        <v>6656</v>
      </c>
      <c r="C1131" t="s">
        <v>40</v>
      </c>
      <c r="D1131" t="s">
        <v>4526</v>
      </c>
      <c r="E1131" t="s">
        <v>59</v>
      </c>
      <c r="F1131" t="b">
        <v>0</v>
      </c>
      <c r="G1131" t="s">
        <v>40</v>
      </c>
      <c r="H1131" s="1">
        <v>46035.466307870367</v>
      </c>
      <c r="I1131" t="b">
        <v>1</v>
      </c>
      <c r="J1131" t="b">
        <v>0</v>
      </c>
      <c r="K1131" t="s">
        <v>40</v>
      </c>
      <c r="L1131" t="s">
        <v>60</v>
      </c>
      <c r="M1131">
        <v>120000</v>
      </c>
      <c r="N1131"/>
      <c r="O1131" t="s">
        <v>6657</v>
      </c>
      <c r="P1131" t="s">
        <v>6658</v>
      </c>
    </row>
    <row r="1132" spans="1:16" x14ac:dyDescent="0.35">
      <c r="A1132" t="s">
        <v>1</v>
      </c>
      <c r="B1132" t="s">
        <v>6659</v>
      </c>
      <c r="C1132" t="s">
        <v>5115</v>
      </c>
      <c r="D1132" t="s">
        <v>4526</v>
      </c>
      <c r="E1132" t="s">
        <v>59</v>
      </c>
      <c r="F1132" t="b">
        <v>0</v>
      </c>
      <c r="G1132" t="s">
        <v>40</v>
      </c>
      <c r="H1132" s="1">
        <v>46035.466331018521</v>
      </c>
      <c r="I1132" t="b">
        <v>1</v>
      </c>
      <c r="J1132" t="b">
        <v>0</v>
      </c>
      <c r="K1132" t="s">
        <v>40</v>
      </c>
      <c r="L1132" t="s">
        <v>60</v>
      </c>
      <c r="M1132">
        <v>55000</v>
      </c>
      <c r="N1132"/>
      <c r="O1132" t="s">
        <v>5276</v>
      </c>
      <c r="P1132" t="s">
        <v>5277</v>
      </c>
    </row>
    <row r="1133" spans="1:16" x14ac:dyDescent="0.35">
      <c r="A1133" t="s">
        <v>1</v>
      </c>
      <c r="B1133" t="s">
        <v>5199</v>
      </c>
      <c r="C1133" t="s">
        <v>6660</v>
      </c>
      <c r="D1133" t="s">
        <v>4346</v>
      </c>
      <c r="E1133" t="s">
        <v>59</v>
      </c>
      <c r="F1133" t="b">
        <v>0</v>
      </c>
      <c r="G1133" t="s">
        <v>13</v>
      </c>
      <c r="H1133" s="1">
        <v>46035.467939814807</v>
      </c>
      <c r="I1133" t="b">
        <v>0</v>
      </c>
      <c r="J1133" t="b">
        <v>0</v>
      </c>
      <c r="K1133" t="s">
        <v>13</v>
      </c>
      <c r="L1133" t="s">
        <v>74</v>
      </c>
      <c r="M1133"/>
      <c r="N1133">
        <v>85</v>
      </c>
      <c r="O1133" t="s">
        <v>2349</v>
      </c>
      <c r="P1133" t="s">
        <v>5202</v>
      </c>
    </row>
    <row r="1134" spans="1:16" x14ac:dyDescent="0.35">
      <c r="A1134" t="s">
        <v>6</v>
      </c>
      <c r="B1134" t="s">
        <v>6661</v>
      </c>
      <c r="C1134" t="s">
        <v>1088</v>
      </c>
      <c r="D1134" t="s">
        <v>4526</v>
      </c>
      <c r="E1134" t="s">
        <v>59</v>
      </c>
      <c r="F1134" t="b">
        <v>0</v>
      </c>
      <c r="G1134" t="s">
        <v>77</v>
      </c>
      <c r="H1134" s="1">
        <v>46035.500405092593</v>
      </c>
      <c r="I1134" t="b">
        <v>0</v>
      </c>
      <c r="J1134" t="b">
        <v>1</v>
      </c>
      <c r="K1134" t="s">
        <v>41</v>
      </c>
      <c r="L1134" t="s">
        <v>60</v>
      </c>
      <c r="M1134">
        <v>125000</v>
      </c>
      <c r="N1134"/>
      <c r="O1134" t="s">
        <v>6662</v>
      </c>
      <c r="P1134" t="s">
        <v>6663</v>
      </c>
    </row>
    <row r="1135" spans="1:16" x14ac:dyDescent="0.35">
      <c r="A1135" t="s">
        <v>6</v>
      </c>
      <c r="B1135" t="s">
        <v>6664</v>
      </c>
      <c r="C1135" t="s">
        <v>353</v>
      </c>
      <c r="D1135" t="s">
        <v>4630</v>
      </c>
      <c r="E1135" t="s">
        <v>59</v>
      </c>
      <c r="F1135" t="b">
        <v>0</v>
      </c>
      <c r="G1135" t="s">
        <v>77</v>
      </c>
      <c r="H1135" s="1">
        <v>46035.501284722217</v>
      </c>
      <c r="I1135" t="b">
        <v>0</v>
      </c>
      <c r="J1135" t="b">
        <v>1</v>
      </c>
      <c r="K1135" t="s">
        <v>41</v>
      </c>
      <c r="L1135" t="s">
        <v>60</v>
      </c>
      <c r="M1135">
        <v>203500</v>
      </c>
      <c r="N1135"/>
      <c r="O1135" t="s">
        <v>354</v>
      </c>
      <c r="P1135" t="s">
        <v>6665</v>
      </c>
    </row>
    <row r="1136" spans="1:16" x14ac:dyDescent="0.35">
      <c r="A1136" t="s">
        <v>5</v>
      </c>
      <c r="B1136" t="s">
        <v>6666</v>
      </c>
      <c r="C1136" t="s">
        <v>112</v>
      </c>
      <c r="D1136" t="s">
        <v>4630</v>
      </c>
      <c r="E1136" t="s">
        <v>59</v>
      </c>
      <c r="F1136" t="b">
        <v>0</v>
      </c>
      <c r="G1136" t="s">
        <v>65</v>
      </c>
      <c r="H1136" s="1">
        <v>46035.501770833333</v>
      </c>
      <c r="I1136" t="b">
        <v>1</v>
      </c>
      <c r="J1136" t="b">
        <v>0</v>
      </c>
      <c r="K1136" t="s">
        <v>41</v>
      </c>
      <c r="L1136" t="s">
        <v>60</v>
      </c>
      <c r="M1136">
        <v>130000</v>
      </c>
      <c r="N1136"/>
      <c r="O1136" t="s">
        <v>6667</v>
      </c>
      <c r="P1136" t="s">
        <v>6668</v>
      </c>
    </row>
    <row r="1137" spans="1:16" x14ac:dyDescent="0.35">
      <c r="A1137" t="s">
        <v>1</v>
      </c>
      <c r="B1137" t="s">
        <v>6669</v>
      </c>
      <c r="C1137" t="s">
        <v>743</v>
      </c>
      <c r="D1137" t="s">
        <v>2360</v>
      </c>
      <c r="E1137" t="s">
        <v>59</v>
      </c>
      <c r="F1137" t="b">
        <v>0</v>
      </c>
      <c r="G1137" t="s">
        <v>65</v>
      </c>
      <c r="H1137" s="1">
        <v>46035.501817129632</v>
      </c>
      <c r="I1137" t="b">
        <v>0</v>
      </c>
      <c r="J1137" t="b">
        <v>1</v>
      </c>
      <c r="K1137" t="s">
        <v>41</v>
      </c>
      <c r="L1137" t="s">
        <v>60</v>
      </c>
      <c r="M1137">
        <v>120000</v>
      </c>
      <c r="N1137"/>
      <c r="O1137" t="s">
        <v>6670</v>
      </c>
      <c r="P1137" t="s">
        <v>6671</v>
      </c>
    </row>
    <row r="1138" spans="1:16" x14ac:dyDescent="0.35">
      <c r="A1138" t="s">
        <v>1</v>
      </c>
      <c r="B1138" t="s">
        <v>6672</v>
      </c>
      <c r="C1138" t="s">
        <v>76</v>
      </c>
      <c r="D1138" t="s">
        <v>4526</v>
      </c>
      <c r="E1138" t="s">
        <v>59</v>
      </c>
      <c r="F1138" t="b">
        <v>1</v>
      </c>
      <c r="G1138" t="s">
        <v>65</v>
      </c>
      <c r="H1138" s="1">
        <v>46035.502291666657</v>
      </c>
      <c r="I1138" t="b">
        <v>0</v>
      </c>
      <c r="J1138" t="b">
        <v>0</v>
      </c>
      <c r="K1138" t="s">
        <v>41</v>
      </c>
      <c r="L1138" t="s">
        <v>60</v>
      </c>
      <c r="M1138">
        <v>230000</v>
      </c>
      <c r="N1138"/>
      <c r="O1138" t="s">
        <v>1620</v>
      </c>
      <c r="P1138" t="s">
        <v>6673</v>
      </c>
    </row>
    <row r="1139" spans="1:16" x14ac:dyDescent="0.35">
      <c r="A1139" t="s">
        <v>2</v>
      </c>
      <c r="B1139" t="s">
        <v>6674</v>
      </c>
      <c r="C1139" t="s">
        <v>810</v>
      </c>
      <c r="D1139" t="s">
        <v>2360</v>
      </c>
      <c r="E1139" t="s">
        <v>59</v>
      </c>
      <c r="F1139" t="b">
        <v>0</v>
      </c>
      <c r="G1139" t="s">
        <v>77</v>
      </c>
      <c r="H1139" s="1">
        <v>46035.541967592602</v>
      </c>
      <c r="I1139" t="b">
        <v>0</v>
      </c>
      <c r="J1139" t="b">
        <v>1</v>
      </c>
      <c r="K1139" t="s">
        <v>41</v>
      </c>
      <c r="L1139" t="s">
        <v>60</v>
      </c>
      <c r="M1139">
        <v>159349.5</v>
      </c>
      <c r="N1139"/>
      <c r="O1139" t="s">
        <v>3414</v>
      </c>
      <c r="P1139" t="s">
        <v>6675</v>
      </c>
    </row>
    <row r="1140" spans="1:16" x14ac:dyDescent="0.35">
      <c r="A1140" t="s">
        <v>1</v>
      </c>
      <c r="B1140" t="s">
        <v>6676</v>
      </c>
      <c r="C1140" t="s">
        <v>2767</v>
      </c>
      <c r="D1140" t="s">
        <v>4346</v>
      </c>
      <c r="E1140" t="s">
        <v>59</v>
      </c>
      <c r="F1140" t="b">
        <v>0</v>
      </c>
      <c r="G1140" t="s">
        <v>89</v>
      </c>
      <c r="H1140" s="1">
        <v>46035.542523148149</v>
      </c>
      <c r="I1140" t="b">
        <v>0</v>
      </c>
      <c r="J1140" t="b">
        <v>1</v>
      </c>
      <c r="K1140" t="s">
        <v>41</v>
      </c>
      <c r="L1140" t="s">
        <v>60</v>
      </c>
      <c r="M1140">
        <v>73000</v>
      </c>
      <c r="N1140"/>
      <c r="O1140" t="s">
        <v>6677</v>
      </c>
    </row>
    <row r="1141" spans="1:16" x14ac:dyDescent="0.35">
      <c r="A1141" t="s">
        <v>1</v>
      </c>
      <c r="B1141" t="s">
        <v>6678</v>
      </c>
      <c r="C1141" t="s">
        <v>869</v>
      </c>
      <c r="D1141" t="s">
        <v>4526</v>
      </c>
      <c r="E1141" t="s">
        <v>88</v>
      </c>
      <c r="F1141" t="b">
        <v>0</v>
      </c>
      <c r="G1141" t="s">
        <v>65</v>
      </c>
      <c r="H1141" s="1">
        <v>46035.543483796297</v>
      </c>
      <c r="I1141" t="b">
        <v>0</v>
      </c>
      <c r="J1141" t="b">
        <v>1</v>
      </c>
      <c r="K1141" t="s">
        <v>41</v>
      </c>
      <c r="L1141" t="s">
        <v>74</v>
      </c>
      <c r="M1141"/>
      <c r="N1141">
        <v>61.5</v>
      </c>
      <c r="O1141" t="s">
        <v>105</v>
      </c>
      <c r="P1141" t="s">
        <v>927</v>
      </c>
    </row>
    <row r="1142" spans="1:16" x14ac:dyDescent="0.35">
      <c r="A1142" t="s">
        <v>1</v>
      </c>
      <c r="B1142" t="s">
        <v>6679</v>
      </c>
      <c r="C1142" t="s">
        <v>79</v>
      </c>
      <c r="D1142" t="s">
        <v>4526</v>
      </c>
      <c r="E1142" t="s">
        <v>59</v>
      </c>
      <c r="F1142" t="b">
        <v>0</v>
      </c>
      <c r="G1142" t="s">
        <v>65</v>
      </c>
      <c r="H1142" s="1">
        <v>46035.543935185182</v>
      </c>
      <c r="I1142" t="b">
        <v>0</v>
      </c>
      <c r="J1142" t="b">
        <v>1</v>
      </c>
      <c r="K1142" t="s">
        <v>41</v>
      </c>
      <c r="L1142" t="s">
        <v>60</v>
      </c>
      <c r="M1142">
        <v>174500</v>
      </c>
      <c r="N1142"/>
      <c r="O1142" t="s">
        <v>4526</v>
      </c>
      <c r="P1142" t="s">
        <v>6680</v>
      </c>
    </row>
    <row r="1143" spans="1:16" x14ac:dyDescent="0.35">
      <c r="A1143" t="s">
        <v>1</v>
      </c>
      <c r="B1143" t="s">
        <v>6681</v>
      </c>
      <c r="C1143" t="s">
        <v>958</v>
      </c>
      <c r="D1143" t="s">
        <v>4526</v>
      </c>
      <c r="E1143" t="s">
        <v>59</v>
      </c>
      <c r="F1143" t="b">
        <v>0</v>
      </c>
      <c r="G1143" t="s">
        <v>65</v>
      </c>
      <c r="H1143" s="1">
        <v>46035.543958333343</v>
      </c>
      <c r="I1143" t="b">
        <v>0</v>
      </c>
      <c r="J1143" t="b">
        <v>1</v>
      </c>
      <c r="K1143" t="s">
        <v>41</v>
      </c>
      <c r="L1143" t="s">
        <v>60</v>
      </c>
      <c r="M1143">
        <v>141500</v>
      </c>
      <c r="N1143"/>
      <c r="O1143" t="s">
        <v>2023</v>
      </c>
      <c r="P1143" t="s">
        <v>4884</v>
      </c>
    </row>
    <row r="1144" spans="1:16" x14ac:dyDescent="0.35">
      <c r="A1144" t="s">
        <v>1</v>
      </c>
      <c r="B1144" t="s">
        <v>6682</v>
      </c>
      <c r="C1144" t="s">
        <v>81</v>
      </c>
      <c r="D1144" t="s">
        <v>4526</v>
      </c>
      <c r="E1144" t="s">
        <v>59</v>
      </c>
      <c r="F1144" t="b">
        <v>0</v>
      </c>
      <c r="G1144" t="s">
        <v>77</v>
      </c>
      <c r="H1144" s="1">
        <v>46035.54409722222</v>
      </c>
      <c r="I1144" t="b">
        <v>0</v>
      </c>
      <c r="J1144" t="b">
        <v>0</v>
      </c>
      <c r="K1144" t="s">
        <v>41</v>
      </c>
      <c r="L1144" t="s">
        <v>60</v>
      </c>
      <c r="M1144">
        <v>135000</v>
      </c>
      <c r="N1144"/>
      <c r="O1144" t="s">
        <v>6683</v>
      </c>
    </row>
    <row r="1145" spans="1:16" x14ac:dyDescent="0.35">
      <c r="A1145" t="s">
        <v>5</v>
      </c>
      <c r="B1145" t="s">
        <v>6684</v>
      </c>
      <c r="C1145" t="s">
        <v>79</v>
      </c>
      <c r="D1145" t="s">
        <v>4526</v>
      </c>
      <c r="E1145" t="s">
        <v>59</v>
      </c>
      <c r="F1145" t="b">
        <v>0</v>
      </c>
      <c r="G1145" t="s">
        <v>73</v>
      </c>
      <c r="H1145" s="1">
        <v>46035.544618055559</v>
      </c>
      <c r="I1145" t="b">
        <v>0</v>
      </c>
      <c r="J1145" t="b">
        <v>1</v>
      </c>
      <c r="K1145" t="s">
        <v>41</v>
      </c>
      <c r="L1145" t="s">
        <v>60</v>
      </c>
      <c r="M1145">
        <v>165500</v>
      </c>
      <c r="N1145"/>
      <c r="O1145" t="s">
        <v>4526</v>
      </c>
      <c r="P1145" t="s">
        <v>6008</v>
      </c>
    </row>
    <row r="1146" spans="1:16" x14ac:dyDescent="0.35">
      <c r="A1146" t="s">
        <v>5</v>
      </c>
      <c r="B1146" t="s">
        <v>3532</v>
      </c>
      <c r="C1146" t="s">
        <v>431</v>
      </c>
      <c r="D1146" t="s">
        <v>4562</v>
      </c>
      <c r="E1146" t="s">
        <v>59</v>
      </c>
      <c r="F1146" t="b">
        <v>0</v>
      </c>
      <c r="G1146" t="s">
        <v>73</v>
      </c>
      <c r="H1146" s="1">
        <v>46035.544652777768</v>
      </c>
      <c r="I1146" t="b">
        <v>0</v>
      </c>
      <c r="J1146" t="b">
        <v>1</v>
      </c>
      <c r="K1146" t="s">
        <v>41</v>
      </c>
      <c r="L1146" t="s">
        <v>60</v>
      </c>
      <c r="M1146">
        <v>219500</v>
      </c>
      <c r="N1146"/>
      <c r="O1146" t="s">
        <v>95</v>
      </c>
      <c r="P1146" t="s">
        <v>4639</v>
      </c>
    </row>
    <row r="1147" spans="1:16" x14ac:dyDescent="0.35">
      <c r="A1147" t="s">
        <v>0</v>
      </c>
      <c r="B1147" t="s">
        <v>1612</v>
      </c>
      <c r="C1147" t="s">
        <v>6685</v>
      </c>
      <c r="D1147" t="s">
        <v>4346</v>
      </c>
      <c r="E1147" t="s">
        <v>59</v>
      </c>
      <c r="F1147" t="b">
        <v>0</v>
      </c>
      <c r="G1147" t="s">
        <v>40</v>
      </c>
      <c r="H1147" s="1">
        <v>46035.549062500002</v>
      </c>
      <c r="I1147" t="b">
        <v>0</v>
      </c>
      <c r="J1147" t="b">
        <v>0</v>
      </c>
      <c r="K1147" t="s">
        <v>40</v>
      </c>
      <c r="L1147" t="s">
        <v>60</v>
      </c>
      <c r="M1147">
        <v>26000</v>
      </c>
      <c r="N1147"/>
      <c r="O1147" t="s">
        <v>6686</v>
      </c>
      <c r="P1147" t="s">
        <v>6687</v>
      </c>
    </row>
    <row r="1148" spans="1:16" x14ac:dyDescent="0.35">
      <c r="A1148" t="s">
        <v>4</v>
      </c>
      <c r="B1148" t="s">
        <v>6688</v>
      </c>
      <c r="C1148" t="s">
        <v>6689</v>
      </c>
      <c r="D1148" t="s">
        <v>4526</v>
      </c>
      <c r="E1148" t="s">
        <v>59</v>
      </c>
      <c r="F1148" t="b">
        <v>0</v>
      </c>
      <c r="G1148" t="s">
        <v>13</v>
      </c>
      <c r="H1148" s="1">
        <v>46035.551377314812</v>
      </c>
      <c r="I1148" t="b">
        <v>0</v>
      </c>
      <c r="J1148" t="b">
        <v>0</v>
      </c>
      <c r="K1148" t="s">
        <v>13</v>
      </c>
      <c r="L1148" t="s">
        <v>60</v>
      </c>
      <c r="M1148">
        <v>82500</v>
      </c>
      <c r="N1148"/>
      <c r="O1148" t="s">
        <v>6690</v>
      </c>
      <c r="P1148" t="s">
        <v>875</v>
      </c>
    </row>
    <row r="1149" spans="1:16" x14ac:dyDescent="0.35">
      <c r="A1149" t="s">
        <v>7</v>
      </c>
      <c r="B1149" t="s">
        <v>6691</v>
      </c>
      <c r="C1149" t="s">
        <v>112</v>
      </c>
      <c r="D1149" t="s">
        <v>4526</v>
      </c>
      <c r="E1149" t="s">
        <v>59</v>
      </c>
      <c r="F1149" t="b">
        <v>0</v>
      </c>
      <c r="G1149" t="s">
        <v>65</v>
      </c>
      <c r="H1149" s="1">
        <v>46035.583368055559</v>
      </c>
      <c r="I1149" t="b">
        <v>0</v>
      </c>
      <c r="J1149" t="b">
        <v>1</v>
      </c>
      <c r="K1149" t="s">
        <v>41</v>
      </c>
      <c r="L1149" t="s">
        <v>60</v>
      </c>
      <c r="M1149">
        <v>137500</v>
      </c>
      <c r="N1149"/>
      <c r="O1149" t="s">
        <v>4526</v>
      </c>
      <c r="P1149" t="s">
        <v>6692</v>
      </c>
    </row>
    <row r="1150" spans="1:16" x14ac:dyDescent="0.35">
      <c r="A1150" t="s">
        <v>2</v>
      </c>
      <c r="B1150" t="s">
        <v>766</v>
      </c>
      <c r="C1150" t="s">
        <v>743</v>
      </c>
      <c r="D1150" t="s">
        <v>4346</v>
      </c>
      <c r="E1150" t="s">
        <v>59</v>
      </c>
      <c r="F1150" t="b">
        <v>0</v>
      </c>
      <c r="G1150" t="s">
        <v>77</v>
      </c>
      <c r="H1150" s="1">
        <v>46035.584548611107</v>
      </c>
      <c r="I1150" t="b">
        <v>0</v>
      </c>
      <c r="J1150" t="b">
        <v>1</v>
      </c>
      <c r="K1150" t="s">
        <v>41</v>
      </c>
      <c r="L1150" t="s">
        <v>60</v>
      </c>
      <c r="M1150">
        <v>260000</v>
      </c>
      <c r="N1150"/>
      <c r="O1150" t="s">
        <v>250</v>
      </c>
      <c r="P1150" t="s">
        <v>2488</v>
      </c>
    </row>
    <row r="1151" spans="1:16" x14ac:dyDescent="0.35">
      <c r="A1151" t="s">
        <v>5</v>
      </c>
      <c r="B1151" t="s">
        <v>6693</v>
      </c>
      <c r="C1151" t="s">
        <v>382</v>
      </c>
      <c r="D1151" t="s">
        <v>4346</v>
      </c>
      <c r="E1151" t="s">
        <v>59</v>
      </c>
      <c r="F1151" t="b">
        <v>0</v>
      </c>
      <c r="G1151" t="s">
        <v>65</v>
      </c>
      <c r="H1151" s="1">
        <v>46035.585300925923</v>
      </c>
      <c r="I1151" t="b">
        <v>0</v>
      </c>
      <c r="J1151" t="b">
        <v>1</v>
      </c>
      <c r="K1151" t="s">
        <v>41</v>
      </c>
      <c r="L1151" t="s">
        <v>60</v>
      </c>
      <c r="M1151">
        <v>202000</v>
      </c>
      <c r="N1151"/>
      <c r="O1151" t="s">
        <v>6280</v>
      </c>
      <c r="P1151" t="s">
        <v>6694</v>
      </c>
    </row>
    <row r="1152" spans="1:16" x14ac:dyDescent="0.35">
      <c r="A1152" t="s">
        <v>1</v>
      </c>
      <c r="B1152" t="s">
        <v>6695</v>
      </c>
      <c r="C1152" t="s">
        <v>112</v>
      </c>
      <c r="D1152" t="s">
        <v>4526</v>
      </c>
      <c r="E1152" t="s">
        <v>59</v>
      </c>
      <c r="F1152" t="b">
        <v>0</v>
      </c>
      <c r="G1152" t="s">
        <v>77</v>
      </c>
      <c r="H1152" s="1">
        <v>46035.586099537039</v>
      </c>
      <c r="I1152" t="b">
        <v>0</v>
      </c>
      <c r="J1152" t="b">
        <v>1</v>
      </c>
      <c r="K1152" t="s">
        <v>41</v>
      </c>
      <c r="L1152" t="s">
        <v>60</v>
      </c>
      <c r="M1152">
        <v>130000</v>
      </c>
      <c r="N1152"/>
      <c r="O1152" t="s">
        <v>1876</v>
      </c>
      <c r="P1152" t="s">
        <v>6696</v>
      </c>
    </row>
    <row r="1153" spans="1:16" x14ac:dyDescent="0.35">
      <c r="A1153" t="s">
        <v>7</v>
      </c>
      <c r="B1153" t="s">
        <v>2426</v>
      </c>
      <c r="C1153" t="s">
        <v>6697</v>
      </c>
      <c r="D1153" t="s">
        <v>4526</v>
      </c>
      <c r="E1153" t="s">
        <v>59</v>
      </c>
      <c r="F1153" t="b">
        <v>0</v>
      </c>
      <c r="G1153" t="s">
        <v>40</v>
      </c>
      <c r="H1153" s="1">
        <v>46035.590752314813</v>
      </c>
      <c r="I1153" t="b">
        <v>0</v>
      </c>
      <c r="J1153" t="b">
        <v>0</v>
      </c>
      <c r="K1153" t="s">
        <v>40</v>
      </c>
      <c r="L1153" t="s">
        <v>60</v>
      </c>
      <c r="M1153">
        <v>45000</v>
      </c>
      <c r="N1153"/>
      <c r="O1153" t="s">
        <v>6698</v>
      </c>
      <c r="P1153" t="s">
        <v>3201</v>
      </c>
    </row>
    <row r="1154" spans="1:16" x14ac:dyDescent="0.35">
      <c r="A1154" t="s">
        <v>0</v>
      </c>
      <c r="B1154" t="s">
        <v>6699</v>
      </c>
      <c r="C1154" t="s">
        <v>76</v>
      </c>
      <c r="D1154" t="s">
        <v>4622</v>
      </c>
      <c r="E1154" t="s">
        <v>59</v>
      </c>
      <c r="F1154" t="b">
        <v>1</v>
      </c>
      <c r="G1154" t="s">
        <v>13</v>
      </c>
      <c r="H1154" s="1">
        <v>46035.592789351853</v>
      </c>
      <c r="I1154" t="b">
        <v>1</v>
      </c>
      <c r="J1154" t="b">
        <v>0</v>
      </c>
      <c r="K1154" t="s">
        <v>13</v>
      </c>
      <c r="L1154" t="s">
        <v>60</v>
      </c>
      <c r="M1154">
        <v>127600</v>
      </c>
      <c r="N1154"/>
      <c r="O1154" t="s">
        <v>4865</v>
      </c>
      <c r="P1154" t="s">
        <v>6700</v>
      </c>
    </row>
    <row r="1155" spans="1:16" x14ac:dyDescent="0.35">
      <c r="A1155" t="s">
        <v>5</v>
      </c>
      <c r="B1155" t="s">
        <v>3801</v>
      </c>
      <c r="C1155" t="s">
        <v>76</v>
      </c>
      <c r="D1155" t="s">
        <v>4622</v>
      </c>
      <c r="E1155" t="s">
        <v>59</v>
      </c>
      <c r="F1155" t="b">
        <v>1</v>
      </c>
      <c r="G1155" t="s">
        <v>13</v>
      </c>
      <c r="H1155" s="1">
        <v>46035.592939814807</v>
      </c>
      <c r="I1155" t="b">
        <v>0</v>
      </c>
      <c r="J1155" t="b">
        <v>0</v>
      </c>
      <c r="K1155" t="s">
        <v>13</v>
      </c>
      <c r="L1155" t="s">
        <v>60</v>
      </c>
      <c r="M1155">
        <v>165500</v>
      </c>
      <c r="N1155"/>
      <c r="O1155" t="s">
        <v>4570</v>
      </c>
      <c r="P1155" t="s">
        <v>6701</v>
      </c>
    </row>
    <row r="1156" spans="1:16" x14ac:dyDescent="0.35">
      <c r="A1156" t="s">
        <v>0</v>
      </c>
      <c r="B1156" t="s">
        <v>6702</v>
      </c>
      <c r="C1156" t="s">
        <v>76</v>
      </c>
      <c r="D1156" t="s">
        <v>4622</v>
      </c>
      <c r="E1156" t="s">
        <v>59</v>
      </c>
      <c r="F1156" t="b">
        <v>1</v>
      </c>
      <c r="G1156" t="s">
        <v>32</v>
      </c>
      <c r="H1156" s="1">
        <v>46035.609814814823</v>
      </c>
      <c r="I1156" t="b">
        <v>0</v>
      </c>
      <c r="J1156" t="b">
        <v>0</v>
      </c>
      <c r="K1156" t="s">
        <v>32</v>
      </c>
      <c r="L1156" t="s">
        <v>60</v>
      </c>
      <c r="M1156">
        <v>80000</v>
      </c>
      <c r="N1156"/>
      <c r="O1156" t="s">
        <v>6703</v>
      </c>
      <c r="P1156" t="s">
        <v>219</v>
      </c>
    </row>
    <row r="1157" spans="1:16" x14ac:dyDescent="0.35">
      <c r="A1157" t="s">
        <v>0</v>
      </c>
      <c r="B1157" t="s">
        <v>6704</v>
      </c>
      <c r="C1157" t="s">
        <v>2101</v>
      </c>
      <c r="D1157" t="s">
        <v>5493</v>
      </c>
      <c r="E1157" t="s">
        <v>59</v>
      </c>
      <c r="F1157" t="b">
        <v>0</v>
      </c>
      <c r="G1157" t="s">
        <v>63</v>
      </c>
      <c r="H1157" s="1">
        <v>46035.610868055563</v>
      </c>
      <c r="I1157" t="b">
        <v>0</v>
      </c>
      <c r="J1157" t="b">
        <v>0</v>
      </c>
      <c r="K1157" t="s">
        <v>41</v>
      </c>
      <c r="L1157" t="s">
        <v>60</v>
      </c>
      <c r="M1157">
        <v>102000</v>
      </c>
      <c r="N1157"/>
      <c r="O1157" t="s">
        <v>6705</v>
      </c>
      <c r="P1157" t="s">
        <v>85</v>
      </c>
    </row>
    <row r="1158" spans="1:16" x14ac:dyDescent="0.35">
      <c r="A1158" t="s">
        <v>7</v>
      </c>
      <c r="B1158" t="s">
        <v>7</v>
      </c>
      <c r="C1158" t="s">
        <v>2100</v>
      </c>
      <c r="D1158" t="s">
        <v>4526</v>
      </c>
      <c r="E1158" t="s">
        <v>88</v>
      </c>
      <c r="F1158" t="b">
        <v>0</v>
      </c>
      <c r="G1158" t="s">
        <v>65</v>
      </c>
      <c r="H1158" s="1">
        <v>46035.625081018523</v>
      </c>
      <c r="I1158" t="b">
        <v>1</v>
      </c>
      <c r="J1158" t="b">
        <v>1</v>
      </c>
      <c r="K1158" t="s">
        <v>41</v>
      </c>
      <c r="L1158" t="s">
        <v>74</v>
      </c>
      <c r="M1158"/>
      <c r="N1158">
        <v>50</v>
      </c>
      <c r="O1158" t="s">
        <v>105</v>
      </c>
      <c r="P1158" t="s">
        <v>85</v>
      </c>
    </row>
    <row r="1159" spans="1:16" x14ac:dyDescent="0.35">
      <c r="A1159" t="s">
        <v>2</v>
      </c>
      <c r="B1159" t="s">
        <v>6706</v>
      </c>
      <c r="C1159" t="s">
        <v>332</v>
      </c>
      <c r="D1159" t="s">
        <v>2360</v>
      </c>
      <c r="E1159" t="s">
        <v>59</v>
      </c>
      <c r="F1159" t="b">
        <v>0</v>
      </c>
      <c r="G1159" t="s">
        <v>65</v>
      </c>
      <c r="H1159" s="1">
        <v>46035.625115740739</v>
      </c>
      <c r="I1159" t="b">
        <v>0</v>
      </c>
      <c r="J1159" t="b">
        <v>0</v>
      </c>
      <c r="K1159" t="s">
        <v>41</v>
      </c>
      <c r="L1159" t="s">
        <v>60</v>
      </c>
      <c r="M1159">
        <v>62500</v>
      </c>
      <c r="N1159"/>
      <c r="O1159" t="s">
        <v>6707</v>
      </c>
      <c r="P1159" t="s">
        <v>3549</v>
      </c>
    </row>
    <row r="1160" spans="1:16" x14ac:dyDescent="0.35">
      <c r="A1160" t="s">
        <v>1</v>
      </c>
      <c r="B1160" t="s">
        <v>6708</v>
      </c>
      <c r="C1160" t="s">
        <v>172</v>
      </c>
      <c r="D1160" t="s">
        <v>4526</v>
      </c>
      <c r="E1160" t="s">
        <v>88</v>
      </c>
      <c r="F1160" t="b">
        <v>0</v>
      </c>
      <c r="G1160" t="s">
        <v>77</v>
      </c>
      <c r="H1160" s="1">
        <v>46035.627615740741</v>
      </c>
      <c r="I1160" t="b">
        <v>0</v>
      </c>
      <c r="J1160" t="b">
        <v>1</v>
      </c>
      <c r="K1160" t="s">
        <v>41</v>
      </c>
      <c r="L1160" t="s">
        <v>74</v>
      </c>
      <c r="M1160"/>
      <c r="N1160">
        <v>66.5</v>
      </c>
      <c r="O1160" t="s">
        <v>2080</v>
      </c>
      <c r="P1160" t="s">
        <v>6709</v>
      </c>
    </row>
    <row r="1161" spans="1:16" x14ac:dyDescent="0.35">
      <c r="A1161" t="s">
        <v>0</v>
      </c>
      <c r="B1161" t="s">
        <v>6710</v>
      </c>
      <c r="C1161" t="s">
        <v>6711</v>
      </c>
      <c r="D1161" t="s">
        <v>4526</v>
      </c>
      <c r="E1161" t="s">
        <v>59</v>
      </c>
      <c r="F1161" t="b">
        <v>0</v>
      </c>
      <c r="G1161" t="s">
        <v>40</v>
      </c>
      <c r="H1161" s="1">
        <v>46035.633136574077</v>
      </c>
      <c r="I1161" t="b">
        <v>0</v>
      </c>
      <c r="J1161" t="b">
        <v>0</v>
      </c>
      <c r="K1161" t="s">
        <v>40</v>
      </c>
      <c r="L1161" t="s">
        <v>60</v>
      </c>
      <c r="M1161">
        <v>57500</v>
      </c>
      <c r="N1161"/>
      <c r="O1161" t="s">
        <v>6712</v>
      </c>
      <c r="P1161" t="s">
        <v>325</v>
      </c>
    </row>
    <row r="1162" spans="1:16" x14ac:dyDescent="0.35">
      <c r="A1162" t="s">
        <v>1</v>
      </c>
      <c r="B1162" t="s">
        <v>6713</v>
      </c>
      <c r="C1162" t="s">
        <v>500</v>
      </c>
      <c r="D1162" t="s">
        <v>4526</v>
      </c>
      <c r="E1162" t="s">
        <v>59</v>
      </c>
      <c r="F1162" t="b">
        <v>0</v>
      </c>
      <c r="G1162" t="s">
        <v>13</v>
      </c>
      <c r="H1162" s="1">
        <v>46035.634606481479</v>
      </c>
      <c r="I1162" t="b">
        <v>0</v>
      </c>
      <c r="J1162" t="b">
        <v>0</v>
      </c>
      <c r="K1162" t="s">
        <v>13</v>
      </c>
      <c r="L1162" t="s">
        <v>60</v>
      </c>
      <c r="M1162">
        <v>105000</v>
      </c>
      <c r="N1162"/>
      <c r="O1162" t="s">
        <v>480</v>
      </c>
      <c r="P1162" t="s">
        <v>6714</v>
      </c>
    </row>
    <row r="1163" spans="1:16" x14ac:dyDescent="0.35">
      <c r="A1163" t="s">
        <v>1</v>
      </c>
      <c r="B1163" t="s">
        <v>6715</v>
      </c>
      <c r="C1163" t="s">
        <v>76</v>
      </c>
      <c r="D1163" t="s">
        <v>6716</v>
      </c>
      <c r="E1163" t="s">
        <v>59</v>
      </c>
      <c r="F1163" t="b">
        <v>1</v>
      </c>
      <c r="G1163" t="s">
        <v>13</v>
      </c>
      <c r="H1163" s="1">
        <v>46035.634606481479</v>
      </c>
      <c r="I1163" t="b">
        <v>0</v>
      </c>
      <c r="J1163" t="b">
        <v>0</v>
      </c>
      <c r="K1163" t="s">
        <v>13</v>
      </c>
      <c r="L1163" t="s">
        <v>60</v>
      </c>
      <c r="M1163">
        <v>145000</v>
      </c>
      <c r="N1163"/>
      <c r="O1163" t="s">
        <v>6717</v>
      </c>
      <c r="P1163" t="s">
        <v>6718</v>
      </c>
    </row>
    <row r="1164" spans="1:16" x14ac:dyDescent="0.35">
      <c r="A1164" t="s">
        <v>2</v>
      </c>
      <c r="B1164" t="s">
        <v>3985</v>
      </c>
      <c r="C1164" t="s">
        <v>76</v>
      </c>
      <c r="D1164" t="s">
        <v>4526</v>
      </c>
      <c r="E1164" t="s">
        <v>88</v>
      </c>
      <c r="F1164" t="b">
        <v>1</v>
      </c>
      <c r="G1164" t="s">
        <v>65</v>
      </c>
      <c r="H1164" s="1">
        <v>46035.666828703703</v>
      </c>
      <c r="I1164" t="b">
        <v>1</v>
      </c>
      <c r="J1164" t="b">
        <v>1</v>
      </c>
      <c r="K1164" t="s">
        <v>41</v>
      </c>
      <c r="L1164" t="s">
        <v>74</v>
      </c>
      <c r="M1164"/>
      <c r="N1164">
        <v>42.5</v>
      </c>
      <c r="O1164" t="s">
        <v>4487</v>
      </c>
      <c r="P1164" t="s">
        <v>233</v>
      </c>
    </row>
    <row r="1165" spans="1:16" x14ac:dyDescent="0.35">
      <c r="A1165" t="s">
        <v>0</v>
      </c>
      <c r="B1165" t="s">
        <v>6719</v>
      </c>
      <c r="C1165" t="s">
        <v>2563</v>
      </c>
      <c r="D1165" t="s">
        <v>4346</v>
      </c>
      <c r="E1165" t="s">
        <v>59</v>
      </c>
      <c r="F1165" t="b">
        <v>0</v>
      </c>
      <c r="G1165" t="s">
        <v>68</v>
      </c>
      <c r="H1165" s="1">
        <v>46035.667291666658</v>
      </c>
      <c r="I1165" t="b">
        <v>0</v>
      </c>
      <c r="J1165" t="b">
        <v>1</v>
      </c>
      <c r="K1165" t="s">
        <v>41</v>
      </c>
      <c r="L1165" t="s">
        <v>60</v>
      </c>
      <c r="M1165">
        <v>117500</v>
      </c>
      <c r="N1165"/>
      <c r="O1165" t="s">
        <v>6720</v>
      </c>
      <c r="P1165" t="s">
        <v>310</v>
      </c>
    </row>
    <row r="1166" spans="1:16" x14ac:dyDescent="0.35">
      <c r="A1166" t="s">
        <v>2</v>
      </c>
      <c r="B1166" t="s">
        <v>6721</v>
      </c>
      <c r="C1166" t="s">
        <v>81</v>
      </c>
      <c r="D1166" t="s">
        <v>4346</v>
      </c>
      <c r="E1166" t="s">
        <v>59</v>
      </c>
      <c r="F1166" t="b">
        <v>0</v>
      </c>
      <c r="G1166" t="s">
        <v>77</v>
      </c>
      <c r="H1166" s="1">
        <v>46035.667881944442</v>
      </c>
      <c r="I1166" t="b">
        <v>0</v>
      </c>
      <c r="J1166" t="b">
        <v>1</v>
      </c>
      <c r="K1166" t="s">
        <v>41</v>
      </c>
      <c r="L1166" t="s">
        <v>60</v>
      </c>
      <c r="M1166">
        <v>250000</v>
      </c>
      <c r="N1166"/>
      <c r="O1166" t="s">
        <v>6722</v>
      </c>
      <c r="P1166" t="s">
        <v>85</v>
      </c>
    </row>
    <row r="1167" spans="1:16" x14ac:dyDescent="0.35">
      <c r="A1167" t="s">
        <v>2</v>
      </c>
      <c r="B1167" t="s">
        <v>6723</v>
      </c>
      <c r="C1167" t="s">
        <v>2460</v>
      </c>
      <c r="D1167" t="s">
        <v>4587</v>
      </c>
      <c r="E1167" t="s">
        <v>59</v>
      </c>
      <c r="F1167" t="b">
        <v>0</v>
      </c>
      <c r="G1167" t="s">
        <v>73</v>
      </c>
      <c r="H1167" s="1">
        <v>46035.668090277781</v>
      </c>
      <c r="I1167" t="b">
        <v>0</v>
      </c>
      <c r="J1167" t="b">
        <v>0</v>
      </c>
      <c r="K1167" t="s">
        <v>41</v>
      </c>
      <c r="L1167" t="s">
        <v>74</v>
      </c>
      <c r="M1167"/>
      <c r="N1167">
        <v>52.5</v>
      </c>
      <c r="O1167" t="s">
        <v>6724</v>
      </c>
      <c r="P1167" t="s">
        <v>6725</v>
      </c>
    </row>
    <row r="1168" spans="1:16" x14ac:dyDescent="0.35">
      <c r="A1168" t="s">
        <v>2</v>
      </c>
      <c r="B1168" t="s">
        <v>6726</v>
      </c>
      <c r="C1168" t="s">
        <v>567</v>
      </c>
      <c r="D1168" t="s">
        <v>4587</v>
      </c>
      <c r="E1168" t="s">
        <v>59</v>
      </c>
      <c r="F1168" t="b">
        <v>0</v>
      </c>
      <c r="G1168" t="s">
        <v>89</v>
      </c>
      <c r="H1168" s="1">
        <v>46035.668379629627</v>
      </c>
      <c r="I1168" t="b">
        <v>0</v>
      </c>
      <c r="J1168" t="b">
        <v>0</v>
      </c>
      <c r="K1168" t="s">
        <v>41</v>
      </c>
      <c r="L1168" t="s">
        <v>74</v>
      </c>
      <c r="M1168"/>
      <c r="N1168">
        <v>52.5</v>
      </c>
      <c r="O1168" t="s">
        <v>6724</v>
      </c>
      <c r="P1168" t="s">
        <v>6727</v>
      </c>
    </row>
    <row r="1169" spans="1:16" x14ac:dyDescent="0.35">
      <c r="A1169" t="s">
        <v>1</v>
      </c>
      <c r="B1169" t="s">
        <v>6728</v>
      </c>
      <c r="C1169" t="s">
        <v>370</v>
      </c>
      <c r="D1169" t="s">
        <v>4526</v>
      </c>
      <c r="E1169" t="s">
        <v>59</v>
      </c>
      <c r="F1169" t="b">
        <v>0</v>
      </c>
      <c r="G1169" t="s">
        <v>65</v>
      </c>
      <c r="H1169" s="1">
        <v>46035.668437499997</v>
      </c>
      <c r="I1169" t="b">
        <v>0</v>
      </c>
      <c r="J1169" t="b">
        <v>1</v>
      </c>
      <c r="K1169" t="s">
        <v>41</v>
      </c>
      <c r="L1169" t="s">
        <v>60</v>
      </c>
      <c r="M1169">
        <v>152500</v>
      </c>
      <c r="N1169"/>
      <c r="O1169" t="s">
        <v>6729</v>
      </c>
      <c r="P1169" t="s">
        <v>6730</v>
      </c>
    </row>
    <row r="1170" spans="1:16" x14ac:dyDescent="0.35">
      <c r="A1170" t="s">
        <v>1</v>
      </c>
      <c r="B1170" t="s">
        <v>6731</v>
      </c>
      <c r="C1170" t="s">
        <v>40</v>
      </c>
      <c r="D1170" t="s">
        <v>4526</v>
      </c>
      <c r="E1170" t="s">
        <v>59</v>
      </c>
      <c r="F1170" t="b">
        <v>0</v>
      </c>
      <c r="G1170" t="s">
        <v>40</v>
      </c>
      <c r="H1170" s="1">
        <v>46035.674641203703</v>
      </c>
      <c r="I1170" t="b">
        <v>1</v>
      </c>
      <c r="J1170" t="b">
        <v>0</v>
      </c>
      <c r="K1170" t="s">
        <v>40</v>
      </c>
      <c r="L1170" t="s">
        <v>60</v>
      </c>
      <c r="M1170">
        <v>100000</v>
      </c>
      <c r="N1170"/>
      <c r="O1170" t="s">
        <v>6510</v>
      </c>
      <c r="P1170" t="s">
        <v>6732</v>
      </c>
    </row>
    <row r="1171" spans="1:16" x14ac:dyDescent="0.35">
      <c r="A1171" t="s">
        <v>0</v>
      </c>
      <c r="B1171" t="s">
        <v>6733</v>
      </c>
      <c r="C1171" t="s">
        <v>887</v>
      </c>
      <c r="D1171" t="s">
        <v>2360</v>
      </c>
      <c r="E1171" t="s">
        <v>59</v>
      </c>
      <c r="F1171" t="b">
        <v>0</v>
      </c>
      <c r="G1171" t="s">
        <v>65</v>
      </c>
      <c r="H1171" s="1">
        <v>46035.708391203712</v>
      </c>
      <c r="I1171" t="b">
        <v>1</v>
      </c>
      <c r="J1171" t="b">
        <v>1</v>
      </c>
      <c r="K1171" t="s">
        <v>41</v>
      </c>
      <c r="L1171" t="s">
        <v>60</v>
      </c>
      <c r="M1171">
        <v>93750</v>
      </c>
      <c r="N1171"/>
      <c r="O1171" t="s">
        <v>6734</v>
      </c>
      <c r="P1171" t="s">
        <v>6735</v>
      </c>
    </row>
    <row r="1172" spans="1:16" x14ac:dyDescent="0.35">
      <c r="A1172" t="s">
        <v>0</v>
      </c>
      <c r="B1172" t="s">
        <v>6736</v>
      </c>
      <c r="C1172" t="s">
        <v>224</v>
      </c>
      <c r="D1172" t="s">
        <v>5349</v>
      </c>
      <c r="E1172" t="s">
        <v>59</v>
      </c>
      <c r="F1172" t="b">
        <v>0</v>
      </c>
      <c r="G1172" t="s">
        <v>65</v>
      </c>
      <c r="H1172" s="1">
        <v>46035.708414351851</v>
      </c>
      <c r="I1172" t="b">
        <v>0</v>
      </c>
      <c r="J1172" t="b">
        <v>1</v>
      </c>
      <c r="K1172" t="s">
        <v>41</v>
      </c>
      <c r="L1172" t="s">
        <v>60</v>
      </c>
      <c r="M1172">
        <v>149000</v>
      </c>
      <c r="N1172"/>
      <c r="O1172" t="s">
        <v>3415</v>
      </c>
    </row>
    <row r="1173" spans="1:16" x14ac:dyDescent="0.35">
      <c r="A1173" t="s">
        <v>2</v>
      </c>
      <c r="B1173" t="s">
        <v>2</v>
      </c>
      <c r="C1173" t="s">
        <v>4226</v>
      </c>
      <c r="D1173" t="s">
        <v>4346</v>
      </c>
      <c r="E1173" t="s">
        <v>59</v>
      </c>
      <c r="F1173" t="b">
        <v>0</v>
      </c>
      <c r="G1173" t="s">
        <v>65</v>
      </c>
      <c r="H1173" s="1">
        <v>46035.709236111114</v>
      </c>
      <c r="I1173" t="b">
        <v>0</v>
      </c>
      <c r="J1173" t="b">
        <v>1</v>
      </c>
      <c r="K1173" t="s">
        <v>41</v>
      </c>
      <c r="L1173" t="s">
        <v>60</v>
      </c>
      <c r="M1173">
        <v>78744.005000000005</v>
      </c>
      <c r="N1173"/>
      <c r="O1173" t="s">
        <v>3732</v>
      </c>
      <c r="P1173" t="s">
        <v>6737</v>
      </c>
    </row>
    <row r="1174" spans="1:16" x14ac:dyDescent="0.35">
      <c r="A1174" t="s">
        <v>2</v>
      </c>
      <c r="B1174" t="s">
        <v>6738</v>
      </c>
      <c r="C1174" t="s">
        <v>81</v>
      </c>
      <c r="D1174" t="s">
        <v>4346</v>
      </c>
      <c r="E1174" t="s">
        <v>59</v>
      </c>
      <c r="F1174" t="b">
        <v>0</v>
      </c>
      <c r="G1174" t="s">
        <v>77</v>
      </c>
      <c r="H1174" s="1">
        <v>46035.70952546296</v>
      </c>
      <c r="I1174" t="b">
        <v>0</v>
      </c>
      <c r="J1174" t="b">
        <v>1</v>
      </c>
      <c r="K1174" t="s">
        <v>41</v>
      </c>
      <c r="L1174" t="s">
        <v>60</v>
      </c>
      <c r="M1174">
        <v>232500</v>
      </c>
      <c r="N1174"/>
      <c r="O1174" t="s">
        <v>6739</v>
      </c>
      <c r="P1174" t="s">
        <v>6740</v>
      </c>
    </row>
    <row r="1175" spans="1:16" x14ac:dyDescent="0.35">
      <c r="A1175" t="s">
        <v>1</v>
      </c>
      <c r="B1175" t="s">
        <v>6741</v>
      </c>
      <c r="C1175" t="s">
        <v>359</v>
      </c>
      <c r="D1175" t="s">
        <v>4017</v>
      </c>
      <c r="E1175" t="s">
        <v>88</v>
      </c>
      <c r="F1175" t="b">
        <v>0</v>
      </c>
      <c r="G1175" t="s">
        <v>65</v>
      </c>
      <c r="H1175" s="1">
        <v>46035.710335648153</v>
      </c>
      <c r="I1175" t="b">
        <v>0</v>
      </c>
      <c r="J1175" t="b">
        <v>0</v>
      </c>
      <c r="K1175" t="s">
        <v>41</v>
      </c>
      <c r="L1175" t="s">
        <v>74</v>
      </c>
      <c r="M1175"/>
      <c r="N1175">
        <v>70</v>
      </c>
      <c r="O1175" t="s">
        <v>3080</v>
      </c>
      <c r="P1175" t="s">
        <v>6742</v>
      </c>
    </row>
    <row r="1176" spans="1:16" x14ac:dyDescent="0.35">
      <c r="A1176" t="s">
        <v>1</v>
      </c>
      <c r="B1176" t="s">
        <v>6728</v>
      </c>
      <c r="C1176" t="s">
        <v>189</v>
      </c>
      <c r="D1176" t="s">
        <v>4346</v>
      </c>
      <c r="E1176" t="s">
        <v>59</v>
      </c>
      <c r="F1176" t="b">
        <v>0</v>
      </c>
      <c r="G1176" t="s">
        <v>65</v>
      </c>
      <c r="H1176" s="1">
        <v>46035.710358796299</v>
      </c>
      <c r="I1176" t="b">
        <v>0</v>
      </c>
      <c r="J1176" t="b">
        <v>1</v>
      </c>
      <c r="K1176" t="s">
        <v>41</v>
      </c>
      <c r="L1176" t="s">
        <v>60</v>
      </c>
      <c r="M1176">
        <v>152500</v>
      </c>
      <c r="N1176"/>
      <c r="O1176" t="s">
        <v>6743</v>
      </c>
      <c r="P1176" t="s">
        <v>6730</v>
      </c>
    </row>
    <row r="1177" spans="1:16" x14ac:dyDescent="0.35">
      <c r="A1177" t="s">
        <v>7</v>
      </c>
      <c r="B1177" t="s">
        <v>7</v>
      </c>
      <c r="C1177" t="s">
        <v>6744</v>
      </c>
      <c r="D1177" t="s">
        <v>4346</v>
      </c>
      <c r="E1177" t="s">
        <v>59</v>
      </c>
      <c r="F1177" t="b">
        <v>0</v>
      </c>
      <c r="G1177" t="s">
        <v>40</v>
      </c>
      <c r="H1177" s="1">
        <v>46035.715729166674</v>
      </c>
      <c r="I1177" t="b">
        <v>1</v>
      </c>
      <c r="J1177" t="b">
        <v>0</v>
      </c>
      <c r="K1177" t="s">
        <v>40</v>
      </c>
      <c r="L1177" t="s">
        <v>60</v>
      </c>
      <c r="M1177">
        <v>65000</v>
      </c>
      <c r="N1177"/>
      <c r="O1177" t="s">
        <v>4212</v>
      </c>
      <c r="P1177" t="s">
        <v>6745</v>
      </c>
    </row>
    <row r="1178" spans="1:16" x14ac:dyDescent="0.35">
      <c r="A1178" t="s">
        <v>2</v>
      </c>
      <c r="B1178" t="s">
        <v>6746</v>
      </c>
      <c r="C1178" t="s">
        <v>40</v>
      </c>
      <c r="D1178" t="s">
        <v>4526</v>
      </c>
      <c r="E1178" t="s">
        <v>59</v>
      </c>
      <c r="F1178" t="b">
        <v>0</v>
      </c>
      <c r="G1178" t="s">
        <v>40</v>
      </c>
      <c r="H1178" s="1">
        <v>46035.715775462973</v>
      </c>
      <c r="I1178" t="b">
        <v>1</v>
      </c>
      <c r="J1178" t="b">
        <v>0</v>
      </c>
      <c r="K1178" t="s">
        <v>40</v>
      </c>
      <c r="L1178" t="s">
        <v>60</v>
      </c>
      <c r="M1178">
        <v>102500</v>
      </c>
      <c r="N1178"/>
      <c r="O1178" t="s">
        <v>6747</v>
      </c>
      <c r="P1178" t="s">
        <v>6748</v>
      </c>
    </row>
    <row r="1179" spans="1:16" x14ac:dyDescent="0.35">
      <c r="A1179" t="s">
        <v>0</v>
      </c>
      <c r="B1179" t="s">
        <v>2522</v>
      </c>
      <c r="C1179" t="s">
        <v>830</v>
      </c>
      <c r="D1179" t="s">
        <v>4526</v>
      </c>
      <c r="E1179" t="s">
        <v>59</v>
      </c>
      <c r="F1179" t="b">
        <v>0</v>
      </c>
      <c r="G1179" t="s">
        <v>68</v>
      </c>
      <c r="H1179" s="1">
        <v>46035.750648148147</v>
      </c>
      <c r="I1179" t="b">
        <v>0</v>
      </c>
      <c r="J1179" t="b">
        <v>0</v>
      </c>
      <c r="K1179" t="s">
        <v>41</v>
      </c>
      <c r="L1179" t="s">
        <v>60</v>
      </c>
      <c r="M1179">
        <v>143735</v>
      </c>
      <c r="N1179"/>
      <c r="O1179" t="s">
        <v>5167</v>
      </c>
      <c r="P1179" t="s">
        <v>6749</v>
      </c>
    </row>
    <row r="1180" spans="1:16" x14ac:dyDescent="0.35">
      <c r="A1180" t="s">
        <v>0</v>
      </c>
      <c r="B1180" t="s">
        <v>298</v>
      </c>
      <c r="C1180" t="s">
        <v>148</v>
      </c>
      <c r="D1180" t="s">
        <v>4346</v>
      </c>
      <c r="E1180" t="s">
        <v>59</v>
      </c>
      <c r="F1180" t="b">
        <v>0</v>
      </c>
      <c r="G1180" t="s">
        <v>89</v>
      </c>
      <c r="H1180" s="1">
        <v>46035.750740740739</v>
      </c>
      <c r="I1180" t="b">
        <v>0</v>
      </c>
      <c r="J1180" t="b">
        <v>0</v>
      </c>
      <c r="K1180" t="s">
        <v>41</v>
      </c>
      <c r="L1180" t="s">
        <v>60</v>
      </c>
      <c r="M1180">
        <v>80000</v>
      </c>
      <c r="N1180"/>
      <c r="O1180" t="s">
        <v>6577</v>
      </c>
      <c r="P1180" t="s">
        <v>6578</v>
      </c>
    </row>
    <row r="1181" spans="1:16" x14ac:dyDescent="0.35">
      <c r="A1181" t="s">
        <v>2</v>
      </c>
      <c r="B1181" t="s">
        <v>6750</v>
      </c>
      <c r="C1181" t="s">
        <v>162</v>
      </c>
      <c r="D1181" t="s">
        <v>4346</v>
      </c>
      <c r="E1181" t="s">
        <v>59</v>
      </c>
      <c r="F1181" t="b">
        <v>0</v>
      </c>
      <c r="G1181" t="s">
        <v>73</v>
      </c>
      <c r="H1181" s="1">
        <v>46035.751423611109</v>
      </c>
      <c r="I1181" t="b">
        <v>0</v>
      </c>
      <c r="J1181" t="b">
        <v>1</v>
      </c>
      <c r="K1181" t="s">
        <v>41</v>
      </c>
      <c r="L1181" t="s">
        <v>60</v>
      </c>
      <c r="M1181">
        <v>242000</v>
      </c>
      <c r="N1181"/>
      <c r="O1181" t="s">
        <v>577</v>
      </c>
      <c r="P1181" t="s">
        <v>216</v>
      </c>
    </row>
    <row r="1182" spans="1:16" x14ac:dyDescent="0.35">
      <c r="A1182" t="s">
        <v>5</v>
      </c>
      <c r="B1182" t="s">
        <v>6693</v>
      </c>
      <c r="C1182" t="s">
        <v>134</v>
      </c>
      <c r="D1182" t="s">
        <v>4526</v>
      </c>
      <c r="E1182" t="s">
        <v>59</v>
      </c>
      <c r="F1182" t="b">
        <v>0</v>
      </c>
      <c r="G1182" t="s">
        <v>65</v>
      </c>
      <c r="H1182" s="1">
        <v>46035.751770833333</v>
      </c>
      <c r="I1182" t="b">
        <v>0</v>
      </c>
      <c r="J1182" t="b">
        <v>1</v>
      </c>
      <c r="K1182" t="s">
        <v>41</v>
      </c>
      <c r="L1182" t="s">
        <v>60</v>
      </c>
      <c r="M1182">
        <v>202000</v>
      </c>
      <c r="N1182"/>
      <c r="O1182" t="s">
        <v>3028</v>
      </c>
      <c r="P1182" t="s">
        <v>6694</v>
      </c>
    </row>
    <row r="1183" spans="1:16" x14ac:dyDescent="0.35">
      <c r="A1183" t="s">
        <v>1</v>
      </c>
      <c r="B1183" t="s">
        <v>316</v>
      </c>
      <c r="C1183" t="s">
        <v>574</v>
      </c>
      <c r="D1183" t="s">
        <v>4526</v>
      </c>
      <c r="E1183" t="s">
        <v>59</v>
      </c>
      <c r="F1183" t="b">
        <v>0</v>
      </c>
      <c r="G1183" t="s">
        <v>65</v>
      </c>
      <c r="H1183" s="1">
        <v>46035.752187500002</v>
      </c>
      <c r="I1183" t="b">
        <v>0</v>
      </c>
      <c r="J1183" t="b">
        <v>1</v>
      </c>
      <c r="K1183" t="s">
        <v>41</v>
      </c>
      <c r="L1183" t="s">
        <v>60</v>
      </c>
      <c r="M1183">
        <v>143000</v>
      </c>
      <c r="N1183"/>
      <c r="O1183" t="s">
        <v>6751</v>
      </c>
      <c r="P1183" t="s">
        <v>6752</v>
      </c>
    </row>
    <row r="1184" spans="1:16" x14ac:dyDescent="0.35">
      <c r="A1184" t="s">
        <v>0</v>
      </c>
      <c r="B1184" t="s">
        <v>5853</v>
      </c>
      <c r="C1184" t="s">
        <v>5067</v>
      </c>
      <c r="D1184" t="s">
        <v>4526</v>
      </c>
      <c r="E1184" t="s">
        <v>59</v>
      </c>
      <c r="F1184" t="b">
        <v>0</v>
      </c>
      <c r="G1184" t="s">
        <v>40</v>
      </c>
      <c r="H1184" s="1">
        <v>46035.75744212963</v>
      </c>
      <c r="I1184" t="b">
        <v>1</v>
      </c>
      <c r="J1184" t="b">
        <v>0</v>
      </c>
      <c r="K1184" t="s">
        <v>40</v>
      </c>
      <c r="L1184" t="s">
        <v>60</v>
      </c>
      <c r="M1184">
        <v>44000</v>
      </c>
      <c r="N1184"/>
      <c r="O1184" t="s">
        <v>6753</v>
      </c>
      <c r="P1184" t="s">
        <v>6754</v>
      </c>
    </row>
    <row r="1185" spans="1:16" x14ac:dyDescent="0.35">
      <c r="A1185" t="s">
        <v>3</v>
      </c>
      <c r="B1185" t="s">
        <v>6755</v>
      </c>
      <c r="C1185" t="s">
        <v>76</v>
      </c>
      <c r="D1185" t="s">
        <v>4622</v>
      </c>
      <c r="E1185" t="s">
        <v>59</v>
      </c>
      <c r="F1185" t="b">
        <v>1</v>
      </c>
      <c r="G1185" t="s">
        <v>13</v>
      </c>
      <c r="H1185" s="1">
        <v>46035.759456018517</v>
      </c>
      <c r="I1185" t="b">
        <v>0</v>
      </c>
      <c r="J1185" t="b">
        <v>0</v>
      </c>
      <c r="K1185" t="s">
        <v>13</v>
      </c>
      <c r="L1185" t="s">
        <v>60</v>
      </c>
      <c r="M1185">
        <v>126450</v>
      </c>
      <c r="N1185"/>
      <c r="O1185" t="s">
        <v>2806</v>
      </c>
      <c r="P1185" t="s">
        <v>6756</v>
      </c>
    </row>
    <row r="1186" spans="1:16" x14ac:dyDescent="0.35">
      <c r="A1186" t="s">
        <v>0</v>
      </c>
      <c r="B1186" t="s">
        <v>2199</v>
      </c>
      <c r="C1186" t="s">
        <v>484</v>
      </c>
      <c r="D1186" t="s">
        <v>2360</v>
      </c>
      <c r="E1186" t="s">
        <v>59</v>
      </c>
      <c r="F1186" t="b">
        <v>0</v>
      </c>
      <c r="G1186" t="s">
        <v>73</v>
      </c>
      <c r="H1186" s="1">
        <v>46035.792187500003</v>
      </c>
      <c r="I1186" t="b">
        <v>1</v>
      </c>
      <c r="J1186" t="b">
        <v>0</v>
      </c>
      <c r="K1186" t="s">
        <v>41</v>
      </c>
      <c r="L1186" t="s">
        <v>74</v>
      </c>
      <c r="M1186"/>
      <c r="N1186">
        <v>49</v>
      </c>
      <c r="O1186" t="s">
        <v>6757</v>
      </c>
      <c r="P1186" t="s">
        <v>6758</v>
      </c>
    </row>
    <row r="1187" spans="1:16" x14ac:dyDescent="0.35">
      <c r="A1187" t="s">
        <v>0</v>
      </c>
      <c r="B1187" t="s">
        <v>6759</v>
      </c>
      <c r="C1187" t="s">
        <v>3057</v>
      </c>
      <c r="D1187" t="s">
        <v>2360</v>
      </c>
      <c r="E1187" t="s">
        <v>59</v>
      </c>
      <c r="F1187" t="b">
        <v>0</v>
      </c>
      <c r="G1187" t="s">
        <v>68</v>
      </c>
      <c r="H1187" s="1">
        <v>46035.792314814818</v>
      </c>
      <c r="I1187" t="b">
        <v>0</v>
      </c>
      <c r="J1187" t="b">
        <v>1</v>
      </c>
      <c r="K1187" t="s">
        <v>41</v>
      </c>
      <c r="L1187" t="s">
        <v>60</v>
      </c>
      <c r="M1187">
        <v>82073</v>
      </c>
      <c r="N1187"/>
      <c r="O1187" t="s">
        <v>3497</v>
      </c>
      <c r="P1187" t="s">
        <v>6760</v>
      </c>
    </row>
    <row r="1188" spans="1:16" x14ac:dyDescent="0.35">
      <c r="A1188" t="s">
        <v>2</v>
      </c>
      <c r="B1188" t="s">
        <v>6761</v>
      </c>
      <c r="C1188" t="s">
        <v>172</v>
      </c>
      <c r="D1188" t="s">
        <v>4526</v>
      </c>
      <c r="E1188" t="s">
        <v>59</v>
      </c>
      <c r="F1188" t="b">
        <v>0</v>
      </c>
      <c r="G1188" t="s">
        <v>68</v>
      </c>
      <c r="H1188" s="1">
        <v>46035.792326388888</v>
      </c>
      <c r="I1188" t="b">
        <v>0</v>
      </c>
      <c r="J1188" t="b">
        <v>0</v>
      </c>
      <c r="K1188" t="s">
        <v>41</v>
      </c>
      <c r="L1188" t="s">
        <v>60</v>
      </c>
      <c r="M1188">
        <v>127000</v>
      </c>
      <c r="N1188"/>
      <c r="O1188" t="s">
        <v>101</v>
      </c>
      <c r="P1188" t="s">
        <v>6762</v>
      </c>
    </row>
    <row r="1189" spans="1:16" x14ac:dyDescent="0.35">
      <c r="A1189" t="s">
        <v>1</v>
      </c>
      <c r="B1189" t="s">
        <v>6763</v>
      </c>
      <c r="C1189" t="s">
        <v>616</v>
      </c>
      <c r="D1189" t="s">
        <v>4526</v>
      </c>
      <c r="E1189" t="s">
        <v>59</v>
      </c>
      <c r="F1189" t="b">
        <v>0</v>
      </c>
      <c r="G1189" t="s">
        <v>65</v>
      </c>
      <c r="H1189" s="1">
        <v>46035.793935185182</v>
      </c>
      <c r="I1189" t="b">
        <v>0</v>
      </c>
      <c r="J1189" t="b">
        <v>1</v>
      </c>
      <c r="K1189" t="s">
        <v>41</v>
      </c>
      <c r="L1189" t="s">
        <v>60</v>
      </c>
      <c r="M1189">
        <v>215000</v>
      </c>
      <c r="N1189"/>
      <c r="O1189" t="s">
        <v>5167</v>
      </c>
      <c r="P1189" t="s">
        <v>6764</v>
      </c>
    </row>
    <row r="1190" spans="1:16" x14ac:dyDescent="0.35">
      <c r="A1190" t="s">
        <v>1</v>
      </c>
      <c r="B1190" t="s">
        <v>1873</v>
      </c>
      <c r="C1190" t="s">
        <v>40</v>
      </c>
      <c r="D1190" t="s">
        <v>4526</v>
      </c>
      <c r="E1190" t="s">
        <v>59</v>
      </c>
      <c r="F1190" t="b">
        <v>0</v>
      </c>
      <c r="G1190" t="s">
        <v>40</v>
      </c>
      <c r="H1190" s="1">
        <v>46035.799687500003</v>
      </c>
      <c r="I1190" t="b">
        <v>0</v>
      </c>
      <c r="J1190" t="b">
        <v>0</v>
      </c>
      <c r="K1190" t="s">
        <v>40</v>
      </c>
      <c r="L1190" t="s">
        <v>60</v>
      </c>
      <c r="M1190">
        <v>155000</v>
      </c>
      <c r="N1190"/>
      <c r="O1190" t="s">
        <v>6511</v>
      </c>
      <c r="P1190" t="s">
        <v>6765</v>
      </c>
    </row>
    <row r="1191" spans="1:16" x14ac:dyDescent="0.35">
      <c r="A1191" t="s">
        <v>5</v>
      </c>
      <c r="B1191" t="s">
        <v>6766</v>
      </c>
      <c r="C1191" t="s">
        <v>604</v>
      </c>
      <c r="D1191" t="s">
        <v>4562</v>
      </c>
      <c r="E1191" t="s">
        <v>59</v>
      </c>
      <c r="F1191" t="b">
        <v>0</v>
      </c>
      <c r="G1191" t="s">
        <v>63</v>
      </c>
      <c r="H1191" s="1">
        <v>46035.819571759261</v>
      </c>
      <c r="I1191" t="b">
        <v>0</v>
      </c>
      <c r="J1191" t="b">
        <v>1</v>
      </c>
      <c r="K1191" t="s">
        <v>41</v>
      </c>
      <c r="L1191" t="s">
        <v>60</v>
      </c>
      <c r="M1191">
        <v>173500</v>
      </c>
      <c r="N1191"/>
      <c r="O1191" t="s">
        <v>95</v>
      </c>
      <c r="P1191" t="s">
        <v>4639</v>
      </c>
    </row>
    <row r="1192" spans="1:16" x14ac:dyDescent="0.35">
      <c r="A1192" t="s">
        <v>2</v>
      </c>
      <c r="B1192" t="s">
        <v>6767</v>
      </c>
      <c r="C1192" t="s">
        <v>75</v>
      </c>
      <c r="D1192" t="s">
        <v>4526</v>
      </c>
      <c r="E1192" t="s">
        <v>59</v>
      </c>
      <c r="F1192" t="b">
        <v>0</v>
      </c>
      <c r="G1192" t="s">
        <v>65</v>
      </c>
      <c r="H1192" s="1">
        <v>46035.833472222221</v>
      </c>
      <c r="I1192" t="b">
        <v>0</v>
      </c>
      <c r="J1192" t="b">
        <v>0</v>
      </c>
      <c r="K1192" t="s">
        <v>41</v>
      </c>
      <c r="L1192" t="s">
        <v>60</v>
      </c>
      <c r="M1192">
        <v>85000</v>
      </c>
      <c r="N1192"/>
      <c r="O1192" t="s">
        <v>761</v>
      </c>
      <c r="P1192" t="s">
        <v>5866</v>
      </c>
    </row>
    <row r="1193" spans="1:16" x14ac:dyDescent="0.35">
      <c r="A1193" t="s">
        <v>0</v>
      </c>
      <c r="B1193" t="s">
        <v>3630</v>
      </c>
      <c r="C1193" t="s">
        <v>1384</v>
      </c>
      <c r="D1193" t="s">
        <v>4346</v>
      </c>
      <c r="E1193" t="s">
        <v>59</v>
      </c>
      <c r="F1193" t="b">
        <v>0</v>
      </c>
      <c r="G1193" t="s">
        <v>77</v>
      </c>
      <c r="H1193" s="1">
        <v>46035.833634259259</v>
      </c>
      <c r="I1193" t="b">
        <v>0</v>
      </c>
      <c r="J1193" t="b">
        <v>1</v>
      </c>
      <c r="K1193" t="s">
        <v>41</v>
      </c>
      <c r="L1193" t="s">
        <v>60</v>
      </c>
      <c r="M1193">
        <v>116200</v>
      </c>
      <c r="N1193"/>
      <c r="O1193" t="s">
        <v>6768</v>
      </c>
      <c r="P1193" t="s">
        <v>6769</v>
      </c>
    </row>
    <row r="1194" spans="1:16" x14ac:dyDescent="0.35">
      <c r="A1194" t="s">
        <v>0</v>
      </c>
      <c r="B1194" t="s">
        <v>6770</v>
      </c>
      <c r="C1194" t="s">
        <v>1423</v>
      </c>
      <c r="D1194" t="s">
        <v>4630</v>
      </c>
      <c r="E1194" t="s">
        <v>88</v>
      </c>
      <c r="F1194" t="b">
        <v>0</v>
      </c>
      <c r="G1194" t="s">
        <v>89</v>
      </c>
      <c r="H1194" s="1">
        <v>46035.834074074082</v>
      </c>
      <c r="I1194" t="b">
        <v>1</v>
      </c>
      <c r="J1194" t="b">
        <v>1</v>
      </c>
      <c r="K1194" t="s">
        <v>41</v>
      </c>
      <c r="L1194" t="s">
        <v>74</v>
      </c>
      <c r="M1194"/>
      <c r="N1194">
        <v>29</v>
      </c>
      <c r="O1194" t="s">
        <v>6771</v>
      </c>
      <c r="P1194" t="s">
        <v>6772</v>
      </c>
    </row>
    <row r="1195" spans="1:16" x14ac:dyDescent="0.35">
      <c r="A1195" t="s">
        <v>2</v>
      </c>
      <c r="B1195" t="s">
        <v>6750</v>
      </c>
      <c r="C1195" t="s">
        <v>246</v>
      </c>
      <c r="D1195" t="s">
        <v>4526</v>
      </c>
      <c r="E1195" t="s">
        <v>59</v>
      </c>
      <c r="F1195" t="b">
        <v>0</v>
      </c>
      <c r="G1195" t="s">
        <v>65</v>
      </c>
      <c r="H1195" s="1">
        <v>46035.834270833337</v>
      </c>
      <c r="I1195" t="b">
        <v>0</v>
      </c>
      <c r="J1195" t="b">
        <v>1</v>
      </c>
      <c r="K1195" t="s">
        <v>41</v>
      </c>
      <c r="L1195" t="s">
        <v>60</v>
      </c>
      <c r="M1195">
        <v>242000</v>
      </c>
      <c r="N1195"/>
      <c r="O1195" t="s">
        <v>4831</v>
      </c>
      <c r="P1195" t="s">
        <v>216</v>
      </c>
    </row>
    <row r="1196" spans="1:16" x14ac:dyDescent="0.35">
      <c r="A1196" t="s">
        <v>1</v>
      </c>
      <c r="B1196" t="s">
        <v>6773</v>
      </c>
      <c r="C1196" t="s">
        <v>164</v>
      </c>
      <c r="D1196" t="s">
        <v>4017</v>
      </c>
      <c r="E1196" t="s">
        <v>88</v>
      </c>
      <c r="F1196" t="b">
        <v>0</v>
      </c>
      <c r="G1196" t="s">
        <v>65</v>
      </c>
      <c r="H1196" s="1">
        <v>46035.835127314807</v>
      </c>
      <c r="I1196" t="b">
        <v>1</v>
      </c>
      <c r="J1196" t="b">
        <v>0</v>
      </c>
      <c r="K1196" t="s">
        <v>41</v>
      </c>
      <c r="L1196" t="s">
        <v>74</v>
      </c>
      <c r="M1196"/>
      <c r="N1196">
        <v>96</v>
      </c>
      <c r="O1196" t="s">
        <v>6774</v>
      </c>
      <c r="P1196" t="s">
        <v>6775</v>
      </c>
    </row>
    <row r="1197" spans="1:16" x14ac:dyDescent="0.35">
      <c r="A1197" t="s">
        <v>1</v>
      </c>
      <c r="B1197" t="s">
        <v>6776</v>
      </c>
      <c r="C1197" t="s">
        <v>1088</v>
      </c>
      <c r="D1197" t="s">
        <v>4526</v>
      </c>
      <c r="E1197" t="s">
        <v>59</v>
      </c>
      <c r="F1197" t="b">
        <v>0</v>
      </c>
      <c r="G1197" t="s">
        <v>65</v>
      </c>
      <c r="H1197" s="1">
        <v>46035.835277777784</v>
      </c>
      <c r="I1197" t="b">
        <v>1</v>
      </c>
      <c r="J1197" t="b">
        <v>1</v>
      </c>
      <c r="K1197" t="s">
        <v>41</v>
      </c>
      <c r="L1197" t="s">
        <v>60</v>
      </c>
      <c r="M1197">
        <v>155500</v>
      </c>
      <c r="N1197"/>
      <c r="O1197" t="s">
        <v>1197</v>
      </c>
      <c r="P1197" t="s">
        <v>6777</v>
      </c>
    </row>
    <row r="1198" spans="1:16" x14ac:dyDescent="0.35">
      <c r="A1198" t="s">
        <v>1</v>
      </c>
      <c r="B1198" t="s">
        <v>6778</v>
      </c>
      <c r="C1198" t="s">
        <v>6779</v>
      </c>
      <c r="D1198" t="s">
        <v>5349</v>
      </c>
      <c r="E1198" t="s">
        <v>59</v>
      </c>
      <c r="F1198" t="b">
        <v>0</v>
      </c>
      <c r="G1198" t="s">
        <v>65</v>
      </c>
      <c r="H1198" s="1">
        <v>46035.835300925923</v>
      </c>
      <c r="I1198" t="b">
        <v>0</v>
      </c>
      <c r="J1198" t="b">
        <v>0</v>
      </c>
      <c r="K1198" t="s">
        <v>41</v>
      </c>
      <c r="L1198" t="s">
        <v>60</v>
      </c>
      <c r="M1198">
        <v>113500</v>
      </c>
      <c r="N1198"/>
      <c r="O1198" t="s">
        <v>6780</v>
      </c>
      <c r="P1198" t="s">
        <v>310</v>
      </c>
    </row>
    <row r="1199" spans="1:16" x14ac:dyDescent="0.35">
      <c r="A1199" t="s">
        <v>5</v>
      </c>
      <c r="B1199" t="s">
        <v>6766</v>
      </c>
      <c r="C1199" t="s">
        <v>431</v>
      </c>
      <c r="D1199" t="s">
        <v>4562</v>
      </c>
      <c r="E1199" t="s">
        <v>59</v>
      </c>
      <c r="F1199" t="b">
        <v>0</v>
      </c>
      <c r="G1199" t="s">
        <v>65</v>
      </c>
      <c r="H1199" s="1">
        <v>46035.835393518522</v>
      </c>
      <c r="I1199" t="b">
        <v>0</v>
      </c>
      <c r="J1199" t="b">
        <v>1</v>
      </c>
      <c r="K1199" t="s">
        <v>41</v>
      </c>
      <c r="L1199" t="s">
        <v>60</v>
      </c>
      <c r="M1199">
        <v>157500</v>
      </c>
      <c r="N1199"/>
      <c r="O1199" t="s">
        <v>95</v>
      </c>
      <c r="P1199" t="s">
        <v>4639</v>
      </c>
    </row>
    <row r="1200" spans="1:16" x14ac:dyDescent="0.35">
      <c r="A1200" t="s">
        <v>0</v>
      </c>
      <c r="B1200" t="s">
        <v>6781</v>
      </c>
      <c r="C1200" t="s">
        <v>930</v>
      </c>
      <c r="D1200" t="s">
        <v>584</v>
      </c>
      <c r="E1200" t="s">
        <v>72</v>
      </c>
      <c r="F1200" t="b">
        <v>0</v>
      </c>
      <c r="G1200" t="s">
        <v>19</v>
      </c>
      <c r="H1200" s="1">
        <v>46035.838240740741</v>
      </c>
      <c r="I1200" t="b">
        <v>0</v>
      </c>
      <c r="J1200" t="b">
        <v>0</v>
      </c>
      <c r="K1200" t="s">
        <v>19</v>
      </c>
      <c r="L1200" t="s">
        <v>74</v>
      </c>
      <c r="M1200"/>
      <c r="N1200">
        <v>15</v>
      </c>
      <c r="O1200" t="s">
        <v>1711</v>
      </c>
      <c r="P1200" t="s">
        <v>4661</v>
      </c>
    </row>
    <row r="1201" spans="1:16" x14ac:dyDescent="0.35">
      <c r="A1201" t="s">
        <v>0</v>
      </c>
      <c r="B1201" t="s">
        <v>6782</v>
      </c>
      <c r="C1201" t="s">
        <v>6783</v>
      </c>
      <c r="D1201" t="s">
        <v>2360</v>
      </c>
      <c r="E1201" t="s">
        <v>59</v>
      </c>
      <c r="F1201" t="b">
        <v>0</v>
      </c>
      <c r="G1201" t="s">
        <v>68</v>
      </c>
      <c r="H1201" s="1">
        <v>46035.875625000001</v>
      </c>
      <c r="I1201" t="b">
        <v>0</v>
      </c>
      <c r="J1201" t="b">
        <v>1</v>
      </c>
      <c r="K1201" t="s">
        <v>41</v>
      </c>
      <c r="L1201" t="s">
        <v>60</v>
      </c>
      <c r="M1201">
        <v>75650</v>
      </c>
      <c r="N1201"/>
      <c r="O1201" t="s">
        <v>6784</v>
      </c>
      <c r="P1201" t="s">
        <v>3201</v>
      </c>
    </row>
    <row r="1202" spans="1:16" x14ac:dyDescent="0.35">
      <c r="A1202" t="s">
        <v>1</v>
      </c>
      <c r="B1202" t="s">
        <v>6785</v>
      </c>
      <c r="C1202" t="s">
        <v>559</v>
      </c>
      <c r="D1202" t="s">
        <v>4346</v>
      </c>
      <c r="E1202" t="s">
        <v>59</v>
      </c>
      <c r="F1202" t="b">
        <v>0</v>
      </c>
      <c r="G1202" t="s">
        <v>65</v>
      </c>
      <c r="H1202" s="1">
        <v>46035.876967592587</v>
      </c>
      <c r="I1202" t="b">
        <v>0</v>
      </c>
      <c r="J1202" t="b">
        <v>1</v>
      </c>
      <c r="K1202" t="s">
        <v>41</v>
      </c>
      <c r="L1202" t="s">
        <v>60</v>
      </c>
      <c r="M1202">
        <v>122570</v>
      </c>
      <c r="N1202"/>
      <c r="O1202" t="s">
        <v>1571</v>
      </c>
      <c r="P1202" t="s">
        <v>5411</v>
      </c>
    </row>
    <row r="1203" spans="1:16" x14ac:dyDescent="0.35">
      <c r="A1203" t="s">
        <v>0</v>
      </c>
      <c r="B1203" t="s">
        <v>6786</v>
      </c>
      <c r="C1203" t="s">
        <v>484</v>
      </c>
      <c r="D1203" t="s">
        <v>323</v>
      </c>
      <c r="E1203" t="s">
        <v>88</v>
      </c>
      <c r="F1203" t="b">
        <v>0</v>
      </c>
      <c r="G1203" t="s">
        <v>73</v>
      </c>
      <c r="H1203" s="1">
        <v>46035.917187500003</v>
      </c>
      <c r="I1203" t="b">
        <v>1</v>
      </c>
      <c r="J1203" t="b">
        <v>0</v>
      </c>
      <c r="K1203" t="s">
        <v>41</v>
      </c>
      <c r="L1203" t="s">
        <v>74</v>
      </c>
      <c r="M1203"/>
      <c r="N1203">
        <v>40</v>
      </c>
      <c r="O1203" t="s">
        <v>323</v>
      </c>
      <c r="P1203" t="s">
        <v>6787</v>
      </c>
    </row>
    <row r="1204" spans="1:16" x14ac:dyDescent="0.35">
      <c r="A1204" t="s">
        <v>1</v>
      </c>
      <c r="B1204" t="s">
        <v>6788</v>
      </c>
      <c r="C1204" t="s">
        <v>190</v>
      </c>
      <c r="D1204" t="s">
        <v>4346</v>
      </c>
      <c r="E1204" t="s">
        <v>59</v>
      </c>
      <c r="F1204" t="b">
        <v>0</v>
      </c>
      <c r="G1204" t="s">
        <v>65</v>
      </c>
      <c r="H1204" s="1">
        <v>46035.918668981481</v>
      </c>
      <c r="I1204" t="b">
        <v>1</v>
      </c>
      <c r="J1204" t="b">
        <v>0</v>
      </c>
      <c r="K1204" t="s">
        <v>41</v>
      </c>
      <c r="L1204" t="s">
        <v>60</v>
      </c>
      <c r="M1204">
        <v>205000</v>
      </c>
      <c r="N1204"/>
      <c r="O1204" t="s">
        <v>6789</v>
      </c>
      <c r="P1204" t="s">
        <v>6790</v>
      </c>
    </row>
    <row r="1205" spans="1:16" x14ac:dyDescent="0.35">
      <c r="A1205" t="s">
        <v>1</v>
      </c>
      <c r="B1205" t="s">
        <v>6791</v>
      </c>
      <c r="C1205" t="s">
        <v>3768</v>
      </c>
      <c r="D1205" t="s">
        <v>4346</v>
      </c>
      <c r="E1205" t="s">
        <v>59</v>
      </c>
      <c r="F1205" t="b">
        <v>0</v>
      </c>
      <c r="G1205" t="s">
        <v>13</v>
      </c>
      <c r="H1205" s="1">
        <v>46035.967939814807</v>
      </c>
      <c r="I1205" t="b">
        <v>0</v>
      </c>
      <c r="J1205" t="b">
        <v>0</v>
      </c>
      <c r="K1205" t="s">
        <v>13</v>
      </c>
      <c r="L1205" t="s">
        <v>60</v>
      </c>
      <c r="M1205">
        <v>120000</v>
      </c>
      <c r="N1205"/>
      <c r="O1205" t="s">
        <v>183</v>
      </c>
      <c r="P1205" t="s">
        <v>622</v>
      </c>
    </row>
    <row r="1206" spans="1:16" x14ac:dyDescent="0.35">
      <c r="A1206" t="s">
        <v>0</v>
      </c>
      <c r="B1206" t="s">
        <v>5628</v>
      </c>
      <c r="C1206" t="s">
        <v>2736</v>
      </c>
      <c r="D1206" t="s">
        <v>584</v>
      </c>
      <c r="E1206" t="s">
        <v>72</v>
      </c>
      <c r="F1206" t="b">
        <v>0</v>
      </c>
      <c r="G1206" t="s">
        <v>25</v>
      </c>
      <c r="H1206" s="1">
        <v>46035.98510416667</v>
      </c>
      <c r="I1206" t="b">
        <v>0</v>
      </c>
      <c r="J1206" t="b">
        <v>0</v>
      </c>
      <c r="K1206" t="s">
        <v>25</v>
      </c>
      <c r="L1206" t="s">
        <v>74</v>
      </c>
      <c r="M1206"/>
      <c r="N1206">
        <v>25</v>
      </c>
      <c r="O1206" t="s">
        <v>4925</v>
      </c>
      <c r="P1206" t="s">
        <v>1482</v>
      </c>
    </row>
    <row r="1207" spans="1:16" x14ac:dyDescent="0.35">
      <c r="A1207" t="s">
        <v>0</v>
      </c>
      <c r="B1207" t="s">
        <v>1079</v>
      </c>
      <c r="C1207" t="s">
        <v>440</v>
      </c>
      <c r="D1207" t="s">
        <v>4526</v>
      </c>
      <c r="E1207" t="s">
        <v>88</v>
      </c>
      <c r="F1207" t="b">
        <v>0</v>
      </c>
      <c r="G1207" t="s">
        <v>65</v>
      </c>
      <c r="H1207" s="1">
        <v>46036.000104166669</v>
      </c>
      <c r="I1207" t="b">
        <v>1</v>
      </c>
      <c r="J1207" t="b">
        <v>0</v>
      </c>
      <c r="K1207" t="s">
        <v>41</v>
      </c>
      <c r="L1207" t="s">
        <v>74</v>
      </c>
      <c r="M1207"/>
      <c r="N1207">
        <v>61</v>
      </c>
      <c r="O1207" t="s">
        <v>1852</v>
      </c>
      <c r="P1207" t="s">
        <v>6792</v>
      </c>
    </row>
    <row r="1208" spans="1:16" x14ac:dyDescent="0.35">
      <c r="A1208" t="s">
        <v>0</v>
      </c>
      <c r="B1208" t="s">
        <v>6793</v>
      </c>
      <c r="C1208" t="s">
        <v>142</v>
      </c>
      <c r="D1208" t="s">
        <v>2360</v>
      </c>
      <c r="E1208" t="s">
        <v>59</v>
      </c>
      <c r="F1208" t="b">
        <v>0</v>
      </c>
      <c r="G1208" t="s">
        <v>65</v>
      </c>
      <c r="H1208" s="1">
        <v>46036.000115740739</v>
      </c>
      <c r="I1208" t="b">
        <v>0</v>
      </c>
      <c r="J1208" t="b">
        <v>0</v>
      </c>
      <c r="K1208" t="s">
        <v>41</v>
      </c>
      <c r="L1208" t="s">
        <v>60</v>
      </c>
      <c r="M1208">
        <v>102500</v>
      </c>
      <c r="N1208"/>
      <c r="O1208" t="s">
        <v>6794</v>
      </c>
      <c r="P1208" t="s">
        <v>325</v>
      </c>
    </row>
    <row r="1209" spans="1:16" x14ac:dyDescent="0.35">
      <c r="A1209" t="s">
        <v>0</v>
      </c>
      <c r="B1209" t="s">
        <v>6795</v>
      </c>
      <c r="C1209" t="s">
        <v>76</v>
      </c>
      <c r="D1209" t="s">
        <v>584</v>
      </c>
      <c r="E1209" t="s">
        <v>72</v>
      </c>
      <c r="F1209" t="b">
        <v>1</v>
      </c>
      <c r="G1209" t="s">
        <v>31</v>
      </c>
      <c r="H1209" s="1">
        <v>46036.005312499998</v>
      </c>
      <c r="I1209" t="b">
        <v>1</v>
      </c>
      <c r="J1209" t="b">
        <v>0</v>
      </c>
      <c r="K1209" t="s">
        <v>31</v>
      </c>
      <c r="L1209" t="s">
        <v>74</v>
      </c>
      <c r="M1209"/>
      <c r="N1209">
        <v>25</v>
      </c>
      <c r="O1209" t="s">
        <v>4677</v>
      </c>
    </row>
    <row r="1210" spans="1:16" x14ac:dyDescent="0.35">
      <c r="A1210" t="s">
        <v>4</v>
      </c>
      <c r="B1210" t="s">
        <v>6796</v>
      </c>
      <c r="C1210" t="s">
        <v>76</v>
      </c>
      <c r="D1210" t="s">
        <v>4868</v>
      </c>
      <c r="E1210" t="s">
        <v>59</v>
      </c>
      <c r="F1210" t="b">
        <v>1</v>
      </c>
      <c r="G1210" t="s">
        <v>13</v>
      </c>
      <c r="H1210" s="1">
        <v>46036.009710648148</v>
      </c>
      <c r="I1210" t="b">
        <v>1</v>
      </c>
      <c r="J1210" t="b">
        <v>0</v>
      </c>
      <c r="K1210" t="s">
        <v>13</v>
      </c>
      <c r="L1210" t="s">
        <v>60</v>
      </c>
      <c r="M1210">
        <v>187500</v>
      </c>
      <c r="N1210"/>
      <c r="O1210" t="s">
        <v>6797</v>
      </c>
      <c r="P1210" t="s">
        <v>6798</v>
      </c>
    </row>
    <row r="1211" spans="1:16" x14ac:dyDescent="0.35">
      <c r="A1211" t="s">
        <v>2</v>
      </c>
      <c r="B1211" t="s">
        <v>6799</v>
      </c>
      <c r="C1211" t="s">
        <v>1384</v>
      </c>
      <c r="D1211" t="s">
        <v>4346</v>
      </c>
      <c r="E1211" t="s">
        <v>59</v>
      </c>
      <c r="F1211" t="b">
        <v>0</v>
      </c>
      <c r="G1211" t="s">
        <v>77</v>
      </c>
      <c r="H1211" s="1">
        <v>46036.042858796303</v>
      </c>
      <c r="I1211" t="b">
        <v>0</v>
      </c>
      <c r="J1211" t="b">
        <v>1</v>
      </c>
      <c r="K1211" t="s">
        <v>41</v>
      </c>
      <c r="L1211" t="s">
        <v>60</v>
      </c>
      <c r="M1211">
        <v>196000</v>
      </c>
      <c r="N1211"/>
      <c r="O1211" t="s">
        <v>5690</v>
      </c>
      <c r="P1211" t="s">
        <v>6800</v>
      </c>
    </row>
    <row r="1212" spans="1:16" x14ac:dyDescent="0.35">
      <c r="A1212" t="s">
        <v>0</v>
      </c>
      <c r="B1212" t="s">
        <v>6801</v>
      </c>
      <c r="C1212" t="s">
        <v>4765</v>
      </c>
      <c r="D1212" t="s">
        <v>4346</v>
      </c>
      <c r="E1212" t="s">
        <v>59</v>
      </c>
      <c r="F1212" t="b">
        <v>0</v>
      </c>
      <c r="G1212" t="s">
        <v>40</v>
      </c>
      <c r="H1212" s="1">
        <v>46036.049062500002</v>
      </c>
      <c r="I1212" t="b">
        <v>1</v>
      </c>
      <c r="J1212" t="b">
        <v>0</v>
      </c>
      <c r="K1212" t="s">
        <v>40</v>
      </c>
      <c r="L1212" t="s">
        <v>60</v>
      </c>
      <c r="M1212">
        <v>45000</v>
      </c>
      <c r="N1212"/>
      <c r="O1212" t="s">
        <v>101</v>
      </c>
      <c r="P1212" t="s">
        <v>462</v>
      </c>
    </row>
    <row r="1213" spans="1:16" x14ac:dyDescent="0.35">
      <c r="A1213" t="s">
        <v>0</v>
      </c>
      <c r="B1213" t="s">
        <v>6802</v>
      </c>
      <c r="C1213" t="s">
        <v>97</v>
      </c>
      <c r="D1213" t="s">
        <v>4346</v>
      </c>
      <c r="E1213" t="s">
        <v>59</v>
      </c>
      <c r="F1213" t="b">
        <v>0</v>
      </c>
      <c r="G1213" t="s">
        <v>89</v>
      </c>
      <c r="H1213" s="1">
        <v>46036.084074074082</v>
      </c>
      <c r="I1213" t="b">
        <v>0</v>
      </c>
      <c r="J1213" t="b">
        <v>1</v>
      </c>
      <c r="K1213" t="s">
        <v>41</v>
      </c>
      <c r="L1213" t="s">
        <v>60</v>
      </c>
      <c r="M1213">
        <v>74188.5</v>
      </c>
      <c r="N1213"/>
      <c r="O1213" t="s">
        <v>6803</v>
      </c>
      <c r="P1213" t="s">
        <v>6804</v>
      </c>
    </row>
    <row r="1214" spans="1:16" x14ac:dyDescent="0.35">
      <c r="A1214" t="s">
        <v>2</v>
      </c>
      <c r="B1214" t="s">
        <v>6805</v>
      </c>
      <c r="C1214" t="s">
        <v>224</v>
      </c>
      <c r="D1214" t="s">
        <v>2360</v>
      </c>
      <c r="E1214" t="s">
        <v>59</v>
      </c>
      <c r="F1214" t="b">
        <v>0</v>
      </c>
      <c r="G1214" t="s">
        <v>65</v>
      </c>
      <c r="H1214" s="1">
        <v>46036.167685185188</v>
      </c>
      <c r="I1214" t="b">
        <v>0</v>
      </c>
      <c r="J1214" t="b">
        <v>1</v>
      </c>
      <c r="K1214" t="s">
        <v>41</v>
      </c>
      <c r="L1214" t="s">
        <v>60</v>
      </c>
      <c r="M1214">
        <v>227500</v>
      </c>
      <c r="N1214"/>
      <c r="O1214" t="s">
        <v>6806</v>
      </c>
      <c r="P1214" t="s">
        <v>219</v>
      </c>
    </row>
    <row r="1215" spans="1:16" x14ac:dyDescent="0.35">
      <c r="A1215" t="s">
        <v>2</v>
      </c>
      <c r="B1215" t="s">
        <v>6807</v>
      </c>
      <c r="C1215" t="s">
        <v>998</v>
      </c>
      <c r="D1215" t="s">
        <v>4526</v>
      </c>
      <c r="E1215" t="s">
        <v>59</v>
      </c>
      <c r="F1215" t="b">
        <v>0</v>
      </c>
      <c r="G1215" t="s">
        <v>65</v>
      </c>
      <c r="H1215" s="1">
        <v>46036.209351851852</v>
      </c>
      <c r="I1215" t="b">
        <v>0</v>
      </c>
      <c r="J1215" t="b">
        <v>1</v>
      </c>
      <c r="K1215" t="s">
        <v>41</v>
      </c>
      <c r="L1215" t="s">
        <v>60</v>
      </c>
      <c r="M1215">
        <v>218000</v>
      </c>
      <c r="N1215"/>
      <c r="O1215" t="s">
        <v>2521</v>
      </c>
      <c r="P1215" t="s">
        <v>6808</v>
      </c>
    </row>
    <row r="1216" spans="1:16" x14ac:dyDescent="0.35">
      <c r="A1216" t="s">
        <v>4</v>
      </c>
      <c r="B1216" t="s">
        <v>6809</v>
      </c>
      <c r="C1216" t="s">
        <v>1137</v>
      </c>
      <c r="D1216" t="s">
        <v>2360</v>
      </c>
      <c r="E1216" t="s">
        <v>59</v>
      </c>
      <c r="F1216" t="b">
        <v>0</v>
      </c>
      <c r="G1216" t="s">
        <v>68</v>
      </c>
      <c r="H1216" s="1">
        <v>46036.250671296293</v>
      </c>
      <c r="I1216" t="b">
        <v>0</v>
      </c>
      <c r="J1216" t="b">
        <v>1</v>
      </c>
      <c r="K1216" t="s">
        <v>41</v>
      </c>
      <c r="L1216" t="s">
        <v>60</v>
      </c>
      <c r="M1216">
        <v>112500</v>
      </c>
      <c r="N1216"/>
      <c r="O1216" t="s">
        <v>6810</v>
      </c>
      <c r="P1216" t="s">
        <v>6811</v>
      </c>
    </row>
    <row r="1217" spans="1:16" x14ac:dyDescent="0.35">
      <c r="A1217" t="s">
        <v>2</v>
      </c>
      <c r="B1217" t="s">
        <v>6812</v>
      </c>
      <c r="C1217" t="s">
        <v>218</v>
      </c>
      <c r="D1217" t="s">
        <v>2360</v>
      </c>
      <c r="E1217" t="s">
        <v>59</v>
      </c>
      <c r="F1217" t="b">
        <v>0</v>
      </c>
      <c r="G1217" t="s">
        <v>63</v>
      </c>
      <c r="H1217" s="1">
        <v>46036.261076388888</v>
      </c>
      <c r="I1217" t="b">
        <v>0</v>
      </c>
      <c r="J1217" t="b">
        <v>1</v>
      </c>
      <c r="K1217" t="s">
        <v>41</v>
      </c>
      <c r="L1217" t="s">
        <v>60</v>
      </c>
      <c r="M1217">
        <v>199500</v>
      </c>
      <c r="N1217"/>
      <c r="O1217" t="s">
        <v>1172</v>
      </c>
      <c r="P1217" t="s">
        <v>718</v>
      </c>
    </row>
    <row r="1218" spans="1:16" x14ac:dyDescent="0.35">
      <c r="A1218" t="s">
        <v>7</v>
      </c>
      <c r="B1218" t="s">
        <v>6813</v>
      </c>
      <c r="C1218" t="s">
        <v>315</v>
      </c>
      <c r="D1218" t="s">
        <v>2360</v>
      </c>
      <c r="E1218" t="s">
        <v>59</v>
      </c>
      <c r="F1218" t="b">
        <v>0</v>
      </c>
      <c r="G1218" t="s">
        <v>65</v>
      </c>
      <c r="H1218" s="1">
        <v>46036.291909722233</v>
      </c>
      <c r="I1218" t="b">
        <v>0</v>
      </c>
      <c r="J1218" t="b">
        <v>1</v>
      </c>
      <c r="K1218" t="s">
        <v>41</v>
      </c>
      <c r="L1218" t="s">
        <v>60</v>
      </c>
      <c r="M1218">
        <v>137725</v>
      </c>
      <c r="N1218"/>
      <c r="O1218" t="s">
        <v>1218</v>
      </c>
    </row>
    <row r="1219" spans="1:16" x14ac:dyDescent="0.35">
      <c r="A1219" t="s">
        <v>2</v>
      </c>
      <c r="B1219" t="s">
        <v>6814</v>
      </c>
      <c r="C1219" t="s">
        <v>320</v>
      </c>
      <c r="D1219" t="s">
        <v>4526</v>
      </c>
      <c r="E1219" t="s">
        <v>59</v>
      </c>
      <c r="F1219" t="b">
        <v>0</v>
      </c>
      <c r="G1219" t="s">
        <v>73</v>
      </c>
      <c r="H1219" s="1">
        <v>46036.292187500003</v>
      </c>
      <c r="I1219" t="b">
        <v>0</v>
      </c>
      <c r="J1219" t="b">
        <v>1</v>
      </c>
      <c r="K1219" t="s">
        <v>41</v>
      </c>
      <c r="L1219" t="s">
        <v>60</v>
      </c>
      <c r="M1219">
        <v>104343.5</v>
      </c>
      <c r="N1219"/>
      <c r="O1219" t="s">
        <v>4548</v>
      </c>
      <c r="P1219" t="s">
        <v>6815</v>
      </c>
    </row>
    <row r="1220" spans="1:16" x14ac:dyDescent="0.35">
      <c r="A1220" t="s">
        <v>4</v>
      </c>
      <c r="B1220" t="s">
        <v>6816</v>
      </c>
      <c r="C1220" t="s">
        <v>315</v>
      </c>
      <c r="D1220" t="s">
        <v>4526</v>
      </c>
      <c r="E1220" t="s">
        <v>59</v>
      </c>
      <c r="F1220" t="b">
        <v>0</v>
      </c>
      <c r="G1220" t="s">
        <v>65</v>
      </c>
      <c r="H1220" s="1">
        <v>46036.292743055557</v>
      </c>
      <c r="I1220" t="b">
        <v>0</v>
      </c>
      <c r="J1220" t="b">
        <v>1</v>
      </c>
      <c r="K1220" t="s">
        <v>41</v>
      </c>
      <c r="L1220" t="s">
        <v>60</v>
      </c>
      <c r="M1220">
        <v>207000</v>
      </c>
      <c r="N1220"/>
      <c r="O1220" t="s">
        <v>4548</v>
      </c>
      <c r="P1220" t="s">
        <v>3099</v>
      </c>
    </row>
    <row r="1221" spans="1:16" x14ac:dyDescent="0.35">
      <c r="A1221" t="s">
        <v>2</v>
      </c>
      <c r="B1221" t="s">
        <v>5702</v>
      </c>
      <c r="C1221" t="s">
        <v>172</v>
      </c>
      <c r="D1221" t="s">
        <v>2360</v>
      </c>
      <c r="E1221" t="s">
        <v>59</v>
      </c>
      <c r="F1221" t="b">
        <v>0</v>
      </c>
      <c r="G1221" t="s">
        <v>68</v>
      </c>
      <c r="H1221" s="1">
        <v>46036.293032407397</v>
      </c>
      <c r="I1221" t="b">
        <v>0</v>
      </c>
      <c r="J1221" t="b">
        <v>1</v>
      </c>
      <c r="K1221" t="s">
        <v>41</v>
      </c>
      <c r="L1221" t="s">
        <v>60</v>
      </c>
      <c r="M1221">
        <v>230000</v>
      </c>
      <c r="N1221"/>
      <c r="O1221" t="s">
        <v>1487</v>
      </c>
      <c r="P1221" t="s">
        <v>5703</v>
      </c>
    </row>
    <row r="1222" spans="1:16" x14ac:dyDescent="0.35">
      <c r="A1222" t="s">
        <v>1</v>
      </c>
      <c r="B1222" t="s">
        <v>6728</v>
      </c>
      <c r="C1222" t="s">
        <v>370</v>
      </c>
      <c r="D1222" t="s">
        <v>2360</v>
      </c>
      <c r="E1222" t="s">
        <v>59</v>
      </c>
      <c r="F1222" t="b">
        <v>0</v>
      </c>
      <c r="G1222" t="s">
        <v>65</v>
      </c>
      <c r="H1222" s="1">
        <v>46036.29315972222</v>
      </c>
      <c r="I1222" t="b">
        <v>0</v>
      </c>
      <c r="J1222" t="b">
        <v>1</v>
      </c>
      <c r="K1222" t="s">
        <v>41</v>
      </c>
      <c r="L1222" t="s">
        <v>60</v>
      </c>
      <c r="M1222">
        <v>152500</v>
      </c>
      <c r="N1222"/>
      <c r="O1222" t="s">
        <v>6817</v>
      </c>
      <c r="P1222" t="s">
        <v>6730</v>
      </c>
    </row>
    <row r="1223" spans="1:16" x14ac:dyDescent="0.35">
      <c r="A1223" t="s">
        <v>1</v>
      </c>
      <c r="B1223" t="s">
        <v>6818</v>
      </c>
      <c r="C1223" t="s">
        <v>650</v>
      </c>
      <c r="D1223" t="s">
        <v>4346</v>
      </c>
      <c r="E1223" t="s">
        <v>59</v>
      </c>
      <c r="F1223" t="b">
        <v>0</v>
      </c>
      <c r="G1223" t="s">
        <v>65</v>
      </c>
      <c r="H1223" s="1">
        <v>46036.293229166673</v>
      </c>
      <c r="I1223" t="b">
        <v>0</v>
      </c>
      <c r="J1223" t="b">
        <v>1</v>
      </c>
      <c r="K1223" t="s">
        <v>41</v>
      </c>
      <c r="L1223" t="s">
        <v>60</v>
      </c>
      <c r="M1223">
        <v>105000</v>
      </c>
      <c r="N1223"/>
      <c r="O1223" t="s">
        <v>4232</v>
      </c>
      <c r="P1223" t="s">
        <v>6819</v>
      </c>
    </row>
    <row r="1224" spans="1:16" x14ac:dyDescent="0.35">
      <c r="A1224" t="s">
        <v>1</v>
      </c>
      <c r="B1224" t="s">
        <v>2450</v>
      </c>
      <c r="C1224" t="s">
        <v>2130</v>
      </c>
      <c r="D1224" t="s">
        <v>4526</v>
      </c>
      <c r="E1224" t="s">
        <v>59</v>
      </c>
      <c r="F1224" t="b">
        <v>0</v>
      </c>
      <c r="G1224" t="s">
        <v>65</v>
      </c>
      <c r="H1224" s="1">
        <v>46036.293414351851</v>
      </c>
      <c r="I1224" t="b">
        <v>0</v>
      </c>
      <c r="J1224" t="b">
        <v>1</v>
      </c>
      <c r="K1224" t="s">
        <v>41</v>
      </c>
      <c r="L1224" t="s">
        <v>74</v>
      </c>
      <c r="M1224"/>
      <c r="N1224">
        <v>75</v>
      </c>
      <c r="O1224" t="s">
        <v>4548</v>
      </c>
      <c r="P1224" t="s">
        <v>1662</v>
      </c>
    </row>
    <row r="1225" spans="1:16" x14ac:dyDescent="0.35">
      <c r="A1225" t="s">
        <v>2</v>
      </c>
      <c r="B1225" t="s">
        <v>862</v>
      </c>
      <c r="C1225" t="s">
        <v>716</v>
      </c>
      <c r="D1225" t="s">
        <v>4526</v>
      </c>
      <c r="E1225" t="s">
        <v>59</v>
      </c>
      <c r="F1225" t="b">
        <v>0</v>
      </c>
      <c r="G1225" t="s">
        <v>63</v>
      </c>
      <c r="H1225" s="1">
        <v>46036.302743055552</v>
      </c>
      <c r="I1225" t="b">
        <v>0</v>
      </c>
      <c r="J1225" t="b">
        <v>1</v>
      </c>
      <c r="K1225" t="s">
        <v>41</v>
      </c>
      <c r="L1225" t="s">
        <v>60</v>
      </c>
      <c r="M1225">
        <v>265382.5</v>
      </c>
      <c r="N1225"/>
      <c r="O1225" t="s">
        <v>4548</v>
      </c>
      <c r="P1225" t="s">
        <v>4062</v>
      </c>
    </row>
    <row r="1226" spans="1:16" x14ac:dyDescent="0.35">
      <c r="A1226" t="s">
        <v>7</v>
      </c>
      <c r="B1226" t="s">
        <v>6820</v>
      </c>
      <c r="C1226" t="s">
        <v>1189</v>
      </c>
      <c r="D1226" t="s">
        <v>4526</v>
      </c>
      <c r="E1226" t="s">
        <v>59</v>
      </c>
      <c r="F1226" t="b">
        <v>0</v>
      </c>
      <c r="G1226" t="s">
        <v>77</v>
      </c>
      <c r="H1226" s="1">
        <v>46036.375381944446</v>
      </c>
      <c r="I1226" t="b">
        <v>0</v>
      </c>
      <c r="J1226" t="b">
        <v>1</v>
      </c>
      <c r="K1226" t="s">
        <v>41</v>
      </c>
      <c r="L1226" t="s">
        <v>60</v>
      </c>
      <c r="M1226">
        <v>170000</v>
      </c>
      <c r="N1226"/>
      <c r="O1226" t="s">
        <v>116</v>
      </c>
      <c r="P1226" t="s">
        <v>2191</v>
      </c>
    </row>
    <row r="1227" spans="1:16" x14ac:dyDescent="0.35">
      <c r="A1227" t="s">
        <v>1</v>
      </c>
      <c r="B1227" t="s">
        <v>470</v>
      </c>
      <c r="C1227" t="s">
        <v>6454</v>
      </c>
      <c r="D1227" t="s">
        <v>2360</v>
      </c>
      <c r="E1227" t="s">
        <v>59</v>
      </c>
      <c r="F1227" t="b">
        <v>0</v>
      </c>
      <c r="G1227" t="s">
        <v>77</v>
      </c>
      <c r="H1227" s="1">
        <v>46036.377384259264</v>
      </c>
      <c r="I1227" t="b">
        <v>1</v>
      </c>
      <c r="J1227" t="b">
        <v>1</v>
      </c>
      <c r="K1227" t="s">
        <v>41</v>
      </c>
      <c r="L1227" t="s">
        <v>60</v>
      </c>
      <c r="M1227">
        <v>135000</v>
      </c>
      <c r="N1227"/>
      <c r="O1227" t="s">
        <v>4007</v>
      </c>
      <c r="P1227" t="s">
        <v>6455</v>
      </c>
    </row>
    <row r="1228" spans="1:16" x14ac:dyDescent="0.35">
      <c r="A1228" t="s">
        <v>7</v>
      </c>
      <c r="B1228" t="s">
        <v>6821</v>
      </c>
      <c r="C1228" t="s">
        <v>2397</v>
      </c>
      <c r="D1228" t="s">
        <v>2360</v>
      </c>
      <c r="E1228" t="s">
        <v>72</v>
      </c>
      <c r="F1228" t="b">
        <v>0</v>
      </c>
      <c r="G1228" t="s">
        <v>65</v>
      </c>
      <c r="H1228" s="1">
        <v>46036.416828703703</v>
      </c>
      <c r="I1228" t="b">
        <v>0</v>
      </c>
      <c r="J1228" t="b">
        <v>1</v>
      </c>
      <c r="K1228" t="s">
        <v>41</v>
      </c>
      <c r="L1228" t="s">
        <v>60</v>
      </c>
      <c r="M1228">
        <v>162000</v>
      </c>
      <c r="N1228"/>
      <c r="O1228" t="s">
        <v>424</v>
      </c>
      <c r="P1228" t="s">
        <v>6822</v>
      </c>
    </row>
    <row r="1229" spans="1:16" x14ac:dyDescent="0.35">
      <c r="A1229" t="s">
        <v>0</v>
      </c>
      <c r="B1229" t="s">
        <v>6457</v>
      </c>
      <c r="C1229" t="s">
        <v>201</v>
      </c>
      <c r="D1229" t="s">
        <v>2360</v>
      </c>
      <c r="E1229" t="s">
        <v>59</v>
      </c>
      <c r="F1229" t="b">
        <v>0</v>
      </c>
      <c r="G1229" t="s">
        <v>77</v>
      </c>
      <c r="H1229" s="1">
        <v>46036.417002314818</v>
      </c>
      <c r="I1229" t="b">
        <v>0</v>
      </c>
      <c r="J1229" t="b">
        <v>0</v>
      </c>
      <c r="K1229" t="s">
        <v>41</v>
      </c>
      <c r="L1229" t="s">
        <v>60</v>
      </c>
      <c r="M1229">
        <v>100000</v>
      </c>
      <c r="N1229"/>
      <c r="O1229" t="s">
        <v>6823</v>
      </c>
      <c r="P1229" t="s">
        <v>6459</v>
      </c>
    </row>
    <row r="1230" spans="1:16" x14ac:dyDescent="0.35">
      <c r="A1230" t="s">
        <v>2</v>
      </c>
      <c r="B1230" t="s">
        <v>6824</v>
      </c>
      <c r="C1230" t="s">
        <v>326</v>
      </c>
      <c r="D1230" t="s">
        <v>2360</v>
      </c>
      <c r="E1230" t="s">
        <v>59</v>
      </c>
      <c r="F1230" t="b">
        <v>0</v>
      </c>
      <c r="G1230" t="s">
        <v>77</v>
      </c>
      <c r="H1230" s="1">
        <v>46036.417858796303</v>
      </c>
      <c r="I1230" t="b">
        <v>0</v>
      </c>
      <c r="J1230" t="b">
        <v>0</v>
      </c>
      <c r="K1230" t="s">
        <v>41</v>
      </c>
      <c r="L1230" t="s">
        <v>60</v>
      </c>
      <c r="M1230">
        <v>245500</v>
      </c>
      <c r="N1230"/>
      <c r="O1230" t="s">
        <v>343</v>
      </c>
    </row>
    <row r="1231" spans="1:16" x14ac:dyDescent="0.35">
      <c r="A1231" t="s">
        <v>1</v>
      </c>
      <c r="B1231" t="s">
        <v>6825</v>
      </c>
      <c r="C1231" t="s">
        <v>472</v>
      </c>
      <c r="D1231" t="s">
        <v>4550</v>
      </c>
      <c r="E1231" t="s">
        <v>59</v>
      </c>
      <c r="F1231" t="b">
        <v>0</v>
      </c>
      <c r="G1231" t="s">
        <v>65</v>
      </c>
      <c r="H1231" s="1">
        <v>46036.418344907397</v>
      </c>
      <c r="I1231" t="b">
        <v>0</v>
      </c>
      <c r="J1231" t="b">
        <v>0</v>
      </c>
      <c r="K1231" t="s">
        <v>41</v>
      </c>
      <c r="L1231" t="s">
        <v>60</v>
      </c>
      <c r="M1231">
        <v>100000</v>
      </c>
      <c r="N1231"/>
      <c r="O1231" t="s">
        <v>6826</v>
      </c>
      <c r="P1231" t="s">
        <v>6827</v>
      </c>
    </row>
    <row r="1232" spans="1:16" x14ac:dyDescent="0.35">
      <c r="A1232" t="s">
        <v>1</v>
      </c>
      <c r="B1232" t="s">
        <v>6828</v>
      </c>
      <c r="C1232" t="s">
        <v>214</v>
      </c>
      <c r="D1232" t="s">
        <v>2360</v>
      </c>
      <c r="E1232" t="s">
        <v>59</v>
      </c>
      <c r="F1232" t="b">
        <v>0</v>
      </c>
      <c r="G1232" t="s">
        <v>65</v>
      </c>
      <c r="H1232" s="1">
        <v>46036.418391203697</v>
      </c>
      <c r="I1232" t="b">
        <v>0</v>
      </c>
      <c r="J1232" t="b">
        <v>1</v>
      </c>
      <c r="K1232" t="s">
        <v>41</v>
      </c>
      <c r="L1232" t="s">
        <v>60</v>
      </c>
      <c r="M1232">
        <v>122500</v>
      </c>
      <c r="N1232"/>
      <c r="O1232" t="s">
        <v>6829</v>
      </c>
      <c r="P1232" t="s">
        <v>6830</v>
      </c>
    </row>
    <row r="1233" spans="1:16" x14ac:dyDescent="0.35">
      <c r="A1233" t="s">
        <v>1</v>
      </c>
      <c r="B1233" t="s">
        <v>6831</v>
      </c>
      <c r="C1233" t="s">
        <v>520</v>
      </c>
      <c r="D1233" t="s">
        <v>4526</v>
      </c>
      <c r="E1233" t="s">
        <v>88</v>
      </c>
      <c r="F1233" t="b">
        <v>0</v>
      </c>
      <c r="G1233" t="s">
        <v>65</v>
      </c>
      <c r="H1233" s="1">
        <v>46036.418680555558</v>
      </c>
      <c r="I1233" t="b">
        <v>0</v>
      </c>
      <c r="J1233" t="b">
        <v>1</v>
      </c>
      <c r="K1233" t="s">
        <v>41</v>
      </c>
      <c r="L1233" t="s">
        <v>74</v>
      </c>
      <c r="M1233"/>
      <c r="N1233">
        <v>50</v>
      </c>
      <c r="O1233" t="s">
        <v>4487</v>
      </c>
      <c r="P1233" t="s">
        <v>6832</v>
      </c>
    </row>
    <row r="1234" spans="1:16" x14ac:dyDescent="0.35">
      <c r="A1234" t="s">
        <v>0</v>
      </c>
      <c r="B1234" t="s">
        <v>1125</v>
      </c>
      <c r="C1234" t="s">
        <v>40</v>
      </c>
      <c r="D1234" t="s">
        <v>4526</v>
      </c>
      <c r="E1234" t="s">
        <v>59</v>
      </c>
      <c r="F1234" t="b">
        <v>0</v>
      </c>
      <c r="G1234" t="s">
        <v>40</v>
      </c>
      <c r="H1234" s="1">
        <v>46036.42324074074</v>
      </c>
      <c r="I1234" t="b">
        <v>1</v>
      </c>
      <c r="J1234" t="b">
        <v>0</v>
      </c>
      <c r="K1234" t="s">
        <v>40</v>
      </c>
      <c r="L1234" t="s">
        <v>60</v>
      </c>
      <c r="M1234">
        <v>53000</v>
      </c>
      <c r="N1234"/>
      <c r="O1234" t="s">
        <v>6833</v>
      </c>
      <c r="P1234" t="s">
        <v>1314</v>
      </c>
    </row>
    <row r="1235" spans="1:16" x14ac:dyDescent="0.35">
      <c r="A1235" t="s">
        <v>5</v>
      </c>
      <c r="B1235" t="s">
        <v>3801</v>
      </c>
      <c r="C1235" t="s">
        <v>76</v>
      </c>
      <c r="D1235" t="s">
        <v>4543</v>
      </c>
      <c r="E1235" t="s">
        <v>59</v>
      </c>
      <c r="F1235" t="b">
        <v>1</v>
      </c>
      <c r="G1235" t="s">
        <v>13</v>
      </c>
      <c r="H1235" s="1">
        <v>46036.42465277778</v>
      </c>
      <c r="I1235" t="b">
        <v>0</v>
      </c>
      <c r="J1235" t="b">
        <v>0</v>
      </c>
      <c r="K1235" t="s">
        <v>13</v>
      </c>
      <c r="L1235" t="s">
        <v>60</v>
      </c>
      <c r="M1235">
        <v>165500</v>
      </c>
      <c r="N1235"/>
      <c r="O1235" t="s">
        <v>4570</v>
      </c>
      <c r="P1235" t="s">
        <v>6701</v>
      </c>
    </row>
    <row r="1236" spans="1:16" x14ac:dyDescent="0.35">
      <c r="A1236" t="s">
        <v>0</v>
      </c>
      <c r="B1236" t="s">
        <v>6834</v>
      </c>
      <c r="C1236" t="s">
        <v>6783</v>
      </c>
      <c r="D1236" t="s">
        <v>5493</v>
      </c>
      <c r="E1236" t="s">
        <v>59</v>
      </c>
      <c r="F1236" t="b">
        <v>0</v>
      </c>
      <c r="G1236" t="s">
        <v>68</v>
      </c>
      <c r="H1236" s="1">
        <v>46036.45890046296</v>
      </c>
      <c r="I1236" t="b">
        <v>0</v>
      </c>
      <c r="J1236" t="b">
        <v>1</v>
      </c>
      <c r="K1236" t="s">
        <v>41</v>
      </c>
      <c r="L1236" t="s">
        <v>60</v>
      </c>
      <c r="M1236">
        <v>75650</v>
      </c>
      <c r="N1236"/>
      <c r="O1236" t="s">
        <v>6784</v>
      </c>
      <c r="P1236" t="s">
        <v>3201</v>
      </c>
    </row>
    <row r="1237" spans="1:16" x14ac:dyDescent="0.35">
      <c r="A1237" t="s">
        <v>6</v>
      </c>
      <c r="B1237" t="s">
        <v>6835</v>
      </c>
      <c r="C1237" t="s">
        <v>76</v>
      </c>
      <c r="D1237" t="s">
        <v>4526</v>
      </c>
      <c r="E1237" t="s">
        <v>59</v>
      </c>
      <c r="F1237" t="b">
        <v>1</v>
      </c>
      <c r="G1237" t="s">
        <v>65</v>
      </c>
      <c r="H1237" s="1">
        <v>46036.459317129629</v>
      </c>
      <c r="I1237" t="b">
        <v>0</v>
      </c>
      <c r="J1237" t="b">
        <v>1</v>
      </c>
      <c r="K1237" t="s">
        <v>41</v>
      </c>
      <c r="L1237" t="s">
        <v>60</v>
      </c>
      <c r="M1237">
        <v>170000</v>
      </c>
      <c r="N1237"/>
      <c r="O1237" t="s">
        <v>4097</v>
      </c>
      <c r="P1237" t="s">
        <v>6836</v>
      </c>
    </row>
    <row r="1238" spans="1:16" x14ac:dyDescent="0.35">
      <c r="A1238" t="s">
        <v>1</v>
      </c>
      <c r="B1238" t="s">
        <v>6837</v>
      </c>
      <c r="C1238" t="s">
        <v>112</v>
      </c>
      <c r="D1238" t="s">
        <v>4526</v>
      </c>
      <c r="E1238" t="s">
        <v>59</v>
      </c>
      <c r="F1238" t="b">
        <v>0</v>
      </c>
      <c r="G1238" t="s">
        <v>65</v>
      </c>
      <c r="H1238" s="1">
        <v>46036.459826388891</v>
      </c>
      <c r="I1238" t="b">
        <v>0</v>
      </c>
      <c r="J1238" t="b">
        <v>0</v>
      </c>
      <c r="K1238" t="s">
        <v>41</v>
      </c>
      <c r="L1238" t="s">
        <v>60</v>
      </c>
      <c r="M1238">
        <v>163000</v>
      </c>
      <c r="N1238"/>
      <c r="O1238" t="s">
        <v>305</v>
      </c>
      <c r="P1238" t="s">
        <v>6838</v>
      </c>
    </row>
    <row r="1239" spans="1:16" x14ac:dyDescent="0.35">
      <c r="A1239" t="s">
        <v>2</v>
      </c>
      <c r="B1239" t="s">
        <v>6839</v>
      </c>
      <c r="C1239" t="s">
        <v>5026</v>
      </c>
      <c r="D1239" t="s">
        <v>4526</v>
      </c>
      <c r="E1239" t="s">
        <v>59</v>
      </c>
      <c r="F1239" t="b">
        <v>0</v>
      </c>
      <c r="G1239" t="s">
        <v>40</v>
      </c>
      <c r="H1239" s="1">
        <v>46036.464988425927</v>
      </c>
      <c r="I1239" t="b">
        <v>1</v>
      </c>
      <c r="J1239" t="b">
        <v>0</v>
      </c>
      <c r="K1239" t="s">
        <v>40</v>
      </c>
      <c r="L1239" t="s">
        <v>60</v>
      </c>
      <c r="M1239">
        <v>37500</v>
      </c>
      <c r="N1239"/>
      <c r="O1239" t="s">
        <v>6840</v>
      </c>
      <c r="P1239" t="s">
        <v>728</v>
      </c>
    </row>
    <row r="1240" spans="1:16" x14ac:dyDescent="0.35">
      <c r="A1240" t="s">
        <v>2</v>
      </c>
      <c r="B1240" t="s">
        <v>1236</v>
      </c>
      <c r="C1240" t="s">
        <v>104</v>
      </c>
      <c r="D1240" t="s">
        <v>6841</v>
      </c>
      <c r="E1240" t="s">
        <v>621</v>
      </c>
      <c r="F1240" t="b">
        <v>0</v>
      </c>
      <c r="G1240" t="s">
        <v>63</v>
      </c>
      <c r="H1240" s="1">
        <v>46036.469409722216</v>
      </c>
      <c r="I1240" t="b">
        <v>0</v>
      </c>
      <c r="J1240" t="b">
        <v>1</v>
      </c>
      <c r="K1240" t="s">
        <v>41</v>
      </c>
      <c r="L1240" t="s">
        <v>74</v>
      </c>
      <c r="M1240"/>
      <c r="N1240">
        <v>20</v>
      </c>
      <c r="O1240" t="s">
        <v>6842</v>
      </c>
      <c r="P1240" t="s">
        <v>208</v>
      </c>
    </row>
    <row r="1241" spans="1:16" x14ac:dyDescent="0.35">
      <c r="A1241" t="s">
        <v>2</v>
      </c>
      <c r="B1241" t="s">
        <v>6843</v>
      </c>
      <c r="C1241" t="s">
        <v>6844</v>
      </c>
      <c r="D1241" t="s">
        <v>5493</v>
      </c>
      <c r="E1241" t="s">
        <v>59</v>
      </c>
      <c r="F1241" t="b">
        <v>0</v>
      </c>
      <c r="G1241" t="s">
        <v>65</v>
      </c>
      <c r="H1241" s="1">
        <v>46036.500173611108</v>
      </c>
      <c r="I1241" t="b">
        <v>0</v>
      </c>
      <c r="J1241" t="b">
        <v>0</v>
      </c>
      <c r="K1241" t="s">
        <v>41</v>
      </c>
      <c r="L1241" t="s">
        <v>60</v>
      </c>
      <c r="M1241">
        <v>100000</v>
      </c>
      <c r="N1241"/>
      <c r="O1241" t="s">
        <v>6845</v>
      </c>
      <c r="P1241" t="s">
        <v>133</v>
      </c>
    </row>
    <row r="1242" spans="1:16" x14ac:dyDescent="0.35">
      <c r="A1242" t="s">
        <v>0</v>
      </c>
      <c r="B1242" t="s">
        <v>6846</v>
      </c>
      <c r="C1242" t="s">
        <v>240</v>
      </c>
      <c r="D1242" t="s">
        <v>2360</v>
      </c>
      <c r="E1242" t="s">
        <v>59</v>
      </c>
      <c r="F1242" t="b">
        <v>0</v>
      </c>
      <c r="G1242" t="s">
        <v>65</v>
      </c>
      <c r="H1242" s="1">
        <v>46036.500243055547</v>
      </c>
      <c r="I1242" t="b">
        <v>0</v>
      </c>
      <c r="J1242" t="b">
        <v>0</v>
      </c>
      <c r="K1242" t="s">
        <v>41</v>
      </c>
      <c r="L1242" t="s">
        <v>60</v>
      </c>
      <c r="M1242">
        <v>76960</v>
      </c>
      <c r="N1242"/>
      <c r="O1242" t="s">
        <v>6847</v>
      </c>
      <c r="P1242" t="s">
        <v>146</v>
      </c>
    </row>
    <row r="1243" spans="1:16" x14ac:dyDescent="0.35">
      <c r="A1243" t="s">
        <v>6</v>
      </c>
      <c r="B1243" t="s">
        <v>6848</v>
      </c>
      <c r="C1243" t="s">
        <v>112</v>
      </c>
      <c r="D1243" t="s">
        <v>4630</v>
      </c>
      <c r="E1243" t="s">
        <v>59</v>
      </c>
      <c r="F1243" t="b">
        <v>0</v>
      </c>
      <c r="G1243" t="s">
        <v>65</v>
      </c>
      <c r="H1243" s="1">
        <v>46036.500949074078</v>
      </c>
      <c r="I1243" t="b">
        <v>0</v>
      </c>
      <c r="J1243" t="b">
        <v>1</v>
      </c>
      <c r="K1243" t="s">
        <v>41</v>
      </c>
      <c r="L1243" t="s">
        <v>60</v>
      </c>
      <c r="M1243">
        <v>203500</v>
      </c>
      <c r="N1243"/>
      <c r="O1243" t="s">
        <v>4604</v>
      </c>
      <c r="P1243" t="s">
        <v>6849</v>
      </c>
    </row>
    <row r="1244" spans="1:16" x14ac:dyDescent="0.35">
      <c r="A1244" t="s">
        <v>2</v>
      </c>
      <c r="B1244" t="s">
        <v>6850</v>
      </c>
      <c r="C1244" t="s">
        <v>246</v>
      </c>
      <c r="D1244" t="s">
        <v>2360</v>
      </c>
      <c r="E1244" t="s">
        <v>59</v>
      </c>
      <c r="F1244" t="b">
        <v>0</v>
      </c>
      <c r="G1244" t="s">
        <v>65</v>
      </c>
      <c r="H1244" s="1">
        <v>46036.501076388893</v>
      </c>
      <c r="I1244" t="b">
        <v>0</v>
      </c>
      <c r="J1244" t="b">
        <v>0</v>
      </c>
      <c r="K1244" t="s">
        <v>41</v>
      </c>
      <c r="L1244" t="s">
        <v>60</v>
      </c>
      <c r="M1244">
        <v>75160.800000000003</v>
      </c>
      <c r="N1244"/>
      <c r="O1244" t="s">
        <v>6851</v>
      </c>
      <c r="P1244" t="s">
        <v>208</v>
      </c>
    </row>
    <row r="1245" spans="1:16" x14ac:dyDescent="0.35">
      <c r="A1245" t="s">
        <v>2</v>
      </c>
      <c r="B1245" t="s">
        <v>6852</v>
      </c>
      <c r="C1245" t="s">
        <v>304</v>
      </c>
      <c r="D1245" t="s">
        <v>4630</v>
      </c>
      <c r="E1245" t="s">
        <v>59</v>
      </c>
      <c r="F1245" t="b">
        <v>0</v>
      </c>
      <c r="G1245" t="s">
        <v>77</v>
      </c>
      <c r="H1245" s="1">
        <v>46036.501168981478</v>
      </c>
      <c r="I1245" t="b">
        <v>0</v>
      </c>
      <c r="J1245" t="b">
        <v>1</v>
      </c>
      <c r="K1245" t="s">
        <v>41</v>
      </c>
      <c r="L1245" t="s">
        <v>60</v>
      </c>
      <c r="M1245">
        <v>130000</v>
      </c>
      <c r="N1245"/>
      <c r="O1245" t="s">
        <v>2377</v>
      </c>
      <c r="P1245" t="s">
        <v>1009</v>
      </c>
    </row>
    <row r="1246" spans="1:16" x14ac:dyDescent="0.35">
      <c r="A1246" t="s">
        <v>6</v>
      </c>
      <c r="B1246" t="s">
        <v>6853</v>
      </c>
      <c r="C1246" t="s">
        <v>172</v>
      </c>
      <c r="D1246" t="s">
        <v>4630</v>
      </c>
      <c r="E1246" t="s">
        <v>59</v>
      </c>
      <c r="F1246" t="b">
        <v>0</v>
      </c>
      <c r="G1246" t="s">
        <v>68</v>
      </c>
      <c r="H1246" s="1">
        <v>46036.50136574074</v>
      </c>
      <c r="I1246" t="b">
        <v>0</v>
      </c>
      <c r="J1246" t="b">
        <v>0</v>
      </c>
      <c r="K1246" t="s">
        <v>41</v>
      </c>
      <c r="L1246" t="s">
        <v>60</v>
      </c>
      <c r="M1246">
        <v>160000</v>
      </c>
      <c r="N1246"/>
      <c r="O1246" t="s">
        <v>6854</v>
      </c>
      <c r="P1246" t="s">
        <v>6855</v>
      </c>
    </row>
    <row r="1247" spans="1:16" x14ac:dyDescent="0.35">
      <c r="A1247" t="s">
        <v>1</v>
      </c>
      <c r="B1247" t="s">
        <v>6856</v>
      </c>
      <c r="C1247" t="s">
        <v>5029</v>
      </c>
      <c r="D1247" t="s">
        <v>4526</v>
      </c>
      <c r="E1247" t="s">
        <v>59</v>
      </c>
      <c r="F1247" t="b">
        <v>0</v>
      </c>
      <c r="G1247" t="s">
        <v>40</v>
      </c>
      <c r="H1247" s="1">
        <v>46036.506863425922</v>
      </c>
      <c r="I1247" t="b">
        <v>1</v>
      </c>
      <c r="J1247" t="b">
        <v>0</v>
      </c>
      <c r="K1247" t="s">
        <v>40</v>
      </c>
      <c r="L1247" t="s">
        <v>60</v>
      </c>
      <c r="M1247">
        <v>80000</v>
      </c>
      <c r="N1247"/>
      <c r="O1247" t="s">
        <v>3446</v>
      </c>
      <c r="P1247" t="s">
        <v>954</v>
      </c>
    </row>
    <row r="1248" spans="1:16" x14ac:dyDescent="0.35">
      <c r="A1248" t="s">
        <v>7</v>
      </c>
      <c r="B1248" t="s">
        <v>6857</v>
      </c>
      <c r="C1248" t="s">
        <v>162</v>
      </c>
      <c r="D1248" t="s">
        <v>4526</v>
      </c>
      <c r="E1248" t="s">
        <v>59</v>
      </c>
      <c r="F1248" t="b">
        <v>0</v>
      </c>
      <c r="G1248" t="s">
        <v>73</v>
      </c>
      <c r="H1248" s="1">
        <v>46036.54215277778</v>
      </c>
      <c r="I1248" t="b">
        <v>0</v>
      </c>
      <c r="J1248" t="b">
        <v>1</v>
      </c>
      <c r="K1248" t="s">
        <v>41</v>
      </c>
      <c r="L1248" t="s">
        <v>60</v>
      </c>
      <c r="M1248">
        <v>132500</v>
      </c>
      <c r="N1248"/>
      <c r="O1248" t="s">
        <v>6858</v>
      </c>
      <c r="P1248" t="s">
        <v>6859</v>
      </c>
    </row>
    <row r="1249" spans="1:16" x14ac:dyDescent="0.35">
      <c r="A1249" t="s">
        <v>5</v>
      </c>
      <c r="B1249" t="s">
        <v>6860</v>
      </c>
      <c r="C1249" t="s">
        <v>112</v>
      </c>
      <c r="D1249" t="s">
        <v>4526</v>
      </c>
      <c r="E1249" t="s">
        <v>59</v>
      </c>
      <c r="F1249" t="b">
        <v>0</v>
      </c>
      <c r="G1249" t="s">
        <v>65</v>
      </c>
      <c r="H1249" s="1">
        <v>46036.54315972222</v>
      </c>
      <c r="I1249" t="b">
        <v>1</v>
      </c>
      <c r="J1249" t="b">
        <v>1</v>
      </c>
      <c r="K1249" t="s">
        <v>41</v>
      </c>
      <c r="L1249" t="s">
        <v>60</v>
      </c>
      <c r="M1249">
        <v>180000</v>
      </c>
      <c r="N1249"/>
      <c r="O1249" t="s">
        <v>217</v>
      </c>
      <c r="P1249" t="s">
        <v>6861</v>
      </c>
    </row>
    <row r="1250" spans="1:16" x14ac:dyDescent="0.35">
      <c r="A1250" t="s">
        <v>5</v>
      </c>
      <c r="B1250" t="s">
        <v>6860</v>
      </c>
      <c r="C1250" t="s">
        <v>2648</v>
      </c>
      <c r="D1250" t="s">
        <v>4526</v>
      </c>
      <c r="E1250" t="s">
        <v>59</v>
      </c>
      <c r="F1250" t="b">
        <v>0</v>
      </c>
      <c r="G1250" t="s">
        <v>65</v>
      </c>
      <c r="H1250" s="1">
        <v>46036.543668981481</v>
      </c>
      <c r="I1250" t="b">
        <v>1</v>
      </c>
      <c r="J1250" t="b">
        <v>1</v>
      </c>
      <c r="K1250" t="s">
        <v>41</v>
      </c>
      <c r="L1250" t="s">
        <v>60</v>
      </c>
      <c r="M1250">
        <v>180000</v>
      </c>
      <c r="N1250"/>
      <c r="O1250" t="s">
        <v>217</v>
      </c>
      <c r="P1250" t="s">
        <v>6861</v>
      </c>
    </row>
    <row r="1251" spans="1:16" x14ac:dyDescent="0.35">
      <c r="A1251" t="s">
        <v>5</v>
      </c>
      <c r="B1251" t="s">
        <v>6860</v>
      </c>
      <c r="C1251" t="s">
        <v>86</v>
      </c>
      <c r="D1251" t="s">
        <v>4526</v>
      </c>
      <c r="E1251" t="s">
        <v>59</v>
      </c>
      <c r="F1251" t="b">
        <v>0</v>
      </c>
      <c r="G1251" t="s">
        <v>65</v>
      </c>
      <c r="H1251" s="1">
        <v>46036.543680555558</v>
      </c>
      <c r="I1251" t="b">
        <v>1</v>
      </c>
      <c r="J1251" t="b">
        <v>1</v>
      </c>
      <c r="K1251" t="s">
        <v>41</v>
      </c>
      <c r="L1251" t="s">
        <v>60</v>
      </c>
      <c r="M1251">
        <v>180000</v>
      </c>
      <c r="N1251"/>
      <c r="O1251" t="s">
        <v>217</v>
      </c>
      <c r="P1251" t="s">
        <v>6861</v>
      </c>
    </row>
    <row r="1252" spans="1:16" x14ac:dyDescent="0.35">
      <c r="A1252" t="s">
        <v>1</v>
      </c>
      <c r="B1252" t="s">
        <v>1</v>
      </c>
      <c r="C1252" t="s">
        <v>6862</v>
      </c>
      <c r="D1252" t="s">
        <v>4526</v>
      </c>
      <c r="E1252" t="s">
        <v>88</v>
      </c>
      <c r="F1252" t="b">
        <v>0</v>
      </c>
      <c r="G1252" t="s">
        <v>40</v>
      </c>
      <c r="H1252" s="1">
        <v>46036.548437500001</v>
      </c>
      <c r="I1252" t="b">
        <v>1</v>
      </c>
      <c r="J1252" t="b">
        <v>0</v>
      </c>
      <c r="K1252" t="s">
        <v>40</v>
      </c>
      <c r="L1252" t="s">
        <v>74</v>
      </c>
      <c r="M1252"/>
      <c r="N1252">
        <v>80</v>
      </c>
      <c r="O1252" t="s">
        <v>6863</v>
      </c>
      <c r="P1252" t="s">
        <v>1738</v>
      </c>
    </row>
    <row r="1253" spans="1:16" x14ac:dyDescent="0.35">
      <c r="A1253" t="s">
        <v>2</v>
      </c>
      <c r="B1253" t="s">
        <v>1825</v>
      </c>
      <c r="C1253" t="s">
        <v>162</v>
      </c>
      <c r="D1253" t="s">
        <v>2360</v>
      </c>
      <c r="E1253" t="s">
        <v>59</v>
      </c>
      <c r="F1253" t="b">
        <v>0</v>
      </c>
      <c r="G1253" t="s">
        <v>73</v>
      </c>
      <c r="H1253" s="1">
        <v>46036.583738425928</v>
      </c>
      <c r="I1253" t="b">
        <v>0</v>
      </c>
      <c r="J1253" t="b">
        <v>1</v>
      </c>
      <c r="K1253" t="s">
        <v>41</v>
      </c>
      <c r="L1253" t="s">
        <v>60</v>
      </c>
      <c r="M1253">
        <v>140000</v>
      </c>
      <c r="N1253"/>
      <c r="O1253" t="s">
        <v>2226</v>
      </c>
      <c r="P1253" t="s">
        <v>6864</v>
      </c>
    </row>
    <row r="1254" spans="1:16" x14ac:dyDescent="0.35">
      <c r="A1254" t="s">
        <v>0</v>
      </c>
      <c r="B1254" t="s">
        <v>6865</v>
      </c>
      <c r="C1254" t="s">
        <v>172</v>
      </c>
      <c r="D1254" t="s">
        <v>4526</v>
      </c>
      <c r="E1254" t="s">
        <v>88</v>
      </c>
      <c r="F1254" t="b">
        <v>0</v>
      </c>
      <c r="G1254" t="s">
        <v>68</v>
      </c>
      <c r="H1254" s="1">
        <v>46036.58390046296</v>
      </c>
      <c r="I1254" t="b">
        <v>1</v>
      </c>
      <c r="J1254" t="b">
        <v>0</v>
      </c>
      <c r="K1254" t="s">
        <v>41</v>
      </c>
      <c r="L1254" t="s">
        <v>74</v>
      </c>
      <c r="M1254"/>
      <c r="N1254">
        <v>65</v>
      </c>
      <c r="O1254" t="s">
        <v>6114</v>
      </c>
      <c r="P1254" t="s">
        <v>964</v>
      </c>
    </row>
    <row r="1255" spans="1:16" x14ac:dyDescent="0.35">
      <c r="A1255" t="s">
        <v>1</v>
      </c>
      <c r="B1255" t="s">
        <v>6866</v>
      </c>
      <c r="C1255" t="s">
        <v>147</v>
      </c>
      <c r="D1255" t="s">
        <v>155</v>
      </c>
      <c r="F1255" t="b">
        <v>0</v>
      </c>
      <c r="G1255" t="s">
        <v>65</v>
      </c>
      <c r="H1255" s="1">
        <v>46036.584976851853</v>
      </c>
      <c r="I1255" t="b">
        <v>1</v>
      </c>
      <c r="J1255" t="b">
        <v>0</v>
      </c>
      <c r="K1255" t="s">
        <v>41</v>
      </c>
      <c r="L1255" t="s">
        <v>74</v>
      </c>
      <c r="M1255"/>
      <c r="N1255">
        <v>60.5</v>
      </c>
      <c r="O1255" t="s">
        <v>155</v>
      </c>
      <c r="P1255" t="s">
        <v>6867</v>
      </c>
    </row>
    <row r="1256" spans="1:16" x14ac:dyDescent="0.35">
      <c r="A1256" t="s">
        <v>5</v>
      </c>
      <c r="B1256" t="s">
        <v>6868</v>
      </c>
      <c r="C1256" t="s">
        <v>758</v>
      </c>
      <c r="D1256" t="s">
        <v>2360</v>
      </c>
      <c r="E1256" t="s">
        <v>59</v>
      </c>
      <c r="F1256" t="b">
        <v>0</v>
      </c>
      <c r="G1256" t="s">
        <v>65</v>
      </c>
      <c r="H1256" s="1">
        <v>46036.585081018522</v>
      </c>
      <c r="I1256" t="b">
        <v>0</v>
      </c>
      <c r="J1256" t="b">
        <v>1</v>
      </c>
      <c r="K1256" t="s">
        <v>41</v>
      </c>
      <c r="L1256" t="s">
        <v>60</v>
      </c>
      <c r="M1256">
        <v>195000</v>
      </c>
      <c r="N1256"/>
      <c r="O1256" t="s">
        <v>6869</v>
      </c>
      <c r="P1256" t="s">
        <v>6870</v>
      </c>
    </row>
    <row r="1257" spans="1:16" x14ac:dyDescent="0.35">
      <c r="A1257" t="s">
        <v>0</v>
      </c>
      <c r="B1257" t="s">
        <v>6871</v>
      </c>
      <c r="C1257" t="s">
        <v>6872</v>
      </c>
      <c r="D1257" t="s">
        <v>4633</v>
      </c>
      <c r="E1257" t="s">
        <v>59</v>
      </c>
      <c r="F1257" t="b">
        <v>0</v>
      </c>
      <c r="G1257" t="s">
        <v>40</v>
      </c>
      <c r="H1257" s="1">
        <v>46036.590011574073</v>
      </c>
      <c r="I1257" t="b">
        <v>0</v>
      </c>
      <c r="J1257" t="b">
        <v>0</v>
      </c>
      <c r="K1257" t="s">
        <v>40</v>
      </c>
      <c r="L1257" t="s">
        <v>60</v>
      </c>
      <c r="M1257">
        <v>30000</v>
      </c>
      <c r="N1257"/>
      <c r="O1257" t="s">
        <v>4633</v>
      </c>
      <c r="P1257" t="s">
        <v>6873</v>
      </c>
    </row>
    <row r="1258" spans="1:16" x14ac:dyDescent="0.35">
      <c r="A1258" t="s">
        <v>8</v>
      </c>
      <c r="B1258" t="s">
        <v>6874</v>
      </c>
      <c r="C1258" t="s">
        <v>1074</v>
      </c>
      <c r="D1258" t="s">
        <v>4587</v>
      </c>
      <c r="E1258" t="s">
        <v>59</v>
      </c>
      <c r="F1258" t="b">
        <v>0</v>
      </c>
      <c r="G1258" t="s">
        <v>13</v>
      </c>
      <c r="H1258" s="1">
        <v>46036.591296296298</v>
      </c>
      <c r="I1258" t="b">
        <v>0</v>
      </c>
      <c r="J1258" t="b">
        <v>0</v>
      </c>
      <c r="K1258" t="s">
        <v>13</v>
      </c>
      <c r="L1258" t="s">
        <v>60</v>
      </c>
      <c r="M1258">
        <v>145000</v>
      </c>
      <c r="N1258"/>
      <c r="O1258" t="s">
        <v>6875</v>
      </c>
      <c r="P1258" t="s">
        <v>208</v>
      </c>
    </row>
    <row r="1259" spans="1:16" x14ac:dyDescent="0.35">
      <c r="A1259" t="s">
        <v>1</v>
      </c>
      <c r="B1259" t="s">
        <v>6715</v>
      </c>
      <c r="C1259" t="s">
        <v>76</v>
      </c>
      <c r="D1259" t="s">
        <v>4622</v>
      </c>
      <c r="E1259" t="s">
        <v>59</v>
      </c>
      <c r="F1259" t="b">
        <v>1</v>
      </c>
      <c r="G1259" t="s">
        <v>13</v>
      </c>
      <c r="H1259" s="1">
        <v>46036.591296296298</v>
      </c>
      <c r="I1259" t="b">
        <v>0</v>
      </c>
      <c r="J1259" t="b">
        <v>0</v>
      </c>
      <c r="K1259" t="s">
        <v>13</v>
      </c>
      <c r="L1259" t="s">
        <v>60</v>
      </c>
      <c r="M1259">
        <v>145000</v>
      </c>
      <c r="N1259"/>
      <c r="O1259" t="s">
        <v>6876</v>
      </c>
      <c r="P1259" t="s">
        <v>6718</v>
      </c>
    </row>
    <row r="1260" spans="1:16" x14ac:dyDescent="0.35">
      <c r="A1260" t="s">
        <v>3</v>
      </c>
      <c r="B1260" t="s">
        <v>6877</v>
      </c>
      <c r="C1260" t="s">
        <v>2790</v>
      </c>
      <c r="D1260" t="s">
        <v>6878</v>
      </c>
      <c r="E1260" t="s">
        <v>59</v>
      </c>
      <c r="F1260" t="b">
        <v>0</v>
      </c>
      <c r="G1260" t="s">
        <v>63</v>
      </c>
      <c r="H1260" s="1">
        <v>46036.594340277778</v>
      </c>
      <c r="I1260" t="b">
        <v>0</v>
      </c>
      <c r="J1260" t="b">
        <v>0</v>
      </c>
      <c r="K1260" t="s">
        <v>41</v>
      </c>
      <c r="L1260" t="s">
        <v>60</v>
      </c>
      <c r="M1260">
        <v>61840</v>
      </c>
      <c r="N1260"/>
      <c r="O1260" t="s">
        <v>6879</v>
      </c>
      <c r="P1260" t="s">
        <v>6760</v>
      </c>
    </row>
    <row r="1261" spans="1:16" x14ac:dyDescent="0.35">
      <c r="A1261" t="s">
        <v>0</v>
      </c>
      <c r="B1261" t="s">
        <v>0</v>
      </c>
      <c r="C1261" t="s">
        <v>1677</v>
      </c>
      <c r="D1261" t="s">
        <v>155</v>
      </c>
      <c r="E1261" t="s">
        <v>59</v>
      </c>
      <c r="F1261" t="b">
        <v>0</v>
      </c>
      <c r="G1261" t="s">
        <v>63</v>
      </c>
      <c r="H1261" s="1">
        <v>46036.594340277778</v>
      </c>
      <c r="I1261" t="b">
        <v>1</v>
      </c>
      <c r="J1261" t="b">
        <v>0</v>
      </c>
      <c r="K1261" t="s">
        <v>41</v>
      </c>
      <c r="L1261" t="s">
        <v>74</v>
      </c>
      <c r="M1261"/>
      <c r="N1261">
        <v>33</v>
      </c>
      <c r="O1261" t="s">
        <v>155</v>
      </c>
    </row>
    <row r="1262" spans="1:16" x14ac:dyDescent="0.35">
      <c r="A1262" t="s">
        <v>7</v>
      </c>
      <c r="B1262" t="s">
        <v>6880</v>
      </c>
      <c r="C1262" t="s">
        <v>76</v>
      </c>
      <c r="D1262" t="s">
        <v>4569</v>
      </c>
      <c r="E1262" t="s">
        <v>59</v>
      </c>
      <c r="F1262" t="b">
        <v>1</v>
      </c>
      <c r="G1262" t="s">
        <v>17</v>
      </c>
      <c r="H1262" s="1">
        <v>46036.603784722232</v>
      </c>
      <c r="I1262" t="b">
        <v>0</v>
      </c>
      <c r="J1262" t="b">
        <v>0</v>
      </c>
      <c r="K1262" t="s">
        <v>17</v>
      </c>
      <c r="L1262" t="s">
        <v>74</v>
      </c>
      <c r="M1262"/>
      <c r="N1262">
        <v>40.35</v>
      </c>
      <c r="O1262" t="s">
        <v>2017</v>
      </c>
      <c r="P1262" t="s">
        <v>146</v>
      </c>
    </row>
    <row r="1263" spans="1:16" x14ac:dyDescent="0.35">
      <c r="A1263" t="s">
        <v>2</v>
      </c>
      <c r="B1263" t="s">
        <v>6881</v>
      </c>
      <c r="C1263" t="s">
        <v>807</v>
      </c>
      <c r="D1263" t="s">
        <v>2360</v>
      </c>
      <c r="E1263" t="s">
        <v>59</v>
      </c>
      <c r="F1263" t="b">
        <v>0</v>
      </c>
      <c r="G1263" t="s">
        <v>65</v>
      </c>
      <c r="H1263" s="1">
        <v>46036.625173611108</v>
      </c>
      <c r="I1263" t="b">
        <v>0</v>
      </c>
      <c r="J1263" t="b">
        <v>0</v>
      </c>
      <c r="K1263" t="s">
        <v>41</v>
      </c>
      <c r="L1263" t="s">
        <v>60</v>
      </c>
      <c r="M1263">
        <v>55000</v>
      </c>
      <c r="N1263"/>
      <c r="O1263" t="s">
        <v>6882</v>
      </c>
      <c r="P1263" t="s">
        <v>3242</v>
      </c>
    </row>
    <row r="1264" spans="1:16" x14ac:dyDescent="0.35">
      <c r="A1264" t="s">
        <v>0</v>
      </c>
      <c r="B1264" t="s">
        <v>6883</v>
      </c>
      <c r="C1264" t="s">
        <v>194</v>
      </c>
      <c r="D1264" t="s">
        <v>2360</v>
      </c>
      <c r="E1264" t="s">
        <v>59</v>
      </c>
      <c r="F1264" t="b">
        <v>0</v>
      </c>
      <c r="G1264" t="s">
        <v>65</v>
      </c>
      <c r="H1264" s="1">
        <v>46036.625219907408</v>
      </c>
      <c r="I1264" t="b">
        <v>0</v>
      </c>
      <c r="J1264" t="b">
        <v>0</v>
      </c>
      <c r="K1264" t="s">
        <v>41</v>
      </c>
      <c r="L1264" t="s">
        <v>60</v>
      </c>
      <c r="M1264">
        <v>87500</v>
      </c>
      <c r="N1264"/>
      <c r="O1264" t="s">
        <v>6884</v>
      </c>
      <c r="P1264" t="s">
        <v>1482</v>
      </c>
    </row>
    <row r="1265" spans="1:16" x14ac:dyDescent="0.35">
      <c r="A1265" t="s">
        <v>0</v>
      </c>
      <c r="B1265" t="s">
        <v>6885</v>
      </c>
      <c r="C1265" t="s">
        <v>3489</v>
      </c>
      <c r="D1265" t="s">
        <v>2360</v>
      </c>
      <c r="E1265" t="s">
        <v>132</v>
      </c>
      <c r="F1265" t="b">
        <v>0</v>
      </c>
      <c r="G1265" t="s">
        <v>65</v>
      </c>
      <c r="H1265" s="1">
        <v>46036.625219907408</v>
      </c>
      <c r="I1265" t="b">
        <v>0</v>
      </c>
      <c r="J1265" t="b">
        <v>1</v>
      </c>
      <c r="K1265" t="s">
        <v>41</v>
      </c>
      <c r="L1265" t="s">
        <v>74</v>
      </c>
      <c r="M1265"/>
      <c r="N1265">
        <v>20</v>
      </c>
      <c r="O1265" t="s">
        <v>6886</v>
      </c>
      <c r="P1265" t="s">
        <v>6887</v>
      </c>
    </row>
    <row r="1266" spans="1:16" x14ac:dyDescent="0.35">
      <c r="A1266" t="s">
        <v>4</v>
      </c>
      <c r="B1266" t="s">
        <v>6888</v>
      </c>
      <c r="C1266" t="s">
        <v>81</v>
      </c>
      <c r="D1266" t="s">
        <v>4526</v>
      </c>
      <c r="E1266" t="s">
        <v>59</v>
      </c>
      <c r="F1266" t="b">
        <v>0</v>
      </c>
      <c r="G1266" t="s">
        <v>77</v>
      </c>
      <c r="H1266" s="1">
        <v>46036.625335648147</v>
      </c>
      <c r="I1266" t="b">
        <v>0</v>
      </c>
      <c r="J1266" t="b">
        <v>1</v>
      </c>
      <c r="K1266" t="s">
        <v>41</v>
      </c>
      <c r="L1266" t="s">
        <v>60</v>
      </c>
      <c r="M1266">
        <v>99100</v>
      </c>
      <c r="N1266"/>
      <c r="O1266" t="s">
        <v>6889</v>
      </c>
      <c r="P1266" t="s">
        <v>6890</v>
      </c>
    </row>
    <row r="1267" spans="1:16" x14ac:dyDescent="0.35">
      <c r="A1267" t="s">
        <v>4</v>
      </c>
      <c r="B1267" t="s">
        <v>6891</v>
      </c>
      <c r="C1267" t="s">
        <v>165</v>
      </c>
      <c r="D1267" t="s">
        <v>4526</v>
      </c>
      <c r="E1267" t="s">
        <v>59</v>
      </c>
      <c r="F1267" t="b">
        <v>0</v>
      </c>
      <c r="G1267" t="s">
        <v>73</v>
      </c>
      <c r="H1267" s="1">
        <v>46036.625543981478</v>
      </c>
      <c r="I1267" t="b">
        <v>0</v>
      </c>
      <c r="J1267" t="b">
        <v>1</v>
      </c>
      <c r="K1267" t="s">
        <v>41</v>
      </c>
      <c r="L1267" t="s">
        <v>60</v>
      </c>
      <c r="M1267">
        <v>136505</v>
      </c>
      <c r="N1267"/>
      <c r="O1267" t="s">
        <v>6889</v>
      </c>
      <c r="P1267" t="s">
        <v>6892</v>
      </c>
    </row>
    <row r="1268" spans="1:16" x14ac:dyDescent="0.35">
      <c r="A1268" t="s">
        <v>1</v>
      </c>
      <c r="B1268" t="s">
        <v>6893</v>
      </c>
      <c r="C1268" t="s">
        <v>81</v>
      </c>
      <c r="D1268" t="s">
        <v>4526</v>
      </c>
      <c r="E1268" t="s">
        <v>88</v>
      </c>
      <c r="F1268" t="b">
        <v>0</v>
      </c>
      <c r="G1268" t="s">
        <v>77</v>
      </c>
      <c r="H1268" s="1">
        <v>46036.626215277778</v>
      </c>
      <c r="I1268" t="b">
        <v>0</v>
      </c>
      <c r="J1268" t="b">
        <v>0</v>
      </c>
      <c r="K1268" t="s">
        <v>41</v>
      </c>
      <c r="L1268" t="s">
        <v>74</v>
      </c>
      <c r="M1268"/>
      <c r="N1268">
        <v>65</v>
      </c>
      <c r="O1268" t="s">
        <v>6894</v>
      </c>
      <c r="P1268" t="s">
        <v>6895</v>
      </c>
    </row>
    <row r="1269" spans="1:16" x14ac:dyDescent="0.35">
      <c r="A1269" t="s">
        <v>8</v>
      </c>
      <c r="B1269" t="s">
        <v>6896</v>
      </c>
      <c r="C1269" t="s">
        <v>76</v>
      </c>
      <c r="D1269" t="s">
        <v>5045</v>
      </c>
      <c r="E1269" t="s">
        <v>132</v>
      </c>
      <c r="F1269" t="b">
        <v>1</v>
      </c>
      <c r="G1269" t="s">
        <v>33</v>
      </c>
      <c r="H1269" s="1">
        <v>46036.631412037037</v>
      </c>
      <c r="I1269" t="b">
        <v>0</v>
      </c>
      <c r="J1269" t="b">
        <v>0</v>
      </c>
      <c r="K1269" t="s">
        <v>33</v>
      </c>
      <c r="L1269" t="s">
        <v>74</v>
      </c>
      <c r="M1269"/>
      <c r="N1269">
        <v>35</v>
      </c>
      <c r="O1269" t="s">
        <v>5046</v>
      </c>
      <c r="P1269" t="s">
        <v>5482</v>
      </c>
    </row>
    <row r="1270" spans="1:16" x14ac:dyDescent="0.35">
      <c r="A1270" t="s">
        <v>0</v>
      </c>
      <c r="B1270" t="s">
        <v>6897</v>
      </c>
      <c r="C1270" t="s">
        <v>6898</v>
      </c>
      <c r="D1270" t="s">
        <v>4526</v>
      </c>
      <c r="E1270" t="s">
        <v>59</v>
      </c>
      <c r="F1270" t="b">
        <v>0</v>
      </c>
      <c r="G1270" t="s">
        <v>40</v>
      </c>
      <c r="H1270" s="1">
        <v>46036.631574074083</v>
      </c>
      <c r="I1270" t="b">
        <v>1</v>
      </c>
      <c r="J1270" t="b">
        <v>0</v>
      </c>
      <c r="K1270" t="s">
        <v>40</v>
      </c>
      <c r="L1270" t="s">
        <v>60</v>
      </c>
      <c r="M1270">
        <v>43412.5</v>
      </c>
      <c r="N1270"/>
      <c r="O1270" t="s">
        <v>539</v>
      </c>
      <c r="P1270" t="s">
        <v>325</v>
      </c>
    </row>
    <row r="1271" spans="1:16" x14ac:dyDescent="0.35">
      <c r="A1271" t="s">
        <v>0</v>
      </c>
      <c r="B1271" t="s">
        <v>6899</v>
      </c>
      <c r="C1271" t="s">
        <v>76</v>
      </c>
      <c r="D1271" t="s">
        <v>4526</v>
      </c>
      <c r="E1271" t="s">
        <v>59</v>
      </c>
      <c r="F1271" t="b">
        <v>1</v>
      </c>
      <c r="G1271" t="s">
        <v>40</v>
      </c>
      <c r="H1271" s="1">
        <v>46036.631574074083</v>
      </c>
      <c r="I1271" t="b">
        <v>1</v>
      </c>
      <c r="J1271" t="b">
        <v>0</v>
      </c>
      <c r="K1271" t="s">
        <v>40</v>
      </c>
      <c r="L1271" t="s">
        <v>60</v>
      </c>
      <c r="M1271">
        <v>85000</v>
      </c>
      <c r="N1271"/>
      <c r="O1271" t="s">
        <v>5229</v>
      </c>
      <c r="P1271" t="s">
        <v>146</v>
      </c>
    </row>
    <row r="1272" spans="1:16" x14ac:dyDescent="0.35">
      <c r="A1272" t="s">
        <v>0</v>
      </c>
      <c r="B1272" t="s">
        <v>6900</v>
      </c>
      <c r="C1272" t="s">
        <v>76</v>
      </c>
      <c r="D1272" t="s">
        <v>4526</v>
      </c>
      <c r="E1272" t="s">
        <v>132</v>
      </c>
      <c r="F1272" t="b">
        <v>1</v>
      </c>
      <c r="G1272" t="s">
        <v>13</v>
      </c>
      <c r="H1272" s="1">
        <v>46036.632893518523</v>
      </c>
      <c r="I1272" t="b">
        <v>1</v>
      </c>
      <c r="J1272" t="b">
        <v>0</v>
      </c>
      <c r="K1272" t="s">
        <v>13</v>
      </c>
      <c r="L1272" t="s">
        <v>74</v>
      </c>
      <c r="M1272"/>
      <c r="N1272">
        <v>65</v>
      </c>
      <c r="O1272" t="s">
        <v>5046</v>
      </c>
    </row>
    <row r="1273" spans="1:16" x14ac:dyDescent="0.35">
      <c r="A1273" t="s">
        <v>8</v>
      </c>
      <c r="B1273" t="s">
        <v>6901</v>
      </c>
      <c r="C1273" t="s">
        <v>76</v>
      </c>
      <c r="D1273" t="s">
        <v>4526</v>
      </c>
      <c r="E1273" t="s">
        <v>132</v>
      </c>
      <c r="F1273" t="b">
        <v>1</v>
      </c>
      <c r="G1273" t="s">
        <v>13</v>
      </c>
      <c r="H1273" s="1">
        <v>46036.632939814823</v>
      </c>
      <c r="I1273" t="b">
        <v>0</v>
      </c>
      <c r="J1273" t="b">
        <v>0</v>
      </c>
      <c r="K1273" t="s">
        <v>13</v>
      </c>
      <c r="L1273" t="s">
        <v>74</v>
      </c>
      <c r="M1273"/>
      <c r="N1273">
        <v>35</v>
      </c>
      <c r="O1273" t="s">
        <v>5046</v>
      </c>
      <c r="P1273" t="s">
        <v>5482</v>
      </c>
    </row>
    <row r="1274" spans="1:16" x14ac:dyDescent="0.35">
      <c r="A1274" t="s">
        <v>8</v>
      </c>
      <c r="B1274" t="s">
        <v>6902</v>
      </c>
      <c r="C1274" t="s">
        <v>76</v>
      </c>
      <c r="D1274" t="s">
        <v>4526</v>
      </c>
      <c r="E1274" t="s">
        <v>132</v>
      </c>
      <c r="F1274" t="b">
        <v>1</v>
      </c>
      <c r="G1274" t="s">
        <v>13</v>
      </c>
      <c r="H1274" s="1">
        <v>46036.632939814823</v>
      </c>
      <c r="I1274" t="b">
        <v>0</v>
      </c>
      <c r="J1274" t="b">
        <v>0</v>
      </c>
      <c r="K1274" t="s">
        <v>13</v>
      </c>
      <c r="L1274" t="s">
        <v>74</v>
      </c>
      <c r="M1274"/>
      <c r="N1274">
        <v>14</v>
      </c>
      <c r="O1274" t="s">
        <v>5046</v>
      </c>
      <c r="P1274" t="s">
        <v>6903</v>
      </c>
    </row>
    <row r="1275" spans="1:16" x14ac:dyDescent="0.35">
      <c r="A1275" t="s">
        <v>1</v>
      </c>
      <c r="B1275" t="s">
        <v>6904</v>
      </c>
      <c r="C1275" t="s">
        <v>6905</v>
      </c>
      <c r="D1275" t="s">
        <v>4346</v>
      </c>
      <c r="E1275" t="s">
        <v>88</v>
      </c>
      <c r="F1275" t="b">
        <v>0</v>
      </c>
      <c r="G1275" t="s">
        <v>13</v>
      </c>
      <c r="H1275" s="1">
        <v>46036.632986111108</v>
      </c>
      <c r="I1275" t="b">
        <v>0</v>
      </c>
      <c r="J1275" t="b">
        <v>0</v>
      </c>
      <c r="K1275" t="s">
        <v>13</v>
      </c>
      <c r="L1275" t="s">
        <v>74</v>
      </c>
      <c r="M1275"/>
      <c r="N1275">
        <v>42</v>
      </c>
      <c r="O1275" t="s">
        <v>6906</v>
      </c>
      <c r="P1275" t="s">
        <v>3942</v>
      </c>
    </row>
    <row r="1276" spans="1:16" x14ac:dyDescent="0.35">
      <c r="A1276" t="s">
        <v>5</v>
      </c>
      <c r="B1276" t="s">
        <v>6907</v>
      </c>
      <c r="C1276" t="s">
        <v>6489</v>
      </c>
      <c r="D1276" t="s">
        <v>4526</v>
      </c>
      <c r="E1276" t="s">
        <v>59</v>
      </c>
      <c r="F1276" t="b">
        <v>0</v>
      </c>
      <c r="G1276" t="s">
        <v>20</v>
      </c>
      <c r="H1276" s="1">
        <v>46036.63585648148</v>
      </c>
      <c r="I1276" t="b">
        <v>1</v>
      </c>
      <c r="J1276" t="b">
        <v>0</v>
      </c>
      <c r="K1276" t="s">
        <v>20</v>
      </c>
      <c r="L1276" t="s">
        <v>60</v>
      </c>
      <c r="M1276">
        <v>85000</v>
      </c>
      <c r="N1276"/>
      <c r="O1276" t="s">
        <v>6908</v>
      </c>
      <c r="P1276" t="s">
        <v>6909</v>
      </c>
    </row>
    <row r="1277" spans="1:16" x14ac:dyDescent="0.35">
      <c r="A1277" t="s">
        <v>0</v>
      </c>
      <c r="B1277" t="s">
        <v>6910</v>
      </c>
      <c r="C1277" t="s">
        <v>218</v>
      </c>
      <c r="D1277" t="s">
        <v>111</v>
      </c>
      <c r="E1277" t="s">
        <v>88</v>
      </c>
      <c r="F1277" t="b">
        <v>0</v>
      </c>
      <c r="G1277" t="s">
        <v>63</v>
      </c>
      <c r="H1277" s="1">
        <v>46036.636030092603</v>
      </c>
      <c r="I1277" t="b">
        <v>1</v>
      </c>
      <c r="J1277" t="b">
        <v>0</v>
      </c>
      <c r="K1277" t="s">
        <v>41</v>
      </c>
      <c r="L1277" t="s">
        <v>74</v>
      </c>
      <c r="M1277"/>
      <c r="N1277">
        <v>87.03</v>
      </c>
      <c r="O1277" t="s">
        <v>111</v>
      </c>
      <c r="P1277" t="s">
        <v>3501</v>
      </c>
    </row>
    <row r="1278" spans="1:16" x14ac:dyDescent="0.35">
      <c r="A1278" t="s">
        <v>2</v>
      </c>
      <c r="B1278" t="s">
        <v>6911</v>
      </c>
      <c r="C1278" t="s">
        <v>319</v>
      </c>
      <c r="D1278" t="s">
        <v>5349</v>
      </c>
      <c r="E1278" t="s">
        <v>59</v>
      </c>
      <c r="F1278" t="b">
        <v>0</v>
      </c>
      <c r="G1278" t="s">
        <v>65</v>
      </c>
      <c r="H1278" s="1">
        <v>46036.667650462958</v>
      </c>
      <c r="I1278" t="b">
        <v>0</v>
      </c>
      <c r="J1278" t="b">
        <v>1</v>
      </c>
      <c r="K1278" t="s">
        <v>41</v>
      </c>
      <c r="L1278" t="s">
        <v>60</v>
      </c>
      <c r="M1278">
        <v>185000</v>
      </c>
      <c r="N1278"/>
      <c r="O1278" t="s">
        <v>195</v>
      </c>
      <c r="P1278" t="s">
        <v>6912</v>
      </c>
    </row>
    <row r="1279" spans="1:16" x14ac:dyDescent="0.35">
      <c r="A1279" t="s">
        <v>1</v>
      </c>
      <c r="B1279" t="s">
        <v>1542</v>
      </c>
      <c r="C1279" t="s">
        <v>1669</v>
      </c>
      <c r="D1279" t="s">
        <v>2360</v>
      </c>
      <c r="E1279" t="s">
        <v>59</v>
      </c>
      <c r="F1279" t="b">
        <v>0</v>
      </c>
      <c r="G1279" t="s">
        <v>65</v>
      </c>
      <c r="H1279" s="1">
        <v>46036.668414351851</v>
      </c>
      <c r="I1279" t="b">
        <v>0</v>
      </c>
      <c r="J1279" t="b">
        <v>0</v>
      </c>
      <c r="K1279" t="s">
        <v>41</v>
      </c>
      <c r="L1279" t="s">
        <v>60</v>
      </c>
      <c r="M1279">
        <v>157675</v>
      </c>
      <c r="N1279"/>
      <c r="O1279" t="s">
        <v>1292</v>
      </c>
      <c r="P1279" t="s">
        <v>6913</v>
      </c>
    </row>
    <row r="1280" spans="1:16" x14ac:dyDescent="0.35">
      <c r="A1280" t="s">
        <v>1</v>
      </c>
      <c r="B1280" t="s">
        <v>6914</v>
      </c>
      <c r="C1280" t="s">
        <v>4956</v>
      </c>
      <c r="D1280" t="s">
        <v>4531</v>
      </c>
      <c r="E1280" t="s">
        <v>59</v>
      </c>
      <c r="F1280" t="b">
        <v>0</v>
      </c>
      <c r="G1280" t="s">
        <v>4560</v>
      </c>
      <c r="H1280" s="1">
        <v>46036.670416666668</v>
      </c>
      <c r="I1280" t="b">
        <v>1</v>
      </c>
      <c r="J1280" t="b">
        <v>0</v>
      </c>
      <c r="K1280" t="s">
        <v>4560</v>
      </c>
      <c r="L1280" t="s">
        <v>60</v>
      </c>
      <c r="M1280">
        <v>26000</v>
      </c>
      <c r="N1280"/>
      <c r="O1280" t="s">
        <v>6915</v>
      </c>
    </row>
    <row r="1281" spans="1:16" x14ac:dyDescent="0.35">
      <c r="A1281" t="s">
        <v>1</v>
      </c>
      <c r="B1281" t="s">
        <v>6916</v>
      </c>
      <c r="C1281" t="s">
        <v>4956</v>
      </c>
      <c r="D1281" t="s">
        <v>4531</v>
      </c>
      <c r="E1281" t="s">
        <v>59</v>
      </c>
      <c r="F1281" t="b">
        <v>0</v>
      </c>
      <c r="G1281" t="s">
        <v>4560</v>
      </c>
      <c r="H1281" s="1">
        <v>46036.670416666668</v>
      </c>
      <c r="I1281" t="b">
        <v>1</v>
      </c>
      <c r="J1281" t="b">
        <v>0</v>
      </c>
      <c r="K1281" t="s">
        <v>4560</v>
      </c>
      <c r="L1281" t="s">
        <v>60</v>
      </c>
      <c r="M1281">
        <v>90000</v>
      </c>
      <c r="N1281"/>
      <c r="O1281" t="s">
        <v>6915</v>
      </c>
    </row>
    <row r="1282" spans="1:16" x14ac:dyDescent="0.35">
      <c r="A1282" t="s">
        <v>0</v>
      </c>
      <c r="B1282" t="s">
        <v>6917</v>
      </c>
      <c r="C1282" t="s">
        <v>5067</v>
      </c>
      <c r="D1282" t="s">
        <v>4526</v>
      </c>
      <c r="E1282" t="s">
        <v>88</v>
      </c>
      <c r="F1282" t="b">
        <v>0</v>
      </c>
      <c r="G1282" t="s">
        <v>40</v>
      </c>
      <c r="H1282" s="1">
        <v>46036.67324074074</v>
      </c>
      <c r="I1282" t="b">
        <v>1</v>
      </c>
      <c r="J1282" t="b">
        <v>0</v>
      </c>
      <c r="K1282" t="s">
        <v>40</v>
      </c>
      <c r="L1282" t="s">
        <v>74</v>
      </c>
      <c r="M1282"/>
      <c r="N1282">
        <v>85</v>
      </c>
      <c r="O1282" t="s">
        <v>6918</v>
      </c>
      <c r="P1282" t="s">
        <v>6919</v>
      </c>
    </row>
    <row r="1283" spans="1:16" x14ac:dyDescent="0.35">
      <c r="A1283" t="s">
        <v>0</v>
      </c>
      <c r="B1283" t="s">
        <v>6920</v>
      </c>
      <c r="C1283" t="s">
        <v>76</v>
      </c>
      <c r="D1283" t="s">
        <v>4526</v>
      </c>
      <c r="E1283" t="s">
        <v>88</v>
      </c>
      <c r="F1283" t="b">
        <v>1</v>
      </c>
      <c r="G1283" t="s">
        <v>40</v>
      </c>
      <c r="H1283" s="1">
        <v>46036.673321759263</v>
      </c>
      <c r="I1283" t="b">
        <v>0</v>
      </c>
      <c r="J1283" t="b">
        <v>0</v>
      </c>
      <c r="K1283" t="s">
        <v>40</v>
      </c>
      <c r="L1283" t="s">
        <v>60</v>
      </c>
      <c r="M1283">
        <v>90000</v>
      </c>
      <c r="N1283"/>
      <c r="O1283" t="s">
        <v>6921</v>
      </c>
      <c r="P1283" t="s">
        <v>462</v>
      </c>
    </row>
    <row r="1284" spans="1:16" x14ac:dyDescent="0.35">
      <c r="A1284" t="s">
        <v>8</v>
      </c>
      <c r="B1284" t="s">
        <v>6922</v>
      </c>
      <c r="C1284" t="s">
        <v>40</v>
      </c>
      <c r="D1284" t="s">
        <v>4526</v>
      </c>
      <c r="E1284" t="s">
        <v>59</v>
      </c>
      <c r="F1284" t="b">
        <v>0</v>
      </c>
      <c r="G1284" t="s">
        <v>40</v>
      </c>
      <c r="H1284" s="1">
        <v>46036.673425925917</v>
      </c>
      <c r="I1284" t="b">
        <v>0</v>
      </c>
      <c r="J1284" t="b">
        <v>0</v>
      </c>
      <c r="K1284" t="s">
        <v>40</v>
      </c>
      <c r="L1284" t="s">
        <v>60</v>
      </c>
      <c r="M1284">
        <v>115000</v>
      </c>
      <c r="N1284"/>
      <c r="O1284" t="s">
        <v>6923</v>
      </c>
      <c r="P1284" t="s">
        <v>208</v>
      </c>
    </row>
    <row r="1285" spans="1:16" x14ac:dyDescent="0.35">
      <c r="A1285" t="s">
        <v>1</v>
      </c>
      <c r="B1285" t="s">
        <v>316</v>
      </c>
      <c r="C1285" t="s">
        <v>6924</v>
      </c>
      <c r="D1285" t="s">
        <v>4526</v>
      </c>
      <c r="E1285" t="s">
        <v>59</v>
      </c>
      <c r="F1285" t="b">
        <v>0</v>
      </c>
      <c r="G1285" t="s">
        <v>40</v>
      </c>
      <c r="H1285" s="1">
        <v>46036.673425925917</v>
      </c>
      <c r="I1285" t="b">
        <v>0</v>
      </c>
      <c r="J1285" t="b">
        <v>0</v>
      </c>
      <c r="K1285" t="s">
        <v>40</v>
      </c>
      <c r="L1285" t="s">
        <v>60</v>
      </c>
      <c r="M1285">
        <v>76500</v>
      </c>
      <c r="N1285"/>
      <c r="O1285" t="s">
        <v>6925</v>
      </c>
      <c r="P1285" t="s">
        <v>6926</v>
      </c>
    </row>
    <row r="1286" spans="1:16" x14ac:dyDescent="0.35">
      <c r="A1286" t="s">
        <v>5</v>
      </c>
      <c r="B1286" t="s">
        <v>6927</v>
      </c>
      <c r="C1286" t="s">
        <v>2408</v>
      </c>
      <c r="D1286" t="s">
        <v>4526</v>
      </c>
      <c r="E1286" t="s">
        <v>59</v>
      </c>
      <c r="F1286" t="b">
        <v>0</v>
      </c>
      <c r="G1286" t="s">
        <v>13</v>
      </c>
      <c r="H1286" s="1">
        <v>46036.67465277778</v>
      </c>
      <c r="I1286" t="b">
        <v>0</v>
      </c>
      <c r="J1286" t="b">
        <v>0</v>
      </c>
      <c r="K1286" t="s">
        <v>13</v>
      </c>
      <c r="L1286" t="s">
        <v>60</v>
      </c>
      <c r="M1286">
        <v>144500</v>
      </c>
      <c r="N1286"/>
      <c r="O1286" t="s">
        <v>1626</v>
      </c>
      <c r="P1286" t="s">
        <v>6928</v>
      </c>
    </row>
    <row r="1287" spans="1:16" x14ac:dyDescent="0.35">
      <c r="A1287" t="s">
        <v>0</v>
      </c>
      <c r="B1287" t="s">
        <v>6929</v>
      </c>
      <c r="C1287" t="s">
        <v>4963</v>
      </c>
      <c r="D1287" t="s">
        <v>4531</v>
      </c>
      <c r="E1287" t="s">
        <v>59</v>
      </c>
      <c r="F1287" t="b">
        <v>0</v>
      </c>
      <c r="G1287" t="s">
        <v>4963</v>
      </c>
      <c r="H1287" s="1">
        <v>46036.681400462963</v>
      </c>
      <c r="I1287" t="b">
        <v>1</v>
      </c>
      <c r="J1287" t="b">
        <v>0</v>
      </c>
      <c r="K1287" t="s">
        <v>4963</v>
      </c>
      <c r="L1287" t="s">
        <v>60</v>
      </c>
      <c r="M1287">
        <v>23070</v>
      </c>
      <c r="N1287"/>
      <c r="O1287" t="s">
        <v>6930</v>
      </c>
      <c r="P1287" t="s">
        <v>6931</v>
      </c>
    </row>
    <row r="1288" spans="1:16" x14ac:dyDescent="0.35">
      <c r="A1288" t="s">
        <v>0</v>
      </c>
      <c r="B1288" t="s">
        <v>1550</v>
      </c>
      <c r="C1288" t="s">
        <v>2662</v>
      </c>
      <c r="D1288" t="s">
        <v>2360</v>
      </c>
      <c r="E1288" t="s">
        <v>59</v>
      </c>
      <c r="F1288" t="b">
        <v>0</v>
      </c>
      <c r="G1288" t="s">
        <v>65</v>
      </c>
      <c r="H1288" s="1">
        <v>46036.708506944437</v>
      </c>
      <c r="I1288" t="b">
        <v>1</v>
      </c>
      <c r="J1288" t="b">
        <v>0</v>
      </c>
      <c r="K1288" t="s">
        <v>41</v>
      </c>
      <c r="L1288" t="s">
        <v>60</v>
      </c>
      <c r="M1288">
        <v>97500</v>
      </c>
      <c r="N1288"/>
      <c r="O1288" t="s">
        <v>6932</v>
      </c>
      <c r="P1288" t="s">
        <v>954</v>
      </c>
    </row>
    <row r="1289" spans="1:16" x14ac:dyDescent="0.35">
      <c r="A1289" t="s">
        <v>0</v>
      </c>
      <c r="B1289" t="s">
        <v>6933</v>
      </c>
      <c r="C1289" t="s">
        <v>765</v>
      </c>
      <c r="D1289" t="s">
        <v>2360</v>
      </c>
      <c r="E1289" t="s">
        <v>59</v>
      </c>
      <c r="F1289" t="b">
        <v>0</v>
      </c>
      <c r="G1289" t="s">
        <v>65</v>
      </c>
      <c r="H1289" s="1">
        <v>46036.708553240736</v>
      </c>
      <c r="I1289" t="b">
        <v>1</v>
      </c>
      <c r="J1289" t="b">
        <v>0</v>
      </c>
      <c r="K1289" t="s">
        <v>41</v>
      </c>
      <c r="L1289" t="s">
        <v>74</v>
      </c>
      <c r="M1289"/>
      <c r="N1289">
        <v>30.5</v>
      </c>
      <c r="O1289" t="s">
        <v>6934</v>
      </c>
      <c r="P1289" t="s">
        <v>3512</v>
      </c>
    </row>
    <row r="1290" spans="1:16" x14ac:dyDescent="0.35">
      <c r="A1290" t="s">
        <v>0</v>
      </c>
      <c r="B1290" t="s">
        <v>6935</v>
      </c>
      <c r="C1290" t="s">
        <v>246</v>
      </c>
      <c r="D1290" t="s">
        <v>2360</v>
      </c>
      <c r="E1290" t="s">
        <v>59</v>
      </c>
      <c r="F1290" t="b">
        <v>0</v>
      </c>
      <c r="G1290" t="s">
        <v>65</v>
      </c>
      <c r="H1290" s="1">
        <v>46036.70857638889</v>
      </c>
      <c r="I1290" t="b">
        <v>0</v>
      </c>
      <c r="J1290" t="b">
        <v>0</v>
      </c>
      <c r="K1290" t="s">
        <v>41</v>
      </c>
      <c r="L1290" t="s">
        <v>60</v>
      </c>
      <c r="M1290">
        <v>136041</v>
      </c>
      <c r="N1290"/>
      <c r="O1290" t="s">
        <v>1292</v>
      </c>
      <c r="P1290" t="s">
        <v>6936</v>
      </c>
    </row>
    <row r="1291" spans="1:16" x14ac:dyDescent="0.35">
      <c r="A1291" t="s">
        <v>0</v>
      </c>
      <c r="B1291" t="s">
        <v>6937</v>
      </c>
      <c r="C1291" t="s">
        <v>172</v>
      </c>
      <c r="D1291" t="s">
        <v>4526</v>
      </c>
      <c r="E1291" t="s">
        <v>59</v>
      </c>
      <c r="F1291" t="b">
        <v>0</v>
      </c>
      <c r="G1291" t="s">
        <v>68</v>
      </c>
      <c r="H1291" s="1">
        <v>46036.70890046296</v>
      </c>
      <c r="I1291" t="b">
        <v>1</v>
      </c>
      <c r="J1291" t="b">
        <v>1</v>
      </c>
      <c r="K1291" t="s">
        <v>41</v>
      </c>
      <c r="L1291" t="s">
        <v>60</v>
      </c>
      <c r="M1291">
        <v>88300</v>
      </c>
      <c r="N1291"/>
      <c r="O1291" t="s">
        <v>6938</v>
      </c>
      <c r="P1291" t="s">
        <v>6939</v>
      </c>
    </row>
    <row r="1292" spans="1:16" x14ac:dyDescent="0.35">
      <c r="A1292" t="s">
        <v>2</v>
      </c>
      <c r="B1292" t="s">
        <v>6940</v>
      </c>
      <c r="C1292" t="s">
        <v>211</v>
      </c>
      <c r="D1292" t="s">
        <v>5349</v>
      </c>
      <c r="E1292" t="s">
        <v>59</v>
      </c>
      <c r="F1292" t="b">
        <v>0</v>
      </c>
      <c r="G1292" t="s">
        <v>65</v>
      </c>
      <c r="H1292" s="1">
        <v>46036.709317129629</v>
      </c>
      <c r="I1292" t="b">
        <v>0</v>
      </c>
      <c r="J1292" t="b">
        <v>1</v>
      </c>
      <c r="K1292" t="s">
        <v>41</v>
      </c>
      <c r="L1292" t="s">
        <v>60</v>
      </c>
      <c r="M1292">
        <v>184325</v>
      </c>
      <c r="N1292"/>
      <c r="O1292" t="s">
        <v>528</v>
      </c>
      <c r="P1292" t="s">
        <v>6941</v>
      </c>
    </row>
    <row r="1293" spans="1:16" x14ac:dyDescent="0.35">
      <c r="A1293" t="s">
        <v>8</v>
      </c>
      <c r="B1293" t="s">
        <v>6942</v>
      </c>
      <c r="C1293" t="s">
        <v>326</v>
      </c>
      <c r="D1293" t="s">
        <v>4630</v>
      </c>
      <c r="E1293" t="s">
        <v>59</v>
      </c>
      <c r="F1293" t="b">
        <v>0</v>
      </c>
      <c r="G1293" t="s">
        <v>77</v>
      </c>
      <c r="H1293" s="1">
        <v>46036.709444444437</v>
      </c>
      <c r="I1293" t="b">
        <v>0</v>
      </c>
      <c r="J1293" t="b">
        <v>0</v>
      </c>
      <c r="K1293" t="s">
        <v>41</v>
      </c>
      <c r="L1293" t="s">
        <v>60</v>
      </c>
      <c r="M1293">
        <v>170000</v>
      </c>
      <c r="N1293"/>
      <c r="O1293" t="s">
        <v>1164</v>
      </c>
      <c r="P1293" t="s">
        <v>6943</v>
      </c>
    </row>
    <row r="1294" spans="1:16" x14ac:dyDescent="0.35">
      <c r="A1294" t="s">
        <v>2</v>
      </c>
      <c r="B1294" t="s">
        <v>158</v>
      </c>
      <c r="C1294" t="s">
        <v>457</v>
      </c>
      <c r="D1294" t="s">
        <v>4346</v>
      </c>
      <c r="E1294" t="s">
        <v>59</v>
      </c>
      <c r="F1294" t="b">
        <v>0</v>
      </c>
      <c r="G1294" t="s">
        <v>77</v>
      </c>
      <c r="H1294" s="1">
        <v>46036.709444444437</v>
      </c>
      <c r="I1294" t="b">
        <v>0</v>
      </c>
      <c r="J1294" t="b">
        <v>1</v>
      </c>
      <c r="K1294" t="s">
        <v>41</v>
      </c>
      <c r="L1294" t="s">
        <v>60</v>
      </c>
      <c r="M1294">
        <v>95000</v>
      </c>
      <c r="N1294"/>
      <c r="O1294" t="s">
        <v>6944</v>
      </c>
      <c r="P1294" t="s">
        <v>6945</v>
      </c>
    </row>
    <row r="1295" spans="1:16" x14ac:dyDescent="0.35">
      <c r="A1295" t="s">
        <v>1</v>
      </c>
      <c r="B1295" t="s">
        <v>6946</v>
      </c>
      <c r="C1295" t="s">
        <v>273</v>
      </c>
      <c r="D1295" t="s">
        <v>5349</v>
      </c>
      <c r="E1295" t="s">
        <v>59</v>
      </c>
      <c r="F1295" t="b">
        <v>0</v>
      </c>
      <c r="G1295" t="s">
        <v>65</v>
      </c>
      <c r="H1295" s="1">
        <v>46036.70989583333</v>
      </c>
      <c r="I1295" t="b">
        <v>0</v>
      </c>
      <c r="J1295" t="b">
        <v>1</v>
      </c>
      <c r="K1295" t="s">
        <v>41</v>
      </c>
      <c r="L1295" t="s">
        <v>60</v>
      </c>
      <c r="M1295">
        <v>195000</v>
      </c>
      <c r="N1295"/>
      <c r="O1295" t="s">
        <v>6947</v>
      </c>
      <c r="P1295" t="s">
        <v>5590</v>
      </c>
    </row>
    <row r="1296" spans="1:16" x14ac:dyDescent="0.35">
      <c r="A1296" t="s">
        <v>1</v>
      </c>
      <c r="B1296" t="s">
        <v>6948</v>
      </c>
      <c r="C1296" t="s">
        <v>121</v>
      </c>
      <c r="D1296" t="s">
        <v>5349</v>
      </c>
      <c r="E1296" t="s">
        <v>59</v>
      </c>
      <c r="F1296" t="b">
        <v>0</v>
      </c>
      <c r="G1296" t="s">
        <v>65</v>
      </c>
      <c r="H1296" s="1">
        <v>46036.71</v>
      </c>
      <c r="I1296" t="b">
        <v>1</v>
      </c>
      <c r="J1296" t="b">
        <v>1</v>
      </c>
      <c r="K1296" t="s">
        <v>41</v>
      </c>
      <c r="L1296" t="s">
        <v>60</v>
      </c>
      <c r="M1296">
        <v>146000</v>
      </c>
      <c r="N1296"/>
      <c r="O1296" t="s">
        <v>6947</v>
      </c>
      <c r="P1296" t="s">
        <v>4628</v>
      </c>
    </row>
    <row r="1297" spans="1:16" x14ac:dyDescent="0.35">
      <c r="A1297" t="s">
        <v>1</v>
      </c>
      <c r="B1297" t="s">
        <v>6949</v>
      </c>
      <c r="C1297" t="s">
        <v>273</v>
      </c>
      <c r="D1297" t="s">
        <v>4526</v>
      </c>
      <c r="E1297" t="s">
        <v>59</v>
      </c>
      <c r="F1297" t="b">
        <v>0</v>
      </c>
      <c r="G1297" t="s">
        <v>65</v>
      </c>
      <c r="H1297" s="1">
        <v>46036.710300925923</v>
      </c>
      <c r="I1297" t="b">
        <v>0</v>
      </c>
      <c r="J1297" t="b">
        <v>1</v>
      </c>
      <c r="K1297" t="s">
        <v>41</v>
      </c>
      <c r="L1297" t="s">
        <v>60</v>
      </c>
      <c r="M1297">
        <v>170000</v>
      </c>
      <c r="N1297"/>
      <c r="O1297" t="s">
        <v>6950</v>
      </c>
      <c r="P1297" t="s">
        <v>5590</v>
      </c>
    </row>
    <row r="1298" spans="1:16" x14ac:dyDescent="0.35">
      <c r="A1298" t="s">
        <v>1</v>
      </c>
      <c r="B1298" t="s">
        <v>6949</v>
      </c>
      <c r="C1298" t="s">
        <v>121</v>
      </c>
      <c r="D1298" t="s">
        <v>2360</v>
      </c>
      <c r="E1298" t="s">
        <v>59</v>
      </c>
      <c r="F1298" t="b">
        <v>0</v>
      </c>
      <c r="G1298" t="s">
        <v>77</v>
      </c>
      <c r="H1298" s="1">
        <v>46036.710717592592</v>
      </c>
      <c r="I1298" t="b">
        <v>0</v>
      </c>
      <c r="J1298" t="b">
        <v>0</v>
      </c>
      <c r="K1298" t="s">
        <v>41</v>
      </c>
      <c r="L1298" t="s">
        <v>60</v>
      </c>
      <c r="M1298">
        <v>186500</v>
      </c>
      <c r="N1298"/>
      <c r="O1298" t="s">
        <v>6950</v>
      </c>
      <c r="P1298" t="s">
        <v>5590</v>
      </c>
    </row>
    <row r="1299" spans="1:16" x14ac:dyDescent="0.35">
      <c r="A1299" t="s">
        <v>1</v>
      </c>
      <c r="B1299" t="s">
        <v>1</v>
      </c>
      <c r="C1299" t="s">
        <v>1614</v>
      </c>
      <c r="D1299" t="s">
        <v>4526</v>
      </c>
      <c r="E1299" t="s">
        <v>59</v>
      </c>
      <c r="F1299" t="b">
        <v>0</v>
      </c>
      <c r="G1299" t="s">
        <v>77</v>
      </c>
      <c r="H1299" s="1">
        <v>46036.710729166669</v>
      </c>
      <c r="I1299" t="b">
        <v>0</v>
      </c>
      <c r="J1299" t="b">
        <v>1</v>
      </c>
      <c r="K1299" t="s">
        <v>41</v>
      </c>
      <c r="L1299" t="s">
        <v>60</v>
      </c>
      <c r="M1299">
        <v>144500</v>
      </c>
      <c r="N1299"/>
      <c r="O1299" t="s">
        <v>4608</v>
      </c>
      <c r="P1299" t="s">
        <v>6951</v>
      </c>
    </row>
    <row r="1300" spans="1:16" x14ac:dyDescent="0.35">
      <c r="A1300" t="s">
        <v>1</v>
      </c>
      <c r="B1300" t="s">
        <v>6952</v>
      </c>
      <c r="C1300" t="s">
        <v>76</v>
      </c>
      <c r="D1300" t="s">
        <v>4526</v>
      </c>
      <c r="E1300" t="s">
        <v>59</v>
      </c>
      <c r="F1300" t="b">
        <v>1</v>
      </c>
      <c r="G1300" t="s">
        <v>40</v>
      </c>
      <c r="H1300" s="1">
        <v>46036.715196759258</v>
      </c>
      <c r="I1300" t="b">
        <v>1</v>
      </c>
      <c r="J1300" t="b">
        <v>0</v>
      </c>
      <c r="K1300" t="s">
        <v>40</v>
      </c>
      <c r="L1300" t="s">
        <v>60</v>
      </c>
      <c r="M1300">
        <v>125000</v>
      </c>
      <c r="N1300"/>
      <c r="O1300" t="s">
        <v>6953</v>
      </c>
      <c r="P1300" t="s">
        <v>6954</v>
      </c>
    </row>
    <row r="1301" spans="1:16" x14ac:dyDescent="0.35">
      <c r="A1301" t="s">
        <v>5</v>
      </c>
      <c r="B1301" t="s">
        <v>6955</v>
      </c>
      <c r="C1301" t="s">
        <v>6956</v>
      </c>
      <c r="D1301" t="s">
        <v>4526</v>
      </c>
      <c r="E1301" t="s">
        <v>59</v>
      </c>
      <c r="F1301" t="b">
        <v>0</v>
      </c>
      <c r="G1301" t="s">
        <v>40</v>
      </c>
      <c r="H1301" s="1">
        <v>46036.715266203697</v>
      </c>
      <c r="I1301" t="b">
        <v>0</v>
      </c>
      <c r="J1301" t="b">
        <v>0</v>
      </c>
      <c r="K1301" t="s">
        <v>40</v>
      </c>
      <c r="L1301" t="s">
        <v>60</v>
      </c>
      <c r="M1301">
        <v>87500</v>
      </c>
      <c r="N1301"/>
      <c r="O1301" t="s">
        <v>6957</v>
      </c>
      <c r="P1301" t="s">
        <v>3367</v>
      </c>
    </row>
    <row r="1302" spans="1:16" x14ac:dyDescent="0.35">
      <c r="A1302" t="s">
        <v>4</v>
      </c>
      <c r="B1302" t="s">
        <v>6958</v>
      </c>
      <c r="C1302" t="s">
        <v>76</v>
      </c>
      <c r="D1302" t="s">
        <v>4526</v>
      </c>
      <c r="E1302" t="s">
        <v>59</v>
      </c>
      <c r="F1302" t="b">
        <v>1</v>
      </c>
      <c r="G1302" t="s">
        <v>13</v>
      </c>
      <c r="H1302" s="1">
        <v>46036.71634259259</v>
      </c>
      <c r="I1302" t="b">
        <v>0</v>
      </c>
      <c r="J1302" t="b">
        <v>0</v>
      </c>
      <c r="K1302" t="s">
        <v>13</v>
      </c>
      <c r="L1302" t="s">
        <v>60</v>
      </c>
      <c r="M1302">
        <v>157500</v>
      </c>
      <c r="N1302"/>
      <c r="O1302" t="s">
        <v>6959</v>
      </c>
      <c r="P1302" t="s">
        <v>6960</v>
      </c>
    </row>
    <row r="1303" spans="1:16" x14ac:dyDescent="0.35">
      <c r="A1303" t="s">
        <v>3</v>
      </c>
      <c r="B1303" t="s">
        <v>6961</v>
      </c>
      <c r="C1303" t="s">
        <v>420</v>
      </c>
      <c r="D1303" t="s">
        <v>4526</v>
      </c>
      <c r="E1303" t="s">
        <v>59</v>
      </c>
      <c r="F1303" t="b">
        <v>0</v>
      </c>
      <c r="G1303" t="s">
        <v>65</v>
      </c>
      <c r="H1303" s="1">
        <v>46036.750219907408</v>
      </c>
      <c r="I1303" t="b">
        <v>0</v>
      </c>
      <c r="J1303" t="b">
        <v>0</v>
      </c>
      <c r="K1303" t="s">
        <v>41</v>
      </c>
      <c r="L1303" t="s">
        <v>74</v>
      </c>
      <c r="M1303"/>
      <c r="N1303">
        <v>60</v>
      </c>
      <c r="O1303" t="s">
        <v>6962</v>
      </c>
      <c r="P1303" t="s">
        <v>6963</v>
      </c>
    </row>
    <row r="1304" spans="1:16" x14ac:dyDescent="0.35">
      <c r="A1304" t="s">
        <v>2</v>
      </c>
      <c r="B1304" t="s">
        <v>6460</v>
      </c>
      <c r="C1304" t="s">
        <v>194</v>
      </c>
      <c r="D1304" t="s">
        <v>4346</v>
      </c>
      <c r="E1304" t="s">
        <v>59</v>
      </c>
      <c r="F1304" t="b">
        <v>0</v>
      </c>
      <c r="G1304" t="s">
        <v>65</v>
      </c>
      <c r="H1304" s="1">
        <v>46036.751030092593</v>
      </c>
      <c r="I1304" t="b">
        <v>0</v>
      </c>
      <c r="J1304" t="b">
        <v>1</v>
      </c>
      <c r="K1304" t="s">
        <v>41</v>
      </c>
      <c r="L1304" t="s">
        <v>60</v>
      </c>
      <c r="M1304">
        <v>160000</v>
      </c>
      <c r="N1304"/>
      <c r="O1304" t="s">
        <v>1183</v>
      </c>
      <c r="P1304" t="s">
        <v>6461</v>
      </c>
    </row>
    <row r="1305" spans="1:16" x14ac:dyDescent="0.35">
      <c r="A1305" t="s">
        <v>6</v>
      </c>
      <c r="B1305" t="s">
        <v>6964</v>
      </c>
      <c r="C1305" t="s">
        <v>79</v>
      </c>
      <c r="D1305" t="s">
        <v>4526</v>
      </c>
      <c r="E1305" t="s">
        <v>59</v>
      </c>
      <c r="F1305" t="b">
        <v>0</v>
      </c>
      <c r="G1305" t="s">
        <v>77</v>
      </c>
      <c r="H1305" s="1">
        <v>46036.751111111109</v>
      </c>
      <c r="I1305" t="b">
        <v>0</v>
      </c>
      <c r="J1305" t="b">
        <v>1</v>
      </c>
      <c r="K1305" t="s">
        <v>41</v>
      </c>
      <c r="L1305" t="s">
        <v>60</v>
      </c>
      <c r="M1305">
        <v>192500</v>
      </c>
      <c r="N1305"/>
      <c r="O1305" t="s">
        <v>1990</v>
      </c>
      <c r="P1305" t="s">
        <v>310</v>
      </c>
    </row>
    <row r="1306" spans="1:16" x14ac:dyDescent="0.35">
      <c r="A1306" t="s">
        <v>5</v>
      </c>
      <c r="B1306" t="s">
        <v>6965</v>
      </c>
      <c r="C1306" t="s">
        <v>6966</v>
      </c>
      <c r="D1306" t="s">
        <v>4630</v>
      </c>
      <c r="E1306" t="s">
        <v>59</v>
      </c>
      <c r="F1306" t="b">
        <v>0</v>
      </c>
      <c r="G1306" t="s">
        <v>65</v>
      </c>
      <c r="H1306" s="1">
        <v>46036.751539351862</v>
      </c>
      <c r="I1306" t="b">
        <v>1</v>
      </c>
      <c r="J1306" t="b">
        <v>1</v>
      </c>
      <c r="K1306" t="s">
        <v>41</v>
      </c>
      <c r="L1306" t="s">
        <v>60</v>
      </c>
      <c r="M1306">
        <v>136000</v>
      </c>
      <c r="N1306"/>
      <c r="O1306" t="s">
        <v>6254</v>
      </c>
      <c r="P1306" t="s">
        <v>6967</v>
      </c>
    </row>
    <row r="1307" spans="1:16" x14ac:dyDescent="0.35">
      <c r="A1307" t="s">
        <v>1</v>
      </c>
      <c r="B1307" t="s">
        <v>6148</v>
      </c>
      <c r="C1307" t="s">
        <v>67</v>
      </c>
      <c r="D1307" t="s">
        <v>4346</v>
      </c>
      <c r="E1307" t="s">
        <v>88</v>
      </c>
      <c r="F1307" t="b">
        <v>0</v>
      </c>
      <c r="G1307" t="s">
        <v>65</v>
      </c>
      <c r="H1307" s="1">
        <v>46036.751643518517</v>
      </c>
      <c r="I1307" t="b">
        <v>0</v>
      </c>
      <c r="J1307" t="b">
        <v>1</v>
      </c>
      <c r="K1307" t="s">
        <v>41</v>
      </c>
      <c r="L1307" t="s">
        <v>74</v>
      </c>
      <c r="M1307"/>
      <c r="N1307">
        <v>32.049999999999997</v>
      </c>
      <c r="O1307" t="s">
        <v>3677</v>
      </c>
      <c r="P1307" t="s">
        <v>6968</v>
      </c>
    </row>
    <row r="1308" spans="1:16" x14ac:dyDescent="0.35">
      <c r="A1308" t="s">
        <v>1</v>
      </c>
      <c r="B1308" t="s">
        <v>6969</v>
      </c>
      <c r="C1308" t="s">
        <v>382</v>
      </c>
      <c r="D1308" t="s">
        <v>4526</v>
      </c>
      <c r="E1308" t="s">
        <v>59</v>
      </c>
      <c r="F1308" t="b">
        <v>0</v>
      </c>
      <c r="G1308" t="s">
        <v>65</v>
      </c>
      <c r="H1308" s="1">
        <v>46036.751701388886</v>
      </c>
      <c r="I1308" t="b">
        <v>0</v>
      </c>
      <c r="J1308" t="b">
        <v>1</v>
      </c>
      <c r="K1308" t="s">
        <v>41</v>
      </c>
      <c r="L1308" t="s">
        <v>60</v>
      </c>
      <c r="M1308">
        <v>162500</v>
      </c>
      <c r="N1308"/>
      <c r="O1308" t="s">
        <v>6970</v>
      </c>
      <c r="P1308" t="s">
        <v>6971</v>
      </c>
    </row>
    <row r="1309" spans="1:16" x14ac:dyDescent="0.35">
      <c r="A1309" t="s">
        <v>1</v>
      </c>
      <c r="B1309" t="s">
        <v>6969</v>
      </c>
      <c r="C1309" t="s">
        <v>801</v>
      </c>
      <c r="D1309" t="s">
        <v>4526</v>
      </c>
      <c r="E1309" t="s">
        <v>59</v>
      </c>
      <c r="F1309" t="b">
        <v>0</v>
      </c>
      <c r="G1309" t="s">
        <v>77</v>
      </c>
      <c r="H1309" s="1">
        <v>46036.75209490741</v>
      </c>
      <c r="I1309" t="b">
        <v>0</v>
      </c>
      <c r="J1309" t="b">
        <v>1</v>
      </c>
      <c r="K1309" t="s">
        <v>41</v>
      </c>
      <c r="L1309" t="s">
        <v>60</v>
      </c>
      <c r="M1309">
        <v>162500</v>
      </c>
      <c r="N1309"/>
      <c r="O1309" t="s">
        <v>6970</v>
      </c>
      <c r="P1309" t="s">
        <v>6971</v>
      </c>
    </row>
    <row r="1310" spans="1:16" x14ac:dyDescent="0.35">
      <c r="A1310" t="s">
        <v>0</v>
      </c>
      <c r="B1310" t="s">
        <v>6972</v>
      </c>
      <c r="C1310" t="s">
        <v>6081</v>
      </c>
      <c r="D1310" t="s">
        <v>4346</v>
      </c>
      <c r="E1310" t="s">
        <v>232</v>
      </c>
      <c r="F1310" t="b">
        <v>0</v>
      </c>
      <c r="G1310" t="s">
        <v>40</v>
      </c>
      <c r="H1310" s="1">
        <v>46036.756574074083</v>
      </c>
      <c r="I1310" t="b">
        <v>1</v>
      </c>
      <c r="J1310" t="b">
        <v>0</v>
      </c>
      <c r="K1310" t="s">
        <v>40</v>
      </c>
      <c r="L1310" t="s">
        <v>60</v>
      </c>
      <c r="M1310">
        <v>43253</v>
      </c>
      <c r="N1310"/>
      <c r="O1310" t="s">
        <v>6973</v>
      </c>
      <c r="P1310" t="s">
        <v>6974</v>
      </c>
    </row>
    <row r="1311" spans="1:16" x14ac:dyDescent="0.35">
      <c r="A1311" t="s">
        <v>0</v>
      </c>
      <c r="B1311" t="s">
        <v>1267</v>
      </c>
      <c r="C1311" t="s">
        <v>142</v>
      </c>
      <c r="D1311" t="s">
        <v>4346</v>
      </c>
      <c r="E1311" t="s">
        <v>59</v>
      </c>
      <c r="F1311" t="b">
        <v>0</v>
      </c>
      <c r="G1311" t="s">
        <v>65</v>
      </c>
      <c r="H1311" s="1">
        <v>46036.791863425933</v>
      </c>
      <c r="I1311" t="b">
        <v>0</v>
      </c>
      <c r="J1311" t="b">
        <v>1</v>
      </c>
      <c r="K1311" t="s">
        <v>41</v>
      </c>
      <c r="L1311" t="s">
        <v>60</v>
      </c>
      <c r="M1311">
        <v>102500</v>
      </c>
      <c r="N1311"/>
      <c r="O1311" t="s">
        <v>6975</v>
      </c>
      <c r="P1311" t="s">
        <v>6976</v>
      </c>
    </row>
    <row r="1312" spans="1:16" x14ac:dyDescent="0.35">
      <c r="A1312" t="s">
        <v>2</v>
      </c>
      <c r="B1312" t="s">
        <v>6977</v>
      </c>
      <c r="C1312" t="s">
        <v>2078</v>
      </c>
      <c r="D1312" t="s">
        <v>4526</v>
      </c>
      <c r="E1312" t="s">
        <v>59</v>
      </c>
      <c r="F1312" t="b">
        <v>0</v>
      </c>
      <c r="G1312" t="s">
        <v>77</v>
      </c>
      <c r="H1312" s="1">
        <v>46036.792002314818</v>
      </c>
      <c r="I1312" t="b">
        <v>0</v>
      </c>
      <c r="J1312" t="b">
        <v>0</v>
      </c>
      <c r="K1312" t="s">
        <v>41</v>
      </c>
      <c r="L1312" t="s">
        <v>60</v>
      </c>
      <c r="M1312">
        <v>125000</v>
      </c>
      <c r="N1312"/>
      <c r="O1312" t="s">
        <v>6978</v>
      </c>
      <c r="P1312" t="s">
        <v>1009</v>
      </c>
    </row>
    <row r="1313" spans="1:16" x14ac:dyDescent="0.35">
      <c r="A1313" t="s">
        <v>2</v>
      </c>
      <c r="B1313" t="s">
        <v>6979</v>
      </c>
      <c r="C1313" t="s">
        <v>6536</v>
      </c>
      <c r="D1313" t="s">
        <v>4526</v>
      </c>
      <c r="E1313" t="s">
        <v>59</v>
      </c>
      <c r="F1313" t="b">
        <v>0</v>
      </c>
      <c r="G1313" t="s">
        <v>68</v>
      </c>
      <c r="H1313" s="1">
        <v>46036.792372685188</v>
      </c>
      <c r="I1313" t="b">
        <v>0</v>
      </c>
      <c r="J1313" t="b">
        <v>1</v>
      </c>
      <c r="K1313" t="s">
        <v>41</v>
      </c>
      <c r="L1313" t="s">
        <v>74</v>
      </c>
      <c r="M1313"/>
      <c r="N1313">
        <v>55</v>
      </c>
      <c r="O1313" t="s">
        <v>4743</v>
      </c>
    </row>
    <row r="1314" spans="1:16" x14ac:dyDescent="0.35">
      <c r="A1314" t="s">
        <v>1</v>
      </c>
      <c r="B1314" t="s">
        <v>2917</v>
      </c>
      <c r="C1314" t="s">
        <v>598</v>
      </c>
      <c r="D1314" t="s">
        <v>4526</v>
      </c>
      <c r="E1314" t="s">
        <v>59</v>
      </c>
      <c r="F1314" t="b">
        <v>0</v>
      </c>
      <c r="G1314" t="s">
        <v>65</v>
      </c>
      <c r="H1314" s="1">
        <v>46036.79315972222</v>
      </c>
      <c r="I1314" t="b">
        <v>0</v>
      </c>
      <c r="J1314" t="b">
        <v>0</v>
      </c>
      <c r="K1314" t="s">
        <v>41</v>
      </c>
      <c r="L1314" t="s">
        <v>74</v>
      </c>
      <c r="M1314"/>
      <c r="N1314">
        <v>32.5</v>
      </c>
      <c r="O1314" t="s">
        <v>6980</v>
      </c>
      <c r="P1314" t="s">
        <v>6981</v>
      </c>
    </row>
    <row r="1315" spans="1:16" x14ac:dyDescent="0.35">
      <c r="A1315" t="s">
        <v>1</v>
      </c>
      <c r="B1315" t="s">
        <v>6982</v>
      </c>
      <c r="C1315" t="s">
        <v>121</v>
      </c>
      <c r="D1315" t="s">
        <v>4346</v>
      </c>
      <c r="E1315" t="s">
        <v>59</v>
      </c>
      <c r="F1315" t="b">
        <v>0</v>
      </c>
      <c r="G1315" t="s">
        <v>65</v>
      </c>
      <c r="H1315" s="1">
        <v>46036.793333333328</v>
      </c>
      <c r="I1315" t="b">
        <v>0</v>
      </c>
      <c r="J1315" t="b">
        <v>1</v>
      </c>
      <c r="K1315" t="s">
        <v>41</v>
      </c>
      <c r="L1315" t="s">
        <v>60</v>
      </c>
      <c r="M1315">
        <v>195000</v>
      </c>
      <c r="N1315"/>
      <c r="O1315" t="s">
        <v>6950</v>
      </c>
      <c r="P1315" t="s">
        <v>5590</v>
      </c>
    </row>
    <row r="1316" spans="1:16" x14ac:dyDescent="0.35">
      <c r="A1316" t="s">
        <v>5</v>
      </c>
      <c r="B1316" t="s">
        <v>6983</v>
      </c>
      <c r="C1316" t="s">
        <v>1279</v>
      </c>
      <c r="D1316" t="s">
        <v>2360</v>
      </c>
      <c r="E1316" t="s">
        <v>59</v>
      </c>
      <c r="F1316" t="b">
        <v>0</v>
      </c>
      <c r="G1316" t="s">
        <v>65</v>
      </c>
      <c r="H1316" s="1">
        <v>46036.793368055558</v>
      </c>
      <c r="I1316" t="b">
        <v>1</v>
      </c>
      <c r="J1316" t="b">
        <v>1</v>
      </c>
      <c r="K1316" t="s">
        <v>41</v>
      </c>
      <c r="L1316" t="s">
        <v>60</v>
      </c>
      <c r="M1316">
        <v>135983.26999999999</v>
      </c>
      <c r="N1316"/>
      <c r="O1316" t="s">
        <v>6254</v>
      </c>
      <c r="P1316" t="s">
        <v>6984</v>
      </c>
    </row>
    <row r="1317" spans="1:16" x14ac:dyDescent="0.35">
      <c r="A1317" t="s">
        <v>1</v>
      </c>
      <c r="B1317" t="s">
        <v>3883</v>
      </c>
      <c r="C1317" t="s">
        <v>190</v>
      </c>
      <c r="D1317" t="s">
        <v>4346</v>
      </c>
      <c r="E1317" t="s">
        <v>59</v>
      </c>
      <c r="F1317" t="b">
        <v>0</v>
      </c>
      <c r="G1317" t="s">
        <v>73</v>
      </c>
      <c r="H1317" s="1">
        <v>46036.794270833343</v>
      </c>
      <c r="I1317" t="b">
        <v>1</v>
      </c>
      <c r="J1317" t="b">
        <v>0</v>
      </c>
      <c r="K1317" t="s">
        <v>41</v>
      </c>
      <c r="L1317" t="s">
        <v>60</v>
      </c>
      <c r="M1317">
        <v>170000</v>
      </c>
      <c r="N1317"/>
      <c r="O1317" t="s">
        <v>101</v>
      </c>
      <c r="P1317" t="s">
        <v>6985</v>
      </c>
    </row>
    <row r="1318" spans="1:16" x14ac:dyDescent="0.35">
      <c r="A1318" t="s">
        <v>0</v>
      </c>
      <c r="B1318" t="s">
        <v>3032</v>
      </c>
      <c r="C1318" t="s">
        <v>207</v>
      </c>
      <c r="D1318" t="s">
        <v>4526</v>
      </c>
      <c r="E1318" t="s">
        <v>59</v>
      </c>
      <c r="F1318" t="b">
        <v>0</v>
      </c>
      <c r="G1318" t="s">
        <v>63</v>
      </c>
      <c r="H1318" s="1">
        <v>46036.802673611113</v>
      </c>
      <c r="I1318" t="b">
        <v>0</v>
      </c>
      <c r="J1318" t="b">
        <v>0</v>
      </c>
      <c r="K1318" t="s">
        <v>41</v>
      </c>
      <c r="L1318" t="s">
        <v>60</v>
      </c>
      <c r="M1318">
        <v>87000</v>
      </c>
      <c r="N1318"/>
      <c r="O1318" t="s">
        <v>1963</v>
      </c>
      <c r="P1318" t="s">
        <v>1314</v>
      </c>
    </row>
    <row r="1319" spans="1:16" x14ac:dyDescent="0.35">
      <c r="A1319" t="s">
        <v>0</v>
      </c>
      <c r="B1319" t="s">
        <v>6986</v>
      </c>
      <c r="C1319" t="s">
        <v>3694</v>
      </c>
      <c r="D1319" t="s">
        <v>6627</v>
      </c>
      <c r="E1319" t="s">
        <v>59</v>
      </c>
      <c r="F1319" t="b">
        <v>0</v>
      </c>
      <c r="G1319" t="s">
        <v>63</v>
      </c>
      <c r="H1319" s="1">
        <v>46036.802719907413</v>
      </c>
      <c r="I1319" t="b">
        <v>0</v>
      </c>
      <c r="J1319" t="b">
        <v>1</v>
      </c>
      <c r="K1319" t="s">
        <v>41</v>
      </c>
      <c r="L1319" t="s">
        <v>60</v>
      </c>
      <c r="M1319">
        <v>62500</v>
      </c>
      <c r="N1319"/>
      <c r="O1319" t="s">
        <v>6987</v>
      </c>
      <c r="P1319" t="s">
        <v>4661</v>
      </c>
    </row>
    <row r="1320" spans="1:16" x14ac:dyDescent="0.35">
      <c r="A1320" t="s">
        <v>0</v>
      </c>
      <c r="B1320" t="s">
        <v>6988</v>
      </c>
      <c r="C1320" t="s">
        <v>112</v>
      </c>
      <c r="D1320" t="s">
        <v>4526</v>
      </c>
      <c r="E1320" t="s">
        <v>59</v>
      </c>
      <c r="F1320" t="b">
        <v>0</v>
      </c>
      <c r="G1320" t="s">
        <v>65</v>
      </c>
      <c r="H1320" s="1">
        <v>46036.833391203712</v>
      </c>
      <c r="I1320" t="b">
        <v>0</v>
      </c>
      <c r="J1320" t="b">
        <v>1</v>
      </c>
      <c r="K1320" t="s">
        <v>41</v>
      </c>
      <c r="L1320" t="s">
        <v>60</v>
      </c>
      <c r="M1320">
        <v>127000</v>
      </c>
      <c r="N1320"/>
      <c r="O1320" t="s">
        <v>6989</v>
      </c>
      <c r="P1320" t="s">
        <v>6990</v>
      </c>
    </row>
    <row r="1321" spans="1:16" x14ac:dyDescent="0.35">
      <c r="A1321" t="s">
        <v>0</v>
      </c>
      <c r="B1321" t="s">
        <v>6991</v>
      </c>
      <c r="C1321" t="s">
        <v>201</v>
      </c>
      <c r="D1321" t="s">
        <v>2360</v>
      </c>
      <c r="E1321" t="s">
        <v>59</v>
      </c>
      <c r="F1321" t="b">
        <v>0</v>
      </c>
      <c r="G1321" t="s">
        <v>77</v>
      </c>
      <c r="H1321" s="1">
        <v>46036.833622685182</v>
      </c>
      <c r="I1321" t="b">
        <v>1</v>
      </c>
      <c r="J1321" t="b">
        <v>1</v>
      </c>
      <c r="K1321" t="s">
        <v>41</v>
      </c>
      <c r="L1321" t="s">
        <v>60</v>
      </c>
      <c r="M1321">
        <v>69550</v>
      </c>
      <c r="N1321"/>
      <c r="O1321" t="s">
        <v>6992</v>
      </c>
      <c r="P1321" t="s">
        <v>1091</v>
      </c>
    </row>
    <row r="1322" spans="1:16" x14ac:dyDescent="0.35">
      <c r="A1322" t="s">
        <v>0</v>
      </c>
      <c r="B1322" t="s">
        <v>1249</v>
      </c>
      <c r="C1322" t="s">
        <v>2231</v>
      </c>
      <c r="D1322" t="s">
        <v>4526</v>
      </c>
      <c r="E1322" t="s">
        <v>59</v>
      </c>
      <c r="F1322" t="b">
        <v>0</v>
      </c>
      <c r="G1322" t="s">
        <v>77</v>
      </c>
      <c r="H1322" s="1">
        <v>46036.833622685182</v>
      </c>
      <c r="I1322" t="b">
        <v>0</v>
      </c>
      <c r="J1322" t="b">
        <v>0</v>
      </c>
      <c r="K1322" t="s">
        <v>41</v>
      </c>
      <c r="L1322" t="s">
        <v>60</v>
      </c>
      <c r="M1322">
        <v>71500</v>
      </c>
      <c r="N1322"/>
      <c r="O1322" t="s">
        <v>6993</v>
      </c>
      <c r="P1322" t="s">
        <v>6994</v>
      </c>
    </row>
    <row r="1323" spans="1:16" x14ac:dyDescent="0.35">
      <c r="A1323" t="s">
        <v>0</v>
      </c>
      <c r="B1323" t="s">
        <v>6995</v>
      </c>
      <c r="C1323" t="s">
        <v>190</v>
      </c>
      <c r="D1323" t="s">
        <v>4526</v>
      </c>
      <c r="E1323" t="s">
        <v>59</v>
      </c>
      <c r="F1323" t="b">
        <v>0</v>
      </c>
      <c r="G1323" t="s">
        <v>73</v>
      </c>
      <c r="H1323" s="1">
        <v>46036.833819444437</v>
      </c>
      <c r="I1323" t="b">
        <v>0</v>
      </c>
      <c r="J1323" t="b">
        <v>1</v>
      </c>
      <c r="K1323" t="s">
        <v>41</v>
      </c>
      <c r="L1323" t="s">
        <v>60</v>
      </c>
      <c r="M1323">
        <v>78250</v>
      </c>
      <c r="N1323"/>
      <c r="O1323" t="s">
        <v>6996</v>
      </c>
      <c r="P1323" t="s">
        <v>426</v>
      </c>
    </row>
    <row r="1324" spans="1:16" x14ac:dyDescent="0.35">
      <c r="A1324" t="s">
        <v>0</v>
      </c>
      <c r="B1324" t="s">
        <v>6997</v>
      </c>
      <c r="C1324" t="s">
        <v>76</v>
      </c>
      <c r="D1324" t="s">
        <v>4346</v>
      </c>
      <c r="E1324" t="s">
        <v>88</v>
      </c>
      <c r="F1324" t="b">
        <v>1</v>
      </c>
      <c r="G1324" t="s">
        <v>68</v>
      </c>
      <c r="H1324" s="1">
        <v>46036.833923611113</v>
      </c>
      <c r="I1324" t="b">
        <v>0</v>
      </c>
      <c r="J1324" t="b">
        <v>0</v>
      </c>
      <c r="K1324" t="s">
        <v>41</v>
      </c>
      <c r="L1324" t="s">
        <v>74</v>
      </c>
      <c r="M1324"/>
      <c r="N1324">
        <v>33.625</v>
      </c>
      <c r="O1324" t="s">
        <v>6998</v>
      </c>
      <c r="P1324" t="s">
        <v>3582</v>
      </c>
    </row>
    <row r="1325" spans="1:16" x14ac:dyDescent="0.35">
      <c r="A1325" t="s">
        <v>0</v>
      </c>
      <c r="B1325" t="s">
        <v>6999</v>
      </c>
      <c r="C1325" t="s">
        <v>124</v>
      </c>
      <c r="D1325" t="s">
        <v>2360</v>
      </c>
      <c r="E1325" t="s">
        <v>59</v>
      </c>
      <c r="F1325" t="b">
        <v>0</v>
      </c>
      <c r="G1325" t="s">
        <v>68</v>
      </c>
      <c r="H1325" s="1">
        <v>46036.833923611113</v>
      </c>
      <c r="I1325" t="b">
        <v>0</v>
      </c>
      <c r="J1325" t="b">
        <v>0</v>
      </c>
      <c r="K1325" t="s">
        <v>41</v>
      </c>
      <c r="L1325" t="s">
        <v>74</v>
      </c>
      <c r="M1325"/>
      <c r="N1325">
        <v>32.479999999999997</v>
      </c>
      <c r="O1325" t="s">
        <v>7000</v>
      </c>
      <c r="P1325" t="s">
        <v>3582</v>
      </c>
    </row>
    <row r="1326" spans="1:16" x14ac:dyDescent="0.35">
      <c r="A1326" t="s">
        <v>0</v>
      </c>
      <c r="B1326" t="s">
        <v>7001</v>
      </c>
      <c r="C1326" t="s">
        <v>1066</v>
      </c>
      <c r="D1326" t="s">
        <v>2360</v>
      </c>
      <c r="E1326" t="s">
        <v>59</v>
      </c>
      <c r="F1326" t="b">
        <v>0</v>
      </c>
      <c r="G1326" t="s">
        <v>89</v>
      </c>
      <c r="H1326" s="1">
        <v>46036.834120370368</v>
      </c>
      <c r="I1326" t="b">
        <v>0</v>
      </c>
      <c r="J1326" t="b">
        <v>0</v>
      </c>
      <c r="K1326" t="s">
        <v>41</v>
      </c>
      <c r="L1326" t="s">
        <v>60</v>
      </c>
      <c r="M1326">
        <v>53000</v>
      </c>
      <c r="N1326"/>
      <c r="O1326" t="s">
        <v>7002</v>
      </c>
      <c r="P1326" t="s">
        <v>3738</v>
      </c>
    </row>
    <row r="1327" spans="1:16" x14ac:dyDescent="0.35">
      <c r="A1327" t="s">
        <v>6</v>
      </c>
      <c r="B1327" t="s">
        <v>6</v>
      </c>
      <c r="C1327" t="s">
        <v>473</v>
      </c>
      <c r="D1327" t="s">
        <v>4526</v>
      </c>
      <c r="E1327" t="s">
        <v>59</v>
      </c>
      <c r="F1327" t="b">
        <v>0</v>
      </c>
      <c r="G1327" t="s">
        <v>65</v>
      </c>
      <c r="H1327" s="1">
        <v>46036.834282407413</v>
      </c>
      <c r="I1327" t="b">
        <v>0</v>
      </c>
      <c r="J1327" t="b">
        <v>0</v>
      </c>
      <c r="K1327" t="s">
        <v>41</v>
      </c>
      <c r="L1327" t="s">
        <v>60</v>
      </c>
      <c r="M1327">
        <v>192270.5</v>
      </c>
      <c r="N1327"/>
      <c r="O1327" t="s">
        <v>521</v>
      </c>
      <c r="P1327" t="s">
        <v>7003</v>
      </c>
    </row>
    <row r="1328" spans="1:16" x14ac:dyDescent="0.35">
      <c r="A1328" t="s">
        <v>5</v>
      </c>
      <c r="B1328" t="s">
        <v>6983</v>
      </c>
      <c r="C1328" t="s">
        <v>952</v>
      </c>
      <c r="D1328" t="s">
        <v>4526</v>
      </c>
      <c r="E1328" t="s">
        <v>59</v>
      </c>
      <c r="F1328" t="b">
        <v>0</v>
      </c>
      <c r="G1328" t="s">
        <v>65</v>
      </c>
      <c r="H1328" s="1">
        <v>46036.835277777784</v>
      </c>
      <c r="I1328" t="b">
        <v>1</v>
      </c>
      <c r="J1328" t="b">
        <v>1</v>
      </c>
      <c r="K1328" t="s">
        <v>41</v>
      </c>
      <c r="L1328" t="s">
        <v>60</v>
      </c>
      <c r="M1328">
        <v>135983.61499999999</v>
      </c>
      <c r="N1328"/>
      <c r="O1328" t="s">
        <v>6254</v>
      </c>
      <c r="P1328" t="s">
        <v>6984</v>
      </c>
    </row>
    <row r="1329" spans="1:16" x14ac:dyDescent="0.35">
      <c r="A1329" t="s">
        <v>0</v>
      </c>
      <c r="B1329" t="s">
        <v>7004</v>
      </c>
      <c r="C1329" t="s">
        <v>112</v>
      </c>
      <c r="D1329" t="s">
        <v>4346</v>
      </c>
      <c r="E1329" t="s">
        <v>59</v>
      </c>
      <c r="F1329" t="b">
        <v>0</v>
      </c>
      <c r="G1329" t="s">
        <v>65</v>
      </c>
      <c r="H1329" s="1">
        <v>46036.875057870369</v>
      </c>
      <c r="I1329" t="b">
        <v>0</v>
      </c>
      <c r="J1329" t="b">
        <v>0</v>
      </c>
      <c r="K1329" t="s">
        <v>41</v>
      </c>
      <c r="L1329" t="s">
        <v>60</v>
      </c>
      <c r="M1329">
        <v>177500</v>
      </c>
      <c r="N1329"/>
      <c r="O1329" t="s">
        <v>3184</v>
      </c>
      <c r="P1329" t="s">
        <v>85</v>
      </c>
    </row>
    <row r="1330" spans="1:16" x14ac:dyDescent="0.35">
      <c r="A1330" t="s">
        <v>0</v>
      </c>
      <c r="B1330" t="s">
        <v>6846</v>
      </c>
      <c r="C1330" t="s">
        <v>240</v>
      </c>
      <c r="D1330" t="s">
        <v>4526</v>
      </c>
      <c r="E1330" t="s">
        <v>59</v>
      </c>
      <c r="F1330" t="b">
        <v>0</v>
      </c>
      <c r="G1330" t="s">
        <v>65</v>
      </c>
      <c r="H1330" s="1">
        <v>46036.875243055547</v>
      </c>
      <c r="I1330" t="b">
        <v>0</v>
      </c>
      <c r="J1330" t="b">
        <v>0</v>
      </c>
      <c r="K1330" t="s">
        <v>41</v>
      </c>
      <c r="L1330" t="s">
        <v>60</v>
      </c>
      <c r="M1330">
        <v>76960</v>
      </c>
      <c r="N1330"/>
      <c r="O1330" t="s">
        <v>7005</v>
      </c>
      <c r="P1330" t="s">
        <v>146</v>
      </c>
    </row>
    <row r="1331" spans="1:16" x14ac:dyDescent="0.35">
      <c r="A1331" t="s">
        <v>2</v>
      </c>
      <c r="B1331" t="s">
        <v>7006</v>
      </c>
      <c r="C1331" t="s">
        <v>1156</v>
      </c>
      <c r="D1331" t="s">
        <v>2360</v>
      </c>
      <c r="F1331" t="b">
        <v>0</v>
      </c>
      <c r="G1331" t="s">
        <v>77</v>
      </c>
      <c r="H1331" s="1">
        <v>46036.876111111109</v>
      </c>
      <c r="I1331" t="b">
        <v>0</v>
      </c>
      <c r="J1331" t="b">
        <v>0</v>
      </c>
      <c r="K1331" t="s">
        <v>41</v>
      </c>
      <c r="L1331" t="s">
        <v>74</v>
      </c>
      <c r="M1331"/>
      <c r="N1331">
        <v>45</v>
      </c>
      <c r="O1331" t="s">
        <v>2094</v>
      </c>
      <c r="P1331" t="s">
        <v>85</v>
      </c>
    </row>
    <row r="1332" spans="1:16" x14ac:dyDescent="0.35">
      <c r="A1332" t="s">
        <v>1</v>
      </c>
      <c r="B1332" t="s">
        <v>1</v>
      </c>
      <c r="C1332" t="s">
        <v>2922</v>
      </c>
      <c r="D1332" t="s">
        <v>4526</v>
      </c>
      <c r="E1332" t="s">
        <v>59</v>
      </c>
      <c r="F1332" t="b">
        <v>0</v>
      </c>
      <c r="G1332" t="s">
        <v>73</v>
      </c>
      <c r="H1332" s="1">
        <v>46036.876342592594</v>
      </c>
      <c r="I1332" t="b">
        <v>0</v>
      </c>
      <c r="J1332" t="b">
        <v>0</v>
      </c>
      <c r="K1332" t="s">
        <v>41</v>
      </c>
      <c r="L1332" t="s">
        <v>60</v>
      </c>
      <c r="M1332">
        <v>124202</v>
      </c>
      <c r="N1332"/>
      <c r="O1332" t="s">
        <v>7007</v>
      </c>
      <c r="P1332" t="s">
        <v>85</v>
      </c>
    </row>
    <row r="1333" spans="1:16" x14ac:dyDescent="0.35">
      <c r="A1333" t="s">
        <v>1</v>
      </c>
      <c r="B1333" t="s">
        <v>694</v>
      </c>
      <c r="C1333" t="s">
        <v>3510</v>
      </c>
      <c r="D1333" t="s">
        <v>4346</v>
      </c>
      <c r="E1333" t="s">
        <v>59</v>
      </c>
      <c r="F1333" t="b">
        <v>0</v>
      </c>
      <c r="G1333" t="s">
        <v>13</v>
      </c>
      <c r="H1333" s="1">
        <v>46036.882962962962</v>
      </c>
      <c r="I1333" t="b">
        <v>0</v>
      </c>
      <c r="J1333" t="b">
        <v>0</v>
      </c>
      <c r="K1333" t="s">
        <v>13</v>
      </c>
      <c r="L1333" t="s">
        <v>60</v>
      </c>
      <c r="M1333">
        <v>85000</v>
      </c>
      <c r="N1333"/>
      <c r="O1333" t="s">
        <v>7008</v>
      </c>
      <c r="P1333" t="s">
        <v>7009</v>
      </c>
    </row>
    <row r="1334" spans="1:16" x14ac:dyDescent="0.35">
      <c r="A1334" t="s">
        <v>2</v>
      </c>
      <c r="B1334" t="s">
        <v>7010</v>
      </c>
      <c r="C1334" t="s">
        <v>3130</v>
      </c>
      <c r="D1334" t="s">
        <v>4526</v>
      </c>
      <c r="E1334" t="s">
        <v>88</v>
      </c>
      <c r="F1334" t="b">
        <v>0</v>
      </c>
      <c r="G1334" t="s">
        <v>89</v>
      </c>
      <c r="H1334" s="1">
        <v>46036.91746527778</v>
      </c>
      <c r="I1334" t="b">
        <v>0</v>
      </c>
      <c r="J1334" t="b">
        <v>1</v>
      </c>
      <c r="K1334" t="s">
        <v>41</v>
      </c>
      <c r="L1334" t="s">
        <v>74</v>
      </c>
      <c r="M1334"/>
      <c r="N1334">
        <v>57.5</v>
      </c>
      <c r="O1334" t="s">
        <v>4487</v>
      </c>
      <c r="P1334" t="s">
        <v>7011</v>
      </c>
    </row>
    <row r="1335" spans="1:16" x14ac:dyDescent="0.35">
      <c r="A1335" t="s">
        <v>2</v>
      </c>
      <c r="B1335" t="s">
        <v>2</v>
      </c>
      <c r="C1335" t="s">
        <v>887</v>
      </c>
      <c r="D1335" t="s">
        <v>4526</v>
      </c>
      <c r="E1335" t="s">
        <v>59</v>
      </c>
      <c r="F1335" t="b">
        <v>0</v>
      </c>
      <c r="G1335" t="s">
        <v>65</v>
      </c>
      <c r="H1335" s="1">
        <v>46036.917615740742</v>
      </c>
      <c r="I1335" t="b">
        <v>0</v>
      </c>
      <c r="J1335" t="b">
        <v>0</v>
      </c>
      <c r="K1335" t="s">
        <v>41</v>
      </c>
      <c r="L1335" t="s">
        <v>60</v>
      </c>
      <c r="M1335">
        <v>130000</v>
      </c>
      <c r="N1335"/>
      <c r="O1335" t="s">
        <v>1324</v>
      </c>
      <c r="P1335" t="s">
        <v>7012</v>
      </c>
    </row>
    <row r="1336" spans="1:16" x14ac:dyDescent="0.35">
      <c r="A1336" t="s">
        <v>2</v>
      </c>
      <c r="B1336" t="s">
        <v>7013</v>
      </c>
      <c r="C1336" t="s">
        <v>112</v>
      </c>
      <c r="D1336" t="s">
        <v>4526</v>
      </c>
      <c r="E1336" t="s">
        <v>59</v>
      </c>
      <c r="F1336" t="b">
        <v>0</v>
      </c>
      <c r="G1336" t="s">
        <v>65</v>
      </c>
      <c r="H1336" s="1">
        <v>46036.917615740742</v>
      </c>
      <c r="I1336" t="b">
        <v>0</v>
      </c>
      <c r="J1336" t="b">
        <v>1</v>
      </c>
      <c r="K1336" t="s">
        <v>41</v>
      </c>
      <c r="L1336" t="s">
        <v>60</v>
      </c>
      <c r="M1336">
        <v>175000</v>
      </c>
      <c r="N1336"/>
      <c r="O1336" t="s">
        <v>7014</v>
      </c>
      <c r="P1336" t="s">
        <v>4058</v>
      </c>
    </row>
    <row r="1337" spans="1:16" x14ac:dyDescent="0.35">
      <c r="A1337" t="s">
        <v>1</v>
      </c>
      <c r="B1337" t="s">
        <v>7015</v>
      </c>
      <c r="C1337" t="s">
        <v>751</v>
      </c>
      <c r="D1337" t="s">
        <v>2360</v>
      </c>
      <c r="E1337" t="s">
        <v>871</v>
      </c>
      <c r="F1337" t="b">
        <v>0</v>
      </c>
      <c r="G1337" t="s">
        <v>65</v>
      </c>
      <c r="H1337" s="1">
        <v>46036.918391203697</v>
      </c>
      <c r="I1337" t="b">
        <v>0</v>
      </c>
      <c r="J1337" t="b">
        <v>1</v>
      </c>
      <c r="K1337" t="s">
        <v>41</v>
      </c>
      <c r="L1337" t="s">
        <v>74</v>
      </c>
      <c r="M1337"/>
      <c r="N1337">
        <v>18.5</v>
      </c>
      <c r="O1337" t="s">
        <v>1722</v>
      </c>
      <c r="P1337" t="s">
        <v>2284</v>
      </c>
    </row>
    <row r="1338" spans="1:16" x14ac:dyDescent="0.35">
      <c r="A1338" t="s">
        <v>0</v>
      </c>
      <c r="B1338" t="s">
        <v>7016</v>
      </c>
      <c r="C1338" t="s">
        <v>1844</v>
      </c>
      <c r="D1338" t="s">
        <v>4526</v>
      </c>
      <c r="E1338" t="s">
        <v>88</v>
      </c>
      <c r="F1338" t="b">
        <v>0</v>
      </c>
      <c r="G1338" t="s">
        <v>68</v>
      </c>
      <c r="H1338" s="1">
        <v>46036.958923611113</v>
      </c>
      <c r="I1338" t="b">
        <v>0</v>
      </c>
      <c r="J1338" t="b">
        <v>1</v>
      </c>
      <c r="K1338" t="s">
        <v>41</v>
      </c>
      <c r="L1338" t="s">
        <v>74</v>
      </c>
      <c r="M1338"/>
      <c r="N1338">
        <v>33.5</v>
      </c>
      <c r="O1338" t="s">
        <v>126</v>
      </c>
    </row>
    <row r="1339" spans="1:16" x14ac:dyDescent="0.35">
      <c r="A1339" t="s">
        <v>2</v>
      </c>
      <c r="B1339" t="s">
        <v>7017</v>
      </c>
      <c r="C1339" t="s">
        <v>315</v>
      </c>
      <c r="D1339" t="s">
        <v>2360</v>
      </c>
      <c r="E1339" t="s">
        <v>59</v>
      </c>
      <c r="F1339" t="b">
        <v>0</v>
      </c>
      <c r="G1339" t="s">
        <v>65</v>
      </c>
      <c r="H1339" s="1">
        <v>46036.959340277783</v>
      </c>
      <c r="I1339" t="b">
        <v>0</v>
      </c>
      <c r="J1339" t="b">
        <v>1</v>
      </c>
      <c r="K1339" t="s">
        <v>41</v>
      </c>
      <c r="L1339" t="s">
        <v>60</v>
      </c>
      <c r="M1339">
        <v>170000</v>
      </c>
      <c r="N1339"/>
      <c r="O1339" t="s">
        <v>7018</v>
      </c>
      <c r="P1339" t="s">
        <v>7019</v>
      </c>
    </row>
    <row r="1340" spans="1:16" x14ac:dyDescent="0.35">
      <c r="A1340" t="s">
        <v>2</v>
      </c>
      <c r="B1340" t="s">
        <v>2676</v>
      </c>
      <c r="C1340" t="s">
        <v>463</v>
      </c>
      <c r="D1340" t="s">
        <v>4526</v>
      </c>
      <c r="E1340" t="s">
        <v>59</v>
      </c>
      <c r="F1340" t="b">
        <v>0</v>
      </c>
      <c r="G1340" t="s">
        <v>77</v>
      </c>
      <c r="H1340" s="1">
        <v>46036.959444444437</v>
      </c>
      <c r="I1340" t="b">
        <v>0</v>
      </c>
      <c r="J1340" t="b">
        <v>0</v>
      </c>
      <c r="K1340" t="s">
        <v>41</v>
      </c>
      <c r="L1340" t="s">
        <v>60</v>
      </c>
      <c r="M1340">
        <v>190000</v>
      </c>
      <c r="N1340"/>
      <c r="O1340" t="s">
        <v>7020</v>
      </c>
      <c r="P1340" t="s">
        <v>7021</v>
      </c>
    </row>
    <row r="1341" spans="1:16" x14ac:dyDescent="0.35">
      <c r="A1341" t="s">
        <v>1</v>
      </c>
      <c r="B1341" t="s">
        <v>316</v>
      </c>
      <c r="C1341" t="s">
        <v>795</v>
      </c>
      <c r="D1341" t="s">
        <v>2360</v>
      </c>
      <c r="E1341" t="s">
        <v>59</v>
      </c>
      <c r="F1341" t="b">
        <v>0</v>
      </c>
      <c r="G1341" t="s">
        <v>65</v>
      </c>
      <c r="H1341" s="1">
        <v>46036.95989583333</v>
      </c>
      <c r="I1341" t="b">
        <v>0</v>
      </c>
      <c r="J1341" t="b">
        <v>0</v>
      </c>
      <c r="K1341" t="s">
        <v>41</v>
      </c>
      <c r="L1341" t="s">
        <v>60</v>
      </c>
      <c r="M1341">
        <v>195000</v>
      </c>
      <c r="N1341"/>
      <c r="O1341" t="s">
        <v>7022</v>
      </c>
      <c r="P1341" t="s">
        <v>7023</v>
      </c>
    </row>
    <row r="1342" spans="1:16" x14ac:dyDescent="0.35">
      <c r="A1342" t="s">
        <v>1</v>
      </c>
      <c r="B1342" t="s">
        <v>7024</v>
      </c>
      <c r="C1342" t="s">
        <v>76</v>
      </c>
      <c r="D1342" t="s">
        <v>4346</v>
      </c>
      <c r="E1342" t="s">
        <v>59</v>
      </c>
      <c r="F1342" t="b">
        <v>1</v>
      </c>
      <c r="G1342" t="s">
        <v>13</v>
      </c>
      <c r="H1342" s="1">
        <v>46036.966296296298</v>
      </c>
      <c r="I1342" t="b">
        <v>1</v>
      </c>
      <c r="J1342" t="b">
        <v>0</v>
      </c>
      <c r="K1342" t="s">
        <v>13</v>
      </c>
      <c r="L1342" t="s">
        <v>60</v>
      </c>
      <c r="M1342">
        <v>139000</v>
      </c>
      <c r="N1342"/>
      <c r="O1342" t="s">
        <v>7025</v>
      </c>
      <c r="P1342" t="s">
        <v>7026</v>
      </c>
    </row>
    <row r="1343" spans="1:16" x14ac:dyDescent="0.35">
      <c r="A1343" t="s">
        <v>0</v>
      </c>
      <c r="B1343" t="s">
        <v>6457</v>
      </c>
      <c r="C1343" t="s">
        <v>202</v>
      </c>
      <c r="D1343" t="s">
        <v>4756</v>
      </c>
      <c r="E1343" t="s">
        <v>59</v>
      </c>
      <c r="F1343" t="b">
        <v>0</v>
      </c>
      <c r="G1343" t="s">
        <v>77</v>
      </c>
      <c r="H1343" s="1">
        <v>46037.000289351847</v>
      </c>
      <c r="I1343" t="b">
        <v>0</v>
      </c>
      <c r="J1343" t="b">
        <v>0</v>
      </c>
      <c r="K1343" t="s">
        <v>41</v>
      </c>
      <c r="L1343" t="s">
        <v>60</v>
      </c>
      <c r="M1343">
        <v>100000</v>
      </c>
      <c r="N1343"/>
      <c r="O1343" t="s">
        <v>7027</v>
      </c>
      <c r="P1343" t="s">
        <v>6459</v>
      </c>
    </row>
    <row r="1344" spans="1:16" x14ac:dyDescent="0.35">
      <c r="A1344" t="s">
        <v>2</v>
      </c>
      <c r="B1344" t="s">
        <v>158</v>
      </c>
      <c r="C1344" t="s">
        <v>7028</v>
      </c>
      <c r="D1344" t="s">
        <v>4671</v>
      </c>
      <c r="E1344" t="s">
        <v>59</v>
      </c>
      <c r="F1344" t="b">
        <v>0</v>
      </c>
      <c r="G1344" t="s">
        <v>77</v>
      </c>
      <c r="H1344" s="1">
        <v>46037.001215277778</v>
      </c>
      <c r="I1344" t="b">
        <v>0</v>
      </c>
      <c r="J1344" t="b">
        <v>0</v>
      </c>
      <c r="K1344" t="s">
        <v>41</v>
      </c>
      <c r="L1344" t="s">
        <v>60</v>
      </c>
      <c r="M1344">
        <v>161000</v>
      </c>
      <c r="N1344"/>
      <c r="O1344" t="s">
        <v>7029</v>
      </c>
      <c r="P1344" t="s">
        <v>7030</v>
      </c>
    </row>
    <row r="1345" spans="1:16" x14ac:dyDescent="0.35">
      <c r="A1345" t="s">
        <v>1</v>
      </c>
      <c r="B1345" t="s">
        <v>7031</v>
      </c>
      <c r="C1345" t="s">
        <v>1122</v>
      </c>
      <c r="D1345" t="s">
        <v>3761</v>
      </c>
      <c r="E1345" t="s">
        <v>59</v>
      </c>
      <c r="F1345" t="b">
        <v>0</v>
      </c>
      <c r="G1345" t="s">
        <v>89</v>
      </c>
      <c r="H1345" s="1">
        <v>46037.003344907411</v>
      </c>
      <c r="I1345" t="b">
        <v>0</v>
      </c>
      <c r="J1345" t="b">
        <v>1</v>
      </c>
      <c r="K1345" t="s">
        <v>41</v>
      </c>
      <c r="L1345" t="s">
        <v>60</v>
      </c>
      <c r="M1345">
        <v>202500</v>
      </c>
      <c r="N1345"/>
      <c r="O1345" t="s">
        <v>4019</v>
      </c>
      <c r="P1345" t="s">
        <v>7032</v>
      </c>
    </row>
    <row r="1346" spans="1:16" x14ac:dyDescent="0.35">
      <c r="A1346" t="s">
        <v>0</v>
      </c>
      <c r="B1346" t="s">
        <v>7033</v>
      </c>
      <c r="C1346" t="s">
        <v>112</v>
      </c>
      <c r="D1346" t="s">
        <v>2360</v>
      </c>
      <c r="E1346" t="s">
        <v>59</v>
      </c>
      <c r="F1346" t="b">
        <v>0</v>
      </c>
      <c r="G1346" t="s">
        <v>65</v>
      </c>
      <c r="H1346" s="1">
        <v>46037.041724537034</v>
      </c>
      <c r="I1346" t="b">
        <v>0</v>
      </c>
      <c r="J1346" t="b">
        <v>0</v>
      </c>
      <c r="K1346" t="s">
        <v>41</v>
      </c>
      <c r="L1346" t="s">
        <v>60</v>
      </c>
      <c r="M1346">
        <v>60000</v>
      </c>
      <c r="N1346"/>
      <c r="O1346" t="s">
        <v>7034</v>
      </c>
      <c r="P1346" t="s">
        <v>7035</v>
      </c>
    </row>
    <row r="1347" spans="1:16" x14ac:dyDescent="0.35">
      <c r="A1347" t="s">
        <v>0</v>
      </c>
      <c r="B1347" t="s">
        <v>7036</v>
      </c>
      <c r="C1347" t="s">
        <v>7037</v>
      </c>
      <c r="D1347" t="s">
        <v>4346</v>
      </c>
      <c r="E1347" t="s">
        <v>59</v>
      </c>
      <c r="F1347" t="b">
        <v>0</v>
      </c>
      <c r="G1347" t="s">
        <v>68</v>
      </c>
      <c r="H1347" s="1">
        <v>46037.042233796303</v>
      </c>
      <c r="I1347" t="b">
        <v>0</v>
      </c>
      <c r="J1347" t="b">
        <v>1</v>
      </c>
      <c r="K1347" t="s">
        <v>41</v>
      </c>
      <c r="L1347" t="s">
        <v>60</v>
      </c>
      <c r="M1347">
        <v>61315.8</v>
      </c>
      <c r="N1347"/>
      <c r="O1347" t="s">
        <v>1552</v>
      </c>
      <c r="P1347" t="s">
        <v>7038</v>
      </c>
    </row>
    <row r="1348" spans="1:16" x14ac:dyDescent="0.35">
      <c r="A1348" t="s">
        <v>1</v>
      </c>
      <c r="B1348" t="s">
        <v>3574</v>
      </c>
      <c r="C1348" t="s">
        <v>1055</v>
      </c>
      <c r="D1348" t="s">
        <v>4756</v>
      </c>
      <c r="E1348" t="s">
        <v>59</v>
      </c>
      <c r="F1348" t="b">
        <v>0</v>
      </c>
      <c r="G1348" t="s">
        <v>89</v>
      </c>
      <c r="H1348" s="1">
        <v>46037.044849537036</v>
      </c>
      <c r="I1348" t="b">
        <v>1</v>
      </c>
      <c r="J1348" t="b">
        <v>0</v>
      </c>
      <c r="K1348" t="s">
        <v>41</v>
      </c>
      <c r="L1348" t="s">
        <v>60</v>
      </c>
      <c r="M1348">
        <v>115000</v>
      </c>
      <c r="N1348"/>
      <c r="O1348" t="s">
        <v>7039</v>
      </c>
      <c r="P1348" t="s">
        <v>2303</v>
      </c>
    </row>
    <row r="1349" spans="1:16" x14ac:dyDescent="0.35">
      <c r="A1349" t="s">
        <v>0</v>
      </c>
      <c r="B1349" t="s">
        <v>6885</v>
      </c>
      <c r="C1349" t="s">
        <v>304</v>
      </c>
      <c r="D1349" t="s">
        <v>4526</v>
      </c>
      <c r="E1349" t="s">
        <v>59</v>
      </c>
      <c r="F1349" t="b">
        <v>0</v>
      </c>
      <c r="G1349" t="s">
        <v>77</v>
      </c>
      <c r="H1349" s="1">
        <v>46037.083622685182</v>
      </c>
      <c r="I1349" t="b">
        <v>0</v>
      </c>
      <c r="J1349" t="b">
        <v>1</v>
      </c>
      <c r="K1349" t="s">
        <v>41</v>
      </c>
      <c r="L1349" t="s">
        <v>74</v>
      </c>
      <c r="M1349"/>
      <c r="N1349">
        <v>36.375</v>
      </c>
      <c r="O1349" t="s">
        <v>7040</v>
      </c>
      <c r="P1349" t="s">
        <v>7041</v>
      </c>
    </row>
    <row r="1350" spans="1:16" x14ac:dyDescent="0.35">
      <c r="A1350" t="s">
        <v>2</v>
      </c>
      <c r="B1350" t="s">
        <v>7042</v>
      </c>
      <c r="C1350" t="s">
        <v>1127</v>
      </c>
      <c r="D1350" t="s">
        <v>2360</v>
      </c>
      <c r="E1350" t="s">
        <v>59</v>
      </c>
      <c r="F1350" t="b">
        <v>0</v>
      </c>
      <c r="G1350" t="s">
        <v>65</v>
      </c>
      <c r="H1350" s="1">
        <v>46037.125949074078</v>
      </c>
      <c r="I1350" t="b">
        <v>0</v>
      </c>
      <c r="J1350" t="b">
        <v>1</v>
      </c>
      <c r="K1350" t="s">
        <v>41</v>
      </c>
      <c r="L1350" t="s">
        <v>60</v>
      </c>
      <c r="M1350">
        <v>207770.5</v>
      </c>
      <c r="N1350"/>
      <c r="O1350" t="s">
        <v>350</v>
      </c>
      <c r="P1350" t="s">
        <v>7043</v>
      </c>
    </row>
    <row r="1351" spans="1:16" x14ac:dyDescent="0.35">
      <c r="A1351" t="s">
        <v>4</v>
      </c>
      <c r="B1351" t="s">
        <v>7044</v>
      </c>
      <c r="C1351" t="s">
        <v>190</v>
      </c>
      <c r="D1351" t="s">
        <v>2360</v>
      </c>
      <c r="E1351" t="s">
        <v>59</v>
      </c>
      <c r="F1351" t="b">
        <v>0</v>
      </c>
      <c r="G1351" t="s">
        <v>65</v>
      </c>
      <c r="H1351" s="1">
        <v>46037.251539351862</v>
      </c>
      <c r="I1351" t="b">
        <v>0</v>
      </c>
      <c r="J1351" t="b">
        <v>1</v>
      </c>
      <c r="K1351" t="s">
        <v>41</v>
      </c>
      <c r="L1351" t="s">
        <v>60</v>
      </c>
      <c r="M1351">
        <v>106050</v>
      </c>
      <c r="N1351"/>
      <c r="O1351" t="s">
        <v>1526</v>
      </c>
      <c r="P1351" t="s">
        <v>7045</v>
      </c>
    </row>
    <row r="1352" spans="1:16" x14ac:dyDescent="0.35">
      <c r="A1352" t="s">
        <v>0</v>
      </c>
      <c r="B1352" t="s">
        <v>7046</v>
      </c>
      <c r="C1352" t="s">
        <v>1384</v>
      </c>
      <c r="D1352" t="s">
        <v>4526</v>
      </c>
      <c r="E1352" t="s">
        <v>59</v>
      </c>
      <c r="F1352" t="b">
        <v>0</v>
      </c>
      <c r="G1352" t="s">
        <v>77</v>
      </c>
      <c r="H1352" s="1">
        <v>46037.291967592602</v>
      </c>
      <c r="I1352" t="b">
        <v>0</v>
      </c>
      <c r="J1352" t="b">
        <v>0</v>
      </c>
      <c r="K1352" t="s">
        <v>41</v>
      </c>
      <c r="L1352" t="s">
        <v>60</v>
      </c>
      <c r="M1352">
        <v>96750</v>
      </c>
      <c r="N1352"/>
      <c r="O1352" t="s">
        <v>4548</v>
      </c>
      <c r="P1352" t="s">
        <v>7047</v>
      </c>
    </row>
    <row r="1353" spans="1:16" x14ac:dyDescent="0.35">
      <c r="A1353" t="s">
        <v>0</v>
      </c>
      <c r="B1353" t="s">
        <v>6937</v>
      </c>
      <c r="C1353" t="s">
        <v>172</v>
      </c>
      <c r="D1353" t="s">
        <v>2360</v>
      </c>
      <c r="E1353" t="s">
        <v>59</v>
      </c>
      <c r="F1353" t="b">
        <v>0</v>
      </c>
      <c r="G1353" t="s">
        <v>68</v>
      </c>
      <c r="H1353" s="1">
        <v>46037.292118055557</v>
      </c>
      <c r="I1353" t="b">
        <v>1</v>
      </c>
      <c r="J1353" t="b">
        <v>1</v>
      </c>
      <c r="K1353" t="s">
        <v>41</v>
      </c>
      <c r="L1353" t="s">
        <v>60</v>
      </c>
      <c r="M1353">
        <v>88300</v>
      </c>
      <c r="N1353"/>
      <c r="O1353" t="s">
        <v>6938</v>
      </c>
      <c r="P1353" t="s">
        <v>6939</v>
      </c>
    </row>
    <row r="1354" spans="1:16" x14ac:dyDescent="0.35">
      <c r="A1354" t="s">
        <v>1</v>
      </c>
      <c r="B1354" t="s">
        <v>1</v>
      </c>
      <c r="C1354" t="s">
        <v>1336</v>
      </c>
      <c r="D1354" t="s">
        <v>4346</v>
      </c>
      <c r="E1354" t="s">
        <v>59</v>
      </c>
      <c r="F1354" t="b">
        <v>0</v>
      </c>
      <c r="G1354" t="s">
        <v>65</v>
      </c>
      <c r="H1354" s="1">
        <v>46037.293032407397</v>
      </c>
      <c r="I1354" t="b">
        <v>0</v>
      </c>
      <c r="J1354" t="b">
        <v>1</v>
      </c>
      <c r="K1354" t="s">
        <v>41</v>
      </c>
      <c r="L1354" t="s">
        <v>60</v>
      </c>
      <c r="M1354">
        <v>112500</v>
      </c>
      <c r="N1354"/>
      <c r="O1354" t="s">
        <v>7048</v>
      </c>
      <c r="P1354" t="s">
        <v>7049</v>
      </c>
    </row>
    <row r="1355" spans="1:16" x14ac:dyDescent="0.35">
      <c r="A1355" t="s">
        <v>7</v>
      </c>
      <c r="B1355" t="s">
        <v>6217</v>
      </c>
      <c r="C1355" t="s">
        <v>373</v>
      </c>
      <c r="D1355" t="s">
        <v>4526</v>
      </c>
      <c r="E1355" t="s">
        <v>59</v>
      </c>
      <c r="F1355" t="b">
        <v>0</v>
      </c>
      <c r="G1355" t="s">
        <v>63</v>
      </c>
      <c r="H1355" s="1">
        <v>46037.330057870371</v>
      </c>
      <c r="I1355" t="b">
        <v>0</v>
      </c>
      <c r="J1355" t="b">
        <v>1</v>
      </c>
      <c r="K1355" t="s">
        <v>41</v>
      </c>
      <c r="L1355" t="s">
        <v>60</v>
      </c>
      <c r="M1355">
        <v>107744</v>
      </c>
      <c r="N1355"/>
      <c r="O1355" t="s">
        <v>593</v>
      </c>
      <c r="P1355" t="s">
        <v>99</v>
      </c>
    </row>
    <row r="1356" spans="1:16" x14ac:dyDescent="0.35">
      <c r="A1356" t="s">
        <v>1</v>
      </c>
      <c r="B1356" t="s">
        <v>6837</v>
      </c>
      <c r="C1356" t="s">
        <v>315</v>
      </c>
      <c r="D1356" t="s">
        <v>4346</v>
      </c>
      <c r="E1356" t="s">
        <v>59</v>
      </c>
      <c r="F1356" t="b">
        <v>0</v>
      </c>
      <c r="G1356" t="s">
        <v>65</v>
      </c>
      <c r="H1356" s="1">
        <v>46037.334652777783</v>
      </c>
      <c r="I1356" t="b">
        <v>0</v>
      </c>
      <c r="J1356" t="b">
        <v>0</v>
      </c>
      <c r="K1356" t="s">
        <v>41</v>
      </c>
      <c r="L1356" t="s">
        <v>60</v>
      </c>
      <c r="M1356">
        <v>163000</v>
      </c>
      <c r="N1356"/>
      <c r="O1356" t="s">
        <v>305</v>
      </c>
      <c r="P1356" t="s">
        <v>6838</v>
      </c>
    </row>
    <row r="1357" spans="1:16" x14ac:dyDescent="0.35">
      <c r="A1357" t="s">
        <v>1</v>
      </c>
      <c r="B1357" t="s">
        <v>7050</v>
      </c>
      <c r="C1357" t="s">
        <v>532</v>
      </c>
      <c r="D1357" t="s">
        <v>4346</v>
      </c>
      <c r="E1357" t="s">
        <v>59</v>
      </c>
      <c r="F1357" t="b">
        <v>0</v>
      </c>
      <c r="G1357" t="s">
        <v>65</v>
      </c>
      <c r="H1357" s="1">
        <v>46037.334791666668</v>
      </c>
      <c r="I1357" t="b">
        <v>0</v>
      </c>
      <c r="J1357" t="b">
        <v>1</v>
      </c>
      <c r="K1357" t="s">
        <v>41</v>
      </c>
      <c r="L1357" t="s">
        <v>60</v>
      </c>
      <c r="M1357">
        <v>131100</v>
      </c>
      <c r="N1357"/>
      <c r="O1357" t="s">
        <v>4282</v>
      </c>
      <c r="P1357" t="s">
        <v>7051</v>
      </c>
    </row>
    <row r="1358" spans="1:16" x14ac:dyDescent="0.35">
      <c r="A1358" t="s">
        <v>5</v>
      </c>
      <c r="B1358" t="s">
        <v>7052</v>
      </c>
      <c r="C1358" t="s">
        <v>93</v>
      </c>
      <c r="D1358" t="s">
        <v>4526</v>
      </c>
      <c r="E1358" t="s">
        <v>59</v>
      </c>
      <c r="F1358" t="b">
        <v>0</v>
      </c>
      <c r="G1358" t="s">
        <v>65</v>
      </c>
      <c r="H1358" s="1">
        <v>46037.33494212963</v>
      </c>
      <c r="I1358" t="b">
        <v>1</v>
      </c>
      <c r="J1358" t="b">
        <v>1</v>
      </c>
      <c r="K1358" t="s">
        <v>41</v>
      </c>
      <c r="L1358" t="s">
        <v>60</v>
      </c>
      <c r="M1358">
        <v>140000</v>
      </c>
      <c r="N1358"/>
      <c r="O1358" t="s">
        <v>7053</v>
      </c>
      <c r="P1358" t="s">
        <v>7054</v>
      </c>
    </row>
    <row r="1359" spans="1:16" x14ac:dyDescent="0.35">
      <c r="A1359" t="s">
        <v>0</v>
      </c>
      <c r="B1359" t="s">
        <v>2286</v>
      </c>
      <c r="C1359" t="s">
        <v>7055</v>
      </c>
      <c r="D1359" t="s">
        <v>4633</v>
      </c>
      <c r="E1359" t="s">
        <v>59</v>
      </c>
      <c r="F1359" t="b">
        <v>0</v>
      </c>
      <c r="G1359" t="s">
        <v>42</v>
      </c>
      <c r="H1359" s="1">
        <v>46037.339872685188</v>
      </c>
      <c r="I1359" t="b">
        <v>0</v>
      </c>
      <c r="J1359" t="b">
        <v>0</v>
      </c>
      <c r="K1359" t="s">
        <v>42</v>
      </c>
      <c r="L1359" t="s">
        <v>60</v>
      </c>
      <c r="M1359">
        <v>75000</v>
      </c>
      <c r="N1359"/>
      <c r="O1359" t="s">
        <v>7056</v>
      </c>
      <c r="P1359" t="s">
        <v>7057</v>
      </c>
    </row>
    <row r="1360" spans="1:16" x14ac:dyDescent="0.35">
      <c r="A1360" t="s">
        <v>1</v>
      </c>
      <c r="B1360" t="s">
        <v>7058</v>
      </c>
      <c r="C1360" t="s">
        <v>930</v>
      </c>
      <c r="D1360" t="s">
        <v>4526</v>
      </c>
      <c r="E1360" t="s">
        <v>59</v>
      </c>
      <c r="F1360" t="b">
        <v>0</v>
      </c>
      <c r="G1360" t="s">
        <v>19</v>
      </c>
      <c r="H1360" s="1">
        <v>46037.349004629628</v>
      </c>
      <c r="I1360" t="b">
        <v>1</v>
      </c>
      <c r="J1360" t="b">
        <v>0</v>
      </c>
      <c r="K1360" t="s">
        <v>19</v>
      </c>
      <c r="L1360" t="s">
        <v>60</v>
      </c>
      <c r="M1360">
        <v>1100000</v>
      </c>
      <c r="N1360"/>
      <c r="O1360" t="s">
        <v>7059</v>
      </c>
      <c r="P1360" t="s">
        <v>7060</v>
      </c>
    </row>
    <row r="1361" spans="1:16" x14ac:dyDescent="0.35">
      <c r="A1361" t="s">
        <v>0</v>
      </c>
      <c r="B1361" t="s">
        <v>7061</v>
      </c>
      <c r="C1361" t="s">
        <v>40</v>
      </c>
      <c r="D1361" t="s">
        <v>6000</v>
      </c>
      <c r="E1361" t="s">
        <v>59</v>
      </c>
      <c r="F1361" t="b">
        <v>0</v>
      </c>
      <c r="G1361" t="s">
        <v>40</v>
      </c>
      <c r="H1361" s="1">
        <v>46037.367488425924</v>
      </c>
      <c r="I1361" t="b">
        <v>1</v>
      </c>
      <c r="J1361" t="b">
        <v>0</v>
      </c>
      <c r="K1361" t="s">
        <v>40</v>
      </c>
      <c r="L1361" t="s">
        <v>60</v>
      </c>
      <c r="M1361">
        <v>310</v>
      </c>
      <c r="N1361"/>
      <c r="O1361" t="s">
        <v>6001</v>
      </c>
      <c r="P1361" t="s">
        <v>1314</v>
      </c>
    </row>
    <row r="1362" spans="1:16" x14ac:dyDescent="0.35">
      <c r="A1362" t="s">
        <v>1</v>
      </c>
      <c r="B1362" t="s">
        <v>7062</v>
      </c>
      <c r="C1362" t="s">
        <v>5795</v>
      </c>
      <c r="D1362" t="s">
        <v>4531</v>
      </c>
      <c r="E1362" t="s">
        <v>59</v>
      </c>
      <c r="F1362" t="b">
        <v>0</v>
      </c>
      <c r="G1362" t="s">
        <v>40</v>
      </c>
      <c r="H1362" s="1">
        <v>46037.367754629631</v>
      </c>
      <c r="I1362" t="b">
        <v>1</v>
      </c>
      <c r="J1362" t="b">
        <v>0</v>
      </c>
      <c r="K1362" t="s">
        <v>40</v>
      </c>
      <c r="L1362" t="s">
        <v>60</v>
      </c>
      <c r="M1362">
        <v>80000</v>
      </c>
      <c r="N1362"/>
      <c r="O1362" t="s">
        <v>7063</v>
      </c>
      <c r="P1362" t="s">
        <v>7064</v>
      </c>
    </row>
    <row r="1363" spans="1:16" x14ac:dyDescent="0.35">
      <c r="A1363" t="s">
        <v>2</v>
      </c>
      <c r="B1363" t="s">
        <v>7065</v>
      </c>
      <c r="D1363" t="s">
        <v>4531</v>
      </c>
      <c r="E1363" t="s">
        <v>59</v>
      </c>
      <c r="F1363" t="b">
        <v>0</v>
      </c>
      <c r="G1363" t="s">
        <v>20</v>
      </c>
      <c r="H1363" s="1">
        <v>46037.371493055558</v>
      </c>
      <c r="I1363" t="b">
        <v>0</v>
      </c>
      <c r="J1363" t="b">
        <v>0</v>
      </c>
      <c r="K1363" t="s">
        <v>20</v>
      </c>
      <c r="L1363" t="s">
        <v>60</v>
      </c>
      <c r="M1363">
        <v>120000</v>
      </c>
      <c r="N1363"/>
      <c r="O1363" t="s">
        <v>1449</v>
      </c>
    </row>
    <row r="1364" spans="1:16" x14ac:dyDescent="0.35">
      <c r="A1364" t="s">
        <v>6</v>
      </c>
      <c r="B1364" t="s">
        <v>7066</v>
      </c>
      <c r="C1364" t="s">
        <v>71</v>
      </c>
      <c r="D1364" t="s">
        <v>4346</v>
      </c>
      <c r="E1364" t="s">
        <v>59</v>
      </c>
      <c r="F1364" t="b">
        <v>0</v>
      </c>
      <c r="G1364" t="s">
        <v>73</v>
      </c>
      <c r="H1364" s="1">
        <v>46037.375358796293</v>
      </c>
      <c r="I1364" t="b">
        <v>1</v>
      </c>
      <c r="J1364" t="b">
        <v>1</v>
      </c>
      <c r="K1364" t="s">
        <v>41</v>
      </c>
      <c r="L1364" t="s">
        <v>60</v>
      </c>
      <c r="M1364">
        <v>86000</v>
      </c>
      <c r="N1364"/>
      <c r="O1364" t="s">
        <v>722</v>
      </c>
      <c r="P1364" t="s">
        <v>7067</v>
      </c>
    </row>
    <row r="1365" spans="1:16" x14ac:dyDescent="0.35">
      <c r="A1365" t="s">
        <v>2</v>
      </c>
      <c r="B1365" t="s">
        <v>7068</v>
      </c>
      <c r="C1365" t="s">
        <v>477</v>
      </c>
      <c r="D1365" t="s">
        <v>4587</v>
      </c>
      <c r="E1365" t="s">
        <v>59</v>
      </c>
      <c r="F1365" t="b">
        <v>0</v>
      </c>
      <c r="G1365" t="s">
        <v>65</v>
      </c>
      <c r="H1365" s="1">
        <v>46037.375752314823</v>
      </c>
      <c r="I1365" t="b">
        <v>0</v>
      </c>
      <c r="J1365" t="b">
        <v>0</v>
      </c>
      <c r="K1365" t="s">
        <v>41</v>
      </c>
      <c r="L1365" t="s">
        <v>60</v>
      </c>
      <c r="M1365">
        <v>144197</v>
      </c>
      <c r="N1365"/>
      <c r="O1365" t="s">
        <v>2556</v>
      </c>
    </row>
    <row r="1366" spans="1:16" x14ac:dyDescent="0.35">
      <c r="A1366" t="s">
        <v>5</v>
      </c>
      <c r="B1366" t="s">
        <v>7069</v>
      </c>
      <c r="C1366" t="s">
        <v>142</v>
      </c>
      <c r="D1366" t="s">
        <v>4346</v>
      </c>
      <c r="E1366" t="s">
        <v>59</v>
      </c>
      <c r="F1366" t="b">
        <v>0</v>
      </c>
      <c r="G1366" t="s">
        <v>77</v>
      </c>
      <c r="H1366" s="1">
        <v>46037.376863425918</v>
      </c>
      <c r="I1366" t="b">
        <v>0</v>
      </c>
      <c r="J1366" t="b">
        <v>1</v>
      </c>
      <c r="K1366" t="s">
        <v>41</v>
      </c>
      <c r="L1366" t="s">
        <v>60</v>
      </c>
      <c r="M1366">
        <v>146500</v>
      </c>
      <c r="N1366"/>
      <c r="O1366" t="s">
        <v>7070</v>
      </c>
      <c r="P1366" t="s">
        <v>7071</v>
      </c>
    </row>
    <row r="1367" spans="1:16" x14ac:dyDescent="0.35">
      <c r="A1367" t="s">
        <v>0</v>
      </c>
      <c r="B1367" t="s">
        <v>0</v>
      </c>
      <c r="C1367" t="s">
        <v>7072</v>
      </c>
      <c r="D1367" t="s">
        <v>4526</v>
      </c>
      <c r="E1367" t="s">
        <v>59</v>
      </c>
      <c r="F1367" t="b">
        <v>0</v>
      </c>
      <c r="G1367" t="s">
        <v>40</v>
      </c>
      <c r="H1367" s="1">
        <v>46037.407708333332</v>
      </c>
      <c r="I1367" t="b">
        <v>1</v>
      </c>
      <c r="J1367" t="b">
        <v>0</v>
      </c>
      <c r="K1367" t="s">
        <v>40</v>
      </c>
      <c r="L1367" t="s">
        <v>60</v>
      </c>
      <c r="M1367">
        <v>45000</v>
      </c>
      <c r="N1367"/>
      <c r="O1367" t="s">
        <v>7073</v>
      </c>
      <c r="P1367" t="s">
        <v>7074</v>
      </c>
    </row>
    <row r="1368" spans="1:16" x14ac:dyDescent="0.35">
      <c r="A1368" t="s">
        <v>2</v>
      </c>
      <c r="B1368" t="s">
        <v>7075</v>
      </c>
      <c r="C1368" t="s">
        <v>86</v>
      </c>
      <c r="D1368" t="s">
        <v>2360</v>
      </c>
      <c r="E1368" t="s">
        <v>59</v>
      </c>
      <c r="F1368" t="b">
        <v>0</v>
      </c>
      <c r="G1368" t="s">
        <v>77</v>
      </c>
      <c r="H1368" s="1">
        <v>46037.416990740741</v>
      </c>
      <c r="I1368" t="b">
        <v>0</v>
      </c>
      <c r="J1368" t="b">
        <v>1</v>
      </c>
      <c r="K1368" t="s">
        <v>41</v>
      </c>
      <c r="L1368" t="s">
        <v>60</v>
      </c>
      <c r="M1368">
        <v>182500</v>
      </c>
      <c r="N1368"/>
      <c r="O1368" t="s">
        <v>80</v>
      </c>
      <c r="P1368" t="s">
        <v>3554</v>
      </c>
    </row>
    <row r="1369" spans="1:16" x14ac:dyDescent="0.35">
      <c r="A1369" t="s">
        <v>2</v>
      </c>
      <c r="B1369" t="s">
        <v>2813</v>
      </c>
      <c r="C1369" t="s">
        <v>76</v>
      </c>
      <c r="D1369" t="s">
        <v>4847</v>
      </c>
      <c r="E1369" t="s">
        <v>59</v>
      </c>
      <c r="F1369" t="b">
        <v>1</v>
      </c>
      <c r="G1369" t="s">
        <v>73</v>
      </c>
      <c r="H1369" s="1">
        <v>46037.417060185187</v>
      </c>
      <c r="I1369" t="b">
        <v>0</v>
      </c>
      <c r="J1369" t="b">
        <v>1</v>
      </c>
      <c r="K1369" t="s">
        <v>41</v>
      </c>
      <c r="L1369" t="s">
        <v>60</v>
      </c>
      <c r="M1369">
        <v>136505</v>
      </c>
      <c r="N1369"/>
      <c r="O1369" t="s">
        <v>762</v>
      </c>
      <c r="P1369" t="s">
        <v>7076</v>
      </c>
    </row>
    <row r="1370" spans="1:16" x14ac:dyDescent="0.35">
      <c r="A1370" t="s">
        <v>8</v>
      </c>
      <c r="B1370" t="s">
        <v>7077</v>
      </c>
      <c r="C1370" t="s">
        <v>112</v>
      </c>
      <c r="D1370" t="s">
        <v>2360</v>
      </c>
      <c r="E1370" t="s">
        <v>59</v>
      </c>
      <c r="F1370" t="b">
        <v>0</v>
      </c>
      <c r="G1370" t="s">
        <v>65</v>
      </c>
      <c r="H1370" s="1">
        <v>46037.417291666658</v>
      </c>
      <c r="I1370" t="b">
        <v>0</v>
      </c>
      <c r="J1370" t="b">
        <v>1</v>
      </c>
      <c r="K1370" t="s">
        <v>41</v>
      </c>
      <c r="L1370" t="s">
        <v>60</v>
      </c>
      <c r="M1370">
        <v>152500</v>
      </c>
      <c r="N1370"/>
      <c r="O1370" t="s">
        <v>1820</v>
      </c>
      <c r="P1370" t="s">
        <v>7078</v>
      </c>
    </row>
    <row r="1371" spans="1:16" x14ac:dyDescent="0.35">
      <c r="A1371" t="s">
        <v>1</v>
      </c>
      <c r="B1371" t="s">
        <v>2255</v>
      </c>
      <c r="C1371" t="s">
        <v>1286</v>
      </c>
      <c r="D1371" t="s">
        <v>2360</v>
      </c>
      <c r="E1371" t="s">
        <v>59</v>
      </c>
      <c r="F1371" t="b">
        <v>0</v>
      </c>
      <c r="G1371" t="s">
        <v>65</v>
      </c>
      <c r="H1371" s="1">
        <v>46037.41815972222</v>
      </c>
      <c r="I1371" t="b">
        <v>1</v>
      </c>
      <c r="J1371" t="b">
        <v>1</v>
      </c>
      <c r="K1371" t="s">
        <v>41</v>
      </c>
      <c r="L1371" t="s">
        <v>60</v>
      </c>
      <c r="M1371">
        <v>107500</v>
      </c>
      <c r="N1371"/>
      <c r="O1371" t="s">
        <v>7079</v>
      </c>
      <c r="P1371" t="s">
        <v>7080</v>
      </c>
    </row>
    <row r="1372" spans="1:16" x14ac:dyDescent="0.35">
      <c r="A1372" t="s">
        <v>5</v>
      </c>
      <c r="B1372" t="s">
        <v>7081</v>
      </c>
      <c r="C1372" t="s">
        <v>657</v>
      </c>
      <c r="D1372" t="s">
        <v>2360</v>
      </c>
      <c r="E1372" t="s">
        <v>72</v>
      </c>
      <c r="F1372" t="b">
        <v>0</v>
      </c>
      <c r="G1372" t="s">
        <v>65</v>
      </c>
      <c r="H1372" s="1">
        <v>46037.41815972222</v>
      </c>
      <c r="I1372" t="b">
        <v>0</v>
      </c>
      <c r="J1372" t="b">
        <v>1</v>
      </c>
      <c r="K1372" t="s">
        <v>41</v>
      </c>
      <c r="L1372" t="s">
        <v>60</v>
      </c>
      <c r="M1372">
        <v>165000</v>
      </c>
      <c r="N1372"/>
      <c r="O1372" t="s">
        <v>424</v>
      </c>
      <c r="P1372" t="s">
        <v>7082</v>
      </c>
    </row>
    <row r="1373" spans="1:16" x14ac:dyDescent="0.35">
      <c r="A1373" t="s">
        <v>1</v>
      </c>
      <c r="B1373" t="s">
        <v>512</v>
      </c>
      <c r="C1373" t="s">
        <v>79</v>
      </c>
      <c r="D1373" t="s">
        <v>2360</v>
      </c>
      <c r="E1373" t="s">
        <v>72</v>
      </c>
      <c r="F1373" t="b">
        <v>0</v>
      </c>
      <c r="G1373" t="s">
        <v>65</v>
      </c>
      <c r="H1373" s="1">
        <v>46037.418229166673</v>
      </c>
      <c r="I1373" t="b">
        <v>0</v>
      </c>
      <c r="J1373" t="b">
        <v>1</v>
      </c>
      <c r="K1373" t="s">
        <v>41</v>
      </c>
      <c r="L1373" t="s">
        <v>60</v>
      </c>
      <c r="M1373">
        <v>175500</v>
      </c>
      <c r="N1373"/>
      <c r="O1373" t="s">
        <v>3622</v>
      </c>
      <c r="P1373" t="s">
        <v>7083</v>
      </c>
    </row>
    <row r="1374" spans="1:16" x14ac:dyDescent="0.35">
      <c r="A1374" t="s">
        <v>5</v>
      </c>
      <c r="B1374" t="s">
        <v>7084</v>
      </c>
      <c r="C1374" t="s">
        <v>2983</v>
      </c>
      <c r="D1374" t="s">
        <v>4526</v>
      </c>
      <c r="E1374" t="s">
        <v>59</v>
      </c>
      <c r="F1374" t="b">
        <v>0</v>
      </c>
      <c r="G1374" t="s">
        <v>65</v>
      </c>
      <c r="H1374" s="1">
        <v>46037.418298611112</v>
      </c>
      <c r="I1374" t="b">
        <v>0</v>
      </c>
      <c r="J1374" t="b">
        <v>1</v>
      </c>
      <c r="K1374" t="s">
        <v>41</v>
      </c>
      <c r="L1374" t="s">
        <v>74</v>
      </c>
      <c r="M1374"/>
      <c r="N1374">
        <v>75.5</v>
      </c>
      <c r="O1374" t="s">
        <v>7085</v>
      </c>
      <c r="P1374" t="s">
        <v>7086</v>
      </c>
    </row>
    <row r="1375" spans="1:16" x14ac:dyDescent="0.35">
      <c r="A1375" t="s">
        <v>1</v>
      </c>
      <c r="B1375" t="s">
        <v>7087</v>
      </c>
      <c r="C1375" t="s">
        <v>758</v>
      </c>
      <c r="D1375" t="s">
        <v>2360</v>
      </c>
      <c r="E1375" t="s">
        <v>59</v>
      </c>
      <c r="F1375" t="b">
        <v>0</v>
      </c>
      <c r="G1375" t="s">
        <v>77</v>
      </c>
      <c r="H1375" s="1">
        <v>46037.418425925927</v>
      </c>
      <c r="I1375" t="b">
        <v>0</v>
      </c>
      <c r="J1375" t="b">
        <v>1</v>
      </c>
      <c r="K1375" t="s">
        <v>41</v>
      </c>
      <c r="L1375" t="s">
        <v>60</v>
      </c>
      <c r="M1375">
        <v>105100</v>
      </c>
      <c r="N1375"/>
      <c r="O1375" t="s">
        <v>7088</v>
      </c>
      <c r="P1375" t="s">
        <v>7089</v>
      </c>
    </row>
    <row r="1376" spans="1:16" x14ac:dyDescent="0.35">
      <c r="A1376" t="s">
        <v>1</v>
      </c>
      <c r="B1376" t="s">
        <v>156</v>
      </c>
      <c r="C1376" t="s">
        <v>84</v>
      </c>
      <c r="D1376" t="s">
        <v>2360</v>
      </c>
      <c r="E1376" t="s">
        <v>59</v>
      </c>
      <c r="F1376" t="b">
        <v>0</v>
      </c>
      <c r="G1376" t="s">
        <v>77</v>
      </c>
      <c r="H1376" s="1">
        <v>46037.418657407397</v>
      </c>
      <c r="I1376" t="b">
        <v>1</v>
      </c>
      <c r="J1376" t="b">
        <v>1</v>
      </c>
      <c r="K1376" t="s">
        <v>41</v>
      </c>
      <c r="L1376" t="s">
        <v>60</v>
      </c>
      <c r="M1376">
        <v>84000</v>
      </c>
      <c r="N1376"/>
      <c r="O1376" t="s">
        <v>5735</v>
      </c>
      <c r="P1376" t="s">
        <v>677</v>
      </c>
    </row>
    <row r="1377" spans="1:16" x14ac:dyDescent="0.35">
      <c r="A1377" t="s">
        <v>4</v>
      </c>
      <c r="B1377" t="s">
        <v>1624</v>
      </c>
      <c r="C1377" t="s">
        <v>7090</v>
      </c>
      <c r="D1377" t="s">
        <v>4526</v>
      </c>
      <c r="E1377" t="s">
        <v>59</v>
      </c>
      <c r="F1377" t="b">
        <v>0</v>
      </c>
      <c r="G1377" t="s">
        <v>40</v>
      </c>
      <c r="H1377" s="1">
        <v>46037.450821759259</v>
      </c>
      <c r="I1377" t="b">
        <v>1</v>
      </c>
      <c r="J1377" t="b">
        <v>0</v>
      </c>
      <c r="K1377" t="s">
        <v>40</v>
      </c>
      <c r="L1377" t="s">
        <v>60</v>
      </c>
      <c r="M1377">
        <v>40000</v>
      </c>
      <c r="N1377"/>
      <c r="O1377" t="s">
        <v>7091</v>
      </c>
      <c r="P1377" t="s">
        <v>152</v>
      </c>
    </row>
    <row r="1378" spans="1:16" x14ac:dyDescent="0.35">
      <c r="A1378" t="s">
        <v>5</v>
      </c>
      <c r="B1378" t="s">
        <v>7092</v>
      </c>
      <c r="C1378" t="s">
        <v>20</v>
      </c>
      <c r="D1378" t="s">
        <v>4526</v>
      </c>
      <c r="E1378" t="s">
        <v>59</v>
      </c>
      <c r="F1378" t="b">
        <v>0</v>
      </c>
      <c r="G1378" t="s">
        <v>20</v>
      </c>
      <c r="H1378" s="1">
        <v>46037.45484953704</v>
      </c>
      <c r="I1378" t="b">
        <v>0</v>
      </c>
      <c r="J1378" t="b">
        <v>0</v>
      </c>
      <c r="K1378" t="s">
        <v>20</v>
      </c>
      <c r="L1378" t="s">
        <v>60</v>
      </c>
      <c r="M1378">
        <v>75000</v>
      </c>
      <c r="N1378"/>
      <c r="O1378" t="s">
        <v>7093</v>
      </c>
      <c r="P1378" t="s">
        <v>7094</v>
      </c>
    </row>
    <row r="1379" spans="1:16" x14ac:dyDescent="0.35">
      <c r="A1379" t="s">
        <v>3</v>
      </c>
      <c r="B1379" t="s">
        <v>2264</v>
      </c>
      <c r="C1379" t="s">
        <v>743</v>
      </c>
      <c r="D1379" t="s">
        <v>4526</v>
      </c>
      <c r="E1379" t="s">
        <v>59</v>
      </c>
      <c r="F1379" t="b">
        <v>0</v>
      </c>
      <c r="G1379" t="s">
        <v>77</v>
      </c>
      <c r="H1379" s="1">
        <v>46037.458634259259</v>
      </c>
      <c r="I1379" t="b">
        <v>0</v>
      </c>
      <c r="J1379" t="b">
        <v>1</v>
      </c>
      <c r="K1379" t="s">
        <v>41</v>
      </c>
      <c r="L1379" t="s">
        <v>60</v>
      </c>
      <c r="M1379">
        <v>89500</v>
      </c>
      <c r="N1379"/>
      <c r="O1379" t="s">
        <v>480</v>
      </c>
      <c r="P1379" t="s">
        <v>7095</v>
      </c>
    </row>
    <row r="1380" spans="1:16" x14ac:dyDescent="0.35">
      <c r="A1380" t="s">
        <v>0</v>
      </c>
      <c r="B1380" t="s">
        <v>7096</v>
      </c>
      <c r="C1380" t="s">
        <v>1614</v>
      </c>
      <c r="D1380" t="s">
        <v>4526</v>
      </c>
      <c r="E1380" t="s">
        <v>59</v>
      </c>
      <c r="F1380" t="b">
        <v>0</v>
      </c>
      <c r="G1380" t="s">
        <v>89</v>
      </c>
      <c r="H1380" s="1">
        <v>46037.458923611113</v>
      </c>
      <c r="I1380" t="b">
        <v>0</v>
      </c>
      <c r="J1380" t="b">
        <v>0</v>
      </c>
      <c r="K1380" t="s">
        <v>41</v>
      </c>
      <c r="L1380" t="s">
        <v>60</v>
      </c>
      <c r="M1380">
        <v>132760.91</v>
      </c>
      <c r="N1380"/>
      <c r="O1380" t="s">
        <v>7097</v>
      </c>
      <c r="P1380" t="s">
        <v>7098</v>
      </c>
    </row>
    <row r="1381" spans="1:16" x14ac:dyDescent="0.35">
      <c r="A1381" t="s">
        <v>6</v>
      </c>
      <c r="B1381" t="s">
        <v>7099</v>
      </c>
      <c r="C1381" t="s">
        <v>200</v>
      </c>
      <c r="D1381" t="s">
        <v>4526</v>
      </c>
      <c r="E1381" t="s">
        <v>59</v>
      </c>
      <c r="F1381" t="b">
        <v>0</v>
      </c>
      <c r="G1381" t="s">
        <v>65</v>
      </c>
      <c r="H1381" s="1">
        <v>46037.459074074082</v>
      </c>
      <c r="I1381" t="b">
        <v>0</v>
      </c>
      <c r="J1381" t="b">
        <v>0</v>
      </c>
      <c r="K1381" t="s">
        <v>41</v>
      </c>
      <c r="L1381" t="s">
        <v>60</v>
      </c>
      <c r="M1381">
        <v>195000</v>
      </c>
      <c r="N1381"/>
      <c r="O1381" t="s">
        <v>305</v>
      </c>
      <c r="P1381" t="s">
        <v>7100</v>
      </c>
    </row>
    <row r="1382" spans="1:16" x14ac:dyDescent="0.35">
      <c r="A1382" t="s">
        <v>6</v>
      </c>
      <c r="B1382" t="s">
        <v>6</v>
      </c>
      <c r="C1382" t="s">
        <v>1792</v>
      </c>
      <c r="D1382" t="s">
        <v>4526</v>
      </c>
      <c r="E1382" t="s">
        <v>59</v>
      </c>
      <c r="F1382" t="b">
        <v>0</v>
      </c>
      <c r="G1382" t="s">
        <v>65</v>
      </c>
      <c r="H1382" s="1">
        <v>46037.459131944437</v>
      </c>
      <c r="I1382" t="b">
        <v>0</v>
      </c>
      <c r="J1382" t="b">
        <v>1</v>
      </c>
      <c r="K1382" t="s">
        <v>41</v>
      </c>
      <c r="L1382" t="s">
        <v>60</v>
      </c>
      <c r="M1382">
        <v>185000</v>
      </c>
      <c r="N1382"/>
      <c r="O1382" t="s">
        <v>7101</v>
      </c>
      <c r="P1382" t="s">
        <v>7102</v>
      </c>
    </row>
    <row r="1383" spans="1:16" x14ac:dyDescent="0.35">
      <c r="A1383" t="s">
        <v>5</v>
      </c>
      <c r="B1383" t="s">
        <v>7103</v>
      </c>
      <c r="C1383" t="s">
        <v>142</v>
      </c>
      <c r="D1383" t="s">
        <v>4526</v>
      </c>
      <c r="E1383" t="s">
        <v>59</v>
      </c>
      <c r="F1383" t="b">
        <v>0</v>
      </c>
      <c r="G1383" t="s">
        <v>65</v>
      </c>
      <c r="H1383" s="1">
        <v>46037.459988425922</v>
      </c>
      <c r="I1383" t="b">
        <v>0</v>
      </c>
      <c r="J1383" t="b">
        <v>1</v>
      </c>
      <c r="K1383" t="s">
        <v>41</v>
      </c>
      <c r="L1383" t="s">
        <v>60</v>
      </c>
      <c r="M1383">
        <v>148750</v>
      </c>
      <c r="N1383"/>
      <c r="O1383" t="s">
        <v>1867</v>
      </c>
      <c r="P1383" t="s">
        <v>7104</v>
      </c>
    </row>
    <row r="1384" spans="1:16" x14ac:dyDescent="0.35">
      <c r="A1384" t="s">
        <v>1</v>
      </c>
      <c r="B1384" t="s">
        <v>7105</v>
      </c>
      <c r="C1384" t="s">
        <v>5795</v>
      </c>
      <c r="D1384" t="s">
        <v>5324</v>
      </c>
      <c r="E1384" t="s">
        <v>88</v>
      </c>
      <c r="F1384" t="b">
        <v>0</v>
      </c>
      <c r="G1384" t="s">
        <v>40</v>
      </c>
      <c r="H1384" s="1">
        <v>46037.492754629631</v>
      </c>
      <c r="I1384" t="b">
        <v>1</v>
      </c>
      <c r="J1384" t="b">
        <v>0</v>
      </c>
      <c r="K1384" t="s">
        <v>40</v>
      </c>
      <c r="L1384" t="s">
        <v>60</v>
      </c>
      <c r="M1384">
        <v>425</v>
      </c>
      <c r="N1384"/>
      <c r="O1384" t="s">
        <v>7106</v>
      </c>
      <c r="P1384" t="s">
        <v>1321</v>
      </c>
    </row>
    <row r="1385" spans="1:16" x14ac:dyDescent="0.35">
      <c r="A1385" t="s">
        <v>2</v>
      </c>
      <c r="B1385" t="s">
        <v>7107</v>
      </c>
      <c r="C1385" t="s">
        <v>112</v>
      </c>
      <c r="D1385" t="s">
        <v>4346</v>
      </c>
      <c r="E1385" t="s">
        <v>59</v>
      </c>
      <c r="F1385" t="b">
        <v>0</v>
      </c>
      <c r="G1385" t="s">
        <v>65</v>
      </c>
      <c r="H1385" s="1">
        <v>46037.500625000001</v>
      </c>
      <c r="I1385" t="b">
        <v>0</v>
      </c>
      <c r="J1385" t="b">
        <v>1</v>
      </c>
      <c r="K1385" t="s">
        <v>41</v>
      </c>
      <c r="L1385" t="s">
        <v>60</v>
      </c>
      <c r="M1385">
        <v>130000</v>
      </c>
      <c r="N1385"/>
      <c r="O1385" t="s">
        <v>2905</v>
      </c>
      <c r="P1385" t="s">
        <v>7108</v>
      </c>
    </row>
    <row r="1386" spans="1:16" x14ac:dyDescent="0.35">
      <c r="A1386" t="s">
        <v>2</v>
      </c>
      <c r="B1386" t="s">
        <v>466</v>
      </c>
      <c r="C1386" t="s">
        <v>112</v>
      </c>
      <c r="D1386" t="s">
        <v>4526</v>
      </c>
      <c r="E1386" t="s">
        <v>59</v>
      </c>
      <c r="F1386" t="b">
        <v>0</v>
      </c>
      <c r="G1386" t="s">
        <v>65</v>
      </c>
      <c r="H1386" s="1">
        <v>46037.500625000001</v>
      </c>
      <c r="I1386" t="b">
        <v>0</v>
      </c>
      <c r="J1386" t="b">
        <v>1</v>
      </c>
      <c r="K1386" t="s">
        <v>41</v>
      </c>
      <c r="L1386" t="s">
        <v>60</v>
      </c>
      <c r="M1386">
        <v>174500</v>
      </c>
      <c r="N1386"/>
      <c r="O1386" t="s">
        <v>1253</v>
      </c>
      <c r="P1386" t="s">
        <v>310</v>
      </c>
    </row>
    <row r="1387" spans="1:16" x14ac:dyDescent="0.35">
      <c r="A1387" t="s">
        <v>6</v>
      </c>
      <c r="B1387" t="s">
        <v>7109</v>
      </c>
      <c r="C1387" t="s">
        <v>112</v>
      </c>
      <c r="D1387" t="s">
        <v>4526</v>
      </c>
      <c r="E1387" t="s">
        <v>59</v>
      </c>
      <c r="F1387" t="b">
        <v>0</v>
      </c>
      <c r="G1387" t="s">
        <v>65</v>
      </c>
      <c r="H1387" s="1">
        <v>46037.500671296293</v>
      </c>
      <c r="I1387" t="b">
        <v>0</v>
      </c>
      <c r="J1387" t="b">
        <v>1</v>
      </c>
      <c r="K1387" t="s">
        <v>41</v>
      </c>
      <c r="L1387" t="s">
        <v>60</v>
      </c>
      <c r="M1387">
        <v>200232</v>
      </c>
      <c r="N1387"/>
      <c r="O1387" t="s">
        <v>179</v>
      </c>
      <c r="P1387" t="s">
        <v>705</v>
      </c>
    </row>
    <row r="1388" spans="1:16" x14ac:dyDescent="0.35">
      <c r="A1388" t="s">
        <v>6</v>
      </c>
      <c r="B1388" t="s">
        <v>7110</v>
      </c>
      <c r="C1388" t="s">
        <v>359</v>
      </c>
      <c r="D1388" t="s">
        <v>7111</v>
      </c>
      <c r="E1388" t="s">
        <v>59</v>
      </c>
      <c r="F1388" t="b">
        <v>0</v>
      </c>
      <c r="G1388" t="s">
        <v>65</v>
      </c>
      <c r="H1388" s="1">
        <v>46037.500694444447</v>
      </c>
      <c r="I1388" t="b">
        <v>0</v>
      </c>
      <c r="J1388" t="b">
        <v>1</v>
      </c>
      <c r="K1388" t="s">
        <v>41</v>
      </c>
      <c r="L1388" t="s">
        <v>60</v>
      </c>
      <c r="M1388">
        <v>161000</v>
      </c>
      <c r="N1388"/>
      <c r="O1388" t="s">
        <v>1387</v>
      </c>
      <c r="P1388" t="s">
        <v>7112</v>
      </c>
    </row>
    <row r="1389" spans="1:16" x14ac:dyDescent="0.35">
      <c r="A1389" t="s">
        <v>1</v>
      </c>
      <c r="B1389" t="s">
        <v>7113</v>
      </c>
      <c r="C1389" t="s">
        <v>507</v>
      </c>
      <c r="D1389" t="s">
        <v>4625</v>
      </c>
      <c r="E1389" t="s">
        <v>88</v>
      </c>
      <c r="F1389" t="b">
        <v>0</v>
      </c>
      <c r="G1389" t="s">
        <v>65</v>
      </c>
      <c r="H1389" s="1">
        <v>46037.501458333332</v>
      </c>
      <c r="I1389" t="b">
        <v>1</v>
      </c>
      <c r="J1389" t="b">
        <v>1</v>
      </c>
      <c r="K1389" t="s">
        <v>41</v>
      </c>
      <c r="L1389" t="s">
        <v>74</v>
      </c>
      <c r="M1389"/>
      <c r="N1389">
        <v>50</v>
      </c>
      <c r="O1389" t="s">
        <v>7114</v>
      </c>
      <c r="P1389" t="s">
        <v>2167</v>
      </c>
    </row>
    <row r="1390" spans="1:16" x14ac:dyDescent="0.35">
      <c r="A1390" t="s">
        <v>4</v>
      </c>
      <c r="B1390" t="s">
        <v>7115</v>
      </c>
      <c r="C1390" t="s">
        <v>40</v>
      </c>
      <c r="D1390" t="s">
        <v>4526</v>
      </c>
      <c r="E1390" t="s">
        <v>59</v>
      </c>
      <c r="F1390" t="b">
        <v>0</v>
      </c>
      <c r="G1390" t="s">
        <v>40</v>
      </c>
      <c r="H1390" s="1">
        <v>46037.534398148149</v>
      </c>
      <c r="I1390" t="b">
        <v>1</v>
      </c>
      <c r="J1390" t="b">
        <v>0</v>
      </c>
      <c r="K1390" t="s">
        <v>40</v>
      </c>
      <c r="L1390" t="s">
        <v>60</v>
      </c>
      <c r="M1390">
        <v>56750</v>
      </c>
      <c r="N1390"/>
      <c r="O1390" t="s">
        <v>7116</v>
      </c>
      <c r="P1390" t="s">
        <v>1659</v>
      </c>
    </row>
    <row r="1391" spans="1:16" x14ac:dyDescent="0.35">
      <c r="A1391" t="s">
        <v>1</v>
      </c>
      <c r="B1391" t="s">
        <v>1185</v>
      </c>
      <c r="C1391" t="s">
        <v>13</v>
      </c>
      <c r="D1391" t="s">
        <v>4637</v>
      </c>
      <c r="F1391" t="b">
        <v>0</v>
      </c>
      <c r="G1391" t="s">
        <v>13</v>
      </c>
      <c r="H1391" s="1">
        <v>46037.535439814812</v>
      </c>
      <c r="I1391" t="b">
        <v>1</v>
      </c>
      <c r="J1391" t="b">
        <v>0</v>
      </c>
      <c r="K1391" t="s">
        <v>13</v>
      </c>
      <c r="L1391" t="s">
        <v>74</v>
      </c>
      <c r="M1391"/>
      <c r="N1391">
        <v>50</v>
      </c>
      <c r="O1391" t="s">
        <v>4596</v>
      </c>
      <c r="P1391" t="s">
        <v>7117</v>
      </c>
    </row>
    <row r="1392" spans="1:16" x14ac:dyDescent="0.35">
      <c r="A1392" t="s">
        <v>3</v>
      </c>
      <c r="B1392" t="s">
        <v>1257</v>
      </c>
      <c r="C1392" t="s">
        <v>112</v>
      </c>
      <c r="D1392" t="s">
        <v>4526</v>
      </c>
      <c r="E1392" t="s">
        <v>59</v>
      </c>
      <c r="F1392" t="b">
        <v>0</v>
      </c>
      <c r="G1392" t="s">
        <v>65</v>
      </c>
      <c r="H1392" s="1">
        <v>46037.541701388887</v>
      </c>
      <c r="I1392" t="b">
        <v>1</v>
      </c>
      <c r="J1392" t="b">
        <v>0</v>
      </c>
      <c r="K1392" t="s">
        <v>41</v>
      </c>
      <c r="L1392" t="s">
        <v>60</v>
      </c>
      <c r="M1392">
        <v>165000</v>
      </c>
      <c r="N1392"/>
      <c r="O1392" t="s">
        <v>7118</v>
      </c>
      <c r="P1392" t="s">
        <v>1348</v>
      </c>
    </row>
    <row r="1393" spans="1:16" x14ac:dyDescent="0.35">
      <c r="A1393" t="s">
        <v>0</v>
      </c>
      <c r="B1393" t="s">
        <v>7119</v>
      </c>
      <c r="C1393" t="s">
        <v>7120</v>
      </c>
      <c r="D1393" t="s">
        <v>4756</v>
      </c>
      <c r="E1393" t="s">
        <v>59</v>
      </c>
      <c r="F1393" t="b">
        <v>0</v>
      </c>
      <c r="G1393" t="s">
        <v>77</v>
      </c>
      <c r="H1393" s="1">
        <v>46037.541886574072</v>
      </c>
      <c r="I1393" t="b">
        <v>0</v>
      </c>
      <c r="J1393" t="b">
        <v>1</v>
      </c>
      <c r="K1393" t="s">
        <v>41</v>
      </c>
      <c r="L1393" t="s">
        <v>60</v>
      </c>
      <c r="M1393">
        <v>125000</v>
      </c>
      <c r="N1393"/>
      <c r="O1393" t="s">
        <v>2905</v>
      </c>
      <c r="P1393" t="s">
        <v>7121</v>
      </c>
    </row>
    <row r="1394" spans="1:16" x14ac:dyDescent="0.35">
      <c r="A1394" t="s">
        <v>1</v>
      </c>
      <c r="B1394" t="s">
        <v>7122</v>
      </c>
      <c r="C1394" t="s">
        <v>112</v>
      </c>
      <c r="D1394" t="s">
        <v>4526</v>
      </c>
      <c r="E1394" t="s">
        <v>59</v>
      </c>
      <c r="F1394" t="b">
        <v>0</v>
      </c>
      <c r="G1394" t="s">
        <v>65</v>
      </c>
      <c r="H1394" s="1">
        <v>46037.542962962973</v>
      </c>
      <c r="I1394" t="b">
        <v>1</v>
      </c>
      <c r="J1394" t="b">
        <v>1</v>
      </c>
      <c r="K1394" t="s">
        <v>41</v>
      </c>
      <c r="L1394" t="s">
        <v>60</v>
      </c>
      <c r="M1394">
        <v>175000</v>
      </c>
      <c r="N1394"/>
      <c r="O1394" t="s">
        <v>217</v>
      </c>
      <c r="P1394" t="s">
        <v>6861</v>
      </c>
    </row>
    <row r="1395" spans="1:16" x14ac:dyDescent="0.35">
      <c r="A1395" t="s">
        <v>1</v>
      </c>
      <c r="B1395" t="s">
        <v>7123</v>
      </c>
      <c r="D1395" t="s">
        <v>7124</v>
      </c>
      <c r="E1395" t="s">
        <v>88</v>
      </c>
      <c r="F1395" t="b">
        <v>0</v>
      </c>
      <c r="G1395" t="s">
        <v>40</v>
      </c>
      <c r="H1395" s="1">
        <v>46037.576064814813</v>
      </c>
      <c r="I1395" t="b">
        <v>1</v>
      </c>
      <c r="J1395" t="b">
        <v>0</v>
      </c>
      <c r="K1395" t="s">
        <v>40</v>
      </c>
      <c r="L1395" t="s">
        <v>60</v>
      </c>
      <c r="M1395">
        <v>130446</v>
      </c>
      <c r="N1395"/>
      <c r="O1395" t="s">
        <v>7125</v>
      </c>
      <c r="P1395" t="s">
        <v>1738</v>
      </c>
    </row>
    <row r="1396" spans="1:16" x14ac:dyDescent="0.35">
      <c r="A1396" t="s">
        <v>1</v>
      </c>
      <c r="B1396" t="s">
        <v>6715</v>
      </c>
      <c r="C1396" t="s">
        <v>76</v>
      </c>
      <c r="D1396" t="s">
        <v>4587</v>
      </c>
      <c r="E1396" t="s">
        <v>59</v>
      </c>
      <c r="F1396" t="b">
        <v>1</v>
      </c>
      <c r="G1396" t="s">
        <v>13</v>
      </c>
      <c r="H1396" s="1">
        <v>46037.57707175926</v>
      </c>
      <c r="I1396" t="b">
        <v>0</v>
      </c>
      <c r="J1396" t="b">
        <v>0</v>
      </c>
      <c r="K1396" t="s">
        <v>13</v>
      </c>
      <c r="L1396" t="s">
        <v>60</v>
      </c>
      <c r="M1396">
        <v>145000</v>
      </c>
      <c r="N1396"/>
      <c r="O1396" t="s">
        <v>7126</v>
      </c>
      <c r="P1396" t="s">
        <v>6718</v>
      </c>
    </row>
    <row r="1397" spans="1:16" x14ac:dyDescent="0.35">
      <c r="A1397" t="s">
        <v>1</v>
      </c>
      <c r="B1397" t="s">
        <v>7127</v>
      </c>
      <c r="C1397" t="s">
        <v>20</v>
      </c>
      <c r="D1397" t="s">
        <v>4526</v>
      </c>
      <c r="E1397" t="s">
        <v>59</v>
      </c>
      <c r="F1397" t="b">
        <v>0</v>
      </c>
      <c r="G1397" t="s">
        <v>20</v>
      </c>
      <c r="H1397" s="1">
        <v>46037.57984953704</v>
      </c>
      <c r="I1397" t="b">
        <v>1</v>
      </c>
      <c r="J1397" t="b">
        <v>0</v>
      </c>
      <c r="K1397" t="s">
        <v>20</v>
      </c>
      <c r="L1397" t="s">
        <v>60</v>
      </c>
      <c r="M1397">
        <v>72500</v>
      </c>
      <c r="N1397"/>
      <c r="O1397" t="s">
        <v>6908</v>
      </c>
      <c r="P1397" t="s">
        <v>7128</v>
      </c>
    </row>
    <row r="1398" spans="1:16" x14ac:dyDescent="0.35">
      <c r="A1398" t="s">
        <v>3</v>
      </c>
      <c r="B1398" t="s">
        <v>3</v>
      </c>
      <c r="C1398" t="s">
        <v>7129</v>
      </c>
      <c r="D1398" t="s">
        <v>4587</v>
      </c>
      <c r="E1398" t="s">
        <v>59</v>
      </c>
      <c r="F1398" t="b">
        <v>0</v>
      </c>
      <c r="G1398" t="s">
        <v>63</v>
      </c>
      <c r="H1398" s="1">
        <v>46037.58011574074</v>
      </c>
      <c r="I1398" t="b">
        <v>0</v>
      </c>
      <c r="J1398" t="b">
        <v>0</v>
      </c>
      <c r="K1398" t="s">
        <v>41</v>
      </c>
      <c r="L1398" t="s">
        <v>60</v>
      </c>
      <c r="M1398">
        <v>102500</v>
      </c>
      <c r="N1398"/>
      <c r="O1398" t="s">
        <v>7130</v>
      </c>
      <c r="P1398" t="s">
        <v>7131</v>
      </c>
    </row>
    <row r="1399" spans="1:16" x14ac:dyDescent="0.35">
      <c r="A1399" t="s">
        <v>0</v>
      </c>
      <c r="B1399" t="s">
        <v>7132</v>
      </c>
      <c r="C1399" t="s">
        <v>112</v>
      </c>
      <c r="D1399" t="s">
        <v>4526</v>
      </c>
      <c r="E1399" t="s">
        <v>59</v>
      </c>
      <c r="F1399" t="b">
        <v>0</v>
      </c>
      <c r="G1399" t="s">
        <v>65</v>
      </c>
      <c r="H1399" s="1">
        <v>46037.583368055559</v>
      </c>
      <c r="I1399" t="b">
        <v>1</v>
      </c>
      <c r="J1399" t="b">
        <v>1</v>
      </c>
      <c r="K1399" t="s">
        <v>41</v>
      </c>
      <c r="L1399" t="s">
        <v>60</v>
      </c>
      <c r="M1399">
        <v>87500</v>
      </c>
      <c r="N1399"/>
      <c r="O1399" t="s">
        <v>7133</v>
      </c>
      <c r="P1399" t="s">
        <v>7134</v>
      </c>
    </row>
    <row r="1400" spans="1:16" x14ac:dyDescent="0.35">
      <c r="A1400" t="s">
        <v>7</v>
      </c>
      <c r="B1400" t="s">
        <v>7135</v>
      </c>
      <c r="C1400" t="s">
        <v>6181</v>
      </c>
      <c r="D1400" t="s">
        <v>4756</v>
      </c>
      <c r="E1400" t="s">
        <v>59</v>
      </c>
      <c r="F1400" t="b">
        <v>0</v>
      </c>
      <c r="G1400" t="s">
        <v>68</v>
      </c>
      <c r="H1400" s="1">
        <v>46037.583865740737</v>
      </c>
      <c r="I1400" t="b">
        <v>0</v>
      </c>
      <c r="J1400" t="b">
        <v>1</v>
      </c>
      <c r="K1400" t="s">
        <v>41</v>
      </c>
      <c r="L1400" t="s">
        <v>60</v>
      </c>
      <c r="M1400">
        <v>85000</v>
      </c>
      <c r="N1400"/>
      <c r="O1400" t="s">
        <v>7136</v>
      </c>
    </row>
    <row r="1401" spans="1:16" x14ac:dyDescent="0.35">
      <c r="A1401" t="s">
        <v>8</v>
      </c>
      <c r="B1401" t="s">
        <v>1296</v>
      </c>
      <c r="C1401" t="s">
        <v>454</v>
      </c>
      <c r="D1401" t="s">
        <v>4526</v>
      </c>
      <c r="E1401" t="s">
        <v>59</v>
      </c>
      <c r="F1401" t="b">
        <v>0</v>
      </c>
      <c r="G1401" t="s">
        <v>65</v>
      </c>
      <c r="H1401" s="1">
        <v>46037.584004629629</v>
      </c>
      <c r="I1401" t="b">
        <v>0</v>
      </c>
      <c r="J1401" t="b">
        <v>0</v>
      </c>
      <c r="K1401" t="s">
        <v>41</v>
      </c>
      <c r="L1401" t="s">
        <v>60</v>
      </c>
      <c r="M1401">
        <v>140000</v>
      </c>
      <c r="N1401"/>
      <c r="O1401" t="s">
        <v>7137</v>
      </c>
      <c r="P1401" t="s">
        <v>7138</v>
      </c>
    </row>
    <row r="1402" spans="1:16" x14ac:dyDescent="0.35">
      <c r="A1402" t="s">
        <v>1</v>
      </c>
      <c r="B1402" t="s">
        <v>7139</v>
      </c>
      <c r="C1402" t="s">
        <v>3764</v>
      </c>
      <c r="D1402" t="s">
        <v>5493</v>
      </c>
      <c r="E1402" t="s">
        <v>59</v>
      </c>
      <c r="F1402" t="b">
        <v>0</v>
      </c>
      <c r="G1402" t="s">
        <v>65</v>
      </c>
      <c r="H1402" s="1">
        <v>46037.584699074083</v>
      </c>
      <c r="I1402" t="b">
        <v>1</v>
      </c>
      <c r="J1402" t="b">
        <v>0</v>
      </c>
      <c r="K1402" t="s">
        <v>41</v>
      </c>
      <c r="L1402" t="s">
        <v>60</v>
      </c>
      <c r="M1402">
        <v>102000</v>
      </c>
      <c r="N1402"/>
      <c r="O1402" t="s">
        <v>7140</v>
      </c>
      <c r="P1402" t="s">
        <v>7141</v>
      </c>
    </row>
    <row r="1403" spans="1:16" x14ac:dyDescent="0.35">
      <c r="A1403" t="s">
        <v>1</v>
      </c>
      <c r="B1403" t="s">
        <v>2972</v>
      </c>
      <c r="C1403" t="s">
        <v>189</v>
      </c>
      <c r="D1403" t="s">
        <v>482</v>
      </c>
      <c r="E1403" t="s">
        <v>88</v>
      </c>
      <c r="F1403" t="b">
        <v>0</v>
      </c>
      <c r="G1403" t="s">
        <v>65</v>
      </c>
      <c r="H1403" s="1">
        <v>46037.584733796299</v>
      </c>
      <c r="I1403" t="b">
        <v>0</v>
      </c>
      <c r="J1403" t="b">
        <v>1</v>
      </c>
      <c r="K1403" t="s">
        <v>41</v>
      </c>
      <c r="L1403" t="s">
        <v>74</v>
      </c>
      <c r="M1403"/>
      <c r="N1403">
        <v>51</v>
      </c>
      <c r="O1403" t="s">
        <v>7142</v>
      </c>
      <c r="P1403" t="s">
        <v>7143</v>
      </c>
    </row>
    <row r="1404" spans="1:16" x14ac:dyDescent="0.35">
      <c r="A1404" t="s">
        <v>0</v>
      </c>
      <c r="B1404" t="s">
        <v>130</v>
      </c>
      <c r="C1404" t="s">
        <v>40</v>
      </c>
      <c r="D1404" t="s">
        <v>4599</v>
      </c>
      <c r="F1404" t="b">
        <v>0</v>
      </c>
      <c r="G1404" t="s">
        <v>40</v>
      </c>
      <c r="H1404" s="1">
        <v>46037.616041666668</v>
      </c>
      <c r="I1404" t="b">
        <v>0</v>
      </c>
      <c r="J1404" t="b">
        <v>0</v>
      </c>
      <c r="K1404" t="s">
        <v>40</v>
      </c>
      <c r="L1404" t="s">
        <v>74</v>
      </c>
      <c r="M1404"/>
      <c r="N1404">
        <v>13</v>
      </c>
      <c r="O1404" t="s">
        <v>5119</v>
      </c>
      <c r="P1404" t="s">
        <v>219</v>
      </c>
    </row>
    <row r="1405" spans="1:16" x14ac:dyDescent="0.35">
      <c r="A1405" t="s">
        <v>7</v>
      </c>
      <c r="B1405" t="s">
        <v>7</v>
      </c>
      <c r="C1405" t="s">
        <v>7144</v>
      </c>
      <c r="D1405" t="s">
        <v>4526</v>
      </c>
      <c r="E1405" t="s">
        <v>59</v>
      </c>
      <c r="F1405" t="b">
        <v>0</v>
      </c>
      <c r="G1405" t="s">
        <v>40</v>
      </c>
      <c r="H1405" s="1">
        <v>46037.616041666668</v>
      </c>
      <c r="I1405" t="b">
        <v>1</v>
      </c>
      <c r="J1405" t="b">
        <v>0</v>
      </c>
      <c r="K1405" t="s">
        <v>40</v>
      </c>
      <c r="L1405" t="s">
        <v>60</v>
      </c>
      <c r="M1405">
        <v>57500</v>
      </c>
      <c r="N1405"/>
      <c r="O1405" t="s">
        <v>7145</v>
      </c>
      <c r="P1405" t="s">
        <v>7146</v>
      </c>
    </row>
    <row r="1406" spans="1:16" x14ac:dyDescent="0.35">
      <c r="A1406" t="s">
        <v>7</v>
      </c>
      <c r="B1406" t="s">
        <v>7147</v>
      </c>
      <c r="C1406" t="s">
        <v>40</v>
      </c>
      <c r="D1406" t="s">
        <v>4346</v>
      </c>
      <c r="E1406" t="s">
        <v>59</v>
      </c>
      <c r="F1406" t="b">
        <v>0</v>
      </c>
      <c r="G1406" t="s">
        <v>40</v>
      </c>
      <c r="H1406" s="1">
        <v>46037.616041666668</v>
      </c>
      <c r="I1406" t="b">
        <v>0</v>
      </c>
      <c r="J1406" t="b">
        <v>0</v>
      </c>
      <c r="K1406" t="s">
        <v>40</v>
      </c>
      <c r="L1406" t="s">
        <v>60</v>
      </c>
      <c r="M1406">
        <v>50750</v>
      </c>
      <c r="N1406"/>
      <c r="O1406" t="s">
        <v>7148</v>
      </c>
      <c r="P1406" t="s">
        <v>310</v>
      </c>
    </row>
    <row r="1407" spans="1:16" x14ac:dyDescent="0.35">
      <c r="A1407" t="s">
        <v>4</v>
      </c>
      <c r="B1407" t="s">
        <v>7149</v>
      </c>
      <c r="C1407" t="s">
        <v>6956</v>
      </c>
      <c r="D1407" t="s">
        <v>4346</v>
      </c>
      <c r="E1407" t="s">
        <v>59</v>
      </c>
      <c r="F1407" t="b">
        <v>0</v>
      </c>
      <c r="G1407" t="s">
        <v>40</v>
      </c>
      <c r="H1407" s="1">
        <v>46037.617754629631</v>
      </c>
      <c r="I1407" t="b">
        <v>1</v>
      </c>
      <c r="J1407" t="b">
        <v>0</v>
      </c>
      <c r="K1407" t="s">
        <v>40</v>
      </c>
      <c r="L1407" t="s">
        <v>60</v>
      </c>
      <c r="M1407">
        <v>32500</v>
      </c>
      <c r="N1407"/>
      <c r="O1407" t="s">
        <v>7150</v>
      </c>
      <c r="P1407" t="s">
        <v>7151</v>
      </c>
    </row>
    <row r="1408" spans="1:16" x14ac:dyDescent="0.35">
      <c r="A1408" t="s">
        <v>4</v>
      </c>
      <c r="B1408" t="s">
        <v>7152</v>
      </c>
      <c r="C1408" t="s">
        <v>7153</v>
      </c>
      <c r="D1408" t="s">
        <v>4587</v>
      </c>
      <c r="E1408" t="s">
        <v>59</v>
      </c>
      <c r="F1408" t="b">
        <v>0</v>
      </c>
      <c r="G1408" t="s">
        <v>77</v>
      </c>
      <c r="H1408" s="1">
        <v>46037.6252662037</v>
      </c>
      <c r="I1408" t="b">
        <v>0</v>
      </c>
      <c r="J1408" t="b">
        <v>0</v>
      </c>
      <c r="K1408" t="s">
        <v>41</v>
      </c>
      <c r="L1408" t="s">
        <v>60</v>
      </c>
      <c r="M1408">
        <v>90250</v>
      </c>
      <c r="N1408"/>
      <c r="O1408" t="s">
        <v>7154</v>
      </c>
      <c r="P1408" t="s">
        <v>7155</v>
      </c>
    </row>
    <row r="1409" spans="1:16" x14ac:dyDescent="0.35">
      <c r="A1409" t="s">
        <v>1</v>
      </c>
      <c r="B1409" t="s">
        <v>7156</v>
      </c>
      <c r="C1409" t="s">
        <v>4480</v>
      </c>
      <c r="D1409" t="s">
        <v>4756</v>
      </c>
      <c r="E1409" t="s">
        <v>59</v>
      </c>
      <c r="F1409" t="b">
        <v>0</v>
      </c>
      <c r="G1409" t="s">
        <v>73</v>
      </c>
      <c r="H1409" s="1">
        <v>46037.625381944446</v>
      </c>
      <c r="I1409" t="b">
        <v>1</v>
      </c>
      <c r="J1409" t="b">
        <v>0</v>
      </c>
      <c r="K1409" t="s">
        <v>41</v>
      </c>
      <c r="L1409" t="s">
        <v>60</v>
      </c>
      <c r="M1409">
        <v>135000</v>
      </c>
      <c r="N1409"/>
      <c r="O1409" t="s">
        <v>7157</v>
      </c>
      <c r="P1409" t="s">
        <v>7158</v>
      </c>
    </row>
    <row r="1410" spans="1:16" x14ac:dyDescent="0.35">
      <c r="A1410" t="s">
        <v>0</v>
      </c>
      <c r="B1410" t="s">
        <v>3246</v>
      </c>
      <c r="C1410" t="s">
        <v>2563</v>
      </c>
      <c r="D1410" t="s">
        <v>4526</v>
      </c>
      <c r="E1410" t="s">
        <v>59</v>
      </c>
      <c r="F1410" t="b">
        <v>0</v>
      </c>
      <c r="G1410" t="s">
        <v>68</v>
      </c>
      <c r="H1410" s="1">
        <v>46037.625451388893</v>
      </c>
      <c r="I1410" t="b">
        <v>0</v>
      </c>
      <c r="J1410" t="b">
        <v>1</v>
      </c>
      <c r="K1410" t="s">
        <v>41</v>
      </c>
      <c r="L1410" t="s">
        <v>60</v>
      </c>
      <c r="M1410">
        <v>168000</v>
      </c>
      <c r="N1410"/>
      <c r="O1410" t="s">
        <v>1962</v>
      </c>
      <c r="P1410" t="s">
        <v>2114</v>
      </c>
    </row>
    <row r="1411" spans="1:16" x14ac:dyDescent="0.35">
      <c r="A1411" t="s">
        <v>1</v>
      </c>
      <c r="B1411" t="s">
        <v>634</v>
      </c>
      <c r="C1411" t="s">
        <v>76</v>
      </c>
      <c r="D1411" t="s">
        <v>4622</v>
      </c>
      <c r="E1411" t="s">
        <v>59</v>
      </c>
      <c r="F1411" t="b">
        <v>1</v>
      </c>
      <c r="G1411" t="s">
        <v>65</v>
      </c>
      <c r="H1411" s="1">
        <v>46037.626296296286</v>
      </c>
      <c r="I1411" t="b">
        <v>0</v>
      </c>
      <c r="J1411" t="b">
        <v>0</v>
      </c>
      <c r="K1411" t="s">
        <v>41</v>
      </c>
      <c r="L1411" t="s">
        <v>60</v>
      </c>
      <c r="M1411">
        <v>136070</v>
      </c>
      <c r="N1411"/>
      <c r="O1411" t="s">
        <v>2160</v>
      </c>
    </row>
    <row r="1412" spans="1:16" x14ac:dyDescent="0.35">
      <c r="A1412" t="s">
        <v>1</v>
      </c>
      <c r="B1412" t="s">
        <v>7159</v>
      </c>
      <c r="C1412" t="s">
        <v>336</v>
      </c>
      <c r="D1412" t="s">
        <v>4526</v>
      </c>
      <c r="E1412" t="s">
        <v>59</v>
      </c>
      <c r="F1412" t="b">
        <v>0</v>
      </c>
      <c r="G1412" t="s">
        <v>65</v>
      </c>
      <c r="H1412" s="1">
        <v>46037.626319444447</v>
      </c>
      <c r="I1412" t="b">
        <v>0</v>
      </c>
      <c r="J1412" t="b">
        <v>0</v>
      </c>
      <c r="K1412" t="s">
        <v>41</v>
      </c>
      <c r="L1412" t="s">
        <v>60</v>
      </c>
      <c r="M1412">
        <v>179000</v>
      </c>
      <c r="N1412"/>
      <c r="O1412" t="s">
        <v>135</v>
      </c>
      <c r="P1412" t="s">
        <v>7160</v>
      </c>
    </row>
    <row r="1413" spans="1:16" x14ac:dyDescent="0.35">
      <c r="A1413" t="s">
        <v>1</v>
      </c>
      <c r="B1413" t="s">
        <v>1</v>
      </c>
      <c r="C1413" t="s">
        <v>7161</v>
      </c>
      <c r="D1413" t="s">
        <v>4587</v>
      </c>
      <c r="E1413" t="s">
        <v>59</v>
      </c>
      <c r="F1413" t="b">
        <v>0</v>
      </c>
      <c r="G1413" t="s">
        <v>65</v>
      </c>
      <c r="H1413" s="1">
        <v>46037.62636574074</v>
      </c>
      <c r="I1413" t="b">
        <v>0</v>
      </c>
      <c r="J1413" t="b">
        <v>1</v>
      </c>
      <c r="K1413" t="s">
        <v>41</v>
      </c>
      <c r="L1413" t="s">
        <v>74</v>
      </c>
      <c r="M1413"/>
      <c r="N1413">
        <v>40</v>
      </c>
      <c r="O1413" t="s">
        <v>4099</v>
      </c>
      <c r="P1413" t="s">
        <v>6600</v>
      </c>
    </row>
    <row r="1414" spans="1:16" x14ac:dyDescent="0.35">
      <c r="A1414" t="s">
        <v>5</v>
      </c>
      <c r="B1414" t="s">
        <v>7162</v>
      </c>
      <c r="C1414" t="s">
        <v>5926</v>
      </c>
      <c r="D1414" t="s">
        <v>2360</v>
      </c>
      <c r="E1414" t="s">
        <v>59</v>
      </c>
      <c r="F1414" t="b">
        <v>0</v>
      </c>
      <c r="G1414" t="s">
        <v>65</v>
      </c>
      <c r="H1414" s="1">
        <v>46037.626493055563</v>
      </c>
      <c r="I1414" t="b">
        <v>0</v>
      </c>
      <c r="J1414" t="b">
        <v>1</v>
      </c>
      <c r="K1414" t="s">
        <v>41</v>
      </c>
      <c r="L1414" t="s">
        <v>60</v>
      </c>
      <c r="M1414">
        <v>169527.5</v>
      </c>
      <c r="N1414"/>
      <c r="O1414" t="s">
        <v>106</v>
      </c>
      <c r="P1414" t="s">
        <v>7163</v>
      </c>
    </row>
    <row r="1415" spans="1:16" x14ac:dyDescent="0.35">
      <c r="A1415" t="s">
        <v>1</v>
      </c>
      <c r="B1415" t="s">
        <v>4150</v>
      </c>
      <c r="C1415" t="s">
        <v>489</v>
      </c>
      <c r="D1415" t="s">
        <v>2360</v>
      </c>
      <c r="E1415" t="s">
        <v>59</v>
      </c>
      <c r="F1415" t="b">
        <v>0</v>
      </c>
      <c r="G1415" t="s">
        <v>65</v>
      </c>
      <c r="H1415" s="1">
        <v>46037.626585648148</v>
      </c>
      <c r="I1415" t="b">
        <v>1</v>
      </c>
      <c r="J1415" t="b">
        <v>1</v>
      </c>
      <c r="K1415" t="s">
        <v>41</v>
      </c>
      <c r="L1415" t="s">
        <v>60</v>
      </c>
      <c r="M1415">
        <v>200000</v>
      </c>
      <c r="N1415"/>
      <c r="O1415" t="s">
        <v>1651</v>
      </c>
      <c r="P1415" t="s">
        <v>5549</v>
      </c>
    </row>
    <row r="1416" spans="1:16" x14ac:dyDescent="0.35">
      <c r="A1416" t="s">
        <v>8</v>
      </c>
      <c r="B1416" t="s">
        <v>6942</v>
      </c>
      <c r="C1416" t="s">
        <v>102</v>
      </c>
      <c r="D1416" t="s">
        <v>4526</v>
      </c>
      <c r="E1416" t="s">
        <v>59</v>
      </c>
      <c r="F1416" t="b">
        <v>0</v>
      </c>
      <c r="G1416" t="s">
        <v>65</v>
      </c>
      <c r="H1416" s="1">
        <v>46037.626608796287</v>
      </c>
      <c r="I1416" t="b">
        <v>0</v>
      </c>
      <c r="J1416" t="b">
        <v>1</v>
      </c>
      <c r="K1416" t="s">
        <v>41</v>
      </c>
      <c r="L1416" t="s">
        <v>60</v>
      </c>
      <c r="M1416">
        <v>70000</v>
      </c>
      <c r="N1416"/>
      <c r="O1416" t="s">
        <v>1098</v>
      </c>
    </row>
    <row r="1417" spans="1:16" x14ac:dyDescent="0.35">
      <c r="A1417" t="s">
        <v>5</v>
      </c>
      <c r="B1417" t="s">
        <v>7164</v>
      </c>
      <c r="C1417" t="s">
        <v>7165</v>
      </c>
      <c r="D1417" t="s">
        <v>4526</v>
      </c>
      <c r="E1417" t="s">
        <v>59</v>
      </c>
      <c r="F1417" t="b">
        <v>0</v>
      </c>
      <c r="G1417" t="s">
        <v>65</v>
      </c>
      <c r="H1417" s="1">
        <v>46037.626631944448</v>
      </c>
      <c r="I1417" t="b">
        <v>1</v>
      </c>
      <c r="J1417" t="b">
        <v>1</v>
      </c>
      <c r="K1417" t="s">
        <v>41</v>
      </c>
      <c r="L1417" t="s">
        <v>60</v>
      </c>
      <c r="M1417">
        <v>140000</v>
      </c>
      <c r="N1417"/>
      <c r="O1417" t="s">
        <v>3140</v>
      </c>
      <c r="P1417" t="s">
        <v>7166</v>
      </c>
    </row>
    <row r="1418" spans="1:16" x14ac:dyDescent="0.35">
      <c r="A1418" t="s">
        <v>0</v>
      </c>
      <c r="B1418" t="s">
        <v>7167</v>
      </c>
      <c r="C1418" t="s">
        <v>2209</v>
      </c>
      <c r="D1418" t="s">
        <v>5349</v>
      </c>
      <c r="E1418" t="s">
        <v>59</v>
      </c>
      <c r="F1418" t="b">
        <v>0</v>
      </c>
      <c r="G1418" t="s">
        <v>65</v>
      </c>
      <c r="H1418" s="1">
        <v>46037.66673611111</v>
      </c>
      <c r="I1418" t="b">
        <v>0</v>
      </c>
      <c r="J1418" t="b">
        <v>1</v>
      </c>
      <c r="K1418" t="s">
        <v>41</v>
      </c>
      <c r="L1418" t="s">
        <v>60</v>
      </c>
      <c r="M1418">
        <v>116600</v>
      </c>
      <c r="N1418"/>
      <c r="O1418" t="s">
        <v>2454</v>
      </c>
      <c r="P1418" t="s">
        <v>219</v>
      </c>
    </row>
    <row r="1419" spans="1:16" x14ac:dyDescent="0.35">
      <c r="A1419" t="s">
        <v>0</v>
      </c>
      <c r="B1419" t="s">
        <v>1550</v>
      </c>
      <c r="C1419" t="s">
        <v>2662</v>
      </c>
      <c r="D1419" t="s">
        <v>4526</v>
      </c>
      <c r="E1419" t="s">
        <v>59</v>
      </c>
      <c r="F1419" t="b">
        <v>0</v>
      </c>
      <c r="G1419" t="s">
        <v>65</v>
      </c>
      <c r="H1419" s="1">
        <v>46037.66679398148</v>
      </c>
      <c r="I1419" t="b">
        <v>1</v>
      </c>
      <c r="J1419" t="b">
        <v>0</v>
      </c>
      <c r="K1419" t="s">
        <v>41</v>
      </c>
      <c r="L1419" t="s">
        <v>60</v>
      </c>
      <c r="M1419">
        <v>95000</v>
      </c>
      <c r="N1419"/>
      <c r="O1419" t="s">
        <v>6932</v>
      </c>
      <c r="P1419" t="s">
        <v>954</v>
      </c>
    </row>
    <row r="1420" spans="1:16" x14ac:dyDescent="0.35">
      <c r="A1420" t="s">
        <v>7</v>
      </c>
      <c r="B1420" t="s">
        <v>7168</v>
      </c>
      <c r="C1420" t="s">
        <v>76</v>
      </c>
      <c r="D1420" t="s">
        <v>4526</v>
      </c>
      <c r="E1420" t="s">
        <v>59</v>
      </c>
      <c r="F1420" t="b">
        <v>1</v>
      </c>
      <c r="G1420" t="s">
        <v>65</v>
      </c>
      <c r="H1420" s="1">
        <v>46037.66684027778</v>
      </c>
      <c r="I1420" t="b">
        <v>1</v>
      </c>
      <c r="J1420" t="b">
        <v>1</v>
      </c>
      <c r="K1420" t="s">
        <v>41</v>
      </c>
      <c r="L1420" t="s">
        <v>60</v>
      </c>
      <c r="M1420">
        <v>157165.5</v>
      </c>
      <c r="N1420"/>
      <c r="O1420" t="s">
        <v>7169</v>
      </c>
      <c r="P1420" t="s">
        <v>7170</v>
      </c>
    </row>
    <row r="1421" spans="1:16" x14ac:dyDescent="0.35">
      <c r="A1421" t="s">
        <v>3</v>
      </c>
      <c r="B1421" t="s">
        <v>2606</v>
      </c>
      <c r="C1421" t="s">
        <v>940</v>
      </c>
      <c r="D1421" t="s">
        <v>4587</v>
      </c>
      <c r="E1421" t="s">
        <v>59</v>
      </c>
      <c r="F1421" t="b">
        <v>0</v>
      </c>
      <c r="G1421" t="s">
        <v>73</v>
      </c>
      <c r="H1421" s="1">
        <v>46037.667048611111</v>
      </c>
      <c r="I1421" t="b">
        <v>1</v>
      </c>
      <c r="J1421" t="b">
        <v>1</v>
      </c>
      <c r="K1421" t="s">
        <v>41</v>
      </c>
      <c r="L1421" t="s">
        <v>74</v>
      </c>
      <c r="M1421"/>
      <c r="N1421">
        <v>45</v>
      </c>
      <c r="O1421" t="s">
        <v>7171</v>
      </c>
      <c r="P1421" t="s">
        <v>461</v>
      </c>
    </row>
    <row r="1422" spans="1:16" x14ac:dyDescent="0.35">
      <c r="A1422" t="s">
        <v>0</v>
      </c>
      <c r="B1422" t="s">
        <v>7172</v>
      </c>
      <c r="C1422" t="s">
        <v>2526</v>
      </c>
      <c r="D1422" t="s">
        <v>4346</v>
      </c>
      <c r="E1422" t="s">
        <v>59</v>
      </c>
      <c r="F1422" t="b">
        <v>0</v>
      </c>
      <c r="G1422" t="s">
        <v>68</v>
      </c>
      <c r="H1422" s="1">
        <v>46037.667118055557</v>
      </c>
      <c r="I1422" t="b">
        <v>0</v>
      </c>
      <c r="J1422" t="b">
        <v>1</v>
      </c>
      <c r="K1422" t="s">
        <v>41</v>
      </c>
      <c r="L1422" t="s">
        <v>60</v>
      </c>
      <c r="M1422">
        <v>77500</v>
      </c>
      <c r="N1422"/>
      <c r="O1422" t="s">
        <v>7173</v>
      </c>
      <c r="P1422" t="s">
        <v>325</v>
      </c>
    </row>
    <row r="1423" spans="1:16" x14ac:dyDescent="0.35">
      <c r="A1423" t="s">
        <v>0</v>
      </c>
      <c r="B1423" t="s">
        <v>7174</v>
      </c>
      <c r="C1423" t="s">
        <v>172</v>
      </c>
      <c r="D1423" t="s">
        <v>4526</v>
      </c>
      <c r="E1423" t="s">
        <v>88</v>
      </c>
      <c r="F1423" t="b">
        <v>0</v>
      </c>
      <c r="G1423" t="s">
        <v>68</v>
      </c>
      <c r="H1423" s="1">
        <v>46037.667118055557</v>
      </c>
      <c r="I1423" t="b">
        <v>0</v>
      </c>
      <c r="J1423" t="b">
        <v>1</v>
      </c>
      <c r="K1423" t="s">
        <v>41</v>
      </c>
      <c r="L1423" t="s">
        <v>74</v>
      </c>
      <c r="M1423"/>
      <c r="N1423">
        <v>62.5</v>
      </c>
      <c r="O1423" t="s">
        <v>6497</v>
      </c>
      <c r="P1423" t="s">
        <v>7175</v>
      </c>
    </row>
    <row r="1424" spans="1:16" x14ac:dyDescent="0.35">
      <c r="A1424" t="s">
        <v>0</v>
      </c>
      <c r="B1424" t="s">
        <v>5853</v>
      </c>
      <c r="C1424" t="s">
        <v>172</v>
      </c>
      <c r="D1424" t="s">
        <v>4526</v>
      </c>
      <c r="E1424" t="s">
        <v>59</v>
      </c>
      <c r="F1424" t="b">
        <v>0</v>
      </c>
      <c r="G1424" t="s">
        <v>68</v>
      </c>
      <c r="H1424" s="1">
        <v>46037.667141203703</v>
      </c>
      <c r="I1424" t="b">
        <v>0</v>
      </c>
      <c r="J1424" t="b">
        <v>1</v>
      </c>
      <c r="K1424" t="s">
        <v>41</v>
      </c>
      <c r="L1424" t="s">
        <v>60</v>
      </c>
      <c r="M1424">
        <v>96500</v>
      </c>
      <c r="N1424"/>
      <c r="O1424" t="s">
        <v>3445</v>
      </c>
      <c r="P1424" t="s">
        <v>673</v>
      </c>
    </row>
    <row r="1425" spans="1:16" x14ac:dyDescent="0.35">
      <c r="A1425" t="s">
        <v>3</v>
      </c>
      <c r="B1425" t="s">
        <v>3</v>
      </c>
      <c r="C1425" t="s">
        <v>1240</v>
      </c>
      <c r="D1425" t="s">
        <v>4526</v>
      </c>
      <c r="E1425" t="s">
        <v>59</v>
      </c>
      <c r="F1425" t="b">
        <v>0</v>
      </c>
      <c r="G1425" t="s">
        <v>68</v>
      </c>
      <c r="H1425" s="1">
        <v>46037.667164351849</v>
      </c>
      <c r="I1425" t="b">
        <v>0</v>
      </c>
      <c r="J1425" t="b">
        <v>1</v>
      </c>
      <c r="K1425" t="s">
        <v>41</v>
      </c>
      <c r="L1425" t="s">
        <v>60</v>
      </c>
      <c r="M1425">
        <v>118300</v>
      </c>
      <c r="N1425"/>
      <c r="O1425" t="s">
        <v>1151</v>
      </c>
      <c r="P1425" t="s">
        <v>7176</v>
      </c>
    </row>
    <row r="1426" spans="1:16" x14ac:dyDescent="0.35">
      <c r="A1426" t="s">
        <v>3</v>
      </c>
      <c r="B1426" t="s">
        <v>6553</v>
      </c>
      <c r="C1426" t="s">
        <v>2124</v>
      </c>
      <c r="D1426" t="s">
        <v>4587</v>
      </c>
      <c r="E1426" t="s">
        <v>59</v>
      </c>
      <c r="F1426" t="b">
        <v>0</v>
      </c>
      <c r="G1426" t="s">
        <v>68</v>
      </c>
      <c r="H1426" s="1">
        <v>46037.667164351849</v>
      </c>
      <c r="I1426" t="b">
        <v>0</v>
      </c>
      <c r="J1426" t="b">
        <v>1</v>
      </c>
      <c r="K1426" t="s">
        <v>41</v>
      </c>
      <c r="L1426" t="s">
        <v>60</v>
      </c>
      <c r="M1426">
        <v>113500</v>
      </c>
      <c r="N1426"/>
      <c r="O1426" t="s">
        <v>3241</v>
      </c>
      <c r="P1426" t="s">
        <v>6554</v>
      </c>
    </row>
    <row r="1427" spans="1:16" x14ac:dyDescent="0.35">
      <c r="A1427" t="s">
        <v>3</v>
      </c>
      <c r="B1427" t="s">
        <v>7177</v>
      </c>
      <c r="C1427" t="s">
        <v>181</v>
      </c>
      <c r="D1427" t="s">
        <v>4756</v>
      </c>
      <c r="E1427" t="s">
        <v>59</v>
      </c>
      <c r="F1427" t="b">
        <v>0</v>
      </c>
      <c r="G1427" t="s">
        <v>89</v>
      </c>
      <c r="H1427" s="1">
        <v>46037.667233796303</v>
      </c>
      <c r="I1427" t="b">
        <v>0</v>
      </c>
      <c r="J1427" t="b">
        <v>1</v>
      </c>
      <c r="K1427" t="s">
        <v>41</v>
      </c>
      <c r="L1427" t="s">
        <v>60</v>
      </c>
      <c r="M1427">
        <v>82500</v>
      </c>
      <c r="N1427"/>
      <c r="O1427" t="s">
        <v>7178</v>
      </c>
    </row>
    <row r="1428" spans="1:16" x14ac:dyDescent="0.35">
      <c r="A1428" t="s">
        <v>1</v>
      </c>
      <c r="B1428" t="s">
        <v>7179</v>
      </c>
      <c r="C1428" t="s">
        <v>41</v>
      </c>
      <c r="D1428" t="s">
        <v>4526</v>
      </c>
      <c r="E1428" t="s">
        <v>59</v>
      </c>
      <c r="F1428" t="b">
        <v>0</v>
      </c>
      <c r="G1428" t="s">
        <v>65</v>
      </c>
      <c r="H1428" s="1">
        <v>46037.667962962973</v>
      </c>
      <c r="I1428" t="b">
        <v>1</v>
      </c>
      <c r="J1428" t="b">
        <v>0</v>
      </c>
      <c r="K1428" t="s">
        <v>41</v>
      </c>
      <c r="L1428" t="s">
        <v>60</v>
      </c>
      <c r="M1428">
        <v>240000</v>
      </c>
      <c r="N1428"/>
      <c r="O1428" t="s">
        <v>101</v>
      </c>
      <c r="P1428" t="s">
        <v>1476</v>
      </c>
    </row>
    <row r="1429" spans="1:16" x14ac:dyDescent="0.35">
      <c r="A1429" t="s">
        <v>1</v>
      </c>
      <c r="B1429" t="s">
        <v>6825</v>
      </c>
      <c r="C1429" t="s">
        <v>142</v>
      </c>
      <c r="D1429" t="s">
        <v>4550</v>
      </c>
      <c r="E1429" t="s">
        <v>59</v>
      </c>
      <c r="F1429" t="b">
        <v>0</v>
      </c>
      <c r="G1429" t="s">
        <v>65</v>
      </c>
      <c r="H1429" s="1">
        <v>46037.668090277781</v>
      </c>
      <c r="I1429" t="b">
        <v>0</v>
      </c>
      <c r="J1429" t="b">
        <v>0</v>
      </c>
      <c r="K1429" t="s">
        <v>41</v>
      </c>
      <c r="L1429" t="s">
        <v>60</v>
      </c>
      <c r="M1429">
        <v>177888</v>
      </c>
      <c r="N1429"/>
      <c r="O1429" t="s">
        <v>6826</v>
      </c>
      <c r="P1429" t="s">
        <v>7180</v>
      </c>
    </row>
    <row r="1430" spans="1:16" x14ac:dyDescent="0.35">
      <c r="A1430" t="s">
        <v>1</v>
      </c>
      <c r="B1430" t="s">
        <v>7181</v>
      </c>
      <c r="C1430" t="s">
        <v>190</v>
      </c>
      <c r="D1430" t="s">
        <v>4526</v>
      </c>
      <c r="E1430" t="s">
        <v>88</v>
      </c>
      <c r="F1430" t="b">
        <v>0</v>
      </c>
      <c r="G1430" t="s">
        <v>65</v>
      </c>
      <c r="H1430" s="1">
        <v>46037.668298611112</v>
      </c>
      <c r="I1430" t="b">
        <v>1</v>
      </c>
      <c r="J1430" t="b">
        <v>0</v>
      </c>
      <c r="K1430" t="s">
        <v>41</v>
      </c>
      <c r="L1430" t="s">
        <v>74</v>
      </c>
      <c r="M1430"/>
      <c r="N1430">
        <v>75</v>
      </c>
      <c r="O1430" t="s">
        <v>1491</v>
      </c>
      <c r="P1430" t="s">
        <v>7182</v>
      </c>
    </row>
    <row r="1431" spans="1:16" x14ac:dyDescent="0.35">
      <c r="A1431" t="s">
        <v>0</v>
      </c>
      <c r="B1431" t="s">
        <v>7183</v>
      </c>
      <c r="C1431" t="s">
        <v>13</v>
      </c>
      <c r="D1431" t="s">
        <v>4637</v>
      </c>
      <c r="E1431" t="s">
        <v>59</v>
      </c>
      <c r="F1431" t="b">
        <v>0</v>
      </c>
      <c r="G1431" t="s">
        <v>13</v>
      </c>
      <c r="H1431" s="1">
        <v>46037.701932870368</v>
      </c>
      <c r="I1431" t="b">
        <v>1</v>
      </c>
      <c r="J1431" t="b">
        <v>0</v>
      </c>
      <c r="K1431" t="s">
        <v>13</v>
      </c>
      <c r="L1431" t="s">
        <v>74</v>
      </c>
      <c r="M1431"/>
      <c r="N1431">
        <v>30</v>
      </c>
      <c r="O1431" t="s">
        <v>4596</v>
      </c>
      <c r="P1431" t="s">
        <v>7184</v>
      </c>
    </row>
    <row r="1432" spans="1:16" x14ac:dyDescent="0.35">
      <c r="A1432" t="s">
        <v>0</v>
      </c>
      <c r="B1432" t="s">
        <v>7185</v>
      </c>
      <c r="C1432" t="s">
        <v>2101</v>
      </c>
      <c r="D1432" t="s">
        <v>4630</v>
      </c>
      <c r="E1432" t="s">
        <v>59</v>
      </c>
      <c r="F1432" t="b">
        <v>0</v>
      </c>
      <c r="G1432" t="s">
        <v>63</v>
      </c>
      <c r="H1432" s="1">
        <v>46037.705057870371</v>
      </c>
      <c r="I1432" t="b">
        <v>0</v>
      </c>
      <c r="J1432" t="b">
        <v>1</v>
      </c>
      <c r="K1432" t="s">
        <v>41</v>
      </c>
      <c r="L1432" t="s">
        <v>60</v>
      </c>
      <c r="M1432">
        <v>70500</v>
      </c>
      <c r="N1432"/>
      <c r="O1432" t="s">
        <v>5016</v>
      </c>
      <c r="P1432" t="s">
        <v>261</v>
      </c>
    </row>
    <row r="1433" spans="1:16" x14ac:dyDescent="0.35">
      <c r="A1433" t="s">
        <v>0</v>
      </c>
      <c r="B1433" t="s">
        <v>7186</v>
      </c>
      <c r="C1433" t="s">
        <v>1691</v>
      </c>
      <c r="D1433" t="s">
        <v>4346</v>
      </c>
      <c r="E1433" t="s">
        <v>59</v>
      </c>
      <c r="F1433" t="b">
        <v>0</v>
      </c>
      <c r="G1433" t="s">
        <v>89</v>
      </c>
      <c r="H1433" s="1">
        <v>46037.70888888889</v>
      </c>
      <c r="I1433" t="b">
        <v>0</v>
      </c>
      <c r="J1433" t="b">
        <v>1</v>
      </c>
      <c r="K1433" t="s">
        <v>41</v>
      </c>
      <c r="L1433" t="s">
        <v>60</v>
      </c>
      <c r="M1433">
        <v>94150</v>
      </c>
      <c r="N1433"/>
      <c r="O1433" t="s">
        <v>7187</v>
      </c>
      <c r="P1433" t="s">
        <v>7188</v>
      </c>
    </row>
    <row r="1434" spans="1:16" x14ac:dyDescent="0.35">
      <c r="A1434" t="s">
        <v>3</v>
      </c>
      <c r="B1434" t="s">
        <v>4774</v>
      </c>
      <c r="C1434" t="s">
        <v>278</v>
      </c>
      <c r="D1434" t="s">
        <v>4526</v>
      </c>
      <c r="E1434" t="s">
        <v>59</v>
      </c>
      <c r="F1434" t="b">
        <v>0</v>
      </c>
      <c r="G1434" t="s">
        <v>89</v>
      </c>
      <c r="H1434" s="1">
        <v>46037.708923611113</v>
      </c>
      <c r="I1434" t="b">
        <v>0</v>
      </c>
      <c r="J1434" t="b">
        <v>0</v>
      </c>
      <c r="K1434" t="s">
        <v>41</v>
      </c>
      <c r="L1434" t="s">
        <v>74</v>
      </c>
      <c r="M1434"/>
      <c r="N1434">
        <v>42</v>
      </c>
      <c r="O1434" t="s">
        <v>105</v>
      </c>
      <c r="P1434" t="s">
        <v>7189</v>
      </c>
    </row>
    <row r="1435" spans="1:16" x14ac:dyDescent="0.35">
      <c r="A1435" t="s">
        <v>1</v>
      </c>
      <c r="B1435" t="s">
        <v>7190</v>
      </c>
      <c r="C1435" t="s">
        <v>448</v>
      </c>
      <c r="D1435" t="s">
        <v>2360</v>
      </c>
      <c r="E1435" t="s">
        <v>59</v>
      </c>
      <c r="F1435" t="b">
        <v>0</v>
      </c>
      <c r="G1435" t="s">
        <v>65</v>
      </c>
      <c r="H1435" s="1">
        <v>46037.709826388891</v>
      </c>
      <c r="I1435" t="b">
        <v>1</v>
      </c>
      <c r="J1435" t="b">
        <v>1</v>
      </c>
      <c r="K1435" t="s">
        <v>41</v>
      </c>
      <c r="L1435" t="s">
        <v>74</v>
      </c>
      <c r="M1435"/>
      <c r="N1435">
        <v>34</v>
      </c>
      <c r="O1435" t="s">
        <v>1408</v>
      </c>
      <c r="P1435" t="s">
        <v>1420</v>
      </c>
    </row>
    <row r="1436" spans="1:16" x14ac:dyDescent="0.35">
      <c r="A1436" t="s">
        <v>1</v>
      </c>
      <c r="B1436" t="s">
        <v>4610</v>
      </c>
      <c r="C1436" t="s">
        <v>162</v>
      </c>
      <c r="D1436" t="s">
        <v>2360</v>
      </c>
      <c r="E1436" t="s">
        <v>59</v>
      </c>
      <c r="F1436" t="b">
        <v>0</v>
      </c>
      <c r="G1436" t="s">
        <v>65</v>
      </c>
      <c r="H1436" s="1">
        <v>46037.70994212963</v>
      </c>
      <c r="I1436" t="b">
        <v>1</v>
      </c>
      <c r="J1436" t="b">
        <v>0</v>
      </c>
      <c r="K1436" t="s">
        <v>41</v>
      </c>
      <c r="L1436" t="s">
        <v>60</v>
      </c>
      <c r="M1436">
        <v>185000</v>
      </c>
      <c r="N1436"/>
      <c r="O1436" t="s">
        <v>149</v>
      </c>
      <c r="P1436" t="s">
        <v>4611</v>
      </c>
    </row>
    <row r="1437" spans="1:16" x14ac:dyDescent="0.35">
      <c r="A1437" t="s">
        <v>0</v>
      </c>
      <c r="B1437" t="s">
        <v>7191</v>
      </c>
      <c r="C1437" t="s">
        <v>40</v>
      </c>
      <c r="D1437" t="s">
        <v>4526</v>
      </c>
      <c r="E1437" t="s">
        <v>59</v>
      </c>
      <c r="F1437" t="b">
        <v>0</v>
      </c>
      <c r="G1437" t="s">
        <v>40</v>
      </c>
      <c r="H1437" s="1">
        <v>46037.741041666668</v>
      </c>
      <c r="I1437" t="b">
        <v>1</v>
      </c>
      <c r="J1437" t="b">
        <v>0</v>
      </c>
      <c r="K1437" t="s">
        <v>40</v>
      </c>
      <c r="L1437" t="s">
        <v>60</v>
      </c>
      <c r="M1437">
        <v>47500</v>
      </c>
      <c r="N1437"/>
      <c r="O1437" t="s">
        <v>101</v>
      </c>
      <c r="P1437" t="s">
        <v>7192</v>
      </c>
    </row>
    <row r="1438" spans="1:16" x14ac:dyDescent="0.35">
      <c r="A1438" t="s">
        <v>0</v>
      </c>
      <c r="B1438" t="s">
        <v>7193</v>
      </c>
      <c r="C1438" t="s">
        <v>112</v>
      </c>
      <c r="D1438" t="s">
        <v>4526</v>
      </c>
      <c r="E1438" t="s">
        <v>88</v>
      </c>
      <c r="F1438" t="b">
        <v>0</v>
      </c>
      <c r="G1438" t="s">
        <v>65</v>
      </c>
      <c r="H1438" s="1">
        <v>46037.750034722223</v>
      </c>
      <c r="I1438" t="b">
        <v>1</v>
      </c>
      <c r="J1438" t="b">
        <v>0</v>
      </c>
      <c r="K1438" t="s">
        <v>41</v>
      </c>
      <c r="L1438" t="s">
        <v>74</v>
      </c>
      <c r="M1438"/>
      <c r="N1438">
        <v>59.5</v>
      </c>
      <c r="O1438" t="s">
        <v>669</v>
      </c>
      <c r="P1438" t="s">
        <v>1580</v>
      </c>
    </row>
    <row r="1439" spans="1:16" x14ac:dyDescent="0.35">
      <c r="A1439" t="s">
        <v>0</v>
      </c>
      <c r="B1439" t="s">
        <v>7194</v>
      </c>
      <c r="C1439" t="s">
        <v>112</v>
      </c>
      <c r="D1439" t="s">
        <v>4526</v>
      </c>
      <c r="E1439" t="s">
        <v>88</v>
      </c>
      <c r="F1439" t="b">
        <v>0</v>
      </c>
      <c r="G1439" t="s">
        <v>65</v>
      </c>
      <c r="H1439" s="1">
        <v>46037.750034722223</v>
      </c>
      <c r="I1439" t="b">
        <v>1</v>
      </c>
      <c r="J1439" t="b">
        <v>0</v>
      </c>
      <c r="K1439" t="s">
        <v>41</v>
      </c>
      <c r="L1439" t="s">
        <v>74</v>
      </c>
      <c r="M1439"/>
      <c r="N1439">
        <v>59.5</v>
      </c>
      <c r="O1439" t="s">
        <v>669</v>
      </c>
      <c r="P1439" t="s">
        <v>1580</v>
      </c>
    </row>
    <row r="1440" spans="1:16" x14ac:dyDescent="0.35">
      <c r="A1440" t="s">
        <v>0</v>
      </c>
      <c r="B1440" t="s">
        <v>3166</v>
      </c>
      <c r="C1440" t="s">
        <v>837</v>
      </c>
      <c r="D1440" t="s">
        <v>2360</v>
      </c>
      <c r="F1440" t="b">
        <v>0</v>
      </c>
      <c r="G1440" t="s">
        <v>65</v>
      </c>
      <c r="H1440" s="1">
        <v>46037.750092592592</v>
      </c>
      <c r="I1440" t="b">
        <v>0</v>
      </c>
      <c r="J1440" t="b">
        <v>0</v>
      </c>
      <c r="K1440" t="s">
        <v>41</v>
      </c>
      <c r="L1440" t="s">
        <v>74</v>
      </c>
      <c r="M1440"/>
      <c r="N1440">
        <v>17.5</v>
      </c>
      <c r="O1440" t="s">
        <v>155</v>
      </c>
      <c r="P1440" t="s">
        <v>219</v>
      </c>
    </row>
    <row r="1441" spans="1:16" x14ac:dyDescent="0.35">
      <c r="A1441" t="s">
        <v>0</v>
      </c>
      <c r="B1441" t="s">
        <v>2122</v>
      </c>
      <c r="C1441" t="s">
        <v>901</v>
      </c>
      <c r="D1441" t="s">
        <v>2360</v>
      </c>
      <c r="F1441" t="b">
        <v>0</v>
      </c>
      <c r="G1441" t="s">
        <v>77</v>
      </c>
      <c r="H1441" s="1">
        <v>46037.750219907408</v>
      </c>
      <c r="I1441" t="b">
        <v>0</v>
      </c>
      <c r="J1441" t="b">
        <v>0</v>
      </c>
      <c r="K1441" t="s">
        <v>41</v>
      </c>
      <c r="L1441" t="s">
        <v>74</v>
      </c>
      <c r="M1441"/>
      <c r="N1441">
        <v>41</v>
      </c>
      <c r="O1441" t="s">
        <v>4145</v>
      </c>
      <c r="P1441" t="s">
        <v>7195</v>
      </c>
    </row>
    <row r="1442" spans="1:16" x14ac:dyDescent="0.35">
      <c r="A1442" t="s">
        <v>0</v>
      </c>
      <c r="B1442" t="s">
        <v>7196</v>
      </c>
      <c r="C1442" t="s">
        <v>190</v>
      </c>
      <c r="D1442" t="s">
        <v>4756</v>
      </c>
      <c r="E1442" t="s">
        <v>59</v>
      </c>
      <c r="F1442" t="b">
        <v>0</v>
      </c>
      <c r="G1442" t="s">
        <v>73</v>
      </c>
      <c r="H1442" s="1">
        <v>46037.750381944446</v>
      </c>
      <c r="I1442" t="b">
        <v>0</v>
      </c>
      <c r="J1442" t="b">
        <v>1</v>
      </c>
      <c r="K1442" t="s">
        <v>41</v>
      </c>
      <c r="L1442" t="s">
        <v>60</v>
      </c>
      <c r="M1442">
        <v>111550</v>
      </c>
      <c r="N1442"/>
      <c r="O1442" t="s">
        <v>7197</v>
      </c>
      <c r="P1442" t="s">
        <v>1314</v>
      </c>
    </row>
    <row r="1443" spans="1:16" x14ac:dyDescent="0.35">
      <c r="A1443" t="s">
        <v>7</v>
      </c>
      <c r="B1443" t="s">
        <v>7198</v>
      </c>
      <c r="C1443" t="s">
        <v>1338</v>
      </c>
      <c r="D1443" t="s">
        <v>4756</v>
      </c>
      <c r="E1443" t="s">
        <v>59</v>
      </c>
      <c r="F1443" t="b">
        <v>0</v>
      </c>
      <c r="G1443" t="s">
        <v>68</v>
      </c>
      <c r="H1443" s="1">
        <v>46037.750474537039</v>
      </c>
      <c r="I1443" t="b">
        <v>0</v>
      </c>
      <c r="J1443" t="b">
        <v>1</v>
      </c>
      <c r="K1443" t="s">
        <v>41</v>
      </c>
      <c r="L1443" t="s">
        <v>60</v>
      </c>
      <c r="M1443">
        <v>115000</v>
      </c>
      <c r="N1443"/>
      <c r="O1443" t="s">
        <v>7199</v>
      </c>
      <c r="P1443" t="s">
        <v>4654</v>
      </c>
    </row>
    <row r="1444" spans="1:16" x14ac:dyDescent="0.35">
      <c r="A1444" t="s">
        <v>2</v>
      </c>
      <c r="B1444" t="s">
        <v>2</v>
      </c>
      <c r="C1444" t="s">
        <v>7200</v>
      </c>
      <c r="D1444" t="s">
        <v>4756</v>
      </c>
      <c r="E1444" t="s">
        <v>59</v>
      </c>
      <c r="F1444" t="b">
        <v>0</v>
      </c>
      <c r="G1444" t="s">
        <v>65</v>
      </c>
      <c r="H1444" s="1">
        <v>46037.750694444447</v>
      </c>
      <c r="I1444" t="b">
        <v>0</v>
      </c>
      <c r="J1444" t="b">
        <v>1</v>
      </c>
      <c r="K1444" t="s">
        <v>41</v>
      </c>
      <c r="L1444" t="s">
        <v>60</v>
      </c>
      <c r="M1444">
        <v>110000</v>
      </c>
      <c r="N1444"/>
      <c r="O1444" t="s">
        <v>7201</v>
      </c>
      <c r="P1444" t="s">
        <v>7202</v>
      </c>
    </row>
    <row r="1445" spans="1:16" x14ac:dyDescent="0.35">
      <c r="A1445" t="s">
        <v>6</v>
      </c>
      <c r="B1445" t="s">
        <v>7203</v>
      </c>
      <c r="C1445" t="s">
        <v>4220</v>
      </c>
      <c r="D1445" t="s">
        <v>4756</v>
      </c>
      <c r="E1445" t="s">
        <v>59</v>
      </c>
      <c r="F1445" t="b">
        <v>0</v>
      </c>
      <c r="G1445" t="s">
        <v>89</v>
      </c>
      <c r="H1445" s="1">
        <v>46037.751215277778</v>
      </c>
      <c r="I1445" t="b">
        <v>0</v>
      </c>
      <c r="J1445" t="b">
        <v>1</v>
      </c>
      <c r="K1445" t="s">
        <v>41</v>
      </c>
      <c r="L1445" t="s">
        <v>60</v>
      </c>
      <c r="M1445">
        <v>115000</v>
      </c>
      <c r="N1445"/>
      <c r="O1445" t="s">
        <v>7204</v>
      </c>
      <c r="P1445" t="s">
        <v>7205</v>
      </c>
    </row>
    <row r="1446" spans="1:16" x14ac:dyDescent="0.35">
      <c r="A1446" t="s">
        <v>1</v>
      </c>
      <c r="B1446" t="s">
        <v>7206</v>
      </c>
      <c r="C1446" t="s">
        <v>7207</v>
      </c>
      <c r="D1446" t="s">
        <v>4756</v>
      </c>
      <c r="E1446" t="s">
        <v>59</v>
      </c>
      <c r="F1446" t="b">
        <v>0</v>
      </c>
      <c r="G1446" t="s">
        <v>65</v>
      </c>
      <c r="H1446" s="1">
        <v>46037.751423611109</v>
      </c>
      <c r="I1446" t="b">
        <v>0</v>
      </c>
      <c r="J1446" t="b">
        <v>1</v>
      </c>
      <c r="K1446" t="s">
        <v>41</v>
      </c>
      <c r="L1446" t="s">
        <v>60</v>
      </c>
      <c r="M1446">
        <v>103500</v>
      </c>
      <c r="N1446"/>
      <c r="O1446" t="s">
        <v>7208</v>
      </c>
      <c r="P1446" t="s">
        <v>7209</v>
      </c>
    </row>
    <row r="1447" spans="1:16" x14ac:dyDescent="0.35">
      <c r="A1447" t="s">
        <v>0</v>
      </c>
      <c r="B1447" t="s">
        <v>1891</v>
      </c>
      <c r="C1447" t="s">
        <v>315</v>
      </c>
      <c r="D1447" t="s">
        <v>4526</v>
      </c>
      <c r="E1447" t="s">
        <v>59</v>
      </c>
      <c r="F1447" t="b">
        <v>0</v>
      </c>
      <c r="G1447" t="s">
        <v>65</v>
      </c>
      <c r="H1447" s="1">
        <v>46037.751562500001</v>
      </c>
      <c r="I1447" t="b">
        <v>0</v>
      </c>
      <c r="J1447" t="b">
        <v>0</v>
      </c>
      <c r="K1447" t="s">
        <v>41</v>
      </c>
      <c r="L1447" t="s">
        <v>60</v>
      </c>
      <c r="M1447">
        <v>125000</v>
      </c>
      <c r="N1447"/>
      <c r="O1447" t="s">
        <v>2037</v>
      </c>
      <c r="P1447" t="s">
        <v>7210</v>
      </c>
    </row>
    <row r="1448" spans="1:16" x14ac:dyDescent="0.35">
      <c r="A1448" t="s">
        <v>7</v>
      </c>
      <c r="B1448" t="s">
        <v>7211</v>
      </c>
      <c r="C1448" t="s">
        <v>370</v>
      </c>
      <c r="D1448" t="s">
        <v>4526</v>
      </c>
      <c r="E1448" t="s">
        <v>59</v>
      </c>
      <c r="F1448" t="b">
        <v>0</v>
      </c>
      <c r="G1448" t="s">
        <v>65</v>
      </c>
      <c r="H1448" s="1">
        <v>46037.79173611111</v>
      </c>
      <c r="I1448" t="b">
        <v>0</v>
      </c>
      <c r="J1448" t="b">
        <v>1</v>
      </c>
      <c r="K1448" t="s">
        <v>41</v>
      </c>
      <c r="L1448" t="s">
        <v>60</v>
      </c>
      <c r="M1448">
        <v>100000</v>
      </c>
      <c r="N1448"/>
      <c r="O1448" t="s">
        <v>7212</v>
      </c>
      <c r="P1448" t="s">
        <v>7213</v>
      </c>
    </row>
    <row r="1449" spans="1:16" x14ac:dyDescent="0.35">
      <c r="A1449" t="s">
        <v>0</v>
      </c>
      <c r="B1449" t="s">
        <v>3193</v>
      </c>
      <c r="C1449" t="s">
        <v>7214</v>
      </c>
      <c r="D1449" t="s">
        <v>4526</v>
      </c>
      <c r="E1449" t="s">
        <v>59</v>
      </c>
      <c r="F1449" t="b">
        <v>0</v>
      </c>
      <c r="G1449" t="s">
        <v>65</v>
      </c>
      <c r="H1449" s="1">
        <v>46037.79178240741</v>
      </c>
      <c r="I1449" t="b">
        <v>0</v>
      </c>
      <c r="J1449" t="b">
        <v>0</v>
      </c>
      <c r="K1449" t="s">
        <v>41</v>
      </c>
      <c r="L1449" t="s">
        <v>60</v>
      </c>
      <c r="M1449">
        <v>100000</v>
      </c>
      <c r="N1449"/>
      <c r="O1449" t="s">
        <v>291</v>
      </c>
      <c r="P1449" t="s">
        <v>597</v>
      </c>
    </row>
    <row r="1450" spans="1:16" x14ac:dyDescent="0.35">
      <c r="A1450" t="s">
        <v>3</v>
      </c>
      <c r="B1450" t="s">
        <v>7215</v>
      </c>
      <c r="C1450" t="s">
        <v>76</v>
      </c>
      <c r="D1450" t="s">
        <v>4526</v>
      </c>
      <c r="E1450" t="s">
        <v>59</v>
      </c>
      <c r="F1450" t="b">
        <v>1</v>
      </c>
      <c r="G1450" t="s">
        <v>68</v>
      </c>
      <c r="H1450" s="1">
        <v>46037.792199074072</v>
      </c>
      <c r="I1450" t="b">
        <v>0</v>
      </c>
      <c r="J1450" t="b">
        <v>1</v>
      </c>
      <c r="K1450" t="s">
        <v>41</v>
      </c>
      <c r="L1450" t="s">
        <v>60</v>
      </c>
      <c r="M1450">
        <v>52500</v>
      </c>
      <c r="N1450"/>
      <c r="O1450" t="s">
        <v>7216</v>
      </c>
    </row>
    <row r="1451" spans="1:16" x14ac:dyDescent="0.35">
      <c r="A1451" t="s">
        <v>4</v>
      </c>
      <c r="B1451" t="s">
        <v>7217</v>
      </c>
      <c r="C1451" t="s">
        <v>3216</v>
      </c>
      <c r="D1451" t="s">
        <v>4526</v>
      </c>
      <c r="E1451" t="s">
        <v>59</v>
      </c>
      <c r="F1451" t="b">
        <v>0</v>
      </c>
      <c r="G1451" t="s">
        <v>13</v>
      </c>
      <c r="H1451" s="1">
        <v>46037.827141203707</v>
      </c>
      <c r="I1451" t="b">
        <v>0</v>
      </c>
      <c r="J1451" t="b">
        <v>0</v>
      </c>
      <c r="K1451" t="s">
        <v>13</v>
      </c>
      <c r="L1451" t="s">
        <v>60</v>
      </c>
      <c r="M1451">
        <v>149100</v>
      </c>
      <c r="N1451"/>
      <c r="O1451" t="s">
        <v>759</v>
      </c>
      <c r="P1451" t="s">
        <v>7218</v>
      </c>
    </row>
    <row r="1452" spans="1:16" x14ac:dyDescent="0.35">
      <c r="A1452" t="s">
        <v>2</v>
      </c>
      <c r="B1452" t="s">
        <v>4781</v>
      </c>
      <c r="C1452" t="s">
        <v>71</v>
      </c>
      <c r="D1452" t="s">
        <v>4526</v>
      </c>
      <c r="E1452" t="s">
        <v>59</v>
      </c>
      <c r="F1452" t="b">
        <v>0</v>
      </c>
      <c r="G1452" t="s">
        <v>73</v>
      </c>
      <c r="H1452" s="1">
        <v>46037.833715277768</v>
      </c>
      <c r="I1452" t="b">
        <v>0</v>
      </c>
      <c r="J1452" t="b">
        <v>1</v>
      </c>
      <c r="K1452" t="s">
        <v>41</v>
      </c>
      <c r="L1452" t="s">
        <v>60</v>
      </c>
      <c r="M1452">
        <v>106200</v>
      </c>
      <c r="N1452"/>
      <c r="O1452" t="s">
        <v>7219</v>
      </c>
      <c r="P1452" t="s">
        <v>1314</v>
      </c>
    </row>
    <row r="1453" spans="1:16" x14ac:dyDescent="0.35">
      <c r="A1453" t="s">
        <v>0</v>
      </c>
      <c r="B1453" t="s">
        <v>0</v>
      </c>
      <c r="C1453" t="s">
        <v>952</v>
      </c>
      <c r="D1453" t="s">
        <v>4346</v>
      </c>
      <c r="E1453" t="s">
        <v>59</v>
      </c>
      <c r="F1453" t="b">
        <v>0</v>
      </c>
      <c r="G1453" t="s">
        <v>68</v>
      </c>
      <c r="H1453" s="1">
        <v>46037.833784722221</v>
      </c>
      <c r="I1453" t="b">
        <v>0</v>
      </c>
      <c r="J1453" t="b">
        <v>1</v>
      </c>
      <c r="K1453" t="s">
        <v>41</v>
      </c>
      <c r="L1453" t="s">
        <v>60</v>
      </c>
      <c r="M1453">
        <v>84000</v>
      </c>
      <c r="N1453"/>
      <c r="O1453" t="s">
        <v>4874</v>
      </c>
      <c r="P1453" t="s">
        <v>4875</v>
      </c>
    </row>
    <row r="1454" spans="1:16" x14ac:dyDescent="0.35">
      <c r="A1454" t="s">
        <v>0</v>
      </c>
      <c r="B1454" t="s">
        <v>7220</v>
      </c>
      <c r="C1454" t="s">
        <v>172</v>
      </c>
      <c r="D1454" t="s">
        <v>4526</v>
      </c>
      <c r="E1454" t="s">
        <v>59</v>
      </c>
      <c r="F1454" t="b">
        <v>0</v>
      </c>
      <c r="G1454" t="s">
        <v>68</v>
      </c>
      <c r="H1454" s="1">
        <v>46037.833807870367</v>
      </c>
      <c r="I1454" t="b">
        <v>1</v>
      </c>
      <c r="J1454" t="b">
        <v>1</v>
      </c>
      <c r="K1454" t="s">
        <v>41</v>
      </c>
      <c r="L1454" t="s">
        <v>60</v>
      </c>
      <c r="M1454">
        <v>110000.5</v>
      </c>
      <c r="N1454"/>
      <c r="O1454" t="s">
        <v>4503</v>
      </c>
      <c r="P1454" t="s">
        <v>146</v>
      </c>
    </row>
    <row r="1455" spans="1:16" x14ac:dyDescent="0.35">
      <c r="A1455" t="s">
        <v>0</v>
      </c>
      <c r="B1455" t="s">
        <v>7221</v>
      </c>
      <c r="C1455" t="s">
        <v>172</v>
      </c>
      <c r="D1455" t="s">
        <v>2360</v>
      </c>
      <c r="E1455" t="s">
        <v>59</v>
      </c>
      <c r="F1455" t="b">
        <v>0</v>
      </c>
      <c r="G1455" t="s">
        <v>68</v>
      </c>
      <c r="H1455" s="1">
        <v>46037.83384259259</v>
      </c>
      <c r="I1455" t="b">
        <v>0</v>
      </c>
      <c r="J1455" t="b">
        <v>1</v>
      </c>
      <c r="K1455" t="s">
        <v>41</v>
      </c>
      <c r="L1455" t="s">
        <v>60</v>
      </c>
      <c r="M1455">
        <v>140500</v>
      </c>
      <c r="N1455"/>
      <c r="O1455" t="s">
        <v>7222</v>
      </c>
      <c r="P1455" t="s">
        <v>7223</v>
      </c>
    </row>
    <row r="1456" spans="1:16" x14ac:dyDescent="0.35">
      <c r="A1456" t="s">
        <v>1</v>
      </c>
      <c r="B1456" t="s">
        <v>7224</v>
      </c>
      <c r="C1456" t="s">
        <v>479</v>
      </c>
      <c r="D1456" t="s">
        <v>4526</v>
      </c>
      <c r="E1456" t="s">
        <v>59</v>
      </c>
      <c r="F1456" t="b">
        <v>0</v>
      </c>
      <c r="G1456" t="s">
        <v>65</v>
      </c>
      <c r="H1456" s="1">
        <v>46037.834629629629</v>
      </c>
      <c r="I1456" t="b">
        <v>0</v>
      </c>
      <c r="J1456" t="b">
        <v>1</v>
      </c>
      <c r="K1456" t="s">
        <v>41</v>
      </c>
      <c r="L1456" t="s">
        <v>60</v>
      </c>
      <c r="M1456">
        <v>95000</v>
      </c>
      <c r="N1456"/>
      <c r="O1456" t="s">
        <v>1306</v>
      </c>
      <c r="P1456" t="s">
        <v>7225</v>
      </c>
    </row>
    <row r="1457" spans="1:16" x14ac:dyDescent="0.35">
      <c r="A1457" t="s">
        <v>1</v>
      </c>
      <c r="B1457" t="s">
        <v>983</v>
      </c>
      <c r="C1457" t="s">
        <v>206</v>
      </c>
      <c r="D1457" t="s">
        <v>4526</v>
      </c>
      <c r="E1457" t="s">
        <v>59</v>
      </c>
      <c r="F1457" t="b">
        <v>0</v>
      </c>
      <c r="G1457" t="s">
        <v>65</v>
      </c>
      <c r="H1457" s="1">
        <v>46037.834699074083</v>
      </c>
      <c r="I1457" t="b">
        <v>0</v>
      </c>
      <c r="J1457" t="b">
        <v>1</v>
      </c>
      <c r="K1457" t="s">
        <v>41</v>
      </c>
      <c r="L1457" t="s">
        <v>60</v>
      </c>
      <c r="M1457">
        <v>135000</v>
      </c>
      <c r="N1457"/>
      <c r="O1457" t="s">
        <v>7226</v>
      </c>
      <c r="P1457" t="s">
        <v>7227</v>
      </c>
    </row>
    <row r="1458" spans="1:16" x14ac:dyDescent="0.35">
      <c r="A1458" t="s">
        <v>1</v>
      </c>
      <c r="B1458" t="s">
        <v>7228</v>
      </c>
      <c r="C1458" t="s">
        <v>125</v>
      </c>
      <c r="D1458" t="s">
        <v>4526</v>
      </c>
      <c r="E1458" t="s">
        <v>59</v>
      </c>
      <c r="F1458" t="b">
        <v>0</v>
      </c>
      <c r="G1458" t="s">
        <v>65</v>
      </c>
      <c r="H1458" s="1">
        <v>46037.834733796299</v>
      </c>
      <c r="I1458" t="b">
        <v>0</v>
      </c>
      <c r="J1458" t="b">
        <v>1</v>
      </c>
      <c r="K1458" t="s">
        <v>41</v>
      </c>
      <c r="L1458" t="s">
        <v>60</v>
      </c>
      <c r="M1458">
        <v>128005</v>
      </c>
      <c r="N1458"/>
      <c r="O1458" t="s">
        <v>5697</v>
      </c>
      <c r="P1458" t="s">
        <v>7229</v>
      </c>
    </row>
    <row r="1459" spans="1:16" x14ac:dyDescent="0.35">
      <c r="A1459" t="s">
        <v>0</v>
      </c>
      <c r="B1459" t="s">
        <v>7230</v>
      </c>
      <c r="C1459" t="s">
        <v>249</v>
      </c>
      <c r="D1459" t="s">
        <v>4526</v>
      </c>
      <c r="E1459" t="s">
        <v>59</v>
      </c>
      <c r="F1459" t="b">
        <v>0</v>
      </c>
      <c r="G1459" t="s">
        <v>65</v>
      </c>
      <c r="H1459" s="1">
        <v>46037.834918981483</v>
      </c>
      <c r="I1459" t="b">
        <v>0</v>
      </c>
      <c r="J1459" t="b">
        <v>1</v>
      </c>
      <c r="K1459" t="s">
        <v>41</v>
      </c>
      <c r="L1459" t="s">
        <v>60</v>
      </c>
      <c r="M1459">
        <v>107500</v>
      </c>
      <c r="N1459"/>
      <c r="O1459" t="s">
        <v>7231</v>
      </c>
      <c r="P1459" t="s">
        <v>3355</v>
      </c>
    </row>
    <row r="1460" spans="1:16" x14ac:dyDescent="0.35">
      <c r="A1460" t="s">
        <v>1</v>
      </c>
      <c r="B1460" t="s">
        <v>7232</v>
      </c>
      <c r="C1460" t="s">
        <v>76</v>
      </c>
      <c r="D1460" t="s">
        <v>4346</v>
      </c>
      <c r="E1460" t="s">
        <v>59</v>
      </c>
      <c r="F1460" t="b">
        <v>1</v>
      </c>
      <c r="G1460" t="s">
        <v>13</v>
      </c>
      <c r="H1460" s="1">
        <v>46037.868738425917</v>
      </c>
      <c r="I1460" t="b">
        <v>1</v>
      </c>
      <c r="J1460" t="b">
        <v>0</v>
      </c>
      <c r="K1460" t="s">
        <v>13</v>
      </c>
      <c r="L1460" t="s">
        <v>60</v>
      </c>
      <c r="M1460">
        <v>120000</v>
      </c>
      <c r="N1460"/>
      <c r="O1460" t="s">
        <v>7233</v>
      </c>
      <c r="P1460" t="s">
        <v>7234</v>
      </c>
    </row>
    <row r="1461" spans="1:16" x14ac:dyDescent="0.35">
      <c r="A1461" t="s">
        <v>7</v>
      </c>
      <c r="B1461" t="s">
        <v>7235</v>
      </c>
      <c r="C1461" t="s">
        <v>1122</v>
      </c>
      <c r="D1461" t="s">
        <v>4526</v>
      </c>
      <c r="E1461" t="s">
        <v>88</v>
      </c>
      <c r="F1461" t="b">
        <v>0</v>
      </c>
      <c r="G1461" t="s">
        <v>65</v>
      </c>
      <c r="H1461" s="1">
        <v>46037.875069444453</v>
      </c>
      <c r="I1461" t="b">
        <v>1</v>
      </c>
      <c r="J1461" t="b">
        <v>0</v>
      </c>
      <c r="K1461" t="s">
        <v>41</v>
      </c>
      <c r="L1461" t="s">
        <v>74</v>
      </c>
      <c r="M1461"/>
      <c r="N1461">
        <v>62.5</v>
      </c>
      <c r="O1461" t="s">
        <v>105</v>
      </c>
      <c r="P1461" t="s">
        <v>233</v>
      </c>
    </row>
    <row r="1462" spans="1:16" x14ac:dyDescent="0.35">
      <c r="A1462" t="s">
        <v>0</v>
      </c>
      <c r="B1462" t="s">
        <v>7236</v>
      </c>
      <c r="C1462" t="s">
        <v>1748</v>
      </c>
      <c r="D1462" t="s">
        <v>4346</v>
      </c>
      <c r="E1462" t="s">
        <v>59</v>
      </c>
      <c r="F1462" t="b">
        <v>0</v>
      </c>
      <c r="G1462" t="s">
        <v>65</v>
      </c>
      <c r="H1462" s="1">
        <v>46037.875092592592</v>
      </c>
      <c r="I1462" t="b">
        <v>1</v>
      </c>
      <c r="J1462" t="b">
        <v>1</v>
      </c>
      <c r="K1462" t="s">
        <v>41</v>
      </c>
      <c r="L1462" t="s">
        <v>60</v>
      </c>
      <c r="M1462">
        <v>95000</v>
      </c>
      <c r="N1462"/>
      <c r="O1462" t="s">
        <v>7237</v>
      </c>
      <c r="P1462" t="s">
        <v>7238</v>
      </c>
    </row>
    <row r="1463" spans="1:16" x14ac:dyDescent="0.35">
      <c r="A1463" t="s">
        <v>0</v>
      </c>
      <c r="B1463" t="s">
        <v>3845</v>
      </c>
      <c r="C1463" t="s">
        <v>3815</v>
      </c>
      <c r="D1463" t="s">
        <v>4526</v>
      </c>
      <c r="E1463" t="s">
        <v>59</v>
      </c>
      <c r="F1463" t="b">
        <v>0</v>
      </c>
      <c r="G1463" t="s">
        <v>65</v>
      </c>
      <c r="H1463" s="1">
        <v>46037.875092592592</v>
      </c>
      <c r="I1463" t="b">
        <v>0</v>
      </c>
      <c r="J1463" t="b">
        <v>1</v>
      </c>
      <c r="K1463" t="s">
        <v>41</v>
      </c>
      <c r="L1463" t="s">
        <v>60</v>
      </c>
      <c r="M1463">
        <v>86535</v>
      </c>
      <c r="N1463"/>
      <c r="O1463" t="s">
        <v>7239</v>
      </c>
      <c r="P1463" t="s">
        <v>7240</v>
      </c>
    </row>
    <row r="1464" spans="1:16" x14ac:dyDescent="0.35">
      <c r="A1464" t="s">
        <v>7</v>
      </c>
      <c r="B1464" t="s">
        <v>7241</v>
      </c>
      <c r="C1464" t="s">
        <v>112</v>
      </c>
      <c r="D1464" t="s">
        <v>2360</v>
      </c>
      <c r="E1464" t="s">
        <v>59</v>
      </c>
      <c r="F1464" t="b">
        <v>0</v>
      </c>
      <c r="G1464" t="s">
        <v>65</v>
      </c>
      <c r="H1464" s="1">
        <v>46037.916701388887</v>
      </c>
      <c r="I1464" t="b">
        <v>0</v>
      </c>
      <c r="J1464" t="b">
        <v>1</v>
      </c>
      <c r="K1464" t="s">
        <v>41</v>
      </c>
      <c r="L1464" t="s">
        <v>60</v>
      </c>
      <c r="M1464">
        <v>94500</v>
      </c>
      <c r="N1464"/>
      <c r="O1464" t="s">
        <v>4030</v>
      </c>
      <c r="P1464" t="s">
        <v>7242</v>
      </c>
    </row>
    <row r="1465" spans="1:16" x14ac:dyDescent="0.35">
      <c r="A1465" t="s">
        <v>0</v>
      </c>
      <c r="B1465" t="s">
        <v>1805</v>
      </c>
      <c r="C1465" t="s">
        <v>598</v>
      </c>
      <c r="D1465" t="s">
        <v>2360</v>
      </c>
      <c r="F1465" t="b">
        <v>0</v>
      </c>
      <c r="G1465" t="s">
        <v>65</v>
      </c>
      <c r="H1465" s="1">
        <v>46037.916701388887</v>
      </c>
      <c r="I1465" t="b">
        <v>0</v>
      </c>
      <c r="J1465" t="b">
        <v>1</v>
      </c>
      <c r="K1465" t="s">
        <v>41</v>
      </c>
      <c r="L1465" t="s">
        <v>74</v>
      </c>
      <c r="M1465"/>
      <c r="N1465">
        <v>29.905000000000001</v>
      </c>
      <c r="O1465" t="s">
        <v>1899</v>
      </c>
      <c r="P1465" t="s">
        <v>219</v>
      </c>
    </row>
    <row r="1466" spans="1:16" x14ac:dyDescent="0.35">
      <c r="A1466" t="s">
        <v>0</v>
      </c>
      <c r="B1466" t="s">
        <v>7243</v>
      </c>
      <c r="C1466" t="s">
        <v>765</v>
      </c>
      <c r="D1466" t="s">
        <v>2360</v>
      </c>
      <c r="E1466" t="s">
        <v>59</v>
      </c>
      <c r="F1466" t="b">
        <v>0</v>
      </c>
      <c r="G1466" t="s">
        <v>65</v>
      </c>
      <c r="H1466" s="1">
        <v>46037.916817129633</v>
      </c>
      <c r="I1466" t="b">
        <v>0</v>
      </c>
      <c r="J1466" t="b">
        <v>1</v>
      </c>
      <c r="K1466" t="s">
        <v>41</v>
      </c>
      <c r="L1466" t="s">
        <v>60</v>
      </c>
      <c r="M1466">
        <v>92500</v>
      </c>
      <c r="N1466"/>
      <c r="O1466" t="s">
        <v>7244</v>
      </c>
    </row>
    <row r="1467" spans="1:16" x14ac:dyDescent="0.35">
      <c r="A1467" t="s">
        <v>0</v>
      </c>
      <c r="B1467" t="s">
        <v>7245</v>
      </c>
      <c r="C1467" t="s">
        <v>200</v>
      </c>
      <c r="D1467" t="s">
        <v>4346</v>
      </c>
      <c r="E1467" t="s">
        <v>59</v>
      </c>
      <c r="F1467" t="b">
        <v>0</v>
      </c>
      <c r="G1467" t="s">
        <v>65</v>
      </c>
      <c r="H1467" s="1">
        <v>46037.91684027778</v>
      </c>
      <c r="I1467" t="b">
        <v>0</v>
      </c>
      <c r="J1467" t="b">
        <v>1</v>
      </c>
      <c r="K1467" t="s">
        <v>41</v>
      </c>
      <c r="L1467" t="s">
        <v>60</v>
      </c>
      <c r="M1467">
        <v>84811.5</v>
      </c>
      <c r="N1467"/>
      <c r="O1467" t="s">
        <v>7246</v>
      </c>
      <c r="P1467" t="s">
        <v>219</v>
      </c>
    </row>
    <row r="1468" spans="1:16" x14ac:dyDescent="0.35">
      <c r="A1468" t="s">
        <v>0</v>
      </c>
      <c r="B1468" t="s">
        <v>7247</v>
      </c>
      <c r="C1468" t="s">
        <v>743</v>
      </c>
      <c r="D1468" t="s">
        <v>4526</v>
      </c>
      <c r="E1468" t="s">
        <v>59</v>
      </c>
      <c r="F1468" t="b">
        <v>0</v>
      </c>
      <c r="G1468" t="s">
        <v>77</v>
      </c>
      <c r="H1468" s="1">
        <v>46037.916886574072</v>
      </c>
      <c r="I1468" t="b">
        <v>0</v>
      </c>
      <c r="J1468" t="b">
        <v>1</v>
      </c>
      <c r="K1468" t="s">
        <v>41</v>
      </c>
      <c r="L1468" t="s">
        <v>60</v>
      </c>
      <c r="M1468">
        <v>148475</v>
      </c>
      <c r="N1468"/>
      <c r="O1468" t="s">
        <v>250</v>
      </c>
    </row>
    <row r="1469" spans="1:16" x14ac:dyDescent="0.35">
      <c r="A1469" t="s">
        <v>2</v>
      </c>
      <c r="B1469" t="s">
        <v>7248</v>
      </c>
      <c r="C1469" t="s">
        <v>7249</v>
      </c>
      <c r="D1469" t="s">
        <v>4756</v>
      </c>
      <c r="E1469" t="s">
        <v>59</v>
      </c>
      <c r="F1469" t="b">
        <v>0</v>
      </c>
      <c r="G1469" t="s">
        <v>65</v>
      </c>
      <c r="H1469" s="1">
        <v>46037.917337962957</v>
      </c>
      <c r="I1469" t="b">
        <v>0</v>
      </c>
      <c r="J1469" t="b">
        <v>1</v>
      </c>
      <c r="K1469" t="s">
        <v>41</v>
      </c>
      <c r="L1469" t="s">
        <v>60</v>
      </c>
      <c r="M1469">
        <v>197500</v>
      </c>
      <c r="N1469"/>
      <c r="O1469" t="s">
        <v>2521</v>
      </c>
      <c r="P1469" t="s">
        <v>283</v>
      </c>
    </row>
    <row r="1470" spans="1:16" x14ac:dyDescent="0.35">
      <c r="A1470" t="s">
        <v>6</v>
      </c>
      <c r="B1470" t="s">
        <v>7250</v>
      </c>
      <c r="C1470" t="s">
        <v>359</v>
      </c>
      <c r="D1470" t="s">
        <v>4756</v>
      </c>
      <c r="E1470" t="s">
        <v>59</v>
      </c>
      <c r="F1470" t="b">
        <v>0</v>
      </c>
      <c r="G1470" t="s">
        <v>65</v>
      </c>
      <c r="H1470" s="1">
        <v>46037.917384259257</v>
      </c>
      <c r="I1470" t="b">
        <v>0</v>
      </c>
      <c r="J1470" t="b">
        <v>1</v>
      </c>
      <c r="K1470" t="s">
        <v>41</v>
      </c>
      <c r="L1470" t="s">
        <v>60</v>
      </c>
      <c r="M1470">
        <v>161000</v>
      </c>
      <c r="N1470"/>
      <c r="O1470" t="s">
        <v>1387</v>
      </c>
      <c r="P1470" t="s">
        <v>7112</v>
      </c>
    </row>
    <row r="1471" spans="1:16" x14ac:dyDescent="0.35">
      <c r="A1471" t="s">
        <v>1</v>
      </c>
      <c r="B1471" t="s">
        <v>7251</v>
      </c>
      <c r="C1471" t="s">
        <v>326</v>
      </c>
      <c r="D1471" t="s">
        <v>4346</v>
      </c>
      <c r="E1471" t="s">
        <v>59</v>
      </c>
      <c r="F1471" t="b">
        <v>0</v>
      </c>
      <c r="G1471" t="s">
        <v>65</v>
      </c>
      <c r="H1471" s="1">
        <v>46037.918032407397</v>
      </c>
      <c r="I1471" t="b">
        <v>0</v>
      </c>
      <c r="J1471" t="b">
        <v>1</v>
      </c>
      <c r="K1471" t="s">
        <v>41</v>
      </c>
      <c r="L1471" t="s">
        <v>60</v>
      </c>
      <c r="M1471">
        <v>158000</v>
      </c>
      <c r="N1471"/>
      <c r="O1471" t="s">
        <v>2597</v>
      </c>
      <c r="P1471" t="s">
        <v>7252</v>
      </c>
    </row>
    <row r="1472" spans="1:16" x14ac:dyDescent="0.35">
      <c r="A1472" t="s">
        <v>4</v>
      </c>
      <c r="B1472" t="s">
        <v>7253</v>
      </c>
      <c r="D1472" t="s">
        <v>7254</v>
      </c>
      <c r="E1472" t="s">
        <v>59</v>
      </c>
      <c r="F1472" t="b">
        <v>0</v>
      </c>
      <c r="G1472" t="s">
        <v>40</v>
      </c>
      <c r="H1472" s="1">
        <v>46037.950925925928</v>
      </c>
      <c r="I1472" t="b">
        <v>0</v>
      </c>
      <c r="J1472" t="b">
        <v>0</v>
      </c>
      <c r="K1472" t="s">
        <v>40</v>
      </c>
      <c r="L1472" t="s">
        <v>60</v>
      </c>
      <c r="M1472">
        <v>29000</v>
      </c>
      <c r="N1472"/>
      <c r="O1472" t="s">
        <v>7255</v>
      </c>
      <c r="P1472" t="s">
        <v>219</v>
      </c>
    </row>
    <row r="1473" spans="1:16" x14ac:dyDescent="0.35">
      <c r="A1473" t="s">
        <v>0</v>
      </c>
      <c r="B1473" t="s">
        <v>0</v>
      </c>
      <c r="C1473" t="s">
        <v>1108</v>
      </c>
      <c r="D1473" t="s">
        <v>4346</v>
      </c>
      <c r="E1473" t="s">
        <v>59</v>
      </c>
      <c r="F1473" t="b">
        <v>0</v>
      </c>
      <c r="G1473" t="s">
        <v>68</v>
      </c>
      <c r="H1473" s="1">
        <v>46037.958784722221</v>
      </c>
      <c r="I1473" t="b">
        <v>1</v>
      </c>
      <c r="J1473" t="b">
        <v>1</v>
      </c>
      <c r="K1473" t="s">
        <v>41</v>
      </c>
      <c r="L1473" t="s">
        <v>60</v>
      </c>
      <c r="M1473">
        <v>87500</v>
      </c>
      <c r="N1473"/>
      <c r="O1473" t="s">
        <v>7256</v>
      </c>
      <c r="P1473" t="s">
        <v>7257</v>
      </c>
    </row>
    <row r="1474" spans="1:16" x14ac:dyDescent="0.35">
      <c r="A1474" t="s">
        <v>2</v>
      </c>
      <c r="B1474" t="s">
        <v>7258</v>
      </c>
      <c r="C1474" t="s">
        <v>998</v>
      </c>
      <c r="D1474" t="s">
        <v>4526</v>
      </c>
      <c r="E1474" t="s">
        <v>59</v>
      </c>
      <c r="F1474" t="b">
        <v>0</v>
      </c>
      <c r="G1474" t="s">
        <v>65</v>
      </c>
      <c r="H1474" s="1">
        <v>46037.959074074082</v>
      </c>
      <c r="I1474" t="b">
        <v>0</v>
      </c>
      <c r="J1474" t="b">
        <v>1</v>
      </c>
      <c r="K1474" t="s">
        <v>41</v>
      </c>
      <c r="L1474" t="s">
        <v>60</v>
      </c>
      <c r="M1474">
        <v>218000</v>
      </c>
      <c r="N1474"/>
      <c r="O1474" t="s">
        <v>2521</v>
      </c>
      <c r="P1474" t="s">
        <v>7259</v>
      </c>
    </row>
    <row r="1475" spans="1:16" x14ac:dyDescent="0.35">
      <c r="A1475" t="s">
        <v>1</v>
      </c>
      <c r="B1475" t="s">
        <v>7260</v>
      </c>
      <c r="C1475" t="s">
        <v>181</v>
      </c>
      <c r="D1475" t="s">
        <v>4526</v>
      </c>
      <c r="E1475" t="s">
        <v>88</v>
      </c>
      <c r="F1475" t="b">
        <v>0</v>
      </c>
      <c r="G1475" t="s">
        <v>89</v>
      </c>
      <c r="H1475" s="1">
        <v>46037.959548611107</v>
      </c>
      <c r="I1475" t="b">
        <v>0</v>
      </c>
      <c r="J1475" t="b">
        <v>0</v>
      </c>
      <c r="K1475" t="s">
        <v>41</v>
      </c>
      <c r="L1475" t="s">
        <v>74</v>
      </c>
      <c r="M1475"/>
      <c r="N1475">
        <v>52.5</v>
      </c>
      <c r="O1475" t="s">
        <v>7261</v>
      </c>
      <c r="P1475" t="s">
        <v>7262</v>
      </c>
    </row>
    <row r="1476" spans="1:16" x14ac:dyDescent="0.35">
      <c r="A1476" t="s">
        <v>0</v>
      </c>
      <c r="B1476" t="s">
        <v>7263</v>
      </c>
      <c r="C1476" t="s">
        <v>76</v>
      </c>
      <c r="D1476" t="s">
        <v>4346</v>
      </c>
      <c r="E1476" t="s">
        <v>59</v>
      </c>
      <c r="F1476" t="b">
        <v>1</v>
      </c>
      <c r="G1476" t="s">
        <v>73</v>
      </c>
      <c r="H1476" s="1">
        <v>46038.000358796293</v>
      </c>
      <c r="I1476" t="b">
        <v>1</v>
      </c>
      <c r="J1476" t="b">
        <v>1</v>
      </c>
      <c r="K1476" t="s">
        <v>41</v>
      </c>
      <c r="L1476" t="s">
        <v>74</v>
      </c>
      <c r="M1476"/>
      <c r="N1476">
        <v>70.72999999999999</v>
      </c>
      <c r="O1476" t="s">
        <v>1900</v>
      </c>
      <c r="P1476" t="s">
        <v>7264</v>
      </c>
    </row>
    <row r="1477" spans="1:16" x14ac:dyDescent="0.35">
      <c r="A1477" t="s">
        <v>0</v>
      </c>
      <c r="B1477" t="s">
        <v>7265</v>
      </c>
      <c r="C1477" t="s">
        <v>162</v>
      </c>
      <c r="D1477" t="s">
        <v>584</v>
      </c>
      <c r="E1477" t="s">
        <v>72</v>
      </c>
      <c r="F1477" t="b">
        <v>0</v>
      </c>
      <c r="G1477" t="s">
        <v>73</v>
      </c>
      <c r="H1477" s="1">
        <v>46038.000393518523</v>
      </c>
      <c r="I1477" t="b">
        <v>0</v>
      </c>
      <c r="J1477" t="b">
        <v>0</v>
      </c>
      <c r="K1477" t="s">
        <v>41</v>
      </c>
      <c r="L1477" t="s">
        <v>74</v>
      </c>
      <c r="M1477"/>
      <c r="N1477">
        <v>25</v>
      </c>
      <c r="O1477" t="s">
        <v>584</v>
      </c>
      <c r="P1477" t="s">
        <v>4661</v>
      </c>
    </row>
    <row r="1478" spans="1:16" x14ac:dyDescent="0.35">
      <c r="A1478" t="s">
        <v>0</v>
      </c>
      <c r="B1478" t="s">
        <v>7220</v>
      </c>
      <c r="C1478" t="s">
        <v>172</v>
      </c>
      <c r="D1478" t="s">
        <v>7266</v>
      </c>
      <c r="E1478" t="s">
        <v>59</v>
      </c>
      <c r="F1478" t="b">
        <v>0</v>
      </c>
      <c r="G1478" t="s">
        <v>68</v>
      </c>
      <c r="H1478" s="1">
        <v>46038.000451388893</v>
      </c>
      <c r="I1478" t="b">
        <v>1</v>
      </c>
      <c r="J1478" t="b">
        <v>1</v>
      </c>
      <c r="K1478" t="s">
        <v>41</v>
      </c>
      <c r="L1478" t="s">
        <v>60</v>
      </c>
      <c r="M1478">
        <v>110000.5</v>
      </c>
      <c r="N1478"/>
      <c r="O1478" t="s">
        <v>4503</v>
      </c>
      <c r="P1478" t="s">
        <v>146</v>
      </c>
    </row>
    <row r="1479" spans="1:16" x14ac:dyDescent="0.35">
      <c r="A1479" t="s">
        <v>1</v>
      </c>
      <c r="B1479" t="s">
        <v>6788</v>
      </c>
      <c r="C1479" t="s">
        <v>181</v>
      </c>
      <c r="D1479" t="s">
        <v>4756</v>
      </c>
      <c r="E1479" t="s">
        <v>59</v>
      </c>
      <c r="F1479" t="b">
        <v>0</v>
      </c>
      <c r="G1479" t="s">
        <v>65</v>
      </c>
      <c r="H1479" s="1">
        <v>46038.001319444447</v>
      </c>
      <c r="I1479" t="b">
        <v>1</v>
      </c>
      <c r="J1479" t="b">
        <v>0</v>
      </c>
      <c r="K1479" t="s">
        <v>41</v>
      </c>
      <c r="L1479" t="s">
        <v>60</v>
      </c>
      <c r="M1479">
        <v>205000</v>
      </c>
      <c r="N1479"/>
      <c r="O1479" t="s">
        <v>6789</v>
      </c>
      <c r="P1479" t="s">
        <v>6790</v>
      </c>
    </row>
    <row r="1480" spans="1:16" x14ac:dyDescent="0.35">
      <c r="A1480" t="s">
        <v>1</v>
      </c>
      <c r="B1480" t="s">
        <v>7267</v>
      </c>
      <c r="C1480" t="s">
        <v>3874</v>
      </c>
      <c r="D1480" t="s">
        <v>4526</v>
      </c>
      <c r="E1480" t="s">
        <v>59</v>
      </c>
      <c r="F1480" t="b">
        <v>0</v>
      </c>
      <c r="G1480" t="s">
        <v>65</v>
      </c>
      <c r="H1480" s="1">
        <v>46038.001342592594</v>
      </c>
      <c r="I1480" t="b">
        <v>0</v>
      </c>
      <c r="J1480" t="b">
        <v>0</v>
      </c>
      <c r="K1480" t="s">
        <v>41</v>
      </c>
      <c r="L1480" t="s">
        <v>60</v>
      </c>
      <c r="M1480">
        <v>100000</v>
      </c>
      <c r="N1480"/>
      <c r="O1480" t="s">
        <v>7268</v>
      </c>
      <c r="P1480" t="s">
        <v>7269</v>
      </c>
    </row>
    <row r="1481" spans="1:16" x14ac:dyDescent="0.35">
      <c r="A1481" t="s">
        <v>1</v>
      </c>
      <c r="B1481" t="s">
        <v>1761</v>
      </c>
      <c r="C1481" t="s">
        <v>164</v>
      </c>
      <c r="D1481" t="s">
        <v>4526</v>
      </c>
      <c r="E1481" t="s">
        <v>59</v>
      </c>
      <c r="F1481" t="b">
        <v>0</v>
      </c>
      <c r="G1481" t="s">
        <v>65</v>
      </c>
      <c r="H1481" s="1">
        <v>46038.001400462963</v>
      </c>
      <c r="I1481" t="b">
        <v>0</v>
      </c>
      <c r="J1481" t="b">
        <v>1</v>
      </c>
      <c r="K1481" t="s">
        <v>41</v>
      </c>
      <c r="L1481" t="s">
        <v>60</v>
      </c>
      <c r="M1481">
        <v>169635</v>
      </c>
      <c r="N1481"/>
      <c r="O1481" t="s">
        <v>1961</v>
      </c>
      <c r="P1481" t="s">
        <v>7270</v>
      </c>
    </row>
    <row r="1482" spans="1:16" x14ac:dyDescent="0.35">
      <c r="A1482" t="s">
        <v>1</v>
      </c>
      <c r="B1482" t="s">
        <v>7271</v>
      </c>
      <c r="C1482" t="s">
        <v>190</v>
      </c>
      <c r="D1482" t="s">
        <v>6200</v>
      </c>
      <c r="E1482" t="s">
        <v>59</v>
      </c>
      <c r="F1482" t="b">
        <v>0</v>
      </c>
      <c r="G1482" t="s">
        <v>65</v>
      </c>
      <c r="H1482" s="1">
        <v>46038.001539351862</v>
      </c>
      <c r="I1482" t="b">
        <v>1</v>
      </c>
      <c r="J1482" t="b">
        <v>1</v>
      </c>
      <c r="K1482" t="s">
        <v>41</v>
      </c>
      <c r="L1482" t="s">
        <v>60</v>
      </c>
      <c r="M1482">
        <v>88582</v>
      </c>
      <c r="N1482"/>
      <c r="O1482" t="s">
        <v>699</v>
      </c>
      <c r="P1482" t="s">
        <v>927</v>
      </c>
    </row>
    <row r="1483" spans="1:16" x14ac:dyDescent="0.35">
      <c r="A1483" t="s">
        <v>1</v>
      </c>
      <c r="B1483" t="s">
        <v>7272</v>
      </c>
      <c r="C1483" t="s">
        <v>76</v>
      </c>
      <c r="D1483" t="s">
        <v>7273</v>
      </c>
      <c r="E1483" t="s">
        <v>59</v>
      </c>
      <c r="F1483" t="b">
        <v>1</v>
      </c>
      <c r="G1483" t="s">
        <v>73</v>
      </c>
      <c r="H1483" s="1">
        <v>46038.013796296298</v>
      </c>
      <c r="I1483" t="b">
        <v>0</v>
      </c>
      <c r="J1483" t="b">
        <v>1</v>
      </c>
      <c r="K1483" t="s">
        <v>41</v>
      </c>
      <c r="L1483" t="s">
        <v>60</v>
      </c>
      <c r="M1483">
        <v>204625</v>
      </c>
      <c r="N1483"/>
      <c r="O1483" t="s">
        <v>2493</v>
      </c>
      <c r="P1483" t="s">
        <v>7274</v>
      </c>
    </row>
    <row r="1484" spans="1:16" x14ac:dyDescent="0.35">
      <c r="A1484" t="s">
        <v>0</v>
      </c>
      <c r="B1484" t="s">
        <v>7275</v>
      </c>
      <c r="C1484" t="s">
        <v>76</v>
      </c>
      <c r="D1484" t="s">
        <v>584</v>
      </c>
      <c r="E1484" t="s">
        <v>72</v>
      </c>
      <c r="F1484" t="b">
        <v>1</v>
      </c>
      <c r="G1484" t="s">
        <v>19</v>
      </c>
      <c r="H1484" s="1">
        <v>46038.015370370369</v>
      </c>
      <c r="I1484" t="b">
        <v>0</v>
      </c>
      <c r="J1484" t="b">
        <v>0</v>
      </c>
      <c r="K1484" t="s">
        <v>19</v>
      </c>
      <c r="L1484" t="s">
        <v>74</v>
      </c>
      <c r="M1484"/>
      <c r="N1484">
        <v>25</v>
      </c>
      <c r="O1484" t="s">
        <v>584</v>
      </c>
    </row>
    <row r="1485" spans="1:16" x14ac:dyDescent="0.35">
      <c r="A1485" t="s">
        <v>1</v>
      </c>
      <c r="B1485" t="s">
        <v>7276</v>
      </c>
      <c r="C1485" t="s">
        <v>2474</v>
      </c>
      <c r="D1485" t="s">
        <v>4518</v>
      </c>
      <c r="E1485" t="s">
        <v>621</v>
      </c>
      <c r="F1485" t="b">
        <v>0</v>
      </c>
      <c r="G1485" t="s">
        <v>19</v>
      </c>
      <c r="H1485" s="1">
        <v>46038.015787037039</v>
      </c>
      <c r="I1485" t="b">
        <v>1</v>
      </c>
      <c r="J1485" t="b">
        <v>0</v>
      </c>
      <c r="K1485" t="s">
        <v>19</v>
      </c>
      <c r="L1485" t="s">
        <v>60</v>
      </c>
      <c r="M1485">
        <v>50000</v>
      </c>
      <c r="N1485"/>
      <c r="O1485" t="s">
        <v>4519</v>
      </c>
    </row>
    <row r="1486" spans="1:16" x14ac:dyDescent="0.35">
      <c r="A1486" t="s">
        <v>5</v>
      </c>
      <c r="B1486" t="s">
        <v>5</v>
      </c>
      <c r="C1486" t="s">
        <v>76</v>
      </c>
      <c r="D1486" t="s">
        <v>410</v>
      </c>
      <c r="E1486" t="s">
        <v>88</v>
      </c>
      <c r="F1486" t="b">
        <v>1</v>
      </c>
      <c r="G1486" t="s">
        <v>13</v>
      </c>
      <c r="H1486" s="1">
        <v>46038.035405092603</v>
      </c>
      <c r="I1486" t="b">
        <v>1</v>
      </c>
      <c r="J1486" t="b">
        <v>0</v>
      </c>
      <c r="K1486" t="s">
        <v>13</v>
      </c>
      <c r="L1486" t="s">
        <v>74</v>
      </c>
      <c r="M1486"/>
      <c r="N1486">
        <v>72.300000000000011</v>
      </c>
      <c r="O1486" t="s">
        <v>7277</v>
      </c>
      <c r="P1486" t="s">
        <v>7278</v>
      </c>
    </row>
    <row r="1487" spans="1:16" x14ac:dyDescent="0.35">
      <c r="A1487" t="s">
        <v>0</v>
      </c>
      <c r="B1487" t="s">
        <v>2494</v>
      </c>
      <c r="C1487" t="s">
        <v>112</v>
      </c>
      <c r="D1487" t="s">
        <v>4346</v>
      </c>
      <c r="E1487" t="s">
        <v>59</v>
      </c>
      <c r="F1487" t="b">
        <v>0</v>
      </c>
      <c r="G1487" t="s">
        <v>65</v>
      </c>
      <c r="H1487" s="1">
        <v>46038.041701388887</v>
      </c>
      <c r="I1487" t="b">
        <v>0</v>
      </c>
      <c r="J1487" t="b">
        <v>1</v>
      </c>
      <c r="K1487" t="s">
        <v>41</v>
      </c>
      <c r="L1487" t="s">
        <v>60</v>
      </c>
      <c r="M1487">
        <v>175000</v>
      </c>
      <c r="N1487"/>
      <c r="O1487" t="s">
        <v>7279</v>
      </c>
      <c r="P1487" t="s">
        <v>3265</v>
      </c>
    </row>
    <row r="1488" spans="1:16" x14ac:dyDescent="0.35">
      <c r="A1488" t="s">
        <v>2</v>
      </c>
      <c r="B1488" t="s">
        <v>7280</v>
      </c>
      <c r="C1488" t="s">
        <v>320</v>
      </c>
      <c r="D1488" t="s">
        <v>6504</v>
      </c>
      <c r="E1488" t="s">
        <v>59</v>
      </c>
      <c r="F1488" t="b">
        <v>0</v>
      </c>
      <c r="G1488" t="s">
        <v>73</v>
      </c>
      <c r="H1488" s="1">
        <v>46038.042048611111</v>
      </c>
      <c r="I1488" t="b">
        <v>1</v>
      </c>
      <c r="J1488" t="b">
        <v>0</v>
      </c>
      <c r="K1488" t="s">
        <v>41</v>
      </c>
      <c r="L1488" t="s">
        <v>60</v>
      </c>
      <c r="M1488">
        <v>90000</v>
      </c>
      <c r="N1488"/>
      <c r="O1488" t="s">
        <v>1376</v>
      </c>
      <c r="P1488" t="s">
        <v>7281</v>
      </c>
    </row>
    <row r="1489" spans="1:16" x14ac:dyDescent="0.35">
      <c r="A1489" t="s">
        <v>1</v>
      </c>
      <c r="B1489" t="s">
        <v>316</v>
      </c>
      <c r="C1489" t="s">
        <v>142</v>
      </c>
      <c r="D1489" t="s">
        <v>4526</v>
      </c>
      <c r="E1489" t="s">
        <v>132</v>
      </c>
      <c r="F1489" t="b">
        <v>0</v>
      </c>
      <c r="G1489" t="s">
        <v>65</v>
      </c>
      <c r="H1489" s="1">
        <v>46038.043032407397</v>
      </c>
      <c r="I1489" t="b">
        <v>0</v>
      </c>
      <c r="J1489" t="b">
        <v>1</v>
      </c>
      <c r="K1489" t="s">
        <v>41</v>
      </c>
      <c r="L1489" t="s">
        <v>60</v>
      </c>
      <c r="M1489">
        <v>162000</v>
      </c>
      <c r="N1489"/>
      <c r="O1489" t="s">
        <v>4743</v>
      </c>
      <c r="P1489" t="s">
        <v>7282</v>
      </c>
    </row>
    <row r="1490" spans="1:16" x14ac:dyDescent="0.35">
      <c r="A1490" t="s">
        <v>3</v>
      </c>
      <c r="B1490" t="s">
        <v>4378</v>
      </c>
      <c r="C1490" t="s">
        <v>7283</v>
      </c>
      <c r="D1490" t="s">
        <v>2360</v>
      </c>
      <c r="E1490" t="s">
        <v>59</v>
      </c>
      <c r="F1490" t="b">
        <v>0</v>
      </c>
      <c r="G1490" t="s">
        <v>65</v>
      </c>
      <c r="H1490" s="1">
        <v>46038.083402777767</v>
      </c>
      <c r="I1490" t="b">
        <v>1</v>
      </c>
      <c r="J1490" t="b">
        <v>1</v>
      </c>
      <c r="K1490" t="s">
        <v>41</v>
      </c>
      <c r="L1490" t="s">
        <v>60</v>
      </c>
      <c r="M1490">
        <v>80000</v>
      </c>
      <c r="N1490"/>
      <c r="O1490" t="s">
        <v>7284</v>
      </c>
      <c r="P1490" t="s">
        <v>3201</v>
      </c>
    </row>
    <row r="1491" spans="1:16" x14ac:dyDescent="0.35">
      <c r="A1491" t="s">
        <v>7</v>
      </c>
      <c r="B1491" t="s">
        <v>7</v>
      </c>
      <c r="C1491" t="s">
        <v>529</v>
      </c>
      <c r="D1491" t="s">
        <v>4526</v>
      </c>
      <c r="E1491" t="s">
        <v>59</v>
      </c>
      <c r="F1491" t="b">
        <v>0</v>
      </c>
      <c r="G1491" t="s">
        <v>77</v>
      </c>
      <c r="H1491" s="1">
        <v>46038.083599537043</v>
      </c>
      <c r="I1491" t="b">
        <v>0</v>
      </c>
      <c r="J1491" t="b">
        <v>1</v>
      </c>
      <c r="K1491" t="s">
        <v>41</v>
      </c>
      <c r="L1491" t="s">
        <v>60</v>
      </c>
      <c r="M1491">
        <v>127250</v>
      </c>
      <c r="N1491"/>
      <c r="O1491" t="s">
        <v>7285</v>
      </c>
      <c r="P1491" t="s">
        <v>7286</v>
      </c>
    </row>
    <row r="1492" spans="1:16" x14ac:dyDescent="0.35">
      <c r="A1492" t="s">
        <v>2</v>
      </c>
      <c r="B1492" t="s">
        <v>7287</v>
      </c>
      <c r="C1492" t="s">
        <v>637</v>
      </c>
      <c r="D1492" t="s">
        <v>4526</v>
      </c>
      <c r="E1492" t="s">
        <v>59</v>
      </c>
      <c r="F1492" t="b">
        <v>0</v>
      </c>
      <c r="G1492" t="s">
        <v>77</v>
      </c>
      <c r="H1492" s="1">
        <v>46038.083680555559</v>
      </c>
      <c r="I1492" t="b">
        <v>0</v>
      </c>
      <c r="J1492" t="b">
        <v>1</v>
      </c>
      <c r="K1492" t="s">
        <v>41</v>
      </c>
      <c r="L1492" t="s">
        <v>60</v>
      </c>
      <c r="M1492">
        <v>246500</v>
      </c>
      <c r="N1492"/>
      <c r="O1492" t="s">
        <v>4193</v>
      </c>
      <c r="P1492" t="s">
        <v>7288</v>
      </c>
    </row>
    <row r="1493" spans="1:16" x14ac:dyDescent="0.35">
      <c r="A1493" t="s">
        <v>3</v>
      </c>
      <c r="B1493" t="s">
        <v>2596</v>
      </c>
      <c r="C1493" t="s">
        <v>1250</v>
      </c>
      <c r="D1493" t="s">
        <v>4526</v>
      </c>
      <c r="E1493" t="s">
        <v>59</v>
      </c>
      <c r="F1493" t="b">
        <v>0</v>
      </c>
      <c r="G1493" t="s">
        <v>89</v>
      </c>
      <c r="H1493" s="1">
        <v>46038.08388888889</v>
      </c>
      <c r="I1493" t="b">
        <v>0</v>
      </c>
      <c r="J1493" t="b">
        <v>1</v>
      </c>
      <c r="K1493" t="s">
        <v>41</v>
      </c>
      <c r="L1493" t="s">
        <v>60</v>
      </c>
      <c r="M1493">
        <v>140000</v>
      </c>
      <c r="N1493"/>
      <c r="O1493" t="s">
        <v>7289</v>
      </c>
      <c r="P1493" t="s">
        <v>7290</v>
      </c>
    </row>
    <row r="1494" spans="1:16" x14ac:dyDescent="0.35">
      <c r="A1494" t="s">
        <v>6</v>
      </c>
      <c r="B1494" t="s">
        <v>7291</v>
      </c>
      <c r="C1494" t="s">
        <v>79</v>
      </c>
      <c r="D1494" t="s">
        <v>4346</v>
      </c>
      <c r="E1494" t="s">
        <v>59</v>
      </c>
      <c r="F1494" t="b">
        <v>0</v>
      </c>
      <c r="G1494" t="s">
        <v>77</v>
      </c>
      <c r="H1494" s="1">
        <v>46038.084201388891</v>
      </c>
      <c r="I1494" t="b">
        <v>0</v>
      </c>
      <c r="J1494" t="b">
        <v>1</v>
      </c>
      <c r="K1494" t="s">
        <v>41</v>
      </c>
      <c r="L1494" t="s">
        <v>60</v>
      </c>
      <c r="M1494">
        <v>205000</v>
      </c>
      <c r="N1494"/>
      <c r="O1494" t="s">
        <v>7292</v>
      </c>
      <c r="P1494" t="s">
        <v>5601</v>
      </c>
    </row>
    <row r="1495" spans="1:16" x14ac:dyDescent="0.35">
      <c r="A1495" t="s">
        <v>0</v>
      </c>
      <c r="B1495" t="s">
        <v>7293</v>
      </c>
      <c r="C1495" t="s">
        <v>7294</v>
      </c>
      <c r="D1495" t="s">
        <v>5349</v>
      </c>
      <c r="E1495" t="s">
        <v>59</v>
      </c>
      <c r="F1495" t="b">
        <v>0</v>
      </c>
      <c r="G1495" t="s">
        <v>77</v>
      </c>
      <c r="H1495" s="1">
        <v>46038.125219907408</v>
      </c>
      <c r="I1495" t="b">
        <v>0</v>
      </c>
      <c r="J1495" t="b">
        <v>1</v>
      </c>
      <c r="K1495" t="s">
        <v>41</v>
      </c>
      <c r="L1495" t="s">
        <v>60</v>
      </c>
      <c r="M1495">
        <v>106300</v>
      </c>
      <c r="N1495"/>
      <c r="O1495" t="s">
        <v>2454</v>
      </c>
      <c r="P1495" t="s">
        <v>1407</v>
      </c>
    </row>
    <row r="1496" spans="1:16" x14ac:dyDescent="0.35">
      <c r="A1496" t="s">
        <v>6</v>
      </c>
      <c r="B1496" t="s">
        <v>7295</v>
      </c>
      <c r="C1496" t="s">
        <v>451</v>
      </c>
      <c r="D1496" t="s">
        <v>2360</v>
      </c>
      <c r="E1496" t="s">
        <v>59</v>
      </c>
      <c r="F1496" t="b">
        <v>0</v>
      </c>
      <c r="G1496" t="s">
        <v>65</v>
      </c>
      <c r="H1496" s="1">
        <v>46038.125671296293</v>
      </c>
      <c r="I1496" t="b">
        <v>0</v>
      </c>
      <c r="J1496" t="b">
        <v>1</v>
      </c>
      <c r="K1496" t="s">
        <v>41</v>
      </c>
      <c r="L1496" t="s">
        <v>60</v>
      </c>
      <c r="M1496">
        <v>254000</v>
      </c>
      <c r="N1496"/>
      <c r="O1496" t="s">
        <v>350</v>
      </c>
      <c r="P1496" t="s">
        <v>7296</v>
      </c>
    </row>
    <row r="1497" spans="1:16" x14ac:dyDescent="0.35">
      <c r="A1497" t="s">
        <v>2</v>
      </c>
      <c r="B1497" t="s">
        <v>7297</v>
      </c>
      <c r="C1497" t="s">
        <v>76</v>
      </c>
      <c r="D1497" t="s">
        <v>4526</v>
      </c>
      <c r="E1497" t="s">
        <v>59</v>
      </c>
      <c r="F1497" t="b">
        <v>1</v>
      </c>
      <c r="G1497" t="s">
        <v>77</v>
      </c>
      <c r="H1497" s="1">
        <v>46038.125868055547</v>
      </c>
      <c r="I1497" t="b">
        <v>0</v>
      </c>
      <c r="J1497" t="b">
        <v>0</v>
      </c>
      <c r="K1497" t="s">
        <v>41</v>
      </c>
      <c r="L1497" t="s">
        <v>60</v>
      </c>
      <c r="M1497">
        <v>96500</v>
      </c>
      <c r="N1497"/>
      <c r="O1497" t="s">
        <v>371</v>
      </c>
      <c r="P1497" t="s">
        <v>7298</v>
      </c>
    </row>
    <row r="1498" spans="1:16" x14ac:dyDescent="0.35">
      <c r="A1498" t="s">
        <v>1</v>
      </c>
      <c r="B1498" t="s">
        <v>7299</v>
      </c>
      <c r="C1498" t="s">
        <v>112</v>
      </c>
      <c r="D1498" t="s">
        <v>4346</v>
      </c>
      <c r="E1498" t="s">
        <v>59</v>
      </c>
      <c r="F1498" t="b">
        <v>0</v>
      </c>
      <c r="G1498" t="s">
        <v>65</v>
      </c>
      <c r="H1498" s="1">
        <v>46038.126284722217</v>
      </c>
      <c r="I1498" t="b">
        <v>0</v>
      </c>
      <c r="J1498" t="b">
        <v>1</v>
      </c>
      <c r="K1498" t="s">
        <v>41</v>
      </c>
      <c r="L1498" t="s">
        <v>60</v>
      </c>
      <c r="M1498">
        <v>140000</v>
      </c>
      <c r="N1498"/>
      <c r="O1498" t="s">
        <v>3716</v>
      </c>
      <c r="P1498" t="s">
        <v>7300</v>
      </c>
    </row>
    <row r="1499" spans="1:16" x14ac:dyDescent="0.35">
      <c r="A1499" t="s">
        <v>2</v>
      </c>
      <c r="B1499" t="s">
        <v>2591</v>
      </c>
      <c r="C1499" t="s">
        <v>3689</v>
      </c>
      <c r="D1499" t="s">
        <v>155</v>
      </c>
      <c r="E1499" t="s">
        <v>59</v>
      </c>
      <c r="F1499" t="b">
        <v>0</v>
      </c>
      <c r="G1499" t="s">
        <v>77</v>
      </c>
      <c r="H1499" s="1">
        <v>46038.333564814813</v>
      </c>
      <c r="I1499" t="b">
        <v>1</v>
      </c>
      <c r="J1499" t="b">
        <v>0</v>
      </c>
      <c r="K1499" t="s">
        <v>41</v>
      </c>
      <c r="L1499" t="s">
        <v>74</v>
      </c>
      <c r="M1499"/>
      <c r="N1499">
        <v>27.25</v>
      </c>
      <c r="O1499" t="s">
        <v>155</v>
      </c>
      <c r="P1499" t="s">
        <v>219</v>
      </c>
    </row>
    <row r="1500" spans="1:16" x14ac:dyDescent="0.35">
      <c r="A1500" t="s">
        <v>1</v>
      </c>
      <c r="B1500" t="s">
        <v>342</v>
      </c>
      <c r="C1500" t="s">
        <v>81</v>
      </c>
      <c r="D1500" t="s">
        <v>4526</v>
      </c>
      <c r="E1500" t="s">
        <v>59</v>
      </c>
      <c r="F1500" t="b">
        <v>0</v>
      </c>
      <c r="G1500" t="s">
        <v>77</v>
      </c>
      <c r="H1500" s="1">
        <v>46038.334907407407</v>
      </c>
      <c r="I1500" t="b">
        <v>0</v>
      </c>
      <c r="J1500" t="b">
        <v>0</v>
      </c>
      <c r="K1500" t="s">
        <v>41</v>
      </c>
      <c r="L1500" t="s">
        <v>60</v>
      </c>
      <c r="M1500">
        <v>212000</v>
      </c>
      <c r="N1500"/>
      <c r="O1500" t="s">
        <v>4548</v>
      </c>
      <c r="P1500" t="s">
        <v>344</v>
      </c>
    </row>
    <row r="1501" spans="1:16" x14ac:dyDescent="0.35">
      <c r="A1501" t="s">
        <v>7</v>
      </c>
      <c r="B1501" t="s">
        <v>7301</v>
      </c>
      <c r="C1501" t="s">
        <v>630</v>
      </c>
      <c r="D1501" t="s">
        <v>4630</v>
      </c>
      <c r="E1501" t="s">
        <v>59</v>
      </c>
      <c r="F1501" t="b">
        <v>0</v>
      </c>
      <c r="G1501" t="s">
        <v>63</v>
      </c>
      <c r="H1501" s="1">
        <v>46038.357476851852</v>
      </c>
      <c r="I1501" t="b">
        <v>0</v>
      </c>
      <c r="J1501" t="b">
        <v>1</v>
      </c>
      <c r="K1501" t="s">
        <v>41</v>
      </c>
      <c r="L1501" t="s">
        <v>60</v>
      </c>
      <c r="M1501">
        <v>150000</v>
      </c>
      <c r="N1501"/>
      <c r="O1501" t="s">
        <v>3218</v>
      </c>
      <c r="P1501" t="s">
        <v>5792</v>
      </c>
    </row>
    <row r="1502" spans="1:16" x14ac:dyDescent="0.35">
      <c r="A1502" t="s">
        <v>0</v>
      </c>
      <c r="B1502" t="s">
        <v>7302</v>
      </c>
      <c r="C1502" t="s">
        <v>5717</v>
      </c>
      <c r="D1502" t="s">
        <v>4346</v>
      </c>
      <c r="E1502" t="s">
        <v>59</v>
      </c>
      <c r="F1502" t="b">
        <v>0</v>
      </c>
      <c r="G1502" t="s">
        <v>19</v>
      </c>
      <c r="H1502" s="1">
        <v>46038.377337962957</v>
      </c>
      <c r="I1502" t="b">
        <v>0</v>
      </c>
      <c r="J1502" t="b">
        <v>0</v>
      </c>
      <c r="K1502" t="s">
        <v>19</v>
      </c>
      <c r="L1502" t="s">
        <v>60</v>
      </c>
      <c r="M1502">
        <v>530000</v>
      </c>
      <c r="N1502"/>
      <c r="O1502" t="s">
        <v>7303</v>
      </c>
      <c r="P1502" t="s">
        <v>2583</v>
      </c>
    </row>
    <row r="1503" spans="1:16" x14ac:dyDescent="0.35">
      <c r="A1503" t="s">
        <v>3</v>
      </c>
      <c r="B1503" t="s">
        <v>1769</v>
      </c>
      <c r="C1503" t="s">
        <v>40</v>
      </c>
      <c r="D1503" t="s">
        <v>4526</v>
      </c>
      <c r="E1503" t="s">
        <v>59</v>
      </c>
      <c r="F1503" t="b">
        <v>0</v>
      </c>
      <c r="G1503" t="s">
        <v>40</v>
      </c>
      <c r="H1503" s="1">
        <v>46038.379953703698</v>
      </c>
      <c r="I1503" t="b">
        <v>1</v>
      </c>
      <c r="J1503" t="b">
        <v>0</v>
      </c>
      <c r="K1503" t="s">
        <v>40</v>
      </c>
      <c r="L1503" t="s">
        <v>60</v>
      </c>
      <c r="M1503">
        <v>62500</v>
      </c>
      <c r="N1503"/>
      <c r="O1503" t="s">
        <v>7304</v>
      </c>
      <c r="P1503" t="s">
        <v>161</v>
      </c>
    </row>
    <row r="1504" spans="1:16" x14ac:dyDescent="0.35">
      <c r="A1504" t="s">
        <v>0</v>
      </c>
      <c r="B1504" t="s">
        <v>298</v>
      </c>
      <c r="C1504" t="s">
        <v>3256</v>
      </c>
      <c r="D1504" t="s">
        <v>2360</v>
      </c>
      <c r="E1504" t="s">
        <v>72</v>
      </c>
      <c r="F1504" t="b">
        <v>0</v>
      </c>
      <c r="G1504" t="s">
        <v>65</v>
      </c>
      <c r="H1504" s="1">
        <v>46038.416701388887</v>
      </c>
      <c r="I1504" t="b">
        <v>0</v>
      </c>
      <c r="J1504" t="b">
        <v>1</v>
      </c>
      <c r="K1504" t="s">
        <v>41</v>
      </c>
      <c r="L1504" t="s">
        <v>60</v>
      </c>
      <c r="M1504">
        <v>120000</v>
      </c>
      <c r="N1504"/>
      <c r="O1504" t="s">
        <v>424</v>
      </c>
      <c r="P1504" t="s">
        <v>7305</v>
      </c>
    </row>
    <row r="1505" spans="1:16" x14ac:dyDescent="0.35">
      <c r="A1505" t="s">
        <v>2</v>
      </c>
      <c r="B1505" t="s">
        <v>4578</v>
      </c>
      <c r="C1505" t="s">
        <v>157</v>
      </c>
      <c r="D1505" t="s">
        <v>2360</v>
      </c>
      <c r="E1505" t="s">
        <v>72</v>
      </c>
      <c r="F1505" t="b">
        <v>0</v>
      </c>
      <c r="G1505" t="s">
        <v>77</v>
      </c>
      <c r="H1505" s="1">
        <v>46038.417812500003</v>
      </c>
      <c r="I1505" t="b">
        <v>0</v>
      </c>
      <c r="J1505" t="b">
        <v>1</v>
      </c>
      <c r="K1505" t="s">
        <v>41</v>
      </c>
      <c r="L1505" t="s">
        <v>60</v>
      </c>
      <c r="M1505">
        <v>214500</v>
      </c>
      <c r="N1505"/>
      <c r="O1505" t="s">
        <v>424</v>
      </c>
      <c r="P1505" t="s">
        <v>4579</v>
      </c>
    </row>
    <row r="1506" spans="1:16" x14ac:dyDescent="0.35">
      <c r="A1506" t="s">
        <v>4</v>
      </c>
      <c r="B1506" t="s">
        <v>7306</v>
      </c>
      <c r="C1506" t="s">
        <v>1614</v>
      </c>
      <c r="D1506" t="s">
        <v>4526</v>
      </c>
      <c r="E1506" t="s">
        <v>59</v>
      </c>
      <c r="F1506" t="b">
        <v>0</v>
      </c>
      <c r="G1506" t="s">
        <v>89</v>
      </c>
      <c r="H1506" s="1">
        <v>46038.418078703697</v>
      </c>
      <c r="I1506" t="b">
        <v>0</v>
      </c>
      <c r="J1506" t="b">
        <v>1</v>
      </c>
      <c r="K1506" t="s">
        <v>41</v>
      </c>
      <c r="L1506" t="s">
        <v>60</v>
      </c>
      <c r="M1506">
        <v>246000</v>
      </c>
      <c r="N1506"/>
      <c r="O1506" t="s">
        <v>3949</v>
      </c>
      <c r="P1506" t="s">
        <v>7307</v>
      </c>
    </row>
    <row r="1507" spans="1:16" x14ac:dyDescent="0.35">
      <c r="A1507" t="s">
        <v>1</v>
      </c>
      <c r="B1507" t="s">
        <v>629</v>
      </c>
      <c r="C1507" t="s">
        <v>6287</v>
      </c>
      <c r="D1507" t="s">
        <v>4630</v>
      </c>
      <c r="E1507" t="s">
        <v>59</v>
      </c>
      <c r="F1507" t="b">
        <v>0</v>
      </c>
      <c r="G1507" t="s">
        <v>73</v>
      </c>
      <c r="H1507" s="1">
        <v>46038.418298611112</v>
      </c>
      <c r="I1507" t="b">
        <v>0</v>
      </c>
      <c r="J1507" t="b">
        <v>1</v>
      </c>
      <c r="K1507" t="s">
        <v>41</v>
      </c>
      <c r="L1507" t="s">
        <v>60</v>
      </c>
      <c r="M1507">
        <v>89500</v>
      </c>
      <c r="N1507"/>
      <c r="O1507" t="s">
        <v>2934</v>
      </c>
      <c r="P1507" t="s">
        <v>954</v>
      </c>
    </row>
    <row r="1508" spans="1:16" x14ac:dyDescent="0.35">
      <c r="A1508" t="s">
        <v>1</v>
      </c>
      <c r="B1508" t="s">
        <v>1771</v>
      </c>
      <c r="C1508" t="s">
        <v>5795</v>
      </c>
      <c r="D1508" t="s">
        <v>7124</v>
      </c>
      <c r="E1508" t="s">
        <v>59</v>
      </c>
      <c r="F1508" t="b">
        <v>0</v>
      </c>
      <c r="G1508" t="s">
        <v>40</v>
      </c>
      <c r="H1508" s="1">
        <v>46038.421712962961</v>
      </c>
      <c r="I1508" t="b">
        <v>1</v>
      </c>
      <c r="J1508" t="b">
        <v>0</v>
      </c>
      <c r="K1508" t="s">
        <v>40</v>
      </c>
      <c r="L1508" t="s">
        <v>60</v>
      </c>
      <c r="M1508">
        <v>63000</v>
      </c>
      <c r="N1508"/>
      <c r="O1508" t="s">
        <v>7308</v>
      </c>
      <c r="P1508" t="s">
        <v>579</v>
      </c>
    </row>
    <row r="1509" spans="1:16" x14ac:dyDescent="0.35">
      <c r="A1509" t="s">
        <v>2</v>
      </c>
      <c r="B1509" t="s">
        <v>7309</v>
      </c>
      <c r="C1509" t="s">
        <v>955</v>
      </c>
      <c r="D1509" t="s">
        <v>5493</v>
      </c>
      <c r="E1509" t="s">
        <v>59</v>
      </c>
      <c r="F1509" t="b">
        <v>0</v>
      </c>
      <c r="G1509" t="s">
        <v>13</v>
      </c>
      <c r="H1509" s="1">
        <v>46038.422731481478</v>
      </c>
      <c r="I1509" t="b">
        <v>0</v>
      </c>
      <c r="J1509" t="b">
        <v>0</v>
      </c>
      <c r="K1509" t="s">
        <v>13</v>
      </c>
      <c r="L1509" t="s">
        <v>60</v>
      </c>
      <c r="M1509">
        <v>100000</v>
      </c>
      <c r="N1509"/>
      <c r="O1509" t="s">
        <v>1558</v>
      </c>
      <c r="P1509" t="s">
        <v>3204</v>
      </c>
    </row>
    <row r="1510" spans="1:16" x14ac:dyDescent="0.35">
      <c r="A1510" t="s">
        <v>4</v>
      </c>
      <c r="B1510" t="s">
        <v>6047</v>
      </c>
      <c r="C1510" t="s">
        <v>76</v>
      </c>
      <c r="D1510" t="s">
        <v>4526</v>
      </c>
      <c r="E1510" t="s">
        <v>59</v>
      </c>
      <c r="F1510" t="b">
        <v>1</v>
      </c>
      <c r="G1510" t="s">
        <v>13</v>
      </c>
      <c r="H1510" s="1">
        <v>46038.422812500001</v>
      </c>
      <c r="I1510" t="b">
        <v>0</v>
      </c>
      <c r="J1510" t="b">
        <v>0</v>
      </c>
      <c r="K1510" t="s">
        <v>13</v>
      </c>
      <c r="L1510" t="s">
        <v>74</v>
      </c>
      <c r="M1510"/>
      <c r="N1510">
        <v>50</v>
      </c>
      <c r="O1510" t="s">
        <v>1732</v>
      </c>
      <c r="P1510" t="s">
        <v>5996</v>
      </c>
    </row>
    <row r="1511" spans="1:16" x14ac:dyDescent="0.35">
      <c r="A1511" t="s">
        <v>6</v>
      </c>
      <c r="B1511" t="s">
        <v>7310</v>
      </c>
      <c r="C1511" t="s">
        <v>76</v>
      </c>
      <c r="D1511" t="s">
        <v>4526</v>
      </c>
      <c r="E1511" t="s">
        <v>59</v>
      </c>
      <c r="F1511" t="b">
        <v>1</v>
      </c>
      <c r="G1511" t="s">
        <v>68</v>
      </c>
      <c r="H1511" s="1">
        <v>46038.459004629629</v>
      </c>
      <c r="I1511" t="b">
        <v>0</v>
      </c>
      <c r="J1511" t="b">
        <v>0</v>
      </c>
      <c r="K1511" t="s">
        <v>41</v>
      </c>
      <c r="L1511" t="s">
        <v>60</v>
      </c>
      <c r="M1511">
        <v>127634.5</v>
      </c>
      <c r="N1511"/>
      <c r="O1511" t="s">
        <v>7311</v>
      </c>
      <c r="P1511" t="s">
        <v>7312</v>
      </c>
    </row>
    <row r="1512" spans="1:16" x14ac:dyDescent="0.35">
      <c r="A1512" t="s">
        <v>5</v>
      </c>
      <c r="B1512" t="s">
        <v>7313</v>
      </c>
      <c r="C1512" t="s">
        <v>2064</v>
      </c>
      <c r="D1512" t="s">
        <v>5018</v>
      </c>
      <c r="E1512" t="s">
        <v>59</v>
      </c>
      <c r="F1512" t="b">
        <v>0</v>
      </c>
      <c r="G1512" t="s">
        <v>13</v>
      </c>
      <c r="H1512" s="1">
        <v>46038.464398148149</v>
      </c>
      <c r="I1512" t="b">
        <v>0</v>
      </c>
      <c r="J1512" t="b">
        <v>0</v>
      </c>
      <c r="K1512" t="s">
        <v>13</v>
      </c>
      <c r="L1512" t="s">
        <v>74</v>
      </c>
      <c r="M1512"/>
      <c r="N1512">
        <v>72.300000000000011</v>
      </c>
      <c r="O1512" t="s">
        <v>410</v>
      </c>
      <c r="P1512" t="s">
        <v>7278</v>
      </c>
    </row>
    <row r="1513" spans="1:16" x14ac:dyDescent="0.35">
      <c r="A1513" t="s">
        <v>8</v>
      </c>
      <c r="B1513" t="s">
        <v>7314</v>
      </c>
      <c r="C1513" t="s">
        <v>396</v>
      </c>
      <c r="D1513" t="s">
        <v>4756</v>
      </c>
      <c r="E1513" t="s">
        <v>59</v>
      </c>
      <c r="F1513" t="b">
        <v>0</v>
      </c>
      <c r="G1513" t="s">
        <v>68</v>
      </c>
      <c r="H1513" s="1">
        <v>46038.500671296293</v>
      </c>
      <c r="I1513" t="b">
        <v>0</v>
      </c>
      <c r="J1513" t="b">
        <v>0</v>
      </c>
      <c r="K1513" t="s">
        <v>41</v>
      </c>
      <c r="L1513" t="s">
        <v>60</v>
      </c>
      <c r="M1513">
        <v>121650</v>
      </c>
      <c r="N1513"/>
      <c r="O1513" t="s">
        <v>699</v>
      </c>
      <c r="P1513" t="s">
        <v>261</v>
      </c>
    </row>
    <row r="1514" spans="1:16" x14ac:dyDescent="0.35">
      <c r="A1514" t="s">
        <v>9</v>
      </c>
      <c r="B1514" t="s">
        <v>7315</v>
      </c>
      <c r="C1514" t="s">
        <v>76</v>
      </c>
      <c r="D1514" t="s">
        <v>4633</v>
      </c>
      <c r="E1514" t="s">
        <v>59</v>
      </c>
      <c r="F1514" t="b">
        <v>1</v>
      </c>
      <c r="G1514" t="s">
        <v>33</v>
      </c>
      <c r="H1514" s="1">
        <v>46038.504710648151</v>
      </c>
      <c r="I1514" t="b">
        <v>0</v>
      </c>
      <c r="J1514" t="b">
        <v>0</v>
      </c>
      <c r="K1514" t="s">
        <v>33</v>
      </c>
      <c r="L1514" t="s">
        <v>60</v>
      </c>
      <c r="M1514">
        <v>75000</v>
      </c>
      <c r="N1514"/>
      <c r="O1514" t="s">
        <v>4633</v>
      </c>
    </row>
    <row r="1515" spans="1:16" x14ac:dyDescent="0.35">
      <c r="A1515" t="s">
        <v>1</v>
      </c>
      <c r="B1515" t="s">
        <v>316</v>
      </c>
      <c r="C1515" t="s">
        <v>189</v>
      </c>
      <c r="D1515" t="s">
        <v>4526</v>
      </c>
      <c r="E1515" t="s">
        <v>59</v>
      </c>
      <c r="F1515" t="b">
        <v>0</v>
      </c>
      <c r="G1515" t="s">
        <v>63</v>
      </c>
      <c r="H1515" s="1">
        <v>46038.52447916667</v>
      </c>
      <c r="I1515" t="b">
        <v>0</v>
      </c>
      <c r="J1515" t="b">
        <v>0</v>
      </c>
      <c r="K1515" t="s">
        <v>41</v>
      </c>
      <c r="L1515" t="s">
        <v>60</v>
      </c>
      <c r="M1515">
        <v>105000</v>
      </c>
      <c r="N1515"/>
      <c r="O1515" t="s">
        <v>480</v>
      </c>
      <c r="P1515" t="s">
        <v>7316</v>
      </c>
    </row>
    <row r="1516" spans="1:16" x14ac:dyDescent="0.35">
      <c r="A1516" t="s">
        <v>0</v>
      </c>
      <c r="B1516" t="s">
        <v>7317</v>
      </c>
      <c r="C1516" t="s">
        <v>1127</v>
      </c>
      <c r="D1516" t="s">
        <v>2360</v>
      </c>
      <c r="E1516" t="s">
        <v>59</v>
      </c>
      <c r="F1516" t="b">
        <v>0</v>
      </c>
      <c r="G1516" t="s">
        <v>65</v>
      </c>
      <c r="H1516" s="1">
        <v>46038.54173611111</v>
      </c>
      <c r="I1516" t="b">
        <v>0</v>
      </c>
      <c r="J1516" t="b">
        <v>1</v>
      </c>
      <c r="K1516" t="s">
        <v>41</v>
      </c>
      <c r="L1516" t="s">
        <v>60</v>
      </c>
      <c r="M1516">
        <v>70000</v>
      </c>
      <c r="N1516"/>
      <c r="O1516" t="s">
        <v>7318</v>
      </c>
      <c r="P1516" t="s">
        <v>219</v>
      </c>
    </row>
    <row r="1517" spans="1:16" x14ac:dyDescent="0.35">
      <c r="A1517" t="s">
        <v>6</v>
      </c>
      <c r="B1517" t="s">
        <v>7319</v>
      </c>
      <c r="C1517" t="s">
        <v>304</v>
      </c>
      <c r="D1517" t="s">
        <v>4562</v>
      </c>
      <c r="E1517" t="s">
        <v>59</v>
      </c>
      <c r="F1517" t="b">
        <v>0</v>
      </c>
      <c r="G1517" t="s">
        <v>77</v>
      </c>
      <c r="H1517" s="1">
        <v>46038.54277777778</v>
      </c>
      <c r="I1517" t="b">
        <v>0</v>
      </c>
      <c r="J1517" t="b">
        <v>1</v>
      </c>
      <c r="K1517" t="s">
        <v>41</v>
      </c>
      <c r="L1517" t="s">
        <v>60</v>
      </c>
      <c r="M1517">
        <v>155500</v>
      </c>
      <c r="N1517"/>
      <c r="O1517" t="s">
        <v>95</v>
      </c>
      <c r="P1517" t="s">
        <v>4835</v>
      </c>
    </row>
    <row r="1518" spans="1:16" x14ac:dyDescent="0.35">
      <c r="A1518" t="s">
        <v>0</v>
      </c>
      <c r="B1518" t="s">
        <v>7320</v>
      </c>
      <c r="C1518" t="s">
        <v>40</v>
      </c>
      <c r="D1518" t="s">
        <v>4526</v>
      </c>
      <c r="E1518" t="s">
        <v>59</v>
      </c>
      <c r="F1518" t="b">
        <v>0</v>
      </c>
      <c r="G1518" t="s">
        <v>40</v>
      </c>
      <c r="H1518" s="1">
        <v>46038.546585648153</v>
      </c>
      <c r="I1518" t="b">
        <v>0</v>
      </c>
      <c r="J1518" t="b">
        <v>0</v>
      </c>
      <c r="K1518" t="s">
        <v>40</v>
      </c>
      <c r="L1518" t="s">
        <v>60</v>
      </c>
      <c r="M1518">
        <v>40000</v>
      </c>
      <c r="N1518"/>
      <c r="O1518" t="s">
        <v>7321</v>
      </c>
      <c r="P1518" t="s">
        <v>2583</v>
      </c>
    </row>
    <row r="1519" spans="1:16" x14ac:dyDescent="0.35">
      <c r="A1519" t="s">
        <v>2</v>
      </c>
      <c r="B1519" t="s">
        <v>7322</v>
      </c>
      <c r="C1519" t="s">
        <v>79</v>
      </c>
      <c r="D1519" t="s">
        <v>4346</v>
      </c>
      <c r="E1519" t="s">
        <v>59</v>
      </c>
      <c r="F1519" t="b">
        <v>0</v>
      </c>
      <c r="G1519" t="s">
        <v>77</v>
      </c>
      <c r="H1519" s="1">
        <v>46038.584444444437</v>
      </c>
      <c r="I1519" t="b">
        <v>0</v>
      </c>
      <c r="J1519" t="b">
        <v>1</v>
      </c>
      <c r="K1519" t="s">
        <v>41</v>
      </c>
      <c r="L1519" t="s">
        <v>60</v>
      </c>
      <c r="M1519">
        <v>244000</v>
      </c>
      <c r="N1519"/>
      <c r="O1519" t="s">
        <v>1990</v>
      </c>
      <c r="P1519" t="s">
        <v>589</v>
      </c>
    </row>
    <row r="1520" spans="1:16" x14ac:dyDescent="0.35">
      <c r="A1520" t="s">
        <v>1</v>
      </c>
      <c r="B1520" t="s">
        <v>983</v>
      </c>
      <c r="C1520" t="s">
        <v>76</v>
      </c>
      <c r="D1520" t="s">
        <v>4622</v>
      </c>
      <c r="E1520" t="s">
        <v>88</v>
      </c>
      <c r="F1520" t="b">
        <v>1</v>
      </c>
      <c r="G1520" t="s">
        <v>65</v>
      </c>
      <c r="H1520" s="1">
        <v>46038.584861111107</v>
      </c>
      <c r="I1520" t="b">
        <v>1</v>
      </c>
      <c r="J1520" t="b">
        <v>1</v>
      </c>
      <c r="K1520" t="s">
        <v>41</v>
      </c>
      <c r="L1520" t="s">
        <v>60</v>
      </c>
      <c r="M1520">
        <v>135000</v>
      </c>
      <c r="N1520"/>
      <c r="O1520" t="s">
        <v>7226</v>
      </c>
      <c r="P1520" t="s">
        <v>7227</v>
      </c>
    </row>
    <row r="1521" spans="1:16" x14ac:dyDescent="0.35">
      <c r="A1521" t="s">
        <v>8</v>
      </c>
      <c r="B1521" t="s">
        <v>7323</v>
      </c>
      <c r="C1521" t="s">
        <v>76</v>
      </c>
      <c r="D1521" t="s">
        <v>4622</v>
      </c>
      <c r="E1521" t="s">
        <v>59</v>
      </c>
      <c r="F1521" t="b">
        <v>1</v>
      </c>
      <c r="G1521" t="s">
        <v>21</v>
      </c>
      <c r="H1521" s="1">
        <v>46038.589803240742</v>
      </c>
      <c r="I1521" t="b">
        <v>1</v>
      </c>
      <c r="J1521" t="b">
        <v>0</v>
      </c>
      <c r="K1521" t="s">
        <v>21</v>
      </c>
      <c r="L1521" t="s">
        <v>60</v>
      </c>
      <c r="M1521">
        <v>27000</v>
      </c>
      <c r="N1521"/>
      <c r="O1521" t="s">
        <v>7324</v>
      </c>
      <c r="P1521" t="s">
        <v>1234</v>
      </c>
    </row>
    <row r="1522" spans="1:16" x14ac:dyDescent="0.35">
      <c r="A1522" t="s">
        <v>5</v>
      </c>
      <c r="B1522" t="s">
        <v>5</v>
      </c>
      <c r="C1522" t="s">
        <v>76</v>
      </c>
      <c r="D1522" t="s">
        <v>4622</v>
      </c>
      <c r="E1522" t="s">
        <v>59</v>
      </c>
      <c r="F1522" t="b">
        <v>1</v>
      </c>
      <c r="G1522" t="s">
        <v>21</v>
      </c>
      <c r="H1522" s="1">
        <v>46038.589803240742</v>
      </c>
      <c r="I1522" t="b">
        <v>1</v>
      </c>
      <c r="J1522" t="b">
        <v>0</v>
      </c>
      <c r="K1522" t="s">
        <v>21</v>
      </c>
      <c r="L1522" t="s">
        <v>60</v>
      </c>
      <c r="M1522">
        <v>130000</v>
      </c>
      <c r="N1522"/>
      <c r="O1522" t="s">
        <v>3122</v>
      </c>
      <c r="P1522" t="s">
        <v>7325</v>
      </c>
    </row>
    <row r="1523" spans="1:16" x14ac:dyDescent="0.35">
      <c r="A1523" t="s">
        <v>2</v>
      </c>
      <c r="B1523" t="s">
        <v>7326</v>
      </c>
      <c r="C1523" t="s">
        <v>7327</v>
      </c>
      <c r="D1523" t="s">
        <v>2360</v>
      </c>
      <c r="E1523" t="s">
        <v>59</v>
      </c>
      <c r="F1523" t="b">
        <v>0</v>
      </c>
      <c r="G1523" t="s">
        <v>68</v>
      </c>
      <c r="H1523" s="1">
        <v>46038.625555555547</v>
      </c>
      <c r="I1523" t="b">
        <v>1</v>
      </c>
      <c r="J1523" t="b">
        <v>0</v>
      </c>
      <c r="K1523" t="s">
        <v>41</v>
      </c>
      <c r="L1523" t="s">
        <v>60</v>
      </c>
      <c r="M1523">
        <v>70000</v>
      </c>
      <c r="N1523"/>
      <c r="O1523" t="s">
        <v>7328</v>
      </c>
      <c r="P1523" t="s">
        <v>7329</v>
      </c>
    </row>
    <row r="1524" spans="1:16" x14ac:dyDescent="0.35">
      <c r="A1524" t="s">
        <v>0</v>
      </c>
      <c r="B1524" t="s">
        <v>7330</v>
      </c>
      <c r="C1524" t="s">
        <v>172</v>
      </c>
      <c r="D1524" t="s">
        <v>4526</v>
      </c>
      <c r="E1524" t="s">
        <v>59</v>
      </c>
      <c r="F1524" t="b">
        <v>0</v>
      </c>
      <c r="G1524" t="s">
        <v>68</v>
      </c>
      <c r="H1524" s="1">
        <v>46038.62568287037</v>
      </c>
      <c r="I1524" t="b">
        <v>0</v>
      </c>
      <c r="J1524" t="b">
        <v>1</v>
      </c>
      <c r="K1524" t="s">
        <v>41</v>
      </c>
      <c r="L1524" t="s">
        <v>60</v>
      </c>
      <c r="M1524">
        <v>312500</v>
      </c>
      <c r="N1524"/>
      <c r="O1524" t="s">
        <v>7331</v>
      </c>
    </row>
    <row r="1525" spans="1:16" x14ac:dyDescent="0.35">
      <c r="A1525" t="s">
        <v>6</v>
      </c>
      <c r="B1525" t="s">
        <v>7332</v>
      </c>
      <c r="C1525" t="s">
        <v>237</v>
      </c>
      <c r="D1525" t="s">
        <v>4526</v>
      </c>
      <c r="E1525" t="s">
        <v>59</v>
      </c>
      <c r="F1525" t="b">
        <v>0</v>
      </c>
      <c r="G1525" t="s">
        <v>89</v>
      </c>
      <c r="H1525" s="1">
        <v>46038.62641203704</v>
      </c>
      <c r="I1525" t="b">
        <v>0</v>
      </c>
      <c r="J1525" t="b">
        <v>0</v>
      </c>
      <c r="K1525" t="s">
        <v>41</v>
      </c>
      <c r="L1525" t="s">
        <v>60</v>
      </c>
      <c r="M1525">
        <v>135000</v>
      </c>
      <c r="N1525"/>
      <c r="O1525" t="s">
        <v>7333</v>
      </c>
      <c r="P1525" t="s">
        <v>6584</v>
      </c>
    </row>
    <row r="1526" spans="1:16" x14ac:dyDescent="0.35">
      <c r="A1526" t="s">
        <v>9</v>
      </c>
      <c r="B1526" t="s">
        <v>7334</v>
      </c>
      <c r="C1526" t="s">
        <v>76</v>
      </c>
      <c r="D1526" t="s">
        <v>4526</v>
      </c>
      <c r="E1526" t="s">
        <v>132</v>
      </c>
      <c r="F1526" t="b">
        <v>1</v>
      </c>
      <c r="G1526" t="s">
        <v>13</v>
      </c>
      <c r="H1526" s="1">
        <v>46038.631122685183</v>
      </c>
      <c r="I1526" t="b">
        <v>0</v>
      </c>
      <c r="J1526" t="b">
        <v>0</v>
      </c>
      <c r="K1526" t="s">
        <v>13</v>
      </c>
      <c r="L1526" t="s">
        <v>74</v>
      </c>
      <c r="M1526"/>
      <c r="N1526">
        <v>70</v>
      </c>
      <c r="O1526" t="s">
        <v>5046</v>
      </c>
      <c r="P1526" t="s">
        <v>1846</v>
      </c>
    </row>
    <row r="1527" spans="1:16" x14ac:dyDescent="0.35">
      <c r="A1527" t="s">
        <v>0</v>
      </c>
      <c r="B1527" t="s">
        <v>2380</v>
      </c>
      <c r="C1527" t="s">
        <v>901</v>
      </c>
      <c r="D1527" t="s">
        <v>4346</v>
      </c>
      <c r="E1527" t="s">
        <v>88</v>
      </c>
      <c r="F1527" t="b">
        <v>0</v>
      </c>
      <c r="G1527" t="s">
        <v>77</v>
      </c>
      <c r="H1527" s="1">
        <v>46038.666817129633</v>
      </c>
      <c r="I1527" t="b">
        <v>0</v>
      </c>
      <c r="J1527" t="b">
        <v>0</v>
      </c>
      <c r="K1527" t="s">
        <v>41</v>
      </c>
      <c r="L1527" t="s">
        <v>74</v>
      </c>
      <c r="M1527"/>
      <c r="N1527">
        <v>47.5</v>
      </c>
      <c r="O1527" t="s">
        <v>7335</v>
      </c>
      <c r="P1527" t="s">
        <v>7336</v>
      </c>
    </row>
    <row r="1528" spans="1:16" x14ac:dyDescent="0.35">
      <c r="A1528" t="s">
        <v>0</v>
      </c>
      <c r="B1528" t="s">
        <v>7337</v>
      </c>
      <c r="C1528" t="s">
        <v>7338</v>
      </c>
      <c r="D1528" t="s">
        <v>4526</v>
      </c>
      <c r="E1528" t="s">
        <v>88</v>
      </c>
      <c r="F1528" t="b">
        <v>0</v>
      </c>
      <c r="G1528" t="s">
        <v>40</v>
      </c>
      <c r="H1528" s="1">
        <v>46038.671620370369</v>
      </c>
      <c r="I1528" t="b">
        <v>1</v>
      </c>
      <c r="J1528" t="b">
        <v>0</v>
      </c>
      <c r="K1528" t="s">
        <v>40</v>
      </c>
      <c r="L1528" t="s">
        <v>60</v>
      </c>
      <c r="M1528">
        <v>32500</v>
      </c>
      <c r="N1528"/>
      <c r="O1528" t="s">
        <v>7339</v>
      </c>
      <c r="P1528" t="s">
        <v>219</v>
      </c>
    </row>
    <row r="1529" spans="1:16" x14ac:dyDescent="0.35">
      <c r="A1529" t="s">
        <v>0</v>
      </c>
      <c r="B1529" t="s">
        <v>7340</v>
      </c>
      <c r="C1529" t="s">
        <v>998</v>
      </c>
      <c r="D1529" t="s">
        <v>4526</v>
      </c>
      <c r="E1529" t="s">
        <v>88</v>
      </c>
      <c r="F1529" t="b">
        <v>0</v>
      </c>
      <c r="G1529" t="s">
        <v>65</v>
      </c>
      <c r="H1529" s="1">
        <v>46038.708402777767</v>
      </c>
      <c r="I1529" t="b">
        <v>0</v>
      </c>
      <c r="J1529" t="b">
        <v>0</v>
      </c>
      <c r="K1529" t="s">
        <v>41</v>
      </c>
      <c r="L1529" t="s">
        <v>74</v>
      </c>
      <c r="M1529"/>
      <c r="N1529">
        <v>31</v>
      </c>
      <c r="O1529" t="s">
        <v>7261</v>
      </c>
      <c r="P1529" t="s">
        <v>7341</v>
      </c>
    </row>
    <row r="1530" spans="1:16" x14ac:dyDescent="0.35">
      <c r="A1530" t="s">
        <v>0</v>
      </c>
      <c r="B1530" t="s">
        <v>0</v>
      </c>
      <c r="C1530" t="s">
        <v>7342</v>
      </c>
      <c r="D1530" t="s">
        <v>4346</v>
      </c>
      <c r="E1530" t="s">
        <v>59</v>
      </c>
      <c r="F1530" t="b">
        <v>0</v>
      </c>
      <c r="G1530" t="s">
        <v>65</v>
      </c>
      <c r="H1530" s="1">
        <v>46038.708402777767</v>
      </c>
      <c r="I1530" t="b">
        <v>1</v>
      </c>
      <c r="J1530" t="b">
        <v>1</v>
      </c>
      <c r="K1530" t="s">
        <v>41</v>
      </c>
      <c r="L1530" t="s">
        <v>60</v>
      </c>
      <c r="M1530">
        <v>52500</v>
      </c>
      <c r="N1530"/>
      <c r="O1530" t="s">
        <v>7343</v>
      </c>
      <c r="P1530" t="s">
        <v>1314</v>
      </c>
    </row>
    <row r="1531" spans="1:16" x14ac:dyDescent="0.35">
      <c r="A1531" t="s">
        <v>0</v>
      </c>
      <c r="B1531" t="s">
        <v>7344</v>
      </c>
      <c r="C1531" t="s">
        <v>4122</v>
      </c>
      <c r="D1531" t="s">
        <v>2360</v>
      </c>
      <c r="E1531" t="s">
        <v>59</v>
      </c>
      <c r="F1531" t="b">
        <v>0</v>
      </c>
      <c r="G1531" t="s">
        <v>77</v>
      </c>
      <c r="H1531" s="1">
        <v>46038.708483796298</v>
      </c>
      <c r="I1531" t="b">
        <v>1</v>
      </c>
      <c r="J1531" t="b">
        <v>0</v>
      </c>
      <c r="K1531" t="s">
        <v>41</v>
      </c>
      <c r="L1531" t="s">
        <v>74</v>
      </c>
      <c r="M1531"/>
      <c r="N1531">
        <v>32.5</v>
      </c>
      <c r="O1531" t="s">
        <v>7345</v>
      </c>
      <c r="P1531" t="s">
        <v>219</v>
      </c>
    </row>
    <row r="1532" spans="1:16" x14ac:dyDescent="0.35">
      <c r="A1532" t="s">
        <v>2</v>
      </c>
      <c r="B1532" t="s">
        <v>7346</v>
      </c>
      <c r="C1532" t="s">
        <v>369</v>
      </c>
      <c r="D1532" t="s">
        <v>5349</v>
      </c>
      <c r="E1532" t="s">
        <v>59</v>
      </c>
      <c r="F1532" t="b">
        <v>0</v>
      </c>
      <c r="G1532" t="s">
        <v>65</v>
      </c>
      <c r="H1532" s="1">
        <v>46038.709282407413</v>
      </c>
      <c r="I1532" t="b">
        <v>0</v>
      </c>
      <c r="J1532" t="b">
        <v>1</v>
      </c>
      <c r="K1532" t="s">
        <v>41</v>
      </c>
      <c r="L1532" t="s">
        <v>60</v>
      </c>
      <c r="M1532">
        <v>206062.5</v>
      </c>
      <c r="N1532"/>
      <c r="O1532" t="s">
        <v>168</v>
      </c>
    </row>
    <row r="1533" spans="1:16" x14ac:dyDescent="0.35">
      <c r="A1533" t="s">
        <v>2</v>
      </c>
      <c r="B1533" t="s">
        <v>7347</v>
      </c>
      <c r="C1533" t="s">
        <v>304</v>
      </c>
      <c r="D1533" t="s">
        <v>4756</v>
      </c>
      <c r="E1533" t="s">
        <v>59</v>
      </c>
      <c r="F1533" t="b">
        <v>0</v>
      </c>
      <c r="G1533" t="s">
        <v>77</v>
      </c>
      <c r="H1533" s="1">
        <v>46038.709479166668</v>
      </c>
      <c r="I1533" t="b">
        <v>0</v>
      </c>
      <c r="J1533" t="b">
        <v>1</v>
      </c>
      <c r="K1533" t="s">
        <v>41</v>
      </c>
      <c r="L1533" t="s">
        <v>60</v>
      </c>
      <c r="M1533">
        <v>230500</v>
      </c>
      <c r="N1533"/>
      <c r="O1533" t="s">
        <v>95</v>
      </c>
      <c r="P1533" t="s">
        <v>7348</v>
      </c>
    </row>
    <row r="1534" spans="1:16" x14ac:dyDescent="0.35">
      <c r="A1534" t="s">
        <v>1</v>
      </c>
      <c r="B1534" t="s">
        <v>7349</v>
      </c>
      <c r="C1534" t="s">
        <v>335</v>
      </c>
      <c r="D1534" t="s">
        <v>5667</v>
      </c>
      <c r="E1534" t="s">
        <v>59</v>
      </c>
      <c r="F1534" t="b">
        <v>0</v>
      </c>
      <c r="G1534" t="s">
        <v>65</v>
      </c>
      <c r="H1534" s="1">
        <v>46038.709861111107</v>
      </c>
      <c r="I1534" t="b">
        <v>0</v>
      </c>
      <c r="J1534" t="b">
        <v>1</v>
      </c>
      <c r="K1534" t="s">
        <v>41</v>
      </c>
      <c r="L1534" t="s">
        <v>60</v>
      </c>
      <c r="M1534">
        <v>208500</v>
      </c>
      <c r="N1534"/>
      <c r="O1534" t="s">
        <v>7350</v>
      </c>
      <c r="P1534" t="s">
        <v>7351</v>
      </c>
    </row>
    <row r="1535" spans="1:16" x14ac:dyDescent="0.35">
      <c r="A1535" t="s">
        <v>1</v>
      </c>
      <c r="B1535" t="s">
        <v>1977</v>
      </c>
      <c r="C1535" t="s">
        <v>4530</v>
      </c>
      <c r="D1535" t="s">
        <v>7352</v>
      </c>
      <c r="E1535" t="s">
        <v>88</v>
      </c>
      <c r="F1535" t="b">
        <v>0</v>
      </c>
      <c r="G1535" t="s">
        <v>40</v>
      </c>
      <c r="H1535" s="1">
        <v>46038.713402777779</v>
      </c>
      <c r="I1535" t="b">
        <v>1</v>
      </c>
      <c r="J1535" t="b">
        <v>0</v>
      </c>
      <c r="K1535" t="s">
        <v>40</v>
      </c>
      <c r="L1535" t="s">
        <v>74</v>
      </c>
      <c r="M1535"/>
      <c r="N1535">
        <v>21.25</v>
      </c>
      <c r="O1535" t="s">
        <v>7352</v>
      </c>
    </row>
    <row r="1536" spans="1:16" x14ac:dyDescent="0.35">
      <c r="A1536" t="s">
        <v>2</v>
      </c>
      <c r="B1536" t="s">
        <v>7353</v>
      </c>
      <c r="C1536" t="s">
        <v>13</v>
      </c>
      <c r="D1536" t="s">
        <v>4637</v>
      </c>
      <c r="E1536" t="s">
        <v>59</v>
      </c>
      <c r="F1536" t="b">
        <v>0</v>
      </c>
      <c r="G1536" t="s">
        <v>13</v>
      </c>
      <c r="H1536" s="1">
        <v>46038.714363425926</v>
      </c>
      <c r="I1536" t="b">
        <v>0</v>
      </c>
      <c r="J1536" t="b">
        <v>0</v>
      </c>
      <c r="K1536" t="s">
        <v>13</v>
      </c>
      <c r="L1536" t="s">
        <v>74</v>
      </c>
      <c r="M1536"/>
      <c r="N1536">
        <v>22.5</v>
      </c>
      <c r="O1536" t="s">
        <v>4596</v>
      </c>
      <c r="P1536" t="s">
        <v>7354</v>
      </c>
    </row>
    <row r="1537" spans="1:16" x14ac:dyDescent="0.35">
      <c r="A1537" t="s">
        <v>0</v>
      </c>
      <c r="B1537" t="s">
        <v>475</v>
      </c>
      <c r="C1537" t="s">
        <v>2906</v>
      </c>
      <c r="D1537" t="s">
        <v>4346</v>
      </c>
      <c r="E1537" t="s">
        <v>88</v>
      </c>
      <c r="F1537" t="b">
        <v>0</v>
      </c>
      <c r="G1537" t="s">
        <v>68</v>
      </c>
      <c r="H1537" s="1">
        <v>46038.750555555547</v>
      </c>
      <c r="I1537" t="b">
        <v>0</v>
      </c>
      <c r="J1537" t="b">
        <v>0</v>
      </c>
      <c r="K1537" t="s">
        <v>41</v>
      </c>
      <c r="L1537" t="s">
        <v>74</v>
      </c>
      <c r="M1537"/>
      <c r="N1537">
        <v>50</v>
      </c>
      <c r="O1537" t="s">
        <v>2627</v>
      </c>
      <c r="P1537" t="s">
        <v>7355</v>
      </c>
    </row>
    <row r="1538" spans="1:16" x14ac:dyDescent="0.35">
      <c r="A1538" t="s">
        <v>0</v>
      </c>
      <c r="B1538" t="s">
        <v>7356</v>
      </c>
      <c r="C1538" t="s">
        <v>3303</v>
      </c>
      <c r="D1538" t="s">
        <v>4526</v>
      </c>
      <c r="E1538" t="s">
        <v>88</v>
      </c>
      <c r="F1538" t="b">
        <v>0</v>
      </c>
      <c r="G1538" t="s">
        <v>68</v>
      </c>
      <c r="H1538" s="1">
        <v>46038.750590277778</v>
      </c>
      <c r="I1538" t="b">
        <v>0</v>
      </c>
      <c r="J1538" t="b">
        <v>0</v>
      </c>
      <c r="K1538" t="s">
        <v>41</v>
      </c>
      <c r="L1538" t="s">
        <v>74</v>
      </c>
      <c r="M1538"/>
      <c r="N1538">
        <v>55</v>
      </c>
      <c r="O1538" t="s">
        <v>7357</v>
      </c>
      <c r="P1538" t="s">
        <v>1738</v>
      </c>
    </row>
    <row r="1539" spans="1:16" x14ac:dyDescent="0.35">
      <c r="A1539" t="s">
        <v>2</v>
      </c>
      <c r="B1539" t="s">
        <v>7358</v>
      </c>
      <c r="C1539" t="s">
        <v>1240</v>
      </c>
      <c r="D1539" t="s">
        <v>4630</v>
      </c>
      <c r="E1539" t="s">
        <v>621</v>
      </c>
      <c r="F1539" t="b">
        <v>0</v>
      </c>
      <c r="G1539" t="s">
        <v>68</v>
      </c>
      <c r="H1539" s="1">
        <v>46038.751307870371</v>
      </c>
      <c r="I1539" t="b">
        <v>0</v>
      </c>
      <c r="J1539" t="b">
        <v>0</v>
      </c>
      <c r="K1539" t="s">
        <v>41</v>
      </c>
      <c r="L1539" t="s">
        <v>74</v>
      </c>
      <c r="M1539"/>
      <c r="N1539">
        <v>38.625</v>
      </c>
      <c r="O1539" t="s">
        <v>3028</v>
      </c>
      <c r="P1539" t="s">
        <v>1519</v>
      </c>
    </row>
    <row r="1540" spans="1:16" x14ac:dyDescent="0.35">
      <c r="A1540" t="s">
        <v>2</v>
      </c>
      <c r="B1540" t="s">
        <v>7359</v>
      </c>
      <c r="C1540" t="s">
        <v>498</v>
      </c>
      <c r="D1540" t="s">
        <v>5667</v>
      </c>
      <c r="E1540" t="s">
        <v>59</v>
      </c>
      <c r="F1540" t="b">
        <v>0</v>
      </c>
      <c r="G1540" t="s">
        <v>89</v>
      </c>
      <c r="H1540" s="1">
        <v>46038.75141203704</v>
      </c>
      <c r="I1540" t="b">
        <v>0</v>
      </c>
      <c r="J1540" t="b">
        <v>1</v>
      </c>
      <c r="K1540" t="s">
        <v>41</v>
      </c>
      <c r="L1540" t="s">
        <v>60</v>
      </c>
      <c r="M1540">
        <v>82300</v>
      </c>
      <c r="N1540"/>
      <c r="O1540" t="s">
        <v>116</v>
      </c>
      <c r="P1540" t="s">
        <v>7360</v>
      </c>
    </row>
    <row r="1541" spans="1:16" x14ac:dyDescent="0.35">
      <c r="A1541" t="s">
        <v>1</v>
      </c>
      <c r="B1541" t="s">
        <v>7271</v>
      </c>
      <c r="C1541" t="s">
        <v>204</v>
      </c>
      <c r="D1541" t="s">
        <v>4346</v>
      </c>
      <c r="E1541" t="s">
        <v>59</v>
      </c>
      <c r="F1541" t="b">
        <v>0</v>
      </c>
      <c r="G1541" t="s">
        <v>65</v>
      </c>
      <c r="H1541" s="1">
        <v>46038.751504629632</v>
      </c>
      <c r="I1541" t="b">
        <v>0</v>
      </c>
      <c r="J1541" t="b">
        <v>0</v>
      </c>
      <c r="K1541" t="s">
        <v>41</v>
      </c>
      <c r="L1541" t="s">
        <v>74</v>
      </c>
      <c r="M1541"/>
      <c r="N1541">
        <v>52.69</v>
      </c>
      <c r="O1541" t="s">
        <v>699</v>
      </c>
      <c r="P1541" t="s">
        <v>7361</v>
      </c>
    </row>
    <row r="1542" spans="1:16" x14ac:dyDescent="0.35">
      <c r="A1542" t="s">
        <v>1</v>
      </c>
      <c r="B1542" t="s">
        <v>7362</v>
      </c>
      <c r="C1542" t="s">
        <v>382</v>
      </c>
      <c r="D1542" t="s">
        <v>4346</v>
      </c>
      <c r="E1542" t="s">
        <v>88</v>
      </c>
      <c r="F1542" t="b">
        <v>0</v>
      </c>
      <c r="G1542" t="s">
        <v>77</v>
      </c>
      <c r="H1542" s="1">
        <v>46038.751574074071</v>
      </c>
      <c r="I1542" t="b">
        <v>0</v>
      </c>
      <c r="J1542" t="b">
        <v>0</v>
      </c>
      <c r="K1542" t="s">
        <v>41</v>
      </c>
      <c r="L1542" t="s">
        <v>74</v>
      </c>
      <c r="M1542"/>
      <c r="N1542">
        <v>40</v>
      </c>
      <c r="O1542" t="s">
        <v>7363</v>
      </c>
      <c r="P1542" t="s">
        <v>7364</v>
      </c>
    </row>
    <row r="1543" spans="1:16" x14ac:dyDescent="0.35">
      <c r="A1543" t="s">
        <v>4</v>
      </c>
      <c r="B1543" t="s">
        <v>552</v>
      </c>
      <c r="C1543" t="s">
        <v>79</v>
      </c>
      <c r="D1543" t="s">
        <v>4526</v>
      </c>
      <c r="E1543" t="s">
        <v>59</v>
      </c>
      <c r="F1543" t="b">
        <v>0</v>
      </c>
      <c r="G1543" t="s">
        <v>77</v>
      </c>
      <c r="H1543" s="1">
        <v>46038.751574074071</v>
      </c>
      <c r="I1543" t="b">
        <v>0</v>
      </c>
      <c r="J1543" t="b">
        <v>0</v>
      </c>
      <c r="K1543" t="s">
        <v>41</v>
      </c>
      <c r="L1543" t="s">
        <v>60</v>
      </c>
      <c r="M1543">
        <v>170000</v>
      </c>
      <c r="N1543"/>
      <c r="O1543" t="s">
        <v>7365</v>
      </c>
      <c r="P1543" t="s">
        <v>7366</v>
      </c>
    </row>
    <row r="1544" spans="1:16" x14ac:dyDescent="0.35">
      <c r="A1544" t="s">
        <v>0</v>
      </c>
      <c r="B1544" t="s">
        <v>2731</v>
      </c>
      <c r="C1544" t="s">
        <v>810</v>
      </c>
      <c r="D1544" t="s">
        <v>4526</v>
      </c>
      <c r="E1544" t="s">
        <v>59</v>
      </c>
      <c r="F1544" t="b">
        <v>0</v>
      </c>
      <c r="G1544" t="s">
        <v>77</v>
      </c>
      <c r="H1544" s="1">
        <v>46038.791817129633</v>
      </c>
      <c r="I1544" t="b">
        <v>0</v>
      </c>
      <c r="J1544" t="b">
        <v>1</v>
      </c>
      <c r="K1544" t="s">
        <v>41</v>
      </c>
      <c r="L1544" t="s">
        <v>60</v>
      </c>
      <c r="M1544">
        <v>65863</v>
      </c>
      <c r="N1544"/>
      <c r="O1544" t="s">
        <v>4987</v>
      </c>
    </row>
    <row r="1545" spans="1:16" x14ac:dyDescent="0.35">
      <c r="A1545" t="s">
        <v>2</v>
      </c>
      <c r="B1545" t="s">
        <v>2</v>
      </c>
      <c r="C1545" t="s">
        <v>7367</v>
      </c>
      <c r="D1545" t="s">
        <v>4526</v>
      </c>
      <c r="E1545" t="s">
        <v>59</v>
      </c>
      <c r="F1545" t="b">
        <v>0</v>
      </c>
      <c r="G1545" t="s">
        <v>68</v>
      </c>
      <c r="H1545" s="1">
        <v>46038.792337962957</v>
      </c>
      <c r="I1545" t="b">
        <v>0</v>
      </c>
      <c r="J1545" t="b">
        <v>0</v>
      </c>
      <c r="K1545" t="s">
        <v>41</v>
      </c>
      <c r="L1545" t="s">
        <v>60</v>
      </c>
      <c r="M1545">
        <v>137500</v>
      </c>
      <c r="N1545"/>
      <c r="O1545" t="s">
        <v>4743</v>
      </c>
      <c r="P1545" t="s">
        <v>7368</v>
      </c>
    </row>
    <row r="1546" spans="1:16" x14ac:dyDescent="0.35">
      <c r="A1546" t="s">
        <v>2</v>
      </c>
      <c r="B1546" t="s">
        <v>7369</v>
      </c>
      <c r="C1546" t="s">
        <v>112</v>
      </c>
      <c r="D1546" t="s">
        <v>4346</v>
      </c>
      <c r="E1546" t="s">
        <v>88</v>
      </c>
      <c r="F1546" t="b">
        <v>0</v>
      </c>
      <c r="G1546" t="s">
        <v>65</v>
      </c>
      <c r="H1546" s="1">
        <v>46038.792569444442</v>
      </c>
      <c r="I1546" t="b">
        <v>0</v>
      </c>
      <c r="J1546" t="b">
        <v>0</v>
      </c>
      <c r="K1546" t="s">
        <v>41</v>
      </c>
      <c r="L1546" t="s">
        <v>74</v>
      </c>
      <c r="M1546"/>
      <c r="N1546">
        <v>40</v>
      </c>
      <c r="O1546" t="s">
        <v>7363</v>
      </c>
      <c r="P1546" t="s">
        <v>7364</v>
      </c>
    </row>
    <row r="1547" spans="1:16" x14ac:dyDescent="0.35">
      <c r="A1547" t="s">
        <v>0</v>
      </c>
      <c r="B1547" t="s">
        <v>231</v>
      </c>
      <c r="C1547" t="s">
        <v>3056</v>
      </c>
      <c r="D1547" t="s">
        <v>5294</v>
      </c>
      <c r="E1547" t="s">
        <v>132</v>
      </c>
      <c r="F1547" t="b">
        <v>0</v>
      </c>
      <c r="G1547" t="s">
        <v>65</v>
      </c>
      <c r="H1547" s="1">
        <v>46038.833368055559</v>
      </c>
      <c r="I1547" t="b">
        <v>0</v>
      </c>
      <c r="J1547" t="b">
        <v>0</v>
      </c>
      <c r="K1547" t="s">
        <v>41</v>
      </c>
      <c r="L1547" t="s">
        <v>74</v>
      </c>
      <c r="M1547"/>
      <c r="N1547">
        <v>19.5</v>
      </c>
      <c r="O1547" t="s">
        <v>7370</v>
      </c>
      <c r="P1547" t="s">
        <v>2175</v>
      </c>
    </row>
    <row r="1548" spans="1:16" x14ac:dyDescent="0.35">
      <c r="A1548" t="s">
        <v>0</v>
      </c>
      <c r="B1548" t="s">
        <v>2731</v>
      </c>
      <c r="C1548" t="s">
        <v>515</v>
      </c>
      <c r="D1548" t="s">
        <v>4346</v>
      </c>
      <c r="E1548" t="s">
        <v>88</v>
      </c>
      <c r="F1548" t="b">
        <v>0</v>
      </c>
      <c r="G1548" t="s">
        <v>73</v>
      </c>
      <c r="H1548" s="1">
        <v>46038.833749999998</v>
      </c>
      <c r="I1548" t="b">
        <v>0</v>
      </c>
      <c r="J1548" t="b">
        <v>1</v>
      </c>
      <c r="K1548" t="s">
        <v>41</v>
      </c>
      <c r="L1548" t="s">
        <v>74</v>
      </c>
      <c r="M1548"/>
      <c r="N1548">
        <v>20.100000000000001</v>
      </c>
      <c r="O1548" t="s">
        <v>2012</v>
      </c>
      <c r="P1548" t="s">
        <v>7371</v>
      </c>
    </row>
    <row r="1549" spans="1:16" x14ac:dyDescent="0.35">
      <c r="A1549" t="s">
        <v>6</v>
      </c>
      <c r="B1549" t="s">
        <v>7372</v>
      </c>
      <c r="C1549" t="s">
        <v>112</v>
      </c>
      <c r="D1549" t="s">
        <v>2360</v>
      </c>
      <c r="E1549" t="s">
        <v>59</v>
      </c>
      <c r="F1549" t="b">
        <v>0</v>
      </c>
      <c r="G1549" t="s">
        <v>65</v>
      </c>
      <c r="H1549" s="1">
        <v>46038.834236111114</v>
      </c>
      <c r="I1549" t="b">
        <v>0</v>
      </c>
      <c r="J1549" t="b">
        <v>1</v>
      </c>
      <c r="K1549" t="s">
        <v>41</v>
      </c>
      <c r="L1549" t="s">
        <v>60</v>
      </c>
      <c r="M1549">
        <v>150000</v>
      </c>
      <c r="N1549"/>
      <c r="O1549" t="s">
        <v>1707</v>
      </c>
      <c r="P1549" t="s">
        <v>7373</v>
      </c>
    </row>
    <row r="1550" spans="1:16" x14ac:dyDescent="0.35">
      <c r="A1550" t="s">
        <v>0</v>
      </c>
      <c r="B1550" t="s">
        <v>7374</v>
      </c>
      <c r="C1550" t="s">
        <v>112</v>
      </c>
      <c r="D1550" t="s">
        <v>4526</v>
      </c>
      <c r="F1550" t="b">
        <v>0</v>
      </c>
      <c r="G1550" t="s">
        <v>65</v>
      </c>
      <c r="H1550" s="1">
        <v>46038.875034722223</v>
      </c>
      <c r="I1550" t="b">
        <v>0</v>
      </c>
      <c r="J1550" t="b">
        <v>1</v>
      </c>
      <c r="K1550" t="s">
        <v>41</v>
      </c>
      <c r="L1550" t="s">
        <v>74</v>
      </c>
      <c r="M1550"/>
      <c r="N1550">
        <v>19.03</v>
      </c>
      <c r="O1550" t="s">
        <v>186</v>
      </c>
      <c r="P1550" t="s">
        <v>7375</v>
      </c>
    </row>
    <row r="1551" spans="1:16" x14ac:dyDescent="0.35">
      <c r="A1551" t="s">
        <v>0</v>
      </c>
      <c r="B1551" t="s">
        <v>7376</v>
      </c>
      <c r="C1551" t="s">
        <v>971</v>
      </c>
      <c r="D1551" t="s">
        <v>4526</v>
      </c>
      <c r="E1551" t="s">
        <v>59</v>
      </c>
      <c r="F1551" t="b">
        <v>0</v>
      </c>
      <c r="G1551" t="s">
        <v>68</v>
      </c>
      <c r="H1551" s="1">
        <v>46038.875555555547</v>
      </c>
      <c r="I1551" t="b">
        <v>0</v>
      </c>
      <c r="J1551" t="b">
        <v>0</v>
      </c>
      <c r="K1551" t="s">
        <v>41</v>
      </c>
      <c r="L1551" t="s">
        <v>60</v>
      </c>
      <c r="M1551">
        <v>105000</v>
      </c>
      <c r="N1551"/>
      <c r="O1551" t="s">
        <v>1464</v>
      </c>
      <c r="P1551" t="s">
        <v>7377</v>
      </c>
    </row>
    <row r="1552" spans="1:16" x14ac:dyDescent="0.35">
      <c r="A1552" t="s">
        <v>2</v>
      </c>
      <c r="B1552" t="s">
        <v>158</v>
      </c>
      <c r="C1552" t="s">
        <v>71</v>
      </c>
      <c r="D1552" t="s">
        <v>4526</v>
      </c>
      <c r="E1552" t="s">
        <v>59</v>
      </c>
      <c r="F1552" t="b">
        <v>0</v>
      </c>
      <c r="G1552" t="s">
        <v>73</v>
      </c>
      <c r="H1552" s="1">
        <v>46038.876215277778</v>
      </c>
      <c r="I1552" t="b">
        <v>0</v>
      </c>
      <c r="J1552" t="b">
        <v>1</v>
      </c>
      <c r="K1552" t="s">
        <v>41</v>
      </c>
      <c r="L1552" t="s">
        <v>60</v>
      </c>
      <c r="M1552">
        <v>162000</v>
      </c>
      <c r="N1552"/>
      <c r="O1552" t="s">
        <v>7219</v>
      </c>
      <c r="P1552" t="s">
        <v>7378</v>
      </c>
    </row>
    <row r="1553" spans="1:16" x14ac:dyDescent="0.35">
      <c r="A1553" t="s">
        <v>1</v>
      </c>
      <c r="B1553" t="s">
        <v>7379</v>
      </c>
      <c r="C1553" t="s">
        <v>2868</v>
      </c>
      <c r="D1553" t="s">
        <v>4526</v>
      </c>
      <c r="E1553" t="s">
        <v>59</v>
      </c>
      <c r="F1553" t="b">
        <v>0</v>
      </c>
      <c r="G1553" t="s">
        <v>73</v>
      </c>
      <c r="H1553" s="1">
        <v>46038.876631944448</v>
      </c>
      <c r="I1553" t="b">
        <v>0</v>
      </c>
      <c r="J1553" t="b">
        <v>0</v>
      </c>
      <c r="K1553" t="s">
        <v>41</v>
      </c>
      <c r="L1553" t="s">
        <v>60</v>
      </c>
      <c r="M1553">
        <v>134000</v>
      </c>
      <c r="N1553"/>
      <c r="O1553" t="s">
        <v>1954</v>
      </c>
      <c r="P1553" t="s">
        <v>7380</v>
      </c>
    </row>
    <row r="1554" spans="1:16" x14ac:dyDescent="0.35">
      <c r="A1554" t="s">
        <v>3</v>
      </c>
      <c r="B1554" t="s">
        <v>3324</v>
      </c>
      <c r="C1554" t="s">
        <v>6924</v>
      </c>
      <c r="D1554" t="s">
        <v>4526</v>
      </c>
      <c r="E1554" t="s">
        <v>88</v>
      </c>
      <c r="F1554" t="b">
        <v>0</v>
      </c>
      <c r="G1554" t="s">
        <v>40</v>
      </c>
      <c r="H1554" s="1">
        <v>46038.879976851851</v>
      </c>
      <c r="I1554" t="b">
        <v>0</v>
      </c>
      <c r="J1554" t="b">
        <v>0</v>
      </c>
      <c r="K1554" t="s">
        <v>40</v>
      </c>
      <c r="L1554" t="s">
        <v>74</v>
      </c>
      <c r="M1554"/>
      <c r="N1554">
        <v>65</v>
      </c>
      <c r="O1554" t="s">
        <v>6925</v>
      </c>
      <c r="P1554" t="s">
        <v>7381</v>
      </c>
    </row>
    <row r="1555" spans="1:16" x14ac:dyDescent="0.35">
      <c r="A1555" t="s">
        <v>0</v>
      </c>
      <c r="B1555" t="s">
        <v>7382</v>
      </c>
      <c r="C1555" t="s">
        <v>338</v>
      </c>
      <c r="D1555" t="s">
        <v>4526</v>
      </c>
      <c r="E1555" t="s">
        <v>132</v>
      </c>
      <c r="F1555" t="b">
        <v>0</v>
      </c>
      <c r="G1555" t="s">
        <v>68</v>
      </c>
      <c r="H1555" s="1">
        <v>46038.95888888889</v>
      </c>
      <c r="I1555" t="b">
        <v>1</v>
      </c>
      <c r="J1555" t="b">
        <v>1</v>
      </c>
      <c r="K1555" t="s">
        <v>41</v>
      </c>
      <c r="L1555" t="s">
        <v>74</v>
      </c>
      <c r="M1555"/>
      <c r="N1555">
        <v>36.5</v>
      </c>
      <c r="O1555" t="s">
        <v>2277</v>
      </c>
      <c r="P1555" t="s">
        <v>7383</v>
      </c>
    </row>
    <row r="1556" spans="1:16" x14ac:dyDescent="0.35">
      <c r="A1556" t="s">
        <v>7</v>
      </c>
      <c r="B1556" t="s">
        <v>7384</v>
      </c>
      <c r="C1556" t="s">
        <v>76</v>
      </c>
      <c r="D1556" t="s">
        <v>4622</v>
      </c>
      <c r="E1556" t="s">
        <v>59</v>
      </c>
      <c r="F1556" t="b">
        <v>1</v>
      </c>
      <c r="G1556" t="s">
        <v>68</v>
      </c>
      <c r="H1556" s="1">
        <v>46038.95888888889</v>
      </c>
      <c r="I1556" t="b">
        <v>1</v>
      </c>
      <c r="J1556" t="b">
        <v>1</v>
      </c>
      <c r="K1556" t="s">
        <v>41</v>
      </c>
      <c r="L1556" t="s">
        <v>60</v>
      </c>
      <c r="M1556">
        <v>140000</v>
      </c>
      <c r="N1556"/>
      <c r="O1556" t="s">
        <v>7385</v>
      </c>
      <c r="P1556" t="s">
        <v>7386</v>
      </c>
    </row>
    <row r="1557" spans="1:16" x14ac:dyDescent="0.35">
      <c r="A1557" t="s">
        <v>2</v>
      </c>
      <c r="B1557" t="s">
        <v>7387</v>
      </c>
      <c r="C1557" t="s">
        <v>409</v>
      </c>
      <c r="D1557" t="s">
        <v>4526</v>
      </c>
      <c r="E1557" t="s">
        <v>59</v>
      </c>
      <c r="F1557" t="b">
        <v>0</v>
      </c>
      <c r="G1557" t="s">
        <v>68</v>
      </c>
      <c r="H1557" s="1">
        <v>46038.959652777783</v>
      </c>
      <c r="I1557" t="b">
        <v>0</v>
      </c>
      <c r="J1557" t="b">
        <v>1</v>
      </c>
      <c r="K1557" t="s">
        <v>41</v>
      </c>
      <c r="L1557" t="s">
        <v>60</v>
      </c>
      <c r="M1557">
        <v>120000</v>
      </c>
      <c r="N1557"/>
      <c r="O1557" t="s">
        <v>1167</v>
      </c>
      <c r="P1557" t="s">
        <v>7388</v>
      </c>
    </row>
    <row r="1558" spans="1:16" x14ac:dyDescent="0.35">
      <c r="A1558" t="s">
        <v>1</v>
      </c>
      <c r="B1558" t="s">
        <v>7389</v>
      </c>
      <c r="C1558" t="s">
        <v>13</v>
      </c>
      <c r="D1558" t="s">
        <v>4637</v>
      </c>
      <c r="E1558" t="s">
        <v>59</v>
      </c>
      <c r="F1558" t="b">
        <v>0</v>
      </c>
      <c r="G1558" t="s">
        <v>13</v>
      </c>
      <c r="H1558" s="1">
        <v>46038.964421296303</v>
      </c>
      <c r="I1558" t="b">
        <v>1</v>
      </c>
      <c r="J1558" t="b">
        <v>0</v>
      </c>
      <c r="K1558" t="s">
        <v>13</v>
      </c>
      <c r="L1558" t="s">
        <v>74</v>
      </c>
      <c r="M1558"/>
      <c r="N1558">
        <v>47.5</v>
      </c>
      <c r="O1558" t="s">
        <v>4596</v>
      </c>
      <c r="P1558" t="s">
        <v>7390</v>
      </c>
    </row>
    <row r="1559" spans="1:16" x14ac:dyDescent="0.35">
      <c r="A1559" t="s">
        <v>0</v>
      </c>
      <c r="B1559" t="s">
        <v>7391</v>
      </c>
      <c r="C1559" t="s">
        <v>172</v>
      </c>
      <c r="D1559" t="s">
        <v>584</v>
      </c>
      <c r="E1559" t="s">
        <v>72</v>
      </c>
      <c r="F1559" t="b">
        <v>0</v>
      </c>
      <c r="G1559" t="s">
        <v>68</v>
      </c>
      <c r="H1559" s="1">
        <v>46039.000671296293</v>
      </c>
      <c r="I1559" t="b">
        <v>0</v>
      </c>
      <c r="J1559" t="b">
        <v>0</v>
      </c>
      <c r="K1559" t="s">
        <v>41</v>
      </c>
      <c r="L1559" t="s">
        <v>74</v>
      </c>
      <c r="M1559"/>
      <c r="N1559">
        <v>25</v>
      </c>
      <c r="O1559" t="s">
        <v>584</v>
      </c>
      <c r="P1559" t="s">
        <v>2175</v>
      </c>
    </row>
    <row r="1560" spans="1:16" x14ac:dyDescent="0.35">
      <c r="A1560" t="s">
        <v>8</v>
      </c>
      <c r="B1560" t="s">
        <v>349</v>
      </c>
      <c r="C1560" t="s">
        <v>1263</v>
      </c>
      <c r="D1560" t="s">
        <v>4526</v>
      </c>
      <c r="E1560" t="s">
        <v>59</v>
      </c>
      <c r="F1560" t="b">
        <v>0</v>
      </c>
      <c r="G1560" t="s">
        <v>65</v>
      </c>
      <c r="H1560" s="1">
        <v>46039.00104166667</v>
      </c>
      <c r="I1560" t="b">
        <v>0</v>
      </c>
      <c r="J1560" t="b">
        <v>0</v>
      </c>
      <c r="K1560" t="s">
        <v>41</v>
      </c>
      <c r="L1560" t="s">
        <v>60</v>
      </c>
      <c r="M1560">
        <v>168000</v>
      </c>
      <c r="N1560"/>
      <c r="O1560" t="s">
        <v>7392</v>
      </c>
      <c r="P1560" t="s">
        <v>7393</v>
      </c>
    </row>
    <row r="1561" spans="1:16" x14ac:dyDescent="0.35">
      <c r="A1561" t="s">
        <v>2</v>
      </c>
      <c r="B1561" t="s">
        <v>7394</v>
      </c>
      <c r="C1561" t="s">
        <v>290</v>
      </c>
      <c r="D1561" t="s">
        <v>7395</v>
      </c>
      <c r="E1561" t="s">
        <v>59</v>
      </c>
      <c r="F1561" t="b">
        <v>0</v>
      </c>
      <c r="G1561" t="s">
        <v>77</v>
      </c>
      <c r="H1561" s="1">
        <v>46039.001111111109</v>
      </c>
      <c r="I1561" t="b">
        <v>0</v>
      </c>
      <c r="J1561" t="b">
        <v>1</v>
      </c>
      <c r="K1561" t="s">
        <v>41</v>
      </c>
      <c r="L1561" t="s">
        <v>74</v>
      </c>
      <c r="M1561"/>
      <c r="N1561">
        <v>81.490000000000009</v>
      </c>
      <c r="O1561" t="s">
        <v>3319</v>
      </c>
      <c r="P1561" t="s">
        <v>3870</v>
      </c>
    </row>
    <row r="1562" spans="1:16" x14ac:dyDescent="0.35">
      <c r="A1562" t="s">
        <v>1</v>
      </c>
      <c r="B1562" t="s">
        <v>7396</v>
      </c>
      <c r="C1562" t="s">
        <v>363</v>
      </c>
      <c r="D1562" t="s">
        <v>7397</v>
      </c>
      <c r="E1562" t="s">
        <v>88</v>
      </c>
      <c r="F1562" t="b">
        <v>0</v>
      </c>
      <c r="G1562" t="s">
        <v>65</v>
      </c>
      <c r="H1562" s="1">
        <v>46039.001527777778</v>
      </c>
      <c r="I1562" t="b">
        <v>1</v>
      </c>
      <c r="J1562" t="b">
        <v>1</v>
      </c>
      <c r="K1562" t="s">
        <v>41</v>
      </c>
      <c r="L1562" t="s">
        <v>74</v>
      </c>
      <c r="M1562"/>
      <c r="N1562">
        <v>71.5</v>
      </c>
      <c r="O1562" t="s">
        <v>299</v>
      </c>
      <c r="P1562" t="s">
        <v>7398</v>
      </c>
    </row>
    <row r="1563" spans="1:16" x14ac:dyDescent="0.35">
      <c r="A1563" t="s">
        <v>1</v>
      </c>
      <c r="B1563" t="s">
        <v>7399</v>
      </c>
      <c r="C1563" t="s">
        <v>947</v>
      </c>
      <c r="D1563" t="s">
        <v>4346</v>
      </c>
      <c r="E1563" t="s">
        <v>59</v>
      </c>
      <c r="F1563" t="b">
        <v>0</v>
      </c>
      <c r="G1563" t="s">
        <v>68</v>
      </c>
      <c r="H1563" s="1">
        <v>46039.00172453704</v>
      </c>
      <c r="I1563" t="b">
        <v>0</v>
      </c>
      <c r="J1563" t="b">
        <v>1</v>
      </c>
      <c r="K1563" t="s">
        <v>41</v>
      </c>
      <c r="L1563" t="s">
        <v>60</v>
      </c>
      <c r="M1563">
        <v>102500</v>
      </c>
      <c r="N1563"/>
      <c r="O1563" t="s">
        <v>7400</v>
      </c>
      <c r="P1563" t="s">
        <v>7401</v>
      </c>
    </row>
    <row r="1564" spans="1:16" x14ac:dyDescent="0.35">
      <c r="A1564" t="s">
        <v>0</v>
      </c>
      <c r="B1564" t="s">
        <v>7402</v>
      </c>
      <c r="C1564" t="s">
        <v>19</v>
      </c>
      <c r="D1564" t="s">
        <v>4518</v>
      </c>
      <c r="E1564" t="s">
        <v>59</v>
      </c>
      <c r="F1564" t="b">
        <v>0</v>
      </c>
      <c r="G1564" t="s">
        <v>19</v>
      </c>
      <c r="H1564" s="1">
        <v>46039.002395833333</v>
      </c>
      <c r="I1564" t="b">
        <v>1</v>
      </c>
      <c r="J1564" t="b">
        <v>0</v>
      </c>
      <c r="K1564" t="s">
        <v>19</v>
      </c>
      <c r="L1564" t="s">
        <v>60</v>
      </c>
      <c r="M1564">
        <v>50000</v>
      </c>
      <c r="N1564"/>
      <c r="O1564" t="s">
        <v>4519</v>
      </c>
    </row>
    <row r="1565" spans="1:16" x14ac:dyDescent="0.35">
      <c r="A1565" t="s">
        <v>4</v>
      </c>
      <c r="B1565" t="s">
        <v>7403</v>
      </c>
      <c r="C1565" t="s">
        <v>774</v>
      </c>
      <c r="D1565" t="s">
        <v>4526</v>
      </c>
      <c r="E1565" t="s">
        <v>59</v>
      </c>
      <c r="F1565" t="b">
        <v>0</v>
      </c>
      <c r="G1565" t="s">
        <v>77</v>
      </c>
      <c r="H1565" s="1">
        <v>46039.041921296302</v>
      </c>
      <c r="I1565" t="b">
        <v>0</v>
      </c>
      <c r="J1565" t="b">
        <v>1</v>
      </c>
      <c r="K1565" t="s">
        <v>41</v>
      </c>
      <c r="L1565" t="s">
        <v>74</v>
      </c>
      <c r="M1565"/>
      <c r="N1565">
        <v>42</v>
      </c>
      <c r="O1565" t="s">
        <v>7404</v>
      </c>
      <c r="P1565" t="s">
        <v>152</v>
      </c>
    </row>
    <row r="1566" spans="1:16" x14ac:dyDescent="0.35">
      <c r="A1566" t="s">
        <v>2</v>
      </c>
      <c r="B1566" t="s">
        <v>1446</v>
      </c>
      <c r="C1566" t="s">
        <v>332</v>
      </c>
      <c r="D1566" t="s">
        <v>4526</v>
      </c>
      <c r="E1566" t="s">
        <v>132</v>
      </c>
      <c r="F1566" t="b">
        <v>0</v>
      </c>
      <c r="G1566" t="s">
        <v>65</v>
      </c>
      <c r="H1566" s="1">
        <v>46039.042615740742</v>
      </c>
      <c r="I1566" t="b">
        <v>0</v>
      </c>
      <c r="J1566" t="b">
        <v>1</v>
      </c>
      <c r="K1566" t="s">
        <v>41</v>
      </c>
      <c r="L1566" t="s">
        <v>60</v>
      </c>
      <c r="M1566">
        <v>113700</v>
      </c>
      <c r="N1566"/>
      <c r="O1566" t="s">
        <v>4743</v>
      </c>
      <c r="P1566" t="s">
        <v>7405</v>
      </c>
    </row>
    <row r="1567" spans="1:16" x14ac:dyDescent="0.35">
      <c r="A1567" t="s">
        <v>6</v>
      </c>
      <c r="B1567" t="s">
        <v>7406</v>
      </c>
      <c r="C1567" t="s">
        <v>522</v>
      </c>
      <c r="D1567" t="s">
        <v>4526</v>
      </c>
      <c r="E1567" t="s">
        <v>59</v>
      </c>
      <c r="F1567" t="b">
        <v>0</v>
      </c>
      <c r="G1567" t="s">
        <v>77</v>
      </c>
      <c r="H1567" s="1">
        <v>46039.04277777778</v>
      </c>
      <c r="I1567" t="b">
        <v>0</v>
      </c>
      <c r="J1567" t="b">
        <v>0</v>
      </c>
      <c r="K1567" t="s">
        <v>41</v>
      </c>
      <c r="L1567" t="s">
        <v>60</v>
      </c>
      <c r="M1567">
        <v>150000</v>
      </c>
      <c r="N1567"/>
      <c r="O1567" t="s">
        <v>4277</v>
      </c>
      <c r="P1567" t="s">
        <v>7407</v>
      </c>
    </row>
    <row r="1568" spans="1:16" x14ac:dyDescent="0.35">
      <c r="A1568" t="s">
        <v>1</v>
      </c>
      <c r="B1568" t="s">
        <v>734</v>
      </c>
      <c r="C1568" t="s">
        <v>4415</v>
      </c>
      <c r="D1568" t="s">
        <v>2360</v>
      </c>
      <c r="E1568" t="s">
        <v>59</v>
      </c>
      <c r="F1568" t="b">
        <v>0</v>
      </c>
      <c r="G1568" t="s">
        <v>77</v>
      </c>
      <c r="H1568" s="1">
        <v>46039.043240740742</v>
      </c>
      <c r="I1568" t="b">
        <v>0</v>
      </c>
      <c r="J1568" t="b">
        <v>0</v>
      </c>
      <c r="K1568" t="s">
        <v>41</v>
      </c>
      <c r="L1568" t="s">
        <v>60</v>
      </c>
      <c r="M1568">
        <v>150000</v>
      </c>
      <c r="N1568"/>
      <c r="O1568" t="s">
        <v>7408</v>
      </c>
      <c r="P1568" t="s">
        <v>7409</v>
      </c>
    </row>
    <row r="1569" spans="1:16" x14ac:dyDescent="0.35">
      <c r="A1569" t="s">
        <v>7</v>
      </c>
      <c r="B1569" t="s">
        <v>7410</v>
      </c>
      <c r="C1569" t="s">
        <v>190</v>
      </c>
      <c r="D1569" t="s">
        <v>4756</v>
      </c>
      <c r="E1569" t="s">
        <v>59</v>
      </c>
      <c r="F1569" t="b">
        <v>0</v>
      </c>
      <c r="G1569" t="s">
        <v>73</v>
      </c>
      <c r="H1569" s="1">
        <v>46039.083749999998</v>
      </c>
      <c r="I1569" t="b">
        <v>0</v>
      </c>
      <c r="J1569" t="b">
        <v>0</v>
      </c>
      <c r="K1569" t="s">
        <v>41</v>
      </c>
      <c r="L1569" t="s">
        <v>60</v>
      </c>
      <c r="M1569">
        <v>102450</v>
      </c>
      <c r="N1569"/>
      <c r="O1569" t="s">
        <v>699</v>
      </c>
      <c r="P1569" t="s">
        <v>7411</v>
      </c>
    </row>
    <row r="1570" spans="1:16" x14ac:dyDescent="0.35">
      <c r="A1570" t="s">
        <v>1</v>
      </c>
      <c r="B1570" t="s">
        <v>7412</v>
      </c>
      <c r="C1570" t="s">
        <v>75</v>
      </c>
      <c r="D1570" t="s">
        <v>5667</v>
      </c>
      <c r="E1570" t="s">
        <v>59</v>
      </c>
      <c r="F1570" t="b">
        <v>0</v>
      </c>
      <c r="G1570" t="s">
        <v>65</v>
      </c>
      <c r="H1570" s="1">
        <v>46039.084861111107</v>
      </c>
      <c r="I1570" t="b">
        <v>0</v>
      </c>
      <c r="J1570" t="b">
        <v>1</v>
      </c>
      <c r="K1570" t="s">
        <v>41</v>
      </c>
      <c r="L1570" t="s">
        <v>60</v>
      </c>
      <c r="M1570">
        <v>195000</v>
      </c>
      <c r="N1570"/>
      <c r="O1570" t="s">
        <v>6947</v>
      </c>
      <c r="P1570" t="s">
        <v>5590</v>
      </c>
    </row>
    <row r="1571" spans="1:16" x14ac:dyDescent="0.35">
      <c r="A1571" t="s">
        <v>2</v>
      </c>
      <c r="B1571" t="s">
        <v>7413</v>
      </c>
      <c r="C1571" t="s">
        <v>7367</v>
      </c>
      <c r="D1571" t="s">
        <v>2360</v>
      </c>
      <c r="E1571" t="s">
        <v>59</v>
      </c>
      <c r="F1571" t="b">
        <v>0</v>
      </c>
      <c r="G1571" t="s">
        <v>68</v>
      </c>
      <c r="H1571" s="1">
        <v>46039.167337962957</v>
      </c>
      <c r="I1571" t="b">
        <v>0</v>
      </c>
      <c r="J1571" t="b">
        <v>1</v>
      </c>
      <c r="K1571" t="s">
        <v>41</v>
      </c>
      <c r="L1571" t="s">
        <v>60</v>
      </c>
      <c r="M1571">
        <v>73620</v>
      </c>
      <c r="N1571"/>
      <c r="O1571" t="s">
        <v>7414</v>
      </c>
      <c r="P1571" t="s">
        <v>325</v>
      </c>
    </row>
    <row r="1572" spans="1:16" x14ac:dyDescent="0.35">
      <c r="A1572" t="s">
        <v>1</v>
      </c>
      <c r="B1572" t="s">
        <v>7415</v>
      </c>
      <c r="C1572" t="s">
        <v>76</v>
      </c>
      <c r="D1572" t="s">
        <v>4622</v>
      </c>
      <c r="E1572" t="s">
        <v>59</v>
      </c>
      <c r="F1572" t="b">
        <v>1</v>
      </c>
      <c r="G1572" t="s">
        <v>89</v>
      </c>
      <c r="H1572" s="1">
        <v>46039.229629629634</v>
      </c>
      <c r="I1572" t="b">
        <v>1</v>
      </c>
      <c r="J1572" t="b">
        <v>1</v>
      </c>
      <c r="K1572" t="s">
        <v>41</v>
      </c>
      <c r="L1572" t="s">
        <v>60</v>
      </c>
      <c r="M1572">
        <v>161438</v>
      </c>
      <c r="N1572"/>
      <c r="O1572" t="s">
        <v>1822</v>
      </c>
      <c r="P1572" t="s">
        <v>7416</v>
      </c>
    </row>
    <row r="1573" spans="1:16" x14ac:dyDescent="0.35">
      <c r="A1573" t="s">
        <v>1</v>
      </c>
      <c r="B1573" t="s">
        <v>7417</v>
      </c>
      <c r="C1573" t="s">
        <v>695</v>
      </c>
      <c r="D1573" t="s">
        <v>6234</v>
      </c>
      <c r="E1573" t="s">
        <v>59</v>
      </c>
      <c r="F1573" t="b">
        <v>0</v>
      </c>
      <c r="G1573" t="s">
        <v>65</v>
      </c>
      <c r="H1573" s="1">
        <v>46039.292893518519</v>
      </c>
      <c r="I1573" t="b">
        <v>0</v>
      </c>
      <c r="J1573" t="b">
        <v>1</v>
      </c>
      <c r="K1573" t="s">
        <v>41</v>
      </c>
      <c r="L1573" t="s">
        <v>60</v>
      </c>
      <c r="M1573">
        <v>190000</v>
      </c>
      <c r="N1573"/>
      <c r="O1573" t="s">
        <v>696</v>
      </c>
      <c r="P1573" t="s">
        <v>1565</v>
      </c>
    </row>
    <row r="1574" spans="1:16" x14ac:dyDescent="0.35">
      <c r="A1574" t="s">
        <v>5</v>
      </c>
      <c r="B1574" t="s">
        <v>7418</v>
      </c>
      <c r="C1574" t="s">
        <v>1621</v>
      </c>
      <c r="D1574" t="s">
        <v>2360</v>
      </c>
      <c r="E1574" t="s">
        <v>59</v>
      </c>
      <c r="F1574" t="b">
        <v>0</v>
      </c>
      <c r="G1574" t="s">
        <v>65</v>
      </c>
      <c r="H1574" s="1">
        <v>46039.292939814812</v>
      </c>
      <c r="I1574" t="b">
        <v>0</v>
      </c>
      <c r="J1574" t="b">
        <v>1</v>
      </c>
      <c r="K1574" t="s">
        <v>41</v>
      </c>
      <c r="L1574" t="s">
        <v>60</v>
      </c>
      <c r="M1574">
        <v>248000</v>
      </c>
      <c r="N1574"/>
      <c r="O1574" t="s">
        <v>1172</v>
      </c>
      <c r="P1574" t="s">
        <v>2590</v>
      </c>
    </row>
    <row r="1575" spans="1:16" x14ac:dyDescent="0.35">
      <c r="A1575" t="s">
        <v>6</v>
      </c>
      <c r="B1575" t="s">
        <v>1289</v>
      </c>
      <c r="C1575" t="s">
        <v>1384</v>
      </c>
      <c r="D1575" t="s">
        <v>4526</v>
      </c>
      <c r="E1575" t="s">
        <v>59</v>
      </c>
      <c r="F1575" t="b">
        <v>0</v>
      </c>
      <c r="G1575" t="s">
        <v>65</v>
      </c>
      <c r="H1575" s="1">
        <v>46039.292974537027</v>
      </c>
      <c r="I1575" t="b">
        <v>0</v>
      </c>
      <c r="J1575" t="b">
        <v>1</v>
      </c>
      <c r="K1575" t="s">
        <v>41</v>
      </c>
      <c r="L1575" t="s">
        <v>60</v>
      </c>
      <c r="M1575">
        <v>196000</v>
      </c>
      <c r="N1575"/>
      <c r="O1575" t="s">
        <v>4548</v>
      </c>
      <c r="P1575" t="s">
        <v>7419</v>
      </c>
    </row>
    <row r="1576" spans="1:16" x14ac:dyDescent="0.35">
      <c r="A1576" t="s">
        <v>4</v>
      </c>
      <c r="B1576" t="s">
        <v>7420</v>
      </c>
      <c r="C1576" t="s">
        <v>489</v>
      </c>
      <c r="D1576" t="s">
        <v>2360</v>
      </c>
      <c r="E1576" t="s">
        <v>59</v>
      </c>
      <c r="F1576" t="b">
        <v>0</v>
      </c>
      <c r="G1576" t="s">
        <v>65</v>
      </c>
      <c r="H1576" s="1">
        <v>46039.293136574073</v>
      </c>
      <c r="I1576" t="b">
        <v>0</v>
      </c>
      <c r="J1576" t="b">
        <v>1</v>
      </c>
      <c r="K1576" t="s">
        <v>41</v>
      </c>
      <c r="L1576" t="s">
        <v>60</v>
      </c>
      <c r="M1576">
        <v>211000</v>
      </c>
      <c r="N1576"/>
      <c r="O1576" t="s">
        <v>7421</v>
      </c>
      <c r="P1576" t="s">
        <v>7422</v>
      </c>
    </row>
    <row r="1577" spans="1:16" x14ac:dyDescent="0.35">
      <c r="A1577" t="s">
        <v>1</v>
      </c>
      <c r="B1577" t="s">
        <v>7417</v>
      </c>
      <c r="C1577" t="s">
        <v>908</v>
      </c>
      <c r="D1577" t="s">
        <v>6234</v>
      </c>
      <c r="E1577" t="s">
        <v>59</v>
      </c>
      <c r="F1577" t="b">
        <v>0</v>
      </c>
      <c r="G1577" t="s">
        <v>77</v>
      </c>
      <c r="H1577" s="1">
        <v>46039.293356481481</v>
      </c>
      <c r="I1577" t="b">
        <v>0</v>
      </c>
      <c r="J1577" t="b">
        <v>1</v>
      </c>
      <c r="K1577" t="s">
        <v>41</v>
      </c>
      <c r="L1577" t="s">
        <v>60</v>
      </c>
      <c r="M1577">
        <v>190000</v>
      </c>
      <c r="N1577"/>
      <c r="O1577" t="s">
        <v>696</v>
      </c>
      <c r="P1577" t="s">
        <v>1565</v>
      </c>
    </row>
    <row r="1578" spans="1:16" x14ac:dyDescent="0.35">
      <c r="A1578" t="s">
        <v>9</v>
      </c>
      <c r="B1578" t="s">
        <v>7423</v>
      </c>
      <c r="C1578" t="s">
        <v>76</v>
      </c>
      <c r="D1578" t="s">
        <v>5251</v>
      </c>
      <c r="E1578" t="s">
        <v>88</v>
      </c>
      <c r="F1578" t="b">
        <v>1</v>
      </c>
      <c r="G1578" t="s">
        <v>12</v>
      </c>
      <c r="H1578" s="1">
        <v>46039.297106481477</v>
      </c>
      <c r="I1578" t="b">
        <v>0</v>
      </c>
      <c r="J1578" t="b">
        <v>0</v>
      </c>
      <c r="K1578" t="s">
        <v>12</v>
      </c>
      <c r="L1578" t="s">
        <v>60</v>
      </c>
      <c r="M1578">
        <v>45760</v>
      </c>
      <c r="N1578"/>
      <c r="O1578" t="s">
        <v>7424</v>
      </c>
      <c r="P1578" t="s">
        <v>261</v>
      </c>
    </row>
    <row r="1579" spans="1:16" x14ac:dyDescent="0.35">
      <c r="A1579" t="s">
        <v>3</v>
      </c>
      <c r="B1579" t="s">
        <v>7425</v>
      </c>
      <c r="C1579" t="s">
        <v>716</v>
      </c>
      <c r="D1579" t="s">
        <v>4526</v>
      </c>
      <c r="E1579" t="s">
        <v>59</v>
      </c>
      <c r="F1579" t="b">
        <v>0</v>
      </c>
      <c r="G1579" t="s">
        <v>63</v>
      </c>
      <c r="H1579" s="1">
        <v>46039.316562499997</v>
      </c>
      <c r="I1579" t="b">
        <v>0</v>
      </c>
      <c r="J1579" t="b">
        <v>1</v>
      </c>
      <c r="K1579" t="s">
        <v>41</v>
      </c>
      <c r="L1579" t="s">
        <v>60</v>
      </c>
      <c r="M1579">
        <v>98450</v>
      </c>
      <c r="N1579"/>
      <c r="O1579" t="s">
        <v>4548</v>
      </c>
      <c r="P1579" t="s">
        <v>7426</v>
      </c>
    </row>
    <row r="1580" spans="1:16" x14ac:dyDescent="0.35">
      <c r="A1580" t="s">
        <v>0</v>
      </c>
      <c r="B1580" t="s">
        <v>0</v>
      </c>
      <c r="C1580" t="s">
        <v>1837</v>
      </c>
      <c r="D1580" t="s">
        <v>4697</v>
      </c>
      <c r="E1580" t="s">
        <v>59</v>
      </c>
      <c r="F1580" t="b">
        <v>0</v>
      </c>
      <c r="G1580" t="s">
        <v>65</v>
      </c>
      <c r="H1580" s="1">
        <v>46039.333379629628</v>
      </c>
      <c r="I1580" t="b">
        <v>0</v>
      </c>
      <c r="J1580" t="b">
        <v>1</v>
      </c>
      <c r="K1580" t="s">
        <v>41</v>
      </c>
      <c r="L1580" t="s">
        <v>60</v>
      </c>
      <c r="M1580">
        <v>84975</v>
      </c>
      <c r="N1580"/>
      <c r="O1580" t="s">
        <v>1827</v>
      </c>
      <c r="P1580" t="s">
        <v>7427</v>
      </c>
    </row>
    <row r="1581" spans="1:16" x14ac:dyDescent="0.35">
      <c r="A1581" t="s">
        <v>3</v>
      </c>
      <c r="B1581" t="s">
        <v>7428</v>
      </c>
      <c r="C1581" t="s">
        <v>112</v>
      </c>
      <c r="D1581" t="s">
        <v>4569</v>
      </c>
      <c r="E1581" t="s">
        <v>59</v>
      </c>
      <c r="F1581" t="b">
        <v>0</v>
      </c>
      <c r="G1581" t="s">
        <v>65</v>
      </c>
      <c r="H1581" s="1">
        <v>46039.333981481483</v>
      </c>
      <c r="I1581" t="b">
        <v>0</v>
      </c>
      <c r="J1581" t="b">
        <v>1</v>
      </c>
      <c r="K1581" t="s">
        <v>41</v>
      </c>
      <c r="L1581" t="s">
        <v>74</v>
      </c>
      <c r="M1581"/>
      <c r="N1581">
        <v>74.040000000000006</v>
      </c>
      <c r="O1581" t="s">
        <v>343</v>
      </c>
      <c r="P1581" t="s">
        <v>7429</v>
      </c>
    </row>
    <row r="1582" spans="1:16" x14ac:dyDescent="0.35">
      <c r="A1582" t="s">
        <v>1</v>
      </c>
      <c r="B1582" t="s">
        <v>7430</v>
      </c>
      <c r="C1582" t="s">
        <v>190</v>
      </c>
      <c r="D1582" t="s">
        <v>4346</v>
      </c>
      <c r="E1582" t="s">
        <v>59</v>
      </c>
      <c r="F1582" t="b">
        <v>0</v>
      </c>
      <c r="G1582" t="s">
        <v>77</v>
      </c>
      <c r="H1582" s="1">
        <v>46039.335092592592</v>
      </c>
      <c r="I1582" t="b">
        <v>1</v>
      </c>
      <c r="J1582" t="b">
        <v>1</v>
      </c>
      <c r="K1582" t="s">
        <v>41</v>
      </c>
      <c r="L1582" t="s">
        <v>60</v>
      </c>
      <c r="M1582">
        <v>155500</v>
      </c>
      <c r="N1582"/>
      <c r="O1582" t="s">
        <v>1183</v>
      </c>
      <c r="P1582" t="s">
        <v>7431</v>
      </c>
    </row>
    <row r="1583" spans="1:16" x14ac:dyDescent="0.35">
      <c r="A1583" t="s">
        <v>5</v>
      </c>
      <c r="B1583" t="s">
        <v>7418</v>
      </c>
      <c r="C1583" t="s">
        <v>998</v>
      </c>
      <c r="D1583" t="s">
        <v>4526</v>
      </c>
      <c r="E1583" t="s">
        <v>59</v>
      </c>
      <c r="F1583" t="b">
        <v>0</v>
      </c>
      <c r="G1583" t="s">
        <v>65</v>
      </c>
      <c r="H1583" s="1">
        <v>46039.376226851848</v>
      </c>
      <c r="I1583" t="b">
        <v>0</v>
      </c>
      <c r="J1583" t="b">
        <v>1</v>
      </c>
      <c r="K1583" t="s">
        <v>41</v>
      </c>
      <c r="L1583" t="s">
        <v>60</v>
      </c>
      <c r="M1583">
        <v>232000</v>
      </c>
      <c r="N1583"/>
      <c r="O1583" t="s">
        <v>1172</v>
      </c>
      <c r="P1583" t="s">
        <v>7432</v>
      </c>
    </row>
    <row r="1584" spans="1:16" x14ac:dyDescent="0.35">
      <c r="A1584" t="s">
        <v>6</v>
      </c>
      <c r="B1584" t="s">
        <v>7433</v>
      </c>
      <c r="C1584" t="s">
        <v>112</v>
      </c>
      <c r="D1584" t="s">
        <v>4625</v>
      </c>
      <c r="E1584" t="s">
        <v>59</v>
      </c>
      <c r="F1584" t="b">
        <v>0</v>
      </c>
      <c r="G1584" t="s">
        <v>65</v>
      </c>
      <c r="H1584" s="1">
        <v>46039.417233796303</v>
      </c>
      <c r="I1584" t="b">
        <v>0</v>
      </c>
      <c r="J1584" t="b">
        <v>1</v>
      </c>
      <c r="K1584" t="s">
        <v>41</v>
      </c>
      <c r="L1584" t="s">
        <v>60</v>
      </c>
      <c r="M1584">
        <v>200000</v>
      </c>
      <c r="N1584"/>
      <c r="O1584" t="s">
        <v>7434</v>
      </c>
      <c r="P1584" t="s">
        <v>1187</v>
      </c>
    </row>
    <row r="1585" spans="1:16" x14ac:dyDescent="0.35">
      <c r="A1585" t="s">
        <v>5</v>
      </c>
      <c r="B1585" t="s">
        <v>5</v>
      </c>
      <c r="C1585" t="s">
        <v>3174</v>
      </c>
      <c r="D1585" t="s">
        <v>4526</v>
      </c>
      <c r="E1585" t="s">
        <v>59</v>
      </c>
      <c r="F1585" t="b">
        <v>0</v>
      </c>
      <c r="G1585" t="s">
        <v>65</v>
      </c>
      <c r="H1585" s="1">
        <v>46039.418182870373</v>
      </c>
      <c r="I1585" t="b">
        <v>0</v>
      </c>
      <c r="J1585" t="b">
        <v>0</v>
      </c>
      <c r="K1585" t="s">
        <v>41</v>
      </c>
      <c r="L1585" t="s">
        <v>60</v>
      </c>
      <c r="M1585">
        <v>125000</v>
      </c>
      <c r="N1585"/>
      <c r="O1585" t="s">
        <v>7435</v>
      </c>
      <c r="P1585" t="s">
        <v>7436</v>
      </c>
    </row>
    <row r="1586" spans="1:16" x14ac:dyDescent="0.35">
      <c r="A1586" t="s">
        <v>3</v>
      </c>
      <c r="B1586" t="s">
        <v>7437</v>
      </c>
      <c r="C1586" t="s">
        <v>112</v>
      </c>
      <c r="D1586" t="s">
        <v>4526</v>
      </c>
      <c r="E1586" t="s">
        <v>59</v>
      </c>
      <c r="F1586" t="b">
        <v>0</v>
      </c>
      <c r="G1586" t="s">
        <v>65</v>
      </c>
      <c r="H1586" s="1">
        <v>46039.458379629628</v>
      </c>
      <c r="I1586" t="b">
        <v>0</v>
      </c>
      <c r="J1586" t="b">
        <v>1</v>
      </c>
      <c r="K1586" t="s">
        <v>41</v>
      </c>
      <c r="L1586" t="s">
        <v>60</v>
      </c>
      <c r="M1586">
        <v>86900</v>
      </c>
      <c r="N1586"/>
      <c r="O1586" t="s">
        <v>7438</v>
      </c>
      <c r="P1586" t="s">
        <v>219</v>
      </c>
    </row>
    <row r="1587" spans="1:16" x14ac:dyDescent="0.35">
      <c r="A1587" t="s">
        <v>1</v>
      </c>
      <c r="B1587" t="s">
        <v>7439</v>
      </c>
      <c r="C1587" t="s">
        <v>7440</v>
      </c>
      <c r="D1587" t="s">
        <v>2360</v>
      </c>
      <c r="E1587" t="s">
        <v>621</v>
      </c>
      <c r="F1587" t="b">
        <v>0</v>
      </c>
      <c r="G1587" t="s">
        <v>65</v>
      </c>
      <c r="H1587" s="1">
        <v>46039.459803240738</v>
      </c>
      <c r="I1587" t="b">
        <v>0</v>
      </c>
      <c r="J1587" t="b">
        <v>0</v>
      </c>
      <c r="K1587" t="s">
        <v>41</v>
      </c>
      <c r="L1587" t="s">
        <v>74</v>
      </c>
      <c r="M1587"/>
      <c r="N1587">
        <v>26.5</v>
      </c>
      <c r="O1587" t="s">
        <v>3674</v>
      </c>
      <c r="P1587" t="s">
        <v>7441</v>
      </c>
    </row>
    <row r="1588" spans="1:16" x14ac:dyDescent="0.35">
      <c r="A1588" t="s">
        <v>1</v>
      </c>
      <c r="B1588" t="s">
        <v>7442</v>
      </c>
      <c r="C1588" t="s">
        <v>952</v>
      </c>
      <c r="D1588" t="s">
        <v>4526</v>
      </c>
      <c r="E1588" t="s">
        <v>59</v>
      </c>
      <c r="F1588" t="b">
        <v>0</v>
      </c>
      <c r="G1588" t="s">
        <v>65</v>
      </c>
      <c r="H1588" s="1">
        <v>46039.459826388891</v>
      </c>
      <c r="I1588" t="b">
        <v>1</v>
      </c>
      <c r="J1588" t="b">
        <v>1</v>
      </c>
      <c r="K1588" t="s">
        <v>41</v>
      </c>
      <c r="L1588" t="s">
        <v>60</v>
      </c>
      <c r="M1588">
        <v>114690.54</v>
      </c>
      <c r="N1588"/>
      <c r="O1588" t="s">
        <v>6254</v>
      </c>
      <c r="P1588" t="s">
        <v>7443</v>
      </c>
    </row>
    <row r="1589" spans="1:16" x14ac:dyDescent="0.35">
      <c r="A1589" t="s">
        <v>1</v>
      </c>
      <c r="B1589" t="s">
        <v>7444</v>
      </c>
      <c r="C1589" t="s">
        <v>1614</v>
      </c>
      <c r="D1589" t="s">
        <v>4526</v>
      </c>
      <c r="E1589" t="s">
        <v>59</v>
      </c>
      <c r="F1589" t="b">
        <v>0</v>
      </c>
      <c r="G1589" t="s">
        <v>65</v>
      </c>
      <c r="H1589" s="1">
        <v>46039.459849537037</v>
      </c>
      <c r="I1589" t="b">
        <v>0</v>
      </c>
      <c r="J1589" t="b">
        <v>0</v>
      </c>
      <c r="K1589" t="s">
        <v>41</v>
      </c>
      <c r="L1589" t="s">
        <v>60</v>
      </c>
      <c r="M1589">
        <v>145070.92499999999</v>
      </c>
      <c r="N1589"/>
      <c r="O1589" t="s">
        <v>7097</v>
      </c>
      <c r="P1589" t="s">
        <v>7445</v>
      </c>
    </row>
    <row r="1590" spans="1:16" x14ac:dyDescent="0.35">
      <c r="A1590" t="s">
        <v>0</v>
      </c>
      <c r="B1590" t="s">
        <v>7446</v>
      </c>
      <c r="C1590" t="s">
        <v>304</v>
      </c>
      <c r="D1590" t="s">
        <v>4526</v>
      </c>
      <c r="E1590" t="s">
        <v>59</v>
      </c>
      <c r="F1590" t="b">
        <v>0</v>
      </c>
      <c r="G1590" t="s">
        <v>89</v>
      </c>
      <c r="H1590" s="1">
        <v>46039.461030092592</v>
      </c>
      <c r="I1590" t="b">
        <v>0</v>
      </c>
      <c r="J1590" t="b">
        <v>1</v>
      </c>
      <c r="K1590" t="s">
        <v>41</v>
      </c>
      <c r="L1590" t="s">
        <v>60</v>
      </c>
      <c r="M1590">
        <v>120000</v>
      </c>
      <c r="N1590"/>
      <c r="O1590" t="s">
        <v>2377</v>
      </c>
      <c r="P1590" t="s">
        <v>7447</v>
      </c>
    </row>
    <row r="1591" spans="1:16" x14ac:dyDescent="0.35">
      <c r="A1591" t="s">
        <v>1</v>
      </c>
      <c r="B1591" t="s">
        <v>1</v>
      </c>
      <c r="C1591" t="s">
        <v>7448</v>
      </c>
      <c r="D1591" t="s">
        <v>4587</v>
      </c>
      <c r="E1591" t="s">
        <v>59</v>
      </c>
      <c r="F1591" t="b">
        <v>0</v>
      </c>
      <c r="G1591" t="s">
        <v>65</v>
      </c>
      <c r="H1591" s="1">
        <v>46039.501273148147</v>
      </c>
      <c r="I1591" t="b">
        <v>0</v>
      </c>
      <c r="J1591" t="b">
        <v>1</v>
      </c>
      <c r="K1591" t="s">
        <v>41</v>
      </c>
      <c r="L1591" t="s">
        <v>60</v>
      </c>
      <c r="M1591">
        <v>140000</v>
      </c>
      <c r="N1591"/>
      <c r="O1591" t="s">
        <v>7449</v>
      </c>
      <c r="P1591" t="s">
        <v>7450</v>
      </c>
    </row>
    <row r="1592" spans="1:16" x14ac:dyDescent="0.35">
      <c r="A1592" t="s">
        <v>1</v>
      </c>
      <c r="B1592" t="s">
        <v>7451</v>
      </c>
      <c r="C1592" t="s">
        <v>330</v>
      </c>
      <c r="D1592" t="s">
        <v>4526</v>
      </c>
      <c r="E1592" t="s">
        <v>59</v>
      </c>
      <c r="F1592" t="b">
        <v>0</v>
      </c>
      <c r="G1592" t="s">
        <v>65</v>
      </c>
      <c r="H1592" s="1">
        <v>46039.501597222217</v>
      </c>
      <c r="I1592" t="b">
        <v>0</v>
      </c>
      <c r="J1592" t="b">
        <v>1</v>
      </c>
      <c r="K1592" t="s">
        <v>41</v>
      </c>
      <c r="L1592" t="s">
        <v>60</v>
      </c>
      <c r="M1592">
        <v>113100</v>
      </c>
      <c r="N1592"/>
      <c r="O1592" t="s">
        <v>4052</v>
      </c>
    </row>
    <row r="1593" spans="1:16" x14ac:dyDescent="0.35">
      <c r="A1593" t="s">
        <v>0</v>
      </c>
      <c r="B1593" t="s">
        <v>7230</v>
      </c>
      <c r="C1593" t="s">
        <v>500</v>
      </c>
      <c r="D1593" t="s">
        <v>4756</v>
      </c>
      <c r="E1593" t="s">
        <v>59</v>
      </c>
      <c r="F1593" t="b">
        <v>0</v>
      </c>
      <c r="G1593" t="s">
        <v>13</v>
      </c>
      <c r="H1593" s="1">
        <v>46039.521782407413</v>
      </c>
      <c r="I1593" t="b">
        <v>0</v>
      </c>
      <c r="J1593" t="b">
        <v>0</v>
      </c>
      <c r="K1593" t="s">
        <v>13</v>
      </c>
      <c r="L1593" t="s">
        <v>60</v>
      </c>
      <c r="M1593">
        <v>107500</v>
      </c>
      <c r="N1593"/>
      <c r="O1593" t="s">
        <v>7452</v>
      </c>
      <c r="P1593" t="s">
        <v>7453</v>
      </c>
    </row>
    <row r="1594" spans="1:16" x14ac:dyDescent="0.35">
      <c r="A1594" t="s">
        <v>1</v>
      </c>
      <c r="B1594" t="s">
        <v>7415</v>
      </c>
      <c r="C1594" t="s">
        <v>76</v>
      </c>
      <c r="D1594" t="s">
        <v>5251</v>
      </c>
      <c r="E1594" t="s">
        <v>59</v>
      </c>
      <c r="F1594" t="b">
        <v>1</v>
      </c>
      <c r="G1594" t="s">
        <v>77</v>
      </c>
      <c r="H1594" s="1">
        <v>46039.543391203697</v>
      </c>
      <c r="I1594" t="b">
        <v>1</v>
      </c>
      <c r="J1594" t="b">
        <v>1</v>
      </c>
      <c r="K1594" t="s">
        <v>41</v>
      </c>
      <c r="L1594" t="s">
        <v>60</v>
      </c>
      <c r="M1594">
        <v>161438</v>
      </c>
      <c r="N1594"/>
      <c r="O1594" t="s">
        <v>1822</v>
      </c>
      <c r="P1594" t="s">
        <v>7416</v>
      </c>
    </row>
    <row r="1595" spans="1:16" x14ac:dyDescent="0.35">
      <c r="A1595" t="s">
        <v>2</v>
      </c>
      <c r="B1595" t="s">
        <v>7454</v>
      </c>
      <c r="C1595" t="s">
        <v>218</v>
      </c>
      <c r="D1595" t="s">
        <v>4756</v>
      </c>
      <c r="E1595" t="s">
        <v>59</v>
      </c>
      <c r="F1595" t="b">
        <v>0</v>
      </c>
      <c r="G1595" t="s">
        <v>63</v>
      </c>
      <c r="H1595" s="1">
        <v>46039.566747685189</v>
      </c>
      <c r="I1595" t="b">
        <v>0</v>
      </c>
      <c r="J1595" t="b">
        <v>0</v>
      </c>
      <c r="K1595" t="s">
        <v>41</v>
      </c>
      <c r="L1595" t="s">
        <v>60</v>
      </c>
      <c r="M1595">
        <v>139000</v>
      </c>
      <c r="N1595"/>
      <c r="O1595" t="s">
        <v>321</v>
      </c>
    </row>
    <row r="1596" spans="1:16" x14ac:dyDescent="0.35">
      <c r="A1596" t="s">
        <v>0</v>
      </c>
      <c r="B1596" t="s">
        <v>1550</v>
      </c>
      <c r="C1596" t="s">
        <v>320</v>
      </c>
      <c r="D1596" t="s">
        <v>4526</v>
      </c>
      <c r="E1596" t="s">
        <v>59</v>
      </c>
      <c r="F1596" t="b">
        <v>0</v>
      </c>
      <c r="G1596" t="s">
        <v>73</v>
      </c>
      <c r="H1596" s="1">
        <v>46039.625219907408</v>
      </c>
      <c r="I1596" t="b">
        <v>0</v>
      </c>
      <c r="J1596" t="b">
        <v>1</v>
      </c>
      <c r="K1596" t="s">
        <v>41</v>
      </c>
      <c r="L1596" t="s">
        <v>60</v>
      </c>
      <c r="M1596">
        <v>110000</v>
      </c>
      <c r="N1596"/>
      <c r="O1596" t="s">
        <v>6889</v>
      </c>
      <c r="P1596" t="s">
        <v>219</v>
      </c>
    </row>
    <row r="1597" spans="1:16" x14ac:dyDescent="0.35">
      <c r="A1597" t="s">
        <v>6</v>
      </c>
      <c r="B1597" t="s">
        <v>7455</v>
      </c>
      <c r="C1597" t="s">
        <v>194</v>
      </c>
      <c r="D1597" t="s">
        <v>4751</v>
      </c>
      <c r="E1597" t="s">
        <v>59</v>
      </c>
      <c r="F1597" t="b">
        <v>0</v>
      </c>
      <c r="G1597" t="s">
        <v>65</v>
      </c>
      <c r="H1597" s="1">
        <v>46039.625717592593</v>
      </c>
      <c r="I1597" t="b">
        <v>0</v>
      </c>
      <c r="J1597" t="b">
        <v>1</v>
      </c>
      <c r="K1597" t="s">
        <v>41</v>
      </c>
      <c r="L1597" t="s">
        <v>60</v>
      </c>
      <c r="M1597">
        <v>150500</v>
      </c>
      <c r="N1597"/>
      <c r="O1597" t="s">
        <v>982</v>
      </c>
      <c r="P1597" t="s">
        <v>7456</v>
      </c>
    </row>
    <row r="1598" spans="1:16" x14ac:dyDescent="0.35">
      <c r="A1598" t="s">
        <v>0</v>
      </c>
      <c r="B1598" t="s">
        <v>7457</v>
      </c>
      <c r="C1598" t="s">
        <v>13</v>
      </c>
      <c r="D1598" t="s">
        <v>4637</v>
      </c>
      <c r="F1598" t="b">
        <v>0</v>
      </c>
      <c r="G1598" t="s">
        <v>13</v>
      </c>
      <c r="H1598" s="1">
        <v>46039.646655092591</v>
      </c>
      <c r="I1598" t="b">
        <v>1</v>
      </c>
      <c r="J1598" t="b">
        <v>0</v>
      </c>
      <c r="K1598" t="s">
        <v>13</v>
      </c>
      <c r="L1598" t="s">
        <v>74</v>
      </c>
      <c r="M1598"/>
      <c r="N1598">
        <v>74.5</v>
      </c>
      <c r="O1598" t="s">
        <v>4596</v>
      </c>
      <c r="P1598" t="s">
        <v>219</v>
      </c>
    </row>
    <row r="1599" spans="1:16" x14ac:dyDescent="0.35">
      <c r="A1599" t="s">
        <v>1</v>
      </c>
      <c r="B1599" t="s">
        <v>7299</v>
      </c>
      <c r="C1599" t="s">
        <v>246</v>
      </c>
      <c r="D1599" t="s">
        <v>4756</v>
      </c>
      <c r="E1599" t="s">
        <v>59</v>
      </c>
      <c r="F1599" t="b">
        <v>0</v>
      </c>
      <c r="G1599" t="s">
        <v>65</v>
      </c>
      <c r="H1599" s="1">
        <v>46039.667361111111</v>
      </c>
      <c r="I1599" t="b">
        <v>0</v>
      </c>
      <c r="J1599" t="b">
        <v>1</v>
      </c>
      <c r="K1599" t="s">
        <v>41</v>
      </c>
      <c r="L1599" t="s">
        <v>60</v>
      </c>
      <c r="M1599">
        <v>140000</v>
      </c>
      <c r="N1599"/>
      <c r="O1599" t="s">
        <v>7458</v>
      </c>
      <c r="P1599" t="s">
        <v>7300</v>
      </c>
    </row>
    <row r="1600" spans="1:16" x14ac:dyDescent="0.35">
      <c r="A1600" t="s">
        <v>0</v>
      </c>
      <c r="B1600" t="s">
        <v>6215</v>
      </c>
      <c r="C1600" t="s">
        <v>5273</v>
      </c>
      <c r="D1600" t="s">
        <v>7459</v>
      </c>
      <c r="E1600" t="s">
        <v>59</v>
      </c>
      <c r="F1600" t="b">
        <v>0</v>
      </c>
      <c r="G1600" t="s">
        <v>40</v>
      </c>
      <c r="H1600" s="1">
        <v>46039.672662037039</v>
      </c>
      <c r="I1600" t="b">
        <v>0</v>
      </c>
      <c r="J1600" t="b">
        <v>0</v>
      </c>
      <c r="K1600" t="s">
        <v>40</v>
      </c>
      <c r="L1600" t="s">
        <v>60</v>
      </c>
      <c r="M1600">
        <v>47500</v>
      </c>
      <c r="N1600"/>
      <c r="O1600" t="s">
        <v>7459</v>
      </c>
      <c r="P1600" t="s">
        <v>7460</v>
      </c>
    </row>
    <row r="1601" spans="1:16" x14ac:dyDescent="0.35">
      <c r="A1601" t="s">
        <v>2</v>
      </c>
      <c r="B1601" t="s">
        <v>7461</v>
      </c>
      <c r="C1601" t="s">
        <v>952</v>
      </c>
      <c r="D1601" t="s">
        <v>4526</v>
      </c>
      <c r="E1601" t="s">
        <v>59</v>
      </c>
      <c r="F1601" t="b">
        <v>0</v>
      </c>
      <c r="G1601" t="s">
        <v>68</v>
      </c>
      <c r="H1601" s="1">
        <v>46039.708645833343</v>
      </c>
      <c r="I1601" t="b">
        <v>0</v>
      </c>
      <c r="J1601" t="b">
        <v>1</v>
      </c>
      <c r="K1601" t="s">
        <v>41</v>
      </c>
      <c r="L1601" t="s">
        <v>60</v>
      </c>
      <c r="M1601">
        <v>200000</v>
      </c>
      <c r="N1601"/>
      <c r="O1601" t="s">
        <v>7462</v>
      </c>
      <c r="P1601" t="s">
        <v>1738</v>
      </c>
    </row>
    <row r="1602" spans="1:16" x14ac:dyDescent="0.35">
      <c r="A1602" t="s">
        <v>0</v>
      </c>
      <c r="B1602" t="s">
        <v>2666</v>
      </c>
      <c r="C1602" t="s">
        <v>4220</v>
      </c>
      <c r="D1602" t="s">
        <v>4756</v>
      </c>
      <c r="E1602" t="s">
        <v>59</v>
      </c>
      <c r="F1602" t="b">
        <v>0</v>
      </c>
      <c r="G1602" t="s">
        <v>89</v>
      </c>
      <c r="H1602" s="1">
        <v>46039.708784722221</v>
      </c>
      <c r="I1602" t="b">
        <v>1</v>
      </c>
      <c r="J1602" t="b">
        <v>0</v>
      </c>
      <c r="K1602" t="s">
        <v>41</v>
      </c>
      <c r="L1602" t="s">
        <v>60</v>
      </c>
      <c r="M1602">
        <v>135000</v>
      </c>
      <c r="N1602"/>
      <c r="O1602" t="s">
        <v>7463</v>
      </c>
      <c r="P1602" t="s">
        <v>464</v>
      </c>
    </row>
    <row r="1603" spans="1:16" x14ac:dyDescent="0.35">
      <c r="A1603" t="s">
        <v>1</v>
      </c>
      <c r="B1603" t="s">
        <v>7464</v>
      </c>
      <c r="C1603" t="s">
        <v>147</v>
      </c>
      <c r="D1603" t="s">
        <v>4526</v>
      </c>
      <c r="E1603" t="s">
        <v>59</v>
      </c>
      <c r="F1603" t="b">
        <v>0</v>
      </c>
      <c r="G1603" t="s">
        <v>65</v>
      </c>
      <c r="H1603" s="1">
        <v>46039.709560185183</v>
      </c>
      <c r="I1603" t="b">
        <v>0</v>
      </c>
      <c r="J1603" t="b">
        <v>0</v>
      </c>
      <c r="K1603" t="s">
        <v>41</v>
      </c>
      <c r="L1603" t="s">
        <v>60</v>
      </c>
      <c r="M1603">
        <v>132500</v>
      </c>
      <c r="N1603"/>
      <c r="O1603" t="s">
        <v>7465</v>
      </c>
      <c r="P1603" t="s">
        <v>7466</v>
      </c>
    </row>
    <row r="1604" spans="1:16" x14ac:dyDescent="0.35">
      <c r="A1604" t="s">
        <v>6</v>
      </c>
      <c r="B1604" t="s">
        <v>7467</v>
      </c>
      <c r="C1604" t="s">
        <v>162</v>
      </c>
      <c r="D1604" t="s">
        <v>4756</v>
      </c>
      <c r="E1604" t="s">
        <v>59</v>
      </c>
      <c r="F1604" t="b">
        <v>0</v>
      </c>
      <c r="G1604" t="s">
        <v>73</v>
      </c>
      <c r="H1604" s="1">
        <v>46039.750219907408</v>
      </c>
      <c r="I1604" t="b">
        <v>0</v>
      </c>
      <c r="J1604" t="b">
        <v>1</v>
      </c>
      <c r="K1604" t="s">
        <v>41</v>
      </c>
      <c r="L1604" t="s">
        <v>60</v>
      </c>
      <c r="M1604">
        <v>202312.5</v>
      </c>
      <c r="N1604"/>
      <c r="O1604" t="s">
        <v>596</v>
      </c>
      <c r="P1604" t="s">
        <v>7468</v>
      </c>
    </row>
    <row r="1605" spans="1:16" x14ac:dyDescent="0.35">
      <c r="A1605" t="s">
        <v>2</v>
      </c>
      <c r="B1605" t="s">
        <v>7358</v>
      </c>
      <c r="C1605" t="s">
        <v>112</v>
      </c>
      <c r="D1605" t="s">
        <v>4526</v>
      </c>
      <c r="E1605" t="s">
        <v>621</v>
      </c>
      <c r="F1605" t="b">
        <v>0</v>
      </c>
      <c r="G1605" t="s">
        <v>65</v>
      </c>
      <c r="H1605" s="1">
        <v>46039.750567129631</v>
      </c>
      <c r="I1605" t="b">
        <v>0</v>
      </c>
      <c r="J1605" t="b">
        <v>0</v>
      </c>
      <c r="K1605" t="s">
        <v>41</v>
      </c>
      <c r="L1605" t="s">
        <v>74</v>
      </c>
      <c r="M1605"/>
      <c r="N1605">
        <v>38.625</v>
      </c>
      <c r="O1605" t="s">
        <v>3028</v>
      </c>
      <c r="P1605" t="s">
        <v>7469</v>
      </c>
    </row>
    <row r="1606" spans="1:16" x14ac:dyDescent="0.35">
      <c r="A1606" t="s">
        <v>1</v>
      </c>
      <c r="B1606" t="s">
        <v>316</v>
      </c>
      <c r="C1606" t="s">
        <v>198</v>
      </c>
      <c r="D1606" t="s">
        <v>4526</v>
      </c>
      <c r="E1606" t="s">
        <v>88</v>
      </c>
      <c r="F1606" t="b">
        <v>0</v>
      </c>
      <c r="G1606" t="s">
        <v>65</v>
      </c>
      <c r="H1606" s="1">
        <v>46039.792916666673</v>
      </c>
      <c r="I1606" t="b">
        <v>0</v>
      </c>
      <c r="J1606" t="b">
        <v>1</v>
      </c>
      <c r="K1606" t="s">
        <v>41</v>
      </c>
      <c r="L1606" t="s">
        <v>60</v>
      </c>
      <c r="M1606">
        <v>152500</v>
      </c>
      <c r="N1606"/>
      <c r="O1606" t="s">
        <v>1459</v>
      </c>
      <c r="P1606" t="s">
        <v>7470</v>
      </c>
    </row>
    <row r="1607" spans="1:16" x14ac:dyDescent="0.35">
      <c r="A1607" t="s">
        <v>1</v>
      </c>
      <c r="B1607" t="s">
        <v>7471</v>
      </c>
      <c r="C1607" t="s">
        <v>612</v>
      </c>
      <c r="D1607" t="s">
        <v>4756</v>
      </c>
      <c r="E1607" t="s">
        <v>59</v>
      </c>
      <c r="F1607" t="b">
        <v>0</v>
      </c>
      <c r="G1607" t="s">
        <v>65</v>
      </c>
      <c r="H1607" s="1">
        <v>46039.793020833327</v>
      </c>
      <c r="I1607" t="b">
        <v>0</v>
      </c>
      <c r="J1607" t="b">
        <v>0</v>
      </c>
      <c r="K1607" t="s">
        <v>41</v>
      </c>
      <c r="L1607" t="s">
        <v>60</v>
      </c>
      <c r="M1607">
        <v>135000</v>
      </c>
      <c r="N1607"/>
      <c r="O1607" t="s">
        <v>3085</v>
      </c>
      <c r="P1607" t="s">
        <v>7472</v>
      </c>
    </row>
    <row r="1608" spans="1:16" x14ac:dyDescent="0.35">
      <c r="A1608" t="s">
        <v>3</v>
      </c>
      <c r="B1608" t="s">
        <v>7473</v>
      </c>
      <c r="C1608" t="s">
        <v>13</v>
      </c>
      <c r="D1608" t="s">
        <v>4637</v>
      </c>
      <c r="E1608" t="s">
        <v>59</v>
      </c>
      <c r="F1608" t="b">
        <v>0</v>
      </c>
      <c r="G1608" t="s">
        <v>13</v>
      </c>
      <c r="H1608" s="1">
        <v>46039.813321759262</v>
      </c>
      <c r="I1608" t="b">
        <v>1</v>
      </c>
      <c r="J1608" t="b">
        <v>0</v>
      </c>
      <c r="K1608" t="s">
        <v>13</v>
      </c>
      <c r="L1608" t="s">
        <v>74</v>
      </c>
      <c r="M1608"/>
      <c r="N1608">
        <v>38</v>
      </c>
      <c r="O1608" t="s">
        <v>4596</v>
      </c>
    </row>
    <row r="1609" spans="1:16" x14ac:dyDescent="0.35">
      <c r="A1609" t="s">
        <v>0</v>
      </c>
      <c r="B1609" t="s">
        <v>7474</v>
      </c>
      <c r="C1609" t="s">
        <v>1614</v>
      </c>
      <c r="D1609" t="s">
        <v>4526</v>
      </c>
      <c r="E1609" t="s">
        <v>59</v>
      </c>
      <c r="F1609" t="b">
        <v>0</v>
      </c>
      <c r="G1609" t="s">
        <v>89</v>
      </c>
      <c r="H1609" s="1">
        <v>46039.833819444437</v>
      </c>
      <c r="I1609" t="b">
        <v>0</v>
      </c>
      <c r="J1609" t="b">
        <v>1</v>
      </c>
      <c r="K1609" t="s">
        <v>41</v>
      </c>
      <c r="L1609" t="s">
        <v>60</v>
      </c>
      <c r="M1609">
        <v>120500</v>
      </c>
      <c r="N1609"/>
      <c r="O1609" t="s">
        <v>2867</v>
      </c>
    </row>
    <row r="1610" spans="1:16" x14ac:dyDescent="0.35">
      <c r="A1610" t="s">
        <v>0</v>
      </c>
      <c r="B1610" t="s">
        <v>1504</v>
      </c>
      <c r="C1610" t="s">
        <v>373</v>
      </c>
      <c r="D1610" t="s">
        <v>2360</v>
      </c>
      <c r="E1610" t="s">
        <v>59</v>
      </c>
      <c r="F1610" t="b">
        <v>0</v>
      </c>
      <c r="G1610" t="s">
        <v>63</v>
      </c>
      <c r="H1610" s="1">
        <v>46039.899895833332</v>
      </c>
      <c r="I1610" t="b">
        <v>1</v>
      </c>
      <c r="J1610" t="b">
        <v>1</v>
      </c>
      <c r="K1610" t="s">
        <v>41</v>
      </c>
      <c r="L1610" t="s">
        <v>60</v>
      </c>
      <c r="M1610">
        <v>50000</v>
      </c>
      <c r="N1610"/>
      <c r="O1610" t="s">
        <v>7475</v>
      </c>
      <c r="P1610" t="s">
        <v>7476</v>
      </c>
    </row>
    <row r="1611" spans="1:16" x14ac:dyDescent="0.35">
      <c r="A1611" t="s">
        <v>0</v>
      </c>
      <c r="B1611" t="s">
        <v>7477</v>
      </c>
      <c r="C1611" t="s">
        <v>4313</v>
      </c>
      <c r="D1611" t="s">
        <v>4756</v>
      </c>
      <c r="E1611" t="s">
        <v>59</v>
      </c>
      <c r="F1611" t="b">
        <v>0</v>
      </c>
      <c r="G1611" t="s">
        <v>68</v>
      </c>
      <c r="H1611" s="1">
        <v>46039.916979166657</v>
      </c>
      <c r="I1611" t="b">
        <v>0</v>
      </c>
      <c r="J1611" t="b">
        <v>1</v>
      </c>
      <c r="K1611" t="s">
        <v>41</v>
      </c>
      <c r="L1611" t="s">
        <v>60</v>
      </c>
      <c r="M1611">
        <v>146500</v>
      </c>
      <c r="N1611"/>
      <c r="O1611" t="s">
        <v>2198</v>
      </c>
      <c r="P1611" t="s">
        <v>133</v>
      </c>
    </row>
    <row r="1612" spans="1:16" x14ac:dyDescent="0.35">
      <c r="A1612" t="s">
        <v>1</v>
      </c>
      <c r="B1612" t="s">
        <v>2468</v>
      </c>
      <c r="C1612" t="s">
        <v>373</v>
      </c>
      <c r="D1612" t="s">
        <v>2360</v>
      </c>
      <c r="E1612" t="s">
        <v>59</v>
      </c>
      <c r="F1612" t="b">
        <v>0</v>
      </c>
      <c r="G1612" t="s">
        <v>65</v>
      </c>
      <c r="H1612" s="1">
        <v>46039.918182870373</v>
      </c>
      <c r="I1612" t="b">
        <v>0</v>
      </c>
      <c r="J1612" t="b">
        <v>1</v>
      </c>
      <c r="K1612" t="s">
        <v>41</v>
      </c>
      <c r="L1612" t="s">
        <v>74</v>
      </c>
      <c r="M1612"/>
      <c r="N1612">
        <v>60</v>
      </c>
      <c r="O1612" t="s">
        <v>2182</v>
      </c>
      <c r="P1612" t="s">
        <v>7478</v>
      </c>
    </row>
    <row r="1613" spans="1:16" x14ac:dyDescent="0.35">
      <c r="A1613" t="s">
        <v>7</v>
      </c>
      <c r="B1613" t="s">
        <v>7479</v>
      </c>
      <c r="C1613" t="s">
        <v>326</v>
      </c>
      <c r="D1613" t="s">
        <v>4756</v>
      </c>
      <c r="E1613" t="s">
        <v>59</v>
      </c>
      <c r="F1613" t="b">
        <v>0</v>
      </c>
      <c r="G1613" t="s">
        <v>77</v>
      </c>
      <c r="H1613" s="1">
        <v>46040.000115740739</v>
      </c>
      <c r="I1613" t="b">
        <v>1</v>
      </c>
      <c r="J1613" t="b">
        <v>1</v>
      </c>
      <c r="K1613" t="s">
        <v>41</v>
      </c>
      <c r="L1613" t="s">
        <v>60</v>
      </c>
      <c r="M1613">
        <v>135000</v>
      </c>
      <c r="N1613"/>
      <c r="O1613" t="s">
        <v>7480</v>
      </c>
      <c r="P1613" t="s">
        <v>7481</v>
      </c>
    </row>
    <row r="1614" spans="1:16" x14ac:dyDescent="0.35">
      <c r="A1614" t="s">
        <v>2</v>
      </c>
      <c r="B1614" t="s">
        <v>7482</v>
      </c>
      <c r="C1614" t="s">
        <v>181</v>
      </c>
      <c r="D1614" t="s">
        <v>3173</v>
      </c>
      <c r="E1614" t="s">
        <v>59</v>
      </c>
      <c r="F1614" t="b">
        <v>0</v>
      </c>
      <c r="G1614" t="s">
        <v>89</v>
      </c>
      <c r="H1614" s="1">
        <v>46040.001111111109</v>
      </c>
      <c r="I1614" t="b">
        <v>1</v>
      </c>
      <c r="J1614" t="b">
        <v>0</v>
      </c>
      <c r="K1614" t="s">
        <v>41</v>
      </c>
      <c r="L1614" t="s">
        <v>60</v>
      </c>
      <c r="M1614">
        <v>104500</v>
      </c>
      <c r="N1614"/>
      <c r="O1614" t="s">
        <v>371</v>
      </c>
      <c r="P1614" t="s">
        <v>2284</v>
      </c>
    </row>
    <row r="1615" spans="1:16" x14ac:dyDescent="0.35">
      <c r="A1615" t="s">
        <v>0</v>
      </c>
      <c r="B1615" t="s">
        <v>7483</v>
      </c>
      <c r="C1615" t="s">
        <v>19</v>
      </c>
      <c r="D1615" t="s">
        <v>4518</v>
      </c>
      <c r="E1615" t="s">
        <v>621</v>
      </c>
      <c r="F1615" t="b">
        <v>0</v>
      </c>
      <c r="G1615" t="s">
        <v>19</v>
      </c>
      <c r="H1615" s="1">
        <v>46040.00340277778</v>
      </c>
      <c r="I1615" t="b">
        <v>0</v>
      </c>
      <c r="J1615" t="b">
        <v>0</v>
      </c>
      <c r="K1615" t="s">
        <v>19</v>
      </c>
      <c r="L1615" t="s">
        <v>60</v>
      </c>
      <c r="M1615">
        <v>50000</v>
      </c>
      <c r="N1615"/>
      <c r="O1615" t="s">
        <v>4519</v>
      </c>
    </row>
    <row r="1616" spans="1:16" x14ac:dyDescent="0.35">
      <c r="A1616" t="s">
        <v>0</v>
      </c>
      <c r="B1616" t="s">
        <v>7484</v>
      </c>
      <c r="C1616" t="s">
        <v>19</v>
      </c>
      <c r="D1616" t="s">
        <v>4518</v>
      </c>
      <c r="E1616" t="s">
        <v>621</v>
      </c>
      <c r="F1616" t="b">
        <v>0</v>
      </c>
      <c r="G1616" t="s">
        <v>19</v>
      </c>
      <c r="H1616" s="1">
        <v>46040.00340277778</v>
      </c>
      <c r="I1616" t="b">
        <v>1</v>
      </c>
      <c r="J1616" t="b">
        <v>0</v>
      </c>
      <c r="K1616" t="s">
        <v>19</v>
      </c>
      <c r="L1616" t="s">
        <v>60</v>
      </c>
      <c r="M1616">
        <v>50000</v>
      </c>
      <c r="N1616"/>
      <c r="O1616" t="s">
        <v>4519</v>
      </c>
      <c r="P1616" t="s">
        <v>1738</v>
      </c>
    </row>
    <row r="1617" spans="1:16" x14ac:dyDescent="0.35">
      <c r="A1617" t="s">
        <v>3</v>
      </c>
      <c r="B1617" t="s">
        <v>3</v>
      </c>
      <c r="C1617" t="s">
        <v>5154</v>
      </c>
      <c r="D1617" t="s">
        <v>3761</v>
      </c>
      <c r="E1617" t="s">
        <v>59</v>
      </c>
      <c r="F1617" t="b">
        <v>0</v>
      </c>
      <c r="G1617" t="s">
        <v>40</v>
      </c>
      <c r="H1617" s="1">
        <v>46040.006030092591</v>
      </c>
      <c r="I1617" t="b">
        <v>0</v>
      </c>
      <c r="J1617" t="b">
        <v>0</v>
      </c>
      <c r="K1617" t="s">
        <v>40</v>
      </c>
      <c r="L1617" t="s">
        <v>60</v>
      </c>
      <c r="M1617">
        <v>45000</v>
      </c>
      <c r="N1617"/>
      <c r="O1617" t="s">
        <v>7485</v>
      </c>
      <c r="P1617" t="s">
        <v>7486</v>
      </c>
    </row>
    <row r="1618" spans="1:16" x14ac:dyDescent="0.35">
      <c r="A1618" t="s">
        <v>1</v>
      </c>
      <c r="B1618" t="s">
        <v>7487</v>
      </c>
      <c r="C1618" t="s">
        <v>6956</v>
      </c>
      <c r="D1618" t="s">
        <v>4515</v>
      </c>
      <c r="E1618" t="s">
        <v>59</v>
      </c>
      <c r="F1618" t="b">
        <v>0</v>
      </c>
      <c r="G1618" t="s">
        <v>40</v>
      </c>
      <c r="H1618" s="1">
        <v>46040.006099537037</v>
      </c>
      <c r="I1618" t="b">
        <v>0</v>
      </c>
      <c r="J1618" t="b">
        <v>0</v>
      </c>
      <c r="K1618" t="s">
        <v>40</v>
      </c>
      <c r="L1618" t="s">
        <v>60</v>
      </c>
      <c r="M1618">
        <v>70000</v>
      </c>
      <c r="N1618"/>
      <c r="O1618" t="s">
        <v>7488</v>
      </c>
      <c r="P1618" t="s">
        <v>3299</v>
      </c>
    </row>
    <row r="1619" spans="1:16" x14ac:dyDescent="0.35">
      <c r="A1619" t="s">
        <v>0</v>
      </c>
      <c r="B1619" t="s">
        <v>7489</v>
      </c>
      <c r="C1619" t="s">
        <v>1538</v>
      </c>
      <c r="D1619" t="s">
        <v>4526</v>
      </c>
      <c r="E1619" t="s">
        <v>59</v>
      </c>
      <c r="F1619" t="b">
        <v>0</v>
      </c>
      <c r="G1619" t="s">
        <v>68</v>
      </c>
      <c r="H1619" s="1">
        <v>46040.041979166657</v>
      </c>
      <c r="I1619" t="b">
        <v>0</v>
      </c>
      <c r="J1619" t="b">
        <v>1</v>
      </c>
      <c r="K1619" t="s">
        <v>41</v>
      </c>
      <c r="L1619" t="s">
        <v>74</v>
      </c>
      <c r="M1619"/>
      <c r="N1619">
        <v>31.925000000000001</v>
      </c>
      <c r="O1619" t="s">
        <v>4548</v>
      </c>
    </row>
    <row r="1620" spans="1:16" x14ac:dyDescent="0.35">
      <c r="A1620" t="s">
        <v>0</v>
      </c>
      <c r="B1620" t="s">
        <v>7490</v>
      </c>
      <c r="C1620" t="s">
        <v>76</v>
      </c>
      <c r="D1620" t="s">
        <v>4526</v>
      </c>
      <c r="E1620" t="s">
        <v>132</v>
      </c>
      <c r="F1620" t="b">
        <v>1</v>
      </c>
      <c r="G1620" t="s">
        <v>13</v>
      </c>
      <c r="H1620" s="1">
        <v>46040.104988425926</v>
      </c>
      <c r="I1620" t="b">
        <v>1</v>
      </c>
      <c r="J1620" t="b">
        <v>0</v>
      </c>
      <c r="K1620" t="s">
        <v>13</v>
      </c>
      <c r="L1620" t="s">
        <v>74</v>
      </c>
      <c r="M1620"/>
      <c r="N1620">
        <v>65</v>
      </c>
      <c r="O1620" t="s">
        <v>5046</v>
      </c>
    </row>
    <row r="1621" spans="1:16" x14ac:dyDescent="0.35">
      <c r="A1621" t="s">
        <v>1</v>
      </c>
      <c r="B1621" t="s">
        <v>1302</v>
      </c>
      <c r="C1621" t="s">
        <v>335</v>
      </c>
      <c r="D1621" t="s">
        <v>4587</v>
      </c>
      <c r="E1621" t="s">
        <v>59</v>
      </c>
      <c r="F1621" t="b">
        <v>0</v>
      </c>
      <c r="G1621" t="s">
        <v>65</v>
      </c>
      <c r="H1621" s="1">
        <v>46040.37604166667</v>
      </c>
      <c r="I1621" t="b">
        <v>0</v>
      </c>
      <c r="J1621" t="b">
        <v>1</v>
      </c>
      <c r="K1621" t="s">
        <v>41</v>
      </c>
      <c r="L1621" t="s">
        <v>60</v>
      </c>
      <c r="M1621">
        <v>208500</v>
      </c>
      <c r="N1621"/>
      <c r="O1621" t="s">
        <v>7491</v>
      </c>
      <c r="P1621" t="s">
        <v>7351</v>
      </c>
    </row>
    <row r="1622" spans="1:16" x14ac:dyDescent="0.35">
      <c r="A1622" t="s">
        <v>2</v>
      </c>
      <c r="B1622" t="s">
        <v>7492</v>
      </c>
      <c r="C1622" t="s">
        <v>76</v>
      </c>
      <c r="D1622" t="s">
        <v>5251</v>
      </c>
      <c r="E1622" t="s">
        <v>132</v>
      </c>
      <c r="F1622" t="b">
        <v>1</v>
      </c>
      <c r="G1622" t="s">
        <v>13</v>
      </c>
      <c r="H1622" s="1">
        <v>46040.380844907413</v>
      </c>
      <c r="I1622" t="b">
        <v>0</v>
      </c>
      <c r="J1622" t="b">
        <v>0</v>
      </c>
      <c r="K1622" t="s">
        <v>13</v>
      </c>
      <c r="L1622" t="s">
        <v>60</v>
      </c>
      <c r="M1622">
        <v>114000</v>
      </c>
      <c r="N1622"/>
      <c r="O1622" t="s">
        <v>7493</v>
      </c>
      <c r="P1622" t="s">
        <v>7494</v>
      </c>
    </row>
    <row r="1623" spans="1:16" x14ac:dyDescent="0.35">
      <c r="A1623" t="s">
        <v>4</v>
      </c>
      <c r="B1623" t="s">
        <v>7495</v>
      </c>
      <c r="C1623" t="s">
        <v>5497</v>
      </c>
      <c r="D1623" t="s">
        <v>2360</v>
      </c>
      <c r="E1623" t="s">
        <v>72</v>
      </c>
      <c r="F1623" t="b">
        <v>0</v>
      </c>
      <c r="G1623" t="s">
        <v>77</v>
      </c>
      <c r="H1623" s="1">
        <v>46040.417928240742</v>
      </c>
      <c r="I1623" t="b">
        <v>0</v>
      </c>
      <c r="J1623" t="b">
        <v>1</v>
      </c>
      <c r="K1623" t="s">
        <v>41</v>
      </c>
      <c r="L1623" t="s">
        <v>60</v>
      </c>
      <c r="M1623">
        <v>135000</v>
      </c>
      <c r="N1623"/>
      <c r="O1623" t="s">
        <v>424</v>
      </c>
      <c r="P1623" t="s">
        <v>7496</v>
      </c>
    </row>
    <row r="1624" spans="1:16" x14ac:dyDescent="0.35">
      <c r="A1624" t="s">
        <v>0</v>
      </c>
      <c r="B1624" t="s">
        <v>7497</v>
      </c>
      <c r="C1624" t="s">
        <v>76</v>
      </c>
      <c r="D1624" t="s">
        <v>5251</v>
      </c>
      <c r="E1624" t="s">
        <v>59</v>
      </c>
      <c r="F1624" t="b">
        <v>1</v>
      </c>
      <c r="G1624" t="s">
        <v>34</v>
      </c>
      <c r="H1624" s="1">
        <v>46040.419583333343</v>
      </c>
      <c r="I1624" t="b">
        <v>1</v>
      </c>
      <c r="J1624" t="b">
        <v>0</v>
      </c>
      <c r="K1624" t="s">
        <v>34</v>
      </c>
      <c r="L1624" t="s">
        <v>60</v>
      </c>
      <c r="M1624">
        <v>570000</v>
      </c>
      <c r="N1624"/>
      <c r="O1624" t="s">
        <v>7498</v>
      </c>
      <c r="P1624" t="s">
        <v>802</v>
      </c>
    </row>
    <row r="1625" spans="1:16" x14ac:dyDescent="0.35">
      <c r="A1625" t="s">
        <v>6</v>
      </c>
      <c r="B1625" t="s">
        <v>7406</v>
      </c>
      <c r="C1625" t="s">
        <v>7499</v>
      </c>
      <c r="D1625" t="s">
        <v>4587</v>
      </c>
      <c r="E1625" t="s">
        <v>59</v>
      </c>
      <c r="F1625" t="b">
        <v>0</v>
      </c>
      <c r="G1625" t="s">
        <v>77</v>
      </c>
      <c r="H1625" s="1">
        <v>46040.458483796298</v>
      </c>
      <c r="I1625" t="b">
        <v>0</v>
      </c>
      <c r="J1625" t="b">
        <v>0</v>
      </c>
      <c r="K1625" t="s">
        <v>41</v>
      </c>
      <c r="L1625" t="s">
        <v>60</v>
      </c>
      <c r="M1625">
        <v>150000</v>
      </c>
      <c r="N1625"/>
      <c r="O1625" t="s">
        <v>4277</v>
      </c>
      <c r="P1625" t="s">
        <v>7407</v>
      </c>
    </row>
    <row r="1626" spans="1:16" x14ac:dyDescent="0.35">
      <c r="A1626" t="s">
        <v>5</v>
      </c>
      <c r="B1626" t="s">
        <v>5</v>
      </c>
      <c r="C1626" t="s">
        <v>75</v>
      </c>
      <c r="D1626" t="s">
        <v>4526</v>
      </c>
      <c r="E1626" t="s">
        <v>59</v>
      </c>
      <c r="F1626" t="b">
        <v>0</v>
      </c>
      <c r="G1626" t="s">
        <v>65</v>
      </c>
      <c r="H1626" s="1">
        <v>46040.501087962963</v>
      </c>
      <c r="I1626" t="b">
        <v>1</v>
      </c>
      <c r="J1626" t="b">
        <v>1</v>
      </c>
      <c r="K1626" t="s">
        <v>41</v>
      </c>
      <c r="L1626" t="s">
        <v>60</v>
      </c>
      <c r="M1626">
        <v>170000.4</v>
      </c>
      <c r="N1626"/>
      <c r="O1626" t="s">
        <v>7500</v>
      </c>
      <c r="P1626" t="s">
        <v>7501</v>
      </c>
    </row>
    <row r="1627" spans="1:16" x14ac:dyDescent="0.35">
      <c r="A1627" t="s">
        <v>1</v>
      </c>
      <c r="B1627" t="s">
        <v>7502</v>
      </c>
      <c r="C1627" t="s">
        <v>142</v>
      </c>
      <c r="D1627" t="s">
        <v>4526</v>
      </c>
      <c r="E1627" t="s">
        <v>59</v>
      </c>
      <c r="F1627" t="b">
        <v>0</v>
      </c>
      <c r="G1627" t="s">
        <v>77</v>
      </c>
      <c r="H1627" s="1">
        <v>46040.542962962973</v>
      </c>
      <c r="I1627" t="b">
        <v>0</v>
      </c>
      <c r="J1627" t="b">
        <v>1</v>
      </c>
      <c r="K1627" t="s">
        <v>41</v>
      </c>
      <c r="L1627" t="s">
        <v>60</v>
      </c>
      <c r="M1627">
        <v>129932</v>
      </c>
      <c r="N1627"/>
      <c r="O1627" t="s">
        <v>3654</v>
      </c>
      <c r="P1627" t="s">
        <v>7503</v>
      </c>
    </row>
    <row r="1628" spans="1:16" x14ac:dyDescent="0.35">
      <c r="A1628" t="s">
        <v>0</v>
      </c>
      <c r="B1628" t="s">
        <v>7504</v>
      </c>
      <c r="C1628" t="s">
        <v>2649</v>
      </c>
      <c r="D1628" t="s">
        <v>4531</v>
      </c>
      <c r="E1628" t="s">
        <v>59</v>
      </c>
      <c r="F1628" t="b">
        <v>0</v>
      </c>
      <c r="G1628" t="s">
        <v>39</v>
      </c>
      <c r="H1628" s="1">
        <v>46040.548020833332</v>
      </c>
      <c r="I1628" t="b">
        <v>0</v>
      </c>
      <c r="J1628" t="b">
        <v>0</v>
      </c>
      <c r="K1628" t="s">
        <v>39</v>
      </c>
      <c r="L1628" t="s">
        <v>60</v>
      </c>
      <c r="M1628">
        <v>120000</v>
      </c>
      <c r="N1628"/>
      <c r="O1628" t="s">
        <v>7505</v>
      </c>
    </row>
    <row r="1629" spans="1:16" x14ac:dyDescent="0.35">
      <c r="A1629" t="s">
        <v>9</v>
      </c>
      <c r="B1629" t="s">
        <v>7506</v>
      </c>
      <c r="C1629" t="s">
        <v>1417</v>
      </c>
      <c r="D1629" t="s">
        <v>4531</v>
      </c>
      <c r="E1629" t="s">
        <v>59</v>
      </c>
      <c r="F1629" t="b">
        <v>0</v>
      </c>
      <c r="G1629" t="s">
        <v>39</v>
      </c>
      <c r="H1629" s="1">
        <v>46040.548182870371</v>
      </c>
      <c r="I1629" t="b">
        <v>1</v>
      </c>
      <c r="J1629" t="b">
        <v>0</v>
      </c>
      <c r="K1629" t="s">
        <v>39</v>
      </c>
      <c r="L1629" t="s">
        <v>60</v>
      </c>
      <c r="M1629">
        <v>150000</v>
      </c>
      <c r="N1629"/>
      <c r="O1629" t="s">
        <v>7507</v>
      </c>
      <c r="P1629" t="s">
        <v>1165</v>
      </c>
    </row>
    <row r="1630" spans="1:16" x14ac:dyDescent="0.35">
      <c r="A1630" t="s">
        <v>4</v>
      </c>
      <c r="B1630" t="s">
        <v>7508</v>
      </c>
      <c r="C1630" t="s">
        <v>6036</v>
      </c>
      <c r="D1630" t="s">
        <v>4531</v>
      </c>
      <c r="E1630" t="s">
        <v>59</v>
      </c>
      <c r="F1630" t="b">
        <v>0</v>
      </c>
      <c r="G1630" t="s">
        <v>6037</v>
      </c>
      <c r="H1630" s="1">
        <v>46040.554328703707</v>
      </c>
      <c r="I1630" t="b">
        <v>0</v>
      </c>
      <c r="J1630" t="b">
        <v>0</v>
      </c>
      <c r="K1630" t="s">
        <v>6037</v>
      </c>
      <c r="L1630" t="s">
        <v>60</v>
      </c>
      <c r="M1630">
        <v>39480</v>
      </c>
      <c r="N1630"/>
      <c r="O1630" t="s">
        <v>4960</v>
      </c>
      <c r="P1630" t="s">
        <v>7509</v>
      </c>
    </row>
    <row r="1631" spans="1:16" x14ac:dyDescent="0.35">
      <c r="A1631" t="s">
        <v>1</v>
      </c>
      <c r="B1631" t="s">
        <v>629</v>
      </c>
      <c r="C1631" t="s">
        <v>2176</v>
      </c>
      <c r="D1631" t="s">
        <v>4751</v>
      </c>
      <c r="E1631" t="s">
        <v>59</v>
      </c>
      <c r="F1631" t="b">
        <v>0</v>
      </c>
      <c r="G1631" t="s">
        <v>77</v>
      </c>
      <c r="H1631" s="1">
        <v>46040.584652777783</v>
      </c>
      <c r="I1631" t="b">
        <v>0</v>
      </c>
      <c r="J1631" t="b">
        <v>0</v>
      </c>
      <c r="K1631" t="s">
        <v>41</v>
      </c>
      <c r="L1631" t="s">
        <v>60</v>
      </c>
      <c r="M1631">
        <v>75000</v>
      </c>
      <c r="N1631"/>
      <c r="O1631" t="s">
        <v>7510</v>
      </c>
      <c r="P1631" t="s">
        <v>7511</v>
      </c>
    </row>
    <row r="1632" spans="1:16" x14ac:dyDescent="0.35">
      <c r="A1632" t="s">
        <v>2</v>
      </c>
      <c r="B1632" t="s">
        <v>7512</v>
      </c>
      <c r="C1632" t="s">
        <v>194</v>
      </c>
      <c r="D1632" t="s">
        <v>4562</v>
      </c>
      <c r="E1632" t="s">
        <v>59</v>
      </c>
      <c r="F1632" t="b">
        <v>0</v>
      </c>
      <c r="G1632" t="s">
        <v>65</v>
      </c>
      <c r="H1632" s="1">
        <v>46040.625567129631</v>
      </c>
      <c r="I1632" t="b">
        <v>0</v>
      </c>
      <c r="J1632" t="b">
        <v>1</v>
      </c>
      <c r="K1632" t="s">
        <v>41</v>
      </c>
      <c r="L1632" t="s">
        <v>60</v>
      </c>
      <c r="M1632">
        <v>145500</v>
      </c>
      <c r="N1632"/>
      <c r="O1632" t="s">
        <v>226</v>
      </c>
      <c r="P1632" t="s">
        <v>7513</v>
      </c>
    </row>
    <row r="1633" spans="1:16" x14ac:dyDescent="0.35">
      <c r="A1633" t="s">
        <v>0</v>
      </c>
      <c r="B1633" t="s">
        <v>0</v>
      </c>
      <c r="C1633" t="s">
        <v>3611</v>
      </c>
      <c r="D1633" t="s">
        <v>2360</v>
      </c>
      <c r="E1633" t="s">
        <v>59</v>
      </c>
      <c r="F1633" t="b">
        <v>0</v>
      </c>
      <c r="G1633" t="s">
        <v>68</v>
      </c>
      <c r="H1633" s="1">
        <v>46040.625844907408</v>
      </c>
      <c r="I1633" t="b">
        <v>0</v>
      </c>
      <c r="J1633" t="b">
        <v>1</v>
      </c>
      <c r="K1633" t="s">
        <v>41</v>
      </c>
      <c r="L1633" t="s">
        <v>60</v>
      </c>
      <c r="M1633">
        <v>85000</v>
      </c>
      <c r="N1633"/>
      <c r="O1633" t="s">
        <v>7514</v>
      </c>
      <c r="P1633" t="s">
        <v>3996</v>
      </c>
    </row>
    <row r="1634" spans="1:16" x14ac:dyDescent="0.35">
      <c r="A1634" t="s">
        <v>1</v>
      </c>
      <c r="B1634" t="s">
        <v>7515</v>
      </c>
      <c r="C1634" t="s">
        <v>214</v>
      </c>
      <c r="D1634" t="s">
        <v>4756</v>
      </c>
      <c r="E1634" t="s">
        <v>59</v>
      </c>
      <c r="F1634" t="b">
        <v>0</v>
      </c>
      <c r="G1634" t="s">
        <v>65</v>
      </c>
      <c r="H1634" s="1">
        <v>46040.626064814824</v>
      </c>
      <c r="I1634" t="b">
        <v>0</v>
      </c>
      <c r="J1634" t="b">
        <v>1</v>
      </c>
      <c r="K1634" t="s">
        <v>41</v>
      </c>
      <c r="L1634" t="s">
        <v>60</v>
      </c>
      <c r="M1634">
        <v>167500</v>
      </c>
      <c r="N1634"/>
      <c r="O1634" t="s">
        <v>879</v>
      </c>
      <c r="P1634" t="s">
        <v>7516</v>
      </c>
    </row>
    <row r="1635" spans="1:16" x14ac:dyDescent="0.35">
      <c r="A1635" t="s">
        <v>8</v>
      </c>
      <c r="B1635" t="s">
        <v>4001</v>
      </c>
      <c r="C1635" t="s">
        <v>76</v>
      </c>
      <c r="D1635" t="s">
        <v>4622</v>
      </c>
      <c r="E1635" t="s">
        <v>59</v>
      </c>
      <c r="F1635" t="b">
        <v>1</v>
      </c>
      <c r="G1635" t="s">
        <v>21</v>
      </c>
      <c r="H1635" s="1">
        <v>46040.631331018521</v>
      </c>
      <c r="I1635" t="b">
        <v>0</v>
      </c>
      <c r="J1635" t="b">
        <v>0</v>
      </c>
      <c r="K1635" t="s">
        <v>21</v>
      </c>
      <c r="L1635" t="s">
        <v>60</v>
      </c>
      <c r="M1635">
        <v>300000</v>
      </c>
      <c r="N1635"/>
      <c r="O1635" t="s">
        <v>5326</v>
      </c>
      <c r="P1635" t="s">
        <v>7517</v>
      </c>
    </row>
    <row r="1636" spans="1:16" x14ac:dyDescent="0.35">
      <c r="A1636" t="s">
        <v>4</v>
      </c>
      <c r="B1636" t="s">
        <v>7518</v>
      </c>
      <c r="C1636" t="s">
        <v>76</v>
      </c>
      <c r="D1636" t="s">
        <v>4622</v>
      </c>
      <c r="E1636" t="s">
        <v>59</v>
      </c>
      <c r="F1636" t="b">
        <v>1</v>
      </c>
      <c r="G1636" t="s">
        <v>7519</v>
      </c>
      <c r="H1636" s="1">
        <v>46040.640810185178</v>
      </c>
      <c r="I1636" t="b">
        <v>1</v>
      </c>
      <c r="J1636" t="b">
        <v>0</v>
      </c>
      <c r="K1636" t="s">
        <v>7519</v>
      </c>
      <c r="L1636" t="s">
        <v>60</v>
      </c>
      <c r="M1636">
        <v>250000</v>
      </c>
      <c r="N1636"/>
      <c r="O1636" t="s">
        <v>5326</v>
      </c>
      <c r="P1636" t="s">
        <v>7520</v>
      </c>
    </row>
    <row r="1637" spans="1:16" x14ac:dyDescent="0.35">
      <c r="A1637" t="s">
        <v>8</v>
      </c>
      <c r="B1637" t="s">
        <v>7521</v>
      </c>
      <c r="C1637" t="s">
        <v>76</v>
      </c>
      <c r="D1637" t="s">
        <v>4622</v>
      </c>
      <c r="E1637" t="s">
        <v>59</v>
      </c>
      <c r="F1637" t="b">
        <v>1</v>
      </c>
      <c r="G1637" t="s">
        <v>7519</v>
      </c>
      <c r="H1637" s="1">
        <v>46040.640810185178</v>
      </c>
      <c r="I1637" t="b">
        <v>0</v>
      </c>
      <c r="J1637" t="b">
        <v>0</v>
      </c>
      <c r="K1637" t="s">
        <v>7519</v>
      </c>
      <c r="L1637" t="s">
        <v>60</v>
      </c>
      <c r="M1637">
        <v>330000</v>
      </c>
      <c r="N1637"/>
      <c r="O1637" t="s">
        <v>5326</v>
      </c>
      <c r="P1637" t="s">
        <v>7517</v>
      </c>
    </row>
    <row r="1638" spans="1:16" x14ac:dyDescent="0.35">
      <c r="A1638" t="s">
        <v>0</v>
      </c>
      <c r="B1638" t="s">
        <v>7522</v>
      </c>
      <c r="C1638" t="s">
        <v>3989</v>
      </c>
      <c r="D1638" t="s">
        <v>7523</v>
      </c>
      <c r="E1638" t="s">
        <v>59</v>
      </c>
      <c r="F1638" t="b">
        <v>0</v>
      </c>
      <c r="G1638" t="s">
        <v>63</v>
      </c>
      <c r="H1638" s="1">
        <v>46040.676157407397</v>
      </c>
      <c r="I1638" t="b">
        <v>0</v>
      </c>
      <c r="J1638" t="b">
        <v>0</v>
      </c>
      <c r="K1638" t="s">
        <v>41</v>
      </c>
      <c r="L1638" t="s">
        <v>74</v>
      </c>
      <c r="M1638"/>
      <c r="N1638">
        <v>19</v>
      </c>
      <c r="O1638" t="s">
        <v>3279</v>
      </c>
      <c r="P1638" t="s">
        <v>7524</v>
      </c>
    </row>
    <row r="1639" spans="1:16" x14ac:dyDescent="0.35">
      <c r="A1639" t="s">
        <v>6</v>
      </c>
      <c r="B1639" t="s">
        <v>7525</v>
      </c>
      <c r="C1639" t="s">
        <v>7526</v>
      </c>
      <c r="D1639" t="s">
        <v>4531</v>
      </c>
      <c r="E1639" t="s">
        <v>59</v>
      </c>
      <c r="F1639" t="b">
        <v>0</v>
      </c>
      <c r="G1639" t="s">
        <v>40</v>
      </c>
      <c r="H1639" s="1">
        <v>46040.713194444441</v>
      </c>
      <c r="I1639" t="b">
        <v>0</v>
      </c>
      <c r="J1639" t="b">
        <v>0</v>
      </c>
      <c r="K1639" t="s">
        <v>40</v>
      </c>
      <c r="L1639" t="s">
        <v>60</v>
      </c>
      <c r="M1639">
        <v>70000</v>
      </c>
      <c r="N1639"/>
      <c r="O1639" t="s">
        <v>7527</v>
      </c>
      <c r="P1639" t="s">
        <v>208</v>
      </c>
    </row>
    <row r="1640" spans="1:16" x14ac:dyDescent="0.35">
      <c r="A1640" t="s">
        <v>2</v>
      </c>
      <c r="B1640" t="s">
        <v>7528</v>
      </c>
      <c r="C1640" t="s">
        <v>5273</v>
      </c>
      <c r="D1640" t="s">
        <v>4531</v>
      </c>
      <c r="E1640" t="s">
        <v>59</v>
      </c>
      <c r="F1640" t="b">
        <v>0</v>
      </c>
      <c r="G1640" t="s">
        <v>40</v>
      </c>
      <c r="H1640" s="1">
        <v>46040.713194444441</v>
      </c>
      <c r="I1640" t="b">
        <v>0</v>
      </c>
      <c r="J1640" t="b">
        <v>0</v>
      </c>
      <c r="K1640" t="s">
        <v>40</v>
      </c>
      <c r="L1640" t="s">
        <v>60</v>
      </c>
      <c r="M1640">
        <v>60000</v>
      </c>
      <c r="N1640"/>
      <c r="O1640" t="s">
        <v>7529</v>
      </c>
      <c r="P1640" t="s">
        <v>7530</v>
      </c>
    </row>
    <row r="1641" spans="1:16" x14ac:dyDescent="0.35">
      <c r="A1641" t="s">
        <v>6</v>
      </c>
      <c r="B1641" t="s">
        <v>6</v>
      </c>
      <c r="C1641" t="s">
        <v>7526</v>
      </c>
      <c r="D1641" t="s">
        <v>4531</v>
      </c>
      <c r="E1641" t="s">
        <v>59</v>
      </c>
      <c r="F1641" t="b">
        <v>0</v>
      </c>
      <c r="G1641" t="s">
        <v>40</v>
      </c>
      <c r="H1641" s="1">
        <v>46040.713194444441</v>
      </c>
      <c r="I1641" t="b">
        <v>0</v>
      </c>
      <c r="J1641" t="b">
        <v>0</v>
      </c>
      <c r="K1641" t="s">
        <v>40</v>
      </c>
      <c r="L1641" t="s">
        <v>60</v>
      </c>
      <c r="M1641">
        <v>70000</v>
      </c>
      <c r="N1641"/>
      <c r="O1641" t="s">
        <v>7527</v>
      </c>
      <c r="P1641" t="s">
        <v>7531</v>
      </c>
    </row>
    <row r="1642" spans="1:16" x14ac:dyDescent="0.35">
      <c r="A1642" t="s">
        <v>2</v>
      </c>
      <c r="B1642" t="s">
        <v>7532</v>
      </c>
      <c r="C1642" t="s">
        <v>40</v>
      </c>
      <c r="D1642" t="s">
        <v>4531</v>
      </c>
      <c r="E1642" t="s">
        <v>59</v>
      </c>
      <c r="F1642" t="b">
        <v>0</v>
      </c>
      <c r="G1642" t="s">
        <v>40</v>
      </c>
      <c r="H1642" s="1">
        <v>46040.713194444441</v>
      </c>
      <c r="I1642" t="b">
        <v>0</v>
      </c>
      <c r="J1642" t="b">
        <v>0</v>
      </c>
      <c r="K1642" t="s">
        <v>40</v>
      </c>
      <c r="L1642" t="s">
        <v>60</v>
      </c>
      <c r="M1642">
        <v>60000</v>
      </c>
      <c r="N1642"/>
      <c r="O1642" t="s">
        <v>7533</v>
      </c>
      <c r="P1642" t="s">
        <v>152</v>
      </c>
    </row>
    <row r="1643" spans="1:16" x14ac:dyDescent="0.35">
      <c r="A1643" t="s">
        <v>5</v>
      </c>
      <c r="B1643" t="s">
        <v>7534</v>
      </c>
      <c r="C1643" t="s">
        <v>7535</v>
      </c>
      <c r="D1643" t="s">
        <v>4531</v>
      </c>
      <c r="E1643" t="s">
        <v>59</v>
      </c>
      <c r="F1643" t="b">
        <v>0</v>
      </c>
      <c r="G1643" t="s">
        <v>20</v>
      </c>
      <c r="H1643" s="1">
        <v>46040.717465277783</v>
      </c>
      <c r="I1643" t="b">
        <v>1</v>
      </c>
      <c r="J1643" t="b">
        <v>0</v>
      </c>
      <c r="K1643" t="s">
        <v>20</v>
      </c>
      <c r="L1643" t="s">
        <v>60</v>
      </c>
      <c r="M1643">
        <v>80000</v>
      </c>
      <c r="N1643"/>
      <c r="O1643" t="s">
        <v>7536</v>
      </c>
    </row>
    <row r="1644" spans="1:16" x14ac:dyDescent="0.35">
      <c r="A1644" t="s">
        <v>0</v>
      </c>
      <c r="B1644" t="s">
        <v>7537</v>
      </c>
      <c r="C1644" t="s">
        <v>76</v>
      </c>
      <c r="D1644" t="s">
        <v>4633</v>
      </c>
      <c r="E1644" t="s">
        <v>59</v>
      </c>
      <c r="F1644" t="b">
        <v>1</v>
      </c>
      <c r="G1644" t="s">
        <v>13</v>
      </c>
      <c r="H1644" s="1">
        <v>46040.797476851847</v>
      </c>
      <c r="I1644" t="b">
        <v>0</v>
      </c>
      <c r="J1644" t="b">
        <v>0</v>
      </c>
      <c r="K1644" t="s">
        <v>13</v>
      </c>
      <c r="L1644" t="s">
        <v>60</v>
      </c>
      <c r="M1644">
        <v>82500</v>
      </c>
      <c r="N1644"/>
      <c r="O1644" t="s">
        <v>4633</v>
      </c>
      <c r="P1644" t="s">
        <v>7538</v>
      </c>
    </row>
    <row r="1645" spans="1:16" x14ac:dyDescent="0.35">
      <c r="A1645" t="s">
        <v>0</v>
      </c>
      <c r="B1645" t="s">
        <v>3246</v>
      </c>
      <c r="C1645" t="s">
        <v>2563</v>
      </c>
      <c r="D1645" t="s">
        <v>4756</v>
      </c>
      <c r="E1645" t="s">
        <v>59</v>
      </c>
      <c r="F1645" t="b">
        <v>0</v>
      </c>
      <c r="G1645" t="s">
        <v>68</v>
      </c>
      <c r="H1645" s="1">
        <v>46040.834178240737</v>
      </c>
      <c r="I1645" t="b">
        <v>0</v>
      </c>
      <c r="J1645" t="b">
        <v>1</v>
      </c>
      <c r="K1645" t="s">
        <v>41</v>
      </c>
      <c r="L1645" t="s">
        <v>60</v>
      </c>
      <c r="M1645">
        <v>168000</v>
      </c>
      <c r="N1645"/>
      <c r="O1645" t="s">
        <v>2454</v>
      </c>
      <c r="P1645" t="s">
        <v>2114</v>
      </c>
    </row>
    <row r="1646" spans="1:16" x14ac:dyDescent="0.35">
      <c r="A1646" t="s">
        <v>3</v>
      </c>
      <c r="B1646" t="s">
        <v>7539</v>
      </c>
      <c r="C1646" t="s">
        <v>76</v>
      </c>
      <c r="D1646" t="s">
        <v>4633</v>
      </c>
      <c r="E1646" t="s">
        <v>59</v>
      </c>
      <c r="F1646" t="b">
        <v>1</v>
      </c>
      <c r="G1646" t="s">
        <v>33</v>
      </c>
      <c r="H1646" s="1">
        <v>46040.83798611111</v>
      </c>
      <c r="I1646" t="b">
        <v>0</v>
      </c>
      <c r="J1646" t="b">
        <v>0</v>
      </c>
      <c r="K1646" t="s">
        <v>33</v>
      </c>
      <c r="L1646" t="s">
        <v>60</v>
      </c>
      <c r="M1646">
        <v>62500</v>
      </c>
      <c r="N1646"/>
      <c r="O1646" t="s">
        <v>4633</v>
      </c>
      <c r="P1646" t="s">
        <v>7540</v>
      </c>
    </row>
    <row r="1647" spans="1:16" x14ac:dyDescent="0.35">
      <c r="A1647" t="s">
        <v>5</v>
      </c>
      <c r="B1647" t="s">
        <v>5</v>
      </c>
      <c r="C1647" t="s">
        <v>6685</v>
      </c>
      <c r="D1647" t="s">
        <v>4526</v>
      </c>
      <c r="E1647" t="s">
        <v>59</v>
      </c>
      <c r="F1647" t="b">
        <v>0</v>
      </c>
      <c r="G1647" t="s">
        <v>40</v>
      </c>
      <c r="H1647" s="1">
        <v>46040.838333333333</v>
      </c>
      <c r="I1647" t="b">
        <v>1</v>
      </c>
      <c r="J1647" t="b">
        <v>0</v>
      </c>
      <c r="K1647" t="s">
        <v>40</v>
      </c>
      <c r="L1647" t="s">
        <v>60</v>
      </c>
      <c r="M1647">
        <v>75000</v>
      </c>
      <c r="N1647"/>
      <c r="O1647" t="s">
        <v>7541</v>
      </c>
      <c r="P1647" t="s">
        <v>7542</v>
      </c>
    </row>
    <row r="1648" spans="1:16" x14ac:dyDescent="0.35">
      <c r="A1648" t="s">
        <v>9</v>
      </c>
      <c r="B1648" t="s">
        <v>7543</v>
      </c>
      <c r="C1648" t="s">
        <v>76</v>
      </c>
      <c r="D1648" t="s">
        <v>4633</v>
      </c>
      <c r="E1648" t="s">
        <v>59</v>
      </c>
      <c r="F1648" t="b">
        <v>1</v>
      </c>
      <c r="G1648" t="s">
        <v>6220</v>
      </c>
      <c r="H1648" s="1">
        <v>46040.845520833333</v>
      </c>
      <c r="I1648" t="b">
        <v>1</v>
      </c>
      <c r="J1648" t="b">
        <v>0</v>
      </c>
      <c r="K1648" t="s">
        <v>6220</v>
      </c>
      <c r="L1648" t="s">
        <v>60</v>
      </c>
      <c r="M1648">
        <v>315000</v>
      </c>
      <c r="N1648"/>
      <c r="O1648" t="s">
        <v>7544</v>
      </c>
      <c r="P1648" t="s">
        <v>7545</v>
      </c>
    </row>
    <row r="1649" spans="1:16" x14ac:dyDescent="0.35">
      <c r="A1649" t="s">
        <v>6</v>
      </c>
      <c r="B1649" t="s">
        <v>7546</v>
      </c>
      <c r="C1649" t="s">
        <v>164</v>
      </c>
      <c r="D1649" t="s">
        <v>4756</v>
      </c>
      <c r="E1649" t="s">
        <v>59</v>
      </c>
      <c r="F1649" t="b">
        <v>0</v>
      </c>
      <c r="G1649" t="s">
        <v>65</v>
      </c>
      <c r="H1649" s="1">
        <v>46040.917233796303</v>
      </c>
      <c r="I1649" t="b">
        <v>0</v>
      </c>
      <c r="J1649" t="b">
        <v>1</v>
      </c>
      <c r="K1649" t="s">
        <v>41</v>
      </c>
      <c r="L1649" t="s">
        <v>60</v>
      </c>
      <c r="M1649">
        <v>234500</v>
      </c>
      <c r="N1649"/>
      <c r="O1649" t="s">
        <v>2020</v>
      </c>
    </row>
    <row r="1650" spans="1:16" x14ac:dyDescent="0.35">
      <c r="A1650" t="s">
        <v>1</v>
      </c>
      <c r="B1650" t="s">
        <v>7547</v>
      </c>
      <c r="C1650" t="s">
        <v>112</v>
      </c>
      <c r="D1650" t="s">
        <v>4346</v>
      </c>
      <c r="E1650" t="s">
        <v>59</v>
      </c>
      <c r="F1650" t="b">
        <v>0</v>
      </c>
      <c r="G1650" t="s">
        <v>65</v>
      </c>
      <c r="H1650" s="1">
        <v>46040.917673611111</v>
      </c>
      <c r="I1650" t="b">
        <v>1</v>
      </c>
      <c r="J1650" t="b">
        <v>0</v>
      </c>
      <c r="K1650" t="s">
        <v>41</v>
      </c>
      <c r="L1650" t="s">
        <v>60</v>
      </c>
      <c r="M1650">
        <v>135000</v>
      </c>
      <c r="N1650"/>
      <c r="O1650" t="s">
        <v>7548</v>
      </c>
      <c r="P1650" t="s">
        <v>85</v>
      </c>
    </row>
    <row r="1651" spans="1:16" x14ac:dyDescent="0.35">
      <c r="A1651" t="s">
        <v>3</v>
      </c>
      <c r="B1651" t="s">
        <v>7549</v>
      </c>
      <c r="C1651" t="s">
        <v>76</v>
      </c>
      <c r="D1651" t="s">
        <v>5790</v>
      </c>
      <c r="E1651" t="s">
        <v>59</v>
      </c>
      <c r="F1651" t="b">
        <v>1</v>
      </c>
      <c r="G1651" t="s">
        <v>30</v>
      </c>
      <c r="H1651" s="1">
        <v>46040.921712962961</v>
      </c>
      <c r="I1651" t="b">
        <v>0</v>
      </c>
      <c r="J1651" t="b">
        <v>0</v>
      </c>
      <c r="K1651" t="s">
        <v>30</v>
      </c>
      <c r="L1651" t="s">
        <v>60</v>
      </c>
      <c r="M1651">
        <v>1340000</v>
      </c>
      <c r="N1651"/>
      <c r="O1651" t="s">
        <v>7550</v>
      </c>
    </row>
    <row r="1652" spans="1:16" x14ac:dyDescent="0.35">
      <c r="A1652" t="s">
        <v>2</v>
      </c>
      <c r="B1652" t="s">
        <v>986</v>
      </c>
      <c r="C1652" t="s">
        <v>1122</v>
      </c>
      <c r="D1652" t="s">
        <v>4756</v>
      </c>
      <c r="E1652" t="s">
        <v>59</v>
      </c>
      <c r="F1652" t="b">
        <v>0</v>
      </c>
      <c r="G1652" t="s">
        <v>65</v>
      </c>
      <c r="H1652" s="1">
        <v>46040.958877314813</v>
      </c>
      <c r="I1652" t="b">
        <v>0</v>
      </c>
      <c r="J1652" t="b">
        <v>1</v>
      </c>
      <c r="K1652" t="s">
        <v>41</v>
      </c>
      <c r="L1652" t="s">
        <v>60</v>
      </c>
      <c r="M1652">
        <v>130000</v>
      </c>
      <c r="N1652"/>
      <c r="O1652" t="s">
        <v>722</v>
      </c>
      <c r="P1652" t="s">
        <v>7551</v>
      </c>
    </row>
    <row r="1653" spans="1:16" x14ac:dyDescent="0.35">
      <c r="A1653" t="s">
        <v>3</v>
      </c>
      <c r="B1653" t="s">
        <v>4547</v>
      </c>
      <c r="C1653" t="s">
        <v>181</v>
      </c>
      <c r="D1653" t="s">
        <v>4526</v>
      </c>
      <c r="E1653" t="s">
        <v>59</v>
      </c>
      <c r="F1653" t="b">
        <v>0</v>
      </c>
      <c r="G1653" t="s">
        <v>89</v>
      </c>
      <c r="H1653" s="1">
        <v>46041.042141203703</v>
      </c>
      <c r="I1653" t="b">
        <v>1</v>
      </c>
      <c r="J1653" t="b">
        <v>1</v>
      </c>
      <c r="K1653" t="s">
        <v>41</v>
      </c>
      <c r="L1653" t="s">
        <v>74</v>
      </c>
      <c r="M1653"/>
      <c r="N1653">
        <v>34.034999999999997</v>
      </c>
      <c r="O1653" t="s">
        <v>4548</v>
      </c>
      <c r="P1653" t="s">
        <v>219</v>
      </c>
    </row>
    <row r="1654" spans="1:16" x14ac:dyDescent="0.35">
      <c r="A1654" t="s">
        <v>8</v>
      </c>
      <c r="B1654" t="s">
        <v>7552</v>
      </c>
      <c r="C1654" t="s">
        <v>356</v>
      </c>
      <c r="D1654" t="s">
        <v>5018</v>
      </c>
      <c r="E1654" t="s">
        <v>836</v>
      </c>
      <c r="F1654" t="b">
        <v>0</v>
      </c>
      <c r="G1654" t="s">
        <v>77</v>
      </c>
      <c r="H1654" s="1">
        <v>46041.293287037042</v>
      </c>
      <c r="I1654" t="b">
        <v>0</v>
      </c>
      <c r="J1654" t="b">
        <v>1</v>
      </c>
      <c r="K1654" t="s">
        <v>41</v>
      </c>
      <c r="L1654" t="s">
        <v>60</v>
      </c>
      <c r="M1654">
        <v>223500</v>
      </c>
      <c r="N1654"/>
      <c r="O1654" t="s">
        <v>95</v>
      </c>
      <c r="P1654" t="s">
        <v>7553</v>
      </c>
    </row>
    <row r="1655" spans="1:16" x14ac:dyDescent="0.35">
      <c r="A1655" t="s">
        <v>5</v>
      </c>
      <c r="B1655" t="s">
        <v>7554</v>
      </c>
      <c r="C1655" t="s">
        <v>94</v>
      </c>
      <c r="D1655" t="s">
        <v>5018</v>
      </c>
      <c r="E1655" t="s">
        <v>836</v>
      </c>
      <c r="F1655" t="b">
        <v>0</v>
      </c>
      <c r="G1655" t="s">
        <v>77</v>
      </c>
      <c r="H1655" s="1">
        <v>46041.293310185189</v>
      </c>
      <c r="I1655" t="b">
        <v>0</v>
      </c>
      <c r="J1655" t="b">
        <v>1</v>
      </c>
      <c r="K1655" t="s">
        <v>41</v>
      </c>
      <c r="L1655" t="s">
        <v>60</v>
      </c>
      <c r="M1655">
        <v>173500</v>
      </c>
      <c r="N1655"/>
      <c r="O1655" t="s">
        <v>95</v>
      </c>
      <c r="P1655" t="s">
        <v>4639</v>
      </c>
    </row>
    <row r="1656" spans="1:16" x14ac:dyDescent="0.35">
      <c r="A1656" t="s">
        <v>1</v>
      </c>
      <c r="B1656" t="s">
        <v>7555</v>
      </c>
      <c r="C1656" t="s">
        <v>1445</v>
      </c>
      <c r="D1656" t="s">
        <v>5018</v>
      </c>
      <c r="E1656" t="s">
        <v>836</v>
      </c>
      <c r="F1656" t="b">
        <v>0</v>
      </c>
      <c r="G1656" t="s">
        <v>89</v>
      </c>
      <c r="H1656" s="1">
        <v>46041.293981481482</v>
      </c>
      <c r="I1656" t="b">
        <v>0</v>
      </c>
      <c r="J1656" t="b">
        <v>1</v>
      </c>
      <c r="K1656" t="s">
        <v>41</v>
      </c>
      <c r="L1656" t="s">
        <v>60</v>
      </c>
      <c r="M1656">
        <v>207000</v>
      </c>
      <c r="N1656"/>
      <c r="O1656" t="s">
        <v>95</v>
      </c>
      <c r="P1656" t="s">
        <v>7556</v>
      </c>
    </row>
    <row r="1657" spans="1:16" x14ac:dyDescent="0.35">
      <c r="A1657" t="s">
        <v>1</v>
      </c>
      <c r="B1657" t="s">
        <v>1</v>
      </c>
      <c r="C1657" t="s">
        <v>7557</v>
      </c>
      <c r="D1657" t="s">
        <v>4697</v>
      </c>
      <c r="E1657" t="s">
        <v>59</v>
      </c>
      <c r="F1657" t="b">
        <v>0</v>
      </c>
      <c r="G1657" t="s">
        <v>77</v>
      </c>
      <c r="H1657" s="1">
        <v>46041.334780092591</v>
      </c>
      <c r="I1657" t="b">
        <v>0</v>
      </c>
      <c r="J1657" t="b">
        <v>1</v>
      </c>
      <c r="K1657" t="s">
        <v>41</v>
      </c>
      <c r="L1657" t="s">
        <v>60</v>
      </c>
      <c r="M1657">
        <v>119787</v>
      </c>
      <c r="N1657"/>
      <c r="O1657" t="s">
        <v>7558</v>
      </c>
      <c r="P1657" t="s">
        <v>7559</v>
      </c>
    </row>
    <row r="1658" spans="1:16" x14ac:dyDescent="0.35">
      <c r="A1658" t="s">
        <v>1</v>
      </c>
      <c r="B1658" t="s">
        <v>2772</v>
      </c>
      <c r="C1658" t="s">
        <v>76</v>
      </c>
      <c r="D1658" t="s">
        <v>4599</v>
      </c>
      <c r="E1658" t="s">
        <v>59</v>
      </c>
      <c r="F1658" t="b">
        <v>1</v>
      </c>
      <c r="G1658" t="s">
        <v>40</v>
      </c>
      <c r="H1658" s="1">
        <v>46041.339895833327</v>
      </c>
      <c r="I1658" t="b">
        <v>1</v>
      </c>
      <c r="J1658" t="b">
        <v>0</v>
      </c>
      <c r="K1658" t="s">
        <v>40</v>
      </c>
      <c r="L1658" t="s">
        <v>60</v>
      </c>
      <c r="M1658">
        <v>55000</v>
      </c>
      <c r="N1658"/>
      <c r="O1658" t="s">
        <v>7560</v>
      </c>
      <c r="P1658" t="s">
        <v>7561</v>
      </c>
    </row>
    <row r="1659" spans="1:16" x14ac:dyDescent="0.35">
      <c r="A1659" t="s">
        <v>3</v>
      </c>
      <c r="B1659" t="s">
        <v>7562</v>
      </c>
      <c r="C1659" t="s">
        <v>92</v>
      </c>
      <c r="D1659" t="s">
        <v>4526</v>
      </c>
      <c r="E1659" t="s">
        <v>59</v>
      </c>
      <c r="F1659" t="b">
        <v>0</v>
      </c>
      <c r="G1659" t="s">
        <v>77</v>
      </c>
      <c r="H1659" s="1">
        <v>46041.375277777777</v>
      </c>
      <c r="I1659" t="b">
        <v>0</v>
      </c>
      <c r="J1659" t="b">
        <v>1</v>
      </c>
      <c r="K1659" t="s">
        <v>41</v>
      </c>
      <c r="L1659" t="s">
        <v>60</v>
      </c>
      <c r="M1659">
        <v>181000</v>
      </c>
      <c r="N1659"/>
      <c r="O1659" t="s">
        <v>402</v>
      </c>
      <c r="P1659" t="s">
        <v>7563</v>
      </c>
    </row>
    <row r="1660" spans="1:16" x14ac:dyDescent="0.35">
      <c r="A1660" t="s">
        <v>4</v>
      </c>
      <c r="B1660" t="s">
        <v>7564</v>
      </c>
      <c r="C1660" t="s">
        <v>92</v>
      </c>
      <c r="D1660" t="s">
        <v>4526</v>
      </c>
      <c r="E1660" t="s">
        <v>59</v>
      </c>
      <c r="F1660" t="b">
        <v>0</v>
      </c>
      <c r="G1660" t="s">
        <v>77</v>
      </c>
      <c r="H1660" s="1">
        <v>46041.375902777778</v>
      </c>
      <c r="I1660" t="b">
        <v>0</v>
      </c>
      <c r="J1660" t="b">
        <v>1</v>
      </c>
      <c r="K1660" t="s">
        <v>41</v>
      </c>
      <c r="L1660" t="s">
        <v>60</v>
      </c>
      <c r="M1660">
        <v>226500</v>
      </c>
      <c r="N1660"/>
      <c r="O1660" t="s">
        <v>402</v>
      </c>
      <c r="P1660" t="s">
        <v>7565</v>
      </c>
    </row>
    <row r="1661" spans="1:16" x14ac:dyDescent="0.35">
      <c r="A1661" t="s">
        <v>5</v>
      </c>
      <c r="B1661" t="s">
        <v>7566</v>
      </c>
      <c r="C1661" t="s">
        <v>7567</v>
      </c>
      <c r="D1661" t="s">
        <v>4346</v>
      </c>
      <c r="E1661" t="s">
        <v>59</v>
      </c>
      <c r="F1661" t="b">
        <v>0</v>
      </c>
      <c r="G1661" t="s">
        <v>19</v>
      </c>
      <c r="H1661" s="1">
        <v>46041.378784722219</v>
      </c>
      <c r="I1661" t="b">
        <v>1</v>
      </c>
      <c r="J1661" t="b">
        <v>0</v>
      </c>
      <c r="K1661" t="s">
        <v>19</v>
      </c>
      <c r="L1661" t="s">
        <v>60</v>
      </c>
      <c r="M1661">
        <v>3000000</v>
      </c>
      <c r="N1661"/>
      <c r="O1661" t="s">
        <v>6571</v>
      </c>
      <c r="P1661" t="s">
        <v>7568</v>
      </c>
    </row>
    <row r="1662" spans="1:16" x14ac:dyDescent="0.35">
      <c r="A1662" t="s">
        <v>0</v>
      </c>
      <c r="B1662" t="s">
        <v>7569</v>
      </c>
      <c r="C1662" t="s">
        <v>5067</v>
      </c>
      <c r="D1662" t="s">
        <v>4346</v>
      </c>
      <c r="E1662" t="s">
        <v>59</v>
      </c>
      <c r="F1662" t="b">
        <v>0</v>
      </c>
      <c r="G1662" t="s">
        <v>40</v>
      </c>
      <c r="H1662" s="1">
        <v>46041.381377314807</v>
      </c>
      <c r="I1662" t="b">
        <v>1</v>
      </c>
      <c r="J1662" t="b">
        <v>0</v>
      </c>
      <c r="K1662" t="s">
        <v>40</v>
      </c>
      <c r="L1662" t="s">
        <v>60</v>
      </c>
      <c r="M1662">
        <v>28500</v>
      </c>
      <c r="N1662"/>
      <c r="O1662" t="s">
        <v>7570</v>
      </c>
      <c r="P1662" t="s">
        <v>2363</v>
      </c>
    </row>
    <row r="1663" spans="1:16" x14ac:dyDescent="0.35">
      <c r="A1663" t="s">
        <v>0</v>
      </c>
      <c r="B1663" t="s">
        <v>7571</v>
      </c>
      <c r="C1663" t="s">
        <v>1384</v>
      </c>
      <c r="D1663" t="s">
        <v>4526</v>
      </c>
      <c r="E1663" t="s">
        <v>59</v>
      </c>
      <c r="F1663" t="b">
        <v>0</v>
      </c>
      <c r="G1663" t="s">
        <v>77</v>
      </c>
      <c r="H1663" s="1">
        <v>46041.416863425933</v>
      </c>
      <c r="I1663" t="b">
        <v>0</v>
      </c>
      <c r="J1663" t="b">
        <v>1</v>
      </c>
      <c r="K1663" t="s">
        <v>41</v>
      </c>
      <c r="L1663" t="s">
        <v>60</v>
      </c>
      <c r="M1663">
        <v>86855.5</v>
      </c>
      <c r="N1663"/>
      <c r="O1663" t="s">
        <v>7572</v>
      </c>
      <c r="P1663" t="s">
        <v>7573</v>
      </c>
    </row>
    <row r="1664" spans="1:16" x14ac:dyDescent="0.35">
      <c r="A1664" t="s">
        <v>0</v>
      </c>
      <c r="B1664" t="s">
        <v>0</v>
      </c>
      <c r="C1664" t="s">
        <v>1475</v>
      </c>
      <c r="D1664" t="s">
        <v>4346</v>
      </c>
      <c r="E1664" t="s">
        <v>72</v>
      </c>
      <c r="F1664" t="b">
        <v>0</v>
      </c>
      <c r="G1664" t="s">
        <v>89</v>
      </c>
      <c r="H1664" s="1">
        <v>46041.417291666658</v>
      </c>
      <c r="I1664" t="b">
        <v>1</v>
      </c>
      <c r="J1664" t="b">
        <v>0</v>
      </c>
      <c r="K1664" t="s">
        <v>41</v>
      </c>
      <c r="L1664" t="s">
        <v>60</v>
      </c>
      <c r="M1664">
        <v>54453.974999999999</v>
      </c>
      <c r="N1664"/>
      <c r="O1664" t="s">
        <v>7574</v>
      </c>
      <c r="P1664" t="s">
        <v>7575</v>
      </c>
    </row>
    <row r="1665" spans="1:16" x14ac:dyDescent="0.35">
      <c r="A1665" t="s">
        <v>0</v>
      </c>
      <c r="B1665" t="s">
        <v>7576</v>
      </c>
      <c r="C1665" t="s">
        <v>873</v>
      </c>
      <c r="D1665" t="s">
        <v>4346</v>
      </c>
      <c r="E1665" t="s">
        <v>59</v>
      </c>
      <c r="F1665" t="b">
        <v>0</v>
      </c>
      <c r="G1665" t="s">
        <v>25</v>
      </c>
      <c r="H1665" s="1">
        <v>46041.427118055559</v>
      </c>
      <c r="I1665" t="b">
        <v>0</v>
      </c>
      <c r="J1665" t="b">
        <v>0</v>
      </c>
      <c r="K1665" t="s">
        <v>25</v>
      </c>
      <c r="L1665" t="s">
        <v>60</v>
      </c>
      <c r="M1665">
        <v>114000</v>
      </c>
      <c r="N1665"/>
      <c r="O1665" t="s">
        <v>7577</v>
      </c>
      <c r="P1665" t="s">
        <v>3903</v>
      </c>
    </row>
    <row r="1666" spans="1:16" x14ac:dyDescent="0.35">
      <c r="A1666" t="s">
        <v>1</v>
      </c>
      <c r="B1666" t="s">
        <v>7578</v>
      </c>
      <c r="C1666" t="s">
        <v>76</v>
      </c>
      <c r="D1666" t="s">
        <v>4630</v>
      </c>
      <c r="E1666" t="s">
        <v>59</v>
      </c>
      <c r="F1666" t="b">
        <v>1</v>
      </c>
      <c r="G1666" t="s">
        <v>77</v>
      </c>
      <c r="H1666" s="1">
        <v>46041.459814814807</v>
      </c>
      <c r="I1666" t="b">
        <v>1</v>
      </c>
      <c r="J1666" t="b">
        <v>1</v>
      </c>
      <c r="K1666" t="s">
        <v>41</v>
      </c>
      <c r="L1666" t="s">
        <v>60</v>
      </c>
      <c r="M1666">
        <v>160000</v>
      </c>
      <c r="N1666"/>
      <c r="O1666" t="s">
        <v>1867</v>
      </c>
      <c r="P1666" t="s">
        <v>7579</v>
      </c>
    </row>
    <row r="1667" spans="1:16" x14ac:dyDescent="0.35">
      <c r="A1667" t="s">
        <v>0</v>
      </c>
      <c r="B1667" t="s">
        <v>7580</v>
      </c>
      <c r="C1667" t="s">
        <v>112</v>
      </c>
      <c r="D1667" t="s">
        <v>4625</v>
      </c>
      <c r="E1667" t="s">
        <v>59</v>
      </c>
      <c r="F1667" t="b">
        <v>0</v>
      </c>
      <c r="G1667" t="s">
        <v>65</v>
      </c>
      <c r="H1667" s="1">
        <v>46041.500069444453</v>
      </c>
      <c r="I1667" t="b">
        <v>0</v>
      </c>
      <c r="J1667" t="b">
        <v>1</v>
      </c>
      <c r="K1667" t="s">
        <v>41</v>
      </c>
      <c r="L1667" t="s">
        <v>74</v>
      </c>
      <c r="M1667"/>
      <c r="N1667">
        <v>74</v>
      </c>
      <c r="O1667" t="s">
        <v>1556</v>
      </c>
      <c r="P1667" t="s">
        <v>4982</v>
      </c>
    </row>
    <row r="1668" spans="1:16" x14ac:dyDescent="0.35">
      <c r="A1668" t="s">
        <v>6</v>
      </c>
      <c r="B1668" t="s">
        <v>1309</v>
      </c>
      <c r="C1668" t="s">
        <v>7581</v>
      </c>
      <c r="D1668" t="s">
        <v>4526</v>
      </c>
      <c r="E1668" t="s">
        <v>59</v>
      </c>
      <c r="F1668" t="b">
        <v>0</v>
      </c>
      <c r="G1668" t="s">
        <v>68</v>
      </c>
      <c r="H1668" s="1">
        <v>46041.501192129632</v>
      </c>
      <c r="I1668" t="b">
        <v>0</v>
      </c>
      <c r="J1668" t="b">
        <v>1</v>
      </c>
      <c r="K1668" t="s">
        <v>41</v>
      </c>
      <c r="L1668" t="s">
        <v>60</v>
      </c>
      <c r="M1668">
        <v>176135</v>
      </c>
      <c r="N1668"/>
      <c r="O1668" t="s">
        <v>5167</v>
      </c>
      <c r="P1668" t="s">
        <v>7582</v>
      </c>
    </row>
    <row r="1669" spans="1:16" x14ac:dyDescent="0.35">
      <c r="A1669" t="s">
        <v>0</v>
      </c>
      <c r="B1669" t="s">
        <v>7583</v>
      </c>
      <c r="C1669" t="s">
        <v>4560</v>
      </c>
      <c r="D1669" t="s">
        <v>4531</v>
      </c>
      <c r="E1669" t="s">
        <v>59</v>
      </c>
      <c r="F1669" t="b">
        <v>0</v>
      </c>
      <c r="G1669" t="s">
        <v>4560</v>
      </c>
      <c r="H1669" s="1">
        <v>46041.502500000002</v>
      </c>
      <c r="I1669" t="b">
        <v>0</v>
      </c>
      <c r="J1669" t="b">
        <v>0</v>
      </c>
      <c r="K1669" t="s">
        <v>4560</v>
      </c>
      <c r="L1669" t="s">
        <v>60</v>
      </c>
      <c r="M1669">
        <v>70000</v>
      </c>
      <c r="N1669"/>
      <c r="O1669" t="s">
        <v>7584</v>
      </c>
      <c r="P1669" t="s">
        <v>146</v>
      </c>
    </row>
    <row r="1670" spans="1:16" x14ac:dyDescent="0.35">
      <c r="A1670" t="s">
        <v>5</v>
      </c>
      <c r="B1670" t="s">
        <v>7585</v>
      </c>
      <c r="C1670" t="s">
        <v>6271</v>
      </c>
      <c r="D1670" t="s">
        <v>4531</v>
      </c>
      <c r="E1670" t="s">
        <v>59</v>
      </c>
      <c r="F1670" t="b">
        <v>0</v>
      </c>
      <c r="G1670" t="s">
        <v>4560</v>
      </c>
      <c r="H1670" s="1">
        <v>46041.502754629633</v>
      </c>
      <c r="I1670" t="b">
        <v>0</v>
      </c>
      <c r="J1670" t="b">
        <v>0</v>
      </c>
      <c r="K1670" t="s">
        <v>4560</v>
      </c>
      <c r="L1670" t="s">
        <v>60</v>
      </c>
      <c r="M1670">
        <v>200000</v>
      </c>
      <c r="N1670"/>
      <c r="O1670" t="s">
        <v>568</v>
      </c>
    </row>
    <row r="1671" spans="1:16" x14ac:dyDescent="0.35">
      <c r="A1671" t="s">
        <v>0</v>
      </c>
      <c r="B1671" t="s">
        <v>7586</v>
      </c>
      <c r="C1671" t="s">
        <v>76</v>
      </c>
      <c r="D1671" t="s">
        <v>584</v>
      </c>
      <c r="E1671" t="s">
        <v>72</v>
      </c>
      <c r="F1671" t="b">
        <v>1</v>
      </c>
      <c r="G1671" t="s">
        <v>19</v>
      </c>
      <c r="H1671" s="1">
        <v>46041.503634259258</v>
      </c>
      <c r="I1671" t="b">
        <v>0</v>
      </c>
      <c r="J1671" t="b">
        <v>0</v>
      </c>
      <c r="K1671" t="s">
        <v>19</v>
      </c>
      <c r="L1671" t="s">
        <v>74</v>
      </c>
      <c r="M1671"/>
      <c r="N1671">
        <v>15</v>
      </c>
      <c r="O1671" t="s">
        <v>7587</v>
      </c>
      <c r="P1671" t="s">
        <v>994</v>
      </c>
    </row>
    <row r="1672" spans="1:16" x14ac:dyDescent="0.35">
      <c r="A1672" t="s">
        <v>5</v>
      </c>
      <c r="B1672" t="s">
        <v>7588</v>
      </c>
      <c r="C1672" t="s">
        <v>40</v>
      </c>
      <c r="D1672" t="s">
        <v>4526</v>
      </c>
      <c r="E1672" t="s">
        <v>59</v>
      </c>
      <c r="F1672" t="b">
        <v>0</v>
      </c>
      <c r="G1672" t="s">
        <v>40</v>
      </c>
      <c r="H1672" s="1">
        <v>46041.506608796299</v>
      </c>
      <c r="I1672" t="b">
        <v>1</v>
      </c>
      <c r="J1672" t="b">
        <v>0</v>
      </c>
      <c r="K1672" t="s">
        <v>40</v>
      </c>
      <c r="L1672" t="s">
        <v>60</v>
      </c>
      <c r="M1672">
        <v>130000</v>
      </c>
      <c r="N1672"/>
      <c r="O1672" t="s">
        <v>7589</v>
      </c>
      <c r="P1672" t="s">
        <v>7590</v>
      </c>
    </row>
    <row r="1673" spans="1:16" x14ac:dyDescent="0.35">
      <c r="A1673" t="s">
        <v>2</v>
      </c>
      <c r="B1673" t="s">
        <v>7591</v>
      </c>
      <c r="C1673" t="s">
        <v>2649</v>
      </c>
      <c r="D1673" t="s">
        <v>4531</v>
      </c>
      <c r="E1673" t="s">
        <v>59</v>
      </c>
      <c r="F1673" t="b">
        <v>0</v>
      </c>
      <c r="G1673" t="s">
        <v>39</v>
      </c>
      <c r="H1673" s="1">
        <v>46041.508449074077</v>
      </c>
      <c r="I1673" t="b">
        <v>0</v>
      </c>
      <c r="J1673" t="b">
        <v>0</v>
      </c>
      <c r="K1673" t="s">
        <v>39</v>
      </c>
      <c r="L1673" t="s">
        <v>60</v>
      </c>
      <c r="M1673">
        <v>135000</v>
      </c>
      <c r="N1673"/>
      <c r="O1673" t="s">
        <v>414</v>
      </c>
      <c r="P1673" t="s">
        <v>208</v>
      </c>
    </row>
    <row r="1674" spans="1:16" x14ac:dyDescent="0.35">
      <c r="A1674" t="s">
        <v>9</v>
      </c>
      <c r="B1674" t="s">
        <v>7592</v>
      </c>
      <c r="C1674" t="s">
        <v>1417</v>
      </c>
      <c r="D1674" t="s">
        <v>4531</v>
      </c>
      <c r="E1674" t="s">
        <v>59</v>
      </c>
      <c r="F1674" t="b">
        <v>0</v>
      </c>
      <c r="G1674" t="s">
        <v>39</v>
      </c>
      <c r="H1674" s="1">
        <v>46041.508680555547</v>
      </c>
      <c r="I1674" t="b">
        <v>0</v>
      </c>
      <c r="J1674" t="b">
        <v>0</v>
      </c>
      <c r="K1674" t="s">
        <v>39</v>
      </c>
      <c r="L1674" t="s">
        <v>60</v>
      </c>
      <c r="M1674">
        <v>225000</v>
      </c>
      <c r="N1674"/>
      <c r="O1674" t="s">
        <v>1197</v>
      </c>
      <c r="P1674" t="s">
        <v>7593</v>
      </c>
    </row>
    <row r="1675" spans="1:16" x14ac:dyDescent="0.35">
      <c r="A1675" t="s">
        <v>1</v>
      </c>
      <c r="B1675" t="s">
        <v>7594</v>
      </c>
      <c r="C1675" t="s">
        <v>20</v>
      </c>
      <c r="D1675" t="s">
        <v>4526</v>
      </c>
      <c r="E1675" t="s">
        <v>59</v>
      </c>
      <c r="F1675" t="b">
        <v>0</v>
      </c>
      <c r="G1675" t="s">
        <v>20</v>
      </c>
      <c r="H1675" s="1">
        <v>46041.511423611111</v>
      </c>
      <c r="I1675" t="b">
        <v>0</v>
      </c>
      <c r="J1675" t="b">
        <v>0</v>
      </c>
      <c r="K1675" t="s">
        <v>20</v>
      </c>
      <c r="L1675" t="s">
        <v>60</v>
      </c>
      <c r="M1675">
        <v>125000</v>
      </c>
      <c r="N1675"/>
      <c r="O1675" t="s">
        <v>5339</v>
      </c>
      <c r="P1675" t="s">
        <v>7595</v>
      </c>
    </row>
    <row r="1676" spans="1:16" x14ac:dyDescent="0.35">
      <c r="A1676" t="s">
        <v>2</v>
      </c>
      <c r="B1676" t="s">
        <v>7596</v>
      </c>
      <c r="C1676" t="s">
        <v>207</v>
      </c>
      <c r="D1676" t="s">
        <v>4526</v>
      </c>
      <c r="E1676" t="s">
        <v>59</v>
      </c>
      <c r="F1676" t="b">
        <v>0</v>
      </c>
      <c r="G1676" t="s">
        <v>63</v>
      </c>
      <c r="H1676" s="1">
        <v>46041.511944444443</v>
      </c>
      <c r="I1676" t="b">
        <v>0</v>
      </c>
      <c r="J1676" t="b">
        <v>1</v>
      </c>
      <c r="K1676" t="s">
        <v>41</v>
      </c>
      <c r="L1676" t="s">
        <v>60</v>
      </c>
      <c r="M1676">
        <v>171500</v>
      </c>
      <c r="N1676"/>
      <c r="O1676" t="s">
        <v>1990</v>
      </c>
      <c r="P1676" t="s">
        <v>7597</v>
      </c>
    </row>
    <row r="1677" spans="1:16" x14ac:dyDescent="0.35">
      <c r="A1677" t="s">
        <v>0</v>
      </c>
      <c r="B1677" t="s">
        <v>7598</v>
      </c>
      <c r="C1677" t="s">
        <v>396</v>
      </c>
      <c r="D1677" t="s">
        <v>4756</v>
      </c>
      <c r="E1677" t="s">
        <v>59</v>
      </c>
      <c r="F1677" t="b">
        <v>0</v>
      </c>
      <c r="G1677" t="s">
        <v>68</v>
      </c>
      <c r="H1677" s="1">
        <v>46041.542233796303</v>
      </c>
      <c r="I1677" t="b">
        <v>0</v>
      </c>
      <c r="J1677" t="b">
        <v>1</v>
      </c>
      <c r="K1677" t="s">
        <v>41</v>
      </c>
      <c r="L1677" t="s">
        <v>60</v>
      </c>
      <c r="M1677">
        <v>85000</v>
      </c>
      <c r="N1677"/>
      <c r="O1677" t="s">
        <v>7599</v>
      </c>
      <c r="P1677" t="s">
        <v>7600</v>
      </c>
    </row>
    <row r="1678" spans="1:16" x14ac:dyDescent="0.35">
      <c r="A1678" t="s">
        <v>2</v>
      </c>
      <c r="B1678" t="s">
        <v>7601</v>
      </c>
      <c r="C1678" t="s">
        <v>79</v>
      </c>
      <c r="D1678" t="s">
        <v>4756</v>
      </c>
      <c r="E1678" t="s">
        <v>59</v>
      </c>
      <c r="F1678" t="b">
        <v>0</v>
      </c>
      <c r="G1678" t="s">
        <v>77</v>
      </c>
      <c r="H1678" s="1">
        <v>46041.542523148149</v>
      </c>
      <c r="I1678" t="b">
        <v>0</v>
      </c>
      <c r="J1678" t="b">
        <v>1</v>
      </c>
      <c r="K1678" t="s">
        <v>41</v>
      </c>
      <c r="L1678" t="s">
        <v>60</v>
      </c>
      <c r="M1678">
        <v>177500</v>
      </c>
      <c r="N1678"/>
      <c r="O1678" t="s">
        <v>1386</v>
      </c>
      <c r="P1678" t="s">
        <v>7602</v>
      </c>
    </row>
    <row r="1679" spans="1:16" x14ac:dyDescent="0.35">
      <c r="A1679" t="s">
        <v>2</v>
      </c>
      <c r="B1679" t="s">
        <v>3778</v>
      </c>
      <c r="C1679" t="s">
        <v>79</v>
      </c>
      <c r="D1679" t="s">
        <v>4630</v>
      </c>
      <c r="E1679" t="s">
        <v>59</v>
      </c>
      <c r="F1679" t="b">
        <v>0</v>
      </c>
      <c r="G1679" t="s">
        <v>77</v>
      </c>
      <c r="H1679" s="1">
        <v>46041.542569444442</v>
      </c>
      <c r="I1679" t="b">
        <v>0</v>
      </c>
      <c r="J1679" t="b">
        <v>1</v>
      </c>
      <c r="K1679" t="s">
        <v>41</v>
      </c>
      <c r="L1679" t="s">
        <v>60</v>
      </c>
      <c r="M1679">
        <v>157500</v>
      </c>
      <c r="N1679"/>
      <c r="O1679" t="s">
        <v>3779</v>
      </c>
      <c r="P1679" t="s">
        <v>7603</v>
      </c>
    </row>
    <row r="1680" spans="1:16" x14ac:dyDescent="0.35">
      <c r="A1680" t="s">
        <v>5</v>
      </c>
      <c r="B1680" t="s">
        <v>7604</v>
      </c>
      <c r="C1680" t="s">
        <v>19</v>
      </c>
      <c r="D1680" t="s">
        <v>4595</v>
      </c>
      <c r="F1680" t="b">
        <v>0</v>
      </c>
      <c r="G1680" t="s">
        <v>19</v>
      </c>
      <c r="H1680" s="1">
        <v>46041.545555555553</v>
      </c>
      <c r="I1680" t="b">
        <v>1</v>
      </c>
      <c r="J1680" t="b">
        <v>0</v>
      </c>
      <c r="K1680" t="s">
        <v>19</v>
      </c>
      <c r="L1680" t="s">
        <v>74</v>
      </c>
      <c r="M1680"/>
      <c r="N1680">
        <v>40</v>
      </c>
      <c r="O1680" t="s">
        <v>4596</v>
      </c>
      <c r="P1680" t="s">
        <v>7605</v>
      </c>
    </row>
    <row r="1681" spans="1:16" x14ac:dyDescent="0.35">
      <c r="A1681" t="s">
        <v>2</v>
      </c>
      <c r="B1681" t="s">
        <v>7492</v>
      </c>
      <c r="C1681" t="s">
        <v>76</v>
      </c>
      <c r="D1681" t="s">
        <v>5251</v>
      </c>
      <c r="E1681" t="s">
        <v>132</v>
      </c>
      <c r="F1681" t="b">
        <v>1</v>
      </c>
      <c r="G1681" t="s">
        <v>31</v>
      </c>
      <c r="H1681" s="1">
        <v>46041.545706018522</v>
      </c>
      <c r="I1681" t="b">
        <v>0</v>
      </c>
      <c r="J1681" t="b">
        <v>0</v>
      </c>
      <c r="K1681" t="s">
        <v>31</v>
      </c>
      <c r="L1681" t="s">
        <v>60</v>
      </c>
      <c r="M1681">
        <v>31200</v>
      </c>
      <c r="N1681"/>
      <c r="O1681" t="s">
        <v>7493</v>
      </c>
      <c r="P1681" t="s">
        <v>7494</v>
      </c>
    </row>
    <row r="1682" spans="1:16" x14ac:dyDescent="0.35">
      <c r="A1682" t="s">
        <v>4</v>
      </c>
      <c r="B1682" t="s">
        <v>6047</v>
      </c>
      <c r="C1682" t="s">
        <v>76</v>
      </c>
      <c r="D1682" t="s">
        <v>5045</v>
      </c>
      <c r="E1682" t="s">
        <v>59</v>
      </c>
      <c r="F1682" t="b">
        <v>1</v>
      </c>
      <c r="G1682" t="s">
        <v>33</v>
      </c>
      <c r="H1682" s="1">
        <v>46041.547812500001</v>
      </c>
      <c r="I1682" t="b">
        <v>0</v>
      </c>
      <c r="J1682" t="b">
        <v>0</v>
      </c>
      <c r="K1682" t="s">
        <v>33</v>
      </c>
      <c r="L1682" t="s">
        <v>74</v>
      </c>
      <c r="M1682"/>
      <c r="N1682">
        <v>50</v>
      </c>
      <c r="O1682" t="s">
        <v>1732</v>
      </c>
      <c r="P1682" t="s">
        <v>5996</v>
      </c>
    </row>
    <row r="1683" spans="1:16" x14ac:dyDescent="0.35">
      <c r="A1683" t="s">
        <v>0</v>
      </c>
      <c r="B1683" t="s">
        <v>268</v>
      </c>
      <c r="C1683" t="s">
        <v>1904</v>
      </c>
      <c r="D1683" t="s">
        <v>4526</v>
      </c>
      <c r="F1683" t="b">
        <v>0</v>
      </c>
      <c r="G1683" t="s">
        <v>63</v>
      </c>
      <c r="H1683" s="1">
        <v>46041.553449074083</v>
      </c>
      <c r="I1683" t="b">
        <v>0</v>
      </c>
      <c r="J1683" t="b">
        <v>1</v>
      </c>
      <c r="K1683" t="s">
        <v>41</v>
      </c>
      <c r="L1683" t="s">
        <v>74</v>
      </c>
      <c r="M1683"/>
      <c r="N1683">
        <v>57.5</v>
      </c>
      <c r="O1683" t="s">
        <v>155</v>
      </c>
      <c r="P1683" t="s">
        <v>7606</v>
      </c>
    </row>
    <row r="1684" spans="1:16" x14ac:dyDescent="0.35">
      <c r="A1684" t="s">
        <v>2</v>
      </c>
      <c r="B1684" t="s">
        <v>7607</v>
      </c>
      <c r="C1684" t="s">
        <v>81</v>
      </c>
      <c r="D1684" t="s">
        <v>4346</v>
      </c>
      <c r="E1684" t="s">
        <v>59</v>
      </c>
      <c r="F1684" t="b">
        <v>0</v>
      </c>
      <c r="G1684" t="s">
        <v>77</v>
      </c>
      <c r="H1684" s="1">
        <v>46041.584189814806</v>
      </c>
      <c r="I1684" t="b">
        <v>0</v>
      </c>
      <c r="J1684" t="b">
        <v>1</v>
      </c>
      <c r="K1684" t="s">
        <v>41</v>
      </c>
      <c r="L1684" t="s">
        <v>60</v>
      </c>
      <c r="M1684">
        <v>171500</v>
      </c>
      <c r="N1684"/>
      <c r="O1684" t="s">
        <v>1990</v>
      </c>
      <c r="P1684" t="s">
        <v>310</v>
      </c>
    </row>
    <row r="1685" spans="1:16" x14ac:dyDescent="0.35">
      <c r="A1685" t="s">
        <v>6</v>
      </c>
      <c r="B1685" t="s">
        <v>7608</v>
      </c>
      <c r="C1685" t="s">
        <v>165</v>
      </c>
      <c r="D1685" t="s">
        <v>4756</v>
      </c>
      <c r="E1685" t="s">
        <v>59</v>
      </c>
      <c r="F1685" t="b">
        <v>0</v>
      </c>
      <c r="G1685" t="s">
        <v>73</v>
      </c>
      <c r="H1685" s="1">
        <v>46041.584398148138</v>
      </c>
      <c r="I1685" t="b">
        <v>0</v>
      </c>
      <c r="J1685" t="b">
        <v>1</v>
      </c>
      <c r="K1685" t="s">
        <v>41</v>
      </c>
      <c r="L1685" t="s">
        <v>60</v>
      </c>
      <c r="M1685">
        <v>200645</v>
      </c>
      <c r="N1685"/>
      <c r="O1685" t="s">
        <v>762</v>
      </c>
      <c r="P1685" t="s">
        <v>7609</v>
      </c>
    </row>
    <row r="1686" spans="1:16" x14ac:dyDescent="0.35">
      <c r="A1686" t="s">
        <v>1</v>
      </c>
      <c r="B1686" t="s">
        <v>7610</v>
      </c>
      <c r="C1686" t="s">
        <v>7611</v>
      </c>
      <c r="D1686" t="s">
        <v>4346</v>
      </c>
      <c r="E1686" t="s">
        <v>59</v>
      </c>
      <c r="F1686" t="b">
        <v>0</v>
      </c>
      <c r="G1686" t="s">
        <v>40</v>
      </c>
      <c r="H1686" s="1">
        <v>46041.589942129627</v>
      </c>
      <c r="I1686" t="b">
        <v>1</v>
      </c>
      <c r="J1686" t="b">
        <v>0</v>
      </c>
      <c r="K1686" t="s">
        <v>40</v>
      </c>
      <c r="L1686" t="s">
        <v>60</v>
      </c>
      <c r="M1686">
        <v>28750</v>
      </c>
      <c r="N1686"/>
      <c r="O1686" t="s">
        <v>7612</v>
      </c>
    </row>
    <row r="1687" spans="1:16" x14ac:dyDescent="0.35">
      <c r="A1687" t="s">
        <v>1</v>
      </c>
      <c r="B1687" t="s">
        <v>2352</v>
      </c>
      <c r="C1687" t="s">
        <v>500</v>
      </c>
      <c r="D1687" t="s">
        <v>7613</v>
      </c>
      <c r="E1687" t="s">
        <v>88</v>
      </c>
      <c r="F1687" t="b">
        <v>0</v>
      </c>
      <c r="G1687" t="s">
        <v>13</v>
      </c>
      <c r="H1687" s="1">
        <v>46041.591307870367</v>
      </c>
      <c r="I1687" t="b">
        <v>0</v>
      </c>
      <c r="J1687" t="b">
        <v>0</v>
      </c>
      <c r="K1687" t="s">
        <v>13</v>
      </c>
      <c r="L1687" t="s">
        <v>74</v>
      </c>
      <c r="M1687"/>
      <c r="N1687">
        <v>90</v>
      </c>
      <c r="O1687" t="s">
        <v>7614</v>
      </c>
      <c r="P1687" t="s">
        <v>7615</v>
      </c>
    </row>
    <row r="1688" spans="1:16" x14ac:dyDescent="0.35">
      <c r="A1688" t="s">
        <v>4</v>
      </c>
      <c r="B1688" t="s">
        <v>1881</v>
      </c>
      <c r="C1688" t="s">
        <v>76</v>
      </c>
      <c r="D1688" t="s">
        <v>4622</v>
      </c>
      <c r="E1688" t="s">
        <v>59</v>
      </c>
      <c r="F1688" t="b">
        <v>1</v>
      </c>
      <c r="G1688" t="s">
        <v>20</v>
      </c>
      <c r="H1688" s="1">
        <v>46041.59479166667</v>
      </c>
      <c r="I1688" t="b">
        <v>1</v>
      </c>
      <c r="J1688" t="b">
        <v>0</v>
      </c>
      <c r="K1688" t="s">
        <v>20</v>
      </c>
      <c r="L1688" t="s">
        <v>60</v>
      </c>
      <c r="M1688">
        <v>192000</v>
      </c>
      <c r="N1688"/>
      <c r="O1688" t="s">
        <v>7616</v>
      </c>
      <c r="P1688" t="s">
        <v>7617</v>
      </c>
    </row>
    <row r="1689" spans="1:16" x14ac:dyDescent="0.35">
      <c r="A1689" t="s">
        <v>4</v>
      </c>
      <c r="B1689" t="s">
        <v>6891</v>
      </c>
      <c r="C1689" t="s">
        <v>320</v>
      </c>
      <c r="D1689" t="s">
        <v>4526</v>
      </c>
      <c r="E1689" t="s">
        <v>59</v>
      </c>
      <c r="F1689" t="b">
        <v>0</v>
      </c>
      <c r="G1689" t="s">
        <v>73</v>
      </c>
      <c r="H1689" s="1">
        <v>46041.62537037037</v>
      </c>
      <c r="I1689" t="b">
        <v>0</v>
      </c>
      <c r="J1689" t="b">
        <v>1</v>
      </c>
      <c r="K1689" t="s">
        <v>41</v>
      </c>
      <c r="L1689" t="s">
        <v>60</v>
      </c>
      <c r="M1689">
        <v>136505</v>
      </c>
      <c r="N1689"/>
      <c r="O1689" t="s">
        <v>6889</v>
      </c>
      <c r="P1689" t="s">
        <v>6892</v>
      </c>
    </row>
    <row r="1690" spans="1:16" x14ac:dyDescent="0.35">
      <c r="A1690" t="s">
        <v>0</v>
      </c>
      <c r="B1690" t="s">
        <v>7618</v>
      </c>
      <c r="C1690" t="s">
        <v>40</v>
      </c>
      <c r="D1690" t="s">
        <v>4526</v>
      </c>
      <c r="E1690" t="s">
        <v>59</v>
      </c>
      <c r="F1690" t="b">
        <v>0</v>
      </c>
      <c r="G1690" t="s">
        <v>40</v>
      </c>
      <c r="H1690" s="1">
        <v>46041.631377314807</v>
      </c>
      <c r="I1690" t="b">
        <v>1</v>
      </c>
      <c r="J1690" t="b">
        <v>0</v>
      </c>
      <c r="K1690" t="s">
        <v>40</v>
      </c>
      <c r="L1690" t="s">
        <v>60</v>
      </c>
      <c r="M1690">
        <v>52500</v>
      </c>
      <c r="N1690"/>
      <c r="O1690" t="s">
        <v>7619</v>
      </c>
      <c r="P1690" t="s">
        <v>7620</v>
      </c>
    </row>
    <row r="1691" spans="1:16" x14ac:dyDescent="0.35">
      <c r="A1691" t="s">
        <v>2</v>
      </c>
      <c r="B1691" t="s">
        <v>519</v>
      </c>
      <c r="C1691" t="s">
        <v>4530</v>
      </c>
      <c r="D1691" t="s">
        <v>4599</v>
      </c>
      <c r="E1691" t="s">
        <v>59</v>
      </c>
      <c r="F1691" t="b">
        <v>0</v>
      </c>
      <c r="G1691" t="s">
        <v>40</v>
      </c>
      <c r="H1691" s="1">
        <v>46041.631516203714</v>
      </c>
      <c r="I1691" t="b">
        <v>0</v>
      </c>
      <c r="J1691" t="b">
        <v>0</v>
      </c>
      <c r="K1691" t="s">
        <v>40</v>
      </c>
      <c r="L1691" t="s">
        <v>60</v>
      </c>
      <c r="M1691">
        <v>46587</v>
      </c>
      <c r="N1691"/>
      <c r="O1691" t="s">
        <v>7621</v>
      </c>
      <c r="P1691" t="s">
        <v>85</v>
      </c>
    </row>
    <row r="1692" spans="1:16" x14ac:dyDescent="0.35">
      <c r="A1692" t="s">
        <v>5</v>
      </c>
      <c r="B1692" t="s">
        <v>1509</v>
      </c>
      <c r="C1692" t="s">
        <v>928</v>
      </c>
      <c r="D1692" t="s">
        <v>4526</v>
      </c>
      <c r="E1692" t="s">
        <v>88</v>
      </c>
      <c r="F1692" t="b">
        <v>0</v>
      </c>
      <c r="G1692" t="s">
        <v>77</v>
      </c>
      <c r="H1692" s="1">
        <v>46041.668194444443</v>
      </c>
      <c r="I1692" t="b">
        <v>0</v>
      </c>
      <c r="J1692" t="b">
        <v>0</v>
      </c>
      <c r="K1692" t="s">
        <v>41</v>
      </c>
      <c r="L1692" t="s">
        <v>74</v>
      </c>
      <c r="M1692"/>
      <c r="N1692">
        <v>57.5</v>
      </c>
      <c r="O1692" t="s">
        <v>155</v>
      </c>
      <c r="P1692" t="s">
        <v>3432</v>
      </c>
    </row>
    <row r="1693" spans="1:16" x14ac:dyDescent="0.35">
      <c r="A1693" t="s">
        <v>1</v>
      </c>
      <c r="B1693" t="s">
        <v>2352</v>
      </c>
      <c r="C1693" t="s">
        <v>6685</v>
      </c>
      <c r="D1693" t="s">
        <v>4526</v>
      </c>
      <c r="E1693" t="s">
        <v>59</v>
      </c>
      <c r="F1693" t="b">
        <v>0</v>
      </c>
      <c r="G1693" t="s">
        <v>40</v>
      </c>
      <c r="H1693" s="1">
        <v>46041.673229166663</v>
      </c>
      <c r="I1693" t="b">
        <v>0</v>
      </c>
      <c r="J1693" t="b">
        <v>0</v>
      </c>
      <c r="K1693" t="s">
        <v>40</v>
      </c>
      <c r="L1693" t="s">
        <v>60</v>
      </c>
      <c r="M1693">
        <v>72500</v>
      </c>
      <c r="N1693"/>
      <c r="O1693" t="s">
        <v>7622</v>
      </c>
      <c r="P1693" t="s">
        <v>4780</v>
      </c>
    </row>
    <row r="1694" spans="1:16" x14ac:dyDescent="0.35">
      <c r="A1694" t="s">
        <v>0</v>
      </c>
      <c r="B1694" t="s">
        <v>7623</v>
      </c>
      <c r="C1694" t="s">
        <v>218</v>
      </c>
      <c r="D1694" t="s">
        <v>4526</v>
      </c>
      <c r="E1694" t="s">
        <v>88</v>
      </c>
      <c r="F1694" t="b">
        <v>0</v>
      </c>
      <c r="G1694" t="s">
        <v>63</v>
      </c>
      <c r="H1694" s="1">
        <v>46041.678611111107</v>
      </c>
      <c r="I1694" t="b">
        <v>0</v>
      </c>
      <c r="J1694" t="b">
        <v>0</v>
      </c>
      <c r="K1694" t="s">
        <v>41</v>
      </c>
      <c r="L1694" t="s">
        <v>74</v>
      </c>
      <c r="M1694"/>
      <c r="N1694">
        <v>72.5</v>
      </c>
      <c r="O1694" t="s">
        <v>744</v>
      </c>
      <c r="P1694" t="s">
        <v>3459</v>
      </c>
    </row>
    <row r="1695" spans="1:16" x14ac:dyDescent="0.35">
      <c r="A1695" t="s">
        <v>3</v>
      </c>
      <c r="B1695" t="s">
        <v>3</v>
      </c>
      <c r="C1695" t="s">
        <v>623</v>
      </c>
      <c r="D1695" t="s">
        <v>2360</v>
      </c>
      <c r="E1695" t="s">
        <v>59</v>
      </c>
      <c r="F1695" t="b">
        <v>0</v>
      </c>
      <c r="G1695" t="s">
        <v>65</v>
      </c>
      <c r="H1695" s="1">
        <v>46041.708472222221</v>
      </c>
      <c r="I1695" t="b">
        <v>0</v>
      </c>
      <c r="J1695" t="b">
        <v>0</v>
      </c>
      <c r="K1695" t="s">
        <v>41</v>
      </c>
      <c r="L1695" t="s">
        <v>74</v>
      </c>
      <c r="M1695"/>
      <c r="N1695">
        <v>29</v>
      </c>
      <c r="O1695" t="s">
        <v>1220</v>
      </c>
    </row>
    <row r="1696" spans="1:16" x14ac:dyDescent="0.35">
      <c r="A1696" t="s">
        <v>1</v>
      </c>
      <c r="B1696" t="s">
        <v>1</v>
      </c>
      <c r="C1696" t="s">
        <v>7624</v>
      </c>
      <c r="D1696" t="s">
        <v>4346</v>
      </c>
      <c r="E1696" t="s">
        <v>59</v>
      </c>
      <c r="F1696" t="b">
        <v>0</v>
      </c>
      <c r="G1696" t="s">
        <v>68</v>
      </c>
      <c r="H1696" s="1">
        <v>46041.710173611107</v>
      </c>
      <c r="I1696" t="b">
        <v>1</v>
      </c>
      <c r="J1696" t="b">
        <v>1</v>
      </c>
      <c r="K1696" t="s">
        <v>41</v>
      </c>
      <c r="L1696" t="s">
        <v>60</v>
      </c>
      <c r="M1696">
        <v>93500</v>
      </c>
      <c r="N1696"/>
      <c r="O1696" t="s">
        <v>7625</v>
      </c>
      <c r="P1696" t="s">
        <v>7626</v>
      </c>
    </row>
    <row r="1697" spans="1:16" x14ac:dyDescent="0.35">
      <c r="A1697" t="s">
        <v>0</v>
      </c>
      <c r="B1697" t="s">
        <v>2061</v>
      </c>
      <c r="C1697" t="s">
        <v>40</v>
      </c>
      <c r="D1697" t="s">
        <v>4526</v>
      </c>
      <c r="E1697" t="s">
        <v>59</v>
      </c>
      <c r="F1697" t="b">
        <v>0</v>
      </c>
      <c r="G1697" t="s">
        <v>40</v>
      </c>
      <c r="H1697" s="1">
        <v>46041.71471064815</v>
      </c>
      <c r="I1697" t="b">
        <v>1</v>
      </c>
      <c r="J1697" t="b">
        <v>0</v>
      </c>
      <c r="K1697" t="s">
        <v>40</v>
      </c>
      <c r="L1697" t="s">
        <v>60</v>
      </c>
      <c r="M1697">
        <v>75000</v>
      </c>
      <c r="N1697"/>
      <c r="O1697" t="s">
        <v>155</v>
      </c>
      <c r="P1697" t="s">
        <v>1314</v>
      </c>
    </row>
    <row r="1698" spans="1:16" x14ac:dyDescent="0.35">
      <c r="A1698" t="s">
        <v>1</v>
      </c>
      <c r="B1698" t="s">
        <v>7627</v>
      </c>
      <c r="C1698" t="s">
        <v>76</v>
      </c>
      <c r="D1698" t="s">
        <v>4599</v>
      </c>
      <c r="F1698" t="b">
        <v>1</v>
      </c>
      <c r="G1698" t="s">
        <v>40</v>
      </c>
      <c r="H1698" s="1">
        <v>46041.714745370373</v>
      </c>
      <c r="I1698" t="b">
        <v>1</v>
      </c>
      <c r="J1698" t="b">
        <v>0</v>
      </c>
      <c r="K1698" t="s">
        <v>40</v>
      </c>
      <c r="L1698" t="s">
        <v>74</v>
      </c>
      <c r="M1698"/>
      <c r="N1698">
        <v>48.56</v>
      </c>
      <c r="O1698" t="s">
        <v>7628</v>
      </c>
      <c r="P1698" t="s">
        <v>219</v>
      </c>
    </row>
    <row r="1699" spans="1:16" x14ac:dyDescent="0.35">
      <c r="A1699" t="s">
        <v>3</v>
      </c>
      <c r="B1699" t="s">
        <v>7629</v>
      </c>
      <c r="C1699" t="s">
        <v>5115</v>
      </c>
      <c r="D1699" t="s">
        <v>4526</v>
      </c>
      <c r="E1699" t="s">
        <v>59</v>
      </c>
      <c r="F1699" t="b">
        <v>0</v>
      </c>
      <c r="G1699" t="s">
        <v>40</v>
      </c>
      <c r="H1699" s="1">
        <v>46041.714768518519</v>
      </c>
      <c r="I1699" t="b">
        <v>0</v>
      </c>
      <c r="J1699" t="b">
        <v>0</v>
      </c>
      <c r="K1699" t="s">
        <v>40</v>
      </c>
      <c r="L1699" t="s">
        <v>60</v>
      </c>
      <c r="M1699">
        <v>62500</v>
      </c>
      <c r="N1699"/>
      <c r="O1699" t="s">
        <v>101</v>
      </c>
      <c r="P1699" t="s">
        <v>1314</v>
      </c>
    </row>
    <row r="1700" spans="1:16" x14ac:dyDescent="0.35">
      <c r="A1700" t="s">
        <v>5</v>
      </c>
      <c r="B1700" t="s">
        <v>7630</v>
      </c>
      <c r="C1700" t="s">
        <v>40</v>
      </c>
      <c r="D1700" t="s">
        <v>4526</v>
      </c>
      <c r="E1700" t="s">
        <v>59</v>
      </c>
      <c r="F1700" t="b">
        <v>0</v>
      </c>
      <c r="G1700" t="s">
        <v>40</v>
      </c>
      <c r="H1700" s="1">
        <v>46041.714942129627</v>
      </c>
      <c r="I1700" t="b">
        <v>1</v>
      </c>
      <c r="J1700" t="b">
        <v>0</v>
      </c>
      <c r="K1700" t="s">
        <v>40</v>
      </c>
      <c r="L1700" t="s">
        <v>60</v>
      </c>
      <c r="M1700">
        <v>75000</v>
      </c>
      <c r="N1700"/>
      <c r="O1700" t="s">
        <v>7631</v>
      </c>
      <c r="P1700" t="s">
        <v>7632</v>
      </c>
    </row>
    <row r="1701" spans="1:16" x14ac:dyDescent="0.35">
      <c r="A1701" t="s">
        <v>1</v>
      </c>
      <c r="B1701" t="s">
        <v>1</v>
      </c>
      <c r="C1701" t="s">
        <v>2895</v>
      </c>
      <c r="D1701" t="s">
        <v>155</v>
      </c>
      <c r="E1701" t="s">
        <v>59</v>
      </c>
      <c r="F1701" t="b">
        <v>0</v>
      </c>
      <c r="G1701" t="s">
        <v>13</v>
      </c>
      <c r="H1701" s="1">
        <v>46041.716307870367</v>
      </c>
      <c r="I1701" t="b">
        <v>1</v>
      </c>
      <c r="J1701" t="b">
        <v>0</v>
      </c>
      <c r="K1701" t="s">
        <v>13</v>
      </c>
      <c r="L1701" t="s">
        <v>60</v>
      </c>
      <c r="M1701">
        <v>85000</v>
      </c>
      <c r="N1701"/>
      <c r="O1701" t="s">
        <v>155</v>
      </c>
      <c r="P1701" t="s">
        <v>3929</v>
      </c>
    </row>
    <row r="1702" spans="1:16" x14ac:dyDescent="0.35">
      <c r="A1702" t="s">
        <v>0</v>
      </c>
      <c r="B1702" t="s">
        <v>0</v>
      </c>
      <c r="C1702" t="s">
        <v>3935</v>
      </c>
      <c r="D1702" t="s">
        <v>4630</v>
      </c>
      <c r="E1702" t="s">
        <v>59</v>
      </c>
      <c r="F1702" t="b">
        <v>0</v>
      </c>
      <c r="G1702" t="s">
        <v>65</v>
      </c>
      <c r="H1702" s="1">
        <v>46041.750069444453</v>
      </c>
      <c r="I1702" t="b">
        <v>1</v>
      </c>
      <c r="J1702" t="b">
        <v>1</v>
      </c>
      <c r="K1702" t="s">
        <v>41</v>
      </c>
      <c r="L1702" t="s">
        <v>60</v>
      </c>
      <c r="M1702">
        <v>75000</v>
      </c>
      <c r="N1702"/>
      <c r="O1702" t="s">
        <v>7633</v>
      </c>
      <c r="P1702" t="s">
        <v>4654</v>
      </c>
    </row>
    <row r="1703" spans="1:16" x14ac:dyDescent="0.35">
      <c r="A1703" t="s">
        <v>4</v>
      </c>
      <c r="B1703" t="s">
        <v>7634</v>
      </c>
      <c r="C1703" t="s">
        <v>76</v>
      </c>
      <c r="D1703" t="s">
        <v>4526</v>
      </c>
      <c r="E1703" t="s">
        <v>88</v>
      </c>
      <c r="F1703" t="b">
        <v>1</v>
      </c>
      <c r="G1703" t="s">
        <v>77</v>
      </c>
      <c r="H1703" s="1">
        <v>46041.750196759262</v>
      </c>
      <c r="I1703" t="b">
        <v>1</v>
      </c>
      <c r="J1703" t="b">
        <v>0</v>
      </c>
      <c r="K1703" t="s">
        <v>41</v>
      </c>
      <c r="L1703" t="s">
        <v>74</v>
      </c>
      <c r="M1703"/>
      <c r="N1703">
        <v>54</v>
      </c>
      <c r="O1703" t="s">
        <v>1672</v>
      </c>
      <c r="P1703" t="s">
        <v>7635</v>
      </c>
    </row>
    <row r="1704" spans="1:16" x14ac:dyDescent="0.35">
      <c r="A1704" t="s">
        <v>0</v>
      </c>
      <c r="B1704" t="s">
        <v>7636</v>
      </c>
      <c r="C1704" t="s">
        <v>454</v>
      </c>
      <c r="D1704" t="s">
        <v>4526</v>
      </c>
      <c r="E1704" t="s">
        <v>59</v>
      </c>
      <c r="F1704" t="b">
        <v>0</v>
      </c>
      <c r="G1704" t="s">
        <v>65</v>
      </c>
      <c r="H1704" s="1">
        <v>46041.79173611111</v>
      </c>
      <c r="I1704" t="b">
        <v>1</v>
      </c>
      <c r="J1704" t="b">
        <v>0</v>
      </c>
      <c r="K1704" t="s">
        <v>41</v>
      </c>
      <c r="L1704" t="s">
        <v>60</v>
      </c>
      <c r="M1704">
        <v>100000</v>
      </c>
      <c r="N1704"/>
      <c r="O1704" t="s">
        <v>7137</v>
      </c>
    </row>
    <row r="1705" spans="1:16" x14ac:dyDescent="0.35">
      <c r="A1705" t="s">
        <v>0</v>
      </c>
      <c r="B1705" t="s">
        <v>7637</v>
      </c>
      <c r="C1705" t="s">
        <v>204</v>
      </c>
      <c r="D1705" t="s">
        <v>4526</v>
      </c>
      <c r="E1705" t="s">
        <v>59</v>
      </c>
      <c r="F1705" t="b">
        <v>0</v>
      </c>
      <c r="G1705" t="s">
        <v>65</v>
      </c>
      <c r="H1705" s="1">
        <v>46041.791759259257</v>
      </c>
      <c r="I1705" t="b">
        <v>0</v>
      </c>
      <c r="J1705" t="b">
        <v>0</v>
      </c>
      <c r="K1705" t="s">
        <v>41</v>
      </c>
      <c r="L1705" t="s">
        <v>60</v>
      </c>
      <c r="M1705">
        <v>130000</v>
      </c>
      <c r="N1705"/>
      <c r="O1705" t="s">
        <v>7638</v>
      </c>
      <c r="P1705" t="s">
        <v>1462</v>
      </c>
    </row>
    <row r="1706" spans="1:16" x14ac:dyDescent="0.35">
      <c r="A1706" t="s">
        <v>2</v>
      </c>
      <c r="B1706" t="s">
        <v>7639</v>
      </c>
      <c r="C1706" t="s">
        <v>162</v>
      </c>
      <c r="D1706" t="s">
        <v>2360</v>
      </c>
      <c r="E1706" t="s">
        <v>59</v>
      </c>
      <c r="F1706" t="b">
        <v>0</v>
      </c>
      <c r="G1706" t="s">
        <v>73</v>
      </c>
      <c r="H1706" s="1">
        <v>46041.792037037027</v>
      </c>
      <c r="I1706" t="b">
        <v>0</v>
      </c>
      <c r="J1706" t="b">
        <v>0</v>
      </c>
      <c r="K1706" t="s">
        <v>41</v>
      </c>
      <c r="L1706" t="s">
        <v>74</v>
      </c>
      <c r="M1706"/>
      <c r="N1706">
        <v>74.63</v>
      </c>
      <c r="O1706" t="s">
        <v>2705</v>
      </c>
      <c r="P1706" t="s">
        <v>7640</v>
      </c>
    </row>
    <row r="1707" spans="1:16" x14ac:dyDescent="0.35">
      <c r="A1707" t="s">
        <v>0</v>
      </c>
      <c r="B1707" t="s">
        <v>7641</v>
      </c>
      <c r="C1707" t="s">
        <v>97</v>
      </c>
      <c r="D1707" t="s">
        <v>4526</v>
      </c>
      <c r="E1707" t="s">
        <v>59</v>
      </c>
      <c r="F1707" t="b">
        <v>0</v>
      </c>
      <c r="G1707" t="s">
        <v>89</v>
      </c>
      <c r="H1707" s="1">
        <v>46041.833958333344</v>
      </c>
      <c r="I1707" t="b">
        <v>0</v>
      </c>
      <c r="J1707" t="b">
        <v>1</v>
      </c>
      <c r="K1707" t="s">
        <v>41</v>
      </c>
      <c r="L1707" t="s">
        <v>74</v>
      </c>
      <c r="M1707"/>
      <c r="N1707">
        <v>31.5</v>
      </c>
      <c r="O1707" t="s">
        <v>2080</v>
      </c>
      <c r="P1707" t="s">
        <v>802</v>
      </c>
    </row>
    <row r="1708" spans="1:16" x14ac:dyDescent="0.35">
      <c r="A1708" t="s">
        <v>5</v>
      </c>
      <c r="B1708" t="s">
        <v>7642</v>
      </c>
      <c r="C1708" t="s">
        <v>3396</v>
      </c>
      <c r="D1708" t="s">
        <v>4526</v>
      </c>
      <c r="E1708" t="s">
        <v>59</v>
      </c>
      <c r="F1708" t="b">
        <v>0</v>
      </c>
      <c r="G1708" t="s">
        <v>77</v>
      </c>
      <c r="H1708" s="1">
        <v>46041.834953703707</v>
      </c>
      <c r="I1708" t="b">
        <v>0</v>
      </c>
      <c r="J1708" t="b">
        <v>1</v>
      </c>
      <c r="K1708" t="s">
        <v>41</v>
      </c>
      <c r="L1708" t="s">
        <v>60</v>
      </c>
      <c r="M1708">
        <v>130000</v>
      </c>
      <c r="N1708"/>
      <c r="O1708" t="s">
        <v>7643</v>
      </c>
      <c r="P1708" t="s">
        <v>7644</v>
      </c>
    </row>
    <row r="1709" spans="1:16" x14ac:dyDescent="0.35">
      <c r="A1709" t="s">
        <v>0</v>
      </c>
      <c r="B1709" t="s">
        <v>7645</v>
      </c>
      <c r="C1709" t="s">
        <v>6081</v>
      </c>
      <c r="D1709" t="s">
        <v>4346</v>
      </c>
      <c r="E1709" t="s">
        <v>59</v>
      </c>
      <c r="F1709" t="b">
        <v>0</v>
      </c>
      <c r="G1709" t="s">
        <v>40</v>
      </c>
      <c r="H1709" s="1">
        <v>46041.881377314807</v>
      </c>
      <c r="I1709" t="b">
        <v>0</v>
      </c>
      <c r="J1709" t="b">
        <v>0</v>
      </c>
      <c r="K1709" t="s">
        <v>40</v>
      </c>
      <c r="L1709" t="s">
        <v>60</v>
      </c>
      <c r="M1709">
        <v>82500</v>
      </c>
      <c r="N1709"/>
      <c r="O1709" t="s">
        <v>3446</v>
      </c>
      <c r="P1709" t="s">
        <v>85</v>
      </c>
    </row>
    <row r="1710" spans="1:16" x14ac:dyDescent="0.35">
      <c r="A1710" t="s">
        <v>1</v>
      </c>
      <c r="B1710" t="s">
        <v>7646</v>
      </c>
      <c r="C1710" t="s">
        <v>7647</v>
      </c>
      <c r="D1710" t="s">
        <v>4526</v>
      </c>
      <c r="E1710" t="s">
        <v>88</v>
      </c>
      <c r="F1710" t="b">
        <v>0</v>
      </c>
      <c r="G1710" t="s">
        <v>13</v>
      </c>
      <c r="H1710" s="1">
        <v>46041.882974537039</v>
      </c>
      <c r="I1710" t="b">
        <v>1</v>
      </c>
      <c r="J1710" t="b">
        <v>0</v>
      </c>
      <c r="K1710" t="s">
        <v>13</v>
      </c>
      <c r="L1710" t="s">
        <v>74</v>
      </c>
      <c r="M1710"/>
      <c r="N1710">
        <v>92.5</v>
      </c>
      <c r="O1710" t="s">
        <v>7648</v>
      </c>
      <c r="P1710" t="s">
        <v>7649</v>
      </c>
    </row>
    <row r="1711" spans="1:16" x14ac:dyDescent="0.35">
      <c r="A1711" t="s">
        <v>6</v>
      </c>
      <c r="B1711" t="s">
        <v>7650</v>
      </c>
      <c r="C1711" t="s">
        <v>326</v>
      </c>
      <c r="D1711" t="s">
        <v>4346</v>
      </c>
      <c r="E1711" t="s">
        <v>59</v>
      </c>
      <c r="F1711" t="b">
        <v>0</v>
      </c>
      <c r="G1711" t="s">
        <v>77</v>
      </c>
      <c r="H1711" s="1">
        <v>46041.917523148149</v>
      </c>
      <c r="I1711" t="b">
        <v>0</v>
      </c>
      <c r="J1711" t="b">
        <v>1</v>
      </c>
      <c r="K1711" t="s">
        <v>41</v>
      </c>
      <c r="L1711" t="s">
        <v>60</v>
      </c>
      <c r="M1711">
        <v>187000</v>
      </c>
      <c r="N1711"/>
      <c r="O1711" t="s">
        <v>1183</v>
      </c>
      <c r="P1711" t="s">
        <v>7651</v>
      </c>
    </row>
    <row r="1712" spans="1:16" x14ac:dyDescent="0.35">
      <c r="A1712" t="s">
        <v>1</v>
      </c>
      <c r="B1712" t="s">
        <v>7652</v>
      </c>
      <c r="C1712" t="s">
        <v>76</v>
      </c>
      <c r="D1712" t="s">
        <v>4526</v>
      </c>
      <c r="E1712" t="s">
        <v>59</v>
      </c>
      <c r="F1712" t="b">
        <v>1</v>
      </c>
      <c r="G1712" t="s">
        <v>77</v>
      </c>
      <c r="H1712" s="1">
        <v>46041.918263888889</v>
      </c>
      <c r="I1712" t="b">
        <v>0</v>
      </c>
      <c r="J1712" t="b">
        <v>0</v>
      </c>
      <c r="K1712" t="s">
        <v>41</v>
      </c>
      <c r="L1712" t="s">
        <v>60</v>
      </c>
      <c r="M1712">
        <v>135000</v>
      </c>
      <c r="N1712"/>
      <c r="O1712" t="s">
        <v>7653</v>
      </c>
      <c r="P1712" t="s">
        <v>7654</v>
      </c>
    </row>
    <row r="1713" spans="1:16" x14ac:dyDescent="0.35">
      <c r="A1713" t="s">
        <v>0</v>
      </c>
      <c r="B1713" t="s">
        <v>7655</v>
      </c>
      <c r="C1713" t="s">
        <v>19</v>
      </c>
      <c r="D1713" t="s">
        <v>4518</v>
      </c>
      <c r="E1713" t="s">
        <v>59</v>
      </c>
      <c r="F1713" t="b">
        <v>0</v>
      </c>
      <c r="G1713" t="s">
        <v>19</v>
      </c>
      <c r="H1713" s="1">
        <v>46042.003634259258</v>
      </c>
      <c r="I1713" t="b">
        <v>0</v>
      </c>
      <c r="J1713" t="b">
        <v>0</v>
      </c>
      <c r="K1713" t="s">
        <v>19</v>
      </c>
      <c r="L1713" t="s">
        <v>60</v>
      </c>
      <c r="M1713">
        <v>350000</v>
      </c>
      <c r="N1713"/>
      <c r="O1713" t="s">
        <v>7656</v>
      </c>
    </row>
    <row r="1714" spans="1:16" x14ac:dyDescent="0.35">
      <c r="A1714" t="s">
        <v>1</v>
      </c>
      <c r="B1714" t="s">
        <v>633</v>
      </c>
      <c r="C1714" t="s">
        <v>2474</v>
      </c>
      <c r="D1714" t="s">
        <v>4518</v>
      </c>
      <c r="E1714" t="s">
        <v>59</v>
      </c>
      <c r="F1714" t="b">
        <v>0</v>
      </c>
      <c r="G1714" t="s">
        <v>19</v>
      </c>
      <c r="H1714" s="1">
        <v>46042.003900462973</v>
      </c>
      <c r="I1714" t="b">
        <v>1</v>
      </c>
      <c r="J1714" t="b">
        <v>0</v>
      </c>
      <c r="K1714" t="s">
        <v>19</v>
      </c>
      <c r="L1714" t="s">
        <v>60</v>
      </c>
      <c r="M1714">
        <v>64000</v>
      </c>
      <c r="N1714"/>
      <c r="O1714" t="s">
        <v>4681</v>
      </c>
      <c r="P1714" t="s">
        <v>208</v>
      </c>
    </row>
    <row r="1715" spans="1:16" x14ac:dyDescent="0.35">
      <c r="A1715" t="s">
        <v>5</v>
      </c>
      <c r="B1715" t="s">
        <v>7657</v>
      </c>
      <c r="C1715" t="s">
        <v>2474</v>
      </c>
      <c r="D1715" t="s">
        <v>4518</v>
      </c>
      <c r="E1715" t="s">
        <v>59</v>
      </c>
      <c r="F1715" t="b">
        <v>0</v>
      </c>
      <c r="G1715" t="s">
        <v>19</v>
      </c>
      <c r="H1715" s="1">
        <v>46042.003900462973</v>
      </c>
      <c r="I1715" t="b">
        <v>1</v>
      </c>
      <c r="J1715" t="b">
        <v>0</v>
      </c>
      <c r="K1715" t="s">
        <v>19</v>
      </c>
      <c r="L1715" t="s">
        <v>60</v>
      </c>
      <c r="M1715">
        <v>64000</v>
      </c>
      <c r="N1715"/>
      <c r="O1715" t="s">
        <v>7658</v>
      </c>
      <c r="P1715" t="s">
        <v>1299</v>
      </c>
    </row>
    <row r="1716" spans="1:16" x14ac:dyDescent="0.35">
      <c r="A1716" t="s">
        <v>2</v>
      </c>
      <c r="B1716" t="s">
        <v>7659</v>
      </c>
      <c r="C1716" t="s">
        <v>2474</v>
      </c>
      <c r="D1716" t="s">
        <v>4518</v>
      </c>
      <c r="E1716" t="s">
        <v>621</v>
      </c>
      <c r="F1716" t="b">
        <v>0</v>
      </c>
      <c r="G1716" t="s">
        <v>19</v>
      </c>
      <c r="H1716" s="1">
        <v>46042.003923611112</v>
      </c>
      <c r="I1716" t="b">
        <v>0</v>
      </c>
      <c r="J1716" t="b">
        <v>0</v>
      </c>
      <c r="K1716" t="s">
        <v>19</v>
      </c>
      <c r="L1716" t="s">
        <v>60</v>
      </c>
      <c r="M1716">
        <v>50000</v>
      </c>
      <c r="N1716"/>
      <c r="O1716" t="s">
        <v>4519</v>
      </c>
    </row>
    <row r="1717" spans="1:16" x14ac:dyDescent="0.35">
      <c r="A1717" t="s">
        <v>1</v>
      </c>
      <c r="B1717" t="s">
        <v>7660</v>
      </c>
      <c r="C1717" t="s">
        <v>1111</v>
      </c>
      <c r="D1717" t="s">
        <v>4518</v>
      </c>
      <c r="E1717" t="s">
        <v>621</v>
      </c>
      <c r="F1717" t="b">
        <v>0</v>
      </c>
      <c r="G1717" t="s">
        <v>19</v>
      </c>
      <c r="H1717" s="1">
        <v>46042.003923611112</v>
      </c>
      <c r="I1717" t="b">
        <v>0</v>
      </c>
      <c r="J1717" t="b">
        <v>0</v>
      </c>
      <c r="K1717" t="s">
        <v>19</v>
      </c>
      <c r="L1717" t="s">
        <v>60</v>
      </c>
      <c r="M1717">
        <v>45000</v>
      </c>
      <c r="N1717"/>
      <c r="O1717" t="s">
        <v>4683</v>
      </c>
      <c r="P1717" t="s">
        <v>146</v>
      </c>
    </row>
    <row r="1718" spans="1:16" x14ac:dyDescent="0.35">
      <c r="A1718" t="s">
        <v>2</v>
      </c>
      <c r="B1718" t="s">
        <v>7661</v>
      </c>
      <c r="C1718" t="s">
        <v>76</v>
      </c>
      <c r="D1718" t="s">
        <v>584</v>
      </c>
      <c r="E1718" t="s">
        <v>72</v>
      </c>
      <c r="F1718" t="b">
        <v>1</v>
      </c>
      <c r="G1718" t="s">
        <v>33</v>
      </c>
      <c r="H1718" s="1">
        <v>46042.005740740737</v>
      </c>
      <c r="I1718" t="b">
        <v>1</v>
      </c>
      <c r="J1718" t="b">
        <v>0</v>
      </c>
      <c r="K1718" t="s">
        <v>33</v>
      </c>
      <c r="L1718" t="s">
        <v>74</v>
      </c>
      <c r="M1718"/>
      <c r="N1718">
        <v>25</v>
      </c>
      <c r="O1718" t="s">
        <v>584</v>
      </c>
      <c r="P1718" t="s">
        <v>426</v>
      </c>
    </row>
    <row r="1719" spans="1:16" x14ac:dyDescent="0.35">
      <c r="A1719" t="s">
        <v>1</v>
      </c>
      <c r="B1719" t="s">
        <v>629</v>
      </c>
      <c r="C1719" t="s">
        <v>7662</v>
      </c>
      <c r="D1719" t="s">
        <v>4346</v>
      </c>
      <c r="E1719" t="s">
        <v>59</v>
      </c>
      <c r="F1719" t="b">
        <v>0</v>
      </c>
      <c r="G1719" t="s">
        <v>77</v>
      </c>
      <c r="H1719" s="1">
        <v>46042.043217592603</v>
      </c>
      <c r="I1719" t="b">
        <v>0</v>
      </c>
      <c r="J1719" t="b">
        <v>1</v>
      </c>
      <c r="K1719" t="s">
        <v>41</v>
      </c>
      <c r="L1719" t="s">
        <v>60</v>
      </c>
      <c r="M1719">
        <v>90000</v>
      </c>
      <c r="N1719"/>
      <c r="O1719" t="s">
        <v>7663</v>
      </c>
      <c r="P1719" t="s">
        <v>7664</v>
      </c>
    </row>
    <row r="1720" spans="1:16" x14ac:dyDescent="0.35">
      <c r="A1720" t="s">
        <v>1</v>
      </c>
      <c r="B1720" t="s">
        <v>7665</v>
      </c>
      <c r="C1720" t="s">
        <v>1169</v>
      </c>
      <c r="D1720" t="s">
        <v>4346</v>
      </c>
      <c r="E1720" t="s">
        <v>59</v>
      </c>
      <c r="F1720" t="b">
        <v>0</v>
      </c>
      <c r="G1720" t="s">
        <v>77</v>
      </c>
      <c r="H1720" s="1">
        <v>46042.084907407407</v>
      </c>
      <c r="I1720" t="b">
        <v>0</v>
      </c>
      <c r="J1720" t="b">
        <v>0</v>
      </c>
      <c r="K1720" t="s">
        <v>41</v>
      </c>
      <c r="L1720" t="s">
        <v>60</v>
      </c>
      <c r="M1720">
        <v>101320</v>
      </c>
      <c r="N1720"/>
      <c r="O1720" t="s">
        <v>7666</v>
      </c>
      <c r="P1720" t="s">
        <v>7667</v>
      </c>
    </row>
    <row r="1721" spans="1:16" x14ac:dyDescent="0.35">
      <c r="A1721" t="s">
        <v>2</v>
      </c>
      <c r="B1721" t="s">
        <v>3778</v>
      </c>
      <c r="C1721" t="s">
        <v>566</v>
      </c>
      <c r="D1721" t="s">
        <v>4697</v>
      </c>
      <c r="E1721" t="s">
        <v>59</v>
      </c>
      <c r="F1721" t="b">
        <v>0</v>
      </c>
      <c r="G1721" t="s">
        <v>65</v>
      </c>
      <c r="H1721" s="1">
        <v>46042.334108796298</v>
      </c>
      <c r="I1721" t="b">
        <v>0</v>
      </c>
      <c r="J1721" t="b">
        <v>1</v>
      </c>
      <c r="K1721" t="s">
        <v>41</v>
      </c>
      <c r="L1721" t="s">
        <v>60</v>
      </c>
      <c r="M1721">
        <v>109115</v>
      </c>
      <c r="N1721"/>
      <c r="O1721" t="s">
        <v>4282</v>
      </c>
      <c r="P1721" t="s">
        <v>7668</v>
      </c>
    </row>
    <row r="1722" spans="1:16" x14ac:dyDescent="0.35">
      <c r="A1722" t="s">
        <v>5</v>
      </c>
      <c r="B1722" t="s">
        <v>7669</v>
      </c>
      <c r="C1722" t="s">
        <v>5029</v>
      </c>
      <c r="D1722" t="s">
        <v>7670</v>
      </c>
      <c r="E1722" t="s">
        <v>59</v>
      </c>
      <c r="F1722" t="b">
        <v>0</v>
      </c>
      <c r="G1722" t="s">
        <v>40</v>
      </c>
      <c r="H1722" s="1">
        <v>46042.353703703702</v>
      </c>
      <c r="I1722" t="b">
        <v>1</v>
      </c>
      <c r="J1722" t="b">
        <v>0</v>
      </c>
      <c r="K1722" t="s">
        <v>40</v>
      </c>
      <c r="L1722" t="s">
        <v>60</v>
      </c>
      <c r="M1722">
        <v>60000</v>
      </c>
      <c r="N1722"/>
      <c r="O1722" t="s">
        <v>7671</v>
      </c>
      <c r="P1722" t="s">
        <v>7672</v>
      </c>
    </row>
    <row r="1723" spans="1:16" x14ac:dyDescent="0.35">
      <c r="A1723" t="s">
        <v>1</v>
      </c>
      <c r="B1723" t="s">
        <v>7673</v>
      </c>
      <c r="C1723" t="s">
        <v>131</v>
      </c>
      <c r="D1723" t="s">
        <v>4346</v>
      </c>
      <c r="E1723" t="s">
        <v>59</v>
      </c>
      <c r="F1723" t="b">
        <v>0</v>
      </c>
      <c r="G1723" t="s">
        <v>13</v>
      </c>
      <c r="H1723" s="1">
        <v>46042.354699074072</v>
      </c>
      <c r="I1723" t="b">
        <v>0</v>
      </c>
      <c r="J1723" t="b">
        <v>0</v>
      </c>
      <c r="K1723" t="s">
        <v>13</v>
      </c>
      <c r="L1723" t="s">
        <v>60</v>
      </c>
      <c r="M1723">
        <v>117500</v>
      </c>
      <c r="N1723"/>
      <c r="O1723" t="s">
        <v>1718</v>
      </c>
      <c r="P1723" t="s">
        <v>4367</v>
      </c>
    </row>
    <row r="1724" spans="1:16" x14ac:dyDescent="0.35">
      <c r="A1724" t="s">
        <v>1</v>
      </c>
      <c r="B1724" t="s">
        <v>7674</v>
      </c>
      <c r="C1724" t="s">
        <v>5717</v>
      </c>
      <c r="D1724" t="s">
        <v>4346</v>
      </c>
      <c r="E1724" t="s">
        <v>59</v>
      </c>
      <c r="F1724" t="b">
        <v>0</v>
      </c>
      <c r="G1724" t="s">
        <v>19</v>
      </c>
      <c r="H1724" s="1">
        <v>46042.393252314818</v>
      </c>
      <c r="I1724" t="b">
        <v>1</v>
      </c>
      <c r="J1724" t="b">
        <v>0</v>
      </c>
      <c r="K1724" t="s">
        <v>19</v>
      </c>
      <c r="L1724" t="s">
        <v>60</v>
      </c>
      <c r="M1724">
        <v>178375</v>
      </c>
      <c r="N1724"/>
      <c r="O1724" t="s">
        <v>7675</v>
      </c>
      <c r="P1724" t="s">
        <v>7676</v>
      </c>
    </row>
    <row r="1725" spans="1:16" x14ac:dyDescent="0.35">
      <c r="A1725" t="s">
        <v>5</v>
      </c>
      <c r="B1725" t="s">
        <v>7677</v>
      </c>
      <c r="C1725" t="s">
        <v>5029</v>
      </c>
      <c r="D1725" t="s">
        <v>4346</v>
      </c>
      <c r="E1725" t="s">
        <v>59</v>
      </c>
      <c r="F1725" t="b">
        <v>0</v>
      </c>
      <c r="G1725" t="s">
        <v>40</v>
      </c>
      <c r="H1725" s="1">
        <v>46042.395370370366</v>
      </c>
      <c r="I1725" t="b">
        <v>1</v>
      </c>
      <c r="J1725" t="b">
        <v>0</v>
      </c>
      <c r="K1725" t="s">
        <v>40</v>
      </c>
      <c r="L1725" t="s">
        <v>60</v>
      </c>
      <c r="M1725">
        <v>110000</v>
      </c>
      <c r="N1725"/>
      <c r="O1725" t="s">
        <v>3446</v>
      </c>
      <c r="P1725" t="s">
        <v>7678</v>
      </c>
    </row>
    <row r="1726" spans="1:16" x14ac:dyDescent="0.35">
      <c r="A1726" t="s">
        <v>2</v>
      </c>
      <c r="B1726" t="s">
        <v>7679</v>
      </c>
      <c r="C1726" t="s">
        <v>76</v>
      </c>
      <c r="D1726" t="s">
        <v>7680</v>
      </c>
      <c r="E1726" t="s">
        <v>59</v>
      </c>
      <c r="F1726" t="b">
        <v>1</v>
      </c>
      <c r="G1726" t="s">
        <v>40</v>
      </c>
      <c r="H1726" s="1">
        <v>46042.395370370366</v>
      </c>
      <c r="I1726" t="b">
        <v>1</v>
      </c>
      <c r="J1726" t="b">
        <v>0</v>
      </c>
      <c r="K1726" t="s">
        <v>40</v>
      </c>
      <c r="L1726" t="s">
        <v>60</v>
      </c>
      <c r="M1726">
        <v>83774</v>
      </c>
      <c r="N1726"/>
      <c r="O1726" t="s">
        <v>7681</v>
      </c>
      <c r="P1726" t="s">
        <v>7682</v>
      </c>
    </row>
    <row r="1727" spans="1:16" x14ac:dyDescent="0.35">
      <c r="A1727" t="s">
        <v>0</v>
      </c>
      <c r="B1727" t="s">
        <v>7683</v>
      </c>
      <c r="C1727" t="s">
        <v>218</v>
      </c>
      <c r="D1727" t="s">
        <v>4346</v>
      </c>
      <c r="E1727" t="s">
        <v>59</v>
      </c>
      <c r="F1727" t="b">
        <v>0</v>
      </c>
      <c r="G1727" t="s">
        <v>63</v>
      </c>
      <c r="H1727" s="1">
        <v>46042.399131944447</v>
      </c>
      <c r="I1727" t="b">
        <v>0</v>
      </c>
      <c r="J1727" t="b">
        <v>1</v>
      </c>
      <c r="K1727" t="s">
        <v>41</v>
      </c>
      <c r="L1727" t="s">
        <v>60</v>
      </c>
      <c r="M1727">
        <v>65000</v>
      </c>
      <c r="N1727"/>
      <c r="O1727" t="s">
        <v>3422</v>
      </c>
      <c r="P1727" t="s">
        <v>7684</v>
      </c>
    </row>
    <row r="1728" spans="1:16" x14ac:dyDescent="0.35">
      <c r="A1728" t="s">
        <v>8</v>
      </c>
      <c r="B1728" t="s">
        <v>7685</v>
      </c>
      <c r="C1728" t="s">
        <v>76</v>
      </c>
      <c r="D1728" t="s">
        <v>141</v>
      </c>
      <c r="E1728" t="s">
        <v>88</v>
      </c>
      <c r="F1728" t="b">
        <v>1</v>
      </c>
      <c r="G1728" t="s">
        <v>65</v>
      </c>
      <c r="H1728" s="1">
        <v>46042.418217592603</v>
      </c>
      <c r="I1728" t="b">
        <v>0</v>
      </c>
      <c r="J1728" t="b">
        <v>0</v>
      </c>
      <c r="K1728" t="s">
        <v>41</v>
      </c>
      <c r="L1728" t="s">
        <v>74</v>
      </c>
      <c r="M1728"/>
      <c r="N1728">
        <v>20</v>
      </c>
      <c r="O1728" t="s">
        <v>141</v>
      </c>
      <c r="P1728" t="s">
        <v>3793</v>
      </c>
    </row>
    <row r="1729" spans="1:16" x14ac:dyDescent="0.35">
      <c r="A1729" t="s">
        <v>1</v>
      </c>
      <c r="B1729" t="s">
        <v>1087</v>
      </c>
      <c r="C1729" t="s">
        <v>3914</v>
      </c>
      <c r="D1729" t="s">
        <v>2360</v>
      </c>
      <c r="E1729" t="s">
        <v>72</v>
      </c>
      <c r="F1729" t="b">
        <v>0</v>
      </c>
      <c r="G1729" t="s">
        <v>73</v>
      </c>
      <c r="H1729" s="1">
        <v>46042.433356481481</v>
      </c>
      <c r="I1729" t="b">
        <v>0</v>
      </c>
      <c r="J1729" t="b">
        <v>1</v>
      </c>
      <c r="K1729" t="s">
        <v>41</v>
      </c>
      <c r="L1729" t="s">
        <v>60</v>
      </c>
      <c r="M1729">
        <v>175500</v>
      </c>
      <c r="N1729"/>
      <c r="O1729" t="s">
        <v>424</v>
      </c>
      <c r="P1729" t="s">
        <v>4951</v>
      </c>
    </row>
    <row r="1730" spans="1:16" x14ac:dyDescent="0.35">
      <c r="A1730" t="s">
        <v>1</v>
      </c>
      <c r="B1730" t="s">
        <v>2826</v>
      </c>
      <c r="C1730" t="s">
        <v>520</v>
      </c>
      <c r="D1730" t="s">
        <v>2360</v>
      </c>
      <c r="E1730" t="s">
        <v>59</v>
      </c>
      <c r="F1730" t="b">
        <v>0</v>
      </c>
      <c r="G1730" t="s">
        <v>89</v>
      </c>
      <c r="H1730" s="1">
        <v>46042.433912037042</v>
      </c>
      <c r="I1730" t="b">
        <v>1</v>
      </c>
      <c r="J1730" t="b">
        <v>1</v>
      </c>
      <c r="K1730" t="s">
        <v>41</v>
      </c>
      <c r="L1730" t="s">
        <v>74</v>
      </c>
      <c r="M1730"/>
      <c r="N1730">
        <v>45</v>
      </c>
      <c r="O1730" t="s">
        <v>1934</v>
      </c>
      <c r="P1730" t="s">
        <v>7686</v>
      </c>
    </row>
    <row r="1731" spans="1:16" x14ac:dyDescent="0.35">
      <c r="A1731" t="s">
        <v>1</v>
      </c>
      <c r="B1731" t="s">
        <v>156</v>
      </c>
      <c r="C1731" t="s">
        <v>84</v>
      </c>
      <c r="D1731" t="s">
        <v>2360</v>
      </c>
      <c r="E1731" t="s">
        <v>59</v>
      </c>
      <c r="F1731" t="b">
        <v>0</v>
      </c>
      <c r="G1731" t="s">
        <v>89</v>
      </c>
      <c r="H1731" s="1">
        <v>46042.434016203697</v>
      </c>
      <c r="I1731" t="b">
        <v>1</v>
      </c>
      <c r="J1731" t="b">
        <v>0</v>
      </c>
      <c r="K1731" t="s">
        <v>41</v>
      </c>
      <c r="L1731" t="s">
        <v>60</v>
      </c>
      <c r="M1731">
        <v>82000</v>
      </c>
      <c r="N1731"/>
      <c r="O1731" t="s">
        <v>5735</v>
      </c>
      <c r="P1731" t="s">
        <v>1734</v>
      </c>
    </row>
    <row r="1732" spans="1:16" x14ac:dyDescent="0.35">
      <c r="A1732" t="s">
        <v>3</v>
      </c>
      <c r="B1732" t="s">
        <v>7687</v>
      </c>
      <c r="C1732" t="s">
        <v>7688</v>
      </c>
      <c r="D1732" t="s">
        <v>4599</v>
      </c>
      <c r="E1732" t="s">
        <v>59</v>
      </c>
      <c r="F1732" t="b">
        <v>0</v>
      </c>
      <c r="G1732" t="s">
        <v>40</v>
      </c>
      <c r="H1732" s="1">
        <v>46042.437037037038</v>
      </c>
      <c r="I1732" t="b">
        <v>1</v>
      </c>
      <c r="J1732" t="b">
        <v>0</v>
      </c>
      <c r="K1732" t="s">
        <v>40</v>
      </c>
      <c r="L1732" t="s">
        <v>60</v>
      </c>
      <c r="M1732">
        <v>32500</v>
      </c>
      <c r="N1732"/>
      <c r="O1732" t="s">
        <v>7689</v>
      </c>
      <c r="P1732" t="s">
        <v>1762</v>
      </c>
    </row>
    <row r="1733" spans="1:16" x14ac:dyDescent="0.35">
      <c r="A1733" t="s">
        <v>4</v>
      </c>
      <c r="B1733" t="s">
        <v>7690</v>
      </c>
      <c r="C1733" t="s">
        <v>76</v>
      </c>
      <c r="D1733" t="s">
        <v>5324</v>
      </c>
      <c r="E1733" t="s">
        <v>59</v>
      </c>
      <c r="F1733" t="b">
        <v>1</v>
      </c>
      <c r="G1733" t="s">
        <v>40</v>
      </c>
      <c r="H1733" s="1">
        <v>46042.437083333331</v>
      </c>
      <c r="I1733" t="b">
        <v>1</v>
      </c>
      <c r="J1733" t="b">
        <v>0</v>
      </c>
      <c r="K1733" t="s">
        <v>40</v>
      </c>
      <c r="L1733" t="s">
        <v>60</v>
      </c>
      <c r="M1733">
        <v>60000</v>
      </c>
      <c r="N1733"/>
      <c r="O1733" t="s">
        <v>4539</v>
      </c>
      <c r="P1733" t="s">
        <v>2284</v>
      </c>
    </row>
    <row r="1734" spans="1:16" x14ac:dyDescent="0.35">
      <c r="A1734" t="s">
        <v>4</v>
      </c>
      <c r="B1734" t="s">
        <v>7691</v>
      </c>
      <c r="C1734" t="s">
        <v>172</v>
      </c>
      <c r="D1734" t="s">
        <v>4526</v>
      </c>
      <c r="E1734" t="s">
        <v>59</v>
      </c>
      <c r="F1734" t="b">
        <v>0</v>
      </c>
      <c r="G1734" t="s">
        <v>68</v>
      </c>
      <c r="H1734" s="1">
        <v>46042.458865740737</v>
      </c>
      <c r="I1734" t="b">
        <v>0</v>
      </c>
      <c r="J1734" t="b">
        <v>0</v>
      </c>
      <c r="K1734" t="s">
        <v>41</v>
      </c>
      <c r="L1734" t="s">
        <v>60</v>
      </c>
      <c r="M1734">
        <v>80000</v>
      </c>
      <c r="N1734"/>
      <c r="O1734" t="s">
        <v>1135</v>
      </c>
      <c r="P1734" t="s">
        <v>7692</v>
      </c>
    </row>
    <row r="1735" spans="1:16" x14ac:dyDescent="0.35">
      <c r="A1735" t="s">
        <v>0</v>
      </c>
      <c r="B1735" t="s">
        <v>7693</v>
      </c>
      <c r="C1735" t="s">
        <v>7694</v>
      </c>
      <c r="D1735" t="s">
        <v>6427</v>
      </c>
      <c r="E1735" t="s">
        <v>59</v>
      </c>
      <c r="F1735" t="b">
        <v>0</v>
      </c>
      <c r="G1735" t="s">
        <v>73</v>
      </c>
      <c r="H1735" s="1">
        <v>46042.459398148138</v>
      </c>
      <c r="I1735" t="b">
        <v>1</v>
      </c>
      <c r="J1735" t="b">
        <v>0</v>
      </c>
      <c r="K1735" t="s">
        <v>41</v>
      </c>
      <c r="L1735" t="s">
        <v>60</v>
      </c>
      <c r="M1735">
        <v>158000</v>
      </c>
      <c r="N1735"/>
      <c r="O1735" t="s">
        <v>7695</v>
      </c>
    </row>
    <row r="1736" spans="1:16" x14ac:dyDescent="0.35">
      <c r="A1736" t="s">
        <v>2</v>
      </c>
      <c r="B1736" t="s">
        <v>7696</v>
      </c>
      <c r="C1736" t="s">
        <v>952</v>
      </c>
      <c r="D1736" t="s">
        <v>6427</v>
      </c>
      <c r="E1736" t="s">
        <v>59</v>
      </c>
      <c r="F1736" t="b">
        <v>0</v>
      </c>
      <c r="G1736" t="s">
        <v>68</v>
      </c>
      <c r="H1736" s="1">
        <v>46042.459594907406</v>
      </c>
      <c r="I1736" t="b">
        <v>0</v>
      </c>
      <c r="J1736" t="b">
        <v>0</v>
      </c>
      <c r="K1736" t="s">
        <v>41</v>
      </c>
      <c r="L1736" t="s">
        <v>60</v>
      </c>
      <c r="M1736">
        <v>169000</v>
      </c>
      <c r="N1736"/>
      <c r="O1736" t="s">
        <v>7697</v>
      </c>
    </row>
    <row r="1737" spans="1:16" x14ac:dyDescent="0.35">
      <c r="A1737" t="s">
        <v>1</v>
      </c>
      <c r="B1737" t="s">
        <v>7698</v>
      </c>
      <c r="C1737" t="s">
        <v>19</v>
      </c>
      <c r="D1737" t="s">
        <v>4595</v>
      </c>
      <c r="F1737" t="b">
        <v>0</v>
      </c>
      <c r="G1737" t="s">
        <v>19</v>
      </c>
      <c r="H1737" s="1">
        <v>46042.476527777777</v>
      </c>
      <c r="I1737" t="b">
        <v>1</v>
      </c>
      <c r="J1737" t="b">
        <v>0</v>
      </c>
      <c r="K1737" t="s">
        <v>19</v>
      </c>
      <c r="L1737" t="s">
        <v>74</v>
      </c>
      <c r="M1737"/>
      <c r="N1737">
        <v>30</v>
      </c>
      <c r="O1737" t="s">
        <v>4596</v>
      </c>
      <c r="P1737" t="s">
        <v>7699</v>
      </c>
    </row>
    <row r="1738" spans="1:16" x14ac:dyDescent="0.35">
      <c r="A1738" t="s">
        <v>1</v>
      </c>
      <c r="B1738" t="s">
        <v>7700</v>
      </c>
      <c r="C1738" t="s">
        <v>913</v>
      </c>
      <c r="D1738" t="s">
        <v>4526</v>
      </c>
      <c r="E1738" t="s">
        <v>88</v>
      </c>
      <c r="F1738" t="b">
        <v>0</v>
      </c>
      <c r="G1738" t="s">
        <v>20</v>
      </c>
      <c r="H1738" s="1">
        <v>46042.48233796296</v>
      </c>
      <c r="I1738" t="b">
        <v>0</v>
      </c>
      <c r="J1738" t="b">
        <v>0</v>
      </c>
      <c r="K1738" t="s">
        <v>20</v>
      </c>
      <c r="L1738" t="s">
        <v>60</v>
      </c>
      <c r="M1738">
        <v>52000</v>
      </c>
      <c r="N1738"/>
      <c r="O1738" t="s">
        <v>526</v>
      </c>
      <c r="P1738" t="s">
        <v>261</v>
      </c>
    </row>
    <row r="1739" spans="1:16" x14ac:dyDescent="0.35">
      <c r="A1739" t="s">
        <v>0</v>
      </c>
      <c r="B1739" t="s">
        <v>7701</v>
      </c>
      <c r="C1739" t="s">
        <v>7702</v>
      </c>
      <c r="D1739" t="s">
        <v>4346</v>
      </c>
      <c r="E1739" t="s">
        <v>59</v>
      </c>
      <c r="F1739" t="b">
        <v>0</v>
      </c>
      <c r="G1739" t="s">
        <v>40</v>
      </c>
      <c r="H1739" s="1">
        <v>46042.520208333342</v>
      </c>
      <c r="I1739" t="b">
        <v>1</v>
      </c>
      <c r="J1739" t="b">
        <v>0</v>
      </c>
      <c r="K1739" t="s">
        <v>40</v>
      </c>
      <c r="L1739" t="s">
        <v>60</v>
      </c>
      <c r="M1739">
        <v>39601</v>
      </c>
      <c r="N1739"/>
      <c r="O1739" t="s">
        <v>7703</v>
      </c>
      <c r="P1739" t="s">
        <v>5358</v>
      </c>
    </row>
    <row r="1740" spans="1:16" x14ac:dyDescent="0.35">
      <c r="A1740" t="s">
        <v>6</v>
      </c>
      <c r="B1740" t="s">
        <v>7704</v>
      </c>
      <c r="C1740" t="s">
        <v>76</v>
      </c>
      <c r="D1740" t="s">
        <v>4526</v>
      </c>
      <c r="E1740" t="s">
        <v>59</v>
      </c>
      <c r="F1740" t="b">
        <v>1</v>
      </c>
      <c r="G1740" t="s">
        <v>65</v>
      </c>
      <c r="H1740" s="1">
        <v>46042.541712962957</v>
      </c>
      <c r="I1740" t="b">
        <v>1</v>
      </c>
      <c r="J1740" t="b">
        <v>1</v>
      </c>
      <c r="K1740" t="s">
        <v>41</v>
      </c>
      <c r="L1740" t="s">
        <v>60</v>
      </c>
      <c r="M1740">
        <v>97950</v>
      </c>
      <c r="N1740"/>
      <c r="O1740" t="s">
        <v>2628</v>
      </c>
      <c r="P1740" t="s">
        <v>7705</v>
      </c>
    </row>
    <row r="1741" spans="1:16" x14ac:dyDescent="0.35">
      <c r="A1741" t="s">
        <v>0</v>
      </c>
      <c r="B1741" t="s">
        <v>7706</v>
      </c>
      <c r="C1741" t="s">
        <v>172</v>
      </c>
      <c r="D1741" t="s">
        <v>4625</v>
      </c>
      <c r="E1741" t="s">
        <v>59</v>
      </c>
      <c r="F1741" t="b">
        <v>0</v>
      </c>
      <c r="G1741" t="s">
        <v>68</v>
      </c>
      <c r="H1741" s="1">
        <v>46042.54215277778</v>
      </c>
      <c r="I1741" t="b">
        <v>0</v>
      </c>
      <c r="J1741" t="b">
        <v>1</v>
      </c>
      <c r="K1741" t="s">
        <v>41</v>
      </c>
      <c r="L1741" t="s">
        <v>74</v>
      </c>
      <c r="M1741"/>
      <c r="N1741">
        <v>45</v>
      </c>
      <c r="O1741" t="s">
        <v>1556</v>
      </c>
      <c r="P1741" t="s">
        <v>4500</v>
      </c>
    </row>
    <row r="1742" spans="1:16" x14ac:dyDescent="0.35">
      <c r="A1742" t="s">
        <v>5</v>
      </c>
      <c r="B1742" t="s">
        <v>7707</v>
      </c>
      <c r="C1742" t="s">
        <v>172</v>
      </c>
      <c r="D1742" t="s">
        <v>4526</v>
      </c>
      <c r="E1742" t="s">
        <v>59</v>
      </c>
      <c r="F1742" t="b">
        <v>0</v>
      </c>
      <c r="G1742" t="s">
        <v>68</v>
      </c>
      <c r="H1742" s="1">
        <v>46042.558576388888</v>
      </c>
      <c r="I1742" t="b">
        <v>1</v>
      </c>
      <c r="J1742" t="b">
        <v>0</v>
      </c>
      <c r="K1742" t="s">
        <v>41</v>
      </c>
      <c r="L1742" t="s">
        <v>60</v>
      </c>
      <c r="M1742">
        <v>190000</v>
      </c>
      <c r="N1742"/>
      <c r="O1742" t="s">
        <v>7708</v>
      </c>
      <c r="P1742" t="s">
        <v>7709</v>
      </c>
    </row>
    <row r="1743" spans="1:16" x14ac:dyDescent="0.35">
      <c r="A1743" t="s">
        <v>2</v>
      </c>
      <c r="B1743" t="s">
        <v>7710</v>
      </c>
      <c r="C1743" t="s">
        <v>7711</v>
      </c>
      <c r="D1743" t="s">
        <v>4531</v>
      </c>
      <c r="E1743" t="s">
        <v>59</v>
      </c>
      <c r="F1743" t="b">
        <v>0</v>
      </c>
      <c r="G1743" t="s">
        <v>4560</v>
      </c>
      <c r="H1743" s="1">
        <v>46042.559537037043</v>
      </c>
      <c r="I1743" t="b">
        <v>1</v>
      </c>
      <c r="J1743" t="b">
        <v>0</v>
      </c>
      <c r="K1743" t="s">
        <v>4560</v>
      </c>
      <c r="L1743" t="s">
        <v>60</v>
      </c>
      <c r="M1743">
        <v>175000</v>
      </c>
      <c r="N1743"/>
      <c r="O1743" t="s">
        <v>7712</v>
      </c>
      <c r="P1743" t="s">
        <v>7713</v>
      </c>
    </row>
    <row r="1744" spans="1:16" x14ac:dyDescent="0.35">
      <c r="A1744" t="s">
        <v>2</v>
      </c>
      <c r="B1744" t="s">
        <v>7714</v>
      </c>
      <c r="C1744" t="s">
        <v>2649</v>
      </c>
      <c r="D1744" t="s">
        <v>4531</v>
      </c>
      <c r="E1744" t="s">
        <v>59</v>
      </c>
      <c r="F1744" t="b">
        <v>0</v>
      </c>
      <c r="G1744" t="s">
        <v>39</v>
      </c>
      <c r="H1744" s="1">
        <v>46042.563425925917</v>
      </c>
      <c r="I1744" t="b">
        <v>0</v>
      </c>
      <c r="J1744" t="b">
        <v>0</v>
      </c>
      <c r="K1744" t="s">
        <v>39</v>
      </c>
      <c r="L1744" t="s">
        <v>60</v>
      </c>
      <c r="M1744">
        <v>135000</v>
      </c>
      <c r="N1744"/>
      <c r="O1744" t="s">
        <v>7715</v>
      </c>
    </row>
    <row r="1745" spans="1:16" x14ac:dyDescent="0.35">
      <c r="A1745" t="s">
        <v>8</v>
      </c>
      <c r="B1745" t="s">
        <v>7716</v>
      </c>
      <c r="C1745" t="s">
        <v>6037</v>
      </c>
      <c r="D1745" t="s">
        <v>4531</v>
      </c>
      <c r="E1745" t="s">
        <v>59</v>
      </c>
      <c r="F1745" t="b">
        <v>0</v>
      </c>
      <c r="G1745" t="s">
        <v>6037</v>
      </c>
      <c r="H1745" s="1">
        <v>46042.568784722222</v>
      </c>
      <c r="I1745" t="b">
        <v>0</v>
      </c>
      <c r="J1745" t="b">
        <v>0</v>
      </c>
      <c r="K1745" t="s">
        <v>6037</v>
      </c>
      <c r="L1745" t="s">
        <v>60</v>
      </c>
      <c r="M1745">
        <v>26320</v>
      </c>
      <c r="N1745"/>
      <c r="O1745" t="s">
        <v>7717</v>
      </c>
      <c r="P1745" t="s">
        <v>7718</v>
      </c>
    </row>
    <row r="1746" spans="1:16" x14ac:dyDescent="0.35">
      <c r="A1746" t="s">
        <v>1</v>
      </c>
      <c r="B1746" t="s">
        <v>7719</v>
      </c>
      <c r="C1746" t="s">
        <v>4962</v>
      </c>
      <c r="D1746" t="s">
        <v>4531</v>
      </c>
      <c r="E1746" t="s">
        <v>59</v>
      </c>
      <c r="F1746" t="b">
        <v>0</v>
      </c>
      <c r="G1746" t="s">
        <v>4963</v>
      </c>
      <c r="H1746" s="1">
        <v>46042.568969907406</v>
      </c>
      <c r="I1746" t="b">
        <v>0</v>
      </c>
      <c r="J1746" t="b">
        <v>0</v>
      </c>
      <c r="K1746" t="s">
        <v>4963</v>
      </c>
      <c r="L1746" t="s">
        <v>60</v>
      </c>
      <c r="M1746">
        <v>32682.5</v>
      </c>
      <c r="N1746"/>
      <c r="O1746" t="s">
        <v>4960</v>
      </c>
      <c r="P1746" t="s">
        <v>2185</v>
      </c>
    </row>
    <row r="1747" spans="1:16" x14ac:dyDescent="0.35">
      <c r="A1747" t="s">
        <v>8</v>
      </c>
      <c r="B1747" t="s">
        <v>951</v>
      </c>
      <c r="C1747" t="s">
        <v>483</v>
      </c>
      <c r="D1747" t="s">
        <v>4526</v>
      </c>
      <c r="E1747" t="s">
        <v>88</v>
      </c>
      <c r="F1747" t="b">
        <v>0</v>
      </c>
      <c r="G1747" t="s">
        <v>65</v>
      </c>
      <c r="H1747" s="1">
        <v>46042.584143518521</v>
      </c>
      <c r="I1747" t="b">
        <v>0</v>
      </c>
      <c r="J1747" t="b">
        <v>0</v>
      </c>
      <c r="K1747" t="s">
        <v>41</v>
      </c>
      <c r="L1747" t="s">
        <v>74</v>
      </c>
      <c r="M1747"/>
      <c r="N1747">
        <v>82</v>
      </c>
      <c r="O1747" t="s">
        <v>1668</v>
      </c>
      <c r="P1747" t="s">
        <v>7720</v>
      </c>
    </row>
    <row r="1748" spans="1:16" x14ac:dyDescent="0.35">
      <c r="A1748" t="s">
        <v>1</v>
      </c>
      <c r="B1748" t="s">
        <v>7721</v>
      </c>
      <c r="C1748" t="s">
        <v>41</v>
      </c>
      <c r="D1748" t="s">
        <v>4526</v>
      </c>
      <c r="E1748" t="s">
        <v>59</v>
      </c>
      <c r="F1748" t="b">
        <v>0</v>
      </c>
      <c r="G1748" t="s">
        <v>65</v>
      </c>
      <c r="H1748" s="1">
        <v>46042.584780092591</v>
      </c>
      <c r="I1748" t="b">
        <v>1</v>
      </c>
      <c r="J1748" t="b">
        <v>0</v>
      </c>
      <c r="K1748" t="s">
        <v>41</v>
      </c>
      <c r="L1748" t="s">
        <v>60</v>
      </c>
      <c r="M1748">
        <v>237500</v>
      </c>
      <c r="N1748"/>
      <c r="O1748" t="s">
        <v>127</v>
      </c>
      <c r="P1748" t="s">
        <v>579</v>
      </c>
    </row>
    <row r="1749" spans="1:16" x14ac:dyDescent="0.35">
      <c r="A1749" t="s">
        <v>1</v>
      </c>
      <c r="B1749" t="s">
        <v>2478</v>
      </c>
      <c r="C1749" t="s">
        <v>2176</v>
      </c>
      <c r="D1749" t="s">
        <v>4751</v>
      </c>
      <c r="E1749" t="s">
        <v>59</v>
      </c>
      <c r="F1749" t="b">
        <v>0</v>
      </c>
      <c r="G1749" t="s">
        <v>73</v>
      </c>
      <c r="H1749" s="1">
        <v>46042.600185185183</v>
      </c>
      <c r="I1749" t="b">
        <v>0</v>
      </c>
      <c r="J1749" t="b">
        <v>1</v>
      </c>
      <c r="K1749" t="s">
        <v>41</v>
      </c>
      <c r="L1749" t="s">
        <v>60</v>
      </c>
      <c r="M1749">
        <v>95000</v>
      </c>
      <c r="N1749"/>
      <c r="O1749" t="s">
        <v>5807</v>
      </c>
    </row>
    <row r="1750" spans="1:16" x14ac:dyDescent="0.35">
      <c r="A1750" t="s">
        <v>1</v>
      </c>
      <c r="B1750" t="s">
        <v>7722</v>
      </c>
      <c r="C1750" t="s">
        <v>227</v>
      </c>
      <c r="D1750" t="s">
        <v>4751</v>
      </c>
      <c r="E1750" t="s">
        <v>59</v>
      </c>
      <c r="F1750" t="b">
        <v>0</v>
      </c>
      <c r="G1750" t="s">
        <v>89</v>
      </c>
      <c r="H1750" s="1">
        <v>46042.600682870368</v>
      </c>
      <c r="I1750" t="b">
        <v>1</v>
      </c>
      <c r="J1750" t="b">
        <v>1</v>
      </c>
      <c r="K1750" t="s">
        <v>41</v>
      </c>
      <c r="L1750" t="s">
        <v>74</v>
      </c>
      <c r="M1750"/>
      <c r="N1750">
        <v>80</v>
      </c>
      <c r="O1750" t="s">
        <v>4608</v>
      </c>
      <c r="P1750" t="s">
        <v>7723</v>
      </c>
    </row>
    <row r="1751" spans="1:16" x14ac:dyDescent="0.35">
      <c r="A1751" t="s">
        <v>7</v>
      </c>
      <c r="B1751" t="s">
        <v>7</v>
      </c>
      <c r="C1751" t="s">
        <v>533</v>
      </c>
      <c r="D1751" t="s">
        <v>4526</v>
      </c>
      <c r="E1751" t="s">
        <v>59</v>
      </c>
      <c r="F1751" t="b">
        <v>0</v>
      </c>
      <c r="G1751" t="s">
        <v>63</v>
      </c>
      <c r="H1751" s="1">
        <v>46042.607442129629</v>
      </c>
      <c r="I1751" t="b">
        <v>1</v>
      </c>
      <c r="J1751" t="b">
        <v>0</v>
      </c>
      <c r="K1751" t="s">
        <v>41</v>
      </c>
      <c r="L1751" t="s">
        <v>74</v>
      </c>
      <c r="M1751"/>
      <c r="N1751">
        <v>50</v>
      </c>
      <c r="O1751" t="s">
        <v>105</v>
      </c>
      <c r="P1751" t="s">
        <v>7724</v>
      </c>
    </row>
    <row r="1752" spans="1:16" x14ac:dyDescent="0.35">
      <c r="A1752" t="s">
        <v>0</v>
      </c>
      <c r="B1752" t="s">
        <v>4182</v>
      </c>
      <c r="C1752" t="s">
        <v>7725</v>
      </c>
      <c r="D1752" t="s">
        <v>4346</v>
      </c>
      <c r="E1752" t="s">
        <v>59</v>
      </c>
      <c r="F1752" t="b">
        <v>0</v>
      </c>
      <c r="G1752" t="s">
        <v>68</v>
      </c>
      <c r="H1752" s="1">
        <v>46042.625532407408</v>
      </c>
      <c r="I1752" t="b">
        <v>0</v>
      </c>
      <c r="J1752" t="b">
        <v>0</v>
      </c>
      <c r="K1752" t="s">
        <v>41</v>
      </c>
      <c r="L1752" t="s">
        <v>60</v>
      </c>
      <c r="M1752">
        <v>65000</v>
      </c>
      <c r="N1752"/>
      <c r="O1752" t="s">
        <v>7726</v>
      </c>
      <c r="P1752" t="s">
        <v>7727</v>
      </c>
    </row>
    <row r="1753" spans="1:16" x14ac:dyDescent="0.35">
      <c r="A1753" t="s">
        <v>0</v>
      </c>
      <c r="B1753" t="s">
        <v>130</v>
      </c>
      <c r="C1753" t="s">
        <v>145</v>
      </c>
      <c r="D1753" t="s">
        <v>4526</v>
      </c>
      <c r="E1753" t="s">
        <v>88</v>
      </c>
      <c r="F1753" t="b">
        <v>0</v>
      </c>
      <c r="G1753" t="s">
        <v>65</v>
      </c>
      <c r="H1753" s="1">
        <v>46042.666886574072</v>
      </c>
      <c r="I1753" t="b">
        <v>1</v>
      </c>
      <c r="J1753" t="b">
        <v>0</v>
      </c>
      <c r="K1753" t="s">
        <v>41</v>
      </c>
      <c r="L1753" t="s">
        <v>74</v>
      </c>
      <c r="M1753"/>
      <c r="N1753">
        <v>28.5</v>
      </c>
      <c r="O1753" t="s">
        <v>105</v>
      </c>
    </row>
    <row r="1754" spans="1:16" x14ac:dyDescent="0.35">
      <c r="A1754" t="s">
        <v>0</v>
      </c>
      <c r="B1754" t="s">
        <v>7728</v>
      </c>
      <c r="C1754" t="s">
        <v>142</v>
      </c>
      <c r="D1754" t="s">
        <v>2360</v>
      </c>
      <c r="E1754" t="s">
        <v>59</v>
      </c>
      <c r="F1754" t="b">
        <v>0</v>
      </c>
      <c r="G1754" t="s">
        <v>65</v>
      </c>
      <c r="H1754" s="1">
        <v>46042.666886574072</v>
      </c>
      <c r="I1754" t="b">
        <v>1</v>
      </c>
      <c r="J1754" t="b">
        <v>0</v>
      </c>
      <c r="K1754" t="s">
        <v>41</v>
      </c>
      <c r="L1754" t="s">
        <v>60</v>
      </c>
      <c r="M1754">
        <v>165000</v>
      </c>
      <c r="N1754"/>
      <c r="O1754" t="s">
        <v>7729</v>
      </c>
      <c r="P1754" t="s">
        <v>7730</v>
      </c>
    </row>
    <row r="1755" spans="1:16" x14ac:dyDescent="0.35">
      <c r="A1755" t="s">
        <v>6</v>
      </c>
      <c r="B1755" t="s">
        <v>7731</v>
      </c>
      <c r="C1755" t="s">
        <v>598</v>
      </c>
      <c r="D1755" t="s">
        <v>4526</v>
      </c>
      <c r="E1755" t="s">
        <v>59</v>
      </c>
      <c r="F1755" t="b">
        <v>0</v>
      </c>
      <c r="G1755" t="s">
        <v>65</v>
      </c>
      <c r="H1755" s="1">
        <v>46042.667407407411</v>
      </c>
      <c r="I1755" t="b">
        <v>0</v>
      </c>
      <c r="J1755" t="b">
        <v>1</v>
      </c>
      <c r="K1755" t="s">
        <v>41</v>
      </c>
      <c r="L1755" t="s">
        <v>60</v>
      </c>
      <c r="M1755">
        <v>138150</v>
      </c>
      <c r="N1755"/>
      <c r="O1755" t="s">
        <v>2631</v>
      </c>
      <c r="P1755" t="s">
        <v>85</v>
      </c>
    </row>
    <row r="1756" spans="1:16" x14ac:dyDescent="0.35">
      <c r="A1756" t="s">
        <v>0</v>
      </c>
      <c r="B1756" t="s">
        <v>7732</v>
      </c>
      <c r="C1756" t="s">
        <v>79</v>
      </c>
      <c r="D1756" t="s">
        <v>4526</v>
      </c>
      <c r="E1756" t="s">
        <v>88</v>
      </c>
      <c r="F1756" t="b">
        <v>0</v>
      </c>
      <c r="G1756" t="s">
        <v>77</v>
      </c>
      <c r="H1756" s="1">
        <v>46042.667627314811</v>
      </c>
      <c r="I1756" t="b">
        <v>0</v>
      </c>
      <c r="J1756" t="b">
        <v>0</v>
      </c>
      <c r="K1756" t="s">
        <v>41</v>
      </c>
      <c r="L1756" t="s">
        <v>74</v>
      </c>
      <c r="M1756"/>
      <c r="N1756">
        <v>74.5</v>
      </c>
      <c r="O1756" t="s">
        <v>2643</v>
      </c>
      <c r="P1756" t="s">
        <v>7733</v>
      </c>
    </row>
    <row r="1757" spans="1:16" x14ac:dyDescent="0.35">
      <c r="A1757" t="s">
        <v>1</v>
      </c>
      <c r="B1757" t="s">
        <v>7734</v>
      </c>
      <c r="C1757" t="s">
        <v>7735</v>
      </c>
      <c r="D1757" t="s">
        <v>4587</v>
      </c>
      <c r="E1757" t="s">
        <v>59</v>
      </c>
      <c r="F1757" t="b">
        <v>0</v>
      </c>
      <c r="G1757" t="s">
        <v>65</v>
      </c>
      <c r="H1757" s="1">
        <v>46042.668252314812</v>
      </c>
      <c r="I1757" t="b">
        <v>0</v>
      </c>
      <c r="J1757" t="b">
        <v>0</v>
      </c>
      <c r="K1757" t="s">
        <v>41</v>
      </c>
      <c r="L1757" t="s">
        <v>74</v>
      </c>
      <c r="M1757"/>
      <c r="N1757">
        <v>52.5</v>
      </c>
      <c r="O1757" t="s">
        <v>6724</v>
      </c>
      <c r="P1757" t="s">
        <v>7736</v>
      </c>
    </row>
    <row r="1758" spans="1:16" x14ac:dyDescent="0.35">
      <c r="A1758" t="s">
        <v>1</v>
      </c>
      <c r="B1758" t="s">
        <v>7737</v>
      </c>
      <c r="C1758" t="s">
        <v>207</v>
      </c>
      <c r="D1758" t="s">
        <v>4346</v>
      </c>
      <c r="E1758" t="s">
        <v>59</v>
      </c>
      <c r="F1758" t="b">
        <v>0</v>
      </c>
      <c r="G1758" t="s">
        <v>89</v>
      </c>
      <c r="H1758" s="1">
        <v>46042.683912037042</v>
      </c>
      <c r="I1758" t="b">
        <v>0</v>
      </c>
      <c r="J1758" t="b">
        <v>1</v>
      </c>
      <c r="K1758" t="s">
        <v>41</v>
      </c>
      <c r="L1758" t="s">
        <v>60</v>
      </c>
      <c r="M1758">
        <v>77400</v>
      </c>
      <c r="N1758"/>
      <c r="O1758" t="s">
        <v>7738</v>
      </c>
      <c r="P1758" t="s">
        <v>7739</v>
      </c>
    </row>
    <row r="1759" spans="1:16" x14ac:dyDescent="0.35">
      <c r="A1759" t="s">
        <v>0</v>
      </c>
      <c r="B1759" t="s">
        <v>7740</v>
      </c>
      <c r="C1759" t="s">
        <v>733</v>
      </c>
      <c r="D1759" t="s">
        <v>4756</v>
      </c>
      <c r="E1759" t="s">
        <v>59</v>
      </c>
      <c r="F1759" t="b">
        <v>0</v>
      </c>
      <c r="G1759" t="s">
        <v>77</v>
      </c>
      <c r="H1759" s="1">
        <v>46042.708622685182</v>
      </c>
      <c r="I1759" t="b">
        <v>1</v>
      </c>
      <c r="J1759" t="b">
        <v>1</v>
      </c>
      <c r="K1759" t="s">
        <v>41</v>
      </c>
      <c r="L1759" t="s">
        <v>60</v>
      </c>
      <c r="M1759">
        <v>117600</v>
      </c>
      <c r="N1759"/>
      <c r="O1759" t="s">
        <v>1664</v>
      </c>
      <c r="P1759" t="s">
        <v>683</v>
      </c>
    </row>
    <row r="1760" spans="1:16" x14ac:dyDescent="0.35">
      <c r="A1760" t="s">
        <v>0</v>
      </c>
      <c r="B1760" t="s">
        <v>7741</v>
      </c>
      <c r="C1760" t="s">
        <v>172</v>
      </c>
      <c r="D1760" t="s">
        <v>4526</v>
      </c>
      <c r="E1760" t="s">
        <v>88</v>
      </c>
      <c r="F1760" t="b">
        <v>0</v>
      </c>
      <c r="G1760" t="s">
        <v>68</v>
      </c>
      <c r="H1760" s="1">
        <v>46042.708819444437</v>
      </c>
      <c r="I1760" t="b">
        <v>0</v>
      </c>
      <c r="J1760" t="b">
        <v>0</v>
      </c>
      <c r="K1760" t="s">
        <v>41</v>
      </c>
      <c r="L1760" t="s">
        <v>74</v>
      </c>
      <c r="M1760"/>
      <c r="N1760">
        <v>57.5</v>
      </c>
      <c r="O1760" t="s">
        <v>7742</v>
      </c>
      <c r="P1760" t="s">
        <v>146</v>
      </c>
    </row>
    <row r="1761" spans="1:16" x14ac:dyDescent="0.35">
      <c r="A1761" t="s">
        <v>1</v>
      </c>
      <c r="B1761" t="s">
        <v>7743</v>
      </c>
      <c r="C1761" t="s">
        <v>148</v>
      </c>
      <c r="D1761" t="s">
        <v>2360</v>
      </c>
      <c r="E1761" t="s">
        <v>59</v>
      </c>
      <c r="F1761" t="b">
        <v>0</v>
      </c>
      <c r="G1761" t="s">
        <v>89</v>
      </c>
      <c r="H1761" s="1">
        <v>46042.725312499999</v>
      </c>
      <c r="I1761" t="b">
        <v>0</v>
      </c>
      <c r="J1761" t="b">
        <v>0</v>
      </c>
      <c r="K1761" t="s">
        <v>41</v>
      </c>
      <c r="L1761" t="s">
        <v>60</v>
      </c>
      <c r="M1761">
        <v>180000</v>
      </c>
      <c r="N1761"/>
      <c r="O1761" t="s">
        <v>7744</v>
      </c>
      <c r="P1761" t="s">
        <v>7745</v>
      </c>
    </row>
    <row r="1762" spans="1:16" x14ac:dyDescent="0.35">
      <c r="A1762" t="s">
        <v>0</v>
      </c>
      <c r="B1762" t="s">
        <v>1539</v>
      </c>
      <c r="C1762" t="s">
        <v>7746</v>
      </c>
      <c r="D1762" t="s">
        <v>7670</v>
      </c>
      <c r="E1762" t="s">
        <v>59</v>
      </c>
      <c r="F1762" t="b">
        <v>0</v>
      </c>
      <c r="G1762" t="s">
        <v>40</v>
      </c>
      <c r="H1762" s="1">
        <v>46042.728541666656</v>
      </c>
      <c r="I1762" t="b">
        <v>1</v>
      </c>
      <c r="J1762" t="b">
        <v>0</v>
      </c>
      <c r="K1762" t="s">
        <v>40</v>
      </c>
      <c r="L1762" t="s">
        <v>60</v>
      </c>
      <c r="M1762">
        <v>40000</v>
      </c>
      <c r="N1762"/>
      <c r="O1762" t="s">
        <v>5071</v>
      </c>
    </row>
    <row r="1763" spans="1:16" x14ac:dyDescent="0.35">
      <c r="A1763" t="s">
        <v>0</v>
      </c>
      <c r="B1763" t="s">
        <v>1284</v>
      </c>
      <c r="C1763" t="s">
        <v>207</v>
      </c>
      <c r="D1763" t="s">
        <v>4346</v>
      </c>
      <c r="E1763" t="s">
        <v>59</v>
      </c>
      <c r="F1763" t="b">
        <v>0</v>
      </c>
      <c r="G1763" t="s">
        <v>63</v>
      </c>
      <c r="H1763" s="1">
        <v>46042.732442129629</v>
      </c>
      <c r="I1763" t="b">
        <v>0</v>
      </c>
      <c r="J1763" t="b">
        <v>1</v>
      </c>
      <c r="K1763" t="s">
        <v>41</v>
      </c>
      <c r="L1763" t="s">
        <v>60</v>
      </c>
      <c r="M1763">
        <v>97500</v>
      </c>
      <c r="N1763"/>
      <c r="O1763" t="s">
        <v>4246</v>
      </c>
      <c r="P1763" t="s">
        <v>161</v>
      </c>
    </row>
    <row r="1764" spans="1:16" x14ac:dyDescent="0.35">
      <c r="A1764" t="s">
        <v>0</v>
      </c>
      <c r="B1764" t="s">
        <v>1284</v>
      </c>
      <c r="C1764" t="s">
        <v>207</v>
      </c>
      <c r="D1764" t="s">
        <v>2360</v>
      </c>
      <c r="E1764" t="s">
        <v>59</v>
      </c>
      <c r="F1764" t="b">
        <v>0</v>
      </c>
      <c r="G1764" t="s">
        <v>63</v>
      </c>
      <c r="H1764" s="1">
        <v>46042.732442129629</v>
      </c>
      <c r="I1764" t="b">
        <v>0</v>
      </c>
      <c r="J1764" t="b">
        <v>0</v>
      </c>
      <c r="K1764" t="s">
        <v>41</v>
      </c>
      <c r="L1764" t="s">
        <v>60</v>
      </c>
      <c r="M1764">
        <v>97500</v>
      </c>
      <c r="N1764"/>
      <c r="O1764" t="s">
        <v>4246</v>
      </c>
      <c r="P1764" t="s">
        <v>161</v>
      </c>
    </row>
    <row r="1765" spans="1:16" x14ac:dyDescent="0.35">
      <c r="A1765" t="s">
        <v>2</v>
      </c>
      <c r="B1765" t="s">
        <v>7747</v>
      </c>
      <c r="C1765" t="s">
        <v>304</v>
      </c>
      <c r="D1765" t="s">
        <v>4526</v>
      </c>
      <c r="E1765" t="s">
        <v>59</v>
      </c>
      <c r="F1765" t="b">
        <v>0</v>
      </c>
      <c r="G1765" t="s">
        <v>77</v>
      </c>
      <c r="H1765" s="1">
        <v>46042.750891203701</v>
      </c>
      <c r="I1765" t="b">
        <v>0</v>
      </c>
      <c r="J1765" t="b">
        <v>1</v>
      </c>
      <c r="K1765" t="s">
        <v>41</v>
      </c>
      <c r="L1765" t="s">
        <v>60</v>
      </c>
      <c r="M1765">
        <v>160500</v>
      </c>
      <c r="N1765"/>
      <c r="O1765" t="s">
        <v>1990</v>
      </c>
      <c r="P1765" t="s">
        <v>310</v>
      </c>
    </row>
    <row r="1766" spans="1:16" x14ac:dyDescent="0.35">
      <c r="A1766" t="s">
        <v>1</v>
      </c>
      <c r="B1766" t="s">
        <v>7748</v>
      </c>
      <c r="C1766" t="s">
        <v>2563</v>
      </c>
      <c r="D1766" t="s">
        <v>4526</v>
      </c>
      <c r="E1766" t="s">
        <v>88</v>
      </c>
      <c r="F1766" t="b">
        <v>0</v>
      </c>
      <c r="G1766" t="s">
        <v>65</v>
      </c>
      <c r="H1766" s="1">
        <v>46042.751539351862</v>
      </c>
      <c r="I1766" t="b">
        <v>0</v>
      </c>
      <c r="J1766" t="b">
        <v>0</v>
      </c>
      <c r="K1766" t="s">
        <v>41</v>
      </c>
      <c r="L1766" t="s">
        <v>74</v>
      </c>
      <c r="M1766"/>
      <c r="N1766">
        <v>52.5</v>
      </c>
      <c r="O1766" t="s">
        <v>105</v>
      </c>
      <c r="P1766" t="s">
        <v>310</v>
      </c>
    </row>
    <row r="1767" spans="1:16" x14ac:dyDescent="0.35">
      <c r="A1767" t="s">
        <v>4</v>
      </c>
      <c r="B1767" t="s">
        <v>7749</v>
      </c>
      <c r="C1767" t="s">
        <v>7750</v>
      </c>
      <c r="D1767" t="s">
        <v>4346</v>
      </c>
      <c r="E1767" t="s">
        <v>59</v>
      </c>
      <c r="F1767" t="b">
        <v>0</v>
      </c>
      <c r="G1767" t="s">
        <v>65</v>
      </c>
      <c r="H1767" s="1">
        <v>46042.751585648148</v>
      </c>
      <c r="I1767" t="b">
        <v>0</v>
      </c>
      <c r="J1767" t="b">
        <v>1</v>
      </c>
      <c r="K1767" t="s">
        <v>41</v>
      </c>
      <c r="L1767" t="s">
        <v>60</v>
      </c>
      <c r="M1767">
        <v>80000</v>
      </c>
      <c r="N1767"/>
      <c r="O1767" t="s">
        <v>7751</v>
      </c>
    </row>
    <row r="1768" spans="1:16" x14ac:dyDescent="0.35">
      <c r="A1768" t="s">
        <v>3</v>
      </c>
      <c r="B1768" t="s">
        <v>2606</v>
      </c>
      <c r="C1768" t="s">
        <v>2553</v>
      </c>
      <c r="D1768" t="s">
        <v>4526</v>
      </c>
      <c r="E1768" t="s">
        <v>59</v>
      </c>
      <c r="F1768" t="b">
        <v>0</v>
      </c>
      <c r="G1768" t="s">
        <v>68</v>
      </c>
      <c r="H1768" s="1">
        <v>46042.79215277778</v>
      </c>
      <c r="I1768" t="b">
        <v>0</v>
      </c>
      <c r="J1768" t="b">
        <v>1</v>
      </c>
      <c r="K1768" t="s">
        <v>41</v>
      </c>
      <c r="L1768" t="s">
        <v>60</v>
      </c>
      <c r="M1768">
        <v>80000</v>
      </c>
      <c r="N1768"/>
      <c r="O1768" t="s">
        <v>7752</v>
      </c>
      <c r="P1768" t="s">
        <v>1738</v>
      </c>
    </row>
    <row r="1769" spans="1:16" x14ac:dyDescent="0.35">
      <c r="A1769" t="s">
        <v>3</v>
      </c>
      <c r="B1769" t="s">
        <v>2264</v>
      </c>
      <c r="C1769" t="s">
        <v>1698</v>
      </c>
      <c r="D1769" t="s">
        <v>4526</v>
      </c>
      <c r="E1769" t="s">
        <v>59</v>
      </c>
      <c r="F1769" t="b">
        <v>0</v>
      </c>
      <c r="G1769" t="s">
        <v>68</v>
      </c>
      <c r="H1769" s="1">
        <v>46042.792175925933</v>
      </c>
      <c r="I1769" t="b">
        <v>0</v>
      </c>
      <c r="J1769" t="b">
        <v>1</v>
      </c>
      <c r="K1769" t="s">
        <v>41</v>
      </c>
      <c r="L1769" t="s">
        <v>60</v>
      </c>
      <c r="M1769">
        <v>85600</v>
      </c>
      <c r="N1769"/>
      <c r="O1769" t="s">
        <v>1034</v>
      </c>
      <c r="P1769" t="s">
        <v>7753</v>
      </c>
    </row>
    <row r="1770" spans="1:16" x14ac:dyDescent="0.35">
      <c r="A1770" t="s">
        <v>2</v>
      </c>
      <c r="B1770" t="s">
        <v>7754</v>
      </c>
      <c r="C1770" t="s">
        <v>112</v>
      </c>
      <c r="D1770" t="s">
        <v>4346</v>
      </c>
      <c r="E1770" t="s">
        <v>59</v>
      </c>
      <c r="F1770" t="b">
        <v>0</v>
      </c>
      <c r="G1770" t="s">
        <v>65</v>
      </c>
      <c r="H1770" s="1">
        <v>46042.792407407411</v>
      </c>
      <c r="I1770" t="b">
        <v>0</v>
      </c>
      <c r="J1770" t="b">
        <v>1</v>
      </c>
      <c r="K1770" t="s">
        <v>41</v>
      </c>
      <c r="L1770" t="s">
        <v>60</v>
      </c>
      <c r="M1770">
        <v>114852.5</v>
      </c>
      <c r="N1770"/>
      <c r="O1770" t="s">
        <v>1822</v>
      </c>
      <c r="P1770" t="s">
        <v>2807</v>
      </c>
    </row>
    <row r="1771" spans="1:16" x14ac:dyDescent="0.35">
      <c r="A1771" t="s">
        <v>1</v>
      </c>
      <c r="B1771" t="s">
        <v>7755</v>
      </c>
      <c r="C1771" t="s">
        <v>67</v>
      </c>
      <c r="D1771" t="s">
        <v>4526</v>
      </c>
      <c r="E1771" t="s">
        <v>59</v>
      </c>
      <c r="F1771" t="b">
        <v>0</v>
      </c>
      <c r="G1771" t="s">
        <v>89</v>
      </c>
      <c r="H1771" s="1">
        <v>46042.809236111112</v>
      </c>
      <c r="I1771" t="b">
        <v>0</v>
      </c>
      <c r="J1771" t="b">
        <v>0</v>
      </c>
      <c r="K1771" t="s">
        <v>41</v>
      </c>
      <c r="L1771" t="s">
        <v>60</v>
      </c>
      <c r="M1771">
        <v>127500</v>
      </c>
      <c r="N1771"/>
      <c r="O1771" t="s">
        <v>2336</v>
      </c>
      <c r="P1771" t="s">
        <v>146</v>
      </c>
    </row>
    <row r="1772" spans="1:16" x14ac:dyDescent="0.35">
      <c r="A1772" t="s">
        <v>1</v>
      </c>
      <c r="B1772" t="s">
        <v>7756</v>
      </c>
      <c r="C1772" t="s">
        <v>145</v>
      </c>
      <c r="D1772" t="s">
        <v>4526</v>
      </c>
      <c r="E1772" t="s">
        <v>59</v>
      </c>
      <c r="F1772" t="b">
        <v>0</v>
      </c>
      <c r="G1772" t="s">
        <v>89</v>
      </c>
      <c r="H1772" s="1">
        <v>46042.809282407397</v>
      </c>
      <c r="I1772" t="b">
        <v>0</v>
      </c>
      <c r="J1772" t="b">
        <v>0</v>
      </c>
      <c r="K1772" t="s">
        <v>41</v>
      </c>
      <c r="L1772" t="s">
        <v>60</v>
      </c>
      <c r="M1772">
        <v>100000</v>
      </c>
      <c r="N1772"/>
      <c r="O1772" t="s">
        <v>554</v>
      </c>
      <c r="P1772" t="s">
        <v>7757</v>
      </c>
    </row>
    <row r="1773" spans="1:16" x14ac:dyDescent="0.35">
      <c r="A1773" t="s">
        <v>0</v>
      </c>
      <c r="B1773" t="s">
        <v>6565</v>
      </c>
      <c r="C1773" t="s">
        <v>5508</v>
      </c>
      <c r="D1773" t="s">
        <v>4526</v>
      </c>
      <c r="E1773" t="s">
        <v>59</v>
      </c>
      <c r="F1773" t="b">
        <v>0</v>
      </c>
      <c r="G1773" t="s">
        <v>40</v>
      </c>
      <c r="H1773" s="1">
        <v>46042.811967592592</v>
      </c>
      <c r="I1773" t="b">
        <v>1</v>
      </c>
      <c r="J1773" t="b">
        <v>0</v>
      </c>
      <c r="K1773" t="s">
        <v>40</v>
      </c>
      <c r="L1773" t="s">
        <v>60</v>
      </c>
      <c r="M1773">
        <v>45500</v>
      </c>
      <c r="N1773"/>
      <c r="O1773" t="s">
        <v>7758</v>
      </c>
      <c r="P1773" t="s">
        <v>462</v>
      </c>
    </row>
    <row r="1774" spans="1:16" x14ac:dyDescent="0.35">
      <c r="A1774" t="s">
        <v>2</v>
      </c>
      <c r="B1774" t="s">
        <v>7759</v>
      </c>
      <c r="C1774" t="s">
        <v>112</v>
      </c>
      <c r="D1774" t="s">
        <v>4526</v>
      </c>
      <c r="E1774" t="s">
        <v>59</v>
      </c>
      <c r="F1774" t="b">
        <v>0</v>
      </c>
      <c r="G1774" t="s">
        <v>65</v>
      </c>
      <c r="H1774" s="1">
        <v>46042.833379629628</v>
      </c>
      <c r="I1774" t="b">
        <v>0</v>
      </c>
      <c r="J1774" t="b">
        <v>0</v>
      </c>
      <c r="K1774" t="s">
        <v>41</v>
      </c>
      <c r="L1774" t="s">
        <v>60</v>
      </c>
      <c r="M1774">
        <v>280000</v>
      </c>
      <c r="N1774"/>
      <c r="O1774" t="s">
        <v>3792</v>
      </c>
    </row>
    <row r="1775" spans="1:16" x14ac:dyDescent="0.35">
      <c r="A1775" t="s">
        <v>1</v>
      </c>
      <c r="B1775" t="s">
        <v>7760</v>
      </c>
      <c r="C1775" t="s">
        <v>207</v>
      </c>
      <c r="D1775" t="s">
        <v>4346</v>
      </c>
      <c r="E1775" t="s">
        <v>59</v>
      </c>
      <c r="F1775" t="b">
        <v>0</v>
      </c>
      <c r="G1775" t="s">
        <v>65</v>
      </c>
      <c r="H1775" s="1">
        <v>46042.834837962961</v>
      </c>
      <c r="I1775" t="b">
        <v>0</v>
      </c>
      <c r="J1775" t="b">
        <v>0</v>
      </c>
      <c r="K1775" t="s">
        <v>41</v>
      </c>
      <c r="L1775" t="s">
        <v>74</v>
      </c>
      <c r="M1775"/>
      <c r="N1775">
        <v>65</v>
      </c>
      <c r="O1775" t="s">
        <v>4246</v>
      </c>
      <c r="P1775" t="s">
        <v>5714</v>
      </c>
    </row>
    <row r="1776" spans="1:16" x14ac:dyDescent="0.35">
      <c r="A1776" t="s">
        <v>1</v>
      </c>
      <c r="B1776" t="s">
        <v>7755</v>
      </c>
      <c r="C1776" t="s">
        <v>67</v>
      </c>
      <c r="D1776" t="s">
        <v>4346</v>
      </c>
      <c r="E1776" t="s">
        <v>59</v>
      </c>
      <c r="F1776" t="b">
        <v>0</v>
      </c>
      <c r="G1776" t="s">
        <v>73</v>
      </c>
      <c r="H1776" s="1">
        <v>46042.850185185183</v>
      </c>
      <c r="I1776" t="b">
        <v>0</v>
      </c>
      <c r="J1776" t="b">
        <v>0</v>
      </c>
      <c r="K1776" t="s">
        <v>41</v>
      </c>
      <c r="L1776" t="s">
        <v>60</v>
      </c>
      <c r="M1776">
        <v>127500</v>
      </c>
      <c r="N1776"/>
      <c r="O1776" t="s">
        <v>803</v>
      </c>
      <c r="P1776" t="s">
        <v>146</v>
      </c>
    </row>
    <row r="1777" spans="1:16" x14ac:dyDescent="0.35">
      <c r="A1777" t="s">
        <v>0</v>
      </c>
      <c r="B1777" t="s">
        <v>7761</v>
      </c>
      <c r="C1777" t="s">
        <v>698</v>
      </c>
      <c r="D1777" t="s">
        <v>4526</v>
      </c>
      <c r="E1777" t="s">
        <v>88</v>
      </c>
      <c r="F1777" t="b">
        <v>0</v>
      </c>
      <c r="G1777" t="s">
        <v>68</v>
      </c>
      <c r="H1777" s="1">
        <v>46042.875486111108</v>
      </c>
      <c r="I1777" t="b">
        <v>0</v>
      </c>
      <c r="J1777" t="b">
        <v>0</v>
      </c>
      <c r="K1777" t="s">
        <v>41</v>
      </c>
      <c r="L1777" t="s">
        <v>74</v>
      </c>
      <c r="M1777"/>
      <c r="N1777">
        <v>47.5</v>
      </c>
      <c r="O1777" t="s">
        <v>1164</v>
      </c>
      <c r="P1777" t="s">
        <v>713</v>
      </c>
    </row>
    <row r="1778" spans="1:16" x14ac:dyDescent="0.35">
      <c r="A1778" t="s">
        <v>1</v>
      </c>
      <c r="B1778" t="s">
        <v>7762</v>
      </c>
      <c r="C1778" t="s">
        <v>76</v>
      </c>
      <c r="D1778" t="s">
        <v>4346</v>
      </c>
      <c r="E1778" t="s">
        <v>59</v>
      </c>
      <c r="F1778" t="b">
        <v>1</v>
      </c>
      <c r="G1778" t="s">
        <v>65</v>
      </c>
      <c r="H1778" s="1">
        <v>46042.876446759263</v>
      </c>
      <c r="I1778" t="b">
        <v>0</v>
      </c>
      <c r="J1778" t="b">
        <v>0</v>
      </c>
      <c r="K1778" t="s">
        <v>41</v>
      </c>
      <c r="L1778" t="s">
        <v>74</v>
      </c>
      <c r="M1778"/>
      <c r="N1778">
        <v>27.5</v>
      </c>
      <c r="O1778" t="s">
        <v>7763</v>
      </c>
      <c r="P1778" t="s">
        <v>7764</v>
      </c>
    </row>
    <row r="1779" spans="1:16" x14ac:dyDescent="0.35">
      <c r="A1779" t="s">
        <v>1</v>
      </c>
      <c r="B1779" t="s">
        <v>3460</v>
      </c>
      <c r="C1779" t="s">
        <v>1250</v>
      </c>
      <c r="D1779" t="s">
        <v>4526</v>
      </c>
      <c r="E1779" t="s">
        <v>59</v>
      </c>
      <c r="F1779" t="b">
        <v>0</v>
      </c>
      <c r="G1779" t="s">
        <v>89</v>
      </c>
      <c r="H1779" s="1">
        <v>46042.891979166663</v>
      </c>
      <c r="I1779" t="b">
        <v>0</v>
      </c>
      <c r="J1779" t="b">
        <v>0</v>
      </c>
      <c r="K1779" t="s">
        <v>41</v>
      </c>
      <c r="L1779" t="s">
        <v>74</v>
      </c>
      <c r="M1779"/>
      <c r="N1779">
        <v>33.5</v>
      </c>
      <c r="O1779" t="s">
        <v>3073</v>
      </c>
      <c r="P1779" t="s">
        <v>1913</v>
      </c>
    </row>
    <row r="1780" spans="1:16" x14ac:dyDescent="0.35">
      <c r="A1780" t="s">
        <v>0</v>
      </c>
      <c r="B1780" t="s">
        <v>7765</v>
      </c>
      <c r="C1780" t="s">
        <v>76</v>
      </c>
      <c r="D1780" t="s">
        <v>4526</v>
      </c>
      <c r="E1780" t="s">
        <v>59</v>
      </c>
      <c r="F1780" t="b">
        <v>1</v>
      </c>
      <c r="G1780" t="s">
        <v>77</v>
      </c>
      <c r="H1780" s="1">
        <v>46042.916956018518</v>
      </c>
      <c r="I1780" t="b">
        <v>0</v>
      </c>
      <c r="J1780" t="b">
        <v>1</v>
      </c>
      <c r="K1780" t="s">
        <v>41</v>
      </c>
      <c r="L1780" t="s">
        <v>74</v>
      </c>
      <c r="M1780"/>
      <c r="N1780">
        <v>85</v>
      </c>
      <c r="O1780" t="s">
        <v>7766</v>
      </c>
      <c r="P1780" t="s">
        <v>7767</v>
      </c>
    </row>
    <row r="1781" spans="1:16" x14ac:dyDescent="0.35">
      <c r="A1781" t="s">
        <v>0</v>
      </c>
      <c r="B1781" t="s">
        <v>7768</v>
      </c>
      <c r="C1781" t="s">
        <v>3130</v>
      </c>
      <c r="D1781" t="s">
        <v>4526</v>
      </c>
      <c r="E1781" t="s">
        <v>88</v>
      </c>
      <c r="F1781" t="b">
        <v>0</v>
      </c>
      <c r="G1781" t="s">
        <v>89</v>
      </c>
      <c r="H1781" s="1">
        <v>46042.917256944442</v>
      </c>
      <c r="I1781" t="b">
        <v>0</v>
      </c>
      <c r="J1781" t="b">
        <v>1</v>
      </c>
      <c r="K1781" t="s">
        <v>41</v>
      </c>
      <c r="L1781" t="s">
        <v>74</v>
      </c>
      <c r="M1781"/>
      <c r="N1781">
        <v>46.25</v>
      </c>
      <c r="O1781" t="s">
        <v>4487</v>
      </c>
      <c r="P1781" t="s">
        <v>2313</v>
      </c>
    </row>
    <row r="1782" spans="1:16" x14ac:dyDescent="0.35">
      <c r="A1782" t="s">
        <v>6</v>
      </c>
      <c r="B1782" t="s">
        <v>7769</v>
      </c>
      <c r="C1782" t="s">
        <v>112</v>
      </c>
      <c r="D1782" t="s">
        <v>4526</v>
      </c>
      <c r="E1782" t="s">
        <v>59</v>
      </c>
      <c r="F1782" t="b">
        <v>0</v>
      </c>
      <c r="G1782" t="s">
        <v>65</v>
      </c>
      <c r="H1782" s="1">
        <v>46042.917407407411</v>
      </c>
      <c r="I1782" t="b">
        <v>0</v>
      </c>
      <c r="J1782" t="b">
        <v>1</v>
      </c>
      <c r="K1782" t="s">
        <v>41</v>
      </c>
      <c r="L1782" t="s">
        <v>60</v>
      </c>
      <c r="M1782">
        <v>150000</v>
      </c>
      <c r="N1782"/>
      <c r="O1782" t="s">
        <v>307</v>
      </c>
      <c r="P1782" t="s">
        <v>7770</v>
      </c>
    </row>
    <row r="1783" spans="1:16" x14ac:dyDescent="0.35">
      <c r="A1783" t="s">
        <v>2</v>
      </c>
      <c r="B1783" t="s">
        <v>7771</v>
      </c>
      <c r="C1783" t="s">
        <v>162</v>
      </c>
      <c r="D1783" t="s">
        <v>4526</v>
      </c>
      <c r="E1783" t="s">
        <v>59</v>
      </c>
      <c r="F1783" t="b">
        <v>0</v>
      </c>
      <c r="G1783" t="s">
        <v>73</v>
      </c>
      <c r="H1783" s="1">
        <v>46042.917731481481</v>
      </c>
      <c r="I1783" t="b">
        <v>0</v>
      </c>
      <c r="J1783" t="b">
        <v>1</v>
      </c>
      <c r="K1783" t="s">
        <v>41</v>
      </c>
      <c r="L1783" t="s">
        <v>60</v>
      </c>
      <c r="M1783">
        <v>147500</v>
      </c>
      <c r="N1783"/>
      <c r="O1783" t="s">
        <v>7772</v>
      </c>
      <c r="P1783" t="s">
        <v>7773</v>
      </c>
    </row>
    <row r="1784" spans="1:16" x14ac:dyDescent="0.35">
      <c r="A1784" t="s">
        <v>1</v>
      </c>
      <c r="B1784" t="s">
        <v>2301</v>
      </c>
      <c r="C1784" t="s">
        <v>520</v>
      </c>
      <c r="D1784" t="s">
        <v>4526</v>
      </c>
      <c r="E1784" t="s">
        <v>88</v>
      </c>
      <c r="F1784" t="b">
        <v>0</v>
      </c>
      <c r="G1784" t="s">
        <v>65</v>
      </c>
      <c r="H1784" s="1">
        <v>46042.918275462973</v>
      </c>
      <c r="I1784" t="b">
        <v>1</v>
      </c>
      <c r="J1784" t="b">
        <v>1</v>
      </c>
      <c r="K1784" t="s">
        <v>41</v>
      </c>
      <c r="L1784" t="s">
        <v>74</v>
      </c>
      <c r="M1784"/>
      <c r="N1784">
        <v>55</v>
      </c>
      <c r="O1784" t="s">
        <v>4487</v>
      </c>
      <c r="P1784" t="s">
        <v>7774</v>
      </c>
    </row>
    <row r="1785" spans="1:16" x14ac:dyDescent="0.35">
      <c r="A1785" t="s">
        <v>2</v>
      </c>
      <c r="B1785" t="s">
        <v>7775</v>
      </c>
      <c r="C1785" t="s">
        <v>370</v>
      </c>
      <c r="D1785" t="s">
        <v>4526</v>
      </c>
      <c r="E1785" t="s">
        <v>59</v>
      </c>
      <c r="F1785" t="b">
        <v>0</v>
      </c>
      <c r="G1785" t="s">
        <v>65</v>
      </c>
      <c r="H1785" s="1">
        <v>46042.958379629628</v>
      </c>
      <c r="I1785" t="b">
        <v>0</v>
      </c>
      <c r="J1785" t="b">
        <v>1</v>
      </c>
      <c r="K1785" t="s">
        <v>41</v>
      </c>
      <c r="L1785" t="s">
        <v>60</v>
      </c>
      <c r="M1785">
        <v>154567</v>
      </c>
      <c r="N1785"/>
      <c r="O1785" t="s">
        <v>405</v>
      </c>
    </row>
    <row r="1786" spans="1:16" x14ac:dyDescent="0.35">
      <c r="A1786" t="s">
        <v>0</v>
      </c>
      <c r="B1786" t="s">
        <v>1477</v>
      </c>
      <c r="C1786" t="s">
        <v>491</v>
      </c>
      <c r="D1786" t="s">
        <v>4346</v>
      </c>
      <c r="E1786" t="s">
        <v>88</v>
      </c>
      <c r="F1786" t="b">
        <v>0</v>
      </c>
      <c r="G1786" t="s">
        <v>65</v>
      </c>
      <c r="H1786" s="1">
        <v>46042.958518518521</v>
      </c>
      <c r="I1786" t="b">
        <v>0</v>
      </c>
      <c r="J1786" t="b">
        <v>0</v>
      </c>
      <c r="K1786" t="s">
        <v>41</v>
      </c>
      <c r="L1786" t="s">
        <v>74</v>
      </c>
      <c r="M1786"/>
      <c r="N1786">
        <v>32.435000000000002</v>
      </c>
      <c r="O1786" t="s">
        <v>7776</v>
      </c>
      <c r="P1786" t="s">
        <v>7777</v>
      </c>
    </row>
    <row r="1787" spans="1:16" x14ac:dyDescent="0.35">
      <c r="A1787" t="s">
        <v>2</v>
      </c>
      <c r="B1787" t="s">
        <v>7778</v>
      </c>
      <c r="C1787" t="s">
        <v>489</v>
      </c>
      <c r="D1787" t="s">
        <v>4526</v>
      </c>
      <c r="E1787" t="s">
        <v>59</v>
      </c>
      <c r="F1787" t="b">
        <v>0</v>
      </c>
      <c r="G1787" t="s">
        <v>77</v>
      </c>
      <c r="H1787" s="1">
        <v>46042.958692129629</v>
      </c>
      <c r="I1787" t="b">
        <v>0</v>
      </c>
      <c r="J1787" t="b">
        <v>1</v>
      </c>
      <c r="K1787" t="s">
        <v>41</v>
      </c>
      <c r="L1787" t="s">
        <v>60</v>
      </c>
      <c r="M1787">
        <v>202630</v>
      </c>
      <c r="N1787"/>
      <c r="O1787" t="s">
        <v>490</v>
      </c>
      <c r="P1787" t="s">
        <v>7779</v>
      </c>
    </row>
    <row r="1788" spans="1:16" x14ac:dyDescent="0.35">
      <c r="A1788" t="s">
        <v>0</v>
      </c>
      <c r="B1788" t="s">
        <v>7780</v>
      </c>
      <c r="C1788" t="s">
        <v>698</v>
      </c>
      <c r="D1788" t="s">
        <v>4526</v>
      </c>
      <c r="E1788" t="s">
        <v>59</v>
      </c>
      <c r="F1788" t="b">
        <v>0</v>
      </c>
      <c r="G1788" t="s">
        <v>68</v>
      </c>
      <c r="H1788" s="1">
        <v>46042.958819444437</v>
      </c>
      <c r="I1788" t="b">
        <v>0</v>
      </c>
      <c r="J1788" t="b">
        <v>0</v>
      </c>
      <c r="K1788" t="s">
        <v>41</v>
      </c>
      <c r="L1788" t="s">
        <v>74</v>
      </c>
      <c r="M1788"/>
      <c r="N1788">
        <v>46</v>
      </c>
      <c r="O1788" t="s">
        <v>1474</v>
      </c>
      <c r="P1788" t="s">
        <v>713</v>
      </c>
    </row>
    <row r="1789" spans="1:16" x14ac:dyDescent="0.35">
      <c r="A1789" t="s">
        <v>1</v>
      </c>
      <c r="B1789" t="s">
        <v>1</v>
      </c>
      <c r="C1789" t="s">
        <v>2752</v>
      </c>
      <c r="D1789" t="s">
        <v>4526</v>
      </c>
      <c r="E1789" t="s">
        <v>59</v>
      </c>
      <c r="F1789" t="b">
        <v>0</v>
      </c>
      <c r="G1789" t="s">
        <v>65</v>
      </c>
      <c r="H1789" s="1">
        <v>46042.959837962961</v>
      </c>
      <c r="I1789" t="b">
        <v>0</v>
      </c>
      <c r="J1789" t="b">
        <v>0</v>
      </c>
      <c r="K1789" t="s">
        <v>41</v>
      </c>
      <c r="L1789" t="s">
        <v>74</v>
      </c>
      <c r="M1789"/>
      <c r="N1789">
        <v>70</v>
      </c>
      <c r="O1789" t="s">
        <v>7781</v>
      </c>
      <c r="P1789" t="s">
        <v>1187</v>
      </c>
    </row>
    <row r="1790" spans="1:16" x14ac:dyDescent="0.35">
      <c r="A1790" t="s">
        <v>1</v>
      </c>
      <c r="B1790" t="s">
        <v>316</v>
      </c>
      <c r="C1790" t="s">
        <v>165</v>
      </c>
      <c r="D1790" t="s">
        <v>4526</v>
      </c>
      <c r="E1790" t="s">
        <v>59</v>
      </c>
      <c r="F1790" t="b">
        <v>0</v>
      </c>
      <c r="G1790" t="s">
        <v>73</v>
      </c>
      <c r="H1790" s="1">
        <v>46042.975023148138</v>
      </c>
      <c r="I1790" t="b">
        <v>0</v>
      </c>
      <c r="J1790" t="b">
        <v>0</v>
      </c>
      <c r="K1790" t="s">
        <v>41</v>
      </c>
      <c r="L1790" t="s">
        <v>60</v>
      </c>
      <c r="M1790">
        <v>192000</v>
      </c>
      <c r="N1790"/>
      <c r="O1790" t="s">
        <v>5167</v>
      </c>
      <c r="P1790" t="s">
        <v>7782</v>
      </c>
    </row>
    <row r="1791" spans="1:16" x14ac:dyDescent="0.35">
      <c r="A1791" t="s">
        <v>1</v>
      </c>
      <c r="B1791" t="s">
        <v>658</v>
      </c>
      <c r="C1791" t="s">
        <v>1903</v>
      </c>
      <c r="D1791" t="s">
        <v>4526</v>
      </c>
      <c r="E1791" t="s">
        <v>59</v>
      </c>
      <c r="F1791" t="b">
        <v>0</v>
      </c>
      <c r="G1791" t="s">
        <v>89</v>
      </c>
      <c r="H1791" s="1">
        <v>46042.975312499999</v>
      </c>
      <c r="I1791" t="b">
        <v>0</v>
      </c>
      <c r="J1791" t="b">
        <v>1</v>
      </c>
      <c r="K1791" t="s">
        <v>41</v>
      </c>
      <c r="L1791" t="s">
        <v>60</v>
      </c>
      <c r="M1791">
        <v>105000</v>
      </c>
      <c r="N1791"/>
      <c r="O1791" t="s">
        <v>480</v>
      </c>
      <c r="P1791" t="s">
        <v>7783</v>
      </c>
    </row>
    <row r="1792" spans="1:16" x14ac:dyDescent="0.35">
      <c r="A1792" t="s">
        <v>7</v>
      </c>
      <c r="B1792" t="s">
        <v>7</v>
      </c>
      <c r="C1792" t="s">
        <v>4603</v>
      </c>
      <c r="D1792" t="s">
        <v>7784</v>
      </c>
      <c r="E1792" t="s">
        <v>59</v>
      </c>
      <c r="F1792" t="b">
        <v>0</v>
      </c>
      <c r="G1792" t="s">
        <v>65</v>
      </c>
      <c r="H1792" s="1">
        <v>46043.000185185178</v>
      </c>
      <c r="I1792" t="b">
        <v>1</v>
      </c>
      <c r="J1792" t="b">
        <v>1</v>
      </c>
      <c r="K1792" t="s">
        <v>41</v>
      </c>
      <c r="L1792" t="s">
        <v>60</v>
      </c>
      <c r="M1792">
        <v>205000</v>
      </c>
      <c r="N1792"/>
      <c r="O1792" t="s">
        <v>149</v>
      </c>
      <c r="P1792" t="s">
        <v>85</v>
      </c>
    </row>
    <row r="1793" spans="1:16" x14ac:dyDescent="0.35">
      <c r="A1793" t="s">
        <v>0</v>
      </c>
      <c r="B1793" t="s">
        <v>7785</v>
      </c>
      <c r="C1793" t="s">
        <v>167</v>
      </c>
      <c r="D1793" t="s">
        <v>4346</v>
      </c>
      <c r="E1793" t="s">
        <v>59</v>
      </c>
      <c r="F1793" t="b">
        <v>0</v>
      </c>
      <c r="G1793" t="s">
        <v>65</v>
      </c>
      <c r="H1793" s="1">
        <v>46043.000219907408</v>
      </c>
      <c r="I1793" t="b">
        <v>0</v>
      </c>
      <c r="J1793" t="b">
        <v>0</v>
      </c>
      <c r="K1793" t="s">
        <v>41</v>
      </c>
      <c r="L1793" t="s">
        <v>60</v>
      </c>
      <c r="M1793">
        <v>97500</v>
      </c>
      <c r="N1793"/>
      <c r="O1793" t="s">
        <v>7786</v>
      </c>
      <c r="P1793" t="s">
        <v>7787</v>
      </c>
    </row>
    <row r="1794" spans="1:16" x14ac:dyDescent="0.35">
      <c r="A1794" t="s">
        <v>0</v>
      </c>
      <c r="B1794" t="s">
        <v>7788</v>
      </c>
      <c r="C1794" t="s">
        <v>3100</v>
      </c>
      <c r="D1794" t="s">
        <v>4346</v>
      </c>
      <c r="E1794" t="s">
        <v>59</v>
      </c>
      <c r="F1794" t="b">
        <v>0</v>
      </c>
      <c r="G1794" t="s">
        <v>77</v>
      </c>
      <c r="H1794" s="1">
        <v>46043.000289351847</v>
      </c>
      <c r="I1794" t="b">
        <v>0</v>
      </c>
      <c r="J1794" t="b">
        <v>0</v>
      </c>
      <c r="K1794" t="s">
        <v>41</v>
      </c>
      <c r="L1794" t="s">
        <v>60</v>
      </c>
      <c r="M1794">
        <v>95680</v>
      </c>
      <c r="N1794"/>
      <c r="O1794" t="s">
        <v>7789</v>
      </c>
      <c r="P1794" t="s">
        <v>7790</v>
      </c>
    </row>
    <row r="1795" spans="1:16" x14ac:dyDescent="0.35">
      <c r="A1795" t="s">
        <v>6</v>
      </c>
      <c r="B1795" t="s">
        <v>7791</v>
      </c>
      <c r="C1795" t="s">
        <v>112</v>
      </c>
      <c r="D1795" t="s">
        <v>7792</v>
      </c>
      <c r="E1795" t="s">
        <v>59</v>
      </c>
      <c r="F1795" t="b">
        <v>0</v>
      </c>
      <c r="G1795" t="s">
        <v>65</v>
      </c>
      <c r="H1795" s="1">
        <v>46043.000775462962</v>
      </c>
      <c r="I1795" t="b">
        <v>0</v>
      </c>
      <c r="J1795" t="b">
        <v>1</v>
      </c>
      <c r="K1795" t="s">
        <v>41</v>
      </c>
      <c r="L1795" t="s">
        <v>60</v>
      </c>
      <c r="M1795">
        <v>202000</v>
      </c>
      <c r="N1795"/>
      <c r="O1795" t="s">
        <v>3028</v>
      </c>
      <c r="P1795" t="s">
        <v>7793</v>
      </c>
    </row>
    <row r="1796" spans="1:16" x14ac:dyDescent="0.35">
      <c r="A1796" t="s">
        <v>1</v>
      </c>
      <c r="B1796" t="s">
        <v>7794</v>
      </c>
      <c r="C1796" t="s">
        <v>145</v>
      </c>
      <c r="D1796" t="s">
        <v>2360</v>
      </c>
      <c r="E1796" t="s">
        <v>59</v>
      </c>
      <c r="F1796" t="b">
        <v>0</v>
      </c>
      <c r="G1796" t="s">
        <v>65</v>
      </c>
      <c r="H1796" s="1">
        <v>46043.001550925917</v>
      </c>
      <c r="I1796" t="b">
        <v>0</v>
      </c>
      <c r="J1796" t="b">
        <v>0</v>
      </c>
      <c r="K1796" t="s">
        <v>41</v>
      </c>
      <c r="L1796" t="s">
        <v>60</v>
      </c>
      <c r="M1796">
        <v>126200</v>
      </c>
      <c r="N1796"/>
      <c r="O1796" t="s">
        <v>560</v>
      </c>
      <c r="P1796" t="s">
        <v>7795</v>
      </c>
    </row>
    <row r="1797" spans="1:16" x14ac:dyDescent="0.35">
      <c r="A1797" t="s">
        <v>1</v>
      </c>
      <c r="B1797" t="s">
        <v>156</v>
      </c>
      <c r="C1797" t="s">
        <v>2176</v>
      </c>
      <c r="D1797" t="s">
        <v>2360</v>
      </c>
      <c r="E1797" t="s">
        <v>59</v>
      </c>
      <c r="F1797" t="b">
        <v>0</v>
      </c>
      <c r="G1797" t="s">
        <v>65</v>
      </c>
      <c r="H1797" s="1">
        <v>46043.001608796287</v>
      </c>
      <c r="I1797" t="b">
        <v>1</v>
      </c>
      <c r="J1797" t="b">
        <v>1</v>
      </c>
      <c r="K1797" t="s">
        <v>41</v>
      </c>
      <c r="L1797" t="s">
        <v>60</v>
      </c>
      <c r="M1797">
        <v>130000</v>
      </c>
      <c r="N1797"/>
      <c r="O1797" t="s">
        <v>7796</v>
      </c>
      <c r="P1797" t="s">
        <v>7797</v>
      </c>
    </row>
    <row r="1798" spans="1:16" x14ac:dyDescent="0.35">
      <c r="A1798" t="s">
        <v>0</v>
      </c>
      <c r="B1798" t="s">
        <v>7798</v>
      </c>
      <c r="C1798" t="s">
        <v>76</v>
      </c>
      <c r="D1798" t="s">
        <v>584</v>
      </c>
      <c r="E1798" t="s">
        <v>72</v>
      </c>
      <c r="F1798" t="b">
        <v>1</v>
      </c>
      <c r="G1798" t="s">
        <v>40</v>
      </c>
      <c r="H1798" s="1">
        <v>46043.020208333342</v>
      </c>
      <c r="I1798" t="b">
        <v>1</v>
      </c>
      <c r="J1798" t="b">
        <v>0</v>
      </c>
      <c r="K1798" t="s">
        <v>40</v>
      </c>
      <c r="L1798" t="s">
        <v>74</v>
      </c>
      <c r="M1798"/>
      <c r="N1798">
        <v>25</v>
      </c>
      <c r="O1798" t="s">
        <v>584</v>
      </c>
      <c r="P1798" t="s">
        <v>219</v>
      </c>
    </row>
    <row r="1799" spans="1:16" x14ac:dyDescent="0.35">
      <c r="A1799" t="s">
        <v>0</v>
      </c>
      <c r="B1799" t="s">
        <v>7799</v>
      </c>
      <c r="C1799" t="s">
        <v>1698</v>
      </c>
      <c r="D1799" t="s">
        <v>4526</v>
      </c>
      <c r="E1799" t="s">
        <v>59</v>
      </c>
      <c r="F1799" t="b">
        <v>0</v>
      </c>
      <c r="G1799" t="s">
        <v>68</v>
      </c>
      <c r="H1799" s="1">
        <v>46043.04215277778</v>
      </c>
      <c r="I1799" t="b">
        <v>0</v>
      </c>
      <c r="J1799" t="b">
        <v>1</v>
      </c>
      <c r="K1799" t="s">
        <v>41</v>
      </c>
      <c r="L1799" t="s">
        <v>60</v>
      </c>
      <c r="M1799">
        <v>110000</v>
      </c>
      <c r="N1799"/>
      <c r="O1799" t="s">
        <v>1034</v>
      </c>
      <c r="P1799" t="s">
        <v>673</v>
      </c>
    </row>
    <row r="1800" spans="1:16" x14ac:dyDescent="0.35">
      <c r="A1800" t="s">
        <v>0</v>
      </c>
      <c r="B1800" t="s">
        <v>1100</v>
      </c>
      <c r="C1800" t="s">
        <v>251</v>
      </c>
      <c r="D1800" t="s">
        <v>4526</v>
      </c>
      <c r="E1800" t="s">
        <v>88</v>
      </c>
      <c r="F1800" t="b">
        <v>0</v>
      </c>
      <c r="G1800" t="s">
        <v>68</v>
      </c>
      <c r="H1800" s="1">
        <v>46043.042962962973</v>
      </c>
      <c r="I1800" t="b">
        <v>0</v>
      </c>
      <c r="J1800" t="b">
        <v>1</v>
      </c>
      <c r="K1800" t="s">
        <v>41</v>
      </c>
      <c r="L1800" t="s">
        <v>74</v>
      </c>
      <c r="M1800"/>
      <c r="N1800">
        <v>71</v>
      </c>
      <c r="O1800" t="s">
        <v>7800</v>
      </c>
      <c r="P1800" t="s">
        <v>7640</v>
      </c>
    </row>
    <row r="1801" spans="1:16" x14ac:dyDescent="0.35">
      <c r="A1801" t="s">
        <v>1</v>
      </c>
      <c r="B1801" t="s">
        <v>1</v>
      </c>
      <c r="C1801" t="s">
        <v>1143</v>
      </c>
      <c r="D1801" t="s">
        <v>4526</v>
      </c>
      <c r="E1801" t="s">
        <v>59</v>
      </c>
      <c r="F1801" t="b">
        <v>0</v>
      </c>
      <c r="G1801" t="s">
        <v>89</v>
      </c>
      <c r="H1801" s="1">
        <v>46043.059317129628</v>
      </c>
      <c r="I1801" t="b">
        <v>1</v>
      </c>
      <c r="J1801" t="b">
        <v>1</v>
      </c>
      <c r="K1801" t="s">
        <v>41</v>
      </c>
      <c r="L1801" t="s">
        <v>60</v>
      </c>
      <c r="M1801">
        <v>95000</v>
      </c>
      <c r="N1801"/>
      <c r="O1801" t="s">
        <v>155</v>
      </c>
      <c r="P1801" t="s">
        <v>7801</v>
      </c>
    </row>
    <row r="1802" spans="1:16" x14ac:dyDescent="0.35">
      <c r="A1802" t="s">
        <v>2</v>
      </c>
      <c r="B1802" t="s">
        <v>7802</v>
      </c>
      <c r="C1802" t="s">
        <v>1677</v>
      </c>
      <c r="D1802" t="s">
        <v>4526</v>
      </c>
      <c r="E1802" t="s">
        <v>59</v>
      </c>
      <c r="F1802" t="b">
        <v>0</v>
      </c>
      <c r="G1802" t="s">
        <v>63</v>
      </c>
      <c r="H1802" s="1">
        <v>46043.065775462957</v>
      </c>
      <c r="I1802" t="b">
        <v>0</v>
      </c>
      <c r="J1802" t="b">
        <v>1</v>
      </c>
      <c r="K1802" t="s">
        <v>41</v>
      </c>
      <c r="L1802" t="s">
        <v>60</v>
      </c>
      <c r="M1802">
        <v>74300</v>
      </c>
      <c r="N1802"/>
      <c r="O1802" t="s">
        <v>3211</v>
      </c>
      <c r="P1802" t="s">
        <v>219</v>
      </c>
    </row>
    <row r="1803" spans="1:16" x14ac:dyDescent="0.35">
      <c r="A1803" t="s">
        <v>2</v>
      </c>
      <c r="B1803" t="s">
        <v>7803</v>
      </c>
      <c r="C1803" t="s">
        <v>246</v>
      </c>
      <c r="D1803" t="s">
        <v>4526</v>
      </c>
      <c r="E1803" t="s">
        <v>59</v>
      </c>
      <c r="F1803" t="b">
        <v>0</v>
      </c>
      <c r="G1803" t="s">
        <v>65</v>
      </c>
      <c r="H1803" s="1">
        <v>46043.084143518521</v>
      </c>
      <c r="I1803" t="b">
        <v>0</v>
      </c>
      <c r="J1803" t="b">
        <v>1</v>
      </c>
      <c r="K1803" t="s">
        <v>41</v>
      </c>
      <c r="L1803" t="s">
        <v>60</v>
      </c>
      <c r="M1803">
        <v>103000</v>
      </c>
      <c r="N1803"/>
      <c r="O1803" t="s">
        <v>7804</v>
      </c>
      <c r="P1803" t="s">
        <v>7805</v>
      </c>
    </row>
    <row r="1804" spans="1:16" x14ac:dyDescent="0.35">
      <c r="A1804" t="s">
        <v>2</v>
      </c>
      <c r="B1804" t="s">
        <v>7806</v>
      </c>
      <c r="C1804" t="s">
        <v>5717</v>
      </c>
      <c r="D1804" t="s">
        <v>4346</v>
      </c>
      <c r="E1804" t="s">
        <v>59</v>
      </c>
      <c r="F1804" t="b">
        <v>0</v>
      </c>
      <c r="G1804" t="s">
        <v>19</v>
      </c>
      <c r="H1804" s="1">
        <v>46043.253067129634</v>
      </c>
      <c r="I1804" t="b">
        <v>0</v>
      </c>
      <c r="J1804" t="b">
        <v>0</v>
      </c>
      <c r="K1804" t="s">
        <v>19</v>
      </c>
      <c r="L1804" t="s">
        <v>60</v>
      </c>
      <c r="M1804">
        <v>2450000</v>
      </c>
      <c r="N1804"/>
      <c r="O1804" t="s">
        <v>7807</v>
      </c>
      <c r="P1804" t="s">
        <v>7808</v>
      </c>
    </row>
    <row r="1805" spans="1:16" x14ac:dyDescent="0.35">
      <c r="A1805" t="s">
        <v>1</v>
      </c>
      <c r="B1805" t="s">
        <v>7809</v>
      </c>
      <c r="C1805" t="s">
        <v>40</v>
      </c>
      <c r="D1805" t="s">
        <v>4526</v>
      </c>
      <c r="E1805" t="s">
        <v>59</v>
      </c>
      <c r="F1805" t="b">
        <v>0</v>
      </c>
      <c r="G1805" t="s">
        <v>40</v>
      </c>
      <c r="H1805" s="1">
        <v>46043.271805555552</v>
      </c>
      <c r="I1805" t="b">
        <v>1</v>
      </c>
      <c r="J1805" t="b">
        <v>0</v>
      </c>
      <c r="K1805" t="s">
        <v>40</v>
      </c>
      <c r="L1805" t="s">
        <v>60</v>
      </c>
      <c r="M1805">
        <v>75000</v>
      </c>
      <c r="N1805"/>
      <c r="O1805" t="s">
        <v>7810</v>
      </c>
      <c r="P1805" t="s">
        <v>7811</v>
      </c>
    </row>
    <row r="1806" spans="1:16" x14ac:dyDescent="0.35">
      <c r="A1806" t="s">
        <v>1</v>
      </c>
      <c r="B1806" t="s">
        <v>7812</v>
      </c>
      <c r="C1806" t="s">
        <v>7647</v>
      </c>
      <c r="D1806" t="s">
        <v>2360</v>
      </c>
      <c r="F1806" t="b">
        <v>0</v>
      </c>
      <c r="G1806" t="s">
        <v>13</v>
      </c>
      <c r="H1806" s="1">
        <v>46043.27270833333</v>
      </c>
      <c r="I1806" t="b">
        <v>1</v>
      </c>
      <c r="J1806" t="b">
        <v>0</v>
      </c>
      <c r="K1806" t="s">
        <v>13</v>
      </c>
      <c r="L1806" t="s">
        <v>74</v>
      </c>
      <c r="M1806"/>
      <c r="N1806">
        <v>96</v>
      </c>
      <c r="O1806" t="s">
        <v>7813</v>
      </c>
      <c r="P1806" t="s">
        <v>7814</v>
      </c>
    </row>
    <row r="1807" spans="1:16" x14ac:dyDescent="0.35">
      <c r="A1807" t="s">
        <v>3</v>
      </c>
      <c r="B1807" t="s">
        <v>286</v>
      </c>
      <c r="C1807" t="s">
        <v>202</v>
      </c>
      <c r="D1807" t="s">
        <v>4526</v>
      </c>
      <c r="E1807" t="s">
        <v>59</v>
      </c>
      <c r="F1807" t="b">
        <v>0</v>
      </c>
      <c r="G1807" t="s">
        <v>77</v>
      </c>
      <c r="H1807" s="1">
        <v>46043.291921296302</v>
      </c>
      <c r="I1807" t="b">
        <v>0</v>
      </c>
      <c r="J1807" t="b">
        <v>1</v>
      </c>
      <c r="K1807" t="s">
        <v>41</v>
      </c>
      <c r="L1807" t="s">
        <v>60</v>
      </c>
      <c r="M1807">
        <v>91000</v>
      </c>
      <c r="N1807"/>
      <c r="O1807" t="s">
        <v>2306</v>
      </c>
      <c r="P1807" t="s">
        <v>7815</v>
      </c>
    </row>
    <row r="1808" spans="1:16" x14ac:dyDescent="0.35">
      <c r="A1808" t="s">
        <v>2</v>
      </c>
      <c r="B1808" t="s">
        <v>986</v>
      </c>
      <c r="C1808" t="s">
        <v>467</v>
      </c>
      <c r="D1808" t="s">
        <v>4526</v>
      </c>
      <c r="E1808" t="s">
        <v>59</v>
      </c>
      <c r="F1808" t="b">
        <v>0</v>
      </c>
      <c r="G1808" t="s">
        <v>65</v>
      </c>
      <c r="H1808" s="1">
        <v>46043.29247685185</v>
      </c>
      <c r="I1808" t="b">
        <v>0</v>
      </c>
      <c r="J1808" t="b">
        <v>0</v>
      </c>
      <c r="K1808" t="s">
        <v>41</v>
      </c>
      <c r="L1808" t="s">
        <v>60</v>
      </c>
      <c r="M1808">
        <v>187500</v>
      </c>
      <c r="N1808"/>
      <c r="O1808" t="s">
        <v>4743</v>
      </c>
      <c r="P1808" t="s">
        <v>7816</v>
      </c>
    </row>
    <row r="1809" spans="1:16" x14ac:dyDescent="0.35">
      <c r="A1809" t="s">
        <v>6</v>
      </c>
      <c r="B1809" t="s">
        <v>7817</v>
      </c>
      <c r="C1809" t="s">
        <v>33</v>
      </c>
      <c r="D1809" t="s">
        <v>4531</v>
      </c>
      <c r="E1809" t="s">
        <v>59</v>
      </c>
      <c r="F1809" t="b">
        <v>0</v>
      </c>
      <c r="G1809" t="s">
        <v>33</v>
      </c>
      <c r="H1809" s="1">
        <v>46043.312800925924</v>
      </c>
      <c r="I1809" t="b">
        <v>0</v>
      </c>
      <c r="J1809" t="b">
        <v>0</v>
      </c>
      <c r="K1809" t="s">
        <v>33</v>
      </c>
      <c r="L1809" t="s">
        <v>60</v>
      </c>
      <c r="M1809">
        <v>115000</v>
      </c>
      <c r="N1809"/>
      <c r="O1809" t="s">
        <v>7818</v>
      </c>
    </row>
    <row r="1810" spans="1:16" x14ac:dyDescent="0.35">
      <c r="A1810" t="s">
        <v>1</v>
      </c>
      <c r="B1810" t="s">
        <v>7819</v>
      </c>
      <c r="C1810" t="s">
        <v>164</v>
      </c>
      <c r="D1810" t="s">
        <v>4526</v>
      </c>
      <c r="E1810" t="s">
        <v>59</v>
      </c>
      <c r="F1810" t="b">
        <v>0</v>
      </c>
      <c r="G1810" t="s">
        <v>77</v>
      </c>
      <c r="H1810" s="1">
        <v>46043.335289351853</v>
      </c>
      <c r="I1810" t="b">
        <v>0</v>
      </c>
      <c r="J1810" t="b">
        <v>0</v>
      </c>
      <c r="K1810" t="s">
        <v>41</v>
      </c>
      <c r="L1810" t="s">
        <v>60</v>
      </c>
      <c r="M1810">
        <v>135000</v>
      </c>
      <c r="N1810"/>
      <c r="O1810" t="s">
        <v>4839</v>
      </c>
      <c r="P1810" t="s">
        <v>7820</v>
      </c>
    </row>
    <row r="1811" spans="1:16" x14ac:dyDescent="0.35">
      <c r="A1811" t="s">
        <v>7</v>
      </c>
      <c r="B1811" t="s">
        <v>7821</v>
      </c>
      <c r="C1811" t="s">
        <v>40</v>
      </c>
      <c r="D1811" t="s">
        <v>4531</v>
      </c>
      <c r="E1811" t="s">
        <v>59</v>
      </c>
      <c r="F1811" t="b">
        <v>0</v>
      </c>
      <c r="G1811" t="s">
        <v>40</v>
      </c>
      <c r="H1811" s="1">
        <v>46043.354884259257</v>
      </c>
      <c r="I1811" t="b">
        <v>1</v>
      </c>
      <c r="J1811" t="b">
        <v>0</v>
      </c>
      <c r="K1811" t="s">
        <v>40</v>
      </c>
      <c r="L1811" t="s">
        <v>60</v>
      </c>
      <c r="M1811">
        <v>60000</v>
      </c>
      <c r="N1811"/>
      <c r="O1811" t="s">
        <v>7822</v>
      </c>
      <c r="P1811" t="s">
        <v>85</v>
      </c>
    </row>
    <row r="1812" spans="1:16" x14ac:dyDescent="0.35">
      <c r="A1812" t="s">
        <v>2</v>
      </c>
      <c r="B1812" t="s">
        <v>7823</v>
      </c>
      <c r="C1812" t="s">
        <v>2339</v>
      </c>
      <c r="D1812" t="s">
        <v>6067</v>
      </c>
      <c r="E1812" t="s">
        <v>59</v>
      </c>
      <c r="F1812" t="b">
        <v>0</v>
      </c>
      <c r="G1812" t="s">
        <v>23</v>
      </c>
      <c r="H1812" s="1">
        <v>46043.393611111111</v>
      </c>
      <c r="I1812" t="b">
        <v>0</v>
      </c>
      <c r="J1812" t="b">
        <v>0</v>
      </c>
      <c r="K1812" t="s">
        <v>23</v>
      </c>
      <c r="L1812" t="s">
        <v>60</v>
      </c>
      <c r="M1812">
        <v>66500</v>
      </c>
      <c r="N1812"/>
      <c r="O1812" t="s">
        <v>7824</v>
      </c>
      <c r="P1812" t="s">
        <v>2159</v>
      </c>
    </row>
    <row r="1813" spans="1:16" x14ac:dyDescent="0.35">
      <c r="A1813" t="s">
        <v>2</v>
      </c>
      <c r="B1813" t="s">
        <v>7825</v>
      </c>
      <c r="C1813" t="s">
        <v>76</v>
      </c>
      <c r="D1813" t="s">
        <v>4633</v>
      </c>
      <c r="E1813" t="s">
        <v>59</v>
      </c>
      <c r="F1813" t="b">
        <v>1</v>
      </c>
      <c r="G1813" t="s">
        <v>33</v>
      </c>
      <c r="H1813" s="1">
        <v>46043.396111111113</v>
      </c>
      <c r="I1813" t="b">
        <v>0</v>
      </c>
      <c r="J1813" t="b">
        <v>0</v>
      </c>
      <c r="K1813" t="s">
        <v>33</v>
      </c>
      <c r="L1813" t="s">
        <v>60</v>
      </c>
      <c r="M1813">
        <v>72500</v>
      </c>
      <c r="N1813"/>
      <c r="O1813" t="s">
        <v>4633</v>
      </c>
      <c r="P1813" t="s">
        <v>219</v>
      </c>
    </row>
    <row r="1814" spans="1:16" x14ac:dyDescent="0.35">
      <c r="A1814" t="s">
        <v>0</v>
      </c>
      <c r="B1814" t="s">
        <v>7826</v>
      </c>
      <c r="C1814" t="s">
        <v>1339</v>
      </c>
      <c r="D1814" t="s">
        <v>2360</v>
      </c>
      <c r="E1814" t="s">
        <v>72</v>
      </c>
      <c r="F1814" t="b">
        <v>0</v>
      </c>
      <c r="G1814" t="s">
        <v>77</v>
      </c>
      <c r="H1814" s="1">
        <v>46043.416921296302</v>
      </c>
      <c r="I1814" t="b">
        <v>0</v>
      </c>
      <c r="J1814" t="b">
        <v>1</v>
      </c>
      <c r="K1814" t="s">
        <v>41</v>
      </c>
      <c r="L1814" t="s">
        <v>60</v>
      </c>
      <c r="M1814">
        <v>214500</v>
      </c>
      <c r="N1814"/>
      <c r="O1814" t="s">
        <v>424</v>
      </c>
      <c r="P1814" t="s">
        <v>7827</v>
      </c>
    </row>
    <row r="1815" spans="1:16" x14ac:dyDescent="0.35">
      <c r="A1815" t="s">
        <v>2</v>
      </c>
      <c r="B1815" t="s">
        <v>4852</v>
      </c>
      <c r="C1815" t="s">
        <v>326</v>
      </c>
      <c r="D1815" t="s">
        <v>2360</v>
      </c>
      <c r="E1815" t="s">
        <v>72</v>
      </c>
      <c r="F1815" t="b">
        <v>0</v>
      </c>
      <c r="G1815" t="s">
        <v>77</v>
      </c>
      <c r="H1815" s="1">
        <v>46043.417592592603</v>
      </c>
      <c r="I1815" t="b">
        <v>0</v>
      </c>
      <c r="J1815" t="b">
        <v>1</v>
      </c>
      <c r="K1815" t="s">
        <v>41</v>
      </c>
      <c r="L1815" t="s">
        <v>60</v>
      </c>
      <c r="M1815">
        <v>175500</v>
      </c>
      <c r="N1815"/>
      <c r="O1815" t="s">
        <v>424</v>
      </c>
      <c r="P1815" t="s">
        <v>7828</v>
      </c>
    </row>
    <row r="1816" spans="1:16" x14ac:dyDescent="0.35">
      <c r="A1816" t="s">
        <v>1</v>
      </c>
      <c r="B1816" t="s">
        <v>7829</v>
      </c>
      <c r="C1816" t="s">
        <v>194</v>
      </c>
      <c r="D1816" t="s">
        <v>2360</v>
      </c>
      <c r="E1816" t="s">
        <v>72</v>
      </c>
      <c r="F1816" t="b">
        <v>0</v>
      </c>
      <c r="G1816" t="s">
        <v>77</v>
      </c>
      <c r="H1816" s="1">
        <v>46043.418506944443</v>
      </c>
      <c r="I1816" t="b">
        <v>0</v>
      </c>
      <c r="J1816" t="b">
        <v>1</v>
      </c>
      <c r="K1816" t="s">
        <v>41</v>
      </c>
      <c r="L1816" t="s">
        <v>60</v>
      </c>
      <c r="M1816">
        <v>198000</v>
      </c>
      <c r="N1816"/>
      <c r="O1816" t="s">
        <v>5742</v>
      </c>
      <c r="P1816" t="s">
        <v>1234</v>
      </c>
    </row>
    <row r="1817" spans="1:16" x14ac:dyDescent="0.35">
      <c r="A1817" t="s">
        <v>0</v>
      </c>
      <c r="B1817" t="s">
        <v>7830</v>
      </c>
      <c r="C1817" t="s">
        <v>6489</v>
      </c>
      <c r="D1817" t="s">
        <v>4526</v>
      </c>
      <c r="E1817" t="s">
        <v>59</v>
      </c>
      <c r="F1817" t="b">
        <v>0</v>
      </c>
      <c r="G1817" t="s">
        <v>20</v>
      </c>
      <c r="H1817" s="1">
        <v>46043.44222222222</v>
      </c>
      <c r="I1817" t="b">
        <v>1</v>
      </c>
      <c r="J1817" t="b">
        <v>0</v>
      </c>
      <c r="K1817" t="s">
        <v>20</v>
      </c>
      <c r="L1817" t="s">
        <v>60</v>
      </c>
      <c r="M1817">
        <v>34000</v>
      </c>
      <c r="N1817"/>
      <c r="O1817" t="s">
        <v>7831</v>
      </c>
      <c r="P1817" t="s">
        <v>219</v>
      </c>
    </row>
    <row r="1818" spans="1:16" x14ac:dyDescent="0.35">
      <c r="A1818" t="s">
        <v>3</v>
      </c>
      <c r="B1818" t="s">
        <v>6178</v>
      </c>
      <c r="C1818" t="s">
        <v>1023</v>
      </c>
      <c r="D1818" t="s">
        <v>2360</v>
      </c>
      <c r="E1818" t="s">
        <v>59</v>
      </c>
      <c r="F1818" t="b">
        <v>0</v>
      </c>
      <c r="G1818" t="s">
        <v>63</v>
      </c>
      <c r="H1818" s="1">
        <v>46043.484212962961</v>
      </c>
      <c r="I1818" t="b">
        <v>0</v>
      </c>
      <c r="J1818" t="b">
        <v>1</v>
      </c>
      <c r="K1818" t="s">
        <v>41</v>
      </c>
      <c r="L1818" t="s">
        <v>60</v>
      </c>
      <c r="M1818">
        <v>59403</v>
      </c>
      <c r="N1818"/>
      <c r="O1818" t="s">
        <v>7832</v>
      </c>
    </row>
    <row r="1819" spans="1:16" x14ac:dyDescent="0.35">
      <c r="A1819" t="s">
        <v>4</v>
      </c>
      <c r="B1819" t="s">
        <v>7833</v>
      </c>
      <c r="C1819" t="s">
        <v>40</v>
      </c>
      <c r="D1819" t="s">
        <v>4526</v>
      </c>
      <c r="E1819" t="s">
        <v>59</v>
      </c>
      <c r="F1819" t="b">
        <v>0</v>
      </c>
      <c r="G1819" t="s">
        <v>40</v>
      </c>
      <c r="H1819" s="1">
        <v>46043.521805555552</v>
      </c>
      <c r="I1819" t="b">
        <v>0</v>
      </c>
      <c r="J1819" t="b">
        <v>0</v>
      </c>
      <c r="K1819" t="s">
        <v>40</v>
      </c>
      <c r="L1819" t="s">
        <v>60</v>
      </c>
      <c r="M1819">
        <v>60000</v>
      </c>
      <c r="N1819"/>
      <c r="O1819" t="s">
        <v>7834</v>
      </c>
      <c r="P1819" t="s">
        <v>7835</v>
      </c>
    </row>
    <row r="1820" spans="1:16" x14ac:dyDescent="0.35">
      <c r="A1820" t="s">
        <v>2</v>
      </c>
      <c r="B1820" t="s">
        <v>1442</v>
      </c>
      <c r="C1820" t="s">
        <v>427</v>
      </c>
      <c r="D1820" t="s">
        <v>6640</v>
      </c>
      <c r="E1820" t="s">
        <v>59</v>
      </c>
      <c r="F1820" t="b">
        <v>0</v>
      </c>
      <c r="G1820" t="s">
        <v>65</v>
      </c>
      <c r="H1820" s="1">
        <v>46043.542407407411</v>
      </c>
      <c r="I1820" t="b">
        <v>0</v>
      </c>
      <c r="J1820" t="b">
        <v>1</v>
      </c>
      <c r="K1820" t="s">
        <v>41</v>
      </c>
      <c r="L1820" t="s">
        <v>60</v>
      </c>
      <c r="M1820">
        <v>172500</v>
      </c>
      <c r="N1820"/>
      <c r="O1820" t="s">
        <v>7836</v>
      </c>
      <c r="P1820" t="s">
        <v>310</v>
      </c>
    </row>
    <row r="1821" spans="1:16" x14ac:dyDescent="0.35">
      <c r="A1821" t="s">
        <v>1</v>
      </c>
      <c r="B1821" t="s">
        <v>7837</v>
      </c>
      <c r="C1821" t="s">
        <v>189</v>
      </c>
      <c r="D1821" t="s">
        <v>4346</v>
      </c>
      <c r="E1821" t="s">
        <v>59</v>
      </c>
      <c r="F1821" t="b">
        <v>0</v>
      </c>
      <c r="G1821" t="s">
        <v>65</v>
      </c>
      <c r="H1821" s="1">
        <v>46043.54314814815</v>
      </c>
      <c r="I1821" t="b">
        <v>0</v>
      </c>
      <c r="J1821" t="b">
        <v>1</v>
      </c>
      <c r="K1821" t="s">
        <v>41</v>
      </c>
      <c r="L1821" t="s">
        <v>60</v>
      </c>
      <c r="M1821">
        <v>159920</v>
      </c>
      <c r="N1821"/>
      <c r="O1821" t="s">
        <v>7838</v>
      </c>
      <c r="P1821" t="s">
        <v>7839</v>
      </c>
    </row>
    <row r="1822" spans="1:16" x14ac:dyDescent="0.35">
      <c r="A1822" t="s">
        <v>0</v>
      </c>
      <c r="B1822" t="s">
        <v>1805</v>
      </c>
      <c r="C1822" t="s">
        <v>598</v>
      </c>
      <c r="D1822" t="s">
        <v>4346</v>
      </c>
      <c r="E1822" t="s">
        <v>926</v>
      </c>
      <c r="F1822" t="b">
        <v>0</v>
      </c>
      <c r="G1822" t="s">
        <v>65</v>
      </c>
      <c r="H1822" s="1">
        <v>46043.583379629628</v>
      </c>
      <c r="I1822" t="b">
        <v>0</v>
      </c>
      <c r="J1822" t="b">
        <v>1</v>
      </c>
      <c r="K1822" t="s">
        <v>41</v>
      </c>
      <c r="L1822" t="s">
        <v>74</v>
      </c>
      <c r="M1822"/>
      <c r="N1822">
        <v>29.905000000000001</v>
      </c>
      <c r="O1822" t="s">
        <v>3605</v>
      </c>
      <c r="P1822" t="s">
        <v>219</v>
      </c>
    </row>
    <row r="1823" spans="1:16" x14ac:dyDescent="0.35">
      <c r="A1823" t="s">
        <v>0</v>
      </c>
      <c r="B1823" t="s">
        <v>7840</v>
      </c>
      <c r="C1823" t="s">
        <v>112</v>
      </c>
      <c r="D1823" t="s">
        <v>4346</v>
      </c>
      <c r="E1823" t="s">
        <v>59</v>
      </c>
      <c r="F1823" t="b">
        <v>0</v>
      </c>
      <c r="G1823" t="s">
        <v>65</v>
      </c>
      <c r="H1823" s="1">
        <v>46043.583379629628</v>
      </c>
      <c r="I1823" t="b">
        <v>0</v>
      </c>
      <c r="J1823" t="b">
        <v>1</v>
      </c>
      <c r="K1823" t="s">
        <v>41</v>
      </c>
      <c r="L1823" t="s">
        <v>60</v>
      </c>
      <c r="M1823">
        <v>79282.540000000008</v>
      </c>
      <c r="N1823"/>
      <c r="O1823" t="s">
        <v>4244</v>
      </c>
      <c r="P1823" t="s">
        <v>261</v>
      </c>
    </row>
    <row r="1824" spans="1:16" x14ac:dyDescent="0.35">
      <c r="A1824" t="s">
        <v>6</v>
      </c>
      <c r="B1824" t="s">
        <v>7841</v>
      </c>
      <c r="C1824" t="s">
        <v>483</v>
      </c>
      <c r="D1824" t="s">
        <v>4346</v>
      </c>
      <c r="E1824" t="s">
        <v>59</v>
      </c>
      <c r="F1824" t="b">
        <v>0</v>
      </c>
      <c r="G1824" t="s">
        <v>65</v>
      </c>
      <c r="H1824" s="1">
        <v>46043.584074074082</v>
      </c>
      <c r="I1824" t="b">
        <v>0</v>
      </c>
      <c r="J1824" t="b">
        <v>1</v>
      </c>
      <c r="K1824" t="s">
        <v>41</v>
      </c>
      <c r="L1824" t="s">
        <v>60</v>
      </c>
      <c r="M1824">
        <v>202000</v>
      </c>
      <c r="N1824"/>
      <c r="O1824" t="s">
        <v>6280</v>
      </c>
      <c r="P1824" t="s">
        <v>7793</v>
      </c>
    </row>
    <row r="1825" spans="1:16" x14ac:dyDescent="0.35">
      <c r="A1825" t="s">
        <v>8</v>
      </c>
      <c r="B1825" t="s">
        <v>1495</v>
      </c>
      <c r="C1825" t="s">
        <v>315</v>
      </c>
      <c r="D1825" t="s">
        <v>4526</v>
      </c>
      <c r="E1825" t="s">
        <v>88</v>
      </c>
      <c r="F1825" t="b">
        <v>0</v>
      </c>
      <c r="G1825" t="s">
        <v>65</v>
      </c>
      <c r="H1825" s="1">
        <v>46043.584143518521</v>
      </c>
      <c r="I1825" t="b">
        <v>0</v>
      </c>
      <c r="J1825" t="b">
        <v>1</v>
      </c>
      <c r="K1825" t="s">
        <v>41</v>
      </c>
      <c r="L1825" t="s">
        <v>60</v>
      </c>
      <c r="M1825">
        <v>165000</v>
      </c>
      <c r="N1825"/>
      <c r="O1825" t="s">
        <v>2965</v>
      </c>
      <c r="P1825" t="s">
        <v>7842</v>
      </c>
    </row>
    <row r="1826" spans="1:16" x14ac:dyDescent="0.35">
      <c r="A1826" t="s">
        <v>5</v>
      </c>
      <c r="B1826" t="s">
        <v>7843</v>
      </c>
      <c r="C1826" t="s">
        <v>253</v>
      </c>
      <c r="D1826" t="s">
        <v>4751</v>
      </c>
      <c r="E1826" t="s">
        <v>59</v>
      </c>
      <c r="F1826" t="b">
        <v>0</v>
      </c>
      <c r="G1826" t="s">
        <v>77</v>
      </c>
      <c r="H1826" s="1">
        <v>46043.585057870368</v>
      </c>
      <c r="I1826" t="b">
        <v>1</v>
      </c>
      <c r="J1826" t="b">
        <v>1</v>
      </c>
      <c r="K1826" t="s">
        <v>41</v>
      </c>
      <c r="L1826" t="s">
        <v>60</v>
      </c>
      <c r="M1826">
        <v>159000</v>
      </c>
      <c r="N1826"/>
      <c r="O1826" t="s">
        <v>7844</v>
      </c>
      <c r="P1826" t="s">
        <v>7845</v>
      </c>
    </row>
    <row r="1827" spans="1:16" x14ac:dyDescent="0.35">
      <c r="A1827" t="s">
        <v>1</v>
      </c>
      <c r="B1827" t="s">
        <v>1</v>
      </c>
      <c r="C1827" t="s">
        <v>7846</v>
      </c>
      <c r="D1827" t="s">
        <v>4346</v>
      </c>
      <c r="E1827" t="s">
        <v>59</v>
      </c>
      <c r="F1827" t="b">
        <v>0</v>
      </c>
      <c r="G1827" t="s">
        <v>77</v>
      </c>
      <c r="H1827" s="1">
        <v>46043.585104166668</v>
      </c>
      <c r="I1827" t="b">
        <v>0</v>
      </c>
      <c r="J1827" t="b">
        <v>1</v>
      </c>
      <c r="K1827" t="s">
        <v>41</v>
      </c>
      <c r="L1827" t="s">
        <v>60</v>
      </c>
      <c r="M1827">
        <v>117500</v>
      </c>
      <c r="N1827"/>
      <c r="O1827" t="s">
        <v>7847</v>
      </c>
      <c r="P1827" t="s">
        <v>7848</v>
      </c>
    </row>
    <row r="1828" spans="1:16" x14ac:dyDescent="0.35">
      <c r="A1828" t="s">
        <v>2</v>
      </c>
      <c r="B1828" t="s">
        <v>7849</v>
      </c>
      <c r="C1828" t="s">
        <v>7850</v>
      </c>
      <c r="D1828" t="s">
        <v>7851</v>
      </c>
      <c r="E1828" t="s">
        <v>59</v>
      </c>
      <c r="F1828" t="b">
        <v>0</v>
      </c>
      <c r="G1828" t="s">
        <v>29</v>
      </c>
      <c r="H1828" s="1">
        <v>46043.604201388887</v>
      </c>
      <c r="I1828" t="b">
        <v>0</v>
      </c>
      <c r="J1828" t="b">
        <v>0</v>
      </c>
      <c r="K1828" t="s">
        <v>29</v>
      </c>
      <c r="L1828" t="s">
        <v>60</v>
      </c>
      <c r="M1828">
        <v>1600000</v>
      </c>
      <c r="N1828"/>
      <c r="O1828" t="s">
        <v>7852</v>
      </c>
      <c r="P1828" t="s">
        <v>7853</v>
      </c>
    </row>
    <row r="1829" spans="1:16" x14ac:dyDescent="0.35">
      <c r="A1829" t="s">
        <v>2</v>
      </c>
      <c r="B1829" t="s">
        <v>7854</v>
      </c>
      <c r="C1829" t="s">
        <v>76</v>
      </c>
      <c r="D1829" t="s">
        <v>4622</v>
      </c>
      <c r="E1829" t="s">
        <v>59</v>
      </c>
      <c r="F1829" t="b">
        <v>1</v>
      </c>
      <c r="G1829" t="s">
        <v>13</v>
      </c>
      <c r="H1829" s="1">
        <v>46043.605995370373</v>
      </c>
      <c r="I1829" t="b">
        <v>0</v>
      </c>
      <c r="J1829" t="b">
        <v>0</v>
      </c>
      <c r="K1829" t="s">
        <v>13</v>
      </c>
      <c r="L1829" t="s">
        <v>60</v>
      </c>
      <c r="M1829">
        <v>172500</v>
      </c>
      <c r="N1829"/>
      <c r="O1829" t="s">
        <v>7855</v>
      </c>
      <c r="P1829" t="s">
        <v>146</v>
      </c>
    </row>
    <row r="1830" spans="1:16" x14ac:dyDescent="0.35">
      <c r="A1830" t="s">
        <v>2</v>
      </c>
      <c r="B1830" t="s">
        <v>7856</v>
      </c>
      <c r="C1830" t="s">
        <v>76</v>
      </c>
      <c r="D1830" t="s">
        <v>4622</v>
      </c>
      <c r="E1830" t="s">
        <v>59</v>
      </c>
      <c r="F1830" t="b">
        <v>1</v>
      </c>
      <c r="G1830" t="s">
        <v>21</v>
      </c>
      <c r="H1830" s="1">
        <v>46043.606574074067</v>
      </c>
      <c r="I1830" t="b">
        <v>0</v>
      </c>
      <c r="J1830" t="b">
        <v>0</v>
      </c>
      <c r="K1830" t="s">
        <v>21</v>
      </c>
      <c r="L1830" t="s">
        <v>60</v>
      </c>
      <c r="M1830">
        <v>290000</v>
      </c>
      <c r="N1830"/>
      <c r="O1830" t="s">
        <v>4623</v>
      </c>
      <c r="P1830" t="s">
        <v>3954</v>
      </c>
    </row>
    <row r="1831" spans="1:16" x14ac:dyDescent="0.35">
      <c r="A1831" t="s">
        <v>0</v>
      </c>
      <c r="B1831" t="s">
        <v>0</v>
      </c>
      <c r="C1831" t="s">
        <v>4383</v>
      </c>
      <c r="D1831" t="s">
        <v>2360</v>
      </c>
      <c r="E1831" t="s">
        <v>59</v>
      </c>
      <c r="F1831" t="b">
        <v>0</v>
      </c>
      <c r="G1831" t="s">
        <v>65</v>
      </c>
      <c r="H1831" s="1">
        <v>46043.625069444453</v>
      </c>
      <c r="I1831" t="b">
        <v>1</v>
      </c>
      <c r="J1831" t="b">
        <v>0</v>
      </c>
      <c r="K1831" t="s">
        <v>41</v>
      </c>
      <c r="L1831" t="s">
        <v>60</v>
      </c>
      <c r="M1831">
        <v>82500</v>
      </c>
      <c r="N1831"/>
      <c r="O1831" t="s">
        <v>7857</v>
      </c>
      <c r="P1831" t="s">
        <v>7858</v>
      </c>
    </row>
    <row r="1832" spans="1:16" x14ac:dyDescent="0.35">
      <c r="A1832" t="s">
        <v>0</v>
      </c>
      <c r="B1832" t="s">
        <v>7859</v>
      </c>
      <c r="C1832" t="s">
        <v>71</v>
      </c>
      <c r="D1832" t="s">
        <v>4526</v>
      </c>
      <c r="E1832" t="s">
        <v>59</v>
      </c>
      <c r="F1832" t="b">
        <v>0</v>
      </c>
      <c r="G1832" t="s">
        <v>73</v>
      </c>
      <c r="H1832" s="1">
        <v>46043.625358796293</v>
      </c>
      <c r="I1832" t="b">
        <v>0</v>
      </c>
      <c r="J1832" t="b">
        <v>1</v>
      </c>
      <c r="K1832" t="s">
        <v>41</v>
      </c>
      <c r="L1832" t="s">
        <v>60</v>
      </c>
      <c r="M1832">
        <v>80000</v>
      </c>
      <c r="N1832"/>
      <c r="O1832" t="s">
        <v>7860</v>
      </c>
      <c r="P1832" t="s">
        <v>288</v>
      </c>
    </row>
    <row r="1833" spans="1:16" x14ac:dyDescent="0.35">
      <c r="A1833" t="s">
        <v>3</v>
      </c>
      <c r="B1833" t="s">
        <v>7861</v>
      </c>
      <c r="C1833" t="s">
        <v>237</v>
      </c>
      <c r="D1833" t="s">
        <v>4526</v>
      </c>
      <c r="E1833" t="s">
        <v>59</v>
      </c>
      <c r="F1833" t="b">
        <v>0</v>
      </c>
      <c r="G1833" t="s">
        <v>89</v>
      </c>
      <c r="H1833" s="1">
        <v>46043.625659722216</v>
      </c>
      <c r="I1833" t="b">
        <v>0</v>
      </c>
      <c r="J1833" t="b">
        <v>0</v>
      </c>
      <c r="K1833" t="s">
        <v>41</v>
      </c>
      <c r="L1833" t="s">
        <v>60</v>
      </c>
      <c r="M1833">
        <v>77500</v>
      </c>
      <c r="N1833"/>
      <c r="O1833" t="s">
        <v>7862</v>
      </c>
      <c r="P1833" t="s">
        <v>673</v>
      </c>
    </row>
    <row r="1834" spans="1:16" x14ac:dyDescent="0.35">
      <c r="A1834" t="s">
        <v>0</v>
      </c>
      <c r="B1834" t="s">
        <v>7863</v>
      </c>
      <c r="C1834" t="s">
        <v>148</v>
      </c>
      <c r="D1834" t="s">
        <v>4625</v>
      </c>
      <c r="E1834" t="s">
        <v>59</v>
      </c>
      <c r="F1834" t="b">
        <v>0</v>
      </c>
      <c r="G1834" t="s">
        <v>89</v>
      </c>
      <c r="H1834" s="1">
        <v>46043.625659722216</v>
      </c>
      <c r="I1834" t="b">
        <v>0</v>
      </c>
      <c r="J1834" t="b">
        <v>1</v>
      </c>
      <c r="K1834" t="s">
        <v>41</v>
      </c>
      <c r="L1834" t="s">
        <v>60</v>
      </c>
      <c r="M1834">
        <v>100000</v>
      </c>
      <c r="N1834"/>
      <c r="O1834" t="s">
        <v>7434</v>
      </c>
    </row>
    <row r="1835" spans="1:16" x14ac:dyDescent="0.35">
      <c r="A1835" t="s">
        <v>2</v>
      </c>
      <c r="B1835" t="s">
        <v>276</v>
      </c>
      <c r="C1835" t="s">
        <v>7864</v>
      </c>
      <c r="D1835" t="s">
        <v>4562</v>
      </c>
      <c r="E1835" t="s">
        <v>59</v>
      </c>
      <c r="F1835" t="b">
        <v>0</v>
      </c>
      <c r="G1835" t="s">
        <v>65</v>
      </c>
      <c r="H1835" s="1">
        <v>46043.625787037039</v>
      </c>
      <c r="I1835" t="b">
        <v>0</v>
      </c>
      <c r="J1835" t="b">
        <v>1</v>
      </c>
      <c r="K1835" t="s">
        <v>41</v>
      </c>
      <c r="L1835" t="s">
        <v>60</v>
      </c>
      <c r="M1835">
        <v>216000</v>
      </c>
      <c r="N1835"/>
      <c r="O1835" t="s">
        <v>7865</v>
      </c>
      <c r="P1835" t="s">
        <v>7866</v>
      </c>
    </row>
    <row r="1836" spans="1:16" x14ac:dyDescent="0.35">
      <c r="A1836" t="s">
        <v>5</v>
      </c>
      <c r="B1836" t="s">
        <v>3713</v>
      </c>
      <c r="C1836" t="s">
        <v>3396</v>
      </c>
      <c r="D1836" t="s">
        <v>4526</v>
      </c>
      <c r="E1836" t="s">
        <v>59</v>
      </c>
      <c r="F1836" t="b">
        <v>0</v>
      </c>
      <c r="G1836" t="s">
        <v>77</v>
      </c>
      <c r="H1836" s="1">
        <v>46043.626932870371</v>
      </c>
      <c r="I1836" t="b">
        <v>1</v>
      </c>
      <c r="J1836" t="b">
        <v>0</v>
      </c>
      <c r="K1836" t="s">
        <v>41</v>
      </c>
      <c r="L1836" t="s">
        <v>60</v>
      </c>
      <c r="M1836">
        <v>132500</v>
      </c>
      <c r="N1836"/>
      <c r="O1836" t="s">
        <v>7867</v>
      </c>
      <c r="P1836" t="s">
        <v>7644</v>
      </c>
    </row>
    <row r="1837" spans="1:16" x14ac:dyDescent="0.35">
      <c r="A1837" t="s">
        <v>8</v>
      </c>
      <c r="B1837" t="s">
        <v>7868</v>
      </c>
      <c r="C1837" t="s">
        <v>40</v>
      </c>
      <c r="D1837" t="s">
        <v>4526</v>
      </c>
      <c r="E1837" t="s">
        <v>59</v>
      </c>
      <c r="F1837" t="b">
        <v>0</v>
      </c>
      <c r="G1837" t="s">
        <v>40</v>
      </c>
      <c r="H1837" s="1">
        <v>46043.646666666667</v>
      </c>
      <c r="I1837" t="b">
        <v>0</v>
      </c>
      <c r="J1837" t="b">
        <v>0</v>
      </c>
      <c r="K1837" t="s">
        <v>40</v>
      </c>
      <c r="L1837" t="s">
        <v>60</v>
      </c>
      <c r="M1837">
        <v>82500</v>
      </c>
      <c r="N1837"/>
      <c r="O1837" t="s">
        <v>7869</v>
      </c>
      <c r="P1837" t="s">
        <v>7870</v>
      </c>
    </row>
    <row r="1838" spans="1:16" x14ac:dyDescent="0.35">
      <c r="A1838" t="s">
        <v>5</v>
      </c>
      <c r="B1838" t="s">
        <v>7871</v>
      </c>
      <c r="C1838" t="s">
        <v>40</v>
      </c>
      <c r="D1838" t="s">
        <v>4526</v>
      </c>
      <c r="E1838" t="s">
        <v>59</v>
      </c>
      <c r="F1838" t="b">
        <v>0</v>
      </c>
      <c r="G1838" t="s">
        <v>40</v>
      </c>
      <c r="H1838" s="1">
        <v>46043.646770833337</v>
      </c>
      <c r="I1838" t="b">
        <v>1</v>
      </c>
      <c r="J1838" t="b">
        <v>0</v>
      </c>
      <c r="K1838" t="s">
        <v>40</v>
      </c>
      <c r="L1838" t="s">
        <v>60</v>
      </c>
      <c r="M1838">
        <v>80000</v>
      </c>
      <c r="N1838"/>
      <c r="O1838" t="s">
        <v>7872</v>
      </c>
      <c r="P1838" t="s">
        <v>7873</v>
      </c>
    </row>
    <row r="1839" spans="1:16" x14ac:dyDescent="0.35">
      <c r="A1839" t="s">
        <v>1</v>
      </c>
      <c r="B1839" t="s">
        <v>7874</v>
      </c>
      <c r="C1839" t="s">
        <v>7875</v>
      </c>
      <c r="D1839" t="s">
        <v>6062</v>
      </c>
      <c r="E1839" t="s">
        <v>59</v>
      </c>
      <c r="F1839" t="b">
        <v>0</v>
      </c>
      <c r="G1839" t="s">
        <v>40</v>
      </c>
      <c r="H1839" s="1">
        <v>46043.646793981483</v>
      </c>
      <c r="I1839" t="b">
        <v>1</v>
      </c>
      <c r="J1839" t="b">
        <v>0</v>
      </c>
      <c r="K1839" t="s">
        <v>40</v>
      </c>
      <c r="L1839" t="s">
        <v>60</v>
      </c>
      <c r="M1839">
        <v>70000</v>
      </c>
      <c r="N1839"/>
      <c r="O1839" t="s">
        <v>7876</v>
      </c>
      <c r="P1839" t="s">
        <v>7877</v>
      </c>
    </row>
    <row r="1840" spans="1:16" x14ac:dyDescent="0.35">
      <c r="A1840" t="s">
        <v>0</v>
      </c>
      <c r="B1840" t="s">
        <v>7878</v>
      </c>
      <c r="C1840" t="s">
        <v>76</v>
      </c>
      <c r="D1840" t="s">
        <v>4346</v>
      </c>
      <c r="E1840" t="s">
        <v>59</v>
      </c>
      <c r="F1840" t="b">
        <v>1</v>
      </c>
      <c r="G1840" t="s">
        <v>13</v>
      </c>
      <c r="H1840" s="1">
        <v>46043.647592592592</v>
      </c>
      <c r="I1840" t="b">
        <v>0</v>
      </c>
      <c r="J1840" t="b">
        <v>0</v>
      </c>
      <c r="K1840" t="s">
        <v>13</v>
      </c>
      <c r="L1840" t="s">
        <v>60</v>
      </c>
      <c r="M1840">
        <v>123500</v>
      </c>
      <c r="N1840"/>
      <c r="O1840" t="s">
        <v>1147</v>
      </c>
      <c r="P1840" t="s">
        <v>3038</v>
      </c>
    </row>
    <row r="1841" spans="1:16" x14ac:dyDescent="0.35">
      <c r="A1841" t="s">
        <v>4</v>
      </c>
      <c r="B1841" t="s">
        <v>7879</v>
      </c>
      <c r="C1841" t="s">
        <v>913</v>
      </c>
      <c r="D1841" t="s">
        <v>4526</v>
      </c>
      <c r="E1841" t="s">
        <v>88</v>
      </c>
      <c r="F1841" t="b">
        <v>0</v>
      </c>
      <c r="G1841" t="s">
        <v>20</v>
      </c>
      <c r="H1841" s="1">
        <v>46043.650671296287</v>
      </c>
      <c r="I1841" t="b">
        <v>0</v>
      </c>
      <c r="J1841" t="b">
        <v>0</v>
      </c>
      <c r="K1841" t="s">
        <v>20</v>
      </c>
      <c r="L1841" t="s">
        <v>74</v>
      </c>
      <c r="M1841"/>
      <c r="N1841">
        <v>70</v>
      </c>
      <c r="O1841" t="s">
        <v>7880</v>
      </c>
      <c r="P1841" t="s">
        <v>146</v>
      </c>
    </row>
    <row r="1842" spans="1:16" x14ac:dyDescent="0.35">
      <c r="A1842" t="s">
        <v>2</v>
      </c>
      <c r="B1842" t="s">
        <v>123</v>
      </c>
      <c r="C1842" t="s">
        <v>143</v>
      </c>
      <c r="D1842" t="s">
        <v>4526</v>
      </c>
      <c r="E1842" t="s">
        <v>132</v>
      </c>
      <c r="F1842" t="b">
        <v>0</v>
      </c>
      <c r="G1842" t="s">
        <v>63</v>
      </c>
      <c r="H1842" s="1">
        <v>46043.650960648149</v>
      </c>
      <c r="I1842" t="b">
        <v>0</v>
      </c>
      <c r="J1842" t="b">
        <v>1</v>
      </c>
      <c r="K1842" t="s">
        <v>41</v>
      </c>
      <c r="L1842" t="s">
        <v>60</v>
      </c>
      <c r="M1842">
        <v>101450</v>
      </c>
      <c r="N1842"/>
      <c r="O1842" t="s">
        <v>4743</v>
      </c>
      <c r="P1842" t="s">
        <v>7881</v>
      </c>
    </row>
    <row r="1843" spans="1:16" x14ac:dyDescent="0.35">
      <c r="A1843" t="s">
        <v>2</v>
      </c>
      <c r="B1843" t="s">
        <v>7882</v>
      </c>
      <c r="C1843" t="s">
        <v>7883</v>
      </c>
      <c r="D1843" t="s">
        <v>4587</v>
      </c>
      <c r="E1843" t="s">
        <v>59</v>
      </c>
      <c r="F1843" t="b">
        <v>0</v>
      </c>
      <c r="G1843" t="s">
        <v>63</v>
      </c>
      <c r="H1843" s="1">
        <v>46043.650983796288</v>
      </c>
      <c r="I1843" t="b">
        <v>0</v>
      </c>
      <c r="J1843" t="b">
        <v>1</v>
      </c>
      <c r="K1843" t="s">
        <v>41</v>
      </c>
      <c r="L1843" t="s">
        <v>60</v>
      </c>
      <c r="M1843">
        <v>127500</v>
      </c>
      <c r="N1843"/>
      <c r="O1843" t="s">
        <v>2783</v>
      </c>
      <c r="P1843" t="s">
        <v>3333</v>
      </c>
    </row>
    <row r="1844" spans="1:16" x14ac:dyDescent="0.35">
      <c r="A1844" t="s">
        <v>0</v>
      </c>
      <c r="B1844" t="s">
        <v>1638</v>
      </c>
      <c r="C1844" t="s">
        <v>618</v>
      </c>
      <c r="D1844" t="s">
        <v>4526</v>
      </c>
      <c r="E1844" t="s">
        <v>59</v>
      </c>
      <c r="F1844" t="b">
        <v>0</v>
      </c>
      <c r="G1844" t="s">
        <v>65</v>
      </c>
      <c r="H1844" s="1">
        <v>46043.66673611111</v>
      </c>
      <c r="I1844" t="b">
        <v>0</v>
      </c>
      <c r="J1844" t="b">
        <v>1</v>
      </c>
      <c r="K1844" t="s">
        <v>41</v>
      </c>
      <c r="L1844" t="s">
        <v>60</v>
      </c>
      <c r="M1844">
        <v>70000</v>
      </c>
      <c r="N1844"/>
      <c r="O1844" t="s">
        <v>6126</v>
      </c>
      <c r="P1844" t="s">
        <v>1084</v>
      </c>
    </row>
    <row r="1845" spans="1:16" x14ac:dyDescent="0.35">
      <c r="A1845" t="s">
        <v>0</v>
      </c>
      <c r="B1845" t="s">
        <v>7884</v>
      </c>
      <c r="C1845" t="s">
        <v>7885</v>
      </c>
      <c r="D1845" t="s">
        <v>7886</v>
      </c>
      <c r="E1845" t="s">
        <v>59</v>
      </c>
      <c r="F1845" t="b">
        <v>0</v>
      </c>
      <c r="G1845" t="s">
        <v>65</v>
      </c>
      <c r="H1845" s="1">
        <v>46043.666759259257</v>
      </c>
      <c r="I1845" t="b">
        <v>1</v>
      </c>
      <c r="J1845" t="b">
        <v>1</v>
      </c>
      <c r="K1845" t="s">
        <v>41</v>
      </c>
      <c r="L1845" t="s">
        <v>74</v>
      </c>
      <c r="M1845"/>
      <c r="N1845">
        <v>40</v>
      </c>
      <c r="O1845" t="s">
        <v>775</v>
      </c>
      <c r="P1845" t="s">
        <v>3965</v>
      </c>
    </row>
    <row r="1846" spans="1:16" x14ac:dyDescent="0.35">
      <c r="A1846" t="s">
        <v>0</v>
      </c>
      <c r="B1846" t="s">
        <v>0</v>
      </c>
      <c r="C1846" t="s">
        <v>603</v>
      </c>
      <c r="D1846" t="s">
        <v>4526</v>
      </c>
      <c r="E1846" t="s">
        <v>88</v>
      </c>
      <c r="F1846" t="b">
        <v>0</v>
      </c>
      <c r="G1846" t="s">
        <v>77</v>
      </c>
      <c r="H1846" s="1">
        <v>46043.666863425933</v>
      </c>
      <c r="I1846" t="b">
        <v>0</v>
      </c>
      <c r="J1846" t="b">
        <v>1</v>
      </c>
      <c r="K1846" t="s">
        <v>41</v>
      </c>
      <c r="L1846" t="s">
        <v>74</v>
      </c>
      <c r="M1846"/>
      <c r="N1846">
        <v>58</v>
      </c>
      <c r="O1846" t="s">
        <v>7887</v>
      </c>
      <c r="P1846" t="s">
        <v>693</v>
      </c>
    </row>
    <row r="1847" spans="1:16" x14ac:dyDescent="0.35">
      <c r="A1847" t="s">
        <v>0</v>
      </c>
      <c r="B1847" t="s">
        <v>7888</v>
      </c>
      <c r="C1847" t="s">
        <v>3100</v>
      </c>
      <c r="D1847" t="s">
        <v>5349</v>
      </c>
      <c r="E1847" t="s">
        <v>59</v>
      </c>
      <c r="F1847" t="b">
        <v>0</v>
      </c>
      <c r="G1847" t="s">
        <v>77</v>
      </c>
      <c r="H1847" s="1">
        <v>46043.666863425933</v>
      </c>
      <c r="I1847" t="b">
        <v>0</v>
      </c>
      <c r="J1847" t="b">
        <v>0</v>
      </c>
      <c r="K1847" t="s">
        <v>41</v>
      </c>
      <c r="L1847" t="s">
        <v>60</v>
      </c>
      <c r="M1847">
        <v>83653.5</v>
      </c>
      <c r="N1847"/>
      <c r="O1847" t="s">
        <v>7889</v>
      </c>
      <c r="P1847" t="s">
        <v>7790</v>
      </c>
    </row>
    <row r="1848" spans="1:16" x14ac:dyDescent="0.35">
      <c r="A1848" t="s">
        <v>3</v>
      </c>
      <c r="B1848" t="s">
        <v>286</v>
      </c>
      <c r="C1848" t="s">
        <v>201</v>
      </c>
      <c r="D1848" t="s">
        <v>4526</v>
      </c>
      <c r="E1848" t="s">
        <v>59</v>
      </c>
      <c r="F1848" t="b">
        <v>0</v>
      </c>
      <c r="G1848" t="s">
        <v>77</v>
      </c>
      <c r="H1848" s="1">
        <v>46043.666921296302</v>
      </c>
      <c r="I1848" t="b">
        <v>0</v>
      </c>
      <c r="J1848" t="b">
        <v>0</v>
      </c>
      <c r="K1848" t="s">
        <v>41</v>
      </c>
      <c r="L1848" t="s">
        <v>60</v>
      </c>
      <c r="M1848">
        <v>105000</v>
      </c>
      <c r="N1848"/>
      <c r="O1848" t="s">
        <v>105</v>
      </c>
      <c r="P1848" t="s">
        <v>838</v>
      </c>
    </row>
    <row r="1849" spans="1:16" x14ac:dyDescent="0.35">
      <c r="A1849" t="s">
        <v>3</v>
      </c>
      <c r="B1849" t="s">
        <v>7890</v>
      </c>
      <c r="C1849" t="s">
        <v>522</v>
      </c>
      <c r="D1849" t="s">
        <v>4526</v>
      </c>
      <c r="E1849" t="s">
        <v>59</v>
      </c>
      <c r="F1849" t="b">
        <v>0</v>
      </c>
      <c r="G1849" t="s">
        <v>77</v>
      </c>
      <c r="H1849" s="1">
        <v>46043.666932870372</v>
      </c>
      <c r="I1849" t="b">
        <v>1</v>
      </c>
      <c r="J1849" t="b">
        <v>0</v>
      </c>
      <c r="K1849" t="s">
        <v>41</v>
      </c>
      <c r="L1849" t="s">
        <v>60</v>
      </c>
      <c r="M1849">
        <v>110000</v>
      </c>
      <c r="N1849"/>
      <c r="O1849" t="s">
        <v>2999</v>
      </c>
      <c r="P1849" t="s">
        <v>7891</v>
      </c>
    </row>
    <row r="1850" spans="1:16" x14ac:dyDescent="0.35">
      <c r="A1850" t="s">
        <v>0</v>
      </c>
      <c r="B1850" t="s">
        <v>7892</v>
      </c>
      <c r="C1850" t="s">
        <v>616</v>
      </c>
      <c r="D1850" t="s">
        <v>4526</v>
      </c>
      <c r="E1850" t="s">
        <v>88</v>
      </c>
      <c r="F1850" t="b">
        <v>0</v>
      </c>
      <c r="G1850" t="s">
        <v>73</v>
      </c>
      <c r="H1850" s="1">
        <v>46043.667025462957</v>
      </c>
      <c r="I1850" t="b">
        <v>0</v>
      </c>
      <c r="J1850" t="b">
        <v>0</v>
      </c>
      <c r="K1850" t="s">
        <v>41</v>
      </c>
      <c r="L1850" t="s">
        <v>74</v>
      </c>
      <c r="M1850"/>
      <c r="N1850">
        <v>29.5</v>
      </c>
      <c r="O1850" t="s">
        <v>1597</v>
      </c>
      <c r="P1850" t="s">
        <v>875</v>
      </c>
    </row>
    <row r="1851" spans="1:16" x14ac:dyDescent="0.35">
      <c r="A1851" t="s">
        <v>2</v>
      </c>
      <c r="B1851" t="s">
        <v>3707</v>
      </c>
      <c r="C1851" t="s">
        <v>165</v>
      </c>
      <c r="D1851" t="s">
        <v>4526</v>
      </c>
      <c r="E1851" t="s">
        <v>59</v>
      </c>
      <c r="F1851" t="b">
        <v>0</v>
      </c>
      <c r="G1851" t="s">
        <v>73</v>
      </c>
      <c r="H1851" s="1">
        <v>46043.667129629634</v>
      </c>
      <c r="I1851" t="b">
        <v>1</v>
      </c>
      <c r="J1851" t="b">
        <v>0</v>
      </c>
      <c r="K1851" t="s">
        <v>41</v>
      </c>
      <c r="L1851" t="s">
        <v>60</v>
      </c>
      <c r="M1851">
        <v>82500</v>
      </c>
      <c r="N1851"/>
      <c r="O1851" t="s">
        <v>7893</v>
      </c>
    </row>
    <row r="1852" spans="1:16" x14ac:dyDescent="0.35">
      <c r="A1852" t="s">
        <v>6</v>
      </c>
      <c r="B1852" t="s">
        <v>7894</v>
      </c>
      <c r="C1852" t="s">
        <v>4223</v>
      </c>
      <c r="D1852" t="s">
        <v>4526</v>
      </c>
      <c r="E1852" t="s">
        <v>59</v>
      </c>
      <c r="F1852" t="b">
        <v>0</v>
      </c>
      <c r="G1852" t="s">
        <v>65</v>
      </c>
      <c r="H1852" s="1">
        <v>46043.667500000003</v>
      </c>
      <c r="I1852" t="b">
        <v>0</v>
      </c>
      <c r="J1852" t="b">
        <v>0</v>
      </c>
      <c r="K1852" t="s">
        <v>41</v>
      </c>
      <c r="L1852" t="s">
        <v>60</v>
      </c>
      <c r="M1852">
        <v>130000</v>
      </c>
      <c r="N1852"/>
      <c r="O1852" t="s">
        <v>2097</v>
      </c>
      <c r="P1852" t="s">
        <v>2004</v>
      </c>
    </row>
    <row r="1853" spans="1:16" x14ac:dyDescent="0.35">
      <c r="A1853" t="s">
        <v>2</v>
      </c>
      <c r="B1853" t="s">
        <v>7895</v>
      </c>
      <c r="C1853" t="s">
        <v>2811</v>
      </c>
      <c r="D1853" t="s">
        <v>4526</v>
      </c>
      <c r="E1853" t="s">
        <v>59</v>
      </c>
      <c r="F1853" t="b">
        <v>0</v>
      </c>
      <c r="G1853" t="s">
        <v>77</v>
      </c>
      <c r="H1853" s="1">
        <v>46043.667615740742</v>
      </c>
      <c r="I1853" t="b">
        <v>0</v>
      </c>
      <c r="J1853" t="b">
        <v>1</v>
      </c>
      <c r="K1853" t="s">
        <v>41</v>
      </c>
      <c r="L1853" t="s">
        <v>60</v>
      </c>
      <c r="M1853">
        <v>143550</v>
      </c>
      <c r="N1853"/>
      <c r="O1853" t="s">
        <v>4385</v>
      </c>
      <c r="P1853" t="s">
        <v>2492</v>
      </c>
    </row>
    <row r="1854" spans="1:16" x14ac:dyDescent="0.35">
      <c r="A1854" t="s">
        <v>1</v>
      </c>
      <c r="B1854" t="s">
        <v>1</v>
      </c>
      <c r="C1854" t="s">
        <v>844</v>
      </c>
      <c r="D1854" t="s">
        <v>4526</v>
      </c>
      <c r="E1854" t="s">
        <v>59</v>
      </c>
      <c r="F1854" t="b">
        <v>0</v>
      </c>
      <c r="G1854" t="s">
        <v>65</v>
      </c>
      <c r="H1854" s="1">
        <v>46043.668067129627</v>
      </c>
      <c r="I1854" t="b">
        <v>0</v>
      </c>
      <c r="J1854" t="b">
        <v>0</v>
      </c>
      <c r="K1854" t="s">
        <v>41</v>
      </c>
      <c r="L1854" t="s">
        <v>60</v>
      </c>
      <c r="M1854">
        <v>125570</v>
      </c>
      <c r="N1854"/>
      <c r="O1854" t="s">
        <v>5167</v>
      </c>
      <c r="P1854" t="s">
        <v>7896</v>
      </c>
    </row>
    <row r="1855" spans="1:16" x14ac:dyDescent="0.35">
      <c r="A1855" t="s">
        <v>0</v>
      </c>
      <c r="B1855" t="s">
        <v>5853</v>
      </c>
      <c r="C1855" t="s">
        <v>7897</v>
      </c>
      <c r="D1855" t="s">
        <v>4526</v>
      </c>
      <c r="E1855" t="s">
        <v>59</v>
      </c>
      <c r="F1855" t="b">
        <v>0</v>
      </c>
      <c r="G1855" t="s">
        <v>40</v>
      </c>
      <c r="H1855" s="1">
        <v>46043.688287037039</v>
      </c>
      <c r="I1855" t="b">
        <v>1</v>
      </c>
      <c r="J1855" t="b">
        <v>0</v>
      </c>
      <c r="K1855" t="s">
        <v>40</v>
      </c>
      <c r="L1855" t="s">
        <v>60</v>
      </c>
      <c r="M1855">
        <v>45000</v>
      </c>
      <c r="N1855"/>
      <c r="O1855" t="s">
        <v>101</v>
      </c>
      <c r="P1855" t="s">
        <v>7898</v>
      </c>
    </row>
    <row r="1856" spans="1:16" x14ac:dyDescent="0.35">
      <c r="A1856" t="s">
        <v>4</v>
      </c>
      <c r="B1856" t="s">
        <v>7899</v>
      </c>
      <c r="C1856" t="s">
        <v>4765</v>
      </c>
      <c r="D1856" t="s">
        <v>4526</v>
      </c>
      <c r="E1856" t="s">
        <v>59</v>
      </c>
      <c r="F1856" t="b">
        <v>0</v>
      </c>
      <c r="G1856" t="s">
        <v>40</v>
      </c>
      <c r="H1856" s="1">
        <v>46043.688310185193</v>
      </c>
      <c r="I1856" t="b">
        <v>1</v>
      </c>
      <c r="J1856" t="b">
        <v>0</v>
      </c>
      <c r="K1856" t="s">
        <v>40</v>
      </c>
      <c r="L1856" t="s">
        <v>60</v>
      </c>
      <c r="M1856">
        <v>75000</v>
      </c>
      <c r="N1856"/>
      <c r="O1856" t="s">
        <v>101</v>
      </c>
      <c r="P1856" t="s">
        <v>1809</v>
      </c>
    </row>
    <row r="1857" spans="1:16" x14ac:dyDescent="0.35">
      <c r="A1857" t="s">
        <v>1</v>
      </c>
      <c r="B1857" t="s">
        <v>7900</v>
      </c>
      <c r="C1857" t="s">
        <v>40</v>
      </c>
      <c r="D1857" t="s">
        <v>4526</v>
      </c>
      <c r="E1857" t="s">
        <v>59</v>
      </c>
      <c r="F1857" t="b">
        <v>0</v>
      </c>
      <c r="G1857" t="s">
        <v>40</v>
      </c>
      <c r="H1857" s="1">
        <v>46043.688391203701</v>
      </c>
      <c r="I1857" t="b">
        <v>0</v>
      </c>
      <c r="J1857" t="b">
        <v>0</v>
      </c>
      <c r="K1857" t="s">
        <v>40</v>
      </c>
      <c r="L1857" t="s">
        <v>60</v>
      </c>
      <c r="M1857">
        <v>80000</v>
      </c>
      <c r="N1857"/>
      <c r="O1857" t="s">
        <v>6031</v>
      </c>
      <c r="P1857" t="s">
        <v>7901</v>
      </c>
    </row>
    <row r="1858" spans="1:16" x14ac:dyDescent="0.35">
      <c r="A1858" t="s">
        <v>0</v>
      </c>
      <c r="B1858" t="s">
        <v>4153</v>
      </c>
      <c r="C1858" t="s">
        <v>207</v>
      </c>
      <c r="D1858" t="s">
        <v>2360</v>
      </c>
      <c r="F1858" t="b">
        <v>0</v>
      </c>
      <c r="G1858" t="s">
        <v>63</v>
      </c>
      <c r="H1858" s="1">
        <v>46043.692546296297</v>
      </c>
      <c r="I1858" t="b">
        <v>1</v>
      </c>
      <c r="J1858" t="b">
        <v>0</v>
      </c>
      <c r="K1858" t="s">
        <v>41</v>
      </c>
      <c r="L1858" t="s">
        <v>74</v>
      </c>
      <c r="M1858"/>
      <c r="N1858">
        <v>45.33</v>
      </c>
      <c r="O1858" t="s">
        <v>3691</v>
      </c>
      <c r="P1858" t="s">
        <v>1738</v>
      </c>
    </row>
    <row r="1859" spans="1:16" x14ac:dyDescent="0.35">
      <c r="A1859" t="s">
        <v>2</v>
      </c>
      <c r="B1859" t="s">
        <v>2667</v>
      </c>
      <c r="C1859" t="s">
        <v>76</v>
      </c>
      <c r="D1859" t="s">
        <v>4526</v>
      </c>
      <c r="E1859" t="s">
        <v>88</v>
      </c>
      <c r="F1859" t="b">
        <v>1</v>
      </c>
      <c r="G1859" t="s">
        <v>68</v>
      </c>
      <c r="H1859" s="1">
        <v>46043.70952546296</v>
      </c>
      <c r="I1859" t="b">
        <v>0</v>
      </c>
      <c r="J1859" t="b">
        <v>1</v>
      </c>
      <c r="K1859" t="s">
        <v>41</v>
      </c>
      <c r="L1859" t="s">
        <v>74</v>
      </c>
      <c r="M1859"/>
      <c r="N1859">
        <v>51.5</v>
      </c>
      <c r="O1859" t="s">
        <v>2080</v>
      </c>
      <c r="P1859" t="s">
        <v>7902</v>
      </c>
    </row>
    <row r="1860" spans="1:16" x14ac:dyDescent="0.35">
      <c r="A1860" t="s">
        <v>1</v>
      </c>
      <c r="B1860" t="s">
        <v>7903</v>
      </c>
      <c r="C1860" t="s">
        <v>41</v>
      </c>
      <c r="D1860" t="s">
        <v>4526</v>
      </c>
      <c r="E1860" t="s">
        <v>59</v>
      </c>
      <c r="F1860" t="b">
        <v>0</v>
      </c>
      <c r="G1860" t="s">
        <v>65</v>
      </c>
      <c r="H1860" s="1">
        <v>46043.709652777783</v>
      </c>
      <c r="I1860" t="b">
        <v>1</v>
      </c>
      <c r="J1860" t="b">
        <v>0</v>
      </c>
      <c r="K1860" t="s">
        <v>41</v>
      </c>
      <c r="L1860" t="s">
        <v>60</v>
      </c>
      <c r="M1860">
        <v>140000</v>
      </c>
      <c r="N1860"/>
      <c r="O1860" t="s">
        <v>7904</v>
      </c>
      <c r="P1860" t="s">
        <v>7905</v>
      </c>
    </row>
    <row r="1861" spans="1:16" x14ac:dyDescent="0.35">
      <c r="A1861" t="s">
        <v>1</v>
      </c>
      <c r="B1861" t="s">
        <v>1</v>
      </c>
      <c r="C1861" t="s">
        <v>7906</v>
      </c>
      <c r="D1861" t="s">
        <v>4526</v>
      </c>
      <c r="E1861" t="s">
        <v>59</v>
      </c>
      <c r="F1861" t="b">
        <v>0</v>
      </c>
      <c r="G1861" t="s">
        <v>40</v>
      </c>
      <c r="H1861" s="1">
        <v>46043.730069444442</v>
      </c>
      <c r="I1861" t="b">
        <v>0</v>
      </c>
      <c r="J1861" t="b">
        <v>0</v>
      </c>
      <c r="K1861" t="s">
        <v>40</v>
      </c>
      <c r="L1861" t="s">
        <v>60</v>
      </c>
      <c r="M1861">
        <v>40000</v>
      </c>
      <c r="N1861"/>
      <c r="O1861" t="s">
        <v>7907</v>
      </c>
      <c r="P1861" t="s">
        <v>7908</v>
      </c>
    </row>
    <row r="1862" spans="1:16" x14ac:dyDescent="0.35">
      <c r="A1862" t="s">
        <v>5</v>
      </c>
      <c r="B1862" t="s">
        <v>7909</v>
      </c>
      <c r="C1862" t="s">
        <v>40</v>
      </c>
      <c r="D1862" t="s">
        <v>4526</v>
      </c>
      <c r="E1862" t="s">
        <v>59</v>
      </c>
      <c r="F1862" t="b">
        <v>0</v>
      </c>
      <c r="G1862" t="s">
        <v>40</v>
      </c>
      <c r="H1862" s="1">
        <v>46043.730104166672</v>
      </c>
      <c r="I1862" t="b">
        <v>0</v>
      </c>
      <c r="J1862" t="b">
        <v>0</v>
      </c>
      <c r="K1862" t="s">
        <v>40</v>
      </c>
      <c r="L1862" t="s">
        <v>60</v>
      </c>
      <c r="M1862">
        <v>87500</v>
      </c>
      <c r="N1862"/>
      <c r="O1862" t="s">
        <v>4410</v>
      </c>
      <c r="P1862" t="s">
        <v>7910</v>
      </c>
    </row>
    <row r="1863" spans="1:16" x14ac:dyDescent="0.35">
      <c r="A1863" t="s">
        <v>1</v>
      </c>
      <c r="B1863" t="s">
        <v>7911</v>
      </c>
      <c r="C1863" t="s">
        <v>40</v>
      </c>
      <c r="D1863" t="s">
        <v>4526</v>
      </c>
      <c r="E1863" t="s">
        <v>59</v>
      </c>
      <c r="F1863" t="b">
        <v>0</v>
      </c>
      <c r="G1863" t="s">
        <v>40</v>
      </c>
      <c r="H1863" s="1">
        <v>46043.730104166672</v>
      </c>
      <c r="I1863" t="b">
        <v>1</v>
      </c>
      <c r="J1863" t="b">
        <v>0</v>
      </c>
      <c r="K1863" t="s">
        <v>40</v>
      </c>
      <c r="L1863" t="s">
        <v>60</v>
      </c>
      <c r="M1863">
        <v>95000</v>
      </c>
      <c r="N1863"/>
      <c r="O1863" t="s">
        <v>7912</v>
      </c>
      <c r="P1863" t="s">
        <v>7913</v>
      </c>
    </row>
    <row r="1864" spans="1:16" x14ac:dyDescent="0.35">
      <c r="A1864" t="s">
        <v>8</v>
      </c>
      <c r="B1864" t="s">
        <v>7914</v>
      </c>
      <c r="C1864" t="s">
        <v>1193</v>
      </c>
      <c r="D1864" t="s">
        <v>4346</v>
      </c>
      <c r="E1864" t="s">
        <v>59</v>
      </c>
      <c r="F1864" t="b">
        <v>0</v>
      </c>
      <c r="G1864" t="s">
        <v>89</v>
      </c>
      <c r="H1864" s="1">
        <v>46043.750694444447</v>
      </c>
      <c r="I1864" t="b">
        <v>0</v>
      </c>
      <c r="J1864" t="b">
        <v>1</v>
      </c>
      <c r="K1864" t="s">
        <v>41</v>
      </c>
      <c r="L1864" t="s">
        <v>60</v>
      </c>
      <c r="M1864">
        <v>58656</v>
      </c>
      <c r="N1864"/>
      <c r="O1864" t="s">
        <v>2816</v>
      </c>
    </row>
    <row r="1865" spans="1:16" x14ac:dyDescent="0.35">
      <c r="A1865" t="s">
        <v>6</v>
      </c>
      <c r="B1865" t="s">
        <v>7841</v>
      </c>
      <c r="C1865" t="s">
        <v>148</v>
      </c>
      <c r="D1865" t="s">
        <v>4526</v>
      </c>
      <c r="E1865" t="s">
        <v>59</v>
      </c>
      <c r="F1865" t="b">
        <v>0</v>
      </c>
      <c r="G1865" t="s">
        <v>89</v>
      </c>
      <c r="H1865" s="1">
        <v>46043.751238425917</v>
      </c>
      <c r="I1865" t="b">
        <v>0</v>
      </c>
      <c r="J1865" t="b">
        <v>1</v>
      </c>
      <c r="K1865" t="s">
        <v>41</v>
      </c>
      <c r="L1865" t="s">
        <v>60</v>
      </c>
      <c r="M1865">
        <v>202000</v>
      </c>
      <c r="N1865"/>
      <c r="O1865" t="s">
        <v>3028</v>
      </c>
      <c r="P1865" t="s">
        <v>7793</v>
      </c>
    </row>
    <row r="1866" spans="1:16" x14ac:dyDescent="0.35">
      <c r="A1866" t="s">
        <v>1</v>
      </c>
      <c r="B1866" t="s">
        <v>7442</v>
      </c>
      <c r="C1866" t="s">
        <v>6966</v>
      </c>
      <c r="D1866" t="s">
        <v>4346</v>
      </c>
      <c r="E1866" t="s">
        <v>59</v>
      </c>
      <c r="F1866" t="b">
        <v>0</v>
      </c>
      <c r="G1866" t="s">
        <v>65</v>
      </c>
      <c r="H1866" s="1">
        <v>46043.75136574074</v>
      </c>
      <c r="I1866" t="b">
        <v>1</v>
      </c>
      <c r="J1866" t="b">
        <v>1</v>
      </c>
      <c r="K1866" t="s">
        <v>41</v>
      </c>
      <c r="L1866" t="s">
        <v>60</v>
      </c>
      <c r="M1866">
        <v>114690.54</v>
      </c>
      <c r="N1866"/>
      <c r="O1866" t="s">
        <v>6254</v>
      </c>
      <c r="P1866" t="s">
        <v>7443</v>
      </c>
    </row>
    <row r="1867" spans="1:16" x14ac:dyDescent="0.35">
      <c r="A1867" t="s">
        <v>9</v>
      </c>
      <c r="B1867" t="s">
        <v>7915</v>
      </c>
      <c r="C1867" t="s">
        <v>76</v>
      </c>
      <c r="D1867" t="s">
        <v>4526</v>
      </c>
      <c r="E1867" t="s">
        <v>59</v>
      </c>
      <c r="F1867" t="b">
        <v>1</v>
      </c>
      <c r="G1867" t="s">
        <v>13</v>
      </c>
      <c r="H1867" s="1">
        <v>46043.772766203707</v>
      </c>
      <c r="I1867" t="b">
        <v>0</v>
      </c>
      <c r="J1867" t="b">
        <v>0</v>
      </c>
      <c r="K1867" t="s">
        <v>13</v>
      </c>
      <c r="L1867" t="s">
        <v>60</v>
      </c>
      <c r="M1867">
        <v>137500</v>
      </c>
      <c r="N1867"/>
      <c r="O1867" t="s">
        <v>7916</v>
      </c>
      <c r="P1867" t="s">
        <v>7917</v>
      </c>
    </row>
    <row r="1868" spans="1:16" x14ac:dyDescent="0.35">
      <c r="A1868" t="s">
        <v>4</v>
      </c>
      <c r="B1868" t="s">
        <v>1994</v>
      </c>
      <c r="C1868" t="s">
        <v>76</v>
      </c>
      <c r="D1868" t="s">
        <v>4868</v>
      </c>
      <c r="E1868" t="s">
        <v>59</v>
      </c>
      <c r="F1868" t="b">
        <v>1</v>
      </c>
      <c r="G1868" t="s">
        <v>25</v>
      </c>
      <c r="H1868" s="1">
        <v>46043.775011574071</v>
      </c>
      <c r="I1868" t="b">
        <v>0</v>
      </c>
      <c r="J1868" t="b">
        <v>0</v>
      </c>
      <c r="K1868" t="s">
        <v>25</v>
      </c>
      <c r="L1868" t="s">
        <v>60</v>
      </c>
      <c r="M1868">
        <v>84000</v>
      </c>
      <c r="N1868"/>
      <c r="O1868" t="s">
        <v>7918</v>
      </c>
      <c r="P1868" t="s">
        <v>7919</v>
      </c>
    </row>
    <row r="1869" spans="1:16" x14ac:dyDescent="0.35">
      <c r="A1869" t="s">
        <v>2</v>
      </c>
      <c r="B1869" t="s">
        <v>2</v>
      </c>
      <c r="C1869" t="s">
        <v>1780</v>
      </c>
      <c r="D1869" t="s">
        <v>4526</v>
      </c>
      <c r="E1869" t="s">
        <v>88</v>
      </c>
      <c r="F1869" t="b">
        <v>0</v>
      </c>
      <c r="G1869" t="s">
        <v>77</v>
      </c>
      <c r="H1869" s="1">
        <v>46043.792581018519</v>
      </c>
      <c r="I1869" t="b">
        <v>0</v>
      </c>
      <c r="J1869" t="b">
        <v>1</v>
      </c>
      <c r="K1869" t="s">
        <v>41</v>
      </c>
      <c r="L1869" t="s">
        <v>74</v>
      </c>
      <c r="M1869"/>
      <c r="N1869">
        <v>55</v>
      </c>
      <c r="O1869" t="s">
        <v>482</v>
      </c>
      <c r="P1869" t="s">
        <v>7920</v>
      </c>
    </row>
    <row r="1870" spans="1:16" x14ac:dyDescent="0.35">
      <c r="A1870" t="s">
        <v>5</v>
      </c>
      <c r="B1870" t="s">
        <v>7921</v>
      </c>
      <c r="C1870" t="s">
        <v>112</v>
      </c>
      <c r="D1870" t="s">
        <v>4526</v>
      </c>
      <c r="E1870" t="s">
        <v>59</v>
      </c>
      <c r="F1870" t="b">
        <v>0</v>
      </c>
      <c r="G1870" t="s">
        <v>65</v>
      </c>
      <c r="H1870" s="1">
        <v>46043.792986111112</v>
      </c>
      <c r="I1870" t="b">
        <v>0</v>
      </c>
      <c r="J1870" t="b">
        <v>1</v>
      </c>
      <c r="K1870" t="s">
        <v>41</v>
      </c>
      <c r="L1870" t="s">
        <v>60</v>
      </c>
      <c r="M1870">
        <v>142500</v>
      </c>
      <c r="N1870"/>
      <c r="O1870" t="s">
        <v>1876</v>
      </c>
      <c r="P1870" t="s">
        <v>6696</v>
      </c>
    </row>
    <row r="1871" spans="1:16" x14ac:dyDescent="0.35">
      <c r="A1871" t="s">
        <v>1</v>
      </c>
      <c r="B1871" t="s">
        <v>7922</v>
      </c>
      <c r="C1871" t="s">
        <v>1502</v>
      </c>
      <c r="D1871" t="s">
        <v>2360</v>
      </c>
      <c r="E1871" t="s">
        <v>59</v>
      </c>
      <c r="F1871" t="b">
        <v>0</v>
      </c>
      <c r="G1871" t="s">
        <v>65</v>
      </c>
      <c r="H1871" s="1">
        <v>46043.793055555558</v>
      </c>
      <c r="I1871" t="b">
        <v>1</v>
      </c>
      <c r="J1871" t="b">
        <v>1</v>
      </c>
      <c r="K1871" t="s">
        <v>41</v>
      </c>
      <c r="L1871" t="s">
        <v>60</v>
      </c>
      <c r="M1871">
        <v>114690.535</v>
      </c>
      <c r="N1871"/>
      <c r="O1871" t="s">
        <v>6254</v>
      </c>
      <c r="P1871" t="s">
        <v>7443</v>
      </c>
    </row>
    <row r="1872" spans="1:16" x14ac:dyDescent="0.35">
      <c r="A1872" t="s">
        <v>1</v>
      </c>
      <c r="B1872" t="s">
        <v>7923</v>
      </c>
      <c r="C1872" t="s">
        <v>2563</v>
      </c>
      <c r="D1872" t="s">
        <v>2360</v>
      </c>
      <c r="E1872" t="s">
        <v>59</v>
      </c>
      <c r="F1872" t="b">
        <v>0</v>
      </c>
      <c r="G1872" t="s">
        <v>77</v>
      </c>
      <c r="H1872" s="1">
        <v>46043.793379629627</v>
      </c>
      <c r="I1872" t="b">
        <v>0</v>
      </c>
      <c r="J1872" t="b">
        <v>0</v>
      </c>
      <c r="K1872" t="s">
        <v>41</v>
      </c>
      <c r="L1872" t="s">
        <v>60</v>
      </c>
      <c r="M1872">
        <v>152500</v>
      </c>
      <c r="N1872"/>
      <c r="O1872" t="s">
        <v>7924</v>
      </c>
      <c r="P1872" t="s">
        <v>7925</v>
      </c>
    </row>
    <row r="1873" spans="1:16" x14ac:dyDescent="0.35">
      <c r="A1873" t="s">
        <v>1</v>
      </c>
      <c r="B1873" t="s">
        <v>7926</v>
      </c>
      <c r="C1873" t="s">
        <v>7214</v>
      </c>
      <c r="D1873" t="s">
        <v>2360</v>
      </c>
      <c r="E1873" t="s">
        <v>59</v>
      </c>
      <c r="F1873" t="b">
        <v>0</v>
      </c>
      <c r="G1873" t="s">
        <v>77</v>
      </c>
      <c r="H1873" s="1">
        <v>46043.793391203697</v>
      </c>
      <c r="I1873" t="b">
        <v>0</v>
      </c>
      <c r="J1873" t="b">
        <v>1</v>
      </c>
      <c r="K1873" t="s">
        <v>41</v>
      </c>
      <c r="L1873" t="s">
        <v>60</v>
      </c>
      <c r="M1873">
        <v>131650</v>
      </c>
      <c r="N1873"/>
      <c r="O1873" t="s">
        <v>4288</v>
      </c>
      <c r="P1873" t="s">
        <v>7927</v>
      </c>
    </row>
    <row r="1874" spans="1:16" x14ac:dyDescent="0.35">
      <c r="A1874" t="s">
        <v>2</v>
      </c>
      <c r="B1874" t="s">
        <v>7928</v>
      </c>
      <c r="C1874" t="s">
        <v>76</v>
      </c>
      <c r="D1874" t="s">
        <v>4622</v>
      </c>
      <c r="E1874" t="s">
        <v>59</v>
      </c>
      <c r="F1874" t="b">
        <v>1</v>
      </c>
      <c r="G1874" t="s">
        <v>34</v>
      </c>
      <c r="H1874" s="1">
        <v>46043.794652777768</v>
      </c>
      <c r="I1874" t="b">
        <v>1</v>
      </c>
      <c r="J1874" t="b">
        <v>0</v>
      </c>
      <c r="K1874" t="s">
        <v>34</v>
      </c>
      <c r="L1874" t="s">
        <v>60</v>
      </c>
      <c r="M1874">
        <v>18000</v>
      </c>
      <c r="N1874"/>
      <c r="O1874" t="s">
        <v>7929</v>
      </c>
      <c r="P1874" t="s">
        <v>283</v>
      </c>
    </row>
    <row r="1875" spans="1:16" x14ac:dyDescent="0.35">
      <c r="A1875" t="s">
        <v>0</v>
      </c>
      <c r="B1875" t="s">
        <v>7930</v>
      </c>
      <c r="C1875" t="s">
        <v>19</v>
      </c>
      <c r="D1875" t="s">
        <v>4595</v>
      </c>
      <c r="F1875" t="b">
        <v>0</v>
      </c>
      <c r="G1875" t="s">
        <v>19</v>
      </c>
      <c r="H1875" s="1">
        <v>46043.794699074067</v>
      </c>
      <c r="I1875" t="b">
        <v>1</v>
      </c>
      <c r="J1875" t="b">
        <v>0</v>
      </c>
      <c r="K1875" t="s">
        <v>19</v>
      </c>
      <c r="L1875" t="s">
        <v>74</v>
      </c>
      <c r="M1875"/>
      <c r="N1875">
        <v>22.5</v>
      </c>
      <c r="O1875" t="s">
        <v>4596</v>
      </c>
      <c r="P1875" t="s">
        <v>2988</v>
      </c>
    </row>
    <row r="1876" spans="1:16" x14ac:dyDescent="0.35">
      <c r="A1876" t="s">
        <v>0</v>
      </c>
      <c r="B1876" t="s">
        <v>7931</v>
      </c>
      <c r="C1876" t="s">
        <v>40</v>
      </c>
      <c r="D1876" t="s">
        <v>4346</v>
      </c>
      <c r="E1876" t="s">
        <v>59</v>
      </c>
      <c r="F1876" t="b">
        <v>0</v>
      </c>
      <c r="G1876" t="s">
        <v>40</v>
      </c>
      <c r="H1876" s="1">
        <v>46043.813217592593</v>
      </c>
      <c r="I1876" t="b">
        <v>1</v>
      </c>
      <c r="J1876" t="b">
        <v>0</v>
      </c>
      <c r="K1876" t="s">
        <v>40</v>
      </c>
      <c r="L1876" t="s">
        <v>60</v>
      </c>
      <c r="M1876">
        <v>40000.5</v>
      </c>
      <c r="N1876"/>
      <c r="O1876" t="s">
        <v>7932</v>
      </c>
      <c r="P1876" t="s">
        <v>7933</v>
      </c>
    </row>
    <row r="1877" spans="1:16" x14ac:dyDescent="0.35">
      <c r="A1877" t="s">
        <v>0</v>
      </c>
      <c r="B1877" t="s">
        <v>7934</v>
      </c>
      <c r="C1877" t="s">
        <v>427</v>
      </c>
      <c r="D1877" t="s">
        <v>4346</v>
      </c>
      <c r="E1877" t="s">
        <v>59</v>
      </c>
      <c r="F1877" t="b">
        <v>0</v>
      </c>
      <c r="G1877" t="s">
        <v>65</v>
      </c>
      <c r="H1877" s="1">
        <v>46043.833379629628</v>
      </c>
      <c r="I1877" t="b">
        <v>0</v>
      </c>
      <c r="J1877" t="b">
        <v>0</v>
      </c>
      <c r="K1877" t="s">
        <v>41</v>
      </c>
      <c r="L1877" t="s">
        <v>74</v>
      </c>
      <c r="M1877"/>
      <c r="N1877">
        <v>27.5</v>
      </c>
      <c r="O1877" t="s">
        <v>7935</v>
      </c>
      <c r="P1877" t="s">
        <v>7936</v>
      </c>
    </row>
    <row r="1878" spans="1:16" x14ac:dyDescent="0.35">
      <c r="A1878" t="s">
        <v>0</v>
      </c>
      <c r="B1878" t="s">
        <v>3166</v>
      </c>
      <c r="C1878" t="s">
        <v>451</v>
      </c>
      <c r="D1878" t="s">
        <v>155</v>
      </c>
      <c r="E1878" t="s">
        <v>59</v>
      </c>
      <c r="F1878" t="b">
        <v>0</v>
      </c>
      <c r="G1878" t="s">
        <v>65</v>
      </c>
      <c r="H1878" s="1">
        <v>46043.833402777767</v>
      </c>
      <c r="I1878" t="b">
        <v>1</v>
      </c>
      <c r="J1878" t="b">
        <v>0</v>
      </c>
      <c r="K1878" t="s">
        <v>41</v>
      </c>
      <c r="L1878" t="s">
        <v>74</v>
      </c>
      <c r="M1878"/>
      <c r="N1878">
        <v>17.5</v>
      </c>
      <c r="O1878" t="s">
        <v>155</v>
      </c>
      <c r="P1878" t="s">
        <v>133</v>
      </c>
    </row>
    <row r="1879" spans="1:16" x14ac:dyDescent="0.35">
      <c r="A1879" t="s">
        <v>0</v>
      </c>
      <c r="B1879" t="s">
        <v>7937</v>
      </c>
      <c r="C1879" t="s">
        <v>7938</v>
      </c>
      <c r="D1879" t="s">
        <v>4346</v>
      </c>
      <c r="E1879" t="s">
        <v>59</v>
      </c>
      <c r="F1879" t="b">
        <v>0</v>
      </c>
      <c r="G1879" t="s">
        <v>77</v>
      </c>
      <c r="H1879" s="1">
        <v>46043.83353009259</v>
      </c>
      <c r="I1879" t="b">
        <v>0</v>
      </c>
      <c r="J1879" t="b">
        <v>1</v>
      </c>
      <c r="K1879" t="s">
        <v>41</v>
      </c>
      <c r="L1879" t="s">
        <v>74</v>
      </c>
      <c r="M1879"/>
      <c r="N1879">
        <v>27</v>
      </c>
      <c r="O1879" t="s">
        <v>7939</v>
      </c>
      <c r="P1879" t="s">
        <v>7940</v>
      </c>
    </row>
    <row r="1880" spans="1:16" x14ac:dyDescent="0.35">
      <c r="A1880" t="s">
        <v>0</v>
      </c>
      <c r="B1880" t="s">
        <v>7941</v>
      </c>
      <c r="C1880" t="s">
        <v>3100</v>
      </c>
      <c r="D1880" t="s">
        <v>4526</v>
      </c>
      <c r="E1880" t="s">
        <v>59</v>
      </c>
      <c r="F1880" t="b">
        <v>0</v>
      </c>
      <c r="G1880" t="s">
        <v>77</v>
      </c>
      <c r="H1880" s="1">
        <v>46043.833587962959</v>
      </c>
      <c r="I1880" t="b">
        <v>0</v>
      </c>
      <c r="J1880" t="b">
        <v>0</v>
      </c>
      <c r="K1880" t="s">
        <v>41</v>
      </c>
      <c r="L1880" t="s">
        <v>60</v>
      </c>
      <c r="M1880">
        <v>83653.5</v>
      </c>
      <c r="N1880"/>
      <c r="O1880" t="s">
        <v>3101</v>
      </c>
      <c r="P1880" t="s">
        <v>7790</v>
      </c>
    </row>
    <row r="1881" spans="1:16" x14ac:dyDescent="0.35">
      <c r="A1881" t="s">
        <v>0</v>
      </c>
      <c r="B1881" t="s">
        <v>7942</v>
      </c>
      <c r="C1881" t="s">
        <v>320</v>
      </c>
      <c r="D1881" t="s">
        <v>4569</v>
      </c>
      <c r="E1881" t="s">
        <v>59</v>
      </c>
      <c r="F1881" t="b">
        <v>0</v>
      </c>
      <c r="G1881" t="s">
        <v>73</v>
      </c>
      <c r="H1881" s="1">
        <v>46043.833692129629</v>
      </c>
      <c r="I1881" t="b">
        <v>1</v>
      </c>
      <c r="J1881" t="b">
        <v>1</v>
      </c>
      <c r="K1881" t="s">
        <v>41</v>
      </c>
      <c r="L1881" t="s">
        <v>74</v>
      </c>
      <c r="M1881"/>
      <c r="N1881">
        <v>31.925000000000001</v>
      </c>
      <c r="O1881" t="s">
        <v>804</v>
      </c>
    </row>
    <row r="1882" spans="1:16" x14ac:dyDescent="0.35">
      <c r="A1882" t="s">
        <v>1</v>
      </c>
      <c r="B1882" t="s">
        <v>7943</v>
      </c>
      <c r="C1882" t="s">
        <v>2922</v>
      </c>
      <c r="D1882" t="s">
        <v>4526</v>
      </c>
      <c r="E1882" t="s">
        <v>59</v>
      </c>
      <c r="F1882" t="b">
        <v>0</v>
      </c>
      <c r="G1882" t="s">
        <v>73</v>
      </c>
      <c r="H1882" s="1">
        <v>46043.833761574067</v>
      </c>
      <c r="I1882" t="b">
        <v>0</v>
      </c>
      <c r="J1882" t="b">
        <v>0</v>
      </c>
      <c r="K1882" t="s">
        <v>41</v>
      </c>
      <c r="L1882" t="s">
        <v>60</v>
      </c>
      <c r="M1882">
        <v>124202</v>
      </c>
      <c r="N1882"/>
      <c r="O1882" t="s">
        <v>7007</v>
      </c>
      <c r="P1882" t="s">
        <v>579</v>
      </c>
    </row>
    <row r="1883" spans="1:16" x14ac:dyDescent="0.35">
      <c r="A1883" t="s">
        <v>0</v>
      </c>
      <c r="B1883" t="s">
        <v>7489</v>
      </c>
      <c r="C1883" t="s">
        <v>1538</v>
      </c>
      <c r="D1883" t="s">
        <v>4569</v>
      </c>
      <c r="E1883" t="s">
        <v>59</v>
      </c>
      <c r="F1883" t="b">
        <v>0</v>
      </c>
      <c r="G1883" t="s">
        <v>68</v>
      </c>
      <c r="H1883" s="1">
        <v>46043.83384259259</v>
      </c>
      <c r="I1883" t="b">
        <v>1</v>
      </c>
      <c r="J1883" t="b">
        <v>1</v>
      </c>
      <c r="K1883" t="s">
        <v>41</v>
      </c>
      <c r="L1883" t="s">
        <v>74</v>
      </c>
      <c r="M1883"/>
      <c r="N1883">
        <v>31.925000000000001</v>
      </c>
      <c r="O1883" t="s">
        <v>804</v>
      </c>
    </row>
    <row r="1884" spans="1:16" x14ac:dyDescent="0.35">
      <c r="A1884" t="s">
        <v>1</v>
      </c>
      <c r="B1884" t="s">
        <v>7944</v>
      </c>
      <c r="C1884" t="s">
        <v>76</v>
      </c>
      <c r="D1884" t="s">
        <v>4526</v>
      </c>
      <c r="E1884" t="s">
        <v>88</v>
      </c>
      <c r="F1884" t="b">
        <v>1</v>
      </c>
      <c r="G1884" t="s">
        <v>65</v>
      </c>
      <c r="H1884" s="1">
        <v>46043.834722222222</v>
      </c>
      <c r="I1884" t="b">
        <v>0</v>
      </c>
      <c r="J1884" t="b">
        <v>1</v>
      </c>
      <c r="K1884" t="s">
        <v>41</v>
      </c>
      <c r="L1884" t="s">
        <v>74</v>
      </c>
      <c r="M1884"/>
      <c r="N1884">
        <v>72.385000000000005</v>
      </c>
      <c r="O1884" t="s">
        <v>904</v>
      </c>
      <c r="P1884" t="s">
        <v>7945</v>
      </c>
    </row>
    <row r="1885" spans="1:16" x14ac:dyDescent="0.35">
      <c r="A1885" t="s">
        <v>1</v>
      </c>
      <c r="B1885" t="s">
        <v>888</v>
      </c>
      <c r="C1885" t="s">
        <v>115</v>
      </c>
      <c r="D1885" t="s">
        <v>4526</v>
      </c>
      <c r="E1885" t="s">
        <v>59</v>
      </c>
      <c r="F1885" t="b">
        <v>0</v>
      </c>
      <c r="G1885" t="s">
        <v>65</v>
      </c>
      <c r="H1885" s="1">
        <v>46043.834733796299</v>
      </c>
      <c r="I1885" t="b">
        <v>0</v>
      </c>
      <c r="J1885" t="b">
        <v>1</v>
      </c>
      <c r="K1885" t="s">
        <v>41</v>
      </c>
      <c r="L1885" t="s">
        <v>60</v>
      </c>
      <c r="M1885">
        <v>101500</v>
      </c>
      <c r="N1885"/>
      <c r="O1885" t="s">
        <v>195</v>
      </c>
      <c r="P1885" t="s">
        <v>7946</v>
      </c>
    </row>
    <row r="1886" spans="1:16" x14ac:dyDescent="0.35">
      <c r="A1886" t="s">
        <v>1</v>
      </c>
      <c r="B1886" t="s">
        <v>7947</v>
      </c>
      <c r="C1886" t="s">
        <v>102</v>
      </c>
      <c r="D1886" t="s">
        <v>4526</v>
      </c>
      <c r="E1886" t="s">
        <v>59</v>
      </c>
      <c r="F1886" t="b">
        <v>0</v>
      </c>
      <c r="G1886" t="s">
        <v>65</v>
      </c>
      <c r="H1886" s="1">
        <v>46043.834733796299</v>
      </c>
      <c r="I1886" t="b">
        <v>0</v>
      </c>
      <c r="J1886" t="b">
        <v>1</v>
      </c>
      <c r="K1886" t="s">
        <v>41</v>
      </c>
      <c r="L1886" t="s">
        <v>60</v>
      </c>
      <c r="M1886">
        <v>155500</v>
      </c>
      <c r="N1886"/>
      <c r="O1886" t="s">
        <v>4831</v>
      </c>
      <c r="P1886" t="s">
        <v>1405</v>
      </c>
    </row>
    <row r="1887" spans="1:16" x14ac:dyDescent="0.35">
      <c r="A1887" t="s">
        <v>5</v>
      </c>
      <c r="B1887" t="s">
        <v>7948</v>
      </c>
      <c r="C1887" t="s">
        <v>142</v>
      </c>
      <c r="D1887" t="s">
        <v>4526</v>
      </c>
      <c r="E1887" t="s">
        <v>59</v>
      </c>
      <c r="F1887" t="b">
        <v>0</v>
      </c>
      <c r="G1887" t="s">
        <v>65</v>
      </c>
      <c r="H1887" s="1">
        <v>46043.834756944438</v>
      </c>
      <c r="I1887" t="b">
        <v>0</v>
      </c>
      <c r="J1887" t="b">
        <v>1</v>
      </c>
      <c r="K1887" t="s">
        <v>41</v>
      </c>
      <c r="L1887" t="s">
        <v>60</v>
      </c>
      <c r="M1887">
        <v>126800</v>
      </c>
      <c r="N1887"/>
      <c r="O1887" t="s">
        <v>195</v>
      </c>
      <c r="P1887" t="s">
        <v>7949</v>
      </c>
    </row>
    <row r="1888" spans="1:16" x14ac:dyDescent="0.35">
      <c r="A1888" t="s">
        <v>5</v>
      </c>
      <c r="B1888" t="s">
        <v>7950</v>
      </c>
      <c r="C1888" t="s">
        <v>164</v>
      </c>
      <c r="D1888" t="s">
        <v>4526</v>
      </c>
      <c r="E1888" t="s">
        <v>59</v>
      </c>
      <c r="F1888" t="b">
        <v>0</v>
      </c>
      <c r="G1888" t="s">
        <v>77</v>
      </c>
      <c r="H1888" s="1">
        <v>46043.835243055553</v>
      </c>
      <c r="I1888" t="b">
        <v>0</v>
      </c>
      <c r="J1888" t="b">
        <v>0</v>
      </c>
      <c r="K1888" t="s">
        <v>41</v>
      </c>
      <c r="L1888" t="s">
        <v>60</v>
      </c>
      <c r="M1888">
        <v>133129</v>
      </c>
      <c r="N1888"/>
      <c r="O1888" t="s">
        <v>4839</v>
      </c>
      <c r="P1888" t="s">
        <v>7951</v>
      </c>
    </row>
    <row r="1889" spans="1:16" x14ac:dyDescent="0.35">
      <c r="A1889" t="s">
        <v>1</v>
      </c>
      <c r="B1889" t="s">
        <v>7952</v>
      </c>
      <c r="C1889" t="s">
        <v>40</v>
      </c>
      <c r="D1889" t="s">
        <v>4526</v>
      </c>
      <c r="E1889" t="s">
        <v>88</v>
      </c>
      <c r="F1889" t="b">
        <v>0</v>
      </c>
      <c r="G1889" t="s">
        <v>40</v>
      </c>
      <c r="H1889" s="1">
        <v>46043.855069444442</v>
      </c>
      <c r="I1889" t="b">
        <v>1</v>
      </c>
      <c r="J1889" t="b">
        <v>0</v>
      </c>
      <c r="K1889" t="s">
        <v>40</v>
      </c>
      <c r="L1889" t="s">
        <v>74</v>
      </c>
      <c r="M1889"/>
      <c r="N1889">
        <v>80</v>
      </c>
      <c r="O1889" t="s">
        <v>6511</v>
      </c>
      <c r="P1889" t="s">
        <v>1414</v>
      </c>
    </row>
    <row r="1890" spans="1:16" x14ac:dyDescent="0.35">
      <c r="A1890" t="s">
        <v>5</v>
      </c>
      <c r="B1890" t="s">
        <v>7953</v>
      </c>
      <c r="C1890" t="s">
        <v>500</v>
      </c>
      <c r="D1890" t="s">
        <v>4346</v>
      </c>
      <c r="E1890" t="s">
        <v>59</v>
      </c>
      <c r="F1890" t="b">
        <v>0</v>
      </c>
      <c r="G1890" t="s">
        <v>13</v>
      </c>
      <c r="H1890" s="1">
        <v>46043.856041666673</v>
      </c>
      <c r="I1890" t="b">
        <v>0</v>
      </c>
      <c r="J1890" t="b">
        <v>0</v>
      </c>
      <c r="K1890" t="s">
        <v>13</v>
      </c>
      <c r="L1890" t="s">
        <v>60</v>
      </c>
      <c r="M1890">
        <v>161500</v>
      </c>
      <c r="N1890"/>
      <c r="O1890" t="s">
        <v>1283</v>
      </c>
      <c r="P1890" t="s">
        <v>7954</v>
      </c>
    </row>
    <row r="1891" spans="1:16" x14ac:dyDescent="0.35">
      <c r="A1891" t="s">
        <v>0</v>
      </c>
      <c r="B1891" t="s">
        <v>7955</v>
      </c>
      <c r="C1891" t="s">
        <v>743</v>
      </c>
      <c r="D1891" t="s">
        <v>4526</v>
      </c>
      <c r="E1891" t="s">
        <v>59</v>
      </c>
      <c r="F1891" t="b">
        <v>0</v>
      </c>
      <c r="G1891" t="s">
        <v>77</v>
      </c>
      <c r="H1891" s="1">
        <v>46043.875196759262</v>
      </c>
      <c r="I1891" t="b">
        <v>0</v>
      </c>
      <c r="J1891" t="b">
        <v>1</v>
      </c>
      <c r="K1891" t="s">
        <v>41</v>
      </c>
      <c r="L1891" t="s">
        <v>60</v>
      </c>
      <c r="M1891">
        <v>174500</v>
      </c>
      <c r="N1891"/>
      <c r="O1891" t="s">
        <v>250</v>
      </c>
      <c r="P1891" t="s">
        <v>4062</v>
      </c>
    </row>
    <row r="1892" spans="1:16" x14ac:dyDescent="0.35">
      <c r="A1892" t="s">
        <v>0</v>
      </c>
      <c r="B1892" t="s">
        <v>3468</v>
      </c>
      <c r="C1892" t="s">
        <v>1945</v>
      </c>
      <c r="D1892" t="s">
        <v>4756</v>
      </c>
      <c r="E1892" t="s">
        <v>59</v>
      </c>
      <c r="F1892" t="b">
        <v>0</v>
      </c>
      <c r="G1892" t="s">
        <v>77</v>
      </c>
      <c r="H1892" s="1">
        <v>46043.875196759262</v>
      </c>
      <c r="I1892" t="b">
        <v>0</v>
      </c>
      <c r="J1892" t="b">
        <v>1</v>
      </c>
      <c r="K1892" t="s">
        <v>41</v>
      </c>
      <c r="L1892" t="s">
        <v>60</v>
      </c>
      <c r="M1892">
        <v>96605</v>
      </c>
      <c r="N1892"/>
      <c r="O1892" t="s">
        <v>2361</v>
      </c>
      <c r="P1892" t="s">
        <v>7956</v>
      </c>
    </row>
    <row r="1893" spans="1:16" x14ac:dyDescent="0.35">
      <c r="A1893" t="s">
        <v>0</v>
      </c>
      <c r="B1893" t="s">
        <v>7957</v>
      </c>
      <c r="C1893" t="s">
        <v>5565</v>
      </c>
      <c r="D1893" t="s">
        <v>4346</v>
      </c>
      <c r="E1893" t="s">
        <v>59</v>
      </c>
      <c r="F1893" t="b">
        <v>0</v>
      </c>
      <c r="G1893" t="s">
        <v>77</v>
      </c>
      <c r="H1893" s="1">
        <v>46043.875196759262</v>
      </c>
      <c r="I1893" t="b">
        <v>0</v>
      </c>
      <c r="J1893" t="b">
        <v>1</v>
      </c>
      <c r="K1893" t="s">
        <v>41</v>
      </c>
      <c r="L1893" t="s">
        <v>60</v>
      </c>
      <c r="M1893">
        <v>87500</v>
      </c>
      <c r="N1893"/>
      <c r="O1893" t="s">
        <v>7958</v>
      </c>
      <c r="P1893" t="s">
        <v>7959</v>
      </c>
    </row>
    <row r="1894" spans="1:16" x14ac:dyDescent="0.35">
      <c r="A1894" t="s">
        <v>0</v>
      </c>
      <c r="B1894" t="s">
        <v>2142</v>
      </c>
      <c r="C1894" t="s">
        <v>181</v>
      </c>
      <c r="D1894" t="s">
        <v>4346</v>
      </c>
      <c r="E1894" t="s">
        <v>59</v>
      </c>
      <c r="F1894" t="b">
        <v>0</v>
      </c>
      <c r="G1894" t="s">
        <v>89</v>
      </c>
      <c r="H1894" s="1">
        <v>46043.917303240742</v>
      </c>
      <c r="I1894" t="b">
        <v>0</v>
      </c>
      <c r="J1894" t="b">
        <v>1</v>
      </c>
      <c r="K1894" t="s">
        <v>41</v>
      </c>
      <c r="L1894" t="s">
        <v>60</v>
      </c>
      <c r="M1894">
        <v>77553.165000000008</v>
      </c>
      <c r="N1894"/>
      <c r="O1894" t="s">
        <v>7960</v>
      </c>
      <c r="P1894" t="s">
        <v>673</v>
      </c>
    </row>
    <row r="1895" spans="1:16" x14ac:dyDescent="0.35">
      <c r="A1895" t="s">
        <v>1</v>
      </c>
      <c r="B1895" t="s">
        <v>7961</v>
      </c>
      <c r="C1895" t="s">
        <v>164</v>
      </c>
      <c r="D1895" t="s">
        <v>5349</v>
      </c>
      <c r="E1895" t="s">
        <v>59</v>
      </c>
      <c r="F1895" t="b">
        <v>0</v>
      </c>
      <c r="G1895" t="s">
        <v>65</v>
      </c>
      <c r="H1895" s="1">
        <v>46043.917986111112</v>
      </c>
      <c r="I1895" t="b">
        <v>1</v>
      </c>
      <c r="J1895" t="b">
        <v>0</v>
      </c>
      <c r="K1895" t="s">
        <v>41</v>
      </c>
      <c r="L1895" t="s">
        <v>60</v>
      </c>
      <c r="M1895">
        <v>161000</v>
      </c>
      <c r="N1895"/>
      <c r="O1895" t="s">
        <v>7962</v>
      </c>
      <c r="P1895" t="s">
        <v>4628</v>
      </c>
    </row>
    <row r="1896" spans="1:16" x14ac:dyDescent="0.35">
      <c r="A1896" t="s">
        <v>1</v>
      </c>
      <c r="B1896" t="s">
        <v>156</v>
      </c>
      <c r="C1896" t="s">
        <v>84</v>
      </c>
      <c r="D1896" t="s">
        <v>482</v>
      </c>
      <c r="E1896" t="s">
        <v>88</v>
      </c>
      <c r="F1896" t="b">
        <v>0</v>
      </c>
      <c r="G1896" t="s">
        <v>65</v>
      </c>
      <c r="H1896" s="1">
        <v>46043.918055555558</v>
      </c>
      <c r="I1896" t="b">
        <v>0</v>
      </c>
      <c r="J1896" t="b">
        <v>1</v>
      </c>
      <c r="K1896" t="s">
        <v>41</v>
      </c>
      <c r="L1896" t="s">
        <v>74</v>
      </c>
      <c r="M1896"/>
      <c r="N1896">
        <v>56.5</v>
      </c>
      <c r="O1896" t="s">
        <v>7142</v>
      </c>
      <c r="P1896" t="s">
        <v>7963</v>
      </c>
    </row>
    <row r="1897" spans="1:16" x14ac:dyDescent="0.35">
      <c r="A1897" t="s">
        <v>5</v>
      </c>
      <c r="B1897" t="s">
        <v>1230</v>
      </c>
      <c r="C1897" t="s">
        <v>359</v>
      </c>
      <c r="D1897" t="s">
        <v>4346</v>
      </c>
      <c r="E1897" t="s">
        <v>88</v>
      </c>
      <c r="F1897" t="b">
        <v>0</v>
      </c>
      <c r="G1897" t="s">
        <v>65</v>
      </c>
      <c r="H1897" s="1">
        <v>46043.918055555558</v>
      </c>
      <c r="I1897" t="b">
        <v>1</v>
      </c>
      <c r="J1897" t="b">
        <v>1</v>
      </c>
      <c r="K1897" t="s">
        <v>41</v>
      </c>
      <c r="L1897" t="s">
        <v>74</v>
      </c>
      <c r="M1897"/>
      <c r="N1897">
        <v>74</v>
      </c>
      <c r="O1897" t="s">
        <v>1421</v>
      </c>
      <c r="P1897" t="s">
        <v>7964</v>
      </c>
    </row>
    <row r="1898" spans="1:16" x14ac:dyDescent="0.35">
      <c r="A1898" t="s">
        <v>1</v>
      </c>
      <c r="B1898" t="s">
        <v>7965</v>
      </c>
      <c r="C1898" t="s">
        <v>1020</v>
      </c>
      <c r="D1898" t="s">
        <v>4526</v>
      </c>
      <c r="E1898" t="s">
        <v>88</v>
      </c>
      <c r="F1898" t="b">
        <v>0</v>
      </c>
      <c r="G1898" t="s">
        <v>77</v>
      </c>
      <c r="H1898" s="1">
        <v>46043.918576388889</v>
      </c>
      <c r="I1898" t="b">
        <v>0</v>
      </c>
      <c r="J1898" t="b">
        <v>1</v>
      </c>
      <c r="K1898" t="s">
        <v>41</v>
      </c>
      <c r="L1898" t="s">
        <v>74</v>
      </c>
      <c r="M1898"/>
      <c r="N1898">
        <v>73</v>
      </c>
      <c r="O1898" t="s">
        <v>4487</v>
      </c>
      <c r="P1898" t="s">
        <v>7966</v>
      </c>
    </row>
    <row r="1899" spans="1:16" x14ac:dyDescent="0.35">
      <c r="A1899" t="s">
        <v>1</v>
      </c>
      <c r="B1899" t="s">
        <v>7967</v>
      </c>
      <c r="C1899" t="s">
        <v>41</v>
      </c>
      <c r="D1899" t="s">
        <v>4526</v>
      </c>
      <c r="E1899" t="s">
        <v>59</v>
      </c>
      <c r="F1899" t="b">
        <v>0</v>
      </c>
      <c r="G1899" t="s">
        <v>77</v>
      </c>
      <c r="H1899" s="1">
        <v>46043.918622685182</v>
      </c>
      <c r="I1899" t="b">
        <v>0</v>
      </c>
      <c r="J1899" t="b">
        <v>0</v>
      </c>
      <c r="K1899" t="s">
        <v>41</v>
      </c>
      <c r="L1899" t="s">
        <v>60</v>
      </c>
      <c r="M1899">
        <v>75000</v>
      </c>
      <c r="N1899"/>
      <c r="O1899" t="s">
        <v>7968</v>
      </c>
      <c r="P1899" t="s">
        <v>7969</v>
      </c>
    </row>
    <row r="1900" spans="1:16" x14ac:dyDescent="0.35">
      <c r="A1900" t="s">
        <v>0</v>
      </c>
      <c r="B1900" t="s">
        <v>7970</v>
      </c>
      <c r="C1900" t="s">
        <v>19</v>
      </c>
      <c r="D1900" t="s">
        <v>4595</v>
      </c>
      <c r="E1900" t="s">
        <v>59</v>
      </c>
      <c r="F1900" t="b">
        <v>0</v>
      </c>
      <c r="G1900" t="s">
        <v>19</v>
      </c>
      <c r="H1900" s="1">
        <v>46043.961354166669</v>
      </c>
      <c r="I1900" t="b">
        <v>1</v>
      </c>
      <c r="J1900" t="b">
        <v>0</v>
      </c>
      <c r="K1900" t="s">
        <v>19</v>
      </c>
      <c r="L1900" t="s">
        <v>74</v>
      </c>
      <c r="M1900"/>
      <c r="N1900">
        <v>22.5</v>
      </c>
      <c r="O1900" t="s">
        <v>4596</v>
      </c>
      <c r="P1900" t="s">
        <v>3897</v>
      </c>
    </row>
    <row r="1901" spans="1:16" x14ac:dyDescent="0.35">
      <c r="A1901" t="s">
        <v>1</v>
      </c>
      <c r="B1901" t="s">
        <v>7971</v>
      </c>
      <c r="C1901" t="s">
        <v>112</v>
      </c>
      <c r="D1901" t="s">
        <v>6176</v>
      </c>
      <c r="E1901" t="s">
        <v>59</v>
      </c>
      <c r="F1901" t="b">
        <v>0</v>
      </c>
      <c r="G1901" t="s">
        <v>65</v>
      </c>
      <c r="H1901" s="1">
        <v>46044.001423611109</v>
      </c>
      <c r="I1901" t="b">
        <v>1</v>
      </c>
      <c r="J1901" t="b">
        <v>1</v>
      </c>
      <c r="K1901" t="s">
        <v>41</v>
      </c>
      <c r="L1901" t="s">
        <v>60</v>
      </c>
      <c r="M1901">
        <v>219000</v>
      </c>
      <c r="N1901"/>
      <c r="O1901" t="s">
        <v>4674</v>
      </c>
      <c r="P1901" t="s">
        <v>7972</v>
      </c>
    </row>
    <row r="1902" spans="1:16" x14ac:dyDescent="0.35">
      <c r="A1902" t="s">
        <v>1</v>
      </c>
      <c r="B1902" t="s">
        <v>7973</v>
      </c>
      <c r="C1902" t="s">
        <v>76</v>
      </c>
      <c r="D1902" t="s">
        <v>4630</v>
      </c>
      <c r="E1902" t="s">
        <v>88</v>
      </c>
      <c r="F1902" t="b">
        <v>1</v>
      </c>
      <c r="G1902" t="s">
        <v>65</v>
      </c>
      <c r="H1902" s="1">
        <v>46044.001423611109</v>
      </c>
      <c r="I1902" t="b">
        <v>1</v>
      </c>
      <c r="J1902" t="b">
        <v>0</v>
      </c>
      <c r="K1902" t="s">
        <v>41</v>
      </c>
      <c r="L1902" t="s">
        <v>74</v>
      </c>
      <c r="M1902"/>
      <c r="N1902">
        <v>82.5</v>
      </c>
      <c r="O1902" t="s">
        <v>7261</v>
      </c>
      <c r="P1902" t="s">
        <v>7974</v>
      </c>
    </row>
    <row r="1903" spans="1:16" x14ac:dyDescent="0.35">
      <c r="A1903" t="s">
        <v>5</v>
      </c>
      <c r="B1903" t="s">
        <v>7975</v>
      </c>
      <c r="C1903" t="s">
        <v>1506</v>
      </c>
      <c r="D1903" t="s">
        <v>3173</v>
      </c>
      <c r="E1903" t="s">
        <v>72</v>
      </c>
      <c r="F1903" t="b">
        <v>0</v>
      </c>
      <c r="G1903" t="s">
        <v>73</v>
      </c>
      <c r="H1903" s="1">
        <v>46044.002083333333</v>
      </c>
      <c r="I1903" t="b">
        <v>0</v>
      </c>
      <c r="J1903" t="b">
        <v>1</v>
      </c>
      <c r="K1903" t="s">
        <v>41</v>
      </c>
      <c r="L1903" t="s">
        <v>60</v>
      </c>
      <c r="M1903">
        <v>88000</v>
      </c>
      <c r="N1903"/>
      <c r="O1903" t="s">
        <v>95</v>
      </c>
      <c r="P1903" t="s">
        <v>7556</v>
      </c>
    </row>
    <row r="1904" spans="1:16" x14ac:dyDescent="0.35">
      <c r="A1904" t="s">
        <v>3</v>
      </c>
      <c r="B1904" t="s">
        <v>4954</v>
      </c>
      <c r="C1904" t="s">
        <v>162</v>
      </c>
      <c r="D1904" t="s">
        <v>4526</v>
      </c>
      <c r="E1904" t="s">
        <v>59</v>
      </c>
      <c r="F1904" t="b">
        <v>0</v>
      </c>
      <c r="G1904" t="s">
        <v>73</v>
      </c>
      <c r="H1904" s="1">
        <v>46044.042071759257</v>
      </c>
      <c r="I1904" t="b">
        <v>0</v>
      </c>
      <c r="J1904" t="b">
        <v>1</v>
      </c>
      <c r="K1904" t="s">
        <v>41</v>
      </c>
      <c r="L1904" t="s">
        <v>60</v>
      </c>
      <c r="M1904">
        <v>144875</v>
      </c>
      <c r="N1904"/>
      <c r="O1904" t="s">
        <v>4548</v>
      </c>
      <c r="P1904" t="s">
        <v>7976</v>
      </c>
    </row>
    <row r="1905" spans="1:16" x14ac:dyDescent="0.35">
      <c r="A1905" t="s">
        <v>5</v>
      </c>
      <c r="B1905" t="s">
        <v>7977</v>
      </c>
      <c r="C1905" t="s">
        <v>112</v>
      </c>
      <c r="D1905" t="s">
        <v>4346</v>
      </c>
      <c r="E1905" t="s">
        <v>59</v>
      </c>
      <c r="F1905" t="b">
        <v>0</v>
      </c>
      <c r="G1905" t="s">
        <v>65</v>
      </c>
      <c r="H1905" s="1">
        <v>46044.042986111112</v>
      </c>
      <c r="I1905" t="b">
        <v>0</v>
      </c>
      <c r="J1905" t="b">
        <v>1</v>
      </c>
      <c r="K1905" t="s">
        <v>41</v>
      </c>
      <c r="L1905" t="s">
        <v>60</v>
      </c>
      <c r="M1905">
        <v>131100</v>
      </c>
      <c r="N1905"/>
      <c r="O1905" t="s">
        <v>7978</v>
      </c>
      <c r="P1905" t="s">
        <v>7979</v>
      </c>
    </row>
    <row r="1906" spans="1:16" x14ac:dyDescent="0.35">
      <c r="A1906" t="s">
        <v>0</v>
      </c>
      <c r="B1906" t="s">
        <v>7980</v>
      </c>
      <c r="C1906" t="s">
        <v>315</v>
      </c>
      <c r="D1906" t="s">
        <v>2360</v>
      </c>
      <c r="E1906" t="s">
        <v>59</v>
      </c>
      <c r="F1906" t="b">
        <v>0</v>
      </c>
      <c r="G1906" t="s">
        <v>65</v>
      </c>
      <c r="H1906" s="1">
        <v>46044.125092592592</v>
      </c>
      <c r="I1906" t="b">
        <v>0</v>
      </c>
      <c r="J1906" t="b">
        <v>0</v>
      </c>
      <c r="K1906" t="s">
        <v>41</v>
      </c>
      <c r="L1906" t="s">
        <v>74</v>
      </c>
      <c r="M1906"/>
      <c r="N1906">
        <v>31.93</v>
      </c>
      <c r="O1906" t="s">
        <v>7981</v>
      </c>
      <c r="P1906" t="s">
        <v>6792</v>
      </c>
    </row>
    <row r="1907" spans="1:16" x14ac:dyDescent="0.35">
      <c r="A1907" t="s">
        <v>0</v>
      </c>
      <c r="B1907" t="s">
        <v>7982</v>
      </c>
      <c r="C1907" t="s">
        <v>458</v>
      </c>
      <c r="D1907" t="s">
        <v>4526</v>
      </c>
      <c r="E1907" t="s">
        <v>59</v>
      </c>
      <c r="F1907" t="b">
        <v>0</v>
      </c>
      <c r="G1907" t="s">
        <v>65</v>
      </c>
      <c r="H1907" s="1">
        <v>46044.291759259257</v>
      </c>
      <c r="I1907" t="b">
        <v>0</v>
      </c>
      <c r="J1907" t="b">
        <v>0</v>
      </c>
      <c r="K1907" t="s">
        <v>41</v>
      </c>
      <c r="L1907" t="s">
        <v>74</v>
      </c>
      <c r="M1907"/>
      <c r="N1907">
        <v>55</v>
      </c>
      <c r="O1907" t="s">
        <v>4743</v>
      </c>
      <c r="P1907" t="s">
        <v>1929</v>
      </c>
    </row>
    <row r="1908" spans="1:16" x14ac:dyDescent="0.35">
      <c r="A1908" t="s">
        <v>0</v>
      </c>
      <c r="B1908" t="s">
        <v>7980</v>
      </c>
      <c r="C1908" t="s">
        <v>315</v>
      </c>
      <c r="D1908" t="s">
        <v>4346</v>
      </c>
      <c r="E1908" t="s">
        <v>59</v>
      </c>
      <c r="F1908" t="b">
        <v>0</v>
      </c>
      <c r="G1908" t="s">
        <v>65</v>
      </c>
      <c r="H1908" s="1">
        <v>46044.291759259257</v>
      </c>
      <c r="I1908" t="b">
        <v>0</v>
      </c>
      <c r="J1908" t="b">
        <v>0</v>
      </c>
      <c r="K1908" t="s">
        <v>41</v>
      </c>
      <c r="L1908" t="s">
        <v>74</v>
      </c>
      <c r="M1908"/>
      <c r="N1908">
        <v>31.93</v>
      </c>
      <c r="O1908" t="s">
        <v>7983</v>
      </c>
      <c r="P1908" t="s">
        <v>6792</v>
      </c>
    </row>
    <row r="1909" spans="1:16" x14ac:dyDescent="0.35">
      <c r="A1909" t="s">
        <v>0</v>
      </c>
      <c r="B1909" t="s">
        <v>7984</v>
      </c>
      <c r="C1909" t="s">
        <v>190</v>
      </c>
      <c r="D1909" t="s">
        <v>4526</v>
      </c>
      <c r="E1909" t="s">
        <v>59</v>
      </c>
      <c r="F1909" t="b">
        <v>0</v>
      </c>
      <c r="G1909" t="s">
        <v>73</v>
      </c>
      <c r="H1909" s="1">
        <v>46044.292037037027</v>
      </c>
      <c r="I1909" t="b">
        <v>0</v>
      </c>
      <c r="J1909" t="b">
        <v>1</v>
      </c>
      <c r="K1909" t="s">
        <v>41</v>
      </c>
      <c r="L1909" t="s">
        <v>60</v>
      </c>
      <c r="M1909">
        <v>54000</v>
      </c>
      <c r="N1909"/>
      <c r="O1909" t="s">
        <v>4743</v>
      </c>
      <c r="P1909" t="s">
        <v>4154</v>
      </c>
    </row>
    <row r="1910" spans="1:16" x14ac:dyDescent="0.35">
      <c r="A1910" t="s">
        <v>2</v>
      </c>
      <c r="B1910" t="s">
        <v>7985</v>
      </c>
      <c r="C1910" t="s">
        <v>172</v>
      </c>
      <c r="D1910" t="s">
        <v>4346</v>
      </c>
      <c r="E1910" t="s">
        <v>59</v>
      </c>
      <c r="F1910" t="b">
        <v>0</v>
      </c>
      <c r="G1910" t="s">
        <v>68</v>
      </c>
      <c r="H1910" s="1">
        <v>46044.303981481477</v>
      </c>
      <c r="I1910" t="b">
        <v>0</v>
      </c>
      <c r="J1910" t="b">
        <v>1</v>
      </c>
      <c r="K1910" t="s">
        <v>41</v>
      </c>
      <c r="L1910" t="s">
        <v>60</v>
      </c>
      <c r="M1910">
        <v>120000</v>
      </c>
      <c r="N1910"/>
      <c r="O1910" t="s">
        <v>2617</v>
      </c>
      <c r="P1910" t="s">
        <v>7986</v>
      </c>
    </row>
    <row r="1911" spans="1:16" x14ac:dyDescent="0.35">
      <c r="A1911" t="s">
        <v>0</v>
      </c>
      <c r="B1911" t="s">
        <v>0</v>
      </c>
      <c r="C1911" t="s">
        <v>7987</v>
      </c>
      <c r="D1911" t="s">
        <v>4526</v>
      </c>
      <c r="E1911" t="s">
        <v>59</v>
      </c>
      <c r="F1911" t="b">
        <v>0</v>
      </c>
      <c r="G1911" t="s">
        <v>63</v>
      </c>
      <c r="H1911" s="1">
        <v>46044.312974537039</v>
      </c>
      <c r="I1911" t="b">
        <v>0</v>
      </c>
      <c r="J1911" t="b">
        <v>1</v>
      </c>
      <c r="K1911" t="s">
        <v>41</v>
      </c>
      <c r="L1911" t="s">
        <v>60</v>
      </c>
      <c r="M1911">
        <v>127500</v>
      </c>
      <c r="N1911"/>
      <c r="O1911" t="s">
        <v>4743</v>
      </c>
      <c r="P1911" t="s">
        <v>7988</v>
      </c>
    </row>
    <row r="1912" spans="1:16" x14ac:dyDescent="0.35">
      <c r="A1912" t="s">
        <v>0</v>
      </c>
      <c r="B1912" t="s">
        <v>7989</v>
      </c>
      <c r="C1912" t="s">
        <v>76</v>
      </c>
      <c r="D1912" t="s">
        <v>584</v>
      </c>
      <c r="E1912" t="s">
        <v>72</v>
      </c>
      <c r="F1912" t="b">
        <v>1</v>
      </c>
      <c r="G1912" t="s">
        <v>19</v>
      </c>
      <c r="H1912" s="1">
        <v>46044.389421296299</v>
      </c>
      <c r="I1912" t="b">
        <v>0</v>
      </c>
      <c r="J1912" t="b">
        <v>0</v>
      </c>
      <c r="K1912" t="s">
        <v>19</v>
      </c>
      <c r="L1912" t="s">
        <v>74</v>
      </c>
      <c r="M1912"/>
      <c r="N1912">
        <v>15</v>
      </c>
      <c r="O1912" t="s">
        <v>1640</v>
      </c>
      <c r="P1912" t="s">
        <v>4661</v>
      </c>
    </row>
    <row r="1913" spans="1:16" x14ac:dyDescent="0.35">
      <c r="A1913" t="s">
        <v>9</v>
      </c>
      <c r="B1913" t="s">
        <v>7990</v>
      </c>
      <c r="C1913" t="s">
        <v>76</v>
      </c>
      <c r="D1913" t="s">
        <v>4526</v>
      </c>
      <c r="E1913" t="s">
        <v>59</v>
      </c>
      <c r="F1913" t="b">
        <v>1</v>
      </c>
      <c r="G1913" t="s">
        <v>19</v>
      </c>
      <c r="H1913" s="1">
        <v>46044.389675925922</v>
      </c>
      <c r="I1913" t="b">
        <v>0</v>
      </c>
      <c r="J1913" t="b">
        <v>0</v>
      </c>
      <c r="K1913" t="s">
        <v>19</v>
      </c>
      <c r="L1913" t="s">
        <v>60</v>
      </c>
      <c r="M1913">
        <v>950000</v>
      </c>
      <c r="N1913"/>
      <c r="O1913" t="s">
        <v>7991</v>
      </c>
      <c r="P1913" t="s">
        <v>7992</v>
      </c>
    </row>
    <row r="1914" spans="1:16" x14ac:dyDescent="0.35">
      <c r="A1914" t="s">
        <v>1</v>
      </c>
      <c r="B1914" t="s">
        <v>658</v>
      </c>
      <c r="C1914" t="s">
        <v>1903</v>
      </c>
      <c r="D1914" t="s">
        <v>2360</v>
      </c>
      <c r="E1914" t="s">
        <v>59</v>
      </c>
      <c r="F1914" t="b">
        <v>0</v>
      </c>
      <c r="G1914" t="s">
        <v>77</v>
      </c>
      <c r="H1914" s="1">
        <v>46044.429594907408</v>
      </c>
      <c r="I1914" t="b">
        <v>1</v>
      </c>
      <c r="J1914" t="b">
        <v>1</v>
      </c>
      <c r="K1914" t="s">
        <v>41</v>
      </c>
      <c r="L1914" t="s">
        <v>60</v>
      </c>
      <c r="M1914">
        <v>105000</v>
      </c>
      <c r="N1914"/>
      <c r="O1914" t="s">
        <v>5735</v>
      </c>
      <c r="P1914" t="s">
        <v>7783</v>
      </c>
    </row>
    <row r="1915" spans="1:16" x14ac:dyDescent="0.35">
      <c r="A1915" t="s">
        <v>4</v>
      </c>
      <c r="B1915" t="s">
        <v>7993</v>
      </c>
      <c r="C1915" t="s">
        <v>422</v>
      </c>
      <c r="D1915" t="s">
        <v>2360</v>
      </c>
      <c r="E1915" t="s">
        <v>59</v>
      </c>
      <c r="F1915" t="b">
        <v>0</v>
      </c>
      <c r="G1915" t="s">
        <v>89</v>
      </c>
      <c r="H1915" s="1">
        <v>46044.430393518523</v>
      </c>
      <c r="I1915" t="b">
        <v>1</v>
      </c>
      <c r="J1915" t="b">
        <v>1</v>
      </c>
      <c r="K1915" t="s">
        <v>41</v>
      </c>
      <c r="L1915" t="s">
        <v>60</v>
      </c>
      <c r="M1915">
        <v>105000</v>
      </c>
      <c r="N1915"/>
      <c r="O1915" t="s">
        <v>5735</v>
      </c>
      <c r="P1915" t="s">
        <v>7994</v>
      </c>
    </row>
    <row r="1916" spans="1:16" x14ac:dyDescent="0.35">
      <c r="A1916" t="s">
        <v>1</v>
      </c>
      <c r="B1916" t="s">
        <v>7995</v>
      </c>
      <c r="C1916" t="s">
        <v>76</v>
      </c>
      <c r="D1916" t="s">
        <v>141</v>
      </c>
      <c r="E1916" t="s">
        <v>88</v>
      </c>
      <c r="F1916" t="b">
        <v>1</v>
      </c>
      <c r="G1916" t="s">
        <v>77</v>
      </c>
      <c r="H1916" s="1">
        <v>46044.513009259259</v>
      </c>
      <c r="I1916" t="b">
        <v>1</v>
      </c>
      <c r="J1916" t="b">
        <v>0</v>
      </c>
      <c r="K1916" t="s">
        <v>41</v>
      </c>
      <c r="L1916" t="s">
        <v>74</v>
      </c>
      <c r="M1916"/>
      <c r="N1916">
        <v>30</v>
      </c>
      <c r="O1916" t="s">
        <v>141</v>
      </c>
      <c r="P1916" t="s">
        <v>216</v>
      </c>
    </row>
    <row r="1917" spans="1:16" x14ac:dyDescent="0.35">
      <c r="A1917" t="s">
        <v>0</v>
      </c>
      <c r="B1917" t="s">
        <v>7996</v>
      </c>
      <c r="C1917" t="s">
        <v>40</v>
      </c>
      <c r="D1917" t="s">
        <v>4526</v>
      </c>
      <c r="E1917" t="s">
        <v>59</v>
      </c>
      <c r="F1917" t="b">
        <v>0</v>
      </c>
      <c r="G1917" t="s">
        <v>40</v>
      </c>
      <c r="H1917" s="1">
        <v>46044.516412037039</v>
      </c>
      <c r="I1917" t="b">
        <v>0</v>
      </c>
      <c r="J1917" t="b">
        <v>0</v>
      </c>
      <c r="K1917" t="s">
        <v>40</v>
      </c>
      <c r="L1917" t="s">
        <v>60</v>
      </c>
      <c r="M1917">
        <v>27500</v>
      </c>
      <c r="N1917"/>
      <c r="O1917" t="s">
        <v>7997</v>
      </c>
      <c r="P1917" t="s">
        <v>673</v>
      </c>
    </row>
    <row r="1918" spans="1:16" x14ac:dyDescent="0.35">
      <c r="A1918" t="s">
        <v>1</v>
      </c>
      <c r="B1918" t="s">
        <v>7998</v>
      </c>
      <c r="C1918" t="s">
        <v>13</v>
      </c>
      <c r="D1918" t="s">
        <v>4637</v>
      </c>
      <c r="F1918" t="b">
        <v>0</v>
      </c>
      <c r="G1918" t="s">
        <v>13</v>
      </c>
      <c r="H1918" s="1">
        <v>46044.517847222232</v>
      </c>
      <c r="I1918" t="b">
        <v>1</v>
      </c>
      <c r="J1918" t="b">
        <v>0</v>
      </c>
      <c r="K1918" t="s">
        <v>13</v>
      </c>
      <c r="L1918" t="s">
        <v>74</v>
      </c>
      <c r="M1918"/>
      <c r="N1918">
        <v>30</v>
      </c>
      <c r="O1918" t="s">
        <v>4596</v>
      </c>
      <c r="P1918" t="s">
        <v>2726</v>
      </c>
    </row>
    <row r="1919" spans="1:16" x14ac:dyDescent="0.35">
      <c r="A1919" t="s">
        <v>3</v>
      </c>
      <c r="B1919" t="s">
        <v>286</v>
      </c>
      <c r="C1919" t="s">
        <v>7999</v>
      </c>
      <c r="D1919" t="s">
        <v>4526</v>
      </c>
      <c r="E1919" t="s">
        <v>59</v>
      </c>
      <c r="F1919" t="b">
        <v>0</v>
      </c>
      <c r="G1919" t="s">
        <v>65</v>
      </c>
      <c r="H1919" s="1">
        <v>46044.541828703703</v>
      </c>
      <c r="I1919" t="b">
        <v>1</v>
      </c>
      <c r="J1919" t="b">
        <v>0</v>
      </c>
      <c r="K1919" t="s">
        <v>41</v>
      </c>
      <c r="L1919" t="s">
        <v>60</v>
      </c>
      <c r="M1919">
        <v>120000</v>
      </c>
      <c r="N1919"/>
      <c r="O1919" t="s">
        <v>5551</v>
      </c>
      <c r="P1919" t="s">
        <v>8000</v>
      </c>
    </row>
    <row r="1920" spans="1:16" x14ac:dyDescent="0.35">
      <c r="A1920" t="s">
        <v>0</v>
      </c>
      <c r="B1920" t="s">
        <v>8001</v>
      </c>
      <c r="C1920" t="s">
        <v>172</v>
      </c>
      <c r="D1920" t="s">
        <v>2360</v>
      </c>
      <c r="E1920" t="s">
        <v>59</v>
      </c>
      <c r="F1920" t="b">
        <v>0</v>
      </c>
      <c r="G1920" t="s">
        <v>68</v>
      </c>
      <c r="H1920" s="1">
        <v>46044.542245370372</v>
      </c>
      <c r="I1920" t="b">
        <v>0</v>
      </c>
      <c r="J1920" t="b">
        <v>0</v>
      </c>
      <c r="K1920" t="s">
        <v>41</v>
      </c>
      <c r="L1920" t="s">
        <v>60</v>
      </c>
      <c r="M1920">
        <v>162500</v>
      </c>
      <c r="N1920"/>
      <c r="O1920" t="s">
        <v>8002</v>
      </c>
      <c r="P1920" t="s">
        <v>3749</v>
      </c>
    </row>
    <row r="1921" spans="1:16" x14ac:dyDescent="0.35">
      <c r="A1921" t="s">
        <v>1</v>
      </c>
      <c r="B1921" t="s">
        <v>1</v>
      </c>
      <c r="C1921" t="s">
        <v>4125</v>
      </c>
      <c r="D1921" t="s">
        <v>2360</v>
      </c>
      <c r="E1921" t="s">
        <v>59</v>
      </c>
      <c r="F1921" t="b">
        <v>0</v>
      </c>
      <c r="G1921" t="s">
        <v>68</v>
      </c>
      <c r="H1921" s="1">
        <v>46044.555011574077</v>
      </c>
      <c r="I1921" t="b">
        <v>0</v>
      </c>
      <c r="J1921" t="b">
        <v>1</v>
      </c>
      <c r="K1921" t="s">
        <v>41</v>
      </c>
      <c r="L1921" t="s">
        <v>60</v>
      </c>
      <c r="M1921">
        <v>210000</v>
      </c>
      <c r="N1921"/>
      <c r="O1921" t="s">
        <v>8003</v>
      </c>
      <c r="P1921" t="s">
        <v>8004</v>
      </c>
    </row>
    <row r="1922" spans="1:16" x14ac:dyDescent="0.35">
      <c r="A1922" t="s">
        <v>5</v>
      </c>
      <c r="B1922" t="s">
        <v>5</v>
      </c>
      <c r="C1922" t="s">
        <v>4290</v>
      </c>
      <c r="D1922" t="s">
        <v>2360</v>
      </c>
      <c r="E1922" t="s">
        <v>59</v>
      </c>
      <c r="F1922" t="b">
        <v>0</v>
      </c>
      <c r="G1922" t="s">
        <v>89</v>
      </c>
      <c r="H1922" s="1">
        <v>46044.555289351847</v>
      </c>
      <c r="I1922" t="b">
        <v>0</v>
      </c>
      <c r="J1922" t="b">
        <v>1</v>
      </c>
      <c r="K1922" t="s">
        <v>41</v>
      </c>
      <c r="L1922" t="s">
        <v>60</v>
      </c>
      <c r="M1922">
        <v>110000</v>
      </c>
      <c r="N1922"/>
      <c r="O1922" t="s">
        <v>8005</v>
      </c>
      <c r="P1922" t="s">
        <v>8006</v>
      </c>
    </row>
    <row r="1923" spans="1:16" x14ac:dyDescent="0.35">
      <c r="A1923" t="s">
        <v>7</v>
      </c>
      <c r="B1923" t="s">
        <v>8007</v>
      </c>
      <c r="C1923" t="s">
        <v>76</v>
      </c>
      <c r="D1923" t="s">
        <v>4622</v>
      </c>
      <c r="E1923" t="s">
        <v>59</v>
      </c>
      <c r="F1923" t="b">
        <v>1</v>
      </c>
      <c r="G1923" t="s">
        <v>31</v>
      </c>
      <c r="H1923" s="1">
        <v>46044.556423611109</v>
      </c>
      <c r="I1923" t="b">
        <v>0</v>
      </c>
      <c r="J1923" t="b">
        <v>0</v>
      </c>
      <c r="K1923" t="s">
        <v>31</v>
      </c>
      <c r="L1923" t="s">
        <v>60</v>
      </c>
      <c r="M1923">
        <v>25800</v>
      </c>
      <c r="N1923"/>
      <c r="O1923" t="s">
        <v>8008</v>
      </c>
    </row>
    <row r="1924" spans="1:16" x14ac:dyDescent="0.35">
      <c r="A1924" t="s">
        <v>3</v>
      </c>
      <c r="B1924" t="s">
        <v>6178</v>
      </c>
      <c r="C1924" t="s">
        <v>1023</v>
      </c>
      <c r="D1924" t="s">
        <v>2360</v>
      </c>
      <c r="E1924" t="s">
        <v>59</v>
      </c>
      <c r="F1924" t="b">
        <v>0</v>
      </c>
      <c r="G1924" t="s">
        <v>63</v>
      </c>
      <c r="H1924" s="1">
        <v>46044.562997685192</v>
      </c>
      <c r="I1924" t="b">
        <v>0</v>
      </c>
      <c r="J1924" t="b">
        <v>1</v>
      </c>
      <c r="K1924" t="s">
        <v>41</v>
      </c>
      <c r="L1924" t="s">
        <v>60</v>
      </c>
      <c r="M1924">
        <v>59403</v>
      </c>
      <c r="N1924"/>
      <c r="O1924" t="s">
        <v>7832</v>
      </c>
    </row>
    <row r="1925" spans="1:16" x14ac:dyDescent="0.35">
      <c r="A1925" t="s">
        <v>1</v>
      </c>
      <c r="B1925" t="s">
        <v>8009</v>
      </c>
      <c r="C1925" t="s">
        <v>76</v>
      </c>
      <c r="D1925" t="s">
        <v>141</v>
      </c>
      <c r="E1925" t="s">
        <v>88</v>
      </c>
      <c r="F1925" t="b">
        <v>1</v>
      </c>
      <c r="G1925" t="s">
        <v>73</v>
      </c>
      <c r="H1925" s="1">
        <v>46044.596458333333</v>
      </c>
      <c r="I1925" t="b">
        <v>1</v>
      </c>
      <c r="J1925" t="b">
        <v>0</v>
      </c>
      <c r="K1925" t="s">
        <v>41</v>
      </c>
      <c r="L1925" t="s">
        <v>74</v>
      </c>
      <c r="M1925"/>
      <c r="N1925">
        <v>30</v>
      </c>
      <c r="O1925" t="s">
        <v>141</v>
      </c>
    </row>
    <row r="1926" spans="1:16" x14ac:dyDescent="0.35">
      <c r="A1926" t="s">
        <v>2</v>
      </c>
      <c r="B1926" t="s">
        <v>8010</v>
      </c>
      <c r="C1926" t="s">
        <v>76</v>
      </c>
      <c r="D1926" t="s">
        <v>584</v>
      </c>
      <c r="E1926" t="s">
        <v>72</v>
      </c>
      <c r="F1926" t="b">
        <v>1</v>
      </c>
      <c r="G1926" t="s">
        <v>19</v>
      </c>
      <c r="H1926" s="1">
        <v>46044.59783564815</v>
      </c>
      <c r="I1926" t="b">
        <v>0</v>
      </c>
      <c r="J1926" t="b">
        <v>0</v>
      </c>
      <c r="K1926" t="s">
        <v>19</v>
      </c>
      <c r="L1926" t="s">
        <v>74</v>
      </c>
      <c r="M1926"/>
      <c r="N1926">
        <v>15</v>
      </c>
      <c r="O1926" t="s">
        <v>1306</v>
      </c>
      <c r="P1926" t="s">
        <v>8011</v>
      </c>
    </row>
    <row r="1927" spans="1:16" x14ac:dyDescent="0.35">
      <c r="A1927" t="s">
        <v>1</v>
      </c>
      <c r="B1927" t="s">
        <v>8012</v>
      </c>
      <c r="C1927" t="s">
        <v>2408</v>
      </c>
      <c r="D1927" t="s">
        <v>4526</v>
      </c>
      <c r="E1927" t="s">
        <v>59</v>
      </c>
      <c r="F1927" t="b">
        <v>0</v>
      </c>
      <c r="G1927" t="s">
        <v>13</v>
      </c>
      <c r="H1927" s="1">
        <v>46044.601157407407</v>
      </c>
      <c r="I1927" t="b">
        <v>0</v>
      </c>
      <c r="J1927" t="b">
        <v>0</v>
      </c>
      <c r="K1927" t="s">
        <v>13</v>
      </c>
      <c r="L1927" t="s">
        <v>60</v>
      </c>
      <c r="M1927">
        <v>125000</v>
      </c>
      <c r="N1927"/>
      <c r="O1927" t="s">
        <v>1876</v>
      </c>
      <c r="P1927" t="s">
        <v>8013</v>
      </c>
    </row>
    <row r="1928" spans="1:16" x14ac:dyDescent="0.35">
      <c r="A1928" t="s">
        <v>1</v>
      </c>
      <c r="B1928" t="s">
        <v>8014</v>
      </c>
      <c r="C1928" t="s">
        <v>13</v>
      </c>
      <c r="D1928" t="s">
        <v>4637</v>
      </c>
      <c r="F1928" t="b">
        <v>0</v>
      </c>
      <c r="G1928" t="s">
        <v>13</v>
      </c>
      <c r="H1928" s="1">
        <v>46044.60119212963</v>
      </c>
      <c r="I1928" t="b">
        <v>1</v>
      </c>
      <c r="J1928" t="b">
        <v>0</v>
      </c>
      <c r="K1928" t="s">
        <v>13</v>
      </c>
      <c r="L1928" t="s">
        <v>74</v>
      </c>
      <c r="M1928"/>
      <c r="N1928">
        <v>30</v>
      </c>
      <c r="O1928" t="s">
        <v>4596</v>
      </c>
      <c r="P1928" t="s">
        <v>8015</v>
      </c>
    </row>
    <row r="1929" spans="1:16" x14ac:dyDescent="0.35">
      <c r="A1929" t="s">
        <v>0</v>
      </c>
      <c r="B1929" t="s">
        <v>262</v>
      </c>
      <c r="C1929" t="s">
        <v>1162</v>
      </c>
      <c r="D1929" t="s">
        <v>4526</v>
      </c>
      <c r="E1929" t="s">
        <v>88</v>
      </c>
      <c r="F1929" t="b">
        <v>0</v>
      </c>
      <c r="G1929" t="s">
        <v>65</v>
      </c>
      <c r="H1929" s="1">
        <v>46044.625196759262</v>
      </c>
      <c r="I1929" t="b">
        <v>1</v>
      </c>
      <c r="J1929" t="b">
        <v>0</v>
      </c>
      <c r="K1929" t="s">
        <v>41</v>
      </c>
      <c r="L1929" t="s">
        <v>74</v>
      </c>
      <c r="M1929"/>
      <c r="N1929">
        <v>66</v>
      </c>
      <c r="O1929" t="s">
        <v>8016</v>
      </c>
      <c r="P1929" t="s">
        <v>8017</v>
      </c>
    </row>
    <row r="1930" spans="1:16" x14ac:dyDescent="0.35">
      <c r="A1930" t="s">
        <v>3</v>
      </c>
      <c r="B1930" t="s">
        <v>8018</v>
      </c>
      <c r="C1930" t="s">
        <v>1567</v>
      </c>
      <c r="D1930" t="s">
        <v>4526</v>
      </c>
      <c r="E1930" t="s">
        <v>88</v>
      </c>
      <c r="F1930" t="b">
        <v>0</v>
      </c>
      <c r="G1930" t="s">
        <v>65</v>
      </c>
      <c r="H1930" s="1">
        <v>46044.625254629631</v>
      </c>
      <c r="I1930" t="b">
        <v>1</v>
      </c>
      <c r="J1930" t="b">
        <v>1</v>
      </c>
      <c r="K1930" t="s">
        <v>41</v>
      </c>
      <c r="L1930" t="s">
        <v>74</v>
      </c>
      <c r="M1930"/>
      <c r="N1930">
        <v>54.5</v>
      </c>
      <c r="O1930" t="s">
        <v>1728</v>
      </c>
      <c r="P1930" t="s">
        <v>8019</v>
      </c>
    </row>
    <row r="1931" spans="1:16" x14ac:dyDescent="0.35">
      <c r="A1931" t="s">
        <v>4</v>
      </c>
      <c r="B1931" t="s">
        <v>6891</v>
      </c>
      <c r="C1931" t="s">
        <v>165</v>
      </c>
      <c r="D1931" t="s">
        <v>4526</v>
      </c>
      <c r="E1931" t="s">
        <v>59</v>
      </c>
      <c r="F1931" t="b">
        <v>0</v>
      </c>
      <c r="G1931" t="s">
        <v>73</v>
      </c>
      <c r="H1931" s="1">
        <v>46044.625428240739</v>
      </c>
      <c r="I1931" t="b">
        <v>0</v>
      </c>
      <c r="J1931" t="b">
        <v>1</v>
      </c>
      <c r="K1931" t="s">
        <v>41</v>
      </c>
      <c r="L1931" t="s">
        <v>60</v>
      </c>
      <c r="M1931">
        <v>136505</v>
      </c>
      <c r="N1931"/>
      <c r="O1931" t="s">
        <v>6889</v>
      </c>
      <c r="P1931" t="s">
        <v>6892</v>
      </c>
    </row>
    <row r="1932" spans="1:16" x14ac:dyDescent="0.35">
      <c r="A1932" t="s">
        <v>0</v>
      </c>
      <c r="B1932" t="s">
        <v>883</v>
      </c>
      <c r="C1932" t="s">
        <v>121</v>
      </c>
      <c r="D1932" t="s">
        <v>8020</v>
      </c>
      <c r="E1932" t="s">
        <v>836</v>
      </c>
      <c r="F1932" t="b">
        <v>0</v>
      </c>
      <c r="G1932" t="s">
        <v>68</v>
      </c>
      <c r="H1932" s="1">
        <v>46044.625486111108</v>
      </c>
      <c r="I1932" t="b">
        <v>0</v>
      </c>
      <c r="J1932" t="b">
        <v>0</v>
      </c>
      <c r="K1932" t="s">
        <v>41</v>
      </c>
      <c r="L1932" t="s">
        <v>74</v>
      </c>
      <c r="M1932"/>
      <c r="N1932">
        <v>20</v>
      </c>
      <c r="O1932" t="s">
        <v>8020</v>
      </c>
      <c r="P1932" t="s">
        <v>997</v>
      </c>
    </row>
    <row r="1933" spans="1:16" x14ac:dyDescent="0.35">
      <c r="A1933" t="s">
        <v>2</v>
      </c>
      <c r="B1933" t="s">
        <v>779</v>
      </c>
      <c r="C1933" t="s">
        <v>121</v>
      </c>
      <c r="D1933" t="s">
        <v>8020</v>
      </c>
      <c r="E1933" t="s">
        <v>836</v>
      </c>
      <c r="F1933" t="b">
        <v>0</v>
      </c>
      <c r="G1933" t="s">
        <v>68</v>
      </c>
      <c r="H1933" s="1">
        <v>46044.637314814812</v>
      </c>
      <c r="I1933" t="b">
        <v>0</v>
      </c>
      <c r="J1933" t="b">
        <v>0</v>
      </c>
      <c r="K1933" t="s">
        <v>41</v>
      </c>
      <c r="L1933" t="s">
        <v>74</v>
      </c>
      <c r="M1933"/>
      <c r="N1933">
        <v>20</v>
      </c>
      <c r="O1933" t="s">
        <v>8020</v>
      </c>
      <c r="P1933" t="s">
        <v>7456</v>
      </c>
    </row>
    <row r="1934" spans="1:16" x14ac:dyDescent="0.35">
      <c r="A1934" t="s">
        <v>3</v>
      </c>
      <c r="B1934" t="s">
        <v>8021</v>
      </c>
      <c r="C1934" t="s">
        <v>8022</v>
      </c>
      <c r="D1934" t="s">
        <v>4346</v>
      </c>
      <c r="E1934" t="s">
        <v>59</v>
      </c>
      <c r="F1934" t="b">
        <v>0</v>
      </c>
      <c r="G1934" t="s">
        <v>34</v>
      </c>
      <c r="H1934" s="1">
        <v>46044.639166666668</v>
      </c>
      <c r="I1934" t="b">
        <v>0</v>
      </c>
      <c r="J1934" t="b">
        <v>0</v>
      </c>
      <c r="K1934" t="s">
        <v>34</v>
      </c>
      <c r="L1934" t="s">
        <v>60</v>
      </c>
      <c r="M1934">
        <v>976197</v>
      </c>
      <c r="N1934"/>
      <c r="O1934" t="s">
        <v>8023</v>
      </c>
      <c r="P1934" t="s">
        <v>622</v>
      </c>
    </row>
    <row r="1935" spans="1:16" x14ac:dyDescent="0.35">
      <c r="A1935" t="s">
        <v>3</v>
      </c>
      <c r="B1935" t="s">
        <v>8024</v>
      </c>
      <c r="C1935" t="s">
        <v>76</v>
      </c>
      <c r="D1935" t="s">
        <v>4622</v>
      </c>
      <c r="E1935" t="s">
        <v>59</v>
      </c>
      <c r="F1935" t="b">
        <v>1</v>
      </c>
      <c r="G1935" t="s">
        <v>13</v>
      </c>
      <c r="H1935" s="1">
        <v>46044.642638888887</v>
      </c>
      <c r="I1935" t="b">
        <v>0</v>
      </c>
      <c r="J1935" t="b">
        <v>0</v>
      </c>
      <c r="K1935" t="s">
        <v>13</v>
      </c>
      <c r="L1935" t="s">
        <v>60</v>
      </c>
      <c r="M1935">
        <v>147000</v>
      </c>
      <c r="N1935"/>
      <c r="O1935" t="s">
        <v>4570</v>
      </c>
      <c r="P1935" t="s">
        <v>2671</v>
      </c>
    </row>
    <row r="1936" spans="1:16" x14ac:dyDescent="0.35">
      <c r="A1936" t="s">
        <v>0</v>
      </c>
      <c r="B1936" t="s">
        <v>8025</v>
      </c>
      <c r="C1936" t="s">
        <v>913</v>
      </c>
      <c r="D1936" t="s">
        <v>4346</v>
      </c>
      <c r="E1936" t="s">
        <v>59</v>
      </c>
      <c r="F1936" t="b">
        <v>0</v>
      </c>
      <c r="G1936" t="s">
        <v>20</v>
      </c>
      <c r="H1936" s="1">
        <v>46044.646053240736</v>
      </c>
      <c r="I1936" t="b">
        <v>0</v>
      </c>
      <c r="J1936" t="b">
        <v>0</v>
      </c>
      <c r="K1936" t="s">
        <v>20</v>
      </c>
      <c r="L1936" t="s">
        <v>60</v>
      </c>
      <c r="M1936">
        <v>52500</v>
      </c>
      <c r="N1936"/>
      <c r="O1936" t="s">
        <v>8026</v>
      </c>
      <c r="P1936" t="s">
        <v>8027</v>
      </c>
    </row>
    <row r="1937" spans="1:16" x14ac:dyDescent="0.35">
      <c r="A1937" t="s">
        <v>8</v>
      </c>
      <c r="B1937" t="s">
        <v>8028</v>
      </c>
      <c r="C1937" t="s">
        <v>913</v>
      </c>
      <c r="D1937" t="s">
        <v>4526</v>
      </c>
      <c r="E1937" t="s">
        <v>88</v>
      </c>
      <c r="F1937" t="b">
        <v>0</v>
      </c>
      <c r="G1937" t="s">
        <v>20</v>
      </c>
      <c r="H1937" s="1">
        <v>46044.646111111113</v>
      </c>
      <c r="I1937" t="b">
        <v>0</v>
      </c>
      <c r="J1937" t="b">
        <v>0</v>
      </c>
      <c r="K1937" t="s">
        <v>20</v>
      </c>
      <c r="L1937" t="s">
        <v>74</v>
      </c>
      <c r="M1937"/>
      <c r="N1937">
        <v>90</v>
      </c>
      <c r="O1937" t="s">
        <v>7880</v>
      </c>
      <c r="P1937" t="s">
        <v>8029</v>
      </c>
    </row>
    <row r="1938" spans="1:16" x14ac:dyDescent="0.35">
      <c r="A1938" t="s">
        <v>2</v>
      </c>
      <c r="B1938" t="s">
        <v>3734</v>
      </c>
      <c r="C1938" t="s">
        <v>522</v>
      </c>
      <c r="D1938" t="s">
        <v>2360</v>
      </c>
      <c r="E1938" t="s">
        <v>59</v>
      </c>
      <c r="F1938" t="b">
        <v>0</v>
      </c>
      <c r="G1938" t="s">
        <v>77</v>
      </c>
      <c r="H1938" s="1">
        <v>46044.678715277783</v>
      </c>
      <c r="I1938" t="b">
        <v>0</v>
      </c>
      <c r="J1938" t="b">
        <v>0</v>
      </c>
      <c r="K1938" t="s">
        <v>41</v>
      </c>
      <c r="L1938" t="s">
        <v>60</v>
      </c>
      <c r="M1938">
        <v>145500</v>
      </c>
      <c r="N1938"/>
      <c r="O1938" t="s">
        <v>3872</v>
      </c>
      <c r="P1938" t="s">
        <v>6836</v>
      </c>
    </row>
    <row r="1939" spans="1:16" x14ac:dyDescent="0.35">
      <c r="A1939" t="s">
        <v>5</v>
      </c>
      <c r="B1939" t="s">
        <v>8030</v>
      </c>
      <c r="C1939" t="s">
        <v>112</v>
      </c>
      <c r="D1939" t="s">
        <v>4587</v>
      </c>
      <c r="E1939" t="s">
        <v>59</v>
      </c>
      <c r="F1939" t="b">
        <v>0</v>
      </c>
      <c r="G1939" t="s">
        <v>65</v>
      </c>
      <c r="H1939" s="1">
        <v>46044.679293981477</v>
      </c>
      <c r="I1939" t="b">
        <v>1</v>
      </c>
      <c r="J1939" t="b">
        <v>0</v>
      </c>
      <c r="K1939" t="s">
        <v>41</v>
      </c>
      <c r="L1939" t="s">
        <v>74</v>
      </c>
      <c r="M1939"/>
      <c r="N1939">
        <v>67.5</v>
      </c>
      <c r="O1939" t="s">
        <v>1139</v>
      </c>
      <c r="P1939" t="s">
        <v>6696</v>
      </c>
    </row>
    <row r="1940" spans="1:16" x14ac:dyDescent="0.35">
      <c r="A1940" t="s">
        <v>5</v>
      </c>
      <c r="B1940" t="s">
        <v>5</v>
      </c>
      <c r="C1940" t="s">
        <v>1340</v>
      </c>
      <c r="D1940" t="s">
        <v>155</v>
      </c>
      <c r="E1940" t="s">
        <v>59</v>
      </c>
      <c r="F1940" t="b">
        <v>0</v>
      </c>
      <c r="G1940" t="s">
        <v>77</v>
      </c>
      <c r="H1940" s="1">
        <v>46044.679363425923</v>
      </c>
      <c r="I1940" t="b">
        <v>1</v>
      </c>
      <c r="J1940" t="b">
        <v>0</v>
      </c>
      <c r="K1940" t="s">
        <v>41</v>
      </c>
      <c r="L1940" t="s">
        <v>60</v>
      </c>
      <c r="M1940">
        <v>195000</v>
      </c>
      <c r="N1940"/>
      <c r="O1940" t="s">
        <v>155</v>
      </c>
      <c r="P1940" t="s">
        <v>8031</v>
      </c>
    </row>
    <row r="1941" spans="1:16" x14ac:dyDescent="0.35">
      <c r="A1941" t="s">
        <v>1</v>
      </c>
      <c r="B1941" t="s">
        <v>8032</v>
      </c>
      <c r="C1941" t="s">
        <v>3413</v>
      </c>
      <c r="D1941" t="s">
        <v>4526</v>
      </c>
      <c r="E1941" t="s">
        <v>59</v>
      </c>
      <c r="F1941" t="b">
        <v>0</v>
      </c>
      <c r="G1941" t="s">
        <v>68</v>
      </c>
      <c r="H1941" s="1">
        <v>46044.679884259262</v>
      </c>
      <c r="I1941" t="b">
        <v>0</v>
      </c>
      <c r="J1941" t="b">
        <v>0</v>
      </c>
      <c r="K1941" t="s">
        <v>41</v>
      </c>
      <c r="L1941" t="s">
        <v>60</v>
      </c>
      <c r="M1941">
        <v>136000</v>
      </c>
      <c r="N1941"/>
      <c r="O1941" t="s">
        <v>3806</v>
      </c>
      <c r="P1941" t="s">
        <v>8033</v>
      </c>
    </row>
    <row r="1942" spans="1:16" x14ac:dyDescent="0.35">
      <c r="A1942" t="s">
        <v>1</v>
      </c>
      <c r="B1942" t="s">
        <v>2675</v>
      </c>
      <c r="C1942" t="s">
        <v>246</v>
      </c>
      <c r="D1942" t="s">
        <v>4526</v>
      </c>
      <c r="E1942" t="s">
        <v>59</v>
      </c>
      <c r="F1942" t="b">
        <v>0</v>
      </c>
      <c r="G1942" t="s">
        <v>89</v>
      </c>
      <c r="H1942" s="1">
        <v>46044.680532407408</v>
      </c>
      <c r="I1942" t="b">
        <v>0</v>
      </c>
      <c r="J1942" t="b">
        <v>1</v>
      </c>
      <c r="K1942" t="s">
        <v>41</v>
      </c>
      <c r="L1942" t="s">
        <v>60</v>
      </c>
      <c r="M1942">
        <v>165000</v>
      </c>
      <c r="N1942"/>
      <c r="O1942" t="s">
        <v>8034</v>
      </c>
      <c r="P1942" t="s">
        <v>2288</v>
      </c>
    </row>
    <row r="1943" spans="1:16" x14ac:dyDescent="0.35">
      <c r="A1943" t="s">
        <v>1</v>
      </c>
      <c r="B1943" t="s">
        <v>8035</v>
      </c>
      <c r="C1943" t="s">
        <v>13</v>
      </c>
      <c r="D1943" t="s">
        <v>4637</v>
      </c>
      <c r="F1943" t="b">
        <v>0</v>
      </c>
      <c r="G1943" t="s">
        <v>13</v>
      </c>
      <c r="H1943" s="1">
        <v>46044.684513888889</v>
      </c>
      <c r="I1943" t="b">
        <v>1</v>
      </c>
      <c r="J1943" t="b">
        <v>0</v>
      </c>
      <c r="K1943" t="s">
        <v>13</v>
      </c>
      <c r="L1943" t="s">
        <v>74</v>
      </c>
      <c r="M1943"/>
      <c r="N1943">
        <v>30</v>
      </c>
      <c r="O1943" t="s">
        <v>4596</v>
      </c>
      <c r="P1943" t="s">
        <v>8036</v>
      </c>
    </row>
    <row r="1944" spans="1:16" x14ac:dyDescent="0.35">
      <c r="A1944" t="s">
        <v>2</v>
      </c>
      <c r="B1944" t="s">
        <v>8037</v>
      </c>
      <c r="C1944" t="s">
        <v>112</v>
      </c>
      <c r="D1944" t="s">
        <v>4526</v>
      </c>
      <c r="E1944" t="s">
        <v>59</v>
      </c>
      <c r="F1944" t="b">
        <v>0</v>
      </c>
      <c r="G1944" t="s">
        <v>65</v>
      </c>
      <c r="H1944" s="1">
        <v>46044.708402777767</v>
      </c>
      <c r="I1944" t="b">
        <v>0</v>
      </c>
      <c r="J1944" t="b">
        <v>1</v>
      </c>
      <c r="K1944" t="s">
        <v>41</v>
      </c>
      <c r="L1944" t="s">
        <v>60</v>
      </c>
      <c r="M1944">
        <v>98375</v>
      </c>
      <c r="N1944"/>
      <c r="O1944" t="s">
        <v>3525</v>
      </c>
      <c r="P1944" t="s">
        <v>8038</v>
      </c>
    </row>
    <row r="1945" spans="1:16" x14ac:dyDescent="0.35">
      <c r="A1945" t="s">
        <v>5</v>
      </c>
      <c r="B1945" t="s">
        <v>8039</v>
      </c>
      <c r="C1945" t="s">
        <v>370</v>
      </c>
      <c r="D1945" t="s">
        <v>4526</v>
      </c>
      <c r="E1945" t="s">
        <v>88</v>
      </c>
      <c r="F1945" t="b">
        <v>0</v>
      </c>
      <c r="G1945" t="s">
        <v>65</v>
      </c>
      <c r="H1945" s="1">
        <v>46044.720960648148</v>
      </c>
      <c r="I1945" t="b">
        <v>0</v>
      </c>
      <c r="J1945" t="b">
        <v>1</v>
      </c>
      <c r="K1945" t="s">
        <v>41</v>
      </c>
      <c r="L1945" t="s">
        <v>74</v>
      </c>
      <c r="M1945"/>
      <c r="N1945">
        <v>66.5</v>
      </c>
      <c r="O1945" t="s">
        <v>351</v>
      </c>
      <c r="P1945" t="s">
        <v>8040</v>
      </c>
    </row>
    <row r="1946" spans="1:16" x14ac:dyDescent="0.35">
      <c r="A1946" t="s">
        <v>1</v>
      </c>
      <c r="B1946" t="s">
        <v>1</v>
      </c>
      <c r="C1946" t="s">
        <v>3917</v>
      </c>
      <c r="D1946" t="s">
        <v>155</v>
      </c>
      <c r="E1946" t="s">
        <v>59</v>
      </c>
      <c r="F1946" t="b">
        <v>0</v>
      </c>
      <c r="G1946" t="s">
        <v>77</v>
      </c>
      <c r="H1946" s="1">
        <v>46044.721284722233</v>
      </c>
      <c r="I1946" t="b">
        <v>1</v>
      </c>
      <c r="J1946" t="b">
        <v>0</v>
      </c>
      <c r="K1946" t="s">
        <v>41</v>
      </c>
      <c r="L1946" t="s">
        <v>60</v>
      </c>
      <c r="M1946">
        <v>95000</v>
      </c>
      <c r="N1946"/>
      <c r="O1946" t="s">
        <v>155</v>
      </c>
      <c r="P1946" t="s">
        <v>802</v>
      </c>
    </row>
    <row r="1947" spans="1:16" x14ac:dyDescent="0.35">
      <c r="A1947" t="s">
        <v>1</v>
      </c>
      <c r="B1947" t="s">
        <v>629</v>
      </c>
      <c r="C1947" t="s">
        <v>672</v>
      </c>
      <c r="D1947" t="s">
        <v>2360</v>
      </c>
      <c r="E1947" t="s">
        <v>59</v>
      </c>
      <c r="F1947" t="b">
        <v>0</v>
      </c>
      <c r="G1947" t="s">
        <v>89</v>
      </c>
      <c r="H1947" s="1">
        <v>46044.72210648148</v>
      </c>
      <c r="I1947" t="b">
        <v>0</v>
      </c>
      <c r="J1947" t="b">
        <v>1</v>
      </c>
      <c r="K1947" t="s">
        <v>41</v>
      </c>
      <c r="L1947" t="s">
        <v>74</v>
      </c>
      <c r="M1947"/>
      <c r="N1947">
        <v>41</v>
      </c>
      <c r="O1947" t="s">
        <v>3155</v>
      </c>
      <c r="P1947" t="s">
        <v>1818</v>
      </c>
    </row>
    <row r="1948" spans="1:16" x14ac:dyDescent="0.35">
      <c r="A1948" t="s">
        <v>8</v>
      </c>
      <c r="B1948" t="s">
        <v>8041</v>
      </c>
      <c r="C1948" t="s">
        <v>218</v>
      </c>
      <c r="D1948" t="s">
        <v>4526</v>
      </c>
      <c r="E1948" t="s">
        <v>59</v>
      </c>
      <c r="F1948" t="b">
        <v>0</v>
      </c>
      <c r="G1948" t="s">
        <v>63</v>
      </c>
      <c r="H1948" s="1">
        <v>46044.729884259257</v>
      </c>
      <c r="I1948" t="b">
        <v>0</v>
      </c>
      <c r="J1948" t="b">
        <v>1</v>
      </c>
      <c r="K1948" t="s">
        <v>41</v>
      </c>
      <c r="L1948" t="s">
        <v>60</v>
      </c>
      <c r="M1948">
        <v>158750</v>
      </c>
      <c r="N1948"/>
      <c r="O1948" t="s">
        <v>3028</v>
      </c>
    </row>
    <row r="1949" spans="1:16" x14ac:dyDescent="0.35">
      <c r="A1949" t="s">
        <v>3</v>
      </c>
      <c r="B1949" t="s">
        <v>8042</v>
      </c>
      <c r="C1949" t="s">
        <v>370</v>
      </c>
      <c r="D1949" t="s">
        <v>4526</v>
      </c>
      <c r="E1949" t="s">
        <v>59</v>
      </c>
      <c r="F1949" t="b">
        <v>0</v>
      </c>
      <c r="G1949" t="s">
        <v>65</v>
      </c>
      <c r="H1949" s="1">
        <v>46044.750034722223</v>
      </c>
      <c r="I1949" t="b">
        <v>1</v>
      </c>
      <c r="J1949" t="b">
        <v>0</v>
      </c>
      <c r="K1949" t="s">
        <v>41</v>
      </c>
      <c r="L1949" t="s">
        <v>74</v>
      </c>
      <c r="M1949"/>
      <c r="N1949">
        <v>76.02000000000001</v>
      </c>
      <c r="O1949" t="s">
        <v>8043</v>
      </c>
      <c r="P1949" t="s">
        <v>8044</v>
      </c>
    </row>
    <row r="1950" spans="1:16" x14ac:dyDescent="0.35">
      <c r="A1950" t="s">
        <v>0</v>
      </c>
      <c r="B1950" t="s">
        <v>4216</v>
      </c>
      <c r="C1950" t="s">
        <v>370</v>
      </c>
      <c r="D1950" t="s">
        <v>4526</v>
      </c>
      <c r="E1950" t="s">
        <v>59</v>
      </c>
      <c r="F1950" t="b">
        <v>0</v>
      </c>
      <c r="G1950" t="s">
        <v>65</v>
      </c>
      <c r="H1950" s="1">
        <v>46044.750034722223</v>
      </c>
      <c r="I1950" t="b">
        <v>0</v>
      </c>
      <c r="J1950" t="b">
        <v>1</v>
      </c>
      <c r="K1950" t="s">
        <v>41</v>
      </c>
      <c r="L1950" t="s">
        <v>60</v>
      </c>
      <c r="M1950">
        <v>82500</v>
      </c>
      <c r="N1950"/>
      <c r="O1950" t="s">
        <v>8045</v>
      </c>
      <c r="P1950" t="s">
        <v>8046</v>
      </c>
    </row>
    <row r="1951" spans="1:16" x14ac:dyDescent="0.35">
      <c r="A1951" t="s">
        <v>0</v>
      </c>
      <c r="B1951" t="s">
        <v>0</v>
      </c>
      <c r="C1951" t="s">
        <v>134</v>
      </c>
      <c r="D1951" t="s">
        <v>4526</v>
      </c>
      <c r="E1951" t="s">
        <v>88</v>
      </c>
      <c r="F1951" t="b">
        <v>0</v>
      </c>
      <c r="G1951" t="s">
        <v>65</v>
      </c>
      <c r="H1951" s="1">
        <v>46044.750069444453</v>
      </c>
      <c r="I1951" t="b">
        <v>1</v>
      </c>
      <c r="J1951" t="b">
        <v>0</v>
      </c>
      <c r="K1951" t="s">
        <v>41</v>
      </c>
      <c r="L1951" t="s">
        <v>74</v>
      </c>
      <c r="M1951"/>
      <c r="N1951">
        <v>29</v>
      </c>
      <c r="O1951" t="s">
        <v>8047</v>
      </c>
      <c r="P1951" t="s">
        <v>8048</v>
      </c>
    </row>
    <row r="1952" spans="1:16" x14ac:dyDescent="0.35">
      <c r="A1952" t="s">
        <v>0</v>
      </c>
      <c r="B1952" t="s">
        <v>8049</v>
      </c>
      <c r="C1952" t="s">
        <v>40</v>
      </c>
      <c r="D1952" t="s">
        <v>155</v>
      </c>
      <c r="E1952" t="s">
        <v>59</v>
      </c>
      <c r="F1952" t="b">
        <v>0</v>
      </c>
      <c r="G1952" t="s">
        <v>40</v>
      </c>
      <c r="H1952" s="1">
        <v>46044.766412037039</v>
      </c>
      <c r="I1952" t="b">
        <v>1</v>
      </c>
      <c r="J1952" t="b">
        <v>0</v>
      </c>
      <c r="K1952" t="s">
        <v>40</v>
      </c>
      <c r="L1952" t="s">
        <v>60</v>
      </c>
      <c r="M1952">
        <v>37500</v>
      </c>
      <c r="N1952"/>
      <c r="O1952" t="s">
        <v>155</v>
      </c>
      <c r="P1952" t="s">
        <v>219</v>
      </c>
    </row>
    <row r="1953" spans="1:16" x14ac:dyDescent="0.35">
      <c r="A1953" t="s">
        <v>6</v>
      </c>
      <c r="B1953" t="s">
        <v>8050</v>
      </c>
      <c r="C1953" t="s">
        <v>5236</v>
      </c>
      <c r="D1953" t="s">
        <v>4526</v>
      </c>
      <c r="E1953" t="s">
        <v>59</v>
      </c>
      <c r="F1953" t="b">
        <v>0</v>
      </c>
      <c r="G1953" t="s">
        <v>40</v>
      </c>
      <c r="H1953" s="1">
        <v>46044.766458333332</v>
      </c>
      <c r="I1953" t="b">
        <v>0</v>
      </c>
      <c r="J1953" t="b">
        <v>0</v>
      </c>
      <c r="K1953" t="s">
        <v>40</v>
      </c>
      <c r="L1953" t="s">
        <v>60</v>
      </c>
      <c r="M1953">
        <v>58496.5</v>
      </c>
      <c r="N1953"/>
      <c r="O1953" t="s">
        <v>8051</v>
      </c>
      <c r="P1953" t="s">
        <v>8052</v>
      </c>
    </row>
    <row r="1954" spans="1:16" x14ac:dyDescent="0.35">
      <c r="A1954" t="s">
        <v>1</v>
      </c>
      <c r="B1954" t="s">
        <v>3667</v>
      </c>
      <c r="C1954" t="s">
        <v>500</v>
      </c>
      <c r="D1954" t="s">
        <v>2360</v>
      </c>
      <c r="E1954" t="s">
        <v>59</v>
      </c>
      <c r="F1954" t="b">
        <v>0</v>
      </c>
      <c r="G1954" t="s">
        <v>13</v>
      </c>
      <c r="H1954" s="1">
        <v>46044.767824074072</v>
      </c>
      <c r="I1954" t="b">
        <v>0</v>
      </c>
      <c r="J1954" t="b">
        <v>0</v>
      </c>
      <c r="K1954" t="s">
        <v>13</v>
      </c>
      <c r="L1954" t="s">
        <v>60</v>
      </c>
      <c r="M1954">
        <v>100000</v>
      </c>
      <c r="N1954"/>
      <c r="O1954" t="s">
        <v>8053</v>
      </c>
      <c r="P1954" t="s">
        <v>8054</v>
      </c>
    </row>
    <row r="1955" spans="1:16" x14ac:dyDescent="0.35">
      <c r="A1955" t="s">
        <v>0</v>
      </c>
      <c r="B1955" t="s">
        <v>8055</v>
      </c>
      <c r="C1955" t="s">
        <v>112</v>
      </c>
      <c r="D1955" t="s">
        <v>4526</v>
      </c>
      <c r="E1955" t="s">
        <v>59</v>
      </c>
      <c r="F1955" t="b">
        <v>0</v>
      </c>
      <c r="G1955" t="s">
        <v>65</v>
      </c>
      <c r="H1955" s="1">
        <v>46044.791701388887</v>
      </c>
      <c r="I1955" t="b">
        <v>0</v>
      </c>
      <c r="J1955" t="b">
        <v>1</v>
      </c>
      <c r="K1955" t="s">
        <v>41</v>
      </c>
      <c r="L1955" t="s">
        <v>60</v>
      </c>
      <c r="M1955">
        <v>73050</v>
      </c>
      <c r="N1955"/>
      <c r="O1955" t="s">
        <v>2294</v>
      </c>
      <c r="P1955" t="s">
        <v>8056</v>
      </c>
    </row>
    <row r="1956" spans="1:16" x14ac:dyDescent="0.35">
      <c r="A1956" t="s">
        <v>7</v>
      </c>
      <c r="B1956" t="s">
        <v>8057</v>
      </c>
      <c r="C1956" t="s">
        <v>79</v>
      </c>
      <c r="D1956" t="s">
        <v>4526</v>
      </c>
      <c r="E1956" t="s">
        <v>59</v>
      </c>
      <c r="F1956" t="b">
        <v>0</v>
      </c>
      <c r="G1956" t="s">
        <v>77</v>
      </c>
      <c r="H1956" s="1">
        <v>46044.803726851853</v>
      </c>
      <c r="I1956" t="b">
        <v>0</v>
      </c>
      <c r="J1956" t="b">
        <v>1</v>
      </c>
      <c r="K1956" t="s">
        <v>41</v>
      </c>
      <c r="L1956" t="s">
        <v>60</v>
      </c>
      <c r="M1956">
        <v>184000</v>
      </c>
      <c r="N1956"/>
      <c r="O1956" t="s">
        <v>4526</v>
      </c>
      <c r="P1956" t="s">
        <v>8058</v>
      </c>
    </row>
    <row r="1957" spans="1:16" x14ac:dyDescent="0.35">
      <c r="A1957" t="s">
        <v>1</v>
      </c>
      <c r="B1957" t="s">
        <v>8059</v>
      </c>
      <c r="C1957" t="s">
        <v>681</v>
      </c>
      <c r="D1957" t="s">
        <v>4346</v>
      </c>
      <c r="E1957" t="s">
        <v>232</v>
      </c>
      <c r="F1957" t="b">
        <v>0</v>
      </c>
      <c r="G1957" t="s">
        <v>77</v>
      </c>
      <c r="H1957" s="1">
        <v>46044.804363425923</v>
      </c>
      <c r="I1957" t="b">
        <v>0</v>
      </c>
      <c r="J1957" t="b">
        <v>0</v>
      </c>
      <c r="K1957" t="s">
        <v>41</v>
      </c>
      <c r="L1957" t="s">
        <v>74</v>
      </c>
      <c r="M1957"/>
      <c r="N1957">
        <v>45</v>
      </c>
      <c r="O1957" t="s">
        <v>8060</v>
      </c>
      <c r="P1957" t="s">
        <v>8061</v>
      </c>
    </row>
    <row r="1958" spans="1:16" x14ac:dyDescent="0.35">
      <c r="A1958" t="s">
        <v>3</v>
      </c>
      <c r="B1958" t="s">
        <v>8062</v>
      </c>
      <c r="C1958" t="s">
        <v>2506</v>
      </c>
      <c r="D1958" t="s">
        <v>4346</v>
      </c>
      <c r="E1958" t="s">
        <v>59</v>
      </c>
      <c r="F1958" t="b">
        <v>0</v>
      </c>
      <c r="G1958" t="s">
        <v>63</v>
      </c>
      <c r="H1958" s="1">
        <v>46044.813043981478</v>
      </c>
      <c r="I1958" t="b">
        <v>0</v>
      </c>
      <c r="J1958" t="b">
        <v>0</v>
      </c>
      <c r="K1958" t="s">
        <v>41</v>
      </c>
      <c r="L1958" t="s">
        <v>60</v>
      </c>
      <c r="M1958">
        <v>121000</v>
      </c>
      <c r="N1958"/>
      <c r="O1958" t="s">
        <v>257</v>
      </c>
      <c r="P1958" t="s">
        <v>713</v>
      </c>
    </row>
    <row r="1959" spans="1:16" x14ac:dyDescent="0.35">
      <c r="A1959" t="s">
        <v>1</v>
      </c>
      <c r="B1959" t="s">
        <v>156</v>
      </c>
      <c r="C1959" t="s">
        <v>3819</v>
      </c>
      <c r="D1959" t="s">
        <v>2360</v>
      </c>
      <c r="E1959" t="s">
        <v>59</v>
      </c>
      <c r="F1959" t="b">
        <v>0</v>
      </c>
      <c r="G1959" t="s">
        <v>63</v>
      </c>
      <c r="H1959" s="1">
        <v>46044.813564814824</v>
      </c>
      <c r="I1959" t="b">
        <v>0</v>
      </c>
      <c r="J1959" t="b">
        <v>1</v>
      </c>
      <c r="K1959" t="s">
        <v>41</v>
      </c>
      <c r="L1959" t="s">
        <v>74</v>
      </c>
      <c r="M1959"/>
      <c r="N1959">
        <v>62.5</v>
      </c>
      <c r="O1959" t="s">
        <v>2383</v>
      </c>
      <c r="P1959" t="s">
        <v>7945</v>
      </c>
    </row>
    <row r="1960" spans="1:16" x14ac:dyDescent="0.35">
      <c r="A1960" t="s">
        <v>0</v>
      </c>
      <c r="B1960" t="s">
        <v>268</v>
      </c>
      <c r="C1960" t="s">
        <v>315</v>
      </c>
      <c r="D1960" t="s">
        <v>4526</v>
      </c>
      <c r="E1960" t="s">
        <v>59</v>
      </c>
      <c r="F1960" t="b">
        <v>0</v>
      </c>
      <c r="G1960" t="s">
        <v>65</v>
      </c>
      <c r="H1960" s="1">
        <v>46044.83353009259</v>
      </c>
      <c r="I1960" t="b">
        <v>0</v>
      </c>
      <c r="J1960" t="b">
        <v>1</v>
      </c>
      <c r="K1960" t="s">
        <v>41</v>
      </c>
      <c r="L1960" t="s">
        <v>60</v>
      </c>
      <c r="M1960">
        <v>84045</v>
      </c>
      <c r="N1960"/>
      <c r="O1960" t="s">
        <v>8063</v>
      </c>
      <c r="P1960" t="s">
        <v>8064</v>
      </c>
    </row>
    <row r="1961" spans="1:16" x14ac:dyDescent="0.35">
      <c r="A1961" t="s">
        <v>2</v>
      </c>
      <c r="B1961" t="s">
        <v>158</v>
      </c>
      <c r="C1961" t="s">
        <v>1468</v>
      </c>
      <c r="D1961" t="s">
        <v>4346</v>
      </c>
      <c r="E1961" t="s">
        <v>59</v>
      </c>
      <c r="F1961" t="b">
        <v>0</v>
      </c>
      <c r="G1961" t="s">
        <v>89</v>
      </c>
      <c r="H1961" s="1">
        <v>46044.845833333333</v>
      </c>
      <c r="I1961" t="b">
        <v>0</v>
      </c>
      <c r="J1961" t="b">
        <v>0</v>
      </c>
      <c r="K1961" t="s">
        <v>41</v>
      </c>
      <c r="L1961" t="s">
        <v>60</v>
      </c>
      <c r="M1961">
        <v>140000</v>
      </c>
      <c r="N1961"/>
      <c r="O1961" t="s">
        <v>7385</v>
      </c>
      <c r="P1961" t="s">
        <v>8065</v>
      </c>
    </row>
    <row r="1962" spans="1:16" x14ac:dyDescent="0.35">
      <c r="A1962" t="s">
        <v>6</v>
      </c>
      <c r="B1962" t="s">
        <v>8066</v>
      </c>
      <c r="C1962" t="s">
        <v>181</v>
      </c>
      <c r="D1962" t="s">
        <v>4526</v>
      </c>
      <c r="E1962" t="s">
        <v>59</v>
      </c>
      <c r="F1962" t="b">
        <v>0</v>
      </c>
      <c r="G1962" t="s">
        <v>89</v>
      </c>
      <c r="H1962" s="1">
        <v>46044.845833333333</v>
      </c>
      <c r="I1962" t="b">
        <v>0</v>
      </c>
      <c r="J1962" t="b">
        <v>1</v>
      </c>
      <c r="K1962" t="s">
        <v>41</v>
      </c>
      <c r="L1962" t="s">
        <v>60</v>
      </c>
      <c r="M1962">
        <v>116500</v>
      </c>
      <c r="N1962"/>
      <c r="O1962" t="s">
        <v>2578</v>
      </c>
      <c r="P1962" t="s">
        <v>8067</v>
      </c>
    </row>
    <row r="1963" spans="1:16" x14ac:dyDescent="0.35">
      <c r="A1963" t="s">
        <v>8</v>
      </c>
      <c r="B1963" t="s">
        <v>8</v>
      </c>
      <c r="C1963" t="s">
        <v>2289</v>
      </c>
      <c r="D1963" t="s">
        <v>4526</v>
      </c>
      <c r="E1963" t="s">
        <v>59</v>
      </c>
      <c r="F1963" t="b">
        <v>0</v>
      </c>
      <c r="G1963" t="s">
        <v>89</v>
      </c>
      <c r="H1963" s="1">
        <v>46044.845868055563</v>
      </c>
      <c r="I1963" t="b">
        <v>0</v>
      </c>
      <c r="J1963" t="b">
        <v>1</v>
      </c>
      <c r="K1963" t="s">
        <v>41</v>
      </c>
      <c r="L1963" t="s">
        <v>60</v>
      </c>
      <c r="M1963">
        <v>105000</v>
      </c>
      <c r="N1963"/>
      <c r="O1963" t="s">
        <v>8068</v>
      </c>
      <c r="P1963" t="s">
        <v>1619</v>
      </c>
    </row>
    <row r="1964" spans="1:16" x14ac:dyDescent="0.35">
      <c r="A1964" t="s">
        <v>1</v>
      </c>
      <c r="B1964" t="s">
        <v>4393</v>
      </c>
      <c r="C1964" t="s">
        <v>313</v>
      </c>
      <c r="D1964" t="s">
        <v>4526</v>
      </c>
      <c r="E1964" t="s">
        <v>59</v>
      </c>
      <c r="F1964" t="b">
        <v>0</v>
      </c>
      <c r="G1964" t="s">
        <v>65</v>
      </c>
      <c r="H1964" s="1">
        <v>46044.845960648148</v>
      </c>
      <c r="I1964" t="b">
        <v>0</v>
      </c>
      <c r="J1964" t="b">
        <v>0</v>
      </c>
      <c r="K1964" t="s">
        <v>41</v>
      </c>
      <c r="L1964" t="s">
        <v>60</v>
      </c>
      <c r="M1964">
        <v>125000</v>
      </c>
      <c r="N1964"/>
      <c r="O1964" t="s">
        <v>3178</v>
      </c>
      <c r="P1964" t="s">
        <v>8069</v>
      </c>
    </row>
    <row r="1965" spans="1:16" x14ac:dyDescent="0.35">
      <c r="A1965" t="s">
        <v>1</v>
      </c>
      <c r="B1965" t="s">
        <v>8070</v>
      </c>
      <c r="C1965" t="s">
        <v>370</v>
      </c>
      <c r="D1965" t="s">
        <v>4630</v>
      </c>
      <c r="E1965" t="s">
        <v>59</v>
      </c>
      <c r="F1965" t="b">
        <v>0</v>
      </c>
      <c r="G1965" t="s">
        <v>65</v>
      </c>
      <c r="H1965" s="1">
        <v>46044.845960648148</v>
      </c>
      <c r="I1965" t="b">
        <v>1</v>
      </c>
      <c r="J1965" t="b">
        <v>1</v>
      </c>
      <c r="K1965" t="s">
        <v>41</v>
      </c>
      <c r="L1965" t="s">
        <v>60</v>
      </c>
      <c r="M1965">
        <v>244500</v>
      </c>
      <c r="N1965"/>
      <c r="O1965" t="s">
        <v>8071</v>
      </c>
      <c r="P1965" t="s">
        <v>8072</v>
      </c>
    </row>
    <row r="1966" spans="1:16" x14ac:dyDescent="0.35">
      <c r="A1966" t="s">
        <v>1</v>
      </c>
      <c r="B1966" t="s">
        <v>629</v>
      </c>
      <c r="C1966" t="s">
        <v>8073</v>
      </c>
      <c r="D1966" t="s">
        <v>4756</v>
      </c>
      <c r="E1966" t="s">
        <v>59</v>
      </c>
      <c r="F1966" t="b">
        <v>0</v>
      </c>
      <c r="G1966" t="s">
        <v>68</v>
      </c>
      <c r="H1966" s="1">
        <v>46044.846597222233</v>
      </c>
      <c r="I1966" t="b">
        <v>0</v>
      </c>
      <c r="J1966" t="b">
        <v>1</v>
      </c>
      <c r="K1966" t="s">
        <v>41</v>
      </c>
      <c r="L1966" t="s">
        <v>60</v>
      </c>
      <c r="M1966">
        <v>106550</v>
      </c>
      <c r="N1966"/>
      <c r="O1966" t="s">
        <v>8074</v>
      </c>
      <c r="P1966" t="s">
        <v>8075</v>
      </c>
    </row>
    <row r="1967" spans="1:16" x14ac:dyDescent="0.35">
      <c r="A1967" t="s">
        <v>1</v>
      </c>
      <c r="B1967" t="s">
        <v>8076</v>
      </c>
      <c r="C1967" t="s">
        <v>2339</v>
      </c>
      <c r="D1967" t="s">
        <v>6067</v>
      </c>
      <c r="E1967" t="s">
        <v>59</v>
      </c>
      <c r="F1967" t="b">
        <v>0</v>
      </c>
      <c r="G1967" t="s">
        <v>23</v>
      </c>
      <c r="H1967" s="1">
        <v>46044.848865740743</v>
      </c>
      <c r="I1967" t="b">
        <v>0</v>
      </c>
      <c r="J1967" t="b">
        <v>0</v>
      </c>
      <c r="K1967" t="s">
        <v>23</v>
      </c>
      <c r="L1967" t="s">
        <v>60</v>
      </c>
      <c r="M1967">
        <v>36750</v>
      </c>
      <c r="N1967"/>
      <c r="O1967" t="s">
        <v>8077</v>
      </c>
      <c r="P1967" t="s">
        <v>8078</v>
      </c>
    </row>
    <row r="1968" spans="1:16" x14ac:dyDescent="0.35">
      <c r="A1968" t="s">
        <v>6</v>
      </c>
      <c r="B1968" t="s">
        <v>8079</v>
      </c>
      <c r="C1968" t="s">
        <v>207</v>
      </c>
      <c r="D1968" t="s">
        <v>4526</v>
      </c>
      <c r="E1968" t="s">
        <v>59</v>
      </c>
      <c r="F1968" t="b">
        <v>0</v>
      </c>
      <c r="G1968" t="s">
        <v>63</v>
      </c>
      <c r="H1968" s="1">
        <v>46044.854791666658</v>
      </c>
      <c r="I1968" t="b">
        <v>0</v>
      </c>
      <c r="J1968" t="b">
        <v>1</v>
      </c>
      <c r="K1968" t="s">
        <v>41</v>
      </c>
      <c r="L1968" t="s">
        <v>60</v>
      </c>
      <c r="M1968">
        <v>116500</v>
      </c>
      <c r="N1968"/>
      <c r="O1968" t="s">
        <v>2578</v>
      </c>
      <c r="P1968" t="s">
        <v>8067</v>
      </c>
    </row>
    <row r="1969" spans="1:16" x14ac:dyDescent="0.35">
      <c r="A1969" t="s">
        <v>0</v>
      </c>
      <c r="B1969" t="s">
        <v>8080</v>
      </c>
      <c r="C1969" t="s">
        <v>204</v>
      </c>
      <c r="D1969" t="s">
        <v>2360</v>
      </c>
      <c r="E1969" t="s">
        <v>59</v>
      </c>
      <c r="F1969" t="b">
        <v>0</v>
      </c>
      <c r="G1969" t="s">
        <v>65</v>
      </c>
      <c r="H1969" s="1">
        <v>46044.875069444453</v>
      </c>
      <c r="I1969" t="b">
        <v>1</v>
      </c>
      <c r="J1969" t="b">
        <v>0</v>
      </c>
      <c r="K1969" t="s">
        <v>41</v>
      </c>
      <c r="L1969" t="s">
        <v>74</v>
      </c>
      <c r="M1969"/>
      <c r="N1969">
        <v>29.5</v>
      </c>
      <c r="O1969" t="s">
        <v>3167</v>
      </c>
      <c r="P1969" t="s">
        <v>7341</v>
      </c>
    </row>
    <row r="1970" spans="1:16" x14ac:dyDescent="0.35">
      <c r="A1970" t="s">
        <v>0</v>
      </c>
      <c r="B1970" t="s">
        <v>883</v>
      </c>
      <c r="C1970" t="s">
        <v>3995</v>
      </c>
      <c r="D1970" t="s">
        <v>4630</v>
      </c>
      <c r="E1970" t="s">
        <v>621</v>
      </c>
      <c r="F1970" t="b">
        <v>0</v>
      </c>
      <c r="G1970" t="s">
        <v>68</v>
      </c>
      <c r="H1970" s="1">
        <v>46044.875486111108</v>
      </c>
      <c r="I1970" t="b">
        <v>0</v>
      </c>
      <c r="J1970" t="b">
        <v>0</v>
      </c>
      <c r="K1970" t="s">
        <v>41</v>
      </c>
      <c r="L1970" t="s">
        <v>74</v>
      </c>
      <c r="M1970"/>
      <c r="N1970">
        <v>20</v>
      </c>
      <c r="O1970" t="s">
        <v>8020</v>
      </c>
      <c r="P1970" t="s">
        <v>997</v>
      </c>
    </row>
    <row r="1971" spans="1:16" x14ac:dyDescent="0.35">
      <c r="A1971" t="s">
        <v>1</v>
      </c>
      <c r="B1971" t="s">
        <v>1</v>
      </c>
      <c r="C1971" t="s">
        <v>214</v>
      </c>
      <c r="D1971" t="s">
        <v>155</v>
      </c>
      <c r="F1971" t="b">
        <v>0</v>
      </c>
      <c r="G1971" t="s">
        <v>68</v>
      </c>
      <c r="H1971" s="1">
        <v>46044.888275462959</v>
      </c>
      <c r="I1971" t="b">
        <v>1</v>
      </c>
      <c r="J1971" t="b">
        <v>0</v>
      </c>
      <c r="K1971" t="s">
        <v>41</v>
      </c>
      <c r="L1971" t="s">
        <v>74</v>
      </c>
      <c r="M1971"/>
      <c r="N1971">
        <v>62.5</v>
      </c>
      <c r="O1971" t="s">
        <v>155</v>
      </c>
      <c r="P1971" t="s">
        <v>2637</v>
      </c>
    </row>
    <row r="1972" spans="1:16" x14ac:dyDescent="0.35">
      <c r="A1972" t="s">
        <v>1</v>
      </c>
      <c r="B1972" t="s">
        <v>8081</v>
      </c>
      <c r="C1972" t="s">
        <v>174</v>
      </c>
      <c r="D1972" t="s">
        <v>4346</v>
      </c>
      <c r="E1972" t="s">
        <v>59</v>
      </c>
      <c r="F1972" t="b">
        <v>0</v>
      </c>
      <c r="G1972" t="s">
        <v>68</v>
      </c>
      <c r="H1972" s="1">
        <v>46044.888344907413</v>
      </c>
      <c r="I1972" t="b">
        <v>0</v>
      </c>
      <c r="J1972" t="b">
        <v>1</v>
      </c>
      <c r="K1972" t="s">
        <v>41</v>
      </c>
      <c r="L1972" t="s">
        <v>60</v>
      </c>
      <c r="M1972">
        <v>245000</v>
      </c>
      <c r="N1972"/>
      <c r="O1972" t="s">
        <v>8082</v>
      </c>
      <c r="P1972" t="s">
        <v>8083</v>
      </c>
    </row>
    <row r="1973" spans="1:16" x14ac:dyDescent="0.35">
      <c r="A1973" t="s">
        <v>3</v>
      </c>
      <c r="B1973" t="s">
        <v>2264</v>
      </c>
      <c r="C1973" t="s">
        <v>2605</v>
      </c>
      <c r="D1973" t="s">
        <v>4526</v>
      </c>
      <c r="E1973" t="s">
        <v>132</v>
      </c>
      <c r="F1973" t="b">
        <v>0</v>
      </c>
      <c r="G1973" t="s">
        <v>65</v>
      </c>
      <c r="H1973" s="1">
        <v>46044.916828703703</v>
      </c>
      <c r="I1973" t="b">
        <v>0</v>
      </c>
      <c r="J1973" t="b">
        <v>0</v>
      </c>
      <c r="K1973" t="s">
        <v>41</v>
      </c>
      <c r="L1973" t="s">
        <v>74</v>
      </c>
      <c r="M1973"/>
      <c r="N1973">
        <v>53</v>
      </c>
      <c r="O1973" t="s">
        <v>4707</v>
      </c>
    </row>
    <row r="1974" spans="1:16" x14ac:dyDescent="0.35">
      <c r="A1974" t="s">
        <v>2</v>
      </c>
      <c r="B1974" t="s">
        <v>986</v>
      </c>
      <c r="C1974" t="s">
        <v>743</v>
      </c>
      <c r="D1974" t="s">
        <v>4526</v>
      </c>
      <c r="E1974" t="s">
        <v>59</v>
      </c>
      <c r="F1974" t="b">
        <v>0</v>
      </c>
      <c r="G1974" t="s">
        <v>77</v>
      </c>
      <c r="H1974" s="1">
        <v>46044.928715277783</v>
      </c>
      <c r="I1974" t="b">
        <v>0</v>
      </c>
      <c r="J1974" t="b">
        <v>1</v>
      </c>
      <c r="K1974" t="s">
        <v>41</v>
      </c>
      <c r="L1974" t="s">
        <v>60</v>
      </c>
      <c r="M1974">
        <v>209500</v>
      </c>
      <c r="N1974"/>
      <c r="O1974" t="s">
        <v>250</v>
      </c>
    </row>
    <row r="1975" spans="1:16" x14ac:dyDescent="0.35">
      <c r="A1975" t="s">
        <v>1</v>
      </c>
      <c r="B1975" t="s">
        <v>8084</v>
      </c>
      <c r="C1975" t="s">
        <v>598</v>
      </c>
      <c r="D1975" t="s">
        <v>4526</v>
      </c>
      <c r="E1975" t="s">
        <v>88</v>
      </c>
      <c r="F1975" t="b">
        <v>0</v>
      </c>
      <c r="G1975" t="s">
        <v>65</v>
      </c>
      <c r="H1975" s="1">
        <v>46044.929293981477</v>
      </c>
      <c r="I1975" t="b">
        <v>0</v>
      </c>
      <c r="J1975" t="b">
        <v>0</v>
      </c>
      <c r="K1975" t="s">
        <v>41</v>
      </c>
      <c r="L1975" t="s">
        <v>74</v>
      </c>
      <c r="M1975"/>
      <c r="N1975">
        <v>65</v>
      </c>
      <c r="O1975" t="s">
        <v>8085</v>
      </c>
      <c r="P1975" t="s">
        <v>152</v>
      </c>
    </row>
    <row r="1976" spans="1:16" x14ac:dyDescent="0.35">
      <c r="A1976" t="s">
        <v>1</v>
      </c>
      <c r="B1976" t="s">
        <v>8086</v>
      </c>
      <c r="C1976" t="s">
        <v>695</v>
      </c>
      <c r="D1976" t="s">
        <v>4346</v>
      </c>
      <c r="E1976" t="s">
        <v>59</v>
      </c>
      <c r="F1976" t="b">
        <v>0</v>
      </c>
      <c r="G1976" t="s">
        <v>77</v>
      </c>
      <c r="H1976" s="1">
        <v>46044.929594907408</v>
      </c>
      <c r="I1976" t="b">
        <v>1</v>
      </c>
      <c r="J1976" t="b">
        <v>1</v>
      </c>
      <c r="K1976" t="s">
        <v>41</v>
      </c>
      <c r="L1976" t="s">
        <v>60</v>
      </c>
      <c r="M1976">
        <v>155500</v>
      </c>
      <c r="N1976"/>
      <c r="O1976" t="s">
        <v>8087</v>
      </c>
      <c r="P1976" t="s">
        <v>8088</v>
      </c>
    </row>
    <row r="1977" spans="1:16" x14ac:dyDescent="0.35">
      <c r="A1977" t="s">
        <v>0</v>
      </c>
      <c r="B1977" t="s">
        <v>8089</v>
      </c>
      <c r="C1977" t="s">
        <v>758</v>
      </c>
      <c r="D1977" t="s">
        <v>2360</v>
      </c>
      <c r="E1977" t="s">
        <v>59</v>
      </c>
      <c r="F1977" t="b">
        <v>0</v>
      </c>
      <c r="G1977" t="s">
        <v>68</v>
      </c>
      <c r="H1977" s="1">
        <v>46044.929988425924</v>
      </c>
      <c r="I1977" t="b">
        <v>1</v>
      </c>
      <c r="J1977" t="b">
        <v>1</v>
      </c>
      <c r="K1977" t="s">
        <v>41</v>
      </c>
      <c r="L1977" t="s">
        <v>60</v>
      </c>
      <c r="M1977">
        <v>448000</v>
      </c>
      <c r="N1977"/>
      <c r="O1977" t="s">
        <v>827</v>
      </c>
      <c r="P1977" t="s">
        <v>8090</v>
      </c>
    </row>
    <row r="1978" spans="1:16" x14ac:dyDescent="0.35">
      <c r="A1978" t="s">
        <v>0</v>
      </c>
      <c r="B1978" t="s">
        <v>8091</v>
      </c>
      <c r="C1978" t="s">
        <v>1691</v>
      </c>
      <c r="D1978" t="s">
        <v>4346</v>
      </c>
      <c r="E1978" t="s">
        <v>59</v>
      </c>
      <c r="F1978" t="b">
        <v>0</v>
      </c>
      <c r="G1978" t="s">
        <v>63</v>
      </c>
      <c r="H1978" s="1">
        <v>46044.938067129631</v>
      </c>
      <c r="I1978" t="b">
        <v>1</v>
      </c>
      <c r="J1978" t="b">
        <v>1</v>
      </c>
      <c r="K1978" t="s">
        <v>41</v>
      </c>
      <c r="L1978" t="s">
        <v>60</v>
      </c>
      <c r="M1978">
        <v>62500</v>
      </c>
      <c r="N1978"/>
      <c r="O1978" t="s">
        <v>8092</v>
      </c>
      <c r="P1978" t="s">
        <v>5022</v>
      </c>
    </row>
    <row r="1979" spans="1:16" x14ac:dyDescent="0.35">
      <c r="A1979" t="s">
        <v>4</v>
      </c>
      <c r="B1979" t="s">
        <v>8093</v>
      </c>
      <c r="C1979" t="s">
        <v>758</v>
      </c>
      <c r="D1979" t="s">
        <v>2360</v>
      </c>
      <c r="E1979" t="s">
        <v>59</v>
      </c>
      <c r="F1979" t="b">
        <v>0</v>
      </c>
      <c r="G1979" t="s">
        <v>63</v>
      </c>
      <c r="H1979" s="1">
        <v>46044.938414351847</v>
      </c>
      <c r="I1979" t="b">
        <v>1</v>
      </c>
      <c r="J1979" t="b">
        <v>1</v>
      </c>
      <c r="K1979" t="s">
        <v>41</v>
      </c>
      <c r="L1979" t="s">
        <v>60</v>
      </c>
      <c r="M1979">
        <v>473000</v>
      </c>
      <c r="N1979"/>
      <c r="O1979" t="s">
        <v>827</v>
      </c>
      <c r="P1979" t="s">
        <v>8094</v>
      </c>
    </row>
    <row r="1980" spans="1:16" x14ac:dyDescent="0.35">
      <c r="A1980" t="s">
        <v>2</v>
      </c>
      <c r="B1980" t="s">
        <v>1252</v>
      </c>
      <c r="C1980" t="s">
        <v>172</v>
      </c>
      <c r="D1980" t="s">
        <v>4526</v>
      </c>
      <c r="E1980" t="s">
        <v>59</v>
      </c>
      <c r="F1980" t="b">
        <v>0</v>
      </c>
      <c r="G1980" t="s">
        <v>68</v>
      </c>
      <c r="H1980" s="1">
        <v>46044.958912037036</v>
      </c>
      <c r="I1980" t="b">
        <v>0</v>
      </c>
      <c r="J1980" t="b">
        <v>1</v>
      </c>
      <c r="K1980" t="s">
        <v>41</v>
      </c>
      <c r="L1980" t="s">
        <v>60</v>
      </c>
      <c r="M1980">
        <v>117500</v>
      </c>
      <c r="N1980"/>
      <c r="O1980" t="s">
        <v>8095</v>
      </c>
      <c r="P1980" t="s">
        <v>1181</v>
      </c>
    </row>
    <row r="1981" spans="1:16" x14ac:dyDescent="0.35">
      <c r="A1981" t="s">
        <v>6</v>
      </c>
      <c r="B1981" t="s">
        <v>8096</v>
      </c>
      <c r="C1981" t="s">
        <v>8097</v>
      </c>
      <c r="D1981" t="s">
        <v>6200</v>
      </c>
      <c r="E1981" t="s">
        <v>59</v>
      </c>
      <c r="F1981" t="b">
        <v>0</v>
      </c>
      <c r="G1981" t="s">
        <v>20</v>
      </c>
      <c r="H1981" s="1">
        <v>46044.979444444441</v>
      </c>
      <c r="I1981" t="b">
        <v>0</v>
      </c>
      <c r="J1981" t="b">
        <v>0</v>
      </c>
      <c r="K1981" t="s">
        <v>20</v>
      </c>
      <c r="L1981" t="s">
        <v>60</v>
      </c>
      <c r="M1981">
        <v>74999.5</v>
      </c>
      <c r="N1981"/>
      <c r="O1981" t="s">
        <v>108</v>
      </c>
      <c r="P1981" t="s">
        <v>310</v>
      </c>
    </row>
    <row r="1982" spans="1:16" x14ac:dyDescent="0.35">
      <c r="A1982" t="s">
        <v>0</v>
      </c>
      <c r="B1982" t="s">
        <v>8098</v>
      </c>
      <c r="C1982" t="s">
        <v>86</v>
      </c>
      <c r="D1982" t="s">
        <v>4346</v>
      </c>
      <c r="E1982" t="s">
        <v>59</v>
      </c>
      <c r="F1982" t="b">
        <v>0</v>
      </c>
      <c r="G1982" t="s">
        <v>77</v>
      </c>
      <c r="H1982" s="1">
        <v>46045.000300925924</v>
      </c>
      <c r="I1982" t="b">
        <v>0</v>
      </c>
      <c r="J1982" t="b">
        <v>1</v>
      </c>
      <c r="K1982" t="s">
        <v>41</v>
      </c>
      <c r="L1982" t="s">
        <v>60</v>
      </c>
      <c r="M1982">
        <v>115510</v>
      </c>
      <c r="N1982"/>
      <c r="O1982" t="s">
        <v>4054</v>
      </c>
      <c r="P1982" t="s">
        <v>8099</v>
      </c>
    </row>
    <row r="1983" spans="1:16" x14ac:dyDescent="0.35">
      <c r="A1983" t="s">
        <v>2</v>
      </c>
      <c r="B1983" t="s">
        <v>8100</v>
      </c>
      <c r="C1983" t="s">
        <v>304</v>
      </c>
      <c r="D1983" t="s">
        <v>3173</v>
      </c>
      <c r="E1983" t="s">
        <v>232</v>
      </c>
      <c r="F1983" t="b">
        <v>0</v>
      </c>
      <c r="G1983" t="s">
        <v>77</v>
      </c>
      <c r="H1983" s="1">
        <v>46045.012048611112</v>
      </c>
      <c r="I1983" t="b">
        <v>1</v>
      </c>
      <c r="J1983" t="b">
        <v>0</v>
      </c>
      <c r="K1983" t="s">
        <v>41</v>
      </c>
      <c r="L1983" t="s">
        <v>60</v>
      </c>
      <c r="M1983">
        <v>109500</v>
      </c>
      <c r="N1983"/>
      <c r="O1983" t="s">
        <v>371</v>
      </c>
      <c r="P1983" t="s">
        <v>2284</v>
      </c>
    </row>
    <row r="1984" spans="1:16" x14ac:dyDescent="0.35">
      <c r="A1984" t="s">
        <v>0</v>
      </c>
      <c r="B1984" t="s">
        <v>8101</v>
      </c>
      <c r="C1984" t="s">
        <v>382</v>
      </c>
      <c r="D1984" t="s">
        <v>4587</v>
      </c>
      <c r="E1984" t="s">
        <v>59</v>
      </c>
      <c r="F1984" t="b">
        <v>0</v>
      </c>
      <c r="G1984" t="s">
        <v>77</v>
      </c>
      <c r="H1984" s="1">
        <v>46045.012060185189</v>
      </c>
      <c r="I1984" t="b">
        <v>0</v>
      </c>
      <c r="J1984" t="b">
        <v>1</v>
      </c>
      <c r="K1984" t="s">
        <v>41</v>
      </c>
      <c r="L1984" t="s">
        <v>60</v>
      </c>
      <c r="M1984">
        <v>90000</v>
      </c>
      <c r="N1984"/>
      <c r="O1984" t="s">
        <v>8102</v>
      </c>
      <c r="P1984" t="s">
        <v>8103</v>
      </c>
    </row>
    <row r="1985" spans="1:16" x14ac:dyDescent="0.35">
      <c r="A1985" t="s">
        <v>1</v>
      </c>
      <c r="B1985" t="s">
        <v>1</v>
      </c>
      <c r="C1985" t="s">
        <v>8104</v>
      </c>
      <c r="D1985" t="s">
        <v>7397</v>
      </c>
      <c r="E1985" t="s">
        <v>88</v>
      </c>
      <c r="F1985" t="b">
        <v>0</v>
      </c>
      <c r="G1985" t="s">
        <v>68</v>
      </c>
      <c r="H1985" s="1">
        <v>46045.013356481482</v>
      </c>
      <c r="I1985" t="b">
        <v>1</v>
      </c>
      <c r="J1985" t="b">
        <v>1</v>
      </c>
      <c r="K1985" t="s">
        <v>41</v>
      </c>
      <c r="L1985" t="s">
        <v>74</v>
      </c>
      <c r="M1985"/>
      <c r="N1985">
        <v>67.5</v>
      </c>
      <c r="O1985" t="s">
        <v>299</v>
      </c>
      <c r="P1985" t="s">
        <v>2288</v>
      </c>
    </row>
    <row r="1986" spans="1:16" x14ac:dyDescent="0.35">
      <c r="A1986" t="s">
        <v>1</v>
      </c>
      <c r="B1986" t="s">
        <v>7965</v>
      </c>
      <c r="C1986" t="s">
        <v>8105</v>
      </c>
      <c r="D1986" t="s">
        <v>6200</v>
      </c>
      <c r="E1986" t="s">
        <v>59</v>
      </c>
      <c r="F1986" t="b">
        <v>0</v>
      </c>
      <c r="G1986" t="s">
        <v>89</v>
      </c>
      <c r="H1986" s="1">
        <v>46045.013726851852</v>
      </c>
      <c r="I1986" t="b">
        <v>1</v>
      </c>
      <c r="J1986" t="b">
        <v>1</v>
      </c>
      <c r="K1986" t="s">
        <v>41</v>
      </c>
      <c r="L1986" t="s">
        <v>60</v>
      </c>
      <c r="M1986">
        <v>108267</v>
      </c>
      <c r="N1986"/>
      <c r="O1986" t="s">
        <v>8106</v>
      </c>
      <c r="P1986" t="s">
        <v>7966</v>
      </c>
    </row>
    <row r="1987" spans="1:16" x14ac:dyDescent="0.35">
      <c r="A1987" t="s">
        <v>0</v>
      </c>
      <c r="B1987" t="s">
        <v>8107</v>
      </c>
      <c r="C1987" t="s">
        <v>76</v>
      </c>
      <c r="D1987" t="s">
        <v>584</v>
      </c>
      <c r="E1987" t="s">
        <v>72</v>
      </c>
      <c r="F1987" t="b">
        <v>1</v>
      </c>
      <c r="G1987" t="s">
        <v>19</v>
      </c>
      <c r="H1987" s="1">
        <v>46045.014444444438</v>
      </c>
      <c r="I1987" t="b">
        <v>1</v>
      </c>
      <c r="J1987" t="b">
        <v>0</v>
      </c>
      <c r="K1987" t="s">
        <v>19</v>
      </c>
      <c r="L1987" t="s">
        <v>74</v>
      </c>
      <c r="M1987"/>
      <c r="N1987">
        <v>25</v>
      </c>
      <c r="O1987" t="s">
        <v>584</v>
      </c>
      <c r="P1987" t="s">
        <v>8108</v>
      </c>
    </row>
    <row r="1988" spans="1:16" x14ac:dyDescent="0.35">
      <c r="A1988" t="s">
        <v>7</v>
      </c>
      <c r="B1988" t="s">
        <v>7</v>
      </c>
      <c r="C1988" t="s">
        <v>8109</v>
      </c>
      <c r="D1988" t="s">
        <v>4652</v>
      </c>
      <c r="E1988" t="s">
        <v>72</v>
      </c>
      <c r="F1988" t="b">
        <v>0</v>
      </c>
      <c r="G1988" t="s">
        <v>40</v>
      </c>
      <c r="H1988" s="1">
        <v>46045.016435185193</v>
      </c>
      <c r="I1988" t="b">
        <v>1</v>
      </c>
      <c r="J1988" t="b">
        <v>0</v>
      </c>
      <c r="K1988" t="s">
        <v>40</v>
      </c>
      <c r="L1988" t="s">
        <v>60</v>
      </c>
      <c r="M1988">
        <v>29204.5</v>
      </c>
      <c r="N1988"/>
      <c r="O1988" t="s">
        <v>8110</v>
      </c>
      <c r="P1988" t="s">
        <v>4575</v>
      </c>
    </row>
    <row r="1989" spans="1:16" x14ac:dyDescent="0.35">
      <c r="A1989" t="s">
        <v>6</v>
      </c>
      <c r="B1989" t="s">
        <v>8111</v>
      </c>
      <c r="C1989" t="s">
        <v>76</v>
      </c>
      <c r="D1989" t="s">
        <v>5790</v>
      </c>
      <c r="E1989" t="s">
        <v>59</v>
      </c>
      <c r="F1989" t="b">
        <v>1</v>
      </c>
      <c r="G1989" t="s">
        <v>13</v>
      </c>
      <c r="H1989" s="1">
        <v>46045.017754629633</v>
      </c>
      <c r="I1989" t="b">
        <v>1</v>
      </c>
      <c r="J1989" t="b">
        <v>0</v>
      </c>
      <c r="K1989" t="s">
        <v>13</v>
      </c>
      <c r="L1989" t="s">
        <v>60</v>
      </c>
      <c r="M1989">
        <v>148000</v>
      </c>
      <c r="N1989"/>
      <c r="O1989" t="s">
        <v>4009</v>
      </c>
    </row>
    <row r="1990" spans="1:16" x14ac:dyDescent="0.35">
      <c r="A1990" t="s">
        <v>7</v>
      </c>
      <c r="B1990" t="s">
        <v>8112</v>
      </c>
      <c r="C1990" t="s">
        <v>612</v>
      </c>
      <c r="D1990" t="s">
        <v>2360</v>
      </c>
      <c r="E1990" t="s">
        <v>59</v>
      </c>
      <c r="F1990" t="b">
        <v>0</v>
      </c>
      <c r="G1990" t="s">
        <v>73</v>
      </c>
      <c r="H1990" s="1">
        <v>46045.042094907411</v>
      </c>
      <c r="I1990" t="b">
        <v>0</v>
      </c>
      <c r="J1990" t="b">
        <v>1</v>
      </c>
      <c r="K1990" t="s">
        <v>41</v>
      </c>
      <c r="L1990" t="s">
        <v>60</v>
      </c>
      <c r="M1990">
        <v>136000</v>
      </c>
      <c r="N1990"/>
      <c r="O1990" t="s">
        <v>3901</v>
      </c>
      <c r="P1990" t="s">
        <v>8113</v>
      </c>
    </row>
    <row r="1991" spans="1:16" x14ac:dyDescent="0.35">
      <c r="A1991" t="s">
        <v>1</v>
      </c>
      <c r="B1991" t="s">
        <v>8114</v>
      </c>
      <c r="C1991" t="s">
        <v>76</v>
      </c>
      <c r="D1991" t="s">
        <v>4630</v>
      </c>
      <c r="E1991" t="s">
        <v>59</v>
      </c>
      <c r="F1991" t="b">
        <v>1</v>
      </c>
      <c r="G1991" t="s">
        <v>68</v>
      </c>
      <c r="H1991" s="1">
        <v>46045.096574074072</v>
      </c>
      <c r="I1991" t="b">
        <v>1</v>
      </c>
      <c r="J1991" t="b">
        <v>1</v>
      </c>
      <c r="K1991" t="s">
        <v>41</v>
      </c>
      <c r="L1991" t="s">
        <v>60</v>
      </c>
      <c r="M1991">
        <v>132500</v>
      </c>
      <c r="N1991"/>
      <c r="O1991" t="s">
        <v>2610</v>
      </c>
      <c r="P1991" t="s">
        <v>8115</v>
      </c>
    </row>
    <row r="1992" spans="1:16" x14ac:dyDescent="0.35">
      <c r="A1992" t="s">
        <v>0</v>
      </c>
      <c r="B1992" t="s">
        <v>8116</v>
      </c>
      <c r="C1992" t="s">
        <v>811</v>
      </c>
      <c r="D1992" t="s">
        <v>4526</v>
      </c>
      <c r="E1992" t="s">
        <v>59</v>
      </c>
      <c r="F1992" t="b">
        <v>0</v>
      </c>
      <c r="G1992" t="s">
        <v>77</v>
      </c>
      <c r="H1992" s="1">
        <v>46045.125300925924</v>
      </c>
      <c r="I1992" t="b">
        <v>0</v>
      </c>
      <c r="J1992" t="b">
        <v>1</v>
      </c>
      <c r="K1992" t="s">
        <v>41</v>
      </c>
      <c r="L1992" t="s">
        <v>60</v>
      </c>
      <c r="M1992">
        <v>116750</v>
      </c>
      <c r="N1992"/>
      <c r="O1992" t="s">
        <v>4421</v>
      </c>
      <c r="P1992" t="s">
        <v>310</v>
      </c>
    </row>
    <row r="1993" spans="1:16" x14ac:dyDescent="0.35">
      <c r="A1993" t="s">
        <v>9</v>
      </c>
      <c r="B1993" t="s">
        <v>8117</v>
      </c>
      <c r="C1993" t="s">
        <v>2956</v>
      </c>
      <c r="D1993" t="s">
        <v>2360</v>
      </c>
      <c r="E1993" t="s">
        <v>132</v>
      </c>
      <c r="F1993" t="b">
        <v>0</v>
      </c>
      <c r="G1993" t="s">
        <v>63</v>
      </c>
      <c r="H1993" s="1">
        <v>46045.14640046296</v>
      </c>
      <c r="I1993" t="b">
        <v>0</v>
      </c>
      <c r="J1993" t="b">
        <v>0</v>
      </c>
      <c r="K1993" t="s">
        <v>41</v>
      </c>
      <c r="L1993" t="s">
        <v>60</v>
      </c>
      <c r="M1993">
        <v>86000</v>
      </c>
      <c r="N1993"/>
      <c r="O1993" t="s">
        <v>226</v>
      </c>
      <c r="P1993" t="s">
        <v>219</v>
      </c>
    </row>
    <row r="1994" spans="1:16" x14ac:dyDescent="0.35">
      <c r="A1994" t="s">
        <v>2</v>
      </c>
      <c r="B1994" t="s">
        <v>8118</v>
      </c>
      <c r="C1994" t="s">
        <v>19</v>
      </c>
      <c r="D1994" t="s">
        <v>4595</v>
      </c>
      <c r="F1994" t="b">
        <v>0</v>
      </c>
      <c r="G1994" t="s">
        <v>19</v>
      </c>
      <c r="H1994" s="1">
        <v>46045.181168981479</v>
      </c>
      <c r="I1994" t="b">
        <v>0</v>
      </c>
      <c r="J1994" t="b">
        <v>0</v>
      </c>
      <c r="K1994" t="s">
        <v>19</v>
      </c>
      <c r="L1994" t="s">
        <v>74</v>
      </c>
      <c r="M1994"/>
      <c r="N1994">
        <v>32.5</v>
      </c>
      <c r="O1994" t="s">
        <v>4596</v>
      </c>
    </row>
    <row r="1995" spans="1:16" x14ac:dyDescent="0.35">
      <c r="A1995" t="s">
        <v>8</v>
      </c>
      <c r="B1995" t="s">
        <v>8119</v>
      </c>
      <c r="C1995" t="s">
        <v>454</v>
      </c>
      <c r="D1995" t="s">
        <v>4526</v>
      </c>
      <c r="E1995" t="s">
        <v>59</v>
      </c>
      <c r="F1995" t="b">
        <v>0</v>
      </c>
      <c r="G1995" t="s">
        <v>73</v>
      </c>
      <c r="H1995" s="1">
        <v>46045.293657407397</v>
      </c>
      <c r="I1995" t="b">
        <v>1</v>
      </c>
      <c r="J1995" t="b">
        <v>0</v>
      </c>
      <c r="K1995" t="s">
        <v>41</v>
      </c>
      <c r="L1995" t="s">
        <v>74</v>
      </c>
      <c r="M1995"/>
      <c r="N1995">
        <v>68</v>
      </c>
      <c r="O1995" t="s">
        <v>4743</v>
      </c>
      <c r="P1995" t="s">
        <v>8120</v>
      </c>
    </row>
    <row r="1996" spans="1:16" x14ac:dyDescent="0.35">
      <c r="A1996" t="s">
        <v>3</v>
      </c>
      <c r="B1996" t="s">
        <v>8121</v>
      </c>
      <c r="C1996" t="s">
        <v>3252</v>
      </c>
      <c r="D1996" t="s">
        <v>4630</v>
      </c>
      <c r="E1996" t="s">
        <v>59</v>
      </c>
      <c r="F1996" t="b">
        <v>0</v>
      </c>
      <c r="G1996" t="s">
        <v>73</v>
      </c>
      <c r="H1996" s="1">
        <v>46045.333680555559</v>
      </c>
      <c r="I1996" t="b">
        <v>0</v>
      </c>
      <c r="J1996" t="b">
        <v>0</v>
      </c>
      <c r="K1996" t="s">
        <v>41</v>
      </c>
      <c r="L1996" t="s">
        <v>60</v>
      </c>
      <c r="M1996">
        <v>135000</v>
      </c>
      <c r="N1996"/>
      <c r="O1996" t="s">
        <v>3350</v>
      </c>
      <c r="P1996" t="s">
        <v>8122</v>
      </c>
    </row>
    <row r="1997" spans="1:16" x14ac:dyDescent="0.35">
      <c r="A1997" t="s">
        <v>2</v>
      </c>
      <c r="B1997" t="s">
        <v>8123</v>
      </c>
      <c r="C1997" t="s">
        <v>1375</v>
      </c>
      <c r="D1997" t="s">
        <v>2360</v>
      </c>
      <c r="E1997" t="s">
        <v>59</v>
      </c>
      <c r="F1997" t="b">
        <v>0</v>
      </c>
      <c r="G1997" t="s">
        <v>68</v>
      </c>
      <c r="H1997" s="1">
        <v>46045.334421296298</v>
      </c>
      <c r="I1997" t="b">
        <v>0</v>
      </c>
      <c r="J1997" t="b">
        <v>1</v>
      </c>
      <c r="K1997" t="s">
        <v>41</v>
      </c>
      <c r="L1997" t="s">
        <v>60</v>
      </c>
      <c r="M1997">
        <v>144750</v>
      </c>
      <c r="N1997"/>
      <c r="O1997" t="s">
        <v>1664</v>
      </c>
      <c r="P1997" t="s">
        <v>8124</v>
      </c>
    </row>
    <row r="1998" spans="1:16" x14ac:dyDescent="0.35">
      <c r="A1998" t="s">
        <v>8</v>
      </c>
      <c r="B1998" t="s">
        <v>8125</v>
      </c>
      <c r="C1998" t="s">
        <v>76</v>
      </c>
      <c r="D1998" t="s">
        <v>4526</v>
      </c>
      <c r="E1998" t="s">
        <v>59</v>
      </c>
      <c r="F1998" t="b">
        <v>1</v>
      </c>
      <c r="G1998" t="s">
        <v>19</v>
      </c>
      <c r="H1998" s="1">
        <v>46045.337118055562</v>
      </c>
      <c r="I1998" t="b">
        <v>0</v>
      </c>
      <c r="J1998" t="b">
        <v>0</v>
      </c>
      <c r="K1998" t="s">
        <v>19</v>
      </c>
      <c r="L1998" t="s">
        <v>74</v>
      </c>
      <c r="M1998"/>
      <c r="N1998">
        <v>100</v>
      </c>
      <c r="O1998" t="s">
        <v>1732</v>
      </c>
    </row>
    <row r="1999" spans="1:16" x14ac:dyDescent="0.35">
      <c r="A1999" t="s">
        <v>1</v>
      </c>
      <c r="B1999" t="s">
        <v>8070</v>
      </c>
      <c r="C1999" t="s">
        <v>370</v>
      </c>
      <c r="D1999" t="s">
        <v>4346</v>
      </c>
      <c r="E1999" t="s">
        <v>59</v>
      </c>
      <c r="F1999" t="b">
        <v>0</v>
      </c>
      <c r="G1999" t="s">
        <v>65</v>
      </c>
      <c r="H1999" s="1">
        <v>46045.376226851848</v>
      </c>
      <c r="I1999" t="b">
        <v>1</v>
      </c>
      <c r="J1999" t="b">
        <v>1</v>
      </c>
      <c r="K1999" t="s">
        <v>41</v>
      </c>
      <c r="L1999" t="s">
        <v>60</v>
      </c>
      <c r="M1999">
        <v>244625</v>
      </c>
      <c r="N1999"/>
      <c r="O1999" t="s">
        <v>7675</v>
      </c>
      <c r="P1999" t="s">
        <v>8072</v>
      </c>
    </row>
    <row r="2000" spans="1:16" x14ac:dyDescent="0.35">
      <c r="A2000" t="s">
        <v>2</v>
      </c>
      <c r="B2000" t="s">
        <v>8126</v>
      </c>
      <c r="C2000" t="s">
        <v>4418</v>
      </c>
      <c r="D2000" t="s">
        <v>2360</v>
      </c>
      <c r="E2000" t="s">
        <v>72</v>
      </c>
      <c r="F2000" t="b">
        <v>0</v>
      </c>
      <c r="G2000" t="s">
        <v>65</v>
      </c>
      <c r="H2000" s="1">
        <v>46045.417326388888</v>
      </c>
      <c r="I2000" t="b">
        <v>0</v>
      </c>
      <c r="J2000" t="b">
        <v>1</v>
      </c>
      <c r="K2000" t="s">
        <v>41</v>
      </c>
      <c r="L2000" t="s">
        <v>60</v>
      </c>
      <c r="M2000">
        <v>198000</v>
      </c>
      <c r="N2000"/>
      <c r="O2000" t="s">
        <v>424</v>
      </c>
      <c r="P2000" t="s">
        <v>8127</v>
      </c>
    </row>
    <row r="2001" spans="1:16" x14ac:dyDescent="0.35">
      <c r="A2001" t="s">
        <v>2</v>
      </c>
      <c r="B2001" t="s">
        <v>8128</v>
      </c>
      <c r="C2001" t="s">
        <v>998</v>
      </c>
      <c r="D2001" t="s">
        <v>4847</v>
      </c>
      <c r="E2001" t="s">
        <v>59</v>
      </c>
      <c r="F2001" t="b">
        <v>0</v>
      </c>
      <c r="G2001" t="s">
        <v>65</v>
      </c>
      <c r="H2001" s="1">
        <v>46045.417337962957</v>
      </c>
      <c r="I2001" t="b">
        <v>0</v>
      </c>
      <c r="J2001" t="b">
        <v>1</v>
      </c>
      <c r="K2001" t="s">
        <v>41</v>
      </c>
      <c r="L2001" t="s">
        <v>60</v>
      </c>
      <c r="M2001">
        <v>118965</v>
      </c>
      <c r="N2001"/>
      <c r="O2001" t="s">
        <v>8129</v>
      </c>
      <c r="P2001" t="s">
        <v>8130</v>
      </c>
    </row>
    <row r="2002" spans="1:16" x14ac:dyDescent="0.35">
      <c r="A2002" t="s">
        <v>1</v>
      </c>
      <c r="B2002" t="s">
        <v>8131</v>
      </c>
      <c r="C2002" t="s">
        <v>237</v>
      </c>
      <c r="D2002" t="s">
        <v>4526</v>
      </c>
      <c r="E2002" t="s">
        <v>59</v>
      </c>
      <c r="F2002" t="b">
        <v>0</v>
      </c>
      <c r="G2002" t="s">
        <v>65</v>
      </c>
      <c r="H2002" s="1">
        <v>46045.418425925927</v>
      </c>
      <c r="I2002" t="b">
        <v>0</v>
      </c>
      <c r="J2002" t="b">
        <v>0</v>
      </c>
      <c r="K2002" t="s">
        <v>41</v>
      </c>
      <c r="L2002" t="s">
        <v>60</v>
      </c>
      <c r="M2002">
        <v>156000</v>
      </c>
      <c r="N2002"/>
      <c r="O2002" t="s">
        <v>3733</v>
      </c>
      <c r="P2002" t="s">
        <v>8132</v>
      </c>
    </row>
    <row r="2003" spans="1:16" x14ac:dyDescent="0.35">
      <c r="A2003" t="s">
        <v>0</v>
      </c>
      <c r="B2003" t="s">
        <v>0</v>
      </c>
      <c r="C2003" t="s">
        <v>8133</v>
      </c>
      <c r="D2003" t="s">
        <v>4526</v>
      </c>
      <c r="E2003" t="s">
        <v>59</v>
      </c>
      <c r="F2003" t="b">
        <v>0</v>
      </c>
      <c r="G2003" t="s">
        <v>40</v>
      </c>
      <c r="H2003" s="1">
        <v>46045.437337962961</v>
      </c>
      <c r="I2003" t="b">
        <v>0</v>
      </c>
      <c r="J2003" t="b">
        <v>0</v>
      </c>
      <c r="K2003" t="s">
        <v>40</v>
      </c>
      <c r="L2003" t="s">
        <v>60</v>
      </c>
      <c r="M2003">
        <v>36000</v>
      </c>
      <c r="N2003"/>
      <c r="O2003" t="s">
        <v>8134</v>
      </c>
      <c r="P2003" t="s">
        <v>8135</v>
      </c>
    </row>
    <row r="2004" spans="1:16" x14ac:dyDescent="0.35">
      <c r="A2004" t="s">
        <v>1</v>
      </c>
      <c r="B2004" t="s">
        <v>8136</v>
      </c>
      <c r="C2004" t="s">
        <v>971</v>
      </c>
      <c r="D2004" t="s">
        <v>4526</v>
      </c>
      <c r="E2004" t="s">
        <v>59</v>
      </c>
      <c r="F2004" t="b">
        <v>0</v>
      </c>
      <c r="G2004" t="s">
        <v>65</v>
      </c>
      <c r="H2004" s="1">
        <v>46045.460011574083</v>
      </c>
      <c r="I2004" t="b">
        <v>0</v>
      </c>
      <c r="J2004" t="b">
        <v>0</v>
      </c>
      <c r="K2004" t="s">
        <v>41</v>
      </c>
      <c r="L2004" t="s">
        <v>60</v>
      </c>
      <c r="M2004">
        <v>145000</v>
      </c>
      <c r="N2004"/>
      <c r="O2004" t="s">
        <v>1921</v>
      </c>
      <c r="P2004" t="s">
        <v>8137</v>
      </c>
    </row>
    <row r="2005" spans="1:16" x14ac:dyDescent="0.35">
      <c r="A2005" t="s">
        <v>1</v>
      </c>
      <c r="B2005" t="s">
        <v>8138</v>
      </c>
      <c r="C2005" t="s">
        <v>930</v>
      </c>
      <c r="D2005" t="s">
        <v>4526</v>
      </c>
      <c r="E2005" t="s">
        <v>59</v>
      </c>
      <c r="F2005" t="b">
        <v>0</v>
      </c>
      <c r="G2005" t="s">
        <v>19</v>
      </c>
      <c r="H2005" s="1">
        <v>46045.462187500001</v>
      </c>
      <c r="I2005" t="b">
        <v>0</v>
      </c>
      <c r="J2005" t="b">
        <v>0</v>
      </c>
      <c r="K2005" t="s">
        <v>19</v>
      </c>
      <c r="L2005" t="s">
        <v>60</v>
      </c>
      <c r="M2005">
        <v>2500000</v>
      </c>
      <c r="N2005"/>
      <c r="O2005" t="s">
        <v>8139</v>
      </c>
      <c r="P2005" t="s">
        <v>8140</v>
      </c>
    </row>
    <row r="2006" spans="1:16" x14ac:dyDescent="0.35">
      <c r="A2006" t="s">
        <v>2</v>
      </c>
      <c r="B2006" t="s">
        <v>8141</v>
      </c>
      <c r="C2006" t="s">
        <v>6744</v>
      </c>
      <c r="D2006" t="s">
        <v>8142</v>
      </c>
      <c r="E2006" t="s">
        <v>59</v>
      </c>
      <c r="F2006" t="b">
        <v>0</v>
      </c>
      <c r="G2006" t="s">
        <v>40</v>
      </c>
      <c r="H2006" s="1">
        <v>46045.479085648149</v>
      </c>
      <c r="I2006" t="b">
        <v>1</v>
      </c>
      <c r="J2006" t="b">
        <v>0</v>
      </c>
      <c r="K2006" t="s">
        <v>40</v>
      </c>
      <c r="L2006" t="s">
        <v>60</v>
      </c>
      <c r="M2006">
        <v>25000</v>
      </c>
      <c r="N2006"/>
      <c r="O2006" t="s">
        <v>8143</v>
      </c>
      <c r="P2006" t="s">
        <v>208</v>
      </c>
    </row>
    <row r="2007" spans="1:16" x14ac:dyDescent="0.35">
      <c r="A2007" t="s">
        <v>8</v>
      </c>
      <c r="B2007" t="s">
        <v>8144</v>
      </c>
      <c r="C2007" t="s">
        <v>40</v>
      </c>
      <c r="D2007" t="s">
        <v>4526</v>
      </c>
      <c r="E2007" t="s">
        <v>59</v>
      </c>
      <c r="F2007" t="b">
        <v>0</v>
      </c>
      <c r="G2007" t="s">
        <v>40</v>
      </c>
      <c r="H2007" s="1">
        <v>46045.479097222233</v>
      </c>
      <c r="I2007" t="b">
        <v>0</v>
      </c>
      <c r="J2007" t="b">
        <v>0</v>
      </c>
      <c r="K2007" t="s">
        <v>40</v>
      </c>
      <c r="L2007" t="s">
        <v>60</v>
      </c>
      <c r="M2007">
        <v>130000</v>
      </c>
      <c r="N2007"/>
      <c r="O2007" t="s">
        <v>8145</v>
      </c>
      <c r="P2007" t="s">
        <v>208</v>
      </c>
    </row>
    <row r="2008" spans="1:16" x14ac:dyDescent="0.35">
      <c r="A2008" t="s">
        <v>1</v>
      </c>
      <c r="B2008" t="s">
        <v>1</v>
      </c>
      <c r="C2008" t="s">
        <v>8146</v>
      </c>
      <c r="D2008" t="s">
        <v>4599</v>
      </c>
      <c r="E2008" t="s">
        <v>59</v>
      </c>
      <c r="F2008" t="b">
        <v>0</v>
      </c>
      <c r="G2008" t="s">
        <v>40</v>
      </c>
      <c r="H2008" s="1">
        <v>46045.479143518518</v>
      </c>
      <c r="I2008" t="b">
        <v>1</v>
      </c>
      <c r="J2008" t="b">
        <v>0</v>
      </c>
      <c r="K2008" t="s">
        <v>40</v>
      </c>
      <c r="L2008" t="s">
        <v>60</v>
      </c>
      <c r="M2008">
        <v>45000</v>
      </c>
      <c r="N2008"/>
      <c r="O2008" t="s">
        <v>8147</v>
      </c>
      <c r="P2008" t="s">
        <v>8148</v>
      </c>
    </row>
    <row r="2009" spans="1:16" x14ac:dyDescent="0.35">
      <c r="A2009" t="s">
        <v>1</v>
      </c>
      <c r="B2009" t="s">
        <v>6093</v>
      </c>
      <c r="C2009" t="s">
        <v>913</v>
      </c>
      <c r="D2009" t="s">
        <v>4526</v>
      </c>
      <c r="E2009" t="s">
        <v>59</v>
      </c>
      <c r="F2009" t="b">
        <v>0</v>
      </c>
      <c r="G2009" t="s">
        <v>20</v>
      </c>
      <c r="H2009" s="1">
        <v>46045.482847222222</v>
      </c>
      <c r="I2009" t="b">
        <v>0</v>
      </c>
      <c r="J2009" t="b">
        <v>0</v>
      </c>
      <c r="K2009" t="s">
        <v>20</v>
      </c>
      <c r="L2009" t="s">
        <v>60</v>
      </c>
      <c r="M2009">
        <v>67500</v>
      </c>
      <c r="N2009"/>
      <c r="O2009" t="s">
        <v>8149</v>
      </c>
      <c r="P2009" t="s">
        <v>7814</v>
      </c>
    </row>
    <row r="2010" spans="1:16" x14ac:dyDescent="0.35">
      <c r="A2010" t="s">
        <v>1</v>
      </c>
      <c r="B2010" t="s">
        <v>3138</v>
      </c>
      <c r="C2010" t="s">
        <v>8150</v>
      </c>
      <c r="D2010" t="s">
        <v>4587</v>
      </c>
      <c r="E2010" t="s">
        <v>59</v>
      </c>
      <c r="F2010" t="b">
        <v>0</v>
      </c>
      <c r="G2010" t="s">
        <v>63</v>
      </c>
      <c r="H2010" s="1">
        <v>46045.48300925926</v>
      </c>
      <c r="I2010" t="b">
        <v>1</v>
      </c>
      <c r="J2010" t="b">
        <v>0</v>
      </c>
      <c r="K2010" t="s">
        <v>41</v>
      </c>
      <c r="L2010" t="s">
        <v>60</v>
      </c>
      <c r="M2010">
        <v>130000</v>
      </c>
      <c r="N2010"/>
      <c r="O2010" t="s">
        <v>1658</v>
      </c>
      <c r="P2010" t="s">
        <v>8151</v>
      </c>
    </row>
    <row r="2011" spans="1:16" x14ac:dyDescent="0.35">
      <c r="A2011" t="s">
        <v>0</v>
      </c>
      <c r="B2011" t="s">
        <v>8152</v>
      </c>
      <c r="C2011" t="s">
        <v>4963</v>
      </c>
      <c r="D2011" t="s">
        <v>4531</v>
      </c>
      <c r="E2011" t="s">
        <v>59</v>
      </c>
      <c r="F2011" t="b">
        <v>0</v>
      </c>
      <c r="G2011" t="s">
        <v>4963</v>
      </c>
      <c r="H2011" s="1">
        <v>46045.48578703704</v>
      </c>
      <c r="I2011" t="b">
        <v>0</v>
      </c>
      <c r="J2011" t="b">
        <v>0</v>
      </c>
      <c r="K2011" t="s">
        <v>4963</v>
      </c>
      <c r="L2011" t="s">
        <v>60</v>
      </c>
      <c r="M2011">
        <v>23070</v>
      </c>
      <c r="N2011"/>
      <c r="O2011" t="s">
        <v>8153</v>
      </c>
      <c r="P2011" t="s">
        <v>1738</v>
      </c>
    </row>
    <row r="2012" spans="1:16" x14ac:dyDescent="0.35">
      <c r="A2012" t="s">
        <v>6</v>
      </c>
      <c r="B2012" t="s">
        <v>4726</v>
      </c>
      <c r="C2012" t="s">
        <v>246</v>
      </c>
      <c r="D2012" t="s">
        <v>4526</v>
      </c>
      <c r="E2012" t="s">
        <v>59</v>
      </c>
      <c r="F2012" t="b">
        <v>0</v>
      </c>
      <c r="G2012" t="s">
        <v>65</v>
      </c>
      <c r="H2012" s="1">
        <v>46045.500787037039</v>
      </c>
      <c r="I2012" t="b">
        <v>0</v>
      </c>
      <c r="J2012" t="b">
        <v>1</v>
      </c>
      <c r="K2012" t="s">
        <v>41</v>
      </c>
      <c r="L2012" t="s">
        <v>60</v>
      </c>
      <c r="M2012">
        <v>170000</v>
      </c>
      <c r="N2012"/>
      <c r="O2012" t="s">
        <v>902</v>
      </c>
      <c r="P2012" t="s">
        <v>85</v>
      </c>
    </row>
    <row r="2013" spans="1:16" x14ac:dyDescent="0.35">
      <c r="A2013" t="s">
        <v>2</v>
      </c>
      <c r="B2013" t="s">
        <v>4727</v>
      </c>
      <c r="C2013" t="s">
        <v>246</v>
      </c>
      <c r="D2013" t="s">
        <v>4526</v>
      </c>
      <c r="E2013" t="s">
        <v>59</v>
      </c>
      <c r="F2013" t="b">
        <v>0</v>
      </c>
      <c r="G2013" t="s">
        <v>65</v>
      </c>
      <c r="H2013" s="1">
        <v>46045.500787037039</v>
      </c>
      <c r="I2013" t="b">
        <v>0</v>
      </c>
      <c r="J2013" t="b">
        <v>1</v>
      </c>
      <c r="K2013" t="s">
        <v>41</v>
      </c>
      <c r="L2013" t="s">
        <v>60</v>
      </c>
      <c r="M2013">
        <v>211000</v>
      </c>
      <c r="N2013"/>
      <c r="O2013" t="s">
        <v>902</v>
      </c>
      <c r="P2013" t="s">
        <v>85</v>
      </c>
    </row>
    <row r="2014" spans="1:16" x14ac:dyDescent="0.35">
      <c r="A2014" t="s">
        <v>6</v>
      </c>
      <c r="B2014" t="s">
        <v>8154</v>
      </c>
      <c r="C2014" t="s">
        <v>81</v>
      </c>
      <c r="D2014" t="s">
        <v>4562</v>
      </c>
      <c r="E2014" t="s">
        <v>59</v>
      </c>
      <c r="F2014" t="b">
        <v>0</v>
      </c>
      <c r="G2014" t="s">
        <v>77</v>
      </c>
      <c r="H2014" s="1">
        <v>46045.500902777778</v>
      </c>
      <c r="I2014" t="b">
        <v>0</v>
      </c>
      <c r="J2014" t="b">
        <v>0</v>
      </c>
      <c r="K2014" t="s">
        <v>41</v>
      </c>
      <c r="L2014" t="s">
        <v>74</v>
      </c>
      <c r="M2014"/>
      <c r="N2014">
        <v>115</v>
      </c>
      <c r="O2014" t="s">
        <v>8155</v>
      </c>
    </row>
    <row r="2015" spans="1:16" x14ac:dyDescent="0.35">
      <c r="A2015" t="s">
        <v>5</v>
      </c>
      <c r="B2015" t="s">
        <v>8156</v>
      </c>
      <c r="C2015" t="s">
        <v>172</v>
      </c>
      <c r="D2015" t="s">
        <v>4526</v>
      </c>
      <c r="E2015" t="s">
        <v>59</v>
      </c>
      <c r="F2015" t="b">
        <v>0</v>
      </c>
      <c r="G2015" t="s">
        <v>68</v>
      </c>
      <c r="H2015" s="1">
        <v>46045.501111111109</v>
      </c>
      <c r="I2015" t="b">
        <v>1</v>
      </c>
      <c r="J2015" t="b">
        <v>1</v>
      </c>
      <c r="K2015" t="s">
        <v>41</v>
      </c>
      <c r="L2015" t="s">
        <v>60</v>
      </c>
      <c r="M2015">
        <v>221000</v>
      </c>
      <c r="N2015"/>
      <c r="O2015" t="s">
        <v>866</v>
      </c>
      <c r="P2015" t="s">
        <v>8157</v>
      </c>
    </row>
    <row r="2016" spans="1:16" x14ac:dyDescent="0.35">
      <c r="A2016" t="s">
        <v>1</v>
      </c>
      <c r="B2016" t="s">
        <v>8158</v>
      </c>
      <c r="C2016" t="s">
        <v>112</v>
      </c>
      <c r="D2016" t="s">
        <v>4526</v>
      </c>
      <c r="E2016" t="s">
        <v>59</v>
      </c>
      <c r="F2016" t="b">
        <v>0</v>
      </c>
      <c r="G2016" t="s">
        <v>65</v>
      </c>
      <c r="H2016" s="1">
        <v>46045.501226851848</v>
      </c>
      <c r="I2016" t="b">
        <v>0</v>
      </c>
      <c r="J2016" t="b">
        <v>1</v>
      </c>
      <c r="K2016" t="s">
        <v>41</v>
      </c>
      <c r="L2016" t="s">
        <v>60</v>
      </c>
      <c r="M2016">
        <v>84000</v>
      </c>
      <c r="N2016"/>
      <c r="O2016" t="s">
        <v>4763</v>
      </c>
      <c r="P2016" t="s">
        <v>8159</v>
      </c>
    </row>
    <row r="2017" spans="1:16" x14ac:dyDescent="0.35">
      <c r="A2017" t="s">
        <v>7</v>
      </c>
      <c r="B2017" t="s">
        <v>7</v>
      </c>
      <c r="C2017" t="s">
        <v>8160</v>
      </c>
      <c r="D2017" t="s">
        <v>4346</v>
      </c>
      <c r="E2017" t="s">
        <v>59</v>
      </c>
      <c r="F2017" t="b">
        <v>0</v>
      </c>
      <c r="G2017" t="s">
        <v>40</v>
      </c>
      <c r="H2017" s="1">
        <v>46045.520671296297</v>
      </c>
      <c r="I2017" t="b">
        <v>1</v>
      </c>
      <c r="J2017" t="b">
        <v>0</v>
      </c>
      <c r="K2017" t="s">
        <v>40</v>
      </c>
      <c r="L2017" t="s">
        <v>60</v>
      </c>
      <c r="M2017">
        <v>50000</v>
      </c>
      <c r="N2017"/>
      <c r="O2017" t="s">
        <v>8161</v>
      </c>
      <c r="P2017" t="s">
        <v>8162</v>
      </c>
    </row>
    <row r="2018" spans="1:16" x14ac:dyDescent="0.35">
      <c r="A2018" t="s">
        <v>2</v>
      </c>
      <c r="B2018" t="s">
        <v>8163</v>
      </c>
      <c r="C2018" t="s">
        <v>931</v>
      </c>
      <c r="D2018" t="s">
        <v>4756</v>
      </c>
      <c r="E2018" t="s">
        <v>59</v>
      </c>
      <c r="F2018" t="b">
        <v>0</v>
      </c>
      <c r="G2018" t="s">
        <v>77</v>
      </c>
      <c r="H2018" s="1">
        <v>46045.541875000003</v>
      </c>
      <c r="I2018" t="b">
        <v>1</v>
      </c>
      <c r="J2018" t="b">
        <v>1</v>
      </c>
      <c r="K2018" t="s">
        <v>41</v>
      </c>
      <c r="L2018" t="s">
        <v>60</v>
      </c>
      <c r="M2018">
        <v>82530</v>
      </c>
      <c r="N2018"/>
      <c r="O2018" t="s">
        <v>8164</v>
      </c>
      <c r="P2018" t="s">
        <v>8165</v>
      </c>
    </row>
    <row r="2019" spans="1:16" x14ac:dyDescent="0.35">
      <c r="A2019" t="s">
        <v>5</v>
      </c>
      <c r="B2019" t="s">
        <v>8166</v>
      </c>
      <c r="C2019" t="s">
        <v>172</v>
      </c>
      <c r="D2019" t="s">
        <v>4526</v>
      </c>
      <c r="E2019" t="s">
        <v>59</v>
      </c>
      <c r="F2019" t="b">
        <v>0</v>
      </c>
      <c r="G2019" t="s">
        <v>68</v>
      </c>
      <c r="H2019" s="1">
        <v>46045.542141203703</v>
      </c>
      <c r="I2019" t="b">
        <v>0</v>
      </c>
      <c r="J2019" t="b">
        <v>1</v>
      </c>
      <c r="K2019" t="s">
        <v>41</v>
      </c>
      <c r="L2019" t="s">
        <v>60</v>
      </c>
      <c r="M2019">
        <v>115350</v>
      </c>
      <c r="N2019"/>
      <c r="O2019" t="s">
        <v>8167</v>
      </c>
      <c r="P2019" t="s">
        <v>8168</v>
      </c>
    </row>
    <row r="2020" spans="1:16" x14ac:dyDescent="0.35">
      <c r="A2020" t="s">
        <v>1</v>
      </c>
      <c r="B2020" t="s">
        <v>1</v>
      </c>
      <c r="C2020" t="s">
        <v>5090</v>
      </c>
      <c r="D2020" t="s">
        <v>4346</v>
      </c>
      <c r="E2020" t="s">
        <v>59</v>
      </c>
      <c r="F2020" t="b">
        <v>0</v>
      </c>
      <c r="G2020" t="s">
        <v>65</v>
      </c>
      <c r="H2020" s="1">
        <v>46045.543090277781</v>
      </c>
      <c r="I2020" t="b">
        <v>0</v>
      </c>
      <c r="J2020" t="b">
        <v>0</v>
      </c>
      <c r="K2020" t="s">
        <v>41</v>
      </c>
      <c r="L2020" t="s">
        <v>60</v>
      </c>
      <c r="M2020">
        <v>120000</v>
      </c>
      <c r="N2020"/>
      <c r="O2020" t="s">
        <v>1469</v>
      </c>
      <c r="P2020" t="s">
        <v>8169</v>
      </c>
    </row>
    <row r="2021" spans="1:16" x14ac:dyDescent="0.35">
      <c r="A2021" t="s">
        <v>5</v>
      </c>
      <c r="B2021" t="s">
        <v>8170</v>
      </c>
      <c r="C2021" t="s">
        <v>13</v>
      </c>
      <c r="D2021" t="s">
        <v>4637</v>
      </c>
      <c r="E2021" t="s">
        <v>59</v>
      </c>
      <c r="F2021" t="b">
        <v>0</v>
      </c>
      <c r="G2021" t="s">
        <v>13</v>
      </c>
      <c r="H2021" s="1">
        <v>46045.563437500001</v>
      </c>
      <c r="I2021" t="b">
        <v>1</v>
      </c>
      <c r="J2021" t="b">
        <v>0</v>
      </c>
      <c r="K2021" t="s">
        <v>13</v>
      </c>
      <c r="L2021" t="s">
        <v>74</v>
      </c>
      <c r="M2021"/>
      <c r="N2021">
        <v>42.5</v>
      </c>
      <c r="O2021" t="s">
        <v>4596</v>
      </c>
      <c r="P2021" t="s">
        <v>8171</v>
      </c>
    </row>
    <row r="2022" spans="1:16" x14ac:dyDescent="0.35">
      <c r="A2022" t="s">
        <v>0</v>
      </c>
      <c r="B2022" t="s">
        <v>8172</v>
      </c>
      <c r="C2022" t="s">
        <v>333</v>
      </c>
      <c r="D2022" t="s">
        <v>2360</v>
      </c>
      <c r="E2022" t="s">
        <v>621</v>
      </c>
      <c r="F2022" t="b">
        <v>0</v>
      </c>
      <c r="G2022" t="s">
        <v>77</v>
      </c>
      <c r="H2022" s="1">
        <v>46045.583541666667</v>
      </c>
      <c r="I2022" t="b">
        <v>0</v>
      </c>
      <c r="J2022" t="b">
        <v>0</v>
      </c>
      <c r="K2022" t="s">
        <v>41</v>
      </c>
      <c r="L2022" t="s">
        <v>74</v>
      </c>
      <c r="M2022"/>
      <c r="N2022">
        <v>21</v>
      </c>
      <c r="O2022" t="s">
        <v>8173</v>
      </c>
      <c r="P2022" t="s">
        <v>8174</v>
      </c>
    </row>
    <row r="2023" spans="1:16" x14ac:dyDescent="0.35">
      <c r="A2023" t="s">
        <v>0</v>
      </c>
      <c r="B2023" t="s">
        <v>2575</v>
      </c>
      <c r="C2023" t="s">
        <v>124</v>
      </c>
      <c r="D2023" t="s">
        <v>4526</v>
      </c>
      <c r="E2023" t="s">
        <v>59</v>
      </c>
      <c r="F2023" t="b">
        <v>0</v>
      </c>
      <c r="G2023" t="s">
        <v>68</v>
      </c>
      <c r="H2023" s="1">
        <v>46045.583807870367</v>
      </c>
      <c r="I2023" t="b">
        <v>0</v>
      </c>
      <c r="J2023" t="b">
        <v>1</v>
      </c>
      <c r="K2023" t="s">
        <v>41</v>
      </c>
      <c r="L2023" t="s">
        <v>60</v>
      </c>
      <c r="M2023">
        <v>114250</v>
      </c>
      <c r="N2023"/>
      <c r="O2023" t="s">
        <v>3916</v>
      </c>
      <c r="P2023" t="s">
        <v>6018</v>
      </c>
    </row>
    <row r="2024" spans="1:16" x14ac:dyDescent="0.35">
      <c r="A2024" t="s">
        <v>6</v>
      </c>
      <c r="B2024" t="s">
        <v>1674</v>
      </c>
      <c r="C2024" t="s">
        <v>427</v>
      </c>
      <c r="D2024" t="s">
        <v>4756</v>
      </c>
      <c r="E2024" t="s">
        <v>59</v>
      </c>
      <c r="F2024" t="b">
        <v>0</v>
      </c>
      <c r="G2024" t="s">
        <v>65</v>
      </c>
      <c r="H2024" s="1">
        <v>46045.583993055552</v>
      </c>
      <c r="I2024" t="b">
        <v>0</v>
      </c>
      <c r="J2024" t="b">
        <v>1</v>
      </c>
      <c r="K2024" t="s">
        <v>41</v>
      </c>
      <c r="L2024" t="s">
        <v>60</v>
      </c>
      <c r="M2024">
        <v>202500</v>
      </c>
      <c r="N2024"/>
      <c r="O2024" t="s">
        <v>7836</v>
      </c>
      <c r="P2024" t="s">
        <v>310</v>
      </c>
    </row>
    <row r="2025" spans="1:16" x14ac:dyDescent="0.35">
      <c r="A2025" t="s">
        <v>3</v>
      </c>
      <c r="B2025" t="s">
        <v>7428</v>
      </c>
      <c r="C2025" t="s">
        <v>353</v>
      </c>
      <c r="D2025" t="s">
        <v>4569</v>
      </c>
      <c r="E2025" t="s">
        <v>59</v>
      </c>
      <c r="F2025" t="b">
        <v>0</v>
      </c>
      <c r="G2025" t="s">
        <v>77</v>
      </c>
      <c r="H2025" s="1">
        <v>46045.584282407413</v>
      </c>
      <c r="I2025" t="b">
        <v>0</v>
      </c>
      <c r="J2025" t="b">
        <v>1</v>
      </c>
      <c r="K2025" t="s">
        <v>41</v>
      </c>
      <c r="L2025" t="s">
        <v>74</v>
      </c>
      <c r="M2025"/>
      <c r="N2025">
        <v>74.040000000000006</v>
      </c>
      <c r="O2025" t="s">
        <v>343</v>
      </c>
      <c r="P2025" t="s">
        <v>7429</v>
      </c>
    </row>
    <row r="2026" spans="1:16" x14ac:dyDescent="0.35">
      <c r="A2026" t="s">
        <v>6</v>
      </c>
      <c r="B2026" t="s">
        <v>7791</v>
      </c>
      <c r="C2026" t="s">
        <v>207</v>
      </c>
      <c r="D2026" t="s">
        <v>4756</v>
      </c>
      <c r="E2026" t="s">
        <v>59</v>
      </c>
      <c r="F2026" t="b">
        <v>0</v>
      </c>
      <c r="G2026" t="s">
        <v>63</v>
      </c>
      <c r="H2026" s="1">
        <v>46045.608101851853</v>
      </c>
      <c r="I2026" t="b">
        <v>0</v>
      </c>
      <c r="J2026" t="b">
        <v>1</v>
      </c>
      <c r="K2026" t="s">
        <v>41</v>
      </c>
      <c r="L2026" t="s">
        <v>60</v>
      </c>
      <c r="M2026">
        <v>202000</v>
      </c>
      <c r="N2026"/>
      <c r="O2026" t="s">
        <v>8175</v>
      </c>
      <c r="P2026" t="s">
        <v>7793</v>
      </c>
    </row>
    <row r="2027" spans="1:16" x14ac:dyDescent="0.35">
      <c r="A2027" t="s">
        <v>0</v>
      </c>
      <c r="B2027" t="s">
        <v>8176</v>
      </c>
      <c r="C2027" t="s">
        <v>370</v>
      </c>
      <c r="D2027" t="s">
        <v>2360</v>
      </c>
      <c r="E2027" t="s">
        <v>59</v>
      </c>
      <c r="F2027" t="b">
        <v>0</v>
      </c>
      <c r="G2027" t="s">
        <v>65</v>
      </c>
      <c r="H2027" s="1">
        <v>46045.625057870369</v>
      </c>
      <c r="I2027" t="b">
        <v>0</v>
      </c>
      <c r="J2027" t="b">
        <v>0</v>
      </c>
      <c r="K2027" t="s">
        <v>41</v>
      </c>
      <c r="L2027" t="s">
        <v>60</v>
      </c>
      <c r="M2027">
        <v>57000</v>
      </c>
      <c r="N2027"/>
      <c r="O2027" t="s">
        <v>1220</v>
      </c>
      <c r="P2027" t="s">
        <v>146</v>
      </c>
    </row>
    <row r="2028" spans="1:16" x14ac:dyDescent="0.35">
      <c r="A2028" t="s">
        <v>0</v>
      </c>
      <c r="B2028" t="s">
        <v>0</v>
      </c>
      <c r="C2028" t="s">
        <v>949</v>
      </c>
      <c r="D2028" t="s">
        <v>4756</v>
      </c>
      <c r="E2028" t="s">
        <v>59</v>
      </c>
      <c r="F2028" t="b">
        <v>0</v>
      </c>
      <c r="G2028" t="s">
        <v>65</v>
      </c>
      <c r="H2028" s="1">
        <v>46045.625115740739</v>
      </c>
      <c r="I2028" t="b">
        <v>0</v>
      </c>
      <c r="J2028" t="b">
        <v>0</v>
      </c>
      <c r="K2028" t="s">
        <v>41</v>
      </c>
      <c r="L2028" t="s">
        <v>60</v>
      </c>
      <c r="M2028">
        <v>105000</v>
      </c>
      <c r="N2028"/>
      <c r="O2028" t="s">
        <v>8177</v>
      </c>
      <c r="P2028" t="s">
        <v>1165</v>
      </c>
    </row>
    <row r="2029" spans="1:16" x14ac:dyDescent="0.35">
      <c r="A2029" t="s">
        <v>2</v>
      </c>
      <c r="B2029" t="s">
        <v>8178</v>
      </c>
      <c r="C2029" t="s">
        <v>1468</v>
      </c>
      <c r="D2029" t="s">
        <v>4526</v>
      </c>
      <c r="E2029" t="s">
        <v>59</v>
      </c>
      <c r="F2029" t="b">
        <v>0</v>
      </c>
      <c r="G2029" t="s">
        <v>89</v>
      </c>
      <c r="H2029" s="1">
        <v>46045.625625000001</v>
      </c>
      <c r="I2029" t="b">
        <v>0</v>
      </c>
      <c r="J2029" t="b">
        <v>1</v>
      </c>
      <c r="K2029" t="s">
        <v>41</v>
      </c>
      <c r="L2029" t="s">
        <v>60</v>
      </c>
      <c r="M2029">
        <v>110000</v>
      </c>
      <c r="N2029"/>
      <c r="O2029" t="s">
        <v>8179</v>
      </c>
      <c r="P2029" t="s">
        <v>8180</v>
      </c>
    </row>
    <row r="2030" spans="1:16" x14ac:dyDescent="0.35">
      <c r="A2030" t="s">
        <v>2</v>
      </c>
      <c r="B2030" t="s">
        <v>8181</v>
      </c>
      <c r="C2030" t="s">
        <v>369</v>
      </c>
      <c r="D2030" t="s">
        <v>4526</v>
      </c>
      <c r="E2030" t="s">
        <v>59</v>
      </c>
      <c r="F2030" t="b">
        <v>0</v>
      </c>
      <c r="G2030" t="s">
        <v>65</v>
      </c>
      <c r="H2030" s="1">
        <v>46045.625717592593</v>
      </c>
      <c r="I2030" t="b">
        <v>0</v>
      </c>
      <c r="J2030" t="b">
        <v>0</v>
      </c>
      <c r="K2030" t="s">
        <v>41</v>
      </c>
      <c r="L2030" t="s">
        <v>60</v>
      </c>
      <c r="M2030">
        <v>117500</v>
      </c>
      <c r="N2030"/>
      <c r="O2030" t="s">
        <v>761</v>
      </c>
      <c r="P2030" t="s">
        <v>8182</v>
      </c>
    </row>
    <row r="2031" spans="1:16" x14ac:dyDescent="0.35">
      <c r="A2031" t="s">
        <v>0</v>
      </c>
      <c r="B2031" t="s">
        <v>8183</v>
      </c>
      <c r="C2031" t="s">
        <v>440</v>
      </c>
      <c r="D2031" t="s">
        <v>2360</v>
      </c>
      <c r="E2031" t="s">
        <v>59</v>
      </c>
      <c r="F2031" t="b">
        <v>0</v>
      </c>
      <c r="G2031" t="s">
        <v>65</v>
      </c>
      <c r="H2031" s="1">
        <v>46045.625775462962</v>
      </c>
      <c r="I2031" t="b">
        <v>0</v>
      </c>
      <c r="J2031" t="b">
        <v>1</v>
      </c>
      <c r="K2031" t="s">
        <v>41</v>
      </c>
      <c r="L2031" t="s">
        <v>60</v>
      </c>
      <c r="M2031">
        <v>101500</v>
      </c>
      <c r="N2031"/>
      <c r="O2031" t="s">
        <v>3745</v>
      </c>
      <c r="P2031" t="s">
        <v>622</v>
      </c>
    </row>
    <row r="2032" spans="1:16" x14ac:dyDescent="0.35">
      <c r="A2032" t="s">
        <v>0</v>
      </c>
      <c r="B2032" t="s">
        <v>8184</v>
      </c>
      <c r="C2032" t="s">
        <v>40</v>
      </c>
      <c r="D2032" t="s">
        <v>4599</v>
      </c>
      <c r="E2032" t="s">
        <v>59</v>
      </c>
      <c r="F2032" t="b">
        <v>0</v>
      </c>
      <c r="G2032" t="s">
        <v>40</v>
      </c>
      <c r="H2032" s="1">
        <v>46045.645671296297</v>
      </c>
      <c r="I2032" t="b">
        <v>1</v>
      </c>
      <c r="J2032" t="b">
        <v>0</v>
      </c>
      <c r="K2032" t="s">
        <v>40</v>
      </c>
      <c r="L2032" t="s">
        <v>60</v>
      </c>
      <c r="M2032">
        <v>28500</v>
      </c>
      <c r="N2032"/>
      <c r="O2032" t="s">
        <v>8185</v>
      </c>
    </row>
    <row r="2033" spans="1:16" x14ac:dyDescent="0.35">
      <c r="A2033" t="s">
        <v>3</v>
      </c>
      <c r="B2033" t="s">
        <v>8186</v>
      </c>
      <c r="C2033" t="s">
        <v>107</v>
      </c>
      <c r="D2033" t="s">
        <v>2360</v>
      </c>
      <c r="E2033" t="s">
        <v>59</v>
      </c>
      <c r="F2033" t="b">
        <v>0</v>
      </c>
      <c r="G2033" t="s">
        <v>77</v>
      </c>
      <c r="H2033" s="1">
        <v>46045.666932870372</v>
      </c>
      <c r="I2033" t="b">
        <v>1</v>
      </c>
      <c r="J2033" t="b">
        <v>0</v>
      </c>
      <c r="K2033" t="s">
        <v>41</v>
      </c>
      <c r="L2033" t="s">
        <v>74</v>
      </c>
      <c r="M2033"/>
      <c r="N2033">
        <v>39</v>
      </c>
      <c r="O2033" t="s">
        <v>3809</v>
      </c>
    </row>
    <row r="2034" spans="1:16" x14ac:dyDescent="0.35">
      <c r="A2034" t="s">
        <v>0</v>
      </c>
      <c r="B2034" t="s">
        <v>262</v>
      </c>
      <c r="C2034" t="s">
        <v>165</v>
      </c>
      <c r="D2034" t="s">
        <v>4526</v>
      </c>
      <c r="E2034" t="s">
        <v>88</v>
      </c>
      <c r="F2034" t="b">
        <v>0</v>
      </c>
      <c r="G2034" t="s">
        <v>73</v>
      </c>
      <c r="H2034" s="1">
        <v>46045.667013888888</v>
      </c>
      <c r="I2034" t="b">
        <v>0</v>
      </c>
      <c r="J2034" t="b">
        <v>1</v>
      </c>
      <c r="K2034" t="s">
        <v>41</v>
      </c>
      <c r="L2034" t="s">
        <v>74</v>
      </c>
      <c r="M2034"/>
      <c r="N2034">
        <v>64</v>
      </c>
      <c r="O2034" t="s">
        <v>166</v>
      </c>
      <c r="P2034" t="s">
        <v>3244</v>
      </c>
    </row>
    <row r="2035" spans="1:16" x14ac:dyDescent="0.35">
      <c r="A2035" t="s">
        <v>0</v>
      </c>
      <c r="B2035" t="s">
        <v>0</v>
      </c>
      <c r="C2035" t="s">
        <v>8187</v>
      </c>
      <c r="D2035" t="s">
        <v>7523</v>
      </c>
      <c r="E2035" t="s">
        <v>59</v>
      </c>
      <c r="F2035" t="b">
        <v>0</v>
      </c>
      <c r="G2035" t="s">
        <v>68</v>
      </c>
      <c r="H2035" s="1">
        <v>46045.667129629634</v>
      </c>
      <c r="I2035" t="b">
        <v>0</v>
      </c>
      <c r="J2035" t="b">
        <v>0</v>
      </c>
      <c r="K2035" t="s">
        <v>41</v>
      </c>
      <c r="L2035" t="s">
        <v>74</v>
      </c>
      <c r="M2035"/>
      <c r="N2035">
        <v>35</v>
      </c>
      <c r="O2035" t="s">
        <v>8188</v>
      </c>
      <c r="P2035" t="s">
        <v>8189</v>
      </c>
    </row>
    <row r="2036" spans="1:16" x14ac:dyDescent="0.35">
      <c r="A2036" t="s">
        <v>3</v>
      </c>
      <c r="B2036" t="s">
        <v>8190</v>
      </c>
      <c r="C2036" t="s">
        <v>148</v>
      </c>
      <c r="D2036" t="s">
        <v>4526</v>
      </c>
      <c r="E2036" t="s">
        <v>59</v>
      </c>
      <c r="F2036" t="b">
        <v>0</v>
      </c>
      <c r="G2036" t="s">
        <v>89</v>
      </c>
      <c r="H2036" s="1">
        <v>46045.667268518519</v>
      </c>
      <c r="I2036" t="b">
        <v>0</v>
      </c>
      <c r="J2036" t="b">
        <v>1</v>
      </c>
      <c r="K2036" t="s">
        <v>41</v>
      </c>
      <c r="L2036" t="s">
        <v>60</v>
      </c>
      <c r="M2036">
        <v>118750</v>
      </c>
      <c r="N2036"/>
      <c r="O2036" t="s">
        <v>1151</v>
      </c>
    </row>
    <row r="2037" spans="1:16" x14ac:dyDescent="0.35">
      <c r="A2037" t="s">
        <v>8</v>
      </c>
      <c r="B2037" t="s">
        <v>8191</v>
      </c>
      <c r="C2037" t="s">
        <v>142</v>
      </c>
      <c r="D2037" t="s">
        <v>4526</v>
      </c>
      <c r="E2037" t="s">
        <v>88</v>
      </c>
      <c r="F2037" t="b">
        <v>0</v>
      </c>
      <c r="G2037" t="s">
        <v>65</v>
      </c>
      <c r="H2037" s="1">
        <v>46045.667407407411</v>
      </c>
      <c r="I2037" t="b">
        <v>0</v>
      </c>
      <c r="J2037" t="b">
        <v>0</v>
      </c>
      <c r="K2037" t="s">
        <v>41</v>
      </c>
      <c r="L2037" t="s">
        <v>74</v>
      </c>
      <c r="M2037"/>
      <c r="N2037">
        <v>72.5</v>
      </c>
      <c r="O2037" t="s">
        <v>744</v>
      </c>
      <c r="P2037" t="s">
        <v>8192</v>
      </c>
    </row>
    <row r="2038" spans="1:16" x14ac:dyDescent="0.35">
      <c r="A2038" t="s">
        <v>0</v>
      </c>
      <c r="B2038" t="s">
        <v>8193</v>
      </c>
      <c r="C2038" t="s">
        <v>852</v>
      </c>
      <c r="D2038" t="s">
        <v>4526</v>
      </c>
      <c r="E2038" t="s">
        <v>59</v>
      </c>
      <c r="F2038" t="b">
        <v>0</v>
      </c>
      <c r="G2038" t="s">
        <v>65</v>
      </c>
      <c r="H2038" s="1">
        <v>46045.667997685188</v>
      </c>
      <c r="I2038" t="b">
        <v>1</v>
      </c>
      <c r="J2038" t="b">
        <v>0</v>
      </c>
      <c r="K2038" t="s">
        <v>41</v>
      </c>
      <c r="L2038" t="s">
        <v>60</v>
      </c>
      <c r="M2038">
        <v>160000</v>
      </c>
      <c r="N2038"/>
      <c r="O2038" t="s">
        <v>101</v>
      </c>
      <c r="P2038" t="s">
        <v>2988</v>
      </c>
    </row>
    <row r="2039" spans="1:16" x14ac:dyDescent="0.35">
      <c r="A2039" t="s">
        <v>5</v>
      </c>
      <c r="B2039" t="s">
        <v>5</v>
      </c>
      <c r="C2039" t="s">
        <v>1554</v>
      </c>
      <c r="D2039" t="s">
        <v>4526</v>
      </c>
      <c r="E2039" t="s">
        <v>59</v>
      </c>
      <c r="F2039" t="b">
        <v>0</v>
      </c>
      <c r="G2039" t="s">
        <v>65</v>
      </c>
      <c r="H2039" s="1">
        <v>46045.668229166673</v>
      </c>
      <c r="I2039" t="b">
        <v>0</v>
      </c>
      <c r="J2039" t="b">
        <v>1</v>
      </c>
      <c r="K2039" t="s">
        <v>41</v>
      </c>
      <c r="L2039" t="s">
        <v>60</v>
      </c>
      <c r="M2039">
        <v>135000</v>
      </c>
      <c r="N2039"/>
      <c r="O2039" t="s">
        <v>136</v>
      </c>
      <c r="P2039" t="s">
        <v>5714</v>
      </c>
    </row>
    <row r="2040" spans="1:16" x14ac:dyDescent="0.35">
      <c r="A2040" t="s">
        <v>3</v>
      </c>
      <c r="B2040" t="s">
        <v>8194</v>
      </c>
      <c r="C2040" t="s">
        <v>76</v>
      </c>
      <c r="D2040" t="s">
        <v>4346</v>
      </c>
      <c r="E2040" t="s">
        <v>59</v>
      </c>
      <c r="F2040" t="b">
        <v>1</v>
      </c>
      <c r="G2040" t="s">
        <v>19</v>
      </c>
      <c r="H2040" s="1">
        <v>46045.670358796298</v>
      </c>
      <c r="I2040" t="b">
        <v>0</v>
      </c>
      <c r="J2040" t="b">
        <v>0</v>
      </c>
      <c r="K2040" t="s">
        <v>19</v>
      </c>
      <c r="L2040" t="s">
        <v>60</v>
      </c>
      <c r="M2040">
        <v>73000</v>
      </c>
      <c r="N2040"/>
      <c r="O2040" t="s">
        <v>8195</v>
      </c>
    </row>
    <row r="2041" spans="1:16" x14ac:dyDescent="0.35">
      <c r="A2041" t="s">
        <v>7</v>
      </c>
      <c r="B2041" t="s">
        <v>8196</v>
      </c>
      <c r="C2041" t="s">
        <v>81</v>
      </c>
      <c r="D2041" t="s">
        <v>4526</v>
      </c>
      <c r="E2041" t="s">
        <v>59</v>
      </c>
      <c r="F2041" t="b">
        <v>0</v>
      </c>
      <c r="G2041" t="s">
        <v>77</v>
      </c>
      <c r="H2041" s="1">
        <v>46045.708599537043</v>
      </c>
      <c r="I2041" t="b">
        <v>0</v>
      </c>
      <c r="J2041" t="b">
        <v>0</v>
      </c>
      <c r="K2041" t="s">
        <v>41</v>
      </c>
      <c r="L2041" t="s">
        <v>60</v>
      </c>
      <c r="M2041">
        <v>138850</v>
      </c>
      <c r="N2041"/>
      <c r="O2041" t="s">
        <v>305</v>
      </c>
      <c r="P2041" t="s">
        <v>8197</v>
      </c>
    </row>
    <row r="2042" spans="1:16" x14ac:dyDescent="0.35">
      <c r="A2042" t="s">
        <v>0</v>
      </c>
      <c r="B2042" t="s">
        <v>262</v>
      </c>
      <c r="C2042" t="s">
        <v>8198</v>
      </c>
      <c r="D2042" t="s">
        <v>4587</v>
      </c>
      <c r="E2042" t="s">
        <v>59</v>
      </c>
      <c r="F2042" t="b">
        <v>0</v>
      </c>
      <c r="G2042" t="s">
        <v>73</v>
      </c>
      <c r="H2042" s="1">
        <v>46045.708680555559</v>
      </c>
      <c r="I2042" t="b">
        <v>0</v>
      </c>
      <c r="J2042" t="b">
        <v>0</v>
      </c>
      <c r="K2042" t="s">
        <v>41</v>
      </c>
      <c r="L2042" t="s">
        <v>74</v>
      </c>
      <c r="M2042"/>
      <c r="N2042">
        <v>47.5</v>
      </c>
      <c r="O2042" t="s">
        <v>8199</v>
      </c>
      <c r="P2042" t="s">
        <v>219</v>
      </c>
    </row>
    <row r="2043" spans="1:16" x14ac:dyDescent="0.35">
      <c r="A2043" t="s">
        <v>2</v>
      </c>
      <c r="B2043" t="s">
        <v>8200</v>
      </c>
      <c r="C2043" t="s">
        <v>668</v>
      </c>
      <c r="D2043" t="s">
        <v>2360</v>
      </c>
      <c r="E2043" t="s">
        <v>59</v>
      </c>
      <c r="F2043" t="b">
        <v>0</v>
      </c>
      <c r="G2043" t="s">
        <v>65</v>
      </c>
      <c r="H2043" s="1">
        <v>46045.709027777782</v>
      </c>
      <c r="I2043" t="b">
        <v>0</v>
      </c>
      <c r="J2043" t="b">
        <v>1</v>
      </c>
      <c r="K2043" t="s">
        <v>41</v>
      </c>
      <c r="L2043" t="s">
        <v>60</v>
      </c>
      <c r="M2043">
        <v>128225</v>
      </c>
      <c r="N2043"/>
      <c r="O2043" t="s">
        <v>593</v>
      </c>
      <c r="P2043" t="s">
        <v>8201</v>
      </c>
    </row>
    <row r="2044" spans="1:16" x14ac:dyDescent="0.35">
      <c r="A2044" t="s">
        <v>0</v>
      </c>
      <c r="B2044" t="s">
        <v>8202</v>
      </c>
      <c r="C2044" t="s">
        <v>440</v>
      </c>
      <c r="D2044" t="s">
        <v>2360</v>
      </c>
      <c r="E2044" t="s">
        <v>59</v>
      </c>
      <c r="F2044" t="b">
        <v>0</v>
      </c>
      <c r="G2044" t="s">
        <v>65</v>
      </c>
      <c r="H2044" s="1">
        <v>46045.709108796298</v>
      </c>
      <c r="I2044" t="b">
        <v>0</v>
      </c>
      <c r="J2044" t="b">
        <v>0</v>
      </c>
      <c r="K2044" t="s">
        <v>41</v>
      </c>
      <c r="L2044" t="s">
        <v>74</v>
      </c>
      <c r="M2044"/>
      <c r="N2044">
        <v>50</v>
      </c>
      <c r="O2044" t="s">
        <v>8203</v>
      </c>
    </row>
    <row r="2045" spans="1:16" x14ac:dyDescent="0.35">
      <c r="A2045" t="s">
        <v>1</v>
      </c>
      <c r="B2045" t="s">
        <v>8204</v>
      </c>
      <c r="C2045" t="s">
        <v>145</v>
      </c>
      <c r="D2045" t="s">
        <v>4756</v>
      </c>
      <c r="E2045" t="s">
        <v>59</v>
      </c>
      <c r="F2045" t="b">
        <v>0</v>
      </c>
      <c r="G2045" t="s">
        <v>65</v>
      </c>
      <c r="H2045" s="1">
        <v>46045.709664351853</v>
      </c>
      <c r="I2045" t="b">
        <v>0</v>
      </c>
      <c r="J2045" t="b">
        <v>0</v>
      </c>
      <c r="K2045" t="s">
        <v>41</v>
      </c>
      <c r="L2045" t="s">
        <v>60</v>
      </c>
      <c r="M2045">
        <v>168800</v>
      </c>
      <c r="N2045"/>
      <c r="O2045" t="s">
        <v>321</v>
      </c>
      <c r="P2045" t="s">
        <v>8205</v>
      </c>
    </row>
    <row r="2046" spans="1:16" x14ac:dyDescent="0.35">
      <c r="A2046" t="s">
        <v>8</v>
      </c>
      <c r="B2046" t="s">
        <v>8206</v>
      </c>
      <c r="C2046" t="s">
        <v>84</v>
      </c>
      <c r="D2046" t="s">
        <v>4756</v>
      </c>
      <c r="E2046" t="s">
        <v>59</v>
      </c>
      <c r="F2046" t="b">
        <v>0</v>
      </c>
      <c r="G2046" t="s">
        <v>65</v>
      </c>
      <c r="H2046" s="1">
        <v>46045.709687499999</v>
      </c>
      <c r="I2046" t="b">
        <v>0</v>
      </c>
      <c r="J2046" t="b">
        <v>1</v>
      </c>
      <c r="K2046" t="s">
        <v>41</v>
      </c>
      <c r="L2046" t="s">
        <v>60</v>
      </c>
      <c r="M2046">
        <v>117500</v>
      </c>
      <c r="N2046"/>
      <c r="O2046" t="s">
        <v>2610</v>
      </c>
      <c r="P2046" t="s">
        <v>8207</v>
      </c>
    </row>
    <row r="2047" spans="1:16" x14ac:dyDescent="0.35">
      <c r="A2047" t="s">
        <v>5</v>
      </c>
      <c r="B2047" t="s">
        <v>3423</v>
      </c>
      <c r="C2047" t="s">
        <v>353</v>
      </c>
      <c r="D2047" t="s">
        <v>4526</v>
      </c>
      <c r="E2047" t="s">
        <v>88</v>
      </c>
      <c r="F2047" t="b">
        <v>0</v>
      </c>
      <c r="G2047" t="s">
        <v>65</v>
      </c>
      <c r="H2047" s="1">
        <v>46045.709872685176</v>
      </c>
      <c r="I2047" t="b">
        <v>0</v>
      </c>
      <c r="J2047" t="b">
        <v>0</v>
      </c>
      <c r="K2047" t="s">
        <v>41</v>
      </c>
      <c r="L2047" t="s">
        <v>74</v>
      </c>
      <c r="M2047"/>
      <c r="N2047">
        <v>70</v>
      </c>
      <c r="O2047" t="s">
        <v>8208</v>
      </c>
      <c r="P2047" t="s">
        <v>8209</v>
      </c>
    </row>
    <row r="2048" spans="1:16" x14ac:dyDescent="0.35">
      <c r="A2048" t="s">
        <v>1</v>
      </c>
      <c r="B2048" t="s">
        <v>8210</v>
      </c>
      <c r="C2048" t="s">
        <v>167</v>
      </c>
      <c r="D2048" t="s">
        <v>4526</v>
      </c>
      <c r="E2048" t="s">
        <v>59</v>
      </c>
      <c r="F2048" t="b">
        <v>0</v>
      </c>
      <c r="G2048" t="s">
        <v>65</v>
      </c>
      <c r="H2048" s="1">
        <v>46045.709953703707</v>
      </c>
      <c r="I2048" t="b">
        <v>1</v>
      </c>
      <c r="J2048" t="b">
        <v>1</v>
      </c>
      <c r="K2048" t="s">
        <v>41</v>
      </c>
      <c r="L2048" t="s">
        <v>60</v>
      </c>
      <c r="M2048">
        <v>225000</v>
      </c>
      <c r="N2048"/>
      <c r="O2048" t="s">
        <v>8211</v>
      </c>
      <c r="P2048" t="s">
        <v>1816</v>
      </c>
    </row>
    <row r="2049" spans="1:16" x14ac:dyDescent="0.35">
      <c r="A2049" t="s">
        <v>2</v>
      </c>
      <c r="B2049" t="s">
        <v>2852</v>
      </c>
      <c r="C2049" t="s">
        <v>1070</v>
      </c>
      <c r="D2049" t="s">
        <v>4526</v>
      </c>
      <c r="E2049" t="s">
        <v>59</v>
      </c>
      <c r="F2049" t="b">
        <v>0</v>
      </c>
      <c r="G2049" t="s">
        <v>65</v>
      </c>
      <c r="H2049" s="1">
        <v>46045.709976851853</v>
      </c>
      <c r="I2049" t="b">
        <v>0</v>
      </c>
      <c r="J2049" t="b">
        <v>1</v>
      </c>
      <c r="K2049" t="s">
        <v>41</v>
      </c>
      <c r="L2049" t="s">
        <v>60</v>
      </c>
      <c r="M2049">
        <v>115000</v>
      </c>
      <c r="N2049"/>
      <c r="O2049" t="s">
        <v>480</v>
      </c>
      <c r="P2049" t="s">
        <v>171</v>
      </c>
    </row>
    <row r="2050" spans="1:16" x14ac:dyDescent="0.35">
      <c r="A2050" t="s">
        <v>0</v>
      </c>
      <c r="B2050" t="s">
        <v>8212</v>
      </c>
      <c r="C2050" t="s">
        <v>4765</v>
      </c>
      <c r="D2050" t="s">
        <v>4587</v>
      </c>
      <c r="E2050" t="s">
        <v>232</v>
      </c>
      <c r="F2050" t="b">
        <v>0</v>
      </c>
      <c r="G2050" t="s">
        <v>40</v>
      </c>
      <c r="H2050" s="1">
        <v>46045.729027777779</v>
      </c>
      <c r="I2050" t="b">
        <v>1</v>
      </c>
      <c r="J2050" t="b">
        <v>0</v>
      </c>
      <c r="K2050" t="s">
        <v>40</v>
      </c>
      <c r="L2050" t="s">
        <v>60</v>
      </c>
      <c r="M2050">
        <v>65000</v>
      </c>
      <c r="N2050"/>
      <c r="O2050" t="s">
        <v>8213</v>
      </c>
      <c r="P2050" t="s">
        <v>8214</v>
      </c>
    </row>
    <row r="2051" spans="1:16" x14ac:dyDescent="0.35">
      <c r="A2051" t="s">
        <v>4</v>
      </c>
      <c r="B2051" t="s">
        <v>8215</v>
      </c>
      <c r="C2051" t="s">
        <v>76</v>
      </c>
      <c r="D2051" t="s">
        <v>4526</v>
      </c>
      <c r="E2051" t="s">
        <v>59</v>
      </c>
      <c r="F2051" t="b">
        <v>1</v>
      </c>
      <c r="G2051" t="s">
        <v>13</v>
      </c>
      <c r="H2051" s="1">
        <v>46045.730023148149</v>
      </c>
      <c r="I2051" t="b">
        <v>0</v>
      </c>
      <c r="J2051" t="b">
        <v>0</v>
      </c>
      <c r="K2051" t="s">
        <v>13</v>
      </c>
      <c r="L2051" t="s">
        <v>60</v>
      </c>
      <c r="M2051">
        <v>124000</v>
      </c>
      <c r="N2051"/>
      <c r="O2051" t="s">
        <v>8216</v>
      </c>
      <c r="P2051" t="s">
        <v>8217</v>
      </c>
    </row>
    <row r="2052" spans="1:16" x14ac:dyDescent="0.35">
      <c r="A2052" t="s">
        <v>0</v>
      </c>
      <c r="B2052" t="s">
        <v>262</v>
      </c>
      <c r="C2052" t="s">
        <v>678</v>
      </c>
      <c r="D2052" t="s">
        <v>4630</v>
      </c>
      <c r="E2052" t="s">
        <v>59</v>
      </c>
      <c r="F2052" t="b">
        <v>0</v>
      </c>
      <c r="G2052" t="s">
        <v>65</v>
      </c>
      <c r="H2052" s="1">
        <v>46045.750115740739</v>
      </c>
      <c r="I2052" t="b">
        <v>0</v>
      </c>
      <c r="J2052" t="b">
        <v>0</v>
      </c>
      <c r="K2052" t="s">
        <v>41</v>
      </c>
      <c r="L2052" t="s">
        <v>60</v>
      </c>
      <c r="M2052">
        <v>116000</v>
      </c>
      <c r="N2052"/>
      <c r="O2052" t="s">
        <v>8218</v>
      </c>
    </row>
    <row r="2053" spans="1:16" x14ac:dyDescent="0.35">
      <c r="A2053" t="s">
        <v>3</v>
      </c>
      <c r="B2053" t="s">
        <v>8219</v>
      </c>
      <c r="C2053" t="s">
        <v>86</v>
      </c>
      <c r="D2053" t="s">
        <v>2360</v>
      </c>
      <c r="E2053" t="s">
        <v>59</v>
      </c>
      <c r="F2053" t="b">
        <v>0</v>
      </c>
      <c r="G2053" t="s">
        <v>77</v>
      </c>
      <c r="H2053" s="1">
        <v>46045.750289351847</v>
      </c>
      <c r="I2053" t="b">
        <v>0</v>
      </c>
      <c r="J2053" t="b">
        <v>0</v>
      </c>
      <c r="K2053" t="s">
        <v>41</v>
      </c>
      <c r="L2053" t="s">
        <v>60</v>
      </c>
      <c r="M2053">
        <v>78010</v>
      </c>
      <c r="N2053"/>
      <c r="O2053" t="s">
        <v>8220</v>
      </c>
    </row>
    <row r="2054" spans="1:16" x14ac:dyDescent="0.35">
      <c r="A2054" t="s">
        <v>2</v>
      </c>
      <c r="B2054" t="s">
        <v>8221</v>
      </c>
      <c r="C2054" t="s">
        <v>1456</v>
      </c>
      <c r="D2054" t="s">
        <v>2360</v>
      </c>
      <c r="E2054" t="s">
        <v>59</v>
      </c>
      <c r="F2054" t="b">
        <v>0</v>
      </c>
      <c r="G2054" t="s">
        <v>89</v>
      </c>
      <c r="H2054" s="1">
        <v>46045.750578703701</v>
      </c>
      <c r="I2054" t="b">
        <v>0</v>
      </c>
      <c r="J2054" t="b">
        <v>1</v>
      </c>
      <c r="K2054" t="s">
        <v>41</v>
      </c>
      <c r="L2054" t="s">
        <v>60</v>
      </c>
      <c r="M2054">
        <v>85000</v>
      </c>
      <c r="N2054"/>
      <c r="O2054" t="s">
        <v>8222</v>
      </c>
      <c r="P2054" t="s">
        <v>3183</v>
      </c>
    </row>
    <row r="2055" spans="1:16" x14ac:dyDescent="0.35">
      <c r="A2055" t="s">
        <v>2</v>
      </c>
      <c r="B2055" t="s">
        <v>8223</v>
      </c>
      <c r="C2055" t="s">
        <v>326</v>
      </c>
      <c r="D2055" t="s">
        <v>4526</v>
      </c>
      <c r="E2055" t="s">
        <v>59</v>
      </c>
      <c r="F2055" t="b">
        <v>0</v>
      </c>
      <c r="G2055" t="s">
        <v>77</v>
      </c>
      <c r="H2055" s="1">
        <v>46045.750844907408</v>
      </c>
      <c r="I2055" t="b">
        <v>0</v>
      </c>
      <c r="J2055" t="b">
        <v>1</v>
      </c>
      <c r="K2055" t="s">
        <v>41</v>
      </c>
      <c r="L2055" t="s">
        <v>60</v>
      </c>
      <c r="M2055">
        <v>160500</v>
      </c>
      <c r="N2055"/>
      <c r="O2055" t="s">
        <v>1990</v>
      </c>
      <c r="P2055" t="s">
        <v>8224</v>
      </c>
    </row>
    <row r="2056" spans="1:16" x14ac:dyDescent="0.35">
      <c r="A2056" t="s">
        <v>2</v>
      </c>
      <c r="B2056" t="s">
        <v>8225</v>
      </c>
      <c r="C2056" t="s">
        <v>353</v>
      </c>
      <c r="D2056" t="s">
        <v>4526</v>
      </c>
      <c r="E2056" t="s">
        <v>88</v>
      </c>
      <c r="F2056" t="b">
        <v>0</v>
      </c>
      <c r="G2056" t="s">
        <v>77</v>
      </c>
      <c r="H2056" s="1">
        <v>46045.750902777778</v>
      </c>
      <c r="I2056" t="b">
        <v>0</v>
      </c>
      <c r="J2056" t="b">
        <v>0</v>
      </c>
      <c r="K2056" t="s">
        <v>41</v>
      </c>
      <c r="L2056" t="s">
        <v>74</v>
      </c>
      <c r="M2056"/>
      <c r="N2056">
        <v>35</v>
      </c>
      <c r="O2056" t="s">
        <v>1243</v>
      </c>
      <c r="P2056" t="s">
        <v>4109</v>
      </c>
    </row>
    <row r="2057" spans="1:16" x14ac:dyDescent="0.35">
      <c r="A2057" t="s">
        <v>2</v>
      </c>
      <c r="B2057" t="s">
        <v>8226</v>
      </c>
      <c r="C2057" t="s">
        <v>172</v>
      </c>
      <c r="D2057" t="s">
        <v>4526</v>
      </c>
      <c r="E2057" t="s">
        <v>88</v>
      </c>
      <c r="F2057" t="b">
        <v>0</v>
      </c>
      <c r="G2057" t="s">
        <v>68</v>
      </c>
      <c r="H2057" s="1">
        <v>46045.751087962963</v>
      </c>
      <c r="I2057" t="b">
        <v>0</v>
      </c>
      <c r="J2057" t="b">
        <v>0</v>
      </c>
      <c r="K2057" t="s">
        <v>41</v>
      </c>
      <c r="L2057" t="s">
        <v>74</v>
      </c>
      <c r="M2057"/>
      <c r="N2057">
        <v>70</v>
      </c>
      <c r="O2057" t="s">
        <v>1037</v>
      </c>
      <c r="P2057" t="s">
        <v>8227</v>
      </c>
    </row>
    <row r="2058" spans="1:16" x14ac:dyDescent="0.35">
      <c r="A2058" t="s">
        <v>1</v>
      </c>
      <c r="B2058" t="s">
        <v>8228</v>
      </c>
      <c r="C2058" t="s">
        <v>112</v>
      </c>
      <c r="D2058" t="s">
        <v>4526</v>
      </c>
      <c r="E2058" t="s">
        <v>59</v>
      </c>
      <c r="F2058" t="b">
        <v>0</v>
      </c>
      <c r="G2058" t="s">
        <v>65</v>
      </c>
      <c r="H2058" s="1">
        <v>46045.751226851848</v>
      </c>
      <c r="I2058" t="b">
        <v>0</v>
      </c>
      <c r="J2058" t="b">
        <v>0</v>
      </c>
      <c r="K2058" t="s">
        <v>41</v>
      </c>
      <c r="L2058" t="s">
        <v>60</v>
      </c>
      <c r="M2058">
        <v>85000</v>
      </c>
      <c r="N2058"/>
      <c r="O2058" t="s">
        <v>1324</v>
      </c>
      <c r="P2058" t="s">
        <v>8229</v>
      </c>
    </row>
    <row r="2059" spans="1:16" x14ac:dyDescent="0.35">
      <c r="A2059" t="s">
        <v>1</v>
      </c>
      <c r="B2059" t="s">
        <v>1</v>
      </c>
      <c r="C2059" t="s">
        <v>1735</v>
      </c>
      <c r="D2059" t="s">
        <v>4756</v>
      </c>
      <c r="E2059" t="s">
        <v>59</v>
      </c>
      <c r="F2059" t="b">
        <v>0</v>
      </c>
      <c r="G2059" t="s">
        <v>65</v>
      </c>
      <c r="H2059" s="1">
        <v>46045.751226851848</v>
      </c>
      <c r="I2059" t="b">
        <v>0</v>
      </c>
      <c r="J2059" t="b">
        <v>1</v>
      </c>
      <c r="K2059" t="s">
        <v>41</v>
      </c>
      <c r="L2059" t="s">
        <v>60</v>
      </c>
      <c r="M2059">
        <v>98500</v>
      </c>
      <c r="N2059"/>
      <c r="O2059" t="s">
        <v>8230</v>
      </c>
      <c r="P2059" t="s">
        <v>8231</v>
      </c>
    </row>
    <row r="2060" spans="1:16" x14ac:dyDescent="0.35">
      <c r="A2060" t="s">
        <v>7</v>
      </c>
      <c r="B2060" t="s">
        <v>8232</v>
      </c>
      <c r="C2060" t="s">
        <v>616</v>
      </c>
      <c r="D2060" t="s">
        <v>4526</v>
      </c>
      <c r="E2060" t="s">
        <v>59</v>
      </c>
      <c r="F2060" t="b">
        <v>0</v>
      </c>
      <c r="G2060" t="s">
        <v>73</v>
      </c>
      <c r="H2060" s="1">
        <v>46045.792037037027</v>
      </c>
      <c r="I2060" t="b">
        <v>1</v>
      </c>
      <c r="J2060" t="b">
        <v>0</v>
      </c>
      <c r="K2060" t="s">
        <v>41</v>
      </c>
      <c r="L2060" t="s">
        <v>60</v>
      </c>
      <c r="M2060">
        <v>154000</v>
      </c>
      <c r="N2060"/>
      <c r="O2060" t="s">
        <v>272</v>
      </c>
    </row>
    <row r="2061" spans="1:16" x14ac:dyDescent="0.35">
      <c r="A2061" t="s">
        <v>8</v>
      </c>
      <c r="B2061" t="s">
        <v>8</v>
      </c>
      <c r="C2061" t="s">
        <v>8233</v>
      </c>
      <c r="D2061" t="s">
        <v>4526</v>
      </c>
      <c r="E2061" t="s">
        <v>59</v>
      </c>
      <c r="F2061" t="b">
        <v>0</v>
      </c>
      <c r="G2061" t="s">
        <v>65</v>
      </c>
      <c r="H2061" s="1">
        <v>46045.792407407411</v>
      </c>
      <c r="I2061" t="b">
        <v>0</v>
      </c>
      <c r="J2061" t="b">
        <v>0</v>
      </c>
      <c r="K2061" t="s">
        <v>41</v>
      </c>
      <c r="L2061" t="s">
        <v>60</v>
      </c>
      <c r="M2061">
        <v>205000</v>
      </c>
      <c r="N2061"/>
      <c r="O2061" t="s">
        <v>8234</v>
      </c>
      <c r="P2061" t="s">
        <v>8235</v>
      </c>
    </row>
    <row r="2062" spans="1:16" x14ac:dyDescent="0.35">
      <c r="A2062" t="s">
        <v>5</v>
      </c>
      <c r="B2062" t="s">
        <v>3979</v>
      </c>
      <c r="C2062" t="s">
        <v>455</v>
      </c>
      <c r="D2062" t="s">
        <v>4526</v>
      </c>
      <c r="E2062" t="s">
        <v>59</v>
      </c>
      <c r="F2062" t="b">
        <v>0</v>
      </c>
      <c r="G2062" t="s">
        <v>65</v>
      </c>
      <c r="H2062" s="1">
        <v>46045.792974537027</v>
      </c>
      <c r="I2062" t="b">
        <v>0</v>
      </c>
      <c r="J2062" t="b">
        <v>1</v>
      </c>
      <c r="K2062" t="s">
        <v>41</v>
      </c>
      <c r="L2062" t="s">
        <v>60</v>
      </c>
      <c r="M2062">
        <v>178141</v>
      </c>
      <c r="N2062"/>
      <c r="O2062" t="s">
        <v>4743</v>
      </c>
      <c r="P2062" t="s">
        <v>8236</v>
      </c>
    </row>
    <row r="2063" spans="1:16" x14ac:dyDescent="0.35">
      <c r="A2063" t="s">
        <v>1</v>
      </c>
      <c r="B2063" t="s">
        <v>8210</v>
      </c>
      <c r="C2063" t="s">
        <v>319</v>
      </c>
      <c r="D2063" t="s">
        <v>4346</v>
      </c>
      <c r="E2063" t="s">
        <v>59</v>
      </c>
      <c r="F2063" t="b">
        <v>0</v>
      </c>
      <c r="G2063" t="s">
        <v>65</v>
      </c>
      <c r="H2063" s="1">
        <v>46045.792997685188</v>
      </c>
      <c r="I2063" t="b">
        <v>1</v>
      </c>
      <c r="J2063" t="b">
        <v>1</v>
      </c>
      <c r="K2063" t="s">
        <v>41</v>
      </c>
      <c r="L2063" t="s">
        <v>60</v>
      </c>
      <c r="M2063">
        <v>225000</v>
      </c>
      <c r="N2063"/>
      <c r="O2063" t="s">
        <v>8211</v>
      </c>
      <c r="P2063" t="s">
        <v>1816</v>
      </c>
    </row>
    <row r="2064" spans="1:16" x14ac:dyDescent="0.35">
      <c r="A2064" t="s">
        <v>1</v>
      </c>
      <c r="B2064" t="s">
        <v>8237</v>
      </c>
      <c r="C2064" t="s">
        <v>1162</v>
      </c>
      <c r="D2064" t="s">
        <v>2360</v>
      </c>
      <c r="E2064" t="s">
        <v>59</v>
      </c>
      <c r="F2064" t="b">
        <v>0</v>
      </c>
      <c r="G2064" t="s">
        <v>89</v>
      </c>
      <c r="H2064" s="1">
        <v>46045.79482638889</v>
      </c>
      <c r="I2064" t="b">
        <v>0</v>
      </c>
      <c r="J2064" t="b">
        <v>1</v>
      </c>
      <c r="K2064" t="s">
        <v>41</v>
      </c>
      <c r="L2064" t="s">
        <v>60</v>
      </c>
      <c r="M2064">
        <v>103415</v>
      </c>
      <c r="N2064"/>
      <c r="O2064" t="s">
        <v>8238</v>
      </c>
      <c r="P2064" t="s">
        <v>8239</v>
      </c>
    </row>
    <row r="2065" spans="1:16" x14ac:dyDescent="0.35">
      <c r="A2065" t="s">
        <v>6</v>
      </c>
      <c r="B2065" t="s">
        <v>8240</v>
      </c>
      <c r="C2065" t="s">
        <v>2339</v>
      </c>
      <c r="D2065" t="s">
        <v>6067</v>
      </c>
      <c r="E2065" t="s">
        <v>59</v>
      </c>
      <c r="F2065" t="b">
        <v>0</v>
      </c>
      <c r="G2065" t="s">
        <v>23</v>
      </c>
      <c r="H2065" s="1">
        <v>46045.796400462961</v>
      </c>
      <c r="I2065" t="b">
        <v>0</v>
      </c>
      <c r="J2065" t="b">
        <v>0</v>
      </c>
      <c r="K2065" t="s">
        <v>23</v>
      </c>
      <c r="L2065" t="s">
        <v>60</v>
      </c>
      <c r="M2065">
        <v>97000</v>
      </c>
      <c r="N2065"/>
      <c r="O2065" t="s">
        <v>8241</v>
      </c>
      <c r="P2065" t="s">
        <v>8242</v>
      </c>
    </row>
    <row r="2066" spans="1:16" x14ac:dyDescent="0.35">
      <c r="A2066" t="s">
        <v>0</v>
      </c>
      <c r="B2066" t="s">
        <v>8243</v>
      </c>
      <c r="C2066" t="s">
        <v>40</v>
      </c>
      <c r="D2066" t="s">
        <v>4531</v>
      </c>
      <c r="E2066" t="s">
        <v>59</v>
      </c>
      <c r="F2066" t="b">
        <v>0</v>
      </c>
      <c r="G2066" t="s">
        <v>40</v>
      </c>
      <c r="H2066" s="1">
        <v>46045.812361111108</v>
      </c>
      <c r="I2066" t="b">
        <v>1</v>
      </c>
      <c r="J2066" t="b">
        <v>0</v>
      </c>
      <c r="K2066" t="s">
        <v>40</v>
      </c>
      <c r="L2066" t="s">
        <v>60</v>
      </c>
      <c r="M2066">
        <v>52500</v>
      </c>
      <c r="N2066"/>
      <c r="O2066" t="s">
        <v>8244</v>
      </c>
      <c r="P2066" t="s">
        <v>1314</v>
      </c>
    </row>
    <row r="2067" spans="1:16" x14ac:dyDescent="0.35">
      <c r="A2067" t="s">
        <v>3</v>
      </c>
      <c r="B2067" t="s">
        <v>8245</v>
      </c>
      <c r="C2067" t="s">
        <v>207</v>
      </c>
      <c r="D2067" t="s">
        <v>4526</v>
      </c>
      <c r="E2067" t="s">
        <v>59</v>
      </c>
      <c r="F2067" t="b">
        <v>0</v>
      </c>
      <c r="G2067" t="s">
        <v>63</v>
      </c>
      <c r="H2067" s="1">
        <v>46045.816342592603</v>
      </c>
      <c r="I2067" t="b">
        <v>0</v>
      </c>
      <c r="J2067" t="b">
        <v>0</v>
      </c>
      <c r="K2067" t="s">
        <v>41</v>
      </c>
      <c r="L2067" t="s">
        <v>60</v>
      </c>
      <c r="M2067">
        <v>142879.67499999999</v>
      </c>
      <c r="N2067"/>
      <c r="O2067" t="s">
        <v>8246</v>
      </c>
      <c r="P2067" t="s">
        <v>622</v>
      </c>
    </row>
    <row r="2068" spans="1:16" x14ac:dyDescent="0.35">
      <c r="A2068" t="s">
        <v>0</v>
      </c>
      <c r="B2068" t="s">
        <v>2735</v>
      </c>
      <c r="C2068" t="s">
        <v>246</v>
      </c>
      <c r="D2068" t="s">
        <v>4526</v>
      </c>
      <c r="E2068" t="s">
        <v>88</v>
      </c>
      <c r="F2068" t="b">
        <v>0</v>
      </c>
      <c r="G2068" t="s">
        <v>65</v>
      </c>
      <c r="H2068" s="1">
        <v>46045.833472222221</v>
      </c>
      <c r="I2068" t="b">
        <v>1</v>
      </c>
      <c r="J2068" t="b">
        <v>0</v>
      </c>
      <c r="K2068" t="s">
        <v>41</v>
      </c>
      <c r="L2068" t="s">
        <v>74</v>
      </c>
      <c r="M2068"/>
      <c r="N2068">
        <v>42.8</v>
      </c>
      <c r="O2068" t="s">
        <v>393</v>
      </c>
      <c r="P2068" t="s">
        <v>875</v>
      </c>
    </row>
    <row r="2069" spans="1:16" x14ac:dyDescent="0.35">
      <c r="A2069" t="s">
        <v>3</v>
      </c>
      <c r="B2069" t="s">
        <v>8247</v>
      </c>
      <c r="C2069" t="s">
        <v>1903</v>
      </c>
      <c r="D2069" t="s">
        <v>4526</v>
      </c>
      <c r="E2069" t="s">
        <v>59</v>
      </c>
      <c r="F2069" t="b">
        <v>0</v>
      </c>
      <c r="G2069" t="s">
        <v>89</v>
      </c>
      <c r="H2069" s="1">
        <v>46045.833958333344</v>
      </c>
      <c r="I2069" t="b">
        <v>0</v>
      </c>
      <c r="J2069" t="b">
        <v>1</v>
      </c>
      <c r="K2069" t="s">
        <v>41</v>
      </c>
      <c r="L2069" t="s">
        <v>60</v>
      </c>
      <c r="M2069">
        <v>109000</v>
      </c>
      <c r="N2069"/>
      <c r="O2069" t="s">
        <v>8248</v>
      </c>
      <c r="P2069" t="s">
        <v>325</v>
      </c>
    </row>
    <row r="2070" spans="1:16" x14ac:dyDescent="0.35">
      <c r="A2070" t="s">
        <v>1</v>
      </c>
      <c r="B2070" t="s">
        <v>8249</v>
      </c>
      <c r="C2070" t="s">
        <v>1447</v>
      </c>
      <c r="D2070" t="s">
        <v>4526</v>
      </c>
      <c r="E2070" t="s">
        <v>59</v>
      </c>
      <c r="F2070" t="b">
        <v>0</v>
      </c>
      <c r="G2070" t="s">
        <v>65</v>
      </c>
      <c r="H2070" s="1">
        <v>46045.834618055553</v>
      </c>
      <c r="I2070" t="b">
        <v>0</v>
      </c>
      <c r="J2070" t="b">
        <v>1</v>
      </c>
      <c r="K2070" t="s">
        <v>41</v>
      </c>
      <c r="L2070" t="s">
        <v>74</v>
      </c>
      <c r="M2070"/>
      <c r="N2070">
        <v>28.5</v>
      </c>
      <c r="O2070" t="s">
        <v>1448</v>
      </c>
      <c r="P2070" t="s">
        <v>2159</v>
      </c>
    </row>
    <row r="2071" spans="1:16" x14ac:dyDescent="0.35">
      <c r="A2071" t="s">
        <v>5</v>
      </c>
      <c r="B2071" t="s">
        <v>8250</v>
      </c>
      <c r="C2071" t="s">
        <v>172</v>
      </c>
      <c r="D2071" t="s">
        <v>4346</v>
      </c>
      <c r="E2071" t="s">
        <v>59</v>
      </c>
      <c r="F2071" t="b">
        <v>0</v>
      </c>
      <c r="G2071" t="s">
        <v>65</v>
      </c>
      <c r="H2071" s="1">
        <v>46045.834641203714</v>
      </c>
      <c r="I2071" t="b">
        <v>0</v>
      </c>
      <c r="J2071" t="b">
        <v>0</v>
      </c>
      <c r="K2071" t="s">
        <v>41</v>
      </c>
      <c r="L2071" t="s">
        <v>60</v>
      </c>
      <c r="M2071">
        <v>131875</v>
      </c>
      <c r="N2071"/>
      <c r="O2071" t="s">
        <v>1352</v>
      </c>
      <c r="P2071" t="s">
        <v>8251</v>
      </c>
    </row>
    <row r="2072" spans="1:16" x14ac:dyDescent="0.35">
      <c r="A2072" t="s">
        <v>4</v>
      </c>
      <c r="B2072" t="s">
        <v>8252</v>
      </c>
      <c r="C2072" t="s">
        <v>5849</v>
      </c>
      <c r="D2072" t="s">
        <v>4526</v>
      </c>
      <c r="E2072" t="s">
        <v>59</v>
      </c>
      <c r="F2072" t="b">
        <v>0</v>
      </c>
      <c r="G2072" t="s">
        <v>65</v>
      </c>
      <c r="H2072" s="1">
        <v>46045.834976851853</v>
      </c>
      <c r="I2072" t="b">
        <v>0</v>
      </c>
      <c r="J2072" t="b">
        <v>0</v>
      </c>
      <c r="K2072" t="s">
        <v>41</v>
      </c>
      <c r="L2072" t="s">
        <v>60</v>
      </c>
      <c r="M2072">
        <v>110000</v>
      </c>
      <c r="N2072"/>
      <c r="O2072" t="s">
        <v>1954</v>
      </c>
      <c r="P2072" t="s">
        <v>881</v>
      </c>
    </row>
    <row r="2073" spans="1:16" x14ac:dyDescent="0.35">
      <c r="A2073" t="s">
        <v>1</v>
      </c>
      <c r="B2073" t="s">
        <v>8210</v>
      </c>
      <c r="C2073" t="s">
        <v>75</v>
      </c>
      <c r="D2073" t="s">
        <v>4587</v>
      </c>
      <c r="E2073" t="s">
        <v>59</v>
      </c>
      <c r="F2073" t="b">
        <v>0</v>
      </c>
      <c r="G2073" t="s">
        <v>73</v>
      </c>
      <c r="H2073" s="1">
        <v>46045.835300925923</v>
      </c>
      <c r="I2073" t="b">
        <v>1</v>
      </c>
      <c r="J2073" t="b">
        <v>1</v>
      </c>
      <c r="K2073" t="s">
        <v>41</v>
      </c>
      <c r="L2073" t="s">
        <v>60</v>
      </c>
      <c r="M2073">
        <v>225000</v>
      </c>
      <c r="N2073"/>
      <c r="O2073" t="s">
        <v>8211</v>
      </c>
      <c r="P2073" t="s">
        <v>1816</v>
      </c>
    </row>
    <row r="2074" spans="1:16" x14ac:dyDescent="0.35">
      <c r="A2074" t="s">
        <v>3</v>
      </c>
      <c r="B2074" t="s">
        <v>8253</v>
      </c>
      <c r="C2074" t="s">
        <v>207</v>
      </c>
      <c r="D2074" t="s">
        <v>2360</v>
      </c>
      <c r="E2074" t="s">
        <v>59</v>
      </c>
      <c r="F2074" t="b">
        <v>0</v>
      </c>
      <c r="G2074" t="s">
        <v>63</v>
      </c>
      <c r="H2074" s="1">
        <v>46045.858055555553</v>
      </c>
      <c r="I2074" t="b">
        <v>0</v>
      </c>
      <c r="J2074" t="b">
        <v>0</v>
      </c>
      <c r="K2074" t="s">
        <v>41</v>
      </c>
      <c r="L2074" t="s">
        <v>74</v>
      </c>
      <c r="M2074"/>
      <c r="N2074">
        <v>30</v>
      </c>
      <c r="O2074" t="s">
        <v>8254</v>
      </c>
      <c r="P2074" t="s">
        <v>4584</v>
      </c>
    </row>
    <row r="2075" spans="1:16" x14ac:dyDescent="0.35">
      <c r="A2075" t="s">
        <v>7</v>
      </c>
      <c r="B2075" t="s">
        <v>8255</v>
      </c>
      <c r="C2075" t="s">
        <v>112</v>
      </c>
      <c r="D2075" t="s">
        <v>4346</v>
      </c>
      <c r="E2075" t="s">
        <v>59</v>
      </c>
      <c r="F2075" t="b">
        <v>0</v>
      </c>
      <c r="G2075" t="s">
        <v>65</v>
      </c>
      <c r="H2075" s="1">
        <v>46045.875057870369</v>
      </c>
      <c r="I2075" t="b">
        <v>1</v>
      </c>
      <c r="J2075" t="b">
        <v>1</v>
      </c>
      <c r="K2075" t="s">
        <v>41</v>
      </c>
      <c r="L2075" t="s">
        <v>60</v>
      </c>
      <c r="M2075">
        <v>112500</v>
      </c>
      <c r="N2075"/>
      <c r="O2075" t="s">
        <v>8256</v>
      </c>
      <c r="P2075" t="s">
        <v>3355</v>
      </c>
    </row>
    <row r="2076" spans="1:16" x14ac:dyDescent="0.35">
      <c r="A2076" t="s">
        <v>0</v>
      </c>
      <c r="B2076" t="s">
        <v>0</v>
      </c>
      <c r="C2076" t="s">
        <v>8257</v>
      </c>
      <c r="D2076" t="s">
        <v>4526</v>
      </c>
      <c r="E2076" t="s">
        <v>59</v>
      </c>
      <c r="F2076" t="b">
        <v>0</v>
      </c>
      <c r="G2076" t="s">
        <v>65</v>
      </c>
      <c r="H2076" s="1">
        <v>46045.875115740739</v>
      </c>
      <c r="I2076" t="b">
        <v>0</v>
      </c>
      <c r="J2076" t="b">
        <v>1</v>
      </c>
      <c r="K2076" t="s">
        <v>41</v>
      </c>
      <c r="L2076" t="s">
        <v>60</v>
      </c>
      <c r="M2076">
        <v>84725</v>
      </c>
      <c r="N2076"/>
      <c r="O2076" t="s">
        <v>329</v>
      </c>
      <c r="P2076" t="s">
        <v>8258</v>
      </c>
    </row>
    <row r="2077" spans="1:16" x14ac:dyDescent="0.35">
      <c r="A2077" t="s">
        <v>0</v>
      </c>
      <c r="B2077" t="s">
        <v>8259</v>
      </c>
      <c r="C2077" t="s">
        <v>246</v>
      </c>
      <c r="D2077" t="s">
        <v>4346</v>
      </c>
      <c r="E2077" t="s">
        <v>59</v>
      </c>
      <c r="F2077" t="b">
        <v>0</v>
      </c>
      <c r="G2077" t="s">
        <v>65</v>
      </c>
      <c r="H2077" s="1">
        <v>46045.875138888892</v>
      </c>
      <c r="I2077" t="b">
        <v>0</v>
      </c>
      <c r="J2077" t="b">
        <v>1</v>
      </c>
      <c r="K2077" t="s">
        <v>41</v>
      </c>
      <c r="L2077" t="s">
        <v>60</v>
      </c>
      <c r="M2077">
        <v>87500</v>
      </c>
      <c r="N2077"/>
      <c r="O2077" t="s">
        <v>1292</v>
      </c>
    </row>
    <row r="2078" spans="1:16" x14ac:dyDescent="0.35">
      <c r="A2078" t="s">
        <v>0</v>
      </c>
      <c r="B2078" t="s">
        <v>8260</v>
      </c>
      <c r="C2078" t="s">
        <v>333</v>
      </c>
      <c r="D2078" t="s">
        <v>4526</v>
      </c>
      <c r="E2078" t="s">
        <v>59</v>
      </c>
      <c r="F2078" t="b">
        <v>0</v>
      </c>
      <c r="G2078" t="s">
        <v>77</v>
      </c>
      <c r="H2078" s="1">
        <v>46045.875289351847</v>
      </c>
      <c r="I2078" t="b">
        <v>0</v>
      </c>
      <c r="J2078" t="b">
        <v>0</v>
      </c>
      <c r="K2078" t="s">
        <v>41</v>
      </c>
      <c r="L2078" t="s">
        <v>74</v>
      </c>
      <c r="M2078"/>
      <c r="N2078">
        <v>40</v>
      </c>
      <c r="O2078" t="s">
        <v>105</v>
      </c>
      <c r="P2078" t="s">
        <v>8261</v>
      </c>
    </row>
    <row r="2079" spans="1:16" x14ac:dyDescent="0.35">
      <c r="A2079" t="s">
        <v>1</v>
      </c>
      <c r="B2079" t="s">
        <v>8262</v>
      </c>
      <c r="C2079" t="s">
        <v>396</v>
      </c>
      <c r="D2079" t="s">
        <v>4526</v>
      </c>
      <c r="E2079" t="s">
        <v>59</v>
      </c>
      <c r="F2079" t="b">
        <v>0</v>
      </c>
      <c r="G2079" t="s">
        <v>68</v>
      </c>
      <c r="H2079" s="1">
        <v>46045.876145833332</v>
      </c>
      <c r="I2079" t="b">
        <v>1</v>
      </c>
      <c r="J2079" t="b">
        <v>0</v>
      </c>
      <c r="K2079" t="s">
        <v>41</v>
      </c>
      <c r="L2079" t="s">
        <v>74</v>
      </c>
      <c r="M2079"/>
      <c r="N2079">
        <v>70</v>
      </c>
      <c r="O2079" t="s">
        <v>8263</v>
      </c>
      <c r="P2079" t="s">
        <v>8264</v>
      </c>
    </row>
    <row r="2080" spans="1:16" x14ac:dyDescent="0.35">
      <c r="A2080" t="s">
        <v>1</v>
      </c>
      <c r="B2080" t="s">
        <v>8265</v>
      </c>
      <c r="C2080" t="s">
        <v>41</v>
      </c>
      <c r="D2080" t="s">
        <v>4526</v>
      </c>
      <c r="E2080" t="s">
        <v>88</v>
      </c>
      <c r="F2080" t="b">
        <v>0</v>
      </c>
      <c r="G2080" t="s">
        <v>65</v>
      </c>
      <c r="H2080" s="1">
        <v>46045.876284722217</v>
      </c>
      <c r="I2080" t="b">
        <v>0</v>
      </c>
      <c r="J2080" t="b">
        <v>0</v>
      </c>
      <c r="K2080" t="s">
        <v>41</v>
      </c>
      <c r="L2080" t="s">
        <v>60</v>
      </c>
      <c r="M2080">
        <v>60000</v>
      </c>
      <c r="N2080"/>
      <c r="O2080" t="s">
        <v>8266</v>
      </c>
      <c r="P2080" t="s">
        <v>310</v>
      </c>
    </row>
    <row r="2081" spans="1:16" x14ac:dyDescent="0.35">
      <c r="A2081" t="s">
        <v>0</v>
      </c>
      <c r="B2081" t="s">
        <v>8267</v>
      </c>
      <c r="C2081" t="s">
        <v>207</v>
      </c>
      <c r="D2081" t="s">
        <v>155</v>
      </c>
      <c r="F2081" t="b">
        <v>0</v>
      </c>
      <c r="G2081" t="s">
        <v>63</v>
      </c>
      <c r="H2081" s="1">
        <v>46045.899675925917</v>
      </c>
      <c r="I2081" t="b">
        <v>1</v>
      </c>
      <c r="J2081" t="b">
        <v>0</v>
      </c>
      <c r="K2081" t="s">
        <v>41</v>
      </c>
      <c r="L2081" t="s">
        <v>74</v>
      </c>
      <c r="M2081"/>
      <c r="N2081">
        <v>50</v>
      </c>
      <c r="O2081" t="s">
        <v>155</v>
      </c>
      <c r="P2081" t="s">
        <v>146</v>
      </c>
    </row>
    <row r="2082" spans="1:16" x14ac:dyDescent="0.35">
      <c r="A2082" t="s">
        <v>0</v>
      </c>
      <c r="B2082" t="s">
        <v>8268</v>
      </c>
      <c r="C2082" t="s">
        <v>81</v>
      </c>
      <c r="D2082" t="s">
        <v>4526</v>
      </c>
      <c r="E2082" t="s">
        <v>88</v>
      </c>
      <c r="F2082" t="b">
        <v>0</v>
      </c>
      <c r="G2082" t="s">
        <v>77</v>
      </c>
      <c r="H2082" s="1">
        <v>46045.916875000003</v>
      </c>
      <c r="I2082" t="b">
        <v>0</v>
      </c>
      <c r="J2082" t="b">
        <v>1</v>
      </c>
      <c r="K2082" t="s">
        <v>41</v>
      </c>
      <c r="L2082" t="s">
        <v>74</v>
      </c>
      <c r="M2082"/>
      <c r="N2082">
        <v>67</v>
      </c>
      <c r="O2082" t="s">
        <v>730</v>
      </c>
      <c r="P2082" t="s">
        <v>8269</v>
      </c>
    </row>
    <row r="2083" spans="1:16" x14ac:dyDescent="0.35">
      <c r="A2083" t="s">
        <v>0</v>
      </c>
      <c r="B2083" t="s">
        <v>0</v>
      </c>
      <c r="C2083" t="s">
        <v>278</v>
      </c>
      <c r="D2083" t="s">
        <v>4526</v>
      </c>
      <c r="E2083" t="s">
        <v>59</v>
      </c>
      <c r="F2083" t="b">
        <v>0</v>
      </c>
      <c r="G2083" t="s">
        <v>89</v>
      </c>
      <c r="H2083" s="1">
        <v>46045.917245370372</v>
      </c>
      <c r="I2083" t="b">
        <v>0</v>
      </c>
      <c r="J2083" t="b">
        <v>0</v>
      </c>
      <c r="K2083" t="s">
        <v>41</v>
      </c>
      <c r="L2083" t="s">
        <v>74</v>
      </c>
      <c r="M2083"/>
      <c r="N2083">
        <v>43</v>
      </c>
      <c r="O2083" t="s">
        <v>105</v>
      </c>
      <c r="P2083" t="s">
        <v>7189</v>
      </c>
    </row>
    <row r="2084" spans="1:16" x14ac:dyDescent="0.35">
      <c r="A2084" t="s">
        <v>2</v>
      </c>
      <c r="B2084" t="s">
        <v>8270</v>
      </c>
      <c r="C2084" t="s">
        <v>557</v>
      </c>
      <c r="D2084" t="s">
        <v>2360</v>
      </c>
      <c r="E2084" t="s">
        <v>59</v>
      </c>
      <c r="F2084" t="b">
        <v>0</v>
      </c>
      <c r="G2084" t="s">
        <v>65</v>
      </c>
      <c r="H2084" s="1">
        <v>46045.917337962957</v>
      </c>
      <c r="I2084" t="b">
        <v>0</v>
      </c>
      <c r="J2084" t="b">
        <v>1</v>
      </c>
      <c r="K2084" t="s">
        <v>41</v>
      </c>
      <c r="L2084" t="s">
        <v>60</v>
      </c>
      <c r="M2084">
        <v>144375</v>
      </c>
      <c r="N2084"/>
      <c r="O2084" t="s">
        <v>8271</v>
      </c>
      <c r="P2084" t="s">
        <v>8272</v>
      </c>
    </row>
    <row r="2085" spans="1:16" x14ac:dyDescent="0.35">
      <c r="A2085" t="s">
        <v>1</v>
      </c>
      <c r="B2085" t="s">
        <v>1</v>
      </c>
      <c r="C2085" t="s">
        <v>134</v>
      </c>
      <c r="D2085" t="s">
        <v>4526</v>
      </c>
      <c r="E2085" t="s">
        <v>59</v>
      </c>
      <c r="F2085" t="b">
        <v>0</v>
      </c>
      <c r="G2085" t="s">
        <v>65</v>
      </c>
      <c r="H2085" s="1">
        <v>46045.917893518519</v>
      </c>
      <c r="I2085" t="b">
        <v>1</v>
      </c>
      <c r="J2085" t="b">
        <v>1</v>
      </c>
      <c r="K2085" t="s">
        <v>41</v>
      </c>
      <c r="L2085" t="s">
        <v>60</v>
      </c>
      <c r="M2085">
        <v>109795.95</v>
      </c>
      <c r="N2085"/>
      <c r="O2085" t="s">
        <v>8273</v>
      </c>
      <c r="P2085" t="s">
        <v>8274</v>
      </c>
    </row>
    <row r="2086" spans="1:16" x14ac:dyDescent="0.35">
      <c r="A2086" t="s">
        <v>5</v>
      </c>
      <c r="B2086" t="s">
        <v>8250</v>
      </c>
      <c r="C2086" t="s">
        <v>672</v>
      </c>
      <c r="D2086" t="s">
        <v>4526</v>
      </c>
      <c r="E2086" t="s">
        <v>59</v>
      </c>
      <c r="F2086" t="b">
        <v>0</v>
      </c>
      <c r="G2086" t="s">
        <v>68</v>
      </c>
      <c r="H2086" s="1">
        <v>46045.919363425928</v>
      </c>
      <c r="I2086" t="b">
        <v>0</v>
      </c>
      <c r="J2086" t="b">
        <v>1</v>
      </c>
      <c r="K2086" t="s">
        <v>41</v>
      </c>
      <c r="L2086" t="s">
        <v>60</v>
      </c>
      <c r="M2086">
        <v>131875</v>
      </c>
      <c r="N2086"/>
      <c r="O2086" t="s">
        <v>8275</v>
      </c>
      <c r="P2086" t="s">
        <v>8251</v>
      </c>
    </row>
    <row r="2087" spans="1:16" x14ac:dyDescent="0.35">
      <c r="A2087" t="s">
        <v>0</v>
      </c>
      <c r="B2087" t="s">
        <v>8276</v>
      </c>
      <c r="C2087" t="s">
        <v>13</v>
      </c>
      <c r="D2087" t="s">
        <v>4637</v>
      </c>
      <c r="F2087" t="b">
        <v>0</v>
      </c>
      <c r="G2087" t="s">
        <v>13</v>
      </c>
      <c r="H2087" s="1">
        <v>46045.938321759262</v>
      </c>
      <c r="I2087" t="b">
        <v>1</v>
      </c>
      <c r="J2087" t="b">
        <v>0</v>
      </c>
      <c r="K2087" t="s">
        <v>13</v>
      </c>
      <c r="L2087" t="s">
        <v>74</v>
      </c>
      <c r="M2087"/>
      <c r="N2087">
        <v>20</v>
      </c>
      <c r="O2087" t="s">
        <v>4596</v>
      </c>
      <c r="P2087" t="s">
        <v>8277</v>
      </c>
    </row>
    <row r="2088" spans="1:16" x14ac:dyDescent="0.35">
      <c r="A2088" t="s">
        <v>6</v>
      </c>
      <c r="B2088" t="s">
        <v>8278</v>
      </c>
      <c r="C2088" t="s">
        <v>207</v>
      </c>
      <c r="D2088" t="s">
        <v>4346</v>
      </c>
      <c r="E2088" t="s">
        <v>59</v>
      </c>
      <c r="F2088" t="b">
        <v>0</v>
      </c>
      <c r="G2088" t="s">
        <v>63</v>
      </c>
      <c r="H2088" s="1">
        <v>46045.941435185188</v>
      </c>
      <c r="I2088" t="b">
        <v>0</v>
      </c>
      <c r="J2088" t="b">
        <v>1</v>
      </c>
      <c r="K2088" t="s">
        <v>41</v>
      </c>
      <c r="L2088" t="s">
        <v>60</v>
      </c>
      <c r="M2088">
        <v>241000</v>
      </c>
      <c r="N2088"/>
      <c r="O2088" t="s">
        <v>8279</v>
      </c>
    </row>
    <row r="2089" spans="1:16" x14ac:dyDescent="0.35">
      <c r="A2089" t="s">
        <v>0</v>
      </c>
      <c r="B2089" t="s">
        <v>8280</v>
      </c>
      <c r="C2089" t="s">
        <v>7885</v>
      </c>
      <c r="D2089" t="s">
        <v>4526</v>
      </c>
      <c r="E2089" t="s">
        <v>59</v>
      </c>
      <c r="F2089" t="b">
        <v>0</v>
      </c>
      <c r="G2089" t="s">
        <v>65</v>
      </c>
      <c r="H2089" s="1">
        <v>46045.958472222221</v>
      </c>
      <c r="I2089" t="b">
        <v>0</v>
      </c>
      <c r="J2089" t="b">
        <v>1</v>
      </c>
      <c r="K2089" t="s">
        <v>41</v>
      </c>
      <c r="L2089" t="s">
        <v>60</v>
      </c>
      <c r="M2089">
        <v>84825</v>
      </c>
      <c r="N2089"/>
      <c r="O2089" t="s">
        <v>8281</v>
      </c>
      <c r="P2089" t="s">
        <v>4136</v>
      </c>
    </row>
    <row r="2090" spans="1:16" x14ac:dyDescent="0.35">
      <c r="A2090" t="s">
        <v>3</v>
      </c>
      <c r="B2090" t="s">
        <v>3</v>
      </c>
      <c r="C2090" t="s">
        <v>376</v>
      </c>
      <c r="D2090" t="s">
        <v>2360</v>
      </c>
      <c r="E2090" t="s">
        <v>88</v>
      </c>
      <c r="F2090" t="b">
        <v>0</v>
      </c>
      <c r="G2090" t="s">
        <v>89</v>
      </c>
      <c r="H2090" s="1">
        <v>46045.958935185183</v>
      </c>
      <c r="I2090" t="b">
        <v>0</v>
      </c>
      <c r="J2090" t="b">
        <v>0</v>
      </c>
      <c r="K2090" t="s">
        <v>41</v>
      </c>
      <c r="L2090" t="s">
        <v>74</v>
      </c>
      <c r="M2090"/>
      <c r="N2090">
        <v>45</v>
      </c>
      <c r="O2090" t="s">
        <v>8282</v>
      </c>
      <c r="P2090" t="s">
        <v>8283</v>
      </c>
    </row>
    <row r="2091" spans="1:16" x14ac:dyDescent="0.35">
      <c r="A2091" t="s">
        <v>1</v>
      </c>
      <c r="B2091" t="s">
        <v>8284</v>
      </c>
      <c r="C2091" t="s">
        <v>8285</v>
      </c>
      <c r="D2091" t="s">
        <v>4526</v>
      </c>
      <c r="E2091" t="s">
        <v>59</v>
      </c>
      <c r="F2091" t="b">
        <v>0</v>
      </c>
      <c r="G2091" t="s">
        <v>68</v>
      </c>
      <c r="H2091" s="1">
        <v>46045.960902777777</v>
      </c>
      <c r="I2091" t="b">
        <v>0</v>
      </c>
      <c r="J2091" t="b">
        <v>0</v>
      </c>
      <c r="K2091" t="s">
        <v>41</v>
      </c>
      <c r="L2091" t="s">
        <v>60</v>
      </c>
      <c r="M2091">
        <v>133550</v>
      </c>
      <c r="N2091"/>
      <c r="O2091" t="s">
        <v>8286</v>
      </c>
      <c r="P2091" t="s">
        <v>8287</v>
      </c>
    </row>
    <row r="2092" spans="1:16" x14ac:dyDescent="0.35">
      <c r="A2092" t="s">
        <v>0</v>
      </c>
      <c r="B2092" t="s">
        <v>298</v>
      </c>
      <c r="C2092" t="s">
        <v>234</v>
      </c>
      <c r="D2092" t="s">
        <v>4587</v>
      </c>
      <c r="E2092" t="s">
        <v>232</v>
      </c>
      <c r="F2092" t="b">
        <v>0</v>
      </c>
      <c r="G2092" t="s">
        <v>77</v>
      </c>
      <c r="H2092" s="1">
        <v>46046.000208333331</v>
      </c>
      <c r="I2092" t="b">
        <v>1</v>
      </c>
      <c r="J2092" t="b">
        <v>1</v>
      </c>
      <c r="K2092" t="s">
        <v>41</v>
      </c>
      <c r="L2092" t="s">
        <v>74</v>
      </c>
      <c r="M2092"/>
      <c r="N2092">
        <v>48</v>
      </c>
      <c r="O2092" t="s">
        <v>2210</v>
      </c>
      <c r="P2092" t="s">
        <v>997</v>
      </c>
    </row>
    <row r="2093" spans="1:16" x14ac:dyDescent="0.35">
      <c r="A2093" t="s">
        <v>7</v>
      </c>
      <c r="B2093" t="s">
        <v>8288</v>
      </c>
      <c r="C2093" t="s">
        <v>698</v>
      </c>
      <c r="D2093" t="s">
        <v>4526</v>
      </c>
      <c r="E2093" t="s">
        <v>88</v>
      </c>
      <c r="F2093" t="b">
        <v>0</v>
      </c>
      <c r="G2093" t="s">
        <v>68</v>
      </c>
      <c r="H2093" s="1">
        <v>46046.000462962962</v>
      </c>
      <c r="I2093" t="b">
        <v>0</v>
      </c>
      <c r="J2093" t="b">
        <v>1</v>
      </c>
      <c r="K2093" t="s">
        <v>41</v>
      </c>
      <c r="L2093" t="s">
        <v>74</v>
      </c>
      <c r="M2093"/>
      <c r="N2093">
        <v>42.5</v>
      </c>
      <c r="O2093" t="s">
        <v>2080</v>
      </c>
      <c r="P2093" t="s">
        <v>713</v>
      </c>
    </row>
    <row r="2094" spans="1:16" x14ac:dyDescent="0.35">
      <c r="A2094" t="s">
        <v>0</v>
      </c>
      <c r="B2094" t="s">
        <v>8289</v>
      </c>
      <c r="C2094" t="s">
        <v>2217</v>
      </c>
      <c r="D2094" t="s">
        <v>8290</v>
      </c>
      <c r="E2094" t="s">
        <v>88</v>
      </c>
      <c r="F2094" t="b">
        <v>0</v>
      </c>
      <c r="G2094" t="s">
        <v>68</v>
      </c>
      <c r="H2094" s="1">
        <v>46046.001087962963</v>
      </c>
      <c r="I2094" t="b">
        <v>0</v>
      </c>
      <c r="J2094" t="b">
        <v>0</v>
      </c>
      <c r="K2094" t="s">
        <v>41</v>
      </c>
      <c r="L2094" t="s">
        <v>74</v>
      </c>
      <c r="M2094"/>
      <c r="N2094">
        <v>81.08</v>
      </c>
      <c r="O2094" t="s">
        <v>1474</v>
      </c>
      <c r="P2094" t="s">
        <v>1033</v>
      </c>
    </row>
    <row r="2095" spans="1:16" x14ac:dyDescent="0.35">
      <c r="A2095" t="s">
        <v>3</v>
      </c>
      <c r="B2095" t="s">
        <v>8291</v>
      </c>
      <c r="C2095" t="s">
        <v>76</v>
      </c>
      <c r="D2095" t="s">
        <v>584</v>
      </c>
      <c r="E2095" t="s">
        <v>72</v>
      </c>
      <c r="F2095" t="b">
        <v>1</v>
      </c>
      <c r="G2095" t="s">
        <v>31</v>
      </c>
      <c r="H2095" s="1">
        <v>46046.004247685189</v>
      </c>
      <c r="I2095" t="b">
        <v>0</v>
      </c>
      <c r="J2095" t="b">
        <v>0</v>
      </c>
      <c r="K2095" t="s">
        <v>31</v>
      </c>
      <c r="L2095" t="s">
        <v>74</v>
      </c>
      <c r="M2095"/>
      <c r="N2095">
        <v>25</v>
      </c>
      <c r="O2095" t="s">
        <v>584</v>
      </c>
      <c r="P2095" t="s">
        <v>2175</v>
      </c>
    </row>
    <row r="2096" spans="1:16" x14ac:dyDescent="0.35">
      <c r="A2096" t="s">
        <v>0</v>
      </c>
      <c r="B2096" t="s">
        <v>0</v>
      </c>
      <c r="C2096" t="s">
        <v>3302</v>
      </c>
      <c r="D2096" t="s">
        <v>4346</v>
      </c>
      <c r="E2096" t="s">
        <v>59</v>
      </c>
      <c r="F2096" t="b">
        <v>0</v>
      </c>
      <c r="G2096" t="s">
        <v>65</v>
      </c>
      <c r="H2096" s="1">
        <v>46046.041724537034</v>
      </c>
      <c r="I2096" t="b">
        <v>1</v>
      </c>
      <c r="J2096" t="b">
        <v>0</v>
      </c>
      <c r="K2096" t="s">
        <v>41</v>
      </c>
      <c r="L2096" t="s">
        <v>60</v>
      </c>
      <c r="M2096">
        <v>89982.89</v>
      </c>
      <c r="N2096"/>
      <c r="O2096" t="s">
        <v>2562</v>
      </c>
      <c r="P2096" t="s">
        <v>8292</v>
      </c>
    </row>
    <row r="2097" spans="1:16" x14ac:dyDescent="0.35">
      <c r="A2097" t="s">
        <v>0</v>
      </c>
      <c r="B2097" t="s">
        <v>8293</v>
      </c>
      <c r="C2097" t="s">
        <v>76</v>
      </c>
      <c r="D2097" t="s">
        <v>4526</v>
      </c>
      <c r="E2097" t="s">
        <v>59</v>
      </c>
      <c r="F2097" t="b">
        <v>1</v>
      </c>
      <c r="G2097" t="s">
        <v>65</v>
      </c>
      <c r="H2097" s="1">
        <v>46046.041805555556</v>
      </c>
      <c r="I2097" t="b">
        <v>0</v>
      </c>
      <c r="J2097" t="b">
        <v>1</v>
      </c>
      <c r="K2097" t="s">
        <v>41</v>
      </c>
      <c r="L2097" t="s">
        <v>74</v>
      </c>
      <c r="M2097"/>
      <c r="N2097">
        <v>47.5</v>
      </c>
      <c r="O2097" t="s">
        <v>4548</v>
      </c>
      <c r="P2097" t="s">
        <v>8294</v>
      </c>
    </row>
    <row r="2098" spans="1:16" x14ac:dyDescent="0.35">
      <c r="A2098" t="s">
        <v>2</v>
      </c>
      <c r="B2098" t="s">
        <v>8295</v>
      </c>
      <c r="C2098" t="s">
        <v>392</v>
      </c>
      <c r="D2098" t="s">
        <v>2360</v>
      </c>
      <c r="E2098" t="s">
        <v>59</v>
      </c>
      <c r="F2098" t="b">
        <v>0</v>
      </c>
      <c r="G2098" t="s">
        <v>73</v>
      </c>
      <c r="H2098" s="1">
        <v>46046.042013888888</v>
      </c>
      <c r="I2098" t="b">
        <v>0</v>
      </c>
      <c r="J2098" t="b">
        <v>0</v>
      </c>
      <c r="K2098" t="s">
        <v>41</v>
      </c>
      <c r="L2098" t="s">
        <v>60</v>
      </c>
      <c r="M2098">
        <v>120000</v>
      </c>
      <c r="N2098"/>
      <c r="O2098" t="s">
        <v>8296</v>
      </c>
      <c r="P2098" t="s">
        <v>3697</v>
      </c>
    </row>
    <row r="2099" spans="1:16" x14ac:dyDescent="0.35">
      <c r="A2099" t="s">
        <v>3</v>
      </c>
      <c r="B2099" t="s">
        <v>8297</v>
      </c>
      <c r="C2099" t="s">
        <v>172</v>
      </c>
      <c r="D2099" t="s">
        <v>2360</v>
      </c>
      <c r="E2099" t="s">
        <v>59</v>
      </c>
      <c r="F2099" t="b">
        <v>0</v>
      </c>
      <c r="G2099" t="s">
        <v>68</v>
      </c>
      <c r="H2099" s="1">
        <v>46046.042141203703</v>
      </c>
      <c r="I2099" t="b">
        <v>0</v>
      </c>
      <c r="J2099" t="b">
        <v>1</v>
      </c>
      <c r="K2099" t="s">
        <v>41</v>
      </c>
      <c r="L2099" t="s">
        <v>60</v>
      </c>
      <c r="M2099">
        <v>67500</v>
      </c>
      <c r="N2099"/>
      <c r="O2099" t="s">
        <v>850</v>
      </c>
      <c r="P2099" t="s">
        <v>8298</v>
      </c>
    </row>
    <row r="2100" spans="1:16" x14ac:dyDescent="0.35">
      <c r="A2100" t="s">
        <v>1</v>
      </c>
      <c r="B2100" t="s">
        <v>8299</v>
      </c>
      <c r="C2100" t="s">
        <v>207</v>
      </c>
      <c r="D2100" t="s">
        <v>4526</v>
      </c>
      <c r="E2100" t="s">
        <v>59</v>
      </c>
      <c r="F2100" t="b">
        <v>0</v>
      </c>
      <c r="G2100" t="s">
        <v>65</v>
      </c>
      <c r="H2100" s="1">
        <v>46046.042997685188</v>
      </c>
      <c r="I2100" t="b">
        <v>0</v>
      </c>
      <c r="J2100" t="b">
        <v>1</v>
      </c>
      <c r="K2100" t="s">
        <v>41</v>
      </c>
      <c r="L2100" t="s">
        <v>60</v>
      </c>
      <c r="M2100">
        <v>75650</v>
      </c>
      <c r="N2100"/>
      <c r="O2100" t="s">
        <v>4548</v>
      </c>
      <c r="P2100" t="s">
        <v>8300</v>
      </c>
    </row>
    <row r="2101" spans="1:16" x14ac:dyDescent="0.35">
      <c r="A2101" t="s">
        <v>1</v>
      </c>
      <c r="B2101" t="s">
        <v>8301</v>
      </c>
      <c r="C2101" t="s">
        <v>71</v>
      </c>
      <c r="D2101" t="s">
        <v>2360</v>
      </c>
      <c r="E2101" t="s">
        <v>59</v>
      </c>
      <c r="F2101" t="b">
        <v>0</v>
      </c>
      <c r="G2101" t="s">
        <v>65</v>
      </c>
      <c r="H2101" s="1">
        <v>46046.043136574073</v>
      </c>
      <c r="I2101" t="b">
        <v>0</v>
      </c>
      <c r="J2101" t="b">
        <v>1</v>
      </c>
      <c r="K2101" t="s">
        <v>41</v>
      </c>
      <c r="L2101" t="s">
        <v>74</v>
      </c>
      <c r="M2101"/>
      <c r="N2101">
        <v>49</v>
      </c>
      <c r="O2101" t="s">
        <v>8302</v>
      </c>
      <c r="P2101" t="s">
        <v>8303</v>
      </c>
    </row>
    <row r="2102" spans="1:16" x14ac:dyDescent="0.35">
      <c r="A2102" t="s">
        <v>1</v>
      </c>
      <c r="B2102" t="s">
        <v>8304</v>
      </c>
      <c r="C2102" t="s">
        <v>3585</v>
      </c>
      <c r="D2102" t="s">
        <v>4346</v>
      </c>
      <c r="E2102" t="s">
        <v>59</v>
      </c>
      <c r="F2102" t="b">
        <v>0</v>
      </c>
      <c r="G2102" t="s">
        <v>77</v>
      </c>
      <c r="H2102" s="1">
        <v>46046.043449074074</v>
      </c>
      <c r="I2102" t="b">
        <v>0</v>
      </c>
      <c r="J2102" t="b">
        <v>0</v>
      </c>
      <c r="K2102" t="s">
        <v>41</v>
      </c>
      <c r="L2102" t="s">
        <v>60</v>
      </c>
      <c r="M2102">
        <v>102752</v>
      </c>
      <c r="N2102"/>
      <c r="O2102" t="s">
        <v>8305</v>
      </c>
      <c r="P2102" t="s">
        <v>8306</v>
      </c>
    </row>
    <row r="2103" spans="1:16" x14ac:dyDescent="0.35">
      <c r="A2103" t="s">
        <v>0</v>
      </c>
      <c r="B2103" t="s">
        <v>8307</v>
      </c>
      <c r="C2103" t="s">
        <v>559</v>
      </c>
      <c r="D2103" t="s">
        <v>2360</v>
      </c>
      <c r="E2103" t="s">
        <v>59</v>
      </c>
      <c r="F2103" t="b">
        <v>0</v>
      </c>
      <c r="G2103" t="s">
        <v>65</v>
      </c>
      <c r="H2103" s="1">
        <v>46046.083449074067</v>
      </c>
      <c r="I2103" t="b">
        <v>0</v>
      </c>
      <c r="J2103" t="b">
        <v>1</v>
      </c>
      <c r="K2103" t="s">
        <v>41</v>
      </c>
      <c r="L2103" t="s">
        <v>60</v>
      </c>
      <c r="M2103">
        <v>66330</v>
      </c>
      <c r="N2103"/>
      <c r="O2103" t="s">
        <v>265</v>
      </c>
      <c r="P2103" t="s">
        <v>802</v>
      </c>
    </row>
    <row r="2104" spans="1:16" x14ac:dyDescent="0.35">
      <c r="A2104" t="s">
        <v>6</v>
      </c>
      <c r="B2104" t="s">
        <v>1399</v>
      </c>
      <c r="C2104" t="s">
        <v>315</v>
      </c>
      <c r="D2104" t="s">
        <v>2360</v>
      </c>
      <c r="E2104" t="s">
        <v>59</v>
      </c>
      <c r="F2104" t="b">
        <v>0</v>
      </c>
      <c r="G2104" t="s">
        <v>65</v>
      </c>
      <c r="H2104" s="1">
        <v>46046.084004629629</v>
      </c>
      <c r="I2104" t="b">
        <v>0</v>
      </c>
      <c r="J2104" t="b">
        <v>1</v>
      </c>
      <c r="K2104" t="s">
        <v>41</v>
      </c>
      <c r="L2104" t="s">
        <v>60</v>
      </c>
      <c r="M2104">
        <v>193000</v>
      </c>
      <c r="N2104"/>
      <c r="O2104" t="s">
        <v>2016</v>
      </c>
      <c r="P2104" t="s">
        <v>8308</v>
      </c>
    </row>
    <row r="2105" spans="1:16" x14ac:dyDescent="0.35">
      <c r="A2105" t="s">
        <v>6</v>
      </c>
      <c r="B2105" t="s">
        <v>8309</v>
      </c>
      <c r="C2105" t="s">
        <v>8310</v>
      </c>
      <c r="D2105" t="s">
        <v>4526</v>
      </c>
      <c r="E2105" t="s">
        <v>59</v>
      </c>
      <c r="F2105" t="b">
        <v>0</v>
      </c>
      <c r="G2105" t="s">
        <v>65</v>
      </c>
      <c r="H2105" s="1">
        <v>46046.084050925929</v>
      </c>
      <c r="I2105" t="b">
        <v>0</v>
      </c>
      <c r="J2105" t="b">
        <v>1</v>
      </c>
      <c r="K2105" t="s">
        <v>41</v>
      </c>
      <c r="L2105" t="s">
        <v>60</v>
      </c>
      <c r="M2105">
        <v>161000</v>
      </c>
      <c r="N2105"/>
      <c r="O2105" t="s">
        <v>1158</v>
      </c>
      <c r="P2105" t="s">
        <v>591</v>
      </c>
    </row>
    <row r="2106" spans="1:16" x14ac:dyDescent="0.35">
      <c r="A2106" t="s">
        <v>2</v>
      </c>
      <c r="B2106" t="s">
        <v>8311</v>
      </c>
      <c r="C2106" t="s">
        <v>1107</v>
      </c>
      <c r="D2106" t="s">
        <v>4346</v>
      </c>
      <c r="E2106" t="s">
        <v>59</v>
      </c>
      <c r="F2106" t="b">
        <v>0</v>
      </c>
      <c r="G2106" t="s">
        <v>77</v>
      </c>
      <c r="H2106" s="1">
        <v>46046.084178240737</v>
      </c>
      <c r="I2106" t="b">
        <v>0</v>
      </c>
      <c r="J2106" t="b">
        <v>1</v>
      </c>
      <c r="K2106" t="s">
        <v>41</v>
      </c>
      <c r="L2106" t="s">
        <v>60</v>
      </c>
      <c r="M2106">
        <v>122000</v>
      </c>
      <c r="N2106"/>
      <c r="O2106" t="s">
        <v>8312</v>
      </c>
      <c r="P2106" t="s">
        <v>8313</v>
      </c>
    </row>
    <row r="2107" spans="1:16" x14ac:dyDescent="0.35">
      <c r="A2107" t="s">
        <v>5</v>
      </c>
      <c r="B2107" t="s">
        <v>8314</v>
      </c>
      <c r="C2107" t="s">
        <v>172</v>
      </c>
      <c r="D2107" t="s">
        <v>4756</v>
      </c>
      <c r="E2107" t="s">
        <v>59</v>
      </c>
      <c r="F2107" t="b">
        <v>0</v>
      </c>
      <c r="G2107" t="s">
        <v>65</v>
      </c>
      <c r="H2107" s="1">
        <v>46046.084618055553</v>
      </c>
      <c r="I2107" t="b">
        <v>0</v>
      </c>
      <c r="J2107" t="b">
        <v>0</v>
      </c>
      <c r="K2107" t="s">
        <v>41</v>
      </c>
      <c r="L2107" t="s">
        <v>60</v>
      </c>
      <c r="M2107">
        <v>140000</v>
      </c>
      <c r="N2107"/>
      <c r="O2107" t="s">
        <v>8315</v>
      </c>
      <c r="P2107" t="s">
        <v>8316</v>
      </c>
    </row>
    <row r="2108" spans="1:16" x14ac:dyDescent="0.35">
      <c r="A2108" t="s">
        <v>0</v>
      </c>
      <c r="B2108" t="s">
        <v>8317</v>
      </c>
      <c r="C2108" t="s">
        <v>373</v>
      </c>
      <c r="D2108" t="s">
        <v>4346</v>
      </c>
      <c r="E2108" t="s">
        <v>59</v>
      </c>
      <c r="F2108" t="b">
        <v>0</v>
      </c>
      <c r="G2108" t="s">
        <v>63</v>
      </c>
      <c r="H2108" s="1">
        <v>46046.191342592603</v>
      </c>
      <c r="I2108" t="b">
        <v>1</v>
      </c>
      <c r="J2108" t="b">
        <v>0</v>
      </c>
      <c r="K2108" t="s">
        <v>41</v>
      </c>
      <c r="L2108" t="s">
        <v>60</v>
      </c>
      <c r="M2108">
        <v>71000</v>
      </c>
      <c r="N2108"/>
      <c r="O2108" t="s">
        <v>8318</v>
      </c>
      <c r="P2108" t="s">
        <v>8319</v>
      </c>
    </row>
    <row r="2109" spans="1:16" x14ac:dyDescent="0.35">
      <c r="A2109" t="s">
        <v>0</v>
      </c>
      <c r="B2109" t="s">
        <v>8320</v>
      </c>
      <c r="C2109" t="s">
        <v>112</v>
      </c>
      <c r="D2109" t="s">
        <v>2360</v>
      </c>
      <c r="E2109" t="s">
        <v>59</v>
      </c>
      <c r="F2109" t="b">
        <v>0</v>
      </c>
      <c r="G2109" t="s">
        <v>65</v>
      </c>
      <c r="H2109" s="1">
        <v>46046.250069444453</v>
      </c>
      <c r="I2109" t="b">
        <v>1</v>
      </c>
      <c r="J2109" t="b">
        <v>1</v>
      </c>
      <c r="K2109" t="s">
        <v>41</v>
      </c>
      <c r="L2109" t="s">
        <v>74</v>
      </c>
      <c r="M2109"/>
      <c r="N2109">
        <v>72.5</v>
      </c>
      <c r="O2109" t="s">
        <v>1163</v>
      </c>
      <c r="P2109" t="s">
        <v>219</v>
      </c>
    </row>
    <row r="2110" spans="1:16" x14ac:dyDescent="0.35">
      <c r="A2110" t="s">
        <v>0</v>
      </c>
      <c r="B2110" t="s">
        <v>8321</v>
      </c>
      <c r="C2110" t="s">
        <v>8322</v>
      </c>
      <c r="D2110" t="s">
        <v>2360</v>
      </c>
      <c r="E2110" t="s">
        <v>132</v>
      </c>
      <c r="F2110" t="b">
        <v>0</v>
      </c>
      <c r="G2110" t="s">
        <v>65</v>
      </c>
      <c r="H2110" s="1">
        <v>46046.250138888892</v>
      </c>
      <c r="I2110" t="b">
        <v>0</v>
      </c>
      <c r="J2110" t="b">
        <v>0</v>
      </c>
      <c r="K2110" t="s">
        <v>41</v>
      </c>
      <c r="L2110" t="s">
        <v>74</v>
      </c>
      <c r="M2110"/>
      <c r="N2110">
        <v>22.5</v>
      </c>
      <c r="O2110" t="s">
        <v>2403</v>
      </c>
      <c r="P2110" t="s">
        <v>622</v>
      </c>
    </row>
    <row r="2111" spans="1:16" x14ac:dyDescent="0.35">
      <c r="A2111" t="s">
        <v>2</v>
      </c>
      <c r="B2111" t="s">
        <v>8323</v>
      </c>
      <c r="C2111" t="s">
        <v>33</v>
      </c>
      <c r="D2111" t="s">
        <v>4531</v>
      </c>
      <c r="E2111" t="s">
        <v>59</v>
      </c>
      <c r="F2111" t="b">
        <v>0</v>
      </c>
      <c r="G2111" t="s">
        <v>33</v>
      </c>
      <c r="H2111" s="1">
        <v>46046.295925925922</v>
      </c>
      <c r="I2111" t="b">
        <v>0</v>
      </c>
      <c r="J2111" t="b">
        <v>0</v>
      </c>
      <c r="K2111" t="s">
        <v>33</v>
      </c>
      <c r="L2111" t="s">
        <v>60</v>
      </c>
      <c r="M2111">
        <v>80000</v>
      </c>
      <c r="N2111"/>
      <c r="O2111" t="s">
        <v>8324</v>
      </c>
    </row>
    <row r="2112" spans="1:16" x14ac:dyDescent="0.35">
      <c r="A2112" t="s">
        <v>2</v>
      </c>
      <c r="B2112" t="s">
        <v>8325</v>
      </c>
      <c r="C2112" t="s">
        <v>33</v>
      </c>
      <c r="D2112" t="s">
        <v>4531</v>
      </c>
      <c r="E2112" t="s">
        <v>59</v>
      </c>
      <c r="F2112" t="b">
        <v>0</v>
      </c>
      <c r="G2112" t="s">
        <v>33</v>
      </c>
      <c r="H2112" s="1">
        <v>46046.295925925922</v>
      </c>
      <c r="I2112" t="b">
        <v>0</v>
      </c>
      <c r="J2112" t="b">
        <v>0</v>
      </c>
      <c r="K2112" t="s">
        <v>33</v>
      </c>
      <c r="L2112" t="s">
        <v>60</v>
      </c>
      <c r="M2112">
        <v>100000</v>
      </c>
      <c r="N2112"/>
      <c r="O2112" t="s">
        <v>8324</v>
      </c>
    </row>
    <row r="2113" spans="1:16" x14ac:dyDescent="0.35">
      <c r="A2113" t="s">
        <v>0</v>
      </c>
      <c r="B2113" t="s">
        <v>6885</v>
      </c>
      <c r="C2113" t="s">
        <v>2032</v>
      </c>
      <c r="D2113" t="s">
        <v>2360</v>
      </c>
      <c r="E2113" t="s">
        <v>621</v>
      </c>
      <c r="F2113" t="b">
        <v>0</v>
      </c>
      <c r="G2113" t="s">
        <v>65</v>
      </c>
      <c r="H2113" s="1">
        <v>46046.375104166669</v>
      </c>
      <c r="I2113" t="b">
        <v>0</v>
      </c>
      <c r="J2113" t="b">
        <v>0</v>
      </c>
      <c r="K2113" t="s">
        <v>41</v>
      </c>
      <c r="L2113" t="s">
        <v>74</v>
      </c>
      <c r="M2113"/>
      <c r="N2113">
        <v>17.305</v>
      </c>
      <c r="O2113" t="s">
        <v>8326</v>
      </c>
    </row>
    <row r="2114" spans="1:16" x14ac:dyDescent="0.35">
      <c r="A2114" t="s">
        <v>0</v>
      </c>
      <c r="B2114" t="s">
        <v>8327</v>
      </c>
      <c r="C2114" t="s">
        <v>999</v>
      </c>
      <c r="D2114" t="s">
        <v>4840</v>
      </c>
      <c r="E2114" t="s">
        <v>621</v>
      </c>
      <c r="F2114" t="b">
        <v>0</v>
      </c>
      <c r="G2114" t="s">
        <v>77</v>
      </c>
      <c r="H2114" s="1">
        <v>46046.375300925924</v>
      </c>
      <c r="I2114" t="b">
        <v>0</v>
      </c>
      <c r="J2114" t="b">
        <v>0</v>
      </c>
      <c r="K2114" t="s">
        <v>41</v>
      </c>
      <c r="L2114" t="s">
        <v>74</v>
      </c>
      <c r="M2114"/>
      <c r="N2114">
        <v>24</v>
      </c>
      <c r="O2114" t="s">
        <v>8328</v>
      </c>
      <c r="P2114" t="s">
        <v>6337</v>
      </c>
    </row>
    <row r="2115" spans="1:16" x14ac:dyDescent="0.35">
      <c r="A2115" t="s">
        <v>1</v>
      </c>
      <c r="B2115" t="s">
        <v>8329</v>
      </c>
      <c r="C2115" t="s">
        <v>5717</v>
      </c>
      <c r="D2115" t="s">
        <v>4346</v>
      </c>
      <c r="E2115" t="s">
        <v>59</v>
      </c>
      <c r="F2115" t="b">
        <v>0</v>
      </c>
      <c r="G2115" t="s">
        <v>19</v>
      </c>
      <c r="H2115" s="1">
        <v>46046.377557870372</v>
      </c>
      <c r="I2115" t="b">
        <v>1</v>
      </c>
      <c r="J2115" t="b">
        <v>0</v>
      </c>
      <c r="K2115" t="s">
        <v>19</v>
      </c>
      <c r="L2115" t="s">
        <v>60</v>
      </c>
      <c r="M2115">
        <v>2250000</v>
      </c>
      <c r="N2115"/>
      <c r="O2115" t="s">
        <v>8330</v>
      </c>
      <c r="P2115" t="s">
        <v>582</v>
      </c>
    </row>
    <row r="2116" spans="1:16" x14ac:dyDescent="0.35">
      <c r="A2116" t="s">
        <v>0</v>
      </c>
      <c r="B2116" t="s">
        <v>8331</v>
      </c>
      <c r="C2116" t="s">
        <v>190</v>
      </c>
      <c r="D2116" t="s">
        <v>2360</v>
      </c>
      <c r="E2116" t="s">
        <v>59</v>
      </c>
      <c r="F2116" t="b">
        <v>0</v>
      </c>
      <c r="G2116" t="s">
        <v>73</v>
      </c>
      <c r="H2116" s="1">
        <v>46046.417118055557</v>
      </c>
      <c r="I2116" t="b">
        <v>0</v>
      </c>
      <c r="J2116" t="b">
        <v>1</v>
      </c>
      <c r="K2116" t="s">
        <v>41</v>
      </c>
      <c r="L2116" t="s">
        <v>60</v>
      </c>
      <c r="M2116">
        <v>100811.59</v>
      </c>
      <c r="N2116"/>
      <c r="O2116" t="s">
        <v>1585</v>
      </c>
      <c r="P2116" t="s">
        <v>288</v>
      </c>
    </row>
    <row r="2117" spans="1:16" x14ac:dyDescent="0.35">
      <c r="A2117" t="s">
        <v>3</v>
      </c>
      <c r="B2117" t="s">
        <v>8332</v>
      </c>
      <c r="C2117" t="s">
        <v>190</v>
      </c>
      <c r="D2117" t="s">
        <v>4633</v>
      </c>
      <c r="E2117" t="s">
        <v>59</v>
      </c>
      <c r="F2117" t="b">
        <v>0</v>
      </c>
      <c r="G2117" t="s">
        <v>73</v>
      </c>
      <c r="H2117" s="1">
        <v>46046.417175925933</v>
      </c>
      <c r="I2117" t="b">
        <v>0</v>
      </c>
      <c r="J2117" t="b">
        <v>1</v>
      </c>
      <c r="K2117" t="s">
        <v>41</v>
      </c>
      <c r="L2117" t="s">
        <v>60</v>
      </c>
      <c r="M2117">
        <v>95000</v>
      </c>
      <c r="N2117"/>
      <c r="O2117" t="s">
        <v>4633</v>
      </c>
      <c r="P2117" t="s">
        <v>8333</v>
      </c>
    </row>
    <row r="2118" spans="1:16" x14ac:dyDescent="0.35">
      <c r="A2118" t="s">
        <v>0</v>
      </c>
      <c r="B2118" t="s">
        <v>2532</v>
      </c>
      <c r="C2118" t="s">
        <v>6351</v>
      </c>
      <c r="D2118" t="s">
        <v>4587</v>
      </c>
      <c r="E2118" t="s">
        <v>59</v>
      </c>
      <c r="F2118" t="b">
        <v>0</v>
      </c>
      <c r="G2118" t="s">
        <v>89</v>
      </c>
      <c r="H2118" s="1">
        <v>46046.417268518519</v>
      </c>
      <c r="I2118" t="b">
        <v>1</v>
      </c>
      <c r="J2118" t="b">
        <v>1</v>
      </c>
      <c r="K2118" t="s">
        <v>41</v>
      </c>
      <c r="L2118" t="s">
        <v>60</v>
      </c>
      <c r="M2118">
        <v>60840</v>
      </c>
      <c r="N2118"/>
      <c r="O2118" t="s">
        <v>8334</v>
      </c>
      <c r="P2118" t="s">
        <v>2318</v>
      </c>
    </row>
    <row r="2119" spans="1:16" x14ac:dyDescent="0.35">
      <c r="A2119" t="s">
        <v>6</v>
      </c>
      <c r="B2119" t="s">
        <v>8309</v>
      </c>
      <c r="C2119" t="s">
        <v>615</v>
      </c>
      <c r="D2119" t="s">
        <v>2360</v>
      </c>
      <c r="E2119" t="s">
        <v>59</v>
      </c>
      <c r="F2119" t="b">
        <v>0</v>
      </c>
      <c r="G2119" t="s">
        <v>65</v>
      </c>
      <c r="H2119" s="1">
        <v>46046.417384259257</v>
      </c>
      <c r="I2119" t="b">
        <v>0</v>
      </c>
      <c r="J2119" t="b">
        <v>1</v>
      </c>
      <c r="K2119" t="s">
        <v>41</v>
      </c>
      <c r="L2119" t="s">
        <v>60</v>
      </c>
      <c r="M2119">
        <v>161000</v>
      </c>
      <c r="N2119"/>
      <c r="O2119" t="s">
        <v>1158</v>
      </c>
      <c r="P2119" t="s">
        <v>591</v>
      </c>
    </row>
    <row r="2120" spans="1:16" x14ac:dyDescent="0.35">
      <c r="A2120" t="s">
        <v>1</v>
      </c>
      <c r="B2120" t="s">
        <v>8335</v>
      </c>
      <c r="C2120" t="s">
        <v>320</v>
      </c>
      <c r="D2120" t="s">
        <v>2360</v>
      </c>
      <c r="E2120" t="s">
        <v>59</v>
      </c>
      <c r="F2120" t="b">
        <v>0</v>
      </c>
      <c r="G2120" t="s">
        <v>77</v>
      </c>
      <c r="H2120" s="1">
        <v>46046.417997685188</v>
      </c>
      <c r="I2120" t="b">
        <v>1</v>
      </c>
      <c r="J2120" t="b">
        <v>0</v>
      </c>
      <c r="K2120" t="s">
        <v>41</v>
      </c>
      <c r="L2120" t="s">
        <v>60</v>
      </c>
      <c r="M2120">
        <v>100000</v>
      </c>
      <c r="N2120"/>
      <c r="O2120" t="s">
        <v>5735</v>
      </c>
      <c r="P2120" t="s">
        <v>8336</v>
      </c>
    </row>
    <row r="2121" spans="1:16" x14ac:dyDescent="0.35">
      <c r="A2121" t="s">
        <v>0</v>
      </c>
      <c r="B2121" t="s">
        <v>8337</v>
      </c>
      <c r="C2121" t="s">
        <v>1614</v>
      </c>
      <c r="D2121" t="s">
        <v>4526</v>
      </c>
      <c r="E2121" t="s">
        <v>59</v>
      </c>
      <c r="F2121" t="b">
        <v>0</v>
      </c>
      <c r="G2121" t="s">
        <v>89</v>
      </c>
      <c r="H2121" s="1">
        <v>46046.458935185183</v>
      </c>
      <c r="I2121" t="b">
        <v>0</v>
      </c>
      <c r="J2121" t="b">
        <v>0</v>
      </c>
      <c r="K2121" t="s">
        <v>41</v>
      </c>
      <c r="L2121" t="s">
        <v>60</v>
      </c>
      <c r="M2121">
        <v>86047.83</v>
      </c>
      <c r="N2121"/>
      <c r="O2121" t="s">
        <v>7097</v>
      </c>
      <c r="P2121" t="s">
        <v>283</v>
      </c>
    </row>
    <row r="2122" spans="1:16" x14ac:dyDescent="0.35">
      <c r="A2122" t="s">
        <v>2</v>
      </c>
      <c r="B2122" t="s">
        <v>8338</v>
      </c>
      <c r="C2122" t="s">
        <v>595</v>
      </c>
      <c r="D2122" t="s">
        <v>4625</v>
      </c>
      <c r="E2122" t="s">
        <v>59</v>
      </c>
      <c r="F2122" t="b">
        <v>0</v>
      </c>
      <c r="G2122" t="s">
        <v>65</v>
      </c>
      <c r="H2122" s="1">
        <v>46046.459050925929</v>
      </c>
      <c r="I2122" t="b">
        <v>0</v>
      </c>
      <c r="J2122" t="b">
        <v>1</v>
      </c>
      <c r="K2122" t="s">
        <v>41</v>
      </c>
      <c r="L2122" t="s">
        <v>60</v>
      </c>
      <c r="M2122">
        <v>165000</v>
      </c>
      <c r="N2122"/>
      <c r="O2122" t="s">
        <v>2219</v>
      </c>
      <c r="P2122" t="s">
        <v>579</v>
      </c>
    </row>
    <row r="2123" spans="1:16" x14ac:dyDescent="0.35">
      <c r="A2123" t="s">
        <v>1</v>
      </c>
      <c r="B2123" t="s">
        <v>8339</v>
      </c>
      <c r="C2123" t="s">
        <v>112</v>
      </c>
      <c r="D2123" t="s">
        <v>4526</v>
      </c>
      <c r="E2123" t="s">
        <v>59</v>
      </c>
      <c r="F2123" t="b">
        <v>0</v>
      </c>
      <c r="G2123" t="s">
        <v>77</v>
      </c>
      <c r="H2123" s="1">
        <v>46046.459745370368</v>
      </c>
      <c r="I2123" t="b">
        <v>0</v>
      </c>
      <c r="J2123" t="b">
        <v>1</v>
      </c>
      <c r="K2123" t="s">
        <v>41</v>
      </c>
      <c r="L2123" t="s">
        <v>60</v>
      </c>
      <c r="M2123">
        <v>98725</v>
      </c>
      <c r="N2123"/>
      <c r="O2123" t="s">
        <v>3525</v>
      </c>
      <c r="P2123" t="s">
        <v>8340</v>
      </c>
    </row>
    <row r="2124" spans="1:16" x14ac:dyDescent="0.35">
      <c r="A2124" t="s">
        <v>2</v>
      </c>
      <c r="B2124" t="s">
        <v>8341</v>
      </c>
      <c r="C2124" t="s">
        <v>3647</v>
      </c>
      <c r="D2124" t="s">
        <v>4346</v>
      </c>
      <c r="E2124" t="s">
        <v>59</v>
      </c>
      <c r="F2124" t="b">
        <v>0</v>
      </c>
      <c r="G2124" t="s">
        <v>73</v>
      </c>
      <c r="H2124" s="1">
        <v>46046.500451388893</v>
      </c>
      <c r="I2124" t="b">
        <v>0</v>
      </c>
      <c r="J2124" t="b">
        <v>1</v>
      </c>
      <c r="K2124" t="s">
        <v>41</v>
      </c>
      <c r="L2124" t="s">
        <v>60</v>
      </c>
      <c r="M2124">
        <v>130000</v>
      </c>
      <c r="N2124"/>
      <c r="O2124" t="s">
        <v>8342</v>
      </c>
      <c r="P2124" t="s">
        <v>8343</v>
      </c>
    </row>
    <row r="2125" spans="1:16" x14ac:dyDescent="0.35">
      <c r="A2125" t="s">
        <v>3</v>
      </c>
      <c r="B2125" t="s">
        <v>8344</v>
      </c>
      <c r="C2125" t="s">
        <v>4202</v>
      </c>
      <c r="D2125" t="s">
        <v>4587</v>
      </c>
      <c r="E2125" t="s">
        <v>59</v>
      </c>
      <c r="F2125" t="b">
        <v>0</v>
      </c>
      <c r="G2125" t="s">
        <v>73</v>
      </c>
      <c r="H2125" s="1">
        <v>46046.500509259262</v>
      </c>
      <c r="I2125" t="b">
        <v>0</v>
      </c>
      <c r="J2125" t="b">
        <v>0</v>
      </c>
      <c r="K2125" t="s">
        <v>41</v>
      </c>
      <c r="L2125" t="s">
        <v>60</v>
      </c>
      <c r="M2125">
        <v>47500</v>
      </c>
      <c r="N2125"/>
      <c r="O2125" t="s">
        <v>8345</v>
      </c>
    </row>
    <row r="2126" spans="1:16" x14ac:dyDescent="0.35">
      <c r="A2126" t="s">
        <v>9</v>
      </c>
      <c r="B2126" t="s">
        <v>8346</v>
      </c>
      <c r="C2126" t="s">
        <v>2064</v>
      </c>
      <c r="D2126" t="s">
        <v>4550</v>
      </c>
      <c r="E2126" t="s">
        <v>59</v>
      </c>
      <c r="F2126" t="b">
        <v>0</v>
      </c>
      <c r="G2126" t="s">
        <v>13</v>
      </c>
      <c r="H2126" s="1">
        <v>46046.50582175926</v>
      </c>
      <c r="I2126" t="b">
        <v>0</v>
      </c>
      <c r="J2126" t="b">
        <v>0</v>
      </c>
      <c r="K2126" t="s">
        <v>13</v>
      </c>
      <c r="L2126" t="s">
        <v>60</v>
      </c>
      <c r="M2126">
        <v>130150</v>
      </c>
      <c r="N2126"/>
      <c r="O2126" t="s">
        <v>8347</v>
      </c>
      <c r="P2126" t="s">
        <v>8348</v>
      </c>
    </row>
    <row r="2127" spans="1:16" x14ac:dyDescent="0.35">
      <c r="A2127" t="s">
        <v>0</v>
      </c>
      <c r="B2127" t="s">
        <v>8349</v>
      </c>
      <c r="C2127" t="s">
        <v>142</v>
      </c>
      <c r="D2127" t="s">
        <v>4526</v>
      </c>
      <c r="E2127" t="s">
        <v>59</v>
      </c>
      <c r="F2127" t="b">
        <v>0</v>
      </c>
      <c r="G2127" t="s">
        <v>65</v>
      </c>
      <c r="H2127" s="1">
        <v>46046.541805555556</v>
      </c>
      <c r="I2127" t="b">
        <v>0</v>
      </c>
      <c r="J2127" t="b">
        <v>1</v>
      </c>
      <c r="K2127" t="s">
        <v>41</v>
      </c>
      <c r="L2127" t="s">
        <v>60</v>
      </c>
      <c r="M2127">
        <v>112500</v>
      </c>
      <c r="N2127"/>
      <c r="O2127" t="s">
        <v>8350</v>
      </c>
      <c r="P2127" t="s">
        <v>8351</v>
      </c>
    </row>
    <row r="2128" spans="1:16" x14ac:dyDescent="0.35">
      <c r="A2128" t="s">
        <v>7</v>
      </c>
      <c r="B2128" t="s">
        <v>7</v>
      </c>
      <c r="C2128" t="s">
        <v>1088</v>
      </c>
      <c r="D2128" t="s">
        <v>4526</v>
      </c>
      <c r="E2128" t="s">
        <v>59</v>
      </c>
      <c r="F2128" t="b">
        <v>0</v>
      </c>
      <c r="G2128" t="s">
        <v>77</v>
      </c>
      <c r="H2128" s="1">
        <v>46046.541932870372</v>
      </c>
      <c r="I2128" t="b">
        <v>0</v>
      </c>
      <c r="J2128" t="b">
        <v>1</v>
      </c>
      <c r="K2128" t="s">
        <v>41</v>
      </c>
      <c r="L2128" t="s">
        <v>60</v>
      </c>
      <c r="M2128">
        <v>92500</v>
      </c>
      <c r="N2128"/>
      <c r="O2128" t="s">
        <v>8350</v>
      </c>
      <c r="P2128" t="s">
        <v>8352</v>
      </c>
    </row>
    <row r="2129" spans="1:16" x14ac:dyDescent="0.35">
      <c r="A2129" t="s">
        <v>2</v>
      </c>
      <c r="B2129" t="s">
        <v>4893</v>
      </c>
      <c r="C2129" t="s">
        <v>81</v>
      </c>
      <c r="D2129" t="s">
        <v>4630</v>
      </c>
      <c r="E2129" t="s">
        <v>59</v>
      </c>
      <c r="F2129" t="b">
        <v>0</v>
      </c>
      <c r="G2129" t="s">
        <v>77</v>
      </c>
      <c r="H2129" s="1">
        <v>46046.584224537037</v>
      </c>
      <c r="I2129" t="b">
        <v>0</v>
      </c>
      <c r="J2129" t="b">
        <v>1</v>
      </c>
      <c r="K2129" t="s">
        <v>41</v>
      </c>
      <c r="L2129" t="s">
        <v>60</v>
      </c>
      <c r="M2129">
        <v>185000</v>
      </c>
      <c r="N2129"/>
      <c r="O2129" t="s">
        <v>3900</v>
      </c>
    </row>
    <row r="2130" spans="1:16" x14ac:dyDescent="0.35">
      <c r="A2130" t="s">
        <v>0</v>
      </c>
      <c r="B2130" t="s">
        <v>8353</v>
      </c>
      <c r="C2130" t="s">
        <v>6271</v>
      </c>
      <c r="D2130" t="s">
        <v>4531</v>
      </c>
      <c r="E2130" t="s">
        <v>59</v>
      </c>
      <c r="F2130" t="b">
        <v>0</v>
      </c>
      <c r="G2130" t="s">
        <v>4560</v>
      </c>
      <c r="H2130" s="1">
        <v>46046.627210648148</v>
      </c>
      <c r="I2130" t="b">
        <v>1</v>
      </c>
      <c r="J2130" t="b">
        <v>0</v>
      </c>
      <c r="K2130" t="s">
        <v>4560</v>
      </c>
      <c r="L2130" t="s">
        <v>60</v>
      </c>
      <c r="M2130">
        <v>60000</v>
      </c>
      <c r="N2130"/>
      <c r="O2130" t="s">
        <v>8354</v>
      </c>
      <c r="P2130" t="s">
        <v>288</v>
      </c>
    </row>
    <row r="2131" spans="1:16" x14ac:dyDescent="0.35">
      <c r="A2131" t="s">
        <v>1</v>
      </c>
      <c r="B2131" t="s">
        <v>8355</v>
      </c>
      <c r="C2131" t="s">
        <v>76</v>
      </c>
      <c r="D2131" t="s">
        <v>4543</v>
      </c>
      <c r="E2131" t="s">
        <v>59</v>
      </c>
      <c r="F2131" t="b">
        <v>1</v>
      </c>
      <c r="G2131" t="s">
        <v>31</v>
      </c>
      <c r="H2131" s="1">
        <v>46046.627986111111</v>
      </c>
      <c r="I2131" t="b">
        <v>1</v>
      </c>
      <c r="J2131" t="b">
        <v>0</v>
      </c>
      <c r="K2131" t="s">
        <v>31</v>
      </c>
      <c r="L2131" t="s">
        <v>60</v>
      </c>
      <c r="M2131">
        <v>135000</v>
      </c>
      <c r="N2131"/>
      <c r="O2131" t="s">
        <v>8356</v>
      </c>
      <c r="P2131" t="s">
        <v>8357</v>
      </c>
    </row>
    <row r="2132" spans="1:16" x14ac:dyDescent="0.35">
      <c r="A2132" t="s">
        <v>7</v>
      </c>
      <c r="B2132" t="s">
        <v>8358</v>
      </c>
      <c r="C2132" t="s">
        <v>6036</v>
      </c>
      <c r="D2132" t="s">
        <v>4531</v>
      </c>
      <c r="E2132" t="s">
        <v>59</v>
      </c>
      <c r="F2132" t="b">
        <v>0</v>
      </c>
      <c r="G2132" t="s">
        <v>6037</v>
      </c>
      <c r="H2132" s="1">
        <v>46046.637361111112</v>
      </c>
      <c r="I2132" t="b">
        <v>0</v>
      </c>
      <c r="J2132" t="b">
        <v>0</v>
      </c>
      <c r="K2132" t="s">
        <v>6037</v>
      </c>
      <c r="L2132" t="s">
        <v>60</v>
      </c>
      <c r="M2132">
        <v>11000</v>
      </c>
      <c r="N2132"/>
      <c r="O2132" t="s">
        <v>8359</v>
      </c>
      <c r="P2132" t="s">
        <v>8360</v>
      </c>
    </row>
    <row r="2133" spans="1:16" x14ac:dyDescent="0.35">
      <c r="A2133" t="s">
        <v>1</v>
      </c>
      <c r="B2133" t="s">
        <v>8361</v>
      </c>
      <c r="C2133" t="s">
        <v>6036</v>
      </c>
      <c r="D2133" t="s">
        <v>4531</v>
      </c>
      <c r="E2133" t="s">
        <v>59</v>
      </c>
      <c r="F2133" t="b">
        <v>0</v>
      </c>
      <c r="G2133" t="s">
        <v>6037</v>
      </c>
      <c r="H2133" s="1">
        <v>46046.637418981481</v>
      </c>
      <c r="I2133" t="b">
        <v>1</v>
      </c>
      <c r="J2133" t="b">
        <v>0</v>
      </c>
      <c r="K2133" t="s">
        <v>6037</v>
      </c>
      <c r="L2133" t="s">
        <v>60</v>
      </c>
      <c r="M2133">
        <v>28200</v>
      </c>
      <c r="N2133"/>
      <c r="O2133" t="s">
        <v>8359</v>
      </c>
      <c r="P2133" t="s">
        <v>728</v>
      </c>
    </row>
    <row r="2134" spans="1:16" x14ac:dyDescent="0.35">
      <c r="A2134" t="s">
        <v>4</v>
      </c>
      <c r="B2134" t="s">
        <v>8362</v>
      </c>
      <c r="C2134" t="s">
        <v>6036</v>
      </c>
      <c r="D2134" t="s">
        <v>4531</v>
      </c>
      <c r="E2134" t="s">
        <v>59</v>
      </c>
      <c r="F2134" t="b">
        <v>0</v>
      </c>
      <c r="G2134" t="s">
        <v>6037</v>
      </c>
      <c r="H2134" s="1">
        <v>46046.637418981481</v>
      </c>
      <c r="I2134" t="b">
        <v>0</v>
      </c>
      <c r="J2134" t="b">
        <v>0</v>
      </c>
      <c r="K2134" t="s">
        <v>6037</v>
      </c>
      <c r="L2134" t="s">
        <v>60</v>
      </c>
      <c r="M2134">
        <v>26320</v>
      </c>
      <c r="N2134"/>
      <c r="O2134" t="s">
        <v>4960</v>
      </c>
      <c r="P2134" t="s">
        <v>8363</v>
      </c>
    </row>
    <row r="2135" spans="1:16" x14ac:dyDescent="0.35">
      <c r="A2135" t="s">
        <v>6</v>
      </c>
      <c r="B2135" t="s">
        <v>8364</v>
      </c>
      <c r="C2135" t="s">
        <v>4963</v>
      </c>
      <c r="D2135" t="s">
        <v>4531</v>
      </c>
      <c r="E2135" t="s">
        <v>59</v>
      </c>
      <c r="F2135" t="b">
        <v>0</v>
      </c>
      <c r="G2135" t="s">
        <v>4963</v>
      </c>
      <c r="H2135" s="1">
        <v>46046.637592592589</v>
      </c>
      <c r="I2135" t="b">
        <v>1</v>
      </c>
      <c r="J2135" t="b">
        <v>0</v>
      </c>
      <c r="K2135" t="s">
        <v>4963</v>
      </c>
      <c r="L2135" t="s">
        <v>60</v>
      </c>
      <c r="M2135">
        <v>46140</v>
      </c>
      <c r="N2135"/>
      <c r="O2135" t="s">
        <v>4622</v>
      </c>
      <c r="P2135" t="s">
        <v>8365</v>
      </c>
    </row>
    <row r="2136" spans="1:16" x14ac:dyDescent="0.35">
      <c r="A2136" t="s">
        <v>0</v>
      </c>
      <c r="B2136" t="s">
        <v>1477</v>
      </c>
      <c r="C2136" t="s">
        <v>2325</v>
      </c>
      <c r="D2136" t="s">
        <v>4587</v>
      </c>
      <c r="E2136" t="s">
        <v>59</v>
      </c>
      <c r="F2136" t="b">
        <v>0</v>
      </c>
      <c r="G2136" t="s">
        <v>77</v>
      </c>
      <c r="H2136" s="1">
        <v>46046.708541666667</v>
      </c>
      <c r="I2136" t="b">
        <v>0</v>
      </c>
      <c r="J2136" t="b">
        <v>1</v>
      </c>
      <c r="K2136" t="s">
        <v>41</v>
      </c>
      <c r="L2136" t="s">
        <v>74</v>
      </c>
      <c r="M2136"/>
      <c r="N2136">
        <v>60</v>
      </c>
      <c r="O2136" t="s">
        <v>4023</v>
      </c>
      <c r="P2136" t="s">
        <v>85</v>
      </c>
    </row>
    <row r="2137" spans="1:16" x14ac:dyDescent="0.35">
      <c r="A2137" t="s">
        <v>1</v>
      </c>
      <c r="B2137" t="s">
        <v>8249</v>
      </c>
      <c r="C2137" t="s">
        <v>1447</v>
      </c>
      <c r="D2137" t="s">
        <v>4346</v>
      </c>
      <c r="E2137" t="s">
        <v>109</v>
      </c>
      <c r="F2137" t="b">
        <v>0</v>
      </c>
      <c r="G2137" t="s">
        <v>77</v>
      </c>
      <c r="H2137" s="1">
        <v>46046.709687499999</v>
      </c>
      <c r="I2137" t="b">
        <v>0</v>
      </c>
      <c r="J2137" t="b">
        <v>1</v>
      </c>
      <c r="K2137" t="s">
        <v>41</v>
      </c>
      <c r="L2137" t="s">
        <v>74</v>
      </c>
      <c r="M2137"/>
      <c r="N2137">
        <v>28.5</v>
      </c>
      <c r="O2137" t="s">
        <v>1448</v>
      </c>
      <c r="P2137" t="s">
        <v>2159</v>
      </c>
    </row>
    <row r="2138" spans="1:16" x14ac:dyDescent="0.35">
      <c r="A2138" t="s">
        <v>1</v>
      </c>
      <c r="B2138" t="s">
        <v>8366</v>
      </c>
      <c r="C2138" t="s">
        <v>76</v>
      </c>
      <c r="D2138" t="s">
        <v>4630</v>
      </c>
      <c r="E2138" t="s">
        <v>59</v>
      </c>
      <c r="F2138" t="b">
        <v>1</v>
      </c>
      <c r="G2138" t="s">
        <v>73</v>
      </c>
      <c r="H2138" s="1">
        <v>46046.709814814807</v>
      </c>
      <c r="I2138" t="b">
        <v>1</v>
      </c>
      <c r="J2138" t="b">
        <v>1</v>
      </c>
      <c r="K2138" t="s">
        <v>41</v>
      </c>
      <c r="L2138" t="s">
        <v>60</v>
      </c>
      <c r="M2138">
        <v>248000</v>
      </c>
      <c r="N2138"/>
      <c r="O2138" t="s">
        <v>4865</v>
      </c>
      <c r="P2138" t="s">
        <v>8367</v>
      </c>
    </row>
    <row r="2139" spans="1:16" x14ac:dyDescent="0.35">
      <c r="A2139" t="s">
        <v>0</v>
      </c>
      <c r="B2139" t="s">
        <v>8368</v>
      </c>
      <c r="C2139" t="s">
        <v>5026</v>
      </c>
      <c r="D2139" t="s">
        <v>7670</v>
      </c>
      <c r="E2139" t="s">
        <v>72</v>
      </c>
      <c r="F2139" t="b">
        <v>0</v>
      </c>
      <c r="G2139" t="s">
        <v>40</v>
      </c>
      <c r="H2139" s="1">
        <v>46046.712812500002</v>
      </c>
      <c r="I2139" t="b">
        <v>0</v>
      </c>
      <c r="J2139" t="b">
        <v>0</v>
      </c>
      <c r="K2139" t="s">
        <v>40</v>
      </c>
      <c r="L2139" t="s">
        <v>60</v>
      </c>
      <c r="M2139">
        <v>31000</v>
      </c>
      <c r="N2139"/>
      <c r="O2139" t="s">
        <v>8369</v>
      </c>
      <c r="P2139" t="s">
        <v>2363</v>
      </c>
    </row>
    <row r="2140" spans="1:16" x14ac:dyDescent="0.35">
      <c r="A2140" t="s">
        <v>3</v>
      </c>
      <c r="B2140" t="s">
        <v>8370</v>
      </c>
      <c r="C2140" t="s">
        <v>253</v>
      </c>
      <c r="D2140" t="s">
        <v>584</v>
      </c>
      <c r="E2140" t="s">
        <v>72</v>
      </c>
      <c r="F2140" t="b">
        <v>0</v>
      </c>
      <c r="G2140" t="s">
        <v>73</v>
      </c>
      <c r="H2140" s="1">
        <v>46046.875486111108</v>
      </c>
      <c r="I2140" t="b">
        <v>0</v>
      </c>
      <c r="J2140" t="b">
        <v>1</v>
      </c>
      <c r="K2140" t="s">
        <v>41</v>
      </c>
      <c r="L2140" t="s">
        <v>74</v>
      </c>
      <c r="M2140"/>
      <c r="N2140">
        <v>15</v>
      </c>
      <c r="O2140" t="s">
        <v>8371</v>
      </c>
      <c r="P2140" t="s">
        <v>8372</v>
      </c>
    </row>
    <row r="2141" spans="1:16" x14ac:dyDescent="0.35">
      <c r="A2141" t="s">
        <v>0</v>
      </c>
      <c r="B2141" t="s">
        <v>8373</v>
      </c>
      <c r="C2141" t="s">
        <v>1997</v>
      </c>
      <c r="D2141" t="s">
        <v>155</v>
      </c>
      <c r="F2141" t="b">
        <v>0</v>
      </c>
      <c r="G2141" t="s">
        <v>68</v>
      </c>
      <c r="H2141" s="1">
        <v>46046.917222222219</v>
      </c>
      <c r="I2141" t="b">
        <v>1</v>
      </c>
      <c r="J2141" t="b">
        <v>0</v>
      </c>
      <c r="K2141" t="s">
        <v>41</v>
      </c>
      <c r="L2141" t="s">
        <v>74</v>
      </c>
      <c r="M2141"/>
      <c r="N2141">
        <v>45</v>
      </c>
      <c r="O2141" t="s">
        <v>155</v>
      </c>
      <c r="P2141" t="s">
        <v>283</v>
      </c>
    </row>
    <row r="2142" spans="1:16" x14ac:dyDescent="0.35">
      <c r="A2142" t="s">
        <v>2</v>
      </c>
      <c r="B2142" t="s">
        <v>8374</v>
      </c>
      <c r="C2142" t="s">
        <v>33</v>
      </c>
      <c r="D2142" t="s">
        <v>4633</v>
      </c>
      <c r="E2142" t="s">
        <v>132</v>
      </c>
      <c r="F2142" t="b">
        <v>0</v>
      </c>
      <c r="G2142" t="s">
        <v>33</v>
      </c>
      <c r="H2142" s="1">
        <v>46046.920891203707</v>
      </c>
      <c r="I2142" t="b">
        <v>0</v>
      </c>
      <c r="J2142" t="b">
        <v>0</v>
      </c>
      <c r="K2142" t="s">
        <v>33</v>
      </c>
      <c r="L2142" t="s">
        <v>74</v>
      </c>
      <c r="M2142"/>
      <c r="N2142">
        <v>24</v>
      </c>
      <c r="O2142" t="s">
        <v>4633</v>
      </c>
      <c r="P2142" t="s">
        <v>8375</v>
      </c>
    </row>
    <row r="2143" spans="1:16" x14ac:dyDescent="0.35">
      <c r="A2143" t="s">
        <v>1</v>
      </c>
      <c r="B2143" t="s">
        <v>1</v>
      </c>
      <c r="C2143" t="s">
        <v>8376</v>
      </c>
      <c r="D2143" t="s">
        <v>7397</v>
      </c>
      <c r="E2143" t="s">
        <v>88</v>
      </c>
      <c r="F2143" t="b">
        <v>0</v>
      </c>
      <c r="G2143" t="s">
        <v>77</v>
      </c>
      <c r="H2143" s="1">
        <v>46047.001331018517</v>
      </c>
      <c r="I2143" t="b">
        <v>1</v>
      </c>
      <c r="J2143" t="b">
        <v>1</v>
      </c>
      <c r="K2143" t="s">
        <v>41</v>
      </c>
      <c r="L2143" t="s">
        <v>74</v>
      </c>
      <c r="M2143"/>
      <c r="N2143">
        <v>68.56</v>
      </c>
      <c r="O2143" t="s">
        <v>299</v>
      </c>
      <c r="P2143" t="s">
        <v>897</v>
      </c>
    </row>
    <row r="2144" spans="1:16" x14ac:dyDescent="0.35">
      <c r="A2144" t="s">
        <v>3</v>
      </c>
      <c r="B2144" t="s">
        <v>8377</v>
      </c>
      <c r="C2144" t="s">
        <v>76</v>
      </c>
      <c r="D2144" t="s">
        <v>584</v>
      </c>
      <c r="E2144" t="s">
        <v>72</v>
      </c>
      <c r="F2144" t="b">
        <v>1</v>
      </c>
      <c r="G2144" t="s">
        <v>19</v>
      </c>
      <c r="H2144" s="1">
        <v>46047.002430555563</v>
      </c>
      <c r="I2144" t="b">
        <v>0</v>
      </c>
      <c r="J2144" t="b">
        <v>0</v>
      </c>
      <c r="K2144" t="s">
        <v>19</v>
      </c>
      <c r="L2144" t="s">
        <v>74</v>
      </c>
      <c r="M2144"/>
      <c r="N2144">
        <v>25</v>
      </c>
      <c r="O2144" t="s">
        <v>8378</v>
      </c>
      <c r="P2144" t="s">
        <v>673</v>
      </c>
    </row>
    <row r="2145" spans="1:16" x14ac:dyDescent="0.35">
      <c r="A2145" t="s">
        <v>2</v>
      </c>
      <c r="B2145" t="s">
        <v>8379</v>
      </c>
      <c r="C2145" t="s">
        <v>1343</v>
      </c>
      <c r="D2145" t="s">
        <v>8380</v>
      </c>
      <c r="E2145" t="s">
        <v>59</v>
      </c>
      <c r="F2145" t="b">
        <v>0</v>
      </c>
      <c r="G2145" t="s">
        <v>77</v>
      </c>
      <c r="H2145" s="1">
        <v>46047.041875000003</v>
      </c>
      <c r="I2145" t="b">
        <v>0</v>
      </c>
      <c r="J2145" t="b">
        <v>1</v>
      </c>
      <c r="K2145" t="s">
        <v>41</v>
      </c>
      <c r="L2145" t="s">
        <v>60</v>
      </c>
      <c r="M2145">
        <v>153000</v>
      </c>
      <c r="N2145"/>
      <c r="O2145" t="s">
        <v>8381</v>
      </c>
      <c r="P2145" t="s">
        <v>85</v>
      </c>
    </row>
    <row r="2146" spans="1:16" x14ac:dyDescent="0.35">
      <c r="A2146" t="s">
        <v>0</v>
      </c>
      <c r="B2146" t="s">
        <v>0</v>
      </c>
      <c r="C2146" t="s">
        <v>76</v>
      </c>
      <c r="D2146" t="s">
        <v>4622</v>
      </c>
      <c r="E2146" t="s">
        <v>59</v>
      </c>
      <c r="F2146" t="b">
        <v>1</v>
      </c>
      <c r="G2146" t="s">
        <v>68</v>
      </c>
      <c r="H2146" s="1">
        <v>46047.292199074072</v>
      </c>
      <c r="I2146" t="b">
        <v>0</v>
      </c>
      <c r="J2146" t="b">
        <v>1</v>
      </c>
      <c r="K2146" t="s">
        <v>41</v>
      </c>
      <c r="L2146" t="s">
        <v>60</v>
      </c>
      <c r="M2146">
        <v>120000</v>
      </c>
      <c r="N2146"/>
      <c r="O2146" t="s">
        <v>1337</v>
      </c>
      <c r="P2146" t="s">
        <v>3612</v>
      </c>
    </row>
    <row r="2147" spans="1:16" x14ac:dyDescent="0.35">
      <c r="A2147" t="s">
        <v>8</v>
      </c>
      <c r="B2147" t="s">
        <v>8</v>
      </c>
      <c r="C2147" t="s">
        <v>2289</v>
      </c>
      <c r="D2147" t="s">
        <v>4526</v>
      </c>
      <c r="E2147" t="s">
        <v>59</v>
      </c>
      <c r="F2147" t="b">
        <v>0</v>
      </c>
      <c r="G2147" t="s">
        <v>89</v>
      </c>
      <c r="H2147" s="1">
        <v>46047.418067129627</v>
      </c>
      <c r="I2147" t="b">
        <v>0</v>
      </c>
      <c r="J2147" t="b">
        <v>1</v>
      </c>
      <c r="K2147" t="s">
        <v>41</v>
      </c>
      <c r="L2147" t="s">
        <v>60</v>
      </c>
      <c r="M2147">
        <v>100000</v>
      </c>
      <c r="N2147"/>
      <c r="O2147" t="s">
        <v>8068</v>
      </c>
      <c r="P2147" t="s">
        <v>1619</v>
      </c>
    </row>
    <row r="2148" spans="1:16" x14ac:dyDescent="0.35">
      <c r="A2148" t="s">
        <v>0</v>
      </c>
      <c r="B2148" t="s">
        <v>8382</v>
      </c>
      <c r="C2148" t="s">
        <v>190</v>
      </c>
      <c r="D2148" t="s">
        <v>6368</v>
      </c>
      <c r="E2148" t="s">
        <v>59</v>
      </c>
      <c r="F2148" t="b">
        <v>0</v>
      </c>
      <c r="G2148" t="s">
        <v>73</v>
      </c>
      <c r="H2148" s="1">
        <v>46047.458738425928</v>
      </c>
      <c r="I2148" t="b">
        <v>1</v>
      </c>
      <c r="J2148" t="b">
        <v>0</v>
      </c>
      <c r="K2148" t="s">
        <v>41</v>
      </c>
      <c r="L2148" t="s">
        <v>60</v>
      </c>
      <c r="M2148">
        <v>201385</v>
      </c>
      <c r="N2148"/>
      <c r="O2148" t="s">
        <v>8383</v>
      </c>
      <c r="P2148" t="s">
        <v>283</v>
      </c>
    </row>
    <row r="2149" spans="1:16" x14ac:dyDescent="0.35">
      <c r="A2149" t="s">
        <v>6</v>
      </c>
      <c r="B2149" t="s">
        <v>6</v>
      </c>
      <c r="C2149" t="s">
        <v>174</v>
      </c>
      <c r="D2149" t="s">
        <v>4526</v>
      </c>
      <c r="E2149" t="s">
        <v>59</v>
      </c>
      <c r="F2149" t="b">
        <v>0</v>
      </c>
      <c r="G2149" t="s">
        <v>65</v>
      </c>
      <c r="H2149" s="1">
        <v>46047.500902777778</v>
      </c>
      <c r="I2149" t="b">
        <v>0</v>
      </c>
      <c r="J2149" t="b">
        <v>1</v>
      </c>
      <c r="K2149" t="s">
        <v>41</v>
      </c>
      <c r="L2149" t="s">
        <v>60</v>
      </c>
      <c r="M2149">
        <v>170000.4</v>
      </c>
      <c r="N2149"/>
      <c r="O2149" t="s">
        <v>8384</v>
      </c>
      <c r="P2149" t="s">
        <v>8385</v>
      </c>
    </row>
    <row r="2150" spans="1:16" x14ac:dyDescent="0.35">
      <c r="A2150" t="s">
        <v>0</v>
      </c>
      <c r="B2150" t="s">
        <v>8386</v>
      </c>
      <c r="C2150" t="s">
        <v>172</v>
      </c>
      <c r="D2150" t="s">
        <v>6368</v>
      </c>
      <c r="E2150" t="s">
        <v>59</v>
      </c>
      <c r="F2150" t="b">
        <v>0</v>
      </c>
      <c r="G2150" t="s">
        <v>68</v>
      </c>
      <c r="H2150" s="1">
        <v>46047.501307870371</v>
      </c>
      <c r="I2150" t="b">
        <v>1</v>
      </c>
      <c r="J2150" t="b">
        <v>0</v>
      </c>
      <c r="K2150" t="s">
        <v>41</v>
      </c>
      <c r="L2150" t="s">
        <v>60</v>
      </c>
      <c r="M2150">
        <v>117602</v>
      </c>
      <c r="N2150"/>
      <c r="O2150" t="s">
        <v>6369</v>
      </c>
    </row>
    <row r="2151" spans="1:16" x14ac:dyDescent="0.35">
      <c r="A2151" t="s">
        <v>1</v>
      </c>
      <c r="B2151" t="s">
        <v>8387</v>
      </c>
      <c r="C2151" t="s">
        <v>142</v>
      </c>
      <c r="D2151" t="s">
        <v>4756</v>
      </c>
      <c r="E2151" t="s">
        <v>59</v>
      </c>
      <c r="F2151" t="b">
        <v>0</v>
      </c>
      <c r="G2151" t="s">
        <v>65</v>
      </c>
      <c r="H2151" s="1">
        <v>46047.501574074071</v>
      </c>
      <c r="I2151" t="b">
        <v>0</v>
      </c>
      <c r="J2151" t="b">
        <v>1</v>
      </c>
      <c r="K2151" t="s">
        <v>41</v>
      </c>
      <c r="L2151" t="s">
        <v>60</v>
      </c>
      <c r="M2151">
        <v>170000</v>
      </c>
      <c r="N2151"/>
      <c r="O2151" t="s">
        <v>2866</v>
      </c>
      <c r="P2151" t="s">
        <v>8388</v>
      </c>
    </row>
    <row r="2152" spans="1:16" x14ac:dyDescent="0.35">
      <c r="A2152" t="s">
        <v>1</v>
      </c>
      <c r="B2152" t="s">
        <v>8389</v>
      </c>
      <c r="C2152" t="s">
        <v>287</v>
      </c>
      <c r="D2152" t="s">
        <v>4756</v>
      </c>
      <c r="E2152" t="s">
        <v>59</v>
      </c>
      <c r="F2152" t="b">
        <v>0</v>
      </c>
      <c r="G2152" t="s">
        <v>65</v>
      </c>
      <c r="H2152" s="1">
        <v>46047.501597222217</v>
      </c>
      <c r="I2152" t="b">
        <v>0</v>
      </c>
      <c r="J2152" t="b">
        <v>1</v>
      </c>
      <c r="K2152" t="s">
        <v>41</v>
      </c>
      <c r="L2152" t="s">
        <v>60</v>
      </c>
      <c r="M2152">
        <v>115000</v>
      </c>
      <c r="N2152"/>
      <c r="O2152" t="s">
        <v>8390</v>
      </c>
      <c r="P2152" t="s">
        <v>8391</v>
      </c>
    </row>
    <row r="2153" spans="1:16" x14ac:dyDescent="0.35">
      <c r="A2153" t="s">
        <v>4</v>
      </c>
      <c r="B2153" t="s">
        <v>8392</v>
      </c>
      <c r="C2153" t="s">
        <v>76</v>
      </c>
      <c r="D2153" t="s">
        <v>4622</v>
      </c>
      <c r="E2153" t="s">
        <v>59</v>
      </c>
      <c r="F2153" t="b">
        <v>1</v>
      </c>
      <c r="G2153" t="s">
        <v>30</v>
      </c>
      <c r="H2153" s="1">
        <v>46047.518182870372</v>
      </c>
      <c r="I2153" t="b">
        <v>0</v>
      </c>
      <c r="J2153" t="b">
        <v>1</v>
      </c>
      <c r="K2153" t="s">
        <v>30</v>
      </c>
      <c r="L2153" t="s">
        <v>60</v>
      </c>
      <c r="M2153">
        <v>162000</v>
      </c>
      <c r="N2153"/>
      <c r="O2153" t="s">
        <v>8393</v>
      </c>
      <c r="P2153" t="s">
        <v>8394</v>
      </c>
    </row>
    <row r="2154" spans="1:16" x14ac:dyDescent="0.35">
      <c r="A2154" t="s">
        <v>4</v>
      </c>
      <c r="B2154" t="s">
        <v>8395</v>
      </c>
      <c r="C2154" t="s">
        <v>4963</v>
      </c>
      <c r="D2154" t="s">
        <v>4531</v>
      </c>
      <c r="E2154" t="s">
        <v>59</v>
      </c>
      <c r="F2154" t="b">
        <v>0</v>
      </c>
      <c r="G2154" t="s">
        <v>4963</v>
      </c>
      <c r="H2154" s="1">
        <v>46047.524444444447</v>
      </c>
      <c r="I2154" t="b">
        <v>0</v>
      </c>
      <c r="J2154" t="b">
        <v>0</v>
      </c>
      <c r="K2154" t="s">
        <v>4963</v>
      </c>
      <c r="L2154" t="s">
        <v>60</v>
      </c>
      <c r="M2154">
        <v>75000</v>
      </c>
      <c r="N2154"/>
      <c r="O2154" t="s">
        <v>8396</v>
      </c>
      <c r="P2154" t="s">
        <v>8397</v>
      </c>
    </row>
    <row r="2155" spans="1:16" x14ac:dyDescent="0.35">
      <c r="A2155" t="s">
        <v>5</v>
      </c>
      <c r="B2155" t="s">
        <v>8398</v>
      </c>
      <c r="C2155" t="s">
        <v>76</v>
      </c>
      <c r="D2155" t="s">
        <v>4622</v>
      </c>
      <c r="E2155" t="s">
        <v>88</v>
      </c>
      <c r="F2155" t="b">
        <v>1</v>
      </c>
      <c r="G2155" t="s">
        <v>68</v>
      </c>
      <c r="H2155" s="1">
        <v>46047.543819444443</v>
      </c>
      <c r="I2155" t="b">
        <v>1</v>
      </c>
      <c r="J2155" t="b">
        <v>0</v>
      </c>
      <c r="K2155" t="s">
        <v>41</v>
      </c>
      <c r="L2155" t="s">
        <v>60</v>
      </c>
      <c r="M2155">
        <v>60000</v>
      </c>
      <c r="N2155"/>
      <c r="O2155" t="s">
        <v>8399</v>
      </c>
      <c r="P2155" t="s">
        <v>8400</v>
      </c>
    </row>
    <row r="2156" spans="1:16" x14ac:dyDescent="0.35">
      <c r="A2156" t="s">
        <v>7</v>
      </c>
      <c r="B2156" t="s">
        <v>8401</v>
      </c>
      <c r="C2156" t="s">
        <v>76</v>
      </c>
      <c r="D2156" t="s">
        <v>4622</v>
      </c>
      <c r="E2156" t="s">
        <v>59</v>
      </c>
      <c r="F2156" t="b">
        <v>1</v>
      </c>
      <c r="G2156" t="s">
        <v>20</v>
      </c>
      <c r="H2156" s="1">
        <v>46047.563009259262</v>
      </c>
      <c r="I2156" t="b">
        <v>0</v>
      </c>
      <c r="J2156" t="b">
        <v>0</v>
      </c>
      <c r="K2156" t="s">
        <v>20</v>
      </c>
      <c r="L2156" t="s">
        <v>60</v>
      </c>
      <c r="M2156">
        <v>82800</v>
      </c>
      <c r="N2156"/>
      <c r="O2156" t="s">
        <v>985</v>
      </c>
      <c r="P2156" t="s">
        <v>8402</v>
      </c>
    </row>
    <row r="2157" spans="1:16" x14ac:dyDescent="0.35">
      <c r="A2157" t="s">
        <v>2</v>
      </c>
      <c r="B2157" t="s">
        <v>8403</v>
      </c>
      <c r="C2157" t="s">
        <v>304</v>
      </c>
      <c r="D2157" t="s">
        <v>4751</v>
      </c>
      <c r="E2157" t="s">
        <v>59</v>
      </c>
      <c r="F2157" t="b">
        <v>0</v>
      </c>
      <c r="G2157" t="s">
        <v>77</v>
      </c>
      <c r="H2157" s="1">
        <v>46047.584398148138</v>
      </c>
      <c r="I2157" t="b">
        <v>0</v>
      </c>
      <c r="J2157" t="b">
        <v>0</v>
      </c>
      <c r="K2157" t="s">
        <v>41</v>
      </c>
      <c r="L2157" t="s">
        <v>60</v>
      </c>
      <c r="M2157">
        <v>335565</v>
      </c>
      <c r="N2157"/>
      <c r="O2157" t="s">
        <v>8404</v>
      </c>
      <c r="P2157" t="s">
        <v>310</v>
      </c>
    </row>
    <row r="2158" spans="1:16" x14ac:dyDescent="0.35">
      <c r="A2158" t="s">
        <v>2</v>
      </c>
      <c r="B2158" t="s">
        <v>8405</v>
      </c>
      <c r="C2158" t="s">
        <v>1748</v>
      </c>
      <c r="D2158" t="s">
        <v>4756</v>
      </c>
      <c r="E2158" t="s">
        <v>59</v>
      </c>
      <c r="F2158" t="b">
        <v>0</v>
      </c>
      <c r="G2158" t="s">
        <v>65</v>
      </c>
      <c r="H2158" s="1">
        <v>46047.625868055547</v>
      </c>
      <c r="I2158" t="b">
        <v>0</v>
      </c>
      <c r="J2158" t="b">
        <v>1</v>
      </c>
      <c r="K2158" t="s">
        <v>41</v>
      </c>
      <c r="L2158" t="s">
        <v>60</v>
      </c>
      <c r="M2158">
        <v>142500</v>
      </c>
      <c r="N2158"/>
      <c r="O2158" t="s">
        <v>8406</v>
      </c>
      <c r="P2158" t="s">
        <v>8407</v>
      </c>
    </row>
    <row r="2159" spans="1:16" x14ac:dyDescent="0.35">
      <c r="A2159" t="s">
        <v>0</v>
      </c>
      <c r="B2159" t="s">
        <v>8408</v>
      </c>
      <c r="C2159" t="s">
        <v>19</v>
      </c>
      <c r="D2159" t="s">
        <v>4595</v>
      </c>
      <c r="F2159" t="b">
        <v>0</v>
      </c>
      <c r="G2159" t="s">
        <v>19</v>
      </c>
      <c r="H2159" s="1">
        <v>46047.639166666668</v>
      </c>
      <c r="I2159" t="b">
        <v>1</v>
      </c>
      <c r="J2159" t="b">
        <v>0</v>
      </c>
      <c r="K2159" t="s">
        <v>19</v>
      </c>
      <c r="L2159" t="s">
        <v>74</v>
      </c>
      <c r="M2159"/>
      <c r="N2159">
        <v>32.5</v>
      </c>
      <c r="O2159" t="s">
        <v>4596</v>
      </c>
      <c r="P2159" t="s">
        <v>2245</v>
      </c>
    </row>
    <row r="2160" spans="1:16" x14ac:dyDescent="0.35">
      <c r="A2160" t="s">
        <v>2</v>
      </c>
      <c r="B2160" t="s">
        <v>8270</v>
      </c>
      <c r="C2160" t="s">
        <v>557</v>
      </c>
      <c r="D2160" t="s">
        <v>4756</v>
      </c>
      <c r="E2160" t="s">
        <v>59</v>
      </c>
      <c r="F2160" t="b">
        <v>0</v>
      </c>
      <c r="G2160" t="s">
        <v>65</v>
      </c>
      <c r="H2160" s="1">
        <v>46047.667500000003</v>
      </c>
      <c r="I2160" t="b">
        <v>0</v>
      </c>
      <c r="J2160" t="b">
        <v>1</v>
      </c>
      <c r="K2160" t="s">
        <v>41</v>
      </c>
      <c r="L2160" t="s">
        <v>60</v>
      </c>
      <c r="M2160">
        <v>144375</v>
      </c>
      <c r="N2160"/>
      <c r="O2160" t="s">
        <v>8409</v>
      </c>
      <c r="P2160" t="s">
        <v>8272</v>
      </c>
    </row>
    <row r="2161" spans="1:16" x14ac:dyDescent="0.35">
      <c r="A2161" t="s">
        <v>1</v>
      </c>
      <c r="B2161" t="s">
        <v>8410</v>
      </c>
      <c r="C2161" t="s">
        <v>8411</v>
      </c>
      <c r="D2161" t="s">
        <v>4526</v>
      </c>
      <c r="E2161" t="s">
        <v>59</v>
      </c>
      <c r="F2161" t="b">
        <v>0</v>
      </c>
      <c r="G2161" t="s">
        <v>68</v>
      </c>
      <c r="H2161" s="1">
        <v>46047.668749999997</v>
      </c>
      <c r="I2161" t="b">
        <v>1</v>
      </c>
      <c r="J2161" t="b">
        <v>0</v>
      </c>
      <c r="K2161" t="s">
        <v>41</v>
      </c>
      <c r="L2161" t="s">
        <v>60</v>
      </c>
      <c r="M2161">
        <v>110000</v>
      </c>
      <c r="N2161"/>
      <c r="O2161" t="s">
        <v>8412</v>
      </c>
      <c r="P2161" t="s">
        <v>8413</v>
      </c>
    </row>
    <row r="2162" spans="1:16" x14ac:dyDescent="0.35">
      <c r="A2162" t="s">
        <v>2</v>
      </c>
      <c r="B2162" t="s">
        <v>8414</v>
      </c>
      <c r="C2162" t="s">
        <v>8415</v>
      </c>
      <c r="D2162" t="s">
        <v>4633</v>
      </c>
      <c r="E2162" t="s">
        <v>59</v>
      </c>
      <c r="F2162" t="b">
        <v>0</v>
      </c>
      <c r="G2162" t="s">
        <v>21</v>
      </c>
      <c r="H2162" s="1">
        <v>46047.686006944437</v>
      </c>
      <c r="I2162" t="b">
        <v>0</v>
      </c>
      <c r="J2162" t="b">
        <v>0</v>
      </c>
      <c r="K2162" t="s">
        <v>21</v>
      </c>
      <c r="L2162" t="s">
        <v>60</v>
      </c>
      <c r="M2162">
        <v>3150000</v>
      </c>
      <c r="N2162"/>
      <c r="O2162" t="s">
        <v>8416</v>
      </c>
      <c r="P2162" t="s">
        <v>4661</v>
      </c>
    </row>
    <row r="2163" spans="1:16" x14ac:dyDescent="0.35">
      <c r="A2163" t="s">
        <v>0</v>
      </c>
      <c r="B2163" t="s">
        <v>8417</v>
      </c>
      <c r="C2163" t="s">
        <v>338</v>
      </c>
      <c r="D2163" t="s">
        <v>4756</v>
      </c>
      <c r="E2163" t="s">
        <v>59</v>
      </c>
      <c r="F2163" t="b">
        <v>0</v>
      </c>
      <c r="G2163" t="s">
        <v>68</v>
      </c>
      <c r="H2163" s="1">
        <v>46047.708865740737</v>
      </c>
      <c r="I2163" t="b">
        <v>0</v>
      </c>
      <c r="J2163" t="b">
        <v>1</v>
      </c>
      <c r="K2163" t="s">
        <v>41</v>
      </c>
      <c r="L2163" t="s">
        <v>60</v>
      </c>
      <c r="M2163">
        <v>86208</v>
      </c>
      <c r="N2163"/>
      <c r="O2163" t="s">
        <v>8418</v>
      </c>
      <c r="P2163" t="s">
        <v>8419</v>
      </c>
    </row>
    <row r="2164" spans="1:16" x14ac:dyDescent="0.35">
      <c r="A2164" t="s">
        <v>1</v>
      </c>
      <c r="B2164" t="s">
        <v>8410</v>
      </c>
      <c r="C2164" t="s">
        <v>1667</v>
      </c>
      <c r="D2164" t="s">
        <v>4630</v>
      </c>
      <c r="E2164" t="s">
        <v>59</v>
      </c>
      <c r="F2164" t="b">
        <v>0</v>
      </c>
      <c r="G2164" t="s">
        <v>65</v>
      </c>
      <c r="H2164" s="1">
        <v>46047.709930555553</v>
      </c>
      <c r="I2164" t="b">
        <v>1</v>
      </c>
      <c r="J2164" t="b">
        <v>0</v>
      </c>
      <c r="K2164" t="s">
        <v>41</v>
      </c>
      <c r="L2164" t="s">
        <v>60</v>
      </c>
      <c r="M2164">
        <v>110000</v>
      </c>
      <c r="N2164"/>
      <c r="O2164" t="s">
        <v>8412</v>
      </c>
      <c r="P2164" t="s">
        <v>8413</v>
      </c>
    </row>
    <row r="2165" spans="1:16" x14ac:dyDescent="0.35">
      <c r="A2165" t="s">
        <v>1</v>
      </c>
      <c r="B2165" t="s">
        <v>8420</v>
      </c>
      <c r="C2165" t="s">
        <v>253</v>
      </c>
      <c r="D2165" t="s">
        <v>4630</v>
      </c>
      <c r="E2165" t="s">
        <v>59</v>
      </c>
      <c r="F2165" t="b">
        <v>0</v>
      </c>
      <c r="G2165" t="s">
        <v>73</v>
      </c>
      <c r="H2165" s="1">
        <v>46047.710289351853</v>
      </c>
      <c r="I2165" t="b">
        <v>1</v>
      </c>
      <c r="J2165" t="b">
        <v>0</v>
      </c>
      <c r="K2165" t="s">
        <v>41</v>
      </c>
      <c r="L2165" t="s">
        <v>60</v>
      </c>
      <c r="M2165">
        <v>110000</v>
      </c>
      <c r="N2165"/>
      <c r="O2165" t="s">
        <v>8412</v>
      </c>
      <c r="P2165" t="s">
        <v>8413</v>
      </c>
    </row>
    <row r="2166" spans="1:16" x14ac:dyDescent="0.35">
      <c r="A2166" t="s">
        <v>2</v>
      </c>
      <c r="B2166" t="s">
        <v>8421</v>
      </c>
      <c r="C2166" t="s">
        <v>107</v>
      </c>
      <c r="D2166" t="s">
        <v>2360</v>
      </c>
      <c r="E2166" t="s">
        <v>59</v>
      </c>
      <c r="F2166" t="b">
        <v>0</v>
      </c>
      <c r="G2166" t="s">
        <v>77</v>
      </c>
      <c r="H2166" s="1">
        <v>46047.791990740741</v>
      </c>
      <c r="I2166" t="b">
        <v>1</v>
      </c>
      <c r="J2166" t="b">
        <v>0</v>
      </c>
      <c r="K2166" t="s">
        <v>41</v>
      </c>
      <c r="L2166" t="s">
        <v>74</v>
      </c>
      <c r="M2166"/>
      <c r="N2166">
        <v>24</v>
      </c>
      <c r="O2166" t="s">
        <v>3388</v>
      </c>
      <c r="P2166" t="s">
        <v>1637</v>
      </c>
    </row>
    <row r="2167" spans="1:16" x14ac:dyDescent="0.35">
      <c r="A2167" t="s">
        <v>2</v>
      </c>
      <c r="B2167" t="s">
        <v>8422</v>
      </c>
      <c r="C2167" t="s">
        <v>112</v>
      </c>
      <c r="D2167" t="s">
        <v>4526</v>
      </c>
      <c r="E2167" t="s">
        <v>59</v>
      </c>
      <c r="F2167" t="b">
        <v>0</v>
      </c>
      <c r="G2167" t="s">
        <v>65</v>
      </c>
      <c r="H2167" s="1">
        <v>46047.792500000003</v>
      </c>
      <c r="I2167" t="b">
        <v>0</v>
      </c>
      <c r="J2167" t="b">
        <v>0</v>
      </c>
      <c r="K2167" t="s">
        <v>41</v>
      </c>
      <c r="L2167" t="s">
        <v>60</v>
      </c>
      <c r="M2167">
        <v>150000</v>
      </c>
      <c r="N2167"/>
      <c r="O2167" t="s">
        <v>1530</v>
      </c>
      <c r="P2167" t="s">
        <v>8423</v>
      </c>
    </row>
    <row r="2168" spans="1:16" x14ac:dyDescent="0.35">
      <c r="A2168" t="s">
        <v>2</v>
      </c>
      <c r="B2168" t="s">
        <v>8424</v>
      </c>
      <c r="C2168" t="s">
        <v>115</v>
      </c>
      <c r="D2168" t="s">
        <v>4526</v>
      </c>
      <c r="E2168" t="s">
        <v>132</v>
      </c>
      <c r="F2168" t="b">
        <v>0</v>
      </c>
      <c r="G2168" t="s">
        <v>65</v>
      </c>
      <c r="H2168" s="1">
        <v>46047.792546296303</v>
      </c>
      <c r="I2168" t="b">
        <v>0</v>
      </c>
      <c r="J2168" t="b">
        <v>1</v>
      </c>
      <c r="K2168" t="s">
        <v>41</v>
      </c>
      <c r="L2168" t="s">
        <v>60</v>
      </c>
      <c r="M2168">
        <v>126800</v>
      </c>
      <c r="N2168"/>
      <c r="O2168" t="s">
        <v>4743</v>
      </c>
      <c r="P2168" t="s">
        <v>8425</v>
      </c>
    </row>
    <row r="2169" spans="1:16" x14ac:dyDescent="0.35">
      <c r="A2169" t="s">
        <v>2</v>
      </c>
      <c r="B2169" t="s">
        <v>7461</v>
      </c>
      <c r="C2169" t="s">
        <v>112</v>
      </c>
      <c r="D2169" t="s">
        <v>2360</v>
      </c>
      <c r="E2169" t="s">
        <v>59</v>
      </c>
      <c r="F2169" t="b">
        <v>0</v>
      </c>
      <c r="G2169" t="s">
        <v>65</v>
      </c>
      <c r="H2169" s="1">
        <v>46047.833402777767</v>
      </c>
      <c r="I2169" t="b">
        <v>0</v>
      </c>
      <c r="J2169" t="b">
        <v>1</v>
      </c>
      <c r="K2169" t="s">
        <v>41</v>
      </c>
      <c r="L2169" t="s">
        <v>60</v>
      </c>
      <c r="M2169">
        <v>200000</v>
      </c>
      <c r="N2169"/>
      <c r="O2169" t="s">
        <v>8426</v>
      </c>
      <c r="P2169" t="s">
        <v>1738</v>
      </c>
    </row>
    <row r="2170" spans="1:16" x14ac:dyDescent="0.35">
      <c r="A2170" t="s">
        <v>0</v>
      </c>
      <c r="B2170" t="s">
        <v>6215</v>
      </c>
      <c r="C2170" t="s">
        <v>4530</v>
      </c>
      <c r="D2170" t="s">
        <v>4633</v>
      </c>
      <c r="E2170" t="s">
        <v>59</v>
      </c>
      <c r="F2170" t="b">
        <v>0</v>
      </c>
      <c r="G2170" t="s">
        <v>40</v>
      </c>
      <c r="H2170" s="1">
        <v>46047.851307870369</v>
      </c>
      <c r="I2170" t="b">
        <v>0</v>
      </c>
      <c r="J2170" t="b">
        <v>0</v>
      </c>
      <c r="K2170" t="s">
        <v>40</v>
      </c>
      <c r="L2170" t="s">
        <v>60</v>
      </c>
      <c r="M2170">
        <v>40000</v>
      </c>
      <c r="N2170"/>
      <c r="O2170" t="s">
        <v>4633</v>
      </c>
      <c r="P2170" t="s">
        <v>7460</v>
      </c>
    </row>
    <row r="2171" spans="1:16" x14ac:dyDescent="0.35">
      <c r="A2171" t="s">
        <v>6</v>
      </c>
      <c r="B2171" t="s">
        <v>8427</v>
      </c>
      <c r="C2171" t="s">
        <v>76</v>
      </c>
      <c r="D2171" t="s">
        <v>4622</v>
      </c>
      <c r="E2171" t="s">
        <v>59</v>
      </c>
      <c r="F2171" t="b">
        <v>1</v>
      </c>
      <c r="G2171" t="s">
        <v>21</v>
      </c>
      <c r="H2171" s="1">
        <v>46047.894375000003</v>
      </c>
      <c r="I2171" t="b">
        <v>0</v>
      </c>
      <c r="J2171" t="b">
        <v>1</v>
      </c>
      <c r="K2171" t="s">
        <v>21</v>
      </c>
      <c r="L2171" t="s">
        <v>60</v>
      </c>
      <c r="M2171">
        <v>158000</v>
      </c>
      <c r="N2171"/>
      <c r="O2171" t="s">
        <v>8428</v>
      </c>
      <c r="P2171" t="s">
        <v>8429</v>
      </c>
    </row>
    <row r="2172" spans="1:16" x14ac:dyDescent="0.35">
      <c r="A2172" t="s">
        <v>0</v>
      </c>
      <c r="B2172" t="s">
        <v>8430</v>
      </c>
      <c r="C2172" t="s">
        <v>4530</v>
      </c>
      <c r="D2172" t="s">
        <v>4652</v>
      </c>
      <c r="E2172" t="s">
        <v>72</v>
      </c>
      <c r="F2172" t="b">
        <v>0</v>
      </c>
      <c r="G2172" t="s">
        <v>40</v>
      </c>
      <c r="H2172" s="1">
        <v>46048.017974537041</v>
      </c>
      <c r="I2172" t="b">
        <v>1</v>
      </c>
      <c r="J2172" t="b">
        <v>0</v>
      </c>
      <c r="K2172" t="s">
        <v>40</v>
      </c>
      <c r="L2172" t="s">
        <v>60</v>
      </c>
      <c r="M2172">
        <v>25115.5</v>
      </c>
      <c r="N2172"/>
      <c r="O2172" t="s">
        <v>8431</v>
      </c>
    </row>
    <row r="2173" spans="1:16" x14ac:dyDescent="0.35">
      <c r="A2173" t="s">
        <v>5</v>
      </c>
      <c r="B2173" t="s">
        <v>8432</v>
      </c>
      <c r="C2173" t="s">
        <v>6744</v>
      </c>
      <c r="D2173" t="s">
        <v>5018</v>
      </c>
      <c r="E2173" t="s">
        <v>59</v>
      </c>
      <c r="F2173" t="b">
        <v>0</v>
      </c>
      <c r="G2173" t="s">
        <v>40</v>
      </c>
      <c r="H2173" s="1">
        <v>46048.018067129633</v>
      </c>
      <c r="I2173" t="b">
        <v>0</v>
      </c>
      <c r="J2173" t="b">
        <v>0</v>
      </c>
      <c r="K2173" t="s">
        <v>40</v>
      </c>
      <c r="L2173" t="s">
        <v>60</v>
      </c>
      <c r="M2173">
        <v>55000</v>
      </c>
      <c r="N2173"/>
      <c r="O2173" t="s">
        <v>2794</v>
      </c>
      <c r="P2173" t="s">
        <v>462</v>
      </c>
    </row>
    <row r="2174" spans="1:16" x14ac:dyDescent="0.35">
      <c r="A2174" t="s">
        <v>0</v>
      </c>
      <c r="B2174" t="s">
        <v>8433</v>
      </c>
      <c r="C2174" t="s">
        <v>76</v>
      </c>
      <c r="D2174" t="s">
        <v>584</v>
      </c>
      <c r="E2174" t="s">
        <v>72</v>
      </c>
      <c r="F2174" t="b">
        <v>1</v>
      </c>
      <c r="G2174" t="s">
        <v>13</v>
      </c>
      <c r="H2174" s="1">
        <v>46048.018831018519</v>
      </c>
      <c r="I2174" t="b">
        <v>0</v>
      </c>
      <c r="J2174" t="b">
        <v>0</v>
      </c>
      <c r="K2174" t="s">
        <v>13</v>
      </c>
      <c r="L2174" t="s">
        <v>74</v>
      </c>
      <c r="M2174"/>
      <c r="N2174">
        <v>25</v>
      </c>
      <c r="O2174" t="s">
        <v>4686</v>
      </c>
      <c r="P2174" t="s">
        <v>4661</v>
      </c>
    </row>
    <row r="2175" spans="1:16" x14ac:dyDescent="0.35">
      <c r="A2175" t="s">
        <v>1</v>
      </c>
      <c r="B2175" t="s">
        <v>8434</v>
      </c>
      <c r="C2175" t="s">
        <v>810</v>
      </c>
      <c r="D2175" t="s">
        <v>4526</v>
      </c>
      <c r="E2175" t="s">
        <v>59</v>
      </c>
      <c r="F2175" t="b">
        <v>0</v>
      </c>
      <c r="G2175" t="s">
        <v>65</v>
      </c>
      <c r="H2175" s="1">
        <v>46048.043217592603</v>
      </c>
      <c r="I2175" t="b">
        <v>0</v>
      </c>
      <c r="J2175" t="b">
        <v>1</v>
      </c>
      <c r="K2175" t="s">
        <v>41</v>
      </c>
      <c r="L2175" t="s">
        <v>60</v>
      </c>
      <c r="M2175">
        <v>147500</v>
      </c>
      <c r="N2175"/>
      <c r="O2175" t="s">
        <v>444</v>
      </c>
      <c r="P2175" t="s">
        <v>8435</v>
      </c>
    </row>
    <row r="2176" spans="1:16" x14ac:dyDescent="0.35">
      <c r="A2176" t="s">
        <v>0</v>
      </c>
      <c r="B2176" t="s">
        <v>8436</v>
      </c>
      <c r="C2176" t="s">
        <v>76</v>
      </c>
      <c r="D2176" t="s">
        <v>4622</v>
      </c>
      <c r="E2176" t="s">
        <v>59</v>
      </c>
      <c r="F2176" t="b">
        <v>1</v>
      </c>
      <c r="G2176" t="s">
        <v>20</v>
      </c>
      <c r="H2176" s="1">
        <v>46048.14634259259</v>
      </c>
      <c r="I2176" t="b">
        <v>0</v>
      </c>
      <c r="J2176" t="b">
        <v>0</v>
      </c>
      <c r="K2176" t="s">
        <v>20</v>
      </c>
      <c r="L2176" t="s">
        <v>60</v>
      </c>
      <c r="M2176">
        <v>114240</v>
      </c>
      <c r="N2176"/>
      <c r="O2176" t="s">
        <v>8437</v>
      </c>
      <c r="P2176" t="s">
        <v>1514</v>
      </c>
    </row>
    <row r="2177" spans="1:16" x14ac:dyDescent="0.35">
      <c r="A2177" t="s">
        <v>6</v>
      </c>
      <c r="B2177" t="s">
        <v>8438</v>
      </c>
      <c r="C2177" t="s">
        <v>952</v>
      </c>
      <c r="D2177" t="s">
        <v>4630</v>
      </c>
      <c r="E2177" t="s">
        <v>59</v>
      </c>
      <c r="F2177" t="b">
        <v>0</v>
      </c>
      <c r="G2177" t="s">
        <v>68</v>
      </c>
      <c r="H2177" s="1">
        <v>46048.334907407407</v>
      </c>
      <c r="I2177" t="b">
        <v>0</v>
      </c>
      <c r="J2177" t="b">
        <v>1</v>
      </c>
      <c r="K2177" t="s">
        <v>41</v>
      </c>
      <c r="L2177" t="s">
        <v>60</v>
      </c>
      <c r="M2177">
        <v>176000</v>
      </c>
      <c r="N2177"/>
      <c r="O2177" t="s">
        <v>8439</v>
      </c>
      <c r="P2177" t="s">
        <v>8440</v>
      </c>
    </row>
    <row r="2178" spans="1:16" x14ac:dyDescent="0.35">
      <c r="A2178" t="s">
        <v>0</v>
      </c>
      <c r="B2178" t="s">
        <v>1539</v>
      </c>
      <c r="C2178" t="s">
        <v>5236</v>
      </c>
      <c r="D2178" t="s">
        <v>4587</v>
      </c>
      <c r="E2178" t="s">
        <v>836</v>
      </c>
      <c r="F2178" t="b">
        <v>0</v>
      </c>
      <c r="G2178" t="s">
        <v>40</v>
      </c>
      <c r="H2178" s="1">
        <v>46048.338923611111</v>
      </c>
      <c r="I2178" t="b">
        <v>1</v>
      </c>
      <c r="J2178" t="b">
        <v>0</v>
      </c>
      <c r="K2178" t="s">
        <v>40</v>
      </c>
      <c r="L2178" t="s">
        <v>60</v>
      </c>
      <c r="M2178">
        <v>40000</v>
      </c>
      <c r="N2178"/>
      <c r="O2178" t="s">
        <v>5071</v>
      </c>
      <c r="P2178" t="s">
        <v>2583</v>
      </c>
    </row>
    <row r="2179" spans="1:16" x14ac:dyDescent="0.35">
      <c r="A2179" t="s">
        <v>0</v>
      </c>
      <c r="B2179" t="s">
        <v>8441</v>
      </c>
      <c r="C2179" t="s">
        <v>1423</v>
      </c>
      <c r="D2179" t="s">
        <v>4847</v>
      </c>
      <c r="E2179" t="s">
        <v>59</v>
      </c>
      <c r="F2179" t="b">
        <v>0</v>
      </c>
      <c r="G2179" t="s">
        <v>89</v>
      </c>
      <c r="H2179" s="1">
        <v>46048.375949074078</v>
      </c>
      <c r="I2179" t="b">
        <v>0</v>
      </c>
      <c r="J2179" t="b">
        <v>1</v>
      </c>
      <c r="K2179" t="s">
        <v>41</v>
      </c>
      <c r="L2179" t="s">
        <v>60</v>
      </c>
      <c r="M2179">
        <v>78600</v>
      </c>
      <c r="N2179"/>
      <c r="O2179" t="s">
        <v>2934</v>
      </c>
      <c r="P2179" t="s">
        <v>310</v>
      </c>
    </row>
    <row r="2180" spans="1:16" x14ac:dyDescent="0.35">
      <c r="A2180" t="s">
        <v>2</v>
      </c>
      <c r="B2180" t="s">
        <v>1206</v>
      </c>
      <c r="C2180" t="s">
        <v>40</v>
      </c>
      <c r="D2180" t="s">
        <v>4526</v>
      </c>
      <c r="E2180" t="s">
        <v>59</v>
      </c>
      <c r="F2180" t="b">
        <v>0</v>
      </c>
      <c r="G2180" t="s">
        <v>40</v>
      </c>
      <c r="H2180" s="1">
        <v>46048.380729166667</v>
      </c>
      <c r="I2180" t="b">
        <v>0</v>
      </c>
      <c r="J2180" t="b">
        <v>0</v>
      </c>
      <c r="K2180" t="s">
        <v>40</v>
      </c>
      <c r="L2180" t="s">
        <v>60</v>
      </c>
      <c r="M2180">
        <v>122500</v>
      </c>
      <c r="N2180"/>
      <c r="O2180" t="s">
        <v>4206</v>
      </c>
      <c r="P2180" t="s">
        <v>1321</v>
      </c>
    </row>
    <row r="2181" spans="1:16" x14ac:dyDescent="0.35">
      <c r="A2181" t="s">
        <v>6</v>
      </c>
      <c r="B2181" t="s">
        <v>8442</v>
      </c>
      <c r="C2181" t="s">
        <v>5115</v>
      </c>
      <c r="D2181" t="s">
        <v>8443</v>
      </c>
      <c r="E2181" t="s">
        <v>59</v>
      </c>
      <c r="F2181" t="b">
        <v>0</v>
      </c>
      <c r="G2181" t="s">
        <v>40</v>
      </c>
      <c r="H2181" s="1">
        <v>46048.380729166667</v>
      </c>
      <c r="I2181" t="b">
        <v>0</v>
      </c>
      <c r="J2181" t="b">
        <v>0</v>
      </c>
      <c r="K2181" t="s">
        <v>40</v>
      </c>
      <c r="L2181" t="s">
        <v>60</v>
      </c>
      <c r="M2181">
        <v>60000</v>
      </c>
      <c r="N2181"/>
      <c r="O2181" t="s">
        <v>540</v>
      </c>
      <c r="P2181" t="s">
        <v>85</v>
      </c>
    </row>
    <row r="2182" spans="1:16" x14ac:dyDescent="0.35">
      <c r="A2182" t="s">
        <v>1</v>
      </c>
      <c r="B2182" t="s">
        <v>8444</v>
      </c>
      <c r="C2182" t="s">
        <v>8445</v>
      </c>
      <c r="D2182" t="s">
        <v>8443</v>
      </c>
      <c r="E2182" t="s">
        <v>59</v>
      </c>
      <c r="F2182" t="b">
        <v>0</v>
      </c>
      <c r="G2182" t="s">
        <v>40</v>
      </c>
      <c r="H2182" s="1">
        <v>46048.380960648137</v>
      </c>
      <c r="I2182" t="b">
        <v>1</v>
      </c>
      <c r="J2182" t="b">
        <v>0</v>
      </c>
      <c r="K2182" t="s">
        <v>40</v>
      </c>
      <c r="L2182" t="s">
        <v>60</v>
      </c>
      <c r="M2182">
        <v>57500</v>
      </c>
      <c r="N2182"/>
      <c r="O2182" t="s">
        <v>8446</v>
      </c>
    </row>
    <row r="2183" spans="1:16" x14ac:dyDescent="0.35">
      <c r="A2183" t="s">
        <v>0</v>
      </c>
      <c r="B2183" t="s">
        <v>8447</v>
      </c>
      <c r="C2183" t="s">
        <v>172</v>
      </c>
      <c r="D2183" t="s">
        <v>4526</v>
      </c>
      <c r="E2183" t="s">
        <v>59</v>
      </c>
      <c r="F2183" t="b">
        <v>0</v>
      </c>
      <c r="G2183" t="s">
        <v>68</v>
      </c>
      <c r="H2183" s="1">
        <v>46048.417361111111</v>
      </c>
      <c r="I2183" t="b">
        <v>0</v>
      </c>
      <c r="J2183" t="b">
        <v>1</v>
      </c>
      <c r="K2183" t="s">
        <v>41</v>
      </c>
      <c r="L2183" t="s">
        <v>60</v>
      </c>
      <c r="M2183">
        <v>85750</v>
      </c>
      <c r="N2183"/>
      <c r="O2183" t="s">
        <v>8448</v>
      </c>
      <c r="P2183" t="s">
        <v>8449</v>
      </c>
    </row>
    <row r="2184" spans="1:16" x14ac:dyDescent="0.35">
      <c r="A2184" t="s">
        <v>3</v>
      </c>
      <c r="B2184" t="s">
        <v>2264</v>
      </c>
      <c r="C2184" t="s">
        <v>237</v>
      </c>
      <c r="D2184" t="s">
        <v>2360</v>
      </c>
      <c r="E2184" t="s">
        <v>59</v>
      </c>
      <c r="F2184" t="b">
        <v>0</v>
      </c>
      <c r="G2184" t="s">
        <v>89</v>
      </c>
      <c r="H2184" s="1">
        <v>46048.417662037027</v>
      </c>
      <c r="I2184" t="b">
        <v>0</v>
      </c>
      <c r="J2184" t="b">
        <v>0</v>
      </c>
      <c r="K2184" t="s">
        <v>41</v>
      </c>
      <c r="L2184" t="s">
        <v>60</v>
      </c>
      <c r="M2184">
        <v>77500</v>
      </c>
      <c r="N2184"/>
      <c r="O2184" t="s">
        <v>8450</v>
      </c>
      <c r="P2184" t="s">
        <v>1831</v>
      </c>
    </row>
    <row r="2185" spans="1:16" x14ac:dyDescent="0.35">
      <c r="A2185" t="s">
        <v>2</v>
      </c>
      <c r="B2185" t="s">
        <v>8451</v>
      </c>
      <c r="C2185" t="s">
        <v>1371</v>
      </c>
      <c r="D2185" t="s">
        <v>2360</v>
      </c>
      <c r="E2185" t="s">
        <v>72</v>
      </c>
      <c r="F2185" t="b">
        <v>0</v>
      </c>
      <c r="G2185" t="s">
        <v>77</v>
      </c>
      <c r="H2185" s="1">
        <v>46048.417905092603</v>
      </c>
      <c r="I2185" t="b">
        <v>0</v>
      </c>
      <c r="J2185" t="b">
        <v>1</v>
      </c>
      <c r="K2185" t="s">
        <v>41</v>
      </c>
      <c r="L2185" t="s">
        <v>60</v>
      </c>
      <c r="M2185">
        <v>214500</v>
      </c>
      <c r="N2185"/>
      <c r="O2185" t="s">
        <v>424</v>
      </c>
      <c r="P2185" t="s">
        <v>4581</v>
      </c>
    </row>
    <row r="2186" spans="1:16" x14ac:dyDescent="0.35">
      <c r="A2186" t="s">
        <v>1</v>
      </c>
      <c r="B2186" t="s">
        <v>1</v>
      </c>
      <c r="C2186" t="s">
        <v>8452</v>
      </c>
      <c r="D2186" t="s">
        <v>4526</v>
      </c>
      <c r="E2186" t="s">
        <v>59</v>
      </c>
      <c r="F2186" t="b">
        <v>0</v>
      </c>
      <c r="G2186" t="s">
        <v>65</v>
      </c>
      <c r="H2186" s="1">
        <v>46048.418506944443</v>
      </c>
      <c r="I2186" t="b">
        <v>1</v>
      </c>
      <c r="J2186" t="b">
        <v>1</v>
      </c>
      <c r="K2186" t="s">
        <v>41</v>
      </c>
      <c r="L2186" t="s">
        <v>60</v>
      </c>
      <c r="M2186">
        <v>90000</v>
      </c>
      <c r="N2186"/>
      <c r="O2186" t="s">
        <v>1872</v>
      </c>
      <c r="P2186" t="s">
        <v>8453</v>
      </c>
    </row>
    <row r="2187" spans="1:16" x14ac:dyDescent="0.35">
      <c r="A2187" t="s">
        <v>7</v>
      </c>
      <c r="B2187" t="s">
        <v>8454</v>
      </c>
      <c r="C2187" t="s">
        <v>8455</v>
      </c>
      <c r="D2187" t="s">
        <v>8443</v>
      </c>
      <c r="E2187" t="s">
        <v>59</v>
      </c>
      <c r="F2187" t="b">
        <v>0</v>
      </c>
      <c r="G2187" t="s">
        <v>40</v>
      </c>
      <c r="H2187" s="1">
        <v>46048.422314814823</v>
      </c>
      <c r="I2187" t="b">
        <v>1</v>
      </c>
      <c r="J2187" t="b">
        <v>0</v>
      </c>
      <c r="K2187" t="s">
        <v>40</v>
      </c>
      <c r="L2187" t="s">
        <v>60</v>
      </c>
      <c r="M2187">
        <v>47500</v>
      </c>
      <c r="N2187"/>
      <c r="O2187" t="s">
        <v>8456</v>
      </c>
    </row>
    <row r="2188" spans="1:16" x14ac:dyDescent="0.35">
      <c r="A2188" t="s">
        <v>1</v>
      </c>
      <c r="B2188" t="s">
        <v>8457</v>
      </c>
      <c r="C2188" t="s">
        <v>5115</v>
      </c>
      <c r="D2188" t="s">
        <v>4526</v>
      </c>
      <c r="E2188" t="s">
        <v>59</v>
      </c>
      <c r="F2188" t="b">
        <v>0</v>
      </c>
      <c r="G2188" t="s">
        <v>40</v>
      </c>
      <c r="H2188" s="1">
        <v>46048.422511574077</v>
      </c>
      <c r="I2188" t="b">
        <v>1</v>
      </c>
      <c r="J2188" t="b">
        <v>0</v>
      </c>
      <c r="K2188" t="s">
        <v>40</v>
      </c>
      <c r="L2188" t="s">
        <v>60</v>
      </c>
      <c r="M2188">
        <v>57500</v>
      </c>
      <c r="N2188"/>
      <c r="O2188" t="s">
        <v>6833</v>
      </c>
      <c r="P2188" t="s">
        <v>8458</v>
      </c>
    </row>
    <row r="2189" spans="1:16" x14ac:dyDescent="0.35">
      <c r="A2189" t="s">
        <v>5</v>
      </c>
      <c r="B2189" t="s">
        <v>8459</v>
      </c>
      <c r="C2189" t="s">
        <v>5029</v>
      </c>
      <c r="D2189" t="s">
        <v>8443</v>
      </c>
      <c r="E2189" t="s">
        <v>59</v>
      </c>
      <c r="F2189" t="b">
        <v>0</v>
      </c>
      <c r="G2189" t="s">
        <v>40</v>
      </c>
      <c r="H2189" s="1">
        <v>46048.422708333332</v>
      </c>
      <c r="I2189" t="b">
        <v>1</v>
      </c>
      <c r="J2189" t="b">
        <v>0</v>
      </c>
      <c r="K2189" t="s">
        <v>40</v>
      </c>
      <c r="L2189" t="s">
        <v>60</v>
      </c>
      <c r="M2189">
        <v>90000</v>
      </c>
      <c r="N2189"/>
      <c r="O2189" t="s">
        <v>8460</v>
      </c>
      <c r="P2189" t="s">
        <v>867</v>
      </c>
    </row>
    <row r="2190" spans="1:16" x14ac:dyDescent="0.35">
      <c r="A2190" t="s">
        <v>1</v>
      </c>
      <c r="B2190" t="s">
        <v>8461</v>
      </c>
      <c r="C2190" t="s">
        <v>5273</v>
      </c>
      <c r="D2190" t="s">
        <v>8443</v>
      </c>
      <c r="E2190" t="s">
        <v>59</v>
      </c>
      <c r="F2190" t="b">
        <v>0</v>
      </c>
      <c r="G2190" t="s">
        <v>40</v>
      </c>
      <c r="H2190" s="1">
        <v>46048.422719907408</v>
      </c>
      <c r="I2190" t="b">
        <v>0</v>
      </c>
      <c r="J2190" t="b">
        <v>0</v>
      </c>
      <c r="K2190" t="s">
        <v>40</v>
      </c>
      <c r="L2190" t="s">
        <v>60</v>
      </c>
      <c r="M2190">
        <v>50000</v>
      </c>
      <c r="N2190"/>
      <c r="O2190" t="s">
        <v>7813</v>
      </c>
      <c r="P2190" t="s">
        <v>8462</v>
      </c>
    </row>
    <row r="2191" spans="1:16" x14ac:dyDescent="0.35">
      <c r="A2191" t="s">
        <v>1</v>
      </c>
      <c r="B2191" t="s">
        <v>594</v>
      </c>
      <c r="C2191" t="s">
        <v>167</v>
      </c>
      <c r="D2191" t="s">
        <v>4526</v>
      </c>
      <c r="E2191" t="s">
        <v>59</v>
      </c>
      <c r="F2191" t="b">
        <v>0</v>
      </c>
      <c r="G2191" t="s">
        <v>63</v>
      </c>
      <c r="H2191" s="1">
        <v>46048.427453703713</v>
      </c>
      <c r="I2191" t="b">
        <v>0</v>
      </c>
      <c r="J2191" t="b">
        <v>1</v>
      </c>
      <c r="K2191" t="s">
        <v>41</v>
      </c>
      <c r="L2191" t="s">
        <v>60</v>
      </c>
      <c r="M2191">
        <v>126800</v>
      </c>
      <c r="N2191"/>
      <c r="O2191" t="s">
        <v>195</v>
      </c>
      <c r="P2191" t="s">
        <v>258</v>
      </c>
    </row>
    <row r="2192" spans="1:16" x14ac:dyDescent="0.35">
      <c r="A2192" t="s">
        <v>5</v>
      </c>
      <c r="B2192" t="s">
        <v>5</v>
      </c>
      <c r="C2192" t="s">
        <v>8463</v>
      </c>
      <c r="D2192" t="s">
        <v>4587</v>
      </c>
      <c r="E2192" t="s">
        <v>59</v>
      </c>
      <c r="F2192" t="b">
        <v>0</v>
      </c>
      <c r="G2192" t="s">
        <v>40</v>
      </c>
      <c r="H2192" s="1">
        <v>46048.464236111111</v>
      </c>
      <c r="I2192" t="b">
        <v>1</v>
      </c>
      <c r="J2192" t="b">
        <v>0</v>
      </c>
      <c r="K2192" t="s">
        <v>40</v>
      </c>
      <c r="L2192" t="s">
        <v>60</v>
      </c>
      <c r="M2192">
        <v>52500</v>
      </c>
      <c r="N2192"/>
      <c r="O2192" t="s">
        <v>8464</v>
      </c>
      <c r="P2192" t="s">
        <v>8465</v>
      </c>
    </row>
    <row r="2193" spans="1:16" x14ac:dyDescent="0.35">
      <c r="A2193" t="s">
        <v>2</v>
      </c>
      <c r="B2193" t="s">
        <v>8466</v>
      </c>
      <c r="C2193" t="s">
        <v>40</v>
      </c>
      <c r="D2193" t="s">
        <v>4526</v>
      </c>
      <c r="E2193" t="s">
        <v>59</v>
      </c>
      <c r="F2193" t="b">
        <v>0</v>
      </c>
      <c r="G2193" t="s">
        <v>40</v>
      </c>
      <c r="H2193" s="1">
        <v>46048.464432870373</v>
      </c>
      <c r="I2193" t="b">
        <v>1</v>
      </c>
      <c r="J2193" t="b">
        <v>0</v>
      </c>
      <c r="K2193" t="s">
        <v>40</v>
      </c>
      <c r="L2193" t="s">
        <v>60</v>
      </c>
      <c r="M2193">
        <v>86000</v>
      </c>
      <c r="N2193"/>
      <c r="O2193" t="s">
        <v>4410</v>
      </c>
      <c r="P2193" t="s">
        <v>8467</v>
      </c>
    </row>
    <row r="2194" spans="1:16" x14ac:dyDescent="0.35">
      <c r="A2194" t="s">
        <v>5</v>
      </c>
      <c r="B2194" t="s">
        <v>4464</v>
      </c>
      <c r="C2194" t="s">
        <v>3510</v>
      </c>
      <c r="D2194" t="s">
        <v>5102</v>
      </c>
      <c r="E2194" t="s">
        <v>59</v>
      </c>
      <c r="F2194" t="b">
        <v>0</v>
      </c>
      <c r="G2194" t="s">
        <v>13</v>
      </c>
      <c r="H2194" s="1">
        <v>46048.465312499997</v>
      </c>
      <c r="I2194" t="b">
        <v>1</v>
      </c>
      <c r="J2194" t="b">
        <v>0</v>
      </c>
      <c r="K2194" t="s">
        <v>13</v>
      </c>
      <c r="L2194" t="s">
        <v>60</v>
      </c>
      <c r="M2194">
        <v>165500</v>
      </c>
      <c r="N2194"/>
      <c r="O2194" t="s">
        <v>4570</v>
      </c>
      <c r="P2194" t="s">
        <v>3082</v>
      </c>
    </row>
    <row r="2195" spans="1:16" x14ac:dyDescent="0.35">
      <c r="A2195" t="s">
        <v>5</v>
      </c>
      <c r="B2195" t="s">
        <v>8468</v>
      </c>
      <c r="C2195" t="s">
        <v>1698</v>
      </c>
      <c r="D2195" t="s">
        <v>4526</v>
      </c>
      <c r="E2195" t="s">
        <v>59</v>
      </c>
      <c r="F2195" t="b">
        <v>0</v>
      </c>
      <c r="G2195" t="s">
        <v>65</v>
      </c>
      <c r="H2195" s="1">
        <v>46048.50199074074</v>
      </c>
      <c r="I2195" t="b">
        <v>0</v>
      </c>
      <c r="J2195" t="b">
        <v>1</v>
      </c>
      <c r="K2195" t="s">
        <v>41</v>
      </c>
      <c r="L2195" t="s">
        <v>60</v>
      </c>
      <c r="M2195">
        <v>124000</v>
      </c>
      <c r="N2195"/>
      <c r="O2195" t="s">
        <v>1034</v>
      </c>
      <c r="P2195" t="s">
        <v>8469</v>
      </c>
    </row>
    <row r="2196" spans="1:16" x14ac:dyDescent="0.35">
      <c r="A2196" t="s">
        <v>5</v>
      </c>
      <c r="B2196" t="s">
        <v>5</v>
      </c>
      <c r="C2196" t="s">
        <v>201</v>
      </c>
      <c r="D2196" t="s">
        <v>4526</v>
      </c>
      <c r="E2196" t="s">
        <v>59</v>
      </c>
      <c r="F2196" t="b">
        <v>0</v>
      </c>
      <c r="G2196" t="s">
        <v>65</v>
      </c>
      <c r="H2196" s="1">
        <v>46048.50199074074</v>
      </c>
      <c r="I2196" t="b">
        <v>1</v>
      </c>
      <c r="J2196" t="b">
        <v>1</v>
      </c>
      <c r="K2196" t="s">
        <v>41</v>
      </c>
      <c r="L2196" t="s">
        <v>60</v>
      </c>
      <c r="M2196">
        <v>130000</v>
      </c>
      <c r="N2196"/>
      <c r="O2196" t="s">
        <v>8470</v>
      </c>
      <c r="P2196" t="s">
        <v>8471</v>
      </c>
    </row>
    <row r="2197" spans="1:16" x14ac:dyDescent="0.35">
      <c r="A2197" t="s">
        <v>5</v>
      </c>
      <c r="B2197" t="s">
        <v>8472</v>
      </c>
      <c r="C2197" t="s">
        <v>40</v>
      </c>
      <c r="D2197" t="s">
        <v>4526</v>
      </c>
      <c r="E2197" t="s">
        <v>59</v>
      </c>
      <c r="F2197" t="b">
        <v>0</v>
      </c>
      <c r="G2197" t="s">
        <v>40</v>
      </c>
      <c r="H2197" s="1">
        <v>46048.505960648137</v>
      </c>
      <c r="I2197" t="b">
        <v>0</v>
      </c>
      <c r="J2197" t="b">
        <v>0</v>
      </c>
      <c r="K2197" t="s">
        <v>40</v>
      </c>
      <c r="L2197" t="s">
        <v>60</v>
      </c>
      <c r="M2197">
        <v>80000</v>
      </c>
      <c r="N2197"/>
      <c r="O2197" t="s">
        <v>5842</v>
      </c>
      <c r="P2197" t="s">
        <v>8473</v>
      </c>
    </row>
    <row r="2198" spans="1:16" x14ac:dyDescent="0.35">
      <c r="A2198" t="s">
        <v>8</v>
      </c>
      <c r="B2198" t="s">
        <v>8474</v>
      </c>
      <c r="C2198" t="s">
        <v>500</v>
      </c>
      <c r="D2198" t="s">
        <v>5018</v>
      </c>
      <c r="E2198" t="s">
        <v>59</v>
      </c>
      <c r="F2198" t="b">
        <v>0</v>
      </c>
      <c r="G2198" t="s">
        <v>13</v>
      </c>
      <c r="H2198" s="1">
        <v>46048.507037037038</v>
      </c>
      <c r="I2198" t="b">
        <v>0</v>
      </c>
      <c r="J2198" t="b">
        <v>0</v>
      </c>
      <c r="K2198" t="s">
        <v>13</v>
      </c>
      <c r="L2198" t="s">
        <v>74</v>
      </c>
      <c r="M2198"/>
      <c r="N2198">
        <v>60</v>
      </c>
      <c r="O2198" t="s">
        <v>5271</v>
      </c>
    </row>
    <row r="2199" spans="1:16" x14ac:dyDescent="0.35">
      <c r="A2199" t="s">
        <v>1</v>
      </c>
      <c r="B2199" t="s">
        <v>8475</v>
      </c>
      <c r="C2199" t="s">
        <v>112</v>
      </c>
      <c r="D2199" t="s">
        <v>4526</v>
      </c>
      <c r="E2199" t="s">
        <v>59</v>
      </c>
      <c r="F2199" t="b">
        <v>0</v>
      </c>
      <c r="G2199" t="s">
        <v>65</v>
      </c>
      <c r="H2199" s="1">
        <v>46048.543379629627</v>
      </c>
      <c r="I2199" t="b">
        <v>1</v>
      </c>
      <c r="J2199" t="b">
        <v>1</v>
      </c>
      <c r="K2199" t="s">
        <v>41</v>
      </c>
      <c r="L2199" t="s">
        <v>60</v>
      </c>
      <c r="M2199">
        <v>195000</v>
      </c>
      <c r="N2199"/>
      <c r="O2199" t="s">
        <v>3332</v>
      </c>
      <c r="P2199" t="s">
        <v>8476</v>
      </c>
    </row>
    <row r="2200" spans="1:16" x14ac:dyDescent="0.35">
      <c r="A2200" t="s">
        <v>0</v>
      </c>
      <c r="B2200" t="s">
        <v>8477</v>
      </c>
      <c r="C2200" t="s">
        <v>40</v>
      </c>
      <c r="D2200" t="s">
        <v>4526</v>
      </c>
      <c r="E2200" t="s">
        <v>59</v>
      </c>
      <c r="F2200" t="b">
        <v>0</v>
      </c>
      <c r="G2200" t="s">
        <v>40</v>
      </c>
      <c r="H2200" s="1">
        <v>46048.547418981478</v>
      </c>
      <c r="I2200" t="b">
        <v>1</v>
      </c>
      <c r="J2200" t="b">
        <v>0</v>
      </c>
      <c r="K2200" t="s">
        <v>40</v>
      </c>
      <c r="L2200" t="s">
        <v>60</v>
      </c>
      <c r="M2200">
        <v>150000</v>
      </c>
      <c r="N2200"/>
      <c r="O2200" t="s">
        <v>2085</v>
      </c>
      <c r="P2200" t="s">
        <v>579</v>
      </c>
    </row>
    <row r="2201" spans="1:16" x14ac:dyDescent="0.35">
      <c r="A2201" t="s">
        <v>2</v>
      </c>
      <c r="B2201" t="s">
        <v>8478</v>
      </c>
      <c r="C2201" t="s">
        <v>860</v>
      </c>
      <c r="D2201" t="s">
        <v>4526</v>
      </c>
      <c r="E2201" t="s">
        <v>59</v>
      </c>
      <c r="F2201" t="b">
        <v>0</v>
      </c>
      <c r="G2201" t="s">
        <v>65</v>
      </c>
      <c r="H2201" s="1">
        <v>46048.583449074067</v>
      </c>
      <c r="I2201" t="b">
        <v>0</v>
      </c>
      <c r="J2201" t="b">
        <v>1</v>
      </c>
      <c r="K2201" t="s">
        <v>41</v>
      </c>
      <c r="L2201" t="s">
        <v>60</v>
      </c>
      <c r="M2201">
        <v>165503</v>
      </c>
      <c r="N2201"/>
      <c r="O2201" t="s">
        <v>8479</v>
      </c>
    </row>
    <row r="2202" spans="1:16" x14ac:dyDescent="0.35">
      <c r="A2202" t="s">
        <v>4</v>
      </c>
      <c r="B2202" t="s">
        <v>8480</v>
      </c>
      <c r="C2202" t="s">
        <v>172</v>
      </c>
      <c r="D2202" t="s">
        <v>4526</v>
      </c>
      <c r="E2202" t="s">
        <v>59</v>
      </c>
      <c r="F2202" t="b">
        <v>0</v>
      </c>
      <c r="G2202" t="s">
        <v>68</v>
      </c>
      <c r="H2202" s="1">
        <v>46048.583993055552</v>
      </c>
      <c r="I2202" t="b">
        <v>1</v>
      </c>
      <c r="J2202" t="b">
        <v>1</v>
      </c>
      <c r="K2202" t="s">
        <v>41</v>
      </c>
      <c r="L2202" t="s">
        <v>60</v>
      </c>
      <c r="M2202">
        <v>145000</v>
      </c>
      <c r="N2202"/>
      <c r="O2202" t="s">
        <v>362</v>
      </c>
      <c r="P2202" t="s">
        <v>171</v>
      </c>
    </row>
    <row r="2203" spans="1:16" x14ac:dyDescent="0.35">
      <c r="A2203" t="s">
        <v>1</v>
      </c>
      <c r="B2203" t="s">
        <v>8481</v>
      </c>
      <c r="C2203" t="s">
        <v>145</v>
      </c>
      <c r="D2203" t="s">
        <v>4526</v>
      </c>
      <c r="E2203" t="s">
        <v>59</v>
      </c>
      <c r="F2203" t="b">
        <v>0</v>
      </c>
      <c r="G2203" t="s">
        <v>65</v>
      </c>
      <c r="H2203" s="1">
        <v>46048.585104166668</v>
      </c>
      <c r="I2203" t="b">
        <v>1</v>
      </c>
      <c r="J2203" t="b">
        <v>1</v>
      </c>
      <c r="K2203" t="s">
        <v>41</v>
      </c>
      <c r="L2203" t="s">
        <v>60</v>
      </c>
      <c r="M2203">
        <v>115000</v>
      </c>
      <c r="N2203"/>
      <c r="O2203" t="s">
        <v>1876</v>
      </c>
      <c r="P2203" t="s">
        <v>8482</v>
      </c>
    </row>
    <row r="2204" spans="1:16" x14ac:dyDescent="0.35">
      <c r="A2204" t="s">
        <v>2</v>
      </c>
      <c r="B2204" t="s">
        <v>8483</v>
      </c>
      <c r="C2204" t="s">
        <v>353</v>
      </c>
      <c r="D2204" t="s">
        <v>4526</v>
      </c>
      <c r="E2204" t="s">
        <v>88</v>
      </c>
      <c r="F2204" t="b">
        <v>0</v>
      </c>
      <c r="G2204" t="s">
        <v>65</v>
      </c>
      <c r="H2204" s="1">
        <v>46048.585162037038</v>
      </c>
      <c r="I2204" t="b">
        <v>0</v>
      </c>
      <c r="J2204" t="b">
        <v>0</v>
      </c>
      <c r="K2204" t="s">
        <v>41</v>
      </c>
      <c r="L2204" t="s">
        <v>74</v>
      </c>
      <c r="M2204"/>
      <c r="N2204">
        <v>52.5</v>
      </c>
      <c r="O2204" t="s">
        <v>8484</v>
      </c>
      <c r="P2204" t="s">
        <v>8209</v>
      </c>
    </row>
    <row r="2205" spans="1:16" x14ac:dyDescent="0.35">
      <c r="A2205" t="s">
        <v>1</v>
      </c>
      <c r="B2205" t="s">
        <v>1</v>
      </c>
      <c r="C2205" t="s">
        <v>8485</v>
      </c>
      <c r="D2205" t="s">
        <v>6118</v>
      </c>
      <c r="E2205" t="s">
        <v>59</v>
      </c>
      <c r="F2205" t="b">
        <v>0</v>
      </c>
      <c r="G2205" t="s">
        <v>40</v>
      </c>
      <c r="H2205" s="1">
        <v>46048.589143518519</v>
      </c>
      <c r="I2205" t="b">
        <v>1</v>
      </c>
      <c r="J2205" t="b">
        <v>0</v>
      </c>
      <c r="K2205" t="s">
        <v>40</v>
      </c>
      <c r="L2205" t="s">
        <v>60</v>
      </c>
      <c r="M2205">
        <v>34422.5</v>
      </c>
      <c r="N2205"/>
      <c r="O2205" t="s">
        <v>8486</v>
      </c>
      <c r="P2205" t="s">
        <v>99</v>
      </c>
    </row>
    <row r="2206" spans="1:16" x14ac:dyDescent="0.35">
      <c r="A2206" t="s">
        <v>5</v>
      </c>
      <c r="B2206" t="s">
        <v>8487</v>
      </c>
      <c r="C2206" t="s">
        <v>40</v>
      </c>
      <c r="D2206" t="s">
        <v>4526</v>
      </c>
      <c r="E2206" t="s">
        <v>59</v>
      </c>
      <c r="F2206" t="b">
        <v>0</v>
      </c>
      <c r="G2206" t="s">
        <v>40</v>
      </c>
      <c r="H2206" s="1">
        <v>46048.589212962957</v>
      </c>
      <c r="I2206" t="b">
        <v>1</v>
      </c>
      <c r="J2206" t="b">
        <v>0</v>
      </c>
      <c r="K2206" t="s">
        <v>40</v>
      </c>
      <c r="L2206" t="s">
        <v>60</v>
      </c>
      <c r="M2206">
        <v>82500</v>
      </c>
      <c r="N2206"/>
      <c r="O2206" t="s">
        <v>4410</v>
      </c>
      <c r="P2206" t="s">
        <v>1392</v>
      </c>
    </row>
    <row r="2207" spans="1:16" x14ac:dyDescent="0.35">
      <c r="A2207" t="s">
        <v>5</v>
      </c>
      <c r="B2207" t="s">
        <v>3472</v>
      </c>
      <c r="C2207" t="s">
        <v>4534</v>
      </c>
      <c r="D2207" t="s">
        <v>4587</v>
      </c>
      <c r="E2207" t="s">
        <v>59</v>
      </c>
      <c r="F2207" t="b">
        <v>0</v>
      </c>
      <c r="G2207" t="s">
        <v>40</v>
      </c>
      <c r="H2207" s="1">
        <v>46048.589375000003</v>
      </c>
      <c r="I2207" t="b">
        <v>1</v>
      </c>
      <c r="J2207" t="b">
        <v>0</v>
      </c>
      <c r="K2207" t="s">
        <v>40</v>
      </c>
      <c r="L2207" t="s">
        <v>60</v>
      </c>
      <c r="M2207">
        <v>76741</v>
      </c>
      <c r="N2207"/>
      <c r="O2207" t="s">
        <v>539</v>
      </c>
      <c r="P2207" t="s">
        <v>8488</v>
      </c>
    </row>
    <row r="2208" spans="1:16" x14ac:dyDescent="0.35">
      <c r="A2208" t="s">
        <v>3</v>
      </c>
      <c r="B2208" t="s">
        <v>8489</v>
      </c>
      <c r="C2208" t="s">
        <v>237</v>
      </c>
      <c r="D2208" t="s">
        <v>2360</v>
      </c>
      <c r="E2208" t="s">
        <v>59</v>
      </c>
      <c r="F2208" t="b">
        <v>0</v>
      </c>
      <c r="G2208" t="s">
        <v>89</v>
      </c>
      <c r="H2208" s="1">
        <v>46048.625972222217</v>
      </c>
      <c r="I2208" t="b">
        <v>0</v>
      </c>
      <c r="J2208" t="b">
        <v>0</v>
      </c>
      <c r="K2208" t="s">
        <v>41</v>
      </c>
      <c r="L2208" t="s">
        <v>74</v>
      </c>
      <c r="M2208"/>
      <c r="N2208">
        <v>43.26</v>
      </c>
      <c r="O2208" t="s">
        <v>1899</v>
      </c>
      <c r="P2208" t="s">
        <v>8490</v>
      </c>
    </row>
    <row r="2209" spans="1:16" x14ac:dyDescent="0.35">
      <c r="A2209" t="s">
        <v>2</v>
      </c>
      <c r="B2209" t="s">
        <v>8491</v>
      </c>
      <c r="C2209" t="s">
        <v>930</v>
      </c>
      <c r="D2209" t="s">
        <v>5976</v>
      </c>
      <c r="E2209" t="s">
        <v>59</v>
      </c>
      <c r="F2209" t="b">
        <v>0</v>
      </c>
      <c r="G2209" t="s">
        <v>19</v>
      </c>
      <c r="H2209" s="1">
        <v>46048.628206018519</v>
      </c>
      <c r="I2209" t="b">
        <v>0</v>
      </c>
      <c r="J2209" t="b">
        <v>0</v>
      </c>
      <c r="K2209" t="s">
        <v>19</v>
      </c>
      <c r="L2209" t="s">
        <v>60</v>
      </c>
      <c r="M2209">
        <v>200000</v>
      </c>
      <c r="N2209"/>
      <c r="O2209" t="s">
        <v>8492</v>
      </c>
      <c r="P2209" t="s">
        <v>8493</v>
      </c>
    </row>
    <row r="2210" spans="1:16" x14ac:dyDescent="0.35">
      <c r="A2210" t="s">
        <v>5</v>
      </c>
      <c r="B2210" t="s">
        <v>8494</v>
      </c>
      <c r="C2210" t="s">
        <v>40</v>
      </c>
      <c r="D2210" t="s">
        <v>4526</v>
      </c>
      <c r="E2210" t="s">
        <v>88</v>
      </c>
      <c r="F2210" t="b">
        <v>0</v>
      </c>
      <c r="G2210" t="s">
        <v>40</v>
      </c>
      <c r="H2210" s="1">
        <v>46048.630879629629</v>
      </c>
      <c r="I2210" t="b">
        <v>1</v>
      </c>
      <c r="J2210" t="b">
        <v>0</v>
      </c>
      <c r="K2210" t="s">
        <v>40</v>
      </c>
      <c r="L2210" t="s">
        <v>74</v>
      </c>
      <c r="M2210"/>
      <c r="N2210">
        <v>60</v>
      </c>
      <c r="O2210" t="s">
        <v>155</v>
      </c>
      <c r="P2210" t="s">
        <v>8495</v>
      </c>
    </row>
    <row r="2211" spans="1:16" x14ac:dyDescent="0.35">
      <c r="A2211" t="s">
        <v>9</v>
      </c>
      <c r="B2211" t="s">
        <v>8496</v>
      </c>
      <c r="C2211" t="s">
        <v>76</v>
      </c>
      <c r="D2211" t="s">
        <v>4526</v>
      </c>
      <c r="E2211" t="s">
        <v>59</v>
      </c>
      <c r="F2211" t="b">
        <v>1</v>
      </c>
      <c r="G2211" t="s">
        <v>13</v>
      </c>
      <c r="H2211" s="1">
        <v>46048.632094907407</v>
      </c>
      <c r="I2211" t="b">
        <v>0</v>
      </c>
      <c r="J2211" t="b">
        <v>0</v>
      </c>
      <c r="K2211" t="s">
        <v>13</v>
      </c>
      <c r="L2211" t="s">
        <v>60</v>
      </c>
      <c r="M2211">
        <v>130000</v>
      </c>
      <c r="N2211"/>
      <c r="O2211" t="s">
        <v>7916</v>
      </c>
      <c r="P2211" t="s">
        <v>7917</v>
      </c>
    </row>
    <row r="2212" spans="1:16" x14ac:dyDescent="0.35">
      <c r="A2212" t="s">
        <v>2</v>
      </c>
      <c r="B2212" t="s">
        <v>8497</v>
      </c>
      <c r="C2212" t="s">
        <v>8498</v>
      </c>
      <c r="D2212" t="s">
        <v>4526</v>
      </c>
      <c r="E2212" t="s">
        <v>59</v>
      </c>
      <c r="F2212" t="b">
        <v>0</v>
      </c>
      <c r="G2212" t="s">
        <v>63</v>
      </c>
      <c r="H2212" s="1">
        <v>46048.635289351849</v>
      </c>
      <c r="I2212" t="b">
        <v>0</v>
      </c>
      <c r="J2212" t="b">
        <v>1</v>
      </c>
      <c r="K2212" t="s">
        <v>41</v>
      </c>
      <c r="L2212" t="s">
        <v>74</v>
      </c>
      <c r="M2212"/>
      <c r="N2212">
        <v>17</v>
      </c>
      <c r="O2212" t="s">
        <v>8499</v>
      </c>
      <c r="P2212" t="s">
        <v>8500</v>
      </c>
    </row>
    <row r="2213" spans="1:16" x14ac:dyDescent="0.35">
      <c r="A2213" t="s">
        <v>4</v>
      </c>
      <c r="B2213" t="s">
        <v>8501</v>
      </c>
      <c r="C2213" t="s">
        <v>2217</v>
      </c>
      <c r="D2213" t="s">
        <v>4526</v>
      </c>
      <c r="E2213" t="s">
        <v>59</v>
      </c>
      <c r="F2213" t="b">
        <v>0</v>
      </c>
      <c r="G2213" t="s">
        <v>68</v>
      </c>
      <c r="H2213" s="1">
        <v>46048.667280092603</v>
      </c>
      <c r="I2213" t="b">
        <v>0</v>
      </c>
      <c r="J2213" t="b">
        <v>0</v>
      </c>
      <c r="K2213" t="s">
        <v>41</v>
      </c>
      <c r="L2213" t="s">
        <v>60</v>
      </c>
      <c r="M2213">
        <v>106250</v>
      </c>
      <c r="N2213"/>
      <c r="O2213" t="s">
        <v>105</v>
      </c>
      <c r="P2213" t="s">
        <v>8502</v>
      </c>
    </row>
    <row r="2214" spans="1:16" x14ac:dyDescent="0.35">
      <c r="A2214" t="s">
        <v>2</v>
      </c>
      <c r="B2214" t="s">
        <v>8503</v>
      </c>
      <c r="C2214" t="s">
        <v>7294</v>
      </c>
      <c r="D2214" t="s">
        <v>4346</v>
      </c>
      <c r="E2214" t="s">
        <v>59</v>
      </c>
      <c r="F2214" t="b">
        <v>0</v>
      </c>
      <c r="G2214" t="s">
        <v>77</v>
      </c>
      <c r="H2214" s="1">
        <v>46048.667905092603</v>
      </c>
      <c r="I2214" t="b">
        <v>0</v>
      </c>
      <c r="J2214" t="b">
        <v>1</v>
      </c>
      <c r="K2214" t="s">
        <v>41</v>
      </c>
      <c r="L2214" t="s">
        <v>60</v>
      </c>
      <c r="M2214">
        <v>106300</v>
      </c>
      <c r="N2214"/>
      <c r="O2214" t="s">
        <v>2454</v>
      </c>
      <c r="P2214" t="s">
        <v>1407</v>
      </c>
    </row>
    <row r="2215" spans="1:16" x14ac:dyDescent="0.35">
      <c r="A2215" t="s">
        <v>4</v>
      </c>
      <c r="B2215" t="s">
        <v>8504</v>
      </c>
      <c r="C2215" t="s">
        <v>672</v>
      </c>
      <c r="D2215" t="s">
        <v>2360</v>
      </c>
      <c r="E2215" t="s">
        <v>59</v>
      </c>
      <c r="F2215" t="b">
        <v>0</v>
      </c>
      <c r="G2215" t="s">
        <v>65</v>
      </c>
      <c r="H2215" s="1">
        <v>46048.668622685182</v>
      </c>
      <c r="I2215" t="b">
        <v>0</v>
      </c>
      <c r="J2215" t="b">
        <v>1</v>
      </c>
      <c r="K2215" t="s">
        <v>41</v>
      </c>
      <c r="L2215" t="s">
        <v>74</v>
      </c>
      <c r="M2215"/>
      <c r="N2215">
        <v>70.5</v>
      </c>
      <c r="O2215" t="s">
        <v>3155</v>
      </c>
      <c r="P2215" t="s">
        <v>8505</v>
      </c>
    </row>
    <row r="2216" spans="1:16" x14ac:dyDescent="0.35">
      <c r="A2216" t="s">
        <v>0</v>
      </c>
      <c r="B2216" t="s">
        <v>0</v>
      </c>
      <c r="C2216" t="s">
        <v>2712</v>
      </c>
      <c r="D2216" t="s">
        <v>4526</v>
      </c>
      <c r="E2216" t="s">
        <v>59</v>
      </c>
      <c r="F2216" t="b">
        <v>0</v>
      </c>
      <c r="G2216" t="s">
        <v>68</v>
      </c>
      <c r="H2216" s="1">
        <v>46048.708773148152</v>
      </c>
      <c r="I2216" t="b">
        <v>0</v>
      </c>
      <c r="J2216" t="b">
        <v>1</v>
      </c>
      <c r="K2216" t="s">
        <v>41</v>
      </c>
      <c r="L2216" t="s">
        <v>74</v>
      </c>
      <c r="M2216"/>
      <c r="N2216">
        <v>35.5</v>
      </c>
      <c r="O2216" t="s">
        <v>105</v>
      </c>
      <c r="P2216" t="s">
        <v>8506</v>
      </c>
    </row>
    <row r="2217" spans="1:16" x14ac:dyDescent="0.35">
      <c r="A2217" t="s">
        <v>1</v>
      </c>
      <c r="B2217" t="s">
        <v>8507</v>
      </c>
      <c r="C2217" t="s">
        <v>112</v>
      </c>
      <c r="D2217" t="s">
        <v>4526</v>
      </c>
      <c r="E2217" t="s">
        <v>59</v>
      </c>
      <c r="F2217" t="b">
        <v>0</v>
      </c>
      <c r="G2217" t="s">
        <v>65</v>
      </c>
      <c r="H2217" s="1">
        <v>46048.710046296299</v>
      </c>
      <c r="I2217" t="b">
        <v>0</v>
      </c>
      <c r="J2217" t="b">
        <v>0</v>
      </c>
      <c r="K2217" t="s">
        <v>41</v>
      </c>
      <c r="L2217" t="s">
        <v>60</v>
      </c>
      <c r="M2217">
        <v>120000</v>
      </c>
      <c r="N2217"/>
      <c r="O2217" t="s">
        <v>4972</v>
      </c>
      <c r="P2217" t="s">
        <v>1234</v>
      </c>
    </row>
    <row r="2218" spans="1:16" x14ac:dyDescent="0.35">
      <c r="A2218" t="s">
        <v>5</v>
      </c>
      <c r="B2218" t="s">
        <v>8508</v>
      </c>
      <c r="C2218" t="s">
        <v>353</v>
      </c>
      <c r="D2218" t="s">
        <v>4526</v>
      </c>
      <c r="E2218" t="s">
        <v>88</v>
      </c>
      <c r="F2218" t="b">
        <v>0</v>
      </c>
      <c r="G2218" t="s">
        <v>65</v>
      </c>
      <c r="H2218" s="1">
        <v>46048.710138888891</v>
      </c>
      <c r="I2218" t="b">
        <v>0</v>
      </c>
      <c r="J2218" t="b">
        <v>0</v>
      </c>
      <c r="K2218" t="s">
        <v>41</v>
      </c>
      <c r="L2218" t="s">
        <v>74</v>
      </c>
      <c r="M2218"/>
      <c r="N2218">
        <v>84</v>
      </c>
      <c r="O2218" t="s">
        <v>8509</v>
      </c>
      <c r="P2218" t="s">
        <v>8209</v>
      </c>
    </row>
    <row r="2219" spans="1:16" x14ac:dyDescent="0.35">
      <c r="A2219" t="s">
        <v>1</v>
      </c>
      <c r="B2219" t="s">
        <v>8510</v>
      </c>
      <c r="C2219" t="s">
        <v>422</v>
      </c>
      <c r="D2219" t="s">
        <v>4346</v>
      </c>
      <c r="E2219" t="s">
        <v>88</v>
      </c>
      <c r="F2219" t="b">
        <v>0</v>
      </c>
      <c r="G2219" t="s">
        <v>65</v>
      </c>
      <c r="H2219" s="1">
        <v>46048.710196759261</v>
      </c>
      <c r="I2219" t="b">
        <v>0</v>
      </c>
      <c r="J2219" t="b">
        <v>0</v>
      </c>
      <c r="K2219" t="s">
        <v>41</v>
      </c>
      <c r="L2219" t="s">
        <v>74</v>
      </c>
      <c r="M2219"/>
      <c r="N2219">
        <v>72.5</v>
      </c>
      <c r="O2219" t="s">
        <v>7772</v>
      </c>
      <c r="P2219" t="s">
        <v>8511</v>
      </c>
    </row>
    <row r="2220" spans="1:16" x14ac:dyDescent="0.35">
      <c r="A2220" t="s">
        <v>1</v>
      </c>
      <c r="B2220" t="s">
        <v>8512</v>
      </c>
      <c r="C2220" t="s">
        <v>71</v>
      </c>
      <c r="D2220" t="s">
        <v>4526</v>
      </c>
      <c r="E2220" t="s">
        <v>88</v>
      </c>
      <c r="F2220" t="b">
        <v>0</v>
      </c>
      <c r="G2220" t="s">
        <v>65</v>
      </c>
      <c r="H2220" s="1">
        <v>46048.71020833333</v>
      </c>
      <c r="I2220" t="b">
        <v>0</v>
      </c>
      <c r="J2220" t="b">
        <v>1</v>
      </c>
      <c r="K2220" t="s">
        <v>41</v>
      </c>
      <c r="L2220" t="s">
        <v>74</v>
      </c>
      <c r="M2220"/>
      <c r="N2220">
        <v>72.5</v>
      </c>
      <c r="O2220" t="s">
        <v>6497</v>
      </c>
      <c r="P2220" t="s">
        <v>8513</v>
      </c>
    </row>
    <row r="2221" spans="1:16" x14ac:dyDescent="0.35">
      <c r="A2221" t="s">
        <v>1</v>
      </c>
      <c r="B2221" t="s">
        <v>1303</v>
      </c>
      <c r="C2221" t="s">
        <v>147</v>
      </c>
      <c r="D2221" t="s">
        <v>4526</v>
      </c>
      <c r="E2221" t="s">
        <v>88</v>
      </c>
      <c r="F2221" t="b">
        <v>0</v>
      </c>
      <c r="G2221" t="s">
        <v>65</v>
      </c>
      <c r="H2221" s="1">
        <v>46048.710289351853</v>
      </c>
      <c r="I2221" t="b">
        <v>0</v>
      </c>
      <c r="J2221" t="b">
        <v>0</v>
      </c>
      <c r="K2221" t="s">
        <v>41</v>
      </c>
      <c r="L2221" t="s">
        <v>74</v>
      </c>
      <c r="M2221"/>
      <c r="N2221">
        <v>65</v>
      </c>
      <c r="O2221" t="s">
        <v>8514</v>
      </c>
      <c r="P2221" t="s">
        <v>8515</v>
      </c>
    </row>
    <row r="2222" spans="1:16" x14ac:dyDescent="0.35">
      <c r="A2222" t="s">
        <v>1</v>
      </c>
      <c r="B2222" t="s">
        <v>4908</v>
      </c>
      <c r="C2222" t="s">
        <v>40</v>
      </c>
      <c r="D2222" t="s">
        <v>4526</v>
      </c>
      <c r="E2222" t="s">
        <v>59</v>
      </c>
      <c r="F2222" t="b">
        <v>0</v>
      </c>
      <c r="G2222" t="s">
        <v>40</v>
      </c>
      <c r="H2222" s="1">
        <v>46048.714178240742</v>
      </c>
      <c r="I2222" t="b">
        <v>1</v>
      </c>
      <c r="J2222" t="b">
        <v>0</v>
      </c>
      <c r="K2222" t="s">
        <v>40</v>
      </c>
      <c r="L2222" t="s">
        <v>60</v>
      </c>
      <c r="M2222">
        <v>67500</v>
      </c>
      <c r="N2222"/>
      <c r="O2222" t="s">
        <v>4909</v>
      </c>
      <c r="P2222" t="s">
        <v>579</v>
      </c>
    </row>
    <row r="2223" spans="1:16" x14ac:dyDescent="0.35">
      <c r="A2223" t="s">
        <v>1</v>
      </c>
      <c r="B2223" t="s">
        <v>8516</v>
      </c>
      <c r="C2223" t="s">
        <v>40</v>
      </c>
      <c r="D2223" t="s">
        <v>4526</v>
      </c>
      <c r="E2223" t="s">
        <v>59</v>
      </c>
      <c r="F2223" t="b">
        <v>0</v>
      </c>
      <c r="G2223" t="s">
        <v>40</v>
      </c>
      <c r="H2223" s="1">
        <v>46048.714432870373</v>
      </c>
      <c r="I2223" t="b">
        <v>0</v>
      </c>
      <c r="J2223" t="b">
        <v>0</v>
      </c>
      <c r="K2223" t="s">
        <v>40</v>
      </c>
      <c r="L2223" t="s">
        <v>60</v>
      </c>
      <c r="M2223">
        <v>60000</v>
      </c>
      <c r="N2223"/>
      <c r="O2223" t="s">
        <v>8517</v>
      </c>
      <c r="P2223" t="s">
        <v>7770</v>
      </c>
    </row>
    <row r="2224" spans="1:16" x14ac:dyDescent="0.35">
      <c r="A2224" t="s">
        <v>1</v>
      </c>
      <c r="B2224" t="s">
        <v>210</v>
      </c>
      <c r="C2224" t="s">
        <v>2939</v>
      </c>
      <c r="D2224" t="s">
        <v>155</v>
      </c>
      <c r="E2224" t="s">
        <v>59</v>
      </c>
      <c r="F2224" t="b">
        <v>0</v>
      </c>
      <c r="G2224" t="s">
        <v>65</v>
      </c>
      <c r="H2224" s="1">
        <v>46048.751712962963</v>
      </c>
      <c r="I2224" t="b">
        <v>1</v>
      </c>
      <c r="J2224" t="b">
        <v>0</v>
      </c>
      <c r="K2224" t="s">
        <v>41</v>
      </c>
      <c r="L2224" t="s">
        <v>60</v>
      </c>
      <c r="M2224">
        <v>145000</v>
      </c>
      <c r="N2224"/>
      <c r="O2224" t="s">
        <v>155</v>
      </c>
      <c r="P2224" t="s">
        <v>1273</v>
      </c>
    </row>
    <row r="2225" spans="1:16" x14ac:dyDescent="0.35">
      <c r="A2225" t="s">
        <v>1</v>
      </c>
      <c r="B2225" t="s">
        <v>1</v>
      </c>
      <c r="C2225" t="s">
        <v>8518</v>
      </c>
      <c r="D2225" t="s">
        <v>155</v>
      </c>
      <c r="E2225" t="s">
        <v>59</v>
      </c>
      <c r="F2225" t="b">
        <v>0</v>
      </c>
      <c r="G2225" t="s">
        <v>65</v>
      </c>
      <c r="H2225" s="1">
        <v>46048.751712962963</v>
      </c>
      <c r="I2225" t="b">
        <v>1</v>
      </c>
      <c r="J2225" t="b">
        <v>0</v>
      </c>
      <c r="K2225" t="s">
        <v>41</v>
      </c>
      <c r="L2225" t="s">
        <v>60</v>
      </c>
      <c r="M2225">
        <v>127500</v>
      </c>
      <c r="N2225"/>
      <c r="O2225" t="s">
        <v>155</v>
      </c>
      <c r="P2225" t="s">
        <v>2503</v>
      </c>
    </row>
    <row r="2226" spans="1:16" x14ac:dyDescent="0.35">
      <c r="A2226" t="s">
        <v>5</v>
      </c>
      <c r="B2226" t="s">
        <v>8519</v>
      </c>
      <c r="C2226" t="s">
        <v>1088</v>
      </c>
      <c r="D2226" t="s">
        <v>4346</v>
      </c>
      <c r="E2226" t="s">
        <v>59</v>
      </c>
      <c r="F2226" t="b">
        <v>0</v>
      </c>
      <c r="G2226" t="s">
        <v>65</v>
      </c>
      <c r="H2226" s="1">
        <v>46048.751782407409</v>
      </c>
      <c r="I2226" t="b">
        <v>0</v>
      </c>
      <c r="J2226" t="b">
        <v>1</v>
      </c>
      <c r="K2226" t="s">
        <v>41</v>
      </c>
      <c r="L2226" t="s">
        <v>60</v>
      </c>
      <c r="M2226">
        <v>176700</v>
      </c>
      <c r="N2226"/>
      <c r="O2226" t="s">
        <v>699</v>
      </c>
      <c r="P2226" t="s">
        <v>8520</v>
      </c>
    </row>
    <row r="2227" spans="1:16" x14ac:dyDescent="0.35">
      <c r="A2227" t="s">
        <v>0</v>
      </c>
      <c r="B2227" t="s">
        <v>8521</v>
      </c>
      <c r="C2227" t="s">
        <v>6081</v>
      </c>
      <c r="D2227" t="s">
        <v>4526</v>
      </c>
      <c r="E2227" t="s">
        <v>59</v>
      </c>
      <c r="F2227" t="b">
        <v>0</v>
      </c>
      <c r="G2227" t="s">
        <v>40</v>
      </c>
      <c r="H2227" s="1">
        <v>46048.755590277768</v>
      </c>
      <c r="I2227" t="b">
        <v>1</v>
      </c>
      <c r="J2227" t="b">
        <v>0</v>
      </c>
      <c r="K2227" t="s">
        <v>40</v>
      </c>
      <c r="L2227" t="s">
        <v>60</v>
      </c>
      <c r="M2227">
        <v>47000.5</v>
      </c>
      <c r="N2227"/>
      <c r="O2227" t="s">
        <v>8522</v>
      </c>
      <c r="P2227" t="s">
        <v>8523</v>
      </c>
    </row>
    <row r="2228" spans="1:16" x14ac:dyDescent="0.35">
      <c r="A2228" t="s">
        <v>2</v>
      </c>
      <c r="B2228" t="s">
        <v>158</v>
      </c>
      <c r="C2228" t="s">
        <v>4765</v>
      </c>
      <c r="D2228" t="s">
        <v>8524</v>
      </c>
      <c r="E2228" t="s">
        <v>59</v>
      </c>
      <c r="F2228" t="b">
        <v>0</v>
      </c>
      <c r="G2228" t="s">
        <v>40</v>
      </c>
      <c r="H2228" s="1">
        <v>46048.755729166667</v>
      </c>
      <c r="I2228" t="b">
        <v>0</v>
      </c>
      <c r="J2228" t="b">
        <v>0</v>
      </c>
      <c r="K2228" t="s">
        <v>40</v>
      </c>
      <c r="L2228" t="s">
        <v>60</v>
      </c>
      <c r="M2228">
        <v>75000</v>
      </c>
      <c r="N2228"/>
      <c r="O2228" t="s">
        <v>8525</v>
      </c>
    </row>
    <row r="2229" spans="1:16" x14ac:dyDescent="0.35">
      <c r="A2229" t="s">
        <v>0</v>
      </c>
      <c r="B2229" t="s">
        <v>8526</v>
      </c>
      <c r="C2229" t="s">
        <v>112</v>
      </c>
      <c r="D2229" t="s">
        <v>4526</v>
      </c>
      <c r="E2229" t="s">
        <v>59</v>
      </c>
      <c r="F2229" t="b">
        <v>0</v>
      </c>
      <c r="G2229" t="s">
        <v>65</v>
      </c>
      <c r="H2229" s="1">
        <v>46048.791712962957</v>
      </c>
      <c r="I2229" t="b">
        <v>0</v>
      </c>
      <c r="J2229" t="b">
        <v>1</v>
      </c>
      <c r="K2229" t="s">
        <v>41</v>
      </c>
      <c r="L2229" t="s">
        <v>60</v>
      </c>
      <c r="M2229">
        <v>87562</v>
      </c>
      <c r="N2229"/>
      <c r="O2229" t="s">
        <v>4244</v>
      </c>
      <c r="P2229" t="s">
        <v>8527</v>
      </c>
    </row>
    <row r="2230" spans="1:16" x14ac:dyDescent="0.35">
      <c r="A2230" t="s">
        <v>0</v>
      </c>
      <c r="B2230" t="s">
        <v>8528</v>
      </c>
      <c r="C2230" t="s">
        <v>172</v>
      </c>
      <c r="D2230" t="s">
        <v>4526</v>
      </c>
      <c r="E2230" t="s">
        <v>621</v>
      </c>
      <c r="F2230" t="b">
        <v>0</v>
      </c>
      <c r="G2230" t="s">
        <v>68</v>
      </c>
      <c r="H2230" s="1">
        <v>46048.792280092603</v>
      </c>
      <c r="I2230" t="b">
        <v>0</v>
      </c>
      <c r="J2230" t="b">
        <v>1</v>
      </c>
      <c r="K2230" t="s">
        <v>41</v>
      </c>
      <c r="L2230" t="s">
        <v>60</v>
      </c>
      <c r="M2230">
        <v>84239.5</v>
      </c>
      <c r="N2230"/>
      <c r="O2230" t="s">
        <v>4377</v>
      </c>
      <c r="P2230" t="s">
        <v>8529</v>
      </c>
    </row>
    <row r="2231" spans="1:16" x14ac:dyDescent="0.35">
      <c r="A2231" t="s">
        <v>0</v>
      </c>
      <c r="B2231" t="s">
        <v>2045</v>
      </c>
      <c r="C2231" t="s">
        <v>8530</v>
      </c>
      <c r="D2231" t="s">
        <v>4526</v>
      </c>
      <c r="E2231" t="s">
        <v>59</v>
      </c>
      <c r="F2231" t="b">
        <v>0</v>
      </c>
      <c r="G2231" t="s">
        <v>68</v>
      </c>
      <c r="H2231" s="1">
        <v>46048.792314814818</v>
      </c>
      <c r="I2231" t="b">
        <v>0</v>
      </c>
      <c r="J2231" t="b">
        <v>0</v>
      </c>
      <c r="K2231" t="s">
        <v>41</v>
      </c>
      <c r="L2231" t="s">
        <v>60</v>
      </c>
      <c r="M2231">
        <v>77500</v>
      </c>
      <c r="N2231"/>
      <c r="O2231" t="s">
        <v>8531</v>
      </c>
      <c r="P2231" t="s">
        <v>219</v>
      </c>
    </row>
    <row r="2232" spans="1:16" x14ac:dyDescent="0.35">
      <c r="A2232" t="s">
        <v>8</v>
      </c>
      <c r="B2232" t="s">
        <v>8532</v>
      </c>
      <c r="C2232" t="s">
        <v>1127</v>
      </c>
      <c r="D2232" t="s">
        <v>4526</v>
      </c>
      <c r="E2232" t="s">
        <v>88</v>
      </c>
      <c r="F2232" t="b">
        <v>0</v>
      </c>
      <c r="G2232" t="s">
        <v>65</v>
      </c>
      <c r="H2232" s="1">
        <v>46048.792743055557</v>
      </c>
      <c r="I2232" t="b">
        <v>0</v>
      </c>
      <c r="J2232" t="b">
        <v>0</v>
      </c>
      <c r="K2232" t="s">
        <v>41</v>
      </c>
      <c r="L2232" t="s">
        <v>74</v>
      </c>
      <c r="M2232"/>
      <c r="N2232">
        <v>77.5</v>
      </c>
      <c r="O2232" t="s">
        <v>8533</v>
      </c>
      <c r="P2232" t="s">
        <v>7720</v>
      </c>
    </row>
    <row r="2233" spans="1:16" x14ac:dyDescent="0.35">
      <c r="A2233" t="s">
        <v>6</v>
      </c>
      <c r="B2233" t="s">
        <v>8534</v>
      </c>
      <c r="C2233" t="s">
        <v>440</v>
      </c>
      <c r="D2233" t="s">
        <v>4526</v>
      </c>
      <c r="E2233" t="s">
        <v>59</v>
      </c>
      <c r="F2233" t="b">
        <v>0</v>
      </c>
      <c r="G2233" t="s">
        <v>65</v>
      </c>
      <c r="H2233" s="1">
        <v>46048.79278935185</v>
      </c>
      <c r="I2233" t="b">
        <v>0</v>
      </c>
      <c r="J2233" t="b">
        <v>1</v>
      </c>
      <c r="K2233" t="s">
        <v>41</v>
      </c>
      <c r="L2233" t="s">
        <v>60</v>
      </c>
      <c r="M2233">
        <v>166000</v>
      </c>
      <c r="N2233"/>
      <c r="O2233" t="s">
        <v>829</v>
      </c>
      <c r="P2233" t="s">
        <v>8535</v>
      </c>
    </row>
    <row r="2234" spans="1:16" x14ac:dyDescent="0.35">
      <c r="A2234" t="s">
        <v>1</v>
      </c>
      <c r="B2234" t="s">
        <v>1</v>
      </c>
      <c r="C2234" t="s">
        <v>1871</v>
      </c>
      <c r="D2234" t="s">
        <v>4526</v>
      </c>
      <c r="E2234" t="s">
        <v>59</v>
      </c>
      <c r="F2234" t="b">
        <v>0</v>
      </c>
      <c r="G2234" t="s">
        <v>65</v>
      </c>
      <c r="H2234" s="1">
        <v>46048.79347222222</v>
      </c>
      <c r="I2234" t="b">
        <v>0</v>
      </c>
      <c r="J2234" t="b">
        <v>1</v>
      </c>
      <c r="K2234" t="s">
        <v>41</v>
      </c>
      <c r="L2234" t="s">
        <v>60</v>
      </c>
      <c r="M2234">
        <v>110000</v>
      </c>
      <c r="N2234"/>
      <c r="O2234" t="s">
        <v>4743</v>
      </c>
      <c r="P2234" t="s">
        <v>8536</v>
      </c>
    </row>
    <row r="2235" spans="1:16" x14ac:dyDescent="0.35">
      <c r="A2235" t="s">
        <v>0</v>
      </c>
      <c r="B2235" t="s">
        <v>3171</v>
      </c>
      <c r="C2235" t="s">
        <v>2804</v>
      </c>
      <c r="D2235" t="s">
        <v>2360</v>
      </c>
      <c r="E2235" t="s">
        <v>59</v>
      </c>
      <c r="F2235" t="b">
        <v>0</v>
      </c>
      <c r="G2235" t="s">
        <v>63</v>
      </c>
      <c r="H2235" s="1">
        <v>46048.802060185182</v>
      </c>
      <c r="I2235" t="b">
        <v>0</v>
      </c>
      <c r="J2235" t="b">
        <v>1</v>
      </c>
      <c r="K2235" t="s">
        <v>41</v>
      </c>
      <c r="L2235" t="s">
        <v>74</v>
      </c>
      <c r="M2235"/>
      <c r="N2235">
        <v>32</v>
      </c>
      <c r="O2235" t="s">
        <v>2705</v>
      </c>
      <c r="P2235" t="s">
        <v>5132</v>
      </c>
    </row>
    <row r="2236" spans="1:16" x14ac:dyDescent="0.35">
      <c r="A2236" t="s">
        <v>0</v>
      </c>
      <c r="B2236" t="s">
        <v>4375</v>
      </c>
      <c r="C2236" t="s">
        <v>81</v>
      </c>
      <c r="D2236" t="s">
        <v>4346</v>
      </c>
      <c r="E2236" t="s">
        <v>59</v>
      </c>
      <c r="F2236" t="b">
        <v>0</v>
      </c>
      <c r="G2236" t="s">
        <v>77</v>
      </c>
      <c r="H2236" s="1">
        <v>46048.833541666667</v>
      </c>
      <c r="I2236" t="b">
        <v>0</v>
      </c>
      <c r="J2236" t="b">
        <v>0</v>
      </c>
      <c r="K2236" t="s">
        <v>41</v>
      </c>
      <c r="L2236" t="s">
        <v>60</v>
      </c>
      <c r="M2236">
        <v>125000</v>
      </c>
      <c r="N2236"/>
      <c r="O2236" t="s">
        <v>8537</v>
      </c>
      <c r="P2236" t="s">
        <v>8538</v>
      </c>
    </row>
    <row r="2237" spans="1:16" x14ac:dyDescent="0.35">
      <c r="A2237" t="s">
        <v>3</v>
      </c>
      <c r="B2237" t="s">
        <v>8539</v>
      </c>
      <c r="C2237" t="s">
        <v>515</v>
      </c>
      <c r="D2237" t="s">
        <v>4526</v>
      </c>
      <c r="E2237" t="s">
        <v>59</v>
      </c>
      <c r="F2237" t="b">
        <v>0</v>
      </c>
      <c r="G2237" t="s">
        <v>73</v>
      </c>
      <c r="H2237" s="1">
        <v>46048.833645833343</v>
      </c>
      <c r="I2237" t="b">
        <v>0</v>
      </c>
      <c r="J2237" t="b">
        <v>1</v>
      </c>
      <c r="K2237" t="s">
        <v>41</v>
      </c>
      <c r="L2237" t="s">
        <v>60</v>
      </c>
      <c r="M2237">
        <v>145000</v>
      </c>
      <c r="N2237"/>
      <c r="O2237" t="s">
        <v>2023</v>
      </c>
      <c r="P2237" t="s">
        <v>283</v>
      </c>
    </row>
    <row r="2238" spans="1:16" x14ac:dyDescent="0.35">
      <c r="A2238" t="s">
        <v>3</v>
      </c>
      <c r="B2238" t="s">
        <v>3400</v>
      </c>
      <c r="C2238" t="s">
        <v>8540</v>
      </c>
      <c r="D2238" t="s">
        <v>4346</v>
      </c>
      <c r="E2238" t="s">
        <v>59</v>
      </c>
      <c r="F2238" t="b">
        <v>0</v>
      </c>
      <c r="G2238" t="s">
        <v>68</v>
      </c>
      <c r="H2238" s="1">
        <v>46048.83394675926</v>
      </c>
      <c r="I2238" t="b">
        <v>0</v>
      </c>
      <c r="J2238" t="b">
        <v>0</v>
      </c>
      <c r="K2238" t="s">
        <v>41</v>
      </c>
      <c r="L2238" t="s">
        <v>60</v>
      </c>
      <c r="M2238">
        <v>100000</v>
      </c>
      <c r="N2238"/>
      <c r="O2238" t="s">
        <v>8541</v>
      </c>
      <c r="P2238" t="s">
        <v>8542</v>
      </c>
    </row>
    <row r="2239" spans="1:16" x14ac:dyDescent="0.35">
      <c r="A2239" t="s">
        <v>2</v>
      </c>
      <c r="B2239" t="s">
        <v>7607</v>
      </c>
      <c r="C2239" t="s">
        <v>81</v>
      </c>
      <c r="D2239" t="s">
        <v>4346</v>
      </c>
      <c r="E2239" t="s">
        <v>59</v>
      </c>
      <c r="F2239" t="b">
        <v>0</v>
      </c>
      <c r="G2239" t="s">
        <v>77</v>
      </c>
      <c r="H2239" s="1">
        <v>46048.83457175926</v>
      </c>
      <c r="I2239" t="b">
        <v>0</v>
      </c>
      <c r="J2239" t="b">
        <v>1</v>
      </c>
      <c r="K2239" t="s">
        <v>41</v>
      </c>
      <c r="L2239" t="s">
        <v>60</v>
      </c>
      <c r="M2239">
        <v>171500</v>
      </c>
      <c r="N2239"/>
      <c r="O2239" t="s">
        <v>1990</v>
      </c>
      <c r="P2239" t="s">
        <v>310</v>
      </c>
    </row>
    <row r="2240" spans="1:16" x14ac:dyDescent="0.35">
      <c r="A2240" t="s">
        <v>6</v>
      </c>
      <c r="B2240" t="s">
        <v>8543</v>
      </c>
      <c r="C2240" t="s">
        <v>76</v>
      </c>
      <c r="D2240" t="s">
        <v>4526</v>
      </c>
      <c r="E2240" t="s">
        <v>88</v>
      </c>
      <c r="F2240" t="b">
        <v>1</v>
      </c>
      <c r="G2240" t="s">
        <v>68</v>
      </c>
      <c r="H2240" s="1">
        <v>46048.83488425926</v>
      </c>
      <c r="I2240" t="b">
        <v>0</v>
      </c>
      <c r="J2240" t="b">
        <v>1</v>
      </c>
      <c r="K2240" t="s">
        <v>41</v>
      </c>
      <c r="L2240" t="s">
        <v>74</v>
      </c>
      <c r="M2240"/>
      <c r="N2240">
        <v>65</v>
      </c>
      <c r="O2240" t="s">
        <v>2080</v>
      </c>
      <c r="P2240" t="s">
        <v>1119</v>
      </c>
    </row>
    <row r="2241" spans="1:16" x14ac:dyDescent="0.35">
      <c r="A2241" t="s">
        <v>1</v>
      </c>
      <c r="B2241" t="s">
        <v>599</v>
      </c>
      <c r="C2241" t="s">
        <v>142</v>
      </c>
      <c r="D2241" t="s">
        <v>5667</v>
      </c>
      <c r="E2241" t="s">
        <v>59</v>
      </c>
      <c r="F2241" t="b">
        <v>0</v>
      </c>
      <c r="G2241" t="s">
        <v>65</v>
      </c>
      <c r="H2241" s="1">
        <v>46048.835081018522</v>
      </c>
      <c r="I2241" t="b">
        <v>0</v>
      </c>
      <c r="J2241" t="b">
        <v>1</v>
      </c>
      <c r="K2241" t="s">
        <v>41</v>
      </c>
      <c r="L2241" t="s">
        <v>60</v>
      </c>
      <c r="M2241">
        <v>145000</v>
      </c>
      <c r="N2241"/>
      <c r="O2241" t="s">
        <v>8544</v>
      </c>
      <c r="P2241" t="s">
        <v>8545</v>
      </c>
    </row>
    <row r="2242" spans="1:16" x14ac:dyDescent="0.35">
      <c r="A2242" t="s">
        <v>8</v>
      </c>
      <c r="B2242" t="s">
        <v>914</v>
      </c>
      <c r="C2242" t="s">
        <v>162</v>
      </c>
      <c r="D2242" t="s">
        <v>2360</v>
      </c>
      <c r="E2242" t="s">
        <v>59</v>
      </c>
      <c r="F2242" t="b">
        <v>0</v>
      </c>
      <c r="G2242" t="s">
        <v>65</v>
      </c>
      <c r="H2242" s="1">
        <v>46048.835162037038</v>
      </c>
      <c r="I2242" t="b">
        <v>0</v>
      </c>
      <c r="J2242" t="b">
        <v>0</v>
      </c>
      <c r="K2242" t="s">
        <v>41</v>
      </c>
      <c r="L2242" t="s">
        <v>74</v>
      </c>
      <c r="M2242"/>
      <c r="N2242">
        <v>35</v>
      </c>
      <c r="O2242" t="s">
        <v>8546</v>
      </c>
      <c r="P2242" t="s">
        <v>8547</v>
      </c>
    </row>
    <row r="2243" spans="1:16" x14ac:dyDescent="0.35">
      <c r="A2243" t="s">
        <v>2</v>
      </c>
      <c r="B2243" t="s">
        <v>8483</v>
      </c>
      <c r="C2243" t="s">
        <v>104</v>
      </c>
      <c r="D2243" t="s">
        <v>4526</v>
      </c>
      <c r="E2243" t="s">
        <v>88</v>
      </c>
      <c r="F2243" t="b">
        <v>0</v>
      </c>
      <c r="G2243" t="s">
        <v>65</v>
      </c>
      <c r="H2243" s="1">
        <v>46048.835266203707</v>
      </c>
      <c r="I2243" t="b">
        <v>1</v>
      </c>
      <c r="J2243" t="b">
        <v>1</v>
      </c>
      <c r="K2243" t="s">
        <v>41</v>
      </c>
      <c r="L2243" t="s">
        <v>74</v>
      </c>
      <c r="M2243"/>
      <c r="N2243">
        <v>62.5</v>
      </c>
      <c r="O2243" t="s">
        <v>808</v>
      </c>
      <c r="P2243" t="s">
        <v>8548</v>
      </c>
    </row>
    <row r="2244" spans="1:16" x14ac:dyDescent="0.35">
      <c r="A2244" t="s">
        <v>1</v>
      </c>
      <c r="B2244" t="s">
        <v>8549</v>
      </c>
      <c r="C2244" t="s">
        <v>76</v>
      </c>
      <c r="D2244" t="s">
        <v>5790</v>
      </c>
      <c r="E2244" t="s">
        <v>59</v>
      </c>
      <c r="F2244" t="b">
        <v>1</v>
      </c>
      <c r="G2244" t="s">
        <v>40</v>
      </c>
      <c r="H2244" s="1">
        <v>46048.839097222219</v>
      </c>
      <c r="I2244" t="b">
        <v>1</v>
      </c>
      <c r="J2244" t="b">
        <v>0</v>
      </c>
      <c r="K2244" t="s">
        <v>40</v>
      </c>
      <c r="L2244" t="s">
        <v>60</v>
      </c>
      <c r="M2244">
        <v>132000</v>
      </c>
      <c r="N2244"/>
      <c r="O2244" t="s">
        <v>8550</v>
      </c>
    </row>
    <row r="2245" spans="1:16" x14ac:dyDescent="0.35">
      <c r="A2245" t="s">
        <v>0</v>
      </c>
      <c r="B2245" t="s">
        <v>0</v>
      </c>
      <c r="C2245" t="s">
        <v>4383</v>
      </c>
      <c r="D2245" t="s">
        <v>4346</v>
      </c>
      <c r="E2245" t="s">
        <v>59</v>
      </c>
      <c r="F2245" t="b">
        <v>0</v>
      </c>
      <c r="G2245" t="s">
        <v>65</v>
      </c>
      <c r="H2245" s="1">
        <v>46048.8750462963</v>
      </c>
      <c r="I2245" t="b">
        <v>1</v>
      </c>
      <c r="J2245" t="b">
        <v>0</v>
      </c>
      <c r="K2245" t="s">
        <v>41</v>
      </c>
      <c r="L2245" t="s">
        <v>60</v>
      </c>
      <c r="M2245">
        <v>82500</v>
      </c>
      <c r="N2245"/>
      <c r="O2245" t="s">
        <v>7857</v>
      </c>
      <c r="P2245" t="s">
        <v>7858</v>
      </c>
    </row>
    <row r="2246" spans="1:16" x14ac:dyDescent="0.35">
      <c r="A2246" t="s">
        <v>0</v>
      </c>
      <c r="B2246" t="s">
        <v>8551</v>
      </c>
      <c r="C2246" t="s">
        <v>81</v>
      </c>
      <c r="D2246" t="s">
        <v>4526</v>
      </c>
      <c r="E2246" t="s">
        <v>59</v>
      </c>
      <c r="F2246" t="b">
        <v>0</v>
      </c>
      <c r="G2246" t="s">
        <v>77</v>
      </c>
      <c r="H2246" s="1">
        <v>46048.875208333331</v>
      </c>
      <c r="I2246" t="b">
        <v>0</v>
      </c>
      <c r="J2246" t="b">
        <v>1</v>
      </c>
      <c r="K2246" t="s">
        <v>41</v>
      </c>
      <c r="L2246" t="s">
        <v>60</v>
      </c>
      <c r="M2246">
        <v>110400</v>
      </c>
      <c r="N2246"/>
      <c r="O2246" t="s">
        <v>98</v>
      </c>
      <c r="P2246" t="s">
        <v>8552</v>
      </c>
    </row>
    <row r="2247" spans="1:16" x14ac:dyDescent="0.35">
      <c r="A2247" t="s">
        <v>2</v>
      </c>
      <c r="B2247" t="s">
        <v>8553</v>
      </c>
      <c r="C2247" t="s">
        <v>1184</v>
      </c>
      <c r="D2247" t="s">
        <v>4346</v>
      </c>
      <c r="E2247" t="s">
        <v>59</v>
      </c>
      <c r="F2247" t="b">
        <v>0</v>
      </c>
      <c r="G2247" t="s">
        <v>65</v>
      </c>
      <c r="H2247" s="1">
        <v>46048.876122685193</v>
      </c>
      <c r="I2247" t="b">
        <v>0</v>
      </c>
      <c r="J2247" t="b">
        <v>0</v>
      </c>
      <c r="K2247" t="s">
        <v>41</v>
      </c>
      <c r="L2247" t="s">
        <v>60</v>
      </c>
      <c r="M2247">
        <v>85000</v>
      </c>
      <c r="N2247"/>
      <c r="O2247" t="s">
        <v>8554</v>
      </c>
    </row>
    <row r="2248" spans="1:16" x14ac:dyDescent="0.35">
      <c r="A2248" t="s">
        <v>2</v>
      </c>
      <c r="B2248" t="s">
        <v>8555</v>
      </c>
      <c r="C2248" t="s">
        <v>165</v>
      </c>
      <c r="D2248" t="s">
        <v>4526</v>
      </c>
      <c r="E2248" t="s">
        <v>59</v>
      </c>
      <c r="F2248" t="b">
        <v>0</v>
      </c>
      <c r="G2248" t="s">
        <v>73</v>
      </c>
      <c r="H2248" s="1">
        <v>46048.876469907409</v>
      </c>
      <c r="I2248" t="b">
        <v>0</v>
      </c>
      <c r="J2248" t="b">
        <v>1</v>
      </c>
      <c r="K2248" t="s">
        <v>41</v>
      </c>
      <c r="L2248" t="s">
        <v>60</v>
      </c>
      <c r="M2248">
        <v>230000</v>
      </c>
      <c r="N2248"/>
      <c r="O2248" t="s">
        <v>8556</v>
      </c>
      <c r="P2248" t="s">
        <v>8557</v>
      </c>
    </row>
    <row r="2249" spans="1:16" x14ac:dyDescent="0.35">
      <c r="A2249" t="s">
        <v>1</v>
      </c>
      <c r="B2249" t="s">
        <v>8558</v>
      </c>
      <c r="C2249" t="s">
        <v>326</v>
      </c>
      <c r="D2249" t="s">
        <v>4526</v>
      </c>
      <c r="E2249" t="s">
        <v>59</v>
      </c>
      <c r="F2249" t="b">
        <v>0</v>
      </c>
      <c r="G2249" t="s">
        <v>65</v>
      </c>
      <c r="H2249" s="1">
        <v>46048.87699074074</v>
      </c>
      <c r="I2249" t="b">
        <v>1</v>
      </c>
      <c r="J2249" t="b">
        <v>1</v>
      </c>
      <c r="K2249" t="s">
        <v>41</v>
      </c>
      <c r="L2249" t="s">
        <v>60</v>
      </c>
      <c r="M2249">
        <v>195000</v>
      </c>
      <c r="N2249"/>
      <c r="O2249" t="s">
        <v>402</v>
      </c>
      <c r="P2249" t="s">
        <v>8559</v>
      </c>
    </row>
    <row r="2250" spans="1:16" x14ac:dyDescent="0.35">
      <c r="A2250" t="s">
        <v>7</v>
      </c>
      <c r="B2250" t="s">
        <v>7</v>
      </c>
      <c r="C2250" t="s">
        <v>486</v>
      </c>
      <c r="D2250" t="s">
        <v>2471</v>
      </c>
      <c r="E2250" t="s">
        <v>59</v>
      </c>
      <c r="F2250" t="b">
        <v>0</v>
      </c>
      <c r="G2250" t="s">
        <v>65</v>
      </c>
      <c r="H2250" s="1">
        <v>46048.91673611111</v>
      </c>
      <c r="I2250" t="b">
        <v>0</v>
      </c>
      <c r="J2250" t="b">
        <v>1</v>
      </c>
      <c r="K2250" t="s">
        <v>41</v>
      </c>
      <c r="L2250" t="s">
        <v>60</v>
      </c>
      <c r="M2250">
        <v>102393.5</v>
      </c>
      <c r="N2250"/>
      <c r="O2250" t="s">
        <v>8560</v>
      </c>
      <c r="P2250" t="s">
        <v>8561</v>
      </c>
    </row>
    <row r="2251" spans="1:16" x14ac:dyDescent="0.35">
      <c r="A2251" t="s">
        <v>3</v>
      </c>
      <c r="B2251" t="s">
        <v>8562</v>
      </c>
      <c r="C2251" t="s">
        <v>162</v>
      </c>
      <c r="D2251" t="s">
        <v>4346</v>
      </c>
      <c r="E2251" t="s">
        <v>88</v>
      </c>
      <c r="F2251" t="b">
        <v>0</v>
      </c>
      <c r="G2251" t="s">
        <v>73</v>
      </c>
      <c r="H2251" s="1">
        <v>46048.916932870372</v>
      </c>
      <c r="I2251" t="b">
        <v>0</v>
      </c>
      <c r="J2251" t="b">
        <v>0</v>
      </c>
      <c r="K2251" t="s">
        <v>41</v>
      </c>
      <c r="L2251" t="s">
        <v>74</v>
      </c>
      <c r="M2251"/>
      <c r="N2251">
        <v>84</v>
      </c>
      <c r="O2251" t="s">
        <v>8563</v>
      </c>
    </row>
    <row r="2252" spans="1:16" x14ac:dyDescent="0.35">
      <c r="A2252" t="s">
        <v>2</v>
      </c>
      <c r="B2252" t="s">
        <v>8564</v>
      </c>
      <c r="C2252" t="s">
        <v>8565</v>
      </c>
      <c r="D2252" t="s">
        <v>4526</v>
      </c>
      <c r="E2252" t="s">
        <v>59</v>
      </c>
      <c r="F2252" t="b">
        <v>0</v>
      </c>
      <c r="G2252" t="s">
        <v>68</v>
      </c>
      <c r="H2252" s="1">
        <v>46048.917395833327</v>
      </c>
      <c r="I2252" t="b">
        <v>1</v>
      </c>
      <c r="J2252" t="b">
        <v>1</v>
      </c>
      <c r="K2252" t="s">
        <v>41</v>
      </c>
      <c r="L2252" t="s">
        <v>60</v>
      </c>
      <c r="M2252">
        <v>185000</v>
      </c>
      <c r="N2252"/>
      <c r="O2252" t="s">
        <v>4487</v>
      </c>
      <c r="P2252" t="s">
        <v>8566</v>
      </c>
    </row>
    <row r="2253" spans="1:16" x14ac:dyDescent="0.35">
      <c r="A2253" t="s">
        <v>1</v>
      </c>
      <c r="B2253" t="s">
        <v>1303</v>
      </c>
      <c r="C2253" t="s">
        <v>1748</v>
      </c>
      <c r="D2253" t="s">
        <v>4526</v>
      </c>
      <c r="E2253" t="s">
        <v>59</v>
      </c>
      <c r="F2253" t="b">
        <v>0</v>
      </c>
      <c r="G2253" t="s">
        <v>65</v>
      </c>
      <c r="H2253" s="1">
        <v>46048.918437499997</v>
      </c>
      <c r="I2253" t="b">
        <v>0</v>
      </c>
      <c r="J2253" t="b">
        <v>0</v>
      </c>
      <c r="K2253" t="s">
        <v>41</v>
      </c>
      <c r="L2253" t="s">
        <v>60</v>
      </c>
      <c r="M2253">
        <v>100000</v>
      </c>
      <c r="N2253"/>
      <c r="O2253" t="s">
        <v>8567</v>
      </c>
      <c r="P2253" t="s">
        <v>8568</v>
      </c>
    </row>
    <row r="2254" spans="1:16" x14ac:dyDescent="0.35">
      <c r="A2254" t="s">
        <v>1</v>
      </c>
      <c r="B2254" t="s">
        <v>2000</v>
      </c>
      <c r="C2254" t="s">
        <v>225</v>
      </c>
      <c r="D2254" t="s">
        <v>4526</v>
      </c>
      <c r="E2254" t="s">
        <v>59</v>
      </c>
      <c r="F2254" t="b">
        <v>0</v>
      </c>
      <c r="G2254" t="s">
        <v>65</v>
      </c>
      <c r="H2254" s="1">
        <v>46048.918622685182</v>
      </c>
      <c r="I2254" t="b">
        <v>0</v>
      </c>
      <c r="J2254" t="b">
        <v>1</v>
      </c>
      <c r="K2254" t="s">
        <v>41</v>
      </c>
      <c r="L2254" t="s">
        <v>60</v>
      </c>
      <c r="M2254">
        <v>144934.5</v>
      </c>
      <c r="N2254"/>
      <c r="O2254" t="s">
        <v>7169</v>
      </c>
      <c r="P2254" t="s">
        <v>8569</v>
      </c>
    </row>
    <row r="2255" spans="1:16" x14ac:dyDescent="0.35">
      <c r="A2255" t="s">
        <v>7</v>
      </c>
      <c r="B2255" t="s">
        <v>8570</v>
      </c>
      <c r="C2255" t="s">
        <v>315</v>
      </c>
      <c r="D2255" t="s">
        <v>4630</v>
      </c>
      <c r="E2255" t="s">
        <v>59</v>
      </c>
      <c r="F2255" t="b">
        <v>0</v>
      </c>
      <c r="G2255" t="s">
        <v>65</v>
      </c>
      <c r="H2255" s="1">
        <v>46048.958402777767</v>
      </c>
      <c r="I2255" t="b">
        <v>0</v>
      </c>
      <c r="J2255" t="b">
        <v>0</v>
      </c>
      <c r="K2255" t="s">
        <v>41</v>
      </c>
      <c r="L2255" t="s">
        <v>60</v>
      </c>
      <c r="M2255">
        <v>121500</v>
      </c>
      <c r="N2255"/>
      <c r="O2255" t="s">
        <v>973</v>
      </c>
      <c r="P2255" t="s">
        <v>3466</v>
      </c>
    </row>
    <row r="2256" spans="1:16" x14ac:dyDescent="0.35">
      <c r="A2256" t="s">
        <v>0</v>
      </c>
      <c r="B2256" t="s">
        <v>8571</v>
      </c>
      <c r="C2256" t="s">
        <v>194</v>
      </c>
      <c r="D2256" t="s">
        <v>4346</v>
      </c>
      <c r="E2256" t="s">
        <v>59</v>
      </c>
      <c r="F2256" t="b">
        <v>0</v>
      </c>
      <c r="G2256" t="s">
        <v>65</v>
      </c>
      <c r="H2256" s="1">
        <v>46048.958449074067</v>
      </c>
      <c r="I2256" t="b">
        <v>0</v>
      </c>
      <c r="J2256" t="b">
        <v>1</v>
      </c>
      <c r="K2256" t="s">
        <v>41</v>
      </c>
      <c r="L2256" t="s">
        <v>60</v>
      </c>
      <c r="M2256">
        <v>105000</v>
      </c>
      <c r="N2256"/>
      <c r="O2256" t="s">
        <v>8572</v>
      </c>
      <c r="P2256" t="s">
        <v>8573</v>
      </c>
    </row>
    <row r="2257" spans="1:16" x14ac:dyDescent="0.35">
      <c r="A2257" t="s">
        <v>6</v>
      </c>
      <c r="B2257" t="s">
        <v>8574</v>
      </c>
      <c r="C2257" t="s">
        <v>190</v>
      </c>
      <c r="D2257" t="s">
        <v>111</v>
      </c>
      <c r="E2257" t="s">
        <v>59</v>
      </c>
      <c r="F2257" t="b">
        <v>0</v>
      </c>
      <c r="G2257" t="s">
        <v>73</v>
      </c>
      <c r="H2257" s="1">
        <v>46048.959803240738</v>
      </c>
      <c r="I2257" t="b">
        <v>0</v>
      </c>
      <c r="J2257" t="b">
        <v>1</v>
      </c>
      <c r="K2257" t="s">
        <v>41</v>
      </c>
      <c r="L2257" t="s">
        <v>60</v>
      </c>
      <c r="M2257">
        <v>160000</v>
      </c>
      <c r="N2257"/>
      <c r="O2257" t="s">
        <v>111</v>
      </c>
    </row>
    <row r="2258" spans="1:16" x14ac:dyDescent="0.35">
      <c r="A2258" t="s">
        <v>5</v>
      </c>
      <c r="B2258" t="s">
        <v>5</v>
      </c>
      <c r="C2258" t="s">
        <v>615</v>
      </c>
      <c r="D2258" t="s">
        <v>4346</v>
      </c>
      <c r="E2258" t="s">
        <v>59</v>
      </c>
      <c r="F2258" t="b">
        <v>0</v>
      </c>
      <c r="G2258" t="s">
        <v>65</v>
      </c>
      <c r="H2258" s="1">
        <v>46048.960104166668</v>
      </c>
      <c r="I2258" t="b">
        <v>0</v>
      </c>
      <c r="J2258" t="b">
        <v>0</v>
      </c>
      <c r="K2258" t="s">
        <v>41</v>
      </c>
      <c r="L2258" t="s">
        <v>60</v>
      </c>
      <c r="M2258">
        <v>185000</v>
      </c>
      <c r="N2258"/>
      <c r="O2258" t="s">
        <v>8575</v>
      </c>
      <c r="P2258" t="s">
        <v>8576</v>
      </c>
    </row>
    <row r="2259" spans="1:16" x14ac:dyDescent="0.35">
      <c r="A2259" t="s">
        <v>1</v>
      </c>
      <c r="B2259" t="s">
        <v>316</v>
      </c>
      <c r="C2259" t="s">
        <v>6599</v>
      </c>
      <c r="D2259" t="s">
        <v>2360</v>
      </c>
      <c r="E2259" t="s">
        <v>59</v>
      </c>
      <c r="F2259" t="b">
        <v>0</v>
      </c>
      <c r="G2259" t="s">
        <v>65</v>
      </c>
      <c r="H2259" s="1">
        <v>46048.960162037038</v>
      </c>
      <c r="I2259" t="b">
        <v>0</v>
      </c>
      <c r="J2259" t="b">
        <v>1</v>
      </c>
      <c r="K2259" t="s">
        <v>41</v>
      </c>
      <c r="L2259" t="s">
        <v>60</v>
      </c>
      <c r="M2259">
        <v>195000</v>
      </c>
      <c r="N2259"/>
      <c r="O2259" t="s">
        <v>4099</v>
      </c>
      <c r="P2259" t="s">
        <v>8577</v>
      </c>
    </row>
    <row r="2260" spans="1:16" x14ac:dyDescent="0.35">
      <c r="A2260" t="s">
        <v>1</v>
      </c>
      <c r="B2260" t="s">
        <v>8578</v>
      </c>
      <c r="C2260" t="s">
        <v>227</v>
      </c>
      <c r="D2260" t="s">
        <v>4526</v>
      </c>
      <c r="E2260" t="s">
        <v>59</v>
      </c>
      <c r="F2260" t="b">
        <v>0</v>
      </c>
      <c r="G2260" t="s">
        <v>65</v>
      </c>
      <c r="H2260" s="1">
        <v>46048.960300925923</v>
      </c>
      <c r="I2260" t="b">
        <v>0</v>
      </c>
      <c r="J2260" t="b">
        <v>1</v>
      </c>
      <c r="K2260" t="s">
        <v>41</v>
      </c>
      <c r="L2260" t="s">
        <v>60</v>
      </c>
      <c r="M2260">
        <v>107100</v>
      </c>
      <c r="N2260"/>
      <c r="O2260" t="s">
        <v>6504</v>
      </c>
      <c r="P2260" t="s">
        <v>8579</v>
      </c>
    </row>
    <row r="2261" spans="1:16" x14ac:dyDescent="0.35">
      <c r="A2261" t="s">
        <v>8</v>
      </c>
      <c r="B2261" t="s">
        <v>8580</v>
      </c>
      <c r="C2261" t="s">
        <v>76</v>
      </c>
      <c r="D2261" t="s">
        <v>5045</v>
      </c>
      <c r="E2261" t="s">
        <v>132</v>
      </c>
      <c r="F2261" t="b">
        <v>1</v>
      </c>
      <c r="G2261" t="s">
        <v>33</v>
      </c>
      <c r="H2261" s="1">
        <v>46048.963773148149</v>
      </c>
      <c r="I2261" t="b">
        <v>0</v>
      </c>
      <c r="J2261" t="b">
        <v>0</v>
      </c>
      <c r="K2261" t="s">
        <v>33</v>
      </c>
      <c r="L2261" t="s">
        <v>74</v>
      </c>
      <c r="M2261"/>
      <c r="N2261">
        <v>14</v>
      </c>
      <c r="O2261" t="s">
        <v>5046</v>
      </c>
      <c r="P2261" t="s">
        <v>6903</v>
      </c>
    </row>
    <row r="2262" spans="1:16" x14ac:dyDescent="0.35">
      <c r="A2262" t="s">
        <v>0</v>
      </c>
      <c r="B2262" t="s">
        <v>8581</v>
      </c>
      <c r="C2262" t="s">
        <v>837</v>
      </c>
      <c r="D2262" t="s">
        <v>4346</v>
      </c>
      <c r="E2262" t="s">
        <v>59</v>
      </c>
      <c r="F2262" t="b">
        <v>0</v>
      </c>
      <c r="G2262" t="s">
        <v>65</v>
      </c>
      <c r="H2262" s="1">
        <v>46049.000092592592</v>
      </c>
      <c r="I2262" t="b">
        <v>0</v>
      </c>
      <c r="J2262" t="b">
        <v>1</v>
      </c>
      <c r="K2262" t="s">
        <v>41</v>
      </c>
      <c r="L2262" t="s">
        <v>60</v>
      </c>
      <c r="M2262">
        <v>79386</v>
      </c>
      <c r="N2262"/>
      <c r="O2262" t="s">
        <v>3259</v>
      </c>
      <c r="P2262" t="s">
        <v>8582</v>
      </c>
    </row>
    <row r="2263" spans="1:16" x14ac:dyDescent="0.35">
      <c r="A2263" t="s">
        <v>8</v>
      </c>
      <c r="B2263" t="s">
        <v>8583</v>
      </c>
      <c r="C2263" t="s">
        <v>112</v>
      </c>
      <c r="D2263" t="s">
        <v>3761</v>
      </c>
      <c r="E2263" t="s">
        <v>59</v>
      </c>
      <c r="F2263" t="b">
        <v>0</v>
      </c>
      <c r="G2263" t="s">
        <v>65</v>
      </c>
      <c r="H2263" s="1">
        <v>46049.001064814824</v>
      </c>
      <c r="I2263" t="b">
        <v>0</v>
      </c>
      <c r="J2263" t="b">
        <v>1</v>
      </c>
      <c r="K2263" t="s">
        <v>41</v>
      </c>
      <c r="L2263" t="s">
        <v>60</v>
      </c>
      <c r="M2263">
        <v>244000</v>
      </c>
      <c r="N2263"/>
      <c r="O2263" t="s">
        <v>4421</v>
      </c>
      <c r="P2263" t="s">
        <v>8584</v>
      </c>
    </row>
    <row r="2264" spans="1:16" x14ac:dyDescent="0.35">
      <c r="A2264" t="s">
        <v>2</v>
      </c>
      <c r="B2264" t="s">
        <v>8585</v>
      </c>
      <c r="C2264" t="s">
        <v>112</v>
      </c>
      <c r="D2264" t="s">
        <v>3761</v>
      </c>
      <c r="E2264" t="s">
        <v>59</v>
      </c>
      <c r="F2264" t="b">
        <v>0</v>
      </c>
      <c r="G2264" t="s">
        <v>65</v>
      </c>
      <c r="H2264" s="1">
        <v>46049.001064814824</v>
      </c>
      <c r="I2264" t="b">
        <v>0</v>
      </c>
      <c r="J2264" t="b">
        <v>1</v>
      </c>
      <c r="K2264" t="s">
        <v>41</v>
      </c>
      <c r="L2264" t="s">
        <v>60</v>
      </c>
      <c r="M2264">
        <v>217225</v>
      </c>
      <c r="N2264"/>
      <c r="O2264" t="s">
        <v>8586</v>
      </c>
      <c r="P2264" t="s">
        <v>8587</v>
      </c>
    </row>
    <row r="2265" spans="1:16" x14ac:dyDescent="0.35">
      <c r="A2265" t="s">
        <v>1</v>
      </c>
      <c r="B2265" t="s">
        <v>8588</v>
      </c>
      <c r="C2265" t="s">
        <v>76</v>
      </c>
      <c r="D2265" t="s">
        <v>4630</v>
      </c>
      <c r="E2265" t="s">
        <v>59</v>
      </c>
      <c r="F2265" t="b">
        <v>1</v>
      </c>
      <c r="G2265" t="s">
        <v>65</v>
      </c>
      <c r="H2265" s="1">
        <v>46049.001770833333</v>
      </c>
      <c r="I2265" t="b">
        <v>0</v>
      </c>
      <c r="J2265" t="b">
        <v>1</v>
      </c>
      <c r="K2265" t="s">
        <v>41</v>
      </c>
      <c r="L2265" t="s">
        <v>60</v>
      </c>
      <c r="M2265">
        <v>117000</v>
      </c>
      <c r="N2265"/>
      <c r="O2265" t="s">
        <v>8589</v>
      </c>
      <c r="P2265" t="s">
        <v>8590</v>
      </c>
    </row>
    <row r="2266" spans="1:16" x14ac:dyDescent="0.35">
      <c r="A2266" t="s">
        <v>1</v>
      </c>
      <c r="B2266" t="s">
        <v>277</v>
      </c>
      <c r="C2266" t="s">
        <v>2298</v>
      </c>
      <c r="D2266" t="s">
        <v>4346</v>
      </c>
      <c r="E2266" t="s">
        <v>59</v>
      </c>
      <c r="F2266" t="b">
        <v>0</v>
      </c>
      <c r="G2266" t="s">
        <v>65</v>
      </c>
      <c r="H2266" s="1">
        <v>46049.001770833333</v>
      </c>
      <c r="I2266" t="b">
        <v>1</v>
      </c>
      <c r="J2266" t="b">
        <v>1</v>
      </c>
      <c r="K2266" t="s">
        <v>41</v>
      </c>
      <c r="L2266" t="s">
        <v>60</v>
      </c>
      <c r="M2266">
        <v>122375</v>
      </c>
      <c r="N2266"/>
      <c r="O2266" t="s">
        <v>8591</v>
      </c>
      <c r="P2266" t="s">
        <v>8592</v>
      </c>
    </row>
    <row r="2267" spans="1:16" x14ac:dyDescent="0.35">
      <c r="A2267" t="s">
        <v>1</v>
      </c>
      <c r="B2267" t="s">
        <v>8593</v>
      </c>
      <c r="C2267" t="s">
        <v>19</v>
      </c>
      <c r="D2267" t="s">
        <v>4518</v>
      </c>
      <c r="E2267" t="s">
        <v>621</v>
      </c>
      <c r="F2267" t="b">
        <v>0</v>
      </c>
      <c r="G2267" t="s">
        <v>19</v>
      </c>
      <c r="H2267" s="1">
        <v>46049.003483796303</v>
      </c>
      <c r="I2267" t="b">
        <v>0</v>
      </c>
      <c r="J2267" t="b">
        <v>0</v>
      </c>
      <c r="K2267" t="s">
        <v>19</v>
      </c>
      <c r="L2267" t="s">
        <v>60</v>
      </c>
      <c r="M2267">
        <v>45000</v>
      </c>
      <c r="N2267"/>
      <c r="O2267" t="s">
        <v>4683</v>
      </c>
      <c r="P2267" t="s">
        <v>152</v>
      </c>
    </row>
    <row r="2268" spans="1:16" x14ac:dyDescent="0.35">
      <c r="A2268" t="s">
        <v>1</v>
      </c>
      <c r="B2268" t="s">
        <v>8594</v>
      </c>
      <c r="C2268" t="s">
        <v>942</v>
      </c>
      <c r="D2268" t="s">
        <v>4518</v>
      </c>
      <c r="E2268" t="s">
        <v>621</v>
      </c>
      <c r="F2268" t="b">
        <v>0</v>
      </c>
      <c r="G2268" t="s">
        <v>19</v>
      </c>
      <c r="H2268" s="1">
        <v>46049.003576388888</v>
      </c>
      <c r="I2268" t="b">
        <v>0</v>
      </c>
      <c r="J2268" t="b">
        <v>0</v>
      </c>
      <c r="K2268" t="s">
        <v>19</v>
      </c>
      <c r="L2268" t="s">
        <v>60</v>
      </c>
      <c r="M2268">
        <v>45000</v>
      </c>
      <c r="N2268"/>
      <c r="O2268" t="s">
        <v>8595</v>
      </c>
      <c r="P2268" t="s">
        <v>152</v>
      </c>
    </row>
    <row r="2269" spans="1:16" x14ac:dyDescent="0.35">
      <c r="A2269" t="s">
        <v>1</v>
      </c>
      <c r="B2269" t="s">
        <v>8596</v>
      </c>
      <c r="C2269" t="s">
        <v>19</v>
      </c>
      <c r="D2269" t="s">
        <v>4518</v>
      </c>
      <c r="E2269" t="s">
        <v>59</v>
      </c>
      <c r="F2269" t="b">
        <v>0</v>
      </c>
      <c r="G2269" t="s">
        <v>19</v>
      </c>
      <c r="H2269" s="1">
        <v>46049.003576388888</v>
      </c>
      <c r="I2269" t="b">
        <v>1</v>
      </c>
      <c r="J2269" t="b">
        <v>0</v>
      </c>
      <c r="K2269" t="s">
        <v>19</v>
      </c>
      <c r="L2269" t="s">
        <v>60</v>
      </c>
      <c r="M2269">
        <v>64000</v>
      </c>
      <c r="N2269"/>
      <c r="O2269" t="s">
        <v>8597</v>
      </c>
      <c r="P2269" t="s">
        <v>216</v>
      </c>
    </row>
    <row r="2270" spans="1:16" x14ac:dyDescent="0.35">
      <c r="A2270" t="s">
        <v>1</v>
      </c>
      <c r="B2270" t="s">
        <v>8598</v>
      </c>
      <c r="C2270" t="s">
        <v>2920</v>
      </c>
      <c r="D2270" t="s">
        <v>4346</v>
      </c>
      <c r="E2270" t="s">
        <v>59</v>
      </c>
      <c r="F2270" t="b">
        <v>0</v>
      </c>
      <c r="G2270" t="s">
        <v>63</v>
      </c>
      <c r="H2270" s="1">
        <v>46049.010636574072</v>
      </c>
      <c r="I2270" t="b">
        <v>0</v>
      </c>
      <c r="J2270" t="b">
        <v>1</v>
      </c>
      <c r="K2270" t="s">
        <v>41</v>
      </c>
      <c r="L2270" t="s">
        <v>60</v>
      </c>
      <c r="M2270">
        <v>110400</v>
      </c>
      <c r="N2270"/>
      <c r="O2270" t="s">
        <v>568</v>
      </c>
      <c r="P2270" t="s">
        <v>8599</v>
      </c>
    </row>
    <row r="2271" spans="1:16" x14ac:dyDescent="0.35">
      <c r="A2271" t="s">
        <v>0</v>
      </c>
      <c r="B2271" t="s">
        <v>8600</v>
      </c>
      <c r="C2271" t="s">
        <v>998</v>
      </c>
      <c r="D2271" t="s">
        <v>4526</v>
      </c>
      <c r="E2271" t="s">
        <v>59</v>
      </c>
      <c r="F2271" t="b">
        <v>0</v>
      </c>
      <c r="G2271" t="s">
        <v>65</v>
      </c>
      <c r="H2271" s="1">
        <v>46049.04178240741</v>
      </c>
      <c r="I2271" t="b">
        <v>0</v>
      </c>
      <c r="J2271" t="b">
        <v>1</v>
      </c>
      <c r="K2271" t="s">
        <v>41</v>
      </c>
      <c r="L2271" t="s">
        <v>60</v>
      </c>
      <c r="M2271">
        <v>106750</v>
      </c>
      <c r="N2271"/>
      <c r="O2271" t="s">
        <v>2631</v>
      </c>
    </row>
    <row r="2272" spans="1:16" x14ac:dyDescent="0.35">
      <c r="A2272" t="s">
        <v>0</v>
      </c>
      <c r="B2272" t="s">
        <v>8601</v>
      </c>
      <c r="C2272" t="s">
        <v>142</v>
      </c>
      <c r="D2272" t="s">
        <v>4526</v>
      </c>
      <c r="F2272" t="b">
        <v>0</v>
      </c>
      <c r="G2272" t="s">
        <v>65</v>
      </c>
      <c r="H2272" s="1">
        <v>46049.041817129633</v>
      </c>
      <c r="I2272" t="b">
        <v>0</v>
      </c>
      <c r="J2272" t="b">
        <v>1</v>
      </c>
      <c r="K2272" t="s">
        <v>41</v>
      </c>
      <c r="L2272" t="s">
        <v>60</v>
      </c>
      <c r="M2272">
        <v>69345.899999999994</v>
      </c>
      <c r="N2272"/>
      <c r="O2272" t="s">
        <v>2464</v>
      </c>
      <c r="P2272" t="s">
        <v>8602</v>
      </c>
    </row>
    <row r="2273" spans="1:16" x14ac:dyDescent="0.35">
      <c r="A2273" t="s">
        <v>2</v>
      </c>
      <c r="B2273" t="s">
        <v>8603</v>
      </c>
      <c r="C2273" t="s">
        <v>172</v>
      </c>
      <c r="D2273" t="s">
        <v>4526</v>
      </c>
      <c r="E2273" t="s">
        <v>621</v>
      </c>
      <c r="F2273" t="b">
        <v>0</v>
      </c>
      <c r="G2273" t="s">
        <v>68</v>
      </c>
      <c r="H2273" s="1">
        <v>46049.042280092603</v>
      </c>
      <c r="I2273" t="b">
        <v>0</v>
      </c>
      <c r="J2273" t="b">
        <v>0</v>
      </c>
      <c r="K2273" t="s">
        <v>41</v>
      </c>
      <c r="L2273" t="s">
        <v>74</v>
      </c>
      <c r="M2273"/>
      <c r="N2273">
        <v>24</v>
      </c>
      <c r="O2273" t="s">
        <v>2791</v>
      </c>
      <c r="P2273" t="s">
        <v>288</v>
      </c>
    </row>
    <row r="2274" spans="1:16" x14ac:dyDescent="0.35">
      <c r="A2274" t="s">
        <v>6</v>
      </c>
      <c r="B2274" t="s">
        <v>8604</v>
      </c>
      <c r="C2274" t="s">
        <v>271</v>
      </c>
      <c r="D2274" t="s">
        <v>4526</v>
      </c>
      <c r="E2274" t="s">
        <v>59</v>
      </c>
      <c r="F2274" t="b">
        <v>0</v>
      </c>
      <c r="G2274" t="s">
        <v>77</v>
      </c>
      <c r="H2274" s="1">
        <v>46049.042951388888</v>
      </c>
      <c r="I2274" t="b">
        <v>0</v>
      </c>
      <c r="J2274" t="b">
        <v>1</v>
      </c>
      <c r="K2274" t="s">
        <v>41</v>
      </c>
      <c r="L2274" t="s">
        <v>60</v>
      </c>
      <c r="M2274">
        <v>82500</v>
      </c>
      <c r="N2274"/>
      <c r="O2274" t="s">
        <v>2933</v>
      </c>
      <c r="P2274" t="s">
        <v>325</v>
      </c>
    </row>
    <row r="2275" spans="1:16" x14ac:dyDescent="0.35">
      <c r="A2275" t="s">
        <v>1</v>
      </c>
      <c r="B2275" t="s">
        <v>8605</v>
      </c>
      <c r="C2275" t="s">
        <v>81</v>
      </c>
      <c r="D2275" t="s">
        <v>4526</v>
      </c>
      <c r="E2275" t="s">
        <v>59</v>
      </c>
      <c r="F2275" t="b">
        <v>0</v>
      </c>
      <c r="G2275" t="s">
        <v>65</v>
      </c>
      <c r="H2275" s="1">
        <v>46049.043530092589</v>
      </c>
      <c r="I2275" t="b">
        <v>0</v>
      </c>
      <c r="J2275" t="b">
        <v>1</v>
      </c>
      <c r="K2275" t="s">
        <v>41</v>
      </c>
      <c r="L2275" t="s">
        <v>60</v>
      </c>
      <c r="M2275">
        <v>177500</v>
      </c>
      <c r="N2275"/>
      <c r="O2275" t="s">
        <v>1990</v>
      </c>
      <c r="P2275" t="s">
        <v>3154</v>
      </c>
    </row>
    <row r="2276" spans="1:16" x14ac:dyDescent="0.35">
      <c r="A2276" t="s">
        <v>6</v>
      </c>
      <c r="B2276" t="s">
        <v>1214</v>
      </c>
      <c r="C2276" t="s">
        <v>142</v>
      </c>
      <c r="D2276" t="s">
        <v>4526</v>
      </c>
      <c r="E2276" t="s">
        <v>59</v>
      </c>
      <c r="F2276" t="b">
        <v>0</v>
      </c>
      <c r="G2276" t="s">
        <v>65</v>
      </c>
      <c r="H2276" s="1">
        <v>46049.083449074067</v>
      </c>
      <c r="I2276" t="b">
        <v>0</v>
      </c>
      <c r="J2276" t="b">
        <v>1</v>
      </c>
      <c r="K2276" t="s">
        <v>41</v>
      </c>
      <c r="L2276" t="s">
        <v>60</v>
      </c>
      <c r="M2276">
        <v>162000</v>
      </c>
      <c r="N2276"/>
      <c r="O2276" t="s">
        <v>195</v>
      </c>
      <c r="P2276" t="s">
        <v>8606</v>
      </c>
    </row>
    <row r="2277" spans="1:16" x14ac:dyDescent="0.35">
      <c r="A2277" t="s">
        <v>2</v>
      </c>
      <c r="B2277" t="s">
        <v>8607</v>
      </c>
      <c r="C2277" t="s">
        <v>76</v>
      </c>
      <c r="D2277" t="s">
        <v>4526</v>
      </c>
      <c r="E2277" t="s">
        <v>59</v>
      </c>
      <c r="F2277" t="b">
        <v>1</v>
      </c>
      <c r="G2277" t="s">
        <v>77</v>
      </c>
      <c r="H2277" s="1">
        <v>46049.08457175926</v>
      </c>
      <c r="I2277" t="b">
        <v>0</v>
      </c>
      <c r="J2277" t="b">
        <v>0</v>
      </c>
      <c r="K2277" t="s">
        <v>41</v>
      </c>
      <c r="L2277" t="s">
        <v>60</v>
      </c>
      <c r="M2277">
        <v>103000</v>
      </c>
      <c r="N2277"/>
      <c r="O2277" t="s">
        <v>371</v>
      </c>
      <c r="P2277" t="s">
        <v>8608</v>
      </c>
    </row>
    <row r="2278" spans="1:16" x14ac:dyDescent="0.35">
      <c r="A2278" t="s">
        <v>1</v>
      </c>
      <c r="B2278" t="s">
        <v>8609</v>
      </c>
      <c r="C2278" t="s">
        <v>1868</v>
      </c>
      <c r="D2278" t="s">
        <v>4346</v>
      </c>
      <c r="E2278" t="s">
        <v>59</v>
      </c>
      <c r="F2278" t="b">
        <v>0</v>
      </c>
      <c r="G2278" t="s">
        <v>65</v>
      </c>
      <c r="H2278" s="1">
        <v>46049.085173611107</v>
      </c>
      <c r="I2278" t="b">
        <v>0</v>
      </c>
      <c r="J2278" t="b">
        <v>1</v>
      </c>
      <c r="K2278" t="s">
        <v>41</v>
      </c>
      <c r="L2278" t="s">
        <v>60</v>
      </c>
      <c r="M2278">
        <v>116800</v>
      </c>
      <c r="N2278"/>
      <c r="O2278" t="s">
        <v>4165</v>
      </c>
      <c r="P2278" t="s">
        <v>8590</v>
      </c>
    </row>
    <row r="2279" spans="1:16" x14ac:dyDescent="0.35">
      <c r="A2279" t="s">
        <v>3</v>
      </c>
      <c r="B2279" t="s">
        <v>8610</v>
      </c>
      <c r="C2279" t="s">
        <v>33</v>
      </c>
      <c r="D2279" t="s">
        <v>4633</v>
      </c>
      <c r="E2279" t="s">
        <v>59</v>
      </c>
      <c r="F2279" t="b">
        <v>0</v>
      </c>
      <c r="G2279" t="s">
        <v>33</v>
      </c>
      <c r="H2279" s="1">
        <v>46049.088738425933</v>
      </c>
      <c r="I2279" t="b">
        <v>0</v>
      </c>
      <c r="J2279" t="b">
        <v>0</v>
      </c>
      <c r="K2279" t="s">
        <v>33</v>
      </c>
      <c r="L2279" t="s">
        <v>60</v>
      </c>
      <c r="M2279">
        <v>65000</v>
      </c>
      <c r="N2279"/>
      <c r="O2279" t="s">
        <v>4633</v>
      </c>
      <c r="P2279" t="s">
        <v>1759</v>
      </c>
    </row>
    <row r="2280" spans="1:16" x14ac:dyDescent="0.35">
      <c r="A2280" t="s">
        <v>0</v>
      </c>
      <c r="B2280" t="s">
        <v>8611</v>
      </c>
      <c r="C2280" t="s">
        <v>76</v>
      </c>
      <c r="D2280" t="s">
        <v>8612</v>
      </c>
      <c r="E2280" t="s">
        <v>59</v>
      </c>
      <c r="F2280" t="b">
        <v>1</v>
      </c>
      <c r="G2280" t="s">
        <v>68</v>
      </c>
      <c r="H2280" s="1">
        <v>46049.292256944442</v>
      </c>
      <c r="I2280" t="b">
        <v>0</v>
      </c>
      <c r="J2280" t="b">
        <v>1</v>
      </c>
      <c r="K2280" t="s">
        <v>41</v>
      </c>
      <c r="L2280" t="s">
        <v>74</v>
      </c>
      <c r="M2280"/>
      <c r="N2280">
        <v>44.5</v>
      </c>
      <c r="O2280" t="s">
        <v>8613</v>
      </c>
    </row>
    <row r="2281" spans="1:16" x14ac:dyDescent="0.35">
      <c r="A2281" t="s">
        <v>0</v>
      </c>
      <c r="B2281" t="s">
        <v>8614</v>
      </c>
      <c r="C2281" t="s">
        <v>1903</v>
      </c>
      <c r="D2281" t="s">
        <v>2360</v>
      </c>
      <c r="E2281" t="s">
        <v>88</v>
      </c>
      <c r="F2281" t="b">
        <v>0</v>
      </c>
      <c r="G2281" t="s">
        <v>89</v>
      </c>
      <c r="H2281" s="1">
        <v>46049.292407407411</v>
      </c>
      <c r="I2281" t="b">
        <v>1</v>
      </c>
      <c r="J2281" t="b">
        <v>0</v>
      </c>
      <c r="K2281" t="s">
        <v>41</v>
      </c>
      <c r="L2281" t="s">
        <v>74</v>
      </c>
      <c r="M2281"/>
      <c r="N2281">
        <v>43</v>
      </c>
      <c r="O2281" t="s">
        <v>3722</v>
      </c>
      <c r="P2281" t="s">
        <v>8615</v>
      </c>
    </row>
    <row r="2282" spans="1:16" x14ac:dyDescent="0.35">
      <c r="A2282" t="s">
        <v>2</v>
      </c>
      <c r="B2282" t="s">
        <v>8616</v>
      </c>
      <c r="C2282" t="s">
        <v>124</v>
      </c>
      <c r="D2282" t="s">
        <v>4526</v>
      </c>
      <c r="E2282" t="s">
        <v>59</v>
      </c>
      <c r="F2282" t="b">
        <v>0</v>
      </c>
      <c r="G2282" t="s">
        <v>68</v>
      </c>
      <c r="H2282" s="1">
        <v>46049.292905092603</v>
      </c>
      <c r="I2282" t="b">
        <v>0</v>
      </c>
      <c r="J2282" t="b">
        <v>1</v>
      </c>
      <c r="K2282" t="s">
        <v>41</v>
      </c>
      <c r="L2282" t="s">
        <v>60</v>
      </c>
      <c r="M2282">
        <v>120600</v>
      </c>
      <c r="N2282"/>
      <c r="O2282" t="s">
        <v>4743</v>
      </c>
      <c r="P2282" t="s">
        <v>8617</v>
      </c>
    </row>
    <row r="2283" spans="1:16" x14ac:dyDescent="0.35">
      <c r="A2283" t="s">
        <v>1</v>
      </c>
      <c r="B2283" t="s">
        <v>8618</v>
      </c>
      <c r="C2283" t="s">
        <v>76</v>
      </c>
      <c r="D2283" t="s">
        <v>4630</v>
      </c>
      <c r="E2283" t="s">
        <v>88</v>
      </c>
      <c r="F2283" t="b">
        <v>1</v>
      </c>
      <c r="G2283" t="s">
        <v>65</v>
      </c>
      <c r="H2283" s="1">
        <v>46049.293032407397</v>
      </c>
      <c r="I2283" t="b">
        <v>1</v>
      </c>
      <c r="J2283" t="b">
        <v>0</v>
      </c>
      <c r="K2283" t="s">
        <v>41</v>
      </c>
      <c r="L2283" t="s">
        <v>74</v>
      </c>
      <c r="M2283"/>
      <c r="N2283">
        <v>51.25</v>
      </c>
      <c r="O2283" t="s">
        <v>7800</v>
      </c>
      <c r="P2283" t="s">
        <v>8619</v>
      </c>
    </row>
    <row r="2284" spans="1:16" x14ac:dyDescent="0.35">
      <c r="A2284" t="s">
        <v>1</v>
      </c>
      <c r="B2284" t="s">
        <v>156</v>
      </c>
      <c r="C2284" t="s">
        <v>2217</v>
      </c>
      <c r="D2284" t="s">
        <v>4526</v>
      </c>
      <c r="E2284" t="s">
        <v>59</v>
      </c>
      <c r="F2284" t="b">
        <v>0</v>
      </c>
      <c r="G2284" t="s">
        <v>65</v>
      </c>
      <c r="H2284" s="1">
        <v>46049.293217592603</v>
      </c>
      <c r="I2284" t="b">
        <v>0</v>
      </c>
      <c r="J2284" t="b">
        <v>1</v>
      </c>
      <c r="K2284" t="s">
        <v>41</v>
      </c>
      <c r="L2284" t="s">
        <v>60</v>
      </c>
      <c r="M2284">
        <v>126500</v>
      </c>
      <c r="N2284"/>
      <c r="O2284" t="s">
        <v>4743</v>
      </c>
      <c r="P2284" t="s">
        <v>8620</v>
      </c>
    </row>
    <row r="2285" spans="1:16" x14ac:dyDescent="0.35">
      <c r="A2285" t="s">
        <v>5</v>
      </c>
      <c r="B2285" t="s">
        <v>5</v>
      </c>
      <c r="C2285" t="s">
        <v>765</v>
      </c>
      <c r="D2285" t="s">
        <v>2360</v>
      </c>
      <c r="E2285" t="s">
        <v>59</v>
      </c>
      <c r="F2285" t="b">
        <v>0</v>
      </c>
      <c r="G2285" t="s">
        <v>65</v>
      </c>
      <c r="H2285" s="1">
        <v>46049.293217592603</v>
      </c>
      <c r="I2285" t="b">
        <v>1</v>
      </c>
      <c r="J2285" t="b">
        <v>1</v>
      </c>
      <c r="K2285" t="s">
        <v>41</v>
      </c>
      <c r="L2285" t="s">
        <v>60</v>
      </c>
      <c r="M2285">
        <v>170000</v>
      </c>
      <c r="N2285"/>
      <c r="O2285" t="s">
        <v>8621</v>
      </c>
      <c r="P2285" t="s">
        <v>8622</v>
      </c>
    </row>
    <row r="2286" spans="1:16" x14ac:dyDescent="0.35">
      <c r="A2286" t="s">
        <v>1</v>
      </c>
      <c r="B2286" t="s">
        <v>316</v>
      </c>
      <c r="C2286" t="s">
        <v>1384</v>
      </c>
      <c r="D2286" t="s">
        <v>2360</v>
      </c>
      <c r="E2286" t="s">
        <v>59</v>
      </c>
      <c r="F2286" t="b">
        <v>0</v>
      </c>
      <c r="G2286" t="s">
        <v>77</v>
      </c>
      <c r="H2286" s="1">
        <v>46049.293275462973</v>
      </c>
      <c r="I2286" t="b">
        <v>1</v>
      </c>
      <c r="J2286" t="b">
        <v>1</v>
      </c>
      <c r="K2286" t="s">
        <v>41</v>
      </c>
      <c r="L2286" t="s">
        <v>60</v>
      </c>
      <c r="M2286">
        <v>170000</v>
      </c>
      <c r="N2286"/>
      <c r="O2286" t="s">
        <v>8621</v>
      </c>
      <c r="P2286" t="s">
        <v>8622</v>
      </c>
    </row>
    <row r="2287" spans="1:16" x14ac:dyDescent="0.35">
      <c r="A2287" t="s">
        <v>5</v>
      </c>
      <c r="B2287" t="s">
        <v>8623</v>
      </c>
      <c r="C2287" t="s">
        <v>8624</v>
      </c>
      <c r="D2287" t="s">
        <v>4550</v>
      </c>
      <c r="E2287" t="s">
        <v>59</v>
      </c>
      <c r="F2287" t="b">
        <v>0</v>
      </c>
      <c r="G2287" t="s">
        <v>77</v>
      </c>
      <c r="H2287" s="1">
        <v>46049.293425925927</v>
      </c>
      <c r="I2287" t="b">
        <v>0</v>
      </c>
      <c r="J2287" t="b">
        <v>1</v>
      </c>
      <c r="K2287" t="s">
        <v>41</v>
      </c>
      <c r="L2287" t="s">
        <v>60</v>
      </c>
      <c r="M2287">
        <v>155917</v>
      </c>
      <c r="N2287"/>
      <c r="O2287" t="s">
        <v>8625</v>
      </c>
      <c r="P2287" t="s">
        <v>8626</v>
      </c>
    </row>
    <row r="2288" spans="1:16" x14ac:dyDescent="0.35">
      <c r="A2288" t="s">
        <v>0</v>
      </c>
      <c r="B2288" t="s">
        <v>130</v>
      </c>
      <c r="C2288" t="s">
        <v>1419</v>
      </c>
      <c r="D2288" t="s">
        <v>2360</v>
      </c>
      <c r="E2288" t="s">
        <v>59</v>
      </c>
      <c r="F2288" t="b">
        <v>0</v>
      </c>
      <c r="G2288" t="s">
        <v>77</v>
      </c>
      <c r="H2288" s="1">
        <v>46049.333634259259</v>
      </c>
      <c r="I2288" t="b">
        <v>0</v>
      </c>
      <c r="J2288" t="b">
        <v>0</v>
      </c>
      <c r="K2288" t="s">
        <v>41</v>
      </c>
      <c r="L2288" t="s">
        <v>60</v>
      </c>
      <c r="M2288">
        <v>80000</v>
      </c>
      <c r="N2288"/>
      <c r="O2288" t="s">
        <v>8627</v>
      </c>
      <c r="P2288" t="s">
        <v>352</v>
      </c>
    </row>
    <row r="2289" spans="1:16" x14ac:dyDescent="0.35">
      <c r="A2289" t="s">
        <v>0</v>
      </c>
      <c r="B2289" t="s">
        <v>262</v>
      </c>
      <c r="C2289" t="s">
        <v>320</v>
      </c>
      <c r="D2289" t="s">
        <v>2360</v>
      </c>
      <c r="F2289" t="b">
        <v>0</v>
      </c>
      <c r="G2289" t="s">
        <v>73</v>
      </c>
      <c r="H2289" s="1">
        <v>46049.333773148152</v>
      </c>
      <c r="I2289" t="b">
        <v>0</v>
      </c>
      <c r="J2289" t="b">
        <v>0</v>
      </c>
      <c r="K2289" t="s">
        <v>41</v>
      </c>
      <c r="L2289" t="s">
        <v>74</v>
      </c>
      <c r="M2289"/>
      <c r="N2289">
        <v>55</v>
      </c>
      <c r="O2289" t="s">
        <v>323</v>
      </c>
      <c r="P2289" t="s">
        <v>8628</v>
      </c>
    </row>
    <row r="2290" spans="1:16" x14ac:dyDescent="0.35">
      <c r="A2290" t="s">
        <v>7</v>
      </c>
      <c r="B2290" t="s">
        <v>8629</v>
      </c>
      <c r="C2290" t="s">
        <v>237</v>
      </c>
      <c r="D2290" t="s">
        <v>4526</v>
      </c>
      <c r="E2290" t="s">
        <v>59</v>
      </c>
      <c r="F2290" t="b">
        <v>0</v>
      </c>
      <c r="G2290" t="s">
        <v>89</v>
      </c>
      <c r="H2290" s="1">
        <v>46049.334074074082</v>
      </c>
      <c r="I2290" t="b">
        <v>1</v>
      </c>
      <c r="J2290" t="b">
        <v>1</v>
      </c>
      <c r="K2290" t="s">
        <v>41</v>
      </c>
      <c r="L2290" t="s">
        <v>60</v>
      </c>
      <c r="M2290">
        <v>135000</v>
      </c>
      <c r="N2290"/>
      <c r="O2290" t="s">
        <v>8621</v>
      </c>
      <c r="P2290" t="s">
        <v>196</v>
      </c>
    </row>
    <row r="2291" spans="1:16" x14ac:dyDescent="0.35">
      <c r="A2291" t="s">
        <v>0</v>
      </c>
      <c r="B2291" t="s">
        <v>8630</v>
      </c>
      <c r="C2291" t="s">
        <v>376</v>
      </c>
      <c r="D2291" t="s">
        <v>4630</v>
      </c>
      <c r="E2291" t="s">
        <v>59</v>
      </c>
      <c r="F2291" t="b">
        <v>0</v>
      </c>
      <c r="G2291" t="s">
        <v>89</v>
      </c>
      <c r="H2291" s="1">
        <v>46049.334074074082</v>
      </c>
      <c r="I2291" t="b">
        <v>1</v>
      </c>
      <c r="J2291" t="b">
        <v>0</v>
      </c>
      <c r="K2291" t="s">
        <v>41</v>
      </c>
      <c r="L2291" t="s">
        <v>60</v>
      </c>
      <c r="M2291">
        <v>135000</v>
      </c>
      <c r="N2291"/>
      <c r="O2291" t="s">
        <v>8621</v>
      </c>
      <c r="P2291" t="s">
        <v>1995</v>
      </c>
    </row>
    <row r="2292" spans="1:16" x14ac:dyDescent="0.35">
      <c r="A2292" t="s">
        <v>6</v>
      </c>
      <c r="B2292" t="s">
        <v>8631</v>
      </c>
      <c r="C2292" t="s">
        <v>246</v>
      </c>
      <c r="D2292" t="s">
        <v>4346</v>
      </c>
      <c r="E2292" t="s">
        <v>59</v>
      </c>
      <c r="F2292" t="b">
        <v>0</v>
      </c>
      <c r="G2292" t="s">
        <v>65</v>
      </c>
      <c r="H2292" s="1">
        <v>46049.334236111114</v>
      </c>
      <c r="I2292" t="b">
        <v>0</v>
      </c>
      <c r="J2292" t="b">
        <v>1</v>
      </c>
      <c r="K2292" t="s">
        <v>41</v>
      </c>
      <c r="L2292" t="s">
        <v>60</v>
      </c>
      <c r="M2292">
        <v>187000</v>
      </c>
      <c r="N2292"/>
      <c r="O2292" t="s">
        <v>1183</v>
      </c>
      <c r="P2292" t="s">
        <v>8506</v>
      </c>
    </row>
    <row r="2293" spans="1:16" x14ac:dyDescent="0.35">
      <c r="A2293" t="s">
        <v>5</v>
      </c>
      <c r="B2293" t="s">
        <v>5</v>
      </c>
      <c r="C2293" t="s">
        <v>567</v>
      </c>
      <c r="D2293" t="s">
        <v>4526</v>
      </c>
      <c r="E2293" t="s">
        <v>59</v>
      </c>
      <c r="F2293" t="b">
        <v>0</v>
      </c>
      <c r="G2293" t="s">
        <v>73</v>
      </c>
      <c r="H2293" s="1">
        <v>46049.335879629631</v>
      </c>
      <c r="I2293" t="b">
        <v>0</v>
      </c>
      <c r="J2293" t="b">
        <v>1</v>
      </c>
      <c r="K2293" t="s">
        <v>41</v>
      </c>
      <c r="L2293" t="s">
        <v>60</v>
      </c>
      <c r="M2293">
        <v>170000</v>
      </c>
      <c r="N2293"/>
      <c r="O2293" t="s">
        <v>8621</v>
      </c>
      <c r="P2293" t="s">
        <v>8622</v>
      </c>
    </row>
    <row r="2294" spans="1:16" x14ac:dyDescent="0.35">
      <c r="A2294" t="s">
        <v>8</v>
      </c>
      <c r="B2294" t="s">
        <v>8632</v>
      </c>
      <c r="C2294" t="s">
        <v>40</v>
      </c>
      <c r="D2294" t="s">
        <v>4526</v>
      </c>
      <c r="E2294" t="s">
        <v>59</v>
      </c>
      <c r="F2294" t="b">
        <v>0</v>
      </c>
      <c r="G2294" t="s">
        <v>40</v>
      </c>
      <c r="H2294" s="1">
        <v>46049.339108796303</v>
      </c>
      <c r="I2294" t="b">
        <v>0</v>
      </c>
      <c r="J2294" t="b">
        <v>0</v>
      </c>
      <c r="K2294" t="s">
        <v>40</v>
      </c>
      <c r="L2294" t="s">
        <v>60</v>
      </c>
      <c r="M2294">
        <v>160000</v>
      </c>
      <c r="N2294"/>
      <c r="O2294" t="s">
        <v>8633</v>
      </c>
      <c r="P2294" t="s">
        <v>208</v>
      </c>
    </row>
    <row r="2295" spans="1:16" x14ac:dyDescent="0.35">
      <c r="A2295" t="s">
        <v>2</v>
      </c>
      <c r="B2295" t="s">
        <v>8634</v>
      </c>
      <c r="C2295" t="s">
        <v>370</v>
      </c>
      <c r="D2295" t="s">
        <v>4346</v>
      </c>
      <c r="E2295" t="s">
        <v>59</v>
      </c>
      <c r="F2295" t="b">
        <v>0</v>
      </c>
      <c r="G2295" t="s">
        <v>65</v>
      </c>
      <c r="H2295" s="1">
        <v>46049.375844907408</v>
      </c>
      <c r="I2295" t="b">
        <v>0</v>
      </c>
      <c r="J2295" t="b">
        <v>1</v>
      </c>
      <c r="K2295" t="s">
        <v>41</v>
      </c>
      <c r="L2295" t="s">
        <v>60</v>
      </c>
      <c r="M2295">
        <v>181125</v>
      </c>
      <c r="N2295"/>
      <c r="O2295" t="s">
        <v>7675</v>
      </c>
      <c r="P2295" t="s">
        <v>8635</v>
      </c>
    </row>
    <row r="2296" spans="1:16" x14ac:dyDescent="0.35">
      <c r="A2296" t="s">
        <v>1</v>
      </c>
      <c r="B2296" t="s">
        <v>316</v>
      </c>
      <c r="C2296" t="s">
        <v>2432</v>
      </c>
      <c r="D2296" t="s">
        <v>4630</v>
      </c>
      <c r="E2296" t="s">
        <v>59</v>
      </c>
      <c r="F2296" t="b">
        <v>0</v>
      </c>
      <c r="G2296" t="s">
        <v>77</v>
      </c>
      <c r="H2296" s="1">
        <v>46049.376793981479</v>
      </c>
      <c r="I2296" t="b">
        <v>1</v>
      </c>
      <c r="J2296" t="b">
        <v>0</v>
      </c>
      <c r="K2296" t="s">
        <v>41</v>
      </c>
      <c r="L2296" t="s">
        <v>60</v>
      </c>
      <c r="M2296">
        <v>170000</v>
      </c>
      <c r="N2296"/>
      <c r="O2296" t="s">
        <v>8621</v>
      </c>
      <c r="P2296" t="s">
        <v>8622</v>
      </c>
    </row>
    <row r="2297" spans="1:16" x14ac:dyDescent="0.35">
      <c r="A2297" t="s">
        <v>1</v>
      </c>
      <c r="B2297" t="s">
        <v>8636</v>
      </c>
      <c r="C2297" t="s">
        <v>2204</v>
      </c>
      <c r="D2297" t="s">
        <v>4526</v>
      </c>
      <c r="E2297" t="s">
        <v>59</v>
      </c>
      <c r="F2297" t="b">
        <v>0</v>
      </c>
      <c r="G2297" t="s">
        <v>19</v>
      </c>
      <c r="H2297" s="1">
        <v>46049.378611111111</v>
      </c>
      <c r="I2297" t="b">
        <v>0</v>
      </c>
      <c r="J2297" t="b">
        <v>0</v>
      </c>
      <c r="K2297" t="s">
        <v>19</v>
      </c>
      <c r="L2297" t="s">
        <v>60</v>
      </c>
      <c r="M2297">
        <v>1400000</v>
      </c>
      <c r="N2297"/>
      <c r="O2297" t="s">
        <v>8637</v>
      </c>
      <c r="P2297" t="s">
        <v>8638</v>
      </c>
    </row>
    <row r="2298" spans="1:16" x14ac:dyDescent="0.35">
      <c r="A2298" t="s">
        <v>0</v>
      </c>
      <c r="B2298" t="s">
        <v>2009</v>
      </c>
      <c r="C2298" t="s">
        <v>76</v>
      </c>
      <c r="D2298" t="s">
        <v>4599</v>
      </c>
      <c r="E2298" t="s">
        <v>59</v>
      </c>
      <c r="F2298" t="b">
        <v>1</v>
      </c>
      <c r="G2298" t="s">
        <v>40</v>
      </c>
      <c r="H2298" s="1">
        <v>46049.380624999998</v>
      </c>
      <c r="I2298" t="b">
        <v>0</v>
      </c>
      <c r="J2298" t="b">
        <v>0</v>
      </c>
      <c r="K2298" t="s">
        <v>40</v>
      </c>
      <c r="L2298" t="s">
        <v>60</v>
      </c>
      <c r="M2298">
        <v>41677.5</v>
      </c>
      <c r="N2298"/>
      <c r="O2298" t="s">
        <v>8639</v>
      </c>
      <c r="P2298" t="s">
        <v>208</v>
      </c>
    </row>
    <row r="2299" spans="1:16" x14ac:dyDescent="0.35">
      <c r="A2299" t="s">
        <v>0</v>
      </c>
      <c r="B2299" t="s">
        <v>8640</v>
      </c>
      <c r="C2299" t="s">
        <v>5273</v>
      </c>
      <c r="D2299" t="s">
        <v>4526</v>
      </c>
      <c r="E2299" t="s">
        <v>59</v>
      </c>
      <c r="F2299" t="b">
        <v>0</v>
      </c>
      <c r="G2299" t="s">
        <v>40</v>
      </c>
      <c r="H2299" s="1">
        <v>46049.380671296298</v>
      </c>
      <c r="I2299" t="b">
        <v>0</v>
      </c>
      <c r="J2299" t="b">
        <v>0</v>
      </c>
      <c r="K2299" t="s">
        <v>40</v>
      </c>
      <c r="L2299" t="s">
        <v>60</v>
      </c>
      <c r="M2299">
        <v>37746</v>
      </c>
      <c r="N2299"/>
      <c r="O2299" t="s">
        <v>8641</v>
      </c>
      <c r="P2299" t="s">
        <v>8642</v>
      </c>
    </row>
    <row r="2300" spans="1:16" x14ac:dyDescent="0.35">
      <c r="A2300" t="s">
        <v>7</v>
      </c>
      <c r="B2300" t="s">
        <v>7</v>
      </c>
      <c r="C2300" t="s">
        <v>486</v>
      </c>
      <c r="D2300" t="s">
        <v>2360</v>
      </c>
      <c r="E2300" t="s">
        <v>59</v>
      </c>
      <c r="F2300" t="b">
        <v>0</v>
      </c>
      <c r="G2300" t="s">
        <v>65</v>
      </c>
      <c r="H2300" s="1">
        <v>46049.416747685187</v>
      </c>
      <c r="I2300" t="b">
        <v>0</v>
      </c>
      <c r="J2300" t="b">
        <v>1</v>
      </c>
      <c r="K2300" t="s">
        <v>41</v>
      </c>
      <c r="L2300" t="s">
        <v>60</v>
      </c>
      <c r="M2300">
        <v>102393.5</v>
      </c>
      <c r="N2300"/>
      <c r="O2300" t="s">
        <v>8560</v>
      </c>
      <c r="P2300" t="s">
        <v>8561</v>
      </c>
    </row>
    <row r="2301" spans="1:16" x14ac:dyDescent="0.35">
      <c r="A2301" t="s">
        <v>2</v>
      </c>
      <c r="B2301" t="s">
        <v>8585</v>
      </c>
      <c r="C2301" t="s">
        <v>112</v>
      </c>
      <c r="D2301" t="s">
        <v>2360</v>
      </c>
      <c r="E2301" t="s">
        <v>59</v>
      </c>
      <c r="F2301" t="b">
        <v>0</v>
      </c>
      <c r="G2301" t="s">
        <v>65</v>
      </c>
      <c r="H2301" s="1">
        <v>46049.417511574073</v>
      </c>
      <c r="I2301" t="b">
        <v>0</v>
      </c>
      <c r="J2301" t="b">
        <v>1</v>
      </c>
      <c r="K2301" t="s">
        <v>41</v>
      </c>
      <c r="L2301" t="s">
        <v>60</v>
      </c>
      <c r="M2301">
        <v>217225</v>
      </c>
      <c r="N2301"/>
      <c r="O2301" t="s">
        <v>8586</v>
      </c>
      <c r="P2301" t="s">
        <v>8587</v>
      </c>
    </row>
    <row r="2302" spans="1:16" x14ac:dyDescent="0.35">
      <c r="A2302" t="s">
        <v>6</v>
      </c>
      <c r="B2302" t="s">
        <v>1434</v>
      </c>
      <c r="C2302" t="s">
        <v>543</v>
      </c>
      <c r="D2302" t="s">
        <v>4569</v>
      </c>
      <c r="E2302" t="s">
        <v>59</v>
      </c>
      <c r="F2302" t="b">
        <v>0</v>
      </c>
      <c r="G2302" t="s">
        <v>65</v>
      </c>
      <c r="H2302" s="1">
        <v>46049.417627314811</v>
      </c>
      <c r="I2302" t="b">
        <v>0</v>
      </c>
      <c r="J2302" t="b">
        <v>1</v>
      </c>
      <c r="K2302" t="s">
        <v>41</v>
      </c>
      <c r="L2302" t="s">
        <v>74</v>
      </c>
      <c r="M2302"/>
      <c r="N2302">
        <v>84.375</v>
      </c>
      <c r="O2302" t="s">
        <v>5349</v>
      </c>
      <c r="P2302" t="s">
        <v>1321</v>
      </c>
    </row>
    <row r="2303" spans="1:16" x14ac:dyDescent="0.35">
      <c r="A2303" t="s">
        <v>2</v>
      </c>
      <c r="B2303" t="s">
        <v>659</v>
      </c>
      <c r="C2303" t="s">
        <v>2438</v>
      </c>
      <c r="D2303" t="s">
        <v>2360</v>
      </c>
      <c r="E2303" t="s">
        <v>59</v>
      </c>
      <c r="F2303" t="b">
        <v>0</v>
      </c>
      <c r="G2303" t="s">
        <v>77</v>
      </c>
      <c r="H2303" s="1">
        <v>46049.417719907397</v>
      </c>
      <c r="I2303" t="b">
        <v>0</v>
      </c>
      <c r="J2303" t="b">
        <v>1</v>
      </c>
      <c r="K2303" t="s">
        <v>41</v>
      </c>
      <c r="L2303" t="s">
        <v>60</v>
      </c>
      <c r="M2303">
        <v>104266.24000000001</v>
      </c>
      <c r="N2303"/>
      <c r="O2303" t="s">
        <v>1724</v>
      </c>
      <c r="P2303" t="s">
        <v>705</v>
      </c>
    </row>
    <row r="2304" spans="1:16" x14ac:dyDescent="0.35">
      <c r="A2304" t="s">
        <v>1</v>
      </c>
      <c r="B2304" t="s">
        <v>8643</v>
      </c>
      <c r="C2304" t="s">
        <v>189</v>
      </c>
      <c r="D2304" t="s">
        <v>2360</v>
      </c>
      <c r="E2304" t="s">
        <v>59</v>
      </c>
      <c r="F2304" t="b">
        <v>0</v>
      </c>
      <c r="G2304" t="s">
        <v>77</v>
      </c>
      <c r="H2304" s="1">
        <v>46049.418414351851</v>
      </c>
      <c r="I2304" t="b">
        <v>1</v>
      </c>
      <c r="J2304" t="b">
        <v>0</v>
      </c>
      <c r="K2304" t="s">
        <v>41</v>
      </c>
      <c r="L2304" t="s">
        <v>60</v>
      </c>
      <c r="M2304">
        <v>105000</v>
      </c>
      <c r="N2304"/>
      <c r="O2304" t="s">
        <v>5735</v>
      </c>
      <c r="P2304" t="s">
        <v>8644</v>
      </c>
    </row>
    <row r="2305" spans="1:16" x14ac:dyDescent="0.35">
      <c r="A2305" t="s">
        <v>7</v>
      </c>
      <c r="B2305" t="s">
        <v>8645</v>
      </c>
      <c r="C2305" t="s">
        <v>18</v>
      </c>
      <c r="D2305" t="s">
        <v>8646</v>
      </c>
      <c r="E2305" t="s">
        <v>59</v>
      </c>
      <c r="F2305" t="b">
        <v>0</v>
      </c>
      <c r="G2305" t="s">
        <v>18</v>
      </c>
      <c r="H2305" s="1">
        <v>46049.432141203702</v>
      </c>
      <c r="I2305" t="b">
        <v>1</v>
      </c>
      <c r="J2305" t="b">
        <v>0</v>
      </c>
      <c r="K2305" t="s">
        <v>18</v>
      </c>
      <c r="L2305" t="s">
        <v>60</v>
      </c>
      <c r="M2305">
        <v>62.5</v>
      </c>
      <c r="N2305"/>
      <c r="O2305" t="s">
        <v>8647</v>
      </c>
      <c r="P2305" t="s">
        <v>8648</v>
      </c>
    </row>
    <row r="2306" spans="1:16" x14ac:dyDescent="0.35">
      <c r="A2306" t="s">
        <v>0</v>
      </c>
      <c r="B2306" t="s">
        <v>8649</v>
      </c>
      <c r="C2306" t="s">
        <v>8650</v>
      </c>
      <c r="D2306" t="s">
        <v>8651</v>
      </c>
      <c r="E2306" t="s">
        <v>59</v>
      </c>
      <c r="F2306" t="b">
        <v>0</v>
      </c>
      <c r="G2306" t="s">
        <v>40</v>
      </c>
      <c r="H2306" s="1">
        <v>46049.464004629634</v>
      </c>
      <c r="I2306" t="b">
        <v>0</v>
      </c>
      <c r="J2306" t="b">
        <v>0</v>
      </c>
      <c r="K2306" t="s">
        <v>40</v>
      </c>
      <c r="L2306" t="s">
        <v>60</v>
      </c>
      <c r="M2306">
        <v>48000</v>
      </c>
      <c r="N2306"/>
      <c r="O2306" t="s">
        <v>8652</v>
      </c>
    </row>
    <row r="2307" spans="1:16" x14ac:dyDescent="0.35">
      <c r="A2307" t="s">
        <v>8</v>
      </c>
      <c r="B2307" t="s">
        <v>8653</v>
      </c>
      <c r="C2307" t="s">
        <v>913</v>
      </c>
      <c r="D2307" t="s">
        <v>4526</v>
      </c>
      <c r="E2307" t="s">
        <v>88</v>
      </c>
      <c r="F2307" t="b">
        <v>0</v>
      </c>
      <c r="G2307" t="s">
        <v>20</v>
      </c>
      <c r="H2307" s="1">
        <v>46049.47111111111</v>
      </c>
      <c r="I2307" t="b">
        <v>0</v>
      </c>
      <c r="J2307" t="b">
        <v>0</v>
      </c>
      <c r="K2307" t="s">
        <v>20</v>
      </c>
      <c r="L2307" t="s">
        <v>60</v>
      </c>
      <c r="M2307">
        <v>150000</v>
      </c>
      <c r="N2307"/>
      <c r="O2307" t="s">
        <v>4770</v>
      </c>
    </row>
    <row r="2308" spans="1:16" x14ac:dyDescent="0.35">
      <c r="A2308" t="s">
        <v>1</v>
      </c>
      <c r="B2308" t="s">
        <v>8654</v>
      </c>
      <c r="C2308" t="s">
        <v>225</v>
      </c>
      <c r="D2308" t="s">
        <v>4526</v>
      </c>
      <c r="E2308" t="s">
        <v>59</v>
      </c>
      <c r="F2308" t="b">
        <v>0</v>
      </c>
      <c r="G2308" t="s">
        <v>63</v>
      </c>
      <c r="H2308" s="1">
        <v>46049.471504629633</v>
      </c>
      <c r="I2308" t="b">
        <v>0</v>
      </c>
      <c r="J2308" t="b">
        <v>1</v>
      </c>
      <c r="K2308" t="s">
        <v>41</v>
      </c>
      <c r="L2308" t="s">
        <v>60</v>
      </c>
      <c r="M2308">
        <v>90348</v>
      </c>
      <c r="N2308"/>
      <c r="O2308" t="s">
        <v>3916</v>
      </c>
    </row>
    <row r="2309" spans="1:16" x14ac:dyDescent="0.35">
      <c r="A2309" t="s">
        <v>5</v>
      </c>
      <c r="B2309" t="s">
        <v>8655</v>
      </c>
      <c r="C2309" t="s">
        <v>4560</v>
      </c>
      <c r="D2309" t="s">
        <v>4531</v>
      </c>
      <c r="E2309" t="s">
        <v>59</v>
      </c>
      <c r="F2309" t="b">
        <v>0</v>
      </c>
      <c r="G2309" t="s">
        <v>4560</v>
      </c>
      <c r="H2309" s="1">
        <v>46049.503206018519</v>
      </c>
      <c r="I2309" t="b">
        <v>1</v>
      </c>
      <c r="J2309" t="b">
        <v>0</v>
      </c>
      <c r="K2309" t="s">
        <v>4560</v>
      </c>
      <c r="L2309" t="s">
        <v>60</v>
      </c>
      <c r="M2309">
        <v>90000</v>
      </c>
      <c r="N2309"/>
      <c r="O2309" t="s">
        <v>8656</v>
      </c>
    </row>
    <row r="2310" spans="1:16" x14ac:dyDescent="0.35">
      <c r="A2310" t="s">
        <v>2</v>
      </c>
      <c r="B2310" t="s">
        <v>8657</v>
      </c>
      <c r="C2310" t="s">
        <v>1417</v>
      </c>
      <c r="D2310" t="s">
        <v>4531</v>
      </c>
      <c r="E2310" t="s">
        <v>59</v>
      </c>
      <c r="F2310" t="b">
        <v>0</v>
      </c>
      <c r="G2310" t="s">
        <v>39</v>
      </c>
      <c r="H2310" s="1">
        <v>46049.510706018518</v>
      </c>
      <c r="I2310" t="b">
        <v>0</v>
      </c>
      <c r="J2310" t="b">
        <v>0</v>
      </c>
      <c r="K2310" t="s">
        <v>39</v>
      </c>
      <c r="L2310" t="s">
        <v>60</v>
      </c>
      <c r="M2310">
        <v>175000</v>
      </c>
      <c r="N2310"/>
      <c r="O2310" t="s">
        <v>8658</v>
      </c>
    </row>
    <row r="2311" spans="1:16" x14ac:dyDescent="0.35">
      <c r="A2311" t="s">
        <v>1</v>
      </c>
      <c r="B2311" t="s">
        <v>8659</v>
      </c>
      <c r="C2311" t="s">
        <v>3266</v>
      </c>
      <c r="D2311" t="s">
        <v>4526</v>
      </c>
      <c r="E2311" t="s">
        <v>88</v>
      </c>
      <c r="F2311" t="b">
        <v>0</v>
      </c>
      <c r="G2311" t="s">
        <v>65</v>
      </c>
      <c r="H2311" s="1">
        <v>46049.543090277781</v>
      </c>
      <c r="I2311" t="b">
        <v>0</v>
      </c>
      <c r="J2311" t="b">
        <v>1</v>
      </c>
      <c r="K2311" t="s">
        <v>41</v>
      </c>
      <c r="L2311" t="s">
        <v>74</v>
      </c>
      <c r="M2311"/>
      <c r="N2311">
        <v>90</v>
      </c>
      <c r="O2311" t="s">
        <v>4743</v>
      </c>
      <c r="P2311" t="s">
        <v>8660</v>
      </c>
    </row>
    <row r="2312" spans="1:16" x14ac:dyDescent="0.35">
      <c r="A2312" t="s">
        <v>1</v>
      </c>
      <c r="B2312" t="s">
        <v>210</v>
      </c>
      <c r="C2312" t="s">
        <v>181</v>
      </c>
      <c r="D2312" t="s">
        <v>4526</v>
      </c>
      <c r="E2312" t="s">
        <v>59</v>
      </c>
      <c r="F2312" t="b">
        <v>0</v>
      </c>
      <c r="G2312" t="s">
        <v>65</v>
      </c>
      <c r="H2312" s="1">
        <v>46049.543136574073</v>
      </c>
      <c r="I2312" t="b">
        <v>0</v>
      </c>
      <c r="J2312" t="b">
        <v>0</v>
      </c>
      <c r="K2312" t="s">
        <v>41</v>
      </c>
      <c r="L2312" t="s">
        <v>74</v>
      </c>
      <c r="M2312"/>
      <c r="N2312">
        <v>61</v>
      </c>
      <c r="O2312" t="s">
        <v>105</v>
      </c>
      <c r="P2312" t="s">
        <v>2288</v>
      </c>
    </row>
    <row r="2313" spans="1:16" x14ac:dyDescent="0.35">
      <c r="A2313" t="s">
        <v>0</v>
      </c>
      <c r="B2313" t="s">
        <v>8661</v>
      </c>
      <c r="C2313" t="s">
        <v>40</v>
      </c>
      <c r="D2313" t="s">
        <v>8662</v>
      </c>
      <c r="E2313" t="s">
        <v>72</v>
      </c>
      <c r="F2313" t="b">
        <v>0</v>
      </c>
      <c r="G2313" t="s">
        <v>40</v>
      </c>
      <c r="H2313" s="1">
        <v>46049.547337962962</v>
      </c>
      <c r="I2313" t="b">
        <v>1</v>
      </c>
      <c r="J2313" t="b">
        <v>0</v>
      </c>
      <c r="K2313" t="s">
        <v>40</v>
      </c>
      <c r="L2313" t="s">
        <v>60</v>
      </c>
      <c r="M2313">
        <v>40000</v>
      </c>
      <c r="N2313"/>
      <c r="O2313" t="s">
        <v>5071</v>
      </c>
      <c r="P2313" t="s">
        <v>2583</v>
      </c>
    </row>
    <row r="2314" spans="1:16" x14ac:dyDescent="0.35">
      <c r="A2314" t="s">
        <v>0</v>
      </c>
      <c r="B2314" t="s">
        <v>0</v>
      </c>
      <c r="C2314" t="s">
        <v>8663</v>
      </c>
      <c r="D2314" t="s">
        <v>8664</v>
      </c>
      <c r="E2314" t="s">
        <v>59</v>
      </c>
      <c r="F2314" t="b">
        <v>0</v>
      </c>
      <c r="G2314" t="s">
        <v>40</v>
      </c>
      <c r="H2314" s="1">
        <v>46049.547349537039</v>
      </c>
      <c r="I2314" t="b">
        <v>1</v>
      </c>
      <c r="J2314" t="b">
        <v>0</v>
      </c>
      <c r="K2314" t="s">
        <v>40</v>
      </c>
      <c r="L2314" t="s">
        <v>60</v>
      </c>
      <c r="M2314">
        <v>42000</v>
      </c>
      <c r="N2314"/>
      <c r="O2314" t="s">
        <v>8665</v>
      </c>
      <c r="P2314" t="s">
        <v>1314</v>
      </c>
    </row>
    <row r="2315" spans="1:16" x14ac:dyDescent="0.35">
      <c r="A2315" t="s">
        <v>6</v>
      </c>
      <c r="B2315" t="s">
        <v>8666</v>
      </c>
      <c r="C2315" t="s">
        <v>40</v>
      </c>
      <c r="D2315" t="s">
        <v>8651</v>
      </c>
      <c r="F2315" t="b">
        <v>0</v>
      </c>
      <c r="G2315" t="s">
        <v>40</v>
      </c>
      <c r="H2315" s="1">
        <v>46049.547407407408</v>
      </c>
      <c r="I2315" t="b">
        <v>0</v>
      </c>
      <c r="J2315" t="b">
        <v>0</v>
      </c>
      <c r="K2315" t="s">
        <v>40</v>
      </c>
      <c r="L2315" t="s">
        <v>60</v>
      </c>
      <c r="M2315">
        <v>100000</v>
      </c>
      <c r="N2315"/>
      <c r="O2315" t="s">
        <v>8667</v>
      </c>
      <c r="P2315" t="s">
        <v>208</v>
      </c>
    </row>
    <row r="2316" spans="1:16" x14ac:dyDescent="0.35">
      <c r="A2316" t="s">
        <v>6</v>
      </c>
      <c r="B2316" t="s">
        <v>8668</v>
      </c>
      <c r="C2316" t="s">
        <v>79</v>
      </c>
      <c r="D2316" t="s">
        <v>4346</v>
      </c>
      <c r="E2316" t="s">
        <v>59</v>
      </c>
      <c r="F2316" t="b">
        <v>0</v>
      </c>
      <c r="G2316" t="s">
        <v>77</v>
      </c>
      <c r="H2316" s="1">
        <v>46049.584386574083</v>
      </c>
      <c r="I2316" t="b">
        <v>0</v>
      </c>
      <c r="J2316" t="b">
        <v>1</v>
      </c>
      <c r="K2316" t="s">
        <v>41</v>
      </c>
      <c r="L2316" t="s">
        <v>60</v>
      </c>
      <c r="M2316">
        <v>205000</v>
      </c>
      <c r="N2316"/>
      <c r="O2316" t="s">
        <v>1990</v>
      </c>
      <c r="P2316" t="s">
        <v>5601</v>
      </c>
    </row>
    <row r="2317" spans="1:16" x14ac:dyDescent="0.35">
      <c r="A2317" t="s">
        <v>1</v>
      </c>
      <c r="B2317" t="s">
        <v>1</v>
      </c>
      <c r="C2317" t="s">
        <v>76</v>
      </c>
      <c r="D2317" t="s">
        <v>4622</v>
      </c>
      <c r="E2317" t="s">
        <v>59</v>
      </c>
      <c r="F2317" t="b">
        <v>1</v>
      </c>
      <c r="G2317" t="s">
        <v>65</v>
      </c>
      <c r="H2317" s="1">
        <v>46049.58488425926</v>
      </c>
      <c r="I2317" t="b">
        <v>1</v>
      </c>
      <c r="J2317" t="b">
        <v>1</v>
      </c>
      <c r="K2317" t="s">
        <v>41</v>
      </c>
      <c r="L2317" t="s">
        <v>60</v>
      </c>
      <c r="M2317">
        <v>100000</v>
      </c>
      <c r="N2317"/>
      <c r="O2317" t="s">
        <v>8669</v>
      </c>
      <c r="P2317" t="s">
        <v>8670</v>
      </c>
    </row>
    <row r="2318" spans="1:16" x14ac:dyDescent="0.35">
      <c r="A2318" t="s">
        <v>0</v>
      </c>
      <c r="B2318" t="s">
        <v>8671</v>
      </c>
      <c r="C2318" t="s">
        <v>40</v>
      </c>
      <c r="D2318" t="s">
        <v>4526</v>
      </c>
      <c r="E2318" t="s">
        <v>59</v>
      </c>
      <c r="F2318" t="b">
        <v>0</v>
      </c>
      <c r="G2318" t="s">
        <v>40</v>
      </c>
      <c r="H2318" s="1">
        <v>46049.58898148148</v>
      </c>
      <c r="I2318" t="b">
        <v>0</v>
      </c>
      <c r="J2318" t="b">
        <v>0</v>
      </c>
      <c r="K2318" t="s">
        <v>40</v>
      </c>
      <c r="L2318" t="s">
        <v>60</v>
      </c>
      <c r="M2318">
        <v>72500</v>
      </c>
      <c r="N2318"/>
      <c r="O2318" t="s">
        <v>2911</v>
      </c>
      <c r="P2318" t="s">
        <v>8672</v>
      </c>
    </row>
    <row r="2319" spans="1:16" x14ac:dyDescent="0.35">
      <c r="A2319" t="s">
        <v>6</v>
      </c>
      <c r="B2319" t="s">
        <v>8673</v>
      </c>
      <c r="C2319" t="s">
        <v>76</v>
      </c>
      <c r="D2319" t="s">
        <v>4526</v>
      </c>
      <c r="E2319" t="s">
        <v>59</v>
      </c>
      <c r="F2319" t="b">
        <v>1</v>
      </c>
      <c r="G2319" t="s">
        <v>40</v>
      </c>
      <c r="H2319" s="1">
        <v>46049.589074074072</v>
      </c>
      <c r="I2319" t="b">
        <v>0</v>
      </c>
      <c r="J2319" t="b">
        <v>0</v>
      </c>
      <c r="K2319" t="s">
        <v>40</v>
      </c>
      <c r="L2319" t="s">
        <v>60</v>
      </c>
      <c r="M2319">
        <v>110000</v>
      </c>
      <c r="N2319"/>
      <c r="O2319" t="s">
        <v>8674</v>
      </c>
      <c r="P2319" t="s">
        <v>8675</v>
      </c>
    </row>
    <row r="2320" spans="1:16" x14ac:dyDescent="0.35">
      <c r="A2320" t="s">
        <v>0</v>
      </c>
      <c r="B2320" t="s">
        <v>8676</v>
      </c>
      <c r="C2320" t="s">
        <v>8677</v>
      </c>
      <c r="D2320" t="s">
        <v>6627</v>
      </c>
      <c r="E2320" t="s">
        <v>59</v>
      </c>
      <c r="F2320" t="b">
        <v>0</v>
      </c>
      <c r="G2320" t="s">
        <v>63</v>
      </c>
      <c r="H2320" s="1">
        <v>46049.596550925933</v>
      </c>
      <c r="I2320" t="b">
        <v>0</v>
      </c>
      <c r="J2320" t="b">
        <v>1</v>
      </c>
      <c r="K2320" t="s">
        <v>41</v>
      </c>
      <c r="L2320" t="s">
        <v>60</v>
      </c>
      <c r="M2320">
        <v>62500</v>
      </c>
      <c r="N2320"/>
      <c r="O2320" t="s">
        <v>1102</v>
      </c>
      <c r="P2320" t="s">
        <v>6873</v>
      </c>
    </row>
    <row r="2321" spans="1:16" x14ac:dyDescent="0.35">
      <c r="A2321" t="s">
        <v>0</v>
      </c>
      <c r="B2321" t="s">
        <v>3959</v>
      </c>
      <c r="C2321" t="s">
        <v>1250</v>
      </c>
      <c r="D2321" t="s">
        <v>2360</v>
      </c>
      <c r="E2321" t="s">
        <v>59</v>
      </c>
      <c r="F2321" t="b">
        <v>0</v>
      </c>
      <c r="G2321" t="s">
        <v>89</v>
      </c>
      <c r="H2321" s="1">
        <v>46049.625740740739</v>
      </c>
      <c r="I2321" t="b">
        <v>0</v>
      </c>
      <c r="J2321" t="b">
        <v>0</v>
      </c>
      <c r="K2321" t="s">
        <v>41</v>
      </c>
      <c r="L2321" t="s">
        <v>60</v>
      </c>
      <c r="M2321">
        <v>62500</v>
      </c>
      <c r="N2321"/>
      <c r="O2321" t="s">
        <v>8678</v>
      </c>
      <c r="P2321" t="s">
        <v>219</v>
      </c>
    </row>
    <row r="2322" spans="1:16" x14ac:dyDescent="0.35">
      <c r="A2322" t="s">
        <v>6</v>
      </c>
      <c r="B2322" t="s">
        <v>8679</v>
      </c>
      <c r="C2322" t="s">
        <v>810</v>
      </c>
      <c r="D2322" t="s">
        <v>4346</v>
      </c>
      <c r="E2322" t="s">
        <v>59</v>
      </c>
      <c r="F2322" t="b">
        <v>0</v>
      </c>
      <c r="G2322" t="s">
        <v>77</v>
      </c>
      <c r="H2322" s="1">
        <v>46049.62605324074</v>
      </c>
      <c r="I2322" t="b">
        <v>0</v>
      </c>
      <c r="J2322" t="b">
        <v>1</v>
      </c>
      <c r="K2322" t="s">
        <v>41</v>
      </c>
      <c r="L2322" t="s">
        <v>60</v>
      </c>
      <c r="M2322">
        <v>222000</v>
      </c>
      <c r="N2322"/>
      <c r="O2322" t="s">
        <v>1183</v>
      </c>
      <c r="P2322" t="s">
        <v>8680</v>
      </c>
    </row>
    <row r="2323" spans="1:16" x14ac:dyDescent="0.35">
      <c r="A2323" t="s">
        <v>3</v>
      </c>
      <c r="B2323" t="s">
        <v>1839</v>
      </c>
      <c r="C2323" t="s">
        <v>207</v>
      </c>
      <c r="D2323" t="s">
        <v>2360</v>
      </c>
      <c r="E2323" t="s">
        <v>59</v>
      </c>
      <c r="F2323" t="b">
        <v>0</v>
      </c>
      <c r="G2323" t="s">
        <v>63</v>
      </c>
      <c r="H2323" s="1">
        <v>46049.638113425928</v>
      </c>
      <c r="I2323" t="b">
        <v>0</v>
      </c>
      <c r="J2323" t="b">
        <v>0</v>
      </c>
      <c r="K2323" t="s">
        <v>41</v>
      </c>
      <c r="L2323" t="s">
        <v>74</v>
      </c>
      <c r="M2323"/>
      <c r="N2323">
        <v>29</v>
      </c>
      <c r="O2323" t="s">
        <v>1220</v>
      </c>
    </row>
    <row r="2324" spans="1:16" x14ac:dyDescent="0.35">
      <c r="A2324" t="s">
        <v>7</v>
      </c>
      <c r="B2324" t="s">
        <v>7</v>
      </c>
      <c r="C2324" t="s">
        <v>253</v>
      </c>
      <c r="D2324" t="s">
        <v>4630</v>
      </c>
      <c r="E2324" t="s">
        <v>88</v>
      </c>
      <c r="F2324" t="b">
        <v>0</v>
      </c>
      <c r="G2324" t="s">
        <v>73</v>
      </c>
      <c r="H2324" s="1">
        <v>46049.66710648148</v>
      </c>
      <c r="I2324" t="b">
        <v>1</v>
      </c>
      <c r="J2324" t="b">
        <v>0</v>
      </c>
      <c r="K2324" t="s">
        <v>41</v>
      </c>
      <c r="L2324" t="s">
        <v>60</v>
      </c>
      <c r="M2324">
        <v>110000</v>
      </c>
      <c r="N2324"/>
      <c r="O2324" t="s">
        <v>8681</v>
      </c>
      <c r="P2324" t="s">
        <v>718</v>
      </c>
    </row>
    <row r="2325" spans="1:16" x14ac:dyDescent="0.35">
      <c r="A2325" t="s">
        <v>2</v>
      </c>
      <c r="B2325" t="s">
        <v>1861</v>
      </c>
      <c r="C2325" t="s">
        <v>810</v>
      </c>
      <c r="D2325" t="s">
        <v>4526</v>
      </c>
      <c r="E2325" t="s">
        <v>88</v>
      </c>
      <c r="F2325" t="b">
        <v>0</v>
      </c>
      <c r="G2325" t="s">
        <v>77</v>
      </c>
      <c r="H2325" s="1">
        <v>46049.667719907397</v>
      </c>
      <c r="I2325" t="b">
        <v>0</v>
      </c>
      <c r="J2325" t="b">
        <v>1</v>
      </c>
      <c r="K2325" t="s">
        <v>41</v>
      </c>
      <c r="L2325" t="s">
        <v>74</v>
      </c>
      <c r="M2325"/>
      <c r="N2325">
        <v>65</v>
      </c>
      <c r="O2325" t="s">
        <v>3605</v>
      </c>
      <c r="P2325" t="s">
        <v>718</v>
      </c>
    </row>
    <row r="2326" spans="1:16" x14ac:dyDescent="0.35">
      <c r="A2326" t="s">
        <v>5</v>
      </c>
      <c r="B2326" t="s">
        <v>8519</v>
      </c>
      <c r="C2326" t="s">
        <v>557</v>
      </c>
      <c r="D2326" t="s">
        <v>4526</v>
      </c>
      <c r="E2326" t="s">
        <v>59</v>
      </c>
      <c r="F2326" t="b">
        <v>0</v>
      </c>
      <c r="G2326" t="s">
        <v>65</v>
      </c>
      <c r="H2326" s="1">
        <v>46049.668090277781</v>
      </c>
      <c r="I2326" t="b">
        <v>0</v>
      </c>
      <c r="J2326" t="b">
        <v>1</v>
      </c>
      <c r="K2326" t="s">
        <v>41</v>
      </c>
      <c r="L2326" t="s">
        <v>60</v>
      </c>
      <c r="M2326">
        <v>176700</v>
      </c>
      <c r="N2326"/>
      <c r="O2326" t="s">
        <v>699</v>
      </c>
      <c r="P2326" t="s">
        <v>8520</v>
      </c>
    </row>
    <row r="2327" spans="1:16" x14ac:dyDescent="0.35">
      <c r="A2327" t="s">
        <v>0</v>
      </c>
      <c r="B2327" t="s">
        <v>0</v>
      </c>
      <c r="C2327" t="s">
        <v>8682</v>
      </c>
      <c r="D2327" t="s">
        <v>4526</v>
      </c>
      <c r="E2327" t="s">
        <v>59</v>
      </c>
      <c r="F2327" t="b">
        <v>0</v>
      </c>
      <c r="G2327" t="s">
        <v>65</v>
      </c>
      <c r="H2327" s="1">
        <v>46049.708391203712</v>
      </c>
      <c r="I2327" t="b">
        <v>0</v>
      </c>
      <c r="J2327" t="b">
        <v>0</v>
      </c>
      <c r="K2327" t="s">
        <v>41</v>
      </c>
      <c r="L2327" t="s">
        <v>60</v>
      </c>
      <c r="M2327">
        <v>87500</v>
      </c>
      <c r="N2327"/>
      <c r="O2327" t="s">
        <v>8683</v>
      </c>
      <c r="P2327" t="s">
        <v>8684</v>
      </c>
    </row>
    <row r="2328" spans="1:16" x14ac:dyDescent="0.35">
      <c r="A2328" t="s">
        <v>8</v>
      </c>
      <c r="B2328" t="s">
        <v>4047</v>
      </c>
      <c r="C2328" t="s">
        <v>392</v>
      </c>
      <c r="D2328" t="s">
        <v>4526</v>
      </c>
      <c r="E2328" t="s">
        <v>88</v>
      </c>
      <c r="F2328" t="b">
        <v>0</v>
      </c>
      <c r="G2328" t="s">
        <v>73</v>
      </c>
      <c r="H2328" s="1">
        <v>46049.709444444437</v>
      </c>
      <c r="I2328" t="b">
        <v>0</v>
      </c>
      <c r="J2328" t="b">
        <v>0</v>
      </c>
      <c r="K2328" t="s">
        <v>41</v>
      </c>
      <c r="L2328" t="s">
        <v>74</v>
      </c>
      <c r="M2328"/>
      <c r="N2328">
        <v>72.5</v>
      </c>
      <c r="O2328" t="s">
        <v>1164</v>
      </c>
    </row>
    <row r="2329" spans="1:16" x14ac:dyDescent="0.35">
      <c r="A2329" t="s">
        <v>2</v>
      </c>
      <c r="B2329" t="s">
        <v>8685</v>
      </c>
      <c r="C2329" t="s">
        <v>40</v>
      </c>
      <c r="D2329" t="s">
        <v>4526</v>
      </c>
      <c r="E2329" t="s">
        <v>59</v>
      </c>
      <c r="F2329" t="b">
        <v>0</v>
      </c>
      <c r="G2329" t="s">
        <v>40</v>
      </c>
      <c r="H2329" s="1">
        <v>46049.714074074072</v>
      </c>
      <c r="I2329" t="b">
        <v>0</v>
      </c>
      <c r="J2329" t="b">
        <v>0</v>
      </c>
      <c r="K2329" t="s">
        <v>40</v>
      </c>
      <c r="L2329" t="s">
        <v>60</v>
      </c>
      <c r="M2329">
        <v>120000</v>
      </c>
      <c r="N2329"/>
      <c r="O2329" t="s">
        <v>4410</v>
      </c>
    </row>
    <row r="2330" spans="1:16" x14ac:dyDescent="0.35">
      <c r="A2330" t="s">
        <v>0</v>
      </c>
      <c r="B2330" t="s">
        <v>8686</v>
      </c>
      <c r="C2330" t="s">
        <v>373</v>
      </c>
      <c r="D2330" t="s">
        <v>4526</v>
      </c>
      <c r="F2330" t="b">
        <v>0</v>
      </c>
      <c r="G2330" t="s">
        <v>63</v>
      </c>
      <c r="H2330" s="1">
        <v>46049.721446759257</v>
      </c>
      <c r="I2330" t="b">
        <v>0</v>
      </c>
      <c r="J2330" t="b">
        <v>1</v>
      </c>
      <c r="K2330" t="s">
        <v>41</v>
      </c>
      <c r="L2330" t="s">
        <v>60</v>
      </c>
      <c r="M2330">
        <v>37440</v>
      </c>
      <c r="N2330"/>
      <c r="O2330" t="s">
        <v>8687</v>
      </c>
      <c r="P2330" t="s">
        <v>1482</v>
      </c>
    </row>
    <row r="2331" spans="1:16" x14ac:dyDescent="0.35">
      <c r="A2331" t="s">
        <v>0</v>
      </c>
      <c r="B2331" t="s">
        <v>8688</v>
      </c>
      <c r="C2331" t="s">
        <v>320</v>
      </c>
      <c r="D2331" t="s">
        <v>2360</v>
      </c>
      <c r="F2331" t="b">
        <v>0</v>
      </c>
      <c r="G2331" t="s">
        <v>73</v>
      </c>
      <c r="H2331" s="1">
        <v>46049.750439814823</v>
      </c>
      <c r="I2331" t="b">
        <v>0</v>
      </c>
      <c r="J2331" t="b">
        <v>0</v>
      </c>
      <c r="K2331" t="s">
        <v>41</v>
      </c>
      <c r="L2331" t="s">
        <v>74</v>
      </c>
      <c r="M2331"/>
      <c r="N2331">
        <v>42.5</v>
      </c>
      <c r="O2331" t="s">
        <v>2989</v>
      </c>
      <c r="P2331" t="s">
        <v>8689</v>
      </c>
    </row>
    <row r="2332" spans="1:16" x14ac:dyDescent="0.35">
      <c r="A2332" t="s">
        <v>3</v>
      </c>
      <c r="B2332" t="s">
        <v>8690</v>
      </c>
      <c r="C2332" t="s">
        <v>190</v>
      </c>
      <c r="D2332" t="s">
        <v>2360</v>
      </c>
      <c r="E2332" t="s">
        <v>59</v>
      </c>
      <c r="F2332" t="b">
        <v>0</v>
      </c>
      <c r="G2332" t="s">
        <v>73</v>
      </c>
      <c r="H2332" s="1">
        <v>46049.750486111108</v>
      </c>
      <c r="I2332" t="b">
        <v>0</v>
      </c>
      <c r="J2332" t="b">
        <v>0</v>
      </c>
      <c r="K2332" t="s">
        <v>41</v>
      </c>
      <c r="L2332" t="s">
        <v>60</v>
      </c>
      <c r="M2332">
        <v>95000</v>
      </c>
      <c r="N2332"/>
      <c r="O2332" t="s">
        <v>4081</v>
      </c>
      <c r="P2332" t="s">
        <v>8691</v>
      </c>
    </row>
    <row r="2333" spans="1:16" x14ac:dyDescent="0.35">
      <c r="A2333" t="s">
        <v>1</v>
      </c>
      <c r="B2333" t="s">
        <v>8692</v>
      </c>
      <c r="C2333" t="s">
        <v>4245</v>
      </c>
      <c r="D2333" t="s">
        <v>2360</v>
      </c>
      <c r="F2333" t="b">
        <v>0</v>
      </c>
      <c r="G2333" t="s">
        <v>77</v>
      </c>
      <c r="H2333" s="1">
        <v>46049.751747685194</v>
      </c>
      <c r="I2333" t="b">
        <v>0</v>
      </c>
      <c r="J2333" t="b">
        <v>0</v>
      </c>
      <c r="K2333" t="s">
        <v>41</v>
      </c>
      <c r="L2333" t="s">
        <v>60</v>
      </c>
      <c r="M2333">
        <v>140000</v>
      </c>
      <c r="N2333"/>
      <c r="O2333" t="s">
        <v>8693</v>
      </c>
      <c r="P2333" t="s">
        <v>8694</v>
      </c>
    </row>
    <row r="2334" spans="1:16" x14ac:dyDescent="0.35">
      <c r="A2334" t="s">
        <v>3</v>
      </c>
      <c r="B2334" t="s">
        <v>8695</v>
      </c>
      <c r="C2334" t="s">
        <v>207</v>
      </c>
      <c r="D2334" t="s">
        <v>4526</v>
      </c>
      <c r="E2334" t="s">
        <v>59</v>
      </c>
      <c r="F2334" t="b">
        <v>0</v>
      </c>
      <c r="G2334" t="s">
        <v>63</v>
      </c>
      <c r="H2334" s="1">
        <v>46049.763113425928</v>
      </c>
      <c r="I2334" t="b">
        <v>0</v>
      </c>
      <c r="J2334" t="b">
        <v>1</v>
      </c>
      <c r="K2334" t="s">
        <v>41</v>
      </c>
      <c r="L2334" t="s">
        <v>74</v>
      </c>
      <c r="M2334"/>
      <c r="N2334">
        <v>27.5</v>
      </c>
      <c r="O2334" t="s">
        <v>8696</v>
      </c>
      <c r="P2334" t="s">
        <v>8697</v>
      </c>
    </row>
    <row r="2335" spans="1:16" x14ac:dyDescent="0.35">
      <c r="A2335" t="s">
        <v>0</v>
      </c>
      <c r="B2335" t="s">
        <v>3144</v>
      </c>
      <c r="C2335" t="s">
        <v>112</v>
      </c>
      <c r="D2335" t="s">
        <v>4526</v>
      </c>
      <c r="F2335" t="b">
        <v>0</v>
      </c>
      <c r="G2335" t="s">
        <v>65</v>
      </c>
      <c r="H2335" s="1">
        <v>46049.791747685187</v>
      </c>
      <c r="I2335" t="b">
        <v>1</v>
      </c>
      <c r="J2335" t="b">
        <v>1</v>
      </c>
      <c r="K2335" t="s">
        <v>41</v>
      </c>
      <c r="L2335" t="s">
        <v>74</v>
      </c>
      <c r="M2335"/>
      <c r="N2335">
        <v>65</v>
      </c>
      <c r="O2335" t="s">
        <v>155</v>
      </c>
    </row>
    <row r="2336" spans="1:16" x14ac:dyDescent="0.35">
      <c r="A2336" t="s">
        <v>2</v>
      </c>
      <c r="B2336" t="s">
        <v>1442</v>
      </c>
      <c r="C2336" t="s">
        <v>8698</v>
      </c>
      <c r="D2336" t="s">
        <v>8699</v>
      </c>
      <c r="E2336" t="s">
        <v>59</v>
      </c>
      <c r="F2336" t="b">
        <v>0</v>
      </c>
      <c r="G2336" t="s">
        <v>65</v>
      </c>
      <c r="H2336" s="1">
        <v>46049.792569444442</v>
      </c>
      <c r="I2336" t="b">
        <v>0</v>
      </c>
      <c r="J2336" t="b">
        <v>1</v>
      </c>
      <c r="K2336" t="s">
        <v>41</v>
      </c>
      <c r="L2336" t="s">
        <v>60</v>
      </c>
      <c r="M2336">
        <v>152500</v>
      </c>
      <c r="N2336"/>
      <c r="O2336" t="s">
        <v>8700</v>
      </c>
      <c r="P2336" t="s">
        <v>8701</v>
      </c>
    </row>
    <row r="2337" spans="1:16" x14ac:dyDescent="0.35">
      <c r="A2337" t="s">
        <v>5</v>
      </c>
      <c r="B2337" t="s">
        <v>8702</v>
      </c>
      <c r="C2337" t="s">
        <v>650</v>
      </c>
      <c r="D2337" t="s">
        <v>4630</v>
      </c>
      <c r="E2337" t="s">
        <v>88</v>
      </c>
      <c r="F2337" t="b">
        <v>0</v>
      </c>
      <c r="G2337" t="s">
        <v>77</v>
      </c>
      <c r="H2337" s="1">
        <v>46049.793402777781</v>
      </c>
      <c r="I2337" t="b">
        <v>0</v>
      </c>
      <c r="J2337" t="b">
        <v>0</v>
      </c>
      <c r="K2337" t="s">
        <v>41</v>
      </c>
      <c r="L2337" t="s">
        <v>74</v>
      </c>
      <c r="M2337"/>
      <c r="N2337">
        <v>73</v>
      </c>
      <c r="O2337" t="s">
        <v>7800</v>
      </c>
      <c r="P2337" t="s">
        <v>461</v>
      </c>
    </row>
    <row r="2338" spans="1:16" x14ac:dyDescent="0.35">
      <c r="A2338" t="s">
        <v>5</v>
      </c>
      <c r="B2338" t="s">
        <v>8703</v>
      </c>
      <c r="C2338" t="s">
        <v>612</v>
      </c>
      <c r="D2338" t="s">
        <v>4630</v>
      </c>
      <c r="E2338" t="s">
        <v>59</v>
      </c>
      <c r="F2338" t="b">
        <v>0</v>
      </c>
      <c r="G2338" t="s">
        <v>77</v>
      </c>
      <c r="H2338" s="1">
        <v>46049.793414351851</v>
      </c>
      <c r="I2338" t="b">
        <v>1</v>
      </c>
      <c r="J2338" t="b">
        <v>1</v>
      </c>
      <c r="K2338" t="s">
        <v>41</v>
      </c>
      <c r="L2338" t="s">
        <v>60</v>
      </c>
      <c r="M2338">
        <v>157500</v>
      </c>
      <c r="N2338"/>
      <c r="O2338" t="s">
        <v>444</v>
      </c>
      <c r="P2338" t="s">
        <v>8704</v>
      </c>
    </row>
    <row r="2339" spans="1:16" x14ac:dyDescent="0.35">
      <c r="A2339" t="s">
        <v>0</v>
      </c>
      <c r="B2339" t="s">
        <v>0</v>
      </c>
      <c r="C2339" t="s">
        <v>8705</v>
      </c>
      <c r="D2339" t="s">
        <v>410</v>
      </c>
      <c r="F2339" t="b">
        <v>0</v>
      </c>
      <c r="G2339" t="s">
        <v>40</v>
      </c>
      <c r="H2339" s="1">
        <v>46049.797291666669</v>
      </c>
      <c r="I2339" t="b">
        <v>0</v>
      </c>
      <c r="J2339" t="b">
        <v>0</v>
      </c>
      <c r="K2339" t="s">
        <v>40</v>
      </c>
      <c r="L2339" t="s">
        <v>60</v>
      </c>
      <c r="M2339">
        <v>36000</v>
      </c>
      <c r="N2339"/>
      <c r="O2339" t="s">
        <v>410</v>
      </c>
      <c r="P2339" t="s">
        <v>8706</v>
      </c>
    </row>
    <row r="2340" spans="1:16" x14ac:dyDescent="0.35">
      <c r="A2340" t="s">
        <v>2</v>
      </c>
      <c r="B2340" t="s">
        <v>8707</v>
      </c>
      <c r="C2340" t="s">
        <v>79</v>
      </c>
      <c r="D2340" t="s">
        <v>4526</v>
      </c>
      <c r="E2340" t="s">
        <v>59</v>
      </c>
      <c r="F2340" t="b">
        <v>0</v>
      </c>
      <c r="G2340" t="s">
        <v>77</v>
      </c>
      <c r="H2340" s="1">
        <v>46049.833726851852</v>
      </c>
      <c r="I2340" t="b">
        <v>1</v>
      </c>
      <c r="J2340" t="b">
        <v>1</v>
      </c>
      <c r="K2340" t="s">
        <v>41</v>
      </c>
      <c r="L2340" t="s">
        <v>60</v>
      </c>
      <c r="M2340">
        <v>275000</v>
      </c>
      <c r="N2340"/>
      <c r="O2340" t="s">
        <v>2935</v>
      </c>
    </row>
    <row r="2341" spans="1:16" x14ac:dyDescent="0.35">
      <c r="A2341" t="s">
        <v>1</v>
      </c>
      <c r="B2341" t="s">
        <v>8708</v>
      </c>
      <c r="C2341" t="s">
        <v>41</v>
      </c>
      <c r="D2341" t="s">
        <v>4526</v>
      </c>
      <c r="E2341" t="s">
        <v>88</v>
      </c>
      <c r="F2341" t="b">
        <v>0</v>
      </c>
      <c r="G2341" t="s">
        <v>77</v>
      </c>
      <c r="H2341" s="1">
        <v>46049.834999999999</v>
      </c>
      <c r="I2341" t="b">
        <v>0</v>
      </c>
      <c r="J2341" t="b">
        <v>0</v>
      </c>
      <c r="K2341" t="s">
        <v>41</v>
      </c>
      <c r="L2341" t="s">
        <v>74</v>
      </c>
      <c r="M2341"/>
      <c r="N2341">
        <v>90</v>
      </c>
      <c r="O2341" t="s">
        <v>4784</v>
      </c>
      <c r="P2341" t="s">
        <v>8709</v>
      </c>
    </row>
    <row r="2342" spans="1:16" x14ac:dyDescent="0.35">
      <c r="A2342" t="s">
        <v>1</v>
      </c>
      <c r="B2342" t="s">
        <v>8710</v>
      </c>
      <c r="C2342" t="s">
        <v>218</v>
      </c>
      <c r="D2342" t="s">
        <v>4526</v>
      </c>
      <c r="E2342" t="s">
        <v>59</v>
      </c>
      <c r="F2342" t="b">
        <v>0</v>
      </c>
      <c r="G2342" t="s">
        <v>73</v>
      </c>
      <c r="H2342" s="1">
        <v>46049.835833333331</v>
      </c>
      <c r="I2342" t="b">
        <v>0</v>
      </c>
      <c r="J2342" t="b">
        <v>1</v>
      </c>
      <c r="K2342" t="s">
        <v>41</v>
      </c>
      <c r="L2342" t="s">
        <v>60</v>
      </c>
      <c r="M2342">
        <v>125900</v>
      </c>
      <c r="N2342"/>
      <c r="O2342" t="s">
        <v>2057</v>
      </c>
      <c r="P2342" t="s">
        <v>8711</v>
      </c>
    </row>
    <row r="2343" spans="1:16" x14ac:dyDescent="0.35">
      <c r="A2343" t="s">
        <v>0</v>
      </c>
      <c r="B2343" t="s">
        <v>8712</v>
      </c>
      <c r="C2343" t="s">
        <v>13</v>
      </c>
      <c r="D2343" t="s">
        <v>4637</v>
      </c>
      <c r="F2343" t="b">
        <v>0</v>
      </c>
      <c r="G2343" t="s">
        <v>13</v>
      </c>
      <c r="H2343" s="1">
        <v>46049.84</v>
      </c>
      <c r="I2343" t="b">
        <v>1</v>
      </c>
      <c r="J2343" t="b">
        <v>0</v>
      </c>
      <c r="K2343" t="s">
        <v>13</v>
      </c>
      <c r="L2343" t="s">
        <v>74</v>
      </c>
      <c r="M2343"/>
      <c r="N2343">
        <v>30</v>
      </c>
      <c r="O2343" t="s">
        <v>4596</v>
      </c>
      <c r="P2343" t="s">
        <v>8713</v>
      </c>
    </row>
    <row r="2344" spans="1:16" x14ac:dyDescent="0.35">
      <c r="A2344" t="s">
        <v>2</v>
      </c>
      <c r="B2344" t="s">
        <v>2957</v>
      </c>
      <c r="C2344" t="s">
        <v>1634</v>
      </c>
      <c r="D2344" t="s">
        <v>4526</v>
      </c>
      <c r="E2344" t="s">
        <v>59</v>
      </c>
      <c r="F2344" t="b">
        <v>0</v>
      </c>
      <c r="G2344" t="s">
        <v>65</v>
      </c>
      <c r="H2344" s="1">
        <v>46049.875104166669</v>
      </c>
      <c r="I2344" t="b">
        <v>0</v>
      </c>
      <c r="J2344" t="b">
        <v>1</v>
      </c>
      <c r="K2344" t="s">
        <v>41</v>
      </c>
      <c r="L2344" t="s">
        <v>60</v>
      </c>
      <c r="M2344">
        <v>80000</v>
      </c>
      <c r="N2344"/>
      <c r="O2344" t="s">
        <v>8714</v>
      </c>
      <c r="P2344" t="s">
        <v>85</v>
      </c>
    </row>
    <row r="2345" spans="1:16" x14ac:dyDescent="0.35">
      <c r="A2345" t="s">
        <v>0</v>
      </c>
      <c r="B2345" t="s">
        <v>3032</v>
      </c>
      <c r="C2345" t="s">
        <v>326</v>
      </c>
      <c r="D2345" t="s">
        <v>4526</v>
      </c>
      <c r="E2345" t="s">
        <v>59</v>
      </c>
      <c r="F2345" t="b">
        <v>0</v>
      </c>
      <c r="G2345" t="s">
        <v>77</v>
      </c>
      <c r="H2345" s="1">
        <v>46049.875300925924</v>
      </c>
      <c r="I2345" t="b">
        <v>0</v>
      </c>
      <c r="J2345" t="b">
        <v>1</v>
      </c>
      <c r="K2345" t="s">
        <v>41</v>
      </c>
      <c r="L2345" t="s">
        <v>60</v>
      </c>
      <c r="M2345">
        <v>102335</v>
      </c>
      <c r="N2345"/>
      <c r="O2345" t="s">
        <v>8715</v>
      </c>
      <c r="P2345" t="s">
        <v>8716</v>
      </c>
    </row>
    <row r="2346" spans="1:16" x14ac:dyDescent="0.35">
      <c r="A2346" t="s">
        <v>0</v>
      </c>
      <c r="B2346" t="s">
        <v>8717</v>
      </c>
      <c r="C2346" t="s">
        <v>201</v>
      </c>
      <c r="D2346" t="s">
        <v>4526</v>
      </c>
      <c r="E2346" t="s">
        <v>59</v>
      </c>
      <c r="F2346" t="b">
        <v>0</v>
      </c>
      <c r="G2346" t="s">
        <v>77</v>
      </c>
      <c r="H2346" s="1">
        <v>46049.875358796293</v>
      </c>
      <c r="I2346" t="b">
        <v>1</v>
      </c>
      <c r="J2346" t="b">
        <v>0</v>
      </c>
      <c r="K2346" t="s">
        <v>41</v>
      </c>
      <c r="L2346" t="s">
        <v>60</v>
      </c>
      <c r="M2346">
        <v>65000</v>
      </c>
      <c r="N2346"/>
      <c r="O2346" t="s">
        <v>8718</v>
      </c>
      <c r="P2346" t="s">
        <v>8719</v>
      </c>
    </row>
    <row r="2347" spans="1:16" x14ac:dyDescent="0.35">
      <c r="A2347" t="s">
        <v>3</v>
      </c>
      <c r="B2347" t="s">
        <v>286</v>
      </c>
      <c r="C2347" t="s">
        <v>616</v>
      </c>
      <c r="D2347" t="s">
        <v>4526</v>
      </c>
      <c r="E2347" t="s">
        <v>59</v>
      </c>
      <c r="F2347" t="b">
        <v>0</v>
      </c>
      <c r="G2347" t="s">
        <v>73</v>
      </c>
      <c r="H2347" s="1">
        <v>46049.875439814823</v>
      </c>
      <c r="I2347" t="b">
        <v>0</v>
      </c>
      <c r="J2347" t="b">
        <v>1</v>
      </c>
      <c r="K2347" t="s">
        <v>41</v>
      </c>
      <c r="L2347" t="s">
        <v>60</v>
      </c>
      <c r="M2347">
        <v>110400</v>
      </c>
      <c r="N2347"/>
      <c r="O2347" t="s">
        <v>98</v>
      </c>
      <c r="P2347" t="s">
        <v>8720</v>
      </c>
    </row>
    <row r="2348" spans="1:16" x14ac:dyDescent="0.35">
      <c r="A2348" t="s">
        <v>0</v>
      </c>
      <c r="B2348" t="s">
        <v>1249</v>
      </c>
      <c r="C2348" t="s">
        <v>253</v>
      </c>
      <c r="D2348" t="s">
        <v>4526</v>
      </c>
      <c r="E2348" t="s">
        <v>59</v>
      </c>
      <c r="F2348" t="b">
        <v>0</v>
      </c>
      <c r="G2348" t="s">
        <v>73</v>
      </c>
      <c r="H2348" s="1">
        <v>46049.875439814823</v>
      </c>
      <c r="I2348" t="b">
        <v>0</v>
      </c>
      <c r="J2348" t="b">
        <v>0</v>
      </c>
      <c r="K2348" t="s">
        <v>41</v>
      </c>
      <c r="L2348" t="s">
        <v>74</v>
      </c>
      <c r="M2348"/>
      <c r="N2348">
        <v>30.5</v>
      </c>
      <c r="O2348" t="s">
        <v>8721</v>
      </c>
      <c r="P2348" t="s">
        <v>8722</v>
      </c>
    </row>
    <row r="2349" spans="1:16" x14ac:dyDescent="0.35">
      <c r="A2349" t="s">
        <v>7</v>
      </c>
      <c r="B2349" t="s">
        <v>8723</v>
      </c>
      <c r="C2349" t="s">
        <v>121</v>
      </c>
      <c r="D2349" t="s">
        <v>2360</v>
      </c>
      <c r="E2349" t="s">
        <v>59</v>
      </c>
      <c r="F2349" t="b">
        <v>0</v>
      </c>
      <c r="G2349" t="s">
        <v>68</v>
      </c>
      <c r="H2349" s="1">
        <v>46049.875590277778</v>
      </c>
      <c r="I2349" t="b">
        <v>0</v>
      </c>
      <c r="J2349" t="b">
        <v>1</v>
      </c>
      <c r="K2349" t="s">
        <v>41</v>
      </c>
      <c r="L2349" t="s">
        <v>60</v>
      </c>
      <c r="M2349">
        <v>102400</v>
      </c>
      <c r="N2349"/>
      <c r="O2349" t="s">
        <v>8724</v>
      </c>
      <c r="P2349" t="s">
        <v>4661</v>
      </c>
    </row>
    <row r="2350" spans="1:16" x14ac:dyDescent="0.35">
      <c r="A2350" t="s">
        <v>2</v>
      </c>
      <c r="B2350" t="s">
        <v>8725</v>
      </c>
      <c r="C2350" t="s">
        <v>2269</v>
      </c>
      <c r="D2350" t="s">
        <v>4756</v>
      </c>
      <c r="E2350" t="s">
        <v>59</v>
      </c>
      <c r="F2350" t="b">
        <v>0</v>
      </c>
      <c r="G2350" t="s">
        <v>65</v>
      </c>
      <c r="H2350" s="1">
        <v>46049.875902777778</v>
      </c>
      <c r="I2350" t="b">
        <v>0</v>
      </c>
      <c r="J2350" t="b">
        <v>1</v>
      </c>
      <c r="K2350" t="s">
        <v>41</v>
      </c>
      <c r="L2350" t="s">
        <v>60</v>
      </c>
      <c r="M2350">
        <v>154650</v>
      </c>
      <c r="N2350"/>
      <c r="O2350" t="s">
        <v>6525</v>
      </c>
      <c r="P2350" t="s">
        <v>997</v>
      </c>
    </row>
    <row r="2351" spans="1:16" x14ac:dyDescent="0.35">
      <c r="A2351" t="s">
        <v>2</v>
      </c>
      <c r="B2351" t="s">
        <v>191</v>
      </c>
      <c r="C2351" t="s">
        <v>616</v>
      </c>
      <c r="D2351" t="s">
        <v>4526</v>
      </c>
      <c r="E2351" t="s">
        <v>59</v>
      </c>
      <c r="F2351" t="b">
        <v>0</v>
      </c>
      <c r="G2351" t="s">
        <v>73</v>
      </c>
      <c r="H2351" s="1">
        <v>46049.876111111109</v>
      </c>
      <c r="I2351" t="b">
        <v>0</v>
      </c>
      <c r="J2351" t="b">
        <v>1</v>
      </c>
      <c r="K2351" t="s">
        <v>41</v>
      </c>
      <c r="L2351" t="s">
        <v>60</v>
      </c>
      <c r="M2351">
        <v>209000</v>
      </c>
      <c r="N2351"/>
      <c r="O2351" t="s">
        <v>98</v>
      </c>
      <c r="P2351" t="s">
        <v>3601</v>
      </c>
    </row>
    <row r="2352" spans="1:16" x14ac:dyDescent="0.35">
      <c r="A2352" t="s">
        <v>1</v>
      </c>
      <c r="B2352" t="s">
        <v>8726</v>
      </c>
      <c r="C2352" t="s">
        <v>1634</v>
      </c>
      <c r="D2352" t="s">
        <v>4526</v>
      </c>
      <c r="E2352" t="s">
        <v>59</v>
      </c>
      <c r="F2352" t="b">
        <v>0</v>
      </c>
      <c r="G2352" t="s">
        <v>65</v>
      </c>
      <c r="H2352" s="1">
        <v>46049.87636574074</v>
      </c>
      <c r="I2352" t="b">
        <v>0</v>
      </c>
      <c r="J2352" t="b">
        <v>1</v>
      </c>
      <c r="K2352" t="s">
        <v>41</v>
      </c>
      <c r="L2352" t="s">
        <v>60</v>
      </c>
      <c r="M2352">
        <v>80000</v>
      </c>
      <c r="N2352"/>
      <c r="O2352" t="s">
        <v>8714</v>
      </c>
      <c r="P2352" t="s">
        <v>8727</v>
      </c>
    </row>
    <row r="2353" spans="1:16" x14ac:dyDescent="0.35">
      <c r="A2353" t="s">
        <v>5</v>
      </c>
      <c r="B2353" t="s">
        <v>8728</v>
      </c>
      <c r="C2353" t="s">
        <v>71</v>
      </c>
      <c r="D2353" t="s">
        <v>4526</v>
      </c>
      <c r="E2353" t="s">
        <v>59</v>
      </c>
      <c r="F2353" t="b">
        <v>0</v>
      </c>
      <c r="G2353" t="s">
        <v>73</v>
      </c>
      <c r="H2353" s="1">
        <v>46049.877083333333</v>
      </c>
      <c r="I2353" t="b">
        <v>0</v>
      </c>
      <c r="J2353" t="b">
        <v>0</v>
      </c>
      <c r="K2353" t="s">
        <v>41</v>
      </c>
      <c r="L2353" t="s">
        <v>60</v>
      </c>
      <c r="M2353">
        <v>165000</v>
      </c>
      <c r="N2353"/>
      <c r="O2353" t="s">
        <v>8729</v>
      </c>
      <c r="P2353" t="s">
        <v>8730</v>
      </c>
    </row>
    <row r="2354" spans="1:16" x14ac:dyDescent="0.35">
      <c r="A2354" t="s">
        <v>0</v>
      </c>
      <c r="B2354" t="s">
        <v>4287</v>
      </c>
      <c r="C2354" t="s">
        <v>2983</v>
      </c>
      <c r="D2354" t="s">
        <v>155</v>
      </c>
      <c r="F2354" t="b">
        <v>0</v>
      </c>
      <c r="G2354" t="s">
        <v>63</v>
      </c>
      <c r="H2354" s="1">
        <v>46049.888831018521</v>
      </c>
      <c r="I2354" t="b">
        <v>1</v>
      </c>
      <c r="J2354" t="b">
        <v>0</v>
      </c>
      <c r="K2354" t="s">
        <v>41</v>
      </c>
      <c r="L2354" t="s">
        <v>74</v>
      </c>
      <c r="M2354"/>
      <c r="N2354">
        <v>45</v>
      </c>
      <c r="O2354" t="s">
        <v>155</v>
      </c>
      <c r="P2354" t="s">
        <v>1476</v>
      </c>
    </row>
    <row r="2355" spans="1:16" x14ac:dyDescent="0.35">
      <c r="A2355" t="s">
        <v>1</v>
      </c>
      <c r="B2355" t="s">
        <v>8609</v>
      </c>
      <c r="C2355" t="s">
        <v>76</v>
      </c>
      <c r="D2355" t="s">
        <v>4622</v>
      </c>
      <c r="E2355" t="s">
        <v>59</v>
      </c>
      <c r="F2355" t="b">
        <v>1</v>
      </c>
      <c r="G2355" t="s">
        <v>65</v>
      </c>
      <c r="H2355" s="1">
        <v>46049.918090277781</v>
      </c>
      <c r="I2355" t="b">
        <v>0</v>
      </c>
      <c r="J2355" t="b">
        <v>1</v>
      </c>
      <c r="K2355" t="s">
        <v>41</v>
      </c>
      <c r="L2355" t="s">
        <v>60</v>
      </c>
      <c r="M2355">
        <v>116800</v>
      </c>
      <c r="N2355"/>
      <c r="O2355" t="s">
        <v>4165</v>
      </c>
      <c r="P2355" t="s">
        <v>8590</v>
      </c>
    </row>
    <row r="2356" spans="1:16" x14ac:dyDescent="0.35">
      <c r="A2356" t="s">
        <v>0</v>
      </c>
      <c r="B2356" t="s">
        <v>2769</v>
      </c>
      <c r="C2356" t="s">
        <v>218</v>
      </c>
      <c r="D2356" t="s">
        <v>4526</v>
      </c>
      <c r="E2356" t="s">
        <v>88</v>
      </c>
      <c r="F2356" t="b">
        <v>0</v>
      </c>
      <c r="G2356" t="s">
        <v>63</v>
      </c>
      <c r="H2356" s="1">
        <v>46049.929745370369</v>
      </c>
      <c r="I2356" t="b">
        <v>1</v>
      </c>
      <c r="J2356" t="b">
        <v>0</v>
      </c>
      <c r="K2356" t="s">
        <v>41</v>
      </c>
      <c r="L2356" t="s">
        <v>74</v>
      </c>
      <c r="M2356"/>
      <c r="N2356">
        <v>58</v>
      </c>
      <c r="O2356" t="s">
        <v>4139</v>
      </c>
      <c r="P2356" t="s">
        <v>219</v>
      </c>
    </row>
    <row r="2357" spans="1:16" x14ac:dyDescent="0.35">
      <c r="A2357" t="s">
        <v>0</v>
      </c>
      <c r="B2357" t="s">
        <v>8731</v>
      </c>
      <c r="C2357" t="s">
        <v>218</v>
      </c>
      <c r="D2357" t="s">
        <v>4526</v>
      </c>
      <c r="E2357" t="s">
        <v>88</v>
      </c>
      <c r="F2357" t="b">
        <v>0</v>
      </c>
      <c r="G2357" t="s">
        <v>63</v>
      </c>
      <c r="H2357" s="1">
        <v>46049.929861111108</v>
      </c>
      <c r="I2357" t="b">
        <v>1</v>
      </c>
      <c r="J2357" t="b">
        <v>0</v>
      </c>
      <c r="K2357" t="s">
        <v>41</v>
      </c>
      <c r="L2357" t="s">
        <v>74</v>
      </c>
      <c r="M2357"/>
      <c r="N2357">
        <v>58</v>
      </c>
      <c r="O2357" t="s">
        <v>4139</v>
      </c>
      <c r="P2357" t="s">
        <v>219</v>
      </c>
    </row>
    <row r="2358" spans="1:16" x14ac:dyDescent="0.35">
      <c r="A2358" t="s">
        <v>2</v>
      </c>
      <c r="B2358" t="s">
        <v>8732</v>
      </c>
      <c r="C2358" t="s">
        <v>287</v>
      </c>
      <c r="D2358" t="s">
        <v>4526</v>
      </c>
      <c r="E2358" t="s">
        <v>88</v>
      </c>
      <c r="F2358" t="b">
        <v>0</v>
      </c>
      <c r="G2358" t="s">
        <v>63</v>
      </c>
      <c r="H2358" s="1">
        <v>46049.930115740739</v>
      </c>
      <c r="I2358" t="b">
        <v>0</v>
      </c>
      <c r="J2358" t="b">
        <v>0</v>
      </c>
      <c r="K2358" t="s">
        <v>41</v>
      </c>
      <c r="L2358" t="s">
        <v>74</v>
      </c>
      <c r="M2358"/>
      <c r="N2358">
        <v>75</v>
      </c>
      <c r="O2358" t="s">
        <v>8509</v>
      </c>
      <c r="P2358" t="s">
        <v>705</v>
      </c>
    </row>
    <row r="2359" spans="1:16" x14ac:dyDescent="0.35">
      <c r="A2359" t="s">
        <v>0</v>
      </c>
      <c r="B2359" t="s">
        <v>8733</v>
      </c>
      <c r="C2359" t="s">
        <v>76</v>
      </c>
      <c r="D2359" t="s">
        <v>4633</v>
      </c>
      <c r="E2359" t="s">
        <v>59</v>
      </c>
      <c r="F2359" t="b">
        <v>1</v>
      </c>
      <c r="G2359" t="s">
        <v>42</v>
      </c>
      <c r="H2359" s="1">
        <v>46049.937256944453</v>
      </c>
      <c r="I2359" t="b">
        <v>0</v>
      </c>
      <c r="J2359" t="b">
        <v>0</v>
      </c>
      <c r="K2359" t="s">
        <v>42</v>
      </c>
      <c r="L2359" t="s">
        <v>60</v>
      </c>
      <c r="M2359">
        <v>37500</v>
      </c>
      <c r="N2359"/>
      <c r="O2359" t="s">
        <v>4642</v>
      </c>
      <c r="P2359" t="s">
        <v>6578</v>
      </c>
    </row>
    <row r="2360" spans="1:16" x14ac:dyDescent="0.35">
      <c r="A2360" t="s">
        <v>2</v>
      </c>
      <c r="B2360" t="s">
        <v>8734</v>
      </c>
      <c r="C2360" t="s">
        <v>1593</v>
      </c>
      <c r="D2360" t="s">
        <v>4756</v>
      </c>
      <c r="E2360" t="s">
        <v>59</v>
      </c>
      <c r="F2360" t="b">
        <v>0</v>
      </c>
      <c r="G2360" t="s">
        <v>65</v>
      </c>
      <c r="H2360" s="1">
        <v>46049.959201388891</v>
      </c>
      <c r="I2360" t="b">
        <v>0</v>
      </c>
      <c r="J2360" t="b">
        <v>1</v>
      </c>
      <c r="K2360" t="s">
        <v>41</v>
      </c>
      <c r="L2360" t="s">
        <v>60</v>
      </c>
      <c r="M2360">
        <v>129780</v>
      </c>
      <c r="N2360"/>
      <c r="O2360" t="s">
        <v>8735</v>
      </c>
      <c r="P2360" t="s">
        <v>310</v>
      </c>
    </row>
    <row r="2361" spans="1:16" x14ac:dyDescent="0.35">
      <c r="A2361" t="s">
        <v>6</v>
      </c>
      <c r="B2361" t="s">
        <v>1289</v>
      </c>
      <c r="C2361" t="s">
        <v>84</v>
      </c>
      <c r="D2361" t="s">
        <v>4526</v>
      </c>
      <c r="E2361" t="s">
        <v>59</v>
      </c>
      <c r="F2361" t="b">
        <v>0</v>
      </c>
      <c r="G2361" t="s">
        <v>77</v>
      </c>
      <c r="H2361" s="1">
        <v>46049.960231481477</v>
      </c>
      <c r="I2361" t="b">
        <v>0</v>
      </c>
      <c r="J2361" t="b">
        <v>1</v>
      </c>
      <c r="K2361" t="s">
        <v>41</v>
      </c>
      <c r="L2361" t="s">
        <v>60</v>
      </c>
      <c r="M2361">
        <v>172500</v>
      </c>
      <c r="N2361"/>
      <c r="O2361" t="s">
        <v>8736</v>
      </c>
      <c r="P2361" t="s">
        <v>8737</v>
      </c>
    </row>
    <row r="2362" spans="1:16" x14ac:dyDescent="0.35">
      <c r="A2362" t="s">
        <v>1</v>
      </c>
      <c r="B2362" t="s">
        <v>8738</v>
      </c>
      <c r="C2362" t="s">
        <v>147</v>
      </c>
      <c r="D2362" t="s">
        <v>4526</v>
      </c>
      <c r="E2362" t="s">
        <v>88</v>
      </c>
      <c r="F2362" t="b">
        <v>0</v>
      </c>
      <c r="G2362" t="s">
        <v>73</v>
      </c>
      <c r="H2362" s="1">
        <v>46049.960416666669</v>
      </c>
      <c r="I2362" t="b">
        <v>0</v>
      </c>
      <c r="J2362" t="b">
        <v>0</v>
      </c>
      <c r="K2362" t="s">
        <v>41</v>
      </c>
      <c r="L2362" t="s">
        <v>74</v>
      </c>
      <c r="M2362"/>
      <c r="N2362">
        <v>62.5</v>
      </c>
      <c r="O2362" t="s">
        <v>8514</v>
      </c>
      <c r="P2362" t="s">
        <v>8515</v>
      </c>
    </row>
    <row r="2363" spans="1:16" x14ac:dyDescent="0.35">
      <c r="A2363" t="s">
        <v>2</v>
      </c>
      <c r="B2363" t="s">
        <v>8739</v>
      </c>
      <c r="C2363" t="s">
        <v>218</v>
      </c>
      <c r="D2363" t="s">
        <v>4526</v>
      </c>
      <c r="E2363" t="s">
        <v>59</v>
      </c>
      <c r="F2363" t="b">
        <v>0</v>
      </c>
      <c r="G2363" t="s">
        <v>63</v>
      </c>
      <c r="H2363" s="1">
        <v>46049.97146990741</v>
      </c>
      <c r="I2363" t="b">
        <v>0</v>
      </c>
      <c r="J2363" t="b">
        <v>1</v>
      </c>
      <c r="K2363" t="s">
        <v>41</v>
      </c>
      <c r="L2363" t="s">
        <v>60</v>
      </c>
      <c r="M2363">
        <v>117500</v>
      </c>
      <c r="N2363"/>
      <c r="O2363" t="s">
        <v>8740</v>
      </c>
      <c r="P2363" t="s">
        <v>8741</v>
      </c>
    </row>
    <row r="2364" spans="1:16" x14ac:dyDescent="0.35">
      <c r="A2364" t="s">
        <v>2</v>
      </c>
      <c r="B2364" t="s">
        <v>2</v>
      </c>
      <c r="C2364" t="s">
        <v>869</v>
      </c>
      <c r="D2364" t="s">
        <v>3761</v>
      </c>
      <c r="E2364" t="s">
        <v>59</v>
      </c>
      <c r="F2364" t="b">
        <v>0</v>
      </c>
      <c r="G2364" t="s">
        <v>65</v>
      </c>
      <c r="H2364" s="1">
        <v>46050.000925925917</v>
      </c>
      <c r="I2364" t="b">
        <v>0</v>
      </c>
      <c r="J2364" t="b">
        <v>0</v>
      </c>
      <c r="K2364" t="s">
        <v>41</v>
      </c>
      <c r="L2364" t="s">
        <v>60</v>
      </c>
      <c r="M2364">
        <v>136011</v>
      </c>
      <c r="N2364"/>
      <c r="O2364" t="s">
        <v>8742</v>
      </c>
      <c r="P2364" t="s">
        <v>8743</v>
      </c>
    </row>
    <row r="2365" spans="1:16" x14ac:dyDescent="0.35">
      <c r="A2365" t="s">
        <v>2</v>
      </c>
      <c r="B2365" t="s">
        <v>8744</v>
      </c>
      <c r="C2365" t="s">
        <v>8745</v>
      </c>
      <c r="D2365" t="s">
        <v>4587</v>
      </c>
      <c r="E2365" t="s">
        <v>59</v>
      </c>
      <c r="F2365" t="b">
        <v>0</v>
      </c>
      <c r="G2365" t="s">
        <v>77</v>
      </c>
      <c r="H2365" s="1">
        <v>46050.00105324074</v>
      </c>
      <c r="I2365" t="b">
        <v>0</v>
      </c>
      <c r="J2365" t="b">
        <v>1</v>
      </c>
      <c r="K2365" t="s">
        <v>41</v>
      </c>
      <c r="L2365" t="s">
        <v>60</v>
      </c>
      <c r="M2365">
        <v>198000</v>
      </c>
      <c r="N2365"/>
      <c r="O2365" t="s">
        <v>424</v>
      </c>
      <c r="P2365" t="s">
        <v>8746</v>
      </c>
    </row>
    <row r="2366" spans="1:16" x14ac:dyDescent="0.35">
      <c r="A2366" t="s">
        <v>1</v>
      </c>
      <c r="B2366" t="s">
        <v>1830</v>
      </c>
      <c r="C2366" t="s">
        <v>198</v>
      </c>
      <c r="D2366" t="s">
        <v>4526</v>
      </c>
      <c r="E2366" t="s">
        <v>59</v>
      </c>
      <c r="F2366" t="b">
        <v>0</v>
      </c>
      <c r="G2366" t="s">
        <v>65</v>
      </c>
      <c r="H2366" s="1">
        <v>46050.001469907409</v>
      </c>
      <c r="I2366" t="b">
        <v>0</v>
      </c>
      <c r="J2366" t="b">
        <v>1</v>
      </c>
      <c r="K2366" t="s">
        <v>41</v>
      </c>
      <c r="L2366" t="s">
        <v>74</v>
      </c>
      <c r="M2366"/>
      <c r="N2366">
        <v>62</v>
      </c>
      <c r="O2366" t="s">
        <v>720</v>
      </c>
      <c r="P2366" t="s">
        <v>8747</v>
      </c>
    </row>
    <row r="2367" spans="1:16" x14ac:dyDescent="0.35">
      <c r="A2367" t="s">
        <v>1</v>
      </c>
      <c r="B2367" t="s">
        <v>8748</v>
      </c>
      <c r="C2367" t="s">
        <v>145</v>
      </c>
      <c r="D2367" t="s">
        <v>4630</v>
      </c>
      <c r="E2367" t="s">
        <v>59</v>
      </c>
      <c r="F2367" t="b">
        <v>0</v>
      </c>
      <c r="G2367" t="s">
        <v>77</v>
      </c>
      <c r="H2367" s="1">
        <v>46050.001759259263</v>
      </c>
      <c r="I2367" t="b">
        <v>0</v>
      </c>
      <c r="J2367" t="b">
        <v>0</v>
      </c>
      <c r="K2367" t="s">
        <v>41</v>
      </c>
      <c r="L2367" t="s">
        <v>60</v>
      </c>
      <c r="M2367">
        <v>210500</v>
      </c>
      <c r="N2367"/>
      <c r="O2367" t="s">
        <v>560</v>
      </c>
      <c r="P2367" t="s">
        <v>8749</v>
      </c>
    </row>
    <row r="2368" spans="1:16" x14ac:dyDescent="0.35">
      <c r="A2368" t="s">
        <v>1</v>
      </c>
      <c r="B2368" t="s">
        <v>8750</v>
      </c>
      <c r="C2368" t="s">
        <v>124</v>
      </c>
      <c r="D2368" t="s">
        <v>3173</v>
      </c>
      <c r="E2368" t="s">
        <v>59</v>
      </c>
      <c r="F2368" t="b">
        <v>0</v>
      </c>
      <c r="G2368" t="s">
        <v>77</v>
      </c>
      <c r="H2368" s="1">
        <v>46050.001805555563</v>
      </c>
      <c r="I2368" t="b">
        <v>0</v>
      </c>
      <c r="J2368" t="b">
        <v>1</v>
      </c>
      <c r="K2368" t="s">
        <v>41</v>
      </c>
      <c r="L2368" t="s">
        <v>60</v>
      </c>
      <c r="M2368">
        <v>155000</v>
      </c>
      <c r="N2368"/>
      <c r="O2368" t="s">
        <v>149</v>
      </c>
      <c r="P2368" t="s">
        <v>8751</v>
      </c>
    </row>
    <row r="2369" spans="1:16" x14ac:dyDescent="0.35">
      <c r="A2369" t="s">
        <v>0</v>
      </c>
      <c r="B2369" t="s">
        <v>8752</v>
      </c>
      <c r="C2369" t="s">
        <v>19</v>
      </c>
      <c r="D2369" t="s">
        <v>4518</v>
      </c>
      <c r="E2369" t="s">
        <v>59</v>
      </c>
      <c r="F2369" t="b">
        <v>0</v>
      </c>
      <c r="G2369" t="s">
        <v>19</v>
      </c>
      <c r="H2369" s="1">
        <v>46050.003449074073</v>
      </c>
      <c r="I2369" t="b">
        <v>1</v>
      </c>
      <c r="J2369" t="b">
        <v>0</v>
      </c>
      <c r="K2369" t="s">
        <v>19</v>
      </c>
      <c r="L2369" t="s">
        <v>60</v>
      </c>
      <c r="M2369">
        <v>27500</v>
      </c>
      <c r="N2369"/>
      <c r="O2369" t="s">
        <v>8753</v>
      </c>
    </row>
    <row r="2370" spans="1:16" x14ac:dyDescent="0.35">
      <c r="A2370" t="s">
        <v>0</v>
      </c>
      <c r="B2370" t="s">
        <v>8754</v>
      </c>
      <c r="C2370" t="s">
        <v>19</v>
      </c>
      <c r="D2370" t="s">
        <v>4518</v>
      </c>
      <c r="E2370" t="s">
        <v>132</v>
      </c>
      <c r="F2370" t="b">
        <v>0</v>
      </c>
      <c r="G2370" t="s">
        <v>19</v>
      </c>
      <c r="H2370" s="1">
        <v>46050.003449074073</v>
      </c>
      <c r="I2370" t="b">
        <v>1</v>
      </c>
      <c r="J2370" t="b">
        <v>0</v>
      </c>
      <c r="K2370" t="s">
        <v>19</v>
      </c>
      <c r="L2370" t="s">
        <v>60</v>
      </c>
      <c r="M2370">
        <v>40000</v>
      </c>
      <c r="N2370"/>
      <c r="O2370" t="s">
        <v>4519</v>
      </c>
    </row>
    <row r="2371" spans="1:16" x14ac:dyDescent="0.35">
      <c r="A2371" t="s">
        <v>0</v>
      </c>
      <c r="B2371" t="s">
        <v>8755</v>
      </c>
      <c r="C2371" t="s">
        <v>19</v>
      </c>
      <c r="D2371" t="s">
        <v>4518</v>
      </c>
      <c r="E2371" t="s">
        <v>59</v>
      </c>
      <c r="F2371" t="b">
        <v>0</v>
      </c>
      <c r="G2371" t="s">
        <v>19</v>
      </c>
      <c r="H2371" s="1">
        <v>46050.003449074073</v>
      </c>
      <c r="I2371" t="b">
        <v>1</v>
      </c>
      <c r="J2371" t="b">
        <v>0</v>
      </c>
      <c r="K2371" t="s">
        <v>19</v>
      </c>
      <c r="L2371" t="s">
        <v>60</v>
      </c>
      <c r="M2371">
        <v>64000</v>
      </c>
      <c r="N2371"/>
      <c r="O2371" t="s">
        <v>8756</v>
      </c>
    </row>
    <row r="2372" spans="1:16" x14ac:dyDescent="0.35">
      <c r="A2372" t="s">
        <v>3</v>
      </c>
      <c r="B2372" t="s">
        <v>8757</v>
      </c>
      <c r="C2372" t="s">
        <v>19</v>
      </c>
      <c r="D2372" t="s">
        <v>4518</v>
      </c>
      <c r="E2372" t="s">
        <v>59</v>
      </c>
      <c r="F2372" t="b">
        <v>0</v>
      </c>
      <c r="G2372" t="s">
        <v>19</v>
      </c>
      <c r="H2372" s="1">
        <v>46050.003449074073</v>
      </c>
      <c r="I2372" t="b">
        <v>1</v>
      </c>
      <c r="J2372" t="b">
        <v>0</v>
      </c>
      <c r="K2372" t="s">
        <v>19</v>
      </c>
      <c r="L2372" t="s">
        <v>60</v>
      </c>
      <c r="M2372">
        <v>50000</v>
      </c>
      <c r="N2372"/>
      <c r="O2372" t="s">
        <v>4519</v>
      </c>
    </row>
    <row r="2373" spans="1:16" x14ac:dyDescent="0.35">
      <c r="A2373" t="s">
        <v>0</v>
      </c>
      <c r="B2373" t="s">
        <v>8758</v>
      </c>
      <c r="C2373" t="s">
        <v>19</v>
      </c>
      <c r="D2373" t="s">
        <v>4518</v>
      </c>
      <c r="E2373" t="s">
        <v>132</v>
      </c>
      <c r="F2373" t="b">
        <v>0</v>
      </c>
      <c r="G2373" t="s">
        <v>19</v>
      </c>
      <c r="H2373" s="1">
        <v>46050.003472222219</v>
      </c>
      <c r="I2373" t="b">
        <v>1</v>
      </c>
      <c r="J2373" t="b">
        <v>0</v>
      </c>
      <c r="K2373" t="s">
        <v>19</v>
      </c>
      <c r="L2373" t="s">
        <v>60</v>
      </c>
      <c r="M2373">
        <v>50000</v>
      </c>
      <c r="N2373"/>
      <c r="O2373" t="s">
        <v>4519</v>
      </c>
      <c r="P2373" t="s">
        <v>208</v>
      </c>
    </row>
    <row r="2374" spans="1:16" x14ac:dyDescent="0.35">
      <c r="A2374" t="s">
        <v>1</v>
      </c>
      <c r="B2374" t="s">
        <v>8759</v>
      </c>
      <c r="C2374" t="s">
        <v>178</v>
      </c>
      <c r="D2374" t="s">
        <v>3761</v>
      </c>
      <c r="E2374" t="s">
        <v>59</v>
      </c>
      <c r="F2374" t="b">
        <v>0</v>
      </c>
      <c r="G2374" t="s">
        <v>19</v>
      </c>
      <c r="H2374" s="1">
        <v>46050.003738425927</v>
      </c>
      <c r="I2374" t="b">
        <v>1</v>
      </c>
      <c r="J2374" t="b">
        <v>0</v>
      </c>
      <c r="K2374" t="s">
        <v>19</v>
      </c>
      <c r="L2374" t="s">
        <v>74</v>
      </c>
      <c r="M2374"/>
      <c r="N2374">
        <v>47.5</v>
      </c>
      <c r="O2374" t="s">
        <v>8760</v>
      </c>
      <c r="P2374" t="s">
        <v>8761</v>
      </c>
    </row>
    <row r="2375" spans="1:16" x14ac:dyDescent="0.35">
      <c r="A2375" t="s">
        <v>1</v>
      </c>
      <c r="B2375" t="s">
        <v>8762</v>
      </c>
      <c r="C2375" t="s">
        <v>2474</v>
      </c>
      <c r="D2375" t="s">
        <v>4518</v>
      </c>
      <c r="E2375" t="s">
        <v>59</v>
      </c>
      <c r="F2375" t="b">
        <v>0</v>
      </c>
      <c r="G2375" t="s">
        <v>19</v>
      </c>
      <c r="H2375" s="1">
        <v>46050.003750000003</v>
      </c>
      <c r="I2375" t="b">
        <v>1</v>
      </c>
      <c r="J2375" t="b">
        <v>0</v>
      </c>
      <c r="K2375" t="s">
        <v>19</v>
      </c>
      <c r="L2375" t="s">
        <v>60</v>
      </c>
      <c r="M2375">
        <v>64000</v>
      </c>
      <c r="N2375"/>
      <c r="O2375" t="s">
        <v>8763</v>
      </c>
    </row>
    <row r="2376" spans="1:16" x14ac:dyDescent="0.35">
      <c r="A2376" t="s">
        <v>1</v>
      </c>
      <c r="B2376" t="s">
        <v>8764</v>
      </c>
      <c r="C2376" t="s">
        <v>19</v>
      </c>
      <c r="D2376" t="s">
        <v>4518</v>
      </c>
      <c r="E2376" t="s">
        <v>59</v>
      </c>
      <c r="F2376" t="b">
        <v>0</v>
      </c>
      <c r="G2376" t="s">
        <v>19</v>
      </c>
      <c r="H2376" s="1">
        <v>46050.00377314815</v>
      </c>
      <c r="I2376" t="b">
        <v>1</v>
      </c>
      <c r="J2376" t="b">
        <v>0</v>
      </c>
      <c r="K2376" t="s">
        <v>19</v>
      </c>
      <c r="L2376" t="s">
        <v>60</v>
      </c>
      <c r="M2376">
        <v>64000</v>
      </c>
      <c r="N2376"/>
      <c r="O2376" t="s">
        <v>8765</v>
      </c>
    </row>
    <row r="2377" spans="1:16" x14ac:dyDescent="0.35">
      <c r="A2377" t="s">
        <v>1</v>
      </c>
      <c r="B2377" t="s">
        <v>8766</v>
      </c>
      <c r="C2377" t="s">
        <v>19</v>
      </c>
      <c r="D2377" t="s">
        <v>4518</v>
      </c>
      <c r="E2377" t="s">
        <v>59</v>
      </c>
      <c r="F2377" t="b">
        <v>0</v>
      </c>
      <c r="G2377" t="s">
        <v>19</v>
      </c>
      <c r="H2377" s="1">
        <v>46050.00377314815</v>
      </c>
      <c r="I2377" t="b">
        <v>1</v>
      </c>
      <c r="J2377" t="b">
        <v>0</v>
      </c>
      <c r="K2377" t="s">
        <v>19</v>
      </c>
      <c r="L2377" t="s">
        <v>60</v>
      </c>
      <c r="M2377">
        <v>64000</v>
      </c>
      <c r="N2377"/>
      <c r="O2377" t="s">
        <v>8763</v>
      </c>
      <c r="P2377" t="s">
        <v>8767</v>
      </c>
    </row>
    <row r="2378" spans="1:16" x14ac:dyDescent="0.35">
      <c r="A2378" t="s">
        <v>1</v>
      </c>
      <c r="B2378" t="s">
        <v>8768</v>
      </c>
      <c r="C2378" t="s">
        <v>19</v>
      </c>
      <c r="D2378" t="s">
        <v>4518</v>
      </c>
      <c r="E2378" t="s">
        <v>621</v>
      </c>
      <c r="F2378" t="b">
        <v>0</v>
      </c>
      <c r="G2378" t="s">
        <v>19</v>
      </c>
      <c r="H2378" s="1">
        <v>46050.003796296303</v>
      </c>
      <c r="I2378" t="b">
        <v>0</v>
      </c>
      <c r="J2378" t="b">
        <v>0</v>
      </c>
      <c r="K2378" t="s">
        <v>19</v>
      </c>
      <c r="L2378" t="s">
        <v>60</v>
      </c>
      <c r="M2378">
        <v>45000</v>
      </c>
      <c r="N2378"/>
      <c r="O2378" t="s">
        <v>8595</v>
      </c>
      <c r="P2378" t="s">
        <v>216</v>
      </c>
    </row>
    <row r="2379" spans="1:16" x14ac:dyDescent="0.35">
      <c r="A2379" t="s">
        <v>1</v>
      </c>
      <c r="B2379" t="s">
        <v>8769</v>
      </c>
      <c r="C2379" t="s">
        <v>942</v>
      </c>
      <c r="D2379" t="s">
        <v>4518</v>
      </c>
      <c r="E2379" t="s">
        <v>621</v>
      </c>
      <c r="F2379" t="b">
        <v>0</v>
      </c>
      <c r="G2379" t="s">
        <v>19</v>
      </c>
      <c r="H2379" s="1">
        <v>46050.003796296303</v>
      </c>
      <c r="I2379" t="b">
        <v>0</v>
      </c>
      <c r="J2379" t="b">
        <v>0</v>
      </c>
      <c r="K2379" t="s">
        <v>19</v>
      </c>
      <c r="L2379" t="s">
        <v>60</v>
      </c>
      <c r="M2379">
        <v>45000</v>
      </c>
      <c r="N2379"/>
      <c r="O2379" t="s">
        <v>4683</v>
      </c>
      <c r="P2379" t="s">
        <v>3281</v>
      </c>
    </row>
    <row r="2380" spans="1:16" x14ac:dyDescent="0.35">
      <c r="A2380" t="s">
        <v>2</v>
      </c>
      <c r="B2380" t="s">
        <v>158</v>
      </c>
      <c r="C2380" t="s">
        <v>8770</v>
      </c>
      <c r="D2380" t="s">
        <v>4587</v>
      </c>
      <c r="E2380" t="s">
        <v>59</v>
      </c>
      <c r="F2380" t="b">
        <v>0</v>
      </c>
      <c r="G2380" t="s">
        <v>40</v>
      </c>
      <c r="H2380" s="1">
        <v>46050.005740740737</v>
      </c>
      <c r="I2380" t="b">
        <v>0</v>
      </c>
      <c r="J2380" t="b">
        <v>0</v>
      </c>
      <c r="K2380" t="s">
        <v>40</v>
      </c>
      <c r="L2380" t="s">
        <v>60</v>
      </c>
      <c r="M2380">
        <v>70000</v>
      </c>
      <c r="N2380"/>
      <c r="O2380" t="s">
        <v>8771</v>
      </c>
      <c r="P2380" t="s">
        <v>8772</v>
      </c>
    </row>
    <row r="2381" spans="1:16" x14ac:dyDescent="0.35">
      <c r="A2381" t="s">
        <v>7</v>
      </c>
      <c r="B2381" t="s">
        <v>8723</v>
      </c>
      <c r="C2381" t="s">
        <v>1698</v>
      </c>
      <c r="D2381" t="s">
        <v>4526</v>
      </c>
      <c r="E2381" t="s">
        <v>59</v>
      </c>
      <c r="F2381" t="b">
        <v>0</v>
      </c>
      <c r="G2381" t="s">
        <v>68</v>
      </c>
      <c r="H2381" s="1">
        <v>46050.042256944442</v>
      </c>
      <c r="I2381" t="b">
        <v>0</v>
      </c>
      <c r="J2381" t="b">
        <v>1</v>
      </c>
      <c r="K2381" t="s">
        <v>41</v>
      </c>
      <c r="L2381" t="s">
        <v>60</v>
      </c>
      <c r="M2381">
        <v>102400</v>
      </c>
      <c r="N2381"/>
      <c r="O2381" t="s">
        <v>1034</v>
      </c>
      <c r="P2381" t="s">
        <v>4661</v>
      </c>
    </row>
    <row r="2382" spans="1:16" x14ac:dyDescent="0.35">
      <c r="A2382" t="s">
        <v>1</v>
      </c>
      <c r="B2382" t="s">
        <v>1256</v>
      </c>
      <c r="C2382" t="s">
        <v>8773</v>
      </c>
      <c r="D2382" t="s">
        <v>4526</v>
      </c>
      <c r="E2382" t="s">
        <v>59</v>
      </c>
      <c r="F2382" t="b">
        <v>0</v>
      </c>
      <c r="G2382" t="s">
        <v>65</v>
      </c>
      <c r="H2382" s="1">
        <v>46050.043113425927</v>
      </c>
      <c r="I2382" t="b">
        <v>0</v>
      </c>
      <c r="J2382" t="b">
        <v>1</v>
      </c>
      <c r="K2382" t="s">
        <v>41</v>
      </c>
      <c r="L2382" t="s">
        <v>60</v>
      </c>
      <c r="M2382">
        <v>128000</v>
      </c>
      <c r="N2382"/>
      <c r="O2382" t="s">
        <v>8774</v>
      </c>
      <c r="P2382" t="s">
        <v>8775</v>
      </c>
    </row>
    <row r="2383" spans="1:16" x14ac:dyDescent="0.35">
      <c r="A2383" t="s">
        <v>1</v>
      </c>
      <c r="B2383" t="s">
        <v>8299</v>
      </c>
      <c r="C2383" t="s">
        <v>1286</v>
      </c>
      <c r="D2383" t="s">
        <v>4526</v>
      </c>
      <c r="E2383" t="s">
        <v>59</v>
      </c>
      <c r="F2383" t="b">
        <v>0</v>
      </c>
      <c r="G2383" t="s">
        <v>65</v>
      </c>
      <c r="H2383" s="1">
        <v>46050.043217592603</v>
      </c>
      <c r="I2383" t="b">
        <v>0</v>
      </c>
      <c r="J2383" t="b">
        <v>1</v>
      </c>
      <c r="K2383" t="s">
        <v>41</v>
      </c>
      <c r="L2383" t="s">
        <v>60</v>
      </c>
      <c r="M2383">
        <v>75650</v>
      </c>
      <c r="N2383"/>
      <c r="O2383" t="s">
        <v>4548</v>
      </c>
      <c r="P2383" t="s">
        <v>8300</v>
      </c>
    </row>
    <row r="2384" spans="1:16" x14ac:dyDescent="0.35">
      <c r="A2384" t="s">
        <v>0</v>
      </c>
      <c r="B2384" t="s">
        <v>883</v>
      </c>
      <c r="C2384" t="s">
        <v>6293</v>
      </c>
      <c r="D2384" t="s">
        <v>4526</v>
      </c>
      <c r="E2384" t="s">
        <v>621</v>
      </c>
      <c r="F2384" t="b">
        <v>0</v>
      </c>
      <c r="G2384" t="s">
        <v>68</v>
      </c>
      <c r="H2384" s="1">
        <v>46050.083923611113</v>
      </c>
      <c r="I2384" t="b">
        <v>0</v>
      </c>
      <c r="J2384" t="b">
        <v>0</v>
      </c>
      <c r="K2384" t="s">
        <v>41</v>
      </c>
      <c r="L2384" t="s">
        <v>74</v>
      </c>
      <c r="M2384"/>
      <c r="N2384">
        <v>23</v>
      </c>
      <c r="O2384" t="s">
        <v>8776</v>
      </c>
      <c r="P2384" t="s">
        <v>2265</v>
      </c>
    </row>
    <row r="2385" spans="1:16" x14ac:dyDescent="0.35">
      <c r="A2385" t="s">
        <v>3</v>
      </c>
      <c r="B2385" t="s">
        <v>2596</v>
      </c>
      <c r="C2385" t="s">
        <v>1250</v>
      </c>
      <c r="D2385" t="s">
        <v>4526</v>
      </c>
      <c r="E2385" t="s">
        <v>59</v>
      </c>
      <c r="F2385" t="b">
        <v>0</v>
      </c>
      <c r="G2385" t="s">
        <v>89</v>
      </c>
      <c r="H2385" s="1">
        <v>46050.084074074082</v>
      </c>
      <c r="I2385" t="b">
        <v>0</v>
      </c>
      <c r="J2385" t="b">
        <v>1</v>
      </c>
      <c r="K2385" t="s">
        <v>41</v>
      </c>
      <c r="L2385" t="s">
        <v>60</v>
      </c>
      <c r="M2385">
        <v>140000</v>
      </c>
      <c r="N2385"/>
      <c r="O2385" t="s">
        <v>7289</v>
      </c>
      <c r="P2385" t="s">
        <v>7290</v>
      </c>
    </row>
    <row r="2386" spans="1:16" x14ac:dyDescent="0.35">
      <c r="A2386" t="s">
        <v>1</v>
      </c>
      <c r="B2386" t="s">
        <v>316</v>
      </c>
      <c r="C2386" t="s">
        <v>8777</v>
      </c>
      <c r="D2386" t="s">
        <v>4526</v>
      </c>
      <c r="E2386" t="s">
        <v>59</v>
      </c>
      <c r="F2386" t="b">
        <v>0</v>
      </c>
      <c r="G2386" t="s">
        <v>77</v>
      </c>
      <c r="H2386" s="1">
        <v>46050.085162037038</v>
      </c>
      <c r="I2386" t="b">
        <v>0</v>
      </c>
      <c r="J2386" t="b">
        <v>1</v>
      </c>
      <c r="K2386" t="s">
        <v>41</v>
      </c>
      <c r="L2386" t="s">
        <v>60</v>
      </c>
      <c r="M2386">
        <v>145000</v>
      </c>
      <c r="N2386"/>
      <c r="O2386" t="s">
        <v>585</v>
      </c>
      <c r="P2386" t="s">
        <v>8778</v>
      </c>
    </row>
    <row r="2387" spans="1:16" x14ac:dyDescent="0.35">
      <c r="A2387" t="s">
        <v>1</v>
      </c>
      <c r="B2387" t="s">
        <v>4036</v>
      </c>
      <c r="C2387" t="s">
        <v>172</v>
      </c>
      <c r="D2387" t="s">
        <v>4526</v>
      </c>
      <c r="E2387" t="s">
        <v>59</v>
      </c>
      <c r="F2387" t="b">
        <v>0</v>
      </c>
      <c r="G2387" t="s">
        <v>73</v>
      </c>
      <c r="H2387" s="1">
        <v>46050.085833333331</v>
      </c>
      <c r="I2387" t="b">
        <v>0</v>
      </c>
      <c r="J2387" t="b">
        <v>1</v>
      </c>
      <c r="K2387" t="s">
        <v>41</v>
      </c>
      <c r="L2387" t="s">
        <v>60</v>
      </c>
      <c r="M2387">
        <v>112116</v>
      </c>
      <c r="N2387"/>
      <c r="O2387" t="s">
        <v>554</v>
      </c>
      <c r="P2387" t="s">
        <v>8779</v>
      </c>
    </row>
    <row r="2388" spans="1:16" x14ac:dyDescent="0.35">
      <c r="A2388" t="s">
        <v>0</v>
      </c>
      <c r="B2388" t="s">
        <v>8780</v>
      </c>
      <c r="C2388" t="s">
        <v>76</v>
      </c>
      <c r="D2388" t="s">
        <v>4840</v>
      </c>
      <c r="E2388" t="s">
        <v>59</v>
      </c>
      <c r="F2388" t="b">
        <v>1</v>
      </c>
      <c r="G2388" t="s">
        <v>13</v>
      </c>
      <c r="H2388" s="1">
        <v>46050.09</v>
      </c>
      <c r="I2388" t="b">
        <v>0</v>
      </c>
      <c r="J2388" t="b">
        <v>0</v>
      </c>
      <c r="K2388" t="s">
        <v>13</v>
      </c>
      <c r="L2388" t="s">
        <v>60</v>
      </c>
      <c r="M2388">
        <v>57500</v>
      </c>
      <c r="N2388"/>
      <c r="O2388" t="s">
        <v>699</v>
      </c>
      <c r="P2388" t="s">
        <v>8781</v>
      </c>
    </row>
    <row r="2389" spans="1:16" x14ac:dyDescent="0.35">
      <c r="A2389" t="s">
        <v>6</v>
      </c>
      <c r="B2389" t="s">
        <v>8782</v>
      </c>
      <c r="C2389" t="s">
        <v>4220</v>
      </c>
      <c r="D2389" t="s">
        <v>4756</v>
      </c>
      <c r="E2389" t="s">
        <v>59</v>
      </c>
      <c r="F2389" t="b">
        <v>0</v>
      </c>
      <c r="G2389" t="s">
        <v>89</v>
      </c>
      <c r="H2389" s="1">
        <v>46050.250578703701</v>
      </c>
      <c r="I2389" t="b">
        <v>0</v>
      </c>
      <c r="J2389" t="b">
        <v>1</v>
      </c>
      <c r="K2389" t="s">
        <v>41</v>
      </c>
      <c r="L2389" t="s">
        <v>60</v>
      </c>
      <c r="M2389">
        <v>97500</v>
      </c>
      <c r="N2389"/>
      <c r="O2389" t="s">
        <v>8783</v>
      </c>
      <c r="P2389" t="s">
        <v>8784</v>
      </c>
    </row>
    <row r="2390" spans="1:16" x14ac:dyDescent="0.35">
      <c r="A2390" t="s">
        <v>1</v>
      </c>
      <c r="B2390" t="s">
        <v>8785</v>
      </c>
      <c r="C2390" t="s">
        <v>273</v>
      </c>
      <c r="D2390" t="s">
        <v>2360</v>
      </c>
      <c r="E2390" t="s">
        <v>59</v>
      </c>
      <c r="F2390" t="b">
        <v>0</v>
      </c>
      <c r="G2390" t="s">
        <v>68</v>
      </c>
      <c r="H2390" s="1">
        <v>46050.252418981479</v>
      </c>
      <c r="I2390" t="b">
        <v>0</v>
      </c>
      <c r="J2390" t="b">
        <v>1</v>
      </c>
      <c r="K2390" t="s">
        <v>41</v>
      </c>
      <c r="L2390" t="s">
        <v>60</v>
      </c>
      <c r="M2390">
        <v>133782.5</v>
      </c>
      <c r="N2390"/>
      <c r="O2390" t="s">
        <v>8786</v>
      </c>
      <c r="P2390" t="s">
        <v>4298</v>
      </c>
    </row>
    <row r="2391" spans="1:16" x14ac:dyDescent="0.35">
      <c r="A2391" t="s">
        <v>2</v>
      </c>
      <c r="B2391" t="s">
        <v>306</v>
      </c>
      <c r="C2391" t="s">
        <v>333</v>
      </c>
      <c r="D2391" t="s">
        <v>4526</v>
      </c>
      <c r="E2391" t="s">
        <v>59</v>
      </c>
      <c r="F2391" t="b">
        <v>0</v>
      </c>
      <c r="G2391" t="s">
        <v>77</v>
      </c>
      <c r="H2391" s="1">
        <v>46050.292696759258</v>
      </c>
      <c r="I2391" t="b">
        <v>0</v>
      </c>
      <c r="J2391" t="b">
        <v>1</v>
      </c>
      <c r="K2391" t="s">
        <v>41</v>
      </c>
      <c r="L2391" t="s">
        <v>60</v>
      </c>
      <c r="M2391">
        <v>129000</v>
      </c>
      <c r="N2391"/>
      <c r="O2391" t="s">
        <v>3973</v>
      </c>
      <c r="P2391" t="s">
        <v>558</v>
      </c>
    </row>
    <row r="2392" spans="1:16" x14ac:dyDescent="0.35">
      <c r="A2392" t="s">
        <v>1</v>
      </c>
      <c r="B2392" t="s">
        <v>8787</v>
      </c>
      <c r="C2392" t="s">
        <v>194</v>
      </c>
      <c r="D2392" t="s">
        <v>4630</v>
      </c>
      <c r="E2392" t="s">
        <v>59</v>
      </c>
      <c r="F2392" t="b">
        <v>0</v>
      </c>
      <c r="G2392" t="s">
        <v>77</v>
      </c>
      <c r="H2392" s="1">
        <v>46050.293344907397</v>
      </c>
      <c r="I2392" t="b">
        <v>0</v>
      </c>
      <c r="J2392" t="b">
        <v>0</v>
      </c>
      <c r="K2392" t="s">
        <v>41</v>
      </c>
      <c r="L2392" t="s">
        <v>60</v>
      </c>
      <c r="M2392">
        <v>137500</v>
      </c>
      <c r="N2392"/>
      <c r="O2392" t="s">
        <v>8788</v>
      </c>
      <c r="P2392" t="s">
        <v>524</v>
      </c>
    </row>
    <row r="2393" spans="1:16" x14ac:dyDescent="0.35">
      <c r="A2393" t="s">
        <v>1</v>
      </c>
      <c r="B2393" t="s">
        <v>8789</v>
      </c>
      <c r="C2393" t="s">
        <v>750</v>
      </c>
      <c r="D2393" t="s">
        <v>4526</v>
      </c>
      <c r="E2393" t="s">
        <v>59</v>
      </c>
      <c r="F2393" t="b">
        <v>0</v>
      </c>
      <c r="G2393" t="s">
        <v>19</v>
      </c>
      <c r="H2393" s="1">
        <v>46050.295127314806</v>
      </c>
      <c r="I2393" t="b">
        <v>1</v>
      </c>
      <c r="J2393" t="b">
        <v>0</v>
      </c>
      <c r="K2393" t="s">
        <v>19</v>
      </c>
      <c r="L2393" t="s">
        <v>60</v>
      </c>
      <c r="M2393">
        <v>1800000</v>
      </c>
      <c r="N2393"/>
      <c r="O2393" t="s">
        <v>7059</v>
      </c>
      <c r="P2393" t="s">
        <v>8790</v>
      </c>
    </row>
    <row r="2394" spans="1:16" x14ac:dyDescent="0.35">
      <c r="A2394" t="s">
        <v>2</v>
      </c>
      <c r="B2394" t="s">
        <v>123</v>
      </c>
      <c r="C2394" t="s">
        <v>143</v>
      </c>
      <c r="D2394" t="s">
        <v>4526</v>
      </c>
      <c r="E2394" t="s">
        <v>132</v>
      </c>
      <c r="F2394" t="b">
        <v>0</v>
      </c>
      <c r="G2394" t="s">
        <v>63</v>
      </c>
      <c r="H2394" s="1">
        <v>46050.317326388889</v>
      </c>
      <c r="I2394" t="b">
        <v>0</v>
      </c>
      <c r="J2394" t="b">
        <v>1</v>
      </c>
      <c r="K2394" t="s">
        <v>41</v>
      </c>
      <c r="L2394" t="s">
        <v>60</v>
      </c>
      <c r="M2394">
        <v>101450</v>
      </c>
      <c r="N2394"/>
      <c r="O2394" t="s">
        <v>4743</v>
      </c>
      <c r="P2394" t="s">
        <v>7881</v>
      </c>
    </row>
    <row r="2395" spans="1:16" x14ac:dyDescent="0.35">
      <c r="A2395" t="s">
        <v>0</v>
      </c>
      <c r="B2395" t="s">
        <v>8791</v>
      </c>
      <c r="C2395" t="s">
        <v>164</v>
      </c>
      <c r="D2395" t="s">
        <v>4526</v>
      </c>
      <c r="E2395" t="s">
        <v>88</v>
      </c>
      <c r="F2395" t="b">
        <v>0</v>
      </c>
      <c r="G2395" t="s">
        <v>65</v>
      </c>
      <c r="H2395" s="1">
        <v>46050.333449074067</v>
      </c>
      <c r="I2395" t="b">
        <v>0</v>
      </c>
      <c r="J2395" t="b">
        <v>0</v>
      </c>
      <c r="K2395" t="s">
        <v>41</v>
      </c>
      <c r="L2395" t="s">
        <v>74</v>
      </c>
      <c r="M2395"/>
      <c r="N2395">
        <v>22.5</v>
      </c>
      <c r="O2395" t="s">
        <v>8155</v>
      </c>
      <c r="P2395" t="s">
        <v>219</v>
      </c>
    </row>
    <row r="2396" spans="1:16" x14ac:dyDescent="0.35">
      <c r="A2396" t="s">
        <v>2</v>
      </c>
      <c r="B2396" t="s">
        <v>4852</v>
      </c>
      <c r="C2396" t="s">
        <v>1768</v>
      </c>
      <c r="D2396" t="s">
        <v>5532</v>
      </c>
      <c r="E2396" t="s">
        <v>59</v>
      </c>
      <c r="F2396" t="b">
        <v>0</v>
      </c>
      <c r="G2396" t="s">
        <v>68</v>
      </c>
      <c r="H2396" s="1">
        <v>46050.376307870371</v>
      </c>
      <c r="I2396" t="b">
        <v>0</v>
      </c>
      <c r="J2396" t="b">
        <v>1</v>
      </c>
      <c r="K2396" t="s">
        <v>41</v>
      </c>
      <c r="L2396" t="s">
        <v>60</v>
      </c>
      <c r="M2396">
        <v>175500</v>
      </c>
      <c r="N2396"/>
      <c r="O2396" t="s">
        <v>424</v>
      </c>
      <c r="P2396" t="s">
        <v>4581</v>
      </c>
    </row>
    <row r="2397" spans="1:16" x14ac:dyDescent="0.35">
      <c r="A2397" t="s">
        <v>1</v>
      </c>
      <c r="B2397" t="s">
        <v>358</v>
      </c>
      <c r="C2397" t="s">
        <v>2859</v>
      </c>
      <c r="D2397" t="s">
        <v>5018</v>
      </c>
      <c r="E2397" t="s">
        <v>59</v>
      </c>
      <c r="F2397" t="b">
        <v>0</v>
      </c>
      <c r="G2397" t="s">
        <v>65</v>
      </c>
      <c r="H2397" s="1">
        <v>46050.37641203704</v>
      </c>
      <c r="I2397" t="b">
        <v>0</v>
      </c>
      <c r="J2397" t="b">
        <v>1</v>
      </c>
      <c r="K2397" t="s">
        <v>41</v>
      </c>
      <c r="L2397" t="s">
        <v>74</v>
      </c>
      <c r="M2397"/>
      <c r="N2397">
        <v>51.5</v>
      </c>
      <c r="O2397" t="s">
        <v>8792</v>
      </c>
      <c r="P2397" t="s">
        <v>8793</v>
      </c>
    </row>
    <row r="2398" spans="1:16" x14ac:dyDescent="0.35">
      <c r="A2398" t="s">
        <v>5</v>
      </c>
      <c r="B2398" t="s">
        <v>8794</v>
      </c>
      <c r="C2398" t="s">
        <v>8795</v>
      </c>
      <c r="D2398" t="s">
        <v>4526</v>
      </c>
      <c r="E2398" t="s">
        <v>59</v>
      </c>
      <c r="F2398" t="b">
        <v>0</v>
      </c>
      <c r="G2398" t="s">
        <v>40</v>
      </c>
      <c r="H2398" s="1">
        <v>46050.381157407413</v>
      </c>
      <c r="I2398" t="b">
        <v>0</v>
      </c>
      <c r="J2398" t="b">
        <v>0</v>
      </c>
      <c r="K2398" t="s">
        <v>40</v>
      </c>
      <c r="L2398" t="s">
        <v>60</v>
      </c>
      <c r="M2398">
        <v>115000</v>
      </c>
      <c r="N2398"/>
      <c r="O2398" t="s">
        <v>8796</v>
      </c>
    </row>
    <row r="2399" spans="1:16" x14ac:dyDescent="0.35">
      <c r="A2399" t="s">
        <v>4</v>
      </c>
      <c r="B2399" t="s">
        <v>8797</v>
      </c>
      <c r="C2399" t="s">
        <v>76</v>
      </c>
      <c r="D2399" t="s">
        <v>4526</v>
      </c>
      <c r="E2399" t="s">
        <v>59</v>
      </c>
      <c r="F2399" t="b">
        <v>1</v>
      </c>
      <c r="G2399" t="s">
        <v>65</v>
      </c>
      <c r="H2399" s="1">
        <v>46050.416724537034</v>
      </c>
      <c r="I2399" t="b">
        <v>0</v>
      </c>
      <c r="J2399" t="b">
        <v>1</v>
      </c>
      <c r="K2399" t="s">
        <v>41</v>
      </c>
      <c r="L2399" t="s">
        <v>74</v>
      </c>
      <c r="M2399"/>
      <c r="N2399">
        <v>34.75</v>
      </c>
      <c r="O2399" t="s">
        <v>8798</v>
      </c>
      <c r="P2399" t="s">
        <v>1514</v>
      </c>
    </row>
    <row r="2400" spans="1:16" x14ac:dyDescent="0.35">
      <c r="A2400" t="s">
        <v>3</v>
      </c>
      <c r="B2400" t="s">
        <v>8799</v>
      </c>
      <c r="C2400" t="s">
        <v>2389</v>
      </c>
      <c r="D2400" t="s">
        <v>2360</v>
      </c>
      <c r="E2400" t="s">
        <v>59</v>
      </c>
      <c r="F2400" t="b">
        <v>0</v>
      </c>
      <c r="G2400" t="s">
        <v>65</v>
      </c>
      <c r="H2400" s="1">
        <v>46050.416759259257</v>
      </c>
      <c r="I2400" t="b">
        <v>0</v>
      </c>
      <c r="J2400" t="b">
        <v>0</v>
      </c>
      <c r="K2400" t="s">
        <v>41</v>
      </c>
      <c r="L2400" t="s">
        <v>60</v>
      </c>
      <c r="M2400">
        <v>80000</v>
      </c>
      <c r="N2400"/>
      <c r="O2400" t="s">
        <v>8800</v>
      </c>
      <c r="P2400" t="s">
        <v>8801</v>
      </c>
    </row>
    <row r="2401" spans="1:16" x14ac:dyDescent="0.35">
      <c r="A2401" t="s">
        <v>7</v>
      </c>
      <c r="B2401" t="s">
        <v>8802</v>
      </c>
      <c r="C2401" t="s">
        <v>2563</v>
      </c>
      <c r="D2401" t="s">
        <v>4526</v>
      </c>
      <c r="E2401" t="s">
        <v>59</v>
      </c>
      <c r="F2401" t="b">
        <v>0</v>
      </c>
      <c r="G2401" t="s">
        <v>68</v>
      </c>
      <c r="H2401" s="1">
        <v>46050.417094907411</v>
      </c>
      <c r="I2401" t="b">
        <v>0</v>
      </c>
      <c r="J2401" t="b">
        <v>1</v>
      </c>
      <c r="K2401" t="s">
        <v>41</v>
      </c>
      <c r="L2401" t="s">
        <v>60</v>
      </c>
      <c r="M2401">
        <v>126750</v>
      </c>
      <c r="N2401"/>
      <c r="O2401" t="s">
        <v>195</v>
      </c>
    </row>
    <row r="2402" spans="1:16" x14ac:dyDescent="0.35">
      <c r="A2402" t="s">
        <v>3</v>
      </c>
      <c r="B2402" t="s">
        <v>2264</v>
      </c>
      <c r="C2402" t="s">
        <v>434</v>
      </c>
      <c r="D2402" t="s">
        <v>2360</v>
      </c>
      <c r="E2402" t="s">
        <v>59</v>
      </c>
      <c r="F2402" t="b">
        <v>0</v>
      </c>
      <c r="G2402" t="s">
        <v>68</v>
      </c>
      <c r="H2402" s="1">
        <v>46050.417118055557</v>
      </c>
      <c r="I2402" t="b">
        <v>0</v>
      </c>
      <c r="J2402" t="b">
        <v>0</v>
      </c>
      <c r="K2402" t="s">
        <v>41</v>
      </c>
      <c r="L2402" t="s">
        <v>60</v>
      </c>
      <c r="M2402">
        <v>95000</v>
      </c>
      <c r="N2402"/>
      <c r="O2402" t="s">
        <v>5735</v>
      </c>
      <c r="P2402" t="s">
        <v>8803</v>
      </c>
    </row>
    <row r="2403" spans="1:16" x14ac:dyDescent="0.35">
      <c r="A2403" t="s">
        <v>3</v>
      </c>
      <c r="B2403" t="s">
        <v>8804</v>
      </c>
      <c r="C2403" t="s">
        <v>8805</v>
      </c>
      <c r="D2403" t="s">
        <v>4526</v>
      </c>
      <c r="E2403" t="s">
        <v>59</v>
      </c>
      <c r="F2403" t="b">
        <v>0</v>
      </c>
      <c r="G2403" t="s">
        <v>89</v>
      </c>
      <c r="H2403" s="1">
        <v>46050.417314814818</v>
      </c>
      <c r="I2403" t="b">
        <v>0</v>
      </c>
      <c r="J2403" t="b">
        <v>1</v>
      </c>
      <c r="K2403" t="s">
        <v>41</v>
      </c>
      <c r="L2403" t="s">
        <v>60</v>
      </c>
      <c r="M2403">
        <v>101450</v>
      </c>
      <c r="N2403"/>
      <c r="O2403" t="s">
        <v>195</v>
      </c>
    </row>
    <row r="2404" spans="1:16" x14ac:dyDescent="0.35">
      <c r="A2404" t="s">
        <v>6</v>
      </c>
      <c r="B2404" t="s">
        <v>1214</v>
      </c>
      <c r="C2404" t="s">
        <v>142</v>
      </c>
      <c r="D2404" t="s">
        <v>2360</v>
      </c>
      <c r="E2404" t="s">
        <v>72</v>
      </c>
      <c r="F2404" t="b">
        <v>0</v>
      </c>
      <c r="G2404" t="s">
        <v>65</v>
      </c>
      <c r="H2404" s="1">
        <v>46050.417511574073</v>
      </c>
      <c r="I2404" t="b">
        <v>0</v>
      </c>
      <c r="J2404" t="b">
        <v>1</v>
      </c>
      <c r="K2404" t="s">
        <v>41</v>
      </c>
      <c r="L2404" t="s">
        <v>60</v>
      </c>
      <c r="M2404">
        <v>225000</v>
      </c>
      <c r="N2404"/>
      <c r="O2404" t="s">
        <v>5742</v>
      </c>
      <c r="P2404" t="s">
        <v>8606</v>
      </c>
    </row>
    <row r="2405" spans="1:16" x14ac:dyDescent="0.35">
      <c r="A2405" t="s">
        <v>2</v>
      </c>
      <c r="B2405" t="s">
        <v>8806</v>
      </c>
      <c r="C2405" t="s">
        <v>92</v>
      </c>
      <c r="D2405" t="s">
        <v>2360</v>
      </c>
      <c r="E2405" t="s">
        <v>72</v>
      </c>
      <c r="F2405" t="b">
        <v>0</v>
      </c>
      <c r="G2405" t="s">
        <v>77</v>
      </c>
      <c r="H2405" s="1">
        <v>46050.417743055557</v>
      </c>
      <c r="I2405" t="b">
        <v>0</v>
      </c>
      <c r="J2405" t="b">
        <v>1</v>
      </c>
      <c r="K2405" t="s">
        <v>41</v>
      </c>
      <c r="L2405" t="s">
        <v>60</v>
      </c>
      <c r="M2405">
        <v>253500</v>
      </c>
      <c r="N2405"/>
      <c r="O2405" t="s">
        <v>424</v>
      </c>
      <c r="P2405" t="s">
        <v>4577</v>
      </c>
    </row>
    <row r="2406" spans="1:16" x14ac:dyDescent="0.35">
      <c r="A2406" t="s">
        <v>2</v>
      </c>
      <c r="B2406" t="s">
        <v>4852</v>
      </c>
      <c r="C2406" t="s">
        <v>1371</v>
      </c>
      <c r="D2406" t="s">
        <v>2360</v>
      </c>
      <c r="E2406" t="s">
        <v>72</v>
      </c>
      <c r="F2406" t="b">
        <v>0</v>
      </c>
      <c r="G2406" t="s">
        <v>77</v>
      </c>
      <c r="H2406" s="1">
        <v>46050.417754629627</v>
      </c>
      <c r="I2406" t="b">
        <v>0</v>
      </c>
      <c r="J2406" t="b">
        <v>1</v>
      </c>
      <c r="K2406" t="s">
        <v>41</v>
      </c>
      <c r="L2406" t="s">
        <v>60</v>
      </c>
      <c r="M2406">
        <v>175500</v>
      </c>
      <c r="N2406"/>
      <c r="O2406" t="s">
        <v>424</v>
      </c>
      <c r="P2406" t="s">
        <v>4577</v>
      </c>
    </row>
    <row r="2407" spans="1:16" x14ac:dyDescent="0.35">
      <c r="A2407" t="s">
        <v>2</v>
      </c>
      <c r="B2407" t="s">
        <v>8807</v>
      </c>
      <c r="C2407" t="s">
        <v>290</v>
      </c>
      <c r="D2407" t="s">
        <v>2360</v>
      </c>
      <c r="E2407" t="s">
        <v>59</v>
      </c>
      <c r="F2407" t="b">
        <v>0</v>
      </c>
      <c r="G2407" t="s">
        <v>77</v>
      </c>
      <c r="H2407" s="1">
        <v>46050.41777777778</v>
      </c>
      <c r="I2407" t="b">
        <v>0</v>
      </c>
      <c r="J2407" t="b">
        <v>0</v>
      </c>
      <c r="K2407" t="s">
        <v>41</v>
      </c>
      <c r="L2407" t="s">
        <v>60</v>
      </c>
      <c r="M2407">
        <v>250000</v>
      </c>
      <c r="N2407"/>
      <c r="O2407" t="s">
        <v>101</v>
      </c>
      <c r="P2407" t="s">
        <v>3293</v>
      </c>
    </row>
    <row r="2408" spans="1:16" x14ac:dyDescent="0.35">
      <c r="A2408" t="s">
        <v>5</v>
      </c>
      <c r="B2408" t="s">
        <v>7081</v>
      </c>
      <c r="C2408" t="s">
        <v>8808</v>
      </c>
      <c r="D2408" t="s">
        <v>2360</v>
      </c>
      <c r="E2408" t="s">
        <v>72</v>
      </c>
      <c r="F2408" t="b">
        <v>0</v>
      </c>
      <c r="G2408" t="s">
        <v>77</v>
      </c>
      <c r="H2408" s="1">
        <v>46050.418437499997</v>
      </c>
      <c r="I2408" t="b">
        <v>0</v>
      </c>
      <c r="J2408" t="b">
        <v>1</v>
      </c>
      <c r="K2408" t="s">
        <v>41</v>
      </c>
      <c r="L2408" t="s">
        <v>60</v>
      </c>
      <c r="M2408">
        <v>165000</v>
      </c>
      <c r="N2408"/>
      <c r="O2408" t="s">
        <v>424</v>
      </c>
      <c r="P2408" t="s">
        <v>2287</v>
      </c>
    </row>
    <row r="2409" spans="1:16" x14ac:dyDescent="0.35">
      <c r="A2409" t="s">
        <v>4</v>
      </c>
      <c r="B2409" t="s">
        <v>8809</v>
      </c>
      <c r="C2409" t="s">
        <v>955</v>
      </c>
      <c r="D2409" t="s">
        <v>5102</v>
      </c>
      <c r="E2409" t="s">
        <v>59</v>
      </c>
      <c r="F2409" t="b">
        <v>0</v>
      </c>
      <c r="G2409" t="s">
        <v>13</v>
      </c>
      <c r="H2409" s="1">
        <v>46050.42396990741</v>
      </c>
      <c r="I2409" t="b">
        <v>0</v>
      </c>
      <c r="J2409" t="b">
        <v>0</v>
      </c>
      <c r="K2409" t="s">
        <v>13</v>
      </c>
      <c r="L2409" t="s">
        <v>60</v>
      </c>
      <c r="M2409">
        <v>171500</v>
      </c>
      <c r="N2409"/>
      <c r="O2409" t="s">
        <v>8810</v>
      </c>
      <c r="P2409" t="s">
        <v>8811</v>
      </c>
    </row>
    <row r="2410" spans="1:16" x14ac:dyDescent="0.35">
      <c r="A2410" t="s">
        <v>9</v>
      </c>
      <c r="B2410" t="s">
        <v>8812</v>
      </c>
      <c r="C2410" t="s">
        <v>200</v>
      </c>
      <c r="D2410" t="s">
        <v>4526</v>
      </c>
      <c r="E2410" t="s">
        <v>59</v>
      </c>
      <c r="F2410" t="b">
        <v>0</v>
      </c>
      <c r="G2410" t="s">
        <v>65</v>
      </c>
      <c r="H2410" s="1">
        <v>46050.458483796298</v>
      </c>
      <c r="I2410" t="b">
        <v>1</v>
      </c>
      <c r="J2410" t="b">
        <v>0</v>
      </c>
      <c r="K2410" t="s">
        <v>41</v>
      </c>
      <c r="L2410" t="s">
        <v>60</v>
      </c>
      <c r="M2410">
        <v>145000</v>
      </c>
      <c r="N2410"/>
      <c r="O2410" t="s">
        <v>8788</v>
      </c>
    </row>
    <row r="2411" spans="1:16" x14ac:dyDescent="0.35">
      <c r="A2411" t="s">
        <v>2</v>
      </c>
      <c r="B2411" t="s">
        <v>8707</v>
      </c>
      <c r="C2411" t="s">
        <v>172</v>
      </c>
      <c r="D2411" t="s">
        <v>4756</v>
      </c>
      <c r="E2411" t="s">
        <v>59</v>
      </c>
      <c r="F2411" t="b">
        <v>0</v>
      </c>
      <c r="G2411" t="s">
        <v>68</v>
      </c>
      <c r="H2411" s="1">
        <v>46050.458784722221</v>
      </c>
      <c r="I2411" t="b">
        <v>1</v>
      </c>
      <c r="J2411" t="b">
        <v>1</v>
      </c>
      <c r="K2411" t="s">
        <v>41</v>
      </c>
      <c r="L2411" t="s">
        <v>60</v>
      </c>
      <c r="M2411">
        <v>215000</v>
      </c>
      <c r="N2411"/>
      <c r="O2411" t="s">
        <v>2935</v>
      </c>
    </row>
    <row r="2412" spans="1:16" x14ac:dyDescent="0.35">
      <c r="A2412" t="s">
        <v>8</v>
      </c>
      <c r="B2412" t="s">
        <v>8813</v>
      </c>
      <c r="C2412" t="s">
        <v>200</v>
      </c>
      <c r="D2412" t="s">
        <v>4526</v>
      </c>
      <c r="E2412" t="s">
        <v>59</v>
      </c>
      <c r="F2412" t="b">
        <v>0</v>
      </c>
      <c r="G2412" t="s">
        <v>65</v>
      </c>
      <c r="H2412" s="1">
        <v>46050.459178240737</v>
      </c>
      <c r="I2412" t="b">
        <v>0</v>
      </c>
      <c r="J2412" t="b">
        <v>0</v>
      </c>
      <c r="K2412" t="s">
        <v>41</v>
      </c>
      <c r="L2412" t="s">
        <v>60</v>
      </c>
      <c r="M2412">
        <v>152500</v>
      </c>
      <c r="N2412"/>
      <c r="O2412" t="s">
        <v>8788</v>
      </c>
    </row>
    <row r="2413" spans="1:16" x14ac:dyDescent="0.35">
      <c r="A2413" t="s">
        <v>8</v>
      </c>
      <c r="B2413" t="s">
        <v>8814</v>
      </c>
      <c r="C2413" t="s">
        <v>79</v>
      </c>
      <c r="D2413" t="s">
        <v>4526</v>
      </c>
      <c r="E2413" t="s">
        <v>59</v>
      </c>
      <c r="F2413" t="b">
        <v>0</v>
      </c>
      <c r="G2413" t="s">
        <v>77</v>
      </c>
      <c r="H2413" s="1">
        <v>46050.459363425929</v>
      </c>
      <c r="I2413" t="b">
        <v>0</v>
      </c>
      <c r="J2413" t="b">
        <v>1</v>
      </c>
      <c r="K2413" t="s">
        <v>41</v>
      </c>
      <c r="L2413" t="s">
        <v>74</v>
      </c>
      <c r="M2413"/>
      <c r="N2413">
        <v>72</v>
      </c>
      <c r="O2413" t="s">
        <v>8815</v>
      </c>
      <c r="P2413" t="s">
        <v>663</v>
      </c>
    </row>
    <row r="2414" spans="1:16" x14ac:dyDescent="0.35">
      <c r="A2414" t="s">
        <v>1</v>
      </c>
      <c r="B2414" t="s">
        <v>8816</v>
      </c>
      <c r="C2414" t="s">
        <v>8817</v>
      </c>
      <c r="D2414" t="s">
        <v>8818</v>
      </c>
      <c r="E2414" t="s">
        <v>59</v>
      </c>
      <c r="F2414" t="b">
        <v>0</v>
      </c>
      <c r="G2414" t="s">
        <v>40</v>
      </c>
      <c r="H2414" s="1">
        <v>46050.464444444442</v>
      </c>
      <c r="I2414" t="b">
        <v>1</v>
      </c>
      <c r="J2414" t="b">
        <v>0</v>
      </c>
      <c r="K2414" t="s">
        <v>40</v>
      </c>
      <c r="L2414" t="s">
        <v>60</v>
      </c>
      <c r="M2414">
        <v>57500</v>
      </c>
      <c r="N2414"/>
      <c r="O2414" t="s">
        <v>7689</v>
      </c>
    </row>
    <row r="2415" spans="1:16" x14ac:dyDescent="0.35">
      <c r="A2415" t="s">
        <v>7</v>
      </c>
      <c r="B2415" t="s">
        <v>8819</v>
      </c>
      <c r="C2415" t="s">
        <v>172</v>
      </c>
      <c r="D2415" t="s">
        <v>4526</v>
      </c>
      <c r="E2415" t="s">
        <v>59</v>
      </c>
      <c r="F2415" t="b">
        <v>0</v>
      </c>
      <c r="G2415" t="s">
        <v>68</v>
      </c>
      <c r="H2415" s="1">
        <v>46050.500497685192</v>
      </c>
      <c r="I2415" t="b">
        <v>0</v>
      </c>
      <c r="J2415" t="b">
        <v>1</v>
      </c>
      <c r="K2415" t="s">
        <v>41</v>
      </c>
      <c r="L2415" t="s">
        <v>60</v>
      </c>
      <c r="M2415">
        <v>72500</v>
      </c>
      <c r="N2415"/>
      <c r="O2415" t="s">
        <v>8820</v>
      </c>
      <c r="P2415" t="s">
        <v>219</v>
      </c>
    </row>
    <row r="2416" spans="1:16" x14ac:dyDescent="0.35">
      <c r="A2416" t="s">
        <v>6</v>
      </c>
      <c r="B2416" t="s">
        <v>8821</v>
      </c>
      <c r="C2416" t="s">
        <v>76</v>
      </c>
      <c r="D2416" t="s">
        <v>4625</v>
      </c>
      <c r="E2416" t="s">
        <v>59</v>
      </c>
      <c r="F2416" t="b">
        <v>1</v>
      </c>
      <c r="G2416" t="s">
        <v>63</v>
      </c>
      <c r="H2416" s="1">
        <v>46050.525729166657</v>
      </c>
      <c r="I2416" t="b">
        <v>0</v>
      </c>
      <c r="J2416" t="b">
        <v>1</v>
      </c>
      <c r="K2416" t="s">
        <v>41</v>
      </c>
      <c r="L2416" t="s">
        <v>60</v>
      </c>
      <c r="M2416">
        <v>125832</v>
      </c>
      <c r="N2416"/>
      <c r="O2416" t="s">
        <v>1754</v>
      </c>
      <c r="P2416" t="s">
        <v>713</v>
      </c>
    </row>
    <row r="2417" spans="1:16" x14ac:dyDescent="0.35">
      <c r="A2417" t="s">
        <v>7</v>
      </c>
      <c r="B2417" t="s">
        <v>5518</v>
      </c>
      <c r="C2417" t="s">
        <v>112</v>
      </c>
      <c r="D2417" t="s">
        <v>4526</v>
      </c>
      <c r="E2417" t="s">
        <v>59</v>
      </c>
      <c r="F2417" t="b">
        <v>0</v>
      </c>
      <c r="G2417" t="s">
        <v>65</v>
      </c>
      <c r="H2417" s="1">
        <v>46050.541724537034</v>
      </c>
      <c r="I2417" t="b">
        <v>1</v>
      </c>
      <c r="J2417" t="b">
        <v>1</v>
      </c>
      <c r="K2417" t="s">
        <v>41</v>
      </c>
      <c r="L2417" t="s">
        <v>60</v>
      </c>
      <c r="M2417">
        <v>195000</v>
      </c>
      <c r="N2417"/>
      <c r="O2417" t="s">
        <v>4608</v>
      </c>
      <c r="P2417" t="s">
        <v>5519</v>
      </c>
    </row>
    <row r="2418" spans="1:16" x14ac:dyDescent="0.35">
      <c r="A2418" t="s">
        <v>7</v>
      </c>
      <c r="B2418" t="s">
        <v>5518</v>
      </c>
      <c r="C2418" t="s">
        <v>971</v>
      </c>
      <c r="D2418" t="s">
        <v>4526</v>
      </c>
      <c r="E2418" t="s">
        <v>59</v>
      </c>
      <c r="F2418" t="b">
        <v>0</v>
      </c>
      <c r="G2418" t="s">
        <v>68</v>
      </c>
      <c r="H2418" s="1">
        <v>46050.542118055557</v>
      </c>
      <c r="I2418" t="b">
        <v>1</v>
      </c>
      <c r="J2418" t="b">
        <v>1</v>
      </c>
      <c r="K2418" t="s">
        <v>41</v>
      </c>
      <c r="L2418" t="s">
        <v>60</v>
      </c>
      <c r="M2418">
        <v>195000</v>
      </c>
      <c r="N2418"/>
      <c r="O2418" t="s">
        <v>4608</v>
      </c>
      <c r="P2418" t="s">
        <v>5519</v>
      </c>
    </row>
    <row r="2419" spans="1:16" x14ac:dyDescent="0.35">
      <c r="A2419" t="s">
        <v>6</v>
      </c>
      <c r="B2419" t="s">
        <v>1289</v>
      </c>
      <c r="C2419" t="s">
        <v>1250</v>
      </c>
      <c r="D2419" t="s">
        <v>4526</v>
      </c>
      <c r="E2419" t="s">
        <v>59</v>
      </c>
      <c r="F2419" t="b">
        <v>0</v>
      </c>
      <c r="G2419" t="s">
        <v>77</v>
      </c>
      <c r="H2419" s="1">
        <v>46050.543391203697</v>
      </c>
      <c r="I2419" t="b">
        <v>1</v>
      </c>
      <c r="J2419" t="b">
        <v>1</v>
      </c>
      <c r="K2419" t="s">
        <v>41</v>
      </c>
      <c r="L2419" t="s">
        <v>60</v>
      </c>
      <c r="M2419">
        <v>150000</v>
      </c>
      <c r="N2419"/>
      <c r="O2419" t="s">
        <v>8822</v>
      </c>
      <c r="P2419" t="s">
        <v>8823</v>
      </c>
    </row>
    <row r="2420" spans="1:16" x14ac:dyDescent="0.35">
      <c r="A2420" t="s">
        <v>7</v>
      </c>
      <c r="B2420" t="s">
        <v>8824</v>
      </c>
      <c r="C2420" t="s">
        <v>76</v>
      </c>
      <c r="D2420" t="s">
        <v>5251</v>
      </c>
      <c r="E2420" t="s">
        <v>59</v>
      </c>
      <c r="F2420" t="b">
        <v>1</v>
      </c>
      <c r="G2420" t="s">
        <v>13</v>
      </c>
      <c r="H2420" s="1">
        <v>46050.548888888887</v>
      </c>
      <c r="I2420" t="b">
        <v>0</v>
      </c>
      <c r="J2420" t="b">
        <v>0</v>
      </c>
      <c r="K2420" t="s">
        <v>13</v>
      </c>
      <c r="L2420" t="s">
        <v>60</v>
      </c>
      <c r="M2420">
        <v>169574</v>
      </c>
      <c r="N2420"/>
      <c r="O2420" t="s">
        <v>428</v>
      </c>
      <c r="P2420" t="s">
        <v>8825</v>
      </c>
    </row>
    <row r="2421" spans="1:16" x14ac:dyDescent="0.35">
      <c r="A2421" t="s">
        <v>3</v>
      </c>
      <c r="B2421" t="s">
        <v>8826</v>
      </c>
      <c r="C2421" t="s">
        <v>295</v>
      </c>
      <c r="D2421" t="s">
        <v>2360</v>
      </c>
      <c r="E2421" t="s">
        <v>59</v>
      </c>
      <c r="F2421" t="b">
        <v>0</v>
      </c>
      <c r="G2421" t="s">
        <v>89</v>
      </c>
      <c r="H2421" s="1">
        <v>46050.583865740737</v>
      </c>
      <c r="I2421" t="b">
        <v>0</v>
      </c>
      <c r="J2421" t="b">
        <v>1</v>
      </c>
      <c r="K2421" t="s">
        <v>41</v>
      </c>
      <c r="L2421" t="s">
        <v>60</v>
      </c>
      <c r="M2421">
        <v>104343.5</v>
      </c>
      <c r="N2421"/>
      <c r="O2421" t="s">
        <v>804</v>
      </c>
      <c r="P2421" t="s">
        <v>288</v>
      </c>
    </row>
    <row r="2422" spans="1:16" x14ac:dyDescent="0.35">
      <c r="A2422" t="s">
        <v>8</v>
      </c>
      <c r="B2422" t="s">
        <v>1920</v>
      </c>
      <c r="C2422" t="s">
        <v>142</v>
      </c>
      <c r="D2422" t="s">
        <v>4526</v>
      </c>
      <c r="E2422" t="s">
        <v>88</v>
      </c>
      <c r="F2422" t="b">
        <v>0</v>
      </c>
      <c r="G2422" t="s">
        <v>65</v>
      </c>
      <c r="H2422" s="1">
        <v>46050.584178240737</v>
      </c>
      <c r="I2422" t="b">
        <v>0</v>
      </c>
      <c r="J2422" t="b">
        <v>0</v>
      </c>
      <c r="K2422" t="s">
        <v>41</v>
      </c>
      <c r="L2422" t="s">
        <v>74</v>
      </c>
      <c r="M2422"/>
      <c r="N2422">
        <v>77.5</v>
      </c>
      <c r="O2422" t="s">
        <v>744</v>
      </c>
      <c r="P2422" t="s">
        <v>406</v>
      </c>
    </row>
    <row r="2423" spans="1:16" x14ac:dyDescent="0.35">
      <c r="A2423" t="s">
        <v>6</v>
      </c>
      <c r="B2423" t="s">
        <v>8827</v>
      </c>
      <c r="C2423" t="s">
        <v>246</v>
      </c>
      <c r="D2423" t="s">
        <v>2360</v>
      </c>
      <c r="E2423" t="s">
        <v>59</v>
      </c>
      <c r="F2423" t="b">
        <v>0</v>
      </c>
      <c r="G2423" t="s">
        <v>65</v>
      </c>
      <c r="H2423" s="1">
        <v>46050.584282407413</v>
      </c>
      <c r="I2423" t="b">
        <v>0</v>
      </c>
      <c r="J2423" t="b">
        <v>1</v>
      </c>
      <c r="K2423" t="s">
        <v>41</v>
      </c>
      <c r="L2423" t="s">
        <v>60</v>
      </c>
      <c r="M2423">
        <v>105000</v>
      </c>
      <c r="N2423"/>
      <c r="O2423" t="s">
        <v>8828</v>
      </c>
      <c r="P2423" t="s">
        <v>8829</v>
      </c>
    </row>
    <row r="2424" spans="1:16" x14ac:dyDescent="0.35">
      <c r="A2424" t="s">
        <v>3</v>
      </c>
      <c r="B2424" t="s">
        <v>8830</v>
      </c>
      <c r="C2424" t="s">
        <v>376</v>
      </c>
      <c r="D2424" t="s">
        <v>4526</v>
      </c>
      <c r="E2424" t="s">
        <v>59</v>
      </c>
      <c r="F2424" t="b">
        <v>0</v>
      </c>
      <c r="G2424" t="s">
        <v>89</v>
      </c>
      <c r="H2424" s="1">
        <v>46050.625601851847</v>
      </c>
      <c r="I2424" t="b">
        <v>0</v>
      </c>
      <c r="J2424" t="b">
        <v>0</v>
      </c>
      <c r="K2424" t="s">
        <v>41</v>
      </c>
      <c r="L2424" t="s">
        <v>60</v>
      </c>
      <c r="M2424">
        <v>97500</v>
      </c>
      <c r="N2424"/>
      <c r="O2424" t="s">
        <v>3878</v>
      </c>
      <c r="P2424" t="s">
        <v>171</v>
      </c>
    </row>
    <row r="2425" spans="1:16" x14ac:dyDescent="0.35">
      <c r="A2425" t="s">
        <v>1</v>
      </c>
      <c r="B2425" t="s">
        <v>694</v>
      </c>
      <c r="C2425" t="s">
        <v>1903</v>
      </c>
      <c r="D2425" t="s">
        <v>2360</v>
      </c>
      <c r="E2425" t="s">
        <v>59</v>
      </c>
      <c r="F2425" t="b">
        <v>0</v>
      </c>
      <c r="G2425" t="s">
        <v>77</v>
      </c>
      <c r="H2425" s="1">
        <v>46050.626585648148</v>
      </c>
      <c r="I2425" t="b">
        <v>1</v>
      </c>
      <c r="J2425" t="b">
        <v>0</v>
      </c>
      <c r="K2425" t="s">
        <v>41</v>
      </c>
      <c r="L2425" t="s">
        <v>60</v>
      </c>
      <c r="M2425">
        <v>190000</v>
      </c>
      <c r="N2425"/>
      <c r="O2425" t="s">
        <v>8831</v>
      </c>
      <c r="P2425" t="s">
        <v>8832</v>
      </c>
    </row>
    <row r="2426" spans="1:16" x14ac:dyDescent="0.35">
      <c r="A2426" t="s">
        <v>2</v>
      </c>
      <c r="B2426" t="s">
        <v>8833</v>
      </c>
      <c r="C2426" t="s">
        <v>224</v>
      </c>
      <c r="D2426" t="s">
        <v>5349</v>
      </c>
      <c r="E2426" t="s">
        <v>59</v>
      </c>
      <c r="F2426" t="b">
        <v>0</v>
      </c>
      <c r="G2426" t="s">
        <v>65</v>
      </c>
      <c r="H2426" s="1">
        <v>46050.66746527778</v>
      </c>
      <c r="I2426" t="b">
        <v>0</v>
      </c>
      <c r="J2426" t="b">
        <v>1</v>
      </c>
      <c r="K2426" t="s">
        <v>41</v>
      </c>
      <c r="L2426" t="s">
        <v>60</v>
      </c>
      <c r="M2426">
        <v>126800</v>
      </c>
      <c r="N2426"/>
      <c r="O2426" t="s">
        <v>195</v>
      </c>
      <c r="P2426" t="s">
        <v>8834</v>
      </c>
    </row>
    <row r="2427" spans="1:16" x14ac:dyDescent="0.35">
      <c r="A2427" t="s">
        <v>5</v>
      </c>
      <c r="B2427" t="s">
        <v>8835</v>
      </c>
      <c r="C2427" t="s">
        <v>7214</v>
      </c>
      <c r="D2427" t="s">
        <v>155</v>
      </c>
      <c r="E2427" t="s">
        <v>59</v>
      </c>
      <c r="F2427" t="b">
        <v>0</v>
      </c>
      <c r="G2427" t="s">
        <v>77</v>
      </c>
      <c r="H2427" s="1">
        <v>46050.668206018519</v>
      </c>
      <c r="I2427" t="b">
        <v>1</v>
      </c>
      <c r="J2427" t="b">
        <v>0</v>
      </c>
      <c r="K2427" t="s">
        <v>41</v>
      </c>
      <c r="L2427" t="s">
        <v>60</v>
      </c>
      <c r="M2427">
        <v>145000</v>
      </c>
      <c r="N2427"/>
      <c r="O2427" t="s">
        <v>155</v>
      </c>
      <c r="P2427" t="s">
        <v>8836</v>
      </c>
    </row>
    <row r="2428" spans="1:16" x14ac:dyDescent="0.35">
      <c r="A2428" t="s">
        <v>1</v>
      </c>
      <c r="B2428" t="s">
        <v>419</v>
      </c>
      <c r="C2428" t="s">
        <v>71</v>
      </c>
      <c r="D2428" t="s">
        <v>4526</v>
      </c>
      <c r="E2428" t="s">
        <v>59</v>
      </c>
      <c r="F2428" t="b">
        <v>0</v>
      </c>
      <c r="G2428" t="s">
        <v>77</v>
      </c>
      <c r="H2428" s="1">
        <v>46050.668414351851</v>
      </c>
      <c r="I2428" t="b">
        <v>0</v>
      </c>
      <c r="J2428" t="b">
        <v>1</v>
      </c>
      <c r="K2428" t="s">
        <v>41</v>
      </c>
      <c r="L2428" t="s">
        <v>60</v>
      </c>
      <c r="M2428">
        <v>105060</v>
      </c>
      <c r="N2428"/>
      <c r="O2428" t="s">
        <v>265</v>
      </c>
      <c r="P2428" t="s">
        <v>8837</v>
      </c>
    </row>
    <row r="2429" spans="1:16" x14ac:dyDescent="0.35">
      <c r="A2429" t="s">
        <v>5</v>
      </c>
      <c r="B2429" t="s">
        <v>8838</v>
      </c>
      <c r="C2429" t="s">
        <v>246</v>
      </c>
      <c r="D2429" t="s">
        <v>4526</v>
      </c>
      <c r="E2429" t="s">
        <v>59</v>
      </c>
      <c r="F2429" t="b">
        <v>0</v>
      </c>
      <c r="G2429" t="s">
        <v>68</v>
      </c>
      <c r="H2429" s="1">
        <v>46050.66915509259</v>
      </c>
      <c r="I2429" t="b">
        <v>1</v>
      </c>
      <c r="J2429" t="b">
        <v>0</v>
      </c>
      <c r="K2429" t="s">
        <v>41</v>
      </c>
      <c r="L2429" t="s">
        <v>74</v>
      </c>
      <c r="M2429"/>
      <c r="N2429">
        <v>72.5</v>
      </c>
      <c r="O2429" t="s">
        <v>101</v>
      </c>
      <c r="P2429" t="s">
        <v>8839</v>
      </c>
    </row>
    <row r="2430" spans="1:16" x14ac:dyDescent="0.35">
      <c r="A2430" t="s">
        <v>0</v>
      </c>
      <c r="B2430" t="s">
        <v>0</v>
      </c>
      <c r="C2430" t="s">
        <v>8840</v>
      </c>
      <c r="D2430" t="s">
        <v>4526</v>
      </c>
      <c r="E2430" t="s">
        <v>59</v>
      </c>
      <c r="F2430" t="b">
        <v>0</v>
      </c>
      <c r="G2430" t="s">
        <v>40</v>
      </c>
      <c r="H2430" s="1">
        <v>46050.672592592593</v>
      </c>
      <c r="I2430" t="b">
        <v>1</v>
      </c>
      <c r="J2430" t="b">
        <v>0</v>
      </c>
      <c r="K2430" t="s">
        <v>40</v>
      </c>
      <c r="L2430" t="s">
        <v>60</v>
      </c>
      <c r="M2430">
        <v>32500</v>
      </c>
      <c r="N2430"/>
      <c r="O2430" t="s">
        <v>5770</v>
      </c>
      <c r="P2430" t="s">
        <v>8841</v>
      </c>
    </row>
    <row r="2431" spans="1:16" x14ac:dyDescent="0.35">
      <c r="A2431" t="s">
        <v>1</v>
      </c>
      <c r="B2431" t="s">
        <v>8842</v>
      </c>
      <c r="C2431" t="s">
        <v>40</v>
      </c>
      <c r="D2431" t="s">
        <v>4526</v>
      </c>
      <c r="E2431" t="s">
        <v>88</v>
      </c>
      <c r="F2431" t="b">
        <v>0</v>
      </c>
      <c r="G2431" t="s">
        <v>40</v>
      </c>
      <c r="H2431" s="1">
        <v>46050.672719907408</v>
      </c>
      <c r="I2431" t="b">
        <v>1</v>
      </c>
      <c r="J2431" t="b">
        <v>0</v>
      </c>
      <c r="K2431" t="s">
        <v>40</v>
      </c>
      <c r="L2431" t="s">
        <v>74</v>
      </c>
      <c r="M2431"/>
      <c r="N2431">
        <v>81.25</v>
      </c>
      <c r="O2431" t="s">
        <v>8843</v>
      </c>
      <c r="P2431" t="s">
        <v>8844</v>
      </c>
    </row>
    <row r="2432" spans="1:16" x14ac:dyDescent="0.35">
      <c r="A2432" t="s">
        <v>5</v>
      </c>
      <c r="B2432" t="s">
        <v>2046</v>
      </c>
      <c r="C2432" t="s">
        <v>40</v>
      </c>
      <c r="D2432" t="s">
        <v>4526</v>
      </c>
      <c r="E2432" t="s">
        <v>59</v>
      </c>
      <c r="F2432" t="b">
        <v>0</v>
      </c>
      <c r="G2432" t="s">
        <v>40</v>
      </c>
      <c r="H2432" s="1">
        <v>46050.672743055547</v>
      </c>
      <c r="I2432" t="b">
        <v>1</v>
      </c>
      <c r="J2432" t="b">
        <v>0</v>
      </c>
      <c r="K2432" t="s">
        <v>40</v>
      </c>
      <c r="L2432" t="s">
        <v>60</v>
      </c>
      <c r="M2432">
        <v>95000</v>
      </c>
      <c r="N2432"/>
      <c r="O2432" t="s">
        <v>312</v>
      </c>
      <c r="P2432" t="s">
        <v>8845</v>
      </c>
    </row>
    <row r="2433" spans="1:16" x14ac:dyDescent="0.35">
      <c r="A2433" t="s">
        <v>4</v>
      </c>
      <c r="B2433" t="s">
        <v>8846</v>
      </c>
      <c r="C2433" t="s">
        <v>142</v>
      </c>
      <c r="D2433" t="s">
        <v>4526</v>
      </c>
      <c r="E2433" t="s">
        <v>88</v>
      </c>
      <c r="F2433" t="b">
        <v>0</v>
      </c>
      <c r="G2433" t="s">
        <v>63</v>
      </c>
      <c r="H2433" s="1">
        <v>46050.69258101852</v>
      </c>
      <c r="I2433" t="b">
        <v>1</v>
      </c>
      <c r="J2433" t="b">
        <v>0</v>
      </c>
      <c r="K2433" t="s">
        <v>41</v>
      </c>
      <c r="L2433" t="s">
        <v>74</v>
      </c>
      <c r="M2433"/>
      <c r="N2433">
        <v>73.5</v>
      </c>
      <c r="O2433" t="s">
        <v>744</v>
      </c>
      <c r="P2433" t="s">
        <v>8847</v>
      </c>
    </row>
    <row r="2434" spans="1:16" x14ac:dyDescent="0.35">
      <c r="A2434" t="s">
        <v>0</v>
      </c>
      <c r="B2434" t="s">
        <v>8848</v>
      </c>
      <c r="C2434" t="s">
        <v>8849</v>
      </c>
      <c r="D2434" t="s">
        <v>2360</v>
      </c>
      <c r="E2434" t="s">
        <v>59</v>
      </c>
      <c r="F2434" t="b">
        <v>0</v>
      </c>
      <c r="G2434" t="s">
        <v>68</v>
      </c>
      <c r="H2434" s="1">
        <v>46050.708703703713</v>
      </c>
      <c r="I2434" t="b">
        <v>0</v>
      </c>
      <c r="J2434" t="b">
        <v>1</v>
      </c>
      <c r="K2434" t="s">
        <v>41</v>
      </c>
      <c r="L2434" t="s">
        <v>60</v>
      </c>
      <c r="M2434">
        <v>45000</v>
      </c>
      <c r="N2434"/>
      <c r="O2434" t="s">
        <v>8850</v>
      </c>
      <c r="P2434" t="s">
        <v>8851</v>
      </c>
    </row>
    <row r="2435" spans="1:16" x14ac:dyDescent="0.35">
      <c r="A2435" t="s">
        <v>8</v>
      </c>
      <c r="B2435" t="s">
        <v>8852</v>
      </c>
      <c r="C2435" t="s">
        <v>1456</v>
      </c>
      <c r="D2435" t="s">
        <v>4526</v>
      </c>
      <c r="E2435" t="s">
        <v>59</v>
      </c>
      <c r="F2435" t="b">
        <v>0</v>
      </c>
      <c r="G2435" t="s">
        <v>89</v>
      </c>
      <c r="H2435" s="1">
        <v>46050.709687499999</v>
      </c>
      <c r="I2435" t="b">
        <v>0</v>
      </c>
      <c r="J2435" t="b">
        <v>1</v>
      </c>
      <c r="K2435" t="s">
        <v>41</v>
      </c>
      <c r="L2435" t="s">
        <v>60</v>
      </c>
      <c r="M2435">
        <v>112500</v>
      </c>
      <c r="N2435"/>
      <c r="O2435" t="s">
        <v>480</v>
      </c>
      <c r="P2435" t="s">
        <v>8853</v>
      </c>
    </row>
    <row r="2436" spans="1:16" x14ac:dyDescent="0.35">
      <c r="A2436" t="s">
        <v>5</v>
      </c>
      <c r="B2436" t="s">
        <v>8854</v>
      </c>
      <c r="C2436" t="s">
        <v>112</v>
      </c>
      <c r="D2436" t="s">
        <v>4526</v>
      </c>
      <c r="E2436" t="s">
        <v>59</v>
      </c>
      <c r="F2436" t="b">
        <v>0</v>
      </c>
      <c r="G2436" t="s">
        <v>65</v>
      </c>
      <c r="H2436" s="1">
        <v>46050.709745370368</v>
      </c>
      <c r="I2436" t="b">
        <v>1</v>
      </c>
      <c r="J2436" t="b">
        <v>1</v>
      </c>
      <c r="K2436" t="s">
        <v>41</v>
      </c>
      <c r="L2436" t="s">
        <v>60</v>
      </c>
      <c r="M2436">
        <v>147500</v>
      </c>
      <c r="N2436"/>
      <c r="O2436" t="s">
        <v>4972</v>
      </c>
      <c r="P2436" t="s">
        <v>6696</v>
      </c>
    </row>
    <row r="2437" spans="1:16" x14ac:dyDescent="0.35">
      <c r="A2437" t="s">
        <v>5</v>
      </c>
      <c r="B2437" t="s">
        <v>8855</v>
      </c>
      <c r="C2437" t="s">
        <v>112</v>
      </c>
      <c r="D2437" t="s">
        <v>4526</v>
      </c>
      <c r="E2437" t="s">
        <v>59</v>
      </c>
      <c r="F2437" t="b">
        <v>0</v>
      </c>
      <c r="G2437" t="s">
        <v>65</v>
      </c>
      <c r="H2437" s="1">
        <v>46050.709745370368</v>
      </c>
      <c r="I2437" t="b">
        <v>1</v>
      </c>
      <c r="J2437" t="b">
        <v>1</v>
      </c>
      <c r="K2437" t="s">
        <v>41</v>
      </c>
      <c r="L2437" t="s">
        <v>60</v>
      </c>
      <c r="M2437">
        <v>147500</v>
      </c>
      <c r="N2437"/>
      <c r="O2437" t="s">
        <v>4972</v>
      </c>
      <c r="P2437" t="s">
        <v>4973</v>
      </c>
    </row>
    <row r="2438" spans="1:16" x14ac:dyDescent="0.35">
      <c r="A2438" t="s">
        <v>5</v>
      </c>
      <c r="B2438" t="s">
        <v>8856</v>
      </c>
      <c r="C2438" t="s">
        <v>181</v>
      </c>
      <c r="D2438" t="s">
        <v>4526</v>
      </c>
      <c r="E2438" t="s">
        <v>88</v>
      </c>
      <c r="F2438" t="b">
        <v>0</v>
      </c>
      <c r="G2438" t="s">
        <v>77</v>
      </c>
      <c r="H2438" s="1">
        <v>46050.710081018522</v>
      </c>
      <c r="I2438" t="b">
        <v>0</v>
      </c>
      <c r="J2438" t="b">
        <v>1</v>
      </c>
      <c r="K2438" t="s">
        <v>41</v>
      </c>
      <c r="L2438" t="s">
        <v>74</v>
      </c>
      <c r="M2438"/>
      <c r="N2438">
        <v>87.02000000000001</v>
      </c>
      <c r="O2438" t="s">
        <v>8857</v>
      </c>
      <c r="P2438" t="s">
        <v>8858</v>
      </c>
    </row>
    <row r="2439" spans="1:16" x14ac:dyDescent="0.35">
      <c r="A2439" t="s">
        <v>0</v>
      </c>
      <c r="B2439" t="s">
        <v>3126</v>
      </c>
      <c r="C2439" t="s">
        <v>190</v>
      </c>
      <c r="D2439" t="s">
        <v>4526</v>
      </c>
      <c r="E2439" t="s">
        <v>59</v>
      </c>
      <c r="F2439" t="b">
        <v>0</v>
      </c>
      <c r="G2439" t="s">
        <v>77</v>
      </c>
      <c r="H2439" s="1">
        <v>46050.710127314807</v>
      </c>
      <c r="I2439" t="b">
        <v>0</v>
      </c>
      <c r="J2439" t="b">
        <v>1</v>
      </c>
      <c r="K2439" t="s">
        <v>41</v>
      </c>
      <c r="L2439" t="s">
        <v>60</v>
      </c>
      <c r="M2439">
        <v>115000</v>
      </c>
      <c r="N2439"/>
      <c r="O2439" t="s">
        <v>480</v>
      </c>
      <c r="P2439" t="s">
        <v>161</v>
      </c>
    </row>
    <row r="2440" spans="1:16" x14ac:dyDescent="0.35">
      <c r="A2440" t="s">
        <v>1</v>
      </c>
      <c r="B2440" t="s">
        <v>1873</v>
      </c>
      <c r="C2440" t="s">
        <v>848</v>
      </c>
      <c r="D2440" t="s">
        <v>4526</v>
      </c>
      <c r="E2440" t="s">
        <v>59</v>
      </c>
      <c r="F2440" t="b">
        <v>0</v>
      </c>
      <c r="G2440" t="s">
        <v>68</v>
      </c>
      <c r="H2440" s="1">
        <v>46050.710358796299</v>
      </c>
      <c r="I2440" t="b">
        <v>0</v>
      </c>
      <c r="J2440" t="b">
        <v>1</v>
      </c>
      <c r="K2440" t="s">
        <v>41</v>
      </c>
      <c r="L2440" t="s">
        <v>60</v>
      </c>
      <c r="M2440">
        <v>242500</v>
      </c>
      <c r="N2440"/>
      <c r="O2440" t="s">
        <v>8859</v>
      </c>
      <c r="P2440" t="s">
        <v>8860</v>
      </c>
    </row>
    <row r="2441" spans="1:16" x14ac:dyDescent="0.35">
      <c r="A2441" t="s">
        <v>5</v>
      </c>
      <c r="B2441" t="s">
        <v>8861</v>
      </c>
      <c r="C2441" t="s">
        <v>998</v>
      </c>
      <c r="D2441" t="s">
        <v>4526</v>
      </c>
      <c r="E2441" t="s">
        <v>59</v>
      </c>
      <c r="F2441" t="b">
        <v>0</v>
      </c>
      <c r="G2441" t="s">
        <v>68</v>
      </c>
      <c r="H2441" s="1">
        <v>46050.710821759261</v>
      </c>
      <c r="I2441" t="b">
        <v>1</v>
      </c>
      <c r="J2441" t="b">
        <v>1</v>
      </c>
      <c r="K2441" t="s">
        <v>41</v>
      </c>
      <c r="L2441" t="s">
        <v>60</v>
      </c>
      <c r="M2441">
        <v>147500</v>
      </c>
      <c r="N2441"/>
      <c r="O2441" t="s">
        <v>4972</v>
      </c>
      <c r="P2441" t="s">
        <v>8862</v>
      </c>
    </row>
    <row r="2442" spans="1:16" x14ac:dyDescent="0.35">
      <c r="A2442" t="s">
        <v>1</v>
      </c>
      <c r="B2442" t="s">
        <v>8863</v>
      </c>
      <c r="C2442" t="s">
        <v>8663</v>
      </c>
      <c r="D2442" t="s">
        <v>4526</v>
      </c>
      <c r="E2442" t="s">
        <v>59</v>
      </c>
      <c r="F2442" t="b">
        <v>0</v>
      </c>
      <c r="G2442" t="s">
        <v>40</v>
      </c>
      <c r="H2442" s="1">
        <v>46050.714444444442</v>
      </c>
      <c r="I2442" t="b">
        <v>1</v>
      </c>
      <c r="J2442" t="b">
        <v>0</v>
      </c>
      <c r="K2442" t="s">
        <v>40</v>
      </c>
      <c r="L2442" t="s">
        <v>60</v>
      </c>
      <c r="M2442">
        <v>47500</v>
      </c>
      <c r="N2442"/>
      <c r="O2442" t="s">
        <v>3789</v>
      </c>
      <c r="P2442" t="s">
        <v>8864</v>
      </c>
    </row>
    <row r="2443" spans="1:16" x14ac:dyDescent="0.35">
      <c r="A2443" t="s">
        <v>7</v>
      </c>
      <c r="B2443" t="s">
        <v>8865</v>
      </c>
      <c r="C2443" t="s">
        <v>172</v>
      </c>
      <c r="D2443" t="s">
        <v>2360</v>
      </c>
      <c r="E2443" t="s">
        <v>59</v>
      </c>
      <c r="F2443" t="b">
        <v>0</v>
      </c>
      <c r="G2443" t="s">
        <v>68</v>
      </c>
      <c r="H2443" s="1">
        <v>46050.75037037037</v>
      </c>
      <c r="I2443" t="b">
        <v>1</v>
      </c>
      <c r="J2443" t="b">
        <v>1</v>
      </c>
      <c r="K2443" t="s">
        <v>41</v>
      </c>
      <c r="L2443" t="s">
        <v>74</v>
      </c>
      <c r="M2443"/>
      <c r="N2443">
        <v>55</v>
      </c>
      <c r="O2443" t="s">
        <v>2926</v>
      </c>
      <c r="P2443" t="s">
        <v>8866</v>
      </c>
    </row>
    <row r="2444" spans="1:16" x14ac:dyDescent="0.35">
      <c r="A2444" t="s">
        <v>2</v>
      </c>
      <c r="B2444" t="s">
        <v>3088</v>
      </c>
      <c r="C2444" t="s">
        <v>172</v>
      </c>
      <c r="D2444" t="s">
        <v>4526</v>
      </c>
      <c r="E2444" t="s">
        <v>59</v>
      </c>
      <c r="F2444" t="b">
        <v>0</v>
      </c>
      <c r="G2444" t="s">
        <v>68</v>
      </c>
      <c r="H2444" s="1">
        <v>46050.75037037037</v>
      </c>
      <c r="I2444" t="b">
        <v>0</v>
      </c>
      <c r="J2444" t="b">
        <v>0</v>
      </c>
      <c r="K2444" t="s">
        <v>41</v>
      </c>
      <c r="L2444" t="s">
        <v>60</v>
      </c>
      <c r="M2444">
        <v>98750</v>
      </c>
      <c r="N2444"/>
      <c r="O2444" t="s">
        <v>3901</v>
      </c>
      <c r="P2444" t="s">
        <v>8867</v>
      </c>
    </row>
    <row r="2445" spans="1:16" x14ac:dyDescent="0.35">
      <c r="A2445" t="s">
        <v>6</v>
      </c>
      <c r="B2445" t="s">
        <v>8868</v>
      </c>
      <c r="C2445" t="s">
        <v>237</v>
      </c>
      <c r="D2445" t="s">
        <v>4526</v>
      </c>
      <c r="E2445" t="s">
        <v>59</v>
      </c>
      <c r="F2445" t="b">
        <v>0</v>
      </c>
      <c r="G2445" t="s">
        <v>89</v>
      </c>
      <c r="H2445" s="1">
        <v>46050.750613425917</v>
      </c>
      <c r="I2445" t="b">
        <v>1</v>
      </c>
      <c r="J2445" t="b">
        <v>1</v>
      </c>
      <c r="K2445" t="s">
        <v>41</v>
      </c>
      <c r="L2445" t="s">
        <v>74</v>
      </c>
      <c r="M2445"/>
      <c r="N2445">
        <v>80</v>
      </c>
      <c r="O2445" t="s">
        <v>299</v>
      </c>
    </row>
    <row r="2446" spans="1:16" x14ac:dyDescent="0.35">
      <c r="A2446" t="s">
        <v>8</v>
      </c>
      <c r="B2446" t="s">
        <v>8869</v>
      </c>
      <c r="C2446" t="s">
        <v>76</v>
      </c>
      <c r="D2446" t="s">
        <v>4622</v>
      </c>
      <c r="E2446" t="s">
        <v>59</v>
      </c>
      <c r="F2446" t="b">
        <v>1</v>
      </c>
      <c r="G2446" t="s">
        <v>8870</v>
      </c>
      <c r="H2446" s="1">
        <v>46050.782812500001</v>
      </c>
      <c r="I2446" t="b">
        <v>0</v>
      </c>
      <c r="J2446" t="b">
        <v>1</v>
      </c>
      <c r="K2446" t="s">
        <v>8870</v>
      </c>
      <c r="L2446" t="s">
        <v>60</v>
      </c>
      <c r="M2446">
        <v>185000</v>
      </c>
      <c r="N2446"/>
      <c r="O2446" t="s">
        <v>8871</v>
      </c>
      <c r="P2446" t="s">
        <v>8872</v>
      </c>
    </row>
    <row r="2447" spans="1:16" x14ac:dyDescent="0.35">
      <c r="A2447" t="s">
        <v>7</v>
      </c>
      <c r="B2447" t="s">
        <v>3597</v>
      </c>
      <c r="C2447" t="s">
        <v>2490</v>
      </c>
      <c r="D2447" t="s">
        <v>4526</v>
      </c>
      <c r="E2447" t="s">
        <v>59</v>
      </c>
      <c r="F2447" t="b">
        <v>0</v>
      </c>
      <c r="G2447" t="s">
        <v>65</v>
      </c>
      <c r="H2447" s="1">
        <v>46050.791759259257</v>
      </c>
      <c r="I2447" t="b">
        <v>0</v>
      </c>
      <c r="J2447" t="b">
        <v>0</v>
      </c>
      <c r="K2447" t="s">
        <v>41</v>
      </c>
      <c r="L2447" t="s">
        <v>60</v>
      </c>
      <c r="M2447">
        <v>167500</v>
      </c>
      <c r="N2447"/>
      <c r="O2447" t="s">
        <v>8873</v>
      </c>
      <c r="P2447" t="s">
        <v>1254</v>
      </c>
    </row>
    <row r="2448" spans="1:16" x14ac:dyDescent="0.35">
      <c r="A2448" t="s">
        <v>3</v>
      </c>
      <c r="B2448" t="s">
        <v>3288</v>
      </c>
      <c r="C2448" t="s">
        <v>2407</v>
      </c>
      <c r="D2448" t="s">
        <v>4526</v>
      </c>
      <c r="E2448" t="s">
        <v>59</v>
      </c>
      <c r="F2448" t="b">
        <v>0</v>
      </c>
      <c r="G2448" t="s">
        <v>77</v>
      </c>
      <c r="H2448" s="1">
        <v>46050.791898148149</v>
      </c>
      <c r="I2448" t="b">
        <v>1</v>
      </c>
      <c r="J2448" t="b">
        <v>0</v>
      </c>
      <c r="K2448" t="s">
        <v>41</v>
      </c>
      <c r="L2448" t="s">
        <v>60</v>
      </c>
      <c r="M2448">
        <v>135000</v>
      </c>
      <c r="N2448"/>
      <c r="O2448" t="s">
        <v>8874</v>
      </c>
      <c r="P2448" t="s">
        <v>8875</v>
      </c>
    </row>
    <row r="2449" spans="1:16" x14ac:dyDescent="0.35">
      <c r="A2449" t="s">
        <v>3</v>
      </c>
      <c r="B2449" t="s">
        <v>8876</v>
      </c>
      <c r="C2449" t="s">
        <v>2217</v>
      </c>
      <c r="D2449" t="s">
        <v>4526</v>
      </c>
      <c r="E2449" t="s">
        <v>59</v>
      </c>
      <c r="F2449" t="b">
        <v>0</v>
      </c>
      <c r="G2449" t="s">
        <v>68</v>
      </c>
      <c r="H2449" s="1">
        <v>46050.792094907411</v>
      </c>
      <c r="I2449" t="b">
        <v>0</v>
      </c>
      <c r="J2449" t="b">
        <v>1</v>
      </c>
      <c r="K2449" t="s">
        <v>41</v>
      </c>
      <c r="L2449" t="s">
        <v>60</v>
      </c>
      <c r="M2449">
        <v>84000</v>
      </c>
      <c r="N2449"/>
      <c r="O2449" t="s">
        <v>850</v>
      </c>
      <c r="P2449" t="s">
        <v>8877</v>
      </c>
    </row>
    <row r="2450" spans="1:16" x14ac:dyDescent="0.35">
      <c r="A2450" t="s">
        <v>0</v>
      </c>
      <c r="B2450" t="s">
        <v>8878</v>
      </c>
      <c r="C2450" t="s">
        <v>1468</v>
      </c>
      <c r="D2450" t="s">
        <v>4526</v>
      </c>
      <c r="E2450" t="s">
        <v>59</v>
      </c>
      <c r="F2450" t="b">
        <v>0</v>
      </c>
      <c r="G2450" t="s">
        <v>89</v>
      </c>
      <c r="H2450" s="1">
        <v>46050.792199074072</v>
      </c>
      <c r="I2450" t="b">
        <v>0</v>
      </c>
      <c r="J2450" t="b">
        <v>0</v>
      </c>
      <c r="K2450" t="s">
        <v>41</v>
      </c>
      <c r="L2450" t="s">
        <v>60</v>
      </c>
      <c r="M2450">
        <v>77000</v>
      </c>
      <c r="N2450"/>
      <c r="O2450" t="s">
        <v>8879</v>
      </c>
      <c r="P2450" t="s">
        <v>8880</v>
      </c>
    </row>
    <row r="2451" spans="1:16" x14ac:dyDescent="0.35">
      <c r="A2451" t="s">
        <v>2</v>
      </c>
      <c r="B2451" t="s">
        <v>466</v>
      </c>
      <c r="C2451" t="s">
        <v>142</v>
      </c>
      <c r="D2451" t="s">
        <v>4630</v>
      </c>
      <c r="E2451" t="s">
        <v>88</v>
      </c>
      <c r="F2451" t="b">
        <v>0</v>
      </c>
      <c r="G2451" t="s">
        <v>65</v>
      </c>
      <c r="H2451" s="1">
        <v>46050.79246527778</v>
      </c>
      <c r="I2451" t="b">
        <v>0</v>
      </c>
      <c r="J2451" t="b">
        <v>1</v>
      </c>
      <c r="K2451" t="s">
        <v>41</v>
      </c>
      <c r="L2451" t="s">
        <v>74</v>
      </c>
      <c r="M2451"/>
      <c r="N2451">
        <v>73.5</v>
      </c>
      <c r="O2451" t="s">
        <v>351</v>
      </c>
      <c r="P2451" t="s">
        <v>632</v>
      </c>
    </row>
    <row r="2452" spans="1:16" x14ac:dyDescent="0.35">
      <c r="A2452" t="s">
        <v>2</v>
      </c>
      <c r="B2452" t="s">
        <v>466</v>
      </c>
      <c r="C2452" t="s">
        <v>142</v>
      </c>
      <c r="D2452" t="s">
        <v>4526</v>
      </c>
      <c r="E2452" t="s">
        <v>88</v>
      </c>
      <c r="F2452" t="b">
        <v>0</v>
      </c>
      <c r="G2452" t="s">
        <v>65</v>
      </c>
      <c r="H2452" s="1">
        <v>46050.792488425926</v>
      </c>
      <c r="I2452" t="b">
        <v>0</v>
      </c>
      <c r="J2452" t="b">
        <v>1</v>
      </c>
      <c r="K2452" t="s">
        <v>41</v>
      </c>
      <c r="L2452" t="s">
        <v>74</v>
      </c>
      <c r="M2452"/>
      <c r="N2452">
        <v>73.5</v>
      </c>
      <c r="O2452" t="s">
        <v>351</v>
      </c>
      <c r="P2452" t="s">
        <v>8881</v>
      </c>
    </row>
    <row r="2453" spans="1:16" x14ac:dyDescent="0.35">
      <c r="A2453" t="s">
        <v>6</v>
      </c>
      <c r="B2453" t="s">
        <v>8882</v>
      </c>
      <c r="C2453" t="s">
        <v>172</v>
      </c>
      <c r="D2453" t="s">
        <v>4630</v>
      </c>
      <c r="E2453" t="s">
        <v>59</v>
      </c>
      <c r="F2453" t="b">
        <v>0</v>
      </c>
      <c r="G2453" t="s">
        <v>68</v>
      </c>
      <c r="H2453" s="1">
        <v>46050.792893518519</v>
      </c>
      <c r="I2453" t="b">
        <v>0</v>
      </c>
      <c r="J2453" t="b">
        <v>1</v>
      </c>
      <c r="K2453" t="s">
        <v>41</v>
      </c>
      <c r="L2453" t="s">
        <v>60</v>
      </c>
      <c r="M2453">
        <v>162500</v>
      </c>
      <c r="N2453"/>
      <c r="O2453" t="s">
        <v>8883</v>
      </c>
      <c r="P2453" t="s">
        <v>8884</v>
      </c>
    </row>
    <row r="2454" spans="1:16" x14ac:dyDescent="0.35">
      <c r="A2454" t="s">
        <v>6</v>
      </c>
      <c r="B2454" t="s">
        <v>8885</v>
      </c>
      <c r="C2454" t="s">
        <v>810</v>
      </c>
      <c r="D2454" t="s">
        <v>4526</v>
      </c>
      <c r="E2454" t="s">
        <v>59</v>
      </c>
      <c r="F2454" t="b">
        <v>0</v>
      </c>
      <c r="G2454" t="s">
        <v>77</v>
      </c>
      <c r="H2454" s="1">
        <v>46050.793206018519</v>
      </c>
      <c r="I2454" t="b">
        <v>0</v>
      </c>
      <c r="J2454" t="b">
        <v>1</v>
      </c>
      <c r="K2454" t="s">
        <v>41</v>
      </c>
      <c r="L2454" t="s">
        <v>60</v>
      </c>
      <c r="M2454">
        <v>167500</v>
      </c>
      <c r="N2454"/>
      <c r="O2454" t="s">
        <v>444</v>
      </c>
      <c r="P2454" t="s">
        <v>146</v>
      </c>
    </row>
    <row r="2455" spans="1:16" x14ac:dyDescent="0.35">
      <c r="A2455" t="s">
        <v>0</v>
      </c>
      <c r="B2455" t="s">
        <v>8886</v>
      </c>
      <c r="C2455" t="s">
        <v>200</v>
      </c>
      <c r="D2455" t="s">
        <v>2360</v>
      </c>
      <c r="E2455" t="s">
        <v>59</v>
      </c>
      <c r="F2455" t="b">
        <v>0</v>
      </c>
      <c r="G2455" t="s">
        <v>65</v>
      </c>
      <c r="H2455" s="1">
        <v>46050.833483796298</v>
      </c>
      <c r="I2455" t="b">
        <v>0</v>
      </c>
      <c r="J2455" t="b">
        <v>1</v>
      </c>
      <c r="K2455" t="s">
        <v>41</v>
      </c>
      <c r="L2455" t="s">
        <v>74</v>
      </c>
      <c r="M2455"/>
      <c r="N2455">
        <v>40</v>
      </c>
      <c r="O2455" t="s">
        <v>710</v>
      </c>
      <c r="P2455" t="s">
        <v>8887</v>
      </c>
    </row>
    <row r="2456" spans="1:16" x14ac:dyDescent="0.35">
      <c r="A2456" t="s">
        <v>0</v>
      </c>
      <c r="B2456" t="s">
        <v>8888</v>
      </c>
      <c r="C2456" t="s">
        <v>86</v>
      </c>
      <c r="D2456" t="s">
        <v>2360</v>
      </c>
      <c r="E2456" t="s">
        <v>59</v>
      </c>
      <c r="F2456" t="b">
        <v>0</v>
      </c>
      <c r="G2456" t="s">
        <v>77</v>
      </c>
      <c r="H2456" s="1">
        <v>46050.833564814813</v>
      </c>
      <c r="I2456" t="b">
        <v>0</v>
      </c>
      <c r="J2456" t="b">
        <v>1</v>
      </c>
      <c r="K2456" t="s">
        <v>41</v>
      </c>
      <c r="L2456" t="s">
        <v>60</v>
      </c>
      <c r="M2456">
        <v>100000</v>
      </c>
      <c r="N2456"/>
      <c r="O2456" t="s">
        <v>2321</v>
      </c>
      <c r="P2456" t="s">
        <v>8889</v>
      </c>
    </row>
    <row r="2457" spans="1:16" x14ac:dyDescent="0.35">
      <c r="A2457" t="s">
        <v>3</v>
      </c>
      <c r="B2457" t="s">
        <v>8890</v>
      </c>
      <c r="C2457" t="s">
        <v>2513</v>
      </c>
      <c r="D2457" t="s">
        <v>4526</v>
      </c>
      <c r="E2457" t="s">
        <v>59</v>
      </c>
      <c r="F2457" t="b">
        <v>0</v>
      </c>
      <c r="G2457" t="s">
        <v>89</v>
      </c>
      <c r="H2457" s="1">
        <v>46050.833912037036</v>
      </c>
      <c r="I2457" t="b">
        <v>0</v>
      </c>
      <c r="J2457" t="b">
        <v>1</v>
      </c>
      <c r="K2457" t="s">
        <v>41</v>
      </c>
      <c r="L2457" t="s">
        <v>60</v>
      </c>
      <c r="M2457">
        <v>48960</v>
      </c>
      <c r="N2457"/>
      <c r="O2457" t="s">
        <v>8891</v>
      </c>
      <c r="P2457" t="s">
        <v>673</v>
      </c>
    </row>
    <row r="2458" spans="1:16" x14ac:dyDescent="0.35">
      <c r="A2458" t="s">
        <v>2</v>
      </c>
      <c r="B2458" t="s">
        <v>8892</v>
      </c>
      <c r="C2458" t="s">
        <v>451</v>
      </c>
      <c r="D2458" t="s">
        <v>4569</v>
      </c>
      <c r="E2458" t="s">
        <v>72</v>
      </c>
      <c r="F2458" t="b">
        <v>0</v>
      </c>
      <c r="G2458" t="s">
        <v>65</v>
      </c>
      <c r="H2458" s="1">
        <v>46050.83425925926</v>
      </c>
      <c r="I2458" t="b">
        <v>0</v>
      </c>
      <c r="J2458" t="b">
        <v>0</v>
      </c>
      <c r="K2458" t="s">
        <v>41</v>
      </c>
      <c r="L2458" t="s">
        <v>74</v>
      </c>
      <c r="M2458"/>
      <c r="N2458">
        <v>24.5</v>
      </c>
      <c r="O2458" t="s">
        <v>8893</v>
      </c>
      <c r="P2458" t="s">
        <v>8894</v>
      </c>
    </row>
    <row r="2459" spans="1:16" x14ac:dyDescent="0.35">
      <c r="A2459" t="s">
        <v>2</v>
      </c>
      <c r="B2459" t="s">
        <v>8895</v>
      </c>
      <c r="C2459" t="s">
        <v>172</v>
      </c>
      <c r="D2459" t="s">
        <v>4526</v>
      </c>
      <c r="E2459" t="s">
        <v>59</v>
      </c>
      <c r="F2459" t="b">
        <v>0</v>
      </c>
      <c r="G2459" t="s">
        <v>68</v>
      </c>
      <c r="H2459" s="1">
        <v>46050.834560185183</v>
      </c>
      <c r="I2459" t="b">
        <v>0</v>
      </c>
      <c r="J2459" t="b">
        <v>1</v>
      </c>
      <c r="K2459" t="s">
        <v>41</v>
      </c>
      <c r="L2459" t="s">
        <v>60</v>
      </c>
      <c r="M2459">
        <v>100300</v>
      </c>
      <c r="N2459"/>
      <c r="O2459" t="s">
        <v>8896</v>
      </c>
      <c r="P2459" t="s">
        <v>673</v>
      </c>
    </row>
    <row r="2460" spans="1:16" x14ac:dyDescent="0.35">
      <c r="A2460" t="s">
        <v>1</v>
      </c>
      <c r="B2460" t="s">
        <v>8897</v>
      </c>
      <c r="C2460" t="s">
        <v>124</v>
      </c>
      <c r="D2460" t="s">
        <v>4756</v>
      </c>
      <c r="E2460" t="s">
        <v>59</v>
      </c>
      <c r="F2460" t="b">
        <v>0</v>
      </c>
      <c r="G2460" t="s">
        <v>77</v>
      </c>
      <c r="H2460" s="1">
        <v>46050.834872685176</v>
      </c>
      <c r="I2460" t="b">
        <v>0</v>
      </c>
      <c r="J2460" t="b">
        <v>1</v>
      </c>
      <c r="K2460" t="s">
        <v>41</v>
      </c>
      <c r="L2460" t="s">
        <v>60</v>
      </c>
      <c r="M2460">
        <v>82500</v>
      </c>
      <c r="N2460"/>
      <c r="O2460" t="s">
        <v>8898</v>
      </c>
      <c r="P2460" t="s">
        <v>8899</v>
      </c>
    </row>
    <row r="2461" spans="1:16" x14ac:dyDescent="0.35">
      <c r="A2461" t="s">
        <v>1</v>
      </c>
      <c r="B2461" t="s">
        <v>8900</v>
      </c>
      <c r="C2461" t="s">
        <v>8901</v>
      </c>
      <c r="D2461" t="s">
        <v>4526</v>
      </c>
      <c r="E2461" t="s">
        <v>59</v>
      </c>
      <c r="F2461" t="b">
        <v>0</v>
      </c>
      <c r="G2461" t="s">
        <v>68</v>
      </c>
      <c r="H2461" s="1">
        <v>46050.835856481477</v>
      </c>
      <c r="I2461" t="b">
        <v>0</v>
      </c>
      <c r="J2461" t="b">
        <v>1</v>
      </c>
      <c r="K2461" t="s">
        <v>41</v>
      </c>
      <c r="L2461" t="s">
        <v>60</v>
      </c>
      <c r="M2461">
        <v>89100</v>
      </c>
      <c r="N2461"/>
      <c r="O2461" t="s">
        <v>8902</v>
      </c>
      <c r="P2461" t="s">
        <v>464</v>
      </c>
    </row>
    <row r="2462" spans="1:16" x14ac:dyDescent="0.35">
      <c r="A2462" t="s">
        <v>2</v>
      </c>
      <c r="B2462" t="s">
        <v>8903</v>
      </c>
      <c r="C2462" t="s">
        <v>76</v>
      </c>
      <c r="D2462" t="s">
        <v>4622</v>
      </c>
      <c r="E2462" t="s">
        <v>59</v>
      </c>
      <c r="F2462" t="b">
        <v>1</v>
      </c>
      <c r="G2462" t="s">
        <v>13</v>
      </c>
      <c r="H2462" s="1">
        <v>46050.840636574067</v>
      </c>
      <c r="I2462" t="b">
        <v>0</v>
      </c>
      <c r="J2462" t="b">
        <v>0</v>
      </c>
      <c r="K2462" t="s">
        <v>13</v>
      </c>
      <c r="L2462" t="s">
        <v>60</v>
      </c>
      <c r="M2462">
        <v>3840</v>
      </c>
      <c r="N2462"/>
      <c r="O2462" t="s">
        <v>3190</v>
      </c>
      <c r="P2462" t="s">
        <v>8904</v>
      </c>
    </row>
    <row r="2463" spans="1:16" x14ac:dyDescent="0.35">
      <c r="A2463" t="s">
        <v>6</v>
      </c>
      <c r="B2463" t="s">
        <v>8905</v>
      </c>
      <c r="C2463" t="s">
        <v>97</v>
      </c>
      <c r="D2463" t="s">
        <v>4526</v>
      </c>
      <c r="E2463" t="s">
        <v>88</v>
      </c>
      <c r="F2463" t="b">
        <v>0</v>
      </c>
      <c r="G2463" t="s">
        <v>89</v>
      </c>
      <c r="H2463" s="1">
        <v>46050.875555555547</v>
      </c>
      <c r="I2463" t="b">
        <v>0</v>
      </c>
      <c r="J2463" t="b">
        <v>0</v>
      </c>
      <c r="K2463" t="s">
        <v>41</v>
      </c>
      <c r="L2463" t="s">
        <v>74</v>
      </c>
      <c r="M2463"/>
      <c r="N2463">
        <v>60</v>
      </c>
      <c r="O2463" t="s">
        <v>8906</v>
      </c>
      <c r="P2463" t="s">
        <v>8907</v>
      </c>
    </row>
    <row r="2464" spans="1:16" x14ac:dyDescent="0.35">
      <c r="A2464" t="s">
        <v>2</v>
      </c>
      <c r="B2464" t="s">
        <v>8908</v>
      </c>
      <c r="C2464" t="s">
        <v>237</v>
      </c>
      <c r="D2464" t="s">
        <v>4526</v>
      </c>
      <c r="E2464" t="s">
        <v>59</v>
      </c>
      <c r="F2464" t="b">
        <v>0</v>
      </c>
      <c r="G2464" t="s">
        <v>89</v>
      </c>
      <c r="H2464" s="1">
        <v>46050.875578703701</v>
      </c>
      <c r="I2464" t="b">
        <v>1</v>
      </c>
      <c r="J2464" t="b">
        <v>1</v>
      </c>
      <c r="K2464" t="s">
        <v>41</v>
      </c>
      <c r="L2464" t="s">
        <v>60</v>
      </c>
      <c r="M2464">
        <v>156500</v>
      </c>
      <c r="N2464"/>
      <c r="O2464" t="s">
        <v>4317</v>
      </c>
      <c r="P2464" t="s">
        <v>8909</v>
      </c>
    </row>
    <row r="2465" spans="1:16" x14ac:dyDescent="0.35">
      <c r="A2465" t="s">
        <v>0</v>
      </c>
      <c r="B2465" t="s">
        <v>8910</v>
      </c>
      <c r="C2465" t="s">
        <v>63</v>
      </c>
      <c r="D2465" t="s">
        <v>4630</v>
      </c>
      <c r="E2465" t="s">
        <v>59</v>
      </c>
      <c r="F2465" t="b">
        <v>0</v>
      </c>
      <c r="G2465" t="s">
        <v>63</v>
      </c>
      <c r="H2465" s="1">
        <v>46050.900625000002</v>
      </c>
      <c r="I2465" t="b">
        <v>0</v>
      </c>
      <c r="J2465" t="b">
        <v>1</v>
      </c>
      <c r="K2465" t="s">
        <v>41</v>
      </c>
      <c r="L2465" t="s">
        <v>60</v>
      </c>
      <c r="M2465">
        <v>98000</v>
      </c>
      <c r="N2465"/>
      <c r="O2465" t="s">
        <v>5157</v>
      </c>
      <c r="P2465" t="s">
        <v>8911</v>
      </c>
    </row>
    <row r="2466" spans="1:16" x14ac:dyDescent="0.35">
      <c r="A2466" t="s">
        <v>0</v>
      </c>
      <c r="B2466" t="s">
        <v>0</v>
      </c>
      <c r="C2466" t="s">
        <v>8912</v>
      </c>
      <c r="D2466" t="s">
        <v>2360</v>
      </c>
      <c r="E2466" t="s">
        <v>59</v>
      </c>
      <c r="F2466" t="b">
        <v>0</v>
      </c>
      <c r="G2466" t="s">
        <v>68</v>
      </c>
      <c r="H2466" s="1">
        <v>46050.958784722221</v>
      </c>
      <c r="I2466" t="b">
        <v>0</v>
      </c>
      <c r="J2466" t="b">
        <v>1</v>
      </c>
      <c r="K2466" t="s">
        <v>41</v>
      </c>
      <c r="L2466" t="s">
        <v>60</v>
      </c>
      <c r="M2466">
        <v>66475.199999999997</v>
      </c>
      <c r="N2466"/>
      <c r="O2466" t="s">
        <v>8913</v>
      </c>
      <c r="P2466" t="s">
        <v>4661</v>
      </c>
    </row>
    <row r="2467" spans="1:16" x14ac:dyDescent="0.35">
      <c r="A2467" t="s">
        <v>4</v>
      </c>
      <c r="B2467" t="s">
        <v>8914</v>
      </c>
      <c r="C2467" t="s">
        <v>237</v>
      </c>
      <c r="D2467" t="s">
        <v>4526</v>
      </c>
      <c r="E2467" t="s">
        <v>59</v>
      </c>
      <c r="F2467" t="b">
        <v>0</v>
      </c>
      <c r="G2467" t="s">
        <v>89</v>
      </c>
      <c r="H2467" s="1">
        <v>46050.958935185183</v>
      </c>
      <c r="I2467" t="b">
        <v>0</v>
      </c>
      <c r="J2467" t="b">
        <v>1</v>
      </c>
      <c r="K2467" t="s">
        <v>41</v>
      </c>
      <c r="L2467" t="s">
        <v>60</v>
      </c>
      <c r="M2467">
        <v>115000</v>
      </c>
      <c r="N2467"/>
      <c r="O2467" t="s">
        <v>480</v>
      </c>
      <c r="P2467" t="s">
        <v>283</v>
      </c>
    </row>
    <row r="2468" spans="1:16" x14ac:dyDescent="0.35">
      <c r="A2468" t="s">
        <v>4</v>
      </c>
      <c r="B2468" t="s">
        <v>8915</v>
      </c>
      <c r="C2468" t="s">
        <v>1614</v>
      </c>
      <c r="D2468" t="s">
        <v>4526</v>
      </c>
      <c r="E2468" t="s">
        <v>59</v>
      </c>
      <c r="F2468" t="b">
        <v>0</v>
      </c>
      <c r="G2468" t="s">
        <v>89</v>
      </c>
      <c r="H2468" s="1">
        <v>46050.95894675926</v>
      </c>
      <c r="I2468" t="b">
        <v>0</v>
      </c>
      <c r="J2468" t="b">
        <v>1</v>
      </c>
      <c r="K2468" t="s">
        <v>41</v>
      </c>
      <c r="L2468" t="s">
        <v>60</v>
      </c>
      <c r="M2468">
        <v>103000</v>
      </c>
      <c r="N2468"/>
      <c r="O2468" t="s">
        <v>4608</v>
      </c>
      <c r="P2468" t="s">
        <v>8916</v>
      </c>
    </row>
    <row r="2469" spans="1:16" x14ac:dyDescent="0.35">
      <c r="A2469" t="s">
        <v>5</v>
      </c>
      <c r="B2469" t="s">
        <v>8917</v>
      </c>
      <c r="C2469" t="s">
        <v>227</v>
      </c>
      <c r="D2469" t="s">
        <v>4526</v>
      </c>
      <c r="E2469" t="s">
        <v>59</v>
      </c>
      <c r="F2469" t="b">
        <v>0</v>
      </c>
      <c r="G2469" t="s">
        <v>77</v>
      </c>
      <c r="H2469" s="1">
        <v>46050.959849537037</v>
      </c>
      <c r="I2469" t="b">
        <v>0</v>
      </c>
      <c r="J2469" t="b">
        <v>0</v>
      </c>
      <c r="K2469" t="s">
        <v>41</v>
      </c>
      <c r="L2469" t="s">
        <v>60</v>
      </c>
      <c r="M2469">
        <v>147500</v>
      </c>
      <c r="N2469"/>
      <c r="O2469" t="s">
        <v>8918</v>
      </c>
      <c r="P2469" t="s">
        <v>8919</v>
      </c>
    </row>
    <row r="2470" spans="1:16" x14ac:dyDescent="0.35">
      <c r="A2470" t="s">
        <v>6</v>
      </c>
      <c r="B2470" t="s">
        <v>8920</v>
      </c>
      <c r="C2470" t="s">
        <v>5115</v>
      </c>
      <c r="D2470" t="s">
        <v>5018</v>
      </c>
      <c r="E2470" t="s">
        <v>59</v>
      </c>
      <c r="F2470" t="b">
        <v>0</v>
      </c>
      <c r="G2470" t="s">
        <v>40</v>
      </c>
      <c r="H2470" s="1">
        <v>46050.964456018519</v>
      </c>
      <c r="I2470" t="b">
        <v>0</v>
      </c>
      <c r="J2470" t="b">
        <v>0</v>
      </c>
      <c r="K2470" t="s">
        <v>40</v>
      </c>
      <c r="L2470" t="s">
        <v>60</v>
      </c>
      <c r="M2470">
        <v>66719.5</v>
      </c>
      <c r="N2470"/>
      <c r="O2470" t="s">
        <v>8921</v>
      </c>
      <c r="P2470" t="s">
        <v>283</v>
      </c>
    </row>
    <row r="2471" spans="1:16" x14ac:dyDescent="0.35">
      <c r="A2471" t="s">
        <v>0</v>
      </c>
      <c r="B2471" t="s">
        <v>8922</v>
      </c>
      <c r="C2471" t="s">
        <v>780</v>
      </c>
      <c r="D2471" t="s">
        <v>7395</v>
      </c>
      <c r="E2471" t="s">
        <v>59</v>
      </c>
      <c r="F2471" t="b">
        <v>0</v>
      </c>
      <c r="G2471" t="s">
        <v>65</v>
      </c>
      <c r="H2471" s="1">
        <v>46051.000115740739</v>
      </c>
      <c r="I2471" t="b">
        <v>0</v>
      </c>
      <c r="J2471" t="b">
        <v>1</v>
      </c>
      <c r="K2471" t="s">
        <v>41</v>
      </c>
      <c r="L2471" t="s">
        <v>74</v>
      </c>
      <c r="M2471"/>
      <c r="N2471">
        <v>19</v>
      </c>
      <c r="O2471" t="s">
        <v>8923</v>
      </c>
    </row>
    <row r="2472" spans="1:16" x14ac:dyDescent="0.35">
      <c r="A2472" t="s">
        <v>3</v>
      </c>
      <c r="B2472" t="s">
        <v>8924</v>
      </c>
      <c r="C2472" t="s">
        <v>181</v>
      </c>
      <c r="D2472" t="s">
        <v>3761</v>
      </c>
      <c r="E2472" t="s">
        <v>88</v>
      </c>
      <c r="F2472" t="b">
        <v>0</v>
      </c>
      <c r="G2472" t="s">
        <v>89</v>
      </c>
      <c r="H2472" s="1">
        <v>46051.000555555547</v>
      </c>
      <c r="I2472" t="b">
        <v>0</v>
      </c>
      <c r="J2472" t="b">
        <v>0</v>
      </c>
      <c r="K2472" t="s">
        <v>41</v>
      </c>
      <c r="L2472" t="s">
        <v>74</v>
      </c>
      <c r="M2472"/>
      <c r="N2472">
        <v>25</v>
      </c>
      <c r="O2472" t="s">
        <v>119</v>
      </c>
      <c r="P2472" t="s">
        <v>3990</v>
      </c>
    </row>
    <row r="2473" spans="1:16" x14ac:dyDescent="0.35">
      <c r="A2473" t="s">
        <v>0</v>
      </c>
      <c r="B2473" t="s">
        <v>8925</v>
      </c>
      <c r="C2473" t="s">
        <v>148</v>
      </c>
      <c r="D2473" t="s">
        <v>584</v>
      </c>
      <c r="E2473" t="s">
        <v>72</v>
      </c>
      <c r="F2473" t="b">
        <v>0</v>
      </c>
      <c r="G2473" t="s">
        <v>89</v>
      </c>
      <c r="H2473" s="1">
        <v>46051.000601851847</v>
      </c>
      <c r="I2473" t="b">
        <v>0</v>
      </c>
      <c r="J2473" t="b">
        <v>1</v>
      </c>
      <c r="K2473" t="s">
        <v>41</v>
      </c>
      <c r="L2473" t="s">
        <v>74</v>
      </c>
      <c r="M2473"/>
      <c r="N2473">
        <v>25</v>
      </c>
      <c r="O2473" t="s">
        <v>584</v>
      </c>
      <c r="P2473" t="s">
        <v>8926</v>
      </c>
    </row>
    <row r="2474" spans="1:16" x14ac:dyDescent="0.35">
      <c r="A2474" t="s">
        <v>2</v>
      </c>
      <c r="B2474" t="s">
        <v>2</v>
      </c>
      <c r="C2474" t="s">
        <v>555</v>
      </c>
      <c r="D2474" t="s">
        <v>7397</v>
      </c>
      <c r="E2474" t="s">
        <v>88</v>
      </c>
      <c r="F2474" t="b">
        <v>0</v>
      </c>
      <c r="G2474" t="s">
        <v>68</v>
      </c>
      <c r="H2474" s="1">
        <v>46051.001226851848</v>
      </c>
      <c r="I2474" t="b">
        <v>0</v>
      </c>
      <c r="J2474" t="b">
        <v>1</v>
      </c>
      <c r="K2474" t="s">
        <v>41</v>
      </c>
      <c r="L2474" t="s">
        <v>74</v>
      </c>
      <c r="M2474"/>
      <c r="N2474">
        <v>59</v>
      </c>
      <c r="O2474" t="s">
        <v>299</v>
      </c>
    </row>
    <row r="2475" spans="1:16" x14ac:dyDescent="0.35">
      <c r="A2475" t="s">
        <v>1</v>
      </c>
      <c r="B2475" t="s">
        <v>8927</v>
      </c>
      <c r="C2475" t="s">
        <v>147</v>
      </c>
      <c r="D2475" t="s">
        <v>4526</v>
      </c>
      <c r="E2475" t="s">
        <v>59</v>
      </c>
      <c r="F2475" t="b">
        <v>0</v>
      </c>
      <c r="G2475" t="s">
        <v>73</v>
      </c>
      <c r="H2475" s="1">
        <v>46051.001944444448</v>
      </c>
      <c r="I2475" t="b">
        <v>0</v>
      </c>
      <c r="J2475" t="b">
        <v>1</v>
      </c>
      <c r="K2475" t="s">
        <v>41</v>
      </c>
      <c r="L2475" t="s">
        <v>60</v>
      </c>
      <c r="M2475">
        <v>101100</v>
      </c>
      <c r="N2475"/>
      <c r="O2475" t="s">
        <v>2023</v>
      </c>
      <c r="P2475" t="s">
        <v>4884</v>
      </c>
    </row>
    <row r="2476" spans="1:16" x14ac:dyDescent="0.35">
      <c r="A2476" t="s">
        <v>1</v>
      </c>
      <c r="B2476" t="s">
        <v>8928</v>
      </c>
      <c r="C2476" t="s">
        <v>19</v>
      </c>
      <c r="D2476" t="s">
        <v>4518</v>
      </c>
      <c r="E2476" t="s">
        <v>59</v>
      </c>
      <c r="F2476" t="b">
        <v>0</v>
      </c>
      <c r="G2476" t="s">
        <v>19</v>
      </c>
      <c r="H2476" s="1">
        <v>46051.003553240742</v>
      </c>
      <c r="I2476" t="b">
        <v>0</v>
      </c>
      <c r="J2476" t="b">
        <v>0</v>
      </c>
      <c r="K2476" t="s">
        <v>19</v>
      </c>
      <c r="L2476" t="s">
        <v>60</v>
      </c>
      <c r="M2476">
        <v>30000</v>
      </c>
      <c r="N2476"/>
      <c r="O2476" t="s">
        <v>8929</v>
      </c>
    </row>
    <row r="2477" spans="1:16" x14ac:dyDescent="0.35">
      <c r="A2477" t="s">
        <v>1</v>
      </c>
      <c r="B2477" t="s">
        <v>8930</v>
      </c>
      <c r="C2477" t="s">
        <v>76</v>
      </c>
      <c r="D2477" t="s">
        <v>584</v>
      </c>
      <c r="E2477" t="s">
        <v>72</v>
      </c>
      <c r="F2477" t="b">
        <v>1</v>
      </c>
      <c r="G2477" t="s">
        <v>29</v>
      </c>
      <c r="H2477" s="1">
        <v>46051.005277777767</v>
      </c>
      <c r="I2477" t="b">
        <v>0</v>
      </c>
      <c r="J2477" t="b">
        <v>0</v>
      </c>
      <c r="K2477" t="s">
        <v>29</v>
      </c>
      <c r="L2477" t="s">
        <v>74</v>
      </c>
      <c r="M2477"/>
      <c r="N2477">
        <v>25</v>
      </c>
      <c r="O2477" t="s">
        <v>584</v>
      </c>
      <c r="P2477" t="s">
        <v>8931</v>
      </c>
    </row>
    <row r="2478" spans="1:16" x14ac:dyDescent="0.35">
      <c r="A2478" t="s">
        <v>3</v>
      </c>
      <c r="B2478" t="s">
        <v>8932</v>
      </c>
      <c r="C2478" t="s">
        <v>76</v>
      </c>
      <c r="D2478" t="s">
        <v>584</v>
      </c>
      <c r="E2478" t="s">
        <v>72</v>
      </c>
      <c r="F2478" t="b">
        <v>1</v>
      </c>
      <c r="G2478" t="s">
        <v>13</v>
      </c>
      <c r="H2478" s="1">
        <v>46051.007245370369</v>
      </c>
      <c r="I2478" t="b">
        <v>0</v>
      </c>
      <c r="J2478" t="b">
        <v>0</v>
      </c>
      <c r="K2478" t="s">
        <v>13</v>
      </c>
      <c r="L2478" t="s">
        <v>74</v>
      </c>
      <c r="M2478"/>
      <c r="N2478">
        <v>25</v>
      </c>
      <c r="O2478" t="s">
        <v>2063</v>
      </c>
      <c r="P2478" t="s">
        <v>3812</v>
      </c>
    </row>
    <row r="2479" spans="1:16" x14ac:dyDescent="0.35">
      <c r="A2479" t="s">
        <v>3</v>
      </c>
      <c r="B2479" t="s">
        <v>8933</v>
      </c>
      <c r="C2479" t="s">
        <v>76</v>
      </c>
      <c r="D2479" t="s">
        <v>584</v>
      </c>
      <c r="E2479" t="s">
        <v>72</v>
      </c>
      <c r="F2479" t="b">
        <v>1</v>
      </c>
      <c r="G2479" t="s">
        <v>13</v>
      </c>
      <c r="H2479" s="1">
        <v>46051.007245370369</v>
      </c>
      <c r="I2479" t="b">
        <v>0</v>
      </c>
      <c r="J2479" t="b">
        <v>0</v>
      </c>
      <c r="K2479" t="s">
        <v>13</v>
      </c>
      <c r="L2479" t="s">
        <v>74</v>
      </c>
      <c r="M2479"/>
      <c r="N2479">
        <v>25</v>
      </c>
      <c r="O2479" t="s">
        <v>2063</v>
      </c>
      <c r="P2479" t="s">
        <v>8934</v>
      </c>
    </row>
    <row r="2480" spans="1:16" x14ac:dyDescent="0.35">
      <c r="A2480" t="s">
        <v>0</v>
      </c>
      <c r="B2480" t="s">
        <v>8935</v>
      </c>
      <c r="C2480" t="s">
        <v>557</v>
      </c>
      <c r="D2480" t="s">
        <v>4526</v>
      </c>
      <c r="E2480" t="s">
        <v>59</v>
      </c>
      <c r="F2480" t="b">
        <v>0</v>
      </c>
      <c r="G2480" t="s">
        <v>65</v>
      </c>
      <c r="H2480" s="1">
        <v>46051.083425925928</v>
      </c>
      <c r="I2480" t="b">
        <v>0</v>
      </c>
      <c r="J2480" t="b">
        <v>0</v>
      </c>
      <c r="K2480" t="s">
        <v>41</v>
      </c>
      <c r="L2480" t="s">
        <v>60</v>
      </c>
      <c r="M2480">
        <v>98165.5</v>
      </c>
      <c r="N2480"/>
      <c r="O2480" t="s">
        <v>8936</v>
      </c>
    </row>
    <row r="2481" spans="1:16" x14ac:dyDescent="0.35">
      <c r="A2481" t="s">
        <v>0</v>
      </c>
      <c r="B2481" t="s">
        <v>262</v>
      </c>
      <c r="C2481" t="s">
        <v>472</v>
      </c>
      <c r="D2481" t="s">
        <v>4526</v>
      </c>
      <c r="E2481" t="s">
        <v>88</v>
      </c>
      <c r="F2481" t="b">
        <v>0</v>
      </c>
      <c r="G2481" t="s">
        <v>65</v>
      </c>
      <c r="H2481" s="1">
        <v>46051.083483796298</v>
      </c>
      <c r="I2481" t="b">
        <v>1</v>
      </c>
      <c r="J2481" t="b">
        <v>1</v>
      </c>
      <c r="K2481" t="s">
        <v>41</v>
      </c>
      <c r="L2481" t="s">
        <v>74</v>
      </c>
      <c r="M2481"/>
      <c r="N2481">
        <v>32.5</v>
      </c>
      <c r="O2481" t="s">
        <v>526</v>
      </c>
    </row>
    <row r="2482" spans="1:16" x14ac:dyDescent="0.35">
      <c r="A2482" t="s">
        <v>3</v>
      </c>
      <c r="B2482" t="s">
        <v>286</v>
      </c>
      <c r="C2482" t="s">
        <v>79</v>
      </c>
      <c r="D2482" t="s">
        <v>4526</v>
      </c>
      <c r="E2482" t="s">
        <v>59</v>
      </c>
      <c r="F2482" t="b">
        <v>0</v>
      </c>
      <c r="G2482" t="s">
        <v>77</v>
      </c>
      <c r="H2482" s="1">
        <v>46051.125231481477</v>
      </c>
      <c r="I2482" t="b">
        <v>1</v>
      </c>
      <c r="J2482" t="b">
        <v>1</v>
      </c>
      <c r="K2482" t="s">
        <v>41</v>
      </c>
      <c r="L2482" t="s">
        <v>60</v>
      </c>
      <c r="M2482">
        <v>141000</v>
      </c>
      <c r="N2482"/>
      <c r="O2482" t="s">
        <v>1435</v>
      </c>
      <c r="P2482" t="s">
        <v>85</v>
      </c>
    </row>
    <row r="2483" spans="1:16" x14ac:dyDescent="0.35">
      <c r="A2483" t="s">
        <v>7</v>
      </c>
      <c r="B2483" t="s">
        <v>3597</v>
      </c>
      <c r="C2483" t="s">
        <v>1768</v>
      </c>
      <c r="D2483" t="s">
        <v>4630</v>
      </c>
      <c r="E2483" t="s">
        <v>59</v>
      </c>
      <c r="F2483" t="b">
        <v>0</v>
      </c>
      <c r="G2483" t="s">
        <v>68</v>
      </c>
      <c r="H2483" s="1">
        <v>46051.125428240739</v>
      </c>
      <c r="I2483" t="b">
        <v>0</v>
      </c>
      <c r="J2483" t="b">
        <v>1</v>
      </c>
      <c r="K2483" t="s">
        <v>41</v>
      </c>
      <c r="L2483" t="s">
        <v>60</v>
      </c>
      <c r="M2483">
        <v>87000</v>
      </c>
      <c r="N2483"/>
      <c r="O2483" t="s">
        <v>8937</v>
      </c>
      <c r="P2483" t="s">
        <v>8938</v>
      </c>
    </row>
    <row r="2484" spans="1:16" x14ac:dyDescent="0.35">
      <c r="A2484" t="s">
        <v>1</v>
      </c>
      <c r="B2484" t="s">
        <v>8939</v>
      </c>
      <c r="C2484" t="s">
        <v>315</v>
      </c>
      <c r="D2484" t="s">
        <v>2360</v>
      </c>
      <c r="E2484" t="s">
        <v>88</v>
      </c>
      <c r="F2484" t="b">
        <v>0</v>
      </c>
      <c r="G2484" t="s">
        <v>77</v>
      </c>
      <c r="H2484" s="1">
        <v>46051.126701388886</v>
      </c>
      <c r="I2484" t="b">
        <v>1</v>
      </c>
      <c r="J2484" t="b">
        <v>0</v>
      </c>
      <c r="K2484" t="s">
        <v>41</v>
      </c>
      <c r="L2484" t="s">
        <v>74</v>
      </c>
      <c r="M2484"/>
      <c r="N2484">
        <v>70</v>
      </c>
      <c r="O2484" t="s">
        <v>1728</v>
      </c>
      <c r="P2484" t="s">
        <v>8940</v>
      </c>
    </row>
    <row r="2485" spans="1:16" x14ac:dyDescent="0.35">
      <c r="A2485" t="s">
        <v>1</v>
      </c>
      <c r="B2485" t="s">
        <v>8941</v>
      </c>
      <c r="C2485" t="s">
        <v>1150</v>
      </c>
      <c r="D2485" t="s">
        <v>2360</v>
      </c>
      <c r="E2485" t="s">
        <v>59</v>
      </c>
      <c r="F2485" t="b">
        <v>0</v>
      </c>
      <c r="G2485" t="s">
        <v>65</v>
      </c>
      <c r="H2485" s="1">
        <v>46051.251840277779</v>
      </c>
      <c r="I2485" t="b">
        <v>1</v>
      </c>
      <c r="J2485" t="b">
        <v>0</v>
      </c>
      <c r="K2485" t="s">
        <v>41</v>
      </c>
      <c r="L2485" t="s">
        <v>74</v>
      </c>
      <c r="M2485"/>
      <c r="N2485">
        <v>55</v>
      </c>
      <c r="O2485" t="s">
        <v>6134</v>
      </c>
      <c r="P2485" t="s">
        <v>8942</v>
      </c>
    </row>
    <row r="2486" spans="1:16" x14ac:dyDescent="0.35">
      <c r="A2486" t="s">
        <v>2</v>
      </c>
      <c r="B2486" t="s">
        <v>760</v>
      </c>
      <c r="C2486" t="s">
        <v>8943</v>
      </c>
      <c r="D2486" t="s">
        <v>2360</v>
      </c>
      <c r="E2486" t="s">
        <v>59</v>
      </c>
      <c r="F2486" t="b">
        <v>0</v>
      </c>
      <c r="G2486" t="s">
        <v>65</v>
      </c>
      <c r="H2486" s="1">
        <v>46051.291747685187</v>
      </c>
      <c r="I2486" t="b">
        <v>0</v>
      </c>
      <c r="J2486" t="b">
        <v>1</v>
      </c>
      <c r="K2486" t="s">
        <v>41</v>
      </c>
      <c r="L2486" t="s">
        <v>60</v>
      </c>
      <c r="M2486">
        <v>55000</v>
      </c>
      <c r="N2486"/>
      <c r="O2486" t="s">
        <v>8944</v>
      </c>
      <c r="P2486" t="s">
        <v>8945</v>
      </c>
    </row>
    <row r="2487" spans="1:16" x14ac:dyDescent="0.35">
      <c r="A2487" t="s">
        <v>2</v>
      </c>
      <c r="B2487" t="s">
        <v>8946</v>
      </c>
      <c r="C2487" t="s">
        <v>40</v>
      </c>
      <c r="D2487" t="s">
        <v>4531</v>
      </c>
      <c r="E2487" t="s">
        <v>59</v>
      </c>
      <c r="F2487" t="b">
        <v>0</v>
      </c>
      <c r="G2487" t="s">
        <v>40</v>
      </c>
      <c r="H2487" s="1">
        <v>46051.297754629632</v>
      </c>
      <c r="I2487" t="b">
        <v>0</v>
      </c>
      <c r="J2487" t="b">
        <v>0</v>
      </c>
      <c r="K2487" t="s">
        <v>40</v>
      </c>
      <c r="L2487" t="s">
        <v>60</v>
      </c>
      <c r="M2487">
        <v>50000</v>
      </c>
      <c r="N2487"/>
      <c r="O2487" t="s">
        <v>4113</v>
      </c>
    </row>
    <row r="2488" spans="1:16" x14ac:dyDescent="0.35">
      <c r="A2488" t="s">
        <v>1</v>
      </c>
      <c r="B2488" t="s">
        <v>8947</v>
      </c>
      <c r="C2488" t="s">
        <v>5029</v>
      </c>
      <c r="D2488" t="s">
        <v>4531</v>
      </c>
      <c r="E2488" t="s">
        <v>59</v>
      </c>
      <c r="F2488" t="b">
        <v>0</v>
      </c>
      <c r="G2488" t="s">
        <v>40</v>
      </c>
      <c r="H2488" s="1">
        <v>46051.297881944447</v>
      </c>
      <c r="I2488" t="b">
        <v>0</v>
      </c>
      <c r="J2488" t="b">
        <v>0</v>
      </c>
      <c r="K2488" t="s">
        <v>40</v>
      </c>
      <c r="L2488" t="s">
        <v>60</v>
      </c>
      <c r="M2488">
        <v>80000</v>
      </c>
      <c r="N2488"/>
      <c r="O2488" t="s">
        <v>8948</v>
      </c>
      <c r="P2488" t="s">
        <v>8949</v>
      </c>
    </row>
    <row r="2489" spans="1:16" x14ac:dyDescent="0.35">
      <c r="A2489" t="s">
        <v>0</v>
      </c>
      <c r="B2489" t="s">
        <v>8935</v>
      </c>
      <c r="C2489" t="s">
        <v>1735</v>
      </c>
      <c r="D2489" t="s">
        <v>2360</v>
      </c>
      <c r="E2489" t="s">
        <v>59</v>
      </c>
      <c r="F2489" t="b">
        <v>0</v>
      </c>
      <c r="G2489" t="s">
        <v>65</v>
      </c>
      <c r="H2489" s="1">
        <v>46051.333379629628</v>
      </c>
      <c r="I2489" t="b">
        <v>0</v>
      </c>
      <c r="J2489" t="b">
        <v>0</v>
      </c>
      <c r="K2489" t="s">
        <v>41</v>
      </c>
      <c r="L2489" t="s">
        <v>60</v>
      </c>
      <c r="M2489">
        <v>102165.5</v>
      </c>
      <c r="N2489"/>
      <c r="O2489" t="s">
        <v>5140</v>
      </c>
    </row>
    <row r="2490" spans="1:16" x14ac:dyDescent="0.35">
      <c r="A2490" t="s">
        <v>0</v>
      </c>
      <c r="B2490" t="s">
        <v>8950</v>
      </c>
      <c r="C2490" t="s">
        <v>508</v>
      </c>
      <c r="D2490" t="s">
        <v>2360</v>
      </c>
      <c r="E2490" t="s">
        <v>59</v>
      </c>
      <c r="F2490" t="b">
        <v>0</v>
      </c>
      <c r="G2490" t="s">
        <v>73</v>
      </c>
      <c r="H2490" s="1">
        <v>46051.375462962962</v>
      </c>
      <c r="I2490" t="b">
        <v>1</v>
      </c>
      <c r="J2490" t="b">
        <v>1</v>
      </c>
      <c r="K2490" t="s">
        <v>41</v>
      </c>
      <c r="L2490" t="s">
        <v>60</v>
      </c>
      <c r="M2490">
        <v>112500</v>
      </c>
      <c r="N2490"/>
      <c r="O2490" t="s">
        <v>149</v>
      </c>
      <c r="P2490" t="s">
        <v>146</v>
      </c>
    </row>
    <row r="2491" spans="1:16" x14ac:dyDescent="0.35">
      <c r="A2491" t="s">
        <v>1</v>
      </c>
      <c r="B2491" t="s">
        <v>8951</v>
      </c>
      <c r="C2491" t="s">
        <v>8952</v>
      </c>
      <c r="D2491" t="s">
        <v>4526</v>
      </c>
      <c r="E2491" t="s">
        <v>59</v>
      </c>
      <c r="F2491" t="b">
        <v>0</v>
      </c>
      <c r="G2491" t="s">
        <v>40</v>
      </c>
      <c r="H2491" s="1">
        <v>46051.381261574083</v>
      </c>
      <c r="I2491" t="b">
        <v>0</v>
      </c>
      <c r="J2491" t="b">
        <v>0</v>
      </c>
      <c r="K2491" t="s">
        <v>40</v>
      </c>
      <c r="L2491" t="s">
        <v>60</v>
      </c>
      <c r="M2491">
        <v>55000</v>
      </c>
      <c r="N2491"/>
      <c r="O2491" t="s">
        <v>8953</v>
      </c>
    </row>
    <row r="2492" spans="1:16" x14ac:dyDescent="0.35">
      <c r="A2492" t="s">
        <v>3</v>
      </c>
      <c r="B2492" t="s">
        <v>8954</v>
      </c>
      <c r="C2492" t="s">
        <v>615</v>
      </c>
      <c r="D2492" t="s">
        <v>2360</v>
      </c>
      <c r="E2492" t="s">
        <v>59</v>
      </c>
      <c r="F2492" t="b">
        <v>0</v>
      </c>
      <c r="G2492" t="s">
        <v>65</v>
      </c>
      <c r="H2492" s="1">
        <v>46051.416828703703</v>
      </c>
      <c r="I2492" t="b">
        <v>0</v>
      </c>
      <c r="J2492" t="b">
        <v>0</v>
      </c>
      <c r="K2492" t="s">
        <v>41</v>
      </c>
      <c r="L2492" t="s">
        <v>60</v>
      </c>
      <c r="M2492">
        <v>81500</v>
      </c>
      <c r="N2492"/>
      <c r="O2492" t="s">
        <v>1211</v>
      </c>
      <c r="P2492" t="s">
        <v>325</v>
      </c>
    </row>
    <row r="2493" spans="1:16" x14ac:dyDescent="0.35">
      <c r="A2493" t="s">
        <v>0</v>
      </c>
      <c r="B2493" t="s">
        <v>3126</v>
      </c>
      <c r="C2493" t="s">
        <v>190</v>
      </c>
      <c r="D2493" t="s">
        <v>2360</v>
      </c>
      <c r="E2493" t="s">
        <v>59</v>
      </c>
      <c r="F2493" t="b">
        <v>0</v>
      </c>
      <c r="G2493" t="s">
        <v>73</v>
      </c>
      <c r="H2493" s="1">
        <v>46051.417129629634</v>
      </c>
      <c r="I2493" t="b">
        <v>0</v>
      </c>
      <c r="J2493" t="b">
        <v>1</v>
      </c>
      <c r="K2493" t="s">
        <v>41</v>
      </c>
      <c r="L2493" t="s">
        <v>60</v>
      </c>
      <c r="M2493">
        <v>115000</v>
      </c>
      <c r="N2493"/>
      <c r="O2493" t="s">
        <v>5735</v>
      </c>
      <c r="P2493" t="s">
        <v>161</v>
      </c>
    </row>
    <row r="2494" spans="1:16" x14ac:dyDescent="0.35">
      <c r="A2494" t="s">
        <v>2</v>
      </c>
      <c r="B2494" t="s">
        <v>8955</v>
      </c>
      <c r="C2494" t="s">
        <v>559</v>
      </c>
      <c r="D2494" t="s">
        <v>4526</v>
      </c>
      <c r="E2494" t="s">
        <v>59</v>
      </c>
      <c r="F2494" t="b">
        <v>0</v>
      </c>
      <c r="G2494" t="s">
        <v>65</v>
      </c>
      <c r="H2494" s="1">
        <v>46051.417708333327</v>
      </c>
      <c r="I2494" t="b">
        <v>0</v>
      </c>
      <c r="J2494" t="b">
        <v>1</v>
      </c>
      <c r="K2494" t="s">
        <v>41</v>
      </c>
      <c r="L2494" t="s">
        <v>74</v>
      </c>
      <c r="M2494"/>
      <c r="N2494">
        <v>28.5</v>
      </c>
      <c r="O2494" t="s">
        <v>8798</v>
      </c>
      <c r="P2494" t="s">
        <v>230</v>
      </c>
    </row>
    <row r="2495" spans="1:16" x14ac:dyDescent="0.35">
      <c r="A2495" t="s">
        <v>2</v>
      </c>
      <c r="B2495" t="s">
        <v>4272</v>
      </c>
      <c r="C2495" t="s">
        <v>40</v>
      </c>
      <c r="D2495" t="s">
        <v>4526</v>
      </c>
      <c r="E2495" t="s">
        <v>59</v>
      </c>
      <c r="F2495" t="b">
        <v>0</v>
      </c>
      <c r="G2495" t="s">
        <v>40</v>
      </c>
      <c r="H2495" s="1">
        <v>46051.422754629632</v>
      </c>
      <c r="I2495" t="b">
        <v>0</v>
      </c>
      <c r="J2495" t="b">
        <v>0</v>
      </c>
      <c r="K2495" t="s">
        <v>40</v>
      </c>
      <c r="L2495" t="s">
        <v>60</v>
      </c>
      <c r="M2495">
        <v>77500</v>
      </c>
      <c r="N2495"/>
      <c r="O2495" t="s">
        <v>7872</v>
      </c>
      <c r="P2495" t="s">
        <v>8956</v>
      </c>
    </row>
    <row r="2496" spans="1:16" x14ac:dyDescent="0.35">
      <c r="A2496" t="s">
        <v>2</v>
      </c>
      <c r="B2496" t="s">
        <v>8957</v>
      </c>
      <c r="C2496" t="s">
        <v>76</v>
      </c>
      <c r="D2496" t="s">
        <v>4526</v>
      </c>
      <c r="E2496" t="s">
        <v>59</v>
      </c>
      <c r="F2496" t="b">
        <v>1</v>
      </c>
      <c r="G2496" t="s">
        <v>40</v>
      </c>
      <c r="H2496" s="1">
        <v>46051.422754629632</v>
      </c>
      <c r="I2496" t="b">
        <v>0</v>
      </c>
      <c r="J2496" t="b">
        <v>0</v>
      </c>
      <c r="K2496" t="s">
        <v>40</v>
      </c>
      <c r="L2496" t="s">
        <v>60</v>
      </c>
      <c r="M2496">
        <v>87500</v>
      </c>
      <c r="N2496"/>
      <c r="O2496" t="s">
        <v>7872</v>
      </c>
      <c r="P2496" t="s">
        <v>208</v>
      </c>
    </row>
    <row r="2497" spans="1:16" x14ac:dyDescent="0.35">
      <c r="A2497" t="s">
        <v>1</v>
      </c>
      <c r="B2497" t="s">
        <v>1171</v>
      </c>
      <c r="C2497" t="s">
        <v>5067</v>
      </c>
      <c r="D2497" t="s">
        <v>4538</v>
      </c>
      <c r="E2497" t="s">
        <v>59</v>
      </c>
      <c r="F2497" t="b">
        <v>0</v>
      </c>
      <c r="G2497" t="s">
        <v>40</v>
      </c>
      <c r="H2497" s="1">
        <v>46051.422824074078</v>
      </c>
      <c r="I2497" t="b">
        <v>1</v>
      </c>
      <c r="J2497" t="b">
        <v>0</v>
      </c>
      <c r="K2497" t="s">
        <v>40</v>
      </c>
      <c r="L2497" t="s">
        <v>60</v>
      </c>
      <c r="M2497">
        <v>65000</v>
      </c>
      <c r="N2497"/>
      <c r="O2497" t="s">
        <v>8958</v>
      </c>
      <c r="P2497" t="s">
        <v>5534</v>
      </c>
    </row>
    <row r="2498" spans="1:16" x14ac:dyDescent="0.35">
      <c r="A2498" t="s">
        <v>0</v>
      </c>
      <c r="B2498" t="s">
        <v>8959</v>
      </c>
      <c r="C2498" t="s">
        <v>443</v>
      </c>
      <c r="D2498" t="s">
        <v>4587</v>
      </c>
      <c r="E2498" t="s">
        <v>59</v>
      </c>
      <c r="F2498" t="b">
        <v>0</v>
      </c>
      <c r="G2498" t="s">
        <v>65</v>
      </c>
      <c r="H2498" s="1">
        <v>46051.458472222221</v>
      </c>
      <c r="I2498" t="b">
        <v>0</v>
      </c>
      <c r="J2498" t="b">
        <v>1</v>
      </c>
      <c r="K2498" t="s">
        <v>41</v>
      </c>
      <c r="L2498" t="s">
        <v>60</v>
      </c>
      <c r="M2498">
        <v>69000</v>
      </c>
      <c r="N2498"/>
      <c r="O2498" t="s">
        <v>8960</v>
      </c>
      <c r="P2498" t="s">
        <v>8961</v>
      </c>
    </row>
    <row r="2499" spans="1:16" x14ac:dyDescent="0.35">
      <c r="A2499" t="s">
        <v>3</v>
      </c>
      <c r="B2499" t="s">
        <v>8962</v>
      </c>
      <c r="C2499" t="s">
        <v>8963</v>
      </c>
      <c r="D2499" t="s">
        <v>2360</v>
      </c>
      <c r="E2499" t="s">
        <v>59</v>
      </c>
      <c r="F2499" t="b">
        <v>0</v>
      </c>
      <c r="G2499" t="s">
        <v>73</v>
      </c>
      <c r="H2499" s="1">
        <v>46051.458935185183</v>
      </c>
      <c r="I2499" t="b">
        <v>1</v>
      </c>
      <c r="J2499" t="b">
        <v>0</v>
      </c>
      <c r="K2499" t="s">
        <v>41</v>
      </c>
      <c r="L2499" t="s">
        <v>74</v>
      </c>
      <c r="M2499"/>
      <c r="N2499">
        <v>25.5</v>
      </c>
      <c r="O2499" t="s">
        <v>8964</v>
      </c>
      <c r="P2499" t="s">
        <v>8965</v>
      </c>
    </row>
    <row r="2500" spans="1:16" x14ac:dyDescent="0.35">
      <c r="A2500" t="s">
        <v>0</v>
      </c>
      <c r="B2500" t="s">
        <v>5768</v>
      </c>
      <c r="C2500" t="s">
        <v>284</v>
      </c>
      <c r="D2500" t="s">
        <v>4526</v>
      </c>
      <c r="E2500" t="s">
        <v>59</v>
      </c>
      <c r="F2500" t="b">
        <v>0</v>
      </c>
      <c r="G2500" t="s">
        <v>73</v>
      </c>
      <c r="H2500" s="1">
        <v>46051.460613425923</v>
      </c>
      <c r="I2500" t="b">
        <v>0</v>
      </c>
      <c r="J2500" t="b">
        <v>1</v>
      </c>
      <c r="K2500" t="s">
        <v>41</v>
      </c>
      <c r="L2500" t="s">
        <v>60</v>
      </c>
      <c r="M2500">
        <v>182000</v>
      </c>
      <c r="N2500"/>
      <c r="O2500" t="s">
        <v>343</v>
      </c>
      <c r="P2500" t="s">
        <v>5769</v>
      </c>
    </row>
    <row r="2501" spans="1:16" x14ac:dyDescent="0.35">
      <c r="A2501" t="s">
        <v>1</v>
      </c>
      <c r="B2501" t="s">
        <v>8966</v>
      </c>
      <c r="C2501" t="s">
        <v>6271</v>
      </c>
      <c r="D2501" t="s">
        <v>4531</v>
      </c>
      <c r="E2501" t="s">
        <v>59</v>
      </c>
      <c r="F2501" t="b">
        <v>0</v>
      </c>
      <c r="G2501" t="s">
        <v>4560</v>
      </c>
      <c r="H2501" s="1">
        <v>46051.461921296293</v>
      </c>
      <c r="I2501" t="b">
        <v>0</v>
      </c>
      <c r="J2501" t="b">
        <v>0</v>
      </c>
      <c r="K2501" t="s">
        <v>4560</v>
      </c>
      <c r="L2501" t="s">
        <v>60</v>
      </c>
      <c r="M2501">
        <v>150000</v>
      </c>
      <c r="N2501"/>
      <c r="O2501" t="s">
        <v>8967</v>
      </c>
    </row>
    <row r="2502" spans="1:16" x14ac:dyDescent="0.35">
      <c r="A2502" t="s">
        <v>1</v>
      </c>
      <c r="B2502" t="s">
        <v>8968</v>
      </c>
      <c r="C2502" t="s">
        <v>6271</v>
      </c>
      <c r="D2502" t="s">
        <v>4531</v>
      </c>
      <c r="E2502" t="s">
        <v>59</v>
      </c>
      <c r="F2502" t="b">
        <v>0</v>
      </c>
      <c r="G2502" t="s">
        <v>4560</v>
      </c>
      <c r="H2502" s="1">
        <v>46051.461921296293</v>
      </c>
      <c r="I2502" t="b">
        <v>0</v>
      </c>
      <c r="J2502" t="b">
        <v>0</v>
      </c>
      <c r="K2502" t="s">
        <v>4560</v>
      </c>
      <c r="L2502" t="s">
        <v>60</v>
      </c>
      <c r="M2502">
        <v>90000</v>
      </c>
      <c r="N2502"/>
      <c r="O2502" t="s">
        <v>8969</v>
      </c>
    </row>
    <row r="2503" spans="1:16" x14ac:dyDescent="0.35">
      <c r="A2503" t="s">
        <v>2</v>
      </c>
      <c r="B2503" t="s">
        <v>8970</v>
      </c>
      <c r="C2503" t="s">
        <v>40</v>
      </c>
      <c r="D2503" t="s">
        <v>8651</v>
      </c>
      <c r="E2503" t="s">
        <v>59</v>
      </c>
      <c r="F2503" t="b">
        <v>0</v>
      </c>
      <c r="G2503" t="s">
        <v>40</v>
      </c>
      <c r="H2503" s="1">
        <v>46051.464421296303</v>
      </c>
      <c r="I2503" t="b">
        <v>0</v>
      </c>
      <c r="J2503" t="b">
        <v>0</v>
      </c>
      <c r="K2503" t="s">
        <v>40</v>
      </c>
      <c r="L2503" t="s">
        <v>60</v>
      </c>
      <c r="M2503">
        <v>48000</v>
      </c>
      <c r="N2503"/>
      <c r="O2503" t="s">
        <v>627</v>
      </c>
    </row>
    <row r="2504" spans="1:16" x14ac:dyDescent="0.35">
      <c r="A2504" t="s">
        <v>4</v>
      </c>
      <c r="B2504" t="s">
        <v>8971</v>
      </c>
      <c r="C2504" t="s">
        <v>76</v>
      </c>
      <c r="D2504" t="s">
        <v>4550</v>
      </c>
      <c r="E2504" t="s">
        <v>59</v>
      </c>
      <c r="F2504" t="b">
        <v>1</v>
      </c>
      <c r="G2504" t="s">
        <v>13</v>
      </c>
      <c r="H2504" s="1">
        <v>46051.465497685182</v>
      </c>
      <c r="I2504" t="b">
        <v>0</v>
      </c>
      <c r="J2504" t="b">
        <v>0</v>
      </c>
      <c r="K2504" t="s">
        <v>13</v>
      </c>
      <c r="L2504" t="s">
        <v>60</v>
      </c>
      <c r="M2504">
        <v>107737.5</v>
      </c>
      <c r="N2504"/>
      <c r="O2504" t="s">
        <v>8972</v>
      </c>
      <c r="P2504" t="s">
        <v>8973</v>
      </c>
    </row>
    <row r="2505" spans="1:16" x14ac:dyDescent="0.35">
      <c r="A2505" t="s">
        <v>3</v>
      </c>
      <c r="B2505" t="s">
        <v>3</v>
      </c>
      <c r="C2505" t="s">
        <v>8974</v>
      </c>
      <c r="D2505" t="s">
        <v>4587</v>
      </c>
      <c r="E2505" t="s">
        <v>59</v>
      </c>
      <c r="F2505" t="b">
        <v>0</v>
      </c>
      <c r="G2505" t="s">
        <v>63</v>
      </c>
      <c r="H2505" s="1">
        <v>46051.4684837963</v>
      </c>
      <c r="I2505" t="b">
        <v>0</v>
      </c>
      <c r="J2505" t="b">
        <v>1</v>
      </c>
      <c r="K2505" t="s">
        <v>41</v>
      </c>
      <c r="L2505" t="s">
        <v>60</v>
      </c>
      <c r="M2505">
        <v>67500</v>
      </c>
      <c r="N2505"/>
      <c r="O2505" t="s">
        <v>8975</v>
      </c>
      <c r="P2505" t="s">
        <v>8976</v>
      </c>
    </row>
    <row r="2506" spans="1:16" x14ac:dyDescent="0.35">
      <c r="A2506" t="s">
        <v>3</v>
      </c>
      <c r="B2506" t="s">
        <v>8977</v>
      </c>
      <c r="C2506" t="s">
        <v>6036</v>
      </c>
      <c r="D2506" t="s">
        <v>4531</v>
      </c>
      <c r="E2506" t="s">
        <v>59</v>
      </c>
      <c r="F2506" t="b">
        <v>0</v>
      </c>
      <c r="G2506" t="s">
        <v>6037</v>
      </c>
      <c r="H2506" s="1">
        <v>46051.471354166657</v>
      </c>
      <c r="I2506" t="b">
        <v>0</v>
      </c>
      <c r="J2506" t="b">
        <v>0</v>
      </c>
      <c r="K2506" t="s">
        <v>6037</v>
      </c>
      <c r="L2506" t="s">
        <v>60</v>
      </c>
      <c r="M2506">
        <v>22560</v>
      </c>
      <c r="N2506"/>
      <c r="O2506" t="s">
        <v>8978</v>
      </c>
      <c r="P2506" t="s">
        <v>8360</v>
      </c>
    </row>
    <row r="2507" spans="1:16" x14ac:dyDescent="0.35">
      <c r="A2507" t="s">
        <v>0</v>
      </c>
      <c r="B2507" t="s">
        <v>8979</v>
      </c>
      <c r="C2507" t="s">
        <v>167</v>
      </c>
      <c r="D2507" t="s">
        <v>4756</v>
      </c>
      <c r="E2507" t="s">
        <v>59</v>
      </c>
      <c r="F2507" t="b">
        <v>0</v>
      </c>
      <c r="G2507" t="s">
        <v>65</v>
      </c>
      <c r="H2507" s="1">
        <v>46051.500092592592</v>
      </c>
      <c r="I2507" t="b">
        <v>0</v>
      </c>
      <c r="J2507" t="b">
        <v>1</v>
      </c>
      <c r="K2507" t="s">
        <v>41</v>
      </c>
      <c r="L2507" t="s">
        <v>60</v>
      </c>
      <c r="M2507">
        <v>120000</v>
      </c>
      <c r="N2507"/>
      <c r="O2507" t="s">
        <v>8980</v>
      </c>
      <c r="P2507" t="s">
        <v>8981</v>
      </c>
    </row>
    <row r="2508" spans="1:16" x14ac:dyDescent="0.35">
      <c r="A2508" t="s">
        <v>5</v>
      </c>
      <c r="B2508" t="s">
        <v>8982</v>
      </c>
      <c r="C2508" t="s">
        <v>1369</v>
      </c>
      <c r="D2508" t="s">
        <v>2360</v>
      </c>
      <c r="E2508" t="s">
        <v>59</v>
      </c>
      <c r="F2508" t="b">
        <v>0</v>
      </c>
      <c r="G2508" t="s">
        <v>73</v>
      </c>
      <c r="H2508" s="1">
        <v>46051.502349537041</v>
      </c>
      <c r="I2508" t="b">
        <v>1</v>
      </c>
      <c r="J2508" t="b">
        <v>1</v>
      </c>
      <c r="K2508" t="s">
        <v>41</v>
      </c>
      <c r="L2508" t="s">
        <v>60</v>
      </c>
      <c r="M2508">
        <v>170000</v>
      </c>
      <c r="N2508"/>
      <c r="O2508" t="s">
        <v>8983</v>
      </c>
      <c r="P2508" t="s">
        <v>8984</v>
      </c>
    </row>
    <row r="2509" spans="1:16" x14ac:dyDescent="0.35">
      <c r="A2509" t="s">
        <v>0</v>
      </c>
      <c r="B2509" t="s">
        <v>8985</v>
      </c>
      <c r="C2509" t="s">
        <v>185</v>
      </c>
      <c r="D2509" t="s">
        <v>4526</v>
      </c>
      <c r="E2509" t="s">
        <v>59</v>
      </c>
      <c r="F2509" t="b">
        <v>0</v>
      </c>
      <c r="G2509" t="s">
        <v>19</v>
      </c>
      <c r="H2509" s="1">
        <v>46051.504131944443</v>
      </c>
      <c r="I2509" t="b">
        <v>0</v>
      </c>
      <c r="J2509" t="b">
        <v>0</v>
      </c>
      <c r="K2509" t="s">
        <v>19</v>
      </c>
      <c r="L2509" t="s">
        <v>60</v>
      </c>
      <c r="M2509">
        <v>2100000</v>
      </c>
      <c r="N2509"/>
      <c r="O2509" t="s">
        <v>8986</v>
      </c>
      <c r="P2509" t="s">
        <v>8987</v>
      </c>
    </row>
    <row r="2510" spans="1:16" x14ac:dyDescent="0.35">
      <c r="A2510" t="s">
        <v>0</v>
      </c>
      <c r="B2510" t="s">
        <v>1835</v>
      </c>
      <c r="C2510" t="s">
        <v>8988</v>
      </c>
      <c r="D2510" t="s">
        <v>8989</v>
      </c>
      <c r="E2510" t="s">
        <v>59</v>
      </c>
      <c r="F2510" t="b">
        <v>0</v>
      </c>
      <c r="G2510" t="s">
        <v>40</v>
      </c>
      <c r="H2510" s="1">
        <v>46051.505995370368</v>
      </c>
      <c r="I2510" t="b">
        <v>1</v>
      </c>
      <c r="J2510" t="b">
        <v>0</v>
      </c>
      <c r="K2510" t="s">
        <v>40</v>
      </c>
      <c r="L2510" t="s">
        <v>74</v>
      </c>
      <c r="M2510"/>
      <c r="N2510">
        <v>9.89</v>
      </c>
      <c r="O2510" t="s">
        <v>8990</v>
      </c>
      <c r="P2510" t="s">
        <v>219</v>
      </c>
    </row>
    <row r="2511" spans="1:16" x14ac:dyDescent="0.35">
      <c r="A2511" t="s">
        <v>1</v>
      </c>
      <c r="B2511" t="s">
        <v>8991</v>
      </c>
      <c r="C2511" t="s">
        <v>5067</v>
      </c>
      <c r="D2511" t="s">
        <v>6062</v>
      </c>
      <c r="E2511" t="s">
        <v>88</v>
      </c>
      <c r="F2511" t="b">
        <v>0</v>
      </c>
      <c r="G2511" t="s">
        <v>40</v>
      </c>
      <c r="H2511" s="1">
        <v>46051.506215277783</v>
      </c>
      <c r="I2511" t="b">
        <v>1</v>
      </c>
      <c r="J2511" t="b">
        <v>0</v>
      </c>
      <c r="K2511" t="s">
        <v>40</v>
      </c>
      <c r="L2511" t="s">
        <v>60</v>
      </c>
      <c r="M2511">
        <v>425</v>
      </c>
      <c r="N2511"/>
      <c r="O2511" t="s">
        <v>8992</v>
      </c>
      <c r="P2511" t="s">
        <v>8993</v>
      </c>
    </row>
    <row r="2512" spans="1:16" x14ac:dyDescent="0.35">
      <c r="A2512" t="s">
        <v>0</v>
      </c>
      <c r="B2512" t="s">
        <v>8994</v>
      </c>
      <c r="C2512" t="s">
        <v>13</v>
      </c>
      <c r="D2512" t="s">
        <v>4637</v>
      </c>
      <c r="F2512" t="b">
        <v>0</v>
      </c>
      <c r="G2512" t="s">
        <v>13</v>
      </c>
      <c r="H2512" s="1">
        <v>46051.507013888891</v>
      </c>
      <c r="I2512" t="b">
        <v>1</v>
      </c>
      <c r="J2512" t="b">
        <v>0</v>
      </c>
      <c r="K2512" t="s">
        <v>13</v>
      </c>
      <c r="L2512" t="s">
        <v>74</v>
      </c>
      <c r="M2512"/>
      <c r="N2512">
        <v>12.5</v>
      </c>
      <c r="O2512" t="s">
        <v>4596</v>
      </c>
    </row>
    <row r="2513" spans="1:16" x14ac:dyDescent="0.35">
      <c r="A2513" t="s">
        <v>4</v>
      </c>
      <c r="B2513" t="s">
        <v>8995</v>
      </c>
      <c r="C2513" t="s">
        <v>930</v>
      </c>
      <c r="D2513" t="s">
        <v>4526</v>
      </c>
      <c r="E2513" t="s">
        <v>59</v>
      </c>
      <c r="F2513" t="b">
        <v>0</v>
      </c>
      <c r="G2513" t="s">
        <v>19</v>
      </c>
      <c r="H2513" s="1">
        <v>46051.545775462961</v>
      </c>
      <c r="I2513" t="b">
        <v>0</v>
      </c>
      <c r="J2513" t="b">
        <v>0</v>
      </c>
      <c r="K2513" t="s">
        <v>19</v>
      </c>
      <c r="L2513" t="s">
        <v>60</v>
      </c>
      <c r="M2513">
        <v>1050000</v>
      </c>
      <c r="N2513"/>
      <c r="O2513" t="s">
        <v>7059</v>
      </c>
      <c r="P2513" t="s">
        <v>8996</v>
      </c>
    </row>
    <row r="2514" spans="1:16" x14ac:dyDescent="0.35">
      <c r="A2514" t="s">
        <v>2</v>
      </c>
      <c r="B2514" t="s">
        <v>8997</v>
      </c>
      <c r="C2514" t="s">
        <v>40</v>
      </c>
      <c r="D2514" t="s">
        <v>4526</v>
      </c>
      <c r="E2514" t="s">
        <v>59</v>
      </c>
      <c r="F2514" t="b">
        <v>0</v>
      </c>
      <c r="G2514" t="s">
        <v>40</v>
      </c>
      <c r="H2514" s="1">
        <v>46051.547754629632</v>
      </c>
      <c r="I2514" t="b">
        <v>0</v>
      </c>
      <c r="J2514" t="b">
        <v>0</v>
      </c>
      <c r="K2514" t="s">
        <v>40</v>
      </c>
      <c r="L2514" t="s">
        <v>60</v>
      </c>
      <c r="M2514">
        <v>92500</v>
      </c>
      <c r="N2514"/>
      <c r="O2514" t="s">
        <v>4410</v>
      </c>
      <c r="P2514" t="s">
        <v>8998</v>
      </c>
    </row>
    <row r="2515" spans="1:16" x14ac:dyDescent="0.35">
      <c r="A2515" t="s">
        <v>0</v>
      </c>
      <c r="B2515" t="s">
        <v>8999</v>
      </c>
      <c r="C2515" t="s">
        <v>1969</v>
      </c>
      <c r="D2515" t="s">
        <v>4526</v>
      </c>
      <c r="E2515" t="s">
        <v>59</v>
      </c>
      <c r="F2515" t="b">
        <v>0</v>
      </c>
      <c r="G2515" t="s">
        <v>65</v>
      </c>
      <c r="H2515" s="1">
        <v>46051.583379629628</v>
      </c>
      <c r="I2515" t="b">
        <v>0</v>
      </c>
      <c r="J2515" t="b">
        <v>0</v>
      </c>
      <c r="K2515" t="s">
        <v>41</v>
      </c>
      <c r="L2515" t="s">
        <v>60</v>
      </c>
      <c r="M2515">
        <v>67500</v>
      </c>
      <c r="N2515"/>
      <c r="O2515" t="s">
        <v>1059</v>
      </c>
      <c r="P2515" t="s">
        <v>219</v>
      </c>
    </row>
    <row r="2516" spans="1:16" x14ac:dyDescent="0.35">
      <c r="A2516" t="s">
        <v>0</v>
      </c>
      <c r="B2516" t="s">
        <v>9000</v>
      </c>
      <c r="C2516" t="s">
        <v>121</v>
      </c>
      <c r="D2516" t="s">
        <v>4526</v>
      </c>
      <c r="E2516" t="s">
        <v>88</v>
      </c>
      <c r="F2516" t="b">
        <v>0</v>
      </c>
      <c r="G2516" t="s">
        <v>68</v>
      </c>
      <c r="H2516" s="1">
        <v>46051.583993055552</v>
      </c>
      <c r="I2516" t="b">
        <v>0</v>
      </c>
      <c r="J2516" t="b">
        <v>1</v>
      </c>
      <c r="K2516" t="s">
        <v>41</v>
      </c>
      <c r="L2516" t="s">
        <v>60</v>
      </c>
      <c r="M2516">
        <v>70500</v>
      </c>
      <c r="N2516"/>
      <c r="O2516" t="s">
        <v>1459</v>
      </c>
      <c r="P2516" t="s">
        <v>9001</v>
      </c>
    </row>
    <row r="2517" spans="1:16" x14ac:dyDescent="0.35">
      <c r="A2517" t="s">
        <v>2</v>
      </c>
      <c r="B2517" t="s">
        <v>9002</v>
      </c>
      <c r="C2517" t="s">
        <v>76</v>
      </c>
      <c r="D2517" t="s">
        <v>4562</v>
      </c>
      <c r="E2517" t="s">
        <v>59</v>
      </c>
      <c r="F2517" t="b">
        <v>1</v>
      </c>
      <c r="G2517" t="s">
        <v>77</v>
      </c>
      <c r="H2517" s="1">
        <v>46051.584548611107</v>
      </c>
      <c r="I2517" t="b">
        <v>0</v>
      </c>
      <c r="J2517" t="b">
        <v>1</v>
      </c>
      <c r="K2517" t="s">
        <v>41</v>
      </c>
      <c r="L2517" t="s">
        <v>60</v>
      </c>
      <c r="M2517">
        <v>250000</v>
      </c>
      <c r="N2517"/>
      <c r="O2517" t="s">
        <v>9003</v>
      </c>
      <c r="P2517" t="s">
        <v>1809</v>
      </c>
    </row>
    <row r="2518" spans="1:16" x14ac:dyDescent="0.35">
      <c r="A2518" t="s">
        <v>2</v>
      </c>
      <c r="B2518" t="s">
        <v>9004</v>
      </c>
      <c r="C2518" t="s">
        <v>304</v>
      </c>
      <c r="D2518" t="s">
        <v>5018</v>
      </c>
      <c r="E2518" t="s">
        <v>59</v>
      </c>
      <c r="F2518" t="b">
        <v>0</v>
      </c>
      <c r="G2518" t="s">
        <v>77</v>
      </c>
      <c r="H2518" s="1">
        <v>46051.58457175926</v>
      </c>
      <c r="I2518" t="b">
        <v>0</v>
      </c>
      <c r="J2518" t="b">
        <v>1</v>
      </c>
      <c r="K2518" t="s">
        <v>41</v>
      </c>
      <c r="L2518" t="s">
        <v>60</v>
      </c>
      <c r="M2518">
        <v>173500</v>
      </c>
      <c r="N2518"/>
      <c r="O2518" t="s">
        <v>95</v>
      </c>
      <c r="P2518" t="s">
        <v>9005</v>
      </c>
    </row>
    <row r="2519" spans="1:16" x14ac:dyDescent="0.35">
      <c r="A2519" t="s">
        <v>1</v>
      </c>
      <c r="B2519" t="s">
        <v>1</v>
      </c>
      <c r="C2519" t="s">
        <v>3067</v>
      </c>
      <c r="D2519" t="s">
        <v>155</v>
      </c>
      <c r="E2519" t="s">
        <v>59</v>
      </c>
      <c r="F2519" t="b">
        <v>0</v>
      </c>
      <c r="G2519" t="s">
        <v>65</v>
      </c>
      <c r="H2519" s="1">
        <v>46051.585092592592</v>
      </c>
      <c r="I2519" t="b">
        <v>1</v>
      </c>
      <c r="J2519" t="b">
        <v>0</v>
      </c>
      <c r="K2519" t="s">
        <v>41</v>
      </c>
      <c r="L2519" t="s">
        <v>74</v>
      </c>
      <c r="M2519"/>
      <c r="N2519">
        <v>38.44</v>
      </c>
      <c r="O2519" t="s">
        <v>155</v>
      </c>
    </row>
    <row r="2520" spans="1:16" x14ac:dyDescent="0.35">
      <c r="A2520" t="s">
        <v>1</v>
      </c>
      <c r="B2520" t="s">
        <v>2888</v>
      </c>
      <c r="C2520" t="s">
        <v>71</v>
      </c>
      <c r="D2520" t="s">
        <v>111</v>
      </c>
      <c r="E2520" t="s">
        <v>88</v>
      </c>
      <c r="F2520" t="b">
        <v>0</v>
      </c>
      <c r="G2520" t="s">
        <v>65</v>
      </c>
      <c r="H2520" s="1">
        <v>46051.585127314807</v>
      </c>
      <c r="I2520" t="b">
        <v>1</v>
      </c>
      <c r="J2520" t="b">
        <v>0</v>
      </c>
      <c r="K2520" t="s">
        <v>41</v>
      </c>
      <c r="L2520" t="s">
        <v>74</v>
      </c>
      <c r="M2520"/>
      <c r="N2520">
        <v>73.905000000000001</v>
      </c>
      <c r="O2520" t="s">
        <v>111</v>
      </c>
      <c r="P2520" t="s">
        <v>9006</v>
      </c>
    </row>
    <row r="2521" spans="1:16" x14ac:dyDescent="0.35">
      <c r="A2521" t="s">
        <v>1</v>
      </c>
      <c r="B2521" t="s">
        <v>9007</v>
      </c>
      <c r="C2521" t="s">
        <v>181</v>
      </c>
      <c r="D2521" t="s">
        <v>4526</v>
      </c>
      <c r="E2521" t="s">
        <v>88</v>
      </c>
      <c r="F2521" t="b">
        <v>0</v>
      </c>
      <c r="G2521" t="s">
        <v>65</v>
      </c>
      <c r="H2521" s="1">
        <v>46051.58520833333</v>
      </c>
      <c r="I2521" t="b">
        <v>0</v>
      </c>
      <c r="J2521" t="b">
        <v>0</v>
      </c>
      <c r="K2521" t="s">
        <v>41</v>
      </c>
      <c r="L2521" t="s">
        <v>74</v>
      </c>
      <c r="M2521"/>
      <c r="N2521">
        <v>73.5</v>
      </c>
      <c r="O2521" t="s">
        <v>7261</v>
      </c>
      <c r="P2521" t="s">
        <v>9008</v>
      </c>
    </row>
    <row r="2522" spans="1:16" x14ac:dyDescent="0.35">
      <c r="A2522" t="s">
        <v>5</v>
      </c>
      <c r="B2522" t="s">
        <v>9009</v>
      </c>
      <c r="C2522" t="s">
        <v>41</v>
      </c>
      <c r="D2522" t="s">
        <v>4526</v>
      </c>
      <c r="E2522" t="s">
        <v>59</v>
      </c>
      <c r="F2522" t="b">
        <v>0</v>
      </c>
      <c r="G2522" t="s">
        <v>68</v>
      </c>
      <c r="H2522" s="1">
        <v>46051.5862037037</v>
      </c>
      <c r="I2522" t="b">
        <v>0</v>
      </c>
      <c r="J2522" t="b">
        <v>1</v>
      </c>
      <c r="K2522" t="s">
        <v>41</v>
      </c>
      <c r="L2522" t="s">
        <v>60</v>
      </c>
      <c r="M2522">
        <v>192500</v>
      </c>
      <c r="N2522"/>
      <c r="O2522" t="s">
        <v>1551</v>
      </c>
      <c r="P2522" t="s">
        <v>5054</v>
      </c>
    </row>
    <row r="2523" spans="1:16" x14ac:dyDescent="0.35">
      <c r="A2523" t="s">
        <v>1</v>
      </c>
      <c r="B2523" t="s">
        <v>7058</v>
      </c>
      <c r="C2523" t="s">
        <v>930</v>
      </c>
      <c r="D2523" t="s">
        <v>4526</v>
      </c>
      <c r="E2523" t="s">
        <v>59</v>
      </c>
      <c r="F2523" t="b">
        <v>0</v>
      </c>
      <c r="G2523" t="s">
        <v>19</v>
      </c>
      <c r="H2523" s="1">
        <v>46051.587407407409</v>
      </c>
      <c r="I2523" t="b">
        <v>0</v>
      </c>
      <c r="J2523" t="b">
        <v>0</v>
      </c>
      <c r="K2523" t="s">
        <v>19</v>
      </c>
      <c r="L2523" t="s">
        <v>60</v>
      </c>
      <c r="M2523">
        <v>1100000</v>
      </c>
      <c r="N2523"/>
      <c r="O2523" t="s">
        <v>7059</v>
      </c>
      <c r="P2523" t="s">
        <v>7060</v>
      </c>
    </row>
    <row r="2524" spans="1:16" x14ac:dyDescent="0.35">
      <c r="A2524" t="s">
        <v>1</v>
      </c>
      <c r="B2524" t="s">
        <v>9010</v>
      </c>
      <c r="C2524" t="s">
        <v>40</v>
      </c>
      <c r="D2524" t="s">
        <v>4526</v>
      </c>
      <c r="E2524" t="s">
        <v>59</v>
      </c>
      <c r="F2524" t="b">
        <v>0</v>
      </c>
      <c r="G2524" t="s">
        <v>40</v>
      </c>
      <c r="H2524" s="1">
        <v>46051.589537037027</v>
      </c>
      <c r="I2524" t="b">
        <v>1</v>
      </c>
      <c r="J2524" t="b">
        <v>0</v>
      </c>
      <c r="K2524" t="s">
        <v>40</v>
      </c>
      <c r="L2524" t="s">
        <v>60</v>
      </c>
      <c r="M2524">
        <v>65000</v>
      </c>
      <c r="N2524"/>
      <c r="O2524" t="s">
        <v>9011</v>
      </c>
      <c r="P2524" t="s">
        <v>9012</v>
      </c>
    </row>
    <row r="2525" spans="1:16" x14ac:dyDescent="0.35">
      <c r="A2525" t="s">
        <v>1</v>
      </c>
      <c r="B2525" t="s">
        <v>2772</v>
      </c>
      <c r="C2525" t="s">
        <v>175</v>
      </c>
      <c r="D2525" t="s">
        <v>155</v>
      </c>
      <c r="F2525" t="b">
        <v>0</v>
      </c>
      <c r="G2525" t="s">
        <v>65</v>
      </c>
      <c r="H2525" s="1">
        <v>46051.626736111109</v>
      </c>
      <c r="I2525" t="b">
        <v>1</v>
      </c>
      <c r="J2525" t="b">
        <v>0</v>
      </c>
      <c r="K2525" t="s">
        <v>41</v>
      </c>
      <c r="L2525" t="s">
        <v>74</v>
      </c>
      <c r="M2525"/>
      <c r="N2525">
        <v>57.5</v>
      </c>
      <c r="O2525" t="s">
        <v>155</v>
      </c>
    </row>
    <row r="2526" spans="1:16" x14ac:dyDescent="0.35">
      <c r="A2526" t="s">
        <v>5</v>
      </c>
      <c r="B2526" t="s">
        <v>9013</v>
      </c>
      <c r="C2526" t="s">
        <v>1608</v>
      </c>
      <c r="D2526" t="s">
        <v>4756</v>
      </c>
      <c r="E2526" t="s">
        <v>59</v>
      </c>
      <c r="F2526" t="b">
        <v>0</v>
      </c>
      <c r="G2526" t="s">
        <v>65</v>
      </c>
      <c r="H2526" s="1">
        <v>46051.626793981479</v>
      </c>
      <c r="I2526" t="b">
        <v>0</v>
      </c>
      <c r="J2526" t="b">
        <v>1</v>
      </c>
      <c r="K2526" t="s">
        <v>41</v>
      </c>
      <c r="L2526" t="s">
        <v>60</v>
      </c>
      <c r="M2526">
        <v>204000</v>
      </c>
      <c r="N2526"/>
      <c r="O2526" t="s">
        <v>879</v>
      </c>
      <c r="P2526" t="s">
        <v>9014</v>
      </c>
    </row>
    <row r="2527" spans="1:16" x14ac:dyDescent="0.35">
      <c r="A2527" t="s">
        <v>0</v>
      </c>
      <c r="B2527" t="s">
        <v>1125</v>
      </c>
      <c r="C2527" t="s">
        <v>5228</v>
      </c>
      <c r="D2527" t="s">
        <v>4526</v>
      </c>
      <c r="E2527" t="s">
        <v>59</v>
      </c>
      <c r="F2527" t="b">
        <v>0</v>
      </c>
      <c r="G2527" t="s">
        <v>40</v>
      </c>
      <c r="H2527" s="1">
        <v>46051.631111111114</v>
      </c>
      <c r="I2527" t="b">
        <v>1</v>
      </c>
      <c r="J2527" t="b">
        <v>0</v>
      </c>
      <c r="K2527" t="s">
        <v>40</v>
      </c>
      <c r="L2527" t="s">
        <v>60</v>
      </c>
      <c r="M2527">
        <v>80000</v>
      </c>
      <c r="N2527"/>
      <c r="O2527" t="s">
        <v>5229</v>
      </c>
      <c r="P2527" t="s">
        <v>3480</v>
      </c>
    </row>
    <row r="2528" spans="1:16" x14ac:dyDescent="0.35">
      <c r="A2528" t="s">
        <v>1</v>
      </c>
      <c r="B2528" t="s">
        <v>9015</v>
      </c>
      <c r="C2528" t="s">
        <v>5026</v>
      </c>
      <c r="D2528" t="s">
        <v>9016</v>
      </c>
      <c r="E2528" t="s">
        <v>59</v>
      </c>
      <c r="F2528" t="b">
        <v>0</v>
      </c>
      <c r="G2528" t="s">
        <v>40</v>
      </c>
      <c r="H2528" s="1">
        <v>46051.631203703713</v>
      </c>
      <c r="I2528" t="b">
        <v>1</v>
      </c>
      <c r="J2528" t="b">
        <v>0</v>
      </c>
      <c r="K2528" t="s">
        <v>40</v>
      </c>
      <c r="L2528" t="s">
        <v>60</v>
      </c>
      <c r="M2528">
        <v>50000</v>
      </c>
      <c r="N2528"/>
      <c r="O2528" t="s">
        <v>9017</v>
      </c>
      <c r="P2528" t="s">
        <v>99</v>
      </c>
    </row>
    <row r="2529" spans="1:16" x14ac:dyDescent="0.35">
      <c r="A2529" t="s">
        <v>1</v>
      </c>
      <c r="B2529" t="s">
        <v>9018</v>
      </c>
      <c r="C2529" t="s">
        <v>40</v>
      </c>
      <c r="D2529" t="s">
        <v>9019</v>
      </c>
      <c r="E2529" t="s">
        <v>88</v>
      </c>
      <c r="F2529" t="b">
        <v>0</v>
      </c>
      <c r="G2529" t="s">
        <v>40</v>
      </c>
      <c r="H2529" s="1">
        <v>46051.631215277783</v>
      </c>
      <c r="I2529" t="b">
        <v>1</v>
      </c>
      <c r="J2529" t="b">
        <v>0</v>
      </c>
      <c r="K2529" t="s">
        <v>40</v>
      </c>
      <c r="L2529" t="s">
        <v>60</v>
      </c>
      <c r="M2529">
        <v>40000</v>
      </c>
      <c r="N2529"/>
      <c r="O2529" t="s">
        <v>9020</v>
      </c>
    </row>
    <row r="2530" spans="1:16" x14ac:dyDescent="0.35">
      <c r="A2530" t="s">
        <v>1</v>
      </c>
      <c r="B2530" t="s">
        <v>4036</v>
      </c>
      <c r="C2530" t="s">
        <v>172</v>
      </c>
      <c r="D2530" t="s">
        <v>4756</v>
      </c>
      <c r="E2530" t="s">
        <v>59</v>
      </c>
      <c r="F2530" t="b">
        <v>0</v>
      </c>
      <c r="G2530" t="s">
        <v>65</v>
      </c>
      <c r="H2530" s="1">
        <v>46051.668425925927</v>
      </c>
      <c r="I2530" t="b">
        <v>1</v>
      </c>
      <c r="J2530" t="b">
        <v>0</v>
      </c>
      <c r="K2530" t="s">
        <v>41</v>
      </c>
      <c r="L2530" t="s">
        <v>60</v>
      </c>
      <c r="M2530">
        <v>105000</v>
      </c>
      <c r="N2530"/>
      <c r="O2530" t="s">
        <v>554</v>
      </c>
      <c r="P2530" t="s">
        <v>1738</v>
      </c>
    </row>
    <row r="2531" spans="1:16" x14ac:dyDescent="0.35">
      <c r="A2531" t="s">
        <v>1</v>
      </c>
      <c r="B2531" t="s">
        <v>439</v>
      </c>
      <c r="C2531" t="s">
        <v>9021</v>
      </c>
      <c r="D2531" t="s">
        <v>5324</v>
      </c>
      <c r="E2531" t="s">
        <v>59</v>
      </c>
      <c r="F2531" t="b">
        <v>0</v>
      </c>
      <c r="G2531" t="s">
        <v>40</v>
      </c>
      <c r="H2531" s="1">
        <v>46051.67287037037</v>
      </c>
      <c r="I2531" t="b">
        <v>1</v>
      </c>
      <c r="J2531" t="b">
        <v>0</v>
      </c>
      <c r="K2531" t="s">
        <v>40</v>
      </c>
      <c r="L2531" t="s">
        <v>60</v>
      </c>
      <c r="M2531">
        <v>87500</v>
      </c>
      <c r="N2531"/>
      <c r="O2531" t="s">
        <v>9022</v>
      </c>
      <c r="P2531" t="s">
        <v>9023</v>
      </c>
    </row>
    <row r="2532" spans="1:16" x14ac:dyDescent="0.35">
      <c r="A2532" t="s">
        <v>1</v>
      </c>
      <c r="B2532" t="s">
        <v>9024</v>
      </c>
      <c r="C2532" t="s">
        <v>40</v>
      </c>
      <c r="D2532" t="s">
        <v>4526</v>
      </c>
      <c r="E2532" t="s">
        <v>88</v>
      </c>
      <c r="F2532" t="b">
        <v>0</v>
      </c>
      <c r="G2532" t="s">
        <v>40</v>
      </c>
      <c r="H2532" s="1">
        <v>46051.672905092593</v>
      </c>
      <c r="I2532" t="b">
        <v>1</v>
      </c>
      <c r="J2532" t="b">
        <v>0</v>
      </c>
      <c r="K2532" t="s">
        <v>40</v>
      </c>
      <c r="L2532" t="s">
        <v>74</v>
      </c>
      <c r="M2532"/>
      <c r="N2532">
        <v>625</v>
      </c>
      <c r="O2532" t="s">
        <v>4977</v>
      </c>
      <c r="P2532" t="s">
        <v>9025</v>
      </c>
    </row>
    <row r="2533" spans="1:16" x14ac:dyDescent="0.35">
      <c r="A2533" t="s">
        <v>0</v>
      </c>
      <c r="B2533" t="s">
        <v>1268</v>
      </c>
      <c r="C2533" t="s">
        <v>373</v>
      </c>
      <c r="D2533" t="s">
        <v>4526</v>
      </c>
      <c r="F2533" t="b">
        <v>0</v>
      </c>
      <c r="G2533" t="s">
        <v>63</v>
      </c>
      <c r="H2533" s="1">
        <v>46051.676793981482</v>
      </c>
      <c r="I2533" t="b">
        <v>0</v>
      </c>
      <c r="J2533" t="b">
        <v>0</v>
      </c>
      <c r="K2533" t="s">
        <v>41</v>
      </c>
      <c r="L2533" t="s">
        <v>60</v>
      </c>
      <c r="M2533">
        <v>62400</v>
      </c>
      <c r="N2533"/>
      <c r="O2533" t="s">
        <v>8687</v>
      </c>
      <c r="P2533" t="s">
        <v>288</v>
      </c>
    </row>
    <row r="2534" spans="1:16" x14ac:dyDescent="0.35">
      <c r="A2534" t="s">
        <v>0</v>
      </c>
      <c r="B2534" t="s">
        <v>9026</v>
      </c>
      <c r="C2534" t="s">
        <v>3860</v>
      </c>
      <c r="D2534" t="s">
        <v>4587</v>
      </c>
      <c r="E2534" t="s">
        <v>59</v>
      </c>
      <c r="F2534" t="b">
        <v>0</v>
      </c>
      <c r="G2534" t="s">
        <v>65</v>
      </c>
      <c r="H2534" s="1">
        <v>46051.708425925928</v>
      </c>
      <c r="I2534" t="b">
        <v>0</v>
      </c>
      <c r="J2534" t="b">
        <v>0</v>
      </c>
      <c r="K2534" t="s">
        <v>41</v>
      </c>
      <c r="L2534" t="s">
        <v>74</v>
      </c>
      <c r="M2534"/>
      <c r="N2534">
        <v>72.5</v>
      </c>
      <c r="O2534" t="s">
        <v>9027</v>
      </c>
      <c r="P2534" t="s">
        <v>9028</v>
      </c>
    </row>
    <row r="2535" spans="1:16" x14ac:dyDescent="0.35">
      <c r="A2535" t="s">
        <v>0</v>
      </c>
      <c r="B2535" t="s">
        <v>289</v>
      </c>
      <c r="C2535" t="s">
        <v>2310</v>
      </c>
      <c r="D2535" t="s">
        <v>4526</v>
      </c>
      <c r="E2535" t="s">
        <v>88</v>
      </c>
      <c r="F2535" t="b">
        <v>0</v>
      </c>
      <c r="G2535" t="s">
        <v>65</v>
      </c>
      <c r="H2535" s="1">
        <v>46051.708495370367</v>
      </c>
      <c r="I2535" t="b">
        <v>0</v>
      </c>
      <c r="J2535" t="b">
        <v>0</v>
      </c>
      <c r="K2535" t="s">
        <v>41</v>
      </c>
      <c r="L2535" t="s">
        <v>74</v>
      </c>
      <c r="M2535"/>
      <c r="N2535">
        <v>28</v>
      </c>
      <c r="O2535" t="s">
        <v>2311</v>
      </c>
      <c r="P2535" t="s">
        <v>233</v>
      </c>
    </row>
    <row r="2536" spans="1:16" x14ac:dyDescent="0.35">
      <c r="A2536" t="s">
        <v>0</v>
      </c>
      <c r="B2536" t="s">
        <v>2013</v>
      </c>
      <c r="C2536" t="s">
        <v>172</v>
      </c>
      <c r="D2536" t="s">
        <v>4526</v>
      </c>
      <c r="E2536" t="s">
        <v>59</v>
      </c>
      <c r="F2536" t="b">
        <v>0</v>
      </c>
      <c r="G2536" t="s">
        <v>68</v>
      </c>
      <c r="H2536" s="1">
        <v>46051.708993055552</v>
      </c>
      <c r="I2536" t="b">
        <v>1</v>
      </c>
      <c r="J2536" t="b">
        <v>0</v>
      </c>
      <c r="K2536" t="s">
        <v>41</v>
      </c>
      <c r="L2536" t="s">
        <v>60</v>
      </c>
      <c r="M2536">
        <v>74000</v>
      </c>
      <c r="N2536"/>
      <c r="O2536" t="s">
        <v>2658</v>
      </c>
      <c r="P2536" t="s">
        <v>3201</v>
      </c>
    </row>
    <row r="2537" spans="1:16" x14ac:dyDescent="0.35">
      <c r="A2537" t="s">
        <v>2</v>
      </c>
      <c r="B2537" t="s">
        <v>158</v>
      </c>
      <c r="C2537" t="s">
        <v>2460</v>
      </c>
      <c r="D2537" t="s">
        <v>4587</v>
      </c>
      <c r="E2537" t="s">
        <v>59</v>
      </c>
      <c r="F2537" t="b">
        <v>0</v>
      </c>
      <c r="G2537" t="s">
        <v>73</v>
      </c>
      <c r="H2537" s="1">
        <v>46051.709814814807</v>
      </c>
      <c r="I2537" t="b">
        <v>0</v>
      </c>
      <c r="J2537" t="b">
        <v>0</v>
      </c>
      <c r="K2537" t="s">
        <v>41</v>
      </c>
      <c r="L2537" t="s">
        <v>60</v>
      </c>
      <c r="M2537">
        <v>195000</v>
      </c>
      <c r="N2537"/>
      <c r="O2537" t="s">
        <v>9029</v>
      </c>
      <c r="P2537" t="s">
        <v>9030</v>
      </c>
    </row>
    <row r="2538" spans="1:16" x14ac:dyDescent="0.35">
      <c r="A2538" t="s">
        <v>1</v>
      </c>
      <c r="B2538" t="s">
        <v>144</v>
      </c>
      <c r="C2538" t="s">
        <v>6094</v>
      </c>
      <c r="D2538" t="s">
        <v>5532</v>
      </c>
      <c r="E2538" t="s">
        <v>59</v>
      </c>
      <c r="F2538" t="b">
        <v>0</v>
      </c>
      <c r="G2538" t="s">
        <v>40</v>
      </c>
      <c r="H2538" s="1">
        <v>46051.714537037027</v>
      </c>
      <c r="I2538" t="b">
        <v>0</v>
      </c>
      <c r="J2538" t="b">
        <v>0</v>
      </c>
      <c r="K2538" t="s">
        <v>40</v>
      </c>
      <c r="L2538" t="s">
        <v>60</v>
      </c>
      <c r="M2538">
        <v>90000</v>
      </c>
      <c r="N2538"/>
      <c r="O2538" t="s">
        <v>3591</v>
      </c>
      <c r="P2538" t="s">
        <v>9031</v>
      </c>
    </row>
    <row r="2539" spans="1:16" x14ac:dyDescent="0.35">
      <c r="A2539" t="s">
        <v>1</v>
      </c>
      <c r="B2539" t="s">
        <v>144</v>
      </c>
      <c r="C2539" t="s">
        <v>6094</v>
      </c>
      <c r="D2539" t="s">
        <v>6062</v>
      </c>
      <c r="E2539" t="s">
        <v>59</v>
      </c>
      <c r="F2539" t="b">
        <v>0</v>
      </c>
      <c r="G2539" t="s">
        <v>40</v>
      </c>
      <c r="H2539" s="1">
        <v>46051.714571759258</v>
      </c>
      <c r="I2539" t="b">
        <v>0</v>
      </c>
      <c r="J2539" t="b">
        <v>0</v>
      </c>
      <c r="K2539" t="s">
        <v>40</v>
      </c>
      <c r="L2539" t="s">
        <v>60</v>
      </c>
      <c r="M2539">
        <v>90000</v>
      </c>
      <c r="N2539"/>
      <c r="O2539" t="s">
        <v>3591</v>
      </c>
      <c r="P2539" t="s">
        <v>9031</v>
      </c>
    </row>
    <row r="2540" spans="1:16" x14ac:dyDescent="0.35">
      <c r="A2540" t="s">
        <v>7</v>
      </c>
      <c r="B2540" t="s">
        <v>1826</v>
      </c>
      <c r="C2540" t="s">
        <v>1792</v>
      </c>
      <c r="D2540" t="s">
        <v>4526</v>
      </c>
      <c r="E2540" t="s">
        <v>59</v>
      </c>
      <c r="F2540" t="b">
        <v>0</v>
      </c>
      <c r="G2540" t="s">
        <v>65</v>
      </c>
      <c r="H2540" s="1">
        <v>46051.750162037039</v>
      </c>
      <c r="I2540" t="b">
        <v>1</v>
      </c>
      <c r="J2540" t="b">
        <v>0</v>
      </c>
      <c r="K2540" t="s">
        <v>41</v>
      </c>
      <c r="L2540" t="s">
        <v>60</v>
      </c>
      <c r="M2540">
        <v>120500</v>
      </c>
      <c r="N2540"/>
      <c r="O2540" t="s">
        <v>9032</v>
      </c>
      <c r="P2540" t="s">
        <v>9033</v>
      </c>
    </row>
    <row r="2541" spans="1:16" x14ac:dyDescent="0.35">
      <c r="A2541" t="s">
        <v>0</v>
      </c>
      <c r="B2541" t="s">
        <v>9034</v>
      </c>
      <c r="C2541" t="s">
        <v>290</v>
      </c>
      <c r="D2541" t="s">
        <v>4526</v>
      </c>
      <c r="E2541" t="s">
        <v>59</v>
      </c>
      <c r="F2541" t="b">
        <v>0</v>
      </c>
      <c r="G2541" t="s">
        <v>77</v>
      </c>
      <c r="H2541" s="1">
        <v>46051.7503125</v>
      </c>
      <c r="I2541" t="b">
        <v>1</v>
      </c>
      <c r="J2541" t="b">
        <v>1</v>
      </c>
      <c r="K2541" t="s">
        <v>41</v>
      </c>
      <c r="L2541" t="s">
        <v>60</v>
      </c>
      <c r="M2541">
        <v>105000</v>
      </c>
      <c r="N2541"/>
      <c r="O2541" t="s">
        <v>554</v>
      </c>
      <c r="P2541" t="s">
        <v>9035</v>
      </c>
    </row>
    <row r="2542" spans="1:16" x14ac:dyDescent="0.35">
      <c r="A2542" t="s">
        <v>2</v>
      </c>
      <c r="B2542" t="s">
        <v>2</v>
      </c>
      <c r="C2542" t="s">
        <v>1780</v>
      </c>
      <c r="D2542" t="s">
        <v>4526</v>
      </c>
      <c r="E2542" t="s">
        <v>88</v>
      </c>
      <c r="F2542" t="b">
        <v>0</v>
      </c>
      <c r="G2542" t="s">
        <v>77</v>
      </c>
      <c r="H2542" s="1">
        <v>46051.750381944446</v>
      </c>
      <c r="I2542" t="b">
        <v>0</v>
      </c>
      <c r="J2542" t="b">
        <v>1</v>
      </c>
      <c r="K2542" t="s">
        <v>41</v>
      </c>
      <c r="L2542" t="s">
        <v>74</v>
      </c>
      <c r="M2542"/>
      <c r="N2542">
        <v>52.5</v>
      </c>
      <c r="O2542" t="s">
        <v>482</v>
      </c>
      <c r="P2542" t="s">
        <v>7920</v>
      </c>
    </row>
    <row r="2543" spans="1:16" x14ac:dyDescent="0.35">
      <c r="A2543" t="s">
        <v>2</v>
      </c>
      <c r="B2543" t="s">
        <v>2543</v>
      </c>
      <c r="C2543" t="s">
        <v>81</v>
      </c>
      <c r="D2543" t="s">
        <v>4526</v>
      </c>
      <c r="E2543" t="s">
        <v>59</v>
      </c>
      <c r="F2543" t="b">
        <v>0</v>
      </c>
      <c r="G2543" t="s">
        <v>77</v>
      </c>
      <c r="H2543" s="1">
        <v>46051.750381944446</v>
      </c>
      <c r="I2543" t="b">
        <v>0</v>
      </c>
      <c r="J2543" t="b">
        <v>1</v>
      </c>
      <c r="K2543" t="s">
        <v>41</v>
      </c>
      <c r="L2543" t="s">
        <v>60</v>
      </c>
      <c r="M2543">
        <v>135000</v>
      </c>
      <c r="N2543"/>
      <c r="O2543" t="s">
        <v>5731</v>
      </c>
      <c r="P2543" t="s">
        <v>1033</v>
      </c>
    </row>
    <row r="2544" spans="1:16" x14ac:dyDescent="0.35">
      <c r="A2544" t="s">
        <v>3</v>
      </c>
      <c r="B2544" t="s">
        <v>9036</v>
      </c>
      <c r="C2544" t="s">
        <v>290</v>
      </c>
      <c r="D2544" t="s">
        <v>4526</v>
      </c>
      <c r="E2544" t="s">
        <v>59</v>
      </c>
      <c r="F2544" t="b">
        <v>0</v>
      </c>
      <c r="G2544" t="s">
        <v>77</v>
      </c>
      <c r="H2544" s="1">
        <v>46051.750381944446</v>
      </c>
      <c r="I2544" t="b">
        <v>0</v>
      </c>
      <c r="J2544" t="b">
        <v>1</v>
      </c>
      <c r="K2544" t="s">
        <v>41</v>
      </c>
      <c r="L2544" t="s">
        <v>60</v>
      </c>
      <c r="M2544">
        <v>105000</v>
      </c>
      <c r="N2544"/>
      <c r="O2544" t="s">
        <v>554</v>
      </c>
      <c r="P2544" t="s">
        <v>9037</v>
      </c>
    </row>
    <row r="2545" spans="1:16" x14ac:dyDescent="0.35">
      <c r="A2545" t="s">
        <v>2</v>
      </c>
      <c r="B2545" t="s">
        <v>4928</v>
      </c>
      <c r="C2545" t="s">
        <v>172</v>
      </c>
      <c r="D2545" t="s">
        <v>4526</v>
      </c>
      <c r="E2545" t="s">
        <v>59</v>
      </c>
      <c r="F2545" t="b">
        <v>0</v>
      </c>
      <c r="G2545" t="s">
        <v>68</v>
      </c>
      <c r="H2545" s="1">
        <v>46051.750659722216</v>
      </c>
      <c r="I2545" t="b">
        <v>0</v>
      </c>
      <c r="J2545" t="b">
        <v>0</v>
      </c>
      <c r="K2545" t="s">
        <v>41</v>
      </c>
      <c r="L2545" t="s">
        <v>74</v>
      </c>
      <c r="M2545"/>
      <c r="N2545">
        <v>40</v>
      </c>
      <c r="O2545" t="s">
        <v>9038</v>
      </c>
      <c r="P2545" t="s">
        <v>9039</v>
      </c>
    </row>
    <row r="2546" spans="1:16" x14ac:dyDescent="0.35">
      <c r="A2546" t="s">
        <v>1</v>
      </c>
      <c r="B2546" t="s">
        <v>1</v>
      </c>
      <c r="C2546" t="s">
        <v>1099</v>
      </c>
      <c r="D2546" t="s">
        <v>155</v>
      </c>
      <c r="E2546" t="s">
        <v>59</v>
      </c>
      <c r="F2546" t="b">
        <v>0</v>
      </c>
      <c r="G2546" t="s">
        <v>65</v>
      </c>
      <c r="H2546" s="1">
        <v>46051.751770833333</v>
      </c>
      <c r="I2546" t="b">
        <v>1</v>
      </c>
      <c r="J2546" t="b">
        <v>0</v>
      </c>
      <c r="K2546" t="s">
        <v>41</v>
      </c>
      <c r="L2546" t="s">
        <v>60</v>
      </c>
      <c r="M2546">
        <v>110000</v>
      </c>
      <c r="N2546"/>
      <c r="O2546" t="s">
        <v>155</v>
      </c>
      <c r="P2546" t="s">
        <v>9040</v>
      </c>
    </row>
    <row r="2547" spans="1:16" x14ac:dyDescent="0.35">
      <c r="A2547" t="s">
        <v>1</v>
      </c>
      <c r="B2547" t="s">
        <v>9041</v>
      </c>
      <c r="C2547" t="s">
        <v>1286</v>
      </c>
      <c r="D2547" t="s">
        <v>4526</v>
      </c>
      <c r="E2547" t="s">
        <v>59</v>
      </c>
      <c r="F2547" t="b">
        <v>0</v>
      </c>
      <c r="G2547" t="s">
        <v>68</v>
      </c>
      <c r="H2547" s="1">
        <v>46051.752523148149</v>
      </c>
      <c r="I2547" t="b">
        <v>0</v>
      </c>
      <c r="J2547" t="b">
        <v>1</v>
      </c>
      <c r="K2547" t="s">
        <v>41</v>
      </c>
      <c r="L2547" t="s">
        <v>60</v>
      </c>
      <c r="M2547">
        <v>156500</v>
      </c>
      <c r="N2547"/>
      <c r="O2547" t="s">
        <v>9042</v>
      </c>
      <c r="P2547" t="s">
        <v>9043</v>
      </c>
    </row>
    <row r="2548" spans="1:16" x14ac:dyDescent="0.35">
      <c r="A2548" t="s">
        <v>2</v>
      </c>
      <c r="B2548" t="s">
        <v>158</v>
      </c>
      <c r="C2548" t="s">
        <v>6315</v>
      </c>
      <c r="D2548" t="s">
        <v>4526</v>
      </c>
      <c r="E2548" t="s">
        <v>59</v>
      </c>
      <c r="F2548" t="b">
        <v>0</v>
      </c>
      <c r="G2548" t="s">
        <v>40</v>
      </c>
      <c r="H2548" s="1">
        <v>46051.756111111114</v>
      </c>
      <c r="I2548" t="b">
        <v>0</v>
      </c>
      <c r="J2548" t="b">
        <v>0</v>
      </c>
      <c r="K2548" t="s">
        <v>40</v>
      </c>
      <c r="L2548" t="s">
        <v>60</v>
      </c>
      <c r="M2548">
        <v>68500</v>
      </c>
      <c r="N2548"/>
      <c r="O2548" t="s">
        <v>101</v>
      </c>
      <c r="P2548" t="s">
        <v>85</v>
      </c>
    </row>
    <row r="2549" spans="1:16" x14ac:dyDescent="0.35">
      <c r="A2549" t="s">
        <v>0</v>
      </c>
      <c r="B2549" t="s">
        <v>2286</v>
      </c>
      <c r="C2549" t="s">
        <v>207</v>
      </c>
      <c r="D2549" t="s">
        <v>4526</v>
      </c>
      <c r="E2549" t="s">
        <v>59</v>
      </c>
      <c r="F2549" t="b">
        <v>0</v>
      </c>
      <c r="G2549" t="s">
        <v>63</v>
      </c>
      <c r="H2549" s="1">
        <v>46051.760150462957</v>
      </c>
      <c r="I2549" t="b">
        <v>0</v>
      </c>
      <c r="J2549" t="b">
        <v>1</v>
      </c>
      <c r="K2549" t="s">
        <v>41</v>
      </c>
      <c r="L2549" t="s">
        <v>60</v>
      </c>
      <c r="M2549">
        <v>92500</v>
      </c>
      <c r="N2549"/>
      <c r="O2549" t="s">
        <v>9044</v>
      </c>
      <c r="P2549" t="s">
        <v>9045</v>
      </c>
    </row>
    <row r="2550" spans="1:16" x14ac:dyDescent="0.35">
      <c r="A2550" t="s">
        <v>6</v>
      </c>
      <c r="B2550" t="s">
        <v>9046</v>
      </c>
      <c r="C2550" t="s">
        <v>218</v>
      </c>
      <c r="D2550" t="s">
        <v>4526</v>
      </c>
      <c r="E2550" t="s">
        <v>59</v>
      </c>
      <c r="F2550" t="b">
        <v>0</v>
      </c>
      <c r="G2550" t="s">
        <v>63</v>
      </c>
      <c r="H2550" s="1">
        <v>46051.76017361111</v>
      </c>
      <c r="I2550" t="b">
        <v>0</v>
      </c>
      <c r="J2550" t="b">
        <v>1</v>
      </c>
      <c r="K2550" t="s">
        <v>41</v>
      </c>
      <c r="L2550" t="s">
        <v>60</v>
      </c>
      <c r="M2550">
        <v>117500</v>
      </c>
      <c r="N2550"/>
      <c r="O2550" t="s">
        <v>8740</v>
      </c>
      <c r="P2550" t="s">
        <v>9047</v>
      </c>
    </row>
    <row r="2551" spans="1:16" x14ac:dyDescent="0.35">
      <c r="A2551" t="s">
        <v>0</v>
      </c>
      <c r="B2551" t="s">
        <v>228</v>
      </c>
      <c r="C2551" t="s">
        <v>2139</v>
      </c>
      <c r="D2551" t="s">
        <v>2360</v>
      </c>
      <c r="E2551" t="s">
        <v>132</v>
      </c>
      <c r="F2551" t="b">
        <v>0</v>
      </c>
      <c r="G2551" t="s">
        <v>77</v>
      </c>
      <c r="H2551" s="1">
        <v>46051.791956018518</v>
      </c>
      <c r="I2551" t="b">
        <v>0</v>
      </c>
      <c r="J2551" t="b">
        <v>1</v>
      </c>
      <c r="K2551" t="s">
        <v>41</v>
      </c>
      <c r="L2551" t="s">
        <v>74</v>
      </c>
      <c r="M2551"/>
      <c r="N2551">
        <v>35</v>
      </c>
      <c r="O2551" t="s">
        <v>9048</v>
      </c>
      <c r="P2551" t="s">
        <v>5358</v>
      </c>
    </row>
    <row r="2552" spans="1:16" x14ac:dyDescent="0.35">
      <c r="A2552" t="s">
        <v>2</v>
      </c>
      <c r="B2552" t="s">
        <v>9049</v>
      </c>
      <c r="C2552" t="s">
        <v>81</v>
      </c>
      <c r="D2552" t="s">
        <v>2360</v>
      </c>
      <c r="E2552" t="s">
        <v>59</v>
      </c>
      <c r="F2552" t="b">
        <v>0</v>
      </c>
      <c r="G2552" t="s">
        <v>77</v>
      </c>
      <c r="H2552" s="1">
        <v>46051.79283564815</v>
      </c>
      <c r="I2552" t="b">
        <v>0</v>
      </c>
      <c r="J2552" t="b">
        <v>0</v>
      </c>
      <c r="K2552" t="s">
        <v>41</v>
      </c>
      <c r="L2552" t="s">
        <v>74</v>
      </c>
      <c r="M2552"/>
      <c r="N2552">
        <v>90</v>
      </c>
      <c r="O2552" t="s">
        <v>9050</v>
      </c>
      <c r="P2552" t="s">
        <v>9051</v>
      </c>
    </row>
    <row r="2553" spans="1:16" x14ac:dyDescent="0.35">
      <c r="A2553" t="s">
        <v>2</v>
      </c>
      <c r="B2553" t="s">
        <v>9052</v>
      </c>
      <c r="C2553" t="s">
        <v>1780</v>
      </c>
      <c r="D2553" t="s">
        <v>2360</v>
      </c>
      <c r="E2553" t="s">
        <v>59</v>
      </c>
      <c r="F2553" t="b">
        <v>0</v>
      </c>
      <c r="G2553" t="s">
        <v>77</v>
      </c>
      <c r="H2553" s="1">
        <v>46051.792881944442</v>
      </c>
      <c r="I2553" t="b">
        <v>0</v>
      </c>
      <c r="J2553" t="b">
        <v>1</v>
      </c>
      <c r="K2553" t="s">
        <v>41</v>
      </c>
      <c r="L2553" t="s">
        <v>74</v>
      </c>
      <c r="M2553"/>
      <c r="N2553">
        <v>50</v>
      </c>
      <c r="O2553" t="s">
        <v>482</v>
      </c>
      <c r="P2553" t="s">
        <v>7920</v>
      </c>
    </row>
    <row r="2554" spans="1:16" x14ac:dyDescent="0.35">
      <c r="A2554" t="s">
        <v>8</v>
      </c>
      <c r="B2554" t="s">
        <v>8</v>
      </c>
      <c r="C2554" t="s">
        <v>463</v>
      </c>
      <c r="D2554" t="s">
        <v>4526</v>
      </c>
      <c r="E2554" t="s">
        <v>59</v>
      </c>
      <c r="F2554" t="b">
        <v>0</v>
      </c>
      <c r="G2554" t="s">
        <v>77</v>
      </c>
      <c r="H2554" s="1">
        <v>46051.793020833327</v>
      </c>
      <c r="I2554" t="b">
        <v>0</v>
      </c>
      <c r="J2554" t="b">
        <v>1</v>
      </c>
      <c r="K2554" t="s">
        <v>41</v>
      </c>
      <c r="L2554" t="s">
        <v>60</v>
      </c>
      <c r="M2554">
        <v>180000</v>
      </c>
      <c r="N2554"/>
      <c r="O2554" t="s">
        <v>155</v>
      </c>
      <c r="P2554" t="s">
        <v>9053</v>
      </c>
    </row>
    <row r="2555" spans="1:16" x14ac:dyDescent="0.35">
      <c r="A2555" t="s">
        <v>5</v>
      </c>
      <c r="B2555" t="s">
        <v>9054</v>
      </c>
      <c r="C2555" t="s">
        <v>991</v>
      </c>
      <c r="D2555" t="s">
        <v>4630</v>
      </c>
      <c r="E2555" t="s">
        <v>59</v>
      </c>
      <c r="F2555" t="b">
        <v>0</v>
      </c>
      <c r="G2555" t="s">
        <v>73</v>
      </c>
      <c r="H2555" s="1">
        <v>46051.793958333343</v>
      </c>
      <c r="I2555" t="b">
        <v>0</v>
      </c>
      <c r="J2555" t="b">
        <v>0</v>
      </c>
      <c r="K2555" t="s">
        <v>41</v>
      </c>
      <c r="L2555" t="s">
        <v>60</v>
      </c>
      <c r="M2555">
        <v>177500</v>
      </c>
      <c r="N2555"/>
      <c r="O2555" t="s">
        <v>1386</v>
      </c>
      <c r="P2555" t="s">
        <v>152</v>
      </c>
    </row>
    <row r="2556" spans="1:16" x14ac:dyDescent="0.35">
      <c r="A2556" t="s">
        <v>0</v>
      </c>
      <c r="B2556" t="s">
        <v>9055</v>
      </c>
      <c r="C2556" t="s">
        <v>960</v>
      </c>
      <c r="D2556" t="s">
        <v>4526</v>
      </c>
      <c r="E2556" t="s">
        <v>59</v>
      </c>
      <c r="F2556" t="b">
        <v>0</v>
      </c>
      <c r="G2556" t="s">
        <v>65</v>
      </c>
      <c r="H2556" s="1">
        <v>46051.833379629628</v>
      </c>
      <c r="I2556" t="b">
        <v>0</v>
      </c>
      <c r="J2556" t="b">
        <v>1</v>
      </c>
      <c r="K2556" t="s">
        <v>41</v>
      </c>
      <c r="L2556" t="s">
        <v>60</v>
      </c>
      <c r="M2556">
        <v>57550</v>
      </c>
      <c r="N2556"/>
      <c r="O2556" t="s">
        <v>2023</v>
      </c>
      <c r="P2556" t="s">
        <v>859</v>
      </c>
    </row>
    <row r="2557" spans="1:16" x14ac:dyDescent="0.35">
      <c r="A2557" t="s">
        <v>0</v>
      </c>
      <c r="B2557" t="s">
        <v>9056</v>
      </c>
      <c r="C2557" t="s">
        <v>2811</v>
      </c>
      <c r="D2557" t="s">
        <v>2360</v>
      </c>
      <c r="E2557" t="s">
        <v>59</v>
      </c>
      <c r="F2557" t="b">
        <v>0</v>
      </c>
      <c r="G2557" t="s">
        <v>77</v>
      </c>
      <c r="H2557" s="1">
        <v>46051.833622685182</v>
      </c>
      <c r="I2557" t="b">
        <v>0</v>
      </c>
      <c r="J2557" t="b">
        <v>0</v>
      </c>
      <c r="K2557" t="s">
        <v>41</v>
      </c>
      <c r="L2557" t="s">
        <v>74</v>
      </c>
      <c r="M2557"/>
      <c r="N2557">
        <v>38.75</v>
      </c>
      <c r="O2557" t="s">
        <v>9057</v>
      </c>
      <c r="P2557" t="s">
        <v>219</v>
      </c>
    </row>
    <row r="2558" spans="1:16" x14ac:dyDescent="0.35">
      <c r="A2558" t="s">
        <v>2</v>
      </c>
      <c r="B2558" t="s">
        <v>9058</v>
      </c>
      <c r="C2558" t="s">
        <v>1295</v>
      </c>
      <c r="D2558" t="s">
        <v>4526</v>
      </c>
      <c r="E2558" t="s">
        <v>59</v>
      </c>
      <c r="F2558" t="b">
        <v>0</v>
      </c>
      <c r="G2558" t="s">
        <v>68</v>
      </c>
      <c r="H2558" s="1">
        <v>46051.833993055552</v>
      </c>
      <c r="I2558" t="b">
        <v>0</v>
      </c>
      <c r="J2558" t="b">
        <v>0</v>
      </c>
      <c r="K2558" t="s">
        <v>41</v>
      </c>
      <c r="L2558" t="s">
        <v>60</v>
      </c>
      <c r="M2558">
        <v>156000</v>
      </c>
      <c r="N2558"/>
      <c r="O2558" t="s">
        <v>3733</v>
      </c>
      <c r="P2558" t="s">
        <v>9059</v>
      </c>
    </row>
    <row r="2559" spans="1:16" x14ac:dyDescent="0.35">
      <c r="A2559" t="s">
        <v>2</v>
      </c>
      <c r="B2559" t="s">
        <v>9060</v>
      </c>
      <c r="C2559" t="s">
        <v>112</v>
      </c>
      <c r="D2559" t="s">
        <v>4526</v>
      </c>
      <c r="E2559" t="s">
        <v>59</v>
      </c>
      <c r="F2559" t="b">
        <v>0</v>
      </c>
      <c r="G2559" t="s">
        <v>65</v>
      </c>
      <c r="H2559" s="1">
        <v>46051.834317129629</v>
      </c>
      <c r="I2559" t="b">
        <v>0</v>
      </c>
      <c r="J2559" t="b">
        <v>1</v>
      </c>
      <c r="K2559" t="s">
        <v>41</v>
      </c>
      <c r="L2559" t="s">
        <v>60</v>
      </c>
      <c r="M2559">
        <v>220000</v>
      </c>
      <c r="N2559"/>
      <c r="O2559" t="s">
        <v>2867</v>
      </c>
      <c r="P2559" t="s">
        <v>9061</v>
      </c>
    </row>
    <row r="2560" spans="1:16" x14ac:dyDescent="0.35">
      <c r="A2560" t="s">
        <v>6</v>
      </c>
      <c r="B2560" t="s">
        <v>9062</v>
      </c>
      <c r="C2560" t="s">
        <v>142</v>
      </c>
      <c r="D2560" t="s">
        <v>4526</v>
      </c>
      <c r="F2560" t="b">
        <v>0</v>
      </c>
      <c r="G2560" t="s">
        <v>65</v>
      </c>
      <c r="H2560" s="1">
        <v>46051.834456018521</v>
      </c>
      <c r="I2560" t="b">
        <v>0</v>
      </c>
      <c r="J2560" t="b">
        <v>0</v>
      </c>
      <c r="K2560" t="s">
        <v>41</v>
      </c>
      <c r="L2560" t="s">
        <v>60</v>
      </c>
      <c r="M2560">
        <v>137500</v>
      </c>
      <c r="N2560"/>
      <c r="O2560" t="s">
        <v>7887</v>
      </c>
      <c r="P2560" t="s">
        <v>9063</v>
      </c>
    </row>
    <row r="2561" spans="1:16" x14ac:dyDescent="0.35">
      <c r="A2561" t="s">
        <v>5</v>
      </c>
      <c r="B2561" t="s">
        <v>9064</v>
      </c>
      <c r="C2561" t="s">
        <v>555</v>
      </c>
      <c r="D2561" t="s">
        <v>2360</v>
      </c>
      <c r="E2561" t="s">
        <v>59</v>
      </c>
      <c r="F2561" t="b">
        <v>0</v>
      </c>
      <c r="G2561" t="s">
        <v>65</v>
      </c>
      <c r="H2561" s="1">
        <v>46051.835196759261</v>
      </c>
      <c r="I2561" t="b">
        <v>0</v>
      </c>
      <c r="J2561" t="b">
        <v>1</v>
      </c>
      <c r="K2561" t="s">
        <v>41</v>
      </c>
      <c r="L2561" t="s">
        <v>60</v>
      </c>
      <c r="M2561">
        <v>169527.5</v>
      </c>
      <c r="N2561"/>
      <c r="O2561" t="s">
        <v>106</v>
      </c>
      <c r="P2561" t="s">
        <v>9065</v>
      </c>
    </row>
    <row r="2562" spans="1:16" x14ac:dyDescent="0.35">
      <c r="A2562" t="s">
        <v>2</v>
      </c>
      <c r="B2562" t="s">
        <v>9066</v>
      </c>
      <c r="C2562" t="s">
        <v>207</v>
      </c>
      <c r="D2562" t="s">
        <v>4526</v>
      </c>
      <c r="E2562" t="s">
        <v>59</v>
      </c>
      <c r="F2562" t="b">
        <v>0</v>
      </c>
      <c r="G2562" t="s">
        <v>63</v>
      </c>
      <c r="H2562" s="1">
        <v>46051.843460648153</v>
      </c>
      <c r="I2562" t="b">
        <v>0</v>
      </c>
      <c r="J2562" t="b">
        <v>0</v>
      </c>
      <c r="K2562" t="s">
        <v>41</v>
      </c>
      <c r="L2562" t="s">
        <v>60</v>
      </c>
      <c r="M2562">
        <v>145500</v>
      </c>
      <c r="N2562"/>
      <c r="O2562" t="s">
        <v>4398</v>
      </c>
      <c r="P2562" t="s">
        <v>3293</v>
      </c>
    </row>
    <row r="2563" spans="1:16" x14ac:dyDescent="0.35">
      <c r="A2563" t="s">
        <v>8</v>
      </c>
      <c r="B2563" t="s">
        <v>9067</v>
      </c>
      <c r="C2563" t="s">
        <v>207</v>
      </c>
      <c r="D2563" t="s">
        <v>4526</v>
      </c>
      <c r="E2563" t="s">
        <v>59</v>
      </c>
      <c r="F2563" t="b">
        <v>0</v>
      </c>
      <c r="G2563" t="s">
        <v>63</v>
      </c>
      <c r="H2563" s="1">
        <v>46051.843634259261</v>
      </c>
      <c r="I2563" t="b">
        <v>0</v>
      </c>
      <c r="J2563" t="b">
        <v>1</v>
      </c>
      <c r="K2563" t="s">
        <v>41</v>
      </c>
      <c r="L2563" t="s">
        <v>60</v>
      </c>
      <c r="M2563">
        <v>126800</v>
      </c>
      <c r="N2563"/>
      <c r="O2563" t="s">
        <v>195</v>
      </c>
      <c r="P2563" t="s">
        <v>9068</v>
      </c>
    </row>
    <row r="2564" spans="1:16" x14ac:dyDescent="0.35">
      <c r="A2564" t="s">
        <v>2</v>
      </c>
      <c r="B2564" t="s">
        <v>173</v>
      </c>
      <c r="C2564" t="s">
        <v>157</v>
      </c>
      <c r="D2564" t="s">
        <v>4526</v>
      </c>
      <c r="E2564" t="s">
        <v>59</v>
      </c>
      <c r="F2564" t="b">
        <v>0</v>
      </c>
      <c r="G2564" t="s">
        <v>77</v>
      </c>
      <c r="H2564" s="1">
        <v>46051.876168981478</v>
      </c>
      <c r="I2564" t="b">
        <v>0</v>
      </c>
      <c r="J2564" t="b">
        <v>0</v>
      </c>
      <c r="K2564" t="s">
        <v>41</v>
      </c>
      <c r="L2564" t="s">
        <v>60</v>
      </c>
      <c r="M2564">
        <v>159500</v>
      </c>
      <c r="N2564"/>
      <c r="O2564" t="s">
        <v>2550</v>
      </c>
      <c r="P2564" t="s">
        <v>9069</v>
      </c>
    </row>
    <row r="2565" spans="1:16" x14ac:dyDescent="0.35">
      <c r="A2565" t="s">
        <v>1</v>
      </c>
      <c r="B2565" t="s">
        <v>9070</v>
      </c>
      <c r="C2565" t="s">
        <v>207</v>
      </c>
      <c r="D2565" t="s">
        <v>4526</v>
      </c>
      <c r="E2565" t="s">
        <v>59</v>
      </c>
      <c r="F2565" t="b">
        <v>0</v>
      </c>
      <c r="G2565" t="s">
        <v>68</v>
      </c>
      <c r="H2565" s="1">
        <v>46051.877858796302</v>
      </c>
      <c r="I2565" t="b">
        <v>0</v>
      </c>
      <c r="J2565" t="b">
        <v>1</v>
      </c>
      <c r="K2565" t="s">
        <v>41</v>
      </c>
      <c r="L2565" t="s">
        <v>60</v>
      </c>
      <c r="M2565">
        <v>194500</v>
      </c>
      <c r="N2565"/>
      <c r="O2565" t="s">
        <v>3902</v>
      </c>
      <c r="P2565" t="s">
        <v>2225</v>
      </c>
    </row>
    <row r="2566" spans="1:16" x14ac:dyDescent="0.35">
      <c r="A2566" t="s">
        <v>0</v>
      </c>
      <c r="B2566" t="s">
        <v>0</v>
      </c>
      <c r="C2566" t="s">
        <v>9071</v>
      </c>
      <c r="D2566" t="s">
        <v>4526</v>
      </c>
      <c r="E2566" t="s">
        <v>88</v>
      </c>
      <c r="F2566" t="b">
        <v>0</v>
      </c>
      <c r="G2566" t="s">
        <v>40</v>
      </c>
      <c r="H2566" s="1">
        <v>46051.880995370368</v>
      </c>
      <c r="I2566" t="b">
        <v>1</v>
      </c>
      <c r="J2566" t="b">
        <v>0</v>
      </c>
      <c r="K2566" t="s">
        <v>40</v>
      </c>
      <c r="L2566" t="s">
        <v>74</v>
      </c>
      <c r="M2566"/>
      <c r="N2566">
        <v>36.5</v>
      </c>
      <c r="O2566" t="s">
        <v>403</v>
      </c>
      <c r="P2566" t="s">
        <v>9072</v>
      </c>
    </row>
    <row r="2567" spans="1:16" x14ac:dyDescent="0.35">
      <c r="A2567" t="s">
        <v>6</v>
      </c>
      <c r="B2567" t="s">
        <v>9073</v>
      </c>
      <c r="C2567" t="s">
        <v>9074</v>
      </c>
      <c r="D2567" t="s">
        <v>9075</v>
      </c>
      <c r="E2567" t="s">
        <v>132</v>
      </c>
      <c r="F2567" t="b">
        <v>0</v>
      </c>
      <c r="G2567" t="s">
        <v>40</v>
      </c>
      <c r="H2567" s="1">
        <v>46051.881111111114</v>
      </c>
      <c r="I2567" t="b">
        <v>0</v>
      </c>
      <c r="J2567" t="b">
        <v>0</v>
      </c>
      <c r="K2567" t="s">
        <v>40</v>
      </c>
      <c r="L2567" t="s">
        <v>60</v>
      </c>
      <c r="M2567">
        <v>37950</v>
      </c>
      <c r="N2567"/>
      <c r="O2567" t="s">
        <v>9076</v>
      </c>
      <c r="P2567" t="s">
        <v>2629</v>
      </c>
    </row>
    <row r="2568" spans="1:16" x14ac:dyDescent="0.35">
      <c r="A2568" t="s">
        <v>1</v>
      </c>
      <c r="B2568" t="s">
        <v>9077</v>
      </c>
      <c r="C2568" t="s">
        <v>9078</v>
      </c>
      <c r="D2568" t="s">
        <v>2360</v>
      </c>
      <c r="E2568" t="s">
        <v>59</v>
      </c>
      <c r="F2568" t="b">
        <v>0</v>
      </c>
      <c r="G2568" t="s">
        <v>13</v>
      </c>
      <c r="H2568" s="1">
        <v>46051.88208333333</v>
      </c>
      <c r="I2568" t="b">
        <v>1</v>
      </c>
      <c r="J2568" t="b">
        <v>0</v>
      </c>
      <c r="K2568" t="s">
        <v>13</v>
      </c>
      <c r="L2568" t="s">
        <v>60</v>
      </c>
      <c r="M2568">
        <v>72000</v>
      </c>
      <c r="N2568"/>
      <c r="O2568" t="s">
        <v>9079</v>
      </c>
      <c r="P2568" t="s">
        <v>9080</v>
      </c>
    </row>
    <row r="2569" spans="1:16" x14ac:dyDescent="0.35">
      <c r="A2569" t="s">
        <v>2</v>
      </c>
      <c r="B2569" t="s">
        <v>4392</v>
      </c>
      <c r="C2569" t="s">
        <v>9081</v>
      </c>
      <c r="D2569" t="s">
        <v>4526</v>
      </c>
      <c r="E2569" t="s">
        <v>88</v>
      </c>
      <c r="F2569" t="b">
        <v>0</v>
      </c>
      <c r="G2569" t="s">
        <v>13</v>
      </c>
      <c r="H2569" s="1">
        <v>46051.882106481477</v>
      </c>
      <c r="I2569" t="b">
        <v>0</v>
      </c>
      <c r="J2569" t="b">
        <v>0</v>
      </c>
      <c r="K2569" t="s">
        <v>13</v>
      </c>
      <c r="L2569" t="s">
        <v>74</v>
      </c>
      <c r="M2569"/>
      <c r="N2569">
        <v>67.5</v>
      </c>
      <c r="O2569" t="s">
        <v>105</v>
      </c>
      <c r="P2569" t="s">
        <v>9082</v>
      </c>
    </row>
    <row r="2570" spans="1:16" x14ac:dyDescent="0.35">
      <c r="A2570" t="s">
        <v>8</v>
      </c>
      <c r="B2570" t="s">
        <v>9083</v>
      </c>
      <c r="C2570" t="s">
        <v>76</v>
      </c>
      <c r="D2570" t="s">
        <v>4526</v>
      </c>
      <c r="E2570" t="s">
        <v>88</v>
      </c>
      <c r="F2570" t="b">
        <v>1</v>
      </c>
      <c r="G2570" t="s">
        <v>73</v>
      </c>
      <c r="H2570" s="1">
        <v>46051.917268518519</v>
      </c>
      <c r="I2570" t="b">
        <v>1</v>
      </c>
      <c r="J2570" t="b">
        <v>1</v>
      </c>
      <c r="K2570" t="s">
        <v>41</v>
      </c>
      <c r="L2570" t="s">
        <v>74</v>
      </c>
      <c r="M2570"/>
      <c r="N2570">
        <v>35.5</v>
      </c>
      <c r="O2570" t="s">
        <v>4487</v>
      </c>
      <c r="P2570" t="s">
        <v>9084</v>
      </c>
    </row>
    <row r="2571" spans="1:16" x14ac:dyDescent="0.35">
      <c r="A2571" t="s">
        <v>2</v>
      </c>
      <c r="B2571" t="s">
        <v>275</v>
      </c>
      <c r="C2571" t="s">
        <v>2811</v>
      </c>
      <c r="D2571" t="s">
        <v>4526</v>
      </c>
      <c r="E2571" t="s">
        <v>59</v>
      </c>
      <c r="F2571" t="b">
        <v>0</v>
      </c>
      <c r="G2571" t="s">
        <v>77</v>
      </c>
      <c r="H2571" s="1">
        <v>46051.958645833343</v>
      </c>
      <c r="I2571" t="b">
        <v>0</v>
      </c>
      <c r="J2571" t="b">
        <v>1</v>
      </c>
      <c r="K2571" t="s">
        <v>41</v>
      </c>
      <c r="L2571" t="s">
        <v>60</v>
      </c>
      <c r="M2571">
        <v>130000</v>
      </c>
      <c r="N2571"/>
      <c r="O2571" t="s">
        <v>9085</v>
      </c>
      <c r="P2571" t="s">
        <v>9086</v>
      </c>
    </row>
    <row r="2572" spans="1:16" x14ac:dyDescent="0.35">
      <c r="A2572" t="s">
        <v>3</v>
      </c>
      <c r="B2572" t="s">
        <v>2596</v>
      </c>
      <c r="C2572" t="s">
        <v>2811</v>
      </c>
      <c r="D2572" t="s">
        <v>4526</v>
      </c>
      <c r="E2572" t="s">
        <v>59</v>
      </c>
      <c r="F2572" t="b">
        <v>0</v>
      </c>
      <c r="G2572" t="s">
        <v>77</v>
      </c>
      <c r="H2572" s="1">
        <v>46051.958645833343</v>
      </c>
      <c r="I2572" t="b">
        <v>0</v>
      </c>
      <c r="J2572" t="b">
        <v>1</v>
      </c>
      <c r="K2572" t="s">
        <v>41</v>
      </c>
      <c r="L2572" t="s">
        <v>60</v>
      </c>
      <c r="M2572">
        <v>120000</v>
      </c>
      <c r="N2572"/>
      <c r="O2572" t="s">
        <v>9085</v>
      </c>
      <c r="P2572" t="s">
        <v>641</v>
      </c>
    </row>
    <row r="2573" spans="1:16" x14ac:dyDescent="0.35">
      <c r="A2573" t="s">
        <v>2</v>
      </c>
      <c r="B2573" t="s">
        <v>9087</v>
      </c>
      <c r="C2573" t="s">
        <v>76</v>
      </c>
      <c r="D2573" t="s">
        <v>4622</v>
      </c>
      <c r="E2573" t="s">
        <v>59</v>
      </c>
      <c r="F2573" t="b">
        <v>1</v>
      </c>
      <c r="G2573" t="s">
        <v>65</v>
      </c>
      <c r="H2573" s="1">
        <v>46051.959317129629</v>
      </c>
      <c r="I2573" t="b">
        <v>0</v>
      </c>
      <c r="J2573" t="b">
        <v>1</v>
      </c>
      <c r="K2573" t="s">
        <v>41</v>
      </c>
      <c r="L2573" t="s">
        <v>60</v>
      </c>
      <c r="M2573">
        <v>5760</v>
      </c>
      <c r="N2573"/>
      <c r="O2573" t="s">
        <v>9088</v>
      </c>
      <c r="P2573" t="s">
        <v>9089</v>
      </c>
    </row>
    <row r="2574" spans="1:16" x14ac:dyDescent="0.35">
      <c r="A2574" t="s">
        <v>0</v>
      </c>
      <c r="B2574" t="s">
        <v>3845</v>
      </c>
      <c r="C2574" t="s">
        <v>207</v>
      </c>
      <c r="D2574" t="s">
        <v>2360</v>
      </c>
      <c r="E2574" t="s">
        <v>232</v>
      </c>
      <c r="F2574" t="b">
        <v>0</v>
      </c>
      <c r="G2574" t="s">
        <v>63</v>
      </c>
      <c r="H2574" s="1">
        <v>46051.968460648153</v>
      </c>
      <c r="I2574" t="b">
        <v>0</v>
      </c>
      <c r="J2574" t="b">
        <v>1</v>
      </c>
      <c r="K2574" t="s">
        <v>41</v>
      </c>
      <c r="L2574" t="s">
        <v>74</v>
      </c>
      <c r="M2574"/>
      <c r="N2574">
        <v>40</v>
      </c>
      <c r="O2574" t="s">
        <v>1654</v>
      </c>
      <c r="P2574" t="s">
        <v>310</v>
      </c>
    </row>
    <row r="2575" spans="1:16" x14ac:dyDescent="0.35">
      <c r="A2575" t="s">
        <v>2</v>
      </c>
      <c r="B2575" t="s">
        <v>9090</v>
      </c>
      <c r="C2575" t="s">
        <v>112</v>
      </c>
      <c r="D2575" t="s">
        <v>4526</v>
      </c>
      <c r="E2575" t="s">
        <v>59</v>
      </c>
      <c r="F2575" t="b">
        <v>0</v>
      </c>
      <c r="G2575" t="s">
        <v>65</v>
      </c>
      <c r="H2575" s="1">
        <v>46052.000983796293</v>
      </c>
      <c r="I2575" t="b">
        <v>0</v>
      </c>
      <c r="J2575" t="b">
        <v>1</v>
      </c>
      <c r="K2575" t="s">
        <v>41</v>
      </c>
      <c r="L2575" t="s">
        <v>60</v>
      </c>
      <c r="M2575">
        <v>244000</v>
      </c>
      <c r="N2575"/>
      <c r="O2575" t="s">
        <v>1990</v>
      </c>
      <c r="P2575" t="s">
        <v>589</v>
      </c>
    </row>
    <row r="2576" spans="1:16" x14ac:dyDescent="0.35">
      <c r="A2576" t="s">
        <v>2</v>
      </c>
      <c r="B2576" t="s">
        <v>466</v>
      </c>
      <c r="C2576" t="s">
        <v>326</v>
      </c>
      <c r="D2576" t="s">
        <v>3761</v>
      </c>
      <c r="E2576" t="s">
        <v>59</v>
      </c>
      <c r="F2576" t="b">
        <v>0</v>
      </c>
      <c r="G2576" t="s">
        <v>77</v>
      </c>
      <c r="H2576" s="1">
        <v>46052.001168981478</v>
      </c>
      <c r="I2576" t="b">
        <v>0</v>
      </c>
      <c r="J2576" t="b">
        <v>1</v>
      </c>
      <c r="K2576" t="s">
        <v>41</v>
      </c>
      <c r="L2576" t="s">
        <v>60</v>
      </c>
      <c r="M2576">
        <v>200500</v>
      </c>
      <c r="N2576"/>
      <c r="O2576" t="s">
        <v>138</v>
      </c>
      <c r="P2576" t="s">
        <v>9091</v>
      </c>
    </row>
    <row r="2577" spans="1:16" x14ac:dyDescent="0.35">
      <c r="A2577" t="s">
        <v>6</v>
      </c>
      <c r="B2577" t="s">
        <v>9092</v>
      </c>
      <c r="C2577" t="s">
        <v>326</v>
      </c>
      <c r="D2577" t="s">
        <v>3761</v>
      </c>
      <c r="E2577" t="s">
        <v>59</v>
      </c>
      <c r="F2577" t="b">
        <v>0</v>
      </c>
      <c r="G2577" t="s">
        <v>77</v>
      </c>
      <c r="H2577" s="1">
        <v>46052.001215277778</v>
      </c>
      <c r="I2577" t="b">
        <v>0</v>
      </c>
      <c r="J2577" t="b">
        <v>1</v>
      </c>
      <c r="K2577" t="s">
        <v>41</v>
      </c>
      <c r="L2577" t="s">
        <v>60</v>
      </c>
      <c r="M2577">
        <v>200500</v>
      </c>
      <c r="N2577"/>
      <c r="O2577" t="s">
        <v>138</v>
      </c>
      <c r="P2577" t="s">
        <v>221</v>
      </c>
    </row>
    <row r="2578" spans="1:16" x14ac:dyDescent="0.35">
      <c r="A2578" t="s">
        <v>0</v>
      </c>
      <c r="B2578" t="s">
        <v>9093</v>
      </c>
      <c r="C2578" t="s">
        <v>19</v>
      </c>
      <c r="D2578" t="s">
        <v>3761</v>
      </c>
      <c r="E2578" t="s">
        <v>59</v>
      </c>
      <c r="F2578" t="b">
        <v>0</v>
      </c>
      <c r="G2578" t="s">
        <v>19</v>
      </c>
      <c r="H2578" s="1">
        <v>46052.003831018519</v>
      </c>
      <c r="I2578" t="b">
        <v>0</v>
      </c>
      <c r="J2578" t="b">
        <v>0</v>
      </c>
      <c r="K2578" t="s">
        <v>19</v>
      </c>
      <c r="L2578" t="s">
        <v>60</v>
      </c>
      <c r="M2578">
        <v>287500</v>
      </c>
      <c r="N2578"/>
      <c r="O2578" t="s">
        <v>9094</v>
      </c>
      <c r="P2578" t="s">
        <v>9095</v>
      </c>
    </row>
    <row r="2579" spans="1:16" x14ac:dyDescent="0.35">
      <c r="A2579" t="s">
        <v>0</v>
      </c>
      <c r="B2579" t="s">
        <v>9096</v>
      </c>
      <c r="C2579" t="s">
        <v>19</v>
      </c>
      <c r="D2579" t="s">
        <v>4518</v>
      </c>
      <c r="E2579" t="s">
        <v>621</v>
      </c>
      <c r="F2579" t="b">
        <v>0</v>
      </c>
      <c r="G2579" t="s">
        <v>19</v>
      </c>
      <c r="H2579" s="1">
        <v>46052.003888888888</v>
      </c>
      <c r="I2579" t="b">
        <v>1</v>
      </c>
      <c r="J2579" t="b">
        <v>0</v>
      </c>
      <c r="K2579" t="s">
        <v>19</v>
      </c>
      <c r="L2579" t="s">
        <v>60</v>
      </c>
      <c r="M2579">
        <v>50000</v>
      </c>
      <c r="N2579"/>
      <c r="O2579" t="s">
        <v>4519</v>
      </c>
    </row>
    <row r="2580" spans="1:16" x14ac:dyDescent="0.35">
      <c r="A2580" t="s">
        <v>0</v>
      </c>
      <c r="B2580" t="s">
        <v>9097</v>
      </c>
      <c r="C2580" t="s">
        <v>19</v>
      </c>
      <c r="D2580" t="s">
        <v>4518</v>
      </c>
      <c r="E2580" t="s">
        <v>59</v>
      </c>
      <c r="F2580" t="b">
        <v>0</v>
      </c>
      <c r="G2580" t="s">
        <v>19</v>
      </c>
      <c r="H2580" s="1">
        <v>46052.003923611112</v>
      </c>
      <c r="I2580" t="b">
        <v>1</v>
      </c>
      <c r="J2580" t="b">
        <v>0</v>
      </c>
      <c r="K2580" t="s">
        <v>19</v>
      </c>
      <c r="L2580" t="s">
        <v>60</v>
      </c>
      <c r="M2580">
        <v>40000</v>
      </c>
      <c r="N2580"/>
      <c r="O2580" t="s">
        <v>4519</v>
      </c>
    </row>
    <row r="2581" spans="1:16" x14ac:dyDescent="0.35">
      <c r="A2581" t="s">
        <v>0</v>
      </c>
      <c r="B2581" t="s">
        <v>9098</v>
      </c>
      <c r="C2581" t="s">
        <v>19</v>
      </c>
      <c r="D2581" t="s">
        <v>4518</v>
      </c>
      <c r="E2581" t="s">
        <v>621</v>
      </c>
      <c r="F2581" t="b">
        <v>0</v>
      </c>
      <c r="G2581" t="s">
        <v>19</v>
      </c>
      <c r="H2581" s="1">
        <v>46052.003923611112</v>
      </c>
      <c r="I2581" t="b">
        <v>0</v>
      </c>
      <c r="J2581" t="b">
        <v>0</v>
      </c>
      <c r="K2581" t="s">
        <v>19</v>
      </c>
      <c r="L2581" t="s">
        <v>60</v>
      </c>
      <c r="M2581">
        <v>50000</v>
      </c>
      <c r="N2581"/>
      <c r="O2581" t="s">
        <v>4519</v>
      </c>
    </row>
    <row r="2582" spans="1:16" x14ac:dyDescent="0.35">
      <c r="A2582" t="s">
        <v>0</v>
      </c>
      <c r="B2582" t="s">
        <v>9099</v>
      </c>
      <c r="C2582" t="s">
        <v>19</v>
      </c>
      <c r="D2582" t="s">
        <v>4518</v>
      </c>
      <c r="E2582" t="s">
        <v>59</v>
      </c>
      <c r="F2582" t="b">
        <v>0</v>
      </c>
      <c r="G2582" t="s">
        <v>19</v>
      </c>
      <c r="H2582" s="1">
        <v>46052.003923611112</v>
      </c>
      <c r="I2582" t="b">
        <v>1</v>
      </c>
      <c r="J2582" t="b">
        <v>0</v>
      </c>
      <c r="K2582" t="s">
        <v>19</v>
      </c>
      <c r="L2582" t="s">
        <v>60</v>
      </c>
      <c r="M2582">
        <v>50000</v>
      </c>
      <c r="N2582"/>
      <c r="O2582" t="s">
        <v>4519</v>
      </c>
    </row>
    <row r="2583" spans="1:16" x14ac:dyDescent="0.35">
      <c r="A2583" t="s">
        <v>0</v>
      </c>
      <c r="B2583" t="s">
        <v>9100</v>
      </c>
      <c r="C2583" t="s">
        <v>19</v>
      </c>
      <c r="D2583" t="s">
        <v>4518</v>
      </c>
      <c r="E2583" t="s">
        <v>59</v>
      </c>
      <c r="F2583" t="b">
        <v>0</v>
      </c>
      <c r="G2583" t="s">
        <v>19</v>
      </c>
      <c r="H2583" s="1">
        <v>46052.003923611112</v>
      </c>
      <c r="I2583" t="b">
        <v>1</v>
      </c>
      <c r="J2583" t="b">
        <v>0</v>
      </c>
      <c r="K2583" t="s">
        <v>19</v>
      </c>
      <c r="L2583" t="s">
        <v>60</v>
      </c>
      <c r="M2583">
        <v>50000</v>
      </c>
      <c r="N2583"/>
      <c r="O2583" t="s">
        <v>4519</v>
      </c>
      <c r="P2583" t="s">
        <v>1738</v>
      </c>
    </row>
    <row r="2584" spans="1:16" x14ac:dyDescent="0.35">
      <c r="A2584" t="s">
        <v>2</v>
      </c>
      <c r="B2584" t="s">
        <v>9101</v>
      </c>
      <c r="C2584" t="s">
        <v>19</v>
      </c>
      <c r="D2584" t="s">
        <v>4518</v>
      </c>
      <c r="E2584" t="s">
        <v>59</v>
      </c>
      <c r="F2584" t="b">
        <v>0</v>
      </c>
      <c r="G2584" t="s">
        <v>19</v>
      </c>
      <c r="H2584" s="1">
        <v>46052.004004629627</v>
      </c>
      <c r="I2584" t="b">
        <v>0</v>
      </c>
      <c r="J2584" t="b">
        <v>0</v>
      </c>
      <c r="K2584" t="s">
        <v>19</v>
      </c>
      <c r="L2584" t="s">
        <v>60</v>
      </c>
      <c r="M2584">
        <v>62500</v>
      </c>
      <c r="N2584"/>
      <c r="O2584" t="s">
        <v>5426</v>
      </c>
    </row>
    <row r="2585" spans="1:16" x14ac:dyDescent="0.35">
      <c r="A2585" t="s">
        <v>2</v>
      </c>
      <c r="B2585" t="s">
        <v>9102</v>
      </c>
      <c r="C2585" t="s">
        <v>19</v>
      </c>
      <c r="D2585" t="s">
        <v>4518</v>
      </c>
      <c r="E2585" t="s">
        <v>621</v>
      </c>
      <c r="F2585" t="b">
        <v>0</v>
      </c>
      <c r="G2585" t="s">
        <v>19</v>
      </c>
      <c r="H2585" s="1">
        <v>46052.004004629627</v>
      </c>
      <c r="I2585" t="b">
        <v>0</v>
      </c>
      <c r="J2585" t="b">
        <v>0</v>
      </c>
      <c r="K2585" t="s">
        <v>19</v>
      </c>
      <c r="L2585" t="s">
        <v>60</v>
      </c>
      <c r="M2585">
        <v>50000</v>
      </c>
      <c r="N2585"/>
      <c r="O2585" t="s">
        <v>4519</v>
      </c>
    </row>
    <row r="2586" spans="1:16" x14ac:dyDescent="0.35">
      <c r="A2586" t="s">
        <v>3</v>
      </c>
      <c r="B2586" t="s">
        <v>9103</v>
      </c>
      <c r="C2586" t="s">
        <v>76</v>
      </c>
      <c r="D2586" t="s">
        <v>584</v>
      </c>
      <c r="E2586" t="s">
        <v>72</v>
      </c>
      <c r="F2586" t="b">
        <v>1</v>
      </c>
      <c r="G2586" t="s">
        <v>33</v>
      </c>
      <c r="H2586" s="1">
        <v>46052.005752314813</v>
      </c>
      <c r="I2586" t="b">
        <v>0</v>
      </c>
      <c r="J2586" t="b">
        <v>0</v>
      </c>
      <c r="K2586" t="s">
        <v>33</v>
      </c>
      <c r="L2586" t="s">
        <v>74</v>
      </c>
      <c r="M2586"/>
      <c r="N2586">
        <v>25</v>
      </c>
      <c r="O2586" t="s">
        <v>584</v>
      </c>
      <c r="P2586" t="s">
        <v>673</v>
      </c>
    </row>
    <row r="2587" spans="1:16" x14ac:dyDescent="0.35">
      <c r="A2587" t="s">
        <v>3</v>
      </c>
      <c r="B2587" t="s">
        <v>1696</v>
      </c>
      <c r="C2587" t="s">
        <v>9104</v>
      </c>
      <c r="D2587" t="s">
        <v>584</v>
      </c>
      <c r="E2587" t="s">
        <v>72</v>
      </c>
      <c r="F2587" t="b">
        <v>0</v>
      </c>
      <c r="G2587" t="s">
        <v>25</v>
      </c>
      <c r="H2587" s="1">
        <v>46052.009212962963</v>
      </c>
      <c r="I2587" t="b">
        <v>0</v>
      </c>
      <c r="J2587" t="b">
        <v>0</v>
      </c>
      <c r="K2587" t="s">
        <v>25</v>
      </c>
      <c r="L2587" t="s">
        <v>74</v>
      </c>
      <c r="M2587"/>
      <c r="N2587">
        <v>25</v>
      </c>
      <c r="O2587" t="s">
        <v>5193</v>
      </c>
      <c r="P2587" t="s">
        <v>352</v>
      </c>
    </row>
    <row r="2588" spans="1:16" x14ac:dyDescent="0.35">
      <c r="A2588" t="s">
        <v>0</v>
      </c>
      <c r="B2588" t="s">
        <v>9105</v>
      </c>
      <c r="C2588" t="s">
        <v>359</v>
      </c>
      <c r="D2588" t="s">
        <v>2360</v>
      </c>
      <c r="E2588" t="s">
        <v>59</v>
      </c>
      <c r="F2588" t="b">
        <v>0</v>
      </c>
      <c r="G2588" t="s">
        <v>65</v>
      </c>
      <c r="H2588" s="1">
        <v>46052.041805555556</v>
      </c>
      <c r="I2588" t="b">
        <v>0</v>
      </c>
      <c r="J2588" t="b">
        <v>1</v>
      </c>
      <c r="K2588" t="s">
        <v>41</v>
      </c>
      <c r="L2588" t="s">
        <v>60</v>
      </c>
      <c r="M2588">
        <v>95000</v>
      </c>
      <c r="N2588"/>
      <c r="O2588" t="s">
        <v>6421</v>
      </c>
      <c r="P2588" t="s">
        <v>3295</v>
      </c>
    </row>
    <row r="2589" spans="1:16" x14ac:dyDescent="0.35">
      <c r="A2589" t="s">
        <v>3</v>
      </c>
      <c r="B2589" t="s">
        <v>2596</v>
      </c>
      <c r="C2589" t="s">
        <v>2811</v>
      </c>
      <c r="D2589" t="s">
        <v>2360</v>
      </c>
      <c r="E2589" t="s">
        <v>59</v>
      </c>
      <c r="F2589" t="b">
        <v>0</v>
      </c>
      <c r="G2589" t="s">
        <v>77</v>
      </c>
      <c r="H2589" s="1">
        <v>46052.041979166657</v>
      </c>
      <c r="I2589" t="b">
        <v>0</v>
      </c>
      <c r="J2589" t="b">
        <v>1</v>
      </c>
      <c r="K2589" t="s">
        <v>41</v>
      </c>
      <c r="L2589" t="s">
        <v>60</v>
      </c>
      <c r="M2589">
        <v>120000</v>
      </c>
      <c r="N2589"/>
      <c r="O2589" t="s">
        <v>9106</v>
      </c>
      <c r="P2589" t="s">
        <v>641</v>
      </c>
    </row>
    <row r="2590" spans="1:16" x14ac:dyDescent="0.35">
      <c r="A2590" t="s">
        <v>9</v>
      </c>
      <c r="B2590" t="s">
        <v>9107</v>
      </c>
      <c r="C2590" t="s">
        <v>190</v>
      </c>
      <c r="D2590" t="s">
        <v>4526</v>
      </c>
      <c r="E2590" t="s">
        <v>59</v>
      </c>
      <c r="F2590" t="b">
        <v>0</v>
      </c>
      <c r="G2590" t="s">
        <v>73</v>
      </c>
      <c r="H2590" s="1">
        <v>46052.04215277778</v>
      </c>
      <c r="I2590" t="b">
        <v>0</v>
      </c>
      <c r="J2590" t="b">
        <v>1</v>
      </c>
      <c r="K2590" t="s">
        <v>41</v>
      </c>
      <c r="L2590" t="s">
        <v>60</v>
      </c>
      <c r="M2590">
        <v>85000</v>
      </c>
      <c r="N2590"/>
      <c r="O2590" t="s">
        <v>3896</v>
      </c>
      <c r="P2590" t="s">
        <v>9108</v>
      </c>
    </row>
    <row r="2591" spans="1:16" x14ac:dyDescent="0.35">
      <c r="A2591" t="s">
        <v>0</v>
      </c>
      <c r="B2591" t="s">
        <v>9109</v>
      </c>
      <c r="C2591" t="s">
        <v>148</v>
      </c>
      <c r="D2591" t="s">
        <v>4526</v>
      </c>
      <c r="E2591" t="s">
        <v>132</v>
      </c>
      <c r="F2591" t="b">
        <v>0</v>
      </c>
      <c r="G2591" t="s">
        <v>89</v>
      </c>
      <c r="H2591" s="1">
        <v>46052.042395833327</v>
      </c>
      <c r="I2591" t="b">
        <v>0</v>
      </c>
      <c r="J2591" t="b">
        <v>1</v>
      </c>
      <c r="K2591" t="s">
        <v>41</v>
      </c>
      <c r="L2591" t="s">
        <v>60</v>
      </c>
      <c r="M2591">
        <v>101450</v>
      </c>
      <c r="N2591"/>
      <c r="O2591" t="s">
        <v>4743</v>
      </c>
      <c r="P2591" t="s">
        <v>9110</v>
      </c>
    </row>
    <row r="2592" spans="1:16" x14ac:dyDescent="0.35">
      <c r="A2592" t="s">
        <v>3</v>
      </c>
      <c r="B2592" t="s">
        <v>9111</v>
      </c>
      <c r="C2592" t="s">
        <v>3403</v>
      </c>
      <c r="D2592" t="s">
        <v>4526</v>
      </c>
      <c r="E2592" t="s">
        <v>59</v>
      </c>
      <c r="F2592" t="b">
        <v>0</v>
      </c>
      <c r="G2592" t="s">
        <v>89</v>
      </c>
      <c r="H2592" s="1">
        <v>46052.08425925926</v>
      </c>
      <c r="I2592" t="b">
        <v>0</v>
      </c>
      <c r="J2592" t="b">
        <v>1</v>
      </c>
      <c r="K2592" t="s">
        <v>41</v>
      </c>
      <c r="L2592" t="s">
        <v>60</v>
      </c>
      <c r="M2592">
        <v>83100</v>
      </c>
      <c r="N2592"/>
      <c r="O2592" t="s">
        <v>2057</v>
      </c>
    </row>
    <row r="2593" spans="1:16" x14ac:dyDescent="0.35">
      <c r="A2593" t="s">
        <v>1</v>
      </c>
      <c r="B2593" t="s">
        <v>9112</v>
      </c>
      <c r="C2593" t="s">
        <v>246</v>
      </c>
      <c r="D2593" t="s">
        <v>4526</v>
      </c>
      <c r="E2593" t="s">
        <v>59</v>
      </c>
      <c r="F2593" t="b">
        <v>0</v>
      </c>
      <c r="G2593" t="s">
        <v>65</v>
      </c>
      <c r="H2593" s="1">
        <v>46052.085104166668</v>
      </c>
      <c r="I2593" t="b">
        <v>0</v>
      </c>
      <c r="J2593" t="b">
        <v>1</v>
      </c>
      <c r="K2593" t="s">
        <v>41</v>
      </c>
      <c r="L2593" t="s">
        <v>60</v>
      </c>
      <c r="M2593">
        <v>143775</v>
      </c>
      <c r="N2593"/>
      <c r="O2593" t="s">
        <v>9113</v>
      </c>
      <c r="P2593" t="s">
        <v>9114</v>
      </c>
    </row>
    <row r="2594" spans="1:16" x14ac:dyDescent="0.35">
      <c r="A2594" t="s">
        <v>2</v>
      </c>
      <c r="B2594" t="s">
        <v>9115</v>
      </c>
      <c r="C2594" t="s">
        <v>3678</v>
      </c>
      <c r="D2594" t="s">
        <v>4526</v>
      </c>
      <c r="E2594" t="s">
        <v>59</v>
      </c>
      <c r="F2594" t="b">
        <v>0</v>
      </c>
      <c r="G2594" t="s">
        <v>65</v>
      </c>
      <c r="H2594" s="1">
        <v>46052.126122685193</v>
      </c>
      <c r="I2594" t="b">
        <v>0</v>
      </c>
      <c r="J2594" t="b">
        <v>1</v>
      </c>
      <c r="K2594" t="s">
        <v>41</v>
      </c>
      <c r="L2594" t="s">
        <v>74</v>
      </c>
      <c r="M2594"/>
      <c r="N2594">
        <v>67.91</v>
      </c>
      <c r="O2594" t="s">
        <v>1197</v>
      </c>
      <c r="P2594" t="s">
        <v>9116</v>
      </c>
    </row>
    <row r="2595" spans="1:16" x14ac:dyDescent="0.35">
      <c r="A2595" t="s">
        <v>0</v>
      </c>
      <c r="B2595" t="s">
        <v>0</v>
      </c>
      <c r="C2595" t="s">
        <v>201</v>
      </c>
      <c r="D2595" t="s">
        <v>4526</v>
      </c>
      <c r="E2595" t="s">
        <v>59</v>
      </c>
      <c r="F2595" t="b">
        <v>0</v>
      </c>
      <c r="G2595" t="s">
        <v>77</v>
      </c>
      <c r="H2595" s="1">
        <v>46052.126261574071</v>
      </c>
      <c r="I2595" t="b">
        <v>0</v>
      </c>
      <c r="J2595" t="b">
        <v>1</v>
      </c>
      <c r="K2595" t="s">
        <v>41</v>
      </c>
      <c r="L2595" t="s">
        <v>60</v>
      </c>
      <c r="M2595">
        <v>90000</v>
      </c>
      <c r="N2595"/>
      <c r="O2595" t="s">
        <v>9117</v>
      </c>
      <c r="P2595" t="s">
        <v>9118</v>
      </c>
    </row>
    <row r="2596" spans="1:16" x14ac:dyDescent="0.35">
      <c r="A2596" t="s">
        <v>0</v>
      </c>
      <c r="B2596" t="s">
        <v>2757</v>
      </c>
      <c r="C2596" t="s">
        <v>218</v>
      </c>
      <c r="D2596" t="s">
        <v>4526</v>
      </c>
      <c r="E2596" t="s">
        <v>59</v>
      </c>
      <c r="F2596" t="b">
        <v>0</v>
      </c>
      <c r="G2596" t="s">
        <v>63</v>
      </c>
      <c r="H2596" s="1">
        <v>46052.176840277767</v>
      </c>
      <c r="I2596" t="b">
        <v>0</v>
      </c>
      <c r="J2596" t="b">
        <v>0</v>
      </c>
      <c r="K2596" t="s">
        <v>41</v>
      </c>
      <c r="L2596" t="s">
        <v>60</v>
      </c>
      <c r="M2596">
        <v>130000</v>
      </c>
      <c r="N2596"/>
      <c r="O2596" t="s">
        <v>9119</v>
      </c>
      <c r="P2596" t="s">
        <v>9120</v>
      </c>
    </row>
    <row r="2597" spans="1:16" x14ac:dyDescent="0.35">
      <c r="A2597" t="s">
        <v>0</v>
      </c>
      <c r="B2597" t="s">
        <v>3491</v>
      </c>
      <c r="C2597" t="s">
        <v>9121</v>
      </c>
      <c r="D2597" t="s">
        <v>2360</v>
      </c>
      <c r="E2597" t="s">
        <v>72</v>
      </c>
      <c r="F2597" t="b">
        <v>0</v>
      </c>
      <c r="G2597" t="s">
        <v>65</v>
      </c>
      <c r="H2597" s="1">
        <v>46052.416805555556</v>
      </c>
      <c r="I2597" t="b">
        <v>0</v>
      </c>
      <c r="J2597" t="b">
        <v>1</v>
      </c>
      <c r="K2597" t="s">
        <v>41</v>
      </c>
      <c r="L2597" t="s">
        <v>60</v>
      </c>
      <c r="M2597">
        <v>141000</v>
      </c>
      <c r="N2597"/>
      <c r="O2597" t="s">
        <v>424</v>
      </c>
      <c r="P2597" t="s">
        <v>9122</v>
      </c>
    </row>
    <row r="2598" spans="1:16" x14ac:dyDescent="0.35">
      <c r="A2598" t="s">
        <v>0</v>
      </c>
      <c r="B2598" t="s">
        <v>8922</v>
      </c>
      <c r="C2598" t="s">
        <v>780</v>
      </c>
      <c r="D2598" t="s">
        <v>4587</v>
      </c>
      <c r="E2598" t="s">
        <v>9123</v>
      </c>
      <c r="F2598" t="b">
        <v>0</v>
      </c>
      <c r="G2598" t="s">
        <v>65</v>
      </c>
      <c r="H2598" s="1">
        <v>46052.416863425933</v>
      </c>
      <c r="I2598" t="b">
        <v>0</v>
      </c>
      <c r="J2598" t="b">
        <v>1</v>
      </c>
      <c r="K2598" t="s">
        <v>41</v>
      </c>
      <c r="L2598" t="s">
        <v>74</v>
      </c>
      <c r="M2598"/>
      <c r="N2598">
        <v>19</v>
      </c>
      <c r="O2598" t="s">
        <v>9124</v>
      </c>
    </row>
    <row r="2599" spans="1:16" x14ac:dyDescent="0.35">
      <c r="A2599" t="s">
        <v>6</v>
      </c>
      <c r="B2599" t="s">
        <v>9125</v>
      </c>
      <c r="C2599" t="s">
        <v>7249</v>
      </c>
      <c r="D2599" t="s">
        <v>4526</v>
      </c>
      <c r="E2599" t="s">
        <v>59</v>
      </c>
      <c r="F2599" t="b">
        <v>0</v>
      </c>
      <c r="G2599" t="s">
        <v>65</v>
      </c>
      <c r="H2599" s="1">
        <v>46052.500231481477</v>
      </c>
      <c r="I2599" t="b">
        <v>0</v>
      </c>
      <c r="J2599" t="b">
        <v>1</v>
      </c>
      <c r="K2599" t="s">
        <v>41</v>
      </c>
      <c r="L2599" t="s">
        <v>60</v>
      </c>
      <c r="M2599">
        <v>163500</v>
      </c>
      <c r="N2599"/>
      <c r="O2599" t="s">
        <v>5052</v>
      </c>
      <c r="P2599" t="s">
        <v>9126</v>
      </c>
    </row>
    <row r="2600" spans="1:16" x14ac:dyDescent="0.35">
      <c r="A2600" t="s">
        <v>3</v>
      </c>
      <c r="B2600" t="s">
        <v>3245</v>
      </c>
      <c r="C2600" t="s">
        <v>86</v>
      </c>
      <c r="D2600" t="s">
        <v>2360</v>
      </c>
      <c r="E2600" t="s">
        <v>59</v>
      </c>
      <c r="F2600" t="b">
        <v>0</v>
      </c>
      <c r="G2600" t="s">
        <v>77</v>
      </c>
      <c r="H2600" s="1">
        <v>46052.583634259259</v>
      </c>
      <c r="I2600" t="b">
        <v>1</v>
      </c>
      <c r="J2600" t="b">
        <v>1</v>
      </c>
      <c r="K2600" t="s">
        <v>41</v>
      </c>
      <c r="L2600" t="s">
        <v>60</v>
      </c>
      <c r="M2600">
        <v>175000</v>
      </c>
      <c r="N2600"/>
      <c r="O2600" t="s">
        <v>9127</v>
      </c>
      <c r="P2600" t="s">
        <v>9128</v>
      </c>
    </row>
    <row r="2601" spans="1:16" x14ac:dyDescent="0.35">
      <c r="A2601" t="s">
        <v>7</v>
      </c>
      <c r="B2601" t="s">
        <v>9129</v>
      </c>
      <c r="C2601" t="s">
        <v>2269</v>
      </c>
      <c r="D2601" t="s">
        <v>4526</v>
      </c>
      <c r="E2601" t="s">
        <v>59</v>
      </c>
      <c r="F2601" t="b">
        <v>0</v>
      </c>
      <c r="G2601" t="s">
        <v>65</v>
      </c>
      <c r="H2601" s="1">
        <v>46052.666863425933</v>
      </c>
      <c r="I2601" t="b">
        <v>0</v>
      </c>
      <c r="J2601" t="b">
        <v>1</v>
      </c>
      <c r="K2601" t="s">
        <v>41</v>
      </c>
      <c r="L2601" t="s">
        <v>60</v>
      </c>
      <c r="M2601">
        <v>295500</v>
      </c>
      <c r="N2601"/>
      <c r="O2601" t="s">
        <v>1151</v>
      </c>
    </row>
    <row r="2602" spans="1:16" x14ac:dyDescent="0.35">
      <c r="A2602" t="s">
        <v>1</v>
      </c>
      <c r="B2602" t="s">
        <v>9130</v>
      </c>
      <c r="C2602" t="s">
        <v>392</v>
      </c>
      <c r="D2602" t="s">
        <v>4587</v>
      </c>
      <c r="E2602" t="s">
        <v>59</v>
      </c>
      <c r="F2602" t="b">
        <v>0</v>
      </c>
      <c r="G2602" t="s">
        <v>65</v>
      </c>
      <c r="H2602" s="1">
        <v>46052.677106481482</v>
      </c>
      <c r="I2602" t="b">
        <v>1</v>
      </c>
      <c r="J2602" t="b">
        <v>0</v>
      </c>
      <c r="K2602" t="s">
        <v>41</v>
      </c>
      <c r="L2602" t="s">
        <v>74</v>
      </c>
      <c r="M2602"/>
      <c r="N2602">
        <v>70</v>
      </c>
      <c r="O2602" t="s">
        <v>6472</v>
      </c>
      <c r="P2602" t="s">
        <v>9131</v>
      </c>
    </row>
    <row r="2603" spans="1:16" x14ac:dyDescent="0.35">
      <c r="A2603" t="s">
        <v>1</v>
      </c>
      <c r="B2603" t="s">
        <v>9132</v>
      </c>
      <c r="C2603" t="s">
        <v>218</v>
      </c>
      <c r="D2603" t="s">
        <v>2360</v>
      </c>
      <c r="E2603" t="s">
        <v>59</v>
      </c>
      <c r="F2603" t="b">
        <v>0</v>
      </c>
      <c r="G2603" t="s">
        <v>77</v>
      </c>
      <c r="H2603" s="1">
        <v>46052.67763888889</v>
      </c>
      <c r="I2603" t="b">
        <v>1</v>
      </c>
      <c r="J2603" t="b">
        <v>1</v>
      </c>
      <c r="K2603" t="s">
        <v>41</v>
      </c>
      <c r="L2603" t="s">
        <v>60</v>
      </c>
      <c r="M2603">
        <v>100000</v>
      </c>
      <c r="N2603"/>
      <c r="O2603" t="s">
        <v>3272</v>
      </c>
      <c r="P2603" t="s">
        <v>9133</v>
      </c>
    </row>
    <row r="2604" spans="1:16" x14ac:dyDescent="0.35">
      <c r="A2604" t="s">
        <v>0</v>
      </c>
      <c r="B2604" t="s">
        <v>0</v>
      </c>
      <c r="C2604" t="s">
        <v>5067</v>
      </c>
      <c r="D2604" t="s">
        <v>4599</v>
      </c>
      <c r="E2604" t="s">
        <v>59</v>
      </c>
      <c r="F2604" t="b">
        <v>0</v>
      </c>
      <c r="G2604" t="s">
        <v>40</v>
      </c>
      <c r="H2604" s="1">
        <v>46052.680115740739</v>
      </c>
      <c r="I2604" t="b">
        <v>1</v>
      </c>
      <c r="J2604" t="b">
        <v>0</v>
      </c>
      <c r="K2604" t="s">
        <v>40</v>
      </c>
      <c r="L2604" t="s">
        <v>60</v>
      </c>
      <c r="M2604">
        <v>38500</v>
      </c>
      <c r="N2604"/>
      <c r="O2604" t="s">
        <v>9134</v>
      </c>
      <c r="P2604" t="s">
        <v>728</v>
      </c>
    </row>
    <row r="2605" spans="1:16" x14ac:dyDescent="0.35">
      <c r="A2605" t="s">
        <v>2</v>
      </c>
      <c r="B2605" t="s">
        <v>2849</v>
      </c>
      <c r="C2605" t="s">
        <v>565</v>
      </c>
      <c r="D2605" t="s">
        <v>4526</v>
      </c>
      <c r="E2605" t="s">
        <v>88</v>
      </c>
      <c r="F2605" t="b">
        <v>0</v>
      </c>
      <c r="G2605" t="s">
        <v>63</v>
      </c>
      <c r="H2605" s="1">
        <v>46052.688483796293</v>
      </c>
      <c r="I2605" t="b">
        <v>0</v>
      </c>
      <c r="J2605" t="b">
        <v>0</v>
      </c>
      <c r="K2605" t="s">
        <v>41</v>
      </c>
      <c r="L2605" t="s">
        <v>74</v>
      </c>
      <c r="M2605"/>
      <c r="N2605">
        <v>37</v>
      </c>
      <c r="O2605" t="s">
        <v>9135</v>
      </c>
      <c r="P2605" t="s">
        <v>3873</v>
      </c>
    </row>
    <row r="2606" spans="1:16" x14ac:dyDescent="0.35">
      <c r="A2606" t="s">
        <v>0</v>
      </c>
      <c r="B2606" t="s">
        <v>9136</v>
      </c>
      <c r="C2606" t="s">
        <v>716</v>
      </c>
      <c r="D2606" t="s">
        <v>4526</v>
      </c>
      <c r="E2606" t="s">
        <v>88</v>
      </c>
      <c r="F2606" t="b">
        <v>0</v>
      </c>
      <c r="G2606" t="s">
        <v>63</v>
      </c>
      <c r="H2606" s="1">
        <v>46052.688506944447</v>
      </c>
      <c r="I2606" t="b">
        <v>0</v>
      </c>
      <c r="J2606" t="b">
        <v>0</v>
      </c>
      <c r="K2606" t="s">
        <v>41</v>
      </c>
      <c r="L2606" t="s">
        <v>74</v>
      </c>
      <c r="M2606"/>
      <c r="N2606">
        <v>48</v>
      </c>
      <c r="O2606" t="s">
        <v>1164</v>
      </c>
      <c r="P2606" t="s">
        <v>9137</v>
      </c>
    </row>
    <row r="2607" spans="1:16" x14ac:dyDescent="0.35">
      <c r="A2607" t="s">
        <v>3</v>
      </c>
      <c r="B2607" t="s">
        <v>9138</v>
      </c>
      <c r="C2607" t="s">
        <v>2563</v>
      </c>
      <c r="D2607" t="s">
        <v>4526</v>
      </c>
      <c r="E2607" t="s">
        <v>88</v>
      </c>
      <c r="F2607" t="b">
        <v>0</v>
      </c>
      <c r="G2607" t="s">
        <v>68</v>
      </c>
      <c r="H2607" s="1">
        <v>46052.706504629627</v>
      </c>
      <c r="I2607" t="b">
        <v>0</v>
      </c>
      <c r="J2607" t="b">
        <v>0</v>
      </c>
      <c r="K2607" t="s">
        <v>41</v>
      </c>
      <c r="L2607" t="s">
        <v>60</v>
      </c>
      <c r="M2607">
        <v>115000</v>
      </c>
      <c r="N2607"/>
      <c r="O2607" t="s">
        <v>2538</v>
      </c>
    </row>
    <row r="2608" spans="1:16" x14ac:dyDescent="0.35">
      <c r="A2608" t="s">
        <v>3</v>
      </c>
      <c r="B2608" t="s">
        <v>9139</v>
      </c>
      <c r="C2608" t="s">
        <v>164</v>
      </c>
      <c r="D2608" t="s">
        <v>4526</v>
      </c>
      <c r="E2608" t="s">
        <v>59</v>
      </c>
      <c r="F2608" t="b">
        <v>0</v>
      </c>
      <c r="G2608" t="s">
        <v>65</v>
      </c>
      <c r="H2608" s="1">
        <v>46052.708564814813</v>
      </c>
      <c r="I2608" t="b">
        <v>0</v>
      </c>
      <c r="J2608" t="b">
        <v>0</v>
      </c>
      <c r="K2608" t="s">
        <v>41</v>
      </c>
      <c r="L2608" t="s">
        <v>60</v>
      </c>
      <c r="M2608">
        <v>146442.5</v>
      </c>
      <c r="N2608"/>
      <c r="O2608" t="s">
        <v>717</v>
      </c>
      <c r="P2608" t="s">
        <v>9140</v>
      </c>
    </row>
    <row r="2609" spans="1:16" x14ac:dyDescent="0.35">
      <c r="A2609" t="s">
        <v>0</v>
      </c>
      <c r="B2609" t="s">
        <v>4612</v>
      </c>
      <c r="C2609" t="s">
        <v>3255</v>
      </c>
      <c r="D2609" t="s">
        <v>2360</v>
      </c>
      <c r="E2609" t="s">
        <v>59</v>
      </c>
      <c r="F2609" t="b">
        <v>0</v>
      </c>
      <c r="G2609" t="s">
        <v>77</v>
      </c>
      <c r="H2609" s="1">
        <v>46052.708657407413</v>
      </c>
      <c r="I2609" t="b">
        <v>0</v>
      </c>
      <c r="J2609" t="b">
        <v>1</v>
      </c>
      <c r="K2609" t="s">
        <v>41</v>
      </c>
      <c r="L2609" t="s">
        <v>60</v>
      </c>
      <c r="M2609">
        <v>78411.25</v>
      </c>
      <c r="N2609"/>
      <c r="O2609" t="s">
        <v>3823</v>
      </c>
      <c r="P2609" t="s">
        <v>954</v>
      </c>
    </row>
    <row r="2610" spans="1:16" x14ac:dyDescent="0.35">
      <c r="A2610" t="s">
        <v>3</v>
      </c>
      <c r="B2610" t="s">
        <v>9141</v>
      </c>
      <c r="C2610" t="s">
        <v>76</v>
      </c>
      <c r="D2610" t="s">
        <v>4526</v>
      </c>
      <c r="E2610" t="s">
        <v>59</v>
      </c>
      <c r="F2610" t="b">
        <v>1</v>
      </c>
      <c r="G2610" t="s">
        <v>40</v>
      </c>
      <c r="H2610" s="1">
        <v>46052.721851851849</v>
      </c>
      <c r="I2610" t="b">
        <v>1</v>
      </c>
      <c r="J2610" t="b">
        <v>0</v>
      </c>
      <c r="K2610" t="s">
        <v>40</v>
      </c>
      <c r="L2610" t="s">
        <v>60</v>
      </c>
      <c r="M2610">
        <v>45000</v>
      </c>
      <c r="N2610"/>
      <c r="O2610" t="s">
        <v>6840</v>
      </c>
      <c r="P2610" t="s">
        <v>146</v>
      </c>
    </row>
    <row r="2611" spans="1:16" x14ac:dyDescent="0.35">
      <c r="A2611" t="s">
        <v>0</v>
      </c>
      <c r="B2611" t="s">
        <v>0</v>
      </c>
      <c r="C2611" t="s">
        <v>454</v>
      </c>
      <c r="D2611" t="s">
        <v>4526</v>
      </c>
      <c r="E2611" t="s">
        <v>88</v>
      </c>
      <c r="F2611" t="b">
        <v>0</v>
      </c>
      <c r="G2611" t="s">
        <v>65</v>
      </c>
      <c r="H2611" s="1">
        <v>46052.7500462963</v>
      </c>
      <c r="I2611" t="b">
        <v>1</v>
      </c>
      <c r="J2611" t="b">
        <v>0</v>
      </c>
      <c r="K2611" t="s">
        <v>41</v>
      </c>
      <c r="L2611" t="s">
        <v>74</v>
      </c>
      <c r="M2611"/>
      <c r="N2611">
        <v>25.5</v>
      </c>
      <c r="O2611" t="s">
        <v>105</v>
      </c>
      <c r="P2611" t="s">
        <v>219</v>
      </c>
    </row>
    <row r="2612" spans="1:16" x14ac:dyDescent="0.35">
      <c r="A2612" t="s">
        <v>0</v>
      </c>
      <c r="B2612" t="s">
        <v>9142</v>
      </c>
      <c r="C2612" t="s">
        <v>463</v>
      </c>
      <c r="D2612" t="s">
        <v>4526</v>
      </c>
      <c r="E2612" t="s">
        <v>59</v>
      </c>
      <c r="F2612" t="b">
        <v>0</v>
      </c>
      <c r="G2612" t="s">
        <v>77</v>
      </c>
      <c r="H2612" s="1">
        <v>46052.750300925924</v>
      </c>
      <c r="I2612" t="b">
        <v>0</v>
      </c>
      <c r="J2612" t="b">
        <v>0</v>
      </c>
      <c r="K2612" t="s">
        <v>41</v>
      </c>
      <c r="L2612" t="s">
        <v>60</v>
      </c>
      <c r="M2612">
        <v>74500</v>
      </c>
      <c r="N2612"/>
      <c r="O2612" t="s">
        <v>9143</v>
      </c>
      <c r="P2612" t="s">
        <v>9144</v>
      </c>
    </row>
    <row r="2613" spans="1:16" x14ac:dyDescent="0.35">
      <c r="A2613" t="s">
        <v>1</v>
      </c>
      <c r="B2613" t="s">
        <v>3048</v>
      </c>
      <c r="C2613" t="s">
        <v>172</v>
      </c>
      <c r="D2613" t="s">
        <v>4526</v>
      </c>
      <c r="E2613" t="s">
        <v>59</v>
      </c>
      <c r="F2613" t="b">
        <v>0</v>
      </c>
      <c r="G2613" t="s">
        <v>65</v>
      </c>
      <c r="H2613" s="1">
        <v>46052.760509259257</v>
      </c>
      <c r="I2613" t="b">
        <v>0</v>
      </c>
      <c r="J2613" t="b">
        <v>1</v>
      </c>
      <c r="K2613" t="s">
        <v>41</v>
      </c>
      <c r="L2613" t="s">
        <v>60</v>
      </c>
      <c r="M2613">
        <v>152500</v>
      </c>
      <c r="N2613"/>
      <c r="O2613" t="s">
        <v>9145</v>
      </c>
      <c r="P2613" t="s">
        <v>9146</v>
      </c>
    </row>
    <row r="2614" spans="1:16" x14ac:dyDescent="0.35">
      <c r="A2614" t="s">
        <v>2</v>
      </c>
      <c r="B2614" t="s">
        <v>9147</v>
      </c>
      <c r="C2614" t="s">
        <v>287</v>
      </c>
      <c r="D2614" t="s">
        <v>4526</v>
      </c>
      <c r="E2614" t="s">
        <v>59</v>
      </c>
      <c r="F2614" t="b">
        <v>0</v>
      </c>
      <c r="G2614" t="s">
        <v>63</v>
      </c>
      <c r="H2614" s="1">
        <v>46052.771863425929</v>
      </c>
      <c r="I2614" t="b">
        <v>0</v>
      </c>
      <c r="J2614" t="b">
        <v>0</v>
      </c>
      <c r="K2614" t="s">
        <v>41</v>
      </c>
      <c r="L2614" t="s">
        <v>74</v>
      </c>
      <c r="M2614"/>
      <c r="N2614">
        <v>39</v>
      </c>
      <c r="O2614" t="s">
        <v>2944</v>
      </c>
      <c r="P2614" t="s">
        <v>9148</v>
      </c>
    </row>
    <row r="2615" spans="1:16" x14ac:dyDescent="0.35">
      <c r="A2615" t="s">
        <v>2</v>
      </c>
      <c r="B2615" t="s">
        <v>9149</v>
      </c>
      <c r="C2615" t="s">
        <v>207</v>
      </c>
      <c r="D2615" t="s">
        <v>4526</v>
      </c>
      <c r="E2615" t="s">
        <v>59</v>
      </c>
      <c r="F2615" t="b">
        <v>0</v>
      </c>
      <c r="G2615" t="s">
        <v>63</v>
      </c>
      <c r="H2615" s="1">
        <v>46052.771932870368</v>
      </c>
      <c r="I2615" t="b">
        <v>0</v>
      </c>
      <c r="J2615" t="b">
        <v>1</v>
      </c>
      <c r="K2615" t="s">
        <v>41</v>
      </c>
      <c r="L2615" t="s">
        <v>60</v>
      </c>
      <c r="M2615">
        <v>184000</v>
      </c>
      <c r="N2615"/>
      <c r="O2615" t="s">
        <v>9145</v>
      </c>
      <c r="P2615" t="s">
        <v>310</v>
      </c>
    </row>
    <row r="2616" spans="1:16" x14ac:dyDescent="0.35">
      <c r="A2616" t="s">
        <v>4</v>
      </c>
      <c r="B2616" t="s">
        <v>9150</v>
      </c>
      <c r="C2616" t="s">
        <v>1698</v>
      </c>
      <c r="D2616" t="s">
        <v>4526</v>
      </c>
      <c r="E2616" t="s">
        <v>59</v>
      </c>
      <c r="F2616" t="b">
        <v>0</v>
      </c>
      <c r="G2616" t="s">
        <v>68</v>
      </c>
      <c r="H2616" s="1">
        <v>46052.78979166667</v>
      </c>
      <c r="I2616" t="b">
        <v>0</v>
      </c>
      <c r="J2616" t="b">
        <v>0</v>
      </c>
      <c r="K2616" t="s">
        <v>41</v>
      </c>
      <c r="L2616" t="s">
        <v>74</v>
      </c>
      <c r="M2616"/>
      <c r="N2616">
        <v>31.805</v>
      </c>
      <c r="O2616" t="s">
        <v>1034</v>
      </c>
      <c r="P2616" t="s">
        <v>3254</v>
      </c>
    </row>
    <row r="2617" spans="1:16" x14ac:dyDescent="0.35">
      <c r="A2617" t="s">
        <v>6</v>
      </c>
      <c r="B2617" t="s">
        <v>9151</v>
      </c>
      <c r="C2617" t="s">
        <v>81</v>
      </c>
      <c r="D2617" t="s">
        <v>4526</v>
      </c>
      <c r="E2617" t="s">
        <v>59</v>
      </c>
      <c r="F2617" t="b">
        <v>0</v>
      </c>
      <c r="G2617" t="s">
        <v>77</v>
      </c>
      <c r="H2617" s="1">
        <v>46052.791990740741</v>
      </c>
      <c r="I2617" t="b">
        <v>0</v>
      </c>
      <c r="J2617" t="b">
        <v>1</v>
      </c>
      <c r="K2617" t="s">
        <v>41</v>
      </c>
      <c r="L2617" t="s">
        <v>60</v>
      </c>
      <c r="M2617">
        <v>194220</v>
      </c>
      <c r="N2617"/>
      <c r="O2617" t="s">
        <v>1919</v>
      </c>
      <c r="P2617" t="s">
        <v>3197</v>
      </c>
    </row>
    <row r="2618" spans="1:16" x14ac:dyDescent="0.35">
      <c r="A2618" t="s">
        <v>2</v>
      </c>
      <c r="B2618" t="s">
        <v>9152</v>
      </c>
      <c r="C2618" t="s">
        <v>81</v>
      </c>
      <c r="D2618" t="s">
        <v>4526</v>
      </c>
      <c r="E2618" t="s">
        <v>621</v>
      </c>
      <c r="F2618" t="b">
        <v>0</v>
      </c>
      <c r="G2618" t="s">
        <v>77</v>
      </c>
      <c r="H2618" s="1">
        <v>46052.792037037027</v>
      </c>
      <c r="I2618" t="b">
        <v>0</v>
      </c>
      <c r="J2618" t="b">
        <v>0</v>
      </c>
      <c r="K2618" t="s">
        <v>41</v>
      </c>
      <c r="L2618" t="s">
        <v>74</v>
      </c>
      <c r="M2618"/>
      <c r="N2618">
        <v>49.5</v>
      </c>
      <c r="O2618" t="s">
        <v>98</v>
      </c>
      <c r="P2618" t="s">
        <v>9153</v>
      </c>
    </row>
    <row r="2619" spans="1:16" x14ac:dyDescent="0.35">
      <c r="A2619" t="s">
        <v>5</v>
      </c>
      <c r="B2619" t="s">
        <v>5</v>
      </c>
      <c r="C2619" t="s">
        <v>668</v>
      </c>
      <c r="D2619" t="s">
        <v>111</v>
      </c>
      <c r="E2619" t="s">
        <v>59</v>
      </c>
      <c r="F2619" t="b">
        <v>0</v>
      </c>
      <c r="G2619" t="s">
        <v>77</v>
      </c>
      <c r="H2619" s="1">
        <v>46052.802534722221</v>
      </c>
      <c r="I2619" t="b">
        <v>1</v>
      </c>
      <c r="J2619" t="b">
        <v>1</v>
      </c>
      <c r="K2619" t="s">
        <v>41</v>
      </c>
      <c r="L2619" t="s">
        <v>60</v>
      </c>
      <c r="M2619">
        <v>155000</v>
      </c>
      <c r="N2619"/>
      <c r="O2619" t="s">
        <v>111</v>
      </c>
      <c r="P2619" t="s">
        <v>9154</v>
      </c>
    </row>
    <row r="2620" spans="1:16" x14ac:dyDescent="0.35">
      <c r="A2620" t="s">
        <v>0</v>
      </c>
      <c r="B2620" t="s">
        <v>9155</v>
      </c>
      <c r="C2620" t="s">
        <v>112</v>
      </c>
      <c r="D2620" t="s">
        <v>4526</v>
      </c>
      <c r="E2620" t="s">
        <v>59</v>
      </c>
      <c r="F2620" t="b">
        <v>0</v>
      </c>
      <c r="G2620" t="s">
        <v>65</v>
      </c>
      <c r="H2620" s="1">
        <v>46052.830937500003</v>
      </c>
      <c r="I2620" t="b">
        <v>0</v>
      </c>
      <c r="J2620" t="b">
        <v>1</v>
      </c>
      <c r="K2620" t="s">
        <v>41</v>
      </c>
      <c r="L2620" t="s">
        <v>60</v>
      </c>
      <c r="M2620">
        <v>95000</v>
      </c>
      <c r="N2620"/>
      <c r="O2620" t="s">
        <v>3850</v>
      </c>
      <c r="P2620" t="s">
        <v>9156</v>
      </c>
    </row>
    <row r="2621" spans="1:16" x14ac:dyDescent="0.35">
      <c r="A2621" t="s">
        <v>2</v>
      </c>
      <c r="B2621" t="s">
        <v>9157</v>
      </c>
      <c r="C2621" t="s">
        <v>112</v>
      </c>
      <c r="D2621" t="s">
        <v>4526</v>
      </c>
      <c r="E2621" t="s">
        <v>59</v>
      </c>
      <c r="F2621" t="b">
        <v>0</v>
      </c>
      <c r="G2621" t="s">
        <v>65</v>
      </c>
      <c r="H2621" s="1">
        <v>46052.831701388888</v>
      </c>
      <c r="I2621" t="b">
        <v>0</v>
      </c>
      <c r="J2621" t="b">
        <v>0</v>
      </c>
      <c r="K2621" t="s">
        <v>41</v>
      </c>
      <c r="L2621" t="s">
        <v>60</v>
      </c>
      <c r="M2621">
        <v>322500</v>
      </c>
      <c r="N2621"/>
      <c r="O2621" t="s">
        <v>3792</v>
      </c>
      <c r="P2621" t="s">
        <v>1809</v>
      </c>
    </row>
    <row r="2622" spans="1:16" x14ac:dyDescent="0.35">
      <c r="A2622" t="s">
        <v>8</v>
      </c>
      <c r="B2622" t="s">
        <v>1349</v>
      </c>
      <c r="C2622" t="s">
        <v>1333</v>
      </c>
      <c r="D2622" t="s">
        <v>4526</v>
      </c>
      <c r="E2622" t="s">
        <v>59</v>
      </c>
      <c r="F2622" t="b">
        <v>0</v>
      </c>
      <c r="G2622" t="s">
        <v>65</v>
      </c>
      <c r="H2622" s="1">
        <v>46052.831817129627</v>
      </c>
      <c r="I2622" t="b">
        <v>0</v>
      </c>
      <c r="J2622" t="b">
        <v>1</v>
      </c>
      <c r="K2622" t="s">
        <v>41</v>
      </c>
      <c r="L2622" t="s">
        <v>60</v>
      </c>
      <c r="M2622">
        <v>195000</v>
      </c>
      <c r="N2622"/>
      <c r="O2622" t="s">
        <v>9158</v>
      </c>
      <c r="P2622" t="s">
        <v>9159</v>
      </c>
    </row>
    <row r="2623" spans="1:16" x14ac:dyDescent="0.35">
      <c r="A2623" t="s">
        <v>8</v>
      </c>
      <c r="B2623" t="s">
        <v>9160</v>
      </c>
      <c r="C2623" t="s">
        <v>1614</v>
      </c>
      <c r="D2623" t="s">
        <v>4526</v>
      </c>
      <c r="E2623" t="s">
        <v>59</v>
      </c>
      <c r="F2623" t="b">
        <v>0</v>
      </c>
      <c r="G2623" t="s">
        <v>89</v>
      </c>
      <c r="H2623" s="1">
        <v>46052.832337962973</v>
      </c>
      <c r="I2623" t="b">
        <v>0</v>
      </c>
      <c r="J2623" t="b">
        <v>0</v>
      </c>
      <c r="K2623" t="s">
        <v>41</v>
      </c>
      <c r="L2623" t="s">
        <v>60</v>
      </c>
      <c r="M2623">
        <v>149422.76500000001</v>
      </c>
      <c r="N2623"/>
      <c r="O2623" t="s">
        <v>7097</v>
      </c>
      <c r="P2623" t="s">
        <v>9161</v>
      </c>
    </row>
    <row r="2624" spans="1:16" x14ac:dyDescent="0.35">
      <c r="A2624" t="s">
        <v>0</v>
      </c>
      <c r="B2624" t="s">
        <v>9162</v>
      </c>
      <c r="C2624" t="s">
        <v>557</v>
      </c>
      <c r="D2624" t="s">
        <v>4526</v>
      </c>
      <c r="E2624" t="s">
        <v>59</v>
      </c>
      <c r="F2624" t="b">
        <v>0</v>
      </c>
      <c r="G2624" t="s">
        <v>65</v>
      </c>
      <c r="H2624" s="1">
        <v>46052.833495370367</v>
      </c>
      <c r="I2624" t="b">
        <v>0</v>
      </c>
      <c r="J2624" t="b">
        <v>0</v>
      </c>
      <c r="K2624" t="s">
        <v>41</v>
      </c>
      <c r="L2624" t="s">
        <v>60</v>
      </c>
      <c r="M2624">
        <v>98165.5</v>
      </c>
      <c r="N2624"/>
      <c r="O2624" t="s">
        <v>2440</v>
      </c>
      <c r="P2624" t="s">
        <v>1259</v>
      </c>
    </row>
    <row r="2625" spans="1:16" x14ac:dyDescent="0.35">
      <c r="A2625" t="s">
        <v>0</v>
      </c>
      <c r="B2625" t="s">
        <v>9163</v>
      </c>
      <c r="C2625" t="s">
        <v>112</v>
      </c>
      <c r="D2625" t="s">
        <v>4526</v>
      </c>
      <c r="E2625" t="s">
        <v>88</v>
      </c>
      <c r="F2625" t="b">
        <v>0</v>
      </c>
      <c r="G2625" t="s">
        <v>65</v>
      </c>
      <c r="H2625" s="1">
        <v>46052.872604166667</v>
      </c>
      <c r="I2625" t="b">
        <v>0</v>
      </c>
      <c r="J2625" t="b">
        <v>0</v>
      </c>
      <c r="K2625" t="s">
        <v>41</v>
      </c>
      <c r="L2625" t="s">
        <v>74</v>
      </c>
      <c r="M2625"/>
      <c r="N2625">
        <v>29</v>
      </c>
      <c r="O2625" t="s">
        <v>3274</v>
      </c>
    </row>
    <row r="2626" spans="1:16" x14ac:dyDescent="0.35">
      <c r="A2626" t="s">
        <v>7</v>
      </c>
      <c r="B2626" t="s">
        <v>7</v>
      </c>
      <c r="C2626" t="s">
        <v>472</v>
      </c>
      <c r="D2626" t="s">
        <v>2360</v>
      </c>
      <c r="E2626" t="s">
        <v>59</v>
      </c>
      <c r="F2626" t="b">
        <v>0</v>
      </c>
      <c r="G2626" t="s">
        <v>65</v>
      </c>
      <c r="H2626" s="1">
        <v>46052.872685185182</v>
      </c>
      <c r="I2626" t="b">
        <v>0</v>
      </c>
      <c r="J2626" t="b">
        <v>0</v>
      </c>
      <c r="K2626" t="s">
        <v>41</v>
      </c>
      <c r="L2626" t="s">
        <v>60</v>
      </c>
      <c r="M2626">
        <v>97500</v>
      </c>
      <c r="N2626"/>
      <c r="O2626" t="s">
        <v>9164</v>
      </c>
      <c r="P2626" t="s">
        <v>4500</v>
      </c>
    </row>
    <row r="2627" spans="1:16" x14ac:dyDescent="0.35">
      <c r="A2627" t="s">
        <v>0</v>
      </c>
      <c r="B2627" t="s">
        <v>609</v>
      </c>
      <c r="C2627" t="s">
        <v>522</v>
      </c>
      <c r="D2627" t="s">
        <v>7886</v>
      </c>
      <c r="E2627" t="s">
        <v>59</v>
      </c>
      <c r="F2627" t="b">
        <v>0</v>
      </c>
      <c r="G2627" t="s">
        <v>77</v>
      </c>
      <c r="H2627" s="1">
        <v>46052.872731481482</v>
      </c>
      <c r="I2627" t="b">
        <v>1</v>
      </c>
      <c r="J2627" t="b">
        <v>0</v>
      </c>
      <c r="K2627" t="s">
        <v>41</v>
      </c>
      <c r="L2627" t="s">
        <v>74</v>
      </c>
      <c r="M2627"/>
      <c r="N2627">
        <v>27.5</v>
      </c>
      <c r="O2627" t="s">
        <v>775</v>
      </c>
      <c r="P2627" t="s">
        <v>219</v>
      </c>
    </row>
    <row r="2628" spans="1:16" x14ac:dyDescent="0.35">
      <c r="A2628" t="s">
        <v>0</v>
      </c>
      <c r="B2628" t="s">
        <v>3086</v>
      </c>
      <c r="C2628" t="s">
        <v>2105</v>
      </c>
      <c r="D2628" t="s">
        <v>4346</v>
      </c>
      <c r="F2628" t="b">
        <v>0</v>
      </c>
      <c r="G2628" t="s">
        <v>68</v>
      </c>
      <c r="H2628" s="1">
        <v>46052.873124999998</v>
      </c>
      <c r="I2628" t="b">
        <v>0</v>
      </c>
      <c r="J2628" t="b">
        <v>1</v>
      </c>
      <c r="K2628" t="s">
        <v>41</v>
      </c>
      <c r="L2628" t="s">
        <v>74</v>
      </c>
      <c r="M2628"/>
      <c r="N2628">
        <v>25.24</v>
      </c>
      <c r="O2628" t="s">
        <v>9165</v>
      </c>
      <c r="P2628" t="s">
        <v>325</v>
      </c>
    </row>
    <row r="2629" spans="1:16" x14ac:dyDescent="0.35">
      <c r="A2629" t="s">
        <v>2</v>
      </c>
      <c r="B2629" t="s">
        <v>9166</v>
      </c>
      <c r="C2629" t="s">
        <v>76</v>
      </c>
      <c r="D2629" t="s">
        <v>9167</v>
      </c>
      <c r="E2629" t="s">
        <v>59</v>
      </c>
      <c r="F2629" t="b">
        <v>1</v>
      </c>
      <c r="G2629" t="s">
        <v>65</v>
      </c>
      <c r="H2629" s="1">
        <v>46052.873460648138</v>
      </c>
      <c r="I2629" t="b">
        <v>0</v>
      </c>
      <c r="J2629" t="b">
        <v>0</v>
      </c>
      <c r="K2629" t="s">
        <v>41</v>
      </c>
      <c r="L2629" t="s">
        <v>60</v>
      </c>
      <c r="M2629">
        <v>105000</v>
      </c>
      <c r="N2629"/>
      <c r="O2629" t="s">
        <v>9168</v>
      </c>
    </row>
    <row r="2630" spans="1:16" x14ac:dyDescent="0.35">
      <c r="A2630" t="s">
        <v>0</v>
      </c>
      <c r="B2630" t="s">
        <v>9169</v>
      </c>
      <c r="C2630" t="s">
        <v>194</v>
      </c>
      <c r="D2630" t="s">
        <v>2360</v>
      </c>
      <c r="E2630" t="s">
        <v>59</v>
      </c>
      <c r="F2630" t="b">
        <v>0</v>
      </c>
      <c r="G2630" t="s">
        <v>65</v>
      </c>
      <c r="H2630" s="1">
        <v>46052.875162037039</v>
      </c>
      <c r="I2630" t="b">
        <v>0</v>
      </c>
      <c r="J2630" t="b">
        <v>1</v>
      </c>
      <c r="K2630" t="s">
        <v>41</v>
      </c>
      <c r="L2630" t="s">
        <v>60</v>
      </c>
      <c r="M2630">
        <v>105000</v>
      </c>
      <c r="N2630"/>
      <c r="O2630" t="s">
        <v>9170</v>
      </c>
      <c r="P2630" t="s">
        <v>1482</v>
      </c>
    </row>
    <row r="2631" spans="1:16" x14ac:dyDescent="0.35">
      <c r="A2631" t="s">
        <v>0</v>
      </c>
      <c r="B2631" t="s">
        <v>9171</v>
      </c>
      <c r="C2631" t="s">
        <v>440</v>
      </c>
      <c r="D2631" t="s">
        <v>2360</v>
      </c>
      <c r="F2631" t="b">
        <v>0</v>
      </c>
      <c r="G2631" t="s">
        <v>65</v>
      </c>
      <c r="H2631" s="1">
        <v>46052.875162037039</v>
      </c>
      <c r="I2631" t="b">
        <v>1</v>
      </c>
      <c r="J2631" t="b">
        <v>0</v>
      </c>
      <c r="K2631" t="s">
        <v>41</v>
      </c>
      <c r="L2631" t="s">
        <v>74</v>
      </c>
      <c r="M2631"/>
      <c r="N2631">
        <v>29.5</v>
      </c>
      <c r="O2631" t="s">
        <v>2113</v>
      </c>
      <c r="P2631" t="s">
        <v>219</v>
      </c>
    </row>
    <row r="2632" spans="1:16" x14ac:dyDescent="0.35">
      <c r="A2632" t="s">
        <v>5</v>
      </c>
      <c r="B2632" t="s">
        <v>5</v>
      </c>
      <c r="C2632" t="s">
        <v>535</v>
      </c>
      <c r="D2632" t="s">
        <v>4526</v>
      </c>
      <c r="E2632" t="s">
        <v>59</v>
      </c>
      <c r="F2632" t="b">
        <v>0</v>
      </c>
      <c r="G2632" t="s">
        <v>65</v>
      </c>
      <c r="H2632" s="1">
        <v>46052.885578703703</v>
      </c>
      <c r="I2632" t="b">
        <v>0</v>
      </c>
      <c r="J2632" t="b">
        <v>1</v>
      </c>
      <c r="K2632" t="s">
        <v>41</v>
      </c>
      <c r="L2632" t="s">
        <v>60</v>
      </c>
      <c r="M2632">
        <v>126052</v>
      </c>
      <c r="N2632"/>
      <c r="O2632" t="s">
        <v>536</v>
      </c>
      <c r="P2632" t="s">
        <v>9172</v>
      </c>
    </row>
    <row r="2633" spans="1:16" x14ac:dyDescent="0.35">
      <c r="A2633" t="s">
        <v>0</v>
      </c>
      <c r="B2633" t="s">
        <v>9173</v>
      </c>
      <c r="C2633" t="s">
        <v>9074</v>
      </c>
      <c r="D2633" t="s">
        <v>9075</v>
      </c>
      <c r="E2633" t="s">
        <v>59</v>
      </c>
      <c r="F2633" t="b">
        <v>0</v>
      </c>
      <c r="G2633" t="s">
        <v>40</v>
      </c>
      <c r="H2633" s="1">
        <v>46052.888541666667</v>
      </c>
      <c r="I2633" t="b">
        <v>1</v>
      </c>
      <c r="J2633" t="b">
        <v>0</v>
      </c>
      <c r="K2633" t="s">
        <v>40</v>
      </c>
      <c r="L2633" t="s">
        <v>60</v>
      </c>
      <c r="M2633">
        <v>39539.5</v>
      </c>
      <c r="N2633"/>
      <c r="O2633" t="s">
        <v>9076</v>
      </c>
      <c r="P2633" t="s">
        <v>7933</v>
      </c>
    </row>
    <row r="2634" spans="1:16" x14ac:dyDescent="0.35">
      <c r="A2634" t="s">
        <v>0</v>
      </c>
      <c r="B2634" t="s">
        <v>3899</v>
      </c>
      <c r="C2634" t="s">
        <v>112</v>
      </c>
      <c r="D2634" t="s">
        <v>4630</v>
      </c>
      <c r="E2634" t="s">
        <v>59</v>
      </c>
      <c r="F2634" t="b">
        <v>0</v>
      </c>
      <c r="G2634" t="s">
        <v>65</v>
      </c>
      <c r="H2634" s="1">
        <v>46052.914270833331</v>
      </c>
      <c r="I2634" t="b">
        <v>0</v>
      </c>
      <c r="J2634" t="b">
        <v>0</v>
      </c>
      <c r="K2634" t="s">
        <v>41</v>
      </c>
      <c r="L2634" t="s">
        <v>60</v>
      </c>
      <c r="M2634">
        <v>45000</v>
      </c>
      <c r="N2634"/>
      <c r="O2634" t="s">
        <v>9174</v>
      </c>
      <c r="P2634" t="s">
        <v>8911</v>
      </c>
    </row>
    <row r="2635" spans="1:16" x14ac:dyDescent="0.35">
      <c r="A2635" t="s">
        <v>2</v>
      </c>
      <c r="B2635" t="s">
        <v>9175</v>
      </c>
      <c r="C2635" t="s">
        <v>9176</v>
      </c>
      <c r="D2635" t="s">
        <v>2360</v>
      </c>
      <c r="E2635" t="s">
        <v>836</v>
      </c>
      <c r="F2635" t="b">
        <v>0</v>
      </c>
      <c r="G2635" t="s">
        <v>65</v>
      </c>
      <c r="H2635" s="1">
        <v>46052.915069444447</v>
      </c>
      <c r="I2635" t="b">
        <v>0</v>
      </c>
      <c r="J2635" t="b">
        <v>1</v>
      </c>
      <c r="K2635" t="s">
        <v>41</v>
      </c>
      <c r="L2635" t="s">
        <v>74</v>
      </c>
      <c r="M2635"/>
      <c r="N2635">
        <v>22.87</v>
      </c>
      <c r="O2635" t="s">
        <v>660</v>
      </c>
      <c r="P2635" t="s">
        <v>1929</v>
      </c>
    </row>
    <row r="2636" spans="1:16" x14ac:dyDescent="0.35">
      <c r="A2636" t="s">
        <v>2</v>
      </c>
      <c r="B2636" t="s">
        <v>9177</v>
      </c>
      <c r="C2636" t="s">
        <v>172</v>
      </c>
      <c r="D2636" t="s">
        <v>4526</v>
      </c>
      <c r="E2636" t="s">
        <v>59</v>
      </c>
      <c r="F2636" t="b">
        <v>0</v>
      </c>
      <c r="G2636" t="s">
        <v>68</v>
      </c>
      <c r="H2636" s="1">
        <v>46052.915509259263</v>
      </c>
      <c r="I2636" t="b">
        <v>0</v>
      </c>
      <c r="J2636" t="b">
        <v>1</v>
      </c>
      <c r="K2636" t="s">
        <v>41</v>
      </c>
      <c r="L2636" t="s">
        <v>60</v>
      </c>
      <c r="M2636">
        <v>99175</v>
      </c>
      <c r="N2636"/>
      <c r="O2636" t="s">
        <v>8275</v>
      </c>
      <c r="P2636" t="s">
        <v>9178</v>
      </c>
    </row>
    <row r="2637" spans="1:16" x14ac:dyDescent="0.35">
      <c r="A2637" t="s">
        <v>1</v>
      </c>
      <c r="B2637" t="s">
        <v>9179</v>
      </c>
      <c r="C2637" t="s">
        <v>246</v>
      </c>
      <c r="D2637" t="s">
        <v>2360</v>
      </c>
      <c r="E2637" t="s">
        <v>59</v>
      </c>
      <c r="F2637" t="b">
        <v>0</v>
      </c>
      <c r="G2637" t="s">
        <v>65</v>
      </c>
      <c r="H2637" s="1">
        <v>46052.915752314817</v>
      </c>
      <c r="I2637" t="b">
        <v>1</v>
      </c>
      <c r="J2637" t="b">
        <v>0</v>
      </c>
      <c r="K2637" t="s">
        <v>41</v>
      </c>
      <c r="L2637" t="s">
        <v>74</v>
      </c>
      <c r="M2637"/>
      <c r="N2637">
        <v>65</v>
      </c>
      <c r="O2637" t="s">
        <v>9180</v>
      </c>
      <c r="P2637" t="s">
        <v>1405</v>
      </c>
    </row>
    <row r="2638" spans="1:16" x14ac:dyDescent="0.35">
      <c r="A2638" t="s">
        <v>0</v>
      </c>
      <c r="B2638" t="s">
        <v>9181</v>
      </c>
      <c r="C2638" t="s">
        <v>2939</v>
      </c>
      <c r="D2638" t="s">
        <v>4526</v>
      </c>
      <c r="E2638" t="s">
        <v>59</v>
      </c>
      <c r="F2638" t="b">
        <v>0</v>
      </c>
      <c r="G2638" t="s">
        <v>65</v>
      </c>
      <c r="H2638" s="1">
        <v>46052.916712962957</v>
      </c>
      <c r="I2638" t="b">
        <v>0</v>
      </c>
      <c r="J2638" t="b">
        <v>1</v>
      </c>
      <c r="K2638" t="s">
        <v>41</v>
      </c>
      <c r="L2638" t="s">
        <v>60</v>
      </c>
      <c r="M2638">
        <v>88750</v>
      </c>
      <c r="N2638"/>
      <c r="O2638" t="s">
        <v>7804</v>
      </c>
      <c r="P2638" t="s">
        <v>3974</v>
      </c>
    </row>
    <row r="2639" spans="1:16" x14ac:dyDescent="0.35">
      <c r="A2639" t="s">
        <v>0</v>
      </c>
      <c r="B2639" t="s">
        <v>298</v>
      </c>
      <c r="C2639" t="s">
        <v>3186</v>
      </c>
      <c r="D2639" t="s">
        <v>2360</v>
      </c>
      <c r="E2639" t="s">
        <v>59</v>
      </c>
      <c r="F2639" t="b">
        <v>0</v>
      </c>
      <c r="G2639" t="s">
        <v>65</v>
      </c>
      <c r="H2639" s="1">
        <v>46052.916828703703</v>
      </c>
      <c r="I2639" t="b">
        <v>0</v>
      </c>
      <c r="J2639" t="b">
        <v>1</v>
      </c>
      <c r="K2639" t="s">
        <v>41</v>
      </c>
      <c r="L2639" t="s">
        <v>60</v>
      </c>
      <c r="M2639">
        <v>95000</v>
      </c>
      <c r="N2639"/>
      <c r="O2639" t="s">
        <v>9182</v>
      </c>
      <c r="P2639" t="s">
        <v>728</v>
      </c>
    </row>
    <row r="2640" spans="1:16" x14ac:dyDescent="0.35">
      <c r="A2640" t="s">
        <v>1</v>
      </c>
      <c r="B2640" t="s">
        <v>390</v>
      </c>
      <c r="C2640" t="s">
        <v>2298</v>
      </c>
      <c r="D2640" t="s">
        <v>4630</v>
      </c>
      <c r="E2640" t="s">
        <v>59</v>
      </c>
      <c r="F2640" t="b">
        <v>0</v>
      </c>
      <c r="G2640" t="s">
        <v>65</v>
      </c>
      <c r="H2640" s="1">
        <v>46052.927037037043</v>
      </c>
      <c r="I2640" t="b">
        <v>1</v>
      </c>
      <c r="J2640" t="b">
        <v>0</v>
      </c>
      <c r="K2640" t="s">
        <v>41</v>
      </c>
      <c r="L2640" t="s">
        <v>74</v>
      </c>
      <c r="M2640"/>
      <c r="N2640">
        <v>69.5</v>
      </c>
      <c r="O2640" t="s">
        <v>7800</v>
      </c>
      <c r="P2640" t="s">
        <v>9183</v>
      </c>
    </row>
    <row r="2641" spans="1:16" x14ac:dyDescent="0.35">
      <c r="A2641" t="s">
        <v>5</v>
      </c>
      <c r="B2641" t="s">
        <v>9184</v>
      </c>
      <c r="C2641" t="s">
        <v>1783</v>
      </c>
      <c r="D2641" t="s">
        <v>2360</v>
      </c>
      <c r="E2641" t="s">
        <v>59</v>
      </c>
      <c r="F2641" t="b">
        <v>0</v>
      </c>
      <c r="G2641" t="s">
        <v>65</v>
      </c>
      <c r="H2641" s="1">
        <v>46052.927129629628</v>
      </c>
      <c r="I2641" t="b">
        <v>0</v>
      </c>
      <c r="J2641" t="b">
        <v>1</v>
      </c>
      <c r="K2641" t="s">
        <v>41</v>
      </c>
      <c r="L2641" t="s">
        <v>60</v>
      </c>
      <c r="M2641">
        <v>149000</v>
      </c>
      <c r="N2641"/>
      <c r="O2641" t="s">
        <v>9185</v>
      </c>
      <c r="P2641" t="s">
        <v>3082</v>
      </c>
    </row>
    <row r="2642" spans="1:16" x14ac:dyDescent="0.35">
      <c r="A2642" t="s">
        <v>2</v>
      </c>
      <c r="B2642" t="s">
        <v>2</v>
      </c>
      <c r="C2642" t="s">
        <v>5795</v>
      </c>
      <c r="D2642" t="s">
        <v>9075</v>
      </c>
      <c r="E2642" t="s">
        <v>132</v>
      </c>
      <c r="F2642" t="b">
        <v>0</v>
      </c>
      <c r="G2642" t="s">
        <v>40</v>
      </c>
      <c r="H2642" s="1">
        <v>46052.930254629631</v>
      </c>
      <c r="I2642" t="b">
        <v>0</v>
      </c>
      <c r="J2642" t="b">
        <v>0</v>
      </c>
      <c r="K2642" t="s">
        <v>40</v>
      </c>
      <c r="L2642" t="s">
        <v>60</v>
      </c>
      <c r="M2642">
        <v>45586.5</v>
      </c>
      <c r="N2642"/>
      <c r="O2642" t="s">
        <v>9076</v>
      </c>
      <c r="P2642" t="s">
        <v>9186</v>
      </c>
    </row>
    <row r="2643" spans="1:16" x14ac:dyDescent="0.35">
      <c r="A2643" t="s">
        <v>3</v>
      </c>
      <c r="B2643" t="s">
        <v>9187</v>
      </c>
      <c r="C2643" t="s">
        <v>76</v>
      </c>
      <c r="D2643" t="s">
        <v>4868</v>
      </c>
      <c r="E2643" t="s">
        <v>59</v>
      </c>
      <c r="F2643" t="b">
        <v>1</v>
      </c>
      <c r="G2643" t="s">
        <v>65</v>
      </c>
      <c r="H2643" s="1">
        <v>46052.955960648149</v>
      </c>
      <c r="I2643" t="b">
        <v>0</v>
      </c>
      <c r="J2643" t="b">
        <v>1</v>
      </c>
      <c r="K2643" t="s">
        <v>41</v>
      </c>
      <c r="L2643" t="s">
        <v>60</v>
      </c>
      <c r="M2643">
        <v>162500</v>
      </c>
      <c r="N2643"/>
      <c r="O2643" t="s">
        <v>1470</v>
      </c>
      <c r="P2643" t="s">
        <v>2671</v>
      </c>
    </row>
    <row r="2644" spans="1:16" x14ac:dyDescent="0.35">
      <c r="A2644" t="s">
        <v>0</v>
      </c>
      <c r="B2644" t="s">
        <v>9188</v>
      </c>
      <c r="C2644" t="s">
        <v>81</v>
      </c>
      <c r="D2644" t="s">
        <v>2360</v>
      </c>
      <c r="E2644" t="s">
        <v>59</v>
      </c>
      <c r="F2644" t="b">
        <v>0</v>
      </c>
      <c r="G2644" t="s">
        <v>77</v>
      </c>
      <c r="H2644" s="1">
        <v>46052.956134259257</v>
      </c>
      <c r="I2644" t="b">
        <v>0</v>
      </c>
      <c r="J2644" t="b">
        <v>0</v>
      </c>
      <c r="K2644" t="s">
        <v>41</v>
      </c>
      <c r="L2644" t="s">
        <v>74</v>
      </c>
      <c r="M2644"/>
      <c r="N2644">
        <v>24</v>
      </c>
      <c r="O2644" t="s">
        <v>9189</v>
      </c>
      <c r="P2644" t="s">
        <v>219</v>
      </c>
    </row>
    <row r="2645" spans="1:16" x14ac:dyDescent="0.35">
      <c r="A2645" t="s">
        <v>2</v>
      </c>
      <c r="B2645" t="s">
        <v>9190</v>
      </c>
      <c r="C2645" t="s">
        <v>71</v>
      </c>
      <c r="D2645" t="s">
        <v>4526</v>
      </c>
      <c r="E2645" t="s">
        <v>59</v>
      </c>
      <c r="F2645" t="b">
        <v>0</v>
      </c>
      <c r="G2645" t="s">
        <v>73</v>
      </c>
      <c r="H2645" s="1">
        <v>46052.956319444442</v>
      </c>
      <c r="I2645" t="b">
        <v>0</v>
      </c>
      <c r="J2645" t="b">
        <v>0</v>
      </c>
      <c r="K2645" t="s">
        <v>41</v>
      </c>
      <c r="L2645" t="s">
        <v>74</v>
      </c>
      <c r="M2645"/>
      <c r="N2645">
        <v>40</v>
      </c>
      <c r="O2645" t="s">
        <v>105</v>
      </c>
    </row>
    <row r="2646" spans="1:16" x14ac:dyDescent="0.35">
      <c r="A2646" t="s">
        <v>5</v>
      </c>
      <c r="B2646" t="s">
        <v>5</v>
      </c>
      <c r="C2646" t="s">
        <v>1047</v>
      </c>
      <c r="D2646" t="s">
        <v>4526</v>
      </c>
      <c r="E2646" t="s">
        <v>59</v>
      </c>
      <c r="F2646" t="b">
        <v>0</v>
      </c>
      <c r="G2646" t="s">
        <v>65</v>
      </c>
      <c r="H2646" s="1">
        <v>46052.957395833328</v>
      </c>
      <c r="I2646" t="b">
        <v>0</v>
      </c>
      <c r="J2646" t="b">
        <v>1</v>
      </c>
      <c r="K2646" t="s">
        <v>41</v>
      </c>
      <c r="L2646" t="s">
        <v>60</v>
      </c>
      <c r="M2646">
        <v>142000</v>
      </c>
      <c r="N2646"/>
      <c r="O2646" t="s">
        <v>5052</v>
      </c>
      <c r="P2646" t="s">
        <v>9191</v>
      </c>
    </row>
    <row r="2647" spans="1:16" x14ac:dyDescent="0.35">
      <c r="A2647" t="s">
        <v>1</v>
      </c>
      <c r="B2647" t="s">
        <v>581</v>
      </c>
      <c r="C2647" t="s">
        <v>9192</v>
      </c>
      <c r="D2647" t="s">
        <v>2360</v>
      </c>
      <c r="E2647" t="s">
        <v>59</v>
      </c>
      <c r="F2647" t="b">
        <v>0</v>
      </c>
      <c r="G2647" t="s">
        <v>65</v>
      </c>
      <c r="H2647" s="1">
        <v>46052.968773148154</v>
      </c>
      <c r="I2647" t="b">
        <v>1</v>
      </c>
      <c r="J2647" t="b">
        <v>1</v>
      </c>
      <c r="K2647" t="s">
        <v>41</v>
      </c>
      <c r="L2647" t="s">
        <v>60</v>
      </c>
      <c r="M2647">
        <v>152000</v>
      </c>
      <c r="N2647"/>
      <c r="O2647" t="s">
        <v>9193</v>
      </c>
      <c r="P2647" t="s">
        <v>9194</v>
      </c>
    </row>
    <row r="2648" spans="1:16" x14ac:dyDescent="0.35">
      <c r="A2648" t="s">
        <v>5</v>
      </c>
      <c r="B2648" t="s">
        <v>9195</v>
      </c>
      <c r="C2648" t="s">
        <v>165</v>
      </c>
      <c r="D2648" t="s">
        <v>4526</v>
      </c>
      <c r="E2648" t="s">
        <v>88</v>
      </c>
      <c r="F2648" t="b">
        <v>0</v>
      </c>
      <c r="G2648" t="s">
        <v>77</v>
      </c>
      <c r="H2648" s="1">
        <v>46052.969409722216</v>
      </c>
      <c r="I2648" t="b">
        <v>1</v>
      </c>
      <c r="J2648" t="b">
        <v>0</v>
      </c>
      <c r="K2648" t="s">
        <v>41</v>
      </c>
      <c r="L2648" t="s">
        <v>74</v>
      </c>
      <c r="M2648"/>
      <c r="N2648">
        <v>67.5</v>
      </c>
      <c r="O2648" t="s">
        <v>3998</v>
      </c>
      <c r="P2648" t="s">
        <v>9196</v>
      </c>
    </row>
    <row r="2649" spans="1:16" x14ac:dyDescent="0.35">
      <c r="A2649" t="s">
        <v>3</v>
      </c>
      <c r="B2649" t="s">
        <v>9197</v>
      </c>
      <c r="C2649" t="s">
        <v>13</v>
      </c>
      <c r="D2649" t="s">
        <v>9198</v>
      </c>
      <c r="E2649" t="s">
        <v>59</v>
      </c>
      <c r="F2649" t="b">
        <v>0</v>
      </c>
      <c r="G2649" t="s">
        <v>13</v>
      </c>
      <c r="H2649" s="1">
        <v>46052.97047453704</v>
      </c>
      <c r="I2649" t="b">
        <v>0</v>
      </c>
      <c r="J2649" t="b">
        <v>0</v>
      </c>
      <c r="K2649" t="s">
        <v>13</v>
      </c>
      <c r="L2649" t="s">
        <v>60</v>
      </c>
      <c r="M2649">
        <v>92450</v>
      </c>
      <c r="N2649"/>
      <c r="O2649" t="s">
        <v>9199</v>
      </c>
      <c r="P2649" t="s">
        <v>9200</v>
      </c>
    </row>
    <row r="2650" spans="1:16" x14ac:dyDescent="0.35">
      <c r="A2650" t="s">
        <v>1</v>
      </c>
      <c r="B2650" t="s">
        <v>2826</v>
      </c>
      <c r="C2650" t="s">
        <v>1310</v>
      </c>
      <c r="D2650" t="s">
        <v>3761</v>
      </c>
      <c r="E2650" t="s">
        <v>59</v>
      </c>
      <c r="F2650" t="b">
        <v>0</v>
      </c>
      <c r="G2650" t="s">
        <v>32</v>
      </c>
      <c r="H2650" s="1">
        <v>46052.984212962961</v>
      </c>
      <c r="I2650" t="b">
        <v>0</v>
      </c>
      <c r="J2650" t="b">
        <v>0</v>
      </c>
      <c r="K2650" t="s">
        <v>32</v>
      </c>
      <c r="L2650" t="s">
        <v>60</v>
      </c>
      <c r="M2650">
        <v>47500</v>
      </c>
      <c r="N2650"/>
      <c r="O2650" t="s">
        <v>9201</v>
      </c>
      <c r="P2650" t="s">
        <v>3990</v>
      </c>
    </row>
    <row r="2651" spans="1:16" x14ac:dyDescent="0.35">
      <c r="A2651" t="s">
        <v>0</v>
      </c>
      <c r="B2651" t="s">
        <v>9202</v>
      </c>
      <c r="C2651" t="s">
        <v>9203</v>
      </c>
      <c r="D2651" t="s">
        <v>4673</v>
      </c>
      <c r="E2651" t="s">
        <v>59</v>
      </c>
      <c r="F2651" t="b">
        <v>0</v>
      </c>
      <c r="G2651" t="s">
        <v>65</v>
      </c>
      <c r="H2651" s="1">
        <v>46052.997627314813</v>
      </c>
      <c r="I2651" t="b">
        <v>0</v>
      </c>
      <c r="J2651" t="b">
        <v>1</v>
      </c>
      <c r="K2651" t="s">
        <v>41</v>
      </c>
      <c r="L2651" t="s">
        <v>60</v>
      </c>
      <c r="M2651">
        <v>77500</v>
      </c>
      <c r="N2651"/>
      <c r="O2651" t="s">
        <v>722</v>
      </c>
      <c r="P2651" t="s">
        <v>9204</v>
      </c>
    </row>
    <row r="2652" spans="1:16" x14ac:dyDescent="0.35">
      <c r="A2652" t="s">
        <v>0</v>
      </c>
      <c r="B2652" t="s">
        <v>9205</v>
      </c>
      <c r="C2652" t="s">
        <v>457</v>
      </c>
      <c r="D2652" t="s">
        <v>4587</v>
      </c>
      <c r="E2652" t="s">
        <v>59</v>
      </c>
      <c r="F2652" t="b">
        <v>0</v>
      </c>
      <c r="G2652" t="s">
        <v>77</v>
      </c>
      <c r="H2652" s="1">
        <v>46052.997800925928</v>
      </c>
      <c r="I2652" t="b">
        <v>0</v>
      </c>
      <c r="J2652" t="b">
        <v>0</v>
      </c>
      <c r="K2652" t="s">
        <v>41</v>
      </c>
      <c r="L2652" t="s">
        <v>60</v>
      </c>
      <c r="M2652">
        <v>82000</v>
      </c>
      <c r="N2652"/>
      <c r="O2652" t="s">
        <v>9206</v>
      </c>
      <c r="P2652" t="s">
        <v>673</v>
      </c>
    </row>
    <row r="2653" spans="1:16" x14ac:dyDescent="0.35">
      <c r="A2653" t="s">
        <v>0</v>
      </c>
      <c r="B2653" t="s">
        <v>2855</v>
      </c>
      <c r="C2653" t="s">
        <v>5926</v>
      </c>
      <c r="D2653" t="s">
        <v>4673</v>
      </c>
      <c r="E2653" t="s">
        <v>59</v>
      </c>
      <c r="F2653" t="b">
        <v>0</v>
      </c>
      <c r="G2653" t="s">
        <v>68</v>
      </c>
      <c r="H2653" s="1">
        <v>46052.998124999998</v>
      </c>
      <c r="I2653" t="b">
        <v>0</v>
      </c>
      <c r="J2653" t="b">
        <v>1</v>
      </c>
      <c r="K2653" t="s">
        <v>41</v>
      </c>
      <c r="L2653" t="s">
        <v>60</v>
      </c>
      <c r="M2653">
        <v>93150</v>
      </c>
      <c r="N2653"/>
      <c r="O2653" t="s">
        <v>9207</v>
      </c>
      <c r="P2653" t="s">
        <v>5928</v>
      </c>
    </row>
    <row r="2654" spans="1:16" x14ac:dyDescent="0.35">
      <c r="A2654" t="s">
        <v>2</v>
      </c>
      <c r="B2654" t="s">
        <v>9208</v>
      </c>
      <c r="C2654" t="s">
        <v>112</v>
      </c>
      <c r="D2654" t="s">
        <v>4587</v>
      </c>
      <c r="E2654" t="s">
        <v>59</v>
      </c>
      <c r="F2654" t="b">
        <v>0</v>
      </c>
      <c r="G2654" t="s">
        <v>65</v>
      </c>
      <c r="H2654" s="1">
        <v>46052.998368055552</v>
      </c>
      <c r="I2654" t="b">
        <v>0</v>
      </c>
      <c r="J2654" t="b">
        <v>0</v>
      </c>
      <c r="K2654" t="s">
        <v>41</v>
      </c>
      <c r="L2654" t="s">
        <v>60</v>
      </c>
      <c r="M2654">
        <v>206000</v>
      </c>
      <c r="N2654"/>
      <c r="O2654" t="s">
        <v>9209</v>
      </c>
      <c r="P2654" t="s">
        <v>3424</v>
      </c>
    </row>
    <row r="2655" spans="1:16" x14ac:dyDescent="0.35">
      <c r="A2655" t="s">
        <v>2</v>
      </c>
      <c r="B2655" t="s">
        <v>9210</v>
      </c>
      <c r="C2655" t="s">
        <v>2232</v>
      </c>
      <c r="D2655" t="s">
        <v>2360</v>
      </c>
      <c r="E2655" t="s">
        <v>59</v>
      </c>
      <c r="F2655" t="b">
        <v>0</v>
      </c>
      <c r="G2655" t="s">
        <v>65</v>
      </c>
      <c r="H2655" s="1">
        <v>46052.998483796298</v>
      </c>
      <c r="I2655" t="b">
        <v>0</v>
      </c>
      <c r="J2655" t="b">
        <v>1</v>
      </c>
      <c r="K2655" t="s">
        <v>41</v>
      </c>
      <c r="L2655" t="s">
        <v>60</v>
      </c>
      <c r="M2655">
        <v>122500</v>
      </c>
      <c r="N2655"/>
      <c r="O2655" t="s">
        <v>9211</v>
      </c>
      <c r="P2655" t="s">
        <v>9212</v>
      </c>
    </row>
    <row r="2656" spans="1:16" x14ac:dyDescent="0.35">
      <c r="A2656" t="s">
        <v>6</v>
      </c>
      <c r="B2656" t="s">
        <v>9213</v>
      </c>
      <c r="C2656" t="s">
        <v>515</v>
      </c>
      <c r="D2656" t="s">
        <v>9214</v>
      </c>
      <c r="E2656" t="s">
        <v>59</v>
      </c>
      <c r="F2656" t="b">
        <v>0</v>
      </c>
      <c r="G2656" t="s">
        <v>73</v>
      </c>
      <c r="H2656" s="1">
        <v>46052.998761574083</v>
      </c>
      <c r="I2656" t="b">
        <v>0</v>
      </c>
      <c r="J2656" t="b">
        <v>0</v>
      </c>
      <c r="K2656" t="s">
        <v>41</v>
      </c>
      <c r="L2656" t="s">
        <v>60</v>
      </c>
      <c r="M2656">
        <v>90000</v>
      </c>
      <c r="N2656"/>
      <c r="O2656" t="s">
        <v>1930</v>
      </c>
      <c r="P2656" t="s">
        <v>3572</v>
      </c>
    </row>
    <row r="2657" spans="1:16" x14ac:dyDescent="0.35">
      <c r="A2657" t="s">
        <v>2</v>
      </c>
      <c r="B2657" t="s">
        <v>2</v>
      </c>
      <c r="C2657" t="s">
        <v>555</v>
      </c>
      <c r="D2657" t="s">
        <v>7397</v>
      </c>
      <c r="E2657" t="s">
        <v>88</v>
      </c>
      <c r="F2657" t="b">
        <v>0</v>
      </c>
      <c r="G2657" t="s">
        <v>68</v>
      </c>
      <c r="H2657" s="1">
        <v>46052.998842592591</v>
      </c>
      <c r="I2657" t="b">
        <v>0</v>
      </c>
      <c r="J2657" t="b">
        <v>1</v>
      </c>
      <c r="K2657" t="s">
        <v>41</v>
      </c>
      <c r="L2657" t="s">
        <v>74</v>
      </c>
      <c r="M2657"/>
      <c r="N2657">
        <v>59</v>
      </c>
      <c r="O2657" t="s">
        <v>299</v>
      </c>
    </row>
    <row r="2658" spans="1:16" x14ac:dyDescent="0.35">
      <c r="A2658" t="s">
        <v>1</v>
      </c>
      <c r="B2658" t="s">
        <v>9215</v>
      </c>
      <c r="C2658" t="s">
        <v>264</v>
      </c>
      <c r="D2658" t="s">
        <v>3761</v>
      </c>
      <c r="E2658" t="s">
        <v>59</v>
      </c>
      <c r="F2658" t="b">
        <v>0</v>
      </c>
      <c r="G2658" t="s">
        <v>65</v>
      </c>
      <c r="H2658" s="1">
        <v>46053.010393518518</v>
      </c>
      <c r="I2658" t="b">
        <v>0</v>
      </c>
      <c r="J2658" t="b">
        <v>1</v>
      </c>
      <c r="K2658" t="s">
        <v>41</v>
      </c>
      <c r="L2658" t="s">
        <v>60</v>
      </c>
      <c r="M2658">
        <v>129500</v>
      </c>
      <c r="N2658"/>
      <c r="O2658" t="s">
        <v>2836</v>
      </c>
      <c r="P2658" t="s">
        <v>9216</v>
      </c>
    </row>
    <row r="2659" spans="1:16" x14ac:dyDescent="0.35">
      <c r="A2659" t="s">
        <v>0</v>
      </c>
      <c r="B2659" t="s">
        <v>9217</v>
      </c>
      <c r="C2659" t="s">
        <v>175</v>
      </c>
      <c r="D2659" t="s">
        <v>2378</v>
      </c>
      <c r="E2659" t="s">
        <v>59</v>
      </c>
      <c r="F2659" t="b">
        <v>0</v>
      </c>
      <c r="G2659" t="s">
        <v>65</v>
      </c>
      <c r="H2659" s="1">
        <v>46053.010416666657</v>
      </c>
      <c r="I2659" t="b">
        <v>1</v>
      </c>
      <c r="J2659" t="b">
        <v>0</v>
      </c>
      <c r="K2659" t="s">
        <v>41</v>
      </c>
      <c r="L2659" t="s">
        <v>74</v>
      </c>
      <c r="M2659"/>
      <c r="N2659">
        <v>48</v>
      </c>
      <c r="O2659" t="s">
        <v>2378</v>
      </c>
    </row>
    <row r="2660" spans="1:16" x14ac:dyDescent="0.35">
      <c r="A2660" t="s">
        <v>1</v>
      </c>
      <c r="B2660" t="s">
        <v>512</v>
      </c>
      <c r="C2660" t="s">
        <v>695</v>
      </c>
      <c r="D2660" t="s">
        <v>7397</v>
      </c>
      <c r="E2660" t="s">
        <v>88</v>
      </c>
      <c r="F2660" t="b">
        <v>0</v>
      </c>
      <c r="G2660" t="s">
        <v>65</v>
      </c>
      <c r="H2660" s="1">
        <v>46053.010416666657</v>
      </c>
      <c r="I2660" t="b">
        <v>1</v>
      </c>
      <c r="J2660" t="b">
        <v>1</v>
      </c>
      <c r="K2660" t="s">
        <v>41</v>
      </c>
      <c r="L2660" t="s">
        <v>74</v>
      </c>
      <c r="M2660"/>
      <c r="N2660">
        <v>82.5</v>
      </c>
      <c r="O2660" t="s">
        <v>299</v>
      </c>
      <c r="P2660" t="s">
        <v>9218</v>
      </c>
    </row>
    <row r="2661" spans="1:16" x14ac:dyDescent="0.35">
      <c r="A2661" t="s">
        <v>5</v>
      </c>
      <c r="B2661" t="s">
        <v>9219</v>
      </c>
      <c r="C2661" t="s">
        <v>780</v>
      </c>
      <c r="D2661" t="s">
        <v>9214</v>
      </c>
      <c r="E2661" t="s">
        <v>59</v>
      </c>
      <c r="F2661" t="b">
        <v>0</v>
      </c>
      <c r="G2661" t="s">
        <v>65</v>
      </c>
      <c r="H2661" s="1">
        <v>46053.010439814818</v>
      </c>
      <c r="I2661" t="b">
        <v>1</v>
      </c>
      <c r="J2661" t="b">
        <v>0</v>
      </c>
      <c r="K2661" t="s">
        <v>41</v>
      </c>
      <c r="L2661" t="s">
        <v>60</v>
      </c>
      <c r="M2661">
        <v>170000</v>
      </c>
      <c r="N2661"/>
      <c r="O2661" t="s">
        <v>8621</v>
      </c>
      <c r="P2661" t="s">
        <v>2280</v>
      </c>
    </row>
    <row r="2662" spans="1:16" x14ac:dyDescent="0.35">
      <c r="A2662" t="s">
        <v>1</v>
      </c>
      <c r="B2662" t="s">
        <v>9220</v>
      </c>
      <c r="C2662" t="s">
        <v>198</v>
      </c>
      <c r="D2662" t="s">
        <v>9214</v>
      </c>
      <c r="E2662" t="s">
        <v>59</v>
      </c>
      <c r="F2662" t="b">
        <v>0</v>
      </c>
      <c r="G2662" t="s">
        <v>65</v>
      </c>
      <c r="H2662" s="1">
        <v>46053.010462962957</v>
      </c>
      <c r="I2662" t="b">
        <v>1</v>
      </c>
      <c r="J2662" t="b">
        <v>0</v>
      </c>
      <c r="K2662" t="s">
        <v>41</v>
      </c>
      <c r="L2662" t="s">
        <v>60</v>
      </c>
      <c r="M2662">
        <v>110000</v>
      </c>
      <c r="N2662"/>
      <c r="O2662" t="s">
        <v>9221</v>
      </c>
      <c r="P2662" t="s">
        <v>9222</v>
      </c>
    </row>
    <row r="2663" spans="1:16" x14ac:dyDescent="0.35">
      <c r="A2663" t="s">
        <v>1</v>
      </c>
      <c r="B2663" t="s">
        <v>9223</v>
      </c>
      <c r="C2663" t="s">
        <v>227</v>
      </c>
      <c r="D2663" t="s">
        <v>3761</v>
      </c>
      <c r="E2663" t="s">
        <v>59</v>
      </c>
      <c r="F2663" t="b">
        <v>0</v>
      </c>
      <c r="G2663" t="s">
        <v>65</v>
      </c>
      <c r="H2663" s="1">
        <v>46053.010509259257</v>
      </c>
      <c r="I2663" t="b">
        <v>0</v>
      </c>
      <c r="J2663" t="b">
        <v>1</v>
      </c>
      <c r="K2663" t="s">
        <v>41</v>
      </c>
      <c r="L2663" t="s">
        <v>74</v>
      </c>
      <c r="M2663"/>
      <c r="N2663">
        <v>30</v>
      </c>
      <c r="O2663" t="s">
        <v>9224</v>
      </c>
      <c r="P2663" t="s">
        <v>9225</v>
      </c>
    </row>
    <row r="2664" spans="1:16" x14ac:dyDescent="0.35">
      <c r="A2664" t="s">
        <v>1</v>
      </c>
      <c r="B2664" t="s">
        <v>1</v>
      </c>
      <c r="C2664" t="s">
        <v>9226</v>
      </c>
      <c r="D2664" t="s">
        <v>2360</v>
      </c>
      <c r="E2664" t="s">
        <v>59</v>
      </c>
      <c r="F2664" t="b">
        <v>0</v>
      </c>
      <c r="G2664" t="s">
        <v>77</v>
      </c>
      <c r="H2664" s="1">
        <v>46053.010810185187</v>
      </c>
      <c r="I2664" t="b">
        <v>0</v>
      </c>
      <c r="J2664" t="b">
        <v>0</v>
      </c>
      <c r="K2664" t="s">
        <v>41</v>
      </c>
      <c r="L2664" t="s">
        <v>74</v>
      </c>
      <c r="M2664"/>
      <c r="N2664">
        <v>75</v>
      </c>
      <c r="O2664" t="s">
        <v>9227</v>
      </c>
      <c r="P2664" t="s">
        <v>9228</v>
      </c>
    </row>
    <row r="2665" spans="1:16" x14ac:dyDescent="0.35">
      <c r="A2665" t="s">
        <v>5</v>
      </c>
      <c r="B2665" t="s">
        <v>9184</v>
      </c>
      <c r="C2665" t="s">
        <v>1412</v>
      </c>
      <c r="D2665" t="s">
        <v>4526</v>
      </c>
      <c r="E2665" t="s">
        <v>59</v>
      </c>
      <c r="F2665" t="b">
        <v>0</v>
      </c>
      <c r="G2665" t="s">
        <v>77</v>
      </c>
      <c r="H2665" s="1">
        <v>46053.011076388888</v>
      </c>
      <c r="I2665" t="b">
        <v>0</v>
      </c>
      <c r="J2665" t="b">
        <v>1</v>
      </c>
      <c r="K2665" t="s">
        <v>41</v>
      </c>
      <c r="L2665" t="s">
        <v>60</v>
      </c>
      <c r="M2665">
        <v>149000</v>
      </c>
      <c r="N2665"/>
      <c r="O2665" t="s">
        <v>9185</v>
      </c>
      <c r="P2665" t="s">
        <v>3082</v>
      </c>
    </row>
    <row r="2666" spans="1:16" x14ac:dyDescent="0.35">
      <c r="A2666" t="s">
        <v>3</v>
      </c>
      <c r="B2666" t="s">
        <v>9229</v>
      </c>
      <c r="C2666" t="s">
        <v>76</v>
      </c>
      <c r="D2666" t="s">
        <v>584</v>
      </c>
      <c r="E2666" t="s">
        <v>72</v>
      </c>
      <c r="F2666" t="b">
        <v>1</v>
      </c>
      <c r="G2666" t="s">
        <v>13</v>
      </c>
      <c r="H2666" s="1">
        <v>46053.012141203697</v>
      </c>
      <c r="I2666" t="b">
        <v>0</v>
      </c>
      <c r="J2666" t="b">
        <v>0</v>
      </c>
      <c r="K2666" t="s">
        <v>13</v>
      </c>
      <c r="L2666" t="s">
        <v>74</v>
      </c>
      <c r="M2666"/>
      <c r="N2666">
        <v>25</v>
      </c>
      <c r="O2666" t="s">
        <v>3357</v>
      </c>
      <c r="P2666" t="s">
        <v>9230</v>
      </c>
    </row>
    <row r="2667" spans="1:16" x14ac:dyDescent="0.35">
      <c r="A2667" t="s">
        <v>0</v>
      </c>
      <c r="B2667" t="s">
        <v>9231</v>
      </c>
      <c r="C2667" t="s">
        <v>76</v>
      </c>
      <c r="D2667" t="s">
        <v>584</v>
      </c>
      <c r="E2667" t="s">
        <v>72</v>
      </c>
      <c r="F2667" t="b">
        <v>1</v>
      </c>
      <c r="G2667" t="s">
        <v>19</v>
      </c>
      <c r="H2667" s="1">
        <v>46053.012442129628</v>
      </c>
      <c r="I2667" t="b">
        <v>0</v>
      </c>
      <c r="J2667" t="b">
        <v>0</v>
      </c>
      <c r="K2667" t="s">
        <v>19</v>
      </c>
      <c r="L2667" t="s">
        <v>74</v>
      </c>
      <c r="M2667"/>
      <c r="N2667">
        <v>25</v>
      </c>
      <c r="O2667" t="s">
        <v>584</v>
      </c>
      <c r="P2667" t="s">
        <v>673</v>
      </c>
    </row>
    <row r="2668" spans="1:16" x14ac:dyDescent="0.35">
      <c r="A2668" t="s">
        <v>0</v>
      </c>
      <c r="B2668" t="s">
        <v>9232</v>
      </c>
      <c r="C2668" t="s">
        <v>19</v>
      </c>
      <c r="D2668" t="s">
        <v>4518</v>
      </c>
      <c r="E2668" t="s">
        <v>621</v>
      </c>
      <c r="F2668" t="b">
        <v>0</v>
      </c>
      <c r="G2668" t="s">
        <v>19</v>
      </c>
      <c r="H2668" s="1">
        <v>46053.012546296297</v>
      </c>
      <c r="I2668" t="b">
        <v>1</v>
      </c>
      <c r="J2668" t="b">
        <v>0</v>
      </c>
      <c r="K2668" t="s">
        <v>19</v>
      </c>
      <c r="L2668" t="s">
        <v>60</v>
      </c>
      <c r="M2668">
        <v>50000</v>
      </c>
      <c r="N2668"/>
      <c r="O2668" t="s">
        <v>4519</v>
      </c>
    </row>
    <row r="2669" spans="1:16" x14ac:dyDescent="0.35">
      <c r="A2669" t="s">
        <v>2</v>
      </c>
      <c r="B2669" t="s">
        <v>9233</v>
      </c>
      <c r="C2669" t="s">
        <v>19</v>
      </c>
      <c r="D2669" t="s">
        <v>4518</v>
      </c>
      <c r="E2669" t="s">
        <v>621</v>
      </c>
      <c r="F2669" t="b">
        <v>0</v>
      </c>
      <c r="G2669" t="s">
        <v>19</v>
      </c>
      <c r="H2669" s="1">
        <v>46053.012546296297</v>
      </c>
      <c r="I2669" t="b">
        <v>0</v>
      </c>
      <c r="J2669" t="b">
        <v>0</v>
      </c>
      <c r="K2669" t="s">
        <v>19</v>
      </c>
      <c r="L2669" t="s">
        <v>60</v>
      </c>
      <c r="M2669">
        <v>50000</v>
      </c>
      <c r="N2669"/>
      <c r="O2669" t="s">
        <v>4519</v>
      </c>
    </row>
    <row r="2670" spans="1:16" x14ac:dyDescent="0.35">
      <c r="A2670" t="s">
        <v>1</v>
      </c>
      <c r="B2670" t="s">
        <v>9234</v>
      </c>
      <c r="C2670" t="s">
        <v>2474</v>
      </c>
      <c r="D2670" t="s">
        <v>4518</v>
      </c>
      <c r="E2670" t="s">
        <v>621</v>
      </c>
      <c r="F2670" t="b">
        <v>0</v>
      </c>
      <c r="G2670" t="s">
        <v>19</v>
      </c>
      <c r="H2670" s="1">
        <v>46053.012777777767</v>
      </c>
      <c r="I2670" t="b">
        <v>1</v>
      </c>
      <c r="J2670" t="b">
        <v>0</v>
      </c>
      <c r="K2670" t="s">
        <v>19</v>
      </c>
      <c r="L2670" t="s">
        <v>60</v>
      </c>
      <c r="M2670">
        <v>50000</v>
      </c>
      <c r="N2670"/>
      <c r="O2670" t="s">
        <v>4519</v>
      </c>
    </row>
    <row r="2671" spans="1:16" x14ac:dyDescent="0.35">
      <c r="A2671" t="s">
        <v>1</v>
      </c>
      <c r="B2671" t="s">
        <v>9235</v>
      </c>
      <c r="C2671" t="s">
        <v>2474</v>
      </c>
      <c r="D2671" t="s">
        <v>4518</v>
      </c>
      <c r="E2671" t="s">
        <v>621</v>
      </c>
      <c r="F2671" t="b">
        <v>0</v>
      </c>
      <c r="G2671" t="s">
        <v>19</v>
      </c>
      <c r="H2671" s="1">
        <v>46053.012777777767</v>
      </c>
      <c r="I2671" t="b">
        <v>0</v>
      </c>
      <c r="J2671" t="b">
        <v>0</v>
      </c>
      <c r="K2671" t="s">
        <v>19</v>
      </c>
      <c r="L2671" t="s">
        <v>60</v>
      </c>
      <c r="M2671">
        <v>45000</v>
      </c>
      <c r="N2671"/>
      <c r="O2671" t="s">
        <v>8595</v>
      </c>
      <c r="P2671" t="s">
        <v>208</v>
      </c>
    </row>
    <row r="2672" spans="1:16" x14ac:dyDescent="0.35">
      <c r="A2672" t="s">
        <v>0</v>
      </c>
      <c r="B2672" t="s">
        <v>9236</v>
      </c>
      <c r="C2672" t="s">
        <v>9237</v>
      </c>
      <c r="D2672" t="s">
        <v>4652</v>
      </c>
      <c r="E2672" t="s">
        <v>72</v>
      </c>
      <c r="F2672" t="b">
        <v>0</v>
      </c>
      <c r="G2672" t="s">
        <v>40</v>
      </c>
      <c r="H2672" s="1">
        <v>46053.013495370367</v>
      </c>
      <c r="I2672" t="b">
        <v>0</v>
      </c>
      <c r="J2672" t="b">
        <v>0</v>
      </c>
      <c r="K2672" t="s">
        <v>40</v>
      </c>
      <c r="L2672" t="s">
        <v>60</v>
      </c>
      <c r="M2672">
        <v>22815</v>
      </c>
      <c r="N2672"/>
      <c r="O2672" t="s">
        <v>9238</v>
      </c>
      <c r="P2672" t="s">
        <v>713</v>
      </c>
    </row>
    <row r="2673" spans="1:16" x14ac:dyDescent="0.35">
      <c r="A2673" t="s">
        <v>7</v>
      </c>
      <c r="B2673" t="s">
        <v>9239</v>
      </c>
      <c r="C2673" t="s">
        <v>6744</v>
      </c>
      <c r="D2673" t="s">
        <v>9240</v>
      </c>
      <c r="E2673" t="s">
        <v>72</v>
      </c>
      <c r="F2673" t="b">
        <v>0</v>
      </c>
      <c r="G2673" t="s">
        <v>40</v>
      </c>
      <c r="H2673" s="1">
        <v>46053.013518518521</v>
      </c>
      <c r="I2673" t="b">
        <v>1</v>
      </c>
      <c r="J2673" t="b">
        <v>0</v>
      </c>
      <c r="K2673" t="s">
        <v>40</v>
      </c>
      <c r="L2673" t="s">
        <v>60</v>
      </c>
      <c r="M2673">
        <v>35975</v>
      </c>
      <c r="N2673"/>
      <c r="O2673" t="s">
        <v>3686</v>
      </c>
      <c r="P2673" t="s">
        <v>219</v>
      </c>
    </row>
    <row r="2674" spans="1:16" x14ac:dyDescent="0.35">
      <c r="A2674" t="s">
        <v>5</v>
      </c>
      <c r="B2674" t="s">
        <v>9241</v>
      </c>
      <c r="C2674" t="s">
        <v>9242</v>
      </c>
      <c r="D2674" t="s">
        <v>9214</v>
      </c>
      <c r="E2674" t="s">
        <v>59</v>
      </c>
      <c r="F2674" t="b">
        <v>0</v>
      </c>
      <c r="G2674" t="s">
        <v>40</v>
      </c>
      <c r="H2674" s="1">
        <v>46053.013784722221</v>
      </c>
      <c r="I2674" t="b">
        <v>1</v>
      </c>
      <c r="J2674" t="b">
        <v>0</v>
      </c>
      <c r="K2674" t="s">
        <v>40</v>
      </c>
      <c r="L2674" t="s">
        <v>60</v>
      </c>
      <c r="M2674">
        <v>82500</v>
      </c>
      <c r="N2674"/>
      <c r="O2674" t="s">
        <v>9243</v>
      </c>
      <c r="P2674" t="s">
        <v>9244</v>
      </c>
    </row>
    <row r="2675" spans="1:16" x14ac:dyDescent="0.35">
      <c r="A2675" t="s">
        <v>2</v>
      </c>
      <c r="B2675" t="s">
        <v>9245</v>
      </c>
      <c r="C2675" t="s">
        <v>34</v>
      </c>
      <c r="D2675" t="s">
        <v>4587</v>
      </c>
      <c r="E2675" t="s">
        <v>59</v>
      </c>
      <c r="F2675" t="b">
        <v>0</v>
      </c>
      <c r="G2675" t="s">
        <v>34</v>
      </c>
      <c r="H2675" s="1">
        <v>46053.014178240737</v>
      </c>
      <c r="I2675" t="b">
        <v>0</v>
      </c>
      <c r="J2675" t="b">
        <v>0</v>
      </c>
      <c r="K2675" t="s">
        <v>34</v>
      </c>
      <c r="L2675" t="s">
        <v>60</v>
      </c>
      <c r="M2675">
        <v>450000</v>
      </c>
      <c r="N2675"/>
      <c r="O2675" t="s">
        <v>9246</v>
      </c>
      <c r="P2675" t="s">
        <v>208</v>
      </c>
    </row>
    <row r="2676" spans="1:16" x14ac:dyDescent="0.35">
      <c r="A2676" t="s">
        <v>1</v>
      </c>
      <c r="B2676" t="s">
        <v>9247</v>
      </c>
      <c r="C2676" t="s">
        <v>1910</v>
      </c>
      <c r="D2676" t="s">
        <v>4587</v>
      </c>
      <c r="E2676" t="s">
        <v>59</v>
      </c>
      <c r="F2676" t="b">
        <v>0</v>
      </c>
      <c r="G2676" t="s">
        <v>34</v>
      </c>
      <c r="H2676" s="1">
        <v>46053.014201388891</v>
      </c>
      <c r="I2676" t="b">
        <v>1</v>
      </c>
      <c r="J2676" t="b">
        <v>0</v>
      </c>
      <c r="K2676" t="s">
        <v>34</v>
      </c>
      <c r="L2676" t="s">
        <v>60</v>
      </c>
      <c r="M2676">
        <v>550000</v>
      </c>
      <c r="N2676"/>
      <c r="O2676" t="s">
        <v>9248</v>
      </c>
    </row>
    <row r="2677" spans="1:16" x14ac:dyDescent="0.35">
      <c r="A2677" t="s">
        <v>2</v>
      </c>
      <c r="B2677" t="s">
        <v>9249</v>
      </c>
      <c r="C2677" t="s">
        <v>76</v>
      </c>
      <c r="D2677" t="s">
        <v>584</v>
      </c>
      <c r="E2677" t="s">
        <v>72</v>
      </c>
      <c r="F2677" t="b">
        <v>1</v>
      </c>
      <c r="G2677" t="s">
        <v>25</v>
      </c>
      <c r="H2677" s="1">
        <v>46053.014317129629</v>
      </c>
      <c r="I2677" t="b">
        <v>0</v>
      </c>
      <c r="J2677" t="b">
        <v>0</v>
      </c>
      <c r="K2677" t="s">
        <v>25</v>
      </c>
      <c r="L2677" t="s">
        <v>74</v>
      </c>
      <c r="M2677"/>
      <c r="N2677">
        <v>25</v>
      </c>
      <c r="O2677" t="s">
        <v>584</v>
      </c>
      <c r="P2677" t="s">
        <v>9250</v>
      </c>
    </row>
    <row r="2678" spans="1:16" x14ac:dyDescent="0.35">
      <c r="A2678" t="s">
        <v>0</v>
      </c>
      <c r="B2678" t="s">
        <v>6885</v>
      </c>
      <c r="C2678" t="s">
        <v>162</v>
      </c>
      <c r="D2678" t="s">
        <v>4526</v>
      </c>
      <c r="E2678" t="s">
        <v>621</v>
      </c>
      <c r="F2678" t="b">
        <v>0</v>
      </c>
      <c r="G2678" t="s">
        <v>73</v>
      </c>
      <c r="H2678" s="1">
        <v>46053.039652777778</v>
      </c>
      <c r="I2678" t="b">
        <v>0</v>
      </c>
      <c r="J2678" t="b">
        <v>0</v>
      </c>
      <c r="K2678" t="s">
        <v>41</v>
      </c>
      <c r="L2678" t="s">
        <v>74</v>
      </c>
      <c r="M2678"/>
      <c r="N2678">
        <v>21</v>
      </c>
      <c r="O2678" t="s">
        <v>4548</v>
      </c>
      <c r="P2678" t="s">
        <v>4661</v>
      </c>
    </row>
    <row r="2679" spans="1:16" x14ac:dyDescent="0.35">
      <c r="A2679" t="s">
        <v>1</v>
      </c>
      <c r="B2679" t="s">
        <v>439</v>
      </c>
      <c r="C2679" t="s">
        <v>919</v>
      </c>
      <c r="D2679" t="s">
        <v>4630</v>
      </c>
      <c r="E2679" t="s">
        <v>59</v>
      </c>
      <c r="F2679" t="b">
        <v>0</v>
      </c>
      <c r="G2679" t="s">
        <v>77</v>
      </c>
      <c r="H2679" s="1">
        <v>46053.052511574067</v>
      </c>
      <c r="I2679" t="b">
        <v>0</v>
      </c>
      <c r="J2679" t="b">
        <v>1</v>
      </c>
      <c r="K2679" t="s">
        <v>41</v>
      </c>
      <c r="L2679" t="s">
        <v>60</v>
      </c>
      <c r="M2679">
        <v>182500</v>
      </c>
      <c r="N2679"/>
      <c r="O2679" t="s">
        <v>9251</v>
      </c>
    </row>
    <row r="2680" spans="1:16" x14ac:dyDescent="0.35">
      <c r="A2680" t="s">
        <v>1</v>
      </c>
      <c r="B2680" t="s">
        <v>419</v>
      </c>
      <c r="C2680" t="s">
        <v>145</v>
      </c>
      <c r="D2680" t="s">
        <v>4756</v>
      </c>
      <c r="E2680" t="s">
        <v>59</v>
      </c>
      <c r="F2680" t="b">
        <v>0</v>
      </c>
      <c r="G2680" t="s">
        <v>77</v>
      </c>
      <c r="H2680" s="1">
        <v>46053.052557870367</v>
      </c>
      <c r="I2680" t="b">
        <v>0</v>
      </c>
      <c r="J2680" t="b">
        <v>1</v>
      </c>
      <c r="K2680" t="s">
        <v>41</v>
      </c>
      <c r="L2680" t="s">
        <v>60</v>
      </c>
      <c r="M2680">
        <v>105060</v>
      </c>
      <c r="N2680"/>
      <c r="O2680" t="s">
        <v>265</v>
      </c>
      <c r="P2680" t="s">
        <v>9252</v>
      </c>
    </row>
    <row r="2681" spans="1:16" x14ac:dyDescent="0.35">
      <c r="A2681" t="s">
        <v>3</v>
      </c>
      <c r="B2681" t="s">
        <v>9253</v>
      </c>
      <c r="C2681" t="s">
        <v>9254</v>
      </c>
      <c r="D2681" t="s">
        <v>4756</v>
      </c>
      <c r="E2681" t="s">
        <v>59</v>
      </c>
      <c r="F2681" t="b">
        <v>0</v>
      </c>
      <c r="G2681" t="s">
        <v>63</v>
      </c>
      <c r="H2681" s="1">
        <v>46053.06354166667</v>
      </c>
      <c r="I2681" t="b">
        <v>0</v>
      </c>
      <c r="J2681" t="b">
        <v>1</v>
      </c>
      <c r="K2681" t="s">
        <v>41</v>
      </c>
      <c r="L2681" t="s">
        <v>60</v>
      </c>
      <c r="M2681">
        <v>110000</v>
      </c>
      <c r="N2681"/>
      <c r="O2681" t="s">
        <v>4860</v>
      </c>
      <c r="P2681" t="s">
        <v>9255</v>
      </c>
    </row>
    <row r="2682" spans="1:16" x14ac:dyDescent="0.35">
      <c r="A2682" t="s">
        <v>0</v>
      </c>
      <c r="B2682" t="s">
        <v>0</v>
      </c>
      <c r="C2682" t="s">
        <v>2083</v>
      </c>
      <c r="D2682" t="s">
        <v>2360</v>
      </c>
      <c r="F2682" t="b">
        <v>0</v>
      </c>
      <c r="G2682" t="s">
        <v>77</v>
      </c>
      <c r="H2682" s="1">
        <v>46053.081064814818</v>
      </c>
      <c r="I2682" t="b">
        <v>0</v>
      </c>
      <c r="J2682" t="b">
        <v>0</v>
      </c>
      <c r="K2682" t="s">
        <v>41</v>
      </c>
      <c r="L2682" t="s">
        <v>74</v>
      </c>
      <c r="M2682"/>
      <c r="N2682">
        <v>34</v>
      </c>
      <c r="O2682" t="s">
        <v>692</v>
      </c>
      <c r="P2682" t="s">
        <v>945</v>
      </c>
    </row>
    <row r="2683" spans="1:16" x14ac:dyDescent="0.35">
      <c r="A2683" t="s">
        <v>2</v>
      </c>
      <c r="B2683" t="s">
        <v>9256</v>
      </c>
      <c r="C2683" t="s">
        <v>3648</v>
      </c>
      <c r="D2683" t="s">
        <v>5349</v>
      </c>
      <c r="E2683" t="s">
        <v>59</v>
      </c>
      <c r="F2683" t="b">
        <v>0</v>
      </c>
      <c r="G2683" t="s">
        <v>65</v>
      </c>
      <c r="H2683" s="1">
        <v>46053.081736111111</v>
      </c>
      <c r="I2683" t="b">
        <v>0</v>
      </c>
      <c r="J2683" t="b">
        <v>1</v>
      </c>
      <c r="K2683" t="s">
        <v>41</v>
      </c>
      <c r="L2683" t="s">
        <v>60</v>
      </c>
      <c r="M2683">
        <v>97637.5</v>
      </c>
      <c r="N2683"/>
      <c r="O2683" t="s">
        <v>528</v>
      </c>
      <c r="P2683" t="s">
        <v>9257</v>
      </c>
    </row>
    <row r="2684" spans="1:16" x14ac:dyDescent="0.35">
      <c r="A2684" t="s">
        <v>1</v>
      </c>
      <c r="B2684" t="s">
        <v>9258</v>
      </c>
      <c r="C2684" t="s">
        <v>758</v>
      </c>
      <c r="D2684" t="s">
        <v>2360</v>
      </c>
      <c r="E2684" t="s">
        <v>59</v>
      </c>
      <c r="F2684" t="b">
        <v>0</v>
      </c>
      <c r="G2684" t="s">
        <v>65</v>
      </c>
      <c r="H2684" s="1">
        <v>46053.093680555547</v>
      </c>
      <c r="I2684" t="b">
        <v>0</v>
      </c>
      <c r="J2684" t="b">
        <v>1</v>
      </c>
      <c r="K2684" t="s">
        <v>41</v>
      </c>
      <c r="L2684" t="s">
        <v>60</v>
      </c>
      <c r="M2684">
        <v>92500</v>
      </c>
      <c r="N2684"/>
      <c r="O2684" t="s">
        <v>9259</v>
      </c>
      <c r="P2684" t="s">
        <v>9260</v>
      </c>
    </row>
    <row r="2685" spans="1:16" x14ac:dyDescent="0.35">
      <c r="A2685" t="s">
        <v>1</v>
      </c>
      <c r="B2685" t="s">
        <v>599</v>
      </c>
      <c r="C2685" t="s">
        <v>319</v>
      </c>
      <c r="D2685" t="s">
        <v>5349</v>
      </c>
      <c r="E2685" t="s">
        <v>59</v>
      </c>
      <c r="F2685" t="b">
        <v>0</v>
      </c>
      <c r="G2685" t="s">
        <v>65</v>
      </c>
      <c r="H2685" s="1">
        <v>46053.09375</v>
      </c>
      <c r="I2685" t="b">
        <v>1</v>
      </c>
      <c r="J2685" t="b">
        <v>0</v>
      </c>
      <c r="K2685" t="s">
        <v>41</v>
      </c>
      <c r="L2685" t="s">
        <v>60</v>
      </c>
      <c r="M2685">
        <v>135000</v>
      </c>
      <c r="N2685"/>
      <c r="O2685" t="s">
        <v>1455</v>
      </c>
      <c r="P2685" t="s">
        <v>9261</v>
      </c>
    </row>
    <row r="2686" spans="1:16" x14ac:dyDescent="0.35">
      <c r="A2686" t="s">
        <v>1</v>
      </c>
      <c r="B2686" t="s">
        <v>629</v>
      </c>
      <c r="C2686" t="s">
        <v>84</v>
      </c>
      <c r="D2686" t="s">
        <v>4526</v>
      </c>
      <c r="E2686" t="s">
        <v>59</v>
      </c>
      <c r="F2686" t="b">
        <v>0</v>
      </c>
      <c r="G2686" t="s">
        <v>65</v>
      </c>
      <c r="H2686" s="1">
        <v>46053.093842592592</v>
      </c>
      <c r="I2686" t="b">
        <v>0</v>
      </c>
      <c r="J2686" t="b">
        <v>1</v>
      </c>
      <c r="K2686" t="s">
        <v>41</v>
      </c>
      <c r="L2686" t="s">
        <v>60</v>
      </c>
      <c r="M2686">
        <v>143000</v>
      </c>
      <c r="N2686"/>
      <c r="O2686" t="s">
        <v>2076</v>
      </c>
      <c r="P2686" t="s">
        <v>9262</v>
      </c>
    </row>
    <row r="2687" spans="1:16" x14ac:dyDescent="0.35">
      <c r="A2687" t="s">
        <v>0</v>
      </c>
      <c r="B2687" t="s">
        <v>298</v>
      </c>
      <c r="C2687" t="s">
        <v>218</v>
      </c>
      <c r="D2687" t="s">
        <v>2471</v>
      </c>
      <c r="E2687" t="s">
        <v>59</v>
      </c>
      <c r="F2687" t="b">
        <v>0</v>
      </c>
      <c r="G2687" t="s">
        <v>63</v>
      </c>
      <c r="H2687" s="1">
        <v>46053.105173611111</v>
      </c>
      <c r="I2687" t="b">
        <v>0</v>
      </c>
      <c r="J2687" t="b">
        <v>1</v>
      </c>
      <c r="K2687" t="s">
        <v>41</v>
      </c>
      <c r="L2687" t="s">
        <v>60</v>
      </c>
      <c r="M2687">
        <v>95000</v>
      </c>
      <c r="N2687"/>
      <c r="O2687" t="s">
        <v>9182</v>
      </c>
      <c r="P2687" t="s">
        <v>728</v>
      </c>
    </row>
    <row r="2688" spans="1:16" x14ac:dyDescent="0.35">
      <c r="A2688" t="s">
        <v>1</v>
      </c>
      <c r="B2688" t="s">
        <v>9263</v>
      </c>
      <c r="C2688" t="s">
        <v>1357</v>
      </c>
      <c r="D2688" t="s">
        <v>2360</v>
      </c>
      <c r="E2688" t="s">
        <v>59</v>
      </c>
      <c r="F2688" t="b">
        <v>0</v>
      </c>
      <c r="G2688" t="s">
        <v>77</v>
      </c>
      <c r="H2688" s="1">
        <v>46053.125300925924</v>
      </c>
      <c r="I2688" t="b">
        <v>1</v>
      </c>
      <c r="J2688" t="b">
        <v>0</v>
      </c>
      <c r="K2688" t="s">
        <v>41</v>
      </c>
      <c r="L2688" t="s">
        <v>60</v>
      </c>
      <c r="M2688">
        <v>100000</v>
      </c>
      <c r="N2688"/>
      <c r="O2688" t="s">
        <v>9264</v>
      </c>
      <c r="P2688" t="s">
        <v>9265</v>
      </c>
    </row>
    <row r="2689" spans="1:16" x14ac:dyDescent="0.35">
      <c r="A2689" t="s">
        <v>6</v>
      </c>
      <c r="B2689" t="s">
        <v>9266</v>
      </c>
      <c r="C2689" t="s">
        <v>1068</v>
      </c>
      <c r="D2689" t="s">
        <v>4526</v>
      </c>
      <c r="E2689" t="s">
        <v>59</v>
      </c>
      <c r="F2689" t="b">
        <v>0</v>
      </c>
      <c r="G2689" t="s">
        <v>65</v>
      </c>
      <c r="H2689" s="1">
        <v>46053.13548611111</v>
      </c>
      <c r="I2689" t="b">
        <v>1</v>
      </c>
      <c r="J2689" t="b">
        <v>1</v>
      </c>
      <c r="K2689" t="s">
        <v>41</v>
      </c>
      <c r="L2689" t="s">
        <v>74</v>
      </c>
      <c r="M2689"/>
      <c r="N2689">
        <v>77</v>
      </c>
      <c r="O2689" t="s">
        <v>4743</v>
      </c>
      <c r="P2689" t="s">
        <v>9267</v>
      </c>
    </row>
    <row r="2690" spans="1:16" x14ac:dyDescent="0.35">
      <c r="A2690" t="s">
        <v>1</v>
      </c>
      <c r="B2690" t="s">
        <v>390</v>
      </c>
      <c r="C2690" t="s">
        <v>2298</v>
      </c>
      <c r="D2690" t="s">
        <v>4526</v>
      </c>
      <c r="E2690" t="s">
        <v>59</v>
      </c>
      <c r="F2690" t="b">
        <v>0</v>
      </c>
      <c r="G2690" t="s">
        <v>77</v>
      </c>
      <c r="H2690" s="1">
        <v>46053.135937500003</v>
      </c>
      <c r="I2690" t="b">
        <v>0</v>
      </c>
      <c r="J2690" t="b">
        <v>1</v>
      </c>
      <c r="K2690" t="s">
        <v>41</v>
      </c>
      <c r="L2690" t="s">
        <v>74</v>
      </c>
      <c r="M2690"/>
      <c r="N2690">
        <v>69.5</v>
      </c>
      <c r="O2690" t="s">
        <v>4743</v>
      </c>
      <c r="P2690" t="s">
        <v>9268</v>
      </c>
    </row>
    <row r="2691" spans="1:16" x14ac:dyDescent="0.35">
      <c r="A2691" t="s">
        <v>1</v>
      </c>
      <c r="B2691" t="s">
        <v>9269</v>
      </c>
      <c r="C2691" t="s">
        <v>162</v>
      </c>
      <c r="D2691" t="s">
        <v>2360</v>
      </c>
      <c r="E2691" t="s">
        <v>59</v>
      </c>
      <c r="F2691" t="b">
        <v>0</v>
      </c>
      <c r="G2691" t="s">
        <v>73</v>
      </c>
      <c r="H2691" s="1">
        <v>46053.16542824074</v>
      </c>
      <c r="I2691" t="b">
        <v>1</v>
      </c>
      <c r="J2691" t="b">
        <v>1</v>
      </c>
      <c r="K2691" t="s">
        <v>41</v>
      </c>
      <c r="L2691" t="s">
        <v>60</v>
      </c>
      <c r="M2691">
        <v>135000</v>
      </c>
      <c r="N2691"/>
      <c r="O2691" t="s">
        <v>9270</v>
      </c>
      <c r="P2691" t="s">
        <v>954</v>
      </c>
    </row>
    <row r="2692" spans="1:16" x14ac:dyDescent="0.35">
      <c r="A2692" t="s">
        <v>0</v>
      </c>
      <c r="B2692" t="s">
        <v>9155</v>
      </c>
      <c r="C2692" t="s">
        <v>112</v>
      </c>
      <c r="D2692" t="s">
        <v>2360</v>
      </c>
      <c r="E2692" t="s">
        <v>59</v>
      </c>
      <c r="F2692" t="b">
        <v>0</v>
      </c>
      <c r="G2692" t="s">
        <v>65</v>
      </c>
      <c r="H2692" s="1">
        <v>46053.166712962957</v>
      </c>
      <c r="I2692" t="b">
        <v>0</v>
      </c>
      <c r="J2692" t="b">
        <v>1</v>
      </c>
      <c r="K2692" t="s">
        <v>41</v>
      </c>
      <c r="L2692" t="s">
        <v>60</v>
      </c>
      <c r="M2692">
        <v>95000</v>
      </c>
      <c r="N2692"/>
      <c r="O2692" t="s">
        <v>9271</v>
      </c>
      <c r="P2692" t="s">
        <v>9156</v>
      </c>
    </row>
    <row r="2693" spans="1:16" x14ac:dyDescent="0.35">
      <c r="A2693" t="s">
        <v>0</v>
      </c>
      <c r="B2693" t="s">
        <v>9272</v>
      </c>
      <c r="C2693" t="s">
        <v>504</v>
      </c>
      <c r="D2693" t="s">
        <v>2360</v>
      </c>
      <c r="E2693" t="s">
        <v>621</v>
      </c>
      <c r="F2693" t="b">
        <v>0</v>
      </c>
      <c r="G2693" t="s">
        <v>65</v>
      </c>
      <c r="H2693" s="1">
        <v>46053.166851851849</v>
      </c>
      <c r="I2693" t="b">
        <v>0</v>
      </c>
      <c r="J2693" t="b">
        <v>0</v>
      </c>
      <c r="K2693" t="s">
        <v>41</v>
      </c>
      <c r="L2693" t="s">
        <v>74</v>
      </c>
      <c r="M2693"/>
      <c r="N2693">
        <v>33.6</v>
      </c>
      <c r="O2693" t="s">
        <v>3066</v>
      </c>
    </row>
    <row r="2694" spans="1:16" x14ac:dyDescent="0.35">
      <c r="A2694" t="s">
        <v>0</v>
      </c>
      <c r="B2694" t="s">
        <v>9273</v>
      </c>
      <c r="C2694" t="s">
        <v>81</v>
      </c>
      <c r="D2694" t="s">
        <v>2360</v>
      </c>
      <c r="E2694" t="s">
        <v>59</v>
      </c>
      <c r="F2694" t="b">
        <v>0</v>
      </c>
      <c r="G2694" t="s">
        <v>77</v>
      </c>
      <c r="H2694" s="1">
        <v>46053.206064814818</v>
      </c>
      <c r="I2694" t="b">
        <v>1</v>
      </c>
      <c r="J2694" t="b">
        <v>1</v>
      </c>
      <c r="K2694" t="s">
        <v>41</v>
      </c>
      <c r="L2694" t="s">
        <v>60</v>
      </c>
      <c r="M2694">
        <v>92500</v>
      </c>
      <c r="N2694"/>
      <c r="O2694" t="s">
        <v>9274</v>
      </c>
      <c r="P2694" t="s">
        <v>8019</v>
      </c>
    </row>
    <row r="2695" spans="1:16" x14ac:dyDescent="0.35">
      <c r="A2695" t="s">
        <v>8</v>
      </c>
      <c r="B2695" t="s">
        <v>9275</v>
      </c>
      <c r="C2695" t="s">
        <v>76</v>
      </c>
      <c r="D2695" t="s">
        <v>4622</v>
      </c>
      <c r="E2695" t="s">
        <v>59</v>
      </c>
      <c r="F2695" t="b">
        <v>1</v>
      </c>
      <c r="G2695" t="s">
        <v>21</v>
      </c>
      <c r="H2695" s="1">
        <v>46053.234097222223</v>
      </c>
      <c r="I2695" t="b">
        <v>0</v>
      </c>
      <c r="J2695" t="b">
        <v>0</v>
      </c>
      <c r="K2695" t="s">
        <v>21</v>
      </c>
      <c r="L2695" t="s">
        <v>60</v>
      </c>
      <c r="M2695">
        <v>76800</v>
      </c>
      <c r="N2695"/>
      <c r="O2695" t="s">
        <v>9276</v>
      </c>
      <c r="P2695" t="s">
        <v>9277</v>
      </c>
    </row>
    <row r="2696" spans="1:16" x14ac:dyDescent="0.35">
      <c r="A2696" t="s">
        <v>2</v>
      </c>
      <c r="B2696" t="s">
        <v>9278</v>
      </c>
      <c r="C2696" t="s">
        <v>844</v>
      </c>
      <c r="D2696" t="s">
        <v>4526</v>
      </c>
      <c r="E2696" t="s">
        <v>59</v>
      </c>
      <c r="F2696" t="b">
        <v>0</v>
      </c>
      <c r="G2696" t="s">
        <v>65</v>
      </c>
      <c r="H2696" s="1">
        <v>46053.248425925929</v>
      </c>
      <c r="I2696" t="b">
        <v>0</v>
      </c>
      <c r="J2696" t="b">
        <v>1</v>
      </c>
      <c r="K2696" t="s">
        <v>41</v>
      </c>
      <c r="L2696" t="s">
        <v>60</v>
      </c>
      <c r="M2696">
        <v>170000</v>
      </c>
      <c r="N2696"/>
      <c r="O2696" t="s">
        <v>241</v>
      </c>
      <c r="P2696" t="s">
        <v>9279</v>
      </c>
    </row>
    <row r="2697" spans="1:16" x14ac:dyDescent="0.35">
      <c r="A2697" t="s">
        <v>0</v>
      </c>
      <c r="B2697" t="s">
        <v>9142</v>
      </c>
      <c r="C2697" t="s">
        <v>463</v>
      </c>
      <c r="D2697" t="s">
        <v>2360</v>
      </c>
      <c r="E2697" t="s">
        <v>59</v>
      </c>
      <c r="F2697" t="b">
        <v>0</v>
      </c>
      <c r="G2697" t="s">
        <v>77</v>
      </c>
      <c r="H2697" s="1">
        <v>46053.250081018523</v>
      </c>
      <c r="I2697" t="b">
        <v>0</v>
      </c>
      <c r="J2697" t="b">
        <v>0</v>
      </c>
      <c r="K2697" t="s">
        <v>41</v>
      </c>
      <c r="L2697" t="s">
        <v>60</v>
      </c>
      <c r="M2697">
        <v>74500</v>
      </c>
      <c r="N2697"/>
      <c r="O2697" t="s">
        <v>9280</v>
      </c>
      <c r="P2697" t="s">
        <v>9144</v>
      </c>
    </row>
    <row r="2698" spans="1:16" x14ac:dyDescent="0.35">
      <c r="A2698" t="s">
        <v>2</v>
      </c>
      <c r="B2698" t="s">
        <v>9281</v>
      </c>
      <c r="C2698" t="s">
        <v>353</v>
      </c>
      <c r="D2698" t="s">
        <v>5721</v>
      </c>
      <c r="E2698" t="s">
        <v>59</v>
      </c>
      <c r="F2698" t="b">
        <v>0</v>
      </c>
      <c r="G2698" t="s">
        <v>77</v>
      </c>
      <c r="H2698" s="1">
        <v>46053.250439814823</v>
      </c>
      <c r="I2698" t="b">
        <v>0</v>
      </c>
      <c r="J2698" t="b">
        <v>1</v>
      </c>
      <c r="K2698" t="s">
        <v>41</v>
      </c>
      <c r="L2698" t="s">
        <v>60</v>
      </c>
      <c r="M2698">
        <v>193500</v>
      </c>
      <c r="N2698"/>
      <c r="O2698" t="s">
        <v>354</v>
      </c>
      <c r="P2698" t="s">
        <v>9282</v>
      </c>
    </row>
    <row r="2699" spans="1:16" x14ac:dyDescent="0.35">
      <c r="A2699" t="s">
        <v>2</v>
      </c>
      <c r="B2699" t="s">
        <v>9283</v>
      </c>
      <c r="C2699" t="s">
        <v>76</v>
      </c>
      <c r="D2699" t="s">
        <v>5721</v>
      </c>
      <c r="E2699" t="s">
        <v>59</v>
      </c>
      <c r="F2699" t="b">
        <v>1</v>
      </c>
      <c r="G2699" t="s">
        <v>13</v>
      </c>
      <c r="H2699" s="1">
        <v>46053.26222222222</v>
      </c>
      <c r="I2699" t="b">
        <v>0</v>
      </c>
      <c r="J2699" t="b">
        <v>0</v>
      </c>
      <c r="K2699" t="s">
        <v>13</v>
      </c>
      <c r="L2699" t="s">
        <v>60</v>
      </c>
      <c r="M2699">
        <v>193000</v>
      </c>
      <c r="N2699"/>
      <c r="O2699" t="s">
        <v>3275</v>
      </c>
      <c r="P2699" t="s">
        <v>2807</v>
      </c>
    </row>
    <row r="2700" spans="1:16" x14ac:dyDescent="0.35">
      <c r="A2700" t="s">
        <v>1</v>
      </c>
      <c r="B2700" t="s">
        <v>9284</v>
      </c>
      <c r="C2700" t="s">
        <v>2298</v>
      </c>
      <c r="D2700" t="s">
        <v>2360</v>
      </c>
      <c r="E2700" t="s">
        <v>59</v>
      </c>
      <c r="F2700" t="b">
        <v>0</v>
      </c>
      <c r="G2700" t="s">
        <v>63</v>
      </c>
      <c r="H2700" s="1">
        <v>46053.272303240738</v>
      </c>
      <c r="I2700" t="b">
        <v>1</v>
      </c>
      <c r="J2700" t="b">
        <v>1</v>
      </c>
      <c r="K2700" t="s">
        <v>41</v>
      </c>
      <c r="L2700" t="s">
        <v>60</v>
      </c>
      <c r="M2700">
        <v>107000</v>
      </c>
      <c r="N2700"/>
      <c r="O2700" t="s">
        <v>1292</v>
      </c>
      <c r="P2700" t="s">
        <v>9285</v>
      </c>
    </row>
    <row r="2701" spans="1:16" x14ac:dyDescent="0.35">
      <c r="A2701" t="s">
        <v>6</v>
      </c>
      <c r="B2701" t="s">
        <v>6</v>
      </c>
      <c r="C2701" t="s">
        <v>1593</v>
      </c>
      <c r="D2701" t="s">
        <v>2360</v>
      </c>
      <c r="E2701" t="s">
        <v>59</v>
      </c>
      <c r="F2701" t="b">
        <v>0</v>
      </c>
      <c r="G2701" t="s">
        <v>65</v>
      </c>
      <c r="H2701" s="1">
        <v>46053.290150462963</v>
      </c>
      <c r="I2701" t="b">
        <v>0</v>
      </c>
      <c r="J2701" t="b">
        <v>1</v>
      </c>
      <c r="K2701" t="s">
        <v>41</v>
      </c>
      <c r="L2701" t="s">
        <v>60</v>
      </c>
      <c r="M2701">
        <v>121700</v>
      </c>
      <c r="N2701"/>
      <c r="O2701" t="s">
        <v>5613</v>
      </c>
      <c r="P2701" t="s">
        <v>718</v>
      </c>
    </row>
    <row r="2702" spans="1:16" x14ac:dyDescent="0.35">
      <c r="A2702" t="s">
        <v>1</v>
      </c>
      <c r="B2702" t="s">
        <v>9070</v>
      </c>
      <c r="C2702" t="s">
        <v>315</v>
      </c>
      <c r="D2702" t="s">
        <v>2360</v>
      </c>
      <c r="E2702" t="s">
        <v>59</v>
      </c>
      <c r="F2702" t="b">
        <v>0</v>
      </c>
      <c r="G2702" t="s">
        <v>65</v>
      </c>
      <c r="H2702" s="1">
        <v>46053.29247685185</v>
      </c>
      <c r="I2702" t="b">
        <v>1</v>
      </c>
      <c r="J2702" t="b">
        <v>1</v>
      </c>
      <c r="K2702" t="s">
        <v>41</v>
      </c>
      <c r="L2702" t="s">
        <v>60</v>
      </c>
      <c r="M2702">
        <v>194500</v>
      </c>
      <c r="N2702"/>
      <c r="O2702" t="s">
        <v>3902</v>
      </c>
      <c r="P2702" t="s">
        <v>2225</v>
      </c>
    </row>
    <row r="2703" spans="1:16" x14ac:dyDescent="0.35">
      <c r="A2703" t="s">
        <v>1</v>
      </c>
      <c r="B2703" t="s">
        <v>9286</v>
      </c>
      <c r="C2703" t="s">
        <v>81</v>
      </c>
      <c r="D2703" t="s">
        <v>5018</v>
      </c>
      <c r="E2703" t="s">
        <v>59</v>
      </c>
      <c r="F2703" t="b">
        <v>0</v>
      </c>
      <c r="G2703" t="s">
        <v>77</v>
      </c>
      <c r="H2703" s="1">
        <v>46053.375879629632</v>
      </c>
      <c r="I2703" t="b">
        <v>0</v>
      </c>
      <c r="J2703" t="b">
        <v>0</v>
      </c>
      <c r="K2703" t="s">
        <v>41</v>
      </c>
      <c r="L2703" t="s">
        <v>60</v>
      </c>
      <c r="M2703">
        <v>200000</v>
      </c>
      <c r="N2703"/>
      <c r="O2703" t="s">
        <v>9287</v>
      </c>
      <c r="P2703" t="s">
        <v>85</v>
      </c>
    </row>
    <row r="2704" spans="1:16" x14ac:dyDescent="0.35">
      <c r="A2704" t="s">
        <v>5</v>
      </c>
      <c r="B2704" t="s">
        <v>9288</v>
      </c>
      <c r="C2704" t="s">
        <v>1927</v>
      </c>
      <c r="D2704" t="s">
        <v>5018</v>
      </c>
      <c r="E2704" t="s">
        <v>232</v>
      </c>
      <c r="F2704" t="b">
        <v>0</v>
      </c>
      <c r="G2704" t="s">
        <v>77</v>
      </c>
      <c r="H2704" s="1">
        <v>46053.37605324074</v>
      </c>
      <c r="I2704" t="b">
        <v>0</v>
      </c>
      <c r="J2704" t="b">
        <v>0</v>
      </c>
      <c r="K2704" t="s">
        <v>41</v>
      </c>
      <c r="L2704" t="s">
        <v>74</v>
      </c>
      <c r="M2704"/>
      <c r="N2704">
        <v>32.5</v>
      </c>
      <c r="O2704" t="s">
        <v>9289</v>
      </c>
      <c r="P2704" t="s">
        <v>9290</v>
      </c>
    </row>
    <row r="2705" spans="1:16" x14ac:dyDescent="0.35">
      <c r="A2705" t="s">
        <v>0</v>
      </c>
      <c r="B2705" t="s">
        <v>0</v>
      </c>
      <c r="C2705" t="s">
        <v>7611</v>
      </c>
      <c r="D2705" t="s">
        <v>4599</v>
      </c>
      <c r="E2705" t="s">
        <v>59</v>
      </c>
      <c r="F2705" t="b">
        <v>0</v>
      </c>
      <c r="G2705" t="s">
        <v>40</v>
      </c>
      <c r="H2705" s="1">
        <v>46053.388449074067</v>
      </c>
      <c r="I2705" t="b">
        <v>1</v>
      </c>
      <c r="J2705" t="b">
        <v>0</v>
      </c>
      <c r="K2705" t="s">
        <v>40</v>
      </c>
      <c r="L2705" t="s">
        <v>60</v>
      </c>
      <c r="M2705">
        <v>40000</v>
      </c>
      <c r="N2705"/>
      <c r="O2705" t="s">
        <v>9291</v>
      </c>
      <c r="P2705" t="s">
        <v>9292</v>
      </c>
    </row>
    <row r="2706" spans="1:16" x14ac:dyDescent="0.35">
      <c r="A2706" t="s">
        <v>0</v>
      </c>
      <c r="B2706" t="s">
        <v>9293</v>
      </c>
      <c r="C2706" t="s">
        <v>114</v>
      </c>
      <c r="D2706" t="s">
        <v>2360</v>
      </c>
      <c r="E2706" t="s">
        <v>59</v>
      </c>
      <c r="F2706" t="b">
        <v>0</v>
      </c>
      <c r="G2706" t="s">
        <v>77</v>
      </c>
      <c r="H2706" s="1">
        <v>46053.416747685187</v>
      </c>
      <c r="I2706" t="b">
        <v>0</v>
      </c>
      <c r="J2706" t="b">
        <v>1</v>
      </c>
      <c r="K2706" t="s">
        <v>41</v>
      </c>
      <c r="L2706" t="s">
        <v>60</v>
      </c>
      <c r="M2706">
        <v>72969.5</v>
      </c>
      <c r="N2706"/>
      <c r="O2706" t="s">
        <v>9294</v>
      </c>
      <c r="P2706" t="s">
        <v>325</v>
      </c>
    </row>
    <row r="2707" spans="1:16" x14ac:dyDescent="0.35">
      <c r="A2707" t="s">
        <v>6</v>
      </c>
      <c r="B2707" t="s">
        <v>9295</v>
      </c>
      <c r="C2707" t="s">
        <v>489</v>
      </c>
      <c r="D2707" t="s">
        <v>2360</v>
      </c>
      <c r="E2707" t="s">
        <v>72</v>
      </c>
      <c r="F2707" t="b">
        <v>0</v>
      </c>
      <c r="G2707" t="s">
        <v>77</v>
      </c>
      <c r="H2707" s="1">
        <v>46053.41710648148</v>
      </c>
      <c r="I2707" t="b">
        <v>0</v>
      </c>
      <c r="J2707" t="b">
        <v>1</v>
      </c>
      <c r="K2707" t="s">
        <v>41</v>
      </c>
      <c r="L2707" t="s">
        <v>60</v>
      </c>
      <c r="M2707">
        <v>175500</v>
      </c>
      <c r="N2707"/>
      <c r="O2707" t="s">
        <v>424</v>
      </c>
      <c r="P2707" t="s">
        <v>4581</v>
      </c>
    </row>
    <row r="2708" spans="1:16" x14ac:dyDescent="0.35">
      <c r="A2708" t="s">
        <v>9</v>
      </c>
      <c r="B2708" t="s">
        <v>3827</v>
      </c>
      <c r="C2708" t="s">
        <v>320</v>
      </c>
      <c r="D2708" t="s">
        <v>9296</v>
      </c>
      <c r="E2708" t="s">
        <v>59</v>
      </c>
      <c r="F2708" t="b">
        <v>0</v>
      </c>
      <c r="G2708" t="s">
        <v>73</v>
      </c>
      <c r="H2708" s="1">
        <v>46053.458495370367</v>
      </c>
      <c r="I2708" t="b">
        <v>0</v>
      </c>
      <c r="J2708" t="b">
        <v>1</v>
      </c>
      <c r="K2708" t="s">
        <v>41</v>
      </c>
      <c r="L2708" t="s">
        <v>60</v>
      </c>
      <c r="M2708">
        <v>97307</v>
      </c>
      <c r="N2708"/>
      <c r="O2708" t="s">
        <v>9297</v>
      </c>
      <c r="P2708" t="s">
        <v>9298</v>
      </c>
    </row>
    <row r="2709" spans="1:16" x14ac:dyDescent="0.35">
      <c r="A2709" t="s">
        <v>4</v>
      </c>
      <c r="B2709" t="s">
        <v>9299</v>
      </c>
      <c r="C2709" t="s">
        <v>76</v>
      </c>
      <c r="D2709" t="s">
        <v>5251</v>
      </c>
      <c r="E2709" t="s">
        <v>59</v>
      </c>
      <c r="F2709" t="b">
        <v>1</v>
      </c>
      <c r="G2709" t="s">
        <v>13</v>
      </c>
      <c r="H2709" s="1">
        <v>46053.460590277777</v>
      </c>
      <c r="I2709" t="b">
        <v>1</v>
      </c>
      <c r="J2709" t="b">
        <v>0</v>
      </c>
      <c r="K2709" t="s">
        <v>13</v>
      </c>
      <c r="L2709" t="s">
        <v>60</v>
      </c>
      <c r="M2709">
        <v>180939.5</v>
      </c>
      <c r="N2709"/>
      <c r="O2709" t="s">
        <v>9300</v>
      </c>
      <c r="P2709" t="s">
        <v>9301</v>
      </c>
    </row>
    <row r="2710" spans="1:16" x14ac:dyDescent="0.35">
      <c r="A2710" t="s">
        <v>2</v>
      </c>
      <c r="B2710" t="s">
        <v>9302</v>
      </c>
      <c r="C2710" t="s">
        <v>500</v>
      </c>
      <c r="D2710" t="s">
        <v>4526</v>
      </c>
      <c r="E2710" t="s">
        <v>59</v>
      </c>
      <c r="F2710" t="b">
        <v>0</v>
      </c>
      <c r="G2710" t="s">
        <v>13</v>
      </c>
      <c r="H2710" s="1">
        <v>46053.460590277777</v>
      </c>
      <c r="I2710" t="b">
        <v>0</v>
      </c>
      <c r="J2710" t="b">
        <v>0</v>
      </c>
      <c r="K2710" t="s">
        <v>13</v>
      </c>
      <c r="L2710" t="s">
        <v>60</v>
      </c>
      <c r="M2710">
        <v>182500</v>
      </c>
      <c r="N2710"/>
      <c r="O2710" t="s">
        <v>9303</v>
      </c>
      <c r="P2710" t="s">
        <v>9304</v>
      </c>
    </row>
    <row r="2711" spans="1:16" x14ac:dyDescent="0.35">
      <c r="A2711" t="s">
        <v>1</v>
      </c>
      <c r="B2711" t="s">
        <v>9305</v>
      </c>
      <c r="C2711" t="s">
        <v>131</v>
      </c>
      <c r="D2711" t="s">
        <v>4756</v>
      </c>
      <c r="E2711" t="s">
        <v>59</v>
      </c>
      <c r="F2711" t="b">
        <v>0</v>
      </c>
      <c r="G2711" t="s">
        <v>13</v>
      </c>
      <c r="H2711" s="1">
        <v>46053.502175925933</v>
      </c>
      <c r="I2711" t="b">
        <v>0</v>
      </c>
      <c r="J2711" t="b">
        <v>0</v>
      </c>
      <c r="K2711" t="s">
        <v>13</v>
      </c>
      <c r="L2711" t="s">
        <v>60</v>
      </c>
      <c r="M2711">
        <v>135000</v>
      </c>
      <c r="N2711"/>
      <c r="O2711" t="s">
        <v>2417</v>
      </c>
      <c r="P2711" t="s">
        <v>9306</v>
      </c>
    </row>
    <row r="2712" spans="1:16" x14ac:dyDescent="0.35">
      <c r="A2712" t="s">
        <v>1</v>
      </c>
      <c r="B2712" t="s">
        <v>9307</v>
      </c>
      <c r="C2712" t="s">
        <v>175</v>
      </c>
      <c r="D2712" t="s">
        <v>2360</v>
      </c>
      <c r="E2712" t="s">
        <v>59</v>
      </c>
      <c r="F2712" t="b">
        <v>0</v>
      </c>
      <c r="G2712" t="s">
        <v>77</v>
      </c>
      <c r="H2712" s="1">
        <v>46053.542731481481</v>
      </c>
      <c r="I2712" t="b">
        <v>0</v>
      </c>
      <c r="J2712" t="b">
        <v>1</v>
      </c>
      <c r="K2712" t="s">
        <v>41</v>
      </c>
      <c r="L2712" t="s">
        <v>60</v>
      </c>
      <c r="M2712">
        <v>197000</v>
      </c>
      <c r="N2712"/>
      <c r="O2712" t="s">
        <v>1355</v>
      </c>
      <c r="P2712" t="s">
        <v>9308</v>
      </c>
    </row>
    <row r="2713" spans="1:16" x14ac:dyDescent="0.35">
      <c r="A2713" t="s">
        <v>2</v>
      </c>
      <c r="B2713" t="s">
        <v>9309</v>
      </c>
      <c r="C2713" t="s">
        <v>81</v>
      </c>
      <c r="D2713" t="s">
        <v>4526</v>
      </c>
      <c r="E2713" t="s">
        <v>59</v>
      </c>
      <c r="F2713" t="b">
        <v>0</v>
      </c>
      <c r="G2713" t="s">
        <v>77</v>
      </c>
      <c r="H2713" s="1">
        <v>46053.583773148152</v>
      </c>
      <c r="I2713" t="b">
        <v>0</v>
      </c>
      <c r="J2713" t="b">
        <v>0</v>
      </c>
      <c r="K2713" t="s">
        <v>41</v>
      </c>
      <c r="L2713" t="s">
        <v>60</v>
      </c>
      <c r="M2713">
        <v>322500</v>
      </c>
      <c r="N2713"/>
      <c r="O2713" t="s">
        <v>3792</v>
      </c>
      <c r="P2713" t="s">
        <v>85</v>
      </c>
    </row>
    <row r="2714" spans="1:16" x14ac:dyDescent="0.35">
      <c r="A2714" t="s">
        <v>1</v>
      </c>
      <c r="B2714" t="s">
        <v>9310</v>
      </c>
      <c r="C2714" t="s">
        <v>810</v>
      </c>
      <c r="D2714" t="s">
        <v>4550</v>
      </c>
      <c r="E2714" t="s">
        <v>59</v>
      </c>
      <c r="F2714" t="b">
        <v>0</v>
      </c>
      <c r="G2714" t="s">
        <v>77</v>
      </c>
      <c r="H2714" s="1">
        <v>46053.584351851852</v>
      </c>
      <c r="I2714" t="b">
        <v>0</v>
      </c>
      <c r="J2714" t="b">
        <v>0</v>
      </c>
      <c r="K2714" t="s">
        <v>41</v>
      </c>
      <c r="L2714" t="s">
        <v>74</v>
      </c>
      <c r="M2714"/>
      <c r="N2714">
        <v>109.69</v>
      </c>
      <c r="O2714" t="s">
        <v>3019</v>
      </c>
      <c r="P2714" t="s">
        <v>9061</v>
      </c>
    </row>
    <row r="2715" spans="1:16" x14ac:dyDescent="0.35">
      <c r="A2715" t="s">
        <v>1</v>
      </c>
      <c r="B2715" t="s">
        <v>390</v>
      </c>
      <c r="C2715" t="s">
        <v>620</v>
      </c>
      <c r="D2715" t="s">
        <v>4756</v>
      </c>
      <c r="E2715" t="s">
        <v>59</v>
      </c>
      <c r="F2715" t="b">
        <v>0</v>
      </c>
      <c r="G2715" t="s">
        <v>77</v>
      </c>
      <c r="H2715" s="1">
        <v>46053.584386574083</v>
      </c>
      <c r="I2715" t="b">
        <v>0</v>
      </c>
      <c r="J2715" t="b">
        <v>0</v>
      </c>
      <c r="K2715" t="s">
        <v>41</v>
      </c>
      <c r="L2715" t="s">
        <v>60</v>
      </c>
      <c r="M2715">
        <v>115000</v>
      </c>
      <c r="N2715"/>
      <c r="O2715" t="s">
        <v>9311</v>
      </c>
      <c r="P2715" t="s">
        <v>9312</v>
      </c>
    </row>
    <row r="2716" spans="1:16" x14ac:dyDescent="0.35">
      <c r="A2716" t="s">
        <v>1</v>
      </c>
      <c r="B2716" t="s">
        <v>9313</v>
      </c>
      <c r="C2716" t="s">
        <v>1205</v>
      </c>
      <c r="D2716" t="s">
        <v>4751</v>
      </c>
      <c r="E2716" t="s">
        <v>59</v>
      </c>
      <c r="F2716" t="b">
        <v>0</v>
      </c>
      <c r="G2716" t="s">
        <v>77</v>
      </c>
      <c r="H2716" s="1">
        <v>46053.584467592591</v>
      </c>
      <c r="I2716" t="b">
        <v>0</v>
      </c>
      <c r="J2716" t="b">
        <v>1</v>
      </c>
      <c r="K2716" t="s">
        <v>41</v>
      </c>
      <c r="L2716" t="s">
        <v>60</v>
      </c>
      <c r="M2716">
        <v>140000</v>
      </c>
      <c r="N2716"/>
      <c r="O2716" t="s">
        <v>1793</v>
      </c>
      <c r="P2716" t="s">
        <v>9314</v>
      </c>
    </row>
    <row r="2717" spans="1:16" x14ac:dyDescent="0.35">
      <c r="A2717" t="s">
        <v>2</v>
      </c>
      <c r="B2717" t="s">
        <v>407</v>
      </c>
      <c r="C2717" t="s">
        <v>7294</v>
      </c>
      <c r="D2717" t="s">
        <v>4756</v>
      </c>
      <c r="E2717" t="s">
        <v>59</v>
      </c>
      <c r="F2717" t="b">
        <v>0</v>
      </c>
      <c r="G2717" t="s">
        <v>77</v>
      </c>
      <c r="H2717" s="1">
        <v>46053.625081018523</v>
      </c>
      <c r="I2717" t="b">
        <v>0</v>
      </c>
      <c r="J2717" t="b">
        <v>1</v>
      </c>
      <c r="K2717" t="s">
        <v>41</v>
      </c>
      <c r="L2717" t="s">
        <v>60</v>
      </c>
      <c r="M2717">
        <v>110000</v>
      </c>
      <c r="N2717"/>
      <c r="O2717" t="s">
        <v>9315</v>
      </c>
      <c r="P2717" t="s">
        <v>9316</v>
      </c>
    </row>
    <row r="2718" spans="1:16" x14ac:dyDescent="0.35">
      <c r="A2718" t="s">
        <v>2</v>
      </c>
      <c r="B2718" t="s">
        <v>9317</v>
      </c>
      <c r="C2718" t="s">
        <v>4220</v>
      </c>
      <c r="D2718" t="s">
        <v>4756</v>
      </c>
      <c r="E2718" t="s">
        <v>59</v>
      </c>
      <c r="F2718" t="b">
        <v>0</v>
      </c>
      <c r="G2718" t="s">
        <v>89</v>
      </c>
      <c r="H2718" s="1">
        <v>46053.625740740739</v>
      </c>
      <c r="I2718" t="b">
        <v>0</v>
      </c>
      <c r="J2718" t="b">
        <v>1</v>
      </c>
      <c r="K2718" t="s">
        <v>41</v>
      </c>
      <c r="L2718" t="s">
        <v>60</v>
      </c>
      <c r="M2718">
        <v>110000</v>
      </c>
      <c r="N2718"/>
      <c r="O2718" t="s">
        <v>7204</v>
      </c>
      <c r="P2718" t="s">
        <v>7205</v>
      </c>
    </row>
    <row r="2719" spans="1:16" x14ac:dyDescent="0.35">
      <c r="A2719" t="s">
        <v>1</v>
      </c>
      <c r="B2719" t="s">
        <v>316</v>
      </c>
      <c r="C2719" t="s">
        <v>9318</v>
      </c>
      <c r="D2719" t="s">
        <v>4526</v>
      </c>
      <c r="E2719" t="s">
        <v>59</v>
      </c>
      <c r="F2719" t="b">
        <v>0</v>
      </c>
      <c r="G2719" t="s">
        <v>19</v>
      </c>
      <c r="H2719" s="1">
        <v>46053.627511574072</v>
      </c>
      <c r="I2719" t="b">
        <v>0</v>
      </c>
      <c r="J2719" t="b">
        <v>0</v>
      </c>
      <c r="K2719" t="s">
        <v>19</v>
      </c>
      <c r="L2719" t="s">
        <v>60</v>
      </c>
      <c r="M2719">
        <v>2750000</v>
      </c>
      <c r="N2719"/>
      <c r="O2719" t="s">
        <v>9319</v>
      </c>
      <c r="P2719" t="s">
        <v>9320</v>
      </c>
    </row>
    <row r="2720" spans="1:16" x14ac:dyDescent="0.35">
      <c r="A2720" t="s">
        <v>5</v>
      </c>
      <c r="B2720" t="s">
        <v>8917</v>
      </c>
      <c r="C2720" t="s">
        <v>1107</v>
      </c>
      <c r="D2720" t="s">
        <v>4756</v>
      </c>
      <c r="E2720" t="s">
        <v>59</v>
      </c>
      <c r="F2720" t="b">
        <v>0</v>
      </c>
      <c r="G2720" t="s">
        <v>77</v>
      </c>
      <c r="H2720" s="1">
        <v>46053.667546296303</v>
      </c>
      <c r="I2720" t="b">
        <v>0</v>
      </c>
      <c r="J2720" t="b">
        <v>0</v>
      </c>
      <c r="K2720" t="s">
        <v>41</v>
      </c>
      <c r="L2720" t="s">
        <v>60</v>
      </c>
      <c r="M2720">
        <v>147500</v>
      </c>
      <c r="N2720"/>
      <c r="O2720" t="s">
        <v>8918</v>
      </c>
      <c r="P2720" t="s">
        <v>8919</v>
      </c>
    </row>
    <row r="2721" spans="1:16" x14ac:dyDescent="0.35">
      <c r="A2721" t="s">
        <v>1</v>
      </c>
      <c r="B2721" t="s">
        <v>1</v>
      </c>
      <c r="C2721" t="s">
        <v>9321</v>
      </c>
      <c r="D2721" t="s">
        <v>4756</v>
      </c>
      <c r="E2721" t="s">
        <v>59</v>
      </c>
      <c r="F2721" t="b">
        <v>0</v>
      </c>
      <c r="G2721" t="s">
        <v>77</v>
      </c>
      <c r="H2721" s="1">
        <v>46053.667731481481</v>
      </c>
      <c r="I2721" t="b">
        <v>1</v>
      </c>
      <c r="J2721" t="b">
        <v>1</v>
      </c>
      <c r="K2721" t="s">
        <v>41</v>
      </c>
      <c r="L2721" t="s">
        <v>60</v>
      </c>
      <c r="M2721">
        <v>97500</v>
      </c>
      <c r="N2721"/>
      <c r="O2721" t="s">
        <v>4007</v>
      </c>
      <c r="P2721" t="s">
        <v>9322</v>
      </c>
    </row>
    <row r="2722" spans="1:16" x14ac:dyDescent="0.35">
      <c r="A2722" t="s">
        <v>1</v>
      </c>
      <c r="B2722" t="s">
        <v>144</v>
      </c>
      <c r="C2722" t="s">
        <v>97</v>
      </c>
      <c r="D2722" t="s">
        <v>4756</v>
      </c>
      <c r="E2722" t="s">
        <v>59</v>
      </c>
      <c r="F2722" t="b">
        <v>0</v>
      </c>
      <c r="G2722" t="s">
        <v>77</v>
      </c>
      <c r="H2722" s="1">
        <v>46053.709409722222</v>
      </c>
      <c r="I2722" t="b">
        <v>0</v>
      </c>
      <c r="J2722" t="b">
        <v>0</v>
      </c>
      <c r="K2722" t="s">
        <v>41</v>
      </c>
      <c r="L2722" t="s">
        <v>60</v>
      </c>
      <c r="M2722">
        <v>115000</v>
      </c>
      <c r="N2722"/>
      <c r="O2722" t="s">
        <v>9323</v>
      </c>
      <c r="P2722" t="s">
        <v>927</v>
      </c>
    </row>
    <row r="2723" spans="1:16" x14ac:dyDescent="0.35">
      <c r="A2723" t="s">
        <v>0</v>
      </c>
      <c r="B2723" t="s">
        <v>9324</v>
      </c>
      <c r="C2723" t="s">
        <v>181</v>
      </c>
      <c r="D2723" t="s">
        <v>4633</v>
      </c>
      <c r="E2723" t="s">
        <v>59</v>
      </c>
      <c r="F2723" t="b">
        <v>0</v>
      </c>
      <c r="G2723" t="s">
        <v>89</v>
      </c>
      <c r="H2723" s="1">
        <v>46053.750324074077</v>
      </c>
      <c r="I2723" t="b">
        <v>0</v>
      </c>
      <c r="J2723" t="b">
        <v>1</v>
      </c>
      <c r="K2723" t="s">
        <v>41</v>
      </c>
      <c r="L2723" t="s">
        <v>60</v>
      </c>
      <c r="M2723">
        <v>82500</v>
      </c>
      <c r="N2723"/>
      <c r="O2723" t="s">
        <v>4633</v>
      </c>
      <c r="P2723" t="s">
        <v>9325</v>
      </c>
    </row>
    <row r="2724" spans="1:16" x14ac:dyDescent="0.35">
      <c r="A2724" t="s">
        <v>0</v>
      </c>
      <c r="B2724" t="s">
        <v>9326</v>
      </c>
      <c r="C2724" t="s">
        <v>40</v>
      </c>
      <c r="D2724" t="s">
        <v>5798</v>
      </c>
      <c r="F2724" t="b">
        <v>0</v>
      </c>
      <c r="G2724" t="s">
        <v>40</v>
      </c>
      <c r="H2724" s="1">
        <v>46053.836342592593</v>
      </c>
      <c r="I2724" t="b">
        <v>1</v>
      </c>
      <c r="J2724" t="b">
        <v>0</v>
      </c>
      <c r="K2724" t="s">
        <v>40</v>
      </c>
      <c r="L2724" t="s">
        <v>74</v>
      </c>
      <c r="M2724"/>
      <c r="N2724">
        <v>17.5</v>
      </c>
      <c r="O2724" t="s">
        <v>4596</v>
      </c>
      <c r="P2724" t="s">
        <v>219</v>
      </c>
    </row>
    <row r="2725" spans="1:16" x14ac:dyDescent="0.35">
      <c r="A2725" t="s">
        <v>0</v>
      </c>
      <c r="B2725" t="s">
        <v>9327</v>
      </c>
      <c r="C2725" t="s">
        <v>237</v>
      </c>
      <c r="D2725" t="s">
        <v>4526</v>
      </c>
      <c r="E2725" t="s">
        <v>59</v>
      </c>
      <c r="F2725" t="b">
        <v>0</v>
      </c>
      <c r="G2725" t="s">
        <v>89</v>
      </c>
      <c r="H2725" s="1">
        <v>46053.958645833343</v>
      </c>
      <c r="I2725" t="b">
        <v>0</v>
      </c>
      <c r="J2725" t="b">
        <v>0</v>
      </c>
      <c r="K2725" t="s">
        <v>41</v>
      </c>
      <c r="L2725" t="s">
        <v>60</v>
      </c>
      <c r="M2725">
        <v>186000</v>
      </c>
      <c r="N2725"/>
      <c r="O2725" t="s">
        <v>305</v>
      </c>
      <c r="P2725" t="s">
        <v>9328</v>
      </c>
    </row>
    <row r="2726" spans="1:16" x14ac:dyDescent="0.35">
      <c r="A2726" t="s">
        <v>0</v>
      </c>
      <c r="B2726" t="s">
        <v>2073</v>
      </c>
      <c r="C2726" t="s">
        <v>489</v>
      </c>
      <c r="D2726" t="s">
        <v>4756</v>
      </c>
      <c r="E2726" t="s">
        <v>59</v>
      </c>
      <c r="F2726" t="b">
        <v>0</v>
      </c>
      <c r="G2726" t="s">
        <v>77</v>
      </c>
      <c r="H2726" s="1">
        <v>46054.000081018523</v>
      </c>
      <c r="I2726" t="b">
        <v>0</v>
      </c>
      <c r="J2726" t="b">
        <v>1</v>
      </c>
      <c r="K2726" t="s">
        <v>41</v>
      </c>
      <c r="L2726" t="s">
        <v>60</v>
      </c>
      <c r="M2726">
        <v>127500</v>
      </c>
      <c r="N2726"/>
      <c r="O2726" t="s">
        <v>1651</v>
      </c>
      <c r="P2726" t="s">
        <v>9329</v>
      </c>
    </row>
    <row r="2727" spans="1:16" x14ac:dyDescent="0.35">
      <c r="A2727" t="s">
        <v>5</v>
      </c>
      <c r="B2727" t="s">
        <v>9330</v>
      </c>
      <c r="C2727" t="s">
        <v>443</v>
      </c>
      <c r="D2727" t="s">
        <v>3173</v>
      </c>
      <c r="F2727" t="b">
        <v>0</v>
      </c>
      <c r="G2727" t="s">
        <v>65</v>
      </c>
      <c r="H2727" s="1">
        <v>46054.000810185193</v>
      </c>
      <c r="I2727" t="b">
        <v>0</v>
      </c>
      <c r="J2727" t="b">
        <v>1</v>
      </c>
      <c r="K2727" t="s">
        <v>41</v>
      </c>
      <c r="L2727" t="s">
        <v>74</v>
      </c>
      <c r="M2727"/>
      <c r="N2727">
        <v>72</v>
      </c>
      <c r="O2727" t="s">
        <v>9331</v>
      </c>
      <c r="P2727" t="s">
        <v>9332</v>
      </c>
    </row>
    <row r="2728" spans="1:16" x14ac:dyDescent="0.35">
      <c r="A2728" t="s">
        <v>1</v>
      </c>
      <c r="B2728" t="s">
        <v>9333</v>
      </c>
      <c r="C2728" t="s">
        <v>304</v>
      </c>
      <c r="D2728" t="s">
        <v>4673</v>
      </c>
      <c r="E2728" t="s">
        <v>59</v>
      </c>
      <c r="F2728" t="b">
        <v>0</v>
      </c>
      <c r="G2728" t="s">
        <v>77</v>
      </c>
      <c r="H2728" s="1">
        <v>46054.001064814824</v>
      </c>
      <c r="I2728" t="b">
        <v>0</v>
      </c>
      <c r="J2728" t="b">
        <v>0</v>
      </c>
      <c r="K2728" t="s">
        <v>41</v>
      </c>
      <c r="L2728" t="s">
        <v>60</v>
      </c>
      <c r="M2728">
        <v>156000</v>
      </c>
      <c r="N2728"/>
      <c r="O2728" t="s">
        <v>9334</v>
      </c>
      <c r="P2728" t="s">
        <v>9335</v>
      </c>
    </row>
    <row r="2729" spans="1:16" x14ac:dyDescent="0.35">
      <c r="A2729" t="s">
        <v>5</v>
      </c>
      <c r="B2729" t="s">
        <v>9336</v>
      </c>
      <c r="C2729" t="s">
        <v>2408</v>
      </c>
      <c r="D2729" t="s">
        <v>4756</v>
      </c>
      <c r="E2729" t="s">
        <v>59</v>
      </c>
      <c r="F2729" t="b">
        <v>0</v>
      </c>
      <c r="G2729" t="s">
        <v>13</v>
      </c>
      <c r="H2729" s="1">
        <v>46054.002175925933</v>
      </c>
      <c r="I2729" t="b">
        <v>0</v>
      </c>
      <c r="J2729" t="b">
        <v>0</v>
      </c>
      <c r="K2729" t="s">
        <v>13</v>
      </c>
      <c r="L2729" t="s">
        <v>60</v>
      </c>
      <c r="M2729">
        <v>95000</v>
      </c>
      <c r="N2729"/>
      <c r="O2729" t="s">
        <v>9337</v>
      </c>
      <c r="P2729" t="s">
        <v>9338</v>
      </c>
    </row>
    <row r="2730" spans="1:16" x14ac:dyDescent="0.35">
      <c r="A2730" t="s">
        <v>5</v>
      </c>
      <c r="B2730" t="s">
        <v>9339</v>
      </c>
      <c r="C2730" t="s">
        <v>2474</v>
      </c>
      <c r="D2730" t="s">
        <v>4518</v>
      </c>
      <c r="E2730" t="s">
        <v>59</v>
      </c>
      <c r="F2730" t="b">
        <v>0</v>
      </c>
      <c r="G2730" t="s">
        <v>19</v>
      </c>
      <c r="H2730" s="1">
        <v>46054.002592592587</v>
      </c>
      <c r="I2730" t="b">
        <v>1</v>
      </c>
      <c r="J2730" t="b">
        <v>0</v>
      </c>
      <c r="K2730" t="s">
        <v>19</v>
      </c>
      <c r="L2730" t="s">
        <v>60</v>
      </c>
      <c r="M2730">
        <v>64000</v>
      </c>
      <c r="N2730"/>
      <c r="O2730" t="s">
        <v>8756</v>
      </c>
      <c r="P2730" t="s">
        <v>2503</v>
      </c>
    </row>
    <row r="2731" spans="1:16" x14ac:dyDescent="0.35">
      <c r="A2731" t="s">
        <v>0</v>
      </c>
      <c r="B2731" t="s">
        <v>9340</v>
      </c>
      <c r="C2731" t="s">
        <v>13</v>
      </c>
      <c r="D2731" t="s">
        <v>4637</v>
      </c>
      <c r="E2731" t="s">
        <v>59</v>
      </c>
      <c r="F2731" t="b">
        <v>0</v>
      </c>
      <c r="G2731" t="s">
        <v>13</v>
      </c>
      <c r="H2731" s="1">
        <v>46054.253506944442</v>
      </c>
      <c r="I2731" t="b">
        <v>1</v>
      </c>
      <c r="J2731" t="b">
        <v>0</v>
      </c>
      <c r="K2731" t="s">
        <v>13</v>
      </c>
      <c r="L2731" t="s">
        <v>74</v>
      </c>
      <c r="M2731"/>
      <c r="N2731">
        <v>20</v>
      </c>
      <c r="O2731" t="s">
        <v>4596</v>
      </c>
    </row>
    <row r="2732" spans="1:16" x14ac:dyDescent="0.35">
      <c r="A2732" t="s">
        <v>2</v>
      </c>
      <c r="B2732" t="s">
        <v>9341</v>
      </c>
      <c r="C2732" t="s">
        <v>40</v>
      </c>
      <c r="D2732" t="s">
        <v>4526</v>
      </c>
      <c r="E2732" t="s">
        <v>59</v>
      </c>
      <c r="F2732" t="b">
        <v>0</v>
      </c>
      <c r="G2732" t="s">
        <v>40</v>
      </c>
      <c r="H2732" s="1">
        <v>46054.338356481479</v>
      </c>
      <c r="I2732" t="b">
        <v>0</v>
      </c>
      <c r="J2732" t="b">
        <v>0</v>
      </c>
      <c r="K2732" t="s">
        <v>40</v>
      </c>
      <c r="L2732" t="s">
        <v>60</v>
      </c>
      <c r="M2732">
        <v>135000</v>
      </c>
      <c r="N2732"/>
      <c r="O2732" t="s">
        <v>4909</v>
      </c>
    </row>
    <row r="2733" spans="1:16" x14ac:dyDescent="0.35">
      <c r="A2733" t="s">
        <v>3</v>
      </c>
      <c r="B2733" t="s">
        <v>9342</v>
      </c>
      <c r="C2733" t="s">
        <v>97</v>
      </c>
      <c r="D2733" t="s">
        <v>4526</v>
      </c>
      <c r="E2733" t="s">
        <v>59</v>
      </c>
      <c r="F2733" t="b">
        <v>0</v>
      </c>
      <c r="G2733" t="s">
        <v>89</v>
      </c>
      <c r="H2733" s="1">
        <v>46054.375671296293</v>
      </c>
      <c r="I2733" t="b">
        <v>0</v>
      </c>
      <c r="J2733" t="b">
        <v>0</v>
      </c>
      <c r="K2733" t="s">
        <v>41</v>
      </c>
      <c r="L2733" t="s">
        <v>60</v>
      </c>
      <c r="M2733">
        <v>84000</v>
      </c>
      <c r="N2733"/>
      <c r="O2733" t="s">
        <v>9343</v>
      </c>
      <c r="P2733" t="s">
        <v>881</v>
      </c>
    </row>
    <row r="2734" spans="1:16" x14ac:dyDescent="0.35">
      <c r="A2734" t="s">
        <v>7</v>
      </c>
      <c r="B2734" t="s">
        <v>9344</v>
      </c>
      <c r="C2734" t="s">
        <v>148</v>
      </c>
      <c r="D2734" t="s">
        <v>4526</v>
      </c>
      <c r="E2734" t="s">
        <v>59</v>
      </c>
      <c r="F2734" t="b">
        <v>0</v>
      </c>
      <c r="G2734" t="s">
        <v>89</v>
      </c>
      <c r="H2734" s="1">
        <v>46054.375671296293</v>
      </c>
      <c r="I2734" t="b">
        <v>0</v>
      </c>
      <c r="J2734" t="b">
        <v>1</v>
      </c>
      <c r="K2734" t="s">
        <v>41</v>
      </c>
      <c r="L2734" t="s">
        <v>60</v>
      </c>
      <c r="M2734">
        <v>127680</v>
      </c>
      <c r="N2734"/>
      <c r="O2734" t="s">
        <v>593</v>
      </c>
    </row>
    <row r="2735" spans="1:16" x14ac:dyDescent="0.35">
      <c r="A2735" t="s">
        <v>0</v>
      </c>
      <c r="B2735" t="s">
        <v>9345</v>
      </c>
      <c r="C2735" t="s">
        <v>837</v>
      </c>
      <c r="D2735" t="s">
        <v>2360</v>
      </c>
      <c r="F2735" t="b">
        <v>0</v>
      </c>
      <c r="G2735" t="s">
        <v>65</v>
      </c>
      <c r="H2735" s="1">
        <v>46054.41673611111</v>
      </c>
      <c r="I2735" t="b">
        <v>0</v>
      </c>
      <c r="J2735" t="b">
        <v>0</v>
      </c>
      <c r="K2735" t="s">
        <v>41</v>
      </c>
      <c r="L2735" t="s">
        <v>74</v>
      </c>
      <c r="M2735"/>
      <c r="N2735">
        <v>21.5</v>
      </c>
      <c r="O2735" t="s">
        <v>9346</v>
      </c>
    </row>
    <row r="2736" spans="1:16" x14ac:dyDescent="0.35">
      <c r="A2736" t="s">
        <v>7</v>
      </c>
      <c r="B2736" t="s">
        <v>9347</v>
      </c>
      <c r="C2736" t="s">
        <v>514</v>
      </c>
      <c r="D2736" t="s">
        <v>2360</v>
      </c>
      <c r="E2736" t="s">
        <v>72</v>
      </c>
      <c r="F2736" t="b">
        <v>0</v>
      </c>
      <c r="G2736" t="s">
        <v>77</v>
      </c>
      <c r="H2736" s="1">
        <v>46054.416932870372</v>
      </c>
      <c r="I2736" t="b">
        <v>0</v>
      </c>
      <c r="J2736" t="b">
        <v>1</v>
      </c>
      <c r="K2736" t="s">
        <v>41</v>
      </c>
      <c r="L2736" t="s">
        <v>60</v>
      </c>
      <c r="M2736">
        <v>175500</v>
      </c>
      <c r="N2736"/>
      <c r="O2736" t="s">
        <v>424</v>
      </c>
      <c r="P2736" t="s">
        <v>9348</v>
      </c>
    </row>
    <row r="2737" spans="1:16" x14ac:dyDescent="0.35">
      <c r="A2737" t="s">
        <v>2</v>
      </c>
      <c r="B2737" t="s">
        <v>3081</v>
      </c>
      <c r="C2737" t="s">
        <v>157</v>
      </c>
      <c r="D2737" t="s">
        <v>2360</v>
      </c>
      <c r="E2737" t="s">
        <v>72</v>
      </c>
      <c r="F2737" t="b">
        <v>0</v>
      </c>
      <c r="G2737" t="s">
        <v>77</v>
      </c>
      <c r="H2737" s="1">
        <v>46054.417013888888</v>
      </c>
      <c r="I2737" t="b">
        <v>0</v>
      </c>
      <c r="J2737" t="b">
        <v>1</v>
      </c>
      <c r="K2737" t="s">
        <v>41</v>
      </c>
      <c r="L2737" t="s">
        <v>60</v>
      </c>
      <c r="M2737">
        <v>214500</v>
      </c>
      <c r="N2737"/>
      <c r="O2737" t="s">
        <v>424</v>
      </c>
      <c r="P2737" t="s">
        <v>9349</v>
      </c>
    </row>
    <row r="2738" spans="1:16" x14ac:dyDescent="0.35">
      <c r="A2738" t="s">
        <v>7</v>
      </c>
      <c r="B2738" t="s">
        <v>4705</v>
      </c>
      <c r="C2738" t="s">
        <v>92</v>
      </c>
      <c r="D2738" t="s">
        <v>2360</v>
      </c>
      <c r="E2738" t="s">
        <v>72</v>
      </c>
      <c r="F2738" t="b">
        <v>0</v>
      </c>
      <c r="G2738" t="s">
        <v>77</v>
      </c>
      <c r="H2738" s="1">
        <v>46054.417013888888</v>
      </c>
      <c r="I2738" t="b">
        <v>0</v>
      </c>
      <c r="J2738" t="b">
        <v>1</v>
      </c>
      <c r="K2738" t="s">
        <v>41</v>
      </c>
      <c r="L2738" t="s">
        <v>60</v>
      </c>
      <c r="M2738">
        <v>153000</v>
      </c>
      <c r="N2738"/>
      <c r="O2738" t="s">
        <v>424</v>
      </c>
      <c r="P2738" t="s">
        <v>9350</v>
      </c>
    </row>
    <row r="2739" spans="1:16" x14ac:dyDescent="0.35">
      <c r="A2739" t="s">
        <v>1</v>
      </c>
      <c r="B2739" t="s">
        <v>8299</v>
      </c>
      <c r="C2739" t="s">
        <v>287</v>
      </c>
      <c r="D2739" t="s">
        <v>5018</v>
      </c>
      <c r="E2739" t="s">
        <v>59</v>
      </c>
      <c r="F2739" t="b">
        <v>0</v>
      </c>
      <c r="G2739" t="s">
        <v>65</v>
      </c>
      <c r="H2739" s="1">
        <v>46054.418078703697</v>
      </c>
      <c r="I2739" t="b">
        <v>0</v>
      </c>
      <c r="J2739" t="b">
        <v>1</v>
      </c>
      <c r="K2739" t="s">
        <v>41</v>
      </c>
      <c r="L2739" t="s">
        <v>60</v>
      </c>
      <c r="M2739">
        <v>75650</v>
      </c>
      <c r="N2739"/>
      <c r="O2739" t="s">
        <v>2505</v>
      </c>
      <c r="P2739" t="s">
        <v>8300</v>
      </c>
    </row>
    <row r="2740" spans="1:16" x14ac:dyDescent="0.35">
      <c r="A2740" t="s">
        <v>1</v>
      </c>
      <c r="B2740" t="s">
        <v>602</v>
      </c>
      <c r="C2740" t="s">
        <v>9351</v>
      </c>
      <c r="D2740" t="s">
        <v>2360</v>
      </c>
      <c r="E2740" t="s">
        <v>59</v>
      </c>
      <c r="F2740" t="b">
        <v>0</v>
      </c>
      <c r="G2740" t="s">
        <v>65</v>
      </c>
      <c r="H2740" s="1">
        <v>46054.41815972222</v>
      </c>
      <c r="I2740" t="b">
        <v>0</v>
      </c>
      <c r="J2740" t="b">
        <v>0</v>
      </c>
      <c r="K2740" t="s">
        <v>41</v>
      </c>
      <c r="L2740" t="s">
        <v>60</v>
      </c>
      <c r="M2740">
        <v>92400</v>
      </c>
      <c r="N2740"/>
      <c r="O2740" t="s">
        <v>2795</v>
      </c>
      <c r="P2740" t="s">
        <v>9352</v>
      </c>
    </row>
    <row r="2741" spans="1:16" x14ac:dyDescent="0.35">
      <c r="A2741" t="s">
        <v>1</v>
      </c>
      <c r="B2741" t="s">
        <v>6681</v>
      </c>
      <c r="C2741" t="s">
        <v>389</v>
      </c>
      <c r="D2741" t="s">
        <v>5018</v>
      </c>
      <c r="E2741" t="s">
        <v>59</v>
      </c>
      <c r="F2741" t="b">
        <v>0</v>
      </c>
      <c r="G2741" t="s">
        <v>77</v>
      </c>
      <c r="H2741" s="1">
        <v>46054.418738425928</v>
      </c>
      <c r="I2741" t="b">
        <v>0</v>
      </c>
      <c r="J2741" t="b">
        <v>1</v>
      </c>
      <c r="K2741" t="s">
        <v>41</v>
      </c>
      <c r="L2741" t="s">
        <v>60</v>
      </c>
      <c r="M2741">
        <v>141500</v>
      </c>
      <c r="N2741"/>
      <c r="O2741" t="s">
        <v>2023</v>
      </c>
      <c r="P2741" t="s">
        <v>4884</v>
      </c>
    </row>
    <row r="2742" spans="1:16" x14ac:dyDescent="0.35">
      <c r="A2742" t="s">
        <v>1</v>
      </c>
      <c r="B2742" t="s">
        <v>9353</v>
      </c>
      <c r="C2742" t="s">
        <v>148</v>
      </c>
      <c r="D2742" t="s">
        <v>5018</v>
      </c>
      <c r="E2742" t="s">
        <v>59</v>
      </c>
      <c r="F2742" t="b">
        <v>0</v>
      </c>
      <c r="G2742" t="s">
        <v>77</v>
      </c>
      <c r="H2742" s="1">
        <v>46054.418738425928</v>
      </c>
      <c r="I2742" t="b">
        <v>0</v>
      </c>
      <c r="J2742" t="b">
        <v>0</v>
      </c>
      <c r="K2742" t="s">
        <v>41</v>
      </c>
      <c r="L2742" t="s">
        <v>60</v>
      </c>
      <c r="M2742">
        <v>156000</v>
      </c>
      <c r="N2742"/>
      <c r="O2742" t="s">
        <v>3733</v>
      </c>
      <c r="P2742" t="s">
        <v>8132</v>
      </c>
    </row>
    <row r="2743" spans="1:16" x14ac:dyDescent="0.35">
      <c r="A2743" t="s">
        <v>0</v>
      </c>
      <c r="B2743" t="s">
        <v>1862</v>
      </c>
      <c r="C2743" t="s">
        <v>207</v>
      </c>
      <c r="D2743" t="s">
        <v>4756</v>
      </c>
      <c r="E2743" t="s">
        <v>59</v>
      </c>
      <c r="F2743" t="b">
        <v>0</v>
      </c>
      <c r="G2743" t="s">
        <v>63</v>
      </c>
      <c r="H2743" s="1">
        <v>46054.429513888892</v>
      </c>
      <c r="I2743" t="b">
        <v>0</v>
      </c>
      <c r="J2743" t="b">
        <v>1</v>
      </c>
      <c r="K2743" t="s">
        <v>41</v>
      </c>
      <c r="L2743" t="s">
        <v>60</v>
      </c>
      <c r="M2743">
        <v>139194.5</v>
      </c>
      <c r="N2743"/>
      <c r="O2743" t="s">
        <v>8390</v>
      </c>
      <c r="P2743" t="s">
        <v>9354</v>
      </c>
    </row>
    <row r="2744" spans="1:16" x14ac:dyDescent="0.35">
      <c r="A2744" t="s">
        <v>0</v>
      </c>
      <c r="B2744" t="s">
        <v>3899</v>
      </c>
      <c r="C2744" t="s">
        <v>9355</v>
      </c>
      <c r="D2744" t="s">
        <v>4587</v>
      </c>
      <c r="E2744" t="s">
        <v>59</v>
      </c>
      <c r="F2744" t="b">
        <v>0</v>
      </c>
      <c r="G2744" t="s">
        <v>65</v>
      </c>
      <c r="H2744" s="1">
        <v>46054.458379629628</v>
      </c>
      <c r="I2744" t="b">
        <v>0</v>
      </c>
      <c r="J2744" t="b">
        <v>0</v>
      </c>
      <c r="K2744" t="s">
        <v>41</v>
      </c>
      <c r="L2744" t="s">
        <v>60</v>
      </c>
      <c r="M2744">
        <v>45000</v>
      </c>
      <c r="N2744"/>
      <c r="O2744" t="s">
        <v>9356</v>
      </c>
      <c r="P2744" t="s">
        <v>8911</v>
      </c>
    </row>
    <row r="2745" spans="1:16" x14ac:dyDescent="0.35">
      <c r="A2745" t="s">
        <v>2</v>
      </c>
      <c r="B2745" t="s">
        <v>9357</v>
      </c>
      <c r="C2745" t="s">
        <v>489</v>
      </c>
      <c r="D2745" t="s">
        <v>4526</v>
      </c>
      <c r="E2745" t="s">
        <v>59</v>
      </c>
      <c r="F2745" t="b">
        <v>0</v>
      </c>
      <c r="G2745" t="s">
        <v>77</v>
      </c>
      <c r="H2745" s="1">
        <v>46054.459351851852</v>
      </c>
      <c r="I2745" t="b">
        <v>0</v>
      </c>
      <c r="J2745" t="b">
        <v>1</v>
      </c>
      <c r="K2745" t="s">
        <v>41</v>
      </c>
      <c r="L2745" t="s">
        <v>60</v>
      </c>
      <c r="M2745">
        <v>252000</v>
      </c>
      <c r="N2745"/>
      <c r="O2745" t="s">
        <v>9358</v>
      </c>
      <c r="P2745" t="s">
        <v>705</v>
      </c>
    </row>
    <row r="2746" spans="1:16" x14ac:dyDescent="0.35">
      <c r="A2746" t="s">
        <v>0</v>
      </c>
      <c r="B2746" t="s">
        <v>9359</v>
      </c>
      <c r="C2746" t="s">
        <v>9360</v>
      </c>
      <c r="D2746" t="s">
        <v>4633</v>
      </c>
      <c r="E2746" t="s">
        <v>59</v>
      </c>
      <c r="F2746" t="b">
        <v>0</v>
      </c>
      <c r="G2746" t="s">
        <v>21</v>
      </c>
      <c r="H2746" s="1">
        <v>46054.474768518521</v>
      </c>
      <c r="I2746" t="b">
        <v>0</v>
      </c>
      <c r="J2746" t="b">
        <v>0</v>
      </c>
      <c r="K2746" t="s">
        <v>21</v>
      </c>
      <c r="L2746" t="s">
        <v>60</v>
      </c>
      <c r="M2746">
        <v>2100000</v>
      </c>
      <c r="N2746"/>
      <c r="O2746" t="s">
        <v>4633</v>
      </c>
      <c r="P2746" t="s">
        <v>4661</v>
      </c>
    </row>
    <row r="2747" spans="1:16" x14ac:dyDescent="0.35">
      <c r="A2747" t="s">
        <v>1</v>
      </c>
      <c r="B2747" t="s">
        <v>316</v>
      </c>
      <c r="C2747" t="s">
        <v>2144</v>
      </c>
      <c r="D2747" t="s">
        <v>4562</v>
      </c>
      <c r="E2747" t="s">
        <v>59</v>
      </c>
      <c r="F2747" t="b">
        <v>0</v>
      </c>
      <c r="G2747" t="s">
        <v>65</v>
      </c>
      <c r="H2747" s="1">
        <v>46054.501493055563</v>
      </c>
      <c r="I2747" t="b">
        <v>0</v>
      </c>
      <c r="J2747" t="b">
        <v>0</v>
      </c>
      <c r="K2747" t="s">
        <v>41</v>
      </c>
      <c r="L2747" t="s">
        <v>60</v>
      </c>
      <c r="M2747">
        <v>149000</v>
      </c>
      <c r="N2747"/>
      <c r="O2747" t="s">
        <v>2795</v>
      </c>
      <c r="P2747" t="s">
        <v>4712</v>
      </c>
    </row>
    <row r="2748" spans="1:16" x14ac:dyDescent="0.35">
      <c r="A2748" t="s">
        <v>1</v>
      </c>
      <c r="B2748" t="s">
        <v>9361</v>
      </c>
      <c r="C2748" t="s">
        <v>500</v>
      </c>
      <c r="D2748" t="s">
        <v>5364</v>
      </c>
      <c r="E2748" t="s">
        <v>59</v>
      </c>
      <c r="F2748" t="b">
        <v>0</v>
      </c>
      <c r="G2748" t="s">
        <v>13</v>
      </c>
      <c r="H2748" s="1">
        <v>46054.503692129627</v>
      </c>
      <c r="I2748" t="b">
        <v>0</v>
      </c>
      <c r="J2748" t="b">
        <v>0</v>
      </c>
      <c r="K2748" t="s">
        <v>13</v>
      </c>
      <c r="L2748" t="s">
        <v>74</v>
      </c>
      <c r="M2748"/>
      <c r="N2748">
        <v>48.765000000000001</v>
      </c>
      <c r="O2748" t="s">
        <v>813</v>
      </c>
      <c r="P2748" t="s">
        <v>3352</v>
      </c>
    </row>
    <row r="2749" spans="1:16" x14ac:dyDescent="0.35">
      <c r="A2749" t="s">
        <v>0</v>
      </c>
      <c r="B2749" t="s">
        <v>298</v>
      </c>
      <c r="C2749" t="s">
        <v>9362</v>
      </c>
      <c r="D2749" t="s">
        <v>4587</v>
      </c>
      <c r="E2749" t="s">
        <v>59</v>
      </c>
      <c r="F2749" t="b">
        <v>0</v>
      </c>
      <c r="G2749" t="s">
        <v>65</v>
      </c>
      <c r="H2749" s="1">
        <v>46054.583379629628</v>
      </c>
      <c r="I2749" t="b">
        <v>0</v>
      </c>
      <c r="J2749" t="b">
        <v>1</v>
      </c>
      <c r="K2749" t="s">
        <v>41</v>
      </c>
      <c r="L2749" t="s">
        <v>60</v>
      </c>
      <c r="M2749">
        <v>95000</v>
      </c>
      <c r="N2749"/>
      <c r="O2749" t="s">
        <v>9363</v>
      </c>
      <c r="P2749" t="s">
        <v>728</v>
      </c>
    </row>
    <row r="2750" spans="1:16" x14ac:dyDescent="0.35">
      <c r="A2750" t="s">
        <v>0</v>
      </c>
      <c r="B2750" t="s">
        <v>9364</v>
      </c>
      <c r="C2750" t="s">
        <v>4323</v>
      </c>
      <c r="D2750" t="s">
        <v>4587</v>
      </c>
      <c r="E2750" t="s">
        <v>3824</v>
      </c>
      <c r="F2750" t="b">
        <v>0</v>
      </c>
      <c r="G2750" t="s">
        <v>77</v>
      </c>
      <c r="H2750" s="1">
        <v>46054.583599537043</v>
      </c>
      <c r="I2750" t="b">
        <v>0</v>
      </c>
      <c r="J2750" t="b">
        <v>0</v>
      </c>
      <c r="K2750" t="s">
        <v>41</v>
      </c>
      <c r="L2750" t="s">
        <v>74</v>
      </c>
      <c r="M2750"/>
      <c r="N2750">
        <v>24.5</v>
      </c>
      <c r="O2750" t="s">
        <v>9365</v>
      </c>
      <c r="P2750" t="s">
        <v>9366</v>
      </c>
    </row>
    <row r="2751" spans="1:16" x14ac:dyDescent="0.35">
      <c r="A2751" t="s">
        <v>1</v>
      </c>
      <c r="B2751" t="s">
        <v>512</v>
      </c>
      <c r="C2751" t="s">
        <v>2176</v>
      </c>
      <c r="D2751" t="s">
        <v>4751</v>
      </c>
      <c r="E2751" t="s">
        <v>59</v>
      </c>
      <c r="F2751" t="b">
        <v>0</v>
      </c>
      <c r="G2751" t="s">
        <v>77</v>
      </c>
      <c r="H2751" s="1">
        <v>46054.585405092592</v>
      </c>
      <c r="I2751" t="b">
        <v>0</v>
      </c>
      <c r="J2751" t="b">
        <v>0</v>
      </c>
      <c r="K2751" t="s">
        <v>41</v>
      </c>
      <c r="L2751" t="s">
        <v>60</v>
      </c>
      <c r="M2751">
        <v>85000</v>
      </c>
      <c r="N2751"/>
      <c r="O2751" t="s">
        <v>3915</v>
      </c>
      <c r="P2751" t="s">
        <v>9367</v>
      </c>
    </row>
    <row r="2752" spans="1:16" x14ac:dyDescent="0.35">
      <c r="A2752" t="s">
        <v>1</v>
      </c>
      <c r="B2752" t="s">
        <v>629</v>
      </c>
      <c r="C2752" t="s">
        <v>2176</v>
      </c>
      <c r="D2752" t="s">
        <v>4751</v>
      </c>
      <c r="E2752" t="s">
        <v>59</v>
      </c>
      <c r="F2752" t="b">
        <v>0</v>
      </c>
      <c r="G2752" t="s">
        <v>68</v>
      </c>
      <c r="H2752" s="1">
        <v>46054.586064814823</v>
      </c>
      <c r="I2752" t="b">
        <v>0</v>
      </c>
      <c r="J2752" t="b">
        <v>0</v>
      </c>
      <c r="K2752" t="s">
        <v>41</v>
      </c>
      <c r="L2752" t="s">
        <v>60</v>
      </c>
      <c r="M2752">
        <v>75000</v>
      </c>
      <c r="N2752"/>
      <c r="O2752" t="s">
        <v>3915</v>
      </c>
      <c r="P2752" t="s">
        <v>7511</v>
      </c>
    </row>
    <row r="2753" spans="1:16" x14ac:dyDescent="0.35">
      <c r="A2753" t="s">
        <v>4</v>
      </c>
      <c r="B2753" t="s">
        <v>9368</v>
      </c>
      <c r="C2753" t="s">
        <v>76</v>
      </c>
      <c r="D2753" t="s">
        <v>4622</v>
      </c>
      <c r="E2753" t="s">
        <v>59</v>
      </c>
      <c r="F2753" t="b">
        <v>1</v>
      </c>
      <c r="G2753" t="s">
        <v>13</v>
      </c>
      <c r="H2753" s="1">
        <v>46054.587048611109</v>
      </c>
      <c r="I2753" t="b">
        <v>0</v>
      </c>
      <c r="J2753" t="b">
        <v>0</v>
      </c>
      <c r="K2753" t="s">
        <v>13</v>
      </c>
      <c r="L2753" t="s">
        <v>60</v>
      </c>
      <c r="M2753">
        <v>250000</v>
      </c>
      <c r="N2753"/>
      <c r="O2753" t="s">
        <v>4623</v>
      </c>
      <c r="P2753" t="s">
        <v>3954</v>
      </c>
    </row>
    <row r="2754" spans="1:16" x14ac:dyDescent="0.35">
      <c r="A2754" t="s">
        <v>4</v>
      </c>
      <c r="B2754" t="s">
        <v>9369</v>
      </c>
      <c r="C2754" t="s">
        <v>76</v>
      </c>
      <c r="D2754" t="s">
        <v>4622</v>
      </c>
      <c r="E2754" t="s">
        <v>59</v>
      </c>
      <c r="F2754" t="b">
        <v>1</v>
      </c>
      <c r="G2754" t="s">
        <v>21</v>
      </c>
      <c r="H2754" s="1">
        <v>46054.599814814806</v>
      </c>
      <c r="I2754" t="b">
        <v>1</v>
      </c>
      <c r="J2754" t="b">
        <v>0</v>
      </c>
      <c r="K2754" t="s">
        <v>21</v>
      </c>
      <c r="L2754" t="s">
        <v>60</v>
      </c>
      <c r="M2754">
        <v>220000</v>
      </c>
      <c r="N2754"/>
      <c r="O2754" t="s">
        <v>4623</v>
      </c>
      <c r="P2754" t="s">
        <v>3954</v>
      </c>
    </row>
    <row r="2755" spans="1:16" x14ac:dyDescent="0.35">
      <c r="A2755" t="s">
        <v>1</v>
      </c>
      <c r="B2755" t="s">
        <v>9370</v>
      </c>
      <c r="C2755" t="s">
        <v>76</v>
      </c>
      <c r="D2755" t="s">
        <v>4526</v>
      </c>
      <c r="E2755" t="s">
        <v>59</v>
      </c>
      <c r="F2755" t="b">
        <v>1</v>
      </c>
      <c r="G2755" t="s">
        <v>40</v>
      </c>
      <c r="H2755" s="1">
        <v>46054.671863425923</v>
      </c>
      <c r="I2755" t="b">
        <v>0</v>
      </c>
      <c r="J2755" t="b">
        <v>0</v>
      </c>
      <c r="K2755" t="s">
        <v>40</v>
      </c>
      <c r="L2755" t="s">
        <v>60</v>
      </c>
      <c r="M2755">
        <v>115000</v>
      </c>
      <c r="N2755"/>
      <c r="O2755" t="s">
        <v>9371</v>
      </c>
      <c r="P2755" t="s">
        <v>3526</v>
      </c>
    </row>
    <row r="2756" spans="1:16" x14ac:dyDescent="0.35">
      <c r="A2756" t="s">
        <v>0</v>
      </c>
      <c r="B2756" t="s">
        <v>9372</v>
      </c>
      <c r="C2756" t="s">
        <v>3320</v>
      </c>
      <c r="D2756" t="s">
        <v>4756</v>
      </c>
      <c r="E2756" t="s">
        <v>59</v>
      </c>
      <c r="F2756" t="b">
        <v>0</v>
      </c>
      <c r="G2756" t="s">
        <v>65</v>
      </c>
      <c r="H2756" s="1">
        <v>46054.708379629628</v>
      </c>
      <c r="I2756" t="b">
        <v>0</v>
      </c>
      <c r="J2756" t="b">
        <v>0</v>
      </c>
      <c r="K2756" t="s">
        <v>41</v>
      </c>
      <c r="L2756" t="s">
        <v>60</v>
      </c>
      <c r="M2756">
        <v>105000</v>
      </c>
      <c r="N2756"/>
      <c r="O2756" t="s">
        <v>3321</v>
      </c>
      <c r="P2756" t="s">
        <v>1332</v>
      </c>
    </row>
    <row r="2757" spans="1:16" x14ac:dyDescent="0.35">
      <c r="A2757" t="s">
        <v>0</v>
      </c>
      <c r="B2757" t="s">
        <v>2119</v>
      </c>
      <c r="C2757" t="s">
        <v>522</v>
      </c>
      <c r="D2757" t="s">
        <v>4569</v>
      </c>
      <c r="E2757" t="s">
        <v>59</v>
      </c>
      <c r="F2757" t="b">
        <v>0</v>
      </c>
      <c r="G2757" t="s">
        <v>77</v>
      </c>
      <c r="H2757" s="1">
        <v>46054.70853009259</v>
      </c>
      <c r="I2757" t="b">
        <v>0</v>
      </c>
      <c r="J2757" t="b">
        <v>1</v>
      </c>
      <c r="K2757" t="s">
        <v>41</v>
      </c>
      <c r="L2757" t="s">
        <v>74</v>
      </c>
      <c r="M2757"/>
      <c r="N2757">
        <v>44.06</v>
      </c>
      <c r="O2757" t="s">
        <v>9373</v>
      </c>
      <c r="P2757" t="s">
        <v>9374</v>
      </c>
    </row>
    <row r="2758" spans="1:16" x14ac:dyDescent="0.35">
      <c r="A2758" t="s">
        <v>6</v>
      </c>
      <c r="B2758" t="s">
        <v>9092</v>
      </c>
      <c r="C2758" t="s">
        <v>81</v>
      </c>
      <c r="D2758" t="s">
        <v>4756</v>
      </c>
      <c r="E2758" t="s">
        <v>59</v>
      </c>
      <c r="F2758" t="b">
        <v>0</v>
      </c>
      <c r="G2758" t="s">
        <v>77</v>
      </c>
      <c r="H2758" s="1">
        <v>46054.709351851852</v>
      </c>
      <c r="I2758" t="b">
        <v>0</v>
      </c>
      <c r="J2758" t="b">
        <v>1</v>
      </c>
      <c r="K2758" t="s">
        <v>41</v>
      </c>
      <c r="L2758" t="s">
        <v>60</v>
      </c>
      <c r="M2758">
        <v>200500</v>
      </c>
      <c r="N2758"/>
      <c r="O2758" t="s">
        <v>138</v>
      </c>
      <c r="P2758" t="s">
        <v>221</v>
      </c>
    </row>
    <row r="2759" spans="1:16" x14ac:dyDescent="0.35">
      <c r="A2759" t="s">
        <v>1</v>
      </c>
      <c r="B2759" t="s">
        <v>1</v>
      </c>
      <c r="C2759" t="s">
        <v>9375</v>
      </c>
      <c r="D2759" t="s">
        <v>4587</v>
      </c>
      <c r="E2759" t="s">
        <v>59</v>
      </c>
      <c r="F2759" t="b">
        <v>0</v>
      </c>
      <c r="G2759" t="s">
        <v>65</v>
      </c>
      <c r="H2759" s="1">
        <v>46054.751481481479</v>
      </c>
      <c r="I2759" t="b">
        <v>0</v>
      </c>
      <c r="J2759" t="b">
        <v>1</v>
      </c>
      <c r="K2759" t="s">
        <v>41</v>
      </c>
      <c r="L2759" t="s">
        <v>60</v>
      </c>
      <c r="M2759">
        <v>112500</v>
      </c>
      <c r="N2759"/>
      <c r="O2759" t="s">
        <v>9376</v>
      </c>
      <c r="P2759" t="s">
        <v>1009</v>
      </c>
    </row>
    <row r="2760" spans="1:16" x14ac:dyDescent="0.35">
      <c r="A2760" t="s">
        <v>2</v>
      </c>
      <c r="B2760" t="s">
        <v>9377</v>
      </c>
      <c r="C2760" t="s">
        <v>13</v>
      </c>
      <c r="D2760" t="s">
        <v>4637</v>
      </c>
      <c r="E2760" t="s">
        <v>59</v>
      </c>
      <c r="F2760" t="b">
        <v>0</v>
      </c>
      <c r="G2760" t="s">
        <v>13</v>
      </c>
      <c r="H2760" s="1">
        <v>46054.795219907413</v>
      </c>
      <c r="I2760" t="b">
        <v>1</v>
      </c>
      <c r="J2760" t="b">
        <v>0</v>
      </c>
      <c r="K2760" t="s">
        <v>13</v>
      </c>
      <c r="L2760" t="s">
        <v>74</v>
      </c>
      <c r="M2760"/>
      <c r="N2760">
        <v>87.5</v>
      </c>
      <c r="O2760" t="s">
        <v>4596</v>
      </c>
    </row>
    <row r="2761" spans="1:16" x14ac:dyDescent="0.35">
      <c r="A2761" t="s">
        <v>2</v>
      </c>
      <c r="B2761" t="s">
        <v>9378</v>
      </c>
      <c r="C2761" t="s">
        <v>443</v>
      </c>
      <c r="D2761" t="s">
        <v>4562</v>
      </c>
      <c r="E2761" t="s">
        <v>59</v>
      </c>
      <c r="F2761" t="b">
        <v>0</v>
      </c>
      <c r="G2761" t="s">
        <v>65</v>
      </c>
      <c r="H2761" s="1">
        <v>46054.834224537037</v>
      </c>
      <c r="I2761" t="b">
        <v>0</v>
      </c>
      <c r="J2761" t="b">
        <v>1</v>
      </c>
      <c r="K2761" t="s">
        <v>41</v>
      </c>
      <c r="L2761" t="s">
        <v>60</v>
      </c>
      <c r="M2761">
        <v>87500</v>
      </c>
      <c r="N2761"/>
      <c r="O2761" t="s">
        <v>528</v>
      </c>
      <c r="P2761" t="s">
        <v>9379</v>
      </c>
    </row>
    <row r="2762" spans="1:16" x14ac:dyDescent="0.35">
      <c r="A2762" t="s">
        <v>8</v>
      </c>
      <c r="B2762" t="s">
        <v>9380</v>
      </c>
      <c r="C2762" t="s">
        <v>76</v>
      </c>
      <c r="D2762" t="s">
        <v>4526</v>
      </c>
      <c r="E2762" t="s">
        <v>59</v>
      </c>
      <c r="F2762" t="b">
        <v>1</v>
      </c>
      <c r="G2762" t="s">
        <v>40</v>
      </c>
      <c r="H2762" s="1">
        <v>46054.838414351849</v>
      </c>
      <c r="I2762" t="b">
        <v>0</v>
      </c>
      <c r="J2762" t="b">
        <v>0</v>
      </c>
      <c r="K2762" t="s">
        <v>40</v>
      </c>
      <c r="L2762" t="s">
        <v>60</v>
      </c>
      <c r="M2762">
        <v>97500</v>
      </c>
      <c r="N2762"/>
      <c r="O2762" t="s">
        <v>2899</v>
      </c>
      <c r="P2762" t="s">
        <v>9381</v>
      </c>
    </row>
    <row r="2763" spans="1:16" x14ac:dyDescent="0.35">
      <c r="A2763" t="s">
        <v>2</v>
      </c>
      <c r="B2763" t="s">
        <v>2</v>
      </c>
      <c r="C2763" t="s">
        <v>4397</v>
      </c>
      <c r="D2763" t="s">
        <v>4562</v>
      </c>
      <c r="E2763" t="s">
        <v>59</v>
      </c>
      <c r="F2763" t="b">
        <v>0</v>
      </c>
      <c r="G2763" t="s">
        <v>65</v>
      </c>
      <c r="H2763" s="1">
        <v>46054.875891203701</v>
      </c>
      <c r="I2763" t="b">
        <v>0</v>
      </c>
      <c r="J2763" t="b">
        <v>1</v>
      </c>
      <c r="K2763" t="s">
        <v>41</v>
      </c>
      <c r="L2763" t="s">
        <v>60</v>
      </c>
      <c r="M2763">
        <v>184325</v>
      </c>
      <c r="N2763"/>
      <c r="O2763" t="s">
        <v>528</v>
      </c>
      <c r="P2763" t="s">
        <v>310</v>
      </c>
    </row>
    <row r="2764" spans="1:16" x14ac:dyDescent="0.35">
      <c r="A2764" t="s">
        <v>2</v>
      </c>
      <c r="B2764" t="s">
        <v>9378</v>
      </c>
      <c r="C2764" t="s">
        <v>467</v>
      </c>
      <c r="D2764" t="s">
        <v>4562</v>
      </c>
      <c r="E2764" t="s">
        <v>59</v>
      </c>
      <c r="F2764" t="b">
        <v>0</v>
      </c>
      <c r="G2764" t="s">
        <v>65</v>
      </c>
      <c r="H2764" s="1">
        <v>46054.875902777778</v>
      </c>
      <c r="I2764" t="b">
        <v>0</v>
      </c>
      <c r="J2764" t="b">
        <v>1</v>
      </c>
      <c r="K2764" t="s">
        <v>41</v>
      </c>
      <c r="L2764" t="s">
        <v>60</v>
      </c>
      <c r="M2764">
        <v>87500</v>
      </c>
      <c r="N2764"/>
      <c r="O2764" t="s">
        <v>528</v>
      </c>
      <c r="P2764" t="s">
        <v>9379</v>
      </c>
    </row>
    <row r="2765" spans="1:16" x14ac:dyDescent="0.35">
      <c r="A2765" t="s">
        <v>2</v>
      </c>
      <c r="B2765" t="s">
        <v>9378</v>
      </c>
      <c r="C2765" t="s">
        <v>752</v>
      </c>
      <c r="D2765" t="s">
        <v>4562</v>
      </c>
      <c r="E2765" t="s">
        <v>59</v>
      </c>
      <c r="F2765" t="b">
        <v>0</v>
      </c>
      <c r="G2765" t="s">
        <v>65</v>
      </c>
      <c r="H2765" s="1">
        <v>46054.875902777778</v>
      </c>
      <c r="I2765" t="b">
        <v>0</v>
      </c>
      <c r="J2765" t="b">
        <v>1</v>
      </c>
      <c r="K2765" t="s">
        <v>41</v>
      </c>
      <c r="L2765" t="s">
        <v>60</v>
      </c>
      <c r="M2765">
        <v>87500</v>
      </c>
      <c r="N2765"/>
      <c r="O2765" t="s">
        <v>528</v>
      </c>
      <c r="P2765" t="s">
        <v>9379</v>
      </c>
    </row>
    <row r="2766" spans="1:16" x14ac:dyDescent="0.35">
      <c r="A2766" t="s">
        <v>2</v>
      </c>
      <c r="B2766" t="s">
        <v>9378</v>
      </c>
      <c r="C2766" t="s">
        <v>472</v>
      </c>
      <c r="D2766" t="s">
        <v>4562</v>
      </c>
      <c r="E2766" t="s">
        <v>59</v>
      </c>
      <c r="F2766" t="b">
        <v>0</v>
      </c>
      <c r="G2766" t="s">
        <v>65</v>
      </c>
      <c r="H2766" s="1">
        <v>46054.875902777778</v>
      </c>
      <c r="I2766" t="b">
        <v>0</v>
      </c>
      <c r="J2766" t="b">
        <v>1</v>
      </c>
      <c r="K2766" t="s">
        <v>41</v>
      </c>
      <c r="L2766" t="s">
        <v>60</v>
      </c>
      <c r="M2766">
        <v>87500</v>
      </c>
      <c r="N2766"/>
      <c r="O2766" t="s">
        <v>528</v>
      </c>
      <c r="P2766" t="s">
        <v>9379</v>
      </c>
    </row>
    <row r="2767" spans="1:16" x14ac:dyDescent="0.35">
      <c r="A2767" t="s">
        <v>2</v>
      </c>
      <c r="B2767" t="s">
        <v>9378</v>
      </c>
      <c r="C2767" t="s">
        <v>2058</v>
      </c>
      <c r="D2767" t="s">
        <v>4562</v>
      </c>
      <c r="E2767" t="s">
        <v>59</v>
      </c>
      <c r="F2767" t="b">
        <v>0</v>
      </c>
      <c r="G2767" t="s">
        <v>65</v>
      </c>
      <c r="H2767" s="1">
        <v>46054.875902777778</v>
      </c>
      <c r="I2767" t="b">
        <v>0</v>
      </c>
      <c r="J2767" t="b">
        <v>1</v>
      </c>
      <c r="K2767" t="s">
        <v>41</v>
      </c>
      <c r="L2767" t="s">
        <v>60</v>
      </c>
      <c r="M2767">
        <v>87500</v>
      </c>
      <c r="N2767"/>
      <c r="O2767" t="s">
        <v>528</v>
      </c>
      <c r="P2767" t="s">
        <v>9379</v>
      </c>
    </row>
    <row r="2768" spans="1:16" x14ac:dyDescent="0.35">
      <c r="A2768" t="s">
        <v>2</v>
      </c>
      <c r="B2768" t="s">
        <v>9378</v>
      </c>
      <c r="C2768" t="s">
        <v>2914</v>
      </c>
      <c r="D2768" t="s">
        <v>4562</v>
      </c>
      <c r="E2768" t="s">
        <v>59</v>
      </c>
      <c r="F2768" t="b">
        <v>0</v>
      </c>
      <c r="G2768" t="s">
        <v>65</v>
      </c>
      <c r="H2768" s="1">
        <v>46054.875972222217</v>
      </c>
      <c r="I2768" t="b">
        <v>0</v>
      </c>
      <c r="J2768" t="b">
        <v>1</v>
      </c>
      <c r="K2768" t="s">
        <v>41</v>
      </c>
      <c r="L2768" t="s">
        <v>60</v>
      </c>
      <c r="M2768">
        <v>87500</v>
      </c>
      <c r="N2768"/>
      <c r="O2768" t="s">
        <v>528</v>
      </c>
      <c r="P2768" t="s">
        <v>9379</v>
      </c>
    </row>
    <row r="2769" spans="1:16" x14ac:dyDescent="0.35">
      <c r="A2769" t="s">
        <v>2</v>
      </c>
      <c r="B2769" t="s">
        <v>9378</v>
      </c>
      <c r="C2769" t="s">
        <v>369</v>
      </c>
      <c r="D2769" t="s">
        <v>4562</v>
      </c>
      <c r="E2769" t="s">
        <v>59</v>
      </c>
      <c r="F2769" t="b">
        <v>0</v>
      </c>
      <c r="G2769" t="s">
        <v>65</v>
      </c>
      <c r="H2769" s="1">
        <v>46054.875972222217</v>
      </c>
      <c r="I2769" t="b">
        <v>0</v>
      </c>
      <c r="J2769" t="b">
        <v>1</v>
      </c>
      <c r="K2769" t="s">
        <v>41</v>
      </c>
      <c r="L2769" t="s">
        <v>60</v>
      </c>
      <c r="M2769">
        <v>87500</v>
      </c>
      <c r="N2769"/>
      <c r="O2769" t="s">
        <v>528</v>
      </c>
      <c r="P2769" t="s">
        <v>9379</v>
      </c>
    </row>
    <row r="2770" spans="1:16" x14ac:dyDescent="0.35">
      <c r="A2770" t="s">
        <v>2</v>
      </c>
      <c r="B2770" t="s">
        <v>9378</v>
      </c>
      <c r="C2770" t="s">
        <v>64</v>
      </c>
      <c r="D2770" t="s">
        <v>4562</v>
      </c>
      <c r="E2770" t="s">
        <v>59</v>
      </c>
      <c r="F2770" t="b">
        <v>0</v>
      </c>
      <c r="G2770" t="s">
        <v>65</v>
      </c>
      <c r="H2770" s="1">
        <v>46054.875983796293</v>
      </c>
      <c r="I2770" t="b">
        <v>0</v>
      </c>
      <c r="J2770" t="b">
        <v>1</v>
      </c>
      <c r="K2770" t="s">
        <v>41</v>
      </c>
      <c r="L2770" t="s">
        <v>60</v>
      </c>
      <c r="M2770">
        <v>87500</v>
      </c>
      <c r="N2770"/>
      <c r="O2770" t="s">
        <v>528</v>
      </c>
      <c r="P2770" t="s">
        <v>9379</v>
      </c>
    </row>
    <row r="2771" spans="1:16" x14ac:dyDescent="0.35">
      <c r="A2771" t="s">
        <v>2</v>
      </c>
      <c r="B2771" t="s">
        <v>9378</v>
      </c>
      <c r="C2771" t="s">
        <v>9382</v>
      </c>
      <c r="D2771" t="s">
        <v>4562</v>
      </c>
      <c r="E2771" t="s">
        <v>59</v>
      </c>
      <c r="F2771" t="b">
        <v>0</v>
      </c>
      <c r="G2771" t="s">
        <v>65</v>
      </c>
      <c r="H2771" s="1">
        <v>46054.875983796293</v>
      </c>
      <c r="I2771" t="b">
        <v>0</v>
      </c>
      <c r="J2771" t="b">
        <v>1</v>
      </c>
      <c r="K2771" t="s">
        <v>41</v>
      </c>
      <c r="L2771" t="s">
        <v>60</v>
      </c>
      <c r="M2771">
        <v>87500</v>
      </c>
      <c r="N2771"/>
      <c r="O2771" t="s">
        <v>528</v>
      </c>
      <c r="P2771" t="s">
        <v>9379</v>
      </c>
    </row>
    <row r="2772" spans="1:16" x14ac:dyDescent="0.35">
      <c r="A2772" t="s">
        <v>2</v>
      </c>
      <c r="B2772" t="s">
        <v>9378</v>
      </c>
      <c r="C2772" t="s">
        <v>2442</v>
      </c>
      <c r="D2772" t="s">
        <v>4562</v>
      </c>
      <c r="E2772" t="s">
        <v>59</v>
      </c>
      <c r="F2772" t="b">
        <v>0</v>
      </c>
      <c r="G2772" t="s">
        <v>65</v>
      </c>
      <c r="H2772" s="1">
        <v>46054.875983796293</v>
      </c>
      <c r="I2772" t="b">
        <v>0</v>
      </c>
      <c r="J2772" t="b">
        <v>1</v>
      </c>
      <c r="K2772" t="s">
        <v>41</v>
      </c>
      <c r="L2772" t="s">
        <v>60</v>
      </c>
      <c r="M2772">
        <v>87500</v>
      </c>
      <c r="N2772"/>
      <c r="O2772" t="s">
        <v>528</v>
      </c>
      <c r="P2772" t="s">
        <v>9379</v>
      </c>
    </row>
    <row r="2773" spans="1:16" x14ac:dyDescent="0.35">
      <c r="A2773" t="s">
        <v>2</v>
      </c>
      <c r="B2773" t="s">
        <v>9383</v>
      </c>
      <c r="C2773" t="s">
        <v>304</v>
      </c>
      <c r="D2773" t="s">
        <v>4526</v>
      </c>
      <c r="E2773" t="s">
        <v>59</v>
      </c>
      <c r="F2773" t="b">
        <v>0</v>
      </c>
      <c r="G2773" t="s">
        <v>77</v>
      </c>
      <c r="H2773" s="1">
        <v>46054.959351851852</v>
      </c>
      <c r="I2773" t="b">
        <v>0</v>
      </c>
      <c r="J2773" t="b">
        <v>0</v>
      </c>
      <c r="K2773" t="s">
        <v>41</v>
      </c>
      <c r="L2773" t="s">
        <v>60</v>
      </c>
      <c r="M2773">
        <v>89000</v>
      </c>
      <c r="N2773"/>
      <c r="O2773" t="s">
        <v>480</v>
      </c>
      <c r="P2773" t="s">
        <v>9384</v>
      </c>
    </row>
    <row r="2774" spans="1:16" x14ac:dyDescent="0.35">
      <c r="A2774" t="s">
        <v>7</v>
      </c>
      <c r="B2774" t="s">
        <v>9385</v>
      </c>
      <c r="C2774" t="s">
        <v>9386</v>
      </c>
      <c r="D2774" t="s">
        <v>4587</v>
      </c>
      <c r="E2774" t="s">
        <v>59</v>
      </c>
      <c r="F2774" t="b">
        <v>0</v>
      </c>
      <c r="G2774" t="s">
        <v>73</v>
      </c>
      <c r="H2774" s="1">
        <v>46055.000439814823</v>
      </c>
      <c r="I2774" t="b">
        <v>1</v>
      </c>
      <c r="J2774" t="b">
        <v>0</v>
      </c>
      <c r="K2774" t="s">
        <v>41</v>
      </c>
      <c r="L2774" t="s">
        <v>60</v>
      </c>
      <c r="M2774">
        <v>100000</v>
      </c>
      <c r="N2774"/>
      <c r="O2774" t="s">
        <v>4481</v>
      </c>
    </row>
    <row r="2775" spans="1:16" x14ac:dyDescent="0.35">
      <c r="A2775" t="s">
        <v>2</v>
      </c>
      <c r="B2775" t="s">
        <v>9387</v>
      </c>
      <c r="C2775" t="s">
        <v>9388</v>
      </c>
      <c r="D2775" t="s">
        <v>4587</v>
      </c>
      <c r="E2775" t="s">
        <v>59</v>
      </c>
      <c r="F2775" t="b">
        <v>0</v>
      </c>
      <c r="G2775" t="s">
        <v>65</v>
      </c>
      <c r="H2775" s="1">
        <v>46055.000752314823</v>
      </c>
      <c r="I2775" t="b">
        <v>0</v>
      </c>
      <c r="J2775" t="b">
        <v>0</v>
      </c>
      <c r="K2775" t="s">
        <v>41</v>
      </c>
      <c r="L2775" t="s">
        <v>60</v>
      </c>
      <c r="M2775">
        <v>80000</v>
      </c>
      <c r="N2775"/>
      <c r="O2775" t="s">
        <v>9389</v>
      </c>
      <c r="P2775" t="s">
        <v>464</v>
      </c>
    </row>
    <row r="2776" spans="1:16" x14ac:dyDescent="0.35">
      <c r="A2776" t="s">
        <v>0</v>
      </c>
      <c r="B2776" t="s">
        <v>1271</v>
      </c>
      <c r="C2776" t="s">
        <v>148</v>
      </c>
      <c r="D2776" t="s">
        <v>4756</v>
      </c>
      <c r="E2776" t="s">
        <v>59</v>
      </c>
      <c r="F2776" t="b">
        <v>0</v>
      </c>
      <c r="G2776" t="s">
        <v>89</v>
      </c>
      <c r="H2776" s="1">
        <v>46055.001319444447</v>
      </c>
      <c r="I2776" t="b">
        <v>0</v>
      </c>
      <c r="J2776" t="b">
        <v>0</v>
      </c>
      <c r="K2776" t="s">
        <v>41</v>
      </c>
      <c r="L2776" t="s">
        <v>60</v>
      </c>
      <c r="M2776">
        <v>82500</v>
      </c>
      <c r="N2776"/>
      <c r="O2776" t="s">
        <v>9390</v>
      </c>
      <c r="P2776" t="s">
        <v>9391</v>
      </c>
    </row>
    <row r="2777" spans="1:16" x14ac:dyDescent="0.35">
      <c r="A2777" t="s">
        <v>5</v>
      </c>
      <c r="B2777" t="s">
        <v>1230</v>
      </c>
      <c r="C2777" t="s">
        <v>162</v>
      </c>
      <c r="D2777" t="s">
        <v>4526</v>
      </c>
      <c r="E2777" t="s">
        <v>59</v>
      </c>
      <c r="F2777" t="b">
        <v>0</v>
      </c>
      <c r="G2777" t="s">
        <v>65</v>
      </c>
      <c r="H2777" s="1">
        <v>46055.001481481479</v>
      </c>
      <c r="I2777" t="b">
        <v>0</v>
      </c>
      <c r="J2777" t="b">
        <v>0</v>
      </c>
      <c r="K2777" t="s">
        <v>41</v>
      </c>
      <c r="L2777" t="s">
        <v>60</v>
      </c>
      <c r="M2777">
        <v>140000</v>
      </c>
      <c r="N2777"/>
      <c r="O2777" t="s">
        <v>9392</v>
      </c>
      <c r="P2777" t="s">
        <v>9393</v>
      </c>
    </row>
    <row r="2778" spans="1:16" x14ac:dyDescent="0.35">
      <c r="A2778" t="s">
        <v>3</v>
      </c>
      <c r="B2778" t="s">
        <v>9394</v>
      </c>
      <c r="C2778" t="s">
        <v>76</v>
      </c>
      <c r="D2778" t="s">
        <v>584</v>
      </c>
      <c r="E2778" t="s">
        <v>72</v>
      </c>
      <c r="F2778" t="b">
        <v>1</v>
      </c>
      <c r="G2778" t="s">
        <v>19</v>
      </c>
      <c r="H2778" s="1">
        <v>46055.003912037027</v>
      </c>
      <c r="I2778" t="b">
        <v>0</v>
      </c>
      <c r="J2778" t="b">
        <v>0</v>
      </c>
      <c r="K2778" t="s">
        <v>19</v>
      </c>
      <c r="L2778" t="s">
        <v>74</v>
      </c>
      <c r="M2778"/>
      <c r="N2778">
        <v>25</v>
      </c>
      <c r="O2778" t="s">
        <v>584</v>
      </c>
      <c r="P2778" t="s">
        <v>2175</v>
      </c>
    </row>
    <row r="2779" spans="1:16" x14ac:dyDescent="0.35">
      <c r="A2779" t="s">
        <v>2</v>
      </c>
      <c r="B2779" t="s">
        <v>9395</v>
      </c>
      <c r="C2779" t="s">
        <v>7090</v>
      </c>
      <c r="D2779" t="s">
        <v>3761</v>
      </c>
      <c r="E2779" t="s">
        <v>59</v>
      </c>
      <c r="F2779" t="b">
        <v>0</v>
      </c>
      <c r="G2779" t="s">
        <v>40</v>
      </c>
      <c r="H2779" s="1">
        <v>46055.004895833343</v>
      </c>
      <c r="I2779" t="b">
        <v>1</v>
      </c>
      <c r="J2779" t="b">
        <v>0</v>
      </c>
      <c r="K2779" t="s">
        <v>40</v>
      </c>
      <c r="L2779" t="s">
        <v>60</v>
      </c>
      <c r="M2779">
        <v>35000</v>
      </c>
      <c r="N2779"/>
      <c r="O2779" t="s">
        <v>9396</v>
      </c>
      <c r="P2779" t="s">
        <v>9397</v>
      </c>
    </row>
    <row r="2780" spans="1:16" x14ac:dyDescent="0.35">
      <c r="A2780" t="s">
        <v>0</v>
      </c>
      <c r="B2780" t="s">
        <v>9398</v>
      </c>
      <c r="C2780" t="s">
        <v>1417</v>
      </c>
      <c r="D2780" t="s">
        <v>584</v>
      </c>
      <c r="E2780" t="s">
        <v>72</v>
      </c>
      <c r="F2780" t="b">
        <v>0</v>
      </c>
      <c r="G2780" t="s">
        <v>39</v>
      </c>
      <c r="H2780" s="1">
        <v>46055.007013888891</v>
      </c>
      <c r="I2780" t="b">
        <v>1</v>
      </c>
      <c r="J2780" t="b">
        <v>0</v>
      </c>
      <c r="K2780" t="s">
        <v>39</v>
      </c>
      <c r="L2780" t="s">
        <v>74</v>
      </c>
      <c r="M2780"/>
      <c r="N2780">
        <v>25</v>
      </c>
      <c r="O2780" t="s">
        <v>584</v>
      </c>
    </row>
    <row r="2781" spans="1:16" x14ac:dyDescent="0.35">
      <c r="A2781" t="s">
        <v>0</v>
      </c>
      <c r="B2781" t="s">
        <v>9399</v>
      </c>
      <c r="C2781" t="s">
        <v>207</v>
      </c>
      <c r="D2781" t="s">
        <v>9400</v>
      </c>
      <c r="E2781" t="s">
        <v>59</v>
      </c>
      <c r="F2781" t="b">
        <v>0</v>
      </c>
      <c r="G2781" t="s">
        <v>63</v>
      </c>
      <c r="H2781" s="1">
        <v>46055.012870370367</v>
      </c>
      <c r="I2781" t="b">
        <v>0</v>
      </c>
      <c r="J2781" t="b">
        <v>1</v>
      </c>
      <c r="K2781" t="s">
        <v>41</v>
      </c>
      <c r="L2781" t="s">
        <v>60</v>
      </c>
      <c r="M2781">
        <v>74650</v>
      </c>
      <c r="N2781"/>
      <c r="O2781" t="s">
        <v>9401</v>
      </c>
      <c r="P2781" t="s">
        <v>5548</v>
      </c>
    </row>
    <row r="2782" spans="1:16" x14ac:dyDescent="0.35">
      <c r="A2782" t="s">
        <v>0</v>
      </c>
      <c r="B2782" t="s">
        <v>9402</v>
      </c>
      <c r="C2782" t="s">
        <v>76</v>
      </c>
      <c r="D2782" t="s">
        <v>4526</v>
      </c>
      <c r="E2782" t="s">
        <v>132</v>
      </c>
      <c r="F2782" t="b">
        <v>1</v>
      </c>
      <c r="G2782" t="s">
        <v>13</v>
      </c>
      <c r="H2782" s="1">
        <v>46055.128506944442</v>
      </c>
      <c r="I2782" t="b">
        <v>1</v>
      </c>
      <c r="J2782" t="b">
        <v>0</v>
      </c>
      <c r="K2782" t="s">
        <v>13</v>
      </c>
      <c r="L2782" t="s">
        <v>74</v>
      </c>
      <c r="M2782"/>
      <c r="N2782">
        <v>80</v>
      </c>
      <c r="O2782" t="s">
        <v>5046</v>
      </c>
      <c r="P2782" t="s">
        <v>1777</v>
      </c>
    </row>
    <row r="2783" spans="1:16" x14ac:dyDescent="0.35">
      <c r="A2783" t="s">
        <v>1</v>
      </c>
      <c r="B2783" t="s">
        <v>9403</v>
      </c>
      <c r="C2783" t="s">
        <v>2204</v>
      </c>
      <c r="D2783" t="s">
        <v>4526</v>
      </c>
      <c r="E2783" t="s">
        <v>59</v>
      </c>
      <c r="F2783" t="b">
        <v>0</v>
      </c>
      <c r="G2783" t="s">
        <v>19</v>
      </c>
      <c r="H2783" s="1">
        <v>46055.213101851848</v>
      </c>
      <c r="I2783" t="b">
        <v>0</v>
      </c>
      <c r="J2783" t="b">
        <v>0</v>
      </c>
      <c r="K2783" t="s">
        <v>19</v>
      </c>
      <c r="L2783" t="s">
        <v>60</v>
      </c>
      <c r="M2783">
        <v>1400000</v>
      </c>
      <c r="N2783"/>
      <c r="O2783" t="s">
        <v>8637</v>
      </c>
      <c r="P2783" t="s">
        <v>8638</v>
      </c>
    </row>
    <row r="2784" spans="1:16" x14ac:dyDescent="0.35">
      <c r="A2784" t="s">
        <v>5</v>
      </c>
      <c r="B2784" t="s">
        <v>9404</v>
      </c>
      <c r="C2784" t="s">
        <v>142</v>
      </c>
      <c r="D2784" t="s">
        <v>2360</v>
      </c>
      <c r="E2784" t="s">
        <v>59</v>
      </c>
      <c r="F2784" t="b">
        <v>0</v>
      </c>
      <c r="G2784" t="s">
        <v>65</v>
      </c>
      <c r="H2784" s="1">
        <v>46055.335011574083</v>
      </c>
      <c r="I2784" t="b">
        <v>0</v>
      </c>
      <c r="J2784" t="b">
        <v>0</v>
      </c>
      <c r="K2784" t="s">
        <v>41</v>
      </c>
      <c r="L2784" t="s">
        <v>60</v>
      </c>
      <c r="M2784">
        <v>125000</v>
      </c>
      <c r="N2784"/>
      <c r="O2784" t="s">
        <v>9405</v>
      </c>
      <c r="P2784" t="s">
        <v>9406</v>
      </c>
    </row>
    <row r="2785" spans="1:16" x14ac:dyDescent="0.35">
      <c r="A2785" t="s">
        <v>0</v>
      </c>
      <c r="B2785" t="s">
        <v>0</v>
      </c>
      <c r="C2785" t="s">
        <v>3148</v>
      </c>
      <c r="D2785" t="s">
        <v>4630</v>
      </c>
      <c r="E2785" t="s">
        <v>59</v>
      </c>
      <c r="F2785" t="b">
        <v>0</v>
      </c>
      <c r="G2785" t="s">
        <v>65</v>
      </c>
      <c r="H2785" s="1">
        <v>46055.375173611108</v>
      </c>
      <c r="I2785" t="b">
        <v>0</v>
      </c>
      <c r="J2785" t="b">
        <v>0</v>
      </c>
      <c r="K2785" t="s">
        <v>41</v>
      </c>
      <c r="L2785" t="s">
        <v>60</v>
      </c>
      <c r="M2785">
        <v>75500</v>
      </c>
      <c r="N2785"/>
      <c r="O2785" t="s">
        <v>9407</v>
      </c>
      <c r="P2785" t="s">
        <v>1103</v>
      </c>
    </row>
    <row r="2786" spans="1:16" x14ac:dyDescent="0.35">
      <c r="A2786" t="s">
        <v>1</v>
      </c>
      <c r="B2786" t="s">
        <v>9408</v>
      </c>
      <c r="C2786" t="s">
        <v>326</v>
      </c>
      <c r="D2786" t="s">
        <v>2360</v>
      </c>
      <c r="E2786" t="s">
        <v>72</v>
      </c>
      <c r="F2786" t="b">
        <v>0</v>
      </c>
      <c r="G2786" t="s">
        <v>65</v>
      </c>
      <c r="H2786" s="1">
        <v>46055.418414351851</v>
      </c>
      <c r="I2786" t="b">
        <v>0</v>
      </c>
      <c r="J2786" t="b">
        <v>1</v>
      </c>
      <c r="K2786" t="s">
        <v>41</v>
      </c>
      <c r="L2786" t="s">
        <v>60</v>
      </c>
      <c r="M2786">
        <v>214500</v>
      </c>
      <c r="N2786"/>
      <c r="O2786" t="s">
        <v>3622</v>
      </c>
      <c r="P2786" t="s">
        <v>9409</v>
      </c>
    </row>
    <row r="2787" spans="1:16" x14ac:dyDescent="0.35">
      <c r="A2787" t="s">
        <v>5</v>
      </c>
      <c r="B2787" t="s">
        <v>9410</v>
      </c>
      <c r="C2787" t="s">
        <v>489</v>
      </c>
      <c r="D2787" t="s">
        <v>2360</v>
      </c>
      <c r="E2787" t="s">
        <v>72</v>
      </c>
      <c r="F2787" t="b">
        <v>0</v>
      </c>
      <c r="G2787" t="s">
        <v>89</v>
      </c>
      <c r="H2787" s="1">
        <v>46055.418981481482</v>
      </c>
      <c r="I2787" t="b">
        <v>0</v>
      </c>
      <c r="J2787" t="b">
        <v>1</v>
      </c>
      <c r="K2787" t="s">
        <v>41</v>
      </c>
      <c r="L2787" t="s">
        <v>60</v>
      </c>
      <c r="M2787">
        <v>214500</v>
      </c>
      <c r="N2787"/>
      <c r="O2787" t="s">
        <v>424</v>
      </c>
      <c r="P2787" t="s">
        <v>9411</v>
      </c>
    </row>
    <row r="2788" spans="1:16" x14ac:dyDescent="0.35">
      <c r="A2788" t="s">
        <v>2</v>
      </c>
      <c r="B2788" t="s">
        <v>659</v>
      </c>
      <c r="C2788" t="s">
        <v>533</v>
      </c>
      <c r="D2788" t="s">
        <v>2360</v>
      </c>
      <c r="E2788" t="s">
        <v>59</v>
      </c>
      <c r="F2788" t="b">
        <v>0</v>
      </c>
      <c r="G2788" t="s">
        <v>63</v>
      </c>
      <c r="H2788" s="1">
        <v>46055.429259259261</v>
      </c>
      <c r="I2788" t="b">
        <v>0</v>
      </c>
      <c r="J2788" t="b">
        <v>0</v>
      </c>
      <c r="K2788" t="s">
        <v>41</v>
      </c>
      <c r="L2788" t="s">
        <v>60</v>
      </c>
      <c r="M2788">
        <v>111700</v>
      </c>
      <c r="N2788"/>
      <c r="O2788" t="s">
        <v>2795</v>
      </c>
      <c r="P2788" t="s">
        <v>9412</v>
      </c>
    </row>
    <row r="2789" spans="1:16" x14ac:dyDescent="0.35">
      <c r="A2789" t="s">
        <v>0</v>
      </c>
      <c r="B2789" t="s">
        <v>9413</v>
      </c>
      <c r="C2789" t="s">
        <v>9414</v>
      </c>
      <c r="D2789" t="s">
        <v>4625</v>
      </c>
      <c r="E2789" t="s">
        <v>59</v>
      </c>
      <c r="F2789" t="b">
        <v>0</v>
      </c>
      <c r="G2789" t="s">
        <v>68</v>
      </c>
      <c r="H2789" s="1">
        <v>46055.459085648137</v>
      </c>
      <c r="I2789" t="b">
        <v>1</v>
      </c>
      <c r="J2789" t="b">
        <v>1</v>
      </c>
      <c r="K2789" t="s">
        <v>41</v>
      </c>
      <c r="L2789" t="s">
        <v>60</v>
      </c>
      <c r="M2789">
        <v>90000</v>
      </c>
      <c r="N2789"/>
      <c r="O2789" t="s">
        <v>9415</v>
      </c>
    </row>
    <row r="2790" spans="1:16" x14ac:dyDescent="0.35">
      <c r="A2790" t="s">
        <v>5</v>
      </c>
      <c r="B2790" t="s">
        <v>3111</v>
      </c>
      <c r="C2790" t="s">
        <v>76</v>
      </c>
      <c r="D2790" t="s">
        <v>4526</v>
      </c>
      <c r="E2790" t="s">
        <v>59</v>
      </c>
      <c r="F2790" t="b">
        <v>1</v>
      </c>
      <c r="G2790" t="s">
        <v>89</v>
      </c>
      <c r="H2790" s="1">
        <v>46055.460879629631</v>
      </c>
      <c r="I2790" t="b">
        <v>0</v>
      </c>
      <c r="J2790" t="b">
        <v>0</v>
      </c>
      <c r="K2790" t="s">
        <v>41</v>
      </c>
      <c r="L2790" t="s">
        <v>60</v>
      </c>
      <c r="M2790">
        <v>160000</v>
      </c>
      <c r="N2790"/>
      <c r="O2790" t="s">
        <v>654</v>
      </c>
      <c r="P2790" t="s">
        <v>9416</v>
      </c>
    </row>
    <row r="2791" spans="1:16" x14ac:dyDescent="0.35">
      <c r="A2791" t="s">
        <v>2</v>
      </c>
      <c r="B2791" t="s">
        <v>9417</v>
      </c>
      <c r="C2791" t="s">
        <v>76</v>
      </c>
      <c r="D2791" t="s">
        <v>5102</v>
      </c>
      <c r="E2791" t="s">
        <v>59</v>
      </c>
      <c r="F2791" t="b">
        <v>1</v>
      </c>
      <c r="G2791" t="s">
        <v>13</v>
      </c>
      <c r="H2791" s="1">
        <v>46055.461215277777</v>
      </c>
      <c r="I2791" t="b">
        <v>0</v>
      </c>
      <c r="J2791" t="b">
        <v>0</v>
      </c>
      <c r="K2791" t="s">
        <v>13</v>
      </c>
      <c r="L2791" t="s">
        <v>60</v>
      </c>
      <c r="M2791">
        <v>95000</v>
      </c>
      <c r="N2791"/>
      <c r="O2791" t="s">
        <v>9418</v>
      </c>
      <c r="P2791" t="s">
        <v>1321</v>
      </c>
    </row>
    <row r="2792" spans="1:16" x14ac:dyDescent="0.35">
      <c r="A2792" t="s">
        <v>6</v>
      </c>
      <c r="B2792" t="s">
        <v>9419</v>
      </c>
      <c r="C2792" t="s">
        <v>9420</v>
      </c>
      <c r="D2792" t="s">
        <v>5018</v>
      </c>
      <c r="F2792" t="b">
        <v>0</v>
      </c>
      <c r="G2792" t="s">
        <v>73</v>
      </c>
      <c r="H2792" s="1">
        <v>46055.501423611109</v>
      </c>
      <c r="I2792" t="b">
        <v>0</v>
      </c>
      <c r="J2792" t="b">
        <v>1</v>
      </c>
      <c r="K2792" t="s">
        <v>41</v>
      </c>
      <c r="L2792" t="s">
        <v>60</v>
      </c>
      <c r="M2792">
        <v>150500</v>
      </c>
      <c r="N2792"/>
      <c r="O2792" t="s">
        <v>982</v>
      </c>
      <c r="P2792" t="s">
        <v>9421</v>
      </c>
    </row>
    <row r="2793" spans="1:16" x14ac:dyDescent="0.35">
      <c r="A2793" t="s">
        <v>2</v>
      </c>
      <c r="B2793" t="s">
        <v>9422</v>
      </c>
      <c r="C2793" t="s">
        <v>955</v>
      </c>
      <c r="D2793" t="s">
        <v>5102</v>
      </c>
      <c r="E2793" t="s">
        <v>59</v>
      </c>
      <c r="F2793" t="b">
        <v>0</v>
      </c>
      <c r="G2793" t="s">
        <v>13</v>
      </c>
      <c r="H2793" s="1">
        <v>46055.502951388888</v>
      </c>
      <c r="I2793" t="b">
        <v>0</v>
      </c>
      <c r="J2793" t="b">
        <v>0</v>
      </c>
      <c r="K2793" t="s">
        <v>13</v>
      </c>
      <c r="L2793" t="s">
        <v>60</v>
      </c>
      <c r="M2793">
        <v>176500</v>
      </c>
      <c r="N2793"/>
      <c r="O2793" t="s">
        <v>9423</v>
      </c>
      <c r="P2793" t="s">
        <v>9424</v>
      </c>
    </row>
    <row r="2794" spans="1:16" x14ac:dyDescent="0.35">
      <c r="A2794" t="s">
        <v>0</v>
      </c>
      <c r="B2794" t="s">
        <v>9425</v>
      </c>
      <c r="C2794" t="s">
        <v>4962</v>
      </c>
      <c r="D2794" t="s">
        <v>4531</v>
      </c>
      <c r="E2794" t="s">
        <v>59</v>
      </c>
      <c r="F2794" t="b">
        <v>0</v>
      </c>
      <c r="G2794" t="s">
        <v>4963</v>
      </c>
      <c r="H2794" s="1">
        <v>46055.516412037039</v>
      </c>
      <c r="I2794" t="b">
        <v>1</v>
      </c>
      <c r="J2794" t="b">
        <v>0</v>
      </c>
      <c r="K2794" t="s">
        <v>4963</v>
      </c>
      <c r="L2794" t="s">
        <v>60</v>
      </c>
      <c r="M2794">
        <v>17500</v>
      </c>
      <c r="N2794"/>
      <c r="O2794" t="s">
        <v>3840</v>
      </c>
      <c r="P2794" t="s">
        <v>288</v>
      </c>
    </row>
    <row r="2795" spans="1:16" x14ac:dyDescent="0.35">
      <c r="A2795" t="s">
        <v>0</v>
      </c>
      <c r="B2795" t="s">
        <v>298</v>
      </c>
      <c r="C2795" t="s">
        <v>557</v>
      </c>
      <c r="D2795" t="s">
        <v>2360</v>
      </c>
      <c r="E2795" t="s">
        <v>59</v>
      </c>
      <c r="F2795" t="b">
        <v>0</v>
      </c>
      <c r="G2795" t="s">
        <v>65</v>
      </c>
      <c r="H2795" s="1">
        <v>46055.541770833333</v>
      </c>
      <c r="I2795" t="b">
        <v>0</v>
      </c>
      <c r="J2795" t="b">
        <v>1</v>
      </c>
      <c r="K2795" t="s">
        <v>41</v>
      </c>
      <c r="L2795" t="s">
        <v>60</v>
      </c>
      <c r="M2795">
        <v>95000</v>
      </c>
      <c r="N2795"/>
      <c r="O2795" t="s">
        <v>9426</v>
      </c>
      <c r="P2795" t="s">
        <v>728</v>
      </c>
    </row>
    <row r="2796" spans="1:16" x14ac:dyDescent="0.35">
      <c r="A2796" t="s">
        <v>1</v>
      </c>
      <c r="B2796" t="s">
        <v>9427</v>
      </c>
      <c r="C2796" t="s">
        <v>807</v>
      </c>
      <c r="D2796" t="s">
        <v>2360</v>
      </c>
      <c r="E2796" t="s">
        <v>59</v>
      </c>
      <c r="F2796" t="b">
        <v>0</v>
      </c>
      <c r="G2796" t="s">
        <v>73</v>
      </c>
      <c r="H2796" s="1">
        <v>46055.543680555558</v>
      </c>
      <c r="I2796" t="b">
        <v>0</v>
      </c>
      <c r="J2796" t="b">
        <v>1</v>
      </c>
      <c r="K2796" t="s">
        <v>41</v>
      </c>
      <c r="L2796" t="s">
        <v>74</v>
      </c>
      <c r="M2796"/>
      <c r="N2796">
        <v>97.5</v>
      </c>
      <c r="O2796" t="s">
        <v>9428</v>
      </c>
      <c r="P2796" t="s">
        <v>9429</v>
      </c>
    </row>
    <row r="2797" spans="1:16" x14ac:dyDescent="0.35">
      <c r="A2797" t="s">
        <v>1</v>
      </c>
      <c r="B2797" t="s">
        <v>9430</v>
      </c>
      <c r="C2797" t="s">
        <v>520</v>
      </c>
      <c r="D2797" t="s">
        <v>4526</v>
      </c>
      <c r="E2797" t="s">
        <v>59</v>
      </c>
      <c r="F2797" t="b">
        <v>0</v>
      </c>
      <c r="G2797" t="s">
        <v>89</v>
      </c>
      <c r="H2797" s="1">
        <v>46055.544259259259</v>
      </c>
      <c r="I2797" t="b">
        <v>0</v>
      </c>
      <c r="J2797" t="b">
        <v>1</v>
      </c>
      <c r="K2797" t="s">
        <v>41</v>
      </c>
      <c r="L2797" t="s">
        <v>60</v>
      </c>
      <c r="M2797">
        <v>178000</v>
      </c>
      <c r="N2797"/>
      <c r="O2797" t="s">
        <v>2023</v>
      </c>
      <c r="P2797" t="s">
        <v>4884</v>
      </c>
    </row>
    <row r="2798" spans="1:16" x14ac:dyDescent="0.35">
      <c r="A2798" t="s">
        <v>0</v>
      </c>
      <c r="B2798" t="s">
        <v>9431</v>
      </c>
      <c r="C2798" t="s">
        <v>3302</v>
      </c>
      <c r="D2798" t="s">
        <v>4526</v>
      </c>
      <c r="E2798" t="s">
        <v>59</v>
      </c>
      <c r="F2798" t="b">
        <v>0</v>
      </c>
      <c r="G2798" t="s">
        <v>65</v>
      </c>
      <c r="H2798" s="1">
        <v>46055.583437499998</v>
      </c>
      <c r="I2798" t="b">
        <v>0</v>
      </c>
      <c r="J2798" t="b">
        <v>0</v>
      </c>
      <c r="K2798" t="s">
        <v>41</v>
      </c>
      <c r="L2798" t="s">
        <v>74</v>
      </c>
      <c r="M2798"/>
      <c r="N2798">
        <v>19</v>
      </c>
      <c r="O2798" t="s">
        <v>9432</v>
      </c>
      <c r="P2798" t="s">
        <v>219</v>
      </c>
    </row>
    <row r="2799" spans="1:16" x14ac:dyDescent="0.35">
      <c r="A2799" t="s">
        <v>4</v>
      </c>
      <c r="B2799" t="s">
        <v>9433</v>
      </c>
      <c r="C2799" t="s">
        <v>76</v>
      </c>
      <c r="D2799" t="s">
        <v>4622</v>
      </c>
      <c r="E2799" t="s">
        <v>59</v>
      </c>
      <c r="F2799" t="b">
        <v>1</v>
      </c>
      <c r="G2799" t="s">
        <v>29</v>
      </c>
      <c r="H2799" s="1">
        <v>46055.586076388892</v>
      </c>
      <c r="I2799" t="b">
        <v>0</v>
      </c>
      <c r="J2799" t="b">
        <v>0</v>
      </c>
      <c r="K2799" t="s">
        <v>29</v>
      </c>
      <c r="L2799" t="s">
        <v>60</v>
      </c>
      <c r="M2799">
        <v>195500</v>
      </c>
      <c r="N2799"/>
      <c r="O2799" t="s">
        <v>9300</v>
      </c>
      <c r="P2799" t="s">
        <v>283</v>
      </c>
    </row>
    <row r="2800" spans="1:16" x14ac:dyDescent="0.35">
      <c r="A2800" t="s">
        <v>1</v>
      </c>
      <c r="B2800" t="s">
        <v>9434</v>
      </c>
      <c r="C2800" t="s">
        <v>5115</v>
      </c>
      <c r="D2800" t="s">
        <v>4599</v>
      </c>
      <c r="E2800" t="s">
        <v>59</v>
      </c>
      <c r="F2800" t="b">
        <v>0</v>
      </c>
      <c r="G2800" t="s">
        <v>40</v>
      </c>
      <c r="H2800" s="1">
        <v>46055.587719907409</v>
      </c>
      <c r="I2800" t="b">
        <v>1</v>
      </c>
      <c r="J2800" t="b">
        <v>0</v>
      </c>
      <c r="K2800" t="s">
        <v>40</v>
      </c>
      <c r="L2800" t="s">
        <v>60</v>
      </c>
      <c r="M2800">
        <v>55000</v>
      </c>
      <c r="N2800"/>
      <c r="O2800" t="s">
        <v>5322</v>
      </c>
      <c r="P2800" t="s">
        <v>461</v>
      </c>
    </row>
    <row r="2801" spans="1:16" x14ac:dyDescent="0.35">
      <c r="A2801" t="s">
        <v>3</v>
      </c>
      <c r="B2801" t="s">
        <v>9435</v>
      </c>
      <c r="C2801" t="s">
        <v>76</v>
      </c>
      <c r="D2801" t="s">
        <v>4526</v>
      </c>
      <c r="E2801" t="s">
        <v>59</v>
      </c>
      <c r="F2801" t="b">
        <v>1</v>
      </c>
      <c r="G2801" t="s">
        <v>65</v>
      </c>
      <c r="H2801" s="1">
        <v>46055.625243055547</v>
      </c>
      <c r="I2801" t="b">
        <v>0</v>
      </c>
      <c r="J2801" t="b">
        <v>0</v>
      </c>
      <c r="K2801" t="s">
        <v>41</v>
      </c>
      <c r="L2801" t="s">
        <v>60</v>
      </c>
      <c r="M2801">
        <v>97500</v>
      </c>
      <c r="N2801"/>
      <c r="O2801" t="s">
        <v>3287</v>
      </c>
      <c r="P2801" t="s">
        <v>9436</v>
      </c>
    </row>
    <row r="2802" spans="1:16" x14ac:dyDescent="0.35">
      <c r="A2802" t="s">
        <v>3</v>
      </c>
      <c r="B2802" t="s">
        <v>2996</v>
      </c>
      <c r="C2802" t="s">
        <v>515</v>
      </c>
      <c r="D2802" t="s">
        <v>4526</v>
      </c>
      <c r="E2802" t="s">
        <v>88</v>
      </c>
      <c r="F2802" t="b">
        <v>0</v>
      </c>
      <c r="G2802" t="s">
        <v>73</v>
      </c>
      <c r="H2802" s="1">
        <v>46055.625625000001</v>
      </c>
      <c r="I2802" t="b">
        <v>1</v>
      </c>
      <c r="J2802" t="b">
        <v>0</v>
      </c>
      <c r="K2802" t="s">
        <v>41</v>
      </c>
      <c r="L2802" t="s">
        <v>74</v>
      </c>
      <c r="M2802"/>
      <c r="N2802">
        <v>57.5</v>
      </c>
      <c r="O2802" t="s">
        <v>7357</v>
      </c>
      <c r="P2802" t="s">
        <v>9437</v>
      </c>
    </row>
    <row r="2803" spans="1:16" x14ac:dyDescent="0.35">
      <c r="A2803" t="s">
        <v>0</v>
      </c>
      <c r="B2803" t="s">
        <v>7637</v>
      </c>
      <c r="C2803" t="s">
        <v>150</v>
      </c>
      <c r="D2803" t="s">
        <v>4526</v>
      </c>
      <c r="E2803" t="s">
        <v>59</v>
      </c>
      <c r="F2803" t="b">
        <v>0</v>
      </c>
      <c r="G2803" t="s">
        <v>68</v>
      </c>
      <c r="H2803" s="1">
        <v>46055.625706018523</v>
      </c>
      <c r="I2803" t="b">
        <v>0</v>
      </c>
      <c r="J2803" t="b">
        <v>1</v>
      </c>
      <c r="K2803" t="s">
        <v>41</v>
      </c>
      <c r="L2803" t="s">
        <v>60</v>
      </c>
      <c r="M2803">
        <v>72500</v>
      </c>
      <c r="N2803"/>
      <c r="O2803" t="s">
        <v>9438</v>
      </c>
      <c r="P2803" t="s">
        <v>2635</v>
      </c>
    </row>
    <row r="2804" spans="1:16" x14ac:dyDescent="0.35">
      <c r="A2804" t="s">
        <v>1</v>
      </c>
      <c r="B2804" t="s">
        <v>156</v>
      </c>
      <c r="C2804" t="s">
        <v>2434</v>
      </c>
      <c r="D2804" t="s">
        <v>4526</v>
      </c>
      <c r="E2804" t="s">
        <v>59</v>
      </c>
      <c r="F2804" t="b">
        <v>0</v>
      </c>
      <c r="G2804" t="s">
        <v>73</v>
      </c>
      <c r="H2804" s="1">
        <v>46055.627118055563</v>
      </c>
      <c r="I2804" t="b">
        <v>0</v>
      </c>
      <c r="J2804" t="b">
        <v>0</v>
      </c>
      <c r="K2804" t="s">
        <v>41</v>
      </c>
      <c r="L2804" t="s">
        <v>74</v>
      </c>
      <c r="M2804"/>
      <c r="N2804">
        <v>55</v>
      </c>
      <c r="O2804" t="s">
        <v>1069</v>
      </c>
      <c r="P2804" t="s">
        <v>2425</v>
      </c>
    </row>
    <row r="2805" spans="1:16" x14ac:dyDescent="0.35">
      <c r="A2805" t="s">
        <v>5</v>
      </c>
      <c r="B2805" t="s">
        <v>9439</v>
      </c>
      <c r="C2805" t="s">
        <v>2434</v>
      </c>
      <c r="D2805" t="s">
        <v>2360</v>
      </c>
      <c r="E2805" t="s">
        <v>59</v>
      </c>
      <c r="F2805" t="b">
        <v>0</v>
      </c>
      <c r="G2805" t="s">
        <v>89</v>
      </c>
      <c r="H2805" s="1">
        <v>46055.627465277779</v>
      </c>
      <c r="I2805" t="b">
        <v>0</v>
      </c>
      <c r="J2805" t="b">
        <v>0</v>
      </c>
      <c r="K2805" t="s">
        <v>41</v>
      </c>
      <c r="L2805" t="s">
        <v>74</v>
      </c>
      <c r="M2805"/>
      <c r="N2805">
        <v>71.5</v>
      </c>
      <c r="O2805" t="s">
        <v>3167</v>
      </c>
      <c r="P2805" t="s">
        <v>2425</v>
      </c>
    </row>
    <row r="2806" spans="1:16" x14ac:dyDescent="0.35">
      <c r="A2806" t="s">
        <v>1</v>
      </c>
      <c r="B2806" t="s">
        <v>9440</v>
      </c>
      <c r="C2806" t="s">
        <v>76</v>
      </c>
      <c r="D2806" t="s">
        <v>4622</v>
      </c>
      <c r="E2806" t="s">
        <v>59</v>
      </c>
      <c r="F2806" t="b">
        <v>1</v>
      </c>
      <c r="G2806" t="s">
        <v>40</v>
      </c>
      <c r="H2806" s="1">
        <v>46055.629432870373</v>
      </c>
      <c r="I2806" t="b">
        <v>1</v>
      </c>
      <c r="J2806" t="b">
        <v>0</v>
      </c>
      <c r="K2806" t="s">
        <v>40</v>
      </c>
      <c r="L2806" t="s">
        <v>60</v>
      </c>
      <c r="M2806">
        <v>38400</v>
      </c>
      <c r="N2806"/>
      <c r="O2806" t="s">
        <v>9441</v>
      </c>
      <c r="P2806" t="s">
        <v>9442</v>
      </c>
    </row>
    <row r="2807" spans="1:16" x14ac:dyDescent="0.35">
      <c r="A2807" t="s">
        <v>1</v>
      </c>
      <c r="B2807" t="s">
        <v>9434</v>
      </c>
      <c r="C2807" t="s">
        <v>9443</v>
      </c>
      <c r="D2807" t="s">
        <v>5018</v>
      </c>
      <c r="E2807" t="s">
        <v>232</v>
      </c>
      <c r="F2807" t="b">
        <v>0</v>
      </c>
      <c r="G2807" t="s">
        <v>40</v>
      </c>
      <c r="H2807" s="1">
        <v>46055.629432870373</v>
      </c>
      <c r="I2807" t="b">
        <v>0</v>
      </c>
      <c r="J2807" t="b">
        <v>0</v>
      </c>
      <c r="K2807" t="s">
        <v>40</v>
      </c>
      <c r="L2807" t="s">
        <v>60</v>
      </c>
      <c r="M2807">
        <v>55000</v>
      </c>
      <c r="N2807"/>
      <c r="O2807" t="s">
        <v>5322</v>
      </c>
      <c r="P2807" t="s">
        <v>461</v>
      </c>
    </row>
    <row r="2808" spans="1:16" x14ac:dyDescent="0.35">
      <c r="A2808" t="s">
        <v>3</v>
      </c>
      <c r="B2808" t="s">
        <v>9444</v>
      </c>
      <c r="C2808" t="s">
        <v>313</v>
      </c>
      <c r="D2808" t="s">
        <v>4526</v>
      </c>
      <c r="E2808" t="s">
        <v>59</v>
      </c>
      <c r="F2808" t="b">
        <v>0</v>
      </c>
      <c r="G2808" t="s">
        <v>65</v>
      </c>
      <c r="H2808" s="1">
        <v>46055.666817129633</v>
      </c>
      <c r="I2808" t="b">
        <v>1</v>
      </c>
      <c r="J2808" t="b">
        <v>0</v>
      </c>
      <c r="K2808" t="s">
        <v>41</v>
      </c>
      <c r="L2808" t="s">
        <v>60</v>
      </c>
      <c r="M2808">
        <v>225000</v>
      </c>
      <c r="N2808"/>
      <c r="O2808" t="s">
        <v>9445</v>
      </c>
      <c r="P2808" t="s">
        <v>85</v>
      </c>
    </row>
    <row r="2809" spans="1:16" x14ac:dyDescent="0.35">
      <c r="A2809" t="s">
        <v>0</v>
      </c>
      <c r="B2809" t="s">
        <v>9446</v>
      </c>
      <c r="C2809" t="s">
        <v>332</v>
      </c>
      <c r="D2809" t="s">
        <v>5349</v>
      </c>
      <c r="E2809" t="s">
        <v>59</v>
      </c>
      <c r="F2809" t="b">
        <v>0</v>
      </c>
      <c r="G2809" t="s">
        <v>65</v>
      </c>
      <c r="H2809" s="1">
        <v>46055.666817129633</v>
      </c>
      <c r="I2809" t="b">
        <v>0</v>
      </c>
      <c r="J2809" t="b">
        <v>0</v>
      </c>
      <c r="K2809" t="s">
        <v>41</v>
      </c>
      <c r="L2809" t="s">
        <v>60</v>
      </c>
      <c r="M2809">
        <v>145000</v>
      </c>
      <c r="N2809"/>
      <c r="O2809" t="s">
        <v>9447</v>
      </c>
      <c r="P2809" t="s">
        <v>9448</v>
      </c>
    </row>
    <row r="2810" spans="1:16" x14ac:dyDescent="0.35">
      <c r="A2810" t="s">
        <v>0</v>
      </c>
      <c r="B2810" t="s">
        <v>0</v>
      </c>
      <c r="C2810" t="s">
        <v>3078</v>
      </c>
      <c r="D2810" t="s">
        <v>4526</v>
      </c>
      <c r="E2810" t="s">
        <v>88</v>
      </c>
      <c r="F2810" t="b">
        <v>0</v>
      </c>
      <c r="G2810" t="s">
        <v>89</v>
      </c>
      <c r="H2810" s="1">
        <v>46055.667511574073</v>
      </c>
      <c r="I2810" t="b">
        <v>0</v>
      </c>
      <c r="J2810" t="b">
        <v>0</v>
      </c>
      <c r="K2810" t="s">
        <v>41</v>
      </c>
      <c r="L2810" t="s">
        <v>74</v>
      </c>
      <c r="M2810"/>
      <c r="N2810">
        <v>55</v>
      </c>
      <c r="O2810" t="s">
        <v>730</v>
      </c>
      <c r="P2810" t="s">
        <v>9449</v>
      </c>
    </row>
    <row r="2811" spans="1:16" x14ac:dyDescent="0.35">
      <c r="A2811" t="s">
        <v>0</v>
      </c>
      <c r="B2811" t="s">
        <v>9450</v>
      </c>
      <c r="C2811" t="s">
        <v>9451</v>
      </c>
      <c r="D2811" t="s">
        <v>4630</v>
      </c>
      <c r="E2811" t="s">
        <v>59</v>
      </c>
      <c r="F2811" t="b">
        <v>0</v>
      </c>
      <c r="G2811" t="s">
        <v>65</v>
      </c>
      <c r="H2811" s="1">
        <v>46055.708483796298</v>
      </c>
      <c r="I2811" t="b">
        <v>0</v>
      </c>
      <c r="J2811" t="b">
        <v>1</v>
      </c>
      <c r="K2811" t="s">
        <v>41</v>
      </c>
      <c r="L2811" t="s">
        <v>74</v>
      </c>
      <c r="M2811"/>
      <c r="N2811">
        <v>30</v>
      </c>
      <c r="O2811" t="s">
        <v>9452</v>
      </c>
      <c r="P2811" t="s">
        <v>9061</v>
      </c>
    </row>
    <row r="2812" spans="1:16" x14ac:dyDescent="0.35">
      <c r="A2812" t="s">
        <v>3</v>
      </c>
      <c r="B2812" t="s">
        <v>9453</v>
      </c>
      <c r="C2812" t="s">
        <v>2827</v>
      </c>
      <c r="D2812" t="s">
        <v>4756</v>
      </c>
      <c r="E2812" t="s">
        <v>59</v>
      </c>
      <c r="F2812" t="b">
        <v>0</v>
      </c>
      <c r="G2812" t="s">
        <v>65</v>
      </c>
      <c r="H2812" s="1">
        <v>46055.708541666667</v>
      </c>
      <c r="I2812" t="b">
        <v>0</v>
      </c>
      <c r="J2812" t="b">
        <v>1</v>
      </c>
      <c r="K2812" t="s">
        <v>41</v>
      </c>
      <c r="L2812" t="s">
        <v>60</v>
      </c>
      <c r="M2812">
        <v>109650</v>
      </c>
      <c r="N2812"/>
      <c r="O2812" t="s">
        <v>9454</v>
      </c>
      <c r="P2812" t="s">
        <v>310</v>
      </c>
    </row>
    <row r="2813" spans="1:16" x14ac:dyDescent="0.35">
      <c r="A2813" t="s">
        <v>0</v>
      </c>
      <c r="B2813" t="s">
        <v>9455</v>
      </c>
      <c r="C2813" t="s">
        <v>2873</v>
      </c>
      <c r="D2813" t="s">
        <v>2360</v>
      </c>
      <c r="F2813" t="b">
        <v>0</v>
      </c>
      <c r="G2813" t="s">
        <v>68</v>
      </c>
      <c r="H2813" s="1">
        <v>46055.709039351852</v>
      </c>
      <c r="I2813" t="b">
        <v>1</v>
      </c>
      <c r="J2813" t="b">
        <v>0</v>
      </c>
      <c r="K2813" t="s">
        <v>41</v>
      </c>
      <c r="L2813" t="s">
        <v>74</v>
      </c>
      <c r="M2813"/>
      <c r="N2813">
        <v>23</v>
      </c>
      <c r="O2813" t="s">
        <v>9456</v>
      </c>
      <c r="P2813" t="s">
        <v>219</v>
      </c>
    </row>
    <row r="2814" spans="1:16" x14ac:dyDescent="0.35">
      <c r="A2814" t="s">
        <v>0</v>
      </c>
      <c r="B2814" t="s">
        <v>9457</v>
      </c>
      <c r="C2814" t="s">
        <v>3994</v>
      </c>
      <c r="D2814" t="s">
        <v>4526</v>
      </c>
      <c r="E2814" t="s">
        <v>59</v>
      </c>
      <c r="F2814" t="b">
        <v>0</v>
      </c>
      <c r="G2814" t="s">
        <v>68</v>
      </c>
      <c r="H2814" s="1">
        <v>46055.709039351852</v>
      </c>
      <c r="I2814" t="b">
        <v>0</v>
      </c>
      <c r="J2814" t="b">
        <v>1</v>
      </c>
      <c r="K2814" t="s">
        <v>41</v>
      </c>
      <c r="L2814" t="s">
        <v>60</v>
      </c>
      <c r="M2814">
        <v>99700</v>
      </c>
      <c r="N2814"/>
      <c r="O2814" t="s">
        <v>3608</v>
      </c>
      <c r="P2814" t="s">
        <v>9458</v>
      </c>
    </row>
    <row r="2815" spans="1:16" x14ac:dyDescent="0.35">
      <c r="A2815" t="s">
        <v>0</v>
      </c>
      <c r="B2815" t="s">
        <v>130</v>
      </c>
      <c r="C2815" t="s">
        <v>9459</v>
      </c>
      <c r="D2815" t="s">
        <v>4599</v>
      </c>
      <c r="E2815" t="s">
        <v>59</v>
      </c>
      <c r="F2815" t="b">
        <v>0</v>
      </c>
      <c r="G2815" t="s">
        <v>40</v>
      </c>
      <c r="H2815" s="1">
        <v>46055.712534722217</v>
      </c>
      <c r="I2815" t="b">
        <v>1</v>
      </c>
      <c r="J2815" t="b">
        <v>0</v>
      </c>
      <c r="K2815" t="s">
        <v>40</v>
      </c>
      <c r="L2815" t="s">
        <v>60</v>
      </c>
      <c r="M2815">
        <v>29000</v>
      </c>
      <c r="N2815"/>
      <c r="O2815" t="s">
        <v>9460</v>
      </c>
      <c r="P2815" t="s">
        <v>9461</v>
      </c>
    </row>
    <row r="2816" spans="1:16" x14ac:dyDescent="0.35">
      <c r="A2816" t="s">
        <v>1</v>
      </c>
      <c r="B2816" t="s">
        <v>9462</v>
      </c>
      <c r="C2816" t="s">
        <v>2622</v>
      </c>
      <c r="D2816" t="s">
        <v>4526</v>
      </c>
      <c r="E2816" t="s">
        <v>59</v>
      </c>
      <c r="F2816" t="b">
        <v>0</v>
      </c>
      <c r="G2816" t="s">
        <v>65</v>
      </c>
      <c r="H2816" s="1">
        <v>46055.750219907408</v>
      </c>
      <c r="I2816" t="b">
        <v>1</v>
      </c>
      <c r="J2816" t="b">
        <v>1</v>
      </c>
      <c r="K2816" t="s">
        <v>41</v>
      </c>
      <c r="L2816" t="s">
        <v>74</v>
      </c>
      <c r="M2816"/>
      <c r="N2816">
        <v>33.125</v>
      </c>
      <c r="O2816" t="s">
        <v>9463</v>
      </c>
      <c r="P2816" t="s">
        <v>1153</v>
      </c>
    </row>
    <row r="2817" spans="1:16" x14ac:dyDescent="0.35">
      <c r="A2817" t="s">
        <v>0</v>
      </c>
      <c r="B2817" t="s">
        <v>9464</v>
      </c>
      <c r="C2817" t="s">
        <v>107</v>
      </c>
      <c r="D2817" t="s">
        <v>4526</v>
      </c>
      <c r="E2817" t="s">
        <v>59</v>
      </c>
      <c r="F2817" t="b">
        <v>0</v>
      </c>
      <c r="G2817" t="s">
        <v>77</v>
      </c>
      <c r="H2817" s="1">
        <v>46055.750497685192</v>
      </c>
      <c r="I2817" t="b">
        <v>0</v>
      </c>
      <c r="J2817" t="b">
        <v>0</v>
      </c>
      <c r="K2817" t="s">
        <v>41</v>
      </c>
      <c r="L2817" t="s">
        <v>74</v>
      </c>
      <c r="M2817"/>
      <c r="N2817">
        <v>31.5</v>
      </c>
      <c r="O2817" t="s">
        <v>2218</v>
      </c>
      <c r="P2817" t="s">
        <v>1299</v>
      </c>
    </row>
    <row r="2818" spans="1:16" x14ac:dyDescent="0.35">
      <c r="A2818" t="s">
        <v>0</v>
      </c>
      <c r="B2818" t="s">
        <v>9465</v>
      </c>
      <c r="C2818" t="s">
        <v>1943</v>
      </c>
      <c r="D2818" t="s">
        <v>4630</v>
      </c>
      <c r="E2818" t="s">
        <v>59</v>
      </c>
      <c r="F2818" t="b">
        <v>0</v>
      </c>
      <c r="G2818" t="s">
        <v>89</v>
      </c>
      <c r="H2818" s="1">
        <v>46055.750844907408</v>
      </c>
      <c r="I2818" t="b">
        <v>1</v>
      </c>
      <c r="J2818" t="b">
        <v>0</v>
      </c>
      <c r="K2818" t="s">
        <v>41</v>
      </c>
      <c r="L2818" t="s">
        <v>74</v>
      </c>
      <c r="M2818"/>
      <c r="N2818">
        <v>26.5</v>
      </c>
      <c r="O2818" t="s">
        <v>9466</v>
      </c>
    </row>
    <row r="2819" spans="1:16" x14ac:dyDescent="0.35">
      <c r="A2819" t="s">
        <v>2</v>
      </c>
      <c r="B2819" t="s">
        <v>9467</v>
      </c>
      <c r="C2819" t="s">
        <v>112</v>
      </c>
      <c r="D2819" t="s">
        <v>4526</v>
      </c>
      <c r="E2819" t="s">
        <v>59</v>
      </c>
      <c r="F2819" t="b">
        <v>0</v>
      </c>
      <c r="G2819" t="s">
        <v>65</v>
      </c>
      <c r="H2819" s="1">
        <v>46055.750925925917</v>
      </c>
      <c r="I2819" t="b">
        <v>0</v>
      </c>
      <c r="J2819" t="b">
        <v>0</v>
      </c>
      <c r="K2819" t="s">
        <v>41</v>
      </c>
      <c r="L2819" t="s">
        <v>60</v>
      </c>
      <c r="M2819">
        <v>170000</v>
      </c>
      <c r="N2819"/>
      <c r="O2819" t="s">
        <v>101</v>
      </c>
      <c r="P2819" t="s">
        <v>3309</v>
      </c>
    </row>
    <row r="2820" spans="1:16" x14ac:dyDescent="0.35">
      <c r="A2820" t="s">
        <v>6</v>
      </c>
      <c r="B2820" t="s">
        <v>9468</v>
      </c>
      <c r="C2820" t="s">
        <v>112</v>
      </c>
      <c r="D2820" t="s">
        <v>4562</v>
      </c>
      <c r="E2820" t="s">
        <v>59</v>
      </c>
      <c r="F2820" t="b">
        <v>0</v>
      </c>
      <c r="G2820" t="s">
        <v>65</v>
      </c>
      <c r="H2820" s="1">
        <v>46055.750925925917</v>
      </c>
      <c r="I2820" t="b">
        <v>0</v>
      </c>
      <c r="J2820" t="b">
        <v>1</v>
      </c>
      <c r="K2820" t="s">
        <v>41</v>
      </c>
      <c r="L2820" t="s">
        <v>60</v>
      </c>
      <c r="M2820">
        <v>229000</v>
      </c>
      <c r="N2820"/>
      <c r="O2820" t="s">
        <v>9469</v>
      </c>
      <c r="P2820" t="s">
        <v>9470</v>
      </c>
    </row>
    <row r="2821" spans="1:16" x14ac:dyDescent="0.35">
      <c r="A2821" t="s">
        <v>2</v>
      </c>
      <c r="B2821" t="s">
        <v>9471</v>
      </c>
      <c r="C2821" t="s">
        <v>3678</v>
      </c>
      <c r="D2821" t="s">
        <v>4630</v>
      </c>
      <c r="E2821" t="s">
        <v>59</v>
      </c>
      <c r="F2821" t="b">
        <v>0</v>
      </c>
      <c r="G2821" t="s">
        <v>65</v>
      </c>
      <c r="H2821" s="1">
        <v>46055.75099537037</v>
      </c>
      <c r="I2821" t="b">
        <v>0</v>
      </c>
      <c r="J2821" t="b">
        <v>0</v>
      </c>
      <c r="K2821" t="s">
        <v>41</v>
      </c>
      <c r="L2821" t="s">
        <v>74</v>
      </c>
      <c r="M2821"/>
      <c r="N2821">
        <v>45</v>
      </c>
      <c r="O2821" t="s">
        <v>2948</v>
      </c>
      <c r="P2821" t="s">
        <v>9472</v>
      </c>
    </row>
    <row r="2822" spans="1:16" x14ac:dyDescent="0.35">
      <c r="A2822" t="s">
        <v>1</v>
      </c>
      <c r="B2822" t="s">
        <v>1241</v>
      </c>
      <c r="C2822" t="s">
        <v>2622</v>
      </c>
      <c r="D2822" t="s">
        <v>4526</v>
      </c>
      <c r="E2822" t="s">
        <v>59</v>
      </c>
      <c r="F2822" t="b">
        <v>0</v>
      </c>
      <c r="G2822" t="s">
        <v>65</v>
      </c>
      <c r="H2822" s="1">
        <v>46055.751701388886</v>
      </c>
      <c r="I2822" t="b">
        <v>0</v>
      </c>
      <c r="J2822" t="b">
        <v>1</v>
      </c>
      <c r="K2822" t="s">
        <v>41</v>
      </c>
      <c r="L2822" t="s">
        <v>74</v>
      </c>
      <c r="M2822"/>
      <c r="N2822">
        <v>33.125</v>
      </c>
      <c r="O2822" t="s">
        <v>9463</v>
      </c>
      <c r="P2822" t="s">
        <v>9473</v>
      </c>
    </row>
    <row r="2823" spans="1:16" x14ac:dyDescent="0.35">
      <c r="A2823" t="s">
        <v>0</v>
      </c>
      <c r="B2823" t="s">
        <v>9474</v>
      </c>
      <c r="C2823" t="s">
        <v>246</v>
      </c>
      <c r="D2823" t="s">
        <v>2360</v>
      </c>
      <c r="E2823" t="s">
        <v>59</v>
      </c>
      <c r="F2823" t="b">
        <v>0</v>
      </c>
      <c r="G2823" t="s">
        <v>65</v>
      </c>
      <c r="H2823" s="1">
        <v>46055.791886574072</v>
      </c>
      <c r="I2823" t="b">
        <v>0</v>
      </c>
      <c r="J2823" t="b">
        <v>1</v>
      </c>
      <c r="K2823" t="s">
        <v>41</v>
      </c>
      <c r="L2823" t="s">
        <v>60</v>
      </c>
      <c r="M2823">
        <v>87500</v>
      </c>
      <c r="N2823"/>
      <c r="O2823" t="s">
        <v>9475</v>
      </c>
      <c r="P2823" t="s">
        <v>9476</v>
      </c>
    </row>
    <row r="2824" spans="1:16" x14ac:dyDescent="0.35">
      <c r="A2824" t="s">
        <v>0</v>
      </c>
      <c r="B2824" t="s">
        <v>9477</v>
      </c>
      <c r="C2824" t="s">
        <v>1792</v>
      </c>
      <c r="D2824" t="s">
        <v>4569</v>
      </c>
      <c r="E2824" t="s">
        <v>59</v>
      </c>
      <c r="F2824" t="b">
        <v>0</v>
      </c>
      <c r="G2824" t="s">
        <v>65</v>
      </c>
      <c r="H2824" s="1">
        <v>46055.791932870372</v>
      </c>
      <c r="I2824" t="b">
        <v>0</v>
      </c>
      <c r="J2824" t="b">
        <v>1</v>
      </c>
      <c r="K2824" t="s">
        <v>41</v>
      </c>
      <c r="L2824" t="s">
        <v>74</v>
      </c>
      <c r="M2824"/>
      <c r="N2824">
        <v>31</v>
      </c>
      <c r="O2824" t="s">
        <v>9478</v>
      </c>
      <c r="P2824" t="s">
        <v>4817</v>
      </c>
    </row>
    <row r="2825" spans="1:16" x14ac:dyDescent="0.35">
      <c r="A2825" t="s">
        <v>0</v>
      </c>
      <c r="B2825" t="s">
        <v>4381</v>
      </c>
      <c r="C2825" t="s">
        <v>86</v>
      </c>
      <c r="D2825" t="s">
        <v>4526</v>
      </c>
      <c r="E2825" t="s">
        <v>88</v>
      </c>
      <c r="F2825" t="b">
        <v>0</v>
      </c>
      <c r="G2825" t="s">
        <v>77</v>
      </c>
      <c r="H2825" s="1">
        <v>46055.792164351849</v>
      </c>
      <c r="I2825" t="b">
        <v>0</v>
      </c>
      <c r="J2825" t="b">
        <v>0</v>
      </c>
      <c r="K2825" t="s">
        <v>41</v>
      </c>
      <c r="L2825" t="s">
        <v>74</v>
      </c>
      <c r="M2825"/>
      <c r="N2825">
        <v>75</v>
      </c>
      <c r="O2825" t="s">
        <v>1059</v>
      </c>
      <c r="P2825" t="s">
        <v>146</v>
      </c>
    </row>
    <row r="2826" spans="1:16" x14ac:dyDescent="0.35">
      <c r="A2826" t="s">
        <v>2</v>
      </c>
      <c r="B2826" t="s">
        <v>9479</v>
      </c>
      <c r="C2826" t="s">
        <v>1765</v>
      </c>
      <c r="D2826" t="s">
        <v>2360</v>
      </c>
      <c r="E2826" t="s">
        <v>59</v>
      </c>
      <c r="F2826" t="b">
        <v>0</v>
      </c>
      <c r="G2826" t="s">
        <v>89</v>
      </c>
      <c r="H2826" s="1">
        <v>46055.792534722219</v>
      </c>
      <c r="I2826" t="b">
        <v>0</v>
      </c>
      <c r="J2826" t="b">
        <v>0</v>
      </c>
      <c r="K2826" t="s">
        <v>41</v>
      </c>
      <c r="L2826" t="s">
        <v>60</v>
      </c>
      <c r="M2826">
        <v>85000</v>
      </c>
      <c r="N2826"/>
      <c r="O2826" t="s">
        <v>9480</v>
      </c>
    </row>
    <row r="2827" spans="1:16" x14ac:dyDescent="0.35">
      <c r="A2827" t="s">
        <v>2</v>
      </c>
      <c r="B2827" t="s">
        <v>9481</v>
      </c>
      <c r="C2827" t="s">
        <v>266</v>
      </c>
      <c r="D2827" t="s">
        <v>4526</v>
      </c>
      <c r="E2827" t="s">
        <v>59</v>
      </c>
      <c r="F2827" t="b">
        <v>0</v>
      </c>
      <c r="G2827" t="s">
        <v>73</v>
      </c>
      <c r="H2827" s="1">
        <v>46055.793634259258</v>
      </c>
      <c r="I2827" t="b">
        <v>1</v>
      </c>
      <c r="J2827" t="b">
        <v>0</v>
      </c>
      <c r="K2827" t="s">
        <v>41</v>
      </c>
      <c r="L2827" t="s">
        <v>74</v>
      </c>
      <c r="M2827"/>
      <c r="N2827">
        <v>52.5</v>
      </c>
      <c r="O2827" t="s">
        <v>4743</v>
      </c>
      <c r="P2827" t="s">
        <v>9482</v>
      </c>
    </row>
    <row r="2828" spans="1:16" x14ac:dyDescent="0.35">
      <c r="A2828" t="s">
        <v>4</v>
      </c>
      <c r="B2828" t="s">
        <v>9483</v>
      </c>
      <c r="C2828" t="s">
        <v>273</v>
      </c>
      <c r="D2828" t="s">
        <v>4526</v>
      </c>
      <c r="E2828" t="s">
        <v>59</v>
      </c>
      <c r="F2828" t="b">
        <v>0</v>
      </c>
      <c r="G2828" t="s">
        <v>89</v>
      </c>
      <c r="H2828" s="1">
        <v>46055.794236111113</v>
      </c>
      <c r="I2828" t="b">
        <v>0</v>
      </c>
      <c r="J2828" t="b">
        <v>1</v>
      </c>
      <c r="K2828" t="s">
        <v>41</v>
      </c>
      <c r="L2828" t="s">
        <v>60</v>
      </c>
      <c r="M2828">
        <v>177500</v>
      </c>
      <c r="N2828"/>
      <c r="O2828" t="s">
        <v>116</v>
      </c>
      <c r="P2828" t="s">
        <v>9484</v>
      </c>
    </row>
    <row r="2829" spans="1:16" x14ac:dyDescent="0.35">
      <c r="A2829" t="s">
        <v>3</v>
      </c>
      <c r="B2829" t="s">
        <v>2368</v>
      </c>
      <c r="C2829" t="s">
        <v>9485</v>
      </c>
      <c r="D2829" t="s">
        <v>4526</v>
      </c>
      <c r="E2829" t="s">
        <v>59</v>
      </c>
      <c r="F2829" t="b">
        <v>0</v>
      </c>
      <c r="G2829" t="s">
        <v>68</v>
      </c>
      <c r="H2829" s="1">
        <v>46055.834131944437</v>
      </c>
      <c r="I2829" t="b">
        <v>0</v>
      </c>
      <c r="J2829" t="b">
        <v>1</v>
      </c>
      <c r="K2829" t="s">
        <v>41</v>
      </c>
      <c r="L2829" t="s">
        <v>60</v>
      </c>
      <c r="M2829">
        <v>57500</v>
      </c>
      <c r="N2829"/>
      <c r="O2829" t="s">
        <v>2692</v>
      </c>
      <c r="P2829" t="s">
        <v>219</v>
      </c>
    </row>
    <row r="2830" spans="1:16" x14ac:dyDescent="0.35">
      <c r="A2830" t="s">
        <v>1</v>
      </c>
      <c r="B2830" t="s">
        <v>9486</v>
      </c>
      <c r="C2830" t="s">
        <v>958</v>
      </c>
      <c r="D2830" t="s">
        <v>4526</v>
      </c>
      <c r="E2830" t="s">
        <v>59</v>
      </c>
      <c r="F2830" t="b">
        <v>0</v>
      </c>
      <c r="G2830" t="s">
        <v>65</v>
      </c>
      <c r="H2830" s="1">
        <v>46055.835011574083</v>
      </c>
      <c r="I2830" t="b">
        <v>0</v>
      </c>
      <c r="J2830" t="b">
        <v>0</v>
      </c>
      <c r="K2830" t="s">
        <v>41</v>
      </c>
      <c r="L2830" t="s">
        <v>60</v>
      </c>
      <c r="M2830">
        <v>105550</v>
      </c>
      <c r="N2830"/>
      <c r="O2830" t="s">
        <v>9487</v>
      </c>
      <c r="P2830" t="s">
        <v>9488</v>
      </c>
    </row>
    <row r="2831" spans="1:16" x14ac:dyDescent="0.35">
      <c r="A2831" t="s">
        <v>5</v>
      </c>
      <c r="B2831" t="s">
        <v>9489</v>
      </c>
      <c r="C2831" t="s">
        <v>332</v>
      </c>
      <c r="D2831" t="s">
        <v>4526</v>
      </c>
      <c r="E2831" t="s">
        <v>59</v>
      </c>
      <c r="F2831" t="b">
        <v>0</v>
      </c>
      <c r="G2831" t="s">
        <v>65</v>
      </c>
      <c r="H2831" s="1">
        <v>46055.835034722222</v>
      </c>
      <c r="I2831" t="b">
        <v>0</v>
      </c>
      <c r="J2831" t="b">
        <v>1</v>
      </c>
      <c r="K2831" t="s">
        <v>41</v>
      </c>
      <c r="L2831" t="s">
        <v>60</v>
      </c>
      <c r="M2831">
        <v>126800</v>
      </c>
      <c r="N2831"/>
      <c r="O2831" t="s">
        <v>195</v>
      </c>
      <c r="P2831" t="s">
        <v>9490</v>
      </c>
    </row>
    <row r="2832" spans="1:16" x14ac:dyDescent="0.35">
      <c r="A2832" t="s">
        <v>1</v>
      </c>
      <c r="B2832" t="s">
        <v>9491</v>
      </c>
      <c r="C2832" t="s">
        <v>3216</v>
      </c>
      <c r="D2832" t="s">
        <v>4526</v>
      </c>
      <c r="E2832" t="s">
        <v>88</v>
      </c>
      <c r="F2832" t="b">
        <v>0</v>
      </c>
      <c r="G2832" t="s">
        <v>13</v>
      </c>
      <c r="H2832" s="1">
        <v>46055.836284722223</v>
      </c>
      <c r="I2832" t="b">
        <v>0</v>
      </c>
      <c r="J2832" t="b">
        <v>0</v>
      </c>
      <c r="K2832" t="s">
        <v>13</v>
      </c>
      <c r="L2832" t="s">
        <v>60</v>
      </c>
      <c r="M2832">
        <v>112500</v>
      </c>
      <c r="N2832"/>
      <c r="O2832" t="s">
        <v>9492</v>
      </c>
      <c r="P2832" t="s">
        <v>9493</v>
      </c>
    </row>
    <row r="2833" spans="1:16" x14ac:dyDescent="0.35">
      <c r="A2833" t="s">
        <v>0</v>
      </c>
      <c r="B2833" t="s">
        <v>9494</v>
      </c>
      <c r="C2833" t="s">
        <v>172</v>
      </c>
      <c r="D2833" t="s">
        <v>4526</v>
      </c>
      <c r="E2833" t="s">
        <v>59</v>
      </c>
      <c r="F2833" t="b">
        <v>0</v>
      </c>
      <c r="G2833" t="s">
        <v>68</v>
      </c>
      <c r="H2833" s="1">
        <v>46055.875706018523</v>
      </c>
      <c r="I2833" t="b">
        <v>0</v>
      </c>
      <c r="J2833" t="b">
        <v>1</v>
      </c>
      <c r="K2833" t="s">
        <v>41</v>
      </c>
      <c r="L2833" t="s">
        <v>60</v>
      </c>
      <c r="M2833">
        <v>87080</v>
      </c>
      <c r="N2833"/>
      <c r="O2833" t="s">
        <v>2546</v>
      </c>
      <c r="P2833" t="s">
        <v>9495</v>
      </c>
    </row>
    <row r="2834" spans="1:16" x14ac:dyDescent="0.35">
      <c r="A2834" t="s">
        <v>0</v>
      </c>
      <c r="B2834" t="s">
        <v>4966</v>
      </c>
      <c r="C2834" t="s">
        <v>237</v>
      </c>
      <c r="D2834" t="s">
        <v>2471</v>
      </c>
      <c r="E2834" t="s">
        <v>59</v>
      </c>
      <c r="F2834" t="b">
        <v>0</v>
      </c>
      <c r="G2834" t="s">
        <v>89</v>
      </c>
      <c r="H2834" s="1">
        <v>46055.875844907408</v>
      </c>
      <c r="I2834" t="b">
        <v>0</v>
      </c>
      <c r="J2834" t="b">
        <v>0</v>
      </c>
      <c r="K2834" t="s">
        <v>41</v>
      </c>
      <c r="L2834" t="s">
        <v>60</v>
      </c>
      <c r="M2834">
        <v>79000</v>
      </c>
      <c r="N2834"/>
      <c r="O2834" t="s">
        <v>9496</v>
      </c>
      <c r="P2834" t="s">
        <v>4969</v>
      </c>
    </row>
    <row r="2835" spans="1:16" x14ac:dyDescent="0.35">
      <c r="A2835" t="s">
        <v>2</v>
      </c>
      <c r="B2835" t="s">
        <v>9497</v>
      </c>
      <c r="C2835" t="s">
        <v>472</v>
      </c>
      <c r="D2835" t="s">
        <v>4526</v>
      </c>
      <c r="E2835" t="s">
        <v>59</v>
      </c>
      <c r="F2835" t="b">
        <v>0</v>
      </c>
      <c r="G2835" t="s">
        <v>65</v>
      </c>
      <c r="H2835" s="1">
        <v>46055.876076388893</v>
      </c>
      <c r="I2835" t="b">
        <v>0</v>
      </c>
      <c r="J2835" t="b">
        <v>1</v>
      </c>
      <c r="K2835" t="s">
        <v>41</v>
      </c>
      <c r="L2835" t="s">
        <v>60</v>
      </c>
      <c r="M2835">
        <v>178275</v>
      </c>
      <c r="N2835"/>
      <c r="O2835" t="s">
        <v>446</v>
      </c>
      <c r="P2835" t="s">
        <v>9498</v>
      </c>
    </row>
    <row r="2836" spans="1:16" x14ac:dyDescent="0.35">
      <c r="A2836" t="s">
        <v>1</v>
      </c>
      <c r="B2836" t="s">
        <v>9499</v>
      </c>
      <c r="C2836" t="s">
        <v>5828</v>
      </c>
      <c r="D2836" t="s">
        <v>4526</v>
      </c>
      <c r="E2836" t="s">
        <v>59</v>
      </c>
      <c r="F2836" t="b">
        <v>0</v>
      </c>
      <c r="G2836" t="s">
        <v>65</v>
      </c>
      <c r="H2836" s="1">
        <v>46055.876759259263</v>
      </c>
      <c r="I2836" t="b">
        <v>0</v>
      </c>
      <c r="J2836" t="b">
        <v>1</v>
      </c>
      <c r="K2836" t="s">
        <v>41</v>
      </c>
      <c r="L2836" t="s">
        <v>74</v>
      </c>
      <c r="M2836"/>
      <c r="N2836">
        <v>51.25</v>
      </c>
      <c r="O2836" t="s">
        <v>7800</v>
      </c>
      <c r="P2836" t="s">
        <v>8619</v>
      </c>
    </row>
    <row r="2837" spans="1:16" x14ac:dyDescent="0.35">
      <c r="A2837" t="s">
        <v>4</v>
      </c>
      <c r="B2837" t="s">
        <v>9500</v>
      </c>
      <c r="C2837" t="s">
        <v>1615</v>
      </c>
      <c r="D2837" t="s">
        <v>4526</v>
      </c>
      <c r="E2837" t="s">
        <v>59</v>
      </c>
      <c r="F2837" t="b">
        <v>0</v>
      </c>
      <c r="G2837" t="s">
        <v>65</v>
      </c>
      <c r="H2837" s="1">
        <v>46055.876805555563</v>
      </c>
      <c r="I2837" t="b">
        <v>1</v>
      </c>
      <c r="J2837" t="b">
        <v>1</v>
      </c>
      <c r="K2837" t="s">
        <v>41</v>
      </c>
      <c r="L2837" t="s">
        <v>74</v>
      </c>
      <c r="M2837"/>
      <c r="N2837">
        <v>65</v>
      </c>
      <c r="O2837" t="s">
        <v>878</v>
      </c>
      <c r="P2837" t="s">
        <v>9501</v>
      </c>
    </row>
    <row r="2838" spans="1:16" x14ac:dyDescent="0.35">
      <c r="A2838" t="s">
        <v>0</v>
      </c>
      <c r="B2838" t="s">
        <v>9502</v>
      </c>
      <c r="C2838" t="s">
        <v>112</v>
      </c>
      <c r="D2838" t="s">
        <v>4526</v>
      </c>
      <c r="E2838" t="s">
        <v>59</v>
      </c>
      <c r="F2838" t="b">
        <v>0</v>
      </c>
      <c r="G2838" t="s">
        <v>65</v>
      </c>
      <c r="H2838" s="1">
        <v>46055.916770833333</v>
      </c>
      <c r="I2838" t="b">
        <v>0</v>
      </c>
      <c r="J2838" t="b">
        <v>1</v>
      </c>
      <c r="K2838" t="s">
        <v>41</v>
      </c>
      <c r="L2838" t="s">
        <v>60</v>
      </c>
      <c r="M2838">
        <v>80044.5</v>
      </c>
      <c r="N2838"/>
      <c r="O2838" t="s">
        <v>4376</v>
      </c>
      <c r="P2838" t="s">
        <v>1582</v>
      </c>
    </row>
    <row r="2839" spans="1:16" x14ac:dyDescent="0.35">
      <c r="A2839" t="s">
        <v>7</v>
      </c>
      <c r="B2839" t="s">
        <v>7</v>
      </c>
      <c r="C2839" t="s">
        <v>1138</v>
      </c>
      <c r="D2839" t="s">
        <v>4526</v>
      </c>
      <c r="E2839" t="s">
        <v>59</v>
      </c>
      <c r="F2839" t="b">
        <v>0</v>
      </c>
      <c r="G2839" t="s">
        <v>77</v>
      </c>
      <c r="H2839" s="1">
        <v>46055.917141203703</v>
      </c>
      <c r="I2839" t="b">
        <v>1</v>
      </c>
      <c r="J2839" t="b">
        <v>0</v>
      </c>
      <c r="K2839" t="s">
        <v>41</v>
      </c>
      <c r="L2839" t="s">
        <v>60</v>
      </c>
      <c r="M2839">
        <v>125000</v>
      </c>
      <c r="N2839"/>
      <c r="O2839" t="s">
        <v>9503</v>
      </c>
      <c r="P2839" t="s">
        <v>9504</v>
      </c>
    </row>
    <row r="2840" spans="1:16" x14ac:dyDescent="0.35">
      <c r="A2840" t="s">
        <v>0</v>
      </c>
      <c r="B2840" t="s">
        <v>9505</v>
      </c>
      <c r="C2840" t="s">
        <v>165</v>
      </c>
      <c r="D2840" t="s">
        <v>4526</v>
      </c>
      <c r="E2840" t="s">
        <v>88</v>
      </c>
      <c r="F2840" t="b">
        <v>0</v>
      </c>
      <c r="G2840" t="s">
        <v>73</v>
      </c>
      <c r="H2840" s="1">
        <v>46055.917222222219</v>
      </c>
      <c r="I2840" t="b">
        <v>1</v>
      </c>
      <c r="J2840" t="b">
        <v>0</v>
      </c>
      <c r="K2840" t="s">
        <v>41</v>
      </c>
      <c r="L2840" t="s">
        <v>74</v>
      </c>
      <c r="M2840"/>
      <c r="N2840">
        <v>60</v>
      </c>
      <c r="O2840" t="s">
        <v>7261</v>
      </c>
      <c r="P2840" t="s">
        <v>85</v>
      </c>
    </row>
    <row r="2841" spans="1:16" x14ac:dyDescent="0.35">
      <c r="A2841" t="s">
        <v>3</v>
      </c>
      <c r="B2841" t="s">
        <v>9506</v>
      </c>
      <c r="C2841" t="s">
        <v>162</v>
      </c>
      <c r="D2841" t="s">
        <v>4526</v>
      </c>
      <c r="E2841" t="s">
        <v>59</v>
      </c>
      <c r="F2841" t="b">
        <v>0</v>
      </c>
      <c r="G2841" t="s">
        <v>73</v>
      </c>
      <c r="H2841" s="1">
        <v>46055.917291666658</v>
      </c>
      <c r="I2841" t="b">
        <v>0</v>
      </c>
      <c r="J2841" t="b">
        <v>1</v>
      </c>
      <c r="K2841" t="s">
        <v>41</v>
      </c>
      <c r="L2841" t="s">
        <v>60</v>
      </c>
      <c r="M2841">
        <v>75000</v>
      </c>
      <c r="N2841"/>
      <c r="O2841" t="s">
        <v>9438</v>
      </c>
      <c r="P2841" t="s">
        <v>9507</v>
      </c>
    </row>
    <row r="2842" spans="1:16" x14ac:dyDescent="0.35">
      <c r="A2842" t="s">
        <v>0</v>
      </c>
      <c r="B2842" t="s">
        <v>9508</v>
      </c>
      <c r="C2842" t="s">
        <v>121</v>
      </c>
      <c r="D2842" t="s">
        <v>4526</v>
      </c>
      <c r="E2842" t="s">
        <v>59</v>
      </c>
      <c r="F2842" t="b">
        <v>0</v>
      </c>
      <c r="G2842" t="s">
        <v>68</v>
      </c>
      <c r="H2842" s="1">
        <v>46055.917372685188</v>
      </c>
      <c r="I2842" t="b">
        <v>0</v>
      </c>
      <c r="J2842" t="b">
        <v>1</v>
      </c>
      <c r="K2842" t="s">
        <v>41</v>
      </c>
      <c r="L2842" t="s">
        <v>60</v>
      </c>
      <c r="M2842">
        <v>115000</v>
      </c>
      <c r="N2842"/>
      <c r="O2842" t="s">
        <v>4487</v>
      </c>
    </row>
    <row r="2843" spans="1:16" x14ac:dyDescent="0.35">
      <c r="A2843" t="s">
        <v>2</v>
      </c>
      <c r="B2843" t="s">
        <v>9509</v>
      </c>
      <c r="C2843" t="s">
        <v>194</v>
      </c>
      <c r="D2843" t="s">
        <v>5349</v>
      </c>
      <c r="E2843" t="s">
        <v>59</v>
      </c>
      <c r="F2843" t="b">
        <v>0</v>
      </c>
      <c r="G2843" t="s">
        <v>65</v>
      </c>
      <c r="H2843" s="1">
        <v>46055.917638888888</v>
      </c>
      <c r="I2843" t="b">
        <v>0</v>
      </c>
      <c r="J2843" t="b">
        <v>1</v>
      </c>
      <c r="K2843" t="s">
        <v>41</v>
      </c>
      <c r="L2843" t="s">
        <v>60</v>
      </c>
      <c r="M2843">
        <v>160000</v>
      </c>
      <c r="N2843"/>
      <c r="O2843" t="s">
        <v>1197</v>
      </c>
      <c r="P2843" t="s">
        <v>9510</v>
      </c>
    </row>
    <row r="2844" spans="1:16" x14ac:dyDescent="0.35">
      <c r="A2844" t="s">
        <v>1</v>
      </c>
      <c r="B2844" t="s">
        <v>9511</v>
      </c>
      <c r="C2844" t="s">
        <v>86</v>
      </c>
      <c r="D2844" t="s">
        <v>4526</v>
      </c>
      <c r="E2844" t="s">
        <v>88</v>
      </c>
      <c r="F2844" t="b">
        <v>0</v>
      </c>
      <c r="G2844" t="s">
        <v>65</v>
      </c>
      <c r="H2844" s="1">
        <v>46055.918414351851</v>
      </c>
      <c r="I2844" t="b">
        <v>1</v>
      </c>
      <c r="J2844" t="b">
        <v>0</v>
      </c>
      <c r="K2844" t="s">
        <v>41</v>
      </c>
      <c r="L2844" t="s">
        <v>60</v>
      </c>
      <c r="M2844">
        <v>132500</v>
      </c>
      <c r="N2844"/>
      <c r="O2844" t="s">
        <v>9512</v>
      </c>
      <c r="P2844" t="s">
        <v>1273</v>
      </c>
    </row>
    <row r="2845" spans="1:16" x14ac:dyDescent="0.35">
      <c r="A2845" t="s">
        <v>1</v>
      </c>
      <c r="B2845" t="s">
        <v>9513</v>
      </c>
      <c r="C2845" t="s">
        <v>2140</v>
      </c>
      <c r="D2845" t="s">
        <v>2360</v>
      </c>
      <c r="E2845" t="s">
        <v>59</v>
      </c>
      <c r="F2845" t="b">
        <v>0</v>
      </c>
      <c r="G2845" t="s">
        <v>73</v>
      </c>
      <c r="H2845" s="1">
        <v>46055.918703703697</v>
      </c>
      <c r="I2845" t="b">
        <v>0</v>
      </c>
      <c r="J2845" t="b">
        <v>1</v>
      </c>
      <c r="K2845" t="s">
        <v>41</v>
      </c>
      <c r="L2845" t="s">
        <v>60</v>
      </c>
      <c r="M2845">
        <v>139000</v>
      </c>
      <c r="N2845"/>
      <c r="O2845" t="s">
        <v>411</v>
      </c>
      <c r="P2845" t="s">
        <v>9514</v>
      </c>
    </row>
    <row r="2846" spans="1:16" x14ac:dyDescent="0.35">
      <c r="A2846" t="s">
        <v>0</v>
      </c>
      <c r="B2846" t="s">
        <v>9515</v>
      </c>
      <c r="C2846" t="s">
        <v>13</v>
      </c>
      <c r="D2846" t="s">
        <v>4637</v>
      </c>
      <c r="F2846" t="b">
        <v>0</v>
      </c>
      <c r="G2846" t="s">
        <v>13</v>
      </c>
      <c r="H2846" s="1">
        <v>46055.919548611113</v>
      </c>
      <c r="I2846" t="b">
        <v>1</v>
      </c>
      <c r="J2846" t="b">
        <v>0</v>
      </c>
      <c r="K2846" t="s">
        <v>13</v>
      </c>
      <c r="L2846" t="s">
        <v>74</v>
      </c>
      <c r="M2846"/>
      <c r="N2846">
        <v>20</v>
      </c>
      <c r="O2846" t="s">
        <v>4596</v>
      </c>
      <c r="P2846" t="s">
        <v>9516</v>
      </c>
    </row>
    <row r="2847" spans="1:16" x14ac:dyDescent="0.35">
      <c r="A2847" t="s">
        <v>2</v>
      </c>
      <c r="B2847" t="s">
        <v>9517</v>
      </c>
      <c r="C2847" t="s">
        <v>420</v>
      </c>
      <c r="D2847" t="s">
        <v>4526</v>
      </c>
      <c r="E2847" t="s">
        <v>59</v>
      </c>
      <c r="F2847" t="b">
        <v>0</v>
      </c>
      <c r="G2847" t="s">
        <v>65</v>
      </c>
      <c r="H2847" s="1">
        <v>46055.959386574083</v>
      </c>
      <c r="I2847" t="b">
        <v>0</v>
      </c>
      <c r="J2847" t="b">
        <v>1</v>
      </c>
      <c r="K2847" t="s">
        <v>41</v>
      </c>
      <c r="L2847" t="s">
        <v>60</v>
      </c>
      <c r="M2847">
        <v>170000</v>
      </c>
      <c r="N2847"/>
      <c r="O2847" t="s">
        <v>9518</v>
      </c>
      <c r="P2847" t="s">
        <v>9519</v>
      </c>
    </row>
    <row r="2848" spans="1:16" x14ac:dyDescent="0.35">
      <c r="A2848" t="s">
        <v>1</v>
      </c>
      <c r="B2848" t="s">
        <v>736</v>
      </c>
      <c r="C2848" t="s">
        <v>508</v>
      </c>
      <c r="D2848" t="s">
        <v>4526</v>
      </c>
      <c r="E2848" t="s">
        <v>59</v>
      </c>
      <c r="F2848" t="b">
        <v>0</v>
      </c>
      <c r="G2848" t="s">
        <v>65</v>
      </c>
      <c r="H2848" s="1">
        <v>46055.960092592592</v>
      </c>
      <c r="I2848" t="b">
        <v>0</v>
      </c>
      <c r="J2848" t="b">
        <v>1</v>
      </c>
      <c r="K2848" t="s">
        <v>41</v>
      </c>
      <c r="L2848" t="s">
        <v>60</v>
      </c>
      <c r="M2848">
        <v>117500</v>
      </c>
      <c r="N2848"/>
      <c r="O2848" t="s">
        <v>480</v>
      </c>
      <c r="P2848" t="s">
        <v>9520</v>
      </c>
    </row>
    <row r="2849" spans="1:16" x14ac:dyDescent="0.35">
      <c r="A2849" t="s">
        <v>5</v>
      </c>
      <c r="B2849" t="s">
        <v>9521</v>
      </c>
      <c r="C2849" t="s">
        <v>810</v>
      </c>
      <c r="D2849" t="s">
        <v>4526</v>
      </c>
      <c r="E2849" t="s">
        <v>88</v>
      </c>
      <c r="F2849" t="b">
        <v>0</v>
      </c>
      <c r="G2849" t="s">
        <v>77</v>
      </c>
      <c r="H2849" s="1">
        <v>46055.960196759261</v>
      </c>
      <c r="I2849" t="b">
        <v>0</v>
      </c>
      <c r="J2849" t="b">
        <v>0</v>
      </c>
      <c r="K2849" t="s">
        <v>41</v>
      </c>
      <c r="L2849" t="s">
        <v>60</v>
      </c>
      <c r="M2849">
        <v>219500</v>
      </c>
      <c r="N2849"/>
      <c r="O2849" t="s">
        <v>9522</v>
      </c>
      <c r="P2849" t="s">
        <v>2941</v>
      </c>
    </row>
    <row r="2850" spans="1:16" x14ac:dyDescent="0.35">
      <c r="A2850" t="s">
        <v>0</v>
      </c>
      <c r="B2850" t="s">
        <v>9523</v>
      </c>
      <c r="C2850" t="s">
        <v>76</v>
      </c>
      <c r="D2850" t="s">
        <v>4526</v>
      </c>
      <c r="E2850" t="s">
        <v>132</v>
      </c>
      <c r="F2850" t="b">
        <v>1</v>
      </c>
      <c r="G2850" t="s">
        <v>13</v>
      </c>
      <c r="H2850" s="1">
        <v>46055.961215277777</v>
      </c>
      <c r="I2850" t="b">
        <v>1</v>
      </c>
      <c r="J2850" t="b">
        <v>0</v>
      </c>
      <c r="K2850" t="s">
        <v>13</v>
      </c>
      <c r="L2850" t="s">
        <v>74</v>
      </c>
      <c r="M2850"/>
      <c r="N2850">
        <v>70</v>
      </c>
      <c r="O2850" t="s">
        <v>5046</v>
      </c>
    </row>
    <row r="2851" spans="1:16" x14ac:dyDescent="0.35">
      <c r="A2851" t="s">
        <v>2</v>
      </c>
      <c r="B2851" t="s">
        <v>6977</v>
      </c>
      <c r="C2851" t="s">
        <v>112</v>
      </c>
      <c r="D2851" t="s">
        <v>6176</v>
      </c>
      <c r="E2851" t="s">
        <v>59</v>
      </c>
      <c r="F2851" t="b">
        <v>0</v>
      </c>
      <c r="G2851" t="s">
        <v>65</v>
      </c>
      <c r="H2851" s="1">
        <v>46056.000104166669</v>
      </c>
      <c r="I2851" t="b">
        <v>1</v>
      </c>
      <c r="J2851" t="b">
        <v>0</v>
      </c>
      <c r="K2851" t="s">
        <v>41</v>
      </c>
      <c r="L2851" t="s">
        <v>60</v>
      </c>
      <c r="M2851">
        <v>90000</v>
      </c>
      <c r="N2851"/>
      <c r="O2851" t="s">
        <v>9524</v>
      </c>
      <c r="P2851" t="s">
        <v>1009</v>
      </c>
    </row>
    <row r="2852" spans="1:16" x14ac:dyDescent="0.35">
      <c r="A2852" t="s">
        <v>0</v>
      </c>
      <c r="B2852" t="s">
        <v>3862</v>
      </c>
      <c r="C2852" t="s">
        <v>869</v>
      </c>
      <c r="D2852" t="s">
        <v>3761</v>
      </c>
      <c r="E2852" t="s">
        <v>59</v>
      </c>
      <c r="F2852" t="b">
        <v>0</v>
      </c>
      <c r="G2852" t="s">
        <v>65</v>
      </c>
      <c r="H2852" s="1">
        <v>46056.000150462962</v>
      </c>
      <c r="I2852" t="b">
        <v>0</v>
      </c>
      <c r="J2852" t="b">
        <v>1</v>
      </c>
      <c r="K2852" t="s">
        <v>41</v>
      </c>
      <c r="L2852" t="s">
        <v>60</v>
      </c>
      <c r="M2852">
        <v>60000</v>
      </c>
      <c r="N2852"/>
      <c r="O2852" t="s">
        <v>3476</v>
      </c>
      <c r="P2852" t="s">
        <v>9525</v>
      </c>
    </row>
    <row r="2853" spans="1:16" x14ac:dyDescent="0.35">
      <c r="A2853" t="s">
        <v>7</v>
      </c>
      <c r="B2853" t="s">
        <v>9526</v>
      </c>
      <c r="C2853" t="s">
        <v>246</v>
      </c>
      <c r="D2853" t="s">
        <v>9527</v>
      </c>
      <c r="E2853" t="s">
        <v>59</v>
      </c>
      <c r="F2853" t="b">
        <v>0</v>
      </c>
      <c r="G2853" t="s">
        <v>65</v>
      </c>
      <c r="H2853" s="1">
        <v>46056.000173611108</v>
      </c>
      <c r="I2853" t="b">
        <v>0</v>
      </c>
      <c r="J2853" t="b">
        <v>1</v>
      </c>
      <c r="K2853" t="s">
        <v>41</v>
      </c>
      <c r="L2853" t="s">
        <v>60</v>
      </c>
      <c r="M2853">
        <v>132500</v>
      </c>
      <c r="N2853"/>
      <c r="O2853" t="s">
        <v>1655</v>
      </c>
      <c r="P2853" t="s">
        <v>9528</v>
      </c>
    </row>
    <row r="2854" spans="1:16" x14ac:dyDescent="0.35">
      <c r="A2854" t="s">
        <v>0</v>
      </c>
      <c r="B2854" t="s">
        <v>8260</v>
      </c>
      <c r="C2854" t="s">
        <v>9529</v>
      </c>
      <c r="D2854" t="s">
        <v>4526</v>
      </c>
      <c r="E2854" t="s">
        <v>59</v>
      </c>
      <c r="F2854" t="b">
        <v>0</v>
      </c>
      <c r="G2854" t="s">
        <v>73</v>
      </c>
      <c r="H2854" s="1">
        <v>46056.000601851847</v>
      </c>
      <c r="I2854" t="b">
        <v>0</v>
      </c>
      <c r="J2854" t="b">
        <v>1</v>
      </c>
      <c r="K2854" t="s">
        <v>41</v>
      </c>
      <c r="L2854" t="s">
        <v>60</v>
      </c>
      <c r="M2854">
        <v>91800</v>
      </c>
      <c r="N2854"/>
      <c r="O2854" t="s">
        <v>9530</v>
      </c>
      <c r="P2854" t="s">
        <v>219</v>
      </c>
    </row>
    <row r="2855" spans="1:16" x14ac:dyDescent="0.35">
      <c r="A2855" t="s">
        <v>0</v>
      </c>
      <c r="B2855" t="s">
        <v>9531</v>
      </c>
      <c r="C2855" t="s">
        <v>396</v>
      </c>
      <c r="D2855" t="s">
        <v>3761</v>
      </c>
      <c r="E2855" t="s">
        <v>59</v>
      </c>
      <c r="F2855" t="b">
        <v>0</v>
      </c>
      <c r="G2855" t="s">
        <v>68</v>
      </c>
      <c r="H2855" s="1">
        <v>46056.00072916667</v>
      </c>
      <c r="I2855" t="b">
        <v>0</v>
      </c>
      <c r="J2855" t="b">
        <v>0</v>
      </c>
      <c r="K2855" t="s">
        <v>41</v>
      </c>
      <c r="L2855" t="s">
        <v>74</v>
      </c>
      <c r="M2855"/>
      <c r="N2855">
        <v>46.92</v>
      </c>
      <c r="O2855" t="s">
        <v>699</v>
      </c>
      <c r="P2855" t="s">
        <v>9532</v>
      </c>
    </row>
    <row r="2856" spans="1:16" x14ac:dyDescent="0.35">
      <c r="A2856" t="s">
        <v>5</v>
      </c>
      <c r="B2856" t="s">
        <v>9521</v>
      </c>
      <c r="C2856" t="s">
        <v>810</v>
      </c>
      <c r="D2856" t="s">
        <v>3761</v>
      </c>
      <c r="E2856" t="s">
        <v>59</v>
      </c>
      <c r="F2856" t="b">
        <v>0</v>
      </c>
      <c r="G2856" t="s">
        <v>73</v>
      </c>
      <c r="H2856" s="1">
        <v>46056.002083333333</v>
      </c>
      <c r="I2856" t="b">
        <v>1</v>
      </c>
      <c r="J2856" t="b">
        <v>0</v>
      </c>
      <c r="K2856" t="s">
        <v>41</v>
      </c>
      <c r="L2856" t="s">
        <v>60</v>
      </c>
      <c r="M2856">
        <v>219500</v>
      </c>
      <c r="N2856"/>
      <c r="O2856" t="s">
        <v>9533</v>
      </c>
      <c r="P2856" t="s">
        <v>2941</v>
      </c>
    </row>
    <row r="2857" spans="1:16" x14ac:dyDescent="0.35">
      <c r="A2857" t="s">
        <v>0</v>
      </c>
      <c r="B2857" t="s">
        <v>9534</v>
      </c>
      <c r="C2857" t="s">
        <v>19</v>
      </c>
      <c r="D2857" t="s">
        <v>4518</v>
      </c>
      <c r="E2857" t="s">
        <v>132</v>
      </c>
      <c r="F2857" t="b">
        <v>0</v>
      </c>
      <c r="G2857" t="s">
        <v>19</v>
      </c>
      <c r="H2857" s="1">
        <v>46056.003182870372</v>
      </c>
      <c r="I2857" t="b">
        <v>1</v>
      </c>
      <c r="J2857" t="b">
        <v>0</v>
      </c>
      <c r="K2857" t="s">
        <v>19</v>
      </c>
      <c r="L2857" t="s">
        <v>60</v>
      </c>
      <c r="M2857">
        <v>50000</v>
      </c>
      <c r="N2857"/>
      <c r="O2857" t="s">
        <v>4519</v>
      </c>
    </row>
    <row r="2858" spans="1:16" x14ac:dyDescent="0.35">
      <c r="A2858" t="s">
        <v>0</v>
      </c>
      <c r="B2858" t="s">
        <v>9535</v>
      </c>
      <c r="C2858" t="s">
        <v>19</v>
      </c>
      <c r="D2858" t="s">
        <v>4518</v>
      </c>
      <c r="E2858" t="s">
        <v>621</v>
      </c>
      <c r="F2858" t="b">
        <v>0</v>
      </c>
      <c r="G2858" t="s">
        <v>19</v>
      </c>
      <c r="H2858" s="1">
        <v>46056.003182870372</v>
      </c>
      <c r="I2858" t="b">
        <v>1</v>
      </c>
      <c r="J2858" t="b">
        <v>0</v>
      </c>
      <c r="K2858" t="s">
        <v>19</v>
      </c>
      <c r="L2858" t="s">
        <v>60</v>
      </c>
      <c r="M2858">
        <v>50000</v>
      </c>
      <c r="N2858"/>
      <c r="O2858" t="s">
        <v>4519</v>
      </c>
      <c r="P2858" t="s">
        <v>219</v>
      </c>
    </row>
    <row r="2859" spans="1:16" x14ac:dyDescent="0.35">
      <c r="A2859" t="s">
        <v>0</v>
      </c>
      <c r="B2859" t="s">
        <v>9536</v>
      </c>
      <c r="C2859" t="s">
        <v>19</v>
      </c>
      <c r="D2859" t="s">
        <v>4518</v>
      </c>
      <c r="E2859" t="s">
        <v>132</v>
      </c>
      <c r="F2859" t="b">
        <v>0</v>
      </c>
      <c r="G2859" t="s">
        <v>19</v>
      </c>
      <c r="H2859" s="1">
        <v>46056.003182870372</v>
      </c>
      <c r="I2859" t="b">
        <v>1</v>
      </c>
      <c r="J2859" t="b">
        <v>0</v>
      </c>
      <c r="K2859" t="s">
        <v>19</v>
      </c>
      <c r="L2859" t="s">
        <v>60</v>
      </c>
      <c r="M2859">
        <v>50000</v>
      </c>
      <c r="N2859"/>
      <c r="O2859" t="s">
        <v>4519</v>
      </c>
    </row>
    <row r="2860" spans="1:16" x14ac:dyDescent="0.35">
      <c r="A2860" t="s">
        <v>3</v>
      </c>
      <c r="B2860" t="s">
        <v>9537</v>
      </c>
      <c r="C2860" t="s">
        <v>19</v>
      </c>
      <c r="D2860" t="s">
        <v>4518</v>
      </c>
      <c r="E2860" t="s">
        <v>59</v>
      </c>
      <c r="F2860" t="b">
        <v>0</v>
      </c>
      <c r="G2860" t="s">
        <v>19</v>
      </c>
      <c r="H2860" s="1">
        <v>46056.003206018519</v>
      </c>
      <c r="I2860" t="b">
        <v>0</v>
      </c>
      <c r="J2860" t="b">
        <v>0</v>
      </c>
      <c r="K2860" t="s">
        <v>19</v>
      </c>
      <c r="L2860" t="s">
        <v>60</v>
      </c>
      <c r="M2860">
        <v>50000</v>
      </c>
      <c r="N2860"/>
      <c r="O2860" t="s">
        <v>4519</v>
      </c>
    </row>
    <row r="2861" spans="1:16" x14ac:dyDescent="0.35">
      <c r="A2861" t="s">
        <v>0</v>
      </c>
      <c r="B2861" t="s">
        <v>1711</v>
      </c>
      <c r="C2861" t="s">
        <v>6744</v>
      </c>
      <c r="D2861" t="s">
        <v>7670</v>
      </c>
      <c r="E2861" t="s">
        <v>132</v>
      </c>
      <c r="F2861" t="b">
        <v>0</v>
      </c>
      <c r="G2861" t="s">
        <v>40</v>
      </c>
      <c r="H2861" s="1">
        <v>46056.004201388889</v>
      </c>
      <c r="I2861" t="b">
        <v>0</v>
      </c>
      <c r="J2861" t="b">
        <v>0</v>
      </c>
      <c r="K2861" t="s">
        <v>40</v>
      </c>
      <c r="L2861" t="s">
        <v>60</v>
      </c>
      <c r="M2861">
        <v>27500</v>
      </c>
      <c r="N2861"/>
      <c r="O2861" t="s">
        <v>9538</v>
      </c>
      <c r="P2861" t="s">
        <v>133</v>
      </c>
    </row>
    <row r="2862" spans="1:16" x14ac:dyDescent="0.35">
      <c r="A2862" t="s">
        <v>0</v>
      </c>
      <c r="B2862" t="s">
        <v>9539</v>
      </c>
      <c r="C2862" t="s">
        <v>8146</v>
      </c>
      <c r="D2862" t="s">
        <v>7670</v>
      </c>
      <c r="E2862" t="s">
        <v>232</v>
      </c>
      <c r="F2862" t="b">
        <v>0</v>
      </c>
      <c r="G2862" t="s">
        <v>40</v>
      </c>
      <c r="H2862" s="1">
        <v>46056.004201388889</v>
      </c>
      <c r="I2862" t="b">
        <v>0</v>
      </c>
      <c r="J2862" t="b">
        <v>0</v>
      </c>
      <c r="K2862" t="s">
        <v>40</v>
      </c>
      <c r="L2862" t="s">
        <v>74</v>
      </c>
      <c r="M2862"/>
      <c r="N2862">
        <v>16</v>
      </c>
      <c r="O2862" t="s">
        <v>8674</v>
      </c>
      <c r="P2862" t="s">
        <v>219</v>
      </c>
    </row>
    <row r="2863" spans="1:16" x14ac:dyDescent="0.35">
      <c r="A2863" t="s">
        <v>7</v>
      </c>
      <c r="B2863" t="s">
        <v>3234</v>
      </c>
      <c r="C2863" t="s">
        <v>9540</v>
      </c>
      <c r="D2863" t="s">
        <v>3761</v>
      </c>
      <c r="E2863" t="s">
        <v>59</v>
      </c>
      <c r="F2863" t="b">
        <v>0</v>
      </c>
      <c r="G2863" t="s">
        <v>63</v>
      </c>
      <c r="H2863" s="1">
        <v>46056.012337962973</v>
      </c>
      <c r="I2863" t="b">
        <v>1</v>
      </c>
      <c r="J2863" t="b">
        <v>1</v>
      </c>
      <c r="K2863" t="s">
        <v>41</v>
      </c>
      <c r="L2863" t="s">
        <v>60</v>
      </c>
      <c r="M2863">
        <v>105000</v>
      </c>
      <c r="N2863"/>
      <c r="O2863" t="s">
        <v>4359</v>
      </c>
      <c r="P2863" t="s">
        <v>2629</v>
      </c>
    </row>
    <row r="2864" spans="1:16" x14ac:dyDescent="0.35">
      <c r="A2864" t="s">
        <v>2</v>
      </c>
      <c r="B2864" t="s">
        <v>9541</v>
      </c>
      <c r="C2864" t="s">
        <v>207</v>
      </c>
      <c r="D2864" t="s">
        <v>2360</v>
      </c>
      <c r="E2864" t="s">
        <v>59</v>
      </c>
      <c r="F2864" t="b">
        <v>0</v>
      </c>
      <c r="G2864" t="s">
        <v>63</v>
      </c>
      <c r="H2864" s="1">
        <v>46056.012592592589</v>
      </c>
      <c r="I2864" t="b">
        <v>0</v>
      </c>
      <c r="J2864" t="b">
        <v>1</v>
      </c>
      <c r="K2864" t="s">
        <v>41</v>
      </c>
      <c r="L2864" t="s">
        <v>60</v>
      </c>
      <c r="M2864">
        <v>122500</v>
      </c>
      <c r="N2864"/>
      <c r="O2864" t="s">
        <v>9542</v>
      </c>
      <c r="P2864" t="s">
        <v>9543</v>
      </c>
    </row>
    <row r="2865" spans="1:16" x14ac:dyDescent="0.35">
      <c r="A2865" t="s">
        <v>0</v>
      </c>
      <c r="B2865" t="s">
        <v>1276</v>
      </c>
      <c r="C2865" t="s">
        <v>2563</v>
      </c>
      <c r="D2865" t="s">
        <v>5349</v>
      </c>
      <c r="E2865" t="s">
        <v>59</v>
      </c>
      <c r="F2865" t="b">
        <v>0</v>
      </c>
      <c r="G2865" t="s">
        <v>68</v>
      </c>
      <c r="H2865" s="1">
        <v>46056.084039351852</v>
      </c>
      <c r="I2865" t="b">
        <v>0</v>
      </c>
      <c r="J2865" t="b">
        <v>0</v>
      </c>
      <c r="K2865" t="s">
        <v>41</v>
      </c>
      <c r="L2865" t="s">
        <v>60</v>
      </c>
      <c r="M2865">
        <v>100000.5</v>
      </c>
      <c r="N2865"/>
      <c r="O2865" t="s">
        <v>950</v>
      </c>
      <c r="P2865" t="s">
        <v>9544</v>
      </c>
    </row>
    <row r="2866" spans="1:16" x14ac:dyDescent="0.35">
      <c r="A2866" t="s">
        <v>5</v>
      </c>
      <c r="B2866" t="s">
        <v>9489</v>
      </c>
      <c r="C2866" t="s">
        <v>332</v>
      </c>
      <c r="D2866" t="s">
        <v>2360</v>
      </c>
      <c r="E2866" t="s">
        <v>59</v>
      </c>
      <c r="F2866" t="b">
        <v>0</v>
      </c>
      <c r="G2866" t="s">
        <v>89</v>
      </c>
      <c r="H2866" s="1">
        <v>46056.085833333331</v>
      </c>
      <c r="I2866" t="b">
        <v>0</v>
      </c>
      <c r="J2866" t="b">
        <v>1</v>
      </c>
      <c r="K2866" t="s">
        <v>41</v>
      </c>
      <c r="L2866" t="s">
        <v>60</v>
      </c>
      <c r="M2866">
        <v>176000</v>
      </c>
      <c r="N2866"/>
      <c r="O2866" t="s">
        <v>195</v>
      </c>
      <c r="P2866" t="s">
        <v>9490</v>
      </c>
    </row>
    <row r="2867" spans="1:16" x14ac:dyDescent="0.35">
      <c r="A2867" t="s">
        <v>1</v>
      </c>
      <c r="B2867" t="s">
        <v>9545</v>
      </c>
      <c r="C2867" t="s">
        <v>500</v>
      </c>
      <c r="D2867" t="s">
        <v>2360</v>
      </c>
      <c r="E2867" t="s">
        <v>59</v>
      </c>
      <c r="F2867" t="b">
        <v>0</v>
      </c>
      <c r="G2867" t="s">
        <v>13</v>
      </c>
      <c r="H2867" s="1">
        <v>46056.086284722223</v>
      </c>
      <c r="I2867" t="b">
        <v>0</v>
      </c>
      <c r="J2867" t="b">
        <v>0</v>
      </c>
      <c r="K2867" t="s">
        <v>13</v>
      </c>
      <c r="L2867" t="s">
        <v>74</v>
      </c>
      <c r="M2867"/>
      <c r="N2867">
        <v>54.34</v>
      </c>
      <c r="O2867" t="s">
        <v>9546</v>
      </c>
      <c r="P2867" t="s">
        <v>9547</v>
      </c>
    </row>
    <row r="2868" spans="1:16" x14ac:dyDescent="0.35">
      <c r="A2868" t="s">
        <v>3</v>
      </c>
      <c r="B2868" t="s">
        <v>9548</v>
      </c>
      <c r="C2868" t="s">
        <v>207</v>
      </c>
      <c r="D2868" t="s">
        <v>4526</v>
      </c>
      <c r="E2868" t="s">
        <v>59</v>
      </c>
      <c r="F2868" t="b">
        <v>0</v>
      </c>
      <c r="G2868" t="s">
        <v>63</v>
      </c>
      <c r="H2868" s="1">
        <v>46056.09578703704</v>
      </c>
      <c r="I2868" t="b">
        <v>0</v>
      </c>
      <c r="J2868" t="b">
        <v>1</v>
      </c>
      <c r="K2868" t="s">
        <v>41</v>
      </c>
      <c r="L2868" t="s">
        <v>60</v>
      </c>
      <c r="M2868">
        <v>66350</v>
      </c>
      <c r="N2868"/>
      <c r="O2868" t="s">
        <v>195</v>
      </c>
      <c r="P2868" t="s">
        <v>3060</v>
      </c>
    </row>
    <row r="2869" spans="1:16" x14ac:dyDescent="0.35">
      <c r="A2869" t="s">
        <v>8</v>
      </c>
      <c r="B2869" t="s">
        <v>9549</v>
      </c>
      <c r="C2869" t="s">
        <v>1417</v>
      </c>
      <c r="D2869" t="s">
        <v>4526</v>
      </c>
      <c r="E2869" t="s">
        <v>88</v>
      </c>
      <c r="F2869" t="b">
        <v>0</v>
      </c>
      <c r="G2869" t="s">
        <v>39</v>
      </c>
      <c r="H2869" s="1">
        <v>46056.270543981482</v>
      </c>
      <c r="I2869" t="b">
        <v>0</v>
      </c>
      <c r="J2869" t="b">
        <v>0</v>
      </c>
      <c r="K2869" t="s">
        <v>39</v>
      </c>
      <c r="L2869" t="s">
        <v>74</v>
      </c>
      <c r="M2869"/>
      <c r="N2869">
        <v>100</v>
      </c>
      <c r="O2869" t="s">
        <v>3625</v>
      </c>
      <c r="P2869" t="s">
        <v>2185</v>
      </c>
    </row>
    <row r="2870" spans="1:16" x14ac:dyDescent="0.35">
      <c r="A2870" t="s">
        <v>4</v>
      </c>
      <c r="B2870" t="s">
        <v>9550</v>
      </c>
      <c r="C2870" t="s">
        <v>1360</v>
      </c>
      <c r="D2870" t="s">
        <v>2360</v>
      </c>
      <c r="E2870" t="s">
        <v>59</v>
      </c>
      <c r="F2870" t="b">
        <v>0</v>
      </c>
      <c r="G2870" t="s">
        <v>65</v>
      </c>
      <c r="H2870" s="1">
        <v>46056.292881944442</v>
      </c>
      <c r="I2870" t="b">
        <v>0</v>
      </c>
      <c r="J2870" t="b">
        <v>1</v>
      </c>
      <c r="K2870" t="s">
        <v>41</v>
      </c>
      <c r="L2870" t="s">
        <v>60</v>
      </c>
      <c r="M2870">
        <v>92700</v>
      </c>
      <c r="N2870"/>
      <c r="O2870" t="s">
        <v>265</v>
      </c>
      <c r="P2870" t="s">
        <v>9551</v>
      </c>
    </row>
    <row r="2871" spans="1:16" x14ac:dyDescent="0.35">
      <c r="A2871" t="s">
        <v>0</v>
      </c>
      <c r="B2871" t="s">
        <v>0</v>
      </c>
      <c r="C2871" t="s">
        <v>2253</v>
      </c>
      <c r="D2871" t="s">
        <v>4526</v>
      </c>
      <c r="E2871" t="s">
        <v>59</v>
      </c>
      <c r="F2871" t="b">
        <v>0</v>
      </c>
      <c r="G2871" t="s">
        <v>73</v>
      </c>
      <c r="H2871" s="1">
        <v>46056.333703703713</v>
      </c>
      <c r="I2871" t="b">
        <v>0</v>
      </c>
      <c r="J2871" t="b">
        <v>0</v>
      </c>
      <c r="K2871" t="s">
        <v>41</v>
      </c>
      <c r="L2871" t="s">
        <v>60</v>
      </c>
      <c r="M2871">
        <v>62500</v>
      </c>
      <c r="N2871"/>
      <c r="O2871" t="s">
        <v>4987</v>
      </c>
      <c r="P2871" t="s">
        <v>3903</v>
      </c>
    </row>
    <row r="2872" spans="1:16" x14ac:dyDescent="0.35">
      <c r="A2872" t="s">
        <v>0</v>
      </c>
      <c r="B2872" t="s">
        <v>9552</v>
      </c>
      <c r="C2872" t="s">
        <v>1460</v>
      </c>
      <c r="D2872" t="s">
        <v>2734</v>
      </c>
      <c r="E2872" t="s">
        <v>59</v>
      </c>
      <c r="F2872" t="b">
        <v>0</v>
      </c>
      <c r="G2872" t="s">
        <v>73</v>
      </c>
      <c r="H2872" s="1">
        <v>46056.333703703713</v>
      </c>
      <c r="I2872" t="b">
        <v>0</v>
      </c>
      <c r="J2872" t="b">
        <v>1</v>
      </c>
      <c r="K2872" t="s">
        <v>41</v>
      </c>
      <c r="L2872" t="s">
        <v>60</v>
      </c>
      <c r="M2872">
        <v>90000</v>
      </c>
      <c r="N2872"/>
      <c r="O2872" t="s">
        <v>2850</v>
      </c>
      <c r="P2872" t="s">
        <v>9553</v>
      </c>
    </row>
    <row r="2873" spans="1:16" x14ac:dyDescent="0.35">
      <c r="A2873" t="s">
        <v>6</v>
      </c>
      <c r="B2873" t="s">
        <v>9554</v>
      </c>
      <c r="C2873" t="s">
        <v>304</v>
      </c>
      <c r="D2873" t="s">
        <v>4526</v>
      </c>
      <c r="E2873" t="s">
        <v>59</v>
      </c>
      <c r="F2873" t="b">
        <v>0</v>
      </c>
      <c r="G2873" t="s">
        <v>77</v>
      </c>
      <c r="H2873" s="1">
        <v>46056.334039351852</v>
      </c>
      <c r="I2873" t="b">
        <v>0</v>
      </c>
      <c r="J2873" t="b">
        <v>1</v>
      </c>
      <c r="K2873" t="s">
        <v>41</v>
      </c>
      <c r="L2873" t="s">
        <v>60</v>
      </c>
      <c r="M2873">
        <v>177000</v>
      </c>
      <c r="N2873"/>
      <c r="O2873" t="s">
        <v>708</v>
      </c>
      <c r="P2873" t="s">
        <v>9555</v>
      </c>
    </row>
    <row r="2874" spans="1:16" x14ac:dyDescent="0.35">
      <c r="A2874" t="s">
        <v>2</v>
      </c>
      <c r="B2874" t="s">
        <v>9556</v>
      </c>
      <c r="C2874" t="s">
        <v>952</v>
      </c>
      <c r="D2874" t="s">
        <v>4630</v>
      </c>
      <c r="E2874" t="s">
        <v>59</v>
      </c>
      <c r="F2874" t="b">
        <v>0</v>
      </c>
      <c r="G2874" t="s">
        <v>68</v>
      </c>
      <c r="H2874" s="1">
        <v>46056.334189814806</v>
      </c>
      <c r="I2874" t="b">
        <v>0</v>
      </c>
      <c r="J2874" t="b">
        <v>1</v>
      </c>
      <c r="K2874" t="s">
        <v>41</v>
      </c>
      <c r="L2874" t="s">
        <v>60</v>
      </c>
      <c r="M2874">
        <v>157500</v>
      </c>
      <c r="N2874"/>
      <c r="O2874" t="s">
        <v>95</v>
      </c>
      <c r="P2874" t="s">
        <v>9557</v>
      </c>
    </row>
    <row r="2875" spans="1:16" x14ac:dyDescent="0.35">
      <c r="A2875" t="s">
        <v>2</v>
      </c>
      <c r="B2875" t="s">
        <v>9558</v>
      </c>
      <c r="C2875" t="s">
        <v>172</v>
      </c>
      <c r="D2875" t="s">
        <v>4526</v>
      </c>
      <c r="E2875" t="s">
        <v>59</v>
      </c>
      <c r="F2875" t="b">
        <v>0</v>
      </c>
      <c r="G2875" t="s">
        <v>68</v>
      </c>
      <c r="H2875" s="1">
        <v>46056.334189814806</v>
      </c>
      <c r="I2875" t="b">
        <v>0</v>
      </c>
      <c r="J2875" t="b">
        <v>1</v>
      </c>
      <c r="K2875" t="s">
        <v>41</v>
      </c>
      <c r="L2875" t="s">
        <v>60</v>
      </c>
      <c r="M2875">
        <v>143000</v>
      </c>
      <c r="N2875"/>
      <c r="O2875" t="s">
        <v>4743</v>
      </c>
      <c r="P2875" t="s">
        <v>8617</v>
      </c>
    </row>
    <row r="2876" spans="1:16" x14ac:dyDescent="0.35">
      <c r="A2876" t="s">
        <v>1</v>
      </c>
      <c r="B2876" t="s">
        <v>9559</v>
      </c>
      <c r="C2876" t="s">
        <v>9560</v>
      </c>
      <c r="D2876" t="s">
        <v>4868</v>
      </c>
      <c r="E2876" t="s">
        <v>59</v>
      </c>
      <c r="F2876" t="b">
        <v>0</v>
      </c>
      <c r="G2876" t="s">
        <v>19</v>
      </c>
      <c r="H2876" s="1">
        <v>46056.335833333331</v>
      </c>
      <c r="I2876" t="b">
        <v>1</v>
      </c>
      <c r="J2876" t="b">
        <v>0</v>
      </c>
      <c r="K2876" t="s">
        <v>19</v>
      </c>
      <c r="L2876" t="s">
        <v>60</v>
      </c>
      <c r="M2876">
        <v>800000</v>
      </c>
      <c r="N2876"/>
      <c r="O2876" t="s">
        <v>9561</v>
      </c>
      <c r="P2876" t="s">
        <v>9562</v>
      </c>
    </row>
    <row r="2877" spans="1:16" x14ac:dyDescent="0.35">
      <c r="A2877" t="s">
        <v>1</v>
      </c>
      <c r="B2877" t="s">
        <v>1</v>
      </c>
      <c r="C2877" t="s">
        <v>28</v>
      </c>
      <c r="D2877" t="s">
        <v>2544</v>
      </c>
      <c r="E2877" t="s">
        <v>59</v>
      </c>
      <c r="F2877" t="b">
        <v>0</v>
      </c>
      <c r="G2877" t="s">
        <v>28</v>
      </c>
      <c r="H2877" s="1">
        <v>46056.364699074067</v>
      </c>
      <c r="I2877" t="b">
        <v>1</v>
      </c>
      <c r="J2877" t="b">
        <v>0</v>
      </c>
      <c r="K2877" t="s">
        <v>28</v>
      </c>
      <c r="L2877" t="s">
        <v>60</v>
      </c>
      <c r="M2877">
        <v>455500</v>
      </c>
      <c r="N2877"/>
      <c r="O2877" t="s">
        <v>2544</v>
      </c>
      <c r="P2877" t="s">
        <v>9563</v>
      </c>
    </row>
    <row r="2878" spans="1:16" x14ac:dyDescent="0.35">
      <c r="A2878" t="s">
        <v>2</v>
      </c>
      <c r="B2878" t="s">
        <v>1861</v>
      </c>
      <c r="C2878" t="s">
        <v>121</v>
      </c>
      <c r="D2878" t="s">
        <v>4526</v>
      </c>
      <c r="E2878" t="s">
        <v>88</v>
      </c>
      <c r="F2878" t="b">
        <v>0</v>
      </c>
      <c r="G2878" t="s">
        <v>68</v>
      </c>
      <c r="H2878" s="1">
        <v>46056.375856481478</v>
      </c>
      <c r="I2878" t="b">
        <v>0</v>
      </c>
      <c r="J2878" t="b">
        <v>1</v>
      </c>
      <c r="K2878" t="s">
        <v>41</v>
      </c>
      <c r="L2878" t="s">
        <v>74</v>
      </c>
      <c r="M2878"/>
      <c r="N2878">
        <v>48.94</v>
      </c>
      <c r="O2878" t="s">
        <v>1078</v>
      </c>
      <c r="P2878" t="s">
        <v>705</v>
      </c>
    </row>
    <row r="2879" spans="1:16" x14ac:dyDescent="0.35">
      <c r="A2879" t="s">
        <v>5</v>
      </c>
      <c r="B2879" t="s">
        <v>9564</v>
      </c>
      <c r="C2879" t="s">
        <v>2983</v>
      </c>
      <c r="D2879" t="s">
        <v>4526</v>
      </c>
      <c r="E2879" t="s">
        <v>59</v>
      </c>
      <c r="F2879" t="b">
        <v>0</v>
      </c>
      <c r="G2879" t="s">
        <v>65</v>
      </c>
      <c r="H2879" s="1">
        <v>46056.376215277778</v>
      </c>
      <c r="I2879" t="b">
        <v>0</v>
      </c>
      <c r="J2879" t="b">
        <v>1</v>
      </c>
      <c r="K2879" t="s">
        <v>41</v>
      </c>
      <c r="L2879" t="s">
        <v>74</v>
      </c>
      <c r="M2879"/>
      <c r="N2879">
        <v>79.5</v>
      </c>
      <c r="O2879" t="s">
        <v>7085</v>
      </c>
      <c r="P2879" t="s">
        <v>9565</v>
      </c>
    </row>
    <row r="2880" spans="1:16" x14ac:dyDescent="0.35">
      <c r="A2880" t="s">
        <v>0</v>
      </c>
      <c r="B2880" t="s">
        <v>9502</v>
      </c>
      <c r="C2880" t="s">
        <v>557</v>
      </c>
      <c r="D2880" t="s">
        <v>2360</v>
      </c>
      <c r="E2880" t="s">
        <v>59</v>
      </c>
      <c r="F2880" t="b">
        <v>0</v>
      </c>
      <c r="G2880" t="s">
        <v>65</v>
      </c>
      <c r="H2880" s="1">
        <v>46056.416712962957</v>
      </c>
      <c r="I2880" t="b">
        <v>0</v>
      </c>
      <c r="J2880" t="b">
        <v>1</v>
      </c>
      <c r="K2880" t="s">
        <v>41</v>
      </c>
      <c r="L2880" t="s">
        <v>60</v>
      </c>
      <c r="M2880">
        <v>76044.5</v>
      </c>
      <c r="N2880"/>
      <c r="O2880" t="s">
        <v>5140</v>
      </c>
      <c r="P2880" t="s">
        <v>1582</v>
      </c>
    </row>
    <row r="2881" spans="1:16" x14ac:dyDescent="0.35">
      <c r="A2881" t="s">
        <v>5</v>
      </c>
      <c r="B2881" t="s">
        <v>9566</v>
      </c>
      <c r="C2881" t="s">
        <v>76</v>
      </c>
      <c r="D2881" t="s">
        <v>4868</v>
      </c>
      <c r="E2881" t="s">
        <v>59</v>
      </c>
      <c r="F2881" t="b">
        <v>1</v>
      </c>
      <c r="G2881" t="s">
        <v>65</v>
      </c>
      <c r="H2881" s="1">
        <v>46056.41777777778</v>
      </c>
      <c r="I2881" t="b">
        <v>1</v>
      </c>
      <c r="J2881" t="b">
        <v>1</v>
      </c>
      <c r="K2881" t="s">
        <v>41</v>
      </c>
      <c r="L2881" t="s">
        <v>60</v>
      </c>
      <c r="M2881">
        <v>180000</v>
      </c>
      <c r="N2881"/>
      <c r="O2881" t="s">
        <v>2327</v>
      </c>
      <c r="P2881" t="s">
        <v>9567</v>
      </c>
    </row>
    <row r="2882" spans="1:16" x14ac:dyDescent="0.35">
      <c r="A2882" t="s">
        <v>1</v>
      </c>
      <c r="B2882" t="s">
        <v>277</v>
      </c>
      <c r="C2882" t="s">
        <v>174</v>
      </c>
      <c r="D2882" t="s">
        <v>2360</v>
      </c>
      <c r="E2882" t="s">
        <v>59</v>
      </c>
      <c r="F2882" t="b">
        <v>0</v>
      </c>
      <c r="G2882" t="s">
        <v>65</v>
      </c>
      <c r="H2882" s="1">
        <v>46056.41778935185</v>
      </c>
      <c r="I2882" t="b">
        <v>0</v>
      </c>
      <c r="J2882" t="b">
        <v>1</v>
      </c>
      <c r="K2882" t="s">
        <v>41</v>
      </c>
      <c r="L2882" t="s">
        <v>60</v>
      </c>
      <c r="M2882">
        <v>270000</v>
      </c>
      <c r="N2882"/>
      <c r="O2882" t="s">
        <v>9568</v>
      </c>
      <c r="P2882" t="s">
        <v>9569</v>
      </c>
    </row>
    <row r="2883" spans="1:16" x14ac:dyDescent="0.35">
      <c r="A2883" t="s">
        <v>0</v>
      </c>
      <c r="B2883" t="s">
        <v>9570</v>
      </c>
      <c r="C2883" t="s">
        <v>40</v>
      </c>
      <c r="D2883" t="s">
        <v>4526</v>
      </c>
      <c r="E2883" t="s">
        <v>59</v>
      </c>
      <c r="F2883" t="b">
        <v>0</v>
      </c>
      <c r="G2883" t="s">
        <v>40</v>
      </c>
      <c r="H2883" s="1">
        <v>46056.420069444437</v>
      </c>
      <c r="I2883" t="b">
        <v>1</v>
      </c>
      <c r="J2883" t="b">
        <v>0</v>
      </c>
      <c r="K2883" t="s">
        <v>40</v>
      </c>
      <c r="L2883" t="s">
        <v>60</v>
      </c>
      <c r="M2883">
        <v>80000</v>
      </c>
      <c r="N2883"/>
      <c r="O2883" t="s">
        <v>9571</v>
      </c>
    </row>
    <row r="2884" spans="1:16" x14ac:dyDescent="0.35">
      <c r="A2884" t="s">
        <v>8</v>
      </c>
      <c r="B2884" t="s">
        <v>9572</v>
      </c>
      <c r="C2884" t="s">
        <v>40</v>
      </c>
      <c r="D2884" t="s">
        <v>4526</v>
      </c>
      <c r="E2884" t="s">
        <v>59</v>
      </c>
      <c r="F2884" t="b">
        <v>0</v>
      </c>
      <c r="G2884" t="s">
        <v>40</v>
      </c>
      <c r="H2884" s="1">
        <v>46056.420092592591</v>
      </c>
      <c r="I2884" t="b">
        <v>0</v>
      </c>
      <c r="J2884" t="b">
        <v>0</v>
      </c>
      <c r="K2884" t="s">
        <v>40</v>
      </c>
      <c r="L2884" t="s">
        <v>60</v>
      </c>
      <c r="M2884">
        <v>115000</v>
      </c>
      <c r="N2884"/>
      <c r="O2884" t="s">
        <v>4760</v>
      </c>
      <c r="P2884" t="s">
        <v>705</v>
      </c>
    </row>
    <row r="2885" spans="1:16" x14ac:dyDescent="0.35">
      <c r="A2885" t="s">
        <v>1</v>
      </c>
      <c r="B2885" t="s">
        <v>316</v>
      </c>
      <c r="C2885" t="s">
        <v>9573</v>
      </c>
      <c r="D2885" t="s">
        <v>9574</v>
      </c>
      <c r="E2885" t="s">
        <v>59</v>
      </c>
      <c r="F2885" t="b">
        <v>0</v>
      </c>
      <c r="G2885" t="s">
        <v>40</v>
      </c>
      <c r="H2885" s="1">
        <v>46056.420127314806</v>
      </c>
      <c r="I2885" t="b">
        <v>1</v>
      </c>
      <c r="J2885" t="b">
        <v>0</v>
      </c>
      <c r="K2885" t="s">
        <v>40</v>
      </c>
      <c r="L2885" t="s">
        <v>60</v>
      </c>
      <c r="M2885">
        <v>90000</v>
      </c>
      <c r="N2885"/>
      <c r="O2885" t="s">
        <v>9575</v>
      </c>
      <c r="P2885" t="s">
        <v>6512</v>
      </c>
    </row>
    <row r="2886" spans="1:16" x14ac:dyDescent="0.35">
      <c r="A2886" t="s">
        <v>3</v>
      </c>
      <c r="B2886" t="s">
        <v>9576</v>
      </c>
      <c r="C2886" t="s">
        <v>76</v>
      </c>
      <c r="D2886" t="s">
        <v>5045</v>
      </c>
      <c r="E2886" t="s">
        <v>132</v>
      </c>
      <c r="F2886" t="b">
        <v>1</v>
      </c>
      <c r="G2886" t="s">
        <v>33</v>
      </c>
      <c r="H2886" s="1">
        <v>46056.44023148148</v>
      </c>
      <c r="I2886" t="b">
        <v>1</v>
      </c>
      <c r="J2886" t="b">
        <v>0</v>
      </c>
      <c r="K2886" t="s">
        <v>33</v>
      </c>
      <c r="L2886" t="s">
        <v>74</v>
      </c>
      <c r="M2886"/>
      <c r="N2886">
        <v>120</v>
      </c>
      <c r="O2886" t="s">
        <v>5046</v>
      </c>
    </row>
    <row r="2887" spans="1:16" x14ac:dyDescent="0.35">
      <c r="A2887" t="s">
        <v>7</v>
      </c>
      <c r="B2887" t="s">
        <v>9577</v>
      </c>
      <c r="C2887" t="s">
        <v>76</v>
      </c>
      <c r="D2887" t="s">
        <v>8612</v>
      </c>
      <c r="E2887" t="s">
        <v>59</v>
      </c>
      <c r="F2887" t="b">
        <v>1</v>
      </c>
      <c r="G2887" t="s">
        <v>63</v>
      </c>
      <c r="H2887" s="1">
        <v>46056.443645833337</v>
      </c>
      <c r="I2887" t="b">
        <v>1</v>
      </c>
      <c r="J2887" t="b">
        <v>1</v>
      </c>
      <c r="K2887" t="s">
        <v>41</v>
      </c>
      <c r="L2887" t="s">
        <v>74</v>
      </c>
      <c r="M2887"/>
      <c r="N2887">
        <v>45.5</v>
      </c>
      <c r="O2887" t="s">
        <v>9578</v>
      </c>
      <c r="P2887" t="s">
        <v>9579</v>
      </c>
    </row>
    <row r="2888" spans="1:16" x14ac:dyDescent="0.35">
      <c r="A2888" t="s">
        <v>0</v>
      </c>
      <c r="B2888" t="s">
        <v>9580</v>
      </c>
      <c r="C2888" t="s">
        <v>9581</v>
      </c>
      <c r="D2888" t="s">
        <v>4526</v>
      </c>
      <c r="E2888" t="s">
        <v>59</v>
      </c>
      <c r="F2888" t="b">
        <v>0</v>
      </c>
      <c r="G2888" t="s">
        <v>65</v>
      </c>
      <c r="H2888" s="1">
        <v>46056.458483796298</v>
      </c>
      <c r="I2888" t="b">
        <v>0</v>
      </c>
      <c r="J2888" t="b">
        <v>0</v>
      </c>
      <c r="K2888" t="s">
        <v>41</v>
      </c>
      <c r="L2888" t="s">
        <v>60</v>
      </c>
      <c r="M2888">
        <v>86380</v>
      </c>
      <c r="N2888"/>
      <c r="O2888" t="s">
        <v>6111</v>
      </c>
    </row>
    <row r="2889" spans="1:16" x14ac:dyDescent="0.35">
      <c r="A2889" t="s">
        <v>5</v>
      </c>
      <c r="B2889" t="s">
        <v>9582</v>
      </c>
      <c r="C2889" t="s">
        <v>370</v>
      </c>
      <c r="D2889" t="s">
        <v>4526</v>
      </c>
      <c r="E2889" t="s">
        <v>88</v>
      </c>
      <c r="F2889" t="b">
        <v>0</v>
      </c>
      <c r="G2889" t="s">
        <v>65</v>
      </c>
      <c r="H2889" s="1">
        <v>46056.459409722222</v>
      </c>
      <c r="I2889" t="b">
        <v>1</v>
      </c>
      <c r="J2889" t="b">
        <v>1</v>
      </c>
      <c r="K2889" t="s">
        <v>41</v>
      </c>
      <c r="L2889" t="s">
        <v>74</v>
      </c>
      <c r="M2889"/>
      <c r="N2889">
        <v>72.5</v>
      </c>
      <c r="O2889" t="s">
        <v>904</v>
      </c>
      <c r="P2889" t="s">
        <v>9583</v>
      </c>
    </row>
    <row r="2890" spans="1:16" x14ac:dyDescent="0.35">
      <c r="A2890" t="s">
        <v>5</v>
      </c>
      <c r="B2890" t="s">
        <v>5</v>
      </c>
      <c r="C2890" t="s">
        <v>9584</v>
      </c>
      <c r="D2890" t="s">
        <v>9585</v>
      </c>
      <c r="E2890" t="s">
        <v>59</v>
      </c>
      <c r="F2890" t="b">
        <v>0</v>
      </c>
      <c r="G2890" t="s">
        <v>65</v>
      </c>
      <c r="H2890" s="1">
        <v>46056.459444444437</v>
      </c>
      <c r="I2890" t="b">
        <v>1</v>
      </c>
      <c r="J2890" t="b">
        <v>0</v>
      </c>
      <c r="K2890" t="s">
        <v>41</v>
      </c>
      <c r="L2890" t="s">
        <v>60</v>
      </c>
      <c r="M2890">
        <v>80000</v>
      </c>
      <c r="N2890"/>
      <c r="O2890" t="s">
        <v>9585</v>
      </c>
      <c r="P2890" t="s">
        <v>9586</v>
      </c>
    </row>
    <row r="2891" spans="1:16" x14ac:dyDescent="0.35">
      <c r="A2891" t="s">
        <v>0</v>
      </c>
      <c r="B2891" t="s">
        <v>9587</v>
      </c>
      <c r="C2891" t="s">
        <v>13</v>
      </c>
      <c r="D2891" t="s">
        <v>4637</v>
      </c>
      <c r="E2891" t="s">
        <v>59</v>
      </c>
      <c r="F2891" t="b">
        <v>0</v>
      </c>
      <c r="G2891" t="s">
        <v>13</v>
      </c>
      <c r="H2891" s="1">
        <v>46056.460358796299</v>
      </c>
      <c r="I2891" t="b">
        <v>1</v>
      </c>
      <c r="J2891" t="b">
        <v>0</v>
      </c>
      <c r="K2891" t="s">
        <v>13</v>
      </c>
      <c r="L2891" t="s">
        <v>74</v>
      </c>
      <c r="M2891"/>
      <c r="N2891">
        <v>32.5</v>
      </c>
      <c r="O2891" t="s">
        <v>4596</v>
      </c>
      <c r="P2891" t="s">
        <v>2175</v>
      </c>
    </row>
    <row r="2892" spans="1:16" x14ac:dyDescent="0.35">
      <c r="A2892" t="s">
        <v>1</v>
      </c>
      <c r="B2892" t="s">
        <v>1185</v>
      </c>
      <c r="C2892" t="s">
        <v>9588</v>
      </c>
      <c r="D2892" t="s">
        <v>4868</v>
      </c>
      <c r="E2892" t="s">
        <v>59</v>
      </c>
      <c r="F2892" t="b">
        <v>0</v>
      </c>
      <c r="G2892" t="s">
        <v>19</v>
      </c>
      <c r="H2892" s="1">
        <v>46056.460833333331</v>
      </c>
      <c r="I2892" t="b">
        <v>1</v>
      </c>
      <c r="J2892" t="b">
        <v>0</v>
      </c>
      <c r="K2892" t="s">
        <v>19</v>
      </c>
      <c r="L2892" t="s">
        <v>60</v>
      </c>
      <c r="M2892">
        <v>2250000</v>
      </c>
      <c r="N2892"/>
      <c r="O2892" t="s">
        <v>9589</v>
      </c>
      <c r="P2892" t="s">
        <v>9590</v>
      </c>
    </row>
    <row r="2893" spans="1:16" x14ac:dyDescent="0.35">
      <c r="A2893" t="s">
        <v>1</v>
      </c>
      <c r="B2893" t="s">
        <v>277</v>
      </c>
      <c r="C2893" t="s">
        <v>9591</v>
      </c>
      <c r="D2893" t="s">
        <v>9075</v>
      </c>
      <c r="E2893" t="s">
        <v>59</v>
      </c>
      <c r="F2893" t="b">
        <v>0</v>
      </c>
      <c r="G2893" t="s">
        <v>40</v>
      </c>
      <c r="H2893" s="1">
        <v>46056.461967592593</v>
      </c>
      <c r="I2893" t="b">
        <v>1</v>
      </c>
      <c r="J2893" t="b">
        <v>0</v>
      </c>
      <c r="K2893" t="s">
        <v>40</v>
      </c>
      <c r="L2893" t="s">
        <v>60</v>
      </c>
      <c r="M2893">
        <v>100880.5</v>
      </c>
      <c r="N2893"/>
      <c r="O2893" t="s">
        <v>539</v>
      </c>
      <c r="P2893" t="s">
        <v>9592</v>
      </c>
    </row>
    <row r="2894" spans="1:16" x14ac:dyDescent="0.35">
      <c r="A2894" t="s">
        <v>2</v>
      </c>
      <c r="B2894" t="s">
        <v>9593</v>
      </c>
      <c r="C2894" t="s">
        <v>1647</v>
      </c>
      <c r="D2894" t="s">
        <v>4526</v>
      </c>
      <c r="E2894" t="s">
        <v>59</v>
      </c>
      <c r="F2894" t="b">
        <v>0</v>
      </c>
      <c r="G2894" t="s">
        <v>63</v>
      </c>
      <c r="H2894" s="1">
        <v>46056.485312500001</v>
      </c>
      <c r="I2894" t="b">
        <v>0</v>
      </c>
      <c r="J2894" t="b">
        <v>0</v>
      </c>
      <c r="K2894" t="s">
        <v>41</v>
      </c>
      <c r="L2894" t="s">
        <v>74</v>
      </c>
      <c r="M2894"/>
      <c r="N2894">
        <v>30</v>
      </c>
      <c r="O2894" t="s">
        <v>1622</v>
      </c>
      <c r="P2894" t="s">
        <v>4440</v>
      </c>
    </row>
    <row r="2895" spans="1:16" x14ac:dyDescent="0.35">
      <c r="A2895" t="s">
        <v>1</v>
      </c>
      <c r="B2895" t="s">
        <v>9594</v>
      </c>
      <c r="C2895" t="s">
        <v>2952</v>
      </c>
      <c r="D2895" t="s">
        <v>6067</v>
      </c>
      <c r="E2895" t="s">
        <v>88</v>
      </c>
      <c r="F2895" t="b">
        <v>0</v>
      </c>
      <c r="G2895" t="s">
        <v>24</v>
      </c>
      <c r="H2895" s="1">
        <v>46056.487372685187</v>
      </c>
      <c r="I2895" t="b">
        <v>0</v>
      </c>
      <c r="J2895" t="b">
        <v>0</v>
      </c>
      <c r="K2895" t="s">
        <v>24</v>
      </c>
      <c r="L2895" t="s">
        <v>60</v>
      </c>
      <c r="M2895">
        <v>45000</v>
      </c>
      <c r="N2895"/>
      <c r="O2895" t="s">
        <v>9595</v>
      </c>
      <c r="P2895" t="s">
        <v>9596</v>
      </c>
    </row>
    <row r="2896" spans="1:16" x14ac:dyDescent="0.35">
      <c r="A2896" t="s">
        <v>4</v>
      </c>
      <c r="B2896" t="s">
        <v>9433</v>
      </c>
      <c r="C2896" t="s">
        <v>76</v>
      </c>
      <c r="D2896" t="s">
        <v>4622</v>
      </c>
      <c r="E2896" t="s">
        <v>59</v>
      </c>
      <c r="F2896" t="b">
        <v>1</v>
      </c>
      <c r="G2896" t="s">
        <v>29</v>
      </c>
      <c r="H2896" s="1">
        <v>46056.501828703702</v>
      </c>
      <c r="I2896" t="b">
        <v>0</v>
      </c>
      <c r="J2896" t="b">
        <v>0</v>
      </c>
      <c r="K2896" t="s">
        <v>29</v>
      </c>
      <c r="L2896" t="s">
        <v>60</v>
      </c>
      <c r="M2896">
        <v>316000</v>
      </c>
      <c r="N2896"/>
      <c r="O2896" t="s">
        <v>9300</v>
      </c>
      <c r="P2896" t="s">
        <v>283</v>
      </c>
    </row>
    <row r="2897" spans="1:16" x14ac:dyDescent="0.35">
      <c r="A2897" t="s">
        <v>0</v>
      </c>
      <c r="B2897" t="s">
        <v>9597</v>
      </c>
      <c r="C2897" t="s">
        <v>76</v>
      </c>
      <c r="D2897" t="s">
        <v>4633</v>
      </c>
      <c r="E2897" t="s">
        <v>59</v>
      </c>
      <c r="F2897" t="b">
        <v>1</v>
      </c>
      <c r="G2897" t="s">
        <v>13</v>
      </c>
      <c r="H2897" s="1">
        <v>46056.502025462964</v>
      </c>
      <c r="I2897" t="b">
        <v>0</v>
      </c>
      <c r="J2897" t="b">
        <v>0</v>
      </c>
      <c r="K2897" t="s">
        <v>13</v>
      </c>
      <c r="L2897" t="s">
        <v>60</v>
      </c>
      <c r="M2897">
        <v>95000</v>
      </c>
      <c r="N2897"/>
      <c r="O2897" t="s">
        <v>4633</v>
      </c>
      <c r="P2897" t="s">
        <v>9598</v>
      </c>
    </row>
    <row r="2898" spans="1:16" x14ac:dyDescent="0.35">
      <c r="A2898" t="s">
        <v>2</v>
      </c>
      <c r="B2898" t="s">
        <v>9599</v>
      </c>
      <c r="C2898" t="s">
        <v>13</v>
      </c>
      <c r="D2898" t="s">
        <v>4637</v>
      </c>
      <c r="F2898" t="b">
        <v>0</v>
      </c>
      <c r="G2898" t="s">
        <v>13</v>
      </c>
      <c r="H2898" s="1">
        <v>46056.502060185187</v>
      </c>
      <c r="I2898" t="b">
        <v>0</v>
      </c>
      <c r="J2898" t="b">
        <v>0</v>
      </c>
      <c r="K2898" t="s">
        <v>13</v>
      </c>
      <c r="L2898" t="s">
        <v>74</v>
      </c>
      <c r="M2898"/>
      <c r="N2898">
        <v>17.5</v>
      </c>
      <c r="O2898" t="s">
        <v>4596</v>
      </c>
    </row>
    <row r="2899" spans="1:16" x14ac:dyDescent="0.35">
      <c r="A2899" t="s">
        <v>5</v>
      </c>
      <c r="B2899" t="s">
        <v>1124</v>
      </c>
      <c r="C2899" t="s">
        <v>3510</v>
      </c>
      <c r="D2899" t="s">
        <v>5102</v>
      </c>
      <c r="E2899" t="s">
        <v>59</v>
      </c>
      <c r="F2899" t="b">
        <v>0</v>
      </c>
      <c r="G2899" t="s">
        <v>13</v>
      </c>
      <c r="H2899" s="1">
        <v>46056.50209490741</v>
      </c>
      <c r="I2899" t="b">
        <v>0</v>
      </c>
      <c r="J2899" t="b">
        <v>0</v>
      </c>
      <c r="K2899" t="s">
        <v>13</v>
      </c>
      <c r="L2899" t="s">
        <v>60</v>
      </c>
      <c r="M2899">
        <v>173000</v>
      </c>
      <c r="N2899"/>
      <c r="O2899" t="s">
        <v>4570</v>
      </c>
      <c r="P2899" t="s">
        <v>9600</v>
      </c>
    </row>
    <row r="2900" spans="1:16" x14ac:dyDescent="0.35">
      <c r="A2900" t="s">
        <v>4</v>
      </c>
      <c r="B2900" t="s">
        <v>9601</v>
      </c>
      <c r="C2900" t="s">
        <v>76</v>
      </c>
      <c r="D2900" t="s">
        <v>4622</v>
      </c>
      <c r="E2900" t="s">
        <v>59</v>
      </c>
      <c r="F2900" t="b">
        <v>1</v>
      </c>
      <c r="G2900" t="s">
        <v>13</v>
      </c>
      <c r="H2900" s="1">
        <v>46056.502118055563</v>
      </c>
      <c r="I2900" t="b">
        <v>1</v>
      </c>
      <c r="J2900" t="b">
        <v>0</v>
      </c>
      <c r="K2900" t="s">
        <v>13</v>
      </c>
      <c r="L2900" t="s">
        <v>60</v>
      </c>
      <c r="M2900">
        <v>154000</v>
      </c>
      <c r="N2900"/>
      <c r="O2900" t="s">
        <v>4865</v>
      </c>
      <c r="P2900" t="s">
        <v>9602</v>
      </c>
    </row>
    <row r="2901" spans="1:16" x14ac:dyDescent="0.35">
      <c r="A2901" t="s">
        <v>1</v>
      </c>
      <c r="B2901" t="s">
        <v>9603</v>
      </c>
      <c r="C2901" t="s">
        <v>6744</v>
      </c>
      <c r="D2901" t="s">
        <v>4526</v>
      </c>
      <c r="E2901" t="s">
        <v>88</v>
      </c>
      <c r="F2901" t="b">
        <v>0</v>
      </c>
      <c r="G2901" t="s">
        <v>40</v>
      </c>
      <c r="H2901" s="1">
        <v>46056.503460648149</v>
      </c>
      <c r="I2901" t="b">
        <v>1</v>
      </c>
      <c r="J2901" t="b">
        <v>0</v>
      </c>
      <c r="K2901" t="s">
        <v>40</v>
      </c>
      <c r="L2901" t="s">
        <v>74</v>
      </c>
      <c r="M2901"/>
      <c r="N2901">
        <v>40.5</v>
      </c>
      <c r="O2901" t="s">
        <v>9604</v>
      </c>
      <c r="P2901" t="s">
        <v>9605</v>
      </c>
    </row>
    <row r="2902" spans="1:16" x14ac:dyDescent="0.35">
      <c r="A2902" t="s">
        <v>1</v>
      </c>
      <c r="B2902" t="s">
        <v>9606</v>
      </c>
      <c r="C2902" t="s">
        <v>40</v>
      </c>
      <c r="D2902" t="s">
        <v>4526</v>
      </c>
      <c r="E2902" t="s">
        <v>59</v>
      </c>
      <c r="F2902" t="b">
        <v>0</v>
      </c>
      <c r="G2902" t="s">
        <v>40</v>
      </c>
      <c r="H2902" s="1">
        <v>46056.503506944442</v>
      </c>
      <c r="I2902" t="b">
        <v>1</v>
      </c>
      <c r="J2902" t="b">
        <v>0</v>
      </c>
      <c r="K2902" t="s">
        <v>40</v>
      </c>
      <c r="L2902" t="s">
        <v>60</v>
      </c>
      <c r="M2902">
        <v>92500</v>
      </c>
      <c r="N2902"/>
      <c r="O2902" t="s">
        <v>9607</v>
      </c>
      <c r="P2902" t="s">
        <v>9608</v>
      </c>
    </row>
    <row r="2903" spans="1:16" x14ac:dyDescent="0.35">
      <c r="A2903" t="s">
        <v>0</v>
      </c>
      <c r="B2903" t="s">
        <v>9609</v>
      </c>
      <c r="C2903" t="s">
        <v>204</v>
      </c>
      <c r="D2903" t="s">
        <v>4526</v>
      </c>
      <c r="E2903" t="s">
        <v>59</v>
      </c>
      <c r="F2903" t="b">
        <v>0</v>
      </c>
      <c r="G2903" t="s">
        <v>65</v>
      </c>
      <c r="H2903" s="1">
        <v>46056.541712962957</v>
      </c>
      <c r="I2903" t="b">
        <v>0</v>
      </c>
      <c r="J2903" t="b">
        <v>0</v>
      </c>
      <c r="K2903" t="s">
        <v>41</v>
      </c>
      <c r="L2903" t="s">
        <v>60</v>
      </c>
      <c r="M2903">
        <v>114200</v>
      </c>
      <c r="N2903"/>
      <c r="O2903" t="s">
        <v>305</v>
      </c>
      <c r="P2903" t="s">
        <v>9610</v>
      </c>
    </row>
    <row r="2904" spans="1:16" x14ac:dyDescent="0.35">
      <c r="A2904" t="s">
        <v>2</v>
      </c>
      <c r="B2904" t="s">
        <v>9611</v>
      </c>
      <c r="C2904" t="s">
        <v>76</v>
      </c>
      <c r="D2904" t="s">
        <v>4622</v>
      </c>
      <c r="E2904" t="s">
        <v>59</v>
      </c>
      <c r="F2904" t="b">
        <v>1</v>
      </c>
      <c r="G2904" t="s">
        <v>68</v>
      </c>
      <c r="H2904" s="1">
        <v>46056.542523148149</v>
      </c>
      <c r="I2904" t="b">
        <v>0</v>
      </c>
      <c r="J2904" t="b">
        <v>0</v>
      </c>
      <c r="K2904" t="s">
        <v>41</v>
      </c>
      <c r="L2904" t="s">
        <v>60</v>
      </c>
      <c r="M2904">
        <v>180000</v>
      </c>
      <c r="N2904"/>
      <c r="O2904" t="s">
        <v>4175</v>
      </c>
      <c r="P2904" t="s">
        <v>4015</v>
      </c>
    </row>
    <row r="2905" spans="1:16" x14ac:dyDescent="0.35">
      <c r="A2905" t="s">
        <v>2</v>
      </c>
      <c r="B2905" t="s">
        <v>9612</v>
      </c>
      <c r="C2905" t="s">
        <v>13</v>
      </c>
      <c r="D2905" t="s">
        <v>4637</v>
      </c>
      <c r="F2905" t="b">
        <v>0</v>
      </c>
      <c r="G2905" t="s">
        <v>13</v>
      </c>
      <c r="H2905" s="1">
        <v>46056.543726851851</v>
      </c>
      <c r="I2905" t="b">
        <v>0</v>
      </c>
      <c r="J2905" t="b">
        <v>0</v>
      </c>
      <c r="K2905" t="s">
        <v>13</v>
      </c>
      <c r="L2905" t="s">
        <v>74</v>
      </c>
      <c r="M2905"/>
      <c r="N2905">
        <v>22.5</v>
      </c>
      <c r="O2905" t="s">
        <v>4596</v>
      </c>
      <c r="P2905" t="s">
        <v>1248</v>
      </c>
    </row>
    <row r="2906" spans="1:16" x14ac:dyDescent="0.35">
      <c r="A2906" t="s">
        <v>1</v>
      </c>
      <c r="B2906" t="s">
        <v>2255</v>
      </c>
      <c r="C2906" t="s">
        <v>9613</v>
      </c>
      <c r="D2906" t="s">
        <v>4526</v>
      </c>
      <c r="E2906" t="s">
        <v>88</v>
      </c>
      <c r="F2906" t="b">
        <v>0</v>
      </c>
      <c r="G2906" t="s">
        <v>40</v>
      </c>
      <c r="H2906" s="1">
        <v>46056.586863425917</v>
      </c>
      <c r="I2906" t="b">
        <v>1</v>
      </c>
      <c r="J2906" t="b">
        <v>0</v>
      </c>
      <c r="K2906" t="s">
        <v>40</v>
      </c>
      <c r="L2906" t="s">
        <v>74</v>
      </c>
      <c r="M2906"/>
      <c r="N2906">
        <v>59.38</v>
      </c>
      <c r="O2906" t="s">
        <v>9614</v>
      </c>
      <c r="P2906" t="s">
        <v>9615</v>
      </c>
    </row>
    <row r="2907" spans="1:16" x14ac:dyDescent="0.35">
      <c r="A2907" t="s">
        <v>1</v>
      </c>
      <c r="B2907" t="s">
        <v>9616</v>
      </c>
      <c r="C2907" t="s">
        <v>5795</v>
      </c>
      <c r="D2907" t="s">
        <v>4599</v>
      </c>
      <c r="E2907" t="s">
        <v>88</v>
      </c>
      <c r="F2907" t="b">
        <v>0</v>
      </c>
      <c r="G2907" t="s">
        <v>40</v>
      </c>
      <c r="H2907" s="1">
        <v>46056.58693287037</v>
      </c>
      <c r="I2907" t="b">
        <v>1</v>
      </c>
      <c r="J2907" t="b">
        <v>0</v>
      </c>
      <c r="K2907" t="s">
        <v>40</v>
      </c>
      <c r="L2907" t="s">
        <v>74</v>
      </c>
      <c r="M2907"/>
      <c r="N2907">
        <v>23</v>
      </c>
      <c r="O2907" t="s">
        <v>9617</v>
      </c>
    </row>
    <row r="2908" spans="1:16" x14ac:dyDescent="0.35">
      <c r="A2908" t="s">
        <v>1</v>
      </c>
      <c r="B2908" t="s">
        <v>9618</v>
      </c>
      <c r="C2908" t="s">
        <v>9619</v>
      </c>
      <c r="D2908" t="s">
        <v>9620</v>
      </c>
      <c r="E2908" t="s">
        <v>88</v>
      </c>
      <c r="F2908" t="b">
        <v>0</v>
      </c>
      <c r="G2908" t="s">
        <v>40</v>
      </c>
      <c r="H2908" s="1">
        <v>46056.58693287037</v>
      </c>
      <c r="I2908" t="b">
        <v>1</v>
      </c>
      <c r="J2908" t="b">
        <v>0</v>
      </c>
      <c r="K2908" t="s">
        <v>40</v>
      </c>
      <c r="L2908" t="s">
        <v>74</v>
      </c>
      <c r="M2908"/>
      <c r="N2908">
        <v>21</v>
      </c>
      <c r="O2908" t="s">
        <v>9617</v>
      </c>
    </row>
    <row r="2909" spans="1:16" x14ac:dyDescent="0.35">
      <c r="A2909" t="s">
        <v>3</v>
      </c>
      <c r="B2909" t="s">
        <v>9621</v>
      </c>
      <c r="C2909" t="s">
        <v>97</v>
      </c>
      <c r="D2909" t="s">
        <v>4526</v>
      </c>
      <c r="E2909" t="s">
        <v>88</v>
      </c>
      <c r="F2909" t="b">
        <v>0</v>
      </c>
      <c r="G2909" t="s">
        <v>89</v>
      </c>
      <c r="H2909" s="1">
        <v>46056.625532407408</v>
      </c>
      <c r="I2909" t="b">
        <v>1</v>
      </c>
      <c r="J2909" t="b">
        <v>0</v>
      </c>
      <c r="K2909" t="s">
        <v>41</v>
      </c>
      <c r="L2909" t="s">
        <v>74</v>
      </c>
      <c r="M2909"/>
      <c r="N2909">
        <v>62.5</v>
      </c>
      <c r="O2909" t="s">
        <v>105</v>
      </c>
    </row>
    <row r="2910" spans="1:16" x14ac:dyDescent="0.35">
      <c r="A2910" t="s">
        <v>2</v>
      </c>
      <c r="B2910" t="s">
        <v>9622</v>
      </c>
      <c r="C2910" t="s">
        <v>112</v>
      </c>
      <c r="D2910" t="s">
        <v>4756</v>
      </c>
      <c r="E2910" t="s">
        <v>59</v>
      </c>
      <c r="F2910" t="b">
        <v>0</v>
      </c>
      <c r="G2910" t="s">
        <v>65</v>
      </c>
      <c r="H2910" s="1">
        <v>46056.625613425917</v>
      </c>
      <c r="I2910" t="b">
        <v>0</v>
      </c>
      <c r="J2910" t="b">
        <v>1</v>
      </c>
      <c r="K2910" t="s">
        <v>41</v>
      </c>
      <c r="L2910" t="s">
        <v>60</v>
      </c>
      <c r="M2910">
        <v>176375</v>
      </c>
      <c r="N2910"/>
      <c r="O2910" t="s">
        <v>596</v>
      </c>
      <c r="P2910" t="s">
        <v>7468</v>
      </c>
    </row>
    <row r="2911" spans="1:16" x14ac:dyDescent="0.35">
      <c r="A2911" t="s">
        <v>1</v>
      </c>
      <c r="B2911" t="s">
        <v>316</v>
      </c>
      <c r="C2911" t="s">
        <v>2091</v>
      </c>
      <c r="D2911" t="s">
        <v>2360</v>
      </c>
      <c r="E2911" t="s">
        <v>59</v>
      </c>
      <c r="F2911" t="b">
        <v>0</v>
      </c>
      <c r="G2911" t="s">
        <v>65</v>
      </c>
      <c r="H2911" s="1">
        <v>46056.626076388893</v>
      </c>
      <c r="I2911" t="b">
        <v>1</v>
      </c>
      <c r="J2911" t="b">
        <v>0</v>
      </c>
      <c r="K2911" t="s">
        <v>41</v>
      </c>
      <c r="L2911" t="s">
        <v>60</v>
      </c>
      <c r="M2911">
        <v>137500</v>
      </c>
      <c r="N2911"/>
      <c r="O2911" t="s">
        <v>9623</v>
      </c>
      <c r="P2911" t="s">
        <v>85</v>
      </c>
    </row>
    <row r="2912" spans="1:16" x14ac:dyDescent="0.35">
      <c r="A2912" t="s">
        <v>1</v>
      </c>
      <c r="B2912" t="s">
        <v>1</v>
      </c>
      <c r="C2912" t="s">
        <v>605</v>
      </c>
      <c r="D2912" t="s">
        <v>4526</v>
      </c>
      <c r="E2912" t="s">
        <v>88</v>
      </c>
      <c r="F2912" t="b">
        <v>0</v>
      </c>
      <c r="G2912" t="s">
        <v>65</v>
      </c>
      <c r="H2912" s="1">
        <v>46056.626192129632</v>
      </c>
      <c r="I2912" t="b">
        <v>1</v>
      </c>
      <c r="J2912" t="b">
        <v>0</v>
      </c>
      <c r="K2912" t="s">
        <v>41</v>
      </c>
      <c r="L2912" t="s">
        <v>74</v>
      </c>
      <c r="M2912"/>
      <c r="N2912">
        <v>92.5</v>
      </c>
      <c r="O2912" t="s">
        <v>562</v>
      </c>
      <c r="P2912" t="s">
        <v>9624</v>
      </c>
    </row>
    <row r="2913" spans="1:16" x14ac:dyDescent="0.35">
      <c r="A2913" t="s">
        <v>3</v>
      </c>
      <c r="B2913" t="s">
        <v>9625</v>
      </c>
      <c r="C2913" t="s">
        <v>76</v>
      </c>
      <c r="D2913" t="s">
        <v>4622</v>
      </c>
      <c r="E2913" t="s">
        <v>59</v>
      </c>
      <c r="F2913" t="b">
        <v>1</v>
      </c>
      <c r="G2913" t="s">
        <v>21</v>
      </c>
      <c r="H2913" s="1">
        <v>46056.655497685177</v>
      </c>
      <c r="I2913" t="b">
        <v>1</v>
      </c>
      <c r="J2913" t="b">
        <v>0</v>
      </c>
      <c r="K2913" t="s">
        <v>21</v>
      </c>
      <c r="L2913" t="s">
        <v>60</v>
      </c>
      <c r="M2913">
        <v>192000</v>
      </c>
      <c r="N2913"/>
      <c r="O2913" t="s">
        <v>9626</v>
      </c>
      <c r="P2913" t="s">
        <v>666</v>
      </c>
    </row>
    <row r="2914" spans="1:16" x14ac:dyDescent="0.35">
      <c r="A2914" t="s">
        <v>0</v>
      </c>
      <c r="B2914" t="s">
        <v>9627</v>
      </c>
      <c r="C2914" t="s">
        <v>190</v>
      </c>
      <c r="D2914" t="s">
        <v>2360</v>
      </c>
      <c r="E2914" t="s">
        <v>59</v>
      </c>
      <c r="F2914" t="b">
        <v>0</v>
      </c>
      <c r="G2914" t="s">
        <v>73</v>
      </c>
      <c r="H2914" s="1">
        <v>46056.667037037027</v>
      </c>
      <c r="I2914" t="b">
        <v>0</v>
      </c>
      <c r="J2914" t="b">
        <v>0</v>
      </c>
      <c r="K2914" t="s">
        <v>41</v>
      </c>
      <c r="L2914" t="s">
        <v>74</v>
      </c>
      <c r="M2914"/>
      <c r="N2914">
        <v>64</v>
      </c>
      <c r="O2914" t="s">
        <v>3167</v>
      </c>
      <c r="P2914" t="s">
        <v>1321</v>
      </c>
    </row>
    <row r="2915" spans="1:16" x14ac:dyDescent="0.35">
      <c r="A2915" t="s">
        <v>2</v>
      </c>
      <c r="B2915" t="s">
        <v>1825</v>
      </c>
      <c r="C2915" t="s">
        <v>112</v>
      </c>
      <c r="D2915" t="s">
        <v>4526</v>
      </c>
      <c r="E2915" t="s">
        <v>59</v>
      </c>
      <c r="F2915" t="b">
        <v>0</v>
      </c>
      <c r="G2915" t="s">
        <v>65</v>
      </c>
      <c r="H2915" s="1">
        <v>46056.667280092603</v>
      </c>
      <c r="I2915" t="b">
        <v>0</v>
      </c>
      <c r="J2915" t="b">
        <v>0</v>
      </c>
      <c r="K2915" t="s">
        <v>41</v>
      </c>
      <c r="L2915" t="s">
        <v>60</v>
      </c>
      <c r="M2915">
        <v>200000</v>
      </c>
      <c r="N2915"/>
      <c r="O2915" t="s">
        <v>534</v>
      </c>
      <c r="P2915" t="s">
        <v>208</v>
      </c>
    </row>
    <row r="2916" spans="1:16" x14ac:dyDescent="0.35">
      <c r="A2916" t="s">
        <v>8</v>
      </c>
      <c r="B2916" t="s">
        <v>9628</v>
      </c>
      <c r="C2916" t="s">
        <v>618</v>
      </c>
      <c r="D2916" t="s">
        <v>4526</v>
      </c>
      <c r="E2916" t="s">
        <v>59</v>
      </c>
      <c r="F2916" t="b">
        <v>0</v>
      </c>
      <c r="G2916" t="s">
        <v>65</v>
      </c>
      <c r="H2916" s="1">
        <v>46056.667303240742</v>
      </c>
      <c r="I2916" t="b">
        <v>0</v>
      </c>
      <c r="J2916" t="b">
        <v>0</v>
      </c>
      <c r="K2916" t="s">
        <v>41</v>
      </c>
      <c r="L2916" t="s">
        <v>60</v>
      </c>
      <c r="M2916">
        <v>79000</v>
      </c>
      <c r="N2916"/>
      <c r="O2916" t="s">
        <v>480</v>
      </c>
      <c r="P2916" t="s">
        <v>9629</v>
      </c>
    </row>
    <row r="2917" spans="1:16" x14ac:dyDescent="0.35">
      <c r="A2917" t="s">
        <v>2</v>
      </c>
      <c r="B2917" t="s">
        <v>9630</v>
      </c>
      <c r="C2917" t="s">
        <v>94</v>
      </c>
      <c r="D2917" t="s">
        <v>5667</v>
      </c>
      <c r="E2917" t="s">
        <v>59</v>
      </c>
      <c r="F2917" t="b">
        <v>0</v>
      </c>
      <c r="G2917" t="s">
        <v>65</v>
      </c>
      <c r="H2917" s="1">
        <v>46056.667303240742</v>
      </c>
      <c r="I2917" t="b">
        <v>0</v>
      </c>
      <c r="J2917" t="b">
        <v>0</v>
      </c>
      <c r="K2917" t="s">
        <v>41</v>
      </c>
      <c r="L2917" t="s">
        <v>60</v>
      </c>
      <c r="M2917">
        <v>171000</v>
      </c>
      <c r="N2917"/>
      <c r="O2917" t="s">
        <v>1948</v>
      </c>
      <c r="P2917" t="s">
        <v>9631</v>
      </c>
    </row>
    <row r="2918" spans="1:16" x14ac:dyDescent="0.35">
      <c r="A2918" t="s">
        <v>1</v>
      </c>
      <c r="B2918" t="s">
        <v>599</v>
      </c>
      <c r="C2918" t="s">
        <v>121</v>
      </c>
      <c r="D2918" t="s">
        <v>5667</v>
      </c>
      <c r="E2918" t="s">
        <v>59</v>
      </c>
      <c r="F2918" t="b">
        <v>0</v>
      </c>
      <c r="G2918" t="s">
        <v>65</v>
      </c>
      <c r="H2918" s="1">
        <v>46056.66777777778</v>
      </c>
      <c r="I2918" t="b">
        <v>0</v>
      </c>
      <c r="J2918" t="b">
        <v>0</v>
      </c>
      <c r="K2918" t="s">
        <v>41</v>
      </c>
      <c r="L2918" t="s">
        <v>60</v>
      </c>
      <c r="M2918">
        <v>168000</v>
      </c>
      <c r="N2918"/>
      <c r="O2918" t="s">
        <v>1948</v>
      </c>
      <c r="P2918" t="s">
        <v>9632</v>
      </c>
    </row>
    <row r="2919" spans="1:16" x14ac:dyDescent="0.35">
      <c r="A2919" t="s">
        <v>5</v>
      </c>
      <c r="B2919" t="s">
        <v>5</v>
      </c>
      <c r="C2919" t="s">
        <v>9633</v>
      </c>
      <c r="D2919" t="s">
        <v>4587</v>
      </c>
      <c r="E2919" t="s">
        <v>59</v>
      </c>
      <c r="F2919" t="b">
        <v>0</v>
      </c>
      <c r="G2919" t="s">
        <v>68</v>
      </c>
      <c r="H2919" s="1">
        <v>46056.66814814815</v>
      </c>
      <c r="I2919" t="b">
        <v>0</v>
      </c>
      <c r="J2919" t="b">
        <v>1</v>
      </c>
      <c r="K2919" t="s">
        <v>41</v>
      </c>
      <c r="L2919" t="s">
        <v>60</v>
      </c>
      <c r="M2919">
        <v>169384.5</v>
      </c>
      <c r="N2919"/>
      <c r="O2919" t="s">
        <v>2180</v>
      </c>
      <c r="P2919" t="s">
        <v>9634</v>
      </c>
    </row>
    <row r="2920" spans="1:16" x14ac:dyDescent="0.35">
      <c r="A2920" t="s">
        <v>2</v>
      </c>
      <c r="B2920" t="s">
        <v>2957</v>
      </c>
      <c r="C2920" t="s">
        <v>9635</v>
      </c>
      <c r="D2920" t="s">
        <v>4526</v>
      </c>
      <c r="E2920" t="s">
        <v>59</v>
      </c>
      <c r="F2920" t="b">
        <v>0</v>
      </c>
      <c r="G2920" t="s">
        <v>65</v>
      </c>
      <c r="H2920" s="1">
        <v>46056.708379629628</v>
      </c>
      <c r="I2920" t="b">
        <v>1</v>
      </c>
      <c r="J2920" t="b">
        <v>0</v>
      </c>
      <c r="K2920" t="s">
        <v>41</v>
      </c>
      <c r="L2920" t="s">
        <v>60</v>
      </c>
      <c r="M2920">
        <v>50000</v>
      </c>
      <c r="N2920"/>
      <c r="O2920" t="s">
        <v>9636</v>
      </c>
      <c r="P2920" t="s">
        <v>9637</v>
      </c>
    </row>
    <row r="2921" spans="1:16" x14ac:dyDescent="0.35">
      <c r="A2921" t="s">
        <v>0</v>
      </c>
      <c r="B2921" t="s">
        <v>9638</v>
      </c>
      <c r="C2921" t="s">
        <v>709</v>
      </c>
      <c r="D2921" t="s">
        <v>4526</v>
      </c>
      <c r="E2921" t="s">
        <v>59</v>
      </c>
      <c r="F2921" t="b">
        <v>0</v>
      </c>
      <c r="G2921" t="s">
        <v>89</v>
      </c>
      <c r="H2921" s="1">
        <v>46056.708865740737</v>
      </c>
      <c r="I2921" t="b">
        <v>0</v>
      </c>
      <c r="J2921" t="b">
        <v>1</v>
      </c>
      <c r="K2921" t="s">
        <v>41</v>
      </c>
      <c r="L2921" t="s">
        <v>60</v>
      </c>
      <c r="M2921">
        <v>56783.75</v>
      </c>
      <c r="N2921"/>
      <c r="O2921" t="s">
        <v>9639</v>
      </c>
    </row>
    <row r="2922" spans="1:16" x14ac:dyDescent="0.35">
      <c r="A2922" t="s">
        <v>6</v>
      </c>
      <c r="B2922" t="s">
        <v>9640</v>
      </c>
      <c r="C2922" t="s">
        <v>112</v>
      </c>
      <c r="D2922" t="s">
        <v>4526</v>
      </c>
      <c r="E2922" t="s">
        <v>59</v>
      </c>
      <c r="F2922" t="b">
        <v>0</v>
      </c>
      <c r="G2922" t="s">
        <v>65</v>
      </c>
      <c r="H2922" s="1">
        <v>46056.70894675926</v>
      </c>
      <c r="I2922" t="b">
        <v>0</v>
      </c>
      <c r="J2922" t="b">
        <v>1</v>
      </c>
      <c r="K2922" t="s">
        <v>41</v>
      </c>
      <c r="L2922" t="s">
        <v>60</v>
      </c>
      <c r="M2922">
        <v>281000</v>
      </c>
      <c r="N2922"/>
      <c r="O2922" t="s">
        <v>9641</v>
      </c>
      <c r="P2922" t="s">
        <v>1856</v>
      </c>
    </row>
    <row r="2923" spans="1:16" x14ac:dyDescent="0.35">
      <c r="A2923" t="s">
        <v>2</v>
      </c>
      <c r="B2923" t="s">
        <v>9642</v>
      </c>
      <c r="C2923" t="s">
        <v>2398</v>
      </c>
      <c r="D2923" t="s">
        <v>4526</v>
      </c>
      <c r="E2923" t="s">
        <v>59</v>
      </c>
      <c r="F2923" t="b">
        <v>0</v>
      </c>
      <c r="G2923" t="s">
        <v>65</v>
      </c>
      <c r="H2923" s="1">
        <v>46056.708969907413</v>
      </c>
      <c r="I2923" t="b">
        <v>0</v>
      </c>
      <c r="J2923" t="b">
        <v>1</v>
      </c>
      <c r="K2923" t="s">
        <v>41</v>
      </c>
      <c r="L2923" t="s">
        <v>60</v>
      </c>
      <c r="M2923">
        <v>90000</v>
      </c>
      <c r="N2923"/>
      <c r="O2923" t="s">
        <v>6662</v>
      </c>
      <c r="P2923" t="s">
        <v>9643</v>
      </c>
    </row>
    <row r="2924" spans="1:16" x14ac:dyDescent="0.35">
      <c r="A2924" t="s">
        <v>6</v>
      </c>
      <c r="B2924" t="s">
        <v>6</v>
      </c>
      <c r="C2924" t="s">
        <v>497</v>
      </c>
      <c r="D2924" t="s">
        <v>4526</v>
      </c>
      <c r="E2924" t="s">
        <v>59</v>
      </c>
      <c r="F2924" t="b">
        <v>0</v>
      </c>
      <c r="G2924" t="s">
        <v>77</v>
      </c>
      <c r="H2924" s="1">
        <v>46056.709039351852</v>
      </c>
      <c r="I2924" t="b">
        <v>0</v>
      </c>
      <c r="J2924" t="b">
        <v>1</v>
      </c>
      <c r="K2924" t="s">
        <v>41</v>
      </c>
      <c r="L2924" t="s">
        <v>60</v>
      </c>
      <c r="M2924">
        <v>153214.5</v>
      </c>
      <c r="N2924"/>
      <c r="O2924" t="s">
        <v>1916</v>
      </c>
      <c r="P2924" t="s">
        <v>9644</v>
      </c>
    </row>
    <row r="2925" spans="1:16" x14ac:dyDescent="0.35">
      <c r="A2925" t="s">
        <v>5</v>
      </c>
      <c r="B2925" t="s">
        <v>5614</v>
      </c>
      <c r="C2925" t="s">
        <v>41</v>
      </c>
      <c r="D2925" t="s">
        <v>4526</v>
      </c>
      <c r="E2925" t="s">
        <v>59</v>
      </c>
      <c r="F2925" t="b">
        <v>0</v>
      </c>
      <c r="G2925" t="s">
        <v>65</v>
      </c>
      <c r="H2925" s="1">
        <v>46056.709444444437</v>
      </c>
      <c r="I2925" t="b">
        <v>0</v>
      </c>
      <c r="J2925" t="b">
        <v>0</v>
      </c>
      <c r="K2925" t="s">
        <v>41</v>
      </c>
      <c r="L2925" t="s">
        <v>60</v>
      </c>
      <c r="M2925">
        <v>190000</v>
      </c>
      <c r="N2925"/>
      <c r="O2925" t="s">
        <v>5615</v>
      </c>
      <c r="P2925" t="s">
        <v>5616</v>
      </c>
    </row>
    <row r="2926" spans="1:16" x14ac:dyDescent="0.35">
      <c r="A2926" t="s">
        <v>8</v>
      </c>
      <c r="B2926" t="s">
        <v>1834</v>
      </c>
      <c r="C2926" t="s">
        <v>5795</v>
      </c>
      <c r="D2926" t="s">
        <v>4526</v>
      </c>
      <c r="E2926" t="s">
        <v>59</v>
      </c>
      <c r="F2926" t="b">
        <v>0</v>
      </c>
      <c r="G2926" t="s">
        <v>40</v>
      </c>
      <c r="H2926" s="1">
        <v>46056.711759259262</v>
      </c>
      <c r="I2926" t="b">
        <v>0</v>
      </c>
      <c r="J2926" t="b">
        <v>0</v>
      </c>
      <c r="K2926" t="s">
        <v>40</v>
      </c>
      <c r="L2926" t="s">
        <v>60</v>
      </c>
      <c r="M2926">
        <v>75000</v>
      </c>
      <c r="N2926"/>
      <c r="O2926" t="s">
        <v>9645</v>
      </c>
      <c r="P2926" t="s">
        <v>9646</v>
      </c>
    </row>
    <row r="2927" spans="1:16" x14ac:dyDescent="0.35">
      <c r="A2927" t="s">
        <v>0</v>
      </c>
      <c r="B2927" t="s">
        <v>9647</v>
      </c>
      <c r="C2927" t="s">
        <v>3680</v>
      </c>
      <c r="D2927" t="s">
        <v>4526</v>
      </c>
      <c r="E2927" t="s">
        <v>59</v>
      </c>
      <c r="F2927" t="b">
        <v>0</v>
      </c>
      <c r="G2927" t="s">
        <v>65</v>
      </c>
      <c r="H2927" s="1">
        <v>46056.750185185178</v>
      </c>
      <c r="I2927" t="b">
        <v>0</v>
      </c>
      <c r="J2927" t="b">
        <v>1</v>
      </c>
      <c r="K2927" t="s">
        <v>41</v>
      </c>
      <c r="L2927" t="s">
        <v>60</v>
      </c>
      <c r="M2927">
        <v>97850</v>
      </c>
      <c r="N2927"/>
      <c r="O2927" t="s">
        <v>3681</v>
      </c>
      <c r="P2927" t="s">
        <v>9648</v>
      </c>
    </row>
    <row r="2928" spans="1:16" x14ac:dyDescent="0.35">
      <c r="A2928" t="s">
        <v>6</v>
      </c>
      <c r="B2928" t="s">
        <v>9649</v>
      </c>
      <c r="C2928" t="s">
        <v>112</v>
      </c>
      <c r="D2928" t="s">
        <v>4526</v>
      </c>
      <c r="E2928" t="s">
        <v>59</v>
      </c>
      <c r="F2928" t="b">
        <v>0</v>
      </c>
      <c r="G2928" t="s">
        <v>65</v>
      </c>
      <c r="H2928" s="1">
        <v>46056.750613425917</v>
      </c>
      <c r="I2928" t="b">
        <v>0</v>
      </c>
      <c r="J2928" t="b">
        <v>1</v>
      </c>
      <c r="K2928" t="s">
        <v>41</v>
      </c>
      <c r="L2928" t="s">
        <v>60</v>
      </c>
      <c r="M2928">
        <v>175000</v>
      </c>
      <c r="N2928"/>
      <c r="O2928" t="s">
        <v>307</v>
      </c>
      <c r="P2928" t="s">
        <v>221</v>
      </c>
    </row>
    <row r="2929" spans="1:16" x14ac:dyDescent="0.35">
      <c r="A2929" t="s">
        <v>1</v>
      </c>
      <c r="B2929" t="s">
        <v>1</v>
      </c>
      <c r="C2929" t="s">
        <v>9650</v>
      </c>
      <c r="D2929" t="s">
        <v>4526</v>
      </c>
      <c r="E2929" t="s">
        <v>59</v>
      </c>
      <c r="F2929" t="b">
        <v>0</v>
      </c>
      <c r="G2929" t="s">
        <v>65</v>
      </c>
      <c r="H2929" s="1">
        <v>46056.751238425917</v>
      </c>
      <c r="I2929" t="b">
        <v>0</v>
      </c>
      <c r="J2929" t="b">
        <v>0</v>
      </c>
      <c r="K2929" t="s">
        <v>41</v>
      </c>
      <c r="L2929" t="s">
        <v>60</v>
      </c>
      <c r="M2929">
        <v>105000</v>
      </c>
      <c r="N2929"/>
      <c r="O2929" t="s">
        <v>9651</v>
      </c>
      <c r="P2929" t="s">
        <v>9652</v>
      </c>
    </row>
    <row r="2930" spans="1:16" x14ac:dyDescent="0.35">
      <c r="A2930" t="s">
        <v>8</v>
      </c>
      <c r="B2930" t="s">
        <v>9653</v>
      </c>
      <c r="C2930" t="s">
        <v>743</v>
      </c>
      <c r="D2930" t="s">
        <v>4526</v>
      </c>
      <c r="E2930" t="s">
        <v>59</v>
      </c>
      <c r="F2930" t="b">
        <v>0</v>
      </c>
      <c r="G2930" t="s">
        <v>77</v>
      </c>
      <c r="H2930" s="1">
        <v>46056.751296296286</v>
      </c>
      <c r="I2930" t="b">
        <v>0</v>
      </c>
      <c r="J2930" t="b">
        <v>1</v>
      </c>
      <c r="K2930" t="s">
        <v>41</v>
      </c>
      <c r="L2930" t="s">
        <v>60</v>
      </c>
      <c r="M2930">
        <v>185000</v>
      </c>
      <c r="N2930"/>
      <c r="O2930" t="s">
        <v>250</v>
      </c>
      <c r="P2930" t="s">
        <v>9654</v>
      </c>
    </row>
    <row r="2931" spans="1:16" x14ac:dyDescent="0.35">
      <c r="A2931" t="s">
        <v>1</v>
      </c>
      <c r="B2931" t="s">
        <v>9655</v>
      </c>
      <c r="C2931" t="s">
        <v>301</v>
      </c>
      <c r="D2931" t="s">
        <v>4526</v>
      </c>
      <c r="E2931" t="s">
        <v>59</v>
      </c>
      <c r="F2931" t="b">
        <v>0</v>
      </c>
      <c r="G2931" t="s">
        <v>68</v>
      </c>
      <c r="H2931" s="1">
        <v>46056.751585648148</v>
      </c>
      <c r="I2931" t="b">
        <v>0</v>
      </c>
      <c r="J2931" t="b">
        <v>1</v>
      </c>
      <c r="K2931" t="s">
        <v>41</v>
      </c>
      <c r="L2931" t="s">
        <v>60</v>
      </c>
      <c r="M2931">
        <v>136000</v>
      </c>
      <c r="N2931"/>
      <c r="O2931" t="s">
        <v>5829</v>
      </c>
      <c r="P2931" t="s">
        <v>5830</v>
      </c>
    </row>
    <row r="2932" spans="1:16" x14ac:dyDescent="0.35">
      <c r="A2932" t="s">
        <v>1</v>
      </c>
      <c r="B2932" t="s">
        <v>9656</v>
      </c>
      <c r="C2932" t="s">
        <v>2825</v>
      </c>
      <c r="D2932" t="s">
        <v>4526</v>
      </c>
      <c r="E2932" t="s">
        <v>59</v>
      </c>
      <c r="F2932" t="b">
        <v>0</v>
      </c>
      <c r="G2932" t="s">
        <v>19</v>
      </c>
      <c r="H2932" s="1">
        <v>46056.752581018518</v>
      </c>
      <c r="I2932" t="b">
        <v>1</v>
      </c>
      <c r="J2932" t="b">
        <v>0</v>
      </c>
      <c r="K2932" t="s">
        <v>19</v>
      </c>
      <c r="L2932" t="s">
        <v>60</v>
      </c>
      <c r="M2932">
        <v>2400000</v>
      </c>
      <c r="N2932"/>
      <c r="O2932" t="s">
        <v>4703</v>
      </c>
      <c r="P2932" t="s">
        <v>9657</v>
      </c>
    </row>
    <row r="2933" spans="1:16" x14ac:dyDescent="0.35">
      <c r="A2933" t="s">
        <v>0</v>
      </c>
      <c r="B2933" t="s">
        <v>9658</v>
      </c>
      <c r="C2933" t="s">
        <v>40</v>
      </c>
      <c r="D2933" t="s">
        <v>4526</v>
      </c>
      <c r="E2933" t="s">
        <v>88</v>
      </c>
      <c r="F2933" t="b">
        <v>0</v>
      </c>
      <c r="G2933" t="s">
        <v>40</v>
      </c>
      <c r="H2933" s="1">
        <v>46056.753310185188</v>
      </c>
      <c r="I2933" t="b">
        <v>1</v>
      </c>
      <c r="J2933" t="b">
        <v>0</v>
      </c>
      <c r="K2933" t="s">
        <v>40</v>
      </c>
      <c r="L2933" t="s">
        <v>60</v>
      </c>
      <c r="M2933">
        <v>49500</v>
      </c>
      <c r="N2933"/>
      <c r="O2933" t="s">
        <v>9659</v>
      </c>
      <c r="P2933" t="s">
        <v>85</v>
      </c>
    </row>
    <row r="2934" spans="1:16" x14ac:dyDescent="0.35">
      <c r="A2934" t="s">
        <v>3</v>
      </c>
      <c r="B2934" t="s">
        <v>3817</v>
      </c>
      <c r="C2934" t="s">
        <v>732</v>
      </c>
      <c r="D2934" t="s">
        <v>4526</v>
      </c>
      <c r="E2934" t="s">
        <v>59</v>
      </c>
      <c r="F2934" t="b">
        <v>0</v>
      </c>
      <c r="G2934" t="s">
        <v>63</v>
      </c>
      <c r="H2934" s="1">
        <v>46056.776956018519</v>
      </c>
      <c r="I2934" t="b">
        <v>0</v>
      </c>
      <c r="J2934" t="b">
        <v>0</v>
      </c>
      <c r="K2934" t="s">
        <v>41</v>
      </c>
      <c r="L2934" t="s">
        <v>60</v>
      </c>
      <c r="M2934">
        <v>70000</v>
      </c>
      <c r="N2934"/>
      <c r="O2934" t="s">
        <v>9660</v>
      </c>
      <c r="P2934" t="s">
        <v>1738</v>
      </c>
    </row>
    <row r="2935" spans="1:16" x14ac:dyDescent="0.35">
      <c r="A2935" t="s">
        <v>6</v>
      </c>
      <c r="B2935" t="s">
        <v>6</v>
      </c>
      <c r="C2935" t="s">
        <v>583</v>
      </c>
      <c r="D2935" t="s">
        <v>4526</v>
      </c>
      <c r="E2935" t="s">
        <v>59</v>
      </c>
      <c r="F2935" t="b">
        <v>0</v>
      </c>
      <c r="G2935" t="s">
        <v>77</v>
      </c>
      <c r="H2935" s="1">
        <v>46056.792372685188</v>
      </c>
      <c r="I2935" t="b">
        <v>0</v>
      </c>
      <c r="J2935" t="b">
        <v>1</v>
      </c>
      <c r="K2935" t="s">
        <v>41</v>
      </c>
      <c r="L2935" t="s">
        <v>60</v>
      </c>
      <c r="M2935">
        <v>175000</v>
      </c>
      <c r="N2935"/>
      <c r="O2935" t="s">
        <v>9661</v>
      </c>
      <c r="P2935" t="s">
        <v>9662</v>
      </c>
    </row>
    <row r="2936" spans="1:16" x14ac:dyDescent="0.35">
      <c r="A2936" t="s">
        <v>2</v>
      </c>
      <c r="B2936" t="s">
        <v>2</v>
      </c>
      <c r="C2936" t="s">
        <v>612</v>
      </c>
      <c r="D2936" t="s">
        <v>4526</v>
      </c>
      <c r="E2936" t="s">
        <v>59</v>
      </c>
      <c r="F2936" t="b">
        <v>0</v>
      </c>
      <c r="G2936" t="s">
        <v>73</v>
      </c>
      <c r="H2936" s="1">
        <v>46056.792442129627</v>
      </c>
      <c r="I2936" t="b">
        <v>0</v>
      </c>
      <c r="J2936" t="b">
        <v>1</v>
      </c>
      <c r="K2936" t="s">
        <v>41</v>
      </c>
      <c r="L2936" t="s">
        <v>60</v>
      </c>
      <c r="M2936">
        <v>132500</v>
      </c>
      <c r="N2936"/>
      <c r="O2936" t="s">
        <v>957</v>
      </c>
      <c r="P2936" t="s">
        <v>9663</v>
      </c>
    </row>
    <row r="2937" spans="1:16" x14ac:dyDescent="0.35">
      <c r="A2937" t="s">
        <v>1</v>
      </c>
      <c r="B2937" t="s">
        <v>9664</v>
      </c>
      <c r="C2937" t="s">
        <v>2408</v>
      </c>
      <c r="D2937" t="s">
        <v>4526</v>
      </c>
      <c r="E2937" t="s">
        <v>88</v>
      </c>
      <c r="F2937" t="b">
        <v>0</v>
      </c>
      <c r="G2937" t="s">
        <v>13</v>
      </c>
      <c r="H2937" s="1">
        <v>46056.793761574067</v>
      </c>
      <c r="I2937" t="b">
        <v>1</v>
      </c>
      <c r="J2937" t="b">
        <v>0</v>
      </c>
      <c r="K2937" t="s">
        <v>13</v>
      </c>
      <c r="L2937" t="s">
        <v>74</v>
      </c>
      <c r="M2937"/>
      <c r="N2937">
        <v>47.5</v>
      </c>
      <c r="O2937" t="s">
        <v>8085</v>
      </c>
      <c r="P2937" t="s">
        <v>9665</v>
      </c>
    </row>
    <row r="2938" spans="1:16" x14ac:dyDescent="0.35">
      <c r="A2938" t="s">
        <v>8</v>
      </c>
      <c r="B2938" t="s">
        <v>9666</v>
      </c>
      <c r="C2938" t="s">
        <v>40</v>
      </c>
      <c r="D2938" t="s">
        <v>4526</v>
      </c>
      <c r="E2938" t="s">
        <v>59</v>
      </c>
      <c r="F2938" t="b">
        <v>0</v>
      </c>
      <c r="G2938" t="s">
        <v>40</v>
      </c>
      <c r="H2938" s="1">
        <v>46056.795046296298</v>
      </c>
      <c r="I2938" t="b">
        <v>0</v>
      </c>
      <c r="J2938" t="b">
        <v>0</v>
      </c>
      <c r="K2938" t="s">
        <v>40</v>
      </c>
      <c r="L2938" t="s">
        <v>74</v>
      </c>
      <c r="M2938"/>
      <c r="N2938">
        <v>100</v>
      </c>
      <c r="O2938" t="s">
        <v>5263</v>
      </c>
      <c r="P2938" t="s">
        <v>705</v>
      </c>
    </row>
    <row r="2939" spans="1:16" x14ac:dyDescent="0.35">
      <c r="A2939" t="s">
        <v>0</v>
      </c>
      <c r="B2939" t="s">
        <v>9667</v>
      </c>
      <c r="C2939" t="s">
        <v>565</v>
      </c>
      <c r="D2939" t="s">
        <v>4526</v>
      </c>
      <c r="E2939" t="s">
        <v>59</v>
      </c>
      <c r="F2939" t="b">
        <v>0</v>
      </c>
      <c r="G2939" t="s">
        <v>63</v>
      </c>
      <c r="H2939" s="1">
        <v>46056.818622685183</v>
      </c>
      <c r="I2939" t="b">
        <v>1</v>
      </c>
      <c r="J2939" t="b">
        <v>1</v>
      </c>
      <c r="K2939" t="s">
        <v>41</v>
      </c>
      <c r="L2939" t="s">
        <v>60</v>
      </c>
      <c r="M2939">
        <v>105000</v>
      </c>
      <c r="N2939"/>
      <c r="O2939" t="s">
        <v>9668</v>
      </c>
      <c r="P2939" t="s">
        <v>325</v>
      </c>
    </row>
    <row r="2940" spans="1:16" x14ac:dyDescent="0.35">
      <c r="A2940" t="s">
        <v>3</v>
      </c>
      <c r="B2940" t="s">
        <v>1257</v>
      </c>
      <c r="C2940" t="s">
        <v>218</v>
      </c>
      <c r="D2940" t="s">
        <v>2360</v>
      </c>
      <c r="E2940" t="s">
        <v>59</v>
      </c>
      <c r="F2940" t="b">
        <v>0</v>
      </c>
      <c r="G2940" t="s">
        <v>63</v>
      </c>
      <c r="H2940" s="1">
        <v>46056.818680555552</v>
      </c>
      <c r="I2940" t="b">
        <v>1</v>
      </c>
      <c r="J2940" t="b">
        <v>1</v>
      </c>
      <c r="K2940" t="s">
        <v>41</v>
      </c>
      <c r="L2940" t="s">
        <v>60</v>
      </c>
      <c r="M2940">
        <v>96000</v>
      </c>
      <c r="N2940"/>
      <c r="O2940" t="s">
        <v>9669</v>
      </c>
      <c r="P2940" t="s">
        <v>9670</v>
      </c>
    </row>
    <row r="2941" spans="1:16" x14ac:dyDescent="0.35">
      <c r="A2941" t="s">
        <v>0</v>
      </c>
      <c r="B2941" t="s">
        <v>9671</v>
      </c>
      <c r="C2941" t="s">
        <v>142</v>
      </c>
      <c r="D2941" t="s">
        <v>4526</v>
      </c>
      <c r="E2941" t="s">
        <v>59</v>
      </c>
      <c r="F2941" t="b">
        <v>0</v>
      </c>
      <c r="G2941" t="s">
        <v>65</v>
      </c>
      <c r="H2941" s="1">
        <v>46056.833518518521</v>
      </c>
      <c r="I2941" t="b">
        <v>0</v>
      </c>
      <c r="J2941" t="b">
        <v>1</v>
      </c>
      <c r="K2941" t="s">
        <v>41</v>
      </c>
      <c r="L2941" t="s">
        <v>60</v>
      </c>
      <c r="M2941">
        <v>113000</v>
      </c>
      <c r="N2941"/>
      <c r="O2941" t="s">
        <v>982</v>
      </c>
      <c r="P2941" t="s">
        <v>1694</v>
      </c>
    </row>
    <row r="2942" spans="1:16" x14ac:dyDescent="0.35">
      <c r="A2942" t="s">
        <v>5</v>
      </c>
      <c r="B2942" t="s">
        <v>5</v>
      </c>
      <c r="C2942" t="s">
        <v>998</v>
      </c>
      <c r="D2942" t="s">
        <v>4526</v>
      </c>
      <c r="E2942" t="s">
        <v>59</v>
      </c>
      <c r="F2942" t="b">
        <v>0</v>
      </c>
      <c r="G2942" t="s">
        <v>65</v>
      </c>
      <c r="H2942" s="1">
        <v>46056.834456018521</v>
      </c>
      <c r="I2942" t="b">
        <v>0</v>
      </c>
      <c r="J2942" t="b">
        <v>0</v>
      </c>
      <c r="K2942" t="s">
        <v>41</v>
      </c>
      <c r="L2942" t="s">
        <v>60</v>
      </c>
      <c r="M2942">
        <v>152500</v>
      </c>
      <c r="N2942"/>
      <c r="O2942" t="s">
        <v>3233</v>
      </c>
      <c r="P2942" t="s">
        <v>9672</v>
      </c>
    </row>
    <row r="2943" spans="1:16" x14ac:dyDescent="0.35">
      <c r="A2943" t="s">
        <v>7</v>
      </c>
      <c r="B2943" t="s">
        <v>9673</v>
      </c>
      <c r="C2943" t="s">
        <v>1240</v>
      </c>
      <c r="D2943" t="s">
        <v>4526</v>
      </c>
      <c r="E2943" t="s">
        <v>59</v>
      </c>
      <c r="F2943" t="b">
        <v>0</v>
      </c>
      <c r="G2943" t="s">
        <v>68</v>
      </c>
      <c r="H2943" s="1">
        <v>46056.875451388893</v>
      </c>
      <c r="I2943" t="b">
        <v>0</v>
      </c>
      <c r="J2943" t="b">
        <v>0</v>
      </c>
      <c r="K2943" t="s">
        <v>41</v>
      </c>
      <c r="L2943" t="s">
        <v>60</v>
      </c>
      <c r="M2943">
        <v>82500</v>
      </c>
      <c r="N2943"/>
      <c r="O2943" t="s">
        <v>4331</v>
      </c>
      <c r="P2943" t="s">
        <v>9674</v>
      </c>
    </row>
    <row r="2944" spans="1:16" x14ac:dyDescent="0.35">
      <c r="A2944" t="s">
        <v>2</v>
      </c>
      <c r="B2944" t="s">
        <v>9675</v>
      </c>
      <c r="C2944" t="s">
        <v>555</v>
      </c>
      <c r="D2944" t="s">
        <v>4526</v>
      </c>
      <c r="E2944" t="s">
        <v>88</v>
      </c>
      <c r="F2944" t="b">
        <v>0</v>
      </c>
      <c r="G2944" t="s">
        <v>68</v>
      </c>
      <c r="H2944" s="1">
        <v>46056.875856481478</v>
      </c>
      <c r="I2944" t="b">
        <v>0</v>
      </c>
      <c r="J2944" t="b">
        <v>0</v>
      </c>
      <c r="K2944" t="s">
        <v>41</v>
      </c>
      <c r="L2944" t="s">
        <v>74</v>
      </c>
      <c r="M2944"/>
      <c r="N2944">
        <v>53.5</v>
      </c>
      <c r="O2944" t="s">
        <v>1474</v>
      </c>
      <c r="P2944" t="s">
        <v>705</v>
      </c>
    </row>
    <row r="2945" spans="1:16" x14ac:dyDescent="0.35">
      <c r="A2945" t="s">
        <v>0</v>
      </c>
      <c r="B2945" t="s">
        <v>9676</v>
      </c>
      <c r="D2945" t="s">
        <v>4526</v>
      </c>
      <c r="E2945" t="s">
        <v>59</v>
      </c>
      <c r="F2945" t="b">
        <v>0</v>
      </c>
      <c r="G2945" t="s">
        <v>65</v>
      </c>
      <c r="H2945" s="1">
        <v>46056.916712962957</v>
      </c>
      <c r="I2945" t="b">
        <v>0</v>
      </c>
      <c r="J2945" t="b">
        <v>1</v>
      </c>
      <c r="K2945" t="s">
        <v>41</v>
      </c>
      <c r="L2945" t="s">
        <v>60</v>
      </c>
      <c r="M2945">
        <v>76044.5</v>
      </c>
      <c r="N2945"/>
      <c r="O2945" t="s">
        <v>1381</v>
      </c>
      <c r="P2945" t="s">
        <v>1527</v>
      </c>
    </row>
    <row r="2946" spans="1:16" x14ac:dyDescent="0.35">
      <c r="A2946" t="s">
        <v>0</v>
      </c>
      <c r="B2946" t="s">
        <v>8307</v>
      </c>
      <c r="C2946" t="s">
        <v>998</v>
      </c>
      <c r="D2946" t="s">
        <v>4526</v>
      </c>
      <c r="E2946" t="s">
        <v>59</v>
      </c>
      <c r="F2946" t="b">
        <v>0</v>
      </c>
      <c r="G2946" t="s">
        <v>65</v>
      </c>
      <c r="H2946" s="1">
        <v>46056.916770833333</v>
      </c>
      <c r="I2946" t="b">
        <v>0</v>
      </c>
      <c r="J2946" t="b">
        <v>0</v>
      </c>
      <c r="K2946" t="s">
        <v>41</v>
      </c>
      <c r="L2946" t="s">
        <v>60</v>
      </c>
      <c r="M2946">
        <v>100000</v>
      </c>
      <c r="N2946"/>
      <c r="O2946" t="s">
        <v>9677</v>
      </c>
      <c r="P2946" t="s">
        <v>9678</v>
      </c>
    </row>
    <row r="2947" spans="1:16" x14ac:dyDescent="0.35">
      <c r="A2947" t="s">
        <v>0</v>
      </c>
      <c r="B2947" t="s">
        <v>9679</v>
      </c>
      <c r="C2947" t="s">
        <v>1240</v>
      </c>
      <c r="D2947" t="s">
        <v>4526</v>
      </c>
      <c r="E2947" t="s">
        <v>59</v>
      </c>
      <c r="F2947" t="b">
        <v>0</v>
      </c>
      <c r="G2947" t="s">
        <v>68</v>
      </c>
      <c r="H2947" s="1">
        <v>46056.917118055557</v>
      </c>
      <c r="I2947" t="b">
        <v>0</v>
      </c>
      <c r="J2947" t="b">
        <v>1</v>
      </c>
      <c r="K2947" t="s">
        <v>41</v>
      </c>
      <c r="L2947" t="s">
        <v>60</v>
      </c>
      <c r="M2947">
        <v>159700</v>
      </c>
      <c r="N2947"/>
      <c r="O2947" t="s">
        <v>1151</v>
      </c>
      <c r="P2947" t="s">
        <v>1557</v>
      </c>
    </row>
    <row r="2948" spans="1:16" x14ac:dyDescent="0.35">
      <c r="A2948" t="s">
        <v>6</v>
      </c>
      <c r="B2948" t="s">
        <v>9680</v>
      </c>
      <c r="C2948" t="s">
        <v>9681</v>
      </c>
      <c r="D2948" t="s">
        <v>4630</v>
      </c>
      <c r="E2948" t="s">
        <v>59</v>
      </c>
      <c r="F2948" t="b">
        <v>0</v>
      </c>
      <c r="G2948" t="s">
        <v>77</v>
      </c>
      <c r="H2948" s="1">
        <v>46056.917372685188</v>
      </c>
      <c r="I2948" t="b">
        <v>0</v>
      </c>
      <c r="J2948" t="b">
        <v>0</v>
      </c>
      <c r="K2948" t="s">
        <v>41</v>
      </c>
      <c r="L2948" t="s">
        <v>60</v>
      </c>
      <c r="M2948">
        <v>160000</v>
      </c>
      <c r="N2948"/>
      <c r="O2948" t="s">
        <v>769</v>
      </c>
      <c r="P2948" t="s">
        <v>9682</v>
      </c>
    </row>
    <row r="2949" spans="1:16" x14ac:dyDescent="0.35">
      <c r="A2949" t="s">
        <v>1</v>
      </c>
      <c r="B2949" t="s">
        <v>9683</v>
      </c>
      <c r="C2949" t="s">
        <v>9684</v>
      </c>
      <c r="D2949" t="s">
        <v>4526</v>
      </c>
      <c r="E2949" t="s">
        <v>59</v>
      </c>
      <c r="F2949" t="b">
        <v>0</v>
      </c>
      <c r="G2949" t="s">
        <v>68</v>
      </c>
      <c r="H2949" s="1">
        <v>46056.91814814815</v>
      </c>
      <c r="I2949" t="b">
        <v>0</v>
      </c>
      <c r="J2949" t="b">
        <v>1</v>
      </c>
      <c r="K2949" t="s">
        <v>41</v>
      </c>
      <c r="L2949" t="s">
        <v>60</v>
      </c>
      <c r="M2949">
        <v>161000</v>
      </c>
      <c r="N2949"/>
      <c r="O2949" t="s">
        <v>9685</v>
      </c>
      <c r="P2949" t="s">
        <v>9686</v>
      </c>
    </row>
    <row r="2950" spans="1:16" x14ac:dyDescent="0.35">
      <c r="A2950" t="s">
        <v>2</v>
      </c>
      <c r="B2950" t="s">
        <v>9687</v>
      </c>
      <c r="C2950" t="s">
        <v>104</v>
      </c>
      <c r="D2950" t="s">
        <v>4526</v>
      </c>
      <c r="E2950" t="s">
        <v>59</v>
      </c>
      <c r="F2950" t="b">
        <v>0</v>
      </c>
      <c r="G2950" t="s">
        <v>63</v>
      </c>
      <c r="H2950" s="1">
        <v>46056.943749999999</v>
      </c>
      <c r="I2950" t="b">
        <v>0</v>
      </c>
      <c r="J2950" t="b">
        <v>1</v>
      </c>
      <c r="K2950" t="s">
        <v>41</v>
      </c>
      <c r="L2950" t="s">
        <v>60</v>
      </c>
      <c r="M2950">
        <v>115000</v>
      </c>
      <c r="N2950"/>
      <c r="O2950" t="s">
        <v>1876</v>
      </c>
      <c r="P2950" t="s">
        <v>9688</v>
      </c>
    </row>
    <row r="2951" spans="1:16" x14ac:dyDescent="0.35">
      <c r="A2951" t="s">
        <v>6</v>
      </c>
      <c r="B2951" t="s">
        <v>3132</v>
      </c>
      <c r="C2951" t="s">
        <v>3017</v>
      </c>
      <c r="D2951" t="s">
        <v>4526</v>
      </c>
      <c r="E2951" t="s">
        <v>59</v>
      </c>
      <c r="F2951" t="b">
        <v>0</v>
      </c>
      <c r="G2951" t="s">
        <v>65</v>
      </c>
      <c r="H2951" s="1">
        <v>46056.958460648151</v>
      </c>
      <c r="I2951" t="b">
        <v>1</v>
      </c>
      <c r="J2951" t="b">
        <v>1</v>
      </c>
      <c r="K2951" t="s">
        <v>41</v>
      </c>
      <c r="L2951" t="s">
        <v>60</v>
      </c>
      <c r="M2951">
        <v>105000</v>
      </c>
      <c r="N2951"/>
      <c r="O2951" t="s">
        <v>9689</v>
      </c>
      <c r="P2951" t="s">
        <v>9690</v>
      </c>
    </row>
    <row r="2952" spans="1:16" x14ac:dyDescent="0.35">
      <c r="A2952" t="s">
        <v>0</v>
      </c>
      <c r="B2952" t="s">
        <v>9691</v>
      </c>
      <c r="C2952" t="s">
        <v>76</v>
      </c>
      <c r="D2952" t="s">
        <v>4526</v>
      </c>
      <c r="E2952" t="s">
        <v>132</v>
      </c>
      <c r="F2952" t="b">
        <v>1</v>
      </c>
      <c r="G2952" t="s">
        <v>13</v>
      </c>
      <c r="H2952" s="1">
        <v>46056.960358796299</v>
      </c>
      <c r="I2952" t="b">
        <v>0</v>
      </c>
      <c r="J2952" t="b">
        <v>0</v>
      </c>
      <c r="K2952" t="s">
        <v>13</v>
      </c>
      <c r="L2952" t="s">
        <v>74</v>
      </c>
      <c r="M2952"/>
      <c r="N2952">
        <v>60</v>
      </c>
      <c r="O2952" t="s">
        <v>5046</v>
      </c>
    </row>
    <row r="2953" spans="1:16" x14ac:dyDescent="0.35">
      <c r="A2953" t="s">
        <v>1</v>
      </c>
      <c r="B2953" t="s">
        <v>9692</v>
      </c>
      <c r="C2953" t="s">
        <v>246</v>
      </c>
      <c r="D2953" t="s">
        <v>3761</v>
      </c>
      <c r="E2953" t="s">
        <v>59</v>
      </c>
      <c r="F2953" t="b">
        <v>0</v>
      </c>
      <c r="G2953" t="s">
        <v>65</v>
      </c>
      <c r="H2953" s="1">
        <v>46057.001122685193</v>
      </c>
      <c r="I2953" t="b">
        <v>0</v>
      </c>
      <c r="J2953" t="b">
        <v>0</v>
      </c>
      <c r="K2953" t="s">
        <v>41</v>
      </c>
      <c r="L2953" t="s">
        <v>60</v>
      </c>
      <c r="M2953">
        <v>90000</v>
      </c>
      <c r="N2953"/>
      <c r="O2953" t="s">
        <v>9693</v>
      </c>
      <c r="P2953" t="s">
        <v>7954</v>
      </c>
    </row>
    <row r="2954" spans="1:16" x14ac:dyDescent="0.35">
      <c r="A2954" t="s">
        <v>0</v>
      </c>
      <c r="B2954" t="s">
        <v>9694</v>
      </c>
      <c r="C2954" t="s">
        <v>5026</v>
      </c>
      <c r="D2954" t="s">
        <v>4652</v>
      </c>
      <c r="E2954" t="s">
        <v>72</v>
      </c>
      <c r="F2954" t="b">
        <v>0</v>
      </c>
      <c r="G2954" t="s">
        <v>40</v>
      </c>
      <c r="H2954" s="1">
        <v>46057.00335648148</v>
      </c>
      <c r="I2954" t="b">
        <v>0</v>
      </c>
      <c r="J2954" t="b">
        <v>0</v>
      </c>
      <c r="K2954" t="s">
        <v>40</v>
      </c>
      <c r="L2954" t="s">
        <v>60</v>
      </c>
      <c r="M2954">
        <v>33546</v>
      </c>
      <c r="N2954"/>
      <c r="O2954" t="s">
        <v>3028</v>
      </c>
      <c r="P2954" t="s">
        <v>9695</v>
      </c>
    </row>
    <row r="2955" spans="1:16" x14ac:dyDescent="0.35">
      <c r="A2955" t="s">
        <v>0</v>
      </c>
      <c r="B2955" t="s">
        <v>649</v>
      </c>
      <c r="C2955" t="s">
        <v>2144</v>
      </c>
      <c r="D2955" t="s">
        <v>2360</v>
      </c>
      <c r="E2955" t="s">
        <v>59</v>
      </c>
      <c r="F2955" t="b">
        <v>0</v>
      </c>
      <c r="G2955" t="s">
        <v>63</v>
      </c>
      <c r="H2955" s="1">
        <v>46057.068622685183</v>
      </c>
      <c r="I2955" t="b">
        <v>1</v>
      </c>
      <c r="J2955" t="b">
        <v>0</v>
      </c>
      <c r="K2955" t="s">
        <v>41</v>
      </c>
      <c r="L2955" t="s">
        <v>60</v>
      </c>
      <c r="M2955">
        <v>85000</v>
      </c>
      <c r="N2955"/>
      <c r="O2955" t="s">
        <v>9696</v>
      </c>
      <c r="P2955" t="s">
        <v>8372</v>
      </c>
    </row>
    <row r="2956" spans="1:16" x14ac:dyDescent="0.35">
      <c r="A2956" t="s">
        <v>1</v>
      </c>
      <c r="B2956" t="s">
        <v>594</v>
      </c>
      <c r="C2956" t="s">
        <v>167</v>
      </c>
      <c r="D2956" t="s">
        <v>4526</v>
      </c>
      <c r="E2956" t="s">
        <v>59</v>
      </c>
      <c r="F2956" t="b">
        <v>0</v>
      </c>
      <c r="G2956" t="s">
        <v>65</v>
      </c>
      <c r="H2956" s="1">
        <v>46057.084479166668</v>
      </c>
      <c r="I2956" t="b">
        <v>0</v>
      </c>
      <c r="J2956" t="b">
        <v>1</v>
      </c>
      <c r="K2956" t="s">
        <v>41</v>
      </c>
      <c r="L2956" t="s">
        <v>60</v>
      </c>
      <c r="M2956">
        <v>126800</v>
      </c>
      <c r="N2956"/>
      <c r="O2956" t="s">
        <v>195</v>
      </c>
      <c r="P2956" t="s">
        <v>9697</v>
      </c>
    </row>
    <row r="2957" spans="1:16" x14ac:dyDescent="0.35">
      <c r="A2957" t="s">
        <v>0</v>
      </c>
      <c r="B2957" t="s">
        <v>9698</v>
      </c>
      <c r="C2957" t="s">
        <v>76</v>
      </c>
      <c r="D2957" t="s">
        <v>4526</v>
      </c>
      <c r="E2957" t="s">
        <v>59</v>
      </c>
      <c r="F2957" t="b">
        <v>1</v>
      </c>
      <c r="G2957" t="s">
        <v>63</v>
      </c>
      <c r="H2957" s="1">
        <v>46057.110289351847</v>
      </c>
      <c r="I2957" t="b">
        <v>0</v>
      </c>
      <c r="J2957" t="b">
        <v>0</v>
      </c>
      <c r="K2957" t="s">
        <v>41</v>
      </c>
      <c r="L2957" t="s">
        <v>60</v>
      </c>
      <c r="M2957">
        <v>99500</v>
      </c>
      <c r="N2957"/>
      <c r="O2957" t="s">
        <v>371</v>
      </c>
      <c r="P2957" t="s">
        <v>2284</v>
      </c>
    </row>
    <row r="2958" spans="1:16" x14ac:dyDescent="0.35">
      <c r="A2958" t="s">
        <v>0</v>
      </c>
      <c r="B2958" t="s">
        <v>9699</v>
      </c>
      <c r="C2958" t="s">
        <v>1384</v>
      </c>
      <c r="D2958" t="s">
        <v>2360</v>
      </c>
      <c r="E2958" t="s">
        <v>59</v>
      </c>
      <c r="F2958" t="b">
        <v>0</v>
      </c>
      <c r="G2958" t="s">
        <v>77</v>
      </c>
      <c r="H2958" s="1">
        <v>46057.250335648147</v>
      </c>
      <c r="I2958" t="b">
        <v>0</v>
      </c>
      <c r="J2958" t="b">
        <v>0</v>
      </c>
      <c r="K2958" t="s">
        <v>41</v>
      </c>
      <c r="L2958" t="s">
        <v>60</v>
      </c>
      <c r="M2958">
        <v>110000</v>
      </c>
      <c r="N2958"/>
      <c r="O2958" t="s">
        <v>6134</v>
      </c>
      <c r="P2958" t="s">
        <v>1321</v>
      </c>
    </row>
    <row r="2959" spans="1:16" x14ac:dyDescent="0.35">
      <c r="A2959" t="s">
        <v>2</v>
      </c>
      <c r="B2959" t="s">
        <v>9700</v>
      </c>
      <c r="C2959" t="s">
        <v>145</v>
      </c>
      <c r="D2959" t="s">
        <v>2360</v>
      </c>
      <c r="E2959" t="s">
        <v>59</v>
      </c>
      <c r="F2959" t="b">
        <v>0</v>
      </c>
      <c r="G2959" t="s">
        <v>65</v>
      </c>
      <c r="H2959" s="1">
        <v>46057.292557870373</v>
      </c>
      <c r="I2959" t="b">
        <v>0</v>
      </c>
      <c r="J2959" t="b">
        <v>0</v>
      </c>
      <c r="K2959" t="s">
        <v>41</v>
      </c>
      <c r="L2959" t="s">
        <v>60</v>
      </c>
      <c r="M2959">
        <v>112700</v>
      </c>
      <c r="N2959"/>
      <c r="O2959" t="s">
        <v>560</v>
      </c>
      <c r="P2959" t="s">
        <v>5250</v>
      </c>
    </row>
    <row r="2960" spans="1:16" x14ac:dyDescent="0.35">
      <c r="A2960" t="s">
        <v>1</v>
      </c>
      <c r="B2960" t="s">
        <v>358</v>
      </c>
      <c r="C2960" t="s">
        <v>2732</v>
      </c>
      <c r="D2960" t="s">
        <v>4526</v>
      </c>
      <c r="E2960" t="s">
        <v>59</v>
      </c>
      <c r="F2960" t="b">
        <v>0</v>
      </c>
      <c r="G2960" t="s">
        <v>65</v>
      </c>
      <c r="H2960" s="1">
        <v>46057.293206018519</v>
      </c>
      <c r="I2960" t="b">
        <v>0</v>
      </c>
      <c r="J2960" t="b">
        <v>0</v>
      </c>
      <c r="K2960" t="s">
        <v>41</v>
      </c>
      <c r="L2960" t="s">
        <v>74</v>
      </c>
      <c r="M2960"/>
      <c r="N2960">
        <v>19.5</v>
      </c>
      <c r="O2960" t="s">
        <v>5786</v>
      </c>
      <c r="P2960" t="s">
        <v>9701</v>
      </c>
    </row>
    <row r="2961" spans="1:16" x14ac:dyDescent="0.35">
      <c r="A2961" t="s">
        <v>1</v>
      </c>
      <c r="B2961" t="s">
        <v>1320</v>
      </c>
      <c r="C2961" t="s">
        <v>162</v>
      </c>
      <c r="D2961" t="s">
        <v>2360</v>
      </c>
      <c r="E2961" t="s">
        <v>59</v>
      </c>
      <c r="F2961" t="b">
        <v>0</v>
      </c>
      <c r="G2961" t="s">
        <v>77</v>
      </c>
      <c r="H2961" s="1">
        <v>46057.293506944443</v>
      </c>
      <c r="I2961" t="b">
        <v>0</v>
      </c>
      <c r="J2961" t="b">
        <v>0</v>
      </c>
      <c r="K2961" t="s">
        <v>41</v>
      </c>
      <c r="L2961" t="s">
        <v>60</v>
      </c>
      <c r="M2961">
        <v>140000</v>
      </c>
      <c r="N2961"/>
      <c r="O2961" t="s">
        <v>9702</v>
      </c>
      <c r="P2961" t="s">
        <v>208</v>
      </c>
    </row>
    <row r="2962" spans="1:16" x14ac:dyDescent="0.35">
      <c r="A2962" t="s">
        <v>3</v>
      </c>
      <c r="B2962" t="s">
        <v>9703</v>
      </c>
      <c r="C2962" t="s">
        <v>9704</v>
      </c>
      <c r="D2962" t="s">
        <v>4633</v>
      </c>
      <c r="E2962" t="s">
        <v>59</v>
      </c>
      <c r="F2962" t="b">
        <v>0</v>
      </c>
      <c r="G2962" t="s">
        <v>39</v>
      </c>
      <c r="H2962" s="1">
        <v>46057.298020833332</v>
      </c>
      <c r="I2962" t="b">
        <v>0</v>
      </c>
      <c r="J2962" t="b">
        <v>0</v>
      </c>
      <c r="K2962" t="s">
        <v>39</v>
      </c>
      <c r="L2962" t="s">
        <v>60</v>
      </c>
      <c r="M2962">
        <v>138000</v>
      </c>
      <c r="N2962"/>
      <c r="O2962" t="s">
        <v>4633</v>
      </c>
      <c r="P2962" t="s">
        <v>673</v>
      </c>
    </row>
    <row r="2963" spans="1:16" x14ac:dyDescent="0.35">
      <c r="A2963" t="s">
        <v>0</v>
      </c>
      <c r="B2963" t="s">
        <v>9705</v>
      </c>
      <c r="C2963" t="s">
        <v>134</v>
      </c>
      <c r="D2963" t="s">
        <v>2360</v>
      </c>
      <c r="E2963" t="s">
        <v>59</v>
      </c>
      <c r="F2963" t="b">
        <v>0</v>
      </c>
      <c r="G2963" t="s">
        <v>65</v>
      </c>
      <c r="H2963" s="1">
        <v>46057.333391203712</v>
      </c>
      <c r="I2963" t="b">
        <v>0</v>
      </c>
      <c r="J2963" t="b">
        <v>0</v>
      </c>
      <c r="K2963" t="s">
        <v>41</v>
      </c>
      <c r="L2963" t="s">
        <v>60</v>
      </c>
      <c r="M2963">
        <v>90000</v>
      </c>
      <c r="N2963"/>
      <c r="O2963" t="s">
        <v>9706</v>
      </c>
      <c r="P2963" t="s">
        <v>8298</v>
      </c>
    </row>
    <row r="2964" spans="1:16" x14ac:dyDescent="0.35">
      <c r="A2964" t="s">
        <v>0</v>
      </c>
      <c r="B2964" t="s">
        <v>9707</v>
      </c>
      <c r="C2964" t="s">
        <v>2354</v>
      </c>
      <c r="D2964" t="s">
        <v>2471</v>
      </c>
      <c r="E2964" t="s">
        <v>59</v>
      </c>
      <c r="F2964" t="b">
        <v>0</v>
      </c>
      <c r="G2964" t="s">
        <v>77</v>
      </c>
      <c r="H2964" s="1">
        <v>46057.333668981482</v>
      </c>
      <c r="I2964" t="b">
        <v>0</v>
      </c>
      <c r="J2964" t="b">
        <v>1</v>
      </c>
      <c r="K2964" t="s">
        <v>41</v>
      </c>
      <c r="L2964" t="s">
        <v>60</v>
      </c>
      <c r="M2964">
        <v>77500</v>
      </c>
      <c r="N2964"/>
      <c r="O2964" t="s">
        <v>9708</v>
      </c>
      <c r="P2964" t="s">
        <v>1482</v>
      </c>
    </row>
    <row r="2965" spans="1:16" x14ac:dyDescent="0.35">
      <c r="A2965" t="s">
        <v>1</v>
      </c>
      <c r="B2965" t="s">
        <v>9709</v>
      </c>
      <c r="C2965" t="s">
        <v>382</v>
      </c>
      <c r="D2965" t="s">
        <v>2360</v>
      </c>
      <c r="E2965" t="s">
        <v>59</v>
      </c>
      <c r="F2965" t="b">
        <v>0</v>
      </c>
      <c r="G2965" t="s">
        <v>65</v>
      </c>
      <c r="H2965" s="1">
        <v>46057.334675925929</v>
      </c>
      <c r="I2965" t="b">
        <v>0</v>
      </c>
      <c r="J2965" t="b">
        <v>1</v>
      </c>
      <c r="K2965" t="s">
        <v>41</v>
      </c>
      <c r="L2965" t="s">
        <v>60</v>
      </c>
      <c r="M2965">
        <v>134500</v>
      </c>
      <c r="N2965"/>
      <c r="O2965" t="s">
        <v>2016</v>
      </c>
      <c r="P2965" t="s">
        <v>9710</v>
      </c>
    </row>
    <row r="2966" spans="1:16" x14ac:dyDescent="0.35">
      <c r="A2966" t="s">
        <v>2</v>
      </c>
      <c r="B2966" t="s">
        <v>9711</v>
      </c>
      <c r="C2966" t="s">
        <v>40</v>
      </c>
      <c r="D2966" t="s">
        <v>4526</v>
      </c>
      <c r="E2966" t="s">
        <v>59</v>
      </c>
      <c r="F2966" t="b">
        <v>0</v>
      </c>
      <c r="G2966" t="s">
        <v>40</v>
      </c>
      <c r="H2966" s="1">
        <v>46057.337824074071</v>
      </c>
      <c r="I2966" t="b">
        <v>0</v>
      </c>
      <c r="J2966" t="b">
        <v>0</v>
      </c>
      <c r="K2966" t="s">
        <v>40</v>
      </c>
      <c r="L2966" t="s">
        <v>60</v>
      </c>
      <c r="M2966">
        <v>105000</v>
      </c>
      <c r="N2966"/>
      <c r="O2966" t="s">
        <v>4909</v>
      </c>
    </row>
    <row r="2967" spans="1:16" x14ac:dyDescent="0.35">
      <c r="A2967" t="s">
        <v>2</v>
      </c>
      <c r="B2967" t="s">
        <v>9712</v>
      </c>
      <c r="C2967" t="s">
        <v>396</v>
      </c>
      <c r="D2967" t="s">
        <v>2360</v>
      </c>
      <c r="E2967" t="s">
        <v>59</v>
      </c>
      <c r="F2967" t="b">
        <v>0</v>
      </c>
      <c r="G2967" t="s">
        <v>68</v>
      </c>
      <c r="H2967" s="1">
        <v>46057.376215277778</v>
      </c>
      <c r="I2967" t="b">
        <v>0</v>
      </c>
      <c r="J2967" t="b">
        <v>1</v>
      </c>
      <c r="K2967" t="s">
        <v>41</v>
      </c>
      <c r="L2967" t="s">
        <v>60</v>
      </c>
      <c r="M2967">
        <v>221500</v>
      </c>
      <c r="N2967"/>
      <c r="O2967" t="s">
        <v>9713</v>
      </c>
    </row>
    <row r="2968" spans="1:16" x14ac:dyDescent="0.35">
      <c r="A2968" t="s">
        <v>1</v>
      </c>
      <c r="B2968" t="s">
        <v>470</v>
      </c>
      <c r="C2968" t="s">
        <v>9714</v>
      </c>
      <c r="D2968" t="s">
        <v>2360</v>
      </c>
      <c r="E2968" t="s">
        <v>59</v>
      </c>
      <c r="F2968" t="b">
        <v>0</v>
      </c>
      <c r="G2968" t="s">
        <v>65</v>
      </c>
      <c r="H2968" s="1">
        <v>46057.376504629632</v>
      </c>
      <c r="I2968" t="b">
        <v>1</v>
      </c>
      <c r="J2968" t="b">
        <v>1</v>
      </c>
      <c r="K2968" t="s">
        <v>41</v>
      </c>
      <c r="L2968" t="s">
        <v>60</v>
      </c>
      <c r="M2968">
        <v>135000</v>
      </c>
      <c r="N2968"/>
      <c r="O2968" t="s">
        <v>4007</v>
      </c>
      <c r="P2968" t="s">
        <v>9715</v>
      </c>
    </row>
    <row r="2969" spans="1:16" x14ac:dyDescent="0.35">
      <c r="A2969" t="s">
        <v>4</v>
      </c>
      <c r="B2969" t="s">
        <v>9601</v>
      </c>
      <c r="C2969" t="s">
        <v>76</v>
      </c>
      <c r="D2969" t="s">
        <v>4543</v>
      </c>
      <c r="E2969" t="s">
        <v>59</v>
      </c>
      <c r="F2969" t="b">
        <v>1</v>
      </c>
      <c r="G2969" t="s">
        <v>13</v>
      </c>
      <c r="H2969" s="1">
        <v>46057.378113425933</v>
      </c>
      <c r="I2969" t="b">
        <v>1</v>
      </c>
      <c r="J2969" t="b">
        <v>0</v>
      </c>
      <c r="K2969" t="s">
        <v>13</v>
      </c>
      <c r="L2969" t="s">
        <v>60</v>
      </c>
      <c r="M2969">
        <v>154000</v>
      </c>
      <c r="N2969"/>
      <c r="O2969" t="s">
        <v>4865</v>
      </c>
      <c r="P2969" t="s">
        <v>9602</v>
      </c>
    </row>
    <row r="2970" spans="1:16" x14ac:dyDescent="0.35">
      <c r="A2970" t="s">
        <v>0</v>
      </c>
      <c r="B2970" t="s">
        <v>9716</v>
      </c>
      <c r="C2970" t="s">
        <v>557</v>
      </c>
      <c r="D2970" t="s">
        <v>2360</v>
      </c>
      <c r="E2970" t="s">
        <v>59</v>
      </c>
      <c r="F2970" t="b">
        <v>0</v>
      </c>
      <c r="G2970" t="s">
        <v>65</v>
      </c>
      <c r="H2970" s="1">
        <v>46057.416770833333</v>
      </c>
      <c r="I2970" t="b">
        <v>0</v>
      </c>
      <c r="J2970" t="b">
        <v>0</v>
      </c>
      <c r="K2970" t="s">
        <v>41</v>
      </c>
      <c r="L2970" t="s">
        <v>60</v>
      </c>
      <c r="M2970">
        <v>69451</v>
      </c>
      <c r="N2970"/>
      <c r="O2970" t="s">
        <v>5140</v>
      </c>
      <c r="P2970" t="s">
        <v>219</v>
      </c>
    </row>
    <row r="2971" spans="1:16" x14ac:dyDescent="0.35">
      <c r="A2971" t="s">
        <v>7</v>
      </c>
      <c r="B2971" t="s">
        <v>7</v>
      </c>
      <c r="C2971" t="s">
        <v>363</v>
      </c>
      <c r="D2971" t="s">
        <v>2360</v>
      </c>
      <c r="E2971" t="s">
        <v>88</v>
      </c>
      <c r="F2971" t="b">
        <v>0</v>
      </c>
      <c r="G2971" t="s">
        <v>65</v>
      </c>
      <c r="H2971" s="1">
        <v>46057.416851851849</v>
      </c>
      <c r="I2971" t="b">
        <v>0</v>
      </c>
      <c r="J2971" t="b">
        <v>1</v>
      </c>
      <c r="K2971" t="s">
        <v>41</v>
      </c>
      <c r="L2971" t="s">
        <v>74</v>
      </c>
      <c r="M2971"/>
      <c r="N2971">
        <v>52.5</v>
      </c>
      <c r="O2971" t="s">
        <v>166</v>
      </c>
      <c r="P2971" t="s">
        <v>9717</v>
      </c>
    </row>
    <row r="2972" spans="1:16" x14ac:dyDescent="0.35">
      <c r="A2972" t="s">
        <v>3</v>
      </c>
      <c r="B2972" t="s">
        <v>9718</v>
      </c>
      <c r="C2972" t="s">
        <v>290</v>
      </c>
      <c r="D2972" t="s">
        <v>2360</v>
      </c>
      <c r="E2972" t="s">
        <v>59</v>
      </c>
      <c r="F2972" t="b">
        <v>0</v>
      </c>
      <c r="G2972" t="s">
        <v>77</v>
      </c>
      <c r="H2972" s="1">
        <v>46057.417071759257</v>
      </c>
      <c r="I2972" t="b">
        <v>0</v>
      </c>
      <c r="J2972" t="b">
        <v>0</v>
      </c>
      <c r="K2972" t="s">
        <v>41</v>
      </c>
      <c r="L2972" t="s">
        <v>60</v>
      </c>
      <c r="M2972">
        <v>72500</v>
      </c>
      <c r="N2972"/>
      <c r="O2972" t="s">
        <v>9719</v>
      </c>
    </row>
    <row r="2973" spans="1:16" x14ac:dyDescent="0.35">
      <c r="A2973" t="s">
        <v>3</v>
      </c>
      <c r="B2973" t="s">
        <v>9720</v>
      </c>
      <c r="C2973" t="s">
        <v>320</v>
      </c>
      <c r="D2973" t="s">
        <v>2360</v>
      </c>
      <c r="E2973" t="s">
        <v>59</v>
      </c>
      <c r="F2973" t="b">
        <v>0</v>
      </c>
      <c r="G2973" t="s">
        <v>73</v>
      </c>
      <c r="H2973" s="1">
        <v>46057.417141203703</v>
      </c>
      <c r="I2973" t="b">
        <v>0</v>
      </c>
      <c r="J2973" t="b">
        <v>1</v>
      </c>
      <c r="K2973" t="s">
        <v>41</v>
      </c>
      <c r="L2973" t="s">
        <v>74</v>
      </c>
      <c r="M2973"/>
      <c r="N2973">
        <v>100</v>
      </c>
      <c r="O2973" t="s">
        <v>2234</v>
      </c>
      <c r="P2973" t="s">
        <v>9721</v>
      </c>
    </row>
    <row r="2974" spans="1:16" x14ac:dyDescent="0.35">
      <c r="A2974" t="s">
        <v>2</v>
      </c>
      <c r="B2974" t="s">
        <v>9722</v>
      </c>
      <c r="C2974" t="s">
        <v>9121</v>
      </c>
      <c r="D2974" t="s">
        <v>2360</v>
      </c>
      <c r="E2974" t="s">
        <v>72</v>
      </c>
      <c r="F2974" t="b">
        <v>0</v>
      </c>
      <c r="G2974" t="s">
        <v>65</v>
      </c>
      <c r="H2974" s="1">
        <v>46057.417442129627</v>
      </c>
      <c r="I2974" t="b">
        <v>0</v>
      </c>
      <c r="J2974" t="b">
        <v>1</v>
      </c>
      <c r="K2974" t="s">
        <v>41</v>
      </c>
      <c r="L2974" t="s">
        <v>60</v>
      </c>
      <c r="M2974">
        <v>162000</v>
      </c>
      <c r="N2974"/>
      <c r="O2974" t="s">
        <v>9723</v>
      </c>
      <c r="P2974" t="s">
        <v>9724</v>
      </c>
    </row>
    <row r="2975" spans="1:16" x14ac:dyDescent="0.35">
      <c r="A2975" t="s">
        <v>1</v>
      </c>
      <c r="B2975" t="s">
        <v>9725</v>
      </c>
      <c r="C2975" t="s">
        <v>172</v>
      </c>
      <c r="D2975" t="s">
        <v>2360</v>
      </c>
      <c r="E2975" t="s">
        <v>59</v>
      </c>
      <c r="F2975" t="b">
        <v>0</v>
      </c>
      <c r="G2975" t="s">
        <v>65</v>
      </c>
      <c r="H2975" s="1">
        <v>46057.418206018519</v>
      </c>
      <c r="I2975" t="b">
        <v>0</v>
      </c>
      <c r="J2975" t="b">
        <v>0</v>
      </c>
      <c r="K2975" t="s">
        <v>41</v>
      </c>
      <c r="L2975" t="s">
        <v>60</v>
      </c>
      <c r="M2975">
        <v>208125</v>
      </c>
      <c r="N2975"/>
      <c r="O2975" t="s">
        <v>2166</v>
      </c>
      <c r="P2975" t="s">
        <v>9726</v>
      </c>
    </row>
    <row r="2976" spans="1:16" x14ac:dyDescent="0.35">
      <c r="A2976" t="s">
        <v>1</v>
      </c>
      <c r="B2976" t="s">
        <v>4857</v>
      </c>
      <c r="C2976" t="s">
        <v>190</v>
      </c>
      <c r="D2976" t="s">
        <v>2360</v>
      </c>
      <c r="E2976" t="s">
        <v>72</v>
      </c>
      <c r="F2976" t="b">
        <v>0</v>
      </c>
      <c r="G2976" t="s">
        <v>65</v>
      </c>
      <c r="H2976" s="1">
        <v>46057.418229166673</v>
      </c>
      <c r="I2976" t="b">
        <v>0</v>
      </c>
      <c r="J2976" t="b">
        <v>1</v>
      </c>
      <c r="K2976" t="s">
        <v>41</v>
      </c>
      <c r="L2976" t="s">
        <v>60</v>
      </c>
      <c r="M2976">
        <v>135000</v>
      </c>
      <c r="N2976"/>
      <c r="O2976" t="s">
        <v>9723</v>
      </c>
      <c r="P2976" t="s">
        <v>9727</v>
      </c>
    </row>
    <row r="2977" spans="1:16" x14ac:dyDescent="0.35">
      <c r="A2977" t="s">
        <v>1</v>
      </c>
      <c r="B2977" t="s">
        <v>9333</v>
      </c>
      <c r="C2977" t="s">
        <v>607</v>
      </c>
      <c r="D2977" t="s">
        <v>4526</v>
      </c>
      <c r="E2977" t="s">
        <v>59</v>
      </c>
      <c r="F2977" t="b">
        <v>0</v>
      </c>
      <c r="G2977" t="s">
        <v>65</v>
      </c>
      <c r="H2977" s="1">
        <v>46057.418368055558</v>
      </c>
      <c r="I2977" t="b">
        <v>0</v>
      </c>
      <c r="J2977" t="b">
        <v>0</v>
      </c>
      <c r="K2977" t="s">
        <v>41</v>
      </c>
      <c r="L2977" t="s">
        <v>60</v>
      </c>
      <c r="M2977">
        <v>156000</v>
      </c>
      <c r="N2977"/>
      <c r="O2977" t="s">
        <v>3733</v>
      </c>
      <c r="P2977" t="s">
        <v>9335</v>
      </c>
    </row>
    <row r="2978" spans="1:16" x14ac:dyDescent="0.35">
      <c r="A2978" t="s">
        <v>1</v>
      </c>
      <c r="B2978" t="s">
        <v>1</v>
      </c>
      <c r="C2978" t="s">
        <v>9728</v>
      </c>
      <c r="D2978" t="s">
        <v>2360</v>
      </c>
      <c r="E2978" t="s">
        <v>59</v>
      </c>
      <c r="F2978" t="b">
        <v>0</v>
      </c>
      <c r="G2978" t="s">
        <v>89</v>
      </c>
      <c r="H2978" s="1">
        <v>46057.419212962966</v>
      </c>
      <c r="I2978" t="b">
        <v>1</v>
      </c>
      <c r="J2978" t="b">
        <v>1</v>
      </c>
      <c r="K2978" t="s">
        <v>41</v>
      </c>
      <c r="L2978" t="s">
        <v>60</v>
      </c>
      <c r="M2978">
        <v>100000</v>
      </c>
      <c r="N2978"/>
      <c r="O2978" t="s">
        <v>9729</v>
      </c>
      <c r="P2978" t="s">
        <v>9730</v>
      </c>
    </row>
    <row r="2979" spans="1:16" x14ac:dyDescent="0.35">
      <c r="A2979" t="s">
        <v>2</v>
      </c>
      <c r="B2979" t="s">
        <v>9731</v>
      </c>
      <c r="C2979" t="s">
        <v>112</v>
      </c>
      <c r="D2979" t="s">
        <v>4526</v>
      </c>
      <c r="E2979" t="s">
        <v>59</v>
      </c>
      <c r="F2979" t="b">
        <v>0</v>
      </c>
      <c r="G2979" t="s">
        <v>65</v>
      </c>
      <c r="H2979" s="1">
        <v>46057.458391203712</v>
      </c>
      <c r="I2979" t="b">
        <v>0</v>
      </c>
      <c r="J2979" t="b">
        <v>1</v>
      </c>
      <c r="K2979" t="s">
        <v>41</v>
      </c>
      <c r="L2979" t="s">
        <v>60</v>
      </c>
      <c r="M2979">
        <v>115000</v>
      </c>
      <c r="N2979"/>
      <c r="O2979" t="s">
        <v>3287</v>
      </c>
      <c r="P2979" t="s">
        <v>3038</v>
      </c>
    </row>
    <row r="2980" spans="1:16" x14ac:dyDescent="0.35">
      <c r="A2980" t="s">
        <v>7</v>
      </c>
      <c r="B2980" t="s">
        <v>9732</v>
      </c>
      <c r="C2980" t="s">
        <v>2005</v>
      </c>
      <c r="D2980" t="s">
        <v>9733</v>
      </c>
      <c r="E2980" t="s">
        <v>59</v>
      </c>
      <c r="F2980" t="b">
        <v>0</v>
      </c>
      <c r="G2980" t="s">
        <v>77</v>
      </c>
      <c r="H2980" s="1">
        <v>46057.458668981482</v>
      </c>
      <c r="I2980" t="b">
        <v>0</v>
      </c>
      <c r="J2980" t="b">
        <v>0</v>
      </c>
      <c r="K2980" t="s">
        <v>41</v>
      </c>
      <c r="L2980" t="s">
        <v>60</v>
      </c>
      <c r="M2980">
        <v>13700000000</v>
      </c>
      <c r="N2980"/>
      <c r="O2980" t="s">
        <v>9734</v>
      </c>
      <c r="P2980" t="s">
        <v>9735</v>
      </c>
    </row>
    <row r="2981" spans="1:16" x14ac:dyDescent="0.35">
      <c r="A2981" t="s">
        <v>3</v>
      </c>
      <c r="B2981" t="s">
        <v>3</v>
      </c>
      <c r="C2981" t="s">
        <v>9736</v>
      </c>
      <c r="D2981" t="s">
        <v>4526</v>
      </c>
      <c r="E2981" t="s">
        <v>59</v>
      </c>
      <c r="F2981" t="b">
        <v>0</v>
      </c>
      <c r="G2981" t="s">
        <v>73</v>
      </c>
      <c r="H2981" s="1">
        <v>46057.458831018521</v>
      </c>
      <c r="I2981" t="b">
        <v>0</v>
      </c>
      <c r="J2981" t="b">
        <v>0</v>
      </c>
      <c r="K2981" t="s">
        <v>41</v>
      </c>
      <c r="L2981" t="s">
        <v>60</v>
      </c>
      <c r="M2981">
        <v>122500</v>
      </c>
      <c r="N2981"/>
      <c r="O2981" t="s">
        <v>9737</v>
      </c>
      <c r="P2981" t="s">
        <v>2313</v>
      </c>
    </row>
    <row r="2982" spans="1:16" x14ac:dyDescent="0.35">
      <c r="A2982" t="s">
        <v>0</v>
      </c>
      <c r="B2982" t="s">
        <v>9738</v>
      </c>
      <c r="C2982" t="s">
        <v>40</v>
      </c>
      <c r="D2982" t="s">
        <v>4526</v>
      </c>
      <c r="E2982" t="s">
        <v>88</v>
      </c>
      <c r="F2982" t="b">
        <v>0</v>
      </c>
      <c r="G2982" t="s">
        <v>40</v>
      </c>
      <c r="H2982" s="1">
        <v>46057.462708333333</v>
      </c>
      <c r="I2982" t="b">
        <v>0</v>
      </c>
      <c r="J2982" t="b">
        <v>0</v>
      </c>
      <c r="K2982" t="s">
        <v>40</v>
      </c>
      <c r="L2982" t="s">
        <v>74</v>
      </c>
      <c r="M2982"/>
      <c r="N2982">
        <v>27.5</v>
      </c>
      <c r="O2982" t="s">
        <v>808</v>
      </c>
      <c r="P2982" t="s">
        <v>4109</v>
      </c>
    </row>
    <row r="2983" spans="1:16" x14ac:dyDescent="0.35">
      <c r="A2983" t="s">
        <v>3</v>
      </c>
      <c r="B2983" t="s">
        <v>3324</v>
      </c>
      <c r="C2983" t="s">
        <v>2998</v>
      </c>
      <c r="D2983" t="s">
        <v>4630</v>
      </c>
      <c r="E2983" t="s">
        <v>59</v>
      </c>
      <c r="F2983" t="b">
        <v>0</v>
      </c>
      <c r="G2983" t="s">
        <v>77</v>
      </c>
      <c r="H2983" s="1">
        <v>46057.500405092593</v>
      </c>
      <c r="I2983" t="b">
        <v>0</v>
      </c>
      <c r="J2983" t="b">
        <v>0</v>
      </c>
      <c r="K2983" t="s">
        <v>41</v>
      </c>
      <c r="L2983" t="s">
        <v>60</v>
      </c>
      <c r="M2983">
        <v>102000</v>
      </c>
      <c r="N2983"/>
      <c r="O2983" t="s">
        <v>3949</v>
      </c>
      <c r="P2983" t="s">
        <v>9739</v>
      </c>
    </row>
    <row r="2984" spans="1:16" x14ac:dyDescent="0.35">
      <c r="A2984" t="s">
        <v>1</v>
      </c>
      <c r="B2984" t="s">
        <v>9740</v>
      </c>
      <c r="C2984" t="s">
        <v>2237</v>
      </c>
      <c r="D2984" t="s">
        <v>4633</v>
      </c>
      <c r="E2984" t="s">
        <v>59</v>
      </c>
      <c r="F2984" t="b">
        <v>0</v>
      </c>
      <c r="G2984" t="s">
        <v>13</v>
      </c>
      <c r="H2984" s="1">
        <v>46057.503136574072</v>
      </c>
      <c r="I2984" t="b">
        <v>0</v>
      </c>
      <c r="J2984" t="b">
        <v>0</v>
      </c>
      <c r="K2984" t="s">
        <v>13</v>
      </c>
      <c r="L2984" t="s">
        <v>60</v>
      </c>
      <c r="M2984">
        <v>57500</v>
      </c>
      <c r="N2984"/>
      <c r="O2984" t="s">
        <v>4633</v>
      </c>
      <c r="P2984" t="s">
        <v>9741</v>
      </c>
    </row>
    <row r="2985" spans="1:16" x14ac:dyDescent="0.35">
      <c r="A2985" t="s">
        <v>0</v>
      </c>
      <c r="B2985" t="s">
        <v>2522</v>
      </c>
      <c r="C2985" t="s">
        <v>4120</v>
      </c>
      <c r="D2985" t="s">
        <v>2360</v>
      </c>
      <c r="E2985" t="s">
        <v>59</v>
      </c>
      <c r="F2985" t="b">
        <v>0</v>
      </c>
      <c r="G2985" t="s">
        <v>77</v>
      </c>
      <c r="H2985" s="1">
        <v>46057.542002314818</v>
      </c>
      <c r="I2985" t="b">
        <v>1</v>
      </c>
      <c r="J2985" t="b">
        <v>1</v>
      </c>
      <c r="K2985" t="s">
        <v>41</v>
      </c>
      <c r="L2985" t="s">
        <v>60</v>
      </c>
      <c r="M2985">
        <v>102500</v>
      </c>
      <c r="N2985"/>
      <c r="O2985" t="s">
        <v>9742</v>
      </c>
      <c r="P2985" t="s">
        <v>9743</v>
      </c>
    </row>
    <row r="2986" spans="1:16" x14ac:dyDescent="0.35">
      <c r="A2986" t="s">
        <v>2</v>
      </c>
      <c r="B2986" t="s">
        <v>9744</v>
      </c>
      <c r="C2986" t="s">
        <v>971</v>
      </c>
      <c r="D2986" t="s">
        <v>4526</v>
      </c>
      <c r="E2986" t="s">
        <v>59</v>
      </c>
      <c r="F2986" t="b">
        <v>0</v>
      </c>
      <c r="G2986" t="s">
        <v>68</v>
      </c>
      <c r="H2986" s="1">
        <v>46057.542256944442</v>
      </c>
      <c r="I2986" t="b">
        <v>0</v>
      </c>
      <c r="J2986" t="b">
        <v>0</v>
      </c>
      <c r="K2986" t="s">
        <v>41</v>
      </c>
      <c r="L2986" t="s">
        <v>60</v>
      </c>
      <c r="M2986">
        <v>90000</v>
      </c>
      <c r="N2986"/>
      <c r="O2986" t="s">
        <v>9745</v>
      </c>
      <c r="P2986" t="s">
        <v>9746</v>
      </c>
    </row>
    <row r="2987" spans="1:16" x14ac:dyDescent="0.35">
      <c r="A2987" t="s">
        <v>1</v>
      </c>
      <c r="B2987" t="s">
        <v>9747</v>
      </c>
      <c r="C2987" t="s">
        <v>175</v>
      </c>
      <c r="D2987" t="s">
        <v>4526</v>
      </c>
      <c r="E2987" t="s">
        <v>88</v>
      </c>
      <c r="F2987" t="b">
        <v>0</v>
      </c>
      <c r="G2987" t="s">
        <v>65</v>
      </c>
      <c r="H2987" s="1">
        <v>46057.543275462973</v>
      </c>
      <c r="I2987" t="b">
        <v>0</v>
      </c>
      <c r="J2987" t="b">
        <v>0</v>
      </c>
      <c r="K2987" t="s">
        <v>41</v>
      </c>
      <c r="L2987" t="s">
        <v>74</v>
      </c>
      <c r="M2987"/>
      <c r="N2987">
        <v>52.5</v>
      </c>
      <c r="O2987" t="s">
        <v>4748</v>
      </c>
      <c r="P2987" t="s">
        <v>216</v>
      </c>
    </row>
    <row r="2988" spans="1:16" x14ac:dyDescent="0.35">
      <c r="A2988" t="s">
        <v>1</v>
      </c>
      <c r="B2988" t="s">
        <v>1596</v>
      </c>
      <c r="C2988" t="s">
        <v>214</v>
      </c>
      <c r="D2988" t="s">
        <v>4526</v>
      </c>
      <c r="E2988" t="s">
        <v>59</v>
      </c>
      <c r="F2988" t="b">
        <v>0</v>
      </c>
      <c r="G2988" t="s">
        <v>65</v>
      </c>
      <c r="H2988" s="1">
        <v>46057.543310185189</v>
      </c>
      <c r="I2988" t="b">
        <v>0</v>
      </c>
      <c r="J2988" t="b">
        <v>1</v>
      </c>
      <c r="K2988" t="s">
        <v>41</v>
      </c>
      <c r="L2988" t="s">
        <v>60</v>
      </c>
      <c r="M2988">
        <v>148700</v>
      </c>
      <c r="N2988"/>
      <c r="O2988" t="s">
        <v>5635</v>
      </c>
      <c r="P2988" t="s">
        <v>9748</v>
      </c>
    </row>
    <row r="2989" spans="1:16" x14ac:dyDescent="0.35">
      <c r="A2989" t="s">
        <v>4</v>
      </c>
      <c r="B2989" t="s">
        <v>9749</v>
      </c>
      <c r="C2989" t="s">
        <v>332</v>
      </c>
      <c r="D2989" t="s">
        <v>4526</v>
      </c>
      <c r="E2989" t="s">
        <v>88</v>
      </c>
      <c r="F2989" t="b">
        <v>0</v>
      </c>
      <c r="G2989" t="s">
        <v>65</v>
      </c>
      <c r="H2989" s="1">
        <v>46057.584201388891</v>
      </c>
      <c r="I2989" t="b">
        <v>0</v>
      </c>
      <c r="J2989" t="b">
        <v>0</v>
      </c>
      <c r="K2989" t="s">
        <v>41</v>
      </c>
      <c r="L2989" t="s">
        <v>74</v>
      </c>
      <c r="M2989"/>
      <c r="N2989">
        <v>54</v>
      </c>
      <c r="O2989" t="s">
        <v>777</v>
      </c>
      <c r="P2989" t="s">
        <v>146</v>
      </c>
    </row>
    <row r="2990" spans="1:16" x14ac:dyDescent="0.35">
      <c r="A2990" t="s">
        <v>5</v>
      </c>
      <c r="B2990" t="s">
        <v>9750</v>
      </c>
      <c r="C2990" t="s">
        <v>3318</v>
      </c>
      <c r="D2990" t="s">
        <v>4526</v>
      </c>
      <c r="E2990" t="s">
        <v>59</v>
      </c>
      <c r="F2990" t="b">
        <v>0</v>
      </c>
      <c r="G2990" t="s">
        <v>65</v>
      </c>
      <c r="H2990" s="1">
        <v>46057.584652777783</v>
      </c>
      <c r="I2990" t="b">
        <v>0</v>
      </c>
      <c r="J2990" t="b">
        <v>1</v>
      </c>
      <c r="K2990" t="s">
        <v>41</v>
      </c>
      <c r="L2990" t="s">
        <v>60</v>
      </c>
      <c r="M2990">
        <v>199500</v>
      </c>
      <c r="N2990"/>
      <c r="O2990" t="s">
        <v>1790</v>
      </c>
      <c r="P2990" t="s">
        <v>3154</v>
      </c>
    </row>
    <row r="2991" spans="1:16" x14ac:dyDescent="0.35">
      <c r="A2991" t="s">
        <v>5</v>
      </c>
      <c r="B2991" t="s">
        <v>9751</v>
      </c>
      <c r="C2991" t="s">
        <v>5926</v>
      </c>
      <c r="D2991" t="s">
        <v>4751</v>
      </c>
      <c r="E2991" t="s">
        <v>59</v>
      </c>
      <c r="F2991" t="b">
        <v>0</v>
      </c>
      <c r="G2991" t="s">
        <v>65</v>
      </c>
      <c r="H2991" s="1">
        <v>46057.584814814807</v>
      </c>
      <c r="I2991" t="b">
        <v>0</v>
      </c>
      <c r="J2991" t="b">
        <v>1</v>
      </c>
      <c r="K2991" t="s">
        <v>41</v>
      </c>
      <c r="L2991" t="s">
        <v>60</v>
      </c>
      <c r="M2991">
        <v>166184.655</v>
      </c>
      <c r="N2991"/>
      <c r="O2991" t="s">
        <v>9752</v>
      </c>
      <c r="P2991" t="s">
        <v>9753</v>
      </c>
    </row>
    <row r="2992" spans="1:16" x14ac:dyDescent="0.35">
      <c r="A2992" t="s">
        <v>6</v>
      </c>
      <c r="B2992" t="s">
        <v>9754</v>
      </c>
      <c r="C2992" t="s">
        <v>40</v>
      </c>
      <c r="D2992" t="s">
        <v>4526</v>
      </c>
      <c r="E2992" t="s">
        <v>59</v>
      </c>
      <c r="F2992" t="b">
        <v>0</v>
      </c>
      <c r="G2992" t="s">
        <v>40</v>
      </c>
      <c r="H2992" s="1">
        <v>46057.587789351863</v>
      </c>
      <c r="I2992" t="b">
        <v>1</v>
      </c>
      <c r="J2992" t="b">
        <v>0</v>
      </c>
      <c r="K2992" t="s">
        <v>40</v>
      </c>
      <c r="L2992" t="s">
        <v>60</v>
      </c>
      <c r="M2992">
        <v>85000</v>
      </c>
      <c r="N2992"/>
      <c r="O2992" t="s">
        <v>9755</v>
      </c>
      <c r="P2992" t="s">
        <v>9756</v>
      </c>
    </row>
    <row r="2993" spans="1:16" x14ac:dyDescent="0.35">
      <c r="A2993" t="s">
        <v>0</v>
      </c>
      <c r="B2993" t="s">
        <v>547</v>
      </c>
      <c r="C2993" t="s">
        <v>9757</v>
      </c>
      <c r="D2993" t="s">
        <v>5287</v>
      </c>
      <c r="E2993" t="s">
        <v>59</v>
      </c>
      <c r="F2993" t="b">
        <v>0</v>
      </c>
      <c r="G2993" t="s">
        <v>40</v>
      </c>
      <c r="H2993" s="1">
        <v>46057.587962962964</v>
      </c>
      <c r="I2993" t="b">
        <v>1</v>
      </c>
      <c r="J2993" t="b">
        <v>0</v>
      </c>
      <c r="K2993" t="s">
        <v>40</v>
      </c>
      <c r="L2993" t="s">
        <v>60</v>
      </c>
      <c r="M2993">
        <v>80000</v>
      </c>
      <c r="N2993"/>
      <c r="O2993" t="s">
        <v>9758</v>
      </c>
      <c r="P2993" t="s">
        <v>1841</v>
      </c>
    </row>
    <row r="2994" spans="1:16" x14ac:dyDescent="0.35">
      <c r="A2994" t="s">
        <v>2</v>
      </c>
      <c r="B2994" t="s">
        <v>9759</v>
      </c>
      <c r="C2994" t="s">
        <v>543</v>
      </c>
      <c r="D2994" t="s">
        <v>4526</v>
      </c>
      <c r="E2994" t="s">
        <v>88</v>
      </c>
      <c r="F2994" t="b">
        <v>0</v>
      </c>
      <c r="G2994" t="s">
        <v>65</v>
      </c>
      <c r="H2994" s="1">
        <v>46057.625162037039</v>
      </c>
      <c r="I2994" t="b">
        <v>0</v>
      </c>
      <c r="J2994" t="b">
        <v>0</v>
      </c>
      <c r="K2994" t="s">
        <v>41</v>
      </c>
      <c r="L2994" t="s">
        <v>60</v>
      </c>
      <c r="M2994">
        <v>72500</v>
      </c>
      <c r="N2994"/>
      <c r="O2994" t="s">
        <v>1613</v>
      </c>
      <c r="P2994" t="s">
        <v>1181</v>
      </c>
    </row>
    <row r="2995" spans="1:16" x14ac:dyDescent="0.35">
      <c r="A2995" t="s">
        <v>3</v>
      </c>
      <c r="B2995" t="s">
        <v>3</v>
      </c>
      <c r="C2995" t="s">
        <v>1143</v>
      </c>
      <c r="D2995" t="s">
        <v>2360</v>
      </c>
      <c r="F2995" t="b">
        <v>0</v>
      </c>
      <c r="G2995" t="s">
        <v>68</v>
      </c>
      <c r="H2995" s="1">
        <v>46057.625625000001</v>
      </c>
      <c r="I2995" t="b">
        <v>0</v>
      </c>
      <c r="J2995" t="b">
        <v>0</v>
      </c>
      <c r="K2995" t="s">
        <v>41</v>
      </c>
      <c r="L2995" t="s">
        <v>74</v>
      </c>
      <c r="M2995"/>
      <c r="N2995">
        <v>53.5</v>
      </c>
      <c r="O2995" t="s">
        <v>155</v>
      </c>
      <c r="P2995" t="s">
        <v>1913</v>
      </c>
    </row>
    <row r="2996" spans="1:16" x14ac:dyDescent="0.35">
      <c r="A2996" t="s">
        <v>2</v>
      </c>
      <c r="B2996" t="s">
        <v>8128</v>
      </c>
      <c r="C2996" t="s">
        <v>837</v>
      </c>
      <c r="D2996" t="s">
        <v>4346</v>
      </c>
      <c r="E2996" t="s">
        <v>59</v>
      </c>
      <c r="F2996" t="b">
        <v>0</v>
      </c>
      <c r="G2996" t="s">
        <v>65</v>
      </c>
      <c r="H2996" s="1">
        <v>46057.625810185193</v>
      </c>
      <c r="I2996" t="b">
        <v>0</v>
      </c>
      <c r="J2996" t="b">
        <v>1</v>
      </c>
      <c r="K2996" t="s">
        <v>41</v>
      </c>
      <c r="L2996" t="s">
        <v>60</v>
      </c>
      <c r="M2996">
        <v>111755</v>
      </c>
      <c r="N2996"/>
      <c r="O2996" t="s">
        <v>265</v>
      </c>
      <c r="P2996" t="s">
        <v>8130</v>
      </c>
    </row>
    <row r="2997" spans="1:16" x14ac:dyDescent="0.35">
      <c r="A2997" t="s">
        <v>2</v>
      </c>
      <c r="B2997" t="s">
        <v>9760</v>
      </c>
      <c r="C2997" t="s">
        <v>543</v>
      </c>
      <c r="D2997" t="s">
        <v>4346</v>
      </c>
      <c r="E2997" t="s">
        <v>59</v>
      </c>
      <c r="F2997" t="b">
        <v>0</v>
      </c>
      <c r="G2997" t="s">
        <v>65</v>
      </c>
      <c r="H2997" s="1">
        <v>46057.625844907408</v>
      </c>
      <c r="I2997" t="b">
        <v>0</v>
      </c>
      <c r="J2997" t="b">
        <v>1</v>
      </c>
      <c r="K2997" t="s">
        <v>41</v>
      </c>
      <c r="L2997" t="s">
        <v>60</v>
      </c>
      <c r="M2997">
        <v>160000</v>
      </c>
      <c r="N2997"/>
      <c r="O2997" t="s">
        <v>577</v>
      </c>
      <c r="P2997" t="s">
        <v>9761</v>
      </c>
    </row>
    <row r="2998" spans="1:16" x14ac:dyDescent="0.35">
      <c r="A2998" t="s">
        <v>2</v>
      </c>
      <c r="B2998" t="s">
        <v>9762</v>
      </c>
      <c r="C2998" t="s">
        <v>543</v>
      </c>
      <c r="D2998" t="s">
        <v>4346</v>
      </c>
      <c r="E2998" t="s">
        <v>59</v>
      </c>
      <c r="F2998" t="b">
        <v>0</v>
      </c>
      <c r="G2998" t="s">
        <v>65</v>
      </c>
      <c r="H2998" s="1">
        <v>46057.625868055547</v>
      </c>
      <c r="I2998" t="b">
        <v>0</v>
      </c>
      <c r="J2998" t="b">
        <v>1</v>
      </c>
      <c r="K2998" t="s">
        <v>41</v>
      </c>
      <c r="L2998" t="s">
        <v>60</v>
      </c>
      <c r="M2998">
        <v>160000</v>
      </c>
      <c r="N2998"/>
      <c r="O2998" t="s">
        <v>577</v>
      </c>
      <c r="P2998" t="s">
        <v>9510</v>
      </c>
    </row>
    <row r="2999" spans="1:16" x14ac:dyDescent="0.35">
      <c r="A2999" t="s">
        <v>2</v>
      </c>
      <c r="B2999" t="s">
        <v>3848</v>
      </c>
      <c r="C2999" t="s">
        <v>201</v>
      </c>
      <c r="D2999" t="s">
        <v>2360</v>
      </c>
      <c r="E2999" t="s">
        <v>59</v>
      </c>
      <c r="F2999" t="b">
        <v>0</v>
      </c>
      <c r="G2999" t="s">
        <v>77</v>
      </c>
      <c r="H2999" s="1">
        <v>46057.62604166667</v>
      </c>
      <c r="I2999" t="b">
        <v>0</v>
      </c>
      <c r="J2999" t="b">
        <v>1</v>
      </c>
      <c r="K2999" t="s">
        <v>41</v>
      </c>
      <c r="L2999" t="s">
        <v>60</v>
      </c>
      <c r="M2999">
        <v>195000</v>
      </c>
      <c r="N2999"/>
      <c r="O2999" t="s">
        <v>9763</v>
      </c>
      <c r="P2999" t="s">
        <v>9764</v>
      </c>
    </row>
    <row r="3000" spans="1:16" x14ac:dyDescent="0.35">
      <c r="A3000" t="s">
        <v>1</v>
      </c>
      <c r="B3000" t="s">
        <v>9765</v>
      </c>
      <c r="C3000" t="s">
        <v>194</v>
      </c>
      <c r="D3000" t="s">
        <v>4346</v>
      </c>
      <c r="E3000" t="s">
        <v>59</v>
      </c>
      <c r="F3000" t="b">
        <v>0</v>
      </c>
      <c r="G3000" t="s">
        <v>65</v>
      </c>
      <c r="H3000" s="1">
        <v>46057.626319444447</v>
      </c>
      <c r="I3000" t="b">
        <v>1</v>
      </c>
      <c r="J3000" t="b">
        <v>1</v>
      </c>
      <c r="K3000" t="s">
        <v>41</v>
      </c>
      <c r="L3000" t="s">
        <v>60</v>
      </c>
      <c r="M3000">
        <v>155500</v>
      </c>
      <c r="N3000"/>
      <c r="O3000" t="s">
        <v>9766</v>
      </c>
      <c r="P3000" t="s">
        <v>8088</v>
      </c>
    </row>
    <row r="3001" spans="1:16" x14ac:dyDescent="0.35">
      <c r="A3001" t="s">
        <v>1</v>
      </c>
      <c r="B3001" t="s">
        <v>9767</v>
      </c>
      <c r="C3001" t="s">
        <v>1667</v>
      </c>
      <c r="D3001" t="s">
        <v>4630</v>
      </c>
      <c r="E3001" t="s">
        <v>59</v>
      </c>
      <c r="F3001" t="b">
        <v>0</v>
      </c>
      <c r="G3001" t="s">
        <v>65</v>
      </c>
      <c r="H3001" s="1">
        <v>46057.626481481479</v>
      </c>
      <c r="I3001" t="b">
        <v>0</v>
      </c>
      <c r="J3001" t="b">
        <v>1</v>
      </c>
      <c r="K3001" t="s">
        <v>41</v>
      </c>
      <c r="L3001" t="s">
        <v>60</v>
      </c>
      <c r="M3001">
        <v>110500</v>
      </c>
      <c r="N3001"/>
      <c r="O3001" t="s">
        <v>9768</v>
      </c>
      <c r="P3001" t="s">
        <v>9769</v>
      </c>
    </row>
    <row r="3002" spans="1:16" x14ac:dyDescent="0.35">
      <c r="A3002" t="s">
        <v>0</v>
      </c>
      <c r="B3002" t="s">
        <v>764</v>
      </c>
      <c r="C3002" t="s">
        <v>715</v>
      </c>
      <c r="D3002" t="s">
        <v>4587</v>
      </c>
      <c r="E3002" t="s">
        <v>59</v>
      </c>
      <c r="F3002" t="b">
        <v>0</v>
      </c>
      <c r="G3002" t="s">
        <v>63</v>
      </c>
      <c r="H3002" s="1">
        <v>46057.63722222222</v>
      </c>
      <c r="I3002" t="b">
        <v>0</v>
      </c>
      <c r="J3002" t="b">
        <v>1</v>
      </c>
      <c r="K3002" t="s">
        <v>41</v>
      </c>
      <c r="L3002" t="s">
        <v>60</v>
      </c>
      <c r="M3002">
        <v>127500</v>
      </c>
      <c r="N3002"/>
      <c r="O3002" t="s">
        <v>9770</v>
      </c>
      <c r="P3002" t="s">
        <v>2640</v>
      </c>
    </row>
    <row r="3003" spans="1:16" x14ac:dyDescent="0.35">
      <c r="A3003" t="s">
        <v>0</v>
      </c>
      <c r="B3003" t="s">
        <v>9771</v>
      </c>
      <c r="C3003" t="s">
        <v>3935</v>
      </c>
      <c r="D3003" t="s">
        <v>4346</v>
      </c>
      <c r="E3003" t="s">
        <v>59</v>
      </c>
      <c r="F3003" t="b">
        <v>0</v>
      </c>
      <c r="G3003" t="s">
        <v>65</v>
      </c>
      <c r="H3003" s="1">
        <v>46057.666724537034</v>
      </c>
      <c r="I3003" t="b">
        <v>1</v>
      </c>
      <c r="J3003" t="b">
        <v>1</v>
      </c>
      <c r="K3003" t="s">
        <v>41</v>
      </c>
      <c r="L3003" t="s">
        <v>60</v>
      </c>
      <c r="M3003">
        <v>75000</v>
      </c>
      <c r="N3003"/>
      <c r="O3003" t="s">
        <v>1443</v>
      </c>
      <c r="P3003" t="s">
        <v>4654</v>
      </c>
    </row>
    <row r="3004" spans="1:16" x14ac:dyDescent="0.35">
      <c r="A3004" t="s">
        <v>0</v>
      </c>
      <c r="B3004" t="s">
        <v>0</v>
      </c>
      <c r="C3004" t="s">
        <v>9772</v>
      </c>
      <c r="D3004" t="s">
        <v>4346</v>
      </c>
      <c r="E3004" t="s">
        <v>59</v>
      </c>
      <c r="F3004" t="b">
        <v>0</v>
      </c>
      <c r="G3004" t="s">
        <v>65</v>
      </c>
      <c r="H3004" s="1">
        <v>46057.666770833333</v>
      </c>
      <c r="I3004" t="b">
        <v>1</v>
      </c>
      <c r="J3004" t="b">
        <v>1</v>
      </c>
      <c r="K3004" t="s">
        <v>41</v>
      </c>
      <c r="L3004" t="s">
        <v>74</v>
      </c>
      <c r="M3004"/>
      <c r="N3004">
        <v>30.35</v>
      </c>
      <c r="O3004" t="s">
        <v>9773</v>
      </c>
    </row>
    <row r="3005" spans="1:16" x14ac:dyDescent="0.35">
      <c r="A3005" t="s">
        <v>5</v>
      </c>
      <c r="B3005" t="s">
        <v>9774</v>
      </c>
      <c r="C3005" t="s">
        <v>1020</v>
      </c>
      <c r="D3005" t="s">
        <v>4526</v>
      </c>
      <c r="E3005" t="s">
        <v>88</v>
      </c>
      <c r="F3005" t="b">
        <v>0</v>
      </c>
      <c r="G3005" t="s">
        <v>65</v>
      </c>
      <c r="H3005" s="1">
        <v>46057.668310185189</v>
      </c>
      <c r="I3005" t="b">
        <v>1</v>
      </c>
      <c r="J3005" t="b">
        <v>1</v>
      </c>
      <c r="K3005" t="s">
        <v>41</v>
      </c>
      <c r="L3005" t="s">
        <v>74</v>
      </c>
      <c r="M3005"/>
      <c r="N3005">
        <v>75</v>
      </c>
      <c r="O3005" t="s">
        <v>110</v>
      </c>
      <c r="P3005" t="s">
        <v>9775</v>
      </c>
    </row>
    <row r="3006" spans="1:16" x14ac:dyDescent="0.35">
      <c r="A3006" t="s">
        <v>2</v>
      </c>
      <c r="B3006" t="s">
        <v>9776</v>
      </c>
      <c r="C3006" t="s">
        <v>40</v>
      </c>
      <c r="D3006" t="s">
        <v>4526</v>
      </c>
      <c r="E3006" t="s">
        <v>59</v>
      </c>
      <c r="F3006" t="b">
        <v>0</v>
      </c>
      <c r="G3006" t="s">
        <v>40</v>
      </c>
      <c r="H3006" s="1">
        <v>46057.671087962961</v>
      </c>
      <c r="I3006" t="b">
        <v>1</v>
      </c>
      <c r="J3006" t="b">
        <v>0</v>
      </c>
      <c r="K3006" t="s">
        <v>40</v>
      </c>
      <c r="L3006" t="s">
        <v>60</v>
      </c>
      <c r="M3006">
        <v>60000</v>
      </c>
      <c r="N3006"/>
      <c r="O3006" t="s">
        <v>9777</v>
      </c>
      <c r="P3006" t="s">
        <v>146</v>
      </c>
    </row>
    <row r="3007" spans="1:16" x14ac:dyDescent="0.35">
      <c r="A3007" t="s">
        <v>1</v>
      </c>
      <c r="B3007" t="s">
        <v>1</v>
      </c>
      <c r="C3007" t="s">
        <v>9778</v>
      </c>
      <c r="D3007" t="s">
        <v>4599</v>
      </c>
      <c r="E3007" t="s">
        <v>59</v>
      </c>
      <c r="F3007" t="b">
        <v>0</v>
      </c>
      <c r="G3007" t="s">
        <v>40</v>
      </c>
      <c r="H3007" s="1">
        <v>46057.671261574083</v>
      </c>
      <c r="I3007" t="b">
        <v>1</v>
      </c>
      <c r="J3007" t="b">
        <v>0</v>
      </c>
      <c r="K3007" t="s">
        <v>40</v>
      </c>
      <c r="L3007" t="s">
        <v>60</v>
      </c>
      <c r="M3007">
        <v>50000</v>
      </c>
      <c r="N3007"/>
      <c r="O3007" t="s">
        <v>9779</v>
      </c>
      <c r="P3007" t="s">
        <v>9780</v>
      </c>
    </row>
    <row r="3008" spans="1:16" x14ac:dyDescent="0.35">
      <c r="A3008" t="s">
        <v>7</v>
      </c>
      <c r="B3008" t="s">
        <v>2925</v>
      </c>
      <c r="C3008" t="s">
        <v>207</v>
      </c>
      <c r="D3008" t="s">
        <v>4526</v>
      </c>
      <c r="E3008" t="s">
        <v>88</v>
      </c>
      <c r="F3008" t="b">
        <v>0</v>
      </c>
      <c r="G3008" t="s">
        <v>63</v>
      </c>
      <c r="H3008" s="1">
        <v>46057.678888888891</v>
      </c>
      <c r="I3008" t="b">
        <v>0</v>
      </c>
      <c r="J3008" t="b">
        <v>0</v>
      </c>
      <c r="K3008" t="s">
        <v>41</v>
      </c>
      <c r="L3008" t="s">
        <v>74</v>
      </c>
      <c r="M3008"/>
      <c r="N3008">
        <v>51.5</v>
      </c>
      <c r="O3008" t="s">
        <v>393</v>
      </c>
      <c r="P3008" t="s">
        <v>7175</v>
      </c>
    </row>
    <row r="3009" spans="1:16" x14ac:dyDescent="0.35">
      <c r="A3009" t="s">
        <v>0</v>
      </c>
      <c r="B3009" t="s">
        <v>9781</v>
      </c>
      <c r="C3009" t="s">
        <v>76</v>
      </c>
      <c r="D3009" t="s">
        <v>4346</v>
      </c>
      <c r="E3009" t="s">
        <v>59</v>
      </c>
      <c r="F3009" t="b">
        <v>1</v>
      </c>
      <c r="G3009" t="s">
        <v>65</v>
      </c>
      <c r="H3009" s="1">
        <v>46057.708460648151</v>
      </c>
      <c r="I3009" t="b">
        <v>0</v>
      </c>
      <c r="J3009" t="b">
        <v>0</v>
      </c>
      <c r="K3009" t="s">
        <v>41</v>
      </c>
      <c r="L3009" t="s">
        <v>60</v>
      </c>
      <c r="M3009">
        <v>82663</v>
      </c>
      <c r="N3009"/>
      <c r="O3009" t="s">
        <v>717</v>
      </c>
      <c r="P3009" t="s">
        <v>9782</v>
      </c>
    </row>
    <row r="3010" spans="1:16" x14ac:dyDescent="0.35">
      <c r="A3010" t="s">
        <v>3</v>
      </c>
      <c r="B3010" t="s">
        <v>286</v>
      </c>
      <c r="C3010" t="s">
        <v>2622</v>
      </c>
      <c r="D3010" t="s">
        <v>2360</v>
      </c>
      <c r="E3010" t="s">
        <v>59</v>
      </c>
      <c r="F3010" t="b">
        <v>0</v>
      </c>
      <c r="G3010" t="s">
        <v>65</v>
      </c>
      <c r="H3010" s="1">
        <v>46057.708495370367</v>
      </c>
      <c r="I3010" t="b">
        <v>0</v>
      </c>
      <c r="J3010" t="b">
        <v>1</v>
      </c>
      <c r="K3010" t="s">
        <v>41</v>
      </c>
      <c r="L3010" t="s">
        <v>74</v>
      </c>
      <c r="M3010"/>
      <c r="N3010">
        <v>56</v>
      </c>
      <c r="O3010" t="s">
        <v>2926</v>
      </c>
      <c r="P3010" t="s">
        <v>3826</v>
      </c>
    </row>
    <row r="3011" spans="1:16" x14ac:dyDescent="0.35">
      <c r="A3011" t="s">
        <v>3</v>
      </c>
      <c r="B3011" t="s">
        <v>9783</v>
      </c>
      <c r="C3011" t="s">
        <v>2896</v>
      </c>
      <c r="D3011" t="s">
        <v>4587</v>
      </c>
      <c r="E3011" t="s">
        <v>232</v>
      </c>
      <c r="F3011" t="b">
        <v>0</v>
      </c>
      <c r="G3011" t="s">
        <v>68</v>
      </c>
      <c r="H3011" s="1">
        <v>46057.708923611113</v>
      </c>
      <c r="I3011" t="b">
        <v>0</v>
      </c>
      <c r="J3011" t="b">
        <v>0</v>
      </c>
      <c r="K3011" t="s">
        <v>41</v>
      </c>
      <c r="L3011" t="s">
        <v>60</v>
      </c>
      <c r="M3011">
        <v>74365</v>
      </c>
      <c r="N3011"/>
      <c r="O3011" t="s">
        <v>9784</v>
      </c>
      <c r="P3011" t="s">
        <v>9785</v>
      </c>
    </row>
    <row r="3012" spans="1:16" x14ac:dyDescent="0.35">
      <c r="A3012" t="s">
        <v>4</v>
      </c>
      <c r="B3012" t="s">
        <v>9749</v>
      </c>
      <c r="C3012" t="s">
        <v>200</v>
      </c>
      <c r="D3012" t="s">
        <v>4526</v>
      </c>
      <c r="E3012" t="s">
        <v>59</v>
      </c>
      <c r="F3012" t="b">
        <v>0</v>
      </c>
      <c r="G3012" t="s">
        <v>65</v>
      </c>
      <c r="H3012" s="1">
        <v>46057.709201388891</v>
      </c>
      <c r="I3012" t="b">
        <v>0</v>
      </c>
      <c r="J3012" t="b">
        <v>0</v>
      </c>
      <c r="K3012" t="s">
        <v>41</v>
      </c>
      <c r="L3012" t="s">
        <v>60</v>
      </c>
      <c r="M3012">
        <v>105000</v>
      </c>
      <c r="N3012"/>
      <c r="O3012" t="s">
        <v>777</v>
      </c>
      <c r="P3012" t="s">
        <v>146</v>
      </c>
    </row>
    <row r="3013" spans="1:16" x14ac:dyDescent="0.35">
      <c r="A3013" t="s">
        <v>1</v>
      </c>
      <c r="B3013" t="s">
        <v>9786</v>
      </c>
      <c r="C3013" t="s">
        <v>370</v>
      </c>
      <c r="D3013" t="s">
        <v>4587</v>
      </c>
      <c r="E3013" t="s">
        <v>59</v>
      </c>
      <c r="F3013" t="b">
        <v>0</v>
      </c>
      <c r="G3013" t="s">
        <v>65</v>
      </c>
      <c r="H3013" s="1">
        <v>46057.709629629629</v>
      </c>
      <c r="I3013" t="b">
        <v>0</v>
      </c>
      <c r="J3013" t="b">
        <v>0</v>
      </c>
      <c r="K3013" t="s">
        <v>41</v>
      </c>
      <c r="L3013" t="s">
        <v>74</v>
      </c>
      <c r="M3013"/>
      <c r="N3013">
        <v>77.5</v>
      </c>
      <c r="O3013" t="s">
        <v>9787</v>
      </c>
      <c r="P3013" t="s">
        <v>9788</v>
      </c>
    </row>
    <row r="3014" spans="1:16" x14ac:dyDescent="0.35">
      <c r="A3014" t="s">
        <v>1</v>
      </c>
      <c r="B3014" t="s">
        <v>9789</v>
      </c>
      <c r="C3014" t="s">
        <v>142</v>
      </c>
      <c r="D3014" t="s">
        <v>5349</v>
      </c>
      <c r="E3014" t="s">
        <v>59</v>
      </c>
      <c r="F3014" t="b">
        <v>0</v>
      </c>
      <c r="G3014" t="s">
        <v>65</v>
      </c>
      <c r="H3014" s="1">
        <v>46057.709722222222</v>
      </c>
      <c r="I3014" t="b">
        <v>0</v>
      </c>
      <c r="J3014" t="b">
        <v>1</v>
      </c>
      <c r="K3014" t="s">
        <v>41</v>
      </c>
      <c r="L3014" t="s">
        <v>60</v>
      </c>
      <c r="M3014">
        <v>153500</v>
      </c>
      <c r="N3014"/>
      <c r="O3014" t="s">
        <v>9790</v>
      </c>
      <c r="P3014" t="s">
        <v>9791</v>
      </c>
    </row>
    <row r="3015" spans="1:16" x14ac:dyDescent="0.35">
      <c r="A3015" t="s">
        <v>5</v>
      </c>
      <c r="B3015" t="s">
        <v>6693</v>
      </c>
      <c r="C3015" t="s">
        <v>107</v>
      </c>
      <c r="D3015" t="s">
        <v>4630</v>
      </c>
      <c r="E3015" t="s">
        <v>59</v>
      </c>
      <c r="F3015" t="b">
        <v>0</v>
      </c>
      <c r="G3015" t="s">
        <v>65</v>
      </c>
      <c r="H3015" s="1">
        <v>46057.709814814807</v>
      </c>
      <c r="I3015" t="b">
        <v>0</v>
      </c>
      <c r="J3015" t="b">
        <v>0</v>
      </c>
      <c r="K3015" t="s">
        <v>41</v>
      </c>
      <c r="L3015" t="s">
        <v>60</v>
      </c>
      <c r="M3015">
        <v>202000</v>
      </c>
      <c r="N3015"/>
      <c r="O3015" t="s">
        <v>3028</v>
      </c>
      <c r="P3015" t="s">
        <v>6694</v>
      </c>
    </row>
    <row r="3016" spans="1:16" x14ac:dyDescent="0.35">
      <c r="A3016" t="s">
        <v>1</v>
      </c>
      <c r="B3016" t="s">
        <v>9792</v>
      </c>
      <c r="C3016" t="s">
        <v>6599</v>
      </c>
      <c r="D3016" t="s">
        <v>4526</v>
      </c>
      <c r="E3016" t="s">
        <v>59</v>
      </c>
      <c r="F3016" t="b">
        <v>0</v>
      </c>
      <c r="G3016" t="s">
        <v>65</v>
      </c>
      <c r="H3016" s="1">
        <v>46057.709976851853</v>
      </c>
      <c r="I3016" t="b">
        <v>0</v>
      </c>
      <c r="J3016" t="b">
        <v>1</v>
      </c>
      <c r="K3016" t="s">
        <v>41</v>
      </c>
      <c r="L3016" t="s">
        <v>60</v>
      </c>
      <c r="M3016">
        <v>195000</v>
      </c>
      <c r="N3016"/>
      <c r="O3016" t="s">
        <v>4972</v>
      </c>
      <c r="P3016" t="s">
        <v>8577</v>
      </c>
    </row>
    <row r="3017" spans="1:16" x14ac:dyDescent="0.35">
      <c r="A3017" t="s">
        <v>3</v>
      </c>
      <c r="B3017" t="s">
        <v>4149</v>
      </c>
      <c r="C3017" t="s">
        <v>13</v>
      </c>
      <c r="D3017" t="s">
        <v>155</v>
      </c>
      <c r="E3017" t="s">
        <v>59</v>
      </c>
      <c r="F3017" t="b">
        <v>0</v>
      </c>
      <c r="G3017" t="s">
        <v>13</v>
      </c>
      <c r="H3017" s="1">
        <v>46057.711342592593</v>
      </c>
      <c r="I3017" t="b">
        <v>1</v>
      </c>
      <c r="J3017" t="b">
        <v>0</v>
      </c>
      <c r="K3017" t="s">
        <v>13</v>
      </c>
      <c r="L3017" t="s">
        <v>60</v>
      </c>
      <c r="M3017">
        <v>105000</v>
      </c>
      <c r="N3017"/>
      <c r="O3017" t="s">
        <v>155</v>
      </c>
      <c r="P3017" t="s">
        <v>9793</v>
      </c>
    </row>
    <row r="3018" spans="1:16" x14ac:dyDescent="0.35">
      <c r="A3018" t="s">
        <v>4</v>
      </c>
      <c r="B3018" t="s">
        <v>9794</v>
      </c>
      <c r="C3018" t="s">
        <v>9795</v>
      </c>
      <c r="D3018" t="s">
        <v>4526</v>
      </c>
      <c r="E3018" t="s">
        <v>59</v>
      </c>
      <c r="F3018" t="b">
        <v>0</v>
      </c>
      <c r="G3018" t="s">
        <v>40</v>
      </c>
      <c r="H3018" s="1">
        <v>46057.71303240741</v>
      </c>
      <c r="I3018" t="b">
        <v>0</v>
      </c>
      <c r="J3018" t="b">
        <v>0</v>
      </c>
      <c r="K3018" t="s">
        <v>40</v>
      </c>
      <c r="L3018" t="s">
        <v>60</v>
      </c>
      <c r="M3018">
        <v>50000</v>
      </c>
      <c r="N3018"/>
      <c r="O3018" t="s">
        <v>9796</v>
      </c>
      <c r="P3018" t="s">
        <v>9797</v>
      </c>
    </row>
    <row r="3019" spans="1:16" x14ac:dyDescent="0.35">
      <c r="A3019" t="s">
        <v>0</v>
      </c>
      <c r="B3019" t="s">
        <v>2731</v>
      </c>
      <c r="C3019" t="s">
        <v>486</v>
      </c>
      <c r="D3019" t="s">
        <v>4346</v>
      </c>
      <c r="E3019" t="s">
        <v>59</v>
      </c>
      <c r="F3019" t="b">
        <v>0</v>
      </c>
      <c r="G3019" t="s">
        <v>65</v>
      </c>
      <c r="H3019" s="1">
        <v>46057.750057870369</v>
      </c>
      <c r="I3019" t="b">
        <v>0</v>
      </c>
      <c r="J3019" t="b">
        <v>1</v>
      </c>
      <c r="K3019" t="s">
        <v>41</v>
      </c>
      <c r="L3019" t="s">
        <v>60</v>
      </c>
      <c r="M3019">
        <v>69451</v>
      </c>
      <c r="N3019"/>
      <c r="O3019" t="s">
        <v>9798</v>
      </c>
      <c r="P3019" t="s">
        <v>9799</v>
      </c>
    </row>
    <row r="3020" spans="1:16" x14ac:dyDescent="0.35">
      <c r="A3020" t="s">
        <v>6</v>
      </c>
      <c r="B3020" t="s">
        <v>6</v>
      </c>
      <c r="C3020" t="s">
        <v>497</v>
      </c>
      <c r="D3020" t="s">
        <v>2360</v>
      </c>
      <c r="E3020" t="s">
        <v>59</v>
      </c>
      <c r="F3020" t="b">
        <v>0</v>
      </c>
      <c r="G3020" t="s">
        <v>77</v>
      </c>
      <c r="H3020" s="1">
        <v>46057.750428240739</v>
      </c>
      <c r="I3020" t="b">
        <v>0</v>
      </c>
      <c r="J3020" t="b">
        <v>1</v>
      </c>
      <c r="K3020" t="s">
        <v>41</v>
      </c>
      <c r="L3020" t="s">
        <v>60</v>
      </c>
      <c r="M3020">
        <v>153214.5</v>
      </c>
      <c r="N3020"/>
      <c r="O3020" t="s">
        <v>1916</v>
      </c>
      <c r="P3020" t="s">
        <v>9644</v>
      </c>
    </row>
    <row r="3021" spans="1:16" x14ac:dyDescent="0.35">
      <c r="A3021" t="s">
        <v>3</v>
      </c>
      <c r="B3021" t="s">
        <v>9800</v>
      </c>
      <c r="C3021" t="s">
        <v>3780</v>
      </c>
      <c r="D3021" t="s">
        <v>2360</v>
      </c>
      <c r="E3021" t="s">
        <v>59</v>
      </c>
      <c r="F3021" t="b">
        <v>0</v>
      </c>
      <c r="G3021" t="s">
        <v>68</v>
      </c>
      <c r="H3021" s="1">
        <v>46057.750625000001</v>
      </c>
      <c r="I3021" t="b">
        <v>0</v>
      </c>
      <c r="J3021" t="b">
        <v>1</v>
      </c>
      <c r="K3021" t="s">
        <v>41</v>
      </c>
      <c r="L3021" t="s">
        <v>60</v>
      </c>
      <c r="M3021">
        <v>102500</v>
      </c>
      <c r="N3021"/>
      <c r="O3021" t="s">
        <v>9801</v>
      </c>
      <c r="P3021" t="s">
        <v>325</v>
      </c>
    </row>
    <row r="3022" spans="1:16" x14ac:dyDescent="0.35">
      <c r="A3022" t="s">
        <v>2</v>
      </c>
      <c r="B3022" t="s">
        <v>9802</v>
      </c>
      <c r="C3022" t="s">
        <v>246</v>
      </c>
      <c r="D3022" t="s">
        <v>4630</v>
      </c>
      <c r="E3022" t="s">
        <v>59</v>
      </c>
      <c r="F3022" t="b">
        <v>0</v>
      </c>
      <c r="G3022" t="s">
        <v>65</v>
      </c>
      <c r="H3022" s="1">
        <v>46057.750810185193</v>
      </c>
      <c r="I3022" t="b">
        <v>0</v>
      </c>
      <c r="J3022" t="b">
        <v>1</v>
      </c>
      <c r="K3022" t="s">
        <v>41</v>
      </c>
      <c r="L3022" t="s">
        <v>60</v>
      </c>
      <c r="M3022">
        <v>137000</v>
      </c>
      <c r="N3022"/>
      <c r="O3022" t="s">
        <v>241</v>
      </c>
      <c r="P3022" t="s">
        <v>9803</v>
      </c>
    </row>
    <row r="3023" spans="1:16" x14ac:dyDescent="0.35">
      <c r="A3023" t="s">
        <v>2</v>
      </c>
      <c r="B3023" t="s">
        <v>9804</v>
      </c>
      <c r="C3023" t="s">
        <v>690</v>
      </c>
      <c r="D3023" t="s">
        <v>2360</v>
      </c>
      <c r="E3023" t="s">
        <v>59</v>
      </c>
      <c r="F3023" t="b">
        <v>0</v>
      </c>
      <c r="G3023" t="s">
        <v>77</v>
      </c>
      <c r="H3023" s="1">
        <v>46057.75104166667</v>
      </c>
      <c r="I3023" t="b">
        <v>0</v>
      </c>
      <c r="J3023" t="b">
        <v>1</v>
      </c>
      <c r="K3023" t="s">
        <v>41</v>
      </c>
      <c r="L3023" t="s">
        <v>60</v>
      </c>
      <c r="M3023">
        <v>148500</v>
      </c>
      <c r="N3023"/>
      <c r="O3023" t="s">
        <v>9805</v>
      </c>
      <c r="P3023" t="s">
        <v>9806</v>
      </c>
    </row>
    <row r="3024" spans="1:16" x14ac:dyDescent="0.35">
      <c r="A3024" t="s">
        <v>5</v>
      </c>
      <c r="B3024" t="s">
        <v>9807</v>
      </c>
      <c r="C3024" t="s">
        <v>1040</v>
      </c>
      <c r="D3024" t="s">
        <v>2360</v>
      </c>
      <c r="E3024" t="s">
        <v>59</v>
      </c>
      <c r="F3024" t="b">
        <v>0</v>
      </c>
      <c r="G3024" t="s">
        <v>65</v>
      </c>
      <c r="H3024" s="1">
        <v>46057.751504629632</v>
      </c>
      <c r="I3024" t="b">
        <v>0</v>
      </c>
      <c r="J3024" t="b">
        <v>1</v>
      </c>
      <c r="K3024" t="s">
        <v>41</v>
      </c>
      <c r="L3024" t="s">
        <v>74</v>
      </c>
      <c r="M3024"/>
      <c r="N3024">
        <v>68</v>
      </c>
      <c r="O3024" t="s">
        <v>110</v>
      </c>
      <c r="P3024" t="s">
        <v>9808</v>
      </c>
    </row>
    <row r="3025" spans="1:16" x14ac:dyDescent="0.35">
      <c r="A3025" t="s">
        <v>1</v>
      </c>
      <c r="B3025" t="s">
        <v>1057</v>
      </c>
      <c r="C3025" t="s">
        <v>377</v>
      </c>
      <c r="D3025" t="s">
        <v>2360</v>
      </c>
      <c r="E3025" t="s">
        <v>59</v>
      </c>
      <c r="F3025" t="b">
        <v>0</v>
      </c>
      <c r="G3025" t="s">
        <v>65</v>
      </c>
      <c r="H3025" s="1">
        <v>46057.751562500001</v>
      </c>
      <c r="I3025" t="b">
        <v>0</v>
      </c>
      <c r="J3025" t="b">
        <v>0</v>
      </c>
      <c r="K3025" t="s">
        <v>41</v>
      </c>
      <c r="L3025" t="s">
        <v>60</v>
      </c>
      <c r="M3025">
        <v>95000</v>
      </c>
      <c r="N3025"/>
      <c r="O3025" t="s">
        <v>9809</v>
      </c>
      <c r="P3025" t="s">
        <v>9810</v>
      </c>
    </row>
    <row r="3026" spans="1:16" x14ac:dyDescent="0.35">
      <c r="A3026" t="s">
        <v>0</v>
      </c>
      <c r="B3026" t="s">
        <v>1891</v>
      </c>
      <c r="C3026" t="s">
        <v>315</v>
      </c>
      <c r="D3026" t="s">
        <v>4526</v>
      </c>
      <c r="E3026" t="s">
        <v>59</v>
      </c>
      <c r="F3026" t="b">
        <v>0</v>
      </c>
      <c r="G3026" t="s">
        <v>65</v>
      </c>
      <c r="H3026" s="1">
        <v>46057.751643518517</v>
      </c>
      <c r="I3026" t="b">
        <v>1</v>
      </c>
      <c r="J3026" t="b">
        <v>0</v>
      </c>
      <c r="K3026" t="s">
        <v>41</v>
      </c>
      <c r="L3026" t="s">
        <v>60</v>
      </c>
      <c r="M3026">
        <v>110000</v>
      </c>
      <c r="N3026"/>
      <c r="O3026" t="s">
        <v>2037</v>
      </c>
      <c r="P3026" t="s">
        <v>7210</v>
      </c>
    </row>
    <row r="3027" spans="1:16" x14ac:dyDescent="0.35">
      <c r="A3027" t="s">
        <v>2</v>
      </c>
      <c r="B3027" t="s">
        <v>9811</v>
      </c>
      <c r="C3027" t="s">
        <v>76</v>
      </c>
      <c r="D3027" t="s">
        <v>4346</v>
      </c>
      <c r="E3027" t="s">
        <v>72</v>
      </c>
      <c r="F3027" t="b">
        <v>1</v>
      </c>
      <c r="G3027" t="s">
        <v>13</v>
      </c>
      <c r="H3027" s="1">
        <v>46057.753032407411</v>
      </c>
      <c r="I3027" t="b">
        <v>0</v>
      </c>
      <c r="J3027" t="b">
        <v>0</v>
      </c>
      <c r="K3027" t="s">
        <v>13</v>
      </c>
      <c r="L3027" t="s">
        <v>60</v>
      </c>
      <c r="M3027">
        <v>90000</v>
      </c>
      <c r="N3027"/>
      <c r="O3027" t="s">
        <v>9812</v>
      </c>
    </row>
    <row r="3028" spans="1:16" x14ac:dyDescent="0.35">
      <c r="A3028" t="s">
        <v>1</v>
      </c>
      <c r="B3028" t="s">
        <v>9813</v>
      </c>
      <c r="C3028" t="s">
        <v>40</v>
      </c>
      <c r="D3028" t="s">
        <v>4526</v>
      </c>
      <c r="E3028" t="s">
        <v>59</v>
      </c>
      <c r="F3028" t="b">
        <v>0</v>
      </c>
      <c r="G3028" t="s">
        <v>40</v>
      </c>
      <c r="H3028" s="1">
        <v>46057.754618055558</v>
      </c>
      <c r="I3028" t="b">
        <v>1</v>
      </c>
      <c r="J3028" t="b">
        <v>0</v>
      </c>
      <c r="K3028" t="s">
        <v>40</v>
      </c>
      <c r="L3028" t="s">
        <v>60</v>
      </c>
      <c r="M3028">
        <v>90000</v>
      </c>
      <c r="N3028"/>
      <c r="O3028" t="s">
        <v>6510</v>
      </c>
      <c r="P3028" t="s">
        <v>9814</v>
      </c>
    </row>
    <row r="3029" spans="1:16" x14ac:dyDescent="0.35">
      <c r="A3029" t="s">
        <v>0</v>
      </c>
      <c r="B3029" t="s">
        <v>9815</v>
      </c>
      <c r="C3029" t="s">
        <v>308</v>
      </c>
      <c r="D3029" t="s">
        <v>4526</v>
      </c>
      <c r="E3029" t="s">
        <v>59</v>
      </c>
      <c r="F3029" t="b">
        <v>0</v>
      </c>
      <c r="G3029" t="s">
        <v>65</v>
      </c>
      <c r="H3029" s="1">
        <v>46057.791724537034</v>
      </c>
      <c r="I3029" t="b">
        <v>0</v>
      </c>
      <c r="J3029" t="b">
        <v>0</v>
      </c>
      <c r="K3029" t="s">
        <v>41</v>
      </c>
      <c r="L3029" t="s">
        <v>60</v>
      </c>
      <c r="M3029">
        <v>65000</v>
      </c>
      <c r="N3029"/>
      <c r="O3029" t="s">
        <v>730</v>
      </c>
      <c r="P3029" t="s">
        <v>9816</v>
      </c>
    </row>
    <row r="3030" spans="1:16" x14ac:dyDescent="0.35">
      <c r="A3030" t="s">
        <v>2</v>
      </c>
      <c r="B3030" t="s">
        <v>9817</v>
      </c>
      <c r="C3030" t="s">
        <v>9818</v>
      </c>
      <c r="D3030" t="s">
        <v>4526</v>
      </c>
      <c r="E3030" t="s">
        <v>88</v>
      </c>
      <c r="F3030" t="b">
        <v>0</v>
      </c>
      <c r="G3030" t="s">
        <v>65</v>
      </c>
      <c r="H3030" s="1">
        <v>46057.791770833333</v>
      </c>
      <c r="I3030" t="b">
        <v>0</v>
      </c>
      <c r="J3030" t="b">
        <v>1</v>
      </c>
      <c r="K3030" t="s">
        <v>41</v>
      </c>
      <c r="L3030" t="s">
        <v>74</v>
      </c>
      <c r="M3030"/>
      <c r="N3030">
        <v>20.815000000000001</v>
      </c>
      <c r="O3030" t="s">
        <v>808</v>
      </c>
      <c r="P3030" t="s">
        <v>9819</v>
      </c>
    </row>
    <row r="3031" spans="1:16" x14ac:dyDescent="0.35">
      <c r="A3031" t="s">
        <v>2</v>
      </c>
      <c r="B3031" t="s">
        <v>2</v>
      </c>
      <c r="C3031" t="s">
        <v>847</v>
      </c>
      <c r="D3031" t="s">
        <v>4526</v>
      </c>
      <c r="E3031" t="s">
        <v>88</v>
      </c>
      <c r="F3031" t="b">
        <v>0</v>
      </c>
      <c r="G3031" t="s">
        <v>68</v>
      </c>
      <c r="H3031" s="1">
        <v>46057.792233796303</v>
      </c>
      <c r="I3031" t="b">
        <v>0</v>
      </c>
      <c r="J3031" t="b">
        <v>1</v>
      </c>
      <c r="K3031" t="s">
        <v>41</v>
      </c>
      <c r="L3031" t="s">
        <v>74</v>
      </c>
      <c r="M3031"/>
      <c r="N3031">
        <v>51.5</v>
      </c>
      <c r="O3031" t="s">
        <v>7766</v>
      </c>
      <c r="P3031" t="s">
        <v>9820</v>
      </c>
    </row>
    <row r="3032" spans="1:16" x14ac:dyDescent="0.35">
      <c r="A3032" t="s">
        <v>2</v>
      </c>
      <c r="B3032" t="s">
        <v>1975</v>
      </c>
      <c r="C3032" t="s">
        <v>6238</v>
      </c>
      <c r="D3032" t="s">
        <v>4526</v>
      </c>
      <c r="E3032" t="s">
        <v>59</v>
      </c>
      <c r="F3032" t="b">
        <v>0</v>
      </c>
      <c r="G3032" t="s">
        <v>68</v>
      </c>
      <c r="H3032" s="1">
        <v>46057.792291666658</v>
      </c>
      <c r="I3032" t="b">
        <v>0</v>
      </c>
      <c r="J3032" t="b">
        <v>1</v>
      </c>
      <c r="K3032" t="s">
        <v>41</v>
      </c>
      <c r="L3032" t="s">
        <v>60</v>
      </c>
      <c r="M3032">
        <v>96600</v>
      </c>
      <c r="N3032"/>
      <c r="O3032" t="s">
        <v>9821</v>
      </c>
      <c r="P3032" t="s">
        <v>9822</v>
      </c>
    </row>
    <row r="3033" spans="1:16" x14ac:dyDescent="0.35">
      <c r="A3033" t="s">
        <v>6</v>
      </c>
      <c r="B3033" t="s">
        <v>9823</v>
      </c>
      <c r="C3033" t="s">
        <v>148</v>
      </c>
      <c r="D3033" t="s">
        <v>4346</v>
      </c>
      <c r="E3033" t="s">
        <v>59</v>
      </c>
      <c r="F3033" t="b">
        <v>0</v>
      </c>
      <c r="G3033" t="s">
        <v>89</v>
      </c>
      <c r="H3033" s="1">
        <v>46057.792372685188</v>
      </c>
      <c r="I3033" t="b">
        <v>0</v>
      </c>
      <c r="J3033" t="b">
        <v>0</v>
      </c>
      <c r="K3033" t="s">
        <v>41</v>
      </c>
      <c r="L3033" t="s">
        <v>60</v>
      </c>
      <c r="M3033">
        <v>131500</v>
      </c>
      <c r="N3033"/>
      <c r="O3033" t="s">
        <v>9042</v>
      </c>
      <c r="P3033" t="s">
        <v>997</v>
      </c>
    </row>
    <row r="3034" spans="1:16" x14ac:dyDescent="0.35">
      <c r="A3034" t="s">
        <v>1</v>
      </c>
      <c r="B3034" t="s">
        <v>9824</v>
      </c>
      <c r="C3034" t="s">
        <v>81</v>
      </c>
      <c r="D3034" t="s">
        <v>4526</v>
      </c>
      <c r="E3034" t="s">
        <v>59</v>
      </c>
      <c r="F3034" t="b">
        <v>0</v>
      </c>
      <c r="G3034" t="s">
        <v>65</v>
      </c>
      <c r="H3034" s="1">
        <v>46057.793055555558</v>
      </c>
      <c r="I3034" t="b">
        <v>1</v>
      </c>
      <c r="J3034" t="b">
        <v>0</v>
      </c>
      <c r="K3034" t="s">
        <v>41</v>
      </c>
      <c r="L3034" t="s">
        <v>74</v>
      </c>
      <c r="M3034"/>
      <c r="N3034">
        <v>57.5</v>
      </c>
      <c r="O3034" t="s">
        <v>4743</v>
      </c>
      <c r="P3034" t="s">
        <v>9825</v>
      </c>
    </row>
    <row r="3035" spans="1:16" x14ac:dyDescent="0.35">
      <c r="A3035" t="s">
        <v>1</v>
      </c>
      <c r="B3035" t="s">
        <v>385</v>
      </c>
      <c r="C3035" t="s">
        <v>1489</v>
      </c>
      <c r="D3035" t="s">
        <v>7886</v>
      </c>
      <c r="E3035" t="s">
        <v>59</v>
      </c>
      <c r="F3035" t="b">
        <v>0</v>
      </c>
      <c r="G3035" t="s">
        <v>65</v>
      </c>
      <c r="H3035" s="1">
        <v>46057.793078703697</v>
      </c>
      <c r="I3035" t="b">
        <v>0</v>
      </c>
      <c r="J3035" t="b">
        <v>1</v>
      </c>
      <c r="K3035" t="s">
        <v>41</v>
      </c>
      <c r="L3035" t="s">
        <v>60</v>
      </c>
      <c r="M3035">
        <v>115000</v>
      </c>
      <c r="N3035"/>
      <c r="O3035" t="s">
        <v>775</v>
      </c>
      <c r="P3035" t="s">
        <v>9826</v>
      </c>
    </row>
    <row r="3036" spans="1:16" x14ac:dyDescent="0.35">
      <c r="A3036" t="s">
        <v>1</v>
      </c>
      <c r="B3036" t="s">
        <v>9827</v>
      </c>
      <c r="C3036" t="s">
        <v>165</v>
      </c>
      <c r="D3036" t="s">
        <v>4526</v>
      </c>
      <c r="E3036" t="s">
        <v>59</v>
      </c>
      <c r="F3036" t="b">
        <v>0</v>
      </c>
      <c r="G3036" t="s">
        <v>65</v>
      </c>
      <c r="H3036" s="1">
        <v>46057.793078703697</v>
      </c>
      <c r="I3036" t="b">
        <v>0</v>
      </c>
      <c r="J3036" t="b">
        <v>0</v>
      </c>
      <c r="K3036" t="s">
        <v>41</v>
      </c>
      <c r="L3036" t="s">
        <v>60</v>
      </c>
      <c r="M3036">
        <v>125000</v>
      </c>
      <c r="N3036"/>
      <c r="O3036" t="s">
        <v>4743</v>
      </c>
      <c r="P3036" t="s">
        <v>9828</v>
      </c>
    </row>
    <row r="3037" spans="1:16" x14ac:dyDescent="0.35">
      <c r="A3037" t="s">
        <v>5</v>
      </c>
      <c r="B3037" t="s">
        <v>9829</v>
      </c>
      <c r="C3037" t="s">
        <v>218</v>
      </c>
      <c r="D3037" t="s">
        <v>4526</v>
      </c>
      <c r="E3037" t="s">
        <v>59</v>
      </c>
      <c r="F3037" t="b">
        <v>0</v>
      </c>
      <c r="G3037" t="s">
        <v>65</v>
      </c>
      <c r="H3037" s="1">
        <v>46057.793124999997</v>
      </c>
      <c r="I3037" t="b">
        <v>0</v>
      </c>
      <c r="J3037" t="b">
        <v>1</v>
      </c>
      <c r="K3037" t="s">
        <v>41</v>
      </c>
      <c r="L3037" t="s">
        <v>74</v>
      </c>
      <c r="M3037"/>
      <c r="N3037">
        <v>78.099999999999994</v>
      </c>
      <c r="O3037" t="s">
        <v>4743</v>
      </c>
      <c r="P3037" t="s">
        <v>9830</v>
      </c>
    </row>
    <row r="3038" spans="1:16" x14ac:dyDescent="0.35">
      <c r="A3038" t="s">
        <v>5</v>
      </c>
      <c r="B3038" t="s">
        <v>9831</v>
      </c>
      <c r="C3038" t="s">
        <v>1052</v>
      </c>
      <c r="D3038" t="s">
        <v>4346</v>
      </c>
      <c r="E3038" t="s">
        <v>59</v>
      </c>
      <c r="F3038" t="b">
        <v>0</v>
      </c>
      <c r="G3038" t="s">
        <v>65</v>
      </c>
      <c r="H3038" s="1">
        <v>46057.793124999997</v>
      </c>
      <c r="I3038" t="b">
        <v>0</v>
      </c>
      <c r="J3038" t="b">
        <v>1</v>
      </c>
      <c r="K3038" t="s">
        <v>41</v>
      </c>
      <c r="L3038" t="s">
        <v>60</v>
      </c>
      <c r="M3038">
        <v>122500</v>
      </c>
      <c r="N3038"/>
      <c r="O3038" t="s">
        <v>9832</v>
      </c>
      <c r="P3038" t="s">
        <v>9833</v>
      </c>
    </row>
    <row r="3039" spans="1:16" x14ac:dyDescent="0.35">
      <c r="A3039" t="s">
        <v>1</v>
      </c>
      <c r="B3039" t="s">
        <v>9834</v>
      </c>
      <c r="C3039" t="s">
        <v>145</v>
      </c>
      <c r="D3039" t="s">
        <v>2360</v>
      </c>
      <c r="E3039" t="s">
        <v>59</v>
      </c>
      <c r="F3039" t="b">
        <v>0</v>
      </c>
      <c r="G3039" t="s">
        <v>65</v>
      </c>
      <c r="H3039" s="1">
        <v>46057.79314814815</v>
      </c>
      <c r="I3039" t="b">
        <v>0</v>
      </c>
      <c r="J3039" t="b">
        <v>1</v>
      </c>
      <c r="K3039" t="s">
        <v>41</v>
      </c>
      <c r="L3039" t="s">
        <v>60</v>
      </c>
      <c r="M3039">
        <v>167500</v>
      </c>
      <c r="N3039"/>
      <c r="O3039" t="s">
        <v>6224</v>
      </c>
      <c r="P3039" t="s">
        <v>9835</v>
      </c>
    </row>
    <row r="3040" spans="1:16" x14ac:dyDescent="0.35">
      <c r="A3040" t="s">
        <v>5</v>
      </c>
      <c r="B3040" t="s">
        <v>9836</v>
      </c>
      <c r="C3040" t="s">
        <v>76</v>
      </c>
      <c r="D3040" t="s">
        <v>5790</v>
      </c>
      <c r="E3040" t="s">
        <v>88</v>
      </c>
      <c r="F3040" t="b">
        <v>1</v>
      </c>
      <c r="G3040" t="s">
        <v>40</v>
      </c>
      <c r="H3040" s="1">
        <v>46057.796261574083</v>
      </c>
      <c r="I3040" t="b">
        <v>1</v>
      </c>
      <c r="J3040" t="b">
        <v>0</v>
      </c>
      <c r="K3040" t="s">
        <v>40</v>
      </c>
      <c r="L3040" t="s">
        <v>60</v>
      </c>
      <c r="M3040">
        <v>60000</v>
      </c>
      <c r="N3040"/>
      <c r="O3040" t="s">
        <v>312</v>
      </c>
    </row>
    <row r="3041" spans="1:16" x14ac:dyDescent="0.35">
      <c r="A3041" t="s">
        <v>3</v>
      </c>
      <c r="B3041" t="s">
        <v>9837</v>
      </c>
      <c r="C3041" t="s">
        <v>1403</v>
      </c>
      <c r="D3041" t="s">
        <v>2360</v>
      </c>
      <c r="E3041" t="s">
        <v>621</v>
      </c>
      <c r="F3041" t="b">
        <v>0</v>
      </c>
      <c r="G3041" t="s">
        <v>63</v>
      </c>
      <c r="H3041" s="1">
        <v>46057.80395833333</v>
      </c>
      <c r="I3041" t="b">
        <v>0</v>
      </c>
      <c r="J3041" t="b">
        <v>1</v>
      </c>
      <c r="K3041" t="s">
        <v>41</v>
      </c>
      <c r="L3041" t="s">
        <v>74</v>
      </c>
      <c r="M3041"/>
      <c r="N3041">
        <v>24.5</v>
      </c>
      <c r="O3041" t="s">
        <v>1404</v>
      </c>
      <c r="P3041" t="s">
        <v>9838</v>
      </c>
    </row>
    <row r="3042" spans="1:16" x14ac:dyDescent="0.35">
      <c r="A3042" t="s">
        <v>3</v>
      </c>
      <c r="B3042" t="s">
        <v>9839</v>
      </c>
      <c r="C3042" t="s">
        <v>479</v>
      </c>
      <c r="D3042" t="s">
        <v>4526</v>
      </c>
      <c r="E3042" t="s">
        <v>59</v>
      </c>
      <c r="F3042" t="b">
        <v>0</v>
      </c>
      <c r="G3042" t="s">
        <v>65</v>
      </c>
      <c r="H3042" s="1">
        <v>46057.833437499998</v>
      </c>
      <c r="I3042" t="b">
        <v>0</v>
      </c>
      <c r="J3042" t="b">
        <v>0</v>
      </c>
      <c r="K3042" t="s">
        <v>41</v>
      </c>
      <c r="L3042" t="s">
        <v>74</v>
      </c>
      <c r="M3042"/>
      <c r="N3042">
        <v>41.58</v>
      </c>
      <c r="O3042" t="s">
        <v>7357</v>
      </c>
      <c r="P3042" t="s">
        <v>310</v>
      </c>
    </row>
    <row r="3043" spans="1:16" x14ac:dyDescent="0.35">
      <c r="A3043" t="s">
        <v>7</v>
      </c>
      <c r="B3043" t="s">
        <v>7</v>
      </c>
      <c r="C3043" t="s">
        <v>9840</v>
      </c>
      <c r="D3043" t="s">
        <v>4346</v>
      </c>
      <c r="E3043" t="s">
        <v>59</v>
      </c>
      <c r="F3043" t="b">
        <v>0</v>
      </c>
      <c r="G3043" t="s">
        <v>65</v>
      </c>
      <c r="H3043" s="1">
        <v>46057.833495370367</v>
      </c>
      <c r="I3043" t="b">
        <v>1</v>
      </c>
      <c r="J3043" t="b">
        <v>0</v>
      </c>
      <c r="K3043" t="s">
        <v>41</v>
      </c>
      <c r="L3043" t="s">
        <v>60</v>
      </c>
      <c r="M3043">
        <v>131000</v>
      </c>
      <c r="N3043"/>
      <c r="O3043" t="s">
        <v>1211</v>
      </c>
      <c r="P3043" t="s">
        <v>7933</v>
      </c>
    </row>
    <row r="3044" spans="1:16" x14ac:dyDescent="0.35">
      <c r="A3044" t="s">
        <v>0</v>
      </c>
      <c r="B3044" t="s">
        <v>9841</v>
      </c>
      <c r="C3044" t="s">
        <v>9842</v>
      </c>
      <c r="D3044" t="s">
        <v>2360</v>
      </c>
      <c r="E3044" t="s">
        <v>59</v>
      </c>
      <c r="F3044" t="b">
        <v>0</v>
      </c>
      <c r="G3044" t="s">
        <v>89</v>
      </c>
      <c r="H3044" s="1">
        <v>46057.834016203713</v>
      </c>
      <c r="I3044" t="b">
        <v>1</v>
      </c>
      <c r="J3044" t="b">
        <v>0</v>
      </c>
      <c r="K3044" t="s">
        <v>41</v>
      </c>
      <c r="L3044" t="s">
        <v>60</v>
      </c>
      <c r="M3044">
        <v>120000</v>
      </c>
      <c r="N3044"/>
      <c r="O3044" t="s">
        <v>1675</v>
      </c>
      <c r="P3044" t="s">
        <v>2164</v>
      </c>
    </row>
    <row r="3045" spans="1:16" x14ac:dyDescent="0.35">
      <c r="A3045" t="s">
        <v>5</v>
      </c>
      <c r="B3045" t="s">
        <v>5</v>
      </c>
      <c r="C3045" t="s">
        <v>847</v>
      </c>
      <c r="D3045" t="s">
        <v>2360</v>
      </c>
      <c r="E3045" t="s">
        <v>59</v>
      </c>
      <c r="F3045" t="b">
        <v>0</v>
      </c>
      <c r="G3045" t="s">
        <v>65</v>
      </c>
      <c r="H3045" s="1">
        <v>46057.834699074083</v>
      </c>
      <c r="I3045" t="b">
        <v>1</v>
      </c>
      <c r="J3045" t="b">
        <v>0</v>
      </c>
      <c r="K3045" t="s">
        <v>41</v>
      </c>
      <c r="L3045" t="s">
        <v>74</v>
      </c>
      <c r="M3045"/>
      <c r="N3045">
        <v>52.5</v>
      </c>
      <c r="O3045" t="s">
        <v>4155</v>
      </c>
      <c r="P3045" t="s">
        <v>9820</v>
      </c>
    </row>
    <row r="3046" spans="1:16" x14ac:dyDescent="0.35">
      <c r="A3046" t="s">
        <v>5</v>
      </c>
      <c r="B3046" t="s">
        <v>5</v>
      </c>
      <c r="C3046" t="s">
        <v>743</v>
      </c>
      <c r="D3046" t="s">
        <v>4346</v>
      </c>
      <c r="E3046" t="s">
        <v>59</v>
      </c>
      <c r="F3046" t="b">
        <v>0</v>
      </c>
      <c r="G3046" t="s">
        <v>65</v>
      </c>
      <c r="H3046" s="1">
        <v>46057.834814814807</v>
      </c>
      <c r="I3046" t="b">
        <v>0</v>
      </c>
      <c r="J3046" t="b">
        <v>1</v>
      </c>
      <c r="K3046" t="s">
        <v>41</v>
      </c>
      <c r="L3046" t="s">
        <v>60</v>
      </c>
      <c r="M3046">
        <v>157000</v>
      </c>
      <c r="N3046"/>
      <c r="O3046" t="s">
        <v>250</v>
      </c>
      <c r="P3046" t="s">
        <v>9843</v>
      </c>
    </row>
    <row r="3047" spans="1:16" x14ac:dyDescent="0.35">
      <c r="A3047" t="s">
        <v>1</v>
      </c>
      <c r="B3047" t="s">
        <v>210</v>
      </c>
      <c r="C3047" t="s">
        <v>515</v>
      </c>
      <c r="D3047" t="s">
        <v>4526</v>
      </c>
      <c r="E3047" t="s">
        <v>88</v>
      </c>
      <c r="F3047" t="b">
        <v>0</v>
      </c>
      <c r="G3047" t="s">
        <v>77</v>
      </c>
      <c r="H3047" s="1">
        <v>46057.83520833333</v>
      </c>
      <c r="I3047" t="b">
        <v>0</v>
      </c>
      <c r="J3047" t="b">
        <v>0</v>
      </c>
      <c r="K3047" t="s">
        <v>41</v>
      </c>
      <c r="L3047" t="s">
        <v>74</v>
      </c>
      <c r="M3047"/>
      <c r="N3047">
        <v>52.5</v>
      </c>
      <c r="O3047" t="s">
        <v>1164</v>
      </c>
      <c r="P3047" t="s">
        <v>9844</v>
      </c>
    </row>
    <row r="3048" spans="1:16" x14ac:dyDescent="0.35">
      <c r="A3048" t="s">
        <v>0</v>
      </c>
      <c r="B3048" t="s">
        <v>9845</v>
      </c>
      <c r="C3048" t="s">
        <v>873</v>
      </c>
      <c r="D3048" t="s">
        <v>5018</v>
      </c>
      <c r="E3048" t="s">
        <v>59</v>
      </c>
      <c r="F3048" t="b">
        <v>0</v>
      </c>
      <c r="G3048" t="s">
        <v>25</v>
      </c>
      <c r="H3048" s="1">
        <v>46057.838541666657</v>
      </c>
      <c r="I3048" t="b">
        <v>1</v>
      </c>
      <c r="J3048" t="b">
        <v>0</v>
      </c>
      <c r="K3048" t="s">
        <v>25</v>
      </c>
      <c r="L3048" t="s">
        <v>60</v>
      </c>
      <c r="M3048">
        <v>96200</v>
      </c>
      <c r="N3048"/>
      <c r="O3048" t="s">
        <v>9846</v>
      </c>
      <c r="P3048" t="s">
        <v>310</v>
      </c>
    </row>
    <row r="3049" spans="1:16" x14ac:dyDescent="0.35">
      <c r="A3049" t="s">
        <v>8</v>
      </c>
      <c r="B3049" t="s">
        <v>9847</v>
      </c>
      <c r="C3049" t="s">
        <v>76</v>
      </c>
      <c r="D3049" t="s">
        <v>4526</v>
      </c>
      <c r="E3049" t="s">
        <v>59</v>
      </c>
      <c r="F3049" t="b">
        <v>1</v>
      </c>
      <c r="G3049" t="s">
        <v>65</v>
      </c>
      <c r="H3049" s="1">
        <v>46057.875775462962</v>
      </c>
      <c r="I3049" t="b">
        <v>0</v>
      </c>
      <c r="J3049" t="b">
        <v>1</v>
      </c>
      <c r="K3049" t="s">
        <v>41</v>
      </c>
      <c r="L3049" t="s">
        <v>60</v>
      </c>
      <c r="M3049">
        <v>250000</v>
      </c>
      <c r="N3049"/>
      <c r="O3049" t="s">
        <v>101</v>
      </c>
      <c r="P3049" t="s">
        <v>9848</v>
      </c>
    </row>
    <row r="3050" spans="1:16" x14ac:dyDescent="0.35">
      <c r="A3050" t="s">
        <v>1</v>
      </c>
      <c r="B3050" t="s">
        <v>658</v>
      </c>
      <c r="C3050" t="s">
        <v>189</v>
      </c>
      <c r="D3050" t="s">
        <v>4346</v>
      </c>
      <c r="E3050" t="s">
        <v>59</v>
      </c>
      <c r="F3050" t="b">
        <v>0</v>
      </c>
      <c r="G3050" t="s">
        <v>65</v>
      </c>
      <c r="H3050" s="1">
        <v>46057.876342592594</v>
      </c>
      <c r="I3050" t="b">
        <v>0</v>
      </c>
      <c r="J3050" t="b">
        <v>0</v>
      </c>
      <c r="K3050" t="s">
        <v>41</v>
      </c>
      <c r="L3050" t="s">
        <v>60</v>
      </c>
      <c r="M3050">
        <v>105000</v>
      </c>
      <c r="N3050"/>
      <c r="O3050" t="s">
        <v>480</v>
      </c>
      <c r="P3050" t="s">
        <v>9849</v>
      </c>
    </row>
    <row r="3051" spans="1:16" x14ac:dyDescent="0.35">
      <c r="A3051" t="s">
        <v>2</v>
      </c>
      <c r="B3051" t="s">
        <v>9850</v>
      </c>
      <c r="C3051" t="s">
        <v>743</v>
      </c>
      <c r="D3051" t="s">
        <v>4526</v>
      </c>
      <c r="E3051" t="s">
        <v>88</v>
      </c>
      <c r="F3051" t="b">
        <v>0</v>
      </c>
      <c r="G3051" t="s">
        <v>65</v>
      </c>
      <c r="H3051" s="1">
        <v>46057.876539351862</v>
      </c>
      <c r="I3051" t="b">
        <v>1</v>
      </c>
      <c r="J3051" t="b">
        <v>0</v>
      </c>
      <c r="K3051" t="s">
        <v>41</v>
      </c>
      <c r="L3051" t="s">
        <v>74</v>
      </c>
      <c r="M3051"/>
      <c r="N3051">
        <v>89.66</v>
      </c>
      <c r="O3051" t="s">
        <v>9851</v>
      </c>
      <c r="P3051" t="s">
        <v>9852</v>
      </c>
    </row>
    <row r="3052" spans="1:16" x14ac:dyDescent="0.35">
      <c r="A3052" t="s">
        <v>2</v>
      </c>
      <c r="B3052" t="s">
        <v>275</v>
      </c>
      <c r="C3052" t="s">
        <v>3510</v>
      </c>
      <c r="D3052" t="s">
        <v>4526</v>
      </c>
      <c r="E3052" t="s">
        <v>59</v>
      </c>
      <c r="F3052" t="b">
        <v>0</v>
      </c>
      <c r="G3052" t="s">
        <v>13</v>
      </c>
      <c r="H3052" s="1">
        <v>46057.878113425933</v>
      </c>
      <c r="I3052" t="b">
        <v>0</v>
      </c>
      <c r="J3052" t="b">
        <v>0</v>
      </c>
      <c r="K3052" t="s">
        <v>13</v>
      </c>
      <c r="L3052" t="s">
        <v>60</v>
      </c>
      <c r="M3052">
        <v>90000</v>
      </c>
      <c r="N3052"/>
      <c r="O3052" t="s">
        <v>9853</v>
      </c>
      <c r="P3052" t="s">
        <v>146</v>
      </c>
    </row>
    <row r="3053" spans="1:16" x14ac:dyDescent="0.35">
      <c r="A3053" t="s">
        <v>0</v>
      </c>
      <c r="B3053" t="s">
        <v>883</v>
      </c>
      <c r="C3053" t="s">
        <v>304</v>
      </c>
      <c r="D3053" t="s">
        <v>4346</v>
      </c>
      <c r="E3053" t="s">
        <v>59</v>
      </c>
      <c r="F3053" t="b">
        <v>0</v>
      </c>
      <c r="G3053" t="s">
        <v>77</v>
      </c>
      <c r="H3053" s="1">
        <v>46057.917002314818</v>
      </c>
      <c r="I3053" t="b">
        <v>0</v>
      </c>
      <c r="J3053" t="b">
        <v>0</v>
      </c>
      <c r="K3053" t="s">
        <v>41</v>
      </c>
      <c r="L3053" t="s">
        <v>74</v>
      </c>
      <c r="M3053"/>
      <c r="N3053">
        <v>37.5</v>
      </c>
      <c r="O3053" t="s">
        <v>1823</v>
      </c>
      <c r="P3053" t="s">
        <v>288</v>
      </c>
    </row>
    <row r="3054" spans="1:16" x14ac:dyDescent="0.35">
      <c r="A3054" t="s">
        <v>3</v>
      </c>
      <c r="B3054" t="s">
        <v>3237</v>
      </c>
      <c r="C3054" t="s">
        <v>4059</v>
      </c>
      <c r="D3054" t="s">
        <v>4526</v>
      </c>
      <c r="E3054" t="s">
        <v>59</v>
      </c>
      <c r="F3054" t="b">
        <v>0</v>
      </c>
      <c r="G3054" t="s">
        <v>89</v>
      </c>
      <c r="H3054" s="1">
        <v>46057.917372685188</v>
      </c>
      <c r="I3054" t="b">
        <v>0</v>
      </c>
      <c r="J3054" t="b">
        <v>0</v>
      </c>
      <c r="K3054" t="s">
        <v>41</v>
      </c>
      <c r="L3054" t="s">
        <v>60</v>
      </c>
      <c r="M3054">
        <v>85000</v>
      </c>
      <c r="N3054"/>
      <c r="O3054" t="s">
        <v>3638</v>
      </c>
      <c r="P3054" t="s">
        <v>1314</v>
      </c>
    </row>
    <row r="3055" spans="1:16" x14ac:dyDescent="0.35">
      <c r="A3055" t="s">
        <v>2</v>
      </c>
      <c r="B3055" t="s">
        <v>9854</v>
      </c>
      <c r="C3055" t="s">
        <v>9855</v>
      </c>
      <c r="D3055" t="s">
        <v>4346</v>
      </c>
      <c r="E3055" t="s">
        <v>88</v>
      </c>
      <c r="F3055" t="b">
        <v>0</v>
      </c>
      <c r="G3055" t="s">
        <v>65</v>
      </c>
      <c r="H3055" s="1">
        <v>46057.917442129627</v>
      </c>
      <c r="I3055" t="b">
        <v>0</v>
      </c>
      <c r="J3055" t="b">
        <v>0</v>
      </c>
      <c r="K3055" t="s">
        <v>41</v>
      </c>
      <c r="L3055" t="s">
        <v>74</v>
      </c>
      <c r="M3055"/>
      <c r="N3055">
        <v>72.5</v>
      </c>
      <c r="O3055" t="s">
        <v>9856</v>
      </c>
      <c r="P3055" t="s">
        <v>9857</v>
      </c>
    </row>
    <row r="3056" spans="1:16" x14ac:dyDescent="0.35">
      <c r="A3056" t="s">
        <v>1</v>
      </c>
      <c r="B3056" t="s">
        <v>9858</v>
      </c>
      <c r="C3056" t="s">
        <v>112</v>
      </c>
      <c r="D3056" t="s">
        <v>4526</v>
      </c>
      <c r="E3056" t="s">
        <v>59</v>
      </c>
      <c r="F3056" t="b">
        <v>0</v>
      </c>
      <c r="G3056" t="s">
        <v>65</v>
      </c>
      <c r="H3056" s="1">
        <v>46057.917962962973</v>
      </c>
      <c r="I3056" t="b">
        <v>1</v>
      </c>
      <c r="J3056" t="b">
        <v>0</v>
      </c>
      <c r="K3056" t="s">
        <v>41</v>
      </c>
      <c r="L3056" t="s">
        <v>60</v>
      </c>
      <c r="M3056">
        <v>140000</v>
      </c>
      <c r="N3056"/>
      <c r="O3056" t="s">
        <v>9859</v>
      </c>
      <c r="P3056" t="s">
        <v>9860</v>
      </c>
    </row>
    <row r="3057" spans="1:16" x14ac:dyDescent="0.35">
      <c r="A3057" t="s">
        <v>1</v>
      </c>
      <c r="B3057" t="s">
        <v>602</v>
      </c>
      <c r="C3057" t="s">
        <v>1193</v>
      </c>
      <c r="D3057" t="s">
        <v>4630</v>
      </c>
      <c r="E3057" t="s">
        <v>59</v>
      </c>
      <c r="F3057" t="b">
        <v>0</v>
      </c>
      <c r="G3057" t="s">
        <v>68</v>
      </c>
      <c r="H3057" s="1">
        <v>46057.918819444443</v>
      </c>
      <c r="I3057" t="b">
        <v>0</v>
      </c>
      <c r="J3057" t="b">
        <v>1</v>
      </c>
      <c r="K3057" t="s">
        <v>41</v>
      </c>
      <c r="L3057" t="s">
        <v>60</v>
      </c>
      <c r="M3057">
        <v>57500</v>
      </c>
      <c r="N3057"/>
      <c r="O3057" t="s">
        <v>9861</v>
      </c>
      <c r="P3057" t="s">
        <v>9862</v>
      </c>
    </row>
    <row r="3058" spans="1:16" x14ac:dyDescent="0.35">
      <c r="A3058" t="s">
        <v>8</v>
      </c>
      <c r="B3058" t="s">
        <v>9863</v>
      </c>
      <c r="C3058" t="s">
        <v>13</v>
      </c>
      <c r="D3058" t="s">
        <v>4526</v>
      </c>
      <c r="E3058" t="s">
        <v>59</v>
      </c>
      <c r="F3058" t="b">
        <v>0</v>
      </c>
      <c r="G3058" t="s">
        <v>13</v>
      </c>
      <c r="H3058" s="1">
        <v>46057.919803240737</v>
      </c>
      <c r="I3058" t="b">
        <v>0</v>
      </c>
      <c r="J3058" t="b">
        <v>0</v>
      </c>
      <c r="K3058" t="s">
        <v>13</v>
      </c>
      <c r="L3058" t="s">
        <v>60</v>
      </c>
      <c r="M3058">
        <v>110000</v>
      </c>
      <c r="N3058"/>
      <c r="O3058" t="s">
        <v>9864</v>
      </c>
      <c r="P3058" t="s">
        <v>9865</v>
      </c>
    </row>
    <row r="3059" spans="1:16" x14ac:dyDescent="0.35">
      <c r="A3059" t="s">
        <v>2</v>
      </c>
      <c r="B3059" t="s">
        <v>9866</v>
      </c>
      <c r="C3059" t="s">
        <v>84</v>
      </c>
      <c r="D3059" t="s">
        <v>4526</v>
      </c>
      <c r="E3059" t="s">
        <v>59</v>
      </c>
      <c r="F3059" t="b">
        <v>0</v>
      </c>
      <c r="G3059" t="s">
        <v>65</v>
      </c>
      <c r="H3059" s="1">
        <v>46057.959837962961</v>
      </c>
      <c r="I3059" t="b">
        <v>0</v>
      </c>
      <c r="J3059" t="b">
        <v>1</v>
      </c>
      <c r="K3059" t="s">
        <v>41</v>
      </c>
      <c r="L3059" t="s">
        <v>60</v>
      </c>
      <c r="M3059">
        <v>124300</v>
      </c>
      <c r="N3059"/>
      <c r="O3059" t="s">
        <v>1490</v>
      </c>
      <c r="P3059" t="s">
        <v>9867</v>
      </c>
    </row>
    <row r="3060" spans="1:16" x14ac:dyDescent="0.35">
      <c r="A3060" t="s">
        <v>0</v>
      </c>
      <c r="B3060" t="s">
        <v>268</v>
      </c>
      <c r="C3060" t="s">
        <v>104</v>
      </c>
      <c r="D3060" t="s">
        <v>4526</v>
      </c>
      <c r="E3060" t="s">
        <v>59</v>
      </c>
      <c r="F3060" t="b">
        <v>0</v>
      </c>
      <c r="G3060" t="s">
        <v>63</v>
      </c>
      <c r="H3060" s="1">
        <v>46057.970555555563</v>
      </c>
      <c r="I3060" t="b">
        <v>0</v>
      </c>
      <c r="J3060" t="b">
        <v>0</v>
      </c>
      <c r="K3060" t="s">
        <v>41</v>
      </c>
      <c r="L3060" t="s">
        <v>60</v>
      </c>
      <c r="M3060">
        <v>100000</v>
      </c>
      <c r="N3060"/>
      <c r="O3060" t="s">
        <v>3934</v>
      </c>
      <c r="P3060" t="s">
        <v>219</v>
      </c>
    </row>
    <row r="3061" spans="1:16" x14ac:dyDescent="0.35">
      <c r="A3061" t="s">
        <v>1</v>
      </c>
      <c r="B3061" t="s">
        <v>9868</v>
      </c>
      <c r="C3061" t="s">
        <v>2555</v>
      </c>
      <c r="D3061" t="s">
        <v>4526</v>
      </c>
      <c r="E3061" t="s">
        <v>59</v>
      </c>
      <c r="F3061" t="b">
        <v>0</v>
      </c>
      <c r="G3061" t="s">
        <v>63</v>
      </c>
      <c r="H3061" s="1">
        <v>46057.971041666657</v>
      </c>
      <c r="I3061" t="b">
        <v>0</v>
      </c>
      <c r="J3061" t="b">
        <v>1</v>
      </c>
      <c r="K3061" t="s">
        <v>41</v>
      </c>
      <c r="L3061" t="s">
        <v>60</v>
      </c>
      <c r="M3061">
        <v>84500</v>
      </c>
      <c r="N3061"/>
      <c r="O3061" t="s">
        <v>480</v>
      </c>
      <c r="P3061" t="s">
        <v>9869</v>
      </c>
    </row>
    <row r="3062" spans="1:16" x14ac:dyDescent="0.35">
      <c r="A3062" t="s">
        <v>2</v>
      </c>
      <c r="B3062" t="s">
        <v>4358</v>
      </c>
      <c r="C3062" t="s">
        <v>3994</v>
      </c>
      <c r="D3062" t="s">
        <v>2360</v>
      </c>
      <c r="E3062" t="s">
        <v>59</v>
      </c>
      <c r="F3062" t="b">
        <v>0</v>
      </c>
      <c r="G3062" t="s">
        <v>68</v>
      </c>
      <c r="H3062" s="1">
        <v>46058.000613425917</v>
      </c>
      <c r="I3062" t="b">
        <v>0</v>
      </c>
      <c r="J3062" t="b">
        <v>0</v>
      </c>
      <c r="K3062" t="s">
        <v>41</v>
      </c>
      <c r="L3062" t="s">
        <v>74</v>
      </c>
      <c r="M3062"/>
      <c r="N3062">
        <v>21.625</v>
      </c>
      <c r="O3062" t="s">
        <v>9870</v>
      </c>
      <c r="P3062" t="s">
        <v>9871</v>
      </c>
    </row>
    <row r="3063" spans="1:16" x14ac:dyDescent="0.35">
      <c r="A3063" t="s">
        <v>1</v>
      </c>
      <c r="B3063" t="s">
        <v>1</v>
      </c>
      <c r="C3063" t="s">
        <v>319</v>
      </c>
      <c r="D3063" t="s">
        <v>9872</v>
      </c>
      <c r="E3063" t="s">
        <v>88</v>
      </c>
      <c r="F3063" t="b">
        <v>0</v>
      </c>
      <c r="G3063" t="s">
        <v>77</v>
      </c>
      <c r="H3063" s="1">
        <v>46058.001817129632</v>
      </c>
      <c r="I3063" t="b">
        <v>0</v>
      </c>
      <c r="J3063" t="b">
        <v>1</v>
      </c>
      <c r="K3063" t="s">
        <v>41</v>
      </c>
      <c r="L3063" t="s">
        <v>74</v>
      </c>
      <c r="M3063"/>
      <c r="N3063">
        <v>140</v>
      </c>
      <c r="O3063" t="s">
        <v>1041</v>
      </c>
      <c r="P3063" t="s">
        <v>9873</v>
      </c>
    </row>
    <row r="3064" spans="1:16" x14ac:dyDescent="0.35">
      <c r="A3064" t="s">
        <v>3</v>
      </c>
      <c r="B3064" t="s">
        <v>3232</v>
      </c>
      <c r="C3064" t="s">
        <v>13</v>
      </c>
      <c r="D3064" t="s">
        <v>4346</v>
      </c>
      <c r="E3064" t="s">
        <v>59</v>
      </c>
      <c r="F3064" t="b">
        <v>0</v>
      </c>
      <c r="G3064" t="s">
        <v>13</v>
      </c>
      <c r="H3064" s="1">
        <v>46058.003009259257</v>
      </c>
      <c r="I3064" t="b">
        <v>1</v>
      </c>
      <c r="J3064" t="b">
        <v>0</v>
      </c>
      <c r="K3064" t="s">
        <v>13</v>
      </c>
      <c r="L3064" t="s">
        <v>60</v>
      </c>
      <c r="M3064">
        <v>93026.5</v>
      </c>
      <c r="N3064"/>
      <c r="O3064" t="s">
        <v>9874</v>
      </c>
      <c r="P3064" t="s">
        <v>9875</v>
      </c>
    </row>
    <row r="3065" spans="1:16" x14ac:dyDescent="0.35">
      <c r="A3065" t="s">
        <v>5</v>
      </c>
      <c r="B3065" t="s">
        <v>9876</v>
      </c>
      <c r="C3065" t="s">
        <v>500</v>
      </c>
      <c r="D3065" t="s">
        <v>4346</v>
      </c>
      <c r="E3065" t="s">
        <v>232</v>
      </c>
      <c r="F3065" t="b">
        <v>0</v>
      </c>
      <c r="G3065" t="s">
        <v>13</v>
      </c>
      <c r="H3065" s="1">
        <v>46058.00309027778</v>
      </c>
      <c r="I3065" t="b">
        <v>0</v>
      </c>
      <c r="J3065" t="b">
        <v>0</v>
      </c>
      <c r="K3065" t="s">
        <v>13</v>
      </c>
      <c r="L3065" t="s">
        <v>74</v>
      </c>
      <c r="M3065"/>
      <c r="N3065">
        <v>77.5</v>
      </c>
      <c r="O3065" t="s">
        <v>9877</v>
      </c>
      <c r="P3065" t="s">
        <v>9878</v>
      </c>
    </row>
    <row r="3066" spans="1:16" x14ac:dyDescent="0.35">
      <c r="A3066" t="s">
        <v>0</v>
      </c>
      <c r="B3066" t="s">
        <v>9879</v>
      </c>
      <c r="C3066" t="s">
        <v>19</v>
      </c>
      <c r="D3066" t="s">
        <v>4518</v>
      </c>
      <c r="E3066" t="s">
        <v>132</v>
      </c>
      <c r="F3066" t="b">
        <v>0</v>
      </c>
      <c r="G3066" t="s">
        <v>19</v>
      </c>
      <c r="H3066" s="1">
        <v>46058.003310185188</v>
      </c>
      <c r="I3066" t="b">
        <v>1</v>
      </c>
      <c r="J3066" t="b">
        <v>0</v>
      </c>
      <c r="K3066" t="s">
        <v>19</v>
      </c>
      <c r="L3066" t="s">
        <v>60</v>
      </c>
      <c r="M3066">
        <v>50000</v>
      </c>
      <c r="N3066"/>
      <c r="O3066" t="s">
        <v>4519</v>
      </c>
      <c r="P3066" t="s">
        <v>208</v>
      </c>
    </row>
    <row r="3067" spans="1:16" x14ac:dyDescent="0.35">
      <c r="A3067" t="s">
        <v>0</v>
      </c>
      <c r="B3067" t="s">
        <v>9880</v>
      </c>
      <c r="C3067" t="s">
        <v>19</v>
      </c>
      <c r="D3067" t="s">
        <v>4518</v>
      </c>
      <c r="E3067" t="s">
        <v>59</v>
      </c>
      <c r="F3067" t="b">
        <v>0</v>
      </c>
      <c r="G3067" t="s">
        <v>19</v>
      </c>
      <c r="H3067" s="1">
        <v>46058.003310185188</v>
      </c>
      <c r="I3067" t="b">
        <v>1</v>
      </c>
      <c r="J3067" t="b">
        <v>0</v>
      </c>
      <c r="K3067" t="s">
        <v>19</v>
      </c>
      <c r="L3067" t="s">
        <v>60</v>
      </c>
      <c r="M3067">
        <v>50000</v>
      </c>
      <c r="N3067"/>
      <c r="O3067" t="s">
        <v>4519</v>
      </c>
    </row>
    <row r="3068" spans="1:16" x14ac:dyDescent="0.35">
      <c r="A3068" t="s">
        <v>0</v>
      </c>
      <c r="B3068" t="s">
        <v>9881</v>
      </c>
      <c r="C3068" t="s">
        <v>2181</v>
      </c>
      <c r="D3068" t="s">
        <v>4671</v>
      </c>
      <c r="E3068" t="s">
        <v>59</v>
      </c>
      <c r="F3068" t="b">
        <v>0</v>
      </c>
      <c r="G3068" t="s">
        <v>63</v>
      </c>
      <c r="H3068" s="1">
        <v>46058.012291666673</v>
      </c>
      <c r="I3068" t="b">
        <v>0</v>
      </c>
      <c r="J3068" t="b">
        <v>1</v>
      </c>
      <c r="K3068" t="s">
        <v>41</v>
      </c>
      <c r="L3068" t="s">
        <v>60</v>
      </c>
      <c r="M3068">
        <v>128500</v>
      </c>
      <c r="N3068"/>
      <c r="O3068" t="s">
        <v>735</v>
      </c>
      <c r="P3068" t="s">
        <v>3309</v>
      </c>
    </row>
    <row r="3069" spans="1:16" x14ac:dyDescent="0.35">
      <c r="A3069" t="s">
        <v>0</v>
      </c>
      <c r="B3069" t="s">
        <v>9882</v>
      </c>
      <c r="C3069" t="s">
        <v>3680</v>
      </c>
      <c r="D3069" t="s">
        <v>2360</v>
      </c>
      <c r="E3069" t="s">
        <v>59</v>
      </c>
      <c r="F3069" t="b">
        <v>0</v>
      </c>
      <c r="G3069" t="s">
        <v>65</v>
      </c>
      <c r="H3069" s="1">
        <v>46058.083599537043</v>
      </c>
      <c r="I3069" t="b">
        <v>1</v>
      </c>
      <c r="J3069" t="b">
        <v>1</v>
      </c>
      <c r="K3069" t="s">
        <v>41</v>
      </c>
      <c r="L3069" t="s">
        <v>60</v>
      </c>
      <c r="M3069">
        <v>97850</v>
      </c>
      <c r="N3069"/>
      <c r="O3069" t="s">
        <v>9211</v>
      </c>
      <c r="P3069" t="s">
        <v>9883</v>
      </c>
    </row>
    <row r="3070" spans="1:16" x14ac:dyDescent="0.35">
      <c r="A3070" t="s">
        <v>0</v>
      </c>
      <c r="B3070" t="s">
        <v>9884</v>
      </c>
      <c r="C3070" t="s">
        <v>200</v>
      </c>
      <c r="D3070" t="s">
        <v>2360</v>
      </c>
      <c r="E3070" t="s">
        <v>59</v>
      </c>
      <c r="F3070" t="b">
        <v>0</v>
      </c>
      <c r="G3070" t="s">
        <v>65</v>
      </c>
      <c r="H3070" s="1">
        <v>46058.083599537043</v>
      </c>
      <c r="I3070" t="b">
        <v>1</v>
      </c>
      <c r="J3070" t="b">
        <v>1</v>
      </c>
      <c r="K3070" t="s">
        <v>41</v>
      </c>
      <c r="L3070" t="s">
        <v>60</v>
      </c>
      <c r="M3070">
        <v>97850</v>
      </c>
      <c r="N3070"/>
      <c r="O3070" t="s">
        <v>9211</v>
      </c>
      <c r="P3070" t="s">
        <v>9883</v>
      </c>
    </row>
    <row r="3071" spans="1:16" x14ac:dyDescent="0.35">
      <c r="A3071" t="s">
        <v>0</v>
      </c>
      <c r="B3071" t="s">
        <v>9885</v>
      </c>
      <c r="C3071" t="s">
        <v>2896</v>
      </c>
      <c r="D3071" t="s">
        <v>2360</v>
      </c>
      <c r="E3071" t="s">
        <v>59</v>
      </c>
      <c r="F3071" t="b">
        <v>0</v>
      </c>
      <c r="G3071" t="s">
        <v>68</v>
      </c>
      <c r="H3071" s="1">
        <v>46058.08390046296</v>
      </c>
      <c r="I3071" t="b">
        <v>1</v>
      </c>
      <c r="J3071" t="b">
        <v>1</v>
      </c>
      <c r="K3071" t="s">
        <v>41</v>
      </c>
      <c r="L3071" t="s">
        <v>60</v>
      </c>
      <c r="M3071">
        <v>97850</v>
      </c>
      <c r="N3071"/>
      <c r="O3071" t="s">
        <v>9211</v>
      </c>
      <c r="P3071" t="s">
        <v>9883</v>
      </c>
    </row>
    <row r="3072" spans="1:16" x14ac:dyDescent="0.35">
      <c r="A3072" t="s">
        <v>3</v>
      </c>
      <c r="B3072" t="s">
        <v>9886</v>
      </c>
      <c r="D3072" t="s">
        <v>4538</v>
      </c>
      <c r="E3072" t="s">
        <v>59</v>
      </c>
      <c r="F3072" t="b">
        <v>0</v>
      </c>
      <c r="G3072" t="s">
        <v>40</v>
      </c>
      <c r="H3072" s="1">
        <v>46058.129421296297</v>
      </c>
      <c r="I3072" t="b">
        <v>0</v>
      </c>
      <c r="J3072" t="b">
        <v>0</v>
      </c>
      <c r="K3072" t="s">
        <v>40</v>
      </c>
      <c r="L3072" t="s">
        <v>60</v>
      </c>
      <c r="M3072">
        <v>30000</v>
      </c>
      <c r="N3072"/>
      <c r="O3072" t="s">
        <v>9887</v>
      </c>
    </row>
    <row r="3073" spans="1:16" x14ac:dyDescent="0.35">
      <c r="A3073" t="s">
        <v>1</v>
      </c>
      <c r="B3073" t="s">
        <v>4857</v>
      </c>
      <c r="C3073" t="s">
        <v>190</v>
      </c>
      <c r="D3073" t="s">
        <v>4526</v>
      </c>
      <c r="E3073" t="s">
        <v>132</v>
      </c>
      <c r="F3073" t="b">
        <v>0</v>
      </c>
      <c r="G3073" t="s">
        <v>63</v>
      </c>
      <c r="H3073" s="1">
        <v>46058.137708333343</v>
      </c>
      <c r="I3073" t="b">
        <v>0</v>
      </c>
      <c r="J3073" t="b">
        <v>1</v>
      </c>
      <c r="K3073" t="s">
        <v>41</v>
      </c>
      <c r="L3073" t="s">
        <v>60</v>
      </c>
      <c r="M3073">
        <v>135000</v>
      </c>
      <c r="N3073"/>
      <c r="O3073" t="s">
        <v>4280</v>
      </c>
      <c r="P3073" t="s">
        <v>9727</v>
      </c>
    </row>
    <row r="3074" spans="1:16" x14ac:dyDescent="0.35">
      <c r="A3074" t="s">
        <v>1</v>
      </c>
      <c r="B3074" t="s">
        <v>9888</v>
      </c>
      <c r="C3074" t="s">
        <v>1384</v>
      </c>
      <c r="D3074" t="s">
        <v>4756</v>
      </c>
      <c r="E3074" t="s">
        <v>59</v>
      </c>
      <c r="F3074" t="b">
        <v>0</v>
      </c>
      <c r="G3074" t="s">
        <v>77</v>
      </c>
      <c r="H3074" s="1">
        <v>46058.168449074074</v>
      </c>
      <c r="I3074" t="b">
        <v>1</v>
      </c>
      <c r="J3074" t="b">
        <v>1</v>
      </c>
      <c r="K3074" t="s">
        <v>41</v>
      </c>
      <c r="L3074" t="s">
        <v>60</v>
      </c>
      <c r="M3074">
        <v>135000</v>
      </c>
      <c r="N3074"/>
      <c r="O3074" t="s">
        <v>4472</v>
      </c>
      <c r="P3074" t="s">
        <v>9889</v>
      </c>
    </row>
    <row r="3075" spans="1:16" x14ac:dyDescent="0.35">
      <c r="A3075" t="s">
        <v>1</v>
      </c>
      <c r="B3075" t="s">
        <v>156</v>
      </c>
      <c r="C3075" t="s">
        <v>9890</v>
      </c>
      <c r="D3075" t="s">
        <v>4346</v>
      </c>
      <c r="E3075" t="s">
        <v>59</v>
      </c>
      <c r="F3075" t="b">
        <v>0</v>
      </c>
      <c r="G3075" t="s">
        <v>19</v>
      </c>
      <c r="H3075" s="1">
        <v>46058.228483796287</v>
      </c>
      <c r="I3075" t="b">
        <v>0</v>
      </c>
      <c r="J3075" t="b">
        <v>0</v>
      </c>
      <c r="K3075" t="s">
        <v>19</v>
      </c>
      <c r="L3075" t="s">
        <v>60</v>
      </c>
      <c r="M3075">
        <v>1100000</v>
      </c>
      <c r="N3075"/>
      <c r="O3075" t="s">
        <v>2875</v>
      </c>
      <c r="P3075" t="s">
        <v>9891</v>
      </c>
    </row>
    <row r="3076" spans="1:16" x14ac:dyDescent="0.35">
      <c r="A3076" t="s">
        <v>7</v>
      </c>
      <c r="B3076" t="s">
        <v>9892</v>
      </c>
      <c r="C3076" t="s">
        <v>5818</v>
      </c>
      <c r="D3076" t="s">
        <v>2360</v>
      </c>
      <c r="E3076" t="s">
        <v>59</v>
      </c>
      <c r="F3076" t="b">
        <v>0</v>
      </c>
      <c r="G3076" t="s">
        <v>68</v>
      </c>
      <c r="H3076" s="1">
        <v>46058.250752314823</v>
      </c>
      <c r="I3076" t="b">
        <v>0</v>
      </c>
      <c r="J3076" t="b">
        <v>0</v>
      </c>
      <c r="K3076" t="s">
        <v>41</v>
      </c>
      <c r="L3076" t="s">
        <v>60</v>
      </c>
      <c r="M3076">
        <v>73850</v>
      </c>
      <c r="N3076"/>
      <c r="O3076" t="s">
        <v>5819</v>
      </c>
      <c r="P3076" t="s">
        <v>3570</v>
      </c>
    </row>
    <row r="3077" spans="1:16" x14ac:dyDescent="0.35">
      <c r="A3077" t="s">
        <v>0</v>
      </c>
      <c r="B3077" t="s">
        <v>2061</v>
      </c>
      <c r="C3077" t="s">
        <v>984</v>
      </c>
      <c r="D3077" t="s">
        <v>4346</v>
      </c>
      <c r="E3077" t="s">
        <v>59</v>
      </c>
      <c r="F3077" t="b">
        <v>0</v>
      </c>
      <c r="G3077" t="s">
        <v>25</v>
      </c>
      <c r="H3077" s="1">
        <v>46058.306087962963</v>
      </c>
      <c r="I3077" t="b">
        <v>1</v>
      </c>
      <c r="J3077" t="b">
        <v>0</v>
      </c>
      <c r="K3077" t="s">
        <v>25</v>
      </c>
      <c r="L3077" t="s">
        <v>60</v>
      </c>
      <c r="M3077">
        <v>84000</v>
      </c>
      <c r="N3077"/>
      <c r="O3077" t="s">
        <v>7577</v>
      </c>
      <c r="P3077" t="s">
        <v>9893</v>
      </c>
    </row>
    <row r="3078" spans="1:16" x14ac:dyDescent="0.35">
      <c r="A3078" t="s">
        <v>1</v>
      </c>
      <c r="B3078" t="s">
        <v>9894</v>
      </c>
      <c r="C3078" t="s">
        <v>84</v>
      </c>
      <c r="D3078" t="s">
        <v>4346</v>
      </c>
      <c r="E3078" t="s">
        <v>59</v>
      </c>
      <c r="F3078" t="b">
        <v>0</v>
      </c>
      <c r="G3078" t="s">
        <v>68</v>
      </c>
      <c r="H3078" s="1">
        <v>46058.334583333337</v>
      </c>
      <c r="I3078" t="b">
        <v>1</v>
      </c>
      <c r="J3078" t="b">
        <v>1</v>
      </c>
      <c r="K3078" t="s">
        <v>41</v>
      </c>
      <c r="L3078" t="s">
        <v>60</v>
      </c>
      <c r="M3078">
        <v>155500</v>
      </c>
      <c r="N3078"/>
      <c r="O3078" t="s">
        <v>1183</v>
      </c>
      <c r="P3078" t="s">
        <v>1476</v>
      </c>
    </row>
    <row r="3079" spans="1:16" x14ac:dyDescent="0.35">
      <c r="A3079" t="s">
        <v>2</v>
      </c>
      <c r="B3079" t="s">
        <v>9895</v>
      </c>
      <c r="C3079" t="s">
        <v>92</v>
      </c>
      <c r="D3079" t="s">
        <v>2360</v>
      </c>
      <c r="E3079" t="s">
        <v>72</v>
      </c>
      <c r="F3079" t="b">
        <v>0</v>
      </c>
      <c r="G3079" t="s">
        <v>77</v>
      </c>
      <c r="H3079" s="1">
        <v>46058.417268518519</v>
      </c>
      <c r="I3079" t="b">
        <v>0</v>
      </c>
      <c r="J3079" t="b">
        <v>1</v>
      </c>
      <c r="K3079" t="s">
        <v>41</v>
      </c>
      <c r="L3079" t="s">
        <v>60</v>
      </c>
      <c r="M3079">
        <v>214500</v>
      </c>
      <c r="N3079"/>
      <c r="O3079" t="s">
        <v>424</v>
      </c>
      <c r="P3079" t="s">
        <v>4581</v>
      </c>
    </row>
    <row r="3080" spans="1:16" x14ac:dyDescent="0.35">
      <c r="A3080" t="s">
        <v>0</v>
      </c>
      <c r="B3080" t="s">
        <v>9896</v>
      </c>
      <c r="C3080" t="s">
        <v>5026</v>
      </c>
      <c r="D3080" t="s">
        <v>4346</v>
      </c>
      <c r="E3080" t="s">
        <v>59</v>
      </c>
      <c r="F3080" t="b">
        <v>0</v>
      </c>
      <c r="G3080" t="s">
        <v>40</v>
      </c>
      <c r="H3080" s="1">
        <v>46058.419293981482</v>
      </c>
      <c r="I3080" t="b">
        <v>1</v>
      </c>
      <c r="J3080" t="b">
        <v>0</v>
      </c>
      <c r="K3080" t="s">
        <v>40</v>
      </c>
      <c r="L3080" t="s">
        <v>60</v>
      </c>
      <c r="M3080">
        <v>35000</v>
      </c>
      <c r="N3080"/>
      <c r="O3080" t="s">
        <v>9897</v>
      </c>
      <c r="P3080" t="s">
        <v>9898</v>
      </c>
    </row>
    <row r="3081" spans="1:16" x14ac:dyDescent="0.35">
      <c r="A3081" t="s">
        <v>1</v>
      </c>
      <c r="B3081" t="s">
        <v>316</v>
      </c>
      <c r="C3081" t="s">
        <v>6744</v>
      </c>
      <c r="D3081" t="s">
        <v>4599</v>
      </c>
      <c r="E3081" t="s">
        <v>59</v>
      </c>
      <c r="F3081" t="b">
        <v>0</v>
      </c>
      <c r="G3081" t="s">
        <v>40</v>
      </c>
      <c r="H3081" s="1">
        <v>46058.461180555547</v>
      </c>
      <c r="I3081" t="b">
        <v>1</v>
      </c>
      <c r="J3081" t="b">
        <v>0</v>
      </c>
      <c r="K3081" t="s">
        <v>40</v>
      </c>
      <c r="L3081" t="s">
        <v>60</v>
      </c>
      <c r="M3081">
        <v>77500</v>
      </c>
      <c r="N3081"/>
      <c r="O3081" t="s">
        <v>9899</v>
      </c>
      <c r="P3081" t="s">
        <v>9900</v>
      </c>
    </row>
    <row r="3082" spans="1:16" x14ac:dyDescent="0.35">
      <c r="A3082" t="s">
        <v>1</v>
      </c>
      <c r="B3082" t="s">
        <v>9901</v>
      </c>
      <c r="C3082" t="s">
        <v>913</v>
      </c>
      <c r="D3082" t="s">
        <v>4346</v>
      </c>
      <c r="E3082" t="s">
        <v>59</v>
      </c>
      <c r="F3082" t="b">
        <v>0</v>
      </c>
      <c r="G3082" t="s">
        <v>20</v>
      </c>
      <c r="H3082" s="1">
        <v>46058.490613425929</v>
      </c>
      <c r="I3082" t="b">
        <v>0</v>
      </c>
      <c r="J3082" t="b">
        <v>0</v>
      </c>
      <c r="K3082" t="s">
        <v>20</v>
      </c>
      <c r="L3082" t="s">
        <v>60</v>
      </c>
      <c r="M3082">
        <v>72500</v>
      </c>
      <c r="N3082"/>
      <c r="O3082" t="s">
        <v>3702</v>
      </c>
      <c r="P3082" t="s">
        <v>261</v>
      </c>
    </row>
    <row r="3083" spans="1:16" x14ac:dyDescent="0.35">
      <c r="A3083" t="s">
        <v>2</v>
      </c>
      <c r="B3083" t="s">
        <v>1850</v>
      </c>
      <c r="C3083" t="s">
        <v>9902</v>
      </c>
      <c r="D3083" t="s">
        <v>2734</v>
      </c>
      <c r="E3083" t="s">
        <v>59</v>
      </c>
      <c r="F3083" t="b">
        <v>0</v>
      </c>
      <c r="G3083" t="s">
        <v>77</v>
      </c>
      <c r="H3083" s="1">
        <v>46058.500590277778</v>
      </c>
      <c r="I3083" t="b">
        <v>0</v>
      </c>
      <c r="J3083" t="b">
        <v>0</v>
      </c>
      <c r="K3083" t="s">
        <v>41</v>
      </c>
      <c r="L3083" t="s">
        <v>60</v>
      </c>
      <c r="M3083">
        <v>187374</v>
      </c>
      <c r="N3083"/>
      <c r="O3083" t="s">
        <v>3271</v>
      </c>
      <c r="P3083" t="s">
        <v>9903</v>
      </c>
    </row>
    <row r="3084" spans="1:16" x14ac:dyDescent="0.35">
      <c r="A3084" t="s">
        <v>1</v>
      </c>
      <c r="B3084" t="s">
        <v>4486</v>
      </c>
      <c r="C3084" t="s">
        <v>172</v>
      </c>
      <c r="D3084" t="s">
        <v>4346</v>
      </c>
      <c r="E3084" t="s">
        <v>59</v>
      </c>
      <c r="F3084" t="b">
        <v>0</v>
      </c>
      <c r="G3084" t="s">
        <v>68</v>
      </c>
      <c r="H3084" s="1">
        <v>46058.501192129632</v>
      </c>
      <c r="I3084" t="b">
        <v>0</v>
      </c>
      <c r="J3084" t="b">
        <v>0</v>
      </c>
      <c r="K3084" t="s">
        <v>41</v>
      </c>
      <c r="L3084" t="s">
        <v>60</v>
      </c>
      <c r="M3084">
        <v>198627.495</v>
      </c>
      <c r="N3084"/>
      <c r="O3084" t="s">
        <v>9904</v>
      </c>
      <c r="P3084" t="s">
        <v>9905</v>
      </c>
    </row>
    <row r="3085" spans="1:16" x14ac:dyDescent="0.35">
      <c r="A3085" t="s">
        <v>2</v>
      </c>
      <c r="B3085" t="s">
        <v>9906</v>
      </c>
      <c r="C3085" t="s">
        <v>112</v>
      </c>
      <c r="D3085" t="s">
        <v>4526</v>
      </c>
      <c r="E3085" t="s">
        <v>132</v>
      </c>
      <c r="F3085" t="b">
        <v>0</v>
      </c>
      <c r="G3085" t="s">
        <v>65</v>
      </c>
      <c r="H3085" s="1">
        <v>46058.542129629634</v>
      </c>
      <c r="I3085" t="b">
        <v>0</v>
      </c>
      <c r="J3085" t="b">
        <v>1</v>
      </c>
      <c r="K3085" t="s">
        <v>41</v>
      </c>
      <c r="L3085" t="s">
        <v>60</v>
      </c>
      <c r="M3085">
        <v>102000</v>
      </c>
      <c r="N3085"/>
      <c r="O3085" t="s">
        <v>4743</v>
      </c>
      <c r="P3085" t="s">
        <v>9907</v>
      </c>
    </row>
    <row r="3086" spans="1:16" x14ac:dyDescent="0.35">
      <c r="A3086" t="s">
        <v>0</v>
      </c>
      <c r="B3086" t="s">
        <v>9908</v>
      </c>
      <c r="C3086" t="s">
        <v>13</v>
      </c>
      <c r="D3086" t="s">
        <v>4637</v>
      </c>
      <c r="F3086" t="b">
        <v>0</v>
      </c>
      <c r="G3086" t="s">
        <v>13</v>
      </c>
      <c r="H3086" s="1">
        <v>46058.543368055558</v>
      </c>
      <c r="I3086" t="b">
        <v>1</v>
      </c>
      <c r="J3086" t="b">
        <v>0</v>
      </c>
      <c r="K3086" t="s">
        <v>13</v>
      </c>
      <c r="L3086" t="s">
        <v>74</v>
      </c>
      <c r="M3086"/>
      <c r="N3086">
        <v>25</v>
      </c>
      <c r="O3086" t="s">
        <v>4596</v>
      </c>
      <c r="P3086" t="s">
        <v>2175</v>
      </c>
    </row>
    <row r="3087" spans="1:16" x14ac:dyDescent="0.35">
      <c r="A3087" t="s">
        <v>1</v>
      </c>
      <c r="B3087" t="s">
        <v>9909</v>
      </c>
      <c r="C3087" t="s">
        <v>500</v>
      </c>
      <c r="D3087" t="s">
        <v>4756</v>
      </c>
      <c r="E3087" t="s">
        <v>59</v>
      </c>
      <c r="F3087" t="b">
        <v>0</v>
      </c>
      <c r="G3087" t="s">
        <v>13</v>
      </c>
      <c r="H3087" s="1">
        <v>46058.585231481477</v>
      </c>
      <c r="I3087" t="b">
        <v>1</v>
      </c>
      <c r="J3087" t="b">
        <v>0</v>
      </c>
      <c r="K3087" t="s">
        <v>13</v>
      </c>
      <c r="L3087" t="s">
        <v>60</v>
      </c>
      <c r="M3087">
        <v>110000</v>
      </c>
      <c r="N3087"/>
      <c r="O3087" t="s">
        <v>2302</v>
      </c>
      <c r="P3087" t="s">
        <v>6361</v>
      </c>
    </row>
    <row r="3088" spans="1:16" x14ac:dyDescent="0.35">
      <c r="A3088" t="s">
        <v>4</v>
      </c>
      <c r="B3088" t="s">
        <v>9910</v>
      </c>
      <c r="C3088" t="s">
        <v>2874</v>
      </c>
      <c r="D3088" t="s">
        <v>4569</v>
      </c>
      <c r="E3088" t="s">
        <v>59</v>
      </c>
      <c r="F3088" t="b">
        <v>0</v>
      </c>
      <c r="G3088" t="s">
        <v>17</v>
      </c>
      <c r="H3088" s="1">
        <v>46058.585520833331</v>
      </c>
      <c r="I3088" t="b">
        <v>0</v>
      </c>
      <c r="J3088" t="b">
        <v>0</v>
      </c>
      <c r="K3088" t="s">
        <v>17</v>
      </c>
      <c r="L3088" t="s">
        <v>74</v>
      </c>
      <c r="M3088"/>
      <c r="N3088">
        <v>42.79</v>
      </c>
      <c r="O3088" t="s">
        <v>1867</v>
      </c>
      <c r="P3088" t="s">
        <v>9911</v>
      </c>
    </row>
    <row r="3089" spans="1:16" x14ac:dyDescent="0.35">
      <c r="A3089" t="s">
        <v>6</v>
      </c>
      <c r="B3089" t="s">
        <v>9912</v>
      </c>
      <c r="C3089" t="s">
        <v>1250</v>
      </c>
      <c r="D3089" t="s">
        <v>4756</v>
      </c>
      <c r="E3089" t="s">
        <v>59</v>
      </c>
      <c r="F3089" t="b">
        <v>0</v>
      </c>
      <c r="G3089" t="s">
        <v>89</v>
      </c>
      <c r="H3089" s="1">
        <v>46058.6253125</v>
      </c>
      <c r="I3089" t="b">
        <v>0</v>
      </c>
      <c r="J3089" t="b">
        <v>0</v>
      </c>
      <c r="K3089" t="s">
        <v>41</v>
      </c>
      <c r="L3089" t="s">
        <v>60</v>
      </c>
      <c r="M3089">
        <v>275000</v>
      </c>
      <c r="N3089"/>
      <c r="O3089" t="s">
        <v>9913</v>
      </c>
      <c r="P3089" t="s">
        <v>9914</v>
      </c>
    </row>
    <row r="3090" spans="1:16" x14ac:dyDescent="0.35">
      <c r="A3090" t="s">
        <v>5</v>
      </c>
      <c r="B3090" t="s">
        <v>9915</v>
      </c>
      <c r="C3090" t="s">
        <v>3216</v>
      </c>
      <c r="D3090" t="s">
        <v>4346</v>
      </c>
      <c r="E3090" t="s">
        <v>232</v>
      </c>
      <c r="F3090" t="b">
        <v>0</v>
      </c>
      <c r="G3090" t="s">
        <v>13</v>
      </c>
      <c r="H3090" s="1">
        <v>46058.626898148148</v>
      </c>
      <c r="I3090" t="b">
        <v>0</v>
      </c>
      <c r="J3090" t="b">
        <v>0</v>
      </c>
      <c r="K3090" t="s">
        <v>13</v>
      </c>
      <c r="L3090" t="s">
        <v>74</v>
      </c>
      <c r="M3090"/>
      <c r="N3090">
        <v>105</v>
      </c>
      <c r="O3090" t="s">
        <v>9916</v>
      </c>
      <c r="P3090" t="s">
        <v>9917</v>
      </c>
    </row>
    <row r="3091" spans="1:16" x14ac:dyDescent="0.35">
      <c r="A3091" t="s">
        <v>1</v>
      </c>
      <c r="B3091" t="s">
        <v>9918</v>
      </c>
      <c r="C3091" t="s">
        <v>9919</v>
      </c>
      <c r="D3091" t="s">
        <v>4756</v>
      </c>
      <c r="E3091" t="s">
        <v>59</v>
      </c>
      <c r="F3091" t="b">
        <v>0</v>
      </c>
      <c r="G3091" t="s">
        <v>13</v>
      </c>
      <c r="H3091" s="1">
        <v>46058.626898148148</v>
      </c>
      <c r="I3091" t="b">
        <v>0</v>
      </c>
      <c r="J3091" t="b">
        <v>0</v>
      </c>
      <c r="K3091" t="s">
        <v>13</v>
      </c>
      <c r="L3091" t="s">
        <v>60</v>
      </c>
      <c r="M3091">
        <v>95000</v>
      </c>
      <c r="N3091"/>
      <c r="O3091" t="s">
        <v>9920</v>
      </c>
      <c r="P3091" t="s">
        <v>9921</v>
      </c>
    </row>
    <row r="3092" spans="1:16" x14ac:dyDescent="0.35">
      <c r="A3092" t="s">
        <v>1</v>
      </c>
      <c r="B3092" t="s">
        <v>4276</v>
      </c>
      <c r="C3092" t="s">
        <v>9922</v>
      </c>
      <c r="D3092" t="s">
        <v>4346</v>
      </c>
      <c r="E3092" t="s">
        <v>59</v>
      </c>
      <c r="F3092" t="b">
        <v>0</v>
      </c>
      <c r="G3092" t="s">
        <v>13</v>
      </c>
      <c r="H3092" s="1">
        <v>46058.626921296287</v>
      </c>
      <c r="I3092" t="b">
        <v>0</v>
      </c>
      <c r="J3092" t="b">
        <v>0</v>
      </c>
      <c r="K3092" t="s">
        <v>13</v>
      </c>
      <c r="L3092" t="s">
        <v>60</v>
      </c>
      <c r="M3092">
        <v>157500</v>
      </c>
      <c r="N3092"/>
      <c r="O3092" t="s">
        <v>9923</v>
      </c>
      <c r="P3092" t="s">
        <v>9924</v>
      </c>
    </row>
    <row r="3093" spans="1:16" x14ac:dyDescent="0.35">
      <c r="A3093" t="s">
        <v>5</v>
      </c>
      <c r="B3093" t="s">
        <v>9925</v>
      </c>
      <c r="C3093" t="s">
        <v>40</v>
      </c>
      <c r="D3093" t="s">
        <v>4526</v>
      </c>
      <c r="E3093" t="s">
        <v>59</v>
      </c>
      <c r="F3093" t="b">
        <v>0</v>
      </c>
      <c r="G3093" t="s">
        <v>40</v>
      </c>
      <c r="H3093" s="1">
        <v>46058.627847222233</v>
      </c>
      <c r="I3093" t="b">
        <v>1</v>
      </c>
      <c r="J3093" t="b">
        <v>0</v>
      </c>
      <c r="K3093" t="s">
        <v>40</v>
      </c>
      <c r="L3093" t="s">
        <v>60</v>
      </c>
      <c r="M3093">
        <v>65712</v>
      </c>
      <c r="N3093"/>
      <c r="O3093" t="s">
        <v>9926</v>
      </c>
      <c r="P3093" t="s">
        <v>461</v>
      </c>
    </row>
    <row r="3094" spans="1:16" x14ac:dyDescent="0.35">
      <c r="A3094" t="s">
        <v>7</v>
      </c>
      <c r="B3094" t="s">
        <v>9927</v>
      </c>
      <c r="C3094" t="s">
        <v>2939</v>
      </c>
      <c r="D3094" t="s">
        <v>4346</v>
      </c>
      <c r="E3094" t="s">
        <v>59</v>
      </c>
      <c r="F3094" t="b">
        <v>0</v>
      </c>
      <c r="G3094" t="s">
        <v>65</v>
      </c>
      <c r="H3094" s="1">
        <v>46058.666712962957</v>
      </c>
      <c r="I3094" t="b">
        <v>0</v>
      </c>
      <c r="J3094" t="b">
        <v>1</v>
      </c>
      <c r="K3094" t="s">
        <v>41</v>
      </c>
      <c r="L3094" t="s">
        <v>60</v>
      </c>
      <c r="M3094">
        <v>110000</v>
      </c>
      <c r="N3094"/>
      <c r="O3094" t="s">
        <v>3964</v>
      </c>
      <c r="P3094" t="s">
        <v>3974</v>
      </c>
    </row>
    <row r="3095" spans="1:16" x14ac:dyDescent="0.35">
      <c r="A3095" t="s">
        <v>3</v>
      </c>
      <c r="B3095" t="s">
        <v>286</v>
      </c>
      <c r="C3095" t="s">
        <v>1359</v>
      </c>
      <c r="D3095" t="s">
        <v>4526</v>
      </c>
      <c r="E3095" t="s">
        <v>88</v>
      </c>
      <c r="F3095" t="b">
        <v>0</v>
      </c>
      <c r="G3095" t="s">
        <v>89</v>
      </c>
      <c r="H3095" s="1">
        <v>46058.666979166657</v>
      </c>
      <c r="I3095" t="b">
        <v>0</v>
      </c>
      <c r="J3095" t="b">
        <v>0</v>
      </c>
      <c r="K3095" t="s">
        <v>41</v>
      </c>
      <c r="L3095" t="s">
        <v>74</v>
      </c>
      <c r="M3095"/>
      <c r="N3095">
        <v>45</v>
      </c>
      <c r="O3095" t="s">
        <v>129</v>
      </c>
      <c r="P3095" t="s">
        <v>728</v>
      </c>
    </row>
    <row r="3096" spans="1:16" x14ac:dyDescent="0.35">
      <c r="A3096" t="s">
        <v>5</v>
      </c>
      <c r="B3096" t="s">
        <v>9928</v>
      </c>
      <c r="C3096" t="s">
        <v>218</v>
      </c>
      <c r="D3096" t="s">
        <v>4526</v>
      </c>
      <c r="E3096" t="s">
        <v>59</v>
      </c>
      <c r="F3096" t="b">
        <v>0</v>
      </c>
      <c r="G3096" t="s">
        <v>63</v>
      </c>
      <c r="H3096" s="1">
        <v>46058.702557870369</v>
      </c>
      <c r="I3096" t="b">
        <v>1</v>
      </c>
      <c r="J3096" t="b">
        <v>0</v>
      </c>
      <c r="K3096" t="s">
        <v>41</v>
      </c>
      <c r="L3096" t="s">
        <v>60</v>
      </c>
      <c r="M3096">
        <v>125000</v>
      </c>
      <c r="N3096"/>
      <c r="O3096" t="s">
        <v>2720</v>
      </c>
      <c r="P3096" t="s">
        <v>9929</v>
      </c>
    </row>
    <row r="3097" spans="1:16" x14ac:dyDescent="0.35">
      <c r="A3097" t="s">
        <v>0</v>
      </c>
      <c r="B3097" t="s">
        <v>9930</v>
      </c>
      <c r="C3097" t="s">
        <v>522</v>
      </c>
      <c r="D3097" t="s">
        <v>155</v>
      </c>
      <c r="F3097" t="b">
        <v>0</v>
      </c>
      <c r="G3097" t="s">
        <v>77</v>
      </c>
      <c r="H3097" s="1">
        <v>46058.708437499998</v>
      </c>
      <c r="I3097" t="b">
        <v>1</v>
      </c>
      <c r="J3097" t="b">
        <v>0</v>
      </c>
      <c r="K3097" t="s">
        <v>41</v>
      </c>
      <c r="L3097" t="s">
        <v>74</v>
      </c>
      <c r="M3097"/>
      <c r="N3097">
        <v>51.5</v>
      </c>
      <c r="O3097" t="s">
        <v>155</v>
      </c>
      <c r="P3097" t="s">
        <v>9931</v>
      </c>
    </row>
    <row r="3098" spans="1:16" x14ac:dyDescent="0.35">
      <c r="A3098" t="s">
        <v>0</v>
      </c>
      <c r="B3098" t="s">
        <v>9932</v>
      </c>
      <c r="C3098" t="s">
        <v>320</v>
      </c>
      <c r="D3098" t="s">
        <v>5349</v>
      </c>
      <c r="E3098" t="s">
        <v>59</v>
      </c>
      <c r="F3098" t="b">
        <v>0</v>
      </c>
      <c r="G3098" t="s">
        <v>73</v>
      </c>
      <c r="H3098" s="1">
        <v>46058.708506944437</v>
      </c>
      <c r="I3098" t="b">
        <v>0</v>
      </c>
      <c r="J3098" t="b">
        <v>1</v>
      </c>
      <c r="K3098" t="s">
        <v>41</v>
      </c>
      <c r="L3098" t="s">
        <v>60</v>
      </c>
      <c r="M3098">
        <v>97637.5</v>
      </c>
      <c r="N3098"/>
      <c r="O3098" t="s">
        <v>528</v>
      </c>
      <c r="P3098" t="s">
        <v>622</v>
      </c>
    </row>
    <row r="3099" spans="1:16" x14ac:dyDescent="0.35">
      <c r="A3099" t="s">
        <v>6</v>
      </c>
      <c r="B3099" t="s">
        <v>9933</v>
      </c>
      <c r="C3099" t="s">
        <v>237</v>
      </c>
      <c r="D3099" t="s">
        <v>4526</v>
      </c>
      <c r="E3099" t="s">
        <v>59</v>
      </c>
      <c r="F3099" t="b">
        <v>0</v>
      </c>
      <c r="G3099" t="s">
        <v>89</v>
      </c>
      <c r="H3099" s="1">
        <v>46058.708668981482</v>
      </c>
      <c r="I3099" t="b">
        <v>0</v>
      </c>
      <c r="J3099" t="b">
        <v>1</v>
      </c>
      <c r="K3099" t="s">
        <v>41</v>
      </c>
      <c r="L3099" t="s">
        <v>60</v>
      </c>
      <c r="M3099">
        <v>120000</v>
      </c>
      <c r="N3099"/>
      <c r="O3099" t="s">
        <v>9117</v>
      </c>
      <c r="P3099" t="s">
        <v>146</v>
      </c>
    </row>
    <row r="3100" spans="1:16" x14ac:dyDescent="0.35">
      <c r="A3100" t="s">
        <v>2</v>
      </c>
      <c r="B3100" t="s">
        <v>9934</v>
      </c>
      <c r="C3100" t="s">
        <v>172</v>
      </c>
      <c r="D3100" t="s">
        <v>4756</v>
      </c>
      <c r="E3100" t="s">
        <v>59</v>
      </c>
      <c r="F3100" t="b">
        <v>0</v>
      </c>
      <c r="G3100" t="s">
        <v>68</v>
      </c>
      <c r="H3100" s="1">
        <v>46058.709155092591</v>
      </c>
      <c r="I3100" t="b">
        <v>0</v>
      </c>
      <c r="J3100" t="b">
        <v>1</v>
      </c>
      <c r="K3100" t="s">
        <v>41</v>
      </c>
      <c r="L3100" t="s">
        <v>60</v>
      </c>
      <c r="M3100">
        <v>87500</v>
      </c>
      <c r="N3100"/>
      <c r="O3100" t="s">
        <v>9935</v>
      </c>
      <c r="P3100" t="s">
        <v>945</v>
      </c>
    </row>
    <row r="3101" spans="1:16" x14ac:dyDescent="0.35">
      <c r="A3101" t="s">
        <v>1</v>
      </c>
      <c r="B3101" t="s">
        <v>9936</v>
      </c>
      <c r="C3101" t="s">
        <v>76</v>
      </c>
      <c r="D3101" t="s">
        <v>4346</v>
      </c>
      <c r="E3101" t="s">
        <v>88</v>
      </c>
      <c r="F3101" t="b">
        <v>1</v>
      </c>
      <c r="G3101" t="s">
        <v>77</v>
      </c>
      <c r="H3101" s="1">
        <v>46058.709386574083</v>
      </c>
      <c r="I3101" t="b">
        <v>1</v>
      </c>
      <c r="J3101" t="b">
        <v>0</v>
      </c>
      <c r="K3101" t="s">
        <v>41</v>
      </c>
      <c r="L3101" t="s">
        <v>74</v>
      </c>
      <c r="M3101"/>
      <c r="N3101">
        <v>58.104999999999997</v>
      </c>
      <c r="O3101" t="s">
        <v>9937</v>
      </c>
      <c r="P3101" t="s">
        <v>9938</v>
      </c>
    </row>
    <row r="3102" spans="1:16" x14ac:dyDescent="0.35">
      <c r="A3102" t="s">
        <v>2</v>
      </c>
      <c r="B3102" t="s">
        <v>9939</v>
      </c>
      <c r="C3102" t="s">
        <v>142</v>
      </c>
      <c r="D3102" t="s">
        <v>2360</v>
      </c>
      <c r="E3102" t="s">
        <v>59</v>
      </c>
      <c r="F3102" t="b">
        <v>0</v>
      </c>
      <c r="G3102" t="s">
        <v>68</v>
      </c>
      <c r="H3102" s="1">
        <v>46058.709560185183</v>
      </c>
      <c r="I3102" t="b">
        <v>0</v>
      </c>
      <c r="J3102" t="b">
        <v>1</v>
      </c>
      <c r="K3102" t="s">
        <v>41</v>
      </c>
      <c r="L3102" t="s">
        <v>60</v>
      </c>
      <c r="M3102">
        <v>155000</v>
      </c>
      <c r="N3102"/>
      <c r="O3102" t="s">
        <v>4622</v>
      </c>
      <c r="P3102" t="s">
        <v>9940</v>
      </c>
    </row>
    <row r="3103" spans="1:16" x14ac:dyDescent="0.35">
      <c r="A3103" t="s">
        <v>0</v>
      </c>
      <c r="B3103" t="s">
        <v>1242</v>
      </c>
      <c r="C3103" t="s">
        <v>253</v>
      </c>
      <c r="D3103" t="s">
        <v>4630</v>
      </c>
      <c r="E3103" t="s">
        <v>59</v>
      </c>
      <c r="F3103" t="b">
        <v>0</v>
      </c>
      <c r="G3103" t="s">
        <v>73</v>
      </c>
      <c r="H3103" s="1">
        <v>46058.750173611108</v>
      </c>
      <c r="I3103" t="b">
        <v>0</v>
      </c>
      <c r="J3103" t="b">
        <v>1</v>
      </c>
      <c r="K3103" t="s">
        <v>41</v>
      </c>
      <c r="L3103" t="s">
        <v>60</v>
      </c>
      <c r="M3103">
        <v>98000</v>
      </c>
      <c r="N3103"/>
      <c r="O3103" t="s">
        <v>9941</v>
      </c>
      <c r="P3103" t="s">
        <v>9942</v>
      </c>
    </row>
    <row r="3104" spans="1:16" x14ac:dyDescent="0.35">
      <c r="A3104" t="s">
        <v>7</v>
      </c>
      <c r="B3104" t="s">
        <v>9943</v>
      </c>
      <c r="C3104" t="s">
        <v>952</v>
      </c>
      <c r="D3104" t="s">
        <v>4630</v>
      </c>
      <c r="E3104" t="s">
        <v>59</v>
      </c>
      <c r="F3104" t="b">
        <v>0</v>
      </c>
      <c r="G3104" t="s">
        <v>68</v>
      </c>
      <c r="H3104" s="1">
        <v>46058.750243055547</v>
      </c>
      <c r="I3104" t="b">
        <v>0</v>
      </c>
      <c r="J3104" t="b">
        <v>1</v>
      </c>
      <c r="K3104" t="s">
        <v>41</v>
      </c>
      <c r="L3104" t="s">
        <v>60</v>
      </c>
      <c r="M3104">
        <v>119000</v>
      </c>
      <c r="N3104"/>
      <c r="O3104" t="s">
        <v>95</v>
      </c>
      <c r="P3104" t="s">
        <v>5933</v>
      </c>
    </row>
    <row r="3105" spans="1:16" x14ac:dyDescent="0.35">
      <c r="A3105" t="s">
        <v>2</v>
      </c>
      <c r="B3105" t="s">
        <v>9944</v>
      </c>
      <c r="C3105" t="s">
        <v>320</v>
      </c>
      <c r="D3105" t="s">
        <v>4526</v>
      </c>
      <c r="E3105" t="s">
        <v>59</v>
      </c>
      <c r="F3105" t="b">
        <v>0</v>
      </c>
      <c r="G3105" t="s">
        <v>73</v>
      </c>
      <c r="H3105" s="1">
        <v>46058.750671296293</v>
      </c>
      <c r="I3105" t="b">
        <v>0</v>
      </c>
      <c r="J3105" t="b">
        <v>0</v>
      </c>
      <c r="K3105" t="s">
        <v>41</v>
      </c>
      <c r="L3105" t="s">
        <v>74</v>
      </c>
      <c r="M3105"/>
      <c r="N3105">
        <v>80</v>
      </c>
      <c r="O3105" t="s">
        <v>1572</v>
      </c>
      <c r="P3105" t="s">
        <v>9945</v>
      </c>
    </row>
    <row r="3106" spans="1:16" x14ac:dyDescent="0.35">
      <c r="A3106" t="s">
        <v>1</v>
      </c>
      <c r="B3106" t="s">
        <v>9946</v>
      </c>
      <c r="C3106" t="s">
        <v>2293</v>
      </c>
      <c r="D3106" t="s">
        <v>4756</v>
      </c>
      <c r="E3106" t="s">
        <v>59</v>
      </c>
      <c r="F3106" t="b">
        <v>0</v>
      </c>
      <c r="G3106" t="s">
        <v>65</v>
      </c>
      <c r="H3106" s="1">
        <v>46058.750925925917</v>
      </c>
      <c r="I3106" t="b">
        <v>0</v>
      </c>
      <c r="J3106" t="b">
        <v>0</v>
      </c>
      <c r="K3106" t="s">
        <v>41</v>
      </c>
      <c r="L3106" t="s">
        <v>60</v>
      </c>
      <c r="M3106">
        <v>122500</v>
      </c>
      <c r="N3106"/>
      <c r="O3106" t="s">
        <v>2758</v>
      </c>
      <c r="P3106" t="s">
        <v>9947</v>
      </c>
    </row>
    <row r="3107" spans="1:16" x14ac:dyDescent="0.35">
      <c r="A3107" t="s">
        <v>1</v>
      </c>
      <c r="B3107" t="s">
        <v>9948</v>
      </c>
      <c r="C3107" t="s">
        <v>382</v>
      </c>
      <c r="D3107" t="s">
        <v>4526</v>
      </c>
      <c r="E3107" t="s">
        <v>59</v>
      </c>
      <c r="F3107" t="b">
        <v>0</v>
      </c>
      <c r="G3107" t="s">
        <v>77</v>
      </c>
      <c r="H3107" s="1">
        <v>46058.75099537037</v>
      </c>
      <c r="I3107" t="b">
        <v>0</v>
      </c>
      <c r="J3107" t="b">
        <v>1</v>
      </c>
      <c r="K3107" t="s">
        <v>41</v>
      </c>
      <c r="L3107" t="s">
        <v>60</v>
      </c>
      <c r="M3107">
        <v>139500</v>
      </c>
      <c r="N3107"/>
      <c r="O3107" t="s">
        <v>3028</v>
      </c>
      <c r="P3107" t="s">
        <v>6694</v>
      </c>
    </row>
    <row r="3108" spans="1:16" x14ac:dyDescent="0.35">
      <c r="A3108" t="s">
        <v>5</v>
      </c>
      <c r="B3108" t="s">
        <v>865</v>
      </c>
      <c r="C3108" t="s">
        <v>200</v>
      </c>
      <c r="D3108" t="s">
        <v>4756</v>
      </c>
      <c r="E3108" t="s">
        <v>59</v>
      </c>
      <c r="F3108" t="b">
        <v>0</v>
      </c>
      <c r="G3108" t="s">
        <v>77</v>
      </c>
      <c r="H3108" s="1">
        <v>46058.75105324074</v>
      </c>
      <c r="I3108" t="b">
        <v>0</v>
      </c>
      <c r="J3108" t="b">
        <v>1</v>
      </c>
      <c r="K3108" t="s">
        <v>41</v>
      </c>
      <c r="L3108" t="s">
        <v>60</v>
      </c>
      <c r="M3108">
        <v>143405</v>
      </c>
      <c r="N3108"/>
      <c r="O3108" t="s">
        <v>9949</v>
      </c>
      <c r="P3108" t="s">
        <v>5395</v>
      </c>
    </row>
    <row r="3109" spans="1:16" x14ac:dyDescent="0.35">
      <c r="A3109" t="s">
        <v>5</v>
      </c>
      <c r="B3109" t="s">
        <v>9950</v>
      </c>
      <c r="C3109" t="s">
        <v>716</v>
      </c>
      <c r="D3109" t="s">
        <v>2360</v>
      </c>
      <c r="E3109" t="s">
        <v>59</v>
      </c>
      <c r="F3109" t="b">
        <v>0</v>
      </c>
      <c r="G3109" t="s">
        <v>77</v>
      </c>
      <c r="H3109" s="1">
        <v>46058.75105324074</v>
      </c>
      <c r="I3109" t="b">
        <v>1</v>
      </c>
      <c r="J3109" t="b">
        <v>1</v>
      </c>
      <c r="K3109" t="s">
        <v>41</v>
      </c>
      <c r="L3109" t="s">
        <v>60</v>
      </c>
      <c r="M3109">
        <v>155000</v>
      </c>
      <c r="N3109"/>
      <c r="O3109" t="s">
        <v>4622</v>
      </c>
      <c r="P3109" t="s">
        <v>9940</v>
      </c>
    </row>
    <row r="3110" spans="1:16" x14ac:dyDescent="0.35">
      <c r="A3110" t="s">
        <v>0</v>
      </c>
      <c r="B3110" t="s">
        <v>9951</v>
      </c>
      <c r="C3110" t="s">
        <v>1384</v>
      </c>
      <c r="D3110" t="s">
        <v>4526</v>
      </c>
      <c r="E3110" t="s">
        <v>59</v>
      </c>
      <c r="F3110" t="b">
        <v>0</v>
      </c>
      <c r="G3110" t="s">
        <v>77</v>
      </c>
      <c r="H3110" s="1">
        <v>46058.791770833333</v>
      </c>
      <c r="I3110" t="b">
        <v>1</v>
      </c>
      <c r="J3110" t="b">
        <v>0</v>
      </c>
      <c r="K3110" t="s">
        <v>41</v>
      </c>
      <c r="L3110" t="s">
        <v>60</v>
      </c>
      <c r="M3110">
        <v>145000</v>
      </c>
      <c r="N3110"/>
      <c r="O3110" t="s">
        <v>4743</v>
      </c>
      <c r="P3110" t="s">
        <v>9952</v>
      </c>
    </row>
    <row r="3111" spans="1:16" x14ac:dyDescent="0.35">
      <c r="A3111" t="s">
        <v>0</v>
      </c>
      <c r="B3111" t="s">
        <v>2777</v>
      </c>
      <c r="C3111" t="s">
        <v>121</v>
      </c>
      <c r="D3111" t="s">
        <v>5349</v>
      </c>
      <c r="E3111" t="s">
        <v>59</v>
      </c>
      <c r="F3111" t="b">
        <v>0</v>
      </c>
      <c r="G3111" t="s">
        <v>68</v>
      </c>
      <c r="H3111" s="1">
        <v>46058.791909722233</v>
      </c>
      <c r="I3111" t="b">
        <v>1</v>
      </c>
      <c r="J3111" t="b">
        <v>1</v>
      </c>
      <c r="K3111" t="s">
        <v>41</v>
      </c>
      <c r="L3111" t="s">
        <v>60</v>
      </c>
      <c r="M3111">
        <v>140000</v>
      </c>
      <c r="N3111"/>
      <c r="O3111" t="s">
        <v>2539</v>
      </c>
      <c r="P3111" t="s">
        <v>261</v>
      </c>
    </row>
    <row r="3112" spans="1:16" x14ac:dyDescent="0.35">
      <c r="A3112" t="s">
        <v>0</v>
      </c>
      <c r="B3112" t="s">
        <v>9953</v>
      </c>
      <c r="C3112" t="s">
        <v>71</v>
      </c>
      <c r="D3112" t="s">
        <v>4526</v>
      </c>
      <c r="E3112" t="s">
        <v>59</v>
      </c>
      <c r="F3112" t="b">
        <v>0</v>
      </c>
      <c r="G3112" t="s">
        <v>73</v>
      </c>
      <c r="H3112" s="1">
        <v>46058.792349537027</v>
      </c>
      <c r="I3112" t="b">
        <v>0</v>
      </c>
      <c r="J3112" t="b">
        <v>1</v>
      </c>
      <c r="K3112" t="s">
        <v>41</v>
      </c>
      <c r="L3112" t="s">
        <v>60</v>
      </c>
      <c r="M3112">
        <v>106837.5</v>
      </c>
      <c r="N3112"/>
      <c r="O3112" t="s">
        <v>1188</v>
      </c>
      <c r="P3112" t="s">
        <v>9954</v>
      </c>
    </row>
    <row r="3113" spans="1:16" x14ac:dyDescent="0.35">
      <c r="A3113" t="s">
        <v>2</v>
      </c>
      <c r="B3113" t="s">
        <v>9955</v>
      </c>
      <c r="C3113" t="s">
        <v>555</v>
      </c>
      <c r="D3113" t="s">
        <v>111</v>
      </c>
      <c r="E3113" t="s">
        <v>88</v>
      </c>
      <c r="F3113" t="b">
        <v>0</v>
      </c>
      <c r="G3113" t="s">
        <v>68</v>
      </c>
      <c r="H3113" s="1">
        <v>46058.79241898148</v>
      </c>
      <c r="I3113" t="b">
        <v>0</v>
      </c>
      <c r="J3113" t="b">
        <v>0</v>
      </c>
      <c r="K3113" t="s">
        <v>41</v>
      </c>
      <c r="L3113" t="s">
        <v>74</v>
      </c>
      <c r="M3113"/>
      <c r="N3113">
        <v>53.5</v>
      </c>
      <c r="O3113" t="s">
        <v>111</v>
      </c>
      <c r="P3113" t="s">
        <v>9956</v>
      </c>
    </row>
    <row r="3114" spans="1:16" x14ac:dyDescent="0.35">
      <c r="A3114" t="s">
        <v>1</v>
      </c>
      <c r="B3114" t="s">
        <v>9957</v>
      </c>
      <c r="C3114" t="s">
        <v>498</v>
      </c>
      <c r="D3114" t="s">
        <v>2360</v>
      </c>
      <c r="E3114" t="s">
        <v>59</v>
      </c>
      <c r="F3114" t="b">
        <v>0</v>
      </c>
      <c r="G3114" t="s">
        <v>89</v>
      </c>
      <c r="H3114" s="1">
        <v>46058.792962962973</v>
      </c>
      <c r="I3114" t="b">
        <v>0</v>
      </c>
      <c r="J3114" t="b">
        <v>1</v>
      </c>
      <c r="K3114" t="s">
        <v>41</v>
      </c>
      <c r="L3114" t="s">
        <v>60</v>
      </c>
      <c r="M3114">
        <v>112500</v>
      </c>
      <c r="N3114"/>
      <c r="O3114" t="s">
        <v>9958</v>
      </c>
      <c r="P3114" t="s">
        <v>9959</v>
      </c>
    </row>
    <row r="3115" spans="1:16" x14ac:dyDescent="0.35">
      <c r="A3115" t="s">
        <v>0</v>
      </c>
      <c r="B3115" t="s">
        <v>9960</v>
      </c>
      <c r="C3115" t="s">
        <v>121</v>
      </c>
      <c r="D3115" t="s">
        <v>4526</v>
      </c>
      <c r="E3115" t="s">
        <v>59</v>
      </c>
      <c r="F3115" t="b">
        <v>0</v>
      </c>
      <c r="G3115" t="s">
        <v>68</v>
      </c>
      <c r="H3115" s="1">
        <v>46058.83357638889</v>
      </c>
      <c r="I3115" t="b">
        <v>0</v>
      </c>
      <c r="J3115" t="b">
        <v>1</v>
      </c>
      <c r="K3115" t="s">
        <v>41</v>
      </c>
      <c r="L3115" t="s">
        <v>60</v>
      </c>
      <c r="M3115">
        <v>120400</v>
      </c>
      <c r="N3115"/>
      <c r="O3115" t="s">
        <v>5829</v>
      </c>
      <c r="P3115" t="s">
        <v>3459</v>
      </c>
    </row>
    <row r="3116" spans="1:16" x14ac:dyDescent="0.35">
      <c r="A3116" t="s">
        <v>1</v>
      </c>
      <c r="B3116" t="s">
        <v>9961</v>
      </c>
      <c r="C3116" t="s">
        <v>172</v>
      </c>
      <c r="D3116" t="s">
        <v>4526</v>
      </c>
      <c r="E3116" t="s">
        <v>59</v>
      </c>
      <c r="F3116" t="b">
        <v>0</v>
      </c>
      <c r="G3116" t="s">
        <v>68</v>
      </c>
      <c r="H3116" s="1">
        <v>46058.83452546296</v>
      </c>
      <c r="I3116" t="b">
        <v>0</v>
      </c>
      <c r="J3116" t="b">
        <v>0</v>
      </c>
      <c r="K3116" t="s">
        <v>41</v>
      </c>
      <c r="L3116" t="s">
        <v>60</v>
      </c>
      <c r="M3116">
        <v>197500</v>
      </c>
      <c r="N3116"/>
      <c r="O3116" t="s">
        <v>9962</v>
      </c>
      <c r="P3116" t="s">
        <v>9963</v>
      </c>
    </row>
    <row r="3117" spans="1:16" x14ac:dyDescent="0.35">
      <c r="A3117" t="s">
        <v>2</v>
      </c>
      <c r="B3117" t="s">
        <v>9964</v>
      </c>
      <c r="C3117" t="s">
        <v>76</v>
      </c>
      <c r="D3117" t="s">
        <v>4526</v>
      </c>
      <c r="E3117" t="s">
        <v>59</v>
      </c>
      <c r="F3117" t="b">
        <v>1</v>
      </c>
      <c r="G3117" t="s">
        <v>89</v>
      </c>
      <c r="H3117" s="1">
        <v>46058.834629629629</v>
      </c>
      <c r="I3117" t="b">
        <v>0</v>
      </c>
      <c r="J3117" t="b">
        <v>1</v>
      </c>
      <c r="K3117" t="s">
        <v>41</v>
      </c>
      <c r="L3117" t="s">
        <v>60</v>
      </c>
      <c r="M3117">
        <v>155000</v>
      </c>
      <c r="N3117"/>
      <c r="O3117" t="s">
        <v>4622</v>
      </c>
      <c r="P3117" t="s">
        <v>9940</v>
      </c>
    </row>
    <row r="3118" spans="1:16" x14ac:dyDescent="0.35">
      <c r="A3118" t="s">
        <v>1</v>
      </c>
      <c r="B3118" t="s">
        <v>9965</v>
      </c>
      <c r="C3118" t="s">
        <v>41</v>
      </c>
      <c r="D3118" t="s">
        <v>4526</v>
      </c>
      <c r="E3118" t="s">
        <v>88</v>
      </c>
      <c r="F3118" t="b">
        <v>0</v>
      </c>
      <c r="G3118" t="s">
        <v>89</v>
      </c>
      <c r="H3118" s="1">
        <v>46058.834652777783</v>
      </c>
      <c r="I3118" t="b">
        <v>1</v>
      </c>
      <c r="J3118" t="b">
        <v>0</v>
      </c>
      <c r="K3118" t="s">
        <v>41</v>
      </c>
      <c r="L3118" t="s">
        <v>74</v>
      </c>
      <c r="M3118"/>
      <c r="N3118">
        <v>70</v>
      </c>
      <c r="O3118" t="s">
        <v>938</v>
      </c>
      <c r="P3118" t="s">
        <v>9966</v>
      </c>
    </row>
    <row r="3119" spans="1:16" x14ac:dyDescent="0.35">
      <c r="A3119" t="s">
        <v>1</v>
      </c>
      <c r="B3119" t="s">
        <v>9967</v>
      </c>
      <c r="C3119" t="s">
        <v>370</v>
      </c>
      <c r="D3119" t="s">
        <v>2360</v>
      </c>
      <c r="E3119" t="s">
        <v>59</v>
      </c>
      <c r="F3119" t="b">
        <v>0</v>
      </c>
      <c r="G3119" t="s">
        <v>65</v>
      </c>
      <c r="H3119" s="1">
        <v>46058.875925925917</v>
      </c>
      <c r="I3119" t="b">
        <v>0</v>
      </c>
      <c r="J3119" t="b">
        <v>1</v>
      </c>
      <c r="K3119" t="s">
        <v>41</v>
      </c>
      <c r="L3119" t="s">
        <v>60</v>
      </c>
      <c r="M3119">
        <v>90000</v>
      </c>
      <c r="N3119"/>
      <c r="O3119" t="s">
        <v>9968</v>
      </c>
      <c r="P3119" t="s">
        <v>9969</v>
      </c>
    </row>
    <row r="3120" spans="1:16" x14ac:dyDescent="0.35">
      <c r="A3120" t="s">
        <v>6</v>
      </c>
      <c r="B3120" t="s">
        <v>9970</v>
      </c>
      <c r="C3120" t="s">
        <v>162</v>
      </c>
      <c r="D3120" t="s">
        <v>4346</v>
      </c>
      <c r="E3120" t="s">
        <v>59</v>
      </c>
      <c r="F3120" t="b">
        <v>0</v>
      </c>
      <c r="G3120" t="s">
        <v>73</v>
      </c>
      <c r="H3120" s="1">
        <v>46058.917337962957</v>
      </c>
      <c r="I3120" t="b">
        <v>0</v>
      </c>
      <c r="J3120" t="b">
        <v>1</v>
      </c>
      <c r="K3120" t="s">
        <v>41</v>
      </c>
      <c r="L3120" t="s">
        <v>60</v>
      </c>
      <c r="M3120">
        <v>187000</v>
      </c>
      <c r="N3120"/>
      <c r="O3120" t="s">
        <v>1183</v>
      </c>
      <c r="P3120" t="s">
        <v>9971</v>
      </c>
    </row>
    <row r="3121" spans="1:16" x14ac:dyDescent="0.35">
      <c r="A3121" t="s">
        <v>0</v>
      </c>
      <c r="B3121" t="s">
        <v>9972</v>
      </c>
      <c r="C3121" t="s">
        <v>40</v>
      </c>
      <c r="D3121" t="s">
        <v>4538</v>
      </c>
      <c r="E3121" t="s">
        <v>59</v>
      </c>
      <c r="F3121" t="b">
        <v>0</v>
      </c>
      <c r="G3121" t="s">
        <v>40</v>
      </c>
      <c r="H3121" s="1">
        <v>46058.919293981482</v>
      </c>
      <c r="I3121" t="b">
        <v>0</v>
      </c>
      <c r="J3121" t="b">
        <v>0</v>
      </c>
      <c r="K3121" t="s">
        <v>40</v>
      </c>
      <c r="L3121" t="s">
        <v>60</v>
      </c>
      <c r="M3121">
        <v>35000</v>
      </c>
      <c r="N3121"/>
      <c r="O3121" t="s">
        <v>9973</v>
      </c>
    </row>
    <row r="3122" spans="1:16" x14ac:dyDescent="0.35">
      <c r="A3122" t="s">
        <v>0</v>
      </c>
      <c r="B3122" t="s">
        <v>4310</v>
      </c>
      <c r="C3122" t="s">
        <v>9974</v>
      </c>
      <c r="D3122" t="s">
        <v>9075</v>
      </c>
      <c r="E3122" t="s">
        <v>59</v>
      </c>
      <c r="F3122" t="b">
        <v>0</v>
      </c>
      <c r="G3122" t="s">
        <v>40</v>
      </c>
      <c r="H3122" s="1">
        <v>46058.919305555559</v>
      </c>
      <c r="I3122" t="b">
        <v>1</v>
      </c>
      <c r="J3122" t="b">
        <v>0</v>
      </c>
      <c r="K3122" t="s">
        <v>40</v>
      </c>
      <c r="L3122" t="s">
        <v>60</v>
      </c>
      <c r="M3122">
        <v>30252</v>
      </c>
      <c r="N3122"/>
      <c r="O3122" t="s">
        <v>9076</v>
      </c>
      <c r="P3122" t="s">
        <v>233</v>
      </c>
    </row>
    <row r="3123" spans="1:16" x14ac:dyDescent="0.35">
      <c r="A3123" t="s">
        <v>1</v>
      </c>
      <c r="B3123" t="s">
        <v>1</v>
      </c>
      <c r="C3123" t="s">
        <v>514</v>
      </c>
      <c r="D3123" t="s">
        <v>4526</v>
      </c>
      <c r="E3123" t="s">
        <v>59</v>
      </c>
      <c r="F3123" t="b">
        <v>0</v>
      </c>
      <c r="G3123" t="s">
        <v>77</v>
      </c>
      <c r="H3123" s="1">
        <v>46058.959328703713</v>
      </c>
      <c r="I3123" t="b">
        <v>0</v>
      </c>
      <c r="J3123" t="b">
        <v>1</v>
      </c>
      <c r="K3123" t="s">
        <v>41</v>
      </c>
      <c r="L3123" t="s">
        <v>74</v>
      </c>
      <c r="M3123"/>
      <c r="N3123">
        <v>75.875</v>
      </c>
      <c r="O3123" t="s">
        <v>3354</v>
      </c>
      <c r="P3123" t="s">
        <v>9975</v>
      </c>
    </row>
    <row r="3124" spans="1:16" x14ac:dyDescent="0.35">
      <c r="A3124" t="s">
        <v>2</v>
      </c>
      <c r="B3124" t="s">
        <v>9976</v>
      </c>
      <c r="C3124" t="s">
        <v>76</v>
      </c>
      <c r="D3124" t="s">
        <v>4346</v>
      </c>
      <c r="E3124" t="s">
        <v>836</v>
      </c>
      <c r="F3124" t="b">
        <v>1</v>
      </c>
      <c r="G3124" t="s">
        <v>13</v>
      </c>
      <c r="H3124" s="1">
        <v>46058.960196759261</v>
      </c>
      <c r="I3124" t="b">
        <v>0</v>
      </c>
      <c r="J3124" t="b">
        <v>0</v>
      </c>
      <c r="K3124" t="s">
        <v>13</v>
      </c>
      <c r="L3124" t="s">
        <v>74</v>
      </c>
      <c r="M3124"/>
      <c r="N3124">
        <v>34.25</v>
      </c>
      <c r="O3124" t="s">
        <v>4570</v>
      </c>
      <c r="P3124" t="s">
        <v>3293</v>
      </c>
    </row>
    <row r="3125" spans="1:16" x14ac:dyDescent="0.35">
      <c r="A3125" t="s">
        <v>0</v>
      </c>
      <c r="B3125" t="s">
        <v>9977</v>
      </c>
      <c r="C3125" t="s">
        <v>9978</v>
      </c>
      <c r="D3125" t="s">
        <v>4526</v>
      </c>
      <c r="F3125" t="b">
        <v>0</v>
      </c>
      <c r="G3125" t="s">
        <v>68</v>
      </c>
      <c r="H3125" s="1">
        <v>46059.000243055547</v>
      </c>
      <c r="I3125" t="b">
        <v>0</v>
      </c>
      <c r="J3125" t="b">
        <v>1</v>
      </c>
      <c r="K3125" t="s">
        <v>41</v>
      </c>
      <c r="L3125" t="s">
        <v>60</v>
      </c>
      <c r="M3125">
        <v>67500</v>
      </c>
      <c r="N3125"/>
      <c r="O3125" t="s">
        <v>9979</v>
      </c>
      <c r="P3125" t="s">
        <v>9980</v>
      </c>
    </row>
    <row r="3126" spans="1:16" x14ac:dyDescent="0.35">
      <c r="A3126" t="s">
        <v>0</v>
      </c>
      <c r="B3126" t="s">
        <v>9981</v>
      </c>
      <c r="C3126" t="s">
        <v>76</v>
      </c>
      <c r="D3126" t="s">
        <v>584</v>
      </c>
      <c r="E3126" t="s">
        <v>72</v>
      </c>
      <c r="F3126" t="b">
        <v>1</v>
      </c>
      <c r="G3126" t="s">
        <v>29</v>
      </c>
      <c r="H3126" s="1">
        <v>46059.001423611109</v>
      </c>
      <c r="I3126" t="b">
        <v>0</v>
      </c>
      <c r="J3126" t="b">
        <v>0</v>
      </c>
      <c r="K3126" t="s">
        <v>29</v>
      </c>
      <c r="L3126" t="s">
        <v>74</v>
      </c>
      <c r="M3126"/>
      <c r="N3126">
        <v>25</v>
      </c>
      <c r="O3126" t="s">
        <v>5193</v>
      </c>
      <c r="P3126" t="s">
        <v>2175</v>
      </c>
    </row>
    <row r="3127" spans="1:16" x14ac:dyDescent="0.35">
      <c r="A3127" t="s">
        <v>3</v>
      </c>
      <c r="B3127" t="s">
        <v>9982</v>
      </c>
      <c r="C3127" t="s">
        <v>76</v>
      </c>
      <c r="D3127" t="s">
        <v>584</v>
      </c>
      <c r="E3127" t="s">
        <v>72</v>
      </c>
      <c r="F3127" t="b">
        <v>1</v>
      </c>
      <c r="G3127" t="s">
        <v>13</v>
      </c>
      <c r="H3127" s="1">
        <v>46059.001701388886</v>
      </c>
      <c r="I3127" t="b">
        <v>0</v>
      </c>
      <c r="J3127" t="b">
        <v>0</v>
      </c>
      <c r="K3127" t="s">
        <v>13</v>
      </c>
      <c r="L3127" t="s">
        <v>74</v>
      </c>
      <c r="M3127"/>
      <c r="N3127">
        <v>25</v>
      </c>
      <c r="O3127" t="s">
        <v>2063</v>
      </c>
      <c r="P3127" t="s">
        <v>3903</v>
      </c>
    </row>
    <row r="3128" spans="1:16" x14ac:dyDescent="0.35">
      <c r="A3128" t="s">
        <v>1</v>
      </c>
      <c r="B3128" t="s">
        <v>9983</v>
      </c>
      <c r="C3128" t="s">
        <v>9984</v>
      </c>
      <c r="D3128" t="s">
        <v>4346</v>
      </c>
      <c r="E3128" t="s">
        <v>59</v>
      </c>
      <c r="F3128" t="b">
        <v>0</v>
      </c>
      <c r="G3128" t="s">
        <v>40</v>
      </c>
      <c r="H3128" s="1">
        <v>46059.002847222233</v>
      </c>
      <c r="I3128" t="b">
        <v>0</v>
      </c>
      <c r="J3128" t="b">
        <v>0</v>
      </c>
      <c r="K3128" t="s">
        <v>40</v>
      </c>
      <c r="L3128" t="s">
        <v>60</v>
      </c>
      <c r="M3128">
        <v>51260</v>
      </c>
      <c r="N3128"/>
      <c r="O3128" t="s">
        <v>9985</v>
      </c>
    </row>
    <row r="3129" spans="1:16" x14ac:dyDescent="0.35">
      <c r="A3129" t="s">
        <v>1</v>
      </c>
      <c r="B3129" t="s">
        <v>9986</v>
      </c>
      <c r="C3129" t="s">
        <v>825</v>
      </c>
      <c r="D3129" t="s">
        <v>584</v>
      </c>
      <c r="E3129" t="s">
        <v>72</v>
      </c>
      <c r="F3129" t="b">
        <v>0</v>
      </c>
      <c r="G3129" t="s">
        <v>34</v>
      </c>
      <c r="H3129" s="1">
        <v>46059.014398148152</v>
      </c>
      <c r="I3129" t="b">
        <v>0</v>
      </c>
      <c r="J3129" t="b">
        <v>0</v>
      </c>
      <c r="K3129" t="s">
        <v>34</v>
      </c>
      <c r="L3129" t="s">
        <v>74</v>
      </c>
      <c r="M3129"/>
      <c r="N3129">
        <v>25</v>
      </c>
      <c r="O3129" t="s">
        <v>4677</v>
      </c>
      <c r="P3129" t="s">
        <v>990</v>
      </c>
    </row>
    <row r="3130" spans="1:16" x14ac:dyDescent="0.35">
      <c r="A3130" t="s">
        <v>3</v>
      </c>
      <c r="B3130" t="s">
        <v>9987</v>
      </c>
      <c r="C3130" t="s">
        <v>1038</v>
      </c>
      <c r="D3130" t="s">
        <v>4346</v>
      </c>
      <c r="E3130" t="s">
        <v>59</v>
      </c>
      <c r="F3130" t="b">
        <v>0</v>
      </c>
      <c r="G3130" t="s">
        <v>73</v>
      </c>
      <c r="H3130" s="1">
        <v>46059.04184027778</v>
      </c>
      <c r="I3130" t="b">
        <v>0</v>
      </c>
      <c r="J3130" t="b">
        <v>1</v>
      </c>
      <c r="K3130" t="s">
        <v>41</v>
      </c>
      <c r="L3130" t="s">
        <v>60</v>
      </c>
      <c r="M3130">
        <v>90000</v>
      </c>
      <c r="N3130"/>
      <c r="O3130" t="s">
        <v>2850</v>
      </c>
      <c r="P3130" t="s">
        <v>9988</v>
      </c>
    </row>
    <row r="3131" spans="1:16" x14ac:dyDescent="0.35">
      <c r="A3131" t="s">
        <v>1</v>
      </c>
      <c r="B3131" t="s">
        <v>4036</v>
      </c>
      <c r="C3131" t="s">
        <v>956</v>
      </c>
      <c r="D3131" t="s">
        <v>4756</v>
      </c>
      <c r="E3131" t="s">
        <v>59</v>
      </c>
      <c r="F3131" t="b">
        <v>0</v>
      </c>
      <c r="G3131" t="s">
        <v>68</v>
      </c>
      <c r="H3131" s="1">
        <v>46059.042858796303</v>
      </c>
      <c r="I3131" t="b">
        <v>1</v>
      </c>
      <c r="J3131" t="b">
        <v>1</v>
      </c>
      <c r="K3131" t="s">
        <v>41</v>
      </c>
      <c r="L3131" t="s">
        <v>60</v>
      </c>
      <c r="M3131">
        <v>105000</v>
      </c>
      <c r="N3131"/>
      <c r="O3131" t="s">
        <v>554</v>
      </c>
      <c r="P3131" t="s">
        <v>9989</v>
      </c>
    </row>
    <row r="3132" spans="1:16" x14ac:dyDescent="0.35">
      <c r="A3132" t="s">
        <v>2</v>
      </c>
      <c r="B3132" t="s">
        <v>9990</v>
      </c>
      <c r="C3132" t="s">
        <v>9991</v>
      </c>
      <c r="D3132" t="s">
        <v>4526</v>
      </c>
      <c r="E3132" t="s">
        <v>59</v>
      </c>
      <c r="F3132" t="b">
        <v>0</v>
      </c>
      <c r="G3132" t="s">
        <v>65</v>
      </c>
      <c r="H3132" s="1">
        <v>46059.083796296298</v>
      </c>
      <c r="I3132" t="b">
        <v>0</v>
      </c>
      <c r="J3132" t="b">
        <v>1</v>
      </c>
      <c r="K3132" t="s">
        <v>41</v>
      </c>
      <c r="L3132" t="s">
        <v>60</v>
      </c>
      <c r="M3132">
        <v>141000</v>
      </c>
      <c r="N3132"/>
      <c r="O3132" t="s">
        <v>9992</v>
      </c>
      <c r="P3132" t="s">
        <v>9993</v>
      </c>
    </row>
    <row r="3133" spans="1:16" x14ac:dyDescent="0.35">
      <c r="A3133" t="s">
        <v>0</v>
      </c>
      <c r="B3133" t="s">
        <v>0</v>
      </c>
      <c r="C3133" t="s">
        <v>1193</v>
      </c>
      <c r="D3133" t="s">
        <v>4526</v>
      </c>
      <c r="E3133" t="s">
        <v>59</v>
      </c>
      <c r="F3133" t="b">
        <v>0</v>
      </c>
      <c r="G3133" t="s">
        <v>89</v>
      </c>
      <c r="H3133" s="1">
        <v>46059.1253125</v>
      </c>
      <c r="I3133" t="b">
        <v>0</v>
      </c>
      <c r="J3133" t="b">
        <v>1</v>
      </c>
      <c r="K3133" t="s">
        <v>41</v>
      </c>
      <c r="L3133" t="s">
        <v>60</v>
      </c>
      <c r="M3133">
        <v>40040</v>
      </c>
      <c r="N3133"/>
      <c r="O3133" t="s">
        <v>9861</v>
      </c>
      <c r="P3133" t="s">
        <v>9994</v>
      </c>
    </row>
    <row r="3134" spans="1:16" x14ac:dyDescent="0.35">
      <c r="A3134" t="s">
        <v>2</v>
      </c>
      <c r="B3134" t="s">
        <v>9995</v>
      </c>
      <c r="C3134" t="s">
        <v>112</v>
      </c>
      <c r="D3134" t="s">
        <v>4526</v>
      </c>
      <c r="E3134" t="s">
        <v>59</v>
      </c>
      <c r="F3134" t="b">
        <v>0</v>
      </c>
      <c r="G3134" t="s">
        <v>65</v>
      </c>
      <c r="H3134" s="1">
        <v>46059.125462962962</v>
      </c>
      <c r="I3134" t="b">
        <v>0</v>
      </c>
      <c r="J3134" t="b">
        <v>1</v>
      </c>
      <c r="K3134" t="s">
        <v>41</v>
      </c>
      <c r="L3134" t="s">
        <v>60</v>
      </c>
      <c r="M3134">
        <v>129137.5</v>
      </c>
      <c r="N3134"/>
      <c r="O3134" t="s">
        <v>9996</v>
      </c>
      <c r="P3134" t="s">
        <v>9997</v>
      </c>
    </row>
    <row r="3135" spans="1:16" x14ac:dyDescent="0.35">
      <c r="A3135" t="s">
        <v>0</v>
      </c>
      <c r="B3135" t="s">
        <v>262</v>
      </c>
      <c r="C3135" t="s">
        <v>5179</v>
      </c>
      <c r="D3135" t="s">
        <v>2360</v>
      </c>
      <c r="E3135" t="s">
        <v>59</v>
      </c>
      <c r="F3135" t="b">
        <v>0</v>
      </c>
      <c r="G3135" t="s">
        <v>68</v>
      </c>
      <c r="H3135" s="1">
        <v>46059.250335648147</v>
      </c>
      <c r="I3135" t="b">
        <v>0</v>
      </c>
      <c r="J3135" t="b">
        <v>1</v>
      </c>
      <c r="K3135" t="s">
        <v>41</v>
      </c>
      <c r="L3135" t="s">
        <v>60</v>
      </c>
      <c r="M3135">
        <v>85000</v>
      </c>
      <c r="N3135"/>
      <c r="O3135" t="s">
        <v>9998</v>
      </c>
    </row>
    <row r="3136" spans="1:16" x14ac:dyDescent="0.35">
      <c r="A3136" t="s">
        <v>2</v>
      </c>
      <c r="B3136" t="s">
        <v>9999</v>
      </c>
      <c r="C3136" t="s">
        <v>1375</v>
      </c>
      <c r="D3136" t="s">
        <v>5667</v>
      </c>
      <c r="E3136" t="s">
        <v>59</v>
      </c>
      <c r="F3136" t="b">
        <v>0</v>
      </c>
      <c r="G3136" t="s">
        <v>68</v>
      </c>
      <c r="H3136" s="1">
        <v>46059.25068287037</v>
      </c>
      <c r="I3136" t="b">
        <v>0</v>
      </c>
      <c r="J3136" t="b">
        <v>1</v>
      </c>
      <c r="K3136" t="s">
        <v>41</v>
      </c>
      <c r="L3136" t="s">
        <v>60</v>
      </c>
      <c r="M3136">
        <v>166000</v>
      </c>
      <c r="N3136"/>
      <c r="O3136" t="s">
        <v>1664</v>
      </c>
      <c r="P3136" t="s">
        <v>5022</v>
      </c>
    </row>
    <row r="3137" spans="1:16" x14ac:dyDescent="0.35">
      <c r="A3137" t="s">
        <v>9</v>
      </c>
      <c r="B3137" t="s">
        <v>10000</v>
      </c>
      <c r="C3137" t="s">
        <v>13</v>
      </c>
      <c r="D3137" t="s">
        <v>4637</v>
      </c>
      <c r="E3137" t="s">
        <v>59</v>
      </c>
      <c r="F3137" t="b">
        <v>0</v>
      </c>
      <c r="G3137" t="s">
        <v>13</v>
      </c>
      <c r="H3137" s="1">
        <v>46059.251597222217</v>
      </c>
      <c r="I3137" t="b">
        <v>1</v>
      </c>
      <c r="J3137" t="b">
        <v>0</v>
      </c>
      <c r="K3137" t="s">
        <v>13</v>
      </c>
      <c r="L3137" t="s">
        <v>74</v>
      </c>
      <c r="M3137"/>
      <c r="N3137">
        <v>17.5</v>
      </c>
      <c r="O3137" t="s">
        <v>4596</v>
      </c>
      <c r="P3137" t="s">
        <v>2175</v>
      </c>
    </row>
    <row r="3138" spans="1:16" x14ac:dyDescent="0.35">
      <c r="A3138" t="s">
        <v>2</v>
      </c>
      <c r="B3138" t="s">
        <v>10001</v>
      </c>
      <c r="C3138" t="s">
        <v>13</v>
      </c>
      <c r="D3138" t="s">
        <v>4637</v>
      </c>
      <c r="E3138" t="s">
        <v>59</v>
      </c>
      <c r="F3138" t="b">
        <v>0</v>
      </c>
      <c r="G3138" t="s">
        <v>13</v>
      </c>
      <c r="H3138" s="1">
        <v>46059.251597222217</v>
      </c>
      <c r="I3138" t="b">
        <v>1</v>
      </c>
      <c r="J3138" t="b">
        <v>0</v>
      </c>
      <c r="K3138" t="s">
        <v>13</v>
      </c>
      <c r="L3138" t="s">
        <v>74</v>
      </c>
      <c r="M3138"/>
      <c r="N3138">
        <v>25</v>
      </c>
      <c r="O3138" t="s">
        <v>4596</v>
      </c>
      <c r="P3138" t="s">
        <v>10002</v>
      </c>
    </row>
    <row r="3139" spans="1:16" x14ac:dyDescent="0.35">
      <c r="A3139" t="s">
        <v>6</v>
      </c>
      <c r="B3139" t="s">
        <v>3132</v>
      </c>
      <c r="C3139" t="s">
        <v>1698</v>
      </c>
      <c r="D3139" t="s">
        <v>4526</v>
      </c>
      <c r="E3139" t="s">
        <v>59</v>
      </c>
      <c r="F3139" t="b">
        <v>0</v>
      </c>
      <c r="G3139" t="s">
        <v>68</v>
      </c>
      <c r="H3139" s="1">
        <v>46059.292025462957</v>
      </c>
      <c r="I3139" t="b">
        <v>0</v>
      </c>
      <c r="J3139" t="b">
        <v>1</v>
      </c>
      <c r="K3139" t="s">
        <v>41</v>
      </c>
      <c r="L3139" t="s">
        <v>60</v>
      </c>
      <c r="M3139">
        <v>108200</v>
      </c>
      <c r="N3139"/>
      <c r="O3139" t="s">
        <v>1034</v>
      </c>
      <c r="P3139" t="s">
        <v>2127</v>
      </c>
    </row>
    <row r="3140" spans="1:16" x14ac:dyDescent="0.35">
      <c r="A3140" t="s">
        <v>6</v>
      </c>
      <c r="B3140" t="s">
        <v>7109</v>
      </c>
      <c r="C3140" t="s">
        <v>112</v>
      </c>
      <c r="D3140" t="s">
        <v>4526</v>
      </c>
      <c r="E3140" t="s">
        <v>59</v>
      </c>
      <c r="F3140" t="b">
        <v>0</v>
      </c>
      <c r="G3140" t="s">
        <v>65</v>
      </c>
      <c r="H3140" s="1">
        <v>46059.292141203703</v>
      </c>
      <c r="I3140" t="b">
        <v>0</v>
      </c>
      <c r="J3140" t="b">
        <v>1</v>
      </c>
      <c r="K3140" t="s">
        <v>41</v>
      </c>
      <c r="L3140" t="s">
        <v>60</v>
      </c>
      <c r="M3140">
        <v>200232</v>
      </c>
      <c r="N3140"/>
      <c r="O3140" t="s">
        <v>179</v>
      </c>
      <c r="P3140" t="s">
        <v>705</v>
      </c>
    </row>
    <row r="3141" spans="1:16" x14ac:dyDescent="0.35">
      <c r="A3141" t="s">
        <v>1</v>
      </c>
      <c r="B3141" t="s">
        <v>316</v>
      </c>
      <c r="C3141" t="s">
        <v>308</v>
      </c>
      <c r="D3141" t="s">
        <v>2360</v>
      </c>
      <c r="E3141" t="s">
        <v>59</v>
      </c>
      <c r="F3141" t="b">
        <v>0</v>
      </c>
      <c r="G3141" t="s">
        <v>65</v>
      </c>
      <c r="H3141" s="1">
        <v>46059.292488425926</v>
      </c>
      <c r="I3141" t="b">
        <v>0</v>
      </c>
      <c r="J3141" t="b">
        <v>1</v>
      </c>
      <c r="K3141" t="s">
        <v>41</v>
      </c>
      <c r="L3141" t="s">
        <v>60</v>
      </c>
      <c r="M3141">
        <v>131017.5</v>
      </c>
      <c r="N3141"/>
      <c r="O3141" t="s">
        <v>4745</v>
      </c>
      <c r="P3141" t="s">
        <v>10003</v>
      </c>
    </row>
    <row r="3142" spans="1:16" x14ac:dyDescent="0.35">
      <c r="A3142" t="s">
        <v>1</v>
      </c>
      <c r="B3142" t="s">
        <v>10004</v>
      </c>
      <c r="C3142" t="s">
        <v>76</v>
      </c>
      <c r="D3142" t="s">
        <v>4346</v>
      </c>
      <c r="E3142" t="s">
        <v>132</v>
      </c>
      <c r="F3142" t="b">
        <v>1</v>
      </c>
      <c r="G3142" t="s">
        <v>65</v>
      </c>
      <c r="H3142" s="1">
        <v>46059.292488425926</v>
      </c>
      <c r="I3142" t="b">
        <v>0</v>
      </c>
      <c r="J3142" t="b">
        <v>0</v>
      </c>
      <c r="K3142" t="s">
        <v>41</v>
      </c>
      <c r="L3142" t="s">
        <v>74</v>
      </c>
      <c r="M3142"/>
      <c r="N3142">
        <v>72.5</v>
      </c>
      <c r="O3142" t="s">
        <v>10005</v>
      </c>
      <c r="P3142" t="s">
        <v>10006</v>
      </c>
    </row>
    <row r="3143" spans="1:16" x14ac:dyDescent="0.35">
      <c r="A3143" t="s">
        <v>1</v>
      </c>
      <c r="B3143" t="s">
        <v>10004</v>
      </c>
      <c r="C3143" t="s">
        <v>76</v>
      </c>
      <c r="D3143" t="s">
        <v>4346</v>
      </c>
      <c r="E3143" t="s">
        <v>132</v>
      </c>
      <c r="F3143" t="b">
        <v>1</v>
      </c>
      <c r="G3143" t="s">
        <v>77</v>
      </c>
      <c r="H3143" s="1">
        <v>46059.292615740742</v>
      </c>
      <c r="I3143" t="b">
        <v>0</v>
      </c>
      <c r="J3143" t="b">
        <v>0</v>
      </c>
      <c r="K3143" t="s">
        <v>41</v>
      </c>
      <c r="L3143" t="s">
        <v>74</v>
      </c>
      <c r="M3143"/>
      <c r="N3143">
        <v>72.5</v>
      </c>
      <c r="O3143" t="s">
        <v>10005</v>
      </c>
      <c r="P3143" t="s">
        <v>10006</v>
      </c>
    </row>
    <row r="3144" spans="1:16" x14ac:dyDescent="0.35">
      <c r="A3144" t="s">
        <v>1</v>
      </c>
      <c r="B3144" t="s">
        <v>8750</v>
      </c>
      <c r="C3144" t="s">
        <v>1358</v>
      </c>
      <c r="D3144" t="s">
        <v>4526</v>
      </c>
      <c r="E3144" t="s">
        <v>59</v>
      </c>
      <c r="F3144" t="b">
        <v>0</v>
      </c>
      <c r="G3144" t="s">
        <v>89</v>
      </c>
      <c r="H3144" s="1">
        <v>46059.292870370373</v>
      </c>
      <c r="I3144" t="b">
        <v>0</v>
      </c>
      <c r="J3144" t="b">
        <v>1</v>
      </c>
      <c r="K3144" t="s">
        <v>41</v>
      </c>
      <c r="L3144" t="s">
        <v>60</v>
      </c>
      <c r="M3144">
        <v>165000</v>
      </c>
      <c r="N3144"/>
      <c r="O3144" t="s">
        <v>4743</v>
      </c>
      <c r="P3144" t="s">
        <v>10007</v>
      </c>
    </row>
    <row r="3145" spans="1:16" x14ac:dyDescent="0.35">
      <c r="A3145" t="s">
        <v>1</v>
      </c>
      <c r="B3145" t="s">
        <v>316</v>
      </c>
      <c r="C3145" t="s">
        <v>10008</v>
      </c>
      <c r="D3145" t="s">
        <v>2360</v>
      </c>
      <c r="E3145" t="s">
        <v>59</v>
      </c>
      <c r="F3145" t="b">
        <v>0</v>
      </c>
      <c r="G3145" t="s">
        <v>89</v>
      </c>
      <c r="H3145" s="1">
        <v>46059.292974537027</v>
      </c>
      <c r="I3145" t="b">
        <v>0</v>
      </c>
      <c r="J3145" t="b">
        <v>1</v>
      </c>
      <c r="K3145" t="s">
        <v>41</v>
      </c>
      <c r="L3145" t="s">
        <v>60</v>
      </c>
      <c r="M3145">
        <v>131017.5</v>
      </c>
      <c r="N3145"/>
      <c r="O3145" t="s">
        <v>4745</v>
      </c>
      <c r="P3145" t="s">
        <v>10003</v>
      </c>
    </row>
    <row r="3146" spans="1:16" x14ac:dyDescent="0.35">
      <c r="A3146" t="s">
        <v>1</v>
      </c>
      <c r="B3146" t="s">
        <v>10009</v>
      </c>
      <c r="C3146" t="s">
        <v>4665</v>
      </c>
      <c r="D3146" t="s">
        <v>4531</v>
      </c>
      <c r="E3146" t="s">
        <v>59</v>
      </c>
      <c r="F3146" t="b">
        <v>0</v>
      </c>
      <c r="G3146" t="s">
        <v>4666</v>
      </c>
      <c r="H3146" s="1">
        <v>46059.313900462963</v>
      </c>
      <c r="I3146" t="b">
        <v>0</v>
      </c>
      <c r="J3146" t="b">
        <v>0</v>
      </c>
      <c r="K3146" t="s">
        <v>4666</v>
      </c>
      <c r="L3146" t="s">
        <v>60</v>
      </c>
      <c r="M3146">
        <v>300000</v>
      </c>
      <c r="N3146"/>
      <c r="O3146" t="s">
        <v>10010</v>
      </c>
      <c r="P3146" t="s">
        <v>1524</v>
      </c>
    </row>
    <row r="3147" spans="1:16" x14ac:dyDescent="0.35">
      <c r="A3147" t="s">
        <v>2</v>
      </c>
      <c r="B3147" t="s">
        <v>10011</v>
      </c>
      <c r="C3147" t="s">
        <v>76</v>
      </c>
      <c r="D3147" t="s">
        <v>4633</v>
      </c>
      <c r="E3147" t="s">
        <v>59</v>
      </c>
      <c r="F3147" t="b">
        <v>1</v>
      </c>
      <c r="G3147" t="s">
        <v>33</v>
      </c>
      <c r="H3147" s="1">
        <v>46059.314780092587</v>
      </c>
      <c r="I3147" t="b">
        <v>0</v>
      </c>
      <c r="J3147" t="b">
        <v>0</v>
      </c>
      <c r="K3147" t="s">
        <v>33</v>
      </c>
      <c r="L3147" t="s">
        <v>60</v>
      </c>
      <c r="M3147">
        <v>100000</v>
      </c>
      <c r="N3147"/>
      <c r="O3147" t="s">
        <v>4633</v>
      </c>
      <c r="P3147" t="s">
        <v>10012</v>
      </c>
    </row>
    <row r="3148" spans="1:16" x14ac:dyDescent="0.35">
      <c r="A3148" t="s">
        <v>1</v>
      </c>
      <c r="B3148" t="s">
        <v>8750</v>
      </c>
      <c r="C3148" t="s">
        <v>1358</v>
      </c>
      <c r="D3148" t="s">
        <v>4526</v>
      </c>
      <c r="E3148" t="s">
        <v>59</v>
      </c>
      <c r="F3148" t="b">
        <v>0</v>
      </c>
      <c r="G3148" t="s">
        <v>63</v>
      </c>
      <c r="H3148" s="1">
        <v>46059.317199074067</v>
      </c>
      <c r="I3148" t="b">
        <v>0</v>
      </c>
      <c r="J3148" t="b">
        <v>1</v>
      </c>
      <c r="K3148" t="s">
        <v>41</v>
      </c>
      <c r="L3148" t="s">
        <v>60</v>
      </c>
      <c r="M3148">
        <v>165000</v>
      </c>
      <c r="N3148"/>
      <c r="O3148" t="s">
        <v>4743</v>
      </c>
      <c r="P3148" t="s">
        <v>10007</v>
      </c>
    </row>
    <row r="3149" spans="1:16" x14ac:dyDescent="0.35">
      <c r="A3149" t="s">
        <v>0</v>
      </c>
      <c r="B3149" t="s">
        <v>8630</v>
      </c>
      <c r="C3149" t="s">
        <v>237</v>
      </c>
      <c r="D3149" t="s">
        <v>4526</v>
      </c>
      <c r="E3149" t="s">
        <v>59</v>
      </c>
      <c r="F3149" t="b">
        <v>0</v>
      </c>
      <c r="G3149" t="s">
        <v>89</v>
      </c>
      <c r="H3149" s="1">
        <v>46059.333749999998</v>
      </c>
      <c r="I3149" t="b">
        <v>1</v>
      </c>
      <c r="J3149" t="b">
        <v>1</v>
      </c>
      <c r="K3149" t="s">
        <v>41</v>
      </c>
      <c r="L3149" t="s">
        <v>60</v>
      </c>
      <c r="M3149">
        <v>135000</v>
      </c>
      <c r="N3149"/>
      <c r="O3149" t="s">
        <v>8621</v>
      </c>
      <c r="P3149" t="s">
        <v>196</v>
      </c>
    </row>
    <row r="3150" spans="1:16" x14ac:dyDescent="0.35">
      <c r="A3150" t="s">
        <v>1</v>
      </c>
      <c r="B3150" t="s">
        <v>4857</v>
      </c>
      <c r="C3150" t="s">
        <v>190</v>
      </c>
      <c r="D3150" t="s">
        <v>4346</v>
      </c>
      <c r="E3150" t="s">
        <v>72</v>
      </c>
      <c r="F3150" t="b">
        <v>0</v>
      </c>
      <c r="G3150" t="s">
        <v>73</v>
      </c>
      <c r="H3150" s="1">
        <v>46059.334317129629</v>
      </c>
      <c r="I3150" t="b">
        <v>0</v>
      </c>
      <c r="J3150" t="b">
        <v>1</v>
      </c>
      <c r="K3150" t="s">
        <v>41</v>
      </c>
      <c r="L3150" t="s">
        <v>60</v>
      </c>
      <c r="M3150">
        <v>135000</v>
      </c>
      <c r="N3150"/>
      <c r="O3150" t="s">
        <v>9723</v>
      </c>
      <c r="P3150" t="s">
        <v>9727</v>
      </c>
    </row>
    <row r="3151" spans="1:16" x14ac:dyDescent="0.35">
      <c r="A3151" t="s">
        <v>1</v>
      </c>
      <c r="B3151" t="s">
        <v>10013</v>
      </c>
      <c r="C3151" t="s">
        <v>543</v>
      </c>
      <c r="D3151" t="s">
        <v>4526</v>
      </c>
      <c r="E3151" t="s">
        <v>59</v>
      </c>
      <c r="F3151" t="b">
        <v>0</v>
      </c>
      <c r="G3151" t="s">
        <v>89</v>
      </c>
      <c r="H3151" s="1">
        <v>46059.334537037037</v>
      </c>
      <c r="I3151" t="b">
        <v>1</v>
      </c>
      <c r="J3151" t="b">
        <v>1</v>
      </c>
      <c r="K3151" t="s">
        <v>41</v>
      </c>
      <c r="L3151" t="s">
        <v>60</v>
      </c>
      <c r="M3151">
        <v>155500</v>
      </c>
      <c r="N3151"/>
      <c r="O3151" t="s">
        <v>4831</v>
      </c>
      <c r="P3151" t="s">
        <v>10014</v>
      </c>
    </row>
    <row r="3152" spans="1:16" x14ac:dyDescent="0.35">
      <c r="A3152" t="s">
        <v>1</v>
      </c>
      <c r="B3152" t="s">
        <v>1560</v>
      </c>
      <c r="C3152" t="s">
        <v>598</v>
      </c>
      <c r="D3152" t="s">
        <v>2360</v>
      </c>
      <c r="E3152" t="s">
        <v>59</v>
      </c>
      <c r="F3152" t="b">
        <v>0</v>
      </c>
      <c r="G3152" t="s">
        <v>65</v>
      </c>
      <c r="H3152" s="1">
        <v>46059.375798611109</v>
      </c>
      <c r="I3152" t="b">
        <v>0</v>
      </c>
      <c r="J3152" t="b">
        <v>1</v>
      </c>
      <c r="K3152" t="s">
        <v>41</v>
      </c>
      <c r="L3152" t="s">
        <v>60</v>
      </c>
      <c r="M3152">
        <v>79258</v>
      </c>
      <c r="N3152"/>
      <c r="O3152" t="s">
        <v>10015</v>
      </c>
      <c r="P3152" t="s">
        <v>10016</v>
      </c>
    </row>
    <row r="3153" spans="1:16" x14ac:dyDescent="0.35">
      <c r="A3153" t="s">
        <v>0</v>
      </c>
      <c r="B3153" t="s">
        <v>298</v>
      </c>
      <c r="C3153" t="s">
        <v>114</v>
      </c>
      <c r="D3153" t="s">
        <v>2360</v>
      </c>
      <c r="E3153" t="s">
        <v>59</v>
      </c>
      <c r="F3153" t="b">
        <v>0</v>
      </c>
      <c r="G3153" t="s">
        <v>77</v>
      </c>
      <c r="H3153" s="1">
        <v>46059.416817129633</v>
      </c>
      <c r="I3153" t="b">
        <v>0</v>
      </c>
      <c r="J3153" t="b">
        <v>1</v>
      </c>
      <c r="K3153" t="s">
        <v>41</v>
      </c>
      <c r="L3153" t="s">
        <v>60</v>
      </c>
      <c r="M3153">
        <v>72969.5</v>
      </c>
      <c r="N3153"/>
      <c r="O3153" t="s">
        <v>10017</v>
      </c>
      <c r="P3153" t="s">
        <v>325</v>
      </c>
    </row>
    <row r="3154" spans="1:16" x14ac:dyDescent="0.35">
      <c r="A3154" t="s">
        <v>6</v>
      </c>
      <c r="B3154" t="s">
        <v>10018</v>
      </c>
      <c r="C3154" t="s">
        <v>86</v>
      </c>
      <c r="D3154" t="s">
        <v>2360</v>
      </c>
      <c r="E3154" t="s">
        <v>59</v>
      </c>
      <c r="F3154" t="b">
        <v>0</v>
      </c>
      <c r="G3154" t="s">
        <v>77</v>
      </c>
      <c r="H3154" s="1">
        <v>46059.417175925933</v>
      </c>
      <c r="I3154" t="b">
        <v>0</v>
      </c>
      <c r="J3154" t="b">
        <v>1</v>
      </c>
      <c r="K3154" t="s">
        <v>41</v>
      </c>
      <c r="L3154" t="s">
        <v>60</v>
      </c>
      <c r="M3154">
        <v>208000</v>
      </c>
      <c r="N3154"/>
      <c r="O3154" t="s">
        <v>1585</v>
      </c>
      <c r="P3154" t="s">
        <v>310</v>
      </c>
    </row>
    <row r="3155" spans="1:16" x14ac:dyDescent="0.35">
      <c r="A3155" t="s">
        <v>2</v>
      </c>
      <c r="B3155" t="s">
        <v>10019</v>
      </c>
      <c r="C3155" t="s">
        <v>810</v>
      </c>
      <c r="D3155" t="s">
        <v>4587</v>
      </c>
      <c r="E3155" t="s">
        <v>59</v>
      </c>
      <c r="F3155" t="b">
        <v>0</v>
      </c>
      <c r="G3155" t="s">
        <v>77</v>
      </c>
      <c r="H3155" s="1">
        <v>46059.417222222219</v>
      </c>
      <c r="I3155" t="b">
        <v>0</v>
      </c>
      <c r="J3155" t="b">
        <v>1</v>
      </c>
      <c r="K3155" t="s">
        <v>41</v>
      </c>
      <c r="L3155" t="s">
        <v>60</v>
      </c>
      <c r="M3155">
        <v>161000</v>
      </c>
      <c r="N3155"/>
      <c r="O3155" t="s">
        <v>10020</v>
      </c>
      <c r="P3155" t="s">
        <v>10021</v>
      </c>
    </row>
    <row r="3156" spans="1:16" x14ac:dyDescent="0.35">
      <c r="A3156" t="s">
        <v>2</v>
      </c>
      <c r="B3156" t="s">
        <v>238</v>
      </c>
      <c r="C3156" t="s">
        <v>10022</v>
      </c>
      <c r="D3156" t="s">
        <v>4526</v>
      </c>
      <c r="E3156" t="s">
        <v>59</v>
      </c>
      <c r="F3156" t="b">
        <v>0</v>
      </c>
      <c r="G3156" t="s">
        <v>40</v>
      </c>
      <c r="H3156" s="1">
        <v>46059.419085648151</v>
      </c>
      <c r="I3156" t="b">
        <v>0</v>
      </c>
      <c r="J3156" t="b">
        <v>0</v>
      </c>
      <c r="K3156" t="s">
        <v>40</v>
      </c>
      <c r="L3156" t="s">
        <v>60</v>
      </c>
      <c r="M3156">
        <v>68500</v>
      </c>
      <c r="N3156"/>
      <c r="O3156" t="s">
        <v>101</v>
      </c>
      <c r="P3156" t="s">
        <v>85</v>
      </c>
    </row>
    <row r="3157" spans="1:16" x14ac:dyDescent="0.35">
      <c r="A3157" t="s">
        <v>0</v>
      </c>
      <c r="B3157" t="s">
        <v>10023</v>
      </c>
      <c r="C3157" t="s">
        <v>112</v>
      </c>
      <c r="D3157" t="s">
        <v>4346</v>
      </c>
      <c r="E3157" t="s">
        <v>88</v>
      </c>
      <c r="F3157" t="b">
        <v>0</v>
      </c>
      <c r="G3157" t="s">
        <v>65</v>
      </c>
      <c r="H3157" s="1">
        <v>46059.458379629628</v>
      </c>
      <c r="I3157" t="b">
        <v>0</v>
      </c>
      <c r="J3157" t="b">
        <v>1</v>
      </c>
      <c r="K3157" t="s">
        <v>41</v>
      </c>
      <c r="L3157" t="s">
        <v>74</v>
      </c>
      <c r="M3157"/>
      <c r="N3157">
        <v>36.5</v>
      </c>
      <c r="O3157" t="s">
        <v>1610</v>
      </c>
      <c r="P3157" t="s">
        <v>10024</v>
      </c>
    </row>
    <row r="3158" spans="1:16" x14ac:dyDescent="0.35">
      <c r="A3158" t="s">
        <v>0</v>
      </c>
      <c r="B3158" t="s">
        <v>10025</v>
      </c>
      <c r="C3158" t="s">
        <v>13</v>
      </c>
      <c r="D3158" t="s">
        <v>4637</v>
      </c>
      <c r="F3158" t="b">
        <v>0</v>
      </c>
      <c r="G3158" t="s">
        <v>13</v>
      </c>
      <c r="H3158" s="1">
        <v>46059.459930555553</v>
      </c>
      <c r="I3158" t="b">
        <v>1</v>
      </c>
      <c r="J3158" t="b">
        <v>0</v>
      </c>
      <c r="K3158" t="s">
        <v>13</v>
      </c>
      <c r="L3158" t="s">
        <v>74</v>
      </c>
      <c r="M3158"/>
      <c r="N3158">
        <v>17.5</v>
      </c>
      <c r="O3158" t="s">
        <v>4596</v>
      </c>
      <c r="P3158" t="s">
        <v>3294</v>
      </c>
    </row>
    <row r="3159" spans="1:16" x14ac:dyDescent="0.35">
      <c r="A3159" t="s">
        <v>7</v>
      </c>
      <c r="B3159" t="s">
        <v>7</v>
      </c>
      <c r="C3159" t="s">
        <v>5215</v>
      </c>
      <c r="D3159" t="s">
        <v>4346</v>
      </c>
      <c r="E3159" t="s">
        <v>59</v>
      </c>
      <c r="F3159" t="b">
        <v>0</v>
      </c>
      <c r="G3159" t="s">
        <v>19</v>
      </c>
      <c r="H3159" s="1">
        <v>46059.460034722222</v>
      </c>
      <c r="I3159" t="b">
        <v>1</v>
      </c>
      <c r="J3159" t="b">
        <v>0</v>
      </c>
      <c r="K3159" t="s">
        <v>19</v>
      </c>
      <c r="L3159" t="s">
        <v>60</v>
      </c>
      <c r="M3159">
        <v>1374343.325</v>
      </c>
      <c r="N3159"/>
      <c r="O3159" t="s">
        <v>10026</v>
      </c>
      <c r="P3159" t="s">
        <v>10027</v>
      </c>
    </row>
    <row r="3160" spans="1:16" x14ac:dyDescent="0.35">
      <c r="A3160" t="s">
        <v>2</v>
      </c>
      <c r="B3160" t="s">
        <v>10028</v>
      </c>
      <c r="C3160" t="s">
        <v>5717</v>
      </c>
      <c r="D3160" t="s">
        <v>4346</v>
      </c>
      <c r="E3160" t="s">
        <v>59</v>
      </c>
      <c r="F3160" t="b">
        <v>0</v>
      </c>
      <c r="G3160" t="s">
        <v>19</v>
      </c>
      <c r="H3160" s="1">
        <v>46059.460081018522</v>
      </c>
      <c r="I3160" t="b">
        <v>0</v>
      </c>
      <c r="J3160" t="b">
        <v>0</v>
      </c>
      <c r="K3160" t="s">
        <v>19</v>
      </c>
      <c r="L3160" t="s">
        <v>60</v>
      </c>
      <c r="M3160">
        <v>400000</v>
      </c>
      <c r="N3160"/>
      <c r="O3160" t="s">
        <v>10029</v>
      </c>
      <c r="P3160" t="s">
        <v>673</v>
      </c>
    </row>
    <row r="3161" spans="1:16" x14ac:dyDescent="0.35">
      <c r="A3161" t="s">
        <v>5</v>
      </c>
      <c r="B3161" t="s">
        <v>10030</v>
      </c>
      <c r="C3161" t="s">
        <v>172</v>
      </c>
      <c r="D3161" t="s">
        <v>2360</v>
      </c>
      <c r="E3161" t="s">
        <v>59</v>
      </c>
      <c r="F3161" t="b">
        <v>0</v>
      </c>
      <c r="G3161" t="s">
        <v>68</v>
      </c>
      <c r="H3161" s="1">
        <v>46059.501076388893</v>
      </c>
      <c r="I3161" t="b">
        <v>1</v>
      </c>
      <c r="J3161" t="b">
        <v>0</v>
      </c>
      <c r="K3161" t="s">
        <v>41</v>
      </c>
      <c r="L3161" t="s">
        <v>60</v>
      </c>
      <c r="M3161">
        <v>175500</v>
      </c>
      <c r="N3161"/>
      <c r="O3161" t="s">
        <v>10031</v>
      </c>
      <c r="P3161" t="s">
        <v>10032</v>
      </c>
    </row>
    <row r="3162" spans="1:16" x14ac:dyDescent="0.35">
      <c r="A3162" t="s">
        <v>1</v>
      </c>
      <c r="B3162" t="s">
        <v>10033</v>
      </c>
      <c r="C3162" t="s">
        <v>451</v>
      </c>
      <c r="D3162" t="s">
        <v>4526</v>
      </c>
      <c r="E3162" t="s">
        <v>621</v>
      </c>
      <c r="F3162" t="b">
        <v>0</v>
      </c>
      <c r="G3162" t="s">
        <v>65</v>
      </c>
      <c r="H3162" s="1">
        <v>46059.542534722219</v>
      </c>
      <c r="I3162" t="b">
        <v>0</v>
      </c>
      <c r="J3162" t="b">
        <v>1</v>
      </c>
      <c r="K3162" t="s">
        <v>41</v>
      </c>
      <c r="L3162" t="s">
        <v>74</v>
      </c>
      <c r="M3162"/>
      <c r="N3162">
        <v>27.5</v>
      </c>
      <c r="O3162" t="s">
        <v>4548</v>
      </c>
      <c r="P3162" t="s">
        <v>10034</v>
      </c>
    </row>
    <row r="3163" spans="1:16" x14ac:dyDescent="0.35">
      <c r="A3163" t="s">
        <v>0</v>
      </c>
      <c r="B3163" t="s">
        <v>2690</v>
      </c>
      <c r="C3163" t="s">
        <v>2330</v>
      </c>
      <c r="D3163" t="s">
        <v>4569</v>
      </c>
      <c r="E3163" t="s">
        <v>59</v>
      </c>
      <c r="F3163" t="b">
        <v>0</v>
      </c>
      <c r="G3163" t="s">
        <v>63</v>
      </c>
      <c r="H3163" s="1">
        <v>46059.567060185182</v>
      </c>
      <c r="I3163" t="b">
        <v>0</v>
      </c>
      <c r="J3163" t="b">
        <v>0</v>
      </c>
      <c r="K3163" t="s">
        <v>41</v>
      </c>
      <c r="L3163" t="s">
        <v>74</v>
      </c>
      <c r="M3163"/>
      <c r="N3163">
        <v>80</v>
      </c>
      <c r="O3163" t="s">
        <v>4570</v>
      </c>
      <c r="P3163" t="s">
        <v>4571</v>
      </c>
    </row>
    <row r="3164" spans="1:16" x14ac:dyDescent="0.35">
      <c r="A3164" t="s">
        <v>0</v>
      </c>
      <c r="B3164" t="s">
        <v>10035</v>
      </c>
      <c r="C3164" t="s">
        <v>1371</v>
      </c>
      <c r="D3164" t="s">
        <v>4346</v>
      </c>
      <c r="E3164" t="s">
        <v>59</v>
      </c>
      <c r="F3164" t="b">
        <v>0</v>
      </c>
      <c r="G3164" t="s">
        <v>77</v>
      </c>
      <c r="H3164" s="1">
        <v>46059.583460648151</v>
      </c>
      <c r="I3164" t="b">
        <v>1</v>
      </c>
      <c r="J3164" t="b">
        <v>1</v>
      </c>
      <c r="K3164" t="s">
        <v>41</v>
      </c>
      <c r="L3164" t="s">
        <v>60</v>
      </c>
      <c r="M3164">
        <v>77500</v>
      </c>
      <c r="N3164"/>
      <c r="O3164" t="s">
        <v>10036</v>
      </c>
      <c r="P3164" t="s">
        <v>10037</v>
      </c>
    </row>
    <row r="3165" spans="1:16" x14ac:dyDescent="0.35">
      <c r="A3165" t="s">
        <v>0</v>
      </c>
      <c r="B3165" t="s">
        <v>10038</v>
      </c>
      <c r="C3165" t="s">
        <v>71</v>
      </c>
      <c r="D3165" t="s">
        <v>2360</v>
      </c>
      <c r="E3165" t="s">
        <v>59</v>
      </c>
      <c r="F3165" t="b">
        <v>0</v>
      </c>
      <c r="G3165" t="s">
        <v>73</v>
      </c>
      <c r="H3165" s="1">
        <v>46059.583611111113</v>
      </c>
      <c r="I3165" t="b">
        <v>0</v>
      </c>
      <c r="J3165" t="b">
        <v>0</v>
      </c>
      <c r="K3165" t="s">
        <v>41</v>
      </c>
      <c r="L3165" t="s">
        <v>74</v>
      </c>
      <c r="M3165"/>
      <c r="N3165">
        <v>60</v>
      </c>
      <c r="O3165" t="s">
        <v>3748</v>
      </c>
      <c r="P3165" t="s">
        <v>3501</v>
      </c>
    </row>
    <row r="3166" spans="1:16" x14ac:dyDescent="0.35">
      <c r="A3166" t="s">
        <v>0</v>
      </c>
      <c r="B3166" t="s">
        <v>10039</v>
      </c>
      <c r="C3166" t="s">
        <v>3547</v>
      </c>
      <c r="D3166" t="s">
        <v>4346</v>
      </c>
      <c r="E3166" t="s">
        <v>59</v>
      </c>
      <c r="F3166" t="b">
        <v>0</v>
      </c>
      <c r="G3166" t="s">
        <v>68</v>
      </c>
      <c r="H3166" s="1">
        <v>46059.583668981482</v>
      </c>
      <c r="I3166" t="b">
        <v>0</v>
      </c>
      <c r="J3166" t="b">
        <v>0</v>
      </c>
      <c r="K3166" t="s">
        <v>41</v>
      </c>
      <c r="L3166" t="s">
        <v>60</v>
      </c>
      <c r="M3166">
        <v>49500</v>
      </c>
      <c r="N3166"/>
      <c r="O3166" t="s">
        <v>10040</v>
      </c>
      <c r="P3166" t="s">
        <v>3739</v>
      </c>
    </row>
    <row r="3167" spans="1:16" x14ac:dyDescent="0.35">
      <c r="A3167" t="s">
        <v>2</v>
      </c>
      <c r="B3167" t="s">
        <v>766</v>
      </c>
      <c r="C3167" t="s">
        <v>253</v>
      </c>
      <c r="D3167" t="s">
        <v>4751</v>
      </c>
      <c r="E3167" t="s">
        <v>59</v>
      </c>
      <c r="F3167" t="b">
        <v>0</v>
      </c>
      <c r="G3167" t="s">
        <v>73</v>
      </c>
      <c r="H3167" s="1">
        <v>46059.583969907413</v>
      </c>
      <c r="I3167" t="b">
        <v>0</v>
      </c>
      <c r="J3167" t="b">
        <v>1</v>
      </c>
      <c r="K3167" t="s">
        <v>41</v>
      </c>
      <c r="L3167" t="s">
        <v>60</v>
      </c>
      <c r="M3167">
        <v>271000</v>
      </c>
      <c r="N3167"/>
      <c r="O3167" t="s">
        <v>7844</v>
      </c>
      <c r="P3167" t="s">
        <v>283</v>
      </c>
    </row>
    <row r="3168" spans="1:16" x14ac:dyDescent="0.35">
      <c r="A3168" t="s">
        <v>1</v>
      </c>
      <c r="B3168" t="s">
        <v>10041</v>
      </c>
      <c r="C3168" t="s">
        <v>107</v>
      </c>
      <c r="D3168" t="s">
        <v>4346</v>
      </c>
      <c r="E3168" t="s">
        <v>59</v>
      </c>
      <c r="F3168" t="b">
        <v>0</v>
      </c>
      <c r="G3168" t="s">
        <v>77</v>
      </c>
      <c r="H3168" s="1">
        <v>46059.58425925926</v>
      </c>
      <c r="I3168" t="b">
        <v>0</v>
      </c>
      <c r="J3168" t="b">
        <v>1</v>
      </c>
      <c r="K3168" t="s">
        <v>41</v>
      </c>
      <c r="L3168" t="s">
        <v>60</v>
      </c>
      <c r="M3168">
        <v>165500</v>
      </c>
      <c r="N3168"/>
      <c r="O3168" t="s">
        <v>6280</v>
      </c>
      <c r="P3168" t="s">
        <v>10042</v>
      </c>
    </row>
    <row r="3169" spans="1:16" x14ac:dyDescent="0.35">
      <c r="A3169" t="s">
        <v>0</v>
      </c>
      <c r="B3169" t="s">
        <v>10043</v>
      </c>
      <c r="C3169" t="s">
        <v>13</v>
      </c>
      <c r="D3169" t="s">
        <v>4637</v>
      </c>
      <c r="F3169" t="b">
        <v>0</v>
      </c>
      <c r="G3169" t="s">
        <v>13</v>
      </c>
      <c r="H3169" s="1">
        <v>46059.584930555553</v>
      </c>
      <c r="I3169" t="b">
        <v>1</v>
      </c>
      <c r="J3169" t="b">
        <v>0</v>
      </c>
      <c r="K3169" t="s">
        <v>13</v>
      </c>
      <c r="L3169" t="s">
        <v>74</v>
      </c>
      <c r="M3169"/>
      <c r="N3169">
        <v>32.5</v>
      </c>
      <c r="O3169" t="s">
        <v>4596</v>
      </c>
      <c r="P3169" t="s">
        <v>10044</v>
      </c>
    </row>
    <row r="3170" spans="1:16" x14ac:dyDescent="0.35">
      <c r="A3170" t="s">
        <v>0</v>
      </c>
      <c r="B3170" t="s">
        <v>10045</v>
      </c>
      <c r="C3170" t="s">
        <v>40</v>
      </c>
      <c r="D3170" t="s">
        <v>4526</v>
      </c>
      <c r="E3170" t="s">
        <v>59</v>
      </c>
      <c r="F3170" t="b">
        <v>0</v>
      </c>
      <c r="G3170" t="s">
        <v>40</v>
      </c>
      <c r="H3170" s="1">
        <v>46059.5856712963</v>
      </c>
      <c r="I3170" t="b">
        <v>1</v>
      </c>
      <c r="J3170" t="b">
        <v>0</v>
      </c>
      <c r="K3170" t="s">
        <v>40</v>
      </c>
      <c r="L3170" t="s">
        <v>60</v>
      </c>
      <c r="M3170">
        <v>65885</v>
      </c>
      <c r="N3170"/>
      <c r="O3170" t="s">
        <v>539</v>
      </c>
    </row>
    <row r="3171" spans="1:16" x14ac:dyDescent="0.35">
      <c r="A3171" t="s">
        <v>0</v>
      </c>
      <c r="B3171" t="s">
        <v>6215</v>
      </c>
      <c r="C3171" t="s">
        <v>4530</v>
      </c>
      <c r="D3171" t="s">
        <v>4633</v>
      </c>
      <c r="E3171" t="s">
        <v>59</v>
      </c>
      <c r="F3171" t="b">
        <v>0</v>
      </c>
      <c r="G3171" t="s">
        <v>40</v>
      </c>
      <c r="H3171" s="1">
        <v>46059.585694444453</v>
      </c>
      <c r="I3171" t="b">
        <v>0</v>
      </c>
      <c r="J3171" t="b">
        <v>0</v>
      </c>
      <c r="K3171" t="s">
        <v>40</v>
      </c>
      <c r="L3171" t="s">
        <v>60</v>
      </c>
      <c r="M3171">
        <v>40000</v>
      </c>
      <c r="N3171"/>
      <c r="O3171" t="s">
        <v>4633</v>
      </c>
      <c r="P3171" t="s">
        <v>7460</v>
      </c>
    </row>
    <row r="3172" spans="1:16" x14ac:dyDescent="0.35">
      <c r="A3172" t="s">
        <v>3</v>
      </c>
      <c r="B3172" t="s">
        <v>10046</v>
      </c>
      <c r="C3172" t="s">
        <v>207</v>
      </c>
      <c r="D3172" t="s">
        <v>4526</v>
      </c>
      <c r="E3172" t="s">
        <v>59</v>
      </c>
      <c r="F3172" t="b">
        <v>0</v>
      </c>
      <c r="G3172" t="s">
        <v>63</v>
      </c>
      <c r="H3172" s="1">
        <v>46059.60864583333</v>
      </c>
      <c r="I3172" t="b">
        <v>0</v>
      </c>
      <c r="J3172" t="b">
        <v>0</v>
      </c>
      <c r="K3172" t="s">
        <v>41</v>
      </c>
      <c r="L3172" t="s">
        <v>60</v>
      </c>
      <c r="M3172">
        <v>117500</v>
      </c>
      <c r="N3172"/>
      <c r="O3172" t="s">
        <v>4057</v>
      </c>
      <c r="P3172" t="s">
        <v>10047</v>
      </c>
    </row>
    <row r="3173" spans="1:16" x14ac:dyDescent="0.35">
      <c r="A3173" t="s">
        <v>0</v>
      </c>
      <c r="B3173" t="s">
        <v>1703</v>
      </c>
      <c r="C3173" t="s">
        <v>320</v>
      </c>
      <c r="D3173" t="s">
        <v>2360</v>
      </c>
      <c r="E3173" t="s">
        <v>59</v>
      </c>
      <c r="F3173" t="b">
        <v>0</v>
      </c>
      <c r="G3173" t="s">
        <v>73</v>
      </c>
      <c r="H3173" s="1">
        <v>46059.625243055547</v>
      </c>
      <c r="I3173" t="b">
        <v>0</v>
      </c>
      <c r="J3173" t="b">
        <v>1</v>
      </c>
      <c r="K3173" t="s">
        <v>41</v>
      </c>
      <c r="L3173" t="s">
        <v>60</v>
      </c>
      <c r="M3173">
        <v>118500</v>
      </c>
      <c r="N3173"/>
      <c r="O3173" t="s">
        <v>982</v>
      </c>
      <c r="P3173" t="s">
        <v>10048</v>
      </c>
    </row>
    <row r="3174" spans="1:16" x14ac:dyDescent="0.35">
      <c r="A3174" t="s">
        <v>5</v>
      </c>
      <c r="B3174" t="s">
        <v>10049</v>
      </c>
      <c r="C3174" t="s">
        <v>76</v>
      </c>
      <c r="D3174" t="s">
        <v>4622</v>
      </c>
      <c r="E3174" t="s">
        <v>59</v>
      </c>
      <c r="F3174" t="b">
        <v>1</v>
      </c>
      <c r="G3174" t="s">
        <v>21</v>
      </c>
      <c r="H3174" s="1">
        <v>46059.653587962966</v>
      </c>
      <c r="I3174" t="b">
        <v>0</v>
      </c>
      <c r="J3174" t="b">
        <v>0</v>
      </c>
      <c r="K3174" t="s">
        <v>21</v>
      </c>
      <c r="L3174" t="s">
        <v>60</v>
      </c>
      <c r="M3174">
        <v>57000</v>
      </c>
      <c r="N3174"/>
      <c r="O3174" t="s">
        <v>7324</v>
      </c>
      <c r="P3174" t="s">
        <v>4354</v>
      </c>
    </row>
    <row r="3175" spans="1:16" x14ac:dyDescent="0.35">
      <c r="A3175" t="s">
        <v>7</v>
      </c>
      <c r="B3175" t="s">
        <v>10050</v>
      </c>
      <c r="C3175" t="s">
        <v>373</v>
      </c>
      <c r="D3175" t="s">
        <v>4346</v>
      </c>
      <c r="E3175" t="s">
        <v>232</v>
      </c>
      <c r="F3175" t="b">
        <v>0</v>
      </c>
      <c r="G3175" t="s">
        <v>63</v>
      </c>
      <c r="H3175" s="1">
        <v>46059.691979166673</v>
      </c>
      <c r="I3175" t="b">
        <v>0</v>
      </c>
      <c r="J3175" t="b">
        <v>1</v>
      </c>
      <c r="K3175" t="s">
        <v>41</v>
      </c>
      <c r="L3175" t="s">
        <v>74</v>
      </c>
      <c r="M3175"/>
      <c r="N3175">
        <v>50.334999999999987</v>
      </c>
      <c r="O3175" t="s">
        <v>10051</v>
      </c>
      <c r="P3175" t="s">
        <v>10052</v>
      </c>
    </row>
    <row r="3176" spans="1:16" x14ac:dyDescent="0.35">
      <c r="A3176" t="s">
        <v>0</v>
      </c>
      <c r="B3176" t="s">
        <v>4612</v>
      </c>
      <c r="C3176" t="s">
        <v>716</v>
      </c>
      <c r="D3176" t="s">
        <v>2360</v>
      </c>
      <c r="E3176" t="s">
        <v>59</v>
      </c>
      <c r="F3176" t="b">
        <v>0</v>
      </c>
      <c r="G3176" t="s">
        <v>63</v>
      </c>
      <c r="H3176" s="1">
        <v>46059.692060185182</v>
      </c>
      <c r="I3176" t="b">
        <v>0</v>
      </c>
      <c r="J3176" t="b">
        <v>1</v>
      </c>
      <c r="K3176" t="s">
        <v>41</v>
      </c>
      <c r="L3176" t="s">
        <v>60</v>
      </c>
      <c r="M3176">
        <v>78411.25</v>
      </c>
      <c r="N3176"/>
      <c r="O3176" t="s">
        <v>3823</v>
      </c>
      <c r="P3176" t="s">
        <v>954</v>
      </c>
    </row>
    <row r="3177" spans="1:16" x14ac:dyDescent="0.35">
      <c r="A3177" t="s">
        <v>2</v>
      </c>
      <c r="B3177" t="s">
        <v>1133</v>
      </c>
      <c r="C3177" t="s">
        <v>3042</v>
      </c>
      <c r="D3177" t="s">
        <v>2360</v>
      </c>
      <c r="E3177" t="s">
        <v>59</v>
      </c>
      <c r="F3177" t="b">
        <v>0</v>
      </c>
      <c r="G3177" t="s">
        <v>73</v>
      </c>
      <c r="H3177" s="1">
        <v>46059.70857638889</v>
      </c>
      <c r="I3177" t="b">
        <v>0</v>
      </c>
      <c r="J3177" t="b">
        <v>0</v>
      </c>
      <c r="K3177" t="s">
        <v>41</v>
      </c>
      <c r="L3177" t="s">
        <v>74</v>
      </c>
      <c r="M3177"/>
      <c r="N3177">
        <v>19.350000000000001</v>
      </c>
      <c r="O3177" t="s">
        <v>10053</v>
      </c>
      <c r="P3177" t="s">
        <v>219</v>
      </c>
    </row>
    <row r="3178" spans="1:16" x14ac:dyDescent="0.35">
      <c r="A3178" t="s">
        <v>1</v>
      </c>
      <c r="B3178" t="s">
        <v>10054</v>
      </c>
      <c r="C3178" t="s">
        <v>3764</v>
      </c>
      <c r="D3178" t="s">
        <v>4526</v>
      </c>
      <c r="E3178" t="s">
        <v>59</v>
      </c>
      <c r="F3178" t="b">
        <v>0</v>
      </c>
      <c r="G3178" t="s">
        <v>65</v>
      </c>
      <c r="H3178" s="1">
        <v>46059.709201388891</v>
      </c>
      <c r="I3178" t="b">
        <v>0</v>
      </c>
      <c r="J3178" t="b">
        <v>0</v>
      </c>
      <c r="K3178" t="s">
        <v>41</v>
      </c>
      <c r="L3178" t="s">
        <v>74</v>
      </c>
      <c r="M3178"/>
      <c r="N3178">
        <v>63</v>
      </c>
      <c r="O3178" t="s">
        <v>10055</v>
      </c>
      <c r="P3178" t="s">
        <v>10056</v>
      </c>
    </row>
    <row r="3179" spans="1:16" x14ac:dyDescent="0.35">
      <c r="A3179" t="s">
        <v>1</v>
      </c>
      <c r="B3179" t="s">
        <v>10057</v>
      </c>
      <c r="C3179" t="s">
        <v>304</v>
      </c>
      <c r="D3179" t="s">
        <v>4526</v>
      </c>
      <c r="E3179" t="s">
        <v>59</v>
      </c>
      <c r="F3179" t="b">
        <v>0</v>
      </c>
      <c r="G3179" t="s">
        <v>77</v>
      </c>
      <c r="H3179" s="1">
        <v>46059.709247685183</v>
      </c>
      <c r="I3179" t="b">
        <v>0</v>
      </c>
      <c r="J3179" t="b">
        <v>0</v>
      </c>
      <c r="K3179" t="s">
        <v>41</v>
      </c>
      <c r="L3179" t="s">
        <v>60</v>
      </c>
      <c r="M3179">
        <v>98000</v>
      </c>
      <c r="N3179"/>
      <c r="O3179" t="s">
        <v>480</v>
      </c>
      <c r="P3179" t="s">
        <v>524</v>
      </c>
    </row>
    <row r="3180" spans="1:16" x14ac:dyDescent="0.35">
      <c r="A3180" t="s">
        <v>7</v>
      </c>
      <c r="B3180" t="s">
        <v>7</v>
      </c>
      <c r="C3180" t="s">
        <v>5258</v>
      </c>
      <c r="D3180" t="s">
        <v>4346</v>
      </c>
      <c r="E3180" t="s">
        <v>59</v>
      </c>
      <c r="F3180" t="b">
        <v>0</v>
      </c>
      <c r="G3180" t="s">
        <v>40</v>
      </c>
      <c r="H3180" s="1">
        <v>46059.710625</v>
      </c>
      <c r="I3180" t="b">
        <v>1</v>
      </c>
      <c r="J3180" t="b">
        <v>0</v>
      </c>
      <c r="K3180" t="s">
        <v>40</v>
      </c>
      <c r="L3180" t="s">
        <v>60</v>
      </c>
      <c r="M3180">
        <v>35199.055</v>
      </c>
      <c r="N3180"/>
      <c r="O3180" t="s">
        <v>10058</v>
      </c>
      <c r="P3180" t="s">
        <v>219</v>
      </c>
    </row>
    <row r="3181" spans="1:16" x14ac:dyDescent="0.35">
      <c r="A3181" t="s">
        <v>2</v>
      </c>
      <c r="B3181" t="s">
        <v>10059</v>
      </c>
      <c r="C3181" t="s">
        <v>76</v>
      </c>
      <c r="D3181" t="s">
        <v>4599</v>
      </c>
      <c r="E3181" t="s">
        <v>59</v>
      </c>
      <c r="F3181" t="b">
        <v>1</v>
      </c>
      <c r="G3181" t="s">
        <v>40</v>
      </c>
      <c r="H3181" s="1">
        <v>46059.710752314822</v>
      </c>
      <c r="I3181" t="b">
        <v>0</v>
      </c>
      <c r="J3181" t="b">
        <v>0</v>
      </c>
      <c r="K3181" t="s">
        <v>40</v>
      </c>
      <c r="L3181" t="s">
        <v>60</v>
      </c>
      <c r="M3181">
        <v>50000</v>
      </c>
      <c r="N3181"/>
      <c r="O3181" t="s">
        <v>10060</v>
      </c>
      <c r="P3181" t="s">
        <v>948</v>
      </c>
    </row>
    <row r="3182" spans="1:16" x14ac:dyDescent="0.35">
      <c r="A3182" t="s">
        <v>3</v>
      </c>
      <c r="B3182" t="s">
        <v>10061</v>
      </c>
      <c r="C3182" t="s">
        <v>1971</v>
      </c>
      <c r="D3182" t="s">
        <v>155</v>
      </c>
      <c r="E3182" t="s">
        <v>59</v>
      </c>
      <c r="F3182" t="b">
        <v>0</v>
      </c>
      <c r="G3182" t="s">
        <v>65</v>
      </c>
      <c r="H3182" s="1">
        <v>46059.7500462963</v>
      </c>
      <c r="I3182" t="b">
        <v>1</v>
      </c>
      <c r="J3182" t="b">
        <v>0</v>
      </c>
      <c r="K3182" t="s">
        <v>41</v>
      </c>
      <c r="L3182" t="s">
        <v>60</v>
      </c>
      <c r="M3182">
        <v>75000</v>
      </c>
      <c r="N3182"/>
      <c r="O3182" t="s">
        <v>155</v>
      </c>
    </row>
    <row r="3183" spans="1:16" x14ac:dyDescent="0.35">
      <c r="A3183" t="s">
        <v>6</v>
      </c>
      <c r="B3183" t="s">
        <v>10062</v>
      </c>
      <c r="C3183" t="s">
        <v>112</v>
      </c>
      <c r="D3183" t="s">
        <v>4526</v>
      </c>
      <c r="E3183" t="s">
        <v>59</v>
      </c>
      <c r="F3183" t="b">
        <v>0</v>
      </c>
      <c r="G3183" t="s">
        <v>65</v>
      </c>
      <c r="H3183" s="1">
        <v>46059.750474537039</v>
      </c>
      <c r="I3183" t="b">
        <v>0</v>
      </c>
      <c r="J3183" t="b">
        <v>0</v>
      </c>
      <c r="K3183" t="s">
        <v>41</v>
      </c>
      <c r="L3183" t="s">
        <v>60</v>
      </c>
      <c r="M3183">
        <v>148500</v>
      </c>
      <c r="N3183"/>
      <c r="O3183" t="s">
        <v>10063</v>
      </c>
      <c r="P3183" t="s">
        <v>579</v>
      </c>
    </row>
    <row r="3184" spans="1:16" x14ac:dyDescent="0.35">
      <c r="A3184" t="s">
        <v>1</v>
      </c>
      <c r="B3184" t="s">
        <v>1</v>
      </c>
      <c r="C3184" t="s">
        <v>1971</v>
      </c>
      <c r="D3184" t="s">
        <v>155</v>
      </c>
      <c r="E3184" t="s">
        <v>59</v>
      </c>
      <c r="F3184" t="b">
        <v>0</v>
      </c>
      <c r="G3184" t="s">
        <v>65</v>
      </c>
      <c r="H3184" s="1">
        <v>46059.750798611109</v>
      </c>
      <c r="I3184" t="b">
        <v>1</v>
      </c>
      <c r="J3184" t="b">
        <v>0</v>
      </c>
      <c r="K3184" t="s">
        <v>41</v>
      </c>
      <c r="L3184" t="s">
        <v>60</v>
      </c>
      <c r="M3184">
        <v>132500</v>
      </c>
      <c r="N3184"/>
      <c r="O3184" t="s">
        <v>155</v>
      </c>
      <c r="P3184" t="s">
        <v>10064</v>
      </c>
    </row>
    <row r="3185" spans="1:16" x14ac:dyDescent="0.35">
      <c r="A3185" t="s">
        <v>1</v>
      </c>
      <c r="B3185" t="s">
        <v>10065</v>
      </c>
      <c r="C3185" t="s">
        <v>5179</v>
      </c>
      <c r="D3185" t="s">
        <v>2360</v>
      </c>
      <c r="E3185" t="s">
        <v>59</v>
      </c>
      <c r="F3185" t="b">
        <v>0</v>
      </c>
      <c r="G3185" t="s">
        <v>68</v>
      </c>
      <c r="H3185" s="1">
        <v>46059.751076388893</v>
      </c>
      <c r="I3185" t="b">
        <v>0</v>
      </c>
      <c r="J3185" t="b">
        <v>1</v>
      </c>
      <c r="K3185" t="s">
        <v>41</v>
      </c>
      <c r="L3185" t="s">
        <v>60</v>
      </c>
      <c r="M3185">
        <v>176500</v>
      </c>
      <c r="N3185"/>
      <c r="O3185" t="s">
        <v>116</v>
      </c>
      <c r="P3185" t="s">
        <v>10066</v>
      </c>
    </row>
    <row r="3186" spans="1:16" x14ac:dyDescent="0.35">
      <c r="A3186" t="s">
        <v>3</v>
      </c>
      <c r="B3186" t="s">
        <v>3</v>
      </c>
      <c r="C3186" t="s">
        <v>10067</v>
      </c>
      <c r="D3186" t="s">
        <v>4346</v>
      </c>
      <c r="E3186" t="s">
        <v>232</v>
      </c>
      <c r="F3186" t="b">
        <v>0</v>
      </c>
      <c r="G3186" t="s">
        <v>32</v>
      </c>
      <c r="H3186" s="1">
        <v>46059.778634259259</v>
      </c>
      <c r="I3186" t="b">
        <v>0</v>
      </c>
      <c r="J3186" t="b">
        <v>0</v>
      </c>
      <c r="K3186" t="s">
        <v>32</v>
      </c>
      <c r="L3186" t="s">
        <v>74</v>
      </c>
      <c r="M3186"/>
      <c r="N3186">
        <v>48.5</v>
      </c>
      <c r="O3186" t="s">
        <v>10068</v>
      </c>
      <c r="P3186" t="s">
        <v>7223</v>
      </c>
    </row>
    <row r="3187" spans="1:16" x14ac:dyDescent="0.35">
      <c r="A3187" t="s">
        <v>0</v>
      </c>
      <c r="B3187" t="s">
        <v>10069</v>
      </c>
      <c r="C3187" t="s">
        <v>373</v>
      </c>
      <c r="D3187" t="s">
        <v>4346</v>
      </c>
      <c r="E3187" t="s">
        <v>59</v>
      </c>
      <c r="F3187" t="b">
        <v>0</v>
      </c>
      <c r="G3187" t="s">
        <v>63</v>
      </c>
      <c r="H3187" s="1">
        <v>46059.817060185182</v>
      </c>
      <c r="I3187" t="b">
        <v>0</v>
      </c>
      <c r="J3187" t="b">
        <v>0</v>
      </c>
      <c r="K3187" t="s">
        <v>41</v>
      </c>
      <c r="L3187" t="s">
        <v>60</v>
      </c>
      <c r="M3187">
        <v>62500</v>
      </c>
      <c r="N3187"/>
      <c r="O3187" t="s">
        <v>10070</v>
      </c>
      <c r="P3187" t="s">
        <v>3201</v>
      </c>
    </row>
    <row r="3188" spans="1:16" x14ac:dyDescent="0.35">
      <c r="A3188" t="s">
        <v>9</v>
      </c>
      <c r="B3188" t="s">
        <v>10071</v>
      </c>
      <c r="C3188" t="s">
        <v>2874</v>
      </c>
      <c r="D3188" t="s">
        <v>4569</v>
      </c>
      <c r="E3188" t="s">
        <v>59</v>
      </c>
      <c r="F3188" t="b">
        <v>0</v>
      </c>
      <c r="G3188" t="s">
        <v>17</v>
      </c>
      <c r="H3188" s="1">
        <v>46059.824606481481</v>
      </c>
      <c r="I3188" t="b">
        <v>1</v>
      </c>
      <c r="J3188" t="b">
        <v>0</v>
      </c>
      <c r="K3188" t="s">
        <v>17</v>
      </c>
      <c r="L3188" t="s">
        <v>74</v>
      </c>
      <c r="M3188"/>
      <c r="N3188">
        <v>32.424999999999997</v>
      </c>
      <c r="O3188" t="s">
        <v>1867</v>
      </c>
      <c r="P3188" t="s">
        <v>1637</v>
      </c>
    </row>
    <row r="3189" spans="1:16" x14ac:dyDescent="0.35">
      <c r="A3189" t="s">
        <v>0</v>
      </c>
      <c r="B3189" t="s">
        <v>10072</v>
      </c>
      <c r="C3189" t="s">
        <v>81</v>
      </c>
      <c r="D3189" t="s">
        <v>4526</v>
      </c>
      <c r="E3189" t="s">
        <v>59</v>
      </c>
      <c r="F3189" t="b">
        <v>0</v>
      </c>
      <c r="G3189" t="s">
        <v>77</v>
      </c>
      <c r="H3189" s="1">
        <v>46059.83353009259</v>
      </c>
      <c r="I3189" t="b">
        <v>0</v>
      </c>
      <c r="J3189" t="b">
        <v>1</v>
      </c>
      <c r="K3189" t="s">
        <v>41</v>
      </c>
      <c r="L3189" t="s">
        <v>60</v>
      </c>
      <c r="M3189">
        <v>141000</v>
      </c>
      <c r="N3189"/>
      <c r="O3189" t="s">
        <v>404</v>
      </c>
      <c r="P3189" t="s">
        <v>4075</v>
      </c>
    </row>
    <row r="3190" spans="1:16" x14ac:dyDescent="0.35">
      <c r="A3190" t="s">
        <v>0</v>
      </c>
      <c r="B3190" t="s">
        <v>10073</v>
      </c>
      <c r="C3190" t="s">
        <v>1193</v>
      </c>
      <c r="D3190" t="s">
        <v>4526</v>
      </c>
      <c r="E3190" t="s">
        <v>59</v>
      </c>
      <c r="F3190" t="b">
        <v>0</v>
      </c>
      <c r="G3190" t="s">
        <v>89</v>
      </c>
      <c r="H3190" s="1">
        <v>46059.833749999998</v>
      </c>
      <c r="I3190" t="b">
        <v>0</v>
      </c>
      <c r="J3190" t="b">
        <v>1</v>
      </c>
      <c r="K3190" t="s">
        <v>41</v>
      </c>
      <c r="L3190" t="s">
        <v>60</v>
      </c>
      <c r="M3190">
        <v>40040</v>
      </c>
      <c r="N3190"/>
      <c r="O3190" t="s">
        <v>9861</v>
      </c>
      <c r="P3190" t="s">
        <v>718</v>
      </c>
    </row>
    <row r="3191" spans="1:16" x14ac:dyDescent="0.35">
      <c r="A3191" t="s">
        <v>1</v>
      </c>
      <c r="B3191" t="s">
        <v>602</v>
      </c>
      <c r="C3191" t="s">
        <v>1193</v>
      </c>
      <c r="D3191" t="s">
        <v>4526</v>
      </c>
      <c r="E3191" t="s">
        <v>59</v>
      </c>
      <c r="F3191" t="b">
        <v>0</v>
      </c>
      <c r="G3191" t="s">
        <v>89</v>
      </c>
      <c r="H3191" s="1">
        <v>46059.834502314807</v>
      </c>
      <c r="I3191" t="b">
        <v>0</v>
      </c>
      <c r="J3191" t="b">
        <v>1</v>
      </c>
      <c r="K3191" t="s">
        <v>41</v>
      </c>
      <c r="L3191" t="s">
        <v>60</v>
      </c>
      <c r="M3191">
        <v>57540</v>
      </c>
      <c r="N3191"/>
      <c r="O3191" t="s">
        <v>9861</v>
      </c>
      <c r="P3191" t="s">
        <v>9862</v>
      </c>
    </row>
    <row r="3192" spans="1:16" x14ac:dyDescent="0.35">
      <c r="A3192" t="s">
        <v>0</v>
      </c>
      <c r="B3192" t="s">
        <v>130</v>
      </c>
      <c r="C3192" t="s">
        <v>112</v>
      </c>
      <c r="D3192" t="s">
        <v>2471</v>
      </c>
      <c r="E3192" t="s">
        <v>59</v>
      </c>
      <c r="F3192" t="b">
        <v>0</v>
      </c>
      <c r="G3192" t="s">
        <v>65</v>
      </c>
      <c r="H3192" s="1">
        <v>46059.8750462963</v>
      </c>
      <c r="I3192" t="b">
        <v>0</v>
      </c>
      <c r="J3192" t="b">
        <v>0</v>
      </c>
      <c r="K3192" t="s">
        <v>41</v>
      </c>
      <c r="L3192" t="s">
        <v>60</v>
      </c>
      <c r="M3192">
        <v>75000</v>
      </c>
      <c r="N3192"/>
      <c r="O3192" t="s">
        <v>10074</v>
      </c>
      <c r="P3192" t="s">
        <v>3501</v>
      </c>
    </row>
    <row r="3193" spans="1:16" x14ac:dyDescent="0.35">
      <c r="A3193" t="s">
        <v>6</v>
      </c>
      <c r="B3193" t="s">
        <v>10075</v>
      </c>
      <c r="C3193" t="s">
        <v>2236</v>
      </c>
      <c r="D3193" t="s">
        <v>4526</v>
      </c>
      <c r="E3193" t="s">
        <v>59</v>
      </c>
      <c r="F3193" t="b">
        <v>0</v>
      </c>
      <c r="G3193" t="s">
        <v>77</v>
      </c>
      <c r="H3193" s="1">
        <v>46059.875509259262</v>
      </c>
      <c r="I3193" t="b">
        <v>0</v>
      </c>
      <c r="J3193" t="b">
        <v>1</v>
      </c>
      <c r="K3193" t="s">
        <v>41</v>
      </c>
      <c r="L3193" t="s">
        <v>60</v>
      </c>
      <c r="M3193">
        <v>155500</v>
      </c>
      <c r="N3193"/>
      <c r="O3193" t="s">
        <v>2036</v>
      </c>
      <c r="P3193" t="s">
        <v>10076</v>
      </c>
    </row>
    <row r="3194" spans="1:16" x14ac:dyDescent="0.35">
      <c r="A3194" t="s">
        <v>1</v>
      </c>
      <c r="B3194" t="s">
        <v>210</v>
      </c>
      <c r="C3194" t="s">
        <v>743</v>
      </c>
      <c r="D3194" t="s">
        <v>4346</v>
      </c>
      <c r="E3194" t="s">
        <v>59</v>
      </c>
      <c r="F3194" t="b">
        <v>0</v>
      </c>
      <c r="G3194" t="s">
        <v>77</v>
      </c>
      <c r="H3194" s="1">
        <v>46059.875914351847</v>
      </c>
      <c r="I3194" t="b">
        <v>0</v>
      </c>
      <c r="J3194" t="b">
        <v>1</v>
      </c>
      <c r="K3194" t="s">
        <v>41</v>
      </c>
      <c r="L3194" t="s">
        <v>60</v>
      </c>
      <c r="M3194">
        <v>157000</v>
      </c>
      <c r="N3194"/>
      <c r="O3194" t="s">
        <v>250</v>
      </c>
      <c r="P3194" t="s">
        <v>10077</v>
      </c>
    </row>
    <row r="3195" spans="1:16" x14ac:dyDescent="0.35">
      <c r="A3195" t="s">
        <v>7</v>
      </c>
      <c r="B3195" t="s">
        <v>10078</v>
      </c>
      <c r="C3195" t="s">
        <v>373</v>
      </c>
      <c r="D3195" t="s">
        <v>4526</v>
      </c>
      <c r="E3195" t="s">
        <v>88</v>
      </c>
      <c r="F3195" t="b">
        <v>0</v>
      </c>
      <c r="G3195" t="s">
        <v>63</v>
      </c>
      <c r="H3195" s="1">
        <v>46059.900393518517</v>
      </c>
      <c r="I3195" t="b">
        <v>0</v>
      </c>
      <c r="J3195" t="b">
        <v>0</v>
      </c>
      <c r="K3195" t="s">
        <v>41</v>
      </c>
      <c r="L3195" t="s">
        <v>74</v>
      </c>
      <c r="M3195"/>
      <c r="N3195">
        <v>77.5</v>
      </c>
      <c r="O3195" t="s">
        <v>10079</v>
      </c>
      <c r="P3195" t="s">
        <v>146</v>
      </c>
    </row>
    <row r="3196" spans="1:16" x14ac:dyDescent="0.35">
      <c r="A3196" t="s">
        <v>2</v>
      </c>
      <c r="B3196" t="s">
        <v>1236</v>
      </c>
      <c r="C3196" t="s">
        <v>10080</v>
      </c>
      <c r="D3196" t="s">
        <v>4526</v>
      </c>
      <c r="E3196" t="s">
        <v>59</v>
      </c>
      <c r="F3196" t="b">
        <v>0</v>
      </c>
      <c r="G3196" t="s">
        <v>68</v>
      </c>
      <c r="H3196" s="1">
        <v>46059.917349537027</v>
      </c>
      <c r="I3196" t="b">
        <v>0</v>
      </c>
      <c r="J3196" t="b">
        <v>1</v>
      </c>
      <c r="K3196" t="s">
        <v>41</v>
      </c>
      <c r="L3196" t="s">
        <v>74</v>
      </c>
      <c r="M3196"/>
      <c r="N3196">
        <v>25.5</v>
      </c>
      <c r="O3196" t="s">
        <v>10081</v>
      </c>
    </row>
    <row r="3197" spans="1:16" x14ac:dyDescent="0.35">
      <c r="A3197" t="s">
        <v>3</v>
      </c>
      <c r="B3197" t="s">
        <v>10082</v>
      </c>
      <c r="C3197" t="s">
        <v>13</v>
      </c>
      <c r="D3197" t="s">
        <v>4346</v>
      </c>
      <c r="E3197" t="s">
        <v>59</v>
      </c>
      <c r="F3197" t="b">
        <v>0</v>
      </c>
      <c r="G3197" t="s">
        <v>13</v>
      </c>
      <c r="H3197" s="1">
        <v>46059.918263888889</v>
      </c>
      <c r="I3197" t="b">
        <v>0</v>
      </c>
      <c r="J3197" t="b">
        <v>0</v>
      </c>
      <c r="K3197" t="s">
        <v>13</v>
      </c>
      <c r="L3197" t="s">
        <v>60</v>
      </c>
      <c r="M3197">
        <v>76000</v>
      </c>
      <c r="N3197"/>
      <c r="O3197" t="s">
        <v>10083</v>
      </c>
      <c r="P3197" t="s">
        <v>673</v>
      </c>
    </row>
    <row r="3198" spans="1:16" x14ac:dyDescent="0.35">
      <c r="A3198" t="s">
        <v>4</v>
      </c>
      <c r="B3198" t="s">
        <v>4541</v>
      </c>
      <c r="C3198" t="s">
        <v>930</v>
      </c>
      <c r="D3198" t="s">
        <v>584</v>
      </c>
      <c r="E3198" t="s">
        <v>72</v>
      </c>
      <c r="F3198" t="b">
        <v>0</v>
      </c>
      <c r="G3198" t="s">
        <v>19</v>
      </c>
      <c r="H3198" s="1">
        <v>46059.918414351851</v>
      </c>
      <c r="I3198" t="b">
        <v>0</v>
      </c>
      <c r="J3198" t="b">
        <v>0</v>
      </c>
      <c r="K3198" t="s">
        <v>19</v>
      </c>
      <c r="L3198" t="s">
        <v>74</v>
      </c>
      <c r="M3198"/>
      <c r="N3198">
        <v>15</v>
      </c>
      <c r="O3198" t="s">
        <v>405</v>
      </c>
      <c r="P3198" t="s">
        <v>4542</v>
      </c>
    </row>
    <row r="3199" spans="1:16" x14ac:dyDescent="0.35">
      <c r="A3199" t="s">
        <v>7</v>
      </c>
      <c r="B3199" t="s">
        <v>10084</v>
      </c>
      <c r="C3199" t="s">
        <v>207</v>
      </c>
      <c r="D3199" t="s">
        <v>4526</v>
      </c>
      <c r="E3199" t="s">
        <v>59</v>
      </c>
      <c r="F3199" t="b">
        <v>0</v>
      </c>
      <c r="G3199" t="s">
        <v>63</v>
      </c>
      <c r="H3199" s="1">
        <v>46059.941979166673</v>
      </c>
      <c r="I3199" t="b">
        <v>0</v>
      </c>
      <c r="J3199" t="b">
        <v>1</v>
      </c>
      <c r="K3199" t="s">
        <v>41</v>
      </c>
      <c r="L3199" t="s">
        <v>60</v>
      </c>
      <c r="M3199">
        <v>153500</v>
      </c>
      <c r="N3199"/>
      <c r="O3199" t="s">
        <v>405</v>
      </c>
      <c r="P3199" t="s">
        <v>10085</v>
      </c>
    </row>
    <row r="3200" spans="1:16" x14ac:dyDescent="0.35">
      <c r="A3200" t="s">
        <v>7</v>
      </c>
      <c r="B3200" t="s">
        <v>10086</v>
      </c>
      <c r="C3200" t="s">
        <v>112</v>
      </c>
      <c r="D3200" t="s">
        <v>4526</v>
      </c>
      <c r="E3200" t="s">
        <v>59</v>
      </c>
      <c r="F3200" t="b">
        <v>0</v>
      </c>
      <c r="G3200" t="s">
        <v>65</v>
      </c>
      <c r="H3200" s="1">
        <v>46059.958379629628</v>
      </c>
      <c r="I3200" t="b">
        <v>0</v>
      </c>
      <c r="J3200" t="b">
        <v>0</v>
      </c>
      <c r="K3200" t="s">
        <v>41</v>
      </c>
      <c r="L3200" t="s">
        <v>60</v>
      </c>
      <c r="M3200">
        <v>112500</v>
      </c>
      <c r="N3200"/>
      <c r="O3200" t="s">
        <v>10087</v>
      </c>
      <c r="P3200" t="s">
        <v>10088</v>
      </c>
    </row>
    <row r="3201" spans="1:16" x14ac:dyDescent="0.35">
      <c r="A3201" t="s">
        <v>0</v>
      </c>
      <c r="B3201" t="s">
        <v>10089</v>
      </c>
      <c r="C3201" t="s">
        <v>201</v>
      </c>
      <c r="D3201" t="s">
        <v>4526</v>
      </c>
      <c r="E3201" t="s">
        <v>88</v>
      </c>
      <c r="F3201" t="b">
        <v>0</v>
      </c>
      <c r="G3201" t="s">
        <v>77</v>
      </c>
      <c r="H3201" s="1">
        <v>46059.958483796298</v>
      </c>
      <c r="I3201" t="b">
        <v>0</v>
      </c>
      <c r="J3201" t="b">
        <v>1</v>
      </c>
      <c r="K3201" t="s">
        <v>41</v>
      </c>
      <c r="L3201" t="s">
        <v>74</v>
      </c>
      <c r="M3201"/>
      <c r="N3201">
        <v>42.5</v>
      </c>
      <c r="O3201" t="s">
        <v>2080</v>
      </c>
      <c r="P3201" t="s">
        <v>1332</v>
      </c>
    </row>
    <row r="3202" spans="1:16" x14ac:dyDescent="0.35">
      <c r="A3202" t="s">
        <v>6</v>
      </c>
      <c r="B3202" t="s">
        <v>10090</v>
      </c>
      <c r="C3202" t="s">
        <v>698</v>
      </c>
      <c r="D3202" t="s">
        <v>4526</v>
      </c>
      <c r="E3202" t="s">
        <v>59</v>
      </c>
      <c r="F3202" t="b">
        <v>0</v>
      </c>
      <c r="G3202" t="s">
        <v>68</v>
      </c>
      <c r="H3202" s="1">
        <v>46059.958668981482</v>
      </c>
      <c r="I3202" t="b">
        <v>0</v>
      </c>
      <c r="J3202" t="b">
        <v>1</v>
      </c>
      <c r="K3202" t="s">
        <v>41</v>
      </c>
      <c r="L3202" t="s">
        <v>60</v>
      </c>
      <c r="M3202">
        <v>116100</v>
      </c>
      <c r="N3202"/>
      <c r="O3202" t="s">
        <v>953</v>
      </c>
      <c r="P3202" t="s">
        <v>10091</v>
      </c>
    </row>
    <row r="3203" spans="1:16" x14ac:dyDescent="0.35">
      <c r="A3203" t="s">
        <v>6</v>
      </c>
      <c r="B3203" t="s">
        <v>10075</v>
      </c>
      <c r="C3203" t="s">
        <v>612</v>
      </c>
      <c r="D3203" t="s">
        <v>2360</v>
      </c>
      <c r="E3203" t="s">
        <v>59</v>
      </c>
      <c r="F3203" t="b">
        <v>0</v>
      </c>
      <c r="G3203" t="s">
        <v>73</v>
      </c>
      <c r="H3203" s="1">
        <v>46059.958935185183</v>
      </c>
      <c r="I3203" t="b">
        <v>0</v>
      </c>
      <c r="J3203" t="b">
        <v>1</v>
      </c>
      <c r="K3203" t="s">
        <v>41</v>
      </c>
      <c r="L3203" t="s">
        <v>60</v>
      </c>
      <c r="M3203">
        <v>155500</v>
      </c>
      <c r="N3203"/>
      <c r="O3203" t="s">
        <v>2036</v>
      </c>
      <c r="P3203" t="s">
        <v>5503</v>
      </c>
    </row>
    <row r="3204" spans="1:16" x14ac:dyDescent="0.35">
      <c r="A3204" t="s">
        <v>1</v>
      </c>
      <c r="B3204" t="s">
        <v>10092</v>
      </c>
      <c r="C3204" t="s">
        <v>112</v>
      </c>
      <c r="D3204" t="s">
        <v>4526</v>
      </c>
      <c r="E3204" t="s">
        <v>59</v>
      </c>
      <c r="F3204" t="b">
        <v>0</v>
      </c>
      <c r="G3204" t="s">
        <v>65</v>
      </c>
      <c r="H3204" s="1">
        <v>46059.959131944437</v>
      </c>
      <c r="I3204" t="b">
        <v>0</v>
      </c>
      <c r="J3204" t="b">
        <v>1</v>
      </c>
      <c r="K3204" t="s">
        <v>41</v>
      </c>
      <c r="L3204" t="s">
        <v>60</v>
      </c>
      <c r="M3204">
        <v>202500</v>
      </c>
      <c r="N3204"/>
      <c r="O3204" t="s">
        <v>834</v>
      </c>
      <c r="P3204" t="s">
        <v>10093</v>
      </c>
    </row>
    <row r="3205" spans="1:16" x14ac:dyDescent="0.35">
      <c r="A3205" t="s">
        <v>5</v>
      </c>
      <c r="B3205" t="s">
        <v>2323</v>
      </c>
      <c r="C3205" t="s">
        <v>637</v>
      </c>
      <c r="D3205" t="s">
        <v>10094</v>
      </c>
      <c r="E3205" t="s">
        <v>232</v>
      </c>
      <c r="F3205" t="b">
        <v>0</v>
      </c>
      <c r="G3205" t="s">
        <v>77</v>
      </c>
      <c r="H3205" s="1">
        <v>46059.95925925926</v>
      </c>
      <c r="I3205" t="b">
        <v>0</v>
      </c>
      <c r="J3205" t="b">
        <v>0</v>
      </c>
      <c r="K3205" t="s">
        <v>41</v>
      </c>
      <c r="L3205" t="s">
        <v>74</v>
      </c>
      <c r="M3205"/>
      <c r="N3205">
        <v>97.5</v>
      </c>
      <c r="O3205" t="s">
        <v>10095</v>
      </c>
      <c r="P3205" t="s">
        <v>10096</v>
      </c>
    </row>
    <row r="3206" spans="1:16" x14ac:dyDescent="0.35">
      <c r="A3206" t="s">
        <v>1</v>
      </c>
      <c r="B3206" t="s">
        <v>10097</v>
      </c>
      <c r="C3206" t="s">
        <v>172</v>
      </c>
      <c r="D3206" t="s">
        <v>4526</v>
      </c>
      <c r="E3206" t="s">
        <v>88</v>
      </c>
      <c r="F3206" t="b">
        <v>0</v>
      </c>
      <c r="G3206" t="s">
        <v>68</v>
      </c>
      <c r="H3206" s="1">
        <v>46059.959409722222</v>
      </c>
      <c r="I3206" t="b">
        <v>0</v>
      </c>
      <c r="J3206" t="b">
        <v>0</v>
      </c>
      <c r="K3206" t="s">
        <v>41</v>
      </c>
      <c r="L3206" t="s">
        <v>74</v>
      </c>
      <c r="M3206"/>
      <c r="N3206">
        <v>75</v>
      </c>
      <c r="O3206" t="s">
        <v>1069</v>
      </c>
      <c r="P3206" t="s">
        <v>10098</v>
      </c>
    </row>
    <row r="3207" spans="1:16" x14ac:dyDescent="0.35">
      <c r="A3207" t="s">
        <v>0</v>
      </c>
      <c r="B3207" t="s">
        <v>10099</v>
      </c>
      <c r="C3207" t="s">
        <v>382</v>
      </c>
      <c r="D3207" t="s">
        <v>4587</v>
      </c>
      <c r="E3207" t="s">
        <v>59</v>
      </c>
      <c r="F3207" t="b">
        <v>0</v>
      </c>
      <c r="G3207" t="s">
        <v>77</v>
      </c>
      <c r="H3207" s="1">
        <v>46060.000127314823</v>
      </c>
      <c r="I3207" t="b">
        <v>1</v>
      </c>
      <c r="J3207" t="b">
        <v>1</v>
      </c>
      <c r="K3207" t="s">
        <v>41</v>
      </c>
      <c r="L3207" t="s">
        <v>60</v>
      </c>
      <c r="M3207">
        <v>44720</v>
      </c>
      <c r="N3207"/>
      <c r="O3207" t="s">
        <v>4233</v>
      </c>
    </row>
    <row r="3208" spans="1:16" x14ac:dyDescent="0.35">
      <c r="A3208" t="s">
        <v>2</v>
      </c>
      <c r="B3208" t="s">
        <v>10100</v>
      </c>
      <c r="C3208" t="s">
        <v>8745</v>
      </c>
      <c r="D3208" t="s">
        <v>4587</v>
      </c>
      <c r="E3208" t="s">
        <v>59</v>
      </c>
      <c r="F3208" t="b">
        <v>0</v>
      </c>
      <c r="G3208" t="s">
        <v>77</v>
      </c>
      <c r="H3208" s="1">
        <v>46060.000555555547</v>
      </c>
      <c r="I3208" t="b">
        <v>0</v>
      </c>
      <c r="J3208" t="b">
        <v>1</v>
      </c>
      <c r="K3208" t="s">
        <v>41</v>
      </c>
      <c r="L3208" t="s">
        <v>60</v>
      </c>
      <c r="M3208">
        <v>214500</v>
      </c>
      <c r="N3208"/>
      <c r="O3208" t="s">
        <v>424</v>
      </c>
      <c r="P3208" t="s">
        <v>85</v>
      </c>
    </row>
    <row r="3209" spans="1:16" x14ac:dyDescent="0.35">
      <c r="A3209" t="s">
        <v>1</v>
      </c>
      <c r="B3209" t="s">
        <v>10101</v>
      </c>
      <c r="C3209" t="s">
        <v>10102</v>
      </c>
      <c r="D3209" t="s">
        <v>10103</v>
      </c>
      <c r="E3209" t="s">
        <v>59</v>
      </c>
      <c r="F3209" t="b">
        <v>0</v>
      </c>
      <c r="G3209" t="s">
        <v>73</v>
      </c>
      <c r="H3209" s="1">
        <v>46060.000983796293</v>
      </c>
      <c r="I3209" t="b">
        <v>1</v>
      </c>
      <c r="J3209" t="b">
        <v>1</v>
      </c>
      <c r="K3209" t="s">
        <v>41</v>
      </c>
      <c r="L3209" t="s">
        <v>74</v>
      </c>
      <c r="M3209"/>
      <c r="N3209">
        <v>55.29</v>
      </c>
      <c r="O3209" t="s">
        <v>487</v>
      </c>
      <c r="P3209" t="s">
        <v>10104</v>
      </c>
    </row>
    <row r="3210" spans="1:16" x14ac:dyDescent="0.35">
      <c r="A3210" t="s">
        <v>0</v>
      </c>
      <c r="B3210" t="s">
        <v>8107</v>
      </c>
      <c r="C3210" t="s">
        <v>76</v>
      </c>
      <c r="D3210" t="s">
        <v>584</v>
      </c>
      <c r="E3210" t="s">
        <v>72</v>
      </c>
      <c r="F3210" t="b">
        <v>1</v>
      </c>
      <c r="G3210" t="s">
        <v>19</v>
      </c>
      <c r="H3210" s="1">
        <v>46060.001747685194</v>
      </c>
      <c r="I3210" t="b">
        <v>1</v>
      </c>
      <c r="J3210" t="b">
        <v>0</v>
      </c>
      <c r="K3210" t="s">
        <v>19</v>
      </c>
      <c r="L3210" t="s">
        <v>74</v>
      </c>
      <c r="M3210"/>
      <c r="N3210">
        <v>25</v>
      </c>
      <c r="O3210" t="s">
        <v>584</v>
      </c>
      <c r="P3210" t="s">
        <v>8108</v>
      </c>
    </row>
    <row r="3211" spans="1:16" x14ac:dyDescent="0.35">
      <c r="A3211" t="s">
        <v>0</v>
      </c>
      <c r="B3211" t="s">
        <v>9231</v>
      </c>
      <c r="C3211" t="s">
        <v>76</v>
      </c>
      <c r="D3211" t="s">
        <v>584</v>
      </c>
      <c r="E3211" t="s">
        <v>72</v>
      </c>
      <c r="F3211" t="b">
        <v>1</v>
      </c>
      <c r="G3211" t="s">
        <v>19</v>
      </c>
      <c r="H3211" s="1">
        <v>46060.001747685194</v>
      </c>
      <c r="I3211" t="b">
        <v>0</v>
      </c>
      <c r="J3211" t="b">
        <v>0</v>
      </c>
      <c r="K3211" t="s">
        <v>19</v>
      </c>
      <c r="L3211" t="s">
        <v>74</v>
      </c>
      <c r="M3211"/>
      <c r="N3211">
        <v>25</v>
      </c>
      <c r="O3211" t="s">
        <v>584</v>
      </c>
      <c r="P3211" t="s">
        <v>673</v>
      </c>
    </row>
    <row r="3212" spans="1:16" x14ac:dyDescent="0.35">
      <c r="A3212" t="s">
        <v>2</v>
      </c>
      <c r="B3212" t="s">
        <v>5189</v>
      </c>
      <c r="C3212" t="s">
        <v>76</v>
      </c>
      <c r="D3212" t="s">
        <v>584</v>
      </c>
      <c r="E3212" t="s">
        <v>72</v>
      </c>
      <c r="F3212" t="b">
        <v>1</v>
      </c>
      <c r="G3212" t="s">
        <v>16</v>
      </c>
      <c r="H3212" s="1">
        <v>46060.002523148149</v>
      </c>
      <c r="I3212" t="b">
        <v>0</v>
      </c>
      <c r="J3212" t="b">
        <v>0</v>
      </c>
      <c r="K3212" t="s">
        <v>16</v>
      </c>
      <c r="L3212" t="s">
        <v>74</v>
      </c>
      <c r="M3212"/>
      <c r="N3212">
        <v>25</v>
      </c>
      <c r="O3212" t="s">
        <v>5190</v>
      </c>
      <c r="P3212" t="s">
        <v>705</v>
      </c>
    </row>
    <row r="3213" spans="1:16" x14ac:dyDescent="0.35">
      <c r="A3213" t="s">
        <v>0</v>
      </c>
      <c r="B3213" t="s">
        <v>4662</v>
      </c>
      <c r="C3213" t="s">
        <v>76</v>
      </c>
      <c r="D3213" t="s">
        <v>584</v>
      </c>
      <c r="E3213" t="s">
        <v>72</v>
      </c>
      <c r="F3213" t="b">
        <v>1</v>
      </c>
      <c r="G3213" t="s">
        <v>25</v>
      </c>
      <c r="H3213" s="1">
        <v>46060.002986111111</v>
      </c>
      <c r="I3213" t="b">
        <v>0</v>
      </c>
      <c r="J3213" t="b">
        <v>0</v>
      </c>
      <c r="K3213" t="s">
        <v>25</v>
      </c>
      <c r="L3213" t="s">
        <v>74</v>
      </c>
      <c r="M3213"/>
      <c r="N3213">
        <v>25</v>
      </c>
      <c r="O3213" t="s">
        <v>584</v>
      </c>
      <c r="P3213" t="s">
        <v>133</v>
      </c>
    </row>
    <row r="3214" spans="1:16" x14ac:dyDescent="0.35">
      <c r="A3214" t="s">
        <v>0</v>
      </c>
      <c r="B3214" t="s">
        <v>4663</v>
      </c>
      <c r="C3214" t="s">
        <v>76</v>
      </c>
      <c r="D3214" t="s">
        <v>584</v>
      </c>
      <c r="E3214" t="s">
        <v>72</v>
      </c>
      <c r="F3214" t="b">
        <v>1</v>
      </c>
      <c r="G3214" t="s">
        <v>25</v>
      </c>
      <c r="H3214" s="1">
        <v>46060.002986111111</v>
      </c>
      <c r="I3214" t="b">
        <v>0</v>
      </c>
      <c r="J3214" t="b">
        <v>0</v>
      </c>
      <c r="K3214" t="s">
        <v>25</v>
      </c>
      <c r="L3214" t="s">
        <v>74</v>
      </c>
      <c r="M3214"/>
      <c r="N3214">
        <v>25</v>
      </c>
      <c r="O3214" t="s">
        <v>584</v>
      </c>
      <c r="P3214" t="s">
        <v>597</v>
      </c>
    </row>
    <row r="3215" spans="1:16" x14ac:dyDescent="0.35">
      <c r="A3215" t="s">
        <v>0</v>
      </c>
      <c r="B3215" t="s">
        <v>9398</v>
      </c>
      <c r="C3215" t="s">
        <v>1417</v>
      </c>
      <c r="D3215" t="s">
        <v>584</v>
      </c>
      <c r="E3215" t="s">
        <v>72</v>
      </c>
      <c r="F3215" t="b">
        <v>0</v>
      </c>
      <c r="G3215" t="s">
        <v>39</v>
      </c>
      <c r="H3215" s="1">
        <v>46060.004502314812</v>
      </c>
      <c r="I3215" t="b">
        <v>1</v>
      </c>
      <c r="J3215" t="b">
        <v>0</v>
      </c>
      <c r="K3215" t="s">
        <v>39</v>
      </c>
      <c r="L3215" t="s">
        <v>74</v>
      </c>
      <c r="M3215"/>
      <c r="N3215">
        <v>25</v>
      </c>
      <c r="O3215" t="s">
        <v>584</v>
      </c>
    </row>
    <row r="3216" spans="1:16" x14ac:dyDescent="0.35">
      <c r="A3216" t="s">
        <v>1</v>
      </c>
      <c r="B3216" t="s">
        <v>10105</v>
      </c>
      <c r="C3216" t="s">
        <v>301</v>
      </c>
      <c r="D3216" t="s">
        <v>4526</v>
      </c>
      <c r="E3216" t="s">
        <v>59</v>
      </c>
      <c r="F3216" t="b">
        <v>0</v>
      </c>
      <c r="G3216" t="s">
        <v>68</v>
      </c>
      <c r="H3216" s="1">
        <v>46060.084467592591</v>
      </c>
      <c r="I3216" t="b">
        <v>0</v>
      </c>
      <c r="J3216" t="b">
        <v>1</v>
      </c>
      <c r="K3216" t="s">
        <v>41</v>
      </c>
      <c r="L3216" t="s">
        <v>60</v>
      </c>
      <c r="M3216">
        <v>193000</v>
      </c>
      <c r="N3216"/>
      <c r="O3216" t="s">
        <v>3893</v>
      </c>
      <c r="P3216" t="s">
        <v>10106</v>
      </c>
    </row>
    <row r="3217" spans="1:16" x14ac:dyDescent="0.35">
      <c r="A3217" t="s">
        <v>3</v>
      </c>
      <c r="B3217" t="s">
        <v>8610</v>
      </c>
      <c r="C3217" t="s">
        <v>33</v>
      </c>
      <c r="D3217" t="s">
        <v>4633</v>
      </c>
      <c r="E3217" t="s">
        <v>59</v>
      </c>
      <c r="F3217" t="b">
        <v>0</v>
      </c>
      <c r="G3217" t="s">
        <v>33</v>
      </c>
      <c r="H3217" s="1">
        <v>46060.259768518517</v>
      </c>
      <c r="I3217" t="b">
        <v>0</v>
      </c>
      <c r="J3217" t="b">
        <v>0</v>
      </c>
      <c r="K3217" t="s">
        <v>33</v>
      </c>
      <c r="L3217" t="s">
        <v>60</v>
      </c>
      <c r="M3217">
        <v>65000</v>
      </c>
      <c r="N3217"/>
      <c r="O3217" t="s">
        <v>4633</v>
      </c>
      <c r="P3217" t="s">
        <v>1759</v>
      </c>
    </row>
    <row r="3218" spans="1:16" x14ac:dyDescent="0.35">
      <c r="A3218" t="s">
        <v>6</v>
      </c>
      <c r="B3218" t="s">
        <v>10107</v>
      </c>
      <c r="C3218" t="s">
        <v>107</v>
      </c>
      <c r="D3218" t="s">
        <v>4526</v>
      </c>
      <c r="E3218" t="s">
        <v>88</v>
      </c>
      <c r="F3218" t="b">
        <v>0</v>
      </c>
      <c r="G3218" t="s">
        <v>77</v>
      </c>
      <c r="H3218" s="1">
        <v>46060.292604166672</v>
      </c>
      <c r="I3218" t="b">
        <v>0</v>
      </c>
      <c r="J3218" t="b">
        <v>0</v>
      </c>
      <c r="K3218" t="s">
        <v>41</v>
      </c>
      <c r="L3218" t="s">
        <v>74</v>
      </c>
      <c r="M3218"/>
      <c r="N3218">
        <v>65</v>
      </c>
      <c r="O3218" t="s">
        <v>4743</v>
      </c>
      <c r="P3218" t="s">
        <v>10108</v>
      </c>
    </row>
    <row r="3219" spans="1:16" x14ac:dyDescent="0.35">
      <c r="A3219" t="s">
        <v>1</v>
      </c>
      <c r="B3219" t="s">
        <v>10109</v>
      </c>
      <c r="C3219" t="s">
        <v>750</v>
      </c>
      <c r="D3219" t="s">
        <v>4526</v>
      </c>
      <c r="E3219" t="s">
        <v>59</v>
      </c>
      <c r="F3219" t="b">
        <v>0</v>
      </c>
      <c r="G3219" t="s">
        <v>19</v>
      </c>
      <c r="H3219" s="1">
        <v>46060.293495370373</v>
      </c>
      <c r="I3219" t="b">
        <v>0</v>
      </c>
      <c r="J3219" t="b">
        <v>0</v>
      </c>
      <c r="K3219" t="s">
        <v>19</v>
      </c>
      <c r="L3219" t="s">
        <v>60</v>
      </c>
      <c r="M3219">
        <v>2500000</v>
      </c>
      <c r="N3219"/>
      <c r="O3219" t="s">
        <v>10110</v>
      </c>
      <c r="P3219" t="s">
        <v>10111</v>
      </c>
    </row>
    <row r="3220" spans="1:16" x14ac:dyDescent="0.35">
      <c r="A3220" t="s">
        <v>6</v>
      </c>
      <c r="B3220" t="s">
        <v>10107</v>
      </c>
      <c r="C3220" t="s">
        <v>107</v>
      </c>
      <c r="D3220" t="s">
        <v>4526</v>
      </c>
      <c r="E3220" t="s">
        <v>88</v>
      </c>
      <c r="F3220" t="b">
        <v>0</v>
      </c>
      <c r="G3220" t="s">
        <v>63</v>
      </c>
      <c r="H3220" s="1">
        <v>46060.303946759261</v>
      </c>
      <c r="I3220" t="b">
        <v>0</v>
      </c>
      <c r="J3220" t="b">
        <v>0</v>
      </c>
      <c r="K3220" t="s">
        <v>41</v>
      </c>
      <c r="L3220" t="s">
        <v>74</v>
      </c>
      <c r="M3220"/>
      <c r="N3220">
        <v>65</v>
      </c>
      <c r="O3220" t="s">
        <v>4743</v>
      </c>
      <c r="P3220" t="s">
        <v>10112</v>
      </c>
    </row>
    <row r="3221" spans="1:16" x14ac:dyDescent="0.35">
      <c r="A3221" t="s">
        <v>4</v>
      </c>
      <c r="B3221" t="s">
        <v>7899</v>
      </c>
      <c r="C3221" t="s">
        <v>1310</v>
      </c>
      <c r="D3221" t="s">
        <v>4346</v>
      </c>
      <c r="E3221" t="s">
        <v>59</v>
      </c>
      <c r="F3221" t="b">
        <v>0</v>
      </c>
      <c r="G3221" t="s">
        <v>32</v>
      </c>
      <c r="H3221" s="1">
        <v>46060.307002314818</v>
      </c>
      <c r="I3221" t="b">
        <v>0</v>
      </c>
      <c r="J3221" t="b">
        <v>0</v>
      </c>
      <c r="K3221" t="s">
        <v>32</v>
      </c>
      <c r="L3221" t="s">
        <v>60</v>
      </c>
      <c r="M3221">
        <v>135300</v>
      </c>
      <c r="N3221"/>
      <c r="O3221" t="s">
        <v>305</v>
      </c>
      <c r="P3221" t="s">
        <v>3570</v>
      </c>
    </row>
    <row r="3222" spans="1:16" x14ac:dyDescent="0.35">
      <c r="A3222" t="s">
        <v>4</v>
      </c>
      <c r="B3222" t="s">
        <v>7899</v>
      </c>
      <c r="C3222" t="s">
        <v>148</v>
      </c>
      <c r="D3222" t="s">
        <v>4346</v>
      </c>
      <c r="E3222" t="s">
        <v>59</v>
      </c>
      <c r="F3222" t="b">
        <v>0</v>
      </c>
      <c r="G3222" t="s">
        <v>89</v>
      </c>
      <c r="H3222" s="1">
        <v>46060.333668981482</v>
      </c>
      <c r="I3222" t="b">
        <v>0</v>
      </c>
      <c r="J3222" t="b">
        <v>0</v>
      </c>
      <c r="K3222" t="s">
        <v>41</v>
      </c>
      <c r="L3222" t="s">
        <v>60</v>
      </c>
      <c r="M3222">
        <v>135300</v>
      </c>
      <c r="N3222"/>
      <c r="O3222" t="s">
        <v>305</v>
      </c>
      <c r="P3222" t="s">
        <v>3570</v>
      </c>
    </row>
    <row r="3223" spans="1:16" x14ac:dyDescent="0.35">
      <c r="A3223" t="s">
        <v>2</v>
      </c>
      <c r="B3223" t="s">
        <v>4836</v>
      </c>
      <c r="C3223" t="s">
        <v>112</v>
      </c>
      <c r="D3223" t="s">
        <v>4346</v>
      </c>
      <c r="E3223" t="s">
        <v>59</v>
      </c>
      <c r="F3223" t="b">
        <v>0</v>
      </c>
      <c r="G3223" t="s">
        <v>65</v>
      </c>
      <c r="H3223" s="1">
        <v>46060.333703703713</v>
      </c>
      <c r="I3223" t="b">
        <v>0</v>
      </c>
      <c r="J3223" t="b">
        <v>1</v>
      </c>
      <c r="K3223" t="s">
        <v>41</v>
      </c>
      <c r="L3223" t="s">
        <v>60</v>
      </c>
      <c r="M3223">
        <v>206000</v>
      </c>
      <c r="N3223"/>
      <c r="O3223" t="s">
        <v>4837</v>
      </c>
      <c r="P3223" t="s">
        <v>4647</v>
      </c>
    </row>
    <row r="3224" spans="1:16" x14ac:dyDescent="0.35">
      <c r="A3224" t="s">
        <v>4</v>
      </c>
      <c r="B3224" t="s">
        <v>10113</v>
      </c>
      <c r="C3224" t="s">
        <v>92</v>
      </c>
      <c r="D3224" t="s">
        <v>2360</v>
      </c>
      <c r="E3224" t="s">
        <v>59</v>
      </c>
      <c r="F3224" t="b">
        <v>0</v>
      </c>
      <c r="G3224" t="s">
        <v>77</v>
      </c>
      <c r="H3224" s="1">
        <v>46060.334270833337</v>
      </c>
      <c r="I3224" t="b">
        <v>0</v>
      </c>
      <c r="J3224" t="b">
        <v>1</v>
      </c>
      <c r="K3224" t="s">
        <v>41</v>
      </c>
      <c r="L3224" t="s">
        <v>60</v>
      </c>
      <c r="M3224">
        <v>215000</v>
      </c>
      <c r="N3224"/>
      <c r="O3224" t="s">
        <v>402</v>
      </c>
      <c r="P3224" t="s">
        <v>10114</v>
      </c>
    </row>
    <row r="3225" spans="1:16" x14ac:dyDescent="0.35">
      <c r="A3225" t="s">
        <v>2</v>
      </c>
      <c r="B3225" t="s">
        <v>10115</v>
      </c>
      <c r="C3225" t="s">
        <v>19</v>
      </c>
      <c r="D3225" t="s">
        <v>4526</v>
      </c>
      <c r="E3225" t="s">
        <v>59</v>
      </c>
      <c r="F3225" t="b">
        <v>0</v>
      </c>
      <c r="G3225" t="s">
        <v>19</v>
      </c>
      <c r="H3225" s="1">
        <v>46060.33494212963</v>
      </c>
      <c r="I3225" t="b">
        <v>0</v>
      </c>
      <c r="J3225" t="b">
        <v>0</v>
      </c>
      <c r="K3225" t="s">
        <v>19</v>
      </c>
      <c r="L3225" t="s">
        <v>60</v>
      </c>
      <c r="M3225">
        <v>350000</v>
      </c>
      <c r="N3225"/>
      <c r="O3225" t="s">
        <v>10116</v>
      </c>
      <c r="P3225" t="s">
        <v>10117</v>
      </c>
    </row>
    <row r="3226" spans="1:16" x14ac:dyDescent="0.35">
      <c r="A3226" t="s">
        <v>2</v>
      </c>
      <c r="B3226" t="s">
        <v>10118</v>
      </c>
      <c r="C3226" t="s">
        <v>209</v>
      </c>
      <c r="D3226" t="s">
        <v>4526</v>
      </c>
      <c r="E3226" t="s">
        <v>59</v>
      </c>
      <c r="F3226" t="b">
        <v>0</v>
      </c>
      <c r="G3226" t="s">
        <v>19</v>
      </c>
      <c r="H3226" s="1">
        <v>46060.335162037038</v>
      </c>
      <c r="I3226" t="b">
        <v>0</v>
      </c>
      <c r="J3226" t="b">
        <v>0</v>
      </c>
      <c r="K3226" t="s">
        <v>19</v>
      </c>
      <c r="L3226" t="s">
        <v>60</v>
      </c>
      <c r="M3226">
        <v>2500000</v>
      </c>
      <c r="N3226"/>
      <c r="O3226" t="s">
        <v>10110</v>
      </c>
      <c r="P3226" t="s">
        <v>10119</v>
      </c>
    </row>
    <row r="3227" spans="1:16" x14ac:dyDescent="0.35">
      <c r="A3227" t="s">
        <v>7</v>
      </c>
      <c r="B3227" t="s">
        <v>10120</v>
      </c>
      <c r="C3227" t="s">
        <v>373</v>
      </c>
      <c r="D3227" t="s">
        <v>4526</v>
      </c>
      <c r="E3227" t="s">
        <v>59</v>
      </c>
      <c r="F3227" t="b">
        <v>0</v>
      </c>
      <c r="G3227" t="s">
        <v>63</v>
      </c>
      <c r="H3227" s="1">
        <v>46060.345520833333</v>
      </c>
      <c r="I3227" t="b">
        <v>0</v>
      </c>
      <c r="J3227" t="b">
        <v>1</v>
      </c>
      <c r="K3227" t="s">
        <v>41</v>
      </c>
      <c r="L3227" t="s">
        <v>60</v>
      </c>
      <c r="M3227">
        <v>132240</v>
      </c>
      <c r="N3227"/>
      <c r="O3227" t="s">
        <v>593</v>
      </c>
    </row>
    <row r="3228" spans="1:16" x14ac:dyDescent="0.35">
      <c r="A3228" t="s">
        <v>0</v>
      </c>
      <c r="B3228" t="s">
        <v>3937</v>
      </c>
      <c r="C3228" t="s">
        <v>4641</v>
      </c>
      <c r="D3228" t="s">
        <v>4633</v>
      </c>
      <c r="E3228" t="s">
        <v>59</v>
      </c>
      <c r="F3228" t="b">
        <v>0</v>
      </c>
      <c r="G3228" t="s">
        <v>42</v>
      </c>
      <c r="H3228" s="1">
        <v>46060.347453703696</v>
      </c>
      <c r="I3228" t="b">
        <v>0</v>
      </c>
      <c r="J3228" t="b">
        <v>0</v>
      </c>
      <c r="K3228" t="s">
        <v>42</v>
      </c>
      <c r="L3228" t="s">
        <v>60</v>
      </c>
      <c r="M3228">
        <v>550000</v>
      </c>
      <c r="N3228"/>
      <c r="O3228" t="s">
        <v>4642</v>
      </c>
      <c r="P3228" t="s">
        <v>4643</v>
      </c>
    </row>
    <row r="3229" spans="1:16" x14ac:dyDescent="0.35">
      <c r="A3229" t="s">
        <v>3</v>
      </c>
      <c r="B3229" t="s">
        <v>10121</v>
      </c>
      <c r="C3229" t="s">
        <v>332</v>
      </c>
      <c r="D3229" t="s">
        <v>4526</v>
      </c>
      <c r="E3229" t="s">
        <v>59</v>
      </c>
      <c r="F3229" t="b">
        <v>0</v>
      </c>
      <c r="G3229" t="s">
        <v>65</v>
      </c>
      <c r="H3229" s="1">
        <v>46060.375150462962</v>
      </c>
      <c r="I3229" t="b">
        <v>0</v>
      </c>
      <c r="J3229" t="b">
        <v>1</v>
      </c>
      <c r="K3229" t="s">
        <v>41</v>
      </c>
      <c r="L3229" t="s">
        <v>60</v>
      </c>
      <c r="M3229">
        <v>93950</v>
      </c>
      <c r="N3229"/>
      <c r="O3229" t="s">
        <v>1594</v>
      </c>
      <c r="P3229" t="s">
        <v>146</v>
      </c>
    </row>
    <row r="3230" spans="1:16" x14ac:dyDescent="0.35">
      <c r="A3230" t="s">
        <v>0</v>
      </c>
      <c r="B3230" t="s">
        <v>3468</v>
      </c>
      <c r="C3230" t="s">
        <v>3780</v>
      </c>
      <c r="D3230" t="s">
        <v>4346</v>
      </c>
      <c r="E3230" t="s">
        <v>59</v>
      </c>
      <c r="F3230" t="b">
        <v>0</v>
      </c>
      <c r="G3230" t="s">
        <v>68</v>
      </c>
      <c r="H3230" s="1">
        <v>46060.375289351847</v>
      </c>
      <c r="I3230" t="b">
        <v>0</v>
      </c>
      <c r="J3230" t="b">
        <v>1</v>
      </c>
      <c r="K3230" t="s">
        <v>41</v>
      </c>
      <c r="L3230" t="s">
        <v>74</v>
      </c>
      <c r="M3230"/>
      <c r="N3230">
        <v>33.5</v>
      </c>
      <c r="O3230" t="s">
        <v>9801</v>
      </c>
      <c r="P3230" t="s">
        <v>10122</v>
      </c>
    </row>
    <row r="3231" spans="1:16" x14ac:dyDescent="0.35">
      <c r="A3231" t="s">
        <v>2</v>
      </c>
      <c r="B3231" t="s">
        <v>10123</v>
      </c>
      <c r="C3231" t="s">
        <v>2490</v>
      </c>
      <c r="D3231" t="s">
        <v>4526</v>
      </c>
      <c r="E3231" t="s">
        <v>59</v>
      </c>
      <c r="F3231" t="b">
        <v>0</v>
      </c>
      <c r="G3231" t="s">
        <v>65</v>
      </c>
      <c r="H3231" s="1">
        <v>46060.375405092593</v>
      </c>
      <c r="I3231" t="b">
        <v>0</v>
      </c>
      <c r="J3231" t="b">
        <v>1</v>
      </c>
      <c r="K3231" t="s">
        <v>41</v>
      </c>
      <c r="L3231" t="s">
        <v>60</v>
      </c>
      <c r="M3231">
        <v>155500</v>
      </c>
      <c r="N3231"/>
      <c r="O3231" t="s">
        <v>1490</v>
      </c>
      <c r="P3231" t="s">
        <v>10124</v>
      </c>
    </row>
    <row r="3232" spans="1:16" x14ac:dyDescent="0.35">
      <c r="A3232" t="s">
        <v>2</v>
      </c>
      <c r="B3232" t="s">
        <v>10125</v>
      </c>
      <c r="C3232" t="s">
        <v>2811</v>
      </c>
      <c r="D3232" t="s">
        <v>4346</v>
      </c>
      <c r="E3232" t="s">
        <v>59</v>
      </c>
      <c r="F3232" t="b">
        <v>0</v>
      </c>
      <c r="G3232" t="s">
        <v>77</v>
      </c>
      <c r="H3232" s="1">
        <v>46060.375462962962</v>
      </c>
      <c r="I3232" t="b">
        <v>0</v>
      </c>
      <c r="J3232" t="b">
        <v>0</v>
      </c>
      <c r="K3232" t="s">
        <v>41</v>
      </c>
      <c r="L3232" t="s">
        <v>60</v>
      </c>
      <c r="M3232">
        <v>125686</v>
      </c>
      <c r="N3232"/>
      <c r="O3232" t="s">
        <v>3957</v>
      </c>
      <c r="P3232" t="s">
        <v>10126</v>
      </c>
    </row>
    <row r="3233" spans="1:16" x14ac:dyDescent="0.35">
      <c r="A3233" t="s">
        <v>1</v>
      </c>
      <c r="B3233" t="s">
        <v>10127</v>
      </c>
      <c r="C3233" t="s">
        <v>2811</v>
      </c>
      <c r="D3233" t="s">
        <v>4346</v>
      </c>
      <c r="E3233" t="s">
        <v>59</v>
      </c>
      <c r="F3233" t="b">
        <v>0</v>
      </c>
      <c r="G3233" t="s">
        <v>77</v>
      </c>
      <c r="H3233" s="1">
        <v>46060.375937500001</v>
      </c>
      <c r="I3233" t="b">
        <v>0</v>
      </c>
      <c r="J3233" t="b">
        <v>0</v>
      </c>
      <c r="K3233" t="s">
        <v>41</v>
      </c>
      <c r="L3233" t="s">
        <v>60</v>
      </c>
      <c r="M3233">
        <v>125686</v>
      </c>
      <c r="N3233"/>
      <c r="O3233" t="s">
        <v>3957</v>
      </c>
      <c r="P3233" t="s">
        <v>10128</v>
      </c>
    </row>
    <row r="3234" spans="1:16" x14ac:dyDescent="0.35">
      <c r="A3234" t="s">
        <v>6</v>
      </c>
      <c r="B3234" t="s">
        <v>10129</v>
      </c>
      <c r="C3234" t="s">
        <v>112</v>
      </c>
      <c r="D3234" t="s">
        <v>4625</v>
      </c>
      <c r="E3234" t="s">
        <v>59</v>
      </c>
      <c r="F3234" t="b">
        <v>0</v>
      </c>
      <c r="G3234" t="s">
        <v>65</v>
      </c>
      <c r="H3234" s="1">
        <v>46060.417037037027</v>
      </c>
      <c r="I3234" t="b">
        <v>0</v>
      </c>
      <c r="J3234" t="b">
        <v>1</v>
      </c>
      <c r="K3234" t="s">
        <v>41</v>
      </c>
      <c r="L3234" t="s">
        <v>60</v>
      </c>
      <c r="M3234">
        <v>200000</v>
      </c>
      <c r="N3234"/>
      <c r="O3234" t="s">
        <v>7434</v>
      </c>
      <c r="P3234" t="s">
        <v>1187</v>
      </c>
    </row>
    <row r="3235" spans="1:16" x14ac:dyDescent="0.35">
      <c r="A3235" t="s">
        <v>2</v>
      </c>
      <c r="B3235" t="s">
        <v>5032</v>
      </c>
      <c r="C3235" t="s">
        <v>1768</v>
      </c>
      <c r="D3235" t="s">
        <v>5018</v>
      </c>
      <c r="E3235" t="s">
        <v>59</v>
      </c>
      <c r="F3235" t="b">
        <v>0</v>
      </c>
      <c r="G3235" t="s">
        <v>68</v>
      </c>
      <c r="H3235" s="1">
        <v>46060.417407407411</v>
      </c>
      <c r="I3235" t="b">
        <v>0</v>
      </c>
      <c r="J3235" t="b">
        <v>1</v>
      </c>
      <c r="K3235" t="s">
        <v>41</v>
      </c>
      <c r="L3235" t="s">
        <v>60</v>
      </c>
      <c r="M3235">
        <v>214500</v>
      </c>
      <c r="N3235"/>
      <c r="O3235" t="s">
        <v>424</v>
      </c>
      <c r="P3235" t="s">
        <v>4577</v>
      </c>
    </row>
    <row r="3236" spans="1:16" x14ac:dyDescent="0.35">
      <c r="A3236" t="s">
        <v>5</v>
      </c>
      <c r="B3236" t="s">
        <v>10130</v>
      </c>
      <c r="C3236" t="s">
        <v>162</v>
      </c>
      <c r="D3236" t="s">
        <v>2360</v>
      </c>
      <c r="E3236" t="s">
        <v>59</v>
      </c>
      <c r="F3236" t="b">
        <v>0</v>
      </c>
      <c r="G3236" t="s">
        <v>73</v>
      </c>
      <c r="H3236" s="1">
        <v>46060.417685185188</v>
      </c>
      <c r="I3236" t="b">
        <v>0</v>
      </c>
      <c r="J3236" t="b">
        <v>1</v>
      </c>
      <c r="K3236" t="s">
        <v>41</v>
      </c>
      <c r="L3236" t="s">
        <v>60</v>
      </c>
      <c r="M3236">
        <v>157500</v>
      </c>
      <c r="N3236"/>
      <c r="O3236" t="s">
        <v>10131</v>
      </c>
      <c r="P3236" t="s">
        <v>208</v>
      </c>
    </row>
    <row r="3237" spans="1:16" x14ac:dyDescent="0.35">
      <c r="A3237" t="s">
        <v>0</v>
      </c>
      <c r="B3237" t="s">
        <v>9324</v>
      </c>
      <c r="C3237" t="s">
        <v>181</v>
      </c>
      <c r="D3237" t="s">
        <v>4633</v>
      </c>
      <c r="E3237" t="s">
        <v>59</v>
      </c>
      <c r="F3237" t="b">
        <v>0</v>
      </c>
      <c r="G3237" t="s">
        <v>89</v>
      </c>
      <c r="H3237" s="1">
        <v>46060.458668981482</v>
      </c>
      <c r="I3237" t="b">
        <v>0</v>
      </c>
      <c r="J3237" t="b">
        <v>1</v>
      </c>
      <c r="K3237" t="s">
        <v>41</v>
      </c>
      <c r="L3237" t="s">
        <v>60</v>
      </c>
      <c r="M3237">
        <v>82500</v>
      </c>
      <c r="N3237"/>
      <c r="O3237" t="s">
        <v>4633</v>
      </c>
      <c r="P3237" t="s">
        <v>9325</v>
      </c>
    </row>
    <row r="3238" spans="1:16" x14ac:dyDescent="0.35">
      <c r="A3238" t="s">
        <v>7</v>
      </c>
      <c r="B3238" t="s">
        <v>7</v>
      </c>
      <c r="C3238" t="s">
        <v>4765</v>
      </c>
      <c r="D3238" t="s">
        <v>4526</v>
      </c>
      <c r="E3238" t="s">
        <v>59</v>
      </c>
      <c r="F3238" t="b">
        <v>0</v>
      </c>
      <c r="G3238" t="s">
        <v>40</v>
      </c>
      <c r="H3238" s="1">
        <v>46060.460694444453</v>
      </c>
      <c r="I3238" t="b">
        <v>1</v>
      </c>
      <c r="J3238" t="b">
        <v>0</v>
      </c>
      <c r="K3238" t="s">
        <v>40</v>
      </c>
      <c r="L3238" t="s">
        <v>60</v>
      </c>
      <c r="M3238">
        <v>50000</v>
      </c>
      <c r="N3238"/>
      <c r="O3238" t="s">
        <v>1467</v>
      </c>
      <c r="P3238" t="s">
        <v>728</v>
      </c>
    </row>
    <row r="3239" spans="1:16" x14ac:dyDescent="0.35">
      <c r="A3239" t="s">
        <v>1</v>
      </c>
      <c r="B3239" t="s">
        <v>10132</v>
      </c>
      <c r="C3239" t="s">
        <v>326</v>
      </c>
      <c r="D3239" t="s">
        <v>4346</v>
      </c>
      <c r="E3239" t="s">
        <v>59</v>
      </c>
      <c r="F3239" t="b">
        <v>0</v>
      </c>
      <c r="G3239" t="s">
        <v>77</v>
      </c>
      <c r="H3239" s="1">
        <v>46060.500937500001</v>
      </c>
      <c r="I3239" t="b">
        <v>0</v>
      </c>
      <c r="J3239" t="b">
        <v>1</v>
      </c>
      <c r="K3239" t="s">
        <v>41</v>
      </c>
      <c r="L3239" t="s">
        <v>60</v>
      </c>
      <c r="M3239">
        <v>209500</v>
      </c>
      <c r="N3239"/>
      <c r="O3239" t="s">
        <v>402</v>
      </c>
      <c r="P3239" t="s">
        <v>10133</v>
      </c>
    </row>
    <row r="3240" spans="1:16" x14ac:dyDescent="0.35">
      <c r="A3240" t="s">
        <v>0</v>
      </c>
      <c r="B3240" t="s">
        <v>7446</v>
      </c>
      <c r="C3240" t="s">
        <v>304</v>
      </c>
      <c r="D3240" t="s">
        <v>4526</v>
      </c>
      <c r="E3240" t="s">
        <v>59</v>
      </c>
      <c r="F3240" t="b">
        <v>0</v>
      </c>
      <c r="G3240" t="s">
        <v>77</v>
      </c>
      <c r="H3240" s="1">
        <v>46060.500960648147</v>
      </c>
      <c r="I3240" t="b">
        <v>0</v>
      </c>
      <c r="J3240" t="b">
        <v>1</v>
      </c>
      <c r="K3240" t="s">
        <v>41</v>
      </c>
      <c r="L3240" t="s">
        <v>60</v>
      </c>
      <c r="M3240">
        <v>120000</v>
      </c>
      <c r="N3240"/>
      <c r="O3240" t="s">
        <v>2377</v>
      </c>
      <c r="P3240" t="s">
        <v>10134</v>
      </c>
    </row>
    <row r="3241" spans="1:16" x14ac:dyDescent="0.35">
      <c r="A3241" t="s">
        <v>2</v>
      </c>
      <c r="B3241" t="s">
        <v>10135</v>
      </c>
      <c r="C3241" t="s">
        <v>19</v>
      </c>
      <c r="D3241" t="s">
        <v>4526</v>
      </c>
      <c r="E3241" t="s">
        <v>59</v>
      </c>
      <c r="F3241" t="b">
        <v>0</v>
      </c>
      <c r="G3241" t="s">
        <v>19</v>
      </c>
      <c r="H3241" s="1">
        <v>46060.501608796287</v>
      </c>
      <c r="I3241" t="b">
        <v>0</v>
      </c>
      <c r="J3241" t="b">
        <v>0</v>
      </c>
      <c r="K3241" t="s">
        <v>19</v>
      </c>
      <c r="L3241" t="s">
        <v>60</v>
      </c>
      <c r="M3241">
        <v>2250000</v>
      </c>
      <c r="N3241"/>
      <c r="O3241" t="s">
        <v>4703</v>
      </c>
      <c r="P3241" t="s">
        <v>10136</v>
      </c>
    </row>
    <row r="3242" spans="1:16" x14ac:dyDescent="0.35">
      <c r="A3242" t="s">
        <v>1</v>
      </c>
      <c r="B3242" t="s">
        <v>1</v>
      </c>
      <c r="C3242" t="s">
        <v>10137</v>
      </c>
      <c r="D3242" t="s">
        <v>4526</v>
      </c>
      <c r="E3242" t="s">
        <v>59</v>
      </c>
      <c r="F3242" t="b">
        <v>0</v>
      </c>
      <c r="G3242" t="s">
        <v>19</v>
      </c>
      <c r="H3242" s="1">
        <v>46060.501805555563</v>
      </c>
      <c r="I3242" t="b">
        <v>0</v>
      </c>
      <c r="J3242" t="b">
        <v>0</v>
      </c>
      <c r="K3242" t="s">
        <v>19</v>
      </c>
      <c r="L3242" t="s">
        <v>60</v>
      </c>
      <c r="M3242">
        <v>2250000</v>
      </c>
      <c r="N3242"/>
      <c r="O3242" t="s">
        <v>4703</v>
      </c>
      <c r="P3242" t="s">
        <v>10138</v>
      </c>
    </row>
    <row r="3243" spans="1:16" x14ac:dyDescent="0.35">
      <c r="A3243" t="s">
        <v>3</v>
      </c>
      <c r="B3243" t="s">
        <v>10139</v>
      </c>
      <c r="C3243" t="s">
        <v>76</v>
      </c>
      <c r="D3243" t="s">
        <v>4346</v>
      </c>
      <c r="E3243" t="s">
        <v>59</v>
      </c>
      <c r="F3243" t="b">
        <v>1</v>
      </c>
      <c r="G3243" t="s">
        <v>13</v>
      </c>
      <c r="H3243" s="1">
        <v>46060.543078703697</v>
      </c>
      <c r="I3243" t="b">
        <v>1</v>
      </c>
      <c r="J3243" t="b">
        <v>0</v>
      </c>
      <c r="K3243" t="s">
        <v>13</v>
      </c>
      <c r="L3243" t="s">
        <v>60</v>
      </c>
      <c r="M3243">
        <v>103500</v>
      </c>
      <c r="N3243"/>
      <c r="O3243" t="s">
        <v>10140</v>
      </c>
      <c r="P3243" t="s">
        <v>10141</v>
      </c>
    </row>
    <row r="3244" spans="1:16" x14ac:dyDescent="0.35">
      <c r="A3244" t="s">
        <v>1</v>
      </c>
      <c r="B3244" t="s">
        <v>4555</v>
      </c>
      <c r="C3244" t="s">
        <v>833</v>
      </c>
      <c r="D3244" t="s">
        <v>2360</v>
      </c>
      <c r="E3244" t="s">
        <v>59</v>
      </c>
      <c r="F3244" t="b">
        <v>0</v>
      </c>
      <c r="G3244" t="s">
        <v>77</v>
      </c>
      <c r="H3244" s="1">
        <v>46060.583796296298</v>
      </c>
      <c r="I3244" t="b">
        <v>0</v>
      </c>
      <c r="J3244" t="b">
        <v>0</v>
      </c>
      <c r="K3244" t="s">
        <v>41</v>
      </c>
      <c r="L3244" t="s">
        <v>60</v>
      </c>
      <c r="M3244">
        <v>157404</v>
      </c>
      <c r="N3244"/>
      <c r="O3244" t="s">
        <v>10142</v>
      </c>
      <c r="P3244" t="s">
        <v>10143</v>
      </c>
    </row>
    <row r="3245" spans="1:16" x14ac:dyDescent="0.35">
      <c r="A3245" t="s">
        <v>1</v>
      </c>
      <c r="B3245" t="s">
        <v>10144</v>
      </c>
      <c r="C3245" t="s">
        <v>112</v>
      </c>
      <c r="D3245" t="s">
        <v>4526</v>
      </c>
      <c r="E3245" t="s">
        <v>59</v>
      </c>
      <c r="F3245" t="b">
        <v>0</v>
      </c>
      <c r="G3245" t="s">
        <v>65</v>
      </c>
      <c r="H3245" s="1">
        <v>46060.584201388891</v>
      </c>
      <c r="I3245" t="b">
        <v>0</v>
      </c>
      <c r="J3245" t="b">
        <v>1</v>
      </c>
      <c r="K3245" t="s">
        <v>41</v>
      </c>
      <c r="L3245" t="s">
        <v>74</v>
      </c>
      <c r="M3245"/>
      <c r="N3245">
        <v>25</v>
      </c>
      <c r="O3245" t="s">
        <v>4972</v>
      </c>
      <c r="P3245" t="s">
        <v>10145</v>
      </c>
    </row>
    <row r="3246" spans="1:16" x14ac:dyDescent="0.35">
      <c r="A3246" t="s">
        <v>1</v>
      </c>
      <c r="B3246" t="s">
        <v>10146</v>
      </c>
      <c r="C3246" t="s">
        <v>1458</v>
      </c>
      <c r="D3246" t="s">
        <v>4346</v>
      </c>
      <c r="E3246" t="s">
        <v>59</v>
      </c>
      <c r="F3246" t="b">
        <v>0</v>
      </c>
      <c r="G3246" t="s">
        <v>65</v>
      </c>
      <c r="H3246" s="1">
        <v>46060.584224537037</v>
      </c>
      <c r="I3246" t="b">
        <v>1</v>
      </c>
      <c r="J3246" t="b">
        <v>1</v>
      </c>
      <c r="K3246" t="s">
        <v>41</v>
      </c>
      <c r="L3246" t="s">
        <v>60</v>
      </c>
      <c r="M3246">
        <v>120000</v>
      </c>
      <c r="N3246"/>
      <c r="O3246" t="s">
        <v>10147</v>
      </c>
      <c r="P3246" t="s">
        <v>6895</v>
      </c>
    </row>
    <row r="3247" spans="1:16" x14ac:dyDescent="0.35">
      <c r="A3247" t="s">
        <v>3</v>
      </c>
      <c r="B3247" t="s">
        <v>10148</v>
      </c>
      <c r="C3247" t="s">
        <v>76</v>
      </c>
      <c r="D3247" t="s">
        <v>4622</v>
      </c>
      <c r="E3247" t="s">
        <v>59</v>
      </c>
      <c r="F3247" t="b">
        <v>1</v>
      </c>
      <c r="G3247" t="s">
        <v>29</v>
      </c>
      <c r="H3247" s="1">
        <v>46060.584652777783</v>
      </c>
      <c r="I3247" t="b">
        <v>1</v>
      </c>
      <c r="J3247" t="b">
        <v>0</v>
      </c>
      <c r="K3247" t="s">
        <v>29</v>
      </c>
      <c r="L3247" t="s">
        <v>60</v>
      </c>
      <c r="M3247">
        <v>126000</v>
      </c>
      <c r="N3247"/>
      <c r="O3247" t="s">
        <v>9300</v>
      </c>
      <c r="P3247" t="s">
        <v>10149</v>
      </c>
    </row>
    <row r="3248" spans="1:16" x14ac:dyDescent="0.35">
      <c r="A3248" t="s">
        <v>2</v>
      </c>
      <c r="B3248" t="s">
        <v>2886</v>
      </c>
      <c r="C3248" t="s">
        <v>76</v>
      </c>
      <c r="D3248" t="s">
        <v>4622</v>
      </c>
      <c r="E3248" t="s">
        <v>59</v>
      </c>
      <c r="F3248" t="b">
        <v>1</v>
      </c>
      <c r="G3248" t="s">
        <v>40</v>
      </c>
      <c r="H3248" s="1">
        <v>46060.585856481477</v>
      </c>
      <c r="I3248" t="b">
        <v>1</v>
      </c>
      <c r="J3248" t="b">
        <v>0</v>
      </c>
      <c r="K3248" t="s">
        <v>40</v>
      </c>
      <c r="L3248" t="s">
        <v>60</v>
      </c>
      <c r="M3248">
        <v>230000</v>
      </c>
      <c r="N3248"/>
      <c r="O3248" t="s">
        <v>6285</v>
      </c>
      <c r="P3248" t="s">
        <v>1809</v>
      </c>
    </row>
    <row r="3249" spans="1:16" x14ac:dyDescent="0.35">
      <c r="A3249" t="s">
        <v>3</v>
      </c>
      <c r="B3249" t="s">
        <v>10148</v>
      </c>
      <c r="C3249" t="s">
        <v>76</v>
      </c>
      <c r="D3249" t="s">
        <v>4622</v>
      </c>
      <c r="E3249" t="s">
        <v>59</v>
      </c>
      <c r="F3249" t="b">
        <v>1</v>
      </c>
      <c r="G3249" t="s">
        <v>23</v>
      </c>
      <c r="H3249" s="1">
        <v>46060.589270833327</v>
      </c>
      <c r="I3249" t="b">
        <v>1</v>
      </c>
      <c r="J3249" t="b">
        <v>0</v>
      </c>
      <c r="K3249" t="s">
        <v>23</v>
      </c>
      <c r="L3249" t="s">
        <v>60</v>
      </c>
      <c r="M3249">
        <v>126000</v>
      </c>
      <c r="N3249"/>
      <c r="O3249" t="s">
        <v>9300</v>
      </c>
      <c r="P3249" t="s">
        <v>10149</v>
      </c>
    </row>
    <row r="3250" spans="1:16" x14ac:dyDescent="0.35">
      <c r="A3250" t="s">
        <v>2</v>
      </c>
      <c r="B3250" t="s">
        <v>2886</v>
      </c>
      <c r="C3250" t="s">
        <v>76</v>
      </c>
      <c r="D3250" t="s">
        <v>4622</v>
      </c>
      <c r="E3250" t="s">
        <v>59</v>
      </c>
      <c r="F3250" t="b">
        <v>1</v>
      </c>
      <c r="G3250" t="s">
        <v>21</v>
      </c>
      <c r="H3250" s="1">
        <v>46060.598622685182</v>
      </c>
      <c r="I3250" t="b">
        <v>1</v>
      </c>
      <c r="J3250" t="b">
        <v>0</v>
      </c>
      <c r="K3250" t="s">
        <v>21</v>
      </c>
      <c r="L3250" t="s">
        <v>60</v>
      </c>
      <c r="M3250">
        <v>230000</v>
      </c>
      <c r="N3250"/>
      <c r="O3250" t="s">
        <v>6285</v>
      </c>
      <c r="P3250" t="s">
        <v>1809</v>
      </c>
    </row>
    <row r="3251" spans="1:16" x14ac:dyDescent="0.35">
      <c r="A3251" t="s">
        <v>0</v>
      </c>
      <c r="B3251" t="s">
        <v>2971</v>
      </c>
      <c r="C3251" t="s">
        <v>833</v>
      </c>
      <c r="D3251" t="s">
        <v>2360</v>
      </c>
      <c r="E3251" t="s">
        <v>59</v>
      </c>
      <c r="F3251" t="b">
        <v>0</v>
      </c>
      <c r="G3251" t="s">
        <v>77</v>
      </c>
      <c r="H3251" s="1">
        <v>46060.625185185178</v>
      </c>
      <c r="I3251" t="b">
        <v>1</v>
      </c>
      <c r="J3251" t="b">
        <v>0</v>
      </c>
      <c r="K3251" t="s">
        <v>41</v>
      </c>
      <c r="L3251" t="s">
        <v>74</v>
      </c>
      <c r="M3251"/>
      <c r="N3251">
        <v>93</v>
      </c>
      <c r="O3251" t="s">
        <v>3521</v>
      </c>
      <c r="P3251" t="s">
        <v>10150</v>
      </c>
    </row>
    <row r="3252" spans="1:16" x14ac:dyDescent="0.35">
      <c r="A3252" t="s">
        <v>2</v>
      </c>
      <c r="B3252" t="s">
        <v>10151</v>
      </c>
      <c r="C3252" t="s">
        <v>112</v>
      </c>
      <c r="D3252" t="s">
        <v>4346</v>
      </c>
      <c r="E3252" t="s">
        <v>59</v>
      </c>
      <c r="F3252" t="b">
        <v>0</v>
      </c>
      <c r="G3252" t="s">
        <v>65</v>
      </c>
      <c r="H3252" s="1">
        <v>46060.62537037037</v>
      </c>
      <c r="I3252" t="b">
        <v>0</v>
      </c>
      <c r="J3252" t="b">
        <v>1</v>
      </c>
      <c r="K3252" t="s">
        <v>41</v>
      </c>
      <c r="L3252" t="s">
        <v>60</v>
      </c>
      <c r="M3252">
        <v>183000</v>
      </c>
      <c r="N3252"/>
      <c r="O3252" t="s">
        <v>1183</v>
      </c>
      <c r="P3252" t="s">
        <v>10152</v>
      </c>
    </row>
    <row r="3253" spans="1:16" x14ac:dyDescent="0.35">
      <c r="A3253" t="s">
        <v>2</v>
      </c>
      <c r="B3253" t="s">
        <v>1861</v>
      </c>
      <c r="C3253" t="s">
        <v>833</v>
      </c>
      <c r="D3253" t="s">
        <v>2360</v>
      </c>
      <c r="E3253" t="s">
        <v>59</v>
      </c>
      <c r="F3253" t="b">
        <v>0</v>
      </c>
      <c r="G3253" t="s">
        <v>77</v>
      </c>
      <c r="H3253" s="1">
        <v>46060.625462962962</v>
      </c>
      <c r="I3253" t="b">
        <v>0</v>
      </c>
      <c r="J3253" t="b">
        <v>0</v>
      </c>
      <c r="K3253" t="s">
        <v>41</v>
      </c>
      <c r="L3253" t="s">
        <v>74</v>
      </c>
      <c r="M3253"/>
      <c r="N3253">
        <v>83.5</v>
      </c>
      <c r="O3253" t="s">
        <v>3521</v>
      </c>
      <c r="P3253" t="s">
        <v>10150</v>
      </c>
    </row>
    <row r="3254" spans="1:16" x14ac:dyDescent="0.35">
      <c r="A3254" t="s">
        <v>6</v>
      </c>
      <c r="B3254" t="s">
        <v>10153</v>
      </c>
      <c r="C3254" t="s">
        <v>76</v>
      </c>
      <c r="D3254" t="s">
        <v>4622</v>
      </c>
      <c r="E3254" t="s">
        <v>59</v>
      </c>
      <c r="F3254" t="b">
        <v>1</v>
      </c>
      <c r="G3254" t="s">
        <v>13</v>
      </c>
      <c r="H3254" s="1">
        <v>46060.626469907409</v>
      </c>
      <c r="I3254" t="b">
        <v>0</v>
      </c>
      <c r="J3254" t="b">
        <v>0</v>
      </c>
      <c r="K3254" t="s">
        <v>13</v>
      </c>
      <c r="L3254" t="s">
        <v>60</v>
      </c>
      <c r="M3254">
        <v>147000</v>
      </c>
      <c r="N3254"/>
      <c r="O3254" t="s">
        <v>4570</v>
      </c>
      <c r="P3254" t="s">
        <v>10154</v>
      </c>
    </row>
    <row r="3255" spans="1:16" x14ac:dyDescent="0.35">
      <c r="A3255" t="s">
        <v>2</v>
      </c>
      <c r="B3255" t="s">
        <v>10155</v>
      </c>
      <c r="C3255" t="s">
        <v>190</v>
      </c>
      <c r="D3255" t="s">
        <v>4756</v>
      </c>
      <c r="E3255" t="s">
        <v>59</v>
      </c>
      <c r="F3255" t="b">
        <v>0</v>
      </c>
      <c r="G3255" t="s">
        <v>73</v>
      </c>
      <c r="H3255" s="1">
        <v>46060.666898148149</v>
      </c>
      <c r="I3255" t="b">
        <v>0</v>
      </c>
      <c r="J3255" t="b">
        <v>1</v>
      </c>
      <c r="K3255" t="s">
        <v>41</v>
      </c>
      <c r="L3255" t="s">
        <v>60</v>
      </c>
      <c r="M3255">
        <v>82500</v>
      </c>
      <c r="N3255"/>
      <c r="O3255" t="s">
        <v>804</v>
      </c>
      <c r="P3255" t="s">
        <v>6815</v>
      </c>
    </row>
    <row r="3256" spans="1:16" x14ac:dyDescent="0.35">
      <c r="A3256" t="s">
        <v>1</v>
      </c>
      <c r="B3256" t="s">
        <v>602</v>
      </c>
      <c r="C3256" t="s">
        <v>320</v>
      </c>
      <c r="D3256" t="s">
        <v>2360</v>
      </c>
      <c r="E3256" t="s">
        <v>59</v>
      </c>
      <c r="F3256" t="b">
        <v>0</v>
      </c>
      <c r="G3256" t="s">
        <v>73</v>
      </c>
      <c r="H3256" s="1">
        <v>46060.709328703713</v>
      </c>
      <c r="I3256" t="b">
        <v>0</v>
      </c>
      <c r="J3256" t="b">
        <v>1</v>
      </c>
      <c r="K3256" t="s">
        <v>41</v>
      </c>
      <c r="L3256" t="s">
        <v>60</v>
      </c>
      <c r="M3256">
        <v>57540</v>
      </c>
      <c r="N3256"/>
      <c r="O3256" t="s">
        <v>3847</v>
      </c>
      <c r="P3256" t="s">
        <v>9862</v>
      </c>
    </row>
    <row r="3257" spans="1:16" x14ac:dyDescent="0.35">
      <c r="A3257" t="s">
        <v>2</v>
      </c>
      <c r="B3257" t="s">
        <v>2</v>
      </c>
      <c r="C3257" t="s">
        <v>4632</v>
      </c>
      <c r="D3257" t="s">
        <v>4633</v>
      </c>
      <c r="E3257" t="s">
        <v>59</v>
      </c>
      <c r="F3257" t="b">
        <v>0</v>
      </c>
      <c r="G3257" t="s">
        <v>42</v>
      </c>
      <c r="H3257" s="1">
        <v>46060.764120370368</v>
      </c>
      <c r="I3257" t="b">
        <v>0</v>
      </c>
      <c r="J3257" t="b">
        <v>0</v>
      </c>
      <c r="K3257" t="s">
        <v>42</v>
      </c>
      <c r="L3257" t="s">
        <v>60</v>
      </c>
      <c r="M3257">
        <v>40000</v>
      </c>
      <c r="N3257"/>
      <c r="O3257" t="s">
        <v>4634</v>
      </c>
      <c r="P3257" t="s">
        <v>4635</v>
      </c>
    </row>
    <row r="3258" spans="1:16" x14ac:dyDescent="0.35">
      <c r="A3258" t="s">
        <v>1</v>
      </c>
      <c r="B3258" t="s">
        <v>6568</v>
      </c>
      <c r="C3258" t="s">
        <v>112</v>
      </c>
      <c r="D3258" t="s">
        <v>4526</v>
      </c>
      <c r="E3258" t="s">
        <v>59</v>
      </c>
      <c r="F3258" t="b">
        <v>0</v>
      </c>
      <c r="G3258" t="s">
        <v>89</v>
      </c>
      <c r="H3258" s="1">
        <v>46060.79283564815</v>
      </c>
      <c r="I3258" t="b">
        <v>0</v>
      </c>
      <c r="J3258" t="b">
        <v>1</v>
      </c>
      <c r="K3258" t="s">
        <v>41</v>
      </c>
      <c r="L3258" t="s">
        <v>60</v>
      </c>
      <c r="M3258">
        <v>135000</v>
      </c>
      <c r="N3258"/>
      <c r="O3258" t="s">
        <v>4743</v>
      </c>
      <c r="P3258" t="s">
        <v>499</v>
      </c>
    </row>
    <row r="3259" spans="1:16" x14ac:dyDescent="0.35">
      <c r="A3259" t="s">
        <v>6</v>
      </c>
      <c r="B3259" t="s">
        <v>2815</v>
      </c>
      <c r="C3259" t="s">
        <v>163</v>
      </c>
      <c r="D3259" t="s">
        <v>2360</v>
      </c>
      <c r="E3259" t="s">
        <v>59</v>
      </c>
      <c r="F3259" t="b">
        <v>0</v>
      </c>
      <c r="G3259" t="s">
        <v>65</v>
      </c>
      <c r="H3259" s="1">
        <v>46060.875405092593</v>
      </c>
      <c r="I3259" t="b">
        <v>0</v>
      </c>
      <c r="J3259" t="b">
        <v>1</v>
      </c>
      <c r="K3259" t="s">
        <v>41</v>
      </c>
      <c r="L3259" t="s">
        <v>60</v>
      </c>
      <c r="M3259">
        <v>185000</v>
      </c>
      <c r="N3259"/>
      <c r="O3259" t="s">
        <v>10156</v>
      </c>
      <c r="P3259" t="s">
        <v>208</v>
      </c>
    </row>
    <row r="3260" spans="1:16" x14ac:dyDescent="0.35">
      <c r="A3260" t="s">
        <v>5</v>
      </c>
      <c r="B3260" t="s">
        <v>10157</v>
      </c>
      <c r="C3260" t="s">
        <v>1189</v>
      </c>
      <c r="D3260" t="s">
        <v>4526</v>
      </c>
      <c r="E3260" t="s">
        <v>59</v>
      </c>
      <c r="F3260" t="b">
        <v>0</v>
      </c>
      <c r="G3260" t="s">
        <v>77</v>
      </c>
      <c r="H3260" s="1">
        <v>46060.875960648147</v>
      </c>
      <c r="I3260" t="b">
        <v>0</v>
      </c>
      <c r="J3260" t="b">
        <v>1</v>
      </c>
      <c r="K3260" t="s">
        <v>41</v>
      </c>
      <c r="L3260" t="s">
        <v>60</v>
      </c>
      <c r="M3260">
        <v>232000</v>
      </c>
      <c r="N3260"/>
      <c r="O3260" t="s">
        <v>116</v>
      </c>
      <c r="P3260" t="s">
        <v>10158</v>
      </c>
    </row>
    <row r="3261" spans="1:16" x14ac:dyDescent="0.35">
      <c r="A3261" t="s">
        <v>0</v>
      </c>
      <c r="B3261" t="s">
        <v>4728</v>
      </c>
      <c r="C3261" t="s">
        <v>76</v>
      </c>
      <c r="D3261" t="s">
        <v>584</v>
      </c>
      <c r="E3261" t="s">
        <v>72</v>
      </c>
      <c r="F3261" t="b">
        <v>1</v>
      </c>
      <c r="G3261" t="s">
        <v>19</v>
      </c>
      <c r="H3261" s="1">
        <v>46060.876770833333</v>
      </c>
      <c r="I3261" t="b">
        <v>0</v>
      </c>
      <c r="J3261" t="b">
        <v>0</v>
      </c>
      <c r="K3261" t="s">
        <v>19</v>
      </c>
      <c r="L3261" t="s">
        <v>74</v>
      </c>
      <c r="M3261"/>
      <c r="N3261">
        <v>15</v>
      </c>
      <c r="O3261" t="s">
        <v>4729</v>
      </c>
      <c r="P3261" t="s">
        <v>235</v>
      </c>
    </row>
    <row r="3262" spans="1:16" x14ac:dyDescent="0.35">
      <c r="A3262" t="s">
        <v>6</v>
      </c>
      <c r="B3262" t="s">
        <v>10159</v>
      </c>
      <c r="C3262" t="s">
        <v>618</v>
      </c>
      <c r="D3262" t="s">
        <v>4673</v>
      </c>
      <c r="E3262" t="s">
        <v>59</v>
      </c>
      <c r="F3262" t="b">
        <v>0</v>
      </c>
      <c r="G3262" t="s">
        <v>65</v>
      </c>
      <c r="H3262" s="1">
        <v>46061.000405092593</v>
      </c>
      <c r="I3262" t="b">
        <v>0</v>
      </c>
      <c r="J3262" t="b">
        <v>0</v>
      </c>
      <c r="K3262" t="s">
        <v>41</v>
      </c>
      <c r="L3262" t="s">
        <v>60</v>
      </c>
      <c r="M3262">
        <v>125000</v>
      </c>
      <c r="N3262"/>
      <c r="O3262" t="s">
        <v>10160</v>
      </c>
      <c r="P3262" t="s">
        <v>10161</v>
      </c>
    </row>
    <row r="3263" spans="1:16" x14ac:dyDescent="0.35">
      <c r="A3263" t="s">
        <v>2</v>
      </c>
      <c r="B3263" t="s">
        <v>10162</v>
      </c>
      <c r="C3263" t="s">
        <v>1768</v>
      </c>
      <c r="D3263" t="s">
        <v>5532</v>
      </c>
      <c r="E3263" t="s">
        <v>59</v>
      </c>
      <c r="F3263" t="b">
        <v>0</v>
      </c>
      <c r="G3263" t="s">
        <v>68</v>
      </c>
      <c r="H3263" s="1">
        <v>46061.000717592593</v>
      </c>
      <c r="I3263" t="b">
        <v>0</v>
      </c>
      <c r="J3263" t="b">
        <v>1</v>
      </c>
      <c r="K3263" t="s">
        <v>41</v>
      </c>
      <c r="L3263" t="s">
        <v>60</v>
      </c>
      <c r="M3263">
        <v>214500</v>
      </c>
      <c r="N3263"/>
      <c r="O3263" t="s">
        <v>424</v>
      </c>
      <c r="P3263" t="s">
        <v>4577</v>
      </c>
    </row>
    <row r="3264" spans="1:16" x14ac:dyDescent="0.35">
      <c r="A3264" t="s">
        <v>0</v>
      </c>
      <c r="B3264" t="s">
        <v>4927</v>
      </c>
      <c r="C3264" t="s">
        <v>76</v>
      </c>
      <c r="D3264" t="s">
        <v>584</v>
      </c>
      <c r="E3264" t="s">
        <v>72</v>
      </c>
      <c r="F3264" t="b">
        <v>1</v>
      </c>
      <c r="G3264" t="s">
        <v>29</v>
      </c>
      <c r="H3264" s="1">
        <v>46061.001284722217</v>
      </c>
      <c r="I3264" t="b">
        <v>0</v>
      </c>
      <c r="J3264" t="b">
        <v>0</v>
      </c>
      <c r="K3264" t="s">
        <v>29</v>
      </c>
      <c r="L3264" t="s">
        <v>74</v>
      </c>
      <c r="M3264"/>
      <c r="N3264">
        <v>25</v>
      </c>
      <c r="O3264" t="s">
        <v>584</v>
      </c>
      <c r="P3264" t="s">
        <v>4661</v>
      </c>
    </row>
    <row r="3265" spans="1:16" x14ac:dyDescent="0.35">
      <c r="A3265" t="s">
        <v>3</v>
      </c>
      <c r="B3265" t="s">
        <v>2062</v>
      </c>
      <c r="C3265" t="s">
        <v>76</v>
      </c>
      <c r="D3265" t="s">
        <v>584</v>
      </c>
      <c r="E3265" t="s">
        <v>72</v>
      </c>
      <c r="F3265" t="b">
        <v>1</v>
      </c>
      <c r="G3265" t="s">
        <v>13</v>
      </c>
      <c r="H3265" s="1">
        <v>46061.001435185193</v>
      </c>
      <c r="I3265" t="b">
        <v>0</v>
      </c>
      <c r="J3265" t="b">
        <v>0</v>
      </c>
      <c r="K3265" t="s">
        <v>13</v>
      </c>
      <c r="L3265" t="s">
        <v>74</v>
      </c>
      <c r="M3265"/>
      <c r="N3265">
        <v>25</v>
      </c>
      <c r="O3265" t="s">
        <v>2063</v>
      </c>
    </row>
    <row r="3266" spans="1:16" x14ac:dyDescent="0.35">
      <c r="A3266" t="s">
        <v>0</v>
      </c>
      <c r="B3266" t="s">
        <v>6187</v>
      </c>
      <c r="C3266" t="s">
        <v>76</v>
      </c>
      <c r="D3266" t="s">
        <v>584</v>
      </c>
      <c r="E3266" t="s">
        <v>72</v>
      </c>
      <c r="F3266" t="b">
        <v>1</v>
      </c>
      <c r="G3266" t="s">
        <v>19</v>
      </c>
      <c r="H3266" s="1">
        <v>46061.001770833333</v>
      </c>
      <c r="I3266" t="b">
        <v>0</v>
      </c>
      <c r="J3266" t="b">
        <v>0</v>
      </c>
      <c r="K3266" t="s">
        <v>19</v>
      </c>
      <c r="L3266" t="s">
        <v>74</v>
      </c>
      <c r="M3266"/>
      <c r="N3266">
        <v>25</v>
      </c>
      <c r="O3266" t="s">
        <v>5193</v>
      </c>
      <c r="P3266" t="s">
        <v>2175</v>
      </c>
    </row>
    <row r="3267" spans="1:16" x14ac:dyDescent="0.35">
      <c r="A3267" t="s">
        <v>0</v>
      </c>
      <c r="B3267" t="s">
        <v>4923</v>
      </c>
      <c r="C3267" t="s">
        <v>76</v>
      </c>
      <c r="D3267" t="s">
        <v>584</v>
      </c>
      <c r="E3267" t="s">
        <v>72</v>
      </c>
      <c r="F3267" t="b">
        <v>1</v>
      </c>
      <c r="G3267" t="s">
        <v>31</v>
      </c>
      <c r="H3267" s="1">
        <v>46061.001956018517</v>
      </c>
      <c r="I3267" t="b">
        <v>0</v>
      </c>
      <c r="J3267" t="b">
        <v>0</v>
      </c>
      <c r="K3267" t="s">
        <v>31</v>
      </c>
      <c r="L3267" t="s">
        <v>74</v>
      </c>
      <c r="M3267"/>
      <c r="N3267">
        <v>25</v>
      </c>
      <c r="O3267" t="s">
        <v>424</v>
      </c>
      <c r="P3267" t="s">
        <v>4661</v>
      </c>
    </row>
    <row r="3268" spans="1:16" x14ac:dyDescent="0.35">
      <c r="A3268" t="s">
        <v>2</v>
      </c>
      <c r="B3268" t="s">
        <v>7661</v>
      </c>
      <c r="C3268" t="s">
        <v>76</v>
      </c>
      <c r="D3268" t="s">
        <v>584</v>
      </c>
      <c r="E3268" t="s">
        <v>72</v>
      </c>
      <c r="F3268" t="b">
        <v>1</v>
      </c>
      <c r="G3268" t="s">
        <v>33</v>
      </c>
      <c r="H3268" s="1">
        <v>46061.009768518517</v>
      </c>
      <c r="I3268" t="b">
        <v>1</v>
      </c>
      <c r="J3268" t="b">
        <v>0</v>
      </c>
      <c r="K3268" t="s">
        <v>33</v>
      </c>
      <c r="L3268" t="s">
        <v>74</v>
      </c>
      <c r="M3268"/>
      <c r="N3268">
        <v>25</v>
      </c>
      <c r="O3268" t="s">
        <v>584</v>
      </c>
      <c r="P3268" t="s">
        <v>426</v>
      </c>
    </row>
    <row r="3269" spans="1:16" x14ac:dyDescent="0.35">
      <c r="A3269" t="s">
        <v>0</v>
      </c>
      <c r="B3269" t="s">
        <v>8733</v>
      </c>
      <c r="C3269" t="s">
        <v>76</v>
      </c>
      <c r="D3269" t="s">
        <v>4633</v>
      </c>
      <c r="E3269" t="s">
        <v>59</v>
      </c>
      <c r="F3269" t="b">
        <v>1</v>
      </c>
      <c r="G3269" t="s">
        <v>42</v>
      </c>
      <c r="H3269" s="1">
        <v>46061.014120370368</v>
      </c>
      <c r="I3269" t="b">
        <v>0</v>
      </c>
      <c r="J3269" t="b">
        <v>0</v>
      </c>
      <c r="K3269" t="s">
        <v>42</v>
      </c>
      <c r="L3269" t="s">
        <v>60</v>
      </c>
      <c r="M3269">
        <v>37500</v>
      </c>
      <c r="N3269"/>
      <c r="O3269" t="s">
        <v>4642</v>
      </c>
      <c r="P3269" t="s">
        <v>6578</v>
      </c>
    </row>
    <row r="3270" spans="1:16" x14ac:dyDescent="0.35">
      <c r="A3270" t="s">
        <v>5</v>
      </c>
      <c r="B3270" t="s">
        <v>10163</v>
      </c>
      <c r="C3270" t="s">
        <v>76</v>
      </c>
      <c r="D3270" t="s">
        <v>141</v>
      </c>
      <c r="E3270" t="s">
        <v>88</v>
      </c>
      <c r="F3270" t="b">
        <v>1</v>
      </c>
      <c r="G3270" t="s">
        <v>65</v>
      </c>
      <c r="H3270" s="1">
        <v>46061.167534722219</v>
      </c>
      <c r="I3270" t="b">
        <v>1</v>
      </c>
      <c r="J3270" t="b">
        <v>0</v>
      </c>
      <c r="K3270" t="s">
        <v>41</v>
      </c>
      <c r="L3270" t="s">
        <v>74</v>
      </c>
      <c r="M3270"/>
      <c r="N3270">
        <v>14.5</v>
      </c>
      <c r="O3270" t="s">
        <v>141</v>
      </c>
      <c r="P3270" t="s">
        <v>1524</v>
      </c>
    </row>
    <row r="3271" spans="1:16" x14ac:dyDescent="0.35">
      <c r="A3271" t="s">
        <v>0</v>
      </c>
      <c r="B3271" t="s">
        <v>10164</v>
      </c>
      <c r="C3271" t="s">
        <v>150</v>
      </c>
      <c r="D3271" t="s">
        <v>4569</v>
      </c>
      <c r="E3271" t="s">
        <v>59</v>
      </c>
      <c r="F3271" t="b">
        <v>0</v>
      </c>
      <c r="G3271" t="s">
        <v>68</v>
      </c>
      <c r="H3271" s="1">
        <v>46061.292094907411</v>
      </c>
      <c r="I3271" t="b">
        <v>1</v>
      </c>
      <c r="J3271" t="b">
        <v>1</v>
      </c>
      <c r="K3271" t="s">
        <v>41</v>
      </c>
      <c r="L3271" t="s">
        <v>74</v>
      </c>
      <c r="M3271"/>
      <c r="N3271">
        <v>18.350000000000001</v>
      </c>
      <c r="O3271" t="s">
        <v>5148</v>
      </c>
      <c r="P3271" t="s">
        <v>4406</v>
      </c>
    </row>
    <row r="3272" spans="1:16" x14ac:dyDescent="0.35">
      <c r="A3272" t="s">
        <v>1</v>
      </c>
      <c r="B3272" t="s">
        <v>10165</v>
      </c>
      <c r="C3272" t="s">
        <v>2874</v>
      </c>
      <c r="D3272" t="s">
        <v>4569</v>
      </c>
      <c r="E3272" t="s">
        <v>59</v>
      </c>
      <c r="F3272" t="b">
        <v>0</v>
      </c>
      <c r="G3272" t="s">
        <v>17</v>
      </c>
      <c r="H3272" s="1">
        <v>46061.308912037042</v>
      </c>
      <c r="I3272" t="b">
        <v>1</v>
      </c>
      <c r="J3272" t="b">
        <v>0</v>
      </c>
      <c r="K3272" t="s">
        <v>17</v>
      </c>
      <c r="L3272" t="s">
        <v>74</v>
      </c>
      <c r="M3272"/>
      <c r="N3272">
        <v>49.375</v>
      </c>
      <c r="O3272" t="s">
        <v>1867</v>
      </c>
      <c r="P3272" t="s">
        <v>171</v>
      </c>
    </row>
    <row r="3273" spans="1:16" x14ac:dyDescent="0.35">
      <c r="A3273" t="s">
        <v>6</v>
      </c>
      <c r="B3273" t="s">
        <v>10166</v>
      </c>
      <c r="C3273" t="s">
        <v>92</v>
      </c>
      <c r="D3273" t="s">
        <v>2360</v>
      </c>
      <c r="E3273" t="s">
        <v>59</v>
      </c>
      <c r="F3273" t="b">
        <v>0</v>
      </c>
      <c r="G3273" t="s">
        <v>77</v>
      </c>
      <c r="H3273" s="1">
        <v>46061.334282407413</v>
      </c>
      <c r="I3273" t="b">
        <v>0</v>
      </c>
      <c r="J3273" t="b">
        <v>1</v>
      </c>
      <c r="K3273" t="s">
        <v>41</v>
      </c>
      <c r="L3273" t="s">
        <v>60</v>
      </c>
      <c r="M3273">
        <v>249500</v>
      </c>
      <c r="N3273"/>
      <c r="O3273" t="s">
        <v>402</v>
      </c>
      <c r="P3273" t="s">
        <v>3938</v>
      </c>
    </row>
    <row r="3274" spans="1:16" x14ac:dyDescent="0.35">
      <c r="A3274" t="s">
        <v>1</v>
      </c>
      <c r="B3274" t="s">
        <v>10167</v>
      </c>
      <c r="C3274" t="s">
        <v>688</v>
      </c>
      <c r="D3274" t="s">
        <v>4697</v>
      </c>
      <c r="E3274" t="s">
        <v>59</v>
      </c>
      <c r="F3274" t="b">
        <v>0</v>
      </c>
      <c r="G3274" t="s">
        <v>65</v>
      </c>
      <c r="H3274" s="1">
        <v>46061.334583333337</v>
      </c>
      <c r="I3274" t="b">
        <v>1</v>
      </c>
      <c r="J3274" t="b">
        <v>1</v>
      </c>
      <c r="K3274" t="s">
        <v>41</v>
      </c>
      <c r="L3274" t="s">
        <v>74</v>
      </c>
      <c r="M3274"/>
      <c r="N3274">
        <v>90</v>
      </c>
      <c r="O3274" t="s">
        <v>110</v>
      </c>
      <c r="P3274" t="s">
        <v>10168</v>
      </c>
    </row>
    <row r="3275" spans="1:16" x14ac:dyDescent="0.35">
      <c r="A3275" t="s">
        <v>5</v>
      </c>
      <c r="B3275" t="s">
        <v>10169</v>
      </c>
      <c r="C3275" t="s">
        <v>92</v>
      </c>
      <c r="D3275" t="s">
        <v>2360</v>
      </c>
      <c r="E3275" t="s">
        <v>59</v>
      </c>
      <c r="F3275" t="b">
        <v>0</v>
      </c>
      <c r="G3275" t="s">
        <v>65</v>
      </c>
      <c r="H3275" s="1">
        <v>46061.334664351853</v>
      </c>
      <c r="I3275" t="b">
        <v>0</v>
      </c>
      <c r="J3275" t="b">
        <v>1</v>
      </c>
      <c r="K3275" t="s">
        <v>41</v>
      </c>
      <c r="L3275" t="s">
        <v>60</v>
      </c>
      <c r="M3275">
        <v>209500</v>
      </c>
      <c r="N3275"/>
      <c r="O3275" t="s">
        <v>402</v>
      </c>
      <c r="P3275" t="s">
        <v>10170</v>
      </c>
    </row>
    <row r="3276" spans="1:16" x14ac:dyDescent="0.35">
      <c r="A3276" t="s">
        <v>0</v>
      </c>
      <c r="B3276" t="s">
        <v>10171</v>
      </c>
      <c r="C3276" t="s">
        <v>4665</v>
      </c>
      <c r="D3276" t="s">
        <v>4531</v>
      </c>
      <c r="E3276" t="s">
        <v>59</v>
      </c>
      <c r="F3276" t="b">
        <v>0</v>
      </c>
      <c r="G3276" t="s">
        <v>4666</v>
      </c>
      <c r="H3276" s="1">
        <v>46061.340509259258</v>
      </c>
      <c r="I3276" t="b">
        <v>0</v>
      </c>
      <c r="J3276" t="b">
        <v>0</v>
      </c>
      <c r="K3276" t="s">
        <v>4666</v>
      </c>
      <c r="L3276" t="s">
        <v>60</v>
      </c>
      <c r="M3276">
        <v>500000</v>
      </c>
      <c r="N3276"/>
      <c r="O3276" t="s">
        <v>10172</v>
      </c>
    </row>
    <row r="3277" spans="1:16" x14ac:dyDescent="0.35">
      <c r="A3277" t="s">
        <v>1</v>
      </c>
      <c r="B3277" t="s">
        <v>10167</v>
      </c>
      <c r="C3277" t="s">
        <v>434</v>
      </c>
      <c r="D3277" t="s">
        <v>4697</v>
      </c>
      <c r="E3277" t="s">
        <v>59</v>
      </c>
      <c r="F3277" t="b">
        <v>0</v>
      </c>
      <c r="G3277" t="s">
        <v>63</v>
      </c>
      <c r="H3277" s="1">
        <v>46061.343657407408</v>
      </c>
      <c r="I3277" t="b">
        <v>1</v>
      </c>
      <c r="J3277" t="b">
        <v>1</v>
      </c>
      <c r="K3277" t="s">
        <v>41</v>
      </c>
      <c r="L3277" t="s">
        <v>74</v>
      </c>
      <c r="M3277"/>
      <c r="N3277">
        <v>90</v>
      </c>
      <c r="O3277" t="s">
        <v>110</v>
      </c>
      <c r="P3277" t="s">
        <v>10168</v>
      </c>
    </row>
    <row r="3278" spans="1:16" x14ac:dyDescent="0.35">
      <c r="A3278" t="s">
        <v>2</v>
      </c>
      <c r="B3278" t="s">
        <v>1245</v>
      </c>
      <c r="C3278" t="s">
        <v>76</v>
      </c>
      <c r="D3278" t="s">
        <v>10173</v>
      </c>
      <c r="E3278" t="s">
        <v>59</v>
      </c>
      <c r="F3278" t="b">
        <v>1</v>
      </c>
      <c r="G3278" t="s">
        <v>13</v>
      </c>
      <c r="H3278" s="1">
        <v>46061.418576388889</v>
      </c>
      <c r="I3278" t="b">
        <v>0</v>
      </c>
      <c r="J3278" t="b">
        <v>0</v>
      </c>
      <c r="K3278" t="s">
        <v>13</v>
      </c>
      <c r="L3278" t="s">
        <v>60</v>
      </c>
      <c r="M3278">
        <v>143000</v>
      </c>
      <c r="N3278"/>
      <c r="O3278" t="s">
        <v>10174</v>
      </c>
      <c r="P3278" t="s">
        <v>85</v>
      </c>
    </row>
    <row r="3279" spans="1:16" x14ac:dyDescent="0.35">
      <c r="A3279" t="s">
        <v>4</v>
      </c>
      <c r="B3279" t="s">
        <v>10175</v>
      </c>
      <c r="C3279" t="s">
        <v>79</v>
      </c>
      <c r="D3279" t="s">
        <v>4526</v>
      </c>
      <c r="E3279" t="s">
        <v>59</v>
      </c>
      <c r="F3279" t="b">
        <v>0</v>
      </c>
      <c r="G3279" t="s">
        <v>77</v>
      </c>
      <c r="H3279" s="1">
        <v>46061.459745370368</v>
      </c>
      <c r="I3279" t="b">
        <v>0</v>
      </c>
      <c r="J3279" t="b">
        <v>1</v>
      </c>
      <c r="K3279" t="s">
        <v>41</v>
      </c>
      <c r="L3279" t="s">
        <v>60</v>
      </c>
      <c r="M3279">
        <v>273110</v>
      </c>
      <c r="N3279"/>
      <c r="O3279" t="s">
        <v>3717</v>
      </c>
      <c r="P3279" t="s">
        <v>10176</v>
      </c>
    </row>
    <row r="3280" spans="1:16" x14ac:dyDescent="0.35">
      <c r="A3280" t="s">
        <v>0</v>
      </c>
      <c r="B3280" t="s">
        <v>10177</v>
      </c>
      <c r="C3280" t="s">
        <v>143</v>
      </c>
      <c r="D3280" t="s">
        <v>4569</v>
      </c>
      <c r="E3280" t="s">
        <v>59</v>
      </c>
      <c r="F3280" t="b">
        <v>0</v>
      </c>
      <c r="G3280" t="s">
        <v>63</v>
      </c>
      <c r="H3280" s="1">
        <v>46061.468576388892</v>
      </c>
      <c r="I3280" t="b">
        <v>0</v>
      </c>
      <c r="J3280" t="b">
        <v>0</v>
      </c>
      <c r="K3280" t="s">
        <v>41</v>
      </c>
      <c r="L3280" t="s">
        <v>74</v>
      </c>
      <c r="M3280"/>
      <c r="N3280">
        <v>18</v>
      </c>
      <c r="O3280" t="s">
        <v>10178</v>
      </c>
      <c r="P3280" t="s">
        <v>10179</v>
      </c>
    </row>
    <row r="3281" spans="1:16" x14ac:dyDescent="0.35">
      <c r="A3281" t="s">
        <v>0</v>
      </c>
      <c r="B3281" t="s">
        <v>7474</v>
      </c>
      <c r="C3281" t="s">
        <v>1614</v>
      </c>
      <c r="D3281" t="s">
        <v>4526</v>
      </c>
      <c r="E3281" t="s">
        <v>59</v>
      </c>
      <c r="F3281" t="b">
        <v>0</v>
      </c>
      <c r="G3281" t="s">
        <v>89</v>
      </c>
      <c r="H3281" s="1">
        <v>46061.500601851847</v>
      </c>
      <c r="I3281" t="b">
        <v>0</v>
      </c>
      <c r="J3281" t="b">
        <v>1</v>
      </c>
      <c r="K3281" t="s">
        <v>41</v>
      </c>
      <c r="L3281" t="s">
        <v>60</v>
      </c>
      <c r="M3281">
        <v>120500</v>
      </c>
      <c r="N3281"/>
      <c r="O3281" t="s">
        <v>2867</v>
      </c>
    </row>
    <row r="3282" spans="1:16" x14ac:dyDescent="0.35">
      <c r="A3282" t="s">
        <v>4</v>
      </c>
      <c r="B3282" t="s">
        <v>10180</v>
      </c>
      <c r="C3282" t="s">
        <v>396</v>
      </c>
      <c r="D3282" t="s">
        <v>2360</v>
      </c>
      <c r="E3282" t="s">
        <v>59</v>
      </c>
      <c r="F3282" t="b">
        <v>0</v>
      </c>
      <c r="G3282" t="s">
        <v>68</v>
      </c>
      <c r="H3282" s="1">
        <v>46061.583784722221</v>
      </c>
      <c r="I3282" t="b">
        <v>0</v>
      </c>
      <c r="J3282" t="b">
        <v>0</v>
      </c>
      <c r="K3282" t="s">
        <v>41</v>
      </c>
      <c r="L3282" t="s">
        <v>60</v>
      </c>
      <c r="M3282">
        <v>90000</v>
      </c>
      <c r="N3282"/>
      <c r="O3282" t="s">
        <v>10181</v>
      </c>
      <c r="P3282" t="s">
        <v>3656</v>
      </c>
    </row>
    <row r="3283" spans="1:16" x14ac:dyDescent="0.35">
      <c r="A3283" t="s">
        <v>2</v>
      </c>
      <c r="B3283" t="s">
        <v>10182</v>
      </c>
      <c r="C3283" t="s">
        <v>451</v>
      </c>
      <c r="D3283" t="s">
        <v>4751</v>
      </c>
      <c r="E3283" t="s">
        <v>59</v>
      </c>
      <c r="F3283" t="b">
        <v>0</v>
      </c>
      <c r="G3283" t="s">
        <v>65</v>
      </c>
      <c r="H3283" s="1">
        <v>46061.584201388891</v>
      </c>
      <c r="I3283" t="b">
        <v>0</v>
      </c>
      <c r="J3283" t="b">
        <v>1</v>
      </c>
      <c r="K3283" t="s">
        <v>41</v>
      </c>
      <c r="L3283" t="s">
        <v>60</v>
      </c>
      <c r="M3283">
        <v>97104.5</v>
      </c>
      <c r="N3283"/>
      <c r="O3283" t="s">
        <v>5024</v>
      </c>
      <c r="P3283" t="s">
        <v>10183</v>
      </c>
    </row>
    <row r="3284" spans="1:16" x14ac:dyDescent="0.35">
      <c r="A3284" t="s">
        <v>1</v>
      </c>
      <c r="B3284" t="s">
        <v>10184</v>
      </c>
      <c r="C3284" t="s">
        <v>76</v>
      </c>
      <c r="D3284" t="s">
        <v>4622</v>
      </c>
      <c r="E3284" t="s">
        <v>59</v>
      </c>
      <c r="F3284" t="b">
        <v>1</v>
      </c>
      <c r="G3284" t="s">
        <v>21</v>
      </c>
      <c r="H3284" s="1">
        <v>46061.596620370372</v>
      </c>
      <c r="I3284" t="b">
        <v>1</v>
      </c>
      <c r="J3284" t="b">
        <v>0</v>
      </c>
      <c r="K3284" t="s">
        <v>21</v>
      </c>
      <c r="L3284" t="s">
        <v>60</v>
      </c>
      <c r="M3284">
        <v>45000</v>
      </c>
      <c r="N3284"/>
      <c r="O3284" t="s">
        <v>7324</v>
      </c>
      <c r="P3284" t="s">
        <v>10185</v>
      </c>
    </row>
    <row r="3285" spans="1:16" x14ac:dyDescent="0.35">
      <c r="A3285" t="s">
        <v>1</v>
      </c>
      <c r="B3285" t="s">
        <v>10184</v>
      </c>
      <c r="C3285" t="s">
        <v>76</v>
      </c>
      <c r="D3285" t="s">
        <v>4622</v>
      </c>
      <c r="E3285" t="s">
        <v>59</v>
      </c>
      <c r="F3285" t="b">
        <v>1</v>
      </c>
      <c r="G3285" t="s">
        <v>32</v>
      </c>
      <c r="H3285" s="1">
        <v>46061.596701388888</v>
      </c>
      <c r="I3285" t="b">
        <v>1</v>
      </c>
      <c r="J3285" t="b">
        <v>0</v>
      </c>
      <c r="K3285" t="s">
        <v>32</v>
      </c>
      <c r="L3285" t="s">
        <v>60</v>
      </c>
      <c r="M3285">
        <v>45000</v>
      </c>
      <c r="N3285"/>
      <c r="O3285" t="s">
        <v>7324</v>
      </c>
      <c r="P3285" t="s">
        <v>10185</v>
      </c>
    </row>
    <row r="3286" spans="1:16" x14ac:dyDescent="0.35">
      <c r="A3286" t="s">
        <v>1</v>
      </c>
      <c r="B3286" t="s">
        <v>10186</v>
      </c>
      <c r="C3286" t="s">
        <v>10187</v>
      </c>
      <c r="D3286" t="s">
        <v>4587</v>
      </c>
      <c r="E3286" t="s">
        <v>59</v>
      </c>
      <c r="F3286" t="b">
        <v>0</v>
      </c>
      <c r="G3286" t="s">
        <v>68</v>
      </c>
      <c r="H3286" s="1">
        <v>46061.626562500001</v>
      </c>
      <c r="I3286" t="b">
        <v>0</v>
      </c>
      <c r="J3286" t="b">
        <v>1</v>
      </c>
      <c r="K3286" t="s">
        <v>41</v>
      </c>
      <c r="L3286" t="s">
        <v>60</v>
      </c>
      <c r="M3286">
        <v>85728</v>
      </c>
      <c r="N3286"/>
      <c r="O3286" t="s">
        <v>10188</v>
      </c>
      <c r="P3286" t="s">
        <v>10189</v>
      </c>
    </row>
    <row r="3287" spans="1:16" x14ac:dyDescent="0.35">
      <c r="A3287" t="s">
        <v>6</v>
      </c>
      <c r="B3287" t="s">
        <v>10190</v>
      </c>
      <c r="C3287" t="s">
        <v>76</v>
      </c>
      <c r="D3287" t="s">
        <v>5251</v>
      </c>
      <c r="E3287" t="s">
        <v>59</v>
      </c>
      <c r="F3287" t="b">
        <v>1</v>
      </c>
      <c r="G3287" t="s">
        <v>13</v>
      </c>
      <c r="H3287" s="1">
        <v>46061.668645833342</v>
      </c>
      <c r="I3287" t="b">
        <v>1</v>
      </c>
      <c r="J3287" t="b">
        <v>0</v>
      </c>
      <c r="K3287" t="s">
        <v>13</v>
      </c>
      <c r="L3287" t="s">
        <v>60</v>
      </c>
      <c r="M3287">
        <v>226000</v>
      </c>
      <c r="N3287"/>
      <c r="O3287" t="s">
        <v>1709</v>
      </c>
      <c r="P3287" t="s">
        <v>310</v>
      </c>
    </row>
    <row r="3288" spans="1:16" x14ac:dyDescent="0.35">
      <c r="A3288" t="s">
        <v>1</v>
      </c>
      <c r="B3288" t="s">
        <v>10191</v>
      </c>
      <c r="C3288" t="s">
        <v>40</v>
      </c>
      <c r="D3288" t="s">
        <v>5798</v>
      </c>
      <c r="F3288" t="b">
        <v>0</v>
      </c>
      <c r="G3288" t="s">
        <v>40</v>
      </c>
      <c r="H3288" s="1">
        <v>46061.711319444446</v>
      </c>
      <c r="I3288" t="b">
        <v>1</v>
      </c>
      <c r="J3288" t="b">
        <v>0</v>
      </c>
      <c r="K3288" t="s">
        <v>40</v>
      </c>
      <c r="L3288" t="s">
        <v>74</v>
      </c>
      <c r="M3288"/>
      <c r="N3288">
        <v>65</v>
      </c>
      <c r="O3288" t="s">
        <v>4596</v>
      </c>
    </row>
    <row r="3289" spans="1:16" x14ac:dyDescent="0.35">
      <c r="A3289" t="s">
        <v>3</v>
      </c>
      <c r="B3289" t="s">
        <v>4910</v>
      </c>
      <c r="C3289" t="s">
        <v>10192</v>
      </c>
      <c r="D3289" t="s">
        <v>4633</v>
      </c>
      <c r="E3289" t="s">
        <v>59</v>
      </c>
      <c r="F3289" t="b">
        <v>0</v>
      </c>
      <c r="G3289" t="s">
        <v>21</v>
      </c>
      <c r="H3289" s="1">
        <v>46061.72152777778</v>
      </c>
      <c r="I3289" t="b">
        <v>0</v>
      </c>
      <c r="J3289" t="b">
        <v>0</v>
      </c>
      <c r="K3289" t="s">
        <v>21</v>
      </c>
      <c r="L3289" t="s">
        <v>60</v>
      </c>
      <c r="M3289">
        <v>3500000</v>
      </c>
      <c r="N3289"/>
      <c r="O3289" t="s">
        <v>4912</v>
      </c>
      <c r="P3289" t="s">
        <v>4913</v>
      </c>
    </row>
    <row r="3290" spans="1:16" x14ac:dyDescent="0.35">
      <c r="A3290" t="s">
        <v>1</v>
      </c>
      <c r="B3290" t="s">
        <v>10193</v>
      </c>
      <c r="C3290" t="s">
        <v>115</v>
      </c>
      <c r="D3290" t="s">
        <v>5349</v>
      </c>
      <c r="E3290" t="s">
        <v>59</v>
      </c>
      <c r="F3290" t="b">
        <v>0</v>
      </c>
      <c r="G3290" t="s">
        <v>65</v>
      </c>
      <c r="H3290" s="1">
        <v>46061.751250000001</v>
      </c>
      <c r="I3290" t="b">
        <v>0</v>
      </c>
      <c r="J3290" t="b">
        <v>1</v>
      </c>
      <c r="K3290" t="s">
        <v>41</v>
      </c>
      <c r="L3290" t="s">
        <v>60</v>
      </c>
      <c r="M3290">
        <v>176500</v>
      </c>
      <c r="N3290"/>
      <c r="O3290" t="s">
        <v>116</v>
      </c>
      <c r="P3290" t="s">
        <v>10066</v>
      </c>
    </row>
    <row r="3291" spans="1:16" x14ac:dyDescent="0.35">
      <c r="A3291" t="s">
        <v>1</v>
      </c>
      <c r="B3291" t="s">
        <v>10194</v>
      </c>
      <c r="C3291" t="s">
        <v>10195</v>
      </c>
      <c r="D3291" t="s">
        <v>4756</v>
      </c>
      <c r="E3291" t="s">
        <v>59</v>
      </c>
      <c r="F3291" t="b">
        <v>0</v>
      </c>
      <c r="G3291" t="s">
        <v>65</v>
      </c>
      <c r="H3291" s="1">
        <v>46061.751331018517</v>
      </c>
      <c r="I3291" t="b">
        <v>0</v>
      </c>
      <c r="J3291" t="b">
        <v>0</v>
      </c>
      <c r="K3291" t="s">
        <v>41</v>
      </c>
      <c r="L3291" t="s">
        <v>60</v>
      </c>
      <c r="M3291">
        <v>141405.5</v>
      </c>
      <c r="N3291"/>
      <c r="O3291" t="s">
        <v>10196</v>
      </c>
      <c r="P3291" t="s">
        <v>10197</v>
      </c>
    </row>
    <row r="3292" spans="1:16" x14ac:dyDescent="0.35">
      <c r="A3292" t="s">
        <v>1</v>
      </c>
      <c r="B3292" t="s">
        <v>10193</v>
      </c>
      <c r="C3292" t="s">
        <v>115</v>
      </c>
      <c r="D3292" t="s">
        <v>5349</v>
      </c>
      <c r="E3292" t="s">
        <v>59</v>
      </c>
      <c r="F3292" t="b">
        <v>0</v>
      </c>
      <c r="G3292" t="s">
        <v>63</v>
      </c>
      <c r="H3292" s="1">
        <v>46061.760324074072</v>
      </c>
      <c r="I3292" t="b">
        <v>0</v>
      </c>
      <c r="J3292" t="b">
        <v>1</v>
      </c>
      <c r="K3292" t="s">
        <v>41</v>
      </c>
      <c r="L3292" t="s">
        <v>60</v>
      </c>
      <c r="M3292">
        <v>176500</v>
      </c>
      <c r="N3292"/>
      <c r="O3292" t="s">
        <v>116</v>
      </c>
      <c r="P3292" t="s">
        <v>10066</v>
      </c>
    </row>
    <row r="3293" spans="1:16" x14ac:dyDescent="0.35">
      <c r="A3293" t="s">
        <v>0</v>
      </c>
      <c r="B3293" t="s">
        <v>8477</v>
      </c>
      <c r="C3293" t="s">
        <v>40</v>
      </c>
      <c r="D3293" t="s">
        <v>4526</v>
      </c>
      <c r="E3293" t="s">
        <v>59</v>
      </c>
      <c r="F3293" t="b">
        <v>0</v>
      </c>
      <c r="G3293" t="s">
        <v>40</v>
      </c>
      <c r="H3293" s="1">
        <v>46061.836076388892</v>
      </c>
      <c r="I3293" t="b">
        <v>1</v>
      </c>
      <c r="J3293" t="b">
        <v>0</v>
      </c>
      <c r="K3293" t="s">
        <v>40</v>
      </c>
      <c r="L3293" t="s">
        <v>60</v>
      </c>
      <c r="M3293">
        <v>150000</v>
      </c>
      <c r="N3293"/>
      <c r="O3293" t="s">
        <v>2085</v>
      </c>
      <c r="P3293" t="s">
        <v>579</v>
      </c>
    </row>
    <row r="3294" spans="1:16" x14ac:dyDescent="0.35">
      <c r="A3294" t="s">
        <v>3</v>
      </c>
      <c r="B3294" t="s">
        <v>286</v>
      </c>
      <c r="C3294" t="s">
        <v>901</v>
      </c>
      <c r="D3294" t="s">
        <v>4526</v>
      </c>
      <c r="E3294" t="s">
        <v>88</v>
      </c>
      <c r="F3294" t="b">
        <v>0</v>
      </c>
      <c r="G3294" t="s">
        <v>77</v>
      </c>
      <c r="H3294" s="1">
        <v>46061.875138888892</v>
      </c>
      <c r="I3294" t="b">
        <v>0</v>
      </c>
      <c r="J3294" t="b">
        <v>0</v>
      </c>
      <c r="K3294" t="s">
        <v>41</v>
      </c>
      <c r="L3294" t="s">
        <v>74</v>
      </c>
      <c r="M3294"/>
      <c r="N3294">
        <v>47.5</v>
      </c>
      <c r="O3294" t="s">
        <v>10198</v>
      </c>
      <c r="P3294" t="s">
        <v>10199</v>
      </c>
    </row>
    <row r="3295" spans="1:16" x14ac:dyDescent="0.35">
      <c r="A3295" t="s">
        <v>5</v>
      </c>
      <c r="B3295" t="s">
        <v>10200</v>
      </c>
      <c r="C3295" t="s">
        <v>112</v>
      </c>
      <c r="D3295" t="s">
        <v>4526</v>
      </c>
      <c r="E3295" t="s">
        <v>59</v>
      </c>
      <c r="F3295" t="b">
        <v>0</v>
      </c>
      <c r="G3295" t="s">
        <v>89</v>
      </c>
      <c r="H3295" s="1">
        <v>46061.876643518517</v>
      </c>
      <c r="I3295" t="b">
        <v>1</v>
      </c>
      <c r="J3295" t="b">
        <v>0</v>
      </c>
      <c r="K3295" t="s">
        <v>41</v>
      </c>
      <c r="L3295" t="s">
        <v>60</v>
      </c>
      <c r="M3295">
        <v>225000</v>
      </c>
      <c r="N3295"/>
      <c r="O3295" t="s">
        <v>10201</v>
      </c>
      <c r="P3295" t="s">
        <v>3466</v>
      </c>
    </row>
    <row r="3296" spans="1:16" x14ac:dyDescent="0.35">
      <c r="A3296" t="s">
        <v>0</v>
      </c>
      <c r="B3296" t="s">
        <v>10202</v>
      </c>
      <c r="C3296" t="s">
        <v>75</v>
      </c>
      <c r="D3296" t="s">
        <v>4587</v>
      </c>
      <c r="E3296" t="s">
        <v>59</v>
      </c>
      <c r="F3296" t="b">
        <v>0</v>
      </c>
      <c r="G3296" t="s">
        <v>65</v>
      </c>
      <c r="H3296" s="1">
        <v>46062.000081018523</v>
      </c>
      <c r="I3296" t="b">
        <v>0</v>
      </c>
      <c r="J3296" t="b">
        <v>1</v>
      </c>
      <c r="K3296" t="s">
        <v>41</v>
      </c>
      <c r="L3296" t="s">
        <v>60</v>
      </c>
      <c r="M3296">
        <v>90000</v>
      </c>
      <c r="N3296"/>
      <c r="O3296" t="s">
        <v>1632</v>
      </c>
      <c r="P3296" t="s">
        <v>10203</v>
      </c>
    </row>
    <row r="3297" spans="1:16" x14ac:dyDescent="0.35">
      <c r="A3297" t="s">
        <v>0</v>
      </c>
      <c r="B3297" t="s">
        <v>10204</v>
      </c>
      <c r="C3297" t="s">
        <v>1441</v>
      </c>
      <c r="D3297" t="s">
        <v>4587</v>
      </c>
      <c r="E3297" t="s">
        <v>59</v>
      </c>
      <c r="F3297" t="b">
        <v>0</v>
      </c>
      <c r="G3297" t="s">
        <v>65</v>
      </c>
      <c r="H3297" s="1">
        <v>46062.000081018523</v>
      </c>
      <c r="I3297" t="b">
        <v>1</v>
      </c>
      <c r="J3297" t="b">
        <v>1</v>
      </c>
      <c r="K3297" t="s">
        <v>41</v>
      </c>
      <c r="L3297" t="s">
        <v>60</v>
      </c>
      <c r="M3297">
        <v>64000</v>
      </c>
      <c r="N3297"/>
      <c r="O3297" t="s">
        <v>7675</v>
      </c>
      <c r="P3297" t="s">
        <v>3812</v>
      </c>
    </row>
    <row r="3298" spans="1:16" x14ac:dyDescent="0.35">
      <c r="A3298" t="s">
        <v>1</v>
      </c>
      <c r="B3298" t="s">
        <v>10205</v>
      </c>
      <c r="C3298" t="s">
        <v>908</v>
      </c>
      <c r="D3298" t="s">
        <v>4587</v>
      </c>
      <c r="E3298" t="s">
        <v>59</v>
      </c>
      <c r="F3298" t="b">
        <v>0</v>
      </c>
      <c r="G3298" t="s">
        <v>77</v>
      </c>
      <c r="H3298" s="1">
        <v>46062.00141203704</v>
      </c>
      <c r="I3298" t="b">
        <v>0</v>
      </c>
      <c r="J3298" t="b">
        <v>0</v>
      </c>
      <c r="K3298" t="s">
        <v>41</v>
      </c>
      <c r="L3298" t="s">
        <v>60</v>
      </c>
      <c r="M3298">
        <v>85000</v>
      </c>
      <c r="N3298"/>
      <c r="O3298" t="s">
        <v>1197</v>
      </c>
      <c r="P3298" t="s">
        <v>1392</v>
      </c>
    </row>
    <row r="3299" spans="1:16" x14ac:dyDescent="0.35">
      <c r="A3299" t="s">
        <v>1</v>
      </c>
      <c r="B3299" t="s">
        <v>10205</v>
      </c>
      <c r="C3299" t="s">
        <v>908</v>
      </c>
      <c r="D3299" t="s">
        <v>4587</v>
      </c>
      <c r="E3299" t="s">
        <v>59</v>
      </c>
      <c r="F3299" t="b">
        <v>0</v>
      </c>
      <c r="G3299" t="s">
        <v>89</v>
      </c>
      <c r="H3299" s="1">
        <v>46062.001666666663</v>
      </c>
      <c r="I3299" t="b">
        <v>0</v>
      </c>
      <c r="J3299" t="b">
        <v>0</v>
      </c>
      <c r="K3299" t="s">
        <v>41</v>
      </c>
      <c r="L3299" t="s">
        <v>60</v>
      </c>
      <c r="M3299">
        <v>85000</v>
      </c>
      <c r="N3299"/>
      <c r="O3299" t="s">
        <v>1197</v>
      </c>
      <c r="P3299" t="s">
        <v>2909</v>
      </c>
    </row>
    <row r="3300" spans="1:16" x14ac:dyDescent="0.35">
      <c r="A3300" t="s">
        <v>0</v>
      </c>
      <c r="B3300" t="s">
        <v>10206</v>
      </c>
      <c r="C3300" t="s">
        <v>13</v>
      </c>
      <c r="D3300" t="s">
        <v>4637</v>
      </c>
      <c r="F3300" t="b">
        <v>0</v>
      </c>
      <c r="G3300" t="s">
        <v>13</v>
      </c>
      <c r="H3300" s="1">
        <v>46062.001944444448</v>
      </c>
      <c r="I3300" t="b">
        <v>1</v>
      </c>
      <c r="J3300" t="b">
        <v>0</v>
      </c>
      <c r="K3300" t="s">
        <v>13</v>
      </c>
      <c r="L3300" t="s">
        <v>74</v>
      </c>
      <c r="M3300"/>
      <c r="N3300">
        <v>35</v>
      </c>
      <c r="O3300" t="s">
        <v>4596</v>
      </c>
      <c r="P3300" t="s">
        <v>2245</v>
      </c>
    </row>
    <row r="3301" spans="1:16" x14ac:dyDescent="0.35">
      <c r="A3301" t="s">
        <v>3</v>
      </c>
      <c r="B3301" t="s">
        <v>8932</v>
      </c>
      <c r="C3301" t="s">
        <v>76</v>
      </c>
      <c r="D3301" t="s">
        <v>584</v>
      </c>
      <c r="E3301" t="s">
        <v>72</v>
      </c>
      <c r="F3301" t="b">
        <v>1</v>
      </c>
      <c r="G3301" t="s">
        <v>13</v>
      </c>
      <c r="H3301" s="1">
        <v>46062.001944444448</v>
      </c>
      <c r="I3301" t="b">
        <v>0</v>
      </c>
      <c r="J3301" t="b">
        <v>0</v>
      </c>
      <c r="K3301" t="s">
        <v>13</v>
      </c>
      <c r="L3301" t="s">
        <v>74</v>
      </c>
      <c r="M3301"/>
      <c r="N3301">
        <v>25</v>
      </c>
      <c r="O3301" t="s">
        <v>2063</v>
      </c>
      <c r="P3301" t="s">
        <v>3812</v>
      </c>
    </row>
    <row r="3302" spans="1:16" x14ac:dyDescent="0.35">
      <c r="A3302" t="s">
        <v>0</v>
      </c>
      <c r="B3302" t="s">
        <v>7798</v>
      </c>
      <c r="C3302" t="s">
        <v>76</v>
      </c>
      <c r="D3302" t="s">
        <v>584</v>
      </c>
      <c r="E3302" t="s">
        <v>72</v>
      </c>
      <c r="F3302" t="b">
        <v>1</v>
      </c>
      <c r="G3302" t="s">
        <v>40</v>
      </c>
      <c r="H3302" s="1">
        <v>46062.002743055556</v>
      </c>
      <c r="I3302" t="b">
        <v>1</v>
      </c>
      <c r="J3302" t="b">
        <v>0</v>
      </c>
      <c r="K3302" t="s">
        <v>40</v>
      </c>
      <c r="L3302" t="s">
        <v>74</v>
      </c>
      <c r="M3302"/>
      <c r="N3302">
        <v>25</v>
      </c>
      <c r="O3302" t="s">
        <v>584</v>
      </c>
      <c r="P3302" t="s">
        <v>219</v>
      </c>
    </row>
    <row r="3303" spans="1:16" x14ac:dyDescent="0.35">
      <c r="A3303" t="s">
        <v>9</v>
      </c>
      <c r="B3303" t="s">
        <v>10207</v>
      </c>
      <c r="C3303" t="s">
        <v>10208</v>
      </c>
      <c r="D3303" t="s">
        <v>4587</v>
      </c>
      <c r="E3303" t="s">
        <v>59</v>
      </c>
      <c r="F3303" t="b">
        <v>0</v>
      </c>
      <c r="G3303" t="s">
        <v>63</v>
      </c>
      <c r="H3303" s="1">
        <v>46062.01021990741</v>
      </c>
      <c r="I3303" t="b">
        <v>0</v>
      </c>
      <c r="J3303" t="b">
        <v>0</v>
      </c>
      <c r="K3303" t="s">
        <v>41</v>
      </c>
      <c r="L3303" t="s">
        <v>60</v>
      </c>
      <c r="M3303">
        <v>109000</v>
      </c>
      <c r="N3303"/>
      <c r="O3303" t="s">
        <v>10209</v>
      </c>
    </row>
    <row r="3304" spans="1:16" x14ac:dyDescent="0.35">
      <c r="A3304" t="s">
        <v>0</v>
      </c>
      <c r="B3304" t="s">
        <v>289</v>
      </c>
      <c r="C3304" t="s">
        <v>172</v>
      </c>
      <c r="D3304" t="s">
        <v>4346</v>
      </c>
      <c r="E3304" t="s">
        <v>72</v>
      </c>
      <c r="F3304" t="b">
        <v>0</v>
      </c>
      <c r="G3304" t="s">
        <v>68</v>
      </c>
      <c r="H3304" s="1">
        <v>46062.083761574067</v>
      </c>
      <c r="I3304" t="b">
        <v>1</v>
      </c>
      <c r="J3304" t="b">
        <v>1</v>
      </c>
      <c r="K3304" t="s">
        <v>41</v>
      </c>
      <c r="L3304" t="s">
        <v>60</v>
      </c>
      <c r="M3304">
        <v>56340.555</v>
      </c>
      <c r="N3304"/>
      <c r="O3304" t="s">
        <v>10210</v>
      </c>
      <c r="P3304" t="s">
        <v>2908</v>
      </c>
    </row>
    <row r="3305" spans="1:16" x14ac:dyDescent="0.35">
      <c r="A3305" t="s">
        <v>2</v>
      </c>
      <c r="B3305" t="s">
        <v>10211</v>
      </c>
      <c r="C3305" t="s">
        <v>76</v>
      </c>
      <c r="D3305" t="s">
        <v>4526</v>
      </c>
      <c r="E3305" t="s">
        <v>132</v>
      </c>
      <c r="F3305" t="b">
        <v>1</v>
      </c>
      <c r="G3305" t="s">
        <v>13</v>
      </c>
      <c r="H3305" s="1">
        <v>46062.126979166656</v>
      </c>
      <c r="I3305" t="b">
        <v>0</v>
      </c>
      <c r="J3305" t="b">
        <v>0</v>
      </c>
      <c r="K3305" t="s">
        <v>13</v>
      </c>
      <c r="L3305" t="s">
        <v>74</v>
      </c>
      <c r="M3305"/>
      <c r="N3305">
        <v>70</v>
      </c>
      <c r="O3305" t="s">
        <v>5046</v>
      </c>
      <c r="P3305" t="s">
        <v>5543</v>
      </c>
    </row>
    <row r="3306" spans="1:16" x14ac:dyDescent="0.35">
      <c r="A3306" t="s">
        <v>2</v>
      </c>
      <c r="B3306" t="s">
        <v>661</v>
      </c>
      <c r="C3306" t="s">
        <v>76</v>
      </c>
      <c r="D3306" t="s">
        <v>4526</v>
      </c>
      <c r="E3306" t="s">
        <v>132</v>
      </c>
      <c r="F3306" t="b">
        <v>1</v>
      </c>
      <c r="G3306" t="s">
        <v>13</v>
      </c>
      <c r="H3306" s="1">
        <v>46062.126979166656</v>
      </c>
      <c r="I3306" t="b">
        <v>0</v>
      </c>
      <c r="J3306" t="b">
        <v>0</v>
      </c>
      <c r="K3306" t="s">
        <v>13</v>
      </c>
      <c r="L3306" t="s">
        <v>74</v>
      </c>
      <c r="M3306"/>
      <c r="N3306">
        <v>70</v>
      </c>
      <c r="O3306" t="s">
        <v>5046</v>
      </c>
      <c r="P3306" t="s">
        <v>10212</v>
      </c>
    </row>
    <row r="3307" spans="1:16" x14ac:dyDescent="0.35">
      <c r="A3307" t="s">
        <v>2</v>
      </c>
      <c r="B3307" t="s">
        <v>10213</v>
      </c>
      <c r="C3307" t="s">
        <v>76</v>
      </c>
      <c r="D3307" t="s">
        <v>4526</v>
      </c>
      <c r="E3307" t="s">
        <v>132</v>
      </c>
      <c r="F3307" t="b">
        <v>1</v>
      </c>
      <c r="G3307" t="s">
        <v>13</v>
      </c>
      <c r="H3307" s="1">
        <v>46062.126979166656</v>
      </c>
      <c r="I3307" t="b">
        <v>0</v>
      </c>
      <c r="J3307" t="b">
        <v>0</v>
      </c>
      <c r="K3307" t="s">
        <v>13</v>
      </c>
      <c r="L3307" t="s">
        <v>74</v>
      </c>
      <c r="M3307"/>
      <c r="N3307">
        <v>70</v>
      </c>
      <c r="O3307" t="s">
        <v>5046</v>
      </c>
      <c r="P3307" t="s">
        <v>5543</v>
      </c>
    </row>
    <row r="3308" spans="1:16" x14ac:dyDescent="0.35">
      <c r="A3308" t="s">
        <v>6</v>
      </c>
      <c r="B3308" t="s">
        <v>10214</v>
      </c>
      <c r="C3308" t="s">
        <v>92</v>
      </c>
      <c r="D3308" t="s">
        <v>4630</v>
      </c>
      <c r="E3308" t="s">
        <v>59</v>
      </c>
      <c r="F3308" t="b">
        <v>0</v>
      </c>
      <c r="G3308" t="s">
        <v>77</v>
      </c>
      <c r="H3308" s="1">
        <v>46062.209236111114</v>
      </c>
      <c r="I3308" t="b">
        <v>0</v>
      </c>
      <c r="J3308" t="b">
        <v>1</v>
      </c>
      <c r="K3308" t="s">
        <v>41</v>
      </c>
      <c r="L3308" t="s">
        <v>60</v>
      </c>
      <c r="M3308">
        <v>249500</v>
      </c>
      <c r="N3308"/>
      <c r="O3308" t="s">
        <v>402</v>
      </c>
      <c r="P3308" t="s">
        <v>718</v>
      </c>
    </row>
    <row r="3309" spans="1:16" x14ac:dyDescent="0.35">
      <c r="A3309" t="s">
        <v>0</v>
      </c>
      <c r="B3309" t="s">
        <v>4658</v>
      </c>
      <c r="C3309" t="s">
        <v>4659</v>
      </c>
      <c r="D3309" t="s">
        <v>4633</v>
      </c>
      <c r="E3309" t="s">
        <v>59</v>
      </c>
      <c r="F3309" t="b">
        <v>0</v>
      </c>
      <c r="G3309" t="s">
        <v>21</v>
      </c>
      <c r="H3309" s="1">
        <v>46062.22152777778</v>
      </c>
      <c r="I3309" t="b">
        <v>0</v>
      </c>
      <c r="J3309" t="b">
        <v>0</v>
      </c>
      <c r="K3309" t="s">
        <v>21</v>
      </c>
      <c r="L3309" t="s">
        <v>60</v>
      </c>
      <c r="M3309">
        <v>2700000</v>
      </c>
      <c r="N3309"/>
      <c r="O3309" t="s">
        <v>4660</v>
      </c>
      <c r="P3309" t="s">
        <v>4661</v>
      </c>
    </row>
    <row r="3310" spans="1:16" x14ac:dyDescent="0.35">
      <c r="A3310" t="s">
        <v>3</v>
      </c>
      <c r="B3310" t="s">
        <v>10215</v>
      </c>
      <c r="C3310" t="s">
        <v>13</v>
      </c>
      <c r="D3310" t="s">
        <v>4637</v>
      </c>
      <c r="F3310" t="b">
        <v>0</v>
      </c>
      <c r="G3310" t="s">
        <v>13</v>
      </c>
      <c r="H3310" s="1">
        <v>46062.293483796297</v>
      </c>
      <c r="I3310" t="b">
        <v>1</v>
      </c>
      <c r="J3310" t="b">
        <v>0</v>
      </c>
      <c r="K3310" t="s">
        <v>13</v>
      </c>
      <c r="L3310" t="s">
        <v>74</v>
      </c>
      <c r="M3310"/>
      <c r="N3310">
        <v>32.5</v>
      </c>
      <c r="O3310" t="s">
        <v>4596</v>
      </c>
      <c r="P3310" t="s">
        <v>10216</v>
      </c>
    </row>
    <row r="3311" spans="1:16" x14ac:dyDescent="0.35">
      <c r="A3311" t="s">
        <v>1</v>
      </c>
      <c r="B3311" t="s">
        <v>10217</v>
      </c>
      <c r="C3311" t="s">
        <v>2359</v>
      </c>
      <c r="D3311" t="s">
        <v>4531</v>
      </c>
      <c r="E3311" t="s">
        <v>59</v>
      </c>
      <c r="F3311" t="b">
        <v>0</v>
      </c>
      <c r="G3311" t="s">
        <v>34</v>
      </c>
      <c r="H3311" s="1">
        <v>46062.336770833332</v>
      </c>
      <c r="I3311" t="b">
        <v>0</v>
      </c>
      <c r="J3311" t="b">
        <v>0</v>
      </c>
      <c r="K3311" t="s">
        <v>34</v>
      </c>
      <c r="L3311" t="s">
        <v>60</v>
      </c>
      <c r="M3311">
        <v>250000</v>
      </c>
      <c r="N3311"/>
      <c r="O3311" t="s">
        <v>10218</v>
      </c>
    </row>
    <row r="3312" spans="1:16" x14ac:dyDescent="0.35">
      <c r="A3312" t="s">
        <v>6</v>
      </c>
      <c r="B3312" t="s">
        <v>10219</v>
      </c>
      <c r="C3312" t="s">
        <v>92</v>
      </c>
      <c r="D3312" t="s">
        <v>4526</v>
      </c>
      <c r="E3312" t="s">
        <v>59</v>
      </c>
      <c r="F3312" t="b">
        <v>0</v>
      </c>
      <c r="G3312" t="s">
        <v>77</v>
      </c>
      <c r="H3312" s="1">
        <v>46062.375810185193</v>
      </c>
      <c r="I3312" t="b">
        <v>0</v>
      </c>
      <c r="J3312" t="b">
        <v>1</v>
      </c>
      <c r="K3312" t="s">
        <v>41</v>
      </c>
      <c r="L3312" t="s">
        <v>60</v>
      </c>
      <c r="M3312">
        <v>249500</v>
      </c>
      <c r="N3312"/>
      <c r="O3312" t="s">
        <v>402</v>
      </c>
      <c r="P3312" t="s">
        <v>718</v>
      </c>
    </row>
    <row r="3313" spans="1:16" x14ac:dyDescent="0.35">
      <c r="A3313" t="s">
        <v>1</v>
      </c>
      <c r="B3313" t="s">
        <v>10220</v>
      </c>
      <c r="C3313" t="s">
        <v>10221</v>
      </c>
      <c r="D3313" t="s">
        <v>4346</v>
      </c>
      <c r="E3313" t="s">
        <v>59</v>
      </c>
      <c r="F3313" t="b">
        <v>0</v>
      </c>
      <c r="G3313" t="s">
        <v>19</v>
      </c>
      <c r="H3313" s="1">
        <v>46062.377222222232</v>
      </c>
      <c r="I3313" t="b">
        <v>1</v>
      </c>
      <c r="J3313" t="b">
        <v>0</v>
      </c>
      <c r="K3313" t="s">
        <v>19</v>
      </c>
      <c r="L3313" t="s">
        <v>60</v>
      </c>
      <c r="M3313">
        <v>1400000</v>
      </c>
      <c r="N3313"/>
      <c r="O3313" t="s">
        <v>10222</v>
      </c>
      <c r="P3313" t="s">
        <v>10223</v>
      </c>
    </row>
    <row r="3314" spans="1:16" x14ac:dyDescent="0.35">
      <c r="A3314" t="s">
        <v>0</v>
      </c>
      <c r="B3314" t="s">
        <v>10224</v>
      </c>
      <c r="C3314" t="s">
        <v>172</v>
      </c>
      <c r="D3314" t="s">
        <v>4346</v>
      </c>
      <c r="E3314" t="s">
        <v>59</v>
      </c>
      <c r="F3314" t="b">
        <v>0</v>
      </c>
      <c r="G3314" t="s">
        <v>68</v>
      </c>
      <c r="H3314" s="1">
        <v>46062.417037037027</v>
      </c>
      <c r="I3314" t="b">
        <v>1</v>
      </c>
      <c r="J3314" t="b">
        <v>0</v>
      </c>
      <c r="K3314" t="s">
        <v>41</v>
      </c>
      <c r="L3314" t="s">
        <v>60</v>
      </c>
      <c r="M3314">
        <v>73500</v>
      </c>
      <c r="N3314"/>
      <c r="O3314" t="s">
        <v>10225</v>
      </c>
      <c r="P3314" t="s">
        <v>2082</v>
      </c>
    </row>
    <row r="3315" spans="1:16" x14ac:dyDescent="0.35">
      <c r="A3315" t="s">
        <v>2</v>
      </c>
      <c r="B3315" t="s">
        <v>10226</v>
      </c>
      <c r="C3315" t="s">
        <v>92</v>
      </c>
      <c r="D3315" t="s">
        <v>2360</v>
      </c>
      <c r="E3315" t="s">
        <v>59</v>
      </c>
      <c r="F3315" t="b">
        <v>0</v>
      </c>
      <c r="G3315" t="s">
        <v>77</v>
      </c>
      <c r="H3315" s="1">
        <v>46062.417442129627</v>
      </c>
      <c r="I3315" t="b">
        <v>0</v>
      </c>
      <c r="J3315" t="b">
        <v>1</v>
      </c>
      <c r="K3315" t="s">
        <v>41</v>
      </c>
      <c r="L3315" t="s">
        <v>60</v>
      </c>
      <c r="M3315">
        <v>215500</v>
      </c>
      <c r="N3315"/>
      <c r="O3315" t="s">
        <v>402</v>
      </c>
      <c r="P3315" t="s">
        <v>10227</v>
      </c>
    </row>
    <row r="3316" spans="1:16" x14ac:dyDescent="0.35">
      <c r="A3316" t="s">
        <v>2</v>
      </c>
      <c r="B3316" t="s">
        <v>10228</v>
      </c>
      <c r="C3316" t="s">
        <v>86</v>
      </c>
      <c r="D3316" t="s">
        <v>4346</v>
      </c>
      <c r="E3316" t="s">
        <v>59</v>
      </c>
      <c r="F3316" t="b">
        <v>0</v>
      </c>
      <c r="G3316" t="s">
        <v>77</v>
      </c>
      <c r="H3316" s="1">
        <v>46062.417442129627</v>
      </c>
      <c r="I3316" t="b">
        <v>0</v>
      </c>
      <c r="J3316" t="b">
        <v>1</v>
      </c>
      <c r="K3316" t="s">
        <v>41</v>
      </c>
      <c r="L3316" t="s">
        <v>60</v>
      </c>
      <c r="M3316">
        <v>224833.5</v>
      </c>
      <c r="N3316"/>
      <c r="O3316" t="s">
        <v>80</v>
      </c>
      <c r="P3316" t="s">
        <v>589</v>
      </c>
    </row>
    <row r="3317" spans="1:16" x14ac:dyDescent="0.35">
      <c r="A3317" t="s">
        <v>2</v>
      </c>
      <c r="B3317" t="s">
        <v>6406</v>
      </c>
      <c r="C3317" t="s">
        <v>1371</v>
      </c>
      <c r="D3317" t="s">
        <v>2360</v>
      </c>
      <c r="E3317" t="s">
        <v>72</v>
      </c>
      <c r="F3317" t="b">
        <v>0</v>
      </c>
      <c r="G3317" t="s">
        <v>77</v>
      </c>
      <c r="H3317" s="1">
        <v>46062.417500000003</v>
      </c>
      <c r="I3317" t="b">
        <v>0</v>
      </c>
      <c r="J3317" t="b">
        <v>1</v>
      </c>
      <c r="K3317" t="s">
        <v>41</v>
      </c>
      <c r="L3317" t="s">
        <v>60</v>
      </c>
      <c r="M3317">
        <v>175500</v>
      </c>
      <c r="N3317"/>
      <c r="O3317" t="s">
        <v>424</v>
      </c>
      <c r="P3317" t="s">
        <v>10229</v>
      </c>
    </row>
    <row r="3318" spans="1:16" x14ac:dyDescent="0.35">
      <c r="A3318" t="s">
        <v>2</v>
      </c>
      <c r="B3318" t="s">
        <v>10230</v>
      </c>
      <c r="C3318" t="s">
        <v>5717</v>
      </c>
      <c r="D3318" t="s">
        <v>4346</v>
      </c>
      <c r="E3318" t="s">
        <v>59</v>
      </c>
      <c r="F3318" t="b">
        <v>0</v>
      </c>
      <c r="G3318" t="s">
        <v>19</v>
      </c>
      <c r="H3318" s="1">
        <v>46062.418761574067</v>
      </c>
      <c r="I3318" t="b">
        <v>1</v>
      </c>
      <c r="J3318" t="b">
        <v>0</v>
      </c>
      <c r="K3318" t="s">
        <v>19</v>
      </c>
      <c r="L3318" t="s">
        <v>60</v>
      </c>
      <c r="M3318">
        <v>855925.47</v>
      </c>
      <c r="N3318"/>
      <c r="O3318" t="s">
        <v>10231</v>
      </c>
      <c r="P3318" t="s">
        <v>2671</v>
      </c>
    </row>
    <row r="3319" spans="1:16" x14ac:dyDescent="0.35">
      <c r="A3319" t="s">
        <v>1</v>
      </c>
      <c r="B3319" t="s">
        <v>10232</v>
      </c>
      <c r="C3319" t="s">
        <v>40</v>
      </c>
      <c r="D3319" t="s">
        <v>4526</v>
      </c>
      <c r="E3319" t="s">
        <v>59</v>
      </c>
      <c r="F3319" t="b">
        <v>0</v>
      </c>
      <c r="G3319" t="s">
        <v>40</v>
      </c>
      <c r="H3319" s="1">
        <v>46062.419548611113</v>
      </c>
      <c r="I3319" t="b">
        <v>1</v>
      </c>
      <c r="J3319" t="b">
        <v>0</v>
      </c>
      <c r="K3319" t="s">
        <v>40</v>
      </c>
      <c r="L3319" t="s">
        <v>60</v>
      </c>
      <c r="M3319">
        <v>80000</v>
      </c>
      <c r="N3319"/>
      <c r="O3319" t="s">
        <v>7872</v>
      </c>
      <c r="P3319" t="s">
        <v>948</v>
      </c>
    </row>
    <row r="3320" spans="1:16" x14ac:dyDescent="0.35">
      <c r="A3320" t="s">
        <v>1</v>
      </c>
      <c r="B3320" t="s">
        <v>10233</v>
      </c>
      <c r="C3320" t="s">
        <v>41</v>
      </c>
      <c r="D3320" t="s">
        <v>4526</v>
      </c>
      <c r="E3320" t="s">
        <v>59</v>
      </c>
      <c r="F3320" t="b">
        <v>0</v>
      </c>
      <c r="G3320" t="s">
        <v>65</v>
      </c>
      <c r="H3320" s="1">
        <v>46062.459444444437</v>
      </c>
      <c r="I3320" t="b">
        <v>1</v>
      </c>
      <c r="J3320" t="b">
        <v>0</v>
      </c>
      <c r="K3320" t="s">
        <v>41</v>
      </c>
      <c r="L3320" t="s">
        <v>60</v>
      </c>
      <c r="M3320">
        <v>187500</v>
      </c>
      <c r="N3320"/>
      <c r="O3320" t="s">
        <v>4231</v>
      </c>
      <c r="P3320" t="s">
        <v>10234</v>
      </c>
    </row>
    <row r="3321" spans="1:16" x14ac:dyDescent="0.35">
      <c r="A3321" t="s">
        <v>1</v>
      </c>
      <c r="B3321" t="s">
        <v>10233</v>
      </c>
      <c r="C3321" t="s">
        <v>41</v>
      </c>
      <c r="D3321" t="s">
        <v>4526</v>
      </c>
      <c r="E3321" t="s">
        <v>59</v>
      </c>
      <c r="F3321" t="b">
        <v>0</v>
      </c>
      <c r="G3321" t="s">
        <v>73</v>
      </c>
      <c r="H3321" s="1">
        <v>46062.459664351853</v>
      </c>
      <c r="I3321" t="b">
        <v>1</v>
      </c>
      <c r="J3321" t="b">
        <v>0</v>
      </c>
      <c r="K3321" t="s">
        <v>41</v>
      </c>
      <c r="L3321" t="s">
        <v>60</v>
      </c>
      <c r="M3321">
        <v>187500</v>
      </c>
      <c r="N3321"/>
      <c r="O3321" t="s">
        <v>4231</v>
      </c>
      <c r="P3321" t="s">
        <v>10234</v>
      </c>
    </row>
    <row r="3322" spans="1:16" x14ac:dyDescent="0.35">
      <c r="A3322" t="s">
        <v>1</v>
      </c>
      <c r="B3322" t="s">
        <v>10235</v>
      </c>
      <c r="C3322" t="s">
        <v>10236</v>
      </c>
      <c r="D3322" t="s">
        <v>4526</v>
      </c>
      <c r="E3322" t="s">
        <v>59</v>
      </c>
      <c r="F3322" t="b">
        <v>0</v>
      </c>
      <c r="G3322" t="s">
        <v>40</v>
      </c>
      <c r="H3322" s="1">
        <v>46062.461226851847</v>
      </c>
      <c r="I3322" t="b">
        <v>0</v>
      </c>
      <c r="J3322" t="b">
        <v>0</v>
      </c>
      <c r="K3322" t="s">
        <v>40</v>
      </c>
      <c r="L3322" t="s">
        <v>60</v>
      </c>
      <c r="M3322">
        <v>72500</v>
      </c>
      <c r="N3322"/>
      <c r="O3322" t="s">
        <v>10237</v>
      </c>
      <c r="P3322" t="s">
        <v>10238</v>
      </c>
    </row>
    <row r="3323" spans="1:16" x14ac:dyDescent="0.35">
      <c r="A3323" t="s">
        <v>1</v>
      </c>
      <c r="B3323" t="s">
        <v>277</v>
      </c>
      <c r="C3323" t="s">
        <v>10239</v>
      </c>
      <c r="D3323" t="s">
        <v>8443</v>
      </c>
      <c r="E3323" t="s">
        <v>59</v>
      </c>
      <c r="F3323" t="b">
        <v>0</v>
      </c>
      <c r="G3323" t="s">
        <v>40</v>
      </c>
      <c r="H3323" s="1">
        <v>46062.461273148147</v>
      </c>
      <c r="I3323" t="b">
        <v>1</v>
      </c>
      <c r="J3323" t="b">
        <v>0</v>
      </c>
      <c r="K3323" t="s">
        <v>40</v>
      </c>
      <c r="L3323" t="s">
        <v>60</v>
      </c>
      <c r="M3323">
        <v>80000</v>
      </c>
      <c r="N3323"/>
      <c r="O3323" t="s">
        <v>10240</v>
      </c>
      <c r="P3323" t="s">
        <v>10241</v>
      </c>
    </row>
    <row r="3324" spans="1:16" x14ac:dyDescent="0.35">
      <c r="A3324" t="s">
        <v>1</v>
      </c>
      <c r="B3324" t="s">
        <v>10242</v>
      </c>
      <c r="C3324" t="s">
        <v>40</v>
      </c>
      <c r="D3324" t="s">
        <v>6095</v>
      </c>
      <c r="E3324" t="s">
        <v>59</v>
      </c>
      <c r="F3324" t="b">
        <v>0</v>
      </c>
      <c r="G3324" t="s">
        <v>40</v>
      </c>
      <c r="H3324" s="1">
        <v>46062.502881944441</v>
      </c>
      <c r="I3324" t="b">
        <v>1</v>
      </c>
      <c r="J3324" t="b">
        <v>0</v>
      </c>
      <c r="K3324" t="s">
        <v>40</v>
      </c>
      <c r="L3324" t="s">
        <v>60</v>
      </c>
      <c r="M3324">
        <v>30000</v>
      </c>
      <c r="N3324"/>
      <c r="O3324" t="s">
        <v>10243</v>
      </c>
      <c r="P3324" t="s">
        <v>10244</v>
      </c>
    </row>
    <row r="3325" spans="1:16" x14ac:dyDescent="0.35">
      <c r="A3325" t="s">
        <v>5</v>
      </c>
      <c r="B3325" t="s">
        <v>10245</v>
      </c>
      <c r="C3325" t="s">
        <v>19</v>
      </c>
      <c r="D3325" t="s">
        <v>4595</v>
      </c>
      <c r="F3325" t="b">
        <v>0</v>
      </c>
      <c r="G3325" t="s">
        <v>19</v>
      </c>
      <c r="H3325" s="1">
        <v>46062.543888888889</v>
      </c>
      <c r="I3325" t="b">
        <v>1</v>
      </c>
      <c r="J3325" t="b">
        <v>0</v>
      </c>
      <c r="K3325" t="s">
        <v>19</v>
      </c>
      <c r="L3325" t="s">
        <v>74</v>
      </c>
      <c r="M3325"/>
      <c r="N3325">
        <v>40</v>
      </c>
      <c r="O3325" t="s">
        <v>4596</v>
      </c>
      <c r="P3325" t="s">
        <v>10246</v>
      </c>
    </row>
    <row r="3326" spans="1:16" x14ac:dyDescent="0.35">
      <c r="A3326" t="s">
        <v>0</v>
      </c>
      <c r="B3326" t="s">
        <v>883</v>
      </c>
      <c r="C3326" t="s">
        <v>76</v>
      </c>
      <c r="D3326" t="s">
        <v>4346</v>
      </c>
      <c r="E3326" t="s">
        <v>621</v>
      </c>
      <c r="F3326" t="b">
        <v>1</v>
      </c>
      <c r="G3326" t="s">
        <v>40</v>
      </c>
      <c r="H3326" s="1">
        <v>46062.544432870367</v>
      </c>
      <c r="I3326" t="b">
        <v>0</v>
      </c>
      <c r="J3326" t="b">
        <v>0</v>
      </c>
      <c r="K3326" t="s">
        <v>40</v>
      </c>
      <c r="L3326" t="s">
        <v>60</v>
      </c>
      <c r="M3326">
        <v>42066.474999999999</v>
      </c>
      <c r="N3326"/>
      <c r="O3326" t="s">
        <v>10247</v>
      </c>
      <c r="P3326" t="s">
        <v>10248</v>
      </c>
    </row>
    <row r="3327" spans="1:16" x14ac:dyDescent="0.35">
      <c r="A3327" t="s">
        <v>5</v>
      </c>
      <c r="B3327" t="s">
        <v>10245</v>
      </c>
      <c r="C3327" t="s">
        <v>40</v>
      </c>
      <c r="D3327" t="s">
        <v>5798</v>
      </c>
      <c r="F3327" t="b">
        <v>0</v>
      </c>
      <c r="G3327" t="s">
        <v>40</v>
      </c>
      <c r="H3327" s="1">
        <v>46062.544560185182</v>
      </c>
      <c r="I3327" t="b">
        <v>1</v>
      </c>
      <c r="J3327" t="b">
        <v>0</v>
      </c>
      <c r="K3327" t="s">
        <v>40</v>
      </c>
      <c r="L3327" t="s">
        <v>74</v>
      </c>
      <c r="M3327"/>
      <c r="N3327">
        <v>40</v>
      </c>
      <c r="O3327" t="s">
        <v>4596</v>
      </c>
      <c r="P3327" t="s">
        <v>10246</v>
      </c>
    </row>
    <row r="3328" spans="1:16" x14ac:dyDescent="0.35">
      <c r="A3328" t="s">
        <v>2</v>
      </c>
      <c r="B3328" t="s">
        <v>10249</v>
      </c>
      <c r="C3328" t="s">
        <v>848</v>
      </c>
      <c r="D3328" t="s">
        <v>2360</v>
      </c>
      <c r="E3328" t="s">
        <v>59</v>
      </c>
      <c r="F3328" t="b">
        <v>0</v>
      </c>
      <c r="G3328" t="s">
        <v>68</v>
      </c>
      <c r="H3328" s="1">
        <v>46062.625393518523</v>
      </c>
      <c r="I3328" t="b">
        <v>0</v>
      </c>
      <c r="J3328" t="b">
        <v>0</v>
      </c>
      <c r="K3328" t="s">
        <v>41</v>
      </c>
      <c r="L3328" t="s">
        <v>74</v>
      </c>
      <c r="M3328"/>
      <c r="N3328">
        <v>21.5</v>
      </c>
      <c r="O3328" t="s">
        <v>10250</v>
      </c>
      <c r="P3328" t="s">
        <v>1833</v>
      </c>
    </row>
    <row r="3329" spans="1:16" x14ac:dyDescent="0.35">
      <c r="A3329" t="s">
        <v>6</v>
      </c>
      <c r="B3329" t="s">
        <v>10251</v>
      </c>
      <c r="C3329" t="s">
        <v>847</v>
      </c>
      <c r="D3329" t="s">
        <v>10252</v>
      </c>
      <c r="E3329" t="s">
        <v>59</v>
      </c>
      <c r="F3329" t="b">
        <v>0</v>
      </c>
      <c r="G3329" t="s">
        <v>68</v>
      </c>
      <c r="H3329" s="1">
        <v>46062.625960648147</v>
      </c>
      <c r="I3329" t="b">
        <v>0</v>
      </c>
      <c r="J3329" t="b">
        <v>1</v>
      </c>
      <c r="K3329" t="s">
        <v>41</v>
      </c>
      <c r="L3329" t="s">
        <v>60</v>
      </c>
      <c r="M3329">
        <v>106500</v>
      </c>
      <c r="N3329"/>
      <c r="O3329" t="s">
        <v>8439</v>
      </c>
      <c r="P3329" t="s">
        <v>8440</v>
      </c>
    </row>
    <row r="3330" spans="1:16" x14ac:dyDescent="0.35">
      <c r="A3330" t="s">
        <v>5</v>
      </c>
      <c r="B3330" t="s">
        <v>10253</v>
      </c>
      <c r="C3330" t="s">
        <v>451</v>
      </c>
      <c r="D3330" t="s">
        <v>2360</v>
      </c>
      <c r="E3330" t="s">
        <v>59</v>
      </c>
      <c r="F3330" t="b">
        <v>0</v>
      </c>
      <c r="G3330" t="s">
        <v>65</v>
      </c>
      <c r="H3330" s="1">
        <v>46062.626111111109</v>
      </c>
      <c r="I3330" t="b">
        <v>0</v>
      </c>
      <c r="J3330" t="b">
        <v>1</v>
      </c>
      <c r="K3330" t="s">
        <v>41</v>
      </c>
      <c r="L3330" t="s">
        <v>60</v>
      </c>
      <c r="M3330">
        <v>159135</v>
      </c>
      <c r="N3330"/>
      <c r="O3330" t="s">
        <v>350</v>
      </c>
      <c r="P3330" t="s">
        <v>10254</v>
      </c>
    </row>
    <row r="3331" spans="1:16" x14ac:dyDescent="0.35">
      <c r="A3331" t="s">
        <v>1</v>
      </c>
      <c r="B3331" t="s">
        <v>7430</v>
      </c>
      <c r="C3331" t="s">
        <v>190</v>
      </c>
      <c r="D3331" t="s">
        <v>4346</v>
      </c>
      <c r="E3331" t="s">
        <v>59</v>
      </c>
      <c r="F3331" t="b">
        <v>0</v>
      </c>
      <c r="G3331" t="s">
        <v>65</v>
      </c>
      <c r="H3331" s="1">
        <v>46062.626134259262</v>
      </c>
      <c r="I3331" t="b">
        <v>1</v>
      </c>
      <c r="J3331" t="b">
        <v>1</v>
      </c>
      <c r="K3331" t="s">
        <v>41</v>
      </c>
      <c r="L3331" t="s">
        <v>60</v>
      </c>
      <c r="M3331">
        <v>155500</v>
      </c>
      <c r="N3331"/>
      <c r="O3331" t="s">
        <v>1183</v>
      </c>
      <c r="P3331" t="s">
        <v>7431</v>
      </c>
    </row>
    <row r="3332" spans="1:16" x14ac:dyDescent="0.35">
      <c r="A3332" t="s">
        <v>0</v>
      </c>
      <c r="B3332" t="s">
        <v>10255</v>
      </c>
      <c r="C3332" t="s">
        <v>76</v>
      </c>
      <c r="D3332" t="s">
        <v>4526</v>
      </c>
      <c r="E3332" t="s">
        <v>132</v>
      </c>
      <c r="F3332" t="b">
        <v>1</v>
      </c>
      <c r="G3332" t="s">
        <v>13</v>
      </c>
      <c r="H3332" s="1">
        <v>46062.626851851863</v>
      </c>
      <c r="I3332" t="b">
        <v>0</v>
      </c>
      <c r="J3332" t="b">
        <v>0</v>
      </c>
      <c r="K3332" t="s">
        <v>13</v>
      </c>
      <c r="L3332" t="s">
        <v>74</v>
      </c>
      <c r="M3332"/>
      <c r="N3332">
        <v>73.290000000000006</v>
      </c>
      <c r="O3332" t="s">
        <v>5046</v>
      </c>
    </row>
    <row r="3333" spans="1:16" x14ac:dyDescent="0.35">
      <c r="A3333" t="s">
        <v>0</v>
      </c>
      <c r="B3333" t="s">
        <v>268</v>
      </c>
      <c r="C3333" t="s">
        <v>5026</v>
      </c>
      <c r="D3333" t="s">
        <v>4599</v>
      </c>
      <c r="E3333" t="s">
        <v>59</v>
      </c>
      <c r="F3333" t="b">
        <v>0</v>
      </c>
      <c r="G3333" t="s">
        <v>40</v>
      </c>
      <c r="H3333" s="1">
        <v>46062.627766203703</v>
      </c>
      <c r="I3333" t="b">
        <v>1</v>
      </c>
      <c r="J3333" t="b">
        <v>0</v>
      </c>
      <c r="K3333" t="s">
        <v>40</v>
      </c>
      <c r="L3333" t="s">
        <v>60</v>
      </c>
      <c r="M3333">
        <v>32500</v>
      </c>
      <c r="N3333"/>
      <c r="O3333" t="s">
        <v>10256</v>
      </c>
      <c r="P3333" t="s">
        <v>288</v>
      </c>
    </row>
    <row r="3334" spans="1:16" x14ac:dyDescent="0.35">
      <c r="A3334" t="s">
        <v>3</v>
      </c>
      <c r="B3334" t="s">
        <v>10257</v>
      </c>
      <c r="C3334" t="s">
        <v>112</v>
      </c>
      <c r="D3334" t="s">
        <v>2360</v>
      </c>
      <c r="E3334" t="s">
        <v>59</v>
      </c>
      <c r="F3334" t="b">
        <v>0</v>
      </c>
      <c r="G3334" t="s">
        <v>65</v>
      </c>
      <c r="H3334" s="1">
        <v>46062.666724537034</v>
      </c>
      <c r="I3334" t="b">
        <v>0</v>
      </c>
      <c r="J3334" t="b">
        <v>0</v>
      </c>
      <c r="K3334" t="s">
        <v>41</v>
      </c>
      <c r="L3334" t="s">
        <v>74</v>
      </c>
      <c r="M3334"/>
      <c r="N3334">
        <v>52.5</v>
      </c>
      <c r="O3334" t="s">
        <v>9480</v>
      </c>
      <c r="P3334" t="s">
        <v>10258</v>
      </c>
    </row>
    <row r="3335" spans="1:16" x14ac:dyDescent="0.35">
      <c r="A3335" t="s">
        <v>2</v>
      </c>
      <c r="B3335" t="s">
        <v>10259</v>
      </c>
      <c r="C3335" t="s">
        <v>382</v>
      </c>
      <c r="D3335" t="s">
        <v>4630</v>
      </c>
      <c r="E3335" t="s">
        <v>621</v>
      </c>
      <c r="F3335" t="b">
        <v>0</v>
      </c>
      <c r="G3335" t="s">
        <v>77</v>
      </c>
      <c r="H3335" s="1">
        <v>46062.66747685185</v>
      </c>
      <c r="I3335" t="b">
        <v>0</v>
      </c>
      <c r="J3335" t="b">
        <v>0</v>
      </c>
      <c r="K3335" t="s">
        <v>41</v>
      </c>
      <c r="L3335" t="s">
        <v>74</v>
      </c>
      <c r="M3335"/>
      <c r="N3335">
        <v>32.5</v>
      </c>
      <c r="O3335" t="s">
        <v>10260</v>
      </c>
      <c r="P3335" t="s">
        <v>10261</v>
      </c>
    </row>
    <row r="3336" spans="1:16" x14ac:dyDescent="0.35">
      <c r="A3336" t="s">
        <v>0</v>
      </c>
      <c r="B3336" t="s">
        <v>1100</v>
      </c>
      <c r="C3336" t="s">
        <v>124</v>
      </c>
      <c r="D3336" t="s">
        <v>4526</v>
      </c>
      <c r="E3336" t="s">
        <v>88</v>
      </c>
      <c r="F3336" t="b">
        <v>0</v>
      </c>
      <c r="G3336" t="s">
        <v>68</v>
      </c>
      <c r="H3336" s="1">
        <v>46062.667627314811</v>
      </c>
      <c r="I3336" t="b">
        <v>1</v>
      </c>
      <c r="J3336" t="b">
        <v>0</v>
      </c>
      <c r="K3336" t="s">
        <v>41</v>
      </c>
      <c r="L3336" t="s">
        <v>74</v>
      </c>
      <c r="M3336"/>
      <c r="N3336">
        <v>55</v>
      </c>
      <c r="O3336" t="s">
        <v>3576</v>
      </c>
      <c r="P3336" t="s">
        <v>3398</v>
      </c>
    </row>
    <row r="3337" spans="1:16" x14ac:dyDescent="0.35">
      <c r="A3337" t="s">
        <v>2</v>
      </c>
      <c r="B3337" t="s">
        <v>10262</v>
      </c>
      <c r="C3337" t="s">
        <v>1502</v>
      </c>
      <c r="D3337" t="s">
        <v>4984</v>
      </c>
      <c r="E3337" t="s">
        <v>10263</v>
      </c>
      <c r="F3337" t="b">
        <v>0</v>
      </c>
      <c r="G3337" t="s">
        <v>68</v>
      </c>
      <c r="H3337" s="1">
        <v>46062.667627314811</v>
      </c>
      <c r="I3337" t="b">
        <v>1</v>
      </c>
      <c r="J3337" t="b">
        <v>0</v>
      </c>
      <c r="K3337" t="s">
        <v>41</v>
      </c>
      <c r="L3337" t="s">
        <v>74</v>
      </c>
      <c r="M3337"/>
      <c r="N3337">
        <v>47.5</v>
      </c>
      <c r="O3337" t="s">
        <v>4984</v>
      </c>
    </row>
    <row r="3338" spans="1:16" x14ac:dyDescent="0.35">
      <c r="A3338" t="s">
        <v>1</v>
      </c>
      <c r="B3338" t="s">
        <v>1</v>
      </c>
      <c r="C3338" t="s">
        <v>877</v>
      </c>
      <c r="D3338" t="s">
        <v>155</v>
      </c>
      <c r="E3338" t="s">
        <v>59</v>
      </c>
      <c r="F3338" t="b">
        <v>0</v>
      </c>
      <c r="G3338" t="s">
        <v>73</v>
      </c>
      <c r="H3338" s="1">
        <v>46062.667962962973</v>
      </c>
      <c r="I3338" t="b">
        <v>1</v>
      </c>
      <c r="J3338" t="b">
        <v>0</v>
      </c>
      <c r="K3338" t="s">
        <v>41</v>
      </c>
      <c r="L3338" t="s">
        <v>60</v>
      </c>
      <c r="M3338">
        <v>112500</v>
      </c>
      <c r="N3338"/>
      <c r="O3338" t="s">
        <v>155</v>
      </c>
      <c r="P3338" t="s">
        <v>2626</v>
      </c>
    </row>
    <row r="3339" spans="1:16" x14ac:dyDescent="0.35">
      <c r="A3339" t="s">
        <v>0</v>
      </c>
      <c r="B3339" t="s">
        <v>10264</v>
      </c>
      <c r="C3339" t="s">
        <v>76</v>
      </c>
      <c r="D3339" t="s">
        <v>4346</v>
      </c>
      <c r="E3339" t="s">
        <v>59</v>
      </c>
      <c r="F3339" t="b">
        <v>1</v>
      </c>
      <c r="G3339" t="s">
        <v>40</v>
      </c>
      <c r="H3339" s="1">
        <v>46062.669432870367</v>
      </c>
      <c r="I3339" t="b">
        <v>1</v>
      </c>
      <c r="J3339" t="b">
        <v>0</v>
      </c>
      <c r="K3339" t="s">
        <v>40</v>
      </c>
      <c r="L3339" t="s">
        <v>74</v>
      </c>
      <c r="M3339"/>
      <c r="N3339">
        <v>24.25</v>
      </c>
      <c r="O3339" t="s">
        <v>5003</v>
      </c>
      <c r="P3339" t="s">
        <v>6018</v>
      </c>
    </row>
    <row r="3340" spans="1:16" x14ac:dyDescent="0.35">
      <c r="A3340" t="s">
        <v>0</v>
      </c>
      <c r="B3340" t="s">
        <v>1690</v>
      </c>
      <c r="C3340" t="s">
        <v>370</v>
      </c>
      <c r="D3340" t="s">
        <v>155</v>
      </c>
      <c r="F3340" t="b">
        <v>0</v>
      </c>
      <c r="G3340" t="s">
        <v>65</v>
      </c>
      <c r="H3340" s="1">
        <v>46062.708391203712</v>
      </c>
      <c r="I3340" t="b">
        <v>1</v>
      </c>
      <c r="J3340" t="b">
        <v>0</v>
      </c>
      <c r="K3340" t="s">
        <v>41</v>
      </c>
      <c r="L3340" t="s">
        <v>74</v>
      </c>
      <c r="M3340"/>
      <c r="N3340">
        <v>46.974999999999987</v>
      </c>
      <c r="O3340" t="s">
        <v>155</v>
      </c>
    </row>
    <row r="3341" spans="1:16" x14ac:dyDescent="0.35">
      <c r="A3341" t="s">
        <v>0</v>
      </c>
      <c r="B3341" t="s">
        <v>130</v>
      </c>
      <c r="C3341" t="s">
        <v>1156</v>
      </c>
      <c r="D3341" t="s">
        <v>4346</v>
      </c>
      <c r="E3341" t="s">
        <v>88</v>
      </c>
      <c r="F3341" t="b">
        <v>0</v>
      </c>
      <c r="G3341" t="s">
        <v>77</v>
      </c>
      <c r="H3341" s="1">
        <v>46062.708472222221</v>
      </c>
      <c r="I3341" t="b">
        <v>0</v>
      </c>
      <c r="J3341" t="b">
        <v>0</v>
      </c>
      <c r="K3341" t="s">
        <v>41</v>
      </c>
      <c r="L3341" t="s">
        <v>74</v>
      </c>
      <c r="M3341"/>
      <c r="N3341">
        <v>30.75</v>
      </c>
      <c r="O3341" t="s">
        <v>10265</v>
      </c>
      <c r="P3341" t="s">
        <v>219</v>
      </c>
    </row>
    <row r="3342" spans="1:16" x14ac:dyDescent="0.35">
      <c r="A3342" t="s">
        <v>0</v>
      </c>
      <c r="B3342" t="s">
        <v>10266</v>
      </c>
      <c r="C3342" t="s">
        <v>71</v>
      </c>
      <c r="D3342" t="s">
        <v>4526</v>
      </c>
      <c r="E3342" t="s">
        <v>59</v>
      </c>
      <c r="F3342" t="b">
        <v>0</v>
      </c>
      <c r="G3342" t="s">
        <v>73</v>
      </c>
      <c r="H3342" s="1">
        <v>46062.708564814813</v>
      </c>
      <c r="I3342" t="b">
        <v>0</v>
      </c>
      <c r="J3342" t="b">
        <v>1</v>
      </c>
      <c r="K3342" t="s">
        <v>41</v>
      </c>
      <c r="L3342" t="s">
        <v>60</v>
      </c>
      <c r="M3342">
        <v>85000</v>
      </c>
      <c r="N3342"/>
      <c r="O3342" t="s">
        <v>2866</v>
      </c>
    </row>
    <row r="3343" spans="1:16" x14ac:dyDescent="0.35">
      <c r="A3343" t="s">
        <v>7</v>
      </c>
      <c r="B3343" t="s">
        <v>10267</v>
      </c>
      <c r="C3343" t="s">
        <v>162</v>
      </c>
      <c r="D3343" t="s">
        <v>2360</v>
      </c>
      <c r="E3343" t="s">
        <v>59</v>
      </c>
      <c r="F3343" t="b">
        <v>0</v>
      </c>
      <c r="G3343" t="s">
        <v>73</v>
      </c>
      <c r="H3343" s="1">
        <v>46062.708564814813</v>
      </c>
      <c r="I3343" t="b">
        <v>0</v>
      </c>
      <c r="J3343" t="b">
        <v>1</v>
      </c>
      <c r="K3343" t="s">
        <v>41</v>
      </c>
      <c r="L3343" t="s">
        <v>60</v>
      </c>
      <c r="M3343">
        <v>150500</v>
      </c>
      <c r="N3343"/>
      <c r="O3343" t="s">
        <v>982</v>
      </c>
      <c r="P3343" t="s">
        <v>10268</v>
      </c>
    </row>
    <row r="3344" spans="1:16" x14ac:dyDescent="0.35">
      <c r="A3344" t="s">
        <v>3</v>
      </c>
      <c r="B3344" t="s">
        <v>10269</v>
      </c>
      <c r="C3344" t="s">
        <v>172</v>
      </c>
      <c r="D3344" t="s">
        <v>4346</v>
      </c>
      <c r="E3344" t="s">
        <v>59</v>
      </c>
      <c r="F3344" t="b">
        <v>0</v>
      </c>
      <c r="G3344" t="s">
        <v>68</v>
      </c>
      <c r="H3344" s="1">
        <v>46062.708726851852</v>
      </c>
      <c r="I3344" t="b">
        <v>0</v>
      </c>
      <c r="J3344" t="b">
        <v>1</v>
      </c>
      <c r="K3344" t="s">
        <v>41</v>
      </c>
      <c r="L3344" t="s">
        <v>60</v>
      </c>
      <c r="M3344">
        <v>181500</v>
      </c>
      <c r="N3344"/>
      <c r="O3344" t="s">
        <v>5690</v>
      </c>
      <c r="P3344" t="s">
        <v>10270</v>
      </c>
    </row>
    <row r="3345" spans="1:16" x14ac:dyDescent="0.35">
      <c r="A3345" t="s">
        <v>0</v>
      </c>
      <c r="B3345" t="s">
        <v>10271</v>
      </c>
      <c r="C3345" t="s">
        <v>1765</v>
      </c>
      <c r="D3345" t="s">
        <v>2360</v>
      </c>
      <c r="E3345" t="s">
        <v>59</v>
      </c>
      <c r="F3345" t="b">
        <v>0</v>
      </c>
      <c r="G3345" t="s">
        <v>89</v>
      </c>
      <c r="H3345" s="1">
        <v>46062.708796296298</v>
      </c>
      <c r="I3345" t="b">
        <v>0</v>
      </c>
      <c r="J3345" t="b">
        <v>1</v>
      </c>
      <c r="K3345" t="s">
        <v>41</v>
      </c>
      <c r="L3345" t="s">
        <v>60</v>
      </c>
      <c r="M3345">
        <v>100000</v>
      </c>
      <c r="N3345"/>
      <c r="O3345" t="s">
        <v>10272</v>
      </c>
      <c r="P3345" t="s">
        <v>1619</v>
      </c>
    </row>
    <row r="3346" spans="1:16" x14ac:dyDescent="0.35">
      <c r="A3346" t="s">
        <v>2</v>
      </c>
      <c r="B3346" t="s">
        <v>10273</v>
      </c>
      <c r="C3346" t="s">
        <v>112</v>
      </c>
      <c r="D3346" t="s">
        <v>4346</v>
      </c>
      <c r="E3346" t="s">
        <v>59</v>
      </c>
      <c r="F3346" t="b">
        <v>0</v>
      </c>
      <c r="G3346" t="s">
        <v>65</v>
      </c>
      <c r="H3346" s="1">
        <v>46062.709016203713</v>
      </c>
      <c r="I3346" t="b">
        <v>0</v>
      </c>
      <c r="J3346" t="b">
        <v>1</v>
      </c>
      <c r="K3346" t="s">
        <v>41</v>
      </c>
      <c r="L3346" t="s">
        <v>60</v>
      </c>
      <c r="M3346">
        <v>126040</v>
      </c>
      <c r="N3346"/>
      <c r="O3346" t="s">
        <v>813</v>
      </c>
      <c r="P3346" t="s">
        <v>85</v>
      </c>
    </row>
    <row r="3347" spans="1:16" x14ac:dyDescent="0.35">
      <c r="A3347" t="s">
        <v>6</v>
      </c>
      <c r="B3347" t="s">
        <v>6</v>
      </c>
      <c r="C3347" t="s">
        <v>75</v>
      </c>
      <c r="D3347" t="s">
        <v>4526</v>
      </c>
      <c r="E3347" t="s">
        <v>59</v>
      </c>
      <c r="F3347" t="b">
        <v>0</v>
      </c>
      <c r="G3347" t="s">
        <v>65</v>
      </c>
      <c r="H3347" s="1">
        <v>46062.709050925929</v>
      </c>
      <c r="I3347" t="b">
        <v>0</v>
      </c>
      <c r="J3347" t="b">
        <v>0</v>
      </c>
      <c r="K3347" t="s">
        <v>41</v>
      </c>
      <c r="L3347" t="s">
        <v>74</v>
      </c>
      <c r="M3347"/>
      <c r="N3347">
        <v>75</v>
      </c>
      <c r="O3347" t="s">
        <v>8043</v>
      </c>
      <c r="P3347" t="s">
        <v>10274</v>
      </c>
    </row>
    <row r="3348" spans="1:16" x14ac:dyDescent="0.35">
      <c r="A3348" t="s">
        <v>0</v>
      </c>
      <c r="B3348" t="s">
        <v>10271</v>
      </c>
      <c r="C3348" t="s">
        <v>1765</v>
      </c>
      <c r="D3348" t="s">
        <v>2360</v>
      </c>
      <c r="E3348" t="s">
        <v>59</v>
      </c>
      <c r="F3348" t="b">
        <v>0</v>
      </c>
      <c r="G3348" t="s">
        <v>89</v>
      </c>
      <c r="H3348" s="1">
        <v>46062.709386574083</v>
      </c>
      <c r="I3348" t="b">
        <v>0</v>
      </c>
      <c r="J3348" t="b">
        <v>1</v>
      </c>
      <c r="K3348" t="s">
        <v>41</v>
      </c>
      <c r="L3348" t="s">
        <v>60</v>
      </c>
      <c r="M3348">
        <v>100000</v>
      </c>
      <c r="N3348"/>
      <c r="O3348" t="s">
        <v>10272</v>
      </c>
      <c r="P3348" t="s">
        <v>1619</v>
      </c>
    </row>
    <row r="3349" spans="1:16" x14ac:dyDescent="0.35">
      <c r="A3349" t="s">
        <v>1</v>
      </c>
      <c r="B3349" t="s">
        <v>485</v>
      </c>
      <c r="C3349" t="s">
        <v>500</v>
      </c>
      <c r="D3349" t="s">
        <v>4346</v>
      </c>
      <c r="E3349" t="s">
        <v>88</v>
      </c>
      <c r="F3349" t="b">
        <v>0</v>
      </c>
      <c r="G3349" t="s">
        <v>13</v>
      </c>
      <c r="H3349" s="1">
        <v>46062.710266203707</v>
      </c>
      <c r="I3349" t="b">
        <v>1</v>
      </c>
      <c r="J3349" t="b">
        <v>0</v>
      </c>
      <c r="K3349" t="s">
        <v>13</v>
      </c>
      <c r="L3349" t="s">
        <v>74</v>
      </c>
      <c r="M3349"/>
      <c r="N3349">
        <v>61.505000000000003</v>
      </c>
      <c r="O3349" t="s">
        <v>2027</v>
      </c>
      <c r="P3349" t="s">
        <v>10275</v>
      </c>
    </row>
    <row r="3350" spans="1:16" x14ac:dyDescent="0.35">
      <c r="A3350" t="s">
        <v>0</v>
      </c>
      <c r="B3350" t="s">
        <v>10276</v>
      </c>
      <c r="C3350" t="s">
        <v>10277</v>
      </c>
      <c r="D3350" t="s">
        <v>4346</v>
      </c>
      <c r="E3350" t="s">
        <v>59</v>
      </c>
      <c r="F3350" t="b">
        <v>0</v>
      </c>
      <c r="G3350" t="s">
        <v>40</v>
      </c>
      <c r="H3350" s="1">
        <v>46062.711099537039</v>
      </c>
      <c r="I3350" t="b">
        <v>1</v>
      </c>
      <c r="J3350" t="b">
        <v>0</v>
      </c>
      <c r="K3350" t="s">
        <v>40</v>
      </c>
      <c r="L3350" t="s">
        <v>60</v>
      </c>
      <c r="M3350">
        <v>37500</v>
      </c>
      <c r="N3350"/>
      <c r="O3350" t="s">
        <v>10278</v>
      </c>
      <c r="P3350" t="s">
        <v>10279</v>
      </c>
    </row>
    <row r="3351" spans="1:16" x14ac:dyDescent="0.35">
      <c r="A3351" t="s">
        <v>0</v>
      </c>
      <c r="B3351" t="s">
        <v>10280</v>
      </c>
      <c r="C3351" t="s">
        <v>5795</v>
      </c>
      <c r="D3351" t="s">
        <v>4526</v>
      </c>
      <c r="E3351" t="s">
        <v>59</v>
      </c>
      <c r="F3351" t="b">
        <v>0</v>
      </c>
      <c r="G3351" t="s">
        <v>40</v>
      </c>
      <c r="H3351" s="1">
        <v>46062.711099537039</v>
      </c>
      <c r="I3351" t="b">
        <v>1</v>
      </c>
      <c r="J3351" t="b">
        <v>0</v>
      </c>
      <c r="K3351" t="s">
        <v>40</v>
      </c>
      <c r="L3351" t="s">
        <v>60</v>
      </c>
      <c r="M3351">
        <v>43500</v>
      </c>
      <c r="N3351"/>
      <c r="O3351" t="s">
        <v>9645</v>
      </c>
      <c r="P3351" t="s">
        <v>728</v>
      </c>
    </row>
    <row r="3352" spans="1:16" x14ac:dyDescent="0.35">
      <c r="A3352" t="s">
        <v>0</v>
      </c>
      <c r="B3352" t="s">
        <v>2953</v>
      </c>
      <c r="C3352" t="s">
        <v>112</v>
      </c>
      <c r="D3352" t="s">
        <v>4346</v>
      </c>
      <c r="E3352" t="s">
        <v>59</v>
      </c>
      <c r="F3352" t="b">
        <v>0</v>
      </c>
      <c r="G3352" t="s">
        <v>65</v>
      </c>
      <c r="H3352" s="1">
        <v>46062.750057870369</v>
      </c>
      <c r="I3352" t="b">
        <v>0</v>
      </c>
      <c r="J3352" t="b">
        <v>1</v>
      </c>
      <c r="K3352" t="s">
        <v>41</v>
      </c>
      <c r="L3352" t="s">
        <v>60</v>
      </c>
      <c r="M3352">
        <v>98165.5</v>
      </c>
      <c r="N3352"/>
      <c r="O3352" t="s">
        <v>10281</v>
      </c>
      <c r="P3352" t="s">
        <v>10282</v>
      </c>
    </row>
    <row r="3353" spans="1:16" x14ac:dyDescent="0.35">
      <c r="A3353" t="s">
        <v>0</v>
      </c>
      <c r="B3353" t="s">
        <v>2122</v>
      </c>
      <c r="C3353" t="s">
        <v>121</v>
      </c>
      <c r="D3353" t="s">
        <v>4526</v>
      </c>
      <c r="E3353" t="s">
        <v>59</v>
      </c>
      <c r="F3353" t="b">
        <v>0</v>
      </c>
      <c r="G3353" t="s">
        <v>68</v>
      </c>
      <c r="H3353" s="1">
        <v>46062.75037037037</v>
      </c>
      <c r="I3353" t="b">
        <v>0</v>
      </c>
      <c r="J3353" t="b">
        <v>1</v>
      </c>
      <c r="K3353" t="s">
        <v>41</v>
      </c>
      <c r="L3353" t="s">
        <v>60</v>
      </c>
      <c r="M3353">
        <v>62000</v>
      </c>
      <c r="N3353"/>
      <c r="O3353" t="s">
        <v>10283</v>
      </c>
      <c r="P3353" t="s">
        <v>219</v>
      </c>
    </row>
    <row r="3354" spans="1:16" x14ac:dyDescent="0.35">
      <c r="A3354" t="s">
        <v>3</v>
      </c>
      <c r="B3354" t="s">
        <v>10284</v>
      </c>
      <c r="C3354" t="s">
        <v>1137</v>
      </c>
      <c r="D3354" t="s">
        <v>4526</v>
      </c>
      <c r="E3354" t="s">
        <v>88</v>
      </c>
      <c r="F3354" t="b">
        <v>0</v>
      </c>
      <c r="G3354" t="s">
        <v>68</v>
      </c>
      <c r="H3354" s="1">
        <v>46062.750428240739</v>
      </c>
      <c r="I3354" t="b">
        <v>1</v>
      </c>
      <c r="J3354" t="b">
        <v>0</v>
      </c>
      <c r="K3354" t="s">
        <v>41</v>
      </c>
      <c r="L3354" t="s">
        <v>74</v>
      </c>
      <c r="M3354"/>
      <c r="N3354">
        <v>45</v>
      </c>
      <c r="O3354" t="s">
        <v>10285</v>
      </c>
      <c r="P3354" t="s">
        <v>3812</v>
      </c>
    </row>
    <row r="3355" spans="1:16" x14ac:dyDescent="0.35">
      <c r="A3355" t="s">
        <v>2</v>
      </c>
      <c r="B3355" t="s">
        <v>10286</v>
      </c>
      <c r="C3355" t="s">
        <v>112</v>
      </c>
      <c r="D3355" t="s">
        <v>2360</v>
      </c>
      <c r="E3355" t="s">
        <v>59</v>
      </c>
      <c r="F3355" t="b">
        <v>0</v>
      </c>
      <c r="G3355" t="s">
        <v>65</v>
      </c>
      <c r="H3355" s="1">
        <v>46062.75068287037</v>
      </c>
      <c r="I3355" t="b">
        <v>0</v>
      </c>
      <c r="J3355" t="b">
        <v>0</v>
      </c>
      <c r="K3355" t="s">
        <v>41</v>
      </c>
      <c r="L3355" t="s">
        <v>74</v>
      </c>
      <c r="M3355"/>
      <c r="N3355">
        <v>30.285</v>
      </c>
      <c r="O3355" t="s">
        <v>10287</v>
      </c>
    </row>
    <row r="3356" spans="1:16" x14ac:dyDescent="0.35">
      <c r="A3356" t="s">
        <v>2</v>
      </c>
      <c r="B3356" t="s">
        <v>10288</v>
      </c>
      <c r="C3356" t="s">
        <v>4530</v>
      </c>
      <c r="D3356" t="s">
        <v>4346</v>
      </c>
      <c r="E3356" t="s">
        <v>72</v>
      </c>
      <c r="F3356" t="b">
        <v>0</v>
      </c>
      <c r="G3356" t="s">
        <v>40</v>
      </c>
      <c r="H3356" s="1">
        <v>46062.752824074072</v>
      </c>
      <c r="I3356" t="b">
        <v>0</v>
      </c>
      <c r="J3356" t="b">
        <v>0</v>
      </c>
      <c r="K3356" t="s">
        <v>40</v>
      </c>
      <c r="L3356" t="s">
        <v>60</v>
      </c>
      <c r="M3356">
        <v>61582.5</v>
      </c>
      <c r="N3356"/>
      <c r="O3356" t="s">
        <v>10289</v>
      </c>
      <c r="P3356" t="s">
        <v>219</v>
      </c>
    </row>
    <row r="3357" spans="1:16" x14ac:dyDescent="0.35">
      <c r="A3357" t="s">
        <v>2</v>
      </c>
      <c r="B3357" t="s">
        <v>5238</v>
      </c>
      <c r="C3357" t="s">
        <v>5239</v>
      </c>
      <c r="D3357" t="s">
        <v>4840</v>
      </c>
      <c r="E3357" t="s">
        <v>621</v>
      </c>
      <c r="F3357" t="b">
        <v>0</v>
      </c>
      <c r="G3357" t="s">
        <v>40</v>
      </c>
      <c r="H3357" s="1">
        <v>46062.752847222233</v>
      </c>
      <c r="I3357" t="b">
        <v>0</v>
      </c>
      <c r="J3357" t="b">
        <v>0</v>
      </c>
      <c r="K3357" t="s">
        <v>40</v>
      </c>
      <c r="L3357" t="s">
        <v>74</v>
      </c>
      <c r="M3357"/>
      <c r="N3357">
        <v>16</v>
      </c>
      <c r="O3357" t="s">
        <v>305</v>
      </c>
      <c r="P3357" t="s">
        <v>5240</v>
      </c>
    </row>
    <row r="3358" spans="1:16" x14ac:dyDescent="0.35">
      <c r="A3358" t="s">
        <v>1</v>
      </c>
      <c r="B3358" t="s">
        <v>10290</v>
      </c>
      <c r="C3358" t="s">
        <v>76</v>
      </c>
      <c r="D3358" t="s">
        <v>4526</v>
      </c>
      <c r="E3358" t="s">
        <v>88</v>
      </c>
      <c r="F3358" t="b">
        <v>1</v>
      </c>
      <c r="G3358" t="s">
        <v>40</v>
      </c>
      <c r="H3358" s="1">
        <v>46062.752881944441</v>
      </c>
      <c r="I3358" t="b">
        <v>1</v>
      </c>
      <c r="J3358" t="b">
        <v>0</v>
      </c>
      <c r="K3358" t="s">
        <v>40</v>
      </c>
      <c r="L3358" t="s">
        <v>60</v>
      </c>
      <c r="M3358">
        <v>82500</v>
      </c>
      <c r="N3358"/>
      <c r="O3358" t="s">
        <v>9659</v>
      </c>
      <c r="P3358" t="s">
        <v>85</v>
      </c>
    </row>
    <row r="3359" spans="1:16" x14ac:dyDescent="0.35">
      <c r="A3359" t="s">
        <v>7</v>
      </c>
      <c r="B3359" t="s">
        <v>7</v>
      </c>
      <c r="C3359" t="s">
        <v>856</v>
      </c>
      <c r="D3359" t="s">
        <v>4346</v>
      </c>
      <c r="E3359" t="s">
        <v>59</v>
      </c>
      <c r="F3359" t="b">
        <v>0</v>
      </c>
      <c r="G3359" t="s">
        <v>89</v>
      </c>
      <c r="H3359" s="1">
        <v>46062.792129629634</v>
      </c>
      <c r="I3359" t="b">
        <v>0</v>
      </c>
      <c r="J3359" t="b">
        <v>0</v>
      </c>
      <c r="K3359" t="s">
        <v>41</v>
      </c>
      <c r="L3359" t="s">
        <v>60</v>
      </c>
      <c r="M3359">
        <v>85432.5</v>
      </c>
      <c r="N3359"/>
      <c r="O3359" t="s">
        <v>10291</v>
      </c>
      <c r="P3359" t="s">
        <v>10292</v>
      </c>
    </row>
    <row r="3360" spans="1:16" x14ac:dyDescent="0.35">
      <c r="A3360" t="s">
        <v>0</v>
      </c>
      <c r="B3360" t="s">
        <v>564</v>
      </c>
      <c r="C3360" t="s">
        <v>304</v>
      </c>
      <c r="D3360" t="s">
        <v>4526</v>
      </c>
      <c r="E3360" t="s">
        <v>59</v>
      </c>
      <c r="F3360" t="b">
        <v>0</v>
      </c>
      <c r="G3360" t="s">
        <v>77</v>
      </c>
      <c r="H3360" s="1">
        <v>46062.833472222221</v>
      </c>
      <c r="I3360" t="b">
        <v>0</v>
      </c>
      <c r="J3360" t="b">
        <v>1</v>
      </c>
      <c r="K3360" t="s">
        <v>41</v>
      </c>
      <c r="L3360" t="s">
        <v>60</v>
      </c>
      <c r="M3360">
        <v>97650</v>
      </c>
      <c r="N3360"/>
      <c r="O3360" t="s">
        <v>10293</v>
      </c>
      <c r="P3360" t="s">
        <v>3783</v>
      </c>
    </row>
    <row r="3361" spans="1:16" x14ac:dyDescent="0.35">
      <c r="A3361" t="s">
        <v>6</v>
      </c>
      <c r="B3361" t="s">
        <v>6</v>
      </c>
      <c r="C3361" t="s">
        <v>333</v>
      </c>
      <c r="D3361" t="s">
        <v>2360</v>
      </c>
      <c r="E3361" t="s">
        <v>59</v>
      </c>
      <c r="F3361" t="b">
        <v>0</v>
      </c>
      <c r="G3361" t="s">
        <v>77</v>
      </c>
      <c r="H3361" s="1">
        <v>46062.834108796298</v>
      </c>
      <c r="I3361" t="b">
        <v>0</v>
      </c>
      <c r="J3361" t="b">
        <v>1</v>
      </c>
      <c r="K3361" t="s">
        <v>41</v>
      </c>
      <c r="L3361" t="s">
        <v>60</v>
      </c>
      <c r="M3361">
        <v>163000</v>
      </c>
      <c r="N3361"/>
      <c r="O3361" t="s">
        <v>10294</v>
      </c>
      <c r="P3361" t="s">
        <v>85</v>
      </c>
    </row>
    <row r="3362" spans="1:16" x14ac:dyDescent="0.35">
      <c r="A3362" t="s">
        <v>1</v>
      </c>
      <c r="B3362" t="s">
        <v>10295</v>
      </c>
      <c r="C3362" t="s">
        <v>4433</v>
      </c>
      <c r="D3362" t="s">
        <v>4346</v>
      </c>
      <c r="E3362" t="s">
        <v>88</v>
      </c>
      <c r="F3362" t="b">
        <v>0</v>
      </c>
      <c r="G3362" t="s">
        <v>65</v>
      </c>
      <c r="H3362" s="1">
        <v>46062.834444444437</v>
      </c>
      <c r="I3362" t="b">
        <v>1</v>
      </c>
      <c r="J3362" t="b">
        <v>1</v>
      </c>
      <c r="K3362" t="s">
        <v>41</v>
      </c>
      <c r="L3362" t="s">
        <v>74</v>
      </c>
      <c r="M3362"/>
      <c r="N3362">
        <v>50.5</v>
      </c>
      <c r="O3362" t="s">
        <v>492</v>
      </c>
      <c r="P3362" t="s">
        <v>10296</v>
      </c>
    </row>
    <row r="3363" spans="1:16" x14ac:dyDescent="0.35">
      <c r="A3363" t="s">
        <v>1</v>
      </c>
      <c r="B3363" t="s">
        <v>5321</v>
      </c>
      <c r="C3363" t="s">
        <v>1844</v>
      </c>
      <c r="D3363" t="s">
        <v>4526</v>
      </c>
      <c r="E3363" t="s">
        <v>59</v>
      </c>
      <c r="F3363" t="b">
        <v>0</v>
      </c>
      <c r="G3363" t="s">
        <v>68</v>
      </c>
      <c r="H3363" s="1">
        <v>46062.834687499999</v>
      </c>
      <c r="I3363" t="b">
        <v>0</v>
      </c>
      <c r="J3363" t="b">
        <v>1</v>
      </c>
      <c r="K3363" t="s">
        <v>41</v>
      </c>
      <c r="L3363" t="s">
        <v>60</v>
      </c>
      <c r="M3363">
        <v>140885</v>
      </c>
      <c r="N3363"/>
      <c r="O3363" t="s">
        <v>5697</v>
      </c>
      <c r="P3363" t="s">
        <v>10297</v>
      </c>
    </row>
    <row r="3364" spans="1:16" x14ac:dyDescent="0.35">
      <c r="A3364" t="s">
        <v>0</v>
      </c>
      <c r="B3364" t="s">
        <v>10298</v>
      </c>
      <c r="C3364" t="s">
        <v>112</v>
      </c>
      <c r="D3364" t="s">
        <v>4346</v>
      </c>
      <c r="E3364" t="s">
        <v>59</v>
      </c>
      <c r="F3364" t="b">
        <v>0</v>
      </c>
      <c r="G3364" t="s">
        <v>65</v>
      </c>
      <c r="H3364" s="1">
        <v>46062.875057870369</v>
      </c>
      <c r="I3364" t="b">
        <v>0</v>
      </c>
      <c r="J3364" t="b">
        <v>1</v>
      </c>
      <c r="K3364" t="s">
        <v>41</v>
      </c>
      <c r="L3364" t="s">
        <v>60</v>
      </c>
      <c r="M3364">
        <v>200500</v>
      </c>
      <c r="N3364"/>
      <c r="O3364" t="s">
        <v>10299</v>
      </c>
      <c r="P3364" t="s">
        <v>10300</v>
      </c>
    </row>
    <row r="3365" spans="1:16" x14ac:dyDescent="0.35">
      <c r="A3365" t="s">
        <v>0</v>
      </c>
      <c r="B3365" t="s">
        <v>10301</v>
      </c>
      <c r="C3365" t="s">
        <v>1384</v>
      </c>
      <c r="D3365" t="s">
        <v>4346</v>
      </c>
      <c r="E3365" t="s">
        <v>59</v>
      </c>
      <c r="F3365" t="b">
        <v>0</v>
      </c>
      <c r="G3365" t="s">
        <v>77</v>
      </c>
      <c r="H3365" s="1">
        <v>46062.875138888892</v>
      </c>
      <c r="I3365" t="b">
        <v>0</v>
      </c>
      <c r="J3365" t="b">
        <v>0</v>
      </c>
      <c r="K3365" t="s">
        <v>41</v>
      </c>
      <c r="L3365" t="s">
        <v>60</v>
      </c>
      <c r="M3365">
        <v>117000</v>
      </c>
      <c r="N3365"/>
      <c r="O3365" t="s">
        <v>10302</v>
      </c>
      <c r="P3365" t="s">
        <v>3794</v>
      </c>
    </row>
    <row r="3366" spans="1:16" x14ac:dyDescent="0.35">
      <c r="A3366" t="s">
        <v>0</v>
      </c>
      <c r="B3366" t="s">
        <v>10301</v>
      </c>
      <c r="C3366" t="s">
        <v>508</v>
      </c>
      <c r="D3366" t="s">
        <v>4346</v>
      </c>
      <c r="E3366" t="s">
        <v>59</v>
      </c>
      <c r="F3366" t="b">
        <v>0</v>
      </c>
      <c r="G3366" t="s">
        <v>73</v>
      </c>
      <c r="H3366" s="1">
        <v>46062.875231481477</v>
      </c>
      <c r="I3366" t="b">
        <v>0</v>
      </c>
      <c r="J3366" t="b">
        <v>0</v>
      </c>
      <c r="K3366" t="s">
        <v>41</v>
      </c>
      <c r="L3366" t="s">
        <v>60</v>
      </c>
      <c r="M3366">
        <v>117000</v>
      </c>
      <c r="N3366"/>
      <c r="O3366" t="s">
        <v>10302</v>
      </c>
      <c r="P3366" t="s">
        <v>3794</v>
      </c>
    </row>
    <row r="3367" spans="1:16" x14ac:dyDescent="0.35">
      <c r="A3367" t="s">
        <v>7</v>
      </c>
      <c r="B3367" t="s">
        <v>7</v>
      </c>
      <c r="C3367" t="s">
        <v>2742</v>
      </c>
      <c r="D3367" t="s">
        <v>2360</v>
      </c>
      <c r="E3367" t="s">
        <v>59</v>
      </c>
      <c r="F3367" t="b">
        <v>0</v>
      </c>
      <c r="G3367" t="s">
        <v>89</v>
      </c>
      <c r="H3367" s="1">
        <v>46062.917129629634</v>
      </c>
      <c r="I3367" t="b">
        <v>0</v>
      </c>
      <c r="J3367" t="b">
        <v>0</v>
      </c>
      <c r="K3367" t="s">
        <v>41</v>
      </c>
      <c r="L3367" t="s">
        <v>60</v>
      </c>
      <c r="M3367">
        <v>85432.5</v>
      </c>
      <c r="N3367"/>
      <c r="O3367" t="s">
        <v>10291</v>
      </c>
      <c r="P3367" t="s">
        <v>10292</v>
      </c>
    </row>
    <row r="3368" spans="1:16" x14ac:dyDescent="0.35">
      <c r="A3368" t="s">
        <v>2</v>
      </c>
      <c r="B3368" t="s">
        <v>4371</v>
      </c>
      <c r="C3368" t="s">
        <v>774</v>
      </c>
      <c r="D3368" t="s">
        <v>2360</v>
      </c>
      <c r="E3368" t="s">
        <v>59</v>
      </c>
      <c r="F3368" t="b">
        <v>0</v>
      </c>
      <c r="G3368" t="s">
        <v>77</v>
      </c>
      <c r="H3368" s="1">
        <v>46062.91747685185</v>
      </c>
      <c r="I3368" t="b">
        <v>0</v>
      </c>
      <c r="J3368" t="b">
        <v>1</v>
      </c>
      <c r="K3368" t="s">
        <v>41</v>
      </c>
      <c r="L3368" t="s">
        <v>74</v>
      </c>
      <c r="M3368"/>
      <c r="N3368">
        <v>38.979999999999997</v>
      </c>
      <c r="O3368" t="s">
        <v>10303</v>
      </c>
      <c r="P3368" t="s">
        <v>10304</v>
      </c>
    </row>
    <row r="3369" spans="1:16" x14ac:dyDescent="0.35">
      <c r="A3369" t="s">
        <v>2</v>
      </c>
      <c r="B3369" t="s">
        <v>10305</v>
      </c>
      <c r="C3369" t="s">
        <v>13</v>
      </c>
      <c r="D3369" t="s">
        <v>4637</v>
      </c>
      <c r="F3369" t="b">
        <v>0</v>
      </c>
      <c r="G3369" t="s">
        <v>13</v>
      </c>
      <c r="H3369" s="1">
        <v>46062.918564814812</v>
      </c>
      <c r="I3369" t="b">
        <v>0</v>
      </c>
      <c r="J3369" t="b">
        <v>0</v>
      </c>
      <c r="K3369" t="s">
        <v>13</v>
      </c>
      <c r="L3369" t="s">
        <v>74</v>
      </c>
      <c r="M3369"/>
      <c r="N3369">
        <v>32.5</v>
      </c>
      <c r="O3369" t="s">
        <v>4596</v>
      </c>
      <c r="P3369" t="s">
        <v>10306</v>
      </c>
    </row>
    <row r="3370" spans="1:16" x14ac:dyDescent="0.35">
      <c r="A3370" t="s">
        <v>0</v>
      </c>
      <c r="B3370" t="s">
        <v>10307</v>
      </c>
      <c r="C3370" t="s">
        <v>6371</v>
      </c>
      <c r="D3370" t="s">
        <v>2360</v>
      </c>
      <c r="E3370" t="s">
        <v>59</v>
      </c>
      <c r="F3370" t="b">
        <v>0</v>
      </c>
      <c r="G3370" t="s">
        <v>63</v>
      </c>
      <c r="H3370" s="1">
        <v>46062.927754629629</v>
      </c>
      <c r="I3370" t="b">
        <v>1</v>
      </c>
      <c r="J3370" t="b">
        <v>0</v>
      </c>
      <c r="K3370" t="s">
        <v>41</v>
      </c>
      <c r="L3370" t="s">
        <v>74</v>
      </c>
      <c r="M3370"/>
      <c r="N3370">
        <v>57.5</v>
      </c>
      <c r="O3370" t="s">
        <v>4469</v>
      </c>
      <c r="P3370" t="s">
        <v>10308</v>
      </c>
    </row>
    <row r="3371" spans="1:16" x14ac:dyDescent="0.35">
      <c r="A3371" t="s">
        <v>0</v>
      </c>
      <c r="B3371" t="s">
        <v>262</v>
      </c>
      <c r="C3371" t="s">
        <v>6371</v>
      </c>
      <c r="D3371" t="s">
        <v>2360</v>
      </c>
      <c r="E3371" t="s">
        <v>59</v>
      </c>
      <c r="F3371" t="b">
        <v>0</v>
      </c>
      <c r="G3371" t="s">
        <v>63</v>
      </c>
      <c r="H3371" s="1">
        <v>46062.927754629629</v>
      </c>
      <c r="I3371" t="b">
        <v>0</v>
      </c>
      <c r="J3371" t="b">
        <v>0</v>
      </c>
      <c r="K3371" t="s">
        <v>41</v>
      </c>
      <c r="L3371" t="s">
        <v>74</v>
      </c>
      <c r="M3371"/>
      <c r="N3371">
        <v>55.5</v>
      </c>
      <c r="O3371" t="s">
        <v>3167</v>
      </c>
      <c r="P3371" t="s">
        <v>10309</v>
      </c>
    </row>
    <row r="3372" spans="1:16" x14ac:dyDescent="0.35">
      <c r="A3372" t="s">
        <v>0</v>
      </c>
      <c r="B3372" t="s">
        <v>10310</v>
      </c>
      <c r="C3372" t="s">
        <v>3603</v>
      </c>
      <c r="D3372" t="s">
        <v>2360</v>
      </c>
      <c r="E3372" t="s">
        <v>59</v>
      </c>
      <c r="F3372" t="b">
        <v>0</v>
      </c>
      <c r="G3372" t="s">
        <v>65</v>
      </c>
      <c r="H3372" s="1">
        <v>46062.958449074067</v>
      </c>
      <c r="I3372" t="b">
        <v>0</v>
      </c>
      <c r="J3372" t="b">
        <v>0</v>
      </c>
      <c r="K3372" t="s">
        <v>41</v>
      </c>
      <c r="L3372" t="s">
        <v>60</v>
      </c>
      <c r="M3372">
        <v>87603.10500000001</v>
      </c>
      <c r="N3372"/>
      <c r="O3372" t="s">
        <v>973</v>
      </c>
      <c r="P3372" t="s">
        <v>10311</v>
      </c>
    </row>
    <row r="3373" spans="1:16" x14ac:dyDescent="0.35">
      <c r="A3373" t="s">
        <v>7</v>
      </c>
      <c r="B3373" t="s">
        <v>10312</v>
      </c>
      <c r="C3373" t="s">
        <v>392</v>
      </c>
      <c r="D3373" t="s">
        <v>2360</v>
      </c>
      <c r="E3373" t="s">
        <v>59</v>
      </c>
      <c r="F3373" t="b">
        <v>0</v>
      </c>
      <c r="G3373" t="s">
        <v>73</v>
      </c>
      <c r="H3373" s="1">
        <v>46062.958645833343</v>
      </c>
      <c r="I3373" t="b">
        <v>0</v>
      </c>
      <c r="J3373" t="b">
        <v>1</v>
      </c>
      <c r="K3373" t="s">
        <v>41</v>
      </c>
      <c r="L3373" t="s">
        <v>60</v>
      </c>
      <c r="M3373">
        <v>139000</v>
      </c>
      <c r="N3373"/>
      <c r="O3373" t="s">
        <v>149</v>
      </c>
      <c r="P3373" t="s">
        <v>10313</v>
      </c>
    </row>
    <row r="3374" spans="1:16" x14ac:dyDescent="0.35">
      <c r="A3374" t="s">
        <v>0</v>
      </c>
      <c r="B3374" t="s">
        <v>10310</v>
      </c>
      <c r="C3374" t="s">
        <v>2304</v>
      </c>
      <c r="D3374" t="s">
        <v>2360</v>
      </c>
      <c r="E3374" t="s">
        <v>59</v>
      </c>
      <c r="F3374" t="b">
        <v>0</v>
      </c>
      <c r="G3374" t="s">
        <v>68</v>
      </c>
      <c r="H3374" s="1">
        <v>46062.958703703713</v>
      </c>
      <c r="I3374" t="b">
        <v>0</v>
      </c>
      <c r="J3374" t="b">
        <v>0</v>
      </c>
      <c r="K3374" t="s">
        <v>41</v>
      </c>
      <c r="L3374" t="s">
        <v>60</v>
      </c>
      <c r="M3374">
        <v>87603.10500000001</v>
      </c>
      <c r="N3374"/>
      <c r="O3374" t="s">
        <v>973</v>
      </c>
      <c r="P3374" t="s">
        <v>10311</v>
      </c>
    </row>
    <row r="3375" spans="1:16" x14ac:dyDescent="0.35">
      <c r="A3375" t="s">
        <v>1</v>
      </c>
      <c r="B3375" t="s">
        <v>10314</v>
      </c>
      <c r="C3375" t="s">
        <v>205</v>
      </c>
      <c r="D3375" t="s">
        <v>4526</v>
      </c>
      <c r="E3375" t="s">
        <v>59</v>
      </c>
      <c r="F3375" t="b">
        <v>0</v>
      </c>
      <c r="G3375" t="s">
        <v>68</v>
      </c>
      <c r="H3375" s="1">
        <v>46062.959687499999</v>
      </c>
      <c r="I3375" t="b">
        <v>0</v>
      </c>
      <c r="J3375" t="b">
        <v>1</v>
      </c>
      <c r="K3375" t="s">
        <v>41</v>
      </c>
      <c r="L3375" t="s">
        <v>60</v>
      </c>
      <c r="M3375">
        <v>149500</v>
      </c>
      <c r="N3375"/>
      <c r="O3375" t="s">
        <v>4860</v>
      </c>
      <c r="P3375" t="s">
        <v>10315</v>
      </c>
    </row>
    <row r="3376" spans="1:16" x14ac:dyDescent="0.35">
      <c r="A3376" t="s">
        <v>0</v>
      </c>
      <c r="B3376" t="s">
        <v>10316</v>
      </c>
      <c r="C3376" t="s">
        <v>304</v>
      </c>
      <c r="D3376" t="s">
        <v>3173</v>
      </c>
      <c r="E3376" t="s">
        <v>232</v>
      </c>
      <c r="F3376" t="b">
        <v>0</v>
      </c>
      <c r="G3376" t="s">
        <v>77</v>
      </c>
      <c r="H3376" s="1">
        <v>46063.000138888892</v>
      </c>
      <c r="I3376" t="b">
        <v>1</v>
      </c>
      <c r="J3376" t="b">
        <v>0</v>
      </c>
      <c r="K3376" t="s">
        <v>41</v>
      </c>
      <c r="L3376" t="s">
        <v>60</v>
      </c>
      <c r="M3376">
        <v>110000</v>
      </c>
      <c r="N3376"/>
      <c r="O3376" t="s">
        <v>371</v>
      </c>
      <c r="P3376" t="s">
        <v>1462</v>
      </c>
    </row>
    <row r="3377" spans="1:16" x14ac:dyDescent="0.35">
      <c r="A3377" t="s">
        <v>7</v>
      </c>
      <c r="B3377" t="s">
        <v>10267</v>
      </c>
      <c r="C3377" t="s">
        <v>753</v>
      </c>
      <c r="D3377" t="s">
        <v>4671</v>
      </c>
      <c r="E3377" t="s">
        <v>59</v>
      </c>
      <c r="F3377" t="b">
        <v>0</v>
      </c>
      <c r="G3377" t="s">
        <v>73</v>
      </c>
      <c r="H3377" s="1">
        <v>46063.0003125</v>
      </c>
      <c r="I3377" t="b">
        <v>0</v>
      </c>
      <c r="J3377" t="b">
        <v>1</v>
      </c>
      <c r="K3377" t="s">
        <v>41</v>
      </c>
      <c r="L3377" t="s">
        <v>60</v>
      </c>
      <c r="M3377">
        <v>150500</v>
      </c>
      <c r="N3377"/>
      <c r="O3377" t="s">
        <v>982</v>
      </c>
      <c r="P3377" t="s">
        <v>10268</v>
      </c>
    </row>
    <row r="3378" spans="1:16" x14ac:dyDescent="0.35">
      <c r="A3378" t="s">
        <v>0</v>
      </c>
      <c r="B3378" t="s">
        <v>8925</v>
      </c>
      <c r="C3378" t="s">
        <v>148</v>
      </c>
      <c r="D3378" t="s">
        <v>584</v>
      </c>
      <c r="E3378" t="s">
        <v>72</v>
      </c>
      <c r="F3378" t="b">
        <v>0</v>
      </c>
      <c r="G3378" t="s">
        <v>89</v>
      </c>
      <c r="H3378" s="1">
        <v>46063.000648148147</v>
      </c>
      <c r="I3378" t="b">
        <v>0</v>
      </c>
      <c r="J3378" t="b">
        <v>1</v>
      </c>
      <c r="K3378" t="s">
        <v>41</v>
      </c>
      <c r="L3378" t="s">
        <v>74</v>
      </c>
      <c r="M3378"/>
      <c r="N3378">
        <v>25</v>
      </c>
      <c r="O3378" t="s">
        <v>584</v>
      </c>
      <c r="P3378" t="s">
        <v>8926</v>
      </c>
    </row>
    <row r="3379" spans="1:16" x14ac:dyDescent="0.35">
      <c r="A3379" t="s">
        <v>6</v>
      </c>
      <c r="B3379" t="s">
        <v>8438</v>
      </c>
      <c r="C3379" t="s">
        <v>2656</v>
      </c>
      <c r="D3379" t="s">
        <v>3173</v>
      </c>
      <c r="E3379" t="s">
        <v>59</v>
      </c>
      <c r="F3379" t="b">
        <v>0</v>
      </c>
      <c r="G3379" t="s">
        <v>68</v>
      </c>
      <c r="H3379" s="1">
        <v>46063.000914351847</v>
      </c>
      <c r="I3379" t="b">
        <v>0</v>
      </c>
      <c r="J3379" t="b">
        <v>1</v>
      </c>
      <c r="K3379" t="s">
        <v>41</v>
      </c>
      <c r="L3379" t="s">
        <v>60</v>
      </c>
      <c r="M3379">
        <v>121000</v>
      </c>
      <c r="N3379"/>
      <c r="O3379" t="s">
        <v>10317</v>
      </c>
      <c r="P3379" t="s">
        <v>8440</v>
      </c>
    </row>
    <row r="3380" spans="1:16" x14ac:dyDescent="0.35">
      <c r="A3380" t="s">
        <v>2</v>
      </c>
      <c r="B3380" t="s">
        <v>2</v>
      </c>
      <c r="C3380" t="s">
        <v>10318</v>
      </c>
      <c r="D3380" t="s">
        <v>4346</v>
      </c>
      <c r="E3380" t="s">
        <v>59</v>
      </c>
      <c r="F3380" t="b">
        <v>0</v>
      </c>
      <c r="G3380" t="s">
        <v>68</v>
      </c>
      <c r="H3380" s="1">
        <v>46063.000914351847</v>
      </c>
      <c r="I3380" t="b">
        <v>0</v>
      </c>
      <c r="J3380" t="b">
        <v>0</v>
      </c>
      <c r="K3380" t="s">
        <v>41</v>
      </c>
      <c r="L3380" t="s">
        <v>60</v>
      </c>
      <c r="M3380">
        <v>277000</v>
      </c>
      <c r="N3380"/>
      <c r="O3380" t="s">
        <v>10319</v>
      </c>
      <c r="P3380" t="s">
        <v>10320</v>
      </c>
    </row>
    <row r="3381" spans="1:16" x14ac:dyDescent="0.35">
      <c r="A3381" t="s">
        <v>1</v>
      </c>
      <c r="B3381" t="s">
        <v>10321</v>
      </c>
      <c r="C3381" t="s">
        <v>10322</v>
      </c>
      <c r="D3381" t="s">
        <v>4587</v>
      </c>
      <c r="E3381" t="s">
        <v>59</v>
      </c>
      <c r="F3381" t="b">
        <v>0</v>
      </c>
      <c r="G3381" t="s">
        <v>89</v>
      </c>
      <c r="H3381" s="1">
        <v>46063.001423611109</v>
      </c>
      <c r="I3381" t="b">
        <v>0</v>
      </c>
      <c r="J3381" t="b">
        <v>0</v>
      </c>
      <c r="K3381" t="s">
        <v>41</v>
      </c>
      <c r="L3381" t="s">
        <v>60</v>
      </c>
      <c r="M3381">
        <v>115000</v>
      </c>
      <c r="N3381"/>
      <c r="O3381" t="s">
        <v>3101</v>
      </c>
    </row>
    <row r="3382" spans="1:16" x14ac:dyDescent="0.35">
      <c r="A3382" t="s">
        <v>0</v>
      </c>
      <c r="B3382" t="s">
        <v>4678</v>
      </c>
      <c r="C3382" t="s">
        <v>76</v>
      </c>
      <c r="D3382" t="s">
        <v>584</v>
      </c>
      <c r="E3382" t="s">
        <v>72</v>
      </c>
      <c r="F3382" t="b">
        <v>1</v>
      </c>
      <c r="G3382" t="s">
        <v>29</v>
      </c>
      <c r="H3382" s="1">
        <v>46063.001550925917</v>
      </c>
      <c r="I3382" t="b">
        <v>0</v>
      </c>
      <c r="J3382" t="b">
        <v>0</v>
      </c>
      <c r="K3382" t="s">
        <v>29</v>
      </c>
      <c r="L3382" t="s">
        <v>74</v>
      </c>
      <c r="M3382"/>
      <c r="N3382">
        <v>25</v>
      </c>
      <c r="O3382" t="s">
        <v>584</v>
      </c>
    </row>
    <row r="3383" spans="1:16" x14ac:dyDescent="0.35">
      <c r="A3383" t="s">
        <v>0</v>
      </c>
      <c r="B3383" t="s">
        <v>4820</v>
      </c>
      <c r="C3383" t="s">
        <v>76</v>
      </c>
      <c r="D3383" t="s">
        <v>584</v>
      </c>
      <c r="E3383" t="s">
        <v>72</v>
      </c>
      <c r="F3383" t="b">
        <v>1</v>
      </c>
      <c r="G3383" t="s">
        <v>29</v>
      </c>
      <c r="H3383" s="1">
        <v>46063.001550925917</v>
      </c>
      <c r="I3383" t="b">
        <v>1</v>
      </c>
      <c r="J3383" t="b">
        <v>0</v>
      </c>
      <c r="K3383" t="s">
        <v>29</v>
      </c>
      <c r="L3383" t="s">
        <v>74</v>
      </c>
      <c r="M3383"/>
      <c r="N3383">
        <v>25</v>
      </c>
      <c r="O3383" t="s">
        <v>584</v>
      </c>
      <c r="P3383" t="s">
        <v>1321</v>
      </c>
    </row>
    <row r="3384" spans="1:16" x14ac:dyDescent="0.35">
      <c r="A3384" t="s">
        <v>0</v>
      </c>
      <c r="B3384" t="s">
        <v>10323</v>
      </c>
      <c r="C3384" t="s">
        <v>76</v>
      </c>
      <c r="D3384" t="s">
        <v>584</v>
      </c>
      <c r="E3384" t="s">
        <v>72</v>
      </c>
      <c r="F3384" t="b">
        <v>1</v>
      </c>
      <c r="G3384" t="s">
        <v>19</v>
      </c>
      <c r="H3384" s="1">
        <v>46063.002013888887</v>
      </c>
      <c r="I3384" t="b">
        <v>0</v>
      </c>
      <c r="J3384" t="b">
        <v>0</v>
      </c>
      <c r="K3384" t="s">
        <v>19</v>
      </c>
      <c r="L3384" t="s">
        <v>74</v>
      </c>
      <c r="M3384"/>
      <c r="N3384">
        <v>25</v>
      </c>
      <c r="O3384" t="s">
        <v>2302</v>
      </c>
      <c r="P3384" t="s">
        <v>4812</v>
      </c>
    </row>
    <row r="3385" spans="1:16" x14ac:dyDescent="0.35">
      <c r="A3385" t="s">
        <v>0</v>
      </c>
      <c r="B3385" t="s">
        <v>4679</v>
      </c>
      <c r="C3385" t="s">
        <v>76</v>
      </c>
      <c r="D3385" t="s">
        <v>584</v>
      </c>
      <c r="E3385" t="s">
        <v>72</v>
      </c>
      <c r="F3385" t="b">
        <v>1</v>
      </c>
      <c r="G3385" t="s">
        <v>19</v>
      </c>
      <c r="H3385" s="1">
        <v>46063.002013888887</v>
      </c>
      <c r="I3385" t="b">
        <v>0</v>
      </c>
      <c r="J3385" t="b">
        <v>0</v>
      </c>
      <c r="K3385" t="s">
        <v>19</v>
      </c>
      <c r="L3385" t="s">
        <v>74</v>
      </c>
      <c r="M3385"/>
      <c r="N3385">
        <v>25</v>
      </c>
      <c r="O3385" t="s">
        <v>584</v>
      </c>
      <c r="P3385" t="s">
        <v>3903</v>
      </c>
    </row>
    <row r="3386" spans="1:16" x14ac:dyDescent="0.35">
      <c r="A3386" t="s">
        <v>0</v>
      </c>
      <c r="B3386" t="s">
        <v>4678</v>
      </c>
      <c r="C3386" t="s">
        <v>76</v>
      </c>
      <c r="D3386" t="s">
        <v>584</v>
      </c>
      <c r="E3386" t="s">
        <v>72</v>
      </c>
      <c r="F3386" t="b">
        <v>1</v>
      </c>
      <c r="G3386" t="s">
        <v>34</v>
      </c>
      <c r="H3386" s="1">
        <v>46063.003344907411</v>
      </c>
      <c r="I3386" t="b">
        <v>0</v>
      </c>
      <c r="J3386" t="b">
        <v>0</v>
      </c>
      <c r="K3386" t="s">
        <v>34</v>
      </c>
      <c r="L3386" t="s">
        <v>74</v>
      </c>
      <c r="M3386"/>
      <c r="N3386">
        <v>25</v>
      </c>
      <c r="O3386" t="s">
        <v>584</v>
      </c>
      <c r="P3386" t="s">
        <v>1321</v>
      </c>
    </row>
    <row r="3387" spans="1:16" x14ac:dyDescent="0.35">
      <c r="A3387" t="s">
        <v>0</v>
      </c>
      <c r="B3387" t="s">
        <v>10324</v>
      </c>
      <c r="C3387" t="s">
        <v>10325</v>
      </c>
      <c r="D3387" t="s">
        <v>2360</v>
      </c>
      <c r="F3387" t="b">
        <v>0</v>
      </c>
      <c r="G3387" t="s">
        <v>77</v>
      </c>
      <c r="H3387" s="1">
        <v>46063.250138888892</v>
      </c>
      <c r="I3387" t="b">
        <v>0</v>
      </c>
      <c r="J3387" t="b">
        <v>0</v>
      </c>
      <c r="K3387" t="s">
        <v>41</v>
      </c>
      <c r="L3387" t="s">
        <v>74</v>
      </c>
      <c r="M3387"/>
      <c r="N3387">
        <v>48.5</v>
      </c>
      <c r="O3387" t="s">
        <v>10326</v>
      </c>
      <c r="P3387" t="s">
        <v>1738</v>
      </c>
    </row>
    <row r="3388" spans="1:16" x14ac:dyDescent="0.35">
      <c r="A3388" t="s">
        <v>0</v>
      </c>
      <c r="B3388" t="s">
        <v>10327</v>
      </c>
      <c r="C3388" t="s">
        <v>616</v>
      </c>
      <c r="D3388" t="s">
        <v>4346</v>
      </c>
      <c r="E3388" t="s">
        <v>59</v>
      </c>
      <c r="F3388" t="b">
        <v>0</v>
      </c>
      <c r="G3388" t="s">
        <v>73</v>
      </c>
      <c r="H3388" s="1">
        <v>46063.291851851849</v>
      </c>
      <c r="I3388" t="b">
        <v>0</v>
      </c>
      <c r="J3388" t="b">
        <v>0</v>
      </c>
      <c r="K3388" t="s">
        <v>41</v>
      </c>
      <c r="L3388" t="s">
        <v>60</v>
      </c>
      <c r="M3388">
        <v>102500</v>
      </c>
      <c r="N3388"/>
      <c r="O3388" t="s">
        <v>10328</v>
      </c>
      <c r="P3388" t="s">
        <v>10329</v>
      </c>
    </row>
    <row r="3389" spans="1:16" x14ac:dyDescent="0.35">
      <c r="A3389" t="s">
        <v>3</v>
      </c>
      <c r="B3389" t="s">
        <v>2368</v>
      </c>
      <c r="C3389" t="s">
        <v>1143</v>
      </c>
      <c r="D3389" t="s">
        <v>4526</v>
      </c>
      <c r="E3389" t="s">
        <v>88</v>
      </c>
      <c r="F3389" t="b">
        <v>0</v>
      </c>
      <c r="G3389" t="s">
        <v>68</v>
      </c>
      <c r="H3389" s="1">
        <v>46063.292025462957</v>
      </c>
      <c r="I3389" t="b">
        <v>1</v>
      </c>
      <c r="J3389" t="b">
        <v>1</v>
      </c>
      <c r="K3389" t="s">
        <v>41</v>
      </c>
      <c r="L3389" t="s">
        <v>60</v>
      </c>
      <c r="M3389">
        <v>97500</v>
      </c>
      <c r="N3389"/>
      <c r="O3389" t="s">
        <v>10330</v>
      </c>
      <c r="P3389" t="s">
        <v>1637</v>
      </c>
    </row>
    <row r="3390" spans="1:16" x14ac:dyDescent="0.35">
      <c r="A3390" t="s">
        <v>8</v>
      </c>
      <c r="B3390" t="s">
        <v>8</v>
      </c>
      <c r="C3390" t="s">
        <v>511</v>
      </c>
      <c r="D3390" t="s">
        <v>4526</v>
      </c>
      <c r="E3390" t="s">
        <v>59</v>
      </c>
      <c r="F3390" t="b">
        <v>0</v>
      </c>
      <c r="G3390" t="s">
        <v>65</v>
      </c>
      <c r="H3390" s="1">
        <v>46063.29215277778</v>
      </c>
      <c r="I3390" t="b">
        <v>0</v>
      </c>
      <c r="J3390" t="b">
        <v>0</v>
      </c>
      <c r="K3390" t="s">
        <v>41</v>
      </c>
      <c r="L3390" t="s">
        <v>74</v>
      </c>
      <c r="M3390"/>
      <c r="N3390">
        <v>75</v>
      </c>
      <c r="O3390" t="s">
        <v>4743</v>
      </c>
      <c r="P3390" t="s">
        <v>10331</v>
      </c>
    </row>
    <row r="3391" spans="1:16" x14ac:dyDescent="0.35">
      <c r="A3391" t="s">
        <v>1</v>
      </c>
      <c r="B3391" t="s">
        <v>10332</v>
      </c>
      <c r="C3391" t="s">
        <v>76</v>
      </c>
      <c r="D3391" t="s">
        <v>141</v>
      </c>
      <c r="E3391" t="s">
        <v>88</v>
      </c>
      <c r="F3391" t="b">
        <v>1</v>
      </c>
      <c r="G3391" t="s">
        <v>65</v>
      </c>
      <c r="H3391" s="1">
        <v>46063.292511574073</v>
      </c>
      <c r="I3391" t="b">
        <v>1</v>
      </c>
      <c r="J3391" t="b">
        <v>0</v>
      </c>
      <c r="K3391" t="s">
        <v>41</v>
      </c>
      <c r="L3391" t="s">
        <v>74</v>
      </c>
      <c r="M3391"/>
      <c r="N3391">
        <v>40</v>
      </c>
      <c r="O3391" t="s">
        <v>141</v>
      </c>
      <c r="P3391" t="s">
        <v>10333</v>
      </c>
    </row>
    <row r="3392" spans="1:16" x14ac:dyDescent="0.35">
      <c r="A3392" t="s">
        <v>1</v>
      </c>
      <c r="B3392" t="s">
        <v>10332</v>
      </c>
      <c r="C3392" t="s">
        <v>76</v>
      </c>
      <c r="D3392" t="s">
        <v>141</v>
      </c>
      <c r="E3392" t="s">
        <v>88</v>
      </c>
      <c r="F3392" t="b">
        <v>1</v>
      </c>
      <c r="G3392" t="s">
        <v>68</v>
      </c>
      <c r="H3392" s="1">
        <v>46063.292743055557</v>
      </c>
      <c r="I3392" t="b">
        <v>1</v>
      </c>
      <c r="J3392" t="b">
        <v>0</v>
      </c>
      <c r="K3392" t="s">
        <v>41</v>
      </c>
      <c r="L3392" t="s">
        <v>74</v>
      </c>
      <c r="M3392"/>
      <c r="N3392">
        <v>40</v>
      </c>
      <c r="O3392" t="s">
        <v>141</v>
      </c>
      <c r="P3392" t="s">
        <v>10333</v>
      </c>
    </row>
    <row r="3393" spans="1:16" x14ac:dyDescent="0.35">
      <c r="A3393" t="s">
        <v>7</v>
      </c>
      <c r="B3393" t="s">
        <v>7</v>
      </c>
      <c r="C3393" t="s">
        <v>5073</v>
      </c>
      <c r="D3393" t="s">
        <v>4526</v>
      </c>
      <c r="E3393" t="s">
        <v>59</v>
      </c>
      <c r="F3393" t="b">
        <v>0</v>
      </c>
      <c r="G3393" t="s">
        <v>40</v>
      </c>
      <c r="H3393" s="1">
        <v>46063.377766203703</v>
      </c>
      <c r="I3393" t="b">
        <v>1</v>
      </c>
      <c r="J3393" t="b">
        <v>0</v>
      </c>
      <c r="K3393" t="s">
        <v>40</v>
      </c>
      <c r="L3393" t="s">
        <v>60</v>
      </c>
      <c r="M3393">
        <v>75000</v>
      </c>
      <c r="N3393"/>
      <c r="O3393" t="s">
        <v>10334</v>
      </c>
      <c r="P3393" t="s">
        <v>85</v>
      </c>
    </row>
    <row r="3394" spans="1:16" x14ac:dyDescent="0.35">
      <c r="A3394" t="s">
        <v>6</v>
      </c>
      <c r="B3394" t="s">
        <v>10335</v>
      </c>
      <c r="C3394" t="s">
        <v>40</v>
      </c>
      <c r="D3394" t="s">
        <v>4526</v>
      </c>
      <c r="E3394" t="s">
        <v>59</v>
      </c>
      <c r="F3394" t="b">
        <v>0</v>
      </c>
      <c r="G3394" t="s">
        <v>40</v>
      </c>
      <c r="H3394" s="1">
        <v>46063.377766203703</v>
      </c>
      <c r="I3394" t="b">
        <v>0</v>
      </c>
      <c r="J3394" t="b">
        <v>0</v>
      </c>
      <c r="K3394" t="s">
        <v>40</v>
      </c>
      <c r="L3394" t="s">
        <v>60</v>
      </c>
      <c r="M3394">
        <v>485000</v>
      </c>
      <c r="N3394"/>
      <c r="O3394" t="s">
        <v>4760</v>
      </c>
      <c r="P3394" t="s">
        <v>10336</v>
      </c>
    </row>
    <row r="3395" spans="1:16" x14ac:dyDescent="0.35">
      <c r="A3395" t="s">
        <v>1</v>
      </c>
      <c r="B3395" t="s">
        <v>10337</v>
      </c>
      <c r="C3395" t="s">
        <v>5115</v>
      </c>
      <c r="D3395" t="s">
        <v>4526</v>
      </c>
      <c r="E3395" t="s">
        <v>59</v>
      </c>
      <c r="F3395" t="b">
        <v>0</v>
      </c>
      <c r="G3395" t="s">
        <v>40</v>
      </c>
      <c r="H3395" s="1">
        <v>46063.377974537027</v>
      </c>
      <c r="I3395" t="b">
        <v>1</v>
      </c>
      <c r="J3395" t="b">
        <v>0</v>
      </c>
      <c r="K3395" t="s">
        <v>40</v>
      </c>
      <c r="L3395" t="s">
        <v>60</v>
      </c>
      <c r="M3395">
        <v>57500</v>
      </c>
      <c r="N3395"/>
      <c r="O3395" t="s">
        <v>6833</v>
      </c>
      <c r="P3395" t="s">
        <v>10338</v>
      </c>
    </row>
    <row r="3396" spans="1:16" x14ac:dyDescent="0.35">
      <c r="A3396" t="s">
        <v>7</v>
      </c>
      <c r="B3396" t="s">
        <v>10339</v>
      </c>
      <c r="C3396" t="s">
        <v>10340</v>
      </c>
      <c r="D3396" t="s">
        <v>2360</v>
      </c>
      <c r="E3396" t="s">
        <v>72</v>
      </c>
      <c r="F3396" t="b">
        <v>0</v>
      </c>
      <c r="G3396" t="s">
        <v>65</v>
      </c>
      <c r="H3396" s="1">
        <v>46063.416689814818</v>
      </c>
      <c r="I3396" t="b">
        <v>0</v>
      </c>
      <c r="J3396" t="b">
        <v>1</v>
      </c>
      <c r="K3396" t="s">
        <v>41</v>
      </c>
      <c r="L3396" t="s">
        <v>60</v>
      </c>
      <c r="M3396">
        <v>141000</v>
      </c>
      <c r="N3396"/>
      <c r="O3396" t="s">
        <v>424</v>
      </c>
      <c r="P3396" t="s">
        <v>10341</v>
      </c>
    </row>
    <row r="3397" spans="1:16" x14ac:dyDescent="0.35">
      <c r="A3397" t="s">
        <v>2</v>
      </c>
      <c r="B3397" t="s">
        <v>9722</v>
      </c>
      <c r="C3397" t="s">
        <v>10342</v>
      </c>
      <c r="D3397" t="s">
        <v>2360</v>
      </c>
      <c r="E3397" t="s">
        <v>72</v>
      </c>
      <c r="F3397" t="b">
        <v>0</v>
      </c>
      <c r="G3397" t="s">
        <v>65</v>
      </c>
      <c r="H3397" s="1">
        <v>46063.416770833333</v>
      </c>
      <c r="I3397" t="b">
        <v>0</v>
      </c>
      <c r="J3397" t="b">
        <v>1</v>
      </c>
      <c r="K3397" t="s">
        <v>41</v>
      </c>
      <c r="L3397" t="s">
        <v>60</v>
      </c>
      <c r="M3397">
        <v>162000</v>
      </c>
      <c r="N3397"/>
      <c r="O3397" t="s">
        <v>9723</v>
      </c>
      <c r="P3397" t="s">
        <v>9724</v>
      </c>
    </row>
    <row r="3398" spans="1:16" x14ac:dyDescent="0.35">
      <c r="A3398" t="s">
        <v>0</v>
      </c>
      <c r="B3398" t="s">
        <v>10343</v>
      </c>
      <c r="C3398" t="s">
        <v>172</v>
      </c>
      <c r="D3398" t="s">
        <v>4625</v>
      </c>
      <c r="E3398" t="s">
        <v>59</v>
      </c>
      <c r="F3398" t="b">
        <v>0</v>
      </c>
      <c r="G3398" t="s">
        <v>68</v>
      </c>
      <c r="H3398" s="1">
        <v>46063.416967592602</v>
      </c>
      <c r="I3398" t="b">
        <v>0</v>
      </c>
      <c r="J3398" t="b">
        <v>1</v>
      </c>
      <c r="K3398" t="s">
        <v>41</v>
      </c>
      <c r="L3398" t="s">
        <v>74</v>
      </c>
      <c r="M3398"/>
      <c r="N3398">
        <v>45</v>
      </c>
      <c r="O3398" t="s">
        <v>1556</v>
      </c>
      <c r="P3398" t="s">
        <v>4500</v>
      </c>
    </row>
    <row r="3399" spans="1:16" x14ac:dyDescent="0.35">
      <c r="A3399" t="s">
        <v>7</v>
      </c>
      <c r="B3399" t="s">
        <v>4192</v>
      </c>
      <c r="C3399" t="s">
        <v>301</v>
      </c>
      <c r="D3399" t="s">
        <v>4526</v>
      </c>
      <c r="E3399" t="s">
        <v>59</v>
      </c>
      <c r="F3399" t="b">
        <v>0</v>
      </c>
      <c r="G3399" t="s">
        <v>68</v>
      </c>
      <c r="H3399" s="1">
        <v>46063.417002314818</v>
      </c>
      <c r="I3399" t="b">
        <v>0</v>
      </c>
      <c r="J3399" t="b">
        <v>1</v>
      </c>
      <c r="K3399" t="s">
        <v>41</v>
      </c>
      <c r="L3399" t="s">
        <v>60</v>
      </c>
      <c r="M3399">
        <v>138500</v>
      </c>
      <c r="N3399"/>
      <c r="O3399" t="s">
        <v>5829</v>
      </c>
      <c r="P3399" t="s">
        <v>10344</v>
      </c>
    </row>
    <row r="3400" spans="1:16" x14ac:dyDescent="0.35">
      <c r="A3400" t="s">
        <v>2</v>
      </c>
      <c r="B3400" t="s">
        <v>6406</v>
      </c>
      <c r="C3400" t="s">
        <v>427</v>
      </c>
      <c r="D3400" t="s">
        <v>2360</v>
      </c>
      <c r="E3400" t="s">
        <v>72</v>
      </c>
      <c r="F3400" t="b">
        <v>0</v>
      </c>
      <c r="G3400" t="s">
        <v>65</v>
      </c>
      <c r="H3400" s="1">
        <v>46063.41710648148</v>
      </c>
      <c r="I3400" t="b">
        <v>0</v>
      </c>
      <c r="J3400" t="b">
        <v>1</v>
      </c>
      <c r="K3400" t="s">
        <v>41</v>
      </c>
      <c r="L3400" t="s">
        <v>60</v>
      </c>
      <c r="M3400">
        <v>162000</v>
      </c>
      <c r="N3400"/>
      <c r="O3400" t="s">
        <v>424</v>
      </c>
      <c r="P3400" t="s">
        <v>10345</v>
      </c>
    </row>
    <row r="3401" spans="1:16" x14ac:dyDescent="0.35">
      <c r="A3401" t="s">
        <v>2</v>
      </c>
      <c r="B3401" t="s">
        <v>10346</v>
      </c>
      <c r="C3401" t="s">
        <v>489</v>
      </c>
      <c r="D3401" t="s">
        <v>2360</v>
      </c>
      <c r="E3401" t="s">
        <v>72</v>
      </c>
      <c r="F3401" t="b">
        <v>0</v>
      </c>
      <c r="G3401" t="s">
        <v>77</v>
      </c>
      <c r="H3401" s="1">
        <v>46063.417233796303</v>
      </c>
      <c r="I3401" t="b">
        <v>0</v>
      </c>
      <c r="J3401" t="b">
        <v>1</v>
      </c>
      <c r="K3401" t="s">
        <v>41</v>
      </c>
      <c r="L3401" t="s">
        <v>60</v>
      </c>
      <c r="M3401">
        <v>253500</v>
      </c>
      <c r="N3401"/>
      <c r="O3401" t="s">
        <v>424</v>
      </c>
      <c r="P3401" t="s">
        <v>4577</v>
      </c>
    </row>
    <row r="3402" spans="1:16" x14ac:dyDescent="0.35">
      <c r="A3402" t="s">
        <v>2</v>
      </c>
      <c r="B3402" t="s">
        <v>10347</v>
      </c>
      <c r="C3402" t="s">
        <v>2655</v>
      </c>
      <c r="D3402" t="s">
        <v>2734</v>
      </c>
      <c r="E3402" t="s">
        <v>59</v>
      </c>
      <c r="F3402" t="b">
        <v>0</v>
      </c>
      <c r="G3402" t="s">
        <v>77</v>
      </c>
      <c r="H3402" s="1">
        <v>46063.417233796303</v>
      </c>
      <c r="I3402" t="b">
        <v>0</v>
      </c>
      <c r="J3402" t="b">
        <v>1</v>
      </c>
      <c r="K3402" t="s">
        <v>41</v>
      </c>
      <c r="L3402" t="s">
        <v>60</v>
      </c>
      <c r="M3402">
        <v>230000</v>
      </c>
      <c r="N3402"/>
      <c r="O3402" t="s">
        <v>1435</v>
      </c>
      <c r="P3402" t="s">
        <v>85</v>
      </c>
    </row>
    <row r="3403" spans="1:16" x14ac:dyDescent="0.35">
      <c r="A3403" t="s">
        <v>2</v>
      </c>
      <c r="B3403" t="s">
        <v>407</v>
      </c>
      <c r="C3403" t="s">
        <v>3880</v>
      </c>
      <c r="D3403" t="s">
        <v>2734</v>
      </c>
      <c r="E3403" t="s">
        <v>59</v>
      </c>
      <c r="F3403" t="b">
        <v>0</v>
      </c>
      <c r="G3403" t="s">
        <v>68</v>
      </c>
      <c r="H3403" s="1">
        <v>46063.417326388888</v>
      </c>
      <c r="I3403" t="b">
        <v>0</v>
      </c>
      <c r="J3403" t="b">
        <v>0</v>
      </c>
      <c r="K3403" t="s">
        <v>41</v>
      </c>
      <c r="L3403" t="s">
        <v>60</v>
      </c>
      <c r="M3403">
        <v>98440</v>
      </c>
      <c r="N3403"/>
      <c r="O3403" t="s">
        <v>10348</v>
      </c>
      <c r="P3403" t="s">
        <v>10349</v>
      </c>
    </row>
    <row r="3404" spans="1:16" x14ac:dyDescent="0.35">
      <c r="A3404" t="s">
        <v>1</v>
      </c>
      <c r="B3404" t="s">
        <v>10350</v>
      </c>
      <c r="C3404" t="s">
        <v>2435</v>
      </c>
      <c r="D3404" t="s">
        <v>2360</v>
      </c>
      <c r="E3404" t="s">
        <v>59</v>
      </c>
      <c r="F3404" t="b">
        <v>0</v>
      </c>
      <c r="G3404" t="s">
        <v>77</v>
      </c>
      <c r="H3404" s="1">
        <v>46063.417592592603</v>
      </c>
      <c r="I3404" t="b">
        <v>1</v>
      </c>
      <c r="J3404" t="b">
        <v>0</v>
      </c>
      <c r="K3404" t="s">
        <v>41</v>
      </c>
      <c r="L3404" t="s">
        <v>74</v>
      </c>
      <c r="M3404"/>
      <c r="N3404">
        <v>40</v>
      </c>
      <c r="O3404" t="s">
        <v>4204</v>
      </c>
      <c r="P3404" t="s">
        <v>10351</v>
      </c>
    </row>
    <row r="3405" spans="1:16" x14ac:dyDescent="0.35">
      <c r="A3405" t="s">
        <v>1</v>
      </c>
      <c r="B3405" t="s">
        <v>10352</v>
      </c>
      <c r="C3405" t="s">
        <v>13</v>
      </c>
      <c r="D3405" t="s">
        <v>5102</v>
      </c>
      <c r="E3405" t="s">
        <v>59</v>
      </c>
      <c r="F3405" t="b">
        <v>0</v>
      </c>
      <c r="G3405" t="s">
        <v>13</v>
      </c>
      <c r="H3405" s="1">
        <v>46063.459965277783</v>
      </c>
      <c r="I3405" t="b">
        <v>1</v>
      </c>
      <c r="J3405" t="b">
        <v>0</v>
      </c>
      <c r="K3405" t="s">
        <v>13</v>
      </c>
      <c r="L3405" t="s">
        <v>60</v>
      </c>
      <c r="M3405">
        <v>130000</v>
      </c>
      <c r="N3405"/>
      <c r="O3405" t="s">
        <v>10353</v>
      </c>
      <c r="P3405" t="s">
        <v>10354</v>
      </c>
    </row>
    <row r="3406" spans="1:16" x14ac:dyDescent="0.35">
      <c r="A3406" t="s">
        <v>0</v>
      </c>
      <c r="B3406" t="s">
        <v>10355</v>
      </c>
      <c r="C3406" t="s">
        <v>5026</v>
      </c>
      <c r="D3406" t="s">
        <v>10356</v>
      </c>
      <c r="E3406" t="s">
        <v>59</v>
      </c>
      <c r="F3406" t="b">
        <v>0</v>
      </c>
      <c r="G3406" t="s">
        <v>40</v>
      </c>
      <c r="H3406" s="1">
        <v>46063.461030092592</v>
      </c>
      <c r="I3406" t="b">
        <v>0</v>
      </c>
      <c r="J3406" t="b">
        <v>0</v>
      </c>
      <c r="K3406" t="s">
        <v>40</v>
      </c>
      <c r="L3406" t="s">
        <v>60</v>
      </c>
      <c r="M3406">
        <v>25000</v>
      </c>
      <c r="N3406"/>
      <c r="O3406" t="s">
        <v>10357</v>
      </c>
      <c r="P3406" t="s">
        <v>4661</v>
      </c>
    </row>
    <row r="3407" spans="1:16" x14ac:dyDescent="0.35">
      <c r="A3407" t="s">
        <v>4</v>
      </c>
      <c r="B3407" t="s">
        <v>10358</v>
      </c>
      <c r="C3407" t="s">
        <v>190</v>
      </c>
      <c r="D3407" t="s">
        <v>2360</v>
      </c>
      <c r="E3407" t="s">
        <v>72</v>
      </c>
      <c r="F3407" t="b">
        <v>0</v>
      </c>
      <c r="G3407" t="s">
        <v>73</v>
      </c>
      <c r="H3407" s="1">
        <v>46063.500231481477</v>
      </c>
      <c r="I3407" t="b">
        <v>0</v>
      </c>
      <c r="J3407" t="b">
        <v>1</v>
      </c>
      <c r="K3407" t="s">
        <v>41</v>
      </c>
      <c r="L3407" t="s">
        <v>60</v>
      </c>
      <c r="M3407">
        <v>165000</v>
      </c>
      <c r="N3407"/>
      <c r="O3407" t="s">
        <v>4119</v>
      </c>
    </row>
    <row r="3408" spans="1:16" x14ac:dyDescent="0.35">
      <c r="A3408" t="s">
        <v>1</v>
      </c>
      <c r="B3408" t="s">
        <v>10359</v>
      </c>
      <c r="C3408" t="s">
        <v>1554</v>
      </c>
      <c r="D3408" t="s">
        <v>5349</v>
      </c>
      <c r="E3408" t="s">
        <v>59</v>
      </c>
      <c r="F3408" t="b">
        <v>0</v>
      </c>
      <c r="G3408" t="s">
        <v>65</v>
      </c>
      <c r="H3408" s="1">
        <v>46063.500844907408</v>
      </c>
      <c r="I3408" t="b">
        <v>0</v>
      </c>
      <c r="J3408" t="b">
        <v>0</v>
      </c>
      <c r="K3408" t="s">
        <v>41</v>
      </c>
      <c r="L3408" t="s">
        <v>60</v>
      </c>
      <c r="M3408">
        <v>125800</v>
      </c>
      <c r="N3408"/>
      <c r="O3408" t="s">
        <v>305</v>
      </c>
      <c r="P3408" t="s">
        <v>10360</v>
      </c>
    </row>
    <row r="3409" spans="1:16" x14ac:dyDescent="0.35">
      <c r="A3409" t="s">
        <v>5</v>
      </c>
      <c r="B3409" t="s">
        <v>10361</v>
      </c>
      <c r="C3409" t="s">
        <v>71</v>
      </c>
      <c r="D3409" t="s">
        <v>4346</v>
      </c>
      <c r="E3409" t="s">
        <v>59</v>
      </c>
      <c r="F3409" t="b">
        <v>0</v>
      </c>
      <c r="G3409" t="s">
        <v>65</v>
      </c>
      <c r="H3409" s="1">
        <v>46063.500879629632</v>
      </c>
      <c r="I3409" t="b">
        <v>1</v>
      </c>
      <c r="J3409" t="b">
        <v>1</v>
      </c>
      <c r="K3409" t="s">
        <v>41</v>
      </c>
      <c r="L3409" t="s">
        <v>60</v>
      </c>
      <c r="M3409">
        <v>85500</v>
      </c>
      <c r="N3409"/>
      <c r="O3409" t="s">
        <v>10362</v>
      </c>
      <c r="P3409" t="s">
        <v>10363</v>
      </c>
    </row>
    <row r="3410" spans="1:16" x14ac:dyDescent="0.35">
      <c r="A3410" t="s">
        <v>1</v>
      </c>
      <c r="B3410" t="s">
        <v>10364</v>
      </c>
      <c r="C3410" t="s">
        <v>71</v>
      </c>
      <c r="D3410" t="s">
        <v>4346</v>
      </c>
      <c r="E3410" t="s">
        <v>59</v>
      </c>
      <c r="F3410" t="b">
        <v>0</v>
      </c>
      <c r="G3410" t="s">
        <v>73</v>
      </c>
      <c r="H3410" s="1">
        <v>46063.500983796293</v>
      </c>
      <c r="I3410" t="b">
        <v>1</v>
      </c>
      <c r="J3410" t="b">
        <v>1</v>
      </c>
      <c r="K3410" t="s">
        <v>41</v>
      </c>
      <c r="L3410" t="s">
        <v>60</v>
      </c>
      <c r="M3410">
        <v>85500</v>
      </c>
      <c r="N3410"/>
      <c r="O3410" t="s">
        <v>10362</v>
      </c>
      <c r="P3410" t="s">
        <v>10365</v>
      </c>
    </row>
    <row r="3411" spans="1:16" x14ac:dyDescent="0.35">
      <c r="A3411" t="s">
        <v>5</v>
      </c>
      <c r="B3411" t="s">
        <v>10361</v>
      </c>
      <c r="C3411" t="s">
        <v>71</v>
      </c>
      <c r="D3411" t="s">
        <v>4346</v>
      </c>
      <c r="E3411" t="s">
        <v>59</v>
      </c>
      <c r="F3411" t="b">
        <v>0</v>
      </c>
      <c r="G3411" t="s">
        <v>73</v>
      </c>
      <c r="H3411" s="1">
        <v>46063.500983796293</v>
      </c>
      <c r="I3411" t="b">
        <v>1</v>
      </c>
      <c r="J3411" t="b">
        <v>1</v>
      </c>
      <c r="K3411" t="s">
        <v>41</v>
      </c>
      <c r="L3411" t="s">
        <v>60</v>
      </c>
      <c r="M3411">
        <v>85500</v>
      </c>
      <c r="N3411"/>
      <c r="O3411" t="s">
        <v>10362</v>
      </c>
      <c r="P3411" t="s">
        <v>10363</v>
      </c>
    </row>
    <row r="3412" spans="1:16" x14ac:dyDescent="0.35">
      <c r="A3412" t="s">
        <v>5</v>
      </c>
      <c r="B3412" t="s">
        <v>2943</v>
      </c>
      <c r="C3412" t="s">
        <v>955</v>
      </c>
      <c r="D3412" t="s">
        <v>5102</v>
      </c>
      <c r="E3412" t="s">
        <v>59</v>
      </c>
      <c r="F3412" t="b">
        <v>0</v>
      </c>
      <c r="G3412" t="s">
        <v>13</v>
      </c>
      <c r="H3412" s="1">
        <v>46063.501631944448</v>
      </c>
      <c r="I3412" t="b">
        <v>1</v>
      </c>
      <c r="J3412" t="b">
        <v>0</v>
      </c>
      <c r="K3412" t="s">
        <v>13</v>
      </c>
      <c r="L3412" t="s">
        <v>60</v>
      </c>
      <c r="M3412">
        <v>110000</v>
      </c>
      <c r="N3412"/>
      <c r="O3412" t="s">
        <v>10366</v>
      </c>
      <c r="P3412" t="s">
        <v>10367</v>
      </c>
    </row>
    <row r="3413" spans="1:16" x14ac:dyDescent="0.35">
      <c r="A3413" t="s">
        <v>0</v>
      </c>
      <c r="B3413" t="s">
        <v>0</v>
      </c>
      <c r="C3413" t="s">
        <v>10368</v>
      </c>
      <c r="D3413" t="s">
        <v>4346</v>
      </c>
      <c r="E3413" t="s">
        <v>59</v>
      </c>
      <c r="F3413" t="b">
        <v>0</v>
      </c>
      <c r="G3413" t="s">
        <v>40</v>
      </c>
      <c r="H3413" s="1">
        <v>46063.502696759257</v>
      </c>
      <c r="I3413" t="b">
        <v>1</v>
      </c>
      <c r="J3413" t="b">
        <v>0</v>
      </c>
      <c r="K3413" t="s">
        <v>40</v>
      </c>
      <c r="L3413" t="s">
        <v>60</v>
      </c>
      <c r="M3413">
        <v>42500</v>
      </c>
      <c r="N3413"/>
      <c r="O3413" t="s">
        <v>10369</v>
      </c>
      <c r="P3413" t="s">
        <v>728</v>
      </c>
    </row>
    <row r="3414" spans="1:16" x14ac:dyDescent="0.35">
      <c r="A3414" t="s">
        <v>0</v>
      </c>
      <c r="B3414" t="s">
        <v>10370</v>
      </c>
      <c r="C3414" t="s">
        <v>40</v>
      </c>
      <c r="D3414" t="s">
        <v>4526</v>
      </c>
      <c r="E3414" t="s">
        <v>59</v>
      </c>
      <c r="F3414" t="b">
        <v>0</v>
      </c>
      <c r="G3414" t="s">
        <v>40</v>
      </c>
      <c r="H3414" s="1">
        <v>46063.50271990741</v>
      </c>
      <c r="I3414" t="b">
        <v>0</v>
      </c>
      <c r="J3414" t="b">
        <v>0</v>
      </c>
      <c r="K3414" t="s">
        <v>40</v>
      </c>
      <c r="L3414" t="s">
        <v>60</v>
      </c>
      <c r="M3414">
        <v>40000</v>
      </c>
      <c r="N3414"/>
      <c r="O3414" t="s">
        <v>10371</v>
      </c>
    </row>
    <row r="3415" spans="1:16" x14ac:dyDescent="0.35">
      <c r="A3415" t="s">
        <v>0</v>
      </c>
      <c r="B3415" t="s">
        <v>10372</v>
      </c>
      <c r="C3415" t="s">
        <v>76</v>
      </c>
      <c r="D3415" t="s">
        <v>4346</v>
      </c>
      <c r="E3415" t="s">
        <v>59</v>
      </c>
      <c r="F3415" t="b">
        <v>1</v>
      </c>
      <c r="G3415" t="s">
        <v>20</v>
      </c>
      <c r="H3415" s="1">
        <v>46063.506689814807</v>
      </c>
      <c r="I3415" t="b">
        <v>1</v>
      </c>
      <c r="J3415" t="b">
        <v>0</v>
      </c>
      <c r="K3415" t="s">
        <v>20</v>
      </c>
      <c r="L3415" t="s">
        <v>60</v>
      </c>
      <c r="M3415">
        <v>40000</v>
      </c>
      <c r="N3415"/>
      <c r="O3415" t="s">
        <v>10373</v>
      </c>
      <c r="P3415" t="s">
        <v>219</v>
      </c>
    </row>
    <row r="3416" spans="1:16" x14ac:dyDescent="0.35">
      <c r="A3416" t="s">
        <v>0</v>
      </c>
      <c r="B3416" t="s">
        <v>2953</v>
      </c>
      <c r="C3416" t="s">
        <v>112</v>
      </c>
      <c r="D3416" t="s">
        <v>2360</v>
      </c>
      <c r="E3416" t="s">
        <v>59</v>
      </c>
      <c r="F3416" t="b">
        <v>0</v>
      </c>
      <c r="G3416" t="s">
        <v>65</v>
      </c>
      <c r="H3416" s="1">
        <v>46063.541689814818</v>
      </c>
      <c r="I3416" t="b">
        <v>0</v>
      </c>
      <c r="J3416" t="b">
        <v>1</v>
      </c>
      <c r="K3416" t="s">
        <v>41</v>
      </c>
      <c r="L3416" t="s">
        <v>60</v>
      </c>
      <c r="M3416">
        <v>98165.5</v>
      </c>
      <c r="N3416"/>
      <c r="O3416" t="s">
        <v>5140</v>
      </c>
      <c r="P3416" t="s">
        <v>10282</v>
      </c>
    </row>
    <row r="3417" spans="1:16" x14ac:dyDescent="0.35">
      <c r="A3417" t="s">
        <v>4</v>
      </c>
      <c r="B3417" t="s">
        <v>10374</v>
      </c>
      <c r="C3417" t="s">
        <v>396</v>
      </c>
      <c r="D3417" t="s">
        <v>2360</v>
      </c>
      <c r="E3417" t="s">
        <v>72</v>
      </c>
      <c r="F3417" t="b">
        <v>0</v>
      </c>
      <c r="G3417" t="s">
        <v>68</v>
      </c>
      <c r="H3417" s="1">
        <v>46063.542002314818</v>
      </c>
      <c r="I3417" t="b">
        <v>0</v>
      </c>
      <c r="J3417" t="b">
        <v>1</v>
      </c>
      <c r="K3417" t="s">
        <v>41</v>
      </c>
      <c r="L3417" t="s">
        <v>60</v>
      </c>
      <c r="M3417">
        <v>165000</v>
      </c>
      <c r="N3417"/>
      <c r="O3417" t="s">
        <v>4119</v>
      </c>
    </row>
    <row r="3418" spans="1:16" x14ac:dyDescent="0.35">
      <c r="A3418" t="s">
        <v>4</v>
      </c>
      <c r="B3418" t="s">
        <v>10375</v>
      </c>
      <c r="C3418" t="s">
        <v>237</v>
      </c>
      <c r="D3418" t="s">
        <v>2360</v>
      </c>
      <c r="E3418" t="s">
        <v>59</v>
      </c>
      <c r="F3418" t="b">
        <v>0</v>
      </c>
      <c r="G3418" t="s">
        <v>89</v>
      </c>
      <c r="H3418" s="1">
        <v>46063.542060185187</v>
      </c>
      <c r="I3418" t="b">
        <v>0</v>
      </c>
      <c r="J3418" t="b">
        <v>1</v>
      </c>
      <c r="K3418" t="s">
        <v>41</v>
      </c>
      <c r="L3418" t="s">
        <v>60</v>
      </c>
      <c r="M3418">
        <v>165000</v>
      </c>
      <c r="N3418"/>
      <c r="O3418" t="s">
        <v>4119</v>
      </c>
    </row>
    <row r="3419" spans="1:16" x14ac:dyDescent="0.35">
      <c r="A3419" t="s">
        <v>4</v>
      </c>
      <c r="B3419" t="s">
        <v>10376</v>
      </c>
      <c r="C3419" t="s">
        <v>13</v>
      </c>
      <c r="D3419" t="s">
        <v>4637</v>
      </c>
      <c r="E3419" t="s">
        <v>59</v>
      </c>
      <c r="F3419" t="b">
        <v>0</v>
      </c>
      <c r="G3419" t="s">
        <v>13</v>
      </c>
      <c r="H3419" s="1">
        <v>46063.543321759258</v>
      </c>
      <c r="I3419" t="b">
        <v>1</v>
      </c>
      <c r="J3419" t="b">
        <v>0</v>
      </c>
      <c r="K3419" t="s">
        <v>13</v>
      </c>
      <c r="L3419" t="s">
        <v>74</v>
      </c>
      <c r="M3419"/>
      <c r="N3419">
        <v>45</v>
      </c>
      <c r="O3419" t="s">
        <v>4596</v>
      </c>
      <c r="P3419" t="s">
        <v>3247</v>
      </c>
    </row>
    <row r="3420" spans="1:16" x14ac:dyDescent="0.35">
      <c r="A3420" t="s">
        <v>4</v>
      </c>
      <c r="B3420" t="s">
        <v>10377</v>
      </c>
      <c r="C3420" t="s">
        <v>207</v>
      </c>
      <c r="D3420" t="s">
        <v>2360</v>
      </c>
      <c r="E3420" t="s">
        <v>59</v>
      </c>
      <c r="F3420" t="b">
        <v>0</v>
      </c>
      <c r="G3420" t="s">
        <v>63</v>
      </c>
      <c r="H3420" s="1">
        <v>46063.552175925928</v>
      </c>
      <c r="I3420" t="b">
        <v>0</v>
      </c>
      <c r="J3420" t="b">
        <v>1</v>
      </c>
      <c r="K3420" t="s">
        <v>41</v>
      </c>
      <c r="L3420" t="s">
        <v>60</v>
      </c>
      <c r="M3420">
        <v>165000</v>
      </c>
      <c r="N3420"/>
      <c r="O3420" t="s">
        <v>4119</v>
      </c>
    </row>
    <row r="3421" spans="1:16" x14ac:dyDescent="0.35">
      <c r="A3421" t="s">
        <v>6</v>
      </c>
      <c r="B3421" t="s">
        <v>1584</v>
      </c>
      <c r="C3421" t="s">
        <v>2124</v>
      </c>
      <c r="D3421" t="s">
        <v>4751</v>
      </c>
      <c r="E3421" t="s">
        <v>59</v>
      </c>
      <c r="F3421" t="b">
        <v>0</v>
      </c>
      <c r="G3421" t="s">
        <v>68</v>
      </c>
      <c r="H3421" s="1">
        <v>46063.584016203713</v>
      </c>
      <c r="I3421" t="b">
        <v>0</v>
      </c>
      <c r="J3421" t="b">
        <v>1</v>
      </c>
      <c r="K3421" t="s">
        <v>41</v>
      </c>
      <c r="L3421" t="s">
        <v>60</v>
      </c>
      <c r="M3421">
        <v>160000</v>
      </c>
      <c r="N3421"/>
      <c r="O3421" t="s">
        <v>1167</v>
      </c>
      <c r="P3421" t="s">
        <v>85</v>
      </c>
    </row>
    <row r="3422" spans="1:16" x14ac:dyDescent="0.35">
      <c r="A3422" t="s">
        <v>5</v>
      </c>
      <c r="B3422" t="s">
        <v>2456</v>
      </c>
      <c r="C3422" t="s">
        <v>107</v>
      </c>
      <c r="D3422" t="s">
        <v>4346</v>
      </c>
      <c r="E3422" t="s">
        <v>232</v>
      </c>
      <c r="F3422" t="b">
        <v>0</v>
      </c>
      <c r="G3422" t="s">
        <v>77</v>
      </c>
      <c r="H3422" s="1">
        <v>46063.58425925926</v>
      </c>
      <c r="I3422" t="b">
        <v>1</v>
      </c>
      <c r="J3422" t="b">
        <v>0</v>
      </c>
      <c r="K3422" t="s">
        <v>41</v>
      </c>
      <c r="L3422" t="s">
        <v>74</v>
      </c>
      <c r="M3422"/>
      <c r="N3422">
        <v>64.38</v>
      </c>
      <c r="O3422" t="s">
        <v>10378</v>
      </c>
      <c r="P3422" t="s">
        <v>10379</v>
      </c>
    </row>
    <row r="3423" spans="1:16" x14ac:dyDescent="0.35">
      <c r="A3423" t="s">
        <v>0</v>
      </c>
      <c r="B3423" t="s">
        <v>9597</v>
      </c>
      <c r="C3423" t="s">
        <v>76</v>
      </c>
      <c r="D3423" t="s">
        <v>4633</v>
      </c>
      <c r="E3423" t="s">
        <v>59</v>
      </c>
      <c r="F3423" t="b">
        <v>1</v>
      </c>
      <c r="G3423" t="s">
        <v>13</v>
      </c>
      <c r="H3423" s="1">
        <v>46063.584861111107</v>
      </c>
      <c r="I3423" t="b">
        <v>0</v>
      </c>
      <c r="J3423" t="b">
        <v>0</v>
      </c>
      <c r="K3423" t="s">
        <v>13</v>
      </c>
      <c r="L3423" t="s">
        <v>60</v>
      </c>
      <c r="M3423">
        <v>95000</v>
      </c>
      <c r="N3423"/>
      <c r="O3423" t="s">
        <v>4633</v>
      </c>
      <c r="P3423" t="s">
        <v>9598</v>
      </c>
    </row>
    <row r="3424" spans="1:16" x14ac:dyDescent="0.35">
      <c r="A3424" t="s">
        <v>0</v>
      </c>
      <c r="B3424" t="s">
        <v>10380</v>
      </c>
      <c r="C3424" t="s">
        <v>76</v>
      </c>
      <c r="D3424" t="s">
        <v>4622</v>
      </c>
      <c r="E3424" t="s">
        <v>59</v>
      </c>
      <c r="F3424" t="b">
        <v>1</v>
      </c>
      <c r="G3424" t="s">
        <v>13</v>
      </c>
      <c r="H3424" s="1">
        <v>46063.584861111107</v>
      </c>
      <c r="I3424" t="b">
        <v>0</v>
      </c>
      <c r="J3424" t="b">
        <v>0</v>
      </c>
      <c r="K3424" t="s">
        <v>13</v>
      </c>
      <c r="L3424" t="s">
        <v>60</v>
      </c>
      <c r="M3424">
        <v>164500</v>
      </c>
      <c r="N3424"/>
      <c r="O3424" t="s">
        <v>3262</v>
      </c>
      <c r="P3424" t="s">
        <v>2583</v>
      </c>
    </row>
    <row r="3425" spans="1:16" x14ac:dyDescent="0.35">
      <c r="A3425" t="s">
        <v>0</v>
      </c>
      <c r="B3425" t="s">
        <v>10380</v>
      </c>
      <c r="C3425" t="s">
        <v>76</v>
      </c>
      <c r="D3425" t="s">
        <v>4622</v>
      </c>
      <c r="E3425" t="s">
        <v>59</v>
      </c>
      <c r="F3425" t="b">
        <v>1</v>
      </c>
      <c r="G3425" t="s">
        <v>13</v>
      </c>
      <c r="H3425" s="1">
        <v>46063.584930555553</v>
      </c>
      <c r="I3425" t="b">
        <v>0</v>
      </c>
      <c r="J3425" t="b">
        <v>0</v>
      </c>
      <c r="K3425" t="s">
        <v>13</v>
      </c>
      <c r="L3425" t="s">
        <v>60</v>
      </c>
      <c r="M3425">
        <v>164500</v>
      </c>
      <c r="N3425"/>
      <c r="O3425" t="s">
        <v>3262</v>
      </c>
      <c r="P3425" t="s">
        <v>2583</v>
      </c>
    </row>
    <row r="3426" spans="1:16" x14ac:dyDescent="0.35">
      <c r="A3426" t="s">
        <v>0</v>
      </c>
      <c r="B3426" t="s">
        <v>10381</v>
      </c>
      <c r="C3426" t="s">
        <v>3603</v>
      </c>
      <c r="D3426" t="s">
        <v>4526</v>
      </c>
      <c r="E3426" t="s">
        <v>88</v>
      </c>
      <c r="F3426" t="b">
        <v>0</v>
      </c>
      <c r="G3426" t="s">
        <v>65</v>
      </c>
      <c r="H3426" s="1">
        <v>46063.625104166669</v>
      </c>
      <c r="I3426" t="b">
        <v>0</v>
      </c>
      <c r="J3426" t="b">
        <v>0</v>
      </c>
      <c r="K3426" t="s">
        <v>41</v>
      </c>
      <c r="L3426" t="s">
        <v>74</v>
      </c>
      <c r="M3426"/>
      <c r="N3426">
        <v>21</v>
      </c>
      <c r="O3426" t="s">
        <v>685</v>
      </c>
      <c r="P3426" t="s">
        <v>219</v>
      </c>
    </row>
    <row r="3427" spans="1:16" x14ac:dyDescent="0.35">
      <c r="A3427" t="s">
        <v>0</v>
      </c>
      <c r="B3427" t="s">
        <v>10382</v>
      </c>
      <c r="C3427" t="s">
        <v>200</v>
      </c>
      <c r="D3427" t="s">
        <v>4630</v>
      </c>
      <c r="E3427" t="s">
        <v>59</v>
      </c>
      <c r="F3427" t="b">
        <v>0</v>
      </c>
      <c r="G3427" t="s">
        <v>65</v>
      </c>
      <c r="H3427" s="1">
        <v>46063.625104166669</v>
      </c>
      <c r="I3427" t="b">
        <v>1</v>
      </c>
      <c r="J3427" t="b">
        <v>0</v>
      </c>
      <c r="K3427" t="s">
        <v>41</v>
      </c>
      <c r="L3427" t="s">
        <v>74</v>
      </c>
      <c r="M3427"/>
      <c r="N3427">
        <v>36.25</v>
      </c>
      <c r="O3427" t="s">
        <v>10383</v>
      </c>
      <c r="P3427" t="s">
        <v>146</v>
      </c>
    </row>
    <row r="3428" spans="1:16" x14ac:dyDescent="0.35">
      <c r="A3428" t="s">
        <v>0</v>
      </c>
      <c r="B3428" t="s">
        <v>1249</v>
      </c>
      <c r="C3428" t="s">
        <v>253</v>
      </c>
      <c r="D3428" t="s">
        <v>4526</v>
      </c>
      <c r="E3428" t="s">
        <v>59</v>
      </c>
      <c r="F3428" t="b">
        <v>0</v>
      </c>
      <c r="G3428" t="s">
        <v>73</v>
      </c>
      <c r="H3428" s="1">
        <v>46063.625231481477</v>
      </c>
      <c r="I3428" t="b">
        <v>0</v>
      </c>
      <c r="J3428" t="b">
        <v>0</v>
      </c>
      <c r="K3428" t="s">
        <v>41</v>
      </c>
      <c r="L3428" t="s">
        <v>74</v>
      </c>
      <c r="M3428"/>
      <c r="N3428">
        <v>30.5</v>
      </c>
      <c r="O3428" t="s">
        <v>8721</v>
      </c>
      <c r="P3428" t="s">
        <v>8722</v>
      </c>
    </row>
    <row r="3429" spans="1:16" x14ac:dyDescent="0.35">
      <c r="A3429" t="s">
        <v>7</v>
      </c>
      <c r="B3429" t="s">
        <v>573</v>
      </c>
      <c r="C3429" t="s">
        <v>172</v>
      </c>
      <c r="D3429" t="s">
        <v>4526</v>
      </c>
      <c r="E3429" t="s">
        <v>88</v>
      </c>
      <c r="F3429" t="b">
        <v>0</v>
      </c>
      <c r="G3429" t="s">
        <v>68</v>
      </c>
      <c r="H3429" s="1">
        <v>46063.625300925924</v>
      </c>
      <c r="I3429" t="b">
        <v>1</v>
      </c>
      <c r="J3429" t="b">
        <v>1</v>
      </c>
      <c r="K3429" t="s">
        <v>41</v>
      </c>
      <c r="L3429" t="s">
        <v>74</v>
      </c>
      <c r="M3429"/>
      <c r="N3429">
        <v>48.5</v>
      </c>
      <c r="O3429" t="s">
        <v>351</v>
      </c>
      <c r="P3429" t="s">
        <v>10384</v>
      </c>
    </row>
    <row r="3430" spans="1:16" x14ac:dyDescent="0.35">
      <c r="A3430" t="s">
        <v>0</v>
      </c>
      <c r="B3430" t="s">
        <v>10385</v>
      </c>
      <c r="C3430" t="s">
        <v>148</v>
      </c>
      <c r="D3430" t="s">
        <v>4346</v>
      </c>
      <c r="E3430" t="s">
        <v>59</v>
      </c>
      <c r="F3430" t="b">
        <v>0</v>
      </c>
      <c r="G3430" t="s">
        <v>89</v>
      </c>
      <c r="H3430" s="1">
        <v>46063.625393518523</v>
      </c>
      <c r="I3430" t="b">
        <v>0</v>
      </c>
      <c r="J3430" t="b">
        <v>1</v>
      </c>
      <c r="K3430" t="s">
        <v>41</v>
      </c>
      <c r="L3430" t="s">
        <v>60</v>
      </c>
      <c r="M3430">
        <v>74000</v>
      </c>
      <c r="N3430"/>
      <c r="O3430" t="s">
        <v>10386</v>
      </c>
      <c r="P3430" t="s">
        <v>10387</v>
      </c>
    </row>
    <row r="3431" spans="1:16" x14ac:dyDescent="0.35">
      <c r="A3431" t="s">
        <v>8</v>
      </c>
      <c r="B3431" t="s">
        <v>1834</v>
      </c>
      <c r="C3431" t="s">
        <v>10388</v>
      </c>
      <c r="D3431" t="s">
        <v>4526</v>
      </c>
      <c r="E3431" t="s">
        <v>59</v>
      </c>
      <c r="F3431" t="b">
        <v>0</v>
      </c>
      <c r="G3431" t="s">
        <v>65</v>
      </c>
      <c r="H3431" s="1">
        <v>46063.625532407408</v>
      </c>
      <c r="I3431" t="b">
        <v>0</v>
      </c>
      <c r="J3431" t="b">
        <v>1</v>
      </c>
      <c r="K3431" t="s">
        <v>41</v>
      </c>
      <c r="L3431" t="s">
        <v>60</v>
      </c>
      <c r="M3431">
        <v>142281</v>
      </c>
      <c r="N3431"/>
      <c r="O3431" t="s">
        <v>10389</v>
      </c>
      <c r="P3431" t="s">
        <v>10390</v>
      </c>
    </row>
    <row r="3432" spans="1:16" x14ac:dyDescent="0.35">
      <c r="A3432" t="s">
        <v>5</v>
      </c>
      <c r="B3432" t="s">
        <v>1230</v>
      </c>
      <c r="C3432" t="s">
        <v>359</v>
      </c>
      <c r="D3432" t="s">
        <v>4346</v>
      </c>
      <c r="F3432" t="b">
        <v>0</v>
      </c>
      <c r="G3432" t="s">
        <v>65</v>
      </c>
      <c r="H3432" s="1">
        <v>46063.625868055547</v>
      </c>
      <c r="I3432" t="b">
        <v>0</v>
      </c>
      <c r="J3432" t="b">
        <v>0</v>
      </c>
      <c r="K3432" t="s">
        <v>41</v>
      </c>
      <c r="L3432" t="s">
        <v>74</v>
      </c>
      <c r="M3432"/>
      <c r="N3432">
        <v>57.5</v>
      </c>
      <c r="O3432" t="s">
        <v>10391</v>
      </c>
      <c r="P3432" t="s">
        <v>10392</v>
      </c>
    </row>
    <row r="3433" spans="1:16" x14ac:dyDescent="0.35">
      <c r="A3433" t="s">
        <v>1</v>
      </c>
      <c r="B3433" t="s">
        <v>10393</v>
      </c>
      <c r="C3433" t="s">
        <v>41</v>
      </c>
      <c r="D3433" t="s">
        <v>4526</v>
      </c>
      <c r="E3433" t="s">
        <v>59</v>
      </c>
      <c r="F3433" t="b">
        <v>0</v>
      </c>
      <c r="G3433" t="s">
        <v>65</v>
      </c>
      <c r="H3433" s="1">
        <v>46063.625868055547</v>
      </c>
      <c r="I3433" t="b">
        <v>0</v>
      </c>
      <c r="J3433" t="b">
        <v>1</v>
      </c>
      <c r="K3433" t="s">
        <v>41</v>
      </c>
      <c r="L3433" t="s">
        <v>60</v>
      </c>
      <c r="M3433">
        <v>95000</v>
      </c>
      <c r="N3433"/>
      <c r="O3433" t="s">
        <v>10394</v>
      </c>
      <c r="P3433" t="s">
        <v>10395</v>
      </c>
    </row>
    <row r="3434" spans="1:16" x14ac:dyDescent="0.35">
      <c r="A3434" t="s">
        <v>1</v>
      </c>
      <c r="B3434" t="s">
        <v>10393</v>
      </c>
      <c r="C3434" t="s">
        <v>41</v>
      </c>
      <c r="D3434" t="s">
        <v>4526</v>
      </c>
      <c r="E3434" t="s">
        <v>59</v>
      </c>
      <c r="F3434" t="b">
        <v>0</v>
      </c>
      <c r="G3434" t="s">
        <v>73</v>
      </c>
      <c r="H3434" s="1">
        <v>46063.62604166667</v>
      </c>
      <c r="I3434" t="b">
        <v>0</v>
      </c>
      <c r="J3434" t="b">
        <v>1</v>
      </c>
      <c r="K3434" t="s">
        <v>41</v>
      </c>
      <c r="L3434" t="s">
        <v>60</v>
      </c>
      <c r="M3434">
        <v>95000</v>
      </c>
      <c r="N3434"/>
      <c r="O3434" t="s">
        <v>10394</v>
      </c>
      <c r="P3434" t="s">
        <v>10395</v>
      </c>
    </row>
    <row r="3435" spans="1:16" x14ac:dyDescent="0.35">
      <c r="A3435" t="s">
        <v>5</v>
      </c>
      <c r="B3435" t="s">
        <v>1230</v>
      </c>
      <c r="C3435" t="s">
        <v>359</v>
      </c>
      <c r="D3435" t="s">
        <v>4346</v>
      </c>
      <c r="F3435" t="b">
        <v>0</v>
      </c>
      <c r="G3435" t="s">
        <v>73</v>
      </c>
      <c r="H3435" s="1">
        <v>46063.62604166667</v>
      </c>
      <c r="I3435" t="b">
        <v>0</v>
      </c>
      <c r="J3435" t="b">
        <v>0</v>
      </c>
      <c r="K3435" t="s">
        <v>41</v>
      </c>
      <c r="L3435" t="s">
        <v>74</v>
      </c>
      <c r="M3435"/>
      <c r="N3435">
        <v>57.5</v>
      </c>
      <c r="O3435" t="s">
        <v>10391</v>
      </c>
      <c r="P3435" t="s">
        <v>10392</v>
      </c>
    </row>
    <row r="3436" spans="1:16" x14ac:dyDescent="0.35">
      <c r="A3436" t="s">
        <v>1</v>
      </c>
      <c r="B3436" t="s">
        <v>10396</v>
      </c>
      <c r="C3436" t="s">
        <v>10397</v>
      </c>
      <c r="D3436" t="s">
        <v>5440</v>
      </c>
      <c r="E3436" t="s">
        <v>59</v>
      </c>
      <c r="F3436" t="b">
        <v>0</v>
      </c>
      <c r="G3436" t="s">
        <v>13</v>
      </c>
      <c r="H3436" s="1">
        <v>46063.626655092587</v>
      </c>
      <c r="I3436" t="b">
        <v>1</v>
      </c>
      <c r="J3436" t="b">
        <v>0</v>
      </c>
      <c r="K3436" t="s">
        <v>13</v>
      </c>
      <c r="L3436" t="s">
        <v>60</v>
      </c>
      <c r="M3436">
        <v>240000</v>
      </c>
      <c r="N3436"/>
      <c r="O3436" t="s">
        <v>756</v>
      </c>
      <c r="P3436" t="s">
        <v>10398</v>
      </c>
    </row>
    <row r="3437" spans="1:16" x14ac:dyDescent="0.35">
      <c r="A3437" t="s">
        <v>2</v>
      </c>
      <c r="B3437" t="s">
        <v>703</v>
      </c>
      <c r="C3437" t="s">
        <v>5067</v>
      </c>
      <c r="D3437" t="s">
        <v>4346</v>
      </c>
      <c r="E3437" t="s">
        <v>59</v>
      </c>
      <c r="F3437" t="b">
        <v>0</v>
      </c>
      <c r="G3437" t="s">
        <v>40</v>
      </c>
      <c r="H3437" s="1">
        <v>46063.627696759257</v>
      </c>
      <c r="I3437" t="b">
        <v>0</v>
      </c>
      <c r="J3437" t="b">
        <v>0</v>
      </c>
      <c r="K3437" t="s">
        <v>40</v>
      </c>
      <c r="L3437" t="s">
        <v>60</v>
      </c>
      <c r="M3437">
        <v>50000</v>
      </c>
      <c r="N3437"/>
      <c r="O3437" t="s">
        <v>10399</v>
      </c>
      <c r="P3437" t="s">
        <v>10400</v>
      </c>
    </row>
    <row r="3438" spans="1:16" x14ac:dyDescent="0.35">
      <c r="A3438" t="s">
        <v>0</v>
      </c>
      <c r="B3438" t="s">
        <v>0</v>
      </c>
      <c r="C3438" t="s">
        <v>427</v>
      </c>
      <c r="D3438" t="s">
        <v>4346</v>
      </c>
      <c r="E3438" t="s">
        <v>59</v>
      </c>
      <c r="F3438" t="b">
        <v>0</v>
      </c>
      <c r="G3438" t="s">
        <v>65</v>
      </c>
      <c r="H3438" s="1">
        <v>46063.666689814818</v>
      </c>
      <c r="I3438" t="b">
        <v>0</v>
      </c>
      <c r="J3438" t="b">
        <v>0</v>
      </c>
      <c r="K3438" t="s">
        <v>41</v>
      </c>
      <c r="L3438" t="s">
        <v>60</v>
      </c>
      <c r="M3438">
        <v>70000</v>
      </c>
      <c r="N3438"/>
      <c r="O3438" t="s">
        <v>10401</v>
      </c>
      <c r="P3438" t="s">
        <v>10402</v>
      </c>
    </row>
    <row r="3439" spans="1:16" x14ac:dyDescent="0.35">
      <c r="A3439" t="s">
        <v>0</v>
      </c>
      <c r="B3439" t="s">
        <v>1573</v>
      </c>
      <c r="C3439" t="s">
        <v>1088</v>
      </c>
      <c r="D3439" t="s">
        <v>4346</v>
      </c>
      <c r="E3439" t="s">
        <v>88</v>
      </c>
      <c r="F3439" t="b">
        <v>0</v>
      </c>
      <c r="G3439" t="s">
        <v>77</v>
      </c>
      <c r="H3439" s="1">
        <v>46063.666805555556</v>
      </c>
      <c r="I3439" t="b">
        <v>1</v>
      </c>
      <c r="J3439" t="b">
        <v>1</v>
      </c>
      <c r="K3439" t="s">
        <v>41</v>
      </c>
      <c r="L3439" t="s">
        <v>74</v>
      </c>
      <c r="M3439"/>
      <c r="N3439">
        <v>64.88</v>
      </c>
      <c r="O3439" t="s">
        <v>3677</v>
      </c>
      <c r="P3439" t="s">
        <v>10403</v>
      </c>
    </row>
    <row r="3440" spans="1:16" x14ac:dyDescent="0.35">
      <c r="A3440" t="s">
        <v>2</v>
      </c>
      <c r="B3440" t="s">
        <v>10404</v>
      </c>
      <c r="C3440" t="s">
        <v>304</v>
      </c>
      <c r="D3440" t="s">
        <v>4346</v>
      </c>
      <c r="E3440" t="s">
        <v>59</v>
      </c>
      <c r="F3440" t="b">
        <v>0</v>
      </c>
      <c r="G3440" t="s">
        <v>77</v>
      </c>
      <c r="H3440" s="1">
        <v>46063.667233796303</v>
      </c>
      <c r="I3440" t="b">
        <v>0</v>
      </c>
      <c r="J3440" t="b">
        <v>1</v>
      </c>
      <c r="K3440" t="s">
        <v>41</v>
      </c>
      <c r="L3440" t="s">
        <v>60</v>
      </c>
      <c r="M3440">
        <v>298140</v>
      </c>
      <c r="N3440"/>
      <c r="O3440" t="s">
        <v>80</v>
      </c>
      <c r="P3440" t="s">
        <v>589</v>
      </c>
    </row>
    <row r="3441" spans="1:16" x14ac:dyDescent="0.35">
      <c r="A3441" t="s">
        <v>1</v>
      </c>
      <c r="B3441" t="s">
        <v>10405</v>
      </c>
      <c r="C3441" t="s">
        <v>10406</v>
      </c>
      <c r="D3441" t="s">
        <v>4346</v>
      </c>
      <c r="E3441" t="s">
        <v>59</v>
      </c>
      <c r="F3441" t="b">
        <v>0</v>
      </c>
      <c r="G3441" t="s">
        <v>65</v>
      </c>
      <c r="H3441" s="1">
        <v>46063.66747685185</v>
      </c>
      <c r="I3441" t="b">
        <v>0</v>
      </c>
      <c r="J3441" t="b">
        <v>1</v>
      </c>
      <c r="K3441" t="s">
        <v>41</v>
      </c>
      <c r="L3441" t="s">
        <v>60</v>
      </c>
      <c r="M3441">
        <v>150000</v>
      </c>
      <c r="N3441"/>
      <c r="O3441" t="s">
        <v>1610</v>
      </c>
      <c r="P3441" t="s">
        <v>10407</v>
      </c>
    </row>
    <row r="3442" spans="1:16" x14ac:dyDescent="0.35">
      <c r="A3442" t="s">
        <v>1</v>
      </c>
      <c r="B3442" t="s">
        <v>1</v>
      </c>
      <c r="C3442" t="s">
        <v>2091</v>
      </c>
      <c r="D3442" t="s">
        <v>4526</v>
      </c>
      <c r="E3442" t="s">
        <v>59</v>
      </c>
      <c r="F3442" t="b">
        <v>0</v>
      </c>
      <c r="G3442" t="s">
        <v>65</v>
      </c>
      <c r="H3442" s="1">
        <v>46063.66747685185</v>
      </c>
      <c r="I3442" t="b">
        <v>0</v>
      </c>
      <c r="J3442" t="b">
        <v>0</v>
      </c>
      <c r="K3442" t="s">
        <v>41</v>
      </c>
      <c r="L3442" t="s">
        <v>60</v>
      </c>
      <c r="M3442">
        <v>117500</v>
      </c>
      <c r="N3442"/>
      <c r="O3442" t="s">
        <v>10408</v>
      </c>
      <c r="P3442" t="s">
        <v>10409</v>
      </c>
    </row>
    <row r="3443" spans="1:16" x14ac:dyDescent="0.35">
      <c r="A3443" t="s">
        <v>1</v>
      </c>
      <c r="B3443" t="s">
        <v>1</v>
      </c>
      <c r="C3443" t="s">
        <v>2091</v>
      </c>
      <c r="D3443" t="s">
        <v>4526</v>
      </c>
      <c r="E3443" t="s">
        <v>59</v>
      </c>
      <c r="F3443" t="b">
        <v>0</v>
      </c>
      <c r="G3443" t="s">
        <v>89</v>
      </c>
      <c r="H3443" s="1">
        <v>46063.667824074073</v>
      </c>
      <c r="I3443" t="b">
        <v>0</v>
      </c>
      <c r="J3443" t="b">
        <v>0</v>
      </c>
      <c r="K3443" t="s">
        <v>41</v>
      </c>
      <c r="L3443" t="s">
        <v>60</v>
      </c>
      <c r="M3443">
        <v>117500</v>
      </c>
      <c r="N3443"/>
      <c r="O3443" t="s">
        <v>10408</v>
      </c>
      <c r="P3443" t="s">
        <v>763</v>
      </c>
    </row>
    <row r="3444" spans="1:16" x14ac:dyDescent="0.35">
      <c r="A3444" t="s">
        <v>1</v>
      </c>
      <c r="B3444" t="s">
        <v>10410</v>
      </c>
      <c r="C3444" t="s">
        <v>13</v>
      </c>
      <c r="D3444" t="s">
        <v>4637</v>
      </c>
      <c r="F3444" t="b">
        <v>0</v>
      </c>
      <c r="G3444" t="s">
        <v>13</v>
      </c>
      <c r="H3444" s="1">
        <v>46063.668321759258</v>
      </c>
      <c r="I3444" t="b">
        <v>1</v>
      </c>
      <c r="J3444" t="b">
        <v>0</v>
      </c>
      <c r="K3444" t="s">
        <v>13</v>
      </c>
      <c r="L3444" t="s">
        <v>74</v>
      </c>
      <c r="M3444"/>
      <c r="N3444">
        <v>42.5</v>
      </c>
      <c r="O3444" t="s">
        <v>4596</v>
      </c>
      <c r="P3444" t="s">
        <v>10411</v>
      </c>
    </row>
    <row r="3445" spans="1:16" x14ac:dyDescent="0.35">
      <c r="A3445" t="s">
        <v>9</v>
      </c>
      <c r="B3445" t="s">
        <v>10412</v>
      </c>
      <c r="C3445" t="s">
        <v>19</v>
      </c>
      <c r="D3445" t="s">
        <v>4595</v>
      </c>
      <c r="F3445" t="b">
        <v>0</v>
      </c>
      <c r="G3445" t="s">
        <v>19</v>
      </c>
      <c r="H3445" s="1">
        <v>46063.668564814812</v>
      </c>
      <c r="I3445" t="b">
        <v>1</v>
      </c>
      <c r="J3445" t="b">
        <v>0</v>
      </c>
      <c r="K3445" t="s">
        <v>19</v>
      </c>
      <c r="L3445" t="s">
        <v>74</v>
      </c>
      <c r="M3445"/>
      <c r="N3445">
        <v>22.5</v>
      </c>
      <c r="O3445" t="s">
        <v>4596</v>
      </c>
    </row>
    <row r="3446" spans="1:16" x14ac:dyDescent="0.35">
      <c r="A3446" t="s">
        <v>0</v>
      </c>
      <c r="B3446" t="s">
        <v>130</v>
      </c>
      <c r="C3446" t="s">
        <v>40</v>
      </c>
      <c r="D3446" t="s">
        <v>10413</v>
      </c>
      <c r="E3446" t="s">
        <v>59</v>
      </c>
      <c r="F3446" t="b">
        <v>0</v>
      </c>
      <c r="G3446" t="s">
        <v>40</v>
      </c>
      <c r="H3446" s="1">
        <v>46063.669363425928</v>
      </c>
      <c r="I3446" t="b">
        <v>1</v>
      </c>
      <c r="J3446" t="b">
        <v>0</v>
      </c>
      <c r="K3446" t="s">
        <v>40</v>
      </c>
      <c r="L3446" t="s">
        <v>60</v>
      </c>
      <c r="M3446">
        <v>32000</v>
      </c>
      <c r="N3446"/>
      <c r="O3446" t="s">
        <v>10414</v>
      </c>
      <c r="P3446" t="s">
        <v>325</v>
      </c>
    </row>
    <row r="3447" spans="1:16" x14ac:dyDescent="0.35">
      <c r="A3447" t="s">
        <v>0</v>
      </c>
      <c r="B3447" t="s">
        <v>0</v>
      </c>
      <c r="C3447" t="s">
        <v>2506</v>
      </c>
      <c r="D3447" t="s">
        <v>4526</v>
      </c>
      <c r="E3447" t="s">
        <v>88</v>
      </c>
      <c r="F3447" t="b">
        <v>0</v>
      </c>
      <c r="G3447" t="s">
        <v>63</v>
      </c>
      <c r="H3447" s="1">
        <v>46063.677222222221</v>
      </c>
      <c r="I3447" t="b">
        <v>1</v>
      </c>
      <c r="J3447" t="b">
        <v>0</v>
      </c>
      <c r="K3447" t="s">
        <v>41</v>
      </c>
      <c r="L3447" t="s">
        <v>74</v>
      </c>
      <c r="M3447"/>
      <c r="N3447">
        <v>45</v>
      </c>
      <c r="O3447" t="s">
        <v>105</v>
      </c>
      <c r="P3447" t="s">
        <v>802</v>
      </c>
    </row>
    <row r="3448" spans="1:16" x14ac:dyDescent="0.35">
      <c r="A3448" t="s">
        <v>5</v>
      </c>
      <c r="B3448" t="s">
        <v>10415</v>
      </c>
      <c r="C3448" t="s">
        <v>10416</v>
      </c>
      <c r="D3448" t="s">
        <v>4587</v>
      </c>
      <c r="E3448" t="s">
        <v>59</v>
      </c>
      <c r="F3448" t="b">
        <v>0</v>
      </c>
      <c r="G3448" t="s">
        <v>77</v>
      </c>
      <c r="H3448" s="1">
        <v>46063.70890046296</v>
      </c>
      <c r="I3448" t="b">
        <v>0</v>
      </c>
      <c r="J3448" t="b">
        <v>0</v>
      </c>
      <c r="K3448" t="s">
        <v>41</v>
      </c>
      <c r="L3448" t="s">
        <v>74</v>
      </c>
      <c r="M3448"/>
      <c r="N3448">
        <v>72.5</v>
      </c>
      <c r="O3448" t="s">
        <v>9787</v>
      </c>
      <c r="P3448" t="s">
        <v>3068</v>
      </c>
    </row>
    <row r="3449" spans="1:16" x14ac:dyDescent="0.35">
      <c r="A3449" t="s">
        <v>7</v>
      </c>
      <c r="B3449" t="s">
        <v>10417</v>
      </c>
      <c r="C3449" t="s">
        <v>162</v>
      </c>
      <c r="D3449" t="s">
        <v>2360</v>
      </c>
      <c r="F3449" t="b">
        <v>0</v>
      </c>
      <c r="G3449" t="s">
        <v>73</v>
      </c>
      <c r="H3449" s="1">
        <v>46063.750185185178</v>
      </c>
      <c r="I3449" t="b">
        <v>1</v>
      </c>
      <c r="J3449" t="b">
        <v>0</v>
      </c>
      <c r="K3449" t="s">
        <v>41</v>
      </c>
      <c r="L3449" t="s">
        <v>74</v>
      </c>
      <c r="M3449"/>
      <c r="N3449">
        <v>68.5</v>
      </c>
      <c r="O3449" t="s">
        <v>4184</v>
      </c>
      <c r="P3449" t="s">
        <v>3336</v>
      </c>
    </row>
    <row r="3450" spans="1:16" x14ac:dyDescent="0.35">
      <c r="A3450" t="s">
        <v>5</v>
      </c>
      <c r="B3450" t="s">
        <v>10418</v>
      </c>
      <c r="C3450" t="s">
        <v>4122</v>
      </c>
      <c r="D3450" t="s">
        <v>4346</v>
      </c>
      <c r="E3450" t="s">
        <v>59</v>
      </c>
      <c r="F3450" t="b">
        <v>0</v>
      </c>
      <c r="G3450" t="s">
        <v>65</v>
      </c>
      <c r="H3450" s="1">
        <v>46063.750879629632</v>
      </c>
      <c r="I3450" t="b">
        <v>0</v>
      </c>
      <c r="J3450" t="b">
        <v>1</v>
      </c>
      <c r="K3450" t="s">
        <v>41</v>
      </c>
      <c r="L3450" t="s">
        <v>60</v>
      </c>
      <c r="M3450">
        <v>129952.5</v>
      </c>
      <c r="N3450"/>
      <c r="O3450" t="s">
        <v>6768</v>
      </c>
      <c r="P3450" t="s">
        <v>10419</v>
      </c>
    </row>
    <row r="3451" spans="1:16" x14ac:dyDescent="0.35">
      <c r="A3451" t="s">
        <v>0</v>
      </c>
      <c r="B3451" t="s">
        <v>10420</v>
      </c>
      <c r="C3451" t="s">
        <v>13</v>
      </c>
      <c r="D3451" t="s">
        <v>4637</v>
      </c>
      <c r="E3451" t="s">
        <v>59</v>
      </c>
      <c r="F3451" t="b">
        <v>0</v>
      </c>
      <c r="G3451" t="s">
        <v>13</v>
      </c>
      <c r="H3451" s="1">
        <v>46063.751527777778</v>
      </c>
      <c r="I3451" t="b">
        <v>1</v>
      </c>
      <c r="J3451" t="b">
        <v>0</v>
      </c>
      <c r="K3451" t="s">
        <v>13</v>
      </c>
      <c r="L3451" t="s">
        <v>74</v>
      </c>
      <c r="M3451"/>
      <c r="N3451">
        <v>32.5</v>
      </c>
      <c r="O3451" t="s">
        <v>4596</v>
      </c>
      <c r="P3451" t="s">
        <v>1248</v>
      </c>
    </row>
    <row r="3452" spans="1:16" x14ac:dyDescent="0.35">
      <c r="A3452" t="s">
        <v>0</v>
      </c>
      <c r="B3452" t="s">
        <v>10421</v>
      </c>
      <c r="C3452" t="s">
        <v>76</v>
      </c>
      <c r="D3452" t="s">
        <v>7680</v>
      </c>
      <c r="E3452" t="s">
        <v>59</v>
      </c>
      <c r="F3452" t="b">
        <v>1</v>
      </c>
      <c r="G3452" t="s">
        <v>40</v>
      </c>
      <c r="H3452" s="1">
        <v>46063.75271990741</v>
      </c>
      <c r="I3452" t="b">
        <v>0</v>
      </c>
      <c r="J3452" t="b">
        <v>0</v>
      </c>
      <c r="K3452" t="s">
        <v>40</v>
      </c>
      <c r="L3452" t="s">
        <v>60</v>
      </c>
      <c r="M3452">
        <v>45012</v>
      </c>
      <c r="N3452"/>
      <c r="O3452" t="s">
        <v>10422</v>
      </c>
      <c r="P3452" t="s">
        <v>10423</v>
      </c>
    </row>
    <row r="3453" spans="1:16" x14ac:dyDescent="0.35">
      <c r="A3453" t="s">
        <v>0</v>
      </c>
      <c r="B3453" t="s">
        <v>3477</v>
      </c>
      <c r="C3453" t="s">
        <v>10424</v>
      </c>
      <c r="D3453" t="s">
        <v>9016</v>
      </c>
      <c r="E3453" t="s">
        <v>59</v>
      </c>
      <c r="F3453" t="b">
        <v>0</v>
      </c>
      <c r="G3453" t="s">
        <v>40</v>
      </c>
      <c r="H3453" s="1">
        <v>46063.75271990741</v>
      </c>
      <c r="I3453" t="b">
        <v>1</v>
      </c>
      <c r="J3453" t="b">
        <v>0</v>
      </c>
      <c r="K3453" t="s">
        <v>40</v>
      </c>
      <c r="L3453" t="s">
        <v>60</v>
      </c>
      <c r="M3453">
        <v>40000</v>
      </c>
      <c r="N3453"/>
      <c r="O3453" t="s">
        <v>10425</v>
      </c>
      <c r="P3453" t="s">
        <v>1738</v>
      </c>
    </row>
    <row r="3454" spans="1:16" x14ac:dyDescent="0.35">
      <c r="A3454" t="s">
        <v>1</v>
      </c>
      <c r="B3454" t="s">
        <v>277</v>
      </c>
      <c r="C3454" t="s">
        <v>543</v>
      </c>
      <c r="D3454" t="s">
        <v>4526</v>
      </c>
      <c r="E3454" t="s">
        <v>59</v>
      </c>
      <c r="F3454" t="b">
        <v>0</v>
      </c>
      <c r="G3454" t="s">
        <v>63</v>
      </c>
      <c r="H3454" s="1">
        <v>46063.760810185187</v>
      </c>
      <c r="I3454" t="b">
        <v>0</v>
      </c>
      <c r="J3454" t="b">
        <v>1</v>
      </c>
      <c r="K3454" t="s">
        <v>41</v>
      </c>
      <c r="L3454" t="s">
        <v>60</v>
      </c>
      <c r="M3454">
        <v>165000</v>
      </c>
      <c r="N3454"/>
      <c r="O3454" t="s">
        <v>1086</v>
      </c>
      <c r="P3454" t="s">
        <v>10426</v>
      </c>
    </row>
    <row r="3455" spans="1:16" x14ac:dyDescent="0.35">
      <c r="A3455" t="s">
        <v>3</v>
      </c>
      <c r="B3455" t="s">
        <v>10427</v>
      </c>
      <c r="C3455" t="s">
        <v>112</v>
      </c>
      <c r="D3455" t="s">
        <v>4526</v>
      </c>
      <c r="E3455" t="s">
        <v>59</v>
      </c>
      <c r="F3455" t="b">
        <v>0</v>
      </c>
      <c r="G3455" t="s">
        <v>65</v>
      </c>
      <c r="H3455" s="1">
        <v>46063.791689814818</v>
      </c>
      <c r="I3455" t="b">
        <v>0</v>
      </c>
      <c r="J3455" t="b">
        <v>1</v>
      </c>
      <c r="K3455" t="s">
        <v>41</v>
      </c>
      <c r="L3455" t="s">
        <v>60</v>
      </c>
      <c r="M3455">
        <v>100000</v>
      </c>
      <c r="N3455"/>
      <c r="O3455" t="s">
        <v>10428</v>
      </c>
      <c r="P3455" t="s">
        <v>10429</v>
      </c>
    </row>
    <row r="3456" spans="1:16" x14ac:dyDescent="0.35">
      <c r="A3456" t="s">
        <v>3</v>
      </c>
      <c r="B3456" t="s">
        <v>10430</v>
      </c>
      <c r="C3456" t="s">
        <v>190</v>
      </c>
      <c r="D3456" t="s">
        <v>4346</v>
      </c>
      <c r="E3456" t="s">
        <v>59</v>
      </c>
      <c r="F3456" t="b">
        <v>0</v>
      </c>
      <c r="G3456" t="s">
        <v>73</v>
      </c>
      <c r="H3456" s="1">
        <v>46063.791851851849</v>
      </c>
      <c r="I3456" t="b">
        <v>0</v>
      </c>
      <c r="J3456" t="b">
        <v>1</v>
      </c>
      <c r="K3456" t="s">
        <v>41</v>
      </c>
      <c r="L3456" t="s">
        <v>60</v>
      </c>
      <c r="M3456">
        <v>90000</v>
      </c>
      <c r="N3456"/>
      <c r="O3456" t="s">
        <v>414</v>
      </c>
      <c r="P3456" t="s">
        <v>10431</v>
      </c>
    </row>
    <row r="3457" spans="1:16" x14ac:dyDescent="0.35">
      <c r="A3457" t="s">
        <v>1</v>
      </c>
      <c r="B3457" t="s">
        <v>10432</v>
      </c>
      <c r="C3457" t="s">
        <v>500</v>
      </c>
      <c r="D3457" t="s">
        <v>4346</v>
      </c>
      <c r="E3457" t="s">
        <v>59</v>
      </c>
      <c r="F3457" t="b">
        <v>0</v>
      </c>
      <c r="G3457" t="s">
        <v>13</v>
      </c>
      <c r="H3457" s="1">
        <v>46063.793298611112</v>
      </c>
      <c r="I3457" t="b">
        <v>0</v>
      </c>
      <c r="J3457" t="b">
        <v>0</v>
      </c>
      <c r="K3457" t="s">
        <v>13</v>
      </c>
      <c r="L3457" t="s">
        <v>60</v>
      </c>
      <c r="M3457">
        <v>105000</v>
      </c>
      <c r="N3457"/>
      <c r="O3457" t="s">
        <v>10433</v>
      </c>
      <c r="P3457" t="s">
        <v>10434</v>
      </c>
    </row>
    <row r="3458" spans="1:16" x14ac:dyDescent="0.35">
      <c r="A3458" t="s">
        <v>1</v>
      </c>
      <c r="B3458" t="s">
        <v>390</v>
      </c>
      <c r="C3458" t="s">
        <v>955</v>
      </c>
      <c r="D3458" t="s">
        <v>2360</v>
      </c>
      <c r="E3458" t="s">
        <v>59</v>
      </c>
      <c r="F3458" t="b">
        <v>0</v>
      </c>
      <c r="G3458" t="s">
        <v>13</v>
      </c>
      <c r="H3458" s="1">
        <v>46063.793298611112</v>
      </c>
      <c r="I3458" t="b">
        <v>1</v>
      </c>
      <c r="J3458" t="b">
        <v>0</v>
      </c>
      <c r="K3458" t="s">
        <v>13</v>
      </c>
      <c r="L3458" t="s">
        <v>60</v>
      </c>
      <c r="M3458">
        <v>120000</v>
      </c>
      <c r="N3458"/>
      <c r="O3458" t="s">
        <v>10435</v>
      </c>
      <c r="P3458" t="s">
        <v>10436</v>
      </c>
    </row>
    <row r="3459" spans="1:16" x14ac:dyDescent="0.35">
      <c r="A3459" t="s">
        <v>2</v>
      </c>
      <c r="B3459" t="s">
        <v>10437</v>
      </c>
      <c r="C3459" t="s">
        <v>207</v>
      </c>
      <c r="D3459" t="s">
        <v>4526</v>
      </c>
      <c r="E3459" t="s">
        <v>59</v>
      </c>
      <c r="F3459" t="b">
        <v>0</v>
      </c>
      <c r="G3459" t="s">
        <v>63</v>
      </c>
      <c r="H3459" s="1">
        <v>46063.802175925928</v>
      </c>
      <c r="I3459" t="b">
        <v>0</v>
      </c>
      <c r="J3459" t="b">
        <v>1</v>
      </c>
      <c r="K3459" t="s">
        <v>41</v>
      </c>
      <c r="L3459" t="s">
        <v>74</v>
      </c>
      <c r="M3459"/>
      <c r="N3459">
        <v>23</v>
      </c>
      <c r="O3459" t="s">
        <v>9113</v>
      </c>
    </row>
    <row r="3460" spans="1:16" x14ac:dyDescent="0.35">
      <c r="A3460" t="s">
        <v>6</v>
      </c>
      <c r="B3460" t="s">
        <v>10438</v>
      </c>
      <c r="C3460" t="s">
        <v>172</v>
      </c>
      <c r="D3460" t="s">
        <v>4526</v>
      </c>
      <c r="E3460" t="s">
        <v>59</v>
      </c>
      <c r="F3460" t="b">
        <v>0</v>
      </c>
      <c r="G3460" t="s">
        <v>68</v>
      </c>
      <c r="H3460" s="1">
        <v>46063.833634259259</v>
      </c>
      <c r="I3460" t="b">
        <v>0</v>
      </c>
      <c r="J3460" t="b">
        <v>1</v>
      </c>
      <c r="K3460" t="s">
        <v>41</v>
      </c>
      <c r="L3460" t="s">
        <v>60</v>
      </c>
      <c r="M3460">
        <v>111000</v>
      </c>
      <c r="N3460"/>
      <c r="O3460" t="s">
        <v>4763</v>
      </c>
      <c r="P3460" t="s">
        <v>10439</v>
      </c>
    </row>
    <row r="3461" spans="1:16" x14ac:dyDescent="0.35">
      <c r="A3461" t="s">
        <v>1</v>
      </c>
      <c r="B3461" t="s">
        <v>10440</v>
      </c>
      <c r="C3461" t="s">
        <v>1669</v>
      </c>
      <c r="D3461" t="s">
        <v>4346</v>
      </c>
      <c r="E3461" t="s">
        <v>88</v>
      </c>
      <c r="F3461" t="b">
        <v>0</v>
      </c>
      <c r="G3461" t="s">
        <v>65</v>
      </c>
      <c r="H3461" s="1">
        <v>46063.834201388891</v>
      </c>
      <c r="I3461" t="b">
        <v>1</v>
      </c>
      <c r="J3461" t="b">
        <v>0</v>
      </c>
      <c r="K3461" t="s">
        <v>41</v>
      </c>
      <c r="L3461" t="s">
        <v>74</v>
      </c>
      <c r="M3461"/>
      <c r="N3461">
        <v>70</v>
      </c>
      <c r="O3461" t="s">
        <v>10441</v>
      </c>
      <c r="P3461" t="s">
        <v>6545</v>
      </c>
    </row>
    <row r="3462" spans="1:16" x14ac:dyDescent="0.35">
      <c r="A3462" t="s">
        <v>1</v>
      </c>
      <c r="B3462" t="s">
        <v>10440</v>
      </c>
      <c r="C3462" t="s">
        <v>1669</v>
      </c>
      <c r="D3462" t="s">
        <v>4346</v>
      </c>
      <c r="E3462" t="s">
        <v>88</v>
      </c>
      <c r="F3462" t="b">
        <v>0</v>
      </c>
      <c r="G3462" t="s">
        <v>89</v>
      </c>
      <c r="H3462" s="1">
        <v>46063.834490740737</v>
      </c>
      <c r="I3462" t="b">
        <v>1</v>
      </c>
      <c r="J3462" t="b">
        <v>0</v>
      </c>
      <c r="K3462" t="s">
        <v>41</v>
      </c>
      <c r="L3462" t="s">
        <v>74</v>
      </c>
      <c r="M3462"/>
      <c r="N3462">
        <v>70</v>
      </c>
      <c r="O3462" t="s">
        <v>10441</v>
      </c>
      <c r="P3462" t="s">
        <v>6545</v>
      </c>
    </row>
    <row r="3463" spans="1:16" x14ac:dyDescent="0.35">
      <c r="A3463" t="s">
        <v>0</v>
      </c>
      <c r="B3463" t="s">
        <v>10442</v>
      </c>
      <c r="C3463" t="s">
        <v>112</v>
      </c>
      <c r="D3463" t="s">
        <v>4526</v>
      </c>
      <c r="E3463" t="s">
        <v>59</v>
      </c>
      <c r="F3463" t="b">
        <v>0</v>
      </c>
      <c r="G3463" t="s">
        <v>65</v>
      </c>
      <c r="H3463" s="1">
        <v>46063.875023148154</v>
      </c>
      <c r="I3463" t="b">
        <v>0</v>
      </c>
      <c r="J3463" t="b">
        <v>1</v>
      </c>
      <c r="K3463" t="s">
        <v>41</v>
      </c>
      <c r="L3463" t="s">
        <v>60</v>
      </c>
      <c r="M3463">
        <v>69150</v>
      </c>
      <c r="N3463"/>
      <c r="O3463" t="s">
        <v>10443</v>
      </c>
      <c r="P3463" t="s">
        <v>10444</v>
      </c>
    </row>
    <row r="3464" spans="1:16" x14ac:dyDescent="0.35">
      <c r="A3464" t="s">
        <v>2</v>
      </c>
      <c r="B3464" t="s">
        <v>2</v>
      </c>
      <c r="C3464" t="s">
        <v>3842</v>
      </c>
      <c r="D3464" t="s">
        <v>4526</v>
      </c>
      <c r="E3464" t="s">
        <v>88</v>
      </c>
      <c r="F3464" t="b">
        <v>0</v>
      </c>
      <c r="G3464" t="s">
        <v>63</v>
      </c>
      <c r="H3464" s="1">
        <v>46063.885613425933</v>
      </c>
      <c r="I3464" t="b">
        <v>0</v>
      </c>
      <c r="J3464" t="b">
        <v>0</v>
      </c>
      <c r="K3464" t="s">
        <v>41</v>
      </c>
      <c r="L3464" t="s">
        <v>60</v>
      </c>
      <c r="M3464">
        <v>130000</v>
      </c>
      <c r="N3464"/>
      <c r="O3464" t="s">
        <v>105</v>
      </c>
      <c r="P3464" t="s">
        <v>2808</v>
      </c>
    </row>
    <row r="3465" spans="1:16" x14ac:dyDescent="0.35">
      <c r="A3465" t="s">
        <v>6</v>
      </c>
      <c r="B3465" t="s">
        <v>10445</v>
      </c>
      <c r="C3465" t="s">
        <v>164</v>
      </c>
      <c r="D3465" t="s">
        <v>4346</v>
      </c>
      <c r="E3465" t="s">
        <v>132</v>
      </c>
      <c r="F3465" t="b">
        <v>0</v>
      </c>
      <c r="G3465" t="s">
        <v>65</v>
      </c>
      <c r="H3465" s="1">
        <v>46063.916770833333</v>
      </c>
      <c r="I3465" t="b">
        <v>0</v>
      </c>
      <c r="J3465" t="b">
        <v>1</v>
      </c>
      <c r="K3465" t="s">
        <v>41</v>
      </c>
      <c r="L3465" t="s">
        <v>60</v>
      </c>
      <c r="M3465">
        <v>117500</v>
      </c>
      <c r="N3465"/>
      <c r="O3465" t="s">
        <v>10446</v>
      </c>
      <c r="P3465" t="s">
        <v>10447</v>
      </c>
    </row>
    <row r="3466" spans="1:16" x14ac:dyDescent="0.35">
      <c r="A3466" t="s">
        <v>0</v>
      </c>
      <c r="B3466" t="s">
        <v>10448</v>
      </c>
      <c r="C3466" t="s">
        <v>2420</v>
      </c>
      <c r="D3466" t="s">
        <v>4526</v>
      </c>
      <c r="E3466" t="s">
        <v>59</v>
      </c>
      <c r="F3466" t="b">
        <v>0</v>
      </c>
      <c r="G3466" t="s">
        <v>77</v>
      </c>
      <c r="H3466" s="1">
        <v>46063.916805555556</v>
      </c>
      <c r="I3466" t="b">
        <v>0</v>
      </c>
      <c r="J3466" t="b">
        <v>1</v>
      </c>
      <c r="K3466" t="s">
        <v>41</v>
      </c>
      <c r="L3466" t="s">
        <v>60</v>
      </c>
      <c r="M3466">
        <v>105000</v>
      </c>
      <c r="N3466"/>
      <c r="O3466" t="s">
        <v>9503</v>
      </c>
      <c r="P3466" t="s">
        <v>219</v>
      </c>
    </row>
    <row r="3467" spans="1:16" x14ac:dyDescent="0.35">
      <c r="A3467" t="s">
        <v>0</v>
      </c>
      <c r="B3467" t="s">
        <v>8878</v>
      </c>
      <c r="C3467" t="s">
        <v>1468</v>
      </c>
      <c r="D3467" t="s">
        <v>4526</v>
      </c>
      <c r="E3467" t="s">
        <v>59</v>
      </c>
      <c r="F3467" t="b">
        <v>0</v>
      </c>
      <c r="G3467" t="s">
        <v>89</v>
      </c>
      <c r="H3467" s="1">
        <v>46063.917060185187</v>
      </c>
      <c r="I3467" t="b">
        <v>0</v>
      </c>
      <c r="J3467" t="b">
        <v>0</v>
      </c>
      <c r="K3467" t="s">
        <v>41</v>
      </c>
      <c r="L3467" t="s">
        <v>60</v>
      </c>
      <c r="M3467">
        <v>77000</v>
      </c>
      <c r="N3467"/>
      <c r="O3467" t="s">
        <v>8879</v>
      </c>
      <c r="P3467" t="s">
        <v>8880</v>
      </c>
    </row>
    <row r="3468" spans="1:16" x14ac:dyDescent="0.35">
      <c r="A3468" t="s">
        <v>8</v>
      </c>
      <c r="B3468" t="s">
        <v>10449</v>
      </c>
      <c r="C3468" t="s">
        <v>998</v>
      </c>
      <c r="D3468" t="s">
        <v>4526</v>
      </c>
      <c r="E3468" t="s">
        <v>59</v>
      </c>
      <c r="F3468" t="b">
        <v>0</v>
      </c>
      <c r="G3468" t="s">
        <v>65</v>
      </c>
      <c r="H3468" s="1">
        <v>46063.958819444437</v>
      </c>
      <c r="I3468" t="b">
        <v>0</v>
      </c>
      <c r="J3468" t="b">
        <v>1</v>
      </c>
      <c r="K3468" t="s">
        <v>41</v>
      </c>
      <c r="L3468" t="s">
        <v>60</v>
      </c>
      <c r="M3468">
        <v>137025</v>
      </c>
      <c r="N3468"/>
      <c r="O3468" t="s">
        <v>2521</v>
      </c>
      <c r="P3468" t="s">
        <v>10450</v>
      </c>
    </row>
    <row r="3469" spans="1:16" x14ac:dyDescent="0.35">
      <c r="A3469" t="s">
        <v>1</v>
      </c>
      <c r="B3469" t="s">
        <v>1</v>
      </c>
      <c r="C3469" t="s">
        <v>473</v>
      </c>
      <c r="D3469" t="s">
        <v>4526</v>
      </c>
      <c r="E3469" t="s">
        <v>59</v>
      </c>
      <c r="F3469" t="b">
        <v>0</v>
      </c>
      <c r="G3469" t="s">
        <v>65</v>
      </c>
      <c r="H3469" s="1">
        <v>46063.959143518521</v>
      </c>
      <c r="I3469" t="b">
        <v>0</v>
      </c>
      <c r="J3469" t="b">
        <v>0</v>
      </c>
      <c r="K3469" t="s">
        <v>41</v>
      </c>
      <c r="L3469" t="s">
        <v>60</v>
      </c>
      <c r="M3469">
        <v>86228</v>
      </c>
      <c r="N3469"/>
      <c r="O3469" t="s">
        <v>3735</v>
      </c>
      <c r="P3469" t="s">
        <v>1377</v>
      </c>
    </row>
    <row r="3470" spans="1:16" x14ac:dyDescent="0.35">
      <c r="A3470" t="s">
        <v>0</v>
      </c>
      <c r="B3470" t="s">
        <v>10451</v>
      </c>
      <c r="C3470" t="s">
        <v>204</v>
      </c>
      <c r="D3470" t="s">
        <v>4526</v>
      </c>
      <c r="E3470" t="s">
        <v>59</v>
      </c>
      <c r="F3470" t="b">
        <v>0</v>
      </c>
      <c r="G3470" t="s">
        <v>65</v>
      </c>
      <c r="H3470" s="1">
        <v>46064.000069444453</v>
      </c>
      <c r="I3470" t="b">
        <v>0</v>
      </c>
      <c r="J3470" t="b">
        <v>1</v>
      </c>
      <c r="K3470" t="s">
        <v>41</v>
      </c>
      <c r="L3470" t="s">
        <v>74</v>
      </c>
      <c r="M3470"/>
      <c r="N3470">
        <v>55.2</v>
      </c>
      <c r="O3470" t="s">
        <v>10452</v>
      </c>
      <c r="P3470" t="s">
        <v>1321</v>
      </c>
    </row>
    <row r="3471" spans="1:16" x14ac:dyDescent="0.35">
      <c r="A3471" t="s">
        <v>0</v>
      </c>
      <c r="B3471" t="s">
        <v>10453</v>
      </c>
      <c r="C3471" t="s">
        <v>1543</v>
      </c>
      <c r="D3471" t="s">
        <v>4526</v>
      </c>
      <c r="E3471" t="s">
        <v>59</v>
      </c>
      <c r="F3471" t="b">
        <v>0</v>
      </c>
      <c r="G3471" t="s">
        <v>73</v>
      </c>
      <c r="H3471" s="1">
        <v>46064.000185185178</v>
      </c>
      <c r="I3471" t="b">
        <v>1</v>
      </c>
      <c r="J3471" t="b">
        <v>0</v>
      </c>
      <c r="K3471" t="s">
        <v>41</v>
      </c>
      <c r="L3471" t="s">
        <v>74</v>
      </c>
      <c r="M3471"/>
      <c r="N3471">
        <v>35</v>
      </c>
      <c r="O3471" t="s">
        <v>611</v>
      </c>
      <c r="P3471" t="s">
        <v>1913</v>
      </c>
    </row>
    <row r="3472" spans="1:16" x14ac:dyDescent="0.35">
      <c r="A3472" t="s">
        <v>2</v>
      </c>
      <c r="B3472" t="s">
        <v>10454</v>
      </c>
      <c r="C3472" t="s">
        <v>13</v>
      </c>
      <c r="D3472" t="s">
        <v>4637</v>
      </c>
      <c r="E3472" t="s">
        <v>59</v>
      </c>
      <c r="F3472" t="b">
        <v>0</v>
      </c>
      <c r="G3472" t="s">
        <v>13</v>
      </c>
      <c r="H3472" s="1">
        <v>46064.001597222217</v>
      </c>
      <c r="I3472" t="b">
        <v>1</v>
      </c>
      <c r="J3472" t="b">
        <v>0</v>
      </c>
      <c r="K3472" t="s">
        <v>13</v>
      </c>
      <c r="L3472" t="s">
        <v>74</v>
      </c>
      <c r="M3472"/>
      <c r="N3472">
        <v>25</v>
      </c>
      <c r="O3472" t="s">
        <v>4596</v>
      </c>
    </row>
    <row r="3473" spans="1:16" x14ac:dyDescent="0.35">
      <c r="A3473" t="s">
        <v>1</v>
      </c>
      <c r="B3473" t="s">
        <v>1496</v>
      </c>
      <c r="C3473" t="s">
        <v>10455</v>
      </c>
      <c r="D3473" t="s">
        <v>4346</v>
      </c>
      <c r="E3473" t="s">
        <v>59</v>
      </c>
      <c r="F3473" t="b">
        <v>0</v>
      </c>
      <c r="G3473" t="s">
        <v>13</v>
      </c>
      <c r="H3473" s="1">
        <v>46064.001631944448</v>
      </c>
      <c r="I3473" t="b">
        <v>0</v>
      </c>
      <c r="J3473" t="b">
        <v>0</v>
      </c>
      <c r="K3473" t="s">
        <v>13</v>
      </c>
      <c r="L3473" t="s">
        <v>60</v>
      </c>
      <c r="M3473">
        <v>110000</v>
      </c>
      <c r="N3473"/>
      <c r="O3473" t="s">
        <v>10456</v>
      </c>
      <c r="P3473" t="s">
        <v>10457</v>
      </c>
    </row>
    <row r="3474" spans="1:16" x14ac:dyDescent="0.35">
      <c r="A3474" t="s">
        <v>0</v>
      </c>
      <c r="B3474" t="s">
        <v>10458</v>
      </c>
      <c r="C3474" t="s">
        <v>251</v>
      </c>
      <c r="D3474" t="s">
        <v>4526</v>
      </c>
      <c r="E3474" t="s">
        <v>59</v>
      </c>
      <c r="F3474" t="b">
        <v>0</v>
      </c>
      <c r="G3474" t="s">
        <v>68</v>
      </c>
      <c r="H3474" s="1">
        <v>46064.041979166657</v>
      </c>
      <c r="I3474" t="b">
        <v>0</v>
      </c>
      <c r="J3474" t="b">
        <v>1</v>
      </c>
      <c r="K3474" t="s">
        <v>41</v>
      </c>
      <c r="L3474" t="s">
        <v>60</v>
      </c>
      <c r="M3474">
        <v>97000</v>
      </c>
      <c r="N3474"/>
      <c r="O3474" t="s">
        <v>10459</v>
      </c>
    </row>
    <row r="3475" spans="1:16" x14ac:dyDescent="0.35">
      <c r="A3475" t="s">
        <v>1</v>
      </c>
      <c r="B3475" t="s">
        <v>1</v>
      </c>
      <c r="C3475" t="s">
        <v>212</v>
      </c>
      <c r="D3475" t="s">
        <v>4346</v>
      </c>
      <c r="E3475" t="s">
        <v>59</v>
      </c>
      <c r="F3475" t="b">
        <v>0</v>
      </c>
      <c r="G3475" t="s">
        <v>68</v>
      </c>
      <c r="H3475" s="1">
        <v>46064.042743055557</v>
      </c>
      <c r="I3475" t="b">
        <v>1</v>
      </c>
      <c r="J3475" t="b">
        <v>0</v>
      </c>
      <c r="K3475" t="s">
        <v>41</v>
      </c>
      <c r="L3475" t="s">
        <v>60</v>
      </c>
      <c r="M3475">
        <v>137500</v>
      </c>
      <c r="N3475"/>
      <c r="O3475" t="s">
        <v>9503</v>
      </c>
      <c r="P3475" t="s">
        <v>10460</v>
      </c>
    </row>
    <row r="3476" spans="1:16" x14ac:dyDescent="0.35">
      <c r="A3476" t="s">
        <v>0</v>
      </c>
      <c r="B3476" t="s">
        <v>10461</v>
      </c>
      <c r="C3476" t="s">
        <v>2144</v>
      </c>
      <c r="D3476" t="s">
        <v>2360</v>
      </c>
      <c r="E3476" t="s">
        <v>59</v>
      </c>
      <c r="F3476" t="b">
        <v>0</v>
      </c>
      <c r="G3476" t="s">
        <v>63</v>
      </c>
      <c r="H3476" s="1">
        <v>46064.052175925928</v>
      </c>
      <c r="I3476" t="b">
        <v>0</v>
      </c>
      <c r="J3476" t="b">
        <v>0</v>
      </c>
      <c r="K3476" t="s">
        <v>41</v>
      </c>
      <c r="L3476" t="s">
        <v>74</v>
      </c>
      <c r="M3476"/>
      <c r="N3476">
        <v>23</v>
      </c>
      <c r="O3476" t="s">
        <v>9696</v>
      </c>
      <c r="P3476" t="s">
        <v>7858</v>
      </c>
    </row>
    <row r="3477" spans="1:16" x14ac:dyDescent="0.35">
      <c r="A3477" t="s">
        <v>0</v>
      </c>
      <c r="B3477" t="s">
        <v>10462</v>
      </c>
      <c r="C3477" t="s">
        <v>463</v>
      </c>
      <c r="D3477" t="s">
        <v>4346</v>
      </c>
      <c r="E3477" t="s">
        <v>59</v>
      </c>
      <c r="F3477" t="b">
        <v>0</v>
      </c>
      <c r="G3477" t="s">
        <v>77</v>
      </c>
      <c r="H3477" s="1">
        <v>46064.083472222221</v>
      </c>
      <c r="I3477" t="b">
        <v>0</v>
      </c>
      <c r="J3477" t="b">
        <v>1</v>
      </c>
      <c r="K3477" t="s">
        <v>41</v>
      </c>
      <c r="L3477" t="s">
        <v>60</v>
      </c>
      <c r="M3477">
        <v>85000</v>
      </c>
      <c r="N3477"/>
      <c r="O3477" t="s">
        <v>10463</v>
      </c>
      <c r="P3477" t="s">
        <v>4661</v>
      </c>
    </row>
    <row r="3478" spans="1:16" x14ac:dyDescent="0.35">
      <c r="A3478" t="s">
        <v>3</v>
      </c>
      <c r="B3478" t="s">
        <v>10464</v>
      </c>
      <c r="C3478" t="s">
        <v>13</v>
      </c>
      <c r="D3478" t="s">
        <v>4637</v>
      </c>
      <c r="E3478" t="s">
        <v>59</v>
      </c>
      <c r="F3478" t="b">
        <v>0</v>
      </c>
      <c r="G3478" t="s">
        <v>13</v>
      </c>
      <c r="H3478" s="1">
        <v>46064.29346064815</v>
      </c>
      <c r="I3478" t="b">
        <v>1</v>
      </c>
      <c r="J3478" t="b">
        <v>0</v>
      </c>
      <c r="K3478" t="s">
        <v>13</v>
      </c>
      <c r="L3478" t="s">
        <v>74</v>
      </c>
      <c r="M3478"/>
      <c r="N3478">
        <v>15</v>
      </c>
      <c r="O3478" t="s">
        <v>4596</v>
      </c>
    </row>
    <row r="3479" spans="1:16" x14ac:dyDescent="0.35">
      <c r="A3479" t="s">
        <v>3</v>
      </c>
      <c r="B3479" t="s">
        <v>10465</v>
      </c>
      <c r="C3479" t="s">
        <v>81</v>
      </c>
      <c r="D3479" t="s">
        <v>4526</v>
      </c>
      <c r="E3479" t="s">
        <v>59</v>
      </c>
      <c r="F3479" t="b">
        <v>0</v>
      </c>
      <c r="G3479" t="s">
        <v>77</v>
      </c>
      <c r="H3479" s="1">
        <v>46064.333564814813</v>
      </c>
      <c r="I3479" t="b">
        <v>1</v>
      </c>
      <c r="J3479" t="b">
        <v>0</v>
      </c>
      <c r="K3479" t="s">
        <v>41</v>
      </c>
      <c r="L3479" t="s">
        <v>60</v>
      </c>
      <c r="M3479">
        <v>164000</v>
      </c>
      <c r="N3479"/>
      <c r="O3479" t="s">
        <v>272</v>
      </c>
      <c r="P3479" t="s">
        <v>5725</v>
      </c>
    </row>
    <row r="3480" spans="1:16" x14ac:dyDescent="0.35">
      <c r="A3480" t="s">
        <v>6</v>
      </c>
      <c r="B3480" t="s">
        <v>10466</v>
      </c>
      <c r="C3480" t="s">
        <v>112</v>
      </c>
      <c r="D3480" t="s">
        <v>4526</v>
      </c>
      <c r="E3480" t="s">
        <v>59</v>
      </c>
      <c r="F3480" t="b">
        <v>0</v>
      </c>
      <c r="G3480" t="s">
        <v>65</v>
      </c>
      <c r="H3480" s="1">
        <v>46064.333969907413</v>
      </c>
      <c r="I3480" t="b">
        <v>0</v>
      </c>
      <c r="J3480" t="b">
        <v>1</v>
      </c>
      <c r="K3480" t="s">
        <v>41</v>
      </c>
      <c r="L3480" t="s">
        <v>60</v>
      </c>
      <c r="M3480">
        <v>170000</v>
      </c>
      <c r="N3480"/>
      <c r="O3480" t="s">
        <v>902</v>
      </c>
      <c r="P3480" t="s">
        <v>10467</v>
      </c>
    </row>
    <row r="3481" spans="1:16" x14ac:dyDescent="0.35">
      <c r="A3481" t="s">
        <v>2</v>
      </c>
      <c r="B3481" t="s">
        <v>766</v>
      </c>
      <c r="C3481" t="s">
        <v>370</v>
      </c>
      <c r="D3481" t="s">
        <v>2360</v>
      </c>
      <c r="E3481" t="s">
        <v>59</v>
      </c>
      <c r="F3481" t="b">
        <v>0</v>
      </c>
      <c r="G3481" t="s">
        <v>65</v>
      </c>
      <c r="H3481" s="1">
        <v>46064.334004629629</v>
      </c>
      <c r="I3481" t="b">
        <v>0</v>
      </c>
      <c r="J3481" t="b">
        <v>0</v>
      </c>
      <c r="K3481" t="s">
        <v>41</v>
      </c>
      <c r="L3481" t="s">
        <v>60</v>
      </c>
      <c r="M3481">
        <v>201000</v>
      </c>
      <c r="N3481"/>
      <c r="O3481" t="s">
        <v>1292</v>
      </c>
      <c r="P3481" t="s">
        <v>10468</v>
      </c>
    </row>
    <row r="3482" spans="1:16" x14ac:dyDescent="0.35">
      <c r="A3482" t="s">
        <v>1</v>
      </c>
      <c r="B3482" t="s">
        <v>10469</v>
      </c>
      <c r="C3482" t="s">
        <v>41</v>
      </c>
      <c r="D3482" t="s">
        <v>4346</v>
      </c>
      <c r="E3482" t="s">
        <v>88</v>
      </c>
      <c r="F3482" t="b">
        <v>0</v>
      </c>
      <c r="G3482" t="s">
        <v>65</v>
      </c>
      <c r="H3482" s="1">
        <v>46064.334490740737</v>
      </c>
      <c r="I3482" t="b">
        <v>1</v>
      </c>
      <c r="J3482" t="b">
        <v>0</v>
      </c>
      <c r="K3482" t="s">
        <v>41</v>
      </c>
      <c r="L3482" t="s">
        <v>74</v>
      </c>
      <c r="M3482"/>
      <c r="N3482">
        <v>77.5</v>
      </c>
      <c r="O3482" t="s">
        <v>10470</v>
      </c>
    </row>
    <row r="3483" spans="1:16" x14ac:dyDescent="0.35">
      <c r="A3483" t="s">
        <v>0</v>
      </c>
      <c r="B3483" t="s">
        <v>394</v>
      </c>
      <c r="C3483" t="s">
        <v>10471</v>
      </c>
      <c r="D3483" t="s">
        <v>4346</v>
      </c>
      <c r="E3483" t="s">
        <v>59</v>
      </c>
      <c r="F3483" t="b">
        <v>0</v>
      </c>
      <c r="G3483" t="s">
        <v>89</v>
      </c>
      <c r="H3483" s="1">
        <v>46064.375428240739</v>
      </c>
      <c r="I3483" t="b">
        <v>1</v>
      </c>
      <c r="J3483" t="b">
        <v>0</v>
      </c>
      <c r="K3483" t="s">
        <v>41</v>
      </c>
      <c r="L3483" t="s">
        <v>74</v>
      </c>
      <c r="M3483"/>
      <c r="N3483">
        <v>19</v>
      </c>
      <c r="O3483" t="s">
        <v>10472</v>
      </c>
    </row>
    <row r="3484" spans="1:16" x14ac:dyDescent="0.35">
      <c r="A3484" t="s">
        <v>6</v>
      </c>
      <c r="B3484" t="s">
        <v>10473</v>
      </c>
      <c r="C3484" t="s">
        <v>76</v>
      </c>
      <c r="D3484" t="s">
        <v>4526</v>
      </c>
      <c r="E3484" t="s">
        <v>59</v>
      </c>
      <c r="F3484" t="b">
        <v>1</v>
      </c>
      <c r="G3484" t="s">
        <v>65</v>
      </c>
      <c r="H3484" s="1">
        <v>46064.375636574077</v>
      </c>
      <c r="I3484" t="b">
        <v>0</v>
      </c>
      <c r="J3484" t="b">
        <v>1</v>
      </c>
      <c r="K3484" t="s">
        <v>41</v>
      </c>
      <c r="L3484" t="s">
        <v>60</v>
      </c>
      <c r="M3484">
        <v>153775</v>
      </c>
      <c r="N3484"/>
      <c r="O3484" t="s">
        <v>10474</v>
      </c>
      <c r="P3484" t="s">
        <v>10475</v>
      </c>
    </row>
    <row r="3485" spans="1:16" x14ac:dyDescent="0.35">
      <c r="A3485" t="s">
        <v>1</v>
      </c>
      <c r="B3485" t="s">
        <v>10476</v>
      </c>
      <c r="C3485" t="s">
        <v>76</v>
      </c>
      <c r="D3485" t="s">
        <v>141</v>
      </c>
      <c r="E3485" t="s">
        <v>88</v>
      </c>
      <c r="F3485" t="b">
        <v>1</v>
      </c>
      <c r="G3485" t="s">
        <v>65</v>
      </c>
      <c r="H3485" s="1">
        <v>46064.376099537039</v>
      </c>
      <c r="I3485" t="b">
        <v>1</v>
      </c>
      <c r="J3485" t="b">
        <v>0</v>
      </c>
      <c r="K3485" t="s">
        <v>41</v>
      </c>
      <c r="L3485" t="s">
        <v>74</v>
      </c>
      <c r="M3485"/>
      <c r="N3485">
        <v>50</v>
      </c>
      <c r="O3485" t="s">
        <v>141</v>
      </c>
      <c r="P3485" t="s">
        <v>1521</v>
      </c>
    </row>
    <row r="3486" spans="1:16" x14ac:dyDescent="0.35">
      <c r="A3486" t="s">
        <v>3</v>
      </c>
      <c r="B3486" t="s">
        <v>10477</v>
      </c>
      <c r="C3486" t="s">
        <v>13</v>
      </c>
      <c r="D3486" t="s">
        <v>4637</v>
      </c>
      <c r="E3486" t="s">
        <v>132</v>
      </c>
      <c r="F3486" t="b">
        <v>0</v>
      </c>
      <c r="G3486" t="s">
        <v>13</v>
      </c>
      <c r="H3486" s="1">
        <v>46064.376782407409</v>
      </c>
      <c r="I3486" t="b">
        <v>1</v>
      </c>
      <c r="J3486" t="b">
        <v>0</v>
      </c>
      <c r="K3486" t="s">
        <v>13</v>
      </c>
      <c r="L3486" t="s">
        <v>74</v>
      </c>
      <c r="M3486"/>
      <c r="N3486">
        <v>25</v>
      </c>
      <c r="O3486" t="s">
        <v>4596</v>
      </c>
    </row>
    <row r="3487" spans="1:16" x14ac:dyDescent="0.35">
      <c r="A3487" t="s">
        <v>2</v>
      </c>
      <c r="B3487" t="s">
        <v>10478</v>
      </c>
      <c r="C3487" t="s">
        <v>10022</v>
      </c>
      <c r="D3487" t="s">
        <v>4526</v>
      </c>
      <c r="E3487" t="s">
        <v>59</v>
      </c>
      <c r="F3487" t="b">
        <v>0</v>
      </c>
      <c r="G3487" t="s">
        <v>40</v>
      </c>
      <c r="H3487" s="1">
        <v>46064.377916666657</v>
      </c>
      <c r="I3487" t="b">
        <v>0</v>
      </c>
      <c r="J3487" t="b">
        <v>0</v>
      </c>
      <c r="K3487" t="s">
        <v>40</v>
      </c>
      <c r="L3487" t="s">
        <v>60</v>
      </c>
      <c r="M3487">
        <v>72500</v>
      </c>
      <c r="N3487"/>
      <c r="O3487" t="s">
        <v>10201</v>
      </c>
      <c r="P3487" t="s">
        <v>9091</v>
      </c>
    </row>
    <row r="3488" spans="1:16" x14ac:dyDescent="0.35">
      <c r="A3488" t="s">
        <v>2</v>
      </c>
      <c r="B3488" t="s">
        <v>10479</v>
      </c>
      <c r="C3488" t="s">
        <v>10022</v>
      </c>
      <c r="D3488" t="s">
        <v>4526</v>
      </c>
      <c r="E3488" t="s">
        <v>59</v>
      </c>
      <c r="F3488" t="b">
        <v>0</v>
      </c>
      <c r="G3488" t="s">
        <v>40</v>
      </c>
      <c r="H3488" s="1">
        <v>46064.377916666657</v>
      </c>
      <c r="I3488" t="b">
        <v>0</v>
      </c>
      <c r="J3488" t="b">
        <v>0</v>
      </c>
      <c r="K3488" t="s">
        <v>40</v>
      </c>
      <c r="L3488" t="s">
        <v>60</v>
      </c>
      <c r="M3488">
        <v>72500</v>
      </c>
      <c r="N3488"/>
      <c r="O3488" t="s">
        <v>10201</v>
      </c>
      <c r="P3488" t="s">
        <v>10480</v>
      </c>
    </row>
    <row r="3489" spans="1:16" x14ac:dyDescent="0.35">
      <c r="A3489" t="s">
        <v>1</v>
      </c>
      <c r="B3489" t="s">
        <v>10481</v>
      </c>
      <c r="C3489" t="s">
        <v>10482</v>
      </c>
      <c r="D3489" t="s">
        <v>4526</v>
      </c>
      <c r="E3489" t="s">
        <v>59</v>
      </c>
      <c r="F3489" t="b">
        <v>0</v>
      </c>
      <c r="G3489" t="s">
        <v>20</v>
      </c>
      <c r="H3489" s="1">
        <v>46064.396956018521</v>
      </c>
      <c r="I3489" t="b">
        <v>1</v>
      </c>
      <c r="J3489" t="b">
        <v>0</v>
      </c>
      <c r="K3489" t="s">
        <v>20</v>
      </c>
      <c r="L3489" t="s">
        <v>60</v>
      </c>
      <c r="M3489">
        <v>67500</v>
      </c>
      <c r="N3489"/>
      <c r="O3489" t="s">
        <v>10483</v>
      </c>
    </row>
    <row r="3490" spans="1:16" x14ac:dyDescent="0.35">
      <c r="A3490" t="s">
        <v>2</v>
      </c>
      <c r="B3490" t="s">
        <v>3081</v>
      </c>
      <c r="C3490" t="s">
        <v>157</v>
      </c>
      <c r="D3490" t="s">
        <v>2360</v>
      </c>
      <c r="E3490" t="s">
        <v>72</v>
      </c>
      <c r="F3490" t="b">
        <v>0</v>
      </c>
      <c r="G3490" t="s">
        <v>77</v>
      </c>
      <c r="H3490" s="1">
        <v>46064.417442129627</v>
      </c>
      <c r="I3490" t="b">
        <v>0</v>
      </c>
      <c r="J3490" t="b">
        <v>1</v>
      </c>
      <c r="K3490" t="s">
        <v>41</v>
      </c>
      <c r="L3490" t="s">
        <v>60</v>
      </c>
      <c r="M3490">
        <v>214500</v>
      </c>
      <c r="N3490"/>
      <c r="O3490" t="s">
        <v>424</v>
      </c>
      <c r="P3490" t="s">
        <v>4581</v>
      </c>
    </row>
    <row r="3491" spans="1:16" x14ac:dyDescent="0.35">
      <c r="A3491" t="s">
        <v>1</v>
      </c>
      <c r="B3491" t="s">
        <v>694</v>
      </c>
      <c r="C3491" t="s">
        <v>3662</v>
      </c>
      <c r="D3491" t="s">
        <v>5102</v>
      </c>
      <c r="E3491" t="s">
        <v>59</v>
      </c>
      <c r="F3491" t="b">
        <v>0</v>
      </c>
      <c r="G3491" t="s">
        <v>13</v>
      </c>
      <c r="H3491" s="1">
        <v>46064.41851851852</v>
      </c>
      <c r="I3491" t="b">
        <v>0</v>
      </c>
      <c r="J3491" t="b">
        <v>0</v>
      </c>
      <c r="K3491" t="s">
        <v>13</v>
      </c>
      <c r="L3491" t="s">
        <v>60</v>
      </c>
      <c r="M3491">
        <v>90000</v>
      </c>
      <c r="N3491"/>
      <c r="O3491" t="s">
        <v>10484</v>
      </c>
      <c r="P3491" t="s">
        <v>10485</v>
      </c>
    </row>
    <row r="3492" spans="1:16" x14ac:dyDescent="0.35">
      <c r="A3492" t="s">
        <v>2</v>
      </c>
      <c r="B3492" t="s">
        <v>10486</v>
      </c>
      <c r="C3492" t="s">
        <v>5026</v>
      </c>
      <c r="D3492" t="s">
        <v>4346</v>
      </c>
      <c r="E3492" t="s">
        <v>59</v>
      </c>
      <c r="F3492" t="b">
        <v>0</v>
      </c>
      <c r="G3492" t="s">
        <v>40</v>
      </c>
      <c r="H3492" s="1">
        <v>46064.419583333343</v>
      </c>
      <c r="I3492" t="b">
        <v>0</v>
      </c>
      <c r="J3492" t="b">
        <v>0</v>
      </c>
      <c r="K3492" t="s">
        <v>40</v>
      </c>
      <c r="L3492" t="s">
        <v>60</v>
      </c>
      <c r="M3492">
        <v>30000</v>
      </c>
      <c r="N3492"/>
      <c r="O3492" t="s">
        <v>10487</v>
      </c>
      <c r="P3492" t="s">
        <v>10488</v>
      </c>
    </row>
    <row r="3493" spans="1:16" x14ac:dyDescent="0.35">
      <c r="A3493" t="s">
        <v>3</v>
      </c>
      <c r="B3493" t="s">
        <v>10489</v>
      </c>
      <c r="C3493" t="s">
        <v>13</v>
      </c>
      <c r="D3493" t="s">
        <v>4637</v>
      </c>
      <c r="E3493" t="s">
        <v>59</v>
      </c>
      <c r="F3493" t="b">
        <v>0</v>
      </c>
      <c r="G3493" t="s">
        <v>13</v>
      </c>
      <c r="H3493" s="1">
        <v>46064.460127314807</v>
      </c>
      <c r="I3493" t="b">
        <v>1</v>
      </c>
      <c r="J3493" t="b">
        <v>0</v>
      </c>
      <c r="K3493" t="s">
        <v>13</v>
      </c>
      <c r="L3493" t="s">
        <v>74</v>
      </c>
      <c r="M3493"/>
      <c r="N3493">
        <v>60</v>
      </c>
      <c r="O3493" t="s">
        <v>4596</v>
      </c>
    </row>
    <row r="3494" spans="1:16" x14ac:dyDescent="0.35">
      <c r="A3494" t="s">
        <v>1</v>
      </c>
      <c r="B3494" t="s">
        <v>10476</v>
      </c>
      <c r="C3494" t="s">
        <v>40</v>
      </c>
      <c r="D3494" t="s">
        <v>5798</v>
      </c>
      <c r="F3494" t="b">
        <v>0</v>
      </c>
      <c r="G3494" t="s">
        <v>40</v>
      </c>
      <c r="H3494" s="1">
        <v>46064.461423611108</v>
      </c>
      <c r="I3494" t="b">
        <v>1</v>
      </c>
      <c r="J3494" t="b">
        <v>0</v>
      </c>
      <c r="K3494" t="s">
        <v>40</v>
      </c>
      <c r="L3494" t="s">
        <v>74</v>
      </c>
      <c r="M3494"/>
      <c r="N3494">
        <v>50</v>
      </c>
      <c r="O3494" t="s">
        <v>4596</v>
      </c>
      <c r="P3494" t="s">
        <v>10490</v>
      </c>
    </row>
    <row r="3495" spans="1:16" x14ac:dyDescent="0.35">
      <c r="A3495" t="s">
        <v>3</v>
      </c>
      <c r="B3495" t="s">
        <v>286</v>
      </c>
      <c r="C3495" t="s">
        <v>63</v>
      </c>
      <c r="D3495" t="s">
        <v>4526</v>
      </c>
      <c r="E3495" t="s">
        <v>59</v>
      </c>
      <c r="F3495" t="b">
        <v>0</v>
      </c>
      <c r="G3495" t="s">
        <v>63</v>
      </c>
      <c r="H3495" s="1">
        <v>46064.483842592592</v>
      </c>
      <c r="I3495" t="b">
        <v>0</v>
      </c>
      <c r="J3495" t="b">
        <v>1</v>
      </c>
      <c r="K3495" t="s">
        <v>41</v>
      </c>
      <c r="L3495" t="s">
        <v>60</v>
      </c>
      <c r="M3495">
        <v>91000</v>
      </c>
      <c r="N3495"/>
      <c r="O3495" t="s">
        <v>2306</v>
      </c>
      <c r="P3495" t="s">
        <v>7815</v>
      </c>
    </row>
    <row r="3496" spans="1:16" x14ac:dyDescent="0.35">
      <c r="A3496" t="s">
        <v>8</v>
      </c>
      <c r="B3496" t="s">
        <v>8028</v>
      </c>
      <c r="C3496" t="s">
        <v>76</v>
      </c>
      <c r="D3496" t="s">
        <v>4633</v>
      </c>
      <c r="E3496" t="s">
        <v>59</v>
      </c>
      <c r="F3496" t="b">
        <v>1</v>
      </c>
      <c r="G3496" t="s">
        <v>26</v>
      </c>
      <c r="H3496" s="1">
        <v>46064.485625000001</v>
      </c>
      <c r="I3496" t="b">
        <v>0</v>
      </c>
      <c r="J3496" t="b">
        <v>0</v>
      </c>
      <c r="K3496" t="s">
        <v>26</v>
      </c>
      <c r="L3496" t="s">
        <v>60</v>
      </c>
      <c r="M3496">
        <v>950000</v>
      </c>
      <c r="N3496"/>
      <c r="O3496" t="s">
        <v>10491</v>
      </c>
      <c r="P3496" t="s">
        <v>10492</v>
      </c>
    </row>
    <row r="3497" spans="1:16" x14ac:dyDescent="0.35">
      <c r="A3497" t="s">
        <v>0</v>
      </c>
      <c r="B3497" t="s">
        <v>9359</v>
      </c>
      <c r="C3497" t="s">
        <v>9360</v>
      </c>
      <c r="D3497" t="s">
        <v>4633</v>
      </c>
      <c r="E3497" t="s">
        <v>59</v>
      </c>
      <c r="F3497" t="b">
        <v>0</v>
      </c>
      <c r="G3497" t="s">
        <v>21</v>
      </c>
      <c r="H3497" s="1">
        <v>46064.487303240741</v>
      </c>
      <c r="I3497" t="b">
        <v>0</v>
      </c>
      <c r="J3497" t="b">
        <v>0</v>
      </c>
      <c r="K3497" t="s">
        <v>21</v>
      </c>
      <c r="L3497" t="s">
        <v>60</v>
      </c>
      <c r="M3497">
        <v>2100000</v>
      </c>
      <c r="N3497"/>
      <c r="O3497" t="s">
        <v>4633</v>
      </c>
      <c r="P3497" t="s">
        <v>4661</v>
      </c>
    </row>
    <row r="3498" spans="1:16" x14ac:dyDescent="0.35">
      <c r="A3498" t="s">
        <v>2</v>
      </c>
      <c r="B3498" t="s">
        <v>10493</v>
      </c>
      <c r="C3498" t="s">
        <v>79</v>
      </c>
      <c r="D3498" t="s">
        <v>4526</v>
      </c>
      <c r="E3498" t="s">
        <v>59</v>
      </c>
      <c r="F3498" t="b">
        <v>0</v>
      </c>
      <c r="G3498" t="s">
        <v>77</v>
      </c>
      <c r="H3498" s="1">
        <v>46064.500231481477</v>
      </c>
      <c r="I3498" t="b">
        <v>0</v>
      </c>
      <c r="J3498" t="b">
        <v>1</v>
      </c>
      <c r="K3498" t="s">
        <v>41</v>
      </c>
      <c r="L3498" t="s">
        <v>60</v>
      </c>
      <c r="M3498">
        <v>212500</v>
      </c>
      <c r="N3498"/>
      <c r="O3498" t="s">
        <v>1990</v>
      </c>
      <c r="P3498" t="s">
        <v>2115</v>
      </c>
    </row>
    <row r="3499" spans="1:16" x14ac:dyDescent="0.35">
      <c r="A3499" t="s">
        <v>0</v>
      </c>
      <c r="B3499" t="s">
        <v>10327</v>
      </c>
      <c r="C3499" t="s">
        <v>9736</v>
      </c>
      <c r="D3499" t="s">
        <v>4587</v>
      </c>
      <c r="E3499" t="s">
        <v>59</v>
      </c>
      <c r="F3499" t="b">
        <v>0</v>
      </c>
      <c r="G3499" t="s">
        <v>73</v>
      </c>
      <c r="H3499" s="1">
        <v>46064.500300925924</v>
      </c>
      <c r="I3499" t="b">
        <v>0</v>
      </c>
      <c r="J3499" t="b">
        <v>0</v>
      </c>
      <c r="K3499" t="s">
        <v>41</v>
      </c>
      <c r="L3499" t="s">
        <v>60</v>
      </c>
      <c r="M3499">
        <v>102500</v>
      </c>
      <c r="N3499"/>
      <c r="O3499" t="s">
        <v>10494</v>
      </c>
      <c r="P3499" t="s">
        <v>10329</v>
      </c>
    </row>
    <row r="3500" spans="1:16" x14ac:dyDescent="0.35">
      <c r="A3500" t="s">
        <v>2</v>
      </c>
      <c r="B3500" t="s">
        <v>851</v>
      </c>
      <c r="C3500" t="s">
        <v>353</v>
      </c>
      <c r="D3500" t="s">
        <v>4526</v>
      </c>
      <c r="E3500" t="s">
        <v>59</v>
      </c>
      <c r="F3500" t="b">
        <v>0</v>
      </c>
      <c r="G3500" t="s">
        <v>77</v>
      </c>
      <c r="H3500" s="1">
        <v>46064.500775462962</v>
      </c>
      <c r="I3500" t="b">
        <v>0</v>
      </c>
      <c r="J3500" t="b">
        <v>1</v>
      </c>
      <c r="K3500" t="s">
        <v>41</v>
      </c>
      <c r="L3500" t="s">
        <v>60</v>
      </c>
      <c r="M3500">
        <v>177500</v>
      </c>
      <c r="N3500"/>
      <c r="O3500" t="s">
        <v>343</v>
      </c>
      <c r="P3500" t="s">
        <v>310</v>
      </c>
    </row>
    <row r="3501" spans="1:16" x14ac:dyDescent="0.35">
      <c r="A3501" t="s">
        <v>4</v>
      </c>
      <c r="B3501" t="s">
        <v>10495</v>
      </c>
      <c r="C3501" t="s">
        <v>40</v>
      </c>
      <c r="D3501" t="s">
        <v>4526</v>
      </c>
      <c r="E3501" t="s">
        <v>59</v>
      </c>
      <c r="F3501" t="b">
        <v>0</v>
      </c>
      <c r="G3501" t="s">
        <v>40</v>
      </c>
      <c r="H3501" s="1">
        <v>46064.503182870372</v>
      </c>
      <c r="I3501" t="b">
        <v>1</v>
      </c>
      <c r="J3501" t="b">
        <v>0</v>
      </c>
      <c r="K3501" t="s">
        <v>40</v>
      </c>
      <c r="L3501" t="s">
        <v>60</v>
      </c>
      <c r="M3501">
        <v>105000</v>
      </c>
      <c r="N3501"/>
      <c r="O3501" t="s">
        <v>7589</v>
      </c>
      <c r="P3501" t="s">
        <v>10496</v>
      </c>
    </row>
    <row r="3502" spans="1:16" x14ac:dyDescent="0.35">
      <c r="A3502" t="s">
        <v>3</v>
      </c>
      <c r="B3502" t="s">
        <v>10497</v>
      </c>
      <c r="C3502" t="s">
        <v>10498</v>
      </c>
      <c r="D3502" t="s">
        <v>4633</v>
      </c>
      <c r="E3502" t="s">
        <v>59</v>
      </c>
      <c r="F3502" t="b">
        <v>0</v>
      </c>
      <c r="G3502" t="s">
        <v>10499</v>
      </c>
      <c r="H3502" s="1">
        <v>46064.526944444442</v>
      </c>
      <c r="I3502" t="b">
        <v>0</v>
      </c>
      <c r="J3502" t="b">
        <v>0</v>
      </c>
      <c r="K3502" t="s">
        <v>10499</v>
      </c>
      <c r="L3502" t="s">
        <v>60</v>
      </c>
      <c r="M3502">
        <v>4000000</v>
      </c>
      <c r="N3502"/>
      <c r="O3502" t="s">
        <v>10500</v>
      </c>
      <c r="P3502" t="s">
        <v>3201</v>
      </c>
    </row>
    <row r="3503" spans="1:16" x14ac:dyDescent="0.35">
      <c r="A3503" t="s">
        <v>7</v>
      </c>
      <c r="B3503" t="s">
        <v>10501</v>
      </c>
      <c r="C3503" t="s">
        <v>10502</v>
      </c>
      <c r="D3503" t="s">
        <v>4756</v>
      </c>
      <c r="E3503" t="s">
        <v>59</v>
      </c>
      <c r="F3503" t="b">
        <v>0</v>
      </c>
      <c r="G3503" t="s">
        <v>65</v>
      </c>
      <c r="H3503" s="1">
        <v>46064.541759259257</v>
      </c>
      <c r="I3503" t="b">
        <v>0</v>
      </c>
      <c r="J3503" t="b">
        <v>1</v>
      </c>
      <c r="K3503" t="s">
        <v>41</v>
      </c>
      <c r="L3503" t="s">
        <v>60</v>
      </c>
      <c r="M3503">
        <v>105000</v>
      </c>
      <c r="N3503"/>
      <c r="O3503" t="s">
        <v>10503</v>
      </c>
      <c r="P3503" t="s">
        <v>10504</v>
      </c>
    </row>
    <row r="3504" spans="1:16" x14ac:dyDescent="0.35">
      <c r="A3504" t="s">
        <v>6</v>
      </c>
      <c r="B3504" t="s">
        <v>10505</v>
      </c>
      <c r="C3504" t="s">
        <v>165</v>
      </c>
      <c r="D3504" t="s">
        <v>4756</v>
      </c>
      <c r="E3504" t="s">
        <v>59</v>
      </c>
      <c r="F3504" t="b">
        <v>0</v>
      </c>
      <c r="G3504" t="s">
        <v>73</v>
      </c>
      <c r="H3504" s="1">
        <v>46064.54246527778</v>
      </c>
      <c r="I3504" t="b">
        <v>0</v>
      </c>
      <c r="J3504" t="b">
        <v>1</v>
      </c>
      <c r="K3504" t="s">
        <v>41</v>
      </c>
      <c r="L3504" t="s">
        <v>60</v>
      </c>
      <c r="M3504">
        <v>107500</v>
      </c>
      <c r="N3504"/>
      <c r="O3504" t="s">
        <v>449</v>
      </c>
      <c r="P3504" t="s">
        <v>10506</v>
      </c>
    </row>
    <row r="3505" spans="1:16" x14ac:dyDescent="0.35">
      <c r="A3505" t="s">
        <v>0</v>
      </c>
      <c r="B3505" t="s">
        <v>10507</v>
      </c>
      <c r="C3505" t="s">
        <v>5067</v>
      </c>
      <c r="D3505" t="s">
        <v>4346</v>
      </c>
      <c r="E3505" t="s">
        <v>59</v>
      </c>
      <c r="F3505" t="b">
        <v>0</v>
      </c>
      <c r="G3505" t="s">
        <v>40</v>
      </c>
      <c r="H3505" s="1">
        <v>46064.54446759259</v>
      </c>
      <c r="I3505" t="b">
        <v>1</v>
      </c>
      <c r="J3505" t="b">
        <v>0</v>
      </c>
      <c r="K3505" t="s">
        <v>40</v>
      </c>
      <c r="L3505" t="s">
        <v>60</v>
      </c>
      <c r="M3505">
        <v>28250</v>
      </c>
      <c r="N3505"/>
      <c r="O3505" t="s">
        <v>10508</v>
      </c>
      <c r="P3505" t="s">
        <v>325</v>
      </c>
    </row>
    <row r="3506" spans="1:16" x14ac:dyDescent="0.35">
      <c r="A3506" t="s">
        <v>0</v>
      </c>
      <c r="B3506" t="s">
        <v>231</v>
      </c>
      <c r="C3506" t="s">
        <v>533</v>
      </c>
      <c r="D3506" t="s">
        <v>4526</v>
      </c>
      <c r="E3506" t="s">
        <v>59</v>
      </c>
      <c r="F3506" t="b">
        <v>0</v>
      </c>
      <c r="G3506" t="s">
        <v>63</v>
      </c>
      <c r="H3506" s="1">
        <v>46064.567118055558</v>
      </c>
      <c r="I3506" t="b">
        <v>0</v>
      </c>
      <c r="J3506" t="b">
        <v>1</v>
      </c>
      <c r="K3506" t="s">
        <v>41</v>
      </c>
      <c r="L3506" t="s">
        <v>74</v>
      </c>
      <c r="M3506"/>
      <c r="N3506">
        <v>23.5</v>
      </c>
      <c r="O3506" t="s">
        <v>105</v>
      </c>
      <c r="P3506" t="s">
        <v>325</v>
      </c>
    </row>
    <row r="3507" spans="1:16" x14ac:dyDescent="0.35">
      <c r="A3507" t="s">
        <v>2</v>
      </c>
      <c r="B3507" t="s">
        <v>10509</v>
      </c>
      <c r="C3507" t="s">
        <v>1068</v>
      </c>
      <c r="D3507" t="s">
        <v>4526</v>
      </c>
      <c r="E3507" t="s">
        <v>88</v>
      </c>
      <c r="F3507" t="b">
        <v>0</v>
      </c>
      <c r="G3507" t="s">
        <v>77</v>
      </c>
      <c r="H3507" s="1">
        <v>46064.583483796298</v>
      </c>
      <c r="I3507" t="b">
        <v>1</v>
      </c>
      <c r="J3507" t="b">
        <v>0</v>
      </c>
      <c r="K3507" t="s">
        <v>41</v>
      </c>
      <c r="L3507" t="s">
        <v>60</v>
      </c>
      <c r="M3507">
        <v>140000</v>
      </c>
      <c r="N3507"/>
      <c r="O3507" t="s">
        <v>10510</v>
      </c>
    </row>
    <row r="3508" spans="1:16" x14ac:dyDescent="0.35">
      <c r="A3508" t="s">
        <v>0</v>
      </c>
      <c r="B3508" t="s">
        <v>10511</v>
      </c>
      <c r="C3508" t="s">
        <v>162</v>
      </c>
      <c r="D3508" t="s">
        <v>2360</v>
      </c>
      <c r="E3508" t="s">
        <v>59</v>
      </c>
      <c r="F3508" t="b">
        <v>0</v>
      </c>
      <c r="G3508" t="s">
        <v>73</v>
      </c>
      <c r="H3508" s="1">
        <v>46064.583634259259</v>
      </c>
      <c r="I3508" t="b">
        <v>1</v>
      </c>
      <c r="J3508" t="b">
        <v>0</v>
      </c>
      <c r="K3508" t="s">
        <v>41</v>
      </c>
      <c r="L3508" t="s">
        <v>74</v>
      </c>
      <c r="M3508"/>
      <c r="N3508">
        <v>75</v>
      </c>
      <c r="O3508" t="s">
        <v>10512</v>
      </c>
      <c r="P3508" t="s">
        <v>10513</v>
      </c>
    </row>
    <row r="3509" spans="1:16" x14ac:dyDescent="0.35">
      <c r="A3509" t="s">
        <v>8</v>
      </c>
      <c r="B3509" t="s">
        <v>10514</v>
      </c>
      <c r="C3509" t="s">
        <v>3216</v>
      </c>
      <c r="D3509" t="s">
        <v>4526</v>
      </c>
      <c r="E3509" t="s">
        <v>59</v>
      </c>
      <c r="F3509" t="b">
        <v>0</v>
      </c>
      <c r="G3509" t="s">
        <v>13</v>
      </c>
      <c r="H3509" s="1">
        <v>46064.585243055553</v>
      </c>
      <c r="I3509" t="b">
        <v>0</v>
      </c>
      <c r="J3509" t="b">
        <v>0</v>
      </c>
      <c r="K3509" t="s">
        <v>13</v>
      </c>
      <c r="L3509" t="s">
        <v>60</v>
      </c>
      <c r="M3509">
        <v>229500</v>
      </c>
      <c r="N3509"/>
      <c r="O3509" t="s">
        <v>759</v>
      </c>
      <c r="P3509" t="s">
        <v>10515</v>
      </c>
    </row>
    <row r="3510" spans="1:16" x14ac:dyDescent="0.35">
      <c r="A3510" t="s">
        <v>2</v>
      </c>
      <c r="B3510" t="s">
        <v>10516</v>
      </c>
      <c r="C3510" t="s">
        <v>2712</v>
      </c>
      <c r="D3510" t="s">
        <v>2360</v>
      </c>
      <c r="E3510" t="s">
        <v>59</v>
      </c>
      <c r="F3510" t="b">
        <v>0</v>
      </c>
      <c r="G3510" t="s">
        <v>68</v>
      </c>
      <c r="H3510" s="1">
        <v>46064.625393518523</v>
      </c>
      <c r="I3510" t="b">
        <v>0</v>
      </c>
      <c r="J3510" t="b">
        <v>1</v>
      </c>
      <c r="K3510" t="s">
        <v>41</v>
      </c>
      <c r="L3510" t="s">
        <v>60</v>
      </c>
      <c r="M3510">
        <v>59000</v>
      </c>
      <c r="N3510"/>
      <c r="O3510" t="s">
        <v>10517</v>
      </c>
      <c r="P3510" t="s">
        <v>10518</v>
      </c>
    </row>
    <row r="3511" spans="1:16" x14ac:dyDescent="0.35">
      <c r="A3511" t="s">
        <v>1</v>
      </c>
      <c r="B3511" t="s">
        <v>694</v>
      </c>
      <c r="C3511" t="s">
        <v>3264</v>
      </c>
      <c r="D3511" t="s">
        <v>4526</v>
      </c>
      <c r="E3511" t="s">
        <v>59</v>
      </c>
      <c r="F3511" t="b">
        <v>0</v>
      </c>
      <c r="G3511" t="s">
        <v>73</v>
      </c>
      <c r="H3511" s="1">
        <v>46064.626307870371</v>
      </c>
      <c r="I3511" t="b">
        <v>1</v>
      </c>
      <c r="J3511" t="b">
        <v>0</v>
      </c>
      <c r="K3511" t="s">
        <v>41</v>
      </c>
      <c r="L3511" t="s">
        <v>60</v>
      </c>
      <c r="M3511">
        <v>105000</v>
      </c>
      <c r="N3511"/>
      <c r="O3511" t="s">
        <v>10519</v>
      </c>
      <c r="P3511" t="s">
        <v>9652</v>
      </c>
    </row>
    <row r="3512" spans="1:16" x14ac:dyDescent="0.35">
      <c r="A3512" t="s">
        <v>0</v>
      </c>
      <c r="B3512" t="s">
        <v>10520</v>
      </c>
      <c r="C3512" t="s">
        <v>76</v>
      </c>
      <c r="D3512" t="s">
        <v>4622</v>
      </c>
      <c r="E3512" t="s">
        <v>59</v>
      </c>
      <c r="F3512" t="b">
        <v>1</v>
      </c>
      <c r="G3512" t="s">
        <v>13</v>
      </c>
      <c r="H3512" s="1">
        <v>46064.626747685194</v>
      </c>
      <c r="I3512" t="b">
        <v>0</v>
      </c>
      <c r="J3512" t="b">
        <v>0</v>
      </c>
      <c r="K3512" t="s">
        <v>13</v>
      </c>
      <c r="L3512" t="s">
        <v>60</v>
      </c>
      <c r="M3512">
        <v>142500</v>
      </c>
      <c r="N3512"/>
      <c r="O3512" t="s">
        <v>4570</v>
      </c>
      <c r="P3512" t="s">
        <v>10521</v>
      </c>
    </row>
    <row r="3513" spans="1:16" x14ac:dyDescent="0.35">
      <c r="A3513" t="s">
        <v>0</v>
      </c>
      <c r="B3513" t="s">
        <v>10522</v>
      </c>
      <c r="C3513" t="s">
        <v>10523</v>
      </c>
      <c r="D3513" t="s">
        <v>4526</v>
      </c>
      <c r="E3513" t="s">
        <v>59</v>
      </c>
      <c r="F3513" t="b">
        <v>0</v>
      </c>
      <c r="G3513" t="s">
        <v>40</v>
      </c>
      <c r="H3513" s="1">
        <v>46064.627847222233</v>
      </c>
      <c r="I3513" t="b">
        <v>0</v>
      </c>
      <c r="J3513" t="b">
        <v>0</v>
      </c>
      <c r="K3513" t="s">
        <v>40</v>
      </c>
      <c r="L3513" t="s">
        <v>60</v>
      </c>
      <c r="M3513">
        <v>29500</v>
      </c>
      <c r="N3513"/>
      <c r="O3513" t="s">
        <v>10524</v>
      </c>
      <c r="P3513" t="s">
        <v>3177</v>
      </c>
    </row>
    <row r="3514" spans="1:16" x14ac:dyDescent="0.35">
      <c r="A3514" t="s">
        <v>1</v>
      </c>
      <c r="B3514" t="s">
        <v>10525</v>
      </c>
      <c r="C3514" t="s">
        <v>4534</v>
      </c>
      <c r="D3514" t="s">
        <v>4346</v>
      </c>
      <c r="E3514" t="s">
        <v>59</v>
      </c>
      <c r="F3514" t="b">
        <v>0</v>
      </c>
      <c r="G3514" t="s">
        <v>40</v>
      </c>
      <c r="H3514" s="1">
        <v>46064.62809027778</v>
      </c>
      <c r="I3514" t="b">
        <v>1</v>
      </c>
      <c r="J3514" t="b">
        <v>0</v>
      </c>
      <c r="K3514" t="s">
        <v>40</v>
      </c>
      <c r="L3514" t="s">
        <v>60</v>
      </c>
      <c r="M3514">
        <v>32500</v>
      </c>
      <c r="N3514"/>
      <c r="O3514" t="s">
        <v>10526</v>
      </c>
    </row>
    <row r="3515" spans="1:16" x14ac:dyDescent="0.35">
      <c r="A3515" t="s">
        <v>0</v>
      </c>
      <c r="B3515" t="s">
        <v>3018</v>
      </c>
      <c r="C3515" t="s">
        <v>40</v>
      </c>
      <c r="D3515" t="s">
        <v>4526</v>
      </c>
      <c r="E3515" t="s">
        <v>88</v>
      </c>
      <c r="F3515" t="b">
        <v>0</v>
      </c>
      <c r="G3515" t="s">
        <v>40</v>
      </c>
      <c r="H3515" s="1">
        <v>46064.66946759259</v>
      </c>
      <c r="I3515" t="b">
        <v>1</v>
      </c>
      <c r="J3515" t="b">
        <v>0</v>
      </c>
      <c r="K3515" t="s">
        <v>40</v>
      </c>
      <c r="L3515" t="s">
        <v>60</v>
      </c>
      <c r="M3515">
        <v>61000</v>
      </c>
      <c r="N3515"/>
      <c r="O3515" t="s">
        <v>5339</v>
      </c>
    </row>
    <row r="3516" spans="1:16" x14ac:dyDescent="0.35">
      <c r="A3516" t="s">
        <v>1</v>
      </c>
      <c r="B3516" t="s">
        <v>10527</v>
      </c>
      <c r="C3516" t="s">
        <v>40</v>
      </c>
      <c r="D3516" t="s">
        <v>155</v>
      </c>
      <c r="E3516" t="s">
        <v>59</v>
      </c>
      <c r="F3516" t="b">
        <v>0</v>
      </c>
      <c r="G3516" t="s">
        <v>40</v>
      </c>
      <c r="H3516" s="1">
        <v>46064.669756944437</v>
      </c>
      <c r="I3516" t="b">
        <v>0</v>
      </c>
      <c r="J3516" t="b">
        <v>0</v>
      </c>
      <c r="K3516" t="s">
        <v>40</v>
      </c>
      <c r="L3516" t="s">
        <v>60</v>
      </c>
      <c r="M3516">
        <v>80000</v>
      </c>
      <c r="N3516"/>
      <c r="O3516" t="s">
        <v>155</v>
      </c>
      <c r="P3516" t="s">
        <v>10528</v>
      </c>
    </row>
    <row r="3517" spans="1:16" x14ac:dyDescent="0.35">
      <c r="A3517" t="s">
        <v>2</v>
      </c>
      <c r="B3517" t="s">
        <v>2591</v>
      </c>
      <c r="C3517" t="s">
        <v>370</v>
      </c>
      <c r="D3517" t="s">
        <v>4526</v>
      </c>
      <c r="E3517" t="s">
        <v>88</v>
      </c>
      <c r="F3517" t="b">
        <v>0</v>
      </c>
      <c r="G3517" t="s">
        <v>65</v>
      </c>
      <c r="H3517" s="1">
        <v>46064.708449074067</v>
      </c>
      <c r="I3517" t="b">
        <v>0</v>
      </c>
      <c r="J3517" t="b">
        <v>0</v>
      </c>
      <c r="K3517" t="s">
        <v>41</v>
      </c>
      <c r="L3517" t="s">
        <v>74</v>
      </c>
      <c r="M3517"/>
      <c r="N3517">
        <v>23</v>
      </c>
      <c r="O3517" t="s">
        <v>2592</v>
      </c>
    </row>
    <row r="3518" spans="1:16" x14ac:dyDescent="0.35">
      <c r="A3518" t="s">
        <v>2</v>
      </c>
      <c r="B3518" t="s">
        <v>10529</v>
      </c>
      <c r="C3518" t="s">
        <v>162</v>
      </c>
      <c r="D3518" t="s">
        <v>4526</v>
      </c>
      <c r="E3518" t="s">
        <v>59</v>
      </c>
      <c r="F3518" t="b">
        <v>0</v>
      </c>
      <c r="G3518" t="s">
        <v>73</v>
      </c>
      <c r="H3518" s="1">
        <v>46064.709131944437</v>
      </c>
      <c r="I3518" t="b">
        <v>0</v>
      </c>
      <c r="J3518" t="b">
        <v>1</v>
      </c>
      <c r="K3518" t="s">
        <v>41</v>
      </c>
      <c r="L3518" t="s">
        <v>60</v>
      </c>
      <c r="M3518">
        <v>130000</v>
      </c>
      <c r="N3518"/>
      <c r="O3518" t="s">
        <v>10530</v>
      </c>
      <c r="P3518" t="s">
        <v>10531</v>
      </c>
    </row>
    <row r="3519" spans="1:16" x14ac:dyDescent="0.35">
      <c r="A3519" t="s">
        <v>0</v>
      </c>
      <c r="B3519" t="s">
        <v>10532</v>
      </c>
      <c r="C3519" t="s">
        <v>13</v>
      </c>
      <c r="D3519" t="s">
        <v>4637</v>
      </c>
      <c r="F3519" t="b">
        <v>0</v>
      </c>
      <c r="G3519" t="s">
        <v>13</v>
      </c>
      <c r="H3519" s="1">
        <v>46064.710081018522</v>
      </c>
      <c r="I3519" t="b">
        <v>1</v>
      </c>
      <c r="J3519" t="b">
        <v>0</v>
      </c>
      <c r="K3519" t="s">
        <v>13</v>
      </c>
      <c r="L3519" t="s">
        <v>74</v>
      </c>
      <c r="M3519"/>
      <c r="N3519">
        <v>82.5</v>
      </c>
      <c r="O3519" t="s">
        <v>4596</v>
      </c>
      <c r="P3519" t="s">
        <v>705</v>
      </c>
    </row>
    <row r="3520" spans="1:16" x14ac:dyDescent="0.35">
      <c r="A3520" t="s">
        <v>1</v>
      </c>
      <c r="B3520" t="s">
        <v>3373</v>
      </c>
      <c r="C3520" t="s">
        <v>13</v>
      </c>
      <c r="D3520" t="s">
        <v>4346</v>
      </c>
      <c r="E3520" t="s">
        <v>59</v>
      </c>
      <c r="F3520" t="b">
        <v>0</v>
      </c>
      <c r="G3520" t="s">
        <v>13</v>
      </c>
      <c r="H3520" s="1">
        <v>46064.710185185177</v>
      </c>
      <c r="I3520" t="b">
        <v>1</v>
      </c>
      <c r="J3520" t="b">
        <v>0</v>
      </c>
      <c r="K3520" t="s">
        <v>13</v>
      </c>
      <c r="L3520" t="s">
        <v>74</v>
      </c>
      <c r="M3520"/>
      <c r="N3520">
        <v>36.71</v>
      </c>
      <c r="O3520" t="s">
        <v>10533</v>
      </c>
      <c r="P3520" t="s">
        <v>881</v>
      </c>
    </row>
    <row r="3521" spans="1:16" x14ac:dyDescent="0.35">
      <c r="A3521" t="s">
        <v>5</v>
      </c>
      <c r="B3521" t="s">
        <v>10534</v>
      </c>
      <c r="C3521" t="s">
        <v>10535</v>
      </c>
      <c r="D3521" t="s">
        <v>4526</v>
      </c>
      <c r="E3521" t="s">
        <v>59</v>
      </c>
      <c r="F3521" t="b">
        <v>0</v>
      </c>
      <c r="G3521" t="s">
        <v>13</v>
      </c>
      <c r="H3521" s="1">
        <v>46064.710219907407</v>
      </c>
      <c r="I3521" t="b">
        <v>0</v>
      </c>
      <c r="J3521" t="b">
        <v>0</v>
      </c>
      <c r="K3521" t="s">
        <v>13</v>
      </c>
      <c r="L3521" t="s">
        <v>60</v>
      </c>
      <c r="M3521">
        <v>100000</v>
      </c>
      <c r="N3521"/>
      <c r="O3521" t="s">
        <v>10536</v>
      </c>
      <c r="P3521" t="s">
        <v>6283</v>
      </c>
    </row>
    <row r="3522" spans="1:16" x14ac:dyDescent="0.35">
      <c r="A3522" t="s">
        <v>1</v>
      </c>
      <c r="B3522" t="s">
        <v>277</v>
      </c>
      <c r="C3522" t="s">
        <v>5273</v>
      </c>
      <c r="D3522" t="s">
        <v>4346</v>
      </c>
      <c r="E3522" t="s">
        <v>59</v>
      </c>
      <c r="F3522" t="b">
        <v>0</v>
      </c>
      <c r="G3522" t="s">
        <v>40</v>
      </c>
      <c r="H3522" s="1">
        <v>46064.711493055547</v>
      </c>
      <c r="I3522" t="b">
        <v>1</v>
      </c>
      <c r="J3522" t="b">
        <v>0</v>
      </c>
      <c r="K3522" t="s">
        <v>40</v>
      </c>
      <c r="L3522" t="s">
        <v>60</v>
      </c>
      <c r="M3522">
        <v>80500</v>
      </c>
      <c r="N3522"/>
      <c r="O3522" t="s">
        <v>3029</v>
      </c>
      <c r="P3522" t="s">
        <v>10537</v>
      </c>
    </row>
    <row r="3523" spans="1:16" x14ac:dyDescent="0.35">
      <c r="A3523" t="s">
        <v>5</v>
      </c>
      <c r="B3523" t="s">
        <v>2584</v>
      </c>
      <c r="C3523" t="s">
        <v>76</v>
      </c>
      <c r="D3523" t="s">
        <v>4526</v>
      </c>
      <c r="E3523" t="s">
        <v>59</v>
      </c>
      <c r="F3523" t="b">
        <v>1</v>
      </c>
      <c r="G3523" t="s">
        <v>68</v>
      </c>
      <c r="H3523" s="1">
        <v>46064.751446759263</v>
      </c>
      <c r="I3523" t="b">
        <v>1</v>
      </c>
      <c r="J3523" t="b">
        <v>1</v>
      </c>
      <c r="K3523" t="s">
        <v>41</v>
      </c>
      <c r="L3523" t="s">
        <v>74</v>
      </c>
      <c r="M3523"/>
      <c r="N3523">
        <v>72.5</v>
      </c>
      <c r="O3523" t="s">
        <v>299</v>
      </c>
      <c r="P3523" t="s">
        <v>10538</v>
      </c>
    </row>
    <row r="3524" spans="1:16" x14ac:dyDescent="0.35">
      <c r="A3524" t="s">
        <v>1</v>
      </c>
      <c r="B3524" t="s">
        <v>10539</v>
      </c>
      <c r="C3524" t="s">
        <v>500</v>
      </c>
      <c r="D3524" t="s">
        <v>4526</v>
      </c>
      <c r="E3524" t="s">
        <v>59</v>
      </c>
      <c r="F3524" t="b">
        <v>0</v>
      </c>
      <c r="G3524" t="s">
        <v>13</v>
      </c>
      <c r="H3524" s="1">
        <v>46064.751851851863</v>
      </c>
      <c r="I3524" t="b">
        <v>0</v>
      </c>
      <c r="J3524" t="b">
        <v>0</v>
      </c>
      <c r="K3524" t="s">
        <v>13</v>
      </c>
      <c r="L3524" t="s">
        <v>60</v>
      </c>
      <c r="M3524">
        <v>105000</v>
      </c>
      <c r="N3524"/>
      <c r="O3524" t="s">
        <v>1876</v>
      </c>
      <c r="P3524" t="s">
        <v>10540</v>
      </c>
    </row>
    <row r="3525" spans="1:16" x14ac:dyDescent="0.35">
      <c r="A3525" t="s">
        <v>0</v>
      </c>
      <c r="B3525" t="s">
        <v>10541</v>
      </c>
      <c r="C3525" t="s">
        <v>4530</v>
      </c>
      <c r="D3525" t="s">
        <v>4346</v>
      </c>
      <c r="E3525" t="s">
        <v>59</v>
      </c>
      <c r="F3525" t="b">
        <v>0</v>
      </c>
      <c r="G3525" t="s">
        <v>40</v>
      </c>
      <c r="H3525" s="1">
        <v>46064.752870370372</v>
      </c>
      <c r="I3525" t="b">
        <v>1</v>
      </c>
      <c r="J3525" t="b">
        <v>0</v>
      </c>
      <c r="K3525" t="s">
        <v>40</v>
      </c>
      <c r="L3525" t="s">
        <v>60</v>
      </c>
      <c r="M3525">
        <v>42631</v>
      </c>
      <c r="N3525"/>
      <c r="O3525" t="s">
        <v>10542</v>
      </c>
      <c r="P3525" t="s">
        <v>1738</v>
      </c>
    </row>
    <row r="3526" spans="1:16" x14ac:dyDescent="0.35">
      <c r="A3526" t="s">
        <v>3</v>
      </c>
      <c r="B3526" t="s">
        <v>10543</v>
      </c>
      <c r="C3526" t="s">
        <v>86</v>
      </c>
      <c r="D3526" t="s">
        <v>4526</v>
      </c>
      <c r="E3526" t="s">
        <v>59</v>
      </c>
      <c r="F3526" t="b">
        <v>0</v>
      </c>
      <c r="G3526" t="s">
        <v>77</v>
      </c>
      <c r="H3526" s="1">
        <v>46064.791921296302</v>
      </c>
      <c r="I3526" t="b">
        <v>0</v>
      </c>
      <c r="J3526" t="b">
        <v>1</v>
      </c>
      <c r="K3526" t="s">
        <v>41</v>
      </c>
      <c r="L3526" t="s">
        <v>60</v>
      </c>
      <c r="M3526">
        <v>139624</v>
      </c>
      <c r="N3526"/>
      <c r="O3526" t="s">
        <v>10544</v>
      </c>
      <c r="P3526" t="s">
        <v>219</v>
      </c>
    </row>
    <row r="3527" spans="1:16" x14ac:dyDescent="0.35">
      <c r="A3527" t="s">
        <v>2</v>
      </c>
      <c r="B3527" t="s">
        <v>4553</v>
      </c>
      <c r="C3527" t="s">
        <v>194</v>
      </c>
      <c r="D3527" t="s">
        <v>4346</v>
      </c>
      <c r="E3527" t="s">
        <v>59</v>
      </c>
      <c r="F3527" t="b">
        <v>0</v>
      </c>
      <c r="G3527" t="s">
        <v>65</v>
      </c>
      <c r="H3527" s="1">
        <v>46064.792337962957</v>
      </c>
      <c r="I3527" t="b">
        <v>0</v>
      </c>
      <c r="J3527" t="b">
        <v>1</v>
      </c>
      <c r="K3527" t="s">
        <v>41</v>
      </c>
      <c r="L3527" t="s">
        <v>60</v>
      </c>
      <c r="M3527">
        <v>160000</v>
      </c>
      <c r="N3527"/>
      <c r="O3527" t="s">
        <v>577</v>
      </c>
      <c r="P3527" t="s">
        <v>10545</v>
      </c>
    </row>
    <row r="3528" spans="1:16" x14ac:dyDescent="0.35">
      <c r="A3528" t="s">
        <v>0</v>
      </c>
      <c r="B3528" t="s">
        <v>1318</v>
      </c>
      <c r="C3528" t="s">
        <v>2304</v>
      </c>
      <c r="D3528" t="s">
        <v>4526</v>
      </c>
      <c r="E3528" t="s">
        <v>59</v>
      </c>
      <c r="F3528" t="b">
        <v>0</v>
      </c>
      <c r="G3528" t="s">
        <v>68</v>
      </c>
      <c r="H3528" s="1">
        <v>46064.792604166672</v>
      </c>
      <c r="I3528" t="b">
        <v>0</v>
      </c>
      <c r="J3528" t="b">
        <v>0</v>
      </c>
      <c r="K3528" t="s">
        <v>41</v>
      </c>
      <c r="L3528" t="s">
        <v>60</v>
      </c>
      <c r="M3528">
        <v>57500</v>
      </c>
      <c r="N3528"/>
      <c r="O3528" t="s">
        <v>10546</v>
      </c>
      <c r="P3528" t="s">
        <v>10547</v>
      </c>
    </row>
    <row r="3529" spans="1:16" x14ac:dyDescent="0.35">
      <c r="A3529" t="s">
        <v>1</v>
      </c>
      <c r="B3529" t="s">
        <v>10548</v>
      </c>
      <c r="C3529" t="s">
        <v>76</v>
      </c>
      <c r="D3529" t="s">
        <v>4346</v>
      </c>
      <c r="E3529" t="s">
        <v>88</v>
      </c>
      <c r="F3529" t="b">
        <v>1</v>
      </c>
      <c r="G3529" t="s">
        <v>65</v>
      </c>
      <c r="H3529" s="1">
        <v>46064.792800925927</v>
      </c>
      <c r="I3529" t="b">
        <v>0</v>
      </c>
      <c r="J3529" t="b">
        <v>1</v>
      </c>
      <c r="K3529" t="s">
        <v>41</v>
      </c>
      <c r="L3529" t="s">
        <v>60</v>
      </c>
      <c r="M3529">
        <v>95000</v>
      </c>
      <c r="N3529"/>
      <c r="O3529" t="s">
        <v>9968</v>
      </c>
      <c r="P3529" t="s">
        <v>146</v>
      </c>
    </row>
    <row r="3530" spans="1:16" x14ac:dyDescent="0.35">
      <c r="A3530" t="s">
        <v>1</v>
      </c>
      <c r="B3530" t="s">
        <v>10548</v>
      </c>
      <c r="C3530" t="s">
        <v>76</v>
      </c>
      <c r="D3530" t="s">
        <v>4346</v>
      </c>
      <c r="E3530" t="s">
        <v>88</v>
      </c>
      <c r="F3530" t="b">
        <v>1</v>
      </c>
      <c r="G3530" t="s">
        <v>77</v>
      </c>
      <c r="H3530" s="1">
        <v>46064.792939814812</v>
      </c>
      <c r="I3530" t="b">
        <v>0</v>
      </c>
      <c r="J3530" t="b">
        <v>1</v>
      </c>
      <c r="K3530" t="s">
        <v>41</v>
      </c>
      <c r="L3530" t="s">
        <v>60</v>
      </c>
      <c r="M3530">
        <v>95000</v>
      </c>
      <c r="N3530"/>
      <c r="O3530" t="s">
        <v>9968</v>
      </c>
      <c r="P3530" t="s">
        <v>146</v>
      </c>
    </row>
    <row r="3531" spans="1:16" x14ac:dyDescent="0.35">
      <c r="A3531" t="s">
        <v>7</v>
      </c>
      <c r="B3531" t="s">
        <v>10549</v>
      </c>
      <c r="C3531" t="s">
        <v>172</v>
      </c>
      <c r="D3531" t="s">
        <v>4526</v>
      </c>
      <c r="E3531" t="s">
        <v>59</v>
      </c>
      <c r="F3531" t="b">
        <v>0</v>
      </c>
      <c r="G3531" t="s">
        <v>68</v>
      </c>
      <c r="H3531" s="1">
        <v>46064.833668981482</v>
      </c>
      <c r="I3531" t="b">
        <v>0</v>
      </c>
      <c r="J3531" t="b">
        <v>0</v>
      </c>
      <c r="K3531" t="s">
        <v>41</v>
      </c>
      <c r="L3531" t="s">
        <v>60</v>
      </c>
      <c r="M3531">
        <v>125000</v>
      </c>
      <c r="N3531"/>
      <c r="O3531" t="s">
        <v>7708</v>
      </c>
      <c r="P3531" t="s">
        <v>8841</v>
      </c>
    </row>
    <row r="3532" spans="1:16" x14ac:dyDescent="0.35">
      <c r="A3532" t="s">
        <v>0</v>
      </c>
      <c r="B3532" t="s">
        <v>564</v>
      </c>
      <c r="C3532" t="s">
        <v>952</v>
      </c>
      <c r="D3532" t="s">
        <v>4526</v>
      </c>
      <c r="E3532" t="s">
        <v>59</v>
      </c>
      <c r="F3532" t="b">
        <v>0</v>
      </c>
      <c r="G3532" t="s">
        <v>68</v>
      </c>
      <c r="H3532" s="1">
        <v>46064.833668981482</v>
      </c>
      <c r="I3532" t="b">
        <v>1</v>
      </c>
      <c r="J3532" t="b">
        <v>1</v>
      </c>
      <c r="K3532" t="s">
        <v>41</v>
      </c>
      <c r="L3532" t="s">
        <v>60</v>
      </c>
      <c r="M3532">
        <v>65106.705000000002</v>
      </c>
      <c r="N3532"/>
      <c r="O3532" t="s">
        <v>6254</v>
      </c>
      <c r="P3532" t="s">
        <v>10550</v>
      </c>
    </row>
    <row r="3533" spans="1:16" x14ac:dyDescent="0.35">
      <c r="A3533" t="s">
        <v>2</v>
      </c>
      <c r="B3533" t="s">
        <v>10551</v>
      </c>
      <c r="C3533" t="s">
        <v>79</v>
      </c>
      <c r="D3533" t="s">
        <v>4526</v>
      </c>
      <c r="E3533" t="s">
        <v>59</v>
      </c>
      <c r="F3533" t="b">
        <v>0</v>
      </c>
      <c r="G3533" t="s">
        <v>77</v>
      </c>
      <c r="H3533" s="1">
        <v>46064.834039351852</v>
      </c>
      <c r="I3533" t="b">
        <v>0</v>
      </c>
      <c r="J3533" t="b">
        <v>1</v>
      </c>
      <c r="K3533" t="s">
        <v>41</v>
      </c>
      <c r="L3533" t="s">
        <v>60</v>
      </c>
      <c r="M3533">
        <v>192500</v>
      </c>
      <c r="N3533"/>
      <c r="O3533" t="s">
        <v>1990</v>
      </c>
      <c r="P3533" t="s">
        <v>310</v>
      </c>
    </row>
    <row r="3534" spans="1:16" x14ac:dyDescent="0.35">
      <c r="A3534" t="s">
        <v>1</v>
      </c>
      <c r="B3534" t="s">
        <v>10552</v>
      </c>
      <c r="C3534" t="s">
        <v>76</v>
      </c>
      <c r="D3534" t="s">
        <v>5251</v>
      </c>
      <c r="E3534" t="s">
        <v>88</v>
      </c>
      <c r="F3534" t="b">
        <v>1</v>
      </c>
      <c r="G3534" t="s">
        <v>65</v>
      </c>
      <c r="H3534" s="1">
        <v>46064.834467592591</v>
      </c>
      <c r="I3534" t="b">
        <v>0</v>
      </c>
      <c r="J3534" t="b">
        <v>0</v>
      </c>
      <c r="K3534" t="s">
        <v>41</v>
      </c>
      <c r="L3534" t="s">
        <v>60</v>
      </c>
      <c r="M3534">
        <v>145000</v>
      </c>
      <c r="N3534"/>
      <c r="O3534" t="s">
        <v>1610</v>
      </c>
    </row>
    <row r="3535" spans="1:16" x14ac:dyDescent="0.35">
      <c r="A3535" t="s">
        <v>1</v>
      </c>
      <c r="B3535" t="s">
        <v>10553</v>
      </c>
      <c r="C3535" t="s">
        <v>142</v>
      </c>
      <c r="D3535" t="s">
        <v>4526</v>
      </c>
      <c r="E3535" t="s">
        <v>59</v>
      </c>
      <c r="F3535" t="b">
        <v>0</v>
      </c>
      <c r="G3535" t="s">
        <v>65</v>
      </c>
      <c r="H3535" s="1">
        <v>46064.834490740737</v>
      </c>
      <c r="I3535" t="b">
        <v>0</v>
      </c>
      <c r="J3535" t="b">
        <v>1</v>
      </c>
      <c r="K3535" t="s">
        <v>41</v>
      </c>
      <c r="L3535" t="s">
        <v>60</v>
      </c>
      <c r="M3535">
        <v>130000</v>
      </c>
      <c r="N3535"/>
      <c r="O3535" t="s">
        <v>10554</v>
      </c>
      <c r="P3535" t="s">
        <v>10555</v>
      </c>
    </row>
    <row r="3536" spans="1:16" x14ac:dyDescent="0.35">
      <c r="A3536" t="s">
        <v>2</v>
      </c>
      <c r="B3536" t="s">
        <v>10556</v>
      </c>
      <c r="C3536" t="s">
        <v>218</v>
      </c>
      <c r="D3536" t="s">
        <v>4526</v>
      </c>
      <c r="E3536" t="s">
        <v>59</v>
      </c>
      <c r="F3536" t="b">
        <v>0</v>
      </c>
      <c r="G3536" t="s">
        <v>63</v>
      </c>
      <c r="H3536" s="1">
        <v>46064.85900462963</v>
      </c>
      <c r="I3536" t="b">
        <v>1</v>
      </c>
      <c r="J3536" t="b">
        <v>0</v>
      </c>
      <c r="K3536" t="s">
        <v>41</v>
      </c>
      <c r="L3536" t="s">
        <v>74</v>
      </c>
      <c r="M3536"/>
      <c r="N3536">
        <v>57.67</v>
      </c>
      <c r="O3536" t="s">
        <v>2336</v>
      </c>
      <c r="P3536" t="s">
        <v>2636</v>
      </c>
    </row>
    <row r="3537" spans="1:16" x14ac:dyDescent="0.35">
      <c r="A3537" t="s">
        <v>1</v>
      </c>
      <c r="B3537" t="s">
        <v>694</v>
      </c>
      <c r="C3537" t="s">
        <v>1122</v>
      </c>
      <c r="D3537" t="s">
        <v>4526</v>
      </c>
      <c r="E3537" t="s">
        <v>59</v>
      </c>
      <c r="F3537" t="b">
        <v>0</v>
      </c>
      <c r="G3537" t="s">
        <v>65</v>
      </c>
      <c r="H3537" s="1">
        <v>46064.875115740739</v>
      </c>
      <c r="I3537" t="b">
        <v>1</v>
      </c>
      <c r="J3537" t="b">
        <v>0</v>
      </c>
      <c r="K3537" t="s">
        <v>41</v>
      </c>
      <c r="L3537" t="s">
        <v>74</v>
      </c>
      <c r="M3537"/>
      <c r="N3537">
        <v>70</v>
      </c>
      <c r="O3537" t="s">
        <v>1622</v>
      </c>
      <c r="P3537" t="s">
        <v>146</v>
      </c>
    </row>
    <row r="3538" spans="1:16" x14ac:dyDescent="0.35">
      <c r="A3538" t="s">
        <v>1</v>
      </c>
      <c r="B3538" t="s">
        <v>694</v>
      </c>
      <c r="C3538" t="s">
        <v>1122</v>
      </c>
      <c r="D3538" t="s">
        <v>4526</v>
      </c>
      <c r="E3538" t="s">
        <v>59</v>
      </c>
      <c r="F3538" t="b">
        <v>0</v>
      </c>
      <c r="G3538" t="s">
        <v>65</v>
      </c>
      <c r="H3538" s="1">
        <v>46064.876099537039</v>
      </c>
      <c r="I3538" t="b">
        <v>1</v>
      </c>
      <c r="J3538" t="b">
        <v>0</v>
      </c>
      <c r="K3538" t="s">
        <v>41</v>
      </c>
      <c r="L3538" t="s">
        <v>74</v>
      </c>
      <c r="M3538"/>
      <c r="N3538">
        <v>70</v>
      </c>
      <c r="O3538" t="s">
        <v>1622</v>
      </c>
      <c r="P3538" t="s">
        <v>146</v>
      </c>
    </row>
    <row r="3539" spans="1:16" x14ac:dyDescent="0.35">
      <c r="A3539" t="s">
        <v>5</v>
      </c>
      <c r="B3539" t="s">
        <v>5</v>
      </c>
      <c r="C3539" t="s">
        <v>508</v>
      </c>
      <c r="D3539" t="s">
        <v>2360</v>
      </c>
      <c r="E3539" t="s">
        <v>59</v>
      </c>
      <c r="F3539" t="b">
        <v>0</v>
      </c>
      <c r="G3539" t="s">
        <v>65</v>
      </c>
      <c r="H3539" s="1">
        <v>46064.876157407409</v>
      </c>
      <c r="I3539" t="b">
        <v>1</v>
      </c>
      <c r="J3539" t="b">
        <v>0</v>
      </c>
      <c r="K3539" t="s">
        <v>41</v>
      </c>
      <c r="L3539" t="s">
        <v>60</v>
      </c>
      <c r="M3539">
        <v>142500</v>
      </c>
      <c r="N3539"/>
      <c r="O3539" t="s">
        <v>7893</v>
      </c>
      <c r="P3539" t="s">
        <v>10557</v>
      </c>
    </row>
    <row r="3540" spans="1:16" x14ac:dyDescent="0.35">
      <c r="A3540" t="s">
        <v>1</v>
      </c>
      <c r="B3540" t="s">
        <v>2468</v>
      </c>
      <c r="C3540" t="s">
        <v>774</v>
      </c>
      <c r="D3540" t="s">
        <v>4526</v>
      </c>
      <c r="E3540" t="s">
        <v>59</v>
      </c>
      <c r="F3540" t="b">
        <v>0</v>
      </c>
      <c r="G3540" t="s">
        <v>77</v>
      </c>
      <c r="H3540" s="1">
        <v>46064.876215277778</v>
      </c>
      <c r="I3540" t="b">
        <v>0</v>
      </c>
      <c r="J3540" t="b">
        <v>1</v>
      </c>
      <c r="K3540" t="s">
        <v>41</v>
      </c>
      <c r="L3540" t="s">
        <v>60</v>
      </c>
      <c r="M3540">
        <v>222000</v>
      </c>
      <c r="N3540"/>
      <c r="O3540" t="s">
        <v>1885</v>
      </c>
      <c r="P3540" t="s">
        <v>1929</v>
      </c>
    </row>
    <row r="3541" spans="1:16" x14ac:dyDescent="0.35">
      <c r="A3541" t="s">
        <v>5</v>
      </c>
      <c r="B3541" t="s">
        <v>5</v>
      </c>
      <c r="C3541" t="s">
        <v>508</v>
      </c>
      <c r="D3541" t="s">
        <v>2360</v>
      </c>
      <c r="E3541" t="s">
        <v>59</v>
      </c>
      <c r="F3541" t="b">
        <v>0</v>
      </c>
      <c r="G3541" t="s">
        <v>73</v>
      </c>
      <c r="H3541" s="1">
        <v>46064.876307870371</v>
      </c>
      <c r="I3541" t="b">
        <v>1</v>
      </c>
      <c r="J3541" t="b">
        <v>0</v>
      </c>
      <c r="K3541" t="s">
        <v>41</v>
      </c>
      <c r="L3541" t="s">
        <v>60</v>
      </c>
      <c r="M3541">
        <v>142500</v>
      </c>
      <c r="N3541"/>
      <c r="O3541" t="s">
        <v>7893</v>
      </c>
      <c r="P3541" t="s">
        <v>10557</v>
      </c>
    </row>
    <row r="3542" spans="1:16" x14ac:dyDescent="0.35">
      <c r="A3542" t="s">
        <v>3</v>
      </c>
      <c r="B3542" t="s">
        <v>10558</v>
      </c>
      <c r="C3542" t="s">
        <v>6371</v>
      </c>
      <c r="D3542" t="s">
        <v>2360</v>
      </c>
      <c r="E3542" t="s">
        <v>59</v>
      </c>
      <c r="F3542" t="b">
        <v>0</v>
      </c>
      <c r="G3542" t="s">
        <v>63</v>
      </c>
      <c r="H3542" s="1">
        <v>46064.900509259263</v>
      </c>
      <c r="I3542" t="b">
        <v>0</v>
      </c>
      <c r="J3542" t="b">
        <v>1</v>
      </c>
      <c r="K3542" t="s">
        <v>41</v>
      </c>
      <c r="L3542" t="s">
        <v>74</v>
      </c>
      <c r="M3542"/>
      <c r="N3542">
        <v>58</v>
      </c>
      <c r="O3542" t="s">
        <v>3167</v>
      </c>
      <c r="P3542" t="s">
        <v>10559</v>
      </c>
    </row>
    <row r="3543" spans="1:16" x14ac:dyDescent="0.35">
      <c r="A3543" t="s">
        <v>0</v>
      </c>
      <c r="B3543" t="s">
        <v>10560</v>
      </c>
      <c r="C3543" t="s">
        <v>76</v>
      </c>
      <c r="D3543" t="s">
        <v>4346</v>
      </c>
      <c r="E3543" t="s">
        <v>59</v>
      </c>
      <c r="F3543" t="b">
        <v>1</v>
      </c>
      <c r="G3543" t="s">
        <v>19</v>
      </c>
      <c r="H3543" s="1">
        <v>46064.918634259258</v>
      </c>
      <c r="I3543" t="b">
        <v>1</v>
      </c>
      <c r="J3543" t="b">
        <v>0</v>
      </c>
      <c r="K3543" t="s">
        <v>19</v>
      </c>
      <c r="L3543" t="s">
        <v>60</v>
      </c>
      <c r="M3543">
        <v>770000</v>
      </c>
      <c r="N3543"/>
      <c r="O3543" t="s">
        <v>10561</v>
      </c>
      <c r="P3543" t="s">
        <v>10562</v>
      </c>
    </row>
    <row r="3544" spans="1:16" x14ac:dyDescent="0.35">
      <c r="A3544" t="s">
        <v>1</v>
      </c>
      <c r="B3544" t="s">
        <v>7442</v>
      </c>
      <c r="C3544" t="s">
        <v>952</v>
      </c>
      <c r="D3544" t="s">
        <v>4526</v>
      </c>
      <c r="E3544" t="s">
        <v>59</v>
      </c>
      <c r="F3544" t="b">
        <v>0</v>
      </c>
      <c r="G3544" t="s">
        <v>68</v>
      </c>
      <c r="H3544" s="1">
        <v>46064.959780092591</v>
      </c>
      <c r="I3544" t="b">
        <v>1</v>
      </c>
      <c r="J3544" t="b">
        <v>1</v>
      </c>
      <c r="K3544" t="s">
        <v>41</v>
      </c>
      <c r="L3544" t="s">
        <v>60</v>
      </c>
      <c r="M3544">
        <v>114690.54</v>
      </c>
      <c r="N3544"/>
      <c r="O3544" t="s">
        <v>6254</v>
      </c>
      <c r="P3544" t="s">
        <v>7443</v>
      </c>
    </row>
    <row r="3545" spans="1:16" x14ac:dyDescent="0.35">
      <c r="A3545" t="s">
        <v>0</v>
      </c>
      <c r="B3545" t="s">
        <v>10563</v>
      </c>
      <c r="C3545" t="s">
        <v>13</v>
      </c>
      <c r="D3545" t="s">
        <v>4637</v>
      </c>
      <c r="F3545" t="b">
        <v>0</v>
      </c>
      <c r="G3545" t="s">
        <v>13</v>
      </c>
      <c r="H3545" s="1">
        <v>46064.960081018522</v>
      </c>
      <c r="I3545" t="b">
        <v>1</v>
      </c>
      <c r="J3545" t="b">
        <v>0</v>
      </c>
      <c r="K3545" t="s">
        <v>13</v>
      </c>
      <c r="L3545" t="s">
        <v>74</v>
      </c>
      <c r="M3545"/>
      <c r="N3545">
        <v>55</v>
      </c>
      <c r="O3545" t="s">
        <v>4596</v>
      </c>
    </row>
    <row r="3546" spans="1:16" x14ac:dyDescent="0.35">
      <c r="A3546" t="s">
        <v>2</v>
      </c>
      <c r="B3546" t="s">
        <v>10564</v>
      </c>
      <c r="C3546" t="s">
        <v>10565</v>
      </c>
      <c r="D3546" t="s">
        <v>4671</v>
      </c>
      <c r="E3546" t="s">
        <v>59</v>
      </c>
      <c r="F3546" t="b">
        <v>0</v>
      </c>
      <c r="G3546" t="s">
        <v>63</v>
      </c>
      <c r="H3546" s="1">
        <v>46064.983946759261</v>
      </c>
      <c r="I3546" t="b">
        <v>0</v>
      </c>
      <c r="J3546" t="b">
        <v>1</v>
      </c>
      <c r="K3546" t="s">
        <v>41</v>
      </c>
      <c r="L3546" t="s">
        <v>60</v>
      </c>
      <c r="M3546">
        <v>176000</v>
      </c>
      <c r="N3546"/>
      <c r="O3546" t="s">
        <v>1721</v>
      </c>
    </row>
    <row r="3547" spans="1:16" x14ac:dyDescent="0.35">
      <c r="A3547" t="s">
        <v>0</v>
      </c>
      <c r="B3547" t="s">
        <v>3076</v>
      </c>
      <c r="C3547" t="s">
        <v>1269</v>
      </c>
      <c r="D3547" t="s">
        <v>2360</v>
      </c>
      <c r="E3547" t="s">
        <v>59</v>
      </c>
      <c r="F3547" t="b">
        <v>0</v>
      </c>
      <c r="G3547" t="s">
        <v>65</v>
      </c>
      <c r="H3547" s="1">
        <v>46065.000057870369</v>
      </c>
      <c r="I3547" t="b">
        <v>1</v>
      </c>
      <c r="J3547" t="b">
        <v>0</v>
      </c>
      <c r="K3547" t="s">
        <v>41</v>
      </c>
      <c r="L3547" t="s">
        <v>60</v>
      </c>
      <c r="M3547">
        <v>75000</v>
      </c>
      <c r="N3547"/>
      <c r="O3547" t="s">
        <v>10566</v>
      </c>
      <c r="P3547" t="s">
        <v>673</v>
      </c>
    </row>
    <row r="3548" spans="1:16" x14ac:dyDescent="0.35">
      <c r="A3548" t="s">
        <v>0</v>
      </c>
      <c r="B3548" t="s">
        <v>9181</v>
      </c>
      <c r="C3548" t="s">
        <v>1384</v>
      </c>
      <c r="D3548" t="s">
        <v>2360</v>
      </c>
      <c r="E3548" t="s">
        <v>59</v>
      </c>
      <c r="F3548" t="b">
        <v>0</v>
      </c>
      <c r="G3548" t="s">
        <v>77</v>
      </c>
      <c r="H3548" s="1">
        <v>46065.000150462962</v>
      </c>
      <c r="I3548" t="b">
        <v>0</v>
      </c>
      <c r="J3548" t="b">
        <v>1</v>
      </c>
      <c r="K3548" t="s">
        <v>41</v>
      </c>
      <c r="L3548" t="s">
        <v>60</v>
      </c>
      <c r="M3548">
        <v>90000</v>
      </c>
      <c r="N3548"/>
      <c r="O3548" t="s">
        <v>10567</v>
      </c>
      <c r="P3548" t="s">
        <v>146</v>
      </c>
    </row>
    <row r="3549" spans="1:16" x14ac:dyDescent="0.35">
      <c r="A3549" t="s">
        <v>2</v>
      </c>
      <c r="B3549" t="s">
        <v>10568</v>
      </c>
      <c r="C3549" t="s">
        <v>5115</v>
      </c>
      <c r="D3549" t="s">
        <v>4652</v>
      </c>
      <c r="E3549" t="s">
        <v>72</v>
      </c>
      <c r="F3549" t="b">
        <v>0</v>
      </c>
      <c r="G3549" t="s">
        <v>40</v>
      </c>
      <c r="H3549" s="1">
        <v>46065.002870370372</v>
      </c>
      <c r="I3549" t="b">
        <v>0</v>
      </c>
      <c r="J3549" t="b">
        <v>0</v>
      </c>
      <c r="K3549" t="s">
        <v>40</v>
      </c>
      <c r="L3549" t="s">
        <v>60</v>
      </c>
      <c r="M3549">
        <v>31291.5</v>
      </c>
      <c r="N3549"/>
      <c r="O3549" t="s">
        <v>2610</v>
      </c>
      <c r="P3549" t="s">
        <v>705</v>
      </c>
    </row>
    <row r="3550" spans="1:16" x14ac:dyDescent="0.35">
      <c r="A3550" t="s">
        <v>3</v>
      </c>
      <c r="B3550" t="s">
        <v>10569</v>
      </c>
      <c r="C3550" t="s">
        <v>218</v>
      </c>
      <c r="D3550" t="s">
        <v>4346</v>
      </c>
      <c r="E3550" t="s">
        <v>59</v>
      </c>
      <c r="F3550" t="b">
        <v>0</v>
      </c>
      <c r="G3550" t="s">
        <v>63</v>
      </c>
      <c r="H3550" s="1">
        <v>46065.025509259263</v>
      </c>
      <c r="I3550" t="b">
        <v>0</v>
      </c>
      <c r="J3550" t="b">
        <v>1</v>
      </c>
      <c r="K3550" t="s">
        <v>41</v>
      </c>
      <c r="L3550" t="s">
        <v>60</v>
      </c>
      <c r="M3550">
        <v>117500</v>
      </c>
      <c r="N3550"/>
      <c r="O3550" t="s">
        <v>2850</v>
      </c>
      <c r="P3550" t="s">
        <v>10570</v>
      </c>
    </row>
    <row r="3551" spans="1:16" x14ac:dyDescent="0.35">
      <c r="A3551" t="s">
        <v>0</v>
      </c>
      <c r="B3551" t="s">
        <v>10571</v>
      </c>
      <c r="C3551" t="s">
        <v>2120</v>
      </c>
      <c r="D3551" t="s">
        <v>4526</v>
      </c>
      <c r="E3551" t="s">
        <v>59</v>
      </c>
      <c r="F3551" t="b">
        <v>0</v>
      </c>
      <c r="G3551" t="s">
        <v>89</v>
      </c>
      <c r="H3551" s="1">
        <v>46065.042094907411</v>
      </c>
      <c r="I3551" t="b">
        <v>0</v>
      </c>
      <c r="J3551" t="b">
        <v>1</v>
      </c>
      <c r="K3551" t="s">
        <v>41</v>
      </c>
      <c r="L3551" t="s">
        <v>60</v>
      </c>
      <c r="M3551">
        <v>77500</v>
      </c>
      <c r="N3551"/>
      <c r="O3551" t="s">
        <v>722</v>
      </c>
      <c r="P3551" t="s">
        <v>10572</v>
      </c>
    </row>
    <row r="3552" spans="1:16" x14ac:dyDescent="0.35">
      <c r="A3552" t="s">
        <v>7</v>
      </c>
      <c r="B3552" t="s">
        <v>10573</v>
      </c>
      <c r="C3552" t="s">
        <v>567</v>
      </c>
      <c r="D3552" t="s">
        <v>2360</v>
      </c>
      <c r="E3552" t="s">
        <v>59</v>
      </c>
      <c r="F3552" t="b">
        <v>0</v>
      </c>
      <c r="G3552" t="s">
        <v>89</v>
      </c>
      <c r="H3552" s="1">
        <v>46065.042094907411</v>
      </c>
      <c r="I3552" t="b">
        <v>0</v>
      </c>
      <c r="J3552" t="b">
        <v>1</v>
      </c>
      <c r="K3552" t="s">
        <v>41</v>
      </c>
      <c r="L3552" t="s">
        <v>60</v>
      </c>
      <c r="M3552">
        <v>90000</v>
      </c>
      <c r="N3552"/>
      <c r="O3552" t="s">
        <v>10574</v>
      </c>
      <c r="P3552" t="s">
        <v>1482</v>
      </c>
    </row>
    <row r="3553" spans="1:16" x14ac:dyDescent="0.35">
      <c r="A3553" t="s">
        <v>0</v>
      </c>
      <c r="B3553" t="s">
        <v>10575</v>
      </c>
      <c r="C3553" t="s">
        <v>190</v>
      </c>
      <c r="D3553" t="s">
        <v>4526</v>
      </c>
      <c r="E3553" t="s">
        <v>59</v>
      </c>
      <c r="F3553" t="b">
        <v>0</v>
      </c>
      <c r="G3553" t="s">
        <v>73</v>
      </c>
      <c r="H3553" s="1">
        <v>46065.04246527778</v>
      </c>
      <c r="I3553" t="b">
        <v>0</v>
      </c>
      <c r="J3553" t="b">
        <v>1</v>
      </c>
      <c r="K3553" t="s">
        <v>41</v>
      </c>
      <c r="L3553" t="s">
        <v>60</v>
      </c>
      <c r="M3553">
        <v>80550</v>
      </c>
      <c r="N3553"/>
      <c r="O3553" t="s">
        <v>4548</v>
      </c>
      <c r="P3553" t="s">
        <v>10576</v>
      </c>
    </row>
    <row r="3554" spans="1:16" x14ac:dyDescent="0.35">
      <c r="A3554" t="s">
        <v>0</v>
      </c>
      <c r="B3554" t="s">
        <v>10577</v>
      </c>
      <c r="C3554" t="s">
        <v>1233</v>
      </c>
      <c r="D3554" t="s">
        <v>4346</v>
      </c>
      <c r="F3554" t="b">
        <v>0</v>
      </c>
      <c r="G3554" t="s">
        <v>73</v>
      </c>
      <c r="H3554" s="1">
        <v>46065.083634259259</v>
      </c>
      <c r="I3554" t="b">
        <v>1</v>
      </c>
      <c r="J3554" t="b">
        <v>0</v>
      </c>
      <c r="K3554" t="s">
        <v>41</v>
      </c>
      <c r="L3554" t="s">
        <v>74</v>
      </c>
      <c r="M3554"/>
      <c r="N3554">
        <v>80</v>
      </c>
      <c r="O3554" t="s">
        <v>10578</v>
      </c>
      <c r="P3554" t="s">
        <v>3843</v>
      </c>
    </row>
    <row r="3555" spans="1:16" x14ac:dyDescent="0.35">
      <c r="A3555" t="s">
        <v>6</v>
      </c>
      <c r="B3555" t="s">
        <v>10579</v>
      </c>
      <c r="C3555" t="s">
        <v>76</v>
      </c>
      <c r="D3555" t="s">
        <v>4346</v>
      </c>
      <c r="E3555" t="s">
        <v>88</v>
      </c>
      <c r="F3555" t="b">
        <v>1</v>
      </c>
      <c r="G3555" t="s">
        <v>77</v>
      </c>
      <c r="H3555" s="1">
        <v>46065.084039351852</v>
      </c>
      <c r="I3555" t="b">
        <v>0</v>
      </c>
      <c r="J3555" t="b">
        <v>0</v>
      </c>
      <c r="K3555" t="s">
        <v>41</v>
      </c>
      <c r="L3555" t="s">
        <v>74</v>
      </c>
      <c r="M3555"/>
      <c r="N3555">
        <v>77.5</v>
      </c>
      <c r="O3555" t="s">
        <v>1672</v>
      </c>
    </row>
    <row r="3556" spans="1:16" x14ac:dyDescent="0.35">
      <c r="A3556" t="s">
        <v>0</v>
      </c>
      <c r="B3556" t="s">
        <v>1347</v>
      </c>
      <c r="C3556" t="s">
        <v>76</v>
      </c>
      <c r="D3556" t="s">
        <v>4526</v>
      </c>
      <c r="E3556" t="s">
        <v>132</v>
      </c>
      <c r="F3556" t="b">
        <v>1</v>
      </c>
      <c r="G3556" t="s">
        <v>13</v>
      </c>
      <c r="H3556" s="1">
        <v>46065.126747685194</v>
      </c>
      <c r="I3556" t="b">
        <v>0</v>
      </c>
      <c r="J3556" t="b">
        <v>0</v>
      </c>
      <c r="K3556" t="s">
        <v>13</v>
      </c>
      <c r="L3556" t="s">
        <v>74</v>
      </c>
      <c r="M3556"/>
      <c r="N3556">
        <v>70</v>
      </c>
      <c r="O3556" t="s">
        <v>5046</v>
      </c>
      <c r="P3556" t="s">
        <v>10212</v>
      </c>
    </row>
    <row r="3557" spans="1:16" x14ac:dyDescent="0.35">
      <c r="A3557" t="s">
        <v>6</v>
      </c>
      <c r="B3557" t="s">
        <v>10580</v>
      </c>
      <c r="C3557" t="s">
        <v>76</v>
      </c>
      <c r="D3557" t="s">
        <v>4526</v>
      </c>
      <c r="E3557" t="s">
        <v>132</v>
      </c>
      <c r="F3557" t="b">
        <v>1</v>
      </c>
      <c r="G3557" t="s">
        <v>13</v>
      </c>
      <c r="H3557" s="1">
        <v>46065.126817129632</v>
      </c>
      <c r="I3557" t="b">
        <v>0</v>
      </c>
      <c r="J3557" t="b">
        <v>0</v>
      </c>
      <c r="K3557" t="s">
        <v>13</v>
      </c>
      <c r="L3557" t="s">
        <v>74</v>
      </c>
      <c r="M3557"/>
      <c r="N3557">
        <v>70</v>
      </c>
      <c r="O3557" t="s">
        <v>5046</v>
      </c>
      <c r="P3557" t="s">
        <v>5543</v>
      </c>
    </row>
    <row r="3558" spans="1:16" x14ac:dyDescent="0.35">
      <c r="A3558" t="s">
        <v>2</v>
      </c>
      <c r="B3558" t="s">
        <v>862</v>
      </c>
      <c r="C3558" t="s">
        <v>76</v>
      </c>
      <c r="D3558" t="s">
        <v>4526</v>
      </c>
      <c r="E3558" t="s">
        <v>132</v>
      </c>
      <c r="F3558" t="b">
        <v>1</v>
      </c>
      <c r="G3558" t="s">
        <v>13</v>
      </c>
      <c r="H3558" s="1">
        <v>46065.126817129632</v>
      </c>
      <c r="I3558" t="b">
        <v>0</v>
      </c>
      <c r="J3558" t="b">
        <v>0</v>
      </c>
      <c r="K3558" t="s">
        <v>13</v>
      </c>
      <c r="L3558" t="s">
        <v>74</v>
      </c>
      <c r="M3558"/>
      <c r="N3558">
        <v>66.5</v>
      </c>
      <c r="O3558" t="s">
        <v>5046</v>
      </c>
      <c r="P3558" t="s">
        <v>10581</v>
      </c>
    </row>
    <row r="3559" spans="1:16" x14ac:dyDescent="0.35">
      <c r="A3559" t="s">
        <v>2</v>
      </c>
      <c r="B3559" t="s">
        <v>158</v>
      </c>
      <c r="C3559" t="s">
        <v>353</v>
      </c>
      <c r="D3559" t="s">
        <v>4526</v>
      </c>
      <c r="E3559" t="s">
        <v>59</v>
      </c>
      <c r="F3559" t="b">
        <v>0</v>
      </c>
      <c r="G3559" t="s">
        <v>77</v>
      </c>
      <c r="H3559" s="1">
        <v>46065.250243055547</v>
      </c>
      <c r="I3559" t="b">
        <v>0</v>
      </c>
      <c r="J3559" t="b">
        <v>0</v>
      </c>
      <c r="K3559" t="s">
        <v>41</v>
      </c>
      <c r="L3559" t="s">
        <v>74</v>
      </c>
      <c r="M3559"/>
      <c r="N3559">
        <v>127.5</v>
      </c>
      <c r="O3559" t="s">
        <v>10582</v>
      </c>
      <c r="P3559" t="s">
        <v>85</v>
      </c>
    </row>
    <row r="3560" spans="1:16" x14ac:dyDescent="0.35">
      <c r="A3560" t="s">
        <v>2</v>
      </c>
      <c r="B3560" t="s">
        <v>158</v>
      </c>
      <c r="C3560" t="s">
        <v>353</v>
      </c>
      <c r="D3560" t="s">
        <v>4526</v>
      </c>
      <c r="E3560" t="s">
        <v>59</v>
      </c>
      <c r="F3560" t="b">
        <v>0</v>
      </c>
      <c r="G3560" t="s">
        <v>77</v>
      </c>
      <c r="H3560" s="1">
        <v>46065.250555555547</v>
      </c>
      <c r="I3560" t="b">
        <v>0</v>
      </c>
      <c r="J3560" t="b">
        <v>0</v>
      </c>
      <c r="K3560" t="s">
        <v>41</v>
      </c>
      <c r="L3560" t="s">
        <v>74</v>
      </c>
      <c r="M3560"/>
      <c r="N3560">
        <v>127.5</v>
      </c>
      <c r="O3560" t="s">
        <v>10582</v>
      </c>
      <c r="P3560" t="s">
        <v>85</v>
      </c>
    </row>
    <row r="3561" spans="1:16" x14ac:dyDescent="0.35">
      <c r="A3561" t="s">
        <v>0</v>
      </c>
      <c r="B3561" t="s">
        <v>10583</v>
      </c>
      <c r="C3561" t="s">
        <v>75</v>
      </c>
      <c r="D3561" t="s">
        <v>4630</v>
      </c>
      <c r="E3561" t="s">
        <v>59</v>
      </c>
      <c r="F3561" t="b">
        <v>0</v>
      </c>
      <c r="G3561" t="s">
        <v>65</v>
      </c>
      <c r="H3561" s="1">
        <v>46065.291817129633</v>
      </c>
      <c r="I3561" t="b">
        <v>1</v>
      </c>
      <c r="J3561" t="b">
        <v>1</v>
      </c>
      <c r="K3561" t="s">
        <v>41</v>
      </c>
      <c r="L3561" t="s">
        <v>74</v>
      </c>
      <c r="M3561"/>
      <c r="N3561">
        <v>39.665000000000013</v>
      </c>
      <c r="O3561" t="s">
        <v>10584</v>
      </c>
      <c r="P3561" t="s">
        <v>10585</v>
      </c>
    </row>
    <row r="3562" spans="1:16" x14ac:dyDescent="0.35">
      <c r="A3562" t="s">
        <v>2</v>
      </c>
      <c r="B3562" t="s">
        <v>10586</v>
      </c>
      <c r="C3562" t="s">
        <v>320</v>
      </c>
      <c r="D3562" t="s">
        <v>2360</v>
      </c>
      <c r="E3562" t="s">
        <v>59</v>
      </c>
      <c r="F3562" t="b">
        <v>0</v>
      </c>
      <c r="G3562" t="s">
        <v>73</v>
      </c>
      <c r="H3562" s="1">
        <v>46065.291990740741</v>
      </c>
      <c r="I3562" t="b">
        <v>0</v>
      </c>
      <c r="J3562" t="b">
        <v>1</v>
      </c>
      <c r="K3562" t="s">
        <v>41</v>
      </c>
      <c r="L3562" t="s">
        <v>60</v>
      </c>
      <c r="M3562">
        <v>176000</v>
      </c>
      <c r="N3562"/>
      <c r="O3562" t="s">
        <v>195</v>
      </c>
      <c r="P3562" t="s">
        <v>1929</v>
      </c>
    </row>
    <row r="3563" spans="1:16" x14ac:dyDescent="0.35">
      <c r="A3563" t="s">
        <v>2</v>
      </c>
      <c r="B3563" t="s">
        <v>10587</v>
      </c>
      <c r="C3563" t="s">
        <v>237</v>
      </c>
      <c r="D3563" t="s">
        <v>4526</v>
      </c>
      <c r="E3563" t="s">
        <v>59</v>
      </c>
      <c r="F3563" t="b">
        <v>0</v>
      </c>
      <c r="G3563" t="s">
        <v>89</v>
      </c>
      <c r="H3563" s="1">
        <v>46065.292534722219</v>
      </c>
      <c r="I3563" t="b">
        <v>0</v>
      </c>
      <c r="J3563" t="b">
        <v>0</v>
      </c>
      <c r="K3563" t="s">
        <v>41</v>
      </c>
      <c r="L3563" t="s">
        <v>60</v>
      </c>
      <c r="M3563">
        <v>80000</v>
      </c>
      <c r="N3563"/>
      <c r="O3563" t="s">
        <v>2331</v>
      </c>
      <c r="P3563" t="s">
        <v>10588</v>
      </c>
    </row>
    <row r="3564" spans="1:16" x14ac:dyDescent="0.35">
      <c r="A3564" t="s">
        <v>1</v>
      </c>
      <c r="B3564" t="s">
        <v>10589</v>
      </c>
      <c r="C3564" t="s">
        <v>112</v>
      </c>
      <c r="D3564" t="s">
        <v>4526</v>
      </c>
      <c r="E3564" t="s">
        <v>59</v>
      </c>
      <c r="F3564" t="b">
        <v>0</v>
      </c>
      <c r="G3564" t="s">
        <v>65</v>
      </c>
      <c r="H3564" s="1">
        <v>46065.294039351851</v>
      </c>
      <c r="I3564" t="b">
        <v>1</v>
      </c>
      <c r="J3564" t="b">
        <v>1</v>
      </c>
      <c r="K3564" t="s">
        <v>41</v>
      </c>
      <c r="L3564" t="s">
        <v>60</v>
      </c>
      <c r="M3564">
        <v>172500</v>
      </c>
      <c r="N3564"/>
      <c r="O3564" t="s">
        <v>217</v>
      </c>
      <c r="P3564" t="s">
        <v>6861</v>
      </c>
    </row>
    <row r="3565" spans="1:16" x14ac:dyDescent="0.35">
      <c r="A3565" t="s">
        <v>1</v>
      </c>
      <c r="B3565" t="s">
        <v>10590</v>
      </c>
      <c r="C3565" t="s">
        <v>750</v>
      </c>
      <c r="D3565" t="s">
        <v>10591</v>
      </c>
      <c r="E3565" t="s">
        <v>59</v>
      </c>
      <c r="F3565" t="b">
        <v>0</v>
      </c>
      <c r="G3565" t="s">
        <v>19</v>
      </c>
      <c r="H3565" s="1">
        <v>46065.295717592591</v>
      </c>
      <c r="I3565" t="b">
        <v>1</v>
      </c>
      <c r="J3565" t="b">
        <v>0</v>
      </c>
      <c r="K3565" t="s">
        <v>19</v>
      </c>
      <c r="L3565" t="s">
        <v>60</v>
      </c>
      <c r="M3565">
        <v>60</v>
      </c>
      <c r="N3565"/>
      <c r="O3565" t="s">
        <v>10592</v>
      </c>
    </row>
    <row r="3566" spans="1:16" x14ac:dyDescent="0.35">
      <c r="A3566" t="s">
        <v>1</v>
      </c>
      <c r="B3566" t="s">
        <v>10593</v>
      </c>
      <c r="C3566" t="s">
        <v>750</v>
      </c>
      <c r="D3566" t="s">
        <v>5976</v>
      </c>
      <c r="E3566" t="s">
        <v>59</v>
      </c>
      <c r="F3566" t="b">
        <v>0</v>
      </c>
      <c r="G3566" t="s">
        <v>19</v>
      </c>
      <c r="H3566" s="1">
        <v>46065.295717592591</v>
      </c>
      <c r="I3566" t="b">
        <v>1</v>
      </c>
      <c r="J3566" t="b">
        <v>0</v>
      </c>
      <c r="K3566" t="s">
        <v>19</v>
      </c>
      <c r="L3566" t="s">
        <v>60</v>
      </c>
      <c r="M3566">
        <v>1125000</v>
      </c>
      <c r="N3566"/>
      <c r="O3566" t="s">
        <v>6358</v>
      </c>
      <c r="P3566" t="s">
        <v>10594</v>
      </c>
    </row>
    <row r="3567" spans="1:16" x14ac:dyDescent="0.35">
      <c r="A3567" t="s">
        <v>6</v>
      </c>
      <c r="B3567" t="s">
        <v>10595</v>
      </c>
      <c r="C3567" t="s">
        <v>81</v>
      </c>
      <c r="D3567" t="s">
        <v>4526</v>
      </c>
      <c r="E3567" t="s">
        <v>59</v>
      </c>
      <c r="F3567" t="b">
        <v>0</v>
      </c>
      <c r="G3567" t="s">
        <v>77</v>
      </c>
      <c r="H3567" s="1">
        <v>46065.333553240736</v>
      </c>
      <c r="I3567" t="b">
        <v>1</v>
      </c>
      <c r="J3567" t="b">
        <v>1</v>
      </c>
      <c r="K3567" t="s">
        <v>41</v>
      </c>
      <c r="L3567" t="s">
        <v>60</v>
      </c>
      <c r="M3567">
        <v>208000</v>
      </c>
      <c r="N3567"/>
      <c r="O3567" t="s">
        <v>4831</v>
      </c>
      <c r="P3567" t="s">
        <v>2303</v>
      </c>
    </row>
    <row r="3568" spans="1:16" x14ac:dyDescent="0.35">
      <c r="A3568" t="s">
        <v>1</v>
      </c>
      <c r="B3568" t="s">
        <v>1171</v>
      </c>
      <c r="C3568" t="s">
        <v>2902</v>
      </c>
      <c r="D3568" t="s">
        <v>4526</v>
      </c>
      <c r="E3568" t="s">
        <v>88</v>
      </c>
      <c r="F3568" t="b">
        <v>0</v>
      </c>
      <c r="G3568" t="s">
        <v>65</v>
      </c>
      <c r="H3568" s="1">
        <v>46065.335706018523</v>
      </c>
      <c r="I3568" t="b">
        <v>0</v>
      </c>
      <c r="J3568" t="b">
        <v>0</v>
      </c>
      <c r="K3568" t="s">
        <v>41</v>
      </c>
      <c r="L3568" t="s">
        <v>60</v>
      </c>
      <c r="M3568">
        <v>125000</v>
      </c>
      <c r="N3568"/>
      <c r="O3568" t="s">
        <v>10596</v>
      </c>
      <c r="P3568" t="s">
        <v>10597</v>
      </c>
    </row>
    <row r="3569" spans="1:16" x14ac:dyDescent="0.35">
      <c r="A3569" t="s">
        <v>1</v>
      </c>
      <c r="B3569" t="s">
        <v>1171</v>
      </c>
      <c r="C3569" t="s">
        <v>2902</v>
      </c>
      <c r="D3569" t="s">
        <v>4526</v>
      </c>
      <c r="E3569" t="s">
        <v>88</v>
      </c>
      <c r="F3569" t="b">
        <v>0</v>
      </c>
      <c r="G3569" t="s">
        <v>77</v>
      </c>
      <c r="H3569" s="1">
        <v>46065.335925925923</v>
      </c>
      <c r="I3569" t="b">
        <v>0</v>
      </c>
      <c r="J3569" t="b">
        <v>0</v>
      </c>
      <c r="K3569" t="s">
        <v>41</v>
      </c>
      <c r="L3569" t="s">
        <v>60</v>
      </c>
      <c r="M3569">
        <v>125000</v>
      </c>
      <c r="N3569"/>
      <c r="O3569" t="s">
        <v>10596</v>
      </c>
      <c r="P3569" t="s">
        <v>10597</v>
      </c>
    </row>
    <row r="3570" spans="1:16" x14ac:dyDescent="0.35">
      <c r="A3570" t="s">
        <v>5</v>
      </c>
      <c r="B3570" t="s">
        <v>10598</v>
      </c>
      <c r="C3570" t="s">
        <v>76</v>
      </c>
      <c r="D3570" t="s">
        <v>5251</v>
      </c>
      <c r="E3570" t="s">
        <v>88</v>
      </c>
      <c r="F3570" t="b">
        <v>1</v>
      </c>
      <c r="G3570" t="s">
        <v>34</v>
      </c>
      <c r="H3570" s="1">
        <v>46065.339131944442</v>
      </c>
      <c r="I3570" t="b">
        <v>0</v>
      </c>
      <c r="J3570" t="b">
        <v>0</v>
      </c>
      <c r="K3570" t="s">
        <v>34</v>
      </c>
      <c r="L3570" t="s">
        <v>60</v>
      </c>
      <c r="M3570">
        <v>30000</v>
      </c>
      <c r="N3570"/>
      <c r="O3570" t="s">
        <v>10599</v>
      </c>
      <c r="P3570" t="s">
        <v>10600</v>
      </c>
    </row>
    <row r="3571" spans="1:16" x14ac:dyDescent="0.35">
      <c r="A3571" t="s">
        <v>4</v>
      </c>
      <c r="B3571" t="s">
        <v>10601</v>
      </c>
      <c r="C3571" t="s">
        <v>33</v>
      </c>
      <c r="D3571" t="s">
        <v>5790</v>
      </c>
      <c r="E3571" t="s">
        <v>59</v>
      </c>
      <c r="F3571" t="b">
        <v>0</v>
      </c>
      <c r="G3571" t="s">
        <v>33</v>
      </c>
      <c r="H3571" s="1">
        <v>46065.339699074073</v>
      </c>
      <c r="I3571" t="b">
        <v>1</v>
      </c>
      <c r="J3571" t="b">
        <v>0</v>
      </c>
      <c r="K3571" t="s">
        <v>33</v>
      </c>
      <c r="L3571" t="s">
        <v>60</v>
      </c>
      <c r="M3571">
        <v>300000</v>
      </c>
      <c r="N3571"/>
      <c r="O3571" t="s">
        <v>10602</v>
      </c>
    </row>
    <row r="3572" spans="1:16" x14ac:dyDescent="0.35">
      <c r="A3572" t="s">
        <v>1</v>
      </c>
      <c r="B3572" t="s">
        <v>277</v>
      </c>
      <c r="C3572" t="s">
        <v>5029</v>
      </c>
      <c r="D3572" t="s">
        <v>4599</v>
      </c>
      <c r="E3572" t="s">
        <v>59</v>
      </c>
      <c r="F3572" t="b">
        <v>0</v>
      </c>
      <c r="G3572" t="s">
        <v>40</v>
      </c>
      <c r="H3572" s="1">
        <v>46065.379351851851</v>
      </c>
      <c r="I3572" t="b">
        <v>1</v>
      </c>
      <c r="J3572" t="b">
        <v>0</v>
      </c>
      <c r="K3572" t="s">
        <v>40</v>
      </c>
      <c r="L3572" t="s">
        <v>60</v>
      </c>
      <c r="M3572">
        <v>92500</v>
      </c>
      <c r="N3572"/>
      <c r="O3572" t="s">
        <v>10603</v>
      </c>
      <c r="P3572" t="s">
        <v>10604</v>
      </c>
    </row>
    <row r="3573" spans="1:16" x14ac:dyDescent="0.35">
      <c r="A3573" t="s">
        <v>1</v>
      </c>
      <c r="B3573" t="s">
        <v>3373</v>
      </c>
      <c r="C3573" t="s">
        <v>10605</v>
      </c>
      <c r="D3573" t="s">
        <v>4526</v>
      </c>
      <c r="E3573" t="s">
        <v>88</v>
      </c>
      <c r="F3573" t="b">
        <v>0</v>
      </c>
      <c r="G3573" t="s">
        <v>40</v>
      </c>
      <c r="H3573" s="1">
        <v>46065.379479166673</v>
      </c>
      <c r="I3573" t="b">
        <v>1</v>
      </c>
      <c r="J3573" t="b">
        <v>0</v>
      </c>
      <c r="K3573" t="s">
        <v>40</v>
      </c>
      <c r="L3573" t="s">
        <v>74</v>
      </c>
      <c r="M3573"/>
      <c r="N3573">
        <v>36.5</v>
      </c>
      <c r="O3573" t="s">
        <v>10533</v>
      </c>
      <c r="P3573" t="s">
        <v>881</v>
      </c>
    </row>
    <row r="3574" spans="1:16" x14ac:dyDescent="0.35">
      <c r="A3574" t="s">
        <v>5</v>
      </c>
      <c r="B3574" t="s">
        <v>10606</v>
      </c>
      <c r="C3574" t="s">
        <v>825</v>
      </c>
      <c r="D3574" t="s">
        <v>4531</v>
      </c>
      <c r="E3574" t="s">
        <v>59</v>
      </c>
      <c r="F3574" t="b">
        <v>0</v>
      </c>
      <c r="G3574" t="s">
        <v>34</v>
      </c>
      <c r="H3574" s="1">
        <v>46065.38077546296</v>
      </c>
      <c r="I3574" t="b">
        <v>1</v>
      </c>
      <c r="J3574" t="b">
        <v>0</v>
      </c>
      <c r="K3574" t="s">
        <v>34</v>
      </c>
      <c r="L3574" t="s">
        <v>60</v>
      </c>
      <c r="M3574">
        <v>250000</v>
      </c>
      <c r="N3574"/>
      <c r="O3574" t="s">
        <v>10607</v>
      </c>
      <c r="P3574" t="s">
        <v>2616</v>
      </c>
    </row>
    <row r="3575" spans="1:16" x14ac:dyDescent="0.35">
      <c r="A3575" t="s">
        <v>3</v>
      </c>
      <c r="B3575" t="s">
        <v>10608</v>
      </c>
      <c r="C3575" t="s">
        <v>6271</v>
      </c>
      <c r="D3575" t="s">
        <v>4531</v>
      </c>
      <c r="E3575" t="s">
        <v>59</v>
      </c>
      <c r="F3575" t="b">
        <v>0</v>
      </c>
      <c r="G3575" t="s">
        <v>4560</v>
      </c>
      <c r="H3575" s="1">
        <v>46065.381678240738</v>
      </c>
      <c r="I3575" t="b">
        <v>1</v>
      </c>
      <c r="J3575" t="b">
        <v>0</v>
      </c>
      <c r="K3575" t="s">
        <v>4560</v>
      </c>
      <c r="L3575" t="s">
        <v>60</v>
      </c>
      <c r="M3575">
        <v>175000</v>
      </c>
      <c r="N3575"/>
      <c r="O3575" t="s">
        <v>10609</v>
      </c>
      <c r="P3575" t="s">
        <v>1482</v>
      </c>
    </row>
    <row r="3576" spans="1:16" x14ac:dyDescent="0.35">
      <c r="A3576" t="s">
        <v>4</v>
      </c>
      <c r="B3576" t="s">
        <v>10610</v>
      </c>
      <c r="C3576" t="s">
        <v>148</v>
      </c>
      <c r="D3576" t="s">
        <v>2360</v>
      </c>
      <c r="E3576" t="s">
        <v>59</v>
      </c>
      <c r="F3576" t="b">
        <v>0</v>
      </c>
      <c r="G3576" t="s">
        <v>89</v>
      </c>
      <c r="H3576" s="1">
        <v>46065.417094907411</v>
      </c>
      <c r="I3576" t="b">
        <v>0</v>
      </c>
      <c r="J3576" t="b">
        <v>0</v>
      </c>
      <c r="K3576" t="s">
        <v>41</v>
      </c>
      <c r="L3576" t="s">
        <v>60</v>
      </c>
      <c r="M3576">
        <v>135000</v>
      </c>
      <c r="N3576"/>
      <c r="O3576" t="s">
        <v>226</v>
      </c>
      <c r="P3576" t="s">
        <v>219</v>
      </c>
    </row>
    <row r="3577" spans="1:16" x14ac:dyDescent="0.35">
      <c r="A3577" t="s">
        <v>6</v>
      </c>
      <c r="B3577" t="s">
        <v>10611</v>
      </c>
      <c r="C3577" t="s">
        <v>960</v>
      </c>
      <c r="D3577" t="s">
        <v>2360</v>
      </c>
      <c r="E3577" t="s">
        <v>72</v>
      </c>
      <c r="F3577" t="b">
        <v>0</v>
      </c>
      <c r="G3577" t="s">
        <v>65</v>
      </c>
      <c r="H3577" s="1">
        <v>46065.417175925933</v>
      </c>
      <c r="I3577" t="b">
        <v>0</v>
      </c>
      <c r="J3577" t="b">
        <v>1</v>
      </c>
      <c r="K3577" t="s">
        <v>41</v>
      </c>
      <c r="L3577" t="s">
        <v>60</v>
      </c>
      <c r="M3577">
        <v>198000</v>
      </c>
      <c r="N3577"/>
      <c r="O3577" t="s">
        <v>424</v>
      </c>
      <c r="P3577" t="s">
        <v>4577</v>
      </c>
    </row>
    <row r="3578" spans="1:16" x14ac:dyDescent="0.35">
      <c r="A3578" t="s">
        <v>6</v>
      </c>
      <c r="B3578" t="s">
        <v>10612</v>
      </c>
      <c r="C3578" t="s">
        <v>9121</v>
      </c>
      <c r="D3578" t="s">
        <v>2360</v>
      </c>
      <c r="E3578" t="s">
        <v>72</v>
      </c>
      <c r="F3578" t="b">
        <v>0</v>
      </c>
      <c r="G3578" t="s">
        <v>65</v>
      </c>
      <c r="H3578" s="1">
        <v>46065.417175925933</v>
      </c>
      <c r="I3578" t="b">
        <v>0</v>
      </c>
      <c r="J3578" t="b">
        <v>1</v>
      </c>
      <c r="K3578" t="s">
        <v>41</v>
      </c>
      <c r="L3578" t="s">
        <v>60</v>
      </c>
      <c r="M3578">
        <v>162000</v>
      </c>
      <c r="N3578"/>
      <c r="O3578" t="s">
        <v>424</v>
      </c>
      <c r="P3578" t="s">
        <v>4577</v>
      </c>
    </row>
    <row r="3579" spans="1:16" x14ac:dyDescent="0.35">
      <c r="A3579" t="s">
        <v>2</v>
      </c>
      <c r="B3579" t="s">
        <v>4852</v>
      </c>
      <c r="C3579" t="s">
        <v>79</v>
      </c>
      <c r="D3579" t="s">
        <v>2360</v>
      </c>
      <c r="E3579" t="s">
        <v>72</v>
      </c>
      <c r="F3579" t="b">
        <v>0</v>
      </c>
      <c r="G3579" t="s">
        <v>77</v>
      </c>
      <c r="H3579" s="1">
        <v>46065.417280092603</v>
      </c>
      <c r="I3579" t="b">
        <v>0</v>
      </c>
      <c r="J3579" t="b">
        <v>1</v>
      </c>
      <c r="K3579" t="s">
        <v>41</v>
      </c>
      <c r="L3579" t="s">
        <v>60</v>
      </c>
      <c r="M3579">
        <v>175500</v>
      </c>
      <c r="N3579"/>
      <c r="O3579" t="s">
        <v>424</v>
      </c>
      <c r="P3579" t="s">
        <v>4581</v>
      </c>
    </row>
    <row r="3580" spans="1:16" x14ac:dyDescent="0.35">
      <c r="A3580" t="s">
        <v>2</v>
      </c>
      <c r="B3580" t="s">
        <v>4852</v>
      </c>
      <c r="C3580" t="s">
        <v>304</v>
      </c>
      <c r="D3580" t="s">
        <v>2360</v>
      </c>
      <c r="E3580" t="s">
        <v>72</v>
      </c>
      <c r="F3580" t="b">
        <v>0</v>
      </c>
      <c r="G3580" t="s">
        <v>77</v>
      </c>
      <c r="H3580" s="1">
        <v>46065.417280092603</v>
      </c>
      <c r="I3580" t="b">
        <v>0</v>
      </c>
      <c r="J3580" t="b">
        <v>1</v>
      </c>
      <c r="K3580" t="s">
        <v>41</v>
      </c>
      <c r="L3580" t="s">
        <v>60</v>
      </c>
      <c r="M3580">
        <v>175500</v>
      </c>
      <c r="N3580"/>
      <c r="O3580" t="s">
        <v>424</v>
      </c>
      <c r="P3580" t="s">
        <v>10613</v>
      </c>
    </row>
    <row r="3581" spans="1:16" x14ac:dyDescent="0.35">
      <c r="A3581" t="s">
        <v>2</v>
      </c>
      <c r="B3581" t="s">
        <v>6643</v>
      </c>
      <c r="C3581" t="s">
        <v>6290</v>
      </c>
      <c r="D3581" t="s">
        <v>2360</v>
      </c>
      <c r="E3581" t="s">
        <v>59</v>
      </c>
      <c r="F3581" t="b">
        <v>0</v>
      </c>
      <c r="G3581" t="s">
        <v>68</v>
      </c>
      <c r="H3581" s="1">
        <v>46065.417430555557</v>
      </c>
      <c r="I3581" t="b">
        <v>0</v>
      </c>
      <c r="J3581" t="b">
        <v>0</v>
      </c>
      <c r="K3581" t="s">
        <v>41</v>
      </c>
      <c r="L3581" t="s">
        <v>60</v>
      </c>
      <c r="M3581">
        <v>250000</v>
      </c>
      <c r="N3581"/>
      <c r="O3581" t="s">
        <v>101</v>
      </c>
      <c r="P3581" t="s">
        <v>310</v>
      </c>
    </row>
    <row r="3582" spans="1:16" x14ac:dyDescent="0.35">
      <c r="A3582" t="s">
        <v>1</v>
      </c>
      <c r="B3582" t="s">
        <v>10614</v>
      </c>
      <c r="C3582" t="s">
        <v>1371</v>
      </c>
      <c r="D3582" t="s">
        <v>2360</v>
      </c>
      <c r="E3582" t="s">
        <v>59</v>
      </c>
      <c r="F3582" t="b">
        <v>0</v>
      </c>
      <c r="G3582" t="s">
        <v>77</v>
      </c>
      <c r="H3582" s="1">
        <v>46065.41920138889</v>
      </c>
      <c r="I3582" t="b">
        <v>0</v>
      </c>
      <c r="J3582" t="b">
        <v>1</v>
      </c>
      <c r="K3582" t="s">
        <v>41</v>
      </c>
      <c r="L3582" t="s">
        <v>60</v>
      </c>
      <c r="M3582">
        <v>214500</v>
      </c>
      <c r="N3582"/>
      <c r="O3582" t="s">
        <v>3622</v>
      </c>
      <c r="P3582" t="s">
        <v>9409</v>
      </c>
    </row>
    <row r="3583" spans="1:16" x14ac:dyDescent="0.35">
      <c r="A3583" t="s">
        <v>4</v>
      </c>
      <c r="B3583" t="s">
        <v>10615</v>
      </c>
      <c r="C3583" t="s">
        <v>76</v>
      </c>
      <c r="D3583" t="s">
        <v>4346</v>
      </c>
      <c r="E3583" t="s">
        <v>59</v>
      </c>
      <c r="F3583" t="b">
        <v>1</v>
      </c>
      <c r="G3583" t="s">
        <v>13</v>
      </c>
      <c r="H3583" s="1">
        <v>46065.420127314806</v>
      </c>
      <c r="I3583" t="b">
        <v>1</v>
      </c>
      <c r="J3583" t="b">
        <v>0</v>
      </c>
      <c r="K3583" t="s">
        <v>13</v>
      </c>
      <c r="L3583" t="s">
        <v>60</v>
      </c>
      <c r="M3583">
        <v>245000</v>
      </c>
      <c r="N3583"/>
      <c r="O3583" t="s">
        <v>10616</v>
      </c>
      <c r="P3583" t="s">
        <v>10617</v>
      </c>
    </row>
    <row r="3584" spans="1:16" x14ac:dyDescent="0.35">
      <c r="A3584" t="s">
        <v>2</v>
      </c>
      <c r="B3584" t="s">
        <v>9190</v>
      </c>
      <c r="C3584" t="s">
        <v>6744</v>
      </c>
      <c r="D3584" t="s">
        <v>4526</v>
      </c>
      <c r="E3584" t="s">
        <v>59</v>
      </c>
      <c r="F3584" t="b">
        <v>0</v>
      </c>
      <c r="G3584" t="s">
        <v>40</v>
      </c>
      <c r="H3584" s="1">
        <v>46065.420868055553</v>
      </c>
      <c r="I3584" t="b">
        <v>0</v>
      </c>
      <c r="J3584" t="b">
        <v>0</v>
      </c>
      <c r="K3584" t="s">
        <v>40</v>
      </c>
      <c r="L3584" t="s">
        <v>60</v>
      </c>
      <c r="M3584">
        <v>65000</v>
      </c>
      <c r="N3584"/>
      <c r="O3584" t="s">
        <v>10618</v>
      </c>
    </row>
    <row r="3585" spans="1:16" x14ac:dyDescent="0.35">
      <c r="A3585" t="s">
        <v>0</v>
      </c>
      <c r="B3585" t="s">
        <v>10619</v>
      </c>
      <c r="C3585" t="s">
        <v>40</v>
      </c>
      <c r="D3585" t="s">
        <v>5798</v>
      </c>
      <c r="F3585" t="b">
        <v>0</v>
      </c>
      <c r="G3585" t="s">
        <v>40</v>
      </c>
      <c r="H3585" s="1">
        <v>46065.420868055553</v>
      </c>
      <c r="I3585" t="b">
        <v>1</v>
      </c>
      <c r="J3585" t="b">
        <v>0</v>
      </c>
      <c r="K3585" t="s">
        <v>40</v>
      </c>
      <c r="L3585" t="s">
        <v>74</v>
      </c>
      <c r="M3585"/>
      <c r="N3585">
        <v>22.5</v>
      </c>
      <c r="O3585" t="s">
        <v>4596</v>
      </c>
      <c r="P3585" t="s">
        <v>556</v>
      </c>
    </row>
    <row r="3586" spans="1:16" x14ac:dyDescent="0.35">
      <c r="A3586" t="s">
        <v>5</v>
      </c>
      <c r="B3586" t="s">
        <v>5</v>
      </c>
      <c r="C3586" t="s">
        <v>1263</v>
      </c>
      <c r="D3586" t="s">
        <v>2360</v>
      </c>
      <c r="E3586" t="s">
        <v>59</v>
      </c>
      <c r="F3586" t="b">
        <v>0</v>
      </c>
      <c r="G3586" t="s">
        <v>63</v>
      </c>
      <c r="H3586" s="1">
        <v>46065.422025462962</v>
      </c>
      <c r="I3586" t="b">
        <v>0</v>
      </c>
      <c r="J3586" t="b">
        <v>1</v>
      </c>
      <c r="K3586" t="s">
        <v>41</v>
      </c>
      <c r="L3586" t="s">
        <v>60</v>
      </c>
      <c r="M3586">
        <v>149000</v>
      </c>
      <c r="N3586"/>
      <c r="O3586" t="s">
        <v>10620</v>
      </c>
      <c r="P3586" t="s">
        <v>10621</v>
      </c>
    </row>
    <row r="3587" spans="1:16" x14ac:dyDescent="0.35">
      <c r="A3587" t="s">
        <v>9</v>
      </c>
      <c r="B3587" t="s">
        <v>10622</v>
      </c>
      <c r="C3587" t="s">
        <v>190</v>
      </c>
      <c r="D3587" t="s">
        <v>2360</v>
      </c>
      <c r="E3587" t="s">
        <v>59</v>
      </c>
      <c r="F3587" t="b">
        <v>0</v>
      </c>
      <c r="G3587" t="s">
        <v>63</v>
      </c>
      <c r="H3587" s="1">
        <v>46065.422025462962</v>
      </c>
      <c r="I3587" t="b">
        <v>0</v>
      </c>
      <c r="J3587" t="b">
        <v>1</v>
      </c>
      <c r="K3587" t="s">
        <v>41</v>
      </c>
      <c r="L3587" t="s">
        <v>60</v>
      </c>
      <c r="M3587">
        <v>180000</v>
      </c>
      <c r="N3587"/>
      <c r="O3587" t="s">
        <v>8256</v>
      </c>
      <c r="P3587" t="s">
        <v>85</v>
      </c>
    </row>
    <row r="3588" spans="1:16" x14ac:dyDescent="0.35">
      <c r="A3588" t="s">
        <v>2</v>
      </c>
      <c r="B3588" t="s">
        <v>10623</v>
      </c>
      <c r="C3588" t="s">
        <v>1088</v>
      </c>
      <c r="D3588" t="s">
        <v>2360</v>
      </c>
      <c r="E3588" t="s">
        <v>59</v>
      </c>
      <c r="F3588" t="b">
        <v>0</v>
      </c>
      <c r="G3588" t="s">
        <v>77</v>
      </c>
      <c r="H3588" s="1">
        <v>46065.45888888889</v>
      </c>
      <c r="I3588" t="b">
        <v>0</v>
      </c>
      <c r="J3588" t="b">
        <v>1</v>
      </c>
      <c r="K3588" t="s">
        <v>41</v>
      </c>
      <c r="L3588" t="s">
        <v>60</v>
      </c>
      <c r="M3588">
        <v>178000</v>
      </c>
      <c r="N3588"/>
      <c r="O3588" t="s">
        <v>402</v>
      </c>
      <c r="P3588" t="s">
        <v>10624</v>
      </c>
    </row>
    <row r="3589" spans="1:16" x14ac:dyDescent="0.35">
      <c r="A3589" t="s">
        <v>1</v>
      </c>
      <c r="B3589" t="s">
        <v>316</v>
      </c>
      <c r="C3589" t="s">
        <v>253</v>
      </c>
      <c r="D3589" t="s">
        <v>6427</v>
      </c>
      <c r="E3589" t="s">
        <v>59</v>
      </c>
      <c r="F3589" t="b">
        <v>0</v>
      </c>
      <c r="G3589" t="s">
        <v>77</v>
      </c>
      <c r="H3589" s="1">
        <v>46065.460925925923</v>
      </c>
      <c r="I3589" t="b">
        <v>1</v>
      </c>
      <c r="J3589" t="b">
        <v>0</v>
      </c>
      <c r="K3589" t="s">
        <v>41</v>
      </c>
      <c r="L3589" t="s">
        <v>60</v>
      </c>
      <c r="M3589">
        <v>220000</v>
      </c>
      <c r="N3589"/>
      <c r="O3589" t="s">
        <v>2349</v>
      </c>
    </row>
    <row r="3590" spans="1:16" x14ac:dyDescent="0.35">
      <c r="A3590" t="s">
        <v>0</v>
      </c>
      <c r="B3590" t="s">
        <v>10625</v>
      </c>
      <c r="C3590" t="s">
        <v>7072</v>
      </c>
      <c r="D3590" t="s">
        <v>4346</v>
      </c>
      <c r="E3590" t="s">
        <v>59</v>
      </c>
      <c r="F3590" t="b">
        <v>0</v>
      </c>
      <c r="G3590" t="s">
        <v>40</v>
      </c>
      <c r="H3590" s="1">
        <v>46065.462500000001</v>
      </c>
      <c r="I3590" t="b">
        <v>1</v>
      </c>
      <c r="J3590" t="b">
        <v>0</v>
      </c>
      <c r="K3590" t="s">
        <v>40</v>
      </c>
      <c r="L3590" t="s">
        <v>60</v>
      </c>
      <c r="M3590">
        <v>42076.5</v>
      </c>
      <c r="N3590"/>
      <c r="O3590" t="s">
        <v>10626</v>
      </c>
      <c r="P3590" t="s">
        <v>1998</v>
      </c>
    </row>
    <row r="3591" spans="1:16" x14ac:dyDescent="0.35">
      <c r="A3591" t="s">
        <v>8</v>
      </c>
      <c r="B3591" t="s">
        <v>8632</v>
      </c>
      <c r="C3591" t="s">
        <v>40</v>
      </c>
      <c r="D3591" t="s">
        <v>4526</v>
      </c>
      <c r="E3591" t="s">
        <v>59</v>
      </c>
      <c r="F3591" t="b">
        <v>0</v>
      </c>
      <c r="G3591" t="s">
        <v>40</v>
      </c>
      <c r="H3591" s="1">
        <v>46065.462650462963</v>
      </c>
      <c r="I3591" t="b">
        <v>0</v>
      </c>
      <c r="J3591" t="b">
        <v>0</v>
      </c>
      <c r="K3591" t="s">
        <v>40</v>
      </c>
      <c r="L3591" t="s">
        <v>60</v>
      </c>
      <c r="M3591">
        <v>160000</v>
      </c>
      <c r="N3591"/>
      <c r="O3591" t="s">
        <v>8633</v>
      </c>
      <c r="P3591" t="s">
        <v>208</v>
      </c>
    </row>
    <row r="3592" spans="1:16" x14ac:dyDescent="0.35">
      <c r="A3592" t="s">
        <v>1</v>
      </c>
      <c r="B3592" t="s">
        <v>1</v>
      </c>
      <c r="C3592" t="s">
        <v>10627</v>
      </c>
      <c r="D3592" t="s">
        <v>4526</v>
      </c>
      <c r="E3592" t="s">
        <v>59</v>
      </c>
      <c r="F3592" t="b">
        <v>0</v>
      </c>
      <c r="G3592" t="s">
        <v>40</v>
      </c>
      <c r="H3592" s="1">
        <v>46065.462685185194</v>
      </c>
      <c r="I3592" t="b">
        <v>0</v>
      </c>
      <c r="J3592" t="b">
        <v>0</v>
      </c>
      <c r="K3592" t="s">
        <v>40</v>
      </c>
      <c r="L3592" t="s">
        <v>60</v>
      </c>
      <c r="M3592">
        <v>60000</v>
      </c>
      <c r="N3592"/>
      <c r="O3592" t="s">
        <v>7619</v>
      </c>
      <c r="P3592" t="s">
        <v>10628</v>
      </c>
    </row>
    <row r="3593" spans="1:16" x14ac:dyDescent="0.35">
      <c r="A3593" t="s">
        <v>3</v>
      </c>
      <c r="B3593" t="s">
        <v>10629</v>
      </c>
      <c r="C3593" t="s">
        <v>10630</v>
      </c>
      <c r="D3593" t="s">
        <v>6427</v>
      </c>
      <c r="E3593" t="s">
        <v>59</v>
      </c>
      <c r="F3593" t="b">
        <v>0</v>
      </c>
      <c r="G3593" t="s">
        <v>63</v>
      </c>
      <c r="H3593" s="1">
        <v>46065.463541666657</v>
      </c>
      <c r="I3593" t="b">
        <v>1</v>
      </c>
      <c r="J3593" t="b">
        <v>0</v>
      </c>
      <c r="K3593" t="s">
        <v>41</v>
      </c>
      <c r="L3593" t="s">
        <v>60</v>
      </c>
      <c r="M3593">
        <v>27560</v>
      </c>
      <c r="N3593"/>
      <c r="O3593" t="s">
        <v>10631</v>
      </c>
    </row>
    <row r="3594" spans="1:16" x14ac:dyDescent="0.35">
      <c r="A3594" t="s">
        <v>0</v>
      </c>
      <c r="B3594" t="s">
        <v>10632</v>
      </c>
      <c r="C3594" t="s">
        <v>10633</v>
      </c>
      <c r="D3594" t="s">
        <v>6427</v>
      </c>
      <c r="E3594" t="s">
        <v>59</v>
      </c>
      <c r="F3594" t="b">
        <v>0</v>
      </c>
      <c r="G3594" t="s">
        <v>63</v>
      </c>
      <c r="H3594" s="1">
        <v>46065.463576388887</v>
      </c>
      <c r="I3594" t="b">
        <v>1</v>
      </c>
      <c r="J3594" t="b">
        <v>0</v>
      </c>
      <c r="K3594" t="s">
        <v>41</v>
      </c>
      <c r="L3594" t="s">
        <v>60</v>
      </c>
      <c r="M3594">
        <v>100880</v>
      </c>
      <c r="N3594"/>
      <c r="O3594" t="s">
        <v>10634</v>
      </c>
    </row>
    <row r="3595" spans="1:16" x14ac:dyDescent="0.35">
      <c r="A3595" t="s">
        <v>0</v>
      </c>
      <c r="B3595" t="s">
        <v>3816</v>
      </c>
      <c r="C3595" t="s">
        <v>10635</v>
      </c>
      <c r="D3595" t="s">
        <v>4346</v>
      </c>
      <c r="E3595" t="s">
        <v>59</v>
      </c>
      <c r="F3595" t="b">
        <v>0</v>
      </c>
      <c r="G3595" t="s">
        <v>65</v>
      </c>
      <c r="H3595" s="1">
        <v>46065.500127314823</v>
      </c>
      <c r="I3595" t="b">
        <v>0</v>
      </c>
      <c r="J3595" t="b">
        <v>1</v>
      </c>
      <c r="K3595" t="s">
        <v>41</v>
      </c>
      <c r="L3595" t="s">
        <v>60</v>
      </c>
      <c r="M3595">
        <v>119000</v>
      </c>
      <c r="N3595"/>
      <c r="O3595" t="s">
        <v>4007</v>
      </c>
      <c r="P3595" t="s">
        <v>235</v>
      </c>
    </row>
    <row r="3596" spans="1:16" x14ac:dyDescent="0.35">
      <c r="A3596" t="s">
        <v>0</v>
      </c>
      <c r="B3596" t="s">
        <v>10636</v>
      </c>
      <c r="C3596" t="s">
        <v>81</v>
      </c>
      <c r="D3596" t="s">
        <v>4569</v>
      </c>
      <c r="E3596" t="s">
        <v>72</v>
      </c>
      <c r="F3596" t="b">
        <v>0</v>
      </c>
      <c r="G3596" t="s">
        <v>77</v>
      </c>
      <c r="H3596" s="1">
        <v>46065.500219907408</v>
      </c>
      <c r="I3596" t="b">
        <v>0</v>
      </c>
      <c r="J3596" t="b">
        <v>1</v>
      </c>
      <c r="K3596" t="s">
        <v>41</v>
      </c>
      <c r="L3596" t="s">
        <v>74</v>
      </c>
      <c r="M3596"/>
      <c r="N3596">
        <v>47</v>
      </c>
      <c r="O3596" t="s">
        <v>10637</v>
      </c>
      <c r="P3596" t="s">
        <v>10638</v>
      </c>
    </row>
    <row r="3597" spans="1:16" x14ac:dyDescent="0.35">
      <c r="A3597" t="s">
        <v>3</v>
      </c>
      <c r="B3597" t="s">
        <v>8219</v>
      </c>
      <c r="C3597" t="s">
        <v>86</v>
      </c>
      <c r="D3597" t="s">
        <v>2360</v>
      </c>
      <c r="E3597" t="s">
        <v>59</v>
      </c>
      <c r="F3597" t="b">
        <v>0</v>
      </c>
      <c r="G3597" t="s">
        <v>77</v>
      </c>
      <c r="H3597" s="1">
        <v>46065.500243055547</v>
      </c>
      <c r="I3597" t="b">
        <v>0</v>
      </c>
      <c r="J3597" t="b">
        <v>0</v>
      </c>
      <c r="K3597" t="s">
        <v>41</v>
      </c>
      <c r="L3597" t="s">
        <v>60</v>
      </c>
      <c r="M3597">
        <v>78010</v>
      </c>
      <c r="N3597"/>
      <c r="O3597" t="s">
        <v>8220</v>
      </c>
    </row>
    <row r="3598" spans="1:16" x14ac:dyDescent="0.35">
      <c r="A3598" t="s">
        <v>2</v>
      </c>
      <c r="B3598" t="s">
        <v>10639</v>
      </c>
      <c r="C3598" t="s">
        <v>86</v>
      </c>
      <c r="D3598" t="s">
        <v>4569</v>
      </c>
      <c r="E3598" t="s">
        <v>59</v>
      </c>
      <c r="F3598" t="b">
        <v>0</v>
      </c>
      <c r="G3598" t="s">
        <v>77</v>
      </c>
      <c r="H3598" s="1">
        <v>46065.500590277778</v>
      </c>
      <c r="I3598" t="b">
        <v>0</v>
      </c>
      <c r="J3598" t="b">
        <v>0</v>
      </c>
      <c r="K3598" t="s">
        <v>41</v>
      </c>
      <c r="L3598" t="s">
        <v>74</v>
      </c>
      <c r="M3598"/>
      <c r="N3598">
        <v>45</v>
      </c>
      <c r="O3598" t="s">
        <v>10640</v>
      </c>
      <c r="P3598" t="s">
        <v>10641</v>
      </c>
    </row>
    <row r="3599" spans="1:16" x14ac:dyDescent="0.35">
      <c r="A3599" t="s">
        <v>2</v>
      </c>
      <c r="B3599" t="s">
        <v>10642</v>
      </c>
      <c r="C3599" t="s">
        <v>79</v>
      </c>
      <c r="D3599" t="s">
        <v>4346</v>
      </c>
      <c r="E3599" t="s">
        <v>59</v>
      </c>
      <c r="F3599" t="b">
        <v>0</v>
      </c>
      <c r="G3599" t="s">
        <v>77</v>
      </c>
      <c r="H3599" s="1">
        <v>46065.542222222219</v>
      </c>
      <c r="I3599" t="b">
        <v>0</v>
      </c>
      <c r="J3599" t="b">
        <v>1</v>
      </c>
      <c r="K3599" t="s">
        <v>41</v>
      </c>
      <c r="L3599" t="s">
        <v>60</v>
      </c>
      <c r="M3599">
        <v>261000</v>
      </c>
      <c r="N3599"/>
      <c r="O3599" t="s">
        <v>1435</v>
      </c>
      <c r="P3599" t="s">
        <v>85</v>
      </c>
    </row>
    <row r="3600" spans="1:16" x14ac:dyDescent="0.35">
      <c r="A3600" t="s">
        <v>2</v>
      </c>
      <c r="B3600" t="s">
        <v>10643</v>
      </c>
      <c r="C3600" t="s">
        <v>353</v>
      </c>
      <c r="D3600" t="s">
        <v>4526</v>
      </c>
      <c r="E3600" t="s">
        <v>59</v>
      </c>
      <c r="F3600" t="b">
        <v>0</v>
      </c>
      <c r="G3600" t="s">
        <v>77</v>
      </c>
      <c r="H3600" s="1">
        <v>46065.542222222219</v>
      </c>
      <c r="I3600" t="b">
        <v>0</v>
      </c>
      <c r="J3600" t="b">
        <v>0</v>
      </c>
      <c r="K3600" t="s">
        <v>41</v>
      </c>
      <c r="L3600" t="s">
        <v>74</v>
      </c>
      <c r="M3600"/>
      <c r="N3600">
        <v>82.5</v>
      </c>
      <c r="O3600" t="s">
        <v>10582</v>
      </c>
      <c r="P3600" t="s">
        <v>718</v>
      </c>
    </row>
    <row r="3601" spans="1:16" x14ac:dyDescent="0.35">
      <c r="A3601" t="s">
        <v>0</v>
      </c>
      <c r="B3601" t="s">
        <v>0</v>
      </c>
      <c r="C3601" t="s">
        <v>10644</v>
      </c>
      <c r="D3601" t="s">
        <v>4346</v>
      </c>
      <c r="E3601" t="s">
        <v>59</v>
      </c>
      <c r="F3601" t="b">
        <v>0</v>
      </c>
      <c r="G3601" t="s">
        <v>40</v>
      </c>
      <c r="H3601" s="1">
        <v>46065.54583333333</v>
      </c>
      <c r="I3601" t="b">
        <v>1</v>
      </c>
      <c r="J3601" t="b">
        <v>0</v>
      </c>
      <c r="K3601" t="s">
        <v>40</v>
      </c>
      <c r="L3601" t="s">
        <v>60</v>
      </c>
      <c r="M3601">
        <v>26420</v>
      </c>
      <c r="N3601"/>
      <c r="O3601" t="s">
        <v>10645</v>
      </c>
      <c r="P3601" t="s">
        <v>219</v>
      </c>
    </row>
    <row r="3602" spans="1:16" x14ac:dyDescent="0.35">
      <c r="A3602" t="s">
        <v>0</v>
      </c>
      <c r="B3602" t="s">
        <v>6416</v>
      </c>
      <c r="C3602" t="s">
        <v>6417</v>
      </c>
      <c r="D3602" t="s">
        <v>4633</v>
      </c>
      <c r="E3602" t="s">
        <v>59</v>
      </c>
      <c r="F3602" t="b">
        <v>0</v>
      </c>
      <c r="G3602" t="s">
        <v>42</v>
      </c>
      <c r="H3602" s="1">
        <v>46065.555185185192</v>
      </c>
      <c r="I3602" t="b">
        <v>0</v>
      </c>
      <c r="J3602" t="b">
        <v>0</v>
      </c>
      <c r="K3602" t="s">
        <v>42</v>
      </c>
      <c r="L3602" t="s">
        <v>60</v>
      </c>
      <c r="M3602">
        <v>100000</v>
      </c>
      <c r="N3602"/>
      <c r="O3602" t="s">
        <v>6418</v>
      </c>
      <c r="P3602" t="s">
        <v>6419</v>
      </c>
    </row>
    <row r="3603" spans="1:16" x14ac:dyDescent="0.35">
      <c r="A3603" t="s">
        <v>0</v>
      </c>
      <c r="B3603" t="s">
        <v>10646</v>
      </c>
      <c r="C3603" t="s">
        <v>1510</v>
      </c>
      <c r="D3603" t="s">
        <v>4346</v>
      </c>
      <c r="E3603" t="s">
        <v>88</v>
      </c>
      <c r="F3603" t="b">
        <v>0</v>
      </c>
      <c r="G3603" t="s">
        <v>65</v>
      </c>
      <c r="H3603" s="1">
        <v>46065.583414351851</v>
      </c>
      <c r="I3603" t="b">
        <v>1</v>
      </c>
      <c r="J3603" t="b">
        <v>0</v>
      </c>
      <c r="K3603" t="s">
        <v>41</v>
      </c>
      <c r="L3603" t="s">
        <v>74</v>
      </c>
      <c r="M3603"/>
      <c r="N3603">
        <v>32.5</v>
      </c>
      <c r="O3603" t="s">
        <v>10647</v>
      </c>
      <c r="P3603" t="s">
        <v>10648</v>
      </c>
    </row>
    <row r="3604" spans="1:16" x14ac:dyDescent="0.35">
      <c r="A3604" t="s">
        <v>7</v>
      </c>
      <c r="B3604" t="s">
        <v>10649</v>
      </c>
      <c r="C3604" t="s">
        <v>333</v>
      </c>
      <c r="D3604" t="s">
        <v>4526</v>
      </c>
      <c r="F3604" t="b">
        <v>0</v>
      </c>
      <c r="G3604" t="s">
        <v>77</v>
      </c>
      <c r="H3604" s="1">
        <v>46065.583506944437</v>
      </c>
      <c r="I3604" t="b">
        <v>0</v>
      </c>
      <c r="J3604" t="b">
        <v>0</v>
      </c>
      <c r="K3604" t="s">
        <v>41</v>
      </c>
      <c r="L3604" t="s">
        <v>74</v>
      </c>
      <c r="M3604"/>
      <c r="N3604">
        <v>66.5</v>
      </c>
      <c r="O3604" t="s">
        <v>1505</v>
      </c>
      <c r="P3604" t="s">
        <v>310</v>
      </c>
    </row>
    <row r="3605" spans="1:16" x14ac:dyDescent="0.35">
      <c r="A3605" t="s">
        <v>0</v>
      </c>
      <c r="B3605" t="s">
        <v>10650</v>
      </c>
      <c r="C3605" t="s">
        <v>901</v>
      </c>
      <c r="D3605" t="s">
        <v>4526</v>
      </c>
      <c r="E3605" t="s">
        <v>88</v>
      </c>
      <c r="F3605" t="b">
        <v>0</v>
      </c>
      <c r="G3605" t="s">
        <v>77</v>
      </c>
      <c r="H3605" s="1">
        <v>46065.583506944437</v>
      </c>
      <c r="I3605" t="b">
        <v>0</v>
      </c>
      <c r="J3605" t="b">
        <v>1</v>
      </c>
      <c r="K3605" t="s">
        <v>41</v>
      </c>
      <c r="L3605" t="s">
        <v>74</v>
      </c>
      <c r="M3605"/>
      <c r="N3605">
        <v>47.5</v>
      </c>
      <c r="O3605" t="s">
        <v>10651</v>
      </c>
      <c r="P3605" t="s">
        <v>10652</v>
      </c>
    </row>
    <row r="3606" spans="1:16" x14ac:dyDescent="0.35">
      <c r="A3606" t="s">
        <v>2</v>
      </c>
      <c r="B3606" t="s">
        <v>10653</v>
      </c>
      <c r="C3606" t="s">
        <v>7938</v>
      </c>
      <c r="D3606" t="s">
        <v>4587</v>
      </c>
      <c r="E3606" t="s">
        <v>59</v>
      </c>
      <c r="F3606" t="b">
        <v>0</v>
      </c>
      <c r="G3606" t="s">
        <v>77</v>
      </c>
      <c r="H3606" s="1">
        <v>46065.583553240736</v>
      </c>
      <c r="I3606" t="b">
        <v>0</v>
      </c>
      <c r="J3606" t="b">
        <v>1</v>
      </c>
      <c r="K3606" t="s">
        <v>41</v>
      </c>
      <c r="L3606" t="s">
        <v>60</v>
      </c>
      <c r="M3606">
        <v>210500</v>
      </c>
      <c r="N3606"/>
      <c r="O3606" t="s">
        <v>1151</v>
      </c>
      <c r="P3606" t="s">
        <v>283</v>
      </c>
    </row>
    <row r="3607" spans="1:16" x14ac:dyDescent="0.35">
      <c r="A3607" t="s">
        <v>6</v>
      </c>
      <c r="B3607" t="s">
        <v>10654</v>
      </c>
      <c r="C3607" t="s">
        <v>353</v>
      </c>
      <c r="D3607" t="s">
        <v>4526</v>
      </c>
      <c r="E3607" t="s">
        <v>59</v>
      </c>
      <c r="F3607" t="b">
        <v>0</v>
      </c>
      <c r="G3607" t="s">
        <v>77</v>
      </c>
      <c r="H3607" s="1">
        <v>46065.58357638889</v>
      </c>
      <c r="I3607" t="b">
        <v>0</v>
      </c>
      <c r="J3607" t="b">
        <v>0</v>
      </c>
      <c r="K3607" t="s">
        <v>41</v>
      </c>
      <c r="L3607" t="s">
        <v>74</v>
      </c>
      <c r="M3607"/>
      <c r="N3607">
        <v>82.5</v>
      </c>
      <c r="O3607" t="s">
        <v>10582</v>
      </c>
      <c r="P3607" t="s">
        <v>718</v>
      </c>
    </row>
    <row r="3608" spans="1:16" x14ac:dyDescent="0.35">
      <c r="A3608" t="s">
        <v>2</v>
      </c>
      <c r="B3608" t="s">
        <v>6374</v>
      </c>
      <c r="C3608" t="s">
        <v>810</v>
      </c>
      <c r="D3608" t="s">
        <v>4569</v>
      </c>
      <c r="E3608" t="s">
        <v>59</v>
      </c>
      <c r="F3608" t="b">
        <v>0</v>
      </c>
      <c r="G3608" t="s">
        <v>77</v>
      </c>
      <c r="H3608" s="1">
        <v>46065.58394675926</v>
      </c>
      <c r="I3608" t="b">
        <v>0</v>
      </c>
      <c r="J3608" t="b">
        <v>0</v>
      </c>
      <c r="K3608" t="s">
        <v>41</v>
      </c>
      <c r="L3608" t="s">
        <v>74</v>
      </c>
      <c r="M3608"/>
      <c r="N3608">
        <v>92.09</v>
      </c>
      <c r="O3608" t="s">
        <v>3019</v>
      </c>
      <c r="P3608" t="s">
        <v>6375</v>
      </c>
    </row>
    <row r="3609" spans="1:16" x14ac:dyDescent="0.35">
      <c r="A3609" t="s">
        <v>2</v>
      </c>
      <c r="B3609" t="s">
        <v>10655</v>
      </c>
      <c r="C3609" t="s">
        <v>409</v>
      </c>
      <c r="D3609" t="s">
        <v>4751</v>
      </c>
      <c r="E3609" t="s">
        <v>59</v>
      </c>
      <c r="F3609" t="b">
        <v>0</v>
      </c>
      <c r="G3609" t="s">
        <v>68</v>
      </c>
      <c r="H3609" s="1">
        <v>46065.584097222221</v>
      </c>
      <c r="I3609" t="b">
        <v>0</v>
      </c>
      <c r="J3609" t="b">
        <v>1</v>
      </c>
      <c r="K3609" t="s">
        <v>41</v>
      </c>
      <c r="L3609" t="s">
        <v>60</v>
      </c>
      <c r="M3609">
        <v>120900</v>
      </c>
      <c r="N3609"/>
      <c r="O3609" t="s">
        <v>1167</v>
      </c>
      <c r="P3609" t="s">
        <v>8829</v>
      </c>
    </row>
    <row r="3610" spans="1:16" x14ac:dyDescent="0.35">
      <c r="A3610" t="s">
        <v>1</v>
      </c>
      <c r="B3610" t="s">
        <v>10656</v>
      </c>
      <c r="C3610" t="s">
        <v>112</v>
      </c>
      <c r="D3610" t="s">
        <v>4526</v>
      </c>
      <c r="E3610" t="s">
        <v>59</v>
      </c>
      <c r="F3610" t="b">
        <v>0</v>
      </c>
      <c r="G3610" t="s">
        <v>65</v>
      </c>
      <c r="H3610" s="1">
        <v>46065.585775462961</v>
      </c>
      <c r="I3610" t="b">
        <v>0</v>
      </c>
      <c r="J3610" t="b">
        <v>0</v>
      </c>
      <c r="K3610" t="s">
        <v>41</v>
      </c>
      <c r="L3610" t="s">
        <v>60</v>
      </c>
      <c r="M3610">
        <v>120000</v>
      </c>
      <c r="N3610"/>
      <c r="O3610" t="s">
        <v>4972</v>
      </c>
      <c r="P3610" t="s">
        <v>1234</v>
      </c>
    </row>
    <row r="3611" spans="1:16" x14ac:dyDescent="0.35">
      <c r="A3611" t="s">
        <v>8</v>
      </c>
      <c r="B3611" t="s">
        <v>10657</v>
      </c>
      <c r="C3611" t="s">
        <v>40</v>
      </c>
      <c r="D3611" t="s">
        <v>4526</v>
      </c>
      <c r="E3611" t="s">
        <v>59</v>
      </c>
      <c r="F3611" t="b">
        <v>0</v>
      </c>
      <c r="G3611" t="s">
        <v>40</v>
      </c>
      <c r="H3611" s="1">
        <v>46065.587638888886</v>
      </c>
      <c r="I3611" t="b">
        <v>0</v>
      </c>
      <c r="J3611" t="b">
        <v>0</v>
      </c>
      <c r="K3611" t="s">
        <v>40</v>
      </c>
      <c r="L3611" t="s">
        <v>60</v>
      </c>
      <c r="M3611">
        <v>112500</v>
      </c>
      <c r="N3611"/>
      <c r="O3611" t="s">
        <v>6510</v>
      </c>
      <c r="P3611" t="s">
        <v>10658</v>
      </c>
    </row>
    <row r="3612" spans="1:16" x14ac:dyDescent="0.35">
      <c r="A3612" t="s">
        <v>1</v>
      </c>
      <c r="B3612" t="s">
        <v>10659</v>
      </c>
      <c r="C3612" t="s">
        <v>10660</v>
      </c>
      <c r="D3612" t="s">
        <v>4346</v>
      </c>
      <c r="E3612" t="s">
        <v>59</v>
      </c>
      <c r="F3612" t="b">
        <v>0</v>
      </c>
      <c r="G3612" t="s">
        <v>40</v>
      </c>
      <c r="H3612" s="1">
        <v>46065.587685185194</v>
      </c>
      <c r="I3612" t="b">
        <v>1</v>
      </c>
      <c r="J3612" t="b">
        <v>0</v>
      </c>
      <c r="K3612" t="s">
        <v>40</v>
      </c>
      <c r="L3612" t="s">
        <v>60</v>
      </c>
      <c r="M3612">
        <v>40000</v>
      </c>
      <c r="N3612"/>
      <c r="O3612" t="s">
        <v>10661</v>
      </c>
      <c r="P3612" t="s">
        <v>10662</v>
      </c>
    </row>
    <row r="3613" spans="1:16" x14ac:dyDescent="0.35">
      <c r="A3613" t="s">
        <v>3</v>
      </c>
      <c r="B3613" t="s">
        <v>6639</v>
      </c>
      <c r="C3613" t="s">
        <v>373</v>
      </c>
      <c r="D3613" t="s">
        <v>4526</v>
      </c>
      <c r="E3613" t="s">
        <v>132</v>
      </c>
      <c r="F3613" t="b">
        <v>0</v>
      </c>
      <c r="G3613" t="s">
        <v>63</v>
      </c>
      <c r="H3613" s="1">
        <v>46065.588541666657</v>
      </c>
      <c r="I3613" t="b">
        <v>0</v>
      </c>
      <c r="J3613" t="b">
        <v>1</v>
      </c>
      <c r="K3613" t="s">
        <v>41</v>
      </c>
      <c r="L3613" t="s">
        <v>60</v>
      </c>
      <c r="M3613">
        <v>27250</v>
      </c>
      <c r="N3613"/>
      <c r="O3613" t="s">
        <v>1531</v>
      </c>
    </row>
    <row r="3614" spans="1:16" x14ac:dyDescent="0.35">
      <c r="A3614" t="s">
        <v>3</v>
      </c>
      <c r="B3614" t="s">
        <v>10663</v>
      </c>
      <c r="C3614" t="s">
        <v>76</v>
      </c>
      <c r="D3614" t="s">
        <v>4622</v>
      </c>
      <c r="E3614" t="s">
        <v>59</v>
      </c>
      <c r="F3614" t="b">
        <v>1</v>
      </c>
      <c r="G3614" t="s">
        <v>22</v>
      </c>
      <c r="H3614" s="1">
        <v>46065.595902777779</v>
      </c>
      <c r="I3614" t="b">
        <v>0</v>
      </c>
      <c r="J3614" t="b">
        <v>0</v>
      </c>
      <c r="K3614" t="s">
        <v>22</v>
      </c>
      <c r="L3614" t="s">
        <v>60</v>
      </c>
      <c r="M3614">
        <v>75600</v>
      </c>
      <c r="N3614"/>
      <c r="O3614" t="s">
        <v>9300</v>
      </c>
      <c r="P3614" t="s">
        <v>1580</v>
      </c>
    </row>
    <row r="3615" spans="1:16" x14ac:dyDescent="0.35">
      <c r="A3615" t="s">
        <v>9</v>
      </c>
      <c r="B3615" t="s">
        <v>10071</v>
      </c>
      <c r="C3615" t="s">
        <v>2874</v>
      </c>
      <c r="D3615" t="s">
        <v>4569</v>
      </c>
      <c r="E3615" t="s">
        <v>59</v>
      </c>
      <c r="F3615" t="b">
        <v>0</v>
      </c>
      <c r="G3615" t="s">
        <v>17</v>
      </c>
      <c r="H3615" s="1">
        <v>46065.602465277778</v>
      </c>
      <c r="I3615" t="b">
        <v>1</v>
      </c>
      <c r="J3615" t="b">
        <v>0</v>
      </c>
      <c r="K3615" t="s">
        <v>17</v>
      </c>
      <c r="L3615" t="s">
        <v>74</v>
      </c>
      <c r="M3615"/>
      <c r="N3615">
        <v>32.424999999999997</v>
      </c>
      <c r="O3615" t="s">
        <v>1867</v>
      </c>
      <c r="P3615" t="s">
        <v>1637</v>
      </c>
    </row>
    <row r="3616" spans="1:16" x14ac:dyDescent="0.35">
      <c r="A3616" t="s">
        <v>0</v>
      </c>
      <c r="B3616" t="s">
        <v>1829</v>
      </c>
      <c r="C3616" t="s">
        <v>972</v>
      </c>
      <c r="D3616" t="s">
        <v>4526</v>
      </c>
      <c r="E3616" t="s">
        <v>88</v>
      </c>
      <c r="F3616" t="b">
        <v>0</v>
      </c>
      <c r="G3616" t="s">
        <v>65</v>
      </c>
      <c r="H3616" s="1">
        <v>46065.625150462962</v>
      </c>
      <c r="I3616" t="b">
        <v>0</v>
      </c>
      <c r="J3616" t="b">
        <v>0</v>
      </c>
      <c r="K3616" t="s">
        <v>41</v>
      </c>
      <c r="L3616" t="s">
        <v>74</v>
      </c>
      <c r="M3616"/>
      <c r="N3616">
        <v>52.5</v>
      </c>
      <c r="O3616" t="s">
        <v>10664</v>
      </c>
      <c r="P3616" t="s">
        <v>10665</v>
      </c>
    </row>
    <row r="3617" spans="1:16" x14ac:dyDescent="0.35">
      <c r="A3617" t="s">
        <v>2</v>
      </c>
      <c r="B3617" t="s">
        <v>10666</v>
      </c>
      <c r="C3617" t="s">
        <v>6081</v>
      </c>
      <c r="D3617" t="s">
        <v>4346</v>
      </c>
      <c r="E3617" t="s">
        <v>59</v>
      </c>
      <c r="F3617" t="b">
        <v>0</v>
      </c>
      <c r="G3617" t="s">
        <v>40</v>
      </c>
      <c r="H3617" s="1">
        <v>46065.629236111112</v>
      </c>
      <c r="I3617" t="b">
        <v>0</v>
      </c>
      <c r="J3617" t="b">
        <v>0</v>
      </c>
      <c r="K3617" t="s">
        <v>40</v>
      </c>
      <c r="L3617" t="s">
        <v>60</v>
      </c>
      <c r="M3617">
        <v>135000</v>
      </c>
      <c r="N3617"/>
      <c r="O3617" t="s">
        <v>3446</v>
      </c>
      <c r="P3617" t="s">
        <v>85</v>
      </c>
    </row>
    <row r="3618" spans="1:16" x14ac:dyDescent="0.35">
      <c r="A3618" t="s">
        <v>9</v>
      </c>
      <c r="B3618" t="s">
        <v>10667</v>
      </c>
      <c r="C3618" t="s">
        <v>10668</v>
      </c>
      <c r="D3618" t="s">
        <v>4633</v>
      </c>
      <c r="E3618" t="s">
        <v>59</v>
      </c>
      <c r="F3618" t="b">
        <v>0</v>
      </c>
      <c r="G3618" t="s">
        <v>26</v>
      </c>
      <c r="H3618" s="1">
        <v>46065.639699074083</v>
      </c>
      <c r="I3618" t="b">
        <v>0</v>
      </c>
      <c r="J3618" t="b">
        <v>0</v>
      </c>
      <c r="K3618" t="s">
        <v>26</v>
      </c>
      <c r="L3618" t="s">
        <v>60</v>
      </c>
      <c r="M3618">
        <v>550000</v>
      </c>
      <c r="N3618"/>
      <c r="O3618" t="s">
        <v>4633</v>
      </c>
      <c r="P3618" t="s">
        <v>10669</v>
      </c>
    </row>
    <row r="3619" spans="1:16" x14ac:dyDescent="0.35">
      <c r="A3619" t="s">
        <v>0</v>
      </c>
      <c r="B3619" t="s">
        <v>10670</v>
      </c>
      <c r="C3619" t="s">
        <v>451</v>
      </c>
      <c r="D3619" t="s">
        <v>4346</v>
      </c>
      <c r="E3619" t="s">
        <v>59</v>
      </c>
      <c r="F3619" t="b">
        <v>0</v>
      </c>
      <c r="G3619" t="s">
        <v>65</v>
      </c>
      <c r="H3619" s="1">
        <v>46065.666747685187</v>
      </c>
      <c r="I3619" t="b">
        <v>1</v>
      </c>
      <c r="J3619" t="b">
        <v>1</v>
      </c>
      <c r="K3619" t="s">
        <v>41</v>
      </c>
      <c r="L3619" t="s">
        <v>60</v>
      </c>
      <c r="M3619">
        <v>90000</v>
      </c>
      <c r="N3619"/>
      <c r="O3619" t="s">
        <v>10671</v>
      </c>
      <c r="P3619" t="s">
        <v>133</v>
      </c>
    </row>
    <row r="3620" spans="1:16" x14ac:dyDescent="0.35">
      <c r="A3620" t="s">
        <v>0</v>
      </c>
      <c r="B3620" t="s">
        <v>10672</v>
      </c>
      <c r="C3620" t="s">
        <v>201</v>
      </c>
      <c r="D3620" t="s">
        <v>2360</v>
      </c>
      <c r="E3620" t="s">
        <v>59</v>
      </c>
      <c r="F3620" t="b">
        <v>0</v>
      </c>
      <c r="G3620" t="s">
        <v>77</v>
      </c>
      <c r="H3620" s="1">
        <v>46065.666863425933</v>
      </c>
      <c r="I3620" t="b">
        <v>0</v>
      </c>
      <c r="J3620" t="b">
        <v>1</v>
      </c>
      <c r="K3620" t="s">
        <v>41</v>
      </c>
      <c r="L3620" t="s">
        <v>60</v>
      </c>
      <c r="M3620">
        <v>112500</v>
      </c>
      <c r="N3620"/>
      <c r="O3620" t="s">
        <v>10673</v>
      </c>
      <c r="P3620" t="s">
        <v>10674</v>
      </c>
    </row>
    <row r="3621" spans="1:16" x14ac:dyDescent="0.35">
      <c r="A3621" t="s">
        <v>2</v>
      </c>
      <c r="B3621" t="s">
        <v>10675</v>
      </c>
      <c r="C3621" t="s">
        <v>190</v>
      </c>
      <c r="D3621" t="s">
        <v>4756</v>
      </c>
      <c r="E3621" t="s">
        <v>59</v>
      </c>
      <c r="F3621" t="b">
        <v>0</v>
      </c>
      <c r="G3621" t="s">
        <v>73</v>
      </c>
      <c r="H3621" s="1">
        <v>46065.666967592602</v>
      </c>
      <c r="I3621" t="b">
        <v>0</v>
      </c>
      <c r="J3621" t="b">
        <v>1</v>
      </c>
      <c r="K3621" t="s">
        <v>41</v>
      </c>
      <c r="L3621" t="s">
        <v>60</v>
      </c>
      <c r="M3621">
        <v>167500</v>
      </c>
      <c r="N3621"/>
      <c r="O3621" t="s">
        <v>1651</v>
      </c>
      <c r="P3621" t="s">
        <v>10676</v>
      </c>
    </row>
    <row r="3622" spans="1:16" x14ac:dyDescent="0.35">
      <c r="A3622" t="s">
        <v>2</v>
      </c>
      <c r="B3622" t="s">
        <v>10675</v>
      </c>
      <c r="C3622" t="s">
        <v>190</v>
      </c>
      <c r="D3622" t="s">
        <v>4756</v>
      </c>
      <c r="E3622" t="s">
        <v>59</v>
      </c>
      <c r="F3622" t="b">
        <v>0</v>
      </c>
      <c r="G3622" t="s">
        <v>73</v>
      </c>
      <c r="H3622" s="1">
        <v>46065.667372685188</v>
      </c>
      <c r="I3622" t="b">
        <v>0</v>
      </c>
      <c r="J3622" t="b">
        <v>1</v>
      </c>
      <c r="K3622" t="s">
        <v>41</v>
      </c>
      <c r="L3622" t="s">
        <v>60</v>
      </c>
      <c r="M3622">
        <v>167500</v>
      </c>
      <c r="N3622"/>
      <c r="O3622" t="s">
        <v>1651</v>
      </c>
      <c r="P3622" t="s">
        <v>10676</v>
      </c>
    </row>
    <row r="3623" spans="1:16" x14ac:dyDescent="0.35">
      <c r="A3623" t="s">
        <v>1</v>
      </c>
      <c r="B3623" t="s">
        <v>694</v>
      </c>
      <c r="C3623" t="s">
        <v>172</v>
      </c>
      <c r="D3623" t="s">
        <v>4756</v>
      </c>
      <c r="E3623" t="s">
        <v>59</v>
      </c>
      <c r="F3623" t="b">
        <v>0</v>
      </c>
      <c r="G3623" t="s">
        <v>68</v>
      </c>
      <c r="H3623" s="1">
        <v>46065.667430555557</v>
      </c>
      <c r="I3623" t="b">
        <v>0</v>
      </c>
      <c r="J3623" t="b">
        <v>0</v>
      </c>
      <c r="K3623" t="s">
        <v>41</v>
      </c>
      <c r="L3623" t="s">
        <v>60</v>
      </c>
      <c r="M3623">
        <v>105000</v>
      </c>
      <c r="N3623"/>
      <c r="O3623" t="s">
        <v>10677</v>
      </c>
      <c r="P3623" t="s">
        <v>10678</v>
      </c>
    </row>
    <row r="3624" spans="1:16" x14ac:dyDescent="0.35">
      <c r="A3624" t="s">
        <v>1</v>
      </c>
      <c r="B3624" t="s">
        <v>10679</v>
      </c>
      <c r="C3624" t="s">
        <v>71</v>
      </c>
      <c r="D3624" t="s">
        <v>4346</v>
      </c>
      <c r="E3624" t="s">
        <v>88</v>
      </c>
      <c r="F3624" t="b">
        <v>0</v>
      </c>
      <c r="G3624" t="s">
        <v>73</v>
      </c>
      <c r="H3624" s="1">
        <v>46065.669305555559</v>
      </c>
      <c r="I3624" t="b">
        <v>1</v>
      </c>
      <c r="J3624" t="b">
        <v>0</v>
      </c>
      <c r="K3624" t="s">
        <v>41</v>
      </c>
      <c r="L3624" t="s">
        <v>74</v>
      </c>
      <c r="M3624"/>
      <c r="N3624">
        <v>50</v>
      </c>
      <c r="O3624" t="s">
        <v>10680</v>
      </c>
      <c r="P3624" t="s">
        <v>146</v>
      </c>
    </row>
    <row r="3625" spans="1:16" x14ac:dyDescent="0.35">
      <c r="A3625" t="s">
        <v>6</v>
      </c>
      <c r="B3625" t="s">
        <v>10681</v>
      </c>
      <c r="C3625" t="s">
        <v>76</v>
      </c>
      <c r="D3625" t="s">
        <v>5251</v>
      </c>
      <c r="E3625" t="s">
        <v>59</v>
      </c>
      <c r="F3625" t="b">
        <v>1</v>
      </c>
      <c r="G3625" t="s">
        <v>13</v>
      </c>
      <c r="H3625" s="1">
        <v>46065.670069444437</v>
      </c>
      <c r="I3625" t="b">
        <v>0</v>
      </c>
      <c r="J3625" t="b">
        <v>0</v>
      </c>
      <c r="K3625" t="s">
        <v>13</v>
      </c>
      <c r="L3625" t="s">
        <v>60</v>
      </c>
      <c r="M3625">
        <v>226000</v>
      </c>
      <c r="N3625"/>
      <c r="O3625" t="s">
        <v>1709</v>
      </c>
      <c r="P3625" t="s">
        <v>85</v>
      </c>
    </row>
    <row r="3626" spans="1:16" x14ac:dyDescent="0.35">
      <c r="A3626" t="s">
        <v>1</v>
      </c>
      <c r="B3626" t="s">
        <v>10682</v>
      </c>
      <c r="C3626" t="s">
        <v>5115</v>
      </c>
      <c r="D3626" t="s">
        <v>4346</v>
      </c>
      <c r="E3626" t="s">
        <v>59</v>
      </c>
      <c r="F3626" t="b">
        <v>0</v>
      </c>
      <c r="G3626" t="s">
        <v>40</v>
      </c>
      <c r="H3626" s="1">
        <v>46065.671018518522</v>
      </c>
      <c r="I3626" t="b">
        <v>1</v>
      </c>
      <c r="J3626" t="b">
        <v>0</v>
      </c>
      <c r="K3626" t="s">
        <v>40</v>
      </c>
      <c r="L3626" t="s">
        <v>60</v>
      </c>
      <c r="M3626">
        <v>42840</v>
      </c>
      <c r="N3626"/>
      <c r="O3626" t="s">
        <v>10683</v>
      </c>
      <c r="P3626" t="s">
        <v>10684</v>
      </c>
    </row>
    <row r="3627" spans="1:16" x14ac:dyDescent="0.35">
      <c r="A3627" t="s">
        <v>1</v>
      </c>
      <c r="B3627" t="s">
        <v>2255</v>
      </c>
      <c r="C3627" t="s">
        <v>10685</v>
      </c>
      <c r="D3627" t="s">
        <v>4526</v>
      </c>
      <c r="E3627" t="s">
        <v>88</v>
      </c>
      <c r="F3627" t="b">
        <v>0</v>
      </c>
      <c r="G3627" t="s">
        <v>40</v>
      </c>
      <c r="H3627" s="1">
        <v>46065.671122685177</v>
      </c>
      <c r="I3627" t="b">
        <v>1</v>
      </c>
      <c r="J3627" t="b">
        <v>0</v>
      </c>
      <c r="K3627" t="s">
        <v>40</v>
      </c>
      <c r="L3627" t="s">
        <v>74</v>
      </c>
      <c r="M3627"/>
      <c r="N3627">
        <v>67.47</v>
      </c>
      <c r="O3627" t="s">
        <v>10533</v>
      </c>
      <c r="P3627" t="s">
        <v>10686</v>
      </c>
    </row>
    <row r="3628" spans="1:16" x14ac:dyDescent="0.35">
      <c r="A3628" t="s">
        <v>0</v>
      </c>
      <c r="B3628" t="s">
        <v>0</v>
      </c>
      <c r="C3628" t="s">
        <v>4011</v>
      </c>
      <c r="D3628" t="s">
        <v>4526</v>
      </c>
      <c r="E3628" t="s">
        <v>59</v>
      </c>
      <c r="F3628" t="b">
        <v>0</v>
      </c>
      <c r="G3628" t="s">
        <v>77</v>
      </c>
      <c r="H3628" s="1">
        <v>46065.708506944437</v>
      </c>
      <c r="I3628" t="b">
        <v>0</v>
      </c>
      <c r="J3628" t="b">
        <v>0</v>
      </c>
      <c r="K3628" t="s">
        <v>41</v>
      </c>
      <c r="L3628" t="s">
        <v>60</v>
      </c>
      <c r="M3628">
        <v>92500</v>
      </c>
      <c r="N3628"/>
      <c r="O3628" t="s">
        <v>362</v>
      </c>
      <c r="P3628" t="s">
        <v>462</v>
      </c>
    </row>
    <row r="3629" spans="1:16" x14ac:dyDescent="0.35">
      <c r="A3629" t="s">
        <v>0</v>
      </c>
      <c r="B3629" t="s">
        <v>10687</v>
      </c>
      <c r="C3629" t="s">
        <v>112</v>
      </c>
      <c r="D3629" t="s">
        <v>4526</v>
      </c>
      <c r="E3629" t="s">
        <v>59</v>
      </c>
      <c r="F3629" t="b">
        <v>0</v>
      </c>
      <c r="G3629" t="s">
        <v>65</v>
      </c>
      <c r="H3629" s="1">
        <v>46065.710775462961</v>
      </c>
      <c r="I3629" t="b">
        <v>0</v>
      </c>
      <c r="J3629" t="b">
        <v>1</v>
      </c>
      <c r="K3629" t="s">
        <v>41</v>
      </c>
      <c r="L3629" t="s">
        <v>60</v>
      </c>
      <c r="M3629">
        <v>196825</v>
      </c>
      <c r="N3629"/>
      <c r="O3629" t="s">
        <v>1429</v>
      </c>
      <c r="P3629" t="s">
        <v>10688</v>
      </c>
    </row>
    <row r="3630" spans="1:16" x14ac:dyDescent="0.35">
      <c r="A3630" t="s">
        <v>8</v>
      </c>
      <c r="B3630" t="s">
        <v>10689</v>
      </c>
      <c r="C3630" t="s">
        <v>112</v>
      </c>
      <c r="D3630" t="s">
        <v>4526</v>
      </c>
      <c r="E3630" t="s">
        <v>59</v>
      </c>
      <c r="F3630" t="b">
        <v>0</v>
      </c>
      <c r="G3630" t="s">
        <v>65</v>
      </c>
      <c r="H3630" s="1">
        <v>46065.710798611108</v>
      </c>
      <c r="I3630" t="b">
        <v>0</v>
      </c>
      <c r="J3630" t="b">
        <v>0</v>
      </c>
      <c r="K3630" t="s">
        <v>41</v>
      </c>
      <c r="L3630" t="s">
        <v>60</v>
      </c>
      <c r="M3630">
        <v>500000</v>
      </c>
      <c r="N3630"/>
      <c r="O3630" t="s">
        <v>10690</v>
      </c>
      <c r="P3630" t="s">
        <v>10691</v>
      </c>
    </row>
    <row r="3631" spans="1:16" x14ac:dyDescent="0.35">
      <c r="A3631" t="s">
        <v>1</v>
      </c>
      <c r="B3631" t="s">
        <v>10692</v>
      </c>
      <c r="C3631" t="s">
        <v>5795</v>
      </c>
      <c r="D3631" t="s">
        <v>4526</v>
      </c>
      <c r="E3631" t="s">
        <v>88</v>
      </c>
      <c r="F3631" t="b">
        <v>0</v>
      </c>
      <c r="G3631" t="s">
        <v>40</v>
      </c>
      <c r="H3631" s="1">
        <v>46065.712685185194</v>
      </c>
      <c r="I3631" t="b">
        <v>1</v>
      </c>
      <c r="J3631" t="b">
        <v>0</v>
      </c>
      <c r="K3631" t="s">
        <v>40</v>
      </c>
      <c r="L3631" t="s">
        <v>74</v>
      </c>
      <c r="M3631"/>
      <c r="N3631">
        <v>44</v>
      </c>
      <c r="O3631" t="s">
        <v>9604</v>
      </c>
      <c r="P3631" t="s">
        <v>10693</v>
      </c>
    </row>
    <row r="3632" spans="1:16" x14ac:dyDescent="0.35">
      <c r="A3632" t="s">
        <v>1</v>
      </c>
      <c r="B3632" t="s">
        <v>10694</v>
      </c>
      <c r="C3632" t="s">
        <v>40</v>
      </c>
      <c r="D3632" t="s">
        <v>4526</v>
      </c>
      <c r="E3632" t="s">
        <v>59</v>
      </c>
      <c r="F3632" t="b">
        <v>0</v>
      </c>
      <c r="G3632" t="s">
        <v>40</v>
      </c>
      <c r="H3632" s="1">
        <v>46065.712708333333</v>
      </c>
      <c r="I3632" t="b">
        <v>0</v>
      </c>
      <c r="J3632" t="b">
        <v>0</v>
      </c>
      <c r="K3632" t="s">
        <v>40</v>
      </c>
      <c r="L3632" t="s">
        <v>60</v>
      </c>
      <c r="M3632">
        <v>125000</v>
      </c>
      <c r="N3632"/>
      <c r="O3632" t="s">
        <v>381</v>
      </c>
      <c r="P3632" t="s">
        <v>7470</v>
      </c>
    </row>
    <row r="3633" spans="1:16" x14ac:dyDescent="0.35">
      <c r="A3633" t="s">
        <v>2</v>
      </c>
      <c r="B3633" t="s">
        <v>10695</v>
      </c>
      <c r="C3633" t="s">
        <v>204</v>
      </c>
      <c r="D3633" t="s">
        <v>4526</v>
      </c>
      <c r="E3633" t="s">
        <v>59</v>
      </c>
      <c r="F3633" t="b">
        <v>0</v>
      </c>
      <c r="G3633" t="s">
        <v>65</v>
      </c>
      <c r="H3633" s="1">
        <v>46065.750532407408</v>
      </c>
      <c r="I3633" t="b">
        <v>0</v>
      </c>
      <c r="J3633" t="b">
        <v>0</v>
      </c>
      <c r="K3633" t="s">
        <v>41</v>
      </c>
      <c r="L3633" t="s">
        <v>60</v>
      </c>
      <c r="M3633">
        <v>127500</v>
      </c>
      <c r="N3633"/>
      <c r="O3633" t="s">
        <v>10696</v>
      </c>
      <c r="P3633" t="s">
        <v>10697</v>
      </c>
    </row>
    <row r="3634" spans="1:16" x14ac:dyDescent="0.35">
      <c r="A3634" t="s">
        <v>2</v>
      </c>
      <c r="B3634" t="s">
        <v>10698</v>
      </c>
      <c r="C3634" t="s">
        <v>79</v>
      </c>
      <c r="D3634" t="s">
        <v>4526</v>
      </c>
      <c r="E3634" t="s">
        <v>59</v>
      </c>
      <c r="F3634" t="b">
        <v>0</v>
      </c>
      <c r="G3634" t="s">
        <v>77</v>
      </c>
      <c r="H3634" s="1">
        <v>46065.750555555547</v>
      </c>
      <c r="I3634" t="b">
        <v>0</v>
      </c>
      <c r="J3634" t="b">
        <v>1</v>
      </c>
      <c r="K3634" t="s">
        <v>41</v>
      </c>
      <c r="L3634" t="s">
        <v>60</v>
      </c>
      <c r="M3634">
        <v>171500</v>
      </c>
      <c r="N3634"/>
      <c r="O3634" t="s">
        <v>1990</v>
      </c>
      <c r="P3634" t="s">
        <v>589</v>
      </c>
    </row>
    <row r="3635" spans="1:16" x14ac:dyDescent="0.35">
      <c r="A3635" t="s">
        <v>5</v>
      </c>
      <c r="B3635" t="s">
        <v>10699</v>
      </c>
      <c r="C3635" t="s">
        <v>41</v>
      </c>
      <c r="D3635" t="s">
        <v>4526</v>
      </c>
      <c r="E3635" t="s">
        <v>59</v>
      </c>
      <c r="F3635" t="b">
        <v>0</v>
      </c>
      <c r="G3635" t="s">
        <v>65</v>
      </c>
      <c r="H3635" s="1">
        <v>46065.752372685187</v>
      </c>
      <c r="I3635" t="b">
        <v>1</v>
      </c>
      <c r="J3635" t="b">
        <v>0</v>
      </c>
      <c r="K3635" t="s">
        <v>41</v>
      </c>
      <c r="L3635" t="s">
        <v>60</v>
      </c>
      <c r="M3635">
        <v>140000</v>
      </c>
      <c r="N3635"/>
      <c r="O3635" t="s">
        <v>7904</v>
      </c>
      <c r="P3635" t="s">
        <v>10700</v>
      </c>
    </row>
    <row r="3636" spans="1:16" x14ac:dyDescent="0.35">
      <c r="A3636" t="s">
        <v>5</v>
      </c>
      <c r="B3636" t="s">
        <v>1230</v>
      </c>
      <c r="C3636" t="s">
        <v>359</v>
      </c>
      <c r="D3636" t="s">
        <v>4346</v>
      </c>
      <c r="E3636" t="s">
        <v>88</v>
      </c>
      <c r="F3636" t="b">
        <v>0</v>
      </c>
      <c r="G3636" t="s">
        <v>65</v>
      </c>
      <c r="H3636" s="1">
        <v>46065.752465277779</v>
      </c>
      <c r="I3636" t="b">
        <v>1</v>
      </c>
      <c r="J3636" t="b">
        <v>0</v>
      </c>
      <c r="K3636" t="s">
        <v>41</v>
      </c>
      <c r="L3636" t="s">
        <v>74</v>
      </c>
      <c r="M3636"/>
      <c r="N3636">
        <v>74.5</v>
      </c>
      <c r="O3636" t="s">
        <v>2765</v>
      </c>
      <c r="P3636" t="s">
        <v>10701</v>
      </c>
    </row>
    <row r="3637" spans="1:16" x14ac:dyDescent="0.35">
      <c r="A3637" t="s">
        <v>5</v>
      </c>
      <c r="B3637" t="s">
        <v>1230</v>
      </c>
      <c r="C3637" t="s">
        <v>359</v>
      </c>
      <c r="D3637" t="s">
        <v>4346</v>
      </c>
      <c r="E3637" t="s">
        <v>88</v>
      </c>
      <c r="F3637" t="b">
        <v>0</v>
      </c>
      <c r="G3637" t="s">
        <v>77</v>
      </c>
      <c r="H3637" s="1">
        <v>46065.752592592587</v>
      </c>
      <c r="I3637" t="b">
        <v>1</v>
      </c>
      <c r="J3637" t="b">
        <v>0</v>
      </c>
      <c r="K3637" t="s">
        <v>41</v>
      </c>
      <c r="L3637" t="s">
        <v>74</v>
      </c>
      <c r="M3637"/>
      <c r="N3637">
        <v>74.5</v>
      </c>
      <c r="O3637" t="s">
        <v>2765</v>
      </c>
      <c r="P3637" t="s">
        <v>10701</v>
      </c>
    </row>
    <row r="3638" spans="1:16" x14ac:dyDescent="0.35">
      <c r="A3638" t="s">
        <v>0</v>
      </c>
      <c r="B3638" t="s">
        <v>10702</v>
      </c>
      <c r="C3638" t="s">
        <v>207</v>
      </c>
      <c r="D3638" t="s">
        <v>4526</v>
      </c>
      <c r="E3638" t="s">
        <v>59</v>
      </c>
      <c r="F3638" t="b">
        <v>0</v>
      </c>
      <c r="G3638" t="s">
        <v>63</v>
      </c>
      <c r="H3638" s="1">
        <v>46065.755162037043</v>
      </c>
      <c r="I3638" t="b">
        <v>0</v>
      </c>
      <c r="J3638" t="b">
        <v>1</v>
      </c>
      <c r="K3638" t="s">
        <v>41</v>
      </c>
      <c r="L3638" t="s">
        <v>60</v>
      </c>
      <c r="M3638">
        <v>100000</v>
      </c>
      <c r="N3638"/>
      <c r="O3638" t="s">
        <v>10703</v>
      </c>
      <c r="P3638" t="s">
        <v>219</v>
      </c>
    </row>
    <row r="3639" spans="1:16" x14ac:dyDescent="0.35">
      <c r="A3639" t="s">
        <v>7</v>
      </c>
      <c r="B3639" t="s">
        <v>10704</v>
      </c>
      <c r="C3639" t="s">
        <v>370</v>
      </c>
      <c r="D3639" t="s">
        <v>4526</v>
      </c>
      <c r="E3639" t="s">
        <v>59</v>
      </c>
      <c r="F3639" t="b">
        <v>0</v>
      </c>
      <c r="G3639" t="s">
        <v>65</v>
      </c>
      <c r="H3639" s="1">
        <v>46065.791747685187</v>
      </c>
      <c r="I3639" t="b">
        <v>0</v>
      </c>
      <c r="J3639" t="b">
        <v>1</v>
      </c>
      <c r="K3639" t="s">
        <v>41</v>
      </c>
      <c r="L3639" t="s">
        <v>60</v>
      </c>
      <c r="M3639">
        <v>160000</v>
      </c>
      <c r="N3639"/>
      <c r="O3639" t="s">
        <v>2306</v>
      </c>
      <c r="P3639" t="s">
        <v>10705</v>
      </c>
    </row>
    <row r="3640" spans="1:16" x14ac:dyDescent="0.35">
      <c r="A3640" t="s">
        <v>7</v>
      </c>
      <c r="B3640" t="s">
        <v>10706</v>
      </c>
      <c r="C3640" t="s">
        <v>200</v>
      </c>
      <c r="D3640" t="s">
        <v>4346</v>
      </c>
      <c r="E3640" t="s">
        <v>59</v>
      </c>
      <c r="F3640" t="b">
        <v>0</v>
      </c>
      <c r="G3640" t="s">
        <v>65</v>
      </c>
      <c r="H3640" s="1">
        <v>46065.791817129633</v>
      </c>
      <c r="I3640" t="b">
        <v>0</v>
      </c>
      <c r="J3640" t="b">
        <v>0</v>
      </c>
      <c r="K3640" t="s">
        <v>41</v>
      </c>
      <c r="L3640" t="s">
        <v>60</v>
      </c>
      <c r="M3640">
        <v>86450</v>
      </c>
      <c r="N3640"/>
      <c r="O3640" t="s">
        <v>10707</v>
      </c>
      <c r="P3640" t="s">
        <v>713</v>
      </c>
    </row>
    <row r="3641" spans="1:16" x14ac:dyDescent="0.35">
      <c r="A3641" t="s">
        <v>7</v>
      </c>
      <c r="B3641" t="s">
        <v>1606</v>
      </c>
      <c r="C3641" t="s">
        <v>751</v>
      </c>
      <c r="D3641" t="s">
        <v>4346</v>
      </c>
      <c r="E3641" t="s">
        <v>59</v>
      </c>
      <c r="F3641" t="b">
        <v>0</v>
      </c>
      <c r="G3641" t="s">
        <v>68</v>
      </c>
      <c r="H3641" s="1">
        <v>46065.792037037027</v>
      </c>
      <c r="I3641" t="b">
        <v>0</v>
      </c>
      <c r="J3641" t="b">
        <v>1</v>
      </c>
      <c r="K3641" t="s">
        <v>41</v>
      </c>
      <c r="L3641" t="s">
        <v>60</v>
      </c>
      <c r="M3641">
        <v>121910</v>
      </c>
      <c r="N3641"/>
      <c r="O3641" t="s">
        <v>3595</v>
      </c>
      <c r="P3641" t="s">
        <v>9942</v>
      </c>
    </row>
    <row r="3642" spans="1:16" x14ac:dyDescent="0.35">
      <c r="A3642" t="s">
        <v>0</v>
      </c>
      <c r="B3642" t="s">
        <v>0</v>
      </c>
      <c r="C3642" t="s">
        <v>1844</v>
      </c>
      <c r="D3642" t="s">
        <v>4346</v>
      </c>
      <c r="E3642" t="s">
        <v>59</v>
      </c>
      <c r="F3642" t="b">
        <v>0</v>
      </c>
      <c r="G3642" t="s">
        <v>68</v>
      </c>
      <c r="H3642" s="1">
        <v>46065.792037037027</v>
      </c>
      <c r="I3642" t="b">
        <v>0</v>
      </c>
      <c r="J3642" t="b">
        <v>0</v>
      </c>
      <c r="K3642" t="s">
        <v>41</v>
      </c>
      <c r="L3642" t="s">
        <v>60</v>
      </c>
      <c r="M3642">
        <v>45000</v>
      </c>
      <c r="N3642"/>
      <c r="O3642" t="s">
        <v>10708</v>
      </c>
      <c r="P3642" t="s">
        <v>288</v>
      </c>
    </row>
    <row r="3643" spans="1:16" x14ac:dyDescent="0.35">
      <c r="A3643" t="s">
        <v>1</v>
      </c>
      <c r="B3643" t="s">
        <v>10709</v>
      </c>
      <c r="C3643" t="s">
        <v>81</v>
      </c>
      <c r="D3643" t="s">
        <v>4346</v>
      </c>
      <c r="E3643" t="s">
        <v>88</v>
      </c>
      <c r="F3643" t="b">
        <v>0</v>
      </c>
      <c r="G3643" t="s">
        <v>77</v>
      </c>
      <c r="H3643" s="1">
        <v>46065.79420138889</v>
      </c>
      <c r="I3643" t="b">
        <v>1</v>
      </c>
      <c r="J3643" t="b">
        <v>1</v>
      </c>
      <c r="K3643" t="s">
        <v>41</v>
      </c>
      <c r="L3643" t="s">
        <v>74</v>
      </c>
      <c r="M3643"/>
      <c r="N3643">
        <v>75</v>
      </c>
      <c r="O3643" t="s">
        <v>1469</v>
      </c>
      <c r="P3643" t="s">
        <v>10710</v>
      </c>
    </row>
    <row r="3644" spans="1:16" x14ac:dyDescent="0.35">
      <c r="A3644" t="s">
        <v>1</v>
      </c>
      <c r="B3644" t="s">
        <v>10711</v>
      </c>
      <c r="C3644" t="s">
        <v>392</v>
      </c>
      <c r="D3644" t="s">
        <v>4526</v>
      </c>
      <c r="E3644" t="s">
        <v>59</v>
      </c>
      <c r="F3644" t="b">
        <v>0</v>
      </c>
      <c r="G3644" t="s">
        <v>73</v>
      </c>
      <c r="H3644" s="1">
        <v>46065.794328703712</v>
      </c>
      <c r="I3644" t="b">
        <v>0</v>
      </c>
      <c r="J3644" t="b">
        <v>0</v>
      </c>
      <c r="K3644" t="s">
        <v>41</v>
      </c>
      <c r="L3644" t="s">
        <v>60</v>
      </c>
      <c r="M3644">
        <v>200000</v>
      </c>
      <c r="N3644"/>
      <c r="O3644" t="s">
        <v>10712</v>
      </c>
    </row>
    <row r="3645" spans="1:16" x14ac:dyDescent="0.35">
      <c r="A3645" t="s">
        <v>2</v>
      </c>
      <c r="B3645" t="s">
        <v>10713</v>
      </c>
      <c r="C3645" t="s">
        <v>76</v>
      </c>
      <c r="D3645" t="s">
        <v>4526</v>
      </c>
      <c r="E3645" t="s">
        <v>59</v>
      </c>
      <c r="F3645" t="b">
        <v>1</v>
      </c>
      <c r="G3645" t="s">
        <v>13</v>
      </c>
      <c r="H3645" s="1">
        <v>46065.795127314806</v>
      </c>
      <c r="I3645" t="b">
        <v>0</v>
      </c>
      <c r="J3645" t="b">
        <v>0</v>
      </c>
      <c r="K3645" t="s">
        <v>13</v>
      </c>
      <c r="L3645" t="s">
        <v>60</v>
      </c>
      <c r="M3645">
        <v>192500</v>
      </c>
      <c r="N3645"/>
      <c r="O3645" t="s">
        <v>10714</v>
      </c>
      <c r="P3645" t="s">
        <v>10715</v>
      </c>
    </row>
    <row r="3646" spans="1:16" x14ac:dyDescent="0.35">
      <c r="A3646" t="s">
        <v>4</v>
      </c>
      <c r="B3646" t="s">
        <v>10716</v>
      </c>
      <c r="C3646" t="s">
        <v>218</v>
      </c>
      <c r="D3646" t="s">
        <v>4526</v>
      </c>
      <c r="E3646" t="s">
        <v>59</v>
      </c>
      <c r="F3646" t="b">
        <v>0</v>
      </c>
      <c r="G3646" t="s">
        <v>63</v>
      </c>
      <c r="H3646" s="1">
        <v>46065.796875</v>
      </c>
      <c r="I3646" t="b">
        <v>0</v>
      </c>
      <c r="J3646" t="b">
        <v>1</v>
      </c>
      <c r="K3646" t="s">
        <v>41</v>
      </c>
      <c r="L3646" t="s">
        <v>74</v>
      </c>
      <c r="M3646"/>
      <c r="N3646">
        <v>35.700000000000003</v>
      </c>
      <c r="O3646" t="s">
        <v>3094</v>
      </c>
      <c r="P3646" t="s">
        <v>10717</v>
      </c>
    </row>
    <row r="3647" spans="1:16" x14ac:dyDescent="0.35">
      <c r="A3647" t="s">
        <v>4</v>
      </c>
      <c r="B3647" t="s">
        <v>10718</v>
      </c>
      <c r="C3647" t="s">
        <v>194</v>
      </c>
      <c r="D3647" t="s">
        <v>4526</v>
      </c>
      <c r="E3647" t="s">
        <v>59</v>
      </c>
      <c r="F3647" t="b">
        <v>0</v>
      </c>
      <c r="G3647" t="s">
        <v>65</v>
      </c>
      <c r="H3647" s="1">
        <v>46065.833460648151</v>
      </c>
      <c r="I3647" t="b">
        <v>0</v>
      </c>
      <c r="J3647" t="b">
        <v>1</v>
      </c>
      <c r="K3647" t="s">
        <v>41</v>
      </c>
      <c r="L3647" t="s">
        <v>60</v>
      </c>
      <c r="M3647">
        <v>142400</v>
      </c>
      <c r="N3647"/>
      <c r="O3647" t="s">
        <v>195</v>
      </c>
    </row>
    <row r="3648" spans="1:16" x14ac:dyDescent="0.35">
      <c r="A3648" t="s">
        <v>2</v>
      </c>
      <c r="B3648" t="s">
        <v>10719</v>
      </c>
      <c r="C3648" t="s">
        <v>382</v>
      </c>
      <c r="D3648" t="s">
        <v>4630</v>
      </c>
      <c r="E3648" t="s">
        <v>88</v>
      </c>
      <c r="F3648" t="b">
        <v>0</v>
      </c>
      <c r="G3648" t="s">
        <v>77</v>
      </c>
      <c r="H3648" s="1">
        <v>46065.83353009259</v>
      </c>
      <c r="I3648" t="b">
        <v>1</v>
      </c>
      <c r="J3648" t="b">
        <v>0</v>
      </c>
      <c r="K3648" t="s">
        <v>41</v>
      </c>
      <c r="L3648" t="s">
        <v>74</v>
      </c>
      <c r="M3648"/>
      <c r="N3648">
        <v>79.525000000000006</v>
      </c>
      <c r="O3648" t="s">
        <v>441</v>
      </c>
      <c r="P3648" t="s">
        <v>233</v>
      </c>
    </row>
    <row r="3649" spans="1:16" x14ac:dyDescent="0.35">
      <c r="A3649" t="s">
        <v>2</v>
      </c>
      <c r="B3649" t="s">
        <v>10720</v>
      </c>
      <c r="C3649" t="s">
        <v>326</v>
      </c>
      <c r="D3649" t="s">
        <v>4346</v>
      </c>
      <c r="E3649" t="s">
        <v>59</v>
      </c>
      <c r="F3649" t="b">
        <v>0</v>
      </c>
      <c r="G3649" t="s">
        <v>77</v>
      </c>
      <c r="H3649" s="1">
        <v>46065.83388888889</v>
      </c>
      <c r="I3649" t="b">
        <v>0</v>
      </c>
      <c r="J3649" t="b">
        <v>1</v>
      </c>
      <c r="K3649" t="s">
        <v>41</v>
      </c>
      <c r="L3649" t="s">
        <v>60</v>
      </c>
      <c r="M3649">
        <v>174000</v>
      </c>
      <c r="N3649"/>
      <c r="O3649" t="s">
        <v>1990</v>
      </c>
      <c r="P3649" t="s">
        <v>261</v>
      </c>
    </row>
    <row r="3650" spans="1:16" x14ac:dyDescent="0.35">
      <c r="A3650" t="s">
        <v>1</v>
      </c>
      <c r="B3650" t="s">
        <v>10721</v>
      </c>
      <c r="C3650" t="s">
        <v>353</v>
      </c>
      <c r="D3650" t="s">
        <v>4526</v>
      </c>
      <c r="E3650" t="s">
        <v>59</v>
      </c>
      <c r="F3650" t="b">
        <v>0</v>
      </c>
      <c r="G3650" t="s">
        <v>65</v>
      </c>
      <c r="H3650" s="1">
        <v>46065.835833333331</v>
      </c>
      <c r="I3650" t="b">
        <v>0</v>
      </c>
      <c r="J3650" t="b">
        <v>0</v>
      </c>
      <c r="K3650" t="s">
        <v>41</v>
      </c>
      <c r="L3650" t="s">
        <v>74</v>
      </c>
      <c r="M3650"/>
      <c r="N3650">
        <v>77.5</v>
      </c>
      <c r="O3650" t="s">
        <v>10582</v>
      </c>
      <c r="P3650" t="s">
        <v>208</v>
      </c>
    </row>
    <row r="3651" spans="1:16" x14ac:dyDescent="0.35">
      <c r="A3651" t="s">
        <v>1</v>
      </c>
      <c r="B3651" t="s">
        <v>1</v>
      </c>
      <c r="C3651" t="s">
        <v>10722</v>
      </c>
      <c r="D3651" t="s">
        <v>4526</v>
      </c>
      <c r="E3651" t="s">
        <v>59</v>
      </c>
      <c r="F3651" t="b">
        <v>0</v>
      </c>
      <c r="G3651" t="s">
        <v>65</v>
      </c>
      <c r="H3651" s="1">
        <v>46065.835833333331</v>
      </c>
      <c r="I3651" t="b">
        <v>0</v>
      </c>
      <c r="J3651" t="b">
        <v>1</v>
      </c>
      <c r="K3651" t="s">
        <v>41</v>
      </c>
      <c r="L3651" t="s">
        <v>60</v>
      </c>
      <c r="M3651">
        <v>101450</v>
      </c>
      <c r="N3651"/>
      <c r="O3651" t="s">
        <v>195</v>
      </c>
      <c r="P3651" t="s">
        <v>10723</v>
      </c>
    </row>
    <row r="3652" spans="1:16" x14ac:dyDescent="0.35">
      <c r="A3652" t="s">
        <v>1</v>
      </c>
      <c r="B3652" t="s">
        <v>358</v>
      </c>
      <c r="C3652" t="s">
        <v>650</v>
      </c>
      <c r="D3652" t="s">
        <v>4346</v>
      </c>
      <c r="E3652" t="s">
        <v>88</v>
      </c>
      <c r="F3652" t="b">
        <v>0</v>
      </c>
      <c r="G3652" t="s">
        <v>65</v>
      </c>
      <c r="H3652" s="1">
        <v>46065.835833333331</v>
      </c>
      <c r="I3652" t="b">
        <v>1</v>
      </c>
      <c r="J3652" t="b">
        <v>1</v>
      </c>
      <c r="K3652" t="s">
        <v>41</v>
      </c>
      <c r="L3652" t="s">
        <v>74</v>
      </c>
      <c r="M3652"/>
      <c r="N3652">
        <v>35</v>
      </c>
      <c r="O3652" t="s">
        <v>492</v>
      </c>
      <c r="P3652" t="s">
        <v>10724</v>
      </c>
    </row>
    <row r="3653" spans="1:16" x14ac:dyDescent="0.35">
      <c r="A3653" t="s">
        <v>1</v>
      </c>
      <c r="B3653" t="s">
        <v>10721</v>
      </c>
      <c r="C3653" t="s">
        <v>353</v>
      </c>
      <c r="D3653" t="s">
        <v>4526</v>
      </c>
      <c r="E3653" t="s">
        <v>59</v>
      </c>
      <c r="F3653" t="b">
        <v>0</v>
      </c>
      <c r="G3653" t="s">
        <v>77</v>
      </c>
      <c r="H3653" s="1">
        <v>46065.835868055547</v>
      </c>
      <c r="I3653" t="b">
        <v>0</v>
      </c>
      <c r="J3653" t="b">
        <v>0</v>
      </c>
      <c r="K3653" t="s">
        <v>41</v>
      </c>
      <c r="L3653" t="s">
        <v>74</v>
      </c>
      <c r="M3653"/>
      <c r="N3653">
        <v>77.5</v>
      </c>
      <c r="O3653" t="s">
        <v>10582</v>
      </c>
      <c r="P3653" t="s">
        <v>85</v>
      </c>
    </row>
    <row r="3654" spans="1:16" x14ac:dyDescent="0.35">
      <c r="A3654" t="s">
        <v>1</v>
      </c>
      <c r="B3654" t="s">
        <v>1</v>
      </c>
      <c r="C3654" t="s">
        <v>10722</v>
      </c>
      <c r="D3654" t="s">
        <v>4526</v>
      </c>
      <c r="E3654" t="s">
        <v>59</v>
      </c>
      <c r="F3654" t="b">
        <v>0</v>
      </c>
      <c r="G3654" t="s">
        <v>68</v>
      </c>
      <c r="H3654" s="1">
        <v>46065.836030092592</v>
      </c>
      <c r="I3654" t="b">
        <v>0</v>
      </c>
      <c r="J3654" t="b">
        <v>1</v>
      </c>
      <c r="K3654" t="s">
        <v>41</v>
      </c>
      <c r="L3654" t="s">
        <v>60</v>
      </c>
      <c r="M3654">
        <v>101450</v>
      </c>
      <c r="N3654"/>
      <c r="O3654" t="s">
        <v>195</v>
      </c>
      <c r="P3654" t="s">
        <v>10725</v>
      </c>
    </row>
    <row r="3655" spans="1:16" x14ac:dyDescent="0.35">
      <c r="A3655" t="s">
        <v>3</v>
      </c>
      <c r="B3655" t="s">
        <v>10726</v>
      </c>
      <c r="C3655" t="s">
        <v>320</v>
      </c>
      <c r="D3655" t="s">
        <v>4346</v>
      </c>
      <c r="E3655" t="s">
        <v>232</v>
      </c>
      <c r="F3655" t="b">
        <v>0</v>
      </c>
      <c r="G3655" t="s">
        <v>73</v>
      </c>
      <c r="H3655" s="1">
        <v>46065.875277777777</v>
      </c>
      <c r="I3655" t="b">
        <v>0</v>
      </c>
      <c r="J3655" t="b">
        <v>0</v>
      </c>
      <c r="K3655" t="s">
        <v>41</v>
      </c>
      <c r="L3655" t="s">
        <v>74</v>
      </c>
      <c r="M3655"/>
      <c r="N3655">
        <v>106.63</v>
      </c>
      <c r="O3655" t="s">
        <v>10727</v>
      </c>
      <c r="P3655" t="s">
        <v>10728</v>
      </c>
    </row>
    <row r="3656" spans="1:16" x14ac:dyDescent="0.35">
      <c r="A3656" t="s">
        <v>0</v>
      </c>
      <c r="B3656" t="s">
        <v>10729</v>
      </c>
      <c r="C3656" t="s">
        <v>237</v>
      </c>
      <c r="D3656" t="s">
        <v>4526</v>
      </c>
      <c r="E3656" t="s">
        <v>88</v>
      </c>
      <c r="F3656" t="b">
        <v>0</v>
      </c>
      <c r="G3656" t="s">
        <v>89</v>
      </c>
      <c r="H3656" s="1">
        <v>46065.875428240739</v>
      </c>
      <c r="I3656" t="b">
        <v>0</v>
      </c>
      <c r="J3656" t="b">
        <v>1</v>
      </c>
      <c r="K3656" t="s">
        <v>41</v>
      </c>
      <c r="L3656" t="s">
        <v>74</v>
      </c>
      <c r="M3656"/>
      <c r="N3656">
        <v>30</v>
      </c>
      <c r="O3656" t="s">
        <v>4487</v>
      </c>
      <c r="P3656" t="s">
        <v>233</v>
      </c>
    </row>
    <row r="3657" spans="1:16" x14ac:dyDescent="0.35">
      <c r="A3657" t="s">
        <v>6</v>
      </c>
      <c r="B3657" t="s">
        <v>10730</v>
      </c>
      <c r="C3657" t="s">
        <v>304</v>
      </c>
      <c r="D3657" t="s">
        <v>4630</v>
      </c>
      <c r="E3657" t="s">
        <v>59</v>
      </c>
      <c r="F3657" t="b">
        <v>0</v>
      </c>
      <c r="G3657" t="s">
        <v>77</v>
      </c>
      <c r="H3657" s="1">
        <v>46065.875590277778</v>
      </c>
      <c r="I3657" t="b">
        <v>0</v>
      </c>
      <c r="J3657" t="b">
        <v>1</v>
      </c>
      <c r="K3657" t="s">
        <v>41</v>
      </c>
      <c r="L3657" t="s">
        <v>60</v>
      </c>
      <c r="M3657">
        <v>268500</v>
      </c>
      <c r="N3657"/>
      <c r="O3657" t="s">
        <v>95</v>
      </c>
      <c r="P3657" t="s">
        <v>10731</v>
      </c>
    </row>
    <row r="3658" spans="1:16" x14ac:dyDescent="0.35">
      <c r="A3658" t="s">
        <v>2</v>
      </c>
      <c r="B3658" t="s">
        <v>10732</v>
      </c>
      <c r="C3658" t="s">
        <v>112</v>
      </c>
      <c r="D3658" t="s">
        <v>4526</v>
      </c>
      <c r="E3658" t="s">
        <v>59</v>
      </c>
      <c r="F3658" t="b">
        <v>0</v>
      </c>
      <c r="G3658" t="s">
        <v>65</v>
      </c>
      <c r="H3658" s="1">
        <v>46065.916747685187</v>
      </c>
      <c r="I3658" t="b">
        <v>0</v>
      </c>
      <c r="J3658" t="b">
        <v>1</v>
      </c>
      <c r="K3658" t="s">
        <v>41</v>
      </c>
      <c r="L3658" t="s">
        <v>60</v>
      </c>
      <c r="M3658">
        <v>115000</v>
      </c>
      <c r="N3658"/>
      <c r="O3658" t="s">
        <v>10733</v>
      </c>
    </row>
    <row r="3659" spans="1:16" x14ac:dyDescent="0.35">
      <c r="A3659" t="s">
        <v>0</v>
      </c>
      <c r="B3659" t="s">
        <v>0</v>
      </c>
      <c r="C3659" t="s">
        <v>4199</v>
      </c>
      <c r="D3659" t="s">
        <v>4346</v>
      </c>
      <c r="E3659" t="s">
        <v>59</v>
      </c>
      <c r="F3659" t="b">
        <v>0</v>
      </c>
      <c r="G3659" t="s">
        <v>68</v>
      </c>
      <c r="H3659" s="1">
        <v>46065.917037037027</v>
      </c>
      <c r="I3659" t="b">
        <v>1</v>
      </c>
      <c r="J3659" t="b">
        <v>1</v>
      </c>
      <c r="K3659" t="s">
        <v>41</v>
      </c>
      <c r="L3659" t="s">
        <v>60</v>
      </c>
      <c r="M3659">
        <v>90000</v>
      </c>
      <c r="N3659"/>
      <c r="O3659" t="s">
        <v>10734</v>
      </c>
      <c r="P3659" t="s">
        <v>10735</v>
      </c>
    </row>
    <row r="3660" spans="1:16" x14ac:dyDescent="0.35">
      <c r="A3660" t="s">
        <v>2</v>
      </c>
      <c r="B3660" t="s">
        <v>10736</v>
      </c>
      <c r="C3660" t="s">
        <v>112</v>
      </c>
      <c r="D3660" t="s">
        <v>4346</v>
      </c>
      <c r="E3660" t="s">
        <v>59</v>
      </c>
      <c r="F3660" t="b">
        <v>0</v>
      </c>
      <c r="G3660" t="s">
        <v>65</v>
      </c>
      <c r="H3660" s="1">
        <v>46065.917175925933</v>
      </c>
      <c r="I3660" t="b">
        <v>0</v>
      </c>
      <c r="J3660" t="b">
        <v>1</v>
      </c>
      <c r="K3660" t="s">
        <v>41</v>
      </c>
      <c r="L3660" t="s">
        <v>60</v>
      </c>
      <c r="M3660">
        <v>172000</v>
      </c>
      <c r="N3660"/>
      <c r="O3660" t="s">
        <v>1183</v>
      </c>
      <c r="P3660" t="s">
        <v>6461</v>
      </c>
    </row>
    <row r="3661" spans="1:16" x14ac:dyDescent="0.35">
      <c r="A3661" t="s">
        <v>6</v>
      </c>
      <c r="B3661" t="s">
        <v>10654</v>
      </c>
      <c r="C3661" t="s">
        <v>112</v>
      </c>
      <c r="D3661" t="s">
        <v>4526</v>
      </c>
      <c r="E3661" t="s">
        <v>59</v>
      </c>
      <c r="F3661" t="b">
        <v>0</v>
      </c>
      <c r="G3661" t="s">
        <v>65</v>
      </c>
      <c r="H3661" s="1">
        <v>46065.917175925933</v>
      </c>
      <c r="I3661" t="b">
        <v>0</v>
      </c>
      <c r="J3661" t="b">
        <v>0</v>
      </c>
      <c r="K3661" t="s">
        <v>41</v>
      </c>
      <c r="L3661" t="s">
        <v>74</v>
      </c>
      <c r="M3661"/>
      <c r="N3661">
        <v>95</v>
      </c>
      <c r="O3661" t="s">
        <v>10582</v>
      </c>
      <c r="P3661" t="s">
        <v>10737</v>
      </c>
    </row>
    <row r="3662" spans="1:16" x14ac:dyDescent="0.35">
      <c r="A3662" t="s">
        <v>1</v>
      </c>
      <c r="B3662" t="s">
        <v>10738</v>
      </c>
      <c r="C3662" t="s">
        <v>172</v>
      </c>
      <c r="D3662" t="s">
        <v>4346</v>
      </c>
      <c r="E3662" t="s">
        <v>88</v>
      </c>
      <c r="F3662" t="b">
        <v>0</v>
      </c>
      <c r="G3662" t="s">
        <v>65</v>
      </c>
      <c r="H3662" s="1">
        <v>46065.919108796297</v>
      </c>
      <c r="I3662" t="b">
        <v>1</v>
      </c>
      <c r="J3662" t="b">
        <v>1</v>
      </c>
      <c r="K3662" t="s">
        <v>41</v>
      </c>
      <c r="L3662" t="s">
        <v>74</v>
      </c>
      <c r="M3662"/>
      <c r="N3662">
        <v>65</v>
      </c>
      <c r="O3662" t="s">
        <v>10739</v>
      </c>
      <c r="P3662" t="s">
        <v>10740</v>
      </c>
    </row>
    <row r="3663" spans="1:16" x14ac:dyDescent="0.35">
      <c r="A3663" t="s">
        <v>1</v>
      </c>
      <c r="B3663" t="s">
        <v>10738</v>
      </c>
      <c r="C3663" t="s">
        <v>172</v>
      </c>
      <c r="D3663" t="s">
        <v>4346</v>
      </c>
      <c r="E3663" t="s">
        <v>88</v>
      </c>
      <c r="F3663" t="b">
        <v>0</v>
      </c>
      <c r="G3663" t="s">
        <v>73</v>
      </c>
      <c r="H3663" s="1">
        <v>46065.919328703712</v>
      </c>
      <c r="I3663" t="b">
        <v>1</v>
      </c>
      <c r="J3663" t="b">
        <v>1</v>
      </c>
      <c r="K3663" t="s">
        <v>41</v>
      </c>
      <c r="L3663" t="s">
        <v>74</v>
      </c>
      <c r="M3663"/>
      <c r="N3663">
        <v>65</v>
      </c>
      <c r="O3663" t="s">
        <v>10739</v>
      </c>
      <c r="P3663" t="s">
        <v>10740</v>
      </c>
    </row>
    <row r="3664" spans="1:16" x14ac:dyDescent="0.35">
      <c r="A3664" t="s">
        <v>2</v>
      </c>
      <c r="B3664" t="s">
        <v>306</v>
      </c>
      <c r="C3664" t="s">
        <v>246</v>
      </c>
      <c r="D3664" t="s">
        <v>2360</v>
      </c>
      <c r="E3664" t="s">
        <v>59</v>
      </c>
      <c r="F3664" t="b">
        <v>0</v>
      </c>
      <c r="G3664" t="s">
        <v>65</v>
      </c>
      <c r="H3664" s="1">
        <v>46065.958865740737</v>
      </c>
      <c r="I3664" t="b">
        <v>0</v>
      </c>
      <c r="J3664" t="b">
        <v>0</v>
      </c>
      <c r="K3664" t="s">
        <v>41</v>
      </c>
      <c r="L3664" t="s">
        <v>60</v>
      </c>
      <c r="M3664">
        <v>126825</v>
      </c>
      <c r="N3664"/>
      <c r="O3664" t="s">
        <v>10741</v>
      </c>
      <c r="P3664" t="s">
        <v>10742</v>
      </c>
    </row>
    <row r="3665" spans="1:16" x14ac:dyDescent="0.35">
      <c r="A3665" t="s">
        <v>2</v>
      </c>
      <c r="B3665" t="s">
        <v>10743</v>
      </c>
      <c r="C3665" t="s">
        <v>4220</v>
      </c>
      <c r="D3665" t="s">
        <v>2360</v>
      </c>
      <c r="E3665" t="s">
        <v>59</v>
      </c>
      <c r="F3665" t="b">
        <v>0</v>
      </c>
      <c r="G3665" t="s">
        <v>89</v>
      </c>
      <c r="H3665" s="1">
        <v>46065.959247685183</v>
      </c>
      <c r="I3665" t="b">
        <v>0</v>
      </c>
      <c r="J3665" t="b">
        <v>0</v>
      </c>
      <c r="K3665" t="s">
        <v>41</v>
      </c>
      <c r="L3665" t="s">
        <v>74</v>
      </c>
      <c r="M3665"/>
      <c r="N3665">
        <v>31.5</v>
      </c>
      <c r="O3665" t="s">
        <v>2537</v>
      </c>
      <c r="P3665" t="s">
        <v>622</v>
      </c>
    </row>
    <row r="3666" spans="1:16" x14ac:dyDescent="0.35">
      <c r="A3666" t="s">
        <v>1</v>
      </c>
      <c r="B3666" t="s">
        <v>7756</v>
      </c>
      <c r="C3666" t="s">
        <v>112</v>
      </c>
      <c r="D3666" t="s">
        <v>4346</v>
      </c>
      <c r="E3666" t="s">
        <v>59</v>
      </c>
      <c r="F3666" t="b">
        <v>0</v>
      </c>
      <c r="G3666" t="s">
        <v>65</v>
      </c>
      <c r="H3666" s="1">
        <v>46065.960706018523</v>
      </c>
      <c r="I3666" t="b">
        <v>0</v>
      </c>
      <c r="J3666" t="b">
        <v>1</v>
      </c>
      <c r="K3666" t="s">
        <v>41</v>
      </c>
      <c r="L3666" t="s">
        <v>60</v>
      </c>
      <c r="M3666">
        <v>110000</v>
      </c>
      <c r="N3666"/>
      <c r="O3666" t="s">
        <v>10744</v>
      </c>
      <c r="P3666" t="s">
        <v>146</v>
      </c>
    </row>
    <row r="3667" spans="1:16" x14ac:dyDescent="0.35">
      <c r="A3667" t="s">
        <v>1</v>
      </c>
      <c r="B3667" t="s">
        <v>439</v>
      </c>
      <c r="C3667" t="s">
        <v>2895</v>
      </c>
      <c r="D3667" t="s">
        <v>4346</v>
      </c>
      <c r="E3667" t="s">
        <v>59</v>
      </c>
      <c r="F3667" t="b">
        <v>0</v>
      </c>
      <c r="G3667" t="s">
        <v>13</v>
      </c>
      <c r="H3667" s="1">
        <v>46066.003425925926</v>
      </c>
      <c r="I3667" t="b">
        <v>1</v>
      </c>
      <c r="J3667" t="b">
        <v>0</v>
      </c>
      <c r="K3667" t="s">
        <v>13</v>
      </c>
      <c r="L3667" t="s">
        <v>60</v>
      </c>
      <c r="M3667">
        <v>199000</v>
      </c>
      <c r="N3667"/>
      <c r="O3667" t="s">
        <v>4449</v>
      </c>
      <c r="P3667" t="s">
        <v>10745</v>
      </c>
    </row>
    <row r="3668" spans="1:16" x14ac:dyDescent="0.35">
      <c r="A3668" t="s">
        <v>2</v>
      </c>
      <c r="B3668" t="s">
        <v>10713</v>
      </c>
      <c r="C3668" t="s">
        <v>500</v>
      </c>
      <c r="D3668" t="s">
        <v>2360</v>
      </c>
      <c r="E3668" t="s">
        <v>59</v>
      </c>
      <c r="F3668" t="b">
        <v>0</v>
      </c>
      <c r="G3668" t="s">
        <v>13</v>
      </c>
      <c r="H3668" s="1">
        <v>46066.003425925926</v>
      </c>
      <c r="I3668" t="b">
        <v>0</v>
      </c>
      <c r="J3668" t="b">
        <v>0</v>
      </c>
      <c r="K3668" t="s">
        <v>13</v>
      </c>
      <c r="L3668" t="s">
        <v>60</v>
      </c>
      <c r="M3668">
        <v>192500</v>
      </c>
      <c r="N3668"/>
      <c r="O3668" t="s">
        <v>10746</v>
      </c>
      <c r="P3668" t="s">
        <v>10715</v>
      </c>
    </row>
    <row r="3669" spans="1:16" x14ac:dyDescent="0.35">
      <c r="A3669" t="s">
        <v>0</v>
      </c>
      <c r="B3669" t="s">
        <v>10747</v>
      </c>
      <c r="C3669" t="s">
        <v>19</v>
      </c>
      <c r="D3669" t="s">
        <v>4518</v>
      </c>
      <c r="E3669" t="s">
        <v>621</v>
      </c>
      <c r="F3669" t="b">
        <v>0</v>
      </c>
      <c r="G3669" t="s">
        <v>19</v>
      </c>
      <c r="H3669" s="1">
        <v>46066.003900462973</v>
      </c>
      <c r="I3669" t="b">
        <v>0</v>
      </c>
      <c r="J3669" t="b">
        <v>0</v>
      </c>
      <c r="K3669" t="s">
        <v>19</v>
      </c>
      <c r="L3669" t="s">
        <v>60</v>
      </c>
      <c r="M3669">
        <v>50000</v>
      </c>
      <c r="N3669"/>
      <c r="O3669" t="s">
        <v>4519</v>
      </c>
    </row>
    <row r="3670" spans="1:16" x14ac:dyDescent="0.35">
      <c r="A3670" t="s">
        <v>7</v>
      </c>
      <c r="B3670" t="s">
        <v>4446</v>
      </c>
      <c r="C3670" t="s">
        <v>207</v>
      </c>
      <c r="D3670" t="s">
        <v>2734</v>
      </c>
      <c r="E3670" t="s">
        <v>59</v>
      </c>
      <c r="F3670" t="b">
        <v>0</v>
      </c>
      <c r="G3670" t="s">
        <v>63</v>
      </c>
      <c r="H3670" s="1">
        <v>46066.005185185182</v>
      </c>
      <c r="I3670" t="b">
        <v>0</v>
      </c>
      <c r="J3670" t="b">
        <v>1</v>
      </c>
      <c r="K3670" t="s">
        <v>41</v>
      </c>
      <c r="L3670" t="s">
        <v>74</v>
      </c>
      <c r="M3670"/>
      <c r="N3670">
        <v>52</v>
      </c>
      <c r="O3670" t="s">
        <v>10748</v>
      </c>
      <c r="P3670" t="s">
        <v>2637</v>
      </c>
    </row>
    <row r="3671" spans="1:16" x14ac:dyDescent="0.35">
      <c r="A3671" t="s">
        <v>0</v>
      </c>
      <c r="B3671" t="s">
        <v>4818</v>
      </c>
      <c r="C3671" t="s">
        <v>76</v>
      </c>
      <c r="D3671" t="s">
        <v>584</v>
      </c>
      <c r="E3671" t="s">
        <v>72</v>
      </c>
      <c r="F3671" t="b">
        <v>1</v>
      </c>
      <c r="G3671" t="s">
        <v>31</v>
      </c>
      <c r="H3671" s="1">
        <v>46066.00540509259</v>
      </c>
      <c r="I3671" t="b">
        <v>0</v>
      </c>
      <c r="J3671" t="b">
        <v>0</v>
      </c>
      <c r="K3671" t="s">
        <v>31</v>
      </c>
      <c r="L3671" t="s">
        <v>74</v>
      </c>
      <c r="M3671"/>
      <c r="N3671">
        <v>25</v>
      </c>
      <c r="O3671" t="s">
        <v>584</v>
      </c>
      <c r="P3671" t="s">
        <v>673</v>
      </c>
    </row>
    <row r="3672" spans="1:16" x14ac:dyDescent="0.35">
      <c r="A3672" t="s">
        <v>1</v>
      </c>
      <c r="B3672" t="s">
        <v>10749</v>
      </c>
      <c r="C3672" t="s">
        <v>79</v>
      </c>
      <c r="D3672" t="s">
        <v>4526</v>
      </c>
      <c r="E3672" t="s">
        <v>59</v>
      </c>
      <c r="F3672" t="b">
        <v>0</v>
      </c>
      <c r="G3672" t="s">
        <v>77</v>
      </c>
      <c r="H3672" s="1">
        <v>46066.041863425933</v>
      </c>
      <c r="I3672" t="b">
        <v>0</v>
      </c>
      <c r="J3672" t="b">
        <v>1</v>
      </c>
      <c r="K3672" t="s">
        <v>41</v>
      </c>
      <c r="L3672" t="s">
        <v>60</v>
      </c>
      <c r="M3672">
        <v>154500</v>
      </c>
      <c r="N3672"/>
      <c r="O3672" t="s">
        <v>4526</v>
      </c>
      <c r="P3672" t="s">
        <v>10750</v>
      </c>
    </row>
    <row r="3673" spans="1:16" x14ac:dyDescent="0.35">
      <c r="A3673" t="s">
        <v>0</v>
      </c>
      <c r="B3673" t="s">
        <v>10751</v>
      </c>
      <c r="C3673" t="s">
        <v>190</v>
      </c>
      <c r="D3673" t="s">
        <v>4526</v>
      </c>
      <c r="E3673" t="s">
        <v>59</v>
      </c>
      <c r="F3673" t="b">
        <v>0</v>
      </c>
      <c r="G3673" t="s">
        <v>73</v>
      </c>
      <c r="H3673" s="1">
        <v>46066.041967592602</v>
      </c>
      <c r="I3673" t="b">
        <v>0</v>
      </c>
      <c r="J3673" t="b">
        <v>1</v>
      </c>
      <c r="K3673" t="s">
        <v>41</v>
      </c>
      <c r="L3673" t="s">
        <v>60</v>
      </c>
      <c r="M3673">
        <v>80550</v>
      </c>
      <c r="N3673"/>
      <c r="O3673" t="s">
        <v>4548</v>
      </c>
      <c r="P3673" t="s">
        <v>10752</v>
      </c>
    </row>
    <row r="3674" spans="1:16" x14ac:dyDescent="0.35">
      <c r="A3674" t="s">
        <v>1</v>
      </c>
      <c r="B3674" t="s">
        <v>1016</v>
      </c>
      <c r="C3674" t="s">
        <v>81</v>
      </c>
      <c r="D3674" t="s">
        <v>4526</v>
      </c>
      <c r="E3674" t="s">
        <v>59</v>
      </c>
      <c r="F3674" t="b">
        <v>0</v>
      </c>
      <c r="G3674" t="s">
        <v>77</v>
      </c>
      <c r="H3674" s="1">
        <v>46066.04420138889</v>
      </c>
      <c r="I3674" t="b">
        <v>0</v>
      </c>
      <c r="J3674" t="b">
        <v>1</v>
      </c>
      <c r="K3674" t="s">
        <v>41</v>
      </c>
      <c r="L3674" t="s">
        <v>60</v>
      </c>
      <c r="M3674">
        <v>122100</v>
      </c>
      <c r="N3674"/>
      <c r="O3674" t="s">
        <v>4548</v>
      </c>
      <c r="P3674" t="s">
        <v>10753</v>
      </c>
    </row>
    <row r="3675" spans="1:16" x14ac:dyDescent="0.35">
      <c r="A3675" t="s">
        <v>1</v>
      </c>
      <c r="B3675" t="s">
        <v>8299</v>
      </c>
      <c r="C3675" t="s">
        <v>287</v>
      </c>
      <c r="D3675" t="s">
        <v>4526</v>
      </c>
      <c r="E3675" t="s">
        <v>59</v>
      </c>
      <c r="F3675" t="b">
        <v>0</v>
      </c>
      <c r="G3675" t="s">
        <v>63</v>
      </c>
      <c r="H3675" s="1">
        <v>46066.046990740739</v>
      </c>
      <c r="I3675" t="b">
        <v>0</v>
      </c>
      <c r="J3675" t="b">
        <v>1</v>
      </c>
      <c r="K3675" t="s">
        <v>41</v>
      </c>
      <c r="L3675" t="s">
        <v>60</v>
      </c>
      <c r="M3675">
        <v>75650</v>
      </c>
      <c r="N3675"/>
      <c r="O3675" t="s">
        <v>4548</v>
      </c>
      <c r="P3675" t="s">
        <v>8300</v>
      </c>
    </row>
    <row r="3676" spans="1:16" x14ac:dyDescent="0.35">
      <c r="A3676" t="s">
        <v>1</v>
      </c>
      <c r="B3676" t="s">
        <v>1016</v>
      </c>
      <c r="C3676" t="s">
        <v>81</v>
      </c>
      <c r="D3676" t="s">
        <v>4526</v>
      </c>
      <c r="E3676" t="s">
        <v>59</v>
      </c>
      <c r="F3676" t="b">
        <v>0</v>
      </c>
      <c r="G3676" t="s">
        <v>63</v>
      </c>
      <c r="H3676" s="1">
        <v>46066.047025462962</v>
      </c>
      <c r="I3676" t="b">
        <v>0</v>
      </c>
      <c r="J3676" t="b">
        <v>1</v>
      </c>
      <c r="K3676" t="s">
        <v>41</v>
      </c>
      <c r="L3676" t="s">
        <v>60</v>
      </c>
      <c r="M3676">
        <v>122100</v>
      </c>
      <c r="N3676"/>
      <c r="O3676" t="s">
        <v>4548</v>
      </c>
      <c r="P3676" t="s">
        <v>10753</v>
      </c>
    </row>
    <row r="3677" spans="1:16" x14ac:dyDescent="0.35">
      <c r="A3677" t="s">
        <v>7</v>
      </c>
      <c r="B3677" t="s">
        <v>7</v>
      </c>
      <c r="C3677" t="s">
        <v>479</v>
      </c>
      <c r="D3677" t="s">
        <v>4346</v>
      </c>
      <c r="E3677" t="s">
        <v>59</v>
      </c>
      <c r="F3677" t="b">
        <v>0</v>
      </c>
      <c r="G3677" t="s">
        <v>65</v>
      </c>
      <c r="H3677" s="1">
        <v>46066.083414351851</v>
      </c>
      <c r="I3677" t="b">
        <v>0</v>
      </c>
      <c r="J3677" t="b">
        <v>1</v>
      </c>
      <c r="K3677" t="s">
        <v>41</v>
      </c>
      <c r="L3677" t="s">
        <v>60</v>
      </c>
      <c r="M3677">
        <v>127500</v>
      </c>
      <c r="N3677"/>
      <c r="O3677" t="s">
        <v>10754</v>
      </c>
      <c r="P3677" t="s">
        <v>10755</v>
      </c>
    </row>
    <row r="3678" spans="1:16" x14ac:dyDescent="0.35">
      <c r="A3678" t="s">
        <v>1</v>
      </c>
      <c r="B3678" t="s">
        <v>10756</v>
      </c>
      <c r="C3678" t="s">
        <v>76</v>
      </c>
      <c r="D3678" t="s">
        <v>4526</v>
      </c>
      <c r="E3678" t="s">
        <v>59</v>
      </c>
      <c r="F3678" t="b">
        <v>1</v>
      </c>
      <c r="G3678" t="s">
        <v>63</v>
      </c>
      <c r="H3678" s="1">
        <v>46066.088680555556</v>
      </c>
      <c r="I3678" t="b">
        <v>0</v>
      </c>
      <c r="J3678" t="b">
        <v>0</v>
      </c>
      <c r="K3678" t="s">
        <v>41</v>
      </c>
      <c r="L3678" t="s">
        <v>60</v>
      </c>
      <c r="M3678">
        <v>104500</v>
      </c>
      <c r="N3678"/>
      <c r="O3678" t="s">
        <v>371</v>
      </c>
      <c r="P3678" t="s">
        <v>8608</v>
      </c>
    </row>
    <row r="3679" spans="1:16" x14ac:dyDescent="0.35">
      <c r="A3679" t="s">
        <v>1</v>
      </c>
      <c r="B3679" t="s">
        <v>316</v>
      </c>
      <c r="C3679" t="s">
        <v>1096</v>
      </c>
      <c r="D3679" t="s">
        <v>2471</v>
      </c>
      <c r="E3679" t="s">
        <v>59</v>
      </c>
      <c r="F3679" t="b">
        <v>0</v>
      </c>
      <c r="G3679" t="s">
        <v>65</v>
      </c>
      <c r="H3679" s="1">
        <v>46066.127465277779</v>
      </c>
      <c r="I3679" t="b">
        <v>0</v>
      </c>
      <c r="J3679" t="b">
        <v>1</v>
      </c>
      <c r="K3679" t="s">
        <v>41</v>
      </c>
      <c r="L3679" t="s">
        <v>60</v>
      </c>
      <c r="M3679">
        <v>157453.5</v>
      </c>
      <c r="N3679"/>
      <c r="O3679" t="s">
        <v>10757</v>
      </c>
      <c r="P3679" t="s">
        <v>10758</v>
      </c>
    </row>
    <row r="3680" spans="1:16" x14ac:dyDescent="0.35">
      <c r="A3680" t="s">
        <v>8</v>
      </c>
      <c r="B3680" t="s">
        <v>10759</v>
      </c>
      <c r="C3680" t="s">
        <v>76</v>
      </c>
      <c r="D3680" t="s">
        <v>4526</v>
      </c>
      <c r="E3680" t="s">
        <v>132</v>
      </c>
      <c r="F3680" t="b">
        <v>1</v>
      </c>
      <c r="G3680" t="s">
        <v>13</v>
      </c>
      <c r="H3680" s="1">
        <v>46066.12840277778</v>
      </c>
      <c r="I3680" t="b">
        <v>0</v>
      </c>
      <c r="J3680" t="b">
        <v>0</v>
      </c>
      <c r="K3680" t="s">
        <v>13</v>
      </c>
      <c r="L3680" t="s">
        <v>74</v>
      </c>
      <c r="M3680"/>
      <c r="N3680">
        <v>110</v>
      </c>
      <c r="O3680" t="s">
        <v>5046</v>
      </c>
    </row>
    <row r="3681" spans="1:16" x14ac:dyDescent="0.35">
      <c r="A3681" t="s">
        <v>7</v>
      </c>
      <c r="B3681" t="s">
        <v>7</v>
      </c>
      <c r="C3681" t="s">
        <v>124</v>
      </c>
      <c r="D3681" t="s">
        <v>2471</v>
      </c>
      <c r="E3681" t="s">
        <v>59</v>
      </c>
      <c r="F3681" t="b">
        <v>0</v>
      </c>
      <c r="G3681" t="s">
        <v>68</v>
      </c>
      <c r="H3681" s="1">
        <v>46066.250439814823</v>
      </c>
      <c r="I3681" t="b">
        <v>0</v>
      </c>
      <c r="J3681" t="b">
        <v>0</v>
      </c>
      <c r="K3681" t="s">
        <v>41</v>
      </c>
      <c r="L3681" t="s">
        <v>60</v>
      </c>
      <c r="M3681">
        <v>122500</v>
      </c>
      <c r="N3681"/>
      <c r="O3681" t="s">
        <v>10760</v>
      </c>
      <c r="P3681" t="s">
        <v>10761</v>
      </c>
    </row>
    <row r="3682" spans="1:16" x14ac:dyDescent="0.35">
      <c r="A3682" t="s">
        <v>2</v>
      </c>
      <c r="B3682" t="s">
        <v>10762</v>
      </c>
      <c r="C3682" t="s">
        <v>353</v>
      </c>
      <c r="D3682" t="s">
        <v>4526</v>
      </c>
      <c r="E3682" t="s">
        <v>59</v>
      </c>
      <c r="F3682" t="b">
        <v>0</v>
      </c>
      <c r="G3682" t="s">
        <v>77</v>
      </c>
      <c r="H3682" s="1">
        <v>46066.250636574077</v>
      </c>
      <c r="I3682" t="b">
        <v>0</v>
      </c>
      <c r="J3682" t="b">
        <v>0</v>
      </c>
      <c r="K3682" t="s">
        <v>41</v>
      </c>
      <c r="L3682" t="s">
        <v>74</v>
      </c>
      <c r="M3682"/>
      <c r="N3682">
        <v>82.5</v>
      </c>
      <c r="O3682" t="s">
        <v>10582</v>
      </c>
      <c r="P3682" t="s">
        <v>718</v>
      </c>
    </row>
    <row r="3683" spans="1:16" x14ac:dyDescent="0.35">
      <c r="A3683" t="s">
        <v>2</v>
      </c>
      <c r="B3683" t="s">
        <v>10763</v>
      </c>
      <c r="C3683" t="s">
        <v>1150</v>
      </c>
      <c r="D3683" t="s">
        <v>4526</v>
      </c>
      <c r="E3683" t="s">
        <v>59</v>
      </c>
      <c r="F3683" t="b">
        <v>0</v>
      </c>
      <c r="G3683" t="s">
        <v>63</v>
      </c>
      <c r="H3683" s="1">
        <v>46066.253564814811</v>
      </c>
      <c r="I3683" t="b">
        <v>0</v>
      </c>
      <c r="J3683" t="b">
        <v>1</v>
      </c>
      <c r="K3683" t="s">
        <v>41</v>
      </c>
      <c r="L3683" t="s">
        <v>60</v>
      </c>
      <c r="M3683">
        <v>208472</v>
      </c>
      <c r="N3683"/>
      <c r="O3683" t="s">
        <v>199</v>
      </c>
      <c r="P3683" t="s">
        <v>221</v>
      </c>
    </row>
    <row r="3684" spans="1:16" x14ac:dyDescent="0.35">
      <c r="A3684" t="s">
        <v>8</v>
      </c>
      <c r="B3684" t="s">
        <v>10764</v>
      </c>
      <c r="C3684" t="s">
        <v>112</v>
      </c>
      <c r="D3684" t="s">
        <v>4526</v>
      </c>
      <c r="E3684" t="s">
        <v>59</v>
      </c>
      <c r="F3684" t="b">
        <v>0</v>
      </c>
      <c r="G3684" t="s">
        <v>65</v>
      </c>
      <c r="H3684" s="1">
        <v>46066.292233796303</v>
      </c>
      <c r="I3684" t="b">
        <v>0</v>
      </c>
      <c r="J3684" t="b">
        <v>0</v>
      </c>
      <c r="K3684" t="s">
        <v>41</v>
      </c>
      <c r="L3684" t="s">
        <v>74</v>
      </c>
      <c r="M3684"/>
      <c r="N3684">
        <v>95</v>
      </c>
      <c r="O3684" t="s">
        <v>10582</v>
      </c>
      <c r="P3684" t="s">
        <v>10765</v>
      </c>
    </row>
    <row r="3685" spans="1:16" x14ac:dyDescent="0.35">
      <c r="A3685" t="s">
        <v>2</v>
      </c>
      <c r="B3685" t="s">
        <v>10766</v>
      </c>
      <c r="C3685" t="s">
        <v>308</v>
      </c>
      <c r="D3685" t="s">
        <v>4550</v>
      </c>
      <c r="E3685" t="s">
        <v>59</v>
      </c>
      <c r="F3685" t="b">
        <v>0</v>
      </c>
      <c r="G3685" t="s">
        <v>73</v>
      </c>
      <c r="H3685" s="1">
        <v>46066.293009259258</v>
      </c>
      <c r="I3685" t="b">
        <v>0</v>
      </c>
      <c r="J3685" t="b">
        <v>1</v>
      </c>
      <c r="K3685" t="s">
        <v>41</v>
      </c>
      <c r="L3685" t="s">
        <v>60</v>
      </c>
      <c r="M3685">
        <v>131017.5</v>
      </c>
      <c r="N3685"/>
      <c r="O3685" t="s">
        <v>1827</v>
      </c>
      <c r="P3685" t="s">
        <v>10767</v>
      </c>
    </row>
    <row r="3686" spans="1:16" x14ac:dyDescent="0.35">
      <c r="A3686" t="s">
        <v>3</v>
      </c>
      <c r="B3686" t="s">
        <v>10121</v>
      </c>
      <c r="C3686" t="s">
        <v>148</v>
      </c>
      <c r="D3686" t="s">
        <v>4526</v>
      </c>
      <c r="E3686" t="s">
        <v>59</v>
      </c>
      <c r="F3686" t="b">
        <v>0</v>
      </c>
      <c r="G3686" t="s">
        <v>89</v>
      </c>
      <c r="H3686" s="1">
        <v>46066.333819444437</v>
      </c>
      <c r="I3686" t="b">
        <v>0</v>
      </c>
      <c r="J3686" t="b">
        <v>0</v>
      </c>
      <c r="K3686" t="s">
        <v>41</v>
      </c>
      <c r="L3686" t="s">
        <v>60</v>
      </c>
      <c r="M3686">
        <v>56100</v>
      </c>
      <c r="N3686"/>
      <c r="O3686" t="s">
        <v>9343</v>
      </c>
      <c r="P3686" t="s">
        <v>10768</v>
      </c>
    </row>
    <row r="3687" spans="1:16" x14ac:dyDescent="0.35">
      <c r="A3687" t="s">
        <v>0</v>
      </c>
      <c r="B3687" t="s">
        <v>10769</v>
      </c>
      <c r="C3687" t="s">
        <v>13</v>
      </c>
      <c r="D3687" t="s">
        <v>4637</v>
      </c>
      <c r="E3687" t="s">
        <v>59</v>
      </c>
      <c r="F3687" t="b">
        <v>0</v>
      </c>
      <c r="G3687" t="s">
        <v>13</v>
      </c>
      <c r="H3687" s="1">
        <v>46066.335243055553</v>
      </c>
      <c r="I3687" t="b">
        <v>1</v>
      </c>
      <c r="J3687" t="b">
        <v>0</v>
      </c>
      <c r="K3687" t="s">
        <v>13</v>
      </c>
      <c r="L3687" t="s">
        <v>74</v>
      </c>
      <c r="M3687"/>
      <c r="N3687">
        <v>42.5</v>
      </c>
      <c r="O3687" t="s">
        <v>4596</v>
      </c>
      <c r="P3687" t="s">
        <v>10770</v>
      </c>
    </row>
    <row r="3688" spans="1:16" x14ac:dyDescent="0.35">
      <c r="A3688" t="s">
        <v>2</v>
      </c>
      <c r="B3688" t="s">
        <v>1944</v>
      </c>
      <c r="C3688" t="s">
        <v>143</v>
      </c>
      <c r="D3688" t="s">
        <v>2360</v>
      </c>
      <c r="E3688" t="s">
        <v>59</v>
      </c>
      <c r="F3688" t="b">
        <v>0</v>
      </c>
      <c r="G3688" t="s">
        <v>63</v>
      </c>
      <c r="H3688" s="1">
        <v>46066.336898148147</v>
      </c>
      <c r="I3688" t="b">
        <v>0</v>
      </c>
      <c r="J3688" t="b">
        <v>1</v>
      </c>
      <c r="K3688" t="s">
        <v>41</v>
      </c>
      <c r="L3688" t="s">
        <v>60</v>
      </c>
      <c r="M3688">
        <v>141000</v>
      </c>
      <c r="N3688"/>
      <c r="O3688" t="s">
        <v>195</v>
      </c>
      <c r="P3688" t="s">
        <v>7881</v>
      </c>
    </row>
    <row r="3689" spans="1:16" x14ac:dyDescent="0.35">
      <c r="A3689" t="s">
        <v>7</v>
      </c>
      <c r="B3689" t="s">
        <v>10771</v>
      </c>
      <c r="C3689" t="s">
        <v>34</v>
      </c>
      <c r="D3689" t="s">
        <v>10772</v>
      </c>
      <c r="E3689" t="s">
        <v>59</v>
      </c>
      <c r="F3689" t="b">
        <v>0</v>
      </c>
      <c r="G3689" t="s">
        <v>34</v>
      </c>
      <c r="H3689" s="1">
        <v>46066.379155092603</v>
      </c>
      <c r="I3689" t="b">
        <v>1</v>
      </c>
      <c r="J3689" t="b">
        <v>0</v>
      </c>
      <c r="K3689" t="s">
        <v>34</v>
      </c>
      <c r="L3689" t="s">
        <v>60</v>
      </c>
      <c r="M3689">
        <v>1100000</v>
      </c>
      <c r="N3689"/>
      <c r="O3689" t="s">
        <v>10773</v>
      </c>
      <c r="P3689" t="s">
        <v>1738</v>
      </c>
    </row>
    <row r="3690" spans="1:16" x14ac:dyDescent="0.35">
      <c r="A3690" t="s">
        <v>0</v>
      </c>
      <c r="B3690" t="s">
        <v>10774</v>
      </c>
      <c r="C3690" t="s">
        <v>34</v>
      </c>
      <c r="D3690" t="s">
        <v>10772</v>
      </c>
      <c r="E3690" t="s">
        <v>59</v>
      </c>
      <c r="F3690" t="b">
        <v>0</v>
      </c>
      <c r="G3690" t="s">
        <v>34</v>
      </c>
      <c r="H3690" s="1">
        <v>46066.379155092603</v>
      </c>
      <c r="I3690" t="b">
        <v>1</v>
      </c>
      <c r="J3690" t="b">
        <v>0</v>
      </c>
      <c r="K3690" t="s">
        <v>34</v>
      </c>
      <c r="L3690" t="s">
        <v>60</v>
      </c>
      <c r="M3690">
        <v>1100000</v>
      </c>
      <c r="N3690"/>
      <c r="O3690" t="s">
        <v>10773</v>
      </c>
      <c r="P3690" t="s">
        <v>325</v>
      </c>
    </row>
    <row r="3691" spans="1:16" x14ac:dyDescent="0.35">
      <c r="A3691" t="s">
        <v>0</v>
      </c>
      <c r="B3691" t="s">
        <v>10775</v>
      </c>
      <c r="C3691" t="s">
        <v>304</v>
      </c>
      <c r="D3691" t="s">
        <v>4625</v>
      </c>
      <c r="E3691" t="s">
        <v>59</v>
      </c>
      <c r="F3691" t="b">
        <v>0</v>
      </c>
      <c r="G3691" t="s">
        <v>77</v>
      </c>
      <c r="H3691" s="1">
        <v>46066.416898148149</v>
      </c>
      <c r="I3691" t="b">
        <v>0</v>
      </c>
      <c r="J3691" t="b">
        <v>1</v>
      </c>
      <c r="K3691" t="s">
        <v>41</v>
      </c>
      <c r="L3691" t="s">
        <v>60</v>
      </c>
      <c r="M3691">
        <v>100000</v>
      </c>
      <c r="N3691"/>
      <c r="O3691" t="s">
        <v>7434</v>
      </c>
      <c r="P3691" t="s">
        <v>3863</v>
      </c>
    </row>
    <row r="3692" spans="1:16" x14ac:dyDescent="0.35">
      <c r="A3692" t="s">
        <v>6</v>
      </c>
      <c r="B3692" t="s">
        <v>10776</v>
      </c>
      <c r="C3692" t="s">
        <v>427</v>
      </c>
      <c r="D3692" t="s">
        <v>2360</v>
      </c>
      <c r="E3692" t="s">
        <v>59</v>
      </c>
      <c r="F3692" t="b">
        <v>0</v>
      </c>
      <c r="G3692" t="s">
        <v>65</v>
      </c>
      <c r="H3692" s="1">
        <v>46066.417233796303</v>
      </c>
      <c r="I3692" t="b">
        <v>0</v>
      </c>
      <c r="J3692" t="b">
        <v>1</v>
      </c>
      <c r="K3692" t="s">
        <v>41</v>
      </c>
      <c r="L3692" t="s">
        <v>60</v>
      </c>
      <c r="M3692">
        <v>198000</v>
      </c>
      <c r="N3692"/>
      <c r="O3692" t="s">
        <v>424</v>
      </c>
      <c r="P3692" t="s">
        <v>10777</v>
      </c>
    </row>
    <row r="3693" spans="1:16" x14ac:dyDescent="0.35">
      <c r="A3693" t="s">
        <v>2</v>
      </c>
      <c r="B3693" t="s">
        <v>4944</v>
      </c>
      <c r="C3693" t="s">
        <v>941</v>
      </c>
      <c r="D3693" t="s">
        <v>2360</v>
      </c>
      <c r="E3693" t="s">
        <v>59</v>
      </c>
      <c r="F3693" t="b">
        <v>0</v>
      </c>
      <c r="G3693" t="s">
        <v>65</v>
      </c>
      <c r="H3693" s="1">
        <v>46066.417268518519</v>
      </c>
      <c r="I3693" t="b">
        <v>0</v>
      </c>
      <c r="J3693" t="b">
        <v>1</v>
      </c>
      <c r="K3693" t="s">
        <v>41</v>
      </c>
      <c r="L3693" t="s">
        <v>60</v>
      </c>
      <c r="M3693">
        <v>209000</v>
      </c>
      <c r="N3693"/>
      <c r="O3693" t="s">
        <v>424</v>
      </c>
      <c r="P3693" t="s">
        <v>4945</v>
      </c>
    </row>
    <row r="3694" spans="1:16" x14ac:dyDescent="0.35">
      <c r="A3694" t="s">
        <v>2</v>
      </c>
      <c r="B3694" t="s">
        <v>10778</v>
      </c>
      <c r="C3694" t="s">
        <v>1281</v>
      </c>
      <c r="D3694" t="s">
        <v>2360</v>
      </c>
      <c r="E3694" t="s">
        <v>72</v>
      </c>
      <c r="F3694" t="b">
        <v>0</v>
      </c>
      <c r="G3694" t="s">
        <v>89</v>
      </c>
      <c r="H3694" s="1">
        <v>46066.417546296303</v>
      </c>
      <c r="I3694" t="b">
        <v>0</v>
      </c>
      <c r="J3694" t="b">
        <v>1</v>
      </c>
      <c r="K3694" t="s">
        <v>41</v>
      </c>
      <c r="L3694" t="s">
        <v>60</v>
      </c>
      <c r="M3694">
        <v>225000</v>
      </c>
      <c r="N3694"/>
      <c r="O3694" t="s">
        <v>5742</v>
      </c>
      <c r="P3694" t="s">
        <v>3281</v>
      </c>
    </row>
    <row r="3695" spans="1:16" x14ac:dyDescent="0.35">
      <c r="A3695" t="s">
        <v>0</v>
      </c>
      <c r="B3695" t="s">
        <v>10779</v>
      </c>
      <c r="C3695" t="s">
        <v>13</v>
      </c>
      <c r="D3695" t="s">
        <v>4637</v>
      </c>
      <c r="E3695" t="s">
        <v>59</v>
      </c>
      <c r="F3695" t="b">
        <v>0</v>
      </c>
      <c r="G3695" t="s">
        <v>13</v>
      </c>
      <c r="H3695" s="1">
        <v>46066.46020833333</v>
      </c>
      <c r="I3695" t="b">
        <v>0</v>
      </c>
      <c r="J3695" t="b">
        <v>0</v>
      </c>
      <c r="K3695" t="s">
        <v>13</v>
      </c>
      <c r="L3695" t="s">
        <v>74</v>
      </c>
      <c r="M3695"/>
      <c r="N3695">
        <v>45</v>
      </c>
      <c r="O3695" t="s">
        <v>4596</v>
      </c>
      <c r="P3695" t="s">
        <v>1084</v>
      </c>
    </row>
    <row r="3696" spans="1:16" x14ac:dyDescent="0.35">
      <c r="A3696" t="s">
        <v>4</v>
      </c>
      <c r="B3696" t="s">
        <v>8971</v>
      </c>
      <c r="C3696" t="s">
        <v>76</v>
      </c>
      <c r="D3696" t="s">
        <v>4550</v>
      </c>
      <c r="E3696" t="s">
        <v>59</v>
      </c>
      <c r="F3696" t="b">
        <v>1</v>
      </c>
      <c r="G3696" t="s">
        <v>13</v>
      </c>
      <c r="H3696" s="1">
        <v>46066.460358796299</v>
      </c>
      <c r="I3696" t="b">
        <v>0</v>
      </c>
      <c r="J3696" t="b">
        <v>0</v>
      </c>
      <c r="K3696" t="s">
        <v>13</v>
      </c>
      <c r="L3696" t="s">
        <v>60</v>
      </c>
      <c r="M3696">
        <v>110662.5</v>
      </c>
      <c r="N3696"/>
      <c r="O3696" t="s">
        <v>8972</v>
      </c>
      <c r="P3696" t="s">
        <v>8973</v>
      </c>
    </row>
    <row r="3697" spans="1:16" x14ac:dyDescent="0.35">
      <c r="A3697" t="s">
        <v>2</v>
      </c>
      <c r="B3697" t="s">
        <v>10780</v>
      </c>
      <c r="C3697" t="s">
        <v>172</v>
      </c>
      <c r="D3697" t="s">
        <v>4526</v>
      </c>
      <c r="E3697" t="s">
        <v>59</v>
      </c>
      <c r="F3697" t="b">
        <v>0</v>
      </c>
      <c r="G3697" t="s">
        <v>68</v>
      </c>
      <c r="H3697" s="1">
        <v>46066.54246527778</v>
      </c>
      <c r="I3697" t="b">
        <v>0</v>
      </c>
      <c r="J3697" t="b">
        <v>1</v>
      </c>
      <c r="K3697" t="s">
        <v>41</v>
      </c>
      <c r="L3697" t="s">
        <v>60</v>
      </c>
      <c r="M3697">
        <v>150000</v>
      </c>
      <c r="N3697"/>
      <c r="O3697" t="s">
        <v>3631</v>
      </c>
      <c r="P3697" t="s">
        <v>1322</v>
      </c>
    </row>
    <row r="3698" spans="1:16" x14ac:dyDescent="0.35">
      <c r="A3698" t="s">
        <v>1</v>
      </c>
      <c r="B3698" t="s">
        <v>10781</v>
      </c>
      <c r="C3698" t="s">
        <v>40</v>
      </c>
      <c r="D3698" t="s">
        <v>4526</v>
      </c>
      <c r="E3698" t="s">
        <v>88</v>
      </c>
      <c r="F3698" t="b">
        <v>0</v>
      </c>
      <c r="G3698" t="s">
        <v>40</v>
      </c>
      <c r="H3698" s="1">
        <v>46066.544560185182</v>
      </c>
      <c r="I3698" t="b">
        <v>0</v>
      </c>
      <c r="J3698" t="b">
        <v>0</v>
      </c>
      <c r="K3698" t="s">
        <v>40</v>
      </c>
      <c r="L3698" t="s">
        <v>60</v>
      </c>
      <c r="M3698">
        <v>50000</v>
      </c>
      <c r="N3698"/>
      <c r="O3698" t="s">
        <v>10782</v>
      </c>
      <c r="P3698" t="s">
        <v>10783</v>
      </c>
    </row>
    <row r="3699" spans="1:16" x14ac:dyDescent="0.35">
      <c r="A3699" t="s">
        <v>3</v>
      </c>
      <c r="B3699" t="s">
        <v>4613</v>
      </c>
      <c r="C3699" t="s">
        <v>181</v>
      </c>
      <c r="D3699" t="s">
        <v>4526</v>
      </c>
      <c r="E3699" t="s">
        <v>59</v>
      </c>
      <c r="F3699" t="b">
        <v>0</v>
      </c>
      <c r="G3699" t="s">
        <v>89</v>
      </c>
      <c r="H3699" s="1">
        <v>46066.583865740737</v>
      </c>
      <c r="I3699" t="b">
        <v>0</v>
      </c>
      <c r="J3699" t="b">
        <v>1</v>
      </c>
      <c r="K3699" t="s">
        <v>41</v>
      </c>
      <c r="L3699" t="s">
        <v>60</v>
      </c>
      <c r="M3699">
        <v>178000</v>
      </c>
      <c r="N3699"/>
      <c r="O3699" t="s">
        <v>2023</v>
      </c>
      <c r="P3699" t="s">
        <v>4614</v>
      </c>
    </row>
    <row r="3700" spans="1:16" x14ac:dyDescent="0.35">
      <c r="A3700" t="s">
        <v>1</v>
      </c>
      <c r="B3700" t="s">
        <v>10784</v>
      </c>
      <c r="C3700" t="s">
        <v>327</v>
      </c>
      <c r="D3700" t="s">
        <v>4346</v>
      </c>
      <c r="E3700" t="s">
        <v>232</v>
      </c>
      <c r="F3700" t="b">
        <v>0</v>
      </c>
      <c r="G3700" t="s">
        <v>65</v>
      </c>
      <c r="H3700" s="1">
        <v>46066.584409722222</v>
      </c>
      <c r="I3700" t="b">
        <v>0</v>
      </c>
      <c r="J3700" t="b">
        <v>0</v>
      </c>
      <c r="K3700" t="s">
        <v>41</v>
      </c>
      <c r="L3700" t="s">
        <v>60</v>
      </c>
      <c r="M3700">
        <v>135000</v>
      </c>
      <c r="N3700"/>
      <c r="O3700" t="s">
        <v>10785</v>
      </c>
      <c r="P3700" t="s">
        <v>10786</v>
      </c>
    </row>
    <row r="3701" spans="1:16" x14ac:dyDescent="0.35">
      <c r="A3701" t="s">
        <v>1</v>
      </c>
      <c r="B3701" t="s">
        <v>10784</v>
      </c>
      <c r="C3701" t="s">
        <v>327</v>
      </c>
      <c r="D3701" t="s">
        <v>4346</v>
      </c>
      <c r="E3701" t="s">
        <v>232</v>
      </c>
      <c r="F3701" t="b">
        <v>0</v>
      </c>
      <c r="G3701" t="s">
        <v>73</v>
      </c>
      <c r="H3701" s="1">
        <v>46066.584641203714</v>
      </c>
      <c r="I3701" t="b">
        <v>0</v>
      </c>
      <c r="J3701" t="b">
        <v>0</v>
      </c>
      <c r="K3701" t="s">
        <v>41</v>
      </c>
      <c r="L3701" t="s">
        <v>60</v>
      </c>
      <c r="M3701">
        <v>135000</v>
      </c>
      <c r="N3701"/>
      <c r="O3701" t="s">
        <v>10785</v>
      </c>
      <c r="P3701" t="s">
        <v>10786</v>
      </c>
    </row>
    <row r="3702" spans="1:16" x14ac:dyDescent="0.35">
      <c r="A3702" t="s">
        <v>3</v>
      </c>
      <c r="B3702" t="s">
        <v>3487</v>
      </c>
      <c r="C3702" t="s">
        <v>10787</v>
      </c>
      <c r="D3702" t="s">
        <v>10173</v>
      </c>
      <c r="E3702" t="s">
        <v>59</v>
      </c>
      <c r="F3702" t="b">
        <v>0</v>
      </c>
      <c r="G3702" t="s">
        <v>13</v>
      </c>
      <c r="H3702" s="1">
        <v>46066.585370370369</v>
      </c>
      <c r="I3702" t="b">
        <v>1</v>
      </c>
      <c r="J3702" t="b">
        <v>0</v>
      </c>
      <c r="K3702" t="s">
        <v>13</v>
      </c>
      <c r="L3702" t="s">
        <v>60</v>
      </c>
      <c r="M3702">
        <v>105000</v>
      </c>
      <c r="N3702"/>
      <c r="O3702" t="s">
        <v>10174</v>
      </c>
      <c r="P3702" t="s">
        <v>10788</v>
      </c>
    </row>
    <row r="3703" spans="1:16" x14ac:dyDescent="0.35">
      <c r="A3703" t="s">
        <v>0</v>
      </c>
      <c r="B3703" t="s">
        <v>10789</v>
      </c>
      <c r="C3703" t="s">
        <v>557</v>
      </c>
      <c r="D3703" t="s">
        <v>2360</v>
      </c>
      <c r="E3703" t="s">
        <v>59</v>
      </c>
      <c r="F3703" t="b">
        <v>0</v>
      </c>
      <c r="G3703" t="s">
        <v>65</v>
      </c>
      <c r="H3703" s="1">
        <v>46066.625138888892</v>
      </c>
      <c r="I3703" t="b">
        <v>0</v>
      </c>
      <c r="J3703" t="b">
        <v>1</v>
      </c>
      <c r="K3703" t="s">
        <v>41</v>
      </c>
      <c r="L3703" t="s">
        <v>60</v>
      </c>
      <c r="M3703">
        <v>119281.5</v>
      </c>
      <c r="N3703"/>
      <c r="O3703" t="s">
        <v>5140</v>
      </c>
      <c r="P3703" t="s">
        <v>10790</v>
      </c>
    </row>
    <row r="3704" spans="1:16" x14ac:dyDescent="0.35">
      <c r="A3704" t="s">
        <v>4</v>
      </c>
      <c r="B3704" t="s">
        <v>10791</v>
      </c>
      <c r="C3704" t="s">
        <v>13</v>
      </c>
      <c r="D3704" t="s">
        <v>4526</v>
      </c>
      <c r="E3704" t="s">
        <v>88</v>
      </c>
      <c r="F3704" t="b">
        <v>0</v>
      </c>
      <c r="G3704" t="s">
        <v>13</v>
      </c>
      <c r="H3704" s="1">
        <v>46066.626909722218</v>
      </c>
      <c r="I3704" t="b">
        <v>1</v>
      </c>
      <c r="J3704" t="b">
        <v>0</v>
      </c>
      <c r="K3704" t="s">
        <v>13</v>
      </c>
      <c r="L3704" t="s">
        <v>74</v>
      </c>
      <c r="M3704"/>
      <c r="N3704">
        <v>60</v>
      </c>
      <c r="O3704" t="s">
        <v>10792</v>
      </c>
      <c r="P3704" t="s">
        <v>10793</v>
      </c>
    </row>
    <row r="3705" spans="1:16" x14ac:dyDescent="0.35">
      <c r="A3705" t="s">
        <v>3</v>
      </c>
      <c r="B3705" t="s">
        <v>10794</v>
      </c>
      <c r="C3705" t="s">
        <v>76</v>
      </c>
      <c r="D3705" t="s">
        <v>4526</v>
      </c>
      <c r="E3705" t="s">
        <v>132</v>
      </c>
      <c r="F3705" t="b">
        <v>1</v>
      </c>
      <c r="G3705" t="s">
        <v>18</v>
      </c>
      <c r="H3705" s="1">
        <v>46066.629687499997</v>
      </c>
      <c r="I3705" t="b">
        <v>0</v>
      </c>
      <c r="J3705" t="b">
        <v>0</v>
      </c>
      <c r="K3705" t="s">
        <v>18</v>
      </c>
      <c r="L3705" t="s">
        <v>74</v>
      </c>
      <c r="M3705"/>
      <c r="N3705">
        <v>105</v>
      </c>
      <c r="O3705" t="s">
        <v>5046</v>
      </c>
    </row>
    <row r="3706" spans="1:16" x14ac:dyDescent="0.35">
      <c r="A3706" t="s">
        <v>3</v>
      </c>
      <c r="B3706" t="s">
        <v>10795</v>
      </c>
      <c r="C3706" t="s">
        <v>320</v>
      </c>
      <c r="D3706" t="s">
        <v>4346</v>
      </c>
      <c r="E3706" t="s">
        <v>59</v>
      </c>
      <c r="F3706" t="b">
        <v>0</v>
      </c>
      <c r="G3706" t="s">
        <v>73</v>
      </c>
      <c r="H3706" s="1">
        <v>46066.667037037027</v>
      </c>
      <c r="I3706" t="b">
        <v>0</v>
      </c>
      <c r="J3706" t="b">
        <v>1</v>
      </c>
      <c r="K3706" t="s">
        <v>41</v>
      </c>
      <c r="L3706" t="s">
        <v>60</v>
      </c>
      <c r="M3706">
        <v>119060</v>
      </c>
      <c r="N3706"/>
      <c r="O3706" t="s">
        <v>762</v>
      </c>
      <c r="P3706" t="s">
        <v>5368</v>
      </c>
    </row>
    <row r="3707" spans="1:16" x14ac:dyDescent="0.35">
      <c r="A3707" t="s">
        <v>6</v>
      </c>
      <c r="B3707" t="s">
        <v>10796</v>
      </c>
      <c r="C3707" t="s">
        <v>320</v>
      </c>
      <c r="D3707" t="s">
        <v>4346</v>
      </c>
      <c r="E3707" t="s">
        <v>59</v>
      </c>
      <c r="F3707" t="b">
        <v>0</v>
      </c>
      <c r="G3707" t="s">
        <v>73</v>
      </c>
      <c r="H3707" s="1">
        <v>46066.667337962957</v>
      </c>
      <c r="I3707" t="b">
        <v>0</v>
      </c>
      <c r="J3707" t="b">
        <v>1</v>
      </c>
      <c r="K3707" t="s">
        <v>41</v>
      </c>
      <c r="L3707" t="s">
        <v>60</v>
      </c>
      <c r="M3707">
        <v>208625</v>
      </c>
      <c r="N3707"/>
      <c r="O3707" t="s">
        <v>762</v>
      </c>
      <c r="P3707" t="s">
        <v>10797</v>
      </c>
    </row>
    <row r="3708" spans="1:16" x14ac:dyDescent="0.35">
      <c r="A3708" t="s">
        <v>2</v>
      </c>
      <c r="B3708" t="s">
        <v>10798</v>
      </c>
      <c r="C3708" t="s">
        <v>320</v>
      </c>
      <c r="D3708" t="s">
        <v>4346</v>
      </c>
      <c r="E3708" t="s">
        <v>59</v>
      </c>
      <c r="F3708" t="b">
        <v>0</v>
      </c>
      <c r="G3708" t="s">
        <v>73</v>
      </c>
      <c r="H3708" s="1">
        <v>46066.667337962957</v>
      </c>
      <c r="I3708" t="b">
        <v>0</v>
      </c>
      <c r="J3708" t="b">
        <v>1</v>
      </c>
      <c r="K3708" t="s">
        <v>41</v>
      </c>
      <c r="L3708" t="s">
        <v>60</v>
      </c>
      <c r="M3708">
        <v>239870</v>
      </c>
      <c r="N3708"/>
      <c r="O3708" t="s">
        <v>762</v>
      </c>
      <c r="P3708" t="s">
        <v>7609</v>
      </c>
    </row>
    <row r="3709" spans="1:16" x14ac:dyDescent="0.35">
      <c r="A3709" t="s">
        <v>0</v>
      </c>
      <c r="B3709" t="s">
        <v>10327</v>
      </c>
      <c r="C3709" t="s">
        <v>616</v>
      </c>
      <c r="D3709" t="s">
        <v>2360</v>
      </c>
      <c r="E3709" t="s">
        <v>59</v>
      </c>
      <c r="F3709" t="b">
        <v>0</v>
      </c>
      <c r="G3709" t="s">
        <v>73</v>
      </c>
      <c r="H3709" s="1">
        <v>46066.667430555557</v>
      </c>
      <c r="I3709" t="b">
        <v>0</v>
      </c>
      <c r="J3709" t="b">
        <v>0</v>
      </c>
      <c r="K3709" t="s">
        <v>41</v>
      </c>
      <c r="L3709" t="s">
        <v>60</v>
      </c>
      <c r="M3709">
        <v>102500</v>
      </c>
      <c r="N3709"/>
      <c r="O3709" t="s">
        <v>10799</v>
      </c>
      <c r="P3709" t="s">
        <v>10329</v>
      </c>
    </row>
    <row r="3710" spans="1:16" x14ac:dyDescent="0.35">
      <c r="A3710" t="s">
        <v>1</v>
      </c>
      <c r="B3710" t="s">
        <v>1</v>
      </c>
      <c r="C3710" t="s">
        <v>391</v>
      </c>
      <c r="D3710" t="s">
        <v>4346</v>
      </c>
      <c r="E3710" t="s">
        <v>926</v>
      </c>
      <c r="F3710" t="b">
        <v>0</v>
      </c>
      <c r="G3710" t="s">
        <v>65</v>
      </c>
      <c r="H3710" s="1">
        <v>46066.667708333327</v>
      </c>
      <c r="I3710" t="b">
        <v>0</v>
      </c>
      <c r="J3710" t="b">
        <v>0</v>
      </c>
      <c r="K3710" t="s">
        <v>41</v>
      </c>
      <c r="L3710" t="s">
        <v>74</v>
      </c>
      <c r="M3710"/>
      <c r="N3710">
        <v>40</v>
      </c>
      <c r="O3710" t="s">
        <v>10800</v>
      </c>
      <c r="P3710" t="s">
        <v>10801</v>
      </c>
    </row>
    <row r="3711" spans="1:16" x14ac:dyDescent="0.35">
      <c r="A3711" t="s">
        <v>1</v>
      </c>
      <c r="B3711" t="s">
        <v>10802</v>
      </c>
      <c r="C3711" t="s">
        <v>227</v>
      </c>
      <c r="D3711" t="s">
        <v>2360</v>
      </c>
      <c r="E3711" t="s">
        <v>59</v>
      </c>
      <c r="F3711" t="b">
        <v>0</v>
      </c>
      <c r="G3711" t="s">
        <v>65</v>
      </c>
      <c r="H3711" s="1">
        <v>46066.667708333327</v>
      </c>
      <c r="I3711" t="b">
        <v>0</v>
      </c>
      <c r="J3711" t="b">
        <v>0</v>
      </c>
      <c r="K3711" t="s">
        <v>41</v>
      </c>
      <c r="L3711" t="s">
        <v>74</v>
      </c>
      <c r="M3711"/>
      <c r="N3711">
        <v>65</v>
      </c>
      <c r="O3711" t="s">
        <v>9180</v>
      </c>
      <c r="P3711" t="s">
        <v>10803</v>
      </c>
    </row>
    <row r="3712" spans="1:16" x14ac:dyDescent="0.35">
      <c r="A3712" t="s">
        <v>5</v>
      </c>
      <c r="B3712" t="s">
        <v>10804</v>
      </c>
      <c r="C3712" t="s">
        <v>4438</v>
      </c>
      <c r="D3712" t="s">
        <v>4346</v>
      </c>
      <c r="E3712" t="s">
        <v>232</v>
      </c>
      <c r="F3712" t="b">
        <v>0</v>
      </c>
      <c r="G3712" t="s">
        <v>73</v>
      </c>
      <c r="H3712" s="1">
        <v>46066.667881944442</v>
      </c>
      <c r="I3712" t="b">
        <v>0</v>
      </c>
      <c r="J3712" t="b">
        <v>0</v>
      </c>
      <c r="K3712" t="s">
        <v>41</v>
      </c>
      <c r="L3712" t="s">
        <v>60</v>
      </c>
      <c r="M3712">
        <v>140000</v>
      </c>
      <c r="N3712"/>
      <c r="O3712" t="s">
        <v>10805</v>
      </c>
      <c r="P3712" t="s">
        <v>5939</v>
      </c>
    </row>
    <row r="3713" spans="1:16" x14ac:dyDescent="0.35">
      <c r="A3713" t="s">
        <v>1</v>
      </c>
      <c r="B3713" t="s">
        <v>144</v>
      </c>
      <c r="C3713" t="s">
        <v>1614</v>
      </c>
      <c r="D3713" t="s">
        <v>4526</v>
      </c>
      <c r="E3713" t="s">
        <v>59</v>
      </c>
      <c r="F3713" t="b">
        <v>0</v>
      </c>
      <c r="G3713" t="s">
        <v>89</v>
      </c>
      <c r="H3713" s="1">
        <v>46066.66810185185</v>
      </c>
      <c r="I3713" t="b">
        <v>0</v>
      </c>
      <c r="J3713" t="b">
        <v>0</v>
      </c>
      <c r="K3713" t="s">
        <v>41</v>
      </c>
      <c r="L3713" t="s">
        <v>60</v>
      </c>
      <c r="M3713">
        <v>200000</v>
      </c>
      <c r="N3713"/>
      <c r="O3713" t="s">
        <v>10806</v>
      </c>
      <c r="P3713" t="s">
        <v>2007</v>
      </c>
    </row>
    <row r="3714" spans="1:16" x14ac:dyDescent="0.35">
      <c r="A3714" t="s">
        <v>0</v>
      </c>
      <c r="B3714" t="s">
        <v>10807</v>
      </c>
      <c r="C3714" t="s">
        <v>40</v>
      </c>
      <c r="D3714" t="s">
        <v>4526</v>
      </c>
      <c r="E3714" t="s">
        <v>59</v>
      </c>
      <c r="F3714" t="b">
        <v>0</v>
      </c>
      <c r="G3714" t="s">
        <v>40</v>
      </c>
      <c r="H3714" s="1">
        <v>46066.669398148151</v>
      </c>
      <c r="I3714" t="b">
        <v>0</v>
      </c>
      <c r="J3714" t="b">
        <v>0</v>
      </c>
      <c r="K3714" t="s">
        <v>40</v>
      </c>
      <c r="L3714" t="s">
        <v>60</v>
      </c>
      <c r="M3714">
        <v>42000</v>
      </c>
      <c r="N3714"/>
      <c r="O3714" t="s">
        <v>10808</v>
      </c>
      <c r="P3714" t="s">
        <v>10809</v>
      </c>
    </row>
    <row r="3715" spans="1:16" x14ac:dyDescent="0.35">
      <c r="A3715" t="s">
        <v>0</v>
      </c>
      <c r="B3715" t="s">
        <v>10807</v>
      </c>
      <c r="C3715" t="s">
        <v>40</v>
      </c>
      <c r="D3715" t="s">
        <v>4526</v>
      </c>
      <c r="E3715" t="s">
        <v>59</v>
      </c>
      <c r="F3715" t="b">
        <v>0</v>
      </c>
      <c r="G3715" t="s">
        <v>40</v>
      </c>
      <c r="H3715" s="1">
        <v>46066.669444444437</v>
      </c>
      <c r="I3715" t="b">
        <v>0</v>
      </c>
      <c r="J3715" t="b">
        <v>0</v>
      </c>
      <c r="K3715" t="s">
        <v>40</v>
      </c>
      <c r="L3715" t="s">
        <v>60</v>
      </c>
      <c r="M3715">
        <v>42000</v>
      </c>
      <c r="N3715"/>
      <c r="O3715" t="s">
        <v>10808</v>
      </c>
      <c r="P3715" t="s">
        <v>10810</v>
      </c>
    </row>
    <row r="3716" spans="1:16" x14ac:dyDescent="0.35">
      <c r="A3716" t="s">
        <v>1</v>
      </c>
      <c r="B3716" t="s">
        <v>10802</v>
      </c>
      <c r="C3716" t="s">
        <v>227</v>
      </c>
      <c r="D3716" t="s">
        <v>2360</v>
      </c>
      <c r="E3716" t="s">
        <v>59</v>
      </c>
      <c r="F3716" t="b">
        <v>0</v>
      </c>
      <c r="G3716" t="s">
        <v>63</v>
      </c>
      <c r="H3716" s="1">
        <v>46066.670324074083</v>
      </c>
      <c r="I3716" t="b">
        <v>0</v>
      </c>
      <c r="J3716" t="b">
        <v>0</v>
      </c>
      <c r="K3716" t="s">
        <v>41</v>
      </c>
      <c r="L3716" t="s">
        <v>74</v>
      </c>
      <c r="M3716"/>
      <c r="N3716">
        <v>65</v>
      </c>
      <c r="O3716" t="s">
        <v>9180</v>
      </c>
      <c r="P3716" t="s">
        <v>10803</v>
      </c>
    </row>
    <row r="3717" spans="1:16" x14ac:dyDescent="0.35">
      <c r="A3717" t="s">
        <v>2</v>
      </c>
      <c r="B3717" t="s">
        <v>1206</v>
      </c>
      <c r="C3717" t="s">
        <v>162</v>
      </c>
      <c r="D3717" t="s">
        <v>2360</v>
      </c>
      <c r="E3717" t="s">
        <v>59</v>
      </c>
      <c r="F3717" t="b">
        <v>0</v>
      </c>
      <c r="G3717" t="s">
        <v>73</v>
      </c>
      <c r="H3717" s="1">
        <v>46066.708703703713</v>
      </c>
      <c r="I3717" t="b">
        <v>0</v>
      </c>
      <c r="J3717" t="b">
        <v>0</v>
      </c>
      <c r="K3717" t="s">
        <v>41</v>
      </c>
      <c r="L3717" t="s">
        <v>60</v>
      </c>
      <c r="M3717">
        <v>195000</v>
      </c>
      <c r="N3717"/>
      <c r="O3717" t="s">
        <v>10811</v>
      </c>
      <c r="P3717" t="s">
        <v>10812</v>
      </c>
    </row>
    <row r="3718" spans="1:16" x14ac:dyDescent="0.35">
      <c r="A3718" t="s">
        <v>3</v>
      </c>
      <c r="B3718" t="s">
        <v>1631</v>
      </c>
      <c r="C3718" t="s">
        <v>1359</v>
      </c>
      <c r="D3718" t="s">
        <v>4587</v>
      </c>
      <c r="E3718" t="s">
        <v>59</v>
      </c>
      <c r="F3718" t="b">
        <v>0</v>
      </c>
      <c r="G3718" t="s">
        <v>89</v>
      </c>
      <c r="H3718" s="1">
        <v>46066.70884259259</v>
      </c>
      <c r="I3718" t="b">
        <v>1</v>
      </c>
      <c r="J3718" t="b">
        <v>0</v>
      </c>
      <c r="K3718" t="s">
        <v>41</v>
      </c>
      <c r="L3718" t="s">
        <v>74</v>
      </c>
      <c r="M3718"/>
      <c r="N3718">
        <v>49</v>
      </c>
      <c r="O3718" t="s">
        <v>6472</v>
      </c>
      <c r="P3718" t="s">
        <v>3355</v>
      </c>
    </row>
    <row r="3719" spans="1:16" x14ac:dyDescent="0.35">
      <c r="A3719" t="s">
        <v>4</v>
      </c>
      <c r="B3719" t="s">
        <v>10813</v>
      </c>
      <c r="C3719" t="s">
        <v>237</v>
      </c>
      <c r="D3719" t="s">
        <v>4587</v>
      </c>
      <c r="E3719" t="s">
        <v>59</v>
      </c>
      <c r="F3719" t="b">
        <v>0</v>
      </c>
      <c r="G3719" t="s">
        <v>89</v>
      </c>
      <c r="H3719" s="1">
        <v>46066.70884259259</v>
      </c>
      <c r="I3719" t="b">
        <v>0</v>
      </c>
      <c r="J3719" t="b">
        <v>1</v>
      </c>
      <c r="K3719" t="s">
        <v>41</v>
      </c>
      <c r="L3719" t="s">
        <v>74</v>
      </c>
      <c r="M3719"/>
      <c r="N3719">
        <v>30</v>
      </c>
      <c r="O3719" t="s">
        <v>10814</v>
      </c>
    </row>
    <row r="3720" spans="1:16" x14ac:dyDescent="0.35">
      <c r="A3720" t="s">
        <v>2</v>
      </c>
      <c r="B3720" t="s">
        <v>1206</v>
      </c>
      <c r="C3720" t="s">
        <v>162</v>
      </c>
      <c r="D3720" t="s">
        <v>2360</v>
      </c>
      <c r="E3720" t="s">
        <v>59</v>
      </c>
      <c r="F3720" t="b">
        <v>0</v>
      </c>
      <c r="G3720" t="s">
        <v>73</v>
      </c>
      <c r="H3720" s="1">
        <v>46066.709004629629</v>
      </c>
      <c r="I3720" t="b">
        <v>0</v>
      </c>
      <c r="J3720" t="b">
        <v>0</v>
      </c>
      <c r="K3720" t="s">
        <v>41</v>
      </c>
      <c r="L3720" t="s">
        <v>60</v>
      </c>
      <c r="M3720">
        <v>195000</v>
      </c>
      <c r="N3720"/>
      <c r="O3720" t="s">
        <v>10811</v>
      </c>
      <c r="P3720" t="s">
        <v>10812</v>
      </c>
    </row>
    <row r="3721" spans="1:16" x14ac:dyDescent="0.35">
      <c r="A3721" t="s">
        <v>2</v>
      </c>
      <c r="B3721" t="s">
        <v>10778</v>
      </c>
      <c r="C3721" t="s">
        <v>4220</v>
      </c>
      <c r="D3721" t="s">
        <v>4756</v>
      </c>
      <c r="E3721" t="s">
        <v>59</v>
      </c>
      <c r="F3721" t="b">
        <v>0</v>
      </c>
      <c r="G3721" t="s">
        <v>89</v>
      </c>
      <c r="H3721" s="1">
        <v>46066.70921296296</v>
      </c>
      <c r="I3721" t="b">
        <v>0</v>
      </c>
      <c r="J3721" t="b">
        <v>1</v>
      </c>
      <c r="K3721" t="s">
        <v>41</v>
      </c>
      <c r="L3721" t="s">
        <v>60</v>
      </c>
      <c r="M3721">
        <v>162000</v>
      </c>
      <c r="N3721"/>
      <c r="O3721" t="s">
        <v>418</v>
      </c>
      <c r="P3721" t="s">
        <v>3281</v>
      </c>
    </row>
    <row r="3722" spans="1:16" x14ac:dyDescent="0.35">
      <c r="A3722" t="s">
        <v>8</v>
      </c>
      <c r="B3722" t="s">
        <v>10815</v>
      </c>
      <c r="C3722" t="s">
        <v>148</v>
      </c>
      <c r="D3722" t="s">
        <v>4526</v>
      </c>
      <c r="E3722" t="s">
        <v>59</v>
      </c>
      <c r="F3722" t="b">
        <v>0</v>
      </c>
      <c r="G3722" t="s">
        <v>89</v>
      </c>
      <c r="H3722" s="1">
        <v>46066.709236111114</v>
      </c>
      <c r="I3722" t="b">
        <v>0</v>
      </c>
      <c r="J3722" t="b">
        <v>0</v>
      </c>
      <c r="K3722" t="s">
        <v>41</v>
      </c>
      <c r="L3722" t="s">
        <v>60</v>
      </c>
      <c r="M3722">
        <v>160000</v>
      </c>
      <c r="N3722"/>
      <c r="O3722" t="s">
        <v>10816</v>
      </c>
      <c r="P3722" t="s">
        <v>10817</v>
      </c>
    </row>
    <row r="3723" spans="1:16" x14ac:dyDescent="0.35">
      <c r="A3723" t="s">
        <v>5</v>
      </c>
      <c r="B3723" t="s">
        <v>614</v>
      </c>
      <c r="C3723" t="s">
        <v>758</v>
      </c>
      <c r="D3723" t="s">
        <v>4346</v>
      </c>
      <c r="E3723" t="s">
        <v>59</v>
      </c>
      <c r="F3723" t="b">
        <v>0</v>
      </c>
      <c r="G3723" t="s">
        <v>65</v>
      </c>
      <c r="H3723" s="1">
        <v>46066.709317129629</v>
      </c>
      <c r="I3723" t="b">
        <v>0</v>
      </c>
      <c r="J3723" t="b">
        <v>1</v>
      </c>
      <c r="K3723" t="s">
        <v>41</v>
      </c>
      <c r="L3723" t="s">
        <v>60</v>
      </c>
      <c r="M3723">
        <v>145000</v>
      </c>
      <c r="N3723"/>
      <c r="O3723" t="s">
        <v>3752</v>
      </c>
      <c r="P3723" t="s">
        <v>10818</v>
      </c>
    </row>
    <row r="3724" spans="1:16" x14ac:dyDescent="0.35">
      <c r="A3724" t="s">
        <v>5</v>
      </c>
      <c r="B3724" t="s">
        <v>614</v>
      </c>
      <c r="C3724" t="s">
        <v>758</v>
      </c>
      <c r="D3724" t="s">
        <v>4346</v>
      </c>
      <c r="E3724" t="s">
        <v>59</v>
      </c>
      <c r="F3724" t="b">
        <v>0</v>
      </c>
      <c r="G3724" t="s">
        <v>77</v>
      </c>
      <c r="H3724" s="1">
        <v>46066.709490740737</v>
      </c>
      <c r="I3724" t="b">
        <v>0</v>
      </c>
      <c r="J3724" t="b">
        <v>1</v>
      </c>
      <c r="K3724" t="s">
        <v>41</v>
      </c>
      <c r="L3724" t="s">
        <v>60</v>
      </c>
      <c r="M3724">
        <v>145000</v>
      </c>
      <c r="N3724"/>
      <c r="O3724" t="s">
        <v>3752</v>
      </c>
      <c r="P3724" t="s">
        <v>10818</v>
      </c>
    </row>
    <row r="3725" spans="1:16" x14ac:dyDescent="0.35">
      <c r="A3725" t="s">
        <v>2</v>
      </c>
      <c r="B3725" t="s">
        <v>10819</v>
      </c>
      <c r="C3725" t="s">
        <v>40</v>
      </c>
      <c r="D3725" t="s">
        <v>4526</v>
      </c>
      <c r="E3725" t="s">
        <v>59</v>
      </c>
      <c r="F3725" t="b">
        <v>0</v>
      </c>
      <c r="G3725" t="s">
        <v>40</v>
      </c>
      <c r="H3725" s="1">
        <v>46066.711111111108</v>
      </c>
      <c r="I3725" t="b">
        <v>0</v>
      </c>
      <c r="J3725" t="b">
        <v>0</v>
      </c>
      <c r="K3725" t="s">
        <v>40</v>
      </c>
      <c r="L3725" t="s">
        <v>60</v>
      </c>
      <c r="M3725">
        <v>90000</v>
      </c>
      <c r="N3725"/>
      <c r="O3725" t="s">
        <v>10820</v>
      </c>
      <c r="P3725" t="s">
        <v>133</v>
      </c>
    </row>
    <row r="3726" spans="1:16" x14ac:dyDescent="0.35">
      <c r="A3726" t="s">
        <v>1</v>
      </c>
      <c r="B3726" t="s">
        <v>10821</v>
      </c>
      <c r="C3726" t="s">
        <v>40</v>
      </c>
      <c r="D3726" t="s">
        <v>4526</v>
      </c>
      <c r="E3726" t="s">
        <v>59</v>
      </c>
      <c r="F3726" t="b">
        <v>0</v>
      </c>
      <c r="G3726" t="s">
        <v>40</v>
      </c>
      <c r="H3726" s="1">
        <v>46066.711226851847</v>
      </c>
      <c r="I3726" t="b">
        <v>1</v>
      </c>
      <c r="J3726" t="b">
        <v>0</v>
      </c>
      <c r="K3726" t="s">
        <v>40</v>
      </c>
      <c r="L3726" t="s">
        <v>60</v>
      </c>
      <c r="M3726">
        <v>100000</v>
      </c>
      <c r="N3726"/>
      <c r="O3726" t="s">
        <v>10201</v>
      </c>
    </row>
    <row r="3727" spans="1:16" x14ac:dyDescent="0.35">
      <c r="A3727" t="s">
        <v>4</v>
      </c>
      <c r="B3727" t="s">
        <v>10822</v>
      </c>
      <c r="C3727" t="s">
        <v>4093</v>
      </c>
      <c r="D3727" t="s">
        <v>4526</v>
      </c>
      <c r="E3727" t="s">
        <v>88</v>
      </c>
      <c r="F3727" t="b">
        <v>0</v>
      </c>
      <c r="G3727" t="s">
        <v>89</v>
      </c>
      <c r="H3727" s="1">
        <v>46066.750532407408</v>
      </c>
      <c r="I3727" t="b">
        <v>1</v>
      </c>
      <c r="J3727" t="b">
        <v>0</v>
      </c>
      <c r="K3727" t="s">
        <v>41</v>
      </c>
      <c r="L3727" t="s">
        <v>74</v>
      </c>
      <c r="M3727"/>
      <c r="N3727">
        <v>67.5</v>
      </c>
      <c r="O3727" t="s">
        <v>323</v>
      </c>
      <c r="P3727" t="s">
        <v>10823</v>
      </c>
    </row>
    <row r="3728" spans="1:16" x14ac:dyDescent="0.35">
      <c r="A3728" t="s">
        <v>3</v>
      </c>
      <c r="B3728" t="s">
        <v>10824</v>
      </c>
      <c r="C3728" t="s">
        <v>112</v>
      </c>
      <c r="D3728" t="s">
        <v>4526</v>
      </c>
      <c r="E3728" t="s">
        <v>59</v>
      </c>
      <c r="F3728" t="b">
        <v>0</v>
      </c>
      <c r="G3728" t="s">
        <v>65</v>
      </c>
      <c r="H3728" s="1">
        <v>46066.750567129631</v>
      </c>
      <c r="I3728" t="b">
        <v>0</v>
      </c>
      <c r="J3728" t="b">
        <v>1</v>
      </c>
      <c r="K3728" t="s">
        <v>41</v>
      </c>
      <c r="L3728" t="s">
        <v>60</v>
      </c>
      <c r="M3728">
        <v>158500</v>
      </c>
      <c r="N3728"/>
      <c r="O3728" t="s">
        <v>1283</v>
      </c>
      <c r="P3728" t="s">
        <v>208</v>
      </c>
    </row>
    <row r="3729" spans="1:16" x14ac:dyDescent="0.35">
      <c r="A3729" t="s">
        <v>1</v>
      </c>
      <c r="B3729" t="s">
        <v>210</v>
      </c>
      <c r="C3729" t="s">
        <v>1343</v>
      </c>
      <c r="D3729" t="s">
        <v>4526</v>
      </c>
      <c r="E3729" t="s">
        <v>59</v>
      </c>
      <c r="F3729" t="b">
        <v>0</v>
      </c>
      <c r="G3729" t="s">
        <v>77</v>
      </c>
      <c r="H3729" s="1">
        <v>46066.751122685193</v>
      </c>
      <c r="I3729" t="b">
        <v>0</v>
      </c>
      <c r="J3729" t="b">
        <v>1</v>
      </c>
      <c r="K3729" t="s">
        <v>41</v>
      </c>
      <c r="L3729" t="s">
        <v>60</v>
      </c>
      <c r="M3729">
        <v>151500</v>
      </c>
      <c r="N3729"/>
      <c r="O3729" t="s">
        <v>10825</v>
      </c>
      <c r="P3729" t="s">
        <v>10826</v>
      </c>
    </row>
    <row r="3730" spans="1:16" x14ac:dyDescent="0.35">
      <c r="A3730" t="s">
        <v>1</v>
      </c>
      <c r="B3730" t="s">
        <v>1</v>
      </c>
      <c r="C3730" t="s">
        <v>10827</v>
      </c>
      <c r="D3730" t="s">
        <v>4526</v>
      </c>
      <c r="E3730" t="s">
        <v>88</v>
      </c>
      <c r="F3730" t="b">
        <v>0</v>
      </c>
      <c r="G3730" t="s">
        <v>65</v>
      </c>
      <c r="H3730" s="1">
        <v>46066.792638888888</v>
      </c>
      <c r="I3730" t="b">
        <v>1</v>
      </c>
      <c r="J3730" t="b">
        <v>0</v>
      </c>
      <c r="K3730" t="s">
        <v>41</v>
      </c>
      <c r="L3730" t="s">
        <v>74</v>
      </c>
      <c r="M3730"/>
      <c r="N3730">
        <v>64.5</v>
      </c>
      <c r="O3730" t="s">
        <v>3837</v>
      </c>
      <c r="P3730" t="s">
        <v>10828</v>
      </c>
    </row>
    <row r="3731" spans="1:16" x14ac:dyDescent="0.35">
      <c r="A3731" t="s">
        <v>1</v>
      </c>
      <c r="B3731" t="s">
        <v>10829</v>
      </c>
      <c r="C3731" t="s">
        <v>758</v>
      </c>
      <c r="D3731" t="s">
        <v>2360</v>
      </c>
      <c r="E3731" t="s">
        <v>59</v>
      </c>
      <c r="F3731" t="b">
        <v>0</v>
      </c>
      <c r="G3731" t="s">
        <v>65</v>
      </c>
      <c r="H3731" s="1">
        <v>46066.792650462958</v>
      </c>
      <c r="I3731" t="b">
        <v>0</v>
      </c>
      <c r="J3731" t="b">
        <v>0</v>
      </c>
      <c r="K3731" t="s">
        <v>41</v>
      </c>
      <c r="L3731" t="s">
        <v>60</v>
      </c>
      <c r="M3731">
        <v>148747.5</v>
      </c>
      <c r="N3731"/>
      <c r="O3731" t="s">
        <v>10830</v>
      </c>
      <c r="P3731" t="s">
        <v>10831</v>
      </c>
    </row>
    <row r="3732" spans="1:16" x14ac:dyDescent="0.35">
      <c r="A3732" t="s">
        <v>1</v>
      </c>
      <c r="B3732" t="s">
        <v>10832</v>
      </c>
      <c r="C3732" t="s">
        <v>1047</v>
      </c>
      <c r="D3732" t="s">
        <v>4526</v>
      </c>
      <c r="E3732" t="s">
        <v>59</v>
      </c>
      <c r="F3732" t="b">
        <v>0</v>
      </c>
      <c r="G3732" t="s">
        <v>65</v>
      </c>
      <c r="H3732" s="1">
        <v>46066.792650462958</v>
      </c>
      <c r="I3732" t="b">
        <v>1</v>
      </c>
      <c r="J3732" t="b">
        <v>0</v>
      </c>
      <c r="K3732" t="s">
        <v>41</v>
      </c>
      <c r="L3732" t="s">
        <v>60</v>
      </c>
      <c r="M3732">
        <v>137500</v>
      </c>
      <c r="N3732"/>
      <c r="O3732" t="s">
        <v>4743</v>
      </c>
      <c r="P3732" t="s">
        <v>10833</v>
      </c>
    </row>
    <row r="3733" spans="1:16" x14ac:dyDescent="0.35">
      <c r="A3733" t="s">
        <v>1</v>
      </c>
      <c r="B3733" t="s">
        <v>10829</v>
      </c>
      <c r="C3733" t="s">
        <v>758</v>
      </c>
      <c r="D3733" t="s">
        <v>2360</v>
      </c>
      <c r="E3733" t="s">
        <v>59</v>
      </c>
      <c r="F3733" t="b">
        <v>0</v>
      </c>
      <c r="G3733" t="s">
        <v>68</v>
      </c>
      <c r="H3733" s="1">
        <v>46066.793055555558</v>
      </c>
      <c r="I3733" t="b">
        <v>0</v>
      </c>
      <c r="J3733" t="b">
        <v>0</v>
      </c>
      <c r="K3733" t="s">
        <v>41</v>
      </c>
      <c r="L3733" t="s">
        <v>60</v>
      </c>
      <c r="M3733">
        <v>148747.5</v>
      </c>
      <c r="N3733"/>
      <c r="O3733" t="s">
        <v>10830</v>
      </c>
      <c r="P3733" t="s">
        <v>10831</v>
      </c>
    </row>
    <row r="3734" spans="1:16" x14ac:dyDescent="0.35">
      <c r="A3734" t="s">
        <v>1</v>
      </c>
      <c r="B3734" t="s">
        <v>10832</v>
      </c>
      <c r="C3734" t="s">
        <v>1047</v>
      </c>
      <c r="D3734" t="s">
        <v>4526</v>
      </c>
      <c r="E3734" t="s">
        <v>59</v>
      </c>
      <c r="F3734" t="b">
        <v>0</v>
      </c>
      <c r="G3734" t="s">
        <v>63</v>
      </c>
      <c r="H3734" s="1">
        <v>46066.795324074083</v>
      </c>
      <c r="I3734" t="b">
        <v>1</v>
      </c>
      <c r="J3734" t="b">
        <v>0</v>
      </c>
      <c r="K3734" t="s">
        <v>41</v>
      </c>
      <c r="L3734" t="s">
        <v>60</v>
      </c>
      <c r="M3734">
        <v>137500</v>
      </c>
      <c r="N3734"/>
      <c r="O3734" t="s">
        <v>4743</v>
      </c>
      <c r="P3734" t="s">
        <v>10833</v>
      </c>
    </row>
    <row r="3735" spans="1:16" x14ac:dyDescent="0.35">
      <c r="A3735" t="s">
        <v>0</v>
      </c>
      <c r="B3735" t="s">
        <v>10834</v>
      </c>
      <c r="C3735" t="s">
        <v>616</v>
      </c>
      <c r="D3735" t="s">
        <v>4526</v>
      </c>
      <c r="E3735" t="s">
        <v>59</v>
      </c>
      <c r="F3735" t="b">
        <v>0</v>
      </c>
      <c r="G3735" t="s">
        <v>73</v>
      </c>
      <c r="H3735" s="1">
        <v>46066.833703703713</v>
      </c>
      <c r="I3735" t="b">
        <v>0</v>
      </c>
      <c r="J3735" t="b">
        <v>0</v>
      </c>
      <c r="K3735" t="s">
        <v>41</v>
      </c>
      <c r="L3735" t="s">
        <v>60</v>
      </c>
      <c r="M3735">
        <v>154000</v>
      </c>
      <c r="N3735"/>
      <c r="O3735" t="s">
        <v>272</v>
      </c>
    </row>
    <row r="3736" spans="1:16" x14ac:dyDescent="0.35">
      <c r="A3736" t="s">
        <v>0</v>
      </c>
      <c r="B3736" t="s">
        <v>5407</v>
      </c>
      <c r="C3736" t="s">
        <v>3413</v>
      </c>
      <c r="D3736" t="s">
        <v>4526</v>
      </c>
      <c r="E3736" t="s">
        <v>59</v>
      </c>
      <c r="F3736" t="b">
        <v>0</v>
      </c>
      <c r="G3736" t="s">
        <v>68</v>
      </c>
      <c r="H3736" s="1">
        <v>46066.833738425928</v>
      </c>
      <c r="I3736" t="b">
        <v>0</v>
      </c>
      <c r="J3736" t="b">
        <v>1</v>
      </c>
      <c r="K3736" t="s">
        <v>41</v>
      </c>
      <c r="L3736" t="s">
        <v>60</v>
      </c>
      <c r="M3736">
        <v>85837.5</v>
      </c>
      <c r="N3736"/>
      <c r="O3736" t="s">
        <v>5408</v>
      </c>
      <c r="P3736" t="s">
        <v>5409</v>
      </c>
    </row>
    <row r="3737" spans="1:16" x14ac:dyDescent="0.35">
      <c r="A3737" t="s">
        <v>0</v>
      </c>
      <c r="B3737" t="s">
        <v>10834</v>
      </c>
      <c r="C3737" t="s">
        <v>1614</v>
      </c>
      <c r="D3737" t="s">
        <v>4526</v>
      </c>
      <c r="E3737" t="s">
        <v>59</v>
      </c>
      <c r="F3737" t="b">
        <v>0</v>
      </c>
      <c r="G3737" t="s">
        <v>89</v>
      </c>
      <c r="H3737" s="1">
        <v>46066.875509259262</v>
      </c>
      <c r="I3737" t="b">
        <v>0</v>
      </c>
      <c r="J3737" t="b">
        <v>0</v>
      </c>
      <c r="K3737" t="s">
        <v>41</v>
      </c>
      <c r="L3737" t="s">
        <v>60</v>
      </c>
      <c r="M3737">
        <v>154000</v>
      </c>
      <c r="N3737"/>
      <c r="O3737" t="s">
        <v>272</v>
      </c>
    </row>
    <row r="3738" spans="1:16" x14ac:dyDescent="0.35">
      <c r="A3738" t="s">
        <v>5</v>
      </c>
      <c r="B3738" t="s">
        <v>10835</v>
      </c>
      <c r="C3738" t="s">
        <v>952</v>
      </c>
      <c r="D3738" t="s">
        <v>4346</v>
      </c>
      <c r="E3738" t="s">
        <v>88</v>
      </c>
      <c r="F3738" t="b">
        <v>0</v>
      </c>
      <c r="G3738" t="s">
        <v>65</v>
      </c>
      <c r="H3738" s="1">
        <v>46066.87604166667</v>
      </c>
      <c r="I3738" t="b">
        <v>1</v>
      </c>
      <c r="J3738" t="b">
        <v>1</v>
      </c>
      <c r="K3738" t="s">
        <v>41</v>
      </c>
      <c r="L3738" t="s">
        <v>74</v>
      </c>
      <c r="M3738"/>
      <c r="N3738">
        <v>85</v>
      </c>
      <c r="O3738" t="s">
        <v>10836</v>
      </c>
      <c r="P3738" t="s">
        <v>10837</v>
      </c>
    </row>
    <row r="3739" spans="1:16" x14ac:dyDescent="0.35">
      <c r="A3739" t="s">
        <v>1</v>
      </c>
      <c r="B3739" t="s">
        <v>10838</v>
      </c>
      <c r="C3739" t="s">
        <v>201</v>
      </c>
      <c r="D3739" t="s">
        <v>4526</v>
      </c>
      <c r="E3739" t="s">
        <v>59</v>
      </c>
      <c r="F3739" t="b">
        <v>0</v>
      </c>
      <c r="G3739" t="s">
        <v>77</v>
      </c>
      <c r="H3739" s="1">
        <v>46066.876122685193</v>
      </c>
      <c r="I3739" t="b">
        <v>1</v>
      </c>
      <c r="J3739" t="b">
        <v>1</v>
      </c>
      <c r="K3739" t="s">
        <v>41</v>
      </c>
      <c r="L3739" t="s">
        <v>74</v>
      </c>
      <c r="M3739"/>
      <c r="N3739">
        <v>60</v>
      </c>
      <c r="O3739" t="s">
        <v>7766</v>
      </c>
      <c r="P3739" t="s">
        <v>679</v>
      </c>
    </row>
    <row r="3740" spans="1:16" x14ac:dyDescent="0.35">
      <c r="A3740" t="s">
        <v>5</v>
      </c>
      <c r="B3740" t="s">
        <v>10835</v>
      </c>
      <c r="C3740" t="s">
        <v>952</v>
      </c>
      <c r="D3740" t="s">
        <v>4346</v>
      </c>
      <c r="E3740" t="s">
        <v>88</v>
      </c>
      <c r="F3740" t="b">
        <v>0</v>
      </c>
      <c r="G3740" t="s">
        <v>68</v>
      </c>
      <c r="H3740" s="1">
        <v>46066.876388888893</v>
      </c>
      <c r="I3740" t="b">
        <v>1</v>
      </c>
      <c r="J3740" t="b">
        <v>1</v>
      </c>
      <c r="K3740" t="s">
        <v>41</v>
      </c>
      <c r="L3740" t="s">
        <v>74</v>
      </c>
      <c r="M3740"/>
      <c r="N3740">
        <v>85</v>
      </c>
      <c r="O3740" t="s">
        <v>10836</v>
      </c>
      <c r="P3740" t="s">
        <v>10837</v>
      </c>
    </row>
    <row r="3741" spans="1:16" x14ac:dyDescent="0.35">
      <c r="A3741" t="s">
        <v>1</v>
      </c>
      <c r="B3741" t="s">
        <v>390</v>
      </c>
      <c r="C3741" t="s">
        <v>200</v>
      </c>
      <c r="D3741" t="s">
        <v>4346</v>
      </c>
      <c r="E3741" t="s">
        <v>88</v>
      </c>
      <c r="F3741" t="b">
        <v>0</v>
      </c>
      <c r="G3741" t="s">
        <v>73</v>
      </c>
      <c r="H3741" s="1">
        <v>46066.918009259258</v>
      </c>
      <c r="I3741" t="b">
        <v>0</v>
      </c>
      <c r="J3741" t="b">
        <v>0</v>
      </c>
      <c r="K3741" t="s">
        <v>41</v>
      </c>
      <c r="L3741" t="s">
        <v>74</v>
      </c>
      <c r="M3741"/>
      <c r="N3741">
        <v>87</v>
      </c>
      <c r="O3741" t="s">
        <v>10839</v>
      </c>
      <c r="P3741" t="s">
        <v>10840</v>
      </c>
    </row>
    <row r="3742" spans="1:16" x14ac:dyDescent="0.35">
      <c r="A3742" t="s">
        <v>7</v>
      </c>
      <c r="B3742" t="s">
        <v>10841</v>
      </c>
      <c r="C3742" t="s">
        <v>304</v>
      </c>
      <c r="D3742" t="s">
        <v>2360</v>
      </c>
      <c r="E3742" t="s">
        <v>59</v>
      </c>
      <c r="F3742" t="b">
        <v>0</v>
      </c>
      <c r="G3742" t="s">
        <v>77</v>
      </c>
      <c r="H3742" s="1">
        <v>46066.958564814813</v>
      </c>
      <c r="I3742" t="b">
        <v>0</v>
      </c>
      <c r="J3742" t="b">
        <v>0</v>
      </c>
      <c r="K3742" t="s">
        <v>41</v>
      </c>
      <c r="L3742" t="s">
        <v>60</v>
      </c>
      <c r="M3742">
        <v>106000</v>
      </c>
      <c r="N3742"/>
      <c r="O3742" t="s">
        <v>247</v>
      </c>
      <c r="P3742" t="s">
        <v>10842</v>
      </c>
    </row>
    <row r="3743" spans="1:16" x14ac:dyDescent="0.35">
      <c r="A3743" t="s">
        <v>1</v>
      </c>
      <c r="B3743" t="s">
        <v>4036</v>
      </c>
      <c r="C3743" t="s">
        <v>3092</v>
      </c>
      <c r="D3743" t="s">
        <v>4346</v>
      </c>
      <c r="E3743" t="s">
        <v>59</v>
      </c>
      <c r="F3743" t="b">
        <v>0</v>
      </c>
      <c r="G3743" t="s">
        <v>89</v>
      </c>
      <c r="H3743" s="1">
        <v>46066.959768518522</v>
      </c>
      <c r="I3743" t="b">
        <v>0</v>
      </c>
      <c r="J3743" t="b">
        <v>1</v>
      </c>
      <c r="K3743" t="s">
        <v>41</v>
      </c>
      <c r="L3743" t="s">
        <v>60</v>
      </c>
      <c r="M3743">
        <v>110000</v>
      </c>
      <c r="N3743"/>
      <c r="O3743" t="s">
        <v>10744</v>
      </c>
      <c r="P3743" t="s">
        <v>10843</v>
      </c>
    </row>
    <row r="3744" spans="1:16" x14ac:dyDescent="0.35">
      <c r="A3744" t="s">
        <v>7</v>
      </c>
      <c r="B3744" t="s">
        <v>10844</v>
      </c>
      <c r="C3744" t="s">
        <v>112</v>
      </c>
      <c r="D3744" t="s">
        <v>6176</v>
      </c>
      <c r="E3744" t="s">
        <v>59</v>
      </c>
      <c r="F3744" t="b">
        <v>0</v>
      </c>
      <c r="G3744" t="s">
        <v>65</v>
      </c>
      <c r="H3744" s="1">
        <v>46067.000081018523</v>
      </c>
      <c r="I3744" t="b">
        <v>0</v>
      </c>
      <c r="J3744" t="b">
        <v>0</v>
      </c>
      <c r="K3744" t="s">
        <v>41</v>
      </c>
      <c r="L3744" t="s">
        <v>60</v>
      </c>
      <c r="M3744">
        <v>115000</v>
      </c>
      <c r="N3744"/>
      <c r="O3744" t="s">
        <v>10845</v>
      </c>
      <c r="P3744" t="s">
        <v>10846</v>
      </c>
    </row>
    <row r="3745" spans="1:16" x14ac:dyDescent="0.35">
      <c r="A3745" t="s">
        <v>0</v>
      </c>
      <c r="B3745" t="s">
        <v>1268</v>
      </c>
      <c r="C3745" t="s">
        <v>999</v>
      </c>
      <c r="D3745" t="s">
        <v>2360</v>
      </c>
      <c r="E3745" t="s">
        <v>59</v>
      </c>
      <c r="F3745" t="b">
        <v>0</v>
      </c>
      <c r="G3745" t="s">
        <v>77</v>
      </c>
      <c r="H3745" s="1">
        <v>46067.000185185178</v>
      </c>
      <c r="I3745" t="b">
        <v>0</v>
      </c>
      <c r="J3745" t="b">
        <v>1</v>
      </c>
      <c r="K3745" t="s">
        <v>41</v>
      </c>
      <c r="L3745" t="s">
        <v>60</v>
      </c>
      <c r="M3745">
        <v>94350</v>
      </c>
      <c r="N3745"/>
      <c r="O3745" t="s">
        <v>1000</v>
      </c>
      <c r="P3745" t="s">
        <v>10847</v>
      </c>
    </row>
    <row r="3746" spans="1:16" x14ac:dyDescent="0.35">
      <c r="A3746" t="s">
        <v>0</v>
      </c>
      <c r="B3746" t="s">
        <v>1318</v>
      </c>
      <c r="C3746" t="s">
        <v>81</v>
      </c>
      <c r="D3746" t="s">
        <v>4526</v>
      </c>
      <c r="E3746" t="s">
        <v>88</v>
      </c>
      <c r="F3746" t="b">
        <v>0</v>
      </c>
      <c r="G3746" t="s">
        <v>77</v>
      </c>
      <c r="H3746" s="1">
        <v>46067.000231481477</v>
      </c>
      <c r="I3746" t="b">
        <v>0</v>
      </c>
      <c r="J3746" t="b">
        <v>1</v>
      </c>
      <c r="K3746" t="s">
        <v>41</v>
      </c>
      <c r="L3746" t="s">
        <v>74</v>
      </c>
      <c r="M3746"/>
      <c r="N3746">
        <v>128.5</v>
      </c>
      <c r="O3746" t="s">
        <v>166</v>
      </c>
      <c r="P3746" t="s">
        <v>10848</v>
      </c>
    </row>
    <row r="3747" spans="1:16" x14ac:dyDescent="0.35">
      <c r="A3747" t="s">
        <v>2</v>
      </c>
      <c r="B3747" t="s">
        <v>10849</v>
      </c>
      <c r="C3747" t="s">
        <v>81</v>
      </c>
      <c r="D3747" t="s">
        <v>4673</v>
      </c>
      <c r="E3747" t="s">
        <v>59</v>
      </c>
      <c r="F3747" t="b">
        <v>0</v>
      </c>
      <c r="G3747" t="s">
        <v>77</v>
      </c>
      <c r="H3747" s="1">
        <v>46067.000254629631</v>
      </c>
      <c r="I3747" t="b">
        <v>0</v>
      </c>
      <c r="J3747" t="b">
        <v>1</v>
      </c>
      <c r="K3747" t="s">
        <v>41</v>
      </c>
      <c r="L3747" t="s">
        <v>60</v>
      </c>
      <c r="M3747">
        <v>225000</v>
      </c>
      <c r="N3747"/>
      <c r="O3747" t="s">
        <v>3740</v>
      </c>
      <c r="P3747" t="s">
        <v>235</v>
      </c>
    </row>
    <row r="3748" spans="1:16" x14ac:dyDescent="0.35">
      <c r="A3748" t="s">
        <v>3</v>
      </c>
      <c r="B3748" t="s">
        <v>10850</v>
      </c>
      <c r="C3748" t="s">
        <v>1336</v>
      </c>
      <c r="D3748" t="s">
        <v>155</v>
      </c>
      <c r="E3748" t="s">
        <v>59</v>
      </c>
      <c r="F3748" t="b">
        <v>0</v>
      </c>
      <c r="G3748" t="s">
        <v>77</v>
      </c>
      <c r="H3748" s="1">
        <v>46067.000277777777</v>
      </c>
      <c r="I3748" t="b">
        <v>1</v>
      </c>
      <c r="J3748" t="b">
        <v>0</v>
      </c>
      <c r="K3748" t="s">
        <v>41</v>
      </c>
      <c r="L3748" t="s">
        <v>60</v>
      </c>
      <c r="M3748">
        <v>100000</v>
      </c>
      <c r="N3748"/>
      <c r="O3748" t="s">
        <v>155</v>
      </c>
      <c r="P3748" t="s">
        <v>10851</v>
      </c>
    </row>
    <row r="3749" spans="1:16" x14ac:dyDescent="0.35">
      <c r="A3749" t="s">
        <v>3</v>
      </c>
      <c r="B3749" t="s">
        <v>10852</v>
      </c>
      <c r="C3749" t="s">
        <v>172</v>
      </c>
      <c r="D3749" t="s">
        <v>4346</v>
      </c>
      <c r="E3749" t="s">
        <v>59</v>
      </c>
      <c r="F3749" t="b">
        <v>0</v>
      </c>
      <c r="G3749" t="s">
        <v>68</v>
      </c>
      <c r="H3749" s="1">
        <v>46067.000405092593</v>
      </c>
      <c r="I3749" t="b">
        <v>0</v>
      </c>
      <c r="J3749" t="b">
        <v>1</v>
      </c>
      <c r="K3749" t="s">
        <v>41</v>
      </c>
      <c r="L3749" t="s">
        <v>60</v>
      </c>
      <c r="M3749">
        <v>124500</v>
      </c>
      <c r="N3749"/>
      <c r="O3749" t="s">
        <v>10853</v>
      </c>
      <c r="P3749" t="s">
        <v>1409</v>
      </c>
    </row>
    <row r="3750" spans="1:16" x14ac:dyDescent="0.35">
      <c r="A3750" t="s">
        <v>3</v>
      </c>
      <c r="B3750" t="s">
        <v>5947</v>
      </c>
      <c r="C3750" t="s">
        <v>76</v>
      </c>
      <c r="D3750" t="s">
        <v>584</v>
      </c>
      <c r="E3750" t="s">
        <v>72</v>
      </c>
      <c r="F3750" t="b">
        <v>1</v>
      </c>
      <c r="G3750" t="s">
        <v>33</v>
      </c>
      <c r="H3750" s="1">
        <v>46067.004861111112</v>
      </c>
      <c r="I3750" t="b">
        <v>0</v>
      </c>
      <c r="J3750" t="b">
        <v>0</v>
      </c>
      <c r="K3750" t="s">
        <v>33</v>
      </c>
      <c r="L3750" t="s">
        <v>74</v>
      </c>
      <c r="M3750"/>
      <c r="N3750">
        <v>25</v>
      </c>
      <c r="O3750" t="s">
        <v>584</v>
      </c>
      <c r="P3750" t="s">
        <v>2175</v>
      </c>
    </row>
    <row r="3751" spans="1:16" x14ac:dyDescent="0.35">
      <c r="A3751" t="s">
        <v>3</v>
      </c>
      <c r="B3751" t="s">
        <v>5002</v>
      </c>
      <c r="C3751" t="s">
        <v>76</v>
      </c>
      <c r="D3751" t="s">
        <v>584</v>
      </c>
      <c r="E3751" t="s">
        <v>72</v>
      </c>
      <c r="F3751" t="b">
        <v>1</v>
      </c>
      <c r="G3751" t="s">
        <v>33</v>
      </c>
      <c r="H3751" s="1">
        <v>46067.004861111112</v>
      </c>
      <c r="I3751" t="b">
        <v>0</v>
      </c>
      <c r="J3751" t="b">
        <v>0</v>
      </c>
      <c r="K3751" t="s">
        <v>33</v>
      </c>
      <c r="L3751" t="s">
        <v>74</v>
      </c>
      <c r="M3751"/>
      <c r="N3751">
        <v>25</v>
      </c>
      <c r="O3751" t="s">
        <v>584</v>
      </c>
      <c r="P3751" t="s">
        <v>673</v>
      </c>
    </row>
    <row r="3752" spans="1:16" x14ac:dyDescent="0.35">
      <c r="A3752" t="s">
        <v>0</v>
      </c>
      <c r="B3752" t="s">
        <v>130</v>
      </c>
      <c r="C3752" t="s">
        <v>2736</v>
      </c>
      <c r="D3752" t="s">
        <v>584</v>
      </c>
      <c r="E3752" t="s">
        <v>72</v>
      </c>
      <c r="F3752" t="b">
        <v>0</v>
      </c>
      <c r="G3752" t="s">
        <v>25</v>
      </c>
      <c r="H3752" s="1">
        <v>46067.004976851851</v>
      </c>
      <c r="I3752" t="b">
        <v>0</v>
      </c>
      <c r="J3752" t="b">
        <v>0</v>
      </c>
      <c r="K3752" t="s">
        <v>25</v>
      </c>
      <c r="L3752" t="s">
        <v>74</v>
      </c>
      <c r="M3752"/>
      <c r="N3752">
        <v>25</v>
      </c>
      <c r="O3752" t="s">
        <v>1197</v>
      </c>
      <c r="P3752" t="s">
        <v>4823</v>
      </c>
    </row>
    <row r="3753" spans="1:16" x14ac:dyDescent="0.35">
      <c r="A3753" t="s">
        <v>3</v>
      </c>
      <c r="B3753" t="s">
        <v>4688</v>
      </c>
      <c r="C3753" t="s">
        <v>76</v>
      </c>
      <c r="D3753" t="s">
        <v>584</v>
      </c>
      <c r="E3753" t="s">
        <v>72</v>
      </c>
      <c r="F3753" t="b">
        <v>1</v>
      </c>
      <c r="G3753" t="s">
        <v>29</v>
      </c>
      <c r="H3753" s="1">
        <v>46067.005601851852</v>
      </c>
      <c r="I3753" t="b">
        <v>0</v>
      </c>
      <c r="J3753" t="b">
        <v>0</v>
      </c>
      <c r="K3753" t="s">
        <v>29</v>
      </c>
      <c r="L3753" t="s">
        <v>74</v>
      </c>
      <c r="M3753"/>
      <c r="N3753">
        <v>25</v>
      </c>
      <c r="O3753" t="s">
        <v>584</v>
      </c>
      <c r="P3753" t="s">
        <v>3201</v>
      </c>
    </row>
    <row r="3754" spans="1:16" x14ac:dyDescent="0.35">
      <c r="A3754" t="s">
        <v>7</v>
      </c>
      <c r="B3754" t="s">
        <v>1478</v>
      </c>
      <c r="C3754" t="s">
        <v>81</v>
      </c>
      <c r="D3754" t="s">
        <v>4526</v>
      </c>
      <c r="E3754" t="s">
        <v>59</v>
      </c>
      <c r="F3754" t="b">
        <v>0</v>
      </c>
      <c r="G3754" t="s">
        <v>77</v>
      </c>
      <c r="H3754" s="1">
        <v>46067.041898148149</v>
      </c>
      <c r="I3754" t="b">
        <v>1</v>
      </c>
      <c r="J3754" t="b">
        <v>0</v>
      </c>
      <c r="K3754" t="s">
        <v>41</v>
      </c>
      <c r="L3754" t="s">
        <v>60</v>
      </c>
      <c r="M3754">
        <v>200500</v>
      </c>
      <c r="N3754"/>
      <c r="O3754" t="s">
        <v>1323</v>
      </c>
      <c r="P3754" t="s">
        <v>3355</v>
      </c>
    </row>
    <row r="3755" spans="1:16" x14ac:dyDescent="0.35">
      <c r="A3755" t="s">
        <v>0</v>
      </c>
      <c r="B3755" t="s">
        <v>2122</v>
      </c>
      <c r="C3755" t="s">
        <v>1240</v>
      </c>
      <c r="D3755" t="s">
        <v>4526</v>
      </c>
      <c r="E3755" t="s">
        <v>59</v>
      </c>
      <c r="F3755" t="b">
        <v>0</v>
      </c>
      <c r="G3755" t="s">
        <v>68</v>
      </c>
      <c r="H3755" s="1">
        <v>46067.042071759257</v>
      </c>
      <c r="I3755" t="b">
        <v>0</v>
      </c>
      <c r="J3755" t="b">
        <v>1</v>
      </c>
      <c r="K3755" t="s">
        <v>41</v>
      </c>
      <c r="L3755" t="s">
        <v>60</v>
      </c>
      <c r="M3755">
        <v>66000</v>
      </c>
      <c r="N3755"/>
      <c r="O3755" t="s">
        <v>10854</v>
      </c>
      <c r="P3755" t="s">
        <v>2363</v>
      </c>
    </row>
    <row r="3756" spans="1:16" x14ac:dyDescent="0.35">
      <c r="A3756" t="s">
        <v>6</v>
      </c>
      <c r="B3756" t="s">
        <v>10855</v>
      </c>
      <c r="C3756" t="s">
        <v>500</v>
      </c>
      <c r="D3756" t="s">
        <v>4346</v>
      </c>
      <c r="E3756" t="s">
        <v>59</v>
      </c>
      <c r="F3756" t="b">
        <v>0</v>
      </c>
      <c r="G3756" t="s">
        <v>13</v>
      </c>
      <c r="H3756" s="1">
        <v>46067.043668981481</v>
      </c>
      <c r="I3756" t="b">
        <v>0</v>
      </c>
      <c r="J3756" t="b">
        <v>0</v>
      </c>
      <c r="K3756" t="s">
        <v>13</v>
      </c>
      <c r="L3756" t="s">
        <v>60</v>
      </c>
      <c r="M3756">
        <v>212500</v>
      </c>
      <c r="N3756"/>
      <c r="O3756" t="s">
        <v>435</v>
      </c>
      <c r="P3756" t="s">
        <v>1565</v>
      </c>
    </row>
    <row r="3757" spans="1:16" x14ac:dyDescent="0.35">
      <c r="A3757" t="s">
        <v>2</v>
      </c>
      <c r="B3757" t="s">
        <v>10856</v>
      </c>
      <c r="C3757" t="s">
        <v>81</v>
      </c>
      <c r="D3757" t="s">
        <v>4526</v>
      </c>
      <c r="E3757" t="s">
        <v>59</v>
      </c>
      <c r="F3757" t="b">
        <v>0</v>
      </c>
      <c r="G3757" t="s">
        <v>77</v>
      </c>
      <c r="H3757" s="1">
        <v>46067.125277777777</v>
      </c>
      <c r="I3757" t="b">
        <v>0</v>
      </c>
      <c r="J3757" t="b">
        <v>1</v>
      </c>
      <c r="K3757" t="s">
        <v>41</v>
      </c>
      <c r="L3757" t="s">
        <v>60</v>
      </c>
      <c r="M3757">
        <v>237500</v>
      </c>
      <c r="N3757"/>
      <c r="O3757" t="s">
        <v>5731</v>
      </c>
      <c r="P3757" t="s">
        <v>1033</v>
      </c>
    </row>
    <row r="3758" spans="1:16" x14ac:dyDescent="0.35">
      <c r="A3758" t="s">
        <v>2</v>
      </c>
      <c r="B3758" t="s">
        <v>10857</v>
      </c>
      <c r="C3758" t="s">
        <v>81</v>
      </c>
      <c r="D3758" t="s">
        <v>4526</v>
      </c>
      <c r="E3758" t="s">
        <v>59</v>
      </c>
      <c r="F3758" t="b">
        <v>0</v>
      </c>
      <c r="G3758" t="s">
        <v>77</v>
      </c>
      <c r="H3758" s="1">
        <v>46067.125277777777</v>
      </c>
      <c r="I3758" t="b">
        <v>0</v>
      </c>
      <c r="J3758" t="b">
        <v>1</v>
      </c>
      <c r="K3758" t="s">
        <v>41</v>
      </c>
      <c r="L3758" t="s">
        <v>60</v>
      </c>
      <c r="M3758">
        <v>209500</v>
      </c>
      <c r="N3758"/>
      <c r="O3758" t="s">
        <v>5731</v>
      </c>
      <c r="P3758" t="s">
        <v>1033</v>
      </c>
    </row>
    <row r="3759" spans="1:16" x14ac:dyDescent="0.35">
      <c r="A3759" t="s">
        <v>0</v>
      </c>
      <c r="B3759" t="s">
        <v>10858</v>
      </c>
      <c r="C3759" t="s">
        <v>190</v>
      </c>
      <c r="D3759" t="s">
        <v>2360</v>
      </c>
      <c r="E3759" t="s">
        <v>59</v>
      </c>
      <c r="F3759" t="b">
        <v>0</v>
      </c>
      <c r="G3759" t="s">
        <v>73</v>
      </c>
      <c r="H3759" s="1">
        <v>46067.250393518523</v>
      </c>
      <c r="I3759" t="b">
        <v>0</v>
      </c>
      <c r="J3759" t="b">
        <v>0</v>
      </c>
      <c r="K3759" t="s">
        <v>41</v>
      </c>
      <c r="L3759" t="s">
        <v>60</v>
      </c>
      <c r="M3759">
        <v>52500</v>
      </c>
      <c r="N3759"/>
      <c r="O3759" t="s">
        <v>2507</v>
      </c>
      <c r="P3759" t="s">
        <v>1482</v>
      </c>
    </row>
    <row r="3760" spans="1:16" x14ac:dyDescent="0.35">
      <c r="A3760" t="s">
        <v>0</v>
      </c>
      <c r="B3760" t="s">
        <v>10859</v>
      </c>
      <c r="C3760" t="s">
        <v>3413</v>
      </c>
      <c r="D3760" t="s">
        <v>2360</v>
      </c>
      <c r="E3760" t="s">
        <v>59</v>
      </c>
      <c r="F3760" t="b">
        <v>0</v>
      </c>
      <c r="G3760" t="s">
        <v>68</v>
      </c>
      <c r="H3760" s="1">
        <v>46067.250439814823</v>
      </c>
      <c r="I3760" t="b">
        <v>0</v>
      </c>
      <c r="J3760" t="b">
        <v>1</v>
      </c>
      <c r="K3760" t="s">
        <v>41</v>
      </c>
      <c r="L3760" t="s">
        <v>60</v>
      </c>
      <c r="M3760">
        <v>85837.5</v>
      </c>
      <c r="N3760"/>
      <c r="O3760" t="s">
        <v>5408</v>
      </c>
      <c r="P3760" t="s">
        <v>5409</v>
      </c>
    </row>
    <row r="3761" spans="1:16" x14ac:dyDescent="0.35">
      <c r="A3761" t="s">
        <v>0</v>
      </c>
      <c r="B3761" t="s">
        <v>10859</v>
      </c>
      <c r="C3761" t="s">
        <v>172</v>
      </c>
      <c r="D3761" t="s">
        <v>2360</v>
      </c>
      <c r="E3761" t="s">
        <v>59</v>
      </c>
      <c r="F3761" t="b">
        <v>0</v>
      </c>
      <c r="G3761" t="s">
        <v>68</v>
      </c>
      <c r="H3761" s="1">
        <v>46067.250787037039</v>
      </c>
      <c r="I3761" t="b">
        <v>0</v>
      </c>
      <c r="J3761" t="b">
        <v>1</v>
      </c>
      <c r="K3761" t="s">
        <v>41</v>
      </c>
      <c r="L3761" t="s">
        <v>60</v>
      </c>
      <c r="M3761">
        <v>85837.5</v>
      </c>
      <c r="N3761"/>
      <c r="O3761" t="s">
        <v>5408</v>
      </c>
      <c r="P3761" t="s">
        <v>5409</v>
      </c>
    </row>
    <row r="3762" spans="1:16" x14ac:dyDescent="0.35">
      <c r="A3762" t="s">
        <v>7</v>
      </c>
      <c r="B3762" t="s">
        <v>10860</v>
      </c>
      <c r="C3762" t="s">
        <v>1614</v>
      </c>
      <c r="D3762" t="s">
        <v>4526</v>
      </c>
      <c r="E3762" t="s">
        <v>59</v>
      </c>
      <c r="F3762" t="b">
        <v>0</v>
      </c>
      <c r="G3762" t="s">
        <v>89</v>
      </c>
      <c r="H3762" s="1">
        <v>46067.333819444437</v>
      </c>
      <c r="I3762" t="b">
        <v>0</v>
      </c>
      <c r="J3762" t="b">
        <v>1</v>
      </c>
      <c r="K3762" t="s">
        <v>41</v>
      </c>
      <c r="L3762" t="s">
        <v>60</v>
      </c>
      <c r="M3762">
        <v>173160</v>
      </c>
      <c r="N3762"/>
      <c r="O3762" t="s">
        <v>593</v>
      </c>
      <c r="P3762" t="s">
        <v>10861</v>
      </c>
    </row>
    <row r="3763" spans="1:16" x14ac:dyDescent="0.35">
      <c r="A3763" t="s">
        <v>0</v>
      </c>
      <c r="B3763" t="s">
        <v>10862</v>
      </c>
      <c r="C3763" t="s">
        <v>543</v>
      </c>
      <c r="D3763" t="s">
        <v>4526</v>
      </c>
      <c r="E3763" t="s">
        <v>59</v>
      </c>
      <c r="F3763" t="b">
        <v>0</v>
      </c>
      <c r="G3763" t="s">
        <v>77</v>
      </c>
      <c r="H3763" s="1">
        <v>46067.334432870368</v>
      </c>
      <c r="I3763" t="b">
        <v>0</v>
      </c>
      <c r="J3763" t="b">
        <v>1</v>
      </c>
      <c r="K3763" t="s">
        <v>41</v>
      </c>
      <c r="L3763" t="s">
        <v>60</v>
      </c>
      <c r="M3763">
        <v>113150</v>
      </c>
      <c r="N3763"/>
      <c r="O3763" t="s">
        <v>4831</v>
      </c>
      <c r="P3763" t="s">
        <v>10863</v>
      </c>
    </row>
    <row r="3764" spans="1:16" x14ac:dyDescent="0.35">
      <c r="A3764" t="s">
        <v>5</v>
      </c>
      <c r="B3764" t="s">
        <v>10864</v>
      </c>
      <c r="C3764" t="s">
        <v>955</v>
      </c>
      <c r="D3764" t="s">
        <v>4346</v>
      </c>
      <c r="E3764" t="s">
        <v>59</v>
      </c>
      <c r="F3764" t="b">
        <v>0</v>
      </c>
      <c r="G3764" t="s">
        <v>13</v>
      </c>
      <c r="H3764" s="1">
        <v>46067.335381944453</v>
      </c>
      <c r="I3764" t="b">
        <v>1</v>
      </c>
      <c r="J3764" t="b">
        <v>0</v>
      </c>
      <c r="K3764" t="s">
        <v>13</v>
      </c>
      <c r="L3764" t="s">
        <v>60</v>
      </c>
      <c r="M3764">
        <v>181000</v>
      </c>
      <c r="N3764"/>
      <c r="O3764" t="s">
        <v>5225</v>
      </c>
      <c r="P3764" t="s">
        <v>10865</v>
      </c>
    </row>
    <row r="3765" spans="1:16" x14ac:dyDescent="0.35">
      <c r="A3765" t="s">
        <v>0</v>
      </c>
      <c r="B3765" t="s">
        <v>10866</v>
      </c>
      <c r="C3765" t="s">
        <v>716</v>
      </c>
      <c r="D3765" t="s">
        <v>4697</v>
      </c>
      <c r="E3765" t="s">
        <v>59</v>
      </c>
      <c r="F3765" t="b">
        <v>0</v>
      </c>
      <c r="G3765" t="s">
        <v>63</v>
      </c>
      <c r="H3765" s="1">
        <v>46067.33697916667</v>
      </c>
      <c r="I3765" t="b">
        <v>0</v>
      </c>
      <c r="J3765" t="b">
        <v>1</v>
      </c>
      <c r="K3765" t="s">
        <v>41</v>
      </c>
      <c r="L3765" t="s">
        <v>60</v>
      </c>
      <c r="M3765">
        <v>54900</v>
      </c>
      <c r="N3765"/>
      <c r="O3765" t="s">
        <v>2819</v>
      </c>
      <c r="P3765" t="s">
        <v>10867</v>
      </c>
    </row>
    <row r="3766" spans="1:16" x14ac:dyDescent="0.35">
      <c r="A3766" t="s">
        <v>8</v>
      </c>
      <c r="B3766" t="s">
        <v>10868</v>
      </c>
      <c r="C3766" t="s">
        <v>201</v>
      </c>
      <c r="D3766" t="s">
        <v>4526</v>
      </c>
      <c r="E3766" t="s">
        <v>59</v>
      </c>
      <c r="F3766" t="b">
        <v>0</v>
      </c>
      <c r="G3766" t="s">
        <v>77</v>
      </c>
      <c r="H3766" s="1">
        <v>46067.375671296293</v>
      </c>
      <c r="I3766" t="b">
        <v>0</v>
      </c>
      <c r="J3766" t="b">
        <v>0</v>
      </c>
      <c r="K3766" t="s">
        <v>41</v>
      </c>
      <c r="L3766" t="s">
        <v>74</v>
      </c>
      <c r="M3766"/>
      <c r="N3766">
        <v>35.299999999999997</v>
      </c>
      <c r="O3766" t="s">
        <v>4094</v>
      </c>
      <c r="P3766" t="s">
        <v>10869</v>
      </c>
    </row>
    <row r="3767" spans="1:16" x14ac:dyDescent="0.35">
      <c r="A3767" t="s">
        <v>1</v>
      </c>
      <c r="B3767" t="s">
        <v>8131</v>
      </c>
      <c r="C3767" t="s">
        <v>237</v>
      </c>
      <c r="D3767" t="s">
        <v>4526</v>
      </c>
      <c r="E3767" t="s">
        <v>59</v>
      </c>
      <c r="F3767" t="b">
        <v>0</v>
      </c>
      <c r="G3767" t="s">
        <v>89</v>
      </c>
      <c r="H3767" s="1">
        <v>46067.376342592594</v>
      </c>
      <c r="I3767" t="b">
        <v>0</v>
      </c>
      <c r="J3767" t="b">
        <v>0</v>
      </c>
      <c r="K3767" t="s">
        <v>41</v>
      </c>
      <c r="L3767" t="s">
        <v>60</v>
      </c>
      <c r="M3767">
        <v>156000</v>
      </c>
      <c r="N3767"/>
      <c r="O3767" t="s">
        <v>3733</v>
      </c>
      <c r="P3767" t="s">
        <v>8132</v>
      </c>
    </row>
    <row r="3768" spans="1:16" x14ac:dyDescent="0.35">
      <c r="A3768" t="s">
        <v>2</v>
      </c>
      <c r="B3768" t="s">
        <v>1811</v>
      </c>
      <c r="C3768" t="s">
        <v>10870</v>
      </c>
      <c r="D3768" t="s">
        <v>4531</v>
      </c>
      <c r="E3768" t="s">
        <v>59</v>
      </c>
      <c r="F3768" t="b">
        <v>0</v>
      </c>
      <c r="G3768" t="s">
        <v>4666</v>
      </c>
      <c r="H3768" s="1">
        <v>46067.383252314823</v>
      </c>
      <c r="I3768" t="b">
        <v>0</v>
      </c>
      <c r="J3768" t="b">
        <v>0</v>
      </c>
      <c r="K3768" t="s">
        <v>4666</v>
      </c>
      <c r="L3768" t="s">
        <v>60</v>
      </c>
      <c r="M3768">
        <v>700000</v>
      </c>
      <c r="N3768"/>
      <c r="O3768" t="s">
        <v>2378</v>
      </c>
      <c r="P3768" t="s">
        <v>10871</v>
      </c>
    </row>
    <row r="3769" spans="1:16" x14ac:dyDescent="0.35">
      <c r="A3769" t="s">
        <v>3</v>
      </c>
      <c r="B3769" t="s">
        <v>2368</v>
      </c>
      <c r="C3769" t="s">
        <v>114</v>
      </c>
      <c r="D3769" t="s">
        <v>2360</v>
      </c>
      <c r="E3769" t="s">
        <v>59</v>
      </c>
      <c r="F3769" t="b">
        <v>0</v>
      </c>
      <c r="G3769" t="s">
        <v>77</v>
      </c>
      <c r="H3769" s="1">
        <v>46067.416990740741</v>
      </c>
      <c r="I3769" t="b">
        <v>0</v>
      </c>
      <c r="J3769" t="b">
        <v>1</v>
      </c>
      <c r="K3769" t="s">
        <v>41</v>
      </c>
      <c r="L3769" t="s">
        <v>60</v>
      </c>
      <c r="M3769">
        <v>85000</v>
      </c>
      <c r="N3769"/>
      <c r="O3769" t="s">
        <v>10872</v>
      </c>
      <c r="P3769" t="s">
        <v>2363</v>
      </c>
    </row>
    <row r="3770" spans="1:16" x14ac:dyDescent="0.35">
      <c r="A3770" t="s">
        <v>2</v>
      </c>
      <c r="B3770" t="s">
        <v>6406</v>
      </c>
      <c r="C3770" t="s">
        <v>1371</v>
      </c>
      <c r="D3770" t="s">
        <v>2360</v>
      </c>
      <c r="E3770" t="s">
        <v>72</v>
      </c>
      <c r="F3770" t="b">
        <v>0</v>
      </c>
      <c r="G3770" t="s">
        <v>77</v>
      </c>
      <c r="H3770" s="1">
        <v>46067.417337962957</v>
      </c>
      <c r="I3770" t="b">
        <v>0</v>
      </c>
      <c r="J3770" t="b">
        <v>1</v>
      </c>
      <c r="K3770" t="s">
        <v>41</v>
      </c>
      <c r="L3770" t="s">
        <v>60</v>
      </c>
      <c r="M3770">
        <v>175500</v>
      </c>
      <c r="N3770"/>
      <c r="O3770" t="s">
        <v>424</v>
      </c>
      <c r="P3770" t="s">
        <v>10873</v>
      </c>
    </row>
    <row r="3771" spans="1:16" x14ac:dyDescent="0.35">
      <c r="A3771" t="s">
        <v>1</v>
      </c>
      <c r="B3771" t="s">
        <v>10874</v>
      </c>
      <c r="C3771" t="s">
        <v>422</v>
      </c>
      <c r="D3771" t="s">
        <v>4346</v>
      </c>
      <c r="E3771" t="s">
        <v>59</v>
      </c>
      <c r="F3771" t="b">
        <v>0</v>
      </c>
      <c r="G3771" t="s">
        <v>68</v>
      </c>
      <c r="H3771" s="1">
        <v>46067.417916666673</v>
      </c>
      <c r="I3771" t="b">
        <v>0</v>
      </c>
      <c r="J3771" t="b">
        <v>1</v>
      </c>
      <c r="K3771" t="s">
        <v>41</v>
      </c>
      <c r="L3771" t="s">
        <v>60</v>
      </c>
      <c r="M3771">
        <v>200250</v>
      </c>
      <c r="N3771"/>
      <c r="O3771" t="s">
        <v>1926</v>
      </c>
      <c r="P3771" t="s">
        <v>10875</v>
      </c>
    </row>
    <row r="3772" spans="1:16" x14ac:dyDescent="0.35">
      <c r="A3772" t="s">
        <v>7</v>
      </c>
      <c r="B3772" t="s">
        <v>7</v>
      </c>
      <c r="C3772" t="s">
        <v>837</v>
      </c>
      <c r="D3772" t="s">
        <v>10876</v>
      </c>
      <c r="E3772" t="s">
        <v>59</v>
      </c>
      <c r="F3772" t="b">
        <v>0</v>
      </c>
      <c r="G3772" t="s">
        <v>65</v>
      </c>
      <c r="H3772" s="1">
        <v>46067.458402777767</v>
      </c>
      <c r="I3772" t="b">
        <v>1</v>
      </c>
      <c r="J3772" t="b">
        <v>1</v>
      </c>
      <c r="K3772" t="s">
        <v>41</v>
      </c>
      <c r="L3772" t="s">
        <v>60</v>
      </c>
      <c r="M3772">
        <v>137500</v>
      </c>
      <c r="N3772"/>
      <c r="O3772" t="s">
        <v>4195</v>
      </c>
      <c r="P3772" t="s">
        <v>10877</v>
      </c>
    </row>
    <row r="3773" spans="1:16" x14ac:dyDescent="0.35">
      <c r="A3773" t="s">
        <v>2</v>
      </c>
      <c r="B3773" t="s">
        <v>10878</v>
      </c>
      <c r="C3773" t="s">
        <v>998</v>
      </c>
      <c r="D3773" t="s">
        <v>4847</v>
      </c>
      <c r="E3773" t="s">
        <v>59</v>
      </c>
      <c r="F3773" t="b">
        <v>0</v>
      </c>
      <c r="G3773" t="s">
        <v>65</v>
      </c>
      <c r="H3773" s="1">
        <v>46067.458912037036</v>
      </c>
      <c r="I3773" t="b">
        <v>0</v>
      </c>
      <c r="J3773" t="b">
        <v>1</v>
      </c>
      <c r="K3773" t="s">
        <v>41</v>
      </c>
      <c r="L3773" t="s">
        <v>60</v>
      </c>
      <c r="M3773">
        <v>177500</v>
      </c>
      <c r="N3773"/>
      <c r="O3773" t="s">
        <v>4314</v>
      </c>
      <c r="P3773" t="s">
        <v>10879</v>
      </c>
    </row>
    <row r="3774" spans="1:16" x14ac:dyDescent="0.35">
      <c r="A3774" t="s">
        <v>1</v>
      </c>
      <c r="B3774" t="s">
        <v>1</v>
      </c>
      <c r="C3774" t="s">
        <v>10880</v>
      </c>
      <c r="D3774" t="s">
        <v>4587</v>
      </c>
      <c r="E3774" t="s">
        <v>59</v>
      </c>
      <c r="F3774" t="b">
        <v>0</v>
      </c>
      <c r="G3774" t="s">
        <v>77</v>
      </c>
      <c r="H3774" s="1">
        <v>46067.459328703713</v>
      </c>
      <c r="I3774" t="b">
        <v>0</v>
      </c>
      <c r="J3774" t="b">
        <v>1</v>
      </c>
      <c r="K3774" t="s">
        <v>41</v>
      </c>
      <c r="L3774" t="s">
        <v>60</v>
      </c>
      <c r="M3774">
        <v>135000</v>
      </c>
      <c r="N3774"/>
      <c r="O3774" t="s">
        <v>3365</v>
      </c>
      <c r="P3774" t="s">
        <v>10881</v>
      </c>
    </row>
    <row r="3775" spans="1:16" x14ac:dyDescent="0.35">
      <c r="A3775" t="s">
        <v>0</v>
      </c>
      <c r="B3775" t="s">
        <v>10702</v>
      </c>
      <c r="C3775" t="s">
        <v>10882</v>
      </c>
      <c r="D3775" t="s">
        <v>4587</v>
      </c>
      <c r="E3775" t="s">
        <v>59</v>
      </c>
      <c r="F3775" t="b">
        <v>0</v>
      </c>
      <c r="G3775" t="s">
        <v>65</v>
      </c>
      <c r="H3775" s="1">
        <v>46067.500092592592</v>
      </c>
      <c r="I3775" t="b">
        <v>0</v>
      </c>
      <c r="J3775" t="b">
        <v>1</v>
      </c>
      <c r="K3775" t="s">
        <v>41</v>
      </c>
      <c r="L3775" t="s">
        <v>60</v>
      </c>
      <c r="M3775">
        <v>105000</v>
      </c>
      <c r="N3775"/>
      <c r="O3775" t="s">
        <v>10703</v>
      </c>
      <c r="P3775" t="s">
        <v>219</v>
      </c>
    </row>
    <row r="3776" spans="1:16" x14ac:dyDescent="0.35">
      <c r="A3776" t="s">
        <v>0</v>
      </c>
      <c r="B3776" t="s">
        <v>1271</v>
      </c>
      <c r="C3776" t="s">
        <v>5131</v>
      </c>
      <c r="D3776" t="s">
        <v>4569</v>
      </c>
      <c r="E3776" t="s">
        <v>72</v>
      </c>
      <c r="F3776" t="b">
        <v>0</v>
      </c>
      <c r="G3776" t="s">
        <v>65</v>
      </c>
      <c r="H3776" s="1">
        <v>46067.500150462962</v>
      </c>
      <c r="I3776" t="b">
        <v>1</v>
      </c>
      <c r="J3776" t="b">
        <v>0</v>
      </c>
      <c r="K3776" t="s">
        <v>41</v>
      </c>
      <c r="L3776" t="s">
        <v>74</v>
      </c>
      <c r="M3776"/>
      <c r="N3776">
        <v>44</v>
      </c>
      <c r="O3776" t="s">
        <v>6382</v>
      </c>
      <c r="P3776" t="s">
        <v>683</v>
      </c>
    </row>
    <row r="3777" spans="1:16" x14ac:dyDescent="0.35">
      <c r="A3777" t="s">
        <v>0</v>
      </c>
      <c r="B3777" t="s">
        <v>10883</v>
      </c>
      <c r="C3777" t="s">
        <v>514</v>
      </c>
      <c r="D3777" t="s">
        <v>4630</v>
      </c>
      <c r="E3777" t="s">
        <v>88</v>
      </c>
      <c r="F3777" t="b">
        <v>0</v>
      </c>
      <c r="G3777" t="s">
        <v>77</v>
      </c>
      <c r="H3777" s="1">
        <v>46067.500324074077</v>
      </c>
      <c r="I3777" t="b">
        <v>1</v>
      </c>
      <c r="J3777" t="b">
        <v>1</v>
      </c>
      <c r="K3777" t="s">
        <v>41</v>
      </c>
      <c r="L3777" t="s">
        <v>74</v>
      </c>
      <c r="M3777"/>
      <c r="N3777">
        <v>77.5</v>
      </c>
      <c r="O3777" t="s">
        <v>351</v>
      </c>
    </row>
    <row r="3778" spans="1:16" x14ac:dyDescent="0.35">
      <c r="A3778" t="s">
        <v>1</v>
      </c>
      <c r="B3778" t="s">
        <v>10884</v>
      </c>
      <c r="C3778" t="s">
        <v>695</v>
      </c>
      <c r="D3778" t="s">
        <v>4526</v>
      </c>
      <c r="E3778" t="s">
        <v>59</v>
      </c>
      <c r="F3778" t="b">
        <v>0</v>
      </c>
      <c r="G3778" t="s">
        <v>77</v>
      </c>
      <c r="H3778" s="1">
        <v>46067.501099537039</v>
      </c>
      <c r="I3778" t="b">
        <v>0</v>
      </c>
      <c r="J3778" t="b">
        <v>1</v>
      </c>
      <c r="K3778" t="s">
        <v>41</v>
      </c>
      <c r="L3778" t="s">
        <v>60</v>
      </c>
      <c r="M3778">
        <v>158000</v>
      </c>
      <c r="N3778"/>
      <c r="O3778" t="s">
        <v>1386</v>
      </c>
      <c r="P3778" t="s">
        <v>10885</v>
      </c>
    </row>
    <row r="3779" spans="1:16" x14ac:dyDescent="0.35">
      <c r="A3779" t="s">
        <v>1</v>
      </c>
      <c r="B3779" t="s">
        <v>10884</v>
      </c>
      <c r="C3779" t="s">
        <v>695</v>
      </c>
      <c r="D3779" t="s">
        <v>4526</v>
      </c>
      <c r="E3779" t="s">
        <v>59</v>
      </c>
      <c r="F3779" t="b">
        <v>0</v>
      </c>
      <c r="G3779" t="s">
        <v>68</v>
      </c>
      <c r="H3779" s="1">
        <v>46067.501250000001</v>
      </c>
      <c r="I3779" t="b">
        <v>0</v>
      </c>
      <c r="J3779" t="b">
        <v>1</v>
      </c>
      <c r="K3779" t="s">
        <v>41</v>
      </c>
      <c r="L3779" t="s">
        <v>60</v>
      </c>
      <c r="M3779">
        <v>158000</v>
      </c>
      <c r="N3779"/>
      <c r="O3779" t="s">
        <v>1386</v>
      </c>
      <c r="P3779" t="s">
        <v>10885</v>
      </c>
    </row>
    <row r="3780" spans="1:16" x14ac:dyDescent="0.35">
      <c r="A3780" t="s">
        <v>2</v>
      </c>
      <c r="B3780" t="s">
        <v>8010</v>
      </c>
      <c r="C3780" t="s">
        <v>76</v>
      </c>
      <c r="D3780" t="s">
        <v>10886</v>
      </c>
      <c r="E3780" t="s">
        <v>72</v>
      </c>
      <c r="F3780" t="b">
        <v>1</v>
      </c>
      <c r="G3780" t="s">
        <v>19</v>
      </c>
      <c r="H3780" s="1">
        <v>46067.502638888887</v>
      </c>
      <c r="I3780" t="b">
        <v>0</v>
      </c>
      <c r="J3780" t="b">
        <v>0</v>
      </c>
      <c r="K3780" t="s">
        <v>19</v>
      </c>
      <c r="L3780" t="s">
        <v>74</v>
      </c>
      <c r="M3780"/>
      <c r="N3780">
        <v>15</v>
      </c>
      <c r="O3780" t="s">
        <v>1306</v>
      </c>
      <c r="P3780" t="s">
        <v>8011</v>
      </c>
    </row>
    <row r="3781" spans="1:16" x14ac:dyDescent="0.35">
      <c r="A3781" t="s">
        <v>5</v>
      </c>
      <c r="B3781" t="s">
        <v>10887</v>
      </c>
      <c r="C3781" t="s">
        <v>3396</v>
      </c>
      <c r="D3781" t="s">
        <v>4346</v>
      </c>
      <c r="F3781" t="b">
        <v>0</v>
      </c>
      <c r="G3781" t="s">
        <v>68</v>
      </c>
      <c r="H3781" s="1">
        <v>46067.542870370373</v>
      </c>
      <c r="I3781" t="b">
        <v>0</v>
      </c>
      <c r="J3781" t="b">
        <v>1</v>
      </c>
      <c r="K3781" t="s">
        <v>41</v>
      </c>
      <c r="L3781" t="s">
        <v>60</v>
      </c>
      <c r="M3781">
        <v>131714.1</v>
      </c>
      <c r="N3781"/>
      <c r="O3781" t="s">
        <v>4265</v>
      </c>
      <c r="P3781" t="s">
        <v>10888</v>
      </c>
    </row>
    <row r="3782" spans="1:16" x14ac:dyDescent="0.35">
      <c r="A3782" t="s">
        <v>5</v>
      </c>
      <c r="B3782" t="s">
        <v>10887</v>
      </c>
      <c r="C3782" t="s">
        <v>3396</v>
      </c>
      <c r="D3782" t="s">
        <v>4346</v>
      </c>
      <c r="F3782" t="b">
        <v>0</v>
      </c>
      <c r="G3782" t="s">
        <v>89</v>
      </c>
      <c r="H3782" s="1">
        <v>46067.543067129627</v>
      </c>
      <c r="I3782" t="b">
        <v>0</v>
      </c>
      <c r="J3782" t="b">
        <v>1</v>
      </c>
      <c r="K3782" t="s">
        <v>41</v>
      </c>
      <c r="L3782" t="s">
        <v>60</v>
      </c>
      <c r="M3782">
        <v>131714.1</v>
      </c>
      <c r="N3782"/>
      <c r="O3782" t="s">
        <v>4265</v>
      </c>
      <c r="P3782" t="s">
        <v>10888</v>
      </c>
    </row>
    <row r="3783" spans="1:16" x14ac:dyDescent="0.35">
      <c r="A3783" t="s">
        <v>2</v>
      </c>
      <c r="B3783" t="s">
        <v>10889</v>
      </c>
      <c r="C3783" t="s">
        <v>363</v>
      </c>
      <c r="D3783" t="s">
        <v>4756</v>
      </c>
      <c r="E3783" t="s">
        <v>59</v>
      </c>
      <c r="F3783" t="b">
        <v>0</v>
      </c>
      <c r="G3783" t="s">
        <v>65</v>
      </c>
      <c r="H3783" s="1">
        <v>46067.583935185183</v>
      </c>
      <c r="I3783" t="b">
        <v>0</v>
      </c>
      <c r="J3783" t="b">
        <v>1</v>
      </c>
      <c r="K3783" t="s">
        <v>41</v>
      </c>
      <c r="L3783" t="s">
        <v>60</v>
      </c>
      <c r="M3783">
        <v>115000</v>
      </c>
      <c r="N3783"/>
      <c r="O3783" t="s">
        <v>8460</v>
      </c>
      <c r="P3783" t="s">
        <v>10890</v>
      </c>
    </row>
    <row r="3784" spans="1:16" x14ac:dyDescent="0.35">
      <c r="A3784" t="s">
        <v>2</v>
      </c>
      <c r="B3784" t="s">
        <v>4876</v>
      </c>
      <c r="C3784" t="s">
        <v>616</v>
      </c>
      <c r="D3784" t="s">
        <v>4526</v>
      </c>
      <c r="E3784" t="s">
        <v>59</v>
      </c>
      <c r="F3784" t="b">
        <v>0</v>
      </c>
      <c r="G3784" t="s">
        <v>73</v>
      </c>
      <c r="H3784" s="1">
        <v>46067.584085648137</v>
      </c>
      <c r="I3784" t="b">
        <v>0</v>
      </c>
      <c r="J3784" t="b">
        <v>1</v>
      </c>
      <c r="K3784" t="s">
        <v>41</v>
      </c>
      <c r="L3784" t="s">
        <v>60</v>
      </c>
      <c r="M3784">
        <v>209000</v>
      </c>
      <c r="N3784"/>
      <c r="O3784" t="s">
        <v>98</v>
      </c>
      <c r="P3784" t="s">
        <v>597</v>
      </c>
    </row>
    <row r="3785" spans="1:16" x14ac:dyDescent="0.35">
      <c r="A3785" t="s">
        <v>0</v>
      </c>
      <c r="B3785" t="s">
        <v>10891</v>
      </c>
      <c r="C3785" t="s">
        <v>3059</v>
      </c>
      <c r="D3785" t="s">
        <v>4587</v>
      </c>
      <c r="E3785" t="s">
        <v>59</v>
      </c>
      <c r="F3785" t="b">
        <v>0</v>
      </c>
      <c r="G3785" t="s">
        <v>65</v>
      </c>
      <c r="H3785" s="1">
        <v>46067.625150462962</v>
      </c>
      <c r="I3785" t="b">
        <v>0</v>
      </c>
      <c r="J3785" t="b">
        <v>1</v>
      </c>
      <c r="K3785" t="s">
        <v>41</v>
      </c>
      <c r="L3785" t="s">
        <v>60</v>
      </c>
      <c r="M3785">
        <v>175000</v>
      </c>
      <c r="N3785"/>
      <c r="O3785" t="s">
        <v>10892</v>
      </c>
      <c r="P3785" t="s">
        <v>10893</v>
      </c>
    </row>
    <row r="3786" spans="1:16" x14ac:dyDescent="0.35">
      <c r="A3786" t="s">
        <v>2</v>
      </c>
      <c r="B3786" t="s">
        <v>10894</v>
      </c>
      <c r="C3786" t="s">
        <v>194</v>
      </c>
      <c r="D3786" t="s">
        <v>4346</v>
      </c>
      <c r="E3786" t="s">
        <v>59</v>
      </c>
      <c r="F3786" t="b">
        <v>0</v>
      </c>
      <c r="G3786" t="s">
        <v>65</v>
      </c>
      <c r="H3786" s="1">
        <v>46067.625601851847</v>
      </c>
      <c r="I3786" t="b">
        <v>0</v>
      </c>
      <c r="J3786" t="b">
        <v>1</v>
      </c>
      <c r="K3786" t="s">
        <v>41</v>
      </c>
      <c r="L3786" t="s">
        <v>60</v>
      </c>
      <c r="M3786">
        <v>187000</v>
      </c>
      <c r="N3786"/>
      <c r="O3786" t="s">
        <v>577</v>
      </c>
      <c r="P3786" t="s">
        <v>10895</v>
      </c>
    </row>
    <row r="3787" spans="1:16" x14ac:dyDescent="0.35">
      <c r="A3787" t="s">
        <v>2</v>
      </c>
      <c r="B3787" t="s">
        <v>10896</v>
      </c>
      <c r="C3787" t="s">
        <v>929</v>
      </c>
      <c r="D3787" t="s">
        <v>4346</v>
      </c>
      <c r="E3787" t="s">
        <v>59</v>
      </c>
      <c r="F3787" t="b">
        <v>0</v>
      </c>
      <c r="G3787" t="s">
        <v>65</v>
      </c>
      <c r="H3787" s="1">
        <v>46067.625625000001</v>
      </c>
      <c r="I3787" t="b">
        <v>0</v>
      </c>
      <c r="J3787" t="b">
        <v>1</v>
      </c>
      <c r="K3787" t="s">
        <v>41</v>
      </c>
      <c r="L3787" t="s">
        <v>60</v>
      </c>
      <c r="M3787">
        <v>134000</v>
      </c>
      <c r="N3787"/>
      <c r="O3787" t="s">
        <v>1183</v>
      </c>
      <c r="P3787" t="s">
        <v>9116</v>
      </c>
    </row>
    <row r="3788" spans="1:16" x14ac:dyDescent="0.35">
      <c r="A3788" t="s">
        <v>4</v>
      </c>
      <c r="B3788" t="s">
        <v>10897</v>
      </c>
      <c r="C3788" t="s">
        <v>13</v>
      </c>
      <c r="D3788" t="s">
        <v>4637</v>
      </c>
      <c r="E3788" t="s">
        <v>72</v>
      </c>
      <c r="F3788" t="b">
        <v>0</v>
      </c>
      <c r="G3788" t="s">
        <v>13</v>
      </c>
      <c r="H3788" s="1">
        <v>46067.626944444448</v>
      </c>
      <c r="I3788" t="b">
        <v>1</v>
      </c>
      <c r="J3788" t="b">
        <v>0</v>
      </c>
      <c r="K3788" t="s">
        <v>13</v>
      </c>
      <c r="L3788" t="s">
        <v>74</v>
      </c>
      <c r="M3788"/>
      <c r="N3788">
        <v>55</v>
      </c>
      <c r="O3788" t="s">
        <v>4596</v>
      </c>
      <c r="P3788" t="s">
        <v>1106</v>
      </c>
    </row>
    <row r="3789" spans="1:16" x14ac:dyDescent="0.35">
      <c r="A3789" t="s">
        <v>1</v>
      </c>
      <c r="B3789" t="s">
        <v>470</v>
      </c>
      <c r="C3789" t="s">
        <v>998</v>
      </c>
      <c r="D3789" t="s">
        <v>4630</v>
      </c>
      <c r="E3789" t="s">
        <v>59</v>
      </c>
      <c r="F3789" t="b">
        <v>0</v>
      </c>
      <c r="G3789" t="s">
        <v>65</v>
      </c>
      <c r="H3789" s="1">
        <v>46067.667627314811</v>
      </c>
      <c r="I3789" t="b">
        <v>1</v>
      </c>
      <c r="J3789" t="b">
        <v>1</v>
      </c>
      <c r="K3789" t="s">
        <v>41</v>
      </c>
      <c r="L3789" t="s">
        <v>60</v>
      </c>
      <c r="M3789">
        <v>132000</v>
      </c>
      <c r="N3789"/>
      <c r="O3789" t="s">
        <v>1098</v>
      </c>
      <c r="P3789" t="s">
        <v>10898</v>
      </c>
    </row>
    <row r="3790" spans="1:16" x14ac:dyDescent="0.35">
      <c r="A3790" t="s">
        <v>1</v>
      </c>
      <c r="B3790" t="s">
        <v>470</v>
      </c>
      <c r="C3790" t="s">
        <v>998</v>
      </c>
      <c r="D3790" t="s">
        <v>4630</v>
      </c>
      <c r="E3790" t="s">
        <v>59</v>
      </c>
      <c r="F3790" t="b">
        <v>0</v>
      </c>
      <c r="G3790" t="s">
        <v>68</v>
      </c>
      <c r="H3790" s="1">
        <v>46067.667870370373</v>
      </c>
      <c r="I3790" t="b">
        <v>1</v>
      </c>
      <c r="J3790" t="b">
        <v>1</v>
      </c>
      <c r="K3790" t="s">
        <v>41</v>
      </c>
      <c r="L3790" t="s">
        <v>60</v>
      </c>
      <c r="M3790">
        <v>132000</v>
      </c>
      <c r="N3790"/>
      <c r="O3790" t="s">
        <v>1098</v>
      </c>
      <c r="P3790" t="s">
        <v>10899</v>
      </c>
    </row>
    <row r="3791" spans="1:16" x14ac:dyDescent="0.35">
      <c r="A3791" t="s">
        <v>2</v>
      </c>
      <c r="B3791" t="s">
        <v>10900</v>
      </c>
      <c r="C3791" t="s">
        <v>333</v>
      </c>
      <c r="D3791" t="s">
        <v>4756</v>
      </c>
      <c r="E3791" t="s">
        <v>59</v>
      </c>
      <c r="F3791" t="b">
        <v>0</v>
      </c>
      <c r="G3791" t="s">
        <v>77</v>
      </c>
      <c r="H3791" s="1">
        <v>46067.709004629629</v>
      </c>
      <c r="I3791" t="b">
        <v>0</v>
      </c>
      <c r="J3791" t="b">
        <v>1</v>
      </c>
      <c r="K3791" t="s">
        <v>41</v>
      </c>
      <c r="L3791" t="s">
        <v>60</v>
      </c>
      <c r="M3791">
        <v>295000</v>
      </c>
      <c r="N3791"/>
      <c r="O3791" t="s">
        <v>1000</v>
      </c>
      <c r="P3791" t="s">
        <v>10901</v>
      </c>
    </row>
    <row r="3792" spans="1:16" x14ac:dyDescent="0.35">
      <c r="A3792" t="s">
        <v>6</v>
      </c>
      <c r="B3792" t="s">
        <v>4762</v>
      </c>
      <c r="C3792" t="s">
        <v>172</v>
      </c>
      <c r="D3792" t="s">
        <v>4630</v>
      </c>
      <c r="E3792" t="s">
        <v>59</v>
      </c>
      <c r="F3792" t="b">
        <v>0</v>
      </c>
      <c r="G3792" t="s">
        <v>68</v>
      </c>
      <c r="H3792" s="1">
        <v>46067.709120370368</v>
      </c>
      <c r="I3792" t="b">
        <v>0</v>
      </c>
      <c r="J3792" t="b">
        <v>1</v>
      </c>
      <c r="K3792" t="s">
        <v>41</v>
      </c>
      <c r="L3792" t="s">
        <v>60</v>
      </c>
      <c r="M3792">
        <v>111000</v>
      </c>
      <c r="N3792"/>
      <c r="O3792" t="s">
        <v>4763</v>
      </c>
      <c r="P3792" t="s">
        <v>4764</v>
      </c>
    </row>
    <row r="3793" spans="1:16" x14ac:dyDescent="0.35">
      <c r="A3793" t="s">
        <v>1</v>
      </c>
      <c r="B3793" t="s">
        <v>10902</v>
      </c>
      <c r="C3793" t="s">
        <v>1451</v>
      </c>
      <c r="D3793" t="s">
        <v>4756</v>
      </c>
      <c r="E3793" t="s">
        <v>59</v>
      </c>
      <c r="F3793" t="b">
        <v>0</v>
      </c>
      <c r="G3793" t="s">
        <v>77</v>
      </c>
      <c r="H3793" s="1">
        <v>46067.709409722222</v>
      </c>
      <c r="I3793" t="b">
        <v>0</v>
      </c>
      <c r="J3793" t="b">
        <v>1</v>
      </c>
      <c r="K3793" t="s">
        <v>41</v>
      </c>
      <c r="L3793" t="s">
        <v>60</v>
      </c>
      <c r="M3793">
        <v>105000</v>
      </c>
      <c r="N3793"/>
      <c r="O3793" t="s">
        <v>10903</v>
      </c>
      <c r="P3793" t="s">
        <v>10904</v>
      </c>
    </row>
    <row r="3794" spans="1:16" x14ac:dyDescent="0.35">
      <c r="A3794" t="s">
        <v>1</v>
      </c>
      <c r="B3794" t="s">
        <v>10902</v>
      </c>
      <c r="C3794" t="s">
        <v>1451</v>
      </c>
      <c r="D3794" t="s">
        <v>4756</v>
      </c>
      <c r="E3794" t="s">
        <v>59</v>
      </c>
      <c r="F3794" t="b">
        <v>0</v>
      </c>
      <c r="G3794" t="s">
        <v>73</v>
      </c>
      <c r="H3794" s="1">
        <v>46067.709479166668</v>
      </c>
      <c r="I3794" t="b">
        <v>0</v>
      </c>
      <c r="J3794" t="b">
        <v>1</v>
      </c>
      <c r="K3794" t="s">
        <v>41</v>
      </c>
      <c r="L3794" t="s">
        <v>60</v>
      </c>
      <c r="M3794">
        <v>105000</v>
      </c>
      <c r="N3794"/>
      <c r="O3794" t="s">
        <v>10903</v>
      </c>
      <c r="P3794" t="s">
        <v>10904</v>
      </c>
    </row>
    <row r="3795" spans="1:16" x14ac:dyDescent="0.35">
      <c r="A3795" t="s">
        <v>3</v>
      </c>
      <c r="B3795" t="s">
        <v>10905</v>
      </c>
      <c r="C3795" t="s">
        <v>5717</v>
      </c>
      <c r="D3795" t="s">
        <v>4346</v>
      </c>
      <c r="E3795" t="s">
        <v>59</v>
      </c>
      <c r="F3795" t="b">
        <v>0</v>
      </c>
      <c r="G3795" t="s">
        <v>19</v>
      </c>
      <c r="H3795" s="1">
        <v>46067.710914351846</v>
      </c>
      <c r="I3795" t="b">
        <v>0</v>
      </c>
      <c r="J3795" t="b">
        <v>0</v>
      </c>
      <c r="K3795" t="s">
        <v>19</v>
      </c>
      <c r="L3795" t="s">
        <v>60</v>
      </c>
      <c r="M3795">
        <v>1750000</v>
      </c>
      <c r="N3795"/>
      <c r="O3795" t="s">
        <v>10906</v>
      </c>
      <c r="P3795" t="s">
        <v>4661</v>
      </c>
    </row>
    <row r="3796" spans="1:16" x14ac:dyDescent="0.35">
      <c r="A3796" t="s">
        <v>0</v>
      </c>
      <c r="B3796" t="s">
        <v>4240</v>
      </c>
      <c r="C3796" t="s">
        <v>3376</v>
      </c>
      <c r="D3796" t="s">
        <v>4346</v>
      </c>
      <c r="E3796" t="s">
        <v>59</v>
      </c>
      <c r="F3796" t="b">
        <v>0</v>
      </c>
      <c r="G3796" t="s">
        <v>65</v>
      </c>
      <c r="H3796" s="1">
        <v>46067.750150462962</v>
      </c>
      <c r="I3796" t="b">
        <v>0</v>
      </c>
      <c r="J3796" t="b">
        <v>1</v>
      </c>
      <c r="K3796" t="s">
        <v>41</v>
      </c>
      <c r="L3796" t="s">
        <v>60</v>
      </c>
      <c r="M3796">
        <v>96104.5</v>
      </c>
      <c r="N3796"/>
      <c r="O3796" t="s">
        <v>10907</v>
      </c>
      <c r="P3796" t="s">
        <v>10908</v>
      </c>
    </row>
    <row r="3797" spans="1:16" x14ac:dyDescent="0.35">
      <c r="A3797" t="s">
        <v>2</v>
      </c>
      <c r="B3797" t="s">
        <v>10798</v>
      </c>
      <c r="C3797" t="s">
        <v>165</v>
      </c>
      <c r="D3797" t="s">
        <v>4756</v>
      </c>
      <c r="E3797" t="s">
        <v>59</v>
      </c>
      <c r="F3797" t="b">
        <v>0</v>
      </c>
      <c r="G3797" t="s">
        <v>73</v>
      </c>
      <c r="H3797" s="1">
        <v>46067.750752314823</v>
      </c>
      <c r="I3797" t="b">
        <v>0</v>
      </c>
      <c r="J3797" t="b">
        <v>1</v>
      </c>
      <c r="K3797" t="s">
        <v>41</v>
      </c>
      <c r="L3797" t="s">
        <v>60</v>
      </c>
      <c r="M3797">
        <v>239870</v>
      </c>
      <c r="N3797"/>
      <c r="O3797" t="s">
        <v>762</v>
      </c>
      <c r="P3797" t="s">
        <v>7609</v>
      </c>
    </row>
    <row r="3798" spans="1:16" x14ac:dyDescent="0.35">
      <c r="A3798" t="s">
        <v>1</v>
      </c>
      <c r="B3798" t="s">
        <v>10909</v>
      </c>
      <c r="C3798" t="s">
        <v>76</v>
      </c>
      <c r="D3798" t="s">
        <v>141</v>
      </c>
      <c r="E3798" t="s">
        <v>88</v>
      </c>
      <c r="F3798" t="b">
        <v>1</v>
      </c>
      <c r="G3798" t="s">
        <v>65</v>
      </c>
      <c r="H3798" s="1">
        <v>46067.750960648147</v>
      </c>
      <c r="I3798" t="b">
        <v>1</v>
      </c>
      <c r="J3798" t="b">
        <v>0</v>
      </c>
      <c r="K3798" t="s">
        <v>41</v>
      </c>
      <c r="L3798" t="s">
        <v>74</v>
      </c>
      <c r="M3798"/>
      <c r="N3798">
        <v>24</v>
      </c>
      <c r="O3798" t="s">
        <v>141</v>
      </c>
      <c r="P3798" t="s">
        <v>10910</v>
      </c>
    </row>
    <row r="3799" spans="1:16" x14ac:dyDescent="0.35">
      <c r="A3799" t="s">
        <v>0</v>
      </c>
      <c r="B3799" t="s">
        <v>6871</v>
      </c>
      <c r="C3799" t="s">
        <v>6872</v>
      </c>
      <c r="D3799" t="s">
        <v>4633</v>
      </c>
      <c r="E3799" t="s">
        <v>59</v>
      </c>
      <c r="F3799" t="b">
        <v>0</v>
      </c>
      <c r="G3799" t="s">
        <v>40</v>
      </c>
      <c r="H3799" s="1">
        <v>46067.752847222233</v>
      </c>
      <c r="I3799" t="b">
        <v>0</v>
      </c>
      <c r="J3799" t="b">
        <v>0</v>
      </c>
      <c r="K3799" t="s">
        <v>40</v>
      </c>
      <c r="L3799" t="s">
        <v>60</v>
      </c>
      <c r="M3799">
        <v>30000</v>
      </c>
      <c r="N3799"/>
      <c r="O3799" t="s">
        <v>4633</v>
      </c>
      <c r="P3799" t="s">
        <v>6873</v>
      </c>
    </row>
    <row r="3800" spans="1:16" x14ac:dyDescent="0.35">
      <c r="A3800" t="s">
        <v>2</v>
      </c>
      <c r="B3800" t="s">
        <v>2</v>
      </c>
      <c r="C3800" t="s">
        <v>5067</v>
      </c>
      <c r="D3800" t="s">
        <v>10911</v>
      </c>
      <c r="E3800" t="s">
        <v>59</v>
      </c>
      <c r="F3800" t="b">
        <v>0</v>
      </c>
      <c r="G3800" t="s">
        <v>40</v>
      </c>
      <c r="H3800" s="1">
        <v>46067.752893518518</v>
      </c>
      <c r="I3800" t="b">
        <v>0</v>
      </c>
      <c r="J3800" t="b">
        <v>0</v>
      </c>
      <c r="K3800" t="s">
        <v>40</v>
      </c>
      <c r="L3800" t="s">
        <v>60</v>
      </c>
      <c r="M3800">
        <v>55000</v>
      </c>
      <c r="N3800"/>
      <c r="O3800" t="s">
        <v>10912</v>
      </c>
    </row>
    <row r="3801" spans="1:16" x14ac:dyDescent="0.35">
      <c r="A3801" t="s">
        <v>1</v>
      </c>
      <c r="B3801" t="s">
        <v>10913</v>
      </c>
      <c r="C3801" t="s">
        <v>218</v>
      </c>
      <c r="D3801" t="s">
        <v>4756</v>
      </c>
      <c r="E3801" t="s">
        <v>59</v>
      </c>
      <c r="F3801" t="b">
        <v>0</v>
      </c>
      <c r="G3801" t="s">
        <v>63</v>
      </c>
      <c r="H3801" s="1">
        <v>46067.75372685185</v>
      </c>
      <c r="I3801" t="b">
        <v>0</v>
      </c>
      <c r="J3801" t="b">
        <v>1</v>
      </c>
      <c r="K3801" t="s">
        <v>41</v>
      </c>
      <c r="L3801" t="s">
        <v>60</v>
      </c>
      <c r="M3801">
        <v>194000</v>
      </c>
      <c r="N3801"/>
      <c r="O3801" t="s">
        <v>10914</v>
      </c>
      <c r="P3801" t="s">
        <v>464</v>
      </c>
    </row>
    <row r="3802" spans="1:16" x14ac:dyDescent="0.35">
      <c r="A3802" t="s">
        <v>6</v>
      </c>
      <c r="B3802" t="s">
        <v>10915</v>
      </c>
      <c r="C3802" t="s">
        <v>76</v>
      </c>
      <c r="D3802" t="s">
        <v>4622</v>
      </c>
      <c r="E3802" t="s">
        <v>59</v>
      </c>
      <c r="F3802" t="b">
        <v>1</v>
      </c>
      <c r="G3802" t="s">
        <v>29</v>
      </c>
      <c r="H3802" s="1">
        <v>46067.755740740737</v>
      </c>
      <c r="I3802" t="b">
        <v>0</v>
      </c>
      <c r="J3802" t="b">
        <v>0</v>
      </c>
      <c r="K3802" t="s">
        <v>29</v>
      </c>
      <c r="L3802" t="s">
        <v>60</v>
      </c>
      <c r="M3802">
        <v>69000</v>
      </c>
      <c r="N3802"/>
      <c r="O3802" t="s">
        <v>10916</v>
      </c>
      <c r="P3802" t="s">
        <v>10917</v>
      </c>
    </row>
    <row r="3803" spans="1:16" x14ac:dyDescent="0.35">
      <c r="A3803" t="s">
        <v>1</v>
      </c>
      <c r="B3803" t="s">
        <v>10918</v>
      </c>
      <c r="C3803" t="s">
        <v>76</v>
      </c>
      <c r="D3803" t="s">
        <v>141</v>
      </c>
      <c r="E3803" t="s">
        <v>88</v>
      </c>
      <c r="F3803" t="b">
        <v>1</v>
      </c>
      <c r="G3803" t="s">
        <v>65</v>
      </c>
      <c r="H3803" s="1">
        <v>46067.792627314811</v>
      </c>
      <c r="I3803" t="b">
        <v>1</v>
      </c>
      <c r="J3803" t="b">
        <v>0</v>
      </c>
      <c r="K3803" t="s">
        <v>41</v>
      </c>
      <c r="L3803" t="s">
        <v>74</v>
      </c>
      <c r="M3803"/>
      <c r="N3803">
        <v>30</v>
      </c>
      <c r="O3803" t="s">
        <v>141</v>
      </c>
      <c r="P3803" t="s">
        <v>208</v>
      </c>
    </row>
    <row r="3804" spans="1:16" x14ac:dyDescent="0.35">
      <c r="A3804" t="s">
        <v>0</v>
      </c>
      <c r="B3804" t="s">
        <v>1891</v>
      </c>
      <c r="C3804" t="s">
        <v>463</v>
      </c>
      <c r="D3804" t="s">
        <v>4526</v>
      </c>
      <c r="E3804" t="s">
        <v>59</v>
      </c>
      <c r="F3804" t="b">
        <v>0</v>
      </c>
      <c r="G3804" t="s">
        <v>77</v>
      </c>
      <c r="H3804" s="1">
        <v>46067.792743055557</v>
      </c>
      <c r="I3804" t="b">
        <v>0</v>
      </c>
      <c r="J3804" t="b">
        <v>1</v>
      </c>
      <c r="K3804" t="s">
        <v>41</v>
      </c>
      <c r="L3804" t="s">
        <v>60</v>
      </c>
      <c r="M3804">
        <v>170000</v>
      </c>
      <c r="N3804"/>
      <c r="O3804" t="s">
        <v>155</v>
      </c>
      <c r="P3804" t="s">
        <v>714</v>
      </c>
    </row>
    <row r="3805" spans="1:16" x14ac:dyDescent="0.35">
      <c r="A3805" t="s">
        <v>0</v>
      </c>
      <c r="B3805" t="s">
        <v>10919</v>
      </c>
      <c r="C3805" t="s">
        <v>76</v>
      </c>
      <c r="D3805" t="s">
        <v>5018</v>
      </c>
      <c r="E3805" t="s">
        <v>59</v>
      </c>
      <c r="F3805" t="b">
        <v>1</v>
      </c>
      <c r="G3805" t="s">
        <v>27</v>
      </c>
      <c r="H3805" s="1">
        <v>46067.799189814818</v>
      </c>
      <c r="I3805" t="b">
        <v>0</v>
      </c>
      <c r="J3805" t="b">
        <v>0</v>
      </c>
      <c r="K3805" t="s">
        <v>27</v>
      </c>
      <c r="L3805" t="s">
        <v>74</v>
      </c>
      <c r="M3805"/>
      <c r="N3805">
        <v>59.5</v>
      </c>
      <c r="O3805" t="s">
        <v>10920</v>
      </c>
    </row>
    <row r="3806" spans="1:16" x14ac:dyDescent="0.35">
      <c r="A3806" t="s">
        <v>0</v>
      </c>
      <c r="B3806" t="s">
        <v>10919</v>
      </c>
      <c r="C3806" t="s">
        <v>76</v>
      </c>
      <c r="D3806" t="s">
        <v>5018</v>
      </c>
      <c r="E3806" t="s">
        <v>59</v>
      </c>
      <c r="F3806" t="b">
        <v>1</v>
      </c>
      <c r="G3806" t="s">
        <v>4560</v>
      </c>
      <c r="H3806" s="1">
        <v>46067.838576388887</v>
      </c>
      <c r="I3806" t="b">
        <v>0</v>
      </c>
      <c r="J3806" t="b">
        <v>0</v>
      </c>
      <c r="K3806" t="s">
        <v>4560</v>
      </c>
      <c r="L3806" t="s">
        <v>74</v>
      </c>
      <c r="M3806"/>
      <c r="N3806">
        <v>59.5</v>
      </c>
      <c r="O3806" t="s">
        <v>10920</v>
      </c>
    </row>
    <row r="3807" spans="1:16" x14ac:dyDescent="0.35">
      <c r="A3807" t="s">
        <v>2</v>
      </c>
      <c r="B3807" t="s">
        <v>10921</v>
      </c>
      <c r="C3807" t="s">
        <v>76</v>
      </c>
      <c r="D3807" t="s">
        <v>10886</v>
      </c>
      <c r="E3807" t="s">
        <v>72</v>
      </c>
      <c r="F3807" t="b">
        <v>1</v>
      </c>
      <c r="G3807" t="s">
        <v>19</v>
      </c>
      <c r="H3807" s="1">
        <v>46067.960960648154</v>
      </c>
      <c r="I3807" t="b">
        <v>0</v>
      </c>
      <c r="J3807" t="b">
        <v>0</v>
      </c>
      <c r="K3807" t="s">
        <v>19</v>
      </c>
      <c r="L3807" t="s">
        <v>74</v>
      </c>
      <c r="M3807"/>
      <c r="N3807">
        <v>15</v>
      </c>
      <c r="O3807" t="s">
        <v>10922</v>
      </c>
      <c r="P3807" t="s">
        <v>10923</v>
      </c>
    </row>
    <row r="3808" spans="1:16" x14ac:dyDescent="0.35">
      <c r="A3808" t="s">
        <v>0</v>
      </c>
      <c r="B3808" t="s">
        <v>0</v>
      </c>
      <c r="C3808" t="s">
        <v>10924</v>
      </c>
      <c r="D3808" t="s">
        <v>4671</v>
      </c>
      <c r="E3808" t="s">
        <v>59</v>
      </c>
      <c r="F3808" t="b">
        <v>0</v>
      </c>
      <c r="G3808" t="s">
        <v>65</v>
      </c>
      <c r="H3808" s="1">
        <v>46068.000069444453</v>
      </c>
      <c r="I3808" t="b">
        <v>0</v>
      </c>
      <c r="J3808" t="b">
        <v>1</v>
      </c>
      <c r="K3808" t="s">
        <v>41</v>
      </c>
      <c r="L3808" t="s">
        <v>60</v>
      </c>
      <c r="M3808">
        <v>117250</v>
      </c>
      <c r="N3808"/>
      <c r="O3808" t="s">
        <v>1000</v>
      </c>
      <c r="P3808" t="s">
        <v>10847</v>
      </c>
    </row>
    <row r="3809" spans="1:16" x14ac:dyDescent="0.35">
      <c r="A3809" t="s">
        <v>0</v>
      </c>
      <c r="B3809" t="s">
        <v>10925</v>
      </c>
      <c r="C3809" t="s">
        <v>10926</v>
      </c>
      <c r="D3809" t="s">
        <v>4587</v>
      </c>
      <c r="E3809" t="s">
        <v>59</v>
      </c>
      <c r="F3809" t="b">
        <v>0</v>
      </c>
      <c r="G3809" t="s">
        <v>73</v>
      </c>
      <c r="H3809" s="1">
        <v>46068.000393518523</v>
      </c>
      <c r="I3809" t="b">
        <v>0</v>
      </c>
      <c r="J3809" t="b">
        <v>0</v>
      </c>
      <c r="K3809" t="s">
        <v>41</v>
      </c>
      <c r="L3809" t="s">
        <v>60</v>
      </c>
      <c r="M3809">
        <v>140000</v>
      </c>
      <c r="N3809"/>
      <c r="O3809" t="s">
        <v>10927</v>
      </c>
    </row>
    <row r="3810" spans="1:16" x14ac:dyDescent="0.35">
      <c r="A3810" t="s">
        <v>0</v>
      </c>
      <c r="B3810" t="s">
        <v>3449</v>
      </c>
      <c r="C3810" t="s">
        <v>10928</v>
      </c>
      <c r="D3810" t="s">
        <v>4671</v>
      </c>
      <c r="E3810" t="s">
        <v>59</v>
      </c>
      <c r="F3810" t="b">
        <v>0</v>
      </c>
      <c r="G3810" t="s">
        <v>68</v>
      </c>
      <c r="H3810" s="1">
        <v>46068.000439814823</v>
      </c>
      <c r="I3810" t="b">
        <v>1</v>
      </c>
      <c r="J3810" t="b">
        <v>1</v>
      </c>
      <c r="K3810" t="s">
        <v>41</v>
      </c>
      <c r="L3810" t="s">
        <v>60</v>
      </c>
      <c r="M3810">
        <v>51000</v>
      </c>
      <c r="N3810"/>
      <c r="O3810" t="s">
        <v>6743</v>
      </c>
      <c r="P3810" t="s">
        <v>10929</v>
      </c>
    </row>
    <row r="3811" spans="1:16" x14ac:dyDescent="0.35">
      <c r="A3811" t="s">
        <v>6</v>
      </c>
      <c r="B3811" t="s">
        <v>10930</v>
      </c>
      <c r="C3811" t="s">
        <v>86</v>
      </c>
      <c r="D3811" t="s">
        <v>4587</v>
      </c>
      <c r="E3811" t="s">
        <v>59</v>
      </c>
      <c r="F3811" t="b">
        <v>0</v>
      </c>
      <c r="G3811" t="s">
        <v>77</v>
      </c>
      <c r="H3811" s="1">
        <v>46068.000671296293</v>
      </c>
      <c r="I3811" t="b">
        <v>0</v>
      </c>
      <c r="J3811" t="b">
        <v>1</v>
      </c>
      <c r="K3811" t="s">
        <v>41</v>
      </c>
      <c r="L3811" t="s">
        <v>60</v>
      </c>
      <c r="M3811">
        <v>105000</v>
      </c>
      <c r="N3811"/>
      <c r="O3811" t="s">
        <v>149</v>
      </c>
      <c r="P3811" t="s">
        <v>10931</v>
      </c>
    </row>
    <row r="3812" spans="1:16" x14ac:dyDescent="0.35">
      <c r="A3812" t="s">
        <v>2</v>
      </c>
      <c r="B3812" t="s">
        <v>3542</v>
      </c>
      <c r="C3812" t="s">
        <v>10932</v>
      </c>
      <c r="D3812" t="s">
        <v>10933</v>
      </c>
      <c r="E3812" t="s">
        <v>59</v>
      </c>
      <c r="F3812" t="b">
        <v>0</v>
      </c>
      <c r="G3812" t="s">
        <v>68</v>
      </c>
      <c r="H3812" s="1">
        <v>46068.000787037039</v>
      </c>
      <c r="I3812" t="b">
        <v>0</v>
      </c>
      <c r="J3812" t="b">
        <v>1</v>
      </c>
      <c r="K3812" t="s">
        <v>41</v>
      </c>
      <c r="L3812" t="s">
        <v>60</v>
      </c>
      <c r="M3812">
        <v>175000</v>
      </c>
      <c r="N3812"/>
      <c r="O3812" t="s">
        <v>10934</v>
      </c>
      <c r="P3812" t="s">
        <v>10935</v>
      </c>
    </row>
    <row r="3813" spans="1:16" x14ac:dyDescent="0.35">
      <c r="A3813" t="s">
        <v>5</v>
      </c>
      <c r="B3813" t="s">
        <v>10936</v>
      </c>
      <c r="C3813" t="s">
        <v>86</v>
      </c>
      <c r="D3813" t="s">
        <v>4671</v>
      </c>
      <c r="E3813" t="s">
        <v>88</v>
      </c>
      <c r="F3813" t="b">
        <v>0</v>
      </c>
      <c r="G3813" t="s">
        <v>77</v>
      </c>
      <c r="H3813" s="1">
        <v>46068.001076388893</v>
      </c>
      <c r="I3813" t="b">
        <v>0</v>
      </c>
      <c r="J3813" t="b">
        <v>1</v>
      </c>
      <c r="K3813" t="s">
        <v>41</v>
      </c>
      <c r="L3813" t="s">
        <v>60</v>
      </c>
      <c r="M3813">
        <v>150634</v>
      </c>
      <c r="N3813"/>
      <c r="O3813" t="s">
        <v>588</v>
      </c>
      <c r="P3813" t="s">
        <v>10937</v>
      </c>
    </row>
    <row r="3814" spans="1:16" x14ac:dyDescent="0.35">
      <c r="A3814" t="s">
        <v>0</v>
      </c>
      <c r="B3814" t="s">
        <v>10938</v>
      </c>
      <c r="C3814" t="s">
        <v>76</v>
      </c>
      <c r="D3814" t="s">
        <v>10886</v>
      </c>
      <c r="E3814" t="s">
        <v>72</v>
      </c>
      <c r="F3814" t="b">
        <v>1</v>
      </c>
      <c r="G3814" t="s">
        <v>13</v>
      </c>
      <c r="H3814" s="1">
        <v>46068.001921296287</v>
      </c>
      <c r="I3814" t="b">
        <v>0</v>
      </c>
      <c r="J3814" t="b">
        <v>0</v>
      </c>
      <c r="K3814" t="s">
        <v>13</v>
      </c>
      <c r="L3814" t="s">
        <v>74</v>
      </c>
      <c r="M3814"/>
      <c r="N3814">
        <v>25</v>
      </c>
      <c r="O3814" t="s">
        <v>4686</v>
      </c>
      <c r="P3814" t="s">
        <v>4661</v>
      </c>
    </row>
    <row r="3815" spans="1:16" x14ac:dyDescent="0.35">
      <c r="A3815" t="s">
        <v>2</v>
      </c>
      <c r="B3815" t="s">
        <v>3977</v>
      </c>
      <c r="C3815" t="s">
        <v>19</v>
      </c>
      <c r="D3815" t="s">
        <v>4518</v>
      </c>
      <c r="E3815" t="s">
        <v>59</v>
      </c>
      <c r="F3815" t="b">
        <v>0</v>
      </c>
      <c r="G3815" t="s">
        <v>19</v>
      </c>
      <c r="H3815" s="1">
        <v>46068.002638888887</v>
      </c>
      <c r="I3815" t="b">
        <v>0</v>
      </c>
      <c r="J3815" t="b">
        <v>0</v>
      </c>
      <c r="K3815" t="s">
        <v>19</v>
      </c>
      <c r="L3815" t="s">
        <v>60</v>
      </c>
      <c r="M3815">
        <v>64000</v>
      </c>
      <c r="N3815"/>
      <c r="O3815" t="s">
        <v>6189</v>
      </c>
    </row>
    <row r="3816" spans="1:16" x14ac:dyDescent="0.35">
      <c r="A3816" t="s">
        <v>2</v>
      </c>
      <c r="B3816" t="s">
        <v>4906</v>
      </c>
      <c r="C3816" t="s">
        <v>76</v>
      </c>
      <c r="D3816" t="s">
        <v>4633</v>
      </c>
      <c r="E3816" t="s">
        <v>59</v>
      </c>
      <c r="F3816" t="b">
        <v>1</v>
      </c>
      <c r="G3816" t="s">
        <v>14</v>
      </c>
      <c r="H3816" s="1">
        <v>46068.003136574072</v>
      </c>
      <c r="I3816" t="b">
        <v>0</v>
      </c>
      <c r="J3816" t="b">
        <v>0</v>
      </c>
      <c r="K3816" t="s">
        <v>14</v>
      </c>
      <c r="L3816" t="s">
        <v>60</v>
      </c>
      <c r="M3816">
        <v>540000</v>
      </c>
      <c r="N3816"/>
      <c r="O3816" t="s">
        <v>4633</v>
      </c>
      <c r="P3816" t="s">
        <v>4907</v>
      </c>
    </row>
    <row r="3817" spans="1:16" x14ac:dyDescent="0.35">
      <c r="A3817" t="s">
        <v>0</v>
      </c>
      <c r="B3817" t="s">
        <v>10939</v>
      </c>
      <c r="C3817" t="s">
        <v>10940</v>
      </c>
      <c r="D3817" t="s">
        <v>584</v>
      </c>
      <c r="E3817" t="s">
        <v>72</v>
      </c>
      <c r="F3817" t="b">
        <v>0</v>
      </c>
      <c r="G3817" t="s">
        <v>68</v>
      </c>
      <c r="H3817" s="1">
        <v>46068.250381944446</v>
      </c>
      <c r="I3817" t="b">
        <v>0</v>
      </c>
      <c r="J3817" t="b">
        <v>0</v>
      </c>
      <c r="K3817" t="s">
        <v>41</v>
      </c>
      <c r="L3817" t="s">
        <v>74</v>
      </c>
      <c r="M3817"/>
      <c r="N3817">
        <v>15</v>
      </c>
      <c r="O3817" t="s">
        <v>10941</v>
      </c>
      <c r="P3817" t="s">
        <v>10942</v>
      </c>
    </row>
    <row r="3818" spans="1:16" x14ac:dyDescent="0.35">
      <c r="A3818" t="s">
        <v>5</v>
      </c>
      <c r="B3818" t="s">
        <v>3416</v>
      </c>
      <c r="C3818" t="s">
        <v>81</v>
      </c>
      <c r="D3818" t="s">
        <v>5440</v>
      </c>
      <c r="E3818" t="s">
        <v>59</v>
      </c>
      <c r="F3818" t="b">
        <v>0</v>
      </c>
      <c r="G3818" t="s">
        <v>77</v>
      </c>
      <c r="H3818" s="1">
        <v>46068.250914351847</v>
      </c>
      <c r="I3818" t="b">
        <v>1</v>
      </c>
      <c r="J3818" t="b">
        <v>1</v>
      </c>
      <c r="K3818" t="s">
        <v>41</v>
      </c>
      <c r="L3818" t="s">
        <v>60</v>
      </c>
      <c r="M3818">
        <v>150000</v>
      </c>
      <c r="N3818"/>
      <c r="O3818" t="s">
        <v>10943</v>
      </c>
      <c r="P3818" t="s">
        <v>10944</v>
      </c>
    </row>
    <row r="3819" spans="1:16" x14ac:dyDescent="0.35">
      <c r="A3819" t="s">
        <v>5</v>
      </c>
      <c r="B3819" t="s">
        <v>2300</v>
      </c>
      <c r="C3819" t="s">
        <v>315</v>
      </c>
      <c r="D3819" t="s">
        <v>5440</v>
      </c>
      <c r="E3819" t="s">
        <v>59</v>
      </c>
      <c r="F3819" t="b">
        <v>0</v>
      </c>
      <c r="G3819" t="s">
        <v>89</v>
      </c>
      <c r="H3819" s="1">
        <v>46068.251342592594</v>
      </c>
      <c r="I3819" t="b">
        <v>1</v>
      </c>
      <c r="J3819" t="b">
        <v>1</v>
      </c>
      <c r="K3819" t="s">
        <v>41</v>
      </c>
      <c r="L3819" t="s">
        <v>60</v>
      </c>
      <c r="M3819">
        <v>155000</v>
      </c>
      <c r="N3819"/>
      <c r="O3819" t="s">
        <v>981</v>
      </c>
      <c r="P3819" t="s">
        <v>10945</v>
      </c>
    </row>
    <row r="3820" spans="1:16" x14ac:dyDescent="0.35">
      <c r="A3820" t="s">
        <v>5</v>
      </c>
      <c r="B3820" t="s">
        <v>3416</v>
      </c>
      <c r="C3820" t="s">
        <v>81</v>
      </c>
      <c r="D3820" t="s">
        <v>5440</v>
      </c>
      <c r="E3820" t="s">
        <v>59</v>
      </c>
      <c r="F3820" t="b">
        <v>0</v>
      </c>
      <c r="G3820" t="s">
        <v>89</v>
      </c>
      <c r="H3820" s="1">
        <v>46068.25141203704</v>
      </c>
      <c r="I3820" t="b">
        <v>1</v>
      </c>
      <c r="J3820" t="b">
        <v>1</v>
      </c>
      <c r="K3820" t="s">
        <v>41</v>
      </c>
      <c r="L3820" t="s">
        <v>60</v>
      </c>
      <c r="M3820">
        <v>150000</v>
      </c>
      <c r="N3820"/>
      <c r="O3820" t="s">
        <v>10943</v>
      </c>
      <c r="P3820" t="s">
        <v>10944</v>
      </c>
    </row>
    <row r="3821" spans="1:16" x14ac:dyDescent="0.35">
      <c r="A3821" t="s">
        <v>3</v>
      </c>
      <c r="B3821" t="s">
        <v>10946</v>
      </c>
      <c r="C3821" t="s">
        <v>207</v>
      </c>
      <c r="D3821" t="s">
        <v>2360</v>
      </c>
      <c r="E3821" t="s">
        <v>59</v>
      </c>
      <c r="F3821" t="b">
        <v>0</v>
      </c>
      <c r="G3821" t="s">
        <v>63</v>
      </c>
      <c r="H3821" s="1">
        <v>46068.295532407406</v>
      </c>
      <c r="I3821" t="b">
        <v>0</v>
      </c>
      <c r="J3821" t="b">
        <v>0</v>
      </c>
      <c r="K3821" t="s">
        <v>41</v>
      </c>
      <c r="L3821" t="s">
        <v>60</v>
      </c>
      <c r="M3821">
        <v>99000</v>
      </c>
      <c r="N3821"/>
      <c r="O3821" t="s">
        <v>10947</v>
      </c>
    </row>
    <row r="3822" spans="1:16" x14ac:dyDescent="0.35">
      <c r="A3822" t="s">
        <v>0</v>
      </c>
      <c r="B3822" t="s">
        <v>0</v>
      </c>
      <c r="C3822" t="s">
        <v>3853</v>
      </c>
      <c r="D3822" t="s">
        <v>2360</v>
      </c>
      <c r="E3822" t="s">
        <v>59</v>
      </c>
      <c r="F3822" t="b">
        <v>0</v>
      </c>
      <c r="G3822" t="s">
        <v>77</v>
      </c>
      <c r="H3822" s="1">
        <v>46068.33353009259</v>
      </c>
      <c r="I3822" t="b">
        <v>0</v>
      </c>
      <c r="J3822" t="b">
        <v>1</v>
      </c>
      <c r="K3822" t="s">
        <v>41</v>
      </c>
      <c r="L3822" t="s">
        <v>60</v>
      </c>
      <c r="M3822">
        <v>82000</v>
      </c>
      <c r="N3822"/>
      <c r="O3822" t="s">
        <v>10948</v>
      </c>
      <c r="P3822" t="s">
        <v>10949</v>
      </c>
    </row>
    <row r="3823" spans="1:16" x14ac:dyDescent="0.35">
      <c r="A3823" t="s">
        <v>2</v>
      </c>
      <c r="B3823" t="s">
        <v>10950</v>
      </c>
      <c r="C3823" t="s">
        <v>810</v>
      </c>
      <c r="D3823" t="s">
        <v>4346</v>
      </c>
      <c r="E3823" t="s">
        <v>59</v>
      </c>
      <c r="F3823" t="b">
        <v>0</v>
      </c>
      <c r="G3823" t="s">
        <v>77</v>
      </c>
      <c r="H3823" s="1">
        <v>46068.33388888889</v>
      </c>
      <c r="I3823" t="b">
        <v>0</v>
      </c>
      <c r="J3823" t="b">
        <v>1</v>
      </c>
      <c r="K3823" t="s">
        <v>41</v>
      </c>
      <c r="L3823" t="s">
        <v>60</v>
      </c>
      <c r="M3823">
        <v>264000</v>
      </c>
      <c r="N3823"/>
      <c r="O3823" t="s">
        <v>1183</v>
      </c>
    </row>
    <row r="3824" spans="1:16" x14ac:dyDescent="0.35">
      <c r="A3824" t="s">
        <v>1</v>
      </c>
      <c r="B3824" t="s">
        <v>10951</v>
      </c>
      <c r="C3824" t="s">
        <v>227</v>
      </c>
      <c r="D3824" t="s">
        <v>4346</v>
      </c>
      <c r="E3824" t="s">
        <v>59</v>
      </c>
      <c r="F3824" t="b">
        <v>0</v>
      </c>
      <c r="G3824" t="s">
        <v>77</v>
      </c>
      <c r="H3824" s="1">
        <v>46068.334224537037</v>
      </c>
      <c r="I3824" t="b">
        <v>0</v>
      </c>
      <c r="J3824" t="b">
        <v>0</v>
      </c>
      <c r="K3824" t="s">
        <v>41</v>
      </c>
      <c r="L3824" t="s">
        <v>60</v>
      </c>
      <c r="M3824">
        <v>195790</v>
      </c>
      <c r="N3824"/>
      <c r="O3824" t="s">
        <v>305</v>
      </c>
      <c r="P3824" t="s">
        <v>10952</v>
      </c>
    </row>
    <row r="3825" spans="1:16" x14ac:dyDescent="0.35">
      <c r="A3825" t="s">
        <v>1</v>
      </c>
      <c r="B3825" t="s">
        <v>10951</v>
      </c>
      <c r="C3825" t="s">
        <v>1765</v>
      </c>
      <c r="D3825" t="s">
        <v>4346</v>
      </c>
      <c r="E3825" t="s">
        <v>59</v>
      </c>
      <c r="F3825" t="b">
        <v>0</v>
      </c>
      <c r="G3825" t="s">
        <v>77</v>
      </c>
      <c r="H3825" s="1">
        <v>46068.33425925926</v>
      </c>
      <c r="I3825" t="b">
        <v>0</v>
      </c>
      <c r="J3825" t="b">
        <v>0</v>
      </c>
      <c r="K3825" t="s">
        <v>41</v>
      </c>
      <c r="L3825" t="s">
        <v>60</v>
      </c>
      <c r="M3825">
        <v>195790</v>
      </c>
      <c r="N3825"/>
      <c r="O3825" t="s">
        <v>305</v>
      </c>
      <c r="P3825" t="s">
        <v>10952</v>
      </c>
    </row>
    <row r="3826" spans="1:16" x14ac:dyDescent="0.35">
      <c r="A3826" t="s">
        <v>0</v>
      </c>
      <c r="B3826" t="s">
        <v>4318</v>
      </c>
      <c r="C3826" t="s">
        <v>1162</v>
      </c>
      <c r="D3826" t="s">
        <v>2360</v>
      </c>
      <c r="E3826" t="s">
        <v>59</v>
      </c>
      <c r="F3826" t="b">
        <v>0</v>
      </c>
      <c r="G3826" t="s">
        <v>65</v>
      </c>
      <c r="H3826" s="1">
        <v>46068.375057870369</v>
      </c>
      <c r="I3826" t="b">
        <v>0</v>
      </c>
      <c r="J3826" t="b">
        <v>1</v>
      </c>
      <c r="K3826" t="s">
        <v>41</v>
      </c>
      <c r="L3826" t="s">
        <v>60</v>
      </c>
      <c r="M3826">
        <v>142500</v>
      </c>
      <c r="N3826"/>
      <c r="O3826" t="s">
        <v>4007</v>
      </c>
      <c r="P3826" t="s">
        <v>1273</v>
      </c>
    </row>
    <row r="3827" spans="1:16" x14ac:dyDescent="0.35">
      <c r="A3827" t="s">
        <v>8</v>
      </c>
      <c r="B3827" t="s">
        <v>10953</v>
      </c>
      <c r="C3827" t="s">
        <v>112</v>
      </c>
      <c r="D3827" t="s">
        <v>2360</v>
      </c>
      <c r="E3827" t="s">
        <v>59</v>
      </c>
      <c r="F3827" t="b">
        <v>0</v>
      </c>
      <c r="G3827" t="s">
        <v>65</v>
      </c>
      <c r="H3827" s="1">
        <v>46068.375486111108</v>
      </c>
      <c r="I3827" t="b">
        <v>0</v>
      </c>
      <c r="J3827" t="b">
        <v>1</v>
      </c>
      <c r="K3827" t="s">
        <v>41</v>
      </c>
      <c r="L3827" t="s">
        <v>60</v>
      </c>
      <c r="M3827">
        <v>152500</v>
      </c>
      <c r="N3827"/>
      <c r="O3827" t="s">
        <v>1820</v>
      </c>
      <c r="P3827" t="s">
        <v>7078</v>
      </c>
    </row>
    <row r="3828" spans="1:16" x14ac:dyDescent="0.35">
      <c r="A3828" t="s">
        <v>2</v>
      </c>
      <c r="B3828" t="s">
        <v>10954</v>
      </c>
      <c r="C3828" t="s">
        <v>148</v>
      </c>
      <c r="D3828" t="s">
        <v>2360</v>
      </c>
      <c r="E3828" t="s">
        <v>59</v>
      </c>
      <c r="F3828" t="b">
        <v>0</v>
      </c>
      <c r="G3828" t="s">
        <v>89</v>
      </c>
      <c r="H3828" s="1">
        <v>46068.375752314823</v>
      </c>
      <c r="I3828" t="b">
        <v>0</v>
      </c>
      <c r="J3828" t="b">
        <v>1</v>
      </c>
      <c r="K3828" t="s">
        <v>41</v>
      </c>
      <c r="L3828" t="s">
        <v>60</v>
      </c>
      <c r="M3828">
        <v>135000</v>
      </c>
      <c r="N3828"/>
      <c r="O3828" t="s">
        <v>4007</v>
      </c>
    </row>
    <row r="3829" spans="1:16" x14ac:dyDescent="0.35">
      <c r="A3829" t="s">
        <v>0</v>
      </c>
      <c r="B3829" t="s">
        <v>10955</v>
      </c>
      <c r="C3829" t="s">
        <v>218</v>
      </c>
      <c r="D3829" t="s">
        <v>4625</v>
      </c>
      <c r="E3829" t="s">
        <v>59</v>
      </c>
      <c r="F3829" t="b">
        <v>0</v>
      </c>
      <c r="G3829" t="s">
        <v>63</v>
      </c>
      <c r="H3829" s="1">
        <v>46068.420532407406</v>
      </c>
      <c r="I3829" t="b">
        <v>0</v>
      </c>
      <c r="J3829" t="b">
        <v>1</v>
      </c>
      <c r="K3829" t="s">
        <v>41</v>
      </c>
      <c r="L3829" t="s">
        <v>74</v>
      </c>
      <c r="M3829"/>
      <c r="N3829">
        <v>74</v>
      </c>
      <c r="O3829" t="s">
        <v>1556</v>
      </c>
      <c r="P3829" t="s">
        <v>4982</v>
      </c>
    </row>
    <row r="3830" spans="1:16" x14ac:dyDescent="0.35">
      <c r="A3830" t="s">
        <v>2</v>
      </c>
      <c r="B3830" t="s">
        <v>10956</v>
      </c>
      <c r="C3830" t="s">
        <v>34</v>
      </c>
      <c r="D3830" t="s">
        <v>4531</v>
      </c>
      <c r="E3830" t="s">
        <v>59</v>
      </c>
      <c r="F3830" t="b">
        <v>0</v>
      </c>
      <c r="G3830" t="s">
        <v>34</v>
      </c>
      <c r="H3830" s="1">
        <v>46068.421261574083</v>
      </c>
      <c r="I3830" t="b">
        <v>0</v>
      </c>
      <c r="J3830" t="b">
        <v>0</v>
      </c>
      <c r="K3830" t="s">
        <v>34</v>
      </c>
      <c r="L3830" t="s">
        <v>60</v>
      </c>
      <c r="M3830">
        <v>450000</v>
      </c>
      <c r="N3830"/>
      <c r="O3830" t="s">
        <v>10957</v>
      </c>
      <c r="P3830" t="s">
        <v>310</v>
      </c>
    </row>
    <row r="3831" spans="1:16" x14ac:dyDescent="0.35">
      <c r="A3831" t="s">
        <v>1</v>
      </c>
      <c r="B3831" t="s">
        <v>10958</v>
      </c>
      <c r="C3831" t="s">
        <v>237</v>
      </c>
      <c r="D3831" t="s">
        <v>4526</v>
      </c>
      <c r="E3831" t="s">
        <v>59</v>
      </c>
      <c r="F3831" t="b">
        <v>0</v>
      </c>
      <c r="G3831" t="s">
        <v>77</v>
      </c>
      <c r="H3831" s="1">
        <v>46068.45925925926</v>
      </c>
      <c r="I3831" t="b">
        <v>0</v>
      </c>
      <c r="J3831" t="b">
        <v>0</v>
      </c>
      <c r="K3831" t="s">
        <v>41</v>
      </c>
      <c r="L3831" t="s">
        <v>60</v>
      </c>
      <c r="M3831">
        <v>205000</v>
      </c>
      <c r="N3831"/>
      <c r="O3831" t="s">
        <v>10959</v>
      </c>
      <c r="P3831" t="s">
        <v>10960</v>
      </c>
    </row>
    <row r="3832" spans="1:16" x14ac:dyDescent="0.35">
      <c r="A3832" t="s">
        <v>1</v>
      </c>
      <c r="B3832" t="s">
        <v>10958</v>
      </c>
      <c r="C3832" t="s">
        <v>237</v>
      </c>
      <c r="D3832" t="s">
        <v>4526</v>
      </c>
      <c r="E3832" t="s">
        <v>59</v>
      </c>
      <c r="F3832" t="b">
        <v>0</v>
      </c>
      <c r="G3832" t="s">
        <v>68</v>
      </c>
      <c r="H3832" s="1">
        <v>46068.459409722222</v>
      </c>
      <c r="I3832" t="b">
        <v>0</v>
      </c>
      <c r="J3832" t="b">
        <v>0</v>
      </c>
      <c r="K3832" t="s">
        <v>41</v>
      </c>
      <c r="L3832" t="s">
        <v>60</v>
      </c>
      <c r="M3832">
        <v>205000</v>
      </c>
      <c r="N3832"/>
      <c r="O3832" t="s">
        <v>10959</v>
      </c>
      <c r="P3832" t="s">
        <v>10960</v>
      </c>
    </row>
    <row r="3833" spans="1:16" x14ac:dyDescent="0.35">
      <c r="A3833" t="s">
        <v>8</v>
      </c>
      <c r="B3833" t="s">
        <v>10961</v>
      </c>
      <c r="C3833" t="s">
        <v>19</v>
      </c>
      <c r="D3833" t="s">
        <v>4526</v>
      </c>
      <c r="E3833" t="s">
        <v>59</v>
      </c>
      <c r="F3833" t="b">
        <v>0</v>
      </c>
      <c r="G3833" t="s">
        <v>19</v>
      </c>
      <c r="H3833" s="1">
        <v>46068.461041666669</v>
      </c>
      <c r="I3833" t="b">
        <v>0</v>
      </c>
      <c r="J3833" t="b">
        <v>0</v>
      </c>
      <c r="K3833" t="s">
        <v>19</v>
      </c>
      <c r="L3833" t="s">
        <v>60</v>
      </c>
      <c r="M3833">
        <v>1750000</v>
      </c>
      <c r="N3833"/>
      <c r="O3833" t="s">
        <v>7059</v>
      </c>
      <c r="P3833" t="s">
        <v>10962</v>
      </c>
    </row>
    <row r="3834" spans="1:16" x14ac:dyDescent="0.35">
      <c r="A3834" t="s">
        <v>3</v>
      </c>
      <c r="B3834" t="s">
        <v>10963</v>
      </c>
      <c r="C3834" t="s">
        <v>2657</v>
      </c>
      <c r="D3834" t="s">
        <v>4346</v>
      </c>
      <c r="E3834" t="s">
        <v>59</v>
      </c>
      <c r="F3834" t="b">
        <v>0</v>
      </c>
      <c r="G3834" t="s">
        <v>65</v>
      </c>
      <c r="H3834" s="1">
        <v>46068.500057870369</v>
      </c>
      <c r="I3834" t="b">
        <v>0</v>
      </c>
      <c r="J3834" t="b">
        <v>0</v>
      </c>
      <c r="K3834" t="s">
        <v>41</v>
      </c>
      <c r="L3834" t="s">
        <v>60</v>
      </c>
      <c r="M3834">
        <v>101898</v>
      </c>
      <c r="N3834"/>
      <c r="O3834" t="s">
        <v>10964</v>
      </c>
      <c r="P3834" t="s">
        <v>10965</v>
      </c>
    </row>
    <row r="3835" spans="1:16" x14ac:dyDescent="0.35">
      <c r="A3835" t="s">
        <v>3</v>
      </c>
      <c r="B3835" t="s">
        <v>10966</v>
      </c>
      <c r="C3835" t="s">
        <v>165</v>
      </c>
      <c r="D3835" t="s">
        <v>4756</v>
      </c>
      <c r="E3835" t="s">
        <v>59</v>
      </c>
      <c r="F3835" t="b">
        <v>0</v>
      </c>
      <c r="G3835" t="s">
        <v>73</v>
      </c>
      <c r="H3835" s="1">
        <v>46068.541967592602</v>
      </c>
      <c r="I3835" t="b">
        <v>0</v>
      </c>
      <c r="J3835" t="b">
        <v>1</v>
      </c>
      <c r="K3835" t="s">
        <v>41</v>
      </c>
      <c r="L3835" t="s">
        <v>60</v>
      </c>
      <c r="M3835">
        <v>239870</v>
      </c>
      <c r="N3835"/>
      <c r="O3835" t="s">
        <v>10967</v>
      </c>
    </row>
    <row r="3836" spans="1:16" x14ac:dyDescent="0.35">
      <c r="A3836" t="s">
        <v>3</v>
      </c>
      <c r="B3836" t="s">
        <v>10968</v>
      </c>
      <c r="C3836" t="s">
        <v>320</v>
      </c>
      <c r="D3836" t="s">
        <v>4756</v>
      </c>
      <c r="E3836" t="s">
        <v>59</v>
      </c>
      <c r="F3836" t="b">
        <v>0</v>
      </c>
      <c r="G3836" t="s">
        <v>73</v>
      </c>
      <c r="H3836" s="1">
        <v>46068.542002314818</v>
      </c>
      <c r="I3836" t="b">
        <v>0</v>
      </c>
      <c r="J3836" t="b">
        <v>1</v>
      </c>
      <c r="K3836" t="s">
        <v>41</v>
      </c>
      <c r="L3836" t="s">
        <v>60</v>
      </c>
      <c r="M3836">
        <v>185325</v>
      </c>
      <c r="N3836"/>
      <c r="O3836" t="s">
        <v>10967</v>
      </c>
      <c r="P3836" t="s">
        <v>5368</v>
      </c>
    </row>
    <row r="3837" spans="1:16" x14ac:dyDescent="0.35">
      <c r="A3837" t="s">
        <v>5</v>
      </c>
      <c r="B3837" t="s">
        <v>6693</v>
      </c>
      <c r="C3837" t="s">
        <v>10969</v>
      </c>
      <c r="D3837" t="s">
        <v>4756</v>
      </c>
      <c r="E3837" t="s">
        <v>59</v>
      </c>
      <c r="F3837" t="b">
        <v>0</v>
      </c>
      <c r="G3837" t="s">
        <v>65</v>
      </c>
      <c r="H3837" s="1">
        <v>46068.54247685185</v>
      </c>
      <c r="I3837" t="b">
        <v>0</v>
      </c>
      <c r="J3837" t="b">
        <v>1</v>
      </c>
      <c r="K3837" t="s">
        <v>41</v>
      </c>
      <c r="L3837" t="s">
        <v>60</v>
      </c>
      <c r="M3837">
        <v>202000</v>
      </c>
      <c r="N3837"/>
      <c r="O3837" t="s">
        <v>10970</v>
      </c>
      <c r="P3837" t="s">
        <v>6694</v>
      </c>
    </row>
    <row r="3838" spans="1:16" x14ac:dyDescent="0.35">
      <c r="A3838" t="s">
        <v>5</v>
      </c>
      <c r="B3838" t="s">
        <v>6693</v>
      </c>
      <c r="C3838" t="s">
        <v>10969</v>
      </c>
      <c r="D3838" t="s">
        <v>4756</v>
      </c>
      <c r="E3838" t="s">
        <v>59</v>
      </c>
      <c r="F3838" t="b">
        <v>0</v>
      </c>
      <c r="G3838" t="s">
        <v>89</v>
      </c>
      <c r="H3838" s="1">
        <v>46068.542986111112</v>
      </c>
      <c r="I3838" t="b">
        <v>0</v>
      </c>
      <c r="J3838" t="b">
        <v>1</v>
      </c>
      <c r="K3838" t="s">
        <v>41</v>
      </c>
      <c r="L3838" t="s">
        <v>60</v>
      </c>
      <c r="M3838">
        <v>202000</v>
      </c>
      <c r="N3838"/>
      <c r="O3838" t="s">
        <v>10970</v>
      </c>
      <c r="P3838" t="s">
        <v>6694</v>
      </c>
    </row>
    <row r="3839" spans="1:16" x14ac:dyDescent="0.35">
      <c r="A3839" t="s">
        <v>0</v>
      </c>
      <c r="B3839" t="s">
        <v>6457</v>
      </c>
      <c r="C3839" t="s">
        <v>202</v>
      </c>
      <c r="D3839" t="s">
        <v>4756</v>
      </c>
      <c r="E3839" t="s">
        <v>59</v>
      </c>
      <c r="F3839" t="b">
        <v>0</v>
      </c>
      <c r="G3839" t="s">
        <v>77</v>
      </c>
      <c r="H3839" s="1">
        <v>46068.625196759262</v>
      </c>
      <c r="I3839" t="b">
        <v>0</v>
      </c>
      <c r="J3839" t="b">
        <v>0</v>
      </c>
      <c r="K3839" t="s">
        <v>41</v>
      </c>
      <c r="L3839" t="s">
        <v>60</v>
      </c>
      <c r="M3839">
        <v>110000</v>
      </c>
      <c r="N3839"/>
      <c r="O3839" t="s">
        <v>7027</v>
      </c>
      <c r="P3839" t="s">
        <v>6459</v>
      </c>
    </row>
    <row r="3840" spans="1:16" x14ac:dyDescent="0.35">
      <c r="A3840" t="s">
        <v>3</v>
      </c>
      <c r="B3840" t="s">
        <v>10971</v>
      </c>
      <c r="C3840" t="s">
        <v>162</v>
      </c>
      <c r="D3840" t="s">
        <v>4756</v>
      </c>
      <c r="E3840" t="s">
        <v>59</v>
      </c>
      <c r="F3840" t="b">
        <v>0</v>
      </c>
      <c r="G3840" t="s">
        <v>73</v>
      </c>
      <c r="H3840" s="1">
        <v>46068.625300925924</v>
      </c>
      <c r="I3840" t="b">
        <v>0</v>
      </c>
      <c r="J3840" t="b">
        <v>1</v>
      </c>
      <c r="K3840" t="s">
        <v>41</v>
      </c>
      <c r="L3840" t="s">
        <v>60</v>
      </c>
      <c r="M3840">
        <v>94000</v>
      </c>
      <c r="N3840"/>
      <c r="O3840" t="s">
        <v>10972</v>
      </c>
      <c r="P3840" t="s">
        <v>10973</v>
      </c>
    </row>
    <row r="3841" spans="1:16" x14ac:dyDescent="0.35">
      <c r="A3841" t="s">
        <v>2</v>
      </c>
      <c r="B3841" t="s">
        <v>10894</v>
      </c>
      <c r="C3841" t="s">
        <v>543</v>
      </c>
      <c r="D3841" t="s">
        <v>4346</v>
      </c>
      <c r="E3841" t="s">
        <v>59</v>
      </c>
      <c r="F3841" t="b">
        <v>0</v>
      </c>
      <c r="G3841" t="s">
        <v>65</v>
      </c>
      <c r="H3841" s="1">
        <v>46068.625520833331</v>
      </c>
      <c r="I3841" t="b">
        <v>0</v>
      </c>
      <c r="J3841" t="b">
        <v>1</v>
      </c>
      <c r="K3841" t="s">
        <v>41</v>
      </c>
      <c r="L3841" t="s">
        <v>60</v>
      </c>
      <c r="M3841">
        <v>187000</v>
      </c>
      <c r="N3841"/>
      <c r="O3841" t="s">
        <v>577</v>
      </c>
      <c r="P3841" t="s">
        <v>10895</v>
      </c>
    </row>
    <row r="3842" spans="1:16" x14ac:dyDescent="0.35">
      <c r="A3842" t="s">
        <v>2</v>
      </c>
      <c r="B3842" t="s">
        <v>10974</v>
      </c>
      <c r="C3842" t="s">
        <v>76</v>
      </c>
      <c r="D3842" t="s">
        <v>4526</v>
      </c>
      <c r="E3842" t="s">
        <v>132</v>
      </c>
      <c r="F3842" t="b">
        <v>1</v>
      </c>
      <c r="G3842" t="s">
        <v>13</v>
      </c>
      <c r="H3842" s="1">
        <v>46068.627071759263</v>
      </c>
      <c r="I3842" t="b">
        <v>0</v>
      </c>
      <c r="J3842" t="b">
        <v>0</v>
      </c>
      <c r="K3842" t="s">
        <v>13</v>
      </c>
      <c r="L3842" t="s">
        <v>74</v>
      </c>
      <c r="M3842"/>
      <c r="N3842">
        <v>70</v>
      </c>
      <c r="O3842" t="s">
        <v>5046</v>
      </c>
      <c r="P3842" t="s">
        <v>5543</v>
      </c>
    </row>
    <row r="3843" spans="1:16" x14ac:dyDescent="0.35">
      <c r="A3843" t="s">
        <v>2</v>
      </c>
      <c r="B3843" t="s">
        <v>10975</v>
      </c>
      <c r="C3843" t="s">
        <v>76</v>
      </c>
      <c r="D3843" t="s">
        <v>4526</v>
      </c>
      <c r="E3843" t="s">
        <v>132</v>
      </c>
      <c r="F3843" t="b">
        <v>1</v>
      </c>
      <c r="G3843" t="s">
        <v>13</v>
      </c>
      <c r="H3843" s="1">
        <v>46068.627071759263</v>
      </c>
      <c r="I3843" t="b">
        <v>0</v>
      </c>
      <c r="J3843" t="b">
        <v>0</v>
      </c>
      <c r="K3843" t="s">
        <v>13</v>
      </c>
      <c r="L3843" t="s">
        <v>74</v>
      </c>
      <c r="M3843"/>
      <c r="N3843">
        <v>66.5</v>
      </c>
      <c r="O3843" t="s">
        <v>5046</v>
      </c>
      <c r="P3843" t="s">
        <v>10976</v>
      </c>
    </row>
    <row r="3844" spans="1:16" x14ac:dyDescent="0.35">
      <c r="A3844" t="s">
        <v>3</v>
      </c>
      <c r="B3844" t="s">
        <v>3981</v>
      </c>
      <c r="C3844" t="s">
        <v>2120</v>
      </c>
      <c r="D3844" t="s">
        <v>4346</v>
      </c>
      <c r="E3844" t="s">
        <v>59</v>
      </c>
      <c r="F3844" t="b">
        <v>0</v>
      </c>
      <c r="G3844" t="s">
        <v>89</v>
      </c>
      <c r="H3844" s="1">
        <v>46068.667083333326</v>
      </c>
      <c r="I3844" t="b">
        <v>0</v>
      </c>
      <c r="J3844" t="b">
        <v>1</v>
      </c>
      <c r="K3844" t="s">
        <v>41</v>
      </c>
      <c r="L3844" t="s">
        <v>60</v>
      </c>
      <c r="M3844">
        <v>91000</v>
      </c>
      <c r="N3844"/>
      <c r="O3844" t="s">
        <v>10977</v>
      </c>
      <c r="P3844" t="s">
        <v>10978</v>
      </c>
    </row>
    <row r="3845" spans="1:16" x14ac:dyDescent="0.35">
      <c r="A3845" t="s">
        <v>2</v>
      </c>
      <c r="B3845" t="s">
        <v>2</v>
      </c>
      <c r="C3845" t="s">
        <v>949</v>
      </c>
      <c r="D3845" t="s">
        <v>4756</v>
      </c>
      <c r="E3845" t="s">
        <v>59</v>
      </c>
      <c r="F3845" t="b">
        <v>0</v>
      </c>
      <c r="G3845" t="s">
        <v>65</v>
      </c>
      <c r="H3845" s="1">
        <v>46068.667187500003</v>
      </c>
      <c r="I3845" t="b">
        <v>0</v>
      </c>
      <c r="J3845" t="b">
        <v>1</v>
      </c>
      <c r="K3845" t="s">
        <v>41</v>
      </c>
      <c r="L3845" t="s">
        <v>60</v>
      </c>
      <c r="M3845">
        <v>130368.5</v>
      </c>
      <c r="N3845"/>
      <c r="O3845" t="s">
        <v>2126</v>
      </c>
      <c r="P3845" t="s">
        <v>10979</v>
      </c>
    </row>
    <row r="3846" spans="1:16" x14ac:dyDescent="0.35">
      <c r="A3846" t="s">
        <v>2</v>
      </c>
      <c r="B3846" t="s">
        <v>2682</v>
      </c>
      <c r="C3846" t="s">
        <v>97</v>
      </c>
      <c r="D3846" t="s">
        <v>4756</v>
      </c>
      <c r="E3846" t="s">
        <v>59</v>
      </c>
      <c r="F3846" t="b">
        <v>0</v>
      </c>
      <c r="G3846" t="s">
        <v>89</v>
      </c>
      <c r="H3846" s="1">
        <v>46068.708749999998</v>
      </c>
      <c r="I3846" t="b">
        <v>0</v>
      </c>
      <c r="J3846" t="b">
        <v>1</v>
      </c>
      <c r="K3846" t="s">
        <v>41</v>
      </c>
      <c r="L3846" t="s">
        <v>60</v>
      </c>
      <c r="M3846">
        <v>175000</v>
      </c>
      <c r="N3846"/>
      <c r="O3846" t="s">
        <v>8460</v>
      </c>
      <c r="P3846" t="s">
        <v>997</v>
      </c>
    </row>
    <row r="3847" spans="1:16" x14ac:dyDescent="0.35">
      <c r="A3847" t="s">
        <v>2</v>
      </c>
      <c r="B3847" t="s">
        <v>2682</v>
      </c>
      <c r="C3847" t="s">
        <v>97</v>
      </c>
      <c r="D3847" t="s">
        <v>4756</v>
      </c>
      <c r="E3847" t="s">
        <v>59</v>
      </c>
      <c r="F3847" t="b">
        <v>0</v>
      </c>
      <c r="G3847" t="s">
        <v>63</v>
      </c>
      <c r="H3847" s="1">
        <v>46068.712314814817</v>
      </c>
      <c r="I3847" t="b">
        <v>0</v>
      </c>
      <c r="J3847" t="b">
        <v>1</v>
      </c>
      <c r="K3847" t="s">
        <v>41</v>
      </c>
      <c r="L3847" t="s">
        <v>60</v>
      </c>
      <c r="M3847">
        <v>175000</v>
      </c>
      <c r="N3847"/>
      <c r="O3847" t="s">
        <v>8460</v>
      </c>
      <c r="P3847" t="s">
        <v>997</v>
      </c>
    </row>
    <row r="3848" spans="1:16" x14ac:dyDescent="0.35">
      <c r="A3848" t="s">
        <v>1</v>
      </c>
      <c r="B3848" t="s">
        <v>385</v>
      </c>
      <c r="C3848" t="s">
        <v>467</v>
      </c>
      <c r="D3848" t="s">
        <v>4756</v>
      </c>
      <c r="E3848" t="s">
        <v>59</v>
      </c>
      <c r="F3848" t="b">
        <v>0</v>
      </c>
      <c r="G3848" t="s">
        <v>77</v>
      </c>
      <c r="H3848" s="1">
        <v>46068.750914351847</v>
      </c>
      <c r="I3848" t="b">
        <v>0</v>
      </c>
      <c r="J3848" t="b">
        <v>0</v>
      </c>
      <c r="K3848" t="s">
        <v>41</v>
      </c>
      <c r="L3848" t="s">
        <v>60</v>
      </c>
      <c r="M3848">
        <v>115000</v>
      </c>
      <c r="N3848"/>
      <c r="O3848" t="s">
        <v>966</v>
      </c>
      <c r="P3848" t="s">
        <v>10980</v>
      </c>
    </row>
    <row r="3849" spans="1:16" x14ac:dyDescent="0.35">
      <c r="A3849" t="s">
        <v>0</v>
      </c>
      <c r="B3849" t="s">
        <v>10981</v>
      </c>
      <c r="C3849" t="s">
        <v>2649</v>
      </c>
      <c r="D3849" t="s">
        <v>9214</v>
      </c>
      <c r="E3849" t="s">
        <v>59</v>
      </c>
      <c r="F3849" t="b">
        <v>0</v>
      </c>
      <c r="G3849" t="s">
        <v>39</v>
      </c>
      <c r="H3849" s="1">
        <v>46068.998541666668</v>
      </c>
      <c r="I3849" t="b">
        <v>0</v>
      </c>
      <c r="J3849" t="b">
        <v>0</v>
      </c>
      <c r="K3849" t="s">
        <v>39</v>
      </c>
      <c r="L3849" t="s">
        <v>60</v>
      </c>
      <c r="M3849">
        <v>160000</v>
      </c>
      <c r="N3849"/>
      <c r="O3849" t="s">
        <v>1723</v>
      </c>
      <c r="P3849" t="s">
        <v>10982</v>
      </c>
    </row>
    <row r="3850" spans="1:16" x14ac:dyDescent="0.35">
      <c r="A3850" t="s">
        <v>0</v>
      </c>
      <c r="B3850" t="s">
        <v>10983</v>
      </c>
      <c r="C3850" t="s">
        <v>76</v>
      </c>
      <c r="D3850" t="s">
        <v>9214</v>
      </c>
      <c r="E3850" t="s">
        <v>59</v>
      </c>
      <c r="F3850" t="b">
        <v>1</v>
      </c>
      <c r="G3850" t="s">
        <v>39</v>
      </c>
      <c r="H3850" s="1">
        <v>46068.998541666668</v>
      </c>
      <c r="I3850" t="b">
        <v>0</v>
      </c>
      <c r="J3850" t="b">
        <v>0</v>
      </c>
      <c r="K3850" t="s">
        <v>39</v>
      </c>
      <c r="L3850" t="s">
        <v>60</v>
      </c>
      <c r="M3850">
        <v>160000</v>
      </c>
      <c r="N3850"/>
      <c r="O3850" t="s">
        <v>1723</v>
      </c>
      <c r="P3850" t="s">
        <v>146</v>
      </c>
    </row>
    <row r="3851" spans="1:16" x14ac:dyDescent="0.35">
      <c r="A3851" t="s">
        <v>1</v>
      </c>
      <c r="B3851" t="s">
        <v>10984</v>
      </c>
      <c r="C3851" t="s">
        <v>1417</v>
      </c>
      <c r="D3851" t="s">
        <v>9214</v>
      </c>
      <c r="E3851" t="s">
        <v>59</v>
      </c>
      <c r="F3851" t="b">
        <v>0</v>
      </c>
      <c r="G3851" t="s">
        <v>39</v>
      </c>
      <c r="H3851" s="1">
        <v>46068.998749999999</v>
      </c>
      <c r="I3851" t="b">
        <v>0</v>
      </c>
      <c r="J3851" t="b">
        <v>0</v>
      </c>
      <c r="K3851" t="s">
        <v>39</v>
      </c>
      <c r="L3851" t="s">
        <v>60</v>
      </c>
      <c r="M3851">
        <v>160000</v>
      </c>
      <c r="N3851"/>
      <c r="O3851" t="s">
        <v>10985</v>
      </c>
      <c r="P3851" t="s">
        <v>10986</v>
      </c>
    </row>
    <row r="3852" spans="1:16" x14ac:dyDescent="0.35">
      <c r="A3852" t="s">
        <v>0</v>
      </c>
      <c r="B3852" t="s">
        <v>10987</v>
      </c>
      <c r="C3852" t="s">
        <v>112</v>
      </c>
      <c r="D3852" t="s">
        <v>10988</v>
      </c>
      <c r="E3852" t="s">
        <v>59</v>
      </c>
      <c r="F3852" t="b">
        <v>0</v>
      </c>
      <c r="G3852" t="s">
        <v>65</v>
      </c>
      <c r="H3852" s="1">
        <v>46069.000127314823</v>
      </c>
      <c r="I3852" t="b">
        <v>0</v>
      </c>
      <c r="J3852" t="b">
        <v>1</v>
      </c>
      <c r="K3852" t="s">
        <v>41</v>
      </c>
      <c r="L3852" t="s">
        <v>74</v>
      </c>
      <c r="M3852"/>
      <c r="N3852">
        <v>45</v>
      </c>
      <c r="O3852" t="s">
        <v>10989</v>
      </c>
      <c r="P3852" t="s">
        <v>641</v>
      </c>
    </row>
    <row r="3853" spans="1:16" x14ac:dyDescent="0.35">
      <c r="A3853" t="s">
        <v>2</v>
      </c>
      <c r="B3853" t="s">
        <v>10990</v>
      </c>
      <c r="C3853" t="s">
        <v>10991</v>
      </c>
      <c r="D3853" t="s">
        <v>4587</v>
      </c>
      <c r="E3853" t="s">
        <v>59</v>
      </c>
      <c r="F3853" t="b">
        <v>0</v>
      </c>
      <c r="G3853" t="s">
        <v>65</v>
      </c>
      <c r="H3853" s="1">
        <v>46069.000138888892</v>
      </c>
      <c r="I3853" t="b">
        <v>0</v>
      </c>
      <c r="J3853" t="b">
        <v>0</v>
      </c>
      <c r="K3853" t="s">
        <v>41</v>
      </c>
      <c r="L3853" t="s">
        <v>60</v>
      </c>
      <c r="M3853">
        <v>198000</v>
      </c>
      <c r="N3853"/>
      <c r="O3853" t="s">
        <v>10992</v>
      </c>
      <c r="P3853" t="s">
        <v>1590</v>
      </c>
    </row>
    <row r="3854" spans="1:16" x14ac:dyDescent="0.35">
      <c r="A3854" t="s">
        <v>2</v>
      </c>
      <c r="B3854" t="s">
        <v>10993</v>
      </c>
      <c r="C3854" t="s">
        <v>13</v>
      </c>
      <c r="D3854" t="s">
        <v>4595</v>
      </c>
      <c r="F3854" t="b">
        <v>0</v>
      </c>
      <c r="G3854" t="s">
        <v>13</v>
      </c>
      <c r="H3854" s="1">
        <v>46069.002071759263</v>
      </c>
      <c r="I3854" t="b">
        <v>0</v>
      </c>
      <c r="J3854" t="b">
        <v>0</v>
      </c>
      <c r="K3854" t="s">
        <v>13</v>
      </c>
      <c r="L3854" t="s">
        <v>74</v>
      </c>
      <c r="M3854"/>
      <c r="N3854">
        <v>20</v>
      </c>
      <c r="O3854" t="s">
        <v>4596</v>
      </c>
      <c r="P3854" t="s">
        <v>622</v>
      </c>
    </row>
    <row r="3855" spans="1:16" x14ac:dyDescent="0.35">
      <c r="A3855" t="s">
        <v>3</v>
      </c>
      <c r="B3855" t="s">
        <v>6190</v>
      </c>
      <c r="C3855" t="s">
        <v>76</v>
      </c>
      <c r="D3855" t="s">
        <v>584</v>
      </c>
      <c r="E3855" t="s">
        <v>72</v>
      </c>
      <c r="F3855" t="b">
        <v>1</v>
      </c>
      <c r="G3855" t="s">
        <v>19</v>
      </c>
      <c r="H3855" s="1">
        <v>46069.002615740741</v>
      </c>
      <c r="I3855" t="b">
        <v>0</v>
      </c>
      <c r="J3855" t="b">
        <v>0</v>
      </c>
      <c r="K3855" t="s">
        <v>19</v>
      </c>
      <c r="L3855" t="s">
        <v>74</v>
      </c>
      <c r="M3855"/>
      <c r="N3855">
        <v>25</v>
      </c>
      <c r="O3855" t="s">
        <v>4686</v>
      </c>
      <c r="P3855" t="s">
        <v>1314</v>
      </c>
    </row>
    <row r="3856" spans="1:16" x14ac:dyDescent="0.35">
      <c r="A3856" t="s">
        <v>0</v>
      </c>
      <c r="B3856" t="s">
        <v>7275</v>
      </c>
      <c r="C3856" t="s">
        <v>76</v>
      </c>
      <c r="D3856" t="s">
        <v>584</v>
      </c>
      <c r="E3856" t="s">
        <v>72</v>
      </c>
      <c r="F3856" t="b">
        <v>1</v>
      </c>
      <c r="G3856" t="s">
        <v>19</v>
      </c>
      <c r="H3856" s="1">
        <v>46069.002615740741</v>
      </c>
      <c r="I3856" t="b">
        <v>0</v>
      </c>
      <c r="J3856" t="b">
        <v>0</v>
      </c>
      <c r="K3856" t="s">
        <v>19</v>
      </c>
      <c r="L3856" t="s">
        <v>74</v>
      </c>
      <c r="M3856"/>
      <c r="N3856">
        <v>25</v>
      </c>
      <c r="O3856" t="s">
        <v>584</v>
      </c>
    </row>
    <row r="3857" spans="1:16" x14ac:dyDescent="0.35">
      <c r="A3857" t="s">
        <v>0</v>
      </c>
      <c r="B3857" t="s">
        <v>10994</v>
      </c>
      <c r="C3857" t="s">
        <v>5029</v>
      </c>
      <c r="D3857" t="s">
        <v>4587</v>
      </c>
      <c r="E3857" t="s">
        <v>59</v>
      </c>
      <c r="F3857" t="b">
        <v>0</v>
      </c>
      <c r="G3857" t="s">
        <v>40</v>
      </c>
      <c r="H3857" s="1">
        <v>46069.003136574072</v>
      </c>
      <c r="I3857" t="b">
        <v>1</v>
      </c>
      <c r="J3857" t="b">
        <v>0</v>
      </c>
      <c r="K3857" t="s">
        <v>40</v>
      </c>
      <c r="L3857" t="s">
        <v>60</v>
      </c>
      <c r="M3857">
        <v>110000</v>
      </c>
      <c r="N3857"/>
      <c r="O3857" t="s">
        <v>10995</v>
      </c>
      <c r="P3857" t="s">
        <v>5230</v>
      </c>
    </row>
    <row r="3858" spans="1:16" x14ac:dyDescent="0.35">
      <c r="A3858" t="s">
        <v>0</v>
      </c>
      <c r="B3858" t="s">
        <v>10996</v>
      </c>
      <c r="C3858" t="s">
        <v>76</v>
      </c>
      <c r="D3858" t="s">
        <v>584</v>
      </c>
      <c r="E3858" t="s">
        <v>72</v>
      </c>
      <c r="F3858" t="b">
        <v>1</v>
      </c>
      <c r="G3858" t="s">
        <v>23</v>
      </c>
      <c r="H3858" s="1">
        <v>46069.00340277778</v>
      </c>
      <c r="I3858" t="b">
        <v>0</v>
      </c>
      <c r="J3858" t="b">
        <v>0</v>
      </c>
      <c r="K3858" t="s">
        <v>23</v>
      </c>
      <c r="L3858" t="s">
        <v>74</v>
      </c>
      <c r="M3858"/>
      <c r="N3858">
        <v>25</v>
      </c>
      <c r="O3858" t="s">
        <v>5193</v>
      </c>
      <c r="P3858" t="s">
        <v>2175</v>
      </c>
    </row>
    <row r="3859" spans="1:16" x14ac:dyDescent="0.35">
      <c r="A3859" t="s">
        <v>4</v>
      </c>
      <c r="B3859" t="s">
        <v>10997</v>
      </c>
      <c r="C3859" t="s">
        <v>4962</v>
      </c>
      <c r="D3859" t="s">
        <v>9214</v>
      </c>
      <c r="E3859" t="s">
        <v>59</v>
      </c>
      <c r="F3859" t="b">
        <v>0</v>
      </c>
      <c r="G3859" t="s">
        <v>4963</v>
      </c>
      <c r="H3859" s="1">
        <v>46069.005243055559</v>
      </c>
      <c r="I3859" t="b">
        <v>1</v>
      </c>
      <c r="J3859" t="b">
        <v>0</v>
      </c>
      <c r="K3859" t="s">
        <v>4963</v>
      </c>
      <c r="L3859" t="s">
        <v>60</v>
      </c>
      <c r="M3859">
        <v>17500</v>
      </c>
      <c r="N3859"/>
      <c r="O3859" t="s">
        <v>4960</v>
      </c>
      <c r="P3859" t="s">
        <v>10998</v>
      </c>
    </row>
    <row r="3860" spans="1:16" x14ac:dyDescent="0.35">
      <c r="A3860" t="s">
        <v>4</v>
      </c>
      <c r="B3860" t="s">
        <v>10999</v>
      </c>
      <c r="C3860" t="s">
        <v>76</v>
      </c>
      <c r="D3860" t="s">
        <v>9214</v>
      </c>
      <c r="E3860" t="s">
        <v>59</v>
      </c>
      <c r="F3860" t="b">
        <v>1</v>
      </c>
      <c r="G3860" t="s">
        <v>4963</v>
      </c>
      <c r="H3860" s="1">
        <v>46069.005243055559</v>
      </c>
      <c r="I3860" t="b">
        <v>0</v>
      </c>
      <c r="J3860" t="b">
        <v>0</v>
      </c>
      <c r="K3860" t="s">
        <v>4963</v>
      </c>
      <c r="L3860" t="s">
        <v>60</v>
      </c>
      <c r="M3860">
        <v>17500</v>
      </c>
      <c r="N3860"/>
      <c r="O3860" t="s">
        <v>4960</v>
      </c>
      <c r="P3860" t="s">
        <v>11000</v>
      </c>
    </row>
    <row r="3861" spans="1:16" x14ac:dyDescent="0.35">
      <c r="A3861" t="s">
        <v>8</v>
      </c>
      <c r="B3861" t="s">
        <v>11001</v>
      </c>
      <c r="C3861" t="s">
        <v>76</v>
      </c>
      <c r="D3861" t="s">
        <v>9214</v>
      </c>
      <c r="E3861" t="s">
        <v>59</v>
      </c>
      <c r="F3861" t="b">
        <v>1</v>
      </c>
      <c r="G3861" t="s">
        <v>4963</v>
      </c>
      <c r="H3861" s="1">
        <v>46069.005243055559</v>
      </c>
      <c r="I3861" t="b">
        <v>0</v>
      </c>
      <c r="J3861" t="b">
        <v>0</v>
      </c>
      <c r="K3861" t="s">
        <v>4963</v>
      </c>
      <c r="L3861" t="s">
        <v>60</v>
      </c>
      <c r="M3861">
        <v>17500</v>
      </c>
      <c r="N3861"/>
      <c r="O3861" t="s">
        <v>4960</v>
      </c>
      <c r="P3861" t="s">
        <v>2185</v>
      </c>
    </row>
    <row r="3862" spans="1:16" x14ac:dyDescent="0.35">
      <c r="A3862" t="s">
        <v>1</v>
      </c>
      <c r="B3862" t="s">
        <v>11002</v>
      </c>
      <c r="C3862" t="s">
        <v>76</v>
      </c>
      <c r="D3862" t="s">
        <v>9214</v>
      </c>
      <c r="E3862" t="s">
        <v>59</v>
      </c>
      <c r="F3862" t="b">
        <v>1</v>
      </c>
      <c r="G3862" t="s">
        <v>4963</v>
      </c>
      <c r="H3862" s="1">
        <v>46069.005243055559</v>
      </c>
      <c r="I3862" t="b">
        <v>1</v>
      </c>
      <c r="J3862" t="b">
        <v>0</v>
      </c>
      <c r="K3862" t="s">
        <v>4963</v>
      </c>
      <c r="L3862" t="s">
        <v>60</v>
      </c>
      <c r="M3862">
        <v>12500</v>
      </c>
      <c r="N3862"/>
      <c r="O3862" t="s">
        <v>4960</v>
      </c>
    </row>
    <row r="3863" spans="1:16" x14ac:dyDescent="0.35">
      <c r="A3863" t="s">
        <v>3</v>
      </c>
      <c r="B3863" t="s">
        <v>11003</v>
      </c>
      <c r="C3863" t="s">
        <v>9104</v>
      </c>
      <c r="D3863" t="s">
        <v>584</v>
      </c>
      <c r="E3863" t="s">
        <v>72</v>
      </c>
      <c r="F3863" t="b">
        <v>0</v>
      </c>
      <c r="G3863" t="s">
        <v>25</v>
      </c>
      <c r="H3863" s="1">
        <v>46069.005486111113</v>
      </c>
      <c r="I3863" t="b">
        <v>0</v>
      </c>
      <c r="J3863" t="b">
        <v>0</v>
      </c>
      <c r="K3863" t="s">
        <v>25</v>
      </c>
      <c r="L3863" t="s">
        <v>74</v>
      </c>
      <c r="M3863"/>
      <c r="N3863">
        <v>25</v>
      </c>
      <c r="O3863" t="s">
        <v>5193</v>
      </c>
      <c r="P3863" t="s">
        <v>11004</v>
      </c>
    </row>
    <row r="3864" spans="1:16" x14ac:dyDescent="0.35">
      <c r="A3864" t="s">
        <v>1</v>
      </c>
      <c r="B3864" t="s">
        <v>11005</v>
      </c>
      <c r="C3864" t="s">
        <v>5029</v>
      </c>
      <c r="D3864" t="s">
        <v>5018</v>
      </c>
      <c r="E3864" t="s">
        <v>59</v>
      </c>
      <c r="F3864" t="b">
        <v>0</v>
      </c>
      <c r="G3864" t="s">
        <v>40</v>
      </c>
      <c r="H3864" s="1">
        <v>46069.044803240737</v>
      </c>
      <c r="I3864" t="b">
        <v>1</v>
      </c>
      <c r="J3864" t="b">
        <v>0</v>
      </c>
      <c r="K3864" t="s">
        <v>40</v>
      </c>
      <c r="L3864" t="s">
        <v>60</v>
      </c>
      <c r="M3864">
        <v>81500</v>
      </c>
      <c r="N3864"/>
      <c r="O3864" t="s">
        <v>9659</v>
      </c>
      <c r="P3864" t="s">
        <v>85</v>
      </c>
    </row>
    <row r="3865" spans="1:16" x14ac:dyDescent="0.35">
      <c r="A3865" t="s">
        <v>0</v>
      </c>
      <c r="B3865" t="s">
        <v>3382</v>
      </c>
      <c r="C3865" t="s">
        <v>320</v>
      </c>
      <c r="D3865" t="s">
        <v>4526</v>
      </c>
      <c r="E3865" t="s">
        <v>59</v>
      </c>
      <c r="F3865" t="b">
        <v>0</v>
      </c>
      <c r="G3865" t="s">
        <v>73</v>
      </c>
      <c r="H3865" s="1">
        <v>46069.125300925924</v>
      </c>
      <c r="I3865" t="b">
        <v>1</v>
      </c>
      <c r="J3865" t="b">
        <v>0</v>
      </c>
      <c r="K3865" t="s">
        <v>41</v>
      </c>
      <c r="L3865" t="s">
        <v>60</v>
      </c>
      <c r="M3865">
        <v>60200</v>
      </c>
      <c r="N3865"/>
      <c r="O3865" t="s">
        <v>1874</v>
      </c>
      <c r="P3865" t="s">
        <v>1671</v>
      </c>
    </row>
    <row r="3866" spans="1:16" x14ac:dyDescent="0.35">
      <c r="A3866" t="s">
        <v>0</v>
      </c>
      <c r="B3866" t="s">
        <v>3382</v>
      </c>
      <c r="C3866" t="s">
        <v>320</v>
      </c>
      <c r="D3866" t="s">
        <v>4526</v>
      </c>
      <c r="E3866" t="s">
        <v>59</v>
      </c>
      <c r="F3866" t="b">
        <v>0</v>
      </c>
      <c r="G3866" t="s">
        <v>73</v>
      </c>
      <c r="H3866" s="1">
        <v>46069.125590277778</v>
      </c>
      <c r="I3866" t="b">
        <v>1</v>
      </c>
      <c r="J3866" t="b">
        <v>0</v>
      </c>
      <c r="K3866" t="s">
        <v>41</v>
      </c>
      <c r="L3866" t="s">
        <v>60</v>
      </c>
      <c r="M3866">
        <v>60200</v>
      </c>
      <c r="N3866"/>
      <c r="O3866" t="s">
        <v>1874</v>
      </c>
      <c r="P3866" t="s">
        <v>3572</v>
      </c>
    </row>
    <row r="3867" spans="1:16" x14ac:dyDescent="0.35">
      <c r="A3867" t="s">
        <v>3</v>
      </c>
      <c r="B3867" t="s">
        <v>2264</v>
      </c>
      <c r="C3867" t="s">
        <v>7611</v>
      </c>
      <c r="D3867" t="s">
        <v>5018</v>
      </c>
      <c r="E3867" t="s">
        <v>59</v>
      </c>
      <c r="F3867" t="b">
        <v>0</v>
      </c>
      <c r="G3867" t="s">
        <v>40</v>
      </c>
      <c r="H3867" s="1">
        <v>46069.127986111111</v>
      </c>
      <c r="I3867" t="b">
        <v>0</v>
      </c>
      <c r="J3867" t="b">
        <v>0</v>
      </c>
      <c r="K3867" t="s">
        <v>40</v>
      </c>
      <c r="L3867" t="s">
        <v>60</v>
      </c>
      <c r="M3867">
        <v>50000</v>
      </c>
      <c r="N3867"/>
      <c r="O3867" t="s">
        <v>11006</v>
      </c>
    </row>
    <row r="3868" spans="1:16" x14ac:dyDescent="0.35">
      <c r="A3868" t="s">
        <v>2</v>
      </c>
      <c r="B3868" t="s">
        <v>11007</v>
      </c>
      <c r="C3868" t="s">
        <v>142</v>
      </c>
      <c r="D3868" t="s">
        <v>5018</v>
      </c>
      <c r="E3868" t="s">
        <v>72</v>
      </c>
      <c r="F3868" t="b">
        <v>0</v>
      </c>
      <c r="G3868" t="s">
        <v>65</v>
      </c>
      <c r="H3868" s="1">
        <v>46069.333912037036</v>
      </c>
      <c r="I3868" t="b">
        <v>0</v>
      </c>
      <c r="J3868" t="b">
        <v>1</v>
      </c>
      <c r="K3868" t="s">
        <v>41</v>
      </c>
      <c r="L3868" t="s">
        <v>60</v>
      </c>
      <c r="M3868">
        <v>135000</v>
      </c>
      <c r="N3868"/>
      <c r="O3868" t="s">
        <v>1664</v>
      </c>
      <c r="P3868" t="s">
        <v>9061</v>
      </c>
    </row>
    <row r="3869" spans="1:16" x14ac:dyDescent="0.35">
      <c r="A3869" t="s">
        <v>1</v>
      </c>
      <c r="B3869" t="s">
        <v>316</v>
      </c>
      <c r="C3869" t="s">
        <v>1897</v>
      </c>
      <c r="D3869" t="s">
        <v>11008</v>
      </c>
      <c r="E3869" t="s">
        <v>59</v>
      </c>
      <c r="F3869" t="b">
        <v>0</v>
      </c>
      <c r="G3869" t="s">
        <v>89</v>
      </c>
      <c r="H3869" s="1">
        <v>46069.334710648152</v>
      </c>
      <c r="I3869" t="b">
        <v>1</v>
      </c>
      <c r="J3869" t="b">
        <v>1</v>
      </c>
      <c r="K3869" t="s">
        <v>41</v>
      </c>
      <c r="L3869" t="s">
        <v>60</v>
      </c>
      <c r="M3869">
        <v>169000</v>
      </c>
      <c r="N3869"/>
      <c r="O3869" t="s">
        <v>3716</v>
      </c>
      <c r="P3869" t="s">
        <v>11009</v>
      </c>
    </row>
    <row r="3870" spans="1:16" x14ac:dyDescent="0.35">
      <c r="A3870" t="s">
        <v>7</v>
      </c>
      <c r="B3870" t="s">
        <v>11010</v>
      </c>
      <c r="C3870" t="s">
        <v>13</v>
      </c>
      <c r="D3870" t="s">
        <v>9198</v>
      </c>
      <c r="E3870" t="s">
        <v>59</v>
      </c>
      <c r="F3870" t="b">
        <v>0</v>
      </c>
      <c r="G3870" t="s">
        <v>13</v>
      </c>
      <c r="H3870" s="1">
        <v>46069.335324074083</v>
      </c>
      <c r="I3870" t="b">
        <v>0</v>
      </c>
      <c r="J3870" t="b">
        <v>0</v>
      </c>
      <c r="K3870" t="s">
        <v>13</v>
      </c>
      <c r="L3870" t="s">
        <v>60</v>
      </c>
      <c r="M3870">
        <v>110150</v>
      </c>
      <c r="N3870"/>
      <c r="O3870" t="s">
        <v>1388</v>
      </c>
      <c r="P3870" t="s">
        <v>6792</v>
      </c>
    </row>
    <row r="3871" spans="1:16" x14ac:dyDescent="0.35">
      <c r="A3871" t="s">
        <v>9</v>
      </c>
      <c r="B3871" t="s">
        <v>11011</v>
      </c>
      <c r="C3871" t="s">
        <v>1310</v>
      </c>
      <c r="D3871" t="s">
        <v>4569</v>
      </c>
      <c r="E3871" t="s">
        <v>59</v>
      </c>
      <c r="F3871" t="b">
        <v>0</v>
      </c>
      <c r="G3871" t="s">
        <v>32</v>
      </c>
      <c r="H3871" s="1">
        <v>46069.341944444437</v>
      </c>
      <c r="I3871" t="b">
        <v>1</v>
      </c>
      <c r="J3871" t="b">
        <v>0</v>
      </c>
      <c r="K3871" t="s">
        <v>32</v>
      </c>
      <c r="L3871" t="s">
        <v>74</v>
      </c>
      <c r="M3871"/>
      <c r="N3871">
        <v>32.424999999999997</v>
      </c>
      <c r="O3871" t="s">
        <v>1867</v>
      </c>
      <c r="P3871" t="s">
        <v>1637</v>
      </c>
    </row>
    <row r="3872" spans="1:16" x14ac:dyDescent="0.35">
      <c r="A3872" t="s">
        <v>3</v>
      </c>
      <c r="B3872" t="s">
        <v>1769</v>
      </c>
      <c r="C3872" t="s">
        <v>10022</v>
      </c>
      <c r="D3872" t="s">
        <v>4526</v>
      </c>
      <c r="E3872" t="s">
        <v>59</v>
      </c>
      <c r="F3872" t="b">
        <v>0</v>
      </c>
      <c r="G3872" t="s">
        <v>40</v>
      </c>
      <c r="H3872" s="1">
        <v>46069.378067129634</v>
      </c>
      <c r="I3872" t="b">
        <v>1</v>
      </c>
      <c r="J3872" t="b">
        <v>0</v>
      </c>
      <c r="K3872" t="s">
        <v>40</v>
      </c>
      <c r="L3872" t="s">
        <v>60</v>
      </c>
      <c r="M3872">
        <v>43500</v>
      </c>
      <c r="N3872"/>
      <c r="O3872" t="s">
        <v>101</v>
      </c>
      <c r="P3872" t="s">
        <v>728</v>
      </c>
    </row>
    <row r="3873" spans="1:16" x14ac:dyDescent="0.35">
      <c r="A3873" t="s">
        <v>5</v>
      </c>
      <c r="B3873" t="s">
        <v>11012</v>
      </c>
      <c r="C3873" t="s">
        <v>3772</v>
      </c>
      <c r="D3873" t="s">
        <v>6067</v>
      </c>
      <c r="E3873" t="s">
        <v>59</v>
      </c>
      <c r="F3873" t="b">
        <v>0</v>
      </c>
      <c r="G3873" t="s">
        <v>31</v>
      </c>
      <c r="H3873" s="1">
        <v>46069.37945601852</v>
      </c>
      <c r="I3873" t="b">
        <v>0</v>
      </c>
      <c r="J3873" t="b">
        <v>0</v>
      </c>
      <c r="K3873" t="s">
        <v>31</v>
      </c>
      <c r="L3873" t="s">
        <v>60</v>
      </c>
      <c r="M3873">
        <v>60000</v>
      </c>
      <c r="N3873"/>
      <c r="O3873" t="s">
        <v>2744</v>
      </c>
      <c r="P3873" t="s">
        <v>11013</v>
      </c>
    </row>
    <row r="3874" spans="1:16" x14ac:dyDescent="0.35">
      <c r="A3874" t="s">
        <v>2</v>
      </c>
      <c r="B3874" t="s">
        <v>3553</v>
      </c>
      <c r="C3874" t="s">
        <v>157</v>
      </c>
      <c r="D3874" t="s">
        <v>2360</v>
      </c>
      <c r="E3874" t="s">
        <v>59</v>
      </c>
      <c r="F3874" t="b">
        <v>0</v>
      </c>
      <c r="G3874" t="s">
        <v>77</v>
      </c>
      <c r="H3874" s="1">
        <v>46069.416747685187</v>
      </c>
      <c r="I3874" t="b">
        <v>0</v>
      </c>
      <c r="J3874" t="b">
        <v>1</v>
      </c>
      <c r="K3874" t="s">
        <v>41</v>
      </c>
      <c r="L3874" t="s">
        <v>60</v>
      </c>
      <c r="M3874">
        <v>230000</v>
      </c>
      <c r="N3874"/>
      <c r="O3874" t="s">
        <v>11014</v>
      </c>
      <c r="P3874" t="s">
        <v>2392</v>
      </c>
    </row>
    <row r="3875" spans="1:16" x14ac:dyDescent="0.35">
      <c r="A3875" t="s">
        <v>7</v>
      </c>
      <c r="B3875" t="s">
        <v>4705</v>
      </c>
      <c r="C3875" t="s">
        <v>92</v>
      </c>
      <c r="D3875" t="s">
        <v>2360</v>
      </c>
      <c r="E3875" t="s">
        <v>72</v>
      </c>
      <c r="F3875" t="b">
        <v>0</v>
      </c>
      <c r="G3875" t="s">
        <v>77</v>
      </c>
      <c r="H3875" s="1">
        <v>46069.41679398148</v>
      </c>
      <c r="I3875" t="b">
        <v>0</v>
      </c>
      <c r="J3875" t="b">
        <v>1</v>
      </c>
      <c r="K3875" t="s">
        <v>41</v>
      </c>
      <c r="L3875" t="s">
        <v>60</v>
      </c>
      <c r="M3875">
        <v>153000</v>
      </c>
      <c r="N3875"/>
      <c r="O3875" t="s">
        <v>424</v>
      </c>
      <c r="P3875" t="s">
        <v>11015</v>
      </c>
    </row>
    <row r="3876" spans="1:16" x14ac:dyDescent="0.35">
      <c r="A3876" t="s">
        <v>6</v>
      </c>
      <c r="B3876" t="s">
        <v>4117</v>
      </c>
      <c r="C3876" t="s">
        <v>112</v>
      </c>
      <c r="D3876" t="s">
        <v>4756</v>
      </c>
      <c r="E3876" t="s">
        <v>59</v>
      </c>
      <c r="F3876" t="b">
        <v>0</v>
      </c>
      <c r="G3876" t="s">
        <v>65</v>
      </c>
      <c r="H3876" s="1">
        <v>46069.417164351849</v>
      </c>
      <c r="I3876" t="b">
        <v>0</v>
      </c>
      <c r="J3876" t="b">
        <v>1</v>
      </c>
      <c r="K3876" t="s">
        <v>41</v>
      </c>
      <c r="L3876" t="s">
        <v>60</v>
      </c>
      <c r="M3876">
        <v>121000</v>
      </c>
      <c r="N3876"/>
      <c r="O3876" t="s">
        <v>11016</v>
      </c>
      <c r="P3876" t="s">
        <v>9061</v>
      </c>
    </row>
    <row r="3877" spans="1:16" x14ac:dyDescent="0.35">
      <c r="A3877" t="s">
        <v>2</v>
      </c>
      <c r="B3877" t="s">
        <v>306</v>
      </c>
      <c r="C3877" t="s">
        <v>2438</v>
      </c>
      <c r="D3877" t="s">
        <v>2360</v>
      </c>
      <c r="E3877" t="s">
        <v>59</v>
      </c>
      <c r="F3877" t="b">
        <v>0</v>
      </c>
      <c r="G3877" t="s">
        <v>77</v>
      </c>
      <c r="H3877" s="1">
        <v>46069.417280092603</v>
      </c>
      <c r="I3877" t="b">
        <v>0</v>
      </c>
      <c r="J3877" t="b">
        <v>1</v>
      </c>
      <c r="K3877" t="s">
        <v>41</v>
      </c>
      <c r="L3877" t="s">
        <v>60</v>
      </c>
      <c r="M3877">
        <v>104266.24000000001</v>
      </c>
      <c r="N3877"/>
      <c r="O3877" t="s">
        <v>1724</v>
      </c>
      <c r="P3877" t="s">
        <v>705</v>
      </c>
    </row>
    <row r="3878" spans="1:16" x14ac:dyDescent="0.35">
      <c r="A3878" t="s">
        <v>2</v>
      </c>
      <c r="B3878" t="s">
        <v>3553</v>
      </c>
      <c r="C3878" t="s">
        <v>6290</v>
      </c>
      <c r="D3878" t="s">
        <v>2360</v>
      </c>
      <c r="E3878" t="s">
        <v>59</v>
      </c>
      <c r="F3878" t="b">
        <v>0</v>
      </c>
      <c r="G3878" t="s">
        <v>68</v>
      </c>
      <c r="H3878" s="1">
        <v>46069.417523148149</v>
      </c>
      <c r="I3878" t="b">
        <v>0</v>
      </c>
      <c r="J3878" t="b">
        <v>1</v>
      </c>
      <c r="K3878" t="s">
        <v>41</v>
      </c>
      <c r="L3878" t="s">
        <v>60</v>
      </c>
      <c r="M3878">
        <v>230000</v>
      </c>
      <c r="N3878"/>
      <c r="O3878" t="s">
        <v>11014</v>
      </c>
      <c r="P3878" t="s">
        <v>2392</v>
      </c>
    </row>
    <row r="3879" spans="1:16" x14ac:dyDescent="0.35">
      <c r="A3879" t="s">
        <v>3</v>
      </c>
      <c r="B3879" t="s">
        <v>11017</v>
      </c>
      <c r="C3879" t="s">
        <v>4665</v>
      </c>
      <c r="D3879" t="s">
        <v>4531</v>
      </c>
      <c r="E3879" t="s">
        <v>59</v>
      </c>
      <c r="F3879" t="b">
        <v>0</v>
      </c>
      <c r="G3879" t="s">
        <v>4666</v>
      </c>
      <c r="H3879" s="1">
        <v>46069.418842592589</v>
      </c>
      <c r="I3879" t="b">
        <v>0</v>
      </c>
      <c r="J3879" t="b">
        <v>0</v>
      </c>
      <c r="K3879" t="s">
        <v>4666</v>
      </c>
      <c r="L3879" t="s">
        <v>60</v>
      </c>
      <c r="M3879">
        <v>300000</v>
      </c>
      <c r="N3879"/>
      <c r="O3879" t="s">
        <v>11018</v>
      </c>
      <c r="P3879" t="s">
        <v>728</v>
      </c>
    </row>
    <row r="3880" spans="1:16" x14ac:dyDescent="0.35">
      <c r="A3880" t="s">
        <v>3</v>
      </c>
      <c r="B3880" t="s">
        <v>11019</v>
      </c>
      <c r="C3880" t="s">
        <v>4962</v>
      </c>
      <c r="D3880" t="s">
        <v>4531</v>
      </c>
      <c r="E3880" t="s">
        <v>59</v>
      </c>
      <c r="F3880" t="b">
        <v>0</v>
      </c>
      <c r="G3880" t="s">
        <v>4963</v>
      </c>
      <c r="H3880" s="1">
        <v>46069.427986111114</v>
      </c>
      <c r="I3880" t="b">
        <v>0</v>
      </c>
      <c r="J3880" t="b">
        <v>0</v>
      </c>
      <c r="K3880" t="s">
        <v>4963</v>
      </c>
      <c r="L3880" t="s">
        <v>60</v>
      </c>
      <c r="M3880">
        <v>17500</v>
      </c>
      <c r="N3880"/>
      <c r="O3880" t="s">
        <v>4960</v>
      </c>
    </row>
    <row r="3881" spans="1:16" x14ac:dyDescent="0.35">
      <c r="A3881" t="s">
        <v>5</v>
      </c>
      <c r="B3881" t="s">
        <v>11020</v>
      </c>
      <c r="C3881" t="s">
        <v>237</v>
      </c>
      <c r="D3881" t="s">
        <v>4526</v>
      </c>
      <c r="E3881" t="s">
        <v>59</v>
      </c>
      <c r="F3881" t="b">
        <v>0</v>
      </c>
      <c r="G3881" t="s">
        <v>89</v>
      </c>
      <c r="H3881" s="1">
        <v>46069.500405092593</v>
      </c>
      <c r="I3881" t="b">
        <v>0</v>
      </c>
      <c r="J3881" t="b">
        <v>1</v>
      </c>
      <c r="K3881" t="s">
        <v>41</v>
      </c>
      <c r="L3881" t="s">
        <v>60</v>
      </c>
      <c r="M3881">
        <v>212500</v>
      </c>
      <c r="N3881"/>
      <c r="O3881" t="s">
        <v>6156</v>
      </c>
      <c r="P3881" t="s">
        <v>11021</v>
      </c>
    </row>
    <row r="3882" spans="1:16" x14ac:dyDescent="0.35">
      <c r="A3882" t="s">
        <v>0</v>
      </c>
      <c r="B3882" t="s">
        <v>0</v>
      </c>
      <c r="C3882" t="s">
        <v>10644</v>
      </c>
      <c r="D3882" t="s">
        <v>4346</v>
      </c>
      <c r="E3882" t="s">
        <v>59</v>
      </c>
      <c r="F3882" t="b">
        <v>0</v>
      </c>
      <c r="G3882" t="s">
        <v>40</v>
      </c>
      <c r="H3882" s="1">
        <v>46069.503067129634</v>
      </c>
      <c r="I3882" t="b">
        <v>1</v>
      </c>
      <c r="J3882" t="b">
        <v>0</v>
      </c>
      <c r="K3882" t="s">
        <v>40</v>
      </c>
      <c r="L3882" t="s">
        <v>60</v>
      </c>
      <c r="M3882">
        <v>40000</v>
      </c>
      <c r="N3882"/>
      <c r="O3882" t="s">
        <v>11022</v>
      </c>
      <c r="P3882" t="s">
        <v>11023</v>
      </c>
    </row>
    <row r="3883" spans="1:16" x14ac:dyDescent="0.35">
      <c r="A3883" t="s">
        <v>0</v>
      </c>
      <c r="B3883" t="s">
        <v>11024</v>
      </c>
      <c r="C3883" t="s">
        <v>40</v>
      </c>
      <c r="D3883" t="s">
        <v>4526</v>
      </c>
      <c r="E3883" t="s">
        <v>59</v>
      </c>
      <c r="F3883" t="b">
        <v>0</v>
      </c>
      <c r="G3883" t="s">
        <v>40</v>
      </c>
      <c r="H3883" s="1">
        <v>46069.503206018519</v>
      </c>
      <c r="I3883" t="b">
        <v>1</v>
      </c>
      <c r="J3883" t="b">
        <v>0</v>
      </c>
      <c r="K3883" t="s">
        <v>40</v>
      </c>
      <c r="L3883" t="s">
        <v>60</v>
      </c>
      <c r="M3883">
        <v>80000</v>
      </c>
      <c r="N3883"/>
      <c r="O3883" t="s">
        <v>312</v>
      </c>
      <c r="P3883" t="s">
        <v>11025</v>
      </c>
    </row>
    <row r="3884" spans="1:16" x14ac:dyDescent="0.35">
      <c r="A3884" t="s">
        <v>2</v>
      </c>
      <c r="B3884" t="s">
        <v>11026</v>
      </c>
      <c r="C3884" t="s">
        <v>11027</v>
      </c>
      <c r="D3884" t="s">
        <v>4526</v>
      </c>
      <c r="E3884" t="s">
        <v>59</v>
      </c>
      <c r="F3884" t="b">
        <v>0</v>
      </c>
      <c r="G3884" t="s">
        <v>40</v>
      </c>
      <c r="H3884" s="1">
        <v>46069.503263888888</v>
      </c>
      <c r="I3884" t="b">
        <v>0</v>
      </c>
      <c r="J3884" t="b">
        <v>0</v>
      </c>
      <c r="K3884" t="s">
        <v>40</v>
      </c>
      <c r="L3884" t="s">
        <v>60</v>
      </c>
      <c r="M3884">
        <v>37500</v>
      </c>
      <c r="N3884"/>
      <c r="O3884" t="s">
        <v>11028</v>
      </c>
    </row>
    <row r="3885" spans="1:16" x14ac:dyDescent="0.35">
      <c r="A3885" t="s">
        <v>5</v>
      </c>
      <c r="B3885" t="s">
        <v>5</v>
      </c>
      <c r="C3885" t="s">
        <v>11029</v>
      </c>
      <c r="D3885" t="s">
        <v>4526</v>
      </c>
      <c r="E3885" t="s">
        <v>59</v>
      </c>
      <c r="F3885" t="b">
        <v>0</v>
      </c>
      <c r="G3885" t="s">
        <v>20</v>
      </c>
      <c r="H3885" s="1">
        <v>46069.5075462963</v>
      </c>
      <c r="I3885" t="b">
        <v>0</v>
      </c>
      <c r="J3885" t="b">
        <v>0</v>
      </c>
      <c r="K3885" t="s">
        <v>20</v>
      </c>
      <c r="L3885" t="s">
        <v>60</v>
      </c>
      <c r="M3885">
        <v>101863.5</v>
      </c>
      <c r="N3885"/>
      <c r="O3885" t="s">
        <v>11030</v>
      </c>
    </row>
    <row r="3886" spans="1:16" x14ac:dyDescent="0.35">
      <c r="A3886" t="s">
        <v>0</v>
      </c>
      <c r="B3886" t="s">
        <v>9815</v>
      </c>
      <c r="C3886" t="s">
        <v>308</v>
      </c>
      <c r="D3886" t="s">
        <v>4526</v>
      </c>
      <c r="E3886" t="s">
        <v>59</v>
      </c>
      <c r="F3886" t="b">
        <v>0</v>
      </c>
      <c r="G3886" t="s">
        <v>65</v>
      </c>
      <c r="H3886" s="1">
        <v>46069.583391203712</v>
      </c>
      <c r="I3886" t="b">
        <v>0</v>
      </c>
      <c r="J3886" t="b">
        <v>0</v>
      </c>
      <c r="K3886" t="s">
        <v>41</v>
      </c>
      <c r="L3886" t="s">
        <v>60</v>
      </c>
      <c r="M3886">
        <v>65000</v>
      </c>
      <c r="N3886"/>
      <c r="O3886" t="s">
        <v>730</v>
      </c>
      <c r="P3886" t="s">
        <v>9816</v>
      </c>
    </row>
    <row r="3887" spans="1:16" x14ac:dyDescent="0.35">
      <c r="A3887" t="s">
        <v>0</v>
      </c>
      <c r="B3887" t="s">
        <v>3106</v>
      </c>
      <c r="C3887" t="s">
        <v>4050</v>
      </c>
      <c r="D3887" t="s">
        <v>4526</v>
      </c>
      <c r="E3887" t="s">
        <v>59</v>
      </c>
      <c r="F3887" t="b">
        <v>0</v>
      </c>
      <c r="G3887" t="s">
        <v>73</v>
      </c>
      <c r="H3887" s="1">
        <v>46069.583518518521</v>
      </c>
      <c r="I3887" t="b">
        <v>1</v>
      </c>
      <c r="J3887" t="b">
        <v>0</v>
      </c>
      <c r="K3887" t="s">
        <v>41</v>
      </c>
      <c r="L3887" t="s">
        <v>60</v>
      </c>
      <c r="M3887">
        <v>82500</v>
      </c>
      <c r="N3887"/>
      <c r="O3887" t="s">
        <v>105</v>
      </c>
      <c r="P3887" t="s">
        <v>161</v>
      </c>
    </row>
    <row r="3888" spans="1:16" x14ac:dyDescent="0.35">
      <c r="A3888" t="s">
        <v>2</v>
      </c>
      <c r="B3888" t="s">
        <v>2</v>
      </c>
      <c r="C3888" t="s">
        <v>3013</v>
      </c>
      <c r="D3888" t="s">
        <v>4751</v>
      </c>
      <c r="E3888" t="s">
        <v>59</v>
      </c>
      <c r="F3888" t="b">
        <v>0</v>
      </c>
      <c r="G3888" t="s">
        <v>65</v>
      </c>
      <c r="H3888" s="1">
        <v>46069.583865740737</v>
      </c>
      <c r="I3888" t="b">
        <v>0</v>
      </c>
      <c r="J3888" t="b">
        <v>1</v>
      </c>
      <c r="K3888" t="s">
        <v>41</v>
      </c>
      <c r="L3888" t="s">
        <v>74</v>
      </c>
      <c r="M3888"/>
      <c r="N3888">
        <v>51.5</v>
      </c>
      <c r="O3888" t="s">
        <v>482</v>
      </c>
      <c r="P3888" t="s">
        <v>11031</v>
      </c>
    </row>
    <row r="3889" spans="1:16" x14ac:dyDescent="0.35">
      <c r="A3889" t="s">
        <v>1</v>
      </c>
      <c r="B3889" t="s">
        <v>11032</v>
      </c>
      <c r="C3889" t="s">
        <v>76</v>
      </c>
      <c r="D3889" t="s">
        <v>4630</v>
      </c>
      <c r="E3889" t="s">
        <v>59</v>
      </c>
      <c r="F3889" t="b">
        <v>1</v>
      </c>
      <c r="G3889" t="s">
        <v>65</v>
      </c>
      <c r="H3889" s="1">
        <v>46069.584444444437</v>
      </c>
      <c r="I3889" t="b">
        <v>0</v>
      </c>
      <c r="J3889" t="b">
        <v>0</v>
      </c>
      <c r="K3889" t="s">
        <v>41</v>
      </c>
      <c r="L3889" t="s">
        <v>74</v>
      </c>
      <c r="M3889"/>
      <c r="N3889">
        <v>57.5</v>
      </c>
      <c r="O3889" t="s">
        <v>11033</v>
      </c>
      <c r="P3889" t="s">
        <v>597</v>
      </c>
    </row>
    <row r="3890" spans="1:16" x14ac:dyDescent="0.35">
      <c r="A3890" t="s">
        <v>1</v>
      </c>
      <c r="B3890" t="s">
        <v>11032</v>
      </c>
      <c r="C3890" t="s">
        <v>76</v>
      </c>
      <c r="D3890" t="s">
        <v>4630</v>
      </c>
      <c r="E3890" t="s">
        <v>59</v>
      </c>
      <c r="F3890" t="b">
        <v>1</v>
      </c>
      <c r="G3890" t="s">
        <v>89</v>
      </c>
      <c r="H3890" s="1">
        <v>46069.584710648152</v>
      </c>
      <c r="I3890" t="b">
        <v>0</v>
      </c>
      <c r="J3890" t="b">
        <v>0</v>
      </c>
      <c r="K3890" t="s">
        <v>41</v>
      </c>
      <c r="L3890" t="s">
        <v>74</v>
      </c>
      <c r="M3890"/>
      <c r="N3890">
        <v>57.5</v>
      </c>
      <c r="O3890" t="s">
        <v>11033</v>
      </c>
      <c r="P3890" t="s">
        <v>597</v>
      </c>
    </row>
    <row r="3891" spans="1:16" x14ac:dyDescent="0.35">
      <c r="A3891" t="s">
        <v>2</v>
      </c>
      <c r="B3891" t="s">
        <v>862</v>
      </c>
      <c r="C3891" t="s">
        <v>1150</v>
      </c>
      <c r="D3891" t="s">
        <v>4526</v>
      </c>
      <c r="E3891" t="s">
        <v>59</v>
      </c>
      <c r="F3891" t="b">
        <v>0</v>
      </c>
      <c r="G3891" t="s">
        <v>63</v>
      </c>
      <c r="H3891" s="1">
        <v>46069.587442129632</v>
      </c>
      <c r="I3891" t="b">
        <v>0</v>
      </c>
      <c r="J3891" t="b">
        <v>1</v>
      </c>
      <c r="K3891" t="s">
        <v>41</v>
      </c>
      <c r="L3891" t="s">
        <v>60</v>
      </c>
      <c r="M3891">
        <v>205000</v>
      </c>
      <c r="N3891"/>
      <c r="O3891" t="s">
        <v>3272</v>
      </c>
    </row>
    <row r="3892" spans="1:16" x14ac:dyDescent="0.35">
      <c r="A3892" t="s">
        <v>2</v>
      </c>
      <c r="B3892" t="s">
        <v>213</v>
      </c>
      <c r="C3892" t="s">
        <v>913</v>
      </c>
      <c r="D3892" t="s">
        <v>4526</v>
      </c>
      <c r="E3892" t="s">
        <v>59</v>
      </c>
      <c r="F3892" t="b">
        <v>0</v>
      </c>
      <c r="G3892" t="s">
        <v>20</v>
      </c>
      <c r="H3892" s="1">
        <v>46069.625196759262</v>
      </c>
      <c r="I3892" t="b">
        <v>0</v>
      </c>
      <c r="J3892" t="b">
        <v>0</v>
      </c>
      <c r="K3892" t="s">
        <v>20</v>
      </c>
      <c r="L3892" t="s">
        <v>60</v>
      </c>
      <c r="M3892">
        <v>155000</v>
      </c>
      <c r="N3892"/>
      <c r="O3892" t="s">
        <v>5343</v>
      </c>
      <c r="P3892" t="s">
        <v>763</v>
      </c>
    </row>
    <row r="3893" spans="1:16" x14ac:dyDescent="0.35">
      <c r="A3893" t="s">
        <v>2</v>
      </c>
      <c r="B3893" t="s">
        <v>10896</v>
      </c>
      <c r="C3893" t="s">
        <v>929</v>
      </c>
      <c r="D3893" t="s">
        <v>4346</v>
      </c>
      <c r="E3893" t="s">
        <v>59</v>
      </c>
      <c r="F3893" t="b">
        <v>0</v>
      </c>
      <c r="G3893" t="s">
        <v>65</v>
      </c>
      <c r="H3893" s="1">
        <v>46069.625555555547</v>
      </c>
      <c r="I3893" t="b">
        <v>0</v>
      </c>
      <c r="J3893" t="b">
        <v>1</v>
      </c>
      <c r="K3893" t="s">
        <v>41</v>
      </c>
      <c r="L3893" t="s">
        <v>60</v>
      </c>
      <c r="M3893">
        <v>134000</v>
      </c>
      <c r="N3893"/>
      <c r="O3893" t="s">
        <v>1183</v>
      </c>
      <c r="P3893" t="s">
        <v>9116</v>
      </c>
    </row>
    <row r="3894" spans="1:16" x14ac:dyDescent="0.35">
      <c r="A3894" t="s">
        <v>2</v>
      </c>
      <c r="B3894" t="s">
        <v>11034</v>
      </c>
      <c r="C3894" t="s">
        <v>194</v>
      </c>
      <c r="D3894" t="s">
        <v>4346</v>
      </c>
      <c r="E3894" t="s">
        <v>59</v>
      </c>
      <c r="F3894" t="b">
        <v>0</v>
      </c>
      <c r="G3894" t="s">
        <v>65</v>
      </c>
      <c r="H3894" s="1">
        <v>46069.625555555547</v>
      </c>
      <c r="I3894" t="b">
        <v>0</v>
      </c>
      <c r="J3894" t="b">
        <v>1</v>
      </c>
      <c r="K3894" t="s">
        <v>41</v>
      </c>
      <c r="L3894" t="s">
        <v>60</v>
      </c>
      <c r="M3894">
        <v>222500</v>
      </c>
      <c r="N3894"/>
      <c r="O3894" t="s">
        <v>577</v>
      </c>
      <c r="P3894" t="s">
        <v>11035</v>
      </c>
    </row>
    <row r="3895" spans="1:16" x14ac:dyDescent="0.35">
      <c r="A3895" t="s">
        <v>2</v>
      </c>
      <c r="B3895" t="s">
        <v>11036</v>
      </c>
      <c r="C3895" t="s">
        <v>194</v>
      </c>
      <c r="D3895" t="s">
        <v>4346</v>
      </c>
      <c r="E3895" t="s">
        <v>59</v>
      </c>
      <c r="F3895" t="b">
        <v>0</v>
      </c>
      <c r="G3895" t="s">
        <v>65</v>
      </c>
      <c r="H3895" s="1">
        <v>46069.625555555547</v>
      </c>
      <c r="I3895" t="b">
        <v>0</v>
      </c>
      <c r="J3895" t="b">
        <v>1</v>
      </c>
      <c r="K3895" t="s">
        <v>41</v>
      </c>
      <c r="L3895" t="s">
        <v>60</v>
      </c>
      <c r="M3895">
        <v>187000</v>
      </c>
      <c r="N3895"/>
      <c r="O3895" t="s">
        <v>577</v>
      </c>
      <c r="P3895" t="s">
        <v>11037</v>
      </c>
    </row>
    <row r="3896" spans="1:16" x14ac:dyDescent="0.35">
      <c r="A3896" t="s">
        <v>1</v>
      </c>
      <c r="B3896" t="s">
        <v>2917</v>
      </c>
      <c r="C3896" t="s">
        <v>237</v>
      </c>
      <c r="D3896" t="s">
        <v>4526</v>
      </c>
      <c r="E3896" t="s">
        <v>59</v>
      </c>
      <c r="F3896" t="b">
        <v>0</v>
      </c>
      <c r="G3896" t="s">
        <v>89</v>
      </c>
      <c r="H3896" s="1">
        <v>46069.626342592594</v>
      </c>
      <c r="I3896" t="b">
        <v>0</v>
      </c>
      <c r="J3896" t="b">
        <v>1</v>
      </c>
      <c r="K3896" t="s">
        <v>41</v>
      </c>
      <c r="L3896" t="s">
        <v>74</v>
      </c>
      <c r="M3896"/>
      <c r="N3896">
        <v>33</v>
      </c>
      <c r="O3896" t="s">
        <v>6980</v>
      </c>
      <c r="P3896" t="s">
        <v>11038</v>
      </c>
    </row>
    <row r="3897" spans="1:16" x14ac:dyDescent="0.35">
      <c r="A3897" t="s">
        <v>0</v>
      </c>
      <c r="B3897" t="s">
        <v>11039</v>
      </c>
      <c r="C3897" t="s">
        <v>76</v>
      </c>
      <c r="D3897" t="s">
        <v>4346</v>
      </c>
      <c r="E3897" t="s">
        <v>621</v>
      </c>
      <c r="F3897" t="b">
        <v>1</v>
      </c>
      <c r="G3897" t="s">
        <v>19</v>
      </c>
      <c r="H3897" s="1">
        <v>46069.627708333333</v>
      </c>
      <c r="I3897" t="b">
        <v>0</v>
      </c>
      <c r="J3897" t="b">
        <v>0</v>
      </c>
      <c r="K3897" t="s">
        <v>19</v>
      </c>
      <c r="L3897" t="s">
        <v>74</v>
      </c>
      <c r="M3897"/>
      <c r="N3897">
        <v>804.59</v>
      </c>
      <c r="O3897" t="s">
        <v>11040</v>
      </c>
    </row>
    <row r="3898" spans="1:16" x14ac:dyDescent="0.35">
      <c r="A3898" t="s">
        <v>0</v>
      </c>
      <c r="B3898" t="s">
        <v>3239</v>
      </c>
      <c r="C3898" t="s">
        <v>40</v>
      </c>
      <c r="D3898" t="s">
        <v>4526</v>
      </c>
      <c r="E3898" t="s">
        <v>59</v>
      </c>
      <c r="F3898" t="b">
        <v>0</v>
      </c>
      <c r="G3898" t="s">
        <v>40</v>
      </c>
      <c r="H3898" s="1">
        <v>46069.669733796298</v>
      </c>
      <c r="I3898" t="b">
        <v>1</v>
      </c>
      <c r="J3898" t="b">
        <v>0</v>
      </c>
      <c r="K3898" t="s">
        <v>40</v>
      </c>
      <c r="L3898" t="s">
        <v>60</v>
      </c>
      <c r="M3898">
        <v>52500</v>
      </c>
      <c r="N3898"/>
      <c r="O3898" t="s">
        <v>11041</v>
      </c>
      <c r="P3898" t="s">
        <v>11042</v>
      </c>
    </row>
    <row r="3899" spans="1:16" x14ac:dyDescent="0.35">
      <c r="A3899" t="s">
        <v>2</v>
      </c>
      <c r="B3899" t="s">
        <v>11043</v>
      </c>
      <c r="C3899" t="s">
        <v>40</v>
      </c>
      <c r="D3899" t="s">
        <v>4526</v>
      </c>
      <c r="E3899" t="s">
        <v>59</v>
      </c>
      <c r="F3899" t="b">
        <v>0</v>
      </c>
      <c r="G3899" t="s">
        <v>40</v>
      </c>
      <c r="H3899" s="1">
        <v>46069.669872685183</v>
      </c>
      <c r="I3899" t="b">
        <v>1</v>
      </c>
      <c r="J3899" t="b">
        <v>0</v>
      </c>
      <c r="K3899" t="s">
        <v>40</v>
      </c>
      <c r="L3899" t="s">
        <v>60</v>
      </c>
      <c r="M3899">
        <v>41250</v>
      </c>
      <c r="N3899"/>
      <c r="O3899" t="s">
        <v>11044</v>
      </c>
      <c r="P3899" t="s">
        <v>11045</v>
      </c>
    </row>
    <row r="3900" spans="1:16" x14ac:dyDescent="0.35">
      <c r="A3900" t="s">
        <v>1</v>
      </c>
      <c r="B3900" t="s">
        <v>1</v>
      </c>
      <c r="C3900" t="s">
        <v>1677</v>
      </c>
      <c r="D3900" t="s">
        <v>4526</v>
      </c>
      <c r="E3900" t="s">
        <v>59</v>
      </c>
      <c r="F3900" t="b">
        <v>0</v>
      </c>
      <c r="G3900" t="s">
        <v>63</v>
      </c>
      <c r="H3900" s="1">
        <v>46069.67082175926</v>
      </c>
      <c r="I3900" t="b">
        <v>1</v>
      </c>
      <c r="J3900" t="b">
        <v>0</v>
      </c>
      <c r="K3900" t="s">
        <v>41</v>
      </c>
      <c r="L3900" t="s">
        <v>60</v>
      </c>
      <c r="M3900">
        <v>57500</v>
      </c>
      <c r="N3900"/>
      <c r="O3900" t="s">
        <v>3023</v>
      </c>
      <c r="P3900" t="s">
        <v>11046</v>
      </c>
    </row>
    <row r="3901" spans="1:16" x14ac:dyDescent="0.35">
      <c r="A3901" t="s">
        <v>0</v>
      </c>
      <c r="B3901" t="s">
        <v>11047</v>
      </c>
      <c r="C3901" t="s">
        <v>181</v>
      </c>
      <c r="D3901" t="s">
        <v>4625</v>
      </c>
      <c r="E3901" t="s">
        <v>132</v>
      </c>
      <c r="F3901" t="b">
        <v>0</v>
      </c>
      <c r="G3901" t="s">
        <v>89</v>
      </c>
      <c r="H3901" s="1">
        <v>46069.708715277768</v>
      </c>
      <c r="I3901" t="b">
        <v>1</v>
      </c>
      <c r="J3901" t="b">
        <v>0</v>
      </c>
      <c r="K3901" t="s">
        <v>41</v>
      </c>
      <c r="L3901" t="s">
        <v>74</v>
      </c>
      <c r="M3901"/>
      <c r="N3901">
        <v>11</v>
      </c>
      <c r="O3901" t="s">
        <v>11048</v>
      </c>
      <c r="P3901" t="s">
        <v>283</v>
      </c>
    </row>
    <row r="3902" spans="1:16" x14ac:dyDescent="0.35">
      <c r="A3902" t="s">
        <v>0</v>
      </c>
      <c r="B3902" t="s">
        <v>609</v>
      </c>
      <c r="C3902" t="s">
        <v>2750</v>
      </c>
      <c r="D3902" t="s">
        <v>4346</v>
      </c>
      <c r="E3902" t="s">
        <v>59</v>
      </c>
      <c r="F3902" t="b">
        <v>0</v>
      </c>
      <c r="G3902" t="s">
        <v>77</v>
      </c>
      <c r="H3902" s="1">
        <v>46069.750081018523</v>
      </c>
      <c r="I3902" t="b">
        <v>1</v>
      </c>
      <c r="J3902" t="b">
        <v>1</v>
      </c>
      <c r="K3902" t="s">
        <v>41</v>
      </c>
      <c r="L3902" t="s">
        <v>74</v>
      </c>
      <c r="M3902"/>
      <c r="N3902">
        <v>35</v>
      </c>
      <c r="O3902" t="s">
        <v>11049</v>
      </c>
      <c r="P3902" t="s">
        <v>11050</v>
      </c>
    </row>
    <row r="3903" spans="1:16" x14ac:dyDescent="0.35">
      <c r="A3903" t="s">
        <v>0</v>
      </c>
      <c r="B3903" t="s">
        <v>4008</v>
      </c>
      <c r="C3903" t="s">
        <v>97</v>
      </c>
      <c r="D3903" t="s">
        <v>4526</v>
      </c>
      <c r="E3903" t="s">
        <v>59</v>
      </c>
      <c r="F3903" t="b">
        <v>0</v>
      </c>
      <c r="G3903" t="s">
        <v>89</v>
      </c>
      <c r="H3903" s="1">
        <v>46069.750381944446</v>
      </c>
      <c r="I3903" t="b">
        <v>0</v>
      </c>
      <c r="J3903" t="b">
        <v>1</v>
      </c>
      <c r="K3903" t="s">
        <v>41</v>
      </c>
      <c r="L3903" t="s">
        <v>74</v>
      </c>
      <c r="M3903"/>
      <c r="N3903">
        <v>55</v>
      </c>
      <c r="O3903" t="s">
        <v>11051</v>
      </c>
      <c r="P3903" t="s">
        <v>11052</v>
      </c>
    </row>
    <row r="3904" spans="1:16" x14ac:dyDescent="0.35">
      <c r="A3904" t="s">
        <v>6</v>
      </c>
      <c r="B3904" t="s">
        <v>11053</v>
      </c>
      <c r="C3904" t="s">
        <v>237</v>
      </c>
      <c r="D3904" t="s">
        <v>2360</v>
      </c>
      <c r="E3904" t="s">
        <v>59</v>
      </c>
      <c r="F3904" t="b">
        <v>0</v>
      </c>
      <c r="G3904" t="s">
        <v>89</v>
      </c>
      <c r="H3904" s="1">
        <v>46069.750381944446</v>
      </c>
      <c r="I3904" t="b">
        <v>0</v>
      </c>
      <c r="J3904" t="b">
        <v>1</v>
      </c>
      <c r="K3904" t="s">
        <v>41</v>
      </c>
      <c r="L3904" t="s">
        <v>60</v>
      </c>
      <c r="M3904">
        <v>140000</v>
      </c>
      <c r="N3904"/>
      <c r="O3904" t="s">
        <v>9702</v>
      </c>
      <c r="P3904" t="s">
        <v>208</v>
      </c>
    </row>
    <row r="3905" spans="1:16" x14ac:dyDescent="0.35">
      <c r="A3905" t="s">
        <v>6</v>
      </c>
      <c r="B3905" t="s">
        <v>11054</v>
      </c>
      <c r="C3905" t="s">
        <v>142</v>
      </c>
      <c r="D3905" t="s">
        <v>4526</v>
      </c>
      <c r="E3905" t="s">
        <v>59</v>
      </c>
      <c r="F3905" t="b">
        <v>0</v>
      </c>
      <c r="G3905" t="s">
        <v>65</v>
      </c>
      <c r="H3905" s="1">
        <v>46069.750532407408</v>
      </c>
      <c r="I3905" t="b">
        <v>0</v>
      </c>
      <c r="J3905" t="b">
        <v>1</v>
      </c>
      <c r="K3905" t="s">
        <v>41</v>
      </c>
      <c r="L3905" t="s">
        <v>60</v>
      </c>
      <c r="M3905">
        <v>205000</v>
      </c>
      <c r="N3905"/>
      <c r="O3905" t="s">
        <v>1990</v>
      </c>
      <c r="P3905" t="s">
        <v>11055</v>
      </c>
    </row>
    <row r="3906" spans="1:16" x14ac:dyDescent="0.35">
      <c r="A3906" t="s">
        <v>1</v>
      </c>
      <c r="B3906" t="s">
        <v>11056</v>
      </c>
      <c r="C3906" t="s">
        <v>76</v>
      </c>
      <c r="D3906" t="s">
        <v>141</v>
      </c>
      <c r="E3906" t="s">
        <v>88</v>
      </c>
      <c r="F3906" t="b">
        <v>1</v>
      </c>
      <c r="G3906" t="s">
        <v>65</v>
      </c>
      <c r="H3906" s="1">
        <v>46069.751111111109</v>
      </c>
      <c r="I3906" t="b">
        <v>1</v>
      </c>
      <c r="J3906" t="b">
        <v>0</v>
      </c>
      <c r="K3906" t="s">
        <v>41</v>
      </c>
      <c r="L3906" t="s">
        <v>74</v>
      </c>
      <c r="M3906"/>
      <c r="N3906">
        <v>62.5</v>
      </c>
      <c r="O3906" t="s">
        <v>141</v>
      </c>
      <c r="P3906" t="s">
        <v>1009</v>
      </c>
    </row>
    <row r="3907" spans="1:16" x14ac:dyDescent="0.35">
      <c r="A3907" t="s">
        <v>0</v>
      </c>
      <c r="B3907" t="s">
        <v>11057</v>
      </c>
      <c r="C3907" t="s">
        <v>227</v>
      </c>
      <c r="D3907" t="s">
        <v>4526</v>
      </c>
      <c r="E3907" t="s">
        <v>88</v>
      </c>
      <c r="F3907" t="b">
        <v>0</v>
      </c>
      <c r="G3907" t="s">
        <v>77</v>
      </c>
      <c r="H3907" s="1">
        <v>46069.751215277778</v>
      </c>
      <c r="I3907" t="b">
        <v>1</v>
      </c>
      <c r="J3907" t="b">
        <v>1</v>
      </c>
      <c r="K3907" t="s">
        <v>41</v>
      </c>
      <c r="L3907" t="s">
        <v>74</v>
      </c>
      <c r="M3907"/>
      <c r="N3907">
        <v>39.5</v>
      </c>
      <c r="O3907" t="s">
        <v>7766</v>
      </c>
      <c r="P3907" t="s">
        <v>11058</v>
      </c>
    </row>
    <row r="3908" spans="1:16" x14ac:dyDescent="0.35">
      <c r="A3908" t="s">
        <v>1</v>
      </c>
      <c r="B3908" t="s">
        <v>11059</v>
      </c>
      <c r="C3908" t="s">
        <v>326</v>
      </c>
      <c r="D3908" t="s">
        <v>4526</v>
      </c>
      <c r="E3908" t="s">
        <v>88</v>
      </c>
      <c r="F3908" t="b">
        <v>0</v>
      </c>
      <c r="G3908" t="s">
        <v>77</v>
      </c>
      <c r="H3908" s="1">
        <v>46069.751215277778</v>
      </c>
      <c r="I3908" t="b">
        <v>0</v>
      </c>
      <c r="J3908" t="b">
        <v>1</v>
      </c>
      <c r="K3908" t="s">
        <v>41</v>
      </c>
      <c r="L3908" t="s">
        <v>74</v>
      </c>
      <c r="M3908"/>
      <c r="N3908">
        <v>75</v>
      </c>
      <c r="O3908" t="s">
        <v>6497</v>
      </c>
      <c r="P3908" t="s">
        <v>11060</v>
      </c>
    </row>
    <row r="3909" spans="1:16" x14ac:dyDescent="0.35">
      <c r="A3909" t="s">
        <v>0</v>
      </c>
      <c r="B3909" t="s">
        <v>0</v>
      </c>
      <c r="C3909" t="s">
        <v>9778</v>
      </c>
      <c r="D3909" t="s">
        <v>4346</v>
      </c>
      <c r="E3909" t="s">
        <v>59</v>
      </c>
      <c r="F3909" t="b">
        <v>0</v>
      </c>
      <c r="G3909" t="s">
        <v>40</v>
      </c>
      <c r="H3909" s="1">
        <v>46069.753067129634</v>
      </c>
      <c r="I3909" t="b">
        <v>1</v>
      </c>
      <c r="J3909" t="b">
        <v>0</v>
      </c>
      <c r="K3909" t="s">
        <v>40</v>
      </c>
      <c r="L3909" t="s">
        <v>60</v>
      </c>
      <c r="M3909">
        <v>34030</v>
      </c>
      <c r="N3909"/>
      <c r="O3909" t="s">
        <v>11061</v>
      </c>
      <c r="P3909" t="s">
        <v>283</v>
      </c>
    </row>
    <row r="3910" spans="1:16" x14ac:dyDescent="0.35">
      <c r="A3910" t="s">
        <v>0</v>
      </c>
      <c r="B3910" t="s">
        <v>11062</v>
      </c>
      <c r="C3910" t="s">
        <v>207</v>
      </c>
      <c r="D3910" t="s">
        <v>2360</v>
      </c>
      <c r="E3910" t="s">
        <v>59</v>
      </c>
      <c r="F3910" t="b">
        <v>0</v>
      </c>
      <c r="G3910" t="s">
        <v>63</v>
      </c>
      <c r="H3910" s="1">
        <v>46069.75403935185</v>
      </c>
      <c r="I3910" t="b">
        <v>1</v>
      </c>
      <c r="J3910" t="b">
        <v>1</v>
      </c>
      <c r="K3910" t="s">
        <v>41</v>
      </c>
      <c r="L3910" t="s">
        <v>60</v>
      </c>
      <c r="M3910">
        <v>75000</v>
      </c>
      <c r="N3910"/>
      <c r="O3910" t="s">
        <v>11063</v>
      </c>
      <c r="P3910" t="s">
        <v>161</v>
      </c>
    </row>
    <row r="3911" spans="1:16" x14ac:dyDescent="0.35">
      <c r="A3911" t="s">
        <v>3</v>
      </c>
      <c r="B3911" t="s">
        <v>11064</v>
      </c>
      <c r="C3911" t="s">
        <v>4059</v>
      </c>
      <c r="D3911" t="s">
        <v>4346</v>
      </c>
      <c r="E3911" t="s">
        <v>59</v>
      </c>
      <c r="F3911" t="b">
        <v>0</v>
      </c>
      <c r="G3911" t="s">
        <v>89</v>
      </c>
      <c r="H3911" s="1">
        <v>46069.792048611111</v>
      </c>
      <c r="I3911" t="b">
        <v>0</v>
      </c>
      <c r="J3911" t="b">
        <v>1</v>
      </c>
      <c r="K3911" t="s">
        <v>41</v>
      </c>
      <c r="L3911" t="s">
        <v>60</v>
      </c>
      <c r="M3911">
        <v>90000</v>
      </c>
      <c r="N3911"/>
      <c r="O3911" t="s">
        <v>3638</v>
      </c>
      <c r="P3911" t="s">
        <v>1314</v>
      </c>
    </row>
    <row r="3912" spans="1:16" x14ac:dyDescent="0.35">
      <c r="A3912" t="s">
        <v>8</v>
      </c>
      <c r="B3912" t="s">
        <v>11065</v>
      </c>
      <c r="C3912" t="s">
        <v>508</v>
      </c>
      <c r="D3912" t="s">
        <v>4526</v>
      </c>
      <c r="E3912" t="s">
        <v>88</v>
      </c>
      <c r="F3912" t="b">
        <v>0</v>
      </c>
      <c r="G3912" t="s">
        <v>73</v>
      </c>
      <c r="H3912" s="1">
        <v>46069.79247685185</v>
      </c>
      <c r="I3912" t="b">
        <v>0</v>
      </c>
      <c r="J3912" t="b">
        <v>0</v>
      </c>
      <c r="K3912" t="s">
        <v>41</v>
      </c>
      <c r="L3912" t="s">
        <v>74</v>
      </c>
      <c r="M3912"/>
      <c r="N3912">
        <v>75</v>
      </c>
      <c r="O3912" t="s">
        <v>11066</v>
      </c>
      <c r="P3912" t="s">
        <v>11067</v>
      </c>
    </row>
    <row r="3913" spans="1:16" x14ac:dyDescent="0.35">
      <c r="A3913" t="s">
        <v>5</v>
      </c>
      <c r="B3913" t="s">
        <v>2106</v>
      </c>
      <c r="C3913" t="s">
        <v>758</v>
      </c>
      <c r="D3913" t="s">
        <v>2360</v>
      </c>
      <c r="E3913" t="s">
        <v>59</v>
      </c>
      <c r="F3913" t="b">
        <v>0</v>
      </c>
      <c r="G3913" t="s">
        <v>89</v>
      </c>
      <c r="H3913" s="1">
        <v>46069.793067129627</v>
      </c>
      <c r="I3913" t="b">
        <v>0</v>
      </c>
      <c r="J3913" t="b">
        <v>1</v>
      </c>
      <c r="K3913" t="s">
        <v>41</v>
      </c>
      <c r="L3913" t="s">
        <v>60</v>
      </c>
      <c r="M3913">
        <v>157500</v>
      </c>
      <c r="N3913"/>
      <c r="O3913" t="s">
        <v>1853</v>
      </c>
      <c r="P3913" t="s">
        <v>11068</v>
      </c>
    </row>
    <row r="3914" spans="1:16" x14ac:dyDescent="0.35">
      <c r="A3914" t="s">
        <v>0</v>
      </c>
      <c r="B3914" t="s">
        <v>262</v>
      </c>
      <c r="C3914" t="s">
        <v>143</v>
      </c>
      <c r="D3914" t="s">
        <v>4526</v>
      </c>
      <c r="E3914" t="s">
        <v>88</v>
      </c>
      <c r="F3914" t="b">
        <v>0</v>
      </c>
      <c r="G3914" t="s">
        <v>63</v>
      </c>
      <c r="H3914" s="1">
        <v>46069.795740740738</v>
      </c>
      <c r="I3914" t="b">
        <v>1</v>
      </c>
      <c r="J3914" t="b">
        <v>0</v>
      </c>
      <c r="K3914" t="s">
        <v>41</v>
      </c>
      <c r="L3914" t="s">
        <v>74</v>
      </c>
      <c r="M3914"/>
      <c r="N3914">
        <v>45</v>
      </c>
      <c r="O3914" t="s">
        <v>105</v>
      </c>
      <c r="P3914" t="s">
        <v>802</v>
      </c>
    </row>
    <row r="3915" spans="1:16" x14ac:dyDescent="0.35">
      <c r="A3915" t="s">
        <v>0</v>
      </c>
      <c r="B3915" t="s">
        <v>130</v>
      </c>
      <c r="C3915" t="s">
        <v>598</v>
      </c>
      <c r="D3915" t="s">
        <v>2360</v>
      </c>
      <c r="E3915" t="s">
        <v>59</v>
      </c>
      <c r="F3915" t="b">
        <v>0</v>
      </c>
      <c r="G3915" t="s">
        <v>65</v>
      </c>
      <c r="H3915" s="1">
        <v>46069.833356481482</v>
      </c>
      <c r="I3915" t="b">
        <v>1</v>
      </c>
      <c r="J3915" t="b">
        <v>0</v>
      </c>
      <c r="K3915" t="s">
        <v>41</v>
      </c>
      <c r="L3915" t="s">
        <v>74</v>
      </c>
      <c r="M3915"/>
      <c r="N3915">
        <v>29</v>
      </c>
      <c r="O3915" t="s">
        <v>1220</v>
      </c>
    </row>
    <row r="3916" spans="1:16" x14ac:dyDescent="0.35">
      <c r="A3916" t="s">
        <v>2</v>
      </c>
      <c r="B3916" t="s">
        <v>1373</v>
      </c>
      <c r="C3916" t="s">
        <v>463</v>
      </c>
      <c r="D3916" t="s">
        <v>4346</v>
      </c>
      <c r="E3916" t="s">
        <v>88</v>
      </c>
      <c r="F3916" t="b">
        <v>0</v>
      </c>
      <c r="G3916" t="s">
        <v>77</v>
      </c>
      <c r="H3916" s="1">
        <v>46069.83394675926</v>
      </c>
      <c r="I3916" t="b">
        <v>0</v>
      </c>
      <c r="J3916" t="b">
        <v>1</v>
      </c>
      <c r="K3916" t="s">
        <v>41</v>
      </c>
      <c r="L3916" t="s">
        <v>74</v>
      </c>
      <c r="M3916"/>
      <c r="N3916">
        <v>83.5</v>
      </c>
      <c r="O3916" t="s">
        <v>2172</v>
      </c>
      <c r="P3916" t="s">
        <v>11069</v>
      </c>
    </row>
    <row r="3917" spans="1:16" x14ac:dyDescent="0.35">
      <c r="A3917" t="s">
        <v>1</v>
      </c>
      <c r="B3917" t="s">
        <v>11070</v>
      </c>
      <c r="C3917" t="s">
        <v>76</v>
      </c>
      <c r="D3917" t="s">
        <v>4622</v>
      </c>
      <c r="E3917" t="s">
        <v>59</v>
      </c>
      <c r="F3917" t="b">
        <v>1</v>
      </c>
      <c r="G3917" t="s">
        <v>65</v>
      </c>
      <c r="H3917" s="1">
        <v>46069.834444444437</v>
      </c>
      <c r="I3917" t="b">
        <v>0</v>
      </c>
      <c r="J3917" t="b">
        <v>0</v>
      </c>
      <c r="K3917" t="s">
        <v>41</v>
      </c>
      <c r="L3917" t="s">
        <v>60</v>
      </c>
      <c r="M3917">
        <v>201000</v>
      </c>
      <c r="N3917"/>
      <c r="O3917" t="s">
        <v>11071</v>
      </c>
      <c r="P3917" t="s">
        <v>11072</v>
      </c>
    </row>
    <row r="3918" spans="1:16" x14ac:dyDescent="0.35">
      <c r="A3918" t="s">
        <v>1</v>
      </c>
      <c r="B3918" t="s">
        <v>11070</v>
      </c>
      <c r="C3918" t="s">
        <v>76</v>
      </c>
      <c r="D3918" t="s">
        <v>4622</v>
      </c>
      <c r="E3918" t="s">
        <v>59</v>
      </c>
      <c r="F3918" t="b">
        <v>1</v>
      </c>
      <c r="G3918" t="s">
        <v>77</v>
      </c>
      <c r="H3918" s="1">
        <v>46069.834548611107</v>
      </c>
      <c r="I3918" t="b">
        <v>0</v>
      </c>
      <c r="J3918" t="b">
        <v>0</v>
      </c>
      <c r="K3918" t="s">
        <v>41</v>
      </c>
      <c r="L3918" t="s">
        <v>60</v>
      </c>
      <c r="M3918">
        <v>201000</v>
      </c>
      <c r="N3918"/>
      <c r="O3918" t="s">
        <v>11071</v>
      </c>
      <c r="P3918" t="s">
        <v>11072</v>
      </c>
    </row>
    <row r="3919" spans="1:16" x14ac:dyDescent="0.35">
      <c r="A3919" t="s">
        <v>2</v>
      </c>
      <c r="B3919" t="s">
        <v>11073</v>
      </c>
      <c r="C3919" t="s">
        <v>1836</v>
      </c>
      <c r="D3919" t="s">
        <v>4526</v>
      </c>
      <c r="E3919" t="s">
        <v>59</v>
      </c>
      <c r="F3919" t="b">
        <v>0</v>
      </c>
      <c r="G3919" t="s">
        <v>63</v>
      </c>
      <c r="H3919" s="1">
        <v>46069.837442129632</v>
      </c>
      <c r="I3919" t="b">
        <v>0</v>
      </c>
      <c r="J3919" t="b">
        <v>1</v>
      </c>
      <c r="K3919" t="s">
        <v>41</v>
      </c>
      <c r="L3919" t="s">
        <v>60</v>
      </c>
      <c r="M3919">
        <v>143000</v>
      </c>
      <c r="N3919"/>
      <c r="O3919" t="s">
        <v>11074</v>
      </c>
      <c r="P3919" t="s">
        <v>11075</v>
      </c>
    </row>
    <row r="3920" spans="1:16" x14ac:dyDescent="0.35">
      <c r="A3920" t="s">
        <v>3</v>
      </c>
      <c r="B3920" t="s">
        <v>11076</v>
      </c>
      <c r="C3920" t="s">
        <v>145</v>
      </c>
      <c r="D3920" t="s">
        <v>4526</v>
      </c>
      <c r="E3920" t="s">
        <v>59</v>
      </c>
      <c r="F3920" t="b">
        <v>0</v>
      </c>
      <c r="G3920" t="s">
        <v>65</v>
      </c>
      <c r="H3920" s="1">
        <v>46069.875057870369</v>
      </c>
      <c r="I3920" t="b">
        <v>0</v>
      </c>
      <c r="J3920" t="b">
        <v>1</v>
      </c>
      <c r="K3920" t="s">
        <v>41</v>
      </c>
      <c r="L3920" t="s">
        <v>60</v>
      </c>
      <c r="M3920">
        <v>102800</v>
      </c>
      <c r="N3920"/>
      <c r="O3920" t="s">
        <v>1721</v>
      </c>
      <c r="P3920" t="s">
        <v>146</v>
      </c>
    </row>
    <row r="3921" spans="1:16" x14ac:dyDescent="0.35">
      <c r="A3921" t="s">
        <v>1</v>
      </c>
      <c r="B3921" t="s">
        <v>11077</v>
      </c>
      <c r="C3921" t="s">
        <v>41</v>
      </c>
      <c r="D3921" t="s">
        <v>4595</v>
      </c>
      <c r="E3921" t="s">
        <v>59</v>
      </c>
      <c r="F3921" t="b">
        <v>0</v>
      </c>
      <c r="G3921" t="s">
        <v>89</v>
      </c>
      <c r="H3921" s="1">
        <v>46069.876400462963</v>
      </c>
      <c r="I3921" t="b">
        <v>1</v>
      </c>
      <c r="J3921" t="b">
        <v>0</v>
      </c>
      <c r="K3921" t="s">
        <v>41</v>
      </c>
      <c r="L3921" t="s">
        <v>74</v>
      </c>
      <c r="M3921"/>
      <c r="N3921">
        <v>27</v>
      </c>
      <c r="O3921" t="s">
        <v>4596</v>
      </c>
      <c r="P3921" t="s">
        <v>11078</v>
      </c>
    </row>
    <row r="3922" spans="1:16" x14ac:dyDescent="0.35">
      <c r="A3922" t="s">
        <v>1</v>
      </c>
      <c r="B3922" t="s">
        <v>390</v>
      </c>
      <c r="C3922" t="s">
        <v>805</v>
      </c>
      <c r="D3922" t="s">
        <v>4346</v>
      </c>
      <c r="E3922" t="s">
        <v>59</v>
      </c>
      <c r="F3922" t="b">
        <v>0</v>
      </c>
      <c r="G3922" t="s">
        <v>89</v>
      </c>
      <c r="H3922" s="1">
        <v>46069.918067129627</v>
      </c>
      <c r="I3922" t="b">
        <v>0</v>
      </c>
      <c r="J3922" t="b">
        <v>0</v>
      </c>
      <c r="K3922" t="s">
        <v>41</v>
      </c>
      <c r="L3922" t="s">
        <v>60</v>
      </c>
      <c r="M3922">
        <v>100000</v>
      </c>
      <c r="N3922"/>
      <c r="O3922" t="s">
        <v>11079</v>
      </c>
      <c r="P3922" t="s">
        <v>11080</v>
      </c>
    </row>
    <row r="3923" spans="1:16" x14ac:dyDescent="0.35">
      <c r="A3923" t="s">
        <v>0</v>
      </c>
      <c r="B3923" t="s">
        <v>11081</v>
      </c>
      <c r="C3923" t="s">
        <v>1569</v>
      </c>
      <c r="D3923" t="s">
        <v>4346</v>
      </c>
      <c r="E3923" t="s">
        <v>59</v>
      </c>
      <c r="F3923" t="b">
        <v>0</v>
      </c>
      <c r="G3923" t="s">
        <v>63</v>
      </c>
      <c r="H3923" s="1">
        <v>46069.920740740738</v>
      </c>
      <c r="I3923" t="b">
        <v>0</v>
      </c>
      <c r="J3923" t="b">
        <v>0</v>
      </c>
      <c r="K3923" t="s">
        <v>41</v>
      </c>
      <c r="L3923" t="s">
        <v>60</v>
      </c>
      <c r="M3923">
        <v>103000</v>
      </c>
      <c r="N3923"/>
      <c r="O3923" t="s">
        <v>1595</v>
      </c>
      <c r="P3923" t="s">
        <v>11082</v>
      </c>
    </row>
    <row r="3924" spans="1:16" x14ac:dyDescent="0.35">
      <c r="A3924" t="s">
        <v>2</v>
      </c>
      <c r="B3924" t="s">
        <v>11083</v>
      </c>
      <c r="C3924" t="s">
        <v>162</v>
      </c>
      <c r="D3924" t="s">
        <v>4526</v>
      </c>
      <c r="E3924" t="s">
        <v>88</v>
      </c>
      <c r="F3924" t="b">
        <v>0</v>
      </c>
      <c r="G3924" t="s">
        <v>73</v>
      </c>
      <c r="H3924" s="1">
        <v>46069.958541666667</v>
      </c>
      <c r="I3924" t="b">
        <v>0</v>
      </c>
      <c r="J3924" t="b">
        <v>0</v>
      </c>
      <c r="K3924" t="s">
        <v>41</v>
      </c>
      <c r="L3924" t="s">
        <v>74</v>
      </c>
      <c r="M3924"/>
      <c r="N3924">
        <v>61.25</v>
      </c>
      <c r="O3924" t="s">
        <v>1319</v>
      </c>
      <c r="P3924" t="s">
        <v>11084</v>
      </c>
    </row>
    <row r="3925" spans="1:16" x14ac:dyDescent="0.35">
      <c r="A3925" t="s">
        <v>8</v>
      </c>
      <c r="B3925" t="s">
        <v>8814</v>
      </c>
      <c r="C3925" t="s">
        <v>92</v>
      </c>
      <c r="D3925" t="s">
        <v>4346</v>
      </c>
      <c r="E3925" t="s">
        <v>88</v>
      </c>
      <c r="F3925" t="b">
        <v>0</v>
      </c>
      <c r="G3925" t="s">
        <v>77</v>
      </c>
      <c r="H3925" s="1">
        <v>46069.95894675926</v>
      </c>
      <c r="I3925" t="b">
        <v>0</v>
      </c>
      <c r="J3925" t="b">
        <v>0</v>
      </c>
      <c r="K3925" t="s">
        <v>41</v>
      </c>
      <c r="L3925" t="s">
        <v>74</v>
      </c>
      <c r="M3925"/>
      <c r="N3925">
        <v>74.314999999999998</v>
      </c>
      <c r="O3925" t="s">
        <v>7776</v>
      </c>
      <c r="P3925" t="s">
        <v>663</v>
      </c>
    </row>
    <row r="3926" spans="1:16" x14ac:dyDescent="0.35">
      <c r="A3926" t="s">
        <v>6</v>
      </c>
      <c r="B3926" t="s">
        <v>11085</v>
      </c>
      <c r="C3926" t="s">
        <v>81</v>
      </c>
      <c r="D3926" t="s">
        <v>4526</v>
      </c>
      <c r="E3926" t="s">
        <v>59</v>
      </c>
      <c r="F3926" t="b">
        <v>0</v>
      </c>
      <c r="G3926" t="s">
        <v>77</v>
      </c>
      <c r="H3926" s="1">
        <v>46069.958981481483</v>
      </c>
      <c r="I3926" t="b">
        <v>0</v>
      </c>
      <c r="J3926" t="b">
        <v>1</v>
      </c>
      <c r="K3926" t="s">
        <v>41</v>
      </c>
      <c r="L3926" t="s">
        <v>60</v>
      </c>
      <c r="M3926">
        <v>247500</v>
      </c>
      <c r="N3926"/>
      <c r="O3926" t="s">
        <v>260</v>
      </c>
      <c r="P3926" t="s">
        <v>11086</v>
      </c>
    </row>
    <row r="3927" spans="1:16" x14ac:dyDescent="0.35">
      <c r="A3927" t="s">
        <v>6</v>
      </c>
      <c r="B3927" t="s">
        <v>11087</v>
      </c>
      <c r="C3927" t="s">
        <v>190</v>
      </c>
      <c r="D3927" t="s">
        <v>4346</v>
      </c>
      <c r="E3927" t="s">
        <v>59</v>
      </c>
      <c r="F3927" t="b">
        <v>0</v>
      </c>
      <c r="G3927" t="s">
        <v>73</v>
      </c>
      <c r="H3927" s="1">
        <v>46070.00072916667</v>
      </c>
      <c r="I3927" t="b">
        <v>0</v>
      </c>
      <c r="J3927" t="b">
        <v>1</v>
      </c>
      <c r="K3927" t="s">
        <v>41</v>
      </c>
      <c r="L3927" t="s">
        <v>60</v>
      </c>
      <c r="M3927">
        <v>172500</v>
      </c>
      <c r="N3927"/>
      <c r="O3927" t="s">
        <v>11088</v>
      </c>
      <c r="P3927" t="s">
        <v>11089</v>
      </c>
    </row>
    <row r="3928" spans="1:16" x14ac:dyDescent="0.35">
      <c r="A3928" t="s">
        <v>8</v>
      </c>
      <c r="B3928" t="s">
        <v>10689</v>
      </c>
      <c r="C3928" t="s">
        <v>112</v>
      </c>
      <c r="D3928" t="s">
        <v>4526</v>
      </c>
      <c r="E3928" t="s">
        <v>59</v>
      </c>
      <c r="F3928" t="b">
        <v>0</v>
      </c>
      <c r="G3928" t="s">
        <v>65</v>
      </c>
      <c r="H3928" s="1">
        <v>46070.001111111109</v>
      </c>
      <c r="I3928" t="b">
        <v>0</v>
      </c>
      <c r="J3928" t="b">
        <v>0</v>
      </c>
      <c r="K3928" t="s">
        <v>41</v>
      </c>
      <c r="L3928" t="s">
        <v>60</v>
      </c>
      <c r="M3928">
        <v>500000</v>
      </c>
      <c r="N3928"/>
      <c r="O3928" t="s">
        <v>10690</v>
      </c>
      <c r="P3928" t="s">
        <v>10691</v>
      </c>
    </row>
    <row r="3929" spans="1:16" x14ac:dyDescent="0.35">
      <c r="A3929" t="s">
        <v>1</v>
      </c>
      <c r="B3929" t="s">
        <v>11090</v>
      </c>
      <c r="C3929" t="s">
        <v>172</v>
      </c>
      <c r="D3929" t="s">
        <v>4346</v>
      </c>
      <c r="E3929" t="s">
        <v>59</v>
      </c>
      <c r="F3929" t="b">
        <v>0</v>
      </c>
      <c r="G3929" t="s">
        <v>68</v>
      </c>
      <c r="H3929" s="1">
        <v>46070.001296296286</v>
      </c>
      <c r="I3929" t="b">
        <v>0</v>
      </c>
      <c r="J3929" t="b">
        <v>0</v>
      </c>
      <c r="K3929" t="s">
        <v>41</v>
      </c>
      <c r="L3929" t="s">
        <v>60</v>
      </c>
      <c r="M3929">
        <v>126700</v>
      </c>
      <c r="N3929"/>
      <c r="O3929" t="s">
        <v>6111</v>
      </c>
      <c r="P3929" t="s">
        <v>11091</v>
      </c>
    </row>
    <row r="3930" spans="1:16" x14ac:dyDescent="0.35">
      <c r="A3930" t="s">
        <v>1</v>
      </c>
      <c r="B3930" t="s">
        <v>2561</v>
      </c>
      <c r="C3930" t="s">
        <v>751</v>
      </c>
      <c r="D3930" t="s">
        <v>10933</v>
      </c>
      <c r="E3930" t="s">
        <v>59</v>
      </c>
      <c r="F3930" t="b">
        <v>0</v>
      </c>
      <c r="G3930" t="s">
        <v>68</v>
      </c>
      <c r="H3930" s="1">
        <v>46070.001296296286</v>
      </c>
      <c r="I3930" t="b">
        <v>0</v>
      </c>
      <c r="J3930" t="b">
        <v>1</v>
      </c>
      <c r="K3930" t="s">
        <v>41</v>
      </c>
      <c r="L3930" t="s">
        <v>60</v>
      </c>
      <c r="M3930">
        <v>236355</v>
      </c>
      <c r="N3930"/>
      <c r="O3930" t="s">
        <v>3595</v>
      </c>
    </row>
    <row r="3931" spans="1:16" x14ac:dyDescent="0.35">
      <c r="A3931" t="s">
        <v>0</v>
      </c>
      <c r="B3931" t="s">
        <v>5687</v>
      </c>
      <c r="C3931" t="s">
        <v>76</v>
      </c>
      <c r="D3931" t="s">
        <v>584</v>
      </c>
      <c r="E3931" t="s">
        <v>72</v>
      </c>
      <c r="F3931" t="b">
        <v>1</v>
      </c>
      <c r="G3931" t="s">
        <v>19</v>
      </c>
      <c r="H3931" s="1">
        <v>46070.002800925933</v>
      </c>
      <c r="I3931" t="b">
        <v>0</v>
      </c>
      <c r="J3931" t="b">
        <v>0</v>
      </c>
      <c r="K3931" t="s">
        <v>19</v>
      </c>
      <c r="L3931" t="s">
        <v>74</v>
      </c>
      <c r="M3931"/>
      <c r="N3931">
        <v>25</v>
      </c>
      <c r="O3931" t="s">
        <v>584</v>
      </c>
      <c r="P3931" t="s">
        <v>5688</v>
      </c>
    </row>
    <row r="3932" spans="1:16" x14ac:dyDescent="0.35">
      <c r="A3932" t="s">
        <v>2</v>
      </c>
      <c r="B3932" t="s">
        <v>11092</v>
      </c>
      <c r="C3932" t="s">
        <v>5795</v>
      </c>
      <c r="D3932" t="s">
        <v>4346</v>
      </c>
      <c r="E3932" t="s">
        <v>59</v>
      </c>
      <c r="F3932" t="b">
        <v>0</v>
      </c>
      <c r="G3932" t="s">
        <v>40</v>
      </c>
      <c r="H3932" s="1">
        <v>46070.003171296303</v>
      </c>
      <c r="I3932" t="b">
        <v>1</v>
      </c>
      <c r="J3932" t="b">
        <v>0</v>
      </c>
      <c r="K3932" t="s">
        <v>40</v>
      </c>
      <c r="L3932" t="s">
        <v>60</v>
      </c>
      <c r="M3932">
        <v>49878.5</v>
      </c>
      <c r="N3932"/>
      <c r="O3932" t="s">
        <v>6434</v>
      </c>
      <c r="P3932" t="s">
        <v>11093</v>
      </c>
    </row>
    <row r="3933" spans="1:16" x14ac:dyDescent="0.35">
      <c r="A3933" t="s">
        <v>2</v>
      </c>
      <c r="B3933" t="s">
        <v>11094</v>
      </c>
      <c r="C3933" t="s">
        <v>4765</v>
      </c>
      <c r="D3933" t="s">
        <v>4587</v>
      </c>
      <c r="E3933" t="s">
        <v>59</v>
      </c>
      <c r="F3933" t="b">
        <v>0</v>
      </c>
      <c r="G3933" t="s">
        <v>40</v>
      </c>
      <c r="H3933" s="1">
        <v>46070.003263888888</v>
      </c>
      <c r="I3933" t="b">
        <v>0</v>
      </c>
      <c r="J3933" t="b">
        <v>0</v>
      </c>
      <c r="K3933" t="s">
        <v>40</v>
      </c>
      <c r="L3933" t="s">
        <v>60</v>
      </c>
      <c r="M3933">
        <v>75000</v>
      </c>
      <c r="N3933"/>
      <c r="O3933" t="s">
        <v>8525</v>
      </c>
      <c r="P3933" t="s">
        <v>9091</v>
      </c>
    </row>
    <row r="3934" spans="1:16" x14ac:dyDescent="0.35">
      <c r="A3934" t="s">
        <v>7</v>
      </c>
      <c r="B3934" t="s">
        <v>1480</v>
      </c>
      <c r="C3934" t="s">
        <v>11095</v>
      </c>
      <c r="D3934" t="s">
        <v>4671</v>
      </c>
      <c r="E3934" t="s">
        <v>59</v>
      </c>
      <c r="F3934" t="b">
        <v>0</v>
      </c>
      <c r="G3934" t="s">
        <v>25</v>
      </c>
      <c r="H3934" s="1">
        <v>46070.005324074067</v>
      </c>
      <c r="I3934" t="b">
        <v>0</v>
      </c>
      <c r="J3934" t="b">
        <v>0</v>
      </c>
      <c r="K3934" t="s">
        <v>25</v>
      </c>
      <c r="L3934" t="s">
        <v>60</v>
      </c>
      <c r="M3934">
        <v>53250</v>
      </c>
      <c r="N3934"/>
      <c r="O3934" t="s">
        <v>745</v>
      </c>
      <c r="P3934" t="s">
        <v>2245</v>
      </c>
    </row>
    <row r="3935" spans="1:16" x14ac:dyDescent="0.35">
      <c r="A3935" t="s">
        <v>7</v>
      </c>
      <c r="B3935" t="s">
        <v>11096</v>
      </c>
      <c r="C3935" t="s">
        <v>107</v>
      </c>
      <c r="D3935" t="s">
        <v>2360</v>
      </c>
      <c r="E3935" t="s">
        <v>59</v>
      </c>
      <c r="F3935" t="b">
        <v>0</v>
      </c>
      <c r="G3935" t="s">
        <v>77</v>
      </c>
      <c r="H3935" s="1">
        <v>46070.083414351851</v>
      </c>
      <c r="I3935" t="b">
        <v>0</v>
      </c>
      <c r="J3935" t="b">
        <v>1</v>
      </c>
      <c r="K3935" t="s">
        <v>41</v>
      </c>
      <c r="L3935" t="s">
        <v>60</v>
      </c>
      <c r="M3935">
        <v>102937.5</v>
      </c>
      <c r="N3935"/>
      <c r="O3935" t="s">
        <v>11097</v>
      </c>
      <c r="P3935" t="s">
        <v>11098</v>
      </c>
    </row>
    <row r="3936" spans="1:16" x14ac:dyDescent="0.35">
      <c r="A3936" t="s">
        <v>7</v>
      </c>
      <c r="B3936" t="s">
        <v>11096</v>
      </c>
      <c r="C3936" t="s">
        <v>107</v>
      </c>
      <c r="D3936" t="s">
        <v>2360</v>
      </c>
      <c r="E3936" t="s">
        <v>59</v>
      </c>
      <c r="F3936" t="b">
        <v>0</v>
      </c>
      <c r="G3936" t="s">
        <v>77</v>
      </c>
      <c r="H3936" s="1">
        <v>46070.083993055552</v>
      </c>
      <c r="I3936" t="b">
        <v>0</v>
      </c>
      <c r="J3936" t="b">
        <v>1</v>
      </c>
      <c r="K3936" t="s">
        <v>41</v>
      </c>
      <c r="L3936" t="s">
        <v>60</v>
      </c>
      <c r="M3936">
        <v>102937.5</v>
      </c>
      <c r="N3936"/>
      <c r="O3936" t="s">
        <v>11097</v>
      </c>
      <c r="P3936" t="s">
        <v>11098</v>
      </c>
    </row>
    <row r="3937" spans="1:16" x14ac:dyDescent="0.35">
      <c r="A3937" t="s">
        <v>2</v>
      </c>
      <c r="B3937" t="s">
        <v>1861</v>
      </c>
      <c r="C3937" t="s">
        <v>121</v>
      </c>
      <c r="D3937" t="s">
        <v>4526</v>
      </c>
      <c r="E3937" t="s">
        <v>88</v>
      </c>
      <c r="F3937" t="b">
        <v>0</v>
      </c>
      <c r="G3937" t="s">
        <v>68</v>
      </c>
      <c r="H3937" s="1">
        <v>46070.084189814806</v>
      </c>
      <c r="I3937" t="b">
        <v>0</v>
      </c>
      <c r="J3937" t="b">
        <v>1</v>
      </c>
      <c r="K3937" t="s">
        <v>41</v>
      </c>
      <c r="L3937" t="s">
        <v>74</v>
      </c>
      <c r="M3937"/>
      <c r="N3937">
        <v>48.94</v>
      </c>
      <c r="O3937" t="s">
        <v>1078</v>
      </c>
      <c r="P3937" t="s">
        <v>11099</v>
      </c>
    </row>
    <row r="3938" spans="1:16" x14ac:dyDescent="0.35">
      <c r="A3938" t="s">
        <v>3</v>
      </c>
      <c r="B3938" t="s">
        <v>11100</v>
      </c>
      <c r="C3938" t="s">
        <v>3130</v>
      </c>
      <c r="D3938" t="s">
        <v>4526</v>
      </c>
      <c r="E3938" t="s">
        <v>88</v>
      </c>
      <c r="F3938" t="b">
        <v>0</v>
      </c>
      <c r="G3938" t="s">
        <v>89</v>
      </c>
      <c r="H3938" s="1">
        <v>46070.167071759257</v>
      </c>
      <c r="I3938" t="b">
        <v>1</v>
      </c>
      <c r="J3938" t="b">
        <v>1</v>
      </c>
      <c r="K3938" t="s">
        <v>41</v>
      </c>
      <c r="L3938" t="s">
        <v>74</v>
      </c>
      <c r="M3938"/>
      <c r="N3938">
        <v>50.125</v>
      </c>
      <c r="O3938" t="s">
        <v>4487</v>
      </c>
      <c r="P3938" t="s">
        <v>11101</v>
      </c>
    </row>
    <row r="3939" spans="1:16" x14ac:dyDescent="0.35">
      <c r="A3939" t="s">
        <v>0</v>
      </c>
      <c r="B3939" t="s">
        <v>11102</v>
      </c>
      <c r="C3939" t="s">
        <v>13</v>
      </c>
      <c r="D3939" t="s">
        <v>4595</v>
      </c>
      <c r="F3939" t="b">
        <v>0</v>
      </c>
      <c r="G3939" t="s">
        <v>13</v>
      </c>
      <c r="H3939" s="1">
        <v>46070.304699074077</v>
      </c>
      <c r="I3939" t="b">
        <v>1</v>
      </c>
      <c r="J3939" t="b">
        <v>0</v>
      </c>
      <c r="K3939" t="s">
        <v>13</v>
      </c>
      <c r="L3939" t="s">
        <v>74</v>
      </c>
      <c r="M3939"/>
      <c r="N3939">
        <v>32.5</v>
      </c>
      <c r="O3939" t="s">
        <v>4596</v>
      </c>
      <c r="P3939" t="s">
        <v>219</v>
      </c>
    </row>
    <row r="3940" spans="1:16" x14ac:dyDescent="0.35">
      <c r="A3940" t="s">
        <v>0</v>
      </c>
      <c r="B3940" t="s">
        <v>1271</v>
      </c>
      <c r="C3940" t="s">
        <v>5215</v>
      </c>
      <c r="D3940" t="s">
        <v>4346</v>
      </c>
      <c r="E3940" t="s">
        <v>59</v>
      </c>
      <c r="F3940" t="b">
        <v>0</v>
      </c>
      <c r="G3940" t="s">
        <v>19</v>
      </c>
      <c r="H3940" s="1">
        <v>46070.305405092593</v>
      </c>
      <c r="I3940" t="b">
        <v>1</v>
      </c>
      <c r="J3940" t="b">
        <v>0</v>
      </c>
      <c r="K3940" t="s">
        <v>19</v>
      </c>
      <c r="L3940" t="s">
        <v>60</v>
      </c>
      <c r="M3940">
        <v>2150000</v>
      </c>
      <c r="N3940"/>
      <c r="O3940" t="s">
        <v>11103</v>
      </c>
      <c r="P3940" t="s">
        <v>4661</v>
      </c>
    </row>
    <row r="3941" spans="1:16" x14ac:dyDescent="0.35">
      <c r="A3941" t="s">
        <v>1</v>
      </c>
      <c r="B3941" t="s">
        <v>11104</v>
      </c>
      <c r="C3941" t="s">
        <v>942</v>
      </c>
      <c r="D3941" t="s">
        <v>4868</v>
      </c>
      <c r="E3941" t="s">
        <v>59</v>
      </c>
      <c r="F3941" t="b">
        <v>0</v>
      </c>
      <c r="G3941" t="s">
        <v>19</v>
      </c>
      <c r="H3941" s="1">
        <v>46070.305532407408</v>
      </c>
      <c r="I3941" t="b">
        <v>1</v>
      </c>
      <c r="J3941" t="b">
        <v>0</v>
      </c>
      <c r="K3941" t="s">
        <v>19</v>
      </c>
      <c r="L3941" t="s">
        <v>60</v>
      </c>
      <c r="M3941">
        <v>1700000</v>
      </c>
      <c r="N3941"/>
      <c r="O3941" t="s">
        <v>11105</v>
      </c>
      <c r="P3941" t="s">
        <v>2015</v>
      </c>
    </row>
    <row r="3942" spans="1:16" x14ac:dyDescent="0.35">
      <c r="A3942" t="s">
        <v>0</v>
      </c>
      <c r="B3942" t="s">
        <v>11106</v>
      </c>
      <c r="C3942" t="s">
        <v>5795</v>
      </c>
      <c r="D3942" t="s">
        <v>4587</v>
      </c>
      <c r="E3942" t="s">
        <v>836</v>
      </c>
      <c r="F3942" t="b">
        <v>0</v>
      </c>
      <c r="G3942" t="s">
        <v>40</v>
      </c>
      <c r="H3942" s="1">
        <v>46070.305717592593</v>
      </c>
      <c r="I3942" t="b">
        <v>1</v>
      </c>
      <c r="J3942" t="b">
        <v>0</v>
      </c>
      <c r="K3942" t="s">
        <v>40</v>
      </c>
      <c r="L3942" t="s">
        <v>60</v>
      </c>
      <c r="M3942">
        <v>40000</v>
      </c>
      <c r="N3942"/>
      <c r="O3942" t="s">
        <v>5071</v>
      </c>
      <c r="P3942" t="s">
        <v>2583</v>
      </c>
    </row>
    <row r="3943" spans="1:16" x14ac:dyDescent="0.35">
      <c r="A3943" t="s">
        <v>3</v>
      </c>
      <c r="B3943" t="s">
        <v>2264</v>
      </c>
      <c r="C3943" t="s">
        <v>1343</v>
      </c>
      <c r="D3943" t="s">
        <v>4526</v>
      </c>
      <c r="E3943" t="s">
        <v>621</v>
      </c>
      <c r="F3943" t="b">
        <v>0</v>
      </c>
      <c r="G3943" t="s">
        <v>77</v>
      </c>
      <c r="H3943" s="1">
        <v>46070.33357638889</v>
      </c>
      <c r="I3943" t="b">
        <v>0</v>
      </c>
      <c r="J3943" t="b">
        <v>1</v>
      </c>
      <c r="K3943" t="s">
        <v>41</v>
      </c>
      <c r="L3943" t="s">
        <v>60</v>
      </c>
      <c r="M3943">
        <v>95000</v>
      </c>
      <c r="N3943"/>
      <c r="O3943" t="s">
        <v>11107</v>
      </c>
      <c r="P3943" t="s">
        <v>556</v>
      </c>
    </row>
    <row r="3944" spans="1:16" x14ac:dyDescent="0.35">
      <c r="A3944" t="s">
        <v>2</v>
      </c>
      <c r="B3944" t="s">
        <v>4781</v>
      </c>
      <c r="C3944" t="s">
        <v>1343</v>
      </c>
      <c r="D3944" t="s">
        <v>4526</v>
      </c>
      <c r="E3944" t="s">
        <v>59</v>
      </c>
      <c r="F3944" t="b">
        <v>0</v>
      </c>
      <c r="G3944" t="s">
        <v>77</v>
      </c>
      <c r="H3944" s="1">
        <v>46070.333599537043</v>
      </c>
      <c r="I3944" t="b">
        <v>0</v>
      </c>
      <c r="J3944" t="b">
        <v>1</v>
      </c>
      <c r="K3944" t="s">
        <v>41</v>
      </c>
      <c r="L3944" t="s">
        <v>60</v>
      </c>
      <c r="M3944">
        <v>145000</v>
      </c>
      <c r="N3944"/>
      <c r="O3944" t="s">
        <v>11107</v>
      </c>
      <c r="P3944" t="s">
        <v>2703</v>
      </c>
    </row>
    <row r="3945" spans="1:16" x14ac:dyDescent="0.35">
      <c r="A3945" t="s">
        <v>0</v>
      </c>
      <c r="B3945" t="s">
        <v>11108</v>
      </c>
      <c r="C3945" t="s">
        <v>13</v>
      </c>
      <c r="D3945" t="s">
        <v>4633</v>
      </c>
      <c r="E3945" t="s">
        <v>59</v>
      </c>
      <c r="F3945" t="b">
        <v>0</v>
      </c>
      <c r="G3945" t="s">
        <v>13</v>
      </c>
      <c r="H3945" s="1">
        <v>46070.346365740741</v>
      </c>
      <c r="I3945" t="b">
        <v>0</v>
      </c>
      <c r="J3945" t="b">
        <v>0</v>
      </c>
      <c r="K3945" t="s">
        <v>13</v>
      </c>
      <c r="L3945" t="s">
        <v>60</v>
      </c>
      <c r="M3945">
        <v>50000</v>
      </c>
      <c r="N3945"/>
      <c r="O3945" t="s">
        <v>4633</v>
      </c>
      <c r="P3945" t="s">
        <v>11109</v>
      </c>
    </row>
    <row r="3946" spans="1:16" x14ac:dyDescent="0.35">
      <c r="A3946" t="s">
        <v>7</v>
      </c>
      <c r="B3946" t="s">
        <v>11110</v>
      </c>
      <c r="C3946" t="s">
        <v>114</v>
      </c>
      <c r="D3946" t="s">
        <v>2360</v>
      </c>
      <c r="E3946" t="s">
        <v>59</v>
      </c>
      <c r="F3946" t="b">
        <v>0</v>
      </c>
      <c r="G3946" t="s">
        <v>77</v>
      </c>
      <c r="H3946" s="1">
        <v>46070.375231481477</v>
      </c>
      <c r="I3946" t="b">
        <v>0</v>
      </c>
      <c r="J3946" t="b">
        <v>1</v>
      </c>
      <c r="K3946" t="s">
        <v>41</v>
      </c>
      <c r="L3946" t="s">
        <v>60</v>
      </c>
      <c r="M3946">
        <v>120000</v>
      </c>
      <c r="N3946"/>
      <c r="O3946" t="s">
        <v>985</v>
      </c>
      <c r="P3946" t="s">
        <v>3033</v>
      </c>
    </row>
    <row r="3947" spans="1:16" x14ac:dyDescent="0.35">
      <c r="A3947" t="s">
        <v>6</v>
      </c>
      <c r="B3947" t="s">
        <v>8604</v>
      </c>
      <c r="C3947" t="s">
        <v>271</v>
      </c>
      <c r="D3947" t="s">
        <v>4526</v>
      </c>
      <c r="E3947" t="s">
        <v>59</v>
      </c>
      <c r="F3947" t="b">
        <v>0</v>
      </c>
      <c r="G3947" t="s">
        <v>77</v>
      </c>
      <c r="H3947" s="1">
        <v>46070.3753125</v>
      </c>
      <c r="I3947" t="b">
        <v>1</v>
      </c>
      <c r="J3947" t="b">
        <v>1</v>
      </c>
      <c r="K3947" t="s">
        <v>41</v>
      </c>
      <c r="L3947" t="s">
        <v>60</v>
      </c>
      <c r="M3947">
        <v>82500</v>
      </c>
      <c r="N3947"/>
      <c r="O3947" t="s">
        <v>2933</v>
      </c>
      <c r="P3947" t="s">
        <v>325</v>
      </c>
    </row>
    <row r="3948" spans="1:16" x14ac:dyDescent="0.35">
      <c r="A3948" t="s">
        <v>1</v>
      </c>
      <c r="B3948" t="s">
        <v>11111</v>
      </c>
      <c r="C3948" t="s">
        <v>40</v>
      </c>
      <c r="D3948" t="s">
        <v>4526</v>
      </c>
      <c r="E3948" t="s">
        <v>59</v>
      </c>
      <c r="F3948" t="b">
        <v>0</v>
      </c>
      <c r="G3948" t="s">
        <v>40</v>
      </c>
      <c r="H3948" s="1">
        <v>46070.389236111107</v>
      </c>
      <c r="I3948" t="b">
        <v>1</v>
      </c>
      <c r="J3948" t="b">
        <v>0</v>
      </c>
      <c r="K3948" t="s">
        <v>40</v>
      </c>
      <c r="L3948" t="s">
        <v>60</v>
      </c>
      <c r="M3948">
        <v>80000</v>
      </c>
      <c r="N3948"/>
      <c r="O3948" t="s">
        <v>7321</v>
      </c>
      <c r="P3948" t="s">
        <v>11112</v>
      </c>
    </row>
    <row r="3949" spans="1:16" x14ac:dyDescent="0.35">
      <c r="A3949" t="s">
        <v>2</v>
      </c>
      <c r="B3949" t="s">
        <v>11113</v>
      </c>
      <c r="C3949" t="s">
        <v>690</v>
      </c>
      <c r="D3949" t="s">
        <v>2360</v>
      </c>
      <c r="E3949" t="s">
        <v>72</v>
      </c>
      <c r="F3949" t="b">
        <v>0</v>
      </c>
      <c r="G3949" t="s">
        <v>77</v>
      </c>
      <c r="H3949" s="1">
        <v>46070.417349537027</v>
      </c>
      <c r="I3949" t="b">
        <v>0</v>
      </c>
      <c r="J3949" t="b">
        <v>1</v>
      </c>
      <c r="K3949" t="s">
        <v>41</v>
      </c>
      <c r="L3949" t="s">
        <v>60</v>
      </c>
      <c r="M3949">
        <v>214500</v>
      </c>
      <c r="N3949"/>
      <c r="O3949" t="s">
        <v>424</v>
      </c>
      <c r="P3949" t="s">
        <v>11114</v>
      </c>
    </row>
    <row r="3950" spans="1:16" x14ac:dyDescent="0.35">
      <c r="A3950" t="s">
        <v>2</v>
      </c>
      <c r="B3950" t="s">
        <v>4944</v>
      </c>
      <c r="C3950" t="s">
        <v>690</v>
      </c>
      <c r="D3950" t="s">
        <v>2360</v>
      </c>
      <c r="E3950" t="s">
        <v>72</v>
      </c>
      <c r="F3950" t="b">
        <v>0</v>
      </c>
      <c r="G3950" t="s">
        <v>77</v>
      </c>
      <c r="H3950" s="1">
        <v>46070.417407407411</v>
      </c>
      <c r="I3950" t="b">
        <v>0</v>
      </c>
      <c r="J3950" t="b">
        <v>1</v>
      </c>
      <c r="K3950" t="s">
        <v>41</v>
      </c>
      <c r="L3950" t="s">
        <v>60</v>
      </c>
      <c r="M3950">
        <v>214500</v>
      </c>
      <c r="N3950"/>
      <c r="O3950" t="s">
        <v>424</v>
      </c>
      <c r="P3950" t="s">
        <v>4948</v>
      </c>
    </row>
    <row r="3951" spans="1:16" x14ac:dyDescent="0.35">
      <c r="A3951" t="s">
        <v>2</v>
      </c>
      <c r="B3951" t="s">
        <v>8564</v>
      </c>
      <c r="C3951" t="s">
        <v>8565</v>
      </c>
      <c r="D3951" t="s">
        <v>4526</v>
      </c>
      <c r="E3951" t="s">
        <v>59</v>
      </c>
      <c r="F3951" t="b">
        <v>0</v>
      </c>
      <c r="G3951" t="s">
        <v>68</v>
      </c>
      <c r="H3951" s="1">
        <v>46070.417534722219</v>
      </c>
      <c r="I3951" t="b">
        <v>1</v>
      </c>
      <c r="J3951" t="b">
        <v>1</v>
      </c>
      <c r="K3951" t="s">
        <v>41</v>
      </c>
      <c r="L3951" t="s">
        <v>60</v>
      </c>
      <c r="M3951">
        <v>185000</v>
      </c>
      <c r="N3951"/>
      <c r="O3951" t="s">
        <v>4487</v>
      </c>
      <c r="P3951" t="s">
        <v>8566</v>
      </c>
    </row>
    <row r="3952" spans="1:16" x14ac:dyDescent="0.35">
      <c r="A3952" t="s">
        <v>2</v>
      </c>
      <c r="B3952" t="s">
        <v>11115</v>
      </c>
      <c r="C3952" t="s">
        <v>40</v>
      </c>
      <c r="D3952" t="s">
        <v>4526</v>
      </c>
      <c r="E3952" t="s">
        <v>59</v>
      </c>
      <c r="F3952" t="b">
        <v>0</v>
      </c>
      <c r="G3952" t="s">
        <v>40</v>
      </c>
      <c r="H3952" s="1">
        <v>46070.430810185193</v>
      </c>
      <c r="I3952" t="b">
        <v>0</v>
      </c>
      <c r="J3952" t="b">
        <v>0</v>
      </c>
      <c r="K3952" t="s">
        <v>40</v>
      </c>
      <c r="L3952" t="s">
        <v>60</v>
      </c>
      <c r="M3952">
        <v>100000</v>
      </c>
      <c r="N3952"/>
      <c r="O3952" t="s">
        <v>639</v>
      </c>
      <c r="P3952" t="s">
        <v>2808</v>
      </c>
    </row>
    <row r="3953" spans="1:16" x14ac:dyDescent="0.35">
      <c r="A3953" t="s">
        <v>0</v>
      </c>
      <c r="B3953" t="s">
        <v>11116</v>
      </c>
      <c r="C3953" t="s">
        <v>4665</v>
      </c>
      <c r="D3953" t="s">
        <v>4531</v>
      </c>
      <c r="E3953" t="s">
        <v>59</v>
      </c>
      <c r="F3953" t="b">
        <v>0</v>
      </c>
      <c r="G3953" t="s">
        <v>4666</v>
      </c>
      <c r="H3953" s="1">
        <v>46070.451111111113</v>
      </c>
      <c r="I3953" t="b">
        <v>1</v>
      </c>
      <c r="J3953" t="b">
        <v>0</v>
      </c>
      <c r="K3953" t="s">
        <v>4666</v>
      </c>
      <c r="L3953" t="s">
        <v>60</v>
      </c>
      <c r="M3953">
        <v>500000</v>
      </c>
      <c r="N3953"/>
      <c r="O3953" t="s">
        <v>2378</v>
      </c>
      <c r="P3953" t="s">
        <v>4295</v>
      </c>
    </row>
    <row r="3954" spans="1:16" x14ac:dyDescent="0.35">
      <c r="A3954" t="s">
        <v>0</v>
      </c>
      <c r="B3954" t="s">
        <v>11117</v>
      </c>
      <c r="C3954" t="s">
        <v>10870</v>
      </c>
      <c r="D3954" t="s">
        <v>4531</v>
      </c>
      <c r="E3954" t="s">
        <v>59</v>
      </c>
      <c r="F3954" t="b">
        <v>0</v>
      </c>
      <c r="G3954" t="s">
        <v>4666</v>
      </c>
      <c r="H3954" s="1">
        <v>46070.451111111113</v>
      </c>
      <c r="I3954" t="b">
        <v>0</v>
      </c>
      <c r="J3954" t="b">
        <v>0</v>
      </c>
      <c r="K3954" t="s">
        <v>4666</v>
      </c>
      <c r="L3954" t="s">
        <v>60</v>
      </c>
      <c r="M3954">
        <v>300000</v>
      </c>
      <c r="N3954"/>
      <c r="O3954" t="s">
        <v>11118</v>
      </c>
      <c r="P3954" t="s">
        <v>288</v>
      </c>
    </row>
    <row r="3955" spans="1:16" x14ac:dyDescent="0.35">
      <c r="A3955" t="s">
        <v>1</v>
      </c>
      <c r="B3955" t="s">
        <v>4036</v>
      </c>
      <c r="C3955" t="s">
        <v>148</v>
      </c>
      <c r="D3955" t="s">
        <v>4346</v>
      </c>
      <c r="E3955" t="s">
        <v>59</v>
      </c>
      <c r="F3955" t="b">
        <v>0</v>
      </c>
      <c r="G3955" t="s">
        <v>89</v>
      </c>
      <c r="H3955" s="1">
        <v>46070.459594907406</v>
      </c>
      <c r="I3955" t="b">
        <v>0</v>
      </c>
      <c r="J3955" t="b">
        <v>1</v>
      </c>
      <c r="K3955" t="s">
        <v>41</v>
      </c>
      <c r="L3955" t="s">
        <v>60</v>
      </c>
      <c r="M3955">
        <v>112116</v>
      </c>
      <c r="N3955"/>
      <c r="O3955" t="s">
        <v>10744</v>
      </c>
      <c r="P3955" t="s">
        <v>11119</v>
      </c>
    </row>
    <row r="3956" spans="1:16" x14ac:dyDescent="0.35">
      <c r="A3956" t="s">
        <v>2</v>
      </c>
      <c r="B3956" t="s">
        <v>2830</v>
      </c>
      <c r="C3956" t="s">
        <v>76</v>
      </c>
      <c r="D3956" t="s">
        <v>4526</v>
      </c>
      <c r="E3956" t="s">
        <v>59</v>
      </c>
      <c r="F3956" t="b">
        <v>1</v>
      </c>
      <c r="G3956" t="s">
        <v>40</v>
      </c>
      <c r="H3956" s="1">
        <v>46070.472430555557</v>
      </c>
      <c r="I3956" t="b">
        <v>0</v>
      </c>
      <c r="J3956" t="b">
        <v>0</v>
      </c>
      <c r="K3956" t="s">
        <v>40</v>
      </c>
      <c r="L3956" t="s">
        <v>60</v>
      </c>
      <c r="M3956">
        <v>32500</v>
      </c>
      <c r="N3956"/>
      <c r="O3956" t="s">
        <v>5810</v>
      </c>
      <c r="P3956" t="s">
        <v>288</v>
      </c>
    </row>
    <row r="3957" spans="1:16" x14ac:dyDescent="0.35">
      <c r="A3957" t="s">
        <v>5</v>
      </c>
      <c r="B3957" t="s">
        <v>2098</v>
      </c>
      <c r="C3957" t="s">
        <v>11120</v>
      </c>
      <c r="D3957" t="s">
        <v>4587</v>
      </c>
      <c r="E3957" t="s">
        <v>59</v>
      </c>
      <c r="F3957" t="b">
        <v>0</v>
      </c>
      <c r="G3957" t="s">
        <v>40</v>
      </c>
      <c r="H3957" s="1">
        <v>46070.472569444442</v>
      </c>
      <c r="I3957" t="b">
        <v>1</v>
      </c>
      <c r="J3957" t="b">
        <v>0</v>
      </c>
      <c r="K3957" t="s">
        <v>40</v>
      </c>
      <c r="L3957" t="s">
        <v>60</v>
      </c>
      <c r="M3957">
        <v>690</v>
      </c>
      <c r="N3957"/>
      <c r="O3957" t="s">
        <v>11121</v>
      </c>
      <c r="P3957" t="s">
        <v>406</v>
      </c>
    </row>
    <row r="3958" spans="1:16" x14ac:dyDescent="0.35">
      <c r="A3958" t="s">
        <v>3</v>
      </c>
      <c r="B3958" t="s">
        <v>3</v>
      </c>
      <c r="C3958" t="s">
        <v>11122</v>
      </c>
      <c r="D3958" t="s">
        <v>4526</v>
      </c>
      <c r="E3958" t="s">
        <v>59</v>
      </c>
      <c r="F3958" t="b">
        <v>0</v>
      </c>
      <c r="G3958" t="s">
        <v>20</v>
      </c>
      <c r="H3958" s="1">
        <v>46070.491041666668</v>
      </c>
      <c r="I3958" t="b">
        <v>0</v>
      </c>
      <c r="J3958" t="b">
        <v>0</v>
      </c>
      <c r="K3958" t="s">
        <v>20</v>
      </c>
      <c r="L3958" t="s">
        <v>60</v>
      </c>
      <c r="M3958">
        <v>55000</v>
      </c>
      <c r="N3958"/>
      <c r="O3958" t="s">
        <v>11123</v>
      </c>
    </row>
    <row r="3959" spans="1:16" x14ac:dyDescent="0.35">
      <c r="A3959" t="s">
        <v>1</v>
      </c>
      <c r="B3959" t="s">
        <v>11124</v>
      </c>
      <c r="C3959" t="s">
        <v>172</v>
      </c>
      <c r="D3959" t="s">
        <v>4526</v>
      </c>
      <c r="E3959" t="s">
        <v>88</v>
      </c>
      <c r="F3959" t="b">
        <v>0</v>
      </c>
      <c r="G3959" t="s">
        <v>68</v>
      </c>
      <c r="H3959" s="1">
        <v>46070.501226851848</v>
      </c>
      <c r="I3959" t="b">
        <v>0</v>
      </c>
      <c r="J3959" t="b">
        <v>1</v>
      </c>
      <c r="K3959" t="s">
        <v>41</v>
      </c>
      <c r="L3959" t="s">
        <v>74</v>
      </c>
      <c r="M3959"/>
      <c r="N3959">
        <v>100</v>
      </c>
      <c r="O3959" t="s">
        <v>11125</v>
      </c>
      <c r="P3959" t="s">
        <v>714</v>
      </c>
    </row>
    <row r="3960" spans="1:16" x14ac:dyDescent="0.35">
      <c r="A3960" t="s">
        <v>0</v>
      </c>
      <c r="B3960" t="s">
        <v>11126</v>
      </c>
      <c r="C3960" t="s">
        <v>557</v>
      </c>
      <c r="D3960" t="s">
        <v>4346</v>
      </c>
      <c r="E3960" t="s">
        <v>59</v>
      </c>
      <c r="F3960" t="b">
        <v>0</v>
      </c>
      <c r="G3960" t="s">
        <v>65</v>
      </c>
      <c r="H3960" s="1">
        <v>46070.541759259257</v>
      </c>
      <c r="I3960" t="b">
        <v>0</v>
      </c>
      <c r="J3960" t="b">
        <v>0</v>
      </c>
      <c r="K3960" t="s">
        <v>41</v>
      </c>
      <c r="L3960" t="s">
        <v>60</v>
      </c>
      <c r="M3960">
        <v>105000</v>
      </c>
      <c r="N3960"/>
      <c r="O3960" t="s">
        <v>1531</v>
      </c>
      <c r="P3960" t="s">
        <v>7858</v>
      </c>
    </row>
    <row r="3961" spans="1:16" x14ac:dyDescent="0.35">
      <c r="A3961" t="s">
        <v>1</v>
      </c>
      <c r="B3961" t="s">
        <v>11127</v>
      </c>
      <c r="C3961" t="s">
        <v>1384</v>
      </c>
      <c r="D3961" t="s">
        <v>4526</v>
      </c>
      <c r="E3961" t="s">
        <v>621</v>
      </c>
      <c r="F3961" t="b">
        <v>0</v>
      </c>
      <c r="G3961" t="s">
        <v>77</v>
      </c>
      <c r="H3961" s="1">
        <v>46070.541898148149</v>
      </c>
      <c r="I3961" t="b">
        <v>0</v>
      </c>
      <c r="J3961" t="b">
        <v>1</v>
      </c>
      <c r="K3961" t="s">
        <v>41</v>
      </c>
      <c r="L3961" t="s">
        <v>74</v>
      </c>
      <c r="M3961"/>
      <c r="N3961">
        <v>23</v>
      </c>
      <c r="O3961" t="s">
        <v>4548</v>
      </c>
      <c r="P3961" t="s">
        <v>235</v>
      </c>
    </row>
    <row r="3962" spans="1:16" x14ac:dyDescent="0.35">
      <c r="A3962" t="s">
        <v>0</v>
      </c>
      <c r="B3962" t="s">
        <v>11128</v>
      </c>
      <c r="C3962" t="s">
        <v>13</v>
      </c>
      <c r="D3962" t="s">
        <v>4595</v>
      </c>
      <c r="F3962" t="b">
        <v>0</v>
      </c>
      <c r="G3962" t="s">
        <v>13</v>
      </c>
      <c r="H3962" s="1">
        <v>46070.554699074077</v>
      </c>
      <c r="I3962" t="b">
        <v>1</v>
      </c>
      <c r="J3962" t="b">
        <v>0</v>
      </c>
      <c r="K3962" t="s">
        <v>13</v>
      </c>
      <c r="L3962" t="s">
        <v>74</v>
      </c>
      <c r="M3962"/>
      <c r="N3962">
        <v>32.5</v>
      </c>
      <c r="O3962" t="s">
        <v>4596</v>
      </c>
    </row>
    <row r="3963" spans="1:16" x14ac:dyDescent="0.35">
      <c r="A3963" t="s">
        <v>0</v>
      </c>
      <c r="B3963" t="s">
        <v>11129</v>
      </c>
      <c r="C3963" t="s">
        <v>13</v>
      </c>
      <c r="D3963" t="s">
        <v>4595</v>
      </c>
      <c r="E3963" t="s">
        <v>59</v>
      </c>
      <c r="F3963" t="b">
        <v>0</v>
      </c>
      <c r="G3963" t="s">
        <v>13</v>
      </c>
      <c r="H3963" s="1">
        <v>46070.554699074077</v>
      </c>
      <c r="I3963" t="b">
        <v>1</v>
      </c>
      <c r="J3963" t="b">
        <v>0</v>
      </c>
      <c r="K3963" t="s">
        <v>13</v>
      </c>
      <c r="L3963" t="s">
        <v>74</v>
      </c>
      <c r="M3963"/>
      <c r="N3963">
        <v>16</v>
      </c>
      <c r="O3963" t="s">
        <v>4596</v>
      </c>
      <c r="P3963" t="s">
        <v>945</v>
      </c>
    </row>
    <row r="3964" spans="1:16" x14ac:dyDescent="0.35">
      <c r="A3964" t="s">
        <v>0</v>
      </c>
      <c r="B3964" t="s">
        <v>970</v>
      </c>
      <c r="C3964" t="s">
        <v>11130</v>
      </c>
      <c r="D3964" t="s">
        <v>2360</v>
      </c>
      <c r="E3964" t="s">
        <v>59</v>
      </c>
      <c r="F3964" t="b">
        <v>0</v>
      </c>
      <c r="G3964" t="s">
        <v>65</v>
      </c>
      <c r="H3964" s="1">
        <v>46070.583425925928</v>
      </c>
      <c r="I3964" t="b">
        <v>0</v>
      </c>
      <c r="J3964" t="b">
        <v>0</v>
      </c>
      <c r="K3964" t="s">
        <v>41</v>
      </c>
      <c r="L3964" t="s">
        <v>60</v>
      </c>
      <c r="M3964">
        <v>90000</v>
      </c>
      <c r="N3964"/>
      <c r="O3964" t="s">
        <v>11131</v>
      </c>
      <c r="P3964" t="s">
        <v>11132</v>
      </c>
    </row>
    <row r="3965" spans="1:16" x14ac:dyDescent="0.35">
      <c r="A3965" t="s">
        <v>0</v>
      </c>
      <c r="B3965" t="s">
        <v>11126</v>
      </c>
      <c r="C3965" t="s">
        <v>1384</v>
      </c>
      <c r="D3965" t="s">
        <v>4526</v>
      </c>
      <c r="E3965" t="s">
        <v>59</v>
      </c>
      <c r="F3965" t="b">
        <v>0</v>
      </c>
      <c r="G3965" t="s">
        <v>77</v>
      </c>
      <c r="H3965" s="1">
        <v>46070.583564814813</v>
      </c>
      <c r="I3965" t="b">
        <v>0</v>
      </c>
      <c r="J3965" t="b">
        <v>0</v>
      </c>
      <c r="K3965" t="s">
        <v>41</v>
      </c>
      <c r="L3965" t="s">
        <v>60</v>
      </c>
      <c r="M3965">
        <v>105000</v>
      </c>
      <c r="N3965"/>
      <c r="O3965" t="s">
        <v>1531</v>
      </c>
      <c r="P3965" t="s">
        <v>7858</v>
      </c>
    </row>
    <row r="3966" spans="1:16" x14ac:dyDescent="0.35">
      <c r="A3966" t="s">
        <v>1</v>
      </c>
      <c r="B3966" t="s">
        <v>11133</v>
      </c>
      <c r="C3966" t="s">
        <v>76</v>
      </c>
      <c r="D3966" t="s">
        <v>4526</v>
      </c>
      <c r="E3966" t="s">
        <v>59</v>
      </c>
      <c r="F3966" t="b">
        <v>1</v>
      </c>
      <c r="G3966" t="s">
        <v>63</v>
      </c>
      <c r="H3966" s="1">
        <v>46070.598483796297</v>
      </c>
      <c r="I3966" t="b">
        <v>0</v>
      </c>
      <c r="J3966" t="b">
        <v>1</v>
      </c>
      <c r="K3966" t="s">
        <v>41</v>
      </c>
      <c r="L3966" t="s">
        <v>60</v>
      </c>
      <c r="M3966">
        <v>149000</v>
      </c>
      <c r="N3966"/>
      <c r="O3966" t="s">
        <v>116</v>
      </c>
      <c r="P3966" t="s">
        <v>11134</v>
      </c>
    </row>
    <row r="3967" spans="1:16" x14ac:dyDescent="0.35">
      <c r="A3967" t="s">
        <v>0</v>
      </c>
      <c r="B3967" t="s">
        <v>298</v>
      </c>
      <c r="C3967" t="s">
        <v>76</v>
      </c>
      <c r="D3967" t="s">
        <v>4622</v>
      </c>
      <c r="E3967" t="s">
        <v>59</v>
      </c>
      <c r="F3967" t="b">
        <v>1</v>
      </c>
      <c r="G3967" t="s">
        <v>11135</v>
      </c>
      <c r="H3967" s="1">
        <v>46070.599745370368</v>
      </c>
      <c r="I3967" t="b">
        <v>1</v>
      </c>
      <c r="J3967" t="b">
        <v>0</v>
      </c>
      <c r="K3967" t="s">
        <v>11135</v>
      </c>
      <c r="L3967" t="s">
        <v>60</v>
      </c>
      <c r="M3967">
        <v>128000</v>
      </c>
      <c r="N3967"/>
      <c r="O3967" t="s">
        <v>3122</v>
      </c>
      <c r="P3967" t="s">
        <v>11136</v>
      </c>
    </row>
    <row r="3968" spans="1:16" x14ac:dyDescent="0.35">
      <c r="A3968" t="s">
        <v>0</v>
      </c>
      <c r="B3968" t="s">
        <v>298</v>
      </c>
      <c r="C3968" t="s">
        <v>76</v>
      </c>
      <c r="D3968" t="s">
        <v>4622</v>
      </c>
      <c r="E3968" t="s">
        <v>59</v>
      </c>
      <c r="F3968" t="b">
        <v>1</v>
      </c>
      <c r="G3968" t="s">
        <v>21</v>
      </c>
      <c r="H3968" s="1">
        <v>46070.616736111107</v>
      </c>
      <c r="I3968" t="b">
        <v>1</v>
      </c>
      <c r="J3968" t="b">
        <v>0</v>
      </c>
      <c r="K3968" t="s">
        <v>21</v>
      </c>
      <c r="L3968" t="s">
        <v>60</v>
      </c>
      <c r="M3968">
        <v>128000</v>
      </c>
      <c r="N3968"/>
      <c r="O3968" t="s">
        <v>3122</v>
      </c>
      <c r="P3968" t="s">
        <v>11136</v>
      </c>
    </row>
    <row r="3969" spans="1:16" x14ac:dyDescent="0.35">
      <c r="A3969" t="s">
        <v>0</v>
      </c>
      <c r="B3969" t="s">
        <v>0</v>
      </c>
      <c r="C3969" t="s">
        <v>2135</v>
      </c>
      <c r="D3969" t="s">
        <v>155</v>
      </c>
      <c r="F3969" t="b">
        <v>0</v>
      </c>
      <c r="G3969" t="s">
        <v>65</v>
      </c>
      <c r="H3969" s="1">
        <v>46070.625057870369</v>
      </c>
      <c r="I3969" t="b">
        <v>1</v>
      </c>
      <c r="J3969" t="b">
        <v>0</v>
      </c>
      <c r="K3969" t="s">
        <v>41</v>
      </c>
      <c r="L3969" t="s">
        <v>74</v>
      </c>
      <c r="M3969"/>
      <c r="N3969">
        <v>47.5</v>
      </c>
      <c r="O3969" t="s">
        <v>155</v>
      </c>
    </row>
    <row r="3970" spans="1:16" x14ac:dyDescent="0.35">
      <c r="A3970" t="s">
        <v>0</v>
      </c>
      <c r="B3970" t="s">
        <v>11137</v>
      </c>
      <c r="C3970" t="s">
        <v>484</v>
      </c>
      <c r="D3970" t="s">
        <v>4346</v>
      </c>
      <c r="E3970" t="s">
        <v>59</v>
      </c>
      <c r="F3970" t="b">
        <v>0</v>
      </c>
      <c r="G3970" t="s">
        <v>73</v>
      </c>
      <c r="H3970" s="1">
        <v>46070.625347222223</v>
      </c>
      <c r="I3970" t="b">
        <v>0</v>
      </c>
      <c r="J3970" t="b">
        <v>1</v>
      </c>
      <c r="K3970" t="s">
        <v>41</v>
      </c>
      <c r="L3970" t="s">
        <v>74</v>
      </c>
      <c r="M3970"/>
      <c r="N3970">
        <v>68.474999999999994</v>
      </c>
      <c r="O3970" t="s">
        <v>11138</v>
      </c>
      <c r="P3970" t="s">
        <v>11139</v>
      </c>
    </row>
    <row r="3971" spans="1:16" x14ac:dyDescent="0.35">
      <c r="A3971" t="s">
        <v>2</v>
      </c>
      <c r="B3971" t="s">
        <v>11140</v>
      </c>
      <c r="C3971" t="s">
        <v>182</v>
      </c>
      <c r="D3971" t="s">
        <v>4346</v>
      </c>
      <c r="E3971" t="s">
        <v>59</v>
      </c>
      <c r="F3971" t="b">
        <v>0</v>
      </c>
      <c r="G3971" t="s">
        <v>65</v>
      </c>
      <c r="H3971" s="1">
        <v>46070.625648148147</v>
      </c>
      <c r="I3971" t="b">
        <v>0</v>
      </c>
      <c r="J3971" t="b">
        <v>1</v>
      </c>
      <c r="K3971" t="s">
        <v>41</v>
      </c>
      <c r="L3971" t="s">
        <v>60</v>
      </c>
      <c r="M3971">
        <v>145000</v>
      </c>
      <c r="N3971"/>
      <c r="O3971" t="s">
        <v>11141</v>
      </c>
      <c r="P3971" t="s">
        <v>310</v>
      </c>
    </row>
    <row r="3972" spans="1:16" x14ac:dyDescent="0.35">
      <c r="A3972" t="s">
        <v>2</v>
      </c>
      <c r="B3972" t="s">
        <v>11142</v>
      </c>
      <c r="C3972" t="s">
        <v>810</v>
      </c>
      <c r="D3972" t="s">
        <v>4346</v>
      </c>
      <c r="E3972" t="s">
        <v>59</v>
      </c>
      <c r="F3972" t="b">
        <v>0</v>
      </c>
      <c r="G3972" t="s">
        <v>77</v>
      </c>
      <c r="H3972" s="1">
        <v>46070.62568287037</v>
      </c>
      <c r="I3972" t="b">
        <v>0</v>
      </c>
      <c r="J3972" t="b">
        <v>1</v>
      </c>
      <c r="K3972" t="s">
        <v>41</v>
      </c>
      <c r="L3972" t="s">
        <v>60</v>
      </c>
      <c r="M3972">
        <v>350000</v>
      </c>
      <c r="N3972"/>
      <c r="O3972" t="s">
        <v>1183</v>
      </c>
      <c r="P3972" t="s">
        <v>538</v>
      </c>
    </row>
    <row r="3973" spans="1:16" x14ac:dyDescent="0.35">
      <c r="A3973" t="s">
        <v>2</v>
      </c>
      <c r="B3973" t="s">
        <v>11143</v>
      </c>
      <c r="C3973" t="s">
        <v>71</v>
      </c>
      <c r="D3973" t="s">
        <v>4526</v>
      </c>
      <c r="E3973" t="s">
        <v>59</v>
      </c>
      <c r="F3973" t="b">
        <v>0</v>
      </c>
      <c r="G3973" t="s">
        <v>73</v>
      </c>
      <c r="H3973" s="1">
        <v>46070.625787037039</v>
      </c>
      <c r="I3973" t="b">
        <v>0</v>
      </c>
      <c r="J3973" t="b">
        <v>1</v>
      </c>
      <c r="K3973" t="s">
        <v>41</v>
      </c>
      <c r="L3973" t="s">
        <v>60</v>
      </c>
      <c r="M3973">
        <v>157200</v>
      </c>
      <c r="N3973"/>
      <c r="O3973" t="s">
        <v>399</v>
      </c>
      <c r="P3973" t="s">
        <v>2864</v>
      </c>
    </row>
    <row r="3974" spans="1:16" x14ac:dyDescent="0.35">
      <c r="A3974" t="s">
        <v>3</v>
      </c>
      <c r="B3974" t="s">
        <v>11144</v>
      </c>
      <c r="C3974" t="s">
        <v>13</v>
      </c>
      <c r="D3974" t="s">
        <v>4526</v>
      </c>
      <c r="E3974" t="s">
        <v>59</v>
      </c>
      <c r="F3974" t="b">
        <v>0</v>
      </c>
      <c r="G3974" t="s">
        <v>13</v>
      </c>
      <c r="H3974" s="1">
        <v>46070.638067129628</v>
      </c>
      <c r="I3974" t="b">
        <v>0</v>
      </c>
      <c r="J3974" t="b">
        <v>0</v>
      </c>
      <c r="K3974" t="s">
        <v>13</v>
      </c>
      <c r="L3974" t="s">
        <v>60</v>
      </c>
      <c r="M3974">
        <v>80000</v>
      </c>
      <c r="N3974"/>
      <c r="O3974" t="s">
        <v>11145</v>
      </c>
      <c r="P3974" t="s">
        <v>2246</v>
      </c>
    </row>
    <row r="3975" spans="1:16" x14ac:dyDescent="0.35">
      <c r="A3975" t="s">
        <v>0</v>
      </c>
      <c r="B3975" t="s">
        <v>11146</v>
      </c>
      <c r="C3975" t="s">
        <v>40</v>
      </c>
      <c r="D3975" t="s">
        <v>4526</v>
      </c>
      <c r="E3975" t="s">
        <v>59</v>
      </c>
      <c r="F3975" t="b">
        <v>0</v>
      </c>
      <c r="G3975" t="s">
        <v>40</v>
      </c>
      <c r="H3975" s="1">
        <v>46070.639074074083</v>
      </c>
      <c r="I3975" t="b">
        <v>1</v>
      </c>
      <c r="J3975" t="b">
        <v>0</v>
      </c>
      <c r="K3975" t="s">
        <v>40</v>
      </c>
      <c r="L3975" t="s">
        <v>60</v>
      </c>
      <c r="M3975">
        <v>39653.5</v>
      </c>
      <c r="N3975"/>
      <c r="O3975" t="s">
        <v>11147</v>
      </c>
      <c r="P3975" t="s">
        <v>1519</v>
      </c>
    </row>
    <row r="3976" spans="1:16" x14ac:dyDescent="0.35">
      <c r="A3976" t="s">
        <v>1</v>
      </c>
      <c r="B3976" t="s">
        <v>4551</v>
      </c>
      <c r="C3976" t="s">
        <v>205</v>
      </c>
      <c r="D3976" t="s">
        <v>4526</v>
      </c>
      <c r="E3976" t="s">
        <v>59</v>
      </c>
      <c r="F3976" t="b">
        <v>0</v>
      </c>
      <c r="G3976" t="s">
        <v>68</v>
      </c>
      <c r="H3976" s="1">
        <v>46070.667893518519</v>
      </c>
      <c r="I3976" t="b">
        <v>0</v>
      </c>
      <c r="J3976" t="b">
        <v>0</v>
      </c>
      <c r="K3976" t="s">
        <v>41</v>
      </c>
      <c r="L3976" t="s">
        <v>74</v>
      </c>
      <c r="M3976"/>
      <c r="N3976">
        <v>50.375</v>
      </c>
      <c r="O3976" t="s">
        <v>4552</v>
      </c>
      <c r="P3976" t="s">
        <v>85</v>
      </c>
    </row>
    <row r="3977" spans="1:16" x14ac:dyDescent="0.35">
      <c r="A3977" t="s">
        <v>4</v>
      </c>
      <c r="B3977" t="s">
        <v>11148</v>
      </c>
      <c r="C3977" t="s">
        <v>76</v>
      </c>
      <c r="D3977" t="s">
        <v>10173</v>
      </c>
      <c r="E3977" t="s">
        <v>59</v>
      </c>
      <c r="F3977" t="b">
        <v>1</v>
      </c>
      <c r="G3977" t="s">
        <v>13</v>
      </c>
      <c r="H3977" s="1">
        <v>46070.679699074077</v>
      </c>
      <c r="I3977" t="b">
        <v>1</v>
      </c>
      <c r="J3977" t="b">
        <v>0</v>
      </c>
      <c r="K3977" t="s">
        <v>13</v>
      </c>
      <c r="L3977" t="s">
        <v>60</v>
      </c>
      <c r="M3977">
        <v>93750</v>
      </c>
      <c r="N3977"/>
      <c r="O3977" t="s">
        <v>10174</v>
      </c>
      <c r="P3977" t="s">
        <v>146</v>
      </c>
    </row>
    <row r="3978" spans="1:16" x14ac:dyDescent="0.35">
      <c r="A3978" t="s">
        <v>0</v>
      </c>
      <c r="B3978" t="s">
        <v>3441</v>
      </c>
      <c r="C3978" t="s">
        <v>598</v>
      </c>
      <c r="D3978" t="s">
        <v>4526</v>
      </c>
      <c r="E3978" t="s">
        <v>88</v>
      </c>
      <c r="F3978" t="b">
        <v>0</v>
      </c>
      <c r="G3978" t="s">
        <v>65</v>
      </c>
      <c r="H3978" s="1">
        <v>46070.708391203712</v>
      </c>
      <c r="I3978" t="b">
        <v>0</v>
      </c>
      <c r="J3978" t="b">
        <v>0</v>
      </c>
      <c r="K3978" t="s">
        <v>41</v>
      </c>
      <c r="L3978" t="s">
        <v>74</v>
      </c>
      <c r="M3978"/>
      <c r="N3978">
        <v>42.5</v>
      </c>
      <c r="O3978" t="s">
        <v>11149</v>
      </c>
      <c r="P3978" t="s">
        <v>1514</v>
      </c>
    </row>
    <row r="3979" spans="1:16" x14ac:dyDescent="0.35">
      <c r="A3979" t="s">
        <v>2</v>
      </c>
      <c r="B3979" t="s">
        <v>11150</v>
      </c>
      <c r="C3979" t="s">
        <v>112</v>
      </c>
      <c r="D3979" t="s">
        <v>4526</v>
      </c>
      <c r="E3979" t="s">
        <v>59</v>
      </c>
      <c r="F3979" t="b">
        <v>0</v>
      </c>
      <c r="G3979" t="s">
        <v>65</v>
      </c>
      <c r="H3979" s="1">
        <v>46070.708425925928</v>
      </c>
      <c r="I3979" t="b">
        <v>0</v>
      </c>
      <c r="J3979" t="b">
        <v>0</v>
      </c>
      <c r="K3979" t="s">
        <v>41</v>
      </c>
      <c r="L3979" t="s">
        <v>60</v>
      </c>
      <c r="M3979">
        <v>90800</v>
      </c>
      <c r="N3979"/>
      <c r="O3979" t="s">
        <v>11151</v>
      </c>
      <c r="P3979" t="s">
        <v>7933</v>
      </c>
    </row>
    <row r="3980" spans="1:16" x14ac:dyDescent="0.35">
      <c r="A3980" t="s">
        <v>2</v>
      </c>
      <c r="B3980" t="s">
        <v>11152</v>
      </c>
      <c r="C3980" t="s">
        <v>616</v>
      </c>
      <c r="D3980" t="s">
        <v>4526</v>
      </c>
      <c r="E3980" t="s">
        <v>59</v>
      </c>
      <c r="F3980" t="b">
        <v>0</v>
      </c>
      <c r="G3980" t="s">
        <v>73</v>
      </c>
      <c r="H3980" s="1">
        <v>46070.708749999998</v>
      </c>
      <c r="I3980" t="b">
        <v>0</v>
      </c>
      <c r="J3980" t="b">
        <v>1</v>
      </c>
      <c r="K3980" t="s">
        <v>41</v>
      </c>
      <c r="L3980" t="s">
        <v>60</v>
      </c>
      <c r="M3980">
        <v>165500</v>
      </c>
      <c r="N3980"/>
      <c r="O3980" t="s">
        <v>98</v>
      </c>
      <c r="P3980" t="s">
        <v>11153</v>
      </c>
    </row>
    <row r="3981" spans="1:16" x14ac:dyDescent="0.35">
      <c r="A3981" t="s">
        <v>1</v>
      </c>
      <c r="B3981" t="s">
        <v>11154</v>
      </c>
      <c r="C3981" t="s">
        <v>11155</v>
      </c>
      <c r="D3981" t="s">
        <v>4346</v>
      </c>
      <c r="E3981" t="s">
        <v>88</v>
      </c>
      <c r="F3981" t="b">
        <v>0</v>
      </c>
      <c r="G3981" t="s">
        <v>65</v>
      </c>
      <c r="H3981" s="1">
        <v>46070.709282407413</v>
      </c>
      <c r="I3981" t="b">
        <v>1</v>
      </c>
      <c r="J3981" t="b">
        <v>0</v>
      </c>
      <c r="K3981" t="s">
        <v>41</v>
      </c>
      <c r="L3981" t="s">
        <v>74</v>
      </c>
      <c r="M3981"/>
      <c r="N3981">
        <v>52.5</v>
      </c>
      <c r="O3981" t="s">
        <v>11156</v>
      </c>
      <c r="P3981" t="s">
        <v>11157</v>
      </c>
    </row>
    <row r="3982" spans="1:16" x14ac:dyDescent="0.35">
      <c r="A3982" t="s">
        <v>5</v>
      </c>
      <c r="B3982" t="s">
        <v>11158</v>
      </c>
      <c r="C3982" t="s">
        <v>164</v>
      </c>
      <c r="D3982" t="s">
        <v>4526</v>
      </c>
      <c r="E3982" t="s">
        <v>88</v>
      </c>
      <c r="F3982" t="b">
        <v>0</v>
      </c>
      <c r="G3982" t="s">
        <v>65</v>
      </c>
      <c r="H3982" s="1">
        <v>46070.709398148138</v>
      </c>
      <c r="I3982" t="b">
        <v>0</v>
      </c>
      <c r="J3982" t="b">
        <v>1</v>
      </c>
      <c r="K3982" t="s">
        <v>41</v>
      </c>
      <c r="L3982" t="s">
        <v>74</v>
      </c>
      <c r="M3982"/>
      <c r="N3982">
        <v>77.5</v>
      </c>
      <c r="O3982" t="s">
        <v>6497</v>
      </c>
      <c r="P3982" t="s">
        <v>11159</v>
      </c>
    </row>
    <row r="3983" spans="1:16" x14ac:dyDescent="0.35">
      <c r="A3983" t="s">
        <v>1</v>
      </c>
      <c r="B3983" t="s">
        <v>11154</v>
      </c>
      <c r="C3983" t="s">
        <v>11155</v>
      </c>
      <c r="D3983" t="s">
        <v>4346</v>
      </c>
      <c r="E3983" t="s">
        <v>88</v>
      </c>
      <c r="F3983" t="b">
        <v>0</v>
      </c>
      <c r="G3983" t="s">
        <v>63</v>
      </c>
      <c r="H3983" s="1">
        <v>46070.723541666674</v>
      </c>
      <c r="I3983" t="b">
        <v>1</v>
      </c>
      <c r="J3983" t="b">
        <v>0</v>
      </c>
      <c r="K3983" t="s">
        <v>41</v>
      </c>
      <c r="L3983" t="s">
        <v>74</v>
      </c>
      <c r="M3983"/>
      <c r="N3983">
        <v>52.5</v>
      </c>
      <c r="O3983" t="s">
        <v>11156</v>
      </c>
      <c r="P3983" t="s">
        <v>11157</v>
      </c>
    </row>
    <row r="3984" spans="1:16" x14ac:dyDescent="0.35">
      <c r="A3984" t="s">
        <v>0</v>
      </c>
      <c r="B3984" t="s">
        <v>11160</v>
      </c>
      <c r="C3984" t="s">
        <v>76</v>
      </c>
      <c r="D3984" t="s">
        <v>4622</v>
      </c>
      <c r="E3984" t="s">
        <v>59</v>
      </c>
      <c r="F3984" t="b">
        <v>1</v>
      </c>
      <c r="G3984" t="s">
        <v>65</v>
      </c>
      <c r="H3984" s="1">
        <v>46070.750104166669</v>
      </c>
      <c r="I3984" t="b">
        <v>0</v>
      </c>
      <c r="J3984" t="b">
        <v>1</v>
      </c>
      <c r="K3984" t="s">
        <v>41</v>
      </c>
      <c r="L3984" t="s">
        <v>60</v>
      </c>
      <c r="M3984">
        <v>86019.024999999994</v>
      </c>
      <c r="N3984"/>
      <c r="O3984" t="s">
        <v>11161</v>
      </c>
      <c r="P3984" t="s">
        <v>11162</v>
      </c>
    </row>
    <row r="3985" spans="1:16" x14ac:dyDescent="0.35">
      <c r="A3985" t="s">
        <v>3</v>
      </c>
      <c r="B3985" t="s">
        <v>11163</v>
      </c>
      <c r="C3985" t="s">
        <v>1263</v>
      </c>
      <c r="D3985" t="s">
        <v>2360</v>
      </c>
      <c r="E3985" t="s">
        <v>59</v>
      </c>
      <c r="F3985" t="b">
        <v>0</v>
      </c>
      <c r="G3985" t="s">
        <v>65</v>
      </c>
      <c r="H3985" s="1">
        <v>46070.750196759262</v>
      </c>
      <c r="I3985" t="b">
        <v>0</v>
      </c>
      <c r="J3985" t="b">
        <v>0</v>
      </c>
      <c r="K3985" t="s">
        <v>41</v>
      </c>
      <c r="L3985" t="s">
        <v>60</v>
      </c>
      <c r="M3985">
        <v>70000</v>
      </c>
      <c r="N3985"/>
      <c r="O3985" t="s">
        <v>11164</v>
      </c>
      <c r="P3985" t="s">
        <v>11165</v>
      </c>
    </row>
    <row r="3986" spans="1:16" x14ac:dyDescent="0.35">
      <c r="A3986" t="s">
        <v>2</v>
      </c>
      <c r="B3986" t="s">
        <v>5284</v>
      </c>
      <c r="C3986" t="s">
        <v>81</v>
      </c>
      <c r="D3986" t="s">
        <v>4526</v>
      </c>
      <c r="E3986" t="s">
        <v>59</v>
      </c>
      <c r="F3986" t="b">
        <v>0</v>
      </c>
      <c r="G3986" t="s">
        <v>77</v>
      </c>
      <c r="H3986" s="1">
        <v>46070.750740740739</v>
      </c>
      <c r="I3986" t="b">
        <v>0</v>
      </c>
      <c r="J3986" t="b">
        <v>1</v>
      </c>
      <c r="K3986" t="s">
        <v>41</v>
      </c>
      <c r="L3986" t="s">
        <v>60</v>
      </c>
      <c r="M3986">
        <v>232500</v>
      </c>
      <c r="N3986"/>
      <c r="O3986" t="s">
        <v>5285</v>
      </c>
      <c r="P3986" t="s">
        <v>1809</v>
      </c>
    </row>
    <row r="3987" spans="1:16" x14ac:dyDescent="0.35">
      <c r="A3987" t="s">
        <v>2</v>
      </c>
      <c r="B3987" t="s">
        <v>2945</v>
      </c>
      <c r="C3987" t="s">
        <v>41</v>
      </c>
      <c r="D3987" t="s">
        <v>4526</v>
      </c>
      <c r="E3987" t="s">
        <v>59</v>
      </c>
      <c r="F3987" t="b">
        <v>0</v>
      </c>
      <c r="G3987" t="s">
        <v>65</v>
      </c>
      <c r="H3987" s="1">
        <v>46070.75104166667</v>
      </c>
      <c r="I3987" t="b">
        <v>1</v>
      </c>
      <c r="J3987" t="b">
        <v>1</v>
      </c>
      <c r="K3987" t="s">
        <v>41</v>
      </c>
      <c r="L3987" t="s">
        <v>60</v>
      </c>
      <c r="M3987">
        <v>94000</v>
      </c>
      <c r="N3987"/>
      <c r="O3987" t="s">
        <v>1315</v>
      </c>
      <c r="P3987" t="s">
        <v>11166</v>
      </c>
    </row>
    <row r="3988" spans="1:16" x14ac:dyDescent="0.35">
      <c r="A3988" t="s">
        <v>0</v>
      </c>
      <c r="B3988" t="s">
        <v>2286</v>
      </c>
      <c r="C3988" t="s">
        <v>332</v>
      </c>
      <c r="D3988" t="s">
        <v>4526</v>
      </c>
      <c r="E3988" t="s">
        <v>59</v>
      </c>
      <c r="F3988" t="b">
        <v>0</v>
      </c>
      <c r="G3988" t="s">
        <v>65</v>
      </c>
      <c r="H3988" s="1">
        <v>46070.79179398148</v>
      </c>
      <c r="I3988" t="b">
        <v>0</v>
      </c>
      <c r="J3988" t="b">
        <v>1</v>
      </c>
      <c r="K3988" t="s">
        <v>41</v>
      </c>
      <c r="L3988" t="s">
        <v>60</v>
      </c>
      <c r="M3988">
        <v>162500</v>
      </c>
      <c r="N3988"/>
      <c r="O3988" t="s">
        <v>11167</v>
      </c>
      <c r="P3988" t="s">
        <v>219</v>
      </c>
    </row>
    <row r="3989" spans="1:16" x14ac:dyDescent="0.35">
      <c r="A3989" t="s">
        <v>7</v>
      </c>
      <c r="B3989" t="s">
        <v>7</v>
      </c>
      <c r="C3989" t="s">
        <v>246</v>
      </c>
      <c r="D3989" t="s">
        <v>2360</v>
      </c>
      <c r="E3989" t="s">
        <v>59</v>
      </c>
      <c r="F3989" t="b">
        <v>0</v>
      </c>
      <c r="G3989" t="s">
        <v>65</v>
      </c>
      <c r="H3989" s="1">
        <v>46070.791863425933</v>
      </c>
      <c r="I3989" t="b">
        <v>0</v>
      </c>
      <c r="J3989" t="b">
        <v>1</v>
      </c>
      <c r="K3989" t="s">
        <v>41</v>
      </c>
      <c r="L3989" t="s">
        <v>60</v>
      </c>
      <c r="M3989">
        <v>97640.4</v>
      </c>
      <c r="N3989"/>
      <c r="O3989" t="s">
        <v>4832</v>
      </c>
      <c r="P3989" t="s">
        <v>3974</v>
      </c>
    </row>
    <row r="3990" spans="1:16" x14ac:dyDescent="0.35">
      <c r="A3990" t="s">
        <v>6</v>
      </c>
      <c r="B3990" t="s">
        <v>11168</v>
      </c>
      <c r="C3990" t="s">
        <v>86</v>
      </c>
      <c r="D3990" t="s">
        <v>4526</v>
      </c>
      <c r="E3990" t="s">
        <v>59</v>
      </c>
      <c r="F3990" t="b">
        <v>0</v>
      </c>
      <c r="G3990" t="s">
        <v>77</v>
      </c>
      <c r="H3990" s="1">
        <v>46070.791909722233</v>
      </c>
      <c r="I3990" t="b">
        <v>0</v>
      </c>
      <c r="J3990" t="b">
        <v>1</v>
      </c>
      <c r="K3990" t="s">
        <v>41</v>
      </c>
      <c r="L3990" t="s">
        <v>60</v>
      </c>
      <c r="M3990">
        <v>67500</v>
      </c>
      <c r="N3990"/>
      <c r="O3990" t="s">
        <v>11169</v>
      </c>
      <c r="P3990" t="s">
        <v>11170</v>
      </c>
    </row>
    <row r="3991" spans="1:16" x14ac:dyDescent="0.35">
      <c r="A3991" t="s">
        <v>3</v>
      </c>
      <c r="B3991" t="s">
        <v>8876</v>
      </c>
      <c r="C3991" t="s">
        <v>1357</v>
      </c>
      <c r="D3991" t="s">
        <v>4526</v>
      </c>
      <c r="E3991" t="s">
        <v>88</v>
      </c>
      <c r="F3991" t="b">
        <v>0</v>
      </c>
      <c r="G3991" t="s">
        <v>77</v>
      </c>
      <c r="H3991" s="1">
        <v>46070.791979166657</v>
      </c>
      <c r="I3991" t="b">
        <v>0</v>
      </c>
      <c r="J3991" t="b">
        <v>0</v>
      </c>
      <c r="K3991" t="s">
        <v>41</v>
      </c>
      <c r="L3991" t="s">
        <v>74</v>
      </c>
      <c r="M3991"/>
      <c r="N3991">
        <v>51.5</v>
      </c>
      <c r="O3991" t="s">
        <v>1164</v>
      </c>
      <c r="P3991" t="s">
        <v>673</v>
      </c>
    </row>
    <row r="3992" spans="1:16" x14ac:dyDescent="0.35">
      <c r="A3992" t="s">
        <v>2</v>
      </c>
      <c r="B3992" t="s">
        <v>11171</v>
      </c>
      <c r="C3992" t="s">
        <v>92</v>
      </c>
      <c r="D3992" t="s">
        <v>4526</v>
      </c>
      <c r="E3992" t="s">
        <v>59</v>
      </c>
      <c r="F3992" t="b">
        <v>0</v>
      </c>
      <c r="G3992" t="s">
        <v>77</v>
      </c>
      <c r="H3992" s="1">
        <v>46070.792349537027</v>
      </c>
      <c r="I3992" t="b">
        <v>0</v>
      </c>
      <c r="J3992" t="b">
        <v>1</v>
      </c>
      <c r="K3992" t="s">
        <v>41</v>
      </c>
      <c r="L3992" t="s">
        <v>74</v>
      </c>
      <c r="M3992"/>
      <c r="N3992">
        <v>72.314999999999998</v>
      </c>
      <c r="O3992" t="s">
        <v>808</v>
      </c>
      <c r="P3992" t="s">
        <v>663</v>
      </c>
    </row>
    <row r="3993" spans="1:16" x14ac:dyDescent="0.35">
      <c r="A3993" t="s">
        <v>2</v>
      </c>
      <c r="B3993" t="s">
        <v>276</v>
      </c>
      <c r="C3993" t="s">
        <v>4334</v>
      </c>
      <c r="D3993" t="s">
        <v>2360</v>
      </c>
      <c r="E3993" t="s">
        <v>59</v>
      </c>
      <c r="F3993" t="b">
        <v>0</v>
      </c>
      <c r="G3993" t="s">
        <v>77</v>
      </c>
      <c r="H3993" s="1">
        <v>46070.792349537027</v>
      </c>
      <c r="I3993" t="b">
        <v>0</v>
      </c>
      <c r="J3993" t="b">
        <v>0</v>
      </c>
      <c r="K3993" t="s">
        <v>41</v>
      </c>
      <c r="L3993" t="s">
        <v>74</v>
      </c>
      <c r="M3993"/>
      <c r="N3993">
        <v>55</v>
      </c>
      <c r="O3993" t="s">
        <v>11172</v>
      </c>
      <c r="P3993" t="s">
        <v>11173</v>
      </c>
    </row>
    <row r="3994" spans="1:16" x14ac:dyDescent="0.35">
      <c r="A3994" t="s">
        <v>0</v>
      </c>
      <c r="B3994" t="s">
        <v>11174</v>
      </c>
      <c r="C3994" t="s">
        <v>8988</v>
      </c>
      <c r="D3994" t="s">
        <v>4526</v>
      </c>
      <c r="E3994" t="s">
        <v>59</v>
      </c>
      <c r="F3994" t="b">
        <v>0</v>
      </c>
      <c r="G3994" t="s">
        <v>40</v>
      </c>
      <c r="H3994" s="1">
        <v>46070.805717592593</v>
      </c>
      <c r="I3994" t="b">
        <v>0</v>
      </c>
      <c r="J3994" t="b">
        <v>0</v>
      </c>
      <c r="K3994" t="s">
        <v>40</v>
      </c>
      <c r="L3994" t="s">
        <v>60</v>
      </c>
      <c r="M3994">
        <v>61136</v>
      </c>
      <c r="N3994"/>
      <c r="O3994" t="s">
        <v>1211</v>
      </c>
      <c r="P3994" t="s">
        <v>7189</v>
      </c>
    </row>
    <row r="3995" spans="1:16" x14ac:dyDescent="0.35">
      <c r="A3995" t="s">
        <v>3</v>
      </c>
      <c r="B3995" t="s">
        <v>286</v>
      </c>
      <c r="C3995" t="s">
        <v>207</v>
      </c>
      <c r="D3995" t="s">
        <v>2360</v>
      </c>
      <c r="E3995" t="s">
        <v>59</v>
      </c>
      <c r="F3995" t="b">
        <v>0</v>
      </c>
      <c r="G3995" t="s">
        <v>63</v>
      </c>
      <c r="H3995" s="1">
        <v>46070.806608796287</v>
      </c>
      <c r="I3995" t="b">
        <v>1</v>
      </c>
      <c r="J3995" t="b">
        <v>0</v>
      </c>
      <c r="K3995" t="s">
        <v>41</v>
      </c>
      <c r="L3995" t="s">
        <v>60</v>
      </c>
      <c r="M3995">
        <v>110000</v>
      </c>
      <c r="N3995"/>
      <c r="O3995" t="s">
        <v>11175</v>
      </c>
      <c r="P3995" t="s">
        <v>11176</v>
      </c>
    </row>
    <row r="3996" spans="1:16" x14ac:dyDescent="0.35">
      <c r="A3996" t="s">
        <v>6</v>
      </c>
      <c r="B3996" t="s">
        <v>11177</v>
      </c>
      <c r="C3996" t="s">
        <v>616</v>
      </c>
      <c r="D3996" t="s">
        <v>4526</v>
      </c>
      <c r="E3996" t="s">
        <v>59</v>
      </c>
      <c r="F3996" t="b">
        <v>0</v>
      </c>
      <c r="G3996" t="s">
        <v>73</v>
      </c>
      <c r="H3996" s="1">
        <v>46070.833738425928</v>
      </c>
      <c r="I3996" t="b">
        <v>1</v>
      </c>
      <c r="J3996" t="b">
        <v>0</v>
      </c>
      <c r="K3996" t="s">
        <v>41</v>
      </c>
      <c r="L3996" t="s">
        <v>60</v>
      </c>
      <c r="M3996">
        <v>115000</v>
      </c>
      <c r="N3996"/>
      <c r="O3996" t="s">
        <v>1316</v>
      </c>
      <c r="P3996" t="s">
        <v>1314</v>
      </c>
    </row>
    <row r="3997" spans="1:16" x14ac:dyDescent="0.35">
      <c r="A3997" t="s">
        <v>2</v>
      </c>
      <c r="B3997" t="s">
        <v>11178</v>
      </c>
      <c r="C3997" t="s">
        <v>86</v>
      </c>
      <c r="D3997" t="s">
        <v>4526</v>
      </c>
      <c r="E3997" t="s">
        <v>59</v>
      </c>
      <c r="F3997" t="b">
        <v>0</v>
      </c>
      <c r="G3997" t="s">
        <v>77</v>
      </c>
      <c r="H3997" s="1">
        <v>46070.834039351852</v>
      </c>
      <c r="I3997" t="b">
        <v>0</v>
      </c>
      <c r="J3997" t="b">
        <v>1</v>
      </c>
      <c r="K3997" t="s">
        <v>41</v>
      </c>
      <c r="L3997" t="s">
        <v>60</v>
      </c>
      <c r="M3997">
        <v>136140</v>
      </c>
      <c r="N3997"/>
      <c r="O3997" t="s">
        <v>1365</v>
      </c>
      <c r="P3997" t="s">
        <v>11179</v>
      </c>
    </row>
    <row r="3998" spans="1:16" x14ac:dyDescent="0.35">
      <c r="A3998" t="s">
        <v>5</v>
      </c>
      <c r="B3998" t="s">
        <v>11180</v>
      </c>
      <c r="C3998" t="s">
        <v>758</v>
      </c>
      <c r="D3998" t="s">
        <v>2360</v>
      </c>
      <c r="E3998" t="s">
        <v>59</v>
      </c>
      <c r="F3998" t="b">
        <v>0</v>
      </c>
      <c r="G3998" t="s">
        <v>65</v>
      </c>
      <c r="H3998" s="1">
        <v>46070.834374999999</v>
      </c>
      <c r="I3998" t="b">
        <v>0</v>
      </c>
      <c r="J3998" t="b">
        <v>1</v>
      </c>
      <c r="K3998" t="s">
        <v>41</v>
      </c>
      <c r="L3998" t="s">
        <v>60</v>
      </c>
      <c r="M3998">
        <v>172000</v>
      </c>
      <c r="N3998"/>
      <c r="O3998" t="s">
        <v>1853</v>
      </c>
      <c r="P3998" t="s">
        <v>11181</v>
      </c>
    </row>
    <row r="3999" spans="1:16" x14ac:dyDescent="0.35">
      <c r="A3999" t="s">
        <v>1</v>
      </c>
      <c r="B3999" t="s">
        <v>1</v>
      </c>
      <c r="C3999" t="s">
        <v>7624</v>
      </c>
      <c r="D3999" t="s">
        <v>155</v>
      </c>
      <c r="E3999" t="s">
        <v>59</v>
      </c>
      <c r="F3999" t="b">
        <v>0</v>
      </c>
      <c r="G3999" t="s">
        <v>65</v>
      </c>
      <c r="H3999" s="1">
        <v>46070.834374999999</v>
      </c>
      <c r="I3999" t="b">
        <v>1</v>
      </c>
      <c r="J3999" t="b">
        <v>0</v>
      </c>
      <c r="K3999" t="s">
        <v>41</v>
      </c>
      <c r="L3999" t="s">
        <v>60</v>
      </c>
      <c r="M3999">
        <v>97500</v>
      </c>
      <c r="N3999"/>
      <c r="O3999" t="s">
        <v>155</v>
      </c>
      <c r="P3999" t="s">
        <v>464</v>
      </c>
    </row>
    <row r="4000" spans="1:16" x14ac:dyDescent="0.35">
      <c r="A4000" t="s">
        <v>6</v>
      </c>
      <c r="B4000" t="s">
        <v>3132</v>
      </c>
      <c r="C4000" t="s">
        <v>3814</v>
      </c>
      <c r="D4000" t="s">
        <v>155</v>
      </c>
      <c r="E4000" t="s">
        <v>59</v>
      </c>
      <c r="F4000" t="b">
        <v>0</v>
      </c>
      <c r="G4000" t="s">
        <v>63</v>
      </c>
      <c r="H4000" s="1">
        <v>46070.848275462973</v>
      </c>
      <c r="I4000" t="b">
        <v>1</v>
      </c>
      <c r="J4000" t="b">
        <v>0</v>
      </c>
      <c r="K4000" t="s">
        <v>41</v>
      </c>
      <c r="L4000" t="s">
        <v>60</v>
      </c>
      <c r="M4000">
        <v>110000</v>
      </c>
      <c r="N4000"/>
      <c r="O4000" t="s">
        <v>155</v>
      </c>
    </row>
    <row r="4001" spans="1:16" x14ac:dyDescent="0.35">
      <c r="A4001" t="s">
        <v>1</v>
      </c>
      <c r="B4001" t="s">
        <v>613</v>
      </c>
      <c r="C4001" t="s">
        <v>190</v>
      </c>
      <c r="D4001" t="s">
        <v>4346</v>
      </c>
      <c r="E4001" t="s">
        <v>59</v>
      </c>
      <c r="F4001" t="b">
        <v>0</v>
      </c>
      <c r="G4001" t="s">
        <v>63</v>
      </c>
      <c r="H4001" s="1">
        <v>46070.848541666674</v>
      </c>
      <c r="I4001" t="b">
        <v>0</v>
      </c>
      <c r="J4001" t="b">
        <v>1</v>
      </c>
      <c r="K4001" t="s">
        <v>41</v>
      </c>
      <c r="L4001" t="s">
        <v>60</v>
      </c>
      <c r="M4001">
        <v>147000</v>
      </c>
      <c r="N4001"/>
      <c r="O4001" t="s">
        <v>3192</v>
      </c>
      <c r="P4001" t="s">
        <v>11182</v>
      </c>
    </row>
    <row r="4002" spans="1:16" x14ac:dyDescent="0.35">
      <c r="A4002" t="s">
        <v>3</v>
      </c>
      <c r="B4002" t="s">
        <v>11183</v>
      </c>
      <c r="C4002" t="s">
        <v>148</v>
      </c>
      <c r="D4002" t="s">
        <v>4346</v>
      </c>
      <c r="E4002" t="s">
        <v>59</v>
      </c>
      <c r="F4002" t="b">
        <v>0</v>
      </c>
      <c r="G4002" t="s">
        <v>89</v>
      </c>
      <c r="H4002" s="1">
        <v>46070.875555555547</v>
      </c>
      <c r="I4002" t="b">
        <v>0</v>
      </c>
      <c r="J4002" t="b">
        <v>1</v>
      </c>
      <c r="K4002" t="s">
        <v>41</v>
      </c>
      <c r="L4002" t="s">
        <v>74</v>
      </c>
      <c r="M4002"/>
      <c r="N4002">
        <v>17.5</v>
      </c>
      <c r="O4002" t="s">
        <v>11184</v>
      </c>
      <c r="P4002" t="s">
        <v>673</v>
      </c>
    </row>
    <row r="4003" spans="1:16" x14ac:dyDescent="0.35">
      <c r="A4003" t="s">
        <v>2</v>
      </c>
      <c r="B4003" t="s">
        <v>276</v>
      </c>
      <c r="C4003" t="s">
        <v>1748</v>
      </c>
      <c r="D4003" t="s">
        <v>2360</v>
      </c>
      <c r="E4003" t="s">
        <v>59</v>
      </c>
      <c r="F4003" t="b">
        <v>0</v>
      </c>
      <c r="G4003" t="s">
        <v>65</v>
      </c>
      <c r="H4003" s="1">
        <v>46070.875648148147</v>
      </c>
      <c r="I4003" t="b">
        <v>0</v>
      </c>
      <c r="J4003" t="b">
        <v>0</v>
      </c>
      <c r="K4003" t="s">
        <v>41</v>
      </c>
      <c r="L4003" t="s">
        <v>60</v>
      </c>
      <c r="M4003">
        <v>165000</v>
      </c>
      <c r="N4003"/>
      <c r="O4003" t="s">
        <v>11185</v>
      </c>
      <c r="P4003" t="s">
        <v>152</v>
      </c>
    </row>
    <row r="4004" spans="1:16" x14ac:dyDescent="0.35">
      <c r="A4004" t="s">
        <v>2</v>
      </c>
      <c r="B4004" t="s">
        <v>11186</v>
      </c>
      <c r="C4004" t="s">
        <v>326</v>
      </c>
      <c r="D4004" t="s">
        <v>4526</v>
      </c>
      <c r="E4004" t="s">
        <v>132</v>
      </c>
      <c r="F4004" t="b">
        <v>0</v>
      </c>
      <c r="G4004" t="s">
        <v>77</v>
      </c>
      <c r="H4004" s="1">
        <v>46070.87568287037</v>
      </c>
      <c r="I4004" t="b">
        <v>0</v>
      </c>
      <c r="J4004" t="b">
        <v>1</v>
      </c>
      <c r="K4004" t="s">
        <v>41</v>
      </c>
      <c r="L4004" t="s">
        <v>60</v>
      </c>
      <c r="M4004">
        <v>214500</v>
      </c>
      <c r="N4004"/>
      <c r="O4004" t="s">
        <v>424</v>
      </c>
      <c r="P4004" t="s">
        <v>10613</v>
      </c>
    </row>
    <row r="4005" spans="1:16" x14ac:dyDescent="0.35">
      <c r="A4005" t="s">
        <v>2</v>
      </c>
      <c r="B4005" t="s">
        <v>11187</v>
      </c>
      <c r="C4005" t="s">
        <v>86</v>
      </c>
      <c r="D4005" t="s">
        <v>4526</v>
      </c>
      <c r="E4005" t="s">
        <v>59</v>
      </c>
      <c r="F4005" t="b">
        <v>0</v>
      </c>
      <c r="G4005" t="s">
        <v>77</v>
      </c>
      <c r="H4005" s="1">
        <v>46070.87568287037</v>
      </c>
      <c r="I4005" t="b">
        <v>0</v>
      </c>
      <c r="J4005" t="b">
        <v>1</v>
      </c>
      <c r="K4005" t="s">
        <v>41</v>
      </c>
      <c r="L4005" t="s">
        <v>60</v>
      </c>
      <c r="M4005">
        <v>120000</v>
      </c>
      <c r="N4005"/>
      <c r="O4005" t="s">
        <v>2321</v>
      </c>
      <c r="P4005" t="s">
        <v>3709</v>
      </c>
    </row>
    <row r="4006" spans="1:16" x14ac:dyDescent="0.35">
      <c r="A4006" t="s">
        <v>3</v>
      </c>
      <c r="B4006" t="s">
        <v>11188</v>
      </c>
      <c r="C4006" t="s">
        <v>207</v>
      </c>
      <c r="D4006" t="s">
        <v>2360</v>
      </c>
      <c r="E4006" t="s">
        <v>59</v>
      </c>
      <c r="F4006" t="b">
        <v>0</v>
      </c>
      <c r="G4006" t="s">
        <v>63</v>
      </c>
      <c r="H4006" s="1">
        <v>46070.88994212963</v>
      </c>
      <c r="I4006" t="b">
        <v>0</v>
      </c>
      <c r="J4006" t="b">
        <v>1</v>
      </c>
      <c r="K4006" t="s">
        <v>41</v>
      </c>
      <c r="L4006" t="s">
        <v>60</v>
      </c>
      <c r="M4006">
        <v>55860</v>
      </c>
      <c r="N4006"/>
      <c r="O4006" t="s">
        <v>11189</v>
      </c>
      <c r="P4006" t="s">
        <v>11190</v>
      </c>
    </row>
    <row r="4007" spans="1:16" x14ac:dyDescent="0.35">
      <c r="A4007" t="s">
        <v>1</v>
      </c>
      <c r="B4007" t="s">
        <v>11191</v>
      </c>
      <c r="C4007" t="s">
        <v>190</v>
      </c>
      <c r="D4007" t="s">
        <v>4346</v>
      </c>
      <c r="E4007" t="s">
        <v>59</v>
      </c>
      <c r="F4007" t="b">
        <v>0</v>
      </c>
      <c r="G4007" t="s">
        <v>63</v>
      </c>
      <c r="H4007" s="1">
        <v>46070.890150462961</v>
      </c>
      <c r="I4007" t="b">
        <v>1</v>
      </c>
      <c r="J4007" t="b">
        <v>1</v>
      </c>
      <c r="K4007" t="s">
        <v>41</v>
      </c>
      <c r="L4007" t="s">
        <v>60</v>
      </c>
      <c r="M4007">
        <v>155500</v>
      </c>
      <c r="N4007"/>
      <c r="O4007" t="s">
        <v>1183</v>
      </c>
      <c r="P4007" t="s">
        <v>1405</v>
      </c>
    </row>
    <row r="4008" spans="1:16" x14ac:dyDescent="0.35">
      <c r="A4008" t="s">
        <v>7</v>
      </c>
      <c r="B4008" t="s">
        <v>11192</v>
      </c>
      <c r="C4008" t="s">
        <v>81</v>
      </c>
      <c r="D4008" t="s">
        <v>4526</v>
      </c>
      <c r="E4008" t="s">
        <v>88</v>
      </c>
      <c r="F4008" t="b">
        <v>0</v>
      </c>
      <c r="G4008" t="s">
        <v>77</v>
      </c>
      <c r="H4008" s="1">
        <v>46070.916909722233</v>
      </c>
      <c r="I4008" t="b">
        <v>0</v>
      </c>
      <c r="J4008" t="b">
        <v>1</v>
      </c>
      <c r="K4008" t="s">
        <v>41</v>
      </c>
      <c r="L4008" t="s">
        <v>74</v>
      </c>
      <c r="M4008"/>
      <c r="N4008">
        <v>58.5</v>
      </c>
      <c r="O4008" t="s">
        <v>4487</v>
      </c>
      <c r="P4008" t="s">
        <v>219</v>
      </c>
    </row>
    <row r="4009" spans="1:16" x14ac:dyDescent="0.35">
      <c r="A4009" t="s">
        <v>2</v>
      </c>
      <c r="B4009" t="s">
        <v>11193</v>
      </c>
      <c r="C4009" t="s">
        <v>86</v>
      </c>
      <c r="D4009" t="s">
        <v>5440</v>
      </c>
      <c r="E4009" t="s">
        <v>621</v>
      </c>
      <c r="F4009" t="b">
        <v>0</v>
      </c>
      <c r="G4009" t="s">
        <v>77</v>
      </c>
      <c r="H4009" s="1">
        <v>46070.917407407411</v>
      </c>
      <c r="I4009" t="b">
        <v>0</v>
      </c>
      <c r="J4009" t="b">
        <v>0</v>
      </c>
      <c r="K4009" t="s">
        <v>41</v>
      </c>
      <c r="L4009" t="s">
        <v>74</v>
      </c>
      <c r="M4009"/>
      <c r="N4009">
        <v>43</v>
      </c>
      <c r="O4009" t="s">
        <v>1795</v>
      </c>
      <c r="P4009" t="s">
        <v>85</v>
      </c>
    </row>
    <row r="4010" spans="1:16" x14ac:dyDescent="0.35">
      <c r="A4010" t="s">
        <v>1</v>
      </c>
      <c r="B4010" t="s">
        <v>11194</v>
      </c>
      <c r="C4010" t="s">
        <v>10406</v>
      </c>
      <c r="D4010" t="s">
        <v>4526</v>
      </c>
      <c r="E4010" t="s">
        <v>59</v>
      </c>
      <c r="F4010" t="b">
        <v>0</v>
      </c>
      <c r="G4010" t="s">
        <v>65</v>
      </c>
      <c r="H4010" s="1">
        <v>46070.917708333327</v>
      </c>
      <c r="I4010" t="b">
        <v>0</v>
      </c>
      <c r="J4010" t="b">
        <v>1</v>
      </c>
      <c r="K4010" t="s">
        <v>41</v>
      </c>
      <c r="L4010" t="s">
        <v>60</v>
      </c>
      <c r="M4010">
        <v>150000</v>
      </c>
      <c r="N4010"/>
      <c r="O4010" t="s">
        <v>1610</v>
      </c>
      <c r="P4010" t="s">
        <v>11195</v>
      </c>
    </row>
    <row r="4011" spans="1:16" x14ac:dyDescent="0.35">
      <c r="A4011" t="s">
        <v>1</v>
      </c>
      <c r="B4011" t="s">
        <v>11191</v>
      </c>
      <c r="C4011" t="s">
        <v>190</v>
      </c>
      <c r="D4011" t="s">
        <v>4346</v>
      </c>
      <c r="E4011" t="s">
        <v>59</v>
      </c>
      <c r="F4011" t="b">
        <v>0</v>
      </c>
      <c r="G4011" t="s">
        <v>65</v>
      </c>
      <c r="H4011" s="1">
        <v>46070.917731481481</v>
      </c>
      <c r="I4011" t="b">
        <v>1</v>
      </c>
      <c r="J4011" t="b">
        <v>1</v>
      </c>
      <c r="K4011" t="s">
        <v>41</v>
      </c>
      <c r="L4011" t="s">
        <v>60</v>
      </c>
      <c r="M4011">
        <v>155500</v>
      </c>
      <c r="N4011"/>
      <c r="O4011" t="s">
        <v>1183</v>
      </c>
      <c r="P4011" t="s">
        <v>1405</v>
      </c>
    </row>
    <row r="4012" spans="1:16" x14ac:dyDescent="0.35">
      <c r="A4012" t="s">
        <v>4</v>
      </c>
      <c r="B4012" t="s">
        <v>11196</v>
      </c>
      <c r="C4012" t="s">
        <v>246</v>
      </c>
      <c r="D4012" t="s">
        <v>2360</v>
      </c>
      <c r="E4012" t="s">
        <v>59</v>
      </c>
      <c r="F4012" t="b">
        <v>0</v>
      </c>
      <c r="G4012" t="s">
        <v>65</v>
      </c>
      <c r="H4012" s="1">
        <v>46070.95853009259</v>
      </c>
      <c r="I4012" t="b">
        <v>0</v>
      </c>
      <c r="J4012" t="b">
        <v>1</v>
      </c>
      <c r="K4012" t="s">
        <v>41</v>
      </c>
      <c r="L4012" t="s">
        <v>60</v>
      </c>
      <c r="M4012">
        <v>92000</v>
      </c>
      <c r="N4012"/>
      <c r="O4012" t="s">
        <v>11197</v>
      </c>
    </row>
    <row r="4013" spans="1:16" x14ac:dyDescent="0.35">
      <c r="A4013" t="s">
        <v>7</v>
      </c>
      <c r="B4013" t="s">
        <v>11198</v>
      </c>
      <c r="C4013" t="s">
        <v>326</v>
      </c>
      <c r="D4013" t="s">
        <v>2360</v>
      </c>
      <c r="E4013" t="s">
        <v>59</v>
      </c>
      <c r="F4013" t="b">
        <v>0</v>
      </c>
      <c r="G4013" t="s">
        <v>77</v>
      </c>
      <c r="H4013" s="1">
        <v>46070.958599537043</v>
      </c>
      <c r="I4013" t="b">
        <v>1</v>
      </c>
      <c r="J4013" t="b">
        <v>0</v>
      </c>
      <c r="K4013" t="s">
        <v>41</v>
      </c>
      <c r="L4013" t="s">
        <v>74</v>
      </c>
      <c r="M4013"/>
      <c r="N4013">
        <v>65</v>
      </c>
      <c r="O4013" t="s">
        <v>11199</v>
      </c>
      <c r="P4013" t="s">
        <v>161</v>
      </c>
    </row>
    <row r="4014" spans="1:16" x14ac:dyDescent="0.35">
      <c r="A4014" t="s">
        <v>0</v>
      </c>
      <c r="B4014" t="s">
        <v>11200</v>
      </c>
      <c r="C4014" t="s">
        <v>71</v>
      </c>
      <c r="D4014" t="s">
        <v>4526</v>
      </c>
      <c r="E4014" t="s">
        <v>88</v>
      </c>
      <c r="F4014" t="b">
        <v>0</v>
      </c>
      <c r="G4014" t="s">
        <v>73</v>
      </c>
      <c r="H4014" s="1">
        <v>46070.958680555559</v>
      </c>
      <c r="I4014" t="b">
        <v>0</v>
      </c>
      <c r="J4014" t="b">
        <v>0</v>
      </c>
      <c r="K4014" t="s">
        <v>41</v>
      </c>
      <c r="L4014" t="s">
        <v>74</v>
      </c>
      <c r="M4014"/>
      <c r="N4014">
        <v>31.5</v>
      </c>
      <c r="O4014" t="s">
        <v>2776</v>
      </c>
      <c r="P4014" t="s">
        <v>11201</v>
      </c>
    </row>
    <row r="4015" spans="1:16" x14ac:dyDescent="0.35">
      <c r="A4015" t="s">
        <v>1</v>
      </c>
      <c r="B4015" t="s">
        <v>3069</v>
      </c>
      <c r="C4015" t="s">
        <v>124</v>
      </c>
      <c r="D4015" t="s">
        <v>4346</v>
      </c>
      <c r="E4015" t="s">
        <v>59</v>
      </c>
      <c r="F4015" t="b">
        <v>0</v>
      </c>
      <c r="G4015" t="s">
        <v>65</v>
      </c>
      <c r="H4015" s="1">
        <v>46070.959398148138</v>
      </c>
      <c r="I4015" t="b">
        <v>0</v>
      </c>
      <c r="J4015" t="b">
        <v>1</v>
      </c>
      <c r="K4015" t="s">
        <v>41</v>
      </c>
      <c r="L4015" t="s">
        <v>60</v>
      </c>
      <c r="M4015">
        <v>55000</v>
      </c>
      <c r="N4015"/>
      <c r="O4015" t="s">
        <v>11202</v>
      </c>
      <c r="P4015" t="s">
        <v>6207</v>
      </c>
    </row>
    <row r="4016" spans="1:16" x14ac:dyDescent="0.35">
      <c r="A4016" t="s">
        <v>1</v>
      </c>
      <c r="B4016" t="s">
        <v>3069</v>
      </c>
      <c r="C4016" t="s">
        <v>124</v>
      </c>
      <c r="D4016" t="s">
        <v>4346</v>
      </c>
      <c r="E4016" t="s">
        <v>59</v>
      </c>
      <c r="F4016" t="b">
        <v>0</v>
      </c>
      <c r="G4016" t="s">
        <v>63</v>
      </c>
      <c r="H4016" s="1">
        <v>46070.973506944443</v>
      </c>
      <c r="I4016" t="b">
        <v>0</v>
      </c>
      <c r="J4016" t="b">
        <v>1</v>
      </c>
      <c r="K4016" t="s">
        <v>41</v>
      </c>
      <c r="L4016" t="s">
        <v>60</v>
      </c>
      <c r="M4016">
        <v>55000</v>
      </c>
      <c r="N4016"/>
      <c r="O4016" t="s">
        <v>11202</v>
      </c>
      <c r="P4016" t="s">
        <v>6207</v>
      </c>
    </row>
    <row r="4017" spans="1:16" x14ac:dyDescent="0.35">
      <c r="A4017" t="s">
        <v>0</v>
      </c>
      <c r="B4017" t="s">
        <v>11203</v>
      </c>
      <c r="C4017" t="s">
        <v>201</v>
      </c>
      <c r="D4017" t="s">
        <v>2360</v>
      </c>
      <c r="E4017" t="s">
        <v>59</v>
      </c>
      <c r="F4017" t="b">
        <v>0</v>
      </c>
      <c r="G4017" t="s">
        <v>77</v>
      </c>
      <c r="H4017" s="1">
        <v>46071.000231481477</v>
      </c>
      <c r="I4017" t="b">
        <v>0</v>
      </c>
      <c r="J4017" t="b">
        <v>1</v>
      </c>
      <c r="K4017" t="s">
        <v>41</v>
      </c>
      <c r="L4017" t="s">
        <v>60</v>
      </c>
      <c r="M4017">
        <v>80000</v>
      </c>
      <c r="N4017"/>
      <c r="O4017" t="s">
        <v>11204</v>
      </c>
      <c r="P4017" t="s">
        <v>4661</v>
      </c>
    </row>
    <row r="4018" spans="1:16" x14ac:dyDescent="0.35">
      <c r="A4018" t="s">
        <v>3</v>
      </c>
      <c r="B4018" t="s">
        <v>8933</v>
      </c>
      <c r="C4018" t="s">
        <v>76</v>
      </c>
      <c r="D4018" t="s">
        <v>584</v>
      </c>
      <c r="E4018" t="s">
        <v>72</v>
      </c>
      <c r="F4018" t="b">
        <v>1</v>
      </c>
      <c r="G4018" t="s">
        <v>13</v>
      </c>
      <c r="H4018" s="1">
        <v>46071.013067129628</v>
      </c>
      <c r="I4018" t="b">
        <v>0</v>
      </c>
      <c r="J4018" t="b">
        <v>0</v>
      </c>
      <c r="K4018" t="s">
        <v>13</v>
      </c>
      <c r="L4018" t="s">
        <v>74</v>
      </c>
      <c r="M4018"/>
      <c r="N4018">
        <v>25</v>
      </c>
      <c r="O4018" t="s">
        <v>2063</v>
      </c>
      <c r="P4018" t="s">
        <v>8934</v>
      </c>
    </row>
    <row r="4019" spans="1:16" x14ac:dyDescent="0.35">
      <c r="A4019" t="s">
        <v>0</v>
      </c>
      <c r="B4019" t="s">
        <v>11205</v>
      </c>
      <c r="C4019" t="s">
        <v>76</v>
      </c>
      <c r="D4019" t="s">
        <v>9209</v>
      </c>
      <c r="E4019" t="s">
        <v>59</v>
      </c>
      <c r="F4019" t="b">
        <v>1</v>
      </c>
      <c r="G4019" t="s">
        <v>13</v>
      </c>
      <c r="H4019" s="1">
        <v>46071.013194444437</v>
      </c>
      <c r="I4019" t="b">
        <v>1</v>
      </c>
      <c r="J4019" t="b">
        <v>0</v>
      </c>
      <c r="K4019" t="s">
        <v>13</v>
      </c>
      <c r="L4019" t="s">
        <v>60</v>
      </c>
      <c r="M4019">
        <v>105000</v>
      </c>
      <c r="N4019"/>
      <c r="O4019" t="s">
        <v>11206</v>
      </c>
      <c r="P4019" t="s">
        <v>11207</v>
      </c>
    </row>
    <row r="4020" spans="1:16" x14ac:dyDescent="0.35">
      <c r="A4020" t="s">
        <v>3</v>
      </c>
      <c r="B4020" t="s">
        <v>4819</v>
      </c>
      <c r="C4020" t="s">
        <v>76</v>
      </c>
      <c r="D4020" t="s">
        <v>584</v>
      </c>
      <c r="E4020" t="s">
        <v>72</v>
      </c>
      <c r="F4020" t="b">
        <v>1</v>
      </c>
      <c r="G4020" t="s">
        <v>31</v>
      </c>
      <c r="H4020" s="1">
        <v>46071.015289351853</v>
      </c>
      <c r="I4020" t="b">
        <v>0</v>
      </c>
      <c r="J4020" t="b">
        <v>0</v>
      </c>
      <c r="K4020" t="s">
        <v>31</v>
      </c>
      <c r="L4020" t="s">
        <v>74</v>
      </c>
      <c r="M4020"/>
      <c r="N4020">
        <v>25</v>
      </c>
      <c r="O4020" t="s">
        <v>584</v>
      </c>
      <c r="P4020" t="s">
        <v>219</v>
      </c>
    </row>
    <row r="4021" spans="1:16" x14ac:dyDescent="0.35">
      <c r="A4021" t="s">
        <v>6</v>
      </c>
      <c r="B4021" t="s">
        <v>11208</v>
      </c>
      <c r="C4021" t="s">
        <v>431</v>
      </c>
      <c r="D4021" t="s">
        <v>4526</v>
      </c>
      <c r="E4021" t="s">
        <v>59</v>
      </c>
      <c r="F4021" t="b">
        <v>0</v>
      </c>
      <c r="G4021" t="s">
        <v>65</v>
      </c>
      <c r="H4021" s="1">
        <v>46071.041863425933</v>
      </c>
      <c r="I4021" t="b">
        <v>0</v>
      </c>
      <c r="J4021" t="b">
        <v>1</v>
      </c>
      <c r="K4021" t="s">
        <v>41</v>
      </c>
      <c r="L4021" t="s">
        <v>60</v>
      </c>
      <c r="M4021">
        <v>102000</v>
      </c>
      <c r="N4021"/>
      <c r="O4021" t="s">
        <v>444</v>
      </c>
      <c r="P4021" t="s">
        <v>11209</v>
      </c>
    </row>
    <row r="4022" spans="1:16" x14ac:dyDescent="0.35">
      <c r="A4022" t="s">
        <v>6</v>
      </c>
      <c r="B4022" t="s">
        <v>11208</v>
      </c>
      <c r="C4022" t="s">
        <v>576</v>
      </c>
      <c r="D4022" t="s">
        <v>4526</v>
      </c>
      <c r="E4022" t="s">
        <v>59</v>
      </c>
      <c r="F4022" t="b">
        <v>0</v>
      </c>
      <c r="G4022" t="s">
        <v>89</v>
      </c>
      <c r="H4022" s="1">
        <v>46071.042199074072</v>
      </c>
      <c r="I4022" t="b">
        <v>0</v>
      </c>
      <c r="J4022" t="b">
        <v>1</v>
      </c>
      <c r="K4022" t="s">
        <v>41</v>
      </c>
      <c r="L4022" t="s">
        <v>60</v>
      </c>
      <c r="M4022">
        <v>102000</v>
      </c>
      <c r="N4022"/>
      <c r="O4022" t="s">
        <v>444</v>
      </c>
      <c r="P4022" t="s">
        <v>11209</v>
      </c>
    </row>
    <row r="4023" spans="1:16" x14ac:dyDescent="0.35">
      <c r="A4023" t="s">
        <v>1</v>
      </c>
      <c r="B4023" t="s">
        <v>1</v>
      </c>
      <c r="C4023" t="s">
        <v>11210</v>
      </c>
      <c r="D4023" t="s">
        <v>4346</v>
      </c>
      <c r="E4023" t="s">
        <v>59</v>
      </c>
      <c r="F4023" t="b">
        <v>0</v>
      </c>
      <c r="G4023" t="s">
        <v>68</v>
      </c>
      <c r="H4023" s="1">
        <v>46071.042893518519</v>
      </c>
      <c r="I4023" t="b">
        <v>1</v>
      </c>
      <c r="J4023" t="b">
        <v>1</v>
      </c>
      <c r="K4023" t="s">
        <v>41</v>
      </c>
      <c r="L4023" t="s">
        <v>60</v>
      </c>
      <c r="M4023">
        <v>120000</v>
      </c>
      <c r="N4023"/>
      <c r="O4023" t="s">
        <v>9503</v>
      </c>
      <c r="P4023" t="s">
        <v>11211</v>
      </c>
    </row>
    <row r="4024" spans="1:16" x14ac:dyDescent="0.35">
      <c r="A4024" t="s">
        <v>1</v>
      </c>
      <c r="B4024" t="s">
        <v>11212</v>
      </c>
      <c r="C4024" t="s">
        <v>200</v>
      </c>
      <c r="D4024" t="s">
        <v>4526</v>
      </c>
      <c r="E4024" t="s">
        <v>59</v>
      </c>
      <c r="F4024" t="b">
        <v>0</v>
      </c>
      <c r="G4024" t="s">
        <v>63</v>
      </c>
      <c r="H4024" s="1">
        <v>46071.056863425933</v>
      </c>
      <c r="I4024" t="b">
        <v>0</v>
      </c>
      <c r="J4024" t="b">
        <v>0</v>
      </c>
      <c r="K4024" t="s">
        <v>41</v>
      </c>
      <c r="L4024" t="s">
        <v>60</v>
      </c>
      <c r="M4024">
        <v>109000</v>
      </c>
      <c r="N4024"/>
      <c r="O4024" t="s">
        <v>11213</v>
      </c>
      <c r="P4024" t="s">
        <v>11214</v>
      </c>
    </row>
    <row r="4025" spans="1:16" x14ac:dyDescent="0.35">
      <c r="A4025" t="s">
        <v>0</v>
      </c>
      <c r="B4025" t="s">
        <v>0</v>
      </c>
      <c r="C4025" t="s">
        <v>2465</v>
      </c>
      <c r="D4025" t="s">
        <v>4526</v>
      </c>
      <c r="E4025" t="s">
        <v>59</v>
      </c>
      <c r="F4025" t="b">
        <v>0</v>
      </c>
      <c r="G4025" t="s">
        <v>65</v>
      </c>
      <c r="H4025" s="1">
        <v>46071.083425925928</v>
      </c>
      <c r="I4025" t="b">
        <v>0</v>
      </c>
      <c r="J4025" t="b">
        <v>0</v>
      </c>
      <c r="K4025" t="s">
        <v>41</v>
      </c>
      <c r="L4025" t="s">
        <v>60</v>
      </c>
      <c r="M4025">
        <v>102500</v>
      </c>
      <c r="N4025"/>
      <c r="O4025" t="s">
        <v>2942</v>
      </c>
      <c r="P4025" t="s">
        <v>3201</v>
      </c>
    </row>
    <row r="4026" spans="1:16" x14ac:dyDescent="0.35">
      <c r="A4026" t="s">
        <v>0</v>
      </c>
      <c r="B4026" t="s">
        <v>11215</v>
      </c>
      <c r="C4026" t="s">
        <v>81</v>
      </c>
      <c r="D4026" t="s">
        <v>2734</v>
      </c>
      <c r="E4026" t="s">
        <v>59</v>
      </c>
      <c r="F4026" t="b">
        <v>0</v>
      </c>
      <c r="G4026" t="s">
        <v>77</v>
      </c>
      <c r="H4026" s="1">
        <v>46071.083564814813</v>
      </c>
      <c r="I4026" t="b">
        <v>0</v>
      </c>
      <c r="J4026" t="b">
        <v>0</v>
      </c>
      <c r="K4026" t="s">
        <v>41</v>
      </c>
      <c r="L4026" t="s">
        <v>60</v>
      </c>
      <c r="M4026">
        <v>154150</v>
      </c>
      <c r="N4026"/>
      <c r="O4026" t="s">
        <v>5654</v>
      </c>
      <c r="P4026" t="s">
        <v>11216</v>
      </c>
    </row>
    <row r="4027" spans="1:16" x14ac:dyDescent="0.35">
      <c r="A4027" t="s">
        <v>9</v>
      </c>
      <c r="B4027" t="s">
        <v>11217</v>
      </c>
      <c r="C4027" t="s">
        <v>190</v>
      </c>
      <c r="D4027" t="s">
        <v>4526</v>
      </c>
      <c r="E4027" t="s">
        <v>59</v>
      </c>
      <c r="F4027" t="b">
        <v>0</v>
      </c>
      <c r="G4027" t="s">
        <v>73</v>
      </c>
      <c r="H4027" s="1">
        <v>46071.084513888891</v>
      </c>
      <c r="I4027" t="b">
        <v>1</v>
      </c>
      <c r="J4027" t="b">
        <v>1</v>
      </c>
      <c r="K4027" t="s">
        <v>41</v>
      </c>
      <c r="L4027" t="s">
        <v>60</v>
      </c>
      <c r="M4027">
        <v>132000</v>
      </c>
      <c r="N4027"/>
      <c r="O4027" t="s">
        <v>3192</v>
      </c>
      <c r="P4027" t="s">
        <v>11218</v>
      </c>
    </row>
    <row r="4028" spans="1:16" x14ac:dyDescent="0.35">
      <c r="A4028" t="s">
        <v>7</v>
      </c>
      <c r="B4028" t="s">
        <v>4239</v>
      </c>
      <c r="C4028" t="s">
        <v>81</v>
      </c>
      <c r="D4028" t="s">
        <v>4526</v>
      </c>
      <c r="E4028" t="s">
        <v>59</v>
      </c>
      <c r="F4028" t="b">
        <v>0</v>
      </c>
      <c r="G4028" t="s">
        <v>77</v>
      </c>
      <c r="H4028" s="1">
        <v>46071.291817129633</v>
      </c>
      <c r="I4028" t="b">
        <v>0</v>
      </c>
      <c r="J4028" t="b">
        <v>0</v>
      </c>
      <c r="K4028" t="s">
        <v>41</v>
      </c>
      <c r="L4028" t="s">
        <v>60</v>
      </c>
      <c r="M4028">
        <v>154150</v>
      </c>
      <c r="N4028"/>
      <c r="O4028" t="s">
        <v>11219</v>
      </c>
      <c r="P4028" t="s">
        <v>11220</v>
      </c>
    </row>
    <row r="4029" spans="1:16" x14ac:dyDescent="0.35">
      <c r="A4029" t="s">
        <v>7</v>
      </c>
      <c r="B4029" t="s">
        <v>11221</v>
      </c>
      <c r="C4029" t="s">
        <v>165</v>
      </c>
      <c r="D4029" t="s">
        <v>4526</v>
      </c>
      <c r="E4029" t="s">
        <v>59</v>
      </c>
      <c r="F4029" t="b">
        <v>0</v>
      </c>
      <c r="G4029" t="s">
        <v>73</v>
      </c>
      <c r="H4029" s="1">
        <v>46071.291898148149</v>
      </c>
      <c r="I4029" t="b">
        <v>1</v>
      </c>
      <c r="J4029" t="b">
        <v>1</v>
      </c>
      <c r="K4029" t="s">
        <v>41</v>
      </c>
      <c r="L4029" t="s">
        <v>74</v>
      </c>
      <c r="M4029"/>
      <c r="N4029">
        <v>68</v>
      </c>
      <c r="O4029" t="s">
        <v>4743</v>
      </c>
      <c r="P4029" t="s">
        <v>11222</v>
      </c>
    </row>
    <row r="4030" spans="1:16" x14ac:dyDescent="0.35">
      <c r="A4030" t="s">
        <v>3</v>
      </c>
      <c r="B4030" t="s">
        <v>11223</v>
      </c>
      <c r="C4030" t="s">
        <v>207</v>
      </c>
      <c r="D4030" t="s">
        <v>4526</v>
      </c>
      <c r="E4030" t="s">
        <v>59</v>
      </c>
      <c r="F4030" t="b">
        <v>0</v>
      </c>
      <c r="G4030" t="s">
        <v>63</v>
      </c>
      <c r="H4030" s="1">
        <v>46071.336342592593</v>
      </c>
      <c r="I4030" t="b">
        <v>0</v>
      </c>
      <c r="J4030" t="b">
        <v>1</v>
      </c>
      <c r="K4030" t="s">
        <v>41</v>
      </c>
      <c r="L4030" t="s">
        <v>74</v>
      </c>
      <c r="M4030"/>
      <c r="N4030">
        <v>30.5</v>
      </c>
      <c r="O4030" t="s">
        <v>1197</v>
      </c>
      <c r="P4030" t="s">
        <v>288</v>
      </c>
    </row>
    <row r="4031" spans="1:16" x14ac:dyDescent="0.35">
      <c r="A4031" t="s">
        <v>3</v>
      </c>
      <c r="B4031" t="s">
        <v>11224</v>
      </c>
      <c r="C4031" t="s">
        <v>92</v>
      </c>
      <c r="D4031" t="s">
        <v>4526</v>
      </c>
      <c r="E4031" t="s">
        <v>59</v>
      </c>
      <c r="F4031" t="b">
        <v>0</v>
      </c>
      <c r="G4031" t="s">
        <v>77</v>
      </c>
      <c r="H4031" s="1">
        <v>46071.375150462962</v>
      </c>
      <c r="I4031" t="b">
        <v>0</v>
      </c>
      <c r="J4031" t="b">
        <v>1</v>
      </c>
      <c r="K4031" t="s">
        <v>41</v>
      </c>
      <c r="L4031" t="s">
        <v>60</v>
      </c>
      <c r="M4031">
        <v>147000</v>
      </c>
      <c r="N4031"/>
      <c r="O4031" t="s">
        <v>402</v>
      </c>
      <c r="P4031" t="s">
        <v>3038</v>
      </c>
    </row>
    <row r="4032" spans="1:16" x14ac:dyDescent="0.35">
      <c r="A4032" t="s">
        <v>5</v>
      </c>
      <c r="B4032" t="s">
        <v>3713</v>
      </c>
      <c r="C4032" t="s">
        <v>520</v>
      </c>
      <c r="D4032" t="s">
        <v>4346</v>
      </c>
      <c r="E4032" t="s">
        <v>59</v>
      </c>
      <c r="F4032" t="b">
        <v>0</v>
      </c>
      <c r="G4032" t="s">
        <v>65</v>
      </c>
      <c r="H4032" s="1">
        <v>46071.375613425917</v>
      </c>
      <c r="I4032" t="b">
        <v>0</v>
      </c>
      <c r="J4032" t="b">
        <v>1</v>
      </c>
      <c r="K4032" t="s">
        <v>41</v>
      </c>
      <c r="L4032" t="s">
        <v>60</v>
      </c>
      <c r="M4032">
        <v>116875</v>
      </c>
      <c r="N4032"/>
      <c r="O4032" t="s">
        <v>11225</v>
      </c>
      <c r="P4032" t="s">
        <v>11226</v>
      </c>
    </row>
    <row r="4033" spans="1:16" x14ac:dyDescent="0.35">
      <c r="A4033" t="s">
        <v>5</v>
      </c>
      <c r="B4033" t="s">
        <v>3713</v>
      </c>
      <c r="C4033" t="s">
        <v>520</v>
      </c>
      <c r="D4033" t="s">
        <v>4346</v>
      </c>
      <c r="E4033" t="s">
        <v>59</v>
      </c>
      <c r="F4033" t="b">
        <v>0</v>
      </c>
      <c r="G4033" t="s">
        <v>68</v>
      </c>
      <c r="H4033" s="1">
        <v>46071.375972222217</v>
      </c>
      <c r="I4033" t="b">
        <v>0</v>
      </c>
      <c r="J4033" t="b">
        <v>1</v>
      </c>
      <c r="K4033" t="s">
        <v>41</v>
      </c>
      <c r="L4033" t="s">
        <v>60</v>
      </c>
      <c r="M4033">
        <v>116875</v>
      </c>
      <c r="N4033"/>
      <c r="O4033" t="s">
        <v>11225</v>
      </c>
      <c r="P4033" t="s">
        <v>11226</v>
      </c>
    </row>
    <row r="4034" spans="1:16" x14ac:dyDescent="0.35">
      <c r="A4034" t="s">
        <v>8</v>
      </c>
      <c r="B4034" t="s">
        <v>11227</v>
      </c>
      <c r="C4034" t="s">
        <v>40</v>
      </c>
      <c r="D4034" t="s">
        <v>5798</v>
      </c>
      <c r="E4034" t="s">
        <v>132</v>
      </c>
      <c r="F4034" t="b">
        <v>0</v>
      </c>
      <c r="G4034" t="s">
        <v>40</v>
      </c>
      <c r="H4034" s="1">
        <v>46071.41915509259</v>
      </c>
      <c r="I4034" t="b">
        <v>1</v>
      </c>
      <c r="J4034" t="b">
        <v>0</v>
      </c>
      <c r="K4034" t="s">
        <v>40</v>
      </c>
      <c r="L4034" t="s">
        <v>74</v>
      </c>
      <c r="M4034"/>
      <c r="N4034">
        <v>40</v>
      </c>
      <c r="O4034" t="s">
        <v>4596</v>
      </c>
      <c r="P4034" t="s">
        <v>11228</v>
      </c>
    </row>
    <row r="4035" spans="1:16" x14ac:dyDescent="0.35">
      <c r="A4035" t="s">
        <v>8</v>
      </c>
      <c r="B4035" t="s">
        <v>951</v>
      </c>
      <c r="C4035" t="s">
        <v>11229</v>
      </c>
      <c r="D4035" t="s">
        <v>11230</v>
      </c>
      <c r="E4035" t="s">
        <v>59</v>
      </c>
      <c r="F4035" t="b">
        <v>0</v>
      </c>
      <c r="G4035" t="s">
        <v>40</v>
      </c>
      <c r="H4035" s="1">
        <v>46071.419178240743</v>
      </c>
      <c r="I4035" t="b">
        <v>0</v>
      </c>
      <c r="J4035" t="b">
        <v>0</v>
      </c>
      <c r="K4035" t="s">
        <v>40</v>
      </c>
      <c r="L4035" t="s">
        <v>60</v>
      </c>
      <c r="M4035">
        <v>60000</v>
      </c>
      <c r="N4035"/>
      <c r="O4035" t="s">
        <v>11230</v>
      </c>
      <c r="P4035" t="s">
        <v>11231</v>
      </c>
    </row>
    <row r="4036" spans="1:16" x14ac:dyDescent="0.35">
      <c r="A4036" t="s">
        <v>4</v>
      </c>
      <c r="B4036" t="s">
        <v>11232</v>
      </c>
      <c r="C4036" t="s">
        <v>40</v>
      </c>
      <c r="D4036" t="s">
        <v>4526</v>
      </c>
      <c r="E4036" t="s">
        <v>59</v>
      </c>
      <c r="F4036" t="b">
        <v>0</v>
      </c>
      <c r="G4036" t="s">
        <v>40</v>
      </c>
      <c r="H4036" s="1">
        <v>46071.419178240743</v>
      </c>
      <c r="I4036" t="b">
        <v>1</v>
      </c>
      <c r="J4036" t="b">
        <v>0</v>
      </c>
      <c r="K4036" t="s">
        <v>40</v>
      </c>
      <c r="L4036" t="s">
        <v>60</v>
      </c>
      <c r="M4036">
        <v>67500</v>
      </c>
      <c r="N4036"/>
      <c r="O4036" t="s">
        <v>11233</v>
      </c>
      <c r="P4036" t="s">
        <v>11234</v>
      </c>
    </row>
    <row r="4037" spans="1:16" x14ac:dyDescent="0.35">
      <c r="A4037" t="s">
        <v>1</v>
      </c>
      <c r="B4037" t="s">
        <v>11235</v>
      </c>
      <c r="C4037" t="s">
        <v>148</v>
      </c>
      <c r="D4037" t="s">
        <v>11236</v>
      </c>
      <c r="E4037" t="s">
        <v>59</v>
      </c>
      <c r="F4037" t="b">
        <v>0</v>
      </c>
      <c r="G4037" t="s">
        <v>63</v>
      </c>
      <c r="H4037" s="1">
        <v>46071.419803240737</v>
      </c>
      <c r="I4037" t="b">
        <v>0</v>
      </c>
      <c r="J4037" t="b">
        <v>1</v>
      </c>
      <c r="K4037" t="s">
        <v>41</v>
      </c>
      <c r="L4037" t="s">
        <v>60</v>
      </c>
      <c r="M4037">
        <v>115000</v>
      </c>
      <c r="N4037"/>
      <c r="O4037" t="s">
        <v>11237</v>
      </c>
      <c r="P4037" t="s">
        <v>11238</v>
      </c>
    </row>
    <row r="4038" spans="1:16" x14ac:dyDescent="0.35">
      <c r="A4038" t="s">
        <v>1</v>
      </c>
      <c r="B4038" t="s">
        <v>11239</v>
      </c>
      <c r="C4038" t="s">
        <v>41</v>
      </c>
      <c r="D4038" t="s">
        <v>4526</v>
      </c>
      <c r="E4038" t="s">
        <v>59</v>
      </c>
      <c r="F4038" t="b">
        <v>0</v>
      </c>
      <c r="G4038" t="s">
        <v>65</v>
      </c>
      <c r="H4038" s="1">
        <v>46071.500613425917</v>
      </c>
      <c r="I4038" t="b">
        <v>1</v>
      </c>
      <c r="J4038" t="b">
        <v>1</v>
      </c>
      <c r="K4038" t="s">
        <v>41</v>
      </c>
      <c r="L4038" t="s">
        <v>60</v>
      </c>
      <c r="M4038">
        <v>187500</v>
      </c>
      <c r="N4038"/>
      <c r="O4038" t="s">
        <v>1551</v>
      </c>
      <c r="P4038" t="s">
        <v>666</v>
      </c>
    </row>
    <row r="4039" spans="1:16" x14ac:dyDescent="0.35">
      <c r="A4039" t="s">
        <v>1</v>
      </c>
      <c r="B4039" t="s">
        <v>11239</v>
      </c>
      <c r="C4039" t="s">
        <v>41</v>
      </c>
      <c r="D4039" t="s">
        <v>4526</v>
      </c>
      <c r="E4039" t="s">
        <v>59</v>
      </c>
      <c r="F4039" t="b">
        <v>0</v>
      </c>
      <c r="G4039" t="s">
        <v>68</v>
      </c>
      <c r="H4039" s="1">
        <v>46071.500972222217</v>
      </c>
      <c r="I4039" t="b">
        <v>1</v>
      </c>
      <c r="J4039" t="b">
        <v>1</v>
      </c>
      <c r="K4039" t="s">
        <v>41</v>
      </c>
      <c r="L4039" t="s">
        <v>60</v>
      </c>
      <c r="M4039">
        <v>187500</v>
      </c>
      <c r="N4039"/>
      <c r="O4039" t="s">
        <v>1551</v>
      </c>
      <c r="P4039" t="s">
        <v>666</v>
      </c>
    </row>
    <row r="4040" spans="1:16" x14ac:dyDescent="0.35">
      <c r="A4040" t="s">
        <v>9</v>
      </c>
      <c r="B4040" t="s">
        <v>11240</v>
      </c>
      <c r="C4040" t="s">
        <v>76</v>
      </c>
      <c r="D4040" t="s">
        <v>4633</v>
      </c>
      <c r="E4040" t="s">
        <v>59</v>
      </c>
      <c r="F4040" t="b">
        <v>1</v>
      </c>
      <c r="G4040" t="s">
        <v>13</v>
      </c>
      <c r="H4040" s="1">
        <v>46071.543333333328</v>
      </c>
      <c r="I4040" t="b">
        <v>0</v>
      </c>
      <c r="J4040" t="b">
        <v>0</v>
      </c>
      <c r="K4040" t="s">
        <v>13</v>
      </c>
      <c r="L4040" t="s">
        <v>60</v>
      </c>
      <c r="M4040">
        <v>82500</v>
      </c>
      <c r="N4040"/>
      <c r="O4040" t="s">
        <v>4633</v>
      </c>
      <c r="P4040" t="s">
        <v>11241</v>
      </c>
    </row>
    <row r="4041" spans="1:16" x14ac:dyDescent="0.35">
      <c r="A4041" t="s">
        <v>1</v>
      </c>
      <c r="B4041" t="s">
        <v>11242</v>
      </c>
      <c r="C4041" t="s">
        <v>750</v>
      </c>
      <c r="D4041" t="s">
        <v>4526</v>
      </c>
      <c r="E4041" t="s">
        <v>59</v>
      </c>
      <c r="F4041" t="b">
        <v>0</v>
      </c>
      <c r="G4041" t="s">
        <v>19</v>
      </c>
      <c r="H4041" s="1">
        <v>46071.543912037043</v>
      </c>
      <c r="I4041" t="b">
        <v>0</v>
      </c>
      <c r="J4041" t="b">
        <v>0</v>
      </c>
      <c r="K4041" t="s">
        <v>19</v>
      </c>
      <c r="L4041" t="s">
        <v>60</v>
      </c>
      <c r="M4041">
        <v>2250000</v>
      </c>
      <c r="N4041"/>
      <c r="O4041" t="s">
        <v>10110</v>
      </c>
      <c r="P4041" t="s">
        <v>10111</v>
      </c>
    </row>
    <row r="4042" spans="1:16" x14ac:dyDescent="0.35">
      <c r="A4042" t="s">
        <v>2</v>
      </c>
      <c r="B4042" t="s">
        <v>11243</v>
      </c>
      <c r="C4042" t="s">
        <v>3648</v>
      </c>
      <c r="D4042" t="s">
        <v>4526</v>
      </c>
      <c r="E4042" t="s">
        <v>59</v>
      </c>
      <c r="F4042" t="b">
        <v>0</v>
      </c>
      <c r="G4042" t="s">
        <v>65</v>
      </c>
      <c r="H4042" s="1">
        <v>46071.625335648147</v>
      </c>
      <c r="I4042" t="b">
        <v>0</v>
      </c>
      <c r="J4042" t="b">
        <v>0</v>
      </c>
      <c r="K4042" t="s">
        <v>41</v>
      </c>
      <c r="L4042" t="s">
        <v>60</v>
      </c>
      <c r="M4042">
        <v>137000</v>
      </c>
      <c r="N4042"/>
      <c r="O4042" t="s">
        <v>4439</v>
      </c>
      <c r="P4042" t="s">
        <v>11244</v>
      </c>
    </row>
    <row r="4043" spans="1:16" x14ac:dyDescent="0.35">
      <c r="A4043" t="s">
        <v>1</v>
      </c>
      <c r="B4043" t="s">
        <v>7464</v>
      </c>
      <c r="C4043" t="s">
        <v>165</v>
      </c>
      <c r="D4043" t="s">
        <v>4526</v>
      </c>
      <c r="E4043" t="s">
        <v>88</v>
      </c>
      <c r="F4043" t="b">
        <v>0</v>
      </c>
      <c r="G4043" t="s">
        <v>65</v>
      </c>
      <c r="H4043" s="1">
        <v>46071.792280092603</v>
      </c>
      <c r="I4043" t="b">
        <v>1</v>
      </c>
      <c r="J4043" t="b">
        <v>1</v>
      </c>
      <c r="K4043" t="s">
        <v>41</v>
      </c>
      <c r="L4043" t="s">
        <v>74</v>
      </c>
      <c r="M4043"/>
      <c r="N4043">
        <v>63.325000000000003</v>
      </c>
      <c r="O4043" t="s">
        <v>4743</v>
      </c>
      <c r="P4043" t="s">
        <v>11245</v>
      </c>
    </row>
    <row r="4044" spans="1:16" x14ac:dyDescent="0.35">
      <c r="A4044" t="s">
        <v>1</v>
      </c>
      <c r="B4044" t="s">
        <v>7464</v>
      </c>
      <c r="C4044" t="s">
        <v>165</v>
      </c>
      <c r="D4044" t="s">
        <v>4526</v>
      </c>
      <c r="E4044" t="s">
        <v>88</v>
      </c>
      <c r="F4044" t="b">
        <v>0</v>
      </c>
      <c r="G4044" t="s">
        <v>68</v>
      </c>
      <c r="H4044" s="1">
        <v>46071.792638888888</v>
      </c>
      <c r="I4044" t="b">
        <v>1</v>
      </c>
      <c r="J4044" t="b">
        <v>1</v>
      </c>
      <c r="K4044" t="s">
        <v>41</v>
      </c>
      <c r="L4044" t="s">
        <v>74</v>
      </c>
      <c r="M4044"/>
      <c r="N4044">
        <v>63.325000000000003</v>
      </c>
      <c r="O4044" t="s">
        <v>4743</v>
      </c>
      <c r="P4044" t="s">
        <v>11245</v>
      </c>
    </row>
    <row r="4045" spans="1:16" x14ac:dyDescent="0.35">
      <c r="A4045" t="s">
        <v>2</v>
      </c>
      <c r="B4045" t="s">
        <v>11246</v>
      </c>
      <c r="C4045" t="s">
        <v>76</v>
      </c>
      <c r="D4045" t="s">
        <v>4526</v>
      </c>
      <c r="E4045" t="s">
        <v>59</v>
      </c>
      <c r="F4045" t="b">
        <v>1</v>
      </c>
      <c r="G4045" t="s">
        <v>63</v>
      </c>
      <c r="H4045" s="1">
        <v>46071.836319444446</v>
      </c>
      <c r="I4045" t="b">
        <v>0</v>
      </c>
      <c r="J4045" t="b">
        <v>0</v>
      </c>
      <c r="K4045" t="s">
        <v>41</v>
      </c>
      <c r="L4045" t="s">
        <v>60</v>
      </c>
      <c r="M4045">
        <v>100000</v>
      </c>
      <c r="N4045"/>
      <c r="O4045" t="s">
        <v>2614</v>
      </c>
      <c r="P4045" t="s">
        <v>11247</v>
      </c>
    </row>
    <row r="4046" spans="1:16" x14ac:dyDescent="0.35">
      <c r="A4046" t="s">
        <v>6</v>
      </c>
      <c r="B4046" t="s">
        <v>11248</v>
      </c>
      <c r="C4046" t="s">
        <v>615</v>
      </c>
      <c r="D4046" t="s">
        <v>2360</v>
      </c>
      <c r="E4046" t="s">
        <v>59</v>
      </c>
      <c r="F4046" t="b">
        <v>0</v>
      </c>
      <c r="G4046" t="s">
        <v>65</v>
      </c>
      <c r="H4046" s="1">
        <v>46071.875081018523</v>
      </c>
      <c r="I4046" t="b">
        <v>0</v>
      </c>
      <c r="J4046" t="b">
        <v>0</v>
      </c>
      <c r="K4046" t="s">
        <v>41</v>
      </c>
      <c r="L4046" t="s">
        <v>60</v>
      </c>
      <c r="M4046">
        <v>151500</v>
      </c>
      <c r="N4046"/>
      <c r="O4046" t="s">
        <v>1211</v>
      </c>
      <c r="P4046" t="s">
        <v>11249</v>
      </c>
    </row>
    <row r="4047" spans="1:16" x14ac:dyDescent="0.35">
      <c r="A4047" t="s">
        <v>1</v>
      </c>
      <c r="B4047" t="s">
        <v>11250</v>
      </c>
      <c r="C4047" t="s">
        <v>2304</v>
      </c>
      <c r="D4047" t="s">
        <v>2360</v>
      </c>
      <c r="E4047" t="s">
        <v>59</v>
      </c>
      <c r="F4047" t="b">
        <v>0</v>
      </c>
      <c r="G4047" t="s">
        <v>65</v>
      </c>
      <c r="H4047" s="1">
        <v>46071.875636574077</v>
      </c>
      <c r="I4047" t="b">
        <v>0</v>
      </c>
      <c r="J4047" t="b">
        <v>0</v>
      </c>
      <c r="K4047" t="s">
        <v>41</v>
      </c>
      <c r="L4047" t="s">
        <v>60</v>
      </c>
      <c r="M4047">
        <v>90000</v>
      </c>
      <c r="N4047"/>
      <c r="O4047" t="s">
        <v>11251</v>
      </c>
      <c r="P4047" t="s">
        <v>8287</v>
      </c>
    </row>
    <row r="4048" spans="1:16" x14ac:dyDescent="0.35">
      <c r="A4048" t="s">
        <v>1</v>
      </c>
      <c r="B4048" t="s">
        <v>11250</v>
      </c>
      <c r="C4048" t="s">
        <v>2304</v>
      </c>
      <c r="D4048" t="s">
        <v>2360</v>
      </c>
      <c r="E4048" t="s">
        <v>59</v>
      </c>
      <c r="F4048" t="b">
        <v>0</v>
      </c>
      <c r="G4048" t="s">
        <v>73</v>
      </c>
      <c r="H4048" s="1">
        <v>46071.875949074078</v>
      </c>
      <c r="I4048" t="b">
        <v>0</v>
      </c>
      <c r="J4048" t="b">
        <v>0</v>
      </c>
      <c r="K4048" t="s">
        <v>41</v>
      </c>
      <c r="L4048" t="s">
        <v>60</v>
      </c>
      <c r="M4048">
        <v>90000</v>
      </c>
      <c r="N4048"/>
      <c r="O4048" t="s">
        <v>11251</v>
      </c>
      <c r="P4048" t="s">
        <v>8287</v>
      </c>
    </row>
    <row r="4049" spans="1:16" x14ac:dyDescent="0.35">
      <c r="A4049" t="s">
        <v>1</v>
      </c>
      <c r="B4049" t="s">
        <v>11252</v>
      </c>
      <c r="C4049" t="s">
        <v>423</v>
      </c>
      <c r="D4049" t="s">
        <v>4346</v>
      </c>
      <c r="E4049" t="s">
        <v>59</v>
      </c>
      <c r="F4049" t="b">
        <v>0</v>
      </c>
      <c r="G4049" t="s">
        <v>63</v>
      </c>
      <c r="H4049" s="1">
        <v>46071.919803240737</v>
      </c>
      <c r="I4049" t="b">
        <v>1</v>
      </c>
      <c r="J4049" t="b">
        <v>0</v>
      </c>
      <c r="K4049" t="s">
        <v>41</v>
      </c>
      <c r="L4049" t="s">
        <v>74</v>
      </c>
      <c r="M4049"/>
      <c r="N4049">
        <v>54</v>
      </c>
      <c r="O4049" t="s">
        <v>855</v>
      </c>
      <c r="P4049" t="s">
        <v>11253</v>
      </c>
    </row>
    <row r="4050" spans="1:16" x14ac:dyDescent="0.35">
      <c r="A4050" t="s">
        <v>3</v>
      </c>
      <c r="B4050" t="s">
        <v>11254</v>
      </c>
      <c r="C4050" t="s">
        <v>112</v>
      </c>
      <c r="D4050" t="s">
        <v>2360</v>
      </c>
      <c r="E4050" t="s">
        <v>59</v>
      </c>
      <c r="F4050" t="b">
        <v>0</v>
      </c>
      <c r="G4050" t="s">
        <v>65</v>
      </c>
      <c r="H4050" s="1">
        <v>46072.333356481482</v>
      </c>
      <c r="I4050" t="b">
        <v>0</v>
      </c>
      <c r="J4050" t="b">
        <v>1</v>
      </c>
      <c r="K4050" t="s">
        <v>41</v>
      </c>
      <c r="L4050" t="s">
        <v>60</v>
      </c>
      <c r="M4050">
        <v>83750</v>
      </c>
      <c r="N4050"/>
      <c r="O4050" t="s">
        <v>468</v>
      </c>
      <c r="P4050" t="s">
        <v>1519</v>
      </c>
    </row>
    <row r="4051" spans="1:16" x14ac:dyDescent="0.35">
      <c r="A4051" t="s">
        <v>0</v>
      </c>
      <c r="B4051" t="s">
        <v>11255</v>
      </c>
      <c r="C4051" t="s">
        <v>913</v>
      </c>
      <c r="D4051" t="s">
        <v>4526</v>
      </c>
      <c r="E4051" t="s">
        <v>88</v>
      </c>
      <c r="F4051" t="b">
        <v>0</v>
      </c>
      <c r="G4051" t="s">
        <v>20</v>
      </c>
      <c r="H4051" s="1">
        <v>46072.382222222222</v>
      </c>
      <c r="I4051" t="b">
        <v>0</v>
      </c>
      <c r="J4051" t="b">
        <v>0</v>
      </c>
      <c r="K4051" t="s">
        <v>20</v>
      </c>
      <c r="L4051" t="s">
        <v>60</v>
      </c>
      <c r="M4051">
        <v>37500</v>
      </c>
      <c r="N4051"/>
      <c r="O4051" t="s">
        <v>11256</v>
      </c>
    </row>
    <row r="4052" spans="1:16" x14ac:dyDescent="0.35">
      <c r="A4052" t="s">
        <v>2</v>
      </c>
      <c r="B4052" t="s">
        <v>11257</v>
      </c>
      <c r="C4052" t="s">
        <v>4963</v>
      </c>
      <c r="D4052" t="s">
        <v>4531</v>
      </c>
      <c r="E4052" t="s">
        <v>59</v>
      </c>
      <c r="F4052" t="b">
        <v>0</v>
      </c>
      <c r="G4052" t="s">
        <v>4963</v>
      </c>
      <c r="H4052" s="1">
        <v>46072.42869212963</v>
      </c>
      <c r="I4052" t="b">
        <v>0</v>
      </c>
      <c r="J4052" t="b">
        <v>0</v>
      </c>
      <c r="K4052" t="s">
        <v>4963</v>
      </c>
      <c r="L4052" t="s">
        <v>60</v>
      </c>
      <c r="M4052">
        <v>23250</v>
      </c>
      <c r="N4052"/>
      <c r="O4052" t="s">
        <v>11258</v>
      </c>
    </row>
    <row r="4053" spans="1:16" x14ac:dyDescent="0.35">
      <c r="A4053" t="s">
        <v>3</v>
      </c>
      <c r="B4053" t="s">
        <v>11259</v>
      </c>
      <c r="C4053" t="s">
        <v>1634</v>
      </c>
      <c r="D4053" t="s">
        <v>4526</v>
      </c>
      <c r="E4053" t="s">
        <v>59</v>
      </c>
      <c r="F4053" t="b">
        <v>0</v>
      </c>
      <c r="G4053" t="s">
        <v>65</v>
      </c>
      <c r="H4053" s="1">
        <v>46072.458402777767</v>
      </c>
      <c r="I4053" t="b">
        <v>1</v>
      </c>
      <c r="J4053" t="b">
        <v>1</v>
      </c>
      <c r="K4053" t="s">
        <v>41</v>
      </c>
      <c r="L4053" t="s">
        <v>60</v>
      </c>
      <c r="M4053">
        <v>150000</v>
      </c>
      <c r="N4053"/>
      <c r="O4053" t="s">
        <v>11260</v>
      </c>
      <c r="P4053" t="s">
        <v>3903</v>
      </c>
    </row>
    <row r="4054" spans="1:16" x14ac:dyDescent="0.35">
      <c r="A4054" t="s">
        <v>6</v>
      </c>
      <c r="B4054" t="s">
        <v>6</v>
      </c>
      <c r="C4054" t="s">
        <v>11261</v>
      </c>
      <c r="D4054" t="s">
        <v>4526</v>
      </c>
      <c r="E4054" t="s">
        <v>59</v>
      </c>
      <c r="F4054" t="b">
        <v>0</v>
      </c>
      <c r="G4054" t="s">
        <v>65</v>
      </c>
      <c r="H4054" s="1">
        <v>46072.458807870367</v>
      </c>
      <c r="I4054" t="b">
        <v>0</v>
      </c>
      <c r="J4054" t="b">
        <v>1</v>
      </c>
      <c r="K4054" t="s">
        <v>41</v>
      </c>
      <c r="L4054" t="s">
        <v>60</v>
      </c>
      <c r="M4054">
        <v>147500</v>
      </c>
      <c r="N4054"/>
      <c r="O4054" t="s">
        <v>5504</v>
      </c>
      <c r="P4054" t="s">
        <v>597</v>
      </c>
    </row>
    <row r="4055" spans="1:16" x14ac:dyDescent="0.35">
      <c r="A4055" t="s">
        <v>1</v>
      </c>
      <c r="B4055" t="s">
        <v>11262</v>
      </c>
      <c r="C4055" t="s">
        <v>76</v>
      </c>
      <c r="D4055" t="s">
        <v>141</v>
      </c>
      <c r="E4055" t="s">
        <v>88</v>
      </c>
      <c r="F4055" t="b">
        <v>1</v>
      </c>
      <c r="G4055" t="s">
        <v>65</v>
      </c>
      <c r="H4055" s="1">
        <v>46072.459074074082</v>
      </c>
      <c r="I4055" t="b">
        <v>1</v>
      </c>
      <c r="J4055" t="b">
        <v>0</v>
      </c>
      <c r="K4055" t="s">
        <v>41</v>
      </c>
      <c r="L4055" t="s">
        <v>74</v>
      </c>
      <c r="M4055"/>
      <c r="N4055">
        <v>27.5</v>
      </c>
      <c r="O4055" t="s">
        <v>141</v>
      </c>
      <c r="P4055" t="s">
        <v>1738</v>
      </c>
    </row>
    <row r="4056" spans="1:16" x14ac:dyDescent="0.35">
      <c r="A4056" t="s">
        <v>5</v>
      </c>
      <c r="B4056" t="s">
        <v>11263</v>
      </c>
      <c r="C4056" t="s">
        <v>1077</v>
      </c>
      <c r="D4056" t="s">
        <v>4526</v>
      </c>
      <c r="E4056" t="s">
        <v>59</v>
      </c>
      <c r="F4056" t="b">
        <v>0</v>
      </c>
      <c r="G4056" t="s">
        <v>68</v>
      </c>
      <c r="H4056" s="1">
        <v>46072.459444444437</v>
      </c>
      <c r="I4056" t="b">
        <v>0</v>
      </c>
      <c r="J4056" t="b">
        <v>1</v>
      </c>
      <c r="K4056" t="s">
        <v>41</v>
      </c>
      <c r="L4056" t="s">
        <v>60</v>
      </c>
      <c r="M4056">
        <v>158000</v>
      </c>
      <c r="N4056"/>
      <c r="O4056" t="s">
        <v>4052</v>
      </c>
    </row>
    <row r="4057" spans="1:16" x14ac:dyDescent="0.35">
      <c r="A4057" t="s">
        <v>0</v>
      </c>
      <c r="B4057" t="s">
        <v>2686</v>
      </c>
      <c r="C4057" t="s">
        <v>11264</v>
      </c>
      <c r="D4057" t="s">
        <v>4595</v>
      </c>
      <c r="E4057" t="s">
        <v>59</v>
      </c>
      <c r="F4057" t="b">
        <v>0</v>
      </c>
      <c r="G4057" t="s">
        <v>19</v>
      </c>
      <c r="H4057" s="1">
        <v>46072.544247685182</v>
      </c>
      <c r="I4057" t="b">
        <v>1</v>
      </c>
      <c r="J4057" t="b">
        <v>0</v>
      </c>
      <c r="K4057" t="s">
        <v>19</v>
      </c>
      <c r="L4057" t="s">
        <v>60</v>
      </c>
      <c r="M4057">
        <v>94000</v>
      </c>
      <c r="N4057"/>
      <c r="O4057" t="s">
        <v>11265</v>
      </c>
      <c r="P4057" t="s">
        <v>85</v>
      </c>
    </row>
    <row r="4058" spans="1:16" x14ac:dyDescent="0.35">
      <c r="A4058" t="s">
        <v>1</v>
      </c>
      <c r="B4058" t="s">
        <v>316</v>
      </c>
      <c r="C4058" t="s">
        <v>11266</v>
      </c>
      <c r="D4058" t="s">
        <v>4595</v>
      </c>
      <c r="E4058" t="s">
        <v>59</v>
      </c>
      <c r="F4058" t="b">
        <v>0</v>
      </c>
      <c r="G4058" t="s">
        <v>19</v>
      </c>
      <c r="H4058" s="1">
        <v>46072.544432870367</v>
      </c>
      <c r="I4058" t="b">
        <v>1</v>
      </c>
      <c r="J4058" t="b">
        <v>0</v>
      </c>
      <c r="K4058" t="s">
        <v>19</v>
      </c>
      <c r="L4058" t="s">
        <v>60</v>
      </c>
      <c r="M4058">
        <v>104400</v>
      </c>
      <c r="N4058"/>
      <c r="O4058" t="s">
        <v>11267</v>
      </c>
      <c r="P4058" t="s">
        <v>1273</v>
      </c>
    </row>
    <row r="4059" spans="1:16" x14ac:dyDescent="0.35">
      <c r="A4059" t="s">
        <v>0</v>
      </c>
      <c r="B4059" t="s">
        <v>11268</v>
      </c>
      <c r="C4059" t="s">
        <v>76</v>
      </c>
      <c r="D4059" t="s">
        <v>4622</v>
      </c>
      <c r="E4059" t="s">
        <v>59</v>
      </c>
      <c r="F4059" t="b">
        <v>1</v>
      </c>
      <c r="G4059" t="s">
        <v>13</v>
      </c>
      <c r="H4059" s="1">
        <v>46072.585381944453</v>
      </c>
      <c r="I4059" t="b">
        <v>1</v>
      </c>
      <c r="J4059" t="b">
        <v>0</v>
      </c>
      <c r="K4059" t="s">
        <v>13</v>
      </c>
      <c r="L4059" t="s">
        <v>60</v>
      </c>
      <c r="M4059">
        <v>98650</v>
      </c>
      <c r="N4059"/>
      <c r="O4059" t="s">
        <v>11269</v>
      </c>
      <c r="P4059" t="s">
        <v>3118</v>
      </c>
    </row>
    <row r="4060" spans="1:16" x14ac:dyDescent="0.35">
      <c r="A4060" t="s">
        <v>5</v>
      </c>
      <c r="B4060" t="s">
        <v>5</v>
      </c>
      <c r="C4060" t="s">
        <v>9081</v>
      </c>
      <c r="D4060" t="s">
        <v>4595</v>
      </c>
      <c r="E4060" t="s">
        <v>59</v>
      </c>
      <c r="F4060" t="b">
        <v>0</v>
      </c>
      <c r="G4060" t="s">
        <v>13</v>
      </c>
      <c r="H4060" s="1">
        <v>46072.585451388892</v>
      </c>
      <c r="I4060" t="b">
        <v>1</v>
      </c>
      <c r="J4060" t="b">
        <v>0</v>
      </c>
      <c r="K4060" t="s">
        <v>13</v>
      </c>
      <c r="L4060" t="s">
        <v>60</v>
      </c>
      <c r="M4060">
        <v>135000</v>
      </c>
      <c r="N4060"/>
      <c r="O4060" t="s">
        <v>907</v>
      </c>
      <c r="P4060" t="s">
        <v>666</v>
      </c>
    </row>
    <row r="4061" spans="1:16" x14ac:dyDescent="0.35">
      <c r="A4061" t="s">
        <v>5</v>
      </c>
      <c r="B4061" t="s">
        <v>11270</v>
      </c>
      <c r="C4061" t="s">
        <v>7535</v>
      </c>
      <c r="D4061" t="s">
        <v>11271</v>
      </c>
      <c r="E4061" t="s">
        <v>59</v>
      </c>
      <c r="F4061" t="b">
        <v>0</v>
      </c>
      <c r="G4061" t="s">
        <v>20</v>
      </c>
      <c r="H4061" s="1">
        <v>46072.590590277781</v>
      </c>
      <c r="I4061" t="b">
        <v>1</v>
      </c>
      <c r="J4061" t="b">
        <v>0</v>
      </c>
      <c r="K4061" t="s">
        <v>20</v>
      </c>
      <c r="L4061" t="s">
        <v>60</v>
      </c>
      <c r="M4061">
        <v>150000</v>
      </c>
      <c r="N4061"/>
      <c r="O4061" t="s">
        <v>11272</v>
      </c>
      <c r="P4061" t="s">
        <v>11273</v>
      </c>
    </row>
    <row r="4062" spans="1:16" x14ac:dyDescent="0.35">
      <c r="A4062" t="s">
        <v>0</v>
      </c>
      <c r="B4062" t="s">
        <v>11274</v>
      </c>
      <c r="C4062" t="s">
        <v>19</v>
      </c>
      <c r="D4062" t="s">
        <v>4595</v>
      </c>
      <c r="F4062" t="b">
        <v>0</v>
      </c>
      <c r="G4062" t="s">
        <v>19</v>
      </c>
      <c r="H4062" s="1">
        <v>46072.627581018518</v>
      </c>
      <c r="I4062" t="b">
        <v>1</v>
      </c>
      <c r="J4062" t="b">
        <v>0</v>
      </c>
      <c r="K4062" t="s">
        <v>19</v>
      </c>
      <c r="L4062" t="s">
        <v>74</v>
      </c>
      <c r="M4062"/>
      <c r="N4062">
        <v>55</v>
      </c>
      <c r="O4062" t="s">
        <v>4596</v>
      </c>
      <c r="P4062" t="s">
        <v>11275</v>
      </c>
    </row>
    <row r="4063" spans="1:16" x14ac:dyDescent="0.35">
      <c r="A4063" t="s">
        <v>6</v>
      </c>
      <c r="B4063" t="s">
        <v>11276</v>
      </c>
      <c r="C4063" t="s">
        <v>115</v>
      </c>
      <c r="D4063" t="s">
        <v>4595</v>
      </c>
      <c r="E4063" t="s">
        <v>59</v>
      </c>
      <c r="F4063" t="b">
        <v>0</v>
      </c>
      <c r="G4063" t="s">
        <v>65</v>
      </c>
      <c r="H4063" s="1">
        <v>46072.667141203703</v>
      </c>
      <c r="I4063" t="b">
        <v>0</v>
      </c>
      <c r="J4063" t="b">
        <v>1</v>
      </c>
      <c r="K4063" t="s">
        <v>41</v>
      </c>
      <c r="L4063" t="s">
        <v>60</v>
      </c>
      <c r="M4063">
        <v>160000</v>
      </c>
      <c r="N4063"/>
      <c r="O4063" t="s">
        <v>11277</v>
      </c>
    </row>
    <row r="4064" spans="1:16" x14ac:dyDescent="0.35">
      <c r="A4064" t="s">
        <v>6</v>
      </c>
      <c r="B4064" t="s">
        <v>11276</v>
      </c>
      <c r="C4064" t="s">
        <v>115</v>
      </c>
      <c r="D4064" t="s">
        <v>4595</v>
      </c>
      <c r="E4064" t="s">
        <v>59</v>
      </c>
      <c r="F4064" t="b">
        <v>0</v>
      </c>
      <c r="G4064" t="s">
        <v>68</v>
      </c>
      <c r="H4064" s="1">
        <v>46072.667731481481</v>
      </c>
      <c r="I4064" t="b">
        <v>0</v>
      </c>
      <c r="J4064" t="b">
        <v>1</v>
      </c>
      <c r="K4064" t="s">
        <v>41</v>
      </c>
      <c r="L4064" t="s">
        <v>60</v>
      </c>
      <c r="M4064">
        <v>160000</v>
      </c>
      <c r="N4064"/>
      <c r="O4064" t="s">
        <v>11277</v>
      </c>
    </row>
    <row r="4065" spans="1:16" x14ac:dyDescent="0.35">
      <c r="A4065" t="s">
        <v>1</v>
      </c>
      <c r="B4065" t="s">
        <v>961</v>
      </c>
      <c r="C4065" t="s">
        <v>825</v>
      </c>
      <c r="D4065" t="s">
        <v>11278</v>
      </c>
      <c r="E4065" t="s">
        <v>59</v>
      </c>
      <c r="F4065" t="b">
        <v>0</v>
      </c>
      <c r="G4065" t="s">
        <v>34</v>
      </c>
      <c r="H4065" s="1">
        <v>46072.67119212963</v>
      </c>
      <c r="I4065" t="b">
        <v>1</v>
      </c>
      <c r="J4065" t="b">
        <v>0</v>
      </c>
      <c r="K4065" t="s">
        <v>34</v>
      </c>
      <c r="L4065" t="s">
        <v>60</v>
      </c>
      <c r="M4065">
        <v>540000</v>
      </c>
      <c r="N4065"/>
      <c r="O4065" t="s">
        <v>11279</v>
      </c>
      <c r="P4065" t="s">
        <v>11280</v>
      </c>
    </row>
    <row r="4066" spans="1:16" x14ac:dyDescent="0.35">
      <c r="A4066" t="s">
        <v>4</v>
      </c>
      <c r="B4066" t="s">
        <v>11281</v>
      </c>
      <c r="C4066" t="s">
        <v>592</v>
      </c>
      <c r="D4066" t="s">
        <v>4595</v>
      </c>
      <c r="E4066" t="s">
        <v>59</v>
      </c>
      <c r="F4066" t="b">
        <v>0</v>
      </c>
      <c r="G4066" t="s">
        <v>73</v>
      </c>
      <c r="H4066" s="1">
        <v>46072.708495370367</v>
      </c>
      <c r="I4066" t="b">
        <v>0</v>
      </c>
      <c r="J4066" t="b">
        <v>0</v>
      </c>
      <c r="K4066" t="s">
        <v>41</v>
      </c>
      <c r="L4066" t="s">
        <v>60</v>
      </c>
      <c r="M4066">
        <v>95000</v>
      </c>
      <c r="N4066"/>
      <c r="O4066" t="s">
        <v>3927</v>
      </c>
    </row>
    <row r="4067" spans="1:16" x14ac:dyDescent="0.35">
      <c r="A4067" t="s">
        <v>0</v>
      </c>
      <c r="B4067" t="s">
        <v>11282</v>
      </c>
      <c r="C4067" t="s">
        <v>71</v>
      </c>
      <c r="D4067" t="s">
        <v>4630</v>
      </c>
      <c r="E4067" t="s">
        <v>59</v>
      </c>
      <c r="F4067" t="b">
        <v>0</v>
      </c>
      <c r="G4067" t="s">
        <v>73</v>
      </c>
      <c r="H4067" s="1">
        <v>46072.708495370367</v>
      </c>
      <c r="I4067" t="b">
        <v>0</v>
      </c>
      <c r="J4067" t="b">
        <v>0</v>
      </c>
      <c r="K4067" t="s">
        <v>41</v>
      </c>
      <c r="L4067" t="s">
        <v>60</v>
      </c>
      <c r="M4067">
        <v>80000</v>
      </c>
      <c r="N4067"/>
      <c r="O4067" t="s">
        <v>7860</v>
      </c>
      <c r="P4067" t="s">
        <v>11283</v>
      </c>
    </row>
    <row r="4068" spans="1:16" x14ac:dyDescent="0.35">
      <c r="A4068" t="s">
        <v>3</v>
      </c>
      <c r="B4068" t="s">
        <v>11284</v>
      </c>
      <c r="C4068" t="s">
        <v>2712</v>
      </c>
      <c r="D4068" t="s">
        <v>2360</v>
      </c>
      <c r="E4068" t="s">
        <v>59</v>
      </c>
      <c r="F4068" t="b">
        <v>0</v>
      </c>
      <c r="G4068" t="s">
        <v>68</v>
      </c>
      <c r="H4068" s="1">
        <v>46072.708668981482</v>
      </c>
      <c r="I4068" t="b">
        <v>0</v>
      </c>
      <c r="J4068" t="b">
        <v>1</v>
      </c>
      <c r="K4068" t="s">
        <v>41</v>
      </c>
      <c r="L4068" t="s">
        <v>60</v>
      </c>
      <c r="M4068">
        <v>76019</v>
      </c>
      <c r="N4068"/>
      <c r="O4068" t="s">
        <v>11285</v>
      </c>
      <c r="P4068" t="s">
        <v>11286</v>
      </c>
    </row>
    <row r="4069" spans="1:16" x14ac:dyDescent="0.35">
      <c r="A4069" t="s">
        <v>3</v>
      </c>
      <c r="B4069" t="s">
        <v>923</v>
      </c>
      <c r="C4069" t="s">
        <v>1698</v>
      </c>
      <c r="D4069" t="s">
        <v>4526</v>
      </c>
      <c r="E4069" t="s">
        <v>59</v>
      </c>
      <c r="F4069" t="b">
        <v>0</v>
      </c>
      <c r="G4069" t="s">
        <v>68</v>
      </c>
      <c r="H4069" s="1">
        <v>46072.708668981482</v>
      </c>
      <c r="I4069" t="b">
        <v>1</v>
      </c>
      <c r="J4069" t="b">
        <v>0</v>
      </c>
      <c r="K4069" t="s">
        <v>41</v>
      </c>
      <c r="L4069" t="s">
        <v>60</v>
      </c>
      <c r="M4069">
        <v>95000</v>
      </c>
      <c r="N4069"/>
      <c r="O4069" t="s">
        <v>105</v>
      </c>
    </row>
    <row r="4070" spans="1:16" x14ac:dyDescent="0.35">
      <c r="A4070" t="s">
        <v>1</v>
      </c>
      <c r="B4070" t="s">
        <v>1</v>
      </c>
      <c r="C4070" t="s">
        <v>2100</v>
      </c>
      <c r="D4070" t="s">
        <v>4346</v>
      </c>
      <c r="E4070" t="s">
        <v>59</v>
      </c>
      <c r="F4070" t="b">
        <v>0</v>
      </c>
      <c r="G4070" t="s">
        <v>65</v>
      </c>
      <c r="H4070" s="1">
        <v>46072.750740740739</v>
      </c>
      <c r="I4070" t="b">
        <v>1</v>
      </c>
      <c r="J4070" t="b">
        <v>0</v>
      </c>
      <c r="K4070" t="s">
        <v>41</v>
      </c>
      <c r="L4070" t="s">
        <v>74</v>
      </c>
      <c r="M4070"/>
      <c r="N4070">
        <v>95</v>
      </c>
      <c r="O4070" t="s">
        <v>855</v>
      </c>
      <c r="P4070" t="s">
        <v>11287</v>
      </c>
    </row>
    <row r="4071" spans="1:16" x14ac:dyDescent="0.35">
      <c r="A4071" t="s">
        <v>1</v>
      </c>
      <c r="B4071" t="s">
        <v>11288</v>
      </c>
      <c r="C4071" t="s">
        <v>522</v>
      </c>
      <c r="D4071" t="s">
        <v>4346</v>
      </c>
      <c r="E4071" t="s">
        <v>88</v>
      </c>
      <c r="F4071" t="b">
        <v>0</v>
      </c>
      <c r="G4071" t="s">
        <v>73</v>
      </c>
      <c r="H4071" s="1">
        <v>46072.750925925917</v>
      </c>
      <c r="I4071" t="b">
        <v>0</v>
      </c>
      <c r="J4071" t="b">
        <v>0</v>
      </c>
      <c r="K4071" t="s">
        <v>41</v>
      </c>
      <c r="L4071" t="s">
        <v>74</v>
      </c>
      <c r="M4071"/>
      <c r="N4071">
        <v>60.5</v>
      </c>
      <c r="O4071" t="s">
        <v>11289</v>
      </c>
      <c r="P4071" t="s">
        <v>11290</v>
      </c>
    </row>
    <row r="4072" spans="1:16" x14ac:dyDescent="0.35">
      <c r="A4072" t="s">
        <v>1</v>
      </c>
      <c r="B4072" t="s">
        <v>11288</v>
      </c>
      <c r="C4072" t="s">
        <v>522</v>
      </c>
      <c r="D4072" t="s">
        <v>4346</v>
      </c>
      <c r="E4072" t="s">
        <v>88</v>
      </c>
      <c r="F4072" t="b">
        <v>0</v>
      </c>
      <c r="G4072" t="s">
        <v>68</v>
      </c>
      <c r="H4072" s="1">
        <v>46072.751076388893</v>
      </c>
      <c r="I4072" t="b">
        <v>0</v>
      </c>
      <c r="J4072" t="b">
        <v>0</v>
      </c>
      <c r="K4072" t="s">
        <v>41</v>
      </c>
      <c r="L4072" t="s">
        <v>74</v>
      </c>
      <c r="M4072"/>
      <c r="N4072">
        <v>60.5</v>
      </c>
      <c r="O4072" t="s">
        <v>11289</v>
      </c>
      <c r="P4072" t="s">
        <v>11290</v>
      </c>
    </row>
    <row r="4073" spans="1:16" x14ac:dyDescent="0.35">
      <c r="A4073" t="s">
        <v>0</v>
      </c>
      <c r="B4073" t="s">
        <v>3441</v>
      </c>
      <c r="C4073" t="s">
        <v>9757</v>
      </c>
      <c r="D4073" t="s">
        <v>5798</v>
      </c>
      <c r="E4073" t="s">
        <v>59</v>
      </c>
      <c r="F4073" t="b">
        <v>0</v>
      </c>
      <c r="G4073" t="s">
        <v>40</v>
      </c>
      <c r="H4073" s="1">
        <v>46072.794629629629</v>
      </c>
      <c r="I4073" t="b">
        <v>1</v>
      </c>
      <c r="J4073" t="b">
        <v>0</v>
      </c>
      <c r="K4073" t="s">
        <v>40</v>
      </c>
      <c r="L4073" t="s">
        <v>60</v>
      </c>
      <c r="M4073">
        <v>52500</v>
      </c>
      <c r="N4073"/>
      <c r="O4073" t="s">
        <v>2189</v>
      </c>
      <c r="P4073" t="s">
        <v>1514</v>
      </c>
    </row>
    <row r="4074" spans="1:16" x14ac:dyDescent="0.35">
      <c r="A4074" t="s">
        <v>1</v>
      </c>
      <c r="B4074" t="s">
        <v>11291</v>
      </c>
      <c r="C4074" t="s">
        <v>500</v>
      </c>
      <c r="D4074" t="s">
        <v>4346</v>
      </c>
      <c r="E4074" t="s">
        <v>59</v>
      </c>
      <c r="F4074" t="b">
        <v>0</v>
      </c>
      <c r="G4074" t="s">
        <v>13</v>
      </c>
      <c r="H4074" s="1">
        <v>46072.835451388892</v>
      </c>
      <c r="I4074" t="b">
        <v>1</v>
      </c>
      <c r="J4074" t="b">
        <v>0</v>
      </c>
      <c r="K4074" t="s">
        <v>13</v>
      </c>
      <c r="L4074" t="s">
        <v>60</v>
      </c>
      <c r="M4074">
        <v>71550</v>
      </c>
      <c r="N4074"/>
      <c r="O4074" t="s">
        <v>11292</v>
      </c>
      <c r="P4074" t="s">
        <v>11293</v>
      </c>
    </row>
    <row r="4075" spans="1:16" x14ac:dyDescent="0.35">
      <c r="A4075" t="s">
        <v>1</v>
      </c>
      <c r="B4075" t="s">
        <v>11294</v>
      </c>
      <c r="C4075" t="s">
        <v>930</v>
      </c>
      <c r="D4075" t="s">
        <v>4595</v>
      </c>
      <c r="E4075" t="s">
        <v>621</v>
      </c>
      <c r="F4075" t="b">
        <v>0</v>
      </c>
      <c r="G4075" t="s">
        <v>19</v>
      </c>
      <c r="H4075" s="1">
        <v>46072.877581018518</v>
      </c>
      <c r="I4075" t="b">
        <v>0</v>
      </c>
      <c r="J4075" t="b">
        <v>0</v>
      </c>
      <c r="K4075" t="s">
        <v>19</v>
      </c>
      <c r="L4075" t="s">
        <v>60</v>
      </c>
      <c r="M4075">
        <v>330000</v>
      </c>
      <c r="N4075"/>
      <c r="O4075" t="s">
        <v>11295</v>
      </c>
    </row>
    <row r="4076" spans="1:16" x14ac:dyDescent="0.35">
      <c r="A4076" t="s">
        <v>1</v>
      </c>
      <c r="B4076" t="s">
        <v>11296</v>
      </c>
      <c r="C4076" t="s">
        <v>201</v>
      </c>
      <c r="D4076" t="s">
        <v>4346</v>
      </c>
      <c r="E4076" t="s">
        <v>59</v>
      </c>
      <c r="F4076" t="b">
        <v>0</v>
      </c>
      <c r="G4076" t="s">
        <v>77</v>
      </c>
      <c r="H4076" s="1">
        <v>46072.91746527778</v>
      </c>
      <c r="I4076" t="b">
        <v>0</v>
      </c>
      <c r="J4076" t="b">
        <v>1</v>
      </c>
      <c r="K4076" t="s">
        <v>41</v>
      </c>
      <c r="L4076" t="s">
        <v>60</v>
      </c>
      <c r="M4076">
        <v>88666.040000000008</v>
      </c>
      <c r="N4076"/>
      <c r="O4076" t="s">
        <v>11297</v>
      </c>
      <c r="P4076" t="s">
        <v>11298</v>
      </c>
    </row>
    <row r="4077" spans="1:16" x14ac:dyDescent="0.35">
      <c r="A4077" t="s">
        <v>1</v>
      </c>
      <c r="B4077" t="s">
        <v>11296</v>
      </c>
      <c r="C4077" t="s">
        <v>201</v>
      </c>
      <c r="D4077" t="s">
        <v>4346</v>
      </c>
      <c r="E4077" t="s">
        <v>59</v>
      </c>
      <c r="F4077" t="b">
        <v>0</v>
      </c>
      <c r="G4077" t="s">
        <v>63</v>
      </c>
      <c r="H4077" s="1">
        <v>46072.920763888891</v>
      </c>
      <c r="I4077" t="b">
        <v>0</v>
      </c>
      <c r="J4077" t="b">
        <v>1</v>
      </c>
      <c r="K4077" t="s">
        <v>41</v>
      </c>
      <c r="L4077" t="s">
        <v>60</v>
      </c>
      <c r="M4077">
        <v>88666.040000000008</v>
      </c>
      <c r="N4077"/>
      <c r="O4077" t="s">
        <v>11297</v>
      </c>
      <c r="P4077" t="s">
        <v>11298</v>
      </c>
    </row>
    <row r="4078" spans="1:16" x14ac:dyDescent="0.35">
      <c r="A4078" t="s">
        <v>4</v>
      </c>
      <c r="B4078" t="s">
        <v>11299</v>
      </c>
      <c r="C4078" t="s">
        <v>11300</v>
      </c>
      <c r="D4078" t="s">
        <v>2734</v>
      </c>
      <c r="E4078" t="s">
        <v>59</v>
      </c>
      <c r="F4078" t="b">
        <v>0</v>
      </c>
      <c r="G4078" t="s">
        <v>68</v>
      </c>
      <c r="H4078" s="1">
        <v>46072.958715277768</v>
      </c>
      <c r="I4078" t="b">
        <v>0</v>
      </c>
      <c r="J4078" t="b">
        <v>1</v>
      </c>
      <c r="K4078" t="s">
        <v>41</v>
      </c>
      <c r="L4078" t="s">
        <v>60</v>
      </c>
      <c r="M4078">
        <v>83632.5</v>
      </c>
      <c r="N4078"/>
      <c r="O4078" t="s">
        <v>11301</v>
      </c>
    </row>
    <row r="4079" spans="1:16" x14ac:dyDescent="0.35">
      <c r="A4079" t="s">
        <v>0</v>
      </c>
      <c r="B4079" t="s">
        <v>268</v>
      </c>
      <c r="C4079" t="s">
        <v>97</v>
      </c>
      <c r="D4079" t="s">
        <v>1078</v>
      </c>
      <c r="E4079" t="s">
        <v>88</v>
      </c>
      <c r="F4079" t="b">
        <v>0</v>
      </c>
      <c r="G4079" t="s">
        <v>89</v>
      </c>
      <c r="H4079" s="1">
        <v>46073.000416666669</v>
      </c>
      <c r="I4079" t="b">
        <v>0</v>
      </c>
      <c r="J4079" t="b">
        <v>1</v>
      </c>
      <c r="K4079" t="s">
        <v>41</v>
      </c>
      <c r="L4079" t="s">
        <v>74</v>
      </c>
      <c r="M4079"/>
      <c r="N4079">
        <v>37.5</v>
      </c>
      <c r="O4079" t="s">
        <v>1078</v>
      </c>
      <c r="P4079" t="s">
        <v>10550</v>
      </c>
    </row>
    <row r="4080" spans="1:16" x14ac:dyDescent="0.35">
      <c r="A4080" t="s">
        <v>3</v>
      </c>
      <c r="B4080" t="s">
        <v>11302</v>
      </c>
      <c r="C4080" t="s">
        <v>598</v>
      </c>
      <c r="D4080" t="s">
        <v>4595</v>
      </c>
      <c r="E4080" t="s">
        <v>59</v>
      </c>
      <c r="F4080" t="b">
        <v>0</v>
      </c>
      <c r="G4080" t="s">
        <v>65</v>
      </c>
      <c r="H4080" s="1">
        <v>46073.041689814818</v>
      </c>
      <c r="I4080" t="b">
        <v>0</v>
      </c>
      <c r="J4080" t="b">
        <v>0</v>
      </c>
      <c r="K4080" t="s">
        <v>41</v>
      </c>
      <c r="L4080" t="s">
        <v>60</v>
      </c>
      <c r="M4080">
        <v>115000</v>
      </c>
      <c r="N4080"/>
      <c r="O4080" t="s">
        <v>371</v>
      </c>
      <c r="P4080" t="s">
        <v>11303</v>
      </c>
    </row>
    <row r="4081" spans="1:16" x14ac:dyDescent="0.35">
      <c r="A4081" t="s">
        <v>1</v>
      </c>
      <c r="B4081" t="s">
        <v>277</v>
      </c>
      <c r="C4081" t="s">
        <v>1099</v>
      </c>
      <c r="D4081" t="s">
        <v>4595</v>
      </c>
      <c r="E4081" t="s">
        <v>59</v>
      </c>
      <c r="F4081" t="b">
        <v>0</v>
      </c>
      <c r="G4081" t="s">
        <v>73</v>
      </c>
      <c r="H4081" s="1">
        <v>46073.042592592603</v>
      </c>
      <c r="I4081" t="b">
        <v>1</v>
      </c>
      <c r="J4081" t="b">
        <v>0</v>
      </c>
      <c r="K4081" t="s">
        <v>41</v>
      </c>
      <c r="L4081" t="s">
        <v>60</v>
      </c>
      <c r="M4081">
        <v>200000</v>
      </c>
      <c r="N4081"/>
      <c r="O4081" t="s">
        <v>11304</v>
      </c>
    </row>
    <row r="4082" spans="1:16" x14ac:dyDescent="0.35">
      <c r="A4082" t="s">
        <v>1</v>
      </c>
      <c r="B4082" t="s">
        <v>11305</v>
      </c>
      <c r="C4082" t="s">
        <v>359</v>
      </c>
      <c r="D4082" t="s">
        <v>4595</v>
      </c>
      <c r="E4082" t="s">
        <v>59</v>
      </c>
      <c r="F4082" t="b">
        <v>0</v>
      </c>
      <c r="G4082" t="s">
        <v>68</v>
      </c>
      <c r="H4082" s="1">
        <v>46073.04277777778</v>
      </c>
      <c r="I4082" t="b">
        <v>1</v>
      </c>
      <c r="J4082" t="b">
        <v>0</v>
      </c>
      <c r="K4082" t="s">
        <v>41</v>
      </c>
      <c r="L4082" t="s">
        <v>60</v>
      </c>
      <c r="M4082">
        <v>62000</v>
      </c>
      <c r="N4082"/>
      <c r="O4082" t="s">
        <v>11306</v>
      </c>
    </row>
    <row r="4083" spans="1:16" x14ac:dyDescent="0.35">
      <c r="A4083" t="s">
        <v>3</v>
      </c>
      <c r="B4083" t="s">
        <v>11307</v>
      </c>
      <c r="C4083" t="s">
        <v>931</v>
      </c>
      <c r="D4083" t="s">
        <v>5349</v>
      </c>
      <c r="E4083" t="s">
        <v>59</v>
      </c>
      <c r="F4083" t="b">
        <v>0</v>
      </c>
      <c r="G4083" t="s">
        <v>77</v>
      </c>
      <c r="H4083" s="1">
        <v>46073.083437499998</v>
      </c>
      <c r="I4083" t="b">
        <v>0</v>
      </c>
      <c r="J4083" t="b">
        <v>1</v>
      </c>
      <c r="K4083" t="s">
        <v>41</v>
      </c>
      <c r="L4083" t="s">
        <v>60</v>
      </c>
      <c r="M4083">
        <v>141876</v>
      </c>
      <c r="N4083"/>
      <c r="O4083" t="s">
        <v>2053</v>
      </c>
      <c r="P4083" t="s">
        <v>208</v>
      </c>
    </row>
    <row r="4084" spans="1:16" x14ac:dyDescent="0.35">
      <c r="A4084" t="s">
        <v>1</v>
      </c>
      <c r="B4084" t="s">
        <v>11308</v>
      </c>
      <c r="C4084" t="s">
        <v>363</v>
      </c>
      <c r="D4084" t="s">
        <v>4595</v>
      </c>
      <c r="E4084" t="s">
        <v>59</v>
      </c>
      <c r="F4084" t="b">
        <v>0</v>
      </c>
      <c r="G4084" t="s">
        <v>68</v>
      </c>
      <c r="H4084" s="1">
        <v>46073.126111111109</v>
      </c>
      <c r="I4084" t="b">
        <v>1</v>
      </c>
      <c r="J4084" t="b">
        <v>0</v>
      </c>
      <c r="K4084" t="s">
        <v>41</v>
      </c>
      <c r="L4084" t="s">
        <v>60</v>
      </c>
      <c r="M4084">
        <v>125000</v>
      </c>
      <c r="N4084"/>
      <c r="O4084" t="s">
        <v>4096</v>
      </c>
      <c r="P4084" t="s">
        <v>3222</v>
      </c>
    </row>
    <row r="4085" spans="1:16" x14ac:dyDescent="0.35">
      <c r="A4085" t="s">
        <v>4</v>
      </c>
      <c r="B4085" t="s">
        <v>11309</v>
      </c>
      <c r="C4085" t="s">
        <v>148</v>
      </c>
      <c r="D4085" t="s">
        <v>4595</v>
      </c>
      <c r="E4085" t="s">
        <v>59</v>
      </c>
      <c r="F4085" t="b">
        <v>0</v>
      </c>
      <c r="G4085" t="s">
        <v>68</v>
      </c>
      <c r="H4085" s="1">
        <v>46073.126111111109</v>
      </c>
      <c r="I4085" t="b">
        <v>1</v>
      </c>
      <c r="J4085" t="b">
        <v>1</v>
      </c>
      <c r="K4085" t="s">
        <v>41</v>
      </c>
      <c r="L4085" t="s">
        <v>60</v>
      </c>
      <c r="M4085">
        <v>125000</v>
      </c>
      <c r="N4085"/>
      <c r="O4085" t="s">
        <v>8071</v>
      </c>
      <c r="P4085" t="s">
        <v>11310</v>
      </c>
    </row>
    <row r="4086" spans="1:16" x14ac:dyDescent="0.35">
      <c r="A4086" t="s">
        <v>7</v>
      </c>
      <c r="B4086" t="s">
        <v>7</v>
      </c>
      <c r="C4086" t="s">
        <v>11311</v>
      </c>
      <c r="D4086" t="s">
        <v>5798</v>
      </c>
      <c r="E4086" t="s">
        <v>59</v>
      </c>
      <c r="F4086" t="b">
        <v>0</v>
      </c>
      <c r="G4086" t="s">
        <v>40</v>
      </c>
      <c r="H4086" s="1">
        <v>46073.252615740741</v>
      </c>
      <c r="I4086" t="b">
        <v>0</v>
      </c>
      <c r="J4086" t="b">
        <v>0</v>
      </c>
      <c r="K4086" t="s">
        <v>40</v>
      </c>
      <c r="L4086" t="s">
        <v>60</v>
      </c>
      <c r="M4086">
        <v>70000</v>
      </c>
      <c r="N4086"/>
      <c r="O4086" t="s">
        <v>11312</v>
      </c>
    </row>
    <row r="4087" spans="1:16" x14ac:dyDescent="0.35">
      <c r="A4087" t="s">
        <v>2</v>
      </c>
      <c r="B4087" t="s">
        <v>11313</v>
      </c>
      <c r="C4087" t="s">
        <v>6744</v>
      </c>
      <c r="D4087" t="s">
        <v>5798</v>
      </c>
      <c r="E4087" t="s">
        <v>59</v>
      </c>
      <c r="F4087" t="b">
        <v>0</v>
      </c>
      <c r="G4087" t="s">
        <v>40</v>
      </c>
      <c r="H4087" s="1">
        <v>46073.252627314818</v>
      </c>
      <c r="I4087" t="b">
        <v>1</v>
      </c>
      <c r="J4087" t="b">
        <v>0</v>
      </c>
      <c r="K4087" t="s">
        <v>40</v>
      </c>
      <c r="L4087" t="s">
        <v>60</v>
      </c>
      <c r="M4087">
        <v>57500</v>
      </c>
      <c r="N4087"/>
      <c r="O4087" t="s">
        <v>11314</v>
      </c>
    </row>
    <row r="4088" spans="1:16" x14ac:dyDescent="0.35">
      <c r="A4088" t="s">
        <v>1</v>
      </c>
      <c r="B4088" t="s">
        <v>385</v>
      </c>
      <c r="C4088" t="s">
        <v>11315</v>
      </c>
      <c r="D4088" t="s">
        <v>5798</v>
      </c>
      <c r="E4088" t="s">
        <v>59</v>
      </c>
      <c r="F4088" t="b">
        <v>0</v>
      </c>
      <c r="G4088" t="s">
        <v>40</v>
      </c>
      <c r="H4088" s="1">
        <v>46073.252743055556</v>
      </c>
      <c r="I4088" t="b">
        <v>1</v>
      </c>
      <c r="J4088" t="b">
        <v>0</v>
      </c>
      <c r="K4088" t="s">
        <v>40</v>
      </c>
      <c r="L4088" t="s">
        <v>60</v>
      </c>
      <c r="M4088">
        <v>52500</v>
      </c>
      <c r="N4088"/>
      <c r="O4088" t="s">
        <v>11316</v>
      </c>
      <c r="P4088" t="s">
        <v>1377</v>
      </c>
    </row>
    <row r="4089" spans="1:16" x14ac:dyDescent="0.35">
      <c r="A4089" t="s">
        <v>2</v>
      </c>
      <c r="B4089" t="s">
        <v>11317</v>
      </c>
      <c r="C4089" t="s">
        <v>11318</v>
      </c>
      <c r="D4089" t="s">
        <v>11319</v>
      </c>
      <c r="E4089" t="s">
        <v>59</v>
      </c>
      <c r="F4089" t="b">
        <v>0</v>
      </c>
      <c r="G4089" t="s">
        <v>39</v>
      </c>
      <c r="H4089" s="1">
        <v>46073.255567129629</v>
      </c>
      <c r="I4089" t="b">
        <v>1</v>
      </c>
      <c r="J4089" t="b">
        <v>0</v>
      </c>
      <c r="K4089" t="s">
        <v>39</v>
      </c>
      <c r="L4089" t="s">
        <v>60</v>
      </c>
      <c r="M4089">
        <v>110000</v>
      </c>
      <c r="N4089"/>
      <c r="O4089" t="s">
        <v>11320</v>
      </c>
    </row>
    <row r="4090" spans="1:16" x14ac:dyDescent="0.35">
      <c r="A4090" t="s">
        <v>2</v>
      </c>
      <c r="B4090" t="s">
        <v>11321</v>
      </c>
      <c r="C4090" t="s">
        <v>5815</v>
      </c>
      <c r="D4090" t="s">
        <v>11271</v>
      </c>
      <c r="E4090" t="s">
        <v>59</v>
      </c>
      <c r="F4090" t="b">
        <v>0</v>
      </c>
      <c r="G4090" t="s">
        <v>20</v>
      </c>
      <c r="H4090" s="1">
        <v>46073.256504629629</v>
      </c>
      <c r="I4090" t="b">
        <v>0</v>
      </c>
      <c r="J4090" t="b">
        <v>0</v>
      </c>
      <c r="K4090" t="s">
        <v>20</v>
      </c>
      <c r="L4090" t="s">
        <v>60</v>
      </c>
      <c r="M4090">
        <v>75000</v>
      </c>
      <c r="N4090"/>
      <c r="O4090" t="s">
        <v>11322</v>
      </c>
      <c r="P4090" t="s">
        <v>208</v>
      </c>
    </row>
    <row r="4091" spans="1:16" x14ac:dyDescent="0.35">
      <c r="A4091" t="s">
        <v>7</v>
      </c>
      <c r="B4091" t="s">
        <v>11323</v>
      </c>
      <c r="C4091" t="s">
        <v>913</v>
      </c>
      <c r="D4091" t="s">
        <v>11271</v>
      </c>
      <c r="E4091" t="s">
        <v>59</v>
      </c>
      <c r="F4091" t="b">
        <v>0</v>
      </c>
      <c r="G4091" t="s">
        <v>20</v>
      </c>
      <c r="H4091" s="1">
        <v>46073.256527777783</v>
      </c>
      <c r="I4091" t="b">
        <v>1</v>
      </c>
      <c r="J4091" t="b">
        <v>0</v>
      </c>
      <c r="K4091" t="s">
        <v>20</v>
      </c>
      <c r="L4091" t="s">
        <v>60</v>
      </c>
      <c r="M4091">
        <v>69014</v>
      </c>
      <c r="N4091"/>
      <c r="O4091" t="s">
        <v>11324</v>
      </c>
      <c r="P4091" t="s">
        <v>1738</v>
      </c>
    </row>
    <row r="4092" spans="1:16" x14ac:dyDescent="0.35">
      <c r="A4092" t="s">
        <v>0</v>
      </c>
      <c r="B4092" t="s">
        <v>1638</v>
      </c>
      <c r="C4092" t="s">
        <v>172</v>
      </c>
      <c r="D4092" t="s">
        <v>2360</v>
      </c>
      <c r="E4092" t="s">
        <v>59</v>
      </c>
      <c r="F4092" t="b">
        <v>0</v>
      </c>
      <c r="G4092" t="s">
        <v>68</v>
      </c>
      <c r="H4092" s="1">
        <v>46073.291979166657</v>
      </c>
      <c r="I4092" t="b">
        <v>0</v>
      </c>
      <c r="J4092" t="b">
        <v>1</v>
      </c>
      <c r="K4092" t="s">
        <v>41</v>
      </c>
      <c r="L4092" t="s">
        <v>60</v>
      </c>
      <c r="M4092">
        <v>63000</v>
      </c>
      <c r="N4092"/>
      <c r="O4092" t="s">
        <v>1684</v>
      </c>
      <c r="P4092" t="s">
        <v>3177</v>
      </c>
    </row>
    <row r="4093" spans="1:16" x14ac:dyDescent="0.35">
      <c r="A4093" t="s">
        <v>1</v>
      </c>
      <c r="B4093" t="s">
        <v>11325</v>
      </c>
      <c r="C4093" t="s">
        <v>7647</v>
      </c>
      <c r="D4093" t="s">
        <v>4637</v>
      </c>
      <c r="E4093" t="s">
        <v>59</v>
      </c>
      <c r="F4093" t="b">
        <v>0</v>
      </c>
      <c r="G4093" t="s">
        <v>13</v>
      </c>
      <c r="H4093" s="1">
        <v>46073.293495370373</v>
      </c>
      <c r="I4093" t="b">
        <v>1</v>
      </c>
      <c r="J4093" t="b">
        <v>0</v>
      </c>
      <c r="K4093" t="s">
        <v>13</v>
      </c>
      <c r="L4093" t="s">
        <v>60</v>
      </c>
      <c r="M4093">
        <v>110000</v>
      </c>
      <c r="N4093"/>
      <c r="O4093" t="s">
        <v>11326</v>
      </c>
      <c r="P4093" t="s">
        <v>1273</v>
      </c>
    </row>
    <row r="4094" spans="1:16" x14ac:dyDescent="0.35">
      <c r="A4094" t="s">
        <v>1</v>
      </c>
      <c r="B4094" t="s">
        <v>11327</v>
      </c>
      <c r="C4094" t="s">
        <v>7647</v>
      </c>
      <c r="D4094" t="s">
        <v>4637</v>
      </c>
      <c r="E4094" t="s">
        <v>59</v>
      </c>
      <c r="F4094" t="b">
        <v>0</v>
      </c>
      <c r="G4094" t="s">
        <v>13</v>
      </c>
      <c r="H4094" s="1">
        <v>46073.293495370373</v>
      </c>
      <c r="I4094" t="b">
        <v>1</v>
      </c>
      <c r="J4094" t="b">
        <v>0</v>
      </c>
      <c r="K4094" t="s">
        <v>13</v>
      </c>
      <c r="L4094" t="s">
        <v>60</v>
      </c>
      <c r="M4094">
        <v>110000</v>
      </c>
      <c r="N4094"/>
      <c r="O4094" t="s">
        <v>11326</v>
      </c>
      <c r="P4094" t="s">
        <v>1273</v>
      </c>
    </row>
    <row r="4095" spans="1:16" x14ac:dyDescent="0.35">
      <c r="A4095" t="s">
        <v>2</v>
      </c>
      <c r="B4095" t="s">
        <v>11328</v>
      </c>
      <c r="C4095" t="s">
        <v>218</v>
      </c>
      <c r="D4095" t="s">
        <v>4526</v>
      </c>
      <c r="E4095" t="s">
        <v>59</v>
      </c>
      <c r="F4095" t="b">
        <v>0</v>
      </c>
      <c r="G4095" t="s">
        <v>63</v>
      </c>
      <c r="H4095" s="1">
        <v>46073.295104166667</v>
      </c>
      <c r="I4095" t="b">
        <v>0</v>
      </c>
      <c r="J4095" t="b">
        <v>1</v>
      </c>
      <c r="K4095" t="s">
        <v>41</v>
      </c>
      <c r="L4095" t="s">
        <v>60</v>
      </c>
      <c r="M4095">
        <v>93980</v>
      </c>
      <c r="N4095"/>
      <c r="O4095" t="s">
        <v>1188</v>
      </c>
      <c r="P4095" t="s">
        <v>235</v>
      </c>
    </row>
    <row r="4096" spans="1:16" x14ac:dyDescent="0.35">
      <c r="A4096" t="s">
        <v>1</v>
      </c>
      <c r="B4096" t="s">
        <v>11329</v>
      </c>
      <c r="C4096" t="s">
        <v>84</v>
      </c>
      <c r="D4096" t="s">
        <v>4346</v>
      </c>
      <c r="E4096" t="s">
        <v>59</v>
      </c>
      <c r="F4096" t="b">
        <v>0</v>
      </c>
      <c r="G4096" t="s">
        <v>77</v>
      </c>
      <c r="H4096" s="1">
        <v>46073.334039351852</v>
      </c>
      <c r="I4096" t="b">
        <v>1</v>
      </c>
      <c r="J4096" t="b">
        <v>1</v>
      </c>
      <c r="K4096" t="s">
        <v>41</v>
      </c>
      <c r="L4096" t="s">
        <v>60</v>
      </c>
      <c r="M4096">
        <v>128100</v>
      </c>
      <c r="N4096"/>
      <c r="O4096" t="s">
        <v>1183</v>
      </c>
      <c r="P4096" t="s">
        <v>11330</v>
      </c>
    </row>
    <row r="4097" spans="1:16" x14ac:dyDescent="0.35">
      <c r="A4097" t="s">
        <v>1</v>
      </c>
      <c r="B4097" t="s">
        <v>11329</v>
      </c>
      <c r="C4097" t="s">
        <v>84</v>
      </c>
      <c r="D4097" t="s">
        <v>4346</v>
      </c>
      <c r="E4097" t="s">
        <v>59</v>
      </c>
      <c r="F4097" t="b">
        <v>0</v>
      </c>
      <c r="G4097" t="s">
        <v>68</v>
      </c>
      <c r="H4097" s="1">
        <v>46073.334386574083</v>
      </c>
      <c r="I4097" t="b">
        <v>1</v>
      </c>
      <c r="J4097" t="b">
        <v>1</v>
      </c>
      <c r="K4097" t="s">
        <v>41</v>
      </c>
      <c r="L4097" t="s">
        <v>60</v>
      </c>
      <c r="M4097">
        <v>128100</v>
      </c>
      <c r="N4097"/>
      <c r="O4097" t="s">
        <v>1183</v>
      </c>
      <c r="P4097" t="s">
        <v>11330</v>
      </c>
    </row>
    <row r="4098" spans="1:16" x14ac:dyDescent="0.35">
      <c r="A4098" t="s">
        <v>2</v>
      </c>
      <c r="B4098" t="s">
        <v>11331</v>
      </c>
      <c r="C4098" t="s">
        <v>256</v>
      </c>
      <c r="D4098" t="s">
        <v>4595</v>
      </c>
      <c r="E4098" t="s">
        <v>59</v>
      </c>
      <c r="F4098" t="b">
        <v>0</v>
      </c>
      <c r="G4098" t="s">
        <v>73</v>
      </c>
      <c r="H4098" s="1">
        <v>46073.375254629631</v>
      </c>
      <c r="I4098" t="b">
        <v>1</v>
      </c>
      <c r="J4098" t="b">
        <v>0</v>
      </c>
      <c r="K4098" t="s">
        <v>41</v>
      </c>
      <c r="L4098" t="s">
        <v>60</v>
      </c>
      <c r="M4098">
        <v>87500</v>
      </c>
      <c r="N4098"/>
      <c r="O4098" t="s">
        <v>11332</v>
      </c>
    </row>
    <row r="4099" spans="1:16" x14ac:dyDescent="0.35">
      <c r="A4099" t="s">
        <v>2</v>
      </c>
      <c r="B4099" t="s">
        <v>11333</v>
      </c>
      <c r="C4099" t="s">
        <v>301</v>
      </c>
      <c r="D4099" t="s">
        <v>4595</v>
      </c>
      <c r="E4099" t="s">
        <v>88</v>
      </c>
      <c r="F4099" t="b">
        <v>0</v>
      </c>
      <c r="G4099" t="s">
        <v>68</v>
      </c>
      <c r="H4099" s="1">
        <v>46073.375590277778</v>
      </c>
      <c r="I4099" t="b">
        <v>0</v>
      </c>
      <c r="J4099" t="b">
        <v>0</v>
      </c>
      <c r="K4099" t="s">
        <v>41</v>
      </c>
      <c r="L4099" t="s">
        <v>60</v>
      </c>
      <c r="M4099">
        <v>52500</v>
      </c>
      <c r="N4099"/>
      <c r="O4099" t="s">
        <v>11334</v>
      </c>
    </row>
    <row r="4100" spans="1:16" x14ac:dyDescent="0.35">
      <c r="A4100" t="s">
        <v>2</v>
      </c>
      <c r="B4100" t="s">
        <v>11335</v>
      </c>
      <c r="C4100" t="s">
        <v>181</v>
      </c>
      <c r="D4100" t="s">
        <v>4595</v>
      </c>
      <c r="E4100" t="s">
        <v>59</v>
      </c>
      <c r="F4100" t="b">
        <v>0</v>
      </c>
      <c r="G4100" t="s">
        <v>89</v>
      </c>
      <c r="H4100" s="1">
        <v>46073.375625000001</v>
      </c>
      <c r="I4100" t="b">
        <v>0</v>
      </c>
      <c r="J4100" t="b">
        <v>0</v>
      </c>
      <c r="K4100" t="s">
        <v>41</v>
      </c>
      <c r="L4100" t="s">
        <v>60</v>
      </c>
      <c r="M4100">
        <v>206500</v>
      </c>
      <c r="N4100"/>
      <c r="O4100" t="s">
        <v>3028</v>
      </c>
    </row>
    <row r="4101" spans="1:16" x14ac:dyDescent="0.35">
      <c r="A4101" t="s">
        <v>2</v>
      </c>
      <c r="B4101" t="s">
        <v>11336</v>
      </c>
      <c r="C4101" t="s">
        <v>76</v>
      </c>
      <c r="D4101" t="s">
        <v>4543</v>
      </c>
      <c r="E4101" t="s">
        <v>132</v>
      </c>
      <c r="F4101" t="b">
        <v>1</v>
      </c>
      <c r="G4101" t="s">
        <v>4560</v>
      </c>
      <c r="H4101" s="1">
        <v>46073.380011574067</v>
      </c>
      <c r="I4101" t="b">
        <v>0</v>
      </c>
      <c r="J4101" t="b">
        <v>0</v>
      </c>
      <c r="K4101" t="s">
        <v>4560</v>
      </c>
      <c r="L4101" t="s">
        <v>60</v>
      </c>
      <c r="M4101">
        <v>95680</v>
      </c>
      <c r="N4101"/>
      <c r="O4101" t="s">
        <v>7493</v>
      </c>
      <c r="P4101" t="s">
        <v>7494</v>
      </c>
    </row>
    <row r="4102" spans="1:16" x14ac:dyDescent="0.35">
      <c r="A4102" t="s">
        <v>0</v>
      </c>
      <c r="B4102" t="s">
        <v>10224</v>
      </c>
      <c r="C4102" t="s">
        <v>172</v>
      </c>
      <c r="D4102" t="s">
        <v>4346</v>
      </c>
      <c r="E4102" t="s">
        <v>59</v>
      </c>
      <c r="F4102" t="b">
        <v>0</v>
      </c>
      <c r="G4102" t="s">
        <v>68</v>
      </c>
      <c r="H4102" s="1">
        <v>46073.416979166657</v>
      </c>
      <c r="I4102" t="b">
        <v>1</v>
      </c>
      <c r="J4102" t="b">
        <v>0</v>
      </c>
      <c r="K4102" t="s">
        <v>41</v>
      </c>
      <c r="L4102" t="s">
        <v>60</v>
      </c>
      <c r="M4102">
        <v>72500</v>
      </c>
      <c r="N4102"/>
      <c r="O4102" t="s">
        <v>10225</v>
      </c>
      <c r="P4102" t="s">
        <v>2082</v>
      </c>
    </row>
    <row r="4103" spans="1:16" x14ac:dyDescent="0.35">
      <c r="A4103" t="s">
        <v>2</v>
      </c>
      <c r="B4103" t="s">
        <v>3766</v>
      </c>
      <c r="C4103" t="s">
        <v>353</v>
      </c>
      <c r="D4103" t="s">
        <v>2360</v>
      </c>
      <c r="E4103" t="s">
        <v>59</v>
      </c>
      <c r="F4103" t="b">
        <v>0</v>
      </c>
      <c r="G4103" t="s">
        <v>77</v>
      </c>
      <c r="H4103" s="1">
        <v>46073.41710648148</v>
      </c>
      <c r="I4103" t="b">
        <v>0</v>
      </c>
      <c r="J4103" t="b">
        <v>0</v>
      </c>
      <c r="K4103" t="s">
        <v>41</v>
      </c>
      <c r="L4103" t="s">
        <v>60</v>
      </c>
      <c r="M4103">
        <v>212000</v>
      </c>
      <c r="N4103"/>
      <c r="O4103" t="s">
        <v>343</v>
      </c>
      <c r="P4103" t="s">
        <v>3293</v>
      </c>
    </row>
    <row r="4104" spans="1:16" x14ac:dyDescent="0.35">
      <c r="A4104" t="s">
        <v>1</v>
      </c>
      <c r="B4104" t="s">
        <v>1087</v>
      </c>
      <c r="C4104" t="s">
        <v>11337</v>
      </c>
      <c r="D4104" t="s">
        <v>2360</v>
      </c>
      <c r="E4104" t="s">
        <v>59</v>
      </c>
      <c r="F4104" t="b">
        <v>0</v>
      </c>
      <c r="G4104" t="s">
        <v>73</v>
      </c>
      <c r="H4104" s="1">
        <v>46073.417442129627</v>
      </c>
      <c r="I4104" t="b">
        <v>0</v>
      </c>
      <c r="J4104" t="b">
        <v>1</v>
      </c>
      <c r="K4104" t="s">
        <v>41</v>
      </c>
      <c r="L4104" t="s">
        <v>60</v>
      </c>
      <c r="M4104">
        <v>135000</v>
      </c>
      <c r="N4104"/>
      <c r="O4104" t="s">
        <v>424</v>
      </c>
      <c r="P4104" t="s">
        <v>11338</v>
      </c>
    </row>
    <row r="4105" spans="1:16" x14ac:dyDescent="0.35">
      <c r="A4105" t="s">
        <v>4</v>
      </c>
      <c r="B4105" t="s">
        <v>292</v>
      </c>
      <c r="C4105" t="s">
        <v>2736</v>
      </c>
      <c r="D4105" t="s">
        <v>4595</v>
      </c>
      <c r="E4105" t="s">
        <v>59</v>
      </c>
      <c r="F4105" t="b">
        <v>0</v>
      </c>
      <c r="G4105" t="s">
        <v>25</v>
      </c>
      <c r="H4105" s="1">
        <v>46073.421550925923</v>
      </c>
      <c r="I4105" t="b">
        <v>0</v>
      </c>
      <c r="J4105" t="b">
        <v>0</v>
      </c>
      <c r="K4105" t="s">
        <v>25</v>
      </c>
      <c r="L4105" t="s">
        <v>60</v>
      </c>
      <c r="M4105">
        <v>102000</v>
      </c>
      <c r="N4105"/>
      <c r="O4105" t="s">
        <v>11339</v>
      </c>
      <c r="P4105" t="s">
        <v>11340</v>
      </c>
    </row>
    <row r="4106" spans="1:16" x14ac:dyDescent="0.35">
      <c r="A4106" t="s">
        <v>0</v>
      </c>
      <c r="B4106" t="s">
        <v>0</v>
      </c>
      <c r="C4106" t="s">
        <v>427</v>
      </c>
      <c r="D4106" t="s">
        <v>4595</v>
      </c>
      <c r="E4106" t="s">
        <v>59</v>
      </c>
      <c r="F4106" t="b">
        <v>0</v>
      </c>
      <c r="G4106" t="s">
        <v>65</v>
      </c>
      <c r="H4106" s="1">
        <v>46073.458402777767</v>
      </c>
      <c r="I4106" t="b">
        <v>0</v>
      </c>
      <c r="J4106" t="b">
        <v>0</v>
      </c>
      <c r="K4106" t="s">
        <v>41</v>
      </c>
      <c r="L4106" t="s">
        <v>60</v>
      </c>
      <c r="M4106">
        <v>77500</v>
      </c>
      <c r="N4106"/>
      <c r="O4106" t="s">
        <v>11341</v>
      </c>
      <c r="P4106" t="s">
        <v>2175</v>
      </c>
    </row>
    <row r="4107" spans="1:16" x14ac:dyDescent="0.35">
      <c r="A4107" t="s">
        <v>0</v>
      </c>
      <c r="B4107" t="s">
        <v>0</v>
      </c>
      <c r="C4107" t="s">
        <v>11342</v>
      </c>
      <c r="D4107" t="s">
        <v>4595</v>
      </c>
      <c r="E4107" t="s">
        <v>59</v>
      </c>
      <c r="F4107" t="b">
        <v>0</v>
      </c>
      <c r="G4107" t="s">
        <v>77</v>
      </c>
      <c r="H4107" s="1">
        <v>46073.458495370367</v>
      </c>
      <c r="I4107" t="b">
        <v>1</v>
      </c>
      <c r="J4107" t="b">
        <v>0</v>
      </c>
      <c r="K4107" t="s">
        <v>41</v>
      </c>
      <c r="L4107" t="s">
        <v>60</v>
      </c>
      <c r="M4107">
        <v>77500</v>
      </c>
      <c r="N4107"/>
      <c r="O4107" t="s">
        <v>149</v>
      </c>
    </row>
    <row r="4108" spans="1:16" x14ac:dyDescent="0.35">
      <c r="A4108" t="s">
        <v>2</v>
      </c>
      <c r="B4108" t="s">
        <v>1393</v>
      </c>
      <c r="C4108" t="s">
        <v>956</v>
      </c>
      <c r="D4108" t="s">
        <v>4595</v>
      </c>
      <c r="E4108" t="s">
        <v>59</v>
      </c>
      <c r="F4108" t="b">
        <v>0</v>
      </c>
      <c r="G4108" t="s">
        <v>68</v>
      </c>
      <c r="H4108" s="1">
        <v>46073.45890046296</v>
      </c>
      <c r="I4108" t="b">
        <v>0</v>
      </c>
      <c r="J4108" t="b">
        <v>1</v>
      </c>
      <c r="K4108" t="s">
        <v>41</v>
      </c>
      <c r="L4108" t="s">
        <v>60</v>
      </c>
      <c r="M4108">
        <v>185725</v>
      </c>
      <c r="N4108"/>
      <c r="O4108" t="s">
        <v>11343</v>
      </c>
    </row>
    <row r="4109" spans="1:16" x14ac:dyDescent="0.35">
      <c r="A4109" t="s">
        <v>7</v>
      </c>
      <c r="B4109" t="s">
        <v>1646</v>
      </c>
      <c r="C4109" t="s">
        <v>1456</v>
      </c>
      <c r="D4109" t="s">
        <v>4595</v>
      </c>
      <c r="E4109" t="s">
        <v>59</v>
      </c>
      <c r="F4109" t="b">
        <v>0</v>
      </c>
      <c r="G4109" t="s">
        <v>89</v>
      </c>
      <c r="H4109" s="1">
        <v>46073.458958333344</v>
      </c>
      <c r="I4109" t="b">
        <v>0</v>
      </c>
      <c r="J4109" t="b">
        <v>0</v>
      </c>
      <c r="K4109" t="s">
        <v>41</v>
      </c>
      <c r="L4109" t="s">
        <v>60</v>
      </c>
      <c r="M4109">
        <v>147500</v>
      </c>
      <c r="N4109"/>
      <c r="O4109" t="s">
        <v>11344</v>
      </c>
    </row>
    <row r="4110" spans="1:16" x14ac:dyDescent="0.35">
      <c r="A4110" t="s">
        <v>1</v>
      </c>
      <c r="B4110" t="s">
        <v>961</v>
      </c>
      <c r="C4110" t="s">
        <v>11345</v>
      </c>
      <c r="D4110" t="s">
        <v>4595</v>
      </c>
      <c r="E4110" t="s">
        <v>59</v>
      </c>
      <c r="F4110" t="b">
        <v>0</v>
      </c>
      <c r="G4110" t="s">
        <v>73</v>
      </c>
      <c r="H4110" s="1">
        <v>46073.459108796298</v>
      </c>
      <c r="I4110" t="b">
        <v>1</v>
      </c>
      <c r="J4110" t="b">
        <v>1</v>
      </c>
      <c r="K4110" t="s">
        <v>41</v>
      </c>
      <c r="L4110" t="s">
        <v>60</v>
      </c>
      <c r="M4110">
        <v>110000</v>
      </c>
      <c r="N4110"/>
      <c r="O4110" t="s">
        <v>149</v>
      </c>
    </row>
    <row r="4111" spans="1:16" x14ac:dyDescent="0.35">
      <c r="A4111" t="s">
        <v>1</v>
      </c>
      <c r="B4111" t="s">
        <v>277</v>
      </c>
      <c r="C4111" t="s">
        <v>172</v>
      </c>
      <c r="D4111" t="s">
        <v>4595</v>
      </c>
      <c r="E4111" t="s">
        <v>59</v>
      </c>
      <c r="F4111" t="b">
        <v>0</v>
      </c>
      <c r="G4111" t="s">
        <v>68</v>
      </c>
      <c r="H4111" s="1">
        <v>46073.459340277783</v>
      </c>
      <c r="I4111" t="b">
        <v>1</v>
      </c>
      <c r="J4111" t="b">
        <v>1</v>
      </c>
      <c r="K4111" t="s">
        <v>41</v>
      </c>
      <c r="L4111" t="s">
        <v>60</v>
      </c>
      <c r="M4111">
        <v>235000</v>
      </c>
      <c r="N4111"/>
      <c r="O4111" t="s">
        <v>11346</v>
      </c>
      <c r="P4111" t="s">
        <v>11347</v>
      </c>
    </row>
    <row r="4112" spans="1:16" x14ac:dyDescent="0.35">
      <c r="A4112" t="s">
        <v>1</v>
      </c>
      <c r="B4112" t="s">
        <v>1</v>
      </c>
      <c r="C4112" t="s">
        <v>8150</v>
      </c>
      <c r="D4112" t="s">
        <v>4595</v>
      </c>
      <c r="E4112" t="s">
        <v>59</v>
      </c>
      <c r="F4112" t="b">
        <v>0</v>
      </c>
      <c r="G4112" t="s">
        <v>63</v>
      </c>
      <c r="H4112" s="1">
        <v>46073.461898148147</v>
      </c>
      <c r="I4112" t="b">
        <v>1</v>
      </c>
      <c r="J4112" t="b">
        <v>0</v>
      </c>
      <c r="K4112" t="s">
        <v>41</v>
      </c>
      <c r="L4112" t="s">
        <v>60</v>
      </c>
      <c r="M4112">
        <v>130000</v>
      </c>
      <c r="N4112"/>
      <c r="O4112" t="s">
        <v>1658</v>
      </c>
      <c r="P4112" t="s">
        <v>8151</v>
      </c>
    </row>
    <row r="4113" spans="1:16" x14ac:dyDescent="0.35">
      <c r="A4113" t="s">
        <v>2</v>
      </c>
      <c r="B4113" t="s">
        <v>11348</v>
      </c>
      <c r="C4113" t="s">
        <v>76</v>
      </c>
      <c r="D4113" t="s">
        <v>4543</v>
      </c>
      <c r="E4113" t="s">
        <v>132</v>
      </c>
      <c r="F4113" t="b">
        <v>1</v>
      </c>
      <c r="G4113" t="s">
        <v>31</v>
      </c>
      <c r="H4113" s="1">
        <v>46073.462071759262</v>
      </c>
      <c r="I4113" t="b">
        <v>0</v>
      </c>
      <c r="J4113" t="b">
        <v>0</v>
      </c>
      <c r="K4113" t="s">
        <v>31</v>
      </c>
      <c r="L4113" t="s">
        <v>60</v>
      </c>
      <c r="M4113">
        <v>31200</v>
      </c>
      <c r="N4113"/>
      <c r="O4113" t="s">
        <v>7493</v>
      </c>
      <c r="P4113" t="s">
        <v>7494</v>
      </c>
    </row>
    <row r="4114" spans="1:16" x14ac:dyDescent="0.35">
      <c r="A4114" t="s">
        <v>4</v>
      </c>
      <c r="B4114" t="s">
        <v>11349</v>
      </c>
      <c r="C4114" t="s">
        <v>13</v>
      </c>
      <c r="D4114" t="s">
        <v>4637</v>
      </c>
      <c r="E4114" t="s">
        <v>59</v>
      </c>
      <c r="F4114" t="b">
        <v>0</v>
      </c>
      <c r="G4114" t="s">
        <v>13</v>
      </c>
      <c r="H4114" s="1">
        <v>46073.501689814817</v>
      </c>
      <c r="I4114" t="b">
        <v>1</v>
      </c>
      <c r="J4114" t="b">
        <v>0</v>
      </c>
      <c r="K4114" t="s">
        <v>13</v>
      </c>
      <c r="L4114" t="s">
        <v>74</v>
      </c>
      <c r="M4114"/>
      <c r="N4114">
        <v>25</v>
      </c>
      <c r="O4114" t="s">
        <v>4596</v>
      </c>
      <c r="P4114" t="s">
        <v>11350</v>
      </c>
    </row>
    <row r="4115" spans="1:16" x14ac:dyDescent="0.35">
      <c r="A4115" t="s">
        <v>1</v>
      </c>
      <c r="B4115" t="s">
        <v>1</v>
      </c>
      <c r="C4115" t="s">
        <v>11351</v>
      </c>
      <c r="D4115" t="s">
        <v>5798</v>
      </c>
      <c r="E4115" t="s">
        <v>59</v>
      </c>
      <c r="F4115" t="b">
        <v>0</v>
      </c>
      <c r="G4115" t="s">
        <v>40</v>
      </c>
      <c r="H4115" s="1">
        <v>46073.50271990741</v>
      </c>
      <c r="I4115" t="b">
        <v>1</v>
      </c>
      <c r="J4115" t="b">
        <v>0</v>
      </c>
      <c r="K4115" t="s">
        <v>40</v>
      </c>
      <c r="L4115" t="s">
        <v>60</v>
      </c>
      <c r="M4115">
        <v>73500</v>
      </c>
      <c r="N4115"/>
      <c r="O4115" t="s">
        <v>8674</v>
      </c>
      <c r="P4115" t="s">
        <v>11352</v>
      </c>
    </row>
    <row r="4116" spans="1:16" x14ac:dyDescent="0.35">
      <c r="A4116" t="s">
        <v>0</v>
      </c>
      <c r="B4116" t="s">
        <v>11353</v>
      </c>
      <c r="C4116" t="s">
        <v>29</v>
      </c>
      <c r="D4116" t="s">
        <v>6067</v>
      </c>
      <c r="E4116" t="s">
        <v>59</v>
      </c>
      <c r="F4116" t="b">
        <v>0</v>
      </c>
      <c r="G4116" t="s">
        <v>29</v>
      </c>
      <c r="H4116" s="1">
        <v>46073.505381944437</v>
      </c>
      <c r="I4116" t="b">
        <v>0</v>
      </c>
      <c r="J4116" t="b">
        <v>0</v>
      </c>
      <c r="K4116" t="s">
        <v>29</v>
      </c>
      <c r="L4116" t="s">
        <v>60</v>
      </c>
      <c r="M4116">
        <v>62000</v>
      </c>
      <c r="N4116"/>
      <c r="O4116" t="s">
        <v>11354</v>
      </c>
      <c r="P4116" t="s">
        <v>5996</v>
      </c>
    </row>
    <row r="4117" spans="1:16" x14ac:dyDescent="0.35">
      <c r="A4117" t="s">
        <v>3</v>
      </c>
      <c r="B4117" t="s">
        <v>11355</v>
      </c>
      <c r="C4117" t="s">
        <v>913</v>
      </c>
      <c r="D4117" t="s">
        <v>4526</v>
      </c>
      <c r="E4117" t="s">
        <v>59</v>
      </c>
      <c r="F4117" t="b">
        <v>0</v>
      </c>
      <c r="G4117" t="s">
        <v>20</v>
      </c>
      <c r="H4117" s="1">
        <v>46073.506435185183</v>
      </c>
      <c r="I4117" t="b">
        <v>1</v>
      </c>
      <c r="J4117" t="b">
        <v>0</v>
      </c>
      <c r="K4117" t="s">
        <v>20</v>
      </c>
      <c r="L4117" t="s">
        <v>74</v>
      </c>
      <c r="M4117"/>
      <c r="N4117">
        <v>17.899999999999999</v>
      </c>
      <c r="O4117" t="s">
        <v>11356</v>
      </c>
    </row>
    <row r="4118" spans="1:16" x14ac:dyDescent="0.35">
      <c r="A4118" t="s">
        <v>0</v>
      </c>
      <c r="B4118" t="s">
        <v>11357</v>
      </c>
      <c r="C4118" t="s">
        <v>1384</v>
      </c>
      <c r="D4118" t="s">
        <v>2360</v>
      </c>
      <c r="E4118" t="s">
        <v>59</v>
      </c>
      <c r="F4118" t="b">
        <v>0</v>
      </c>
      <c r="G4118" t="s">
        <v>77</v>
      </c>
      <c r="H4118" s="1">
        <v>46073.54184027778</v>
      </c>
      <c r="I4118" t="b">
        <v>0</v>
      </c>
      <c r="J4118" t="b">
        <v>0</v>
      </c>
      <c r="K4118" t="s">
        <v>41</v>
      </c>
      <c r="L4118" t="s">
        <v>74</v>
      </c>
      <c r="M4118"/>
      <c r="N4118">
        <v>35</v>
      </c>
      <c r="O4118" t="s">
        <v>11358</v>
      </c>
      <c r="P4118" t="s">
        <v>11359</v>
      </c>
    </row>
    <row r="4119" spans="1:16" x14ac:dyDescent="0.35">
      <c r="A4119" t="s">
        <v>1</v>
      </c>
      <c r="B4119" t="s">
        <v>11360</v>
      </c>
      <c r="C4119" t="s">
        <v>11361</v>
      </c>
      <c r="D4119" t="s">
        <v>4595</v>
      </c>
      <c r="E4119" t="s">
        <v>59</v>
      </c>
      <c r="F4119" t="b">
        <v>0</v>
      </c>
      <c r="G4119" t="s">
        <v>73</v>
      </c>
      <c r="H4119" s="1">
        <v>46073.542638888888</v>
      </c>
      <c r="I4119" t="b">
        <v>1</v>
      </c>
      <c r="J4119" t="b">
        <v>0</v>
      </c>
      <c r="K4119" t="s">
        <v>41</v>
      </c>
      <c r="L4119" t="s">
        <v>60</v>
      </c>
      <c r="M4119">
        <v>122500</v>
      </c>
      <c r="N4119"/>
      <c r="O4119" t="s">
        <v>11362</v>
      </c>
      <c r="P4119" t="s">
        <v>11363</v>
      </c>
    </row>
    <row r="4120" spans="1:16" x14ac:dyDescent="0.35">
      <c r="A4120" t="s">
        <v>1</v>
      </c>
      <c r="B4120" t="s">
        <v>1</v>
      </c>
      <c r="C4120" t="s">
        <v>11364</v>
      </c>
      <c r="D4120" t="s">
        <v>5798</v>
      </c>
      <c r="E4120" t="s">
        <v>59</v>
      </c>
      <c r="F4120" t="b">
        <v>0</v>
      </c>
      <c r="G4120" t="s">
        <v>40</v>
      </c>
      <c r="H4120" s="1">
        <v>46073.586076388892</v>
      </c>
      <c r="I4120" t="b">
        <v>0</v>
      </c>
      <c r="J4120" t="b">
        <v>0</v>
      </c>
      <c r="K4120" t="s">
        <v>40</v>
      </c>
      <c r="L4120" t="s">
        <v>60</v>
      </c>
      <c r="M4120">
        <v>73500</v>
      </c>
      <c r="N4120"/>
      <c r="O4120" t="s">
        <v>7321</v>
      </c>
      <c r="P4120" t="s">
        <v>11365</v>
      </c>
    </row>
    <row r="4121" spans="1:16" x14ac:dyDescent="0.35">
      <c r="A4121" t="s">
        <v>2</v>
      </c>
      <c r="B4121" t="s">
        <v>11336</v>
      </c>
      <c r="C4121" t="s">
        <v>76</v>
      </c>
      <c r="D4121" t="s">
        <v>4543</v>
      </c>
      <c r="E4121" t="s">
        <v>132</v>
      </c>
      <c r="F4121" t="b">
        <v>1</v>
      </c>
      <c r="G4121" t="s">
        <v>31</v>
      </c>
      <c r="H4121" s="1">
        <v>46073.587094907409</v>
      </c>
      <c r="I4121" t="b">
        <v>0</v>
      </c>
      <c r="J4121" t="b">
        <v>0</v>
      </c>
      <c r="K4121" t="s">
        <v>31</v>
      </c>
      <c r="L4121" t="s">
        <v>60</v>
      </c>
      <c r="M4121">
        <v>31200</v>
      </c>
      <c r="N4121"/>
      <c r="O4121" t="s">
        <v>7493</v>
      </c>
      <c r="P4121" t="s">
        <v>7494</v>
      </c>
    </row>
    <row r="4122" spans="1:16" x14ac:dyDescent="0.35">
      <c r="A4122" t="s">
        <v>3</v>
      </c>
      <c r="B4122" t="s">
        <v>11366</v>
      </c>
      <c r="C4122" t="s">
        <v>4475</v>
      </c>
      <c r="D4122" t="s">
        <v>2360</v>
      </c>
      <c r="E4122" t="s">
        <v>59</v>
      </c>
      <c r="F4122" t="b">
        <v>0</v>
      </c>
      <c r="G4122" t="s">
        <v>65</v>
      </c>
      <c r="H4122" s="1">
        <v>46073.625092592592</v>
      </c>
      <c r="I4122" t="b">
        <v>0</v>
      </c>
      <c r="J4122" t="b">
        <v>0</v>
      </c>
      <c r="K4122" t="s">
        <v>41</v>
      </c>
      <c r="L4122" t="s">
        <v>60</v>
      </c>
      <c r="M4122">
        <v>173779.5</v>
      </c>
      <c r="N4122"/>
      <c r="O4122" t="s">
        <v>1640</v>
      </c>
    </row>
    <row r="4123" spans="1:16" x14ac:dyDescent="0.35">
      <c r="A4123" t="s">
        <v>1</v>
      </c>
      <c r="B4123" t="s">
        <v>11367</v>
      </c>
      <c r="C4123" t="s">
        <v>92</v>
      </c>
      <c r="D4123" t="s">
        <v>4526</v>
      </c>
      <c r="E4123" t="s">
        <v>88</v>
      </c>
      <c r="F4123" t="b">
        <v>0</v>
      </c>
      <c r="G4123" t="s">
        <v>77</v>
      </c>
      <c r="H4123" s="1">
        <v>46073.62568287037</v>
      </c>
      <c r="I4123" t="b">
        <v>1</v>
      </c>
      <c r="J4123" t="b">
        <v>0</v>
      </c>
      <c r="K4123" t="s">
        <v>41</v>
      </c>
      <c r="L4123" t="s">
        <v>74</v>
      </c>
      <c r="M4123"/>
      <c r="N4123">
        <v>71.125</v>
      </c>
      <c r="O4123" t="s">
        <v>393</v>
      </c>
      <c r="P4123" t="s">
        <v>11368</v>
      </c>
    </row>
    <row r="4124" spans="1:16" x14ac:dyDescent="0.35">
      <c r="A4124" t="s">
        <v>0</v>
      </c>
      <c r="B4124" t="s">
        <v>11369</v>
      </c>
      <c r="C4124" t="s">
        <v>13</v>
      </c>
      <c r="D4124" t="s">
        <v>4637</v>
      </c>
      <c r="F4124" t="b">
        <v>0</v>
      </c>
      <c r="G4124" t="s">
        <v>13</v>
      </c>
      <c r="H4124" s="1">
        <v>46073.626689814817</v>
      </c>
      <c r="I4124" t="b">
        <v>1</v>
      </c>
      <c r="J4124" t="b">
        <v>0</v>
      </c>
      <c r="K4124" t="s">
        <v>13</v>
      </c>
      <c r="L4124" t="s">
        <v>74</v>
      </c>
      <c r="M4124"/>
      <c r="N4124">
        <v>47.5</v>
      </c>
      <c r="O4124" t="s">
        <v>4596</v>
      </c>
      <c r="P4124" t="s">
        <v>4143</v>
      </c>
    </row>
    <row r="4125" spans="1:16" x14ac:dyDescent="0.35">
      <c r="A4125" t="s">
        <v>2</v>
      </c>
      <c r="B4125" t="s">
        <v>11370</v>
      </c>
      <c r="C4125" t="s">
        <v>40</v>
      </c>
      <c r="D4125" t="s">
        <v>5798</v>
      </c>
      <c r="E4125" t="s">
        <v>59</v>
      </c>
      <c r="F4125" t="b">
        <v>0</v>
      </c>
      <c r="G4125" t="s">
        <v>40</v>
      </c>
      <c r="H4125" s="1">
        <v>46073.627627314818</v>
      </c>
      <c r="I4125" t="b">
        <v>0</v>
      </c>
      <c r="J4125" t="b">
        <v>0</v>
      </c>
      <c r="K4125" t="s">
        <v>40</v>
      </c>
      <c r="L4125" t="s">
        <v>60</v>
      </c>
      <c r="M4125">
        <v>57500</v>
      </c>
      <c r="N4125"/>
      <c r="O4125" t="s">
        <v>11371</v>
      </c>
      <c r="P4125" t="s">
        <v>802</v>
      </c>
    </row>
    <row r="4126" spans="1:16" x14ac:dyDescent="0.35">
      <c r="A4126" t="s">
        <v>2</v>
      </c>
      <c r="B4126" t="s">
        <v>11372</v>
      </c>
      <c r="C4126" t="s">
        <v>40</v>
      </c>
      <c r="D4126" t="s">
        <v>5798</v>
      </c>
      <c r="E4126" t="s">
        <v>59</v>
      </c>
      <c r="F4126" t="b">
        <v>0</v>
      </c>
      <c r="G4126" t="s">
        <v>40</v>
      </c>
      <c r="H4126" s="1">
        <v>46073.627662037034</v>
      </c>
      <c r="I4126" t="b">
        <v>0</v>
      </c>
      <c r="J4126" t="b">
        <v>0</v>
      </c>
      <c r="K4126" t="s">
        <v>40</v>
      </c>
      <c r="L4126" t="s">
        <v>60</v>
      </c>
      <c r="M4126">
        <v>350000</v>
      </c>
      <c r="N4126"/>
      <c r="O4126" t="s">
        <v>11373</v>
      </c>
      <c r="P4126" t="s">
        <v>85</v>
      </c>
    </row>
    <row r="4127" spans="1:16" x14ac:dyDescent="0.35">
      <c r="A4127" t="s">
        <v>1</v>
      </c>
      <c r="B4127" t="s">
        <v>1525</v>
      </c>
      <c r="C4127" t="s">
        <v>5067</v>
      </c>
      <c r="D4127" t="s">
        <v>5798</v>
      </c>
      <c r="E4127" t="s">
        <v>59</v>
      </c>
      <c r="F4127" t="b">
        <v>0</v>
      </c>
      <c r="G4127" t="s">
        <v>40</v>
      </c>
      <c r="H4127" s="1">
        <v>46073.627743055556</v>
      </c>
      <c r="I4127" t="b">
        <v>1</v>
      </c>
      <c r="J4127" t="b">
        <v>0</v>
      </c>
      <c r="K4127" t="s">
        <v>40</v>
      </c>
      <c r="L4127" t="s">
        <v>60</v>
      </c>
      <c r="M4127">
        <v>37400</v>
      </c>
      <c r="N4127"/>
      <c r="O4127" t="s">
        <v>11374</v>
      </c>
      <c r="P4127" t="s">
        <v>4769</v>
      </c>
    </row>
    <row r="4128" spans="1:16" x14ac:dyDescent="0.35">
      <c r="A4128" t="s">
        <v>4</v>
      </c>
      <c r="B4128" t="s">
        <v>11375</v>
      </c>
      <c r="C4128" t="s">
        <v>290</v>
      </c>
      <c r="D4128" t="s">
        <v>4526</v>
      </c>
      <c r="E4128" t="s">
        <v>59</v>
      </c>
      <c r="F4128" t="b">
        <v>0</v>
      </c>
      <c r="G4128" t="s">
        <v>77</v>
      </c>
      <c r="H4128" s="1">
        <v>46073.667349537027</v>
      </c>
      <c r="I4128" t="b">
        <v>0</v>
      </c>
      <c r="J4128" t="b">
        <v>1</v>
      </c>
      <c r="K4128" t="s">
        <v>41</v>
      </c>
      <c r="L4128" t="s">
        <v>60</v>
      </c>
      <c r="M4128">
        <v>220000</v>
      </c>
      <c r="N4128"/>
      <c r="O4128" t="s">
        <v>3024</v>
      </c>
      <c r="P4128" t="s">
        <v>11376</v>
      </c>
    </row>
    <row r="4129" spans="1:16" x14ac:dyDescent="0.35">
      <c r="A4129" t="s">
        <v>1</v>
      </c>
      <c r="B4129" t="s">
        <v>11377</v>
      </c>
      <c r="C4129" t="s">
        <v>172</v>
      </c>
      <c r="D4129" t="s">
        <v>4526</v>
      </c>
      <c r="E4129" t="s">
        <v>88</v>
      </c>
      <c r="F4129" t="b">
        <v>0</v>
      </c>
      <c r="G4129" t="s">
        <v>73</v>
      </c>
      <c r="H4129" s="1">
        <v>46073.667604166672</v>
      </c>
      <c r="I4129" t="b">
        <v>1</v>
      </c>
      <c r="J4129" t="b">
        <v>0</v>
      </c>
      <c r="K4129" t="s">
        <v>41</v>
      </c>
      <c r="L4129" t="s">
        <v>74</v>
      </c>
      <c r="M4129"/>
      <c r="N4129">
        <v>70</v>
      </c>
      <c r="O4129" t="s">
        <v>2878</v>
      </c>
      <c r="P4129" t="s">
        <v>11378</v>
      </c>
    </row>
    <row r="4130" spans="1:16" x14ac:dyDescent="0.35">
      <c r="A4130" t="s">
        <v>0</v>
      </c>
      <c r="B4130" t="s">
        <v>11379</v>
      </c>
      <c r="C4130" t="s">
        <v>11380</v>
      </c>
      <c r="D4130" t="s">
        <v>4526</v>
      </c>
      <c r="E4130" t="s">
        <v>132</v>
      </c>
      <c r="F4130" t="b">
        <v>0</v>
      </c>
      <c r="G4130" t="s">
        <v>63</v>
      </c>
      <c r="H4130" s="1">
        <v>46073.670069444437</v>
      </c>
      <c r="I4130" t="b">
        <v>0</v>
      </c>
      <c r="J4130" t="b">
        <v>0</v>
      </c>
      <c r="K4130" t="s">
        <v>41</v>
      </c>
      <c r="L4130" t="s">
        <v>60</v>
      </c>
      <c r="M4130">
        <v>72500</v>
      </c>
      <c r="N4130"/>
      <c r="O4130" t="s">
        <v>11381</v>
      </c>
    </row>
    <row r="4131" spans="1:16" x14ac:dyDescent="0.35">
      <c r="A4131" t="s">
        <v>6</v>
      </c>
      <c r="B4131" t="s">
        <v>11382</v>
      </c>
      <c r="C4131" t="s">
        <v>76</v>
      </c>
      <c r="D4131" t="s">
        <v>4346</v>
      </c>
      <c r="E4131" t="s">
        <v>59</v>
      </c>
      <c r="F4131" t="b">
        <v>1</v>
      </c>
      <c r="G4131" t="s">
        <v>20</v>
      </c>
      <c r="H4131" s="1">
        <v>46073.673171296286</v>
      </c>
      <c r="I4131" t="b">
        <v>0</v>
      </c>
      <c r="J4131" t="b">
        <v>0</v>
      </c>
      <c r="K4131" t="s">
        <v>20</v>
      </c>
      <c r="L4131" t="s">
        <v>60</v>
      </c>
      <c r="M4131">
        <v>135000</v>
      </c>
      <c r="N4131"/>
      <c r="O4131" t="s">
        <v>11383</v>
      </c>
      <c r="P4131" t="s">
        <v>3154</v>
      </c>
    </row>
    <row r="4132" spans="1:16" x14ac:dyDescent="0.35">
      <c r="A4132" t="s">
        <v>0</v>
      </c>
      <c r="B4132" t="s">
        <v>289</v>
      </c>
      <c r="C4132" t="s">
        <v>1657</v>
      </c>
      <c r="D4132" t="s">
        <v>4595</v>
      </c>
      <c r="E4132" t="s">
        <v>59</v>
      </c>
      <c r="F4132" t="b">
        <v>0</v>
      </c>
      <c r="G4132" t="s">
        <v>77</v>
      </c>
      <c r="H4132" s="1">
        <v>46073.708506944437</v>
      </c>
      <c r="I4132" t="b">
        <v>1</v>
      </c>
      <c r="J4132" t="b">
        <v>0</v>
      </c>
      <c r="K4132" t="s">
        <v>41</v>
      </c>
      <c r="L4132" t="s">
        <v>60</v>
      </c>
      <c r="M4132">
        <v>80000</v>
      </c>
      <c r="N4132"/>
      <c r="O4132" t="s">
        <v>11384</v>
      </c>
    </row>
    <row r="4133" spans="1:16" x14ac:dyDescent="0.35">
      <c r="A4133" t="s">
        <v>0</v>
      </c>
      <c r="B4133" t="s">
        <v>3948</v>
      </c>
      <c r="C4133" t="s">
        <v>11385</v>
      </c>
      <c r="D4133" t="s">
        <v>4595</v>
      </c>
      <c r="E4133" t="s">
        <v>59</v>
      </c>
      <c r="F4133" t="b">
        <v>0</v>
      </c>
      <c r="G4133" t="s">
        <v>73</v>
      </c>
      <c r="H4133" s="1">
        <v>46073.708587962959</v>
      </c>
      <c r="I4133" t="b">
        <v>1</v>
      </c>
      <c r="J4133" t="b">
        <v>0</v>
      </c>
      <c r="K4133" t="s">
        <v>41</v>
      </c>
      <c r="L4133" t="s">
        <v>60</v>
      </c>
      <c r="M4133">
        <v>100000</v>
      </c>
      <c r="N4133"/>
      <c r="O4133" t="s">
        <v>11386</v>
      </c>
    </row>
    <row r="4134" spans="1:16" x14ac:dyDescent="0.35">
      <c r="A4134" t="s">
        <v>1</v>
      </c>
      <c r="B4134" t="s">
        <v>11387</v>
      </c>
      <c r="C4134" t="s">
        <v>1614</v>
      </c>
      <c r="D4134" t="s">
        <v>4526</v>
      </c>
      <c r="E4134" t="s">
        <v>59</v>
      </c>
      <c r="F4134" t="b">
        <v>0</v>
      </c>
      <c r="G4134" t="s">
        <v>89</v>
      </c>
      <c r="H4134" s="1">
        <v>46073.708680555559</v>
      </c>
      <c r="I4134" t="b">
        <v>0</v>
      </c>
      <c r="J4134" t="b">
        <v>0</v>
      </c>
      <c r="K4134" t="s">
        <v>41</v>
      </c>
      <c r="L4134" t="s">
        <v>60</v>
      </c>
      <c r="M4134">
        <v>250000</v>
      </c>
      <c r="N4134"/>
      <c r="O4134" t="s">
        <v>11388</v>
      </c>
      <c r="P4134" t="s">
        <v>11389</v>
      </c>
    </row>
    <row r="4135" spans="1:16" x14ac:dyDescent="0.35">
      <c r="A4135" t="s">
        <v>2</v>
      </c>
      <c r="B4135" t="s">
        <v>276</v>
      </c>
      <c r="C4135" t="s">
        <v>2798</v>
      </c>
      <c r="D4135" t="s">
        <v>4630</v>
      </c>
      <c r="E4135" t="s">
        <v>59</v>
      </c>
      <c r="F4135" t="b">
        <v>0</v>
      </c>
      <c r="G4135" t="s">
        <v>65</v>
      </c>
      <c r="H4135" s="1">
        <v>46073.708738425928</v>
      </c>
      <c r="I4135" t="b">
        <v>0</v>
      </c>
      <c r="J4135" t="b">
        <v>0</v>
      </c>
      <c r="K4135" t="s">
        <v>41</v>
      </c>
      <c r="L4135" t="s">
        <v>60</v>
      </c>
      <c r="M4135">
        <v>184000</v>
      </c>
      <c r="N4135"/>
      <c r="O4135" t="s">
        <v>1167</v>
      </c>
      <c r="P4135" t="s">
        <v>11390</v>
      </c>
    </row>
    <row r="4136" spans="1:16" x14ac:dyDescent="0.35">
      <c r="A4136" t="s">
        <v>2</v>
      </c>
      <c r="B4136" t="s">
        <v>158</v>
      </c>
      <c r="C4136" t="s">
        <v>3130</v>
      </c>
      <c r="D4136" t="s">
        <v>4595</v>
      </c>
      <c r="E4136" t="s">
        <v>59</v>
      </c>
      <c r="F4136" t="b">
        <v>0</v>
      </c>
      <c r="G4136" t="s">
        <v>89</v>
      </c>
      <c r="H4136" s="1">
        <v>46073.708958333344</v>
      </c>
      <c r="I4136" t="b">
        <v>0</v>
      </c>
      <c r="J4136" t="b">
        <v>0</v>
      </c>
      <c r="K4136" t="s">
        <v>41</v>
      </c>
      <c r="L4136" t="s">
        <v>60</v>
      </c>
      <c r="M4136">
        <v>215000</v>
      </c>
      <c r="N4136"/>
      <c r="O4136" t="s">
        <v>1059</v>
      </c>
    </row>
    <row r="4137" spans="1:16" x14ac:dyDescent="0.35">
      <c r="A4137" t="s">
        <v>1</v>
      </c>
      <c r="B4137" t="s">
        <v>4036</v>
      </c>
      <c r="C4137" t="s">
        <v>81</v>
      </c>
      <c r="D4137" t="s">
        <v>4595</v>
      </c>
      <c r="E4137" t="s">
        <v>59</v>
      </c>
      <c r="F4137" t="b">
        <v>0</v>
      </c>
      <c r="G4137" t="s">
        <v>77</v>
      </c>
      <c r="H4137" s="1">
        <v>46073.709016203713</v>
      </c>
      <c r="I4137" t="b">
        <v>1</v>
      </c>
      <c r="J4137" t="b">
        <v>0</v>
      </c>
      <c r="K4137" t="s">
        <v>41</v>
      </c>
      <c r="L4137" t="s">
        <v>60</v>
      </c>
      <c r="M4137">
        <v>130000</v>
      </c>
      <c r="N4137"/>
      <c r="O4137" t="s">
        <v>11391</v>
      </c>
      <c r="P4137" t="s">
        <v>11392</v>
      </c>
    </row>
    <row r="4138" spans="1:16" x14ac:dyDescent="0.35">
      <c r="A4138" t="s">
        <v>1</v>
      </c>
      <c r="B4138" t="s">
        <v>11387</v>
      </c>
      <c r="C4138" t="s">
        <v>1614</v>
      </c>
      <c r="D4138" t="s">
        <v>4526</v>
      </c>
      <c r="E4138" t="s">
        <v>59</v>
      </c>
      <c r="F4138" t="b">
        <v>0</v>
      </c>
      <c r="G4138" t="s">
        <v>73</v>
      </c>
      <c r="H4138" s="1">
        <v>46073.709270833337</v>
      </c>
      <c r="I4138" t="b">
        <v>0</v>
      </c>
      <c r="J4138" t="b">
        <v>0</v>
      </c>
      <c r="K4138" t="s">
        <v>41</v>
      </c>
      <c r="L4138" t="s">
        <v>60</v>
      </c>
      <c r="M4138">
        <v>250000</v>
      </c>
      <c r="N4138"/>
      <c r="O4138" t="s">
        <v>11388</v>
      </c>
      <c r="P4138" t="s">
        <v>11393</v>
      </c>
    </row>
    <row r="4139" spans="1:16" x14ac:dyDescent="0.35">
      <c r="A4139" t="s">
        <v>1</v>
      </c>
      <c r="B4139" t="s">
        <v>11394</v>
      </c>
      <c r="C4139" t="s">
        <v>2897</v>
      </c>
      <c r="D4139" t="s">
        <v>4630</v>
      </c>
      <c r="E4139" t="s">
        <v>88</v>
      </c>
      <c r="F4139" t="b">
        <v>0</v>
      </c>
      <c r="G4139" t="s">
        <v>89</v>
      </c>
      <c r="H4139" s="1">
        <v>46073.709421296298</v>
      </c>
      <c r="I4139" t="b">
        <v>0</v>
      </c>
      <c r="J4139" t="b">
        <v>0</v>
      </c>
      <c r="K4139" t="s">
        <v>41</v>
      </c>
      <c r="L4139" t="s">
        <v>74</v>
      </c>
      <c r="M4139"/>
      <c r="N4139">
        <v>62.5</v>
      </c>
      <c r="O4139" t="s">
        <v>11395</v>
      </c>
      <c r="P4139" t="s">
        <v>11396</v>
      </c>
    </row>
    <row r="4140" spans="1:16" x14ac:dyDescent="0.35">
      <c r="A4140" t="s">
        <v>0</v>
      </c>
      <c r="B4140" t="s">
        <v>11397</v>
      </c>
      <c r="C4140" t="s">
        <v>11398</v>
      </c>
      <c r="D4140" t="s">
        <v>4595</v>
      </c>
      <c r="E4140" t="s">
        <v>59</v>
      </c>
      <c r="F4140" t="b">
        <v>0</v>
      </c>
      <c r="G4140" t="s">
        <v>19</v>
      </c>
      <c r="H4140" s="1">
        <v>46073.710706018523</v>
      </c>
      <c r="I4140" t="b">
        <v>1</v>
      </c>
      <c r="J4140" t="b">
        <v>0</v>
      </c>
      <c r="K4140" t="s">
        <v>19</v>
      </c>
      <c r="L4140" t="s">
        <v>60</v>
      </c>
      <c r="M4140">
        <v>800000</v>
      </c>
      <c r="N4140"/>
      <c r="O4140" t="s">
        <v>11399</v>
      </c>
    </row>
    <row r="4141" spans="1:16" x14ac:dyDescent="0.35">
      <c r="A4141" t="s">
        <v>0</v>
      </c>
      <c r="B4141" t="s">
        <v>11397</v>
      </c>
      <c r="C4141" t="s">
        <v>1024</v>
      </c>
      <c r="D4141" t="s">
        <v>4595</v>
      </c>
      <c r="E4141" t="s">
        <v>59</v>
      </c>
      <c r="F4141" t="b">
        <v>0</v>
      </c>
      <c r="G4141" t="s">
        <v>19</v>
      </c>
      <c r="H4141" s="1">
        <v>46073.710706018523</v>
      </c>
      <c r="I4141" t="b">
        <v>1</v>
      </c>
      <c r="J4141" t="b">
        <v>0</v>
      </c>
      <c r="K4141" t="s">
        <v>19</v>
      </c>
      <c r="L4141" t="s">
        <v>60</v>
      </c>
      <c r="M4141">
        <v>800000</v>
      </c>
      <c r="N4141"/>
      <c r="O4141" t="s">
        <v>11399</v>
      </c>
      <c r="P4141" t="s">
        <v>196</v>
      </c>
    </row>
    <row r="4142" spans="1:16" x14ac:dyDescent="0.35">
      <c r="A4142" t="s">
        <v>4</v>
      </c>
      <c r="B4142" t="s">
        <v>2973</v>
      </c>
      <c r="C4142" t="s">
        <v>4069</v>
      </c>
      <c r="D4142" t="s">
        <v>4595</v>
      </c>
      <c r="E4142" t="s">
        <v>59</v>
      </c>
      <c r="F4142" t="b">
        <v>0</v>
      </c>
      <c r="G4142" t="s">
        <v>19</v>
      </c>
      <c r="H4142" s="1">
        <v>46073.710706018523</v>
      </c>
      <c r="I4142" t="b">
        <v>1</v>
      </c>
      <c r="J4142" t="b">
        <v>0</v>
      </c>
      <c r="K4142" t="s">
        <v>19</v>
      </c>
      <c r="L4142" t="s">
        <v>60</v>
      </c>
      <c r="M4142">
        <v>1550000</v>
      </c>
      <c r="N4142"/>
      <c r="O4142" t="s">
        <v>11400</v>
      </c>
    </row>
    <row r="4143" spans="1:16" x14ac:dyDescent="0.35">
      <c r="A4143" t="s">
        <v>0</v>
      </c>
      <c r="B4143" t="s">
        <v>11397</v>
      </c>
      <c r="C4143" t="s">
        <v>11398</v>
      </c>
      <c r="D4143" t="s">
        <v>4595</v>
      </c>
      <c r="E4143" t="s">
        <v>59</v>
      </c>
      <c r="F4143" t="b">
        <v>0</v>
      </c>
      <c r="G4143" t="s">
        <v>19</v>
      </c>
      <c r="H4143" s="1">
        <v>46073.710752314822</v>
      </c>
      <c r="I4143" t="b">
        <v>1</v>
      </c>
      <c r="J4143" t="b">
        <v>0</v>
      </c>
      <c r="K4143" t="s">
        <v>19</v>
      </c>
      <c r="L4143" t="s">
        <v>60</v>
      </c>
      <c r="M4143">
        <v>800000</v>
      </c>
      <c r="N4143"/>
      <c r="O4143" t="s">
        <v>11399</v>
      </c>
      <c r="P4143" t="s">
        <v>11401</v>
      </c>
    </row>
    <row r="4144" spans="1:16" x14ac:dyDescent="0.35">
      <c r="A4144" t="s">
        <v>3</v>
      </c>
      <c r="B4144" t="s">
        <v>11402</v>
      </c>
      <c r="C4144" t="s">
        <v>40</v>
      </c>
      <c r="D4144" t="s">
        <v>5798</v>
      </c>
      <c r="F4144" t="b">
        <v>0</v>
      </c>
      <c r="G4144" t="s">
        <v>40</v>
      </c>
      <c r="H4144" s="1">
        <v>46073.710925925923</v>
      </c>
      <c r="I4144" t="b">
        <v>1</v>
      </c>
      <c r="J4144" t="b">
        <v>0</v>
      </c>
      <c r="K4144" t="s">
        <v>40</v>
      </c>
      <c r="L4144" t="s">
        <v>74</v>
      </c>
      <c r="M4144"/>
      <c r="N4144">
        <v>45</v>
      </c>
      <c r="O4144" t="s">
        <v>4596</v>
      </c>
    </row>
    <row r="4145" spans="1:16" x14ac:dyDescent="0.35">
      <c r="A4145" t="s">
        <v>0</v>
      </c>
      <c r="B4145" t="s">
        <v>11403</v>
      </c>
      <c r="C4145" t="s">
        <v>81</v>
      </c>
      <c r="D4145" t="s">
        <v>4526</v>
      </c>
      <c r="E4145" t="s">
        <v>59</v>
      </c>
      <c r="F4145" t="b">
        <v>0</v>
      </c>
      <c r="G4145" t="s">
        <v>77</v>
      </c>
      <c r="H4145" s="1">
        <v>46073.750173611108</v>
      </c>
      <c r="I4145" t="b">
        <v>0</v>
      </c>
      <c r="J4145" t="b">
        <v>0</v>
      </c>
      <c r="K4145" t="s">
        <v>41</v>
      </c>
      <c r="L4145" t="s">
        <v>60</v>
      </c>
      <c r="M4145">
        <v>210000</v>
      </c>
      <c r="N4145"/>
      <c r="O4145" t="s">
        <v>11404</v>
      </c>
      <c r="P4145" t="s">
        <v>11405</v>
      </c>
    </row>
    <row r="4146" spans="1:16" x14ac:dyDescent="0.35">
      <c r="A4146" t="s">
        <v>5</v>
      </c>
      <c r="B4146" t="s">
        <v>11406</v>
      </c>
      <c r="C4146" t="s">
        <v>86</v>
      </c>
      <c r="D4146" t="s">
        <v>4526</v>
      </c>
      <c r="E4146" t="s">
        <v>59</v>
      </c>
      <c r="F4146" t="b">
        <v>0</v>
      </c>
      <c r="G4146" t="s">
        <v>77</v>
      </c>
      <c r="H4146" s="1">
        <v>46073.750706018523</v>
      </c>
      <c r="I4146" t="b">
        <v>0</v>
      </c>
      <c r="J4146" t="b">
        <v>1</v>
      </c>
      <c r="K4146" t="s">
        <v>41</v>
      </c>
      <c r="L4146" t="s">
        <v>60</v>
      </c>
      <c r="M4146">
        <v>153500</v>
      </c>
      <c r="N4146"/>
      <c r="O4146" t="s">
        <v>4363</v>
      </c>
      <c r="P4146" t="s">
        <v>11407</v>
      </c>
    </row>
    <row r="4147" spans="1:16" x14ac:dyDescent="0.35">
      <c r="A4147" t="s">
        <v>1</v>
      </c>
      <c r="B4147" t="s">
        <v>11408</v>
      </c>
      <c r="C4147" t="s">
        <v>1615</v>
      </c>
      <c r="D4147" t="s">
        <v>4526</v>
      </c>
      <c r="E4147" t="s">
        <v>59</v>
      </c>
      <c r="F4147" t="b">
        <v>0</v>
      </c>
      <c r="G4147" t="s">
        <v>73</v>
      </c>
      <c r="H4147" s="1">
        <v>46073.750937500001</v>
      </c>
      <c r="I4147" t="b">
        <v>0</v>
      </c>
      <c r="J4147" t="b">
        <v>1</v>
      </c>
      <c r="K4147" t="s">
        <v>41</v>
      </c>
      <c r="L4147" t="s">
        <v>60</v>
      </c>
      <c r="M4147">
        <v>150000</v>
      </c>
      <c r="N4147"/>
      <c r="O4147" t="s">
        <v>11409</v>
      </c>
      <c r="P4147" t="s">
        <v>11410</v>
      </c>
    </row>
    <row r="4148" spans="1:16" x14ac:dyDescent="0.35">
      <c r="A4148" t="s">
        <v>1</v>
      </c>
      <c r="B4148" t="s">
        <v>1185</v>
      </c>
      <c r="C4148" t="s">
        <v>3555</v>
      </c>
      <c r="D4148" t="s">
        <v>4595</v>
      </c>
      <c r="E4148" t="s">
        <v>59</v>
      </c>
      <c r="F4148" t="b">
        <v>0</v>
      </c>
      <c r="G4148" t="s">
        <v>63</v>
      </c>
      <c r="H4148" s="1">
        <v>46073.753564814811</v>
      </c>
      <c r="I4148" t="b">
        <v>0</v>
      </c>
      <c r="J4148" t="b">
        <v>1</v>
      </c>
      <c r="K4148" t="s">
        <v>41</v>
      </c>
      <c r="L4148" t="s">
        <v>60</v>
      </c>
      <c r="M4148">
        <v>152500</v>
      </c>
      <c r="N4148"/>
      <c r="O4148" t="s">
        <v>11411</v>
      </c>
      <c r="P4148" t="s">
        <v>11412</v>
      </c>
    </row>
    <row r="4149" spans="1:16" x14ac:dyDescent="0.35">
      <c r="A4149" t="s">
        <v>3</v>
      </c>
      <c r="B4149" t="s">
        <v>11413</v>
      </c>
      <c r="C4149" t="s">
        <v>1417</v>
      </c>
      <c r="D4149" t="s">
        <v>11319</v>
      </c>
      <c r="E4149" t="s">
        <v>59</v>
      </c>
      <c r="F4149" t="b">
        <v>0</v>
      </c>
      <c r="G4149" t="s">
        <v>39</v>
      </c>
      <c r="H4149" s="1">
        <v>46073.755590277768</v>
      </c>
      <c r="I4149" t="b">
        <v>1</v>
      </c>
      <c r="J4149" t="b">
        <v>0</v>
      </c>
      <c r="K4149" t="s">
        <v>39</v>
      </c>
      <c r="L4149" t="s">
        <v>60</v>
      </c>
      <c r="M4149">
        <v>110000</v>
      </c>
      <c r="N4149"/>
      <c r="O4149" t="s">
        <v>11414</v>
      </c>
    </row>
    <row r="4150" spans="1:16" x14ac:dyDescent="0.35">
      <c r="A4150" t="s">
        <v>0</v>
      </c>
      <c r="B4150" t="s">
        <v>11415</v>
      </c>
      <c r="C4150" t="s">
        <v>1417</v>
      </c>
      <c r="D4150" t="s">
        <v>11319</v>
      </c>
      <c r="E4150" t="s">
        <v>59</v>
      </c>
      <c r="F4150" t="b">
        <v>0</v>
      </c>
      <c r="G4150" t="s">
        <v>39</v>
      </c>
      <c r="H4150" s="1">
        <v>46073.755659722221</v>
      </c>
      <c r="I4150" t="b">
        <v>0</v>
      </c>
      <c r="J4150" t="b">
        <v>0</v>
      </c>
      <c r="K4150" t="s">
        <v>39</v>
      </c>
      <c r="L4150" t="s">
        <v>60</v>
      </c>
      <c r="M4150">
        <v>45000</v>
      </c>
      <c r="N4150"/>
      <c r="O4150" t="s">
        <v>11416</v>
      </c>
    </row>
    <row r="4151" spans="1:16" x14ac:dyDescent="0.35">
      <c r="A4151" t="s">
        <v>5</v>
      </c>
      <c r="B4151" t="s">
        <v>11417</v>
      </c>
      <c r="C4151" t="s">
        <v>207</v>
      </c>
      <c r="D4151" t="s">
        <v>4526</v>
      </c>
      <c r="E4151" t="s">
        <v>59</v>
      </c>
      <c r="F4151" t="b">
        <v>0</v>
      </c>
      <c r="G4151" t="s">
        <v>73</v>
      </c>
      <c r="H4151" s="1">
        <v>46073.792604166672</v>
      </c>
      <c r="I4151" t="b">
        <v>0</v>
      </c>
      <c r="J4151" t="b">
        <v>1</v>
      </c>
      <c r="K4151" t="s">
        <v>41</v>
      </c>
      <c r="L4151" t="s">
        <v>60</v>
      </c>
      <c r="M4151">
        <v>138010</v>
      </c>
      <c r="N4151"/>
      <c r="O4151" t="s">
        <v>1188</v>
      </c>
      <c r="P4151" t="s">
        <v>2366</v>
      </c>
    </row>
    <row r="4152" spans="1:16" x14ac:dyDescent="0.35">
      <c r="A4152" t="s">
        <v>1</v>
      </c>
      <c r="B4152" t="s">
        <v>11418</v>
      </c>
      <c r="D4152" t="s">
        <v>7670</v>
      </c>
      <c r="E4152" t="s">
        <v>59</v>
      </c>
      <c r="F4152" t="b">
        <v>0</v>
      </c>
      <c r="G4152" t="s">
        <v>40</v>
      </c>
      <c r="H4152" s="1">
        <v>46073.794386574067</v>
      </c>
      <c r="I4152" t="b">
        <v>1</v>
      </c>
      <c r="J4152" t="b">
        <v>0</v>
      </c>
      <c r="K4152" t="s">
        <v>40</v>
      </c>
      <c r="L4152" t="s">
        <v>60</v>
      </c>
      <c r="M4152">
        <v>60000</v>
      </c>
      <c r="N4152"/>
      <c r="O4152" t="s">
        <v>7671</v>
      </c>
      <c r="P4152" t="s">
        <v>1299</v>
      </c>
    </row>
    <row r="4153" spans="1:16" x14ac:dyDescent="0.35">
      <c r="A4153" t="s">
        <v>4</v>
      </c>
      <c r="B4153" t="s">
        <v>11419</v>
      </c>
      <c r="D4153" t="s">
        <v>7670</v>
      </c>
      <c r="E4153" t="s">
        <v>59</v>
      </c>
      <c r="F4153" t="b">
        <v>0</v>
      </c>
      <c r="G4153" t="s">
        <v>40</v>
      </c>
      <c r="H4153" s="1">
        <v>46073.794386574067</v>
      </c>
      <c r="I4153" t="b">
        <v>1</v>
      </c>
      <c r="J4153" t="b">
        <v>0</v>
      </c>
      <c r="K4153" t="s">
        <v>40</v>
      </c>
      <c r="L4153" t="s">
        <v>60</v>
      </c>
      <c r="M4153">
        <v>8100</v>
      </c>
      <c r="N4153"/>
      <c r="O4153" t="s">
        <v>11420</v>
      </c>
      <c r="P4153" t="s">
        <v>1178</v>
      </c>
    </row>
    <row r="4154" spans="1:16" x14ac:dyDescent="0.35">
      <c r="A4154" t="s">
        <v>0</v>
      </c>
      <c r="B4154" t="s">
        <v>11421</v>
      </c>
      <c r="C4154" t="s">
        <v>11422</v>
      </c>
      <c r="D4154" t="s">
        <v>4526</v>
      </c>
      <c r="E4154" t="s">
        <v>88</v>
      </c>
      <c r="F4154" t="b">
        <v>0</v>
      </c>
      <c r="G4154" t="s">
        <v>65</v>
      </c>
      <c r="H4154" s="1">
        <v>46073.833449074067</v>
      </c>
      <c r="I4154" t="b">
        <v>0</v>
      </c>
      <c r="J4154" t="b">
        <v>0</v>
      </c>
      <c r="K4154" t="s">
        <v>41</v>
      </c>
      <c r="L4154" t="s">
        <v>74</v>
      </c>
      <c r="M4154"/>
      <c r="N4154">
        <v>32.5</v>
      </c>
      <c r="O4154" t="s">
        <v>542</v>
      </c>
      <c r="P4154" t="s">
        <v>1759</v>
      </c>
    </row>
    <row r="4155" spans="1:16" x14ac:dyDescent="0.35">
      <c r="A4155" t="s">
        <v>0</v>
      </c>
      <c r="B4155" t="s">
        <v>11423</v>
      </c>
      <c r="C4155" t="s">
        <v>498</v>
      </c>
      <c r="D4155" t="s">
        <v>4346</v>
      </c>
      <c r="E4155" t="s">
        <v>59</v>
      </c>
      <c r="F4155" t="b">
        <v>0</v>
      </c>
      <c r="G4155" t="s">
        <v>89</v>
      </c>
      <c r="H4155" s="1">
        <v>46073.833680555559</v>
      </c>
      <c r="I4155" t="b">
        <v>1</v>
      </c>
      <c r="J4155" t="b">
        <v>0</v>
      </c>
      <c r="K4155" t="s">
        <v>41</v>
      </c>
      <c r="L4155" t="s">
        <v>60</v>
      </c>
      <c r="M4155">
        <v>61052.08</v>
      </c>
      <c r="N4155"/>
      <c r="O4155" t="s">
        <v>11424</v>
      </c>
      <c r="P4155" t="s">
        <v>146</v>
      </c>
    </row>
    <row r="4156" spans="1:16" x14ac:dyDescent="0.35">
      <c r="A4156" t="s">
        <v>2</v>
      </c>
      <c r="B4156" t="s">
        <v>3484</v>
      </c>
      <c r="C4156" t="s">
        <v>121</v>
      </c>
      <c r="D4156" t="s">
        <v>4526</v>
      </c>
      <c r="E4156" t="s">
        <v>59</v>
      </c>
      <c r="F4156" t="b">
        <v>0</v>
      </c>
      <c r="G4156" t="s">
        <v>68</v>
      </c>
      <c r="H4156" s="1">
        <v>46073.83390046296</v>
      </c>
      <c r="I4156" t="b">
        <v>0</v>
      </c>
      <c r="J4156" t="b">
        <v>0</v>
      </c>
      <c r="K4156" t="s">
        <v>41</v>
      </c>
      <c r="L4156" t="s">
        <v>74</v>
      </c>
      <c r="M4156"/>
      <c r="N4156">
        <v>80</v>
      </c>
      <c r="O4156" t="s">
        <v>1164</v>
      </c>
      <c r="P4156" t="s">
        <v>11425</v>
      </c>
    </row>
    <row r="4157" spans="1:16" x14ac:dyDescent="0.35">
      <c r="A4157" t="s">
        <v>1</v>
      </c>
      <c r="B4157" t="s">
        <v>11426</v>
      </c>
      <c r="C4157" t="s">
        <v>1545</v>
      </c>
      <c r="D4157" t="s">
        <v>4526</v>
      </c>
      <c r="E4157" t="s">
        <v>59</v>
      </c>
      <c r="F4157" t="b">
        <v>0</v>
      </c>
      <c r="G4157" t="s">
        <v>73</v>
      </c>
      <c r="H4157" s="1">
        <v>46073.834305555552</v>
      </c>
      <c r="I4157" t="b">
        <v>1</v>
      </c>
      <c r="J4157" t="b">
        <v>0</v>
      </c>
      <c r="K4157" t="s">
        <v>41</v>
      </c>
      <c r="L4157" t="s">
        <v>60</v>
      </c>
      <c r="M4157">
        <v>140275</v>
      </c>
      <c r="N4157"/>
      <c r="O4157" t="s">
        <v>2673</v>
      </c>
      <c r="P4157" t="s">
        <v>11427</v>
      </c>
    </row>
    <row r="4158" spans="1:16" x14ac:dyDescent="0.35">
      <c r="A4158" t="s">
        <v>2</v>
      </c>
      <c r="B4158" t="s">
        <v>2</v>
      </c>
      <c r="C4158" t="s">
        <v>11428</v>
      </c>
      <c r="D4158" t="s">
        <v>4595</v>
      </c>
      <c r="E4158" t="s">
        <v>59</v>
      </c>
      <c r="F4158" t="b">
        <v>0</v>
      </c>
      <c r="G4158" t="s">
        <v>63</v>
      </c>
      <c r="H4158" s="1">
        <v>46073.836851851847</v>
      </c>
      <c r="I4158" t="b">
        <v>0</v>
      </c>
      <c r="J4158" t="b">
        <v>1</v>
      </c>
      <c r="K4158" t="s">
        <v>41</v>
      </c>
      <c r="L4158" t="s">
        <v>60</v>
      </c>
      <c r="M4158">
        <v>117500</v>
      </c>
      <c r="N4158"/>
      <c r="O4158" t="s">
        <v>11429</v>
      </c>
      <c r="P4158" t="s">
        <v>11430</v>
      </c>
    </row>
    <row r="4159" spans="1:16" x14ac:dyDescent="0.35">
      <c r="A4159" t="s">
        <v>2</v>
      </c>
      <c r="B4159" t="s">
        <v>191</v>
      </c>
      <c r="C4159" t="s">
        <v>3829</v>
      </c>
      <c r="D4159" t="s">
        <v>4595</v>
      </c>
      <c r="E4159" t="s">
        <v>59</v>
      </c>
      <c r="F4159" t="b">
        <v>0</v>
      </c>
      <c r="G4159" t="s">
        <v>77</v>
      </c>
      <c r="H4159" s="1">
        <v>46073.875486111108</v>
      </c>
      <c r="I4159" t="b">
        <v>0</v>
      </c>
      <c r="J4159" t="b">
        <v>0</v>
      </c>
      <c r="K4159" t="s">
        <v>41</v>
      </c>
      <c r="L4159" t="s">
        <v>60</v>
      </c>
      <c r="M4159">
        <v>225000</v>
      </c>
      <c r="N4159"/>
      <c r="O4159" t="s">
        <v>101</v>
      </c>
      <c r="P4159" t="s">
        <v>3293</v>
      </c>
    </row>
    <row r="4160" spans="1:16" x14ac:dyDescent="0.35">
      <c r="A4160" t="s">
        <v>0</v>
      </c>
      <c r="B4160" t="s">
        <v>3317</v>
      </c>
      <c r="C4160" t="s">
        <v>1599</v>
      </c>
      <c r="D4160" t="s">
        <v>2360</v>
      </c>
      <c r="E4160" t="s">
        <v>59</v>
      </c>
      <c r="F4160" t="b">
        <v>0</v>
      </c>
      <c r="G4160" t="s">
        <v>77</v>
      </c>
      <c r="H4160" s="1">
        <v>46073.916828703703</v>
      </c>
      <c r="I4160" t="b">
        <v>1</v>
      </c>
      <c r="J4160" t="b">
        <v>0</v>
      </c>
      <c r="K4160" t="s">
        <v>41</v>
      </c>
      <c r="L4160" t="s">
        <v>74</v>
      </c>
      <c r="M4160"/>
      <c r="N4160">
        <v>19</v>
      </c>
      <c r="O4160" t="s">
        <v>11431</v>
      </c>
    </row>
    <row r="4161" spans="1:16" x14ac:dyDescent="0.35">
      <c r="A4161" t="s">
        <v>2</v>
      </c>
      <c r="B4161" t="s">
        <v>213</v>
      </c>
      <c r="C4161" t="s">
        <v>11432</v>
      </c>
      <c r="D4161" t="s">
        <v>7670</v>
      </c>
      <c r="E4161" t="s">
        <v>59</v>
      </c>
      <c r="F4161" t="b">
        <v>0</v>
      </c>
      <c r="G4161" t="s">
        <v>40</v>
      </c>
      <c r="H4161" s="1">
        <v>46073.919328703712</v>
      </c>
      <c r="I4161" t="b">
        <v>0</v>
      </c>
      <c r="J4161" t="b">
        <v>0</v>
      </c>
      <c r="K4161" t="s">
        <v>40</v>
      </c>
      <c r="L4161" t="s">
        <v>60</v>
      </c>
      <c r="M4161">
        <v>115000</v>
      </c>
      <c r="N4161"/>
      <c r="O4161" t="s">
        <v>11433</v>
      </c>
    </row>
    <row r="4162" spans="1:16" x14ac:dyDescent="0.35">
      <c r="A4162" t="s">
        <v>7</v>
      </c>
      <c r="B4162" t="s">
        <v>11434</v>
      </c>
      <c r="C4162" t="s">
        <v>201</v>
      </c>
      <c r="D4162" t="s">
        <v>4526</v>
      </c>
      <c r="E4162" t="s">
        <v>59</v>
      </c>
      <c r="F4162" t="b">
        <v>0</v>
      </c>
      <c r="G4162" t="s">
        <v>77</v>
      </c>
      <c r="H4162" s="1">
        <v>46073.958495370367</v>
      </c>
      <c r="I4162" t="b">
        <v>0</v>
      </c>
      <c r="J4162" t="b">
        <v>1</v>
      </c>
      <c r="K4162" t="s">
        <v>41</v>
      </c>
      <c r="L4162" t="s">
        <v>60</v>
      </c>
      <c r="M4162">
        <v>103325</v>
      </c>
      <c r="N4162"/>
      <c r="O4162" t="s">
        <v>8281</v>
      </c>
      <c r="P4162" t="s">
        <v>11435</v>
      </c>
    </row>
    <row r="4163" spans="1:16" x14ac:dyDescent="0.35">
      <c r="A4163" t="s">
        <v>4</v>
      </c>
      <c r="B4163" t="s">
        <v>4147</v>
      </c>
      <c r="C4163" t="s">
        <v>11436</v>
      </c>
      <c r="D4163" t="s">
        <v>4637</v>
      </c>
      <c r="E4163" t="s">
        <v>59</v>
      </c>
      <c r="F4163" t="b">
        <v>0</v>
      </c>
      <c r="G4163" t="s">
        <v>13</v>
      </c>
      <c r="H4163" s="1">
        <v>46073.960162037038</v>
      </c>
      <c r="I4163" t="b">
        <v>1</v>
      </c>
      <c r="J4163" t="b">
        <v>0</v>
      </c>
      <c r="K4163" t="s">
        <v>13</v>
      </c>
      <c r="L4163" t="s">
        <v>60</v>
      </c>
      <c r="M4163">
        <v>100000</v>
      </c>
      <c r="N4163"/>
      <c r="O4163" t="s">
        <v>11437</v>
      </c>
      <c r="P4163" t="s">
        <v>11438</v>
      </c>
    </row>
    <row r="4164" spans="1:16" x14ac:dyDescent="0.35">
      <c r="A4164" t="s">
        <v>8</v>
      </c>
      <c r="B4164" t="s">
        <v>3982</v>
      </c>
      <c r="C4164" t="s">
        <v>112</v>
      </c>
      <c r="D4164" t="s">
        <v>4673</v>
      </c>
      <c r="E4164" t="s">
        <v>59</v>
      </c>
      <c r="F4164" t="b">
        <v>0</v>
      </c>
      <c r="G4164" t="s">
        <v>65</v>
      </c>
      <c r="H4164" s="1">
        <v>46074.000381944446</v>
      </c>
      <c r="I4164" t="b">
        <v>0</v>
      </c>
      <c r="J4164" t="b">
        <v>0</v>
      </c>
      <c r="K4164" t="s">
        <v>41</v>
      </c>
      <c r="L4164" t="s">
        <v>60</v>
      </c>
      <c r="M4164">
        <v>125000</v>
      </c>
      <c r="N4164"/>
      <c r="O4164" t="s">
        <v>3164</v>
      </c>
      <c r="P4164" t="s">
        <v>11439</v>
      </c>
    </row>
    <row r="4165" spans="1:16" x14ac:dyDescent="0.35">
      <c r="A4165" t="s">
        <v>4</v>
      </c>
      <c r="B4165" t="s">
        <v>11440</v>
      </c>
      <c r="C4165" t="s">
        <v>9681</v>
      </c>
      <c r="D4165" t="s">
        <v>3761</v>
      </c>
      <c r="E4165" t="s">
        <v>59</v>
      </c>
      <c r="F4165" t="b">
        <v>0</v>
      </c>
      <c r="G4165" t="s">
        <v>77</v>
      </c>
      <c r="H4165" s="1">
        <v>46074.000439814823</v>
      </c>
      <c r="I4165" t="b">
        <v>0</v>
      </c>
      <c r="J4165" t="b">
        <v>0</v>
      </c>
      <c r="K4165" t="s">
        <v>41</v>
      </c>
      <c r="L4165" t="s">
        <v>74</v>
      </c>
      <c r="M4165"/>
      <c r="N4165">
        <v>45</v>
      </c>
      <c r="O4165" t="s">
        <v>11441</v>
      </c>
      <c r="P4165" t="s">
        <v>11442</v>
      </c>
    </row>
    <row r="4166" spans="1:16" x14ac:dyDescent="0.35">
      <c r="A4166" t="s">
        <v>1</v>
      </c>
      <c r="B4166" t="s">
        <v>1858</v>
      </c>
      <c r="C4166" t="s">
        <v>112</v>
      </c>
      <c r="D4166" t="s">
        <v>4673</v>
      </c>
      <c r="E4166" t="s">
        <v>59</v>
      </c>
      <c r="F4166" t="b">
        <v>0</v>
      </c>
      <c r="G4166" t="s">
        <v>65</v>
      </c>
      <c r="H4166" s="1">
        <v>46074.000659722216</v>
      </c>
      <c r="I4166" t="b">
        <v>0</v>
      </c>
      <c r="J4166" t="b">
        <v>1</v>
      </c>
      <c r="K4166" t="s">
        <v>41</v>
      </c>
      <c r="L4166" t="s">
        <v>60</v>
      </c>
      <c r="M4166">
        <v>225000</v>
      </c>
      <c r="N4166"/>
      <c r="O4166" t="s">
        <v>1208</v>
      </c>
      <c r="P4166" t="s">
        <v>11443</v>
      </c>
    </row>
    <row r="4167" spans="1:16" x14ac:dyDescent="0.35">
      <c r="A4167" t="s">
        <v>2</v>
      </c>
      <c r="B4167" t="s">
        <v>4657</v>
      </c>
      <c r="C4167" t="s">
        <v>76</v>
      </c>
      <c r="D4167" t="s">
        <v>584</v>
      </c>
      <c r="E4167" t="s">
        <v>72</v>
      </c>
      <c r="F4167" t="b">
        <v>1</v>
      </c>
      <c r="G4167" t="s">
        <v>13</v>
      </c>
      <c r="H4167" s="1">
        <v>46074.001712962963</v>
      </c>
      <c r="I4167" t="b">
        <v>0</v>
      </c>
      <c r="J4167" t="b">
        <v>0</v>
      </c>
      <c r="K4167" t="s">
        <v>13</v>
      </c>
      <c r="L4167" t="s">
        <v>74</v>
      </c>
      <c r="M4167"/>
      <c r="N4167">
        <v>25</v>
      </c>
      <c r="O4167" t="s">
        <v>584</v>
      </c>
      <c r="P4167" t="s">
        <v>842</v>
      </c>
    </row>
    <row r="4168" spans="1:16" x14ac:dyDescent="0.35">
      <c r="A4168" t="s">
        <v>4</v>
      </c>
      <c r="B4168" t="s">
        <v>11444</v>
      </c>
      <c r="C4168" t="s">
        <v>500</v>
      </c>
      <c r="D4168" t="s">
        <v>3761</v>
      </c>
      <c r="E4168" t="s">
        <v>59</v>
      </c>
      <c r="F4168" t="b">
        <v>0</v>
      </c>
      <c r="G4168" t="s">
        <v>13</v>
      </c>
      <c r="H4168" s="1">
        <v>46074.001828703702</v>
      </c>
      <c r="I4168" t="b">
        <v>1</v>
      </c>
      <c r="J4168" t="b">
        <v>0</v>
      </c>
      <c r="K4168" t="s">
        <v>13</v>
      </c>
      <c r="L4168" t="s">
        <v>60</v>
      </c>
      <c r="M4168">
        <v>217500</v>
      </c>
      <c r="N4168"/>
      <c r="O4168" t="s">
        <v>354</v>
      </c>
      <c r="P4168" t="s">
        <v>3281</v>
      </c>
    </row>
    <row r="4169" spans="1:16" x14ac:dyDescent="0.35">
      <c r="A4169" t="s">
        <v>0</v>
      </c>
      <c r="B4169" t="s">
        <v>0</v>
      </c>
      <c r="C4169" t="s">
        <v>2217</v>
      </c>
      <c r="D4169" t="s">
        <v>4346</v>
      </c>
      <c r="E4169" t="s">
        <v>59</v>
      </c>
      <c r="F4169" t="b">
        <v>0</v>
      </c>
      <c r="G4169" t="s">
        <v>68</v>
      </c>
      <c r="H4169" s="1">
        <v>46074.041979166657</v>
      </c>
      <c r="I4169" t="b">
        <v>0</v>
      </c>
      <c r="J4169" t="b">
        <v>0</v>
      </c>
      <c r="K4169" t="s">
        <v>41</v>
      </c>
      <c r="L4169" t="s">
        <v>60</v>
      </c>
      <c r="M4169">
        <v>65000</v>
      </c>
      <c r="N4169"/>
      <c r="O4169" t="s">
        <v>11445</v>
      </c>
      <c r="P4169" t="s">
        <v>219</v>
      </c>
    </row>
    <row r="4170" spans="1:16" x14ac:dyDescent="0.35">
      <c r="A4170" t="s">
        <v>4</v>
      </c>
      <c r="B4170" t="s">
        <v>2973</v>
      </c>
      <c r="C4170" t="s">
        <v>11446</v>
      </c>
      <c r="D4170" t="s">
        <v>4595</v>
      </c>
      <c r="E4170" t="s">
        <v>59</v>
      </c>
      <c r="F4170" t="b">
        <v>0</v>
      </c>
      <c r="G4170" t="s">
        <v>19</v>
      </c>
      <c r="H4170" s="1">
        <v>46074.044039351851</v>
      </c>
      <c r="I4170" t="b">
        <v>1</v>
      </c>
      <c r="J4170" t="b">
        <v>0</v>
      </c>
      <c r="K4170" t="s">
        <v>19</v>
      </c>
      <c r="L4170" t="s">
        <v>60</v>
      </c>
      <c r="M4170">
        <v>1550000</v>
      </c>
      <c r="N4170"/>
      <c r="O4170" t="s">
        <v>11447</v>
      </c>
    </row>
    <row r="4171" spans="1:16" x14ac:dyDescent="0.35">
      <c r="A4171" t="s">
        <v>1</v>
      </c>
      <c r="B4171" t="s">
        <v>11448</v>
      </c>
      <c r="C4171" t="s">
        <v>201</v>
      </c>
      <c r="D4171" t="s">
        <v>4595</v>
      </c>
      <c r="E4171" t="s">
        <v>59</v>
      </c>
      <c r="F4171" t="b">
        <v>0</v>
      </c>
      <c r="G4171" t="s">
        <v>77</v>
      </c>
      <c r="H4171" s="1">
        <v>46074.083819444437</v>
      </c>
      <c r="I4171" t="b">
        <v>0</v>
      </c>
      <c r="J4171" t="b">
        <v>0</v>
      </c>
      <c r="K4171" t="s">
        <v>41</v>
      </c>
      <c r="L4171" t="s">
        <v>60</v>
      </c>
      <c r="M4171">
        <v>172500</v>
      </c>
      <c r="N4171"/>
      <c r="O4171" t="s">
        <v>521</v>
      </c>
      <c r="P4171" t="s">
        <v>11449</v>
      </c>
    </row>
    <row r="4172" spans="1:16" x14ac:dyDescent="0.35">
      <c r="A4172" t="s">
        <v>1</v>
      </c>
      <c r="B4172" t="s">
        <v>11448</v>
      </c>
      <c r="C4172" t="s">
        <v>201</v>
      </c>
      <c r="D4172" t="s">
        <v>4595</v>
      </c>
      <c r="E4172" t="s">
        <v>59</v>
      </c>
      <c r="F4172" t="b">
        <v>0</v>
      </c>
      <c r="G4172" t="s">
        <v>77</v>
      </c>
      <c r="H4172" s="1">
        <v>46074.084016203713</v>
      </c>
      <c r="I4172" t="b">
        <v>0</v>
      </c>
      <c r="J4172" t="b">
        <v>0</v>
      </c>
      <c r="K4172" t="s">
        <v>41</v>
      </c>
      <c r="L4172" t="s">
        <v>60</v>
      </c>
      <c r="M4172">
        <v>172500</v>
      </c>
      <c r="N4172"/>
      <c r="O4172" t="s">
        <v>521</v>
      </c>
      <c r="P4172" t="s">
        <v>11449</v>
      </c>
    </row>
    <row r="4173" spans="1:16" x14ac:dyDescent="0.35">
      <c r="A4173" t="s">
        <v>1</v>
      </c>
      <c r="B4173" t="s">
        <v>390</v>
      </c>
      <c r="C4173" t="s">
        <v>373</v>
      </c>
      <c r="D4173" t="s">
        <v>4595</v>
      </c>
      <c r="E4173" t="s">
        <v>59</v>
      </c>
      <c r="F4173" t="b">
        <v>0</v>
      </c>
      <c r="G4173" t="s">
        <v>63</v>
      </c>
      <c r="H4173" s="1">
        <v>46074.086956018517</v>
      </c>
      <c r="I4173" t="b">
        <v>1</v>
      </c>
      <c r="J4173" t="b">
        <v>0</v>
      </c>
      <c r="K4173" t="s">
        <v>41</v>
      </c>
      <c r="L4173" t="s">
        <v>60</v>
      </c>
      <c r="M4173">
        <v>147500</v>
      </c>
      <c r="N4173"/>
      <c r="O4173" t="s">
        <v>2067</v>
      </c>
    </row>
    <row r="4174" spans="1:16" x14ac:dyDescent="0.35">
      <c r="A4174" t="s">
        <v>7</v>
      </c>
      <c r="B4174" t="s">
        <v>11450</v>
      </c>
      <c r="C4174" t="s">
        <v>290</v>
      </c>
      <c r="D4174" t="s">
        <v>4526</v>
      </c>
      <c r="E4174" t="s">
        <v>59</v>
      </c>
      <c r="F4174" t="b">
        <v>0</v>
      </c>
      <c r="G4174" t="s">
        <v>77</v>
      </c>
      <c r="H4174" s="1">
        <v>46074.125162037039</v>
      </c>
      <c r="I4174" t="b">
        <v>0</v>
      </c>
      <c r="J4174" t="b">
        <v>1</v>
      </c>
      <c r="K4174" t="s">
        <v>41</v>
      </c>
      <c r="L4174" t="s">
        <v>60</v>
      </c>
      <c r="M4174">
        <v>213375</v>
      </c>
      <c r="N4174"/>
      <c r="O4174" t="s">
        <v>3024</v>
      </c>
      <c r="P4174" t="s">
        <v>11451</v>
      </c>
    </row>
    <row r="4175" spans="1:16" x14ac:dyDescent="0.35">
      <c r="A4175" t="s">
        <v>2</v>
      </c>
      <c r="B4175" t="s">
        <v>3604</v>
      </c>
      <c r="C4175" t="s">
        <v>11446</v>
      </c>
      <c r="D4175" t="s">
        <v>4595</v>
      </c>
      <c r="E4175" t="s">
        <v>59</v>
      </c>
      <c r="F4175" t="b">
        <v>0</v>
      </c>
      <c r="G4175" t="s">
        <v>19</v>
      </c>
      <c r="H4175" s="1">
        <v>46074.214918981481</v>
      </c>
      <c r="I4175" t="b">
        <v>0</v>
      </c>
      <c r="J4175" t="b">
        <v>0</v>
      </c>
      <c r="K4175" t="s">
        <v>19</v>
      </c>
      <c r="L4175" t="s">
        <v>60</v>
      </c>
      <c r="M4175">
        <v>1550000</v>
      </c>
      <c r="N4175"/>
      <c r="O4175" t="s">
        <v>11452</v>
      </c>
    </row>
    <row r="4176" spans="1:16" x14ac:dyDescent="0.35">
      <c r="A4176" t="s">
        <v>0</v>
      </c>
      <c r="B4176" t="s">
        <v>11453</v>
      </c>
      <c r="C4176" t="s">
        <v>5058</v>
      </c>
      <c r="D4176" t="s">
        <v>5798</v>
      </c>
      <c r="E4176" t="s">
        <v>59</v>
      </c>
      <c r="F4176" t="b">
        <v>0</v>
      </c>
      <c r="G4176" t="s">
        <v>40</v>
      </c>
      <c r="H4176" s="1">
        <v>46074.25240740741</v>
      </c>
      <c r="I4176" t="b">
        <v>1</v>
      </c>
      <c r="J4176" t="b">
        <v>0</v>
      </c>
      <c r="K4176" t="s">
        <v>40</v>
      </c>
      <c r="L4176" t="s">
        <v>60</v>
      </c>
      <c r="M4176">
        <v>22500</v>
      </c>
      <c r="N4176"/>
      <c r="O4176" t="s">
        <v>11454</v>
      </c>
    </row>
    <row r="4177" spans="1:16" x14ac:dyDescent="0.35">
      <c r="A4177" t="s">
        <v>2</v>
      </c>
      <c r="B4177" t="s">
        <v>11455</v>
      </c>
      <c r="C4177" t="s">
        <v>76</v>
      </c>
      <c r="D4177" t="s">
        <v>5251</v>
      </c>
      <c r="E4177" t="s">
        <v>59</v>
      </c>
      <c r="F4177" t="b">
        <v>1</v>
      </c>
      <c r="G4177" t="s">
        <v>33</v>
      </c>
      <c r="H4177" s="1">
        <v>46074.254062499997</v>
      </c>
      <c r="I4177" t="b">
        <v>0</v>
      </c>
      <c r="J4177" t="b">
        <v>0</v>
      </c>
      <c r="K4177" t="s">
        <v>33</v>
      </c>
      <c r="L4177" t="s">
        <v>60</v>
      </c>
      <c r="M4177">
        <v>162619</v>
      </c>
      <c r="N4177"/>
      <c r="O4177" t="s">
        <v>11456</v>
      </c>
      <c r="P4177" t="s">
        <v>11457</v>
      </c>
    </row>
    <row r="4178" spans="1:16" x14ac:dyDescent="0.35">
      <c r="A4178" t="s">
        <v>1</v>
      </c>
      <c r="B4178" t="s">
        <v>1320</v>
      </c>
      <c r="C4178" t="s">
        <v>11458</v>
      </c>
      <c r="D4178" t="s">
        <v>11319</v>
      </c>
      <c r="E4178" t="s">
        <v>59</v>
      </c>
      <c r="F4178" t="b">
        <v>0</v>
      </c>
      <c r="G4178" t="s">
        <v>39</v>
      </c>
      <c r="H4178" s="1">
        <v>46074.255046296297</v>
      </c>
      <c r="I4178" t="b">
        <v>0</v>
      </c>
      <c r="J4178" t="b">
        <v>0</v>
      </c>
      <c r="K4178" t="s">
        <v>39</v>
      </c>
      <c r="L4178" t="s">
        <v>60</v>
      </c>
      <c r="M4178">
        <v>225000</v>
      </c>
      <c r="N4178"/>
      <c r="O4178" t="s">
        <v>11459</v>
      </c>
      <c r="P4178" t="s">
        <v>11460</v>
      </c>
    </row>
    <row r="4179" spans="1:16" x14ac:dyDescent="0.35">
      <c r="A4179" t="s">
        <v>5</v>
      </c>
      <c r="B4179" t="s">
        <v>11461</v>
      </c>
      <c r="C4179" t="s">
        <v>11458</v>
      </c>
      <c r="D4179" t="s">
        <v>11319</v>
      </c>
      <c r="E4179" t="s">
        <v>59</v>
      </c>
      <c r="F4179" t="b">
        <v>0</v>
      </c>
      <c r="G4179" t="s">
        <v>39</v>
      </c>
      <c r="H4179" s="1">
        <v>46074.255057870367</v>
      </c>
      <c r="I4179" t="b">
        <v>1</v>
      </c>
      <c r="J4179" t="b">
        <v>0</v>
      </c>
      <c r="K4179" t="s">
        <v>39</v>
      </c>
      <c r="L4179" t="s">
        <v>60</v>
      </c>
      <c r="M4179">
        <v>110000</v>
      </c>
      <c r="N4179"/>
      <c r="O4179" t="s">
        <v>11462</v>
      </c>
      <c r="P4179" t="s">
        <v>1476</v>
      </c>
    </row>
    <row r="4180" spans="1:16" x14ac:dyDescent="0.35">
      <c r="A4180" t="s">
        <v>3</v>
      </c>
      <c r="B4180" t="s">
        <v>11463</v>
      </c>
      <c r="C4180" t="s">
        <v>246</v>
      </c>
      <c r="D4180" t="s">
        <v>4526</v>
      </c>
      <c r="E4180" t="s">
        <v>132</v>
      </c>
      <c r="F4180" t="b">
        <v>0</v>
      </c>
      <c r="G4180" t="s">
        <v>65</v>
      </c>
      <c r="H4180" s="1">
        <v>46074.29179398148</v>
      </c>
      <c r="I4180" t="b">
        <v>0</v>
      </c>
      <c r="J4180" t="b">
        <v>1</v>
      </c>
      <c r="K4180" t="s">
        <v>41</v>
      </c>
      <c r="L4180" t="s">
        <v>74</v>
      </c>
      <c r="M4180"/>
      <c r="N4180">
        <v>64</v>
      </c>
      <c r="O4180" t="s">
        <v>4743</v>
      </c>
      <c r="P4180" t="s">
        <v>624</v>
      </c>
    </row>
    <row r="4181" spans="1:16" x14ac:dyDescent="0.35">
      <c r="A4181" t="s">
        <v>0</v>
      </c>
      <c r="B4181" t="s">
        <v>5628</v>
      </c>
      <c r="C4181" t="s">
        <v>162</v>
      </c>
      <c r="D4181" t="s">
        <v>2360</v>
      </c>
      <c r="E4181" t="s">
        <v>59</v>
      </c>
      <c r="F4181" t="b">
        <v>0</v>
      </c>
      <c r="G4181" t="s">
        <v>73</v>
      </c>
      <c r="H4181" s="1">
        <v>46074.291898148149</v>
      </c>
      <c r="I4181" t="b">
        <v>0</v>
      </c>
      <c r="J4181" t="b">
        <v>1</v>
      </c>
      <c r="K4181" t="s">
        <v>41</v>
      </c>
      <c r="L4181" t="s">
        <v>60</v>
      </c>
      <c r="M4181">
        <v>48000</v>
      </c>
      <c r="N4181"/>
      <c r="O4181" t="s">
        <v>11464</v>
      </c>
    </row>
    <row r="4182" spans="1:16" x14ac:dyDescent="0.35">
      <c r="A4182" t="s">
        <v>2</v>
      </c>
      <c r="B4182" t="s">
        <v>11465</v>
      </c>
      <c r="C4182" t="s">
        <v>1468</v>
      </c>
      <c r="D4182" t="s">
        <v>4526</v>
      </c>
      <c r="E4182" t="s">
        <v>59</v>
      </c>
      <c r="F4182" t="b">
        <v>0</v>
      </c>
      <c r="G4182" t="s">
        <v>89</v>
      </c>
      <c r="H4182" s="1">
        <v>46074.292442129627</v>
      </c>
      <c r="I4182" t="b">
        <v>0</v>
      </c>
      <c r="J4182" t="b">
        <v>1</v>
      </c>
      <c r="K4182" t="s">
        <v>41</v>
      </c>
      <c r="L4182" t="s">
        <v>60</v>
      </c>
      <c r="M4182">
        <v>187500</v>
      </c>
      <c r="N4182"/>
      <c r="O4182" t="s">
        <v>4743</v>
      </c>
      <c r="P4182" t="s">
        <v>11466</v>
      </c>
    </row>
    <row r="4183" spans="1:16" x14ac:dyDescent="0.35">
      <c r="A4183" t="s">
        <v>1</v>
      </c>
      <c r="B4183" t="s">
        <v>11467</v>
      </c>
      <c r="C4183" t="s">
        <v>1286</v>
      </c>
      <c r="D4183" t="s">
        <v>4595</v>
      </c>
      <c r="E4183" t="s">
        <v>59</v>
      </c>
      <c r="F4183" t="b">
        <v>0</v>
      </c>
      <c r="G4183" t="s">
        <v>68</v>
      </c>
      <c r="H4183" s="1">
        <v>46074.292824074073</v>
      </c>
      <c r="I4183" t="b">
        <v>1</v>
      </c>
      <c r="J4183" t="b">
        <v>0</v>
      </c>
      <c r="K4183" t="s">
        <v>41</v>
      </c>
      <c r="L4183" t="s">
        <v>60</v>
      </c>
      <c r="M4183">
        <v>110000</v>
      </c>
      <c r="N4183"/>
      <c r="O4183" t="s">
        <v>11468</v>
      </c>
    </row>
    <row r="4184" spans="1:16" x14ac:dyDescent="0.35">
      <c r="A4184" t="s">
        <v>2</v>
      </c>
      <c r="B4184" t="s">
        <v>11455</v>
      </c>
      <c r="C4184" t="s">
        <v>76</v>
      </c>
      <c r="D4184" t="s">
        <v>5251</v>
      </c>
      <c r="E4184" t="s">
        <v>59</v>
      </c>
      <c r="F4184" t="b">
        <v>1</v>
      </c>
      <c r="G4184" t="s">
        <v>14</v>
      </c>
      <c r="H4184" s="1">
        <v>46074.294317129628</v>
      </c>
      <c r="I4184" t="b">
        <v>0</v>
      </c>
      <c r="J4184" t="b">
        <v>0</v>
      </c>
      <c r="K4184" t="s">
        <v>14</v>
      </c>
      <c r="L4184" t="s">
        <v>60</v>
      </c>
      <c r="M4184">
        <v>162619</v>
      </c>
      <c r="N4184"/>
      <c r="O4184" t="s">
        <v>11456</v>
      </c>
      <c r="P4184" t="s">
        <v>11457</v>
      </c>
    </row>
    <row r="4185" spans="1:16" x14ac:dyDescent="0.35">
      <c r="A4185" t="s">
        <v>0</v>
      </c>
      <c r="B4185" t="s">
        <v>11469</v>
      </c>
      <c r="C4185" t="s">
        <v>1333</v>
      </c>
      <c r="D4185" t="s">
        <v>4526</v>
      </c>
      <c r="E4185" t="s">
        <v>59</v>
      </c>
      <c r="F4185" t="b">
        <v>0</v>
      </c>
      <c r="G4185" t="s">
        <v>65</v>
      </c>
      <c r="H4185" s="1">
        <v>46074.333460648151</v>
      </c>
      <c r="I4185" t="b">
        <v>0</v>
      </c>
      <c r="J4185" t="b">
        <v>1</v>
      </c>
      <c r="K4185" t="s">
        <v>41</v>
      </c>
      <c r="L4185" t="s">
        <v>60</v>
      </c>
      <c r="M4185">
        <v>92950</v>
      </c>
      <c r="N4185"/>
      <c r="O4185" t="s">
        <v>9158</v>
      </c>
      <c r="P4185" t="s">
        <v>11470</v>
      </c>
    </row>
    <row r="4186" spans="1:16" x14ac:dyDescent="0.35">
      <c r="A4186" t="s">
        <v>1</v>
      </c>
      <c r="B4186" t="s">
        <v>11471</v>
      </c>
      <c r="C4186" t="s">
        <v>84</v>
      </c>
      <c r="D4186" t="s">
        <v>4346</v>
      </c>
      <c r="E4186" t="s">
        <v>59</v>
      </c>
      <c r="F4186" t="b">
        <v>0</v>
      </c>
      <c r="G4186" t="s">
        <v>65</v>
      </c>
      <c r="H4186" s="1">
        <v>46074.334189814806</v>
      </c>
      <c r="I4186" t="b">
        <v>0</v>
      </c>
      <c r="J4186" t="b">
        <v>1</v>
      </c>
      <c r="K4186" t="s">
        <v>41</v>
      </c>
      <c r="L4186" t="s">
        <v>60</v>
      </c>
      <c r="M4186">
        <v>152500</v>
      </c>
      <c r="N4186"/>
      <c r="O4186" t="s">
        <v>11472</v>
      </c>
      <c r="P4186" t="s">
        <v>11473</v>
      </c>
    </row>
    <row r="4187" spans="1:16" x14ac:dyDescent="0.35">
      <c r="A4187" t="s">
        <v>1</v>
      </c>
      <c r="B4187" t="s">
        <v>11474</v>
      </c>
      <c r="C4187" t="s">
        <v>162</v>
      </c>
      <c r="D4187" t="s">
        <v>4346</v>
      </c>
      <c r="E4187" t="s">
        <v>59</v>
      </c>
      <c r="F4187" t="b">
        <v>0</v>
      </c>
      <c r="G4187" t="s">
        <v>65</v>
      </c>
      <c r="H4187" s="1">
        <v>46074.334189814806</v>
      </c>
      <c r="I4187" t="b">
        <v>1</v>
      </c>
      <c r="J4187" t="b">
        <v>1</v>
      </c>
      <c r="K4187" t="s">
        <v>41</v>
      </c>
      <c r="L4187" t="s">
        <v>60</v>
      </c>
      <c r="M4187">
        <v>128100</v>
      </c>
      <c r="N4187"/>
      <c r="O4187" t="s">
        <v>1183</v>
      </c>
      <c r="P4187" t="s">
        <v>11475</v>
      </c>
    </row>
    <row r="4188" spans="1:16" x14ac:dyDescent="0.35">
      <c r="A4188" t="s">
        <v>1</v>
      </c>
      <c r="B4188" t="s">
        <v>11471</v>
      </c>
      <c r="C4188" t="s">
        <v>84</v>
      </c>
      <c r="D4188" t="s">
        <v>4346</v>
      </c>
      <c r="E4188" t="s">
        <v>59</v>
      </c>
      <c r="F4188" t="b">
        <v>0</v>
      </c>
      <c r="G4188" t="s">
        <v>77</v>
      </c>
      <c r="H4188" s="1">
        <v>46074.334236111114</v>
      </c>
      <c r="I4188" t="b">
        <v>0</v>
      </c>
      <c r="J4188" t="b">
        <v>1</v>
      </c>
      <c r="K4188" t="s">
        <v>41</v>
      </c>
      <c r="L4188" t="s">
        <v>60</v>
      </c>
      <c r="M4188">
        <v>152500</v>
      </c>
      <c r="N4188"/>
      <c r="O4188" t="s">
        <v>11472</v>
      </c>
      <c r="P4188" t="s">
        <v>11473</v>
      </c>
    </row>
    <row r="4189" spans="1:16" x14ac:dyDescent="0.35">
      <c r="A4189" t="s">
        <v>1</v>
      </c>
      <c r="B4189" t="s">
        <v>11474</v>
      </c>
      <c r="C4189" t="s">
        <v>162</v>
      </c>
      <c r="D4189" t="s">
        <v>4346</v>
      </c>
      <c r="E4189" t="s">
        <v>59</v>
      </c>
      <c r="F4189" t="b">
        <v>0</v>
      </c>
      <c r="G4189" t="s">
        <v>73</v>
      </c>
      <c r="H4189" s="1">
        <v>46074.334305555552</v>
      </c>
      <c r="I4189" t="b">
        <v>1</v>
      </c>
      <c r="J4189" t="b">
        <v>1</v>
      </c>
      <c r="K4189" t="s">
        <v>41</v>
      </c>
      <c r="L4189" t="s">
        <v>60</v>
      </c>
      <c r="M4189">
        <v>128100</v>
      </c>
      <c r="N4189"/>
      <c r="O4189" t="s">
        <v>1183</v>
      </c>
      <c r="P4189" t="s">
        <v>11475</v>
      </c>
    </row>
    <row r="4190" spans="1:16" x14ac:dyDescent="0.35">
      <c r="A4190" t="s">
        <v>1</v>
      </c>
      <c r="B4190" t="s">
        <v>385</v>
      </c>
      <c r="C4190" t="s">
        <v>3216</v>
      </c>
      <c r="D4190" t="s">
        <v>4346</v>
      </c>
      <c r="E4190" t="s">
        <v>59</v>
      </c>
      <c r="F4190" t="b">
        <v>0</v>
      </c>
      <c r="G4190" t="s">
        <v>13</v>
      </c>
      <c r="H4190" s="1">
        <v>46074.335046296299</v>
      </c>
      <c r="I4190" t="b">
        <v>0</v>
      </c>
      <c r="J4190" t="b">
        <v>0</v>
      </c>
      <c r="K4190" t="s">
        <v>13</v>
      </c>
      <c r="L4190" t="s">
        <v>60</v>
      </c>
      <c r="M4190">
        <v>115000</v>
      </c>
      <c r="N4190"/>
      <c r="O4190" t="s">
        <v>11476</v>
      </c>
      <c r="P4190" t="s">
        <v>11477</v>
      </c>
    </row>
    <row r="4191" spans="1:16" x14ac:dyDescent="0.35">
      <c r="A4191" t="s">
        <v>1</v>
      </c>
      <c r="B4191" t="s">
        <v>1</v>
      </c>
      <c r="C4191" t="s">
        <v>11478</v>
      </c>
      <c r="D4191" t="s">
        <v>11278</v>
      </c>
      <c r="E4191" t="s">
        <v>59</v>
      </c>
      <c r="F4191" t="b">
        <v>0</v>
      </c>
      <c r="G4191" t="s">
        <v>34</v>
      </c>
      <c r="H4191" s="1">
        <v>46074.337037037039</v>
      </c>
      <c r="I4191" t="b">
        <v>0</v>
      </c>
      <c r="J4191" t="b">
        <v>0</v>
      </c>
      <c r="K4191" t="s">
        <v>34</v>
      </c>
      <c r="L4191" t="s">
        <v>60</v>
      </c>
      <c r="M4191">
        <v>540000</v>
      </c>
      <c r="N4191"/>
      <c r="O4191" t="s">
        <v>11479</v>
      </c>
    </row>
    <row r="4192" spans="1:16" x14ac:dyDescent="0.35">
      <c r="A4192" t="s">
        <v>3</v>
      </c>
      <c r="B4192" t="s">
        <v>3400</v>
      </c>
      <c r="C4192" t="s">
        <v>25</v>
      </c>
      <c r="D4192" t="s">
        <v>4595</v>
      </c>
      <c r="E4192" t="s">
        <v>59</v>
      </c>
      <c r="F4192" t="b">
        <v>0</v>
      </c>
      <c r="G4192" t="s">
        <v>25</v>
      </c>
      <c r="H4192" s="1">
        <v>46074.337418981479</v>
      </c>
      <c r="I4192" t="b">
        <v>0</v>
      </c>
      <c r="J4192" t="b">
        <v>0</v>
      </c>
      <c r="K4192" t="s">
        <v>25</v>
      </c>
      <c r="L4192" t="s">
        <v>60</v>
      </c>
      <c r="M4192">
        <v>72000</v>
      </c>
      <c r="N4192"/>
      <c r="O4192" t="s">
        <v>11480</v>
      </c>
      <c r="P4192" t="s">
        <v>146</v>
      </c>
    </row>
    <row r="4193" spans="1:16" x14ac:dyDescent="0.35">
      <c r="A4193" t="s">
        <v>4</v>
      </c>
      <c r="B4193" t="s">
        <v>2973</v>
      </c>
      <c r="C4193" t="s">
        <v>1141</v>
      </c>
      <c r="D4193" t="s">
        <v>4595</v>
      </c>
      <c r="E4193" t="s">
        <v>59</v>
      </c>
      <c r="F4193" t="b">
        <v>0</v>
      </c>
      <c r="G4193" t="s">
        <v>68</v>
      </c>
      <c r="H4193" s="1">
        <v>46074.375416666669</v>
      </c>
      <c r="I4193" t="b">
        <v>1</v>
      </c>
      <c r="J4193" t="b">
        <v>0</v>
      </c>
      <c r="K4193" t="s">
        <v>41</v>
      </c>
      <c r="L4193" t="s">
        <v>60</v>
      </c>
      <c r="M4193">
        <v>135382.5</v>
      </c>
      <c r="N4193"/>
      <c r="O4193" t="s">
        <v>2572</v>
      </c>
    </row>
    <row r="4194" spans="1:16" x14ac:dyDescent="0.35">
      <c r="A4194" t="s">
        <v>1</v>
      </c>
      <c r="B4194" t="s">
        <v>470</v>
      </c>
      <c r="C4194" t="s">
        <v>877</v>
      </c>
      <c r="D4194" t="s">
        <v>4595</v>
      </c>
      <c r="E4194" t="s">
        <v>59</v>
      </c>
      <c r="F4194" t="b">
        <v>0</v>
      </c>
      <c r="G4194" t="s">
        <v>73</v>
      </c>
      <c r="H4194" s="1">
        <v>46074.37605324074</v>
      </c>
      <c r="I4194" t="b">
        <v>1</v>
      </c>
      <c r="J4194" t="b">
        <v>0</v>
      </c>
      <c r="K4194" t="s">
        <v>41</v>
      </c>
      <c r="L4194" t="s">
        <v>60</v>
      </c>
      <c r="M4194">
        <v>163500</v>
      </c>
      <c r="N4194"/>
      <c r="O4194" t="s">
        <v>3028</v>
      </c>
    </row>
    <row r="4195" spans="1:16" x14ac:dyDescent="0.35">
      <c r="A4195" t="s">
        <v>6</v>
      </c>
      <c r="B4195" t="s">
        <v>11481</v>
      </c>
      <c r="C4195" t="s">
        <v>207</v>
      </c>
      <c r="D4195" t="s">
        <v>4526</v>
      </c>
      <c r="E4195" t="s">
        <v>59</v>
      </c>
      <c r="F4195" t="b">
        <v>0</v>
      </c>
      <c r="G4195" t="s">
        <v>63</v>
      </c>
      <c r="H4195" s="1">
        <v>46074.37809027778</v>
      </c>
      <c r="I4195" t="b">
        <v>0</v>
      </c>
      <c r="J4195" t="b">
        <v>1</v>
      </c>
      <c r="K4195" t="s">
        <v>41</v>
      </c>
      <c r="L4195" t="s">
        <v>60</v>
      </c>
      <c r="M4195">
        <v>129050</v>
      </c>
      <c r="N4195"/>
      <c r="O4195" t="s">
        <v>1594</v>
      </c>
      <c r="P4195" t="s">
        <v>1511</v>
      </c>
    </row>
    <row r="4196" spans="1:16" x14ac:dyDescent="0.35">
      <c r="A4196" t="s">
        <v>7</v>
      </c>
      <c r="B4196" t="s">
        <v>11482</v>
      </c>
      <c r="C4196" t="s">
        <v>304</v>
      </c>
      <c r="D4196" t="s">
        <v>2360</v>
      </c>
      <c r="E4196" t="s">
        <v>59</v>
      </c>
      <c r="F4196" t="b">
        <v>0</v>
      </c>
      <c r="G4196" t="s">
        <v>77</v>
      </c>
      <c r="H4196" s="1">
        <v>46074.417326388888</v>
      </c>
      <c r="I4196" t="b">
        <v>0</v>
      </c>
      <c r="J4196" t="b">
        <v>1</v>
      </c>
      <c r="K4196" t="s">
        <v>41</v>
      </c>
      <c r="L4196" t="s">
        <v>60</v>
      </c>
      <c r="M4196">
        <v>214500</v>
      </c>
      <c r="N4196"/>
      <c r="O4196" t="s">
        <v>424</v>
      </c>
    </row>
    <row r="4197" spans="1:16" x14ac:dyDescent="0.35">
      <c r="A4197" t="s">
        <v>8</v>
      </c>
      <c r="B4197" t="s">
        <v>11483</v>
      </c>
      <c r="C4197" t="s">
        <v>382</v>
      </c>
      <c r="D4197" t="s">
        <v>4526</v>
      </c>
      <c r="E4197" t="s">
        <v>59</v>
      </c>
      <c r="F4197" t="b">
        <v>0</v>
      </c>
      <c r="G4197" t="s">
        <v>77</v>
      </c>
      <c r="H4197" s="1">
        <v>46074.417592592603</v>
      </c>
      <c r="I4197" t="b">
        <v>0</v>
      </c>
      <c r="J4197" t="b">
        <v>1</v>
      </c>
      <c r="K4197" t="s">
        <v>41</v>
      </c>
      <c r="L4197" t="s">
        <v>60</v>
      </c>
      <c r="M4197">
        <v>223000</v>
      </c>
      <c r="N4197"/>
      <c r="O4197" t="s">
        <v>1548</v>
      </c>
      <c r="P4197" t="s">
        <v>11484</v>
      </c>
    </row>
    <row r="4198" spans="1:16" x14ac:dyDescent="0.35">
      <c r="A4198" t="s">
        <v>5</v>
      </c>
      <c r="B4198" t="s">
        <v>11485</v>
      </c>
      <c r="C4198" t="s">
        <v>3647</v>
      </c>
      <c r="D4198" t="s">
        <v>2360</v>
      </c>
      <c r="E4198" t="s">
        <v>59</v>
      </c>
      <c r="F4198" t="b">
        <v>0</v>
      </c>
      <c r="G4198" t="s">
        <v>73</v>
      </c>
      <c r="H4198" s="1">
        <v>46074.417638888888</v>
      </c>
      <c r="I4198" t="b">
        <v>0</v>
      </c>
      <c r="J4198" t="b">
        <v>0</v>
      </c>
      <c r="K4198" t="s">
        <v>41</v>
      </c>
      <c r="L4198" t="s">
        <v>60</v>
      </c>
      <c r="M4198">
        <v>127500</v>
      </c>
      <c r="N4198"/>
      <c r="O4198" t="s">
        <v>5735</v>
      </c>
      <c r="P4198" t="s">
        <v>11486</v>
      </c>
    </row>
    <row r="4199" spans="1:16" x14ac:dyDescent="0.35">
      <c r="A4199" t="s">
        <v>0</v>
      </c>
      <c r="B4199" t="s">
        <v>883</v>
      </c>
      <c r="C4199" t="s">
        <v>11398</v>
      </c>
      <c r="D4199" t="s">
        <v>4595</v>
      </c>
      <c r="E4199" t="s">
        <v>621</v>
      </c>
      <c r="F4199" t="b">
        <v>0</v>
      </c>
      <c r="G4199" t="s">
        <v>19</v>
      </c>
      <c r="H4199" s="1">
        <v>46074.418773148151</v>
      </c>
      <c r="I4199" t="b">
        <v>0</v>
      </c>
      <c r="J4199" t="b">
        <v>0</v>
      </c>
      <c r="K4199" t="s">
        <v>19</v>
      </c>
      <c r="L4199" t="s">
        <v>60</v>
      </c>
      <c r="M4199">
        <v>350000</v>
      </c>
      <c r="N4199"/>
      <c r="O4199" t="s">
        <v>11487</v>
      </c>
      <c r="P4199" t="s">
        <v>11488</v>
      </c>
    </row>
    <row r="4200" spans="1:16" x14ac:dyDescent="0.35">
      <c r="A4200" t="s">
        <v>3</v>
      </c>
      <c r="B4200" t="s">
        <v>11489</v>
      </c>
      <c r="C4200" t="s">
        <v>930</v>
      </c>
      <c r="D4200" t="s">
        <v>4595</v>
      </c>
      <c r="E4200" t="s">
        <v>59</v>
      </c>
      <c r="F4200" t="b">
        <v>0</v>
      </c>
      <c r="G4200" t="s">
        <v>19</v>
      </c>
      <c r="H4200" s="1">
        <v>46074.418773148151</v>
      </c>
      <c r="I4200" t="b">
        <v>0</v>
      </c>
      <c r="J4200" t="b">
        <v>0</v>
      </c>
      <c r="K4200" t="s">
        <v>19</v>
      </c>
      <c r="L4200" t="s">
        <v>60</v>
      </c>
      <c r="M4200">
        <v>1500000</v>
      </c>
      <c r="N4200"/>
      <c r="O4200" t="s">
        <v>11490</v>
      </c>
      <c r="P4200" t="s">
        <v>219</v>
      </c>
    </row>
    <row r="4201" spans="1:16" x14ac:dyDescent="0.35">
      <c r="A4201" t="s">
        <v>3</v>
      </c>
      <c r="B4201" t="s">
        <v>1686</v>
      </c>
      <c r="C4201" t="s">
        <v>930</v>
      </c>
      <c r="D4201" t="s">
        <v>4595</v>
      </c>
      <c r="E4201" t="s">
        <v>59</v>
      </c>
      <c r="F4201" t="b">
        <v>0</v>
      </c>
      <c r="G4201" t="s">
        <v>19</v>
      </c>
      <c r="H4201" s="1">
        <v>46074.418796296297</v>
      </c>
      <c r="I4201" t="b">
        <v>0</v>
      </c>
      <c r="J4201" t="b">
        <v>0</v>
      </c>
      <c r="K4201" t="s">
        <v>19</v>
      </c>
      <c r="L4201" t="s">
        <v>60</v>
      </c>
      <c r="M4201">
        <v>2000000</v>
      </c>
      <c r="N4201"/>
      <c r="O4201" t="s">
        <v>412</v>
      </c>
      <c r="P4201" t="s">
        <v>718</v>
      </c>
    </row>
    <row r="4202" spans="1:16" x14ac:dyDescent="0.35">
      <c r="A4202" t="s">
        <v>3</v>
      </c>
      <c r="B4202" t="s">
        <v>1686</v>
      </c>
      <c r="C4202" t="s">
        <v>930</v>
      </c>
      <c r="D4202" t="s">
        <v>4595</v>
      </c>
      <c r="E4202" t="s">
        <v>59</v>
      </c>
      <c r="F4202" t="b">
        <v>0</v>
      </c>
      <c r="G4202" t="s">
        <v>19</v>
      </c>
      <c r="H4202" s="1">
        <v>46074.418877314813</v>
      </c>
      <c r="I4202" t="b">
        <v>0</v>
      </c>
      <c r="J4202" t="b">
        <v>0</v>
      </c>
      <c r="K4202" t="s">
        <v>19</v>
      </c>
      <c r="L4202" t="s">
        <v>60</v>
      </c>
      <c r="M4202">
        <v>2000000</v>
      </c>
      <c r="N4202"/>
      <c r="O4202" t="s">
        <v>412</v>
      </c>
      <c r="P4202" t="s">
        <v>718</v>
      </c>
    </row>
    <row r="4203" spans="1:16" x14ac:dyDescent="0.35">
      <c r="A4203" t="s">
        <v>1</v>
      </c>
      <c r="B4203" t="s">
        <v>439</v>
      </c>
      <c r="C4203" t="s">
        <v>5221</v>
      </c>
      <c r="D4203" t="s">
        <v>5798</v>
      </c>
      <c r="E4203" t="s">
        <v>59</v>
      </c>
      <c r="F4203" t="b">
        <v>0</v>
      </c>
      <c r="G4203" t="s">
        <v>40</v>
      </c>
      <c r="H4203" s="1">
        <v>46074.419212962966</v>
      </c>
      <c r="I4203" t="b">
        <v>1</v>
      </c>
      <c r="J4203" t="b">
        <v>0</v>
      </c>
      <c r="K4203" t="s">
        <v>40</v>
      </c>
      <c r="L4203" t="s">
        <v>60</v>
      </c>
      <c r="M4203">
        <v>125000</v>
      </c>
      <c r="N4203"/>
      <c r="O4203" t="s">
        <v>11491</v>
      </c>
      <c r="P4203" t="s">
        <v>11492</v>
      </c>
    </row>
    <row r="4204" spans="1:16" x14ac:dyDescent="0.35">
      <c r="A4204" t="s">
        <v>4</v>
      </c>
      <c r="B4204" t="s">
        <v>11493</v>
      </c>
      <c r="C4204" t="s">
        <v>76</v>
      </c>
      <c r="D4204" t="s">
        <v>4622</v>
      </c>
      <c r="E4204" t="s">
        <v>59</v>
      </c>
      <c r="F4204" t="b">
        <v>1</v>
      </c>
      <c r="G4204" t="s">
        <v>63</v>
      </c>
      <c r="H4204" s="1">
        <v>46074.419895833344</v>
      </c>
      <c r="I4204" t="b">
        <v>1</v>
      </c>
      <c r="J4204" t="b">
        <v>0</v>
      </c>
      <c r="K4204" t="s">
        <v>41</v>
      </c>
      <c r="L4204" t="s">
        <v>60</v>
      </c>
      <c r="M4204">
        <v>45900</v>
      </c>
      <c r="N4204"/>
      <c r="O4204" t="s">
        <v>11494</v>
      </c>
      <c r="P4204" t="s">
        <v>11495</v>
      </c>
    </row>
    <row r="4205" spans="1:16" x14ac:dyDescent="0.35">
      <c r="A4205" t="s">
        <v>1</v>
      </c>
      <c r="B4205" t="s">
        <v>358</v>
      </c>
      <c r="C4205" t="s">
        <v>913</v>
      </c>
      <c r="D4205" t="s">
        <v>11271</v>
      </c>
      <c r="E4205" t="s">
        <v>59</v>
      </c>
      <c r="F4205" t="b">
        <v>0</v>
      </c>
      <c r="G4205" t="s">
        <v>20</v>
      </c>
      <c r="H4205" s="1">
        <v>46074.422627314823</v>
      </c>
      <c r="I4205" t="b">
        <v>1</v>
      </c>
      <c r="J4205" t="b">
        <v>0</v>
      </c>
      <c r="K4205" t="s">
        <v>20</v>
      </c>
      <c r="L4205" t="s">
        <v>60</v>
      </c>
      <c r="M4205">
        <v>45000</v>
      </c>
      <c r="N4205"/>
      <c r="O4205" t="s">
        <v>11496</v>
      </c>
      <c r="P4205" t="s">
        <v>2503</v>
      </c>
    </row>
    <row r="4206" spans="1:16" x14ac:dyDescent="0.35">
      <c r="A4206" t="s">
        <v>7</v>
      </c>
      <c r="B4206" t="s">
        <v>11497</v>
      </c>
      <c r="C4206" t="s">
        <v>913</v>
      </c>
      <c r="D4206" t="s">
        <v>11271</v>
      </c>
      <c r="E4206" t="s">
        <v>59</v>
      </c>
      <c r="F4206" t="b">
        <v>0</v>
      </c>
      <c r="G4206" t="s">
        <v>20</v>
      </c>
      <c r="H4206" s="1">
        <v>46074.422627314823</v>
      </c>
      <c r="I4206" t="b">
        <v>1</v>
      </c>
      <c r="J4206" t="b">
        <v>0</v>
      </c>
      <c r="K4206" t="s">
        <v>20</v>
      </c>
      <c r="L4206" t="s">
        <v>60</v>
      </c>
      <c r="M4206">
        <v>30000</v>
      </c>
      <c r="N4206"/>
      <c r="O4206" t="s">
        <v>517</v>
      </c>
      <c r="P4206" t="s">
        <v>310</v>
      </c>
    </row>
    <row r="4207" spans="1:16" x14ac:dyDescent="0.35">
      <c r="A4207" t="s">
        <v>2</v>
      </c>
      <c r="B4207" t="s">
        <v>11498</v>
      </c>
      <c r="C4207" t="s">
        <v>998</v>
      </c>
      <c r="D4207" t="s">
        <v>4847</v>
      </c>
      <c r="E4207" t="s">
        <v>59</v>
      </c>
      <c r="F4207" t="b">
        <v>0</v>
      </c>
      <c r="G4207" t="s">
        <v>65</v>
      </c>
      <c r="H4207" s="1">
        <v>46074.458391203712</v>
      </c>
      <c r="I4207" t="b">
        <v>0</v>
      </c>
      <c r="J4207" t="b">
        <v>1</v>
      </c>
      <c r="K4207" t="s">
        <v>41</v>
      </c>
      <c r="L4207" t="s">
        <v>60</v>
      </c>
      <c r="M4207">
        <v>177500</v>
      </c>
      <c r="N4207"/>
      <c r="O4207" t="s">
        <v>4314</v>
      </c>
      <c r="P4207" t="s">
        <v>10879</v>
      </c>
    </row>
    <row r="4208" spans="1:16" x14ac:dyDescent="0.35">
      <c r="A4208" t="s">
        <v>5</v>
      </c>
      <c r="B4208" t="s">
        <v>11499</v>
      </c>
      <c r="C4208" t="s">
        <v>218</v>
      </c>
      <c r="D4208" t="s">
        <v>4756</v>
      </c>
      <c r="E4208" t="s">
        <v>59</v>
      </c>
      <c r="F4208" t="b">
        <v>0</v>
      </c>
      <c r="G4208" t="s">
        <v>73</v>
      </c>
      <c r="H4208" s="1">
        <v>46074.459386574083</v>
      </c>
      <c r="I4208" t="b">
        <v>0</v>
      </c>
      <c r="J4208" t="b">
        <v>0</v>
      </c>
      <c r="K4208" t="s">
        <v>41</v>
      </c>
      <c r="L4208" t="s">
        <v>60</v>
      </c>
      <c r="M4208">
        <v>115000</v>
      </c>
      <c r="N4208"/>
      <c r="O4208" t="s">
        <v>11500</v>
      </c>
      <c r="P4208" t="s">
        <v>11501</v>
      </c>
    </row>
    <row r="4209" spans="1:16" x14ac:dyDescent="0.35">
      <c r="A4209" t="s">
        <v>5</v>
      </c>
      <c r="B4209" t="s">
        <v>11499</v>
      </c>
      <c r="C4209" t="s">
        <v>218</v>
      </c>
      <c r="D4209" t="s">
        <v>4756</v>
      </c>
      <c r="E4209" t="s">
        <v>59</v>
      </c>
      <c r="F4209" t="b">
        <v>0</v>
      </c>
      <c r="G4209" t="s">
        <v>68</v>
      </c>
      <c r="H4209" s="1">
        <v>46074.459490740737</v>
      </c>
      <c r="I4209" t="b">
        <v>0</v>
      </c>
      <c r="J4209" t="b">
        <v>0</v>
      </c>
      <c r="K4209" t="s">
        <v>41</v>
      </c>
      <c r="L4209" t="s">
        <v>60</v>
      </c>
      <c r="M4209">
        <v>115000</v>
      </c>
      <c r="N4209"/>
      <c r="O4209" t="s">
        <v>11500</v>
      </c>
      <c r="P4209" t="s">
        <v>11501</v>
      </c>
    </row>
    <row r="4210" spans="1:16" x14ac:dyDescent="0.35">
      <c r="A4210" t="s">
        <v>3</v>
      </c>
      <c r="B4210" t="s">
        <v>2264</v>
      </c>
      <c r="C4210" t="s">
        <v>5508</v>
      </c>
      <c r="D4210" t="s">
        <v>4550</v>
      </c>
      <c r="E4210" t="s">
        <v>59</v>
      </c>
      <c r="F4210" t="b">
        <v>0</v>
      </c>
      <c r="G4210" t="s">
        <v>40</v>
      </c>
      <c r="H4210" s="1">
        <v>46074.460717592592</v>
      </c>
      <c r="I4210" t="b">
        <v>0</v>
      </c>
      <c r="J4210" t="b">
        <v>0</v>
      </c>
      <c r="K4210" t="s">
        <v>40</v>
      </c>
      <c r="L4210" t="s">
        <v>60</v>
      </c>
      <c r="M4210">
        <v>27180</v>
      </c>
      <c r="N4210"/>
      <c r="O4210" t="s">
        <v>11502</v>
      </c>
    </row>
    <row r="4211" spans="1:16" x14ac:dyDescent="0.35">
      <c r="A4211" t="s">
        <v>0</v>
      </c>
      <c r="B4211" t="s">
        <v>684</v>
      </c>
      <c r="C4211" t="s">
        <v>7144</v>
      </c>
      <c r="D4211" t="s">
        <v>5798</v>
      </c>
      <c r="E4211" t="s">
        <v>59</v>
      </c>
      <c r="F4211" t="b">
        <v>0</v>
      </c>
      <c r="G4211" t="s">
        <v>40</v>
      </c>
      <c r="H4211" s="1">
        <v>46074.460740740738</v>
      </c>
      <c r="I4211" t="b">
        <v>1</v>
      </c>
      <c r="J4211" t="b">
        <v>0</v>
      </c>
      <c r="K4211" t="s">
        <v>40</v>
      </c>
      <c r="L4211" t="s">
        <v>60</v>
      </c>
      <c r="M4211">
        <v>50000</v>
      </c>
      <c r="N4211"/>
      <c r="O4211" t="s">
        <v>11503</v>
      </c>
      <c r="P4211" t="s">
        <v>146</v>
      </c>
    </row>
    <row r="4212" spans="1:16" x14ac:dyDescent="0.35">
      <c r="A4212" t="s">
        <v>2</v>
      </c>
      <c r="B4212" t="s">
        <v>11504</v>
      </c>
      <c r="C4212" t="s">
        <v>40</v>
      </c>
      <c r="D4212" t="s">
        <v>5798</v>
      </c>
      <c r="E4212" t="s">
        <v>59</v>
      </c>
      <c r="F4212" t="b">
        <v>0</v>
      </c>
      <c r="G4212" t="s">
        <v>40</v>
      </c>
      <c r="H4212" s="1">
        <v>46074.460821759261</v>
      </c>
      <c r="I4212" t="b">
        <v>0</v>
      </c>
      <c r="J4212" t="b">
        <v>0</v>
      </c>
      <c r="K4212" t="s">
        <v>40</v>
      </c>
      <c r="L4212" t="s">
        <v>60</v>
      </c>
      <c r="M4212">
        <v>110000</v>
      </c>
      <c r="N4212"/>
      <c r="O4212" t="s">
        <v>11505</v>
      </c>
      <c r="P4212" t="s">
        <v>705</v>
      </c>
    </row>
    <row r="4213" spans="1:16" x14ac:dyDescent="0.35">
      <c r="A4213" t="s">
        <v>3</v>
      </c>
      <c r="B4213" t="s">
        <v>9703</v>
      </c>
      <c r="C4213" t="s">
        <v>9704</v>
      </c>
      <c r="D4213" t="s">
        <v>4633</v>
      </c>
      <c r="E4213" t="s">
        <v>59</v>
      </c>
      <c r="F4213" t="b">
        <v>0</v>
      </c>
      <c r="G4213" t="s">
        <v>39</v>
      </c>
      <c r="H4213" s="1">
        <v>46074.463182870371</v>
      </c>
      <c r="I4213" t="b">
        <v>0</v>
      </c>
      <c r="J4213" t="b">
        <v>0</v>
      </c>
      <c r="K4213" t="s">
        <v>39</v>
      </c>
      <c r="L4213" t="s">
        <v>60</v>
      </c>
      <c r="M4213">
        <v>138000</v>
      </c>
      <c r="N4213"/>
      <c r="O4213" t="s">
        <v>4633</v>
      </c>
      <c r="P4213" t="s">
        <v>673</v>
      </c>
    </row>
    <row r="4214" spans="1:16" x14ac:dyDescent="0.35">
      <c r="A4214" t="s">
        <v>4</v>
      </c>
      <c r="B4214" t="s">
        <v>11506</v>
      </c>
      <c r="C4214" t="s">
        <v>11507</v>
      </c>
      <c r="D4214" t="s">
        <v>4587</v>
      </c>
      <c r="E4214" t="s">
        <v>59</v>
      </c>
      <c r="F4214" t="b">
        <v>0</v>
      </c>
      <c r="G4214" t="s">
        <v>65</v>
      </c>
      <c r="H4214" s="1">
        <v>46074.500127314823</v>
      </c>
      <c r="I4214" t="b">
        <v>0</v>
      </c>
      <c r="J4214" t="b">
        <v>0</v>
      </c>
      <c r="K4214" t="s">
        <v>41</v>
      </c>
      <c r="L4214" t="s">
        <v>60</v>
      </c>
      <c r="M4214">
        <v>72500</v>
      </c>
      <c r="N4214"/>
      <c r="O4214" t="s">
        <v>11508</v>
      </c>
    </row>
    <row r="4215" spans="1:16" x14ac:dyDescent="0.35">
      <c r="A4215" t="s">
        <v>5</v>
      </c>
      <c r="B4215" t="s">
        <v>11509</v>
      </c>
      <c r="C4215" t="s">
        <v>595</v>
      </c>
      <c r="D4215" t="s">
        <v>4756</v>
      </c>
      <c r="E4215" t="s">
        <v>59</v>
      </c>
      <c r="F4215" t="b">
        <v>0</v>
      </c>
      <c r="G4215" t="s">
        <v>65</v>
      </c>
      <c r="H4215" s="1">
        <v>46074.500856481478</v>
      </c>
      <c r="I4215" t="b">
        <v>0</v>
      </c>
      <c r="J4215" t="b">
        <v>1</v>
      </c>
      <c r="K4215" t="s">
        <v>41</v>
      </c>
      <c r="L4215" t="s">
        <v>60</v>
      </c>
      <c r="M4215">
        <v>194000</v>
      </c>
      <c r="N4215"/>
      <c r="O4215" t="s">
        <v>3695</v>
      </c>
      <c r="P4215" t="s">
        <v>5974</v>
      </c>
    </row>
    <row r="4216" spans="1:16" x14ac:dyDescent="0.35">
      <c r="A4216" t="s">
        <v>5</v>
      </c>
      <c r="B4216" t="s">
        <v>2202</v>
      </c>
      <c r="C4216" t="s">
        <v>2868</v>
      </c>
      <c r="D4216" t="s">
        <v>4595</v>
      </c>
      <c r="E4216" t="s">
        <v>59</v>
      </c>
      <c r="F4216" t="b">
        <v>0</v>
      </c>
      <c r="G4216" t="s">
        <v>73</v>
      </c>
      <c r="H4216" s="1">
        <v>46074.500972222217</v>
      </c>
      <c r="I4216" t="b">
        <v>0</v>
      </c>
      <c r="J4216" t="b">
        <v>0</v>
      </c>
      <c r="K4216" t="s">
        <v>41</v>
      </c>
      <c r="L4216" t="s">
        <v>60</v>
      </c>
      <c r="M4216">
        <v>205000</v>
      </c>
      <c r="N4216"/>
      <c r="O4216" t="s">
        <v>11510</v>
      </c>
      <c r="P4216" t="s">
        <v>11511</v>
      </c>
    </row>
    <row r="4217" spans="1:16" x14ac:dyDescent="0.35">
      <c r="A4217" t="s">
        <v>5</v>
      </c>
      <c r="B4217" t="s">
        <v>11509</v>
      </c>
      <c r="C4217" t="s">
        <v>595</v>
      </c>
      <c r="D4217" t="s">
        <v>4756</v>
      </c>
      <c r="E4217" t="s">
        <v>59</v>
      </c>
      <c r="F4217" t="b">
        <v>0</v>
      </c>
      <c r="G4217" t="s">
        <v>63</v>
      </c>
      <c r="H4217" s="1">
        <v>46074.503229166658</v>
      </c>
      <c r="I4217" t="b">
        <v>0</v>
      </c>
      <c r="J4217" t="b">
        <v>1</v>
      </c>
      <c r="K4217" t="s">
        <v>41</v>
      </c>
      <c r="L4217" t="s">
        <v>60</v>
      </c>
      <c r="M4217">
        <v>194000</v>
      </c>
      <c r="N4217"/>
      <c r="O4217" t="s">
        <v>3695</v>
      </c>
      <c r="P4217" t="s">
        <v>5974</v>
      </c>
    </row>
    <row r="4218" spans="1:16" x14ac:dyDescent="0.35">
      <c r="A4218" t="s">
        <v>2</v>
      </c>
      <c r="B4218" t="s">
        <v>11512</v>
      </c>
      <c r="C4218" t="s">
        <v>18</v>
      </c>
      <c r="D4218" t="s">
        <v>11513</v>
      </c>
      <c r="E4218" t="s">
        <v>59</v>
      </c>
      <c r="F4218" t="b">
        <v>0</v>
      </c>
      <c r="G4218" t="s">
        <v>18</v>
      </c>
      <c r="H4218" s="1">
        <v>46074.503946759258</v>
      </c>
      <c r="I4218" t="b">
        <v>0</v>
      </c>
      <c r="J4218" t="b">
        <v>0</v>
      </c>
      <c r="K4218" t="s">
        <v>18</v>
      </c>
      <c r="L4218" t="s">
        <v>60</v>
      </c>
      <c r="M4218">
        <v>1800000</v>
      </c>
      <c r="N4218"/>
      <c r="O4218" t="s">
        <v>11514</v>
      </c>
      <c r="P4218" t="s">
        <v>11515</v>
      </c>
    </row>
    <row r="4219" spans="1:16" x14ac:dyDescent="0.35">
      <c r="A4219" t="s">
        <v>2</v>
      </c>
      <c r="B4219" t="s">
        <v>11516</v>
      </c>
      <c r="C4219" t="s">
        <v>11517</v>
      </c>
      <c r="D4219" t="s">
        <v>4595</v>
      </c>
      <c r="E4219" t="s">
        <v>59</v>
      </c>
      <c r="F4219" t="b">
        <v>0</v>
      </c>
      <c r="G4219" t="s">
        <v>19</v>
      </c>
      <c r="H4219" s="1">
        <v>46074.543819444443</v>
      </c>
      <c r="I4219" t="b">
        <v>0</v>
      </c>
      <c r="J4219" t="b">
        <v>0</v>
      </c>
      <c r="K4219" t="s">
        <v>19</v>
      </c>
      <c r="L4219" t="s">
        <v>60</v>
      </c>
      <c r="M4219">
        <v>1400000</v>
      </c>
      <c r="N4219"/>
      <c r="O4219" t="s">
        <v>11518</v>
      </c>
      <c r="P4219" t="s">
        <v>1791</v>
      </c>
    </row>
    <row r="4220" spans="1:16" x14ac:dyDescent="0.35">
      <c r="A4220" t="s">
        <v>7</v>
      </c>
      <c r="B4220" t="s">
        <v>2883</v>
      </c>
      <c r="C4220" t="s">
        <v>11517</v>
      </c>
      <c r="D4220" t="s">
        <v>4595</v>
      </c>
      <c r="E4220" t="s">
        <v>59</v>
      </c>
      <c r="F4220" t="b">
        <v>0</v>
      </c>
      <c r="G4220" t="s">
        <v>19</v>
      </c>
      <c r="H4220" s="1">
        <v>46074.543819444443</v>
      </c>
      <c r="I4220" t="b">
        <v>0</v>
      </c>
      <c r="J4220" t="b">
        <v>0</v>
      </c>
      <c r="K4220" t="s">
        <v>19</v>
      </c>
      <c r="L4220" t="s">
        <v>60</v>
      </c>
      <c r="M4220">
        <v>1450000</v>
      </c>
      <c r="N4220"/>
      <c r="O4220" t="s">
        <v>11518</v>
      </c>
      <c r="P4220" t="s">
        <v>11519</v>
      </c>
    </row>
    <row r="4221" spans="1:16" x14ac:dyDescent="0.35">
      <c r="A4221" t="s">
        <v>2</v>
      </c>
      <c r="B4221" t="s">
        <v>11520</v>
      </c>
      <c r="C4221" t="s">
        <v>11517</v>
      </c>
      <c r="D4221" t="s">
        <v>4595</v>
      </c>
      <c r="E4221" t="s">
        <v>59</v>
      </c>
      <c r="F4221" t="b">
        <v>0</v>
      </c>
      <c r="G4221" t="s">
        <v>19</v>
      </c>
      <c r="H4221" s="1">
        <v>46074.543819444443</v>
      </c>
      <c r="I4221" t="b">
        <v>0</v>
      </c>
      <c r="J4221" t="b">
        <v>0</v>
      </c>
      <c r="K4221" t="s">
        <v>19</v>
      </c>
      <c r="L4221" t="s">
        <v>60</v>
      </c>
      <c r="M4221">
        <v>650000</v>
      </c>
      <c r="N4221"/>
      <c r="O4221" t="s">
        <v>11518</v>
      </c>
    </row>
    <row r="4222" spans="1:16" x14ac:dyDescent="0.35">
      <c r="A4222" t="s">
        <v>8</v>
      </c>
      <c r="B4222" t="s">
        <v>2910</v>
      </c>
      <c r="C4222" t="s">
        <v>11517</v>
      </c>
      <c r="D4222" t="s">
        <v>4595</v>
      </c>
      <c r="E4222" t="s">
        <v>59</v>
      </c>
      <c r="F4222" t="b">
        <v>0</v>
      </c>
      <c r="G4222" t="s">
        <v>19</v>
      </c>
      <c r="H4222" s="1">
        <v>46074.543877314813</v>
      </c>
      <c r="I4222" t="b">
        <v>0</v>
      </c>
      <c r="J4222" t="b">
        <v>0</v>
      </c>
      <c r="K4222" t="s">
        <v>19</v>
      </c>
      <c r="L4222" t="s">
        <v>60</v>
      </c>
      <c r="M4222">
        <v>2250000</v>
      </c>
      <c r="N4222"/>
      <c r="O4222" t="s">
        <v>11518</v>
      </c>
      <c r="P4222" t="s">
        <v>11521</v>
      </c>
    </row>
    <row r="4223" spans="1:16" x14ac:dyDescent="0.35">
      <c r="A4223" t="s">
        <v>0</v>
      </c>
      <c r="B4223" t="s">
        <v>0</v>
      </c>
      <c r="C4223" t="s">
        <v>4251</v>
      </c>
      <c r="D4223" t="s">
        <v>4346</v>
      </c>
      <c r="E4223" t="s">
        <v>836</v>
      </c>
      <c r="F4223" t="b">
        <v>0</v>
      </c>
      <c r="G4223" t="s">
        <v>77</v>
      </c>
      <c r="H4223" s="1">
        <v>46074.583483796298</v>
      </c>
      <c r="I4223" t="b">
        <v>1</v>
      </c>
      <c r="J4223" t="b">
        <v>0</v>
      </c>
      <c r="K4223" t="s">
        <v>41</v>
      </c>
      <c r="L4223" t="s">
        <v>60</v>
      </c>
      <c r="M4223">
        <v>61690.14</v>
      </c>
      <c r="N4223"/>
      <c r="O4223" t="s">
        <v>11522</v>
      </c>
      <c r="P4223" t="s">
        <v>7575</v>
      </c>
    </row>
    <row r="4224" spans="1:16" x14ac:dyDescent="0.35">
      <c r="A4224" t="s">
        <v>1</v>
      </c>
      <c r="B4224" t="s">
        <v>1</v>
      </c>
      <c r="C4224" t="s">
        <v>3952</v>
      </c>
      <c r="D4224" t="s">
        <v>2360</v>
      </c>
      <c r="E4224" t="s">
        <v>59</v>
      </c>
      <c r="F4224" t="b">
        <v>0</v>
      </c>
      <c r="G4224" t="s">
        <v>65</v>
      </c>
      <c r="H4224" s="1">
        <v>46074.584143518521</v>
      </c>
      <c r="I4224" t="b">
        <v>1</v>
      </c>
      <c r="J4224" t="b">
        <v>0</v>
      </c>
      <c r="K4224" t="s">
        <v>41</v>
      </c>
      <c r="L4224" t="s">
        <v>60</v>
      </c>
      <c r="M4224">
        <v>135000</v>
      </c>
      <c r="N4224"/>
      <c r="O4224" t="s">
        <v>11523</v>
      </c>
      <c r="P4224" t="s">
        <v>3082</v>
      </c>
    </row>
    <row r="4225" spans="1:16" x14ac:dyDescent="0.35">
      <c r="A4225" t="s">
        <v>1</v>
      </c>
      <c r="B4225" t="s">
        <v>11239</v>
      </c>
      <c r="C4225" t="s">
        <v>41</v>
      </c>
      <c r="D4225" t="s">
        <v>4526</v>
      </c>
      <c r="E4225" t="s">
        <v>59</v>
      </c>
      <c r="F4225" t="b">
        <v>0</v>
      </c>
      <c r="G4225" t="s">
        <v>73</v>
      </c>
      <c r="H4225" s="1">
        <v>46074.584386574083</v>
      </c>
      <c r="I4225" t="b">
        <v>1</v>
      </c>
      <c r="J4225" t="b">
        <v>1</v>
      </c>
      <c r="K4225" t="s">
        <v>41</v>
      </c>
      <c r="L4225" t="s">
        <v>60</v>
      </c>
      <c r="M4225">
        <v>187500</v>
      </c>
      <c r="N4225"/>
      <c r="O4225" t="s">
        <v>1551</v>
      </c>
      <c r="P4225" t="s">
        <v>666</v>
      </c>
    </row>
    <row r="4226" spans="1:16" x14ac:dyDescent="0.35">
      <c r="A4226" t="s">
        <v>4</v>
      </c>
      <c r="B4226" t="s">
        <v>11524</v>
      </c>
      <c r="C4226" t="s">
        <v>11525</v>
      </c>
      <c r="D4226" t="s">
        <v>11271</v>
      </c>
      <c r="E4226" t="s">
        <v>59</v>
      </c>
      <c r="F4226" t="b">
        <v>0</v>
      </c>
      <c r="G4226" t="s">
        <v>20</v>
      </c>
      <c r="H4226" s="1">
        <v>46074.589178240742</v>
      </c>
      <c r="I4226" t="b">
        <v>0</v>
      </c>
      <c r="J4226" t="b">
        <v>0</v>
      </c>
      <c r="K4226" t="s">
        <v>20</v>
      </c>
      <c r="L4226" t="s">
        <v>60</v>
      </c>
      <c r="M4226">
        <v>47500</v>
      </c>
      <c r="N4226"/>
      <c r="O4226" t="s">
        <v>11526</v>
      </c>
    </row>
    <row r="4227" spans="1:16" x14ac:dyDescent="0.35">
      <c r="A4227" t="s">
        <v>1</v>
      </c>
      <c r="B4227" t="s">
        <v>11527</v>
      </c>
      <c r="C4227" t="s">
        <v>913</v>
      </c>
      <c r="D4227" t="s">
        <v>11271</v>
      </c>
      <c r="E4227" t="s">
        <v>59</v>
      </c>
      <c r="F4227" t="b">
        <v>0</v>
      </c>
      <c r="G4227" t="s">
        <v>20</v>
      </c>
      <c r="H4227" s="1">
        <v>46074.58929398148</v>
      </c>
      <c r="I4227" t="b">
        <v>1</v>
      </c>
      <c r="J4227" t="b">
        <v>0</v>
      </c>
      <c r="K4227" t="s">
        <v>20</v>
      </c>
      <c r="L4227" t="s">
        <v>60</v>
      </c>
      <c r="M4227">
        <v>125000</v>
      </c>
      <c r="N4227"/>
      <c r="O4227" t="s">
        <v>2103</v>
      </c>
    </row>
    <row r="4228" spans="1:16" x14ac:dyDescent="0.35">
      <c r="A4228" t="s">
        <v>2</v>
      </c>
      <c r="B4228" t="s">
        <v>11528</v>
      </c>
      <c r="C4228" t="s">
        <v>162</v>
      </c>
      <c r="D4228" t="s">
        <v>4595</v>
      </c>
      <c r="E4228" t="s">
        <v>59</v>
      </c>
      <c r="F4228" t="b">
        <v>0</v>
      </c>
      <c r="G4228" t="s">
        <v>73</v>
      </c>
      <c r="H4228" s="1">
        <v>46074.625335648147</v>
      </c>
      <c r="I4228" t="b">
        <v>0</v>
      </c>
      <c r="J4228" t="b">
        <v>0</v>
      </c>
      <c r="K4228" t="s">
        <v>41</v>
      </c>
      <c r="L4228" t="s">
        <v>60</v>
      </c>
      <c r="M4228">
        <v>150000</v>
      </c>
      <c r="N4228"/>
      <c r="O4228" t="s">
        <v>11529</v>
      </c>
      <c r="P4228" t="s">
        <v>11530</v>
      </c>
    </row>
    <row r="4229" spans="1:16" x14ac:dyDescent="0.35">
      <c r="A4229" t="s">
        <v>8</v>
      </c>
      <c r="B4229" t="s">
        <v>11531</v>
      </c>
      <c r="C4229" t="s">
        <v>543</v>
      </c>
      <c r="D4229" t="s">
        <v>4526</v>
      </c>
      <c r="E4229" t="s">
        <v>132</v>
      </c>
      <c r="F4229" t="b">
        <v>0</v>
      </c>
      <c r="G4229" t="s">
        <v>65</v>
      </c>
      <c r="H4229" s="1">
        <v>46074.625567129631</v>
      </c>
      <c r="I4229" t="b">
        <v>0</v>
      </c>
      <c r="J4229" t="b">
        <v>1</v>
      </c>
      <c r="K4229" t="s">
        <v>41</v>
      </c>
      <c r="L4229" t="s">
        <v>60</v>
      </c>
      <c r="M4229">
        <v>90600</v>
      </c>
      <c r="N4229"/>
      <c r="O4229" t="s">
        <v>4743</v>
      </c>
      <c r="P4229" t="s">
        <v>11532</v>
      </c>
    </row>
    <row r="4230" spans="1:16" x14ac:dyDescent="0.35">
      <c r="A4230" t="s">
        <v>2</v>
      </c>
      <c r="B4230" t="s">
        <v>862</v>
      </c>
      <c r="C4230" t="s">
        <v>11533</v>
      </c>
      <c r="D4230" t="s">
        <v>5798</v>
      </c>
      <c r="E4230" t="s">
        <v>59</v>
      </c>
      <c r="F4230" t="b">
        <v>0</v>
      </c>
      <c r="G4230" t="s">
        <v>40</v>
      </c>
      <c r="H4230" s="1">
        <v>46074.627465277779</v>
      </c>
      <c r="I4230" t="b">
        <v>0</v>
      </c>
      <c r="J4230" t="b">
        <v>0</v>
      </c>
      <c r="K4230" t="s">
        <v>40</v>
      </c>
      <c r="L4230" t="s">
        <v>60</v>
      </c>
      <c r="M4230">
        <v>105000</v>
      </c>
      <c r="N4230"/>
      <c r="O4230" t="s">
        <v>11534</v>
      </c>
      <c r="P4230" t="s">
        <v>2881</v>
      </c>
    </row>
    <row r="4231" spans="1:16" x14ac:dyDescent="0.35">
      <c r="A4231" t="s">
        <v>6</v>
      </c>
      <c r="B4231" t="s">
        <v>11276</v>
      </c>
      <c r="C4231" t="s">
        <v>11535</v>
      </c>
      <c r="D4231" t="s">
        <v>5798</v>
      </c>
      <c r="E4231" t="s">
        <v>59</v>
      </c>
      <c r="F4231" t="b">
        <v>0</v>
      </c>
      <c r="G4231" t="s">
        <v>40</v>
      </c>
      <c r="H4231" s="1">
        <v>46074.627546296288</v>
      </c>
      <c r="I4231" t="b">
        <v>0</v>
      </c>
      <c r="J4231" t="b">
        <v>0</v>
      </c>
      <c r="K4231" t="s">
        <v>40</v>
      </c>
      <c r="L4231" t="s">
        <v>60</v>
      </c>
      <c r="M4231">
        <v>85000</v>
      </c>
      <c r="N4231"/>
      <c r="O4231" t="s">
        <v>11536</v>
      </c>
    </row>
    <row r="4232" spans="1:16" x14ac:dyDescent="0.35">
      <c r="A4232" t="s">
        <v>8</v>
      </c>
      <c r="B4232" t="s">
        <v>11531</v>
      </c>
      <c r="C4232" t="s">
        <v>543</v>
      </c>
      <c r="D4232" t="s">
        <v>4526</v>
      </c>
      <c r="E4232" t="s">
        <v>132</v>
      </c>
      <c r="F4232" t="b">
        <v>0</v>
      </c>
      <c r="G4232" t="s">
        <v>63</v>
      </c>
      <c r="H4232" s="1">
        <v>46074.628217592603</v>
      </c>
      <c r="I4232" t="b">
        <v>0</v>
      </c>
      <c r="J4232" t="b">
        <v>1</v>
      </c>
      <c r="K4232" t="s">
        <v>41</v>
      </c>
      <c r="L4232" t="s">
        <v>60</v>
      </c>
      <c r="M4232">
        <v>90600</v>
      </c>
      <c r="N4232"/>
      <c r="O4232" t="s">
        <v>4743</v>
      </c>
      <c r="P4232" t="s">
        <v>11532</v>
      </c>
    </row>
    <row r="4233" spans="1:16" x14ac:dyDescent="0.35">
      <c r="A4233" t="s">
        <v>6</v>
      </c>
      <c r="B4233" t="s">
        <v>11537</v>
      </c>
      <c r="C4233" t="s">
        <v>13</v>
      </c>
      <c r="D4233" t="s">
        <v>4587</v>
      </c>
      <c r="E4233" t="s">
        <v>59</v>
      </c>
      <c r="F4233" t="b">
        <v>0</v>
      </c>
      <c r="G4233" t="s">
        <v>13</v>
      </c>
      <c r="H4233" s="1">
        <v>46074.668333333328</v>
      </c>
      <c r="I4233" t="b">
        <v>0</v>
      </c>
      <c r="J4233" t="b">
        <v>0</v>
      </c>
      <c r="K4233" t="s">
        <v>13</v>
      </c>
      <c r="L4233" t="s">
        <v>60</v>
      </c>
      <c r="M4233">
        <v>177000</v>
      </c>
      <c r="N4233"/>
      <c r="O4233" t="s">
        <v>813</v>
      </c>
      <c r="P4233" t="s">
        <v>11538</v>
      </c>
    </row>
    <row r="4234" spans="1:16" x14ac:dyDescent="0.35">
      <c r="A4234" t="s">
        <v>0</v>
      </c>
      <c r="B4234" t="s">
        <v>11539</v>
      </c>
      <c r="C4234" t="s">
        <v>76</v>
      </c>
      <c r="D4234" t="s">
        <v>4346</v>
      </c>
      <c r="E4234" t="s">
        <v>59</v>
      </c>
      <c r="F4234" t="b">
        <v>1</v>
      </c>
      <c r="G4234" t="s">
        <v>65</v>
      </c>
      <c r="H4234" s="1">
        <v>46074.708356481482</v>
      </c>
      <c r="I4234" t="b">
        <v>1</v>
      </c>
      <c r="J4234" t="b">
        <v>0</v>
      </c>
      <c r="K4234" t="s">
        <v>41</v>
      </c>
      <c r="L4234" t="s">
        <v>74</v>
      </c>
      <c r="M4234"/>
      <c r="N4234">
        <v>102.5</v>
      </c>
      <c r="O4234" t="s">
        <v>11540</v>
      </c>
      <c r="P4234" t="s">
        <v>1482</v>
      </c>
    </row>
    <row r="4235" spans="1:16" x14ac:dyDescent="0.35">
      <c r="A4235" t="s">
        <v>2</v>
      </c>
      <c r="B4235" t="s">
        <v>1755</v>
      </c>
      <c r="C4235" t="s">
        <v>1122</v>
      </c>
      <c r="D4235" t="s">
        <v>2360</v>
      </c>
      <c r="E4235" t="s">
        <v>88</v>
      </c>
      <c r="F4235" t="b">
        <v>0</v>
      </c>
      <c r="G4235" t="s">
        <v>65</v>
      </c>
      <c r="H4235" s="1">
        <v>46074.708391203712</v>
      </c>
      <c r="I4235" t="b">
        <v>0</v>
      </c>
      <c r="J4235" t="b">
        <v>0</v>
      </c>
      <c r="K4235" t="s">
        <v>41</v>
      </c>
      <c r="L4235" t="s">
        <v>74</v>
      </c>
      <c r="M4235"/>
      <c r="N4235">
        <v>60</v>
      </c>
      <c r="O4235" t="s">
        <v>217</v>
      </c>
      <c r="P4235" t="s">
        <v>11541</v>
      </c>
    </row>
    <row r="4236" spans="1:16" x14ac:dyDescent="0.35">
      <c r="A4236" t="s">
        <v>6</v>
      </c>
      <c r="B4236" t="s">
        <v>3132</v>
      </c>
      <c r="C4236" t="s">
        <v>812</v>
      </c>
      <c r="D4236" t="s">
        <v>4550</v>
      </c>
      <c r="E4236" t="s">
        <v>59</v>
      </c>
      <c r="F4236" t="b">
        <v>0</v>
      </c>
      <c r="G4236" t="s">
        <v>65</v>
      </c>
      <c r="H4236" s="1">
        <v>46074.708460648151</v>
      </c>
      <c r="I4236" t="b">
        <v>0</v>
      </c>
      <c r="J4236" t="b">
        <v>1</v>
      </c>
      <c r="K4236" t="s">
        <v>41</v>
      </c>
      <c r="L4236" t="s">
        <v>60</v>
      </c>
      <c r="M4236">
        <v>71100</v>
      </c>
      <c r="N4236"/>
      <c r="O4236" t="s">
        <v>11542</v>
      </c>
      <c r="P4236" t="s">
        <v>4073</v>
      </c>
    </row>
    <row r="4237" spans="1:16" x14ac:dyDescent="0.35">
      <c r="A4237" t="s">
        <v>3</v>
      </c>
      <c r="B4237" t="s">
        <v>11543</v>
      </c>
      <c r="C4237" t="s">
        <v>11544</v>
      </c>
      <c r="D4237" t="s">
        <v>4595</v>
      </c>
      <c r="E4237" t="s">
        <v>59</v>
      </c>
      <c r="F4237" t="b">
        <v>0</v>
      </c>
      <c r="G4237" t="s">
        <v>73</v>
      </c>
      <c r="H4237" s="1">
        <v>46074.708668981482</v>
      </c>
      <c r="I4237" t="b">
        <v>1</v>
      </c>
      <c r="J4237" t="b">
        <v>0</v>
      </c>
      <c r="K4237" t="s">
        <v>41</v>
      </c>
      <c r="L4237" t="s">
        <v>60</v>
      </c>
      <c r="M4237">
        <v>75000</v>
      </c>
      <c r="N4237"/>
      <c r="O4237" t="s">
        <v>11545</v>
      </c>
    </row>
    <row r="4238" spans="1:16" x14ac:dyDescent="0.35">
      <c r="A4238" t="s">
        <v>2</v>
      </c>
      <c r="B4238" t="s">
        <v>2</v>
      </c>
      <c r="C4238" t="s">
        <v>3411</v>
      </c>
      <c r="D4238" t="s">
        <v>4595</v>
      </c>
      <c r="E4238" t="s">
        <v>59</v>
      </c>
      <c r="F4238" t="b">
        <v>0</v>
      </c>
      <c r="G4238" t="s">
        <v>77</v>
      </c>
      <c r="H4238" s="1">
        <v>46074.70894675926</v>
      </c>
      <c r="I4238" t="b">
        <v>0</v>
      </c>
      <c r="J4238" t="b">
        <v>0</v>
      </c>
      <c r="K4238" t="s">
        <v>41</v>
      </c>
      <c r="L4238" t="s">
        <v>60</v>
      </c>
      <c r="M4238">
        <v>117500</v>
      </c>
      <c r="N4238"/>
      <c r="O4238" t="s">
        <v>11546</v>
      </c>
    </row>
    <row r="4239" spans="1:16" x14ac:dyDescent="0.35">
      <c r="A4239" t="s">
        <v>1</v>
      </c>
      <c r="B4239" t="s">
        <v>1870</v>
      </c>
      <c r="C4239" t="s">
        <v>11547</v>
      </c>
      <c r="D4239" t="s">
        <v>4595</v>
      </c>
      <c r="E4239" t="s">
        <v>59</v>
      </c>
      <c r="F4239" t="b">
        <v>0</v>
      </c>
      <c r="G4239" t="s">
        <v>77</v>
      </c>
      <c r="H4239" s="1">
        <v>46074.709236111114</v>
      </c>
      <c r="I4239" t="b">
        <v>1</v>
      </c>
      <c r="J4239" t="b">
        <v>0</v>
      </c>
      <c r="K4239" t="s">
        <v>41</v>
      </c>
      <c r="L4239" t="s">
        <v>60</v>
      </c>
      <c r="M4239">
        <v>127500</v>
      </c>
      <c r="N4239"/>
      <c r="O4239" t="s">
        <v>1471</v>
      </c>
    </row>
    <row r="4240" spans="1:16" x14ac:dyDescent="0.35">
      <c r="A4240" t="s">
        <v>2</v>
      </c>
      <c r="B4240" t="s">
        <v>11548</v>
      </c>
      <c r="C4240" t="s">
        <v>13</v>
      </c>
      <c r="D4240" t="s">
        <v>4637</v>
      </c>
      <c r="F4240" t="b">
        <v>0</v>
      </c>
      <c r="G4240" t="s">
        <v>13</v>
      </c>
      <c r="H4240" s="1">
        <v>46074.71</v>
      </c>
      <c r="I4240" t="b">
        <v>1</v>
      </c>
      <c r="J4240" t="b">
        <v>0</v>
      </c>
      <c r="K4240" t="s">
        <v>13</v>
      </c>
      <c r="L4240" t="s">
        <v>74</v>
      </c>
      <c r="M4240"/>
      <c r="N4240">
        <v>32.5</v>
      </c>
      <c r="O4240" t="s">
        <v>4596</v>
      </c>
      <c r="P4240" t="s">
        <v>2245</v>
      </c>
    </row>
    <row r="4241" spans="1:16" x14ac:dyDescent="0.35">
      <c r="A4241" t="s">
        <v>6</v>
      </c>
      <c r="B4241" t="s">
        <v>11549</v>
      </c>
      <c r="C4241" t="s">
        <v>76</v>
      </c>
      <c r="D4241" t="s">
        <v>4587</v>
      </c>
      <c r="E4241" t="s">
        <v>59</v>
      </c>
      <c r="F4241" t="b">
        <v>1</v>
      </c>
      <c r="G4241" t="s">
        <v>63</v>
      </c>
      <c r="H4241" s="1">
        <v>46074.711423611108</v>
      </c>
      <c r="I4241" t="b">
        <v>0</v>
      </c>
      <c r="J4241" t="b">
        <v>0</v>
      </c>
      <c r="K4241" t="s">
        <v>41</v>
      </c>
      <c r="L4241" t="s">
        <v>74</v>
      </c>
      <c r="M4241"/>
      <c r="N4241">
        <v>74.069999999999993</v>
      </c>
      <c r="O4241" t="s">
        <v>11550</v>
      </c>
      <c r="P4241" t="s">
        <v>11551</v>
      </c>
    </row>
    <row r="4242" spans="1:16" x14ac:dyDescent="0.35">
      <c r="A4242" t="s">
        <v>6</v>
      </c>
      <c r="B4242" t="s">
        <v>11552</v>
      </c>
      <c r="C4242" t="s">
        <v>1417</v>
      </c>
      <c r="D4242" t="s">
        <v>4531</v>
      </c>
      <c r="E4242" t="s">
        <v>59</v>
      </c>
      <c r="F4242" t="b">
        <v>0</v>
      </c>
      <c r="G4242" t="s">
        <v>39</v>
      </c>
      <c r="H4242" s="1">
        <v>46074.713252314818</v>
      </c>
      <c r="I4242" t="b">
        <v>0</v>
      </c>
      <c r="J4242" t="b">
        <v>0</v>
      </c>
      <c r="K4242" t="s">
        <v>39</v>
      </c>
      <c r="L4242" t="s">
        <v>60</v>
      </c>
      <c r="M4242">
        <v>250000</v>
      </c>
      <c r="N4242"/>
      <c r="O4242" t="s">
        <v>1197</v>
      </c>
    </row>
    <row r="4243" spans="1:16" x14ac:dyDescent="0.35">
      <c r="A4243" t="s">
        <v>0</v>
      </c>
      <c r="B4243" t="s">
        <v>11553</v>
      </c>
      <c r="C4243" t="s">
        <v>3200</v>
      </c>
      <c r="D4243" t="s">
        <v>4346</v>
      </c>
      <c r="E4243" t="s">
        <v>59</v>
      </c>
      <c r="F4243" t="b">
        <v>0</v>
      </c>
      <c r="G4243" t="s">
        <v>65</v>
      </c>
      <c r="H4243" s="1">
        <v>46074.750023148154</v>
      </c>
      <c r="I4243" t="b">
        <v>1</v>
      </c>
      <c r="J4243" t="b">
        <v>1</v>
      </c>
      <c r="K4243" t="s">
        <v>41</v>
      </c>
      <c r="L4243" t="s">
        <v>60</v>
      </c>
      <c r="M4243">
        <v>70125</v>
      </c>
      <c r="N4243"/>
      <c r="O4243" t="s">
        <v>11554</v>
      </c>
      <c r="P4243" t="s">
        <v>1865</v>
      </c>
    </row>
    <row r="4244" spans="1:16" x14ac:dyDescent="0.35">
      <c r="A4244" t="s">
        <v>2</v>
      </c>
      <c r="B4244" t="s">
        <v>7928</v>
      </c>
      <c r="C4244" t="s">
        <v>76</v>
      </c>
      <c r="D4244" t="s">
        <v>4622</v>
      </c>
      <c r="E4244" t="s">
        <v>59</v>
      </c>
      <c r="F4244" t="b">
        <v>1</v>
      </c>
      <c r="G4244" t="s">
        <v>27</v>
      </c>
      <c r="H4244" s="1">
        <v>46074.756747685176</v>
      </c>
      <c r="I4244" t="b">
        <v>1</v>
      </c>
      <c r="J4244" t="b">
        <v>0</v>
      </c>
      <c r="K4244" t="s">
        <v>27</v>
      </c>
      <c r="L4244" t="s">
        <v>60</v>
      </c>
      <c r="M4244">
        <v>18000</v>
      </c>
      <c r="N4244"/>
      <c r="O4244" t="s">
        <v>7929</v>
      </c>
      <c r="P4244" t="s">
        <v>283</v>
      </c>
    </row>
    <row r="4245" spans="1:16" x14ac:dyDescent="0.35">
      <c r="A4245" t="s">
        <v>0</v>
      </c>
      <c r="B4245" t="s">
        <v>11555</v>
      </c>
      <c r="C4245" t="s">
        <v>11556</v>
      </c>
      <c r="D4245" t="s">
        <v>4595</v>
      </c>
      <c r="E4245" t="s">
        <v>59</v>
      </c>
      <c r="F4245" t="b">
        <v>0</v>
      </c>
      <c r="G4245" t="s">
        <v>68</v>
      </c>
      <c r="H4245" s="1">
        <v>46074.792060185187</v>
      </c>
      <c r="I4245" t="b">
        <v>0</v>
      </c>
      <c r="J4245" t="b">
        <v>0</v>
      </c>
      <c r="K4245" t="s">
        <v>41</v>
      </c>
      <c r="L4245" t="s">
        <v>60</v>
      </c>
      <c r="M4245">
        <v>92500</v>
      </c>
      <c r="N4245"/>
      <c r="O4245" t="s">
        <v>11557</v>
      </c>
      <c r="P4245" t="s">
        <v>310</v>
      </c>
    </row>
    <row r="4246" spans="1:16" x14ac:dyDescent="0.35">
      <c r="A4246" t="s">
        <v>3</v>
      </c>
      <c r="B4246" t="s">
        <v>11558</v>
      </c>
      <c r="C4246" t="s">
        <v>11559</v>
      </c>
      <c r="D4246" t="s">
        <v>4595</v>
      </c>
      <c r="E4246" t="s">
        <v>59</v>
      </c>
      <c r="F4246" t="b">
        <v>0</v>
      </c>
      <c r="G4246" t="s">
        <v>89</v>
      </c>
      <c r="H4246" s="1">
        <v>46074.792129629634</v>
      </c>
      <c r="I4246" t="b">
        <v>1</v>
      </c>
      <c r="J4246" t="b">
        <v>0</v>
      </c>
      <c r="K4246" t="s">
        <v>41</v>
      </c>
      <c r="L4246" t="s">
        <v>60</v>
      </c>
      <c r="M4246">
        <v>177500</v>
      </c>
      <c r="N4246"/>
      <c r="O4246" t="s">
        <v>11560</v>
      </c>
    </row>
    <row r="4247" spans="1:16" x14ac:dyDescent="0.35">
      <c r="A4247" t="s">
        <v>6</v>
      </c>
      <c r="B4247" t="s">
        <v>11561</v>
      </c>
      <c r="C4247" t="s">
        <v>319</v>
      </c>
      <c r="D4247" t="s">
        <v>4595</v>
      </c>
      <c r="E4247" t="s">
        <v>59</v>
      </c>
      <c r="F4247" t="b">
        <v>0</v>
      </c>
      <c r="G4247" t="s">
        <v>65</v>
      </c>
      <c r="H4247" s="1">
        <v>46074.792233796303</v>
      </c>
      <c r="I4247" t="b">
        <v>0</v>
      </c>
      <c r="J4247" t="b">
        <v>0</v>
      </c>
      <c r="K4247" t="s">
        <v>41</v>
      </c>
      <c r="L4247" t="s">
        <v>60</v>
      </c>
      <c r="M4247">
        <v>205000</v>
      </c>
      <c r="N4247"/>
      <c r="O4247" t="s">
        <v>11562</v>
      </c>
      <c r="P4247" t="s">
        <v>1321</v>
      </c>
    </row>
    <row r="4248" spans="1:16" x14ac:dyDescent="0.35">
      <c r="A4248" t="s">
        <v>2</v>
      </c>
      <c r="B4248" t="s">
        <v>11563</v>
      </c>
      <c r="C4248" t="s">
        <v>3648</v>
      </c>
      <c r="D4248" t="s">
        <v>4595</v>
      </c>
      <c r="E4248" t="s">
        <v>59</v>
      </c>
      <c r="F4248" t="b">
        <v>0</v>
      </c>
      <c r="G4248" t="s">
        <v>65</v>
      </c>
      <c r="H4248" s="1">
        <v>46074.792233796303</v>
      </c>
      <c r="I4248" t="b">
        <v>0</v>
      </c>
      <c r="J4248" t="b">
        <v>0</v>
      </c>
      <c r="K4248" t="s">
        <v>41</v>
      </c>
      <c r="L4248" t="s">
        <v>60</v>
      </c>
      <c r="M4248">
        <v>150000</v>
      </c>
      <c r="N4248"/>
      <c r="O4248" t="s">
        <v>11564</v>
      </c>
    </row>
    <row r="4249" spans="1:16" x14ac:dyDescent="0.35">
      <c r="A4249" t="s">
        <v>2</v>
      </c>
      <c r="B4249" t="s">
        <v>1236</v>
      </c>
      <c r="C4249" t="s">
        <v>202</v>
      </c>
      <c r="D4249" t="s">
        <v>4550</v>
      </c>
      <c r="E4249" t="s">
        <v>621</v>
      </c>
      <c r="F4249" t="b">
        <v>0</v>
      </c>
      <c r="G4249" t="s">
        <v>77</v>
      </c>
      <c r="H4249" s="1">
        <v>46074.792280092603</v>
      </c>
      <c r="I4249" t="b">
        <v>0</v>
      </c>
      <c r="J4249" t="b">
        <v>1</v>
      </c>
      <c r="K4249" t="s">
        <v>41</v>
      </c>
      <c r="L4249" t="s">
        <v>74</v>
      </c>
      <c r="M4249"/>
      <c r="N4249">
        <v>42.5</v>
      </c>
      <c r="O4249" t="s">
        <v>3353</v>
      </c>
    </row>
    <row r="4250" spans="1:16" x14ac:dyDescent="0.35">
      <c r="A4250" t="s">
        <v>6</v>
      </c>
      <c r="B4250" t="s">
        <v>6</v>
      </c>
      <c r="C4250" t="s">
        <v>4261</v>
      </c>
      <c r="D4250" t="s">
        <v>4595</v>
      </c>
      <c r="E4250" t="s">
        <v>59</v>
      </c>
      <c r="F4250" t="b">
        <v>0</v>
      </c>
      <c r="G4250" t="s">
        <v>68</v>
      </c>
      <c r="H4250" s="1">
        <v>46074.792407407411</v>
      </c>
      <c r="I4250" t="b">
        <v>0</v>
      </c>
      <c r="J4250" t="b">
        <v>1</v>
      </c>
      <c r="K4250" t="s">
        <v>41</v>
      </c>
      <c r="L4250" t="s">
        <v>60</v>
      </c>
      <c r="M4250">
        <v>180000</v>
      </c>
      <c r="N4250"/>
      <c r="O4250" t="s">
        <v>11565</v>
      </c>
      <c r="P4250" t="s">
        <v>11566</v>
      </c>
    </row>
    <row r="4251" spans="1:16" x14ac:dyDescent="0.35">
      <c r="A4251" t="s">
        <v>2</v>
      </c>
      <c r="B4251" t="s">
        <v>1132</v>
      </c>
      <c r="C4251" t="s">
        <v>319</v>
      </c>
      <c r="D4251" t="s">
        <v>4595</v>
      </c>
      <c r="E4251" t="s">
        <v>59</v>
      </c>
      <c r="F4251" t="b">
        <v>0</v>
      </c>
      <c r="G4251" t="s">
        <v>73</v>
      </c>
      <c r="H4251" s="1">
        <v>46074.792754629627</v>
      </c>
      <c r="I4251" t="b">
        <v>0</v>
      </c>
      <c r="J4251" t="b">
        <v>0</v>
      </c>
      <c r="K4251" t="s">
        <v>41</v>
      </c>
      <c r="L4251" t="s">
        <v>60</v>
      </c>
      <c r="M4251">
        <v>185000</v>
      </c>
      <c r="N4251"/>
      <c r="O4251" t="s">
        <v>11562</v>
      </c>
      <c r="P4251" t="s">
        <v>626</v>
      </c>
    </row>
    <row r="4252" spans="1:16" x14ac:dyDescent="0.35">
      <c r="A4252" t="s">
        <v>2</v>
      </c>
      <c r="B4252" t="s">
        <v>1132</v>
      </c>
      <c r="C4252" t="s">
        <v>319</v>
      </c>
      <c r="D4252" t="s">
        <v>4595</v>
      </c>
      <c r="E4252" t="s">
        <v>59</v>
      </c>
      <c r="F4252" t="b">
        <v>0</v>
      </c>
      <c r="G4252" t="s">
        <v>63</v>
      </c>
      <c r="H4252" s="1">
        <v>46074.794895833344</v>
      </c>
      <c r="I4252" t="b">
        <v>0</v>
      </c>
      <c r="J4252" t="b">
        <v>0</v>
      </c>
      <c r="K4252" t="s">
        <v>41</v>
      </c>
      <c r="L4252" t="s">
        <v>60</v>
      </c>
      <c r="M4252">
        <v>185000</v>
      </c>
      <c r="N4252"/>
      <c r="O4252" t="s">
        <v>11562</v>
      </c>
      <c r="P4252" t="s">
        <v>626</v>
      </c>
    </row>
    <row r="4253" spans="1:16" x14ac:dyDescent="0.35">
      <c r="A4253" t="s">
        <v>0</v>
      </c>
      <c r="B4253" t="s">
        <v>2729</v>
      </c>
      <c r="C4253" t="s">
        <v>457</v>
      </c>
      <c r="D4253" t="s">
        <v>4526</v>
      </c>
      <c r="E4253" t="s">
        <v>59</v>
      </c>
      <c r="F4253" t="b">
        <v>0</v>
      </c>
      <c r="G4253" t="s">
        <v>77</v>
      </c>
      <c r="H4253" s="1">
        <v>46074.833483796298</v>
      </c>
      <c r="I4253" t="b">
        <v>0</v>
      </c>
      <c r="J4253" t="b">
        <v>1</v>
      </c>
      <c r="K4253" t="s">
        <v>41</v>
      </c>
      <c r="L4253" t="s">
        <v>60</v>
      </c>
      <c r="M4253">
        <v>162500</v>
      </c>
      <c r="N4253"/>
      <c r="O4253" t="s">
        <v>11567</v>
      </c>
      <c r="P4253" t="s">
        <v>11568</v>
      </c>
    </row>
    <row r="4254" spans="1:16" x14ac:dyDescent="0.35">
      <c r="A4254" t="s">
        <v>2</v>
      </c>
      <c r="B4254" t="s">
        <v>11569</v>
      </c>
      <c r="C4254" t="s">
        <v>162</v>
      </c>
      <c r="D4254" t="s">
        <v>4595</v>
      </c>
      <c r="E4254" t="s">
        <v>59</v>
      </c>
      <c r="F4254" t="b">
        <v>0</v>
      </c>
      <c r="G4254" t="s">
        <v>73</v>
      </c>
      <c r="H4254" s="1">
        <v>46074.833668981482</v>
      </c>
      <c r="I4254" t="b">
        <v>1</v>
      </c>
      <c r="J4254" t="b">
        <v>0</v>
      </c>
      <c r="K4254" t="s">
        <v>41</v>
      </c>
      <c r="L4254" t="s">
        <v>60</v>
      </c>
      <c r="M4254">
        <v>110000</v>
      </c>
      <c r="N4254"/>
      <c r="O4254" t="s">
        <v>11570</v>
      </c>
      <c r="P4254" t="s">
        <v>11571</v>
      </c>
    </row>
    <row r="4255" spans="1:16" x14ac:dyDescent="0.35">
      <c r="A4255" t="s">
        <v>2</v>
      </c>
      <c r="B4255" t="s">
        <v>11572</v>
      </c>
      <c r="C4255" t="s">
        <v>1066</v>
      </c>
      <c r="D4255" t="s">
        <v>4595</v>
      </c>
      <c r="E4255" t="s">
        <v>59</v>
      </c>
      <c r="F4255" t="b">
        <v>0</v>
      </c>
      <c r="G4255" t="s">
        <v>89</v>
      </c>
      <c r="H4255" s="1">
        <v>46074.833796296298</v>
      </c>
      <c r="I4255" t="b">
        <v>0</v>
      </c>
      <c r="J4255" t="b">
        <v>0</v>
      </c>
      <c r="K4255" t="s">
        <v>41</v>
      </c>
      <c r="L4255" t="s">
        <v>60</v>
      </c>
      <c r="M4255">
        <v>75000</v>
      </c>
      <c r="N4255"/>
      <c r="O4255" t="s">
        <v>11573</v>
      </c>
      <c r="P4255" t="s">
        <v>673</v>
      </c>
    </row>
    <row r="4256" spans="1:16" x14ac:dyDescent="0.35">
      <c r="A4256" t="s">
        <v>3</v>
      </c>
      <c r="B4256" t="s">
        <v>1128</v>
      </c>
      <c r="C4256" t="s">
        <v>11574</v>
      </c>
      <c r="D4256" t="s">
        <v>4595</v>
      </c>
      <c r="E4256" t="s">
        <v>59</v>
      </c>
      <c r="F4256" t="b">
        <v>0</v>
      </c>
      <c r="G4256" t="s">
        <v>89</v>
      </c>
      <c r="H4256" s="1">
        <v>46074.833796296298</v>
      </c>
      <c r="I4256" t="b">
        <v>0</v>
      </c>
      <c r="J4256" t="b">
        <v>0</v>
      </c>
      <c r="K4256" t="s">
        <v>41</v>
      </c>
      <c r="L4256" t="s">
        <v>60</v>
      </c>
      <c r="M4256">
        <v>92500</v>
      </c>
      <c r="N4256"/>
      <c r="O4256" t="s">
        <v>11575</v>
      </c>
      <c r="P4256" t="s">
        <v>1091</v>
      </c>
    </row>
    <row r="4257" spans="1:16" x14ac:dyDescent="0.35">
      <c r="A4257" t="s">
        <v>4</v>
      </c>
      <c r="B4257" t="s">
        <v>2973</v>
      </c>
      <c r="C4257" t="s">
        <v>4069</v>
      </c>
      <c r="D4257" t="s">
        <v>4595</v>
      </c>
      <c r="E4257" t="s">
        <v>59</v>
      </c>
      <c r="F4257" t="b">
        <v>0</v>
      </c>
      <c r="G4257" t="s">
        <v>19</v>
      </c>
      <c r="H4257" s="1">
        <v>46074.877083333333</v>
      </c>
      <c r="I4257" t="b">
        <v>1</v>
      </c>
      <c r="J4257" t="b">
        <v>0</v>
      </c>
      <c r="K4257" t="s">
        <v>19</v>
      </c>
      <c r="L4257" t="s">
        <v>60</v>
      </c>
      <c r="M4257">
        <v>1550000</v>
      </c>
      <c r="N4257"/>
      <c r="O4257" t="s">
        <v>11447</v>
      </c>
    </row>
    <row r="4258" spans="1:16" x14ac:dyDescent="0.35">
      <c r="A4258" t="s">
        <v>2</v>
      </c>
      <c r="B4258" t="s">
        <v>3604</v>
      </c>
      <c r="C4258" t="s">
        <v>11398</v>
      </c>
      <c r="D4258" t="s">
        <v>4595</v>
      </c>
      <c r="E4258" t="s">
        <v>59</v>
      </c>
      <c r="F4258" t="b">
        <v>0</v>
      </c>
      <c r="G4258" t="s">
        <v>19</v>
      </c>
      <c r="H4258" s="1">
        <v>46074.877187500002</v>
      </c>
      <c r="I4258" t="b">
        <v>0</v>
      </c>
      <c r="J4258" t="b">
        <v>0</v>
      </c>
      <c r="K4258" t="s">
        <v>19</v>
      </c>
      <c r="L4258" t="s">
        <v>60</v>
      </c>
      <c r="M4258">
        <v>1550000</v>
      </c>
      <c r="N4258"/>
      <c r="O4258" t="s">
        <v>11452</v>
      </c>
    </row>
    <row r="4259" spans="1:16" x14ac:dyDescent="0.35">
      <c r="A4259" t="s">
        <v>2</v>
      </c>
      <c r="B4259" t="s">
        <v>3604</v>
      </c>
      <c r="C4259" t="s">
        <v>11264</v>
      </c>
      <c r="D4259" t="s">
        <v>4595</v>
      </c>
      <c r="E4259" t="s">
        <v>59</v>
      </c>
      <c r="F4259" t="b">
        <v>0</v>
      </c>
      <c r="G4259" t="s">
        <v>19</v>
      </c>
      <c r="H4259" s="1">
        <v>46074.877187500002</v>
      </c>
      <c r="I4259" t="b">
        <v>0</v>
      </c>
      <c r="J4259" t="b">
        <v>0</v>
      </c>
      <c r="K4259" t="s">
        <v>19</v>
      </c>
      <c r="L4259" t="s">
        <v>60</v>
      </c>
      <c r="M4259">
        <v>1550000</v>
      </c>
      <c r="N4259"/>
      <c r="O4259" t="s">
        <v>11452</v>
      </c>
    </row>
    <row r="4260" spans="1:16" x14ac:dyDescent="0.35">
      <c r="A4260" t="s">
        <v>0</v>
      </c>
      <c r="B4260" t="s">
        <v>11576</v>
      </c>
      <c r="C4260" t="s">
        <v>975</v>
      </c>
      <c r="D4260" t="s">
        <v>3173</v>
      </c>
      <c r="E4260" t="s">
        <v>232</v>
      </c>
      <c r="F4260" t="b">
        <v>0</v>
      </c>
      <c r="G4260" t="s">
        <v>68</v>
      </c>
      <c r="H4260" s="1">
        <v>46075.00037037037</v>
      </c>
      <c r="I4260" t="b">
        <v>0</v>
      </c>
      <c r="J4260" t="b">
        <v>0</v>
      </c>
      <c r="K4260" t="s">
        <v>41</v>
      </c>
      <c r="L4260" t="s">
        <v>60</v>
      </c>
      <c r="M4260">
        <v>104500</v>
      </c>
      <c r="N4260"/>
      <c r="O4260" t="s">
        <v>371</v>
      </c>
      <c r="P4260" t="s">
        <v>11577</v>
      </c>
    </row>
    <row r="4261" spans="1:16" x14ac:dyDescent="0.35">
      <c r="A4261" t="s">
        <v>0</v>
      </c>
      <c r="B4261" t="s">
        <v>11578</v>
      </c>
      <c r="C4261" t="s">
        <v>76</v>
      </c>
      <c r="D4261" t="s">
        <v>584</v>
      </c>
      <c r="E4261" t="s">
        <v>72</v>
      </c>
      <c r="F4261" t="b">
        <v>1</v>
      </c>
      <c r="G4261" t="s">
        <v>19</v>
      </c>
      <c r="H4261" s="1">
        <v>46075.002106481479</v>
      </c>
      <c r="I4261" t="b">
        <v>0</v>
      </c>
      <c r="J4261" t="b">
        <v>0</v>
      </c>
      <c r="K4261" t="s">
        <v>19</v>
      </c>
      <c r="L4261" t="s">
        <v>74</v>
      </c>
      <c r="M4261"/>
      <c r="N4261">
        <v>25</v>
      </c>
      <c r="O4261" t="s">
        <v>584</v>
      </c>
      <c r="P4261" t="s">
        <v>11579</v>
      </c>
    </row>
    <row r="4262" spans="1:16" x14ac:dyDescent="0.35">
      <c r="A4262" t="s">
        <v>1</v>
      </c>
      <c r="B4262" t="s">
        <v>11580</v>
      </c>
      <c r="C4262" t="s">
        <v>11581</v>
      </c>
      <c r="D4262" t="s">
        <v>3761</v>
      </c>
      <c r="E4262" t="s">
        <v>59</v>
      </c>
      <c r="F4262" t="b">
        <v>0</v>
      </c>
      <c r="G4262" t="s">
        <v>40</v>
      </c>
      <c r="H4262" s="1">
        <v>46075.002523148149</v>
      </c>
      <c r="I4262" t="b">
        <v>1</v>
      </c>
      <c r="J4262" t="b">
        <v>0</v>
      </c>
      <c r="K4262" t="s">
        <v>40</v>
      </c>
      <c r="L4262" t="s">
        <v>60</v>
      </c>
      <c r="M4262">
        <v>36000</v>
      </c>
      <c r="N4262"/>
      <c r="O4262" t="s">
        <v>11582</v>
      </c>
    </row>
    <row r="4263" spans="1:16" x14ac:dyDescent="0.35">
      <c r="A4263" t="s">
        <v>7</v>
      </c>
      <c r="B4263" t="s">
        <v>5418</v>
      </c>
      <c r="C4263" t="s">
        <v>11583</v>
      </c>
      <c r="D4263" t="s">
        <v>4671</v>
      </c>
      <c r="E4263" t="s">
        <v>88</v>
      </c>
      <c r="F4263" t="b">
        <v>0</v>
      </c>
      <c r="G4263" t="s">
        <v>63</v>
      </c>
      <c r="H4263" s="1">
        <v>46075.00309027778</v>
      </c>
      <c r="I4263" t="b">
        <v>0</v>
      </c>
      <c r="J4263" t="b">
        <v>0</v>
      </c>
      <c r="K4263" t="s">
        <v>41</v>
      </c>
      <c r="L4263" t="s">
        <v>60</v>
      </c>
      <c r="M4263">
        <v>75000</v>
      </c>
      <c r="N4263"/>
      <c r="O4263" t="s">
        <v>11584</v>
      </c>
      <c r="P4263" t="s">
        <v>925</v>
      </c>
    </row>
    <row r="4264" spans="1:16" x14ac:dyDescent="0.35">
      <c r="A4264" t="s">
        <v>0</v>
      </c>
      <c r="B4264" t="s">
        <v>11585</v>
      </c>
      <c r="C4264" t="s">
        <v>370</v>
      </c>
      <c r="D4264" t="s">
        <v>4595</v>
      </c>
      <c r="E4264" t="s">
        <v>59</v>
      </c>
      <c r="F4264" t="b">
        <v>0</v>
      </c>
      <c r="G4264" t="s">
        <v>65</v>
      </c>
      <c r="H4264" s="1">
        <v>46075.041689814818</v>
      </c>
      <c r="I4264" t="b">
        <v>0</v>
      </c>
      <c r="J4264" t="b">
        <v>0</v>
      </c>
      <c r="K4264" t="s">
        <v>41</v>
      </c>
      <c r="L4264" t="s">
        <v>60</v>
      </c>
      <c r="M4264">
        <v>75000</v>
      </c>
      <c r="N4264"/>
      <c r="O4264" t="s">
        <v>11586</v>
      </c>
    </row>
    <row r="4265" spans="1:16" x14ac:dyDescent="0.35">
      <c r="A4265" t="s">
        <v>3</v>
      </c>
      <c r="B4265" t="s">
        <v>1696</v>
      </c>
      <c r="C4265" t="s">
        <v>11587</v>
      </c>
      <c r="D4265" t="s">
        <v>4595</v>
      </c>
      <c r="E4265" t="s">
        <v>59</v>
      </c>
      <c r="F4265" t="b">
        <v>0</v>
      </c>
      <c r="G4265" t="s">
        <v>68</v>
      </c>
      <c r="H4265" s="1">
        <v>46075.042060185187</v>
      </c>
      <c r="I4265" t="b">
        <v>1</v>
      </c>
      <c r="J4265" t="b">
        <v>0</v>
      </c>
      <c r="K4265" t="s">
        <v>41</v>
      </c>
      <c r="L4265" t="s">
        <v>60</v>
      </c>
      <c r="M4265">
        <v>107500</v>
      </c>
      <c r="N4265"/>
      <c r="O4265" t="s">
        <v>11588</v>
      </c>
      <c r="P4265" t="s">
        <v>11589</v>
      </c>
    </row>
    <row r="4266" spans="1:16" x14ac:dyDescent="0.35">
      <c r="A4266" t="s">
        <v>2</v>
      </c>
      <c r="B4266" t="s">
        <v>11590</v>
      </c>
      <c r="C4266" t="s">
        <v>162</v>
      </c>
      <c r="D4266" t="s">
        <v>4526</v>
      </c>
      <c r="E4266" t="s">
        <v>621</v>
      </c>
      <c r="F4266" t="b">
        <v>0</v>
      </c>
      <c r="G4266" t="s">
        <v>73</v>
      </c>
      <c r="H4266" s="1">
        <v>46075.042361111111</v>
      </c>
      <c r="I4266" t="b">
        <v>0</v>
      </c>
      <c r="J4266" t="b">
        <v>1</v>
      </c>
      <c r="K4266" t="s">
        <v>41</v>
      </c>
      <c r="L4266" t="s">
        <v>74</v>
      </c>
      <c r="M4266"/>
      <c r="N4266">
        <v>26.61</v>
      </c>
      <c r="O4266" t="s">
        <v>4548</v>
      </c>
      <c r="P4266" t="s">
        <v>11591</v>
      </c>
    </row>
    <row r="4267" spans="1:16" x14ac:dyDescent="0.35">
      <c r="A4267" t="s">
        <v>1</v>
      </c>
      <c r="B4267" t="s">
        <v>470</v>
      </c>
      <c r="C4267" t="s">
        <v>483</v>
      </c>
      <c r="D4267" t="s">
        <v>4595</v>
      </c>
      <c r="E4267" t="s">
        <v>59</v>
      </c>
      <c r="F4267" t="b">
        <v>0</v>
      </c>
      <c r="G4267" t="s">
        <v>65</v>
      </c>
      <c r="H4267" s="1">
        <v>46075.042523148149</v>
      </c>
      <c r="I4267" t="b">
        <v>1</v>
      </c>
      <c r="J4267" t="b">
        <v>0</v>
      </c>
      <c r="K4267" t="s">
        <v>41</v>
      </c>
      <c r="L4267" t="s">
        <v>60</v>
      </c>
      <c r="M4267">
        <v>165500</v>
      </c>
      <c r="N4267"/>
      <c r="O4267" t="s">
        <v>3028</v>
      </c>
      <c r="P4267" t="s">
        <v>11592</v>
      </c>
    </row>
    <row r="4268" spans="1:16" x14ac:dyDescent="0.35">
      <c r="A4268" t="s">
        <v>2</v>
      </c>
      <c r="B4268" t="s">
        <v>3849</v>
      </c>
      <c r="C4268" t="s">
        <v>11593</v>
      </c>
      <c r="D4268" t="s">
        <v>4595</v>
      </c>
      <c r="E4268" t="s">
        <v>59</v>
      </c>
      <c r="F4268" t="b">
        <v>0</v>
      </c>
      <c r="G4268" t="s">
        <v>63</v>
      </c>
      <c r="H4268" s="1">
        <v>46075.04483796296</v>
      </c>
      <c r="I4268" t="b">
        <v>0</v>
      </c>
      <c r="J4268" t="b">
        <v>1</v>
      </c>
      <c r="K4268" t="s">
        <v>41</v>
      </c>
      <c r="L4268" t="s">
        <v>60</v>
      </c>
      <c r="M4268">
        <v>150000</v>
      </c>
      <c r="N4268"/>
      <c r="O4268" t="s">
        <v>4144</v>
      </c>
    </row>
    <row r="4269" spans="1:16" x14ac:dyDescent="0.35">
      <c r="A4269" t="s">
        <v>2</v>
      </c>
      <c r="B4269" t="s">
        <v>6805</v>
      </c>
      <c r="C4269" t="s">
        <v>1203</v>
      </c>
      <c r="D4269" t="s">
        <v>4595</v>
      </c>
      <c r="E4269" t="s">
        <v>59</v>
      </c>
      <c r="F4269" t="b">
        <v>0</v>
      </c>
      <c r="G4269" t="s">
        <v>89</v>
      </c>
      <c r="H4269" s="1">
        <v>46075.083796296298</v>
      </c>
      <c r="I4269" t="b">
        <v>0</v>
      </c>
      <c r="J4269" t="b">
        <v>0</v>
      </c>
      <c r="K4269" t="s">
        <v>41</v>
      </c>
      <c r="L4269" t="s">
        <v>60</v>
      </c>
      <c r="M4269">
        <v>175000</v>
      </c>
      <c r="N4269"/>
      <c r="O4269" t="s">
        <v>11594</v>
      </c>
    </row>
    <row r="4270" spans="1:16" x14ac:dyDescent="0.35">
      <c r="A4270" t="s">
        <v>3</v>
      </c>
      <c r="B4270" t="s">
        <v>6178</v>
      </c>
      <c r="C4270" t="s">
        <v>13</v>
      </c>
      <c r="D4270" t="s">
        <v>4637</v>
      </c>
      <c r="E4270" t="s">
        <v>59</v>
      </c>
      <c r="F4270" t="b">
        <v>0</v>
      </c>
      <c r="G4270" t="s">
        <v>13</v>
      </c>
      <c r="H4270" s="1">
        <v>46075.084976851853</v>
      </c>
      <c r="I4270" t="b">
        <v>0</v>
      </c>
      <c r="J4270" t="b">
        <v>0</v>
      </c>
      <c r="K4270" t="s">
        <v>13</v>
      </c>
      <c r="L4270" t="s">
        <v>60</v>
      </c>
      <c r="M4270">
        <v>77500</v>
      </c>
      <c r="N4270"/>
      <c r="O4270" t="s">
        <v>11595</v>
      </c>
      <c r="P4270" t="s">
        <v>11596</v>
      </c>
    </row>
    <row r="4271" spans="1:16" x14ac:dyDescent="0.35">
      <c r="A4271" t="s">
        <v>1</v>
      </c>
      <c r="B4271" t="s">
        <v>316</v>
      </c>
      <c r="C4271" t="s">
        <v>8463</v>
      </c>
      <c r="D4271" t="s">
        <v>5798</v>
      </c>
      <c r="E4271" t="s">
        <v>59</v>
      </c>
      <c r="F4271" t="b">
        <v>0</v>
      </c>
      <c r="G4271" t="s">
        <v>40</v>
      </c>
      <c r="H4271" s="1">
        <v>46075.085879629631</v>
      </c>
      <c r="I4271" t="b">
        <v>1</v>
      </c>
      <c r="J4271" t="b">
        <v>0</v>
      </c>
      <c r="K4271" t="s">
        <v>40</v>
      </c>
      <c r="L4271" t="s">
        <v>60</v>
      </c>
      <c r="M4271">
        <v>75000</v>
      </c>
      <c r="N4271"/>
      <c r="O4271" t="s">
        <v>854</v>
      </c>
      <c r="P4271" t="s">
        <v>11597</v>
      </c>
    </row>
    <row r="4272" spans="1:16" x14ac:dyDescent="0.35">
      <c r="A4272" t="s">
        <v>2</v>
      </c>
      <c r="B4272" t="s">
        <v>2573</v>
      </c>
      <c r="C4272" t="s">
        <v>373</v>
      </c>
      <c r="D4272" t="s">
        <v>4595</v>
      </c>
      <c r="E4272" t="s">
        <v>59</v>
      </c>
      <c r="F4272" t="b">
        <v>0</v>
      </c>
      <c r="G4272" t="s">
        <v>63</v>
      </c>
      <c r="H4272" s="1">
        <v>46075.086504629631</v>
      </c>
      <c r="I4272" t="b">
        <v>0</v>
      </c>
      <c r="J4272" t="b">
        <v>0</v>
      </c>
      <c r="K4272" t="s">
        <v>41</v>
      </c>
      <c r="L4272" t="s">
        <v>60</v>
      </c>
      <c r="M4272">
        <v>245500</v>
      </c>
      <c r="N4272"/>
      <c r="O4272" t="s">
        <v>11598</v>
      </c>
    </row>
    <row r="4273" spans="1:16" x14ac:dyDescent="0.35">
      <c r="A4273" t="s">
        <v>2</v>
      </c>
      <c r="B4273" t="s">
        <v>191</v>
      </c>
      <c r="C4273" t="s">
        <v>716</v>
      </c>
      <c r="D4273" t="s">
        <v>4595</v>
      </c>
      <c r="E4273" t="s">
        <v>59</v>
      </c>
      <c r="F4273" t="b">
        <v>0</v>
      </c>
      <c r="G4273" t="s">
        <v>63</v>
      </c>
      <c r="H4273" s="1">
        <v>46075.086504629631</v>
      </c>
      <c r="I4273" t="b">
        <v>0</v>
      </c>
      <c r="J4273" t="b">
        <v>0</v>
      </c>
      <c r="K4273" t="s">
        <v>41</v>
      </c>
      <c r="L4273" t="s">
        <v>60</v>
      </c>
      <c r="M4273">
        <v>225792.5</v>
      </c>
      <c r="N4273"/>
      <c r="O4273" t="s">
        <v>2535</v>
      </c>
    </row>
    <row r="4274" spans="1:16" x14ac:dyDescent="0.35">
      <c r="A4274" t="s">
        <v>7</v>
      </c>
      <c r="B4274" t="s">
        <v>11599</v>
      </c>
      <c r="C4274" t="s">
        <v>2770</v>
      </c>
      <c r="D4274" t="s">
        <v>4595</v>
      </c>
      <c r="E4274" t="s">
        <v>59</v>
      </c>
      <c r="F4274" t="b">
        <v>0</v>
      </c>
      <c r="G4274" t="s">
        <v>68</v>
      </c>
      <c r="H4274" s="1">
        <v>46075.12537037037</v>
      </c>
      <c r="I4274" t="b">
        <v>0</v>
      </c>
      <c r="J4274" t="b">
        <v>1</v>
      </c>
      <c r="K4274" t="s">
        <v>41</v>
      </c>
      <c r="L4274" t="s">
        <v>60</v>
      </c>
      <c r="M4274">
        <v>90000</v>
      </c>
      <c r="N4274"/>
      <c r="O4274" t="s">
        <v>11600</v>
      </c>
      <c r="P4274" t="s">
        <v>171</v>
      </c>
    </row>
    <row r="4275" spans="1:16" x14ac:dyDescent="0.35">
      <c r="A4275" t="s">
        <v>2</v>
      </c>
      <c r="B4275" t="s">
        <v>11601</v>
      </c>
      <c r="C4275" t="s">
        <v>304</v>
      </c>
      <c r="D4275" t="s">
        <v>4595</v>
      </c>
      <c r="E4275" t="s">
        <v>59</v>
      </c>
      <c r="F4275" t="b">
        <v>0</v>
      </c>
      <c r="G4275" t="s">
        <v>77</v>
      </c>
      <c r="H4275" s="1">
        <v>46075.125659722216</v>
      </c>
      <c r="I4275" t="b">
        <v>0</v>
      </c>
      <c r="J4275" t="b">
        <v>0</v>
      </c>
      <c r="K4275" t="s">
        <v>41</v>
      </c>
      <c r="L4275" t="s">
        <v>60</v>
      </c>
      <c r="M4275">
        <v>151000</v>
      </c>
      <c r="N4275"/>
      <c r="O4275" t="s">
        <v>11602</v>
      </c>
    </row>
    <row r="4276" spans="1:16" x14ac:dyDescent="0.35">
      <c r="A4276" t="s">
        <v>2</v>
      </c>
      <c r="B4276" t="s">
        <v>11603</v>
      </c>
      <c r="C4276" t="s">
        <v>333</v>
      </c>
      <c r="D4276" t="s">
        <v>4595</v>
      </c>
      <c r="E4276" t="s">
        <v>59</v>
      </c>
      <c r="F4276" t="b">
        <v>0</v>
      </c>
      <c r="G4276" t="s">
        <v>77</v>
      </c>
      <c r="H4276" s="1">
        <v>46075.125659722216</v>
      </c>
      <c r="I4276" t="b">
        <v>0</v>
      </c>
      <c r="J4276" t="b">
        <v>1</v>
      </c>
      <c r="K4276" t="s">
        <v>41</v>
      </c>
      <c r="L4276" t="s">
        <v>60</v>
      </c>
      <c r="M4276">
        <v>169500</v>
      </c>
      <c r="N4276"/>
      <c r="O4276" t="s">
        <v>1197</v>
      </c>
      <c r="P4276" t="s">
        <v>11604</v>
      </c>
    </row>
    <row r="4277" spans="1:16" x14ac:dyDescent="0.35">
      <c r="A4277" t="s">
        <v>6</v>
      </c>
      <c r="B4277" t="s">
        <v>11605</v>
      </c>
      <c r="C4277" t="s">
        <v>148</v>
      </c>
      <c r="D4277" t="s">
        <v>4595</v>
      </c>
      <c r="E4277" t="s">
        <v>59</v>
      </c>
      <c r="F4277" t="b">
        <v>0</v>
      </c>
      <c r="G4277" t="s">
        <v>89</v>
      </c>
      <c r="H4277" s="1">
        <v>46075.125775462962</v>
      </c>
      <c r="I4277" t="b">
        <v>0</v>
      </c>
      <c r="J4277" t="b">
        <v>0</v>
      </c>
      <c r="K4277" t="s">
        <v>41</v>
      </c>
      <c r="L4277" t="s">
        <v>60</v>
      </c>
      <c r="M4277">
        <v>180000</v>
      </c>
      <c r="N4277"/>
      <c r="O4277" t="s">
        <v>2399</v>
      </c>
      <c r="P4277" t="s">
        <v>85</v>
      </c>
    </row>
    <row r="4278" spans="1:16" x14ac:dyDescent="0.35">
      <c r="A4278" t="s">
        <v>1</v>
      </c>
      <c r="B4278" t="s">
        <v>11606</v>
      </c>
      <c r="C4278" t="s">
        <v>11607</v>
      </c>
      <c r="D4278" t="s">
        <v>4526</v>
      </c>
      <c r="E4278" t="s">
        <v>59</v>
      </c>
      <c r="F4278" t="b">
        <v>0</v>
      </c>
      <c r="G4278" t="s">
        <v>65</v>
      </c>
      <c r="H4278" s="1">
        <v>46075.125856481478</v>
      </c>
      <c r="I4278" t="b">
        <v>1</v>
      </c>
      <c r="J4278" t="b">
        <v>1</v>
      </c>
      <c r="K4278" t="s">
        <v>41</v>
      </c>
      <c r="L4278" t="s">
        <v>60</v>
      </c>
      <c r="M4278">
        <v>131000</v>
      </c>
      <c r="N4278"/>
      <c r="O4278" t="s">
        <v>4831</v>
      </c>
      <c r="P4278" t="s">
        <v>11608</v>
      </c>
    </row>
    <row r="4279" spans="1:16" x14ac:dyDescent="0.35">
      <c r="A4279" t="s">
        <v>5</v>
      </c>
      <c r="B4279" t="s">
        <v>11609</v>
      </c>
      <c r="C4279" t="s">
        <v>326</v>
      </c>
      <c r="D4279" t="s">
        <v>4595</v>
      </c>
      <c r="E4279" t="s">
        <v>59</v>
      </c>
      <c r="F4279" t="b">
        <v>0</v>
      </c>
      <c r="G4279" t="s">
        <v>77</v>
      </c>
      <c r="H4279" s="1">
        <v>46075.125925925917</v>
      </c>
      <c r="I4279" t="b">
        <v>1</v>
      </c>
      <c r="J4279" t="b">
        <v>0</v>
      </c>
      <c r="K4279" t="s">
        <v>41</v>
      </c>
      <c r="L4279" t="s">
        <v>60</v>
      </c>
      <c r="M4279">
        <v>125000</v>
      </c>
      <c r="N4279"/>
      <c r="O4279" t="s">
        <v>11610</v>
      </c>
      <c r="P4279" t="s">
        <v>146</v>
      </c>
    </row>
    <row r="4280" spans="1:16" x14ac:dyDescent="0.35">
      <c r="A4280" t="s">
        <v>3</v>
      </c>
      <c r="B4280" t="s">
        <v>3</v>
      </c>
      <c r="C4280" t="s">
        <v>3136</v>
      </c>
      <c r="D4280" t="s">
        <v>4595</v>
      </c>
      <c r="E4280" t="s">
        <v>59</v>
      </c>
      <c r="F4280" t="b">
        <v>0</v>
      </c>
      <c r="G4280" t="s">
        <v>27</v>
      </c>
      <c r="H4280" s="1">
        <v>46075.21503472222</v>
      </c>
      <c r="I4280" t="b">
        <v>0</v>
      </c>
      <c r="J4280" t="b">
        <v>0</v>
      </c>
      <c r="K4280" t="s">
        <v>27</v>
      </c>
      <c r="L4280" t="s">
        <v>60</v>
      </c>
      <c r="M4280">
        <v>105000</v>
      </c>
      <c r="N4280"/>
      <c r="O4280" t="s">
        <v>1842</v>
      </c>
      <c r="P4280" t="s">
        <v>11611</v>
      </c>
    </row>
    <row r="4281" spans="1:16" x14ac:dyDescent="0.35">
      <c r="A4281" t="s">
        <v>3</v>
      </c>
      <c r="B4281" t="s">
        <v>3427</v>
      </c>
      <c r="C4281" t="s">
        <v>1468</v>
      </c>
      <c r="D4281" t="s">
        <v>4595</v>
      </c>
      <c r="E4281" t="s">
        <v>59</v>
      </c>
      <c r="F4281" t="b">
        <v>0</v>
      </c>
      <c r="G4281" t="s">
        <v>89</v>
      </c>
      <c r="H4281" s="1">
        <v>46075.250243055547</v>
      </c>
      <c r="I4281" t="b">
        <v>1</v>
      </c>
      <c r="J4281" t="b">
        <v>0</v>
      </c>
      <c r="K4281" t="s">
        <v>41</v>
      </c>
      <c r="L4281" t="s">
        <v>60</v>
      </c>
      <c r="M4281">
        <v>105000</v>
      </c>
      <c r="N4281"/>
      <c r="O4281" t="s">
        <v>1197</v>
      </c>
    </row>
    <row r="4282" spans="1:16" x14ac:dyDescent="0.35">
      <c r="A4282" t="s">
        <v>8</v>
      </c>
      <c r="B4282" t="s">
        <v>8</v>
      </c>
      <c r="C4282" t="s">
        <v>7090</v>
      </c>
      <c r="D4282" t="s">
        <v>5798</v>
      </c>
      <c r="E4282" t="s">
        <v>59</v>
      </c>
      <c r="F4282" t="b">
        <v>0</v>
      </c>
      <c r="G4282" t="s">
        <v>40</v>
      </c>
      <c r="H4282" s="1">
        <v>46075.252349537041</v>
      </c>
      <c r="I4282" t="b">
        <v>0</v>
      </c>
      <c r="J4282" t="b">
        <v>0</v>
      </c>
      <c r="K4282" t="s">
        <v>40</v>
      </c>
      <c r="L4282" t="s">
        <v>60</v>
      </c>
      <c r="M4282">
        <v>75000</v>
      </c>
      <c r="N4282"/>
      <c r="O4282" t="s">
        <v>101</v>
      </c>
    </row>
    <row r="4283" spans="1:16" x14ac:dyDescent="0.35">
      <c r="A4283" t="s">
        <v>2</v>
      </c>
      <c r="B4283" t="s">
        <v>158</v>
      </c>
      <c r="C4283" t="s">
        <v>11612</v>
      </c>
      <c r="D4283" t="s">
        <v>5798</v>
      </c>
      <c r="E4283" t="s">
        <v>59</v>
      </c>
      <c r="F4283" t="b">
        <v>0</v>
      </c>
      <c r="G4283" t="s">
        <v>40</v>
      </c>
      <c r="H4283" s="1">
        <v>46075.252349537041</v>
      </c>
      <c r="I4283" t="b">
        <v>0</v>
      </c>
      <c r="J4283" t="b">
        <v>0</v>
      </c>
      <c r="K4283" t="s">
        <v>40</v>
      </c>
      <c r="L4283" t="s">
        <v>60</v>
      </c>
      <c r="M4283">
        <v>120000</v>
      </c>
      <c r="N4283"/>
      <c r="O4283" t="s">
        <v>526</v>
      </c>
    </row>
    <row r="4284" spans="1:16" x14ac:dyDescent="0.35">
      <c r="A4284" t="s">
        <v>4</v>
      </c>
      <c r="B4284" t="s">
        <v>11613</v>
      </c>
      <c r="C4284" t="s">
        <v>11458</v>
      </c>
      <c r="D4284" t="s">
        <v>11319</v>
      </c>
      <c r="E4284" t="s">
        <v>59</v>
      </c>
      <c r="F4284" t="b">
        <v>0</v>
      </c>
      <c r="G4284" t="s">
        <v>39</v>
      </c>
      <c r="H4284" s="1">
        <v>46075.254837962973</v>
      </c>
      <c r="I4284" t="b">
        <v>0</v>
      </c>
      <c r="J4284" t="b">
        <v>0</v>
      </c>
      <c r="K4284" t="s">
        <v>39</v>
      </c>
      <c r="L4284" t="s">
        <v>60</v>
      </c>
      <c r="M4284">
        <v>240000</v>
      </c>
      <c r="N4284"/>
      <c r="O4284" t="s">
        <v>11614</v>
      </c>
      <c r="P4284" t="s">
        <v>11615</v>
      </c>
    </row>
    <row r="4285" spans="1:16" x14ac:dyDescent="0.35">
      <c r="A4285" t="s">
        <v>2</v>
      </c>
      <c r="B4285" t="s">
        <v>2</v>
      </c>
      <c r="C4285" t="s">
        <v>11616</v>
      </c>
      <c r="D4285" t="s">
        <v>4595</v>
      </c>
      <c r="E4285" t="s">
        <v>59</v>
      </c>
      <c r="F4285" t="b">
        <v>0</v>
      </c>
      <c r="G4285" t="s">
        <v>65</v>
      </c>
      <c r="H4285" s="1">
        <v>46075.291956018518</v>
      </c>
      <c r="I4285" t="b">
        <v>0</v>
      </c>
      <c r="J4285" t="b">
        <v>0</v>
      </c>
      <c r="K4285" t="s">
        <v>41</v>
      </c>
      <c r="L4285" t="s">
        <v>60</v>
      </c>
      <c r="M4285">
        <v>117500</v>
      </c>
      <c r="N4285"/>
      <c r="O4285" t="s">
        <v>11617</v>
      </c>
    </row>
    <row r="4286" spans="1:16" x14ac:dyDescent="0.35">
      <c r="A4286" t="s">
        <v>2</v>
      </c>
      <c r="B4286" t="s">
        <v>275</v>
      </c>
      <c r="C4286" t="s">
        <v>502</v>
      </c>
      <c r="D4286" t="s">
        <v>2360</v>
      </c>
      <c r="E4286" t="s">
        <v>59</v>
      </c>
      <c r="F4286" t="b">
        <v>0</v>
      </c>
      <c r="G4286" t="s">
        <v>77</v>
      </c>
      <c r="H4286" s="1">
        <v>46075.292326388888</v>
      </c>
      <c r="I4286" t="b">
        <v>1</v>
      </c>
      <c r="J4286" t="b">
        <v>1</v>
      </c>
      <c r="K4286" t="s">
        <v>41</v>
      </c>
      <c r="L4286" t="s">
        <v>60</v>
      </c>
      <c r="M4286">
        <v>110000</v>
      </c>
      <c r="N4286"/>
      <c r="O4286" t="s">
        <v>11618</v>
      </c>
      <c r="P4286" t="s">
        <v>1440</v>
      </c>
    </row>
    <row r="4287" spans="1:16" x14ac:dyDescent="0.35">
      <c r="A4287" t="s">
        <v>8</v>
      </c>
      <c r="B4287" t="s">
        <v>11619</v>
      </c>
      <c r="C4287" t="s">
        <v>76</v>
      </c>
      <c r="D4287" t="s">
        <v>4526</v>
      </c>
      <c r="E4287" t="s">
        <v>59</v>
      </c>
      <c r="F4287" t="b">
        <v>1</v>
      </c>
      <c r="G4287" t="s">
        <v>65</v>
      </c>
      <c r="H4287" s="1">
        <v>46075.333622685182</v>
      </c>
      <c r="I4287" t="b">
        <v>0</v>
      </c>
      <c r="J4287" t="b">
        <v>0</v>
      </c>
      <c r="K4287" t="s">
        <v>41</v>
      </c>
      <c r="L4287" t="s">
        <v>60</v>
      </c>
      <c r="M4287">
        <v>155000</v>
      </c>
      <c r="N4287"/>
      <c r="O4287" t="s">
        <v>10959</v>
      </c>
      <c r="P4287" t="s">
        <v>1288</v>
      </c>
    </row>
    <row r="4288" spans="1:16" x14ac:dyDescent="0.35">
      <c r="A4288" t="s">
        <v>2</v>
      </c>
      <c r="B4288" t="s">
        <v>11620</v>
      </c>
      <c r="C4288" t="s">
        <v>92</v>
      </c>
      <c r="D4288" t="s">
        <v>2360</v>
      </c>
      <c r="E4288" t="s">
        <v>59</v>
      </c>
      <c r="F4288" t="b">
        <v>0</v>
      </c>
      <c r="G4288" t="s">
        <v>77</v>
      </c>
      <c r="H4288" s="1">
        <v>46075.333692129629</v>
      </c>
      <c r="I4288" t="b">
        <v>0</v>
      </c>
      <c r="J4288" t="b">
        <v>1</v>
      </c>
      <c r="K4288" t="s">
        <v>41</v>
      </c>
      <c r="L4288" t="s">
        <v>60</v>
      </c>
      <c r="M4288">
        <v>200500</v>
      </c>
      <c r="N4288"/>
      <c r="O4288" t="s">
        <v>402</v>
      </c>
      <c r="P4288" t="s">
        <v>705</v>
      </c>
    </row>
    <row r="4289" spans="1:16" x14ac:dyDescent="0.35">
      <c r="A4289" t="s">
        <v>2</v>
      </c>
      <c r="B4289" t="s">
        <v>1975</v>
      </c>
      <c r="C4289" t="s">
        <v>11621</v>
      </c>
      <c r="D4289" t="s">
        <v>5798</v>
      </c>
      <c r="E4289" t="s">
        <v>59</v>
      </c>
      <c r="F4289" t="b">
        <v>0</v>
      </c>
      <c r="G4289" t="s">
        <v>40</v>
      </c>
      <c r="H4289" s="1">
        <v>46075.335625</v>
      </c>
      <c r="I4289" t="b">
        <v>1</v>
      </c>
      <c r="J4289" t="b">
        <v>0</v>
      </c>
      <c r="K4289" t="s">
        <v>40</v>
      </c>
      <c r="L4289" t="s">
        <v>60</v>
      </c>
      <c r="M4289">
        <v>67500</v>
      </c>
      <c r="N4289"/>
      <c r="O4289" t="s">
        <v>11622</v>
      </c>
      <c r="P4289" t="s">
        <v>233</v>
      </c>
    </row>
    <row r="4290" spans="1:16" x14ac:dyDescent="0.35">
      <c r="A4290" t="s">
        <v>8</v>
      </c>
      <c r="B4290" t="s">
        <v>11623</v>
      </c>
      <c r="C4290" t="s">
        <v>92</v>
      </c>
      <c r="D4290" t="s">
        <v>2360</v>
      </c>
      <c r="E4290" t="s">
        <v>59</v>
      </c>
      <c r="F4290" t="b">
        <v>0</v>
      </c>
      <c r="G4290" t="s">
        <v>63</v>
      </c>
      <c r="H4290" s="1">
        <v>46075.336446759262</v>
      </c>
      <c r="I4290" t="b">
        <v>0</v>
      </c>
      <c r="J4290" t="b">
        <v>1</v>
      </c>
      <c r="K4290" t="s">
        <v>41</v>
      </c>
      <c r="L4290" t="s">
        <v>60</v>
      </c>
      <c r="M4290">
        <v>249500</v>
      </c>
      <c r="N4290"/>
      <c r="O4290" t="s">
        <v>402</v>
      </c>
      <c r="P4290" t="s">
        <v>11624</v>
      </c>
    </row>
    <row r="4291" spans="1:16" x14ac:dyDescent="0.35">
      <c r="A4291" t="s">
        <v>2</v>
      </c>
      <c r="B4291" t="s">
        <v>1398</v>
      </c>
      <c r="C4291" t="s">
        <v>34</v>
      </c>
      <c r="D4291" t="s">
        <v>11278</v>
      </c>
      <c r="E4291" t="s">
        <v>59</v>
      </c>
      <c r="F4291" t="b">
        <v>0</v>
      </c>
      <c r="G4291" t="s">
        <v>34</v>
      </c>
      <c r="H4291" s="1">
        <v>46075.336712962962</v>
      </c>
      <c r="I4291" t="b">
        <v>1</v>
      </c>
      <c r="J4291" t="b">
        <v>0</v>
      </c>
      <c r="K4291" t="s">
        <v>34</v>
      </c>
      <c r="L4291" t="s">
        <v>60</v>
      </c>
      <c r="M4291">
        <v>240000</v>
      </c>
      <c r="N4291"/>
      <c r="O4291" t="s">
        <v>11625</v>
      </c>
    </row>
    <row r="4292" spans="1:16" x14ac:dyDescent="0.35">
      <c r="A4292" t="s">
        <v>4</v>
      </c>
      <c r="B4292" t="s">
        <v>11626</v>
      </c>
      <c r="C4292" t="s">
        <v>11627</v>
      </c>
      <c r="D4292" t="s">
        <v>11278</v>
      </c>
      <c r="E4292" t="s">
        <v>59</v>
      </c>
      <c r="F4292" t="b">
        <v>0</v>
      </c>
      <c r="G4292" t="s">
        <v>34</v>
      </c>
      <c r="H4292" s="1">
        <v>46075.336770833332</v>
      </c>
      <c r="I4292" t="b">
        <v>0</v>
      </c>
      <c r="J4292" t="b">
        <v>0</v>
      </c>
      <c r="K4292" t="s">
        <v>34</v>
      </c>
      <c r="L4292" t="s">
        <v>60</v>
      </c>
      <c r="M4292">
        <v>500000</v>
      </c>
      <c r="N4292"/>
      <c r="O4292" t="s">
        <v>11628</v>
      </c>
      <c r="P4292" t="s">
        <v>11629</v>
      </c>
    </row>
    <row r="4293" spans="1:16" x14ac:dyDescent="0.35">
      <c r="A4293" t="s">
        <v>0</v>
      </c>
      <c r="B4293" t="s">
        <v>1821</v>
      </c>
      <c r="C4293" t="s">
        <v>18</v>
      </c>
      <c r="D4293" t="s">
        <v>11513</v>
      </c>
      <c r="E4293" t="s">
        <v>59</v>
      </c>
      <c r="F4293" t="b">
        <v>0</v>
      </c>
      <c r="G4293" t="s">
        <v>18</v>
      </c>
      <c r="H4293" s="1">
        <v>46075.337164351848</v>
      </c>
      <c r="I4293" t="b">
        <v>0</v>
      </c>
      <c r="J4293" t="b">
        <v>0</v>
      </c>
      <c r="K4293" t="s">
        <v>18</v>
      </c>
      <c r="L4293" t="s">
        <v>60</v>
      </c>
      <c r="M4293">
        <v>625000</v>
      </c>
      <c r="N4293"/>
      <c r="O4293" t="s">
        <v>11630</v>
      </c>
    </row>
    <row r="4294" spans="1:16" x14ac:dyDescent="0.35">
      <c r="A4294" t="s">
        <v>4</v>
      </c>
      <c r="B4294" t="s">
        <v>11631</v>
      </c>
      <c r="C4294" t="s">
        <v>18</v>
      </c>
      <c r="D4294" t="s">
        <v>11513</v>
      </c>
      <c r="E4294" t="s">
        <v>59</v>
      </c>
      <c r="F4294" t="b">
        <v>0</v>
      </c>
      <c r="G4294" t="s">
        <v>18</v>
      </c>
      <c r="H4294" s="1">
        <v>46075.337187500001</v>
      </c>
      <c r="I4294" t="b">
        <v>0</v>
      </c>
      <c r="J4294" t="b">
        <v>0</v>
      </c>
      <c r="K4294" t="s">
        <v>18</v>
      </c>
      <c r="L4294" t="s">
        <v>60</v>
      </c>
      <c r="M4294">
        <v>925000</v>
      </c>
      <c r="N4294"/>
      <c r="O4294" t="s">
        <v>1548</v>
      </c>
      <c r="P4294" t="s">
        <v>11632</v>
      </c>
    </row>
    <row r="4295" spans="1:16" x14ac:dyDescent="0.35">
      <c r="A4295" t="s">
        <v>9</v>
      </c>
      <c r="B4295" t="s">
        <v>11633</v>
      </c>
      <c r="C4295" t="s">
        <v>18</v>
      </c>
      <c r="D4295" t="s">
        <v>11513</v>
      </c>
      <c r="E4295" t="s">
        <v>59</v>
      </c>
      <c r="F4295" t="b">
        <v>0</v>
      </c>
      <c r="G4295" t="s">
        <v>18</v>
      </c>
      <c r="H4295" s="1">
        <v>46075.337187500001</v>
      </c>
      <c r="I4295" t="b">
        <v>0</v>
      </c>
      <c r="J4295" t="b">
        <v>0</v>
      </c>
      <c r="K4295" t="s">
        <v>18</v>
      </c>
      <c r="L4295" t="s">
        <v>60</v>
      </c>
      <c r="M4295">
        <v>540000</v>
      </c>
      <c r="N4295"/>
      <c r="O4295" t="s">
        <v>11634</v>
      </c>
      <c r="P4295" t="s">
        <v>11635</v>
      </c>
    </row>
    <row r="4296" spans="1:16" x14ac:dyDescent="0.35">
      <c r="A4296" t="s">
        <v>3</v>
      </c>
      <c r="B4296" t="s">
        <v>11636</v>
      </c>
      <c r="C4296" t="s">
        <v>6271</v>
      </c>
      <c r="D4296" t="s">
        <v>11637</v>
      </c>
      <c r="E4296" t="s">
        <v>59</v>
      </c>
      <c r="F4296" t="b">
        <v>0</v>
      </c>
      <c r="G4296" t="s">
        <v>4560</v>
      </c>
      <c r="H4296" s="1">
        <v>46075.337708333333</v>
      </c>
      <c r="I4296" t="b">
        <v>0</v>
      </c>
      <c r="J4296" t="b">
        <v>0</v>
      </c>
      <c r="K4296" t="s">
        <v>4560</v>
      </c>
      <c r="L4296" t="s">
        <v>60</v>
      </c>
      <c r="M4296">
        <v>150000</v>
      </c>
      <c r="N4296"/>
      <c r="O4296" t="s">
        <v>11638</v>
      </c>
    </row>
    <row r="4297" spans="1:16" x14ac:dyDescent="0.35">
      <c r="A4297" t="s">
        <v>1</v>
      </c>
      <c r="B4297" t="s">
        <v>1</v>
      </c>
      <c r="C4297" t="s">
        <v>2952</v>
      </c>
      <c r="D4297" t="s">
        <v>4595</v>
      </c>
      <c r="E4297" t="s">
        <v>59</v>
      </c>
      <c r="F4297" t="b">
        <v>0</v>
      </c>
      <c r="G4297" t="s">
        <v>24</v>
      </c>
      <c r="H4297" s="1">
        <v>46075.337870370371</v>
      </c>
      <c r="I4297" t="b">
        <v>1</v>
      </c>
      <c r="J4297" t="b">
        <v>0</v>
      </c>
      <c r="K4297" t="s">
        <v>24</v>
      </c>
      <c r="L4297" t="s">
        <v>60</v>
      </c>
      <c r="M4297">
        <v>630000000</v>
      </c>
      <c r="N4297"/>
      <c r="O4297" t="s">
        <v>11639</v>
      </c>
      <c r="P4297" t="s">
        <v>11640</v>
      </c>
    </row>
    <row r="4298" spans="1:16" x14ac:dyDescent="0.35">
      <c r="A4298" t="s">
        <v>3</v>
      </c>
      <c r="B4298" t="s">
        <v>11641</v>
      </c>
      <c r="C4298" t="s">
        <v>36</v>
      </c>
      <c r="D4298" t="s">
        <v>11642</v>
      </c>
      <c r="E4298" t="s">
        <v>59</v>
      </c>
      <c r="F4298" t="b">
        <v>0</v>
      </c>
      <c r="G4298" t="s">
        <v>36</v>
      </c>
      <c r="H4298" s="1">
        <v>46075.339224537027</v>
      </c>
      <c r="I4298" t="b">
        <v>0</v>
      </c>
      <c r="J4298" t="b">
        <v>0</v>
      </c>
      <c r="K4298" t="s">
        <v>36</v>
      </c>
      <c r="L4298" t="s">
        <v>60</v>
      </c>
      <c r="M4298">
        <v>1050000</v>
      </c>
      <c r="N4298"/>
      <c r="O4298" t="s">
        <v>11643</v>
      </c>
      <c r="P4298" t="s">
        <v>11644</v>
      </c>
    </row>
    <row r="4299" spans="1:16" x14ac:dyDescent="0.35">
      <c r="A4299" t="s">
        <v>2</v>
      </c>
      <c r="B4299" t="s">
        <v>11645</v>
      </c>
      <c r="C4299" t="s">
        <v>27</v>
      </c>
      <c r="D4299" t="s">
        <v>4595</v>
      </c>
      <c r="E4299" t="s">
        <v>59</v>
      </c>
      <c r="F4299" t="b">
        <v>0</v>
      </c>
      <c r="G4299" t="s">
        <v>27</v>
      </c>
      <c r="H4299" s="1">
        <v>46075.339687500003</v>
      </c>
      <c r="I4299" t="b">
        <v>0</v>
      </c>
      <c r="J4299" t="b">
        <v>0</v>
      </c>
      <c r="K4299" t="s">
        <v>27</v>
      </c>
      <c r="L4299" t="s">
        <v>60</v>
      </c>
      <c r="M4299">
        <v>150000</v>
      </c>
      <c r="N4299"/>
      <c r="O4299" t="s">
        <v>11646</v>
      </c>
      <c r="P4299" t="s">
        <v>11647</v>
      </c>
    </row>
    <row r="4300" spans="1:16" x14ac:dyDescent="0.35">
      <c r="A4300" t="s">
        <v>3</v>
      </c>
      <c r="B4300" t="s">
        <v>11648</v>
      </c>
      <c r="C4300" t="s">
        <v>11649</v>
      </c>
      <c r="D4300" t="s">
        <v>4595</v>
      </c>
      <c r="E4300" t="s">
        <v>59</v>
      </c>
      <c r="F4300" t="b">
        <v>0</v>
      </c>
      <c r="G4300" t="s">
        <v>27</v>
      </c>
      <c r="H4300" s="1">
        <v>46075.33971064815</v>
      </c>
      <c r="I4300" t="b">
        <v>1</v>
      </c>
      <c r="J4300" t="b">
        <v>0</v>
      </c>
      <c r="K4300" t="s">
        <v>27</v>
      </c>
      <c r="L4300" t="s">
        <v>60</v>
      </c>
      <c r="M4300">
        <v>240000</v>
      </c>
      <c r="N4300"/>
      <c r="O4300" t="s">
        <v>11650</v>
      </c>
    </row>
    <row r="4301" spans="1:16" x14ac:dyDescent="0.35">
      <c r="A4301" t="s">
        <v>2</v>
      </c>
      <c r="B4301" t="s">
        <v>11645</v>
      </c>
      <c r="C4301" t="s">
        <v>27</v>
      </c>
      <c r="D4301" t="s">
        <v>4595</v>
      </c>
      <c r="E4301" t="s">
        <v>59</v>
      </c>
      <c r="F4301" t="b">
        <v>0</v>
      </c>
      <c r="G4301" t="s">
        <v>27</v>
      </c>
      <c r="H4301" s="1">
        <v>46075.33971064815</v>
      </c>
      <c r="I4301" t="b">
        <v>0</v>
      </c>
      <c r="J4301" t="b">
        <v>0</v>
      </c>
      <c r="K4301" t="s">
        <v>27</v>
      </c>
      <c r="L4301" t="s">
        <v>60</v>
      </c>
      <c r="M4301">
        <v>150000</v>
      </c>
      <c r="N4301"/>
      <c r="O4301" t="s">
        <v>11646</v>
      </c>
      <c r="P4301" t="s">
        <v>11647</v>
      </c>
    </row>
    <row r="4302" spans="1:16" x14ac:dyDescent="0.35">
      <c r="A4302" t="s">
        <v>0</v>
      </c>
      <c r="B4302" t="s">
        <v>11651</v>
      </c>
      <c r="C4302" t="s">
        <v>370</v>
      </c>
      <c r="D4302" t="s">
        <v>4595</v>
      </c>
      <c r="E4302" t="s">
        <v>59</v>
      </c>
      <c r="F4302" t="b">
        <v>0</v>
      </c>
      <c r="G4302" t="s">
        <v>65</v>
      </c>
      <c r="H4302" s="1">
        <v>46075.375023148154</v>
      </c>
      <c r="I4302" t="b">
        <v>0</v>
      </c>
      <c r="J4302" t="b">
        <v>0</v>
      </c>
      <c r="K4302" t="s">
        <v>41</v>
      </c>
      <c r="L4302" t="s">
        <v>60</v>
      </c>
      <c r="M4302">
        <v>110000</v>
      </c>
      <c r="N4302"/>
      <c r="O4302" t="s">
        <v>1609</v>
      </c>
      <c r="P4302" t="s">
        <v>842</v>
      </c>
    </row>
    <row r="4303" spans="1:16" x14ac:dyDescent="0.35">
      <c r="A4303" t="s">
        <v>3</v>
      </c>
      <c r="B4303" t="s">
        <v>11652</v>
      </c>
      <c r="C4303" t="s">
        <v>2738</v>
      </c>
      <c r="D4303" t="s">
        <v>4595</v>
      </c>
      <c r="E4303" t="s">
        <v>59</v>
      </c>
      <c r="F4303" t="b">
        <v>0</v>
      </c>
      <c r="G4303" t="s">
        <v>65</v>
      </c>
      <c r="H4303" s="1">
        <v>46075.3750462963</v>
      </c>
      <c r="I4303" t="b">
        <v>0</v>
      </c>
      <c r="J4303" t="b">
        <v>0</v>
      </c>
      <c r="K4303" t="s">
        <v>41</v>
      </c>
      <c r="L4303" t="s">
        <v>60</v>
      </c>
      <c r="M4303">
        <v>80000</v>
      </c>
      <c r="N4303"/>
      <c r="O4303" t="s">
        <v>4872</v>
      </c>
      <c r="P4303" t="s">
        <v>2175</v>
      </c>
    </row>
    <row r="4304" spans="1:16" x14ac:dyDescent="0.35">
      <c r="A4304" t="s">
        <v>7</v>
      </c>
      <c r="B4304" t="s">
        <v>1335</v>
      </c>
      <c r="C4304" t="s">
        <v>2289</v>
      </c>
      <c r="D4304" t="s">
        <v>4595</v>
      </c>
      <c r="E4304" t="s">
        <v>59</v>
      </c>
      <c r="F4304" t="b">
        <v>0</v>
      </c>
      <c r="G4304" t="s">
        <v>89</v>
      </c>
      <c r="H4304" s="1">
        <v>46075.375219907408</v>
      </c>
      <c r="I4304" t="b">
        <v>1</v>
      </c>
      <c r="J4304" t="b">
        <v>0</v>
      </c>
      <c r="K4304" t="s">
        <v>41</v>
      </c>
      <c r="L4304" t="s">
        <v>60</v>
      </c>
      <c r="M4304">
        <v>125000</v>
      </c>
      <c r="N4304"/>
      <c r="O4304" t="s">
        <v>1586</v>
      </c>
      <c r="P4304" t="s">
        <v>11653</v>
      </c>
    </row>
    <row r="4305" spans="1:16" x14ac:dyDescent="0.35">
      <c r="A4305" t="s">
        <v>4</v>
      </c>
      <c r="B4305" t="s">
        <v>11654</v>
      </c>
      <c r="C4305" t="s">
        <v>3930</v>
      </c>
      <c r="D4305" t="s">
        <v>4595</v>
      </c>
      <c r="E4305" t="s">
        <v>59</v>
      </c>
      <c r="F4305" t="b">
        <v>0</v>
      </c>
      <c r="G4305" t="s">
        <v>89</v>
      </c>
      <c r="H4305" s="1">
        <v>46075.375243055547</v>
      </c>
      <c r="I4305" t="b">
        <v>1</v>
      </c>
      <c r="J4305" t="b">
        <v>0</v>
      </c>
      <c r="K4305" t="s">
        <v>41</v>
      </c>
      <c r="L4305" t="s">
        <v>60</v>
      </c>
      <c r="M4305">
        <v>182000</v>
      </c>
      <c r="N4305"/>
      <c r="O4305" t="s">
        <v>11655</v>
      </c>
    </row>
    <row r="4306" spans="1:16" x14ac:dyDescent="0.35">
      <c r="A4306" t="s">
        <v>2</v>
      </c>
      <c r="B4306" t="s">
        <v>1453</v>
      </c>
      <c r="C4306" t="s">
        <v>1105</v>
      </c>
      <c r="D4306" t="s">
        <v>4595</v>
      </c>
      <c r="E4306" t="s">
        <v>59</v>
      </c>
      <c r="F4306" t="b">
        <v>0</v>
      </c>
      <c r="G4306" t="s">
        <v>65</v>
      </c>
      <c r="H4306" s="1">
        <v>46075.375335648147</v>
      </c>
      <c r="I4306" t="b">
        <v>0</v>
      </c>
      <c r="J4306" t="b">
        <v>0</v>
      </c>
      <c r="K4306" t="s">
        <v>41</v>
      </c>
      <c r="L4306" t="s">
        <v>60</v>
      </c>
      <c r="M4306">
        <v>147500</v>
      </c>
      <c r="N4306"/>
      <c r="O4306" t="s">
        <v>950</v>
      </c>
    </row>
    <row r="4307" spans="1:16" x14ac:dyDescent="0.35">
      <c r="A4307" t="s">
        <v>0</v>
      </c>
      <c r="B4307" t="s">
        <v>345</v>
      </c>
      <c r="C4307" t="s">
        <v>4069</v>
      </c>
      <c r="D4307" t="s">
        <v>4595</v>
      </c>
      <c r="E4307" t="s">
        <v>59</v>
      </c>
      <c r="F4307" t="b">
        <v>0</v>
      </c>
      <c r="G4307" t="s">
        <v>19</v>
      </c>
      <c r="H4307" s="1">
        <v>46075.376944444448</v>
      </c>
      <c r="I4307" t="b">
        <v>1</v>
      </c>
      <c r="J4307" t="b">
        <v>0</v>
      </c>
      <c r="K4307" t="s">
        <v>19</v>
      </c>
      <c r="L4307" t="s">
        <v>60</v>
      </c>
      <c r="M4307">
        <v>1050000</v>
      </c>
      <c r="N4307"/>
      <c r="O4307" t="s">
        <v>11656</v>
      </c>
    </row>
    <row r="4308" spans="1:16" x14ac:dyDescent="0.35">
      <c r="A4308" t="s">
        <v>2</v>
      </c>
      <c r="B4308" t="s">
        <v>11657</v>
      </c>
      <c r="C4308" t="s">
        <v>11658</v>
      </c>
      <c r="D4308" t="s">
        <v>4595</v>
      </c>
      <c r="E4308" t="s">
        <v>59</v>
      </c>
      <c r="F4308" t="b">
        <v>0</v>
      </c>
      <c r="G4308" t="s">
        <v>19</v>
      </c>
      <c r="H4308" s="1">
        <v>46075.37703703704</v>
      </c>
      <c r="I4308" t="b">
        <v>1</v>
      </c>
      <c r="J4308" t="b">
        <v>0</v>
      </c>
      <c r="K4308" t="s">
        <v>19</v>
      </c>
      <c r="L4308" t="s">
        <v>60</v>
      </c>
      <c r="M4308">
        <v>2900000</v>
      </c>
      <c r="N4308"/>
      <c r="O4308" t="s">
        <v>11659</v>
      </c>
      <c r="P4308" t="s">
        <v>11660</v>
      </c>
    </row>
    <row r="4309" spans="1:16" x14ac:dyDescent="0.35">
      <c r="A4309" t="s">
        <v>2</v>
      </c>
      <c r="B4309" t="s">
        <v>11661</v>
      </c>
      <c r="C4309" t="s">
        <v>11264</v>
      </c>
      <c r="D4309" t="s">
        <v>4595</v>
      </c>
      <c r="E4309" t="s">
        <v>59</v>
      </c>
      <c r="F4309" t="b">
        <v>0</v>
      </c>
      <c r="G4309" t="s">
        <v>19</v>
      </c>
      <c r="H4309" s="1">
        <v>46075.37704861111</v>
      </c>
      <c r="I4309" t="b">
        <v>0</v>
      </c>
      <c r="J4309" t="b">
        <v>0</v>
      </c>
      <c r="K4309" t="s">
        <v>19</v>
      </c>
      <c r="L4309" t="s">
        <v>60</v>
      </c>
      <c r="M4309">
        <v>3150000</v>
      </c>
      <c r="N4309"/>
      <c r="O4309" t="s">
        <v>11662</v>
      </c>
      <c r="P4309" t="s">
        <v>11663</v>
      </c>
    </row>
    <row r="4310" spans="1:16" x14ac:dyDescent="0.35">
      <c r="A4310" t="s">
        <v>2</v>
      </c>
      <c r="B4310" t="s">
        <v>11661</v>
      </c>
      <c r="C4310" t="s">
        <v>1024</v>
      </c>
      <c r="D4310" t="s">
        <v>4595</v>
      </c>
      <c r="E4310" t="s">
        <v>59</v>
      </c>
      <c r="F4310" t="b">
        <v>0</v>
      </c>
      <c r="G4310" t="s">
        <v>19</v>
      </c>
      <c r="H4310" s="1">
        <v>46075.37704861111</v>
      </c>
      <c r="I4310" t="b">
        <v>0</v>
      </c>
      <c r="J4310" t="b">
        <v>0</v>
      </c>
      <c r="K4310" t="s">
        <v>19</v>
      </c>
      <c r="L4310" t="s">
        <v>60</v>
      </c>
      <c r="M4310">
        <v>3150000</v>
      </c>
      <c r="N4310"/>
      <c r="O4310" t="s">
        <v>11662</v>
      </c>
    </row>
    <row r="4311" spans="1:16" x14ac:dyDescent="0.35">
      <c r="A4311" t="s">
        <v>1</v>
      </c>
      <c r="B4311" t="s">
        <v>156</v>
      </c>
      <c r="C4311" t="s">
        <v>11398</v>
      </c>
      <c r="D4311" t="s">
        <v>4595</v>
      </c>
      <c r="E4311" t="s">
        <v>59</v>
      </c>
      <c r="F4311" t="b">
        <v>0</v>
      </c>
      <c r="G4311" t="s">
        <v>19</v>
      </c>
      <c r="H4311" s="1">
        <v>46075.37704861111</v>
      </c>
      <c r="I4311" t="b">
        <v>1</v>
      </c>
      <c r="J4311" t="b">
        <v>0</v>
      </c>
      <c r="K4311" t="s">
        <v>19</v>
      </c>
      <c r="L4311" t="s">
        <v>60</v>
      </c>
      <c r="M4311">
        <v>1850000</v>
      </c>
      <c r="N4311"/>
      <c r="O4311" t="s">
        <v>480</v>
      </c>
      <c r="P4311" t="s">
        <v>964</v>
      </c>
    </row>
    <row r="4312" spans="1:16" x14ac:dyDescent="0.35">
      <c r="A4312" t="s">
        <v>2</v>
      </c>
      <c r="B4312" t="s">
        <v>11657</v>
      </c>
      <c r="C4312" t="s">
        <v>11658</v>
      </c>
      <c r="D4312" t="s">
        <v>4595</v>
      </c>
      <c r="E4312" t="s">
        <v>59</v>
      </c>
      <c r="F4312" t="b">
        <v>0</v>
      </c>
      <c r="G4312" t="s">
        <v>19</v>
      </c>
      <c r="H4312" s="1">
        <v>46075.377175925933</v>
      </c>
      <c r="I4312" t="b">
        <v>1</v>
      </c>
      <c r="J4312" t="b">
        <v>0</v>
      </c>
      <c r="K4312" t="s">
        <v>19</v>
      </c>
      <c r="L4312" t="s">
        <v>60</v>
      </c>
      <c r="M4312">
        <v>2900000</v>
      </c>
      <c r="N4312"/>
      <c r="O4312" t="s">
        <v>11659</v>
      </c>
      <c r="P4312" t="s">
        <v>11660</v>
      </c>
    </row>
    <row r="4313" spans="1:16" x14ac:dyDescent="0.35">
      <c r="A4313" t="s">
        <v>3</v>
      </c>
      <c r="B4313" t="s">
        <v>11664</v>
      </c>
      <c r="C4313" t="s">
        <v>565</v>
      </c>
      <c r="D4313" t="s">
        <v>4595</v>
      </c>
      <c r="E4313" t="s">
        <v>59</v>
      </c>
      <c r="F4313" t="b">
        <v>0</v>
      </c>
      <c r="G4313" t="s">
        <v>63</v>
      </c>
      <c r="H4313" s="1">
        <v>46075.377916666657</v>
      </c>
      <c r="I4313" t="b">
        <v>0</v>
      </c>
      <c r="J4313" t="b">
        <v>0</v>
      </c>
      <c r="K4313" t="s">
        <v>41</v>
      </c>
      <c r="L4313" t="s">
        <v>60</v>
      </c>
      <c r="M4313">
        <v>105000</v>
      </c>
      <c r="N4313"/>
      <c r="O4313" t="s">
        <v>10578</v>
      </c>
    </row>
    <row r="4314" spans="1:16" x14ac:dyDescent="0.35">
      <c r="A4314" t="s">
        <v>9</v>
      </c>
      <c r="B4314" t="s">
        <v>3827</v>
      </c>
      <c r="C4314" t="s">
        <v>1647</v>
      </c>
      <c r="D4314" t="s">
        <v>4595</v>
      </c>
      <c r="E4314" t="s">
        <v>59</v>
      </c>
      <c r="F4314" t="b">
        <v>0</v>
      </c>
      <c r="G4314" t="s">
        <v>63</v>
      </c>
      <c r="H4314" s="1">
        <v>46075.377928240741</v>
      </c>
      <c r="I4314" t="b">
        <v>1</v>
      </c>
      <c r="J4314" t="b">
        <v>0</v>
      </c>
      <c r="K4314" t="s">
        <v>41</v>
      </c>
      <c r="L4314" t="s">
        <v>60</v>
      </c>
      <c r="M4314">
        <v>97500</v>
      </c>
      <c r="N4314"/>
      <c r="O4314" t="s">
        <v>3218</v>
      </c>
    </row>
    <row r="4315" spans="1:16" x14ac:dyDescent="0.35">
      <c r="A4315" t="s">
        <v>2</v>
      </c>
      <c r="B4315" t="s">
        <v>2</v>
      </c>
      <c r="C4315" t="s">
        <v>1532</v>
      </c>
      <c r="D4315" t="s">
        <v>4595</v>
      </c>
      <c r="E4315" t="s">
        <v>59</v>
      </c>
      <c r="F4315" t="b">
        <v>0</v>
      </c>
      <c r="G4315" t="s">
        <v>63</v>
      </c>
      <c r="H4315" s="1">
        <v>46075.377974537027</v>
      </c>
      <c r="I4315" t="b">
        <v>0</v>
      </c>
      <c r="J4315" t="b">
        <v>0</v>
      </c>
      <c r="K4315" t="s">
        <v>41</v>
      </c>
      <c r="L4315" t="s">
        <v>60</v>
      </c>
      <c r="M4315">
        <v>117500</v>
      </c>
      <c r="N4315"/>
      <c r="O4315" t="s">
        <v>11534</v>
      </c>
    </row>
    <row r="4316" spans="1:16" x14ac:dyDescent="0.35">
      <c r="A4316" t="s">
        <v>1</v>
      </c>
      <c r="B4316" t="s">
        <v>390</v>
      </c>
      <c r="C4316" t="s">
        <v>758</v>
      </c>
      <c r="D4316" t="s">
        <v>4595</v>
      </c>
      <c r="E4316" t="s">
        <v>59</v>
      </c>
      <c r="F4316" t="b">
        <v>0</v>
      </c>
      <c r="G4316" t="s">
        <v>63</v>
      </c>
      <c r="H4316" s="1">
        <v>46075.378078703703</v>
      </c>
      <c r="I4316" t="b">
        <v>1</v>
      </c>
      <c r="J4316" t="b">
        <v>1</v>
      </c>
      <c r="K4316" t="s">
        <v>41</v>
      </c>
      <c r="L4316" t="s">
        <v>60</v>
      </c>
      <c r="M4316">
        <v>147500</v>
      </c>
      <c r="N4316"/>
      <c r="O4316" t="s">
        <v>11665</v>
      </c>
      <c r="P4316" t="s">
        <v>11666</v>
      </c>
    </row>
    <row r="4317" spans="1:16" x14ac:dyDescent="0.35">
      <c r="A4317" t="s">
        <v>9</v>
      </c>
      <c r="B4317" t="s">
        <v>11667</v>
      </c>
      <c r="C4317" t="s">
        <v>3157</v>
      </c>
      <c r="D4317" t="s">
        <v>4595</v>
      </c>
      <c r="E4317" t="s">
        <v>59</v>
      </c>
      <c r="F4317" t="b">
        <v>0</v>
      </c>
      <c r="G4317" t="s">
        <v>63</v>
      </c>
      <c r="H4317" s="1">
        <v>46075.378113425933</v>
      </c>
      <c r="I4317" t="b">
        <v>1</v>
      </c>
      <c r="J4317" t="b">
        <v>0</v>
      </c>
      <c r="K4317" t="s">
        <v>41</v>
      </c>
      <c r="L4317" t="s">
        <v>60</v>
      </c>
      <c r="M4317">
        <v>134000</v>
      </c>
      <c r="N4317"/>
      <c r="O4317" t="s">
        <v>11668</v>
      </c>
    </row>
    <row r="4318" spans="1:16" x14ac:dyDescent="0.35">
      <c r="A4318" t="s">
        <v>2</v>
      </c>
      <c r="B4318" t="s">
        <v>11669</v>
      </c>
      <c r="C4318" t="s">
        <v>2649</v>
      </c>
      <c r="D4318" t="s">
        <v>11670</v>
      </c>
      <c r="E4318" t="s">
        <v>59</v>
      </c>
      <c r="F4318" t="b">
        <v>0</v>
      </c>
      <c r="G4318" t="s">
        <v>39</v>
      </c>
      <c r="H4318" s="1">
        <v>46075.379803240743</v>
      </c>
      <c r="I4318" t="b">
        <v>0</v>
      </c>
      <c r="J4318" t="b">
        <v>0</v>
      </c>
      <c r="K4318" t="s">
        <v>39</v>
      </c>
      <c r="L4318" t="s">
        <v>60</v>
      </c>
      <c r="M4318">
        <v>65000</v>
      </c>
      <c r="N4318"/>
      <c r="O4318" t="s">
        <v>1723</v>
      </c>
    </row>
    <row r="4319" spans="1:16" x14ac:dyDescent="0.35">
      <c r="A4319" t="s">
        <v>2</v>
      </c>
      <c r="B4319" t="s">
        <v>8807</v>
      </c>
      <c r="C4319" t="s">
        <v>157</v>
      </c>
      <c r="D4319" t="s">
        <v>2360</v>
      </c>
      <c r="E4319" t="s">
        <v>59</v>
      </c>
      <c r="F4319" t="b">
        <v>0</v>
      </c>
      <c r="G4319" t="s">
        <v>77</v>
      </c>
      <c r="H4319" s="1">
        <v>46075.416770833333</v>
      </c>
      <c r="I4319" t="b">
        <v>0</v>
      </c>
      <c r="J4319" t="b">
        <v>0</v>
      </c>
      <c r="K4319" t="s">
        <v>41</v>
      </c>
      <c r="L4319" t="s">
        <v>60</v>
      </c>
      <c r="M4319">
        <v>250000</v>
      </c>
      <c r="N4319"/>
      <c r="O4319" t="s">
        <v>101</v>
      </c>
      <c r="P4319" t="s">
        <v>3293</v>
      </c>
    </row>
    <row r="4320" spans="1:16" x14ac:dyDescent="0.35">
      <c r="A4320" t="s">
        <v>0</v>
      </c>
      <c r="B4320" t="s">
        <v>3959</v>
      </c>
      <c r="C4320" t="s">
        <v>978</v>
      </c>
      <c r="D4320" t="s">
        <v>2360</v>
      </c>
      <c r="E4320" t="s">
        <v>59</v>
      </c>
      <c r="F4320" t="b">
        <v>0</v>
      </c>
      <c r="G4320" t="s">
        <v>77</v>
      </c>
      <c r="H4320" s="1">
        <v>46075.416770833333</v>
      </c>
      <c r="I4320" t="b">
        <v>0</v>
      </c>
      <c r="J4320" t="b">
        <v>1</v>
      </c>
      <c r="K4320" t="s">
        <v>41</v>
      </c>
      <c r="L4320" t="s">
        <v>74</v>
      </c>
      <c r="M4320"/>
      <c r="N4320">
        <v>50</v>
      </c>
      <c r="O4320" t="s">
        <v>1315</v>
      </c>
      <c r="P4320" t="s">
        <v>11671</v>
      </c>
    </row>
    <row r="4321" spans="1:16" x14ac:dyDescent="0.35">
      <c r="A4321" t="s">
        <v>2</v>
      </c>
      <c r="B4321" t="s">
        <v>4944</v>
      </c>
      <c r="C4321" t="s">
        <v>690</v>
      </c>
      <c r="D4321" t="s">
        <v>2360</v>
      </c>
      <c r="E4321" t="s">
        <v>59</v>
      </c>
      <c r="F4321" t="b">
        <v>0</v>
      </c>
      <c r="G4321" t="s">
        <v>77</v>
      </c>
      <c r="H4321" s="1">
        <v>46075.417025462957</v>
      </c>
      <c r="I4321" t="b">
        <v>0</v>
      </c>
      <c r="J4321" t="b">
        <v>1</v>
      </c>
      <c r="K4321" t="s">
        <v>41</v>
      </c>
      <c r="L4321" t="s">
        <v>60</v>
      </c>
      <c r="M4321">
        <v>214500</v>
      </c>
      <c r="N4321"/>
      <c r="O4321" t="s">
        <v>424</v>
      </c>
      <c r="P4321" t="s">
        <v>5248</v>
      </c>
    </row>
    <row r="4322" spans="1:16" x14ac:dyDescent="0.35">
      <c r="A4322" t="s">
        <v>2</v>
      </c>
      <c r="B4322" t="s">
        <v>5032</v>
      </c>
      <c r="C4322" t="s">
        <v>489</v>
      </c>
      <c r="D4322" t="s">
        <v>2360</v>
      </c>
      <c r="E4322" t="s">
        <v>59</v>
      </c>
      <c r="F4322" t="b">
        <v>0</v>
      </c>
      <c r="G4322" t="s">
        <v>77</v>
      </c>
      <c r="H4322" s="1">
        <v>46075.417025462957</v>
      </c>
      <c r="I4322" t="b">
        <v>0</v>
      </c>
      <c r="J4322" t="b">
        <v>1</v>
      </c>
      <c r="K4322" t="s">
        <v>41</v>
      </c>
      <c r="L4322" t="s">
        <v>60</v>
      </c>
      <c r="M4322">
        <v>214500</v>
      </c>
      <c r="N4322"/>
      <c r="O4322" t="s">
        <v>424</v>
      </c>
      <c r="P4322" t="s">
        <v>4577</v>
      </c>
    </row>
    <row r="4323" spans="1:16" x14ac:dyDescent="0.35">
      <c r="A4323" t="s">
        <v>1</v>
      </c>
      <c r="B4323" t="s">
        <v>4857</v>
      </c>
      <c r="C4323" t="s">
        <v>11337</v>
      </c>
      <c r="D4323" t="s">
        <v>2360</v>
      </c>
      <c r="E4323" t="s">
        <v>59</v>
      </c>
      <c r="F4323" t="b">
        <v>0</v>
      </c>
      <c r="G4323" t="s">
        <v>73</v>
      </c>
      <c r="H4323" s="1">
        <v>46075.417372685188</v>
      </c>
      <c r="I4323" t="b">
        <v>0</v>
      </c>
      <c r="J4323" t="b">
        <v>1</v>
      </c>
      <c r="K4323" t="s">
        <v>41</v>
      </c>
      <c r="L4323" t="s">
        <v>60</v>
      </c>
      <c r="M4323">
        <v>135000</v>
      </c>
      <c r="N4323"/>
      <c r="O4323" t="s">
        <v>424</v>
      </c>
      <c r="P4323" t="s">
        <v>5749</v>
      </c>
    </row>
    <row r="4324" spans="1:16" x14ac:dyDescent="0.35">
      <c r="A4324" t="s">
        <v>0</v>
      </c>
      <c r="B4324" t="s">
        <v>11672</v>
      </c>
      <c r="C4324" t="s">
        <v>13</v>
      </c>
      <c r="D4324" t="s">
        <v>4637</v>
      </c>
      <c r="E4324" t="s">
        <v>59</v>
      </c>
      <c r="F4324" t="b">
        <v>0</v>
      </c>
      <c r="G4324" t="s">
        <v>13</v>
      </c>
      <c r="H4324" s="1">
        <v>46075.418009259258</v>
      </c>
      <c r="I4324" t="b">
        <v>0</v>
      </c>
      <c r="J4324" t="b">
        <v>0</v>
      </c>
      <c r="K4324" t="s">
        <v>13</v>
      </c>
      <c r="L4324" t="s">
        <v>60</v>
      </c>
      <c r="M4324">
        <v>87500</v>
      </c>
      <c r="N4324"/>
      <c r="O4324" t="s">
        <v>8175</v>
      </c>
      <c r="P4324" t="s">
        <v>11673</v>
      </c>
    </row>
    <row r="4325" spans="1:16" x14ac:dyDescent="0.35">
      <c r="A4325" t="s">
        <v>1</v>
      </c>
      <c r="B4325" t="s">
        <v>11674</v>
      </c>
      <c r="C4325" t="s">
        <v>955</v>
      </c>
      <c r="D4325" t="s">
        <v>4637</v>
      </c>
      <c r="E4325" t="s">
        <v>59</v>
      </c>
      <c r="F4325" t="b">
        <v>0</v>
      </c>
      <c r="G4325" t="s">
        <v>13</v>
      </c>
      <c r="H4325" s="1">
        <v>46075.418206018519</v>
      </c>
      <c r="I4325" t="b">
        <v>1</v>
      </c>
      <c r="J4325" t="b">
        <v>0</v>
      </c>
      <c r="K4325" t="s">
        <v>13</v>
      </c>
      <c r="L4325" t="s">
        <v>60</v>
      </c>
      <c r="M4325">
        <v>100000</v>
      </c>
      <c r="N4325"/>
      <c r="O4325" t="s">
        <v>11675</v>
      </c>
      <c r="P4325" t="s">
        <v>11676</v>
      </c>
    </row>
    <row r="4326" spans="1:16" x14ac:dyDescent="0.35">
      <c r="A4326" t="s">
        <v>1</v>
      </c>
      <c r="B4326" t="s">
        <v>1</v>
      </c>
      <c r="C4326" t="s">
        <v>11677</v>
      </c>
      <c r="D4326" t="s">
        <v>5798</v>
      </c>
      <c r="E4326" t="s">
        <v>59</v>
      </c>
      <c r="F4326" t="b">
        <v>0</v>
      </c>
      <c r="G4326" t="s">
        <v>40</v>
      </c>
      <c r="H4326" s="1">
        <v>46075.419039351851</v>
      </c>
      <c r="I4326" t="b">
        <v>0</v>
      </c>
      <c r="J4326" t="b">
        <v>0</v>
      </c>
      <c r="K4326" t="s">
        <v>40</v>
      </c>
      <c r="L4326" t="s">
        <v>60</v>
      </c>
      <c r="M4326">
        <v>73500</v>
      </c>
      <c r="N4326"/>
      <c r="O4326" t="s">
        <v>11678</v>
      </c>
      <c r="P4326" t="s">
        <v>11679</v>
      </c>
    </row>
    <row r="4327" spans="1:16" x14ac:dyDescent="0.35">
      <c r="A4327" t="s">
        <v>5</v>
      </c>
      <c r="B4327" t="s">
        <v>11680</v>
      </c>
      <c r="C4327" t="s">
        <v>76</v>
      </c>
      <c r="D4327" t="s">
        <v>4847</v>
      </c>
      <c r="E4327" t="s">
        <v>59</v>
      </c>
      <c r="F4327" t="b">
        <v>1</v>
      </c>
      <c r="G4327" t="s">
        <v>63</v>
      </c>
      <c r="H4327" s="1">
        <v>46075.419745370367</v>
      </c>
      <c r="I4327" t="b">
        <v>0</v>
      </c>
      <c r="J4327" t="b">
        <v>1</v>
      </c>
      <c r="K4327" t="s">
        <v>41</v>
      </c>
      <c r="L4327" t="s">
        <v>60</v>
      </c>
      <c r="M4327">
        <v>143405</v>
      </c>
      <c r="N4327"/>
      <c r="O4327" t="s">
        <v>9949</v>
      </c>
      <c r="P4327" t="s">
        <v>11681</v>
      </c>
    </row>
    <row r="4328" spans="1:16" x14ac:dyDescent="0.35">
      <c r="A4328" t="s">
        <v>2</v>
      </c>
      <c r="B4328" t="s">
        <v>11682</v>
      </c>
      <c r="C4328" t="s">
        <v>913</v>
      </c>
      <c r="D4328" t="s">
        <v>11271</v>
      </c>
      <c r="E4328" t="s">
        <v>59</v>
      </c>
      <c r="F4328" t="b">
        <v>0</v>
      </c>
      <c r="G4328" t="s">
        <v>20</v>
      </c>
      <c r="H4328" s="1">
        <v>46075.422199074077</v>
      </c>
      <c r="I4328" t="b">
        <v>0</v>
      </c>
      <c r="J4328" t="b">
        <v>0</v>
      </c>
      <c r="K4328" t="s">
        <v>20</v>
      </c>
      <c r="L4328" t="s">
        <v>60</v>
      </c>
      <c r="M4328">
        <v>135000</v>
      </c>
      <c r="N4328"/>
      <c r="O4328" t="s">
        <v>11683</v>
      </c>
      <c r="P4328" t="s">
        <v>1738</v>
      </c>
    </row>
    <row r="4329" spans="1:16" x14ac:dyDescent="0.35">
      <c r="A4329" t="s">
        <v>2</v>
      </c>
      <c r="B4329" t="s">
        <v>11684</v>
      </c>
      <c r="C4329" t="s">
        <v>19</v>
      </c>
      <c r="D4329" t="s">
        <v>4595</v>
      </c>
      <c r="E4329" t="s">
        <v>59</v>
      </c>
      <c r="F4329" t="b">
        <v>0</v>
      </c>
      <c r="G4329" t="s">
        <v>19</v>
      </c>
      <c r="H4329" s="1">
        <v>46075.460381944453</v>
      </c>
      <c r="I4329" t="b">
        <v>0</v>
      </c>
      <c r="J4329" t="b">
        <v>0</v>
      </c>
      <c r="K4329" t="s">
        <v>19</v>
      </c>
      <c r="L4329" t="s">
        <v>60</v>
      </c>
      <c r="M4329">
        <v>2400000</v>
      </c>
      <c r="N4329"/>
      <c r="O4329" t="s">
        <v>11685</v>
      </c>
      <c r="P4329" t="s">
        <v>11686</v>
      </c>
    </row>
    <row r="4330" spans="1:16" x14ac:dyDescent="0.35">
      <c r="A4330" t="s">
        <v>2</v>
      </c>
      <c r="B4330" t="s">
        <v>11687</v>
      </c>
      <c r="C4330" t="s">
        <v>31</v>
      </c>
      <c r="D4330" t="s">
        <v>5018</v>
      </c>
      <c r="E4330" t="s">
        <v>59</v>
      </c>
      <c r="F4330" t="b">
        <v>0</v>
      </c>
      <c r="G4330" t="s">
        <v>31</v>
      </c>
      <c r="H4330" s="1">
        <v>46075.461539351847</v>
      </c>
      <c r="I4330" t="b">
        <v>0</v>
      </c>
      <c r="J4330" t="b">
        <v>0</v>
      </c>
      <c r="K4330" t="s">
        <v>31</v>
      </c>
      <c r="L4330" t="s">
        <v>74</v>
      </c>
      <c r="M4330"/>
      <c r="N4330">
        <v>70</v>
      </c>
      <c r="O4330" t="s">
        <v>11688</v>
      </c>
      <c r="P4330" t="s">
        <v>5543</v>
      </c>
    </row>
    <row r="4331" spans="1:16" x14ac:dyDescent="0.35">
      <c r="A4331" t="s">
        <v>6</v>
      </c>
      <c r="B4331" t="s">
        <v>11689</v>
      </c>
      <c r="C4331" t="s">
        <v>79</v>
      </c>
      <c r="D4331" t="s">
        <v>4595</v>
      </c>
      <c r="E4331" t="s">
        <v>59</v>
      </c>
      <c r="F4331" t="b">
        <v>0</v>
      </c>
      <c r="G4331" t="s">
        <v>77</v>
      </c>
      <c r="H4331" s="1">
        <v>46075.500428240739</v>
      </c>
      <c r="I4331" t="b">
        <v>0</v>
      </c>
      <c r="J4331" t="b">
        <v>0</v>
      </c>
      <c r="K4331" t="s">
        <v>41</v>
      </c>
      <c r="L4331" t="s">
        <v>60</v>
      </c>
      <c r="M4331">
        <v>320000</v>
      </c>
      <c r="N4331"/>
      <c r="O4331" t="s">
        <v>3258</v>
      </c>
    </row>
    <row r="4332" spans="1:16" x14ac:dyDescent="0.35">
      <c r="A4332" t="s">
        <v>7</v>
      </c>
      <c r="B4332" t="s">
        <v>11690</v>
      </c>
      <c r="C4332" t="s">
        <v>396</v>
      </c>
      <c r="D4332" t="s">
        <v>4595</v>
      </c>
      <c r="E4332" t="s">
        <v>59</v>
      </c>
      <c r="F4332" t="b">
        <v>0</v>
      </c>
      <c r="G4332" t="s">
        <v>68</v>
      </c>
      <c r="H4332" s="1">
        <v>46075.500486111108</v>
      </c>
      <c r="I4332" t="b">
        <v>1</v>
      </c>
      <c r="J4332" t="b">
        <v>0</v>
      </c>
      <c r="K4332" t="s">
        <v>41</v>
      </c>
      <c r="L4332" t="s">
        <v>60</v>
      </c>
      <c r="M4332">
        <v>252500</v>
      </c>
      <c r="N4332"/>
      <c r="O4332" t="s">
        <v>11691</v>
      </c>
    </row>
    <row r="4333" spans="1:16" x14ac:dyDescent="0.35">
      <c r="A4333" t="s">
        <v>3</v>
      </c>
      <c r="B4333" t="s">
        <v>11692</v>
      </c>
      <c r="C4333" t="s">
        <v>1647</v>
      </c>
      <c r="D4333" t="s">
        <v>4595</v>
      </c>
      <c r="E4333" t="s">
        <v>59</v>
      </c>
      <c r="F4333" t="b">
        <v>0</v>
      </c>
      <c r="G4333" t="s">
        <v>63</v>
      </c>
      <c r="H4333" s="1">
        <v>46075.502928240741</v>
      </c>
      <c r="I4333" t="b">
        <v>0</v>
      </c>
      <c r="J4333" t="b">
        <v>0</v>
      </c>
      <c r="K4333" t="s">
        <v>41</v>
      </c>
      <c r="L4333" t="s">
        <v>60</v>
      </c>
      <c r="M4333">
        <v>87500</v>
      </c>
      <c r="N4333"/>
      <c r="O4333" t="s">
        <v>4299</v>
      </c>
      <c r="P4333" t="s">
        <v>5120</v>
      </c>
    </row>
    <row r="4334" spans="1:16" x14ac:dyDescent="0.35">
      <c r="A4334" t="s">
        <v>1</v>
      </c>
      <c r="B4334" t="s">
        <v>11693</v>
      </c>
      <c r="C4334" t="s">
        <v>2880</v>
      </c>
      <c r="D4334" t="s">
        <v>4526</v>
      </c>
      <c r="E4334" t="s">
        <v>59</v>
      </c>
      <c r="F4334" t="b">
        <v>0</v>
      </c>
      <c r="G4334" t="s">
        <v>63</v>
      </c>
      <c r="H4334" s="1">
        <v>46075.503078703703</v>
      </c>
      <c r="I4334" t="b">
        <v>0</v>
      </c>
      <c r="J4334" t="b">
        <v>1</v>
      </c>
      <c r="K4334" t="s">
        <v>41</v>
      </c>
      <c r="L4334" t="s">
        <v>60</v>
      </c>
      <c r="M4334">
        <v>142500</v>
      </c>
      <c r="N4334"/>
      <c r="O4334" t="s">
        <v>149</v>
      </c>
    </row>
    <row r="4335" spans="1:16" x14ac:dyDescent="0.35">
      <c r="A4335" t="s">
        <v>2</v>
      </c>
      <c r="B4335" t="s">
        <v>11694</v>
      </c>
      <c r="C4335" t="s">
        <v>1593</v>
      </c>
      <c r="D4335" t="s">
        <v>4756</v>
      </c>
      <c r="E4335" t="s">
        <v>59</v>
      </c>
      <c r="F4335" t="b">
        <v>0</v>
      </c>
      <c r="G4335" t="s">
        <v>65</v>
      </c>
      <c r="H4335" s="1">
        <v>46075.541956018518</v>
      </c>
      <c r="I4335" t="b">
        <v>0</v>
      </c>
      <c r="J4335" t="b">
        <v>1</v>
      </c>
      <c r="K4335" t="s">
        <v>41</v>
      </c>
      <c r="L4335" t="s">
        <v>60</v>
      </c>
      <c r="M4335">
        <v>105950</v>
      </c>
      <c r="N4335"/>
      <c r="O4335" t="s">
        <v>11695</v>
      </c>
      <c r="P4335" t="s">
        <v>85</v>
      </c>
    </row>
    <row r="4336" spans="1:16" x14ac:dyDescent="0.35">
      <c r="A4336" t="s">
        <v>0</v>
      </c>
      <c r="B4336" t="s">
        <v>11696</v>
      </c>
      <c r="C4336" t="s">
        <v>13</v>
      </c>
      <c r="D4336" t="s">
        <v>4637</v>
      </c>
      <c r="E4336" t="s">
        <v>59</v>
      </c>
      <c r="F4336" t="b">
        <v>0</v>
      </c>
      <c r="G4336" t="s">
        <v>13</v>
      </c>
      <c r="H4336" s="1">
        <v>46075.584675925929</v>
      </c>
      <c r="I4336" t="b">
        <v>1</v>
      </c>
      <c r="J4336" t="b">
        <v>0</v>
      </c>
      <c r="K4336" t="s">
        <v>13</v>
      </c>
      <c r="L4336" t="s">
        <v>74</v>
      </c>
      <c r="M4336"/>
      <c r="N4336">
        <v>16.5</v>
      </c>
      <c r="O4336" t="s">
        <v>4596</v>
      </c>
      <c r="P4336" t="s">
        <v>945</v>
      </c>
    </row>
    <row r="4337" spans="1:16" x14ac:dyDescent="0.35">
      <c r="A4337" t="s">
        <v>0</v>
      </c>
      <c r="B4337" t="s">
        <v>130</v>
      </c>
      <c r="C4337" t="s">
        <v>11458</v>
      </c>
      <c r="D4337" t="s">
        <v>11319</v>
      </c>
      <c r="E4337" t="s">
        <v>59</v>
      </c>
      <c r="F4337" t="b">
        <v>0</v>
      </c>
      <c r="G4337" t="s">
        <v>39</v>
      </c>
      <c r="H4337" s="1">
        <v>46075.588090277779</v>
      </c>
      <c r="I4337" t="b">
        <v>0</v>
      </c>
      <c r="J4337" t="b">
        <v>0</v>
      </c>
      <c r="K4337" t="s">
        <v>39</v>
      </c>
      <c r="L4337" t="s">
        <v>60</v>
      </c>
      <c r="M4337">
        <v>120000</v>
      </c>
      <c r="N4337"/>
      <c r="O4337" t="s">
        <v>11697</v>
      </c>
      <c r="P4337" t="s">
        <v>11698</v>
      </c>
    </row>
    <row r="4338" spans="1:16" x14ac:dyDescent="0.35">
      <c r="A4338" t="s">
        <v>4</v>
      </c>
      <c r="B4338" t="s">
        <v>11699</v>
      </c>
      <c r="C4338" t="s">
        <v>913</v>
      </c>
      <c r="D4338" t="s">
        <v>11271</v>
      </c>
      <c r="E4338" t="s">
        <v>59</v>
      </c>
      <c r="F4338" t="b">
        <v>0</v>
      </c>
      <c r="G4338" t="s">
        <v>20</v>
      </c>
      <c r="H4338" s="1">
        <v>46075.589039351849</v>
      </c>
      <c r="I4338" t="b">
        <v>1</v>
      </c>
      <c r="J4338" t="b">
        <v>0</v>
      </c>
      <c r="K4338" t="s">
        <v>20</v>
      </c>
      <c r="L4338" t="s">
        <v>60</v>
      </c>
      <c r="M4338">
        <v>80000</v>
      </c>
      <c r="N4338"/>
      <c r="O4338" t="s">
        <v>11700</v>
      </c>
    </row>
    <row r="4339" spans="1:16" x14ac:dyDescent="0.35">
      <c r="A4339" t="s">
        <v>8</v>
      </c>
      <c r="B4339" t="s">
        <v>11701</v>
      </c>
      <c r="C4339" t="s">
        <v>76</v>
      </c>
      <c r="D4339" t="s">
        <v>4622</v>
      </c>
      <c r="E4339" t="s">
        <v>59</v>
      </c>
      <c r="F4339" t="b">
        <v>1</v>
      </c>
      <c r="G4339" t="s">
        <v>7519</v>
      </c>
      <c r="H4339" s="1">
        <v>46075.594537037039</v>
      </c>
      <c r="I4339" t="b">
        <v>1</v>
      </c>
      <c r="J4339" t="b">
        <v>0</v>
      </c>
      <c r="K4339" t="s">
        <v>7519</v>
      </c>
      <c r="L4339" t="s">
        <v>60</v>
      </c>
      <c r="M4339">
        <v>250000</v>
      </c>
      <c r="N4339"/>
      <c r="O4339" t="s">
        <v>4623</v>
      </c>
      <c r="P4339" t="s">
        <v>11702</v>
      </c>
    </row>
    <row r="4340" spans="1:16" x14ac:dyDescent="0.35">
      <c r="A4340" t="s">
        <v>2</v>
      </c>
      <c r="B4340" t="s">
        <v>2852</v>
      </c>
      <c r="C4340" t="s">
        <v>11703</v>
      </c>
      <c r="D4340" t="s">
        <v>4526</v>
      </c>
      <c r="E4340" t="s">
        <v>59</v>
      </c>
      <c r="F4340" t="b">
        <v>0</v>
      </c>
      <c r="G4340" t="s">
        <v>73</v>
      </c>
      <c r="H4340" s="1">
        <v>46075.625706018523</v>
      </c>
      <c r="I4340" t="b">
        <v>0</v>
      </c>
      <c r="J4340" t="b">
        <v>1</v>
      </c>
      <c r="K4340" t="s">
        <v>41</v>
      </c>
      <c r="L4340" t="s">
        <v>60</v>
      </c>
      <c r="M4340">
        <v>137500</v>
      </c>
      <c r="N4340"/>
      <c r="O4340" t="s">
        <v>6889</v>
      </c>
      <c r="P4340" t="s">
        <v>11704</v>
      </c>
    </row>
    <row r="4341" spans="1:16" x14ac:dyDescent="0.35">
      <c r="A4341" t="s">
        <v>3</v>
      </c>
      <c r="B4341" t="s">
        <v>3324</v>
      </c>
      <c r="C4341" t="s">
        <v>1150</v>
      </c>
      <c r="D4341" t="s">
        <v>4595</v>
      </c>
      <c r="E4341" t="s">
        <v>59</v>
      </c>
      <c r="F4341" t="b">
        <v>0</v>
      </c>
      <c r="G4341" t="s">
        <v>63</v>
      </c>
      <c r="H4341" s="1">
        <v>46075.627928240741</v>
      </c>
      <c r="I4341" t="b">
        <v>0</v>
      </c>
      <c r="J4341" t="b">
        <v>0</v>
      </c>
      <c r="K4341" t="s">
        <v>41</v>
      </c>
      <c r="L4341" t="s">
        <v>60</v>
      </c>
      <c r="M4341">
        <v>97500</v>
      </c>
      <c r="N4341"/>
      <c r="O4341" t="s">
        <v>3573</v>
      </c>
      <c r="P4341" t="s">
        <v>11705</v>
      </c>
    </row>
    <row r="4342" spans="1:16" x14ac:dyDescent="0.35">
      <c r="A4342" t="s">
        <v>2</v>
      </c>
      <c r="B4342" t="s">
        <v>2852</v>
      </c>
      <c r="C4342" t="s">
        <v>11706</v>
      </c>
      <c r="D4342" t="s">
        <v>4526</v>
      </c>
      <c r="E4342" t="s">
        <v>59</v>
      </c>
      <c r="F4342" t="b">
        <v>0</v>
      </c>
      <c r="G4342" t="s">
        <v>63</v>
      </c>
      <c r="H4342" s="1">
        <v>46075.628055555557</v>
      </c>
      <c r="I4342" t="b">
        <v>0</v>
      </c>
      <c r="J4342" t="b">
        <v>1</v>
      </c>
      <c r="K4342" t="s">
        <v>41</v>
      </c>
      <c r="L4342" t="s">
        <v>60</v>
      </c>
      <c r="M4342">
        <v>137500</v>
      </c>
      <c r="N4342"/>
      <c r="O4342" t="s">
        <v>6889</v>
      </c>
      <c r="P4342" t="s">
        <v>11704</v>
      </c>
    </row>
    <row r="4343" spans="1:16" x14ac:dyDescent="0.35">
      <c r="A4343" t="s">
        <v>0</v>
      </c>
      <c r="B4343" t="s">
        <v>11707</v>
      </c>
      <c r="C4343" t="s">
        <v>1281</v>
      </c>
      <c r="D4343" t="s">
        <v>4595</v>
      </c>
      <c r="E4343" t="s">
        <v>59</v>
      </c>
      <c r="F4343" t="b">
        <v>0</v>
      </c>
      <c r="G4343" t="s">
        <v>89</v>
      </c>
      <c r="H4343" s="1">
        <v>46075.708553240736</v>
      </c>
      <c r="I4343" t="b">
        <v>1</v>
      </c>
      <c r="J4343" t="b">
        <v>0</v>
      </c>
      <c r="K4343" t="s">
        <v>41</v>
      </c>
      <c r="L4343" t="s">
        <v>60</v>
      </c>
      <c r="M4343">
        <v>92500</v>
      </c>
      <c r="N4343"/>
      <c r="O4343" t="s">
        <v>11708</v>
      </c>
    </row>
    <row r="4344" spans="1:16" x14ac:dyDescent="0.35">
      <c r="A4344" t="s">
        <v>1</v>
      </c>
      <c r="B4344" t="s">
        <v>658</v>
      </c>
      <c r="C4344" t="s">
        <v>165</v>
      </c>
      <c r="D4344" t="s">
        <v>4595</v>
      </c>
      <c r="E4344" t="s">
        <v>59</v>
      </c>
      <c r="F4344" t="b">
        <v>0</v>
      </c>
      <c r="G4344" t="s">
        <v>73</v>
      </c>
      <c r="H4344" s="1">
        <v>46075.709039351852</v>
      </c>
      <c r="I4344" t="b">
        <v>1</v>
      </c>
      <c r="J4344" t="b">
        <v>0</v>
      </c>
      <c r="K4344" t="s">
        <v>41</v>
      </c>
      <c r="L4344" t="s">
        <v>60</v>
      </c>
      <c r="M4344">
        <v>130000</v>
      </c>
      <c r="N4344"/>
      <c r="O4344" t="s">
        <v>11391</v>
      </c>
    </row>
    <row r="4345" spans="1:16" x14ac:dyDescent="0.35">
      <c r="A4345" t="s">
        <v>1</v>
      </c>
      <c r="B4345" t="s">
        <v>11709</v>
      </c>
      <c r="C4345" t="s">
        <v>9919</v>
      </c>
      <c r="D4345" t="s">
        <v>4526</v>
      </c>
      <c r="E4345" t="s">
        <v>59</v>
      </c>
      <c r="F4345" t="b">
        <v>0</v>
      </c>
      <c r="G4345" t="s">
        <v>13</v>
      </c>
      <c r="H4345" s="1">
        <v>46075.709780092591</v>
      </c>
      <c r="I4345" t="b">
        <v>1</v>
      </c>
      <c r="J4345" t="b">
        <v>0</v>
      </c>
      <c r="K4345" t="s">
        <v>13</v>
      </c>
      <c r="L4345" t="s">
        <v>60</v>
      </c>
      <c r="M4345">
        <v>132500</v>
      </c>
      <c r="N4345"/>
      <c r="O4345" t="s">
        <v>11710</v>
      </c>
      <c r="P4345" t="s">
        <v>11711</v>
      </c>
    </row>
    <row r="4346" spans="1:16" x14ac:dyDescent="0.35">
      <c r="A4346" t="s">
        <v>4</v>
      </c>
      <c r="B4346" t="s">
        <v>11712</v>
      </c>
      <c r="C4346" t="s">
        <v>40</v>
      </c>
      <c r="D4346" t="s">
        <v>5798</v>
      </c>
      <c r="F4346" t="b">
        <v>0</v>
      </c>
      <c r="G4346" t="s">
        <v>40</v>
      </c>
      <c r="H4346" s="1">
        <v>46075.710706018523</v>
      </c>
      <c r="I4346" t="b">
        <v>1</v>
      </c>
      <c r="J4346" t="b">
        <v>0</v>
      </c>
      <c r="K4346" t="s">
        <v>40</v>
      </c>
      <c r="L4346" t="s">
        <v>74</v>
      </c>
      <c r="M4346"/>
      <c r="N4346">
        <v>50</v>
      </c>
      <c r="O4346" t="s">
        <v>4596</v>
      </c>
      <c r="P4346" t="s">
        <v>11713</v>
      </c>
    </row>
    <row r="4347" spans="1:16" x14ac:dyDescent="0.35">
      <c r="A4347" t="s">
        <v>0</v>
      </c>
      <c r="B4347" t="s">
        <v>11714</v>
      </c>
      <c r="C4347" t="s">
        <v>3114</v>
      </c>
      <c r="D4347" t="s">
        <v>4587</v>
      </c>
      <c r="E4347" t="s">
        <v>59</v>
      </c>
      <c r="F4347" t="b">
        <v>0</v>
      </c>
      <c r="G4347" t="s">
        <v>63</v>
      </c>
      <c r="H4347" s="1">
        <v>46075.711261574077</v>
      </c>
      <c r="I4347" t="b">
        <v>0</v>
      </c>
      <c r="J4347" t="b">
        <v>1</v>
      </c>
      <c r="K4347" t="s">
        <v>41</v>
      </c>
      <c r="L4347" t="s">
        <v>60</v>
      </c>
      <c r="M4347">
        <v>58650</v>
      </c>
      <c r="N4347"/>
      <c r="O4347" t="s">
        <v>2936</v>
      </c>
    </row>
    <row r="4348" spans="1:16" x14ac:dyDescent="0.35">
      <c r="A4348" t="s">
        <v>1</v>
      </c>
      <c r="B4348" t="s">
        <v>658</v>
      </c>
      <c r="C4348" t="s">
        <v>165</v>
      </c>
      <c r="D4348" t="s">
        <v>4595</v>
      </c>
      <c r="E4348" t="s">
        <v>59</v>
      </c>
      <c r="F4348" t="b">
        <v>0</v>
      </c>
      <c r="G4348" t="s">
        <v>63</v>
      </c>
      <c r="H4348" s="1">
        <v>46075.711435185192</v>
      </c>
      <c r="I4348" t="b">
        <v>1</v>
      </c>
      <c r="J4348" t="b">
        <v>0</v>
      </c>
      <c r="K4348" t="s">
        <v>41</v>
      </c>
      <c r="L4348" t="s">
        <v>60</v>
      </c>
      <c r="M4348">
        <v>130000</v>
      </c>
      <c r="N4348"/>
      <c r="O4348" t="s">
        <v>11391</v>
      </c>
    </row>
    <row r="4349" spans="1:16" x14ac:dyDescent="0.35">
      <c r="A4349" t="s">
        <v>1</v>
      </c>
      <c r="B4349" t="s">
        <v>11715</v>
      </c>
      <c r="C4349" t="s">
        <v>81</v>
      </c>
      <c r="D4349" t="s">
        <v>2360</v>
      </c>
      <c r="E4349" t="s">
        <v>59</v>
      </c>
      <c r="F4349" t="b">
        <v>0</v>
      </c>
      <c r="G4349" t="s">
        <v>65</v>
      </c>
      <c r="H4349" s="1">
        <v>46075.750613425917</v>
      </c>
      <c r="I4349" t="b">
        <v>1</v>
      </c>
      <c r="J4349" t="b">
        <v>1</v>
      </c>
      <c r="K4349" t="s">
        <v>41</v>
      </c>
      <c r="L4349" t="s">
        <v>60</v>
      </c>
      <c r="M4349">
        <v>195000</v>
      </c>
      <c r="N4349"/>
      <c r="O4349" t="s">
        <v>11716</v>
      </c>
      <c r="P4349" t="s">
        <v>11717</v>
      </c>
    </row>
    <row r="4350" spans="1:16" x14ac:dyDescent="0.35">
      <c r="A4350" t="s">
        <v>0</v>
      </c>
      <c r="B4350" t="s">
        <v>11718</v>
      </c>
      <c r="C4350" t="s">
        <v>11719</v>
      </c>
      <c r="D4350" t="s">
        <v>7459</v>
      </c>
      <c r="E4350" t="s">
        <v>59</v>
      </c>
      <c r="F4350" t="b">
        <v>0</v>
      </c>
      <c r="G4350" t="s">
        <v>40</v>
      </c>
      <c r="H4350" s="1">
        <v>46075.752291666657</v>
      </c>
      <c r="I4350" t="b">
        <v>0</v>
      </c>
      <c r="J4350" t="b">
        <v>0</v>
      </c>
      <c r="K4350" t="s">
        <v>40</v>
      </c>
      <c r="L4350" t="s">
        <v>60</v>
      </c>
      <c r="M4350">
        <v>25000</v>
      </c>
      <c r="N4350"/>
      <c r="O4350" t="s">
        <v>7459</v>
      </c>
      <c r="P4350" t="s">
        <v>4661</v>
      </c>
    </row>
    <row r="4351" spans="1:16" x14ac:dyDescent="0.35">
      <c r="A4351" t="s">
        <v>4</v>
      </c>
      <c r="B4351" t="s">
        <v>11720</v>
      </c>
      <c r="C4351" t="s">
        <v>218</v>
      </c>
      <c r="D4351" t="s">
        <v>4756</v>
      </c>
      <c r="E4351" t="s">
        <v>59</v>
      </c>
      <c r="F4351" t="b">
        <v>0</v>
      </c>
      <c r="G4351" t="s">
        <v>63</v>
      </c>
      <c r="H4351" s="1">
        <v>46075.752858796302</v>
      </c>
      <c r="I4351" t="b">
        <v>0</v>
      </c>
      <c r="J4351" t="b">
        <v>1</v>
      </c>
      <c r="K4351" t="s">
        <v>41</v>
      </c>
      <c r="L4351" t="s">
        <v>60</v>
      </c>
      <c r="M4351">
        <v>82500</v>
      </c>
      <c r="N4351"/>
      <c r="O4351" t="s">
        <v>11721</v>
      </c>
      <c r="P4351" t="s">
        <v>11722</v>
      </c>
    </row>
    <row r="4352" spans="1:16" x14ac:dyDescent="0.35">
      <c r="A4352" t="s">
        <v>0</v>
      </c>
      <c r="B4352" t="s">
        <v>11723</v>
      </c>
      <c r="C4352" t="s">
        <v>165</v>
      </c>
      <c r="D4352" t="s">
        <v>4526</v>
      </c>
      <c r="E4352" t="s">
        <v>59</v>
      </c>
      <c r="F4352" t="b">
        <v>0</v>
      </c>
      <c r="G4352" t="s">
        <v>73</v>
      </c>
      <c r="H4352" s="1">
        <v>46075.791828703703</v>
      </c>
      <c r="I4352" t="b">
        <v>0</v>
      </c>
      <c r="J4352" t="b">
        <v>0</v>
      </c>
      <c r="K4352" t="s">
        <v>41</v>
      </c>
      <c r="L4352" t="s">
        <v>60</v>
      </c>
      <c r="M4352">
        <v>130000</v>
      </c>
      <c r="N4352"/>
      <c r="O4352" t="s">
        <v>4743</v>
      </c>
      <c r="P4352" t="s">
        <v>11724</v>
      </c>
    </row>
    <row r="4353" spans="1:16" x14ac:dyDescent="0.35">
      <c r="A4353" t="s">
        <v>4</v>
      </c>
      <c r="B4353" t="s">
        <v>2756</v>
      </c>
      <c r="C4353" t="s">
        <v>76</v>
      </c>
      <c r="D4353" t="s">
        <v>4346</v>
      </c>
      <c r="E4353" t="s">
        <v>59</v>
      </c>
      <c r="F4353" t="b">
        <v>1</v>
      </c>
      <c r="G4353" t="s">
        <v>65</v>
      </c>
      <c r="H4353" s="1">
        <v>46075.833923611113</v>
      </c>
      <c r="I4353" t="b">
        <v>0</v>
      </c>
      <c r="J4353" t="b">
        <v>1</v>
      </c>
      <c r="K4353" t="s">
        <v>41</v>
      </c>
      <c r="L4353" t="s">
        <v>60</v>
      </c>
      <c r="M4353">
        <v>132500</v>
      </c>
      <c r="N4353"/>
      <c r="O4353" t="s">
        <v>291</v>
      </c>
      <c r="P4353" t="s">
        <v>85</v>
      </c>
    </row>
    <row r="4354" spans="1:16" x14ac:dyDescent="0.35">
      <c r="A4354" t="s">
        <v>4</v>
      </c>
      <c r="B4354" t="s">
        <v>2756</v>
      </c>
      <c r="C4354" t="s">
        <v>76</v>
      </c>
      <c r="D4354" t="s">
        <v>4346</v>
      </c>
      <c r="E4354" t="s">
        <v>59</v>
      </c>
      <c r="F4354" t="b">
        <v>1</v>
      </c>
      <c r="G4354" t="s">
        <v>73</v>
      </c>
      <c r="H4354" s="1">
        <v>46075.834039351852</v>
      </c>
      <c r="I4354" t="b">
        <v>0</v>
      </c>
      <c r="J4354" t="b">
        <v>1</v>
      </c>
      <c r="K4354" t="s">
        <v>41</v>
      </c>
      <c r="L4354" t="s">
        <v>60</v>
      </c>
      <c r="M4354">
        <v>132500</v>
      </c>
      <c r="N4354"/>
      <c r="O4354" t="s">
        <v>291</v>
      </c>
      <c r="P4354" t="s">
        <v>85</v>
      </c>
    </row>
    <row r="4355" spans="1:16" x14ac:dyDescent="0.35">
      <c r="A4355" t="s">
        <v>7</v>
      </c>
      <c r="B4355" t="s">
        <v>11725</v>
      </c>
      <c r="C4355" t="s">
        <v>637</v>
      </c>
      <c r="D4355" t="s">
        <v>2360</v>
      </c>
      <c r="E4355" t="s">
        <v>59</v>
      </c>
      <c r="F4355" t="b">
        <v>0</v>
      </c>
      <c r="G4355" t="s">
        <v>77</v>
      </c>
      <c r="H4355" s="1">
        <v>46075.875428240739</v>
      </c>
      <c r="I4355" t="b">
        <v>0</v>
      </c>
      <c r="J4355" t="b">
        <v>0</v>
      </c>
      <c r="K4355" t="s">
        <v>41</v>
      </c>
      <c r="L4355" t="s">
        <v>60</v>
      </c>
      <c r="M4355">
        <v>170000</v>
      </c>
      <c r="N4355"/>
      <c r="O4355" t="s">
        <v>11726</v>
      </c>
    </row>
    <row r="4356" spans="1:16" x14ac:dyDescent="0.35">
      <c r="A4356" t="s">
        <v>5</v>
      </c>
      <c r="B4356" t="s">
        <v>3423</v>
      </c>
      <c r="C4356" t="s">
        <v>837</v>
      </c>
      <c r="D4356" t="s">
        <v>4595</v>
      </c>
      <c r="E4356" t="s">
        <v>59</v>
      </c>
      <c r="F4356" t="b">
        <v>0</v>
      </c>
      <c r="G4356" t="s">
        <v>65</v>
      </c>
      <c r="H4356" s="1">
        <v>46075.917280092603</v>
      </c>
      <c r="I4356" t="b">
        <v>1</v>
      </c>
      <c r="J4356" t="b">
        <v>0</v>
      </c>
      <c r="K4356" t="s">
        <v>41</v>
      </c>
      <c r="L4356" t="s">
        <v>60</v>
      </c>
      <c r="M4356">
        <v>175000</v>
      </c>
      <c r="N4356"/>
      <c r="O4356" t="s">
        <v>3716</v>
      </c>
      <c r="P4356" t="s">
        <v>3420</v>
      </c>
    </row>
    <row r="4357" spans="1:16" x14ac:dyDescent="0.35">
      <c r="A4357" t="s">
        <v>5</v>
      </c>
      <c r="B4357" t="s">
        <v>3423</v>
      </c>
      <c r="C4357" t="s">
        <v>837</v>
      </c>
      <c r="D4357" t="s">
        <v>4595</v>
      </c>
      <c r="E4357" t="s">
        <v>59</v>
      </c>
      <c r="F4357" t="b">
        <v>0</v>
      </c>
      <c r="G4357" t="s">
        <v>63</v>
      </c>
      <c r="H4357" s="1">
        <v>46075.919722222221</v>
      </c>
      <c r="I4357" t="b">
        <v>1</v>
      </c>
      <c r="J4357" t="b">
        <v>0</v>
      </c>
      <c r="K4357" t="s">
        <v>41</v>
      </c>
      <c r="L4357" t="s">
        <v>60</v>
      </c>
      <c r="M4357">
        <v>175000</v>
      </c>
      <c r="N4357"/>
      <c r="O4357" t="s">
        <v>3716</v>
      </c>
      <c r="P4357" t="s">
        <v>3420</v>
      </c>
    </row>
    <row r="4358" spans="1:16" x14ac:dyDescent="0.35">
      <c r="A4358" t="s">
        <v>0</v>
      </c>
      <c r="B4358" t="s">
        <v>2784</v>
      </c>
      <c r="C4358" t="s">
        <v>112</v>
      </c>
      <c r="D4358" t="s">
        <v>4673</v>
      </c>
      <c r="E4358" t="s">
        <v>59</v>
      </c>
      <c r="F4358" t="b">
        <v>0</v>
      </c>
      <c r="G4358" t="s">
        <v>65</v>
      </c>
      <c r="H4358" s="1">
        <v>46076.000023148154</v>
      </c>
      <c r="I4358" t="b">
        <v>0</v>
      </c>
      <c r="J4358" t="b">
        <v>1</v>
      </c>
      <c r="K4358" t="s">
        <v>41</v>
      </c>
      <c r="L4358" t="s">
        <v>60</v>
      </c>
      <c r="M4358">
        <v>152500</v>
      </c>
      <c r="N4358"/>
      <c r="O4358" t="s">
        <v>1803</v>
      </c>
      <c r="P4358" t="s">
        <v>3424</v>
      </c>
    </row>
    <row r="4359" spans="1:16" x14ac:dyDescent="0.35">
      <c r="A4359" t="s">
        <v>0</v>
      </c>
      <c r="B4359" t="s">
        <v>11727</v>
      </c>
      <c r="C4359" t="s">
        <v>1311</v>
      </c>
      <c r="D4359" t="s">
        <v>4673</v>
      </c>
      <c r="E4359" t="s">
        <v>59</v>
      </c>
      <c r="F4359" t="b">
        <v>0</v>
      </c>
      <c r="G4359" t="s">
        <v>65</v>
      </c>
      <c r="H4359" s="1">
        <v>46076.0000462963</v>
      </c>
      <c r="I4359" t="b">
        <v>0</v>
      </c>
      <c r="J4359" t="b">
        <v>1</v>
      </c>
      <c r="K4359" t="s">
        <v>41</v>
      </c>
      <c r="L4359" t="s">
        <v>60</v>
      </c>
      <c r="M4359">
        <v>65000</v>
      </c>
      <c r="N4359"/>
      <c r="O4359" t="s">
        <v>11728</v>
      </c>
      <c r="P4359" t="s">
        <v>3897</v>
      </c>
    </row>
    <row r="4360" spans="1:16" x14ac:dyDescent="0.35">
      <c r="A4360" t="s">
        <v>1</v>
      </c>
      <c r="B4360" t="s">
        <v>11729</v>
      </c>
      <c r="C4360" t="s">
        <v>2474</v>
      </c>
      <c r="D4360" t="s">
        <v>4518</v>
      </c>
      <c r="E4360" t="s">
        <v>59</v>
      </c>
      <c r="F4360" t="b">
        <v>0</v>
      </c>
      <c r="G4360" t="s">
        <v>19</v>
      </c>
      <c r="H4360" s="1">
        <v>46076.002175925933</v>
      </c>
      <c r="I4360" t="b">
        <v>1</v>
      </c>
      <c r="J4360" t="b">
        <v>0</v>
      </c>
      <c r="K4360" t="s">
        <v>19</v>
      </c>
      <c r="L4360" t="s">
        <v>60</v>
      </c>
      <c r="M4360">
        <v>64000</v>
      </c>
      <c r="N4360"/>
      <c r="O4360" t="s">
        <v>8756</v>
      </c>
    </row>
    <row r="4361" spans="1:16" x14ac:dyDescent="0.35">
      <c r="A4361" t="s">
        <v>8</v>
      </c>
      <c r="B4361" t="s">
        <v>11730</v>
      </c>
      <c r="C4361" t="s">
        <v>811</v>
      </c>
      <c r="D4361" t="s">
        <v>4595</v>
      </c>
      <c r="E4361" t="s">
        <v>59</v>
      </c>
      <c r="F4361" t="b">
        <v>0</v>
      </c>
      <c r="G4361" t="s">
        <v>77</v>
      </c>
      <c r="H4361" s="1">
        <v>46076.083761574067</v>
      </c>
      <c r="I4361" t="b">
        <v>0</v>
      </c>
      <c r="J4361" t="b">
        <v>0</v>
      </c>
      <c r="K4361" t="s">
        <v>41</v>
      </c>
      <c r="L4361" t="s">
        <v>60</v>
      </c>
      <c r="M4361">
        <v>125000</v>
      </c>
      <c r="N4361"/>
      <c r="O4361" t="s">
        <v>11731</v>
      </c>
    </row>
    <row r="4362" spans="1:16" x14ac:dyDescent="0.35">
      <c r="A4362" t="s">
        <v>3</v>
      </c>
      <c r="B4362" t="s">
        <v>11732</v>
      </c>
      <c r="C4362" t="s">
        <v>13</v>
      </c>
      <c r="D4362" t="s">
        <v>4637</v>
      </c>
      <c r="E4362" t="s">
        <v>59</v>
      </c>
      <c r="F4362" t="b">
        <v>0</v>
      </c>
      <c r="G4362" t="s">
        <v>13</v>
      </c>
      <c r="H4362" s="1">
        <v>46076.084675925929</v>
      </c>
      <c r="I4362" t="b">
        <v>0</v>
      </c>
      <c r="J4362" t="b">
        <v>0</v>
      </c>
      <c r="K4362" t="s">
        <v>13</v>
      </c>
      <c r="L4362" t="s">
        <v>74</v>
      </c>
      <c r="M4362"/>
      <c r="N4362">
        <v>30</v>
      </c>
      <c r="O4362" t="s">
        <v>4596</v>
      </c>
      <c r="P4362" t="s">
        <v>219</v>
      </c>
    </row>
    <row r="4363" spans="1:16" x14ac:dyDescent="0.35">
      <c r="A4363" t="s">
        <v>8</v>
      </c>
      <c r="B4363" t="s">
        <v>8</v>
      </c>
      <c r="C4363" t="s">
        <v>205</v>
      </c>
      <c r="D4363" t="s">
        <v>4595</v>
      </c>
      <c r="E4363" t="s">
        <v>59</v>
      </c>
      <c r="F4363" t="b">
        <v>0</v>
      </c>
      <c r="G4363" t="s">
        <v>68</v>
      </c>
      <c r="H4363" s="1">
        <v>46076.250648148147</v>
      </c>
      <c r="I4363" t="b">
        <v>0</v>
      </c>
      <c r="J4363" t="b">
        <v>0</v>
      </c>
      <c r="K4363" t="s">
        <v>41</v>
      </c>
      <c r="L4363" t="s">
        <v>60</v>
      </c>
      <c r="M4363">
        <v>110000</v>
      </c>
      <c r="N4363"/>
      <c r="O4363" t="s">
        <v>11733</v>
      </c>
      <c r="P4363" t="s">
        <v>3299</v>
      </c>
    </row>
    <row r="4364" spans="1:16" x14ac:dyDescent="0.35">
      <c r="A4364" t="s">
        <v>4</v>
      </c>
      <c r="B4364" t="s">
        <v>3328</v>
      </c>
      <c r="C4364" t="s">
        <v>913</v>
      </c>
      <c r="D4364" t="s">
        <v>11271</v>
      </c>
      <c r="E4364" t="s">
        <v>59</v>
      </c>
      <c r="F4364" t="b">
        <v>0</v>
      </c>
      <c r="G4364" t="s">
        <v>20</v>
      </c>
      <c r="H4364" s="1">
        <v>46076.256898148153</v>
      </c>
      <c r="I4364" t="b">
        <v>1</v>
      </c>
      <c r="J4364" t="b">
        <v>0</v>
      </c>
      <c r="K4364" t="s">
        <v>20</v>
      </c>
      <c r="L4364" t="s">
        <v>60</v>
      </c>
      <c r="M4364">
        <v>82500</v>
      </c>
      <c r="N4364"/>
      <c r="O4364" t="s">
        <v>11734</v>
      </c>
    </row>
    <row r="4365" spans="1:16" x14ac:dyDescent="0.35">
      <c r="A4365" t="s">
        <v>6</v>
      </c>
      <c r="B4365" t="s">
        <v>6</v>
      </c>
      <c r="C4365" t="s">
        <v>11735</v>
      </c>
      <c r="D4365" t="s">
        <v>4595</v>
      </c>
      <c r="E4365" t="s">
        <v>59</v>
      </c>
      <c r="F4365" t="b">
        <v>0</v>
      </c>
      <c r="G4365" t="s">
        <v>68</v>
      </c>
      <c r="H4365" s="1">
        <v>46076.292291666658</v>
      </c>
      <c r="I4365" t="b">
        <v>0</v>
      </c>
      <c r="J4365" t="b">
        <v>0</v>
      </c>
      <c r="K4365" t="s">
        <v>41</v>
      </c>
      <c r="L4365" t="s">
        <v>60</v>
      </c>
      <c r="M4365">
        <v>180000</v>
      </c>
      <c r="N4365"/>
      <c r="O4365" t="s">
        <v>11736</v>
      </c>
      <c r="P4365" t="s">
        <v>11737</v>
      </c>
    </row>
    <row r="4366" spans="1:16" x14ac:dyDescent="0.35">
      <c r="A4366" t="s">
        <v>0</v>
      </c>
      <c r="B4366" t="s">
        <v>0</v>
      </c>
      <c r="C4366" t="s">
        <v>81</v>
      </c>
      <c r="D4366" t="s">
        <v>4526</v>
      </c>
      <c r="E4366" t="s">
        <v>59</v>
      </c>
      <c r="F4366" t="b">
        <v>0</v>
      </c>
      <c r="G4366" t="s">
        <v>77</v>
      </c>
      <c r="H4366" s="1">
        <v>46076.333460648151</v>
      </c>
      <c r="I4366" t="b">
        <v>0</v>
      </c>
      <c r="J4366" t="b">
        <v>1</v>
      </c>
      <c r="K4366" t="s">
        <v>41</v>
      </c>
      <c r="L4366" t="s">
        <v>60</v>
      </c>
      <c r="M4366">
        <v>183500</v>
      </c>
      <c r="N4366"/>
      <c r="O4366" t="s">
        <v>404</v>
      </c>
      <c r="P4366" t="s">
        <v>891</v>
      </c>
    </row>
    <row r="4367" spans="1:16" x14ac:dyDescent="0.35">
      <c r="A4367" t="s">
        <v>0</v>
      </c>
      <c r="B4367" t="s">
        <v>1925</v>
      </c>
      <c r="C4367" t="s">
        <v>162</v>
      </c>
      <c r="D4367" t="s">
        <v>4346</v>
      </c>
      <c r="E4367" t="s">
        <v>232</v>
      </c>
      <c r="F4367" t="b">
        <v>0</v>
      </c>
      <c r="G4367" t="s">
        <v>73</v>
      </c>
      <c r="H4367" s="1">
        <v>46076.333587962959</v>
      </c>
      <c r="I4367" t="b">
        <v>0</v>
      </c>
      <c r="J4367" t="b">
        <v>1</v>
      </c>
      <c r="K4367" t="s">
        <v>41</v>
      </c>
      <c r="L4367" t="s">
        <v>74</v>
      </c>
      <c r="M4367"/>
      <c r="N4367">
        <v>17.5</v>
      </c>
      <c r="O4367" t="s">
        <v>3605</v>
      </c>
      <c r="P4367" t="s">
        <v>219</v>
      </c>
    </row>
    <row r="4368" spans="1:16" x14ac:dyDescent="0.35">
      <c r="A4368" t="s">
        <v>2</v>
      </c>
      <c r="B4368" t="s">
        <v>10950</v>
      </c>
      <c r="C4368" t="s">
        <v>810</v>
      </c>
      <c r="D4368" t="s">
        <v>4346</v>
      </c>
      <c r="E4368" t="s">
        <v>59</v>
      </c>
      <c r="F4368" t="b">
        <v>0</v>
      </c>
      <c r="G4368" t="s">
        <v>77</v>
      </c>
      <c r="H4368" s="1">
        <v>46076.333831018521</v>
      </c>
      <c r="I4368" t="b">
        <v>0</v>
      </c>
      <c r="J4368" t="b">
        <v>1</v>
      </c>
      <c r="K4368" t="s">
        <v>41</v>
      </c>
      <c r="L4368" t="s">
        <v>60</v>
      </c>
      <c r="M4368">
        <v>264000</v>
      </c>
      <c r="N4368"/>
      <c r="O4368" t="s">
        <v>1183</v>
      </c>
    </row>
    <row r="4369" spans="1:16" x14ac:dyDescent="0.35">
      <c r="A4369" t="s">
        <v>0</v>
      </c>
      <c r="B4369" t="s">
        <v>0</v>
      </c>
      <c r="C4369" t="s">
        <v>81</v>
      </c>
      <c r="D4369" t="s">
        <v>4526</v>
      </c>
      <c r="E4369" t="s">
        <v>59</v>
      </c>
      <c r="F4369" t="b">
        <v>0</v>
      </c>
      <c r="G4369" t="s">
        <v>77</v>
      </c>
      <c r="H4369" s="1">
        <v>46076.333877314813</v>
      </c>
      <c r="I4369" t="b">
        <v>0</v>
      </c>
      <c r="J4369" t="b">
        <v>1</v>
      </c>
      <c r="K4369" t="s">
        <v>41</v>
      </c>
      <c r="L4369" t="s">
        <v>60</v>
      </c>
      <c r="M4369">
        <v>183500</v>
      </c>
      <c r="N4369"/>
      <c r="O4369" t="s">
        <v>404</v>
      </c>
      <c r="P4369" t="s">
        <v>891</v>
      </c>
    </row>
    <row r="4370" spans="1:16" x14ac:dyDescent="0.35">
      <c r="A4370" t="s">
        <v>1</v>
      </c>
      <c r="B4370" t="s">
        <v>11738</v>
      </c>
      <c r="C4370" t="s">
        <v>930</v>
      </c>
      <c r="D4370" t="s">
        <v>4526</v>
      </c>
      <c r="E4370" t="s">
        <v>59</v>
      </c>
      <c r="F4370" t="b">
        <v>0</v>
      </c>
      <c r="G4370" t="s">
        <v>19</v>
      </c>
      <c r="H4370" s="1">
        <v>46076.335717592592</v>
      </c>
      <c r="I4370" t="b">
        <v>0</v>
      </c>
      <c r="J4370" t="b">
        <v>0</v>
      </c>
      <c r="K4370" t="s">
        <v>19</v>
      </c>
      <c r="L4370" t="s">
        <v>60</v>
      </c>
      <c r="M4370">
        <v>2500000</v>
      </c>
      <c r="N4370"/>
      <c r="O4370" t="s">
        <v>8637</v>
      </c>
      <c r="P4370" t="s">
        <v>11739</v>
      </c>
    </row>
    <row r="4371" spans="1:16" x14ac:dyDescent="0.35">
      <c r="A4371" t="s">
        <v>1</v>
      </c>
      <c r="B4371" t="s">
        <v>11740</v>
      </c>
      <c r="C4371" t="s">
        <v>1286</v>
      </c>
      <c r="D4371" t="s">
        <v>4346</v>
      </c>
      <c r="E4371" t="s">
        <v>59</v>
      </c>
      <c r="F4371" t="b">
        <v>0</v>
      </c>
      <c r="G4371" t="s">
        <v>63</v>
      </c>
      <c r="H4371" s="1">
        <v>46076.336828703701</v>
      </c>
      <c r="I4371" t="b">
        <v>0</v>
      </c>
      <c r="J4371" t="b">
        <v>1</v>
      </c>
      <c r="K4371" t="s">
        <v>41</v>
      </c>
      <c r="L4371" t="s">
        <v>60</v>
      </c>
      <c r="M4371">
        <v>152500</v>
      </c>
      <c r="N4371"/>
      <c r="O4371" t="s">
        <v>1183</v>
      </c>
      <c r="P4371" t="s">
        <v>11473</v>
      </c>
    </row>
    <row r="4372" spans="1:16" x14ac:dyDescent="0.35">
      <c r="A4372" t="s">
        <v>2</v>
      </c>
      <c r="B4372" t="s">
        <v>128</v>
      </c>
      <c r="C4372" t="s">
        <v>18</v>
      </c>
      <c r="D4372" t="s">
        <v>11513</v>
      </c>
      <c r="E4372" t="s">
        <v>59</v>
      </c>
      <c r="F4372" t="b">
        <v>0</v>
      </c>
      <c r="G4372" t="s">
        <v>18</v>
      </c>
      <c r="H4372" s="1">
        <v>46076.337719907409</v>
      </c>
      <c r="I4372" t="b">
        <v>0</v>
      </c>
      <c r="J4372" t="b">
        <v>0</v>
      </c>
      <c r="K4372" t="s">
        <v>18</v>
      </c>
      <c r="L4372" t="s">
        <v>60</v>
      </c>
      <c r="M4372">
        <v>410000</v>
      </c>
      <c r="N4372"/>
      <c r="O4372" t="s">
        <v>11741</v>
      </c>
      <c r="P4372" t="s">
        <v>11742</v>
      </c>
    </row>
    <row r="4373" spans="1:16" x14ac:dyDescent="0.35">
      <c r="A4373" t="s">
        <v>5</v>
      </c>
      <c r="B4373" t="s">
        <v>5</v>
      </c>
      <c r="C4373" t="s">
        <v>11095</v>
      </c>
      <c r="D4373" t="s">
        <v>4595</v>
      </c>
      <c r="E4373" t="s">
        <v>59</v>
      </c>
      <c r="F4373" t="b">
        <v>0</v>
      </c>
      <c r="G4373" t="s">
        <v>25</v>
      </c>
      <c r="H4373" s="1">
        <v>46076.338043981479</v>
      </c>
      <c r="I4373" t="b">
        <v>0</v>
      </c>
      <c r="J4373" t="b">
        <v>0</v>
      </c>
      <c r="K4373" t="s">
        <v>25</v>
      </c>
      <c r="L4373" t="s">
        <v>60</v>
      </c>
      <c r="M4373">
        <v>235000</v>
      </c>
      <c r="N4373"/>
      <c r="O4373" t="s">
        <v>3759</v>
      </c>
      <c r="P4373" t="s">
        <v>11743</v>
      </c>
    </row>
    <row r="4374" spans="1:16" x14ac:dyDescent="0.35">
      <c r="A4374" t="s">
        <v>6</v>
      </c>
      <c r="B4374" t="s">
        <v>11744</v>
      </c>
      <c r="C4374" t="s">
        <v>112</v>
      </c>
      <c r="D4374" t="s">
        <v>4346</v>
      </c>
      <c r="E4374" t="s">
        <v>59</v>
      </c>
      <c r="F4374" t="b">
        <v>0</v>
      </c>
      <c r="G4374" t="s">
        <v>65</v>
      </c>
      <c r="H4374" s="1">
        <v>46076.375428240739</v>
      </c>
      <c r="I4374" t="b">
        <v>0</v>
      </c>
      <c r="J4374" t="b">
        <v>1</v>
      </c>
      <c r="K4374" t="s">
        <v>41</v>
      </c>
      <c r="L4374" t="s">
        <v>60</v>
      </c>
      <c r="M4374">
        <v>175000</v>
      </c>
      <c r="N4374"/>
      <c r="O4374" t="s">
        <v>11745</v>
      </c>
      <c r="P4374" t="s">
        <v>11746</v>
      </c>
    </row>
    <row r="4375" spans="1:16" x14ac:dyDescent="0.35">
      <c r="A4375" t="s">
        <v>2</v>
      </c>
      <c r="B4375" t="s">
        <v>11747</v>
      </c>
      <c r="C4375" t="s">
        <v>389</v>
      </c>
      <c r="D4375" t="s">
        <v>4346</v>
      </c>
      <c r="E4375" t="s">
        <v>836</v>
      </c>
      <c r="F4375" t="b">
        <v>0</v>
      </c>
      <c r="G4375" t="s">
        <v>65</v>
      </c>
      <c r="H4375" s="1">
        <v>46076.375462962962</v>
      </c>
      <c r="I4375" t="b">
        <v>0</v>
      </c>
      <c r="J4375" t="b">
        <v>1</v>
      </c>
      <c r="K4375" t="s">
        <v>41</v>
      </c>
      <c r="L4375" t="s">
        <v>60</v>
      </c>
      <c r="M4375">
        <v>103530</v>
      </c>
      <c r="N4375"/>
      <c r="O4375" t="s">
        <v>11745</v>
      </c>
      <c r="P4375" t="s">
        <v>11748</v>
      </c>
    </row>
    <row r="4376" spans="1:16" x14ac:dyDescent="0.35">
      <c r="A4376" t="s">
        <v>1</v>
      </c>
      <c r="B4376" t="s">
        <v>11749</v>
      </c>
      <c r="C4376" t="s">
        <v>76</v>
      </c>
      <c r="D4376" t="s">
        <v>4526</v>
      </c>
      <c r="E4376" t="s">
        <v>59</v>
      </c>
      <c r="F4376" t="b">
        <v>1</v>
      </c>
      <c r="G4376" t="s">
        <v>13</v>
      </c>
      <c r="H4376" s="1">
        <v>46076.376701388886</v>
      </c>
      <c r="I4376" t="b">
        <v>1</v>
      </c>
      <c r="J4376" t="b">
        <v>0</v>
      </c>
      <c r="K4376" t="s">
        <v>13</v>
      </c>
      <c r="L4376" t="s">
        <v>60</v>
      </c>
      <c r="M4376">
        <v>145000</v>
      </c>
      <c r="N4376"/>
      <c r="O4376" t="s">
        <v>3233</v>
      </c>
      <c r="P4376" t="s">
        <v>11750</v>
      </c>
    </row>
    <row r="4377" spans="1:16" x14ac:dyDescent="0.35">
      <c r="A4377" t="s">
        <v>5</v>
      </c>
      <c r="B4377" t="s">
        <v>3979</v>
      </c>
      <c r="C4377" t="s">
        <v>1417</v>
      </c>
      <c r="D4377" t="s">
        <v>11319</v>
      </c>
      <c r="E4377" t="s">
        <v>59</v>
      </c>
      <c r="F4377" t="b">
        <v>0</v>
      </c>
      <c r="G4377" t="s">
        <v>39</v>
      </c>
      <c r="H4377" s="1">
        <v>46076.380879629629</v>
      </c>
      <c r="I4377" t="b">
        <v>0</v>
      </c>
      <c r="J4377" t="b">
        <v>0</v>
      </c>
      <c r="K4377" t="s">
        <v>39</v>
      </c>
      <c r="L4377" t="s">
        <v>60</v>
      </c>
      <c r="M4377">
        <v>340000</v>
      </c>
      <c r="N4377"/>
      <c r="O4377" t="s">
        <v>11751</v>
      </c>
      <c r="P4377" t="s">
        <v>11752</v>
      </c>
    </row>
    <row r="4378" spans="1:16" x14ac:dyDescent="0.35">
      <c r="A4378" t="s">
        <v>2</v>
      </c>
      <c r="B4378" t="s">
        <v>11753</v>
      </c>
      <c r="C4378" t="s">
        <v>2001</v>
      </c>
      <c r="D4378" t="s">
        <v>4595</v>
      </c>
      <c r="E4378" t="s">
        <v>59</v>
      </c>
      <c r="F4378" t="b">
        <v>0</v>
      </c>
      <c r="G4378" t="s">
        <v>89</v>
      </c>
      <c r="H4378" s="1">
        <v>46076.417048611111</v>
      </c>
      <c r="I4378" t="b">
        <v>0</v>
      </c>
      <c r="J4378" t="b">
        <v>0</v>
      </c>
      <c r="K4378" t="s">
        <v>41</v>
      </c>
      <c r="L4378" t="s">
        <v>60</v>
      </c>
      <c r="M4378">
        <v>65000</v>
      </c>
      <c r="N4378"/>
      <c r="O4378" t="s">
        <v>11754</v>
      </c>
    </row>
    <row r="4379" spans="1:16" x14ac:dyDescent="0.35">
      <c r="A4379" t="s">
        <v>1</v>
      </c>
      <c r="B4379" t="s">
        <v>1</v>
      </c>
      <c r="C4379" t="s">
        <v>172</v>
      </c>
      <c r="D4379" t="s">
        <v>11755</v>
      </c>
      <c r="E4379" t="s">
        <v>59</v>
      </c>
      <c r="F4379" t="b">
        <v>0</v>
      </c>
      <c r="G4379" t="s">
        <v>65</v>
      </c>
      <c r="H4379" s="1">
        <v>46076.417453703703</v>
      </c>
      <c r="I4379" t="b">
        <v>0</v>
      </c>
      <c r="J4379" t="b">
        <v>1</v>
      </c>
      <c r="K4379" t="s">
        <v>41</v>
      </c>
      <c r="L4379" t="s">
        <v>60</v>
      </c>
      <c r="M4379">
        <v>200000</v>
      </c>
      <c r="N4379"/>
      <c r="O4379" t="s">
        <v>11756</v>
      </c>
      <c r="P4379" t="s">
        <v>11757</v>
      </c>
    </row>
    <row r="4380" spans="1:16" x14ac:dyDescent="0.35">
      <c r="A4380" t="s">
        <v>1</v>
      </c>
      <c r="B4380" t="s">
        <v>11235</v>
      </c>
      <c r="C4380" t="s">
        <v>148</v>
      </c>
      <c r="D4380" t="s">
        <v>11236</v>
      </c>
      <c r="E4380" t="s">
        <v>59</v>
      </c>
      <c r="F4380" t="b">
        <v>0</v>
      </c>
      <c r="G4380" t="s">
        <v>89</v>
      </c>
      <c r="H4380" s="1">
        <v>46076.417719907397</v>
      </c>
      <c r="I4380" t="b">
        <v>0</v>
      </c>
      <c r="J4380" t="b">
        <v>1</v>
      </c>
      <c r="K4380" t="s">
        <v>41</v>
      </c>
      <c r="L4380" t="s">
        <v>60</v>
      </c>
      <c r="M4380">
        <v>115000</v>
      </c>
      <c r="N4380"/>
      <c r="O4380" t="s">
        <v>11237</v>
      </c>
      <c r="P4380" t="s">
        <v>11238</v>
      </c>
    </row>
    <row r="4381" spans="1:16" x14ac:dyDescent="0.35">
      <c r="A4381" t="s">
        <v>0</v>
      </c>
      <c r="B4381" t="s">
        <v>11758</v>
      </c>
      <c r="C4381" t="s">
        <v>76</v>
      </c>
      <c r="D4381" t="s">
        <v>4633</v>
      </c>
      <c r="E4381" t="s">
        <v>59</v>
      </c>
      <c r="F4381" t="b">
        <v>1</v>
      </c>
      <c r="G4381" t="s">
        <v>40</v>
      </c>
      <c r="H4381" s="1">
        <v>46076.419374999998</v>
      </c>
      <c r="I4381" t="b">
        <v>1</v>
      </c>
      <c r="J4381" t="b">
        <v>0</v>
      </c>
      <c r="K4381" t="s">
        <v>40</v>
      </c>
      <c r="L4381" t="s">
        <v>60</v>
      </c>
      <c r="M4381">
        <v>31500</v>
      </c>
      <c r="N4381"/>
      <c r="O4381" t="s">
        <v>11759</v>
      </c>
      <c r="P4381" t="s">
        <v>1482</v>
      </c>
    </row>
    <row r="4382" spans="1:16" x14ac:dyDescent="0.35">
      <c r="A4382" t="s">
        <v>3</v>
      </c>
      <c r="B4382" t="s">
        <v>11760</v>
      </c>
      <c r="C4382" t="s">
        <v>11761</v>
      </c>
      <c r="D4382" t="s">
        <v>4599</v>
      </c>
      <c r="E4382" t="s">
        <v>59</v>
      </c>
      <c r="F4382" t="b">
        <v>0</v>
      </c>
      <c r="G4382" t="s">
        <v>40</v>
      </c>
      <c r="H4382" s="1">
        <v>46076.419374999998</v>
      </c>
      <c r="I4382" t="b">
        <v>1</v>
      </c>
      <c r="J4382" t="b">
        <v>0</v>
      </c>
      <c r="K4382" t="s">
        <v>40</v>
      </c>
      <c r="L4382" t="s">
        <v>60</v>
      </c>
      <c r="M4382">
        <v>27500</v>
      </c>
      <c r="N4382"/>
      <c r="O4382" t="s">
        <v>11762</v>
      </c>
    </row>
    <row r="4383" spans="1:16" x14ac:dyDescent="0.35">
      <c r="A4383" t="s">
        <v>2</v>
      </c>
      <c r="B4383" t="s">
        <v>11763</v>
      </c>
      <c r="C4383" t="s">
        <v>9081</v>
      </c>
      <c r="D4383" t="s">
        <v>4637</v>
      </c>
      <c r="E4383" t="s">
        <v>59</v>
      </c>
      <c r="F4383" t="b">
        <v>0</v>
      </c>
      <c r="G4383" t="s">
        <v>13</v>
      </c>
      <c r="H4383" s="1">
        <v>46076.460057870368</v>
      </c>
      <c r="I4383" t="b">
        <v>0</v>
      </c>
      <c r="J4383" t="b">
        <v>0</v>
      </c>
      <c r="K4383" t="s">
        <v>13</v>
      </c>
      <c r="L4383" t="s">
        <v>60</v>
      </c>
      <c r="M4383">
        <v>90000</v>
      </c>
      <c r="N4383"/>
      <c r="O4383" t="s">
        <v>11764</v>
      </c>
      <c r="P4383" t="s">
        <v>5022</v>
      </c>
    </row>
    <row r="4384" spans="1:16" x14ac:dyDescent="0.35">
      <c r="A4384" t="s">
        <v>2</v>
      </c>
      <c r="B4384" t="s">
        <v>11763</v>
      </c>
      <c r="C4384" t="s">
        <v>11765</v>
      </c>
      <c r="D4384" t="s">
        <v>4637</v>
      </c>
      <c r="E4384" t="s">
        <v>59</v>
      </c>
      <c r="F4384" t="b">
        <v>0</v>
      </c>
      <c r="G4384" t="s">
        <v>13</v>
      </c>
      <c r="H4384" s="1">
        <v>46076.460057870368</v>
      </c>
      <c r="I4384" t="b">
        <v>0</v>
      </c>
      <c r="J4384" t="b">
        <v>0</v>
      </c>
      <c r="K4384" t="s">
        <v>13</v>
      </c>
      <c r="L4384" t="s">
        <v>60</v>
      </c>
      <c r="M4384">
        <v>90000</v>
      </c>
      <c r="N4384"/>
      <c r="O4384" t="s">
        <v>11764</v>
      </c>
      <c r="P4384" t="s">
        <v>622</v>
      </c>
    </row>
    <row r="4385" spans="1:16" x14ac:dyDescent="0.35">
      <c r="A4385" t="s">
        <v>1</v>
      </c>
      <c r="B4385" t="s">
        <v>11766</v>
      </c>
      <c r="C4385" t="s">
        <v>1111</v>
      </c>
      <c r="D4385" t="s">
        <v>4595</v>
      </c>
      <c r="E4385" t="s">
        <v>59</v>
      </c>
      <c r="F4385" t="b">
        <v>0</v>
      </c>
      <c r="G4385" t="s">
        <v>19</v>
      </c>
      <c r="H4385" s="1">
        <v>46076.460717592592</v>
      </c>
      <c r="I4385" t="b">
        <v>0</v>
      </c>
      <c r="J4385" t="b">
        <v>0</v>
      </c>
      <c r="K4385" t="s">
        <v>19</v>
      </c>
      <c r="L4385" t="s">
        <v>60</v>
      </c>
      <c r="M4385">
        <v>1500000</v>
      </c>
      <c r="N4385"/>
      <c r="O4385" t="s">
        <v>11767</v>
      </c>
      <c r="P4385" t="s">
        <v>11768</v>
      </c>
    </row>
    <row r="4386" spans="1:16" x14ac:dyDescent="0.35">
      <c r="A4386" t="s">
        <v>1</v>
      </c>
      <c r="B4386" t="s">
        <v>11769</v>
      </c>
      <c r="C4386" t="s">
        <v>40</v>
      </c>
      <c r="D4386" t="s">
        <v>4526</v>
      </c>
      <c r="E4386" t="s">
        <v>59</v>
      </c>
      <c r="F4386" t="b">
        <v>0</v>
      </c>
      <c r="G4386" t="s">
        <v>40</v>
      </c>
      <c r="H4386" s="1">
        <v>46076.461180555547</v>
      </c>
      <c r="I4386" t="b">
        <v>1</v>
      </c>
      <c r="J4386" t="b">
        <v>0</v>
      </c>
      <c r="K4386" t="s">
        <v>40</v>
      </c>
      <c r="L4386" t="s">
        <v>60</v>
      </c>
      <c r="M4386">
        <v>200000</v>
      </c>
      <c r="N4386"/>
      <c r="O4386" t="s">
        <v>1397</v>
      </c>
      <c r="P4386" t="s">
        <v>11770</v>
      </c>
    </row>
    <row r="4387" spans="1:16" x14ac:dyDescent="0.35">
      <c r="A4387" t="s">
        <v>0</v>
      </c>
      <c r="B4387" t="s">
        <v>4315</v>
      </c>
      <c r="C4387" t="s">
        <v>31</v>
      </c>
      <c r="D4387" t="s">
        <v>5018</v>
      </c>
      <c r="E4387" t="s">
        <v>59</v>
      </c>
      <c r="F4387" t="b">
        <v>0</v>
      </c>
      <c r="G4387" t="s">
        <v>31</v>
      </c>
      <c r="H4387" s="1">
        <v>46076.461967592593</v>
      </c>
      <c r="I4387" t="b">
        <v>0</v>
      </c>
      <c r="J4387" t="b">
        <v>0</v>
      </c>
      <c r="K4387" t="s">
        <v>31</v>
      </c>
      <c r="L4387" t="s">
        <v>74</v>
      </c>
      <c r="M4387"/>
      <c r="N4387">
        <v>79.5</v>
      </c>
      <c r="O4387" t="s">
        <v>11771</v>
      </c>
    </row>
    <row r="4388" spans="1:16" x14ac:dyDescent="0.35">
      <c r="A4388" t="s">
        <v>2</v>
      </c>
      <c r="B4388" t="s">
        <v>2112</v>
      </c>
      <c r="C4388" t="s">
        <v>31</v>
      </c>
      <c r="D4388" t="s">
        <v>5018</v>
      </c>
      <c r="E4388" t="s">
        <v>59</v>
      </c>
      <c r="F4388" t="b">
        <v>0</v>
      </c>
      <c r="G4388" t="s">
        <v>31</v>
      </c>
      <c r="H4388" s="1">
        <v>46076.461967592593</v>
      </c>
      <c r="I4388" t="b">
        <v>0</v>
      </c>
      <c r="J4388" t="b">
        <v>0</v>
      </c>
      <c r="K4388" t="s">
        <v>31</v>
      </c>
      <c r="L4388" t="s">
        <v>74</v>
      </c>
      <c r="M4388"/>
      <c r="N4388">
        <v>115</v>
      </c>
      <c r="O4388" t="s">
        <v>11771</v>
      </c>
      <c r="P4388" t="s">
        <v>10737</v>
      </c>
    </row>
    <row r="4389" spans="1:16" x14ac:dyDescent="0.35">
      <c r="A4389" t="s">
        <v>0</v>
      </c>
      <c r="B4389" t="s">
        <v>11772</v>
      </c>
      <c r="C4389" t="s">
        <v>162</v>
      </c>
      <c r="D4389" t="s">
        <v>4526</v>
      </c>
      <c r="E4389" t="s">
        <v>59</v>
      </c>
      <c r="F4389" t="b">
        <v>0</v>
      </c>
      <c r="G4389" t="s">
        <v>73</v>
      </c>
      <c r="H4389" s="1">
        <v>46076.500254629631</v>
      </c>
      <c r="I4389" t="b">
        <v>0</v>
      </c>
      <c r="J4389" t="b">
        <v>1</v>
      </c>
      <c r="K4389" t="s">
        <v>41</v>
      </c>
      <c r="L4389" t="s">
        <v>60</v>
      </c>
      <c r="M4389">
        <v>166000</v>
      </c>
      <c r="N4389"/>
      <c r="O4389" t="s">
        <v>1990</v>
      </c>
      <c r="P4389" t="s">
        <v>2132</v>
      </c>
    </row>
    <row r="4390" spans="1:16" x14ac:dyDescent="0.35">
      <c r="A4390" t="s">
        <v>5</v>
      </c>
      <c r="B4390" t="s">
        <v>11773</v>
      </c>
      <c r="C4390" t="s">
        <v>382</v>
      </c>
      <c r="D4390" t="s">
        <v>4346</v>
      </c>
      <c r="E4390" t="s">
        <v>59</v>
      </c>
      <c r="F4390" t="b">
        <v>0</v>
      </c>
      <c r="G4390" t="s">
        <v>77</v>
      </c>
      <c r="H4390" s="1">
        <v>46076.500833333332</v>
      </c>
      <c r="I4390" t="b">
        <v>1</v>
      </c>
      <c r="J4390" t="b">
        <v>0</v>
      </c>
      <c r="K4390" t="s">
        <v>41</v>
      </c>
      <c r="L4390" t="s">
        <v>60</v>
      </c>
      <c r="M4390">
        <v>234975</v>
      </c>
      <c r="N4390"/>
      <c r="O4390" t="s">
        <v>2673</v>
      </c>
      <c r="P4390" t="s">
        <v>11774</v>
      </c>
    </row>
    <row r="4391" spans="1:16" x14ac:dyDescent="0.35">
      <c r="A4391" t="s">
        <v>3</v>
      </c>
      <c r="B4391" t="s">
        <v>11775</v>
      </c>
      <c r="C4391" t="s">
        <v>13</v>
      </c>
      <c r="D4391" t="s">
        <v>4637</v>
      </c>
      <c r="F4391" t="b">
        <v>0</v>
      </c>
      <c r="G4391" t="s">
        <v>13</v>
      </c>
      <c r="H4391" s="1">
        <v>46076.501574074071</v>
      </c>
      <c r="I4391" t="b">
        <v>0</v>
      </c>
      <c r="J4391" t="b">
        <v>0</v>
      </c>
      <c r="K4391" t="s">
        <v>13</v>
      </c>
      <c r="L4391" t="s">
        <v>74</v>
      </c>
      <c r="M4391"/>
      <c r="N4391">
        <v>20</v>
      </c>
      <c r="O4391" t="s">
        <v>4596</v>
      </c>
      <c r="P4391" t="s">
        <v>11776</v>
      </c>
    </row>
    <row r="4392" spans="1:16" x14ac:dyDescent="0.35">
      <c r="A4392" t="s">
        <v>0</v>
      </c>
      <c r="B4392" t="s">
        <v>11777</v>
      </c>
      <c r="C4392" t="s">
        <v>605</v>
      </c>
      <c r="D4392" t="s">
        <v>4756</v>
      </c>
      <c r="E4392" t="s">
        <v>59</v>
      </c>
      <c r="F4392" t="b">
        <v>0</v>
      </c>
      <c r="G4392" t="s">
        <v>77</v>
      </c>
      <c r="H4392" s="1">
        <v>46076.54179398148</v>
      </c>
      <c r="I4392" t="b">
        <v>0</v>
      </c>
      <c r="J4392" t="b">
        <v>0</v>
      </c>
      <c r="K4392" t="s">
        <v>41</v>
      </c>
      <c r="L4392" t="s">
        <v>60</v>
      </c>
      <c r="M4392">
        <v>105000</v>
      </c>
      <c r="N4392"/>
      <c r="O4392" t="s">
        <v>648</v>
      </c>
      <c r="P4392" t="s">
        <v>11778</v>
      </c>
    </row>
    <row r="4393" spans="1:16" x14ac:dyDescent="0.35">
      <c r="A4393" t="s">
        <v>3</v>
      </c>
      <c r="B4393" t="s">
        <v>11779</v>
      </c>
      <c r="C4393" t="s">
        <v>4077</v>
      </c>
      <c r="D4393" t="s">
        <v>4526</v>
      </c>
      <c r="E4393" t="s">
        <v>59</v>
      </c>
      <c r="F4393" t="b">
        <v>0</v>
      </c>
      <c r="G4393" t="s">
        <v>65</v>
      </c>
      <c r="H4393" s="1">
        <v>46076.583402777767</v>
      </c>
      <c r="I4393" t="b">
        <v>0</v>
      </c>
      <c r="J4393" t="b">
        <v>0</v>
      </c>
      <c r="K4393" t="s">
        <v>41</v>
      </c>
      <c r="L4393" t="s">
        <v>60</v>
      </c>
      <c r="M4393">
        <v>77650</v>
      </c>
      <c r="N4393"/>
      <c r="O4393" t="s">
        <v>11780</v>
      </c>
      <c r="P4393" t="s">
        <v>11698</v>
      </c>
    </row>
    <row r="4394" spans="1:16" x14ac:dyDescent="0.35">
      <c r="A4394" t="s">
        <v>1</v>
      </c>
      <c r="B4394" t="s">
        <v>1171</v>
      </c>
      <c r="C4394" t="s">
        <v>396</v>
      </c>
      <c r="D4394" t="s">
        <v>4346</v>
      </c>
      <c r="E4394" t="s">
        <v>88</v>
      </c>
      <c r="F4394" t="b">
        <v>0</v>
      </c>
      <c r="G4394" t="s">
        <v>73</v>
      </c>
      <c r="H4394" s="1">
        <v>46076.584293981483</v>
      </c>
      <c r="I4394" t="b">
        <v>1</v>
      </c>
      <c r="J4394" t="b">
        <v>1</v>
      </c>
      <c r="K4394" t="s">
        <v>41</v>
      </c>
      <c r="L4394" t="s">
        <v>74</v>
      </c>
      <c r="M4394"/>
      <c r="N4394">
        <v>74.38</v>
      </c>
      <c r="O4394" t="s">
        <v>170</v>
      </c>
      <c r="P4394" t="s">
        <v>2303</v>
      </c>
    </row>
    <row r="4395" spans="1:16" x14ac:dyDescent="0.35">
      <c r="A4395" t="s">
        <v>2</v>
      </c>
      <c r="B4395" t="s">
        <v>11781</v>
      </c>
      <c r="C4395" t="s">
        <v>13</v>
      </c>
      <c r="D4395" t="s">
        <v>4637</v>
      </c>
      <c r="F4395" t="b">
        <v>0</v>
      </c>
      <c r="G4395" t="s">
        <v>13</v>
      </c>
      <c r="H4395" s="1">
        <v>46076.584907407407</v>
      </c>
      <c r="I4395" t="b">
        <v>1</v>
      </c>
      <c r="J4395" t="b">
        <v>0</v>
      </c>
      <c r="K4395" t="s">
        <v>13</v>
      </c>
      <c r="L4395" t="s">
        <v>74</v>
      </c>
      <c r="M4395"/>
      <c r="N4395">
        <v>32.5</v>
      </c>
      <c r="O4395" t="s">
        <v>4596</v>
      </c>
      <c r="P4395" t="s">
        <v>11782</v>
      </c>
    </row>
    <row r="4396" spans="1:16" x14ac:dyDescent="0.35">
      <c r="A4396" t="s">
        <v>2</v>
      </c>
      <c r="B4396" t="s">
        <v>213</v>
      </c>
      <c r="C4396" t="s">
        <v>11458</v>
      </c>
      <c r="D4396" t="s">
        <v>11319</v>
      </c>
      <c r="E4396" t="s">
        <v>59</v>
      </c>
      <c r="F4396" t="b">
        <v>0</v>
      </c>
      <c r="G4396" t="s">
        <v>39</v>
      </c>
      <c r="H4396" s="1">
        <v>46076.589166666658</v>
      </c>
      <c r="I4396" t="b">
        <v>0</v>
      </c>
      <c r="J4396" t="b">
        <v>0</v>
      </c>
      <c r="K4396" t="s">
        <v>39</v>
      </c>
      <c r="L4396" t="s">
        <v>60</v>
      </c>
      <c r="M4396">
        <v>600000</v>
      </c>
      <c r="N4396"/>
      <c r="O4396" t="s">
        <v>11783</v>
      </c>
      <c r="P4396" t="s">
        <v>233</v>
      </c>
    </row>
    <row r="4397" spans="1:16" x14ac:dyDescent="0.35">
      <c r="A4397" t="s">
        <v>5</v>
      </c>
      <c r="B4397" t="s">
        <v>11784</v>
      </c>
      <c r="C4397" t="s">
        <v>1417</v>
      </c>
      <c r="D4397" t="s">
        <v>11319</v>
      </c>
      <c r="E4397" t="s">
        <v>59</v>
      </c>
      <c r="F4397" t="b">
        <v>0</v>
      </c>
      <c r="G4397" t="s">
        <v>39</v>
      </c>
      <c r="H4397" s="1">
        <v>46076.589212962957</v>
      </c>
      <c r="I4397" t="b">
        <v>1</v>
      </c>
      <c r="J4397" t="b">
        <v>0</v>
      </c>
      <c r="K4397" t="s">
        <v>39</v>
      </c>
      <c r="L4397" t="s">
        <v>60</v>
      </c>
      <c r="M4397">
        <v>110000</v>
      </c>
      <c r="N4397"/>
      <c r="O4397" t="s">
        <v>2378</v>
      </c>
      <c r="P4397" t="s">
        <v>538</v>
      </c>
    </row>
    <row r="4398" spans="1:16" x14ac:dyDescent="0.35">
      <c r="A4398" t="s">
        <v>4</v>
      </c>
      <c r="B4398" t="s">
        <v>11785</v>
      </c>
      <c r="C4398" t="s">
        <v>1417</v>
      </c>
      <c r="D4398" t="s">
        <v>11319</v>
      </c>
      <c r="E4398" t="s">
        <v>59</v>
      </c>
      <c r="F4398" t="b">
        <v>0</v>
      </c>
      <c r="G4398" t="s">
        <v>39</v>
      </c>
      <c r="H4398" s="1">
        <v>46076.589247685188</v>
      </c>
      <c r="I4398" t="b">
        <v>1</v>
      </c>
      <c r="J4398" t="b">
        <v>0</v>
      </c>
      <c r="K4398" t="s">
        <v>39</v>
      </c>
      <c r="L4398" t="s">
        <v>60</v>
      </c>
      <c r="M4398">
        <v>330000</v>
      </c>
      <c r="N4398"/>
      <c r="O4398" t="s">
        <v>11786</v>
      </c>
    </row>
    <row r="4399" spans="1:16" x14ac:dyDescent="0.35">
      <c r="A4399" t="s">
        <v>2</v>
      </c>
      <c r="B4399" t="s">
        <v>11787</v>
      </c>
      <c r="C4399" t="s">
        <v>81</v>
      </c>
      <c r="D4399" t="s">
        <v>4595</v>
      </c>
      <c r="E4399" t="s">
        <v>59</v>
      </c>
      <c r="F4399" t="b">
        <v>0</v>
      </c>
      <c r="G4399" t="s">
        <v>77</v>
      </c>
      <c r="H4399" s="1">
        <v>46076.625185185178</v>
      </c>
      <c r="I4399" t="b">
        <v>1</v>
      </c>
      <c r="J4399" t="b">
        <v>1</v>
      </c>
      <c r="K4399" t="s">
        <v>41</v>
      </c>
      <c r="L4399" t="s">
        <v>60</v>
      </c>
      <c r="M4399">
        <v>111375</v>
      </c>
      <c r="N4399"/>
      <c r="O4399" t="s">
        <v>260</v>
      </c>
    </row>
    <row r="4400" spans="1:16" x14ac:dyDescent="0.35">
      <c r="A4400" t="s">
        <v>3</v>
      </c>
      <c r="B4400" t="s">
        <v>2267</v>
      </c>
      <c r="C4400" t="s">
        <v>11788</v>
      </c>
      <c r="D4400" t="s">
        <v>4587</v>
      </c>
      <c r="E4400" t="s">
        <v>59</v>
      </c>
      <c r="F4400" t="b">
        <v>0</v>
      </c>
      <c r="G4400" t="s">
        <v>89</v>
      </c>
      <c r="H4400" s="1">
        <v>46076.625335648147</v>
      </c>
      <c r="I4400" t="b">
        <v>0</v>
      </c>
      <c r="J4400" t="b">
        <v>0</v>
      </c>
      <c r="K4400" t="s">
        <v>41</v>
      </c>
      <c r="L4400" t="s">
        <v>60</v>
      </c>
      <c r="M4400">
        <v>97500</v>
      </c>
      <c r="N4400"/>
      <c r="O4400" t="s">
        <v>11789</v>
      </c>
      <c r="P4400" t="s">
        <v>11790</v>
      </c>
    </row>
    <row r="4401" spans="1:16" x14ac:dyDescent="0.35">
      <c r="A4401" t="s">
        <v>0</v>
      </c>
      <c r="B4401" t="s">
        <v>11791</v>
      </c>
      <c r="C4401" t="s">
        <v>856</v>
      </c>
      <c r="D4401" t="s">
        <v>4595</v>
      </c>
      <c r="F4401" t="b">
        <v>0</v>
      </c>
      <c r="G4401" t="s">
        <v>89</v>
      </c>
      <c r="H4401" s="1">
        <v>46076.625335648147</v>
      </c>
      <c r="I4401" t="b">
        <v>1</v>
      </c>
      <c r="J4401" t="b">
        <v>0</v>
      </c>
      <c r="K4401" t="s">
        <v>41</v>
      </c>
      <c r="L4401" t="s">
        <v>60</v>
      </c>
      <c r="M4401">
        <v>85000</v>
      </c>
      <c r="N4401"/>
      <c r="O4401" t="s">
        <v>6609</v>
      </c>
      <c r="P4401" t="s">
        <v>1103</v>
      </c>
    </row>
    <row r="4402" spans="1:16" x14ac:dyDescent="0.35">
      <c r="A4402" t="s">
        <v>0</v>
      </c>
      <c r="B4402" t="s">
        <v>1767</v>
      </c>
      <c r="C4402" t="s">
        <v>2120</v>
      </c>
      <c r="D4402" t="s">
        <v>4595</v>
      </c>
      <c r="E4402" t="s">
        <v>88</v>
      </c>
      <c r="F4402" t="b">
        <v>0</v>
      </c>
      <c r="G4402" t="s">
        <v>89</v>
      </c>
      <c r="H4402" s="1">
        <v>46076.625335648147</v>
      </c>
      <c r="I4402" t="b">
        <v>1</v>
      </c>
      <c r="J4402" t="b">
        <v>0</v>
      </c>
      <c r="K4402" t="s">
        <v>41</v>
      </c>
      <c r="L4402" t="s">
        <v>60</v>
      </c>
      <c r="M4402">
        <v>75000</v>
      </c>
      <c r="N4402"/>
      <c r="O4402" t="s">
        <v>11334</v>
      </c>
      <c r="P4402" t="s">
        <v>283</v>
      </c>
    </row>
    <row r="4403" spans="1:16" x14ac:dyDescent="0.35">
      <c r="A4403" t="s">
        <v>7</v>
      </c>
      <c r="B4403" t="s">
        <v>3454</v>
      </c>
      <c r="C4403" t="s">
        <v>11792</v>
      </c>
      <c r="D4403" t="s">
        <v>4595</v>
      </c>
      <c r="E4403" t="s">
        <v>59</v>
      </c>
      <c r="F4403" t="b">
        <v>0</v>
      </c>
      <c r="G4403" t="s">
        <v>89</v>
      </c>
      <c r="H4403" s="1">
        <v>46076.625335648147</v>
      </c>
      <c r="I4403" t="b">
        <v>0</v>
      </c>
      <c r="J4403" t="b">
        <v>1</v>
      </c>
      <c r="K4403" t="s">
        <v>41</v>
      </c>
      <c r="L4403" t="s">
        <v>60</v>
      </c>
      <c r="M4403">
        <v>115000</v>
      </c>
      <c r="N4403"/>
      <c r="O4403" t="s">
        <v>11793</v>
      </c>
    </row>
    <row r="4404" spans="1:16" x14ac:dyDescent="0.35">
      <c r="A4404" t="s">
        <v>1</v>
      </c>
      <c r="B4404" t="s">
        <v>470</v>
      </c>
      <c r="C4404" t="s">
        <v>3767</v>
      </c>
      <c r="D4404" t="s">
        <v>4526</v>
      </c>
      <c r="E4404" t="s">
        <v>88</v>
      </c>
      <c r="F4404" t="b">
        <v>0</v>
      </c>
      <c r="G4404" t="s">
        <v>73</v>
      </c>
      <c r="H4404" s="1">
        <v>46076.625914351847</v>
      </c>
      <c r="I4404" t="b">
        <v>1</v>
      </c>
      <c r="J4404" t="b">
        <v>0</v>
      </c>
      <c r="K4404" t="s">
        <v>41</v>
      </c>
      <c r="L4404" t="s">
        <v>74</v>
      </c>
      <c r="M4404"/>
      <c r="N4404">
        <v>67.5</v>
      </c>
      <c r="O4404" t="s">
        <v>3036</v>
      </c>
      <c r="P4404" t="s">
        <v>11794</v>
      </c>
    </row>
    <row r="4405" spans="1:16" x14ac:dyDescent="0.35">
      <c r="A4405" t="s">
        <v>1</v>
      </c>
      <c r="B4405" t="s">
        <v>470</v>
      </c>
      <c r="C4405" t="s">
        <v>3767</v>
      </c>
      <c r="D4405" t="s">
        <v>4526</v>
      </c>
      <c r="E4405" t="s">
        <v>88</v>
      </c>
      <c r="F4405" t="b">
        <v>0</v>
      </c>
      <c r="G4405" t="s">
        <v>89</v>
      </c>
      <c r="H4405" s="1">
        <v>46076.626145833332</v>
      </c>
      <c r="I4405" t="b">
        <v>1</v>
      </c>
      <c r="J4405" t="b">
        <v>0</v>
      </c>
      <c r="K4405" t="s">
        <v>41</v>
      </c>
      <c r="L4405" t="s">
        <v>74</v>
      </c>
      <c r="M4405"/>
      <c r="N4405">
        <v>67.5</v>
      </c>
      <c r="O4405" t="s">
        <v>3036</v>
      </c>
      <c r="P4405" t="s">
        <v>11794</v>
      </c>
    </row>
    <row r="4406" spans="1:16" x14ac:dyDescent="0.35">
      <c r="A4406" t="s">
        <v>0</v>
      </c>
      <c r="B4406" t="s">
        <v>11795</v>
      </c>
      <c r="C4406" t="s">
        <v>11796</v>
      </c>
      <c r="D4406" t="s">
        <v>7459</v>
      </c>
      <c r="E4406" t="s">
        <v>59</v>
      </c>
      <c r="F4406" t="b">
        <v>0</v>
      </c>
      <c r="G4406" t="s">
        <v>63</v>
      </c>
      <c r="H4406" s="1">
        <v>46076.628379629627</v>
      </c>
      <c r="I4406" t="b">
        <v>0</v>
      </c>
      <c r="J4406" t="b">
        <v>1</v>
      </c>
      <c r="K4406" t="s">
        <v>41</v>
      </c>
      <c r="L4406" t="s">
        <v>60</v>
      </c>
      <c r="M4406">
        <v>60000</v>
      </c>
      <c r="N4406"/>
      <c r="O4406" t="s">
        <v>7459</v>
      </c>
      <c r="P4406" t="s">
        <v>11132</v>
      </c>
    </row>
    <row r="4407" spans="1:16" x14ac:dyDescent="0.35">
      <c r="A4407" t="s">
        <v>3</v>
      </c>
      <c r="B4407" t="s">
        <v>11797</v>
      </c>
      <c r="C4407" t="s">
        <v>237</v>
      </c>
      <c r="D4407" t="s">
        <v>4595</v>
      </c>
      <c r="E4407" t="s">
        <v>59</v>
      </c>
      <c r="F4407" t="b">
        <v>0</v>
      </c>
      <c r="G4407" t="s">
        <v>89</v>
      </c>
      <c r="H4407" s="1">
        <v>46076.667048611111</v>
      </c>
      <c r="I4407" t="b">
        <v>0</v>
      </c>
      <c r="J4407" t="b">
        <v>1</v>
      </c>
      <c r="K4407" t="s">
        <v>41</v>
      </c>
      <c r="L4407" t="s">
        <v>60</v>
      </c>
      <c r="M4407">
        <v>70000</v>
      </c>
      <c r="N4407"/>
      <c r="O4407" t="s">
        <v>11798</v>
      </c>
      <c r="P4407" t="s">
        <v>2175</v>
      </c>
    </row>
    <row r="4408" spans="1:16" x14ac:dyDescent="0.35">
      <c r="A4408" t="s">
        <v>2</v>
      </c>
      <c r="B4408" t="s">
        <v>11799</v>
      </c>
      <c r="C4408" t="s">
        <v>19</v>
      </c>
      <c r="D4408" t="s">
        <v>4595</v>
      </c>
      <c r="E4408" t="s">
        <v>59</v>
      </c>
      <c r="F4408" t="b">
        <v>0</v>
      </c>
      <c r="G4408" t="s">
        <v>19</v>
      </c>
      <c r="H4408" s="1">
        <v>46076.668912037043</v>
      </c>
      <c r="I4408" t="b">
        <v>0</v>
      </c>
      <c r="J4408" t="b">
        <v>0</v>
      </c>
      <c r="K4408" t="s">
        <v>19</v>
      </c>
      <c r="L4408" t="s">
        <v>60</v>
      </c>
      <c r="M4408">
        <v>1650000</v>
      </c>
      <c r="N4408"/>
      <c r="O4408" t="s">
        <v>11800</v>
      </c>
    </row>
    <row r="4409" spans="1:16" x14ac:dyDescent="0.35">
      <c r="A4409" t="s">
        <v>0</v>
      </c>
      <c r="B4409" t="s">
        <v>11801</v>
      </c>
      <c r="C4409" t="s">
        <v>76</v>
      </c>
      <c r="D4409" t="s">
        <v>4599</v>
      </c>
      <c r="E4409" t="s">
        <v>59</v>
      </c>
      <c r="F4409" t="b">
        <v>1</v>
      </c>
      <c r="G4409" t="s">
        <v>40</v>
      </c>
      <c r="H4409" s="1">
        <v>46076.669236111113</v>
      </c>
      <c r="I4409" t="b">
        <v>1</v>
      </c>
      <c r="J4409" t="b">
        <v>0</v>
      </c>
      <c r="K4409" t="s">
        <v>40</v>
      </c>
      <c r="L4409" t="s">
        <v>60</v>
      </c>
      <c r="M4409">
        <v>36500</v>
      </c>
      <c r="N4409"/>
      <c r="O4409" t="s">
        <v>11802</v>
      </c>
      <c r="P4409" t="s">
        <v>11803</v>
      </c>
    </row>
    <row r="4410" spans="1:16" x14ac:dyDescent="0.35">
      <c r="A4410" t="s">
        <v>6</v>
      </c>
      <c r="B4410" t="s">
        <v>2086</v>
      </c>
      <c r="C4410" t="s">
        <v>6081</v>
      </c>
      <c r="D4410" t="s">
        <v>5798</v>
      </c>
      <c r="E4410" t="s">
        <v>59</v>
      </c>
      <c r="F4410" t="b">
        <v>0</v>
      </c>
      <c r="G4410" t="s">
        <v>40</v>
      </c>
      <c r="H4410" s="1">
        <v>46076.669444444437</v>
      </c>
      <c r="I4410" t="b">
        <v>0</v>
      </c>
      <c r="J4410" t="b">
        <v>0</v>
      </c>
      <c r="K4410" t="s">
        <v>40</v>
      </c>
      <c r="L4410" t="s">
        <v>60</v>
      </c>
      <c r="M4410">
        <v>110000</v>
      </c>
      <c r="N4410"/>
      <c r="O4410" t="s">
        <v>11804</v>
      </c>
    </row>
    <row r="4411" spans="1:16" x14ac:dyDescent="0.35">
      <c r="A4411" t="s">
        <v>3</v>
      </c>
      <c r="B4411" t="s">
        <v>3487</v>
      </c>
      <c r="C4411" t="s">
        <v>11627</v>
      </c>
      <c r="D4411" t="s">
        <v>11278</v>
      </c>
      <c r="E4411" t="s">
        <v>59</v>
      </c>
      <c r="F4411" t="b">
        <v>0</v>
      </c>
      <c r="G4411" t="s">
        <v>34</v>
      </c>
      <c r="H4411" s="1">
        <v>46076.670682870368</v>
      </c>
      <c r="I4411" t="b">
        <v>1</v>
      </c>
      <c r="J4411" t="b">
        <v>0</v>
      </c>
      <c r="K4411" t="s">
        <v>34</v>
      </c>
      <c r="L4411" t="s">
        <v>60</v>
      </c>
      <c r="M4411">
        <v>600000</v>
      </c>
      <c r="N4411"/>
      <c r="O4411" t="s">
        <v>11805</v>
      </c>
      <c r="P4411" t="s">
        <v>11806</v>
      </c>
    </row>
    <row r="4412" spans="1:16" x14ac:dyDescent="0.35">
      <c r="A4412" t="s">
        <v>0</v>
      </c>
      <c r="B4412" t="s">
        <v>11807</v>
      </c>
      <c r="C4412" t="s">
        <v>463</v>
      </c>
      <c r="D4412" t="s">
        <v>5349</v>
      </c>
      <c r="E4412" t="s">
        <v>59</v>
      </c>
      <c r="F4412" t="b">
        <v>0</v>
      </c>
      <c r="G4412" t="s">
        <v>77</v>
      </c>
      <c r="H4412" s="1">
        <v>46076.708460648151</v>
      </c>
      <c r="I4412" t="b">
        <v>0</v>
      </c>
      <c r="J4412" t="b">
        <v>0</v>
      </c>
      <c r="K4412" t="s">
        <v>41</v>
      </c>
      <c r="L4412" t="s">
        <v>60</v>
      </c>
      <c r="M4412">
        <v>85000</v>
      </c>
      <c r="N4412"/>
      <c r="O4412" t="s">
        <v>11808</v>
      </c>
      <c r="P4412" t="s">
        <v>1248</v>
      </c>
    </row>
    <row r="4413" spans="1:16" x14ac:dyDescent="0.35">
      <c r="A4413" t="s">
        <v>0</v>
      </c>
      <c r="B4413" t="s">
        <v>11809</v>
      </c>
      <c r="C4413" t="s">
        <v>3767</v>
      </c>
      <c r="D4413" t="s">
        <v>155</v>
      </c>
      <c r="E4413" t="s">
        <v>59</v>
      </c>
      <c r="F4413" t="b">
        <v>0</v>
      </c>
      <c r="G4413" t="s">
        <v>77</v>
      </c>
      <c r="H4413" s="1">
        <v>46076.708518518521</v>
      </c>
      <c r="I4413" t="b">
        <v>0</v>
      </c>
      <c r="J4413" t="b">
        <v>0</v>
      </c>
      <c r="K4413" t="s">
        <v>41</v>
      </c>
      <c r="L4413" t="s">
        <v>74</v>
      </c>
      <c r="M4413"/>
      <c r="N4413">
        <v>27.5</v>
      </c>
      <c r="O4413" t="s">
        <v>155</v>
      </c>
      <c r="P4413" t="s">
        <v>219</v>
      </c>
    </row>
    <row r="4414" spans="1:16" x14ac:dyDescent="0.35">
      <c r="A4414" t="s">
        <v>0</v>
      </c>
      <c r="B4414" t="s">
        <v>11810</v>
      </c>
      <c r="C4414" t="s">
        <v>157</v>
      </c>
      <c r="D4414" t="s">
        <v>4595</v>
      </c>
      <c r="E4414" t="s">
        <v>59</v>
      </c>
      <c r="F4414" t="b">
        <v>0</v>
      </c>
      <c r="G4414" t="s">
        <v>77</v>
      </c>
      <c r="H4414" s="1">
        <v>46076.708541666667</v>
      </c>
      <c r="I4414" t="b">
        <v>1</v>
      </c>
      <c r="J4414" t="b">
        <v>0</v>
      </c>
      <c r="K4414" t="s">
        <v>41</v>
      </c>
      <c r="L4414" t="s">
        <v>60</v>
      </c>
      <c r="M4414">
        <v>110000</v>
      </c>
      <c r="N4414"/>
      <c r="O4414" t="s">
        <v>371</v>
      </c>
      <c r="P4414" t="s">
        <v>1738</v>
      </c>
    </row>
    <row r="4415" spans="1:16" x14ac:dyDescent="0.35">
      <c r="A4415" t="s">
        <v>6</v>
      </c>
      <c r="B4415" t="s">
        <v>11811</v>
      </c>
      <c r="C4415" t="s">
        <v>1943</v>
      </c>
      <c r="D4415" t="s">
        <v>4595</v>
      </c>
      <c r="E4415" t="s">
        <v>59</v>
      </c>
      <c r="F4415" t="b">
        <v>0</v>
      </c>
      <c r="G4415" t="s">
        <v>89</v>
      </c>
      <c r="H4415" s="1">
        <v>46076.708692129629</v>
      </c>
      <c r="I4415" t="b">
        <v>1</v>
      </c>
      <c r="J4415" t="b">
        <v>0</v>
      </c>
      <c r="K4415" t="s">
        <v>41</v>
      </c>
      <c r="L4415" t="s">
        <v>60</v>
      </c>
      <c r="M4415">
        <v>117500</v>
      </c>
      <c r="N4415"/>
      <c r="O4415" t="s">
        <v>907</v>
      </c>
    </row>
    <row r="4416" spans="1:16" x14ac:dyDescent="0.35">
      <c r="A4416" t="s">
        <v>2</v>
      </c>
      <c r="B4416" t="s">
        <v>779</v>
      </c>
      <c r="C4416" t="s">
        <v>11398</v>
      </c>
      <c r="D4416" t="s">
        <v>4595</v>
      </c>
      <c r="E4416" t="s">
        <v>621</v>
      </c>
      <c r="F4416" t="b">
        <v>0</v>
      </c>
      <c r="G4416" t="s">
        <v>19</v>
      </c>
      <c r="H4416" s="1">
        <v>46076.710613425923</v>
      </c>
      <c r="I4416" t="b">
        <v>0</v>
      </c>
      <c r="J4416" t="b">
        <v>0</v>
      </c>
      <c r="K4416" t="s">
        <v>19</v>
      </c>
      <c r="L4416" t="s">
        <v>60</v>
      </c>
      <c r="M4416">
        <v>400000</v>
      </c>
      <c r="N4416"/>
      <c r="O4416" t="s">
        <v>11812</v>
      </c>
      <c r="P4416" t="s">
        <v>2245</v>
      </c>
    </row>
    <row r="4417" spans="1:16" x14ac:dyDescent="0.35">
      <c r="A4417" t="s">
        <v>1</v>
      </c>
      <c r="B4417" t="s">
        <v>11813</v>
      </c>
      <c r="C4417" t="s">
        <v>11814</v>
      </c>
      <c r="D4417" t="s">
        <v>4526</v>
      </c>
      <c r="E4417" t="s">
        <v>59</v>
      </c>
      <c r="F4417" t="b">
        <v>0</v>
      </c>
      <c r="G4417" t="s">
        <v>40</v>
      </c>
      <c r="H4417" s="1">
        <v>46076.711180555547</v>
      </c>
      <c r="I4417" t="b">
        <v>1</v>
      </c>
      <c r="J4417" t="b">
        <v>0</v>
      </c>
      <c r="K4417" t="s">
        <v>40</v>
      </c>
      <c r="L4417" t="s">
        <v>60</v>
      </c>
      <c r="M4417">
        <v>72500</v>
      </c>
      <c r="N4417"/>
      <c r="O4417" t="s">
        <v>9571</v>
      </c>
      <c r="P4417" t="s">
        <v>875</v>
      </c>
    </row>
    <row r="4418" spans="1:16" x14ac:dyDescent="0.35">
      <c r="A4418" t="s">
        <v>3</v>
      </c>
      <c r="B4418" t="s">
        <v>11815</v>
      </c>
      <c r="C4418" t="s">
        <v>218</v>
      </c>
      <c r="D4418" t="s">
        <v>4526</v>
      </c>
      <c r="E4418" t="s">
        <v>88</v>
      </c>
      <c r="F4418" t="b">
        <v>0</v>
      </c>
      <c r="G4418" t="s">
        <v>63</v>
      </c>
      <c r="H4418" s="1">
        <v>46076.711689814823</v>
      </c>
      <c r="I4418" t="b">
        <v>1</v>
      </c>
      <c r="J4418" t="b">
        <v>0</v>
      </c>
      <c r="K4418" t="s">
        <v>41</v>
      </c>
      <c r="L4418" t="s">
        <v>74</v>
      </c>
      <c r="M4418"/>
      <c r="N4418">
        <v>55</v>
      </c>
      <c r="O4418" t="s">
        <v>323</v>
      </c>
      <c r="P4418" t="s">
        <v>2313</v>
      </c>
    </row>
    <row r="4419" spans="1:16" x14ac:dyDescent="0.35">
      <c r="A4419" t="s">
        <v>2</v>
      </c>
      <c r="B4419" t="s">
        <v>11816</v>
      </c>
      <c r="C4419" t="s">
        <v>76</v>
      </c>
      <c r="D4419" t="s">
        <v>4526</v>
      </c>
      <c r="E4419" t="s">
        <v>88</v>
      </c>
      <c r="F4419" t="b">
        <v>1</v>
      </c>
      <c r="G4419" t="s">
        <v>63</v>
      </c>
      <c r="H4419" s="1">
        <v>46076.711828703701</v>
      </c>
      <c r="I4419" t="b">
        <v>0</v>
      </c>
      <c r="J4419" t="b">
        <v>0</v>
      </c>
      <c r="K4419" t="s">
        <v>41</v>
      </c>
      <c r="L4419" t="s">
        <v>74</v>
      </c>
      <c r="M4419"/>
      <c r="N4419">
        <v>59.5</v>
      </c>
      <c r="O4419" t="s">
        <v>1059</v>
      </c>
      <c r="P4419" t="s">
        <v>11817</v>
      </c>
    </row>
    <row r="4420" spans="1:16" x14ac:dyDescent="0.35">
      <c r="A4420" t="s">
        <v>7</v>
      </c>
      <c r="B4420" t="s">
        <v>11818</v>
      </c>
      <c r="C4420" t="s">
        <v>1068</v>
      </c>
      <c r="D4420" t="s">
        <v>2360</v>
      </c>
      <c r="E4420" t="s">
        <v>59</v>
      </c>
      <c r="F4420" t="b">
        <v>0</v>
      </c>
      <c r="G4420" t="s">
        <v>77</v>
      </c>
      <c r="H4420" s="1">
        <v>46076.750127314823</v>
      </c>
      <c r="I4420" t="b">
        <v>0</v>
      </c>
      <c r="J4420" t="b">
        <v>1</v>
      </c>
      <c r="K4420" t="s">
        <v>41</v>
      </c>
      <c r="L4420" t="s">
        <v>74</v>
      </c>
      <c r="M4420"/>
      <c r="N4420">
        <v>67.5</v>
      </c>
      <c r="O4420" t="s">
        <v>904</v>
      </c>
      <c r="P4420" t="s">
        <v>11819</v>
      </c>
    </row>
    <row r="4421" spans="1:16" x14ac:dyDescent="0.35">
      <c r="A4421" t="s">
        <v>0</v>
      </c>
      <c r="B4421" t="s">
        <v>268</v>
      </c>
      <c r="C4421" t="s">
        <v>1698</v>
      </c>
      <c r="D4421" t="s">
        <v>4595</v>
      </c>
      <c r="E4421" t="s">
        <v>59</v>
      </c>
      <c r="F4421" t="b">
        <v>0</v>
      </c>
      <c r="G4421" t="s">
        <v>68</v>
      </c>
      <c r="H4421" s="1">
        <v>46076.750289351847</v>
      </c>
      <c r="I4421" t="b">
        <v>0</v>
      </c>
      <c r="J4421" t="b">
        <v>0</v>
      </c>
      <c r="K4421" t="s">
        <v>41</v>
      </c>
      <c r="L4421" t="s">
        <v>60</v>
      </c>
      <c r="M4421">
        <v>85000</v>
      </c>
      <c r="N4421"/>
      <c r="O4421" t="s">
        <v>11820</v>
      </c>
      <c r="P4421" t="s">
        <v>1314</v>
      </c>
    </row>
    <row r="4422" spans="1:16" x14ac:dyDescent="0.35">
      <c r="A4422" t="s">
        <v>0</v>
      </c>
      <c r="B4422" t="s">
        <v>11821</v>
      </c>
      <c r="C4422" t="s">
        <v>1538</v>
      </c>
      <c r="D4422" t="s">
        <v>4346</v>
      </c>
      <c r="F4422" t="b">
        <v>0</v>
      </c>
      <c r="G4422" t="s">
        <v>68</v>
      </c>
      <c r="H4422" s="1">
        <v>46076.750289351847</v>
      </c>
      <c r="I4422" t="b">
        <v>0</v>
      </c>
      <c r="J4422" t="b">
        <v>0</v>
      </c>
      <c r="K4422" t="s">
        <v>41</v>
      </c>
      <c r="L4422" t="s">
        <v>74</v>
      </c>
      <c r="M4422"/>
      <c r="N4422">
        <v>25</v>
      </c>
      <c r="O4422" t="s">
        <v>10578</v>
      </c>
      <c r="P4422" t="s">
        <v>3201</v>
      </c>
    </row>
    <row r="4423" spans="1:16" x14ac:dyDescent="0.35">
      <c r="A4423" t="s">
        <v>6</v>
      </c>
      <c r="B4423" t="s">
        <v>6</v>
      </c>
      <c r="C4423" t="s">
        <v>1510</v>
      </c>
      <c r="D4423" t="s">
        <v>4526</v>
      </c>
      <c r="E4423" t="s">
        <v>59</v>
      </c>
      <c r="F4423" t="b">
        <v>0</v>
      </c>
      <c r="G4423" t="s">
        <v>65</v>
      </c>
      <c r="H4423" s="1">
        <v>46076.750428240739</v>
      </c>
      <c r="I4423" t="b">
        <v>0</v>
      </c>
      <c r="J4423" t="b">
        <v>1</v>
      </c>
      <c r="K4423" t="s">
        <v>41</v>
      </c>
      <c r="L4423" t="s">
        <v>60</v>
      </c>
      <c r="M4423">
        <v>172500</v>
      </c>
      <c r="N4423"/>
      <c r="O4423" t="s">
        <v>11822</v>
      </c>
      <c r="P4423" t="s">
        <v>11823</v>
      </c>
    </row>
    <row r="4424" spans="1:16" x14ac:dyDescent="0.35">
      <c r="A4424" t="s">
        <v>2</v>
      </c>
      <c r="B4424" t="s">
        <v>11824</v>
      </c>
      <c r="C4424" t="s">
        <v>79</v>
      </c>
      <c r="D4424" t="s">
        <v>4526</v>
      </c>
      <c r="E4424" t="s">
        <v>59</v>
      </c>
      <c r="F4424" t="b">
        <v>0</v>
      </c>
      <c r="G4424" t="s">
        <v>77</v>
      </c>
      <c r="H4424" s="1">
        <v>46076.750497685192</v>
      </c>
      <c r="I4424" t="b">
        <v>0</v>
      </c>
      <c r="J4424" t="b">
        <v>1</v>
      </c>
      <c r="K4424" t="s">
        <v>41</v>
      </c>
      <c r="L4424" t="s">
        <v>60</v>
      </c>
      <c r="M4424">
        <v>171500</v>
      </c>
      <c r="N4424"/>
      <c r="O4424" t="s">
        <v>1990</v>
      </c>
      <c r="P4424" t="s">
        <v>589</v>
      </c>
    </row>
    <row r="4425" spans="1:16" x14ac:dyDescent="0.35">
      <c r="A4425" t="s">
        <v>0</v>
      </c>
      <c r="B4425" t="s">
        <v>2061</v>
      </c>
      <c r="C4425" t="s">
        <v>11825</v>
      </c>
      <c r="D4425" t="s">
        <v>5798</v>
      </c>
      <c r="E4425" t="s">
        <v>59</v>
      </c>
      <c r="F4425" t="b">
        <v>0</v>
      </c>
      <c r="G4425" t="s">
        <v>40</v>
      </c>
      <c r="H4425" s="1">
        <v>46076.752696759257</v>
      </c>
      <c r="I4425" t="b">
        <v>1</v>
      </c>
      <c r="J4425" t="b">
        <v>0</v>
      </c>
      <c r="K4425" t="s">
        <v>40</v>
      </c>
      <c r="L4425" t="s">
        <v>60</v>
      </c>
      <c r="M4425">
        <v>48500</v>
      </c>
      <c r="N4425"/>
      <c r="O4425" t="s">
        <v>11826</v>
      </c>
      <c r="P4425" t="s">
        <v>325</v>
      </c>
    </row>
    <row r="4426" spans="1:16" x14ac:dyDescent="0.35">
      <c r="A4426" t="s">
        <v>3</v>
      </c>
      <c r="B4426" t="s">
        <v>11827</v>
      </c>
      <c r="C4426" t="s">
        <v>2449</v>
      </c>
      <c r="D4426" t="s">
        <v>4526</v>
      </c>
      <c r="E4426" t="s">
        <v>59</v>
      </c>
      <c r="F4426" t="b">
        <v>0</v>
      </c>
      <c r="G4426" t="s">
        <v>63</v>
      </c>
      <c r="H4426" s="1">
        <v>46076.753333333327</v>
      </c>
      <c r="I4426" t="b">
        <v>0</v>
      </c>
      <c r="J4426" t="b">
        <v>1</v>
      </c>
      <c r="K4426" t="s">
        <v>41</v>
      </c>
      <c r="L4426" t="s">
        <v>60</v>
      </c>
      <c r="M4426">
        <v>87637.5</v>
      </c>
      <c r="N4426"/>
      <c r="O4426" t="s">
        <v>444</v>
      </c>
    </row>
    <row r="4427" spans="1:16" x14ac:dyDescent="0.35">
      <c r="A4427" t="s">
        <v>1</v>
      </c>
      <c r="B4427" t="s">
        <v>11828</v>
      </c>
      <c r="C4427" t="s">
        <v>1194</v>
      </c>
      <c r="D4427" t="s">
        <v>4346</v>
      </c>
      <c r="E4427" t="s">
        <v>59</v>
      </c>
      <c r="F4427" t="b">
        <v>0</v>
      </c>
      <c r="G4427" t="s">
        <v>63</v>
      </c>
      <c r="H4427" s="1">
        <v>46076.753472222219</v>
      </c>
      <c r="I4427" t="b">
        <v>0</v>
      </c>
      <c r="J4427" t="b">
        <v>0</v>
      </c>
      <c r="K4427" t="s">
        <v>41</v>
      </c>
      <c r="L4427" t="s">
        <v>74</v>
      </c>
      <c r="M4427"/>
      <c r="N4427">
        <v>51.5</v>
      </c>
      <c r="O4427" t="s">
        <v>855</v>
      </c>
      <c r="P4427" t="s">
        <v>2503</v>
      </c>
    </row>
    <row r="4428" spans="1:16" x14ac:dyDescent="0.35">
      <c r="A4428" t="s">
        <v>3</v>
      </c>
      <c r="B4428" t="s">
        <v>11829</v>
      </c>
      <c r="C4428" t="s">
        <v>20</v>
      </c>
      <c r="D4428" t="s">
        <v>11271</v>
      </c>
      <c r="E4428" t="s">
        <v>59</v>
      </c>
      <c r="F4428" t="b">
        <v>0</v>
      </c>
      <c r="G4428" t="s">
        <v>20</v>
      </c>
      <c r="H4428" s="1">
        <v>46076.756840277783</v>
      </c>
      <c r="I4428" t="b">
        <v>0</v>
      </c>
      <c r="J4428" t="b">
        <v>0</v>
      </c>
      <c r="K4428" t="s">
        <v>20</v>
      </c>
      <c r="L4428" t="s">
        <v>60</v>
      </c>
      <c r="M4428">
        <v>90000</v>
      </c>
      <c r="N4428"/>
      <c r="O4428" t="s">
        <v>4972</v>
      </c>
      <c r="P4428" t="s">
        <v>11830</v>
      </c>
    </row>
    <row r="4429" spans="1:16" x14ac:dyDescent="0.35">
      <c r="A4429" t="s">
        <v>0</v>
      </c>
      <c r="B4429" t="s">
        <v>11831</v>
      </c>
      <c r="C4429" t="s">
        <v>913</v>
      </c>
      <c r="D4429" t="s">
        <v>11271</v>
      </c>
      <c r="E4429" t="s">
        <v>132</v>
      </c>
      <c r="F4429" t="b">
        <v>0</v>
      </c>
      <c r="G4429" t="s">
        <v>20</v>
      </c>
      <c r="H4429" s="1">
        <v>46076.756840277783</v>
      </c>
      <c r="I4429" t="b">
        <v>1</v>
      </c>
      <c r="J4429" t="b">
        <v>0</v>
      </c>
      <c r="K4429" t="s">
        <v>20</v>
      </c>
      <c r="L4429" t="s">
        <v>60</v>
      </c>
      <c r="M4429">
        <v>1340000</v>
      </c>
      <c r="N4429"/>
      <c r="O4429" t="s">
        <v>11832</v>
      </c>
    </row>
    <row r="4430" spans="1:16" x14ac:dyDescent="0.35">
      <c r="A4430" t="s">
        <v>1</v>
      </c>
      <c r="B4430" t="s">
        <v>316</v>
      </c>
      <c r="C4430" t="s">
        <v>5815</v>
      </c>
      <c r="D4430" t="s">
        <v>11271</v>
      </c>
      <c r="E4430" t="s">
        <v>59</v>
      </c>
      <c r="F4430" t="b">
        <v>0</v>
      </c>
      <c r="G4430" t="s">
        <v>20</v>
      </c>
      <c r="H4430" s="1">
        <v>46076.756874999999</v>
      </c>
      <c r="I4430" t="b">
        <v>1</v>
      </c>
      <c r="J4430" t="b">
        <v>0</v>
      </c>
      <c r="K4430" t="s">
        <v>20</v>
      </c>
      <c r="L4430" t="s">
        <v>60</v>
      </c>
      <c r="M4430">
        <v>117500</v>
      </c>
      <c r="N4430"/>
      <c r="O4430" t="s">
        <v>11526</v>
      </c>
      <c r="P4430" t="s">
        <v>11833</v>
      </c>
    </row>
    <row r="4431" spans="1:16" x14ac:dyDescent="0.35">
      <c r="A4431" t="s">
        <v>1</v>
      </c>
      <c r="B4431" t="s">
        <v>316</v>
      </c>
      <c r="C4431" t="s">
        <v>5815</v>
      </c>
      <c r="D4431" t="s">
        <v>11271</v>
      </c>
      <c r="E4431" t="s">
        <v>59</v>
      </c>
      <c r="F4431" t="b">
        <v>0</v>
      </c>
      <c r="G4431" t="s">
        <v>20</v>
      </c>
      <c r="H4431" s="1">
        <v>46076.756898148153</v>
      </c>
      <c r="I4431" t="b">
        <v>1</v>
      </c>
      <c r="J4431" t="b">
        <v>0</v>
      </c>
      <c r="K4431" t="s">
        <v>20</v>
      </c>
      <c r="L4431" t="s">
        <v>60</v>
      </c>
      <c r="M4431">
        <v>117500</v>
      </c>
      <c r="N4431"/>
      <c r="O4431" t="s">
        <v>11526</v>
      </c>
      <c r="P4431" t="s">
        <v>2270</v>
      </c>
    </row>
    <row r="4432" spans="1:16" x14ac:dyDescent="0.35">
      <c r="A4432" t="s">
        <v>4</v>
      </c>
      <c r="B4432" t="s">
        <v>3673</v>
      </c>
      <c r="C4432" t="s">
        <v>237</v>
      </c>
      <c r="D4432" t="s">
        <v>2360</v>
      </c>
      <c r="E4432" t="s">
        <v>59</v>
      </c>
      <c r="F4432" t="b">
        <v>0</v>
      </c>
      <c r="G4432" t="s">
        <v>89</v>
      </c>
      <c r="H4432" s="1">
        <v>46076.792002314818</v>
      </c>
      <c r="I4432" t="b">
        <v>0</v>
      </c>
      <c r="J4432" t="b">
        <v>0</v>
      </c>
      <c r="K4432" t="s">
        <v>41</v>
      </c>
      <c r="L4432" t="s">
        <v>74</v>
      </c>
      <c r="M4432"/>
      <c r="N4432">
        <v>37.5</v>
      </c>
      <c r="O4432" t="s">
        <v>4012</v>
      </c>
      <c r="P4432" t="s">
        <v>1833</v>
      </c>
    </row>
    <row r="4433" spans="1:16" x14ac:dyDescent="0.35">
      <c r="A4433" t="s">
        <v>0</v>
      </c>
      <c r="B4433" t="s">
        <v>11834</v>
      </c>
      <c r="C4433" t="s">
        <v>124</v>
      </c>
      <c r="D4433" t="s">
        <v>2360</v>
      </c>
      <c r="E4433" t="s">
        <v>59</v>
      </c>
      <c r="F4433" t="b">
        <v>0</v>
      </c>
      <c r="G4433" t="s">
        <v>68</v>
      </c>
      <c r="H4433" s="1">
        <v>46076.792314814818</v>
      </c>
      <c r="I4433" t="b">
        <v>1</v>
      </c>
      <c r="J4433" t="b">
        <v>1</v>
      </c>
      <c r="K4433" t="s">
        <v>41</v>
      </c>
      <c r="L4433" t="s">
        <v>74</v>
      </c>
      <c r="M4433"/>
      <c r="N4433">
        <v>21</v>
      </c>
      <c r="O4433" t="s">
        <v>4148</v>
      </c>
      <c r="P4433" t="s">
        <v>11835</v>
      </c>
    </row>
    <row r="4434" spans="1:16" x14ac:dyDescent="0.35">
      <c r="A4434" t="s">
        <v>1</v>
      </c>
      <c r="B4434" t="s">
        <v>11836</v>
      </c>
      <c r="C4434" t="s">
        <v>76</v>
      </c>
      <c r="D4434" t="s">
        <v>141</v>
      </c>
      <c r="E4434" t="s">
        <v>88</v>
      </c>
      <c r="F4434" t="b">
        <v>1</v>
      </c>
      <c r="G4434" t="s">
        <v>73</v>
      </c>
      <c r="H4434" s="1">
        <v>46076.792534722219</v>
      </c>
      <c r="I4434" t="b">
        <v>1</v>
      </c>
      <c r="J4434" t="b">
        <v>0</v>
      </c>
      <c r="K4434" t="s">
        <v>41</v>
      </c>
      <c r="L4434" t="s">
        <v>74</v>
      </c>
      <c r="M4434"/>
      <c r="N4434">
        <v>12.5</v>
      </c>
      <c r="O4434" t="s">
        <v>141</v>
      </c>
      <c r="P4434" t="s">
        <v>1700</v>
      </c>
    </row>
    <row r="4435" spans="1:16" x14ac:dyDescent="0.35">
      <c r="A4435" t="s">
        <v>1</v>
      </c>
      <c r="B4435" t="s">
        <v>11836</v>
      </c>
      <c r="C4435" t="s">
        <v>76</v>
      </c>
      <c r="D4435" t="s">
        <v>141</v>
      </c>
      <c r="E4435" t="s">
        <v>88</v>
      </c>
      <c r="F4435" t="b">
        <v>1</v>
      </c>
      <c r="G4435" t="s">
        <v>68</v>
      </c>
      <c r="H4435" s="1">
        <v>46076.792650462958</v>
      </c>
      <c r="I4435" t="b">
        <v>1</v>
      </c>
      <c r="J4435" t="b">
        <v>0</v>
      </c>
      <c r="K4435" t="s">
        <v>41</v>
      </c>
      <c r="L4435" t="s">
        <v>74</v>
      </c>
      <c r="M4435"/>
      <c r="N4435">
        <v>12.5</v>
      </c>
      <c r="O4435" t="s">
        <v>141</v>
      </c>
      <c r="P4435" t="s">
        <v>1700</v>
      </c>
    </row>
    <row r="4436" spans="1:16" x14ac:dyDescent="0.35">
      <c r="A4436" t="s">
        <v>7</v>
      </c>
      <c r="B4436" t="s">
        <v>11837</v>
      </c>
      <c r="C4436" t="s">
        <v>3523</v>
      </c>
      <c r="D4436" t="s">
        <v>4595</v>
      </c>
      <c r="E4436" t="s">
        <v>59</v>
      </c>
      <c r="F4436" t="b">
        <v>0</v>
      </c>
      <c r="G4436" t="s">
        <v>63</v>
      </c>
      <c r="H4436" s="1">
        <v>46076.795023148137</v>
      </c>
      <c r="I4436" t="b">
        <v>1</v>
      </c>
      <c r="J4436" t="b">
        <v>0</v>
      </c>
      <c r="K4436" t="s">
        <v>41</v>
      </c>
      <c r="L4436" t="s">
        <v>60</v>
      </c>
      <c r="M4436">
        <v>117500</v>
      </c>
      <c r="N4436"/>
      <c r="O4436" t="s">
        <v>11838</v>
      </c>
    </row>
    <row r="4437" spans="1:16" x14ac:dyDescent="0.35">
      <c r="A4437" t="s">
        <v>0</v>
      </c>
      <c r="B4437" t="s">
        <v>11839</v>
      </c>
      <c r="C4437" t="s">
        <v>11840</v>
      </c>
      <c r="D4437" t="s">
        <v>4633</v>
      </c>
      <c r="E4437" t="s">
        <v>59</v>
      </c>
      <c r="F4437" t="b">
        <v>0</v>
      </c>
      <c r="G4437" t="s">
        <v>40</v>
      </c>
      <c r="H4437" s="1">
        <v>46076.836041666669</v>
      </c>
      <c r="I4437" t="b">
        <v>0</v>
      </c>
      <c r="J4437" t="b">
        <v>0</v>
      </c>
      <c r="K4437" t="s">
        <v>40</v>
      </c>
      <c r="L4437" t="s">
        <v>60</v>
      </c>
      <c r="M4437">
        <v>38500</v>
      </c>
      <c r="N4437"/>
      <c r="O4437" t="s">
        <v>4633</v>
      </c>
      <c r="P4437" t="s">
        <v>11841</v>
      </c>
    </row>
    <row r="4438" spans="1:16" x14ac:dyDescent="0.35">
      <c r="A4438" t="s">
        <v>0</v>
      </c>
      <c r="B4438" t="s">
        <v>11842</v>
      </c>
      <c r="C4438" t="s">
        <v>2921</v>
      </c>
      <c r="D4438" t="s">
        <v>4526</v>
      </c>
      <c r="E4438" t="s">
        <v>59</v>
      </c>
      <c r="F4438" t="b">
        <v>0</v>
      </c>
      <c r="G4438" t="s">
        <v>65</v>
      </c>
      <c r="H4438" s="1">
        <v>46076.91673611111</v>
      </c>
      <c r="I4438" t="b">
        <v>1</v>
      </c>
      <c r="J4438" t="b">
        <v>0</v>
      </c>
      <c r="K4438" t="s">
        <v>41</v>
      </c>
      <c r="L4438" t="s">
        <v>60</v>
      </c>
      <c r="M4438">
        <v>92500</v>
      </c>
      <c r="N4438"/>
      <c r="O4438" t="s">
        <v>6114</v>
      </c>
      <c r="P4438" t="s">
        <v>462</v>
      </c>
    </row>
    <row r="4439" spans="1:16" x14ac:dyDescent="0.35">
      <c r="A4439" t="s">
        <v>3</v>
      </c>
      <c r="B4439" t="s">
        <v>3288</v>
      </c>
      <c r="C4439" t="s">
        <v>2407</v>
      </c>
      <c r="D4439" t="s">
        <v>4526</v>
      </c>
      <c r="E4439" t="s">
        <v>59</v>
      </c>
      <c r="F4439" t="b">
        <v>0</v>
      </c>
      <c r="G4439" t="s">
        <v>77</v>
      </c>
      <c r="H4439" s="1">
        <v>46076.91679398148</v>
      </c>
      <c r="I4439" t="b">
        <v>1</v>
      </c>
      <c r="J4439" t="b">
        <v>0</v>
      </c>
      <c r="K4439" t="s">
        <v>41</v>
      </c>
      <c r="L4439" t="s">
        <v>60</v>
      </c>
      <c r="M4439">
        <v>125000</v>
      </c>
      <c r="N4439"/>
      <c r="O4439" t="s">
        <v>8874</v>
      </c>
      <c r="P4439" t="s">
        <v>8875</v>
      </c>
    </row>
    <row r="4440" spans="1:16" x14ac:dyDescent="0.35">
      <c r="A4440" t="s">
        <v>0</v>
      </c>
      <c r="B4440" t="s">
        <v>8373</v>
      </c>
      <c r="C4440" t="s">
        <v>3547</v>
      </c>
      <c r="D4440" t="s">
        <v>155</v>
      </c>
      <c r="F4440" t="b">
        <v>0</v>
      </c>
      <c r="G4440" t="s">
        <v>68</v>
      </c>
      <c r="H4440" s="1">
        <v>46076.916956018518</v>
      </c>
      <c r="I4440" t="b">
        <v>1</v>
      </c>
      <c r="J4440" t="b">
        <v>0</v>
      </c>
      <c r="K4440" t="s">
        <v>41</v>
      </c>
      <c r="L4440" t="s">
        <v>74</v>
      </c>
      <c r="M4440"/>
      <c r="N4440">
        <v>45.424999999999997</v>
      </c>
      <c r="O4440" t="s">
        <v>155</v>
      </c>
      <c r="P4440" t="s">
        <v>325</v>
      </c>
    </row>
    <row r="4441" spans="1:16" x14ac:dyDescent="0.35">
      <c r="A4441" t="s">
        <v>2</v>
      </c>
      <c r="B4441" t="s">
        <v>11843</v>
      </c>
      <c r="C4441" t="s">
        <v>81</v>
      </c>
      <c r="D4441" t="s">
        <v>4562</v>
      </c>
      <c r="E4441" t="s">
        <v>59</v>
      </c>
      <c r="F4441" t="b">
        <v>0</v>
      </c>
      <c r="G4441" t="s">
        <v>77</v>
      </c>
      <c r="H4441" s="1">
        <v>46076.917210648149</v>
      </c>
      <c r="I4441" t="b">
        <v>0</v>
      </c>
      <c r="J4441" t="b">
        <v>1</v>
      </c>
      <c r="K4441" t="s">
        <v>41</v>
      </c>
      <c r="L4441" t="s">
        <v>60</v>
      </c>
      <c r="M4441">
        <v>226000</v>
      </c>
      <c r="N4441"/>
      <c r="O4441" t="s">
        <v>11844</v>
      </c>
      <c r="P4441" t="s">
        <v>11845</v>
      </c>
    </row>
    <row r="4442" spans="1:16" x14ac:dyDescent="0.35">
      <c r="A4442" t="s">
        <v>2</v>
      </c>
      <c r="B4442" t="s">
        <v>4890</v>
      </c>
      <c r="C4442" t="s">
        <v>1812</v>
      </c>
      <c r="D4442" t="s">
        <v>11846</v>
      </c>
      <c r="E4442" t="s">
        <v>59</v>
      </c>
      <c r="F4442" t="b">
        <v>0</v>
      </c>
      <c r="G4442" t="s">
        <v>68</v>
      </c>
      <c r="H4442" s="1">
        <v>46076.917314814818</v>
      </c>
      <c r="I4442" t="b">
        <v>0</v>
      </c>
      <c r="J4442" t="b">
        <v>1</v>
      </c>
      <c r="K4442" t="s">
        <v>41</v>
      </c>
      <c r="L4442" t="s">
        <v>60</v>
      </c>
      <c r="M4442">
        <v>160000</v>
      </c>
      <c r="N4442"/>
      <c r="O4442" t="s">
        <v>11847</v>
      </c>
      <c r="P4442" t="s">
        <v>5380</v>
      </c>
    </row>
    <row r="4443" spans="1:16" x14ac:dyDescent="0.35">
      <c r="A4443" t="s">
        <v>2</v>
      </c>
      <c r="B4443" t="s">
        <v>4890</v>
      </c>
      <c r="C4443" t="s">
        <v>124</v>
      </c>
      <c r="D4443" t="s">
        <v>4562</v>
      </c>
      <c r="E4443" t="s">
        <v>59</v>
      </c>
      <c r="F4443" t="b">
        <v>0</v>
      </c>
      <c r="G4443" t="s">
        <v>68</v>
      </c>
      <c r="H4443" s="1">
        <v>46076.917314814818</v>
      </c>
      <c r="I4443" t="b">
        <v>0</v>
      </c>
      <c r="J4443" t="b">
        <v>1</v>
      </c>
      <c r="K4443" t="s">
        <v>41</v>
      </c>
      <c r="L4443" t="s">
        <v>60</v>
      </c>
      <c r="M4443">
        <v>160000</v>
      </c>
      <c r="N4443"/>
      <c r="O4443" t="s">
        <v>11848</v>
      </c>
      <c r="P4443" t="s">
        <v>5380</v>
      </c>
    </row>
    <row r="4444" spans="1:16" x14ac:dyDescent="0.35">
      <c r="A4444" t="s">
        <v>1</v>
      </c>
      <c r="B4444" t="s">
        <v>1</v>
      </c>
      <c r="C4444" t="s">
        <v>2269</v>
      </c>
      <c r="D4444" t="s">
        <v>155</v>
      </c>
      <c r="E4444" t="s">
        <v>59</v>
      </c>
      <c r="F4444" t="b">
        <v>0</v>
      </c>
      <c r="G4444" t="s">
        <v>65</v>
      </c>
      <c r="H4444" s="1">
        <v>46076.91741898148</v>
      </c>
      <c r="I4444" t="b">
        <v>1</v>
      </c>
      <c r="J4444" t="b">
        <v>0</v>
      </c>
      <c r="K4444" t="s">
        <v>41</v>
      </c>
      <c r="L4444" t="s">
        <v>74</v>
      </c>
      <c r="M4444"/>
      <c r="N4444">
        <v>76.875</v>
      </c>
      <c r="O4444" t="s">
        <v>155</v>
      </c>
      <c r="P4444" t="s">
        <v>954</v>
      </c>
    </row>
    <row r="4445" spans="1:16" x14ac:dyDescent="0.35">
      <c r="A4445" t="s">
        <v>1</v>
      </c>
      <c r="B4445" t="s">
        <v>11849</v>
      </c>
      <c r="C4445" t="s">
        <v>84</v>
      </c>
      <c r="D4445" t="s">
        <v>4346</v>
      </c>
      <c r="E4445" t="s">
        <v>59</v>
      </c>
      <c r="F4445" t="b">
        <v>0</v>
      </c>
      <c r="G4445" t="s">
        <v>89</v>
      </c>
      <c r="H4445" s="1">
        <v>46076.91778935185</v>
      </c>
      <c r="I4445" t="b">
        <v>1</v>
      </c>
      <c r="J4445" t="b">
        <v>1</v>
      </c>
      <c r="K4445" t="s">
        <v>41</v>
      </c>
      <c r="L4445" t="s">
        <v>60</v>
      </c>
      <c r="M4445">
        <v>155500</v>
      </c>
      <c r="N4445"/>
      <c r="O4445" t="s">
        <v>3671</v>
      </c>
      <c r="P4445" t="s">
        <v>1476</v>
      </c>
    </row>
    <row r="4446" spans="1:16" x14ac:dyDescent="0.35">
      <c r="A4446" t="s">
        <v>1</v>
      </c>
      <c r="B4446" t="s">
        <v>11849</v>
      </c>
      <c r="C4446" t="s">
        <v>84</v>
      </c>
      <c r="D4446" t="s">
        <v>4346</v>
      </c>
      <c r="E4446" t="s">
        <v>59</v>
      </c>
      <c r="F4446" t="b">
        <v>0</v>
      </c>
      <c r="G4446" t="s">
        <v>63</v>
      </c>
      <c r="H4446" s="1">
        <v>46076.920162037037</v>
      </c>
      <c r="I4446" t="b">
        <v>1</v>
      </c>
      <c r="J4446" t="b">
        <v>1</v>
      </c>
      <c r="K4446" t="s">
        <v>41</v>
      </c>
      <c r="L4446" t="s">
        <v>60</v>
      </c>
      <c r="M4446">
        <v>155500</v>
      </c>
      <c r="N4446"/>
      <c r="O4446" t="s">
        <v>3671</v>
      </c>
      <c r="P4446" t="s">
        <v>1476</v>
      </c>
    </row>
    <row r="4447" spans="1:16" x14ac:dyDescent="0.35">
      <c r="A4447" t="s">
        <v>3</v>
      </c>
      <c r="B4447" t="s">
        <v>11850</v>
      </c>
      <c r="C4447" t="s">
        <v>913</v>
      </c>
      <c r="D4447" t="s">
        <v>11271</v>
      </c>
      <c r="E4447" t="s">
        <v>59</v>
      </c>
      <c r="F4447" t="b">
        <v>0</v>
      </c>
      <c r="G4447" t="s">
        <v>20</v>
      </c>
      <c r="H4447" s="1">
        <v>46076.923506944448</v>
      </c>
      <c r="I4447" t="b">
        <v>1</v>
      </c>
      <c r="J4447" t="b">
        <v>0</v>
      </c>
      <c r="K4447" t="s">
        <v>20</v>
      </c>
      <c r="L4447" t="s">
        <v>60</v>
      </c>
      <c r="M4447">
        <v>62500</v>
      </c>
      <c r="N4447"/>
      <c r="O4447" t="s">
        <v>2749</v>
      </c>
    </row>
    <row r="4448" spans="1:16" x14ac:dyDescent="0.35">
      <c r="A4448" t="s">
        <v>6</v>
      </c>
      <c r="B4448" t="s">
        <v>6</v>
      </c>
      <c r="C4448" t="s">
        <v>2822</v>
      </c>
      <c r="D4448" t="s">
        <v>4595</v>
      </c>
      <c r="E4448" t="s">
        <v>59</v>
      </c>
      <c r="F4448" t="b">
        <v>0</v>
      </c>
      <c r="G4448" t="s">
        <v>68</v>
      </c>
      <c r="H4448" s="1">
        <v>46076.958981481483</v>
      </c>
      <c r="I4448" t="b">
        <v>0</v>
      </c>
      <c r="J4448" t="b">
        <v>0</v>
      </c>
      <c r="K4448" t="s">
        <v>41</v>
      </c>
      <c r="L4448" t="s">
        <v>60</v>
      </c>
      <c r="M4448">
        <v>100000</v>
      </c>
      <c r="N4448"/>
      <c r="O4448" t="s">
        <v>11851</v>
      </c>
      <c r="P4448" t="s">
        <v>11852</v>
      </c>
    </row>
    <row r="4449" spans="1:16" x14ac:dyDescent="0.35">
      <c r="A4449" t="s">
        <v>2</v>
      </c>
      <c r="B4449" t="s">
        <v>158</v>
      </c>
      <c r="C4449" t="s">
        <v>11788</v>
      </c>
      <c r="D4449" t="s">
        <v>4595</v>
      </c>
      <c r="E4449" t="s">
        <v>59</v>
      </c>
      <c r="F4449" t="b">
        <v>0</v>
      </c>
      <c r="G4449" t="s">
        <v>89</v>
      </c>
      <c r="H4449" s="1">
        <v>46076.959016203713</v>
      </c>
      <c r="I4449" t="b">
        <v>0</v>
      </c>
      <c r="J4449" t="b">
        <v>0</v>
      </c>
      <c r="K4449" t="s">
        <v>41</v>
      </c>
      <c r="L4449" t="s">
        <v>60</v>
      </c>
      <c r="M4449">
        <v>215000</v>
      </c>
      <c r="N4449"/>
      <c r="O4449" t="s">
        <v>11853</v>
      </c>
      <c r="P4449" t="s">
        <v>11854</v>
      </c>
    </row>
    <row r="4450" spans="1:16" x14ac:dyDescent="0.35">
      <c r="A4450" t="s">
        <v>5</v>
      </c>
      <c r="B4450" t="s">
        <v>11855</v>
      </c>
      <c r="C4450" t="s">
        <v>112</v>
      </c>
      <c r="D4450" t="s">
        <v>4346</v>
      </c>
      <c r="E4450" t="s">
        <v>59</v>
      </c>
      <c r="F4450" t="b">
        <v>0</v>
      </c>
      <c r="G4450" t="s">
        <v>65</v>
      </c>
      <c r="H4450" s="1">
        <v>46076.959085648137</v>
      </c>
      <c r="I4450" t="b">
        <v>1</v>
      </c>
      <c r="J4450" t="b">
        <v>1</v>
      </c>
      <c r="K4450" t="s">
        <v>41</v>
      </c>
      <c r="L4450" t="s">
        <v>60</v>
      </c>
      <c r="M4450">
        <v>115000</v>
      </c>
      <c r="N4450"/>
      <c r="O4450" t="s">
        <v>11856</v>
      </c>
      <c r="P4450" t="s">
        <v>6830</v>
      </c>
    </row>
    <row r="4451" spans="1:16" x14ac:dyDescent="0.35">
      <c r="A4451" t="s">
        <v>2</v>
      </c>
      <c r="B4451" t="s">
        <v>4348</v>
      </c>
      <c r="C4451" t="s">
        <v>76</v>
      </c>
      <c r="D4451" t="s">
        <v>4526</v>
      </c>
      <c r="E4451" t="s">
        <v>59</v>
      </c>
      <c r="F4451" t="b">
        <v>1</v>
      </c>
      <c r="G4451" t="s">
        <v>13</v>
      </c>
      <c r="H4451" s="1">
        <v>46076.959907407407</v>
      </c>
      <c r="I4451" t="b">
        <v>0</v>
      </c>
      <c r="J4451" t="b">
        <v>0</v>
      </c>
      <c r="K4451" t="s">
        <v>13</v>
      </c>
      <c r="L4451" t="s">
        <v>74</v>
      </c>
      <c r="M4451"/>
      <c r="N4451">
        <v>105</v>
      </c>
      <c r="O4451" t="s">
        <v>5046</v>
      </c>
    </row>
    <row r="4452" spans="1:16" x14ac:dyDescent="0.35">
      <c r="A4452" t="s">
        <v>9</v>
      </c>
      <c r="B4452" t="s">
        <v>11857</v>
      </c>
      <c r="C4452" t="s">
        <v>76</v>
      </c>
      <c r="D4452" t="s">
        <v>4526</v>
      </c>
      <c r="E4452" t="s">
        <v>132</v>
      </c>
      <c r="F4452" t="b">
        <v>1</v>
      </c>
      <c r="G4452" t="s">
        <v>13</v>
      </c>
      <c r="H4452" s="1">
        <v>46076.959907407407</v>
      </c>
      <c r="I4452" t="b">
        <v>0</v>
      </c>
      <c r="J4452" t="b">
        <v>0</v>
      </c>
      <c r="K4452" t="s">
        <v>13</v>
      </c>
      <c r="L4452" t="s">
        <v>74</v>
      </c>
      <c r="M4452"/>
      <c r="N4452">
        <v>55</v>
      </c>
      <c r="O4452" t="s">
        <v>5046</v>
      </c>
    </row>
    <row r="4453" spans="1:16" x14ac:dyDescent="0.35">
      <c r="A4453" t="s">
        <v>2</v>
      </c>
      <c r="B4453" t="s">
        <v>11858</v>
      </c>
      <c r="C4453" t="s">
        <v>76</v>
      </c>
      <c r="D4453" t="s">
        <v>4526</v>
      </c>
      <c r="E4453" t="s">
        <v>132</v>
      </c>
      <c r="F4453" t="b">
        <v>1</v>
      </c>
      <c r="G4453" t="s">
        <v>13</v>
      </c>
      <c r="H4453" s="1">
        <v>46076.959907407407</v>
      </c>
      <c r="I4453" t="b">
        <v>0</v>
      </c>
      <c r="J4453" t="b">
        <v>0</v>
      </c>
      <c r="K4453" t="s">
        <v>13</v>
      </c>
      <c r="L4453" t="s">
        <v>74</v>
      </c>
      <c r="M4453"/>
      <c r="N4453">
        <v>70</v>
      </c>
      <c r="O4453" t="s">
        <v>5046</v>
      </c>
      <c r="P4453" t="s">
        <v>5543</v>
      </c>
    </row>
    <row r="4454" spans="1:16" x14ac:dyDescent="0.35">
      <c r="A4454" t="s">
        <v>0</v>
      </c>
      <c r="B4454" t="s">
        <v>1347</v>
      </c>
      <c r="C4454" t="s">
        <v>76</v>
      </c>
      <c r="D4454" t="s">
        <v>4526</v>
      </c>
      <c r="E4454" t="s">
        <v>132</v>
      </c>
      <c r="F4454" t="b">
        <v>1</v>
      </c>
      <c r="G4454" t="s">
        <v>13</v>
      </c>
      <c r="H4454" s="1">
        <v>46076.959907407407</v>
      </c>
      <c r="I4454" t="b">
        <v>0</v>
      </c>
      <c r="J4454" t="b">
        <v>0</v>
      </c>
      <c r="K4454" t="s">
        <v>13</v>
      </c>
      <c r="L4454" t="s">
        <v>74</v>
      </c>
      <c r="M4454"/>
      <c r="N4454">
        <v>66.5</v>
      </c>
      <c r="O4454" t="s">
        <v>5046</v>
      </c>
      <c r="P4454" t="s">
        <v>10212</v>
      </c>
    </row>
    <row r="4455" spans="1:16" x14ac:dyDescent="0.35">
      <c r="A4455" t="s">
        <v>3</v>
      </c>
      <c r="B4455" t="s">
        <v>11859</v>
      </c>
      <c r="C4455" t="s">
        <v>76</v>
      </c>
      <c r="D4455" t="s">
        <v>4526</v>
      </c>
      <c r="E4455" t="s">
        <v>132</v>
      </c>
      <c r="F4455" t="b">
        <v>1</v>
      </c>
      <c r="G4455" t="s">
        <v>13</v>
      </c>
      <c r="H4455" s="1">
        <v>46076.959965277783</v>
      </c>
      <c r="I4455" t="b">
        <v>1</v>
      </c>
      <c r="J4455" t="b">
        <v>0</v>
      </c>
      <c r="K4455" t="s">
        <v>13</v>
      </c>
      <c r="L4455" t="s">
        <v>74</v>
      </c>
      <c r="M4455"/>
      <c r="N4455">
        <v>200</v>
      </c>
      <c r="O4455" t="s">
        <v>5046</v>
      </c>
    </row>
    <row r="4456" spans="1:16" x14ac:dyDescent="0.35">
      <c r="A4456" t="s">
        <v>0</v>
      </c>
      <c r="B4456" t="s">
        <v>1347</v>
      </c>
      <c r="C4456" t="s">
        <v>76</v>
      </c>
      <c r="D4456" t="s">
        <v>4526</v>
      </c>
      <c r="E4456" t="s">
        <v>132</v>
      </c>
      <c r="F4456" t="b">
        <v>1</v>
      </c>
      <c r="G4456" t="s">
        <v>13</v>
      </c>
      <c r="H4456" s="1">
        <v>46076.959988425922</v>
      </c>
      <c r="I4456" t="b">
        <v>0</v>
      </c>
      <c r="J4456" t="b">
        <v>0</v>
      </c>
      <c r="K4456" t="s">
        <v>13</v>
      </c>
      <c r="L4456" t="s">
        <v>74</v>
      </c>
      <c r="M4456"/>
      <c r="N4456">
        <v>66.5</v>
      </c>
      <c r="O4456" t="s">
        <v>5046</v>
      </c>
      <c r="P4456" t="s">
        <v>10581</v>
      </c>
    </row>
    <row r="4457" spans="1:16" x14ac:dyDescent="0.35">
      <c r="A4457" t="s">
        <v>2</v>
      </c>
      <c r="B4457" t="s">
        <v>4348</v>
      </c>
      <c r="C4457" t="s">
        <v>76</v>
      </c>
      <c r="D4457" t="s">
        <v>4526</v>
      </c>
      <c r="E4457" t="s">
        <v>59</v>
      </c>
      <c r="F4457" t="b">
        <v>1</v>
      </c>
      <c r="G4457" t="s">
        <v>13</v>
      </c>
      <c r="H4457" s="1">
        <v>46076.959988425922</v>
      </c>
      <c r="I4457" t="b">
        <v>0</v>
      </c>
      <c r="J4457" t="b">
        <v>0</v>
      </c>
      <c r="K4457" t="s">
        <v>13</v>
      </c>
      <c r="L4457" t="s">
        <v>74</v>
      </c>
      <c r="M4457"/>
      <c r="N4457">
        <v>105</v>
      </c>
      <c r="O4457" t="s">
        <v>5046</v>
      </c>
    </row>
    <row r="4458" spans="1:16" x14ac:dyDescent="0.35">
      <c r="A4458" t="s">
        <v>1</v>
      </c>
      <c r="B4458" t="s">
        <v>11860</v>
      </c>
      <c r="C4458" t="s">
        <v>11861</v>
      </c>
      <c r="D4458" t="s">
        <v>4526</v>
      </c>
      <c r="E4458" t="s">
        <v>132</v>
      </c>
      <c r="F4458" t="b">
        <v>0</v>
      </c>
      <c r="G4458" t="s">
        <v>63</v>
      </c>
      <c r="H4458" s="1">
        <v>46076.961805555547</v>
      </c>
      <c r="I4458" t="b">
        <v>0</v>
      </c>
      <c r="J4458" t="b">
        <v>1</v>
      </c>
      <c r="K4458" t="s">
        <v>41</v>
      </c>
      <c r="L4458" t="s">
        <v>60</v>
      </c>
      <c r="M4458">
        <v>99500</v>
      </c>
      <c r="N4458"/>
      <c r="O4458" t="s">
        <v>11862</v>
      </c>
      <c r="P4458" t="s">
        <v>11863</v>
      </c>
    </row>
    <row r="4459" spans="1:16" x14ac:dyDescent="0.35">
      <c r="A4459" t="s">
        <v>2</v>
      </c>
      <c r="B4459" t="s">
        <v>11864</v>
      </c>
      <c r="C4459" t="s">
        <v>76</v>
      </c>
      <c r="D4459" t="s">
        <v>4526</v>
      </c>
      <c r="E4459" t="s">
        <v>132</v>
      </c>
      <c r="F4459" t="b">
        <v>1</v>
      </c>
      <c r="G4459" t="s">
        <v>33</v>
      </c>
      <c r="H4459" s="1">
        <v>46076.962905092587</v>
      </c>
      <c r="I4459" t="b">
        <v>0</v>
      </c>
      <c r="J4459" t="b">
        <v>0</v>
      </c>
      <c r="K4459" t="s">
        <v>33</v>
      </c>
      <c r="L4459" t="s">
        <v>74</v>
      </c>
      <c r="M4459"/>
      <c r="N4459">
        <v>40.5</v>
      </c>
      <c r="O4459" t="s">
        <v>5046</v>
      </c>
    </row>
    <row r="4460" spans="1:16" x14ac:dyDescent="0.35">
      <c r="A4460" t="s">
        <v>2</v>
      </c>
      <c r="B4460" t="s">
        <v>100</v>
      </c>
      <c r="C4460" t="s">
        <v>389</v>
      </c>
      <c r="D4460" t="s">
        <v>3761</v>
      </c>
      <c r="E4460" t="s">
        <v>59</v>
      </c>
      <c r="F4460" t="b">
        <v>0</v>
      </c>
      <c r="G4460" t="s">
        <v>65</v>
      </c>
      <c r="H4460" s="1">
        <v>46077.000462962962</v>
      </c>
      <c r="I4460" t="b">
        <v>0</v>
      </c>
      <c r="J4460" t="b">
        <v>1</v>
      </c>
      <c r="K4460" t="s">
        <v>41</v>
      </c>
      <c r="L4460" t="s">
        <v>60</v>
      </c>
      <c r="M4460">
        <v>95000</v>
      </c>
      <c r="N4460"/>
      <c r="O4460" t="s">
        <v>11865</v>
      </c>
      <c r="P4460" t="s">
        <v>11866</v>
      </c>
    </row>
    <row r="4461" spans="1:16" x14ac:dyDescent="0.35">
      <c r="A4461" t="s">
        <v>0</v>
      </c>
      <c r="B4461" t="s">
        <v>11867</v>
      </c>
      <c r="C4461" t="s">
        <v>162</v>
      </c>
      <c r="D4461" t="s">
        <v>4526</v>
      </c>
      <c r="E4461" t="s">
        <v>621</v>
      </c>
      <c r="F4461" t="b">
        <v>0</v>
      </c>
      <c r="G4461" t="s">
        <v>73</v>
      </c>
      <c r="H4461" s="1">
        <v>46077.041921296302</v>
      </c>
      <c r="I4461" t="b">
        <v>0</v>
      </c>
      <c r="J4461" t="b">
        <v>1</v>
      </c>
      <c r="K4461" t="s">
        <v>41</v>
      </c>
      <c r="L4461" t="s">
        <v>74</v>
      </c>
      <c r="M4461"/>
      <c r="N4461">
        <v>20.9</v>
      </c>
      <c r="O4461" t="s">
        <v>4548</v>
      </c>
      <c r="P4461" t="s">
        <v>11868</v>
      </c>
    </row>
    <row r="4462" spans="1:16" x14ac:dyDescent="0.35">
      <c r="A4462" t="s">
        <v>2</v>
      </c>
      <c r="B4462" t="s">
        <v>191</v>
      </c>
      <c r="C4462" t="s">
        <v>618</v>
      </c>
      <c r="D4462" t="s">
        <v>4595</v>
      </c>
      <c r="E4462" t="s">
        <v>59</v>
      </c>
      <c r="F4462" t="b">
        <v>0</v>
      </c>
      <c r="G4462" t="s">
        <v>65</v>
      </c>
      <c r="H4462" s="1">
        <v>46077.042129629634</v>
      </c>
      <c r="I4462" t="b">
        <v>0</v>
      </c>
      <c r="J4462" t="b">
        <v>1</v>
      </c>
      <c r="K4462" t="s">
        <v>41</v>
      </c>
      <c r="L4462" t="s">
        <v>60</v>
      </c>
      <c r="M4462">
        <v>300000</v>
      </c>
      <c r="N4462"/>
      <c r="O4462" t="s">
        <v>354</v>
      </c>
      <c r="P4462" t="s">
        <v>9282</v>
      </c>
    </row>
    <row r="4463" spans="1:16" x14ac:dyDescent="0.35">
      <c r="A4463" t="s">
        <v>1</v>
      </c>
      <c r="B4463" t="s">
        <v>2835</v>
      </c>
      <c r="C4463" t="s">
        <v>41</v>
      </c>
      <c r="D4463" t="s">
        <v>4346</v>
      </c>
      <c r="E4463" t="s">
        <v>59</v>
      </c>
      <c r="F4463" t="b">
        <v>0</v>
      </c>
      <c r="G4463" t="s">
        <v>65</v>
      </c>
      <c r="H4463" s="1">
        <v>46077.04241898148</v>
      </c>
      <c r="I4463" t="b">
        <v>0</v>
      </c>
      <c r="J4463" t="b">
        <v>1</v>
      </c>
      <c r="K4463" t="s">
        <v>41</v>
      </c>
      <c r="L4463" t="s">
        <v>60</v>
      </c>
      <c r="M4463">
        <v>110000</v>
      </c>
      <c r="N4463"/>
      <c r="O4463" t="s">
        <v>11869</v>
      </c>
      <c r="P4463" t="s">
        <v>11870</v>
      </c>
    </row>
    <row r="4464" spans="1:16" x14ac:dyDescent="0.35">
      <c r="A4464" t="s">
        <v>7</v>
      </c>
      <c r="B4464" t="s">
        <v>7</v>
      </c>
      <c r="C4464" t="s">
        <v>1801</v>
      </c>
      <c r="D4464" t="s">
        <v>4595</v>
      </c>
      <c r="E4464" t="s">
        <v>59</v>
      </c>
      <c r="F4464" t="b">
        <v>0</v>
      </c>
      <c r="G4464" t="s">
        <v>68</v>
      </c>
      <c r="H4464" s="1">
        <v>46077.083622685182</v>
      </c>
      <c r="I4464" t="b">
        <v>1</v>
      </c>
      <c r="J4464" t="b">
        <v>0</v>
      </c>
      <c r="K4464" t="s">
        <v>41</v>
      </c>
      <c r="L4464" t="s">
        <v>60</v>
      </c>
      <c r="M4464">
        <v>115000</v>
      </c>
      <c r="N4464"/>
      <c r="O4464" t="s">
        <v>3632</v>
      </c>
    </row>
    <row r="4465" spans="1:16" x14ac:dyDescent="0.35">
      <c r="A4465" t="s">
        <v>3</v>
      </c>
      <c r="B4465" t="s">
        <v>11871</v>
      </c>
      <c r="C4465" t="s">
        <v>1066</v>
      </c>
      <c r="D4465" t="s">
        <v>4595</v>
      </c>
      <c r="E4465" t="s">
        <v>59</v>
      </c>
      <c r="F4465" t="b">
        <v>0</v>
      </c>
      <c r="G4465" t="s">
        <v>89</v>
      </c>
      <c r="H4465" s="1">
        <v>46077.083715277768</v>
      </c>
      <c r="I4465" t="b">
        <v>0</v>
      </c>
      <c r="J4465" t="b">
        <v>0</v>
      </c>
      <c r="K4465" t="s">
        <v>41</v>
      </c>
      <c r="L4465" t="s">
        <v>60</v>
      </c>
      <c r="M4465">
        <v>80000</v>
      </c>
      <c r="N4465"/>
      <c r="O4465" t="s">
        <v>11872</v>
      </c>
    </row>
    <row r="4466" spans="1:16" x14ac:dyDescent="0.35">
      <c r="A4466" t="s">
        <v>5</v>
      </c>
      <c r="B4466" t="s">
        <v>11873</v>
      </c>
      <c r="C4466" t="s">
        <v>382</v>
      </c>
      <c r="D4466" t="s">
        <v>4526</v>
      </c>
      <c r="E4466" t="s">
        <v>59</v>
      </c>
      <c r="F4466" t="b">
        <v>0</v>
      </c>
      <c r="G4466" t="s">
        <v>77</v>
      </c>
      <c r="H4466" s="1">
        <v>46077.084166666667</v>
      </c>
      <c r="I4466" t="b">
        <v>0</v>
      </c>
      <c r="J4466" t="b">
        <v>1</v>
      </c>
      <c r="K4466" t="s">
        <v>41</v>
      </c>
      <c r="L4466" t="s">
        <v>60</v>
      </c>
      <c r="M4466">
        <v>156876</v>
      </c>
      <c r="N4466"/>
      <c r="O4466" t="s">
        <v>496</v>
      </c>
      <c r="P4466" t="s">
        <v>11874</v>
      </c>
    </row>
    <row r="4467" spans="1:16" x14ac:dyDescent="0.35">
      <c r="A4467" t="s">
        <v>1</v>
      </c>
      <c r="B4467" t="s">
        <v>1302</v>
      </c>
      <c r="C4467" t="s">
        <v>201</v>
      </c>
      <c r="D4467" t="s">
        <v>4346</v>
      </c>
      <c r="E4467" t="s">
        <v>59</v>
      </c>
      <c r="F4467" t="b">
        <v>0</v>
      </c>
      <c r="G4467" t="s">
        <v>73</v>
      </c>
      <c r="H4467" s="1">
        <v>46077.084247685183</v>
      </c>
      <c r="I4467" t="b">
        <v>0</v>
      </c>
      <c r="J4467" t="b">
        <v>0</v>
      </c>
      <c r="K4467" t="s">
        <v>41</v>
      </c>
      <c r="L4467" t="s">
        <v>74</v>
      </c>
      <c r="M4467"/>
      <c r="N4467">
        <v>72.5</v>
      </c>
      <c r="O4467" t="s">
        <v>11875</v>
      </c>
      <c r="P4467" t="s">
        <v>11876</v>
      </c>
    </row>
    <row r="4468" spans="1:16" x14ac:dyDescent="0.35">
      <c r="A4468" t="s">
        <v>1</v>
      </c>
      <c r="B4468" t="s">
        <v>11877</v>
      </c>
      <c r="C4468" t="s">
        <v>148</v>
      </c>
      <c r="D4468" t="s">
        <v>4526</v>
      </c>
      <c r="E4468" t="s">
        <v>59</v>
      </c>
      <c r="F4468" t="b">
        <v>0</v>
      </c>
      <c r="G4468" t="s">
        <v>89</v>
      </c>
      <c r="H4468" s="1">
        <v>46077.084386574083</v>
      </c>
      <c r="I4468" t="b">
        <v>0</v>
      </c>
      <c r="J4468" t="b">
        <v>1</v>
      </c>
      <c r="K4468" t="s">
        <v>41</v>
      </c>
      <c r="L4468" t="s">
        <v>60</v>
      </c>
      <c r="M4468">
        <v>115000</v>
      </c>
      <c r="N4468"/>
      <c r="O4468" t="s">
        <v>4972</v>
      </c>
      <c r="P4468" t="s">
        <v>11238</v>
      </c>
    </row>
    <row r="4469" spans="1:16" x14ac:dyDescent="0.35">
      <c r="A4469" t="s">
        <v>1</v>
      </c>
      <c r="B4469" t="s">
        <v>1302</v>
      </c>
      <c r="C4469" t="s">
        <v>201</v>
      </c>
      <c r="D4469" t="s">
        <v>4346</v>
      </c>
      <c r="E4469" t="s">
        <v>59</v>
      </c>
      <c r="F4469" t="b">
        <v>0</v>
      </c>
      <c r="G4469" t="s">
        <v>89</v>
      </c>
      <c r="H4469" s="1">
        <v>46077.084479166668</v>
      </c>
      <c r="I4469" t="b">
        <v>0</v>
      </c>
      <c r="J4469" t="b">
        <v>0</v>
      </c>
      <c r="K4469" t="s">
        <v>41</v>
      </c>
      <c r="L4469" t="s">
        <v>74</v>
      </c>
      <c r="M4469"/>
      <c r="N4469">
        <v>72.5</v>
      </c>
      <c r="O4469" t="s">
        <v>11875</v>
      </c>
      <c r="P4469" t="s">
        <v>11876</v>
      </c>
    </row>
    <row r="4470" spans="1:16" x14ac:dyDescent="0.35">
      <c r="A4470" t="s">
        <v>6</v>
      </c>
      <c r="B4470" t="s">
        <v>11878</v>
      </c>
      <c r="C4470" t="s">
        <v>1281</v>
      </c>
      <c r="D4470" t="s">
        <v>5667</v>
      </c>
      <c r="E4470" t="s">
        <v>59</v>
      </c>
      <c r="F4470" t="b">
        <v>0</v>
      </c>
      <c r="G4470" t="s">
        <v>89</v>
      </c>
      <c r="H4470" s="1">
        <v>46077.12568287037</v>
      </c>
      <c r="I4470" t="b">
        <v>0</v>
      </c>
      <c r="J4470" t="b">
        <v>0</v>
      </c>
      <c r="K4470" t="s">
        <v>41</v>
      </c>
      <c r="L4470" t="s">
        <v>60</v>
      </c>
      <c r="M4470">
        <v>137500</v>
      </c>
      <c r="N4470"/>
      <c r="O4470" t="s">
        <v>11879</v>
      </c>
      <c r="P4470" t="s">
        <v>208</v>
      </c>
    </row>
    <row r="4471" spans="1:16" x14ac:dyDescent="0.35">
      <c r="A4471" t="s">
        <v>0</v>
      </c>
      <c r="B4471" t="s">
        <v>11880</v>
      </c>
      <c r="C4471" t="s">
        <v>1001</v>
      </c>
      <c r="D4471" t="s">
        <v>4595</v>
      </c>
      <c r="E4471" t="s">
        <v>59</v>
      </c>
      <c r="F4471" t="b">
        <v>0</v>
      </c>
      <c r="G4471" t="s">
        <v>77</v>
      </c>
      <c r="H4471" s="1">
        <v>46077.166875000003</v>
      </c>
      <c r="I4471" t="b">
        <v>1</v>
      </c>
      <c r="J4471" t="b">
        <v>0</v>
      </c>
      <c r="K4471" t="s">
        <v>41</v>
      </c>
      <c r="L4471" t="s">
        <v>60</v>
      </c>
      <c r="M4471">
        <v>79200</v>
      </c>
      <c r="N4471"/>
      <c r="O4471" t="s">
        <v>11881</v>
      </c>
    </row>
    <row r="4472" spans="1:16" x14ac:dyDescent="0.35">
      <c r="A4472" t="s">
        <v>3</v>
      </c>
      <c r="B4472" t="s">
        <v>1257</v>
      </c>
      <c r="C4472" t="s">
        <v>2767</v>
      </c>
      <c r="D4472" t="s">
        <v>4595</v>
      </c>
      <c r="E4472" t="s">
        <v>59</v>
      </c>
      <c r="F4472" t="b">
        <v>0</v>
      </c>
      <c r="G4472" t="s">
        <v>89</v>
      </c>
      <c r="H4472" s="1">
        <v>46077.167048611111</v>
      </c>
      <c r="I4472" t="b">
        <v>1</v>
      </c>
      <c r="J4472" t="b">
        <v>0</v>
      </c>
      <c r="K4472" t="s">
        <v>41</v>
      </c>
      <c r="L4472" t="s">
        <v>60</v>
      </c>
      <c r="M4472">
        <v>115000</v>
      </c>
      <c r="N4472"/>
      <c r="O4472" t="s">
        <v>11882</v>
      </c>
    </row>
    <row r="4473" spans="1:16" x14ac:dyDescent="0.35">
      <c r="A4473" t="s">
        <v>0</v>
      </c>
      <c r="B4473" t="s">
        <v>11883</v>
      </c>
      <c r="C4473" t="s">
        <v>1943</v>
      </c>
      <c r="D4473" t="s">
        <v>4595</v>
      </c>
      <c r="E4473" t="s">
        <v>59</v>
      </c>
      <c r="F4473" t="b">
        <v>0</v>
      </c>
      <c r="G4473" t="s">
        <v>89</v>
      </c>
      <c r="H4473" s="1">
        <v>46077.167048611111</v>
      </c>
      <c r="I4473" t="b">
        <v>1</v>
      </c>
      <c r="J4473" t="b">
        <v>0</v>
      </c>
      <c r="K4473" t="s">
        <v>41</v>
      </c>
      <c r="L4473" t="s">
        <v>60</v>
      </c>
      <c r="M4473">
        <v>72500</v>
      </c>
      <c r="N4473"/>
      <c r="O4473" t="s">
        <v>11884</v>
      </c>
    </row>
    <row r="4474" spans="1:16" x14ac:dyDescent="0.35">
      <c r="A4474" t="s">
        <v>3</v>
      </c>
      <c r="B4474" t="s">
        <v>11885</v>
      </c>
      <c r="C4474" t="s">
        <v>19</v>
      </c>
      <c r="D4474" t="s">
        <v>4595</v>
      </c>
      <c r="F4474" t="b">
        <v>0</v>
      </c>
      <c r="G4474" t="s">
        <v>19</v>
      </c>
      <c r="H4474" s="1">
        <v>46077.168865740743</v>
      </c>
      <c r="I4474" t="b">
        <v>1</v>
      </c>
      <c r="J4474" t="b">
        <v>0</v>
      </c>
      <c r="K4474" t="s">
        <v>19</v>
      </c>
      <c r="L4474" t="s">
        <v>74</v>
      </c>
      <c r="M4474"/>
      <c r="N4474">
        <v>75</v>
      </c>
      <c r="O4474" t="s">
        <v>4596</v>
      </c>
      <c r="P4474" t="s">
        <v>1588</v>
      </c>
    </row>
    <row r="4475" spans="1:16" x14ac:dyDescent="0.35">
      <c r="A4475" t="s">
        <v>0</v>
      </c>
      <c r="B4475" t="s">
        <v>0</v>
      </c>
      <c r="C4475" t="s">
        <v>5115</v>
      </c>
      <c r="D4475" t="s">
        <v>5798</v>
      </c>
      <c r="E4475" t="s">
        <v>59</v>
      </c>
      <c r="F4475" t="b">
        <v>0</v>
      </c>
      <c r="G4475" t="s">
        <v>40</v>
      </c>
      <c r="H4475" s="1">
        <v>46077.219930555562</v>
      </c>
      <c r="I4475" t="b">
        <v>0</v>
      </c>
      <c r="J4475" t="b">
        <v>0</v>
      </c>
      <c r="K4475" t="s">
        <v>40</v>
      </c>
      <c r="L4475" t="s">
        <v>60</v>
      </c>
      <c r="M4475">
        <v>48500</v>
      </c>
      <c r="N4475"/>
      <c r="O4475" t="s">
        <v>11886</v>
      </c>
      <c r="P4475" t="s">
        <v>3535</v>
      </c>
    </row>
    <row r="4476" spans="1:16" x14ac:dyDescent="0.35">
      <c r="A4476" t="s">
        <v>2</v>
      </c>
      <c r="B4476" t="s">
        <v>862</v>
      </c>
      <c r="C4476" t="s">
        <v>11533</v>
      </c>
      <c r="D4476" t="s">
        <v>5798</v>
      </c>
      <c r="E4476" t="s">
        <v>59</v>
      </c>
      <c r="F4476" t="b">
        <v>0</v>
      </c>
      <c r="G4476" t="s">
        <v>40</v>
      </c>
      <c r="H4476" s="1">
        <v>46077.253831018519</v>
      </c>
      <c r="I4476" t="b">
        <v>0</v>
      </c>
      <c r="J4476" t="b">
        <v>0</v>
      </c>
      <c r="K4476" t="s">
        <v>40</v>
      </c>
      <c r="L4476" t="s">
        <v>60</v>
      </c>
      <c r="M4476">
        <v>105000</v>
      </c>
      <c r="N4476"/>
      <c r="O4476" t="s">
        <v>11534</v>
      </c>
      <c r="P4476" t="s">
        <v>208</v>
      </c>
    </row>
    <row r="4477" spans="1:16" x14ac:dyDescent="0.35">
      <c r="A4477" t="s">
        <v>5</v>
      </c>
      <c r="B4477" t="s">
        <v>5</v>
      </c>
      <c r="C4477" t="s">
        <v>11458</v>
      </c>
      <c r="D4477" t="s">
        <v>11319</v>
      </c>
      <c r="E4477" t="s">
        <v>59</v>
      </c>
      <c r="F4477" t="b">
        <v>0</v>
      </c>
      <c r="G4477" t="s">
        <v>39</v>
      </c>
      <c r="H4477" s="1">
        <v>46077.256840277783</v>
      </c>
      <c r="I4477" t="b">
        <v>1</v>
      </c>
      <c r="J4477" t="b">
        <v>0</v>
      </c>
      <c r="K4477" t="s">
        <v>39</v>
      </c>
      <c r="L4477" t="s">
        <v>60</v>
      </c>
      <c r="M4477">
        <v>340000</v>
      </c>
      <c r="N4477"/>
      <c r="O4477" t="s">
        <v>11887</v>
      </c>
      <c r="P4477" t="s">
        <v>11888</v>
      </c>
    </row>
    <row r="4478" spans="1:16" x14ac:dyDescent="0.35">
      <c r="A4478" t="s">
        <v>4</v>
      </c>
      <c r="B4478" t="s">
        <v>11889</v>
      </c>
      <c r="C4478" t="s">
        <v>5815</v>
      </c>
      <c r="D4478" t="s">
        <v>11271</v>
      </c>
      <c r="E4478" t="s">
        <v>59</v>
      </c>
      <c r="F4478" t="b">
        <v>0</v>
      </c>
      <c r="G4478" t="s">
        <v>20</v>
      </c>
      <c r="H4478" s="1">
        <v>46077.257835648154</v>
      </c>
      <c r="I4478" t="b">
        <v>1</v>
      </c>
      <c r="J4478" t="b">
        <v>0</v>
      </c>
      <c r="K4478" t="s">
        <v>20</v>
      </c>
      <c r="L4478" t="s">
        <v>60</v>
      </c>
      <c r="M4478">
        <v>160000</v>
      </c>
      <c r="N4478"/>
      <c r="O4478" t="s">
        <v>11890</v>
      </c>
    </row>
    <row r="4479" spans="1:16" x14ac:dyDescent="0.35">
      <c r="A4479" t="s">
        <v>1</v>
      </c>
      <c r="B4479" t="s">
        <v>1</v>
      </c>
      <c r="C4479" t="s">
        <v>11891</v>
      </c>
      <c r="D4479" t="s">
        <v>4346</v>
      </c>
      <c r="E4479" t="s">
        <v>59</v>
      </c>
      <c r="F4479" t="b">
        <v>0</v>
      </c>
      <c r="G4479" t="s">
        <v>77</v>
      </c>
      <c r="H4479" s="1">
        <v>46077.292916666673</v>
      </c>
      <c r="I4479" t="b">
        <v>0</v>
      </c>
      <c r="J4479" t="b">
        <v>1</v>
      </c>
      <c r="K4479" t="s">
        <v>41</v>
      </c>
      <c r="L4479" t="s">
        <v>74</v>
      </c>
      <c r="M4479"/>
      <c r="N4479">
        <v>52.239999999999988</v>
      </c>
      <c r="O4479" t="s">
        <v>11892</v>
      </c>
      <c r="P4479" t="s">
        <v>11893</v>
      </c>
    </row>
    <row r="4480" spans="1:16" x14ac:dyDescent="0.35">
      <c r="A4480" t="s">
        <v>1</v>
      </c>
      <c r="B4480" t="s">
        <v>1</v>
      </c>
      <c r="C4480" t="s">
        <v>11891</v>
      </c>
      <c r="D4480" t="s">
        <v>4346</v>
      </c>
      <c r="E4480" t="s">
        <v>59</v>
      </c>
      <c r="F4480" t="b">
        <v>0</v>
      </c>
      <c r="G4480" t="s">
        <v>73</v>
      </c>
      <c r="H4480" s="1">
        <v>46077.293171296304</v>
      </c>
      <c r="I4480" t="b">
        <v>0</v>
      </c>
      <c r="J4480" t="b">
        <v>1</v>
      </c>
      <c r="K4480" t="s">
        <v>41</v>
      </c>
      <c r="L4480" t="s">
        <v>74</v>
      </c>
      <c r="M4480"/>
      <c r="N4480">
        <v>52.239999999999988</v>
      </c>
      <c r="O4480" t="s">
        <v>11892</v>
      </c>
      <c r="P4480" t="s">
        <v>11893</v>
      </c>
    </row>
    <row r="4481" spans="1:16" x14ac:dyDescent="0.35">
      <c r="A4481" t="s">
        <v>1</v>
      </c>
      <c r="B4481" t="s">
        <v>11894</v>
      </c>
      <c r="C4481" t="s">
        <v>76</v>
      </c>
      <c r="D4481" t="s">
        <v>4526</v>
      </c>
      <c r="E4481" t="s">
        <v>59</v>
      </c>
      <c r="F4481" t="b">
        <v>1</v>
      </c>
      <c r="G4481" t="s">
        <v>13</v>
      </c>
      <c r="H4481" s="1">
        <v>46077.294386574067</v>
      </c>
      <c r="I4481" t="b">
        <v>0</v>
      </c>
      <c r="J4481" t="b">
        <v>0</v>
      </c>
      <c r="K4481" t="s">
        <v>13</v>
      </c>
      <c r="L4481" t="s">
        <v>74</v>
      </c>
      <c r="M4481"/>
      <c r="N4481">
        <v>82.5</v>
      </c>
      <c r="O4481" t="s">
        <v>5046</v>
      </c>
      <c r="P4481" t="s">
        <v>597</v>
      </c>
    </row>
    <row r="4482" spans="1:16" x14ac:dyDescent="0.35">
      <c r="A4482" t="s">
        <v>3</v>
      </c>
      <c r="B4482" t="s">
        <v>11895</v>
      </c>
      <c r="C4482" t="s">
        <v>76</v>
      </c>
      <c r="D4482" t="s">
        <v>584</v>
      </c>
      <c r="E4482" t="s">
        <v>72</v>
      </c>
      <c r="F4482" t="b">
        <v>1</v>
      </c>
      <c r="G4482" t="s">
        <v>19</v>
      </c>
      <c r="H4482" s="1">
        <v>46077.295115740737</v>
      </c>
      <c r="I4482" t="b">
        <v>0</v>
      </c>
      <c r="J4482" t="b">
        <v>0</v>
      </c>
      <c r="K4482" t="s">
        <v>19</v>
      </c>
      <c r="L4482" t="s">
        <v>74</v>
      </c>
      <c r="M4482"/>
      <c r="N4482">
        <v>15</v>
      </c>
      <c r="O4482" t="s">
        <v>3640</v>
      </c>
      <c r="P4482" t="s">
        <v>9785</v>
      </c>
    </row>
    <row r="4483" spans="1:16" x14ac:dyDescent="0.35">
      <c r="A4483" t="s">
        <v>8</v>
      </c>
      <c r="B4483" t="s">
        <v>3492</v>
      </c>
      <c r="C4483" t="s">
        <v>2695</v>
      </c>
      <c r="D4483" t="s">
        <v>11896</v>
      </c>
      <c r="E4483" t="s">
        <v>59</v>
      </c>
      <c r="F4483" t="b">
        <v>0</v>
      </c>
      <c r="G4483" t="s">
        <v>30</v>
      </c>
      <c r="H4483" s="1">
        <v>46077.298043981478</v>
      </c>
      <c r="I4483" t="b">
        <v>0</v>
      </c>
      <c r="J4483" t="b">
        <v>0</v>
      </c>
      <c r="K4483" t="s">
        <v>30</v>
      </c>
      <c r="L4483" t="s">
        <v>60</v>
      </c>
      <c r="M4483">
        <v>4500000</v>
      </c>
      <c r="N4483"/>
      <c r="O4483" t="s">
        <v>11897</v>
      </c>
      <c r="P4483" t="s">
        <v>11898</v>
      </c>
    </row>
    <row r="4484" spans="1:16" x14ac:dyDescent="0.35">
      <c r="A4484" t="s">
        <v>2</v>
      </c>
      <c r="B4484" t="s">
        <v>11899</v>
      </c>
      <c r="C4484" t="s">
        <v>420</v>
      </c>
      <c r="D4484" t="s">
        <v>5440</v>
      </c>
      <c r="E4484" t="s">
        <v>59</v>
      </c>
      <c r="F4484" t="b">
        <v>0</v>
      </c>
      <c r="G4484" t="s">
        <v>65</v>
      </c>
      <c r="H4484" s="1">
        <v>46077.334085648137</v>
      </c>
      <c r="I4484" t="b">
        <v>0</v>
      </c>
      <c r="J4484" t="b">
        <v>0</v>
      </c>
      <c r="K4484" t="s">
        <v>41</v>
      </c>
      <c r="L4484" t="s">
        <v>74</v>
      </c>
      <c r="M4484"/>
      <c r="N4484">
        <v>50</v>
      </c>
      <c r="O4484" t="s">
        <v>710</v>
      </c>
      <c r="P4484" t="s">
        <v>2629</v>
      </c>
    </row>
    <row r="4485" spans="1:16" x14ac:dyDescent="0.35">
      <c r="A4485" t="s">
        <v>1</v>
      </c>
      <c r="B4485" t="s">
        <v>11900</v>
      </c>
      <c r="C4485" t="s">
        <v>420</v>
      </c>
      <c r="D4485" t="s">
        <v>5440</v>
      </c>
      <c r="E4485" t="s">
        <v>59</v>
      </c>
      <c r="F4485" t="b">
        <v>0</v>
      </c>
      <c r="G4485" t="s">
        <v>73</v>
      </c>
      <c r="H4485" s="1">
        <v>46077.334780092591</v>
      </c>
      <c r="I4485" t="b">
        <v>0</v>
      </c>
      <c r="J4485" t="b">
        <v>0</v>
      </c>
      <c r="K4485" t="s">
        <v>41</v>
      </c>
      <c r="L4485" t="s">
        <v>74</v>
      </c>
      <c r="M4485"/>
      <c r="N4485">
        <v>60</v>
      </c>
      <c r="O4485" t="s">
        <v>710</v>
      </c>
      <c r="P4485" t="s">
        <v>11901</v>
      </c>
    </row>
    <row r="4486" spans="1:16" x14ac:dyDescent="0.35">
      <c r="A4486" t="s">
        <v>3</v>
      </c>
      <c r="B4486" t="s">
        <v>11902</v>
      </c>
      <c r="C4486" t="s">
        <v>25</v>
      </c>
      <c r="D4486" t="s">
        <v>4595</v>
      </c>
      <c r="E4486" t="s">
        <v>59</v>
      </c>
      <c r="F4486" t="b">
        <v>0</v>
      </c>
      <c r="G4486" t="s">
        <v>25</v>
      </c>
      <c r="H4486" s="1">
        <v>46077.339386574073</v>
      </c>
      <c r="I4486" t="b">
        <v>0</v>
      </c>
      <c r="J4486" t="b">
        <v>0</v>
      </c>
      <c r="K4486" t="s">
        <v>25</v>
      </c>
      <c r="L4486" t="s">
        <v>60</v>
      </c>
      <c r="M4486">
        <v>105000</v>
      </c>
      <c r="N4486"/>
      <c r="O4486" t="s">
        <v>11903</v>
      </c>
      <c r="P4486" t="s">
        <v>4295</v>
      </c>
    </row>
    <row r="4487" spans="1:16" x14ac:dyDescent="0.35">
      <c r="A4487" t="s">
        <v>9</v>
      </c>
      <c r="B4487" t="s">
        <v>11904</v>
      </c>
      <c r="C4487" t="s">
        <v>11905</v>
      </c>
      <c r="D4487" t="s">
        <v>4595</v>
      </c>
      <c r="E4487" t="s">
        <v>59</v>
      </c>
      <c r="F4487" t="b">
        <v>0</v>
      </c>
      <c r="G4487" t="s">
        <v>25</v>
      </c>
      <c r="H4487" s="1">
        <v>46077.339456018519</v>
      </c>
      <c r="I4487" t="b">
        <v>0</v>
      </c>
      <c r="J4487" t="b">
        <v>0</v>
      </c>
      <c r="K4487" t="s">
        <v>25</v>
      </c>
      <c r="L4487" t="s">
        <v>60</v>
      </c>
      <c r="M4487">
        <v>240000</v>
      </c>
      <c r="N4487"/>
      <c r="O4487" t="s">
        <v>11906</v>
      </c>
      <c r="P4487" t="s">
        <v>622</v>
      </c>
    </row>
    <row r="4488" spans="1:16" x14ac:dyDescent="0.35">
      <c r="A4488" t="s">
        <v>4</v>
      </c>
      <c r="B4488" t="s">
        <v>1624</v>
      </c>
      <c r="C4488" t="s">
        <v>1417</v>
      </c>
      <c r="D4488" t="s">
        <v>11319</v>
      </c>
      <c r="E4488" t="s">
        <v>59</v>
      </c>
      <c r="F4488" t="b">
        <v>0</v>
      </c>
      <c r="G4488" t="s">
        <v>39</v>
      </c>
      <c r="H4488" s="1">
        <v>46077.340173611112</v>
      </c>
      <c r="I4488" t="b">
        <v>0</v>
      </c>
      <c r="J4488" t="b">
        <v>0</v>
      </c>
      <c r="K4488" t="s">
        <v>39</v>
      </c>
      <c r="L4488" t="s">
        <v>60</v>
      </c>
      <c r="M4488">
        <v>192000</v>
      </c>
      <c r="N4488"/>
      <c r="O4488" t="s">
        <v>11907</v>
      </c>
      <c r="P4488" t="s">
        <v>11908</v>
      </c>
    </row>
    <row r="4489" spans="1:16" x14ac:dyDescent="0.35">
      <c r="A4489" t="s">
        <v>3</v>
      </c>
      <c r="B4489" t="s">
        <v>11909</v>
      </c>
      <c r="C4489" t="s">
        <v>1417</v>
      </c>
      <c r="D4489" t="s">
        <v>11319</v>
      </c>
      <c r="E4489" t="s">
        <v>59</v>
      </c>
      <c r="F4489" t="b">
        <v>0</v>
      </c>
      <c r="G4489" t="s">
        <v>39</v>
      </c>
      <c r="H4489" s="1">
        <v>46077.340185185189</v>
      </c>
      <c r="I4489" t="b">
        <v>0</v>
      </c>
      <c r="J4489" t="b">
        <v>0</v>
      </c>
      <c r="K4489" t="s">
        <v>39</v>
      </c>
      <c r="L4489" t="s">
        <v>60</v>
      </c>
      <c r="M4489">
        <v>225000</v>
      </c>
      <c r="N4489"/>
      <c r="O4489" t="s">
        <v>11910</v>
      </c>
      <c r="P4489" t="s">
        <v>219</v>
      </c>
    </row>
    <row r="4490" spans="1:16" x14ac:dyDescent="0.35">
      <c r="A4490" t="s">
        <v>5</v>
      </c>
      <c r="B4490" t="s">
        <v>3979</v>
      </c>
      <c r="C4490" t="s">
        <v>2649</v>
      </c>
      <c r="D4490" t="s">
        <v>11319</v>
      </c>
      <c r="E4490" t="s">
        <v>59</v>
      </c>
      <c r="F4490" t="b">
        <v>0</v>
      </c>
      <c r="G4490" t="s">
        <v>39</v>
      </c>
      <c r="H4490" s="1">
        <v>46077.340254629627</v>
      </c>
      <c r="I4490" t="b">
        <v>0</v>
      </c>
      <c r="J4490" t="b">
        <v>0</v>
      </c>
      <c r="K4490" t="s">
        <v>39</v>
      </c>
      <c r="L4490" t="s">
        <v>60</v>
      </c>
      <c r="M4490">
        <v>340000</v>
      </c>
      <c r="N4490"/>
      <c r="O4490" t="s">
        <v>11911</v>
      </c>
      <c r="P4490" t="s">
        <v>597</v>
      </c>
    </row>
    <row r="4491" spans="1:16" x14ac:dyDescent="0.35">
      <c r="A4491" t="s">
        <v>4</v>
      </c>
      <c r="B4491" t="s">
        <v>11912</v>
      </c>
      <c r="C4491" t="s">
        <v>4963</v>
      </c>
      <c r="D4491" t="s">
        <v>4595</v>
      </c>
      <c r="E4491" t="s">
        <v>59</v>
      </c>
      <c r="F4491" t="b">
        <v>0</v>
      </c>
      <c r="G4491" t="s">
        <v>4963</v>
      </c>
      <c r="H4491" s="1">
        <v>46077.346689814818</v>
      </c>
      <c r="I4491" t="b">
        <v>1</v>
      </c>
      <c r="J4491" t="b">
        <v>0</v>
      </c>
      <c r="K4491" t="s">
        <v>4963</v>
      </c>
      <c r="L4491" t="s">
        <v>60</v>
      </c>
      <c r="M4491">
        <v>22000</v>
      </c>
      <c r="N4491"/>
      <c r="O4491" t="s">
        <v>11913</v>
      </c>
      <c r="P4491" t="s">
        <v>881</v>
      </c>
    </row>
    <row r="4492" spans="1:16" x14ac:dyDescent="0.35">
      <c r="A4492" t="s">
        <v>3</v>
      </c>
      <c r="B4492" t="s">
        <v>3649</v>
      </c>
      <c r="C4492" t="s">
        <v>1250</v>
      </c>
      <c r="D4492" t="s">
        <v>4595</v>
      </c>
      <c r="E4492" t="s">
        <v>59</v>
      </c>
      <c r="F4492" t="b">
        <v>0</v>
      </c>
      <c r="G4492" t="s">
        <v>89</v>
      </c>
      <c r="H4492" s="1">
        <v>46077.375601851847</v>
      </c>
      <c r="I4492" t="b">
        <v>0</v>
      </c>
      <c r="J4492" t="b">
        <v>0</v>
      </c>
      <c r="K4492" t="s">
        <v>41</v>
      </c>
      <c r="L4492" t="s">
        <v>60</v>
      </c>
      <c r="M4492">
        <v>130000</v>
      </c>
      <c r="N4492"/>
      <c r="O4492" t="s">
        <v>11914</v>
      </c>
    </row>
    <row r="4493" spans="1:16" x14ac:dyDescent="0.35">
      <c r="A4493" t="s">
        <v>3</v>
      </c>
      <c r="B4493" t="s">
        <v>11915</v>
      </c>
      <c r="C4493" t="s">
        <v>1359</v>
      </c>
      <c r="D4493" t="s">
        <v>4595</v>
      </c>
      <c r="E4493" t="s">
        <v>59</v>
      </c>
      <c r="F4493" t="b">
        <v>0</v>
      </c>
      <c r="G4493" t="s">
        <v>89</v>
      </c>
      <c r="H4493" s="1">
        <v>46077.375613425917</v>
      </c>
      <c r="I4493" t="b">
        <v>1</v>
      </c>
      <c r="J4493" t="b">
        <v>0</v>
      </c>
      <c r="K4493" t="s">
        <v>41</v>
      </c>
      <c r="L4493" t="s">
        <v>60</v>
      </c>
      <c r="M4493">
        <v>77500</v>
      </c>
      <c r="N4493"/>
      <c r="O4493" t="s">
        <v>11916</v>
      </c>
      <c r="P4493" t="s">
        <v>219</v>
      </c>
    </row>
    <row r="4494" spans="1:16" x14ac:dyDescent="0.35">
      <c r="A4494" t="s">
        <v>2</v>
      </c>
      <c r="B4494" t="s">
        <v>11917</v>
      </c>
      <c r="C4494" t="s">
        <v>11918</v>
      </c>
      <c r="D4494" t="s">
        <v>4595</v>
      </c>
      <c r="E4494" t="s">
        <v>59</v>
      </c>
      <c r="F4494" t="b">
        <v>0</v>
      </c>
      <c r="G4494" t="s">
        <v>65</v>
      </c>
      <c r="H4494" s="1">
        <v>46077.375717592593</v>
      </c>
      <c r="I4494" t="b">
        <v>0</v>
      </c>
      <c r="J4494" t="b">
        <v>0</v>
      </c>
      <c r="K4494" t="s">
        <v>41</v>
      </c>
      <c r="L4494" t="s">
        <v>60</v>
      </c>
      <c r="M4494">
        <v>212500</v>
      </c>
      <c r="N4494"/>
      <c r="O4494" t="s">
        <v>5024</v>
      </c>
    </row>
    <row r="4495" spans="1:16" x14ac:dyDescent="0.35">
      <c r="A4495" t="s">
        <v>2</v>
      </c>
      <c r="B4495" t="s">
        <v>11917</v>
      </c>
      <c r="C4495" t="s">
        <v>3285</v>
      </c>
      <c r="D4495" t="s">
        <v>4595</v>
      </c>
      <c r="E4495" t="s">
        <v>59</v>
      </c>
      <c r="F4495" t="b">
        <v>0</v>
      </c>
      <c r="G4495" t="s">
        <v>65</v>
      </c>
      <c r="H4495" s="1">
        <v>46077.375752314823</v>
      </c>
      <c r="I4495" t="b">
        <v>0</v>
      </c>
      <c r="J4495" t="b">
        <v>0</v>
      </c>
      <c r="K4495" t="s">
        <v>41</v>
      </c>
      <c r="L4495" t="s">
        <v>60</v>
      </c>
      <c r="M4495">
        <v>212500</v>
      </c>
      <c r="N4495"/>
      <c r="O4495" t="s">
        <v>5024</v>
      </c>
      <c r="P4495" t="s">
        <v>875</v>
      </c>
    </row>
    <row r="4496" spans="1:16" x14ac:dyDescent="0.35">
      <c r="A4496" t="s">
        <v>6</v>
      </c>
      <c r="B4496" t="s">
        <v>11919</v>
      </c>
      <c r="C4496" t="s">
        <v>1295</v>
      </c>
      <c r="D4496" t="s">
        <v>4346</v>
      </c>
      <c r="E4496" t="s">
        <v>59</v>
      </c>
      <c r="F4496" t="b">
        <v>0</v>
      </c>
      <c r="G4496" t="s">
        <v>68</v>
      </c>
      <c r="H4496" s="1">
        <v>46077.375960648147</v>
      </c>
      <c r="I4496" t="b">
        <v>0</v>
      </c>
      <c r="J4496" t="b">
        <v>1</v>
      </c>
      <c r="K4496" t="s">
        <v>41</v>
      </c>
      <c r="L4496" t="s">
        <v>60</v>
      </c>
      <c r="M4496">
        <v>130000</v>
      </c>
      <c r="N4496"/>
      <c r="O4496" t="s">
        <v>11920</v>
      </c>
      <c r="P4496" t="s">
        <v>11921</v>
      </c>
    </row>
    <row r="4497" spans="1:16" x14ac:dyDescent="0.35">
      <c r="A4497" t="s">
        <v>2</v>
      </c>
      <c r="B4497" t="s">
        <v>10019</v>
      </c>
      <c r="C4497" t="s">
        <v>11559</v>
      </c>
      <c r="D4497" t="s">
        <v>4595</v>
      </c>
      <c r="E4497" t="s">
        <v>59</v>
      </c>
      <c r="F4497" t="b">
        <v>0</v>
      </c>
      <c r="G4497" t="s">
        <v>89</v>
      </c>
      <c r="H4497" s="1">
        <v>46077.376076388893</v>
      </c>
      <c r="I4497" t="b">
        <v>0</v>
      </c>
      <c r="J4497" t="b">
        <v>1</v>
      </c>
      <c r="K4497" t="s">
        <v>41</v>
      </c>
      <c r="L4497" t="s">
        <v>60</v>
      </c>
      <c r="M4497">
        <v>165000</v>
      </c>
      <c r="N4497"/>
      <c r="O4497" t="s">
        <v>11922</v>
      </c>
      <c r="P4497" t="s">
        <v>10021</v>
      </c>
    </row>
    <row r="4498" spans="1:16" x14ac:dyDescent="0.35">
      <c r="A4498" t="s">
        <v>1</v>
      </c>
      <c r="B4498" t="s">
        <v>11923</v>
      </c>
      <c r="C4498" t="s">
        <v>19</v>
      </c>
      <c r="D4498" t="s">
        <v>4526</v>
      </c>
      <c r="E4498" t="s">
        <v>59</v>
      </c>
      <c r="F4498" t="b">
        <v>0</v>
      </c>
      <c r="G4498" t="s">
        <v>19</v>
      </c>
      <c r="H4498" s="1">
        <v>46077.378599537027</v>
      </c>
      <c r="I4498" t="b">
        <v>1</v>
      </c>
      <c r="J4498" t="b">
        <v>0</v>
      </c>
      <c r="K4498" t="s">
        <v>19</v>
      </c>
      <c r="L4498" t="s">
        <v>60</v>
      </c>
      <c r="M4498">
        <v>1400000</v>
      </c>
      <c r="N4498"/>
      <c r="O4498" t="s">
        <v>7059</v>
      </c>
      <c r="P4498" t="s">
        <v>2288</v>
      </c>
    </row>
    <row r="4499" spans="1:16" x14ac:dyDescent="0.35">
      <c r="A4499" t="s">
        <v>7</v>
      </c>
      <c r="B4499" t="s">
        <v>11924</v>
      </c>
      <c r="C4499" t="s">
        <v>40</v>
      </c>
      <c r="D4499" t="s">
        <v>6000</v>
      </c>
      <c r="E4499" t="s">
        <v>59</v>
      </c>
      <c r="F4499" t="b">
        <v>0</v>
      </c>
      <c r="G4499" t="s">
        <v>40</v>
      </c>
      <c r="H4499" s="1">
        <v>46077.37877314815</v>
      </c>
      <c r="I4499" t="b">
        <v>1</v>
      </c>
      <c r="J4499" t="b">
        <v>0</v>
      </c>
      <c r="K4499" t="s">
        <v>40</v>
      </c>
      <c r="L4499" t="s">
        <v>60</v>
      </c>
      <c r="M4499">
        <v>312.5</v>
      </c>
      <c r="N4499"/>
      <c r="O4499" t="s">
        <v>6001</v>
      </c>
      <c r="P4499" t="s">
        <v>11925</v>
      </c>
    </row>
    <row r="4500" spans="1:16" x14ac:dyDescent="0.35">
      <c r="A4500" t="s">
        <v>0</v>
      </c>
      <c r="B4500" t="s">
        <v>298</v>
      </c>
      <c r="C4500" t="s">
        <v>207</v>
      </c>
      <c r="D4500" t="s">
        <v>4346</v>
      </c>
      <c r="E4500" t="s">
        <v>59</v>
      </c>
      <c r="F4500" t="b">
        <v>0</v>
      </c>
      <c r="G4500" t="s">
        <v>63</v>
      </c>
      <c r="H4500" s="1">
        <v>46077.37940972222</v>
      </c>
      <c r="I4500" t="b">
        <v>0</v>
      </c>
      <c r="J4500" t="b">
        <v>1</v>
      </c>
      <c r="K4500" t="s">
        <v>41</v>
      </c>
      <c r="L4500" t="s">
        <v>74</v>
      </c>
      <c r="M4500"/>
      <c r="N4500">
        <v>36.055</v>
      </c>
      <c r="O4500" t="s">
        <v>5510</v>
      </c>
      <c r="P4500" t="s">
        <v>3063</v>
      </c>
    </row>
    <row r="4501" spans="1:16" x14ac:dyDescent="0.35">
      <c r="A4501" t="s">
        <v>2</v>
      </c>
      <c r="B4501" t="s">
        <v>11926</v>
      </c>
      <c r="C4501" t="s">
        <v>2853</v>
      </c>
      <c r="D4501" t="s">
        <v>4587</v>
      </c>
      <c r="E4501" t="s">
        <v>59</v>
      </c>
      <c r="F4501" t="b">
        <v>0</v>
      </c>
      <c r="G4501" t="s">
        <v>89</v>
      </c>
      <c r="H4501" s="1">
        <v>46077.417222222219</v>
      </c>
      <c r="I4501" t="b">
        <v>1</v>
      </c>
      <c r="J4501" t="b">
        <v>1</v>
      </c>
      <c r="K4501" t="s">
        <v>41</v>
      </c>
      <c r="L4501" t="s">
        <v>60</v>
      </c>
      <c r="M4501">
        <v>162500</v>
      </c>
      <c r="N4501"/>
      <c r="O4501" t="s">
        <v>11927</v>
      </c>
      <c r="P4501" t="s">
        <v>152</v>
      </c>
    </row>
    <row r="4502" spans="1:16" x14ac:dyDescent="0.35">
      <c r="A4502" t="s">
        <v>0</v>
      </c>
      <c r="B4502" t="s">
        <v>11928</v>
      </c>
      <c r="C4502" t="s">
        <v>11559</v>
      </c>
      <c r="D4502" t="s">
        <v>4595</v>
      </c>
      <c r="E4502" t="s">
        <v>59</v>
      </c>
      <c r="F4502" t="b">
        <v>0</v>
      </c>
      <c r="G4502" t="s">
        <v>89</v>
      </c>
      <c r="H4502" s="1">
        <v>46077.417268518519</v>
      </c>
      <c r="I4502" t="b">
        <v>1</v>
      </c>
      <c r="J4502" t="b">
        <v>1</v>
      </c>
      <c r="K4502" t="s">
        <v>41</v>
      </c>
      <c r="L4502" t="s">
        <v>60</v>
      </c>
      <c r="M4502">
        <v>175000</v>
      </c>
      <c r="N4502"/>
      <c r="O4502" t="s">
        <v>11929</v>
      </c>
      <c r="P4502" t="s">
        <v>219</v>
      </c>
    </row>
    <row r="4503" spans="1:16" x14ac:dyDescent="0.35">
      <c r="A4503" t="s">
        <v>0</v>
      </c>
      <c r="B4503" t="s">
        <v>11930</v>
      </c>
      <c r="C4503" t="s">
        <v>97</v>
      </c>
      <c r="D4503" t="s">
        <v>4595</v>
      </c>
      <c r="E4503" t="s">
        <v>59</v>
      </c>
      <c r="F4503" t="b">
        <v>0</v>
      </c>
      <c r="G4503" t="s">
        <v>89</v>
      </c>
      <c r="H4503" s="1">
        <v>46077.417280092603</v>
      </c>
      <c r="I4503" t="b">
        <v>0</v>
      </c>
      <c r="J4503" t="b">
        <v>0</v>
      </c>
      <c r="K4503" t="s">
        <v>41</v>
      </c>
      <c r="L4503" t="s">
        <v>60</v>
      </c>
      <c r="M4503">
        <v>131000</v>
      </c>
      <c r="N4503"/>
      <c r="O4503" t="s">
        <v>3353</v>
      </c>
    </row>
    <row r="4504" spans="1:16" x14ac:dyDescent="0.35">
      <c r="A4504" t="s">
        <v>6</v>
      </c>
      <c r="B4504" t="s">
        <v>1828</v>
      </c>
      <c r="C4504" t="s">
        <v>190</v>
      </c>
      <c r="D4504" t="s">
        <v>4595</v>
      </c>
      <c r="E4504" t="s">
        <v>59</v>
      </c>
      <c r="F4504" t="b">
        <v>0</v>
      </c>
      <c r="G4504" t="s">
        <v>73</v>
      </c>
      <c r="H4504" s="1">
        <v>46077.417569444442</v>
      </c>
      <c r="I4504" t="b">
        <v>0</v>
      </c>
      <c r="J4504" t="b">
        <v>0</v>
      </c>
      <c r="K4504" t="s">
        <v>41</v>
      </c>
      <c r="L4504" t="s">
        <v>60</v>
      </c>
      <c r="M4504">
        <v>180000</v>
      </c>
      <c r="N4504"/>
      <c r="O4504" t="s">
        <v>676</v>
      </c>
    </row>
    <row r="4505" spans="1:16" x14ac:dyDescent="0.35">
      <c r="A4505" t="s">
        <v>2</v>
      </c>
      <c r="B4505" t="s">
        <v>11931</v>
      </c>
      <c r="C4505" t="s">
        <v>148</v>
      </c>
      <c r="D4505" t="s">
        <v>4595</v>
      </c>
      <c r="E4505" t="s">
        <v>59</v>
      </c>
      <c r="F4505" t="b">
        <v>0</v>
      </c>
      <c r="G4505" t="s">
        <v>89</v>
      </c>
      <c r="H4505" s="1">
        <v>46077.417743055557</v>
      </c>
      <c r="I4505" t="b">
        <v>0</v>
      </c>
      <c r="J4505" t="b">
        <v>0</v>
      </c>
      <c r="K4505" t="s">
        <v>41</v>
      </c>
      <c r="L4505" t="s">
        <v>60</v>
      </c>
      <c r="M4505">
        <v>70000</v>
      </c>
      <c r="N4505"/>
      <c r="O4505" t="s">
        <v>2950</v>
      </c>
      <c r="P4505" t="s">
        <v>2149</v>
      </c>
    </row>
    <row r="4506" spans="1:16" x14ac:dyDescent="0.35">
      <c r="A4506" t="s">
        <v>1</v>
      </c>
      <c r="B4506" t="s">
        <v>11932</v>
      </c>
      <c r="C4506" t="s">
        <v>304</v>
      </c>
      <c r="D4506" t="s">
        <v>2360</v>
      </c>
      <c r="E4506" t="s">
        <v>59</v>
      </c>
      <c r="F4506" t="b">
        <v>0</v>
      </c>
      <c r="G4506" t="s">
        <v>65</v>
      </c>
      <c r="H4506" s="1">
        <v>46077.417812500003</v>
      </c>
      <c r="I4506" t="b">
        <v>0</v>
      </c>
      <c r="J4506" t="b">
        <v>1</v>
      </c>
      <c r="K4506" t="s">
        <v>41</v>
      </c>
      <c r="L4506" t="s">
        <v>60</v>
      </c>
      <c r="M4506">
        <v>175500</v>
      </c>
      <c r="N4506"/>
      <c r="O4506" t="s">
        <v>3622</v>
      </c>
      <c r="P4506" t="s">
        <v>11933</v>
      </c>
    </row>
    <row r="4507" spans="1:16" x14ac:dyDescent="0.35">
      <c r="A4507" t="s">
        <v>1</v>
      </c>
      <c r="B4507" t="s">
        <v>11932</v>
      </c>
      <c r="C4507" t="s">
        <v>304</v>
      </c>
      <c r="D4507" t="s">
        <v>2360</v>
      </c>
      <c r="E4507" t="s">
        <v>59</v>
      </c>
      <c r="F4507" t="b">
        <v>0</v>
      </c>
      <c r="G4507" t="s">
        <v>77</v>
      </c>
      <c r="H4507" s="1">
        <v>46077.41783564815</v>
      </c>
      <c r="I4507" t="b">
        <v>0</v>
      </c>
      <c r="J4507" t="b">
        <v>1</v>
      </c>
      <c r="K4507" t="s">
        <v>41</v>
      </c>
      <c r="L4507" t="s">
        <v>60</v>
      </c>
      <c r="M4507">
        <v>175500</v>
      </c>
      <c r="N4507"/>
      <c r="O4507" t="s">
        <v>3622</v>
      </c>
      <c r="P4507" t="s">
        <v>11933</v>
      </c>
    </row>
    <row r="4508" spans="1:16" x14ac:dyDescent="0.35">
      <c r="A4508" t="s">
        <v>1</v>
      </c>
      <c r="B4508" t="s">
        <v>8510</v>
      </c>
      <c r="C4508" t="s">
        <v>11934</v>
      </c>
      <c r="D4508" t="s">
        <v>4587</v>
      </c>
      <c r="E4508" t="s">
        <v>232</v>
      </c>
      <c r="F4508" t="b">
        <v>0</v>
      </c>
      <c r="G4508" t="s">
        <v>73</v>
      </c>
      <c r="H4508" s="1">
        <v>46077.41814814815</v>
      </c>
      <c r="I4508" t="b">
        <v>0</v>
      </c>
      <c r="J4508" t="b">
        <v>0</v>
      </c>
      <c r="K4508" t="s">
        <v>41</v>
      </c>
      <c r="L4508" t="s">
        <v>74</v>
      </c>
      <c r="M4508"/>
      <c r="N4508">
        <v>72.5</v>
      </c>
      <c r="O4508" t="s">
        <v>7772</v>
      </c>
      <c r="P4508" t="s">
        <v>8511</v>
      </c>
    </row>
    <row r="4509" spans="1:16" x14ac:dyDescent="0.35">
      <c r="A4509" t="s">
        <v>2</v>
      </c>
      <c r="B4509" t="s">
        <v>659</v>
      </c>
      <c r="C4509" t="s">
        <v>11935</v>
      </c>
      <c r="D4509" t="s">
        <v>2360</v>
      </c>
      <c r="E4509" t="s">
        <v>59</v>
      </c>
      <c r="F4509" t="b">
        <v>0</v>
      </c>
      <c r="G4509" t="s">
        <v>63</v>
      </c>
      <c r="H4509" s="1">
        <v>46077.421238425923</v>
      </c>
      <c r="I4509" t="b">
        <v>0</v>
      </c>
      <c r="J4509" t="b">
        <v>0</v>
      </c>
      <c r="K4509" t="s">
        <v>41</v>
      </c>
      <c r="L4509" t="s">
        <v>60</v>
      </c>
      <c r="M4509">
        <v>111700</v>
      </c>
      <c r="N4509"/>
      <c r="O4509" t="s">
        <v>61</v>
      </c>
      <c r="P4509" t="s">
        <v>11936</v>
      </c>
    </row>
    <row r="4510" spans="1:16" x14ac:dyDescent="0.35">
      <c r="A4510" t="s">
        <v>6</v>
      </c>
      <c r="B4510" t="s">
        <v>11937</v>
      </c>
      <c r="C4510" t="s">
        <v>913</v>
      </c>
      <c r="D4510" t="s">
        <v>4526</v>
      </c>
      <c r="E4510" t="s">
        <v>59</v>
      </c>
      <c r="F4510" t="b">
        <v>0</v>
      </c>
      <c r="G4510" t="s">
        <v>20</v>
      </c>
      <c r="H4510" s="1">
        <v>46077.424456018518</v>
      </c>
      <c r="I4510" t="b">
        <v>0</v>
      </c>
      <c r="J4510" t="b">
        <v>0</v>
      </c>
      <c r="K4510" t="s">
        <v>20</v>
      </c>
      <c r="L4510" t="s">
        <v>60</v>
      </c>
      <c r="M4510">
        <v>85000</v>
      </c>
      <c r="N4510"/>
      <c r="O4510" t="s">
        <v>8149</v>
      </c>
      <c r="P4510" t="s">
        <v>146</v>
      </c>
    </row>
    <row r="4511" spans="1:16" x14ac:dyDescent="0.35">
      <c r="A4511" t="s">
        <v>1</v>
      </c>
      <c r="B4511" t="s">
        <v>11938</v>
      </c>
      <c r="C4511" t="s">
        <v>885</v>
      </c>
      <c r="D4511" t="s">
        <v>4526</v>
      </c>
      <c r="E4511" t="s">
        <v>59</v>
      </c>
      <c r="F4511" t="b">
        <v>0</v>
      </c>
      <c r="G4511" t="s">
        <v>89</v>
      </c>
      <c r="H4511" s="1">
        <v>46077.458935185183</v>
      </c>
      <c r="I4511" t="b">
        <v>0</v>
      </c>
      <c r="J4511" t="b">
        <v>0</v>
      </c>
      <c r="K4511" t="s">
        <v>41</v>
      </c>
      <c r="L4511" t="s">
        <v>60</v>
      </c>
      <c r="M4511">
        <v>147500</v>
      </c>
      <c r="N4511"/>
      <c r="O4511" t="s">
        <v>11939</v>
      </c>
      <c r="P4511" t="s">
        <v>11940</v>
      </c>
    </row>
    <row r="4512" spans="1:16" x14ac:dyDescent="0.35">
      <c r="A4512" t="s">
        <v>1</v>
      </c>
      <c r="B4512" t="s">
        <v>11938</v>
      </c>
      <c r="C4512" t="s">
        <v>885</v>
      </c>
      <c r="D4512" t="s">
        <v>4526</v>
      </c>
      <c r="E4512" t="s">
        <v>59</v>
      </c>
      <c r="F4512" t="b">
        <v>0</v>
      </c>
      <c r="G4512" t="s">
        <v>77</v>
      </c>
      <c r="H4512" s="1">
        <v>46077.459583333337</v>
      </c>
      <c r="I4512" t="b">
        <v>0</v>
      </c>
      <c r="J4512" t="b">
        <v>0</v>
      </c>
      <c r="K4512" t="s">
        <v>41</v>
      </c>
      <c r="L4512" t="s">
        <v>60</v>
      </c>
      <c r="M4512">
        <v>147500</v>
      </c>
      <c r="N4512"/>
      <c r="O4512" t="s">
        <v>11939</v>
      </c>
      <c r="P4512" t="s">
        <v>11940</v>
      </c>
    </row>
    <row r="4513" spans="1:16" x14ac:dyDescent="0.35">
      <c r="A4513" t="s">
        <v>2</v>
      </c>
      <c r="B4513" t="s">
        <v>11941</v>
      </c>
      <c r="C4513" t="s">
        <v>40</v>
      </c>
      <c r="D4513" t="s">
        <v>4526</v>
      </c>
      <c r="E4513" t="s">
        <v>59</v>
      </c>
      <c r="F4513" t="b">
        <v>0</v>
      </c>
      <c r="G4513" t="s">
        <v>40</v>
      </c>
      <c r="H4513" s="1">
        <v>46077.462141203701</v>
      </c>
      <c r="I4513" t="b">
        <v>0</v>
      </c>
      <c r="J4513" t="b">
        <v>0</v>
      </c>
      <c r="K4513" t="s">
        <v>40</v>
      </c>
      <c r="L4513" t="s">
        <v>60</v>
      </c>
      <c r="M4513">
        <v>90000</v>
      </c>
      <c r="N4513"/>
      <c r="O4513" t="s">
        <v>7872</v>
      </c>
      <c r="P4513" t="s">
        <v>3005</v>
      </c>
    </row>
    <row r="4514" spans="1:16" x14ac:dyDescent="0.35">
      <c r="A4514" t="s">
        <v>0</v>
      </c>
      <c r="B4514" t="s">
        <v>11942</v>
      </c>
      <c r="C4514" t="s">
        <v>18</v>
      </c>
      <c r="D4514" t="s">
        <v>8646</v>
      </c>
      <c r="E4514" t="s">
        <v>59</v>
      </c>
      <c r="F4514" t="b">
        <v>0</v>
      </c>
      <c r="G4514" t="s">
        <v>18</v>
      </c>
      <c r="H4514" s="1">
        <v>46077.463935185187</v>
      </c>
      <c r="I4514" t="b">
        <v>1</v>
      </c>
      <c r="J4514" t="b">
        <v>0</v>
      </c>
      <c r="K4514" t="s">
        <v>18</v>
      </c>
      <c r="L4514" t="s">
        <v>60</v>
      </c>
      <c r="M4514">
        <v>72500</v>
      </c>
      <c r="N4514"/>
      <c r="O4514" t="s">
        <v>8647</v>
      </c>
      <c r="P4514" t="s">
        <v>8648</v>
      </c>
    </row>
    <row r="4515" spans="1:16" x14ac:dyDescent="0.35">
      <c r="A4515" t="s">
        <v>8</v>
      </c>
      <c r="B4515" t="s">
        <v>11943</v>
      </c>
      <c r="C4515" t="s">
        <v>76</v>
      </c>
      <c r="D4515" t="s">
        <v>4526</v>
      </c>
      <c r="E4515" t="s">
        <v>132</v>
      </c>
      <c r="F4515" t="b">
        <v>1</v>
      </c>
      <c r="G4515" t="s">
        <v>4560</v>
      </c>
      <c r="H4515" s="1">
        <v>46077.464571759258</v>
      </c>
      <c r="I4515" t="b">
        <v>0</v>
      </c>
      <c r="J4515" t="b">
        <v>0</v>
      </c>
      <c r="K4515" t="s">
        <v>4560</v>
      </c>
      <c r="L4515" t="s">
        <v>74</v>
      </c>
      <c r="M4515"/>
      <c r="N4515">
        <v>22.64</v>
      </c>
      <c r="O4515" t="s">
        <v>5046</v>
      </c>
    </row>
    <row r="4516" spans="1:16" x14ac:dyDescent="0.35">
      <c r="A4516" t="s">
        <v>3</v>
      </c>
      <c r="B4516" t="s">
        <v>11944</v>
      </c>
      <c r="C4516" t="s">
        <v>237</v>
      </c>
      <c r="D4516" t="s">
        <v>4595</v>
      </c>
      <c r="E4516" t="s">
        <v>59</v>
      </c>
      <c r="F4516" t="b">
        <v>0</v>
      </c>
      <c r="G4516" t="s">
        <v>89</v>
      </c>
      <c r="H4516" s="1">
        <v>46077.500601851847</v>
      </c>
      <c r="I4516" t="b">
        <v>1</v>
      </c>
      <c r="J4516" t="b">
        <v>1</v>
      </c>
      <c r="K4516" t="s">
        <v>41</v>
      </c>
      <c r="L4516" t="s">
        <v>60</v>
      </c>
      <c r="M4516">
        <v>80000</v>
      </c>
      <c r="N4516"/>
      <c r="O4516" t="s">
        <v>11945</v>
      </c>
      <c r="P4516" t="s">
        <v>9335</v>
      </c>
    </row>
    <row r="4517" spans="1:16" x14ac:dyDescent="0.35">
      <c r="A4517" t="s">
        <v>1</v>
      </c>
      <c r="B4517" t="s">
        <v>1977</v>
      </c>
      <c r="C4517" t="s">
        <v>422</v>
      </c>
      <c r="D4517" t="s">
        <v>2360</v>
      </c>
      <c r="E4517" t="s">
        <v>59</v>
      </c>
      <c r="F4517" t="b">
        <v>0</v>
      </c>
      <c r="G4517" t="s">
        <v>73</v>
      </c>
      <c r="H4517" s="1">
        <v>46077.501481481479</v>
      </c>
      <c r="I4517" t="b">
        <v>0</v>
      </c>
      <c r="J4517" t="b">
        <v>1</v>
      </c>
      <c r="K4517" t="s">
        <v>41</v>
      </c>
      <c r="L4517" t="s">
        <v>60</v>
      </c>
      <c r="M4517">
        <v>147281.5</v>
      </c>
      <c r="N4517"/>
      <c r="O4517" t="s">
        <v>468</v>
      </c>
      <c r="P4517" t="s">
        <v>11946</v>
      </c>
    </row>
    <row r="4518" spans="1:16" x14ac:dyDescent="0.35">
      <c r="A4518" t="s">
        <v>1</v>
      </c>
      <c r="B4518" t="s">
        <v>11947</v>
      </c>
      <c r="C4518" t="s">
        <v>40</v>
      </c>
      <c r="D4518" t="s">
        <v>4526</v>
      </c>
      <c r="E4518" t="s">
        <v>59</v>
      </c>
      <c r="F4518" t="b">
        <v>0</v>
      </c>
      <c r="G4518" t="s">
        <v>40</v>
      </c>
      <c r="H4518" s="1">
        <v>46077.503807870373</v>
      </c>
      <c r="I4518" t="b">
        <v>0</v>
      </c>
      <c r="J4518" t="b">
        <v>0</v>
      </c>
      <c r="K4518" t="s">
        <v>40</v>
      </c>
      <c r="L4518" t="s">
        <v>60</v>
      </c>
      <c r="M4518">
        <v>80000</v>
      </c>
      <c r="N4518"/>
      <c r="O4518" t="s">
        <v>2990</v>
      </c>
      <c r="P4518" t="s">
        <v>8031</v>
      </c>
    </row>
    <row r="4519" spans="1:16" x14ac:dyDescent="0.35">
      <c r="A4519" t="s">
        <v>1</v>
      </c>
      <c r="B4519" t="s">
        <v>11947</v>
      </c>
      <c r="C4519" t="s">
        <v>40</v>
      </c>
      <c r="D4519" t="s">
        <v>4526</v>
      </c>
      <c r="E4519" t="s">
        <v>59</v>
      </c>
      <c r="F4519" t="b">
        <v>0</v>
      </c>
      <c r="G4519" t="s">
        <v>40</v>
      </c>
      <c r="H4519" s="1">
        <v>46077.503900462973</v>
      </c>
      <c r="I4519" t="b">
        <v>0</v>
      </c>
      <c r="J4519" t="b">
        <v>0</v>
      </c>
      <c r="K4519" t="s">
        <v>40</v>
      </c>
      <c r="L4519" t="s">
        <v>60</v>
      </c>
      <c r="M4519">
        <v>80000</v>
      </c>
      <c r="N4519"/>
      <c r="O4519" t="s">
        <v>2990</v>
      </c>
      <c r="P4519" t="s">
        <v>11948</v>
      </c>
    </row>
    <row r="4520" spans="1:16" x14ac:dyDescent="0.35">
      <c r="A4520" t="s">
        <v>1</v>
      </c>
      <c r="B4520" t="s">
        <v>11949</v>
      </c>
      <c r="C4520" t="s">
        <v>9736</v>
      </c>
      <c r="D4520" t="s">
        <v>4595</v>
      </c>
      <c r="E4520" t="s">
        <v>59</v>
      </c>
      <c r="F4520" t="b">
        <v>0</v>
      </c>
      <c r="G4520" t="s">
        <v>73</v>
      </c>
      <c r="H4520" s="1">
        <v>46077.543032407397</v>
      </c>
      <c r="I4520" t="b">
        <v>1</v>
      </c>
      <c r="J4520" t="b">
        <v>0</v>
      </c>
      <c r="K4520" t="s">
        <v>41</v>
      </c>
      <c r="L4520" t="s">
        <v>60</v>
      </c>
      <c r="M4520">
        <v>117500</v>
      </c>
      <c r="N4520"/>
      <c r="O4520" t="s">
        <v>9737</v>
      </c>
      <c r="P4520" t="s">
        <v>11950</v>
      </c>
    </row>
    <row r="4521" spans="1:16" x14ac:dyDescent="0.35">
      <c r="A4521" t="s">
        <v>0</v>
      </c>
      <c r="B4521" t="s">
        <v>11951</v>
      </c>
      <c r="C4521" t="s">
        <v>112</v>
      </c>
      <c r="D4521" t="s">
        <v>2360</v>
      </c>
      <c r="E4521" t="s">
        <v>59</v>
      </c>
      <c r="F4521" t="b">
        <v>0</v>
      </c>
      <c r="G4521" t="s">
        <v>65</v>
      </c>
      <c r="H4521" s="1">
        <v>46077.583379629628</v>
      </c>
      <c r="I4521" t="b">
        <v>1</v>
      </c>
      <c r="J4521" t="b">
        <v>0</v>
      </c>
      <c r="K4521" t="s">
        <v>41</v>
      </c>
      <c r="L4521" t="s">
        <v>60</v>
      </c>
      <c r="M4521">
        <v>92500</v>
      </c>
      <c r="N4521"/>
      <c r="O4521" t="s">
        <v>9211</v>
      </c>
    </row>
    <row r="4522" spans="1:16" x14ac:dyDescent="0.35">
      <c r="A4522" t="s">
        <v>0</v>
      </c>
      <c r="B4522" t="s">
        <v>11952</v>
      </c>
      <c r="C4522" t="s">
        <v>172</v>
      </c>
      <c r="D4522" t="s">
        <v>4526</v>
      </c>
      <c r="E4522" t="s">
        <v>132</v>
      </c>
      <c r="F4522" t="b">
        <v>0</v>
      </c>
      <c r="G4522" t="s">
        <v>68</v>
      </c>
      <c r="H4522" s="1">
        <v>46077.583807870367</v>
      </c>
      <c r="I4522" t="b">
        <v>1</v>
      </c>
      <c r="J4522" t="b">
        <v>0</v>
      </c>
      <c r="K4522" t="s">
        <v>41</v>
      </c>
      <c r="L4522" t="s">
        <v>74</v>
      </c>
      <c r="M4522"/>
      <c r="N4522">
        <v>17</v>
      </c>
      <c r="O4522" t="s">
        <v>11953</v>
      </c>
      <c r="P4522" t="s">
        <v>426</v>
      </c>
    </row>
    <row r="4523" spans="1:16" x14ac:dyDescent="0.35">
      <c r="A4523" t="s">
        <v>3</v>
      </c>
      <c r="B4523" t="s">
        <v>11954</v>
      </c>
      <c r="C4523" t="s">
        <v>13</v>
      </c>
      <c r="D4523" t="s">
        <v>4637</v>
      </c>
      <c r="F4523" t="b">
        <v>0</v>
      </c>
      <c r="G4523" t="s">
        <v>13</v>
      </c>
      <c r="H4523" s="1">
        <v>46077.5859837963</v>
      </c>
      <c r="I4523" t="b">
        <v>1</v>
      </c>
      <c r="J4523" t="b">
        <v>0</v>
      </c>
      <c r="K4523" t="s">
        <v>13</v>
      </c>
      <c r="L4523" t="s">
        <v>74</v>
      </c>
      <c r="M4523"/>
      <c r="N4523">
        <v>32.5</v>
      </c>
      <c r="O4523" t="s">
        <v>4596</v>
      </c>
    </row>
    <row r="4524" spans="1:16" x14ac:dyDescent="0.35">
      <c r="A4524" t="s">
        <v>8</v>
      </c>
      <c r="B4524" t="s">
        <v>11955</v>
      </c>
      <c r="C4524" t="s">
        <v>13</v>
      </c>
      <c r="D4524" t="s">
        <v>4637</v>
      </c>
      <c r="F4524" t="b">
        <v>0</v>
      </c>
      <c r="G4524" t="s">
        <v>13</v>
      </c>
      <c r="H4524" s="1">
        <v>46077.586076388892</v>
      </c>
      <c r="I4524" t="b">
        <v>1</v>
      </c>
      <c r="J4524" t="b">
        <v>0</v>
      </c>
      <c r="K4524" t="s">
        <v>13</v>
      </c>
      <c r="L4524" t="s">
        <v>74</v>
      </c>
      <c r="M4524"/>
      <c r="N4524">
        <v>45</v>
      </c>
      <c r="O4524" t="s">
        <v>4596</v>
      </c>
      <c r="P4524" t="s">
        <v>11956</v>
      </c>
    </row>
    <row r="4525" spans="1:16" x14ac:dyDescent="0.35">
      <c r="A4525" t="s">
        <v>3</v>
      </c>
      <c r="B4525" t="s">
        <v>11954</v>
      </c>
      <c r="C4525" t="s">
        <v>19</v>
      </c>
      <c r="D4525" t="s">
        <v>4595</v>
      </c>
      <c r="F4525" t="b">
        <v>0</v>
      </c>
      <c r="G4525" t="s">
        <v>19</v>
      </c>
      <c r="H4525" s="1">
        <v>46077.586782407408</v>
      </c>
      <c r="I4525" t="b">
        <v>1</v>
      </c>
      <c r="J4525" t="b">
        <v>0</v>
      </c>
      <c r="K4525" t="s">
        <v>19</v>
      </c>
      <c r="L4525" t="s">
        <v>74</v>
      </c>
      <c r="M4525"/>
      <c r="N4525">
        <v>32.5</v>
      </c>
      <c r="O4525" t="s">
        <v>4596</v>
      </c>
    </row>
    <row r="4526" spans="1:16" x14ac:dyDescent="0.35">
      <c r="A4526" t="s">
        <v>2</v>
      </c>
      <c r="B4526" t="s">
        <v>2</v>
      </c>
      <c r="C4526" t="s">
        <v>11957</v>
      </c>
      <c r="D4526" t="s">
        <v>5798</v>
      </c>
      <c r="E4526" t="s">
        <v>59</v>
      </c>
      <c r="F4526" t="b">
        <v>0</v>
      </c>
      <c r="G4526" t="s">
        <v>40</v>
      </c>
      <c r="H4526" s="1">
        <v>46077.587141203701</v>
      </c>
      <c r="I4526" t="b">
        <v>0</v>
      </c>
      <c r="J4526" t="b">
        <v>0</v>
      </c>
      <c r="K4526" t="s">
        <v>40</v>
      </c>
      <c r="L4526" t="s">
        <v>60</v>
      </c>
      <c r="M4526">
        <v>65000</v>
      </c>
      <c r="N4526"/>
      <c r="O4526" t="s">
        <v>11958</v>
      </c>
      <c r="P4526" t="s">
        <v>283</v>
      </c>
    </row>
    <row r="4527" spans="1:16" x14ac:dyDescent="0.35">
      <c r="A4527" t="s">
        <v>4</v>
      </c>
      <c r="B4527" t="s">
        <v>11959</v>
      </c>
      <c r="C4527" t="s">
        <v>172</v>
      </c>
      <c r="D4527" t="s">
        <v>2360</v>
      </c>
      <c r="E4527" t="s">
        <v>59</v>
      </c>
      <c r="F4527" t="b">
        <v>0</v>
      </c>
      <c r="G4527" t="s">
        <v>68</v>
      </c>
      <c r="H4527" s="1">
        <v>46077.625474537039</v>
      </c>
      <c r="I4527" t="b">
        <v>1</v>
      </c>
      <c r="J4527" t="b">
        <v>0</v>
      </c>
      <c r="K4527" t="s">
        <v>41</v>
      </c>
      <c r="L4527" t="s">
        <v>74</v>
      </c>
      <c r="M4527"/>
      <c r="N4527">
        <v>54</v>
      </c>
      <c r="O4527" t="s">
        <v>2473</v>
      </c>
    </row>
    <row r="4528" spans="1:16" x14ac:dyDescent="0.35">
      <c r="A4528" t="s">
        <v>2</v>
      </c>
      <c r="B4528" t="s">
        <v>11960</v>
      </c>
      <c r="C4528" t="s">
        <v>112</v>
      </c>
      <c r="D4528" t="s">
        <v>4346</v>
      </c>
      <c r="E4528" t="s">
        <v>59</v>
      </c>
      <c r="F4528" t="b">
        <v>0</v>
      </c>
      <c r="G4528" t="s">
        <v>65</v>
      </c>
      <c r="H4528" s="1">
        <v>46077.625659722216</v>
      </c>
      <c r="I4528" t="b">
        <v>0</v>
      </c>
      <c r="J4528" t="b">
        <v>0</v>
      </c>
      <c r="K4528" t="s">
        <v>41</v>
      </c>
      <c r="L4528" t="s">
        <v>60</v>
      </c>
      <c r="M4528">
        <v>120000</v>
      </c>
      <c r="N4528"/>
      <c r="O4528" t="s">
        <v>11961</v>
      </c>
      <c r="P4528" t="s">
        <v>11962</v>
      </c>
    </row>
    <row r="4529" spans="1:16" x14ac:dyDescent="0.35">
      <c r="A4529" t="s">
        <v>2</v>
      </c>
      <c r="B4529" t="s">
        <v>11963</v>
      </c>
      <c r="C4529" t="s">
        <v>224</v>
      </c>
      <c r="D4529" t="s">
        <v>5667</v>
      </c>
      <c r="E4529" t="s">
        <v>59</v>
      </c>
      <c r="F4529" t="b">
        <v>0</v>
      </c>
      <c r="G4529" t="s">
        <v>65</v>
      </c>
      <c r="H4529" s="1">
        <v>46077.625694444447</v>
      </c>
      <c r="I4529" t="b">
        <v>0</v>
      </c>
      <c r="J4529" t="b">
        <v>1</v>
      </c>
      <c r="K4529" t="s">
        <v>41</v>
      </c>
      <c r="L4529" t="s">
        <v>60</v>
      </c>
      <c r="M4529">
        <v>170000</v>
      </c>
      <c r="N4529"/>
      <c r="O4529" t="s">
        <v>11964</v>
      </c>
      <c r="P4529" t="s">
        <v>208</v>
      </c>
    </row>
    <row r="4530" spans="1:16" x14ac:dyDescent="0.35">
      <c r="A4530" t="s">
        <v>1</v>
      </c>
      <c r="B4530" t="s">
        <v>11740</v>
      </c>
      <c r="C4530" t="s">
        <v>162</v>
      </c>
      <c r="D4530" t="s">
        <v>4346</v>
      </c>
      <c r="E4530" t="s">
        <v>59</v>
      </c>
      <c r="F4530" t="b">
        <v>0</v>
      </c>
      <c r="G4530" t="s">
        <v>73</v>
      </c>
      <c r="H4530" s="1">
        <v>46077.626342592594</v>
      </c>
      <c r="I4530" t="b">
        <v>0</v>
      </c>
      <c r="J4530" t="b">
        <v>1</v>
      </c>
      <c r="K4530" t="s">
        <v>41</v>
      </c>
      <c r="L4530" t="s">
        <v>60</v>
      </c>
      <c r="M4530">
        <v>152500</v>
      </c>
      <c r="N4530"/>
      <c r="O4530" t="s">
        <v>1183</v>
      </c>
      <c r="P4530" t="s">
        <v>11473</v>
      </c>
    </row>
    <row r="4531" spans="1:16" x14ac:dyDescent="0.35">
      <c r="A4531" t="s">
        <v>0</v>
      </c>
      <c r="B4531" t="s">
        <v>11965</v>
      </c>
      <c r="C4531" t="s">
        <v>5073</v>
      </c>
      <c r="D4531" t="s">
        <v>4346</v>
      </c>
      <c r="E4531" t="s">
        <v>59</v>
      </c>
      <c r="F4531" t="b">
        <v>0</v>
      </c>
      <c r="G4531" t="s">
        <v>40</v>
      </c>
      <c r="H4531" s="1">
        <v>46077.62871527778</v>
      </c>
      <c r="I4531" t="b">
        <v>1</v>
      </c>
      <c r="J4531" t="b">
        <v>0</v>
      </c>
      <c r="K4531" t="s">
        <v>40</v>
      </c>
      <c r="L4531" t="s">
        <v>60</v>
      </c>
      <c r="M4531">
        <v>41000</v>
      </c>
      <c r="N4531"/>
      <c r="O4531" t="s">
        <v>11966</v>
      </c>
    </row>
    <row r="4532" spans="1:16" x14ac:dyDescent="0.35">
      <c r="A4532" t="s">
        <v>4</v>
      </c>
      <c r="B4532" t="s">
        <v>11967</v>
      </c>
      <c r="C4532" t="s">
        <v>40</v>
      </c>
      <c r="D4532" t="s">
        <v>4526</v>
      </c>
      <c r="E4532" t="s">
        <v>59</v>
      </c>
      <c r="F4532" t="b">
        <v>0</v>
      </c>
      <c r="G4532" t="s">
        <v>40</v>
      </c>
      <c r="H4532" s="1">
        <v>46077.628831018519</v>
      </c>
      <c r="I4532" t="b">
        <v>1</v>
      </c>
      <c r="J4532" t="b">
        <v>0</v>
      </c>
      <c r="K4532" t="s">
        <v>40</v>
      </c>
      <c r="L4532" t="s">
        <v>60</v>
      </c>
      <c r="M4532">
        <v>57500</v>
      </c>
      <c r="N4532"/>
      <c r="O4532" t="s">
        <v>101</v>
      </c>
      <c r="P4532" t="s">
        <v>11968</v>
      </c>
    </row>
    <row r="4533" spans="1:16" x14ac:dyDescent="0.35">
      <c r="A4533" t="s">
        <v>0</v>
      </c>
      <c r="B4533" t="s">
        <v>11969</v>
      </c>
      <c r="C4533" t="s">
        <v>207</v>
      </c>
      <c r="D4533" t="s">
        <v>4595</v>
      </c>
      <c r="E4533" t="s">
        <v>59</v>
      </c>
      <c r="F4533" t="b">
        <v>0</v>
      </c>
      <c r="G4533" t="s">
        <v>63</v>
      </c>
      <c r="H4533" s="1">
        <v>46077.629513888889</v>
      </c>
      <c r="I4533" t="b">
        <v>1</v>
      </c>
      <c r="J4533" t="b">
        <v>1</v>
      </c>
      <c r="K4533" t="s">
        <v>41</v>
      </c>
      <c r="L4533" t="s">
        <v>60</v>
      </c>
      <c r="M4533">
        <v>90000</v>
      </c>
      <c r="N4533"/>
      <c r="O4533" t="s">
        <v>11970</v>
      </c>
    </row>
    <row r="4534" spans="1:16" x14ac:dyDescent="0.35">
      <c r="A4534" t="s">
        <v>0</v>
      </c>
      <c r="B4534" t="s">
        <v>11971</v>
      </c>
      <c r="C4534" t="s">
        <v>112</v>
      </c>
      <c r="D4534" t="s">
        <v>4526</v>
      </c>
      <c r="E4534" t="s">
        <v>59</v>
      </c>
      <c r="F4534" t="b">
        <v>0</v>
      </c>
      <c r="G4534" t="s">
        <v>65</v>
      </c>
      <c r="H4534" s="1">
        <v>46077.666712962957</v>
      </c>
      <c r="I4534" t="b">
        <v>0</v>
      </c>
      <c r="J4534" t="b">
        <v>1</v>
      </c>
      <c r="K4534" t="s">
        <v>41</v>
      </c>
      <c r="L4534" t="s">
        <v>60</v>
      </c>
      <c r="M4534">
        <v>212500</v>
      </c>
      <c r="N4534"/>
      <c r="O4534" t="s">
        <v>1866</v>
      </c>
      <c r="P4534" t="s">
        <v>11972</v>
      </c>
    </row>
    <row r="4535" spans="1:16" x14ac:dyDescent="0.35">
      <c r="A4535" t="s">
        <v>0</v>
      </c>
      <c r="B4535" t="s">
        <v>11973</v>
      </c>
      <c r="C4535" t="s">
        <v>370</v>
      </c>
      <c r="D4535" t="s">
        <v>4526</v>
      </c>
      <c r="E4535" t="s">
        <v>59</v>
      </c>
      <c r="F4535" t="b">
        <v>0</v>
      </c>
      <c r="G4535" t="s">
        <v>65</v>
      </c>
      <c r="H4535" s="1">
        <v>46077.666712962957</v>
      </c>
      <c r="I4535" t="b">
        <v>0</v>
      </c>
      <c r="J4535" t="b">
        <v>1</v>
      </c>
      <c r="K4535" t="s">
        <v>41</v>
      </c>
      <c r="L4535" t="s">
        <v>60</v>
      </c>
      <c r="M4535">
        <v>78125</v>
      </c>
      <c r="N4535"/>
      <c r="O4535" t="s">
        <v>6729</v>
      </c>
      <c r="P4535" t="s">
        <v>11974</v>
      </c>
    </row>
    <row r="4536" spans="1:16" x14ac:dyDescent="0.35">
      <c r="A4536" t="s">
        <v>0</v>
      </c>
      <c r="B4536" t="s">
        <v>11975</v>
      </c>
      <c r="C4536" t="s">
        <v>978</v>
      </c>
      <c r="D4536" t="s">
        <v>4346</v>
      </c>
      <c r="E4536" t="s">
        <v>88</v>
      </c>
      <c r="F4536" t="b">
        <v>0</v>
      </c>
      <c r="G4536" t="s">
        <v>77</v>
      </c>
      <c r="H4536" s="1">
        <v>46077.666875000003</v>
      </c>
      <c r="I4536" t="b">
        <v>1</v>
      </c>
      <c r="J4536" t="b">
        <v>0</v>
      </c>
      <c r="K4536" t="s">
        <v>41</v>
      </c>
      <c r="L4536" t="s">
        <v>74</v>
      </c>
      <c r="M4536"/>
      <c r="N4536">
        <v>56.5</v>
      </c>
      <c r="O4536" t="s">
        <v>1981</v>
      </c>
      <c r="P4536" t="s">
        <v>11976</v>
      </c>
    </row>
    <row r="4537" spans="1:16" x14ac:dyDescent="0.35">
      <c r="A4537" t="s">
        <v>1</v>
      </c>
      <c r="B4537" t="s">
        <v>11977</v>
      </c>
      <c r="C4537" t="s">
        <v>688</v>
      </c>
      <c r="D4537" t="s">
        <v>4346</v>
      </c>
      <c r="E4537" t="s">
        <v>88</v>
      </c>
      <c r="F4537" t="b">
        <v>0</v>
      </c>
      <c r="G4537" t="s">
        <v>65</v>
      </c>
      <c r="H4537" s="1">
        <v>46077.667812500003</v>
      </c>
      <c r="I4537" t="b">
        <v>0</v>
      </c>
      <c r="J4537" t="b">
        <v>1</v>
      </c>
      <c r="K4537" t="s">
        <v>41</v>
      </c>
      <c r="L4537" t="s">
        <v>74</v>
      </c>
      <c r="M4537"/>
      <c r="N4537">
        <v>69.644999999999996</v>
      </c>
      <c r="O4537" t="s">
        <v>11978</v>
      </c>
      <c r="P4537" t="s">
        <v>11979</v>
      </c>
    </row>
    <row r="4538" spans="1:16" x14ac:dyDescent="0.35">
      <c r="A4538" t="s">
        <v>1</v>
      </c>
      <c r="B4538" t="s">
        <v>11977</v>
      </c>
      <c r="C4538" t="s">
        <v>688</v>
      </c>
      <c r="D4538" t="s">
        <v>4346</v>
      </c>
      <c r="E4538" t="s">
        <v>88</v>
      </c>
      <c r="F4538" t="b">
        <v>0</v>
      </c>
      <c r="G4538" t="s">
        <v>77</v>
      </c>
      <c r="H4538" s="1">
        <v>46077.667881944442</v>
      </c>
      <c r="I4538" t="b">
        <v>0</v>
      </c>
      <c r="J4538" t="b">
        <v>1</v>
      </c>
      <c r="K4538" t="s">
        <v>41</v>
      </c>
      <c r="L4538" t="s">
        <v>74</v>
      </c>
      <c r="M4538"/>
      <c r="N4538">
        <v>69.644999999999996</v>
      </c>
      <c r="O4538" t="s">
        <v>11978</v>
      </c>
      <c r="P4538" t="s">
        <v>11979</v>
      </c>
    </row>
    <row r="4539" spans="1:16" x14ac:dyDescent="0.35">
      <c r="A4539" t="s">
        <v>1</v>
      </c>
      <c r="B4539" t="s">
        <v>153</v>
      </c>
      <c r="C4539" t="s">
        <v>1036</v>
      </c>
      <c r="D4539" t="s">
        <v>4595</v>
      </c>
      <c r="E4539" t="s">
        <v>59</v>
      </c>
      <c r="F4539" t="b">
        <v>0</v>
      </c>
      <c r="G4539" t="s">
        <v>73</v>
      </c>
      <c r="H4539" s="1">
        <v>46077.66814814815</v>
      </c>
      <c r="I4539" t="b">
        <v>1</v>
      </c>
      <c r="J4539" t="b">
        <v>0</v>
      </c>
      <c r="K4539" t="s">
        <v>41</v>
      </c>
      <c r="L4539" t="s">
        <v>60</v>
      </c>
      <c r="M4539">
        <v>130000</v>
      </c>
      <c r="N4539"/>
      <c r="O4539" t="s">
        <v>3605</v>
      </c>
      <c r="P4539" t="s">
        <v>11980</v>
      </c>
    </row>
    <row r="4540" spans="1:16" x14ac:dyDescent="0.35">
      <c r="A4540" t="s">
        <v>1</v>
      </c>
      <c r="B4540" t="s">
        <v>9888</v>
      </c>
      <c r="C4540" t="s">
        <v>63</v>
      </c>
      <c r="D4540" t="s">
        <v>4630</v>
      </c>
      <c r="E4540" t="s">
        <v>59</v>
      </c>
      <c r="F4540" t="b">
        <v>0</v>
      </c>
      <c r="G4540" t="s">
        <v>73</v>
      </c>
      <c r="H4540" s="1">
        <v>46077.668206018519</v>
      </c>
      <c r="I4540" t="b">
        <v>1</v>
      </c>
      <c r="J4540" t="b">
        <v>1</v>
      </c>
      <c r="K4540" t="s">
        <v>41</v>
      </c>
      <c r="L4540" t="s">
        <v>74</v>
      </c>
      <c r="M4540"/>
      <c r="N4540">
        <v>65</v>
      </c>
      <c r="O4540" t="s">
        <v>4608</v>
      </c>
      <c r="P4540" t="s">
        <v>11981</v>
      </c>
    </row>
    <row r="4541" spans="1:16" x14ac:dyDescent="0.35">
      <c r="A4541" t="s">
        <v>8</v>
      </c>
      <c r="B4541" t="s">
        <v>11982</v>
      </c>
      <c r="C4541" t="s">
        <v>2408</v>
      </c>
      <c r="D4541" t="s">
        <v>4550</v>
      </c>
      <c r="E4541" t="s">
        <v>621</v>
      </c>
      <c r="F4541" t="b">
        <v>0</v>
      </c>
      <c r="G4541" t="s">
        <v>13</v>
      </c>
      <c r="H4541" s="1">
        <v>46077.669409722221</v>
      </c>
      <c r="I4541" t="b">
        <v>0</v>
      </c>
      <c r="J4541" t="b">
        <v>0</v>
      </c>
      <c r="K4541" t="s">
        <v>13</v>
      </c>
      <c r="L4541" t="s">
        <v>74</v>
      </c>
      <c r="M4541"/>
      <c r="N4541">
        <v>21.484999999999999</v>
      </c>
      <c r="O4541" t="s">
        <v>1853</v>
      </c>
      <c r="P4541" t="s">
        <v>622</v>
      </c>
    </row>
    <row r="4542" spans="1:16" x14ac:dyDescent="0.35">
      <c r="A4542" t="s">
        <v>2</v>
      </c>
      <c r="B4542" t="s">
        <v>11983</v>
      </c>
      <c r="C4542" t="s">
        <v>40</v>
      </c>
      <c r="D4542" t="s">
        <v>4526</v>
      </c>
      <c r="E4542" t="s">
        <v>59</v>
      </c>
      <c r="F4542" t="b">
        <v>0</v>
      </c>
      <c r="G4542" t="s">
        <v>40</v>
      </c>
      <c r="H4542" s="1">
        <v>46077.670474537037</v>
      </c>
      <c r="I4542" t="b">
        <v>0</v>
      </c>
      <c r="J4542" t="b">
        <v>0</v>
      </c>
      <c r="K4542" t="s">
        <v>40</v>
      </c>
      <c r="L4542" t="s">
        <v>60</v>
      </c>
      <c r="M4542">
        <v>66000</v>
      </c>
      <c r="N4542"/>
      <c r="O4542" t="s">
        <v>11984</v>
      </c>
      <c r="P4542" t="s">
        <v>11985</v>
      </c>
    </row>
    <row r="4543" spans="1:16" x14ac:dyDescent="0.35">
      <c r="A4543" t="s">
        <v>0</v>
      </c>
      <c r="B4543" t="s">
        <v>11986</v>
      </c>
      <c r="C4543" t="s">
        <v>11987</v>
      </c>
      <c r="D4543" t="s">
        <v>4587</v>
      </c>
      <c r="E4543" t="s">
        <v>59</v>
      </c>
      <c r="F4543" t="b">
        <v>0</v>
      </c>
      <c r="G4543" t="s">
        <v>68</v>
      </c>
      <c r="H4543" s="1">
        <v>46077.708807870367</v>
      </c>
      <c r="I4543" t="b">
        <v>0</v>
      </c>
      <c r="J4543" t="b">
        <v>0</v>
      </c>
      <c r="K4543" t="s">
        <v>41</v>
      </c>
      <c r="L4543" t="s">
        <v>74</v>
      </c>
      <c r="M4543"/>
      <c r="N4543">
        <v>37.5</v>
      </c>
      <c r="O4543" t="s">
        <v>5382</v>
      </c>
      <c r="P4543" t="s">
        <v>4817</v>
      </c>
    </row>
    <row r="4544" spans="1:16" x14ac:dyDescent="0.35">
      <c r="A4544" t="s">
        <v>2</v>
      </c>
      <c r="B4544" t="s">
        <v>551</v>
      </c>
      <c r="C4544" t="s">
        <v>145</v>
      </c>
      <c r="D4544" t="s">
        <v>2360</v>
      </c>
      <c r="E4544" t="s">
        <v>59</v>
      </c>
      <c r="F4544" t="b">
        <v>0</v>
      </c>
      <c r="G4544" t="s">
        <v>65</v>
      </c>
      <c r="H4544" s="1">
        <v>46077.709050925929</v>
      </c>
      <c r="I4544" t="b">
        <v>0</v>
      </c>
      <c r="J4544" t="b">
        <v>0</v>
      </c>
      <c r="K4544" t="s">
        <v>41</v>
      </c>
      <c r="L4544" t="s">
        <v>60</v>
      </c>
      <c r="M4544">
        <v>112700</v>
      </c>
      <c r="N4544"/>
      <c r="O4544" t="s">
        <v>560</v>
      </c>
      <c r="P4544" t="s">
        <v>11988</v>
      </c>
    </row>
    <row r="4545" spans="1:16" x14ac:dyDescent="0.35">
      <c r="A4545" t="s">
        <v>1</v>
      </c>
      <c r="B4545" t="s">
        <v>11989</v>
      </c>
      <c r="C4545" t="s">
        <v>353</v>
      </c>
      <c r="D4545" t="s">
        <v>4526</v>
      </c>
      <c r="E4545" t="s">
        <v>88</v>
      </c>
      <c r="F4545" t="b">
        <v>0</v>
      </c>
      <c r="G4545" t="s">
        <v>77</v>
      </c>
      <c r="H4545" s="1">
        <v>46077.709502314807</v>
      </c>
      <c r="I4545" t="b">
        <v>0</v>
      </c>
      <c r="J4545" t="b">
        <v>0</v>
      </c>
      <c r="K4545" t="s">
        <v>41</v>
      </c>
      <c r="L4545" t="s">
        <v>74</v>
      </c>
      <c r="M4545"/>
      <c r="N4545">
        <v>50</v>
      </c>
      <c r="O4545" t="s">
        <v>7357</v>
      </c>
      <c r="P4545" t="s">
        <v>597</v>
      </c>
    </row>
    <row r="4546" spans="1:16" x14ac:dyDescent="0.35">
      <c r="A4546" t="s">
        <v>1</v>
      </c>
      <c r="B4546" t="s">
        <v>11990</v>
      </c>
      <c r="C4546" t="s">
        <v>353</v>
      </c>
      <c r="D4546" t="s">
        <v>4526</v>
      </c>
      <c r="E4546" t="s">
        <v>88</v>
      </c>
      <c r="F4546" t="b">
        <v>0</v>
      </c>
      <c r="G4546" t="s">
        <v>77</v>
      </c>
      <c r="H4546" s="1">
        <v>46077.70952546296</v>
      </c>
      <c r="I4546" t="b">
        <v>0</v>
      </c>
      <c r="J4546" t="b">
        <v>0</v>
      </c>
      <c r="K4546" t="s">
        <v>41</v>
      </c>
      <c r="L4546" t="s">
        <v>74</v>
      </c>
      <c r="M4546"/>
      <c r="N4546">
        <v>55</v>
      </c>
      <c r="O4546" t="s">
        <v>11991</v>
      </c>
      <c r="P4546" t="s">
        <v>679</v>
      </c>
    </row>
    <row r="4547" spans="1:16" x14ac:dyDescent="0.35">
      <c r="A4547" t="s">
        <v>3</v>
      </c>
      <c r="B4547" t="s">
        <v>11992</v>
      </c>
      <c r="C4547" t="s">
        <v>4765</v>
      </c>
      <c r="D4547" t="s">
        <v>4526</v>
      </c>
      <c r="F4547" t="b">
        <v>0</v>
      </c>
      <c r="G4547" t="s">
        <v>40</v>
      </c>
      <c r="H4547" s="1">
        <v>46077.712164351848</v>
      </c>
      <c r="I4547" t="b">
        <v>1</v>
      </c>
      <c r="J4547" t="b">
        <v>0</v>
      </c>
      <c r="K4547" t="s">
        <v>40</v>
      </c>
      <c r="L4547" t="s">
        <v>60</v>
      </c>
      <c r="M4547">
        <v>70000</v>
      </c>
      <c r="N4547"/>
      <c r="O4547" t="s">
        <v>101</v>
      </c>
      <c r="P4547" t="s">
        <v>1809</v>
      </c>
    </row>
    <row r="4548" spans="1:16" x14ac:dyDescent="0.35">
      <c r="A4548" t="s">
        <v>0</v>
      </c>
      <c r="B4548" t="s">
        <v>0</v>
      </c>
      <c r="C4548" t="s">
        <v>812</v>
      </c>
      <c r="D4548" t="s">
        <v>4346</v>
      </c>
      <c r="E4548" t="s">
        <v>59</v>
      </c>
      <c r="F4548" t="b">
        <v>0</v>
      </c>
      <c r="G4548" t="s">
        <v>65</v>
      </c>
      <c r="H4548" s="1">
        <v>46077.750150462962</v>
      </c>
      <c r="I4548" t="b">
        <v>0</v>
      </c>
      <c r="J4548" t="b">
        <v>1</v>
      </c>
      <c r="K4548" t="s">
        <v>41</v>
      </c>
      <c r="L4548" t="s">
        <v>60</v>
      </c>
      <c r="M4548">
        <v>79441</v>
      </c>
      <c r="N4548"/>
      <c r="O4548" t="s">
        <v>11993</v>
      </c>
      <c r="P4548" t="s">
        <v>11994</v>
      </c>
    </row>
    <row r="4549" spans="1:16" x14ac:dyDescent="0.35">
      <c r="A4549" t="s">
        <v>0</v>
      </c>
      <c r="B4549" t="s">
        <v>11995</v>
      </c>
      <c r="C4549" t="s">
        <v>142</v>
      </c>
      <c r="D4549" t="s">
        <v>4526</v>
      </c>
      <c r="E4549" t="s">
        <v>59</v>
      </c>
      <c r="F4549" t="b">
        <v>0</v>
      </c>
      <c r="G4549" t="s">
        <v>65</v>
      </c>
      <c r="H4549" s="1">
        <v>46077.750173611108</v>
      </c>
      <c r="I4549" t="b">
        <v>0</v>
      </c>
      <c r="J4549" t="b">
        <v>1</v>
      </c>
      <c r="K4549" t="s">
        <v>41</v>
      </c>
      <c r="L4549" t="s">
        <v>60</v>
      </c>
      <c r="M4549">
        <v>79500</v>
      </c>
      <c r="N4549"/>
      <c r="O4549" t="s">
        <v>11996</v>
      </c>
      <c r="P4549" t="s">
        <v>462</v>
      </c>
    </row>
    <row r="4550" spans="1:16" x14ac:dyDescent="0.35">
      <c r="A4550" t="s">
        <v>3</v>
      </c>
      <c r="B4550" t="s">
        <v>11997</v>
      </c>
      <c r="C4550" t="s">
        <v>121</v>
      </c>
      <c r="D4550" t="s">
        <v>4526</v>
      </c>
      <c r="E4550" t="s">
        <v>88</v>
      </c>
      <c r="F4550" t="b">
        <v>0</v>
      </c>
      <c r="G4550" t="s">
        <v>68</v>
      </c>
      <c r="H4550" s="1">
        <v>46077.750474537039</v>
      </c>
      <c r="I4550" t="b">
        <v>0</v>
      </c>
      <c r="J4550" t="b">
        <v>0</v>
      </c>
      <c r="K4550" t="s">
        <v>41</v>
      </c>
      <c r="L4550" t="s">
        <v>74</v>
      </c>
      <c r="M4550"/>
      <c r="N4550">
        <v>72.5</v>
      </c>
      <c r="O4550" t="s">
        <v>11998</v>
      </c>
      <c r="P4550" t="s">
        <v>219</v>
      </c>
    </row>
    <row r="4551" spans="1:16" x14ac:dyDescent="0.35">
      <c r="A4551" t="s">
        <v>2</v>
      </c>
      <c r="B4551" t="s">
        <v>2</v>
      </c>
      <c r="C4551" t="s">
        <v>917</v>
      </c>
      <c r="D4551" t="s">
        <v>4595</v>
      </c>
      <c r="E4551" t="s">
        <v>59</v>
      </c>
      <c r="F4551" t="b">
        <v>0</v>
      </c>
      <c r="G4551" t="s">
        <v>65</v>
      </c>
      <c r="H4551" s="1">
        <v>46077.750694444447</v>
      </c>
      <c r="I4551" t="b">
        <v>0</v>
      </c>
      <c r="J4551" t="b">
        <v>0</v>
      </c>
      <c r="K4551" t="s">
        <v>41</v>
      </c>
      <c r="L4551" t="s">
        <v>60</v>
      </c>
      <c r="M4551">
        <v>117500</v>
      </c>
      <c r="N4551"/>
      <c r="O4551" t="s">
        <v>11999</v>
      </c>
      <c r="P4551" t="s">
        <v>12000</v>
      </c>
    </row>
    <row r="4552" spans="1:16" x14ac:dyDescent="0.35">
      <c r="A4552" t="s">
        <v>0</v>
      </c>
      <c r="B4552" t="s">
        <v>12001</v>
      </c>
      <c r="C4552" t="s">
        <v>207</v>
      </c>
      <c r="D4552" t="s">
        <v>4595</v>
      </c>
      <c r="E4552" t="s">
        <v>59</v>
      </c>
      <c r="F4552" t="b">
        <v>0</v>
      </c>
      <c r="G4552" t="s">
        <v>63</v>
      </c>
      <c r="H4552" s="1">
        <v>46077.754467592589</v>
      </c>
      <c r="I4552" t="b">
        <v>0</v>
      </c>
      <c r="J4552" t="b">
        <v>0</v>
      </c>
      <c r="K4552" t="s">
        <v>41</v>
      </c>
      <c r="L4552" t="s">
        <v>60</v>
      </c>
      <c r="M4552">
        <v>62500</v>
      </c>
      <c r="N4552"/>
      <c r="O4552" t="s">
        <v>12002</v>
      </c>
      <c r="P4552" t="s">
        <v>288</v>
      </c>
    </row>
    <row r="4553" spans="1:16" x14ac:dyDescent="0.35">
      <c r="A4553" t="s">
        <v>3</v>
      </c>
      <c r="B4553" t="s">
        <v>12003</v>
      </c>
      <c r="C4553" t="s">
        <v>172</v>
      </c>
      <c r="D4553" t="s">
        <v>4526</v>
      </c>
      <c r="E4553" t="s">
        <v>88</v>
      </c>
      <c r="F4553" t="b">
        <v>0</v>
      </c>
      <c r="G4553" t="s">
        <v>68</v>
      </c>
      <c r="H4553" s="1">
        <v>46077.792083333326</v>
      </c>
      <c r="I4553" t="b">
        <v>0</v>
      </c>
      <c r="J4553" t="b">
        <v>0</v>
      </c>
      <c r="K4553" t="s">
        <v>41</v>
      </c>
      <c r="L4553" t="s">
        <v>74</v>
      </c>
      <c r="M4553"/>
      <c r="N4553">
        <v>42.5</v>
      </c>
      <c r="O4553" t="s">
        <v>393</v>
      </c>
      <c r="P4553" t="s">
        <v>673</v>
      </c>
    </row>
    <row r="4554" spans="1:16" x14ac:dyDescent="0.35">
      <c r="A4554" t="s">
        <v>0</v>
      </c>
      <c r="B4554" t="s">
        <v>3630</v>
      </c>
      <c r="C4554" t="s">
        <v>148</v>
      </c>
      <c r="D4554" t="s">
        <v>4595</v>
      </c>
      <c r="E4554" t="s">
        <v>59</v>
      </c>
      <c r="F4554" t="b">
        <v>0</v>
      </c>
      <c r="G4554" t="s">
        <v>89</v>
      </c>
      <c r="H4554" s="1">
        <v>46077.792210648149</v>
      </c>
      <c r="I4554" t="b">
        <v>0</v>
      </c>
      <c r="J4554" t="b">
        <v>0</v>
      </c>
      <c r="K4554" t="s">
        <v>41</v>
      </c>
      <c r="L4554" t="s">
        <v>60</v>
      </c>
      <c r="M4554">
        <v>73500</v>
      </c>
      <c r="N4554"/>
      <c r="O4554" t="s">
        <v>12004</v>
      </c>
      <c r="P4554" t="s">
        <v>133</v>
      </c>
    </row>
    <row r="4555" spans="1:16" x14ac:dyDescent="0.35">
      <c r="A4555" t="s">
        <v>2</v>
      </c>
      <c r="B4555" t="s">
        <v>12005</v>
      </c>
      <c r="C4555" t="s">
        <v>1384</v>
      </c>
      <c r="D4555" t="s">
        <v>4587</v>
      </c>
      <c r="E4555" t="s">
        <v>59</v>
      </c>
      <c r="F4555" t="b">
        <v>0</v>
      </c>
      <c r="G4555" t="s">
        <v>77</v>
      </c>
      <c r="H4555" s="1">
        <v>46077.792500000003</v>
      </c>
      <c r="I4555" t="b">
        <v>0</v>
      </c>
      <c r="J4555" t="b">
        <v>0</v>
      </c>
      <c r="K4555" t="s">
        <v>41</v>
      </c>
      <c r="L4555" t="s">
        <v>60</v>
      </c>
      <c r="M4555">
        <v>110000</v>
      </c>
      <c r="N4555"/>
      <c r="O4555" t="s">
        <v>10291</v>
      </c>
      <c r="P4555" t="s">
        <v>12006</v>
      </c>
    </row>
    <row r="4556" spans="1:16" x14ac:dyDescent="0.35">
      <c r="A4556" t="s">
        <v>6</v>
      </c>
      <c r="B4556" t="s">
        <v>12007</v>
      </c>
      <c r="C4556" t="s">
        <v>13</v>
      </c>
      <c r="D4556" t="s">
        <v>4637</v>
      </c>
      <c r="F4556" t="b">
        <v>0</v>
      </c>
      <c r="G4556" t="s">
        <v>13</v>
      </c>
      <c r="H4556" s="1">
        <v>46077.794363425928</v>
      </c>
      <c r="I4556" t="b">
        <v>0</v>
      </c>
      <c r="J4556" t="b">
        <v>0</v>
      </c>
      <c r="K4556" t="s">
        <v>13</v>
      </c>
      <c r="L4556" t="s">
        <v>74</v>
      </c>
      <c r="M4556"/>
      <c r="N4556">
        <v>55</v>
      </c>
      <c r="O4556" t="s">
        <v>4596</v>
      </c>
      <c r="P4556" t="s">
        <v>12008</v>
      </c>
    </row>
    <row r="4557" spans="1:16" x14ac:dyDescent="0.35">
      <c r="A4557" t="s">
        <v>3</v>
      </c>
      <c r="B4557" t="s">
        <v>12009</v>
      </c>
      <c r="C4557" t="s">
        <v>3302</v>
      </c>
      <c r="D4557" t="s">
        <v>2360</v>
      </c>
      <c r="E4557" t="s">
        <v>59</v>
      </c>
      <c r="F4557" t="b">
        <v>0</v>
      </c>
      <c r="G4557" t="s">
        <v>65</v>
      </c>
      <c r="H4557" s="1">
        <v>46077.833460648151</v>
      </c>
      <c r="I4557" t="b">
        <v>0</v>
      </c>
      <c r="J4557" t="b">
        <v>0</v>
      </c>
      <c r="K4557" t="s">
        <v>41</v>
      </c>
      <c r="L4557" t="s">
        <v>74</v>
      </c>
      <c r="M4557"/>
      <c r="N4557">
        <v>44</v>
      </c>
      <c r="O4557" t="s">
        <v>12010</v>
      </c>
      <c r="P4557" t="s">
        <v>2175</v>
      </c>
    </row>
    <row r="4558" spans="1:16" x14ac:dyDescent="0.35">
      <c r="A4558" t="s">
        <v>7</v>
      </c>
      <c r="B4558" t="s">
        <v>12011</v>
      </c>
      <c r="C4558" t="s">
        <v>165</v>
      </c>
      <c r="D4558" t="s">
        <v>4526</v>
      </c>
      <c r="E4558" t="s">
        <v>88</v>
      </c>
      <c r="F4558" t="b">
        <v>0</v>
      </c>
      <c r="G4558" t="s">
        <v>73</v>
      </c>
      <c r="H4558" s="1">
        <v>46077.833645833343</v>
      </c>
      <c r="I4558" t="b">
        <v>0</v>
      </c>
      <c r="J4558" t="b">
        <v>1</v>
      </c>
      <c r="K4558" t="s">
        <v>41</v>
      </c>
      <c r="L4558" t="s">
        <v>74</v>
      </c>
      <c r="M4558"/>
      <c r="N4558">
        <v>63</v>
      </c>
      <c r="O4558" t="s">
        <v>126</v>
      </c>
      <c r="P4558" t="s">
        <v>3897</v>
      </c>
    </row>
    <row r="4559" spans="1:16" x14ac:dyDescent="0.35">
      <c r="A4559" t="s">
        <v>0</v>
      </c>
      <c r="B4559" t="s">
        <v>12012</v>
      </c>
      <c r="C4559" t="s">
        <v>148</v>
      </c>
      <c r="D4559" t="s">
        <v>4526</v>
      </c>
      <c r="E4559" t="s">
        <v>59</v>
      </c>
      <c r="F4559" t="b">
        <v>0</v>
      </c>
      <c r="G4559" t="s">
        <v>89</v>
      </c>
      <c r="H4559" s="1">
        <v>46077.833877314813</v>
      </c>
      <c r="I4559" t="b">
        <v>0</v>
      </c>
      <c r="J4559" t="b">
        <v>1</v>
      </c>
      <c r="K4559" t="s">
        <v>41</v>
      </c>
      <c r="L4559" t="s">
        <v>60</v>
      </c>
      <c r="M4559">
        <v>150590</v>
      </c>
      <c r="N4559"/>
      <c r="O4559" t="s">
        <v>762</v>
      </c>
      <c r="P4559" t="s">
        <v>12013</v>
      </c>
    </row>
    <row r="4560" spans="1:16" x14ac:dyDescent="0.35">
      <c r="A4560" t="s">
        <v>7</v>
      </c>
      <c r="B4560" t="s">
        <v>12014</v>
      </c>
      <c r="C4560" t="s">
        <v>97</v>
      </c>
      <c r="D4560" t="s">
        <v>4526</v>
      </c>
      <c r="E4560" t="s">
        <v>59</v>
      </c>
      <c r="F4560" t="b">
        <v>0</v>
      </c>
      <c r="G4560" t="s">
        <v>89</v>
      </c>
      <c r="H4560" s="1">
        <v>46077.833877314813</v>
      </c>
      <c r="I4560" t="b">
        <v>0</v>
      </c>
      <c r="J4560" t="b">
        <v>1</v>
      </c>
      <c r="K4560" t="s">
        <v>41</v>
      </c>
      <c r="L4560" t="s">
        <v>60</v>
      </c>
      <c r="M4560">
        <v>99750</v>
      </c>
      <c r="N4560"/>
      <c r="O4560" t="s">
        <v>2023</v>
      </c>
      <c r="P4560" t="s">
        <v>12015</v>
      </c>
    </row>
    <row r="4561" spans="1:16" x14ac:dyDescent="0.35">
      <c r="A4561" t="s">
        <v>0</v>
      </c>
      <c r="B4561" t="s">
        <v>1100</v>
      </c>
      <c r="C4561" t="s">
        <v>148</v>
      </c>
      <c r="D4561" t="s">
        <v>4595</v>
      </c>
      <c r="E4561" t="s">
        <v>59</v>
      </c>
      <c r="F4561" t="b">
        <v>0</v>
      </c>
      <c r="G4561" t="s">
        <v>89</v>
      </c>
      <c r="H4561" s="1">
        <v>46077.83388888889</v>
      </c>
      <c r="I4561" t="b">
        <v>1</v>
      </c>
      <c r="J4561" t="b">
        <v>0</v>
      </c>
      <c r="K4561" t="s">
        <v>41</v>
      </c>
      <c r="L4561" t="s">
        <v>60</v>
      </c>
      <c r="M4561">
        <v>107500</v>
      </c>
      <c r="N4561"/>
      <c r="O4561" t="s">
        <v>129</v>
      </c>
      <c r="P4561" t="s">
        <v>2320</v>
      </c>
    </row>
    <row r="4562" spans="1:16" x14ac:dyDescent="0.35">
      <c r="A4562" t="s">
        <v>6</v>
      </c>
      <c r="B4562" t="s">
        <v>12016</v>
      </c>
      <c r="C4562" t="s">
        <v>148</v>
      </c>
      <c r="D4562" t="s">
        <v>4526</v>
      </c>
      <c r="E4562" t="s">
        <v>59</v>
      </c>
      <c r="F4562" t="b">
        <v>0</v>
      </c>
      <c r="G4562" t="s">
        <v>89</v>
      </c>
      <c r="H4562" s="1">
        <v>46077.833912037036</v>
      </c>
      <c r="I4562" t="b">
        <v>0</v>
      </c>
      <c r="J4562" t="b">
        <v>1</v>
      </c>
      <c r="K4562" t="s">
        <v>41</v>
      </c>
      <c r="L4562" t="s">
        <v>60</v>
      </c>
      <c r="M4562">
        <v>202000</v>
      </c>
      <c r="N4562"/>
      <c r="O4562" t="s">
        <v>3192</v>
      </c>
      <c r="P4562" t="s">
        <v>12017</v>
      </c>
    </row>
    <row r="4563" spans="1:16" x14ac:dyDescent="0.35">
      <c r="A4563" t="s">
        <v>1</v>
      </c>
      <c r="B4563" t="s">
        <v>1</v>
      </c>
      <c r="C4563" t="s">
        <v>12018</v>
      </c>
      <c r="D4563" t="s">
        <v>4526</v>
      </c>
      <c r="E4563" t="s">
        <v>59</v>
      </c>
      <c r="F4563" t="b">
        <v>0</v>
      </c>
      <c r="G4563" t="s">
        <v>65</v>
      </c>
      <c r="H4563" s="1">
        <v>46077.834479166668</v>
      </c>
      <c r="I4563" t="b">
        <v>0</v>
      </c>
      <c r="J4563" t="b">
        <v>1</v>
      </c>
      <c r="K4563" t="s">
        <v>41</v>
      </c>
      <c r="L4563" t="s">
        <v>60</v>
      </c>
      <c r="M4563">
        <v>130000</v>
      </c>
      <c r="N4563"/>
      <c r="O4563" t="s">
        <v>12019</v>
      </c>
      <c r="P4563" t="s">
        <v>12020</v>
      </c>
    </row>
    <row r="4564" spans="1:16" x14ac:dyDescent="0.35">
      <c r="A4564" t="s">
        <v>9</v>
      </c>
      <c r="B4564" t="s">
        <v>12021</v>
      </c>
      <c r="C4564" t="s">
        <v>76</v>
      </c>
      <c r="D4564" t="s">
        <v>4346</v>
      </c>
      <c r="E4564" t="s">
        <v>232</v>
      </c>
      <c r="F4564" t="b">
        <v>1</v>
      </c>
      <c r="G4564" t="s">
        <v>73</v>
      </c>
      <c r="H4564" s="1">
        <v>46077.834722222222</v>
      </c>
      <c r="I4564" t="b">
        <v>0</v>
      </c>
      <c r="J4564" t="b">
        <v>0</v>
      </c>
      <c r="K4564" t="s">
        <v>41</v>
      </c>
      <c r="L4564" t="s">
        <v>74</v>
      </c>
      <c r="M4564"/>
      <c r="N4564">
        <v>100</v>
      </c>
      <c r="O4564" t="s">
        <v>12022</v>
      </c>
      <c r="P4564" t="s">
        <v>12023</v>
      </c>
    </row>
    <row r="4565" spans="1:16" x14ac:dyDescent="0.35">
      <c r="A4565" t="s">
        <v>1</v>
      </c>
      <c r="B4565" t="s">
        <v>1</v>
      </c>
      <c r="C4565" t="s">
        <v>12024</v>
      </c>
      <c r="D4565" t="s">
        <v>4595</v>
      </c>
      <c r="E4565" t="s">
        <v>59</v>
      </c>
      <c r="F4565" t="b">
        <v>0</v>
      </c>
      <c r="G4565" t="s">
        <v>73</v>
      </c>
      <c r="H4565" s="1">
        <v>46077.834837962961</v>
      </c>
      <c r="I4565" t="b">
        <v>1</v>
      </c>
      <c r="J4565" t="b">
        <v>1</v>
      </c>
      <c r="K4565" t="s">
        <v>41</v>
      </c>
      <c r="L4565" t="s">
        <v>60</v>
      </c>
      <c r="M4565">
        <v>110000</v>
      </c>
      <c r="N4565"/>
      <c r="O4565" t="s">
        <v>155</v>
      </c>
      <c r="P4565" t="s">
        <v>12025</v>
      </c>
    </row>
    <row r="4566" spans="1:16" x14ac:dyDescent="0.35">
      <c r="A4566" t="s">
        <v>3</v>
      </c>
      <c r="B4566" t="s">
        <v>12026</v>
      </c>
      <c r="C4566" t="s">
        <v>207</v>
      </c>
      <c r="D4566" t="s">
        <v>4526</v>
      </c>
      <c r="E4566" t="s">
        <v>59</v>
      </c>
      <c r="F4566" t="b">
        <v>0</v>
      </c>
      <c r="G4566" t="s">
        <v>63</v>
      </c>
      <c r="H4566" s="1">
        <v>46077.837743055563</v>
      </c>
      <c r="I4566" t="b">
        <v>0</v>
      </c>
      <c r="J4566" t="b">
        <v>1</v>
      </c>
      <c r="K4566" t="s">
        <v>41</v>
      </c>
      <c r="L4566" t="s">
        <v>60</v>
      </c>
      <c r="M4566">
        <v>110000</v>
      </c>
      <c r="N4566"/>
      <c r="O4566" t="s">
        <v>1306</v>
      </c>
      <c r="P4566" t="s">
        <v>3705</v>
      </c>
    </row>
    <row r="4567" spans="1:16" x14ac:dyDescent="0.35">
      <c r="A4567" t="s">
        <v>3</v>
      </c>
      <c r="B4567" t="s">
        <v>12027</v>
      </c>
      <c r="C4567" t="s">
        <v>207</v>
      </c>
      <c r="D4567" t="s">
        <v>4346</v>
      </c>
      <c r="E4567" t="s">
        <v>59</v>
      </c>
      <c r="F4567" t="b">
        <v>0</v>
      </c>
      <c r="G4567" t="s">
        <v>63</v>
      </c>
      <c r="H4567" s="1">
        <v>46077.837789351863</v>
      </c>
      <c r="I4567" t="b">
        <v>0</v>
      </c>
      <c r="J4567" t="b">
        <v>1</v>
      </c>
      <c r="K4567" t="s">
        <v>41</v>
      </c>
      <c r="L4567" t="s">
        <v>60</v>
      </c>
      <c r="M4567">
        <v>142500</v>
      </c>
      <c r="N4567"/>
      <c r="O4567" t="s">
        <v>1990</v>
      </c>
      <c r="P4567" t="s">
        <v>12028</v>
      </c>
    </row>
    <row r="4568" spans="1:16" x14ac:dyDescent="0.35">
      <c r="A4568" t="s">
        <v>2</v>
      </c>
      <c r="B4568" t="s">
        <v>12029</v>
      </c>
      <c r="C4568" t="s">
        <v>218</v>
      </c>
      <c r="D4568" t="s">
        <v>2360</v>
      </c>
      <c r="E4568" t="s">
        <v>59</v>
      </c>
      <c r="F4568" t="b">
        <v>0</v>
      </c>
      <c r="G4568" t="s">
        <v>63</v>
      </c>
      <c r="H4568" s="1">
        <v>46077.837800925918</v>
      </c>
      <c r="I4568" t="b">
        <v>0</v>
      </c>
      <c r="J4568" t="b">
        <v>1</v>
      </c>
      <c r="K4568" t="s">
        <v>41</v>
      </c>
      <c r="L4568" t="s">
        <v>74</v>
      </c>
      <c r="M4568"/>
      <c r="N4568">
        <v>54.16</v>
      </c>
      <c r="O4568" t="s">
        <v>12030</v>
      </c>
      <c r="P4568" t="s">
        <v>12031</v>
      </c>
    </row>
    <row r="4569" spans="1:16" x14ac:dyDescent="0.35">
      <c r="A4569" t="s">
        <v>7</v>
      </c>
      <c r="B4569" t="s">
        <v>4471</v>
      </c>
      <c r="C4569" t="s">
        <v>71</v>
      </c>
      <c r="D4569" t="s">
        <v>4526</v>
      </c>
      <c r="E4569" t="s">
        <v>59</v>
      </c>
      <c r="F4569" t="b">
        <v>0</v>
      </c>
      <c r="G4569" t="s">
        <v>73</v>
      </c>
      <c r="H4569" s="1">
        <v>46077.8753125</v>
      </c>
      <c r="I4569" t="b">
        <v>0</v>
      </c>
      <c r="J4569" t="b">
        <v>1</v>
      </c>
      <c r="K4569" t="s">
        <v>41</v>
      </c>
      <c r="L4569" t="s">
        <v>60</v>
      </c>
      <c r="M4569">
        <v>120700</v>
      </c>
      <c r="N4569"/>
      <c r="O4569" t="s">
        <v>399</v>
      </c>
      <c r="P4569" t="s">
        <v>673</v>
      </c>
    </row>
    <row r="4570" spans="1:16" x14ac:dyDescent="0.35">
      <c r="A4570" t="s">
        <v>6</v>
      </c>
      <c r="B4570" t="s">
        <v>12032</v>
      </c>
      <c r="C4570" t="s">
        <v>71</v>
      </c>
      <c r="D4570" t="s">
        <v>4526</v>
      </c>
      <c r="E4570" t="s">
        <v>59</v>
      </c>
      <c r="F4570" t="b">
        <v>0</v>
      </c>
      <c r="G4570" t="s">
        <v>73</v>
      </c>
      <c r="H4570" s="1">
        <v>46077.875358796293</v>
      </c>
      <c r="I4570" t="b">
        <v>0</v>
      </c>
      <c r="J4570" t="b">
        <v>1</v>
      </c>
      <c r="K4570" t="s">
        <v>41</v>
      </c>
      <c r="L4570" t="s">
        <v>60</v>
      </c>
      <c r="M4570">
        <v>92250</v>
      </c>
      <c r="N4570"/>
      <c r="O4570" t="s">
        <v>7219</v>
      </c>
    </row>
    <row r="4571" spans="1:16" x14ac:dyDescent="0.35">
      <c r="A4571" t="s">
        <v>2</v>
      </c>
      <c r="B4571" t="s">
        <v>12033</v>
      </c>
      <c r="C4571" t="s">
        <v>97</v>
      </c>
      <c r="D4571" t="s">
        <v>2360</v>
      </c>
      <c r="E4571" t="s">
        <v>59</v>
      </c>
      <c r="F4571" t="b">
        <v>0</v>
      </c>
      <c r="G4571" t="s">
        <v>89</v>
      </c>
      <c r="H4571" s="1">
        <v>46077.875543981478</v>
      </c>
      <c r="I4571" t="b">
        <v>0</v>
      </c>
      <c r="J4571" t="b">
        <v>0</v>
      </c>
      <c r="K4571" t="s">
        <v>41</v>
      </c>
      <c r="L4571" t="s">
        <v>60</v>
      </c>
      <c r="M4571">
        <v>157500</v>
      </c>
      <c r="N4571"/>
      <c r="O4571" t="s">
        <v>12034</v>
      </c>
    </row>
    <row r="4572" spans="1:16" x14ac:dyDescent="0.35">
      <c r="A4572" t="s">
        <v>2</v>
      </c>
      <c r="B4572" t="s">
        <v>12035</v>
      </c>
      <c r="C4572" t="s">
        <v>92</v>
      </c>
      <c r="D4572" t="s">
        <v>4526</v>
      </c>
      <c r="E4572" t="s">
        <v>59</v>
      </c>
      <c r="F4572" t="b">
        <v>0</v>
      </c>
      <c r="G4572" t="s">
        <v>77</v>
      </c>
      <c r="H4572" s="1">
        <v>46077.875833333332</v>
      </c>
      <c r="I4572" t="b">
        <v>0</v>
      </c>
      <c r="J4572" t="b">
        <v>1</v>
      </c>
      <c r="K4572" t="s">
        <v>41</v>
      </c>
      <c r="L4572" t="s">
        <v>60</v>
      </c>
      <c r="M4572">
        <v>215500</v>
      </c>
      <c r="N4572"/>
      <c r="O4572" t="s">
        <v>402</v>
      </c>
      <c r="P4572" t="s">
        <v>2982</v>
      </c>
    </row>
    <row r="4573" spans="1:16" x14ac:dyDescent="0.35">
      <c r="A4573" t="s">
        <v>1</v>
      </c>
      <c r="B4573" t="s">
        <v>12036</v>
      </c>
      <c r="C4573" t="s">
        <v>81</v>
      </c>
      <c r="D4573" t="s">
        <v>4868</v>
      </c>
      <c r="E4573" t="s">
        <v>59</v>
      </c>
      <c r="F4573" t="b">
        <v>0</v>
      </c>
      <c r="G4573" t="s">
        <v>77</v>
      </c>
      <c r="H4573" s="1">
        <v>46077.876168981478</v>
      </c>
      <c r="I4573" t="b">
        <v>0</v>
      </c>
      <c r="J4573" t="b">
        <v>1</v>
      </c>
      <c r="K4573" t="s">
        <v>41</v>
      </c>
      <c r="L4573" t="s">
        <v>60</v>
      </c>
      <c r="M4573">
        <v>318500</v>
      </c>
      <c r="N4573"/>
      <c r="O4573" t="s">
        <v>1978</v>
      </c>
      <c r="P4573" t="s">
        <v>12037</v>
      </c>
    </row>
    <row r="4574" spans="1:16" x14ac:dyDescent="0.35">
      <c r="A4574" t="s">
        <v>3</v>
      </c>
      <c r="B4574" t="s">
        <v>12038</v>
      </c>
      <c r="C4574" t="s">
        <v>33</v>
      </c>
      <c r="D4574" t="s">
        <v>12039</v>
      </c>
      <c r="E4574" t="s">
        <v>59</v>
      </c>
      <c r="F4574" t="b">
        <v>0</v>
      </c>
      <c r="G4574" t="s">
        <v>33</v>
      </c>
      <c r="H4574" s="1">
        <v>46077.880810185183</v>
      </c>
      <c r="I4574" t="b">
        <v>1</v>
      </c>
      <c r="J4574" t="b">
        <v>0</v>
      </c>
      <c r="K4574" t="s">
        <v>33</v>
      </c>
      <c r="L4574" t="s">
        <v>60</v>
      </c>
      <c r="M4574">
        <v>90000</v>
      </c>
      <c r="N4574"/>
      <c r="O4574" t="s">
        <v>4108</v>
      </c>
      <c r="P4574" t="s">
        <v>261</v>
      </c>
    </row>
    <row r="4575" spans="1:16" x14ac:dyDescent="0.35">
      <c r="A4575" t="s">
        <v>6</v>
      </c>
      <c r="B4575" t="s">
        <v>4267</v>
      </c>
      <c r="C4575" t="s">
        <v>33</v>
      </c>
      <c r="D4575" t="s">
        <v>12039</v>
      </c>
      <c r="E4575" t="s">
        <v>59</v>
      </c>
      <c r="F4575" t="b">
        <v>0</v>
      </c>
      <c r="G4575" t="s">
        <v>33</v>
      </c>
      <c r="H4575" s="1">
        <v>46077.880810185183</v>
      </c>
      <c r="I4575" t="b">
        <v>0</v>
      </c>
      <c r="J4575" t="b">
        <v>0</v>
      </c>
      <c r="K4575" t="s">
        <v>33</v>
      </c>
      <c r="L4575" t="s">
        <v>60</v>
      </c>
      <c r="M4575">
        <v>115000</v>
      </c>
      <c r="N4575"/>
      <c r="O4575" t="s">
        <v>12040</v>
      </c>
      <c r="P4575" t="s">
        <v>12041</v>
      </c>
    </row>
    <row r="4576" spans="1:16" x14ac:dyDescent="0.35">
      <c r="A4576" t="s">
        <v>0</v>
      </c>
      <c r="B4576" t="s">
        <v>12042</v>
      </c>
      <c r="C4576" t="s">
        <v>112</v>
      </c>
      <c r="D4576" t="s">
        <v>4346</v>
      </c>
      <c r="E4576" t="s">
        <v>88</v>
      </c>
      <c r="F4576" t="b">
        <v>0</v>
      </c>
      <c r="G4576" t="s">
        <v>65</v>
      </c>
      <c r="H4576" s="1">
        <v>46077.916712962957</v>
      </c>
      <c r="I4576" t="b">
        <v>1</v>
      </c>
      <c r="J4576" t="b">
        <v>0</v>
      </c>
      <c r="K4576" t="s">
        <v>41</v>
      </c>
      <c r="L4576" t="s">
        <v>74</v>
      </c>
      <c r="M4576"/>
      <c r="N4576">
        <v>37.5</v>
      </c>
      <c r="O4576" t="s">
        <v>12043</v>
      </c>
      <c r="P4576" t="s">
        <v>2175</v>
      </c>
    </row>
    <row r="4577" spans="1:16" x14ac:dyDescent="0.35">
      <c r="A4577" t="s">
        <v>0</v>
      </c>
      <c r="B4577" t="s">
        <v>12044</v>
      </c>
      <c r="C4577" t="s">
        <v>172</v>
      </c>
      <c r="D4577" t="s">
        <v>4526</v>
      </c>
      <c r="E4577" t="s">
        <v>59</v>
      </c>
      <c r="F4577" t="b">
        <v>0</v>
      </c>
      <c r="G4577" t="s">
        <v>68</v>
      </c>
      <c r="H4577" s="1">
        <v>46077.917060185187</v>
      </c>
      <c r="I4577" t="b">
        <v>0</v>
      </c>
      <c r="J4577" t="b">
        <v>1</v>
      </c>
      <c r="K4577" t="s">
        <v>41</v>
      </c>
      <c r="L4577" t="s">
        <v>60</v>
      </c>
      <c r="M4577">
        <v>82656</v>
      </c>
      <c r="N4577"/>
      <c r="O4577" t="s">
        <v>3654</v>
      </c>
      <c r="P4577" t="s">
        <v>3177</v>
      </c>
    </row>
    <row r="4578" spans="1:16" x14ac:dyDescent="0.35">
      <c r="A4578" t="s">
        <v>2</v>
      </c>
      <c r="B4578" t="s">
        <v>2</v>
      </c>
      <c r="C4578" t="s">
        <v>4466</v>
      </c>
      <c r="D4578" t="s">
        <v>4595</v>
      </c>
      <c r="E4578" t="s">
        <v>59</v>
      </c>
      <c r="F4578" t="b">
        <v>0</v>
      </c>
      <c r="G4578" t="s">
        <v>65</v>
      </c>
      <c r="H4578" s="1">
        <v>46077.917361111111</v>
      </c>
      <c r="I4578" t="b">
        <v>0</v>
      </c>
      <c r="J4578" t="b">
        <v>0</v>
      </c>
      <c r="K4578" t="s">
        <v>41</v>
      </c>
      <c r="L4578" t="s">
        <v>60</v>
      </c>
      <c r="M4578">
        <v>117500</v>
      </c>
      <c r="N4578"/>
      <c r="O4578" t="s">
        <v>11999</v>
      </c>
      <c r="P4578" t="s">
        <v>12000</v>
      </c>
    </row>
    <row r="4579" spans="1:16" x14ac:dyDescent="0.35">
      <c r="A4579" t="s">
        <v>6</v>
      </c>
      <c r="B4579" t="s">
        <v>12045</v>
      </c>
      <c r="C4579" t="s">
        <v>555</v>
      </c>
      <c r="D4579" t="s">
        <v>4526</v>
      </c>
      <c r="E4579" t="s">
        <v>88</v>
      </c>
      <c r="F4579" t="b">
        <v>0</v>
      </c>
      <c r="G4579" t="s">
        <v>68</v>
      </c>
      <c r="H4579" s="1">
        <v>46077.917627314811</v>
      </c>
      <c r="I4579" t="b">
        <v>0</v>
      </c>
      <c r="J4579" t="b">
        <v>1</v>
      </c>
      <c r="K4579" t="s">
        <v>41</v>
      </c>
      <c r="L4579" t="s">
        <v>74</v>
      </c>
      <c r="M4579"/>
      <c r="N4579">
        <v>65</v>
      </c>
      <c r="O4579" t="s">
        <v>2080</v>
      </c>
      <c r="P4579" t="s">
        <v>12046</v>
      </c>
    </row>
    <row r="4580" spans="1:16" x14ac:dyDescent="0.35">
      <c r="A4580" t="s">
        <v>5</v>
      </c>
      <c r="B4580" t="s">
        <v>2721</v>
      </c>
      <c r="C4580" t="s">
        <v>142</v>
      </c>
      <c r="D4580" t="s">
        <v>4526</v>
      </c>
      <c r="F4580" t="b">
        <v>0</v>
      </c>
      <c r="G4580" t="s">
        <v>73</v>
      </c>
      <c r="H4580" s="1">
        <v>46077.918206018519</v>
      </c>
      <c r="I4580" t="b">
        <v>0</v>
      </c>
      <c r="J4580" t="b">
        <v>0</v>
      </c>
      <c r="K4580" t="s">
        <v>41</v>
      </c>
      <c r="L4580" t="s">
        <v>60</v>
      </c>
      <c r="M4580">
        <v>195263.5</v>
      </c>
      <c r="N4580"/>
      <c r="O4580" t="s">
        <v>3654</v>
      </c>
      <c r="P4580" t="s">
        <v>12047</v>
      </c>
    </row>
    <row r="4581" spans="1:16" x14ac:dyDescent="0.35">
      <c r="A4581" t="s">
        <v>0</v>
      </c>
      <c r="B4581" t="s">
        <v>12048</v>
      </c>
      <c r="C4581" t="s">
        <v>5663</v>
      </c>
      <c r="D4581" t="s">
        <v>2360</v>
      </c>
      <c r="E4581" t="s">
        <v>59</v>
      </c>
      <c r="F4581" t="b">
        <v>0</v>
      </c>
      <c r="G4581" t="s">
        <v>68</v>
      </c>
      <c r="H4581" s="1">
        <v>46077.958749999998</v>
      </c>
      <c r="I4581" t="b">
        <v>0</v>
      </c>
      <c r="J4581" t="b">
        <v>1</v>
      </c>
      <c r="K4581" t="s">
        <v>41</v>
      </c>
      <c r="L4581" t="s">
        <v>60</v>
      </c>
      <c r="M4581">
        <v>62500</v>
      </c>
      <c r="N4581"/>
      <c r="O4581" t="s">
        <v>12049</v>
      </c>
      <c r="P4581" t="s">
        <v>12050</v>
      </c>
    </row>
    <row r="4582" spans="1:16" x14ac:dyDescent="0.35">
      <c r="A4582" t="s">
        <v>0</v>
      </c>
      <c r="B4582" t="s">
        <v>12051</v>
      </c>
      <c r="C4582" t="s">
        <v>451</v>
      </c>
      <c r="D4582" t="s">
        <v>4595</v>
      </c>
      <c r="E4582" t="s">
        <v>59</v>
      </c>
      <c r="F4582" t="b">
        <v>0</v>
      </c>
      <c r="G4582" t="s">
        <v>65</v>
      </c>
      <c r="H4582" s="1">
        <v>46077.959108796298</v>
      </c>
      <c r="I4582" t="b">
        <v>1</v>
      </c>
      <c r="J4582" t="b">
        <v>0</v>
      </c>
      <c r="K4582" t="s">
        <v>41</v>
      </c>
      <c r="L4582" t="s">
        <v>60</v>
      </c>
      <c r="M4582">
        <v>200000</v>
      </c>
      <c r="N4582"/>
      <c r="O4582" t="s">
        <v>12052</v>
      </c>
    </row>
    <row r="4583" spans="1:16" x14ac:dyDescent="0.35">
      <c r="A4583" t="s">
        <v>0</v>
      </c>
      <c r="B4583" t="s">
        <v>12053</v>
      </c>
      <c r="C4583" t="s">
        <v>13</v>
      </c>
      <c r="D4583" t="s">
        <v>4868</v>
      </c>
      <c r="E4583" t="s">
        <v>59</v>
      </c>
      <c r="F4583" t="b">
        <v>0</v>
      </c>
      <c r="G4583" t="s">
        <v>13</v>
      </c>
      <c r="H4583" s="1">
        <v>46077.961030092592</v>
      </c>
      <c r="I4583" t="b">
        <v>0</v>
      </c>
      <c r="J4583" t="b">
        <v>1</v>
      </c>
      <c r="K4583" t="s">
        <v>13</v>
      </c>
      <c r="L4583" t="s">
        <v>60</v>
      </c>
      <c r="M4583">
        <v>135500</v>
      </c>
      <c r="N4583"/>
      <c r="O4583" t="s">
        <v>12054</v>
      </c>
      <c r="P4583" t="s">
        <v>12055</v>
      </c>
    </row>
    <row r="4584" spans="1:16" x14ac:dyDescent="0.35">
      <c r="A4584" t="s">
        <v>1</v>
      </c>
      <c r="B4584" t="s">
        <v>358</v>
      </c>
      <c r="C4584" t="s">
        <v>5815</v>
      </c>
      <c r="D4584" t="s">
        <v>11271</v>
      </c>
      <c r="E4584" t="s">
        <v>59</v>
      </c>
      <c r="F4584" t="b">
        <v>0</v>
      </c>
      <c r="G4584" t="s">
        <v>20</v>
      </c>
      <c r="H4584" s="1">
        <v>46077.966122685182</v>
      </c>
      <c r="I4584" t="b">
        <v>1</v>
      </c>
      <c r="J4584" t="b">
        <v>0</v>
      </c>
      <c r="K4584" t="s">
        <v>20</v>
      </c>
      <c r="L4584" t="s">
        <v>60</v>
      </c>
      <c r="M4584">
        <v>45000</v>
      </c>
      <c r="N4584"/>
      <c r="O4584" t="s">
        <v>12056</v>
      </c>
      <c r="P4584" t="s">
        <v>12057</v>
      </c>
    </row>
    <row r="4585" spans="1:16" x14ac:dyDescent="0.35">
      <c r="A4585" t="s">
        <v>1</v>
      </c>
      <c r="B4585" t="s">
        <v>358</v>
      </c>
      <c r="C4585" t="s">
        <v>5815</v>
      </c>
      <c r="D4585" t="s">
        <v>11271</v>
      </c>
      <c r="E4585" t="s">
        <v>59</v>
      </c>
      <c r="F4585" t="b">
        <v>0</v>
      </c>
      <c r="G4585" t="s">
        <v>20</v>
      </c>
      <c r="H4585" s="1">
        <v>46077.966145833343</v>
      </c>
      <c r="I4585" t="b">
        <v>1</v>
      </c>
      <c r="J4585" t="b">
        <v>0</v>
      </c>
      <c r="K4585" t="s">
        <v>20</v>
      </c>
      <c r="L4585" t="s">
        <v>60</v>
      </c>
      <c r="M4585">
        <v>45000</v>
      </c>
      <c r="N4585"/>
      <c r="O4585" t="s">
        <v>12056</v>
      </c>
      <c r="P4585" t="s">
        <v>12057</v>
      </c>
    </row>
    <row r="4586" spans="1:16" x14ac:dyDescent="0.35">
      <c r="A4586" t="s">
        <v>0</v>
      </c>
      <c r="B4586" t="s">
        <v>9055</v>
      </c>
      <c r="C4586" t="s">
        <v>12058</v>
      </c>
      <c r="D4586" t="s">
        <v>2360</v>
      </c>
      <c r="E4586" t="s">
        <v>59</v>
      </c>
      <c r="F4586" t="b">
        <v>0</v>
      </c>
      <c r="G4586" t="s">
        <v>65</v>
      </c>
      <c r="H4586" s="1">
        <v>46078.000127314823</v>
      </c>
      <c r="I4586" t="b">
        <v>0</v>
      </c>
      <c r="J4586" t="b">
        <v>1</v>
      </c>
      <c r="K4586" t="s">
        <v>41</v>
      </c>
      <c r="L4586" t="s">
        <v>60</v>
      </c>
      <c r="M4586">
        <v>57550</v>
      </c>
      <c r="N4586"/>
      <c r="O4586" t="s">
        <v>4448</v>
      </c>
      <c r="P4586" t="s">
        <v>859</v>
      </c>
    </row>
    <row r="4587" spans="1:16" x14ac:dyDescent="0.35">
      <c r="A4587" t="s">
        <v>0</v>
      </c>
      <c r="B4587" t="s">
        <v>12059</v>
      </c>
      <c r="C4587" t="s">
        <v>304</v>
      </c>
      <c r="D4587" t="s">
        <v>4526</v>
      </c>
      <c r="E4587" t="s">
        <v>59</v>
      </c>
      <c r="F4587" t="b">
        <v>0</v>
      </c>
      <c r="G4587" t="s">
        <v>77</v>
      </c>
      <c r="H4587" s="1">
        <v>46078.000208333331</v>
      </c>
      <c r="I4587" t="b">
        <v>0</v>
      </c>
      <c r="J4587" t="b">
        <v>1</v>
      </c>
      <c r="K4587" t="s">
        <v>41</v>
      </c>
      <c r="L4587" t="s">
        <v>60</v>
      </c>
      <c r="M4587">
        <v>170934</v>
      </c>
      <c r="N4587"/>
      <c r="O4587" t="s">
        <v>1130</v>
      </c>
      <c r="P4587" t="s">
        <v>12060</v>
      </c>
    </row>
    <row r="4588" spans="1:16" x14ac:dyDescent="0.35">
      <c r="A4588" t="s">
        <v>3</v>
      </c>
      <c r="B4588" t="s">
        <v>12061</v>
      </c>
      <c r="C4588" t="s">
        <v>107</v>
      </c>
      <c r="D4588" t="s">
        <v>4756</v>
      </c>
      <c r="E4588" t="s">
        <v>59</v>
      </c>
      <c r="F4588" t="b">
        <v>0</v>
      </c>
      <c r="G4588" t="s">
        <v>77</v>
      </c>
      <c r="H4588" s="1">
        <v>46078.000243055547</v>
      </c>
      <c r="I4588" t="b">
        <v>0</v>
      </c>
      <c r="J4588" t="b">
        <v>1</v>
      </c>
      <c r="K4588" t="s">
        <v>41</v>
      </c>
      <c r="L4588" t="s">
        <v>60</v>
      </c>
      <c r="M4588">
        <v>124402.5</v>
      </c>
      <c r="N4588"/>
      <c r="O4588" t="s">
        <v>3541</v>
      </c>
      <c r="P4588" t="s">
        <v>8916</v>
      </c>
    </row>
    <row r="4589" spans="1:16" x14ac:dyDescent="0.35">
      <c r="A4589" t="s">
        <v>0</v>
      </c>
      <c r="B4589" t="s">
        <v>12062</v>
      </c>
      <c r="C4589" t="s">
        <v>190</v>
      </c>
      <c r="D4589" t="s">
        <v>4526</v>
      </c>
      <c r="E4589" t="s">
        <v>59</v>
      </c>
      <c r="F4589" t="b">
        <v>0</v>
      </c>
      <c r="G4589" t="s">
        <v>73</v>
      </c>
      <c r="H4589" s="1">
        <v>46078.000277777777</v>
      </c>
      <c r="I4589" t="b">
        <v>0</v>
      </c>
      <c r="J4589" t="b">
        <v>0</v>
      </c>
      <c r="K4589" t="s">
        <v>41</v>
      </c>
      <c r="L4589" t="s">
        <v>60</v>
      </c>
      <c r="M4589">
        <v>72030.399999999994</v>
      </c>
      <c r="N4589"/>
      <c r="O4589" t="s">
        <v>12063</v>
      </c>
      <c r="P4589" t="s">
        <v>310</v>
      </c>
    </row>
    <row r="4590" spans="1:16" x14ac:dyDescent="0.35">
      <c r="A4590" t="s">
        <v>0</v>
      </c>
      <c r="B4590" t="s">
        <v>12064</v>
      </c>
      <c r="C4590" t="s">
        <v>253</v>
      </c>
      <c r="D4590" t="s">
        <v>4671</v>
      </c>
      <c r="E4590" t="s">
        <v>59</v>
      </c>
      <c r="F4590" t="b">
        <v>0</v>
      </c>
      <c r="G4590" t="s">
        <v>73</v>
      </c>
      <c r="H4590" s="1">
        <v>46078.0003125</v>
      </c>
      <c r="I4590" t="b">
        <v>0</v>
      </c>
      <c r="J4590" t="b">
        <v>0</v>
      </c>
      <c r="K4590" t="s">
        <v>41</v>
      </c>
      <c r="L4590" t="s">
        <v>60</v>
      </c>
      <c r="M4590">
        <v>97637.5</v>
      </c>
      <c r="N4590"/>
      <c r="O4590" t="s">
        <v>528</v>
      </c>
    </row>
    <row r="4591" spans="1:16" x14ac:dyDescent="0.35">
      <c r="A4591" t="s">
        <v>1</v>
      </c>
      <c r="B4591" t="s">
        <v>390</v>
      </c>
      <c r="C4591" t="s">
        <v>1629</v>
      </c>
      <c r="D4591" t="s">
        <v>4526</v>
      </c>
      <c r="E4591" t="s">
        <v>59</v>
      </c>
      <c r="F4591" t="b">
        <v>0</v>
      </c>
      <c r="G4591" t="s">
        <v>89</v>
      </c>
      <c r="H4591" s="1">
        <v>46078.001863425918</v>
      </c>
      <c r="I4591" t="b">
        <v>0</v>
      </c>
      <c r="J4591" t="b">
        <v>1</v>
      </c>
      <c r="K4591" t="s">
        <v>41</v>
      </c>
      <c r="L4591" t="s">
        <v>60</v>
      </c>
      <c r="M4591">
        <v>119696.515</v>
      </c>
      <c r="N4591"/>
      <c r="O4591" t="s">
        <v>12065</v>
      </c>
      <c r="P4591" t="s">
        <v>12066</v>
      </c>
    </row>
    <row r="4592" spans="1:16" x14ac:dyDescent="0.35">
      <c r="A4592" t="s">
        <v>0</v>
      </c>
      <c r="B4592" t="s">
        <v>12067</v>
      </c>
      <c r="C4592" t="s">
        <v>76</v>
      </c>
      <c r="D4592" t="s">
        <v>584</v>
      </c>
      <c r="E4592" t="s">
        <v>72</v>
      </c>
      <c r="F4592" t="b">
        <v>1</v>
      </c>
      <c r="G4592" t="s">
        <v>13</v>
      </c>
      <c r="H4592" s="1">
        <v>46078.002650462957</v>
      </c>
      <c r="I4592" t="b">
        <v>0</v>
      </c>
      <c r="J4592" t="b">
        <v>0</v>
      </c>
      <c r="K4592" t="s">
        <v>13</v>
      </c>
      <c r="L4592" t="s">
        <v>74</v>
      </c>
      <c r="M4592"/>
      <c r="N4592">
        <v>25</v>
      </c>
      <c r="O4592" t="s">
        <v>584</v>
      </c>
      <c r="P4592" t="s">
        <v>1759</v>
      </c>
    </row>
    <row r="4593" spans="1:16" x14ac:dyDescent="0.35">
      <c r="A4593" t="s">
        <v>0</v>
      </c>
      <c r="B4593" t="s">
        <v>12068</v>
      </c>
      <c r="C4593" t="s">
        <v>19</v>
      </c>
      <c r="D4593" t="s">
        <v>4518</v>
      </c>
      <c r="E4593" t="s">
        <v>59</v>
      </c>
      <c r="F4593" t="b">
        <v>0</v>
      </c>
      <c r="G4593" t="s">
        <v>19</v>
      </c>
      <c r="H4593" s="1">
        <v>46078.003449074073</v>
      </c>
      <c r="I4593" t="b">
        <v>1</v>
      </c>
      <c r="J4593" t="b">
        <v>0</v>
      </c>
      <c r="K4593" t="s">
        <v>19</v>
      </c>
      <c r="L4593" t="s">
        <v>60</v>
      </c>
      <c r="M4593">
        <v>64000</v>
      </c>
      <c r="N4593"/>
      <c r="O4593" t="s">
        <v>8763</v>
      </c>
    </row>
    <row r="4594" spans="1:16" x14ac:dyDescent="0.35">
      <c r="A4594" t="s">
        <v>4</v>
      </c>
      <c r="B4594" t="s">
        <v>12069</v>
      </c>
      <c r="C4594" t="s">
        <v>19</v>
      </c>
      <c r="D4594" t="s">
        <v>4518</v>
      </c>
      <c r="E4594" t="s">
        <v>132</v>
      </c>
      <c r="F4594" t="b">
        <v>0</v>
      </c>
      <c r="G4594" t="s">
        <v>19</v>
      </c>
      <c r="H4594" s="1">
        <v>46078.003449074073</v>
      </c>
      <c r="I4594" t="b">
        <v>1</v>
      </c>
      <c r="J4594" t="b">
        <v>0</v>
      </c>
      <c r="K4594" t="s">
        <v>19</v>
      </c>
      <c r="L4594" t="s">
        <v>60</v>
      </c>
      <c r="M4594">
        <v>50000</v>
      </c>
      <c r="N4594"/>
      <c r="O4594" t="s">
        <v>4519</v>
      </c>
    </row>
    <row r="4595" spans="1:16" x14ac:dyDescent="0.35">
      <c r="A4595" t="s">
        <v>3</v>
      </c>
      <c r="B4595" t="s">
        <v>4924</v>
      </c>
      <c r="C4595" t="s">
        <v>76</v>
      </c>
      <c r="D4595" t="s">
        <v>10886</v>
      </c>
      <c r="E4595" t="s">
        <v>72</v>
      </c>
      <c r="F4595" t="b">
        <v>1</v>
      </c>
      <c r="G4595" t="s">
        <v>31</v>
      </c>
      <c r="H4595" s="1">
        <v>46078.00476851852</v>
      </c>
      <c r="I4595" t="b">
        <v>0</v>
      </c>
      <c r="J4595" t="b">
        <v>0</v>
      </c>
      <c r="K4595" t="s">
        <v>31</v>
      </c>
      <c r="L4595" t="s">
        <v>74</v>
      </c>
      <c r="M4595"/>
      <c r="N4595">
        <v>25</v>
      </c>
      <c r="O4595" t="s">
        <v>4925</v>
      </c>
      <c r="P4595" t="s">
        <v>4817</v>
      </c>
    </row>
    <row r="4596" spans="1:16" x14ac:dyDescent="0.35">
      <c r="A4596" t="s">
        <v>7</v>
      </c>
      <c r="B4596" t="s">
        <v>12070</v>
      </c>
      <c r="C4596" t="s">
        <v>743</v>
      </c>
      <c r="D4596" t="s">
        <v>4346</v>
      </c>
      <c r="E4596" t="s">
        <v>232</v>
      </c>
      <c r="F4596" t="b">
        <v>0</v>
      </c>
      <c r="G4596" t="s">
        <v>77</v>
      </c>
      <c r="H4596" s="1">
        <v>46078.041875000003</v>
      </c>
      <c r="I4596" t="b">
        <v>1</v>
      </c>
      <c r="J4596" t="b">
        <v>0</v>
      </c>
      <c r="K4596" t="s">
        <v>41</v>
      </c>
      <c r="L4596" t="s">
        <v>60</v>
      </c>
      <c r="M4596">
        <v>110000</v>
      </c>
      <c r="N4596"/>
      <c r="O4596" t="s">
        <v>12071</v>
      </c>
      <c r="P4596" t="s">
        <v>85</v>
      </c>
    </row>
    <row r="4597" spans="1:16" x14ac:dyDescent="0.35">
      <c r="A4597" t="s">
        <v>0</v>
      </c>
      <c r="B4597" t="s">
        <v>12072</v>
      </c>
      <c r="C4597" t="s">
        <v>201</v>
      </c>
      <c r="D4597" t="s">
        <v>4526</v>
      </c>
      <c r="E4597" t="s">
        <v>59</v>
      </c>
      <c r="F4597" t="b">
        <v>0</v>
      </c>
      <c r="G4597" t="s">
        <v>77</v>
      </c>
      <c r="H4597" s="1">
        <v>46078.041875000003</v>
      </c>
      <c r="I4597" t="b">
        <v>0</v>
      </c>
      <c r="J4597" t="b">
        <v>1</v>
      </c>
      <c r="K4597" t="s">
        <v>41</v>
      </c>
      <c r="L4597" t="s">
        <v>60</v>
      </c>
      <c r="M4597">
        <v>65500</v>
      </c>
      <c r="N4597"/>
      <c r="O4597" t="s">
        <v>12073</v>
      </c>
      <c r="P4597" t="s">
        <v>2392</v>
      </c>
    </row>
    <row r="4598" spans="1:16" x14ac:dyDescent="0.35">
      <c r="A4598" t="s">
        <v>6</v>
      </c>
      <c r="B4598" t="s">
        <v>12074</v>
      </c>
      <c r="C4598" t="s">
        <v>326</v>
      </c>
      <c r="D4598" t="s">
        <v>4346</v>
      </c>
      <c r="E4598" t="s">
        <v>59</v>
      </c>
      <c r="F4598" t="b">
        <v>0</v>
      </c>
      <c r="G4598" t="s">
        <v>77</v>
      </c>
      <c r="H4598" s="1">
        <v>46078.042500000003</v>
      </c>
      <c r="I4598" t="b">
        <v>0</v>
      </c>
      <c r="J4598" t="b">
        <v>1</v>
      </c>
      <c r="K4598" t="s">
        <v>41</v>
      </c>
      <c r="L4598" t="s">
        <v>60</v>
      </c>
      <c r="M4598">
        <v>184000</v>
      </c>
      <c r="N4598"/>
      <c r="O4598" t="s">
        <v>8715</v>
      </c>
      <c r="P4598" t="s">
        <v>12075</v>
      </c>
    </row>
    <row r="4599" spans="1:16" x14ac:dyDescent="0.35">
      <c r="A4599" t="s">
        <v>8</v>
      </c>
      <c r="B4599" t="s">
        <v>12076</v>
      </c>
      <c r="C4599" t="s">
        <v>237</v>
      </c>
      <c r="D4599" t="s">
        <v>4595</v>
      </c>
      <c r="E4599" t="s">
        <v>59</v>
      </c>
      <c r="F4599" t="b">
        <v>0</v>
      </c>
      <c r="G4599" t="s">
        <v>89</v>
      </c>
      <c r="H4599" s="1">
        <v>46078.042743055557</v>
      </c>
      <c r="I4599" t="b">
        <v>0</v>
      </c>
      <c r="J4599" t="b">
        <v>0</v>
      </c>
      <c r="K4599" t="s">
        <v>41</v>
      </c>
      <c r="L4599" t="s">
        <v>60</v>
      </c>
      <c r="M4599">
        <v>99000</v>
      </c>
      <c r="N4599"/>
      <c r="O4599" t="s">
        <v>371</v>
      </c>
    </row>
    <row r="4600" spans="1:16" x14ac:dyDescent="0.35">
      <c r="A4600" t="s">
        <v>1</v>
      </c>
      <c r="B4600" t="s">
        <v>12077</v>
      </c>
      <c r="C4600" t="s">
        <v>500</v>
      </c>
      <c r="D4600" t="s">
        <v>4526</v>
      </c>
      <c r="E4600" t="s">
        <v>88</v>
      </c>
      <c r="F4600" t="b">
        <v>0</v>
      </c>
      <c r="G4600" t="s">
        <v>13</v>
      </c>
      <c r="H4600" s="1">
        <v>46078.044386574067</v>
      </c>
      <c r="I4600" t="b">
        <v>1</v>
      </c>
      <c r="J4600" t="b">
        <v>0</v>
      </c>
      <c r="K4600" t="s">
        <v>13</v>
      </c>
      <c r="L4600" t="s">
        <v>74</v>
      </c>
      <c r="M4600"/>
      <c r="N4600">
        <v>57.5</v>
      </c>
      <c r="O4600" t="s">
        <v>105</v>
      </c>
      <c r="P4600" t="s">
        <v>12078</v>
      </c>
    </row>
    <row r="4601" spans="1:16" x14ac:dyDescent="0.35">
      <c r="A4601" t="s">
        <v>1</v>
      </c>
      <c r="B4601" t="s">
        <v>12079</v>
      </c>
      <c r="C4601" t="s">
        <v>41</v>
      </c>
      <c r="D4601" t="s">
        <v>4526</v>
      </c>
      <c r="E4601" t="s">
        <v>59</v>
      </c>
      <c r="F4601" t="b">
        <v>0</v>
      </c>
      <c r="G4601" t="s">
        <v>65</v>
      </c>
      <c r="H4601" s="1">
        <v>46078.084444444437</v>
      </c>
      <c r="I4601" t="b">
        <v>1</v>
      </c>
      <c r="J4601" t="b">
        <v>1</v>
      </c>
      <c r="K4601" t="s">
        <v>41</v>
      </c>
      <c r="L4601" t="s">
        <v>60</v>
      </c>
      <c r="M4601">
        <v>150000</v>
      </c>
      <c r="N4601"/>
      <c r="O4601" t="s">
        <v>12080</v>
      </c>
      <c r="P4601" t="s">
        <v>12081</v>
      </c>
    </row>
    <row r="4602" spans="1:16" x14ac:dyDescent="0.35">
      <c r="A4602" t="s">
        <v>1</v>
      </c>
      <c r="B4602" t="s">
        <v>12079</v>
      </c>
      <c r="C4602" t="s">
        <v>41</v>
      </c>
      <c r="D4602" t="s">
        <v>4526</v>
      </c>
      <c r="E4602" t="s">
        <v>59</v>
      </c>
      <c r="F4602" t="b">
        <v>0</v>
      </c>
      <c r="G4602" t="s">
        <v>77</v>
      </c>
      <c r="H4602" s="1">
        <v>46078.084583333337</v>
      </c>
      <c r="I4602" t="b">
        <v>1</v>
      </c>
      <c r="J4602" t="b">
        <v>1</v>
      </c>
      <c r="K4602" t="s">
        <v>41</v>
      </c>
      <c r="L4602" t="s">
        <v>60</v>
      </c>
      <c r="M4602">
        <v>150000</v>
      </c>
      <c r="N4602"/>
      <c r="O4602" t="s">
        <v>12080</v>
      </c>
      <c r="P4602" t="s">
        <v>12081</v>
      </c>
    </row>
    <row r="4603" spans="1:16" x14ac:dyDescent="0.35">
      <c r="A4603" t="s">
        <v>0</v>
      </c>
      <c r="B4603" t="s">
        <v>12082</v>
      </c>
      <c r="C4603" t="s">
        <v>7338</v>
      </c>
      <c r="D4603" t="s">
        <v>5287</v>
      </c>
      <c r="E4603" t="s">
        <v>59</v>
      </c>
      <c r="F4603" t="b">
        <v>0</v>
      </c>
      <c r="G4603" t="s">
        <v>40</v>
      </c>
      <c r="H4603" s="1">
        <v>46078.087048611109</v>
      </c>
      <c r="I4603" t="b">
        <v>1</v>
      </c>
      <c r="J4603" t="b">
        <v>0</v>
      </c>
      <c r="K4603" t="s">
        <v>40</v>
      </c>
      <c r="L4603" t="s">
        <v>60</v>
      </c>
      <c r="M4603">
        <v>40000</v>
      </c>
      <c r="N4603"/>
      <c r="O4603" t="s">
        <v>9017</v>
      </c>
      <c r="P4603" t="s">
        <v>325</v>
      </c>
    </row>
    <row r="4604" spans="1:16" x14ac:dyDescent="0.35">
      <c r="A4604" t="s">
        <v>3</v>
      </c>
      <c r="B4604" t="s">
        <v>12083</v>
      </c>
      <c r="C4604" t="s">
        <v>81</v>
      </c>
      <c r="D4604" t="s">
        <v>4526</v>
      </c>
      <c r="E4604" t="s">
        <v>59</v>
      </c>
      <c r="F4604" t="b">
        <v>0</v>
      </c>
      <c r="G4604" t="s">
        <v>77</v>
      </c>
      <c r="H4604" s="1">
        <v>46078.125243055547</v>
      </c>
      <c r="I4604" t="b">
        <v>1</v>
      </c>
      <c r="J4604" t="b">
        <v>1</v>
      </c>
      <c r="K4604" t="s">
        <v>41</v>
      </c>
      <c r="L4604" t="s">
        <v>60</v>
      </c>
      <c r="M4604">
        <v>228000</v>
      </c>
      <c r="N4604"/>
      <c r="O4604" t="s">
        <v>1978</v>
      </c>
      <c r="P4604" t="s">
        <v>3307</v>
      </c>
    </row>
    <row r="4605" spans="1:16" x14ac:dyDescent="0.35">
      <c r="A4605" t="s">
        <v>2</v>
      </c>
      <c r="B4605" t="s">
        <v>248</v>
      </c>
      <c r="C4605" t="s">
        <v>3115</v>
      </c>
      <c r="D4605" t="s">
        <v>5667</v>
      </c>
      <c r="E4605" t="s">
        <v>59</v>
      </c>
      <c r="F4605" t="b">
        <v>0</v>
      </c>
      <c r="G4605" t="s">
        <v>77</v>
      </c>
      <c r="H4605" s="1">
        <v>46078.125833333332</v>
      </c>
      <c r="I4605" t="b">
        <v>0</v>
      </c>
      <c r="J4605" t="b">
        <v>1</v>
      </c>
      <c r="K4605" t="s">
        <v>41</v>
      </c>
      <c r="L4605" t="s">
        <v>60</v>
      </c>
      <c r="M4605">
        <v>126800</v>
      </c>
      <c r="N4605"/>
      <c r="O4605" t="s">
        <v>195</v>
      </c>
      <c r="P4605" t="s">
        <v>12084</v>
      </c>
    </row>
    <row r="4606" spans="1:16" x14ac:dyDescent="0.35">
      <c r="A4606" t="s">
        <v>2</v>
      </c>
      <c r="B4606" t="s">
        <v>1499</v>
      </c>
      <c r="C4606" t="s">
        <v>971</v>
      </c>
      <c r="D4606" t="s">
        <v>4595</v>
      </c>
      <c r="F4606" t="b">
        <v>0</v>
      </c>
      <c r="G4606" t="s">
        <v>68</v>
      </c>
      <c r="H4606" s="1">
        <v>46078.22179398148</v>
      </c>
      <c r="I4606" t="b">
        <v>0</v>
      </c>
      <c r="J4606" t="b">
        <v>0</v>
      </c>
      <c r="K4606" t="s">
        <v>41</v>
      </c>
      <c r="L4606" t="s">
        <v>60</v>
      </c>
      <c r="M4606">
        <v>130000</v>
      </c>
      <c r="N4606"/>
      <c r="O4606" t="s">
        <v>12085</v>
      </c>
      <c r="P4606" t="s">
        <v>12086</v>
      </c>
    </row>
    <row r="4607" spans="1:16" x14ac:dyDescent="0.35">
      <c r="A4607" t="s">
        <v>0</v>
      </c>
      <c r="B4607" t="s">
        <v>12087</v>
      </c>
      <c r="C4607" t="s">
        <v>13</v>
      </c>
      <c r="D4607" t="s">
        <v>4637</v>
      </c>
      <c r="E4607" t="s">
        <v>59</v>
      </c>
      <c r="F4607" t="b">
        <v>0</v>
      </c>
      <c r="G4607" t="s">
        <v>13</v>
      </c>
      <c r="H4607" s="1">
        <v>46078.25209490741</v>
      </c>
      <c r="I4607" t="b">
        <v>1</v>
      </c>
      <c r="J4607" t="b">
        <v>0</v>
      </c>
      <c r="K4607" t="s">
        <v>13</v>
      </c>
      <c r="L4607" t="s">
        <v>74</v>
      </c>
      <c r="M4607"/>
      <c r="N4607">
        <v>32.5</v>
      </c>
      <c r="O4607" t="s">
        <v>4596</v>
      </c>
    </row>
    <row r="4608" spans="1:16" x14ac:dyDescent="0.35">
      <c r="A4608" t="s">
        <v>4</v>
      </c>
      <c r="B4608" t="s">
        <v>12088</v>
      </c>
      <c r="C4608" t="s">
        <v>5815</v>
      </c>
      <c r="D4608" t="s">
        <v>11271</v>
      </c>
      <c r="E4608" t="s">
        <v>59</v>
      </c>
      <c r="F4608" t="b">
        <v>0</v>
      </c>
      <c r="G4608" t="s">
        <v>20</v>
      </c>
      <c r="H4608" s="1">
        <v>46078.258368055547</v>
      </c>
      <c r="I4608" t="b">
        <v>1</v>
      </c>
      <c r="J4608" t="b">
        <v>0</v>
      </c>
      <c r="K4608" t="s">
        <v>20</v>
      </c>
      <c r="L4608" t="s">
        <v>60</v>
      </c>
      <c r="M4608">
        <v>90000</v>
      </c>
      <c r="N4608"/>
      <c r="O4608" t="s">
        <v>12089</v>
      </c>
    </row>
    <row r="4609" spans="1:16" x14ac:dyDescent="0.35">
      <c r="A4609" t="s">
        <v>0</v>
      </c>
      <c r="B4609" t="s">
        <v>1767</v>
      </c>
      <c r="C4609" t="s">
        <v>256</v>
      </c>
      <c r="D4609" t="s">
        <v>4595</v>
      </c>
      <c r="E4609" t="s">
        <v>926</v>
      </c>
      <c r="F4609" t="b">
        <v>0</v>
      </c>
      <c r="G4609" t="s">
        <v>73</v>
      </c>
      <c r="H4609" s="1">
        <v>46078.29210648148</v>
      </c>
      <c r="I4609" t="b">
        <v>1</v>
      </c>
      <c r="J4609" t="b">
        <v>0</v>
      </c>
      <c r="K4609" t="s">
        <v>41</v>
      </c>
      <c r="L4609" t="s">
        <v>60</v>
      </c>
      <c r="M4609">
        <v>75000</v>
      </c>
      <c r="N4609"/>
      <c r="O4609" t="s">
        <v>11334</v>
      </c>
    </row>
    <row r="4610" spans="1:16" x14ac:dyDescent="0.35">
      <c r="A4610" t="s">
        <v>0</v>
      </c>
      <c r="B4610" t="s">
        <v>12090</v>
      </c>
      <c r="C4610" t="s">
        <v>71</v>
      </c>
      <c r="D4610" t="s">
        <v>4595</v>
      </c>
      <c r="E4610" t="s">
        <v>59</v>
      </c>
      <c r="F4610" t="b">
        <v>0</v>
      </c>
      <c r="G4610" t="s">
        <v>73</v>
      </c>
      <c r="H4610" s="1">
        <v>46078.292129629634</v>
      </c>
      <c r="I4610" t="b">
        <v>1</v>
      </c>
      <c r="J4610" t="b">
        <v>0</v>
      </c>
      <c r="K4610" t="s">
        <v>41</v>
      </c>
      <c r="L4610" t="s">
        <v>60</v>
      </c>
      <c r="M4610">
        <v>117500</v>
      </c>
      <c r="N4610"/>
      <c r="O4610" t="s">
        <v>6497</v>
      </c>
    </row>
    <row r="4611" spans="1:16" x14ac:dyDescent="0.35">
      <c r="A4611" t="s">
        <v>2</v>
      </c>
      <c r="B4611" t="s">
        <v>12091</v>
      </c>
      <c r="C4611" t="s">
        <v>1593</v>
      </c>
      <c r="D4611" t="s">
        <v>2360</v>
      </c>
      <c r="E4611" t="s">
        <v>59</v>
      </c>
      <c r="F4611" t="b">
        <v>0</v>
      </c>
      <c r="G4611" t="s">
        <v>65</v>
      </c>
      <c r="H4611" s="1">
        <v>46078.292349537027</v>
      </c>
      <c r="I4611" t="b">
        <v>0</v>
      </c>
      <c r="J4611" t="b">
        <v>1</v>
      </c>
      <c r="K4611" t="s">
        <v>41</v>
      </c>
      <c r="L4611" t="s">
        <v>60</v>
      </c>
      <c r="M4611">
        <v>129780</v>
      </c>
      <c r="N4611"/>
      <c r="O4611" t="s">
        <v>265</v>
      </c>
      <c r="P4611" t="s">
        <v>12092</v>
      </c>
    </row>
    <row r="4612" spans="1:16" x14ac:dyDescent="0.35">
      <c r="A4612" t="s">
        <v>1</v>
      </c>
      <c r="B4612" t="s">
        <v>419</v>
      </c>
      <c r="C4612" t="s">
        <v>612</v>
      </c>
      <c r="D4612" t="s">
        <v>2360</v>
      </c>
      <c r="E4612" t="s">
        <v>59</v>
      </c>
      <c r="F4612" t="b">
        <v>0</v>
      </c>
      <c r="G4612" t="s">
        <v>73</v>
      </c>
      <c r="H4612" s="1">
        <v>46078.292893518519</v>
      </c>
      <c r="I4612" t="b">
        <v>0</v>
      </c>
      <c r="J4612" t="b">
        <v>1</v>
      </c>
      <c r="K4612" t="s">
        <v>41</v>
      </c>
      <c r="L4612" t="s">
        <v>60</v>
      </c>
      <c r="M4612">
        <v>61800</v>
      </c>
      <c r="N4612"/>
      <c r="O4612" t="s">
        <v>265</v>
      </c>
      <c r="P4612" t="s">
        <v>12093</v>
      </c>
    </row>
    <row r="4613" spans="1:16" x14ac:dyDescent="0.35">
      <c r="A4613" t="s">
        <v>1</v>
      </c>
      <c r="B4613" t="s">
        <v>419</v>
      </c>
      <c r="C4613" t="s">
        <v>612</v>
      </c>
      <c r="D4613" t="s">
        <v>2360</v>
      </c>
      <c r="E4613" t="s">
        <v>59</v>
      </c>
      <c r="F4613" t="b">
        <v>0</v>
      </c>
      <c r="G4613" t="s">
        <v>89</v>
      </c>
      <c r="H4613" s="1">
        <v>46078.293263888889</v>
      </c>
      <c r="I4613" t="b">
        <v>0</v>
      </c>
      <c r="J4613" t="b">
        <v>1</v>
      </c>
      <c r="K4613" t="s">
        <v>41</v>
      </c>
      <c r="L4613" t="s">
        <v>60</v>
      </c>
      <c r="M4613">
        <v>61800</v>
      </c>
      <c r="N4613"/>
      <c r="O4613" t="s">
        <v>265</v>
      </c>
      <c r="P4613" t="s">
        <v>12094</v>
      </c>
    </row>
    <row r="4614" spans="1:16" x14ac:dyDescent="0.35">
      <c r="A4614" t="s">
        <v>4</v>
      </c>
      <c r="B4614" t="s">
        <v>12095</v>
      </c>
      <c r="C4614" t="s">
        <v>201</v>
      </c>
      <c r="D4614" t="s">
        <v>4526</v>
      </c>
      <c r="E4614" t="s">
        <v>59</v>
      </c>
      <c r="F4614" t="b">
        <v>0</v>
      </c>
      <c r="G4614" t="s">
        <v>77</v>
      </c>
      <c r="H4614" s="1">
        <v>46078.333564814813</v>
      </c>
      <c r="I4614" t="b">
        <v>0</v>
      </c>
      <c r="J4614" t="b">
        <v>1</v>
      </c>
      <c r="K4614" t="s">
        <v>41</v>
      </c>
      <c r="L4614" t="s">
        <v>60</v>
      </c>
      <c r="M4614">
        <v>133500</v>
      </c>
      <c r="N4614"/>
      <c r="O4614" t="s">
        <v>12096</v>
      </c>
      <c r="P4614" t="s">
        <v>1998</v>
      </c>
    </row>
    <row r="4615" spans="1:16" x14ac:dyDescent="0.35">
      <c r="A4615" t="s">
        <v>0</v>
      </c>
      <c r="B4615" t="s">
        <v>1925</v>
      </c>
      <c r="C4615" t="s">
        <v>162</v>
      </c>
      <c r="D4615" t="s">
        <v>4346</v>
      </c>
      <c r="E4615" t="s">
        <v>232</v>
      </c>
      <c r="F4615" t="b">
        <v>0</v>
      </c>
      <c r="G4615" t="s">
        <v>73</v>
      </c>
      <c r="H4615" s="1">
        <v>46078.333715277768</v>
      </c>
      <c r="I4615" t="b">
        <v>0</v>
      </c>
      <c r="J4615" t="b">
        <v>1</v>
      </c>
      <c r="K4615" t="s">
        <v>41</v>
      </c>
      <c r="L4615" t="s">
        <v>74</v>
      </c>
      <c r="M4615"/>
      <c r="N4615">
        <v>17.5</v>
      </c>
      <c r="O4615" t="s">
        <v>3605</v>
      </c>
      <c r="P4615" t="s">
        <v>219</v>
      </c>
    </row>
    <row r="4616" spans="1:16" x14ac:dyDescent="0.35">
      <c r="A4616" t="s">
        <v>8</v>
      </c>
      <c r="B4616" t="s">
        <v>9666</v>
      </c>
      <c r="C4616" t="s">
        <v>40</v>
      </c>
      <c r="D4616" t="s">
        <v>4526</v>
      </c>
      <c r="E4616" t="s">
        <v>59</v>
      </c>
      <c r="F4616" t="b">
        <v>0</v>
      </c>
      <c r="G4616" t="s">
        <v>40</v>
      </c>
      <c r="H4616" s="1">
        <v>46078.336597222216</v>
      </c>
      <c r="I4616" t="b">
        <v>0</v>
      </c>
      <c r="J4616" t="b">
        <v>0</v>
      </c>
      <c r="K4616" t="s">
        <v>40</v>
      </c>
      <c r="L4616" t="s">
        <v>60</v>
      </c>
      <c r="M4616">
        <v>100</v>
      </c>
      <c r="N4616"/>
      <c r="O4616" t="s">
        <v>5263</v>
      </c>
      <c r="P4616" t="s">
        <v>705</v>
      </c>
    </row>
    <row r="4617" spans="1:16" x14ac:dyDescent="0.35">
      <c r="A4617" t="s">
        <v>3</v>
      </c>
      <c r="B4617" t="s">
        <v>2267</v>
      </c>
      <c r="C4617" t="s">
        <v>373</v>
      </c>
      <c r="D4617" t="s">
        <v>4526</v>
      </c>
      <c r="E4617" t="s">
        <v>59</v>
      </c>
      <c r="F4617" t="b">
        <v>0</v>
      </c>
      <c r="G4617" t="s">
        <v>63</v>
      </c>
      <c r="H4617" s="1">
        <v>46078.337361111109</v>
      </c>
      <c r="I4617" t="b">
        <v>0</v>
      </c>
      <c r="J4617" t="b">
        <v>1</v>
      </c>
      <c r="K4617" t="s">
        <v>41</v>
      </c>
      <c r="L4617" t="s">
        <v>60</v>
      </c>
      <c r="M4617">
        <v>88110</v>
      </c>
      <c r="N4617"/>
      <c r="O4617" t="s">
        <v>593</v>
      </c>
      <c r="P4617" t="s">
        <v>12097</v>
      </c>
    </row>
    <row r="4618" spans="1:16" x14ac:dyDescent="0.35">
      <c r="A4618" t="s">
        <v>2</v>
      </c>
      <c r="B4618" t="s">
        <v>10011</v>
      </c>
      <c r="C4618" t="s">
        <v>76</v>
      </c>
      <c r="D4618" t="s">
        <v>4633</v>
      </c>
      <c r="E4618" t="s">
        <v>59</v>
      </c>
      <c r="F4618" t="b">
        <v>1</v>
      </c>
      <c r="G4618" t="s">
        <v>33</v>
      </c>
      <c r="H4618" s="1">
        <v>46078.339085648149</v>
      </c>
      <c r="I4618" t="b">
        <v>0</v>
      </c>
      <c r="J4618" t="b">
        <v>0</v>
      </c>
      <c r="K4618" t="s">
        <v>33</v>
      </c>
      <c r="L4618" t="s">
        <v>60</v>
      </c>
      <c r="M4618">
        <v>100000</v>
      </c>
      <c r="N4618"/>
      <c r="O4618" t="s">
        <v>4633</v>
      </c>
      <c r="P4618" t="s">
        <v>10012</v>
      </c>
    </row>
    <row r="4619" spans="1:16" x14ac:dyDescent="0.35">
      <c r="A4619" t="s">
        <v>7</v>
      </c>
      <c r="B4619" t="s">
        <v>7</v>
      </c>
      <c r="C4619" t="s">
        <v>25</v>
      </c>
      <c r="D4619" t="s">
        <v>4595</v>
      </c>
      <c r="E4619" t="s">
        <v>59</v>
      </c>
      <c r="F4619" t="b">
        <v>0</v>
      </c>
      <c r="G4619" t="s">
        <v>25</v>
      </c>
      <c r="H4619" s="1">
        <v>46078.339247685188</v>
      </c>
      <c r="I4619" t="b">
        <v>0</v>
      </c>
      <c r="J4619" t="b">
        <v>0</v>
      </c>
      <c r="K4619" t="s">
        <v>25</v>
      </c>
      <c r="L4619" t="s">
        <v>60</v>
      </c>
      <c r="M4619">
        <v>120000</v>
      </c>
      <c r="N4619"/>
      <c r="O4619" t="s">
        <v>12098</v>
      </c>
      <c r="P4619" t="s">
        <v>12099</v>
      </c>
    </row>
    <row r="4620" spans="1:16" x14ac:dyDescent="0.35">
      <c r="A4620" t="s">
        <v>3</v>
      </c>
      <c r="B4620" t="s">
        <v>12100</v>
      </c>
      <c r="C4620" t="s">
        <v>25</v>
      </c>
      <c r="D4620" t="s">
        <v>4595</v>
      </c>
      <c r="E4620" t="s">
        <v>59</v>
      </c>
      <c r="F4620" t="b">
        <v>0</v>
      </c>
      <c r="G4620" t="s">
        <v>25</v>
      </c>
      <c r="H4620" s="1">
        <v>46078.339409722219</v>
      </c>
      <c r="I4620" t="b">
        <v>0</v>
      </c>
      <c r="J4620" t="b">
        <v>0</v>
      </c>
      <c r="K4620" t="s">
        <v>25</v>
      </c>
      <c r="L4620" t="s">
        <v>60</v>
      </c>
      <c r="M4620">
        <v>135000</v>
      </c>
      <c r="N4620"/>
      <c r="O4620" t="s">
        <v>12101</v>
      </c>
      <c r="P4620" t="s">
        <v>12102</v>
      </c>
    </row>
    <row r="4621" spans="1:16" x14ac:dyDescent="0.35">
      <c r="A4621" t="s">
        <v>0</v>
      </c>
      <c r="B4621" t="s">
        <v>996</v>
      </c>
      <c r="C4621" t="s">
        <v>2526</v>
      </c>
      <c r="D4621" t="s">
        <v>4346</v>
      </c>
      <c r="E4621" t="s">
        <v>59</v>
      </c>
      <c r="F4621" t="b">
        <v>0</v>
      </c>
      <c r="G4621" t="s">
        <v>68</v>
      </c>
      <c r="H4621" s="1">
        <v>46078.375497685192</v>
      </c>
      <c r="I4621" t="b">
        <v>0</v>
      </c>
      <c r="J4621" t="b">
        <v>1</v>
      </c>
      <c r="K4621" t="s">
        <v>41</v>
      </c>
      <c r="L4621" t="s">
        <v>74</v>
      </c>
      <c r="M4621"/>
      <c r="N4621">
        <v>23.5</v>
      </c>
      <c r="O4621" t="s">
        <v>12103</v>
      </c>
      <c r="P4621" t="s">
        <v>1482</v>
      </c>
    </row>
    <row r="4622" spans="1:16" x14ac:dyDescent="0.35">
      <c r="A4622" t="s">
        <v>2</v>
      </c>
      <c r="B4622" t="s">
        <v>11335</v>
      </c>
      <c r="C4622" t="s">
        <v>237</v>
      </c>
      <c r="D4622" t="s">
        <v>4595</v>
      </c>
      <c r="E4622" t="s">
        <v>59</v>
      </c>
      <c r="F4622" t="b">
        <v>0</v>
      </c>
      <c r="G4622" t="s">
        <v>89</v>
      </c>
      <c r="H4622" s="1">
        <v>46078.376064814824</v>
      </c>
      <c r="I4622" t="b">
        <v>0</v>
      </c>
      <c r="J4622" t="b">
        <v>0</v>
      </c>
      <c r="K4622" t="s">
        <v>41</v>
      </c>
      <c r="L4622" t="s">
        <v>60</v>
      </c>
      <c r="M4622">
        <v>206500</v>
      </c>
      <c r="N4622"/>
      <c r="O4622" t="s">
        <v>3028</v>
      </c>
    </row>
    <row r="4623" spans="1:16" x14ac:dyDescent="0.35">
      <c r="A4623" t="s">
        <v>1</v>
      </c>
      <c r="B4623" t="s">
        <v>12104</v>
      </c>
      <c r="C4623" t="s">
        <v>5029</v>
      </c>
      <c r="D4623" t="s">
        <v>11236</v>
      </c>
      <c r="E4623" t="s">
        <v>59</v>
      </c>
      <c r="F4623" t="b">
        <v>0</v>
      </c>
      <c r="G4623" t="s">
        <v>40</v>
      </c>
      <c r="H4623" s="1">
        <v>46078.37841435185</v>
      </c>
      <c r="I4623" t="b">
        <v>1</v>
      </c>
      <c r="J4623" t="b">
        <v>0</v>
      </c>
      <c r="K4623" t="s">
        <v>40</v>
      </c>
      <c r="L4623" t="s">
        <v>60</v>
      </c>
      <c r="M4623">
        <v>120000</v>
      </c>
      <c r="N4623"/>
      <c r="O4623" t="s">
        <v>12105</v>
      </c>
      <c r="P4623" t="s">
        <v>12106</v>
      </c>
    </row>
    <row r="4624" spans="1:16" x14ac:dyDescent="0.35">
      <c r="A4624" t="s">
        <v>1</v>
      </c>
      <c r="B4624" t="s">
        <v>12107</v>
      </c>
      <c r="C4624" t="s">
        <v>157</v>
      </c>
      <c r="D4624" t="s">
        <v>4346</v>
      </c>
      <c r="E4624" t="s">
        <v>59</v>
      </c>
      <c r="F4624" t="b">
        <v>0</v>
      </c>
      <c r="G4624" t="s">
        <v>77</v>
      </c>
      <c r="H4624" s="1">
        <v>46078.416851851849</v>
      </c>
      <c r="I4624" t="b">
        <v>0</v>
      </c>
      <c r="J4624" t="b">
        <v>1</v>
      </c>
      <c r="K4624" t="s">
        <v>41</v>
      </c>
      <c r="L4624" t="s">
        <v>60</v>
      </c>
      <c r="M4624">
        <v>150000</v>
      </c>
      <c r="N4624"/>
      <c r="O4624" t="s">
        <v>2597</v>
      </c>
      <c r="P4624" t="s">
        <v>12108</v>
      </c>
    </row>
    <row r="4625" spans="1:16" x14ac:dyDescent="0.35">
      <c r="A4625" t="s">
        <v>7</v>
      </c>
      <c r="B4625" t="s">
        <v>12109</v>
      </c>
      <c r="C4625" t="s">
        <v>514</v>
      </c>
      <c r="D4625" t="s">
        <v>2360</v>
      </c>
      <c r="E4625" t="s">
        <v>59</v>
      </c>
      <c r="F4625" t="b">
        <v>0</v>
      </c>
      <c r="G4625" t="s">
        <v>77</v>
      </c>
      <c r="H4625" s="1">
        <v>46078.416875000003</v>
      </c>
      <c r="I4625" t="b">
        <v>0</v>
      </c>
      <c r="J4625" t="b">
        <v>1</v>
      </c>
      <c r="K4625" t="s">
        <v>41</v>
      </c>
      <c r="L4625" t="s">
        <v>60</v>
      </c>
      <c r="M4625">
        <v>130000</v>
      </c>
      <c r="N4625"/>
      <c r="O4625" t="s">
        <v>424</v>
      </c>
      <c r="P4625" t="s">
        <v>4661</v>
      </c>
    </row>
    <row r="4626" spans="1:16" x14ac:dyDescent="0.35">
      <c r="A4626" t="s">
        <v>0</v>
      </c>
      <c r="B4626" t="s">
        <v>12110</v>
      </c>
      <c r="C4626" t="s">
        <v>3829</v>
      </c>
      <c r="D4626" t="s">
        <v>2360</v>
      </c>
      <c r="E4626" t="s">
        <v>59</v>
      </c>
      <c r="F4626" t="b">
        <v>0</v>
      </c>
      <c r="G4626" t="s">
        <v>77</v>
      </c>
      <c r="H4626" s="1">
        <v>46078.416898148149</v>
      </c>
      <c r="I4626" t="b">
        <v>1</v>
      </c>
      <c r="J4626" t="b">
        <v>0</v>
      </c>
      <c r="K4626" t="s">
        <v>41</v>
      </c>
      <c r="L4626" t="s">
        <v>74</v>
      </c>
      <c r="M4626"/>
      <c r="N4626">
        <v>80</v>
      </c>
      <c r="O4626" t="s">
        <v>12111</v>
      </c>
    </row>
    <row r="4627" spans="1:16" x14ac:dyDescent="0.35">
      <c r="A4627" t="s">
        <v>2</v>
      </c>
      <c r="B4627" t="s">
        <v>6406</v>
      </c>
      <c r="C4627" t="s">
        <v>598</v>
      </c>
      <c r="D4627" t="s">
        <v>2360</v>
      </c>
      <c r="E4627" t="s">
        <v>59</v>
      </c>
      <c r="F4627" t="b">
        <v>0</v>
      </c>
      <c r="G4627" t="s">
        <v>65</v>
      </c>
      <c r="H4627" s="1">
        <v>46078.417326388888</v>
      </c>
      <c r="I4627" t="b">
        <v>0</v>
      </c>
      <c r="J4627" t="b">
        <v>1</v>
      </c>
      <c r="K4627" t="s">
        <v>41</v>
      </c>
      <c r="L4627" t="s">
        <v>60</v>
      </c>
      <c r="M4627">
        <v>162000</v>
      </c>
      <c r="N4627"/>
      <c r="O4627" t="s">
        <v>424</v>
      </c>
      <c r="P4627" t="s">
        <v>10345</v>
      </c>
    </row>
    <row r="4628" spans="1:16" x14ac:dyDescent="0.35">
      <c r="A4628" t="s">
        <v>2</v>
      </c>
      <c r="B4628" t="s">
        <v>4852</v>
      </c>
      <c r="C4628" t="s">
        <v>79</v>
      </c>
      <c r="D4628" t="s">
        <v>2360</v>
      </c>
      <c r="E4628" t="s">
        <v>59</v>
      </c>
      <c r="F4628" t="b">
        <v>0</v>
      </c>
      <c r="G4628" t="s">
        <v>77</v>
      </c>
      <c r="H4628" s="1">
        <v>46078.417453703703</v>
      </c>
      <c r="I4628" t="b">
        <v>0</v>
      </c>
      <c r="J4628" t="b">
        <v>1</v>
      </c>
      <c r="K4628" t="s">
        <v>41</v>
      </c>
      <c r="L4628" t="s">
        <v>60</v>
      </c>
      <c r="M4628">
        <v>175500</v>
      </c>
      <c r="N4628"/>
      <c r="O4628" t="s">
        <v>424</v>
      </c>
      <c r="P4628" t="s">
        <v>4853</v>
      </c>
    </row>
    <row r="4629" spans="1:16" x14ac:dyDescent="0.35">
      <c r="A4629" t="s">
        <v>2</v>
      </c>
      <c r="B4629" t="s">
        <v>12112</v>
      </c>
      <c r="C4629" t="s">
        <v>148</v>
      </c>
      <c r="D4629" t="s">
        <v>4756</v>
      </c>
      <c r="E4629" t="s">
        <v>59</v>
      </c>
      <c r="F4629" t="b">
        <v>0</v>
      </c>
      <c r="G4629" t="s">
        <v>89</v>
      </c>
      <c r="H4629" s="1">
        <v>46078.417696759258</v>
      </c>
      <c r="I4629" t="b">
        <v>0</v>
      </c>
      <c r="J4629" t="b">
        <v>0</v>
      </c>
      <c r="K4629" t="s">
        <v>41</v>
      </c>
      <c r="L4629" t="s">
        <v>60</v>
      </c>
      <c r="M4629">
        <v>95000</v>
      </c>
      <c r="N4629"/>
      <c r="O4629" t="s">
        <v>12113</v>
      </c>
      <c r="P4629" t="s">
        <v>12114</v>
      </c>
    </row>
    <row r="4630" spans="1:16" x14ac:dyDescent="0.35">
      <c r="A4630" t="s">
        <v>2</v>
      </c>
      <c r="B4630" t="s">
        <v>659</v>
      </c>
      <c r="C4630" t="s">
        <v>4347</v>
      </c>
      <c r="D4630" t="s">
        <v>4595</v>
      </c>
      <c r="E4630" t="s">
        <v>59</v>
      </c>
      <c r="F4630" t="b">
        <v>0</v>
      </c>
      <c r="G4630" t="s">
        <v>89</v>
      </c>
      <c r="H4630" s="1">
        <v>46078.417696759258</v>
      </c>
      <c r="I4630" t="b">
        <v>0</v>
      </c>
      <c r="J4630" t="b">
        <v>0</v>
      </c>
      <c r="K4630" t="s">
        <v>41</v>
      </c>
      <c r="L4630" t="s">
        <v>60</v>
      </c>
      <c r="M4630">
        <v>125000</v>
      </c>
      <c r="N4630"/>
      <c r="O4630" t="s">
        <v>12115</v>
      </c>
      <c r="P4630" t="s">
        <v>12116</v>
      </c>
    </row>
    <row r="4631" spans="1:16" x14ac:dyDescent="0.35">
      <c r="A4631" t="s">
        <v>8</v>
      </c>
      <c r="B4631" t="s">
        <v>12117</v>
      </c>
      <c r="C4631" t="s">
        <v>13</v>
      </c>
      <c r="D4631" t="s">
        <v>4637</v>
      </c>
      <c r="E4631" t="s">
        <v>59</v>
      </c>
      <c r="F4631" t="b">
        <v>0</v>
      </c>
      <c r="G4631" t="s">
        <v>13</v>
      </c>
      <c r="H4631" s="1">
        <v>46078.418796296297</v>
      </c>
      <c r="I4631" t="b">
        <v>1</v>
      </c>
      <c r="J4631" t="b">
        <v>0</v>
      </c>
      <c r="K4631" t="s">
        <v>13</v>
      </c>
      <c r="L4631" t="s">
        <v>60</v>
      </c>
      <c r="M4631">
        <v>58500</v>
      </c>
      <c r="N4631"/>
      <c r="O4631" t="s">
        <v>12118</v>
      </c>
      <c r="P4631" t="s">
        <v>12119</v>
      </c>
    </row>
    <row r="4632" spans="1:16" x14ac:dyDescent="0.35">
      <c r="A4632" t="s">
        <v>1</v>
      </c>
      <c r="B4632" t="s">
        <v>12120</v>
      </c>
      <c r="C4632" t="s">
        <v>1931</v>
      </c>
      <c r="D4632" t="s">
        <v>4637</v>
      </c>
      <c r="E4632" t="s">
        <v>59</v>
      </c>
      <c r="F4632" t="b">
        <v>0</v>
      </c>
      <c r="G4632" t="s">
        <v>13</v>
      </c>
      <c r="H4632" s="1">
        <v>46078.418946759259</v>
      </c>
      <c r="I4632" t="b">
        <v>1</v>
      </c>
      <c r="J4632" t="b">
        <v>0</v>
      </c>
      <c r="K4632" t="s">
        <v>13</v>
      </c>
      <c r="L4632" t="s">
        <v>60</v>
      </c>
      <c r="M4632">
        <v>110000</v>
      </c>
      <c r="N4632"/>
      <c r="O4632" t="s">
        <v>2378</v>
      </c>
      <c r="P4632" t="s">
        <v>12121</v>
      </c>
    </row>
    <row r="4633" spans="1:16" x14ac:dyDescent="0.35">
      <c r="A4633" t="s">
        <v>1</v>
      </c>
      <c r="B4633" t="s">
        <v>1</v>
      </c>
      <c r="C4633" t="s">
        <v>2895</v>
      </c>
      <c r="D4633" t="s">
        <v>4637</v>
      </c>
      <c r="E4633" t="s">
        <v>59</v>
      </c>
      <c r="F4633" t="b">
        <v>0</v>
      </c>
      <c r="G4633" t="s">
        <v>13</v>
      </c>
      <c r="H4633" s="1">
        <v>46078.418946759259</v>
      </c>
      <c r="I4633" t="b">
        <v>1</v>
      </c>
      <c r="J4633" t="b">
        <v>0</v>
      </c>
      <c r="K4633" t="s">
        <v>13</v>
      </c>
      <c r="L4633" t="s">
        <v>60</v>
      </c>
      <c r="M4633">
        <v>102500</v>
      </c>
      <c r="N4633"/>
      <c r="O4633" t="s">
        <v>12122</v>
      </c>
      <c r="P4633" t="s">
        <v>12123</v>
      </c>
    </row>
    <row r="4634" spans="1:16" x14ac:dyDescent="0.35">
      <c r="A4634" t="s">
        <v>4</v>
      </c>
      <c r="B4634" t="s">
        <v>12124</v>
      </c>
      <c r="C4634" t="s">
        <v>13</v>
      </c>
      <c r="D4634" t="s">
        <v>4637</v>
      </c>
      <c r="E4634" t="s">
        <v>59</v>
      </c>
      <c r="F4634" t="b">
        <v>0</v>
      </c>
      <c r="G4634" t="s">
        <v>13</v>
      </c>
      <c r="H4634" s="1">
        <v>46078.418958333343</v>
      </c>
      <c r="I4634" t="b">
        <v>1</v>
      </c>
      <c r="J4634" t="b">
        <v>0</v>
      </c>
      <c r="K4634" t="s">
        <v>13</v>
      </c>
      <c r="L4634" t="s">
        <v>60</v>
      </c>
      <c r="M4634">
        <v>140000</v>
      </c>
      <c r="N4634"/>
      <c r="O4634" t="s">
        <v>12125</v>
      </c>
      <c r="P4634" t="s">
        <v>12126</v>
      </c>
    </row>
    <row r="4635" spans="1:16" x14ac:dyDescent="0.35">
      <c r="A4635" t="s">
        <v>2</v>
      </c>
      <c r="B4635" t="s">
        <v>2852</v>
      </c>
      <c r="C4635" t="s">
        <v>9919</v>
      </c>
      <c r="D4635" t="s">
        <v>4637</v>
      </c>
      <c r="E4635" t="s">
        <v>59</v>
      </c>
      <c r="F4635" t="b">
        <v>0</v>
      </c>
      <c r="G4635" t="s">
        <v>13</v>
      </c>
      <c r="H4635" s="1">
        <v>46078.418958333343</v>
      </c>
      <c r="I4635" t="b">
        <v>0</v>
      </c>
      <c r="J4635" t="b">
        <v>0</v>
      </c>
      <c r="K4635" t="s">
        <v>13</v>
      </c>
      <c r="L4635" t="s">
        <v>60</v>
      </c>
      <c r="M4635">
        <v>100000</v>
      </c>
      <c r="N4635"/>
      <c r="O4635" t="s">
        <v>12127</v>
      </c>
      <c r="P4635" t="s">
        <v>12128</v>
      </c>
    </row>
    <row r="4636" spans="1:16" x14ac:dyDescent="0.35">
      <c r="A4636" t="s">
        <v>5</v>
      </c>
      <c r="B4636" t="s">
        <v>12129</v>
      </c>
      <c r="C4636" t="s">
        <v>12130</v>
      </c>
      <c r="D4636" t="s">
        <v>4637</v>
      </c>
      <c r="F4636" t="b">
        <v>0</v>
      </c>
      <c r="G4636" t="s">
        <v>13</v>
      </c>
      <c r="H4636" s="1">
        <v>46078.418958333343</v>
      </c>
      <c r="I4636" t="b">
        <v>1</v>
      </c>
      <c r="J4636" t="b">
        <v>0</v>
      </c>
      <c r="K4636" t="s">
        <v>13</v>
      </c>
      <c r="L4636" t="s">
        <v>60</v>
      </c>
      <c r="M4636">
        <v>81000</v>
      </c>
      <c r="N4636"/>
      <c r="O4636" t="s">
        <v>12131</v>
      </c>
      <c r="P4636" t="s">
        <v>357</v>
      </c>
    </row>
    <row r="4637" spans="1:16" x14ac:dyDescent="0.35">
      <c r="A4637" t="s">
        <v>1</v>
      </c>
      <c r="B4637" t="s">
        <v>12132</v>
      </c>
      <c r="C4637" t="s">
        <v>11658</v>
      </c>
      <c r="D4637" t="s">
        <v>4595</v>
      </c>
      <c r="E4637" t="s">
        <v>59</v>
      </c>
      <c r="F4637" t="b">
        <v>0</v>
      </c>
      <c r="G4637" t="s">
        <v>19</v>
      </c>
      <c r="H4637" s="1">
        <v>46078.419675925928</v>
      </c>
      <c r="I4637" t="b">
        <v>0</v>
      </c>
      <c r="J4637" t="b">
        <v>0</v>
      </c>
      <c r="K4637" t="s">
        <v>19</v>
      </c>
      <c r="L4637" t="s">
        <v>60</v>
      </c>
      <c r="M4637">
        <v>1850000</v>
      </c>
      <c r="N4637"/>
      <c r="O4637" t="s">
        <v>12133</v>
      </c>
      <c r="P4637" t="s">
        <v>12134</v>
      </c>
    </row>
    <row r="4638" spans="1:16" x14ac:dyDescent="0.35">
      <c r="A4638" t="s">
        <v>0</v>
      </c>
      <c r="B4638" t="s">
        <v>0</v>
      </c>
      <c r="C4638" t="s">
        <v>5058</v>
      </c>
      <c r="D4638" t="s">
        <v>5798</v>
      </c>
      <c r="F4638" t="b">
        <v>0</v>
      </c>
      <c r="G4638" t="s">
        <v>40</v>
      </c>
      <c r="H4638" s="1">
        <v>46078.419861111113</v>
      </c>
      <c r="I4638" t="b">
        <v>1</v>
      </c>
      <c r="J4638" t="b">
        <v>0</v>
      </c>
      <c r="K4638" t="s">
        <v>40</v>
      </c>
      <c r="L4638" t="s">
        <v>60</v>
      </c>
      <c r="M4638">
        <v>36000</v>
      </c>
      <c r="N4638"/>
      <c r="O4638" t="s">
        <v>12135</v>
      </c>
      <c r="P4638" t="s">
        <v>12136</v>
      </c>
    </row>
    <row r="4639" spans="1:16" x14ac:dyDescent="0.35">
      <c r="A4639" t="s">
        <v>0</v>
      </c>
      <c r="B4639" t="s">
        <v>2199</v>
      </c>
      <c r="C4639" t="s">
        <v>9757</v>
      </c>
      <c r="D4639" t="s">
        <v>5798</v>
      </c>
      <c r="E4639" t="s">
        <v>59</v>
      </c>
      <c r="F4639" t="b">
        <v>0</v>
      </c>
      <c r="G4639" t="s">
        <v>40</v>
      </c>
      <c r="H4639" s="1">
        <v>46078.419895833344</v>
      </c>
      <c r="I4639" t="b">
        <v>1</v>
      </c>
      <c r="J4639" t="b">
        <v>0</v>
      </c>
      <c r="K4639" t="s">
        <v>40</v>
      </c>
      <c r="L4639" t="s">
        <v>60</v>
      </c>
      <c r="M4639">
        <v>50000</v>
      </c>
      <c r="N4639"/>
      <c r="O4639" t="s">
        <v>12137</v>
      </c>
      <c r="P4639" t="s">
        <v>146</v>
      </c>
    </row>
    <row r="4640" spans="1:16" x14ac:dyDescent="0.35">
      <c r="A4640" t="s">
        <v>0</v>
      </c>
      <c r="B4640" t="s">
        <v>130</v>
      </c>
      <c r="C4640" t="s">
        <v>4530</v>
      </c>
      <c r="D4640" t="s">
        <v>5798</v>
      </c>
      <c r="E4640" t="s">
        <v>59</v>
      </c>
      <c r="F4640" t="b">
        <v>0</v>
      </c>
      <c r="G4640" t="s">
        <v>40</v>
      </c>
      <c r="H4640" s="1">
        <v>46078.419895833344</v>
      </c>
      <c r="I4640" t="b">
        <v>0</v>
      </c>
      <c r="J4640" t="b">
        <v>0</v>
      </c>
      <c r="K4640" t="s">
        <v>40</v>
      </c>
      <c r="L4640" t="s">
        <v>60</v>
      </c>
      <c r="M4640">
        <v>30500</v>
      </c>
      <c r="N4640"/>
      <c r="O4640" t="s">
        <v>78</v>
      </c>
      <c r="P4640" t="s">
        <v>12138</v>
      </c>
    </row>
    <row r="4641" spans="1:16" x14ac:dyDescent="0.35">
      <c r="A4641" t="s">
        <v>0</v>
      </c>
      <c r="B4641" t="s">
        <v>0</v>
      </c>
      <c r="C4641" t="s">
        <v>12139</v>
      </c>
      <c r="D4641" t="s">
        <v>5798</v>
      </c>
      <c r="E4641" t="s">
        <v>59</v>
      </c>
      <c r="F4641" t="b">
        <v>0</v>
      </c>
      <c r="G4641" t="s">
        <v>40</v>
      </c>
      <c r="H4641" s="1">
        <v>46078.419895833344</v>
      </c>
      <c r="I4641" t="b">
        <v>1</v>
      </c>
      <c r="J4641" t="b">
        <v>0</v>
      </c>
      <c r="K4641" t="s">
        <v>40</v>
      </c>
      <c r="L4641" t="s">
        <v>60</v>
      </c>
      <c r="M4641">
        <v>42000</v>
      </c>
      <c r="N4641"/>
      <c r="O4641" t="s">
        <v>12140</v>
      </c>
      <c r="P4641" t="s">
        <v>1314</v>
      </c>
    </row>
    <row r="4642" spans="1:16" x14ac:dyDescent="0.35">
      <c r="A4642" t="s">
        <v>0</v>
      </c>
      <c r="B4642" t="s">
        <v>12141</v>
      </c>
      <c r="C4642" t="s">
        <v>40</v>
      </c>
      <c r="D4642" t="s">
        <v>5798</v>
      </c>
      <c r="E4642" t="s">
        <v>59</v>
      </c>
      <c r="F4642" t="b">
        <v>0</v>
      </c>
      <c r="G4642" t="s">
        <v>40</v>
      </c>
      <c r="H4642" s="1">
        <v>46078.419895833344</v>
      </c>
      <c r="I4642" t="b">
        <v>1</v>
      </c>
      <c r="J4642" t="b">
        <v>0</v>
      </c>
      <c r="K4642" t="s">
        <v>40</v>
      </c>
      <c r="L4642" t="s">
        <v>60</v>
      </c>
      <c r="M4642">
        <v>58800.5</v>
      </c>
      <c r="N4642"/>
      <c r="O4642" t="s">
        <v>3490</v>
      </c>
      <c r="P4642" t="s">
        <v>12142</v>
      </c>
    </row>
    <row r="4643" spans="1:16" x14ac:dyDescent="0.35">
      <c r="A4643" t="s">
        <v>3</v>
      </c>
      <c r="B4643" t="s">
        <v>12143</v>
      </c>
      <c r="C4643" t="s">
        <v>12144</v>
      </c>
      <c r="D4643" t="s">
        <v>11271</v>
      </c>
      <c r="E4643" t="s">
        <v>59</v>
      </c>
      <c r="F4643" t="b">
        <v>0</v>
      </c>
      <c r="G4643" t="s">
        <v>20</v>
      </c>
      <c r="H4643" s="1">
        <v>46078.424930555557</v>
      </c>
      <c r="I4643" t="b">
        <v>0</v>
      </c>
      <c r="J4643" t="b">
        <v>0</v>
      </c>
      <c r="K4643" t="s">
        <v>20</v>
      </c>
      <c r="L4643" t="s">
        <v>60</v>
      </c>
      <c r="M4643">
        <v>51500</v>
      </c>
      <c r="N4643"/>
      <c r="O4643" t="s">
        <v>12145</v>
      </c>
    </row>
    <row r="4644" spans="1:16" x14ac:dyDescent="0.35">
      <c r="A4644" t="s">
        <v>2</v>
      </c>
      <c r="B4644" t="s">
        <v>275</v>
      </c>
      <c r="C4644" t="s">
        <v>223</v>
      </c>
      <c r="D4644" t="s">
        <v>4346</v>
      </c>
      <c r="E4644" t="s">
        <v>59</v>
      </c>
      <c r="F4644" t="b">
        <v>0</v>
      </c>
      <c r="G4644" t="s">
        <v>73</v>
      </c>
      <c r="H4644" s="1">
        <v>46078.458738425928</v>
      </c>
      <c r="I4644" t="b">
        <v>0</v>
      </c>
      <c r="J4644" t="b">
        <v>1</v>
      </c>
      <c r="K4644" t="s">
        <v>41</v>
      </c>
      <c r="L4644" t="s">
        <v>60</v>
      </c>
      <c r="M4644">
        <v>89700</v>
      </c>
      <c r="N4644"/>
      <c r="O4644" t="s">
        <v>12146</v>
      </c>
      <c r="P4644" t="s">
        <v>12147</v>
      </c>
    </row>
    <row r="4645" spans="1:16" x14ac:dyDescent="0.35">
      <c r="A4645" t="s">
        <v>1</v>
      </c>
      <c r="B4645" t="s">
        <v>12148</v>
      </c>
      <c r="C4645" t="s">
        <v>930</v>
      </c>
      <c r="D4645" t="s">
        <v>4526</v>
      </c>
      <c r="E4645" t="s">
        <v>59</v>
      </c>
      <c r="F4645" t="b">
        <v>0</v>
      </c>
      <c r="G4645" t="s">
        <v>19</v>
      </c>
      <c r="H4645" s="1">
        <v>46078.461388888893</v>
      </c>
      <c r="I4645" t="b">
        <v>0</v>
      </c>
      <c r="J4645" t="b">
        <v>0</v>
      </c>
      <c r="K4645" t="s">
        <v>19</v>
      </c>
      <c r="L4645" t="s">
        <v>60</v>
      </c>
      <c r="M4645">
        <v>2500000</v>
      </c>
      <c r="N4645"/>
      <c r="O4645" t="s">
        <v>8637</v>
      </c>
      <c r="P4645" t="s">
        <v>11739</v>
      </c>
    </row>
    <row r="4646" spans="1:16" x14ac:dyDescent="0.35">
      <c r="A4646" t="s">
        <v>1</v>
      </c>
      <c r="B4646" t="s">
        <v>1</v>
      </c>
      <c r="C4646" t="s">
        <v>12149</v>
      </c>
      <c r="D4646" t="s">
        <v>4526</v>
      </c>
      <c r="E4646" t="s">
        <v>59</v>
      </c>
      <c r="F4646" t="b">
        <v>0</v>
      </c>
      <c r="G4646" t="s">
        <v>40</v>
      </c>
      <c r="H4646" s="1">
        <v>46078.461747685193</v>
      </c>
      <c r="I4646" t="b">
        <v>0</v>
      </c>
      <c r="J4646" t="b">
        <v>0</v>
      </c>
      <c r="K4646" t="s">
        <v>40</v>
      </c>
      <c r="L4646" t="s">
        <v>60</v>
      </c>
      <c r="M4646">
        <v>62500</v>
      </c>
      <c r="N4646"/>
      <c r="O4646" t="s">
        <v>12150</v>
      </c>
      <c r="P4646" t="s">
        <v>12151</v>
      </c>
    </row>
    <row r="4647" spans="1:16" x14ac:dyDescent="0.35">
      <c r="A4647" t="s">
        <v>2</v>
      </c>
      <c r="B4647" t="s">
        <v>12033</v>
      </c>
      <c r="C4647" t="s">
        <v>76</v>
      </c>
      <c r="D4647" t="s">
        <v>4526</v>
      </c>
      <c r="E4647" t="s">
        <v>59</v>
      </c>
      <c r="F4647" t="b">
        <v>1</v>
      </c>
      <c r="G4647" t="s">
        <v>63</v>
      </c>
      <c r="H4647" s="1">
        <v>46078.462337962963</v>
      </c>
      <c r="I4647" t="b">
        <v>0</v>
      </c>
      <c r="J4647" t="b">
        <v>1</v>
      </c>
      <c r="K4647" t="s">
        <v>41</v>
      </c>
      <c r="L4647" t="s">
        <v>60</v>
      </c>
      <c r="M4647">
        <v>157500</v>
      </c>
      <c r="N4647"/>
      <c r="O4647" t="s">
        <v>12152</v>
      </c>
    </row>
    <row r="4648" spans="1:16" x14ac:dyDescent="0.35">
      <c r="A4648" t="s">
        <v>0</v>
      </c>
      <c r="B4648" t="s">
        <v>2073</v>
      </c>
      <c r="C4648" t="s">
        <v>22</v>
      </c>
      <c r="D4648" t="s">
        <v>4595</v>
      </c>
      <c r="F4648" t="b">
        <v>0</v>
      </c>
      <c r="G4648" t="s">
        <v>22</v>
      </c>
      <c r="H4648" s="1">
        <v>46078.471296296288</v>
      </c>
      <c r="I4648" t="b">
        <v>0</v>
      </c>
      <c r="J4648" t="b">
        <v>0</v>
      </c>
      <c r="K4648" t="s">
        <v>22</v>
      </c>
      <c r="L4648" t="s">
        <v>60</v>
      </c>
      <c r="M4648">
        <v>35000</v>
      </c>
      <c r="N4648"/>
      <c r="O4648" t="s">
        <v>12153</v>
      </c>
      <c r="P4648" t="s">
        <v>1738</v>
      </c>
    </row>
    <row r="4649" spans="1:16" x14ac:dyDescent="0.35">
      <c r="A4649" t="s">
        <v>4</v>
      </c>
      <c r="B4649" t="s">
        <v>12154</v>
      </c>
      <c r="C4649" t="s">
        <v>22</v>
      </c>
      <c r="D4649" t="s">
        <v>4595</v>
      </c>
      <c r="F4649" t="b">
        <v>0</v>
      </c>
      <c r="G4649" t="s">
        <v>22</v>
      </c>
      <c r="H4649" s="1">
        <v>46078.471388888887</v>
      </c>
      <c r="I4649" t="b">
        <v>0</v>
      </c>
      <c r="J4649" t="b">
        <v>0</v>
      </c>
      <c r="K4649" t="s">
        <v>22</v>
      </c>
      <c r="L4649" t="s">
        <v>60</v>
      </c>
      <c r="M4649">
        <v>19000</v>
      </c>
      <c r="N4649"/>
      <c r="O4649" t="s">
        <v>12155</v>
      </c>
      <c r="P4649" t="s">
        <v>12156</v>
      </c>
    </row>
    <row r="4650" spans="1:16" x14ac:dyDescent="0.35">
      <c r="A4650" t="s">
        <v>0</v>
      </c>
      <c r="B4650" t="s">
        <v>12157</v>
      </c>
      <c r="C4650" t="s">
        <v>246</v>
      </c>
      <c r="D4650" t="s">
        <v>2360</v>
      </c>
      <c r="E4650" t="s">
        <v>59</v>
      </c>
      <c r="F4650" t="b">
        <v>0</v>
      </c>
      <c r="G4650" t="s">
        <v>65</v>
      </c>
      <c r="H4650" s="1">
        <v>46078.500081018523</v>
      </c>
      <c r="I4650" t="b">
        <v>0</v>
      </c>
      <c r="J4650" t="b">
        <v>1</v>
      </c>
      <c r="K4650" t="s">
        <v>41</v>
      </c>
      <c r="L4650" t="s">
        <v>74</v>
      </c>
      <c r="M4650"/>
      <c r="N4650">
        <v>50</v>
      </c>
      <c r="O4650" t="s">
        <v>12158</v>
      </c>
      <c r="P4650" t="s">
        <v>2363</v>
      </c>
    </row>
    <row r="4651" spans="1:16" x14ac:dyDescent="0.35">
      <c r="A4651" t="s">
        <v>0</v>
      </c>
      <c r="B4651" t="s">
        <v>12159</v>
      </c>
      <c r="C4651" t="s">
        <v>2893</v>
      </c>
      <c r="D4651" t="s">
        <v>4595</v>
      </c>
      <c r="E4651" t="s">
        <v>59</v>
      </c>
      <c r="F4651" t="b">
        <v>0</v>
      </c>
      <c r="G4651" t="s">
        <v>77</v>
      </c>
      <c r="H4651" s="1">
        <v>46078.500231481477</v>
      </c>
      <c r="I4651" t="b">
        <v>1</v>
      </c>
      <c r="J4651" t="b">
        <v>0</v>
      </c>
      <c r="K4651" t="s">
        <v>41</v>
      </c>
      <c r="L4651" t="s">
        <v>60</v>
      </c>
      <c r="M4651">
        <v>92500</v>
      </c>
      <c r="N4651"/>
      <c r="O4651" t="s">
        <v>270</v>
      </c>
    </row>
    <row r="4652" spans="1:16" x14ac:dyDescent="0.35">
      <c r="A4652" t="s">
        <v>0</v>
      </c>
      <c r="B4652" t="s">
        <v>2133</v>
      </c>
      <c r="C4652" t="s">
        <v>2231</v>
      </c>
      <c r="D4652" t="s">
        <v>4595</v>
      </c>
      <c r="E4652" t="s">
        <v>59</v>
      </c>
      <c r="F4652" t="b">
        <v>0</v>
      </c>
      <c r="G4652" t="s">
        <v>77</v>
      </c>
      <c r="H4652" s="1">
        <v>46078.5003125</v>
      </c>
      <c r="I4652" t="b">
        <v>1</v>
      </c>
      <c r="J4652" t="b">
        <v>0</v>
      </c>
      <c r="K4652" t="s">
        <v>41</v>
      </c>
      <c r="L4652" t="s">
        <v>60</v>
      </c>
      <c r="M4652">
        <v>62880</v>
      </c>
      <c r="N4652"/>
      <c r="O4652" t="s">
        <v>12160</v>
      </c>
    </row>
    <row r="4653" spans="1:16" x14ac:dyDescent="0.35">
      <c r="A4653" t="s">
        <v>7</v>
      </c>
      <c r="B4653" t="s">
        <v>8401</v>
      </c>
      <c r="C4653" t="s">
        <v>81</v>
      </c>
      <c r="D4653" t="s">
        <v>4595</v>
      </c>
      <c r="E4653" t="s">
        <v>59</v>
      </c>
      <c r="F4653" t="b">
        <v>0</v>
      </c>
      <c r="G4653" t="s">
        <v>77</v>
      </c>
      <c r="H4653" s="1">
        <v>46078.5003125</v>
      </c>
      <c r="I4653" t="b">
        <v>1</v>
      </c>
      <c r="J4653" t="b">
        <v>0</v>
      </c>
      <c r="K4653" t="s">
        <v>41</v>
      </c>
      <c r="L4653" t="s">
        <v>60</v>
      </c>
      <c r="M4653">
        <v>150000</v>
      </c>
      <c r="N4653"/>
      <c r="O4653" t="s">
        <v>106</v>
      </c>
    </row>
    <row r="4654" spans="1:16" x14ac:dyDescent="0.35">
      <c r="A4654" t="s">
        <v>7</v>
      </c>
      <c r="B4654" t="s">
        <v>7</v>
      </c>
      <c r="C4654" t="s">
        <v>12161</v>
      </c>
      <c r="D4654" t="s">
        <v>4595</v>
      </c>
      <c r="E4654" t="s">
        <v>59</v>
      </c>
      <c r="F4654" t="b">
        <v>0</v>
      </c>
      <c r="G4654" t="s">
        <v>77</v>
      </c>
      <c r="H4654" s="1">
        <v>46078.5003125</v>
      </c>
      <c r="I4654" t="b">
        <v>1</v>
      </c>
      <c r="J4654" t="b">
        <v>0</v>
      </c>
      <c r="K4654" t="s">
        <v>41</v>
      </c>
      <c r="L4654" t="s">
        <v>60</v>
      </c>
      <c r="M4654">
        <v>115000</v>
      </c>
      <c r="N4654"/>
      <c r="O4654" t="s">
        <v>4779</v>
      </c>
    </row>
    <row r="4655" spans="1:16" x14ac:dyDescent="0.35">
      <c r="A4655" t="s">
        <v>0</v>
      </c>
      <c r="B4655" t="s">
        <v>3630</v>
      </c>
      <c r="C4655" t="s">
        <v>81</v>
      </c>
      <c r="D4655" t="s">
        <v>4595</v>
      </c>
      <c r="E4655" t="s">
        <v>59</v>
      </c>
      <c r="F4655" t="b">
        <v>0</v>
      </c>
      <c r="G4655" t="s">
        <v>77</v>
      </c>
      <c r="H4655" s="1">
        <v>46078.5003125</v>
      </c>
      <c r="I4655" t="b">
        <v>1</v>
      </c>
      <c r="J4655" t="b">
        <v>0</v>
      </c>
      <c r="K4655" t="s">
        <v>41</v>
      </c>
      <c r="L4655" t="s">
        <v>60</v>
      </c>
      <c r="M4655">
        <v>124000</v>
      </c>
      <c r="N4655"/>
      <c r="O4655" t="s">
        <v>6041</v>
      </c>
      <c r="P4655" t="s">
        <v>152</v>
      </c>
    </row>
    <row r="4656" spans="1:16" x14ac:dyDescent="0.35">
      <c r="A4656" t="s">
        <v>0</v>
      </c>
      <c r="B4656" t="s">
        <v>0</v>
      </c>
      <c r="C4656" t="s">
        <v>6513</v>
      </c>
      <c r="D4656" t="s">
        <v>4595</v>
      </c>
      <c r="E4656" t="s">
        <v>59</v>
      </c>
      <c r="F4656" t="b">
        <v>0</v>
      </c>
      <c r="G4656" t="s">
        <v>73</v>
      </c>
      <c r="H4656" s="1">
        <v>46078.500439814823</v>
      </c>
      <c r="I4656" t="b">
        <v>1</v>
      </c>
      <c r="J4656" t="b">
        <v>0</v>
      </c>
      <c r="K4656" t="s">
        <v>41</v>
      </c>
      <c r="L4656" t="s">
        <v>60</v>
      </c>
      <c r="M4656">
        <v>126000</v>
      </c>
      <c r="N4656"/>
      <c r="O4656" t="s">
        <v>12162</v>
      </c>
    </row>
    <row r="4657" spans="1:16" x14ac:dyDescent="0.35">
      <c r="A4657" t="s">
        <v>0</v>
      </c>
      <c r="B4657" t="s">
        <v>12163</v>
      </c>
      <c r="C4657" t="s">
        <v>320</v>
      </c>
      <c r="D4657" t="s">
        <v>4595</v>
      </c>
      <c r="E4657" t="s">
        <v>59</v>
      </c>
      <c r="F4657" t="b">
        <v>0</v>
      </c>
      <c r="G4657" t="s">
        <v>73</v>
      </c>
      <c r="H4657" s="1">
        <v>46078.500462962962</v>
      </c>
      <c r="I4657" t="b">
        <v>1</v>
      </c>
      <c r="J4657" t="b">
        <v>0</v>
      </c>
      <c r="K4657" t="s">
        <v>41</v>
      </c>
      <c r="L4657" t="s">
        <v>60</v>
      </c>
      <c r="M4657">
        <v>125000</v>
      </c>
      <c r="N4657"/>
      <c r="O4657" t="s">
        <v>1376</v>
      </c>
      <c r="P4657" t="s">
        <v>146</v>
      </c>
    </row>
    <row r="4658" spans="1:16" x14ac:dyDescent="0.35">
      <c r="A4658" t="s">
        <v>2</v>
      </c>
      <c r="B4658" t="s">
        <v>2138</v>
      </c>
      <c r="C4658" t="s">
        <v>12164</v>
      </c>
      <c r="D4658" t="s">
        <v>4595</v>
      </c>
      <c r="E4658" t="s">
        <v>132</v>
      </c>
      <c r="F4658" t="b">
        <v>0</v>
      </c>
      <c r="G4658" t="s">
        <v>73</v>
      </c>
      <c r="H4658" s="1">
        <v>46078.500462962962</v>
      </c>
      <c r="I4658" t="b">
        <v>1</v>
      </c>
      <c r="J4658" t="b">
        <v>0</v>
      </c>
      <c r="K4658" t="s">
        <v>41</v>
      </c>
      <c r="L4658" t="s">
        <v>60</v>
      </c>
      <c r="M4658">
        <v>100000</v>
      </c>
      <c r="N4658"/>
      <c r="O4658" t="s">
        <v>12165</v>
      </c>
    </row>
    <row r="4659" spans="1:16" x14ac:dyDescent="0.35">
      <c r="A4659" t="s">
        <v>0</v>
      </c>
      <c r="B4659" t="s">
        <v>12166</v>
      </c>
      <c r="C4659" t="s">
        <v>655</v>
      </c>
      <c r="D4659" t="s">
        <v>4595</v>
      </c>
      <c r="E4659" t="s">
        <v>59</v>
      </c>
      <c r="F4659" t="b">
        <v>0</v>
      </c>
      <c r="G4659" t="s">
        <v>68</v>
      </c>
      <c r="H4659" s="1">
        <v>46078.500578703701</v>
      </c>
      <c r="I4659" t="b">
        <v>1</v>
      </c>
      <c r="J4659" t="b">
        <v>0</v>
      </c>
      <c r="K4659" t="s">
        <v>41</v>
      </c>
      <c r="L4659" t="s">
        <v>60</v>
      </c>
      <c r="M4659">
        <v>100000</v>
      </c>
      <c r="N4659"/>
      <c r="O4659" t="s">
        <v>3623</v>
      </c>
    </row>
    <row r="4660" spans="1:16" x14ac:dyDescent="0.35">
      <c r="A4660" t="s">
        <v>0</v>
      </c>
      <c r="B4660" t="s">
        <v>130</v>
      </c>
      <c r="C4660" t="s">
        <v>2217</v>
      </c>
      <c r="D4660" t="s">
        <v>4595</v>
      </c>
      <c r="E4660" t="s">
        <v>132</v>
      </c>
      <c r="F4660" t="b">
        <v>0</v>
      </c>
      <c r="G4660" t="s">
        <v>68</v>
      </c>
      <c r="H4660" s="1">
        <v>46078.500578703701</v>
      </c>
      <c r="I4660" t="b">
        <v>1</v>
      </c>
      <c r="J4660" t="b">
        <v>0</v>
      </c>
      <c r="K4660" t="s">
        <v>41</v>
      </c>
      <c r="L4660" t="s">
        <v>60</v>
      </c>
      <c r="M4660">
        <v>67500</v>
      </c>
      <c r="N4660"/>
      <c r="O4660" t="s">
        <v>12167</v>
      </c>
    </row>
    <row r="4661" spans="1:16" x14ac:dyDescent="0.35">
      <c r="A4661" t="s">
        <v>2</v>
      </c>
      <c r="B4661" t="s">
        <v>306</v>
      </c>
      <c r="C4661" t="s">
        <v>515</v>
      </c>
      <c r="D4661" t="s">
        <v>4595</v>
      </c>
      <c r="E4661" t="s">
        <v>59</v>
      </c>
      <c r="F4661" t="b">
        <v>0</v>
      </c>
      <c r="G4661" t="s">
        <v>73</v>
      </c>
      <c r="H4661" s="1">
        <v>46078.500891203701</v>
      </c>
      <c r="I4661" t="b">
        <v>0</v>
      </c>
      <c r="J4661" t="b">
        <v>0</v>
      </c>
      <c r="K4661" t="s">
        <v>41</v>
      </c>
      <c r="L4661" t="s">
        <v>60</v>
      </c>
      <c r="M4661">
        <v>117500</v>
      </c>
      <c r="N4661"/>
      <c r="O4661" t="s">
        <v>2399</v>
      </c>
      <c r="P4661" t="s">
        <v>12168</v>
      </c>
    </row>
    <row r="4662" spans="1:16" x14ac:dyDescent="0.35">
      <c r="A4662" t="s">
        <v>2</v>
      </c>
      <c r="B4662" t="s">
        <v>12169</v>
      </c>
      <c r="C4662" t="s">
        <v>515</v>
      </c>
      <c r="D4662" t="s">
        <v>4595</v>
      </c>
      <c r="E4662" t="s">
        <v>59</v>
      </c>
      <c r="F4662" t="b">
        <v>0</v>
      </c>
      <c r="G4662" t="s">
        <v>73</v>
      </c>
      <c r="H4662" s="1">
        <v>46078.500937500001</v>
      </c>
      <c r="I4662" t="b">
        <v>0</v>
      </c>
      <c r="J4662" t="b">
        <v>0</v>
      </c>
      <c r="K4662" t="s">
        <v>41</v>
      </c>
      <c r="L4662" t="s">
        <v>60</v>
      </c>
      <c r="M4662">
        <v>137184.5</v>
      </c>
      <c r="N4662"/>
      <c r="O4662" t="s">
        <v>12170</v>
      </c>
    </row>
    <row r="4663" spans="1:16" x14ac:dyDescent="0.35">
      <c r="A4663" t="s">
        <v>2</v>
      </c>
      <c r="B4663" t="s">
        <v>9622</v>
      </c>
      <c r="C4663" t="s">
        <v>124</v>
      </c>
      <c r="D4663" t="s">
        <v>4595</v>
      </c>
      <c r="E4663" t="s">
        <v>59</v>
      </c>
      <c r="F4663" t="b">
        <v>0</v>
      </c>
      <c r="G4663" t="s">
        <v>68</v>
      </c>
      <c r="H4663" s="1">
        <v>46078.500983796293</v>
      </c>
      <c r="I4663" t="b">
        <v>0</v>
      </c>
      <c r="J4663" t="b">
        <v>0</v>
      </c>
      <c r="K4663" t="s">
        <v>41</v>
      </c>
      <c r="L4663" t="s">
        <v>60</v>
      </c>
      <c r="M4663">
        <v>137102.5</v>
      </c>
      <c r="N4663"/>
      <c r="O4663" t="s">
        <v>2017</v>
      </c>
    </row>
    <row r="4664" spans="1:16" x14ac:dyDescent="0.35">
      <c r="A4664" t="s">
        <v>2</v>
      </c>
      <c r="B4664" t="s">
        <v>2</v>
      </c>
      <c r="C4664" t="s">
        <v>4825</v>
      </c>
      <c r="D4664" t="s">
        <v>4595</v>
      </c>
      <c r="E4664" t="s">
        <v>59</v>
      </c>
      <c r="F4664" t="b">
        <v>0</v>
      </c>
      <c r="G4664" t="s">
        <v>68</v>
      </c>
      <c r="H4664" s="1">
        <v>46078.500983796293</v>
      </c>
      <c r="I4664" t="b">
        <v>0</v>
      </c>
      <c r="J4664" t="b">
        <v>0</v>
      </c>
      <c r="K4664" t="s">
        <v>41</v>
      </c>
      <c r="L4664" t="s">
        <v>60</v>
      </c>
      <c r="M4664">
        <v>117500</v>
      </c>
      <c r="N4664"/>
      <c r="O4664" t="s">
        <v>3496</v>
      </c>
      <c r="P4664" t="s">
        <v>12171</v>
      </c>
    </row>
    <row r="4665" spans="1:16" x14ac:dyDescent="0.35">
      <c r="A4665" t="s">
        <v>2</v>
      </c>
      <c r="B4665" t="s">
        <v>275</v>
      </c>
      <c r="C4665" t="s">
        <v>121</v>
      </c>
      <c r="D4665" t="s">
        <v>4595</v>
      </c>
      <c r="E4665" t="s">
        <v>59</v>
      </c>
      <c r="F4665" t="b">
        <v>0</v>
      </c>
      <c r="G4665" t="s">
        <v>68</v>
      </c>
      <c r="H4665" s="1">
        <v>46078.500983796293</v>
      </c>
      <c r="I4665" t="b">
        <v>1</v>
      </c>
      <c r="J4665" t="b">
        <v>0</v>
      </c>
      <c r="K4665" t="s">
        <v>41</v>
      </c>
      <c r="L4665" t="s">
        <v>60</v>
      </c>
      <c r="M4665">
        <v>67000</v>
      </c>
      <c r="N4665"/>
      <c r="O4665" t="s">
        <v>12172</v>
      </c>
      <c r="P4665" t="s">
        <v>3793</v>
      </c>
    </row>
    <row r="4666" spans="1:16" x14ac:dyDescent="0.35">
      <c r="A4666" t="s">
        <v>2</v>
      </c>
      <c r="B4666" t="s">
        <v>128</v>
      </c>
      <c r="C4666" t="s">
        <v>1141</v>
      </c>
      <c r="D4666" t="s">
        <v>4595</v>
      </c>
      <c r="E4666" t="s">
        <v>59</v>
      </c>
      <c r="F4666" t="b">
        <v>0</v>
      </c>
      <c r="G4666" t="s">
        <v>68</v>
      </c>
      <c r="H4666" s="1">
        <v>46078.500983796293</v>
      </c>
      <c r="I4666" t="b">
        <v>0</v>
      </c>
      <c r="J4666" t="b">
        <v>0</v>
      </c>
      <c r="K4666" t="s">
        <v>41</v>
      </c>
      <c r="L4666" t="s">
        <v>60</v>
      </c>
      <c r="M4666">
        <v>108220</v>
      </c>
      <c r="N4666"/>
      <c r="O4666" t="s">
        <v>2572</v>
      </c>
    </row>
    <row r="4667" spans="1:16" x14ac:dyDescent="0.35">
      <c r="A4667" t="s">
        <v>1</v>
      </c>
      <c r="B4667" t="s">
        <v>1168</v>
      </c>
      <c r="C4667" t="s">
        <v>165</v>
      </c>
      <c r="D4667" t="s">
        <v>4595</v>
      </c>
      <c r="E4667" t="s">
        <v>59</v>
      </c>
      <c r="F4667" t="b">
        <v>0</v>
      </c>
      <c r="G4667" t="s">
        <v>73</v>
      </c>
      <c r="H4667" s="1">
        <v>46078.501250000001</v>
      </c>
      <c r="I4667" t="b">
        <v>1</v>
      </c>
      <c r="J4667" t="b">
        <v>0</v>
      </c>
      <c r="K4667" t="s">
        <v>41</v>
      </c>
      <c r="L4667" t="s">
        <v>60</v>
      </c>
      <c r="M4667">
        <v>132500</v>
      </c>
      <c r="N4667"/>
      <c r="O4667" t="s">
        <v>12173</v>
      </c>
      <c r="P4667" t="s">
        <v>12174</v>
      </c>
    </row>
    <row r="4668" spans="1:16" x14ac:dyDescent="0.35">
      <c r="A4668" t="s">
        <v>5</v>
      </c>
      <c r="B4668" t="s">
        <v>5</v>
      </c>
      <c r="C4668" t="s">
        <v>12175</v>
      </c>
      <c r="D4668" t="s">
        <v>4637</v>
      </c>
      <c r="E4668" t="s">
        <v>59</v>
      </c>
      <c r="F4668" t="b">
        <v>0</v>
      </c>
      <c r="G4668" t="s">
        <v>13</v>
      </c>
      <c r="H4668" s="1">
        <v>46078.502280092587</v>
      </c>
      <c r="I4668" t="b">
        <v>0</v>
      </c>
      <c r="J4668" t="b">
        <v>0</v>
      </c>
      <c r="K4668" t="s">
        <v>13</v>
      </c>
      <c r="L4668" t="s">
        <v>60</v>
      </c>
      <c r="M4668">
        <v>135000</v>
      </c>
      <c r="N4668"/>
      <c r="O4668" t="s">
        <v>1098</v>
      </c>
      <c r="P4668" t="s">
        <v>12176</v>
      </c>
    </row>
    <row r="4669" spans="1:16" x14ac:dyDescent="0.35">
      <c r="A4669" t="s">
        <v>1</v>
      </c>
      <c r="B4669" t="s">
        <v>1</v>
      </c>
      <c r="C4669" t="s">
        <v>12177</v>
      </c>
      <c r="D4669" t="s">
        <v>12178</v>
      </c>
      <c r="E4669" t="s">
        <v>59</v>
      </c>
      <c r="F4669" t="b">
        <v>0</v>
      </c>
      <c r="G4669" t="s">
        <v>14</v>
      </c>
      <c r="H4669" s="1">
        <v>46078.503576388888</v>
      </c>
      <c r="I4669" t="b">
        <v>0</v>
      </c>
      <c r="J4669" t="b">
        <v>0</v>
      </c>
      <c r="K4669" t="s">
        <v>14</v>
      </c>
      <c r="L4669" t="s">
        <v>60</v>
      </c>
      <c r="M4669">
        <v>390000</v>
      </c>
      <c r="N4669"/>
      <c r="O4669" t="s">
        <v>12179</v>
      </c>
      <c r="P4669" t="s">
        <v>1937</v>
      </c>
    </row>
    <row r="4670" spans="1:16" x14ac:dyDescent="0.35">
      <c r="A4670" t="s">
        <v>0</v>
      </c>
      <c r="B4670" t="s">
        <v>12180</v>
      </c>
      <c r="C4670" t="s">
        <v>104</v>
      </c>
      <c r="D4670" t="s">
        <v>4595</v>
      </c>
      <c r="E4670" t="s">
        <v>59</v>
      </c>
      <c r="F4670" t="b">
        <v>0</v>
      </c>
      <c r="G4670" t="s">
        <v>63</v>
      </c>
      <c r="H4670" s="1">
        <v>46078.504004629627</v>
      </c>
      <c r="I4670" t="b">
        <v>1</v>
      </c>
      <c r="J4670" t="b">
        <v>0</v>
      </c>
      <c r="K4670" t="s">
        <v>41</v>
      </c>
      <c r="L4670" t="s">
        <v>60</v>
      </c>
      <c r="M4670">
        <v>100000</v>
      </c>
      <c r="N4670"/>
      <c r="O4670" t="s">
        <v>12127</v>
      </c>
      <c r="P4670" t="s">
        <v>12181</v>
      </c>
    </row>
    <row r="4671" spans="1:16" x14ac:dyDescent="0.35">
      <c r="A4671" t="s">
        <v>4</v>
      </c>
      <c r="B4671" t="s">
        <v>12182</v>
      </c>
      <c r="C4671" t="s">
        <v>3470</v>
      </c>
      <c r="D4671" t="s">
        <v>4595</v>
      </c>
      <c r="E4671" t="s">
        <v>59</v>
      </c>
      <c r="F4671" t="b">
        <v>0</v>
      </c>
      <c r="G4671" t="s">
        <v>63</v>
      </c>
      <c r="H4671" s="1">
        <v>46078.504027777781</v>
      </c>
      <c r="I4671" t="b">
        <v>1</v>
      </c>
      <c r="J4671" t="b">
        <v>0</v>
      </c>
      <c r="K4671" t="s">
        <v>41</v>
      </c>
      <c r="L4671" t="s">
        <v>60</v>
      </c>
      <c r="M4671">
        <v>190000</v>
      </c>
      <c r="N4671"/>
      <c r="O4671" t="s">
        <v>890</v>
      </c>
    </row>
    <row r="4672" spans="1:16" x14ac:dyDescent="0.35">
      <c r="A4672" t="s">
        <v>0</v>
      </c>
      <c r="B4672" t="s">
        <v>12183</v>
      </c>
      <c r="C4672" t="s">
        <v>97</v>
      </c>
      <c r="D4672" t="s">
        <v>4595</v>
      </c>
      <c r="E4672" t="s">
        <v>59</v>
      </c>
      <c r="F4672" t="b">
        <v>0</v>
      </c>
      <c r="G4672" t="s">
        <v>63</v>
      </c>
      <c r="H4672" s="1">
        <v>46078.504050925927</v>
      </c>
      <c r="I4672" t="b">
        <v>1</v>
      </c>
      <c r="J4672" t="b">
        <v>0</v>
      </c>
      <c r="K4672" t="s">
        <v>41</v>
      </c>
      <c r="L4672" t="s">
        <v>60</v>
      </c>
      <c r="M4672">
        <v>125000</v>
      </c>
      <c r="N4672"/>
      <c r="O4672" t="s">
        <v>12184</v>
      </c>
      <c r="P4672" t="s">
        <v>12185</v>
      </c>
    </row>
    <row r="4673" spans="1:16" x14ac:dyDescent="0.35">
      <c r="A4673" t="s">
        <v>2</v>
      </c>
      <c r="B4673" t="s">
        <v>2</v>
      </c>
      <c r="C4673" t="s">
        <v>12186</v>
      </c>
      <c r="D4673" t="s">
        <v>4595</v>
      </c>
      <c r="E4673" t="s">
        <v>59</v>
      </c>
      <c r="F4673" t="b">
        <v>0</v>
      </c>
      <c r="G4673" t="s">
        <v>63</v>
      </c>
      <c r="H4673" s="1">
        <v>46078.504212962973</v>
      </c>
      <c r="I4673" t="b">
        <v>0</v>
      </c>
      <c r="J4673" t="b">
        <v>0</v>
      </c>
      <c r="K4673" t="s">
        <v>41</v>
      </c>
      <c r="L4673" t="s">
        <v>60</v>
      </c>
      <c r="M4673">
        <v>130000</v>
      </c>
      <c r="N4673"/>
      <c r="O4673" t="s">
        <v>12187</v>
      </c>
      <c r="P4673" t="s">
        <v>70</v>
      </c>
    </row>
    <row r="4674" spans="1:16" x14ac:dyDescent="0.35">
      <c r="A4674" t="s">
        <v>1</v>
      </c>
      <c r="B4674" t="s">
        <v>12188</v>
      </c>
      <c r="C4674" t="s">
        <v>1904</v>
      </c>
      <c r="D4674" t="s">
        <v>4595</v>
      </c>
      <c r="E4674" t="s">
        <v>59</v>
      </c>
      <c r="F4674" t="b">
        <v>0</v>
      </c>
      <c r="G4674" t="s">
        <v>63</v>
      </c>
      <c r="H4674" s="1">
        <v>46078.50439814815</v>
      </c>
      <c r="I4674" t="b">
        <v>1</v>
      </c>
      <c r="J4674" t="b">
        <v>0</v>
      </c>
      <c r="K4674" t="s">
        <v>41</v>
      </c>
      <c r="L4674" t="s">
        <v>60</v>
      </c>
      <c r="M4674">
        <v>257000</v>
      </c>
      <c r="N4674"/>
      <c r="O4674" t="s">
        <v>2247</v>
      </c>
    </row>
    <row r="4675" spans="1:16" x14ac:dyDescent="0.35">
      <c r="A4675" t="s">
        <v>2</v>
      </c>
      <c r="B4675" t="s">
        <v>12005</v>
      </c>
      <c r="C4675" t="s">
        <v>86</v>
      </c>
      <c r="D4675" t="s">
        <v>2360</v>
      </c>
      <c r="E4675" t="s">
        <v>59</v>
      </c>
      <c r="F4675" t="b">
        <v>0</v>
      </c>
      <c r="G4675" t="s">
        <v>77</v>
      </c>
      <c r="H4675" s="1">
        <v>46078.542407407411</v>
      </c>
      <c r="I4675" t="b">
        <v>0</v>
      </c>
      <c r="J4675" t="b">
        <v>0</v>
      </c>
      <c r="K4675" t="s">
        <v>41</v>
      </c>
      <c r="L4675" t="s">
        <v>60</v>
      </c>
      <c r="M4675">
        <v>110000</v>
      </c>
      <c r="N4675"/>
      <c r="O4675" t="s">
        <v>10291</v>
      </c>
      <c r="P4675" t="s">
        <v>12006</v>
      </c>
    </row>
    <row r="4676" spans="1:16" x14ac:dyDescent="0.35">
      <c r="A4676" t="s">
        <v>2</v>
      </c>
      <c r="B4676" t="s">
        <v>2672</v>
      </c>
      <c r="C4676" t="s">
        <v>11517</v>
      </c>
      <c r="D4676" t="s">
        <v>4595</v>
      </c>
      <c r="E4676" t="s">
        <v>59</v>
      </c>
      <c r="F4676" t="b">
        <v>0</v>
      </c>
      <c r="G4676" t="s">
        <v>19</v>
      </c>
      <c r="H4676" s="1">
        <v>46078.544629629629</v>
      </c>
      <c r="I4676" t="b">
        <v>0</v>
      </c>
      <c r="J4676" t="b">
        <v>0</v>
      </c>
      <c r="K4676" t="s">
        <v>19</v>
      </c>
      <c r="L4676" t="s">
        <v>60</v>
      </c>
      <c r="M4676">
        <v>1500000</v>
      </c>
      <c r="N4676"/>
      <c r="O4676" t="s">
        <v>12189</v>
      </c>
      <c r="P4676" t="s">
        <v>12190</v>
      </c>
    </row>
    <row r="4677" spans="1:16" x14ac:dyDescent="0.35">
      <c r="A4677" t="s">
        <v>6</v>
      </c>
      <c r="B4677" t="s">
        <v>2326</v>
      </c>
      <c r="C4677" t="s">
        <v>11517</v>
      </c>
      <c r="D4677" t="s">
        <v>4595</v>
      </c>
      <c r="E4677" t="s">
        <v>59</v>
      </c>
      <c r="F4677" t="b">
        <v>0</v>
      </c>
      <c r="G4677" t="s">
        <v>19</v>
      </c>
      <c r="H4677" s="1">
        <v>46078.544675925928</v>
      </c>
      <c r="I4677" t="b">
        <v>0</v>
      </c>
      <c r="J4677" t="b">
        <v>0</v>
      </c>
      <c r="K4677" t="s">
        <v>19</v>
      </c>
      <c r="L4677" t="s">
        <v>60</v>
      </c>
      <c r="M4677">
        <v>4500000</v>
      </c>
      <c r="N4677"/>
      <c r="O4677" t="s">
        <v>12191</v>
      </c>
      <c r="P4677" t="s">
        <v>12192</v>
      </c>
    </row>
    <row r="4678" spans="1:16" x14ac:dyDescent="0.35">
      <c r="A4678" t="s">
        <v>6</v>
      </c>
      <c r="B4678" t="s">
        <v>1048</v>
      </c>
      <c r="C4678" t="s">
        <v>11517</v>
      </c>
      <c r="D4678" t="s">
        <v>4595</v>
      </c>
      <c r="E4678" t="s">
        <v>59</v>
      </c>
      <c r="F4678" t="b">
        <v>0</v>
      </c>
      <c r="G4678" t="s">
        <v>19</v>
      </c>
      <c r="H4678" s="1">
        <v>46078.544675925928</v>
      </c>
      <c r="I4678" t="b">
        <v>0</v>
      </c>
      <c r="J4678" t="b">
        <v>0</v>
      </c>
      <c r="K4678" t="s">
        <v>19</v>
      </c>
      <c r="L4678" t="s">
        <v>60</v>
      </c>
      <c r="M4678">
        <v>5000000</v>
      </c>
      <c r="N4678"/>
      <c r="O4678" t="s">
        <v>12193</v>
      </c>
      <c r="P4678" t="s">
        <v>216</v>
      </c>
    </row>
    <row r="4679" spans="1:16" x14ac:dyDescent="0.35">
      <c r="A4679" t="s">
        <v>2</v>
      </c>
      <c r="B4679" t="s">
        <v>123</v>
      </c>
      <c r="C4679" t="s">
        <v>143</v>
      </c>
      <c r="D4679" t="s">
        <v>4526</v>
      </c>
      <c r="E4679" t="s">
        <v>132</v>
      </c>
      <c r="F4679" t="b">
        <v>0</v>
      </c>
      <c r="G4679" t="s">
        <v>63</v>
      </c>
      <c r="H4679" s="1">
        <v>46078.545787037037</v>
      </c>
      <c r="I4679" t="b">
        <v>0</v>
      </c>
      <c r="J4679" t="b">
        <v>1</v>
      </c>
      <c r="K4679" t="s">
        <v>41</v>
      </c>
      <c r="L4679" t="s">
        <v>60</v>
      </c>
      <c r="M4679">
        <v>101450</v>
      </c>
      <c r="N4679"/>
      <c r="O4679" t="s">
        <v>4743</v>
      </c>
      <c r="P4679" t="s">
        <v>12194</v>
      </c>
    </row>
    <row r="4680" spans="1:16" x14ac:dyDescent="0.35">
      <c r="A4680" t="s">
        <v>2</v>
      </c>
      <c r="B4680" t="s">
        <v>123</v>
      </c>
      <c r="C4680" t="s">
        <v>143</v>
      </c>
      <c r="D4680" t="s">
        <v>4526</v>
      </c>
      <c r="E4680" t="s">
        <v>132</v>
      </c>
      <c r="F4680" t="b">
        <v>0</v>
      </c>
      <c r="G4680" t="s">
        <v>63</v>
      </c>
      <c r="H4680" s="1">
        <v>46078.54587962963</v>
      </c>
      <c r="I4680" t="b">
        <v>0</v>
      </c>
      <c r="J4680" t="b">
        <v>1</v>
      </c>
      <c r="K4680" t="s">
        <v>41</v>
      </c>
      <c r="L4680" t="s">
        <v>60</v>
      </c>
      <c r="M4680">
        <v>101450</v>
      </c>
      <c r="N4680"/>
      <c r="O4680" t="s">
        <v>4743</v>
      </c>
      <c r="P4680" t="s">
        <v>7881</v>
      </c>
    </row>
    <row r="4681" spans="1:16" x14ac:dyDescent="0.35">
      <c r="A4681" t="s">
        <v>0</v>
      </c>
      <c r="B4681" t="s">
        <v>5752</v>
      </c>
      <c r="C4681" t="s">
        <v>33</v>
      </c>
      <c r="D4681" t="s">
        <v>12039</v>
      </c>
      <c r="E4681" t="s">
        <v>59</v>
      </c>
      <c r="F4681" t="b">
        <v>0</v>
      </c>
      <c r="G4681" t="s">
        <v>33</v>
      </c>
      <c r="H4681" s="1">
        <v>46078.547418981478</v>
      </c>
      <c r="I4681" t="b">
        <v>0</v>
      </c>
      <c r="J4681" t="b">
        <v>0</v>
      </c>
      <c r="K4681" t="s">
        <v>33</v>
      </c>
      <c r="L4681" t="s">
        <v>60</v>
      </c>
      <c r="M4681">
        <v>185000</v>
      </c>
      <c r="N4681"/>
      <c r="O4681" t="s">
        <v>12195</v>
      </c>
      <c r="P4681" t="s">
        <v>4126</v>
      </c>
    </row>
    <row r="4682" spans="1:16" x14ac:dyDescent="0.35">
      <c r="A4682" t="s">
        <v>6</v>
      </c>
      <c r="B4682" t="s">
        <v>12196</v>
      </c>
      <c r="C4682" t="s">
        <v>1279</v>
      </c>
      <c r="D4682" t="s">
        <v>2360</v>
      </c>
      <c r="E4682" t="s">
        <v>59</v>
      </c>
      <c r="F4682" t="b">
        <v>0</v>
      </c>
      <c r="G4682" t="s">
        <v>68</v>
      </c>
      <c r="H4682" s="1">
        <v>46078.583912037036</v>
      </c>
      <c r="I4682" t="b">
        <v>1</v>
      </c>
      <c r="J4682" t="b">
        <v>1</v>
      </c>
      <c r="K4682" t="s">
        <v>41</v>
      </c>
      <c r="L4682" t="s">
        <v>60</v>
      </c>
      <c r="M4682">
        <v>69245</v>
      </c>
      <c r="N4682"/>
      <c r="O4682" t="s">
        <v>12197</v>
      </c>
      <c r="P4682" t="s">
        <v>859</v>
      </c>
    </row>
    <row r="4683" spans="1:16" x14ac:dyDescent="0.35">
      <c r="A4683" t="s">
        <v>1</v>
      </c>
      <c r="B4683" t="s">
        <v>12198</v>
      </c>
      <c r="C4683" t="s">
        <v>515</v>
      </c>
      <c r="D4683" t="s">
        <v>4526</v>
      </c>
      <c r="E4683" t="s">
        <v>59</v>
      </c>
      <c r="F4683" t="b">
        <v>0</v>
      </c>
      <c r="G4683" t="s">
        <v>73</v>
      </c>
      <c r="H4683" s="1">
        <v>46078.584560185183</v>
      </c>
      <c r="I4683" t="b">
        <v>0</v>
      </c>
      <c r="J4683" t="b">
        <v>1</v>
      </c>
      <c r="K4683" t="s">
        <v>41</v>
      </c>
      <c r="L4683" t="s">
        <v>60</v>
      </c>
      <c r="M4683">
        <v>175500</v>
      </c>
      <c r="N4683"/>
      <c r="O4683" t="s">
        <v>2023</v>
      </c>
      <c r="P4683" t="s">
        <v>12199</v>
      </c>
    </row>
    <row r="4684" spans="1:16" x14ac:dyDescent="0.35">
      <c r="A4684" t="s">
        <v>1</v>
      </c>
      <c r="B4684" t="s">
        <v>12200</v>
      </c>
      <c r="C4684" t="s">
        <v>500</v>
      </c>
      <c r="D4684" t="s">
        <v>4526</v>
      </c>
      <c r="E4684" t="s">
        <v>88</v>
      </c>
      <c r="F4684" t="b">
        <v>0</v>
      </c>
      <c r="G4684" t="s">
        <v>13</v>
      </c>
      <c r="H4684" s="1">
        <v>46078.585590277777</v>
      </c>
      <c r="I4684" t="b">
        <v>0</v>
      </c>
      <c r="J4684" t="b">
        <v>0</v>
      </c>
      <c r="K4684" t="s">
        <v>13</v>
      </c>
      <c r="L4684" t="s">
        <v>74</v>
      </c>
      <c r="M4684"/>
      <c r="N4684">
        <v>70</v>
      </c>
      <c r="O4684" t="s">
        <v>105</v>
      </c>
      <c r="P4684" t="s">
        <v>12116</v>
      </c>
    </row>
    <row r="4685" spans="1:16" x14ac:dyDescent="0.35">
      <c r="A4685" t="s">
        <v>4</v>
      </c>
      <c r="B4685" t="s">
        <v>10822</v>
      </c>
      <c r="C4685" t="s">
        <v>5067</v>
      </c>
      <c r="D4685" t="s">
        <v>4526</v>
      </c>
      <c r="E4685" t="s">
        <v>59</v>
      </c>
      <c r="F4685" t="b">
        <v>0</v>
      </c>
      <c r="G4685" t="s">
        <v>40</v>
      </c>
      <c r="H4685" s="1">
        <v>46078.586562500001</v>
      </c>
      <c r="I4685" t="b">
        <v>1</v>
      </c>
      <c r="J4685" t="b">
        <v>0</v>
      </c>
      <c r="K4685" t="s">
        <v>40</v>
      </c>
      <c r="L4685" t="s">
        <v>60</v>
      </c>
      <c r="M4685">
        <v>50000</v>
      </c>
      <c r="N4685"/>
      <c r="O4685" t="s">
        <v>5810</v>
      </c>
    </row>
    <row r="4686" spans="1:16" x14ac:dyDescent="0.35">
      <c r="A4686" t="s">
        <v>1</v>
      </c>
      <c r="B4686" t="s">
        <v>12201</v>
      </c>
      <c r="C4686" t="s">
        <v>12202</v>
      </c>
      <c r="D4686" t="s">
        <v>4346</v>
      </c>
      <c r="E4686" t="s">
        <v>59</v>
      </c>
      <c r="F4686" t="b">
        <v>0</v>
      </c>
      <c r="G4686" t="s">
        <v>40</v>
      </c>
      <c r="H4686" s="1">
        <v>46078.586747685193</v>
      </c>
      <c r="I4686" t="b">
        <v>0</v>
      </c>
      <c r="J4686" t="b">
        <v>0</v>
      </c>
      <c r="K4686" t="s">
        <v>40</v>
      </c>
      <c r="L4686" t="s">
        <v>60</v>
      </c>
      <c r="M4686">
        <v>70000</v>
      </c>
      <c r="N4686"/>
      <c r="O4686" t="s">
        <v>12203</v>
      </c>
      <c r="P4686" t="s">
        <v>5075</v>
      </c>
    </row>
    <row r="4687" spans="1:16" x14ac:dyDescent="0.35">
      <c r="A4687" t="s">
        <v>4</v>
      </c>
      <c r="B4687" t="s">
        <v>10822</v>
      </c>
      <c r="C4687" t="s">
        <v>11458</v>
      </c>
      <c r="D4687" t="s">
        <v>11319</v>
      </c>
      <c r="E4687" t="s">
        <v>59</v>
      </c>
      <c r="F4687" t="b">
        <v>0</v>
      </c>
      <c r="G4687" t="s">
        <v>39</v>
      </c>
      <c r="H4687" s="1">
        <v>46078.590474537043</v>
      </c>
      <c r="I4687" t="b">
        <v>1</v>
      </c>
      <c r="J4687" t="b">
        <v>0</v>
      </c>
      <c r="K4687" t="s">
        <v>39</v>
      </c>
      <c r="L4687" t="s">
        <v>60</v>
      </c>
      <c r="M4687">
        <v>192000</v>
      </c>
      <c r="N4687"/>
      <c r="O4687" t="s">
        <v>12204</v>
      </c>
      <c r="P4687" t="s">
        <v>1482</v>
      </c>
    </row>
    <row r="4688" spans="1:16" x14ac:dyDescent="0.35">
      <c r="A4688" t="s">
        <v>2</v>
      </c>
      <c r="B4688" t="s">
        <v>12205</v>
      </c>
      <c r="C4688" t="s">
        <v>2435</v>
      </c>
      <c r="D4688" t="s">
        <v>4595</v>
      </c>
      <c r="E4688" t="s">
        <v>59</v>
      </c>
      <c r="F4688" t="b">
        <v>0</v>
      </c>
      <c r="G4688" t="s">
        <v>77</v>
      </c>
      <c r="H4688" s="1">
        <v>46078.625208333331</v>
      </c>
      <c r="I4688" t="b">
        <v>0</v>
      </c>
      <c r="J4688" t="b">
        <v>0</v>
      </c>
      <c r="K4688" t="s">
        <v>41</v>
      </c>
      <c r="L4688" t="s">
        <v>60</v>
      </c>
      <c r="M4688">
        <v>107500</v>
      </c>
      <c r="N4688"/>
      <c r="O4688" t="s">
        <v>12206</v>
      </c>
    </row>
    <row r="4689" spans="1:16" x14ac:dyDescent="0.35">
      <c r="A4689" t="s">
        <v>4</v>
      </c>
      <c r="B4689" t="s">
        <v>2973</v>
      </c>
      <c r="C4689" t="s">
        <v>79</v>
      </c>
      <c r="D4689" t="s">
        <v>4526</v>
      </c>
      <c r="E4689" t="s">
        <v>88</v>
      </c>
      <c r="F4689" t="b">
        <v>0</v>
      </c>
      <c r="G4689" t="s">
        <v>77</v>
      </c>
      <c r="H4689" s="1">
        <v>46078.625231481477</v>
      </c>
      <c r="I4689" t="b">
        <v>1</v>
      </c>
      <c r="J4689" t="b">
        <v>0</v>
      </c>
      <c r="K4689" t="s">
        <v>41</v>
      </c>
      <c r="L4689" t="s">
        <v>74</v>
      </c>
      <c r="M4689"/>
      <c r="N4689">
        <v>62.5</v>
      </c>
      <c r="O4689" t="s">
        <v>12207</v>
      </c>
      <c r="P4689" t="s">
        <v>3785</v>
      </c>
    </row>
    <row r="4690" spans="1:16" x14ac:dyDescent="0.35">
      <c r="A4690" t="s">
        <v>2</v>
      </c>
      <c r="B4690" t="s">
        <v>12208</v>
      </c>
      <c r="C4690" t="s">
        <v>162</v>
      </c>
      <c r="D4690" t="s">
        <v>4346</v>
      </c>
      <c r="E4690" t="s">
        <v>59</v>
      </c>
      <c r="F4690" t="b">
        <v>0</v>
      </c>
      <c r="G4690" t="s">
        <v>73</v>
      </c>
      <c r="H4690" s="1">
        <v>46078.625891203701</v>
      </c>
      <c r="I4690" t="b">
        <v>0</v>
      </c>
      <c r="J4690" t="b">
        <v>1</v>
      </c>
      <c r="K4690" t="s">
        <v>41</v>
      </c>
      <c r="L4690" t="s">
        <v>60</v>
      </c>
      <c r="M4690">
        <v>158000</v>
      </c>
      <c r="N4690"/>
      <c r="O4690" t="s">
        <v>1183</v>
      </c>
      <c r="P4690" t="s">
        <v>6461</v>
      </c>
    </row>
    <row r="4691" spans="1:16" x14ac:dyDescent="0.35">
      <c r="A4691" t="s">
        <v>1</v>
      </c>
      <c r="B4691" t="s">
        <v>12209</v>
      </c>
      <c r="C4691" t="s">
        <v>121</v>
      </c>
      <c r="D4691" t="s">
        <v>4526</v>
      </c>
      <c r="E4691" t="s">
        <v>88</v>
      </c>
      <c r="F4691" t="b">
        <v>0</v>
      </c>
      <c r="G4691" t="s">
        <v>68</v>
      </c>
      <c r="H4691" s="1">
        <v>46078.625972222217</v>
      </c>
      <c r="I4691" t="b">
        <v>0</v>
      </c>
      <c r="J4691" t="b">
        <v>0</v>
      </c>
      <c r="K4691" t="s">
        <v>41</v>
      </c>
      <c r="L4691" t="s">
        <v>74</v>
      </c>
      <c r="M4691"/>
      <c r="N4691">
        <v>100</v>
      </c>
      <c r="O4691" t="s">
        <v>1164</v>
      </c>
      <c r="P4691" t="s">
        <v>12210</v>
      </c>
    </row>
    <row r="4692" spans="1:16" x14ac:dyDescent="0.35">
      <c r="A4692" t="s">
        <v>4</v>
      </c>
      <c r="B4692" t="s">
        <v>12211</v>
      </c>
      <c r="C4692" t="s">
        <v>370</v>
      </c>
      <c r="D4692" t="s">
        <v>4526</v>
      </c>
      <c r="E4692" t="s">
        <v>59</v>
      </c>
      <c r="F4692" t="b">
        <v>0</v>
      </c>
      <c r="G4692" t="s">
        <v>65</v>
      </c>
      <c r="H4692" s="1">
        <v>46078.626099537039</v>
      </c>
      <c r="I4692" t="b">
        <v>1</v>
      </c>
      <c r="J4692" t="b">
        <v>0</v>
      </c>
      <c r="K4692" t="s">
        <v>41</v>
      </c>
      <c r="L4692" t="s">
        <v>60</v>
      </c>
      <c r="M4692">
        <v>122500</v>
      </c>
      <c r="N4692"/>
      <c r="O4692" t="s">
        <v>12212</v>
      </c>
      <c r="P4692" t="s">
        <v>12213</v>
      </c>
    </row>
    <row r="4693" spans="1:16" x14ac:dyDescent="0.35">
      <c r="A4693" t="s">
        <v>3</v>
      </c>
      <c r="B4693" t="s">
        <v>12214</v>
      </c>
      <c r="C4693" t="s">
        <v>13</v>
      </c>
      <c r="D4693" t="s">
        <v>4637</v>
      </c>
      <c r="E4693" t="s">
        <v>59</v>
      </c>
      <c r="F4693" t="b">
        <v>0</v>
      </c>
      <c r="G4693" t="s">
        <v>13</v>
      </c>
      <c r="H4693" s="1">
        <v>46078.627118055563</v>
      </c>
      <c r="I4693" t="b">
        <v>0</v>
      </c>
      <c r="J4693" t="b">
        <v>0</v>
      </c>
      <c r="K4693" t="s">
        <v>13</v>
      </c>
      <c r="L4693" t="s">
        <v>60</v>
      </c>
      <c r="M4693">
        <v>85000</v>
      </c>
      <c r="N4693"/>
      <c r="O4693" t="s">
        <v>12215</v>
      </c>
    </row>
    <row r="4694" spans="1:16" x14ac:dyDescent="0.35">
      <c r="A4694" t="s">
        <v>3</v>
      </c>
      <c r="B4694" t="s">
        <v>12216</v>
      </c>
      <c r="C4694" t="s">
        <v>207</v>
      </c>
      <c r="D4694" t="s">
        <v>4526</v>
      </c>
      <c r="E4694" t="s">
        <v>88</v>
      </c>
      <c r="F4694" t="b">
        <v>0</v>
      </c>
      <c r="G4694" t="s">
        <v>63</v>
      </c>
      <c r="H4694" s="1">
        <v>46078.628981481481</v>
      </c>
      <c r="I4694" t="b">
        <v>1</v>
      </c>
      <c r="J4694" t="b">
        <v>0</v>
      </c>
      <c r="K4694" t="s">
        <v>41</v>
      </c>
      <c r="L4694" t="s">
        <v>74</v>
      </c>
      <c r="M4694"/>
      <c r="N4694">
        <v>60</v>
      </c>
      <c r="O4694" t="s">
        <v>7357</v>
      </c>
      <c r="P4694" t="s">
        <v>12217</v>
      </c>
    </row>
    <row r="4695" spans="1:16" x14ac:dyDescent="0.35">
      <c r="A4695" t="s">
        <v>1</v>
      </c>
      <c r="B4695" t="s">
        <v>12218</v>
      </c>
      <c r="C4695" t="s">
        <v>12219</v>
      </c>
      <c r="D4695" t="s">
        <v>4526</v>
      </c>
      <c r="E4695" t="s">
        <v>59</v>
      </c>
      <c r="F4695" t="b">
        <v>0</v>
      </c>
      <c r="G4695" t="s">
        <v>65</v>
      </c>
      <c r="H4695" s="1">
        <v>46078.666770833333</v>
      </c>
      <c r="I4695" t="b">
        <v>0</v>
      </c>
      <c r="J4695" t="b">
        <v>1</v>
      </c>
      <c r="K4695" t="s">
        <v>41</v>
      </c>
      <c r="L4695" t="s">
        <v>60</v>
      </c>
      <c r="M4695">
        <v>125000</v>
      </c>
      <c r="N4695"/>
      <c r="O4695" t="s">
        <v>12220</v>
      </c>
      <c r="P4695" t="s">
        <v>3183</v>
      </c>
    </row>
    <row r="4696" spans="1:16" x14ac:dyDescent="0.35">
      <c r="A4696" t="s">
        <v>3</v>
      </c>
      <c r="B4696" t="s">
        <v>12221</v>
      </c>
      <c r="C4696" t="s">
        <v>202</v>
      </c>
      <c r="D4696" t="s">
        <v>6427</v>
      </c>
      <c r="E4696" t="s">
        <v>59</v>
      </c>
      <c r="F4696" t="b">
        <v>0</v>
      </c>
      <c r="G4696" t="s">
        <v>77</v>
      </c>
      <c r="H4696" s="1">
        <v>46078.666851851849</v>
      </c>
      <c r="I4696" t="b">
        <v>1</v>
      </c>
      <c r="J4696" t="b">
        <v>0</v>
      </c>
      <c r="K4696" t="s">
        <v>41</v>
      </c>
      <c r="L4696" t="s">
        <v>60</v>
      </c>
      <c r="M4696">
        <v>41052</v>
      </c>
      <c r="N4696"/>
      <c r="O4696" t="s">
        <v>4242</v>
      </c>
    </row>
    <row r="4697" spans="1:16" x14ac:dyDescent="0.35">
      <c r="A4697" t="s">
        <v>0</v>
      </c>
      <c r="B4697" t="s">
        <v>0</v>
      </c>
      <c r="C4697" t="s">
        <v>1698</v>
      </c>
      <c r="D4697" t="s">
        <v>4526</v>
      </c>
      <c r="E4697" t="s">
        <v>88</v>
      </c>
      <c r="F4697" t="b">
        <v>0</v>
      </c>
      <c r="G4697" t="s">
        <v>68</v>
      </c>
      <c r="H4697" s="1">
        <v>46078.667164351849</v>
      </c>
      <c r="I4697" t="b">
        <v>1</v>
      </c>
      <c r="J4697" t="b">
        <v>1</v>
      </c>
      <c r="K4697" t="s">
        <v>41</v>
      </c>
      <c r="L4697" t="s">
        <v>60</v>
      </c>
      <c r="M4697">
        <v>92500</v>
      </c>
      <c r="N4697"/>
      <c r="O4697" t="s">
        <v>1459</v>
      </c>
      <c r="P4697" t="s">
        <v>12222</v>
      </c>
    </row>
    <row r="4698" spans="1:16" x14ac:dyDescent="0.35">
      <c r="A4698" t="s">
        <v>2</v>
      </c>
      <c r="B4698" t="s">
        <v>276</v>
      </c>
      <c r="C4698" t="s">
        <v>12223</v>
      </c>
      <c r="D4698" t="s">
        <v>4595</v>
      </c>
      <c r="E4698" t="s">
        <v>59</v>
      </c>
      <c r="F4698" t="b">
        <v>0</v>
      </c>
      <c r="G4698" t="s">
        <v>19</v>
      </c>
      <c r="H4698" s="1">
        <v>46078.669629629629</v>
      </c>
      <c r="I4698" t="b">
        <v>0</v>
      </c>
      <c r="J4698" t="b">
        <v>0</v>
      </c>
      <c r="K4698" t="s">
        <v>19</v>
      </c>
      <c r="L4698" t="s">
        <v>60</v>
      </c>
      <c r="M4698">
        <v>200000</v>
      </c>
      <c r="N4698"/>
      <c r="O4698" t="s">
        <v>12224</v>
      </c>
    </row>
    <row r="4699" spans="1:16" x14ac:dyDescent="0.35">
      <c r="A4699" t="s">
        <v>0</v>
      </c>
      <c r="B4699" t="s">
        <v>12225</v>
      </c>
      <c r="C4699" t="s">
        <v>40</v>
      </c>
      <c r="D4699" t="s">
        <v>4526</v>
      </c>
      <c r="E4699" t="s">
        <v>88</v>
      </c>
      <c r="F4699" t="b">
        <v>0</v>
      </c>
      <c r="G4699" t="s">
        <v>40</v>
      </c>
      <c r="H4699" s="1">
        <v>46078.669861111113</v>
      </c>
      <c r="I4699" t="b">
        <v>1</v>
      </c>
      <c r="J4699" t="b">
        <v>0</v>
      </c>
      <c r="K4699" t="s">
        <v>40</v>
      </c>
      <c r="L4699" t="s">
        <v>60</v>
      </c>
      <c r="M4699">
        <v>52500</v>
      </c>
      <c r="N4699"/>
      <c r="O4699" t="s">
        <v>12226</v>
      </c>
      <c r="P4699" t="s">
        <v>12227</v>
      </c>
    </row>
    <row r="4700" spans="1:16" x14ac:dyDescent="0.35">
      <c r="A4700" t="s">
        <v>0</v>
      </c>
      <c r="B4700" t="s">
        <v>12228</v>
      </c>
      <c r="C4700" t="s">
        <v>63</v>
      </c>
      <c r="D4700" t="s">
        <v>4346</v>
      </c>
      <c r="E4700" t="s">
        <v>59</v>
      </c>
      <c r="F4700" t="b">
        <v>0</v>
      </c>
      <c r="G4700" t="s">
        <v>63</v>
      </c>
      <c r="H4700" s="1">
        <v>46078.670648148152</v>
      </c>
      <c r="I4700" t="b">
        <v>0</v>
      </c>
      <c r="J4700" t="b">
        <v>0</v>
      </c>
      <c r="K4700" t="s">
        <v>41</v>
      </c>
      <c r="L4700" t="s">
        <v>60</v>
      </c>
      <c r="M4700">
        <v>99472</v>
      </c>
      <c r="N4700"/>
      <c r="O4700" t="s">
        <v>12229</v>
      </c>
    </row>
    <row r="4701" spans="1:16" x14ac:dyDescent="0.35">
      <c r="A4701" t="s">
        <v>0</v>
      </c>
      <c r="B4701" t="s">
        <v>12230</v>
      </c>
      <c r="C4701" t="s">
        <v>2475</v>
      </c>
      <c r="D4701" t="s">
        <v>4595</v>
      </c>
      <c r="E4701" t="s">
        <v>59</v>
      </c>
      <c r="F4701" t="b">
        <v>0</v>
      </c>
      <c r="G4701" t="s">
        <v>65</v>
      </c>
      <c r="H4701" s="1">
        <v>46078.708414351851</v>
      </c>
      <c r="I4701" t="b">
        <v>0</v>
      </c>
      <c r="J4701" t="b">
        <v>0</v>
      </c>
      <c r="K4701" t="s">
        <v>41</v>
      </c>
      <c r="L4701" t="s">
        <v>60</v>
      </c>
      <c r="M4701">
        <v>90000</v>
      </c>
      <c r="N4701"/>
      <c r="O4701" t="s">
        <v>7804</v>
      </c>
      <c r="P4701" t="s">
        <v>1482</v>
      </c>
    </row>
    <row r="4702" spans="1:16" x14ac:dyDescent="0.35">
      <c r="A4702" t="s">
        <v>0</v>
      </c>
      <c r="B4702" t="s">
        <v>12230</v>
      </c>
      <c r="C4702" t="s">
        <v>4167</v>
      </c>
      <c r="D4702" t="s">
        <v>4595</v>
      </c>
      <c r="E4702" t="s">
        <v>59</v>
      </c>
      <c r="F4702" t="b">
        <v>0</v>
      </c>
      <c r="G4702" t="s">
        <v>65</v>
      </c>
      <c r="H4702" s="1">
        <v>46078.708437499998</v>
      </c>
      <c r="I4702" t="b">
        <v>1</v>
      </c>
      <c r="J4702" t="b">
        <v>0</v>
      </c>
      <c r="K4702" t="s">
        <v>41</v>
      </c>
      <c r="L4702" t="s">
        <v>60</v>
      </c>
      <c r="M4702">
        <v>90000</v>
      </c>
      <c r="N4702"/>
      <c r="O4702" t="s">
        <v>7804</v>
      </c>
      <c r="P4702" t="s">
        <v>12231</v>
      </c>
    </row>
    <row r="4703" spans="1:16" x14ac:dyDescent="0.35">
      <c r="A4703" t="s">
        <v>3</v>
      </c>
      <c r="B4703" t="s">
        <v>12232</v>
      </c>
      <c r="C4703" t="s">
        <v>12233</v>
      </c>
      <c r="D4703" t="s">
        <v>2360</v>
      </c>
      <c r="E4703" t="s">
        <v>59</v>
      </c>
      <c r="F4703" t="b">
        <v>0</v>
      </c>
      <c r="G4703" t="s">
        <v>65</v>
      </c>
      <c r="H4703" s="1">
        <v>46078.708437499998</v>
      </c>
      <c r="I4703" t="b">
        <v>0</v>
      </c>
      <c r="J4703" t="b">
        <v>0</v>
      </c>
      <c r="K4703" t="s">
        <v>41</v>
      </c>
      <c r="L4703" t="s">
        <v>60</v>
      </c>
      <c r="M4703">
        <v>75000</v>
      </c>
      <c r="N4703"/>
      <c r="O4703" t="s">
        <v>12234</v>
      </c>
      <c r="P4703" t="s">
        <v>12235</v>
      </c>
    </row>
    <row r="4704" spans="1:16" x14ac:dyDescent="0.35">
      <c r="A4704" t="s">
        <v>2</v>
      </c>
      <c r="B4704" t="s">
        <v>12236</v>
      </c>
      <c r="C4704" t="s">
        <v>1047</v>
      </c>
      <c r="D4704" t="s">
        <v>4526</v>
      </c>
      <c r="E4704" t="s">
        <v>59</v>
      </c>
      <c r="F4704" t="b">
        <v>0</v>
      </c>
      <c r="G4704" t="s">
        <v>65</v>
      </c>
      <c r="H4704" s="1">
        <v>46078.709016203713</v>
      </c>
      <c r="I4704" t="b">
        <v>0</v>
      </c>
      <c r="J4704" t="b">
        <v>1</v>
      </c>
      <c r="K4704" t="s">
        <v>41</v>
      </c>
      <c r="L4704" t="s">
        <v>74</v>
      </c>
      <c r="M4704"/>
      <c r="N4704">
        <v>37.25</v>
      </c>
      <c r="O4704" t="s">
        <v>5052</v>
      </c>
      <c r="P4704" t="s">
        <v>12237</v>
      </c>
    </row>
    <row r="4705" spans="1:16" x14ac:dyDescent="0.35">
      <c r="A4705" t="s">
        <v>2</v>
      </c>
      <c r="B4705" t="s">
        <v>12238</v>
      </c>
      <c r="C4705" t="s">
        <v>253</v>
      </c>
      <c r="D4705" t="s">
        <v>4630</v>
      </c>
      <c r="E4705" t="s">
        <v>59</v>
      </c>
      <c r="F4705" t="b">
        <v>0</v>
      </c>
      <c r="G4705" t="s">
        <v>73</v>
      </c>
      <c r="H4705" s="1">
        <v>46078.709224537037</v>
      </c>
      <c r="I4705" t="b">
        <v>0</v>
      </c>
      <c r="J4705" t="b">
        <v>0</v>
      </c>
      <c r="K4705" t="s">
        <v>41</v>
      </c>
      <c r="L4705" t="s">
        <v>60</v>
      </c>
      <c r="M4705">
        <v>155000</v>
      </c>
      <c r="N4705"/>
      <c r="O4705" t="s">
        <v>1965</v>
      </c>
      <c r="P4705" t="s">
        <v>12239</v>
      </c>
    </row>
    <row r="4706" spans="1:16" x14ac:dyDescent="0.35">
      <c r="A4706" t="s">
        <v>5</v>
      </c>
      <c r="B4706" t="s">
        <v>12240</v>
      </c>
      <c r="C4706" t="s">
        <v>12241</v>
      </c>
      <c r="D4706" t="s">
        <v>4346</v>
      </c>
      <c r="E4706" t="s">
        <v>88</v>
      </c>
      <c r="F4706" t="b">
        <v>0</v>
      </c>
      <c r="G4706" t="s">
        <v>68</v>
      </c>
      <c r="H4706" s="1">
        <v>46078.709305555552</v>
      </c>
      <c r="I4706" t="b">
        <v>0</v>
      </c>
      <c r="J4706" t="b">
        <v>0</v>
      </c>
      <c r="K4706" t="s">
        <v>41</v>
      </c>
      <c r="L4706" t="s">
        <v>74</v>
      </c>
      <c r="M4706"/>
      <c r="N4706">
        <v>71.564999999999998</v>
      </c>
      <c r="O4706" t="s">
        <v>7776</v>
      </c>
      <c r="P4706" t="s">
        <v>12242</v>
      </c>
    </row>
    <row r="4707" spans="1:16" x14ac:dyDescent="0.35">
      <c r="A4707" t="s">
        <v>2</v>
      </c>
      <c r="B4707" t="s">
        <v>466</v>
      </c>
      <c r="C4707" t="s">
        <v>3130</v>
      </c>
      <c r="D4707" t="s">
        <v>4595</v>
      </c>
      <c r="E4707" t="s">
        <v>59</v>
      </c>
      <c r="F4707" t="b">
        <v>0</v>
      </c>
      <c r="G4707" t="s">
        <v>89</v>
      </c>
      <c r="H4707" s="1">
        <v>46078.709363425929</v>
      </c>
      <c r="I4707" t="b">
        <v>0</v>
      </c>
      <c r="J4707" t="b">
        <v>0</v>
      </c>
      <c r="K4707" t="s">
        <v>41</v>
      </c>
      <c r="L4707" t="s">
        <v>60</v>
      </c>
      <c r="M4707">
        <v>170000</v>
      </c>
      <c r="N4707"/>
      <c r="O4707" t="s">
        <v>2448</v>
      </c>
      <c r="P4707" t="s">
        <v>763</v>
      </c>
    </row>
    <row r="4708" spans="1:16" x14ac:dyDescent="0.35">
      <c r="A4708" t="s">
        <v>1</v>
      </c>
      <c r="B4708" t="s">
        <v>12243</v>
      </c>
      <c r="C4708" t="s">
        <v>76</v>
      </c>
      <c r="D4708" t="s">
        <v>141</v>
      </c>
      <c r="E4708" t="s">
        <v>88</v>
      </c>
      <c r="F4708" t="b">
        <v>1</v>
      </c>
      <c r="G4708" t="s">
        <v>65</v>
      </c>
      <c r="H4708" s="1">
        <v>46078.709432870368</v>
      </c>
      <c r="I4708" t="b">
        <v>1</v>
      </c>
      <c r="J4708" t="b">
        <v>0</v>
      </c>
      <c r="K4708" t="s">
        <v>41</v>
      </c>
      <c r="L4708" t="s">
        <v>74</v>
      </c>
      <c r="M4708"/>
      <c r="N4708">
        <v>50</v>
      </c>
      <c r="O4708" t="s">
        <v>141</v>
      </c>
    </row>
    <row r="4709" spans="1:16" x14ac:dyDescent="0.35">
      <c r="A4709" t="s">
        <v>1</v>
      </c>
      <c r="B4709" t="s">
        <v>12244</v>
      </c>
      <c r="C4709" t="s">
        <v>940</v>
      </c>
      <c r="D4709" t="s">
        <v>4587</v>
      </c>
      <c r="E4709" t="s">
        <v>59</v>
      </c>
      <c r="F4709" t="b">
        <v>0</v>
      </c>
      <c r="G4709" t="s">
        <v>73</v>
      </c>
      <c r="H4709" s="1">
        <v>46078.709560185183</v>
      </c>
      <c r="I4709" t="b">
        <v>1</v>
      </c>
      <c r="J4709" t="b">
        <v>0</v>
      </c>
      <c r="K4709" t="s">
        <v>41</v>
      </c>
      <c r="L4709" t="s">
        <v>60</v>
      </c>
      <c r="M4709">
        <v>145000</v>
      </c>
      <c r="N4709"/>
      <c r="O4709" t="s">
        <v>2694</v>
      </c>
      <c r="P4709" t="s">
        <v>12245</v>
      </c>
    </row>
    <row r="4710" spans="1:16" x14ac:dyDescent="0.35">
      <c r="A4710" t="s">
        <v>1</v>
      </c>
      <c r="B4710" t="s">
        <v>10235</v>
      </c>
      <c r="C4710" t="s">
        <v>172</v>
      </c>
      <c r="D4710" t="s">
        <v>4526</v>
      </c>
      <c r="E4710" t="s">
        <v>59</v>
      </c>
      <c r="F4710" t="b">
        <v>0</v>
      </c>
      <c r="G4710" t="s">
        <v>68</v>
      </c>
      <c r="H4710" s="1">
        <v>46078.709664351853</v>
      </c>
      <c r="I4710" t="b">
        <v>0</v>
      </c>
      <c r="J4710" t="b">
        <v>0</v>
      </c>
      <c r="K4710" t="s">
        <v>41</v>
      </c>
      <c r="L4710" t="s">
        <v>60</v>
      </c>
      <c r="M4710">
        <v>237500</v>
      </c>
      <c r="N4710"/>
      <c r="O4710" t="s">
        <v>534</v>
      </c>
      <c r="P4710" t="s">
        <v>5564</v>
      </c>
    </row>
    <row r="4711" spans="1:16" x14ac:dyDescent="0.35">
      <c r="A4711" t="s">
        <v>0</v>
      </c>
      <c r="B4711" t="s">
        <v>12246</v>
      </c>
      <c r="C4711" t="s">
        <v>13</v>
      </c>
      <c r="D4711" t="s">
        <v>4637</v>
      </c>
      <c r="F4711" t="b">
        <v>0</v>
      </c>
      <c r="G4711" t="s">
        <v>13</v>
      </c>
      <c r="H4711" s="1">
        <v>46078.710428240738</v>
      </c>
      <c r="I4711" t="b">
        <v>1</v>
      </c>
      <c r="J4711" t="b">
        <v>0</v>
      </c>
      <c r="K4711" t="s">
        <v>13</v>
      </c>
      <c r="L4711" t="s">
        <v>74</v>
      </c>
      <c r="M4711"/>
      <c r="N4711">
        <v>30</v>
      </c>
      <c r="O4711" t="s">
        <v>4596</v>
      </c>
      <c r="P4711" t="s">
        <v>12247</v>
      </c>
    </row>
    <row r="4712" spans="1:16" x14ac:dyDescent="0.35">
      <c r="A4712" t="s">
        <v>1</v>
      </c>
      <c r="B4712" t="s">
        <v>12248</v>
      </c>
      <c r="C4712" t="s">
        <v>500</v>
      </c>
      <c r="D4712" t="s">
        <v>4346</v>
      </c>
      <c r="E4712" t="s">
        <v>59</v>
      </c>
      <c r="F4712" t="b">
        <v>0</v>
      </c>
      <c r="G4712" t="s">
        <v>13</v>
      </c>
      <c r="H4712" s="1">
        <v>46078.710590277777</v>
      </c>
      <c r="I4712" t="b">
        <v>0</v>
      </c>
      <c r="J4712" t="b">
        <v>0</v>
      </c>
      <c r="K4712" t="s">
        <v>13</v>
      </c>
      <c r="L4712" t="s">
        <v>60</v>
      </c>
      <c r="M4712">
        <v>80000</v>
      </c>
      <c r="N4712"/>
      <c r="O4712" t="s">
        <v>305</v>
      </c>
      <c r="P4712" t="s">
        <v>12249</v>
      </c>
    </row>
    <row r="4713" spans="1:16" x14ac:dyDescent="0.35">
      <c r="A4713" t="s">
        <v>0</v>
      </c>
      <c r="B4713" t="s">
        <v>12246</v>
      </c>
      <c r="C4713" t="s">
        <v>19</v>
      </c>
      <c r="D4713" t="s">
        <v>4595</v>
      </c>
      <c r="F4713" t="b">
        <v>0</v>
      </c>
      <c r="G4713" t="s">
        <v>19</v>
      </c>
      <c r="H4713" s="1">
        <v>46078.711168981477</v>
      </c>
      <c r="I4713" t="b">
        <v>1</v>
      </c>
      <c r="J4713" t="b">
        <v>0</v>
      </c>
      <c r="K4713" t="s">
        <v>19</v>
      </c>
      <c r="L4713" t="s">
        <v>74</v>
      </c>
      <c r="M4713"/>
      <c r="N4713">
        <v>30</v>
      </c>
      <c r="O4713" t="s">
        <v>4596</v>
      </c>
      <c r="P4713" t="s">
        <v>12247</v>
      </c>
    </row>
    <row r="4714" spans="1:16" x14ac:dyDescent="0.35">
      <c r="A4714" t="s">
        <v>4</v>
      </c>
      <c r="B4714" t="s">
        <v>12250</v>
      </c>
      <c r="C4714" t="s">
        <v>218</v>
      </c>
      <c r="D4714" t="s">
        <v>4526</v>
      </c>
      <c r="E4714" t="s">
        <v>88</v>
      </c>
      <c r="F4714" t="b">
        <v>0</v>
      </c>
      <c r="G4714" t="s">
        <v>63</v>
      </c>
      <c r="H4714" s="1">
        <v>46078.712384259263</v>
      </c>
      <c r="I4714" t="b">
        <v>1</v>
      </c>
      <c r="J4714" t="b">
        <v>0</v>
      </c>
      <c r="K4714" t="s">
        <v>41</v>
      </c>
      <c r="L4714" t="s">
        <v>74</v>
      </c>
      <c r="M4714"/>
      <c r="N4714">
        <v>54.5</v>
      </c>
      <c r="O4714" t="s">
        <v>12251</v>
      </c>
      <c r="P4714" t="s">
        <v>406</v>
      </c>
    </row>
    <row r="4715" spans="1:16" x14ac:dyDescent="0.35">
      <c r="A4715" t="s">
        <v>3</v>
      </c>
      <c r="B4715" t="s">
        <v>12252</v>
      </c>
      <c r="C4715" t="s">
        <v>33</v>
      </c>
      <c r="D4715" t="s">
        <v>12039</v>
      </c>
      <c r="E4715" t="s">
        <v>59</v>
      </c>
      <c r="F4715" t="b">
        <v>0</v>
      </c>
      <c r="G4715" t="s">
        <v>33</v>
      </c>
      <c r="H4715" s="1">
        <v>46078.714039351849</v>
      </c>
      <c r="I4715" t="b">
        <v>0</v>
      </c>
      <c r="J4715" t="b">
        <v>0</v>
      </c>
      <c r="K4715" t="s">
        <v>33</v>
      </c>
      <c r="L4715" t="s">
        <v>60</v>
      </c>
      <c r="M4715">
        <v>69000</v>
      </c>
      <c r="N4715"/>
      <c r="O4715" t="s">
        <v>1842</v>
      </c>
      <c r="P4715" t="s">
        <v>12253</v>
      </c>
    </row>
    <row r="4716" spans="1:16" x14ac:dyDescent="0.35">
      <c r="A4716" t="s">
        <v>0</v>
      </c>
      <c r="B4716" t="s">
        <v>1242</v>
      </c>
      <c r="C4716" t="s">
        <v>2304</v>
      </c>
      <c r="D4716" t="s">
        <v>4630</v>
      </c>
      <c r="E4716" t="s">
        <v>59</v>
      </c>
      <c r="F4716" t="b">
        <v>0</v>
      </c>
      <c r="G4716" t="s">
        <v>68</v>
      </c>
      <c r="H4716" s="1">
        <v>46078.750497685192</v>
      </c>
      <c r="I4716" t="b">
        <v>0</v>
      </c>
      <c r="J4716" t="b">
        <v>0</v>
      </c>
      <c r="K4716" t="s">
        <v>41</v>
      </c>
      <c r="L4716" t="s">
        <v>74</v>
      </c>
      <c r="M4716"/>
      <c r="N4716">
        <v>46</v>
      </c>
      <c r="O4716" t="s">
        <v>1980</v>
      </c>
      <c r="P4716" t="s">
        <v>12254</v>
      </c>
    </row>
    <row r="4717" spans="1:16" x14ac:dyDescent="0.35">
      <c r="A4717" t="s">
        <v>2</v>
      </c>
      <c r="B4717" t="s">
        <v>2</v>
      </c>
      <c r="C4717" t="s">
        <v>12255</v>
      </c>
      <c r="D4717" t="s">
        <v>4595</v>
      </c>
      <c r="E4717" t="s">
        <v>59</v>
      </c>
      <c r="F4717" t="b">
        <v>0</v>
      </c>
      <c r="G4717" t="s">
        <v>77</v>
      </c>
      <c r="H4717" s="1">
        <v>46078.750740740739</v>
      </c>
      <c r="I4717" t="b">
        <v>0</v>
      </c>
      <c r="J4717" t="b">
        <v>0</v>
      </c>
      <c r="K4717" t="s">
        <v>41</v>
      </c>
      <c r="L4717" t="s">
        <v>60</v>
      </c>
      <c r="M4717">
        <v>117500</v>
      </c>
      <c r="N4717"/>
      <c r="O4717" t="s">
        <v>503</v>
      </c>
    </row>
    <row r="4718" spans="1:16" x14ac:dyDescent="0.35">
      <c r="A4718" t="s">
        <v>2</v>
      </c>
      <c r="B4718" t="s">
        <v>2</v>
      </c>
      <c r="C4718" t="s">
        <v>12256</v>
      </c>
      <c r="D4718" t="s">
        <v>4595</v>
      </c>
      <c r="E4718" t="s">
        <v>59</v>
      </c>
      <c r="F4718" t="b">
        <v>0</v>
      </c>
      <c r="G4718" t="s">
        <v>77</v>
      </c>
      <c r="H4718" s="1">
        <v>46078.750763888893</v>
      </c>
      <c r="I4718" t="b">
        <v>0</v>
      </c>
      <c r="J4718" t="b">
        <v>0</v>
      </c>
      <c r="K4718" t="s">
        <v>41</v>
      </c>
      <c r="L4718" t="s">
        <v>60</v>
      </c>
      <c r="M4718">
        <v>117500</v>
      </c>
      <c r="N4718"/>
      <c r="O4718" t="s">
        <v>503</v>
      </c>
    </row>
    <row r="4719" spans="1:16" x14ac:dyDescent="0.35">
      <c r="A4719" t="s">
        <v>2</v>
      </c>
      <c r="B4719" t="s">
        <v>2</v>
      </c>
      <c r="C4719" t="s">
        <v>12257</v>
      </c>
      <c r="D4719" t="s">
        <v>4595</v>
      </c>
      <c r="E4719" t="s">
        <v>59</v>
      </c>
      <c r="F4719" t="b">
        <v>0</v>
      </c>
      <c r="G4719" t="s">
        <v>77</v>
      </c>
      <c r="H4719" s="1">
        <v>46078.750763888893</v>
      </c>
      <c r="I4719" t="b">
        <v>0</v>
      </c>
      <c r="J4719" t="b">
        <v>0</v>
      </c>
      <c r="K4719" t="s">
        <v>41</v>
      </c>
      <c r="L4719" t="s">
        <v>60</v>
      </c>
      <c r="M4719">
        <v>117500</v>
      </c>
      <c r="N4719"/>
      <c r="O4719" t="s">
        <v>503</v>
      </c>
      <c r="P4719" t="s">
        <v>208</v>
      </c>
    </row>
    <row r="4720" spans="1:16" x14ac:dyDescent="0.35">
      <c r="A4720" t="s">
        <v>2</v>
      </c>
      <c r="B4720" t="s">
        <v>2</v>
      </c>
      <c r="C4720" t="s">
        <v>12258</v>
      </c>
      <c r="D4720" t="s">
        <v>4595</v>
      </c>
      <c r="E4720" t="s">
        <v>59</v>
      </c>
      <c r="F4720" t="b">
        <v>0</v>
      </c>
      <c r="G4720" t="s">
        <v>77</v>
      </c>
      <c r="H4720" s="1">
        <v>46078.750763888893</v>
      </c>
      <c r="I4720" t="b">
        <v>0</v>
      </c>
      <c r="J4720" t="b">
        <v>0</v>
      </c>
      <c r="K4720" t="s">
        <v>41</v>
      </c>
      <c r="L4720" t="s">
        <v>60</v>
      </c>
      <c r="M4720">
        <v>117500</v>
      </c>
      <c r="N4720"/>
      <c r="O4720" t="s">
        <v>503</v>
      </c>
    </row>
    <row r="4721" spans="1:16" x14ac:dyDescent="0.35">
      <c r="A4721" t="s">
        <v>2</v>
      </c>
      <c r="B4721" t="s">
        <v>2</v>
      </c>
      <c r="C4721" t="s">
        <v>12259</v>
      </c>
      <c r="D4721" t="s">
        <v>4595</v>
      </c>
      <c r="E4721" t="s">
        <v>59</v>
      </c>
      <c r="F4721" t="b">
        <v>0</v>
      </c>
      <c r="G4721" t="s">
        <v>77</v>
      </c>
      <c r="H4721" s="1">
        <v>46078.750763888893</v>
      </c>
      <c r="I4721" t="b">
        <v>0</v>
      </c>
      <c r="J4721" t="b">
        <v>0</v>
      </c>
      <c r="K4721" t="s">
        <v>41</v>
      </c>
      <c r="L4721" t="s">
        <v>60</v>
      </c>
      <c r="M4721">
        <v>117500</v>
      </c>
      <c r="N4721"/>
      <c r="O4721" t="s">
        <v>503</v>
      </c>
    </row>
    <row r="4722" spans="1:16" x14ac:dyDescent="0.35">
      <c r="A4722" t="s">
        <v>2</v>
      </c>
      <c r="B4722" t="s">
        <v>2</v>
      </c>
      <c r="C4722" t="s">
        <v>1705</v>
      </c>
      <c r="D4722" t="s">
        <v>4595</v>
      </c>
      <c r="E4722" t="s">
        <v>59</v>
      </c>
      <c r="F4722" t="b">
        <v>0</v>
      </c>
      <c r="G4722" t="s">
        <v>77</v>
      </c>
      <c r="H4722" s="1">
        <v>46078.750763888893</v>
      </c>
      <c r="I4722" t="b">
        <v>0</v>
      </c>
      <c r="J4722" t="b">
        <v>0</v>
      </c>
      <c r="K4722" t="s">
        <v>41</v>
      </c>
      <c r="L4722" t="s">
        <v>60</v>
      </c>
      <c r="M4722">
        <v>117500</v>
      </c>
      <c r="N4722"/>
      <c r="O4722" t="s">
        <v>503</v>
      </c>
    </row>
    <row r="4723" spans="1:16" x14ac:dyDescent="0.35">
      <c r="A4723" t="s">
        <v>2</v>
      </c>
      <c r="B4723" t="s">
        <v>2</v>
      </c>
      <c r="C4723" t="s">
        <v>12260</v>
      </c>
      <c r="D4723" t="s">
        <v>4595</v>
      </c>
      <c r="E4723" t="s">
        <v>59</v>
      </c>
      <c r="F4723" t="b">
        <v>0</v>
      </c>
      <c r="G4723" t="s">
        <v>77</v>
      </c>
      <c r="H4723" s="1">
        <v>46078.750787037039</v>
      </c>
      <c r="I4723" t="b">
        <v>0</v>
      </c>
      <c r="J4723" t="b">
        <v>0</v>
      </c>
      <c r="K4723" t="s">
        <v>41</v>
      </c>
      <c r="L4723" t="s">
        <v>60</v>
      </c>
      <c r="M4723">
        <v>117500</v>
      </c>
      <c r="N4723"/>
      <c r="O4723" t="s">
        <v>503</v>
      </c>
    </row>
    <row r="4724" spans="1:16" x14ac:dyDescent="0.35">
      <c r="A4724" t="s">
        <v>2</v>
      </c>
      <c r="B4724" t="s">
        <v>2</v>
      </c>
      <c r="C4724" t="s">
        <v>12261</v>
      </c>
      <c r="D4724" t="s">
        <v>4595</v>
      </c>
      <c r="E4724" t="s">
        <v>59</v>
      </c>
      <c r="F4724" t="b">
        <v>0</v>
      </c>
      <c r="G4724" t="s">
        <v>77</v>
      </c>
      <c r="H4724" s="1">
        <v>46078.750787037039</v>
      </c>
      <c r="I4724" t="b">
        <v>0</v>
      </c>
      <c r="J4724" t="b">
        <v>0</v>
      </c>
      <c r="K4724" t="s">
        <v>41</v>
      </c>
      <c r="L4724" t="s">
        <v>60</v>
      </c>
      <c r="M4724">
        <v>117500</v>
      </c>
      <c r="N4724"/>
      <c r="O4724" t="s">
        <v>503</v>
      </c>
    </row>
    <row r="4725" spans="1:16" x14ac:dyDescent="0.35">
      <c r="A4725" t="s">
        <v>2</v>
      </c>
      <c r="B4725" t="s">
        <v>2</v>
      </c>
      <c r="C4725" t="s">
        <v>7938</v>
      </c>
      <c r="D4725" t="s">
        <v>4595</v>
      </c>
      <c r="E4725" t="s">
        <v>59</v>
      </c>
      <c r="F4725" t="b">
        <v>0</v>
      </c>
      <c r="G4725" t="s">
        <v>77</v>
      </c>
      <c r="H4725" s="1">
        <v>46078.750787037039</v>
      </c>
      <c r="I4725" t="b">
        <v>0</v>
      </c>
      <c r="J4725" t="b">
        <v>0</v>
      </c>
      <c r="K4725" t="s">
        <v>41</v>
      </c>
      <c r="L4725" t="s">
        <v>60</v>
      </c>
      <c r="M4725">
        <v>117500</v>
      </c>
      <c r="N4725"/>
      <c r="O4725" t="s">
        <v>503</v>
      </c>
    </row>
    <row r="4726" spans="1:16" x14ac:dyDescent="0.35">
      <c r="A4726" t="s">
        <v>2</v>
      </c>
      <c r="B4726" t="s">
        <v>2</v>
      </c>
      <c r="C4726" t="s">
        <v>12262</v>
      </c>
      <c r="D4726" t="s">
        <v>4595</v>
      </c>
      <c r="E4726" t="s">
        <v>59</v>
      </c>
      <c r="F4726" t="b">
        <v>0</v>
      </c>
      <c r="G4726" t="s">
        <v>77</v>
      </c>
      <c r="H4726" s="1">
        <v>46078.750787037039</v>
      </c>
      <c r="I4726" t="b">
        <v>0</v>
      </c>
      <c r="J4726" t="b">
        <v>0</v>
      </c>
      <c r="K4726" t="s">
        <v>41</v>
      </c>
      <c r="L4726" t="s">
        <v>60</v>
      </c>
      <c r="M4726">
        <v>117500</v>
      </c>
      <c r="N4726"/>
      <c r="O4726" t="s">
        <v>503</v>
      </c>
    </row>
    <row r="4727" spans="1:16" x14ac:dyDescent="0.35">
      <c r="A4727" t="s">
        <v>2</v>
      </c>
      <c r="B4727" t="s">
        <v>2</v>
      </c>
      <c r="C4727" t="s">
        <v>12263</v>
      </c>
      <c r="D4727" t="s">
        <v>4595</v>
      </c>
      <c r="E4727" t="s">
        <v>59</v>
      </c>
      <c r="F4727" t="b">
        <v>0</v>
      </c>
      <c r="G4727" t="s">
        <v>77</v>
      </c>
      <c r="H4727" s="1">
        <v>46078.750810185193</v>
      </c>
      <c r="I4727" t="b">
        <v>0</v>
      </c>
      <c r="J4727" t="b">
        <v>0</v>
      </c>
      <c r="K4727" t="s">
        <v>41</v>
      </c>
      <c r="L4727" t="s">
        <v>60</v>
      </c>
      <c r="M4727">
        <v>117500</v>
      </c>
      <c r="N4727"/>
      <c r="O4727" t="s">
        <v>503</v>
      </c>
    </row>
    <row r="4728" spans="1:16" x14ac:dyDescent="0.35">
      <c r="A4728" t="s">
        <v>2</v>
      </c>
      <c r="B4728" t="s">
        <v>2</v>
      </c>
      <c r="C4728" t="s">
        <v>12264</v>
      </c>
      <c r="D4728" t="s">
        <v>4595</v>
      </c>
      <c r="E4728" t="s">
        <v>59</v>
      </c>
      <c r="F4728" t="b">
        <v>0</v>
      </c>
      <c r="G4728" t="s">
        <v>77</v>
      </c>
      <c r="H4728" s="1">
        <v>46078.750810185193</v>
      </c>
      <c r="I4728" t="b">
        <v>0</v>
      </c>
      <c r="J4728" t="b">
        <v>0</v>
      </c>
      <c r="K4728" t="s">
        <v>41</v>
      </c>
      <c r="L4728" t="s">
        <v>60</v>
      </c>
      <c r="M4728">
        <v>117500</v>
      </c>
      <c r="N4728"/>
      <c r="O4728" t="s">
        <v>503</v>
      </c>
    </row>
    <row r="4729" spans="1:16" x14ac:dyDescent="0.35">
      <c r="A4729" t="s">
        <v>2</v>
      </c>
      <c r="B4729" t="s">
        <v>2</v>
      </c>
      <c r="C4729" t="s">
        <v>12265</v>
      </c>
      <c r="D4729" t="s">
        <v>4595</v>
      </c>
      <c r="E4729" t="s">
        <v>59</v>
      </c>
      <c r="F4729" t="b">
        <v>0</v>
      </c>
      <c r="G4729" t="s">
        <v>77</v>
      </c>
      <c r="H4729" s="1">
        <v>46078.750810185193</v>
      </c>
      <c r="I4729" t="b">
        <v>0</v>
      </c>
      <c r="J4729" t="b">
        <v>0</v>
      </c>
      <c r="K4729" t="s">
        <v>41</v>
      </c>
      <c r="L4729" t="s">
        <v>60</v>
      </c>
      <c r="M4729">
        <v>117500</v>
      </c>
      <c r="N4729"/>
      <c r="O4729" t="s">
        <v>503</v>
      </c>
    </row>
    <row r="4730" spans="1:16" x14ac:dyDescent="0.35">
      <c r="A4730" t="s">
        <v>2</v>
      </c>
      <c r="B4730" t="s">
        <v>2</v>
      </c>
      <c r="C4730" t="s">
        <v>12266</v>
      </c>
      <c r="D4730" t="s">
        <v>4595</v>
      </c>
      <c r="E4730" t="s">
        <v>59</v>
      </c>
      <c r="F4730" t="b">
        <v>0</v>
      </c>
      <c r="G4730" t="s">
        <v>77</v>
      </c>
      <c r="H4730" s="1">
        <v>46078.750810185193</v>
      </c>
      <c r="I4730" t="b">
        <v>0</v>
      </c>
      <c r="J4730" t="b">
        <v>0</v>
      </c>
      <c r="K4730" t="s">
        <v>41</v>
      </c>
      <c r="L4730" t="s">
        <v>60</v>
      </c>
      <c r="M4730">
        <v>117500</v>
      </c>
      <c r="N4730"/>
      <c r="O4730" t="s">
        <v>503</v>
      </c>
    </row>
    <row r="4731" spans="1:16" x14ac:dyDescent="0.35">
      <c r="A4731" t="s">
        <v>2</v>
      </c>
      <c r="B4731" t="s">
        <v>2</v>
      </c>
      <c r="C4731" t="s">
        <v>12267</v>
      </c>
      <c r="D4731" t="s">
        <v>4595</v>
      </c>
      <c r="E4731" t="s">
        <v>59</v>
      </c>
      <c r="F4731" t="b">
        <v>0</v>
      </c>
      <c r="G4731" t="s">
        <v>77</v>
      </c>
      <c r="H4731" s="1">
        <v>46078.750810185193</v>
      </c>
      <c r="I4731" t="b">
        <v>0</v>
      </c>
      <c r="J4731" t="b">
        <v>0</v>
      </c>
      <c r="K4731" t="s">
        <v>41</v>
      </c>
      <c r="L4731" t="s">
        <v>60</v>
      </c>
      <c r="M4731">
        <v>117500</v>
      </c>
      <c r="N4731"/>
      <c r="O4731" t="s">
        <v>503</v>
      </c>
    </row>
    <row r="4732" spans="1:16" x14ac:dyDescent="0.35">
      <c r="A4732" t="s">
        <v>2</v>
      </c>
      <c r="B4732" t="s">
        <v>2</v>
      </c>
      <c r="C4732" t="s">
        <v>12268</v>
      </c>
      <c r="D4732" t="s">
        <v>4595</v>
      </c>
      <c r="E4732" t="s">
        <v>59</v>
      </c>
      <c r="F4732" t="b">
        <v>0</v>
      </c>
      <c r="G4732" t="s">
        <v>77</v>
      </c>
      <c r="H4732" s="1">
        <v>46078.750810185193</v>
      </c>
      <c r="I4732" t="b">
        <v>0</v>
      </c>
      <c r="J4732" t="b">
        <v>0</v>
      </c>
      <c r="K4732" t="s">
        <v>41</v>
      </c>
      <c r="L4732" t="s">
        <v>60</v>
      </c>
      <c r="M4732">
        <v>117500</v>
      </c>
      <c r="N4732"/>
      <c r="O4732" t="s">
        <v>503</v>
      </c>
      <c r="P4732" t="s">
        <v>208</v>
      </c>
    </row>
    <row r="4733" spans="1:16" x14ac:dyDescent="0.35">
      <c r="A4733" t="s">
        <v>2</v>
      </c>
      <c r="B4733" t="s">
        <v>2</v>
      </c>
      <c r="C4733" t="s">
        <v>12269</v>
      </c>
      <c r="D4733" t="s">
        <v>4595</v>
      </c>
      <c r="E4733" t="s">
        <v>59</v>
      </c>
      <c r="F4733" t="b">
        <v>0</v>
      </c>
      <c r="G4733" t="s">
        <v>77</v>
      </c>
      <c r="H4733" s="1">
        <v>46078.750810185193</v>
      </c>
      <c r="I4733" t="b">
        <v>0</v>
      </c>
      <c r="J4733" t="b">
        <v>0</v>
      </c>
      <c r="K4733" t="s">
        <v>41</v>
      </c>
      <c r="L4733" t="s">
        <v>60</v>
      </c>
      <c r="M4733">
        <v>117500</v>
      </c>
      <c r="N4733"/>
      <c r="O4733" t="s">
        <v>503</v>
      </c>
    </row>
    <row r="4734" spans="1:16" x14ac:dyDescent="0.35">
      <c r="A4734" t="s">
        <v>2</v>
      </c>
      <c r="B4734" t="s">
        <v>2</v>
      </c>
      <c r="C4734" t="s">
        <v>12270</v>
      </c>
      <c r="D4734" t="s">
        <v>4595</v>
      </c>
      <c r="E4734" t="s">
        <v>59</v>
      </c>
      <c r="F4734" t="b">
        <v>0</v>
      </c>
      <c r="G4734" t="s">
        <v>77</v>
      </c>
      <c r="H4734" s="1">
        <v>46078.750810185193</v>
      </c>
      <c r="I4734" t="b">
        <v>0</v>
      </c>
      <c r="J4734" t="b">
        <v>0</v>
      </c>
      <c r="K4734" t="s">
        <v>41</v>
      </c>
      <c r="L4734" t="s">
        <v>60</v>
      </c>
      <c r="M4734">
        <v>117500</v>
      </c>
      <c r="N4734"/>
      <c r="O4734" t="s">
        <v>503</v>
      </c>
    </row>
    <row r="4735" spans="1:16" x14ac:dyDescent="0.35">
      <c r="A4735" t="s">
        <v>2</v>
      </c>
      <c r="B4735" t="s">
        <v>2</v>
      </c>
      <c r="C4735" t="s">
        <v>3100</v>
      </c>
      <c r="D4735" t="s">
        <v>4595</v>
      </c>
      <c r="E4735" t="s">
        <v>59</v>
      </c>
      <c r="F4735" t="b">
        <v>0</v>
      </c>
      <c r="G4735" t="s">
        <v>77</v>
      </c>
      <c r="H4735" s="1">
        <v>46078.750810185193</v>
      </c>
      <c r="I4735" t="b">
        <v>0</v>
      </c>
      <c r="J4735" t="b">
        <v>0</v>
      </c>
      <c r="K4735" t="s">
        <v>41</v>
      </c>
      <c r="L4735" t="s">
        <v>60</v>
      </c>
      <c r="M4735">
        <v>117500</v>
      </c>
      <c r="N4735"/>
      <c r="O4735" t="s">
        <v>503</v>
      </c>
    </row>
    <row r="4736" spans="1:16" x14ac:dyDescent="0.35">
      <c r="A4736" t="s">
        <v>2</v>
      </c>
      <c r="B4736" t="s">
        <v>2</v>
      </c>
      <c r="C4736" t="s">
        <v>12271</v>
      </c>
      <c r="D4736" t="s">
        <v>4595</v>
      </c>
      <c r="E4736" t="s">
        <v>59</v>
      </c>
      <c r="F4736" t="b">
        <v>0</v>
      </c>
      <c r="G4736" t="s">
        <v>77</v>
      </c>
      <c r="H4736" s="1">
        <v>46078.750833333332</v>
      </c>
      <c r="I4736" t="b">
        <v>0</v>
      </c>
      <c r="J4736" t="b">
        <v>0</v>
      </c>
      <c r="K4736" t="s">
        <v>41</v>
      </c>
      <c r="L4736" t="s">
        <v>60</v>
      </c>
      <c r="M4736">
        <v>117500</v>
      </c>
      <c r="N4736"/>
      <c r="O4736" t="s">
        <v>503</v>
      </c>
    </row>
    <row r="4737" spans="1:16" x14ac:dyDescent="0.35">
      <c r="A4737" t="s">
        <v>2</v>
      </c>
      <c r="B4737" t="s">
        <v>2</v>
      </c>
      <c r="C4737" t="s">
        <v>12272</v>
      </c>
      <c r="D4737" t="s">
        <v>4595</v>
      </c>
      <c r="E4737" t="s">
        <v>59</v>
      </c>
      <c r="F4737" t="b">
        <v>0</v>
      </c>
      <c r="G4737" t="s">
        <v>77</v>
      </c>
      <c r="H4737" s="1">
        <v>46078.750833333332</v>
      </c>
      <c r="I4737" t="b">
        <v>0</v>
      </c>
      <c r="J4737" t="b">
        <v>0</v>
      </c>
      <c r="K4737" t="s">
        <v>41</v>
      </c>
      <c r="L4737" t="s">
        <v>60</v>
      </c>
      <c r="M4737">
        <v>117500</v>
      </c>
      <c r="N4737"/>
      <c r="O4737" t="s">
        <v>503</v>
      </c>
      <c r="P4737" t="s">
        <v>208</v>
      </c>
    </row>
    <row r="4738" spans="1:16" x14ac:dyDescent="0.35">
      <c r="A4738" t="s">
        <v>2</v>
      </c>
      <c r="B4738" t="s">
        <v>4578</v>
      </c>
      <c r="C4738" t="s">
        <v>603</v>
      </c>
      <c r="D4738" t="s">
        <v>4595</v>
      </c>
      <c r="E4738" t="s">
        <v>59</v>
      </c>
      <c r="F4738" t="b">
        <v>0</v>
      </c>
      <c r="G4738" t="s">
        <v>77</v>
      </c>
      <c r="H4738" s="1">
        <v>46078.750833333332</v>
      </c>
      <c r="I4738" t="b">
        <v>0</v>
      </c>
      <c r="J4738" t="b">
        <v>0</v>
      </c>
      <c r="K4738" t="s">
        <v>41</v>
      </c>
      <c r="L4738" t="s">
        <v>60</v>
      </c>
      <c r="M4738">
        <v>300000</v>
      </c>
      <c r="N4738"/>
      <c r="O4738" t="s">
        <v>424</v>
      </c>
    </row>
    <row r="4739" spans="1:16" x14ac:dyDescent="0.35">
      <c r="A4739" t="s">
        <v>2</v>
      </c>
      <c r="B4739" t="s">
        <v>2</v>
      </c>
      <c r="C4739" t="s">
        <v>12260</v>
      </c>
      <c r="D4739" t="s">
        <v>4595</v>
      </c>
      <c r="E4739" t="s">
        <v>59</v>
      </c>
      <c r="F4739" t="b">
        <v>0</v>
      </c>
      <c r="G4739" t="s">
        <v>77</v>
      </c>
      <c r="H4739" s="1">
        <v>46078.750833333332</v>
      </c>
      <c r="I4739" t="b">
        <v>0</v>
      </c>
      <c r="J4739" t="b">
        <v>0</v>
      </c>
      <c r="K4739" t="s">
        <v>41</v>
      </c>
      <c r="L4739" t="s">
        <v>60</v>
      </c>
      <c r="M4739">
        <v>117500</v>
      </c>
      <c r="N4739"/>
      <c r="O4739" t="s">
        <v>503</v>
      </c>
    </row>
    <row r="4740" spans="1:16" x14ac:dyDescent="0.35">
      <c r="A4740" t="s">
        <v>2</v>
      </c>
      <c r="B4740" t="s">
        <v>2961</v>
      </c>
      <c r="C4740" t="s">
        <v>107</v>
      </c>
      <c r="D4740" t="s">
        <v>4595</v>
      </c>
      <c r="E4740" t="s">
        <v>59</v>
      </c>
      <c r="F4740" t="b">
        <v>0</v>
      </c>
      <c r="G4740" t="s">
        <v>77</v>
      </c>
      <c r="H4740" s="1">
        <v>46078.750833333332</v>
      </c>
      <c r="I4740" t="b">
        <v>0</v>
      </c>
      <c r="J4740" t="b">
        <v>0</v>
      </c>
      <c r="K4740" t="s">
        <v>41</v>
      </c>
      <c r="L4740" t="s">
        <v>60</v>
      </c>
      <c r="M4740">
        <v>130000</v>
      </c>
      <c r="N4740"/>
      <c r="O4740" t="s">
        <v>371</v>
      </c>
    </row>
    <row r="4741" spans="1:16" x14ac:dyDescent="0.35">
      <c r="A4741" t="s">
        <v>6</v>
      </c>
      <c r="B4741" t="s">
        <v>12273</v>
      </c>
      <c r="C4741" t="s">
        <v>190</v>
      </c>
      <c r="D4741" t="s">
        <v>4346</v>
      </c>
      <c r="E4741" t="s">
        <v>59</v>
      </c>
      <c r="F4741" t="b">
        <v>0</v>
      </c>
      <c r="G4741" t="s">
        <v>73</v>
      </c>
      <c r="H4741" s="1">
        <v>46078.750937500001</v>
      </c>
      <c r="I4741" t="b">
        <v>0</v>
      </c>
      <c r="J4741" t="b">
        <v>1</v>
      </c>
      <c r="K4741" t="s">
        <v>41</v>
      </c>
      <c r="L4741" t="s">
        <v>60</v>
      </c>
      <c r="M4741">
        <v>160000</v>
      </c>
      <c r="N4741"/>
      <c r="O4741" t="s">
        <v>10673</v>
      </c>
      <c r="P4741" t="s">
        <v>12274</v>
      </c>
    </row>
    <row r="4742" spans="1:16" x14ac:dyDescent="0.35">
      <c r="A4742" t="s">
        <v>7</v>
      </c>
      <c r="B4742" t="s">
        <v>12275</v>
      </c>
      <c r="C4742" t="s">
        <v>76</v>
      </c>
      <c r="D4742" t="s">
        <v>4346</v>
      </c>
      <c r="E4742" t="s">
        <v>59</v>
      </c>
      <c r="F4742" t="b">
        <v>1</v>
      </c>
      <c r="G4742" t="s">
        <v>73</v>
      </c>
      <c r="H4742" s="1">
        <v>46078.750937500001</v>
      </c>
      <c r="I4742" t="b">
        <v>0</v>
      </c>
      <c r="J4742" t="b">
        <v>1</v>
      </c>
      <c r="K4742" t="s">
        <v>41</v>
      </c>
      <c r="L4742" t="s">
        <v>60</v>
      </c>
      <c r="M4742">
        <v>130000</v>
      </c>
      <c r="N4742"/>
      <c r="O4742" t="s">
        <v>11088</v>
      </c>
      <c r="P4742" t="s">
        <v>2841</v>
      </c>
    </row>
    <row r="4743" spans="1:16" x14ac:dyDescent="0.35">
      <c r="A4743" t="s">
        <v>6</v>
      </c>
      <c r="B4743" t="s">
        <v>11276</v>
      </c>
      <c r="C4743" t="s">
        <v>121</v>
      </c>
      <c r="D4743" t="s">
        <v>4595</v>
      </c>
      <c r="E4743" t="s">
        <v>59</v>
      </c>
      <c r="F4743" t="b">
        <v>0</v>
      </c>
      <c r="G4743" t="s">
        <v>68</v>
      </c>
      <c r="H4743" s="1">
        <v>46078.750972222217</v>
      </c>
      <c r="I4743" t="b">
        <v>0</v>
      </c>
      <c r="J4743" t="b">
        <v>0</v>
      </c>
      <c r="K4743" t="s">
        <v>41</v>
      </c>
      <c r="L4743" t="s">
        <v>60</v>
      </c>
      <c r="M4743">
        <v>160000</v>
      </c>
      <c r="N4743"/>
      <c r="O4743" t="s">
        <v>12276</v>
      </c>
    </row>
    <row r="4744" spans="1:16" x14ac:dyDescent="0.35">
      <c r="A4744" t="s">
        <v>0</v>
      </c>
      <c r="B4744" t="s">
        <v>12277</v>
      </c>
      <c r="C4744" t="s">
        <v>301</v>
      </c>
      <c r="D4744" t="s">
        <v>4595</v>
      </c>
      <c r="E4744" t="s">
        <v>59</v>
      </c>
      <c r="F4744" t="b">
        <v>0</v>
      </c>
      <c r="G4744" t="s">
        <v>68</v>
      </c>
      <c r="H4744" s="1">
        <v>46078.750983796293</v>
      </c>
      <c r="I4744" t="b">
        <v>0</v>
      </c>
      <c r="J4744" t="b">
        <v>0</v>
      </c>
      <c r="K4744" t="s">
        <v>41</v>
      </c>
      <c r="L4744" t="s">
        <v>60</v>
      </c>
      <c r="M4744">
        <v>100500</v>
      </c>
      <c r="N4744"/>
      <c r="O4744" t="s">
        <v>3893</v>
      </c>
    </row>
    <row r="4745" spans="1:16" x14ac:dyDescent="0.35">
      <c r="A4745" t="s">
        <v>1</v>
      </c>
      <c r="B4745" t="s">
        <v>12278</v>
      </c>
      <c r="C4745" t="s">
        <v>164</v>
      </c>
      <c r="D4745" t="s">
        <v>4526</v>
      </c>
      <c r="E4745" t="s">
        <v>88</v>
      </c>
      <c r="F4745" t="b">
        <v>0</v>
      </c>
      <c r="G4745" t="s">
        <v>89</v>
      </c>
      <c r="H4745" s="1">
        <v>46078.751597222217</v>
      </c>
      <c r="I4745" t="b">
        <v>0</v>
      </c>
      <c r="J4745" t="b">
        <v>0</v>
      </c>
      <c r="K4745" t="s">
        <v>41</v>
      </c>
      <c r="L4745" t="s">
        <v>74</v>
      </c>
      <c r="M4745"/>
      <c r="N4745">
        <v>72.5</v>
      </c>
      <c r="O4745" t="s">
        <v>7261</v>
      </c>
      <c r="P4745" t="s">
        <v>12279</v>
      </c>
    </row>
    <row r="4746" spans="1:16" x14ac:dyDescent="0.35">
      <c r="A4746" t="s">
        <v>1</v>
      </c>
      <c r="B4746" t="s">
        <v>12280</v>
      </c>
      <c r="C4746" t="s">
        <v>500</v>
      </c>
      <c r="D4746" t="s">
        <v>4346</v>
      </c>
      <c r="E4746" t="s">
        <v>232</v>
      </c>
      <c r="F4746" t="b">
        <v>0</v>
      </c>
      <c r="G4746" t="s">
        <v>13</v>
      </c>
      <c r="H4746" s="1">
        <v>46078.752280092587</v>
      </c>
      <c r="I4746" t="b">
        <v>0</v>
      </c>
      <c r="J4746" t="b">
        <v>0</v>
      </c>
      <c r="K4746" t="s">
        <v>13</v>
      </c>
      <c r="L4746" t="s">
        <v>74</v>
      </c>
      <c r="M4746"/>
      <c r="N4746">
        <v>95</v>
      </c>
      <c r="O4746" t="s">
        <v>12281</v>
      </c>
      <c r="P4746" t="s">
        <v>12282</v>
      </c>
    </row>
    <row r="4747" spans="1:16" x14ac:dyDescent="0.35">
      <c r="A4747" t="s">
        <v>2</v>
      </c>
      <c r="B4747" t="s">
        <v>1442</v>
      </c>
      <c r="C4747" t="s">
        <v>10022</v>
      </c>
      <c r="D4747" t="s">
        <v>4526</v>
      </c>
      <c r="E4747" t="s">
        <v>59</v>
      </c>
      <c r="F4747" t="b">
        <v>0</v>
      </c>
      <c r="G4747" t="s">
        <v>40</v>
      </c>
      <c r="H4747" s="1">
        <v>46078.753263888888</v>
      </c>
      <c r="I4747" t="b">
        <v>0</v>
      </c>
      <c r="J4747" t="b">
        <v>0</v>
      </c>
      <c r="K4747" t="s">
        <v>40</v>
      </c>
      <c r="L4747" t="s">
        <v>60</v>
      </c>
      <c r="M4747">
        <v>77500</v>
      </c>
      <c r="N4747"/>
      <c r="O4747" t="s">
        <v>101</v>
      </c>
      <c r="P4747" t="s">
        <v>85</v>
      </c>
    </row>
    <row r="4748" spans="1:16" x14ac:dyDescent="0.35">
      <c r="A4748" t="s">
        <v>2</v>
      </c>
      <c r="B4748" t="s">
        <v>12283</v>
      </c>
      <c r="C4748" t="s">
        <v>716</v>
      </c>
      <c r="D4748" t="s">
        <v>4595</v>
      </c>
      <c r="E4748" t="s">
        <v>59</v>
      </c>
      <c r="F4748" t="b">
        <v>0</v>
      </c>
      <c r="G4748" t="s">
        <v>63</v>
      </c>
      <c r="H4748" s="1">
        <v>46078.754120370373</v>
      </c>
      <c r="I4748" t="b">
        <v>1</v>
      </c>
      <c r="J4748" t="b">
        <v>0</v>
      </c>
      <c r="K4748" t="s">
        <v>41</v>
      </c>
      <c r="L4748" t="s">
        <v>60</v>
      </c>
      <c r="M4748">
        <v>150000</v>
      </c>
      <c r="N4748"/>
      <c r="O4748" t="s">
        <v>12284</v>
      </c>
    </row>
    <row r="4749" spans="1:16" x14ac:dyDescent="0.35">
      <c r="A4749" t="s">
        <v>6</v>
      </c>
      <c r="B4749" t="s">
        <v>12285</v>
      </c>
      <c r="C4749" t="s">
        <v>1647</v>
      </c>
      <c r="D4749" t="s">
        <v>4526</v>
      </c>
      <c r="E4749" t="s">
        <v>88</v>
      </c>
      <c r="F4749" t="b">
        <v>0</v>
      </c>
      <c r="G4749" t="s">
        <v>63</v>
      </c>
      <c r="H4749" s="1">
        <v>46078.754212962973</v>
      </c>
      <c r="I4749" t="b">
        <v>0</v>
      </c>
      <c r="J4749" t="b">
        <v>1</v>
      </c>
      <c r="K4749" t="s">
        <v>41</v>
      </c>
      <c r="L4749" t="s">
        <v>74</v>
      </c>
      <c r="M4749"/>
      <c r="N4749">
        <v>87.5</v>
      </c>
      <c r="O4749" t="s">
        <v>482</v>
      </c>
      <c r="P4749" t="s">
        <v>12286</v>
      </c>
    </row>
    <row r="4750" spans="1:16" x14ac:dyDescent="0.35">
      <c r="A4750" t="s">
        <v>0</v>
      </c>
      <c r="B4750" t="s">
        <v>12287</v>
      </c>
      <c r="C4750" t="s">
        <v>1417</v>
      </c>
      <c r="D4750" t="s">
        <v>11319</v>
      </c>
      <c r="E4750" t="s">
        <v>88</v>
      </c>
      <c r="F4750" t="b">
        <v>0</v>
      </c>
      <c r="G4750" t="s">
        <v>39</v>
      </c>
      <c r="H4750" s="1">
        <v>46078.757060185177</v>
      </c>
      <c r="I4750" t="b">
        <v>0</v>
      </c>
      <c r="J4750" t="b">
        <v>0</v>
      </c>
      <c r="K4750" t="s">
        <v>39</v>
      </c>
      <c r="L4750" t="s">
        <v>60</v>
      </c>
      <c r="M4750">
        <v>186000</v>
      </c>
      <c r="N4750"/>
      <c r="O4750" t="s">
        <v>12288</v>
      </c>
    </row>
    <row r="4751" spans="1:16" x14ac:dyDescent="0.35">
      <c r="A4751" t="s">
        <v>8</v>
      </c>
      <c r="B4751" t="s">
        <v>12289</v>
      </c>
      <c r="C4751" t="s">
        <v>913</v>
      </c>
      <c r="D4751" t="s">
        <v>11271</v>
      </c>
      <c r="E4751" t="s">
        <v>59</v>
      </c>
      <c r="F4751" t="b">
        <v>0</v>
      </c>
      <c r="G4751" t="s">
        <v>20</v>
      </c>
      <c r="H4751" s="1">
        <v>46078.758321759262</v>
      </c>
      <c r="I4751" t="b">
        <v>0</v>
      </c>
      <c r="J4751" t="b">
        <v>0</v>
      </c>
      <c r="K4751" t="s">
        <v>20</v>
      </c>
      <c r="L4751" t="s">
        <v>60</v>
      </c>
      <c r="M4751">
        <v>160000</v>
      </c>
      <c r="N4751"/>
      <c r="O4751" t="s">
        <v>4429</v>
      </c>
    </row>
    <row r="4752" spans="1:16" x14ac:dyDescent="0.35">
      <c r="A4752" t="s">
        <v>4</v>
      </c>
      <c r="B4752" t="s">
        <v>4292</v>
      </c>
      <c r="C4752" t="s">
        <v>12290</v>
      </c>
      <c r="D4752" t="s">
        <v>4595</v>
      </c>
      <c r="E4752" t="s">
        <v>59</v>
      </c>
      <c r="F4752" t="b">
        <v>0</v>
      </c>
      <c r="G4752" t="s">
        <v>27</v>
      </c>
      <c r="H4752" s="1">
        <v>46078.759236111109</v>
      </c>
      <c r="I4752" t="b">
        <v>0</v>
      </c>
      <c r="J4752" t="b">
        <v>0</v>
      </c>
      <c r="K4752" t="s">
        <v>27</v>
      </c>
      <c r="L4752" t="s">
        <v>60</v>
      </c>
      <c r="M4752">
        <v>270000</v>
      </c>
      <c r="N4752"/>
      <c r="O4752" t="s">
        <v>12291</v>
      </c>
      <c r="P4752" t="s">
        <v>12292</v>
      </c>
    </row>
    <row r="4753" spans="1:16" x14ac:dyDescent="0.35">
      <c r="A4753" t="s">
        <v>0</v>
      </c>
      <c r="B4753" t="s">
        <v>12293</v>
      </c>
      <c r="C4753" t="s">
        <v>76</v>
      </c>
      <c r="D4753" t="s">
        <v>4526</v>
      </c>
      <c r="E4753" t="s">
        <v>132</v>
      </c>
      <c r="F4753" t="b">
        <v>1</v>
      </c>
      <c r="G4753" t="s">
        <v>13</v>
      </c>
      <c r="H4753" s="1">
        <v>46078.793761574067</v>
      </c>
      <c r="I4753" t="b">
        <v>0</v>
      </c>
      <c r="J4753" t="b">
        <v>0</v>
      </c>
      <c r="K4753" t="s">
        <v>13</v>
      </c>
      <c r="L4753" t="s">
        <v>74</v>
      </c>
      <c r="M4753"/>
      <c r="N4753">
        <v>75</v>
      </c>
      <c r="O4753" t="s">
        <v>5046</v>
      </c>
      <c r="P4753" t="s">
        <v>12294</v>
      </c>
    </row>
    <row r="4754" spans="1:16" x14ac:dyDescent="0.35">
      <c r="A4754" t="s">
        <v>2</v>
      </c>
      <c r="B4754" t="s">
        <v>2</v>
      </c>
      <c r="C4754" t="s">
        <v>1647</v>
      </c>
      <c r="D4754" t="s">
        <v>4526</v>
      </c>
      <c r="E4754" t="s">
        <v>88</v>
      </c>
      <c r="F4754" t="b">
        <v>0</v>
      </c>
      <c r="G4754" t="s">
        <v>63</v>
      </c>
      <c r="H4754" s="1">
        <v>46078.795648148152</v>
      </c>
      <c r="I4754" t="b">
        <v>0</v>
      </c>
      <c r="J4754" t="b">
        <v>0</v>
      </c>
      <c r="K4754" t="s">
        <v>41</v>
      </c>
      <c r="L4754" t="s">
        <v>74</v>
      </c>
      <c r="M4754"/>
      <c r="N4754">
        <v>76</v>
      </c>
      <c r="O4754" t="s">
        <v>482</v>
      </c>
      <c r="P4754" t="s">
        <v>12286</v>
      </c>
    </row>
    <row r="4755" spans="1:16" x14ac:dyDescent="0.35">
      <c r="A4755" t="s">
        <v>0</v>
      </c>
      <c r="B4755" t="s">
        <v>1773</v>
      </c>
      <c r="C4755" t="s">
        <v>3784</v>
      </c>
      <c r="D4755" t="s">
        <v>4346</v>
      </c>
      <c r="E4755" t="s">
        <v>59</v>
      </c>
      <c r="F4755" t="b">
        <v>0</v>
      </c>
      <c r="G4755" t="s">
        <v>77</v>
      </c>
      <c r="H4755" s="1">
        <v>46078.833518518521</v>
      </c>
      <c r="I4755" t="b">
        <v>0</v>
      </c>
      <c r="J4755" t="b">
        <v>1</v>
      </c>
      <c r="K4755" t="s">
        <v>41</v>
      </c>
      <c r="L4755" t="s">
        <v>60</v>
      </c>
      <c r="M4755">
        <v>100000</v>
      </c>
      <c r="N4755"/>
      <c r="O4755" t="s">
        <v>12295</v>
      </c>
      <c r="P4755" t="s">
        <v>12296</v>
      </c>
    </row>
    <row r="4756" spans="1:16" x14ac:dyDescent="0.35">
      <c r="A4756" t="s">
        <v>0</v>
      </c>
      <c r="B4756" t="s">
        <v>12297</v>
      </c>
      <c r="C4756" t="s">
        <v>81</v>
      </c>
      <c r="D4756" t="s">
        <v>4526</v>
      </c>
      <c r="E4756" t="s">
        <v>59</v>
      </c>
      <c r="F4756" t="b">
        <v>0</v>
      </c>
      <c r="G4756" t="s">
        <v>77</v>
      </c>
      <c r="H4756" s="1">
        <v>46078.833541666667</v>
      </c>
      <c r="I4756" t="b">
        <v>0</v>
      </c>
      <c r="J4756" t="b">
        <v>0</v>
      </c>
      <c r="K4756" t="s">
        <v>41</v>
      </c>
      <c r="L4756" t="s">
        <v>60</v>
      </c>
      <c r="M4756">
        <v>145000</v>
      </c>
      <c r="N4756"/>
      <c r="O4756" t="s">
        <v>3792</v>
      </c>
      <c r="P4756" t="s">
        <v>12298</v>
      </c>
    </row>
    <row r="4757" spans="1:16" x14ac:dyDescent="0.35">
      <c r="A4757" t="s">
        <v>1</v>
      </c>
      <c r="B4757" t="s">
        <v>12299</v>
      </c>
      <c r="C4757" t="s">
        <v>190</v>
      </c>
      <c r="D4757" t="s">
        <v>4526</v>
      </c>
      <c r="E4757" t="s">
        <v>59</v>
      </c>
      <c r="F4757" t="b">
        <v>0</v>
      </c>
      <c r="G4757" t="s">
        <v>73</v>
      </c>
      <c r="H4757" s="1">
        <v>46078.833773148152</v>
      </c>
      <c r="I4757" t="b">
        <v>0</v>
      </c>
      <c r="J4757" t="b">
        <v>0</v>
      </c>
      <c r="K4757" t="s">
        <v>41</v>
      </c>
      <c r="L4757" t="s">
        <v>74</v>
      </c>
      <c r="M4757"/>
      <c r="N4757">
        <v>80</v>
      </c>
      <c r="O4757" t="s">
        <v>12300</v>
      </c>
      <c r="P4757" t="s">
        <v>2008</v>
      </c>
    </row>
    <row r="4758" spans="1:16" x14ac:dyDescent="0.35">
      <c r="A4758" t="s">
        <v>8</v>
      </c>
      <c r="B4758" t="s">
        <v>12301</v>
      </c>
      <c r="C4758" t="s">
        <v>2657</v>
      </c>
      <c r="D4758" t="s">
        <v>4526</v>
      </c>
      <c r="E4758" t="s">
        <v>59</v>
      </c>
      <c r="F4758" t="b">
        <v>0</v>
      </c>
      <c r="G4758" t="s">
        <v>65</v>
      </c>
      <c r="H4758" s="1">
        <v>46078.834432870368</v>
      </c>
      <c r="I4758" t="b">
        <v>1</v>
      </c>
      <c r="J4758" t="b">
        <v>0</v>
      </c>
      <c r="K4758" t="s">
        <v>41</v>
      </c>
      <c r="L4758" t="s">
        <v>60</v>
      </c>
      <c r="M4758">
        <v>121727</v>
      </c>
      <c r="N4758"/>
      <c r="O4758" t="s">
        <v>10964</v>
      </c>
      <c r="P4758" t="s">
        <v>12302</v>
      </c>
    </row>
    <row r="4759" spans="1:16" x14ac:dyDescent="0.35">
      <c r="A4759" t="s">
        <v>1</v>
      </c>
      <c r="B4759" t="s">
        <v>12303</v>
      </c>
      <c r="C4759" t="s">
        <v>147</v>
      </c>
      <c r="D4759" t="s">
        <v>4346</v>
      </c>
      <c r="E4759" t="s">
        <v>59</v>
      </c>
      <c r="F4759" t="b">
        <v>0</v>
      </c>
      <c r="G4759" t="s">
        <v>73</v>
      </c>
      <c r="H4759" s="1">
        <v>46078.834560185183</v>
      </c>
      <c r="I4759" t="b">
        <v>1</v>
      </c>
      <c r="J4759" t="b">
        <v>1</v>
      </c>
      <c r="K4759" t="s">
        <v>41</v>
      </c>
      <c r="L4759" t="s">
        <v>60</v>
      </c>
      <c r="M4759">
        <v>135000</v>
      </c>
      <c r="N4759"/>
      <c r="O4759" t="s">
        <v>12304</v>
      </c>
      <c r="P4759" t="s">
        <v>12305</v>
      </c>
    </row>
    <row r="4760" spans="1:16" x14ac:dyDescent="0.35">
      <c r="A4760" t="s">
        <v>0</v>
      </c>
      <c r="B4760" t="s">
        <v>2769</v>
      </c>
      <c r="C4760" t="s">
        <v>3067</v>
      </c>
      <c r="D4760" t="s">
        <v>155</v>
      </c>
      <c r="E4760" t="s">
        <v>59</v>
      </c>
      <c r="F4760" t="b">
        <v>0</v>
      </c>
      <c r="G4760" t="s">
        <v>63</v>
      </c>
      <c r="H4760" s="1">
        <v>46078.837314814817</v>
      </c>
      <c r="I4760" t="b">
        <v>1</v>
      </c>
      <c r="J4760" t="b">
        <v>0</v>
      </c>
      <c r="K4760" t="s">
        <v>41</v>
      </c>
      <c r="L4760" t="s">
        <v>74</v>
      </c>
      <c r="M4760"/>
      <c r="N4760">
        <v>46.974999999999987</v>
      </c>
      <c r="O4760" t="s">
        <v>155</v>
      </c>
    </row>
    <row r="4761" spans="1:16" x14ac:dyDescent="0.35">
      <c r="A4761" t="s">
        <v>0</v>
      </c>
      <c r="B4761" t="s">
        <v>0</v>
      </c>
      <c r="C4761" t="s">
        <v>2419</v>
      </c>
      <c r="D4761" t="s">
        <v>4346</v>
      </c>
      <c r="E4761" t="s">
        <v>59</v>
      </c>
      <c r="F4761" t="b">
        <v>0</v>
      </c>
      <c r="G4761" t="s">
        <v>65</v>
      </c>
      <c r="H4761" s="1">
        <v>46078.875081018523</v>
      </c>
      <c r="I4761" t="b">
        <v>0</v>
      </c>
      <c r="J4761" t="b">
        <v>0</v>
      </c>
      <c r="K4761" t="s">
        <v>41</v>
      </c>
      <c r="L4761" t="s">
        <v>60</v>
      </c>
      <c r="M4761">
        <v>87635</v>
      </c>
      <c r="N4761"/>
      <c r="O4761" t="s">
        <v>4032</v>
      </c>
      <c r="P4761" t="s">
        <v>12306</v>
      </c>
    </row>
    <row r="4762" spans="1:16" x14ac:dyDescent="0.35">
      <c r="A4762" t="s">
        <v>0</v>
      </c>
      <c r="B4762" t="s">
        <v>12110</v>
      </c>
      <c r="C4762" t="s">
        <v>81</v>
      </c>
      <c r="D4762" t="s">
        <v>4526</v>
      </c>
      <c r="E4762" t="s">
        <v>59</v>
      </c>
      <c r="F4762" t="b">
        <v>0</v>
      </c>
      <c r="G4762" t="s">
        <v>77</v>
      </c>
      <c r="H4762" s="1">
        <v>46078.8753125</v>
      </c>
      <c r="I4762" t="b">
        <v>1</v>
      </c>
      <c r="J4762" t="b">
        <v>0</v>
      </c>
      <c r="K4762" t="s">
        <v>41</v>
      </c>
      <c r="L4762" t="s">
        <v>60</v>
      </c>
      <c r="M4762">
        <v>100000</v>
      </c>
      <c r="N4762"/>
      <c r="O4762" t="s">
        <v>12111</v>
      </c>
    </row>
    <row r="4763" spans="1:16" x14ac:dyDescent="0.35">
      <c r="A4763" t="s">
        <v>0</v>
      </c>
      <c r="B4763" t="s">
        <v>12307</v>
      </c>
      <c r="C4763" t="s">
        <v>1233</v>
      </c>
      <c r="D4763" t="s">
        <v>4526</v>
      </c>
      <c r="E4763" t="s">
        <v>59</v>
      </c>
      <c r="F4763" t="b">
        <v>0</v>
      </c>
      <c r="G4763" t="s">
        <v>73</v>
      </c>
      <c r="H4763" s="1">
        <v>46078.875381944446</v>
      </c>
      <c r="I4763" t="b">
        <v>1</v>
      </c>
      <c r="J4763" t="b">
        <v>1</v>
      </c>
      <c r="K4763" t="s">
        <v>41</v>
      </c>
      <c r="L4763" t="s">
        <v>60</v>
      </c>
      <c r="M4763">
        <v>102500</v>
      </c>
      <c r="N4763"/>
      <c r="O4763" t="s">
        <v>1142</v>
      </c>
      <c r="P4763" t="s">
        <v>12308</v>
      </c>
    </row>
    <row r="4764" spans="1:16" x14ac:dyDescent="0.35">
      <c r="A4764" t="s">
        <v>0</v>
      </c>
      <c r="B4764" t="s">
        <v>12309</v>
      </c>
      <c r="C4764" t="s">
        <v>253</v>
      </c>
      <c r="D4764" t="s">
        <v>4346</v>
      </c>
      <c r="E4764" t="s">
        <v>59</v>
      </c>
      <c r="F4764" t="b">
        <v>0</v>
      </c>
      <c r="G4764" t="s">
        <v>73</v>
      </c>
      <c r="H4764" s="1">
        <v>46078.875381944446</v>
      </c>
      <c r="I4764" t="b">
        <v>0</v>
      </c>
      <c r="J4764" t="b">
        <v>1</v>
      </c>
      <c r="K4764" t="s">
        <v>41</v>
      </c>
      <c r="L4764" t="s">
        <v>74</v>
      </c>
      <c r="M4764"/>
      <c r="N4764">
        <v>26.204999999999998</v>
      </c>
      <c r="O4764" t="s">
        <v>12310</v>
      </c>
      <c r="P4764" t="s">
        <v>219</v>
      </c>
    </row>
    <row r="4765" spans="1:16" x14ac:dyDescent="0.35">
      <c r="A4765" t="s">
        <v>7</v>
      </c>
      <c r="B4765" t="s">
        <v>12311</v>
      </c>
      <c r="C4765" t="s">
        <v>181</v>
      </c>
      <c r="D4765" t="s">
        <v>4526</v>
      </c>
      <c r="E4765" t="s">
        <v>88</v>
      </c>
      <c r="F4765" t="b">
        <v>0</v>
      </c>
      <c r="G4765" t="s">
        <v>89</v>
      </c>
      <c r="H4765" s="1">
        <v>46078.875601851847</v>
      </c>
      <c r="I4765" t="b">
        <v>0</v>
      </c>
      <c r="J4765" t="b">
        <v>1</v>
      </c>
      <c r="K4765" t="s">
        <v>41</v>
      </c>
      <c r="L4765" t="s">
        <v>74</v>
      </c>
      <c r="M4765"/>
      <c r="N4765">
        <v>62</v>
      </c>
      <c r="O4765" t="s">
        <v>1505</v>
      </c>
      <c r="P4765" t="s">
        <v>12312</v>
      </c>
    </row>
    <row r="4766" spans="1:16" x14ac:dyDescent="0.35">
      <c r="A4766" t="s">
        <v>2</v>
      </c>
      <c r="B4766" t="s">
        <v>12313</v>
      </c>
      <c r="C4766" t="s">
        <v>502</v>
      </c>
      <c r="D4766" t="s">
        <v>4346</v>
      </c>
      <c r="E4766" t="s">
        <v>59</v>
      </c>
      <c r="F4766" t="b">
        <v>0</v>
      </c>
      <c r="G4766" t="s">
        <v>77</v>
      </c>
      <c r="H4766" s="1">
        <v>46078.875740740739</v>
      </c>
      <c r="I4766" t="b">
        <v>0</v>
      </c>
      <c r="J4766" t="b">
        <v>1</v>
      </c>
      <c r="K4766" t="s">
        <v>41</v>
      </c>
      <c r="L4766" t="s">
        <v>60</v>
      </c>
      <c r="M4766">
        <v>190000</v>
      </c>
      <c r="N4766"/>
      <c r="O4766" t="s">
        <v>12314</v>
      </c>
      <c r="P4766" t="s">
        <v>12315</v>
      </c>
    </row>
    <row r="4767" spans="1:16" x14ac:dyDescent="0.35">
      <c r="A4767" t="s">
        <v>5</v>
      </c>
      <c r="B4767" t="s">
        <v>1878</v>
      </c>
      <c r="C4767" t="s">
        <v>423</v>
      </c>
      <c r="D4767" t="s">
        <v>4526</v>
      </c>
      <c r="E4767" t="s">
        <v>132</v>
      </c>
      <c r="F4767" t="b">
        <v>0</v>
      </c>
      <c r="G4767" t="s">
        <v>73</v>
      </c>
      <c r="H4767" s="1">
        <v>46078.876250000001</v>
      </c>
      <c r="I4767" t="b">
        <v>0</v>
      </c>
      <c r="J4767" t="b">
        <v>1</v>
      </c>
      <c r="K4767" t="s">
        <v>41</v>
      </c>
      <c r="L4767" t="s">
        <v>60</v>
      </c>
      <c r="M4767">
        <v>165000</v>
      </c>
      <c r="N4767"/>
      <c r="O4767" t="s">
        <v>424</v>
      </c>
      <c r="P4767" t="s">
        <v>7082</v>
      </c>
    </row>
    <row r="4768" spans="1:16" x14ac:dyDescent="0.35">
      <c r="A4768" t="s">
        <v>0</v>
      </c>
      <c r="B4768" t="s">
        <v>996</v>
      </c>
      <c r="C4768" t="s">
        <v>5340</v>
      </c>
      <c r="D4768" t="s">
        <v>4526</v>
      </c>
      <c r="E4768" t="s">
        <v>59</v>
      </c>
      <c r="F4768" t="b">
        <v>0</v>
      </c>
      <c r="G4768" t="s">
        <v>40</v>
      </c>
      <c r="H4768" s="1">
        <v>46078.878194444442</v>
      </c>
      <c r="I4768" t="b">
        <v>0</v>
      </c>
      <c r="J4768" t="b">
        <v>0</v>
      </c>
      <c r="K4768" t="s">
        <v>40</v>
      </c>
      <c r="L4768" t="s">
        <v>60</v>
      </c>
      <c r="M4768">
        <v>31000</v>
      </c>
      <c r="N4768"/>
      <c r="O4768" t="s">
        <v>5341</v>
      </c>
      <c r="P4768" t="s">
        <v>8542</v>
      </c>
    </row>
    <row r="4769" spans="1:16" x14ac:dyDescent="0.35">
      <c r="A4769" t="s">
        <v>2</v>
      </c>
      <c r="B4769" t="s">
        <v>4083</v>
      </c>
      <c r="C4769" t="s">
        <v>2293</v>
      </c>
      <c r="D4769" t="s">
        <v>4526</v>
      </c>
      <c r="E4769" t="s">
        <v>88</v>
      </c>
      <c r="F4769" t="b">
        <v>0</v>
      </c>
      <c r="G4769" t="s">
        <v>65</v>
      </c>
      <c r="H4769" s="1">
        <v>46078.916747685187</v>
      </c>
      <c r="I4769" t="b">
        <v>1</v>
      </c>
      <c r="J4769" t="b">
        <v>1</v>
      </c>
      <c r="K4769" t="s">
        <v>41</v>
      </c>
      <c r="L4769" t="s">
        <v>74</v>
      </c>
      <c r="M4769"/>
      <c r="N4769">
        <v>57.5</v>
      </c>
      <c r="O4769" t="s">
        <v>4487</v>
      </c>
      <c r="P4769" t="s">
        <v>1995</v>
      </c>
    </row>
    <row r="4770" spans="1:16" x14ac:dyDescent="0.35">
      <c r="A4770" t="s">
        <v>1</v>
      </c>
      <c r="B4770" t="s">
        <v>12316</v>
      </c>
      <c r="C4770" t="s">
        <v>165</v>
      </c>
      <c r="D4770" t="s">
        <v>2360</v>
      </c>
      <c r="E4770" t="s">
        <v>621</v>
      </c>
      <c r="F4770" t="b">
        <v>0</v>
      </c>
      <c r="G4770" t="s">
        <v>73</v>
      </c>
      <c r="H4770" s="1">
        <v>46078.917048611111</v>
      </c>
      <c r="I4770" t="b">
        <v>0</v>
      </c>
      <c r="J4770" t="b">
        <v>0</v>
      </c>
      <c r="K4770" t="s">
        <v>41</v>
      </c>
      <c r="L4770" t="s">
        <v>74</v>
      </c>
      <c r="M4770"/>
      <c r="N4770">
        <v>22.285</v>
      </c>
      <c r="O4770" t="s">
        <v>12317</v>
      </c>
      <c r="P4770" t="s">
        <v>12318</v>
      </c>
    </row>
    <row r="4771" spans="1:16" x14ac:dyDescent="0.35">
      <c r="A4771" t="s">
        <v>3</v>
      </c>
      <c r="B4771" t="s">
        <v>12319</v>
      </c>
      <c r="C4771" t="s">
        <v>162</v>
      </c>
      <c r="D4771" t="s">
        <v>2360</v>
      </c>
      <c r="E4771" t="s">
        <v>59</v>
      </c>
      <c r="F4771" t="b">
        <v>0</v>
      </c>
      <c r="G4771" t="s">
        <v>73</v>
      </c>
      <c r="H4771" s="1">
        <v>46078.917129629634</v>
      </c>
      <c r="I4771" t="b">
        <v>0</v>
      </c>
      <c r="J4771" t="b">
        <v>1</v>
      </c>
      <c r="K4771" t="s">
        <v>41</v>
      </c>
      <c r="L4771" t="s">
        <v>60</v>
      </c>
      <c r="M4771">
        <v>113900</v>
      </c>
      <c r="N4771"/>
      <c r="O4771" t="s">
        <v>1207</v>
      </c>
      <c r="P4771" t="s">
        <v>1650</v>
      </c>
    </row>
    <row r="4772" spans="1:16" x14ac:dyDescent="0.35">
      <c r="A4772" t="s">
        <v>1</v>
      </c>
      <c r="B4772" t="s">
        <v>12218</v>
      </c>
      <c r="C4772" t="s">
        <v>363</v>
      </c>
      <c r="D4772" t="s">
        <v>2360</v>
      </c>
      <c r="E4772" t="s">
        <v>59</v>
      </c>
      <c r="F4772" t="b">
        <v>0</v>
      </c>
      <c r="G4772" t="s">
        <v>65</v>
      </c>
      <c r="H4772" s="1">
        <v>46078.917766203696</v>
      </c>
      <c r="I4772" t="b">
        <v>0</v>
      </c>
      <c r="J4772" t="b">
        <v>1</v>
      </c>
      <c r="K4772" t="s">
        <v>41</v>
      </c>
      <c r="L4772" t="s">
        <v>60</v>
      </c>
      <c r="M4772">
        <v>125000</v>
      </c>
      <c r="N4772"/>
      <c r="O4772" t="s">
        <v>12320</v>
      </c>
      <c r="P4772" t="s">
        <v>3183</v>
      </c>
    </row>
    <row r="4773" spans="1:16" x14ac:dyDescent="0.35">
      <c r="A4773" t="s">
        <v>0</v>
      </c>
      <c r="B4773" t="s">
        <v>1690</v>
      </c>
      <c r="C4773" t="s">
        <v>7535</v>
      </c>
      <c r="D4773" t="s">
        <v>4346</v>
      </c>
      <c r="E4773" t="s">
        <v>59</v>
      </c>
      <c r="F4773" t="b">
        <v>0</v>
      </c>
      <c r="G4773" t="s">
        <v>20</v>
      </c>
      <c r="H4773" s="1">
        <v>46078.924907407411</v>
      </c>
      <c r="I4773" t="b">
        <v>1</v>
      </c>
      <c r="J4773" t="b">
        <v>0</v>
      </c>
      <c r="K4773" t="s">
        <v>20</v>
      </c>
      <c r="L4773" t="s">
        <v>60</v>
      </c>
      <c r="M4773">
        <v>50000</v>
      </c>
      <c r="N4773"/>
      <c r="O4773" t="s">
        <v>12321</v>
      </c>
    </row>
    <row r="4774" spans="1:16" x14ac:dyDescent="0.35">
      <c r="A4774" t="s">
        <v>2</v>
      </c>
      <c r="B4774" t="s">
        <v>128</v>
      </c>
      <c r="C4774" t="s">
        <v>71</v>
      </c>
      <c r="D4774" t="s">
        <v>4346</v>
      </c>
      <c r="E4774" t="s">
        <v>59</v>
      </c>
      <c r="F4774" t="b">
        <v>0</v>
      </c>
      <c r="G4774" t="s">
        <v>73</v>
      </c>
      <c r="H4774" s="1">
        <v>46078.959224537037</v>
      </c>
      <c r="I4774" t="b">
        <v>0</v>
      </c>
      <c r="J4774" t="b">
        <v>1</v>
      </c>
      <c r="K4774" t="s">
        <v>41</v>
      </c>
      <c r="L4774" t="s">
        <v>60</v>
      </c>
      <c r="M4774">
        <v>77657</v>
      </c>
      <c r="N4774"/>
      <c r="O4774" t="s">
        <v>10744</v>
      </c>
      <c r="P4774" t="s">
        <v>2284</v>
      </c>
    </row>
    <row r="4775" spans="1:16" x14ac:dyDescent="0.35">
      <c r="A4775" t="s">
        <v>0</v>
      </c>
      <c r="B4775" t="s">
        <v>6215</v>
      </c>
      <c r="C4775" t="s">
        <v>11229</v>
      </c>
      <c r="D4775" t="s">
        <v>7459</v>
      </c>
      <c r="E4775" t="s">
        <v>59</v>
      </c>
      <c r="F4775" t="b">
        <v>0</v>
      </c>
      <c r="G4775" t="s">
        <v>40</v>
      </c>
      <c r="H4775" s="1">
        <v>46078.961527777778</v>
      </c>
      <c r="I4775" t="b">
        <v>0</v>
      </c>
      <c r="J4775" t="b">
        <v>0</v>
      </c>
      <c r="K4775" t="s">
        <v>40</v>
      </c>
      <c r="L4775" t="s">
        <v>60</v>
      </c>
      <c r="M4775">
        <v>37500</v>
      </c>
      <c r="N4775"/>
      <c r="O4775" t="s">
        <v>7459</v>
      </c>
      <c r="P4775" t="s">
        <v>12322</v>
      </c>
    </row>
    <row r="4776" spans="1:16" x14ac:dyDescent="0.35">
      <c r="A4776" t="s">
        <v>2</v>
      </c>
      <c r="B4776" t="s">
        <v>7825</v>
      </c>
      <c r="C4776" t="s">
        <v>76</v>
      </c>
      <c r="D4776" t="s">
        <v>4633</v>
      </c>
      <c r="E4776" t="s">
        <v>59</v>
      </c>
      <c r="F4776" t="b">
        <v>1</v>
      </c>
      <c r="G4776" t="s">
        <v>33</v>
      </c>
      <c r="H4776" s="1">
        <v>46078.964050925933</v>
      </c>
      <c r="I4776" t="b">
        <v>0</v>
      </c>
      <c r="J4776" t="b">
        <v>0</v>
      </c>
      <c r="K4776" t="s">
        <v>33</v>
      </c>
      <c r="L4776" t="s">
        <v>60</v>
      </c>
      <c r="M4776">
        <v>72500</v>
      </c>
      <c r="N4776"/>
      <c r="O4776" t="s">
        <v>4633</v>
      </c>
      <c r="P4776" t="s">
        <v>219</v>
      </c>
    </row>
    <row r="4777" spans="1:16" x14ac:dyDescent="0.35">
      <c r="A4777" t="s">
        <v>0</v>
      </c>
      <c r="B4777" t="s">
        <v>12323</v>
      </c>
      <c r="C4777" t="s">
        <v>112</v>
      </c>
      <c r="D4777" t="s">
        <v>3173</v>
      </c>
      <c r="E4777" t="s">
        <v>232</v>
      </c>
      <c r="F4777" t="b">
        <v>0</v>
      </c>
      <c r="G4777" t="s">
        <v>65</v>
      </c>
      <c r="H4777" s="1">
        <v>46079.0000462963</v>
      </c>
      <c r="I4777" t="b">
        <v>1</v>
      </c>
      <c r="J4777" t="b">
        <v>0</v>
      </c>
      <c r="K4777" t="s">
        <v>41</v>
      </c>
      <c r="L4777" t="s">
        <v>60</v>
      </c>
      <c r="M4777">
        <v>104500</v>
      </c>
      <c r="N4777"/>
      <c r="O4777" t="s">
        <v>371</v>
      </c>
      <c r="P4777" t="s">
        <v>12324</v>
      </c>
    </row>
    <row r="4778" spans="1:16" x14ac:dyDescent="0.35">
      <c r="A4778" t="s">
        <v>0</v>
      </c>
      <c r="B4778" t="s">
        <v>12325</v>
      </c>
      <c r="C4778" t="s">
        <v>290</v>
      </c>
      <c r="D4778" t="s">
        <v>3173</v>
      </c>
      <c r="E4778" t="s">
        <v>232</v>
      </c>
      <c r="F4778" t="b">
        <v>0</v>
      </c>
      <c r="G4778" t="s">
        <v>77</v>
      </c>
      <c r="H4778" s="1">
        <v>46079.000185185178</v>
      </c>
      <c r="I4778" t="b">
        <v>1</v>
      </c>
      <c r="J4778" t="b">
        <v>0</v>
      </c>
      <c r="K4778" t="s">
        <v>41</v>
      </c>
      <c r="L4778" t="s">
        <v>60</v>
      </c>
      <c r="M4778">
        <v>102500</v>
      </c>
      <c r="N4778"/>
      <c r="O4778" t="s">
        <v>371</v>
      </c>
      <c r="P4778" t="s">
        <v>2284</v>
      </c>
    </row>
    <row r="4779" spans="1:16" x14ac:dyDescent="0.35">
      <c r="A4779" t="s">
        <v>1</v>
      </c>
      <c r="B4779" t="s">
        <v>12326</v>
      </c>
      <c r="C4779" t="s">
        <v>1286</v>
      </c>
      <c r="D4779" t="s">
        <v>4346</v>
      </c>
      <c r="E4779" t="s">
        <v>59</v>
      </c>
      <c r="F4779" t="b">
        <v>0</v>
      </c>
      <c r="G4779" t="s">
        <v>68</v>
      </c>
      <c r="H4779" s="1">
        <v>46079.00141203704</v>
      </c>
      <c r="I4779" t="b">
        <v>0</v>
      </c>
      <c r="J4779" t="b">
        <v>1</v>
      </c>
      <c r="K4779" t="s">
        <v>41</v>
      </c>
      <c r="L4779" t="s">
        <v>60</v>
      </c>
      <c r="M4779">
        <v>143800</v>
      </c>
      <c r="N4779"/>
      <c r="O4779" t="s">
        <v>625</v>
      </c>
      <c r="P4779" t="s">
        <v>12327</v>
      </c>
    </row>
    <row r="4780" spans="1:16" x14ac:dyDescent="0.35">
      <c r="A4780" t="s">
        <v>0</v>
      </c>
      <c r="B4780" t="s">
        <v>12328</v>
      </c>
      <c r="C4780" t="s">
        <v>76</v>
      </c>
      <c r="D4780" t="s">
        <v>10886</v>
      </c>
      <c r="E4780" t="s">
        <v>72</v>
      </c>
      <c r="F4780" t="b">
        <v>1</v>
      </c>
      <c r="G4780" t="s">
        <v>13</v>
      </c>
      <c r="H4780" s="1">
        <v>46079.00209490741</v>
      </c>
      <c r="I4780" t="b">
        <v>0</v>
      </c>
      <c r="J4780" t="b">
        <v>0</v>
      </c>
      <c r="K4780" t="s">
        <v>13</v>
      </c>
      <c r="L4780" t="s">
        <v>74</v>
      </c>
      <c r="M4780"/>
      <c r="N4780">
        <v>25</v>
      </c>
      <c r="O4780" t="s">
        <v>4686</v>
      </c>
      <c r="P4780" t="s">
        <v>4661</v>
      </c>
    </row>
    <row r="4781" spans="1:16" x14ac:dyDescent="0.35">
      <c r="A4781" t="s">
        <v>3</v>
      </c>
      <c r="B4781" t="s">
        <v>1696</v>
      </c>
      <c r="C4781" t="s">
        <v>9104</v>
      </c>
      <c r="D4781" t="s">
        <v>584</v>
      </c>
      <c r="E4781" t="s">
        <v>72</v>
      </c>
      <c r="F4781" t="b">
        <v>0</v>
      </c>
      <c r="G4781" t="s">
        <v>25</v>
      </c>
      <c r="H4781" s="1">
        <v>46079.005949074082</v>
      </c>
      <c r="I4781" t="b">
        <v>0</v>
      </c>
      <c r="J4781" t="b">
        <v>0</v>
      </c>
      <c r="K4781" t="s">
        <v>25</v>
      </c>
      <c r="L4781" t="s">
        <v>74</v>
      </c>
      <c r="M4781"/>
      <c r="N4781">
        <v>25</v>
      </c>
      <c r="O4781" t="s">
        <v>5193</v>
      </c>
      <c r="P4781" t="s">
        <v>352</v>
      </c>
    </row>
    <row r="4782" spans="1:16" x14ac:dyDescent="0.35">
      <c r="A4782" t="s">
        <v>0</v>
      </c>
      <c r="B4782" t="s">
        <v>3836</v>
      </c>
      <c r="C4782" t="s">
        <v>9991</v>
      </c>
      <c r="D4782" t="s">
        <v>4346</v>
      </c>
      <c r="E4782" t="s">
        <v>59</v>
      </c>
      <c r="F4782" t="b">
        <v>0</v>
      </c>
      <c r="G4782" t="s">
        <v>65</v>
      </c>
      <c r="H4782" s="1">
        <v>46079.041712962957</v>
      </c>
      <c r="I4782" t="b">
        <v>1</v>
      </c>
      <c r="J4782" t="b">
        <v>1</v>
      </c>
      <c r="K4782" t="s">
        <v>41</v>
      </c>
      <c r="L4782" t="s">
        <v>60</v>
      </c>
      <c r="M4782">
        <v>75000</v>
      </c>
      <c r="N4782"/>
      <c r="O4782" t="s">
        <v>12329</v>
      </c>
      <c r="P4782" t="s">
        <v>3118</v>
      </c>
    </row>
    <row r="4783" spans="1:16" x14ac:dyDescent="0.35">
      <c r="A4783" t="s">
        <v>2</v>
      </c>
      <c r="B4783" t="s">
        <v>12330</v>
      </c>
      <c r="C4783" t="s">
        <v>81</v>
      </c>
      <c r="D4783" t="s">
        <v>4526</v>
      </c>
      <c r="E4783" t="s">
        <v>59</v>
      </c>
      <c r="F4783" t="b">
        <v>0</v>
      </c>
      <c r="G4783" t="s">
        <v>77</v>
      </c>
      <c r="H4783" s="1">
        <v>46079.041898148149</v>
      </c>
      <c r="I4783" t="b">
        <v>0</v>
      </c>
      <c r="J4783" t="b">
        <v>1</v>
      </c>
      <c r="K4783" t="s">
        <v>41</v>
      </c>
      <c r="L4783" t="s">
        <v>60</v>
      </c>
      <c r="M4783">
        <v>164000</v>
      </c>
      <c r="N4783"/>
      <c r="O4783" t="s">
        <v>12331</v>
      </c>
      <c r="P4783" t="s">
        <v>12332</v>
      </c>
    </row>
    <row r="4784" spans="1:16" x14ac:dyDescent="0.35">
      <c r="A4784" t="s">
        <v>1</v>
      </c>
      <c r="B4784" t="s">
        <v>8299</v>
      </c>
      <c r="C4784" t="s">
        <v>207</v>
      </c>
      <c r="D4784" t="s">
        <v>4526</v>
      </c>
      <c r="E4784" t="s">
        <v>59</v>
      </c>
      <c r="F4784" t="b">
        <v>0</v>
      </c>
      <c r="G4784" t="s">
        <v>73</v>
      </c>
      <c r="H4784" s="1">
        <v>46079.042939814812</v>
      </c>
      <c r="I4784" t="b">
        <v>0</v>
      </c>
      <c r="J4784" t="b">
        <v>1</v>
      </c>
      <c r="K4784" t="s">
        <v>41</v>
      </c>
      <c r="L4784" t="s">
        <v>60</v>
      </c>
      <c r="M4784">
        <v>75650</v>
      </c>
      <c r="N4784"/>
      <c r="O4784" t="s">
        <v>4548</v>
      </c>
      <c r="P4784" t="s">
        <v>8300</v>
      </c>
    </row>
    <row r="4785" spans="1:16" x14ac:dyDescent="0.35">
      <c r="A4785" t="s">
        <v>1</v>
      </c>
      <c r="B4785" t="s">
        <v>8299</v>
      </c>
      <c r="C4785" t="s">
        <v>207</v>
      </c>
      <c r="D4785" t="s">
        <v>4526</v>
      </c>
      <c r="E4785" t="s">
        <v>59</v>
      </c>
      <c r="F4785" t="b">
        <v>0</v>
      </c>
      <c r="G4785" t="s">
        <v>89</v>
      </c>
      <c r="H4785" s="1">
        <v>46079.043217592603</v>
      </c>
      <c r="I4785" t="b">
        <v>0</v>
      </c>
      <c r="J4785" t="b">
        <v>1</v>
      </c>
      <c r="K4785" t="s">
        <v>41</v>
      </c>
      <c r="L4785" t="s">
        <v>60</v>
      </c>
      <c r="M4785">
        <v>75650</v>
      </c>
      <c r="N4785"/>
      <c r="O4785" t="s">
        <v>4548</v>
      </c>
      <c r="P4785" t="s">
        <v>8300</v>
      </c>
    </row>
    <row r="4786" spans="1:16" x14ac:dyDescent="0.35">
      <c r="A4786" t="s">
        <v>0</v>
      </c>
      <c r="B4786" t="s">
        <v>12333</v>
      </c>
      <c r="C4786" t="s">
        <v>71</v>
      </c>
      <c r="D4786" t="s">
        <v>4595</v>
      </c>
      <c r="E4786" t="s">
        <v>59</v>
      </c>
      <c r="F4786" t="b">
        <v>0</v>
      </c>
      <c r="G4786" t="s">
        <v>73</v>
      </c>
      <c r="H4786" s="1">
        <v>46079.083773148152</v>
      </c>
      <c r="I4786" t="b">
        <v>1</v>
      </c>
      <c r="J4786" t="b">
        <v>0</v>
      </c>
      <c r="K4786" t="s">
        <v>41</v>
      </c>
      <c r="L4786" t="s">
        <v>60</v>
      </c>
      <c r="M4786">
        <v>78800</v>
      </c>
      <c r="N4786"/>
      <c r="O4786" t="s">
        <v>1853</v>
      </c>
    </row>
    <row r="4787" spans="1:16" x14ac:dyDescent="0.35">
      <c r="A4787" t="s">
        <v>1</v>
      </c>
      <c r="B4787" t="s">
        <v>12334</v>
      </c>
      <c r="C4787" t="s">
        <v>33</v>
      </c>
      <c r="D4787" t="s">
        <v>11670</v>
      </c>
      <c r="E4787" t="s">
        <v>59</v>
      </c>
      <c r="F4787" t="b">
        <v>0</v>
      </c>
      <c r="G4787" t="s">
        <v>33</v>
      </c>
      <c r="H4787" s="1">
        <v>46079.172488425917</v>
      </c>
      <c r="I4787" t="b">
        <v>1</v>
      </c>
      <c r="J4787" t="b">
        <v>0</v>
      </c>
      <c r="K4787" t="s">
        <v>33</v>
      </c>
      <c r="L4787" t="s">
        <v>60</v>
      </c>
      <c r="M4787">
        <v>167500</v>
      </c>
      <c r="N4787"/>
      <c r="O4787" t="s">
        <v>4110</v>
      </c>
      <c r="P4787" t="s">
        <v>12335</v>
      </c>
    </row>
    <row r="4788" spans="1:16" x14ac:dyDescent="0.35">
      <c r="A4788" t="s">
        <v>2</v>
      </c>
      <c r="B4788" t="s">
        <v>12336</v>
      </c>
      <c r="C4788" t="s">
        <v>1375</v>
      </c>
      <c r="D4788" t="s">
        <v>5349</v>
      </c>
      <c r="E4788" t="s">
        <v>59</v>
      </c>
      <c r="F4788" t="b">
        <v>0</v>
      </c>
      <c r="G4788" t="s">
        <v>68</v>
      </c>
      <c r="H4788" s="1">
        <v>46079.250798611109</v>
      </c>
      <c r="I4788" t="b">
        <v>0</v>
      </c>
      <c r="J4788" t="b">
        <v>1</v>
      </c>
      <c r="K4788" t="s">
        <v>41</v>
      </c>
      <c r="L4788" t="s">
        <v>60</v>
      </c>
      <c r="M4788">
        <v>146325</v>
      </c>
      <c r="N4788"/>
      <c r="O4788" t="s">
        <v>1664</v>
      </c>
      <c r="P4788" t="s">
        <v>12337</v>
      </c>
    </row>
    <row r="4789" spans="1:16" x14ac:dyDescent="0.35">
      <c r="A4789" t="s">
        <v>4</v>
      </c>
      <c r="B4789" t="s">
        <v>12338</v>
      </c>
      <c r="C4789" t="s">
        <v>12339</v>
      </c>
      <c r="D4789" t="s">
        <v>5798</v>
      </c>
      <c r="E4789" t="s">
        <v>59</v>
      </c>
      <c r="F4789" t="b">
        <v>0</v>
      </c>
      <c r="G4789" t="s">
        <v>40</v>
      </c>
      <c r="H4789" s="1">
        <v>46079.252928240741</v>
      </c>
      <c r="I4789" t="b">
        <v>0</v>
      </c>
      <c r="J4789" t="b">
        <v>0</v>
      </c>
      <c r="K4789" t="s">
        <v>40</v>
      </c>
      <c r="L4789" t="s">
        <v>60</v>
      </c>
      <c r="M4789">
        <v>11000</v>
      </c>
      <c r="N4789"/>
      <c r="O4789" t="s">
        <v>12340</v>
      </c>
    </row>
    <row r="4790" spans="1:16" x14ac:dyDescent="0.35">
      <c r="A4790" t="s">
        <v>4</v>
      </c>
      <c r="B4790" t="s">
        <v>12341</v>
      </c>
      <c r="C4790" t="s">
        <v>913</v>
      </c>
      <c r="D4790" t="s">
        <v>11271</v>
      </c>
      <c r="E4790" t="s">
        <v>59</v>
      </c>
      <c r="F4790" t="b">
        <v>0</v>
      </c>
      <c r="G4790" t="s">
        <v>20</v>
      </c>
      <c r="H4790" s="1">
        <v>46079.256851851853</v>
      </c>
      <c r="I4790" t="b">
        <v>0</v>
      </c>
      <c r="J4790" t="b">
        <v>0</v>
      </c>
      <c r="K4790" t="s">
        <v>20</v>
      </c>
      <c r="L4790" t="s">
        <v>60</v>
      </c>
      <c r="M4790">
        <v>70000</v>
      </c>
      <c r="N4790"/>
      <c r="O4790" t="s">
        <v>272</v>
      </c>
    </row>
    <row r="4791" spans="1:16" x14ac:dyDescent="0.35">
      <c r="A4791" t="s">
        <v>5</v>
      </c>
      <c r="B4791" t="s">
        <v>11270</v>
      </c>
      <c r="C4791" t="s">
        <v>7535</v>
      </c>
      <c r="D4791" t="s">
        <v>11271</v>
      </c>
      <c r="E4791" t="s">
        <v>59</v>
      </c>
      <c r="F4791" t="b">
        <v>0</v>
      </c>
      <c r="G4791" t="s">
        <v>20</v>
      </c>
      <c r="H4791" s="1">
        <v>46079.256909722222</v>
      </c>
      <c r="I4791" t="b">
        <v>1</v>
      </c>
      <c r="J4791" t="b">
        <v>0</v>
      </c>
      <c r="K4791" t="s">
        <v>20</v>
      </c>
      <c r="L4791" t="s">
        <v>60</v>
      </c>
      <c r="M4791">
        <v>150000</v>
      </c>
      <c r="N4791"/>
      <c r="O4791" t="s">
        <v>11272</v>
      </c>
      <c r="P4791" t="s">
        <v>11273</v>
      </c>
    </row>
    <row r="4792" spans="1:16" x14ac:dyDescent="0.35">
      <c r="A4792" t="s">
        <v>4</v>
      </c>
      <c r="B4792" t="s">
        <v>12341</v>
      </c>
      <c r="C4792" t="s">
        <v>913</v>
      </c>
      <c r="D4792" t="s">
        <v>11271</v>
      </c>
      <c r="E4792" t="s">
        <v>59</v>
      </c>
      <c r="F4792" t="b">
        <v>0</v>
      </c>
      <c r="G4792" t="s">
        <v>20</v>
      </c>
      <c r="H4792" s="1">
        <v>46079.256909722222</v>
      </c>
      <c r="I4792" t="b">
        <v>0</v>
      </c>
      <c r="J4792" t="b">
        <v>0</v>
      </c>
      <c r="K4792" t="s">
        <v>20</v>
      </c>
      <c r="L4792" t="s">
        <v>60</v>
      </c>
      <c r="M4792">
        <v>70000</v>
      </c>
      <c r="N4792"/>
      <c r="O4792" t="s">
        <v>272</v>
      </c>
    </row>
    <row r="4793" spans="1:16" x14ac:dyDescent="0.35">
      <c r="A4793" t="s">
        <v>4</v>
      </c>
      <c r="B4793" t="s">
        <v>12342</v>
      </c>
      <c r="C4793" t="s">
        <v>913</v>
      </c>
      <c r="D4793" t="s">
        <v>11271</v>
      </c>
      <c r="E4793" t="s">
        <v>59</v>
      </c>
      <c r="F4793" t="b">
        <v>0</v>
      </c>
      <c r="G4793" t="s">
        <v>20</v>
      </c>
      <c r="H4793" s="1">
        <v>46079.256909722222</v>
      </c>
      <c r="I4793" t="b">
        <v>0</v>
      </c>
      <c r="J4793" t="b">
        <v>0</v>
      </c>
      <c r="K4793" t="s">
        <v>20</v>
      </c>
      <c r="L4793" t="s">
        <v>60</v>
      </c>
      <c r="M4793">
        <v>100000</v>
      </c>
      <c r="N4793"/>
      <c r="O4793" t="s">
        <v>4960</v>
      </c>
      <c r="P4793" t="s">
        <v>1234</v>
      </c>
    </row>
    <row r="4794" spans="1:16" x14ac:dyDescent="0.35">
      <c r="A4794" t="s">
        <v>4</v>
      </c>
      <c r="B4794" t="s">
        <v>12343</v>
      </c>
      <c r="C4794" t="s">
        <v>913</v>
      </c>
      <c r="D4794" t="s">
        <v>11271</v>
      </c>
      <c r="E4794" t="s">
        <v>59</v>
      </c>
      <c r="F4794" t="b">
        <v>0</v>
      </c>
      <c r="G4794" t="s">
        <v>20</v>
      </c>
      <c r="H4794" s="1">
        <v>46079.256944444453</v>
      </c>
      <c r="I4794" t="b">
        <v>1</v>
      </c>
      <c r="J4794" t="b">
        <v>0</v>
      </c>
      <c r="K4794" t="s">
        <v>20</v>
      </c>
      <c r="L4794" t="s">
        <v>60</v>
      </c>
      <c r="M4794">
        <v>160000</v>
      </c>
      <c r="N4794"/>
      <c r="O4794" t="s">
        <v>534</v>
      </c>
      <c r="P4794" t="s">
        <v>208</v>
      </c>
    </row>
    <row r="4795" spans="1:16" x14ac:dyDescent="0.35">
      <c r="A4795" t="s">
        <v>0</v>
      </c>
      <c r="B4795" t="s">
        <v>12344</v>
      </c>
      <c r="C4795" t="s">
        <v>121</v>
      </c>
      <c r="D4795" t="s">
        <v>4595</v>
      </c>
      <c r="F4795" t="b">
        <v>0</v>
      </c>
      <c r="G4795" t="s">
        <v>68</v>
      </c>
      <c r="H4795" s="1">
        <v>46079.292083333326</v>
      </c>
      <c r="I4795" t="b">
        <v>1</v>
      </c>
      <c r="J4795" t="b">
        <v>0</v>
      </c>
      <c r="K4795" t="s">
        <v>41</v>
      </c>
      <c r="L4795" t="s">
        <v>60</v>
      </c>
      <c r="M4795">
        <v>77500</v>
      </c>
      <c r="N4795"/>
      <c r="O4795" t="s">
        <v>12345</v>
      </c>
      <c r="P4795" t="s">
        <v>12346</v>
      </c>
    </row>
    <row r="4796" spans="1:16" x14ac:dyDescent="0.35">
      <c r="A4796" t="s">
        <v>0</v>
      </c>
      <c r="B4796" t="s">
        <v>0</v>
      </c>
      <c r="C4796" t="s">
        <v>12347</v>
      </c>
      <c r="D4796" t="s">
        <v>4595</v>
      </c>
      <c r="E4796" t="s">
        <v>59</v>
      </c>
      <c r="F4796" t="b">
        <v>0</v>
      </c>
      <c r="G4796" t="s">
        <v>68</v>
      </c>
      <c r="H4796" s="1">
        <v>46079.292083333326</v>
      </c>
      <c r="I4796" t="b">
        <v>0</v>
      </c>
      <c r="J4796" t="b">
        <v>1</v>
      </c>
      <c r="K4796" t="s">
        <v>41</v>
      </c>
      <c r="L4796" t="s">
        <v>60</v>
      </c>
      <c r="M4796">
        <v>77500</v>
      </c>
      <c r="N4796"/>
      <c r="O4796" t="s">
        <v>12348</v>
      </c>
      <c r="P4796" t="s">
        <v>12349</v>
      </c>
    </row>
    <row r="4797" spans="1:16" x14ac:dyDescent="0.35">
      <c r="A4797" t="s">
        <v>0</v>
      </c>
      <c r="B4797" t="s">
        <v>3246</v>
      </c>
      <c r="C4797" t="s">
        <v>124</v>
      </c>
      <c r="D4797" t="s">
        <v>4595</v>
      </c>
      <c r="E4797" t="s">
        <v>59</v>
      </c>
      <c r="F4797" t="b">
        <v>0</v>
      </c>
      <c r="G4797" t="s">
        <v>68</v>
      </c>
      <c r="H4797" s="1">
        <v>46079.292129629634</v>
      </c>
      <c r="I4797" t="b">
        <v>0</v>
      </c>
      <c r="J4797" t="b">
        <v>1</v>
      </c>
      <c r="K4797" t="s">
        <v>41</v>
      </c>
      <c r="L4797" t="s">
        <v>60</v>
      </c>
      <c r="M4797">
        <v>120000</v>
      </c>
      <c r="N4797"/>
      <c r="O4797" t="s">
        <v>1914</v>
      </c>
      <c r="P4797" t="s">
        <v>12350</v>
      </c>
    </row>
    <row r="4798" spans="1:16" x14ac:dyDescent="0.35">
      <c r="A4798" t="s">
        <v>0</v>
      </c>
      <c r="B4798" t="s">
        <v>1477</v>
      </c>
      <c r="C4798" t="s">
        <v>1502</v>
      </c>
      <c r="D4798" t="s">
        <v>4595</v>
      </c>
      <c r="F4798" t="b">
        <v>0</v>
      </c>
      <c r="G4798" t="s">
        <v>68</v>
      </c>
      <c r="H4798" s="1">
        <v>46079.29215277778</v>
      </c>
      <c r="I4798" t="b">
        <v>1</v>
      </c>
      <c r="J4798" t="b">
        <v>0</v>
      </c>
      <c r="K4798" t="s">
        <v>41</v>
      </c>
      <c r="L4798" t="s">
        <v>60</v>
      </c>
      <c r="M4798">
        <v>77500</v>
      </c>
      <c r="N4798"/>
      <c r="O4798" t="s">
        <v>12351</v>
      </c>
      <c r="P4798" t="s">
        <v>3061</v>
      </c>
    </row>
    <row r="4799" spans="1:16" x14ac:dyDescent="0.35">
      <c r="A4799" t="s">
        <v>0</v>
      </c>
      <c r="B4799" t="s">
        <v>0</v>
      </c>
      <c r="C4799" t="s">
        <v>12352</v>
      </c>
      <c r="D4799" t="s">
        <v>4595</v>
      </c>
      <c r="E4799" t="s">
        <v>59</v>
      </c>
      <c r="F4799" t="b">
        <v>0</v>
      </c>
      <c r="G4799" t="s">
        <v>89</v>
      </c>
      <c r="H4799" s="1">
        <v>46079.292199074072</v>
      </c>
      <c r="I4799" t="b">
        <v>1</v>
      </c>
      <c r="J4799" t="b">
        <v>0</v>
      </c>
      <c r="K4799" t="s">
        <v>41</v>
      </c>
      <c r="L4799" t="s">
        <v>60</v>
      </c>
      <c r="M4799">
        <v>77500</v>
      </c>
      <c r="N4799"/>
      <c r="O4799" t="s">
        <v>12353</v>
      </c>
    </row>
    <row r="4800" spans="1:16" x14ac:dyDescent="0.35">
      <c r="A4800" t="s">
        <v>0</v>
      </c>
      <c r="B4800" t="s">
        <v>883</v>
      </c>
      <c r="C4800" t="s">
        <v>12354</v>
      </c>
      <c r="D4800" t="s">
        <v>4595</v>
      </c>
      <c r="E4800" t="s">
        <v>621</v>
      </c>
      <c r="F4800" t="b">
        <v>0</v>
      </c>
      <c r="G4800" t="s">
        <v>89</v>
      </c>
      <c r="H4800" s="1">
        <v>46079.292222222219</v>
      </c>
      <c r="I4800" t="b">
        <v>0</v>
      </c>
      <c r="J4800" t="b">
        <v>0</v>
      </c>
      <c r="K4800" t="s">
        <v>41</v>
      </c>
      <c r="L4800" t="s">
        <v>60</v>
      </c>
      <c r="M4800">
        <v>49000</v>
      </c>
      <c r="N4800"/>
      <c r="O4800" t="s">
        <v>12355</v>
      </c>
      <c r="P4800" t="s">
        <v>219</v>
      </c>
    </row>
    <row r="4801" spans="1:16" x14ac:dyDescent="0.35">
      <c r="A4801" t="s">
        <v>2</v>
      </c>
      <c r="B4801" t="s">
        <v>2</v>
      </c>
      <c r="C4801" t="s">
        <v>1743</v>
      </c>
      <c r="D4801" t="s">
        <v>4595</v>
      </c>
      <c r="E4801" t="s">
        <v>59</v>
      </c>
      <c r="F4801" t="b">
        <v>0</v>
      </c>
      <c r="G4801" t="s">
        <v>73</v>
      </c>
      <c r="H4801" s="1">
        <v>46079.292430555557</v>
      </c>
      <c r="I4801" t="b">
        <v>0</v>
      </c>
      <c r="J4801" t="b">
        <v>1</v>
      </c>
      <c r="K4801" t="s">
        <v>41</v>
      </c>
      <c r="L4801" t="s">
        <v>60</v>
      </c>
      <c r="M4801">
        <v>117500</v>
      </c>
      <c r="N4801"/>
      <c r="O4801" t="s">
        <v>12356</v>
      </c>
      <c r="P4801" t="s">
        <v>12357</v>
      </c>
    </row>
    <row r="4802" spans="1:16" x14ac:dyDescent="0.35">
      <c r="A4802" t="s">
        <v>1</v>
      </c>
      <c r="B4802" t="s">
        <v>12358</v>
      </c>
      <c r="C4802" t="s">
        <v>112</v>
      </c>
      <c r="D4802" t="s">
        <v>4595</v>
      </c>
      <c r="E4802" t="s">
        <v>59</v>
      </c>
      <c r="F4802" t="b">
        <v>0</v>
      </c>
      <c r="G4802" t="s">
        <v>65</v>
      </c>
      <c r="H4802" s="1">
        <v>46079.292581018519</v>
      </c>
      <c r="I4802" t="b">
        <v>1</v>
      </c>
      <c r="J4802" t="b">
        <v>0</v>
      </c>
      <c r="K4802" t="s">
        <v>41</v>
      </c>
      <c r="L4802" t="s">
        <v>60</v>
      </c>
      <c r="M4802">
        <v>150000</v>
      </c>
      <c r="N4802"/>
      <c r="O4802" t="s">
        <v>1098</v>
      </c>
      <c r="P4802" t="s">
        <v>12359</v>
      </c>
    </row>
    <row r="4803" spans="1:16" x14ac:dyDescent="0.35">
      <c r="A4803" t="s">
        <v>1</v>
      </c>
      <c r="B4803" t="s">
        <v>2050</v>
      </c>
      <c r="C4803" t="s">
        <v>12360</v>
      </c>
      <c r="D4803" t="s">
        <v>4595</v>
      </c>
      <c r="F4803" t="b">
        <v>0</v>
      </c>
      <c r="G4803" t="s">
        <v>65</v>
      </c>
      <c r="H4803" s="1">
        <v>46079.292581018519</v>
      </c>
      <c r="I4803" t="b">
        <v>1</v>
      </c>
      <c r="J4803" t="b">
        <v>0</v>
      </c>
      <c r="K4803" t="s">
        <v>41</v>
      </c>
      <c r="L4803" t="s">
        <v>60</v>
      </c>
      <c r="M4803">
        <v>130000</v>
      </c>
      <c r="N4803"/>
      <c r="O4803" t="s">
        <v>410</v>
      </c>
      <c r="P4803" t="s">
        <v>12361</v>
      </c>
    </row>
    <row r="4804" spans="1:16" x14ac:dyDescent="0.35">
      <c r="A4804" t="s">
        <v>1</v>
      </c>
      <c r="B4804" t="s">
        <v>961</v>
      </c>
      <c r="C4804" t="s">
        <v>190</v>
      </c>
      <c r="D4804" t="s">
        <v>4595</v>
      </c>
      <c r="E4804" t="s">
        <v>59</v>
      </c>
      <c r="F4804" t="b">
        <v>0</v>
      </c>
      <c r="G4804" t="s">
        <v>73</v>
      </c>
      <c r="H4804" s="1">
        <v>46079.292766203696</v>
      </c>
      <c r="I4804" t="b">
        <v>0</v>
      </c>
      <c r="J4804" t="b">
        <v>0</v>
      </c>
      <c r="K4804" t="s">
        <v>41</v>
      </c>
      <c r="L4804" t="s">
        <v>60</v>
      </c>
      <c r="M4804">
        <v>110000</v>
      </c>
      <c r="N4804"/>
      <c r="O4804" t="s">
        <v>3844</v>
      </c>
      <c r="P4804" t="s">
        <v>12362</v>
      </c>
    </row>
    <row r="4805" spans="1:16" x14ac:dyDescent="0.35">
      <c r="A4805" t="s">
        <v>1</v>
      </c>
      <c r="B4805" t="s">
        <v>961</v>
      </c>
      <c r="C4805" t="s">
        <v>71</v>
      </c>
      <c r="D4805" t="s">
        <v>4595</v>
      </c>
      <c r="E4805" t="s">
        <v>59</v>
      </c>
      <c r="F4805" t="b">
        <v>0</v>
      </c>
      <c r="G4805" t="s">
        <v>73</v>
      </c>
      <c r="H4805" s="1">
        <v>46079.29278935185</v>
      </c>
      <c r="I4805" t="b">
        <v>1</v>
      </c>
      <c r="J4805" t="b">
        <v>0</v>
      </c>
      <c r="K4805" t="s">
        <v>41</v>
      </c>
      <c r="L4805" t="s">
        <v>60</v>
      </c>
      <c r="M4805">
        <v>110000</v>
      </c>
      <c r="N4805"/>
      <c r="O4805" t="s">
        <v>12363</v>
      </c>
      <c r="P4805" t="s">
        <v>1418</v>
      </c>
    </row>
    <row r="4806" spans="1:16" x14ac:dyDescent="0.35">
      <c r="A4806" t="s">
        <v>1</v>
      </c>
      <c r="B4806" t="s">
        <v>277</v>
      </c>
      <c r="C4806" t="s">
        <v>848</v>
      </c>
      <c r="D4806" t="s">
        <v>4595</v>
      </c>
      <c r="E4806" t="s">
        <v>59</v>
      </c>
      <c r="F4806" t="b">
        <v>0</v>
      </c>
      <c r="G4806" t="s">
        <v>68</v>
      </c>
      <c r="H4806" s="1">
        <v>46079.292928240742</v>
      </c>
      <c r="I4806" t="b">
        <v>0</v>
      </c>
      <c r="J4806" t="b">
        <v>1</v>
      </c>
      <c r="K4806" t="s">
        <v>41</v>
      </c>
      <c r="L4806" t="s">
        <v>60</v>
      </c>
      <c r="M4806">
        <v>235000</v>
      </c>
      <c r="N4806"/>
      <c r="O4806" t="s">
        <v>12364</v>
      </c>
      <c r="P4806" t="s">
        <v>12365</v>
      </c>
    </row>
    <row r="4807" spans="1:16" x14ac:dyDescent="0.35">
      <c r="A4807" t="s">
        <v>1</v>
      </c>
      <c r="B4807" t="s">
        <v>629</v>
      </c>
      <c r="C4807" t="s">
        <v>148</v>
      </c>
      <c r="D4807" t="s">
        <v>4595</v>
      </c>
      <c r="E4807" t="s">
        <v>59</v>
      </c>
      <c r="F4807" t="b">
        <v>0</v>
      </c>
      <c r="G4807" t="s">
        <v>89</v>
      </c>
      <c r="H4807" s="1">
        <v>46079.293020833327</v>
      </c>
      <c r="I4807" t="b">
        <v>1</v>
      </c>
      <c r="J4807" t="b">
        <v>0</v>
      </c>
      <c r="K4807" t="s">
        <v>41</v>
      </c>
      <c r="L4807" t="s">
        <v>60</v>
      </c>
      <c r="M4807">
        <v>122500</v>
      </c>
      <c r="N4807"/>
      <c r="O4807" t="s">
        <v>8460</v>
      </c>
      <c r="P4807" t="s">
        <v>12366</v>
      </c>
    </row>
    <row r="4808" spans="1:16" x14ac:dyDescent="0.35">
      <c r="A4808" t="s">
        <v>2</v>
      </c>
      <c r="B4808" t="s">
        <v>12367</v>
      </c>
      <c r="C4808" t="s">
        <v>76</v>
      </c>
      <c r="D4808" t="s">
        <v>4526</v>
      </c>
      <c r="E4808" t="s">
        <v>132</v>
      </c>
      <c r="F4808" t="b">
        <v>1</v>
      </c>
      <c r="G4808" t="s">
        <v>13</v>
      </c>
      <c r="H4808" s="1">
        <v>46079.293587962973</v>
      </c>
      <c r="I4808" t="b">
        <v>0</v>
      </c>
      <c r="J4808" t="b">
        <v>0</v>
      </c>
      <c r="K4808" t="s">
        <v>13</v>
      </c>
      <c r="L4808" t="s">
        <v>74</v>
      </c>
      <c r="M4808"/>
      <c r="N4808">
        <v>70</v>
      </c>
      <c r="O4808" t="s">
        <v>5046</v>
      </c>
      <c r="P4808" t="s">
        <v>5543</v>
      </c>
    </row>
    <row r="4809" spans="1:16" x14ac:dyDescent="0.35">
      <c r="A4809" t="s">
        <v>2</v>
      </c>
      <c r="B4809" t="s">
        <v>12368</v>
      </c>
      <c r="C4809" t="s">
        <v>76</v>
      </c>
      <c r="D4809" t="s">
        <v>4526</v>
      </c>
      <c r="E4809" t="s">
        <v>132</v>
      </c>
      <c r="F4809" t="b">
        <v>1</v>
      </c>
      <c r="G4809" t="s">
        <v>13</v>
      </c>
      <c r="H4809" s="1">
        <v>46079.293634259258</v>
      </c>
      <c r="I4809" t="b">
        <v>0</v>
      </c>
      <c r="J4809" t="b">
        <v>0</v>
      </c>
      <c r="K4809" t="s">
        <v>13</v>
      </c>
      <c r="L4809" t="s">
        <v>74</v>
      </c>
      <c r="M4809"/>
      <c r="N4809">
        <v>70</v>
      </c>
      <c r="O4809" t="s">
        <v>5046</v>
      </c>
      <c r="P4809" t="s">
        <v>5543</v>
      </c>
    </row>
    <row r="4810" spans="1:16" x14ac:dyDescent="0.35">
      <c r="A4810" t="s">
        <v>9</v>
      </c>
      <c r="B4810" t="s">
        <v>12369</v>
      </c>
      <c r="C4810" t="s">
        <v>13</v>
      </c>
      <c r="D4810" t="s">
        <v>4637</v>
      </c>
      <c r="F4810" t="b">
        <v>0</v>
      </c>
      <c r="G4810" t="s">
        <v>13</v>
      </c>
      <c r="H4810" s="1">
        <v>46079.293634259258</v>
      </c>
      <c r="I4810" t="b">
        <v>0</v>
      </c>
      <c r="J4810" t="b">
        <v>0</v>
      </c>
      <c r="K4810" t="s">
        <v>13</v>
      </c>
      <c r="L4810" t="s">
        <v>74</v>
      </c>
      <c r="M4810"/>
      <c r="N4810">
        <v>17.5</v>
      </c>
      <c r="O4810" t="s">
        <v>4596</v>
      </c>
    </row>
    <row r="4811" spans="1:16" x14ac:dyDescent="0.35">
      <c r="A4811" t="s">
        <v>1</v>
      </c>
      <c r="B4811" t="s">
        <v>12370</v>
      </c>
      <c r="C4811" t="s">
        <v>10221</v>
      </c>
      <c r="D4811" t="s">
        <v>4346</v>
      </c>
      <c r="E4811" t="s">
        <v>59</v>
      </c>
      <c r="F4811" t="b">
        <v>0</v>
      </c>
      <c r="G4811" t="s">
        <v>19</v>
      </c>
      <c r="H4811" s="1">
        <v>46079.294305555559</v>
      </c>
      <c r="I4811" t="b">
        <v>0</v>
      </c>
      <c r="J4811" t="b">
        <v>0</v>
      </c>
      <c r="K4811" t="s">
        <v>19</v>
      </c>
      <c r="L4811" t="s">
        <v>60</v>
      </c>
      <c r="M4811">
        <v>1113550.5</v>
      </c>
      <c r="N4811"/>
      <c r="O4811" t="s">
        <v>12371</v>
      </c>
      <c r="P4811" t="s">
        <v>12372</v>
      </c>
    </row>
    <row r="4812" spans="1:16" x14ac:dyDescent="0.35">
      <c r="A4812" t="s">
        <v>0</v>
      </c>
      <c r="B4812" t="s">
        <v>3123</v>
      </c>
      <c r="C4812" t="s">
        <v>207</v>
      </c>
      <c r="D4812" t="s">
        <v>4595</v>
      </c>
      <c r="E4812" t="s">
        <v>59</v>
      </c>
      <c r="F4812" t="b">
        <v>0</v>
      </c>
      <c r="G4812" t="s">
        <v>63</v>
      </c>
      <c r="H4812" s="1">
        <v>46079.295474537037</v>
      </c>
      <c r="I4812" t="b">
        <v>0</v>
      </c>
      <c r="J4812" t="b">
        <v>0</v>
      </c>
      <c r="K4812" t="s">
        <v>41</v>
      </c>
      <c r="L4812" t="s">
        <v>60</v>
      </c>
      <c r="M4812">
        <v>65000</v>
      </c>
      <c r="N4812"/>
      <c r="O4812" t="s">
        <v>12373</v>
      </c>
      <c r="P4812" t="s">
        <v>12374</v>
      </c>
    </row>
    <row r="4813" spans="1:16" x14ac:dyDescent="0.35">
      <c r="A4813" t="s">
        <v>3</v>
      </c>
      <c r="B4813" t="s">
        <v>12375</v>
      </c>
      <c r="C4813" t="s">
        <v>2034</v>
      </c>
      <c r="D4813" t="s">
        <v>2360</v>
      </c>
      <c r="E4813" t="s">
        <v>59</v>
      </c>
      <c r="F4813" t="b">
        <v>0</v>
      </c>
      <c r="G4813" t="s">
        <v>77</v>
      </c>
      <c r="H4813" s="1">
        <v>46079.333495370367</v>
      </c>
      <c r="I4813" t="b">
        <v>0</v>
      </c>
      <c r="J4813" t="b">
        <v>1</v>
      </c>
      <c r="K4813" t="s">
        <v>41</v>
      </c>
      <c r="L4813" t="s">
        <v>60</v>
      </c>
      <c r="M4813">
        <v>102000</v>
      </c>
      <c r="N4813"/>
      <c r="O4813" t="s">
        <v>12376</v>
      </c>
      <c r="P4813" t="s">
        <v>7223</v>
      </c>
    </row>
    <row r="4814" spans="1:16" x14ac:dyDescent="0.35">
      <c r="A4814" t="s">
        <v>0</v>
      </c>
      <c r="B4814" t="s">
        <v>1767</v>
      </c>
      <c r="C4814" t="s">
        <v>190</v>
      </c>
      <c r="D4814" t="s">
        <v>4595</v>
      </c>
      <c r="E4814" t="s">
        <v>132</v>
      </c>
      <c r="F4814" t="b">
        <v>0</v>
      </c>
      <c r="G4814" t="s">
        <v>73</v>
      </c>
      <c r="H4814" s="1">
        <v>46079.333657407413</v>
      </c>
      <c r="I4814" t="b">
        <v>1</v>
      </c>
      <c r="J4814" t="b">
        <v>1</v>
      </c>
      <c r="K4814" t="s">
        <v>41</v>
      </c>
      <c r="L4814" t="s">
        <v>60</v>
      </c>
      <c r="M4814">
        <v>75000</v>
      </c>
      <c r="N4814"/>
      <c r="O4814" t="s">
        <v>3360</v>
      </c>
    </row>
    <row r="4815" spans="1:16" x14ac:dyDescent="0.35">
      <c r="A4815" t="s">
        <v>0</v>
      </c>
      <c r="B4815" t="s">
        <v>12377</v>
      </c>
      <c r="C4815" t="s">
        <v>172</v>
      </c>
      <c r="D4815" t="s">
        <v>4595</v>
      </c>
      <c r="E4815" t="s">
        <v>59</v>
      </c>
      <c r="F4815" t="b">
        <v>0</v>
      </c>
      <c r="G4815" t="s">
        <v>68</v>
      </c>
      <c r="H4815" s="1">
        <v>46079.333773148152</v>
      </c>
      <c r="I4815" t="b">
        <v>0</v>
      </c>
      <c r="J4815" t="b">
        <v>0</v>
      </c>
      <c r="K4815" t="s">
        <v>41</v>
      </c>
      <c r="L4815" t="s">
        <v>60</v>
      </c>
      <c r="M4815">
        <v>67500</v>
      </c>
      <c r="N4815"/>
      <c r="O4815" t="s">
        <v>78</v>
      </c>
    </row>
    <row r="4816" spans="1:16" x14ac:dyDescent="0.35">
      <c r="A4816" t="s">
        <v>0</v>
      </c>
      <c r="B4816" t="s">
        <v>0</v>
      </c>
      <c r="C4816" t="s">
        <v>12378</v>
      </c>
      <c r="D4816" t="s">
        <v>4595</v>
      </c>
      <c r="E4816" t="s">
        <v>59</v>
      </c>
      <c r="F4816" t="b">
        <v>0</v>
      </c>
      <c r="G4816" t="s">
        <v>68</v>
      </c>
      <c r="H4816" s="1">
        <v>46079.333796296298</v>
      </c>
      <c r="I4816" t="b">
        <v>1</v>
      </c>
      <c r="J4816" t="b">
        <v>1</v>
      </c>
      <c r="K4816" t="s">
        <v>41</v>
      </c>
      <c r="L4816" t="s">
        <v>60</v>
      </c>
      <c r="M4816">
        <v>77500</v>
      </c>
      <c r="N4816"/>
      <c r="O4816" t="s">
        <v>12379</v>
      </c>
      <c r="P4816" t="s">
        <v>12380</v>
      </c>
    </row>
    <row r="4817" spans="1:16" x14ac:dyDescent="0.35">
      <c r="A4817" t="s">
        <v>0</v>
      </c>
      <c r="B4817" t="s">
        <v>883</v>
      </c>
      <c r="C4817" t="s">
        <v>396</v>
      </c>
      <c r="D4817" t="s">
        <v>4595</v>
      </c>
      <c r="E4817" t="s">
        <v>621</v>
      </c>
      <c r="F4817" t="b">
        <v>0</v>
      </c>
      <c r="G4817" t="s">
        <v>68</v>
      </c>
      <c r="H4817" s="1">
        <v>46079.333796296298</v>
      </c>
      <c r="I4817" t="b">
        <v>0</v>
      </c>
      <c r="J4817" t="b">
        <v>0</v>
      </c>
      <c r="K4817" t="s">
        <v>41</v>
      </c>
      <c r="L4817" t="s">
        <v>60</v>
      </c>
      <c r="M4817">
        <v>49000</v>
      </c>
      <c r="N4817"/>
      <c r="O4817" t="s">
        <v>12381</v>
      </c>
    </row>
    <row r="4818" spans="1:16" x14ac:dyDescent="0.35">
      <c r="A4818" t="s">
        <v>7</v>
      </c>
      <c r="B4818" t="s">
        <v>7</v>
      </c>
      <c r="C4818" t="s">
        <v>3825</v>
      </c>
      <c r="D4818" t="s">
        <v>4595</v>
      </c>
      <c r="E4818" t="s">
        <v>59</v>
      </c>
      <c r="F4818" t="b">
        <v>0</v>
      </c>
      <c r="G4818" t="s">
        <v>68</v>
      </c>
      <c r="H4818" s="1">
        <v>46079.333796296298</v>
      </c>
      <c r="I4818" t="b">
        <v>0</v>
      </c>
      <c r="J4818" t="b">
        <v>0</v>
      </c>
      <c r="K4818" t="s">
        <v>41</v>
      </c>
      <c r="L4818" t="s">
        <v>60</v>
      </c>
      <c r="M4818">
        <v>115000</v>
      </c>
      <c r="N4818"/>
      <c r="O4818" t="s">
        <v>12382</v>
      </c>
    </row>
    <row r="4819" spans="1:16" x14ac:dyDescent="0.35">
      <c r="A4819" t="s">
        <v>0</v>
      </c>
      <c r="B4819" t="s">
        <v>609</v>
      </c>
      <c r="C4819" t="s">
        <v>97</v>
      </c>
      <c r="D4819" t="s">
        <v>4595</v>
      </c>
      <c r="E4819" t="s">
        <v>59</v>
      </c>
      <c r="F4819" t="b">
        <v>0</v>
      </c>
      <c r="G4819" t="s">
        <v>89</v>
      </c>
      <c r="H4819" s="1">
        <v>46079.33388888889</v>
      </c>
      <c r="I4819" t="b">
        <v>0</v>
      </c>
      <c r="J4819" t="b">
        <v>1</v>
      </c>
      <c r="K4819" t="s">
        <v>41</v>
      </c>
      <c r="L4819" t="s">
        <v>60</v>
      </c>
      <c r="M4819">
        <v>85000</v>
      </c>
      <c r="N4819"/>
      <c r="O4819" t="s">
        <v>6803</v>
      </c>
      <c r="P4819" t="s">
        <v>12383</v>
      </c>
    </row>
    <row r="4820" spans="1:16" x14ac:dyDescent="0.35">
      <c r="A4820" t="s">
        <v>1</v>
      </c>
      <c r="B4820" t="s">
        <v>2847</v>
      </c>
      <c r="C4820" t="s">
        <v>71</v>
      </c>
      <c r="D4820" t="s">
        <v>4595</v>
      </c>
      <c r="E4820" t="s">
        <v>59</v>
      </c>
      <c r="F4820" t="b">
        <v>0</v>
      </c>
      <c r="G4820" t="s">
        <v>73</v>
      </c>
      <c r="H4820" s="1">
        <v>46079.334097222221</v>
      </c>
      <c r="I4820" t="b">
        <v>0</v>
      </c>
      <c r="J4820" t="b">
        <v>0</v>
      </c>
      <c r="K4820" t="s">
        <v>41</v>
      </c>
      <c r="L4820" t="s">
        <v>60</v>
      </c>
      <c r="M4820">
        <v>130000</v>
      </c>
      <c r="N4820"/>
      <c r="O4820" t="s">
        <v>12384</v>
      </c>
      <c r="P4820" t="s">
        <v>12385</v>
      </c>
    </row>
    <row r="4821" spans="1:16" x14ac:dyDescent="0.35">
      <c r="A4821" t="s">
        <v>7</v>
      </c>
      <c r="B4821" t="s">
        <v>7</v>
      </c>
      <c r="C4821" t="s">
        <v>1904</v>
      </c>
      <c r="D4821" t="s">
        <v>4595</v>
      </c>
      <c r="E4821" t="s">
        <v>59</v>
      </c>
      <c r="F4821" t="b">
        <v>0</v>
      </c>
      <c r="G4821" t="s">
        <v>63</v>
      </c>
      <c r="H4821" s="1">
        <v>46079.337141203701</v>
      </c>
      <c r="I4821" t="b">
        <v>0</v>
      </c>
      <c r="J4821" t="b">
        <v>1</v>
      </c>
      <c r="K4821" t="s">
        <v>41</v>
      </c>
      <c r="L4821" t="s">
        <v>60</v>
      </c>
      <c r="M4821">
        <v>115000</v>
      </c>
      <c r="N4821"/>
      <c r="O4821" t="s">
        <v>12386</v>
      </c>
      <c r="P4821" t="s">
        <v>12387</v>
      </c>
    </row>
    <row r="4822" spans="1:16" x14ac:dyDescent="0.35">
      <c r="A4822" t="s">
        <v>5</v>
      </c>
      <c r="B4822" t="s">
        <v>12388</v>
      </c>
      <c r="C4822" t="s">
        <v>207</v>
      </c>
      <c r="D4822" t="s">
        <v>4595</v>
      </c>
      <c r="E4822" t="s">
        <v>59</v>
      </c>
      <c r="F4822" t="b">
        <v>0</v>
      </c>
      <c r="G4822" t="s">
        <v>63</v>
      </c>
      <c r="H4822" s="1">
        <v>46079.337245370371</v>
      </c>
      <c r="I4822" t="b">
        <v>1</v>
      </c>
      <c r="J4822" t="b">
        <v>0</v>
      </c>
      <c r="K4822" t="s">
        <v>41</v>
      </c>
      <c r="L4822" t="s">
        <v>60</v>
      </c>
      <c r="M4822">
        <v>172500</v>
      </c>
      <c r="N4822"/>
      <c r="O4822" t="s">
        <v>12389</v>
      </c>
      <c r="P4822" t="s">
        <v>579</v>
      </c>
    </row>
    <row r="4823" spans="1:16" x14ac:dyDescent="0.35">
      <c r="A4823" t="s">
        <v>0</v>
      </c>
      <c r="B4823" t="s">
        <v>3020</v>
      </c>
      <c r="C4823" t="s">
        <v>172</v>
      </c>
      <c r="D4823" t="s">
        <v>4595</v>
      </c>
      <c r="E4823" t="s">
        <v>59</v>
      </c>
      <c r="F4823" t="b">
        <v>0</v>
      </c>
      <c r="G4823" t="s">
        <v>68</v>
      </c>
      <c r="H4823" s="1">
        <v>46079.375358796293</v>
      </c>
      <c r="I4823" t="b">
        <v>1</v>
      </c>
      <c r="J4823" t="b">
        <v>0</v>
      </c>
      <c r="K4823" t="s">
        <v>41</v>
      </c>
      <c r="L4823" t="s">
        <v>60</v>
      </c>
      <c r="M4823">
        <v>90000</v>
      </c>
      <c r="N4823"/>
      <c r="O4823" t="s">
        <v>4743</v>
      </c>
      <c r="P4823" t="s">
        <v>12390</v>
      </c>
    </row>
    <row r="4824" spans="1:16" x14ac:dyDescent="0.35">
      <c r="A4824" t="s">
        <v>1</v>
      </c>
      <c r="B4824" t="s">
        <v>12391</v>
      </c>
      <c r="C4824" t="s">
        <v>326</v>
      </c>
      <c r="D4824" t="s">
        <v>4526</v>
      </c>
      <c r="E4824" t="s">
        <v>59</v>
      </c>
      <c r="F4824" t="b">
        <v>0</v>
      </c>
      <c r="G4824" t="s">
        <v>77</v>
      </c>
      <c r="H4824" s="1">
        <v>46079.37599537037</v>
      </c>
      <c r="I4824" t="b">
        <v>0</v>
      </c>
      <c r="J4824" t="b">
        <v>1</v>
      </c>
      <c r="K4824" t="s">
        <v>41</v>
      </c>
      <c r="L4824" t="s">
        <v>60</v>
      </c>
      <c r="M4824">
        <v>200000</v>
      </c>
      <c r="N4824"/>
      <c r="O4824" t="s">
        <v>4526</v>
      </c>
      <c r="P4824" t="s">
        <v>12392</v>
      </c>
    </row>
    <row r="4825" spans="1:16" x14ac:dyDescent="0.35">
      <c r="A4825" t="s">
        <v>1</v>
      </c>
      <c r="B4825" t="s">
        <v>12393</v>
      </c>
      <c r="C4825" t="s">
        <v>218</v>
      </c>
      <c r="D4825" t="s">
        <v>4346</v>
      </c>
      <c r="E4825" t="s">
        <v>59</v>
      </c>
      <c r="F4825" t="b">
        <v>0</v>
      </c>
      <c r="G4825" t="s">
        <v>77</v>
      </c>
      <c r="H4825" s="1">
        <v>46079.37604166667</v>
      </c>
      <c r="I4825" t="b">
        <v>0</v>
      </c>
      <c r="J4825" t="b">
        <v>1</v>
      </c>
      <c r="K4825" t="s">
        <v>41</v>
      </c>
      <c r="L4825" t="s">
        <v>60</v>
      </c>
      <c r="M4825">
        <v>140000</v>
      </c>
      <c r="N4825"/>
      <c r="O4825" t="s">
        <v>12394</v>
      </c>
      <c r="P4825" t="s">
        <v>12395</v>
      </c>
    </row>
    <row r="4826" spans="1:16" x14ac:dyDescent="0.35">
      <c r="A4826" t="s">
        <v>0</v>
      </c>
      <c r="B4826" t="s">
        <v>12396</v>
      </c>
      <c r="C4826" t="s">
        <v>76</v>
      </c>
      <c r="D4826" t="s">
        <v>4526</v>
      </c>
      <c r="E4826" t="s">
        <v>59</v>
      </c>
      <c r="F4826" t="b">
        <v>1</v>
      </c>
      <c r="G4826" t="s">
        <v>13</v>
      </c>
      <c r="H4826" s="1">
        <v>46079.376921296287</v>
      </c>
      <c r="I4826" t="b">
        <v>0</v>
      </c>
      <c r="J4826" t="b">
        <v>0</v>
      </c>
      <c r="K4826" t="s">
        <v>13</v>
      </c>
      <c r="L4826" t="s">
        <v>60</v>
      </c>
      <c r="M4826">
        <v>75000</v>
      </c>
      <c r="N4826"/>
      <c r="O4826" t="s">
        <v>12397</v>
      </c>
    </row>
    <row r="4827" spans="1:16" x14ac:dyDescent="0.35">
      <c r="A4827" t="s">
        <v>1</v>
      </c>
      <c r="B4827" t="s">
        <v>12393</v>
      </c>
      <c r="C4827" t="s">
        <v>218</v>
      </c>
      <c r="D4827" t="s">
        <v>4346</v>
      </c>
      <c r="E4827" t="s">
        <v>59</v>
      </c>
      <c r="F4827" t="b">
        <v>0</v>
      </c>
      <c r="G4827" t="s">
        <v>63</v>
      </c>
      <c r="H4827" s="1">
        <v>46079.378912037027</v>
      </c>
      <c r="I4827" t="b">
        <v>0</v>
      </c>
      <c r="J4827" t="b">
        <v>1</v>
      </c>
      <c r="K4827" t="s">
        <v>41</v>
      </c>
      <c r="L4827" t="s">
        <v>60</v>
      </c>
      <c r="M4827">
        <v>140000</v>
      </c>
      <c r="N4827"/>
      <c r="O4827" t="s">
        <v>12394</v>
      </c>
      <c r="P4827" t="s">
        <v>12395</v>
      </c>
    </row>
    <row r="4828" spans="1:16" x14ac:dyDescent="0.35">
      <c r="A4828" t="s">
        <v>0</v>
      </c>
      <c r="B4828" t="s">
        <v>12398</v>
      </c>
      <c r="C4828" t="s">
        <v>202</v>
      </c>
      <c r="D4828" t="s">
        <v>2360</v>
      </c>
      <c r="E4828" t="s">
        <v>59</v>
      </c>
      <c r="F4828" t="b">
        <v>0</v>
      </c>
      <c r="G4828" t="s">
        <v>77</v>
      </c>
      <c r="H4828" s="1">
        <v>46079.416851851849</v>
      </c>
      <c r="I4828" t="b">
        <v>0</v>
      </c>
      <c r="J4828" t="b">
        <v>0</v>
      </c>
      <c r="K4828" t="s">
        <v>41</v>
      </c>
      <c r="L4828" t="s">
        <v>74</v>
      </c>
      <c r="M4828"/>
      <c r="N4828">
        <v>17</v>
      </c>
      <c r="O4828" t="s">
        <v>456</v>
      </c>
      <c r="P4828" t="s">
        <v>12399</v>
      </c>
    </row>
    <row r="4829" spans="1:16" x14ac:dyDescent="0.35">
      <c r="A4829" t="s">
        <v>3</v>
      </c>
      <c r="B4829" t="s">
        <v>3288</v>
      </c>
      <c r="C4829" t="s">
        <v>12400</v>
      </c>
      <c r="D4829" t="s">
        <v>4587</v>
      </c>
      <c r="E4829" t="s">
        <v>59</v>
      </c>
      <c r="F4829" t="b">
        <v>0</v>
      </c>
      <c r="G4829" t="s">
        <v>89</v>
      </c>
      <c r="H4829" s="1">
        <v>46079.417199074072</v>
      </c>
      <c r="I4829" t="b">
        <v>0</v>
      </c>
      <c r="J4829" t="b">
        <v>1</v>
      </c>
      <c r="K4829" t="s">
        <v>41</v>
      </c>
      <c r="L4829" t="s">
        <v>60</v>
      </c>
      <c r="M4829">
        <v>160000</v>
      </c>
      <c r="N4829"/>
      <c r="O4829" t="s">
        <v>5968</v>
      </c>
      <c r="P4829" t="s">
        <v>12401</v>
      </c>
    </row>
    <row r="4830" spans="1:16" x14ac:dyDescent="0.35">
      <c r="A4830" t="s">
        <v>2</v>
      </c>
      <c r="B4830" t="s">
        <v>1861</v>
      </c>
      <c r="C4830" t="s">
        <v>79</v>
      </c>
      <c r="D4830" t="s">
        <v>2360</v>
      </c>
      <c r="E4830" t="s">
        <v>59</v>
      </c>
      <c r="F4830" t="b">
        <v>0</v>
      </c>
      <c r="G4830" t="s">
        <v>77</v>
      </c>
      <c r="H4830" s="1">
        <v>46079.417372685188</v>
      </c>
      <c r="I4830" t="b">
        <v>0</v>
      </c>
      <c r="J4830" t="b">
        <v>1</v>
      </c>
      <c r="K4830" t="s">
        <v>41</v>
      </c>
      <c r="L4830" t="s">
        <v>60</v>
      </c>
      <c r="M4830">
        <v>175500</v>
      </c>
      <c r="N4830"/>
      <c r="O4830" t="s">
        <v>424</v>
      </c>
      <c r="P4830" t="s">
        <v>7828</v>
      </c>
    </row>
    <row r="4831" spans="1:16" x14ac:dyDescent="0.35">
      <c r="A4831" t="s">
        <v>1</v>
      </c>
      <c r="B4831" t="s">
        <v>629</v>
      </c>
      <c r="C4831" t="s">
        <v>11337</v>
      </c>
      <c r="D4831" t="s">
        <v>2360</v>
      </c>
      <c r="E4831" t="s">
        <v>59</v>
      </c>
      <c r="F4831" t="b">
        <v>0</v>
      </c>
      <c r="G4831" t="s">
        <v>73</v>
      </c>
      <c r="H4831" s="1">
        <v>46079.417766203696</v>
      </c>
      <c r="I4831" t="b">
        <v>0</v>
      </c>
      <c r="J4831" t="b">
        <v>1</v>
      </c>
      <c r="K4831" t="s">
        <v>41</v>
      </c>
      <c r="L4831" t="s">
        <v>60</v>
      </c>
      <c r="M4831">
        <v>117500</v>
      </c>
      <c r="N4831"/>
      <c r="O4831" t="s">
        <v>424</v>
      </c>
      <c r="P4831" t="s">
        <v>12402</v>
      </c>
    </row>
    <row r="4832" spans="1:16" x14ac:dyDescent="0.35">
      <c r="A4832" t="s">
        <v>1</v>
      </c>
      <c r="B4832" t="s">
        <v>12403</v>
      </c>
      <c r="C4832" t="s">
        <v>11337</v>
      </c>
      <c r="D4832" t="s">
        <v>2360</v>
      </c>
      <c r="E4832" t="s">
        <v>59</v>
      </c>
      <c r="F4832" t="b">
        <v>0</v>
      </c>
      <c r="G4832" t="s">
        <v>73</v>
      </c>
      <c r="H4832" s="1">
        <v>46079.41778935185</v>
      </c>
      <c r="I4832" t="b">
        <v>0</v>
      </c>
      <c r="J4832" t="b">
        <v>1</v>
      </c>
      <c r="K4832" t="s">
        <v>41</v>
      </c>
      <c r="L4832" t="s">
        <v>60</v>
      </c>
      <c r="M4832">
        <v>135000</v>
      </c>
      <c r="N4832"/>
      <c r="O4832" t="s">
        <v>424</v>
      </c>
    </row>
    <row r="4833" spans="1:16" x14ac:dyDescent="0.35">
      <c r="A4833" t="s">
        <v>1</v>
      </c>
      <c r="B4833" t="s">
        <v>12404</v>
      </c>
      <c r="C4833" t="s">
        <v>1032</v>
      </c>
      <c r="D4833" t="s">
        <v>4346</v>
      </c>
      <c r="E4833" t="s">
        <v>59</v>
      </c>
      <c r="F4833" t="b">
        <v>0</v>
      </c>
      <c r="G4833" t="s">
        <v>13</v>
      </c>
      <c r="H4833" s="1">
        <v>46079.418715277781</v>
      </c>
      <c r="I4833" t="b">
        <v>0</v>
      </c>
      <c r="J4833" t="b">
        <v>0</v>
      </c>
      <c r="K4833" t="s">
        <v>13</v>
      </c>
      <c r="L4833" t="s">
        <v>74</v>
      </c>
      <c r="M4833"/>
      <c r="N4833">
        <v>45.284999999999997</v>
      </c>
      <c r="O4833" t="s">
        <v>12405</v>
      </c>
      <c r="P4833" t="s">
        <v>12406</v>
      </c>
    </row>
    <row r="4834" spans="1:16" x14ac:dyDescent="0.35">
      <c r="A4834" t="s">
        <v>0</v>
      </c>
      <c r="B4834" t="s">
        <v>12407</v>
      </c>
      <c r="C4834" t="s">
        <v>112</v>
      </c>
      <c r="D4834" t="s">
        <v>2734</v>
      </c>
      <c r="E4834" t="s">
        <v>59</v>
      </c>
      <c r="F4834" t="b">
        <v>0</v>
      </c>
      <c r="G4834" t="s">
        <v>65</v>
      </c>
      <c r="H4834" s="1">
        <v>46079.458379629628</v>
      </c>
      <c r="I4834" t="b">
        <v>1</v>
      </c>
      <c r="J4834" t="b">
        <v>0</v>
      </c>
      <c r="K4834" t="s">
        <v>41</v>
      </c>
      <c r="L4834" t="s">
        <v>60</v>
      </c>
      <c r="M4834">
        <v>25000</v>
      </c>
      <c r="N4834"/>
      <c r="O4834" t="s">
        <v>4173</v>
      </c>
      <c r="P4834" t="s">
        <v>6963</v>
      </c>
    </row>
    <row r="4835" spans="1:16" x14ac:dyDescent="0.35">
      <c r="A4835" t="s">
        <v>6</v>
      </c>
      <c r="B4835" t="s">
        <v>12408</v>
      </c>
      <c r="C4835" t="s">
        <v>13</v>
      </c>
      <c r="D4835" t="s">
        <v>4637</v>
      </c>
      <c r="E4835" t="s">
        <v>59</v>
      </c>
      <c r="F4835" t="b">
        <v>0</v>
      </c>
      <c r="G4835" t="s">
        <v>13</v>
      </c>
      <c r="H4835" s="1">
        <v>46079.460300925923</v>
      </c>
      <c r="I4835" t="b">
        <v>0</v>
      </c>
      <c r="J4835" t="b">
        <v>0</v>
      </c>
      <c r="K4835" t="s">
        <v>13</v>
      </c>
      <c r="L4835" t="s">
        <v>74</v>
      </c>
      <c r="M4835"/>
      <c r="N4835">
        <v>35</v>
      </c>
      <c r="O4835" t="s">
        <v>4596</v>
      </c>
      <c r="P4835" t="s">
        <v>12409</v>
      </c>
    </row>
    <row r="4836" spans="1:16" x14ac:dyDescent="0.35">
      <c r="A4836" t="s">
        <v>1</v>
      </c>
      <c r="B4836" t="s">
        <v>12410</v>
      </c>
      <c r="C4836" t="s">
        <v>11264</v>
      </c>
      <c r="D4836" t="s">
        <v>4595</v>
      </c>
      <c r="E4836" t="s">
        <v>59</v>
      </c>
      <c r="F4836" t="b">
        <v>0</v>
      </c>
      <c r="G4836" t="s">
        <v>19</v>
      </c>
      <c r="H4836" s="1">
        <v>46079.4608912037</v>
      </c>
      <c r="I4836" t="b">
        <v>1</v>
      </c>
      <c r="J4836" t="b">
        <v>0</v>
      </c>
      <c r="K4836" t="s">
        <v>19</v>
      </c>
      <c r="L4836" t="s">
        <v>60</v>
      </c>
      <c r="M4836">
        <v>1500000</v>
      </c>
      <c r="N4836"/>
      <c r="O4836" t="s">
        <v>12411</v>
      </c>
      <c r="P4836" t="s">
        <v>12412</v>
      </c>
    </row>
    <row r="4837" spans="1:16" x14ac:dyDescent="0.35">
      <c r="A4837" t="s">
        <v>1</v>
      </c>
      <c r="B4837" t="s">
        <v>385</v>
      </c>
      <c r="C4837" t="s">
        <v>984</v>
      </c>
      <c r="D4837" t="s">
        <v>4346</v>
      </c>
      <c r="E4837" t="s">
        <v>59</v>
      </c>
      <c r="F4837" t="b">
        <v>0</v>
      </c>
      <c r="G4837" t="s">
        <v>25</v>
      </c>
      <c r="H4837" s="1">
        <v>46079.46334490741</v>
      </c>
      <c r="I4837" t="b">
        <v>1</v>
      </c>
      <c r="J4837" t="b">
        <v>0</v>
      </c>
      <c r="K4837" t="s">
        <v>25</v>
      </c>
      <c r="L4837" t="s">
        <v>60</v>
      </c>
      <c r="M4837">
        <v>84000</v>
      </c>
      <c r="N4837"/>
      <c r="O4837" t="s">
        <v>7577</v>
      </c>
    </row>
    <row r="4838" spans="1:16" x14ac:dyDescent="0.35">
      <c r="A4838" t="s">
        <v>0</v>
      </c>
      <c r="B4838" t="s">
        <v>12413</v>
      </c>
      <c r="C4838" t="s">
        <v>112</v>
      </c>
      <c r="D4838" t="s">
        <v>2360</v>
      </c>
      <c r="E4838" t="s">
        <v>59</v>
      </c>
      <c r="F4838" t="b">
        <v>0</v>
      </c>
      <c r="G4838" t="s">
        <v>65</v>
      </c>
      <c r="H4838" s="1">
        <v>46079.5000462963</v>
      </c>
      <c r="I4838" t="b">
        <v>0</v>
      </c>
      <c r="J4838" t="b">
        <v>1</v>
      </c>
      <c r="K4838" t="s">
        <v>41</v>
      </c>
      <c r="L4838" t="s">
        <v>60</v>
      </c>
      <c r="M4838">
        <v>101375</v>
      </c>
      <c r="N4838"/>
      <c r="O4838" t="s">
        <v>468</v>
      </c>
      <c r="P4838" t="s">
        <v>12414</v>
      </c>
    </row>
    <row r="4839" spans="1:16" x14ac:dyDescent="0.35">
      <c r="A4839" t="s">
        <v>0</v>
      </c>
      <c r="B4839" t="s">
        <v>0</v>
      </c>
      <c r="C4839" t="s">
        <v>359</v>
      </c>
      <c r="D4839" t="s">
        <v>4346</v>
      </c>
      <c r="E4839" t="s">
        <v>88</v>
      </c>
      <c r="F4839" t="b">
        <v>0</v>
      </c>
      <c r="G4839" t="s">
        <v>65</v>
      </c>
      <c r="H4839" s="1">
        <v>46079.500115740739</v>
      </c>
      <c r="I4839" t="b">
        <v>0</v>
      </c>
      <c r="J4839" t="b">
        <v>1</v>
      </c>
      <c r="K4839" t="s">
        <v>41</v>
      </c>
      <c r="L4839" t="s">
        <v>74</v>
      </c>
      <c r="M4839"/>
      <c r="N4839">
        <v>71</v>
      </c>
      <c r="O4839" t="s">
        <v>1940</v>
      </c>
      <c r="P4839" t="s">
        <v>12415</v>
      </c>
    </row>
    <row r="4840" spans="1:16" x14ac:dyDescent="0.35">
      <c r="A4840" t="s">
        <v>7</v>
      </c>
      <c r="B4840" t="s">
        <v>3454</v>
      </c>
      <c r="C4840" t="s">
        <v>971</v>
      </c>
      <c r="D4840" t="s">
        <v>4595</v>
      </c>
      <c r="E4840" t="s">
        <v>59</v>
      </c>
      <c r="F4840" t="b">
        <v>0</v>
      </c>
      <c r="G4840" t="s">
        <v>68</v>
      </c>
      <c r="H4840" s="1">
        <v>46079.500393518523</v>
      </c>
      <c r="I4840" t="b">
        <v>0</v>
      </c>
      <c r="J4840" t="b">
        <v>0</v>
      </c>
      <c r="K4840" t="s">
        <v>41</v>
      </c>
      <c r="L4840" t="s">
        <v>60</v>
      </c>
      <c r="M4840">
        <v>115000</v>
      </c>
      <c r="N4840"/>
      <c r="O4840" t="s">
        <v>12416</v>
      </c>
      <c r="P4840" t="s">
        <v>12417</v>
      </c>
    </row>
    <row r="4841" spans="1:16" x14ac:dyDescent="0.35">
      <c r="A4841" t="s">
        <v>2</v>
      </c>
      <c r="B4841" t="s">
        <v>12418</v>
      </c>
      <c r="C4841" t="s">
        <v>3678</v>
      </c>
      <c r="D4841" t="s">
        <v>4526</v>
      </c>
      <c r="E4841" t="s">
        <v>59</v>
      </c>
      <c r="F4841" t="b">
        <v>0</v>
      </c>
      <c r="G4841" t="s">
        <v>65</v>
      </c>
      <c r="H4841" s="1">
        <v>46079.500671296293</v>
      </c>
      <c r="I4841" t="b">
        <v>0</v>
      </c>
      <c r="J4841" t="b">
        <v>1</v>
      </c>
      <c r="K4841" t="s">
        <v>41</v>
      </c>
      <c r="L4841" t="s">
        <v>60</v>
      </c>
      <c r="M4841">
        <v>205000</v>
      </c>
      <c r="N4841"/>
      <c r="O4841" t="s">
        <v>1990</v>
      </c>
      <c r="P4841" t="s">
        <v>310</v>
      </c>
    </row>
    <row r="4842" spans="1:16" x14ac:dyDescent="0.35">
      <c r="A4842" t="s">
        <v>0</v>
      </c>
      <c r="B4842" t="s">
        <v>262</v>
      </c>
      <c r="C4842" t="s">
        <v>12419</v>
      </c>
      <c r="D4842" t="s">
        <v>5798</v>
      </c>
      <c r="E4842" t="s">
        <v>132</v>
      </c>
      <c r="F4842" t="b">
        <v>0</v>
      </c>
      <c r="G4842" t="s">
        <v>40</v>
      </c>
      <c r="H4842" s="1">
        <v>46079.502835648149</v>
      </c>
      <c r="I4842" t="b">
        <v>1</v>
      </c>
      <c r="J4842" t="b">
        <v>0</v>
      </c>
      <c r="K4842" t="s">
        <v>40</v>
      </c>
      <c r="L4842" t="s">
        <v>60</v>
      </c>
      <c r="M4842">
        <v>54000</v>
      </c>
      <c r="N4842"/>
      <c r="O4842" t="s">
        <v>12420</v>
      </c>
      <c r="P4842" t="s">
        <v>12421</v>
      </c>
    </row>
    <row r="4843" spans="1:16" x14ac:dyDescent="0.35">
      <c r="A4843" t="s">
        <v>1</v>
      </c>
      <c r="B4843" t="s">
        <v>277</v>
      </c>
      <c r="C4843" t="s">
        <v>5815</v>
      </c>
      <c r="D4843" t="s">
        <v>11271</v>
      </c>
      <c r="E4843" t="s">
        <v>59</v>
      </c>
      <c r="F4843" t="b">
        <v>0</v>
      </c>
      <c r="G4843" t="s">
        <v>20</v>
      </c>
      <c r="H4843" s="1">
        <v>46079.506851851853</v>
      </c>
      <c r="I4843" t="b">
        <v>0</v>
      </c>
      <c r="J4843" t="b">
        <v>0</v>
      </c>
      <c r="K4843" t="s">
        <v>20</v>
      </c>
      <c r="L4843" t="s">
        <v>60</v>
      </c>
      <c r="M4843">
        <v>145000</v>
      </c>
      <c r="N4843"/>
      <c r="O4843" t="s">
        <v>12422</v>
      </c>
      <c r="P4843" t="s">
        <v>12423</v>
      </c>
    </row>
    <row r="4844" spans="1:16" x14ac:dyDescent="0.35">
      <c r="A4844" t="s">
        <v>1</v>
      </c>
      <c r="B4844" t="s">
        <v>277</v>
      </c>
      <c r="C4844" t="s">
        <v>5815</v>
      </c>
      <c r="D4844" t="s">
        <v>11271</v>
      </c>
      <c r="E4844" t="s">
        <v>59</v>
      </c>
      <c r="F4844" t="b">
        <v>0</v>
      </c>
      <c r="G4844" t="s">
        <v>20</v>
      </c>
      <c r="H4844" s="1">
        <v>46079.506886574083</v>
      </c>
      <c r="I4844" t="b">
        <v>0</v>
      </c>
      <c r="J4844" t="b">
        <v>0</v>
      </c>
      <c r="K4844" t="s">
        <v>20</v>
      </c>
      <c r="L4844" t="s">
        <v>60</v>
      </c>
      <c r="M4844">
        <v>145000</v>
      </c>
      <c r="N4844"/>
      <c r="O4844" t="s">
        <v>12422</v>
      </c>
      <c r="P4844" t="s">
        <v>12423</v>
      </c>
    </row>
    <row r="4845" spans="1:16" x14ac:dyDescent="0.35">
      <c r="A4845" t="s">
        <v>3</v>
      </c>
      <c r="B4845" t="s">
        <v>3487</v>
      </c>
      <c r="C4845" t="s">
        <v>3386</v>
      </c>
      <c r="D4845" t="s">
        <v>4595</v>
      </c>
      <c r="E4845" t="s">
        <v>59</v>
      </c>
      <c r="F4845" t="b">
        <v>0</v>
      </c>
      <c r="G4845" t="s">
        <v>27</v>
      </c>
      <c r="H4845" s="1">
        <v>46079.507615740738</v>
      </c>
      <c r="I4845" t="b">
        <v>1</v>
      </c>
      <c r="J4845" t="b">
        <v>0</v>
      </c>
      <c r="K4845" t="s">
        <v>27</v>
      </c>
      <c r="L4845" t="s">
        <v>60</v>
      </c>
      <c r="M4845">
        <v>250000</v>
      </c>
      <c r="N4845"/>
      <c r="O4845" t="s">
        <v>4355</v>
      </c>
      <c r="P4845" t="s">
        <v>12424</v>
      </c>
    </row>
    <row r="4846" spans="1:16" x14ac:dyDescent="0.35">
      <c r="A4846" t="s">
        <v>1</v>
      </c>
      <c r="B4846" t="s">
        <v>12425</v>
      </c>
      <c r="C4846" t="s">
        <v>12426</v>
      </c>
      <c r="D4846" t="s">
        <v>4756</v>
      </c>
      <c r="E4846" t="s">
        <v>59</v>
      </c>
      <c r="F4846" t="b">
        <v>0</v>
      </c>
      <c r="G4846" t="s">
        <v>65</v>
      </c>
      <c r="H4846" s="1">
        <v>46079.542546296303</v>
      </c>
      <c r="I4846" t="b">
        <v>0</v>
      </c>
      <c r="J4846" t="b">
        <v>0</v>
      </c>
      <c r="K4846" t="s">
        <v>41</v>
      </c>
      <c r="L4846" t="s">
        <v>60</v>
      </c>
      <c r="M4846">
        <v>115000</v>
      </c>
      <c r="N4846"/>
      <c r="O4846" t="s">
        <v>12427</v>
      </c>
      <c r="P4846" t="s">
        <v>12428</v>
      </c>
    </row>
    <row r="4847" spans="1:16" x14ac:dyDescent="0.35">
      <c r="A4847" t="s">
        <v>2</v>
      </c>
      <c r="B4847" t="s">
        <v>9744</v>
      </c>
      <c r="C4847" t="s">
        <v>434</v>
      </c>
      <c r="D4847" t="s">
        <v>4595</v>
      </c>
      <c r="E4847" t="s">
        <v>59</v>
      </c>
      <c r="F4847" t="b">
        <v>0</v>
      </c>
      <c r="G4847" t="s">
        <v>68</v>
      </c>
      <c r="H4847" s="1">
        <v>46079.583773148152</v>
      </c>
      <c r="I4847" t="b">
        <v>1</v>
      </c>
      <c r="J4847" t="b">
        <v>0</v>
      </c>
      <c r="K4847" t="s">
        <v>41</v>
      </c>
      <c r="L4847" t="s">
        <v>60</v>
      </c>
      <c r="M4847">
        <v>90000</v>
      </c>
      <c r="N4847"/>
      <c r="O4847" t="s">
        <v>3258</v>
      </c>
    </row>
    <row r="4848" spans="1:16" x14ac:dyDescent="0.35">
      <c r="A4848" t="s">
        <v>1</v>
      </c>
      <c r="B4848" t="s">
        <v>156</v>
      </c>
      <c r="C4848" t="s">
        <v>805</v>
      </c>
      <c r="D4848" t="s">
        <v>4526</v>
      </c>
      <c r="E4848" t="s">
        <v>88</v>
      </c>
      <c r="F4848" t="b">
        <v>0</v>
      </c>
      <c r="G4848" t="s">
        <v>77</v>
      </c>
      <c r="H4848" s="1">
        <v>46079.584374999999</v>
      </c>
      <c r="I4848" t="b">
        <v>0</v>
      </c>
      <c r="J4848" t="b">
        <v>0</v>
      </c>
      <c r="K4848" t="s">
        <v>41</v>
      </c>
      <c r="L4848" t="s">
        <v>74</v>
      </c>
      <c r="M4848"/>
      <c r="N4848">
        <v>55</v>
      </c>
      <c r="O4848" t="s">
        <v>969</v>
      </c>
      <c r="P4848" t="s">
        <v>12429</v>
      </c>
    </row>
    <row r="4849" spans="1:16" x14ac:dyDescent="0.35">
      <c r="A4849" t="s">
        <v>0</v>
      </c>
      <c r="B4849" t="s">
        <v>3477</v>
      </c>
      <c r="C4849" t="s">
        <v>234</v>
      </c>
      <c r="D4849" t="s">
        <v>4756</v>
      </c>
      <c r="E4849" t="s">
        <v>59</v>
      </c>
      <c r="F4849" t="b">
        <v>0</v>
      </c>
      <c r="G4849" t="s">
        <v>77</v>
      </c>
      <c r="H4849" s="1">
        <v>46079.625162037039</v>
      </c>
      <c r="I4849" t="b">
        <v>0</v>
      </c>
      <c r="J4849" t="b">
        <v>0</v>
      </c>
      <c r="K4849" t="s">
        <v>41</v>
      </c>
      <c r="L4849" t="s">
        <v>60</v>
      </c>
      <c r="M4849">
        <v>97500</v>
      </c>
      <c r="N4849"/>
      <c r="O4849" t="s">
        <v>12430</v>
      </c>
      <c r="P4849" t="s">
        <v>12431</v>
      </c>
    </row>
    <row r="4850" spans="1:16" x14ac:dyDescent="0.35">
      <c r="A4850" t="s">
        <v>0</v>
      </c>
      <c r="B4850" t="s">
        <v>12432</v>
      </c>
      <c r="C4850" t="s">
        <v>463</v>
      </c>
      <c r="D4850" t="s">
        <v>4756</v>
      </c>
      <c r="E4850" t="s">
        <v>59</v>
      </c>
      <c r="F4850" t="b">
        <v>0</v>
      </c>
      <c r="G4850" t="s">
        <v>77</v>
      </c>
      <c r="H4850" s="1">
        <v>46079.625185185178</v>
      </c>
      <c r="I4850" t="b">
        <v>0</v>
      </c>
      <c r="J4850" t="b">
        <v>0</v>
      </c>
      <c r="K4850" t="s">
        <v>41</v>
      </c>
      <c r="L4850" t="s">
        <v>60</v>
      </c>
      <c r="M4850">
        <v>85000</v>
      </c>
      <c r="N4850"/>
      <c r="O4850" t="s">
        <v>11808</v>
      </c>
      <c r="P4850" t="s">
        <v>1248</v>
      </c>
    </row>
    <row r="4851" spans="1:16" x14ac:dyDescent="0.35">
      <c r="A4851" t="s">
        <v>0</v>
      </c>
      <c r="B4851" t="s">
        <v>3246</v>
      </c>
      <c r="C4851" t="s">
        <v>271</v>
      </c>
      <c r="D4851" t="s">
        <v>4595</v>
      </c>
      <c r="E4851" t="s">
        <v>59</v>
      </c>
      <c r="F4851" t="b">
        <v>0</v>
      </c>
      <c r="G4851" t="s">
        <v>77</v>
      </c>
      <c r="H4851" s="1">
        <v>46079.625208333331</v>
      </c>
      <c r="I4851" t="b">
        <v>1</v>
      </c>
      <c r="J4851" t="b">
        <v>1</v>
      </c>
      <c r="K4851" t="s">
        <v>41</v>
      </c>
      <c r="L4851" t="s">
        <v>60</v>
      </c>
      <c r="M4851">
        <v>120000</v>
      </c>
      <c r="N4851"/>
      <c r="O4851" t="s">
        <v>5394</v>
      </c>
      <c r="P4851" t="s">
        <v>875</v>
      </c>
    </row>
    <row r="4852" spans="1:16" x14ac:dyDescent="0.35">
      <c r="A4852" t="s">
        <v>3</v>
      </c>
      <c r="B4852" t="s">
        <v>1898</v>
      </c>
      <c r="C4852" t="s">
        <v>1281</v>
      </c>
      <c r="D4852" t="s">
        <v>4526</v>
      </c>
      <c r="E4852" t="s">
        <v>59</v>
      </c>
      <c r="F4852" t="b">
        <v>0</v>
      </c>
      <c r="G4852" t="s">
        <v>89</v>
      </c>
      <c r="H4852" s="1">
        <v>46079.625532407408</v>
      </c>
      <c r="I4852" t="b">
        <v>1</v>
      </c>
      <c r="J4852" t="b">
        <v>0</v>
      </c>
      <c r="K4852" t="s">
        <v>41</v>
      </c>
      <c r="L4852" t="s">
        <v>60</v>
      </c>
      <c r="M4852">
        <v>47500</v>
      </c>
      <c r="N4852"/>
      <c r="O4852" t="s">
        <v>12433</v>
      </c>
      <c r="P4852" t="s">
        <v>219</v>
      </c>
    </row>
    <row r="4853" spans="1:16" x14ac:dyDescent="0.35">
      <c r="A4853" t="s">
        <v>1</v>
      </c>
      <c r="B4853" t="s">
        <v>12434</v>
      </c>
      <c r="C4853" t="s">
        <v>162</v>
      </c>
      <c r="D4853" t="s">
        <v>4526</v>
      </c>
      <c r="E4853" t="s">
        <v>59</v>
      </c>
      <c r="F4853" t="b">
        <v>0</v>
      </c>
      <c r="G4853" t="s">
        <v>73</v>
      </c>
      <c r="H4853" s="1">
        <v>46079.626099537039</v>
      </c>
      <c r="I4853" t="b">
        <v>1</v>
      </c>
      <c r="J4853" t="b">
        <v>0</v>
      </c>
      <c r="K4853" t="s">
        <v>41</v>
      </c>
      <c r="L4853" t="s">
        <v>60</v>
      </c>
      <c r="M4853">
        <v>135000</v>
      </c>
      <c r="N4853"/>
      <c r="O4853" t="s">
        <v>12435</v>
      </c>
      <c r="P4853" t="s">
        <v>12436</v>
      </c>
    </row>
    <row r="4854" spans="1:16" x14ac:dyDescent="0.35">
      <c r="A4854" t="s">
        <v>0</v>
      </c>
      <c r="B4854" t="s">
        <v>2686</v>
      </c>
      <c r="C4854" t="s">
        <v>10627</v>
      </c>
      <c r="D4854" t="s">
        <v>4526</v>
      </c>
      <c r="E4854" t="s">
        <v>59</v>
      </c>
      <c r="F4854" t="b">
        <v>0</v>
      </c>
      <c r="G4854" t="s">
        <v>40</v>
      </c>
      <c r="H4854" s="1">
        <v>46079.627847222233</v>
      </c>
      <c r="I4854" t="b">
        <v>1</v>
      </c>
      <c r="J4854" t="b">
        <v>0</v>
      </c>
      <c r="K4854" t="s">
        <v>40</v>
      </c>
      <c r="L4854" t="s">
        <v>60</v>
      </c>
      <c r="M4854">
        <v>45000</v>
      </c>
      <c r="N4854"/>
      <c r="O4854" t="s">
        <v>101</v>
      </c>
      <c r="P4854" t="s">
        <v>728</v>
      </c>
    </row>
    <row r="4855" spans="1:16" x14ac:dyDescent="0.35">
      <c r="A4855" t="s">
        <v>6</v>
      </c>
      <c r="B4855" t="s">
        <v>12437</v>
      </c>
      <c r="C4855" t="s">
        <v>12438</v>
      </c>
      <c r="D4855" t="s">
        <v>4346</v>
      </c>
      <c r="E4855" t="s">
        <v>59</v>
      </c>
      <c r="F4855" t="b">
        <v>0</v>
      </c>
      <c r="G4855" t="s">
        <v>40</v>
      </c>
      <c r="H4855" s="1">
        <v>46079.627881944441</v>
      </c>
      <c r="I4855" t="b">
        <v>0</v>
      </c>
      <c r="J4855" t="b">
        <v>0</v>
      </c>
      <c r="K4855" t="s">
        <v>40</v>
      </c>
      <c r="L4855" t="s">
        <v>60</v>
      </c>
      <c r="M4855">
        <v>59186</v>
      </c>
      <c r="N4855"/>
      <c r="O4855" t="s">
        <v>12439</v>
      </c>
    </row>
    <row r="4856" spans="1:16" x14ac:dyDescent="0.35">
      <c r="A4856" t="s">
        <v>1</v>
      </c>
      <c r="B4856" t="s">
        <v>12440</v>
      </c>
      <c r="C4856" t="s">
        <v>5029</v>
      </c>
      <c r="D4856" t="s">
        <v>4346</v>
      </c>
      <c r="E4856" t="s">
        <v>59</v>
      </c>
      <c r="F4856" t="b">
        <v>0</v>
      </c>
      <c r="G4856" t="s">
        <v>40</v>
      </c>
      <c r="H4856" s="1">
        <v>46079.627962962957</v>
      </c>
      <c r="I4856" t="b">
        <v>1</v>
      </c>
      <c r="J4856" t="b">
        <v>0</v>
      </c>
      <c r="K4856" t="s">
        <v>40</v>
      </c>
      <c r="L4856" t="s">
        <v>60</v>
      </c>
      <c r="M4856">
        <v>112500</v>
      </c>
      <c r="N4856"/>
      <c r="O4856" t="s">
        <v>12441</v>
      </c>
      <c r="P4856" t="s">
        <v>216</v>
      </c>
    </row>
    <row r="4857" spans="1:16" x14ac:dyDescent="0.35">
      <c r="A4857" t="s">
        <v>7</v>
      </c>
      <c r="B4857" t="s">
        <v>4133</v>
      </c>
      <c r="C4857" t="s">
        <v>887</v>
      </c>
      <c r="D4857" t="s">
        <v>2360</v>
      </c>
      <c r="E4857" t="s">
        <v>59</v>
      </c>
      <c r="F4857" t="b">
        <v>0</v>
      </c>
      <c r="G4857" t="s">
        <v>65</v>
      </c>
      <c r="H4857" s="1">
        <v>46079.66678240741</v>
      </c>
      <c r="I4857" t="b">
        <v>0</v>
      </c>
      <c r="J4857" t="b">
        <v>1</v>
      </c>
      <c r="K4857" t="s">
        <v>41</v>
      </c>
      <c r="L4857" t="s">
        <v>60</v>
      </c>
      <c r="M4857">
        <v>117000</v>
      </c>
      <c r="N4857"/>
      <c r="O4857" t="s">
        <v>6734</v>
      </c>
      <c r="P4857" t="s">
        <v>12442</v>
      </c>
    </row>
    <row r="4858" spans="1:16" x14ac:dyDescent="0.35">
      <c r="A4858" t="s">
        <v>1</v>
      </c>
      <c r="B4858" t="s">
        <v>12443</v>
      </c>
      <c r="C4858" t="s">
        <v>76</v>
      </c>
      <c r="D4858" t="s">
        <v>4346</v>
      </c>
      <c r="E4858" t="s">
        <v>132</v>
      </c>
      <c r="F4858" t="b">
        <v>1</v>
      </c>
      <c r="G4858" t="s">
        <v>13</v>
      </c>
      <c r="H4858" s="1">
        <v>46079.668715277781</v>
      </c>
      <c r="I4858" t="b">
        <v>0</v>
      </c>
      <c r="J4858" t="b">
        <v>0</v>
      </c>
      <c r="K4858" t="s">
        <v>13</v>
      </c>
      <c r="L4858" t="s">
        <v>74</v>
      </c>
      <c r="M4858"/>
      <c r="N4858">
        <v>50</v>
      </c>
      <c r="O4858" t="s">
        <v>12444</v>
      </c>
      <c r="P4858" t="s">
        <v>12445</v>
      </c>
    </row>
    <row r="4859" spans="1:16" x14ac:dyDescent="0.35">
      <c r="A4859" t="s">
        <v>8</v>
      </c>
      <c r="B4859" t="s">
        <v>1349</v>
      </c>
      <c r="C4859" t="s">
        <v>12144</v>
      </c>
      <c r="D4859" t="s">
        <v>4346</v>
      </c>
      <c r="E4859" t="s">
        <v>59</v>
      </c>
      <c r="F4859" t="b">
        <v>0</v>
      </c>
      <c r="G4859" t="s">
        <v>20</v>
      </c>
      <c r="H4859" s="1">
        <v>46079.673576388886</v>
      </c>
      <c r="I4859" t="b">
        <v>0</v>
      </c>
      <c r="J4859" t="b">
        <v>0</v>
      </c>
      <c r="K4859" t="s">
        <v>20</v>
      </c>
      <c r="L4859" t="s">
        <v>60</v>
      </c>
      <c r="M4859">
        <v>70000</v>
      </c>
      <c r="N4859"/>
      <c r="O4859" t="s">
        <v>12321</v>
      </c>
      <c r="P4859" t="s">
        <v>12446</v>
      </c>
    </row>
    <row r="4860" spans="1:16" x14ac:dyDescent="0.35">
      <c r="A4860" t="s">
        <v>0</v>
      </c>
      <c r="B4860" t="s">
        <v>12447</v>
      </c>
      <c r="C4860" t="s">
        <v>112</v>
      </c>
      <c r="D4860" t="s">
        <v>4346</v>
      </c>
      <c r="F4860" t="b">
        <v>0</v>
      </c>
      <c r="G4860" t="s">
        <v>65</v>
      </c>
      <c r="H4860" s="1">
        <v>46079.708379629628</v>
      </c>
      <c r="I4860" t="b">
        <v>0</v>
      </c>
      <c r="J4860" t="b">
        <v>0</v>
      </c>
      <c r="K4860" t="s">
        <v>41</v>
      </c>
      <c r="L4860" t="s">
        <v>74</v>
      </c>
      <c r="M4860"/>
      <c r="N4860">
        <v>42.5</v>
      </c>
      <c r="O4860" t="s">
        <v>12448</v>
      </c>
      <c r="P4860" t="s">
        <v>219</v>
      </c>
    </row>
    <row r="4861" spans="1:16" x14ac:dyDescent="0.35">
      <c r="A4861" t="s">
        <v>0</v>
      </c>
      <c r="B4861" t="s">
        <v>12449</v>
      </c>
      <c r="C4861" t="s">
        <v>457</v>
      </c>
      <c r="D4861" t="s">
        <v>4346</v>
      </c>
      <c r="E4861" t="s">
        <v>88</v>
      </c>
      <c r="F4861" t="b">
        <v>0</v>
      </c>
      <c r="G4861" t="s">
        <v>77</v>
      </c>
      <c r="H4861" s="1">
        <v>46079.708518518521</v>
      </c>
      <c r="I4861" t="b">
        <v>0</v>
      </c>
      <c r="J4861" t="b">
        <v>0</v>
      </c>
      <c r="K4861" t="s">
        <v>41</v>
      </c>
      <c r="L4861" t="s">
        <v>74</v>
      </c>
      <c r="M4861"/>
      <c r="N4861">
        <v>78</v>
      </c>
      <c r="O4861" t="s">
        <v>2224</v>
      </c>
      <c r="P4861" t="s">
        <v>133</v>
      </c>
    </row>
    <row r="4862" spans="1:16" x14ac:dyDescent="0.35">
      <c r="A4862" t="s">
        <v>0</v>
      </c>
      <c r="B4862" t="s">
        <v>0</v>
      </c>
      <c r="C4862" t="s">
        <v>529</v>
      </c>
      <c r="D4862" t="s">
        <v>4595</v>
      </c>
      <c r="E4862" t="s">
        <v>59</v>
      </c>
      <c r="F4862" t="b">
        <v>0</v>
      </c>
      <c r="G4862" t="s">
        <v>77</v>
      </c>
      <c r="H4862" s="1">
        <v>46079.708518518521</v>
      </c>
      <c r="I4862" t="b">
        <v>1</v>
      </c>
      <c r="J4862" t="b">
        <v>0</v>
      </c>
      <c r="K4862" t="s">
        <v>41</v>
      </c>
      <c r="L4862" t="s">
        <v>60</v>
      </c>
      <c r="M4862">
        <v>77500</v>
      </c>
      <c r="N4862"/>
      <c r="O4862" t="s">
        <v>648</v>
      </c>
    </row>
    <row r="4863" spans="1:16" x14ac:dyDescent="0.35">
      <c r="A4863" t="s">
        <v>0</v>
      </c>
      <c r="B4863" t="s">
        <v>12450</v>
      </c>
      <c r="C4863" t="s">
        <v>81</v>
      </c>
      <c r="D4863" t="s">
        <v>2360</v>
      </c>
      <c r="E4863" t="s">
        <v>59</v>
      </c>
      <c r="F4863" t="b">
        <v>0</v>
      </c>
      <c r="G4863" t="s">
        <v>77</v>
      </c>
      <c r="H4863" s="1">
        <v>46079.70857638889</v>
      </c>
      <c r="I4863" t="b">
        <v>1</v>
      </c>
      <c r="J4863" t="b">
        <v>1</v>
      </c>
      <c r="K4863" t="s">
        <v>41</v>
      </c>
      <c r="L4863" t="s">
        <v>60</v>
      </c>
      <c r="M4863">
        <v>209000</v>
      </c>
      <c r="N4863"/>
      <c r="O4863" t="s">
        <v>1999</v>
      </c>
      <c r="P4863" t="s">
        <v>12451</v>
      </c>
    </row>
    <row r="4864" spans="1:16" x14ac:dyDescent="0.35">
      <c r="A4864" t="s">
        <v>2</v>
      </c>
      <c r="B4864" t="s">
        <v>12452</v>
      </c>
      <c r="C4864" t="s">
        <v>112</v>
      </c>
      <c r="D4864" t="s">
        <v>4587</v>
      </c>
      <c r="E4864" t="s">
        <v>59</v>
      </c>
      <c r="F4864" t="b">
        <v>0</v>
      </c>
      <c r="G4864" t="s">
        <v>65</v>
      </c>
      <c r="H4864" s="1">
        <v>46079.708923611113</v>
      </c>
      <c r="I4864" t="b">
        <v>0</v>
      </c>
      <c r="J4864" t="b">
        <v>0</v>
      </c>
      <c r="K4864" t="s">
        <v>41</v>
      </c>
      <c r="L4864" t="s">
        <v>74</v>
      </c>
      <c r="M4864"/>
      <c r="N4864">
        <v>72.5</v>
      </c>
      <c r="O4864" t="s">
        <v>12453</v>
      </c>
      <c r="P4864" t="s">
        <v>12454</v>
      </c>
    </row>
    <row r="4865" spans="1:16" x14ac:dyDescent="0.35">
      <c r="A4865" t="s">
        <v>2</v>
      </c>
      <c r="B4865" t="s">
        <v>12455</v>
      </c>
      <c r="C4865" t="s">
        <v>148</v>
      </c>
      <c r="D4865" t="s">
        <v>4595</v>
      </c>
      <c r="E4865" t="s">
        <v>59</v>
      </c>
      <c r="F4865" t="b">
        <v>0</v>
      </c>
      <c r="G4865" t="s">
        <v>89</v>
      </c>
      <c r="H4865" s="1">
        <v>46079.709166666667</v>
      </c>
      <c r="I4865" t="b">
        <v>0</v>
      </c>
      <c r="J4865" t="b">
        <v>0</v>
      </c>
      <c r="K4865" t="s">
        <v>41</v>
      </c>
      <c r="L4865" t="s">
        <v>60</v>
      </c>
      <c r="M4865">
        <v>232500</v>
      </c>
      <c r="N4865"/>
      <c r="O4865" t="s">
        <v>12456</v>
      </c>
      <c r="P4865" t="s">
        <v>12457</v>
      </c>
    </row>
    <row r="4866" spans="1:16" x14ac:dyDescent="0.35">
      <c r="A4866" t="s">
        <v>0</v>
      </c>
      <c r="B4866" t="s">
        <v>12458</v>
      </c>
      <c r="C4866" t="s">
        <v>1281</v>
      </c>
      <c r="D4866" t="s">
        <v>4595</v>
      </c>
      <c r="E4866" t="s">
        <v>59</v>
      </c>
      <c r="F4866" t="b">
        <v>0</v>
      </c>
      <c r="G4866" t="s">
        <v>89</v>
      </c>
      <c r="H4866" s="1">
        <v>46079.709189814806</v>
      </c>
      <c r="I4866" t="b">
        <v>1</v>
      </c>
      <c r="J4866" t="b">
        <v>0</v>
      </c>
      <c r="K4866" t="s">
        <v>41</v>
      </c>
      <c r="L4866" t="s">
        <v>60</v>
      </c>
      <c r="M4866">
        <v>100000</v>
      </c>
      <c r="N4866"/>
      <c r="O4866" t="s">
        <v>8537</v>
      </c>
    </row>
    <row r="4867" spans="1:16" x14ac:dyDescent="0.35">
      <c r="A4867" t="s">
        <v>1</v>
      </c>
      <c r="B4867" t="s">
        <v>12459</v>
      </c>
      <c r="C4867" t="s">
        <v>1162</v>
      </c>
      <c r="D4867" t="s">
        <v>4346</v>
      </c>
      <c r="E4867" t="s">
        <v>59</v>
      </c>
      <c r="F4867" t="b">
        <v>0</v>
      </c>
      <c r="G4867" t="s">
        <v>65</v>
      </c>
      <c r="H4867" s="1">
        <v>46079.70921296296</v>
      </c>
      <c r="I4867" t="b">
        <v>0</v>
      </c>
      <c r="J4867" t="b">
        <v>1</v>
      </c>
      <c r="K4867" t="s">
        <v>41</v>
      </c>
      <c r="L4867" t="s">
        <v>74</v>
      </c>
      <c r="M4867"/>
      <c r="N4867">
        <v>48.12</v>
      </c>
      <c r="O4867" t="s">
        <v>813</v>
      </c>
      <c r="P4867" t="s">
        <v>2007</v>
      </c>
    </row>
    <row r="4868" spans="1:16" x14ac:dyDescent="0.35">
      <c r="A4868" t="s">
        <v>1</v>
      </c>
      <c r="B4868" t="s">
        <v>12460</v>
      </c>
      <c r="C4868" t="s">
        <v>9919</v>
      </c>
      <c r="D4868" t="s">
        <v>2360</v>
      </c>
      <c r="E4868" t="s">
        <v>59</v>
      </c>
      <c r="F4868" t="b">
        <v>0</v>
      </c>
      <c r="G4868" t="s">
        <v>13</v>
      </c>
      <c r="H4868" s="1">
        <v>46079.710335648153</v>
      </c>
      <c r="I4868" t="b">
        <v>1</v>
      </c>
      <c r="J4868" t="b">
        <v>0</v>
      </c>
      <c r="K4868" t="s">
        <v>13</v>
      </c>
      <c r="L4868" t="s">
        <v>74</v>
      </c>
      <c r="M4868"/>
      <c r="N4868">
        <v>90</v>
      </c>
      <c r="O4868" t="s">
        <v>12461</v>
      </c>
      <c r="P4868" t="s">
        <v>12462</v>
      </c>
    </row>
    <row r="4869" spans="1:16" x14ac:dyDescent="0.35">
      <c r="A4869" t="s">
        <v>2</v>
      </c>
      <c r="B4869" t="s">
        <v>12463</v>
      </c>
      <c r="C4869" t="s">
        <v>40</v>
      </c>
      <c r="D4869" t="s">
        <v>4526</v>
      </c>
      <c r="E4869" t="s">
        <v>59</v>
      </c>
      <c r="F4869" t="b">
        <v>0</v>
      </c>
      <c r="G4869" t="s">
        <v>40</v>
      </c>
      <c r="H4869" s="1">
        <v>46079.711168981477</v>
      </c>
      <c r="I4869" t="b">
        <v>0</v>
      </c>
      <c r="J4869" t="b">
        <v>0</v>
      </c>
      <c r="K4869" t="s">
        <v>40</v>
      </c>
      <c r="L4869" t="s">
        <v>60</v>
      </c>
      <c r="M4869">
        <v>50000</v>
      </c>
      <c r="N4869"/>
      <c r="O4869" t="s">
        <v>101</v>
      </c>
      <c r="P4869" t="s">
        <v>897</v>
      </c>
    </row>
    <row r="4870" spans="1:16" x14ac:dyDescent="0.35">
      <c r="A4870" t="s">
        <v>2</v>
      </c>
      <c r="B4870" t="s">
        <v>2</v>
      </c>
      <c r="C4870" t="s">
        <v>1532</v>
      </c>
      <c r="D4870" t="s">
        <v>4595</v>
      </c>
      <c r="E4870" t="s">
        <v>59</v>
      </c>
      <c r="F4870" t="b">
        <v>0</v>
      </c>
      <c r="G4870" t="s">
        <v>63</v>
      </c>
      <c r="H4870" s="1">
        <v>46079.712175925917</v>
      </c>
      <c r="I4870" t="b">
        <v>0</v>
      </c>
      <c r="J4870" t="b">
        <v>0</v>
      </c>
      <c r="K4870" t="s">
        <v>41</v>
      </c>
      <c r="L4870" t="s">
        <v>60</v>
      </c>
      <c r="M4870">
        <v>117500</v>
      </c>
      <c r="N4870"/>
      <c r="O4870" t="s">
        <v>11534</v>
      </c>
    </row>
    <row r="4871" spans="1:16" x14ac:dyDescent="0.35">
      <c r="A4871" t="s">
        <v>6</v>
      </c>
      <c r="B4871" t="s">
        <v>6</v>
      </c>
      <c r="C4871" t="s">
        <v>1647</v>
      </c>
      <c r="D4871" t="s">
        <v>4595</v>
      </c>
      <c r="E4871" t="s">
        <v>59</v>
      </c>
      <c r="F4871" t="b">
        <v>0</v>
      </c>
      <c r="G4871" t="s">
        <v>63</v>
      </c>
      <c r="H4871" s="1">
        <v>46079.712199074071</v>
      </c>
      <c r="I4871" t="b">
        <v>0</v>
      </c>
      <c r="J4871" t="b">
        <v>0</v>
      </c>
      <c r="K4871" t="s">
        <v>41</v>
      </c>
      <c r="L4871" t="s">
        <v>60</v>
      </c>
      <c r="M4871">
        <v>125000</v>
      </c>
      <c r="N4871"/>
      <c r="O4871" t="s">
        <v>1416</v>
      </c>
    </row>
    <row r="4872" spans="1:16" x14ac:dyDescent="0.35">
      <c r="A4872" t="s">
        <v>1</v>
      </c>
      <c r="B4872" t="s">
        <v>12464</v>
      </c>
      <c r="C4872" t="s">
        <v>33</v>
      </c>
      <c r="D4872" t="s">
        <v>12039</v>
      </c>
      <c r="E4872" t="s">
        <v>59</v>
      </c>
      <c r="F4872" t="b">
        <v>0</v>
      </c>
      <c r="G4872" t="s">
        <v>33</v>
      </c>
      <c r="H4872" s="1">
        <v>46079.713136574072</v>
      </c>
      <c r="I4872" t="b">
        <v>0</v>
      </c>
      <c r="J4872" t="b">
        <v>0</v>
      </c>
      <c r="K4872" t="s">
        <v>33</v>
      </c>
      <c r="L4872" t="s">
        <v>60</v>
      </c>
      <c r="M4872">
        <v>109000</v>
      </c>
      <c r="N4872"/>
      <c r="O4872" t="s">
        <v>12465</v>
      </c>
      <c r="P4872" t="s">
        <v>12466</v>
      </c>
    </row>
    <row r="4873" spans="1:16" x14ac:dyDescent="0.35">
      <c r="A4873" t="s">
        <v>0</v>
      </c>
      <c r="B4873" t="s">
        <v>6988</v>
      </c>
      <c r="C4873" t="s">
        <v>7662</v>
      </c>
      <c r="D4873" t="s">
        <v>2360</v>
      </c>
      <c r="E4873" t="s">
        <v>59</v>
      </c>
      <c r="F4873" t="b">
        <v>0</v>
      </c>
      <c r="G4873" t="s">
        <v>65</v>
      </c>
      <c r="H4873" s="1">
        <v>46079.750115740739</v>
      </c>
      <c r="I4873" t="b">
        <v>0</v>
      </c>
      <c r="J4873" t="b">
        <v>1</v>
      </c>
      <c r="K4873" t="s">
        <v>41</v>
      </c>
      <c r="L4873" t="s">
        <v>60</v>
      </c>
      <c r="M4873">
        <v>132500</v>
      </c>
      <c r="N4873"/>
      <c r="O4873" t="s">
        <v>12467</v>
      </c>
      <c r="P4873" t="s">
        <v>622</v>
      </c>
    </row>
    <row r="4874" spans="1:16" x14ac:dyDescent="0.35">
      <c r="A4874" t="s">
        <v>0</v>
      </c>
      <c r="B4874" t="s">
        <v>0</v>
      </c>
      <c r="C4874" t="s">
        <v>4261</v>
      </c>
      <c r="D4874" t="s">
        <v>4595</v>
      </c>
      <c r="E4874" t="s">
        <v>59</v>
      </c>
      <c r="F4874" t="b">
        <v>0</v>
      </c>
      <c r="G4874" t="s">
        <v>68</v>
      </c>
      <c r="H4874" s="1">
        <v>46079.750439814823</v>
      </c>
      <c r="I4874" t="b">
        <v>0</v>
      </c>
      <c r="J4874" t="b">
        <v>0</v>
      </c>
      <c r="K4874" t="s">
        <v>41</v>
      </c>
      <c r="L4874" t="s">
        <v>60</v>
      </c>
      <c r="M4874">
        <v>77500</v>
      </c>
      <c r="N4874"/>
      <c r="O4874" t="s">
        <v>2345</v>
      </c>
      <c r="P4874" t="s">
        <v>12468</v>
      </c>
    </row>
    <row r="4875" spans="1:16" x14ac:dyDescent="0.35">
      <c r="A4875" t="s">
        <v>5</v>
      </c>
      <c r="B4875" t="s">
        <v>12469</v>
      </c>
      <c r="C4875" t="s">
        <v>637</v>
      </c>
      <c r="D4875" t="s">
        <v>2360</v>
      </c>
      <c r="E4875" t="s">
        <v>59</v>
      </c>
      <c r="F4875" t="b">
        <v>0</v>
      </c>
      <c r="G4875" t="s">
        <v>65</v>
      </c>
      <c r="H4875" s="1">
        <v>46079.750937500001</v>
      </c>
      <c r="I4875" t="b">
        <v>0</v>
      </c>
      <c r="J4875" t="b">
        <v>0</v>
      </c>
      <c r="K4875" t="s">
        <v>41</v>
      </c>
      <c r="L4875" t="s">
        <v>60</v>
      </c>
      <c r="M4875">
        <v>162500</v>
      </c>
      <c r="N4875"/>
      <c r="O4875" t="s">
        <v>12470</v>
      </c>
      <c r="P4875" t="s">
        <v>12471</v>
      </c>
    </row>
    <row r="4876" spans="1:16" x14ac:dyDescent="0.35">
      <c r="A4876" t="s">
        <v>5</v>
      </c>
      <c r="B4876" t="s">
        <v>12469</v>
      </c>
      <c r="C4876" t="s">
        <v>637</v>
      </c>
      <c r="D4876" t="s">
        <v>2360</v>
      </c>
      <c r="E4876" t="s">
        <v>59</v>
      </c>
      <c r="F4876" t="b">
        <v>0</v>
      </c>
      <c r="G4876" t="s">
        <v>77</v>
      </c>
      <c r="H4876" s="1">
        <v>46079.750972222217</v>
      </c>
      <c r="I4876" t="b">
        <v>0</v>
      </c>
      <c r="J4876" t="b">
        <v>0</v>
      </c>
      <c r="K4876" t="s">
        <v>41</v>
      </c>
      <c r="L4876" t="s">
        <v>60</v>
      </c>
      <c r="M4876">
        <v>162500</v>
      </c>
      <c r="N4876"/>
      <c r="O4876" t="s">
        <v>12470</v>
      </c>
      <c r="P4876" t="s">
        <v>12471</v>
      </c>
    </row>
    <row r="4877" spans="1:16" x14ac:dyDescent="0.35">
      <c r="A4877" t="s">
        <v>8</v>
      </c>
      <c r="B4877" t="s">
        <v>12472</v>
      </c>
      <c r="C4877" t="s">
        <v>92</v>
      </c>
      <c r="D4877" t="s">
        <v>4346</v>
      </c>
      <c r="E4877" t="s">
        <v>59</v>
      </c>
      <c r="F4877" t="b">
        <v>0</v>
      </c>
      <c r="G4877" t="s">
        <v>77</v>
      </c>
      <c r="H4877" s="1">
        <v>46079.750972222217</v>
      </c>
      <c r="I4877" t="b">
        <v>0</v>
      </c>
      <c r="J4877" t="b">
        <v>1</v>
      </c>
      <c r="K4877" t="s">
        <v>41</v>
      </c>
      <c r="L4877" t="s">
        <v>60</v>
      </c>
      <c r="M4877">
        <v>209500</v>
      </c>
      <c r="N4877"/>
      <c r="O4877" t="s">
        <v>402</v>
      </c>
      <c r="P4877" t="s">
        <v>12473</v>
      </c>
    </row>
    <row r="4878" spans="1:16" x14ac:dyDescent="0.35">
      <c r="A4878" t="s">
        <v>1</v>
      </c>
      <c r="B4878" t="s">
        <v>12474</v>
      </c>
      <c r="C4878" t="s">
        <v>327</v>
      </c>
      <c r="D4878" t="s">
        <v>4346</v>
      </c>
      <c r="E4878" t="s">
        <v>59</v>
      </c>
      <c r="F4878" t="b">
        <v>0</v>
      </c>
      <c r="G4878" t="s">
        <v>77</v>
      </c>
      <c r="H4878" s="1">
        <v>46079.751018518517</v>
      </c>
      <c r="I4878" t="b">
        <v>0</v>
      </c>
      <c r="J4878" t="b">
        <v>1</v>
      </c>
      <c r="K4878" t="s">
        <v>41</v>
      </c>
      <c r="L4878" t="s">
        <v>74</v>
      </c>
      <c r="M4878"/>
      <c r="N4878">
        <v>30.5</v>
      </c>
      <c r="O4878" t="s">
        <v>12475</v>
      </c>
      <c r="P4878" t="s">
        <v>12476</v>
      </c>
    </row>
    <row r="4879" spans="1:16" x14ac:dyDescent="0.35">
      <c r="A4879" t="s">
        <v>0</v>
      </c>
      <c r="B4879" t="s">
        <v>12477</v>
      </c>
      <c r="C4879" t="s">
        <v>218</v>
      </c>
      <c r="D4879" t="s">
        <v>4526</v>
      </c>
      <c r="E4879" t="s">
        <v>59</v>
      </c>
      <c r="F4879" t="b">
        <v>0</v>
      </c>
      <c r="G4879" t="s">
        <v>63</v>
      </c>
      <c r="H4879" s="1">
        <v>46079.753807870373</v>
      </c>
      <c r="I4879" t="b">
        <v>1</v>
      </c>
      <c r="J4879" t="b">
        <v>0</v>
      </c>
      <c r="K4879" t="s">
        <v>41</v>
      </c>
      <c r="L4879" t="s">
        <v>74</v>
      </c>
      <c r="M4879"/>
      <c r="N4879">
        <v>56</v>
      </c>
      <c r="O4879" t="s">
        <v>111</v>
      </c>
      <c r="P4879" t="s">
        <v>4500</v>
      </c>
    </row>
    <row r="4880" spans="1:16" x14ac:dyDescent="0.35">
      <c r="A4880" t="s">
        <v>2</v>
      </c>
      <c r="B4880" t="s">
        <v>11682</v>
      </c>
      <c r="C4880" t="s">
        <v>913</v>
      </c>
      <c r="D4880" t="s">
        <v>11271</v>
      </c>
      <c r="E4880" t="s">
        <v>59</v>
      </c>
      <c r="F4880" t="b">
        <v>0</v>
      </c>
      <c r="G4880" t="s">
        <v>20</v>
      </c>
      <c r="H4880" s="1">
        <v>46079.756782407407</v>
      </c>
      <c r="I4880" t="b">
        <v>0</v>
      </c>
      <c r="J4880" t="b">
        <v>0</v>
      </c>
      <c r="K4880" t="s">
        <v>20</v>
      </c>
      <c r="L4880" t="s">
        <v>60</v>
      </c>
      <c r="M4880">
        <v>135000</v>
      </c>
      <c r="N4880"/>
      <c r="O4880" t="s">
        <v>11683</v>
      </c>
      <c r="P4880" t="s">
        <v>12478</v>
      </c>
    </row>
    <row r="4881" spans="1:16" x14ac:dyDescent="0.35">
      <c r="A4881" t="s">
        <v>5</v>
      </c>
      <c r="B4881" t="s">
        <v>12479</v>
      </c>
      <c r="C4881" t="s">
        <v>913</v>
      </c>
      <c r="D4881" t="s">
        <v>4526</v>
      </c>
      <c r="E4881" t="s">
        <v>88</v>
      </c>
      <c r="F4881" t="b">
        <v>0</v>
      </c>
      <c r="G4881" t="s">
        <v>20</v>
      </c>
      <c r="H4881" s="1">
        <v>46079.756828703707</v>
      </c>
      <c r="I4881" t="b">
        <v>1</v>
      </c>
      <c r="J4881" t="b">
        <v>0</v>
      </c>
      <c r="K4881" t="s">
        <v>20</v>
      </c>
      <c r="L4881" t="s">
        <v>74</v>
      </c>
      <c r="M4881"/>
      <c r="N4881">
        <v>65</v>
      </c>
      <c r="O4881" t="s">
        <v>8149</v>
      </c>
      <c r="P4881" t="s">
        <v>12480</v>
      </c>
    </row>
    <row r="4882" spans="1:16" x14ac:dyDescent="0.35">
      <c r="A4882" t="s">
        <v>2</v>
      </c>
      <c r="B4882" t="s">
        <v>11682</v>
      </c>
      <c r="C4882" t="s">
        <v>913</v>
      </c>
      <c r="D4882" t="s">
        <v>11271</v>
      </c>
      <c r="E4882" t="s">
        <v>59</v>
      </c>
      <c r="F4882" t="b">
        <v>0</v>
      </c>
      <c r="G4882" t="s">
        <v>20</v>
      </c>
      <c r="H4882" s="1">
        <v>46079.756851851853</v>
      </c>
      <c r="I4882" t="b">
        <v>0</v>
      </c>
      <c r="J4882" t="b">
        <v>0</v>
      </c>
      <c r="K4882" t="s">
        <v>20</v>
      </c>
      <c r="L4882" t="s">
        <v>60</v>
      </c>
      <c r="M4882">
        <v>135000</v>
      </c>
      <c r="N4882"/>
      <c r="O4882" t="s">
        <v>11683</v>
      </c>
    </row>
    <row r="4883" spans="1:16" x14ac:dyDescent="0.35">
      <c r="A4883" t="s">
        <v>5</v>
      </c>
      <c r="B4883" t="s">
        <v>12479</v>
      </c>
      <c r="C4883" t="s">
        <v>913</v>
      </c>
      <c r="D4883" t="s">
        <v>4526</v>
      </c>
      <c r="E4883" t="s">
        <v>88</v>
      </c>
      <c r="F4883" t="b">
        <v>0</v>
      </c>
      <c r="G4883" t="s">
        <v>20</v>
      </c>
      <c r="H4883" s="1">
        <v>46079.756886574083</v>
      </c>
      <c r="I4883" t="b">
        <v>1</v>
      </c>
      <c r="J4883" t="b">
        <v>0</v>
      </c>
      <c r="K4883" t="s">
        <v>20</v>
      </c>
      <c r="L4883" t="s">
        <v>74</v>
      </c>
      <c r="M4883"/>
      <c r="N4883">
        <v>65</v>
      </c>
      <c r="O4883" t="s">
        <v>8149</v>
      </c>
      <c r="P4883" t="s">
        <v>12480</v>
      </c>
    </row>
    <row r="4884" spans="1:16" x14ac:dyDescent="0.35">
      <c r="A4884" t="s">
        <v>3</v>
      </c>
      <c r="B4884" t="s">
        <v>286</v>
      </c>
      <c r="C4884" t="s">
        <v>3689</v>
      </c>
      <c r="D4884" t="s">
        <v>4526</v>
      </c>
      <c r="E4884" t="s">
        <v>88</v>
      </c>
      <c r="F4884" t="b">
        <v>0</v>
      </c>
      <c r="G4884" t="s">
        <v>77</v>
      </c>
      <c r="H4884" s="1">
        <v>46079.791875000003</v>
      </c>
      <c r="I4884" t="b">
        <v>1</v>
      </c>
      <c r="J4884" t="b">
        <v>0</v>
      </c>
      <c r="K4884" t="s">
        <v>41</v>
      </c>
      <c r="L4884" t="s">
        <v>74</v>
      </c>
      <c r="M4884"/>
      <c r="N4884">
        <v>60</v>
      </c>
      <c r="O4884" t="s">
        <v>10198</v>
      </c>
      <c r="P4884" t="s">
        <v>1285</v>
      </c>
    </row>
    <row r="4885" spans="1:16" x14ac:dyDescent="0.35">
      <c r="A4885" t="s">
        <v>7</v>
      </c>
      <c r="B4885" t="s">
        <v>7</v>
      </c>
      <c r="C4885" t="s">
        <v>181</v>
      </c>
      <c r="D4885" t="s">
        <v>4346</v>
      </c>
      <c r="E4885" t="s">
        <v>59</v>
      </c>
      <c r="F4885" t="b">
        <v>0</v>
      </c>
      <c r="G4885" t="s">
        <v>89</v>
      </c>
      <c r="H4885" s="1">
        <v>46079.792175925933</v>
      </c>
      <c r="I4885" t="b">
        <v>1</v>
      </c>
      <c r="J4885" t="b">
        <v>1</v>
      </c>
      <c r="K4885" t="s">
        <v>41</v>
      </c>
      <c r="L4885" t="s">
        <v>60</v>
      </c>
      <c r="M4885">
        <v>147500</v>
      </c>
      <c r="N4885"/>
      <c r="O4885" t="s">
        <v>9503</v>
      </c>
      <c r="P4885" t="s">
        <v>12481</v>
      </c>
    </row>
    <row r="4886" spans="1:16" x14ac:dyDescent="0.35">
      <c r="A4886" t="s">
        <v>0</v>
      </c>
      <c r="B4886" t="s">
        <v>12482</v>
      </c>
      <c r="C4886" t="s">
        <v>1629</v>
      </c>
      <c r="D4886" t="s">
        <v>4346</v>
      </c>
      <c r="E4886" t="s">
        <v>59</v>
      </c>
      <c r="F4886" t="b">
        <v>0</v>
      </c>
      <c r="G4886" t="s">
        <v>89</v>
      </c>
      <c r="H4886" s="1">
        <v>46079.792175925933</v>
      </c>
      <c r="I4886" t="b">
        <v>0</v>
      </c>
      <c r="J4886" t="b">
        <v>1</v>
      </c>
      <c r="K4886" t="s">
        <v>41</v>
      </c>
      <c r="L4886" t="s">
        <v>60</v>
      </c>
      <c r="M4886">
        <v>104086.05</v>
      </c>
      <c r="N4886"/>
      <c r="O4886" t="s">
        <v>12483</v>
      </c>
      <c r="P4886" t="s">
        <v>12484</v>
      </c>
    </row>
    <row r="4887" spans="1:16" x14ac:dyDescent="0.35">
      <c r="A4887" t="s">
        <v>2</v>
      </c>
      <c r="B4887" t="s">
        <v>3343</v>
      </c>
      <c r="C4887" t="s">
        <v>86</v>
      </c>
      <c r="D4887" t="s">
        <v>2360</v>
      </c>
      <c r="E4887" t="s">
        <v>132</v>
      </c>
      <c r="F4887" t="b">
        <v>0</v>
      </c>
      <c r="G4887" t="s">
        <v>77</v>
      </c>
      <c r="H4887" s="1">
        <v>46079.792372685188</v>
      </c>
      <c r="I4887" t="b">
        <v>0</v>
      </c>
      <c r="J4887" t="b">
        <v>0</v>
      </c>
      <c r="K4887" t="s">
        <v>41</v>
      </c>
      <c r="L4887" t="s">
        <v>74</v>
      </c>
      <c r="M4887"/>
      <c r="N4887">
        <v>70</v>
      </c>
      <c r="O4887" t="s">
        <v>12485</v>
      </c>
      <c r="P4887" t="s">
        <v>5543</v>
      </c>
    </row>
    <row r="4888" spans="1:16" x14ac:dyDescent="0.35">
      <c r="A4888" t="s">
        <v>8</v>
      </c>
      <c r="B4888" t="s">
        <v>12486</v>
      </c>
      <c r="C4888" t="s">
        <v>339</v>
      </c>
      <c r="D4888" t="s">
        <v>5667</v>
      </c>
      <c r="E4888" t="s">
        <v>59</v>
      </c>
      <c r="F4888" t="b">
        <v>0</v>
      </c>
      <c r="G4888" t="s">
        <v>77</v>
      </c>
      <c r="H4888" s="1">
        <v>46079.792372685188</v>
      </c>
      <c r="I4888" t="b">
        <v>0</v>
      </c>
      <c r="J4888" t="b">
        <v>1</v>
      </c>
      <c r="K4888" t="s">
        <v>41</v>
      </c>
      <c r="L4888" t="s">
        <v>60</v>
      </c>
      <c r="M4888">
        <v>137500</v>
      </c>
      <c r="N4888"/>
      <c r="O4888" t="s">
        <v>12487</v>
      </c>
      <c r="P4888" t="s">
        <v>1288</v>
      </c>
    </row>
    <row r="4889" spans="1:16" x14ac:dyDescent="0.35">
      <c r="A4889" t="s">
        <v>0</v>
      </c>
      <c r="B4889" t="s">
        <v>12488</v>
      </c>
      <c r="C4889" t="s">
        <v>207</v>
      </c>
      <c r="D4889" t="s">
        <v>2360</v>
      </c>
      <c r="E4889" t="s">
        <v>59</v>
      </c>
      <c r="F4889" t="b">
        <v>0</v>
      </c>
      <c r="G4889" t="s">
        <v>63</v>
      </c>
      <c r="H4889" s="1">
        <v>46079.795416666668</v>
      </c>
      <c r="I4889" t="b">
        <v>0</v>
      </c>
      <c r="J4889" t="b">
        <v>0</v>
      </c>
      <c r="K4889" t="s">
        <v>41</v>
      </c>
      <c r="L4889" t="s">
        <v>74</v>
      </c>
      <c r="M4889"/>
      <c r="N4889">
        <v>50</v>
      </c>
      <c r="O4889" t="s">
        <v>12489</v>
      </c>
      <c r="P4889" t="s">
        <v>1759</v>
      </c>
    </row>
    <row r="4890" spans="1:16" x14ac:dyDescent="0.35">
      <c r="A4890" t="s">
        <v>2</v>
      </c>
      <c r="B4890" t="s">
        <v>986</v>
      </c>
      <c r="C4890" t="s">
        <v>1647</v>
      </c>
      <c r="D4890" t="s">
        <v>4526</v>
      </c>
      <c r="E4890" t="s">
        <v>88</v>
      </c>
      <c r="F4890" t="b">
        <v>0</v>
      </c>
      <c r="G4890" t="s">
        <v>63</v>
      </c>
      <c r="H4890" s="1">
        <v>46079.79550925926</v>
      </c>
      <c r="I4890" t="b">
        <v>0</v>
      </c>
      <c r="J4890" t="b">
        <v>1</v>
      </c>
      <c r="K4890" t="s">
        <v>41</v>
      </c>
      <c r="L4890" t="s">
        <v>74</v>
      </c>
      <c r="M4890"/>
      <c r="N4890">
        <v>87.5</v>
      </c>
      <c r="O4890" t="s">
        <v>482</v>
      </c>
      <c r="P4890" t="s">
        <v>12286</v>
      </c>
    </row>
    <row r="4891" spans="1:16" x14ac:dyDescent="0.35">
      <c r="A4891" t="s">
        <v>0</v>
      </c>
      <c r="B4891" t="s">
        <v>12490</v>
      </c>
      <c r="C4891" t="s">
        <v>557</v>
      </c>
      <c r="D4891" t="s">
        <v>4346</v>
      </c>
      <c r="E4891" t="s">
        <v>621</v>
      </c>
      <c r="F4891" t="b">
        <v>0</v>
      </c>
      <c r="G4891" t="s">
        <v>65</v>
      </c>
      <c r="H4891" s="1">
        <v>46079.833437499998</v>
      </c>
      <c r="I4891" t="b">
        <v>0</v>
      </c>
      <c r="J4891" t="b">
        <v>0</v>
      </c>
      <c r="K4891" t="s">
        <v>41</v>
      </c>
      <c r="L4891" t="s">
        <v>74</v>
      </c>
      <c r="M4891"/>
      <c r="N4891">
        <v>23</v>
      </c>
      <c r="O4891" t="s">
        <v>2110</v>
      </c>
      <c r="P4891" t="s">
        <v>12491</v>
      </c>
    </row>
    <row r="4892" spans="1:16" x14ac:dyDescent="0.35">
      <c r="A4892" t="s">
        <v>0</v>
      </c>
      <c r="B4892" t="s">
        <v>12492</v>
      </c>
      <c r="C4892" t="s">
        <v>172</v>
      </c>
      <c r="D4892" t="s">
        <v>4526</v>
      </c>
      <c r="E4892" t="s">
        <v>59</v>
      </c>
      <c r="F4892" t="b">
        <v>0</v>
      </c>
      <c r="G4892" t="s">
        <v>68</v>
      </c>
      <c r="H4892" s="1">
        <v>46079.833726851852</v>
      </c>
      <c r="I4892" t="b">
        <v>0</v>
      </c>
      <c r="J4892" t="b">
        <v>0</v>
      </c>
      <c r="K4892" t="s">
        <v>41</v>
      </c>
      <c r="L4892" t="s">
        <v>60</v>
      </c>
      <c r="M4892">
        <v>115000</v>
      </c>
      <c r="N4892"/>
      <c r="O4892" t="s">
        <v>12493</v>
      </c>
      <c r="P4892" t="s">
        <v>626</v>
      </c>
    </row>
    <row r="4893" spans="1:16" x14ac:dyDescent="0.35">
      <c r="A4893" t="s">
        <v>2</v>
      </c>
      <c r="B4893" t="s">
        <v>12494</v>
      </c>
      <c r="C4893" t="s">
        <v>912</v>
      </c>
      <c r="D4893" t="s">
        <v>4526</v>
      </c>
      <c r="E4893" t="s">
        <v>59</v>
      </c>
      <c r="F4893" t="b">
        <v>0</v>
      </c>
      <c r="G4893" t="s">
        <v>65</v>
      </c>
      <c r="H4893" s="1">
        <v>46079.833981481483</v>
      </c>
      <c r="I4893" t="b">
        <v>0</v>
      </c>
      <c r="J4893" t="b">
        <v>1</v>
      </c>
      <c r="K4893" t="s">
        <v>41</v>
      </c>
      <c r="L4893" t="s">
        <v>60</v>
      </c>
      <c r="M4893">
        <v>162000</v>
      </c>
      <c r="N4893"/>
      <c r="O4893" t="s">
        <v>195</v>
      </c>
      <c r="P4893" t="s">
        <v>12495</v>
      </c>
    </row>
    <row r="4894" spans="1:16" x14ac:dyDescent="0.35">
      <c r="A4894" t="s">
        <v>1</v>
      </c>
      <c r="B4894" t="s">
        <v>12496</v>
      </c>
      <c r="C4894" t="s">
        <v>12497</v>
      </c>
      <c r="D4894" t="s">
        <v>4526</v>
      </c>
      <c r="E4894" t="s">
        <v>59</v>
      </c>
      <c r="F4894" t="b">
        <v>0</v>
      </c>
      <c r="G4894" t="s">
        <v>65</v>
      </c>
      <c r="H4894" s="1">
        <v>46079.834270833337</v>
      </c>
      <c r="I4894" t="b">
        <v>0</v>
      </c>
      <c r="J4894" t="b">
        <v>1</v>
      </c>
      <c r="K4894" t="s">
        <v>41</v>
      </c>
      <c r="L4894" t="s">
        <v>60</v>
      </c>
      <c r="M4894">
        <v>124500</v>
      </c>
      <c r="N4894"/>
      <c r="O4894" t="s">
        <v>12498</v>
      </c>
      <c r="P4894" t="s">
        <v>12499</v>
      </c>
    </row>
    <row r="4895" spans="1:16" x14ac:dyDescent="0.35">
      <c r="A4895" t="s">
        <v>1</v>
      </c>
      <c r="B4895" t="s">
        <v>1591</v>
      </c>
      <c r="C4895" t="s">
        <v>102</v>
      </c>
      <c r="D4895" t="s">
        <v>4526</v>
      </c>
      <c r="E4895" t="s">
        <v>59</v>
      </c>
      <c r="F4895" t="b">
        <v>0</v>
      </c>
      <c r="G4895" t="s">
        <v>77</v>
      </c>
      <c r="H4895" s="1">
        <v>46079.834398148138</v>
      </c>
      <c r="I4895" t="b">
        <v>0</v>
      </c>
      <c r="J4895" t="b">
        <v>1</v>
      </c>
      <c r="K4895" t="s">
        <v>41</v>
      </c>
      <c r="L4895" t="s">
        <v>60</v>
      </c>
      <c r="M4895">
        <v>221500</v>
      </c>
      <c r="N4895"/>
      <c r="O4895" t="s">
        <v>98</v>
      </c>
      <c r="P4895" t="s">
        <v>12500</v>
      </c>
    </row>
    <row r="4896" spans="1:16" x14ac:dyDescent="0.35">
      <c r="A4896" t="s">
        <v>5</v>
      </c>
      <c r="B4896" t="s">
        <v>2024</v>
      </c>
      <c r="C4896" t="s">
        <v>162</v>
      </c>
      <c r="D4896" t="s">
        <v>4526</v>
      </c>
      <c r="E4896" t="s">
        <v>59</v>
      </c>
      <c r="F4896" t="b">
        <v>0</v>
      </c>
      <c r="G4896" t="s">
        <v>73</v>
      </c>
      <c r="H4896" s="1">
        <v>46079.834432870368</v>
      </c>
      <c r="I4896" t="b">
        <v>1</v>
      </c>
      <c r="J4896" t="b">
        <v>0</v>
      </c>
      <c r="K4896" t="s">
        <v>41</v>
      </c>
      <c r="L4896" t="s">
        <v>60</v>
      </c>
      <c r="M4896">
        <v>139500</v>
      </c>
      <c r="N4896"/>
      <c r="O4896" t="s">
        <v>2673</v>
      </c>
      <c r="P4896" t="s">
        <v>12501</v>
      </c>
    </row>
    <row r="4897" spans="1:16" x14ac:dyDescent="0.35">
      <c r="A4897" t="s">
        <v>3</v>
      </c>
      <c r="B4897" t="s">
        <v>12502</v>
      </c>
      <c r="C4897" t="s">
        <v>500</v>
      </c>
      <c r="D4897" t="s">
        <v>4346</v>
      </c>
      <c r="E4897" t="s">
        <v>88</v>
      </c>
      <c r="F4897" t="b">
        <v>0</v>
      </c>
      <c r="G4897" t="s">
        <v>13</v>
      </c>
      <c r="H4897" s="1">
        <v>46079.835335648153</v>
      </c>
      <c r="I4897" t="b">
        <v>0</v>
      </c>
      <c r="J4897" t="b">
        <v>0</v>
      </c>
      <c r="K4897" t="s">
        <v>13</v>
      </c>
      <c r="L4897" t="s">
        <v>74</v>
      </c>
      <c r="M4897"/>
      <c r="N4897">
        <v>50.734999999999999</v>
      </c>
      <c r="O4897" t="s">
        <v>6465</v>
      </c>
      <c r="P4897" t="s">
        <v>12503</v>
      </c>
    </row>
    <row r="4898" spans="1:16" x14ac:dyDescent="0.35">
      <c r="A4898" t="s">
        <v>2</v>
      </c>
      <c r="B4898" t="s">
        <v>276</v>
      </c>
      <c r="C4898" t="s">
        <v>12504</v>
      </c>
      <c r="D4898" t="s">
        <v>4595</v>
      </c>
      <c r="E4898" t="s">
        <v>59</v>
      </c>
      <c r="F4898" t="b">
        <v>0</v>
      </c>
      <c r="G4898" t="s">
        <v>19</v>
      </c>
      <c r="H4898" s="1">
        <v>46079.8358912037</v>
      </c>
      <c r="I4898" t="b">
        <v>0</v>
      </c>
      <c r="J4898" t="b">
        <v>0</v>
      </c>
      <c r="K4898" t="s">
        <v>19</v>
      </c>
      <c r="L4898" t="s">
        <v>60</v>
      </c>
      <c r="M4898">
        <v>175000</v>
      </c>
      <c r="N4898"/>
      <c r="O4898" t="s">
        <v>12224</v>
      </c>
    </row>
    <row r="4899" spans="1:16" x14ac:dyDescent="0.35">
      <c r="A4899" t="s">
        <v>4</v>
      </c>
      <c r="B4899" t="s">
        <v>12505</v>
      </c>
      <c r="C4899" t="s">
        <v>2018</v>
      </c>
      <c r="D4899" t="s">
        <v>12506</v>
      </c>
      <c r="E4899" t="s">
        <v>72</v>
      </c>
      <c r="F4899" t="b">
        <v>0</v>
      </c>
      <c r="G4899" t="s">
        <v>14</v>
      </c>
      <c r="H4899" s="1">
        <v>46079.836435185192</v>
      </c>
      <c r="I4899" t="b">
        <v>1</v>
      </c>
      <c r="J4899" t="b">
        <v>0</v>
      </c>
      <c r="K4899" t="s">
        <v>14</v>
      </c>
      <c r="L4899" t="s">
        <v>74</v>
      </c>
      <c r="M4899"/>
      <c r="N4899">
        <v>8.5</v>
      </c>
      <c r="O4899" t="s">
        <v>12507</v>
      </c>
      <c r="P4899" t="s">
        <v>208</v>
      </c>
    </row>
    <row r="4900" spans="1:16" x14ac:dyDescent="0.35">
      <c r="A4900" t="s">
        <v>2</v>
      </c>
      <c r="B4900" t="s">
        <v>551</v>
      </c>
      <c r="C4900" t="s">
        <v>207</v>
      </c>
      <c r="D4900" t="s">
        <v>4526</v>
      </c>
      <c r="E4900" t="s">
        <v>59</v>
      </c>
      <c r="F4900" t="b">
        <v>0</v>
      </c>
      <c r="G4900" t="s">
        <v>63</v>
      </c>
      <c r="H4900" s="1">
        <v>46079.837083333332</v>
      </c>
      <c r="I4900" t="b">
        <v>0</v>
      </c>
      <c r="J4900" t="b">
        <v>1</v>
      </c>
      <c r="K4900" t="s">
        <v>41</v>
      </c>
      <c r="L4900" t="s">
        <v>60</v>
      </c>
      <c r="M4900">
        <v>110000</v>
      </c>
      <c r="N4900"/>
      <c r="O4900" t="s">
        <v>12508</v>
      </c>
      <c r="P4900" t="s">
        <v>12509</v>
      </c>
    </row>
    <row r="4901" spans="1:16" x14ac:dyDescent="0.35">
      <c r="A4901" t="s">
        <v>0</v>
      </c>
      <c r="B4901" t="s">
        <v>12510</v>
      </c>
      <c r="C4901" t="s">
        <v>4013</v>
      </c>
      <c r="D4901" t="s">
        <v>4346</v>
      </c>
      <c r="E4901" t="s">
        <v>59</v>
      </c>
      <c r="F4901" t="b">
        <v>0</v>
      </c>
      <c r="G4901" t="s">
        <v>77</v>
      </c>
      <c r="H4901" s="1">
        <v>46079.875185185178</v>
      </c>
      <c r="I4901" t="b">
        <v>0</v>
      </c>
      <c r="J4901" t="b">
        <v>0</v>
      </c>
      <c r="K4901" t="s">
        <v>41</v>
      </c>
      <c r="L4901" t="s">
        <v>60</v>
      </c>
      <c r="M4901">
        <v>157500</v>
      </c>
      <c r="N4901"/>
      <c r="O4901" t="s">
        <v>12511</v>
      </c>
      <c r="P4901" t="s">
        <v>1103</v>
      </c>
    </row>
    <row r="4902" spans="1:16" x14ac:dyDescent="0.35">
      <c r="A4902" t="s">
        <v>3</v>
      </c>
      <c r="B4902" t="s">
        <v>12512</v>
      </c>
      <c r="C4902" t="s">
        <v>71</v>
      </c>
      <c r="D4902" t="s">
        <v>4526</v>
      </c>
      <c r="E4902" t="s">
        <v>59</v>
      </c>
      <c r="F4902" t="b">
        <v>0</v>
      </c>
      <c r="G4902" t="s">
        <v>73</v>
      </c>
      <c r="H4902" s="1">
        <v>46079.875289351847</v>
      </c>
      <c r="I4902" t="b">
        <v>0</v>
      </c>
      <c r="J4902" t="b">
        <v>1</v>
      </c>
      <c r="K4902" t="s">
        <v>41</v>
      </c>
      <c r="L4902" t="s">
        <v>60</v>
      </c>
      <c r="M4902">
        <v>157200</v>
      </c>
      <c r="N4902"/>
      <c r="O4902" t="s">
        <v>399</v>
      </c>
      <c r="P4902" t="s">
        <v>85</v>
      </c>
    </row>
    <row r="4903" spans="1:16" x14ac:dyDescent="0.35">
      <c r="A4903" t="s">
        <v>0</v>
      </c>
      <c r="B4903" t="s">
        <v>12513</v>
      </c>
      <c r="C4903" t="s">
        <v>71</v>
      </c>
      <c r="D4903" t="s">
        <v>4526</v>
      </c>
      <c r="E4903" t="s">
        <v>59</v>
      </c>
      <c r="F4903" t="b">
        <v>0</v>
      </c>
      <c r="G4903" t="s">
        <v>73</v>
      </c>
      <c r="H4903" s="1">
        <v>46079.875324074077</v>
      </c>
      <c r="I4903" t="b">
        <v>0</v>
      </c>
      <c r="J4903" t="b">
        <v>1</v>
      </c>
      <c r="K4903" t="s">
        <v>41</v>
      </c>
      <c r="L4903" t="s">
        <v>60</v>
      </c>
      <c r="M4903">
        <v>195200</v>
      </c>
      <c r="N4903"/>
      <c r="O4903" t="s">
        <v>399</v>
      </c>
      <c r="P4903" t="s">
        <v>12514</v>
      </c>
    </row>
    <row r="4904" spans="1:16" x14ac:dyDescent="0.35">
      <c r="A4904" t="s">
        <v>3</v>
      </c>
      <c r="B4904" t="s">
        <v>12515</v>
      </c>
      <c r="C4904" t="s">
        <v>124</v>
      </c>
      <c r="D4904" t="s">
        <v>4595</v>
      </c>
      <c r="E4904" t="s">
        <v>59</v>
      </c>
      <c r="F4904" t="b">
        <v>0</v>
      </c>
      <c r="G4904" t="s">
        <v>68</v>
      </c>
      <c r="H4904" s="1">
        <v>46079.875462962962</v>
      </c>
      <c r="I4904" t="b">
        <v>0</v>
      </c>
      <c r="J4904" t="b">
        <v>0</v>
      </c>
      <c r="K4904" t="s">
        <v>41</v>
      </c>
      <c r="L4904" t="s">
        <v>60</v>
      </c>
      <c r="M4904">
        <v>75000</v>
      </c>
      <c r="N4904"/>
      <c r="O4904" t="s">
        <v>4743</v>
      </c>
      <c r="P4904" t="s">
        <v>673</v>
      </c>
    </row>
    <row r="4905" spans="1:16" x14ac:dyDescent="0.35">
      <c r="A4905" t="s">
        <v>2</v>
      </c>
      <c r="B4905" t="s">
        <v>12516</v>
      </c>
      <c r="C4905" t="s">
        <v>12517</v>
      </c>
      <c r="D4905" t="s">
        <v>4346</v>
      </c>
      <c r="E4905" t="s">
        <v>59</v>
      </c>
      <c r="F4905" t="b">
        <v>0</v>
      </c>
      <c r="G4905" t="s">
        <v>65</v>
      </c>
      <c r="H4905" s="1">
        <v>46079.875671296293</v>
      </c>
      <c r="I4905" t="b">
        <v>0</v>
      </c>
      <c r="J4905" t="b">
        <v>0</v>
      </c>
      <c r="K4905" t="s">
        <v>41</v>
      </c>
      <c r="L4905" t="s">
        <v>60</v>
      </c>
      <c r="M4905">
        <v>197500</v>
      </c>
      <c r="N4905"/>
      <c r="O4905" t="s">
        <v>12518</v>
      </c>
      <c r="P4905" t="s">
        <v>12519</v>
      </c>
    </row>
    <row r="4906" spans="1:16" x14ac:dyDescent="0.35">
      <c r="A4906" t="s">
        <v>2</v>
      </c>
      <c r="B4906" t="s">
        <v>12520</v>
      </c>
      <c r="C4906" t="s">
        <v>97</v>
      </c>
      <c r="D4906" t="s">
        <v>4526</v>
      </c>
      <c r="E4906" t="s">
        <v>59</v>
      </c>
      <c r="F4906" t="b">
        <v>0</v>
      </c>
      <c r="G4906" t="s">
        <v>89</v>
      </c>
      <c r="H4906" s="1">
        <v>46079.875833333332</v>
      </c>
      <c r="I4906" t="b">
        <v>0</v>
      </c>
      <c r="J4906" t="b">
        <v>1</v>
      </c>
      <c r="K4906" t="s">
        <v>41</v>
      </c>
      <c r="L4906" t="s">
        <v>60</v>
      </c>
      <c r="M4906">
        <v>109100</v>
      </c>
      <c r="N4906"/>
      <c r="O4906" t="s">
        <v>399</v>
      </c>
      <c r="P4906" t="s">
        <v>12521</v>
      </c>
    </row>
    <row r="4907" spans="1:16" x14ac:dyDescent="0.35">
      <c r="A4907" t="s">
        <v>5</v>
      </c>
      <c r="B4907" t="s">
        <v>12522</v>
      </c>
      <c r="C4907" t="s">
        <v>81</v>
      </c>
      <c r="D4907" t="s">
        <v>4868</v>
      </c>
      <c r="E4907" t="s">
        <v>59</v>
      </c>
      <c r="F4907" t="b">
        <v>0</v>
      </c>
      <c r="G4907" t="s">
        <v>65</v>
      </c>
      <c r="H4907" s="1">
        <v>46079.875937500001</v>
      </c>
      <c r="I4907" t="b">
        <v>0</v>
      </c>
      <c r="J4907" t="b">
        <v>1</v>
      </c>
      <c r="K4907" t="s">
        <v>41</v>
      </c>
      <c r="L4907" t="s">
        <v>60</v>
      </c>
      <c r="M4907">
        <v>318500</v>
      </c>
      <c r="N4907"/>
      <c r="O4907" t="s">
        <v>1978</v>
      </c>
      <c r="P4907" t="s">
        <v>12037</v>
      </c>
    </row>
    <row r="4908" spans="1:16" x14ac:dyDescent="0.35">
      <c r="A4908" t="s">
        <v>5</v>
      </c>
      <c r="B4908" t="s">
        <v>12522</v>
      </c>
      <c r="C4908" t="s">
        <v>81</v>
      </c>
      <c r="D4908" t="s">
        <v>4868</v>
      </c>
      <c r="E4908" t="s">
        <v>59</v>
      </c>
      <c r="F4908" t="b">
        <v>0</v>
      </c>
      <c r="G4908" t="s">
        <v>77</v>
      </c>
      <c r="H4908" s="1">
        <v>46079.875972222217</v>
      </c>
      <c r="I4908" t="b">
        <v>0</v>
      </c>
      <c r="J4908" t="b">
        <v>1</v>
      </c>
      <c r="K4908" t="s">
        <v>41</v>
      </c>
      <c r="L4908" t="s">
        <v>60</v>
      </c>
      <c r="M4908">
        <v>318500</v>
      </c>
      <c r="N4908"/>
      <c r="O4908" t="s">
        <v>1978</v>
      </c>
      <c r="P4908" t="s">
        <v>12037</v>
      </c>
    </row>
    <row r="4909" spans="1:16" x14ac:dyDescent="0.35">
      <c r="A4909" t="s">
        <v>4</v>
      </c>
      <c r="B4909" t="s">
        <v>12523</v>
      </c>
      <c r="C4909" t="s">
        <v>76</v>
      </c>
      <c r="D4909" t="s">
        <v>4526</v>
      </c>
      <c r="E4909" t="s">
        <v>88</v>
      </c>
      <c r="F4909" t="b">
        <v>1</v>
      </c>
      <c r="G4909" t="s">
        <v>73</v>
      </c>
      <c r="H4909" s="1">
        <v>46079.876122685193</v>
      </c>
      <c r="I4909" t="b">
        <v>1</v>
      </c>
      <c r="J4909" t="b">
        <v>0</v>
      </c>
      <c r="K4909" t="s">
        <v>41</v>
      </c>
      <c r="L4909" t="s">
        <v>74</v>
      </c>
      <c r="M4909"/>
      <c r="N4909">
        <v>50</v>
      </c>
      <c r="O4909" t="s">
        <v>7261</v>
      </c>
      <c r="P4909" t="s">
        <v>12524</v>
      </c>
    </row>
    <row r="4910" spans="1:16" x14ac:dyDescent="0.35">
      <c r="A4910" t="s">
        <v>1</v>
      </c>
      <c r="B4910" t="s">
        <v>12525</v>
      </c>
      <c r="C4910" t="s">
        <v>12517</v>
      </c>
      <c r="D4910" t="s">
        <v>4346</v>
      </c>
      <c r="E4910" t="s">
        <v>59</v>
      </c>
      <c r="F4910" t="b">
        <v>0</v>
      </c>
      <c r="G4910" t="s">
        <v>73</v>
      </c>
      <c r="H4910" s="1">
        <v>46079.876238425917</v>
      </c>
      <c r="I4910" t="b">
        <v>0</v>
      </c>
      <c r="J4910" t="b">
        <v>0</v>
      </c>
      <c r="K4910" t="s">
        <v>41</v>
      </c>
      <c r="L4910" t="s">
        <v>60</v>
      </c>
      <c r="M4910">
        <v>190000</v>
      </c>
      <c r="N4910"/>
      <c r="O4910" t="s">
        <v>12518</v>
      </c>
      <c r="P4910" t="s">
        <v>1511</v>
      </c>
    </row>
    <row r="4911" spans="1:16" x14ac:dyDescent="0.35">
      <c r="A4911" t="s">
        <v>2</v>
      </c>
      <c r="B4911" t="s">
        <v>12526</v>
      </c>
      <c r="C4911" t="s">
        <v>930</v>
      </c>
      <c r="D4911" t="s">
        <v>4595</v>
      </c>
      <c r="E4911" t="s">
        <v>59</v>
      </c>
      <c r="F4911" t="b">
        <v>0</v>
      </c>
      <c r="G4911" t="s">
        <v>19</v>
      </c>
      <c r="H4911" s="1">
        <v>46079.877534722233</v>
      </c>
      <c r="I4911" t="b">
        <v>1</v>
      </c>
      <c r="J4911" t="b">
        <v>0</v>
      </c>
      <c r="K4911" t="s">
        <v>19</v>
      </c>
      <c r="L4911" t="s">
        <v>60</v>
      </c>
      <c r="M4911">
        <v>1600000</v>
      </c>
      <c r="N4911"/>
      <c r="O4911" t="s">
        <v>12527</v>
      </c>
    </row>
    <row r="4912" spans="1:16" x14ac:dyDescent="0.35">
      <c r="A4912" t="s">
        <v>0</v>
      </c>
      <c r="B4912" t="s">
        <v>12528</v>
      </c>
      <c r="C4912" t="s">
        <v>97</v>
      </c>
      <c r="D4912" t="s">
        <v>4526</v>
      </c>
      <c r="E4912" t="s">
        <v>59</v>
      </c>
      <c r="F4912" t="b">
        <v>0</v>
      </c>
      <c r="G4912" t="s">
        <v>63</v>
      </c>
      <c r="H4912" s="1">
        <v>46079.878750000003</v>
      </c>
      <c r="I4912" t="b">
        <v>0</v>
      </c>
      <c r="J4912" t="b">
        <v>1</v>
      </c>
      <c r="K4912" t="s">
        <v>41</v>
      </c>
      <c r="L4912" t="s">
        <v>60</v>
      </c>
      <c r="M4912">
        <v>142300</v>
      </c>
      <c r="N4912"/>
      <c r="O4912" t="s">
        <v>399</v>
      </c>
      <c r="P4912" t="s">
        <v>12521</v>
      </c>
    </row>
    <row r="4913" spans="1:16" x14ac:dyDescent="0.35">
      <c r="A4913" t="s">
        <v>5</v>
      </c>
      <c r="B4913" t="s">
        <v>12529</v>
      </c>
      <c r="C4913" t="s">
        <v>207</v>
      </c>
      <c r="D4913" t="s">
        <v>4526</v>
      </c>
      <c r="E4913" t="s">
        <v>59</v>
      </c>
      <c r="F4913" t="b">
        <v>0</v>
      </c>
      <c r="G4913" t="s">
        <v>63</v>
      </c>
      <c r="H4913" s="1">
        <v>46079.878807870373</v>
      </c>
      <c r="I4913" t="b">
        <v>1</v>
      </c>
      <c r="J4913" t="b">
        <v>1</v>
      </c>
      <c r="K4913" t="s">
        <v>41</v>
      </c>
      <c r="L4913" t="s">
        <v>60</v>
      </c>
      <c r="M4913">
        <v>90000</v>
      </c>
      <c r="N4913"/>
      <c r="O4913" t="s">
        <v>12530</v>
      </c>
      <c r="P4913" t="s">
        <v>2195</v>
      </c>
    </row>
    <row r="4914" spans="1:16" x14ac:dyDescent="0.35">
      <c r="A4914" t="s">
        <v>2</v>
      </c>
      <c r="B4914" t="s">
        <v>12531</v>
      </c>
      <c r="C4914" t="s">
        <v>33</v>
      </c>
      <c r="D4914" t="s">
        <v>12039</v>
      </c>
      <c r="E4914" t="s">
        <v>59</v>
      </c>
      <c r="F4914" t="b">
        <v>0</v>
      </c>
      <c r="G4914" t="s">
        <v>33</v>
      </c>
      <c r="H4914" s="1">
        <v>46079.879710648151</v>
      </c>
      <c r="I4914" t="b">
        <v>0</v>
      </c>
      <c r="J4914" t="b">
        <v>0</v>
      </c>
      <c r="K4914" t="s">
        <v>33</v>
      </c>
      <c r="L4914" t="s">
        <v>60</v>
      </c>
      <c r="M4914">
        <v>102000</v>
      </c>
      <c r="N4914"/>
      <c r="O4914" t="s">
        <v>2060</v>
      </c>
    </row>
    <row r="4915" spans="1:16" x14ac:dyDescent="0.35">
      <c r="A4915" t="s">
        <v>3</v>
      </c>
      <c r="B4915" t="s">
        <v>12532</v>
      </c>
      <c r="C4915" t="s">
        <v>162</v>
      </c>
      <c r="D4915" t="s">
        <v>4346</v>
      </c>
      <c r="F4915" t="b">
        <v>0</v>
      </c>
      <c r="G4915" t="s">
        <v>73</v>
      </c>
      <c r="H4915" s="1">
        <v>46079.916956018518</v>
      </c>
      <c r="I4915" t="b">
        <v>0</v>
      </c>
      <c r="J4915" t="b">
        <v>0</v>
      </c>
      <c r="K4915" t="s">
        <v>41</v>
      </c>
      <c r="L4915" t="s">
        <v>74</v>
      </c>
      <c r="M4915"/>
      <c r="N4915">
        <v>70</v>
      </c>
      <c r="O4915" t="s">
        <v>10578</v>
      </c>
      <c r="P4915" t="s">
        <v>146</v>
      </c>
    </row>
    <row r="4916" spans="1:16" x14ac:dyDescent="0.35">
      <c r="A4916" t="s">
        <v>3</v>
      </c>
      <c r="B4916" t="s">
        <v>12533</v>
      </c>
      <c r="C4916" t="s">
        <v>162</v>
      </c>
      <c r="D4916" t="s">
        <v>4346</v>
      </c>
      <c r="E4916" t="s">
        <v>59</v>
      </c>
      <c r="F4916" t="b">
        <v>0</v>
      </c>
      <c r="G4916" t="s">
        <v>73</v>
      </c>
      <c r="H4916" s="1">
        <v>46079.916956018518</v>
      </c>
      <c r="I4916" t="b">
        <v>0</v>
      </c>
      <c r="J4916" t="b">
        <v>1</v>
      </c>
      <c r="K4916" t="s">
        <v>41</v>
      </c>
      <c r="L4916" t="s">
        <v>60</v>
      </c>
      <c r="M4916">
        <v>76700</v>
      </c>
      <c r="N4916"/>
      <c r="O4916" t="s">
        <v>1183</v>
      </c>
      <c r="P4916" t="s">
        <v>12534</v>
      </c>
    </row>
    <row r="4917" spans="1:16" x14ac:dyDescent="0.35">
      <c r="A4917" t="s">
        <v>2</v>
      </c>
      <c r="B4917" t="s">
        <v>12535</v>
      </c>
      <c r="C4917" t="s">
        <v>112</v>
      </c>
      <c r="D4917" t="s">
        <v>4346</v>
      </c>
      <c r="E4917" t="s">
        <v>59</v>
      </c>
      <c r="F4917" t="b">
        <v>0</v>
      </c>
      <c r="G4917" t="s">
        <v>65</v>
      </c>
      <c r="H4917" s="1">
        <v>46079.917256944442</v>
      </c>
      <c r="I4917" t="b">
        <v>0</v>
      </c>
      <c r="J4917" t="b">
        <v>1</v>
      </c>
      <c r="K4917" t="s">
        <v>41</v>
      </c>
      <c r="L4917" t="s">
        <v>60</v>
      </c>
      <c r="M4917">
        <v>143000</v>
      </c>
      <c r="N4917"/>
      <c r="O4917" t="s">
        <v>1183</v>
      </c>
      <c r="P4917" t="s">
        <v>12536</v>
      </c>
    </row>
    <row r="4918" spans="1:16" x14ac:dyDescent="0.35">
      <c r="A4918" t="s">
        <v>2</v>
      </c>
      <c r="B4918" t="s">
        <v>12537</v>
      </c>
      <c r="C4918" t="s">
        <v>467</v>
      </c>
      <c r="D4918" t="s">
        <v>4346</v>
      </c>
      <c r="E4918" t="s">
        <v>59</v>
      </c>
      <c r="F4918" t="b">
        <v>0</v>
      </c>
      <c r="G4918" t="s">
        <v>65</v>
      </c>
      <c r="H4918" s="1">
        <v>46079.917337962957</v>
      </c>
      <c r="I4918" t="b">
        <v>0</v>
      </c>
      <c r="J4918" t="b">
        <v>1</v>
      </c>
      <c r="K4918" t="s">
        <v>41</v>
      </c>
      <c r="L4918" t="s">
        <v>60</v>
      </c>
      <c r="M4918">
        <v>144484.5</v>
      </c>
      <c r="N4918"/>
      <c r="O4918" t="s">
        <v>1744</v>
      </c>
      <c r="P4918" t="s">
        <v>12538</v>
      </c>
    </row>
    <row r="4919" spans="1:16" x14ac:dyDescent="0.35">
      <c r="A4919" t="s">
        <v>1</v>
      </c>
      <c r="B4919" t="s">
        <v>12539</v>
      </c>
      <c r="C4919" t="s">
        <v>162</v>
      </c>
      <c r="D4919" t="s">
        <v>4346</v>
      </c>
      <c r="E4919" t="s">
        <v>59</v>
      </c>
      <c r="F4919" t="b">
        <v>0</v>
      </c>
      <c r="G4919" t="s">
        <v>68</v>
      </c>
      <c r="H4919" s="1">
        <v>46079.917986111112</v>
      </c>
      <c r="I4919" t="b">
        <v>1</v>
      </c>
      <c r="J4919" t="b">
        <v>1</v>
      </c>
      <c r="K4919" t="s">
        <v>41</v>
      </c>
      <c r="L4919" t="s">
        <v>60</v>
      </c>
      <c r="M4919">
        <v>155500</v>
      </c>
      <c r="N4919"/>
      <c r="O4919" t="s">
        <v>577</v>
      </c>
      <c r="P4919" t="s">
        <v>1476</v>
      </c>
    </row>
    <row r="4920" spans="1:16" x14ac:dyDescent="0.35">
      <c r="A4920" t="s">
        <v>1</v>
      </c>
      <c r="B4920" t="s">
        <v>277</v>
      </c>
      <c r="C4920" t="s">
        <v>1669</v>
      </c>
      <c r="D4920" t="s">
        <v>4346</v>
      </c>
      <c r="E4920" t="s">
        <v>88</v>
      </c>
      <c r="F4920" t="b">
        <v>0</v>
      </c>
      <c r="G4920" t="s">
        <v>89</v>
      </c>
      <c r="H4920" s="1">
        <v>46079.918067129627</v>
      </c>
      <c r="I4920" t="b">
        <v>0</v>
      </c>
      <c r="J4920" t="b">
        <v>1</v>
      </c>
      <c r="K4920" t="s">
        <v>41</v>
      </c>
      <c r="L4920" t="s">
        <v>74</v>
      </c>
      <c r="M4920"/>
      <c r="N4920">
        <v>70</v>
      </c>
      <c r="O4920" t="s">
        <v>10441</v>
      </c>
      <c r="P4920" t="s">
        <v>6545</v>
      </c>
    </row>
    <row r="4921" spans="1:16" x14ac:dyDescent="0.35">
      <c r="A4921" t="s">
        <v>6</v>
      </c>
      <c r="B4921" t="s">
        <v>1849</v>
      </c>
      <c r="C4921" t="s">
        <v>5795</v>
      </c>
      <c r="D4921" t="s">
        <v>5798</v>
      </c>
      <c r="E4921" t="s">
        <v>59</v>
      </c>
      <c r="F4921" t="b">
        <v>0</v>
      </c>
      <c r="G4921" t="s">
        <v>40</v>
      </c>
      <c r="H4921" s="1">
        <v>46079.919594907413</v>
      </c>
      <c r="I4921" t="b">
        <v>1</v>
      </c>
      <c r="J4921" t="b">
        <v>0</v>
      </c>
      <c r="K4921" t="s">
        <v>40</v>
      </c>
      <c r="L4921" t="s">
        <v>60</v>
      </c>
      <c r="M4921">
        <v>43225</v>
      </c>
      <c r="N4921"/>
      <c r="O4921" t="s">
        <v>526</v>
      </c>
      <c r="P4921" t="s">
        <v>1332</v>
      </c>
    </row>
    <row r="4922" spans="1:16" x14ac:dyDescent="0.35">
      <c r="A4922" t="s">
        <v>0</v>
      </c>
      <c r="B4922" t="s">
        <v>12540</v>
      </c>
      <c r="C4922" t="s">
        <v>12541</v>
      </c>
      <c r="D4922" t="s">
        <v>2734</v>
      </c>
      <c r="E4922" t="s">
        <v>59</v>
      </c>
      <c r="F4922" t="b">
        <v>0</v>
      </c>
      <c r="G4922" t="s">
        <v>63</v>
      </c>
      <c r="H4922" s="1">
        <v>46079.920439814807</v>
      </c>
      <c r="I4922" t="b">
        <v>0</v>
      </c>
      <c r="J4922" t="b">
        <v>0</v>
      </c>
      <c r="K4922" t="s">
        <v>41</v>
      </c>
      <c r="L4922" t="s">
        <v>74</v>
      </c>
      <c r="M4922"/>
      <c r="N4922">
        <v>18</v>
      </c>
      <c r="O4922" t="s">
        <v>12542</v>
      </c>
      <c r="P4922" t="s">
        <v>12543</v>
      </c>
    </row>
    <row r="4923" spans="1:16" x14ac:dyDescent="0.35">
      <c r="A4923" t="s">
        <v>0</v>
      </c>
      <c r="B4923" t="s">
        <v>12544</v>
      </c>
      <c r="C4923" t="s">
        <v>1417</v>
      </c>
      <c r="D4923" t="s">
        <v>11319</v>
      </c>
      <c r="E4923" t="s">
        <v>59</v>
      </c>
      <c r="F4923" t="b">
        <v>0</v>
      </c>
      <c r="G4923" t="s">
        <v>39</v>
      </c>
      <c r="H4923" s="1">
        <v>46079.922407407408</v>
      </c>
      <c r="I4923" t="b">
        <v>0</v>
      </c>
      <c r="J4923" t="b">
        <v>0</v>
      </c>
      <c r="K4923" t="s">
        <v>39</v>
      </c>
      <c r="L4923" t="s">
        <v>60</v>
      </c>
      <c r="M4923">
        <v>50000</v>
      </c>
      <c r="N4923"/>
      <c r="O4923" t="s">
        <v>6272</v>
      </c>
    </row>
    <row r="4924" spans="1:16" x14ac:dyDescent="0.35">
      <c r="A4924" t="s">
        <v>7</v>
      </c>
      <c r="B4924" t="s">
        <v>12545</v>
      </c>
      <c r="C4924" t="s">
        <v>913</v>
      </c>
      <c r="D4924" t="s">
        <v>11271</v>
      </c>
      <c r="E4924" t="s">
        <v>59</v>
      </c>
      <c r="F4924" t="b">
        <v>0</v>
      </c>
      <c r="G4924" t="s">
        <v>20</v>
      </c>
      <c r="H4924" s="1">
        <v>46079.923495370371</v>
      </c>
      <c r="I4924" t="b">
        <v>1</v>
      </c>
      <c r="J4924" t="b">
        <v>0</v>
      </c>
      <c r="K4924" t="s">
        <v>20</v>
      </c>
      <c r="L4924" t="s">
        <v>60</v>
      </c>
      <c r="M4924">
        <v>90000</v>
      </c>
      <c r="N4924"/>
      <c r="O4924" t="s">
        <v>12546</v>
      </c>
    </row>
    <row r="4925" spans="1:16" x14ac:dyDescent="0.35">
      <c r="A4925" t="s">
        <v>6</v>
      </c>
      <c r="B4925" t="s">
        <v>12547</v>
      </c>
      <c r="C4925" t="s">
        <v>81</v>
      </c>
      <c r="D4925" t="s">
        <v>4526</v>
      </c>
      <c r="E4925" t="s">
        <v>88</v>
      </c>
      <c r="F4925" t="b">
        <v>0</v>
      </c>
      <c r="G4925" t="s">
        <v>77</v>
      </c>
      <c r="H4925" s="1">
        <v>46079.95857638889</v>
      </c>
      <c r="I4925" t="b">
        <v>1</v>
      </c>
      <c r="J4925" t="b">
        <v>0</v>
      </c>
      <c r="K4925" t="s">
        <v>41</v>
      </c>
      <c r="L4925" t="s">
        <v>74</v>
      </c>
      <c r="M4925"/>
      <c r="N4925">
        <v>61.424999999999997</v>
      </c>
      <c r="O4925" t="s">
        <v>12548</v>
      </c>
      <c r="P4925" t="s">
        <v>12549</v>
      </c>
    </row>
    <row r="4926" spans="1:16" x14ac:dyDescent="0.35">
      <c r="A4926" t="s">
        <v>0</v>
      </c>
      <c r="B4926" t="s">
        <v>12550</v>
      </c>
      <c r="C4926" t="s">
        <v>1117</v>
      </c>
      <c r="D4926" t="s">
        <v>2360</v>
      </c>
      <c r="E4926" t="s">
        <v>59</v>
      </c>
      <c r="F4926" t="b">
        <v>0</v>
      </c>
      <c r="G4926" t="s">
        <v>68</v>
      </c>
      <c r="H4926" s="1">
        <v>46079.958692129629</v>
      </c>
      <c r="I4926" t="b">
        <v>0</v>
      </c>
      <c r="J4926" t="b">
        <v>1</v>
      </c>
      <c r="K4926" t="s">
        <v>41</v>
      </c>
      <c r="L4926" t="s">
        <v>74</v>
      </c>
      <c r="M4926"/>
      <c r="N4926">
        <v>23.41</v>
      </c>
      <c r="O4926" t="s">
        <v>12551</v>
      </c>
      <c r="P4926" t="s">
        <v>219</v>
      </c>
    </row>
    <row r="4927" spans="1:16" x14ac:dyDescent="0.35">
      <c r="A4927" t="s">
        <v>0</v>
      </c>
      <c r="B4927" t="s">
        <v>12552</v>
      </c>
      <c r="C4927" t="s">
        <v>124</v>
      </c>
      <c r="D4927" t="s">
        <v>4595</v>
      </c>
      <c r="E4927" t="s">
        <v>59</v>
      </c>
      <c r="F4927" t="b">
        <v>0</v>
      </c>
      <c r="G4927" t="s">
        <v>68</v>
      </c>
      <c r="H4927" s="1">
        <v>46079.958773148152</v>
      </c>
      <c r="I4927" t="b">
        <v>0</v>
      </c>
      <c r="J4927" t="b">
        <v>0</v>
      </c>
      <c r="K4927" t="s">
        <v>41</v>
      </c>
      <c r="L4927" t="s">
        <v>60</v>
      </c>
      <c r="M4927">
        <v>90000</v>
      </c>
      <c r="N4927"/>
      <c r="O4927" t="s">
        <v>4622</v>
      </c>
      <c r="P4927" t="s">
        <v>12553</v>
      </c>
    </row>
    <row r="4928" spans="1:16" x14ac:dyDescent="0.35">
      <c r="A4928" t="s">
        <v>2</v>
      </c>
      <c r="B4928" t="s">
        <v>12554</v>
      </c>
      <c r="C4928" t="s">
        <v>847</v>
      </c>
      <c r="D4928" t="s">
        <v>7397</v>
      </c>
      <c r="E4928" t="s">
        <v>88</v>
      </c>
      <c r="F4928" t="b">
        <v>0</v>
      </c>
      <c r="G4928" t="s">
        <v>68</v>
      </c>
      <c r="H4928" s="1">
        <v>46080.000358796293</v>
      </c>
      <c r="I4928" t="b">
        <v>0</v>
      </c>
      <c r="J4928" t="b">
        <v>1</v>
      </c>
      <c r="K4928" t="s">
        <v>41</v>
      </c>
      <c r="L4928" t="s">
        <v>74</v>
      </c>
      <c r="M4928"/>
      <c r="N4928">
        <v>20</v>
      </c>
      <c r="O4928" t="s">
        <v>299</v>
      </c>
      <c r="P4928" t="s">
        <v>219</v>
      </c>
    </row>
    <row r="4929" spans="1:16" x14ac:dyDescent="0.35">
      <c r="A4929" t="s">
        <v>2</v>
      </c>
      <c r="B4929" t="s">
        <v>12555</v>
      </c>
      <c r="C4929" t="s">
        <v>603</v>
      </c>
      <c r="D4929" t="s">
        <v>4587</v>
      </c>
      <c r="E4929" t="s">
        <v>59</v>
      </c>
      <c r="F4929" t="b">
        <v>0</v>
      </c>
      <c r="G4929" t="s">
        <v>77</v>
      </c>
      <c r="H4929" s="1">
        <v>46080.000717592593</v>
      </c>
      <c r="I4929" t="b">
        <v>0</v>
      </c>
      <c r="J4929" t="b">
        <v>1</v>
      </c>
      <c r="K4929" t="s">
        <v>41</v>
      </c>
      <c r="L4929" t="s">
        <v>60</v>
      </c>
      <c r="M4929">
        <v>212500</v>
      </c>
      <c r="N4929"/>
      <c r="O4929" t="s">
        <v>12556</v>
      </c>
      <c r="P4929" t="s">
        <v>12557</v>
      </c>
    </row>
    <row r="4930" spans="1:16" x14ac:dyDescent="0.35">
      <c r="A4930" t="s">
        <v>6</v>
      </c>
      <c r="B4930" t="s">
        <v>12558</v>
      </c>
      <c r="C4930" t="s">
        <v>1281</v>
      </c>
      <c r="D4930" t="s">
        <v>4595</v>
      </c>
      <c r="E4930" t="s">
        <v>59</v>
      </c>
      <c r="F4930" t="b">
        <v>0</v>
      </c>
      <c r="G4930" t="s">
        <v>89</v>
      </c>
      <c r="H4930" s="1">
        <v>46080.000856481478</v>
      </c>
      <c r="I4930" t="b">
        <v>1</v>
      </c>
      <c r="J4930" t="b">
        <v>0</v>
      </c>
      <c r="K4930" t="s">
        <v>41</v>
      </c>
      <c r="L4930" t="s">
        <v>60</v>
      </c>
      <c r="M4930">
        <v>117500</v>
      </c>
      <c r="N4930"/>
      <c r="O4930" t="s">
        <v>1374</v>
      </c>
      <c r="P4930" t="s">
        <v>219</v>
      </c>
    </row>
    <row r="4931" spans="1:16" x14ac:dyDescent="0.35">
      <c r="A4931" t="s">
        <v>1</v>
      </c>
      <c r="B4931" t="s">
        <v>10589</v>
      </c>
      <c r="C4931" t="s">
        <v>41</v>
      </c>
      <c r="D4931" t="s">
        <v>3761</v>
      </c>
      <c r="E4931" t="s">
        <v>59</v>
      </c>
      <c r="F4931" t="b">
        <v>0</v>
      </c>
      <c r="G4931" t="s">
        <v>73</v>
      </c>
      <c r="H4931" s="1">
        <v>46080.001122685193</v>
      </c>
      <c r="I4931" t="b">
        <v>1</v>
      </c>
      <c r="J4931" t="b">
        <v>1</v>
      </c>
      <c r="K4931" t="s">
        <v>41</v>
      </c>
      <c r="L4931" t="s">
        <v>60</v>
      </c>
      <c r="M4931">
        <v>172500</v>
      </c>
      <c r="N4931"/>
      <c r="O4931" t="s">
        <v>217</v>
      </c>
      <c r="P4931" t="s">
        <v>6861</v>
      </c>
    </row>
    <row r="4932" spans="1:16" x14ac:dyDescent="0.35">
      <c r="A4932" t="s">
        <v>0</v>
      </c>
      <c r="B4932" t="s">
        <v>12559</v>
      </c>
      <c r="C4932" t="s">
        <v>19</v>
      </c>
      <c r="D4932" t="s">
        <v>4518</v>
      </c>
      <c r="E4932" t="s">
        <v>621</v>
      </c>
      <c r="F4932" t="b">
        <v>0</v>
      </c>
      <c r="G4932" t="s">
        <v>19</v>
      </c>
      <c r="H4932" s="1">
        <v>46080.002488425933</v>
      </c>
      <c r="I4932" t="b">
        <v>1</v>
      </c>
      <c r="J4932" t="b">
        <v>0</v>
      </c>
      <c r="K4932" t="s">
        <v>19</v>
      </c>
      <c r="L4932" t="s">
        <v>60</v>
      </c>
      <c r="M4932">
        <v>50000</v>
      </c>
      <c r="N4932"/>
      <c r="O4932" t="s">
        <v>4519</v>
      </c>
    </row>
    <row r="4933" spans="1:16" x14ac:dyDescent="0.35">
      <c r="A4933" t="s">
        <v>8</v>
      </c>
      <c r="B4933" t="s">
        <v>12560</v>
      </c>
      <c r="C4933" t="s">
        <v>11658</v>
      </c>
      <c r="D4933" t="s">
        <v>4595</v>
      </c>
      <c r="E4933" t="s">
        <v>59</v>
      </c>
      <c r="F4933" t="b">
        <v>0</v>
      </c>
      <c r="G4933" t="s">
        <v>19</v>
      </c>
      <c r="H4933" s="1">
        <v>46080.002557870372</v>
      </c>
      <c r="I4933" t="b">
        <v>0</v>
      </c>
      <c r="J4933" t="b">
        <v>0</v>
      </c>
      <c r="K4933" t="s">
        <v>19</v>
      </c>
      <c r="L4933" t="s">
        <v>60</v>
      </c>
      <c r="M4933">
        <v>4250000</v>
      </c>
      <c r="N4933"/>
      <c r="O4933" t="s">
        <v>12561</v>
      </c>
    </row>
    <row r="4934" spans="1:16" x14ac:dyDescent="0.35">
      <c r="A4934" t="s">
        <v>3</v>
      </c>
      <c r="B4934" t="s">
        <v>286</v>
      </c>
      <c r="C4934" t="s">
        <v>12562</v>
      </c>
      <c r="D4934" t="s">
        <v>4652</v>
      </c>
      <c r="E4934" t="s">
        <v>72</v>
      </c>
      <c r="F4934" t="b">
        <v>0</v>
      </c>
      <c r="G4934" t="s">
        <v>40</v>
      </c>
      <c r="H4934" s="1">
        <v>46080.002847222233</v>
      </c>
      <c r="I4934" t="b">
        <v>1</v>
      </c>
      <c r="J4934" t="b">
        <v>0</v>
      </c>
      <c r="K4934" t="s">
        <v>40</v>
      </c>
      <c r="L4934" t="s">
        <v>60</v>
      </c>
      <c r="M4934">
        <v>62832.5</v>
      </c>
      <c r="N4934"/>
      <c r="O4934" t="s">
        <v>12563</v>
      </c>
      <c r="P4934" t="s">
        <v>12564</v>
      </c>
    </row>
    <row r="4935" spans="1:16" x14ac:dyDescent="0.35">
      <c r="A4935" t="s">
        <v>0</v>
      </c>
      <c r="B4935" t="s">
        <v>12565</v>
      </c>
      <c r="C4935" t="s">
        <v>76</v>
      </c>
      <c r="D4935" t="s">
        <v>12566</v>
      </c>
      <c r="E4935" t="s">
        <v>59</v>
      </c>
      <c r="F4935" t="b">
        <v>1</v>
      </c>
      <c r="G4935" t="s">
        <v>25</v>
      </c>
      <c r="H4935" s="1">
        <v>46080.004930555559</v>
      </c>
      <c r="I4935" t="b">
        <v>0</v>
      </c>
      <c r="J4935" t="b">
        <v>0</v>
      </c>
      <c r="K4935" t="s">
        <v>25</v>
      </c>
      <c r="L4935" t="s">
        <v>60</v>
      </c>
      <c r="M4935">
        <v>138000</v>
      </c>
      <c r="N4935"/>
      <c r="O4935" t="s">
        <v>2593</v>
      </c>
      <c r="P4935" t="s">
        <v>12567</v>
      </c>
    </row>
    <row r="4936" spans="1:16" x14ac:dyDescent="0.35">
      <c r="A4936" t="s">
        <v>0</v>
      </c>
      <c r="B4936" t="s">
        <v>4685</v>
      </c>
      <c r="C4936" t="s">
        <v>76</v>
      </c>
      <c r="D4936" t="s">
        <v>10886</v>
      </c>
      <c r="E4936" t="s">
        <v>72</v>
      </c>
      <c r="F4936" t="b">
        <v>1</v>
      </c>
      <c r="G4936" t="s">
        <v>29</v>
      </c>
      <c r="H4936" s="1">
        <v>46080.005636574067</v>
      </c>
      <c r="I4936" t="b">
        <v>0</v>
      </c>
      <c r="J4936" t="b">
        <v>0</v>
      </c>
      <c r="K4936" t="s">
        <v>29</v>
      </c>
      <c r="L4936" t="s">
        <v>74</v>
      </c>
      <c r="M4936"/>
      <c r="N4936">
        <v>25</v>
      </c>
      <c r="O4936" t="s">
        <v>4686</v>
      </c>
      <c r="P4936" t="s">
        <v>4687</v>
      </c>
    </row>
    <row r="4937" spans="1:16" x14ac:dyDescent="0.35">
      <c r="A4937" t="s">
        <v>0</v>
      </c>
      <c r="B4937" t="s">
        <v>12568</v>
      </c>
      <c r="C4937" t="s">
        <v>2435</v>
      </c>
      <c r="D4937" t="s">
        <v>4595</v>
      </c>
      <c r="E4937" t="s">
        <v>59</v>
      </c>
      <c r="F4937" t="b">
        <v>0</v>
      </c>
      <c r="G4937" t="s">
        <v>77</v>
      </c>
      <c r="H4937" s="1">
        <v>46080.041909722233</v>
      </c>
      <c r="I4937" t="b">
        <v>1</v>
      </c>
      <c r="J4937" t="b">
        <v>1</v>
      </c>
      <c r="K4937" t="s">
        <v>41</v>
      </c>
      <c r="L4937" t="s">
        <v>60</v>
      </c>
      <c r="M4937">
        <v>85000</v>
      </c>
      <c r="N4937"/>
      <c r="O4937" t="s">
        <v>12569</v>
      </c>
    </row>
    <row r="4938" spans="1:16" x14ac:dyDescent="0.35">
      <c r="A4938" t="s">
        <v>0</v>
      </c>
      <c r="B4938" t="s">
        <v>4482</v>
      </c>
      <c r="C4938" t="s">
        <v>1281</v>
      </c>
      <c r="D4938" t="s">
        <v>4595</v>
      </c>
      <c r="E4938" t="s">
        <v>59</v>
      </c>
      <c r="F4938" t="b">
        <v>0</v>
      </c>
      <c r="G4938" t="s">
        <v>89</v>
      </c>
      <c r="H4938" s="1">
        <v>46080.042222222219</v>
      </c>
      <c r="I4938" t="b">
        <v>1</v>
      </c>
      <c r="J4938" t="b">
        <v>0</v>
      </c>
      <c r="K4938" t="s">
        <v>41</v>
      </c>
      <c r="L4938" t="s">
        <v>60</v>
      </c>
      <c r="M4938">
        <v>62500</v>
      </c>
      <c r="N4938"/>
      <c r="O4938" t="s">
        <v>12570</v>
      </c>
      <c r="P4938" t="s">
        <v>146</v>
      </c>
    </row>
    <row r="4939" spans="1:16" x14ac:dyDescent="0.35">
      <c r="A4939" t="s">
        <v>0</v>
      </c>
      <c r="B4939" t="s">
        <v>12571</v>
      </c>
      <c r="C4939" t="s">
        <v>1281</v>
      </c>
      <c r="D4939" t="s">
        <v>4595</v>
      </c>
      <c r="E4939" t="s">
        <v>59</v>
      </c>
      <c r="F4939" t="b">
        <v>0</v>
      </c>
      <c r="G4939" t="s">
        <v>89</v>
      </c>
      <c r="H4939" s="1">
        <v>46080.042222222219</v>
      </c>
      <c r="I4939" t="b">
        <v>0</v>
      </c>
      <c r="J4939" t="b">
        <v>0</v>
      </c>
      <c r="K4939" t="s">
        <v>41</v>
      </c>
      <c r="L4939" t="s">
        <v>60</v>
      </c>
      <c r="M4939">
        <v>70000</v>
      </c>
      <c r="N4939"/>
      <c r="O4939" t="s">
        <v>12572</v>
      </c>
      <c r="P4939" t="s">
        <v>556</v>
      </c>
    </row>
    <row r="4940" spans="1:16" x14ac:dyDescent="0.35">
      <c r="A4940" t="s">
        <v>8</v>
      </c>
      <c r="B4940" t="s">
        <v>12573</v>
      </c>
      <c r="C4940" t="s">
        <v>615</v>
      </c>
      <c r="D4940" t="s">
        <v>2360</v>
      </c>
      <c r="E4940" t="s">
        <v>836</v>
      </c>
      <c r="F4940" t="b">
        <v>0</v>
      </c>
      <c r="G4940" t="s">
        <v>65</v>
      </c>
      <c r="H4940" s="1">
        <v>46080.042337962957</v>
      </c>
      <c r="I4940" t="b">
        <v>0</v>
      </c>
      <c r="J4940" t="b">
        <v>0</v>
      </c>
      <c r="K4940" t="s">
        <v>41</v>
      </c>
      <c r="L4940" t="s">
        <v>74</v>
      </c>
      <c r="M4940"/>
      <c r="N4940">
        <v>24</v>
      </c>
      <c r="O4940" t="s">
        <v>1211</v>
      </c>
      <c r="P4940" t="s">
        <v>152</v>
      </c>
    </row>
    <row r="4941" spans="1:16" x14ac:dyDescent="0.35">
      <c r="A4941" t="s">
        <v>6</v>
      </c>
      <c r="B4941" t="s">
        <v>12574</v>
      </c>
      <c r="C4941" t="s">
        <v>1281</v>
      </c>
      <c r="D4941" t="s">
        <v>4595</v>
      </c>
      <c r="E4941" t="s">
        <v>59</v>
      </c>
      <c r="F4941" t="b">
        <v>0</v>
      </c>
      <c r="G4941" t="s">
        <v>89</v>
      </c>
      <c r="H4941" s="1">
        <v>46080.042500000003</v>
      </c>
      <c r="I4941" t="b">
        <v>0</v>
      </c>
      <c r="J4941" t="b">
        <v>0</v>
      </c>
      <c r="K4941" t="s">
        <v>41</v>
      </c>
      <c r="L4941" t="s">
        <v>60</v>
      </c>
      <c r="M4941">
        <v>110000</v>
      </c>
      <c r="N4941"/>
      <c r="O4941" t="s">
        <v>12575</v>
      </c>
      <c r="P4941" t="s">
        <v>310</v>
      </c>
    </row>
    <row r="4942" spans="1:16" x14ac:dyDescent="0.35">
      <c r="A4942" t="s">
        <v>0</v>
      </c>
      <c r="B4942" t="s">
        <v>12571</v>
      </c>
      <c r="C4942" t="s">
        <v>1281</v>
      </c>
      <c r="D4942" t="s">
        <v>4595</v>
      </c>
      <c r="E4942" t="s">
        <v>59</v>
      </c>
      <c r="F4942" t="b">
        <v>0</v>
      </c>
      <c r="G4942" t="s">
        <v>89</v>
      </c>
      <c r="H4942" s="1">
        <v>46080.042523148149</v>
      </c>
      <c r="I4942" t="b">
        <v>0</v>
      </c>
      <c r="J4942" t="b">
        <v>0</v>
      </c>
      <c r="K4942" t="s">
        <v>41</v>
      </c>
      <c r="L4942" t="s">
        <v>60</v>
      </c>
      <c r="M4942">
        <v>70000</v>
      </c>
      <c r="N4942"/>
      <c r="O4942" t="s">
        <v>12572</v>
      </c>
    </row>
    <row r="4943" spans="1:16" x14ac:dyDescent="0.35">
      <c r="A4943" t="s">
        <v>0</v>
      </c>
      <c r="B4943" t="s">
        <v>2013</v>
      </c>
      <c r="C4943" t="s">
        <v>2746</v>
      </c>
      <c r="D4943" t="s">
        <v>4346</v>
      </c>
      <c r="E4943" t="s">
        <v>59</v>
      </c>
      <c r="F4943" t="b">
        <v>0</v>
      </c>
      <c r="G4943" t="s">
        <v>77</v>
      </c>
      <c r="H4943" s="1">
        <v>46080.083495370367</v>
      </c>
      <c r="I4943" t="b">
        <v>0</v>
      </c>
      <c r="J4943" t="b">
        <v>0</v>
      </c>
      <c r="K4943" t="s">
        <v>41</v>
      </c>
      <c r="L4943" t="s">
        <v>74</v>
      </c>
      <c r="M4943"/>
      <c r="N4943">
        <v>51.67</v>
      </c>
      <c r="O4943" t="s">
        <v>12576</v>
      </c>
      <c r="P4943" t="s">
        <v>12577</v>
      </c>
    </row>
    <row r="4944" spans="1:16" x14ac:dyDescent="0.35">
      <c r="A4944" t="s">
        <v>0</v>
      </c>
      <c r="B4944" t="s">
        <v>12578</v>
      </c>
      <c r="C4944" t="s">
        <v>999</v>
      </c>
      <c r="D4944" t="s">
        <v>2471</v>
      </c>
      <c r="E4944" t="s">
        <v>59</v>
      </c>
      <c r="F4944" t="b">
        <v>0</v>
      </c>
      <c r="G4944" t="s">
        <v>77</v>
      </c>
      <c r="H4944" s="1">
        <v>46080.083518518521</v>
      </c>
      <c r="I4944" t="b">
        <v>0</v>
      </c>
      <c r="J4944" t="b">
        <v>1</v>
      </c>
      <c r="K4944" t="s">
        <v>41</v>
      </c>
      <c r="L4944" t="s">
        <v>74</v>
      </c>
      <c r="M4944"/>
      <c r="N4944">
        <v>30.5</v>
      </c>
      <c r="O4944" t="s">
        <v>12579</v>
      </c>
      <c r="P4944" t="s">
        <v>728</v>
      </c>
    </row>
    <row r="4945" spans="1:16" x14ac:dyDescent="0.35">
      <c r="A4945" t="s">
        <v>1</v>
      </c>
      <c r="B4945" t="s">
        <v>12580</v>
      </c>
      <c r="C4945" t="s">
        <v>467</v>
      </c>
      <c r="D4945" t="s">
        <v>5667</v>
      </c>
      <c r="E4945" t="s">
        <v>59</v>
      </c>
      <c r="F4945" t="b">
        <v>0</v>
      </c>
      <c r="G4945" t="s">
        <v>65</v>
      </c>
      <c r="H4945" s="1">
        <v>46080.083958333344</v>
      </c>
      <c r="I4945" t="b">
        <v>0</v>
      </c>
      <c r="J4945" t="b">
        <v>1</v>
      </c>
      <c r="K4945" t="s">
        <v>41</v>
      </c>
      <c r="L4945" t="s">
        <v>60</v>
      </c>
      <c r="M4945">
        <v>144484.5</v>
      </c>
      <c r="N4945"/>
      <c r="O4945" t="s">
        <v>1661</v>
      </c>
      <c r="P4945" t="s">
        <v>12581</v>
      </c>
    </row>
    <row r="4946" spans="1:16" x14ac:dyDescent="0.35">
      <c r="A4946" t="s">
        <v>5</v>
      </c>
      <c r="B4946" t="s">
        <v>12582</v>
      </c>
      <c r="C4946" t="s">
        <v>1015</v>
      </c>
      <c r="D4946" t="s">
        <v>12583</v>
      </c>
      <c r="E4946" t="s">
        <v>59</v>
      </c>
      <c r="F4946" t="b">
        <v>0</v>
      </c>
      <c r="G4946" t="s">
        <v>77</v>
      </c>
      <c r="H4946" s="1">
        <v>46080.084328703713</v>
      </c>
      <c r="I4946" t="b">
        <v>0</v>
      </c>
      <c r="J4946" t="b">
        <v>1</v>
      </c>
      <c r="K4946" t="s">
        <v>41</v>
      </c>
      <c r="L4946" t="s">
        <v>74</v>
      </c>
      <c r="M4946"/>
      <c r="N4946">
        <v>86.364999999999995</v>
      </c>
      <c r="O4946" t="s">
        <v>2035</v>
      </c>
    </row>
    <row r="4947" spans="1:16" x14ac:dyDescent="0.35">
      <c r="A4947" t="s">
        <v>1</v>
      </c>
      <c r="B4947" t="s">
        <v>12580</v>
      </c>
      <c r="C4947" t="s">
        <v>467</v>
      </c>
      <c r="D4947" t="s">
        <v>5667</v>
      </c>
      <c r="E4947" t="s">
        <v>59</v>
      </c>
      <c r="F4947" t="b">
        <v>0</v>
      </c>
      <c r="G4947" t="s">
        <v>77</v>
      </c>
      <c r="H4947" s="1">
        <v>46080.084398148138</v>
      </c>
      <c r="I4947" t="b">
        <v>0</v>
      </c>
      <c r="J4947" t="b">
        <v>1</v>
      </c>
      <c r="K4947" t="s">
        <v>41</v>
      </c>
      <c r="L4947" t="s">
        <v>60</v>
      </c>
      <c r="M4947">
        <v>144484.5</v>
      </c>
      <c r="N4947"/>
      <c r="O4947" t="s">
        <v>1661</v>
      </c>
      <c r="P4947" t="s">
        <v>12581</v>
      </c>
    </row>
    <row r="4948" spans="1:16" x14ac:dyDescent="0.35">
      <c r="A4948" t="s">
        <v>5</v>
      </c>
      <c r="B4948" t="s">
        <v>12582</v>
      </c>
      <c r="C4948" t="s">
        <v>1015</v>
      </c>
      <c r="D4948" t="s">
        <v>12583</v>
      </c>
      <c r="E4948" t="s">
        <v>59</v>
      </c>
      <c r="F4948" t="b">
        <v>0</v>
      </c>
      <c r="G4948" t="s">
        <v>89</v>
      </c>
      <c r="H4948" s="1">
        <v>46080.084733796299</v>
      </c>
      <c r="I4948" t="b">
        <v>0</v>
      </c>
      <c r="J4948" t="b">
        <v>1</v>
      </c>
      <c r="K4948" t="s">
        <v>41</v>
      </c>
      <c r="L4948" t="s">
        <v>74</v>
      </c>
      <c r="M4948"/>
      <c r="N4948">
        <v>86.364999999999995</v>
      </c>
      <c r="O4948" t="s">
        <v>2035</v>
      </c>
    </row>
    <row r="4949" spans="1:16" x14ac:dyDescent="0.35">
      <c r="A4949" t="s">
        <v>5</v>
      </c>
      <c r="B4949" t="s">
        <v>12584</v>
      </c>
      <c r="C4949" t="s">
        <v>913</v>
      </c>
      <c r="D4949" t="s">
        <v>11271</v>
      </c>
      <c r="E4949" t="s">
        <v>59</v>
      </c>
      <c r="F4949" t="b">
        <v>0</v>
      </c>
      <c r="G4949" t="s">
        <v>20</v>
      </c>
      <c r="H4949" s="1">
        <v>46080.090219907397</v>
      </c>
      <c r="I4949" t="b">
        <v>1</v>
      </c>
      <c r="J4949" t="b">
        <v>0</v>
      </c>
      <c r="K4949" t="s">
        <v>20</v>
      </c>
      <c r="L4949" t="s">
        <v>60</v>
      </c>
      <c r="M4949">
        <v>900000</v>
      </c>
      <c r="N4949"/>
      <c r="O4949" t="s">
        <v>12585</v>
      </c>
      <c r="P4949" t="s">
        <v>763</v>
      </c>
    </row>
    <row r="4950" spans="1:16" x14ac:dyDescent="0.35">
      <c r="A4950" t="s">
        <v>7</v>
      </c>
      <c r="B4950" t="s">
        <v>12586</v>
      </c>
      <c r="C4950" t="s">
        <v>172</v>
      </c>
      <c r="D4950" t="s">
        <v>2360</v>
      </c>
      <c r="E4950" t="s">
        <v>59</v>
      </c>
      <c r="F4950" t="b">
        <v>0</v>
      </c>
      <c r="G4950" t="s">
        <v>68</v>
      </c>
      <c r="H4950" s="1">
        <v>46080.125393518523</v>
      </c>
      <c r="I4950" t="b">
        <v>0</v>
      </c>
      <c r="J4950" t="b">
        <v>0</v>
      </c>
      <c r="K4950" t="s">
        <v>41</v>
      </c>
      <c r="L4950" t="s">
        <v>60</v>
      </c>
      <c r="M4950">
        <v>150000</v>
      </c>
      <c r="N4950"/>
      <c r="O4950" t="s">
        <v>12587</v>
      </c>
      <c r="P4950" t="s">
        <v>11737</v>
      </c>
    </row>
    <row r="4951" spans="1:16" x14ac:dyDescent="0.35">
      <c r="A4951" t="s">
        <v>2</v>
      </c>
      <c r="B4951" t="s">
        <v>12588</v>
      </c>
      <c r="C4951" t="s">
        <v>616</v>
      </c>
      <c r="D4951" t="s">
        <v>4526</v>
      </c>
      <c r="E4951" t="s">
        <v>59</v>
      </c>
      <c r="F4951" t="b">
        <v>0</v>
      </c>
      <c r="G4951" t="s">
        <v>73</v>
      </c>
      <c r="H4951" s="1">
        <v>46080.125763888893</v>
      </c>
      <c r="I4951" t="b">
        <v>0</v>
      </c>
      <c r="J4951" t="b">
        <v>1</v>
      </c>
      <c r="K4951" t="s">
        <v>41</v>
      </c>
      <c r="L4951" t="s">
        <v>60</v>
      </c>
      <c r="M4951">
        <v>95000</v>
      </c>
      <c r="N4951"/>
      <c r="O4951" t="s">
        <v>12589</v>
      </c>
      <c r="P4951" t="s">
        <v>12590</v>
      </c>
    </row>
    <row r="4952" spans="1:16" x14ac:dyDescent="0.35">
      <c r="A4952" t="s">
        <v>0</v>
      </c>
      <c r="B4952" t="s">
        <v>12591</v>
      </c>
      <c r="C4952" t="s">
        <v>12592</v>
      </c>
      <c r="D4952" t="s">
        <v>5798</v>
      </c>
      <c r="E4952" t="s">
        <v>59</v>
      </c>
      <c r="F4952" t="b">
        <v>0</v>
      </c>
      <c r="G4952" t="s">
        <v>40</v>
      </c>
      <c r="H4952" s="1">
        <v>46080.127847222233</v>
      </c>
      <c r="I4952" t="b">
        <v>1</v>
      </c>
      <c r="J4952" t="b">
        <v>0</v>
      </c>
      <c r="K4952" t="s">
        <v>40</v>
      </c>
      <c r="L4952" t="s">
        <v>60</v>
      </c>
      <c r="M4952">
        <v>50000</v>
      </c>
      <c r="N4952"/>
      <c r="O4952" t="s">
        <v>12593</v>
      </c>
    </row>
    <row r="4953" spans="1:16" x14ac:dyDescent="0.35">
      <c r="A4953" t="s">
        <v>2</v>
      </c>
      <c r="B4953" t="s">
        <v>12594</v>
      </c>
      <c r="C4953" t="s">
        <v>12595</v>
      </c>
      <c r="D4953" t="s">
        <v>5798</v>
      </c>
      <c r="E4953" t="s">
        <v>59</v>
      </c>
      <c r="F4953" t="b">
        <v>0</v>
      </c>
      <c r="G4953" t="s">
        <v>40</v>
      </c>
      <c r="H4953" s="1">
        <v>46080.127928240741</v>
      </c>
      <c r="I4953" t="b">
        <v>1</v>
      </c>
      <c r="J4953" t="b">
        <v>0</v>
      </c>
      <c r="K4953" t="s">
        <v>40</v>
      </c>
      <c r="L4953" t="s">
        <v>60</v>
      </c>
      <c r="M4953">
        <v>110000</v>
      </c>
      <c r="N4953"/>
      <c r="O4953" t="s">
        <v>12596</v>
      </c>
    </row>
    <row r="4954" spans="1:16" x14ac:dyDescent="0.35">
      <c r="A4954" t="s">
        <v>2</v>
      </c>
      <c r="B4954" t="s">
        <v>12597</v>
      </c>
      <c r="C4954" t="s">
        <v>40</v>
      </c>
      <c r="D4954" t="s">
        <v>5798</v>
      </c>
      <c r="E4954" t="s">
        <v>59</v>
      </c>
      <c r="F4954" t="b">
        <v>0</v>
      </c>
      <c r="G4954" t="s">
        <v>40</v>
      </c>
      <c r="H4954" s="1">
        <v>46080.127928240741</v>
      </c>
      <c r="I4954" t="b">
        <v>0</v>
      </c>
      <c r="J4954" t="b">
        <v>0</v>
      </c>
      <c r="K4954" t="s">
        <v>40</v>
      </c>
      <c r="L4954" t="s">
        <v>60</v>
      </c>
      <c r="M4954">
        <v>28860</v>
      </c>
      <c r="N4954"/>
      <c r="O4954" t="s">
        <v>12598</v>
      </c>
    </row>
    <row r="4955" spans="1:16" x14ac:dyDescent="0.35">
      <c r="A4955" t="s">
        <v>0</v>
      </c>
      <c r="B4955" t="s">
        <v>12591</v>
      </c>
      <c r="C4955" t="s">
        <v>12592</v>
      </c>
      <c r="D4955" t="s">
        <v>5798</v>
      </c>
      <c r="E4955" t="s">
        <v>59</v>
      </c>
      <c r="F4955" t="b">
        <v>0</v>
      </c>
      <c r="G4955" t="s">
        <v>40</v>
      </c>
      <c r="H4955" s="1">
        <v>46080.127928240741</v>
      </c>
      <c r="I4955" t="b">
        <v>1</v>
      </c>
      <c r="J4955" t="b">
        <v>0</v>
      </c>
      <c r="K4955" t="s">
        <v>40</v>
      </c>
      <c r="L4955" t="s">
        <v>60</v>
      </c>
      <c r="M4955">
        <v>50000</v>
      </c>
      <c r="N4955"/>
      <c r="O4955" t="s">
        <v>12593</v>
      </c>
      <c r="P4955" t="s">
        <v>12599</v>
      </c>
    </row>
    <row r="4956" spans="1:16" x14ac:dyDescent="0.35">
      <c r="A4956" t="s">
        <v>1</v>
      </c>
      <c r="B4956" t="s">
        <v>1</v>
      </c>
      <c r="C4956" t="s">
        <v>12600</v>
      </c>
      <c r="D4956" t="s">
        <v>4595</v>
      </c>
      <c r="E4956" t="s">
        <v>59</v>
      </c>
      <c r="F4956" t="b">
        <v>0</v>
      </c>
      <c r="G4956" t="s">
        <v>27</v>
      </c>
      <c r="H4956" s="1">
        <v>46080.17428240741</v>
      </c>
      <c r="I4956" t="b">
        <v>1</v>
      </c>
      <c r="J4956" t="b">
        <v>0</v>
      </c>
      <c r="K4956" t="s">
        <v>27</v>
      </c>
      <c r="L4956" t="s">
        <v>60</v>
      </c>
      <c r="M4956">
        <v>250000</v>
      </c>
      <c r="N4956"/>
      <c r="O4956" t="s">
        <v>12601</v>
      </c>
      <c r="P4956" t="s">
        <v>12602</v>
      </c>
    </row>
    <row r="4957" spans="1:16" x14ac:dyDescent="0.35">
      <c r="A4957" t="s">
        <v>0</v>
      </c>
      <c r="B4957" t="s">
        <v>3668</v>
      </c>
      <c r="C4957" t="s">
        <v>971</v>
      </c>
      <c r="D4957" t="s">
        <v>4595</v>
      </c>
      <c r="E4957" t="s">
        <v>621</v>
      </c>
      <c r="F4957" t="b">
        <v>0</v>
      </c>
      <c r="G4957" t="s">
        <v>68</v>
      </c>
      <c r="H4957" s="1">
        <v>46080.250416666669</v>
      </c>
      <c r="I4957" t="b">
        <v>0</v>
      </c>
      <c r="J4957" t="b">
        <v>1</v>
      </c>
      <c r="K4957" t="s">
        <v>41</v>
      </c>
      <c r="L4957" t="s">
        <v>60</v>
      </c>
      <c r="M4957">
        <v>41000</v>
      </c>
      <c r="N4957"/>
      <c r="O4957" t="s">
        <v>12603</v>
      </c>
      <c r="P4957" t="s">
        <v>12604</v>
      </c>
    </row>
    <row r="4958" spans="1:16" x14ac:dyDescent="0.35">
      <c r="A4958" t="s">
        <v>8</v>
      </c>
      <c r="B4958" t="s">
        <v>1605</v>
      </c>
      <c r="C4958" t="s">
        <v>339</v>
      </c>
      <c r="D4958" t="s">
        <v>2360</v>
      </c>
      <c r="E4958" t="s">
        <v>59</v>
      </c>
      <c r="F4958" t="b">
        <v>0</v>
      </c>
      <c r="G4958" t="s">
        <v>77</v>
      </c>
      <c r="H4958" s="1">
        <v>46080.250937500001</v>
      </c>
      <c r="I4958" t="b">
        <v>0</v>
      </c>
      <c r="J4958" t="b">
        <v>1</v>
      </c>
      <c r="K4958" t="s">
        <v>41</v>
      </c>
      <c r="L4958" t="s">
        <v>60</v>
      </c>
      <c r="M4958">
        <v>137500</v>
      </c>
      <c r="N4958"/>
      <c r="O4958" t="s">
        <v>12605</v>
      </c>
      <c r="P4958" t="s">
        <v>1288</v>
      </c>
    </row>
    <row r="4959" spans="1:16" x14ac:dyDescent="0.35">
      <c r="A4959" t="s">
        <v>1</v>
      </c>
      <c r="B4959" t="s">
        <v>12606</v>
      </c>
      <c r="C4959" t="s">
        <v>543</v>
      </c>
      <c r="D4959" t="s">
        <v>5667</v>
      </c>
      <c r="E4959" t="s">
        <v>59</v>
      </c>
      <c r="F4959" t="b">
        <v>0</v>
      </c>
      <c r="G4959" t="s">
        <v>65</v>
      </c>
      <c r="H4959" s="1">
        <v>46080.251250000001</v>
      </c>
      <c r="I4959" t="b">
        <v>1</v>
      </c>
      <c r="J4959" t="b">
        <v>1</v>
      </c>
      <c r="K4959" t="s">
        <v>41</v>
      </c>
      <c r="L4959" t="s">
        <v>60</v>
      </c>
      <c r="M4959">
        <v>155500</v>
      </c>
      <c r="N4959"/>
      <c r="O4959" t="s">
        <v>1197</v>
      </c>
      <c r="P4959" t="s">
        <v>8088</v>
      </c>
    </row>
    <row r="4960" spans="1:16" x14ac:dyDescent="0.35">
      <c r="A4960" t="s">
        <v>1</v>
      </c>
      <c r="B4960" t="s">
        <v>12607</v>
      </c>
      <c r="C4960" t="s">
        <v>930</v>
      </c>
      <c r="D4960" t="s">
        <v>4595</v>
      </c>
      <c r="E4960" t="s">
        <v>88</v>
      </c>
      <c r="F4960" t="b">
        <v>0</v>
      </c>
      <c r="G4960" t="s">
        <v>19</v>
      </c>
      <c r="H4960" s="1">
        <v>46080.269166666672</v>
      </c>
      <c r="I4960" t="b">
        <v>1</v>
      </c>
      <c r="J4960" t="b">
        <v>0</v>
      </c>
      <c r="K4960" t="s">
        <v>19</v>
      </c>
      <c r="L4960" t="s">
        <v>60</v>
      </c>
      <c r="M4960">
        <v>1700000</v>
      </c>
      <c r="N4960"/>
      <c r="O4960" t="s">
        <v>12608</v>
      </c>
      <c r="P4960" t="s">
        <v>12609</v>
      </c>
    </row>
    <row r="4961" spans="1:16" x14ac:dyDescent="0.35">
      <c r="A4961" t="s">
        <v>6</v>
      </c>
      <c r="B4961" t="s">
        <v>12610</v>
      </c>
      <c r="C4961" t="s">
        <v>142</v>
      </c>
      <c r="D4961" t="s">
        <v>4595</v>
      </c>
      <c r="E4961" t="s">
        <v>59</v>
      </c>
      <c r="F4961" t="b">
        <v>0</v>
      </c>
      <c r="G4961" t="s">
        <v>65</v>
      </c>
      <c r="H4961" s="1">
        <v>46080.292442129627</v>
      </c>
      <c r="I4961" t="b">
        <v>0</v>
      </c>
      <c r="J4961" t="b">
        <v>1</v>
      </c>
      <c r="K4961" t="s">
        <v>41</v>
      </c>
      <c r="L4961" t="s">
        <v>60</v>
      </c>
      <c r="M4961">
        <v>110000</v>
      </c>
      <c r="N4961"/>
      <c r="O4961" t="s">
        <v>12611</v>
      </c>
      <c r="P4961" t="s">
        <v>622</v>
      </c>
    </row>
    <row r="4962" spans="1:16" x14ac:dyDescent="0.35">
      <c r="A4962" t="s">
        <v>0</v>
      </c>
      <c r="B4962" t="s">
        <v>12612</v>
      </c>
      <c r="C4962" t="s">
        <v>207</v>
      </c>
      <c r="D4962" t="s">
        <v>4526</v>
      </c>
      <c r="E4962" t="s">
        <v>59</v>
      </c>
      <c r="F4962" t="b">
        <v>0</v>
      </c>
      <c r="G4962" t="s">
        <v>63</v>
      </c>
      <c r="H4962" s="1">
        <v>46080.311921296299</v>
      </c>
      <c r="I4962" t="b">
        <v>1</v>
      </c>
      <c r="J4962" t="b">
        <v>1</v>
      </c>
      <c r="K4962" t="s">
        <v>41</v>
      </c>
      <c r="L4962" t="s">
        <v>60</v>
      </c>
      <c r="M4962">
        <v>88400</v>
      </c>
      <c r="N4962"/>
      <c r="O4962" t="s">
        <v>4743</v>
      </c>
      <c r="P4962" t="s">
        <v>3818</v>
      </c>
    </row>
    <row r="4963" spans="1:16" x14ac:dyDescent="0.35">
      <c r="A4963" t="s">
        <v>7</v>
      </c>
      <c r="B4963" t="s">
        <v>12613</v>
      </c>
      <c r="C4963" t="s">
        <v>315</v>
      </c>
      <c r="D4963" t="s">
        <v>2360</v>
      </c>
      <c r="E4963" t="s">
        <v>59</v>
      </c>
      <c r="F4963" t="b">
        <v>0</v>
      </c>
      <c r="G4963" t="s">
        <v>65</v>
      </c>
      <c r="H4963" s="1">
        <v>46080.333414351851</v>
      </c>
      <c r="I4963" t="b">
        <v>0</v>
      </c>
      <c r="J4963" t="b">
        <v>0</v>
      </c>
      <c r="K4963" t="s">
        <v>41</v>
      </c>
      <c r="L4963" t="s">
        <v>60</v>
      </c>
      <c r="M4963">
        <v>105322.075</v>
      </c>
      <c r="N4963"/>
      <c r="O4963" t="s">
        <v>973</v>
      </c>
      <c r="P4963" t="s">
        <v>2678</v>
      </c>
    </row>
    <row r="4964" spans="1:16" x14ac:dyDescent="0.35">
      <c r="A4964" t="s">
        <v>0</v>
      </c>
      <c r="B4964" t="s">
        <v>12614</v>
      </c>
      <c r="C4964" t="s">
        <v>12615</v>
      </c>
      <c r="D4964" t="s">
        <v>4550</v>
      </c>
      <c r="E4964" t="s">
        <v>59</v>
      </c>
      <c r="F4964" t="b">
        <v>0</v>
      </c>
      <c r="G4964" t="s">
        <v>73</v>
      </c>
      <c r="H4964" s="1">
        <v>46080.333668981482</v>
      </c>
      <c r="I4964" t="b">
        <v>0</v>
      </c>
      <c r="J4964" t="b">
        <v>1</v>
      </c>
      <c r="K4964" t="s">
        <v>41</v>
      </c>
      <c r="L4964" t="s">
        <v>60</v>
      </c>
      <c r="M4964">
        <v>104000</v>
      </c>
      <c r="N4964"/>
      <c r="O4964" t="s">
        <v>722</v>
      </c>
      <c r="P4964" t="s">
        <v>10572</v>
      </c>
    </row>
    <row r="4965" spans="1:16" x14ac:dyDescent="0.35">
      <c r="A4965" t="s">
        <v>6</v>
      </c>
      <c r="B4965" t="s">
        <v>7650</v>
      </c>
      <c r="C4965" t="s">
        <v>326</v>
      </c>
      <c r="D4965" t="s">
        <v>4346</v>
      </c>
      <c r="E4965" t="s">
        <v>59</v>
      </c>
      <c r="F4965" t="b">
        <v>0</v>
      </c>
      <c r="G4965" t="s">
        <v>77</v>
      </c>
      <c r="H4965" s="1">
        <v>46080.334224537037</v>
      </c>
      <c r="I4965" t="b">
        <v>0</v>
      </c>
      <c r="J4965" t="b">
        <v>1</v>
      </c>
      <c r="K4965" t="s">
        <v>41</v>
      </c>
      <c r="L4965" t="s">
        <v>60</v>
      </c>
      <c r="M4965">
        <v>187000</v>
      </c>
      <c r="N4965"/>
      <c r="O4965" t="s">
        <v>1183</v>
      </c>
      <c r="P4965" t="s">
        <v>7651</v>
      </c>
    </row>
    <row r="4966" spans="1:16" x14ac:dyDescent="0.35">
      <c r="A4966" t="s">
        <v>1</v>
      </c>
      <c r="B4966" t="s">
        <v>12616</v>
      </c>
      <c r="C4966" t="s">
        <v>154</v>
      </c>
      <c r="D4966" t="s">
        <v>4346</v>
      </c>
      <c r="E4966" t="s">
        <v>59</v>
      </c>
      <c r="F4966" t="b">
        <v>0</v>
      </c>
      <c r="G4966" t="s">
        <v>65</v>
      </c>
      <c r="H4966" s="1">
        <v>46080.334687499999</v>
      </c>
      <c r="I4966" t="b">
        <v>1</v>
      </c>
      <c r="J4966" t="b">
        <v>1</v>
      </c>
      <c r="K4966" t="s">
        <v>41</v>
      </c>
      <c r="L4966" t="s">
        <v>60</v>
      </c>
      <c r="M4966">
        <v>155500</v>
      </c>
      <c r="N4966"/>
      <c r="O4966" t="s">
        <v>12617</v>
      </c>
      <c r="P4966" t="s">
        <v>8088</v>
      </c>
    </row>
    <row r="4967" spans="1:16" x14ac:dyDescent="0.35">
      <c r="A4967" t="s">
        <v>1</v>
      </c>
      <c r="B4967" t="s">
        <v>12618</v>
      </c>
      <c r="C4967" t="s">
        <v>102</v>
      </c>
      <c r="D4967" t="s">
        <v>4346</v>
      </c>
      <c r="E4967" t="s">
        <v>59</v>
      </c>
      <c r="F4967" t="b">
        <v>0</v>
      </c>
      <c r="G4967" t="s">
        <v>65</v>
      </c>
      <c r="H4967" s="1">
        <v>46080.334699074083</v>
      </c>
      <c r="I4967" t="b">
        <v>0</v>
      </c>
      <c r="J4967" t="b">
        <v>1</v>
      </c>
      <c r="K4967" t="s">
        <v>41</v>
      </c>
      <c r="L4967" t="s">
        <v>60</v>
      </c>
      <c r="M4967">
        <v>155500</v>
      </c>
      <c r="N4967"/>
      <c r="O4967" t="s">
        <v>1183</v>
      </c>
      <c r="P4967" t="s">
        <v>12619</v>
      </c>
    </row>
    <row r="4968" spans="1:16" x14ac:dyDescent="0.35">
      <c r="A4968" t="s">
        <v>5</v>
      </c>
      <c r="B4968" t="s">
        <v>12620</v>
      </c>
      <c r="C4968" t="s">
        <v>67</v>
      </c>
      <c r="D4968" t="s">
        <v>4550</v>
      </c>
      <c r="E4968" t="s">
        <v>59</v>
      </c>
      <c r="F4968" t="b">
        <v>0</v>
      </c>
      <c r="G4968" t="s">
        <v>65</v>
      </c>
      <c r="H4968" s="1">
        <v>46080.334780092591</v>
      </c>
      <c r="I4968" t="b">
        <v>0</v>
      </c>
      <c r="J4968" t="b">
        <v>1</v>
      </c>
      <c r="K4968" t="s">
        <v>41</v>
      </c>
      <c r="L4968" t="s">
        <v>60</v>
      </c>
      <c r="M4968">
        <v>107500</v>
      </c>
      <c r="N4968"/>
      <c r="O4968" t="s">
        <v>12621</v>
      </c>
      <c r="P4968" t="s">
        <v>12622</v>
      </c>
    </row>
    <row r="4969" spans="1:16" x14ac:dyDescent="0.35">
      <c r="A4969" t="s">
        <v>1</v>
      </c>
      <c r="B4969" t="s">
        <v>12623</v>
      </c>
      <c r="C4969" t="s">
        <v>3757</v>
      </c>
      <c r="D4969" t="s">
        <v>2360</v>
      </c>
      <c r="E4969" t="s">
        <v>59</v>
      </c>
      <c r="F4969" t="b">
        <v>0</v>
      </c>
      <c r="G4969" t="s">
        <v>73</v>
      </c>
      <c r="H4969" s="1">
        <v>46080.335648148153</v>
      </c>
      <c r="I4969" t="b">
        <v>0</v>
      </c>
      <c r="J4969" t="b">
        <v>1</v>
      </c>
      <c r="K4969" t="s">
        <v>41</v>
      </c>
      <c r="L4969" t="s">
        <v>60</v>
      </c>
      <c r="M4969">
        <v>142819.5</v>
      </c>
      <c r="N4969"/>
      <c r="O4969" t="s">
        <v>12624</v>
      </c>
      <c r="P4969" t="s">
        <v>1007</v>
      </c>
    </row>
    <row r="4970" spans="1:16" x14ac:dyDescent="0.35">
      <c r="A4970" t="s">
        <v>1</v>
      </c>
      <c r="B4970" t="s">
        <v>1</v>
      </c>
      <c r="C4970" t="s">
        <v>172</v>
      </c>
      <c r="D4970" t="s">
        <v>11755</v>
      </c>
      <c r="E4970" t="s">
        <v>59</v>
      </c>
      <c r="F4970" t="b">
        <v>0</v>
      </c>
      <c r="G4970" t="s">
        <v>89</v>
      </c>
      <c r="H4970" s="1">
        <v>46080.350844907407</v>
      </c>
      <c r="I4970" t="b">
        <v>0</v>
      </c>
      <c r="J4970" t="b">
        <v>1</v>
      </c>
      <c r="K4970" t="s">
        <v>41</v>
      </c>
      <c r="L4970" t="s">
        <v>60</v>
      </c>
      <c r="M4970">
        <v>200000</v>
      </c>
      <c r="N4970"/>
      <c r="O4970" t="s">
        <v>11756</v>
      </c>
      <c r="P4970" t="s">
        <v>11757</v>
      </c>
    </row>
    <row r="4971" spans="1:16" x14ac:dyDescent="0.35">
      <c r="A4971" t="s">
        <v>2</v>
      </c>
      <c r="B4971" t="s">
        <v>12625</v>
      </c>
      <c r="C4971" t="s">
        <v>76</v>
      </c>
      <c r="D4971" t="s">
        <v>4868</v>
      </c>
      <c r="E4971" t="s">
        <v>621</v>
      </c>
      <c r="F4971" t="b">
        <v>1</v>
      </c>
      <c r="G4971" t="s">
        <v>19</v>
      </c>
      <c r="H4971" s="1">
        <v>46080.352395833332</v>
      </c>
      <c r="I4971" t="b">
        <v>0</v>
      </c>
      <c r="J4971" t="b">
        <v>0</v>
      </c>
      <c r="K4971" t="s">
        <v>19</v>
      </c>
      <c r="L4971" t="s">
        <v>60</v>
      </c>
      <c r="M4971">
        <v>110000</v>
      </c>
      <c r="N4971"/>
      <c r="O4971" t="s">
        <v>12626</v>
      </c>
      <c r="P4971" t="s">
        <v>12627</v>
      </c>
    </row>
    <row r="4972" spans="1:16" x14ac:dyDescent="0.35">
      <c r="A4972" t="s">
        <v>9</v>
      </c>
      <c r="B4972" t="s">
        <v>12628</v>
      </c>
      <c r="C4972" t="s">
        <v>2474</v>
      </c>
      <c r="D4972" t="s">
        <v>4595</v>
      </c>
      <c r="E4972" t="s">
        <v>59</v>
      </c>
      <c r="F4972" t="b">
        <v>0</v>
      </c>
      <c r="G4972" t="s">
        <v>19</v>
      </c>
      <c r="H4972" s="1">
        <v>46080.352581018517</v>
      </c>
      <c r="I4972" t="b">
        <v>1</v>
      </c>
      <c r="J4972" t="b">
        <v>0</v>
      </c>
      <c r="K4972" t="s">
        <v>19</v>
      </c>
      <c r="L4972" t="s">
        <v>60</v>
      </c>
      <c r="M4972">
        <v>1550000</v>
      </c>
      <c r="N4972"/>
      <c r="O4972" t="s">
        <v>10744</v>
      </c>
      <c r="P4972" t="s">
        <v>714</v>
      </c>
    </row>
    <row r="4973" spans="1:16" x14ac:dyDescent="0.35">
      <c r="A4973" t="s">
        <v>0</v>
      </c>
      <c r="B4973" t="s">
        <v>12629</v>
      </c>
      <c r="C4973" t="s">
        <v>4035</v>
      </c>
      <c r="D4973" t="s">
        <v>4595</v>
      </c>
      <c r="E4973" t="s">
        <v>59</v>
      </c>
      <c r="F4973" t="b">
        <v>0</v>
      </c>
      <c r="G4973" t="s">
        <v>65</v>
      </c>
      <c r="H4973" s="1">
        <v>46080.375115740739</v>
      </c>
      <c r="I4973" t="b">
        <v>1</v>
      </c>
      <c r="J4973" t="b">
        <v>0</v>
      </c>
      <c r="K4973" t="s">
        <v>41</v>
      </c>
      <c r="L4973" t="s">
        <v>60</v>
      </c>
      <c r="M4973">
        <v>45960</v>
      </c>
      <c r="N4973"/>
      <c r="O4973" t="s">
        <v>12630</v>
      </c>
    </row>
    <row r="4974" spans="1:16" x14ac:dyDescent="0.35">
      <c r="A4974" t="s">
        <v>0</v>
      </c>
      <c r="B4974" t="s">
        <v>262</v>
      </c>
      <c r="C4974" t="s">
        <v>1107</v>
      </c>
      <c r="D4974" t="s">
        <v>4346</v>
      </c>
      <c r="E4974" t="s">
        <v>59</v>
      </c>
      <c r="F4974" t="b">
        <v>0</v>
      </c>
      <c r="G4974" t="s">
        <v>77</v>
      </c>
      <c r="H4974" s="1">
        <v>46080.375162037039</v>
      </c>
      <c r="I4974" t="b">
        <v>0</v>
      </c>
      <c r="J4974" t="b">
        <v>0</v>
      </c>
      <c r="K4974" t="s">
        <v>41</v>
      </c>
      <c r="L4974" t="s">
        <v>60</v>
      </c>
      <c r="M4974">
        <v>90500</v>
      </c>
      <c r="N4974"/>
      <c r="O4974" t="s">
        <v>3034</v>
      </c>
      <c r="P4974" t="s">
        <v>2363</v>
      </c>
    </row>
    <row r="4975" spans="1:16" x14ac:dyDescent="0.35">
      <c r="A4975" t="s">
        <v>4</v>
      </c>
      <c r="B4975" t="s">
        <v>11654</v>
      </c>
      <c r="C4975" t="s">
        <v>3930</v>
      </c>
      <c r="D4975" t="s">
        <v>4595</v>
      </c>
      <c r="E4975" t="s">
        <v>59</v>
      </c>
      <c r="F4975" t="b">
        <v>0</v>
      </c>
      <c r="G4975" t="s">
        <v>89</v>
      </c>
      <c r="H4975" s="1">
        <v>46080.375578703701</v>
      </c>
      <c r="I4975" t="b">
        <v>1</v>
      </c>
      <c r="J4975" t="b">
        <v>0</v>
      </c>
      <c r="K4975" t="s">
        <v>41</v>
      </c>
      <c r="L4975" t="s">
        <v>60</v>
      </c>
      <c r="M4975">
        <v>182000</v>
      </c>
      <c r="N4975"/>
      <c r="O4975" t="s">
        <v>11655</v>
      </c>
    </row>
    <row r="4976" spans="1:16" x14ac:dyDescent="0.35">
      <c r="A4976" t="s">
        <v>3</v>
      </c>
      <c r="B4976" t="s">
        <v>12631</v>
      </c>
      <c r="C4976" t="s">
        <v>97</v>
      </c>
      <c r="D4976" t="s">
        <v>4595</v>
      </c>
      <c r="E4976" t="s">
        <v>59</v>
      </c>
      <c r="F4976" t="b">
        <v>0</v>
      </c>
      <c r="G4976" t="s">
        <v>89</v>
      </c>
      <c r="H4976" s="1">
        <v>46080.375601851847</v>
      </c>
      <c r="I4976" t="b">
        <v>0</v>
      </c>
      <c r="J4976" t="b">
        <v>0</v>
      </c>
      <c r="K4976" t="s">
        <v>41</v>
      </c>
      <c r="L4976" t="s">
        <v>60</v>
      </c>
      <c r="M4976">
        <v>150000</v>
      </c>
      <c r="N4976"/>
      <c r="O4976" t="s">
        <v>12632</v>
      </c>
    </row>
    <row r="4977" spans="1:16" x14ac:dyDescent="0.35">
      <c r="A4977" t="s">
        <v>6</v>
      </c>
      <c r="B4977" t="s">
        <v>531</v>
      </c>
      <c r="C4977" t="s">
        <v>1780</v>
      </c>
      <c r="D4977" t="s">
        <v>4595</v>
      </c>
      <c r="E4977" t="s">
        <v>59</v>
      </c>
      <c r="F4977" t="b">
        <v>0</v>
      </c>
      <c r="G4977" t="s">
        <v>77</v>
      </c>
      <c r="H4977" s="1">
        <v>46080.375983796293</v>
      </c>
      <c r="I4977" t="b">
        <v>0</v>
      </c>
      <c r="J4977" t="b">
        <v>0</v>
      </c>
      <c r="K4977" t="s">
        <v>41</v>
      </c>
      <c r="L4977" t="s">
        <v>60</v>
      </c>
      <c r="M4977">
        <v>131000</v>
      </c>
      <c r="N4977"/>
      <c r="O4977" t="s">
        <v>12633</v>
      </c>
      <c r="P4977" t="s">
        <v>12634</v>
      </c>
    </row>
    <row r="4978" spans="1:16" x14ac:dyDescent="0.35">
      <c r="A4978" t="s">
        <v>2</v>
      </c>
      <c r="B4978" t="s">
        <v>12635</v>
      </c>
      <c r="C4978" t="s">
        <v>162</v>
      </c>
      <c r="D4978" t="s">
        <v>4346</v>
      </c>
      <c r="E4978" t="s">
        <v>836</v>
      </c>
      <c r="F4978" t="b">
        <v>0</v>
      </c>
      <c r="G4978" t="s">
        <v>73</v>
      </c>
      <c r="H4978" s="1">
        <v>46080.376030092593</v>
      </c>
      <c r="I4978" t="b">
        <v>0</v>
      </c>
      <c r="J4978" t="b">
        <v>1</v>
      </c>
      <c r="K4978" t="s">
        <v>41</v>
      </c>
      <c r="L4978" t="s">
        <v>60</v>
      </c>
      <c r="M4978">
        <v>120000</v>
      </c>
      <c r="N4978"/>
      <c r="O4978" t="s">
        <v>11745</v>
      </c>
      <c r="P4978" t="s">
        <v>12636</v>
      </c>
    </row>
    <row r="4979" spans="1:16" x14ac:dyDescent="0.35">
      <c r="A4979" t="s">
        <v>1</v>
      </c>
      <c r="B4979" t="s">
        <v>390</v>
      </c>
      <c r="C4979" t="s">
        <v>758</v>
      </c>
      <c r="D4979" t="s">
        <v>4595</v>
      </c>
      <c r="E4979" t="s">
        <v>59</v>
      </c>
      <c r="F4979" t="b">
        <v>0</v>
      </c>
      <c r="G4979" t="s">
        <v>65</v>
      </c>
      <c r="H4979" s="1">
        <v>46080.376516203702</v>
      </c>
      <c r="I4979" t="b">
        <v>1</v>
      </c>
      <c r="J4979" t="b">
        <v>0</v>
      </c>
      <c r="K4979" t="s">
        <v>41</v>
      </c>
      <c r="L4979" t="s">
        <v>60</v>
      </c>
      <c r="M4979">
        <v>147500</v>
      </c>
      <c r="N4979"/>
      <c r="O4979" t="s">
        <v>11665</v>
      </c>
      <c r="P4979" t="s">
        <v>11666</v>
      </c>
    </row>
    <row r="4980" spans="1:16" x14ac:dyDescent="0.35">
      <c r="A4980" t="s">
        <v>1</v>
      </c>
      <c r="B4980" t="s">
        <v>1</v>
      </c>
      <c r="C4980" t="s">
        <v>4409</v>
      </c>
      <c r="D4980" t="s">
        <v>4595</v>
      </c>
      <c r="E4980" t="s">
        <v>59</v>
      </c>
      <c r="F4980" t="b">
        <v>0</v>
      </c>
      <c r="G4980" t="s">
        <v>65</v>
      </c>
      <c r="H4980" s="1">
        <v>46080.376550925917</v>
      </c>
      <c r="I4980" t="b">
        <v>1</v>
      </c>
      <c r="J4980" t="b">
        <v>0</v>
      </c>
      <c r="K4980" t="s">
        <v>41</v>
      </c>
      <c r="L4980" t="s">
        <v>60</v>
      </c>
      <c r="M4980">
        <v>110000</v>
      </c>
      <c r="N4980"/>
      <c r="O4980" t="s">
        <v>12637</v>
      </c>
    </row>
    <row r="4981" spans="1:16" x14ac:dyDescent="0.35">
      <c r="A4981" t="s">
        <v>2</v>
      </c>
      <c r="B4981" t="s">
        <v>2854</v>
      </c>
      <c r="C4981" t="s">
        <v>812</v>
      </c>
      <c r="D4981" t="s">
        <v>4526</v>
      </c>
      <c r="E4981" t="s">
        <v>59</v>
      </c>
      <c r="F4981" t="b">
        <v>0</v>
      </c>
      <c r="G4981" t="s">
        <v>65</v>
      </c>
      <c r="H4981" s="1">
        <v>46080.376585648148</v>
      </c>
      <c r="I4981" t="b">
        <v>0</v>
      </c>
      <c r="J4981" t="b">
        <v>1</v>
      </c>
      <c r="K4981" t="s">
        <v>41</v>
      </c>
      <c r="L4981" t="s">
        <v>60</v>
      </c>
      <c r="M4981">
        <v>144054</v>
      </c>
      <c r="N4981"/>
      <c r="O4981" t="s">
        <v>12638</v>
      </c>
      <c r="P4981" t="s">
        <v>1809</v>
      </c>
    </row>
    <row r="4982" spans="1:16" x14ac:dyDescent="0.35">
      <c r="A4982" t="s">
        <v>0</v>
      </c>
      <c r="B4982" t="s">
        <v>12639</v>
      </c>
      <c r="C4982" t="s">
        <v>13</v>
      </c>
      <c r="D4982" t="s">
        <v>5018</v>
      </c>
      <c r="E4982" t="s">
        <v>59</v>
      </c>
      <c r="F4982" t="b">
        <v>0</v>
      </c>
      <c r="G4982" t="s">
        <v>13</v>
      </c>
      <c r="H4982" s="1">
        <v>46080.393425925933</v>
      </c>
      <c r="I4982" t="b">
        <v>0</v>
      </c>
      <c r="J4982" t="b">
        <v>0</v>
      </c>
      <c r="K4982" t="s">
        <v>13</v>
      </c>
      <c r="L4982" t="s">
        <v>60</v>
      </c>
      <c r="M4982">
        <v>101500</v>
      </c>
      <c r="N4982"/>
      <c r="O4982" t="s">
        <v>3028</v>
      </c>
      <c r="P4982" t="s">
        <v>12640</v>
      </c>
    </row>
    <row r="4983" spans="1:16" x14ac:dyDescent="0.35">
      <c r="A4983" t="s">
        <v>0</v>
      </c>
      <c r="B4983" t="s">
        <v>12641</v>
      </c>
      <c r="C4983" t="s">
        <v>40</v>
      </c>
      <c r="D4983" t="s">
        <v>4526</v>
      </c>
      <c r="E4983" t="s">
        <v>59</v>
      </c>
      <c r="F4983" t="b">
        <v>0</v>
      </c>
      <c r="G4983" t="s">
        <v>40</v>
      </c>
      <c r="H4983" s="1">
        <v>46080.39471064815</v>
      </c>
      <c r="I4983" t="b">
        <v>1</v>
      </c>
      <c r="J4983" t="b">
        <v>0</v>
      </c>
      <c r="K4983" t="s">
        <v>40</v>
      </c>
      <c r="L4983" t="s">
        <v>60</v>
      </c>
      <c r="M4983">
        <v>66000</v>
      </c>
      <c r="N4983"/>
      <c r="O4983" t="s">
        <v>312</v>
      </c>
      <c r="P4983" t="s">
        <v>462</v>
      </c>
    </row>
    <row r="4984" spans="1:16" x14ac:dyDescent="0.35">
      <c r="A4984" t="s">
        <v>9</v>
      </c>
      <c r="B4984" t="s">
        <v>12642</v>
      </c>
      <c r="C4984" t="s">
        <v>12643</v>
      </c>
      <c r="D4984" t="s">
        <v>704</v>
      </c>
      <c r="E4984" t="s">
        <v>59</v>
      </c>
      <c r="F4984" t="b">
        <v>0</v>
      </c>
      <c r="G4984" t="s">
        <v>40</v>
      </c>
      <c r="H4984" s="1">
        <v>46080.394733796304</v>
      </c>
      <c r="I4984" t="b">
        <v>0</v>
      </c>
      <c r="J4984" t="b">
        <v>1</v>
      </c>
      <c r="K4984" t="s">
        <v>40</v>
      </c>
      <c r="L4984" t="s">
        <v>60</v>
      </c>
      <c r="M4984">
        <v>250000</v>
      </c>
      <c r="N4984"/>
      <c r="O4984" t="s">
        <v>12644</v>
      </c>
      <c r="P4984" t="s">
        <v>1178</v>
      </c>
    </row>
    <row r="4985" spans="1:16" x14ac:dyDescent="0.35">
      <c r="A4985" t="s">
        <v>7</v>
      </c>
      <c r="B4985" t="s">
        <v>4395</v>
      </c>
      <c r="C4985" t="s">
        <v>1532</v>
      </c>
      <c r="D4985" t="s">
        <v>4595</v>
      </c>
      <c r="E4985" t="s">
        <v>59</v>
      </c>
      <c r="F4985" t="b">
        <v>0</v>
      </c>
      <c r="G4985" t="s">
        <v>63</v>
      </c>
      <c r="H4985" s="1">
        <v>46080.39534722222</v>
      </c>
      <c r="I4985" t="b">
        <v>1</v>
      </c>
      <c r="J4985" t="b">
        <v>0</v>
      </c>
      <c r="K4985" t="s">
        <v>41</v>
      </c>
      <c r="L4985" t="s">
        <v>60</v>
      </c>
      <c r="M4985">
        <v>124000</v>
      </c>
      <c r="N4985"/>
      <c r="O4985" t="s">
        <v>1689</v>
      </c>
    </row>
    <row r="4986" spans="1:16" x14ac:dyDescent="0.35">
      <c r="A4986" t="s">
        <v>2</v>
      </c>
      <c r="B4986" t="s">
        <v>862</v>
      </c>
      <c r="C4986" t="s">
        <v>1532</v>
      </c>
      <c r="D4986" t="s">
        <v>4595</v>
      </c>
      <c r="E4986" t="s">
        <v>59</v>
      </c>
      <c r="F4986" t="b">
        <v>0</v>
      </c>
      <c r="G4986" t="s">
        <v>63</v>
      </c>
      <c r="H4986" s="1">
        <v>46080.395405092589</v>
      </c>
      <c r="I4986" t="b">
        <v>0</v>
      </c>
      <c r="J4986" t="b">
        <v>0</v>
      </c>
      <c r="K4986" t="s">
        <v>41</v>
      </c>
      <c r="L4986" t="s">
        <v>60</v>
      </c>
      <c r="M4986">
        <v>185000</v>
      </c>
      <c r="N4986"/>
      <c r="O4986" t="s">
        <v>11534</v>
      </c>
    </row>
    <row r="4987" spans="1:16" x14ac:dyDescent="0.35">
      <c r="A4987" t="s">
        <v>1</v>
      </c>
      <c r="B4987" t="s">
        <v>12645</v>
      </c>
      <c r="C4987" t="s">
        <v>172</v>
      </c>
      <c r="D4987" t="s">
        <v>4526</v>
      </c>
      <c r="E4987" t="s">
        <v>621</v>
      </c>
      <c r="F4987" t="b">
        <v>0</v>
      </c>
      <c r="G4987" t="s">
        <v>63</v>
      </c>
      <c r="H4987" s="1">
        <v>46080.395752314813</v>
      </c>
      <c r="I4987" t="b">
        <v>0</v>
      </c>
      <c r="J4987" t="b">
        <v>0</v>
      </c>
      <c r="K4987" t="s">
        <v>41</v>
      </c>
      <c r="L4987" t="s">
        <v>74</v>
      </c>
      <c r="M4987"/>
      <c r="N4987">
        <v>29.1</v>
      </c>
      <c r="O4987" t="s">
        <v>6111</v>
      </c>
      <c r="P4987" t="s">
        <v>897</v>
      </c>
    </row>
    <row r="4988" spans="1:16" x14ac:dyDescent="0.35">
      <c r="A4988" t="s">
        <v>2</v>
      </c>
      <c r="B4988" t="s">
        <v>12646</v>
      </c>
      <c r="C4988" t="s">
        <v>76</v>
      </c>
      <c r="D4988" t="s">
        <v>4847</v>
      </c>
      <c r="E4988" t="s">
        <v>59</v>
      </c>
      <c r="F4988" t="b">
        <v>1</v>
      </c>
      <c r="G4988" t="s">
        <v>65</v>
      </c>
      <c r="H4988" s="1">
        <v>46080.417361111111</v>
      </c>
      <c r="I4988" t="b">
        <v>0</v>
      </c>
      <c r="J4988" t="b">
        <v>0</v>
      </c>
      <c r="K4988" t="s">
        <v>41</v>
      </c>
      <c r="L4988" t="s">
        <v>60</v>
      </c>
      <c r="M4988">
        <v>135000</v>
      </c>
      <c r="N4988"/>
      <c r="O4988" t="s">
        <v>321</v>
      </c>
      <c r="P4988" t="s">
        <v>12647</v>
      </c>
    </row>
    <row r="4989" spans="1:16" x14ac:dyDescent="0.35">
      <c r="A4989" t="s">
        <v>2</v>
      </c>
      <c r="B4989" t="s">
        <v>12648</v>
      </c>
      <c r="C4989" t="s">
        <v>246</v>
      </c>
      <c r="D4989" t="s">
        <v>4526</v>
      </c>
      <c r="E4989" t="s">
        <v>59</v>
      </c>
      <c r="F4989" t="b">
        <v>0</v>
      </c>
      <c r="G4989" t="s">
        <v>65</v>
      </c>
      <c r="H4989" s="1">
        <v>46080.41741898148</v>
      </c>
      <c r="I4989" t="b">
        <v>0</v>
      </c>
      <c r="J4989" t="b">
        <v>1</v>
      </c>
      <c r="K4989" t="s">
        <v>41</v>
      </c>
      <c r="L4989" t="s">
        <v>60</v>
      </c>
      <c r="M4989">
        <v>90859.6</v>
      </c>
      <c r="N4989"/>
      <c r="O4989" t="s">
        <v>3636</v>
      </c>
      <c r="P4989" t="s">
        <v>85</v>
      </c>
    </row>
    <row r="4990" spans="1:16" x14ac:dyDescent="0.35">
      <c r="A4990" t="s">
        <v>2</v>
      </c>
      <c r="B4990" t="s">
        <v>12649</v>
      </c>
      <c r="C4990" t="s">
        <v>489</v>
      </c>
      <c r="D4990" t="s">
        <v>2360</v>
      </c>
      <c r="E4990" t="s">
        <v>59</v>
      </c>
      <c r="F4990" t="b">
        <v>0</v>
      </c>
      <c r="G4990" t="s">
        <v>77</v>
      </c>
      <c r="H4990" s="1">
        <v>46080.417627314811</v>
      </c>
      <c r="I4990" t="b">
        <v>0</v>
      </c>
      <c r="J4990" t="b">
        <v>1</v>
      </c>
      <c r="K4990" t="s">
        <v>41</v>
      </c>
      <c r="L4990" t="s">
        <v>60</v>
      </c>
      <c r="M4990">
        <v>214500</v>
      </c>
      <c r="N4990"/>
      <c r="O4990" t="s">
        <v>424</v>
      </c>
      <c r="P4990" t="s">
        <v>11114</v>
      </c>
    </row>
    <row r="4991" spans="1:16" x14ac:dyDescent="0.35">
      <c r="A4991" t="s">
        <v>2</v>
      </c>
      <c r="B4991" t="s">
        <v>12650</v>
      </c>
      <c r="C4991" t="s">
        <v>162</v>
      </c>
      <c r="D4991" t="s">
        <v>2360</v>
      </c>
      <c r="E4991" t="s">
        <v>59</v>
      </c>
      <c r="F4991" t="b">
        <v>0</v>
      </c>
      <c r="G4991" t="s">
        <v>73</v>
      </c>
      <c r="H4991" s="1">
        <v>46080.417696759258</v>
      </c>
      <c r="I4991" t="b">
        <v>0</v>
      </c>
      <c r="J4991" t="b">
        <v>1</v>
      </c>
      <c r="K4991" t="s">
        <v>41</v>
      </c>
      <c r="L4991" t="s">
        <v>60</v>
      </c>
      <c r="M4991">
        <v>215500</v>
      </c>
      <c r="N4991"/>
      <c r="O4991" t="s">
        <v>402</v>
      </c>
      <c r="P4991" t="s">
        <v>12651</v>
      </c>
    </row>
    <row r="4992" spans="1:16" x14ac:dyDescent="0.35">
      <c r="A4992" t="s">
        <v>1</v>
      </c>
      <c r="B4992" t="s">
        <v>12652</v>
      </c>
      <c r="C4992" t="s">
        <v>359</v>
      </c>
      <c r="D4992" t="s">
        <v>4526</v>
      </c>
      <c r="E4992" t="s">
        <v>59</v>
      </c>
      <c r="F4992" t="b">
        <v>0</v>
      </c>
      <c r="G4992" t="s">
        <v>65</v>
      </c>
      <c r="H4992" s="1">
        <v>46080.418252314812</v>
      </c>
      <c r="I4992" t="b">
        <v>0</v>
      </c>
      <c r="J4992" t="b">
        <v>0</v>
      </c>
      <c r="K4992" t="s">
        <v>41</v>
      </c>
      <c r="L4992" t="s">
        <v>74</v>
      </c>
      <c r="M4992"/>
      <c r="N4992">
        <v>29.1</v>
      </c>
      <c r="O4992" t="s">
        <v>6111</v>
      </c>
      <c r="P4992" t="s">
        <v>12653</v>
      </c>
    </row>
    <row r="4993" spans="1:16" x14ac:dyDescent="0.35">
      <c r="A4993" t="s">
        <v>3</v>
      </c>
      <c r="B4993" t="s">
        <v>12654</v>
      </c>
      <c r="C4993" t="s">
        <v>76</v>
      </c>
      <c r="D4993" t="s">
        <v>4526</v>
      </c>
      <c r="E4993" t="s">
        <v>59</v>
      </c>
      <c r="F4993" t="b">
        <v>1</v>
      </c>
      <c r="G4993" t="s">
        <v>13</v>
      </c>
      <c r="H4993" s="1">
        <v>46080.435150462959</v>
      </c>
      <c r="I4993" t="b">
        <v>1</v>
      </c>
      <c r="J4993" t="b">
        <v>0</v>
      </c>
      <c r="K4993" t="s">
        <v>13</v>
      </c>
      <c r="L4993" t="s">
        <v>74</v>
      </c>
      <c r="M4993"/>
      <c r="N4993">
        <v>60</v>
      </c>
      <c r="O4993" t="s">
        <v>5046</v>
      </c>
      <c r="P4993" t="s">
        <v>12655</v>
      </c>
    </row>
    <row r="4994" spans="1:16" x14ac:dyDescent="0.35">
      <c r="A4994" t="s">
        <v>4</v>
      </c>
      <c r="B4994" t="s">
        <v>12656</v>
      </c>
      <c r="C4994" t="s">
        <v>12657</v>
      </c>
      <c r="D4994" t="s">
        <v>4595</v>
      </c>
      <c r="E4994" t="s">
        <v>59</v>
      </c>
      <c r="F4994" t="b">
        <v>0</v>
      </c>
      <c r="G4994" t="s">
        <v>63</v>
      </c>
      <c r="H4994" s="1">
        <v>46080.437013888892</v>
      </c>
      <c r="I4994" t="b">
        <v>0</v>
      </c>
      <c r="J4994" t="b">
        <v>0</v>
      </c>
      <c r="K4994" t="s">
        <v>41</v>
      </c>
      <c r="L4994" t="s">
        <v>60</v>
      </c>
      <c r="M4994">
        <v>80000</v>
      </c>
      <c r="N4994"/>
      <c r="O4994" t="s">
        <v>12658</v>
      </c>
    </row>
    <row r="4995" spans="1:16" x14ac:dyDescent="0.35">
      <c r="A4995" t="s">
        <v>4</v>
      </c>
      <c r="B4995" t="s">
        <v>12659</v>
      </c>
      <c r="C4995" t="s">
        <v>227</v>
      </c>
      <c r="D4995" t="s">
        <v>2360</v>
      </c>
      <c r="E4995" t="s">
        <v>59</v>
      </c>
      <c r="F4995" t="b">
        <v>0</v>
      </c>
      <c r="G4995" t="s">
        <v>63</v>
      </c>
      <c r="H4995" s="1">
        <v>46080.437372685177</v>
      </c>
      <c r="I4995" t="b">
        <v>0</v>
      </c>
      <c r="J4995" t="b">
        <v>1</v>
      </c>
      <c r="K4995" t="s">
        <v>41</v>
      </c>
      <c r="L4995" t="s">
        <v>60</v>
      </c>
      <c r="M4995">
        <v>199000</v>
      </c>
      <c r="N4995"/>
      <c r="O4995" t="s">
        <v>402</v>
      </c>
      <c r="P4995" t="s">
        <v>229</v>
      </c>
    </row>
    <row r="4996" spans="1:16" x14ac:dyDescent="0.35">
      <c r="A4996" t="s">
        <v>2</v>
      </c>
      <c r="B4996" t="s">
        <v>644</v>
      </c>
      <c r="C4996" t="s">
        <v>913</v>
      </c>
      <c r="D4996" t="s">
        <v>11271</v>
      </c>
      <c r="E4996" t="s">
        <v>59</v>
      </c>
      <c r="F4996" t="b">
        <v>0</v>
      </c>
      <c r="G4996" t="s">
        <v>20</v>
      </c>
      <c r="H4996" s="1">
        <v>46080.440162037034</v>
      </c>
      <c r="I4996" t="b">
        <v>0</v>
      </c>
      <c r="J4996" t="b">
        <v>0</v>
      </c>
      <c r="K4996" t="s">
        <v>20</v>
      </c>
      <c r="L4996" t="s">
        <v>60</v>
      </c>
      <c r="M4996">
        <v>170000</v>
      </c>
      <c r="N4996"/>
      <c r="O4996" t="s">
        <v>1449</v>
      </c>
    </row>
    <row r="4997" spans="1:16" x14ac:dyDescent="0.35">
      <c r="A4997" t="s">
        <v>5</v>
      </c>
      <c r="B4997" t="s">
        <v>12660</v>
      </c>
      <c r="C4997" t="s">
        <v>913</v>
      </c>
      <c r="D4997" t="s">
        <v>11271</v>
      </c>
      <c r="E4997" t="s">
        <v>59</v>
      </c>
      <c r="F4997" t="b">
        <v>0</v>
      </c>
      <c r="G4997" t="s">
        <v>20</v>
      </c>
      <c r="H4997" s="1">
        <v>46080.440185185187</v>
      </c>
      <c r="I4997" t="b">
        <v>1</v>
      </c>
      <c r="J4997" t="b">
        <v>0</v>
      </c>
      <c r="K4997" t="s">
        <v>20</v>
      </c>
      <c r="L4997" t="s">
        <v>60</v>
      </c>
      <c r="M4997">
        <v>180000</v>
      </c>
      <c r="N4997"/>
      <c r="O4997" t="s">
        <v>12661</v>
      </c>
    </row>
    <row r="4998" spans="1:16" x14ac:dyDescent="0.35">
      <c r="A4998" t="s">
        <v>3</v>
      </c>
      <c r="B4998" t="s">
        <v>12662</v>
      </c>
      <c r="C4998" t="s">
        <v>913</v>
      </c>
      <c r="D4998" t="s">
        <v>11271</v>
      </c>
      <c r="E4998" t="s">
        <v>59</v>
      </c>
      <c r="F4998" t="b">
        <v>0</v>
      </c>
      <c r="G4998" t="s">
        <v>20</v>
      </c>
      <c r="H4998" s="1">
        <v>46080.44021990741</v>
      </c>
      <c r="I4998" t="b">
        <v>1</v>
      </c>
      <c r="J4998" t="b">
        <v>0</v>
      </c>
      <c r="K4998" t="s">
        <v>20</v>
      </c>
      <c r="L4998" t="s">
        <v>60</v>
      </c>
      <c r="M4998">
        <v>640000</v>
      </c>
      <c r="N4998"/>
      <c r="O4998" t="s">
        <v>1197</v>
      </c>
    </row>
    <row r="4999" spans="1:16" x14ac:dyDescent="0.35">
      <c r="A4999" t="s">
        <v>0</v>
      </c>
      <c r="B4999" t="s">
        <v>12663</v>
      </c>
      <c r="C4999" t="s">
        <v>1088</v>
      </c>
      <c r="D4999" t="s">
        <v>5018</v>
      </c>
      <c r="E4999" t="s">
        <v>59</v>
      </c>
      <c r="F4999" t="b">
        <v>0</v>
      </c>
      <c r="G4999" t="s">
        <v>77</v>
      </c>
      <c r="H4999" s="1">
        <v>46080.458553240736</v>
      </c>
      <c r="I4999" t="b">
        <v>1</v>
      </c>
      <c r="J4999" t="b">
        <v>0</v>
      </c>
      <c r="K4999" t="s">
        <v>41</v>
      </c>
      <c r="L4999" t="s">
        <v>60</v>
      </c>
      <c r="M4999">
        <v>147000</v>
      </c>
      <c r="N4999"/>
      <c r="O4999" t="s">
        <v>402</v>
      </c>
      <c r="P4999" t="s">
        <v>85</v>
      </c>
    </row>
    <row r="5000" spans="1:16" x14ac:dyDescent="0.35">
      <c r="A5000" t="s">
        <v>0</v>
      </c>
      <c r="B5000" t="s">
        <v>0</v>
      </c>
      <c r="C5000" t="s">
        <v>190</v>
      </c>
      <c r="D5000" t="s">
        <v>4526</v>
      </c>
      <c r="E5000" t="s">
        <v>59</v>
      </c>
      <c r="F5000" t="b">
        <v>0</v>
      </c>
      <c r="G5000" t="s">
        <v>73</v>
      </c>
      <c r="H5000" s="1">
        <v>46080.458634259259</v>
      </c>
      <c r="I5000" t="b">
        <v>0</v>
      </c>
      <c r="J5000" t="b">
        <v>1</v>
      </c>
      <c r="K5000" t="s">
        <v>41</v>
      </c>
      <c r="L5000" t="s">
        <v>60</v>
      </c>
      <c r="M5000">
        <v>90000</v>
      </c>
      <c r="N5000"/>
      <c r="O5000" t="s">
        <v>9117</v>
      </c>
      <c r="P5000" t="s">
        <v>9118</v>
      </c>
    </row>
    <row r="5001" spans="1:16" x14ac:dyDescent="0.35">
      <c r="A5001" t="s">
        <v>2</v>
      </c>
      <c r="B5001" t="s">
        <v>12664</v>
      </c>
      <c r="C5001" t="s">
        <v>237</v>
      </c>
      <c r="D5001" t="s">
        <v>4526</v>
      </c>
      <c r="E5001" t="s">
        <v>59</v>
      </c>
      <c r="F5001" t="b">
        <v>0</v>
      </c>
      <c r="G5001" t="s">
        <v>89</v>
      </c>
      <c r="H5001" s="1">
        <v>46080.458877314813</v>
      </c>
      <c r="I5001" t="b">
        <v>0</v>
      </c>
      <c r="J5001" t="b">
        <v>0</v>
      </c>
      <c r="K5001" t="s">
        <v>41</v>
      </c>
      <c r="L5001" t="s">
        <v>60</v>
      </c>
      <c r="M5001">
        <v>160500</v>
      </c>
      <c r="N5001"/>
      <c r="O5001" t="s">
        <v>305</v>
      </c>
      <c r="P5001" t="s">
        <v>12665</v>
      </c>
    </row>
    <row r="5002" spans="1:16" x14ac:dyDescent="0.35">
      <c r="A5002" t="s">
        <v>2</v>
      </c>
      <c r="B5002" t="s">
        <v>12666</v>
      </c>
      <c r="C5002" t="s">
        <v>76</v>
      </c>
      <c r="D5002" t="s">
        <v>4526</v>
      </c>
      <c r="E5002" t="s">
        <v>59</v>
      </c>
      <c r="F5002" t="b">
        <v>1</v>
      </c>
      <c r="G5002" t="s">
        <v>65</v>
      </c>
      <c r="H5002" s="1">
        <v>46080.459027777782</v>
      </c>
      <c r="I5002" t="b">
        <v>0</v>
      </c>
      <c r="J5002" t="b">
        <v>1</v>
      </c>
      <c r="K5002" t="s">
        <v>41</v>
      </c>
      <c r="L5002" t="s">
        <v>74</v>
      </c>
      <c r="M5002"/>
      <c r="N5002">
        <v>37.25</v>
      </c>
      <c r="O5002" t="s">
        <v>5052</v>
      </c>
      <c r="P5002" t="s">
        <v>12667</v>
      </c>
    </row>
    <row r="5003" spans="1:16" x14ac:dyDescent="0.35">
      <c r="A5003" t="s">
        <v>6</v>
      </c>
      <c r="B5003" t="s">
        <v>531</v>
      </c>
      <c r="C5003" t="s">
        <v>12668</v>
      </c>
      <c r="D5003" t="s">
        <v>4595</v>
      </c>
      <c r="E5003" t="s">
        <v>59</v>
      </c>
      <c r="F5003" t="b">
        <v>0</v>
      </c>
      <c r="G5003" t="s">
        <v>77</v>
      </c>
      <c r="H5003" s="1">
        <v>46080.459317129629</v>
      </c>
      <c r="I5003" t="b">
        <v>0</v>
      </c>
      <c r="J5003" t="b">
        <v>0</v>
      </c>
      <c r="K5003" t="s">
        <v>41</v>
      </c>
      <c r="L5003" t="s">
        <v>60</v>
      </c>
      <c r="M5003">
        <v>210000</v>
      </c>
      <c r="N5003"/>
      <c r="O5003" t="s">
        <v>10317</v>
      </c>
    </row>
    <row r="5004" spans="1:16" x14ac:dyDescent="0.35">
      <c r="A5004" t="s">
        <v>6</v>
      </c>
      <c r="B5004" t="s">
        <v>12669</v>
      </c>
      <c r="C5004" t="s">
        <v>162</v>
      </c>
      <c r="D5004" t="s">
        <v>5018</v>
      </c>
      <c r="E5004" t="s">
        <v>59</v>
      </c>
      <c r="F5004" t="b">
        <v>0</v>
      </c>
      <c r="G5004" t="s">
        <v>73</v>
      </c>
      <c r="H5004" s="1">
        <v>46080.459363425929</v>
      </c>
      <c r="I5004" t="b">
        <v>0</v>
      </c>
      <c r="J5004" t="b">
        <v>0</v>
      </c>
      <c r="K5004" t="s">
        <v>41</v>
      </c>
      <c r="L5004" t="s">
        <v>60</v>
      </c>
      <c r="M5004">
        <v>178737</v>
      </c>
      <c r="N5004"/>
      <c r="O5004" t="s">
        <v>804</v>
      </c>
    </row>
    <row r="5005" spans="1:16" x14ac:dyDescent="0.35">
      <c r="A5005" t="s">
        <v>1</v>
      </c>
      <c r="B5005" t="s">
        <v>12670</v>
      </c>
      <c r="C5005" t="s">
        <v>1111</v>
      </c>
      <c r="D5005" t="s">
        <v>12671</v>
      </c>
      <c r="E5005" t="s">
        <v>59</v>
      </c>
      <c r="F5005" t="b">
        <v>0</v>
      </c>
      <c r="G5005" t="s">
        <v>19</v>
      </c>
      <c r="H5005" s="1">
        <v>46080.477476851847</v>
      </c>
      <c r="I5005" t="b">
        <v>0</v>
      </c>
      <c r="J5005" t="b">
        <v>0</v>
      </c>
      <c r="K5005" t="s">
        <v>19</v>
      </c>
      <c r="L5005" t="s">
        <v>60</v>
      </c>
      <c r="M5005">
        <v>400000</v>
      </c>
      <c r="N5005"/>
      <c r="O5005" t="s">
        <v>2572</v>
      </c>
    </row>
    <row r="5006" spans="1:16" x14ac:dyDescent="0.35">
      <c r="A5006" t="s">
        <v>5</v>
      </c>
      <c r="B5006" t="s">
        <v>12672</v>
      </c>
      <c r="C5006" t="s">
        <v>5067</v>
      </c>
      <c r="D5006" t="s">
        <v>5798</v>
      </c>
      <c r="E5006" t="s">
        <v>59</v>
      </c>
      <c r="F5006" t="b">
        <v>0</v>
      </c>
      <c r="G5006" t="s">
        <v>40</v>
      </c>
      <c r="H5006" s="1">
        <v>46080.478101851862</v>
      </c>
      <c r="I5006" t="b">
        <v>0</v>
      </c>
      <c r="J5006" t="b">
        <v>0</v>
      </c>
      <c r="K5006" t="s">
        <v>40</v>
      </c>
      <c r="L5006" t="s">
        <v>60</v>
      </c>
      <c r="M5006">
        <v>110000</v>
      </c>
      <c r="N5006"/>
      <c r="O5006" t="s">
        <v>4217</v>
      </c>
      <c r="P5006" t="s">
        <v>12673</v>
      </c>
    </row>
    <row r="5007" spans="1:16" x14ac:dyDescent="0.35">
      <c r="A5007" t="s">
        <v>0</v>
      </c>
      <c r="B5007" t="s">
        <v>12674</v>
      </c>
      <c r="C5007" t="s">
        <v>207</v>
      </c>
      <c r="D5007" t="s">
        <v>5018</v>
      </c>
      <c r="E5007" t="s">
        <v>59</v>
      </c>
      <c r="F5007" t="b">
        <v>0</v>
      </c>
      <c r="G5007" t="s">
        <v>63</v>
      </c>
      <c r="H5007" s="1">
        <v>46080.478587962964</v>
      </c>
      <c r="I5007" t="b">
        <v>1</v>
      </c>
      <c r="J5007" t="b">
        <v>1</v>
      </c>
      <c r="K5007" t="s">
        <v>41</v>
      </c>
      <c r="L5007" t="s">
        <v>60</v>
      </c>
      <c r="M5007">
        <v>75100</v>
      </c>
      <c r="N5007"/>
      <c r="O5007" t="s">
        <v>12675</v>
      </c>
      <c r="P5007" t="s">
        <v>283</v>
      </c>
    </row>
    <row r="5008" spans="1:16" x14ac:dyDescent="0.35">
      <c r="A5008" t="s">
        <v>2</v>
      </c>
      <c r="B5008" t="s">
        <v>4356</v>
      </c>
      <c r="C5008" t="s">
        <v>225</v>
      </c>
      <c r="D5008" t="s">
        <v>4595</v>
      </c>
      <c r="E5008" t="s">
        <v>59</v>
      </c>
      <c r="F5008" t="b">
        <v>0</v>
      </c>
      <c r="G5008" t="s">
        <v>63</v>
      </c>
      <c r="H5008" s="1">
        <v>46080.47865740741</v>
      </c>
      <c r="I5008" t="b">
        <v>0</v>
      </c>
      <c r="J5008" t="b">
        <v>0</v>
      </c>
      <c r="K5008" t="s">
        <v>41</v>
      </c>
      <c r="L5008" t="s">
        <v>60</v>
      </c>
      <c r="M5008">
        <v>80000</v>
      </c>
      <c r="N5008"/>
      <c r="O5008" t="s">
        <v>12676</v>
      </c>
    </row>
    <row r="5009" spans="1:16" x14ac:dyDescent="0.35">
      <c r="A5009" t="s">
        <v>0</v>
      </c>
      <c r="B5009" t="s">
        <v>3491</v>
      </c>
      <c r="C5009" t="s">
        <v>8150</v>
      </c>
      <c r="D5009" t="s">
        <v>4595</v>
      </c>
      <c r="E5009" t="s">
        <v>59</v>
      </c>
      <c r="F5009" t="b">
        <v>0</v>
      </c>
      <c r="G5009" t="s">
        <v>63</v>
      </c>
      <c r="H5009" s="1">
        <v>46080.478726851848</v>
      </c>
      <c r="I5009" t="b">
        <v>0</v>
      </c>
      <c r="J5009" t="b">
        <v>0</v>
      </c>
      <c r="K5009" t="s">
        <v>41</v>
      </c>
      <c r="L5009" t="s">
        <v>60</v>
      </c>
      <c r="M5009">
        <v>125000</v>
      </c>
      <c r="N5009"/>
      <c r="O5009" t="s">
        <v>10317</v>
      </c>
      <c r="P5009" t="s">
        <v>12677</v>
      </c>
    </row>
    <row r="5010" spans="1:16" x14ac:dyDescent="0.35">
      <c r="A5010" t="s">
        <v>0</v>
      </c>
      <c r="B5010" t="s">
        <v>2769</v>
      </c>
      <c r="C5010" t="s">
        <v>913</v>
      </c>
      <c r="D5010" t="s">
        <v>4526</v>
      </c>
      <c r="E5010" t="s">
        <v>88</v>
      </c>
      <c r="F5010" t="b">
        <v>0</v>
      </c>
      <c r="G5010" t="s">
        <v>20</v>
      </c>
      <c r="H5010" s="1">
        <v>46080.481782407413</v>
      </c>
      <c r="I5010" t="b">
        <v>1</v>
      </c>
      <c r="J5010" t="b">
        <v>0</v>
      </c>
      <c r="K5010" t="s">
        <v>20</v>
      </c>
      <c r="L5010" t="s">
        <v>60</v>
      </c>
      <c r="M5010">
        <v>400</v>
      </c>
      <c r="N5010"/>
      <c r="O5010" t="s">
        <v>12678</v>
      </c>
      <c r="P5010" t="s">
        <v>2590</v>
      </c>
    </row>
    <row r="5011" spans="1:16" x14ac:dyDescent="0.35">
      <c r="A5011" t="s">
        <v>6</v>
      </c>
      <c r="B5011" t="s">
        <v>11168</v>
      </c>
      <c r="C5011" t="s">
        <v>86</v>
      </c>
      <c r="D5011" t="s">
        <v>4526</v>
      </c>
      <c r="E5011" t="s">
        <v>59</v>
      </c>
      <c r="F5011" t="b">
        <v>0</v>
      </c>
      <c r="G5011" t="s">
        <v>77</v>
      </c>
      <c r="H5011" s="1">
        <v>46080.500219907408</v>
      </c>
      <c r="I5011" t="b">
        <v>0</v>
      </c>
      <c r="J5011" t="b">
        <v>1</v>
      </c>
      <c r="K5011" t="s">
        <v>41</v>
      </c>
      <c r="L5011" t="s">
        <v>60</v>
      </c>
      <c r="M5011">
        <v>67500</v>
      </c>
      <c r="N5011"/>
      <c r="O5011" t="s">
        <v>11169</v>
      </c>
      <c r="P5011" t="s">
        <v>11170</v>
      </c>
    </row>
    <row r="5012" spans="1:16" x14ac:dyDescent="0.35">
      <c r="A5012" t="s">
        <v>8</v>
      </c>
      <c r="B5012" t="s">
        <v>858</v>
      </c>
      <c r="C5012" t="s">
        <v>716</v>
      </c>
      <c r="D5012" t="s">
        <v>4595</v>
      </c>
      <c r="E5012" t="s">
        <v>59</v>
      </c>
      <c r="F5012" t="b">
        <v>0</v>
      </c>
      <c r="G5012" t="s">
        <v>63</v>
      </c>
      <c r="H5012" s="1">
        <v>46080.52039351852</v>
      </c>
      <c r="I5012" t="b">
        <v>0</v>
      </c>
      <c r="J5012" t="b">
        <v>0</v>
      </c>
      <c r="K5012" t="s">
        <v>41</v>
      </c>
      <c r="L5012" t="s">
        <v>60</v>
      </c>
      <c r="M5012">
        <v>127500</v>
      </c>
      <c r="N5012"/>
      <c r="O5012" t="s">
        <v>611</v>
      </c>
      <c r="P5012" t="s">
        <v>3642</v>
      </c>
    </row>
    <row r="5013" spans="1:16" x14ac:dyDescent="0.35">
      <c r="A5013" t="s">
        <v>1</v>
      </c>
      <c r="B5013" t="s">
        <v>1</v>
      </c>
      <c r="C5013" t="s">
        <v>12679</v>
      </c>
      <c r="D5013" t="s">
        <v>4599</v>
      </c>
      <c r="E5013" t="s">
        <v>59</v>
      </c>
      <c r="F5013" t="b">
        <v>0</v>
      </c>
      <c r="G5013" t="s">
        <v>40</v>
      </c>
      <c r="H5013" s="1">
        <v>46080.561331018522</v>
      </c>
      <c r="I5013" t="b">
        <v>1</v>
      </c>
      <c r="J5013" t="b">
        <v>0</v>
      </c>
      <c r="K5013" t="s">
        <v>40</v>
      </c>
      <c r="L5013" t="s">
        <v>60</v>
      </c>
      <c r="M5013">
        <v>32500</v>
      </c>
      <c r="N5013"/>
      <c r="O5013" t="s">
        <v>12680</v>
      </c>
    </row>
    <row r="5014" spans="1:16" x14ac:dyDescent="0.35">
      <c r="A5014" t="s">
        <v>0</v>
      </c>
      <c r="B5014" t="s">
        <v>12681</v>
      </c>
      <c r="C5014" t="s">
        <v>913</v>
      </c>
      <c r="D5014" t="s">
        <v>4346</v>
      </c>
      <c r="E5014" t="s">
        <v>59</v>
      </c>
      <c r="F5014" t="b">
        <v>0</v>
      </c>
      <c r="G5014" t="s">
        <v>20</v>
      </c>
      <c r="H5014" s="1">
        <v>46080.565115740741</v>
      </c>
      <c r="I5014" t="b">
        <v>1</v>
      </c>
      <c r="J5014" t="b">
        <v>0</v>
      </c>
      <c r="K5014" t="s">
        <v>20</v>
      </c>
      <c r="L5014" t="s">
        <v>60</v>
      </c>
      <c r="M5014">
        <v>64162</v>
      </c>
      <c r="N5014"/>
      <c r="O5014" t="s">
        <v>12682</v>
      </c>
    </row>
    <row r="5015" spans="1:16" x14ac:dyDescent="0.35">
      <c r="A5015" t="s">
        <v>0</v>
      </c>
      <c r="B5015" t="s">
        <v>12683</v>
      </c>
      <c r="C5015" t="s">
        <v>2140</v>
      </c>
      <c r="D5015" t="s">
        <v>4526</v>
      </c>
      <c r="E5015" t="s">
        <v>59</v>
      </c>
      <c r="F5015" t="b">
        <v>0</v>
      </c>
      <c r="G5015" t="s">
        <v>65</v>
      </c>
      <c r="H5015" s="1">
        <v>46080.583449074067</v>
      </c>
      <c r="I5015" t="b">
        <v>0</v>
      </c>
      <c r="J5015" t="b">
        <v>0</v>
      </c>
      <c r="K5015" t="s">
        <v>41</v>
      </c>
      <c r="L5015" t="s">
        <v>60</v>
      </c>
      <c r="M5015">
        <v>132500</v>
      </c>
      <c r="N5015"/>
      <c r="O5015" t="s">
        <v>2538</v>
      </c>
      <c r="P5015" t="s">
        <v>12684</v>
      </c>
    </row>
    <row r="5016" spans="1:16" x14ac:dyDescent="0.35">
      <c r="A5016" t="s">
        <v>1</v>
      </c>
      <c r="B5016" t="s">
        <v>12685</v>
      </c>
      <c r="C5016" t="s">
        <v>3059</v>
      </c>
      <c r="D5016" t="s">
        <v>4587</v>
      </c>
      <c r="E5016" t="s">
        <v>59</v>
      </c>
      <c r="F5016" t="b">
        <v>0</v>
      </c>
      <c r="G5016" t="s">
        <v>65</v>
      </c>
      <c r="H5016" s="1">
        <v>46080.584687499999</v>
      </c>
      <c r="I5016" t="b">
        <v>0</v>
      </c>
      <c r="J5016" t="b">
        <v>1</v>
      </c>
      <c r="K5016" t="s">
        <v>41</v>
      </c>
      <c r="L5016" t="s">
        <v>60</v>
      </c>
      <c r="M5016">
        <v>212500</v>
      </c>
      <c r="N5016"/>
      <c r="O5016" t="s">
        <v>12686</v>
      </c>
      <c r="P5016" t="s">
        <v>12687</v>
      </c>
    </row>
    <row r="5017" spans="1:16" x14ac:dyDescent="0.35">
      <c r="A5017" t="s">
        <v>1</v>
      </c>
      <c r="B5017" t="s">
        <v>12688</v>
      </c>
      <c r="C5017" t="s">
        <v>41</v>
      </c>
      <c r="D5017" t="s">
        <v>4526</v>
      </c>
      <c r="E5017" t="s">
        <v>59</v>
      </c>
      <c r="F5017" t="b">
        <v>0</v>
      </c>
      <c r="G5017" t="s">
        <v>77</v>
      </c>
      <c r="H5017" s="1">
        <v>46080.585023148153</v>
      </c>
      <c r="I5017" t="b">
        <v>0</v>
      </c>
      <c r="J5017" t="b">
        <v>0</v>
      </c>
      <c r="K5017" t="s">
        <v>41</v>
      </c>
      <c r="L5017" t="s">
        <v>60</v>
      </c>
      <c r="M5017">
        <v>162500</v>
      </c>
      <c r="N5017"/>
      <c r="O5017" t="s">
        <v>12689</v>
      </c>
      <c r="P5017" t="s">
        <v>2287</v>
      </c>
    </row>
    <row r="5018" spans="1:16" x14ac:dyDescent="0.35">
      <c r="A5018" t="s">
        <v>1</v>
      </c>
      <c r="B5018" t="s">
        <v>7464</v>
      </c>
      <c r="C5018" t="s">
        <v>500</v>
      </c>
      <c r="D5018" t="s">
        <v>4346</v>
      </c>
      <c r="E5018" t="s">
        <v>59</v>
      </c>
      <c r="F5018" t="b">
        <v>0</v>
      </c>
      <c r="G5018" t="s">
        <v>13</v>
      </c>
      <c r="H5018" s="1">
        <v>46080.601863425924</v>
      </c>
      <c r="I5018" t="b">
        <v>0</v>
      </c>
      <c r="J5018" t="b">
        <v>0</v>
      </c>
      <c r="K5018" t="s">
        <v>13</v>
      </c>
      <c r="L5018" t="s">
        <v>60</v>
      </c>
      <c r="M5018">
        <v>122500</v>
      </c>
      <c r="N5018"/>
      <c r="O5018" t="s">
        <v>12690</v>
      </c>
      <c r="P5018" t="s">
        <v>12691</v>
      </c>
    </row>
    <row r="5019" spans="1:16" x14ac:dyDescent="0.35">
      <c r="A5019" t="s">
        <v>1</v>
      </c>
      <c r="B5019" t="s">
        <v>419</v>
      </c>
      <c r="C5019" t="s">
        <v>5273</v>
      </c>
      <c r="D5019" t="s">
        <v>4526</v>
      </c>
      <c r="E5019" t="s">
        <v>88</v>
      </c>
      <c r="F5019" t="b">
        <v>0</v>
      </c>
      <c r="G5019" t="s">
        <v>40</v>
      </c>
      <c r="H5019" s="1">
        <v>46080.60297453704</v>
      </c>
      <c r="I5019" t="b">
        <v>1</v>
      </c>
      <c r="J5019" t="b">
        <v>0</v>
      </c>
      <c r="K5019" t="s">
        <v>40</v>
      </c>
      <c r="L5019" t="s">
        <v>60</v>
      </c>
      <c r="M5019">
        <v>34500</v>
      </c>
      <c r="N5019"/>
      <c r="O5019" t="s">
        <v>12692</v>
      </c>
      <c r="P5019" t="s">
        <v>12693</v>
      </c>
    </row>
    <row r="5020" spans="1:16" x14ac:dyDescent="0.35">
      <c r="A5020" t="s">
        <v>2</v>
      </c>
      <c r="B5020" t="s">
        <v>2</v>
      </c>
      <c r="C5020" t="s">
        <v>2697</v>
      </c>
      <c r="D5020" t="s">
        <v>4595</v>
      </c>
      <c r="E5020" t="s">
        <v>59</v>
      </c>
      <c r="F5020" t="b">
        <v>0</v>
      </c>
      <c r="G5020" t="s">
        <v>63</v>
      </c>
      <c r="H5020" s="1">
        <v>46080.603738425933</v>
      </c>
      <c r="I5020" t="b">
        <v>0</v>
      </c>
      <c r="J5020" t="b">
        <v>1</v>
      </c>
      <c r="K5020" t="s">
        <v>41</v>
      </c>
      <c r="L5020" t="s">
        <v>60</v>
      </c>
      <c r="M5020">
        <v>149000</v>
      </c>
      <c r="N5020"/>
      <c r="O5020" t="s">
        <v>12694</v>
      </c>
    </row>
    <row r="5021" spans="1:16" x14ac:dyDescent="0.35">
      <c r="A5021" t="s">
        <v>2</v>
      </c>
      <c r="B5021" t="s">
        <v>12695</v>
      </c>
      <c r="C5021" t="s">
        <v>2697</v>
      </c>
      <c r="D5021" t="s">
        <v>4595</v>
      </c>
      <c r="E5021" t="s">
        <v>59</v>
      </c>
      <c r="F5021" t="b">
        <v>0</v>
      </c>
      <c r="G5021" t="s">
        <v>63</v>
      </c>
      <c r="H5021" s="1">
        <v>46080.603738425933</v>
      </c>
      <c r="I5021" t="b">
        <v>0</v>
      </c>
      <c r="J5021" t="b">
        <v>0</v>
      </c>
      <c r="K5021" t="s">
        <v>41</v>
      </c>
      <c r="L5021" t="s">
        <v>60</v>
      </c>
      <c r="M5021">
        <v>149000</v>
      </c>
      <c r="N5021"/>
      <c r="O5021" t="s">
        <v>12694</v>
      </c>
    </row>
    <row r="5022" spans="1:16" x14ac:dyDescent="0.35">
      <c r="A5022" t="s">
        <v>0</v>
      </c>
      <c r="B5022" t="s">
        <v>12696</v>
      </c>
      <c r="C5022" t="s">
        <v>12697</v>
      </c>
      <c r="D5022" t="s">
        <v>2360</v>
      </c>
      <c r="E5022" t="s">
        <v>59</v>
      </c>
      <c r="F5022" t="b">
        <v>0</v>
      </c>
      <c r="G5022" t="s">
        <v>65</v>
      </c>
      <c r="H5022" s="1">
        <v>46080.625115740739</v>
      </c>
      <c r="I5022" t="b">
        <v>0</v>
      </c>
      <c r="J5022" t="b">
        <v>1</v>
      </c>
      <c r="K5022" t="s">
        <v>41</v>
      </c>
      <c r="L5022" t="s">
        <v>60</v>
      </c>
      <c r="M5022">
        <v>65000</v>
      </c>
      <c r="N5022"/>
      <c r="O5022" t="s">
        <v>12698</v>
      </c>
    </row>
    <row r="5023" spans="1:16" x14ac:dyDescent="0.35">
      <c r="A5023" t="s">
        <v>0</v>
      </c>
      <c r="B5023" t="s">
        <v>2953</v>
      </c>
      <c r="C5023" t="s">
        <v>79</v>
      </c>
      <c r="D5023" t="s">
        <v>4526</v>
      </c>
      <c r="E5023" t="s">
        <v>59</v>
      </c>
      <c r="F5023" t="b">
        <v>0</v>
      </c>
      <c r="G5023" t="s">
        <v>77</v>
      </c>
      <c r="H5023" s="1">
        <v>46080.625162037039</v>
      </c>
      <c r="I5023" t="b">
        <v>0</v>
      </c>
      <c r="J5023" t="b">
        <v>0</v>
      </c>
      <c r="K5023" t="s">
        <v>41</v>
      </c>
      <c r="L5023" t="s">
        <v>74</v>
      </c>
      <c r="M5023"/>
      <c r="N5023">
        <v>40</v>
      </c>
      <c r="O5023" t="s">
        <v>611</v>
      </c>
      <c r="P5023" t="s">
        <v>12699</v>
      </c>
    </row>
    <row r="5024" spans="1:16" x14ac:dyDescent="0.35">
      <c r="A5024" t="s">
        <v>7</v>
      </c>
      <c r="B5024" t="s">
        <v>1991</v>
      </c>
      <c r="C5024" t="s">
        <v>71</v>
      </c>
      <c r="D5024" t="s">
        <v>4595</v>
      </c>
      <c r="E5024" t="s">
        <v>59</v>
      </c>
      <c r="F5024" t="b">
        <v>0</v>
      </c>
      <c r="G5024" t="s">
        <v>73</v>
      </c>
      <c r="H5024" s="1">
        <v>46080.625335648147</v>
      </c>
      <c r="I5024" t="b">
        <v>1</v>
      </c>
      <c r="J5024" t="b">
        <v>1</v>
      </c>
      <c r="K5024" t="s">
        <v>41</v>
      </c>
      <c r="L5024" t="s">
        <v>60</v>
      </c>
      <c r="M5024">
        <v>117500</v>
      </c>
      <c r="N5024"/>
      <c r="O5024" t="s">
        <v>7222</v>
      </c>
      <c r="P5024" t="s">
        <v>352</v>
      </c>
    </row>
    <row r="5025" spans="1:16" x14ac:dyDescent="0.35">
      <c r="A5025" t="s">
        <v>0</v>
      </c>
      <c r="B5025" t="s">
        <v>12700</v>
      </c>
      <c r="C5025" t="s">
        <v>121</v>
      </c>
      <c r="D5025" t="s">
        <v>4526</v>
      </c>
      <c r="E5025" t="s">
        <v>59</v>
      </c>
      <c r="F5025" t="b">
        <v>0</v>
      </c>
      <c r="G5025" t="s">
        <v>68</v>
      </c>
      <c r="H5025" s="1">
        <v>46080.625439814823</v>
      </c>
      <c r="I5025" t="b">
        <v>0</v>
      </c>
      <c r="J5025" t="b">
        <v>1</v>
      </c>
      <c r="K5025" t="s">
        <v>41</v>
      </c>
      <c r="L5025" t="s">
        <v>60</v>
      </c>
      <c r="M5025">
        <v>146500</v>
      </c>
      <c r="N5025"/>
      <c r="O5025" t="s">
        <v>2934</v>
      </c>
      <c r="P5025" t="s">
        <v>133</v>
      </c>
    </row>
    <row r="5026" spans="1:16" x14ac:dyDescent="0.35">
      <c r="A5026" t="s">
        <v>0</v>
      </c>
      <c r="B5026" t="s">
        <v>12701</v>
      </c>
      <c r="C5026" t="s">
        <v>1281</v>
      </c>
      <c r="D5026" t="s">
        <v>4595</v>
      </c>
      <c r="E5026" t="s">
        <v>59</v>
      </c>
      <c r="F5026" t="b">
        <v>0</v>
      </c>
      <c r="G5026" t="s">
        <v>89</v>
      </c>
      <c r="H5026" s="1">
        <v>46080.625567129631</v>
      </c>
      <c r="I5026" t="b">
        <v>0</v>
      </c>
      <c r="J5026" t="b">
        <v>0</v>
      </c>
      <c r="K5026" t="s">
        <v>41</v>
      </c>
      <c r="L5026" t="s">
        <v>60</v>
      </c>
      <c r="M5026">
        <v>117500</v>
      </c>
      <c r="N5026"/>
      <c r="O5026" t="s">
        <v>12702</v>
      </c>
    </row>
    <row r="5027" spans="1:16" x14ac:dyDescent="0.35">
      <c r="A5027" t="s">
        <v>2</v>
      </c>
      <c r="B5027" t="s">
        <v>3083</v>
      </c>
      <c r="C5027" t="s">
        <v>237</v>
      </c>
      <c r="D5027" t="s">
        <v>4595</v>
      </c>
      <c r="E5027" t="s">
        <v>59</v>
      </c>
      <c r="F5027" t="b">
        <v>0</v>
      </c>
      <c r="G5027" t="s">
        <v>89</v>
      </c>
      <c r="H5027" s="1">
        <v>46080.625578703701</v>
      </c>
      <c r="I5027" t="b">
        <v>0</v>
      </c>
      <c r="J5027" t="b">
        <v>0</v>
      </c>
      <c r="K5027" t="s">
        <v>41</v>
      </c>
      <c r="L5027" t="s">
        <v>60</v>
      </c>
      <c r="M5027">
        <v>115000</v>
      </c>
      <c r="N5027"/>
      <c r="O5027" t="s">
        <v>12703</v>
      </c>
    </row>
    <row r="5028" spans="1:16" x14ac:dyDescent="0.35">
      <c r="A5028" t="s">
        <v>2</v>
      </c>
      <c r="B5028" t="s">
        <v>12704</v>
      </c>
      <c r="C5028" t="s">
        <v>319</v>
      </c>
      <c r="D5028" t="s">
        <v>4595</v>
      </c>
      <c r="E5028" t="s">
        <v>59</v>
      </c>
      <c r="F5028" t="b">
        <v>0</v>
      </c>
      <c r="G5028" t="s">
        <v>65</v>
      </c>
      <c r="H5028" s="1">
        <v>46080.625775462962</v>
      </c>
      <c r="I5028" t="b">
        <v>0</v>
      </c>
      <c r="J5028" t="b">
        <v>0</v>
      </c>
      <c r="K5028" t="s">
        <v>41</v>
      </c>
      <c r="L5028" t="s">
        <v>60</v>
      </c>
      <c r="M5028">
        <v>125000</v>
      </c>
      <c r="N5028"/>
      <c r="O5028" t="s">
        <v>95</v>
      </c>
      <c r="P5028" t="s">
        <v>763</v>
      </c>
    </row>
    <row r="5029" spans="1:16" x14ac:dyDescent="0.35">
      <c r="A5029" t="s">
        <v>2</v>
      </c>
      <c r="B5029" t="s">
        <v>12705</v>
      </c>
      <c r="C5029" t="s">
        <v>167</v>
      </c>
      <c r="D5029" t="s">
        <v>4595</v>
      </c>
      <c r="E5029" t="s">
        <v>59</v>
      </c>
      <c r="F5029" t="b">
        <v>0</v>
      </c>
      <c r="G5029" t="s">
        <v>65</v>
      </c>
      <c r="H5029" s="1">
        <v>46080.625775462962</v>
      </c>
      <c r="I5029" t="b">
        <v>0</v>
      </c>
      <c r="J5029" t="b">
        <v>0</v>
      </c>
      <c r="K5029" t="s">
        <v>41</v>
      </c>
      <c r="L5029" t="s">
        <v>60</v>
      </c>
      <c r="M5029">
        <v>130000</v>
      </c>
      <c r="N5029"/>
      <c r="O5029" t="s">
        <v>12706</v>
      </c>
      <c r="P5029" t="s">
        <v>85</v>
      </c>
    </row>
    <row r="5030" spans="1:16" x14ac:dyDescent="0.35">
      <c r="A5030" t="s">
        <v>2</v>
      </c>
      <c r="B5030" t="s">
        <v>12707</v>
      </c>
      <c r="C5030" t="s">
        <v>246</v>
      </c>
      <c r="D5030" t="s">
        <v>4595</v>
      </c>
      <c r="E5030" t="s">
        <v>72</v>
      </c>
      <c r="F5030" t="b">
        <v>0</v>
      </c>
      <c r="G5030" t="s">
        <v>65</v>
      </c>
      <c r="H5030" s="1">
        <v>46080.625775462962</v>
      </c>
      <c r="I5030" t="b">
        <v>0</v>
      </c>
      <c r="J5030" t="b">
        <v>1</v>
      </c>
      <c r="K5030" t="s">
        <v>41</v>
      </c>
      <c r="L5030" t="s">
        <v>60</v>
      </c>
      <c r="M5030">
        <v>190435</v>
      </c>
      <c r="N5030"/>
      <c r="O5030" t="s">
        <v>95</v>
      </c>
      <c r="P5030" t="s">
        <v>85</v>
      </c>
    </row>
    <row r="5031" spans="1:16" x14ac:dyDescent="0.35">
      <c r="A5031" t="s">
        <v>6</v>
      </c>
      <c r="B5031" t="s">
        <v>12708</v>
      </c>
      <c r="C5031" t="s">
        <v>440</v>
      </c>
      <c r="D5031" t="s">
        <v>4595</v>
      </c>
      <c r="E5031" t="s">
        <v>59</v>
      </c>
      <c r="F5031" t="b">
        <v>0</v>
      </c>
      <c r="G5031" t="s">
        <v>65</v>
      </c>
      <c r="H5031" s="1">
        <v>46080.625798611109</v>
      </c>
      <c r="I5031" t="b">
        <v>0</v>
      </c>
      <c r="J5031" t="b">
        <v>1</v>
      </c>
      <c r="K5031" t="s">
        <v>41</v>
      </c>
      <c r="L5031" t="s">
        <v>60</v>
      </c>
      <c r="M5031">
        <v>263500</v>
      </c>
      <c r="N5031"/>
      <c r="O5031" t="s">
        <v>2521</v>
      </c>
      <c r="P5031" t="s">
        <v>1508</v>
      </c>
    </row>
    <row r="5032" spans="1:16" x14ac:dyDescent="0.35">
      <c r="A5032" t="s">
        <v>2</v>
      </c>
      <c r="B5032" t="s">
        <v>12709</v>
      </c>
      <c r="C5032" t="s">
        <v>440</v>
      </c>
      <c r="D5032" t="s">
        <v>4595</v>
      </c>
      <c r="E5032" t="s">
        <v>59</v>
      </c>
      <c r="F5032" t="b">
        <v>0</v>
      </c>
      <c r="G5032" t="s">
        <v>65</v>
      </c>
      <c r="H5032" s="1">
        <v>46080.625798611109</v>
      </c>
      <c r="I5032" t="b">
        <v>0</v>
      </c>
      <c r="J5032" t="b">
        <v>0</v>
      </c>
      <c r="K5032" t="s">
        <v>41</v>
      </c>
      <c r="L5032" t="s">
        <v>60</v>
      </c>
      <c r="M5032">
        <v>263500</v>
      </c>
      <c r="N5032"/>
      <c r="O5032" t="s">
        <v>2521</v>
      </c>
      <c r="P5032" t="s">
        <v>622</v>
      </c>
    </row>
    <row r="5033" spans="1:16" x14ac:dyDescent="0.35">
      <c r="A5033" t="s">
        <v>2</v>
      </c>
      <c r="B5033" t="s">
        <v>1148</v>
      </c>
      <c r="C5033" t="s">
        <v>86</v>
      </c>
      <c r="D5033" t="s">
        <v>4595</v>
      </c>
      <c r="E5033" t="s">
        <v>59</v>
      </c>
      <c r="F5033" t="b">
        <v>0</v>
      </c>
      <c r="G5033" t="s">
        <v>77</v>
      </c>
      <c r="H5033" s="1">
        <v>46080.625914351847</v>
      </c>
      <c r="I5033" t="b">
        <v>0</v>
      </c>
      <c r="J5033" t="b">
        <v>0</v>
      </c>
      <c r="K5033" t="s">
        <v>41</v>
      </c>
      <c r="L5033" t="s">
        <v>60</v>
      </c>
      <c r="M5033">
        <v>130000</v>
      </c>
      <c r="N5033"/>
      <c r="O5033" t="s">
        <v>12710</v>
      </c>
      <c r="P5033" t="s">
        <v>12711</v>
      </c>
    </row>
    <row r="5034" spans="1:16" x14ac:dyDescent="0.35">
      <c r="A5034" t="s">
        <v>2</v>
      </c>
      <c r="B5034" t="s">
        <v>12712</v>
      </c>
      <c r="C5034" t="s">
        <v>1384</v>
      </c>
      <c r="D5034" t="s">
        <v>4595</v>
      </c>
      <c r="E5034" t="s">
        <v>59</v>
      </c>
      <c r="F5034" t="b">
        <v>0</v>
      </c>
      <c r="G5034" t="s">
        <v>77</v>
      </c>
      <c r="H5034" s="1">
        <v>46080.625983796293</v>
      </c>
      <c r="I5034" t="b">
        <v>0</v>
      </c>
      <c r="J5034" t="b">
        <v>0</v>
      </c>
      <c r="K5034" t="s">
        <v>41</v>
      </c>
      <c r="L5034" t="s">
        <v>60</v>
      </c>
      <c r="M5034">
        <v>160000</v>
      </c>
      <c r="N5034"/>
      <c r="O5034" t="s">
        <v>95</v>
      </c>
    </row>
    <row r="5035" spans="1:16" x14ac:dyDescent="0.35">
      <c r="A5035" t="s">
        <v>0</v>
      </c>
      <c r="B5035" t="s">
        <v>12713</v>
      </c>
      <c r="C5035" t="s">
        <v>81</v>
      </c>
      <c r="D5035" t="s">
        <v>4595</v>
      </c>
      <c r="E5035" t="s">
        <v>59</v>
      </c>
      <c r="F5035" t="b">
        <v>0</v>
      </c>
      <c r="G5035" t="s">
        <v>77</v>
      </c>
      <c r="H5035" s="1">
        <v>46080.62599537037</v>
      </c>
      <c r="I5035" t="b">
        <v>0</v>
      </c>
      <c r="J5035" t="b">
        <v>1</v>
      </c>
      <c r="K5035" t="s">
        <v>41</v>
      </c>
      <c r="L5035" t="s">
        <v>60</v>
      </c>
      <c r="M5035">
        <v>202170</v>
      </c>
      <c r="N5035"/>
      <c r="O5035" t="s">
        <v>1197</v>
      </c>
      <c r="P5035" t="s">
        <v>12714</v>
      </c>
    </row>
    <row r="5036" spans="1:16" x14ac:dyDescent="0.35">
      <c r="A5036" t="s">
        <v>2</v>
      </c>
      <c r="B5036" t="s">
        <v>12715</v>
      </c>
      <c r="C5036" t="s">
        <v>124</v>
      </c>
      <c r="D5036" t="s">
        <v>4595</v>
      </c>
      <c r="E5036" t="s">
        <v>59</v>
      </c>
      <c r="F5036" t="b">
        <v>0</v>
      </c>
      <c r="G5036" t="s">
        <v>68</v>
      </c>
      <c r="H5036" s="1">
        <v>46080.626157407409</v>
      </c>
      <c r="I5036" t="b">
        <v>0</v>
      </c>
      <c r="J5036" t="b">
        <v>0</v>
      </c>
      <c r="K5036" t="s">
        <v>41</v>
      </c>
      <c r="L5036" t="s">
        <v>60</v>
      </c>
      <c r="M5036">
        <v>160000</v>
      </c>
      <c r="N5036"/>
      <c r="O5036" t="s">
        <v>12716</v>
      </c>
    </row>
    <row r="5037" spans="1:16" x14ac:dyDescent="0.35">
      <c r="A5037" t="s">
        <v>6</v>
      </c>
      <c r="B5037" t="s">
        <v>12717</v>
      </c>
      <c r="C5037" t="s">
        <v>2624</v>
      </c>
      <c r="D5037" t="s">
        <v>4595</v>
      </c>
      <c r="E5037" t="s">
        <v>59</v>
      </c>
      <c r="F5037" t="b">
        <v>0</v>
      </c>
      <c r="G5037" t="s">
        <v>68</v>
      </c>
      <c r="H5037" s="1">
        <v>46080.626157407409</v>
      </c>
      <c r="I5037" t="b">
        <v>0</v>
      </c>
      <c r="J5037" t="b">
        <v>0</v>
      </c>
      <c r="K5037" t="s">
        <v>41</v>
      </c>
      <c r="L5037" t="s">
        <v>60</v>
      </c>
      <c r="M5037">
        <v>125000</v>
      </c>
      <c r="N5037"/>
      <c r="O5037" t="s">
        <v>12718</v>
      </c>
      <c r="P5037" t="s">
        <v>1248</v>
      </c>
    </row>
    <row r="5038" spans="1:16" x14ac:dyDescent="0.35">
      <c r="A5038" t="s">
        <v>1</v>
      </c>
      <c r="B5038" t="s">
        <v>12719</v>
      </c>
      <c r="C5038" t="s">
        <v>142</v>
      </c>
      <c r="D5038" t="s">
        <v>4526</v>
      </c>
      <c r="E5038" t="s">
        <v>59</v>
      </c>
      <c r="F5038" t="b">
        <v>0</v>
      </c>
      <c r="G5038" t="s">
        <v>65</v>
      </c>
      <c r="H5038" s="1">
        <v>46080.62636574074</v>
      </c>
      <c r="I5038" t="b">
        <v>0</v>
      </c>
      <c r="J5038" t="b">
        <v>1</v>
      </c>
      <c r="K5038" t="s">
        <v>41</v>
      </c>
      <c r="L5038" t="s">
        <v>60</v>
      </c>
      <c r="M5038">
        <v>157560</v>
      </c>
      <c r="N5038"/>
      <c r="O5038" t="s">
        <v>8305</v>
      </c>
      <c r="P5038" t="s">
        <v>12720</v>
      </c>
    </row>
    <row r="5039" spans="1:16" x14ac:dyDescent="0.35">
      <c r="A5039" t="s">
        <v>1</v>
      </c>
      <c r="B5039" t="s">
        <v>12721</v>
      </c>
      <c r="C5039" t="s">
        <v>76</v>
      </c>
      <c r="D5039" t="s">
        <v>4622</v>
      </c>
      <c r="E5039" t="s">
        <v>59</v>
      </c>
      <c r="F5039" t="b">
        <v>1</v>
      </c>
      <c r="G5039" t="s">
        <v>13</v>
      </c>
      <c r="H5039" s="1">
        <v>46080.643530092602</v>
      </c>
      <c r="I5039" t="b">
        <v>1</v>
      </c>
      <c r="J5039" t="b">
        <v>0</v>
      </c>
      <c r="K5039" t="s">
        <v>13</v>
      </c>
      <c r="L5039" t="s">
        <v>60</v>
      </c>
      <c r="M5039">
        <v>137500</v>
      </c>
      <c r="N5039"/>
      <c r="O5039" t="s">
        <v>12722</v>
      </c>
      <c r="P5039" t="s">
        <v>12723</v>
      </c>
    </row>
    <row r="5040" spans="1:16" x14ac:dyDescent="0.35">
      <c r="A5040" t="s">
        <v>0</v>
      </c>
      <c r="B5040" t="s">
        <v>12724</v>
      </c>
      <c r="C5040" t="s">
        <v>13</v>
      </c>
      <c r="D5040" t="s">
        <v>4595</v>
      </c>
      <c r="F5040" t="b">
        <v>0</v>
      </c>
      <c r="G5040" t="s">
        <v>13</v>
      </c>
      <c r="H5040" s="1">
        <v>46080.643587962957</v>
      </c>
      <c r="I5040" t="b">
        <v>1</v>
      </c>
      <c r="J5040" t="b">
        <v>0</v>
      </c>
      <c r="K5040" t="s">
        <v>13</v>
      </c>
      <c r="L5040" t="s">
        <v>74</v>
      </c>
      <c r="M5040"/>
      <c r="N5040">
        <v>37.5</v>
      </c>
      <c r="O5040" t="s">
        <v>4596</v>
      </c>
      <c r="P5040" t="s">
        <v>325</v>
      </c>
    </row>
    <row r="5041" spans="1:16" x14ac:dyDescent="0.35">
      <c r="A5041" t="s">
        <v>0</v>
      </c>
      <c r="B5041" t="s">
        <v>0</v>
      </c>
      <c r="C5041" t="s">
        <v>11814</v>
      </c>
      <c r="D5041" t="s">
        <v>4346</v>
      </c>
      <c r="E5041" t="s">
        <v>59</v>
      </c>
      <c r="F5041" t="b">
        <v>0</v>
      </c>
      <c r="G5041" t="s">
        <v>40</v>
      </c>
      <c r="H5041" s="1">
        <v>46080.644363425927</v>
      </c>
      <c r="I5041" t="b">
        <v>1</v>
      </c>
      <c r="J5041" t="b">
        <v>0</v>
      </c>
      <c r="K5041" t="s">
        <v>40</v>
      </c>
      <c r="L5041" t="s">
        <v>60</v>
      </c>
      <c r="M5041">
        <v>28542.5</v>
      </c>
      <c r="N5041"/>
      <c r="O5041" t="s">
        <v>12725</v>
      </c>
      <c r="P5041" t="s">
        <v>1514</v>
      </c>
    </row>
    <row r="5042" spans="1:16" x14ac:dyDescent="0.35">
      <c r="A5042" t="s">
        <v>2</v>
      </c>
      <c r="B5042" t="s">
        <v>2</v>
      </c>
      <c r="C5042" t="s">
        <v>11027</v>
      </c>
      <c r="D5042" t="s">
        <v>5798</v>
      </c>
      <c r="E5042" t="s">
        <v>59</v>
      </c>
      <c r="F5042" t="b">
        <v>0</v>
      </c>
      <c r="G5042" t="s">
        <v>40</v>
      </c>
      <c r="H5042" s="1">
        <v>46080.644525462973</v>
      </c>
      <c r="I5042" t="b">
        <v>0</v>
      </c>
      <c r="J5042" t="b">
        <v>0</v>
      </c>
      <c r="K5042" t="s">
        <v>40</v>
      </c>
      <c r="L5042" t="s">
        <v>60</v>
      </c>
      <c r="M5042">
        <v>65000</v>
      </c>
      <c r="N5042"/>
      <c r="O5042" t="s">
        <v>3528</v>
      </c>
      <c r="P5042" t="s">
        <v>2004</v>
      </c>
    </row>
    <row r="5043" spans="1:16" x14ac:dyDescent="0.35">
      <c r="A5043" t="s">
        <v>0</v>
      </c>
      <c r="B5043" t="s">
        <v>12726</v>
      </c>
      <c r="C5043" t="s">
        <v>2209</v>
      </c>
      <c r="D5043" t="s">
        <v>5349</v>
      </c>
      <c r="E5043" t="s">
        <v>59</v>
      </c>
      <c r="F5043" t="b">
        <v>0</v>
      </c>
      <c r="G5043" t="s">
        <v>65</v>
      </c>
      <c r="H5043" s="1">
        <v>46080.666759259257</v>
      </c>
      <c r="I5043" t="b">
        <v>0</v>
      </c>
      <c r="J5043" t="b">
        <v>0</v>
      </c>
      <c r="K5043" t="s">
        <v>41</v>
      </c>
      <c r="L5043" t="s">
        <v>60</v>
      </c>
      <c r="M5043">
        <v>130000</v>
      </c>
      <c r="N5043"/>
      <c r="O5043" t="s">
        <v>12727</v>
      </c>
      <c r="P5043" t="s">
        <v>2703</v>
      </c>
    </row>
    <row r="5044" spans="1:16" x14ac:dyDescent="0.35">
      <c r="A5044" t="s">
        <v>2</v>
      </c>
      <c r="B5044" t="s">
        <v>12728</v>
      </c>
      <c r="C5044" t="s">
        <v>2140</v>
      </c>
      <c r="D5044" t="s">
        <v>5349</v>
      </c>
      <c r="E5044" t="s">
        <v>59</v>
      </c>
      <c r="F5044" t="b">
        <v>0</v>
      </c>
      <c r="G5044" t="s">
        <v>65</v>
      </c>
      <c r="H5044" s="1">
        <v>46080.667337962957</v>
      </c>
      <c r="I5044" t="b">
        <v>0</v>
      </c>
      <c r="J5044" t="b">
        <v>1</v>
      </c>
      <c r="K5044" t="s">
        <v>41</v>
      </c>
      <c r="L5044" t="s">
        <v>60</v>
      </c>
      <c r="M5044">
        <v>116300</v>
      </c>
      <c r="N5044"/>
      <c r="O5044" t="s">
        <v>1718</v>
      </c>
      <c r="P5044" t="s">
        <v>12729</v>
      </c>
    </row>
    <row r="5045" spans="1:16" x14ac:dyDescent="0.35">
      <c r="A5045" t="s">
        <v>2</v>
      </c>
      <c r="B5045" t="s">
        <v>2</v>
      </c>
      <c r="C5045" t="s">
        <v>1134</v>
      </c>
      <c r="D5045" t="s">
        <v>4346</v>
      </c>
      <c r="E5045" t="s">
        <v>88</v>
      </c>
      <c r="F5045" t="b">
        <v>0</v>
      </c>
      <c r="G5045" t="s">
        <v>65</v>
      </c>
      <c r="H5045" s="1">
        <v>46080.667337962957</v>
      </c>
      <c r="I5045" t="b">
        <v>0</v>
      </c>
      <c r="J5045" t="b">
        <v>0</v>
      </c>
      <c r="K5045" t="s">
        <v>41</v>
      </c>
      <c r="L5045" t="s">
        <v>74</v>
      </c>
      <c r="M5045"/>
      <c r="N5045">
        <v>76</v>
      </c>
      <c r="O5045" t="s">
        <v>2224</v>
      </c>
      <c r="P5045" t="s">
        <v>12730</v>
      </c>
    </row>
    <row r="5046" spans="1:16" x14ac:dyDescent="0.35">
      <c r="A5046" t="s">
        <v>5</v>
      </c>
      <c r="B5046" t="s">
        <v>6693</v>
      </c>
      <c r="C5046" t="s">
        <v>134</v>
      </c>
      <c r="D5046" t="s">
        <v>4526</v>
      </c>
      <c r="E5046" t="s">
        <v>59</v>
      </c>
      <c r="F5046" t="b">
        <v>0</v>
      </c>
      <c r="G5046" t="s">
        <v>65</v>
      </c>
      <c r="H5046" s="1">
        <v>46080.667997685188</v>
      </c>
      <c r="I5046" t="b">
        <v>0</v>
      </c>
      <c r="J5046" t="b">
        <v>1</v>
      </c>
      <c r="K5046" t="s">
        <v>41</v>
      </c>
      <c r="L5046" t="s">
        <v>60</v>
      </c>
      <c r="M5046">
        <v>202000</v>
      </c>
      <c r="N5046"/>
      <c r="O5046" t="s">
        <v>3028</v>
      </c>
      <c r="P5046" t="s">
        <v>6694</v>
      </c>
    </row>
    <row r="5047" spans="1:16" x14ac:dyDescent="0.35">
      <c r="A5047" t="s">
        <v>1</v>
      </c>
      <c r="B5047" t="s">
        <v>12731</v>
      </c>
      <c r="C5047" t="s">
        <v>520</v>
      </c>
      <c r="D5047" t="s">
        <v>4526</v>
      </c>
      <c r="E5047" t="s">
        <v>88</v>
      </c>
      <c r="F5047" t="b">
        <v>0</v>
      </c>
      <c r="G5047" t="s">
        <v>65</v>
      </c>
      <c r="H5047" s="1">
        <v>46080.668078703697</v>
      </c>
      <c r="I5047" t="b">
        <v>1</v>
      </c>
      <c r="J5047" t="b">
        <v>1</v>
      </c>
      <c r="K5047" t="s">
        <v>41</v>
      </c>
      <c r="L5047" t="s">
        <v>74</v>
      </c>
      <c r="M5047"/>
      <c r="N5047">
        <v>56.25</v>
      </c>
      <c r="O5047" t="s">
        <v>4487</v>
      </c>
      <c r="P5047" t="s">
        <v>12732</v>
      </c>
    </row>
    <row r="5048" spans="1:16" x14ac:dyDescent="0.35">
      <c r="A5048" t="s">
        <v>2</v>
      </c>
      <c r="B5048" t="s">
        <v>12733</v>
      </c>
      <c r="C5048" t="s">
        <v>76</v>
      </c>
      <c r="D5048" t="s">
        <v>4526</v>
      </c>
      <c r="E5048" t="s">
        <v>59</v>
      </c>
      <c r="F5048" t="b">
        <v>1</v>
      </c>
      <c r="G5048" t="s">
        <v>13</v>
      </c>
      <c r="H5048" s="1">
        <v>46080.68509259259</v>
      </c>
      <c r="I5048" t="b">
        <v>1</v>
      </c>
      <c r="J5048" t="b">
        <v>0</v>
      </c>
      <c r="K5048" t="s">
        <v>13</v>
      </c>
      <c r="L5048" t="s">
        <v>74</v>
      </c>
      <c r="M5048"/>
      <c r="N5048">
        <v>29</v>
      </c>
      <c r="O5048" t="s">
        <v>6034</v>
      </c>
    </row>
    <row r="5049" spans="1:16" x14ac:dyDescent="0.35">
      <c r="A5049" t="s">
        <v>2</v>
      </c>
      <c r="B5049" t="s">
        <v>2</v>
      </c>
      <c r="C5049" t="s">
        <v>12438</v>
      </c>
      <c r="D5049" t="s">
        <v>4526</v>
      </c>
      <c r="E5049" t="s">
        <v>59</v>
      </c>
      <c r="F5049" t="b">
        <v>0</v>
      </c>
      <c r="G5049" t="s">
        <v>40</v>
      </c>
      <c r="H5049" s="1">
        <v>46080.686157407406</v>
      </c>
      <c r="I5049" t="b">
        <v>0</v>
      </c>
      <c r="J5049" t="b">
        <v>0</v>
      </c>
      <c r="K5049" t="s">
        <v>40</v>
      </c>
      <c r="L5049" t="s">
        <v>60</v>
      </c>
      <c r="M5049">
        <v>70000</v>
      </c>
      <c r="N5049"/>
      <c r="O5049" t="s">
        <v>12734</v>
      </c>
      <c r="P5049" t="s">
        <v>12735</v>
      </c>
    </row>
    <row r="5050" spans="1:16" x14ac:dyDescent="0.35">
      <c r="A5050" t="s">
        <v>1</v>
      </c>
      <c r="B5050" t="s">
        <v>12736</v>
      </c>
      <c r="C5050" t="s">
        <v>40</v>
      </c>
      <c r="D5050" t="s">
        <v>5798</v>
      </c>
      <c r="E5050" t="s">
        <v>59</v>
      </c>
      <c r="F5050" t="b">
        <v>0</v>
      </c>
      <c r="G5050" t="s">
        <v>40</v>
      </c>
      <c r="H5050" s="1">
        <v>46080.686365740738</v>
      </c>
      <c r="I5050" t="b">
        <v>1</v>
      </c>
      <c r="J5050" t="b">
        <v>0</v>
      </c>
      <c r="K5050" t="s">
        <v>40</v>
      </c>
      <c r="L5050" t="s">
        <v>74</v>
      </c>
      <c r="M5050"/>
      <c r="N5050">
        <v>30</v>
      </c>
      <c r="O5050" t="s">
        <v>4596</v>
      </c>
      <c r="P5050" t="s">
        <v>3821</v>
      </c>
    </row>
    <row r="5051" spans="1:16" x14ac:dyDescent="0.35">
      <c r="A5051" t="s">
        <v>6</v>
      </c>
      <c r="B5051" t="s">
        <v>12737</v>
      </c>
      <c r="C5051" t="s">
        <v>180</v>
      </c>
      <c r="D5051" t="s">
        <v>2360</v>
      </c>
      <c r="E5051" t="s">
        <v>59</v>
      </c>
      <c r="F5051" t="b">
        <v>0</v>
      </c>
      <c r="G5051" t="s">
        <v>68</v>
      </c>
      <c r="H5051" s="1">
        <v>46080.708773148152</v>
      </c>
      <c r="I5051" t="b">
        <v>0</v>
      </c>
      <c r="J5051" t="b">
        <v>1</v>
      </c>
      <c r="K5051" t="s">
        <v>41</v>
      </c>
      <c r="L5051" t="s">
        <v>60</v>
      </c>
      <c r="M5051">
        <v>167500</v>
      </c>
      <c r="N5051"/>
      <c r="O5051" t="s">
        <v>12738</v>
      </c>
      <c r="P5051" t="s">
        <v>233</v>
      </c>
    </row>
    <row r="5052" spans="1:16" x14ac:dyDescent="0.35">
      <c r="A5052" t="s">
        <v>0</v>
      </c>
      <c r="B5052" t="s">
        <v>609</v>
      </c>
      <c r="C5052" t="s">
        <v>12739</v>
      </c>
      <c r="D5052" t="s">
        <v>4587</v>
      </c>
      <c r="E5052" t="s">
        <v>59</v>
      </c>
      <c r="F5052" t="b">
        <v>0</v>
      </c>
      <c r="G5052" t="s">
        <v>68</v>
      </c>
      <c r="H5052" s="1">
        <v>46080.708796296298</v>
      </c>
      <c r="I5052" t="b">
        <v>1</v>
      </c>
      <c r="J5052" t="b">
        <v>0</v>
      </c>
      <c r="K5052" t="s">
        <v>41</v>
      </c>
      <c r="L5052" t="s">
        <v>74</v>
      </c>
      <c r="M5052"/>
      <c r="N5052">
        <v>33</v>
      </c>
      <c r="O5052" t="s">
        <v>6472</v>
      </c>
    </row>
    <row r="5053" spans="1:16" x14ac:dyDescent="0.35">
      <c r="A5053" t="s">
        <v>6</v>
      </c>
      <c r="B5053" t="s">
        <v>2326</v>
      </c>
      <c r="C5053" t="s">
        <v>172</v>
      </c>
      <c r="D5053" t="s">
        <v>4595</v>
      </c>
      <c r="E5053" t="s">
        <v>59</v>
      </c>
      <c r="F5053" t="b">
        <v>0</v>
      </c>
      <c r="G5053" t="s">
        <v>68</v>
      </c>
      <c r="H5053" s="1">
        <v>46080.709409722222</v>
      </c>
      <c r="I5053" t="b">
        <v>0</v>
      </c>
      <c r="J5053" t="b">
        <v>0</v>
      </c>
      <c r="K5053" t="s">
        <v>41</v>
      </c>
      <c r="L5053" t="s">
        <v>60</v>
      </c>
      <c r="M5053">
        <v>105000</v>
      </c>
      <c r="N5053"/>
      <c r="O5053" t="s">
        <v>907</v>
      </c>
      <c r="P5053" t="s">
        <v>12740</v>
      </c>
    </row>
    <row r="5054" spans="1:16" x14ac:dyDescent="0.35">
      <c r="A5054" t="s">
        <v>2</v>
      </c>
      <c r="B5054" t="s">
        <v>862</v>
      </c>
      <c r="C5054" t="s">
        <v>1943</v>
      </c>
      <c r="D5054" t="s">
        <v>4595</v>
      </c>
      <c r="E5054" t="s">
        <v>59</v>
      </c>
      <c r="F5054" t="b">
        <v>0</v>
      </c>
      <c r="G5054" t="s">
        <v>89</v>
      </c>
      <c r="H5054" s="1">
        <v>46080.709513888891</v>
      </c>
      <c r="I5054" t="b">
        <v>0</v>
      </c>
      <c r="J5054" t="b">
        <v>0</v>
      </c>
      <c r="K5054" t="s">
        <v>41</v>
      </c>
      <c r="L5054" t="s">
        <v>60</v>
      </c>
      <c r="M5054">
        <v>185000</v>
      </c>
      <c r="N5054"/>
      <c r="O5054" t="s">
        <v>5167</v>
      </c>
      <c r="P5054" t="s">
        <v>1321</v>
      </c>
    </row>
    <row r="5055" spans="1:16" x14ac:dyDescent="0.35">
      <c r="A5055" t="s">
        <v>2</v>
      </c>
      <c r="B5055" t="s">
        <v>12741</v>
      </c>
      <c r="C5055" t="s">
        <v>370</v>
      </c>
      <c r="D5055" t="s">
        <v>4526</v>
      </c>
      <c r="E5055" t="s">
        <v>59</v>
      </c>
      <c r="F5055" t="b">
        <v>0</v>
      </c>
      <c r="G5055" t="s">
        <v>65</v>
      </c>
      <c r="H5055" s="1">
        <v>46080.709560185183</v>
      </c>
      <c r="I5055" t="b">
        <v>1</v>
      </c>
      <c r="J5055" t="b">
        <v>0</v>
      </c>
      <c r="K5055" t="s">
        <v>41</v>
      </c>
      <c r="L5055" t="s">
        <v>74</v>
      </c>
      <c r="M5055"/>
      <c r="N5055">
        <v>61.5</v>
      </c>
      <c r="O5055" t="s">
        <v>105</v>
      </c>
      <c r="P5055" t="s">
        <v>12742</v>
      </c>
    </row>
    <row r="5056" spans="1:16" x14ac:dyDescent="0.35">
      <c r="A5056" t="s">
        <v>1</v>
      </c>
      <c r="B5056" t="s">
        <v>12743</v>
      </c>
      <c r="C5056" t="s">
        <v>12744</v>
      </c>
      <c r="D5056" t="s">
        <v>2360</v>
      </c>
      <c r="E5056" t="s">
        <v>132</v>
      </c>
      <c r="F5056" t="b">
        <v>0</v>
      </c>
      <c r="G5056" t="s">
        <v>65</v>
      </c>
      <c r="H5056" s="1">
        <v>46080.709583333337</v>
      </c>
      <c r="I5056" t="b">
        <v>1</v>
      </c>
      <c r="J5056" t="b">
        <v>0</v>
      </c>
      <c r="K5056" t="s">
        <v>41</v>
      </c>
      <c r="L5056" t="s">
        <v>74</v>
      </c>
      <c r="M5056"/>
      <c r="N5056">
        <v>30.5</v>
      </c>
      <c r="O5056" t="s">
        <v>2989</v>
      </c>
      <c r="P5056" t="s">
        <v>12745</v>
      </c>
    </row>
    <row r="5057" spans="1:16" x14ac:dyDescent="0.35">
      <c r="A5057" t="s">
        <v>1</v>
      </c>
      <c r="B5057" t="s">
        <v>12746</v>
      </c>
      <c r="C5057" t="s">
        <v>12747</v>
      </c>
      <c r="D5057" t="s">
        <v>4587</v>
      </c>
      <c r="E5057" t="s">
        <v>59</v>
      </c>
      <c r="F5057" t="b">
        <v>0</v>
      </c>
      <c r="G5057" t="s">
        <v>77</v>
      </c>
      <c r="H5057" s="1">
        <v>46080.710127314807</v>
      </c>
      <c r="I5057" t="b">
        <v>1</v>
      </c>
      <c r="J5057" t="b">
        <v>0</v>
      </c>
      <c r="K5057" t="s">
        <v>41</v>
      </c>
      <c r="L5057" t="s">
        <v>74</v>
      </c>
      <c r="M5057"/>
      <c r="N5057">
        <v>52.5</v>
      </c>
      <c r="O5057" t="s">
        <v>6724</v>
      </c>
      <c r="P5057" t="s">
        <v>12748</v>
      </c>
    </row>
    <row r="5058" spans="1:16" x14ac:dyDescent="0.35">
      <c r="A5058" t="s">
        <v>1</v>
      </c>
      <c r="B5058" t="s">
        <v>12749</v>
      </c>
      <c r="C5058" t="s">
        <v>940</v>
      </c>
      <c r="D5058" t="s">
        <v>4587</v>
      </c>
      <c r="E5058" t="s">
        <v>59</v>
      </c>
      <c r="F5058" t="b">
        <v>0</v>
      </c>
      <c r="G5058" t="s">
        <v>73</v>
      </c>
      <c r="H5058" s="1">
        <v>46080.710347222222</v>
      </c>
      <c r="I5058" t="b">
        <v>1</v>
      </c>
      <c r="J5058" t="b">
        <v>0</v>
      </c>
      <c r="K5058" t="s">
        <v>41</v>
      </c>
      <c r="L5058" t="s">
        <v>60</v>
      </c>
      <c r="M5058">
        <v>92500</v>
      </c>
      <c r="N5058"/>
      <c r="O5058" t="s">
        <v>12750</v>
      </c>
      <c r="P5058" t="s">
        <v>12245</v>
      </c>
    </row>
    <row r="5059" spans="1:16" x14ac:dyDescent="0.35">
      <c r="A5059" t="s">
        <v>1</v>
      </c>
      <c r="B5059" t="s">
        <v>12751</v>
      </c>
      <c r="C5059" t="s">
        <v>9919</v>
      </c>
      <c r="D5059" t="s">
        <v>4526</v>
      </c>
      <c r="E5059" t="s">
        <v>59</v>
      </c>
      <c r="F5059" t="b">
        <v>0</v>
      </c>
      <c r="G5059" t="s">
        <v>13</v>
      </c>
      <c r="H5059" s="1">
        <v>46080.726863425924</v>
      </c>
      <c r="I5059" t="b">
        <v>0</v>
      </c>
      <c r="J5059" t="b">
        <v>0</v>
      </c>
      <c r="K5059" t="s">
        <v>13</v>
      </c>
      <c r="L5059" t="s">
        <v>60</v>
      </c>
      <c r="M5059">
        <v>110000</v>
      </c>
      <c r="N5059"/>
      <c r="O5059" t="s">
        <v>12752</v>
      </c>
      <c r="P5059" t="s">
        <v>1392</v>
      </c>
    </row>
    <row r="5060" spans="1:16" x14ac:dyDescent="0.35">
      <c r="A5060" t="s">
        <v>0</v>
      </c>
      <c r="B5060" t="s">
        <v>3862</v>
      </c>
      <c r="C5060" t="s">
        <v>3961</v>
      </c>
      <c r="D5060" t="s">
        <v>4346</v>
      </c>
      <c r="E5060" t="s">
        <v>59</v>
      </c>
      <c r="F5060" t="b">
        <v>0</v>
      </c>
      <c r="G5060" t="s">
        <v>65</v>
      </c>
      <c r="H5060" s="1">
        <v>46080.750081018523</v>
      </c>
      <c r="I5060" t="b">
        <v>0</v>
      </c>
      <c r="J5060" t="b">
        <v>1</v>
      </c>
      <c r="K5060" t="s">
        <v>41</v>
      </c>
      <c r="L5060" t="s">
        <v>60</v>
      </c>
      <c r="M5060">
        <v>80000</v>
      </c>
      <c r="N5060"/>
      <c r="O5060" t="s">
        <v>12753</v>
      </c>
      <c r="P5060" t="s">
        <v>12754</v>
      </c>
    </row>
    <row r="5061" spans="1:16" x14ac:dyDescent="0.35">
      <c r="A5061" t="s">
        <v>0</v>
      </c>
      <c r="B5061" t="s">
        <v>12755</v>
      </c>
      <c r="C5061" t="s">
        <v>253</v>
      </c>
      <c r="D5061" t="s">
        <v>4526</v>
      </c>
      <c r="E5061" t="s">
        <v>59</v>
      </c>
      <c r="F5061" t="b">
        <v>0</v>
      </c>
      <c r="G5061" t="s">
        <v>73</v>
      </c>
      <c r="H5061" s="1">
        <v>46080.750335648147</v>
      </c>
      <c r="I5061" t="b">
        <v>0</v>
      </c>
      <c r="J5061" t="b">
        <v>0</v>
      </c>
      <c r="K5061" t="s">
        <v>41</v>
      </c>
      <c r="L5061" t="s">
        <v>60</v>
      </c>
      <c r="M5061">
        <v>115100</v>
      </c>
      <c r="N5061"/>
      <c r="O5061" t="s">
        <v>4617</v>
      </c>
    </row>
    <row r="5062" spans="1:16" x14ac:dyDescent="0.35">
      <c r="A5062" t="s">
        <v>0</v>
      </c>
      <c r="B5062" t="s">
        <v>12756</v>
      </c>
      <c r="C5062" t="s">
        <v>6238</v>
      </c>
      <c r="D5062" t="s">
        <v>4346</v>
      </c>
      <c r="E5062" t="s">
        <v>59</v>
      </c>
      <c r="F5062" t="b">
        <v>0</v>
      </c>
      <c r="G5062" t="s">
        <v>68</v>
      </c>
      <c r="H5062" s="1">
        <v>46080.750439814823</v>
      </c>
      <c r="I5062" t="b">
        <v>0</v>
      </c>
      <c r="J5062" t="b">
        <v>1</v>
      </c>
      <c r="K5062" t="s">
        <v>41</v>
      </c>
      <c r="L5062" t="s">
        <v>60</v>
      </c>
      <c r="M5062">
        <v>83250</v>
      </c>
      <c r="N5062"/>
      <c r="O5062" t="s">
        <v>9821</v>
      </c>
      <c r="P5062" t="s">
        <v>12757</v>
      </c>
    </row>
    <row r="5063" spans="1:16" x14ac:dyDescent="0.35">
      <c r="A5063" t="s">
        <v>2</v>
      </c>
      <c r="B5063" t="s">
        <v>248</v>
      </c>
      <c r="C5063" t="s">
        <v>181</v>
      </c>
      <c r="D5063" t="s">
        <v>5349</v>
      </c>
      <c r="E5063" t="s">
        <v>59</v>
      </c>
      <c r="F5063" t="b">
        <v>0</v>
      </c>
      <c r="G5063" t="s">
        <v>89</v>
      </c>
      <c r="H5063" s="1">
        <v>46080.751180555562</v>
      </c>
      <c r="I5063" t="b">
        <v>0</v>
      </c>
      <c r="J5063" t="b">
        <v>1</v>
      </c>
      <c r="K5063" t="s">
        <v>41</v>
      </c>
      <c r="L5063" t="s">
        <v>60</v>
      </c>
      <c r="M5063">
        <v>95000</v>
      </c>
      <c r="N5063"/>
      <c r="O5063" t="s">
        <v>366</v>
      </c>
      <c r="P5063" t="s">
        <v>12758</v>
      </c>
    </row>
    <row r="5064" spans="1:16" x14ac:dyDescent="0.35">
      <c r="A5064" t="s">
        <v>1</v>
      </c>
      <c r="B5064" t="s">
        <v>12759</v>
      </c>
      <c r="C5064" t="s">
        <v>181</v>
      </c>
      <c r="D5064" t="s">
        <v>5349</v>
      </c>
      <c r="E5064" t="s">
        <v>59</v>
      </c>
      <c r="F5064" t="b">
        <v>0</v>
      </c>
      <c r="G5064" t="s">
        <v>65</v>
      </c>
      <c r="H5064" s="1">
        <v>46080.751331018517</v>
      </c>
      <c r="I5064" t="b">
        <v>0</v>
      </c>
      <c r="J5064" t="b">
        <v>1</v>
      </c>
      <c r="K5064" t="s">
        <v>41</v>
      </c>
      <c r="L5064" t="s">
        <v>60</v>
      </c>
      <c r="M5064">
        <v>117500</v>
      </c>
      <c r="N5064"/>
      <c r="O5064" t="s">
        <v>366</v>
      </c>
      <c r="P5064" t="s">
        <v>85</v>
      </c>
    </row>
    <row r="5065" spans="1:16" x14ac:dyDescent="0.35">
      <c r="A5065" t="s">
        <v>1</v>
      </c>
      <c r="B5065" t="s">
        <v>10041</v>
      </c>
      <c r="C5065" t="s">
        <v>134</v>
      </c>
      <c r="D5065" t="s">
        <v>4526</v>
      </c>
      <c r="E5065" t="s">
        <v>59</v>
      </c>
      <c r="F5065" t="b">
        <v>0</v>
      </c>
      <c r="G5065" t="s">
        <v>65</v>
      </c>
      <c r="H5065" s="1">
        <v>46080.751354166663</v>
      </c>
      <c r="I5065" t="b">
        <v>0</v>
      </c>
      <c r="J5065" t="b">
        <v>1</v>
      </c>
      <c r="K5065" t="s">
        <v>41</v>
      </c>
      <c r="L5065" t="s">
        <v>60</v>
      </c>
      <c r="M5065">
        <v>165500</v>
      </c>
      <c r="N5065"/>
      <c r="O5065" t="s">
        <v>3028</v>
      </c>
      <c r="P5065" t="s">
        <v>10042</v>
      </c>
    </row>
    <row r="5066" spans="1:16" x14ac:dyDescent="0.35">
      <c r="A5066" t="s">
        <v>9</v>
      </c>
      <c r="B5066" t="s">
        <v>12760</v>
      </c>
      <c r="C5066" t="s">
        <v>76</v>
      </c>
      <c r="D5066" t="s">
        <v>4526</v>
      </c>
      <c r="E5066" t="s">
        <v>132</v>
      </c>
      <c r="F5066" t="b">
        <v>1</v>
      </c>
      <c r="G5066" t="s">
        <v>13</v>
      </c>
      <c r="H5066" s="1">
        <v>46080.768425925933</v>
      </c>
      <c r="I5066" t="b">
        <v>0</v>
      </c>
      <c r="J5066" t="b">
        <v>0</v>
      </c>
      <c r="K5066" t="s">
        <v>13</v>
      </c>
      <c r="L5066" t="s">
        <v>74</v>
      </c>
      <c r="M5066"/>
      <c r="N5066">
        <v>50</v>
      </c>
      <c r="O5066" t="s">
        <v>5046</v>
      </c>
    </row>
    <row r="5067" spans="1:16" x14ac:dyDescent="0.35">
      <c r="A5067" t="s">
        <v>1</v>
      </c>
      <c r="B5067" t="s">
        <v>1</v>
      </c>
      <c r="C5067" t="s">
        <v>12761</v>
      </c>
      <c r="D5067" t="s">
        <v>4346</v>
      </c>
      <c r="E5067" t="s">
        <v>59</v>
      </c>
      <c r="F5067" t="b">
        <v>0</v>
      </c>
      <c r="G5067" t="s">
        <v>40</v>
      </c>
      <c r="H5067" s="1">
        <v>46080.769641203697</v>
      </c>
      <c r="I5067" t="b">
        <v>1</v>
      </c>
      <c r="J5067" t="b">
        <v>0</v>
      </c>
      <c r="K5067" t="s">
        <v>40</v>
      </c>
      <c r="L5067" t="s">
        <v>60</v>
      </c>
      <c r="M5067">
        <v>42631</v>
      </c>
      <c r="N5067"/>
      <c r="O5067" t="s">
        <v>12762</v>
      </c>
      <c r="P5067" t="s">
        <v>12763</v>
      </c>
    </row>
    <row r="5068" spans="1:16" x14ac:dyDescent="0.35">
      <c r="A5068" t="s">
        <v>7</v>
      </c>
      <c r="B5068" t="s">
        <v>12764</v>
      </c>
      <c r="C5068" t="s">
        <v>12765</v>
      </c>
      <c r="D5068" t="s">
        <v>4346</v>
      </c>
      <c r="E5068" t="s">
        <v>59</v>
      </c>
      <c r="F5068" t="b">
        <v>0</v>
      </c>
      <c r="G5068" t="s">
        <v>73</v>
      </c>
      <c r="H5068" s="1">
        <v>46080.791967592602</v>
      </c>
      <c r="I5068" t="b">
        <v>0</v>
      </c>
      <c r="J5068" t="b">
        <v>0</v>
      </c>
      <c r="K5068" t="s">
        <v>41</v>
      </c>
      <c r="L5068" t="s">
        <v>60</v>
      </c>
      <c r="M5068">
        <v>121800</v>
      </c>
      <c r="N5068"/>
      <c r="O5068" t="s">
        <v>12766</v>
      </c>
      <c r="P5068" t="s">
        <v>12767</v>
      </c>
    </row>
    <row r="5069" spans="1:16" x14ac:dyDescent="0.35">
      <c r="A5069" t="s">
        <v>2</v>
      </c>
      <c r="B5069" t="s">
        <v>12768</v>
      </c>
      <c r="C5069" t="s">
        <v>181</v>
      </c>
      <c r="D5069" t="s">
        <v>4595</v>
      </c>
      <c r="E5069" t="s">
        <v>59</v>
      </c>
      <c r="F5069" t="b">
        <v>0</v>
      </c>
      <c r="G5069" t="s">
        <v>89</v>
      </c>
      <c r="H5069" s="1">
        <v>46080.792245370372</v>
      </c>
      <c r="I5069" t="b">
        <v>0</v>
      </c>
      <c r="J5069" t="b">
        <v>1</v>
      </c>
      <c r="K5069" t="s">
        <v>41</v>
      </c>
      <c r="L5069" t="s">
        <v>60</v>
      </c>
      <c r="M5069">
        <v>178000</v>
      </c>
      <c r="N5069"/>
      <c r="O5069" t="s">
        <v>12703</v>
      </c>
      <c r="P5069" t="s">
        <v>12769</v>
      </c>
    </row>
    <row r="5070" spans="1:16" x14ac:dyDescent="0.35">
      <c r="A5070" t="s">
        <v>2</v>
      </c>
      <c r="B5070" t="s">
        <v>4369</v>
      </c>
      <c r="C5070" t="s">
        <v>901</v>
      </c>
      <c r="D5070" t="s">
        <v>4595</v>
      </c>
      <c r="E5070" t="s">
        <v>59</v>
      </c>
      <c r="F5070" t="b">
        <v>0</v>
      </c>
      <c r="G5070" t="s">
        <v>77</v>
      </c>
      <c r="H5070" s="1">
        <v>46080.792581018519</v>
      </c>
      <c r="I5070" t="b">
        <v>0</v>
      </c>
      <c r="J5070" t="b">
        <v>0</v>
      </c>
      <c r="K5070" t="s">
        <v>41</v>
      </c>
      <c r="L5070" t="s">
        <v>60</v>
      </c>
      <c r="M5070">
        <v>175000</v>
      </c>
      <c r="N5070"/>
      <c r="O5070" t="s">
        <v>2346</v>
      </c>
      <c r="P5070" t="s">
        <v>12770</v>
      </c>
    </row>
    <row r="5071" spans="1:16" x14ac:dyDescent="0.35">
      <c r="A5071" t="s">
        <v>2</v>
      </c>
      <c r="B5071" t="s">
        <v>12771</v>
      </c>
      <c r="C5071" t="s">
        <v>190</v>
      </c>
      <c r="D5071" t="s">
        <v>4595</v>
      </c>
      <c r="E5071" t="s">
        <v>59</v>
      </c>
      <c r="F5071" t="b">
        <v>0</v>
      </c>
      <c r="G5071" t="s">
        <v>73</v>
      </c>
      <c r="H5071" s="1">
        <v>46080.792719907397</v>
      </c>
      <c r="I5071" t="b">
        <v>0</v>
      </c>
      <c r="J5071" t="b">
        <v>1</v>
      </c>
      <c r="K5071" t="s">
        <v>41</v>
      </c>
      <c r="L5071" t="s">
        <v>60</v>
      </c>
      <c r="M5071">
        <v>160000</v>
      </c>
      <c r="N5071"/>
      <c r="O5071" t="s">
        <v>12772</v>
      </c>
      <c r="P5071" t="s">
        <v>705</v>
      </c>
    </row>
    <row r="5072" spans="1:16" x14ac:dyDescent="0.35">
      <c r="A5072" t="s">
        <v>6</v>
      </c>
      <c r="B5072" t="s">
        <v>12773</v>
      </c>
      <c r="C5072" t="s">
        <v>941</v>
      </c>
      <c r="D5072" t="s">
        <v>4526</v>
      </c>
      <c r="E5072" t="s">
        <v>59</v>
      </c>
      <c r="F5072" t="b">
        <v>0</v>
      </c>
      <c r="G5072" t="s">
        <v>65</v>
      </c>
      <c r="H5072" s="1">
        <v>46080.833414351851</v>
      </c>
      <c r="I5072" t="b">
        <v>0</v>
      </c>
      <c r="J5072" t="b">
        <v>1</v>
      </c>
      <c r="K5072" t="s">
        <v>41</v>
      </c>
      <c r="L5072" t="s">
        <v>60</v>
      </c>
      <c r="M5072">
        <v>161000</v>
      </c>
      <c r="N5072"/>
      <c r="O5072" t="s">
        <v>1387</v>
      </c>
      <c r="P5072" t="s">
        <v>12774</v>
      </c>
    </row>
    <row r="5073" spans="1:16" x14ac:dyDescent="0.35">
      <c r="A5073" t="s">
        <v>5</v>
      </c>
      <c r="B5073" t="s">
        <v>12775</v>
      </c>
      <c r="C5073" t="s">
        <v>206</v>
      </c>
      <c r="D5073" t="s">
        <v>4587</v>
      </c>
      <c r="E5073" t="s">
        <v>59</v>
      </c>
      <c r="F5073" t="b">
        <v>0</v>
      </c>
      <c r="G5073" t="s">
        <v>65</v>
      </c>
      <c r="H5073" s="1">
        <v>46080.834768518522</v>
      </c>
      <c r="I5073" t="b">
        <v>0</v>
      </c>
      <c r="J5073" t="b">
        <v>1</v>
      </c>
      <c r="K5073" t="s">
        <v>41</v>
      </c>
      <c r="L5073" t="s">
        <v>60</v>
      </c>
      <c r="M5073">
        <v>137500</v>
      </c>
      <c r="N5073"/>
      <c r="O5073" t="s">
        <v>9185</v>
      </c>
      <c r="P5073" t="s">
        <v>12776</v>
      </c>
    </row>
    <row r="5074" spans="1:16" x14ac:dyDescent="0.35">
      <c r="A5074" t="s">
        <v>2</v>
      </c>
      <c r="B5074" t="s">
        <v>12777</v>
      </c>
      <c r="C5074" t="s">
        <v>107</v>
      </c>
      <c r="D5074" t="s">
        <v>2360</v>
      </c>
      <c r="E5074" t="s">
        <v>59</v>
      </c>
      <c r="F5074" t="b">
        <v>0</v>
      </c>
      <c r="G5074" t="s">
        <v>77</v>
      </c>
      <c r="H5074" s="1">
        <v>46080.875243055547</v>
      </c>
      <c r="I5074" t="b">
        <v>0</v>
      </c>
      <c r="J5074" t="b">
        <v>0</v>
      </c>
      <c r="K5074" t="s">
        <v>41</v>
      </c>
      <c r="L5074" t="s">
        <v>74</v>
      </c>
      <c r="M5074"/>
      <c r="N5074">
        <v>36.5</v>
      </c>
      <c r="O5074" t="s">
        <v>2383</v>
      </c>
    </row>
    <row r="5075" spans="1:16" x14ac:dyDescent="0.35">
      <c r="A5075" t="s">
        <v>3</v>
      </c>
      <c r="B5075" t="s">
        <v>12778</v>
      </c>
      <c r="C5075" t="s">
        <v>1281</v>
      </c>
      <c r="D5075" t="s">
        <v>4595</v>
      </c>
      <c r="E5075" t="s">
        <v>59</v>
      </c>
      <c r="F5075" t="b">
        <v>0</v>
      </c>
      <c r="G5075" t="s">
        <v>89</v>
      </c>
      <c r="H5075" s="1">
        <v>46080.875601851847</v>
      </c>
      <c r="I5075" t="b">
        <v>0</v>
      </c>
      <c r="J5075" t="b">
        <v>1</v>
      </c>
      <c r="K5075" t="s">
        <v>41</v>
      </c>
      <c r="L5075" t="s">
        <v>60</v>
      </c>
      <c r="M5075">
        <v>122500</v>
      </c>
      <c r="N5075"/>
      <c r="O5075" t="s">
        <v>1166</v>
      </c>
      <c r="P5075" t="s">
        <v>12779</v>
      </c>
    </row>
    <row r="5076" spans="1:16" x14ac:dyDescent="0.35">
      <c r="A5076" t="s">
        <v>2</v>
      </c>
      <c r="B5076" t="s">
        <v>12780</v>
      </c>
      <c r="C5076" t="s">
        <v>142</v>
      </c>
      <c r="D5076" t="s">
        <v>4346</v>
      </c>
      <c r="E5076" t="s">
        <v>59</v>
      </c>
      <c r="F5076" t="b">
        <v>0</v>
      </c>
      <c r="G5076" t="s">
        <v>65</v>
      </c>
      <c r="H5076" s="1">
        <v>46080.875706018523</v>
      </c>
      <c r="I5076" t="b">
        <v>0</v>
      </c>
      <c r="J5076" t="b">
        <v>0</v>
      </c>
      <c r="K5076" t="s">
        <v>41</v>
      </c>
      <c r="L5076" t="s">
        <v>60</v>
      </c>
      <c r="M5076">
        <v>350000</v>
      </c>
      <c r="N5076"/>
      <c r="O5076" t="s">
        <v>101</v>
      </c>
      <c r="P5076" t="s">
        <v>1678</v>
      </c>
    </row>
    <row r="5077" spans="1:16" x14ac:dyDescent="0.35">
      <c r="A5077" t="s">
        <v>8</v>
      </c>
      <c r="B5077" t="s">
        <v>12781</v>
      </c>
      <c r="C5077" t="s">
        <v>1162</v>
      </c>
      <c r="D5077" t="s">
        <v>2360</v>
      </c>
      <c r="E5077" t="s">
        <v>59</v>
      </c>
      <c r="F5077" t="b">
        <v>0</v>
      </c>
      <c r="G5077" t="s">
        <v>65</v>
      </c>
      <c r="H5077" s="1">
        <v>46080.875740740739</v>
      </c>
      <c r="I5077" t="b">
        <v>0</v>
      </c>
      <c r="J5077" t="b">
        <v>0</v>
      </c>
      <c r="K5077" t="s">
        <v>41</v>
      </c>
      <c r="L5077" t="s">
        <v>60</v>
      </c>
      <c r="M5077">
        <v>126040</v>
      </c>
      <c r="N5077"/>
      <c r="O5077" t="s">
        <v>8238</v>
      </c>
      <c r="P5077" t="s">
        <v>12782</v>
      </c>
    </row>
    <row r="5078" spans="1:16" x14ac:dyDescent="0.35">
      <c r="A5078" t="s">
        <v>1</v>
      </c>
      <c r="B5078" t="s">
        <v>12783</v>
      </c>
      <c r="C5078" t="s">
        <v>76</v>
      </c>
      <c r="D5078" t="s">
        <v>4346</v>
      </c>
      <c r="E5078" t="s">
        <v>59</v>
      </c>
      <c r="F5078" t="b">
        <v>1</v>
      </c>
      <c r="G5078" t="s">
        <v>65</v>
      </c>
      <c r="H5078" s="1">
        <v>46080.876250000001</v>
      </c>
      <c r="I5078" t="b">
        <v>0</v>
      </c>
      <c r="J5078" t="b">
        <v>1</v>
      </c>
      <c r="K5078" t="s">
        <v>41</v>
      </c>
      <c r="L5078" t="s">
        <v>60</v>
      </c>
      <c r="M5078">
        <v>175000</v>
      </c>
      <c r="N5078"/>
      <c r="O5078" t="s">
        <v>12784</v>
      </c>
      <c r="P5078" t="s">
        <v>12785</v>
      </c>
    </row>
    <row r="5079" spans="1:16" x14ac:dyDescent="0.35">
      <c r="A5079" t="s">
        <v>1</v>
      </c>
      <c r="B5079" t="s">
        <v>12786</v>
      </c>
      <c r="C5079" t="s">
        <v>142</v>
      </c>
      <c r="D5079" t="s">
        <v>2360</v>
      </c>
      <c r="E5079" t="s">
        <v>59</v>
      </c>
      <c r="F5079" t="b">
        <v>0</v>
      </c>
      <c r="G5079" t="s">
        <v>65</v>
      </c>
      <c r="H5079" s="1">
        <v>46080.87641203704</v>
      </c>
      <c r="I5079" t="b">
        <v>0</v>
      </c>
      <c r="J5079" t="b">
        <v>1</v>
      </c>
      <c r="K5079" t="s">
        <v>41</v>
      </c>
      <c r="L5079" t="s">
        <v>60</v>
      </c>
      <c r="M5079">
        <v>195000</v>
      </c>
      <c r="N5079"/>
      <c r="O5079" t="s">
        <v>6886</v>
      </c>
      <c r="P5079" t="s">
        <v>5548</v>
      </c>
    </row>
    <row r="5080" spans="1:16" x14ac:dyDescent="0.35">
      <c r="A5080" t="s">
        <v>1</v>
      </c>
      <c r="B5080" t="s">
        <v>2561</v>
      </c>
      <c r="C5080" t="s">
        <v>11559</v>
      </c>
      <c r="D5080" t="s">
        <v>4595</v>
      </c>
      <c r="E5080" t="s">
        <v>59</v>
      </c>
      <c r="F5080" t="b">
        <v>0</v>
      </c>
      <c r="G5080" t="s">
        <v>73</v>
      </c>
      <c r="H5080" s="1">
        <v>46080.877164351848</v>
      </c>
      <c r="I5080" t="b">
        <v>0</v>
      </c>
      <c r="J5080" t="b">
        <v>1</v>
      </c>
      <c r="K5080" t="s">
        <v>41</v>
      </c>
      <c r="L5080" t="s">
        <v>60</v>
      </c>
      <c r="M5080">
        <v>255000</v>
      </c>
      <c r="N5080"/>
      <c r="O5080" t="s">
        <v>12787</v>
      </c>
      <c r="P5080" t="s">
        <v>12788</v>
      </c>
    </row>
    <row r="5081" spans="1:16" x14ac:dyDescent="0.35">
      <c r="A5081" t="s">
        <v>4</v>
      </c>
      <c r="B5081" t="s">
        <v>12789</v>
      </c>
      <c r="C5081" t="s">
        <v>451</v>
      </c>
      <c r="D5081" t="s">
        <v>4526</v>
      </c>
      <c r="E5081" t="s">
        <v>59</v>
      </c>
      <c r="F5081" t="b">
        <v>0</v>
      </c>
      <c r="G5081" t="s">
        <v>73</v>
      </c>
      <c r="H5081" s="1">
        <v>46080.877337962957</v>
      </c>
      <c r="I5081" t="b">
        <v>0</v>
      </c>
      <c r="J5081" t="b">
        <v>1</v>
      </c>
      <c r="K5081" t="s">
        <v>41</v>
      </c>
      <c r="L5081" t="s">
        <v>60</v>
      </c>
      <c r="M5081">
        <v>140000</v>
      </c>
      <c r="N5081"/>
      <c r="O5081" t="s">
        <v>4972</v>
      </c>
      <c r="P5081" t="s">
        <v>459</v>
      </c>
    </row>
    <row r="5082" spans="1:16" x14ac:dyDescent="0.35">
      <c r="A5082" t="s">
        <v>4</v>
      </c>
      <c r="B5082" t="s">
        <v>12790</v>
      </c>
      <c r="C5082" t="s">
        <v>13</v>
      </c>
      <c r="D5082" t="s">
        <v>4526</v>
      </c>
      <c r="E5082" t="s">
        <v>59</v>
      </c>
      <c r="F5082" t="b">
        <v>0</v>
      </c>
      <c r="G5082" t="s">
        <v>13</v>
      </c>
      <c r="H5082" s="1">
        <v>46080.893425925933</v>
      </c>
      <c r="I5082" t="b">
        <v>0</v>
      </c>
      <c r="J5082" t="b">
        <v>0</v>
      </c>
      <c r="K5082" t="s">
        <v>13</v>
      </c>
      <c r="L5082" t="s">
        <v>60</v>
      </c>
      <c r="M5082">
        <v>100300.2</v>
      </c>
      <c r="N5082"/>
      <c r="O5082" t="s">
        <v>12791</v>
      </c>
      <c r="P5082" t="s">
        <v>12792</v>
      </c>
    </row>
    <row r="5083" spans="1:16" x14ac:dyDescent="0.35">
      <c r="A5083" t="s">
        <v>1</v>
      </c>
      <c r="B5083" t="s">
        <v>581</v>
      </c>
      <c r="C5083" t="s">
        <v>10455</v>
      </c>
      <c r="D5083" t="s">
        <v>4346</v>
      </c>
      <c r="E5083" t="s">
        <v>59</v>
      </c>
      <c r="F5083" t="b">
        <v>0</v>
      </c>
      <c r="G5083" t="s">
        <v>13</v>
      </c>
      <c r="H5083" s="1">
        <v>46080.893530092602</v>
      </c>
      <c r="I5083" t="b">
        <v>0</v>
      </c>
      <c r="J5083" t="b">
        <v>0</v>
      </c>
      <c r="K5083" t="s">
        <v>13</v>
      </c>
      <c r="L5083" t="s">
        <v>60</v>
      </c>
      <c r="M5083">
        <v>169990</v>
      </c>
      <c r="N5083"/>
      <c r="O5083" t="s">
        <v>12793</v>
      </c>
      <c r="P5083" t="s">
        <v>12794</v>
      </c>
    </row>
    <row r="5084" spans="1:16" x14ac:dyDescent="0.35">
      <c r="A5084" t="s">
        <v>2</v>
      </c>
      <c r="B5084" t="s">
        <v>12795</v>
      </c>
      <c r="C5084" t="s">
        <v>172</v>
      </c>
      <c r="D5084" t="s">
        <v>2360</v>
      </c>
      <c r="E5084" t="s">
        <v>59</v>
      </c>
      <c r="F5084" t="b">
        <v>0</v>
      </c>
      <c r="G5084" t="s">
        <v>68</v>
      </c>
      <c r="H5084" s="1">
        <v>46080.917083333326</v>
      </c>
      <c r="I5084" t="b">
        <v>0</v>
      </c>
      <c r="J5084" t="b">
        <v>1</v>
      </c>
      <c r="K5084" t="s">
        <v>41</v>
      </c>
      <c r="L5084" t="s">
        <v>60</v>
      </c>
      <c r="M5084">
        <v>76800</v>
      </c>
      <c r="N5084"/>
      <c r="O5084" t="s">
        <v>12796</v>
      </c>
    </row>
    <row r="5085" spans="1:16" x14ac:dyDescent="0.35">
      <c r="A5085" t="s">
        <v>1</v>
      </c>
      <c r="B5085" t="s">
        <v>3048</v>
      </c>
      <c r="C5085" t="s">
        <v>605</v>
      </c>
      <c r="D5085" t="s">
        <v>2360</v>
      </c>
      <c r="E5085" t="s">
        <v>59</v>
      </c>
      <c r="F5085" t="b">
        <v>0</v>
      </c>
      <c r="G5085" t="s">
        <v>65</v>
      </c>
      <c r="H5085" s="1">
        <v>46080.91815972222</v>
      </c>
      <c r="I5085" t="b">
        <v>0</v>
      </c>
      <c r="J5085" t="b">
        <v>0</v>
      </c>
      <c r="K5085" t="s">
        <v>41</v>
      </c>
      <c r="L5085" t="s">
        <v>74</v>
      </c>
      <c r="M5085"/>
      <c r="N5085">
        <v>55.5</v>
      </c>
      <c r="O5085" t="s">
        <v>3167</v>
      </c>
      <c r="P5085" t="s">
        <v>12797</v>
      </c>
    </row>
    <row r="5086" spans="1:16" x14ac:dyDescent="0.35">
      <c r="A5086" t="s">
        <v>1</v>
      </c>
      <c r="B5086" t="s">
        <v>12786</v>
      </c>
      <c r="C5086" t="s">
        <v>194</v>
      </c>
      <c r="D5086" t="s">
        <v>4346</v>
      </c>
      <c r="E5086" t="s">
        <v>59</v>
      </c>
      <c r="F5086" t="b">
        <v>0</v>
      </c>
      <c r="G5086" t="s">
        <v>65</v>
      </c>
      <c r="H5086" s="1">
        <v>46080.959780092591</v>
      </c>
      <c r="I5086" t="b">
        <v>0</v>
      </c>
      <c r="J5086" t="b">
        <v>1</v>
      </c>
      <c r="K5086" t="s">
        <v>41</v>
      </c>
      <c r="L5086" t="s">
        <v>60</v>
      </c>
      <c r="M5086">
        <v>195000</v>
      </c>
      <c r="N5086"/>
      <c r="O5086" t="s">
        <v>6886</v>
      </c>
      <c r="P5086" t="s">
        <v>5548</v>
      </c>
    </row>
    <row r="5087" spans="1:16" x14ac:dyDescent="0.35">
      <c r="A5087" t="s">
        <v>0</v>
      </c>
      <c r="B5087" t="s">
        <v>9181</v>
      </c>
      <c r="C5087" t="s">
        <v>12798</v>
      </c>
      <c r="D5087" t="s">
        <v>4671</v>
      </c>
      <c r="E5087" t="s">
        <v>59</v>
      </c>
      <c r="F5087" t="b">
        <v>0</v>
      </c>
      <c r="G5087" t="s">
        <v>77</v>
      </c>
      <c r="H5087" s="1">
        <v>46081.000185185178</v>
      </c>
      <c r="I5087" t="b">
        <v>0</v>
      </c>
      <c r="J5087" t="b">
        <v>1</v>
      </c>
      <c r="K5087" t="s">
        <v>41</v>
      </c>
      <c r="L5087" t="s">
        <v>60</v>
      </c>
      <c r="M5087">
        <v>88750</v>
      </c>
      <c r="N5087"/>
      <c r="O5087" t="s">
        <v>7804</v>
      </c>
      <c r="P5087" t="s">
        <v>3974</v>
      </c>
    </row>
    <row r="5088" spans="1:16" x14ac:dyDescent="0.35">
      <c r="A5088" t="s">
        <v>1</v>
      </c>
      <c r="B5088" t="s">
        <v>12799</v>
      </c>
      <c r="C5088" t="s">
        <v>975</v>
      </c>
      <c r="D5088" t="s">
        <v>3173</v>
      </c>
      <c r="E5088" t="s">
        <v>232</v>
      </c>
      <c r="F5088" t="b">
        <v>0</v>
      </c>
      <c r="G5088" t="s">
        <v>68</v>
      </c>
      <c r="H5088" s="1">
        <v>46081.001076388893</v>
      </c>
      <c r="I5088" t="b">
        <v>0</v>
      </c>
      <c r="J5088" t="b">
        <v>0</v>
      </c>
      <c r="K5088" t="s">
        <v>41</v>
      </c>
      <c r="L5088" t="s">
        <v>60</v>
      </c>
      <c r="M5088">
        <v>107500</v>
      </c>
      <c r="N5088"/>
      <c r="O5088" t="s">
        <v>371</v>
      </c>
      <c r="P5088" t="s">
        <v>12800</v>
      </c>
    </row>
    <row r="5089" spans="1:16" x14ac:dyDescent="0.35">
      <c r="A5089" t="s">
        <v>8</v>
      </c>
      <c r="B5089" t="s">
        <v>12801</v>
      </c>
      <c r="C5089" t="s">
        <v>1107</v>
      </c>
      <c r="D5089" t="s">
        <v>3173</v>
      </c>
      <c r="E5089" t="s">
        <v>232</v>
      </c>
      <c r="F5089" t="b">
        <v>0</v>
      </c>
      <c r="G5089" t="s">
        <v>68</v>
      </c>
      <c r="H5089" s="1">
        <v>46081.002465277779</v>
      </c>
      <c r="I5089" t="b">
        <v>0</v>
      </c>
      <c r="J5089" t="b">
        <v>0</v>
      </c>
      <c r="K5089" t="s">
        <v>41</v>
      </c>
      <c r="L5089" t="s">
        <v>60</v>
      </c>
      <c r="M5089">
        <v>107000</v>
      </c>
      <c r="N5089"/>
      <c r="O5089" t="s">
        <v>371</v>
      </c>
      <c r="P5089" t="s">
        <v>12802</v>
      </c>
    </row>
    <row r="5090" spans="1:16" x14ac:dyDescent="0.35">
      <c r="A5090" t="s">
        <v>0</v>
      </c>
      <c r="B5090" t="s">
        <v>12803</v>
      </c>
      <c r="C5090" t="s">
        <v>19</v>
      </c>
      <c r="D5090" t="s">
        <v>4518</v>
      </c>
      <c r="E5090" t="s">
        <v>59</v>
      </c>
      <c r="F5090" t="b">
        <v>0</v>
      </c>
      <c r="G5090" t="s">
        <v>19</v>
      </c>
      <c r="H5090" s="1">
        <v>46081.019004629627</v>
      </c>
      <c r="I5090" t="b">
        <v>0</v>
      </c>
      <c r="J5090" t="b">
        <v>0</v>
      </c>
      <c r="K5090" t="s">
        <v>19</v>
      </c>
      <c r="L5090" t="s">
        <v>60</v>
      </c>
      <c r="M5090">
        <v>45000</v>
      </c>
      <c r="N5090"/>
      <c r="O5090" t="s">
        <v>12804</v>
      </c>
      <c r="P5090" t="s">
        <v>3352</v>
      </c>
    </row>
    <row r="5091" spans="1:16" x14ac:dyDescent="0.35">
      <c r="A5091" t="s">
        <v>0</v>
      </c>
      <c r="B5091" t="s">
        <v>12805</v>
      </c>
      <c r="C5091" t="s">
        <v>19</v>
      </c>
      <c r="D5091" t="s">
        <v>4518</v>
      </c>
      <c r="E5091" t="s">
        <v>132</v>
      </c>
      <c r="F5091" t="b">
        <v>0</v>
      </c>
      <c r="G5091" t="s">
        <v>19</v>
      </c>
      <c r="H5091" s="1">
        <v>46081.019004629627</v>
      </c>
      <c r="I5091" t="b">
        <v>1</v>
      </c>
      <c r="J5091" t="b">
        <v>0</v>
      </c>
      <c r="K5091" t="s">
        <v>19</v>
      </c>
      <c r="L5091" t="s">
        <v>60</v>
      </c>
      <c r="M5091">
        <v>50000</v>
      </c>
      <c r="N5091"/>
      <c r="O5091" t="s">
        <v>4519</v>
      </c>
    </row>
    <row r="5092" spans="1:16" x14ac:dyDescent="0.35">
      <c r="A5092" t="s">
        <v>0</v>
      </c>
      <c r="B5092" t="s">
        <v>8755</v>
      </c>
      <c r="C5092" t="s">
        <v>19</v>
      </c>
      <c r="D5092" t="s">
        <v>4518</v>
      </c>
      <c r="E5092" t="s">
        <v>59</v>
      </c>
      <c r="F5092" t="b">
        <v>0</v>
      </c>
      <c r="G5092" t="s">
        <v>19</v>
      </c>
      <c r="H5092" s="1">
        <v>46081.019016203703</v>
      </c>
      <c r="I5092" t="b">
        <v>1</v>
      </c>
      <c r="J5092" t="b">
        <v>0</v>
      </c>
      <c r="K5092" t="s">
        <v>19</v>
      </c>
      <c r="L5092" t="s">
        <v>60</v>
      </c>
      <c r="M5092">
        <v>64000</v>
      </c>
      <c r="N5092"/>
      <c r="O5092" t="s">
        <v>8597</v>
      </c>
    </row>
    <row r="5093" spans="1:16" x14ac:dyDescent="0.35">
      <c r="A5093" t="s">
        <v>1</v>
      </c>
      <c r="B5093" t="s">
        <v>8928</v>
      </c>
      <c r="C5093" t="s">
        <v>2474</v>
      </c>
      <c r="D5093" t="s">
        <v>4518</v>
      </c>
      <c r="E5093" t="s">
        <v>621</v>
      </c>
      <c r="F5093" t="b">
        <v>0</v>
      </c>
      <c r="G5093" t="s">
        <v>19</v>
      </c>
      <c r="H5093" s="1">
        <v>46081.019247685188</v>
      </c>
      <c r="I5093" t="b">
        <v>0</v>
      </c>
      <c r="J5093" t="b">
        <v>0</v>
      </c>
      <c r="K5093" t="s">
        <v>19</v>
      </c>
      <c r="L5093" t="s">
        <v>60</v>
      </c>
      <c r="M5093">
        <v>45000</v>
      </c>
      <c r="N5093"/>
      <c r="O5093" t="s">
        <v>8595</v>
      </c>
    </row>
    <row r="5094" spans="1:16" x14ac:dyDescent="0.35">
      <c r="A5094" t="s">
        <v>0</v>
      </c>
      <c r="B5094" t="s">
        <v>12806</v>
      </c>
      <c r="C5094" t="s">
        <v>6081</v>
      </c>
      <c r="D5094" t="s">
        <v>6200</v>
      </c>
      <c r="E5094" t="s">
        <v>59</v>
      </c>
      <c r="F5094" t="b">
        <v>0</v>
      </c>
      <c r="G5094" t="s">
        <v>40</v>
      </c>
      <c r="H5094" s="1">
        <v>46081.01939814815</v>
      </c>
      <c r="I5094" t="b">
        <v>1</v>
      </c>
      <c r="J5094" t="b">
        <v>0</v>
      </c>
      <c r="K5094" t="s">
        <v>40</v>
      </c>
      <c r="L5094" t="s">
        <v>60</v>
      </c>
      <c r="M5094">
        <v>57749.5</v>
      </c>
      <c r="N5094"/>
      <c r="O5094" t="s">
        <v>12807</v>
      </c>
      <c r="P5094" t="s">
        <v>2049</v>
      </c>
    </row>
    <row r="5095" spans="1:16" x14ac:dyDescent="0.35">
      <c r="A5095" t="s">
        <v>7</v>
      </c>
      <c r="B5095" t="s">
        <v>12613</v>
      </c>
      <c r="C5095" t="s">
        <v>2181</v>
      </c>
      <c r="D5095" t="s">
        <v>4671</v>
      </c>
      <c r="E5095" t="s">
        <v>59</v>
      </c>
      <c r="F5095" t="b">
        <v>0</v>
      </c>
      <c r="G5095" t="s">
        <v>63</v>
      </c>
      <c r="H5095" s="1">
        <v>46081.02034722222</v>
      </c>
      <c r="I5095" t="b">
        <v>0</v>
      </c>
      <c r="J5095" t="b">
        <v>0</v>
      </c>
      <c r="K5095" t="s">
        <v>41</v>
      </c>
      <c r="L5095" t="s">
        <v>60</v>
      </c>
      <c r="M5095">
        <v>105322</v>
      </c>
      <c r="N5095"/>
      <c r="O5095" t="s">
        <v>973</v>
      </c>
      <c r="P5095" t="s">
        <v>2678</v>
      </c>
    </row>
    <row r="5096" spans="1:16" x14ac:dyDescent="0.35">
      <c r="A5096" t="s">
        <v>8</v>
      </c>
      <c r="B5096" t="s">
        <v>12808</v>
      </c>
      <c r="C5096" t="s">
        <v>2330</v>
      </c>
      <c r="D5096" t="s">
        <v>3173</v>
      </c>
      <c r="E5096" t="s">
        <v>232</v>
      </c>
      <c r="F5096" t="b">
        <v>0</v>
      </c>
      <c r="G5096" t="s">
        <v>63</v>
      </c>
      <c r="H5096" s="1">
        <v>46081.020370370366</v>
      </c>
      <c r="I5096" t="b">
        <v>0</v>
      </c>
      <c r="J5096" t="b">
        <v>0</v>
      </c>
      <c r="K5096" t="s">
        <v>41</v>
      </c>
      <c r="L5096" t="s">
        <v>60</v>
      </c>
      <c r="M5096">
        <v>105500</v>
      </c>
      <c r="N5096"/>
      <c r="O5096" t="s">
        <v>371</v>
      </c>
      <c r="P5096" t="s">
        <v>11577</v>
      </c>
    </row>
    <row r="5097" spans="1:16" x14ac:dyDescent="0.35">
      <c r="A5097" t="s">
        <v>0</v>
      </c>
      <c r="B5097" t="s">
        <v>12809</v>
      </c>
      <c r="C5097" t="s">
        <v>112</v>
      </c>
      <c r="D5097" t="s">
        <v>4526</v>
      </c>
      <c r="E5097" t="s">
        <v>59</v>
      </c>
      <c r="F5097" t="b">
        <v>0</v>
      </c>
      <c r="G5097" t="s">
        <v>65</v>
      </c>
      <c r="H5097" s="1">
        <v>46081.041712962957</v>
      </c>
      <c r="I5097" t="b">
        <v>0</v>
      </c>
      <c r="J5097" t="b">
        <v>1</v>
      </c>
      <c r="K5097" t="s">
        <v>41</v>
      </c>
      <c r="L5097" t="s">
        <v>60</v>
      </c>
      <c r="M5097">
        <v>87960.5</v>
      </c>
      <c r="N5097"/>
      <c r="O5097" t="s">
        <v>4743</v>
      </c>
      <c r="P5097" t="s">
        <v>1791</v>
      </c>
    </row>
    <row r="5098" spans="1:16" x14ac:dyDescent="0.35">
      <c r="A5098" t="s">
        <v>0</v>
      </c>
      <c r="B5098" t="s">
        <v>12810</v>
      </c>
      <c r="C5098" t="s">
        <v>142</v>
      </c>
      <c r="D5098" t="s">
        <v>4346</v>
      </c>
      <c r="E5098" t="s">
        <v>59</v>
      </c>
      <c r="F5098" t="b">
        <v>0</v>
      </c>
      <c r="G5098" t="s">
        <v>65</v>
      </c>
      <c r="H5098" s="1">
        <v>46081.041759259257</v>
      </c>
      <c r="I5098" t="b">
        <v>0</v>
      </c>
      <c r="J5098" t="b">
        <v>1</v>
      </c>
      <c r="K5098" t="s">
        <v>41</v>
      </c>
      <c r="L5098" t="s">
        <v>60</v>
      </c>
      <c r="M5098">
        <v>190000</v>
      </c>
      <c r="N5098"/>
      <c r="O5098" t="s">
        <v>12811</v>
      </c>
      <c r="P5098" t="s">
        <v>1321</v>
      </c>
    </row>
    <row r="5099" spans="1:16" x14ac:dyDescent="0.35">
      <c r="A5099" t="s">
        <v>2</v>
      </c>
      <c r="B5099" t="s">
        <v>275</v>
      </c>
      <c r="C5099" t="s">
        <v>515</v>
      </c>
      <c r="D5099" t="s">
        <v>4595</v>
      </c>
      <c r="E5099" t="s">
        <v>132</v>
      </c>
      <c r="F5099" t="b">
        <v>0</v>
      </c>
      <c r="G5099" t="s">
        <v>73</v>
      </c>
      <c r="H5099" s="1">
        <v>46081.042025462957</v>
      </c>
      <c r="I5099" t="b">
        <v>1</v>
      </c>
      <c r="J5099" t="b">
        <v>1</v>
      </c>
      <c r="K5099" t="s">
        <v>41</v>
      </c>
      <c r="L5099" t="s">
        <v>60</v>
      </c>
      <c r="M5099">
        <v>137500</v>
      </c>
      <c r="N5099"/>
      <c r="O5099" t="s">
        <v>5099</v>
      </c>
      <c r="P5099" t="s">
        <v>2523</v>
      </c>
    </row>
    <row r="5100" spans="1:16" x14ac:dyDescent="0.35">
      <c r="A5100" t="s">
        <v>0</v>
      </c>
      <c r="B5100" t="s">
        <v>3939</v>
      </c>
      <c r="C5100" t="s">
        <v>11559</v>
      </c>
      <c r="D5100" t="s">
        <v>4595</v>
      </c>
      <c r="E5100" t="s">
        <v>59</v>
      </c>
      <c r="F5100" t="b">
        <v>0</v>
      </c>
      <c r="G5100" t="s">
        <v>89</v>
      </c>
      <c r="H5100" s="1">
        <v>46081.042210648149</v>
      </c>
      <c r="I5100" t="b">
        <v>0</v>
      </c>
      <c r="J5100" t="b">
        <v>0</v>
      </c>
      <c r="K5100" t="s">
        <v>41</v>
      </c>
      <c r="L5100" t="s">
        <v>60</v>
      </c>
      <c r="M5100">
        <v>126249.5</v>
      </c>
      <c r="N5100"/>
      <c r="O5100" t="s">
        <v>12812</v>
      </c>
    </row>
    <row r="5101" spans="1:16" x14ac:dyDescent="0.35">
      <c r="A5101" t="s">
        <v>3</v>
      </c>
      <c r="B5101" t="s">
        <v>12813</v>
      </c>
      <c r="C5101" t="s">
        <v>3078</v>
      </c>
      <c r="D5101" t="s">
        <v>4595</v>
      </c>
      <c r="E5101" t="s">
        <v>59</v>
      </c>
      <c r="F5101" t="b">
        <v>0</v>
      </c>
      <c r="G5101" t="s">
        <v>89</v>
      </c>
      <c r="H5101" s="1">
        <v>46081.042268518519</v>
      </c>
      <c r="I5101" t="b">
        <v>0</v>
      </c>
      <c r="J5101" t="b">
        <v>0</v>
      </c>
      <c r="K5101" t="s">
        <v>41</v>
      </c>
      <c r="L5101" t="s">
        <v>60</v>
      </c>
      <c r="M5101">
        <v>90000</v>
      </c>
      <c r="N5101"/>
      <c r="O5101" t="s">
        <v>1000</v>
      </c>
    </row>
    <row r="5102" spans="1:16" x14ac:dyDescent="0.35">
      <c r="A5102" t="s">
        <v>1</v>
      </c>
      <c r="B5102" t="s">
        <v>12814</v>
      </c>
      <c r="C5102" t="s">
        <v>467</v>
      </c>
      <c r="D5102" t="s">
        <v>4346</v>
      </c>
      <c r="E5102" t="s">
        <v>59</v>
      </c>
      <c r="F5102" t="b">
        <v>0</v>
      </c>
      <c r="G5102" t="s">
        <v>73</v>
      </c>
      <c r="H5102" s="1">
        <v>46081.04378472222</v>
      </c>
      <c r="I5102" t="b">
        <v>1</v>
      </c>
      <c r="J5102" t="b">
        <v>0</v>
      </c>
      <c r="K5102" t="s">
        <v>41</v>
      </c>
      <c r="L5102" t="s">
        <v>60</v>
      </c>
      <c r="M5102">
        <v>115000</v>
      </c>
      <c r="N5102"/>
      <c r="O5102" t="s">
        <v>12815</v>
      </c>
      <c r="P5102" t="s">
        <v>12816</v>
      </c>
    </row>
    <row r="5103" spans="1:16" x14ac:dyDescent="0.35">
      <c r="A5103" t="s">
        <v>7</v>
      </c>
      <c r="B5103" t="s">
        <v>12817</v>
      </c>
      <c r="C5103" t="s">
        <v>172</v>
      </c>
      <c r="D5103" t="s">
        <v>4526</v>
      </c>
      <c r="E5103" t="s">
        <v>59</v>
      </c>
      <c r="F5103" t="b">
        <v>0</v>
      </c>
      <c r="G5103" t="s">
        <v>68</v>
      </c>
      <c r="H5103" s="1">
        <v>46081.083749999998</v>
      </c>
      <c r="I5103" t="b">
        <v>0</v>
      </c>
      <c r="J5103" t="b">
        <v>1</v>
      </c>
      <c r="K5103" t="s">
        <v>41</v>
      </c>
      <c r="L5103" t="s">
        <v>60</v>
      </c>
      <c r="M5103">
        <v>95900</v>
      </c>
      <c r="N5103"/>
      <c r="O5103" t="s">
        <v>12498</v>
      </c>
      <c r="P5103" t="s">
        <v>12818</v>
      </c>
    </row>
    <row r="5104" spans="1:16" x14ac:dyDescent="0.35">
      <c r="A5104" t="s">
        <v>2</v>
      </c>
      <c r="B5104" t="s">
        <v>12819</v>
      </c>
      <c r="C5104" t="s">
        <v>174</v>
      </c>
      <c r="D5104" t="s">
        <v>2360</v>
      </c>
      <c r="E5104" t="s">
        <v>59</v>
      </c>
      <c r="F5104" t="b">
        <v>0</v>
      </c>
      <c r="G5104" t="s">
        <v>65</v>
      </c>
      <c r="H5104" s="1">
        <v>46081.084039351852</v>
      </c>
      <c r="I5104" t="b">
        <v>0</v>
      </c>
      <c r="J5104" t="b">
        <v>1</v>
      </c>
      <c r="K5104" t="s">
        <v>41</v>
      </c>
      <c r="L5104" t="s">
        <v>60</v>
      </c>
      <c r="M5104">
        <v>215000</v>
      </c>
      <c r="N5104"/>
      <c r="O5104" t="s">
        <v>7744</v>
      </c>
      <c r="P5104" t="s">
        <v>3410</v>
      </c>
    </row>
    <row r="5105" spans="1:16" x14ac:dyDescent="0.35">
      <c r="A5105" t="s">
        <v>2</v>
      </c>
      <c r="B5105" t="s">
        <v>12820</v>
      </c>
      <c r="C5105" t="s">
        <v>81</v>
      </c>
      <c r="D5105" t="s">
        <v>4346</v>
      </c>
      <c r="E5105" t="s">
        <v>59</v>
      </c>
      <c r="F5105" t="b">
        <v>0</v>
      </c>
      <c r="G5105" t="s">
        <v>77</v>
      </c>
      <c r="H5105" s="1">
        <v>46081.084224537037</v>
      </c>
      <c r="I5105" t="b">
        <v>0</v>
      </c>
      <c r="J5105" t="b">
        <v>0</v>
      </c>
      <c r="K5105" t="s">
        <v>41</v>
      </c>
      <c r="L5105" t="s">
        <v>60</v>
      </c>
      <c r="M5105">
        <v>330000</v>
      </c>
      <c r="N5105"/>
      <c r="O5105" t="s">
        <v>2960</v>
      </c>
      <c r="P5105" t="s">
        <v>2392</v>
      </c>
    </row>
    <row r="5106" spans="1:16" x14ac:dyDescent="0.35">
      <c r="A5106" t="s">
        <v>2</v>
      </c>
      <c r="B5106" t="s">
        <v>12821</v>
      </c>
      <c r="C5106" t="s">
        <v>330</v>
      </c>
      <c r="D5106" t="s">
        <v>4526</v>
      </c>
      <c r="E5106" t="s">
        <v>59</v>
      </c>
      <c r="F5106" t="b">
        <v>0</v>
      </c>
      <c r="G5106" t="s">
        <v>77</v>
      </c>
      <c r="H5106" s="1">
        <v>46081.085231481477</v>
      </c>
      <c r="I5106" t="b">
        <v>0</v>
      </c>
      <c r="J5106" t="b">
        <v>1</v>
      </c>
      <c r="K5106" t="s">
        <v>41</v>
      </c>
      <c r="L5106" t="s">
        <v>60</v>
      </c>
      <c r="M5106">
        <v>147000</v>
      </c>
      <c r="N5106"/>
      <c r="O5106" t="s">
        <v>1764</v>
      </c>
      <c r="P5106" t="s">
        <v>12822</v>
      </c>
    </row>
    <row r="5107" spans="1:16" x14ac:dyDescent="0.35">
      <c r="A5107" t="s">
        <v>3</v>
      </c>
      <c r="B5107" t="s">
        <v>12823</v>
      </c>
      <c r="C5107" t="s">
        <v>76</v>
      </c>
      <c r="D5107" t="s">
        <v>4526</v>
      </c>
      <c r="E5107" t="s">
        <v>132</v>
      </c>
      <c r="F5107" t="b">
        <v>1</v>
      </c>
      <c r="G5107" t="s">
        <v>13</v>
      </c>
      <c r="H5107" s="1">
        <v>46081.101840277777</v>
      </c>
      <c r="I5107" t="b">
        <v>0</v>
      </c>
      <c r="J5107" t="b">
        <v>0</v>
      </c>
      <c r="K5107" t="s">
        <v>13</v>
      </c>
      <c r="L5107" t="s">
        <v>74</v>
      </c>
      <c r="M5107"/>
      <c r="N5107">
        <v>27.5</v>
      </c>
      <c r="O5107" t="s">
        <v>5046</v>
      </c>
    </row>
    <row r="5108" spans="1:16" x14ac:dyDescent="0.35">
      <c r="A5108" t="s">
        <v>0</v>
      </c>
      <c r="B5108" t="s">
        <v>130</v>
      </c>
      <c r="C5108" t="s">
        <v>5717</v>
      </c>
      <c r="D5108" t="s">
        <v>4346</v>
      </c>
      <c r="E5108" t="s">
        <v>59</v>
      </c>
      <c r="F5108" t="b">
        <v>0</v>
      </c>
      <c r="G5108" t="s">
        <v>19</v>
      </c>
      <c r="H5108" s="1">
        <v>46081.102303240739</v>
      </c>
      <c r="I5108" t="b">
        <v>0</v>
      </c>
      <c r="J5108" t="b">
        <v>0</v>
      </c>
      <c r="K5108" t="s">
        <v>19</v>
      </c>
      <c r="L5108" t="s">
        <v>60</v>
      </c>
      <c r="M5108">
        <v>210000</v>
      </c>
      <c r="N5108"/>
      <c r="O5108" t="s">
        <v>12824</v>
      </c>
      <c r="P5108" t="s">
        <v>219</v>
      </c>
    </row>
    <row r="5109" spans="1:16" x14ac:dyDescent="0.35">
      <c r="A5109" t="s">
        <v>5</v>
      </c>
      <c r="B5109" t="s">
        <v>12825</v>
      </c>
      <c r="C5109" t="s">
        <v>887</v>
      </c>
      <c r="D5109" t="s">
        <v>4526</v>
      </c>
      <c r="E5109" t="s">
        <v>59</v>
      </c>
      <c r="F5109" t="b">
        <v>0</v>
      </c>
      <c r="G5109" t="s">
        <v>63</v>
      </c>
      <c r="H5109" s="1">
        <v>46081.10396990741</v>
      </c>
      <c r="I5109" t="b">
        <v>0</v>
      </c>
      <c r="J5109" t="b">
        <v>1</v>
      </c>
      <c r="K5109" t="s">
        <v>41</v>
      </c>
      <c r="L5109" t="s">
        <v>60</v>
      </c>
      <c r="M5109">
        <v>117000</v>
      </c>
      <c r="N5109"/>
      <c r="O5109" t="s">
        <v>2856</v>
      </c>
      <c r="P5109" t="s">
        <v>12826</v>
      </c>
    </row>
    <row r="5110" spans="1:16" x14ac:dyDescent="0.35">
      <c r="A5110" t="s">
        <v>4</v>
      </c>
      <c r="B5110" t="s">
        <v>12827</v>
      </c>
      <c r="C5110" t="s">
        <v>1417</v>
      </c>
      <c r="D5110" t="s">
        <v>11319</v>
      </c>
      <c r="E5110" t="s">
        <v>59</v>
      </c>
      <c r="F5110" t="b">
        <v>0</v>
      </c>
      <c r="G5110" t="s">
        <v>39</v>
      </c>
      <c r="H5110" s="1">
        <v>46081.106192129628</v>
      </c>
      <c r="I5110" t="b">
        <v>1</v>
      </c>
      <c r="J5110" t="b">
        <v>0</v>
      </c>
      <c r="K5110" t="s">
        <v>39</v>
      </c>
      <c r="L5110" t="s">
        <v>60</v>
      </c>
      <c r="M5110">
        <v>110000</v>
      </c>
      <c r="N5110"/>
      <c r="O5110" t="s">
        <v>4960</v>
      </c>
      <c r="P5110" t="s">
        <v>12828</v>
      </c>
    </row>
    <row r="5111" spans="1:16" x14ac:dyDescent="0.35">
      <c r="A5111" t="s">
        <v>0</v>
      </c>
      <c r="B5111" t="s">
        <v>12829</v>
      </c>
      <c r="C5111" t="s">
        <v>1984</v>
      </c>
      <c r="D5111" t="s">
        <v>4595</v>
      </c>
      <c r="E5111" t="s">
        <v>59</v>
      </c>
      <c r="F5111" t="b">
        <v>0</v>
      </c>
      <c r="G5111" t="s">
        <v>27</v>
      </c>
      <c r="H5111" s="1">
        <v>46081.190868055557</v>
      </c>
      <c r="I5111" t="b">
        <v>1</v>
      </c>
      <c r="J5111" t="b">
        <v>0</v>
      </c>
      <c r="K5111" t="s">
        <v>27</v>
      </c>
      <c r="L5111" t="s">
        <v>60</v>
      </c>
      <c r="M5111">
        <v>150000</v>
      </c>
      <c r="N5111"/>
      <c r="O5111" t="s">
        <v>2152</v>
      </c>
      <c r="P5111" t="s">
        <v>12830</v>
      </c>
    </row>
    <row r="5112" spans="1:16" x14ac:dyDescent="0.35">
      <c r="A5112" t="s">
        <v>0</v>
      </c>
      <c r="B5112" t="s">
        <v>2073</v>
      </c>
      <c r="C5112" t="s">
        <v>22</v>
      </c>
      <c r="D5112" t="s">
        <v>4595</v>
      </c>
      <c r="E5112" t="s">
        <v>59</v>
      </c>
      <c r="F5112" t="b">
        <v>0</v>
      </c>
      <c r="G5112" t="s">
        <v>22</v>
      </c>
      <c r="H5112" s="1">
        <v>46081.193437499998</v>
      </c>
      <c r="I5112" t="b">
        <v>1</v>
      </c>
      <c r="J5112" t="b">
        <v>0</v>
      </c>
      <c r="K5112" t="s">
        <v>22</v>
      </c>
      <c r="L5112" t="s">
        <v>60</v>
      </c>
      <c r="M5112">
        <v>45000</v>
      </c>
      <c r="N5112"/>
      <c r="O5112" t="s">
        <v>12153</v>
      </c>
      <c r="P5112" t="s">
        <v>1738</v>
      </c>
    </row>
    <row r="5113" spans="1:16" x14ac:dyDescent="0.35">
      <c r="A5113" t="s">
        <v>7</v>
      </c>
      <c r="B5113" t="s">
        <v>12831</v>
      </c>
      <c r="C5113" t="s">
        <v>912</v>
      </c>
      <c r="D5113" t="s">
        <v>4346</v>
      </c>
      <c r="E5113" t="s">
        <v>59</v>
      </c>
      <c r="F5113" t="b">
        <v>0</v>
      </c>
      <c r="G5113" t="s">
        <v>65</v>
      </c>
      <c r="H5113" s="1">
        <v>46081.250092592592</v>
      </c>
      <c r="I5113" t="b">
        <v>0</v>
      </c>
      <c r="J5113" t="b">
        <v>1</v>
      </c>
      <c r="K5113" t="s">
        <v>41</v>
      </c>
      <c r="L5113" t="s">
        <v>60</v>
      </c>
      <c r="M5113">
        <v>94500</v>
      </c>
      <c r="N5113"/>
      <c r="O5113" t="s">
        <v>12832</v>
      </c>
    </row>
    <row r="5114" spans="1:16" x14ac:dyDescent="0.35">
      <c r="A5114" t="s">
        <v>0</v>
      </c>
      <c r="B5114" t="s">
        <v>12833</v>
      </c>
      <c r="C5114" t="s">
        <v>2209</v>
      </c>
      <c r="D5114" t="s">
        <v>2360</v>
      </c>
      <c r="E5114" t="s">
        <v>59</v>
      </c>
      <c r="F5114" t="b">
        <v>0</v>
      </c>
      <c r="G5114" t="s">
        <v>65</v>
      </c>
      <c r="H5114" s="1">
        <v>46081.250104166669</v>
      </c>
      <c r="I5114" t="b">
        <v>0</v>
      </c>
      <c r="J5114" t="b">
        <v>0</v>
      </c>
      <c r="K5114" t="s">
        <v>41</v>
      </c>
      <c r="L5114" t="s">
        <v>60</v>
      </c>
      <c r="M5114">
        <v>130000</v>
      </c>
      <c r="N5114"/>
      <c r="O5114" t="s">
        <v>12727</v>
      </c>
      <c r="P5114" t="s">
        <v>2703</v>
      </c>
    </row>
    <row r="5115" spans="1:16" x14ac:dyDescent="0.35">
      <c r="A5115" t="s">
        <v>0</v>
      </c>
      <c r="B5115" t="s">
        <v>12834</v>
      </c>
      <c r="C5115" t="s">
        <v>246</v>
      </c>
      <c r="D5115" t="s">
        <v>4595</v>
      </c>
      <c r="E5115" t="s">
        <v>59</v>
      </c>
      <c r="F5115" t="b">
        <v>0</v>
      </c>
      <c r="G5115" t="s">
        <v>65</v>
      </c>
      <c r="H5115" s="1">
        <v>46081.250173611108</v>
      </c>
      <c r="I5115" t="b">
        <v>0</v>
      </c>
      <c r="J5115" t="b">
        <v>0</v>
      </c>
      <c r="K5115" t="s">
        <v>41</v>
      </c>
      <c r="L5115" t="s">
        <v>60</v>
      </c>
      <c r="M5115">
        <v>70000</v>
      </c>
      <c r="N5115"/>
      <c r="O5115" t="s">
        <v>12835</v>
      </c>
      <c r="P5115" t="s">
        <v>288</v>
      </c>
    </row>
    <row r="5116" spans="1:16" x14ac:dyDescent="0.35">
      <c r="A5116" t="s">
        <v>6</v>
      </c>
      <c r="B5116" t="s">
        <v>11276</v>
      </c>
      <c r="C5116" t="s">
        <v>1603</v>
      </c>
      <c r="D5116" t="s">
        <v>4595</v>
      </c>
      <c r="E5116" t="s">
        <v>59</v>
      </c>
      <c r="F5116" t="b">
        <v>0</v>
      </c>
      <c r="G5116" t="s">
        <v>77</v>
      </c>
      <c r="H5116" s="1">
        <v>46081.250358796293</v>
      </c>
      <c r="I5116" t="b">
        <v>0</v>
      </c>
      <c r="J5116" t="b">
        <v>0</v>
      </c>
      <c r="K5116" t="s">
        <v>41</v>
      </c>
      <c r="L5116" t="s">
        <v>60</v>
      </c>
      <c r="M5116">
        <v>160000</v>
      </c>
      <c r="N5116"/>
      <c r="O5116" t="s">
        <v>12836</v>
      </c>
      <c r="P5116" t="s">
        <v>219</v>
      </c>
    </row>
    <row r="5117" spans="1:16" x14ac:dyDescent="0.35">
      <c r="A5117" t="s">
        <v>0</v>
      </c>
      <c r="B5117" t="s">
        <v>3441</v>
      </c>
      <c r="C5117" t="s">
        <v>172</v>
      </c>
      <c r="D5117" t="s">
        <v>4595</v>
      </c>
      <c r="E5117" t="s">
        <v>59</v>
      </c>
      <c r="F5117" t="b">
        <v>0</v>
      </c>
      <c r="G5117" t="s">
        <v>68</v>
      </c>
      <c r="H5117" s="1">
        <v>46081.250497685192</v>
      </c>
      <c r="I5117" t="b">
        <v>0</v>
      </c>
      <c r="J5117" t="b">
        <v>1</v>
      </c>
      <c r="K5117" t="s">
        <v>41</v>
      </c>
      <c r="L5117" t="s">
        <v>60</v>
      </c>
      <c r="M5117">
        <v>82500</v>
      </c>
      <c r="N5117"/>
      <c r="O5117" t="s">
        <v>12837</v>
      </c>
    </row>
    <row r="5118" spans="1:16" x14ac:dyDescent="0.35">
      <c r="A5118" t="s">
        <v>6</v>
      </c>
      <c r="B5118" t="s">
        <v>531</v>
      </c>
      <c r="C5118" t="s">
        <v>1943</v>
      </c>
      <c r="D5118" t="s">
        <v>4595</v>
      </c>
      <c r="E5118" t="s">
        <v>59</v>
      </c>
      <c r="F5118" t="b">
        <v>0</v>
      </c>
      <c r="G5118" t="s">
        <v>89</v>
      </c>
      <c r="H5118" s="1">
        <v>46081.250659722216</v>
      </c>
      <c r="I5118" t="b">
        <v>0</v>
      </c>
      <c r="J5118" t="b">
        <v>1</v>
      </c>
      <c r="K5118" t="s">
        <v>41</v>
      </c>
      <c r="L5118" t="s">
        <v>60</v>
      </c>
      <c r="M5118">
        <v>210000</v>
      </c>
      <c r="N5118"/>
      <c r="O5118" t="s">
        <v>10317</v>
      </c>
    </row>
    <row r="5119" spans="1:16" x14ac:dyDescent="0.35">
      <c r="A5119" t="s">
        <v>0</v>
      </c>
      <c r="B5119" t="s">
        <v>3491</v>
      </c>
      <c r="C5119" t="s">
        <v>1943</v>
      </c>
      <c r="D5119" t="s">
        <v>4595</v>
      </c>
      <c r="E5119" t="s">
        <v>59</v>
      </c>
      <c r="F5119" t="b">
        <v>0</v>
      </c>
      <c r="G5119" t="s">
        <v>89</v>
      </c>
      <c r="H5119" s="1">
        <v>46081.250659722216</v>
      </c>
      <c r="I5119" t="b">
        <v>0</v>
      </c>
      <c r="J5119" t="b">
        <v>1</v>
      </c>
      <c r="K5119" t="s">
        <v>41</v>
      </c>
      <c r="L5119" t="s">
        <v>60</v>
      </c>
      <c r="M5119">
        <v>125000</v>
      </c>
      <c r="N5119"/>
      <c r="O5119" t="s">
        <v>10317</v>
      </c>
      <c r="P5119" t="s">
        <v>6749</v>
      </c>
    </row>
    <row r="5120" spans="1:16" x14ac:dyDescent="0.35">
      <c r="A5120" t="s">
        <v>2</v>
      </c>
      <c r="B5120" t="s">
        <v>12771</v>
      </c>
      <c r="C5120" t="s">
        <v>237</v>
      </c>
      <c r="D5120" t="s">
        <v>4595</v>
      </c>
      <c r="E5120" t="s">
        <v>59</v>
      </c>
      <c r="F5120" t="b">
        <v>0</v>
      </c>
      <c r="G5120" t="s">
        <v>89</v>
      </c>
      <c r="H5120" s="1">
        <v>46081.250659722216</v>
      </c>
      <c r="I5120" t="b">
        <v>0</v>
      </c>
      <c r="J5120" t="b">
        <v>0</v>
      </c>
      <c r="K5120" t="s">
        <v>41</v>
      </c>
      <c r="L5120" t="s">
        <v>60</v>
      </c>
      <c r="M5120">
        <v>100000</v>
      </c>
      <c r="N5120"/>
      <c r="O5120" t="s">
        <v>12772</v>
      </c>
      <c r="P5120" t="s">
        <v>705</v>
      </c>
    </row>
    <row r="5121" spans="1:16" x14ac:dyDescent="0.35">
      <c r="A5121" t="s">
        <v>6</v>
      </c>
      <c r="B5121" t="s">
        <v>11276</v>
      </c>
      <c r="C5121" t="s">
        <v>1311</v>
      </c>
      <c r="D5121" t="s">
        <v>4595</v>
      </c>
      <c r="E5121" t="s">
        <v>59</v>
      </c>
      <c r="F5121" t="b">
        <v>0</v>
      </c>
      <c r="G5121" t="s">
        <v>65</v>
      </c>
      <c r="H5121" s="1">
        <v>46081.250752314823</v>
      </c>
      <c r="I5121" t="b">
        <v>0</v>
      </c>
      <c r="J5121" t="b">
        <v>1</v>
      </c>
      <c r="K5121" t="s">
        <v>41</v>
      </c>
      <c r="L5121" t="s">
        <v>60</v>
      </c>
      <c r="M5121">
        <v>160000</v>
      </c>
      <c r="N5121"/>
      <c r="O5121" t="s">
        <v>12838</v>
      </c>
      <c r="P5121" t="s">
        <v>3432</v>
      </c>
    </row>
    <row r="5122" spans="1:16" x14ac:dyDescent="0.35">
      <c r="A5122" t="s">
        <v>2</v>
      </c>
      <c r="B5122" t="s">
        <v>12839</v>
      </c>
      <c r="C5122" t="s">
        <v>246</v>
      </c>
      <c r="D5122" t="s">
        <v>4595</v>
      </c>
      <c r="E5122" t="s">
        <v>59</v>
      </c>
      <c r="F5122" t="b">
        <v>0</v>
      </c>
      <c r="G5122" t="s">
        <v>65</v>
      </c>
      <c r="H5122" s="1">
        <v>46081.251006944447</v>
      </c>
      <c r="I5122" t="b">
        <v>0</v>
      </c>
      <c r="J5122" t="b">
        <v>0</v>
      </c>
      <c r="K5122" t="s">
        <v>41</v>
      </c>
      <c r="L5122" t="s">
        <v>60</v>
      </c>
      <c r="M5122">
        <v>245500</v>
      </c>
      <c r="N5122"/>
      <c r="O5122" t="s">
        <v>343</v>
      </c>
    </row>
    <row r="5123" spans="1:16" x14ac:dyDescent="0.35">
      <c r="A5123" t="s">
        <v>2</v>
      </c>
      <c r="B5123" t="s">
        <v>7358</v>
      </c>
      <c r="C5123" t="s">
        <v>86</v>
      </c>
      <c r="D5123" t="s">
        <v>4526</v>
      </c>
      <c r="E5123" t="s">
        <v>621</v>
      </c>
      <c r="F5123" t="b">
        <v>0</v>
      </c>
      <c r="G5123" t="s">
        <v>77</v>
      </c>
      <c r="H5123" s="1">
        <v>46081.251030092593</v>
      </c>
      <c r="I5123" t="b">
        <v>0</v>
      </c>
      <c r="J5123" t="b">
        <v>0</v>
      </c>
      <c r="K5123" t="s">
        <v>41</v>
      </c>
      <c r="L5123" t="s">
        <v>74</v>
      </c>
      <c r="M5123"/>
      <c r="N5123">
        <v>38.625</v>
      </c>
      <c r="O5123" t="s">
        <v>4548</v>
      </c>
      <c r="P5123" t="s">
        <v>7469</v>
      </c>
    </row>
    <row r="5124" spans="1:16" x14ac:dyDescent="0.35">
      <c r="A5124" t="s">
        <v>6</v>
      </c>
      <c r="B5124" t="s">
        <v>12840</v>
      </c>
      <c r="C5124" t="s">
        <v>290</v>
      </c>
      <c r="D5124" t="s">
        <v>4595</v>
      </c>
      <c r="E5124" t="s">
        <v>59</v>
      </c>
      <c r="F5124" t="b">
        <v>0</v>
      </c>
      <c r="G5124" t="s">
        <v>77</v>
      </c>
      <c r="H5124" s="1">
        <v>46081.251030092593</v>
      </c>
      <c r="I5124" t="b">
        <v>0</v>
      </c>
      <c r="J5124" t="b">
        <v>0</v>
      </c>
      <c r="K5124" t="s">
        <v>41</v>
      </c>
      <c r="L5124" t="s">
        <v>60</v>
      </c>
      <c r="M5124">
        <v>202500</v>
      </c>
      <c r="N5124"/>
      <c r="O5124" t="s">
        <v>105</v>
      </c>
    </row>
    <row r="5125" spans="1:16" x14ac:dyDescent="0.35">
      <c r="A5125" t="s">
        <v>0</v>
      </c>
      <c r="B5125" t="s">
        <v>12841</v>
      </c>
      <c r="C5125" t="s">
        <v>107</v>
      </c>
      <c r="D5125" t="s">
        <v>4595</v>
      </c>
      <c r="E5125" t="s">
        <v>59</v>
      </c>
      <c r="F5125" t="b">
        <v>0</v>
      </c>
      <c r="G5125" t="s">
        <v>77</v>
      </c>
      <c r="H5125" s="1">
        <v>46081.251215277778</v>
      </c>
      <c r="I5125" t="b">
        <v>0</v>
      </c>
      <c r="J5125" t="b">
        <v>0</v>
      </c>
      <c r="K5125" t="s">
        <v>41</v>
      </c>
      <c r="L5125" t="s">
        <v>60</v>
      </c>
      <c r="M5125">
        <v>35000</v>
      </c>
      <c r="N5125"/>
      <c r="O5125" t="s">
        <v>8216</v>
      </c>
    </row>
    <row r="5126" spans="1:16" x14ac:dyDescent="0.35">
      <c r="A5126" t="s">
        <v>6</v>
      </c>
      <c r="B5126" t="s">
        <v>11689</v>
      </c>
      <c r="C5126" t="s">
        <v>515</v>
      </c>
      <c r="D5126" t="s">
        <v>4595</v>
      </c>
      <c r="E5126" t="s">
        <v>59</v>
      </c>
      <c r="F5126" t="b">
        <v>0</v>
      </c>
      <c r="G5126" t="s">
        <v>73</v>
      </c>
      <c r="H5126" s="1">
        <v>46081.251331018517</v>
      </c>
      <c r="I5126" t="b">
        <v>0</v>
      </c>
      <c r="J5126" t="b">
        <v>1</v>
      </c>
      <c r="K5126" t="s">
        <v>41</v>
      </c>
      <c r="L5126" t="s">
        <v>60</v>
      </c>
      <c r="M5126">
        <v>320000</v>
      </c>
      <c r="N5126"/>
      <c r="O5126" t="s">
        <v>4217</v>
      </c>
      <c r="P5126" t="s">
        <v>2808</v>
      </c>
    </row>
    <row r="5127" spans="1:16" x14ac:dyDescent="0.35">
      <c r="A5127" t="s">
        <v>6</v>
      </c>
      <c r="B5127" t="s">
        <v>11276</v>
      </c>
      <c r="C5127" t="s">
        <v>630</v>
      </c>
      <c r="D5127" t="s">
        <v>4595</v>
      </c>
      <c r="E5127" t="s">
        <v>59</v>
      </c>
      <c r="F5127" t="b">
        <v>0</v>
      </c>
      <c r="G5127" t="s">
        <v>63</v>
      </c>
      <c r="H5127" s="1">
        <v>46081.255879629629</v>
      </c>
      <c r="I5127" t="b">
        <v>0</v>
      </c>
      <c r="J5127" t="b">
        <v>0</v>
      </c>
      <c r="K5127" t="s">
        <v>41</v>
      </c>
      <c r="L5127" t="s">
        <v>60</v>
      </c>
      <c r="M5127">
        <v>160000</v>
      </c>
      <c r="N5127"/>
      <c r="O5127" t="s">
        <v>12842</v>
      </c>
      <c r="P5127" t="s">
        <v>12843</v>
      </c>
    </row>
    <row r="5128" spans="1:16" x14ac:dyDescent="0.35">
      <c r="A5128" t="s">
        <v>6</v>
      </c>
      <c r="B5128" t="s">
        <v>5889</v>
      </c>
      <c r="C5128" t="s">
        <v>1677</v>
      </c>
      <c r="D5128" t="s">
        <v>4595</v>
      </c>
      <c r="E5128" t="s">
        <v>59</v>
      </c>
      <c r="F5128" t="b">
        <v>0</v>
      </c>
      <c r="G5128" t="s">
        <v>63</v>
      </c>
      <c r="H5128" s="1">
        <v>46081.256018518521</v>
      </c>
      <c r="I5128" t="b">
        <v>0</v>
      </c>
      <c r="J5128" t="b">
        <v>0</v>
      </c>
      <c r="K5128" t="s">
        <v>41</v>
      </c>
      <c r="L5128" t="s">
        <v>60</v>
      </c>
      <c r="M5128">
        <v>190000</v>
      </c>
      <c r="N5128"/>
      <c r="O5128" t="s">
        <v>12844</v>
      </c>
    </row>
    <row r="5129" spans="1:16" x14ac:dyDescent="0.35">
      <c r="A5129" t="s">
        <v>2</v>
      </c>
      <c r="B5129" t="s">
        <v>12845</v>
      </c>
      <c r="C5129" t="s">
        <v>716</v>
      </c>
      <c r="D5129" t="s">
        <v>4595</v>
      </c>
      <c r="E5129" t="s">
        <v>59</v>
      </c>
      <c r="F5129" t="b">
        <v>0</v>
      </c>
      <c r="G5129" t="s">
        <v>63</v>
      </c>
      <c r="H5129" s="1">
        <v>46081.256018518521</v>
      </c>
      <c r="I5129" t="b">
        <v>0</v>
      </c>
      <c r="J5129" t="b">
        <v>0</v>
      </c>
      <c r="K5129" t="s">
        <v>41</v>
      </c>
      <c r="L5129" t="s">
        <v>60</v>
      </c>
      <c r="M5129">
        <v>175000</v>
      </c>
      <c r="N5129"/>
      <c r="O5129" t="s">
        <v>95</v>
      </c>
    </row>
    <row r="5130" spans="1:16" x14ac:dyDescent="0.35">
      <c r="A5130" t="s">
        <v>6</v>
      </c>
      <c r="B5130" t="s">
        <v>12846</v>
      </c>
      <c r="C5130" t="s">
        <v>207</v>
      </c>
      <c r="D5130" t="s">
        <v>4595</v>
      </c>
      <c r="E5130" t="s">
        <v>72</v>
      </c>
      <c r="F5130" t="b">
        <v>0</v>
      </c>
      <c r="G5130" t="s">
        <v>63</v>
      </c>
      <c r="H5130" s="1">
        <v>46081.256018518521</v>
      </c>
      <c r="I5130" t="b">
        <v>0</v>
      </c>
      <c r="J5130" t="b">
        <v>1</v>
      </c>
      <c r="K5130" t="s">
        <v>41</v>
      </c>
      <c r="L5130" t="s">
        <v>60</v>
      </c>
      <c r="M5130">
        <v>337000</v>
      </c>
      <c r="N5130"/>
      <c r="O5130" t="s">
        <v>95</v>
      </c>
      <c r="P5130" t="s">
        <v>216</v>
      </c>
    </row>
    <row r="5131" spans="1:16" x14ac:dyDescent="0.35">
      <c r="A5131" t="s">
        <v>0</v>
      </c>
      <c r="B5131" t="s">
        <v>12847</v>
      </c>
      <c r="C5131" t="s">
        <v>12848</v>
      </c>
      <c r="D5131" t="s">
        <v>5493</v>
      </c>
      <c r="E5131" t="s">
        <v>59</v>
      </c>
      <c r="F5131" t="b">
        <v>0</v>
      </c>
      <c r="G5131" t="s">
        <v>89</v>
      </c>
      <c r="H5131" s="1">
        <v>46081.292268518519</v>
      </c>
      <c r="I5131" t="b">
        <v>0</v>
      </c>
      <c r="J5131" t="b">
        <v>1</v>
      </c>
      <c r="K5131" t="s">
        <v>41</v>
      </c>
      <c r="L5131" t="s">
        <v>60</v>
      </c>
      <c r="M5131">
        <v>122000</v>
      </c>
      <c r="N5131"/>
      <c r="O5131" t="s">
        <v>12849</v>
      </c>
      <c r="P5131" t="s">
        <v>12850</v>
      </c>
    </row>
    <row r="5132" spans="1:16" x14ac:dyDescent="0.35">
      <c r="A5132" t="s">
        <v>1</v>
      </c>
      <c r="B5132" t="s">
        <v>1</v>
      </c>
      <c r="C5132" t="s">
        <v>12149</v>
      </c>
      <c r="D5132" t="s">
        <v>4346</v>
      </c>
      <c r="E5132" t="s">
        <v>59</v>
      </c>
      <c r="F5132" t="b">
        <v>0</v>
      </c>
      <c r="G5132" t="s">
        <v>40</v>
      </c>
      <c r="H5132" s="1">
        <v>46081.296736111108</v>
      </c>
      <c r="I5132" t="b">
        <v>1</v>
      </c>
      <c r="J5132" t="b">
        <v>0</v>
      </c>
      <c r="K5132" t="s">
        <v>40</v>
      </c>
      <c r="L5132" t="s">
        <v>60</v>
      </c>
      <c r="M5132">
        <v>60000</v>
      </c>
      <c r="N5132"/>
      <c r="O5132" t="s">
        <v>12851</v>
      </c>
      <c r="P5132" t="s">
        <v>12151</v>
      </c>
    </row>
    <row r="5133" spans="1:16" x14ac:dyDescent="0.35">
      <c r="A5133" t="s">
        <v>7</v>
      </c>
      <c r="B5133" t="s">
        <v>12852</v>
      </c>
      <c r="C5133" t="s">
        <v>2712</v>
      </c>
      <c r="D5133" t="s">
        <v>4346</v>
      </c>
      <c r="E5133" t="s">
        <v>59</v>
      </c>
      <c r="F5133" t="b">
        <v>0</v>
      </c>
      <c r="G5133" t="s">
        <v>68</v>
      </c>
      <c r="H5133" s="1">
        <v>46081.333831018521</v>
      </c>
      <c r="I5133" t="b">
        <v>0</v>
      </c>
      <c r="J5133" t="b">
        <v>1</v>
      </c>
      <c r="K5133" t="s">
        <v>41</v>
      </c>
      <c r="L5133" t="s">
        <v>60</v>
      </c>
      <c r="M5133">
        <v>72500</v>
      </c>
      <c r="N5133"/>
      <c r="O5133" t="s">
        <v>12853</v>
      </c>
      <c r="P5133" t="s">
        <v>219</v>
      </c>
    </row>
    <row r="5134" spans="1:16" x14ac:dyDescent="0.35">
      <c r="A5134" t="s">
        <v>2</v>
      </c>
      <c r="B5134" t="s">
        <v>12854</v>
      </c>
      <c r="C5134" t="s">
        <v>112</v>
      </c>
      <c r="D5134" t="s">
        <v>4526</v>
      </c>
      <c r="E5134" t="s">
        <v>59</v>
      </c>
      <c r="F5134" t="b">
        <v>0</v>
      </c>
      <c r="G5134" t="s">
        <v>65</v>
      </c>
      <c r="H5134" s="1">
        <v>46081.334016203713</v>
      </c>
      <c r="I5134" t="b">
        <v>0</v>
      </c>
      <c r="J5134" t="b">
        <v>1</v>
      </c>
      <c r="K5134" t="s">
        <v>41</v>
      </c>
      <c r="L5134" t="s">
        <v>60</v>
      </c>
      <c r="M5134">
        <v>110000</v>
      </c>
      <c r="N5134"/>
      <c r="O5134" t="s">
        <v>6185</v>
      </c>
      <c r="P5134" t="s">
        <v>12855</v>
      </c>
    </row>
    <row r="5135" spans="1:16" x14ac:dyDescent="0.35">
      <c r="A5135" t="s">
        <v>1</v>
      </c>
      <c r="B5135" t="s">
        <v>12856</v>
      </c>
      <c r="C5135" t="s">
        <v>102</v>
      </c>
      <c r="D5135" t="s">
        <v>4346</v>
      </c>
      <c r="E5135" t="s">
        <v>59</v>
      </c>
      <c r="F5135" t="b">
        <v>0</v>
      </c>
      <c r="G5135" t="s">
        <v>65</v>
      </c>
      <c r="H5135" s="1">
        <v>46081.335081018522</v>
      </c>
      <c r="I5135" t="b">
        <v>0</v>
      </c>
      <c r="J5135" t="b">
        <v>1</v>
      </c>
      <c r="K5135" t="s">
        <v>41</v>
      </c>
      <c r="L5135" t="s">
        <v>60</v>
      </c>
      <c r="M5135">
        <v>155500</v>
      </c>
      <c r="N5135"/>
      <c r="O5135" t="s">
        <v>1183</v>
      </c>
      <c r="P5135" t="s">
        <v>12857</v>
      </c>
    </row>
    <row r="5136" spans="1:16" x14ac:dyDescent="0.35">
      <c r="A5136" t="s">
        <v>0</v>
      </c>
      <c r="B5136" t="s">
        <v>12858</v>
      </c>
      <c r="C5136" t="s">
        <v>5717</v>
      </c>
      <c r="D5136" t="s">
        <v>4346</v>
      </c>
      <c r="E5136" t="s">
        <v>59</v>
      </c>
      <c r="F5136" t="b">
        <v>0</v>
      </c>
      <c r="G5136" t="s">
        <v>19</v>
      </c>
      <c r="H5136" s="1">
        <v>46081.337743055563</v>
      </c>
      <c r="I5136" t="b">
        <v>1</v>
      </c>
      <c r="J5136" t="b">
        <v>0</v>
      </c>
      <c r="K5136" t="s">
        <v>19</v>
      </c>
      <c r="L5136" t="s">
        <v>60</v>
      </c>
      <c r="M5136">
        <v>375000</v>
      </c>
      <c r="N5136"/>
      <c r="O5136" t="s">
        <v>12859</v>
      </c>
      <c r="P5136" t="s">
        <v>146</v>
      </c>
    </row>
    <row r="5137" spans="1:16" x14ac:dyDescent="0.35">
      <c r="A5137" t="s">
        <v>7</v>
      </c>
      <c r="B5137" t="s">
        <v>12817</v>
      </c>
      <c r="C5137" t="s">
        <v>315</v>
      </c>
      <c r="D5137" t="s">
        <v>4346</v>
      </c>
      <c r="E5137" t="s">
        <v>59</v>
      </c>
      <c r="F5137" t="b">
        <v>0</v>
      </c>
      <c r="G5137" t="s">
        <v>65</v>
      </c>
      <c r="H5137" s="1">
        <v>46081.375104166669</v>
      </c>
      <c r="I5137" t="b">
        <v>0</v>
      </c>
      <c r="J5137" t="b">
        <v>1</v>
      </c>
      <c r="K5137" t="s">
        <v>41</v>
      </c>
      <c r="L5137" t="s">
        <v>60</v>
      </c>
      <c r="M5137">
        <v>100900</v>
      </c>
      <c r="N5137"/>
      <c r="O5137" t="s">
        <v>12498</v>
      </c>
      <c r="P5137" t="s">
        <v>12818</v>
      </c>
    </row>
    <row r="5138" spans="1:16" x14ac:dyDescent="0.35">
      <c r="A5138" t="s">
        <v>0</v>
      </c>
      <c r="B5138" t="s">
        <v>12860</v>
      </c>
      <c r="C5138" t="s">
        <v>79</v>
      </c>
      <c r="D5138" t="s">
        <v>5018</v>
      </c>
      <c r="E5138" t="s">
        <v>59</v>
      </c>
      <c r="F5138" t="b">
        <v>0</v>
      </c>
      <c r="G5138" t="s">
        <v>77</v>
      </c>
      <c r="H5138" s="1">
        <v>46081.375347222223</v>
      </c>
      <c r="I5138" t="b">
        <v>1</v>
      </c>
      <c r="J5138" t="b">
        <v>0</v>
      </c>
      <c r="K5138" t="s">
        <v>41</v>
      </c>
      <c r="L5138" t="s">
        <v>60</v>
      </c>
      <c r="M5138">
        <v>100000</v>
      </c>
      <c r="N5138"/>
      <c r="O5138" t="s">
        <v>480</v>
      </c>
    </row>
    <row r="5139" spans="1:16" x14ac:dyDescent="0.35">
      <c r="A5139" t="s">
        <v>2</v>
      </c>
      <c r="B5139" t="s">
        <v>12861</v>
      </c>
      <c r="C5139" t="s">
        <v>165</v>
      </c>
      <c r="D5139" t="s">
        <v>4346</v>
      </c>
      <c r="E5139" t="s">
        <v>59</v>
      </c>
      <c r="F5139" t="b">
        <v>0</v>
      </c>
      <c r="G5139" t="s">
        <v>73</v>
      </c>
      <c r="H5139" s="1">
        <v>46081.376238425917</v>
      </c>
      <c r="I5139" t="b">
        <v>0</v>
      </c>
      <c r="J5139" t="b">
        <v>1</v>
      </c>
      <c r="K5139" t="s">
        <v>41</v>
      </c>
      <c r="L5139" t="s">
        <v>60</v>
      </c>
      <c r="M5139">
        <v>142000</v>
      </c>
      <c r="N5139"/>
      <c r="O5139" t="s">
        <v>7675</v>
      </c>
      <c r="P5139" t="s">
        <v>12862</v>
      </c>
    </row>
    <row r="5140" spans="1:16" x14ac:dyDescent="0.35">
      <c r="A5140" t="s">
        <v>1</v>
      </c>
      <c r="B5140" t="s">
        <v>12863</v>
      </c>
      <c r="C5140" t="s">
        <v>8805</v>
      </c>
      <c r="D5140" t="s">
        <v>4526</v>
      </c>
      <c r="E5140" t="s">
        <v>59</v>
      </c>
      <c r="F5140" t="b">
        <v>0</v>
      </c>
      <c r="G5140" t="s">
        <v>77</v>
      </c>
      <c r="H5140" s="1">
        <v>46081.377071759263</v>
      </c>
      <c r="I5140" t="b">
        <v>0</v>
      </c>
      <c r="J5140" t="b">
        <v>1</v>
      </c>
      <c r="K5140" t="s">
        <v>41</v>
      </c>
      <c r="L5140" t="s">
        <v>60</v>
      </c>
      <c r="M5140">
        <v>101500</v>
      </c>
      <c r="N5140"/>
      <c r="O5140" t="s">
        <v>195</v>
      </c>
    </row>
    <row r="5141" spans="1:16" x14ac:dyDescent="0.35">
      <c r="A5141" t="s">
        <v>0</v>
      </c>
      <c r="B5141" t="s">
        <v>298</v>
      </c>
      <c r="C5141" t="s">
        <v>112</v>
      </c>
      <c r="D5141" t="s">
        <v>2360</v>
      </c>
      <c r="E5141" t="s">
        <v>59</v>
      </c>
      <c r="F5141" t="b">
        <v>0</v>
      </c>
      <c r="G5141" t="s">
        <v>65</v>
      </c>
      <c r="H5141" s="1">
        <v>46081.416724537034</v>
      </c>
      <c r="I5141" t="b">
        <v>1</v>
      </c>
      <c r="J5141" t="b">
        <v>1</v>
      </c>
      <c r="K5141" t="s">
        <v>41</v>
      </c>
      <c r="L5141" t="s">
        <v>60</v>
      </c>
      <c r="M5141">
        <v>140500</v>
      </c>
      <c r="N5141"/>
      <c r="O5141" t="s">
        <v>2381</v>
      </c>
      <c r="P5141" t="s">
        <v>12864</v>
      </c>
    </row>
    <row r="5142" spans="1:16" x14ac:dyDescent="0.35">
      <c r="A5142" t="s">
        <v>2</v>
      </c>
      <c r="B5142" t="s">
        <v>12865</v>
      </c>
      <c r="C5142" t="s">
        <v>246</v>
      </c>
      <c r="D5142" t="s">
        <v>2360</v>
      </c>
      <c r="E5142" t="s">
        <v>59</v>
      </c>
      <c r="F5142" t="b">
        <v>0</v>
      </c>
      <c r="G5142" t="s">
        <v>65</v>
      </c>
      <c r="H5142" s="1">
        <v>46081.417523148149</v>
      </c>
      <c r="I5142" t="b">
        <v>0</v>
      </c>
      <c r="J5142" t="b">
        <v>1</v>
      </c>
      <c r="K5142" t="s">
        <v>41</v>
      </c>
      <c r="L5142" t="s">
        <v>60</v>
      </c>
      <c r="M5142">
        <v>83000</v>
      </c>
      <c r="N5142"/>
      <c r="O5142" t="s">
        <v>1155</v>
      </c>
      <c r="P5142" t="s">
        <v>208</v>
      </c>
    </row>
    <row r="5143" spans="1:16" x14ac:dyDescent="0.35">
      <c r="A5143" t="s">
        <v>8</v>
      </c>
      <c r="B5143" t="s">
        <v>12866</v>
      </c>
      <c r="C5143" t="s">
        <v>81</v>
      </c>
      <c r="D5143" t="s">
        <v>2360</v>
      </c>
      <c r="E5143" t="s">
        <v>59</v>
      </c>
      <c r="F5143" t="b">
        <v>0</v>
      </c>
      <c r="G5143" t="s">
        <v>77</v>
      </c>
      <c r="H5143" s="1">
        <v>46081.417719907397</v>
      </c>
      <c r="I5143" t="b">
        <v>0</v>
      </c>
      <c r="J5143" t="b">
        <v>0</v>
      </c>
      <c r="K5143" t="s">
        <v>41</v>
      </c>
      <c r="L5143" t="s">
        <v>60</v>
      </c>
      <c r="M5143">
        <v>500000</v>
      </c>
      <c r="N5143"/>
      <c r="O5143" t="s">
        <v>340</v>
      </c>
    </row>
    <row r="5144" spans="1:16" x14ac:dyDescent="0.35">
      <c r="A5144" t="s">
        <v>2</v>
      </c>
      <c r="B5144" t="s">
        <v>4852</v>
      </c>
      <c r="C5144" t="s">
        <v>4180</v>
      </c>
      <c r="D5144" t="s">
        <v>2360</v>
      </c>
      <c r="E5144" t="s">
        <v>59</v>
      </c>
      <c r="F5144" t="b">
        <v>0</v>
      </c>
      <c r="G5144" t="s">
        <v>73</v>
      </c>
      <c r="H5144" s="1">
        <v>46081.417905092603</v>
      </c>
      <c r="I5144" t="b">
        <v>0</v>
      </c>
      <c r="J5144" t="b">
        <v>1</v>
      </c>
      <c r="K5144" t="s">
        <v>41</v>
      </c>
      <c r="L5144" t="s">
        <v>60</v>
      </c>
      <c r="M5144">
        <v>135000</v>
      </c>
      <c r="N5144"/>
      <c r="O5144" t="s">
        <v>424</v>
      </c>
      <c r="P5144" t="s">
        <v>12867</v>
      </c>
    </row>
    <row r="5145" spans="1:16" x14ac:dyDescent="0.35">
      <c r="A5145" t="s">
        <v>1</v>
      </c>
      <c r="B5145" t="s">
        <v>10004</v>
      </c>
      <c r="C5145" t="s">
        <v>172</v>
      </c>
      <c r="D5145" t="s">
        <v>2360</v>
      </c>
      <c r="E5145" t="s">
        <v>59</v>
      </c>
      <c r="F5145" t="b">
        <v>0</v>
      </c>
      <c r="G5145" t="s">
        <v>65</v>
      </c>
      <c r="H5145" s="1">
        <v>46081.418414351851</v>
      </c>
      <c r="I5145" t="b">
        <v>1</v>
      </c>
      <c r="J5145" t="b">
        <v>0</v>
      </c>
      <c r="K5145" t="s">
        <v>41</v>
      </c>
      <c r="L5145" t="s">
        <v>74</v>
      </c>
      <c r="M5145"/>
      <c r="N5145">
        <v>90</v>
      </c>
      <c r="O5145" t="s">
        <v>12868</v>
      </c>
      <c r="P5145" t="s">
        <v>12869</v>
      </c>
    </row>
    <row r="5146" spans="1:16" x14ac:dyDescent="0.35">
      <c r="A5146" t="s">
        <v>1</v>
      </c>
      <c r="B5146" t="s">
        <v>1185</v>
      </c>
      <c r="C5146" t="s">
        <v>1883</v>
      </c>
      <c r="D5146" t="s">
        <v>2360</v>
      </c>
      <c r="E5146" t="s">
        <v>59</v>
      </c>
      <c r="F5146" t="b">
        <v>0</v>
      </c>
      <c r="G5146" t="s">
        <v>65</v>
      </c>
      <c r="H5146" s="1">
        <v>46081.418576388889</v>
      </c>
      <c r="I5146" t="b">
        <v>1</v>
      </c>
      <c r="J5146" t="b">
        <v>1</v>
      </c>
      <c r="K5146" t="s">
        <v>41</v>
      </c>
      <c r="L5146" t="s">
        <v>60</v>
      </c>
      <c r="M5146">
        <v>95000</v>
      </c>
      <c r="N5146"/>
      <c r="O5146" t="s">
        <v>5735</v>
      </c>
      <c r="P5146" t="s">
        <v>12870</v>
      </c>
    </row>
    <row r="5147" spans="1:16" x14ac:dyDescent="0.35">
      <c r="A5147" t="s">
        <v>1</v>
      </c>
      <c r="B5147" t="s">
        <v>2675</v>
      </c>
      <c r="C5147" t="s">
        <v>326</v>
      </c>
      <c r="D5147" t="s">
        <v>2360</v>
      </c>
      <c r="E5147" t="s">
        <v>59</v>
      </c>
      <c r="F5147" t="b">
        <v>0</v>
      </c>
      <c r="G5147" t="s">
        <v>65</v>
      </c>
      <c r="H5147" s="1">
        <v>46081.418611111112</v>
      </c>
      <c r="I5147" t="b">
        <v>1</v>
      </c>
      <c r="J5147" t="b">
        <v>1</v>
      </c>
      <c r="K5147" t="s">
        <v>41</v>
      </c>
      <c r="L5147" t="s">
        <v>60</v>
      </c>
      <c r="M5147">
        <v>200500</v>
      </c>
      <c r="N5147"/>
      <c r="O5147" t="s">
        <v>402</v>
      </c>
      <c r="P5147" t="s">
        <v>622</v>
      </c>
    </row>
    <row r="5148" spans="1:16" x14ac:dyDescent="0.35">
      <c r="A5148" t="s">
        <v>8</v>
      </c>
      <c r="B5148" t="s">
        <v>12871</v>
      </c>
      <c r="C5148" t="s">
        <v>92</v>
      </c>
      <c r="D5148" t="s">
        <v>2360</v>
      </c>
      <c r="E5148" t="s">
        <v>59</v>
      </c>
      <c r="F5148" t="b">
        <v>0</v>
      </c>
      <c r="G5148" t="s">
        <v>65</v>
      </c>
      <c r="H5148" s="1">
        <v>46081.418634259258</v>
      </c>
      <c r="I5148" t="b">
        <v>0</v>
      </c>
      <c r="J5148" t="b">
        <v>1</v>
      </c>
      <c r="K5148" t="s">
        <v>41</v>
      </c>
      <c r="L5148" t="s">
        <v>60</v>
      </c>
      <c r="M5148">
        <v>209500</v>
      </c>
      <c r="N5148"/>
      <c r="O5148" t="s">
        <v>402</v>
      </c>
      <c r="P5148" t="s">
        <v>663</v>
      </c>
    </row>
    <row r="5149" spans="1:16" x14ac:dyDescent="0.35">
      <c r="A5149" t="s">
        <v>1</v>
      </c>
      <c r="B5149" t="s">
        <v>12872</v>
      </c>
      <c r="C5149" t="s">
        <v>172</v>
      </c>
      <c r="D5149" t="s">
        <v>2360</v>
      </c>
      <c r="E5149" t="s">
        <v>59</v>
      </c>
      <c r="F5149" t="b">
        <v>0</v>
      </c>
      <c r="G5149" t="s">
        <v>77</v>
      </c>
      <c r="H5149" s="1">
        <v>46081.418738425928</v>
      </c>
      <c r="I5149" t="b">
        <v>1</v>
      </c>
      <c r="J5149" t="b">
        <v>0</v>
      </c>
      <c r="K5149" t="s">
        <v>41</v>
      </c>
      <c r="L5149" t="s">
        <v>74</v>
      </c>
      <c r="M5149"/>
      <c r="N5149">
        <v>90</v>
      </c>
      <c r="O5149" t="s">
        <v>12868</v>
      </c>
      <c r="P5149" t="s">
        <v>12869</v>
      </c>
    </row>
    <row r="5150" spans="1:16" x14ac:dyDescent="0.35">
      <c r="A5150" t="s">
        <v>3</v>
      </c>
      <c r="B5150" t="s">
        <v>12873</v>
      </c>
      <c r="C5150" t="s">
        <v>13</v>
      </c>
      <c r="D5150" t="s">
        <v>5721</v>
      </c>
      <c r="E5150" t="s">
        <v>59</v>
      </c>
      <c r="F5150" t="b">
        <v>0</v>
      </c>
      <c r="G5150" t="s">
        <v>13</v>
      </c>
      <c r="H5150" s="1">
        <v>46081.420590277783</v>
      </c>
      <c r="I5150" t="b">
        <v>0</v>
      </c>
      <c r="J5150" t="b">
        <v>0</v>
      </c>
      <c r="K5150" t="s">
        <v>13</v>
      </c>
      <c r="L5150" t="s">
        <v>60</v>
      </c>
      <c r="M5150">
        <v>103950</v>
      </c>
      <c r="N5150"/>
      <c r="O5150" t="s">
        <v>12874</v>
      </c>
    </row>
    <row r="5151" spans="1:16" x14ac:dyDescent="0.35">
      <c r="A5151" t="s">
        <v>1</v>
      </c>
      <c r="B5151" t="s">
        <v>1</v>
      </c>
      <c r="C5151" t="s">
        <v>12875</v>
      </c>
      <c r="D5151" t="s">
        <v>5798</v>
      </c>
      <c r="E5151" t="s">
        <v>59</v>
      </c>
      <c r="F5151" t="b">
        <v>0</v>
      </c>
      <c r="G5151" t="s">
        <v>40</v>
      </c>
      <c r="H5151" s="1">
        <v>46081.421736111108</v>
      </c>
      <c r="I5151" t="b">
        <v>1</v>
      </c>
      <c r="J5151" t="b">
        <v>0</v>
      </c>
      <c r="K5151" t="s">
        <v>40</v>
      </c>
      <c r="L5151" t="s">
        <v>60</v>
      </c>
      <c r="M5151">
        <v>73500</v>
      </c>
      <c r="N5151"/>
      <c r="O5151" t="s">
        <v>12876</v>
      </c>
      <c r="P5151" t="s">
        <v>12151</v>
      </c>
    </row>
    <row r="5152" spans="1:16" x14ac:dyDescent="0.35">
      <c r="A5152" t="s">
        <v>2</v>
      </c>
      <c r="B5152" t="s">
        <v>1206</v>
      </c>
      <c r="C5152" t="s">
        <v>207</v>
      </c>
      <c r="D5152" t="s">
        <v>2360</v>
      </c>
      <c r="E5152" t="s">
        <v>59</v>
      </c>
      <c r="F5152" t="b">
        <v>0</v>
      </c>
      <c r="G5152" t="s">
        <v>63</v>
      </c>
      <c r="H5152" s="1">
        <v>46081.422650462962</v>
      </c>
      <c r="I5152" t="b">
        <v>0</v>
      </c>
      <c r="J5152" t="b">
        <v>0</v>
      </c>
      <c r="K5152" t="s">
        <v>41</v>
      </c>
      <c r="L5152" t="s">
        <v>60</v>
      </c>
      <c r="M5152">
        <v>350000</v>
      </c>
      <c r="N5152"/>
      <c r="O5152" t="s">
        <v>101</v>
      </c>
      <c r="P5152" t="s">
        <v>85</v>
      </c>
    </row>
    <row r="5153" spans="1:16" x14ac:dyDescent="0.35">
      <c r="A5153" t="s">
        <v>0</v>
      </c>
      <c r="B5153" t="s">
        <v>12877</v>
      </c>
      <c r="C5153" t="s">
        <v>112</v>
      </c>
      <c r="D5153" t="s">
        <v>2360</v>
      </c>
      <c r="E5153" t="s">
        <v>59</v>
      </c>
      <c r="F5153" t="b">
        <v>0</v>
      </c>
      <c r="G5153" t="s">
        <v>65</v>
      </c>
      <c r="H5153" s="1">
        <v>46081.458391203712</v>
      </c>
      <c r="I5153" t="b">
        <v>0</v>
      </c>
      <c r="J5153" t="b">
        <v>1</v>
      </c>
      <c r="K5153" t="s">
        <v>41</v>
      </c>
      <c r="L5153" t="s">
        <v>60</v>
      </c>
      <c r="M5153">
        <v>70000</v>
      </c>
      <c r="N5153"/>
      <c r="O5153" t="s">
        <v>12878</v>
      </c>
      <c r="P5153" t="s">
        <v>146</v>
      </c>
    </row>
    <row r="5154" spans="1:16" x14ac:dyDescent="0.35">
      <c r="A5154" t="s">
        <v>6</v>
      </c>
      <c r="B5154" t="s">
        <v>11276</v>
      </c>
      <c r="C5154" t="s">
        <v>190</v>
      </c>
      <c r="D5154" t="s">
        <v>4595</v>
      </c>
      <c r="E5154" t="s">
        <v>59</v>
      </c>
      <c r="F5154" t="b">
        <v>0</v>
      </c>
      <c r="G5154" t="s">
        <v>73</v>
      </c>
      <c r="H5154" s="1">
        <v>46081.458773148152</v>
      </c>
      <c r="I5154" t="b">
        <v>0</v>
      </c>
      <c r="J5154" t="b">
        <v>1</v>
      </c>
      <c r="K5154" t="s">
        <v>41</v>
      </c>
      <c r="L5154" t="s">
        <v>60</v>
      </c>
      <c r="M5154">
        <v>160000</v>
      </c>
      <c r="N5154"/>
      <c r="O5154" t="s">
        <v>12879</v>
      </c>
      <c r="P5154" t="s">
        <v>12880</v>
      </c>
    </row>
    <row r="5155" spans="1:16" x14ac:dyDescent="0.35">
      <c r="A5155" t="s">
        <v>2</v>
      </c>
      <c r="B5155" t="s">
        <v>12881</v>
      </c>
      <c r="C5155" t="s">
        <v>1896</v>
      </c>
      <c r="D5155" t="s">
        <v>4595</v>
      </c>
      <c r="E5155" t="s">
        <v>72</v>
      </c>
      <c r="F5155" t="b">
        <v>0</v>
      </c>
      <c r="G5155" t="s">
        <v>65</v>
      </c>
      <c r="H5155" s="1">
        <v>46081.459340277783</v>
      </c>
      <c r="I5155" t="b">
        <v>0</v>
      </c>
      <c r="J5155" t="b">
        <v>1</v>
      </c>
      <c r="K5155" t="s">
        <v>41</v>
      </c>
      <c r="L5155" t="s">
        <v>60</v>
      </c>
      <c r="M5155">
        <v>117500</v>
      </c>
      <c r="N5155"/>
      <c r="O5155" t="s">
        <v>350</v>
      </c>
      <c r="P5155" t="s">
        <v>12882</v>
      </c>
    </row>
    <row r="5156" spans="1:16" x14ac:dyDescent="0.35">
      <c r="A5156" t="s">
        <v>0</v>
      </c>
      <c r="B5156" t="s">
        <v>0</v>
      </c>
      <c r="C5156" t="s">
        <v>12883</v>
      </c>
      <c r="D5156" t="s">
        <v>5798</v>
      </c>
      <c r="E5156" t="s">
        <v>59</v>
      </c>
      <c r="F5156" t="b">
        <v>0</v>
      </c>
      <c r="G5156" t="s">
        <v>40</v>
      </c>
      <c r="H5156" s="1">
        <v>46081.46298611111</v>
      </c>
      <c r="I5156" t="b">
        <v>1</v>
      </c>
      <c r="J5156" t="b">
        <v>0</v>
      </c>
      <c r="K5156" t="s">
        <v>40</v>
      </c>
      <c r="L5156" t="s">
        <v>60</v>
      </c>
      <c r="M5156">
        <v>48500</v>
      </c>
      <c r="N5156"/>
      <c r="O5156" t="s">
        <v>12884</v>
      </c>
      <c r="P5156" t="s">
        <v>1738</v>
      </c>
    </row>
    <row r="5157" spans="1:16" x14ac:dyDescent="0.35">
      <c r="A5157" t="s">
        <v>0</v>
      </c>
      <c r="B5157" t="s">
        <v>0</v>
      </c>
      <c r="C5157" t="s">
        <v>12885</v>
      </c>
      <c r="D5157" t="s">
        <v>5798</v>
      </c>
      <c r="E5157" t="s">
        <v>132</v>
      </c>
      <c r="F5157" t="b">
        <v>0</v>
      </c>
      <c r="G5157" t="s">
        <v>40</v>
      </c>
      <c r="H5157" s="1">
        <v>46081.463020833333</v>
      </c>
      <c r="I5157" t="b">
        <v>0</v>
      </c>
      <c r="J5157" t="b">
        <v>0</v>
      </c>
      <c r="K5157" t="s">
        <v>40</v>
      </c>
      <c r="L5157" t="s">
        <v>60</v>
      </c>
      <c r="M5157">
        <v>48500</v>
      </c>
      <c r="N5157"/>
      <c r="O5157" t="s">
        <v>12886</v>
      </c>
      <c r="P5157" t="s">
        <v>12887</v>
      </c>
    </row>
    <row r="5158" spans="1:16" x14ac:dyDescent="0.35">
      <c r="A5158" t="s">
        <v>6</v>
      </c>
      <c r="B5158" t="s">
        <v>11276</v>
      </c>
      <c r="C5158" t="s">
        <v>12888</v>
      </c>
      <c r="D5158" t="s">
        <v>5798</v>
      </c>
      <c r="E5158" t="s">
        <v>59</v>
      </c>
      <c r="F5158" t="b">
        <v>0</v>
      </c>
      <c r="G5158" t="s">
        <v>40</v>
      </c>
      <c r="H5158" s="1">
        <v>46081.463113425933</v>
      </c>
      <c r="I5158" t="b">
        <v>0</v>
      </c>
      <c r="J5158" t="b">
        <v>0</v>
      </c>
      <c r="K5158" t="s">
        <v>40</v>
      </c>
      <c r="L5158" t="s">
        <v>60</v>
      </c>
      <c r="M5158">
        <v>85000</v>
      </c>
      <c r="N5158"/>
      <c r="O5158" t="s">
        <v>12889</v>
      </c>
    </row>
    <row r="5159" spans="1:16" x14ac:dyDescent="0.35">
      <c r="A5159" t="s">
        <v>2</v>
      </c>
      <c r="B5159" t="s">
        <v>12890</v>
      </c>
      <c r="C5159" t="s">
        <v>12891</v>
      </c>
      <c r="D5159" t="s">
        <v>5798</v>
      </c>
      <c r="E5159" t="s">
        <v>59</v>
      </c>
      <c r="F5159" t="b">
        <v>0</v>
      </c>
      <c r="G5159" t="s">
        <v>40</v>
      </c>
      <c r="H5159" s="1">
        <v>46081.463125000002</v>
      </c>
      <c r="I5159" t="b">
        <v>1</v>
      </c>
      <c r="J5159" t="b">
        <v>0</v>
      </c>
      <c r="K5159" t="s">
        <v>40</v>
      </c>
      <c r="L5159" t="s">
        <v>60</v>
      </c>
      <c r="M5159">
        <v>32000</v>
      </c>
      <c r="N5159"/>
      <c r="O5159" t="s">
        <v>10357</v>
      </c>
      <c r="P5159" t="s">
        <v>133</v>
      </c>
    </row>
    <row r="5160" spans="1:16" x14ac:dyDescent="0.35">
      <c r="A5160" t="s">
        <v>7</v>
      </c>
      <c r="B5160" t="s">
        <v>12892</v>
      </c>
      <c r="C5160" t="s">
        <v>6315</v>
      </c>
      <c r="D5160" t="s">
        <v>5798</v>
      </c>
      <c r="E5160" t="s">
        <v>59</v>
      </c>
      <c r="F5160" t="b">
        <v>0</v>
      </c>
      <c r="G5160" t="s">
        <v>40</v>
      </c>
      <c r="H5160" s="1">
        <v>46081.463148148148</v>
      </c>
      <c r="I5160" t="b">
        <v>1</v>
      </c>
      <c r="J5160" t="b">
        <v>0</v>
      </c>
      <c r="K5160" t="s">
        <v>40</v>
      </c>
      <c r="L5160" t="s">
        <v>60</v>
      </c>
      <c r="M5160">
        <v>70000</v>
      </c>
      <c r="N5160"/>
      <c r="O5160" t="s">
        <v>12893</v>
      </c>
      <c r="P5160" t="s">
        <v>146</v>
      </c>
    </row>
    <row r="5161" spans="1:16" x14ac:dyDescent="0.35">
      <c r="A5161" t="s">
        <v>7</v>
      </c>
      <c r="B5161" t="s">
        <v>12894</v>
      </c>
      <c r="C5161" t="s">
        <v>11229</v>
      </c>
      <c r="D5161" t="s">
        <v>5798</v>
      </c>
      <c r="E5161" t="s">
        <v>59</v>
      </c>
      <c r="F5161" t="b">
        <v>0</v>
      </c>
      <c r="G5161" t="s">
        <v>40</v>
      </c>
      <c r="H5161" s="1">
        <v>46081.463148148148</v>
      </c>
      <c r="I5161" t="b">
        <v>1</v>
      </c>
      <c r="J5161" t="b">
        <v>0</v>
      </c>
      <c r="K5161" t="s">
        <v>40</v>
      </c>
      <c r="L5161" t="s">
        <v>60</v>
      </c>
      <c r="M5161">
        <v>55000</v>
      </c>
      <c r="N5161"/>
      <c r="O5161" t="s">
        <v>12895</v>
      </c>
      <c r="P5161" t="s">
        <v>146</v>
      </c>
    </row>
    <row r="5162" spans="1:16" x14ac:dyDescent="0.35">
      <c r="A5162" t="s">
        <v>6</v>
      </c>
      <c r="B5162" t="s">
        <v>6</v>
      </c>
      <c r="C5162" t="s">
        <v>10627</v>
      </c>
      <c r="D5162" t="s">
        <v>5798</v>
      </c>
      <c r="E5162" t="s">
        <v>59</v>
      </c>
      <c r="F5162" t="b">
        <v>0</v>
      </c>
      <c r="G5162" t="s">
        <v>40</v>
      </c>
      <c r="H5162" s="1">
        <v>46081.463159722232</v>
      </c>
      <c r="I5162" t="b">
        <v>0</v>
      </c>
      <c r="J5162" t="b">
        <v>0</v>
      </c>
      <c r="K5162" t="s">
        <v>40</v>
      </c>
      <c r="L5162" t="s">
        <v>60</v>
      </c>
      <c r="M5162">
        <v>105000</v>
      </c>
      <c r="N5162"/>
      <c r="O5162" t="s">
        <v>12896</v>
      </c>
      <c r="P5162" t="s">
        <v>12897</v>
      </c>
    </row>
    <row r="5163" spans="1:16" x14ac:dyDescent="0.35">
      <c r="A5163" t="s">
        <v>0</v>
      </c>
      <c r="B5163" t="s">
        <v>12898</v>
      </c>
      <c r="C5163" t="s">
        <v>4765</v>
      </c>
      <c r="D5163" t="s">
        <v>5798</v>
      </c>
      <c r="E5163" t="s">
        <v>59</v>
      </c>
      <c r="F5163" t="b">
        <v>0</v>
      </c>
      <c r="G5163" t="s">
        <v>40</v>
      </c>
      <c r="H5163" s="1">
        <v>46081.46329861111</v>
      </c>
      <c r="I5163" t="b">
        <v>1</v>
      </c>
      <c r="J5163" t="b">
        <v>0</v>
      </c>
      <c r="K5163" t="s">
        <v>40</v>
      </c>
      <c r="L5163" t="s">
        <v>60</v>
      </c>
      <c r="M5163">
        <v>48500</v>
      </c>
      <c r="N5163"/>
      <c r="O5163" t="s">
        <v>12899</v>
      </c>
    </row>
    <row r="5164" spans="1:16" x14ac:dyDescent="0.35">
      <c r="A5164" t="s">
        <v>2</v>
      </c>
      <c r="B5164" t="s">
        <v>12900</v>
      </c>
      <c r="C5164" t="s">
        <v>40</v>
      </c>
      <c r="D5164" t="s">
        <v>5798</v>
      </c>
      <c r="E5164" t="s">
        <v>59</v>
      </c>
      <c r="F5164" t="b">
        <v>0</v>
      </c>
      <c r="G5164" t="s">
        <v>40</v>
      </c>
      <c r="H5164" s="1">
        <v>46081.463356481479</v>
      </c>
      <c r="I5164" t="b">
        <v>0</v>
      </c>
      <c r="J5164" t="b">
        <v>0</v>
      </c>
      <c r="K5164" t="s">
        <v>40</v>
      </c>
      <c r="L5164" t="s">
        <v>60</v>
      </c>
      <c r="M5164">
        <v>70000</v>
      </c>
      <c r="N5164"/>
      <c r="O5164" t="s">
        <v>1298</v>
      </c>
      <c r="P5164" t="s">
        <v>85</v>
      </c>
    </row>
    <row r="5165" spans="1:16" x14ac:dyDescent="0.35">
      <c r="A5165" t="s">
        <v>7</v>
      </c>
      <c r="B5165" t="s">
        <v>12901</v>
      </c>
      <c r="C5165" t="s">
        <v>5273</v>
      </c>
      <c r="D5165" t="s">
        <v>5798</v>
      </c>
      <c r="E5165" t="s">
        <v>59</v>
      </c>
      <c r="F5165" t="b">
        <v>0</v>
      </c>
      <c r="G5165" t="s">
        <v>40</v>
      </c>
      <c r="H5165" s="1">
        <v>46081.463379629633</v>
      </c>
      <c r="I5165" t="b">
        <v>0</v>
      </c>
      <c r="J5165" t="b">
        <v>0</v>
      </c>
      <c r="K5165" t="s">
        <v>40</v>
      </c>
      <c r="L5165" t="s">
        <v>60</v>
      </c>
      <c r="M5165">
        <v>42500</v>
      </c>
      <c r="N5165"/>
      <c r="O5165" t="s">
        <v>5271</v>
      </c>
    </row>
    <row r="5166" spans="1:16" x14ac:dyDescent="0.35">
      <c r="A5166" t="s">
        <v>5</v>
      </c>
      <c r="B5166" t="s">
        <v>2202</v>
      </c>
      <c r="C5166" t="s">
        <v>6081</v>
      </c>
      <c r="D5166" t="s">
        <v>5798</v>
      </c>
      <c r="E5166" t="s">
        <v>59</v>
      </c>
      <c r="F5166" t="b">
        <v>0</v>
      </c>
      <c r="G5166" t="s">
        <v>40</v>
      </c>
      <c r="H5166" s="1">
        <v>46081.463541666657</v>
      </c>
      <c r="I5166" t="b">
        <v>0</v>
      </c>
      <c r="J5166" t="b">
        <v>0</v>
      </c>
      <c r="K5166" t="s">
        <v>40</v>
      </c>
      <c r="L5166" t="s">
        <v>60</v>
      </c>
      <c r="M5166">
        <v>92500</v>
      </c>
      <c r="N5166"/>
      <c r="O5166" t="s">
        <v>11804</v>
      </c>
      <c r="P5166" t="s">
        <v>2257</v>
      </c>
    </row>
    <row r="5167" spans="1:16" x14ac:dyDescent="0.35">
      <c r="A5167" t="s">
        <v>0</v>
      </c>
      <c r="B5167" t="s">
        <v>12898</v>
      </c>
      <c r="C5167" t="s">
        <v>12902</v>
      </c>
      <c r="D5167" t="s">
        <v>5798</v>
      </c>
      <c r="E5167" t="s">
        <v>59</v>
      </c>
      <c r="F5167" t="b">
        <v>0</v>
      </c>
      <c r="G5167" t="s">
        <v>40</v>
      </c>
      <c r="H5167" s="1">
        <v>46081.463738425933</v>
      </c>
      <c r="I5167" t="b">
        <v>1</v>
      </c>
      <c r="J5167" t="b">
        <v>0</v>
      </c>
      <c r="K5167" t="s">
        <v>40</v>
      </c>
      <c r="L5167" t="s">
        <v>60</v>
      </c>
      <c r="M5167">
        <v>48500</v>
      </c>
      <c r="N5167"/>
      <c r="O5167" t="s">
        <v>12903</v>
      </c>
      <c r="P5167" t="s">
        <v>219</v>
      </c>
    </row>
    <row r="5168" spans="1:16" x14ac:dyDescent="0.35">
      <c r="A5168" t="s">
        <v>5</v>
      </c>
      <c r="B5168" t="s">
        <v>12904</v>
      </c>
      <c r="C5168" t="s">
        <v>5029</v>
      </c>
      <c r="D5168" t="s">
        <v>5798</v>
      </c>
      <c r="E5168" t="s">
        <v>59</v>
      </c>
      <c r="F5168" t="b">
        <v>0</v>
      </c>
      <c r="G5168" t="s">
        <v>40</v>
      </c>
      <c r="H5168" s="1">
        <v>46081.463761574072</v>
      </c>
      <c r="I5168" t="b">
        <v>1</v>
      </c>
      <c r="J5168" t="b">
        <v>0</v>
      </c>
      <c r="K5168" t="s">
        <v>40</v>
      </c>
      <c r="L5168" t="s">
        <v>60</v>
      </c>
      <c r="M5168">
        <v>110000</v>
      </c>
      <c r="N5168"/>
      <c r="O5168" t="s">
        <v>12905</v>
      </c>
      <c r="P5168" t="s">
        <v>1819</v>
      </c>
    </row>
    <row r="5169" spans="1:16" x14ac:dyDescent="0.35">
      <c r="A5169" t="s">
        <v>5</v>
      </c>
      <c r="B5169" t="s">
        <v>12906</v>
      </c>
      <c r="C5169" t="s">
        <v>12907</v>
      </c>
      <c r="D5169" t="s">
        <v>5798</v>
      </c>
      <c r="E5169" t="s">
        <v>59</v>
      </c>
      <c r="F5169" t="b">
        <v>0</v>
      </c>
      <c r="G5169" t="s">
        <v>40</v>
      </c>
      <c r="H5169" s="1">
        <v>46081.463761574072</v>
      </c>
      <c r="I5169" t="b">
        <v>1</v>
      </c>
      <c r="J5169" t="b">
        <v>0</v>
      </c>
      <c r="K5169" t="s">
        <v>40</v>
      </c>
      <c r="L5169" t="s">
        <v>60</v>
      </c>
      <c r="M5169">
        <v>70000</v>
      </c>
      <c r="N5169"/>
      <c r="O5169" t="s">
        <v>12908</v>
      </c>
      <c r="P5169" t="s">
        <v>12909</v>
      </c>
    </row>
    <row r="5170" spans="1:16" x14ac:dyDescent="0.35">
      <c r="A5170" t="s">
        <v>0</v>
      </c>
      <c r="B5170" t="s">
        <v>12910</v>
      </c>
      <c r="C5170" t="s">
        <v>12911</v>
      </c>
      <c r="D5170" t="s">
        <v>5798</v>
      </c>
      <c r="E5170" t="s">
        <v>59</v>
      </c>
      <c r="F5170" t="b">
        <v>0</v>
      </c>
      <c r="G5170" t="s">
        <v>40</v>
      </c>
      <c r="H5170" s="1">
        <v>46081.463784722233</v>
      </c>
      <c r="I5170" t="b">
        <v>1</v>
      </c>
      <c r="J5170" t="b">
        <v>0</v>
      </c>
      <c r="K5170" t="s">
        <v>40</v>
      </c>
      <c r="L5170" t="s">
        <v>60</v>
      </c>
      <c r="M5170">
        <v>50000</v>
      </c>
      <c r="N5170"/>
      <c r="O5170" t="s">
        <v>12912</v>
      </c>
      <c r="P5170" t="s">
        <v>3340</v>
      </c>
    </row>
    <row r="5171" spans="1:16" x14ac:dyDescent="0.35">
      <c r="A5171" t="s">
        <v>1</v>
      </c>
      <c r="B5171" t="s">
        <v>12913</v>
      </c>
      <c r="C5171" t="s">
        <v>12914</v>
      </c>
      <c r="D5171" t="s">
        <v>5798</v>
      </c>
      <c r="E5171" t="s">
        <v>59</v>
      </c>
      <c r="F5171" t="b">
        <v>0</v>
      </c>
      <c r="G5171" t="s">
        <v>40</v>
      </c>
      <c r="H5171" s="1">
        <v>46081.463807870372</v>
      </c>
      <c r="I5171" t="b">
        <v>0</v>
      </c>
      <c r="J5171" t="b">
        <v>0</v>
      </c>
      <c r="K5171" t="s">
        <v>40</v>
      </c>
      <c r="L5171" t="s">
        <v>60</v>
      </c>
      <c r="M5171">
        <v>73500</v>
      </c>
      <c r="N5171"/>
      <c r="O5171" t="s">
        <v>12915</v>
      </c>
      <c r="P5171" t="s">
        <v>12916</v>
      </c>
    </row>
    <row r="5172" spans="1:16" x14ac:dyDescent="0.35">
      <c r="A5172" t="s">
        <v>0</v>
      </c>
      <c r="B5172" t="s">
        <v>2261</v>
      </c>
      <c r="C5172" t="s">
        <v>373</v>
      </c>
      <c r="D5172" t="s">
        <v>4346</v>
      </c>
      <c r="E5172" t="s">
        <v>59</v>
      </c>
      <c r="F5172" t="b">
        <v>0</v>
      </c>
      <c r="G5172" t="s">
        <v>63</v>
      </c>
      <c r="H5172" s="1">
        <v>46081.464212962957</v>
      </c>
      <c r="I5172" t="b">
        <v>0</v>
      </c>
      <c r="J5172" t="b">
        <v>0</v>
      </c>
      <c r="K5172" t="s">
        <v>41</v>
      </c>
      <c r="L5172" t="s">
        <v>60</v>
      </c>
      <c r="M5172">
        <v>72187.5</v>
      </c>
      <c r="N5172"/>
      <c r="O5172" t="s">
        <v>12917</v>
      </c>
      <c r="P5172" t="s">
        <v>12918</v>
      </c>
    </row>
    <row r="5173" spans="1:16" x14ac:dyDescent="0.35">
      <c r="A5173" t="s">
        <v>7</v>
      </c>
      <c r="B5173" t="s">
        <v>12919</v>
      </c>
      <c r="C5173" t="s">
        <v>104</v>
      </c>
      <c r="D5173" t="s">
        <v>4526</v>
      </c>
      <c r="E5173" t="s">
        <v>59</v>
      </c>
      <c r="F5173" t="b">
        <v>0</v>
      </c>
      <c r="G5173" t="s">
        <v>63</v>
      </c>
      <c r="H5173" s="1">
        <v>46081.464212962957</v>
      </c>
      <c r="I5173" t="b">
        <v>0</v>
      </c>
      <c r="J5173" t="b">
        <v>0</v>
      </c>
      <c r="K5173" t="s">
        <v>41</v>
      </c>
      <c r="L5173" t="s">
        <v>60</v>
      </c>
      <c r="M5173">
        <v>129800</v>
      </c>
      <c r="N5173"/>
      <c r="O5173" t="s">
        <v>5377</v>
      </c>
      <c r="P5173" t="s">
        <v>10550</v>
      </c>
    </row>
    <row r="5174" spans="1:16" x14ac:dyDescent="0.35">
      <c r="A5174" t="s">
        <v>4</v>
      </c>
      <c r="B5174" t="s">
        <v>12920</v>
      </c>
      <c r="C5174" t="s">
        <v>12921</v>
      </c>
      <c r="D5174" t="s">
        <v>4526</v>
      </c>
      <c r="E5174" t="s">
        <v>59</v>
      </c>
      <c r="F5174" t="b">
        <v>0</v>
      </c>
      <c r="G5174" t="s">
        <v>65</v>
      </c>
      <c r="H5174" s="1">
        <v>46081.500138888892</v>
      </c>
      <c r="I5174" t="b">
        <v>0</v>
      </c>
      <c r="J5174" t="b">
        <v>0</v>
      </c>
      <c r="K5174" t="s">
        <v>41</v>
      </c>
      <c r="L5174" t="s">
        <v>74</v>
      </c>
      <c r="M5174"/>
      <c r="N5174">
        <v>59.125</v>
      </c>
      <c r="O5174" t="s">
        <v>12922</v>
      </c>
      <c r="P5174" t="s">
        <v>12923</v>
      </c>
    </row>
    <row r="5175" spans="1:16" x14ac:dyDescent="0.35">
      <c r="A5175" t="s">
        <v>2</v>
      </c>
      <c r="B5175" t="s">
        <v>2</v>
      </c>
      <c r="C5175" t="s">
        <v>1943</v>
      </c>
      <c r="D5175" t="s">
        <v>4595</v>
      </c>
      <c r="E5175" t="s">
        <v>59</v>
      </c>
      <c r="F5175" t="b">
        <v>0</v>
      </c>
      <c r="G5175" t="s">
        <v>89</v>
      </c>
      <c r="H5175" s="1">
        <v>46081.501574074071</v>
      </c>
      <c r="I5175" t="b">
        <v>0</v>
      </c>
      <c r="J5175" t="b">
        <v>0</v>
      </c>
      <c r="K5175" t="s">
        <v>41</v>
      </c>
      <c r="L5175" t="s">
        <v>60</v>
      </c>
      <c r="M5175">
        <v>117500</v>
      </c>
      <c r="N5175"/>
      <c r="O5175" t="s">
        <v>12924</v>
      </c>
    </row>
    <row r="5176" spans="1:16" x14ac:dyDescent="0.35">
      <c r="A5176" t="s">
        <v>1</v>
      </c>
      <c r="B5176" t="s">
        <v>961</v>
      </c>
      <c r="C5176" t="s">
        <v>598</v>
      </c>
      <c r="D5176" t="s">
        <v>4595</v>
      </c>
      <c r="E5176" t="s">
        <v>59</v>
      </c>
      <c r="F5176" t="b">
        <v>0</v>
      </c>
      <c r="G5176" t="s">
        <v>65</v>
      </c>
      <c r="H5176" s="1">
        <v>46081.501655092587</v>
      </c>
      <c r="I5176" t="b">
        <v>1</v>
      </c>
      <c r="J5176" t="b">
        <v>1</v>
      </c>
      <c r="K5176" t="s">
        <v>41</v>
      </c>
      <c r="L5176" t="s">
        <v>60</v>
      </c>
      <c r="M5176">
        <v>110000</v>
      </c>
      <c r="N5176"/>
      <c r="O5176" t="s">
        <v>12925</v>
      </c>
      <c r="P5176" t="s">
        <v>12926</v>
      </c>
    </row>
    <row r="5177" spans="1:16" x14ac:dyDescent="0.35">
      <c r="A5177" t="s">
        <v>1</v>
      </c>
      <c r="B5177" t="s">
        <v>12927</v>
      </c>
      <c r="C5177" t="s">
        <v>2214</v>
      </c>
      <c r="D5177" t="s">
        <v>4756</v>
      </c>
      <c r="E5177" t="s">
        <v>59</v>
      </c>
      <c r="F5177" t="b">
        <v>0</v>
      </c>
      <c r="G5177" t="s">
        <v>65</v>
      </c>
      <c r="H5177" s="1">
        <v>46081.543553240743</v>
      </c>
      <c r="I5177" t="b">
        <v>0</v>
      </c>
      <c r="J5177" t="b">
        <v>1</v>
      </c>
      <c r="K5177" t="s">
        <v>41</v>
      </c>
      <c r="L5177" t="s">
        <v>60</v>
      </c>
      <c r="M5177">
        <v>110800</v>
      </c>
      <c r="N5177"/>
      <c r="O5177" t="s">
        <v>608</v>
      </c>
      <c r="P5177" t="s">
        <v>12928</v>
      </c>
    </row>
    <row r="5178" spans="1:16" x14ac:dyDescent="0.35">
      <c r="A5178" t="s">
        <v>2</v>
      </c>
      <c r="B5178" t="s">
        <v>12929</v>
      </c>
      <c r="C5178" t="s">
        <v>1417</v>
      </c>
      <c r="D5178" t="s">
        <v>4531</v>
      </c>
      <c r="E5178" t="s">
        <v>59</v>
      </c>
      <c r="F5178" t="b">
        <v>0</v>
      </c>
      <c r="G5178" t="s">
        <v>39</v>
      </c>
      <c r="H5178" s="1">
        <v>46081.549664351849</v>
      </c>
      <c r="I5178" t="b">
        <v>0</v>
      </c>
      <c r="J5178" t="b">
        <v>0</v>
      </c>
      <c r="K5178" t="s">
        <v>39</v>
      </c>
      <c r="L5178" t="s">
        <v>60</v>
      </c>
      <c r="M5178">
        <v>250000</v>
      </c>
      <c r="N5178"/>
      <c r="O5178" t="s">
        <v>12930</v>
      </c>
      <c r="P5178" t="s">
        <v>310</v>
      </c>
    </row>
    <row r="5179" spans="1:16" x14ac:dyDescent="0.35">
      <c r="A5179" t="s">
        <v>8</v>
      </c>
      <c r="B5179" t="s">
        <v>12931</v>
      </c>
      <c r="C5179" t="s">
        <v>1417</v>
      </c>
      <c r="D5179" t="s">
        <v>4531</v>
      </c>
      <c r="E5179" t="s">
        <v>59</v>
      </c>
      <c r="F5179" t="b">
        <v>0</v>
      </c>
      <c r="G5179" t="s">
        <v>39</v>
      </c>
      <c r="H5179" s="1">
        <v>46081.549664351849</v>
      </c>
      <c r="I5179" t="b">
        <v>0</v>
      </c>
      <c r="J5179" t="b">
        <v>0</v>
      </c>
      <c r="K5179" t="s">
        <v>39</v>
      </c>
      <c r="L5179" t="s">
        <v>60</v>
      </c>
      <c r="M5179">
        <v>250000</v>
      </c>
      <c r="N5179"/>
      <c r="O5179" t="s">
        <v>12932</v>
      </c>
      <c r="P5179" t="s">
        <v>12933</v>
      </c>
    </row>
    <row r="5180" spans="1:16" x14ac:dyDescent="0.35">
      <c r="A5180" t="s">
        <v>0</v>
      </c>
      <c r="B5180" t="s">
        <v>12934</v>
      </c>
      <c r="C5180" t="s">
        <v>4665</v>
      </c>
      <c r="D5180" t="s">
        <v>12935</v>
      </c>
      <c r="E5180" t="s">
        <v>59</v>
      </c>
      <c r="F5180" t="b">
        <v>0</v>
      </c>
      <c r="G5180" t="s">
        <v>4666</v>
      </c>
      <c r="H5180" s="1">
        <v>46081.551886574067</v>
      </c>
      <c r="I5180" t="b">
        <v>1</v>
      </c>
      <c r="J5180" t="b">
        <v>0</v>
      </c>
      <c r="K5180" t="s">
        <v>4666</v>
      </c>
      <c r="L5180" t="s">
        <v>60</v>
      </c>
      <c r="M5180">
        <v>70000</v>
      </c>
      <c r="N5180"/>
      <c r="O5180" t="s">
        <v>12936</v>
      </c>
    </row>
    <row r="5181" spans="1:16" x14ac:dyDescent="0.35">
      <c r="A5181" t="s">
        <v>2</v>
      </c>
      <c r="B5181" t="s">
        <v>12937</v>
      </c>
      <c r="C5181" t="s">
        <v>4963</v>
      </c>
      <c r="D5181" t="s">
        <v>4531</v>
      </c>
      <c r="E5181" t="s">
        <v>59</v>
      </c>
      <c r="F5181" t="b">
        <v>0</v>
      </c>
      <c r="G5181" t="s">
        <v>4963</v>
      </c>
      <c r="H5181" s="1">
        <v>46081.553877314807</v>
      </c>
      <c r="I5181" t="b">
        <v>0</v>
      </c>
      <c r="J5181" t="b">
        <v>0</v>
      </c>
      <c r="K5181" t="s">
        <v>4963</v>
      </c>
      <c r="L5181" t="s">
        <v>60</v>
      </c>
      <c r="M5181">
        <v>29750</v>
      </c>
      <c r="N5181"/>
      <c r="O5181" t="s">
        <v>11258</v>
      </c>
    </row>
    <row r="5182" spans="1:16" x14ac:dyDescent="0.35">
      <c r="A5182" t="s">
        <v>2</v>
      </c>
      <c r="B5182" t="s">
        <v>12938</v>
      </c>
      <c r="C5182" t="s">
        <v>4963</v>
      </c>
      <c r="D5182" t="s">
        <v>4531</v>
      </c>
      <c r="E5182" t="s">
        <v>59</v>
      </c>
      <c r="F5182" t="b">
        <v>0</v>
      </c>
      <c r="G5182" t="s">
        <v>4963</v>
      </c>
      <c r="H5182" s="1">
        <v>46081.553900462961</v>
      </c>
      <c r="I5182" t="b">
        <v>0</v>
      </c>
      <c r="J5182" t="b">
        <v>0</v>
      </c>
      <c r="K5182" t="s">
        <v>4963</v>
      </c>
      <c r="L5182" t="s">
        <v>60</v>
      </c>
      <c r="M5182">
        <v>17500</v>
      </c>
      <c r="N5182"/>
      <c r="O5182" t="s">
        <v>12939</v>
      </c>
      <c r="P5182" t="s">
        <v>208</v>
      </c>
    </row>
    <row r="5183" spans="1:16" x14ac:dyDescent="0.35">
      <c r="A5183" t="s">
        <v>2</v>
      </c>
      <c r="B5183" t="s">
        <v>12940</v>
      </c>
      <c r="C5183" t="s">
        <v>4963</v>
      </c>
      <c r="D5183" t="s">
        <v>4531</v>
      </c>
      <c r="E5183" t="s">
        <v>59</v>
      </c>
      <c r="F5183" t="b">
        <v>0</v>
      </c>
      <c r="G5183" t="s">
        <v>4963</v>
      </c>
      <c r="H5183" s="1">
        <v>46081.553900462961</v>
      </c>
      <c r="I5183" t="b">
        <v>0</v>
      </c>
      <c r="J5183" t="b">
        <v>0</v>
      </c>
      <c r="K5183" t="s">
        <v>4963</v>
      </c>
      <c r="L5183" t="s">
        <v>60</v>
      </c>
      <c r="M5183">
        <v>23250</v>
      </c>
      <c r="N5183"/>
      <c r="O5183" t="s">
        <v>12941</v>
      </c>
      <c r="P5183" t="s">
        <v>464</v>
      </c>
    </row>
    <row r="5184" spans="1:16" x14ac:dyDescent="0.35">
      <c r="A5184" t="s">
        <v>0</v>
      </c>
      <c r="B5184" t="s">
        <v>12942</v>
      </c>
      <c r="C5184" t="s">
        <v>112</v>
      </c>
      <c r="D5184" t="s">
        <v>4550</v>
      </c>
      <c r="E5184" t="s">
        <v>59</v>
      </c>
      <c r="F5184" t="b">
        <v>0</v>
      </c>
      <c r="G5184" t="s">
        <v>65</v>
      </c>
      <c r="H5184" s="1">
        <v>46081.583391203712</v>
      </c>
      <c r="I5184" t="b">
        <v>0</v>
      </c>
      <c r="J5184" t="b">
        <v>1</v>
      </c>
      <c r="K5184" t="s">
        <v>41</v>
      </c>
      <c r="L5184" t="s">
        <v>60</v>
      </c>
      <c r="M5184">
        <v>87500</v>
      </c>
      <c r="N5184"/>
      <c r="O5184" t="s">
        <v>12943</v>
      </c>
      <c r="P5184" t="s">
        <v>3293</v>
      </c>
    </row>
    <row r="5185" spans="1:16" x14ac:dyDescent="0.35">
      <c r="A5185" t="s">
        <v>7</v>
      </c>
      <c r="B5185" t="s">
        <v>12944</v>
      </c>
      <c r="C5185" t="s">
        <v>1333</v>
      </c>
      <c r="D5185" t="s">
        <v>4550</v>
      </c>
      <c r="E5185" t="s">
        <v>59</v>
      </c>
      <c r="F5185" t="b">
        <v>0</v>
      </c>
      <c r="G5185" t="s">
        <v>65</v>
      </c>
      <c r="H5185" s="1">
        <v>46081.583437499998</v>
      </c>
      <c r="I5185" t="b">
        <v>0</v>
      </c>
      <c r="J5185" t="b">
        <v>1</v>
      </c>
      <c r="K5185" t="s">
        <v>41</v>
      </c>
      <c r="L5185" t="s">
        <v>60</v>
      </c>
      <c r="M5185">
        <v>89263</v>
      </c>
      <c r="N5185"/>
      <c r="O5185" t="s">
        <v>12945</v>
      </c>
      <c r="P5185" t="s">
        <v>12946</v>
      </c>
    </row>
    <row r="5186" spans="1:16" x14ac:dyDescent="0.35">
      <c r="A5186" t="s">
        <v>6</v>
      </c>
      <c r="B5186" t="s">
        <v>11276</v>
      </c>
      <c r="C5186" t="s">
        <v>508</v>
      </c>
      <c r="D5186" t="s">
        <v>4595</v>
      </c>
      <c r="E5186" t="s">
        <v>59</v>
      </c>
      <c r="F5186" t="b">
        <v>0</v>
      </c>
      <c r="G5186" t="s">
        <v>73</v>
      </c>
      <c r="H5186" s="1">
        <v>46081.583738425928</v>
      </c>
      <c r="I5186" t="b">
        <v>0</v>
      </c>
      <c r="J5186" t="b">
        <v>0</v>
      </c>
      <c r="K5186" t="s">
        <v>41</v>
      </c>
      <c r="L5186" t="s">
        <v>60</v>
      </c>
      <c r="M5186">
        <v>160000</v>
      </c>
      <c r="N5186"/>
      <c r="O5186" t="s">
        <v>4048</v>
      </c>
      <c r="P5186" t="s">
        <v>11068</v>
      </c>
    </row>
    <row r="5187" spans="1:16" x14ac:dyDescent="0.35">
      <c r="A5187" t="s">
        <v>0</v>
      </c>
      <c r="B5187" t="s">
        <v>3898</v>
      </c>
      <c r="C5187" t="s">
        <v>190</v>
      </c>
      <c r="D5187" t="s">
        <v>4595</v>
      </c>
      <c r="E5187" t="s">
        <v>59</v>
      </c>
      <c r="F5187" t="b">
        <v>0</v>
      </c>
      <c r="G5187" t="s">
        <v>73</v>
      </c>
      <c r="H5187" s="1">
        <v>46081.583738425928</v>
      </c>
      <c r="I5187" t="b">
        <v>0</v>
      </c>
      <c r="J5187" t="b">
        <v>0</v>
      </c>
      <c r="K5187" t="s">
        <v>41</v>
      </c>
      <c r="L5187" t="s">
        <v>60</v>
      </c>
      <c r="M5187">
        <v>80550</v>
      </c>
      <c r="N5187"/>
      <c r="O5187" t="s">
        <v>2505</v>
      </c>
      <c r="P5187" t="s">
        <v>85</v>
      </c>
    </row>
    <row r="5188" spans="1:16" x14ac:dyDescent="0.35">
      <c r="A5188" t="s">
        <v>2</v>
      </c>
      <c r="B5188" t="s">
        <v>466</v>
      </c>
      <c r="C5188" t="s">
        <v>2437</v>
      </c>
      <c r="D5188" t="s">
        <v>4595</v>
      </c>
      <c r="E5188" t="s">
        <v>59</v>
      </c>
      <c r="F5188" t="b">
        <v>0</v>
      </c>
      <c r="G5188" t="s">
        <v>65</v>
      </c>
      <c r="H5188" s="1">
        <v>46081.584224537037</v>
      </c>
      <c r="I5188" t="b">
        <v>0</v>
      </c>
      <c r="J5188" t="b">
        <v>1</v>
      </c>
      <c r="K5188" t="s">
        <v>41</v>
      </c>
      <c r="L5188" t="s">
        <v>60</v>
      </c>
      <c r="M5188">
        <v>170000</v>
      </c>
      <c r="N5188"/>
      <c r="O5188" t="s">
        <v>12947</v>
      </c>
      <c r="P5188" t="s">
        <v>891</v>
      </c>
    </row>
    <row r="5189" spans="1:16" x14ac:dyDescent="0.35">
      <c r="A5189" t="s">
        <v>6</v>
      </c>
      <c r="B5189" t="s">
        <v>6</v>
      </c>
      <c r="C5189" t="s">
        <v>2437</v>
      </c>
      <c r="D5189" t="s">
        <v>4595</v>
      </c>
      <c r="E5189" t="s">
        <v>59</v>
      </c>
      <c r="F5189" t="b">
        <v>0</v>
      </c>
      <c r="G5189" t="s">
        <v>65</v>
      </c>
      <c r="H5189" s="1">
        <v>46081.584224537037</v>
      </c>
      <c r="I5189" t="b">
        <v>0</v>
      </c>
      <c r="J5189" t="b">
        <v>0</v>
      </c>
      <c r="K5189" t="s">
        <v>41</v>
      </c>
      <c r="L5189" t="s">
        <v>60</v>
      </c>
      <c r="M5189">
        <v>180000</v>
      </c>
      <c r="N5189"/>
      <c r="O5189" t="s">
        <v>11565</v>
      </c>
      <c r="P5189" t="s">
        <v>85</v>
      </c>
    </row>
    <row r="5190" spans="1:16" x14ac:dyDescent="0.35">
      <c r="A5190" t="s">
        <v>2</v>
      </c>
      <c r="B5190" t="s">
        <v>1442</v>
      </c>
      <c r="C5190" t="s">
        <v>353</v>
      </c>
      <c r="D5190" t="s">
        <v>4595</v>
      </c>
      <c r="E5190" t="s">
        <v>59</v>
      </c>
      <c r="F5190" t="b">
        <v>0</v>
      </c>
      <c r="G5190" t="s">
        <v>77</v>
      </c>
      <c r="H5190" s="1">
        <v>46081.584386574083</v>
      </c>
      <c r="I5190" t="b">
        <v>0</v>
      </c>
      <c r="J5190" t="b">
        <v>0</v>
      </c>
      <c r="K5190" t="s">
        <v>41</v>
      </c>
      <c r="L5190" t="s">
        <v>60</v>
      </c>
      <c r="M5190">
        <v>150000</v>
      </c>
      <c r="N5190"/>
      <c r="O5190" t="s">
        <v>10582</v>
      </c>
      <c r="P5190" t="s">
        <v>718</v>
      </c>
    </row>
    <row r="5191" spans="1:16" x14ac:dyDescent="0.35">
      <c r="A5191" t="s">
        <v>6</v>
      </c>
      <c r="B5191" t="s">
        <v>2837</v>
      </c>
      <c r="C5191" t="s">
        <v>304</v>
      </c>
      <c r="D5191" t="s">
        <v>4595</v>
      </c>
      <c r="E5191" t="s">
        <v>59</v>
      </c>
      <c r="F5191" t="b">
        <v>0</v>
      </c>
      <c r="G5191" t="s">
        <v>77</v>
      </c>
      <c r="H5191" s="1">
        <v>46081.584456018521</v>
      </c>
      <c r="I5191" t="b">
        <v>0</v>
      </c>
      <c r="J5191" t="b">
        <v>0</v>
      </c>
      <c r="K5191" t="s">
        <v>41</v>
      </c>
      <c r="L5191" t="s">
        <v>60</v>
      </c>
      <c r="M5191">
        <v>192500</v>
      </c>
      <c r="N5191"/>
      <c r="O5191" t="s">
        <v>247</v>
      </c>
      <c r="P5191" t="s">
        <v>146</v>
      </c>
    </row>
    <row r="5192" spans="1:16" x14ac:dyDescent="0.35">
      <c r="A5192" t="s">
        <v>2</v>
      </c>
      <c r="B5192" t="s">
        <v>12948</v>
      </c>
      <c r="C5192" t="s">
        <v>326</v>
      </c>
      <c r="D5192" t="s">
        <v>4595</v>
      </c>
      <c r="E5192" t="s">
        <v>59</v>
      </c>
      <c r="F5192" t="b">
        <v>0</v>
      </c>
      <c r="G5192" t="s">
        <v>77</v>
      </c>
      <c r="H5192" s="1">
        <v>46081.584456018521</v>
      </c>
      <c r="I5192" t="b">
        <v>0</v>
      </c>
      <c r="J5192" t="b">
        <v>1</v>
      </c>
      <c r="K5192" t="s">
        <v>41</v>
      </c>
      <c r="L5192" t="s">
        <v>60</v>
      </c>
      <c r="M5192">
        <v>175000</v>
      </c>
      <c r="N5192"/>
      <c r="O5192" t="s">
        <v>424</v>
      </c>
    </row>
    <row r="5193" spans="1:16" x14ac:dyDescent="0.35">
      <c r="A5193" t="s">
        <v>6</v>
      </c>
      <c r="B5193" t="s">
        <v>6</v>
      </c>
      <c r="C5193" t="s">
        <v>12949</v>
      </c>
      <c r="D5193" t="s">
        <v>4595</v>
      </c>
      <c r="E5193" t="s">
        <v>59</v>
      </c>
      <c r="F5193" t="b">
        <v>0</v>
      </c>
      <c r="G5193" t="s">
        <v>77</v>
      </c>
      <c r="H5193" s="1">
        <v>46081.584467592591</v>
      </c>
      <c r="I5193" t="b">
        <v>0</v>
      </c>
      <c r="J5193" t="b">
        <v>1</v>
      </c>
      <c r="K5193" t="s">
        <v>41</v>
      </c>
      <c r="L5193" t="s">
        <v>60</v>
      </c>
      <c r="M5193">
        <v>180000</v>
      </c>
      <c r="N5193"/>
      <c r="O5193" t="s">
        <v>12950</v>
      </c>
      <c r="P5193" t="s">
        <v>11521</v>
      </c>
    </row>
    <row r="5194" spans="1:16" x14ac:dyDescent="0.35">
      <c r="A5194" t="s">
        <v>2</v>
      </c>
      <c r="B5194" t="s">
        <v>12951</v>
      </c>
      <c r="C5194" t="s">
        <v>326</v>
      </c>
      <c r="D5194" t="s">
        <v>4595</v>
      </c>
      <c r="E5194" t="s">
        <v>59</v>
      </c>
      <c r="F5194" t="b">
        <v>0</v>
      </c>
      <c r="G5194" t="s">
        <v>77</v>
      </c>
      <c r="H5194" s="1">
        <v>46081.584548611107</v>
      </c>
      <c r="I5194" t="b">
        <v>0</v>
      </c>
      <c r="J5194" t="b">
        <v>0</v>
      </c>
      <c r="K5194" t="s">
        <v>41</v>
      </c>
      <c r="L5194" t="s">
        <v>60</v>
      </c>
      <c r="M5194">
        <v>110000</v>
      </c>
      <c r="N5194"/>
      <c r="O5194" t="s">
        <v>1197</v>
      </c>
    </row>
    <row r="5195" spans="1:16" x14ac:dyDescent="0.35">
      <c r="A5195" t="s">
        <v>6</v>
      </c>
      <c r="B5195" t="s">
        <v>12952</v>
      </c>
      <c r="C5195" t="s">
        <v>86</v>
      </c>
      <c r="D5195" t="s">
        <v>4595</v>
      </c>
      <c r="E5195" t="s">
        <v>59</v>
      </c>
      <c r="F5195" t="b">
        <v>0</v>
      </c>
      <c r="G5195" t="s">
        <v>77</v>
      </c>
      <c r="H5195" s="1">
        <v>46081.584548611107</v>
      </c>
      <c r="I5195" t="b">
        <v>0</v>
      </c>
      <c r="J5195" t="b">
        <v>1</v>
      </c>
      <c r="K5195" t="s">
        <v>41</v>
      </c>
      <c r="L5195" t="s">
        <v>60</v>
      </c>
      <c r="M5195">
        <v>185000</v>
      </c>
      <c r="N5195"/>
      <c r="O5195" t="s">
        <v>7101</v>
      </c>
      <c r="P5195" t="s">
        <v>85</v>
      </c>
    </row>
    <row r="5196" spans="1:16" x14ac:dyDescent="0.35">
      <c r="A5196" t="s">
        <v>6</v>
      </c>
      <c r="B5196" t="s">
        <v>12953</v>
      </c>
      <c r="C5196" t="s">
        <v>12954</v>
      </c>
      <c r="D5196" t="s">
        <v>4595</v>
      </c>
      <c r="E5196" t="s">
        <v>72</v>
      </c>
      <c r="F5196" t="b">
        <v>0</v>
      </c>
      <c r="G5196" t="s">
        <v>73</v>
      </c>
      <c r="H5196" s="1">
        <v>46081.58457175926</v>
      </c>
      <c r="I5196" t="b">
        <v>0</v>
      </c>
      <c r="J5196" t="b">
        <v>1</v>
      </c>
      <c r="K5196" t="s">
        <v>41</v>
      </c>
      <c r="L5196" t="s">
        <v>60</v>
      </c>
      <c r="M5196">
        <v>205000</v>
      </c>
      <c r="N5196"/>
      <c r="O5196" t="s">
        <v>2753</v>
      </c>
      <c r="P5196" t="s">
        <v>12955</v>
      </c>
    </row>
    <row r="5197" spans="1:16" x14ac:dyDescent="0.35">
      <c r="A5197" t="s">
        <v>2</v>
      </c>
      <c r="B5197" t="s">
        <v>2</v>
      </c>
      <c r="C5197" t="s">
        <v>2406</v>
      </c>
      <c r="D5197" t="s">
        <v>4595</v>
      </c>
      <c r="E5197" t="s">
        <v>384</v>
      </c>
      <c r="F5197" t="b">
        <v>0</v>
      </c>
      <c r="G5197" t="s">
        <v>68</v>
      </c>
      <c r="H5197" s="1">
        <v>46081.584826388891</v>
      </c>
      <c r="I5197" t="b">
        <v>0</v>
      </c>
      <c r="J5197" t="b">
        <v>0</v>
      </c>
      <c r="K5197" t="s">
        <v>41</v>
      </c>
      <c r="L5197" t="s">
        <v>60</v>
      </c>
      <c r="M5197">
        <v>117500</v>
      </c>
      <c r="N5197"/>
      <c r="O5197" t="s">
        <v>7363</v>
      </c>
    </row>
    <row r="5198" spans="1:16" x14ac:dyDescent="0.35">
      <c r="A5198" t="s">
        <v>2</v>
      </c>
      <c r="B5198" t="s">
        <v>2573</v>
      </c>
      <c r="C5198" t="s">
        <v>124</v>
      </c>
      <c r="D5198" t="s">
        <v>4595</v>
      </c>
      <c r="E5198" t="s">
        <v>59</v>
      </c>
      <c r="F5198" t="b">
        <v>0</v>
      </c>
      <c r="G5198" t="s">
        <v>68</v>
      </c>
      <c r="H5198" s="1">
        <v>46081.584849537037</v>
      </c>
      <c r="I5198" t="b">
        <v>0</v>
      </c>
      <c r="J5198" t="b">
        <v>0</v>
      </c>
      <c r="K5198" t="s">
        <v>41</v>
      </c>
      <c r="L5198" t="s">
        <v>60</v>
      </c>
      <c r="M5198">
        <v>245500</v>
      </c>
      <c r="N5198"/>
      <c r="O5198" t="s">
        <v>343</v>
      </c>
      <c r="P5198" t="s">
        <v>12956</v>
      </c>
    </row>
    <row r="5199" spans="1:16" x14ac:dyDescent="0.35">
      <c r="A5199" t="s">
        <v>2</v>
      </c>
      <c r="B5199" t="s">
        <v>3172</v>
      </c>
      <c r="C5199" t="s">
        <v>434</v>
      </c>
      <c r="D5199" t="s">
        <v>4595</v>
      </c>
      <c r="E5199" t="s">
        <v>59</v>
      </c>
      <c r="F5199" t="b">
        <v>0</v>
      </c>
      <c r="G5199" t="s">
        <v>68</v>
      </c>
      <c r="H5199" s="1">
        <v>46081.58488425926</v>
      </c>
      <c r="I5199" t="b">
        <v>0</v>
      </c>
      <c r="J5199" t="b">
        <v>1</v>
      </c>
      <c r="K5199" t="s">
        <v>41</v>
      </c>
      <c r="L5199" t="s">
        <v>60</v>
      </c>
      <c r="M5199">
        <v>245500</v>
      </c>
      <c r="N5199"/>
      <c r="O5199" t="s">
        <v>343</v>
      </c>
    </row>
    <row r="5200" spans="1:16" x14ac:dyDescent="0.35">
      <c r="A5200" t="s">
        <v>1</v>
      </c>
      <c r="B5200" t="s">
        <v>12957</v>
      </c>
      <c r="C5200" t="s">
        <v>112</v>
      </c>
      <c r="D5200" t="s">
        <v>4550</v>
      </c>
      <c r="E5200" t="s">
        <v>59</v>
      </c>
      <c r="F5200" t="b">
        <v>0</v>
      </c>
      <c r="G5200" t="s">
        <v>65</v>
      </c>
      <c r="H5200" s="1">
        <v>46081.584988425922</v>
      </c>
      <c r="I5200" t="b">
        <v>1</v>
      </c>
      <c r="J5200" t="b">
        <v>1</v>
      </c>
      <c r="K5200" t="s">
        <v>41</v>
      </c>
      <c r="L5200" t="s">
        <v>60</v>
      </c>
      <c r="M5200">
        <v>147000</v>
      </c>
      <c r="N5200"/>
      <c r="O5200" t="s">
        <v>2081</v>
      </c>
      <c r="P5200" t="s">
        <v>12958</v>
      </c>
    </row>
    <row r="5201" spans="1:16" x14ac:dyDescent="0.35">
      <c r="A5201" t="s">
        <v>5</v>
      </c>
      <c r="B5201" t="s">
        <v>12959</v>
      </c>
      <c r="C5201" t="s">
        <v>76</v>
      </c>
      <c r="D5201" t="s">
        <v>4622</v>
      </c>
      <c r="E5201" t="s">
        <v>59</v>
      </c>
      <c r="F5201" t="b">
        <v>1</v>
      </c>
      <c r="G5201" t="s">
        <v>65</v>
      </c>
      <c r="H5201" s="1">
        <v>46081.584988425922</v>
      </c>
      <c r="I5201" t="b">
        <v>0</v>
      </c>
      <c r="J5201" t="b">
        <v>1</v>
      </c>
      <c r="K5201" t="s">
        <v>41</v>
      </c>
      <c r="L5201" t="s">
        <v>60</v>
      </c>
      <c r="M5201">
        <v>155000</v>
      </c>
      <c r="N5201"/>
      <c r="O5201" t="s">
        <v>12960</v>
      </c>
      <c r="P5201" t="s">
        <v>12961</v>
      </c>
    </row>
    <row r="5202" spans="1:16" x14ac:dyDescent="0.35">
      <c r="A5202" t="s">
        <v>5</v>
      </c>
      <c r="B5202" t="s">
        <v>7843</v>
      </c>
      <c r="C5202" t="s">
        <v>674</v>
      </c>
      <c r="D5202" t="s">
        <v>4751</v>
      </c>
      <c r="E5202" t="s">
        <v>59</v>
      </c>
      <c r="F5202" t="b">
        <v>0</v>
      </c>
      <c r="G5202" t="s">
        <v>65</v>
      </c>
      <c r="H5202" s="1">
        <v>46081.585219907407</v>
      </c>
      <c r="I5202" t="b">
        <v>1</v>
      </c>
      <c r="J5202" t="b">
        <v>1</v>
      </c>
      <c r="K5202" t="s">
        <v>41</v>
      </c>
      <c r="L5202" t="s">
        <v>60</v>
      </c>
      <c r="M5202">
        <v>159000</v>
      </c>
      <c r="N5202"/>
      <c r="O5202" t="s">
        <v>7844</v>
      </c>
      <c r="P5202" t="s">
        <v>7845</v>
      </c>
    </row>
    <row r="5203" spans="1:16" x14ac:dyDescent="0.35">
      <c r="A5203" t="s">
        <v>1</v>
      </c>
      <c r="B5203" t="s">
        <v>12962</v>
      </c>
      <c r="C5203" t="s">
        <v>201</v>
      </c>
      <c r="D5203" t="s">
        <v>4526</v>
      </c>
      <c r="E5203" t="s">
        <v>59</v>
      </c>
      <c r="F5203" t="b">
        <v>0</v>
      </c>
      <c r="G5203" t="s">
        <v>65</v>
      </c>
      <c r="H5203" s="1">
        <v>46081.585289351853</v>
      </c>
      <c r="I5203" t="b">
        <v>0</v>
      </c>
      <c r="J5203" t="b">
        <v>1</v>
      </c>
      <c r="K5203" t="s">
        <v>41</v>
      </c>
      <c r="L5203" t="s">
        <v>60</v>
      </c>
      <c r="M5203">
        <v>139000</v>
      </c>
      <c r="N5203"/>
      <c r="O5203" t="s">
        <v>4363</v>
      </c>
      <c r="P5203" t="s">
        <v>12963</v>
      </c>
    </row>
    <row r="5204" spans="1:16" x14ac:dyDescent="0.35">
      <c r="A5204" t="s">
        <v>5</v>
      </c>
      <c r="B5204" t="s">
        <v>12964</v>
      </c>
      <c r="C5204" t="s">
        <v>13</v>
      </c>
      <c r="D5204" t="s">
        <v>9198</v>
      </c>
      <c r="E5204" t="s">
        <v>59</v>
      </c>
      <c r="F5204" t="b">
        <v>0</v>
      </c>
      <c r="G5204" t="s">
        <v>13</v>
      </c>
      <c r="H5204" s="1">
        <v>46081.587337962963</v>
      </c>
      <c r="I5204" t="b">
        <v>0</v>
      </c>
      <c r="J5204" t="b">
        <v>0</v>
      </c>
      <c r="K5204" t="s">
        <v>13</v>
      </c>
      <c r="L5204" t="s">
        <v>60</v>
      </c>
      <c r="M5204">
        <v>169000</v>
      </c>
      <c r="N5204"/>
      <c r="O5204" t="s">
        <v>12965</v>
      </c>
      <c r="P5204" t="s">
        <v>12966</v>
      </c>
    </row>
    <row r="5205" spans="1:16" x14ac:dyDescent="0.35">
      <c r="A5205" t="s">
        <v>1</v>
      </c>
      <c r="B5205" t="s">
        <v>12967</v>
      </c>
      <c r="C5205" t="s">
        <v>76</v>
      </c>
      <c r="D5205" t="s">
        <v>4346</v>
      </c>
      <c r="E5205" t="s">
        <v>59</v>
      </c>
      <c r="F5205" t="b">
        <v>1</v>
      </c>
      <c r="G5205" t="s">
        <v>19</v>
      </c>
      <c r="H5205" s="1">
        <v>46081.587789351863</v>
      </c>
      <c r="I5205" t="b">
        <v>1</v>
      </c>
      <c r="J5205" t="b">
        <v>0</v>
      </c>
      <c r="K5205" t="s">
        <v>19</v>
      </c>
      <c r="L5205" t="s">
        <v>60</v>
      </c>
      <c r="M5205">
        <v>3600000</v>
      </c>
      <c r="N5205"/>
      <c r="O5205" t="s">
        <v>4297</v>
      </c>
      <c r="P5205" t="s">
        <v>12968</v>
      </c>
    </row>
    <row r="5206" spans="1:16" x14ac:dyDescent="0.35">
      <c r="A5206" t="s">
        <v>2</v>
      </c>
      <c r="B5206" t="s">
        <v>12969</v>
      </c>
      <c r="C5206" t="s">
        <v>4530</v>
      </c>
      <c r="D5206" t="s">
        <v>5798</v>
      </c>
      <c r="E5206" t="s">
        <v>59</v>
      </c>
      <c r="F5206" t="b">
        <v>0</v>
      </c>
      <c r="G5206" t="s">
        <v>40</v>
      </c>
      <c r="H5206" s="1">
        <v>46081.588321759264</v>
      </c>
      <c r="I5206" t="b">
        <v>0</v>
      </c>
      <c r="J5206" t="b">
        <v>0</v>
      </c>
      <c r="K5206" t="s">
        <v>40</v>
      </c>
      <c r="L5206" t="s">
        <v>60</v>
      </c>
      <c r="M5206">
        <v>55000</v>
      </c>
      <c r="N5206"/>
      <c r="O5206" t="s">
        <v>12970</v>
      </c>
      <c r="P5206" t="s">
        <v>310</v>
      </c>
    </row>
    <row r="5207" spans="1:16" x14ac:dyDescent="0.35">
      <c r="A5207" t="s">
        <v>0</v>
      </c>
      <c r="B5207" t="s">
        <v>12898</v>
      </c>
      <c r="C5207" t="s">
        <v>4765</v>
      </c>
      <c r="D5207" t="s">
        <v>5798</v>
      </c>
      <c r="E5207" t="s">
        <v>59</v>
      </c>
      <c r="F5207" t="b">
        <v>0</v>
      </c>
      <c r="G5207" t="s">
        <v>40</v>
      </c>
      <c r="H5207" s="1">
        <v>46081.588703703703</v>
      </c>
      <c r="I5207" t="b">
        <v>1</v>
      </c>
      <c r="J5207" t="b">
        <v>0</v>
      </c>
      <c r="K5207" t="s">
        <v>40</v>
      </c>
      <c r="L5207" t="s">
        <v>60</v>
      </c>
      <c r="M5207">
        <v>48500</v>
      </c>
      <c r="N5207"/>
      <c r="O5207" t="s">
        <v>12899</v>
      </c>
    </row>
    <row r="5208" spans="1:16" x14ac:dyDescent="0.35">
      <c r="A5208" t="s">
        <v>1</v>
      </c>
      <c r="B5208" t="s">
        <v>12721</v>
      </c>
      <c r="C5208" t="s">
        <v>12971</v>
      </c>
      <c r="D5208" t="s">
        <v>5798</v>
      </c>
      <c r="E5208" t="s">
        <v>88</v>
      </c>
      <c r="F5208" t="b">
        <v>0</v>
      </c>
      <c r="G5208" t="s">
        <v>40</v>
      </c>
      <c r="H5208" s="1">
        <v>46081.588761574072</v>
      </c>
      <c r="I5208" t="b">
        <v>1</v>
      </c>
      <c r="J5208" t="b">
        <v>0</v>
      </c>
      <c r="K5208" t="s">
        <v>40</v>
      </c>
      <c r="L5208" t="s">
        <v>60</v>
      </c>
      <c r="M5208">
        <v>55000</v>
      </c>
      <c r="N5208"/>
      <c r="O5208" t="s">
        <v>12972</v>
      </c>
      <c r="P5208" t="s">
        <v>948</v>
      </c>
    </row>
    <row r="5209" spans="1:16" x14ac:dyDescent="0.35">
      <c r="A5209" t="s">
        <v>3</v>
      </c>
      <c r="B5209" t="s">
        <v>12973</v>
      </c>
      <c r="C5209" t="s">
        <v>5029</v>
      </c>
      <c r="D5209" t="s">
        <v>5798</v>
      </c>
      <c r="E5209" t="s">
        <v>59</v>
      </c>
      <c r="F5209" t="b">
        <v>0</v>
      </c>
      <c r="G5209" t="s">
        <v>40</v>
      </c>
      <c r="H5209" s="1">
        <v>46081.588784722233</v>
      </c>
      <c r="I5209" t="b">
        <v>1</v>
      </c>
      <c r="J5209" t="b">
        <v>0</v>
      </c>
      <c r="K5209" t="s">
        <v>40</v>
      </c>
      <c r="L5209" t="s">
        <v>60</v>
      </c>
      <c r="M5209">
        <v>55000</v>
      </c>
      <c r="N5209"/>
      <c r="O5209" t="s">
        <v>12974</v>
      </c>
      <c r="P5209" t="s">
        <v>146</v>
      </c>
    </row>
    <row r="5210" spans="1:16" x14ac:dyDescent="0.35">
      <c r="A5210" t="s">
        <v>2</v>
      </c>
      <c r="B5210" t="s">
        <v>3172</v>
      </c>
      <c r="C5210" t="s">
        <v>373</v>
      </c>
      <c r="D5210" t="s">
        <v>4595</v>
      </c>
      <c r="E5210" t="s">
        <v>59</v>
      </c>
      <c r="F5210" t="b">
        <v>0</v>
      </c>
      <c r="G5210" t="s">
        <v>63</v>
      </c>
      <c r="H5210" s="1">
        <v>46081.589236111111</v>
      </c>
      <c r="I5210" t="b">
        <v>0</v>
      </c>
      <c r="J5210" t="b">
        <v>0</v>
      </c>
      <c r="K5210" t="s">
        <v>41</v>
      </c>
      <c r="L5210" t="s">
        <v>60</v>
      </c>
      <c r="M5210">
        <v>245500</v>
      </c>
      <c r="N5210"/>
      <c r="O5210" t="s">
        <v>343</v>
      </c>
      <c r="P5210" t="s">
        <v>85</v>
      </c>
    </row>
    <row r="5211" spans="1:16" x14ac:dyDescent="0.35">
      <c r="A5211" t="s">
        <v>3</v>
      </c>
      <c r="B5211" t="s">
        <v>2606</v>
      </c>
      <c r="C5211" t="s">
        <v>373</v>
      </c>
      <c r="D5211" t="s">
        <v>4595</v>
      </c>
      <c r="E5211" t="s">
        <v>59</v>
      </c>
      <c r="F5211" t="b">
        <v>0</v>
      </c>
      <c r="G5211" t="s">
        <v>63</v>
      </c>
      <c r="H5211" s="1">
        <v>46081.589259259257</v>
      </c>
      <c r="I5211" t="b">
        <v>1</v>
      </c>
      <c r="J5211" t="b">
        <v>0</v>
      </c>
      <c r="K5211" t="s">
        <v>41</v>
      </c>
      <c r="L5211" t="s">
        <v>60</v>
      </c>
      <c r="M5211">
        <v>90000</v>
      </c>
      <c r="N5211"/>
      <c r="O5211" t="s">
        <v>12975</v>
      </c>
      <c r="P5211" t="s">
        <v>728</v>
      </c>
    </row>
    <row r="5212" spans="1:16" x14ac:dyDescent="0.35">
      <c r="A5212" t="s">
        <v>3</v>
      </c>
      <c r="B5212" t="s">
        <v>12976</v>
      </c>
      <c r="C5212" t="s">
        <v>1417</v>
      </c>
      <c r="D5212" t="s">
        <v>11319</v>
      </c>
      <c r="E5212" t="s">
        <v>59</v>
      </c>
      <c r="F5212" t="b">
        <v>0</v>
      </c>
      <c r="G5212" t="s">
        <v>39</v>
      </c>
      <c r="H5212" s="1">
        <v>46081.591273148151</v>
      </c>
      <c r="I5212" t="b">
        <v>0</v>
      </c>
      <c r="J5212" t="b">
        <v>0</v>
      </c>
      <c r="K5212" t="s">
        <v>39</v>
      </c>
      <c r="L5212" t="s">
        <v>60</v>
      </c>
      <c r="M5212">
        <v>110000</v>
      </c>
      <c r="N5212"/>
      <c r="O5212" t="s">
        <v>12977</v>
      </c>
      <c r="P5212" t="s">
        <v>325</v>
      </c>
    </row>
    <row r="5213" spans="1:16" x14ac:dyDescent="0.35">
      <c r="A5213" t="s">
        <v>6</v>
      </c>
      <c r="B5213" t="s">
        <v>12978</v>
      </c>
      <c r="C5213" t="s">
        <v>1417</v>
      </c>
      <c r="D5213" t="s">
        <v>11319</v>
      </c>
      <c r="E5213" t="s">
        <v>59</v>
      </c>
      <c r="F5213" t="b">
        <v>0</v>
      </c>
      <c r="G5213" t="s">
        <v>39</v>
      </c>
      <c r="H5213" s="1">
        <v>46081.591354166667</v>
      </c>
      <c r="I5213" t="b">
        <v>0</v>
      </c>
      <c r="J5213" t="b">
        <v>0</v>
      </c>
      <c r="K5213" t="s">
        <v>39</v>
      </c>
      <c r="L5213" t="s">
        <v>60</v>
      </c>
      <c r="M5213">
        <v>110000</v>
      </c>
      <c r="N5213"/>
      <c r="O5213" t="s">
        <v>12979</v>
      </c>
    </row>
    <row r="5214" spans="1:16" x14ac:dyDescent="0.35">
      <c r="A5214" t="s">
        <v>8</v>
      </c>
      <c r="B5214" t="s">
        <v>12980</v>
      </c>
      <c r="C5214" t="s">
        <v>1417</v>
      </c>
      <c r="D5214" t="s">
        <v>11319</v>
      </c>
      <c r="E5214" t="s">
        <v>59</v>
      </c>
      <c r="F5214" t="b">
        <v>0</v>
      </c>
      <c r="G5214" t="s">
        <v>39</v>
      </c>
      <c r="H5214" s="1">
        <v>46081.591354166667</v>
      </c>
      <c r="I5214" t="b">
        <v>0</v>
      </c>
      <c r="J5214" t="b">
        <v>0</v>
      </c>
      <c r="K5214" t="s">
        <v>39</v>
      </c>
      <c r="L5214" t="s">
        <v>60</v>
      </c>
      <c r="M5214">
        <v>110000</v>
      </c>
      <c r="N5214"/>
      <c r="O5214" t="s">
        <v>12981</v>
      </c>
    </row>
    <row r="5215" spans="1:16" x14ac:dyDescent="0.35">
      <c r="A5215" t="s">
        <v>0</v>
      </c>
      <c r="B5215" t="s">
        <v>10177</v>
      </c>
      <c r="C5215" t="s">
        <v>765</v>
      </c>
      <c r="D5215" t="s">
        <v>4569</v>
      </c>
      <c r="E5215" t="s">
        <v>59</v>
      </c>
      <c r="F5215" t="b">
        <v>0</v>
      </c>
      <c r="G5215" t="s">
        <v>65</v>
      </c>
      <c r="H5215" s="1">
        <v>46081.625173611108</v>
      </c>
      <c r="I5215" t="b">
        <v>0</v>
      </c>
      <c r="J5215" t="b">
        <v>0</v>
      </c>
      <c r="K5215" t="s">
        <v>41</v>
      </c>
      <c r="L5215" t="s">
        <v>74</v>
      </c>
      <c r="M5215"/>
      <c r="N5215">
        <v>18</v>
      </c>
      <c r="O5215" t="s">
        <v>10178</v>
      </c>
      <c r="P5215" t="s">
        <v>10179</v>
      </c>
    </row>
    <row r="5216" spans="1:16" x14ac:dyDescent="0.35">
      <c r="A5216" t="s">
        <v>7</v>
      </c>
      <c r="B5216" t="s">
        <v>12982</v>
      </c>
      <c r="C5216" t="s">
        <v>3053</v>
      </c>
      <c r="D5216" t="s">
        <v>4756</v>
      </c>
      <c r="E5216" t="s">
        <v>59</v>
      </c>
      <c r="F5216" t="b">
        <v>0</v>
      </c>
      <c r="G5216" t="s">
        <v>68</v>
      </c>
      <c r="H5216" s="1">
        <v>46081.625532407408</v>
      </c>
      <c r="I5216" t="b">
        <v>0</v>
      </c>
      <c r="J5216" t="b">
        <v>1</v>
      </c>
      <c r="K5216" t="s">
        <v>41</v>
      </c>
      <c r="L5216" t="s">
        <v>60</v>
      </c>
      <c r="M5216">
        <v>124128.5</v>
      </c>
      <c r="N5216"/>
      <c r="O5216" t="s">
        <v>183</v>
      </c>
      <c r="P5216" t="s">
        <v>12983</v>
      </c>
    </row>
    <row r="5217" spans="1:16" x14ac:dyDescent="0.35">
      <c r="A5217" t="s">
        <v>2</v>
      </c>
      <c r="B5217" t="s">
        <v>12648</v>
      </c>
      <c r="C5217" t="s">
        <v>246</v>
      </c>
      <c r="D5217" t="s">
        <v>4756</v>
      </c>
      <c r="E5217" t="s">
        <v>59</v>
      </c>
      <c r="F5217" t="b">
        <v>0</v>
      </c>
      <c r="G5217" t="s">
        <v>65</v>
      </c>
      <c r="H5217" s="1">
        <v>46081.625752314823</v>
      </c>
      <c r="I5217" t="b">
        <v>0</v>
      </c>
      <c r="J5217" t="b">
        <v>0</v>
      </c>
      <c r="K5217" t="s">
        <v>41</v>
      </c>
      <c r="L5217" t="s">
        <v>60</v>
      </c>
      <c r="M5217">
        <v>110000</v>
      </c>
      <c r="N5217"/>
      <c r="O5217" t="s">
        <v>12984</v>
      </c>
      <c r="P5217" t="s">
        <v>85</v>
      </c>
    </row>
    <row r="5218" spans="1:16" x14ac:dyDescent="0.35">
      <c r="A5218" t="s">
        <v>4</v>
      </c>
      <c r="B5218" t="s">
        <v>2973</v>
      </c>
      <c r="C5218" t="s">
        <v>104</v>
      </c>
      <c r="D5218" t="s">
        <v>4526</v>
      </c>
      <c r="E5218" t="s">
        <v>59</v>
      </c>
      <c r="F5218" t="b">
        <v>0</v>
      </c>
      <c r="G5218" t="s">
        <v>63</v>
      </c>
      <c r="H5218" s="1">
        <v>46081.630879629629</v>
      </c>
      <c r="I5218" t="b">
        <v>0</v>
      </c>
      <c r="J5218" t="b">
        <v>1</v>
      </c>
      <c r="K5218" t="s">
        <v>41</v>
      </c>
      <c r="L5218" t="s">
        <v>60</v>
      </c>
      <c r="M5218">
        <v>87243.5</v>
      </c>
      <c r="N5218"/>
      <c r="O5218" t="s">
        <v>12985</v>
      </c>
      <c r="P5218" t="s">
        <v>622</v>
      </c>
    </row>
    <row r="5219" spans="1:16" x14ac:dyDescent="0.35">
      <c r="A5219" t="s">
        <v>2</v>
      </c>
      <c r="B5219" t="s">
        <v>12986</v>
      </c>
      <c r="C5219" t="s">
        <v>320</v>
      </c>
      <c r="D5219" t="s">
        <v>4346</v>
      </c>
      <c r="E5219" t="s">
        <v>59</v>
      </c>
      <c r="F5219" t="b">
        <v>0</v>
      </c>
      <c r="G5219" t="s">
        <v>73</v>
      </c>
      <c r="H5219" s="1">
        <v>46081.667905092603</v>
      </c>
      <c r="I5219" t="b">
        <v>0</v>
      </c>
      <c r="J5219" t="b">
        <v>1</v>
      </c>
      <c r="K5219" t="s">
        <v>41</v>
      </c>
      <c r="L5219" t="s">
        <v>60</v>
      </c>
      <c r="M5219">
        <v>239870</v>
      </c>
      <c r="N5219"/>
      <c r="O5219" t="s">
        <v>762</v>
      </c>
      <c r="P5219" t="s">
        <v>12987</v>
      </c>
    </row>
    <row r="5220" spans="1:16" x14ac:dyDescent="0.35">
      <c r="A5220" t="s">
        <v>0</v>
      </c>
      <c r="B5220" t="s">
        <v>12988</v>
      </c>
      <c r="C5220" t="s">
        <v>2025</v>
      </c>
      <c r="D5220" t="s">
        <v>4569</v>
      </c>
      <c r="E5220" t="s">
        <v>59</v>
      </c>
      <c r="F5220" t="b">
        <v>0</v>
      </c>
      <c r="G5220" t="s">
        <v>65</v>
      </c>
      <c r="H5220" s="1">
        <v>46081.708425925928</v>
      </c>
      <c r="I5220" t="b">
        <v>0</v>
      </c>
      <c r="J5220" t="b">
        <v>0</v>
      </c>
      <c r="K5220" t="s">
        <v>41</v>
      </c>
      <c r="L5220" t="s">
        <v>74</v>
      </c>
      <c r="M5220"/>
      <c r="N5220">
        <v>29.9</v>
      </c>
      <c r="O5220" t="s">
        <v>12989</v>
      </c>
    </row>
    <row r="5221" spans="1:16" x14ac:dyDescent="0.35">
      <c r="A5221" t="s">
        <v>7</v>
      </c>
      <c r="B5221" t="s">
        <v>7</v>
      </c>
      <c r="C5221" t="s">
        <v>529</v>
      </c>
      <c r="D5221" t="s">
        <v>4526</v>
      </c>
      <c r="E5221" t="s">
        <v>59</v>
      </c>
      <c r="F5221" t="b">
        <v>0</v>
      </c>
      <c r="G5221" t="s">
        <v>77</v>
      </c>
      <c r="H5221" s="1">
        <v>46081.70857638889</v>
      </c>
      <c r="I5221" t="b">
        <v>0</v>
      </c>
      <c r="J5221" t="b">
        <v>1</v>
      </c>
      <c r="K5221" t="s">
        <v>41</v>
      </c>
      <c r="L5221" t="s">
        <v>60</v>
      </c>
      <c r="M5221">
        <v>117139.5</v>
      </c>
      <c r="N5221"/>
      <c r="O5221" t="s">
        <v>12990</v>
      </c>
      <c r="P5221" t="s">
        <v>12991</v>
      </c>
    </row>
    <row r="5222" spans="1:16" x14ac:dyDescent="0.35">
      <c r="A5222" t="s">
        <v>3</v>
      </c>
      <c r="B5222" t="s">
        <v>3</v>
      </c>
      <c r="C5222" t="s">
        <v>12992</v>
      </c>
      <c r="D5222" t="s">
        <v>2360</v>
      </c>
      <c r="E5222" t="s">
        <v>132</v>
      </c>
      <c r="F5222" t="b">
        <v>0</v>
      </c>
      <c r="G5222" t="s">
        <v>68</v>
      </c>
      <c r="H5222" s="1">
        <v>46081.708831018521</v>
      </c>
      <c r="I5222" t="b">
        <v>0</v>
      </c>
      <c r="J5222" t="b">
        <v>0</v>
      </c>
      <c r="K5222" t="s">
        <v>41</v>
      </c>
      <c r="L5222" t="s">
        <v>74</v>
      </c>
      <c r="M5222"/>
      <c r="N5222">
        <v>37.645000000000003</v>
      </c>
      <c r="O5222" t="s">
        <v>12993</v>
      </c>
    </row>
    <row r="5223" spans="1:16" x14ac:dyDescent="0.35">
      <c r="A5223" t="s">
        <v>1</v>
      </c>
      <c r="B5223" t="s">
        <v>2255</v>
      </c>
      <c r="C5223" t="s">
        <v>12994</v>
      </c>
      <c r="D5223" t="s">
        <v>4587</v>
      </c>
      <c r="E5223" t="s">
        <v>59</v>
      </c>
      <c r="F5223" t="b">
        <v>0</v>
      </c>
      <c r="G5223" t="s">
        <v>65</v>
      </c>
      <c r="H5223" s="1">
        <v>46081.710138888891</v>
      </c>
      <c r="I5223" t="b">
        <v>1</v>
      </c>
      <c r="J5223" t="b">
        <v>0</v>
      </c>
      <c r="K5223" t="s">
        <v>41</v>
      </c>
      <c r="L5223" t="s">
        <v>74</v>
      </c>
      <c r="M5223"/>
      <c r="N5223">
        <v>61</v>
      </c>
      <c r="O5223" t="s">
        <v>12995</v>
      </c>
      <c r="P5223" t="s">
        <v>12996</v>
      </c>
    </row>
    <row r="5224" spans="1:16" x14ac:dyDescent="0.35">
      <c r="A5224" t="s">
        <v>5</v>
      </c>
      <c r="B5224" t="s">
        <v>12997</v>
      </c>
      <c r="C5224" t="s">
        <v>9919</v>
      </c>
      <c r="D5224" t="s">
        <v>4637</v>
      </c>
      <c r="E5224" t="s">
        <v>59</v>
      </c>
      <c r="F5224" t="b">
        <v>0</v>
      </c>
      <c r="G5224" t="s">
        <v>13</v>
      </c>
      <c r="H5224" s="1">
        <v>46081.712430555563</v>
      </c>
      <c r="I5224" t="b">
        <v>0</v>
      </c>
      <c r="J5224" t="b">
        <v>0</v>
      </c>
      <c r="K5224" t="s">
        <v>13</v>
      </c>
      <c r="L5224" t="s">
        <v>60</v>
      </c>
      <c r="M5224">
        <v>110000</v>
      </c>
      <c r="N5224"/>
      <c r="O5224" t="s">
        <v>1890</v>
      </c>
      <c r="P5224" t="s">
        <v>6485</v>
      </c>
    </row>
    <row r="5225" spans="1:16" x14ac:dyDescent="0.35">
      <c r="A5225" t="s">
        <v>0</v>
      </c>
      <c r="B5225" t="s">
        <v>12998</v>
      </c>
      <c r="C5225" t="s">
        <v>3842</v>
      </c>
      <c r="D5225" t="s">
        <v>5440</v>
      </c>
      <c r="E5225" t="s">
        <v>59</v>
      </c>
      <c r="F5225" t="b">
        <v>0</v>
      </c>
      <c r="G5225" t="s">
        <v>63</v>
      </c>
      <c r="H5225" s="1">
        <v>46081.714259259257</v>
      </c>
      <c r="I5225" t="b">
        <v>1</v>
      </c>
      <c r="J5225" t="b">
        <v>0</v>
      </c>
      <c r="K5225" t="s">
        <v>41</v>
      </c>
      <c r="L5225" t="s">
        <v>60</v>
      </c>
      <c r="M5225">
        <v>52100</v>
      </c>
      <c r="N5225"/>
      <c r="O5225" t="s">
        <v>2970</v>
      </c>
      <c r="P5225" t="s">
        <v>12999</v>
      </c>
    </row>
    <row r="5226" spans="1:16" x14ac:dyDescent="0.35">
      <c r="A5226" t="s">
        <v>0</v>
      </c>
      <c r="B5226" t="s">
        <v>13000</v>
      </c>
      <c r="C5226" t="s">
        <v>142</v>
      </c>
      <c r="D5226" t="s">
        <v>4595</v>
      </c>
      <c r="E5226" t="s">
        <v>232</v>
      </c>
      <c r="F5226" t="b">
        <v>0</v>
      </c>
      <c r="G5226" t="s">
        <v>65</v>
      </c>
      <c r="H5226" s="1">
        <v>46081.750173611108</v>
      </c>
      <c r="I5226" t="b">
        <v>1</v>
      </c>
      <c r="J5226" t="b">
        <v>0</v>
      </c>
      <c r="K5226" t="s">
        <v>41</v>
      </c>
      <c r="L5226" t="s">
        <v>60</v>
      </c>
      <c r="M5226">
        <v>110000</v>
      </c>
      <c r="N5226"/>
      <c r="O5226" t="s">
        <v>13001</v>
      </c>
      <c r="P5226" t="s">
        <v>1818</v>
      </c>
    </row>
    <row r="5227" spans="1:16" x14ac:dyDescent="0.35">
      <c r="A5227" t="s">
        <v>0</v>
      </c>
      <c r="B5227" t="s">
        <v>1625</v>
      </c>
      <c r="C5227" t="s">
        <v>2437</v>
      </c>
      <c r="D5227" t="s">
        <v>4595</v>
      </c>
      <c r="E5227" t="s">
        <v>59</v>
      </c>
      <c r="F5227" t="b">
        <v>0</v>
      </c>
      <c r="G5227" t="s">
        <v>65</v>
      </c>
      <c r="H5227" s="1">
        <v>46081.750208333331</v>
      </c>
      <c r="I5227" t="b">
        <v>0</v>
      </c>
      <c r="J5227" t="b">
        <v>1</v>
      </c>
      <c r="K5227" t="s">
        <v>41</v>
      </c>
      <c r="L5227" t="s">
        <v>60</v>
      </c>
      <c r="M5227">
        <v>195000</v>
      </c>
      <c r="N5227"/>
      <c r="O5227" t="s">
        <v>4622</v>
      </c>
      <c r="P5227" t="s">
        <v>13002</v>
      </c>
    </row>
    <row r="5228" spans="1:16" x14ac:dyDescent="0.35">
      <c r="A5228" t="s">
        <v>0</v>
      </c>
      <c r="B5228" t="s">
        <v>13003</v>
      </c>
      <c r="C5228" t="s">
        <v>2624</v>
      </c>
      <c r="D5228" t="s">
        <v>4595</v>
      </c>
      <c r="E5228" t="s">
        <v>59</v>
      </c>
      <c r="F5228" t="b">
        <v>0</v>
      </c>
      <c r="G5228" t="s">
        <v>68</v>
      </c>
      <c r="H5228" s="1">
        <v>46081.750578703701</v>
      </c>
      <c r="I5228" t="b">
        <v>1</v>
      </c>
      <c r="J5228" t="b">
        <v>0</v>
      </c>
      <c r="K5228" t="s">
        <v>41</v>
      </c>
      <c r="L5228" t="s">
        <v>60</v>
      </c>
      <c r="M5228">
        <v>110000</v>
      </c>
      <c r="N5228"/>
      <c r="O5228" t="s">
        <v>13004</v>
      </c>
    </row>
    <row r="5229" spans="1:16" x14ac:dyDescent="0.35">
      <c r="A5229" t="s">
        <v>7</v>
      </c>
      <c r="B5229" t="s">
        <v>13005</v>
      </c>
      <c r="C5229" t="s">
        <v>3121</v>
      </c>
      <c r="D5229" t="s">
        <v>4595</v>
      </c>
      <c r="E5229" t="s">
        <v>59</v>
      </c>
      <c r="F5229" t="b">
        <v>0</v>
      </c>
      <c r="G5229" t="s">
        <v>68</v>
      </c>
      <c r="H5229" s="1">
        <v>46081.750578703701</v>
      </c>
      <c r="I5229" t="b">
        <v>1</v>
      </c>
      <c r="J5229" t="b">
        <v>0</v>
      </c>
      <c r="K5229" t="s">
        <v>41</v>
      </c>
      <c r="L5229" t="s">
        <v>60</v>
      </c>
      <c r="M5229">
        <v>72000</v>
      </c>
      <c r="N5229"/>
      <c r="O5229" t="s">
        <v>13006</v>
      </c>
      <c r="P5229" t="s">
        <v>728</v>
      </c>
    </row>
    <row r="5230" spans="1:16" x14ac:dyDescent="0.35">
      <c r="A5230" t="s">
        <v>2</v>
      </c>
      <c r="B5230" t="s">
        <v>13007</v>
      </c>
      <c r="C5230" t="s">
        <v>3302</v>
      </c>
      <c r="D5230" t="s">
        <v>4595</v>
      </c>
      <c r="E5230" t="s">
        <v>59</v>
      </c>
      <c r="F5230" t="b">
        <v>0</v>
      </c>
      <c r="G5230" t="s">
        <v>65</v>
      </c>
      <c r="H5230" s="1">
        <v>46081.750752314823</v>
      </c>
      <c r="I5230" t="b">
        <v>0</v>
      </c>
      <c r="J5230" t="b">
        <v>0</v>
      </c>
      <c r="K5230" t="s">
        <v>41</v>
      </c>
      <c r="L5230" t="s">
        <v>60</v>
      </c>
      <c r="M5230">
        <v>97500</v>
      </c>
      <c r="N5230"/>
      <c r="O5230" t="s">
        <v>13008</v>
      </c>
      <c r="P5230" t="s">
        <v>208</v>
      </c>
    </row>
    <row r="5231" spans="1:16" x14ac:dyDescent="0.35">
      <c r="A5231" t="s">
        <v>6</v>
      </c>
      <c r="B5231" t="s">
        <v>11276</v>
      </c>
      <c r="C5231" t="s">
        <v>543</v>
      </c>
      <c r="D5231" t="s">
        <v>4595</v>
      </c>
      <c r="E5231" t="s">
        <v>59</v>
      </c>
      <c r="F5231" t="b">
        <v>0</v>
      </c>
      <c r="G5231" t="s">
        <v>65</v>
      </c>
      <c r="H5231" s="1">
        <v>46081.750891203701</v>
      </c>
      <c r="I5231" t="b">
        <v>0</v>
      </c>
      <c r="J5231" t="b">
        <v>0</v>
      </c>
      <c r="K5231" t="s">
        <v>41</v>
      </c>
      <c r="L5231" t="s">
        <v>60</v>
      </c>
      <c r="M5231">
        <v>160000</v>
      </c>
      <c r="N5231"/>
      <c r="O5231" t="s">
        <v>13009</v>
      </c>
    </row>
    <row r="5232" spans="1:16" x14ac:dyDescent="0.35">
      <c r="A5232" t="s">
        <v>6</v>
      </c>
      <c r="B5232" t="s">
        <v>531</v>
      </c>
      <c r="C5232" t="s">
        <v>440</v>
      </c>
      <c r="D5232" t="s">
        <v>4595</v>
      </c>
      <c r="E5232" t="s">
        <v>59</v>
      </c>
      <c r="F5232" t="b">
        <v>0</v>
      </c>
      <c r="G5232" t="s">
        <v>65</v>
      </c>
      <c r="H5232" s="1">
        <v>46081.750972222217</v>
      </c>
      <c r="I5232" t="b">
        <v>0</v>
      </c>
      <c r="J5232" t="b">
        <v>1</v>
      </c>
      <c r="K5232" t="s">
        <v>41</v>
      </c>
      <c r="L5232" t="s">
        <v>60</v>
      </c>
      <c r="M5232">
        <v>210000</v>
      </c>
      <c r="N5232"/>
      <c r="O5232" t="s">
        <v>13010</v>
      </c>
      <c r="P5232" t="s">
        <v>8440</v>
      </c>
    </row>
    <row r="5233" spans="1:16" x14ac:dyDescent="0.35">
      <c r="A5233" t="s">
        <v>6</v>
      </c>
      <c r="B5233" t="s">
        <v>13011</v>
      </c>
      <c r="C5233" t="s">
        <v>491</v>
      </c>
      <c r="D5233" t="s">
        <v>4595</v>
      </c>
      <c r="E5233" t="s">
        <v>59</v>
      </c>
      <c r="F5233" t="b">
        <v>0</v>
      </c>
      <c r="G5233" t="s">
        <v>65</v>
      </c>
      <c r="H5233" s="1">
        <v>46081.75099537037</v>
      </c>
      <c r="I5233" t="b">
        <v>0</v>
      </c>
      <c r="J5233" t="b">
        <v>0</v>
      </c>
      <c r="K5233" t="s">
        <v>41</v>
      </c>
      <c r="L5233" t="s">
        <v>60</v>
      </c>
      <c r="M5233">
        <v>202500</v>
      </c>
      <c r="N5233"/>
      <c r="O5233" t="s">
        <v>13012</v>
      </c>
    </row>
    <row r="5234" spans="1:16" x14ac:dyDescent="0.35">
      <c r="A5234" t="s">
        <v>6</v>
      </c>
      <c r="B5234" t="s">
        <v>13013</v>
      </c>
      <c r="C5234" t="s">
        <v>319</v>
      </c>
      <c r="D5234" t="s">
        <v>4595</v>
      </c>
      <c r="E5234" t="s">
        <v>59</v>
      </c>
      <c r="F5234" t="b">
        <v>0</v>
      </c>
      <c r="G5234" t="s">
        <v>65</v>
      </c>
      <c r="H5234" s="1">
        <v>46081.75099537037</v>
      </c>
      <c r="I5234" t="b">
        <v>0</v>
      </c>
      <c r="J5234" t="b">
        <v>0</v>
      </c>
      <c r="K5234" t="s">
        <v>41</v>
      </c>
      <c r="L5234" t="s">
        <v>60</v>
      </c>
      <c r="M5234">
        <v>142500</v>
      </c>
      <c r="N5234"/>
      <c r="O5234" t="s">
        <v>11602</v>
      </c>
      <c r="P5234" t="s">
        <v>208</v>
      </c>
    </row>
    <row r="5235" spans="1:16" x14ac:dyDescent="0.35">
      <c r="A5235" t="s">
        <v>6</v>
      </c>
      <c r="B5235" t="s">
        <v>13014</v>
      </c>
      <c r="C5235" t="s">
        <v>333</v>
      </c>
      <c r="D5235" t="s">
        <v>4595</v>
      </c>
      <c r="E5235" t="s">
        <v>59</v>
      </c>
      <c r="F5235" t="b">
        <v>0</v>
      </c>
      <c r="G5235" t="s">
        <v>77</v>
      </c>
      <c r="H5235" s="1">
        <v>46081.751122685193</v>
      </c>
      <c r="I5235" t="b">
        <v>0</v>
      </c>
      <c r="J5235" t="b">
        <v>0</v>
      </c>
      <c r="K5235" t="s">
        <v>41</v>
      </c>
      <c r="L5235" t="s">
        <v>60</v>
      </c>
      <c r="M5235">
        <v>205000</v>
      </c>
      <c r="N5235"/>
      <c r="O5235" t="s">
        <v>13015</v>
      </c>
      <c r="P5235" t="s">
        <v>85</v>
      </c>
    </row>
    <row r="5236" spans="1:16" x14ac:dyDescent="0.35">
      <c r="A5236" t="s">
        <v>3</v>
      </c>
      <c r="B5236" t="s">
        <v>13016</v>
      </c>
      <c r="C5236" t="s">
        <v>304</v>
      </c>
      <c r="D5236" t="s">
        <v>4595</v>
      </c>
      <c r="E5236" t="s">
        <v>59</v>
      </c>
      <c r="F5236" t="b">
        <v>0</v>
      </c>
      <c r="G5236" t="s">
        <v>77</v>
      </c>
      <c r="H5236" s="1">
        <v>46081.751157407409</v>
      </c>
      <c r="I5236" t="b">
        <v>0</v>
      </c>
      <c r="J5236" t="b">
        <v>1</v>
      </c>
      <c r="K5236" t="s">
        <v>41</v>
      </c>
      <c r="L5236" t="s">
        <v>60</v>
      </c>
      <c r="M5236">
        <v>74320</v>
      </c>
      <c r="N5236"/>
      <c r="O5236" t="s">
        <v>80</v>
      </c>
    </row>
    <row r="5237" spans="1:16" x14ac:dyDescent="0.35">
      <c r="A5237" t="s">
        <v>0</v>
      </c>
      <c r="B5237" t="s">
        <v>13017</v>
      </c>
      <c r="C5237" t="s">
        <v>290</v>
      </c>
      <c r="D5237" t="s">
        <v>4595</v>
      </c>
      <c r="E5237" t="s">
        <v>59</v>
      </c>
      <c r="F5237" t="b">
        <v>0</v>
      </c>
      <c r="G5237" t="s">
        <v>77</v>
      </c>
      <c r="H5237" s="1">
        <v>46081.751192129632</v>
      </c>
      <c r="I5237" t="b">
        <v>1</v>
      </c>
      <c r="J5237" t="b">
        <v>1</v>
      </c>
      <c r="K5237" t="s">
        <v>41</v>
      </c>
      <c r="L5237" t="s">
        <v>60</v>
      </c>
      <c r="M5237">
        <v>148000</v>
      </c>
      <c r="N5237"/>
      <c r="O5237" t="s">
        <v>11602</v>
      </c>
      <c r="P5237" t="s">
        <v>133</v>
      </c>
    </row>
    <row r="5238" spans="1:16" x14ac:dyDescent="0.35">
      <c r="A5238" t="s">
        <v>2</v>
      </c>
      <c r="B5238" t="s">
        <v>13018</v>
      </c>
      <c r="C5238" t="s">
        <v>86</v>
      </c>
      <c r="D5238" t="s">
        <v>4595</v>
      </c>
      <c r="E5238" t="s">
        <v>59</v>
      </c>
      <c r="F5238" t="b">
        <v>0</v>
      </c>
      <c r="G5238" t="s">
        <v>77</v>
      </c>
      <c r="H5238" s="1">
        <v>46081.751192129632</v>
      </c>
      <c r="I5238" t="b">
        <v>0</v>
      </c>
      <c r="J5238" t="b">
        <v>0</v>
      </c>
      <c r="K5238" t="s">
        <v>41</v>
      </c>
      <c r="L5238" t="s">
        <v>60</v>
      </c>
      <c r="M5238">
        <v>175000</v>
      </c>
      <c r="N5238"/>
      <c r="O5238" t="s">
        <v>2960</v>
      </c>
    </row>
    <row r="5239" spans="1:16" x14ac:dyDescent="0.35">
      <c r="A5239" t="s">
        <v>2</v>
      </c>
      <c r="B5239" t="s">
        <v>13019</v>
      </c>
      <c r="C5239" t="s">
        <v>326</v>
      </c>
      <c r="D5239" t="s">
        <v>4595</v>
      </c>
      <c r="E5239" t="s">
        <v>59</v>
      </c>
      <c r="F5239" t="b">
        <v>0</v>
      </c>
      <c r="G5239" t="s">
        <v>77</v>
      </c>
      <c r="H5239" s="1">
        <v>46081.751192129632</v>
      </c>
      <c r="I5239" t="b">
        <v>0</v>
      </c>
      <c r="J5239" t="b">
        <v>0</v>
      </c>
      <c r="K5239" t="s">
        <v>41</v>
      </c>
      <c r="L5239" t="s">
        <v>60</v>
      </c>
      <c r="M5239">
        <v>227000</v>
      </c>
      <c r="N5239"/>
      <c r="O5239" t="s">
        <v>13020</v>
      </c>
      <c r="P5239" t="s">
        <v>310</v>
      </c>
    </row>
    <row r="5240" spans="1:16" x14ac:dyDescent="0.35">
      <c r="A5240" t="s">
        <v>6</v>
      </c>
      <c r="B5240" t="s">
        <v>13021</v>
      </c>
      <c r="C5240" t="s">
        <v>79</v>
      </c>
      <c r="D5240" t="s">
        <v>4595</v>
      </c>
      <c r="E5240" t="s">
        <v>59</v>
      </c>
      <c r="F5240" t="b">
        <v>0</v>
      </c>
      <c r="G5240" t="s">
        <v>77</v>
      </c>
      <c r="H5240" s="1">
        <v>46081.751215277778</v>
      </c>
      <c r="I5240" t="b">
        <v>0</v>
      </c>
      <c r="J5240" t="b">
        <v>0</v>
      </c>
      <c r="K5240" t="s">
        <v>41</v>
      </c>
      <c r="L5240" t="s">
        <v>60</v>
      </c>
      <c r="M5240">
        <v>273500</v>
      </c>
      <c r="N5240"/>
      <c r="O5240" t="s">
        <v>13020</v>
      </c>
    </row>
    <row r="5241" spans="1:16" x14ac:dyDescent="0.35">
      <c r="A5241" t="s">
        <v>2</v>
      </c>
      <c r="B5241" t="s">
        <v>13022</v>
      </c>
      <c r="C5241" t="s">
        <v>1698</v>
      </c>
      <c r="D5241" t="s">
        <v>4595</v>
      </c>
      <c r="E5241" t="s">
        <v>59</v>
      </c>
      <c r="F5241" t="b">
        <v>0</v>
      </c>
      <c r="G5241" t="s">
        <v>68</v>
      </c>
      <c r="H5241" s="1">
        <v>46081.75141203704</v>
      </c>
      <c r="I5241" t="b">
        <v>0</v>
      </c>
      <c r="J5241" t="b">
        <v>0</v>
      </c>
      <c r="K5241" t="s">
        <v>41</v>
      </c>
      <c r="L5241" t="s">
        <v>60</v>
      </c>
      <c r="M5241">
        <v>127500</v>
      </c>
      <c r="N5241"/>
      <c r="O5241" t="s">
        <v>8305</v>
      </c>
      <c r="P5241" t="s">
        <v>208</v>
      </c>
    </row>
    <row r="5242" spans="1:16" x14ac:dyDescent="0.35">
      <c r="A5242" t="s">
        <v>2</v>
      </c>
      <c r="B5242" t="s">
        <v>306</v>
      </c>
      <c r="C5242" t="s">
        <v>1698</v>
      </c>
      <c r="D5242" t="s">
        <v>4595</v>
      </c>
      <c r="E5242" t="s">
        <v>59</v>
      </c>
      <c r="F5242" t="b">
        <v>0</v>
      </c>
      <c r="G5242" t="s">
        <v>68</v>
      </c>
      <c r="H5242" s="1">
        <v>46081.75141203704</v>
      </c>
      <c r="I5242" t="b">
        <v>0</v>
      </c>
      <c r="J5242" t="b">
        <v>1</v>
      </c>
      <c r="K5242" t="s">
        <v>41</v>
      </c>
      <c r="L5242" t="s">
        <v>60</v>
      </c>
      <c r="M5242">
        <v>117500</v>
      </c>
      <c r="N5242"/>
      <c r="O5242" t="s">
        <v>8305</v>
      </c>
      <c r="P5242" t="s">
        <v>6867</v>
      </c>
    </row>
    <row r="5243" spans="1:16" x14ac:dyDescent="0.35">
      <c r="A5243" t="s">
        <v>2</v>
      </c>
      <c r="B5243" t="s">
        <v>13023</v>
      </c>
      <c r="C5243" t="s">
        <v>1045</v>
      </c>
      <c r="D5243" t="s">
        <v>4595</v>
      </c>
      <c r="E5243" t="s">
        <v>88</v>
      </c>
      <c r="F5243" t="b">
        <v>0</v>
      </c>
      <c r="G5243" t="s">
        <v>68</v>
      </c>
      <c r="H5243" s="1">
        <v>46081.751527777778</v>
      </c>
      <c r="I5243" t="b">
        <v>0</v>
      </c>
      <c r="J5243" t="b">
        <v>0</v>
      </c>
      <c r="K5243" t="s">
        <v>41</v>
      </c>
      <c r="L5243" t="s">
        <v>60</v>
      </c>
      <c r="M5243">
        <v>142500</v>
      </c>
      <c r="N5243"/>
      <c r="O5243" t="s">
        <v>13024</v>
      </c>
    </row>
    <row r="5244" spans="1:16" x14ac:dyDescent="0.35">
      <c r="A5244" t="s">
        <v>2</v>
      </c>
      <c r="B5244" t="s">
        <v>2</v>
      </c>
      <c r="C5244" t="s">
        <v>3121</v>
      </c>
      <c r="D5244" t="s">
        <v>4595</v>
      </c>
      <c r="E5244" t="s">
        <v>59</v>
      </c>
      <c r="F5244" t="b">
        <v>0</v>
      </c>
      <c r="G5244" t="s">
        <v>68</v>
      </c>
      <c r="H5244" s="1">
        <v>46081.751550925917</v>
      </c>
      <c r="I5244" t="b">
        <v>0</v>
      </c>
      <c r="J5244" t="b">
        <v>1</v>
      </c>
      <c r="K5244" t="s">
        <v>41</v>
      </c>
      <c r="L5244" t="s">
        <v>60</v>
      </c>
      <c r="M5244">
        <v>117500</v>
      </c>
      <c r="N5244"/>
      <c r="O5244" t="s">
        <v>195</v>
      </c>
      <c r="P5244" t="s">
        <v>13025</v>
      </c>
    </row>
    <row r="5245" spans="1:16" x14ac:dyDescent="0.35">
      <c r="A5245" t="s">
        <v>2</v>
      </c>
      <c r="B5245" t="s">
        <v>306</v>
      </c>
      <c r="C5245" t="s">
        <v>1045</v>
      </c>
      <c r="D5245" t="s">
        <v>4595</v>
      </c>
      <c r="E5245" t="s">
        <v>59</v>
      </c>
      <c r="F5245" t="b">
        <v>0</v>
      </c>
      <c r="G5245" t="s">
        <v>68</v>
      </c>
      <c r="H5245" s="1">
        <v>46081.751550925917</v>
      </c>
      <c r="I5245" t="b">
        <v>0</v>
      </c>
      <c r="J5245" t="b">
        <v>1</v>
      </c>
      <c r="K5245" t="s">
        <v>41</v>
      </c>
      <c r="L5245" t="s">
        <v>60</v>
      </c>
      <c r="M5245">
        <v>117500</v>
      </c>
      <c r="N5245"/>
      <c r="O5245" t="s">
        <v>13024</v>
      </c>
      <c r="P5245" t="s">
        <v>9543</v>
      </c>
    </row>
    <row r="5246" spans="1:16" x14ac:dyDescent="0.35">
      <c r="A5246" t="s">
        <v>6</v>
      </c>
      <c r="B5246" t="s">
        <v>13026</v>
      </c>
      <c r="C5246" t="s">
        <v>148</v>
      </c>
      <c r="D5246" t="s">
        <v>4595</v>
      </c>
      <c r="E5246" t="s">
        <v>59</v>
      </c>
      <c r="F5246" t="b">
        <v>0</v>
      </c>
      <c r="G5246" t="s">
        <v>89</v>
      </c>
      <c r="H5246" s="1">
        <v>46081.751597222217</v>
      </c>
      <c r="I5246" t="b">
        <v>0</v>
      </c>
      <c r="J5246" t="b">
        <v>1</v>
      </c>
      <c r="K5246" t="s">
        <v>41</v>
      </c>
      <c r="L5246" t="s">
        <v>60</v>
      </c>
      <c r="M5246">
        <v>140000</v>
      </c>
      <c r="N5246"/>
      <c r="O5246" t="s">
        <v>1071</v>
      </c>
    </row>
    <row r="5247" spans="1:16" x14ac:dyDescent="0.35">
      <c r="A5247" t="s">
        <v>5</v>
      </c>
      <c r="B5247" t="s">
        <v>13027</v>
      </c>
      <c r="C5247" t="s">
        <v>112</v>
      </c>
      <c r="D5247" t="s">
        <v>4595</v>
      </c>
      <c r="E5247" t="s">
        <v>59</v>
      </c>
      <c r="F5247" t="b">
        <v>0</v>
      </c>
      <c r="G5247" t="s">
        <v>65</v>
      </c>
      <c r="H5247" s="1">
        <v>46081.751655092587</v>
      </c>
      <c r="I5247" t="b">
        <v>0</v>
      </c>
      <c r="J5247" t="b">
        <v>0</v>
      </c>
      <c r="K5247" t="s">
        <v>41</v>
      </c>
      <c r="L5247" t="s">
        <v>60</v>
      </c>
      <c r="M5247">
        <v>187500</v>
      </c>
      <c r="N5247"/>
      <c r="O5247" t="s">
        <v>13028</v>
      </c>
      <c r="P5247" t="s">
        <v>2303</v>
      </c>
    </row>
    <row r="5248" spans="1:16" x14ac:dyDescent="0.35">
      <c r="A5248" t="s">
        <v>1</v>
      </c>
      <c r="B5248" t="s">
        <v>13029</v>
      </c>
      <c r="C5248" t="s">
        <v>147</v>
      </c>
      <c r="D5248" t="s">
        <v>4595</v>
      </c>
      <c r="E5248" t="s">
        <v>59</v>
      </c>
      <c r="F5248" t="b">
        <v>0</v>
      </c>
      <c r="G5248" t="s">
        <v>65</v>
      </c>
      <c r="H5248" s="1">
        <v>46081.75199074074</v>
      </c>
      <c r="I5248" t="b">
        <v>1</v>
      </c>
      <c r="J5248" t="b">
        <v>0</v>
      </c>
      <c r="K5248" t="s">
        <v>41</v>
      </c>
      <c r="L5248" t="s">
        <v>60</v>
      </c>
      <c r="M5248">
        <v>110000</v>
      </c>
      <c r="N5248"/>
      <c r="O5248" t="s">
        <v>13030</v>
      </c>
      <c r="P5248" t="s">
        <v>208</v>
      </c>
    </row>
    <row r="5249" spans="1:16" x14ac:dyDescent="0.35">
      <c r="A5249" t="s">
        <v>1</v>
      </c>
      <c r="B5249" t="s">
        <v>277</v>
      </c>
      <c r="C5249" t="s">
        <v>2732</v>
      </c>
      <c r="D5249" t="s">
        <v>4595</v>
      </c>
      <c r="E5249" t="s">
        <v>59</v>
      </c>
      <c r="F5249" t="b">
        <v>0</v>
      </c>
      <c r="G5249" t="s">
        <v>77</v>
      </c>
      <c r="H5249" s="1">
        <v>46081.752256944441</v>
      </c>
      <c r="I5249" t="b">
        <v>1</v>
      </c>
      <c r="J5249" t="b">
        <v>0</v>
      </c>
      <c r="K5249" t="s">
        <v>41</v>
      </c>
      <c r="L5249" t="s">
        <v>60</v>
      </c>
      <c r="M5249">
        <v>235000</v>
      </c>
      <c r="N5249"/>
      <c r="O5249" t="s">
        <v>13031</v>
      </c>
    </row>
    <row r="5250" spans="1:16" x14ac:dyDescent="0.35">
      <c r="A5250" t="s">
        <v>9</v>
      </c>
      <c r="B5250" t="s">
        <v>13032</v>
      </c>
      <c r="C5250" t="s">
        <v>76</v>
      </c>
      <c r="D5250" t="s">
        <v>4526</v>
      </c>
      <c r="E5250" t="s">
        <v>132</v>
      </c>
      <c r="F5250" t="b">
        <v>1</v>
      </c>
      <c r="G5250" t="s">
        <v>13</v>
      </c>
      <c r="H5250" s="1">
        <v>46081.75371527778</v>
      </c>
      <c r="I5250" t="b">
        <v>1</v>
      </c>
      <c r="J5250" t="b">
        <v>0</v>
      </c>
      <c r="K5250" t="s">
        <v>13</v>
      </c>
      <c r="L5250" t="s">
        <v>74</v>
      </c>
      <c r="M5250"/>
      <c r="N5250">
        <v>32.5</v>
      </c>
      <c r="O5250" t="s">
        <v>5046</v>
      </c>
    </row>
    <row r="5251" spans="1:16" x14ac:dyDescent="0.35">
      <c r="A5251" t="s">
        <v>7</v>
      </c>
      <c r="B5251" t="s">
        <v>13033</v>
      </c>
      <c r="C5251" t="s">
        <v>13</v>
      </c>
      <c r="D5251" t="s">
        <v>4346</v>
      </c>
      <c r="E5251" t="s">
        <v>59</v>
      </c>
      <c r="F5251" t="b">
        <v>0</v>
      </c>
      <c r="G5251" t="s">
        <v>13</v>
      </c>
      <c r="H5251" s="1">
        <v>46081.75371527778</v>
      </c>
      <c r="I5251" t="b">
        <v>0</v>
      </c>
      <c r="J5251" t="b">
        <v>0</v>
      </c>
      <c r="K5251" t="s">
        <v>13</v>
      </c>
      <c r="L5251" t="s">
        <v>60</v>
      </c>
      <c r="M5251">
        <v>155500</v>
      </c>
      <c r="N5251"/>
      <c r="O5251" t="s">
        <v>13034</v>
      </c>
      <c r="P5251" t="s">
        <v>13035</v>
      </c>
    </row>
    <row r="5252" spans="1:16" x14ac:dyDescent="0.35">
      <c r="A5252" t="s">
        <v>3</v>
      </c>
      <c r="B5252" t="s">
        <v>13036</v>
      </c>
      <c r="C5252" t="s">
        <v>76</v>
      </c>
      <c r="D5252" t="s">
        <v>4526</v>
      </c>
      <c r="E5252" t="s">
        <v>132</v>
      </c>
      <c r="F5252" t="b">
        <v>1</v>
      </c>
      <c r="G5252" t="s">
        <v>13</v>
      </c>
      <c r="H5252" s="1">
        <v>46081.753923611112</v>
      </c>
      <c r="I5252" t="b">
        <v>0</v>
      </c>
      <c r="J5252" t="b">
        <v>0</v>
      </c>
      <c r="K5252" t="s">
        <v>13</v>
      </c>
      <c r="L5252" t="s">
        <v>74</v>
      </c>
      <c r="M5252"/>
      <c r="N5252">
        <v>65</v>
      </c>
      <c r="O5252" t="s">
        <v>5046</v>
      </c>
    </row>
    <row r="5253" spans="1:16" x14ac:dyDescent="0.35">
      <c r="A5253" t="s">
        <v>2</v>
      </c>
      <c r="B5253" t="s">
        <v>13037</v>
      </c>
      <c r="C5253" t="s">
        <v>76</v>
      </c>
      <c r="D5253" t="s">
        <v>4526</v>
      </c>
      <c r="E5253" t="s">
        <v>132</v>
      </c>
      <c r="F5253" t="b">
        <v>1</v>
      </c>
      <c r="G5253" t="s">
        <v>13</v>
      </c>
      <c r="H5253" s="1">
        <v>46081.753958333327</v>
      </c>
      <c r="I5253" t="b">
        <v>0</v>
      </c>
      <c r="J5253" t="b">
        <v>0</v>
      </c>
      <c r="K5253" t="s">
        <v>13</v>
      </c>
      <c r="L5253" t="s">
        <v>74</v>
      </c>
      <c r="M5253"/>
      <c r="N5253">
        <v>66.5</v>
      </c>
      <c r="O5253" t="s">
        <v>5046</v>
      </c>
      <c r="P5253" t="s">
        <v>10581</v>
      </c>
    </row>
    <row r="5254" spans="1:16" x14ac:dyDescent="0.35">
      <c r="A5254" t="s">
        <v>7</v>
      </c>
      <c r="B5254" t="s">
        <v>13038</v>
      </c>
      <c r="C5254" t="s">
        <v>207</v>
      </c>
      <c r="D5254" t="s">
        <v>4587</v>
      </c>
      <c r="E5254" t="s">
        <v>59</v>
      </c>
      <c r="F5254" t="b">
        <v>0</v>
      </c>
      <c r="G5254" t="s">
        <v>63</v>
      </c>
      <c r="H5254" s="1">
        <v>46081.755879629629</v>
      </c>
      <c r="I5254" t="b">
        <v>0</v>
      </c>
      <c r="J5254" t="b">
        <v>1</v>
      </c>
      <c r="K5254" t="s">
        <v>41</v>
      </c>
      <c r="L5254" t="s">
        <v>60</v>
      </c>
      <c r="M5254">
        <v>166500</v>
      </c>
      <c r="N5254"/>
      <c r="O5254" t="s">
        <v>13039</v>
      </c>
    </row>
    <row r="5255" spans="1:16" x14ac:dyDescent="0.35">
      <c r="A5255" t="s">
        <v>8</v>
      </c>
      <c r="B5255" t="s">
        <v>8</v>
      </c>
      <c r="C5255" t="s">
        <v>13040</v>
      </c>
      <c r="D5255" t="s">
        <v>4595</v>
      </c>
      <c r="E5255" t="s">
        <v>59</v>
      </c>
      <c r="F5255" t="b">
        <v>0</v>
      </c>
      <c r="G5255" t="s">
        <v>63</v>
      </c>
      <c r="H5255" s="1">
        <v>46081.756018518521</v>
      </c>
      <c r="I5255" t="b">
        <v>0</v>
      </c>
      <c r="J5255" t="b">
        <v>1</v>
      </c>
      <c r="K5255" t="s">
        <v>41</v>
      </c>
      <c r="L5255" t="s">
        <v>60</v>
      </c>
      <c r="M5255">
        <v>130000</v>
      </c>
      <c r="N5255"/>
      <c r="O5255" t="s">
        <v>13041</v>
      </c>
      <c r="P5255" t="s">
        <v>13042</v>
      </c>
    </row>
    <row r="5256" spans="1:16" x14ac:dyDescent="0.35">
      <c r="A5256" t="s">
        <v>6</v>
      </c>
      <c r="B5256" t="s">
        <v>2570</v>
      </c>
      <c r="C5256" t="s">
        <v>287</v>
      </c>
      <c r="D5256" t="s">
        <v>4595</v>
      </c>
      <c r="E5256" t="s">
        <v>59</v>
      </c>
      <c r="F5256" t="b">
        <v>0</v>
      </c>
      <c r="G5256" t="s">
        <v>63</v>
      </c>
      <c r="H5256" s="1">
        <v>46081.756018518521</v>
      </c>
      <c r="I5256" t="b">
        <v>0</v>
      </c>
      <c r="J5256" t="b">
        <v>0</v>
      </c>
      <c r="K5256" t="s">
        <v>41</v>
      </c>
      <c r="L5256" t="s">
        <v>60</v>
      </c>
      <c r="M5256">
        <v>170000</v>
      </c>
      <c r="N5256"/>
      <c r="O5256" t="s">
        <v>13043</v>
      </c>
      <c r="P5256" t="s">
        <v>13044</v>
      </c>
    </row>
    <row r="5257" spans="1:16" x14ac:dyDescent="0.35">
      <c r="A5257" t="s">
        <v>2</v>
      </c>
      <c r="B5257" t="s">
        <v>13045</v>
      </c>
      <c r="C5257" t="s">
        <v>76</v>
      </c>
      <c r="D5257" t="s">
        <v>4526</v>
      </c>
      <c r="E5257" t="s">
        <v>132</v>
      </c>
      <c r="F5257" t="b">
        <v>1</v>
      </c>
      <c r="G5257" t="s">
        <v>33</v>
      </c>
      <c r="H5257" s="1">
        <v>46081.75712962963</v>
      </c>
      <c r="I5257" t="b">
        <v>0</v>
      </c>
      <c r="J5257" t="b">
        <v>0</v>
      </c>
      <c r="K5257" t="s">
        <v>33</v>
      </c>
      <c r="L5257" t="s">
        <v>74</v>
      </c>
      <c r="M5257"/>
      <c r="N5257">
        <v>40.5</v>
      </c>
      <c r="O5257" t="s">
        <v>5046</v>
      </c>
    </row>
    <row r="5258" spans="1:16" x14ac:dyDescent="0.35">
      <c r="A5258" t="s">
        <v>0</v>
      </c>
      <c r="B5258" t="s">
        <v>13046</v>
      </c>
      <c r="C5258" t="s">
        <v>912</v>
      </c>
      <c r="D5258" t="s">
        <v>2734</v>
      </c>
      <c r="E5258" t="s">
        <v>59</v>
      </c>
      <c r="F5258" t="b">
        <v>0</v>
      </c>
      <c r="G5258" t="s">
        <v>65</v>
      </c>
      <c r="H5258" s="1">
        <v>46081.791759259257</v>
      </c>
      <c r="I5258" t="b">
        <v>0</v>
      </c>
      <c r="J5258" t="b">
        <v>1</v>
      </c>
      <c r="K5258" t="s">
        <v>41</v>
      </c>
      <c r="L5258" t="s">
        <v>60</v>
      </c>
      <c r="M5258">
        <v>50700</v>
      </c>
      <c r="N5258"/>
      <c r="O5258" t="s">
        <v>12832</v>
      </c>
    </row>
    <row r="5259" spans="1:16" x14ac:dyDescent="0.35">
      <c r="A5259" t="s">
        <v>0</v>
      </c>
      <c r="B5259" t="s">
        <v>739</v>
      </c>
      <c r="C5259" t="s">
        <v>162</v>
      </c>
      <c r="D5259" t="s">
        <v>4595</v>
      </c>
      <c r="E5259" t="s">
        <v>59</v>
      </c>
      <c r="F5259" t="b">
        <v>0</v>
      </c>
      <c r="G5259" t="s">
        <v>73</v>
      </c>
      <c r="H5259" s="1">
        <v>46081.792083333326</v>
      </c>
      <c r="I5259" t="b">
        <v>0</v>
      </c>
      <c r="J5259" t="b">
        <v>1</v>
      </c>
      <c r="K5259" t="s">
        <v>41</v>
      </c>
      <c r="L5259" t="s">
        <v>60</v>
      </c>
      <c r="M5259">
        <v>90000</v>
      </c>
      <c r="N5259"/>
      <c r="O5259" t="s">
        <v>4548</v>
      </c>
      <c r="P5259" t="s">
        <v>5120</v>
      </c>
    </row>
    <row r="5260" spans="1:16" x14ac:dyDescent="0.35">
      <c r="A5260" t="s">
        <v>1</v>
      </c>
      <c r="B5260" t="s">
        <v>13047</v>
      </c>
      <c r="C5260" t="s">
        <v>76</v>
      </c>
      <c r="D5260" t="s">
        <v>4622</v>
      </c>
      <c r="E5260" t="s">
        <v>59</v>
      </c>
      <c r="F5260" t="b">
        <v>1</v>
      </c>
      <c r="G5260" t="s">
        <v>13048</v>
      </c>
      <c r="H5260" s="1">
        <v>46081.849583333344</v>
      </c>
      <c r="I5260" t="b">
        <v>1</v>
      </c>
      <c r="J5260" t="b">
        <v>0</v>
      </c>
      <c r="K5260" t="s">
        <v>13048</v>
      </c>
      <c r="L5260" t="s">
        <v>60</v>
      </c>
      <c r="M5260">
        <v>115000</v>
      </c>
      <c r="N5260"/>
      <c r="O5260" t="s">
        <v>13049</v>
      </c>
      <c r="P5260" t="s">
        <v>1440</v>
      </c>
    </row>
    <row r="5261" spans="1:16" x14ac:dyDescent="0.35">
      <c r="A5261" t="s">
        <v>2</v>
      </c>
      <c r="B5261" t="s">
        <v>13050</v>
      </c>
      <c r="C5261" t="s">
        <v>637</v>
      </c>
      <c r="D5261" t="s">
        <v>4756</v>
      </c>
      <c r="E5261" t="s">
        <v>59</v>
      </c>
      <c r="F5261" t="b">
        <v>0</v>
      </c>
      <c r="G5261" t="s">
        <v>77</v>
      </c>
      <c r="H5261" s="1">
        <v>46081.87605324074</v>
      </c>
      <c r="I5261" t="b">
        <v>0</v>
      </c>
      <c r="J5261" t="b">
        <v>1</v>
      </c>
      <c r="K5261" t="s">
        <v>41</v>
      </c>
      <c r="L5261" t="s">
        <v>60</v>
      </c>
      <c r="M5261">
        <v>168822.5</v>
      </c>
      <c r="N5261"/>
      <c r="O5261" t="s">
        <v>13051</v>
      </c>
      <c r="P5261" t="s">
        <v>13052</v>
      </c>
    </row>
    <row r="5262" spans="1:16" x14ac:dyDescent="0.35">
      <c r="A5262" t="s">
        <v>2</v>
      </c>
      <c r="B5262" t="s">
        <v>191</v>
      </c>
      <c r="C5262" t="s">
        <v>3829</v>
      </c>
      <c r="D5262" t="s">
        <v>4595</v>
      </c>
      <c r="E5262" t="s">
        <v>59</v>
      </c>
      <c r="F5262" t="b">
        <v>0</v>
      </c>
      <c r="G5262" t="s">
        <v>77</v>
      </c>
      <c r="H5262" s="1">
        <v>46081.876192129632</v>
      </c>
      <c r="I5262" t="b">
        <v>0</v>
      </c>
      <c r="J5262" t="b">
        <v>0</v>
      </c>
      <c r="K5262" t="s">
        <v>41</v>
      </c>
      <c r="L5262" t="s">
        <v>60</v>
      </c>
      <c r="M5262">
        <v>300000</v>
      </c>
      <c r="N5262"/>
      <c r="O5262" t="s">
        <v>101</v>
      </c>
      <c r="P5262" t="s">
        <v>3293</v>
      </c>
    </row>
    <row r="5263" spans="1:16" x14ac:dyDescent="0.35">
      <c r="A5263" t="s">
        <v>5</v>
      </c>
      <c r="B5263" t="s">
        <v>2943</v>
      </c>
      <c r="C5263" t="s">
        <v>650</v>
      </c>
      <c r="D5263" t="s">
        <v>2360</v>
      </c>
      <c r="E5263" t="s">
        <v>88</v>
      </c>
      <c r="F5263" t="b">
        <v>0</v>
      </c>
      <c r="G5263" t="s">
        <v>65</v>
      </c>
      <c r="H5263" s="1">
        <v>46081.876782407409</v>
      </c>
      <c r="I5263" t="b">
        <v>1</v>
      </c>
      <c r="J5263" t="b">
        <v>0</v>
      </c>
      <c r="K5263" t="s">
        <v>41</v>
      </c>
      <c r="L5263" t="s">
        <v>74</v>
      </c>
      <c r="M5263"/>
      <c r="N5263">
        <v>85</v>
      </c>
      <c r="O5263" t="s">
        <v>6131</v>
      </c>
      <c r="P5263" t="s">
        <v>13053</v>
      </c>
    </row>
    <row r="5264" spans="1:16" x14ac:dyDescent="0.35">
      <c r="A5264" t="s">
        <v>1</v>
      </c>
      <c r="B5264" t="s">
        <v>13054</v>
      </c>
      <c r="C5264" t="s">
        <v>1868</v>
      </c>
      <c r="D5264" t="s">
        <v>2360</v>
      </c>
      <c r="E5264" t="s">
        <v>59</v>
      </c>
      <c r="F5264" t="b">
        <v>0</v>
      </c>
      <c r="G5264" t="s">
        <v>65</v>
      </c>
      <c r="H5264" s="1">
        <v>46081.876886574071</v>
      </c>
      <c r="I5264" t="b">
        <v>0</v>
      </c>
      <c r="J5264" t="b">
        <v>1</v>
      </c>
      <c r="K5264" t="s">
        <v>41</v>
      </c>
      <c r="L5264" t="s">
        <v>60</v>
      </c>
      <c r="M5264">
        <v>95000</v>
      </c>
      <c r="N5264"/>
      <c r="O5264" t="s">
        <v>13055</v>
      </c>
    </row>
    <row r="5265" spans="1:16" x14ac:dyDescent="0.35">
      <c r="A5265" t="s">
        <v>3</v>
      </c>
      <c r="B5265" t="s">
        <v>1839</v>
      </c>
      <c r="C5265" t="s">
        <v>237</v>
      </c>
      <c r="D5265" t="s">
        <v>4595</v>
      </c>
      <c r="E5265" t="s">
        <v>59</v>
      </c>
      <c r="F5265" t="b">
        <v>0</v>
      </c>
      <c r="G5265" t="s">
        <v>89</v>
      </c>
      <c r="H5265" s="1">
        <v>46081.917326388888</v>
      </c>
      <c r="I5265" t="b">
        <v>0</v>
      </c>
      <c r="J5265" t="b">
        <v>0</v>
      </c>
      <c r="K5265" t="s">
        <v>41</v>
      </c>
      <c r="L5265" t="s">
        <v>60</v>
      </c>
      <c r="M5265">
        <v>67500</v>
      </c>
      <c r="N5265"/>
      <c r="O5265" t="s">
        <v>105</v>
      </c>
      <c r="P5265" t="s">
        <v>7933</v>
      </c>
    </row>
    <row r="5266" spans="1:16" x14ac:dyDescent="0.35">
      <c r="A5266" t="s">
        <v>1</v>
      </c>
      <c r="B5266" t="s">
        <v>390</v>
      </c>
      <c r="C5266" t="s">
        <v>566</v>
      </c>
      <c r="D5266" t="s">
        <v>4595</v>
      </c>
      <c r="E5266" t="s">
        <v>59</v>
      </c>
      <c r="F5266" t="b">
        <v>0</v>
      </c>
      <c r="G5266" t="s">
        <v>65</v>
      </c>
      <c r="H5266" s="1">
        <v>46081.918449074074</v>
      </c>
      <c r="I5266" t="b">
        <v>1</v>
      </c>
      <c r="J5266" t="b">
        <v>0</v>
      </c>
      <c r="K5266" t="s">
        <v>41</v>
      </c>
      <c r="L5266" t="s">
        <v>60</v>
      </c>
      <c r="M5266">
        <v>147500</v>
      </c>
      <c r="N5266"/>
      <c r="O5266" t="s">
        <v>1909</v>
      </c>
      <c r="P5266" t="s">
        <v>948</v>
      </c>
    </row>
    <row r="5267" spans="1:16" x14ac:dyDescent="0.35">
      <c r="A5267" t="s">
        <v>0</v>
      </c>
      <c r="B5267" t="s">
        <v>13056</v>
      </c>
      <c r="C5267" t="s">
        <v>2498</v>
      </c>
      <c r="D5267" t="s">
        <v>10933</v>
      </c>
      <c r="E5267" t="s">
        <v>59</v>
      </c>
      <c r="F5267" t="b">
        <v>0</v>
      </c>
      <c r="G5267" t="s">
        <v>68</v>
      </c>
      <c r="H5267" s="1">
        <v>46082.000497685192</v>
      </c>
      <c r="I5267" t="b">
        <v>0</v>
      </c>
      <c r="J5267" t="b">
        <v>1</v>
      </c>
      <c r="K5267" t="s">
        <v>41</v>
      </c>
      <c r="L5267" t="s">
        <v>60</v>
      </c>
      <c r="M5267">
        <v>132744.5</v>
      </c>
      <c r="N5267"/>
      <c r="O5267" t="s">
        <v>265</v>
      </c>
      <c r="P5267" t="s">
        <v>13057</v>
      </c>
    </row>
    <row r="5268" spans="1:16" x14ac:dyDescent="0.35">
      <c r="A5268" t="s">
        <v>1</v>
      </c>
      <c r="B5268" t="s">
        <v>13058</v>
      </c>
      <c r="C5268" t="s">
        <v>19</v>
      </c>
      <c r="D5268" t="s">
        <v>4518</v>
      </c>
      <c r="E5268" t="s">
        <v>621</v>
      </c>
      <c r="F5268" t="b">
        <v>0</v>
      </c>
      <c r="G5268" t="s">
        <v>19</v>
      </c>
      <c r="H5268" s="1">
        <v>46082.004525462973</v>
      </c>
      <c r="I5268" t="b">
        <v>1</v>
      </c>
      <c r="J5268" t="b">
        <v>0</v>
      </c>
      <c r="K5268" t="s">
        <v>19</v>
      </c>
      <c r="L5268" t="s">
        <v>60</v>
      </c>
      <c r="M5268">
        <v>50000</v>
      </c>
      <c r="N5268"/>
      <c r="O5268" t="s">
        <v>4519</v>
      </c>
    </row>
    <row r="5269" spans="1:16" x14ac:dyDescent="0.35">
      <c r="A5269" t="s">
        <v>1</v>
      </c>
      <c r="B5269" t="s">
        <v>13059</v>
      </c>
      <c r="C5269" t="s">
        <v>19</v>
      </c>
      <c r="D5269" t="s">
        <v>4518</v>
      </c>
      <c r="E5269" t="s">
        <v>59</v>
      </c>
      <c r="F5269" t="b">
        <v>0</v>
      </c>
      <c r="G5269" t="s">
        <v>19</v>
      </c>
      <c r="H5269" s="1">
        <v>46082.004525462973</v>
      </c>
      <c r="I5269" t="b">
        <v>1</v>
      </c>
      <c r="J5269" t="b">
        <v>0</v>
      </c>
      <c r="K5269" t="s">
        <v>19</v>
      </c>
      <c r="L5269" t="s">
        <v>60</v>
      </c>
      <c r="M5269">
        <v>64000</v>
      </c>
      <c r="N5269"/>
      <c r="O5269" t="s">
        <v>8756</v>
      </c>
    </row>
    <row r="5270" spans="1:16" x14ac:dyDescent="0.35">
      <c r="A5270" t="s">
        <v>3</v>
      </c>
      <c r="B5270" t="s">
        <v>13060</v>
      </c>
      <c r="C5270" t="s">
        <v>1330</v>
      </c>
      <c r="D5270" t="s">
        <v>2378</v>
      </c>
      <c r="E5270" t="s">
        <v>59</v>
      </c>
      <c r="F5270" t="b">
        <v>0</v>
      </c>
      <c r="G5270" t="s">
        <v>35</v>
      </c>
      <c r="H5270" s="1">
        <v>46082.009756944448</v>
      </c>
      <c r="I5270" t="b">
        <v>1</v>
      </c>
      <c r="J5270" t="b">
        <v>0</v>
      </c>
      <c r="K5270" t="s">
        <v>35</v>
      </c>
      <c r="L5270" t="s">
        <v>74</v>
      </c>
      <c r="M5270"/>
      <c r="N5270">
        <v>48</v>
      </c>
      <c r="O5270" t="s">
        <v>2378</v>
      </c>
    </row>
    <row r="5271" spans="1:16" x14ac:dyDescent="0.35">
      <c r="A5271" t="s">
        <v>1</v>
      </c>
      <c r="B5271" t="s">
        <v>13061</v>
      </c>
      <c r="C5271" t="s">
        <v>500</v>
      </c>
      <c r="D5271" t="s">
        <v>4637</v>
      </c>
      <c r="E5271" t="s">
        <v>59</v>
      </c>
      <c r="F5271" t="b">
        <v>0</v>
      </c>
      <c r="G5271" t="s">
        <v>13</v>
      </c>
      <c r="H5271" s="1">
        <v>46082.045752314807</v>
      </c>
      <c r="I5271" t="b">
        <v>1</v>
      </c>
      <c r="J5271" t="b">
        <v>0</v>
      </c>
      <c r="K5271" t="s">
        <v>13</v>
      </c>
      <c r="L5271" t="s">
        <v>60</v>
      </c>
      <c r="M5271">
        <v>150000</v>
      </c>
      <c r="N5271"/>
      <c r="O5271" t="s">
        <v>13062</v>
      </c>
      <c r="P5271" t="s">
        <v>954</v>
      </c>
    </row>
    <row r="5272" spans="1:16" x14ac:dyDescent="0.35">
      <c r="A5272" t="s">
        <v>2</v>
      </c>
      <c r="B5272" t="s">
        <v>13063</v>
      </c>
      <c r="C5272" t="s">
        <v>11517</v>
      </c>
      <c r="D5272" t="s">
        <v>4595</v>
      </c>
      <c r="E5272" t="s">
        <v>59</v>
      </c>
      <c r="F5272" t="b">
        <v>0</v>
      </c>
      <c r="G5272" t="s">
        <v>19</v>
      </c>
      <c r="H5272" s="1">
        <v>46082.046076388891</v>
      </c>
      <c r="I5272" t="b">
        <v>0</v>
      </c>
      <c r="J5272" t="b">
        <v>0</v>
      </c>
      <c r="K5272" t="s">
        <v>19</v>
      </c>
      <c r="L5272" t="s">
        <v>60</v>
      </c>
      <c r="M5272">
        <v>4000000</v>
      </c>
      <c r="N5272"/>
      <c r="O5272" t="s">
        <v>1640</v>
      </c>
      <c r="P5272" t="s">
        <v>13064</v>
      </c>
    </row>
    <row r="5273" spans="1:16" x14ac:dyDescent="0.35">
      <c r="A5273" t="s">
        <v>2</v>
      </c>
      <c r="B5273" t="s">
        <v>13065</v>
      </c>
      <c r="C5273" t="s">
        <v>502</v>
      </c>
      <c r="D5273" t="s">
        <v>4756</v>
      </c>
      <c r="E5273" t="s">
        <v>59</v>
      </c>
      <c r="F5273" t="b">
        <v>0</v>
      </c>
      <c r="G5273" t="s">
        <v>77</v>
      </c>
      <c r="H5273" s="1">
        <v>46082.084363425929</v>
      </c>
      <c r="I5273" t="b">
        <v>0</v>
      </c>
      <c r="J5273" t="b">
        <v>1</v>
      </c>
      <c r="K5273" t="s">
        <v>41</v>
      </c>
      <c r="L5273" t="s">
        <v>60</v>
      </c>
      <c r="M5273">
        <v>190000</v>
      </c>
      <c r="N5273"/>
      <c r="O5273" t="s">
        <v>12314</v>
      </c>
      <c r="P5273" t="s">
        <v>12315</v>
      </c>
    </row>
    <row r="5274" spans="1:16" x14ac:dyDescent="0.35">
      <c r="A5274" t="s">
        <v>6</v>
      </c>
      <c r="B5274" t="s">
        <v>13066</v>
      </c>
      <c r="C5274" t="s">
        <v>2655</v>
      </c>
      <c r="D5274" t="s">
        <v>4595</v>
      </c>
      <c r="E5274" t="s">
        <v>59</v>
      </c>
      <c r="F5274" t="b">
        <v>0</v>
      </c>
      <c r="G5274" t="s">
        <v>77</v>
      </c>
      <c r="H5274" s="1">
        <v>46082.08452546296</v>
      </c>
      <c r="I5274" t="b">
        <v>0</v>
      </c>
      <c r="J5274" t="b">
        <v>1</v>
      </c>
      <c r="K5274" t="s">
        <v>41</v>
      </c>
      <c r="L5274" t="s">
        <v>60</v>
      </c>
      <c r="M5274">
        <v>261000</v>
      </c>
      <c r="N5274"/>
      <c r="O5274" t="s">
        <v>1435</v>
      </c>
      <c r="P5274" t="s">
        <v>85</v>
      </c>
    </row>
    <row r="5275" spans="1:16" x14ac:dyDescent="0.35">
      <c r="A5275" t="s">
        <v>8</v>
      </c>
      <c r="B5275" t="s">
        <v>13067</v>
      </c>
      <c r="C5275" t="s">
        <v>162</v>
      </c>
      <c r="D5275" t="s">
        <v>4595</v>
      </c>
      <c r="E5275" t="s">
        <v>59</v>
      </c>
      <c r="F5275" t="b">
        <v>0</v>
      </c>
      <c r="G5275" t="s">
        <v>73</v>
      </c>
      <c r="H5275" s="1">
        <v>46082.084664351853</v>
      </c>
      <c r="I5275" t="b">
        <v>0</v>
      </c>
      <c r="J5275" t="b">
        <v>0</v>
      </c>
      <c r="K5275" t="s">
        <v>41</v>
      </c>
      <c r="L5275" t="s">
        <v>60</v>
      </c>
      <c r="M5275">
        <v>190000</v>
      </c>
      <c r="N5275"/>
      <c r="O5275" t="s">
        <v>1197</v>
      </c>
    </row>
    <row r="5276" spans="1:16" x14ac:dyDescent="0.35">
      <c r="A5276" t="s">
        <v>2</v>
      </c>
      <c r="B5276" t="s">
        <v>13068</v>
      </c>
      <c r="C5276" t="s">
        <v>142</v>
      </c>
      <c r="D5276" t="s">
        <v>2360</v>
      </c>
      <c r="E5276" t="s">
        <v>72</v>
      </c>
      <c r="F5276" t="b">
        <v>0</v>
      </c>
      <c r="G5276" t="s">
        <v>65</v>
      </c>
      <c r="H5276" s="1">
        <v>46082.125833333332</v>
      </c>
      <c r="I5276" t="b">
        <v>0</v>
      </c>
      <c r="J5276" t="b">
        <v>1</v>
      </c>
      <c r="K5276" t="s">
        <v>41</v>
      </c>
      <c r="L5276" t="s">
        <v>60</v>
      </c>
      <c r="M5276">
        <v>110000</v>
      </c>
      <c r="N5276"/>
      <c r="O5276" t="s">
        <v>6211</v>
      </c>
      <c r="P5276" t="s">
        <v>12855</v>
      </c>
    </row>
    <row r="5277" spans="1:16" x14ac:dyDescent="0.35">
      <c r="A5277" t="s">
        <v>1</v>
      </c>
      <c r="B5277" t="s">
        <v>13069</v>
      </c>
      <c r="C5277" t="s">
        <v>5029</v>
      </c>
      <c r="D5277" t="s">
        <v>5798</v>
      </c>
      <c r="E5277" t="s">
        <v>59</v>
      </c>
      <c r="F5277" t="b">
        <v>0</v>
      </c>
      <c r="G5277" t="s">
        <v>40</v>
      </c>
      <c r="H5277" s="1">
        <v>46082.130428240736</v>
      </c>
      <c r="I5277" t="b">
        <v>1</v>
      </c>
      <c r="J5277" t="b">
        <v>0</v>
      </c>
      <c r="K5277" t="s">
        <v>40</v>
      </c>
      <c r="L5277" t="s">
        <v>60</v>
      </c>
      <c r="M5277">
        <v>50000</v>
      </c>
      <c r="N5277"/>
      <c r="O5277" t="s">
        <v>13070</v>
      </c>
    </row>
    <row r="5278" spans="1:16" x14ac:dyDescent="0.35">
      <c r="A5278" t="s">
        <v>0</v>
      </c>
      <c r="B5278" t="s">
        <v>10672</v>
      </c>
      <c r="C5278" t="s">
        <v>13</v>
      </c>
      <c r="D5278" t="s">
        <v>4637</v>
      </c>
      <c r="E5278" t="s">
        <v>59</v>
      </c>
      <c r="F5278" t="b">
        <v>0</v>
      </c>
      <c r="G5278" t="s">
        <v>13</v>
      </c>
      <c r="H5278" s="1">
        <v>46082.212291666663</v>
      </c>
      <c r="I5278" t="b">
        <v>0</v>
      </c>
      <c r="J5278" t="b">
        <v>0</v>
      </c>
      <c r="K5278" t="s">
        <v>13</v>
      </c>
      <c r="L5278" t="s">
        <v>60</v>
      </c>
      <c r="M5278">
        <v>112500</v>
      </c>
      <c r="N5278"/>
      <c r="O5278" t="s">
        <v>13071</v>
      </c>
      <c r="P5278" t="s">
        <v>10674</v>
      </c>
    </row>
    <row r="5279" spans="1:16" x14ac:dyDescent="0.35">
      <c r="A5279" t="s">
        <v>0</v>
      </c>
      <c r="B5279" t="s">
        <v>0</v>
      </c>
      <c r="C5279" t="s">
        <v>13072</v>
      </c>
      <c r="D5279" t="s">
        <v>4595</v>
      </c>
      <c r="F5279" t="b">
        <v>0</v>
      </c>
      <c r="G5279" t="s">
        <v>73</v>
      </c>
      <c r="H5279" s="1">
        <v>46082.250254629631</v>
      </c>
      <c r="I5279" t="b">
        <v>0</v>
      </c>
      <c r="J5279" t="b">
        <v>0</v>
      </c>
      <c r="K5279" t="s">
        <v>41</v>
      </c>
      <c r="L5279" t="s">
        <v>60</v>
      </c>
      <c r="M5279">
        <v>77500</v>
      </c>
      <c r="N5279"/>
      <c r="O5279" t="s">
        <v>13073</v>
      </c>
      <c r="P5279" t="s">
        <v>133</v>
      </c>
    </row>
    <row r="5280" spans="1:16" x14ac:dyDescent="0.35">
      <c r="A5280" t="s">
        <v>0</v>
      </c>
      <c r="B5280" t="s">
        <v>1271</v>
      </c>
      <c r="C5280" t="s">
        <v>396</v>
      </c>
      <c r="D5280" t="s">
        <v>4595</v>
      </c>
      <c r="F5280" t="b">
        <v>0</v>
      </c>
      <c r="G5280" t="s">
        <v>68</v>
      </c>
      <c r="H5280" s="1">
        <v>46082.250381944446</v>
      </c>
      <c r="I5280" t="b">
        <v>0</v>
      </c>
      <c r="J5280" t="b">
        <v>0</v>
      </c>
      <c r="K5280" t="s">
        <v>41</v>
      </c>
      <c r="L5280" t="s">
        <v>60</v>
      </c>
      <c r="M5280">
        <v>107500</v>
      </c>
      <c r="N5280"/>
      <c r="O5280" t="s">
        <v>397</v>
      </c>
      <c r="P5280" t="s">
        <v>13074</v>
      </c>
    </row>
    <row r="5281" spans="1:16" x14ac:dyDescent="0.35">
      <c r="A5281" t="s">
        <v>1</v>
      </c>
      <c r="B5281" t="s">
        <v>12496</v>
      </c>
      <c r="C5281" t="s">
        <v>1295</v>
      </c>
      <c r="D5281" t="s">
        <v>4346</v>
      </c>
      <c r="E5281" t="s">
        <v>59</v>
      </c>
      <c r="F5281" t="b">
        <v>0</v>
      </c>
      <c r="G5281" t="s">
        <v>65</v>
      </c>
      <c r="H5281" s="1">
        <v>46082.251168981478</v>
      </c>
      <c r="I5281" t="b">
        <v>0</v>
      </c>
      <c r="J5281" t="b">
        <v>1</v>
      </c>
      <c r="K5281" t="s">
        <v>41</v>
      </c>
      <c r="L5281" t="s">
        <v>60</v>
      </c>
      <c r="M5281">
        <v>124500</v>
      </c>
      <c r="N5281"/>
      <c r="O5281" t="s">
        <v>12498</v>
      </c>
      <c r="P5281" t="s">
        <v>13075</v>
      </c>
    </row>
    <row r="5282" spans="1:16" x14ac:dyDescent="0.35">
      <c r="A5282" t="s">
        <v>7</v>
      </c>
      <c r="B5282" t="s">
        <v>13076</v>
      </c>
      <c r="C5282" t="s">
        <v>5115</v>
      </c>
      <c r="D5282" t="s">
        <v>5798</v>
      </c>
      <c r="E5282" t="s">
        <v>59</v>
      </c>
      <c r="F5282" t="b">
        <v>0</v>
      </c>
      <c r="G5282" t="s">
        <v>40</v>
      </c>
      <c r="H5282" s="1">
        <v>46082.254212962973</v>
      </c>
      <c r="I5282" t="b">
        <v>0</v>
      </c>
      <c r="J5282" t="b">
        <v>0</v>
      </c>
      <c r="K5282" t="s">
        <v>40</v>
      </c>
      <c r="L5282" t="s">
        <v>60</v>
      </c>
      <c r="M5282">
        <v>50000</v>
      </c>
      <c r="N5282"/>
      <c r="O5282" t="s">
        <v>13077</v>
      </c>
      <c r="P5282" t="s">
        <v>99</v>
      </c>
    </row>
    <row r="5283" spans="1:16" x14ac:dyDescent="0.35">
      <c r="A5283" t="s">
        <v>1</v>
      </c>
      <c r="B5283" t="s">
        <v>385</v>
      </c>
      <c r="C5283" t="s">
        <v>13078</v>
      </c>
      <c r="D5283" t="s">
        <v>5798</v>
      </c>
      <c r="E5283" t="s">
        <v>59</v>
      </c>
      <c r="F5283" t="b">
        <v>0</v>
      </c>
      <c r="G5283" t="s">
        <v>40</v>
      </c>
      <c r="H5283" s="1">
        <v>46082.25439814815</v>
      </c>
      <c r="I5283" t="b">
        <v>0</v>
      </c>
      <c r="J5283" t="b">
        <v>0</v>
      </c>
      <c r="K5283" t="s">
        <v>40</v>
      </c>
      <c r="L5283" t="s">
        <v>60</v>
      </c>
      <c r="M5283">
        <v>1100000</v>
      </c>
      <c r="N5283"/>
      <c r="O5283" t="s">
        <v>13079</v>
      </c>
      <c r="P5283" t="s">
        <v>13080</v>
      </c>
    </row>
    <row r="5284" spans="1:16" x14ac:dyDescent="0.35">
      <c r="A5284" t="s">
        <v>1</v>
      </c>
      <c r="B5284" t="s">
        <v>13081</v>
      </c>
      <c r="C5284" t="s">
        <v>5029</v>
      </c>
      <c r="D5284" t="s">
        <v>5798</v>
      </c>
      <c r="E5284" t="s">
        <v>59</v>
      </c>
      <c r="F5284" t="b">
        <v>0</v>
      </c>
      <c r="G5284" t="s">
        <v>40</v>
      </c>
      <c r="H5284" s="1">
        <v>46082.25439814815</v>
      </c>
      <c r="I5284" t="b">
        <v>1</v>
      </c>
      <c r="J5284" t="b">
        <v>0</v>
      </c>
      <c r="K5284" t="s">
        <v>40</v>
      </c>
      <c r="L5284" t="s">
        <v>60</v>
      </c>
      <c r="M5284">
        <v>110000</v>
      </c>
      <c r="N5284"/>
      <c r="O5284" t="s">
        <v>13082</v>
      </c>
      <c r="P5284" t="s">
        <v>2319</v>
      </c>
    </row>
    <row r="5285" spans="1:16" x14ac:dyDescent="0.35">
      <c r="A5285" t="s">
        <v>1</v>
      </c>
      <c r="B5285" t="s">
        <v>13083</v>
      </c>
      <c r="C5285" t="s">
        <v>290</v>
      </c>
      <c r="D5285" t="s">
        <v>4346</v>
      </c>
      <c r="E5285" t="s">
        <v>59</v>
      </c>
      <c r="F5285" t="b">
        <v>0</v>
      </c>
      <c r="G5285" t="s">
        <v>65</v>
      </c>
      <c r="H5285" s="1">
        <v>46082.292719907397</v>
      </c>
      <c r="I5285" t="b">
        <v>1</v>
      </c>
      <c r="J5285" t="b">
        <v>0</v>
      </c>
      <c r="K5285" t="s">
        <v>41</v>
      </c>
      <c r="L5285" t="s">
        <v>74</v>
      </c>
      <c r="M5285"/>
      <c r="N5285">
        <v>48</v>
      </c>
      <c r="O5285" t="s">
        <v>13084</v>
      </c>
      <c r="P5285" t="s">
        <v>679</v>
      </c>
    </row>
    <row r="5286" spans="1:16" x14ac:dyDescent="0.35">
      <c r="A5286" t="s">
        <v>1</v>
      </c>
      <c r="B5286" t="s">
        <v>1</v>
      </c>
      <c r="C5286" t="s">
        <v>13085</v>
      </c>
      <c r="D5286" t="s">
        <v>5798</v>
      </c>
      <c r="E5286" t="s">
        <v>59</v>
      </c>
      <c r="F5286" t="b">
        <v>0</v>
      </c>
      <c r="G5286" t="s">
        <v>40</v>
      </c>
      <c r="H5286" s="1">
        <v>46082.296053240738</v>
      </c>
      <c r="I5286" t="b">
        <v>1</v>
      </c>
      <c r="J5286" t="b">
        <v>0</v>
      </c>
      <c r="K5286" t="s">
        <v>40</v>
      </c>
      <c r="L5286" t="s">
        <v>60</v>
      </c>
      <c r="M5286">
        <v>73500</v>
      </c>
      <c r="N5286"/>
      <c r="O5286" t="s">
        <v>13086</v>
      </c>
      <c r="P5286" t="s">
        <v>13087</v>
      </c>
    </row>
    <row r="5287" spans="1:16" x14ac:dyDescent="0.35">
      <c r="A5287" t="s">
        <v>3</v>
      </c>
      <c r="B5287" t="s">
        <v>2264</v>
      </c>
      <c r="C5287" t="s">
        <v>1358</v>
      </c>
      <c r="D5287" t="s">
        <v>4595</v>
      </c>
      <c r="E5287" t="s">
        <v>59</v>
      </c>
      <c r="F5287" t="b">
        <v>0</v>
      </c>
      <c r="G5287" t="s">
        <v>63</v>
      </c>
      <c r="H5287" s="1">
        <v>46082.296597222223</v>
      </c>
      <c r="I5287" t="b">
        <v>0</v>
      </c>
      <c r="J5287" t="b">
        <v>0</v>
      </c>
      <c r="K5287" t="s">
        <v>41</v>
      </c>
      <c r="L5287" t="s">
        <v>60</v>
      </c>
      <c r="M5287">
        <v>75000</v>
      </c>
      <c r="N5287"/>
      <c r="O5287" t="s">
        <v>1967</v>
      </c>
      <c r="P5287" t="s">
        <v>146</v>
      </c>
    </row>
    <row r="5288" spans="1:16" x14ac:dyDescent="0.35">
      <c r="A5288" t="s">
        <v>3</v>
      </c>
      <c r="B5288" t="s">
        <v>3</v>
      </c>
      <c r="C5288" t="s">
        <v>6513</v>
      </c>
      <c r="D5288" t="s">
        <v>4595</v>
      </c>
      <c r="E5288" t="s">
        <v>59</v>
      </c>
      <c r="F5288" t="b">
        <v>0</v>
      </c>
      <c r="G5288" t="s">
        <v>73</v>
      </c>
      <c r="H5288" s="1">
        <v>46082.333634259259</v>
      </c>
      <c r="I5288" t="b">
        <v>0</v>
      </c>
      <c r="J5288" t="b">
        <v>1</v>
      </c>
      <c r="K5288" t="s">
        <v>41</v>
      </c>
      <c r="L5288" t="s">
        <v>60</v>
      </c>
      <c r="M5288">
        <v>90000</v>
      </c>
      <c r="N5288"/>
      <c r="O5288" t="s">
        <v>13088</v>
      </c>
    </row>
    <row r="5289" spans="1:16" x14ac:dyDescent="0.35">
      <c r="A5289" t="s">
        <v>0</v>
      </c>
      <c r="B5289" t="s">
        <v>13089</v>
      </c>
      <c r="C5289" t="s">
        <v>172</v>
      </c>
      <c r="D5289" t="s">
        <v>5493</v>
      </c>
      <c r="E5289" t="s">
        <v>59</v>
      </c>
      <c r="F5289" t="b">
        <v>0</v>
      </c>
      <c r="G5289" t="s">
        <v>68</v>
      </c>
      <c r="H5289" s="1">
        <v>46082.333657407413</v>
      </c>
      <c r="I5289" t="b">
        <v>1</v>
      </c>
      <c r="J5289" t="b">
        <v>0</v>
      </c>
      <c r="K5289" t="s">
        <v>41</v>
      </c>
      <c r="L5289" t="s">
        <v>60</v>
      </c>
      <c r="M5289">
        <v>124500</v>
      </c>
      <c r="N5289"/>
      <c r="O5289" t="s">
        <v>13090</v>
      </c>
      <c r="P5289" t="s">
        <v>13091</v>
      </c>
    </row>
    <row r="5290" spans="1:16" x14ac:dyDescent="0.35">
      <c r="A5290" t="s">
        <v>1</v>
      </c>
      <c r="B5290" t="s">
        <v>905</v>
      </c>
      <c r="C5290" t="s">
        <v>7283</v>
      </c>
      <c r="D5290" t="s">
        <v>4346</v>
      </c>
      <c r="E5290" t="s">
        <v>59</v>
      </c>
      <c r="F5290" t="b">
        <v>0</v>
      </c>
      <c r="G5290" t="s">
        <v>65</v>
      </c>
      <c r="H5290" s="1">
        <v>46082.334351851852</v>
      </c>
      <c r="I5290" t="b">
        <v>0</v>
      </c>
      <c r="J5290" t="b">
        <v>0</v>
      </c>
      <c r="K5290" t="s">
        <v>41</v>
      </c>
      <c r="L5290" t="s">
        <v>60</v>
      </c>
      <c r="M5290">
        <v>132500</v>
      </c>
      <c r="N5290"/>
      <c r="O5290" t="s">
        <v>305</v>
      </c>
      <c r="P5290" t="s">
        <v>13092</v>
      </c>
    </row>
    <row r="5291" spans="1:16" x14ac:dyDescent="0.35">
      <c r="A5291" t="s">
        <v>5</v>
      </c>
      <c r="B5291" t="s">
        <v>5</v>
      </c>
      <c r="C5291" t="s">
        <v>1574</v>
      </c>
      <c r="D5291" t="s">
        <v>10252</v>
      </c>
      <c r="E5291" t="s">
        <v>59</v>
      </c>
      <c r="F5291" t="b">
        <v>0</v>
      </c>
      <c r="G5291" t="s">
        <v>65</v>
      </c>
      <c r="H5291" s="1">
        <v>46082.334363425929</v>
      </c>
      <c r="I5291" t="b">
        <v>0</v>
      </c>
      <c r="J5291" t="b">
        <v>0</v>
      </c>
      <c r="K5291" t="s">
        <v>41</v>
      </c>
      <c r="L5291" t="s">
        <v>60</v>
      </c>
      <c r="M5291">
        <v>135500</v>
      </c>
      <c r="N5291"/>
      <c r="O5291" t="s">
        <v>2795</v>
      </c>
      <c r="P5291" t="s">
        <v>4712</v>
      </c>
    </row>
    <row r="5292" spans="1:16" x14ac:dyDescent="0.35">
      <c r="A5292" t="s">
        <v>5</v>
      </c>
      <c r="B5292" t="s">
        <v>5</v>
      </c>
      <c r="C5292" t="s">
        <v>630</v>
      </c>
      <c r="D5292" t="s">
        <v>4562</v>
      </c>
      <c r="E5292" t="s">
        <v>59</v>
      </c>
      <c r="F5292" t="b">
        <v>0</v>
      </c>
      <c r="G5292" t="s">
        <v>65</v>
      </c>
      <c r="H5292" s="1">
        <v>46082.334548611107</v>
      </c>
      <c r="I5292" t="b">
        <v>0</v>
      </c>
      <c r="J5292" t="b">
        <v>0</v>
      </c>
      <c r="K5292" t="s">
        <v>41</v>
      </c>
      <c r="L5292" t="s">
        <v>60</v>
      </c>
      <c r="M5292">
        <v>135500</v>
      </c>
      <c r="N5292"/>
      <c r="O5292" t="s">
        <v>2795</v>
      </c>
      <c r="P5292" t="s">
        <v>4712</v>
      </c>
    </row>
    <row r="5293" spans="1:16" x14ac:dyDescent="0.35">
      <c r="A5293" t="s">
        <v>5</v>
      </c>
      <c r="B5293" t="s">
        <v>5</v>
      </c>
      <c r="C5293" t="s">
        <v>3555</v>
      </c>
      <c r="D5293" t="s">
        <v>4562</v>
      </c>
      <c r="E5293" t="s">
        <v>59</v>
      </c>
      <c r="F5293" t="b">
        <v>0</v>
      </c>
      <c r="G5293" t="s">
        <v>65</v>
      </c>
      <c r="H5293" s="1">
        <v>46082.334560185183</v>
      </c>
      <c r="I5293" t="b">
        <v>0</v>
      </c>
      <c r="J5293" t="b">
        <v>0</v>
      </c>
      <c r="K5293" t="s">
        <v>41</v>
      </c>
      <c r="L5293" t="s">
        <v>60</v>
      </c>
      <c r="M5293">
        <v>135500</v>
      </c>
      <c r="N5293"/>
      <c r="O5293" t="s">
        <v>2795</v>
      </c>
      <c r="P5293" t="s">
        <v>4712</v>
      </c>
    </row>
    <row r="5294" spans="1:16" x14ac:dyDescent="0.35">
      <c r="A5294" t="s">
        <v>5</v>
      </c>
      <c r="B5294" t="s">
        <v>5</v>
      </c>
      <c r="C5294" t="s">
        <v>1379</v>
      </c>
      <c r="D5294" t="s">
        <v>4562</v>
      </c>
      <c r="E5294" t="s">
        <v>59</v>
      </c>
      <c r="F5294" t="b">
        <v>0</v>
      </c>
      <c r="G5294" t="s">
        <v>77</v>
      </c>
      <c r="H5294" s="1">
        <v>46082.334988425922</v>
      </c>
      <c r="I5294" t="b">
        <v>0</v>
      </c>
      <c r="J5294" t="b">
        <v>0</v>
      </c>
      <c r="K5294" t="s">
        <v>41</v>
      </c>
      <c r="L5294" t="s">
        <v>60</v>
      </c>
      <c r="M5294">
        <v>135500</v>
      </c>
      <c r="N5294"/>
      <c r="O5294" t="s">
        <v>2795</v>
      </c>
      <c r="P5294" t="s">
        <v>4712</v>
      </c>
    </row>
    <row r="5295" spans="1:16" x14ac:dyDescent="0.35">
      <c r="A5295" t="s">
        <v>5</v>
      </c>
      <c r="B5295" t="s">
        <v>5</v>
      </c>
      <c r="C5295" t="s">
        <v>721</v>
      </c>
      <c r="D5295" t="s">
        <v>4562</v>
      </c>
      <c r="E5295" t="s">
        <v>59</v>
      </c>
      <c r="F5295" t="b">
        <v>0</v>
      </c>
      <c r="G5295" t="s">
        <v>77</v>
      </c>
      <c r="H5295" s="1">
        <v>46082.335011574083</v>
      </c>
      <c r="I5295" t="b">
        <v>0</v>
      </c>
      <c r="J5295" t="b">
        <v>0</v>
      </c>
      <c r="K5295" t="s">
        <v>41</v>
      </c>
      <c r="L5295" t="s">
        <v>60</v>
      </c>
      <c r="M5295">
        <v>135500</v>
      </c>
      <c r="N5295"/>
      <c r="O5295" t="s">
        <v>2795</v>
      </c>
      <c r="P5295" t="s">
        <v>4712</v>
      </c>
    </row>
    <row r="5296" spans="1:16" x14ac:dyDescent="0.35">
      <c r="A5296" t="s">
        <v>7</v>
      </c>
      <c r="B5296" t="s">
        <v>13093</v>
      </c>
      <c r="C5296" t="s">
        <v>971</v>
      </c>
      <c r="D5296" t="s">
        <v>5493</v>
      </c>
      <c r="E5296" t="s">
        <v>59</v>
      </c>
      <c r="F5296" t="b">
        <v>0</v>
      </c>
      <c r="G5296" t="s">
        <v>68</v>
      </c>
      <c r="H5296" s="1">
        <v>46082.375324074077</v>
      </c>
      <c r="I5296" t="b">
        <v>0</v>
      </c>
      <c r="J5296" t="b">
        <v>0</v>
      </c>
      <c r="K5296" t="s">
        <v>41</v>
      </c>
      <c r="L5296" t="s">
        <v>60</v>
      </c>
      <c r="M5296">
        <v>99000</v>
      </c>
      <c r="N5296"/>
      <c r="O5296" t="s">
        <v>13094</v>
      </c>
      <c r="P5296" t="s">
        <v>13095</v>
      </c>
    </row>
    <row r="5297" spans="1:16" x14ac:dyDescent="0.35">
      <c r="A5297" t="s">
        <v>6</v>
      </c>
      <c r="B5297" t="s">
        <v>6</v>
      </c>
      <c r="C5297" t="s">
        <v>690</v>
      </c>
      <c r="D5297" t="s">
        <v>10252</v>
      </c>
      <c r="E5297" t="s">
        <v>59</v>
      </c>
      <c r="F5297" t="b">
        <v>0</v>
      </c>
      <c r="G5297" t="s">
        <v>77</v>
      </c>
      <c r="H5297" s="1">
        <v>46082.37568287037</v>
      </c>
      <c r="I5297" t="b">
        <v>0</v>
      </c>
      <c r="J5297" t="b">
        <v>1</v>
      </c>
      <c r="K5297" t="s">
        <v>41</v>
      </c>
      <c r="L5297" t="s">
        <v>60</v>
      </c>
      <c r="M5297">
        <v>175500</v>
      </c>
      <c r="N5297"/>
      <c r="O5297" t="s">
        <v>424</v>
      </c>
      <c r="P5297" t="s">
        <v>13096</v>
      </c>
    </row>
    <row r="5298" spans="1:16" x14ac:dyDescent="0.35">
      <c r="A5298" t="s">
        <v>2</v>
      </c>
      <c r="B5298" t="s">
        <v>6641</v>
      </c>
      <c r="C5298" t="s">
        <v>157</v>
      </c>
      <c r="D5298" t="s">
        <v>10252</v>
      </c>
      <c r="E5298" t="s">
        <v>59</v>
      </c>
      <c r="F5298" t="b">
        <v>0</v>
      </c>
      <c r="G5298" t="s">
        <v>77</v>
      </c>
      <c r="H5298" s="1">
        <v>46082.375775462962</v>
      </c>
      <c r="I5298" t="b">
        <v>0</v>
      </c>
      <c r="J5298" t="b">
        <v>1</v>
      </c>
      <c r="K5298" t="s">
        <v>41</v>
      </c>
      <c r="L5298" t="s">
        <v>60</v>
      </c>
      <c r="M5298">
        <v>253500</v>
      </c>
      <c r="N5298"/>
      <c r="O5298" t="s">
        <v>424</v>
      </c>
      <c r="P5298" t="s">
        <v>6642</v>
      </c>
    </row>
    <row r="5299" spans="1:16" x14ac:dyDescent="0.35">
      <c r="A5299" t="s">
        <v>1</v>
      </c>
      <c r="B5299" t="s">
        <v>316</v>
      </c>
      <c r="C5299" t="s">
        <v>1052</v>
      </c>
      <c r="D5299" t="s">
        <v>4526</v>
      </c>
      <c r="E5299" t="s">
        <v>59</v>
      </c>
      <c r="F5299" t="b">
        <v>0</v>
      </c>
      <c r="G5299" t="s">
        <v>65</v>
      </c>
      <c r="H5299" s="1">
        <v>46082.376215277778</v>
      </c>
      <c r="I5299" t="b">
        <v>0</v>
      </c>
      <c r="J5299" t="b">
        <v>0</v>
      </c>
      <c r="K5299" t="s">
        <v>41</v>
      </c>
      <c r="L5299" t="s">
        <v>60</v>
      </c>
      <c r="M5299">
        <v>164500</v>
      </c>
      <c r="N5299"/>
      <c r="O5299" t="s">
        <v>305</v>
      </c>
      <c r="P5299" t="s">
        <v>13097</v>
      </c>
    </row>
    <row r="5300" spans="1:16" x14ac:dyDescent="0.35">
      <c r="A5300" t="s">
        <v>1</v>
      </c>
      <c r="B5300" t="s">
        <v>13098</v>
      </c>
      <c r="C5300" t="s">
        <v>218</v>
      </c>
      <c r="D5300" t="s">
        <v>5018</v>
      </c>
      <c r="E5300" t="s">
        <v>59</v>
      </c>
      <c r="F5300" t="b">
        <v>0</v>
      </c>
      <c r="G5300" t="s">
        <v>77</v>
      </c>
      <c r="H5300" s="1">
        <v>46082.376504629632</v>
      </c>
      <c r="I5300" t="b">
        <v>0</v>
      </c>
      <c r="J5300" t="b">
        <v>0</v>
      </c>
      <c r="K5300" t="s">
        <v>41</v>
      </c>
      <c r="L5300" t="s">
        <v>60</v>
      </c>
      <c r="M5300">
        <v>95000</v>
      </c>
      <c r="N5300"/>
      <c r="O5300" t="s">
        <v>480</v>
      </c>
    </row>
    <row r="5301" spans="1:16" x14ac:dyDescent="0.35">
      <c r="A5301" t="s">
        <v>3</v>
      </c>
      <c r="B5301" t="s">
        <v>3</v>
      </c>
      <c r="C5301" t="s">
        <v>3067</v>
      </c>
      <c r="D5301" t="s">
        <v>4346</v>
      </c>
      <c r="E5301" t="s">
        <v>59</v>
      </c>
      <c r="F5301" t="b">
        <v>0</v>
      </c>
      <c r="G5301" t="s">
        <v>63</v>
      </c>
      <c r="H5301" s="1">
        <v>46082.379872685182</v>
      </c>
      <c r="I5301" t="b">
        <v>0</v>
      </c>
      <c r="J5301" t="b">
        <v>0</v>
      </c>
      <c r="K5301" t="s">
        <v>41</v>
      </c>
      <c r="L5301" t="s">
        <v>60</v>
      </c>
      <c r="M5301">
        <v>94836.5</v>
      </c>
      <c r="N5301"/>
      <c r="O5301" t="s">
        <v>13099</v>
      </c>
      <c r="P5301" t="s">
        <v>13100</v>
      </c>
    </row>
    <row r="5302" spans="1:16" x14ac:dyDescent="0.35">
      <c r="A5302" t="s">
        <v>3</v>
      </c>
      <c r="B5302" t="s">
        <v>13101</v>
      </c>
      <c r="C5302" t="s">
        <v>2065</v>
      </c>
      <c r="D5302" t="s">
        <v>10876</v>
      </c>
      <c r="E5302" t="s">
        <v>59</v>
      </c>
      <c r="F5302" t="b">
        <v>0</v>
      </c>
      <c r="G5302" t="s">
        <v>65</v>
      </c>
      <c r="H5302" s="1">
        <v>46082.416724537034</v>
      </c>
      <c r="I5302" t="b">
        <v>0</v>
      </c>
      <c r="J5302" t="b">
        <v>0</v>
      </c>
      <c r="K5302" t="s">
        <v>41</v>
      </c>
      <c r="L5302" t="s">
        <v>60</v>
      </c>
      <c r="M5302">
        <v>144846</v>
      </c>
      <c r="N5302"/>
      <c r="O5302" t="s">
        <v>13102</v>
      </c>
      <c r="P5302" t="s">
        <v>13103</v>
      </c>
    </row>
    <row r="5303" spans="1:16" x14ac:dyDescent="0.35">
      <c r="A5303" t="s">
        <v>0</v>
      </c>
      <c r="B5303" t="s">
        <v>13104</v>
      </c>
      <c r="C5303" t="s">
        <v>237</v>
      </c>
      <c r="D5303" t="s">
        <v>5493</v>
      </c>
      <c r="E5303" t="s">
        <v>59</v>
      </c>
      <c r="F5303" t="b">
        <v>0</v>
      </c>
      <c r="G5303" t="s">
        <v>89</v>
      </c>
      <c r="H5303" s="1">
        <v>46082.417094907411</v>
      </c>
      <c r="I5303" t="b">
        <v>1</v>
      </c>
      <c r="J5303" t="b">
        <v>0</v>
      </c>
      <c r="K5303" t="s">
        <v>41</v>
      </c>
      <c r="L5303" t="s">
        <v>60</v>
      </c>
      <c r="M5303">
        <v>47840</v>
      </c>
      <c r="N5303"/>
      <c r="O5303" t="s">
        <v>13105</v>
      </c>
      <c r="P5303" t="s">
        <v>7192</v>
      </c>
    </row>
    <row r="5304" spans="1:16" x14ac:dyDescent="0.35">
      <c r="A5304" t="s">
        <v>0</v>
      </c>
      <c r="B5304" t="s">
        <v>13106</v>
      </c>
      <c r="C5304" t="s">
        <v>237</v>
      </c>
      <c r="D5304" t="s">
        <v>4595</v>
      </c>
      <c r="E5304" t="s">
        <v>59</v>
      </c>
      <c r="F5304" t="b">
        <v>0</v>
      </c>
      <c r="G5304" t="s">
        <v>89</v>
      </c>
      <c r="H5304" s="1">
        <v>46082.41710648148</v>
      </c>
      <c r="I5304" t="b">
        <v>1</v>
      </c>
      <c r="J5304" t="b">
        <v>0</v>
      </c>
      <c r="K5304" t="s">
        <v>41</v>
      </c>
      <c r="L5304" t="s">
        <v>60</v>
      </c>
      <c r="M5304">
        <v>50000</v>
      </c>
      <c r="N5304"/>
      <c r="O5304" t="s">
        <v>11560</v>
      </c>
      <c r="P5304" t="s">
        <v>1831</v>
      </c>
    </row>
    <row r="5305" spans="1:16" x14ac:dyDescent="0.35">
      <c r="A5305" t="s">
        <v>5</v>
      </c>
      <c r="B5305" t="s">
        <v>13107</v>
      </c>
      <c r="C5305" t="s">
        <v>189</v>
      </c>
      <c r="D5305" t="s">
        <v>4625</v>
      </c>
      <c r="E5305" t="s">
        <v>88</v>
      </c>
      <c r="F5305" t="b">
        <v>0</v>
      </c>
      <c r="G5305" t="s">
        <v>65</v>
      </c>
      <c r="H5305" s="1">
        <v>46082.41783564815</v>
      </c>
      <c r="I5305" t="b">
        <v>0</v>
      </c>
      <c r="J5305" t="b">
        <v>1</v>
      </c>
      <c r="K5305" t="s">
        <v>41</v>
      </c>
      <c r="L5305" t="s">
        <v>74</v>
      </c>
      <c r="M5305"/>
      <c r="N5305">
        <v>85</v>
      </c>
      <c r="O5305" t="s">
        <v>7114</v>
      </c>
      <c r="P5305" t="s">
        <v>13108</v>
      </c>
    </row>
    <row r="5306" spans="1:16" x14ac:dyDescent="0.35">
      <c r="A5306" t="s">
        <v>1</v>
      </c>
      <c r="B5306" t="s">
        <v>390</v>
      </c>
      <c r="C5306" t="s">
        <v>3994</v>
      </c>
      <c r="D5306" t="s">
        <v>4595</v>
      </c>
      <c r="E5306" t="s">
        <v>59</v>
      </c>
      <c r="F5306" t="b">
        <v>0</v>
      </c>
      <c r="G5306" t="s">
        <v>77</v>
      </c>
      <c r="H5306" s="1">
        <v>46082.418171296304</v>
      </c>
      <c r="I5306" t="b">
        <v>0</v>
      </c>
      <c r="J5306" t="b">
        <v>0</v>
      </c>
      <c r="K5306" t="s">
        <v>41</v>
      </c>
      <c r="L5306" t="s">
        <v>60</v>
      </c>
      <c r="M5306">
        <v>147500</v>
      </c>
      <c r="N5306"/>
      <c r="O5306" t="s">
        <v>2795</v>
      </c>
      <c r="P5306" t="s">
        <v>4712</v>
      </c>
    </row>
    <row r="5307" spans="1:16" x14ac:dyDescent="0.35">
      <c r="A5307" t="s">
        <v>1</v>
      </c>
      <c r="B5307" t="s">
        <v>13109</v>
      </c>
      <c r="C5307" t="s">
        <v>1169</v>
      </c>
      <c r="D5307" t="s">
        <v>10876</v>
      </c>
      <c r="E5307" t="s">
        <v>59</v>
      </c>
      <c r="F5307" t="b">
        <v>0</v>
      </c>
      <c r="G5307" t="s">
        <v>73</v>
      </c>
      <c r="H5307" s="1">
        <v>46082.460162037038</v>
      </c>
      <c r="I5307" t="b">
        <v>1</v>
      </c>
      <c r="J5307" t="b">
        <v>1</v>
      </c>
      <c r="K5307" t="s">
        <v>41</v>
      </c>
      <c r="L5307" t="s">
        <v>60</v>
      </c>
      <c r="M5307">
        <v>222500</v>
      </c>
      <c r="N5307"/>
      <c r="O5307" t="s">
        <v>4195</v>
      </c>
      <c r="P5307" t="s">
        <v>13110</v>
      </c>
    </row>
    <row r="5308" spans="1:16" x14ac:dyDescent="0.35">
      <c r="A5308" t="s">
        <v>1</v>
      </c>
      <c r="B5308" t="s">
        <v>1</v>
      </c>
      <c r="C5308" t="s">
        <v>13111</v>
      </c>
      <c r="D5308" t="s">
        <v>5798</v>
      </c>
      <c r="E5308" t="s">
        <v>59</v>
      </c>
      <c r="F5308" t="b">
        <v>0</v>
      </c>
      <c r="G5308" t="s">
        <v>40</v>
      </c>
      <c r="H5308" s="1">
        <v>46082.462673611109</v>
      </c>
      <c r="I5308" t="b">
        <v>1</v>
      </c>
      <c r="J5308" t="b">
        <v>0</v>
      </c>
      <c r="K5308" t="s">
        <v>40</v>
      </c>
      <c r="L5308" t="s">
        <v>60</v>
      </c>
      <c r="M5308">
        <v>73500</v>
      </c>
      <c r="N5308"/>
      <c r="O5308" t="s">
        <v>12680</v>
      </c>
    </row>
    <row r="5309" spans="1:16" x14ac:dyDescent="0.35">
      <c r="A5309" t="s">
        <v>1</v>
      </c>
      <c r="B5309" t="s">
        <v>13112</v>
      </c>
      <c r="C5309" t="s">
        <v>13113</v>
      </c>
      <c r="D5309" t="s">
        <v>5018</v>
      </c>
      <c r="E5309" t="s">
        <v>59</v>
      </c>
      <c r="F5309" t="b">
        <v>0</v>
      </c>
      <c r="G5309" t="s">
        <v>40</v>
      </c>
      <c r="H5309" s="1">
        <v>46082.462673611109</v>
      </c>
      <c r="I5309" t="b">
        <v>0</v>
      </c>
      <c r="J5309" t="b">
        <v>0</v>
      </c>
      <c r="K5309" t="s">
        <v>40</v>
      </c>
      <c r="L5309" t="s">
        <v>60</v>
      </c>
      <c r="M5309">
        <v>65000</v>
      </c>
      <c r="N5309"/>
      <c r="O5309" t="s">
        <v>10618</v>
      </c>
      <c r="P5309" t="s">
        <v>7561</v>
      </c>
    </row>
    <row r="5310" spans="1:16" x14ac:dyDescent="0.35">
      <c r="A5310" t="s">
        <v>1</v>
      </c>
      <c r="B5310" t="s">
        <v>13114</v>
      </c>
      <c r="C5310" t="s">
        <v>7875</v>
      </c>
      <c r="D5310" t="s">
        <v>5798</v>
      </c>
      <c r="E5310" t="s">
        <v>59</v>
      </c>
      <c r="F5310" t="b">
        <v>0</v>
      </c>
      <c r="G5310" t="s">
        <v>40</v>
      </c>
      <c r="H5310" s="1">
        <v>46082.462743055563</v>
      </c>
      <c r="I5310" t="b">
        <v>1</v>
      </c>
      <c r="J5310" t="b">
        <v>0</v>
      </c>
      <c r="K5310" t="s">
        <v>40</v>
      </c>
      <c r="L5310" t="s">
        <v>60</v>
      </c>
      <c r="M5310">
        <v>70000</v>
      </c>
      <c r="N5310"/>
      <c r="O5310" t="s">
        <v>8460</v>
      </c>
      <c r="P5310" t="s">
        <v>4354</v>
      </c>
    </row>
    <row r="5311" spans="1:16" x14ac:dyDescent="0.35">
      <c r="A5311" t="s">
        <v>0</v>
      </c>
      <c r="B5311" t="s">
        <v>0</v>
      </c>
      <c r="C5311" t="s">
        <v>1708</v>
      </c>
      <c r="D5311" t="s">
        <v>4569</v>
      </c>
      <c r="E5311" t="s">
        <v>59</v>
      </c>
      <c r="F5311" t="b">
        <v>0</v>
      </c>
      <c r="G5311" t="s">
        <v>65</v>
      </c>
      <c r="H5311" s="1">
        <v>46082.500034722223</v>
      </c>
      <c r="I5311" t="b">
        <v>0</v>
      </c>
      <c r="J5311" t="b">
        <v>0</v>
      </c>
      <c r="K5311" t="s">
        <v>41</v>
      </c>
      <c r="L5311" t="s">
        <v>74</v>
      </c>
      <c r="M5311"/>
      <c r="N5311">
        <v>37.085000000000001</v>
      </c>
      <c r="O5311" t="s">
        <v>13115</v>
      </c>
      <c r="P5311" t="s">
        <v>13116</v>
      </c>
    </row>
    <row r="5312" spans="1:16" x14ac:dyDescent="0.35">
      <c r="A5312" t="s">
        <v>9</v>
      </c>
      <c r="B5312" t="s">
        <v>13117</v>
      </c>
      <c r="C5312" t="s">
        <v>86</v>
      </c>
      <c r="D5312" t="s">
        <v>4569</v>
      </c>
      <c r="E5312" t="s">
        <v>132</v>
      </c>
      <c r="F5312" t="b">
        <v>0</v>
      </c>
      <c r="G5312" t="s">
        <v>77</v>
      </c>
      <c r="H5312" s="1">
        <v>46082.500173611108</v>
      </c>
      <c r="I5312" t="b">
        <v>0</v>
      </c>
      <c r="J5312" t="b">
        <v>1</v>
      </c>
      <c r="K5312" t="s">
        <v>41</v>
      </c>
      <c r="L5312" t="s">
        <v>74</v>
      </c>
      <c r="M5312"/>
      <c r="N5312">
        <v>28</v>
      </c>
      <c r="O5312" t="s">
        <v>13118</v>
      </c>
      <c r="P5312" t="s">
        <v>556</v>
      </c>
    </row>
    <row r="5313" spans="1:16" x14ac:dyDescent="0.35">
      <c r="A5313" t="s">
        <v>2</v>
      </c>
      <c r="B5313" t="s">
        <v>13119</v>
      </c>
      <c r="C5313" t="s">
        <v>165</v>
      </c>
      <c r="D5313" t="s">
        <v>4756</v>
      </c>
      <c r="E5313" t="s">
        <v>59</v>
      </c>
      <c r="F5313" t="b">
        <v>0</v>
      </c>
      <c r="G5313" t="s">
        <v>73</v>
      </c>
      <c r="H5313" s="1">
        <v>46082.500254629631</v>
      </c>
      <c r="I5313" t="b">
        <v>0</v>
      </c>
      <c r="J5313" t="b">
        <v>1</v>
      </c>
      <c r="K5313" t="s">
        <v>41</v>
      </c>
      <c r="L5313" t="s">
        <v>60</v>
      </c>
      <c r="M5313">
        <v>159710</v>
      </c>
      <c r="N5313"/>
      <c r="O5313" t="s">
        <v>10967</v>
      </c>
      <c r="P5313" t="s">
        <v>13120</v>
      </c>
    </row>
    <row r="5314" spans="1:16" x14ac:dyDescent="0.35">
      <c r="A5314" t="s">
        <v>2</v>
      </c>
      <c r="B5314" t="s">
        <v>191</v>
      </c>
      <c r="C5314" t="s">
        <v>1371</v>
      </c>
      <c r="D5314" t="s">
        <v>10252</v>
      </c>
      <c r="E5314" t="s">
        <v>59</v>
      </c>
      <c r="F5314" t="b">
        <v>0</v>
      </c>
      <c r="G5314" t="s">
        <v>77</v>
      </c>
      <c r="H5314" s="1">
        <v>46082.50068287037</v>
      </c>
      <c r="I5314" t="b">
        <v>0</v>
      </c>
      <c r="J5314" t="b">
        <v>1</v>
      </c>
      <c r="K5314" t="s">
        <v>41</v>
      </c>
      <c r="L5314" t="s">
        <v>60</v>
      </c>
      <c r="M5314">
        <v>214500</v>
      </c>
      <c r="N5314"/>
      <c r="O5314" t="s">
        <v>424</v>
      </c>
      <c r="P5314" t="s">
        <v>10613</v>
      </c>
    </row>
    <row r="5315" spans="1:16" x14ac:dyDescent="0.35">
      <c r="A5315" t="s">
        <v>2</v>
      </c>
      <c r="B5315" t="s">
        <v>12986</v>
      </c>
      <c r="C5315" t="s">
        <v>165</v>
      </c>
      <c r="D5315" t="s">
        <v>4756</v>
      </c>
      <c r="E5315" t="s">
        <v>59</v>
      </c>
      <c r="F5315" t="b">
        <v>0</v>
      </c>
      <c r="G5315" t="s">
        <v>73</v>
      </c>
      <c r="H5315" s="1">
        <v>46082.500810185193</v>
      </c>
      <c r="I5315" t="b">
        <v>0</v>
      </c>
      <c r="J5315" t="b">
        <v>1</v>
      </c>
      <c r="K5315" t="s">
        <v>41</v>
      </c>
      <c r="L5315" t="s">
        <v>60</v>
      </c>
      <c r="M5315">
        <v>239870</v>
      </c>
      <c r="N5315"/>
      <c r="O5315" t="s">
        <v>10967</v>
      </c>
      <c r="P5315" t="s">
        <v>12987</v>
      </c>
    </row>
    <row r="5316" spans="1:16" x14ac:dyDescent="0.35">
      <c r="A5316" t="s">
        <v>1</v>
      </c>
      <c r="B5316" t="s">
        <v>13121</v>
      </c>
      <c r="C5316" t="s">
        <v>76</v>
      </c>
      <c r="D5316" t="s">
        <v>4569</v>
      </c>
      <c r="E5316" t="s">
        <v>72</v>
      </c>
      <c r="F5316" t="b">
        <v>1</v>
      </c>
      <c r="G5316" t="s">
        <v>65</v>
      </c>
      <c r="H5316" s="1">
        <v>46082.501018518517</v>
      </c>
      <c r="I5316" t="b">
        <v>1</v>
      </c>
      <c r="J5316" t="b">
        <v>0</v>
      </c>
      <c r="K5316" t="s">
        <v>41</v>
      </c>
      <c r="L5316" t="s">
        <v>74</v>
      </c>
      <c r="M5316"/>
      <c r="N5316">
        <v>55</v>
      </c>
      <c r="O5316" t="s">
        <v>13122</v>
      </c>
      <c r="P5316" t="s">
        <v>13123</v>
      </c>
    </row>
    <row r="5317" spans="1:16" x14ac:dyDescent="0.35">
      <c r="A5317" t="s">
        <v>1</v>
      </c>
      <c r="B5317" t="s">
        <v>13124</v>
      </c>
      <c r="C5317" t="s">
        <v>422</v>
      </c>
      <c r="D5317" t="s">
        <v>4569</v>
      </c>
      <c r="E5317" t="s">
        <v>72</v>
      </c>
      <c r="F5317" t="b">
        <v>0</v>
      </c>
      <c r="G5317" t="s">
        <v>65</v>
      </c>
      <c r="H5317" s="1">
        <v>46082.501215277778</v>
      </c>
      <c r="I5317" t="b">
        <v>0</v>
      </c>
      <c r="J5317" t="b">
        <v>0</v>
      </c>
      <c r="K5317" t="s">
        <v>41</v>
      </c>
      <c r="L5317" t="s">
        <v>74</v>
      </c>
      <c r="M5317"/>
      <c r="N5317">
        <v>70</v>
      </c>
      <c r="O5317" t="s">
        <v>7772</v>
      </c>
      <c r="P5317" t="s">
        <v>8511</v>
      </c>
    </row>
    <row r="5318" spans="1:16" x14ac:dyDescent="0.35">
      <c r="A5318" t="s">
        <v>2</v>
      </c>
      <c r="B5318" t="s">
        <v>862</v>
      </c>
      <c r="C5318" t="s">
        <v>1943</v>
      </c>
      <c r="D5318" t="s">
        <v>4595</v>
      </c>
      <c r="E5318" t="s">
        <v>59</v>
      </c>
      <c r="F5318" t="b">
        <v>0</v>
      </c>
      <c r="G5318" t="s">
        <v>89</v>
      </c>
      <c r="H5318" s="1">
        <v>46082.542627314811</v>
      </c>
      <c r="I5318" t="b">
        <v>0</v>
      </c>
      <c r="J5318" t="b">
        <v>0</v>
      </c>
      <c r="K5318" t="s">
        <v>41</v>
      </c>
      <c r="L5318" t="s">
        <v>60</v>
      </c>
      <c r="M5318">
        <v>185000</v>
      </c>
      <c r="N5318"/>
      <c r="O5318" t="s">
        <v>5167</v>
      </c>
      <c r="P5318" t="s">
        <v>1321</v>
      </c>
    </row>
    <row r="5319" spans="1:16" x14ac:dyDescent="0.35">
      <c r="A5319" t="s">
        <v>7</v>
      </c>
      <c r="B5319" t="s">
        <v>7</v>
      </c>
      <c r="C5319" t="s">
        <v>13125</v>
      </c>
      <c r="D5319" t="s">
        <v>4526</v>
      </c>
      <c r="E5319" t="s">
        <v>59</v>
      </c>
      <c r="F5319" t="b">
        <v>0</v>
      </c>
      <c r="G5319" t="s">
        <v>40</v>
      </c>
      <c r="H5319" s="1">
        <v>46082.545856481483</v>
      </c>
      <c r="I5319" t="b">
        <v>0</v>
      </c>
      <c r="J5319" t="b">
        <v>0</v>
      </c>
      <c r="K5319" t="s">
        <v>40</v>
      </c>
      <c r="L5319" t="s">
        <v>60</v>
      </c>
      <c r="M5319">
        <v>42500</v>
      </c>
      <c r="N5319"/>
      <c r="O5319" t="s">
        <v>8134</v>
      </c>
      <c r="P5319" t="s">
        <v>8135</v>
      </c>
    </row>
    <row r="5320" spans="1:16" x14ac:dyDescent="0.35">
      <c r="A5320" t="s">
        <v>6</v>
      </c>
      <c r="B5320" t="s">
        <v>13126</v>
      </c>
      <c r="C5320" t="s">
        <v>901</v>
      </c>
      <c r="D5320" t="s">
        <v>4595</v>
      </c>
      <c r="E5320" t="s">
        <v>59</v>
      </c>
      <c r="F5320" t="b">
        <v>0</v>
      </c>
      <c r="G5320" t="s">
        <v>77</v>
      </c>
      <c r="H5320" s="1">
        <v>46082.583506944437</v>
      </c>
      <c r="I5320" t="b">
        <v>0</v>
      </c>
      <c r="J5320" t="b">
        <v>0</v>
      </c>
      <c r="K5320" t="s">
        <v>41</v>
      </c>
      <c r="L5320" t="s">
        <v>60</v>
      </c>
      <c r="M5320">
        <v>102500</v>
      </c>
      <c r="N5320"/>
      <c r="O5320" t="s">
        <v>13127</v>
      </c>
    </row>
    <row r="5321" spans="1:16" x14ac:dyDescent="0.35">
      <c r="A5321" t="s">
        <v>2</v>
      </c>
      <c r="B5321" t="s">
        <v>3522</v>
      </c>
      <c r="C5321" t="s">
        <v>3070</v>
      </c>
      <c r="D5321" t="s">
        <v>4595</v>
      </c>
      <c r="E5321" t="s">
        <v>59</v>
      </c>
      <c r="F5321" t="b">
        <v>0</v>
      </c>
      <c r="G5321" t="s">
        <v>68</v>
      </c>
      <c r="H5321" s="1">
        <v>46082.583657407413</v>
      </c>
      <c r="I5321" t="b">
        <v>1</v>
      </c>
      <c r="J5321" t="b">
        <v>0</v>
      </c>
      <c r="K5321" t="s">
        <v>41</v>
      </c>
      <c r="L5321" t="s">
        <v>60</v>
      </c>
      <c r="M5321">
        <v>160000</v>
      </c>
      <c r="N5321"/>
      <c r="O5321" t="s">
        <v>13128</v>
      </c>
      <c r="P5321" t="s">
        <v>85</v>
      </c>
    </row>
    <row r="5322" spans="1:16" x14ac:dyDescent="0.35">
      <c r="A5322" t="s">
        <v>3</v>
      </c>
      <c r="B5322" t="s">
        <v>13129</v>
      </c>
      <c r="C5322" t="s">
        <v>181</v>
      </c>
      <c r="D5322" t="s">
        <v>4526</v>
      </c>
      <c r="E5322" t="s">
        <v>59</v>
      </c>
      <c r="F5322" t="b">
        <v>0</v>
      </c>
      <c r="G5322" t="s">
        <v>89</v>
      </c>
      <c r="H5322" s="1">
        <v>46082.583761574067</v>
      </c>
      <c r="I5322" t="b">
        <v>0</v>
      </c>
      <c r="J5322" t="b">
        <v>0</v>
      </c>
      <c r="K5322" t="s">
        <v>41</v>
      </c>
      <c r="L5322" t="s">
        <v>60</v>
      </c>
      <c r="M5322">
        <v>92500</v>
      </c>
      <c r="N5322"/>
      <c r="O5322" t="s">
        <v>13130</v>
      </c>
      <c r="P5322" t="s">
        <v>624</v>
      </c>
    </row>
    <row r="5323" spans="1:16" x14ac:dyDescent="0.35">
      <c r="A5323" t="s">
        <v>2</v>
      </c>
      <c r="B5323" t="s">
        <v>12819</v>
      </c>
      <c r="C5323" t="s">
        <v>3059</v>
      </c>
      <c r="D5323" t="s">
        <v>4587</v>
      </c>
      <c r="E5323" t="s">
        <v>59</v>
      </c>
      <c r="F5323" t="b">
        <v>0</v>
      </c>
      <c r="G5323" t="s">
        <v>65</v>
      </c>
      <c r="H5323" s="1">
        <v>46082.583865740737</v>
      </c>
      <c r="I5323" t="b">
        <v>0</v>
      </c>
      <c r="J5323" t="b">
        <v>1</v>
      </c>
      <c r="K5323" t="s">
        <v>41</v>
      </c>
      <c r="L5323" t="s">
        <v>60</v>
      </c>
      <c r="M5323">
        <v>215000</v>
      </c>
      <c r="N5323"/>
      <c r="O5323" t="s">
        <v>7744</v>
      </c>
      <c r="P5323" t="s">
        <v>3410</v>
      </c>
    </row>
    <row r="5324" spans="1:16" x14ac:dyDescent="0.35">
      <c r="A5324" t="s">
        <v>8</v>
      </c>
      <c r="B5324" t="s">
        <v>13131</v>
      </c>
      <c r="C5324" t="s">
        <v>162</v>
      </c>
      <c r="D5324" t="s">
        <v>4595</v>
      </c>
      <c r="E5324" t="s">
        <v>59</v>
      </c>
      <c r="F5324" t="b">
        <v>0</v>
      </c>
      <c r="G5324" t="s">
        <v>73</v>
      </c>
      <c r="H5324" s="1">
        <v>46082.584166666667</v>
      </c>
      <c r="I5324" t="b">
        <v>0</v>
      </c>
      <c r="J5324" t="b">
        <v>0</v>
      </c>
      <c r="K5324" t="s">
        <v>41</v>
      </c>
      <c r="L5324" t="s">
        <v>60</v>
      </c>
      <c r="M5324">
        <v>155000</v>
      </c>
      <c r="N5324"/>
      <c r="O5324" t="s">
        <v>13132</v>
      </c>
      <c r="P5324" t="s">
        <v>2590</v>
      </c>
    </row>
    <row r="5325" spans="1:16" x14ac:dyDescent="0.35">
      <c r="A5325" t="s">
        <v>1</v>
      </c>
      <c r="B5325" t="s">
        <v>629</v>
      </c>
      <c r="C5325" t="s">
        <v>2176</v>
      </c>
      <c r="D5325" t="s">
        <v>4751</v>
      </c>
      <c r="E5325" t="s">
        <v>59</v>
      </c>
      <c r="F5325" t="b">
        <v>0</v>
      </c>
      <c r="G5325" t="s">
        <v>65</v>
      </c>
      <c r="H5325" s="1">
        <v>46082.584548611107</v>
      </c>
      <c r="I5325" t="b">
        <v>0</v>
      </c>
      <c r="J5325" t="b">
        <v>0</v>
      </c>
      <c r="K5325" t="s">
        <v>41</v>
      </c>
      <c r="L5325" t="s">
        <v>60</v>
      </c>
      <c r="M5325">
        <v>75000</v>
      </c>
      <c r="N5325"/>
      <c r="O5325" t="s">
        <v>7510</v>
      </c>
      <c r="P5325" t="s">
        <v>7511</v>
      </c>
    </row>
    <row r="5326" spans="1:16" x14ac:dyDescent="0.35">
      <c r="A5326" t="s">
        <v>1</v>
      </c>
      <c r="B5326" t="s">
        <v>512</v>
      </c>
      <c r="C5326" t="s">
        <v>2176</v>
      </c>
      <c r="D5326" t="s">
        <v>4751</v>
      </c>
      <c r="E5326" t="s">
        <v>59</v>
      </c>
      <c r="F5326" t="b">
        <v>0</v>
      </c>
      <c r="G5326" t="s">
        <v>65</v>
      </c>
      <c r="H5326" s="1">
        <v>46082.584548611107</v>
      </c>
      <c r="I5326" t="b">
        <v>0</v>
      </c>
      <c r="J5326" t="b">
        <v>1</v>
      </c>
      <c r="K5326" t="s">
        <v>41</v>
      </c>
      <c r="L5326" t="s">
        <v>60</v>
      </c>
      <c r="M5326">
        <v>85000</v>
      </c>
      <c r="N5326"/>
      <c r="O5326" t="s">
        <v>7510</v>
      </c>
      <c r="P5326" t="s">
        <v>13133</v>
      </c>
    </row>
    <row r="5327" spans="1:16" x14ac:dyDescent="0.35">
      <c r="A5327" t="s">
        <v>2</v>
      </c>
      <c r="B5327" t="s">
        <v>2</v>
      </c>
      <c r="C5327" t="s">
        <v>1417</v>
      </c>
      <c r="D5327" t="s">
        <v>11319</v>
      </c>
      <c r="E5327" t="s">
        <v>59</v>
      </c>
      <c r="F5327" t="b">
        <v>0</v>
      </c>
      <c r="G5327" t="s">
        <v>39</v>
      </c>
      <c r="H5327" s="1">
        <v>46082.590752314813</v>
      </c>
      <c r="I5327" t="b">
        <v>0</v>
      </c>
      <c r="J5327" t="b">
        <v>0</v>
      </c>
      <c r="K5327" t="s">
        <v>39</v>
      </c>
      <c r="L5327" t="s">
        <v>60</v>
      </c>
      <c r="M5327">
        <v>270000</v>
      </c>
      <c r="N5327"/>
      <c r="O5327" t="s">
        <v>13134</v>
      </c>
    </row>
    <row r="5328" spans="1:16" x14ac:dyDescent="0.35">
      <c r="A5328" t="s">
        <v>9</v>
      </c>
      <c r="B5328" t="s">
        <v>13135</v>
      </c>
      <c r="C5328" t="s">
        <v>11458</v>
      </c>
      <c r="D5328" t="s">
        <v>11319</v>
      </c>
      <c r="E5328" t="s">
        <v>59</v>
      </c>
      <c r="F5328" t="b">
        <v>0</v>
      </c>
      <c r="G5328" t="s">
        <v>39</v>
      </c>
      <c r="H5328" s="1">
        <v>46082.590960648151</v>
      </c>
      <c r="I5328" t="b">
        <v>0</v>
      </c>
      <c r="J5328" t="b">
        <v>0</v>
      </c>
      <c r="K5328" t="s">
        <v>39</v>
      </c>
      <c r="L5328" t="s">
        <v>60</v>
      </c>
      <c r="M5328">
        <v>342000</v>
      </c>
      <c r="N5328"/>
      <c r="O5328" t="s">
        <v>13136</v>
      </c>
    </row>
    <row r="5329" spans="1:16" x14ac:dyDescent="0.35">
      <c r="A5329" t="s">
        <v>4</v>
      </c>
      <c r="B5329" t="s">
        <v>13137</v>
      </c>
      <c r="C5329" t="s">
        <v>955</v>
      </c>
      <c r="D5329" t="s">
        <v>4868</v>
      </c>
      <c r="E5329" t="s">
        <v>621</v>
      </c>
      <c r="F5329" t="b">
        <v>0</v>
      </c>
      <c r="G5329" t="s">
        <v>13</v>
      </c>
      <c r="H5329" s="1">
        <v>46082.628530092603</v>
      </c>
      <c r="I5329" t="b">
        <v>0</v>
      </c>
      <c r="J5329" t="b">
        <v>0</v>
      </c>
      <c r="K5329" t="s">
        <v>13</v>
      </c>
      <c r="L5329" t="s">
        <v>60</v>
      </c>
      <c r="M5329">
        <v>45000</v>
      </c>
      <c r="N5329"/>
      <c r="O5329" t="s">
        <v>13138</v>
      </c>
      <c r="P5329" t="s">
        <v>13139</v>
      </c>
    </row>
    <row r="5330" spans="1:16" x14ac:dyDescent="0.35">
      <c r="A5330" t="s">
        <v>4</v>
      </c>
      <c r="B5330" t="s">
        <v>13140</v>
      </c>
      <c r="C5330" t="s">
        <v>76</v>
      </c>
      <c r="D5330" t="s">
        <v>4622</v>
      </c>
      <c r="E5330" t="s">
        <v>59</v>
      </c>
      <c r="F5330" t="b">
        <v>1</v>
      </c>
      <c r="G5330" t="s">
        <v>13</v>
      </c>
      <c r="H5330" s="1">
        <v>46082.628530092603</v>
      </c>
      <c r="I5330" t="b">
        <v>0</v>
      </c>
      <c r="J5330" t="b">
        <v>0</v>
      </c>
      <c r="K5330" t="s">
        <v>13</v>
      </c>
      <c r="L5330" t="s">
        <v>60</v>
      </c>
      <c r="M5330">
        <v>250000</v>
      </c>
      <c r="N5330"/>
      <c r="O5330" t="s">
        <v>4623</v>
      </c>
      <c r="P5330" t="s">
        <v>3954</v>
      </c>
    </row>
    <row r="5331" spans="1:16" x14ac:dyDescent="0.35">
      <c r="A5331" t="s">
        <v>9</v>
      </c>
      <c r="B5331" t="s">
        <v>13141</v>
      </c>
      <c r="C5331" t="s">
        <v>76</v>
      </c>
      <c r="D5331" t="s">
        <v>4622</v>
      </c>
      <c r="E5331" t="s">
        <v>59</v>
      </c>
      <c r="F5331" t="b">
        <v>1</v>
      </c>
      <c r="G5331" t="s">
        <v>19</v>
      </c>
      <c r="H5331" s="1">
        <v>46082.62908564815</v>
      </c>
      <c r="I5331" t="b">
        <v>1</v>
      </c>
      <c r="J5331" t="b">
        <v>0</v>
      </c>
      <c r="K5331" t="s">
        <v>19</v>
      </c>
      <c r="L5331" t="s">
        <v>60</v>
      </c>
      <c r="M5331">
        <v>367000</v>
      </c>
      <c r="N5331"/>
      <c r="O5331" t="s">
        <v>4865</v>
      </c>
      <c r="P5331" t="s">
        <v>13142</v>
      </c>
    </row>
    <row r="5332" spans="1:16" x14ac:dyDescent="0.35">
      <c r="A5332" t="s">
        <v>8</v>
      </c>
      <c r="B5332" t="s">
        <v>13143</v>
      </c>
      <c r="C5332" t="s">
        <v>810</v>
      </c>
      <c r="D5332" t="s">
        <v>4526</v>
      </c>
      <c r="E5332" t="s">
        <v>59</v>
      </c>
      <c r="F5332" t="b">
        <v>0</v>
      </c>
      <c r="G5332" t="s">
        <v>77</v>
      </c>
      <c r="H5332" s="1">
        <v>46082.66741898148</v>
      </c>
      <c r="I5332" t="b">
        <v>0</v>
      </c>
      <c r="J5332" t="b">
        <v>1</v>
      </c>
      <c r="K5332" t="s">
        <v>41</v>
      </c>
      <c r="L5332" t="s">
        <v>60</v>
      </c>
      <c r="M5332">
        <v>229000</v>
      </c>
      <c r="N5332"/>
      <c r="O5332" t="s">
        <v>1490</v>
      </c>
      <c r="P5332" t="s">
        <v>13144</v>
      </c>
    </row>
    <row r="5333" spans="1:16" x14ac:dyDescent="0.35">
      <c r="A5333" t="s">
        <v>5</v>
      </c>
      <c r="B5333" t="s">
        <v>13145</v>
      </c>
      <c r="C5333" t="s">
        <v>353</v>
      </c>
      <c r="D5333" t="s">
        <v>4526</v>
      </c>
      <c r="E5333" t="s">
        <v>59</v>
      </c>
      <c r="F5333" t="b">
        <v>0</v>
      </c>
      <c r="G5333" t="s">
        <v>65</v>
      </c>
      <c r="H5333" s="1">
        <v>46082.667719907397</v>
      </c>
      <c r="I5333" t="b">
        <v>0</v>
      </c>
      <c r="J5333" t="b">
        <v>1</v>
      </c>
      <c r="K5333" t="s">
        <v>41</v>
      </c>
      <c r="L5333" t="s">
        <v>60</v>
      </c>
      <c r="M5333">
        <v>153500</v>
      </c>
      <c r="N5333"/>
      <c r="O5333" t="s">
        <v>4168</v>
      </c>
      <c r="P5333" t="s">
        <v>13146</v>
      </c>
    </row>
    <row r="5334" spans="1:16" x14ac:dyDescent="0.35">
      <c r="A5334" t="s">
        <v>7</v>
      </c>
      <c r="B5334" t="s">
        <v>13147</v>
      </c>
      <c r="C5334" t="s">
        <v>1116</v>
      </c>
      <c r="D5334" t="s">
        <v>4595</v>
      </c>
      <c r="E5334" t="s">
        <v>59</v>
      </c>
      <c r="F5334" t="b">
        <v>0</v>
      </c>
      <c r="G5334" t="s">
        <v>73</v>
      </c>
      <c r="H5334" s="1">
        <v>46082.708634259259</v>
      </c>
      <c r="I5334" t="b">
        <v>0</v>
      </c>
      <c r="J5334" t="b">
        <v>1</v>
      </c>
      <c r="K5334" t="s">
        <v>41</v>
      </c>
      <c r="L5334" t="s">
        <v>60</v>
      </c>
      <c r="M5334">
        <v>125000</v>
      </c>
      <c r="N5334"/>
      <c r="O5334" t="s">
        <v>13148</v>
      </c>
      <c r="P5334" t="s">
        <v>13149</v>
      </c>
    </row>
    <row r="5335" spans="1:16" x14ac:dyDescent="0.35">
      <c r="A5335" t="s">
        <v>1</v>
      </c>
      <c r="B5335" t="s">
        <v>144</v>
      </c>
      <c r="C5335" t="s">
        <v>1567</v>
      </c>
      <c r="D5335" t="s">
        <v>4756</v>
      </c>
      <c r="E5335" t="s">
        <v>59</v>
      </c>
      <c r="F5335" t="b">
        <v>0</v>
      </c>
      <c r="G5335" t="s">
        <v>65</v>
      </c>
      <c r="H5335" s="1">
        <v>46082.709351851852</v>
      </c>
      <c r="I5335" t="b">
        <v>0</v>
      </c>
      <c r="J5335" t="b">
        <v>0</v>
      </c>
      <c r="K5335" t="s">
        <v>41</v>
      </c>
      <c r="L5335" t="s">
        <v>60</v>
      </c>
      <c r="M5335">
        <v>135000</v>
      </c>
      <c r="N5335"/>
      <c r="O5335" t="s">
        <v>13150</v>
      </c>
      <c r="P5335" t="s">
        <v>13151</v>
      </c>
    </row>
    <row r="5336" spans="1:16" x14ac:dyDescent="0.35">
      <c r="A5336" t="s">
        <v>1</v>
      </c>
      <c r="B5336" t="s">
        <v>144</v>
      </c>
      <c r="C5336" t="s">
        <v>143</v>
      </c>
      <c r="D5336" t="s">
        <v>4756</v>
      </c>
      <c r="E5336" t="s">
        <v>59</v>
      </c>
      <c r="F5336" t="b">
        <v>0</v>
      </c>
      <c r="G5336" t="s">
        <v>77</v>
      </c>
      <c r="H5336" s="1">
        <v>46082.70988425926</v>
      </c>
      <c r="I5336" t="b">
        <v>0</v>
      </c>
      <c r="J5336" t="b">
        <v>1</v>
      </c>
      <c r="K5336" t="s">
        <v>41</v>
      </c>
      <c r="L5336" t="s">
        <v>60</v>
      </c>
      <c r="M5336">
        <v>120000</v>
      </c>
      <c r="N5336"/>
      <c r="O5336" t="s">
        <v>11464</v>
      </c>
      <c r="P5336" t="s">
        <v>13152</v>
      </c>
    </row>
    <row r="5337" spans="1:16" x14ac:dyDescent="0.35">
      <c r="A5337" t="s">
        <v>1</v>
      </c>
      <c r="B5337" t="s">
        <v>1591</v>
      </c>
      <c r="C5337" t="s">
        <v>1077</v>
      </c>
      <c r="D5337" t="s">
        <v>4756</v>
      </c>
      <c r="E5337" t="s">
        <v>59</v>
      </c>
      <c r="F5337" t="b">
        <v>0</v>
      </c>
      <c r="G5337" t="s">
        <v>73</v>
      </c>
      <c r="H5337" s="1">
        <v>46082.710046296299</v>
      </c>
      <c r="I5337" t="b">
        <v>0</v>
      </c>
      <c r="J5337" t="b">
        <v>1</v>
      </c>
      <c r="K5337" t="s">
        <v>41</v>
      </c>
      <c r="L5337" t="s">
        <v>60</v>
      </c>
      <c r="M5337">
        <v>165000</v>
      </c>
      <c r="N5337"/>
      <c r="O5337" t="s">
        <v>98</v>
      </c>
      <c r="P5337" t="s">
        <v>12500</v>
      </c>
    </row>
    <row r="5338" spans="1:16" x14ac:dyDescent="0.35">
      <c r="A5338" t="s">
        <v>0</v>
      </c>
      <c r="B5338" t="s">
        <v>13153</v>
      </c>
      <c r="C5338" t="s">
        <v>363</v>
      </c>
      <c r="D5338" t="s">
        <v>4526</v>
      </c>
      <c r="E5338" t="s">
        <v>59</v>
      </c>
      <c r="F5338" t="b">
        <v>0</v>
      </c>
      <c r="G5338" t="s">
        <v>65</v>
      </c>
      <c r="H5338" s="1">
        <v>46082.750057870369</v>
      </c>
      <c r="I5338" t="b">
        <v>1</v>
      </c>
      <c r="J5338" t="b">
        <v>1</v>
      </c>
      <c r="K5338" t="s">
        <v>41</v>
      </c>
      <c r="L5338" t="s">
        <v>74</v>
      </c>
      <c r="M5338"/>
      <c r="N5338">
        <v>37.5</v>
      </c>
      <c r="O5338" t="s">
        <v>299</v>
      </c>
      <c r="P5338" t="s">
        <v>146</v>
      </c>
    </row>
    <row r="5339" spans="1:16" x14ac:dyDescent="0.35">
      <c r="A5339" t="s">
        <v>0</v>
      </c>
      <c r="B5339" t="s">
        <v>1284</v>
      </c>
      <c r="C5339" t="s">
        <v>3585</v>
      </c>
      <c r="D5339" t="s">
        <v>2360</v>
      </c>
      <c r="E5339" t="s">
        <v>59</v>
      </c>
      <c r="F5339" t="b">
        <v>0</v>
      </c>
      <c r="G5339" t="s">
        <v>77</v>
      </c>
      <c r="H5339" s="1">
        <v>46082.750138888892</v>
      </c>
      <c r="I5339" t="b">
        <v>0</v>
      </c>
      <c r="J5339" t="b">
        <v>0</v>
      </c>
      <c r="K5339" t="s">
        <v>41</v>
      </c>
      <c r="L5339" t="s">
        <v>60</v>
      </c>
      <c r="M5339">
        <v>99350</v>
      </c>
      <c r="N5339"/>
      <c r="O5339" t="s">
        <v>13154</v>
      </c>
      <c r="P5339" t="s">
        <v>1482</v>
      </c>
    </row>
    <row r="5340" spans="1:16" x14ac:dyDescent="0.35">
      <c r="A5340" t="s">
        <v>1</v>
      </c>
      <c r="B5340" t="s">
        <v>13155</v>
      </c>
      <c r="C5340" t="s">
        <v>500</v>
      </c>
      <c r="D5340" t="s">
        <v>4526</v>
      </c>
      <c r="E5340" t="s">
        <v>88</v>
      </c>
      <c r="F5340" t="b">
        <v>0</v>
      </c>
      <c r="G5340" t="s">
        <v>13</v>
      </c>
      <c r="H5340" s="1">
        <v>46082.753460648149</v>
      </c>
      <c r="I5340" t="b">
        <v>1</v>
      </c>
      <c r="J5340" t="b">
        <v>0</v>
      </c>
      <c r="K5340" t="s">
        <v>13</v>
      </c>
      <c r="L5340" t="s">
        <v>74</v>
      </c>
      <c r="M5340"/>
      <c r="N5340">
        <v>60</v>
      </c>
      <c r="O5340" t="s">
        <v>13156</v>
      </c>
      <c r="P5340" t="s">
        <v>3299</v>
      </c>
    </row>
    <row r="5341" spans="1:16" x14ac:dyDescent="0.35">
      <c r="A5341" t="s">
        <v>4</v>
      </c>
      <c r="B5341" t="s">
        <v>13157</v>
      </c>
      <c r="C5341" t="s">
        <v>39</v>
      </c>
      <c r="D5341" t="s">
        <v>4595</v>
      </c>
      <c r="E5341" t="s">
        <v>59</v>
      </c>
      <c r="F5341" t="b">
        <v>0</v>
      </c>
      <c r="G5341" t="s">
        <v>39</v>
      </c>
      <c r="H5341" s="1">
        <v>46082.7575</v>
      </c>
      <c r="I5341" t="b">
        <v>0</v>
      </c>
      <c r="J5341" t="b">
        <v>0</v>
      </c>
      <c r="K5341" t="s">
        <v>39</v>
      </c>
      <c r="L5341" t="s">
        <v>60</v>
      </c>
      <c r="M5341">
        <v>150000</v>
      </c>
      <c r="N5341"/>
      <c r="O5341" t="s">
        <v>13158</v>
      </c>
    </row>
    <row r="5342" spans="1:16" x14ac:dyDescent="0.35">
      <c r="A5342" t="s">
        <v>1</v>
      </c>
      <c r="B5342" t="s">
        <v>1171</v>
      </c>
      <c r="C5342" t="s">
        <v>13159</v>
      </c>
      <c r="D5342" t="s">
        <v>5798</v>
      </c>
      <c r="E5342" t="s">
        <v>59</v>
      </c>
      <c r="F5342" t="b">
        <v>0</v>
      </c>
      <c r="G5342" t="s">
        <v>40</v>
      </c>
      <c r="H5342" s="1">
        <v>46082.796006944453</v>
      </c>
      <c r="I5342" t="b">
        <v>1</v>
      </c>
      <c r="J5342" t="b">
        <v>0</v>
      </c>
      <c r="K5342" t="s">
        <v>40</v>
      </c>
      <c r="L5342" t="s">
        <v>60</v>
      </c>
      <c r="M5342">
        <v>85000</v>
      </c>
      <c r="N5342"/>
      <c r="O5342" t="s">
        <v>13160</v>
      </c>
      <c r="P5342" t="s">
        <v>13161</v>
      </c>
    </row>
    <row r="5343" spans="1:16" x14ac:dyDescent="0.35">
      <c r="A5343" t="s">
        <v>9</v>
      </c>
      <c r="B5343" t="s">
        <v>10071</v>
      </c>
      <c r="C5343" t="s">
        <v>2874</v>
      </c>
      <c r="D5343" t="s">
        <v>4569</v>
      </c>
      <c r="E5343" t="s">
        <v>59</v>
      </c>
      <c r="F5343" t="b">
        <v>0</v>
      </c>
      <c r="G5343" t="s">
        <v>17</v>
      </c>
      <c r="H5343" s="1">
        <v>46082.813576388893</v>
      </c>
      <c r="I5343" t="b">
        <v>1</v>
      </c>
      <c r="J5343" t="b">
        <v>0</v>
      </c>
      <c r="K5343" t="s">
        <v>17</v>
      </c>
      <c r="L5343" t="s">
        <v>74</v>
      </c>
      <c r="M5343"/>
      <c r="N5343">
        <v>32.424999999999997</v>
      </c>
      <c r="O5343" t="s">
        <v>1867</v>
      </c>
      <c r="P5343" t="s">
        <v>1637</v>
      </c>
    </row>
    <row r="5344" spans="1:16" x14ac:dyDescent="0.35">
      <c r="A5344" t="s">
        <v>0</v>
      </c>
      <c r="B5344" t="s">
        <v>2953</v>
      </c>
      <c r="C5344" t="s">
        <v>336</v>
      </c>
      <c r="D5344" t="s">
        <v>4526</v>
      </c>
      <c r="E5344" t="s">
        <v>59</v>
      </c>
      <c r="F5344" t="b">
        <v>0</v>
      </c>
      <c r="G5344" t="s">
        <v>65</v>
      </c>
      <c r="H5344" s="1">
        <v>46082.833368055559</v>
      </c>
      <c r="I5344" t="b">
        <v>0</v>
      </c>
      <c r="J5344" t="b">
        <v>1</v>
      </c>
      <c r="K5344" t="s">
        <v>41</v>
      </c>
      <c r="L5344" t="s">
        <v>60</v>
      </c>
      <c r="M5344">
        <v>98165.5</v>
      </c>
      <c r="N5344"/>
      <c r="O5344" t="s">
        <v>4031</v>
      </c>
      <c r="P5344" t="s">
        <v>13162</v>
      </c>
    </row>
    <row r="5345" spans="1:16" x14ac:dyDescent="0.35">
      <c r="A5345" t="s">
        <v>2</v>
      </c>
      <c r="B5345" t="s">
        <v>3604</v>
      </c>
      <c r="C5345" t="s">
        <v>148</v>
      </c>
      <c r="D5345" t="s">
        <v>4526</v>
      </c>
      <c r="E5345" t="s">
        <v>59</v>
      </c>
      <c r="F5345" t="b">
        <v>0</v>
      </c>
      <c r="G5345" t="s">
        <v>89</v>
      </c>
      <c r="H5345" s="1">
        <v>46082.833761574067</v>
      </c>
      <c r="I5345" t="b">
        <v>0</v>
      </c>
      <c r="J5345" t="b">
        <v>0</v>
      </c>
      <c r="K5345" t="s">
        <v>41</v>
      </c>
      <c r="L5345" t="s">
        <v>74</v>
      </c>
      <c r="M5345"/>
      <c r="N5345">
        <v>33</v>
      </c>
      <c r="O5345" t="s">
        <v>6980</v>
      </c>
      <c r="P5345" t="s">
        <v>13163</v>
      </c>
    </row>
    <row r="5346" spans="1:16" x14ac:dyDescent="0.35">
      <c r="A5346" t="s">
        <v>3</v>
      </c>
      <c r="B5346" t="s">
        <v>13164</v>
      </c>
      <c r="C5346" t="s">
        <v>13165</v>
      </c>
      <c r="D5346" t="s">
        <v>2360</v>
      </c>
      <c r="F5346" t="b">
        <v>0</v>
      </c>
      <c r="G5346" t="s">
        <v>65</v>
      </c>
      <c r="H5346" s="1">
        <v>46082.875057870369</v>
      </c>
      <c r="I5346" t="b">
        <v>0</v>
      </c>
      <c r="J5346" t="b">
        <v>0</v>
      </c>
      <c r="K5346" t="s">
        <v>41</v>
      </c>
      <c r="L5346" t="s">
        <v>74</v>
      </c>
      <c r="M5346"/>
      <c r="N5346">
        <v>19</v>
      </c>
      <c r="O5346" t="s">
        <v>13166</v>
      </c>
      <c r="P5346" t="s">
        <v>2903</v>
      </c>
    </row>
    <row r="5347" spans="1:16" x14ac:dyDescent="0.35">
      <c r="A5347" t="s">
        <v>2</v>
      </c>
      <c r="B5347" t="s">
        <v>13167</v>
      </c>
      <c r="C5347" t="s">
        <v>440</v>
      </c>
      <c r="D5347" t="s">
        <v>4346</v>
      </c>
      <c r="E5347" t="s">
        <v>59</v>
      </c>
      <c r="F5347" t="b">
        <v>0</v>
      </c>
      <c r="G5347" t="s">
        <v>65</v>
      </c>
      <c r="H5347" s="1">
        <v>46082.875567129631</v>
      </c>
      <c r="I5347" t="b">
        <v>0</v>
      </c>
      <c r="J5347" t="b">
        <v>1</v>
      </c>
      <c r="K5347" t="s">
        <v>41</v>
      </c>
      <c r="L5347" t="s">
        <v>60</v>
      </c>
      <c r="M5347">
        <v>92450</v>
      </c>
      <c r="N5347"/>
      <c r="O5347" t="s">
        <v>2097</v>
      </c>
      <c r="P5347" t="s">
        <v>663</v>
      </c>
    </row>
    <row r="5348" spans="1:16" x14ac:dyDescent="0.35">
      <c r="A5348" t="s">
        <v>2</v>
      </c>
      <c r="B5348" t="s">
        <v>13168</v>
      </c>
      <c r="C5348" t="s">
        <v>76</v>
      </c>
      <c r="D5348" t="s">
        <v>4526</v>
      </c>
      <c r="E5348" t="s">
        <v>132</v>
      </c>
      <c r="F5348" t="b">
        <v>1</v>
      </c>
      <c r="G5348" t="s">
        <v>13</v>
      </c>
      <c r="H5348" s="1">
        <v>46082.919988425929</v>
      </c>
      <c r="I5348" t="b">
        <v>0</v>
      </c>
      <c r="J5348" t="b">
        <v>0</v>
      </c>
      <c r="K5348" t="s">
        <v>13</v>
      </c>
      <c r="L5348" t="s">
        <v>74</v>
      </c>
      <c r="M5348"/>
      <c r="N5348">
        <v>55</v>
      </c>
      <c r="O5348" t="s">
        <v>5046</v>
      </c>
    </row>
    <row r="5349" spans="1:16" x14ac:dyDescent="0.35">
      <c r="A5349" t="s">
        <v>0</v>
      </c>
      <c r="B5349" t="s">
        <v>3845</v>
      </c>
      <c r="C5349" t="s">
        <v>76</v>
      </c>
      <c r="D5349" t="s">
        <v>4526</v>
      </c>
      <c r="E5349" t="s">
        <v>132</v>
      </c>
      <c r="F5349" t="b">
        <v>1</v>
      </c>
      <c r="G5349" t="s">
        <v>13</v>
      </c>
      <c r="H5349" s="1">
        <v>46082.919988425929</v>
      </c>
      <c r="I5349" t="b">
        <v>0</v>
      </c>
      <c r="J5349" t="b">
        <v>0</v>
      </c>
      <c r="K5349" t="s">
        <v>13</v>
      </c>
      <c r="L5349" t="s">
        <v>74</v>
      </c>
      <c r="M5349"/>
      <c r="N5349">
        <v>75</v>
      </c>
      <c r="O5349" t="s">
        <v>5046</v>
      </c>
      <c r="P5349" t="s">
        <v>12294</v>
      </c>
    </row>
    <row r="5350" spans="1:16" x14ac:dyDescent="0.35">
      <c r="A5350" t="s">
        <v>1</v>
      </c>
      <c r="B5350" t="s">
        <v>13169</v>
      </c>
      <c r="C5350" t="s">
        <v>1286</v>
      </c>
      <c r="D5350" t="s">
        <v>4526</v>
      </c>
      <c r="E5350" t="s">
        <v>59</v>
      </c>
      <c r="F5350" t="b">
        <v>0</v>
      </c>
      <c r="G5350" t="s">
        <v>73</v>
      </c>
      <c r="H5350" s="1">
        <v>46082.960046296299</v>
      </c>
      <c r="I5350" t="b">
        <v>1</v>
      </c>
      <c r="J5350" t="b">
        <v>1</v>
      </c>
      <c r="K5350" t="s">
        <v>41</v>
      </c>
      <c r="L5350" t="s">
        <v>60</v>
      </c>
      <c r="M5350">
        <v>78500</v>
      </c>
      <c r="N5350"/>
      <c r="O5350" t="s">
        <v>1098</v>
      </c>
      <c r="P5350" t="s">
        <v>13170</v>
      </c>
    </row>
    <row r="5351" spans="1:16" x14ac:dyDescent="0.35">
      <c r="A5351" t="s">
        <v>1</v>
      </c>
      <c r="B5351" t="s">
        <v>13171</v>
      </c>
      <c r="C5351" t="s">
        <v>6293</v>
      </c>
      <c r="D5351" t="s">
        <v>4587</v>
      </c>
      <c r="E5351" t="s">
        <v>59</v>
      </c>
      <c r="F5351" t="b">
        <v>0</v>
      </c>
      <c r="G5351" t="s">
        <v>65</v>
      </c>
      <c r="H5351" s="1">
        <v>46083.00105324074</v>
      </c>
      <c r="I5351" t="b">
        <v>0</v>
      </c>
      <c r="J5351" t="b">
        <v>1</v>
      </c>
      <c r="K5351" t="s">
        <v>41</v>
      </c>
      <c r="L5351" t="s">
        <v>60</v>
      </c>
      <c r="M5351">
        <v>125000</v>
      </c>
      <c r="N5351"/>
      <c r="O5351" t="s">
        <v>149</v>
      </c>
      <c r="P5351" t="s">
        <v>13172</v>
      </c>
    </row>
    <row r="5352" spans="1:16" x14ac:dyDescent="0.35">
      <c r="A5352" t="s">
        <v>1</v>
      </c>
      <c r="B5352" t="s">
        <v>7206</v>
      </c>
      <c r="C5352" t="s">
        <v>1052</v>
      </c>
      <c r="D5352" t="s">
        <v>10933</v>
      </c>
      <c r="E5352" t="s">
        <v>59</v>
      </c>
      <c r="F5352" t="b">
        <v>0</v>
      </c>
      <c r="G5352" t="s">
        <v>73</v>
      </c>
      <c r="H5352" s="1">
        <v>46083.001921296287</v>
      </c>
      <c r="I5352" t="b">
        <v>0</v>
      </c>
      <c r="J5352" t="b">
        <v>1</v>
      </c>
      <c r="K5352" t="s">
        <v>41</v>
      </c>
      <c r="L5352" t="s">
        <v>60</v>
      </c>
      <c r="M5352">
        <v>103500</v>
      </c>
      <c r="N5352"/>
      <c r="O5352" t="s">
        <v>4258</v>
      </c>
      <c r="P5352" t="s">
        <v>7209</v>
      </c>
    </row>
    <row r="5353" spans="1:16" x14ac:dyDescent="0.35">
      <c r="A5353" t="s">
        <v>1</v>
      </c>
      <c r="B5353" t="s">
        <v>390</v>
      </c>
      <c r="C5353" t="s">
        <v>750</v>
      </c>
      <c r="D5353" t="s">
        <v>3761</v>
      </c>
      <c r="E5353" t="s">
        <v>59</v>
      </c>
      <c r="F5353" t="b">
        <v>0</v>
      </c>
      <c r="G5353" t="s">
        <v>19</v>
      </c>
      <c r="H5353" s="1">
        <v>46083.00408564815</v>
      </c>
      <c r="I5353" t="b">
        <v>1</v>
      </c>
      <c r="J5353" t="b">
        <v>0</v>
      </c>
      <c r="K5353" t="s">
        <v>19</v>
      </c>
      <c r="L5353" t="s">
        <v>60</v>
      </c>
      <c r="M5353">
        <v>3100000</v>
      </c>
      <c r="N5353"/>
      <c r="O5353" t="s">
        <v>13173</v>
      </c>
      <c r="P5353" t="s">
        <v>13174</v>
      </c>
    </row>
    <row r="5354" spans="1:16" x14ac:dyDescent="0.35">
      <c r="A5354" t="s">
        <v>2</v>
      </c>
      <c r="B5354" t="s">
        <v>13175</v>
      </c>
      <c r="C5354" t="s">
        <v>18</v>
      </c>
      <c r="D5354" t="s">
        <v>13176</v>
      </c>
      <c r="F5354" t="b">
        <v>0</v>
      </c>
      <c r="G5354" t="s">
        <v>18</v>
      </c>
      <c r="H5354" s="1">
        <v>46083.00644675926</v>
      </c>
      <c r="I5354" t="b">
        <v>0</v>
      </c>
      <c r="J5354" t="b">
        <v>0</v>
      </c>
      <c r="K5354" t="s">
        <v>18</v>
      </c>
      <c r="L5354" t="s">
        <v>60</v>
      </c>
      <c r="M5354">
        <v>690000</v>
      </c>
      <c r="N5354"/>
      <c r="O5354" t="s">
        <v>2593</v>
      </c>
      <c r="P5354" t="s">
        <v>705</v>
      </c>
    </row>
    <row r="5355" spans="1:16" x14ac:dyDescent="0.35">
      <c r="A5355" t="s">
        <v>6</v>
      </c>
      <c r="B5355" t="s">
        <v>11168</v>
      </c>
      <c r="C5355" t="s">
        <v>107</v>
      </c>
      <c r="D5355" t="s">
        <v>4595</v>
      </c>
      <c r="E5355" t="s">
        <v>59</v>
      </c>
      <c r="F5355" t="b">
        <v>0</v>
      </c>
      <c r="G5355" t="s">
        <v>77</v>
      </c>
      <c r="H5355" s="1">
        <v>46083.083506944437</v>
      </c>
      <c r="I5355" t="b">
        <v>1</v>
      </c>
      <c r="J5355" t="b">
        <v>0</v>
      </c>
      <c r="K5355" t="s">
        <v>41</v>
      </c>
      <c r="L5355" t="s">
        <v>60</v>
      </c>
      <c r="M5355">
        <v>110000</v>
      </c>
      <c r="N5355"/>
      <c r="O5355" t="s">
        <v>13177</v>
      </c>
      <c r="P5355" t="s">
        <v>219</v>
      </c>
    </row>
    <row r="5356" spans="1:16" x14ac:dyDescent="0.35">
      <c r="A5356" t="s">
        <v>1</v>
      </c>
      <c r="B5356" t="s">
        <v>13178</v>
      </c>
      <c r="C5356" t="s">
        <v>76</v>
      </c>
      <c r="D5356" t="s">
        <v>4526</v>
      </c>
      <c r="E5356" t="s">
        <v>59</v>
      </c>
      <c r="F5356" t="b">
        <v>1</v>
      </c>
      <c r="G5356" t="s">
        <v>13</v>
      </c>
      <c r="H5356" s="1">
        <v>46083.086793981478</v>
      </c>
      <c r="I5356" t="b">
        <v>1</v>
      </c>
      <c r="J5356" t="b">
        <v>0</v>
      </c>
      <c r="K5356" t="s">
        <v>13</v>
      </c>
      <c r="L5356" t="s">
        <v>60</v>
      </c>
      <c r="M5356">
        <v>135500</v>
      </c>
      <c r="N5356"/>
      <c r="O5356" t="s">
        <v>13179</v>
      </c>
      <c r="P5356" t="s">
        <v>13180</v>
      </c>
    </row>
    <row r="5357" spans="1:16" x14ac:dyDescent="0.35">
      <c r="A5357" t="s">
        <v>4</v>
      </c>
      <c r="B5357" t="s">
        <v>13181</v>
      </c>
      <c r="C5357" t="s">
        <v>1417</v>
      </c>
      <c r="D5357" t="s">
        <v>4595</v>
      </c>
      <c r="E5357" t="s">
        <v>59</v>
      </c>
      <c r="F5357" t="b">
        <v>0</v>
      </c>
      <c r="G5357" t="s">
        <v>39</v>
      </c>
      <c r="H5357" s="1">
        <v>46083.090960648151</v>
      </c>
      <c r="I5357" t="b">
        <v>1</v>
      </c>
      <c r="J5357" t="b">
        <v>0</v>
      </c>
      <c r="K5357" t="s">
        <v>39</v>
      </c>
      <c r="L5357" t="s">
        <v>60</v>
      </c>
      <c r="M5357">
        <v>50000</v>
      </c>
      <c r="N5357"/>
      <c r="O5357" t="s">
        <v>13182</v>
      </c>
      <c r="P5357" t="s">
        <v>208</v>
      </c>
    </row>
    <row r="5358" spans="1:16" x14ac:dyDescent="0.35">
      <c r="A5358" t="s">
        <v>3</v>
      </c>
      <c r="B5358" t="s">
        <v>3040</v>
      </c>
      <c r="C5358" t="s">
        <v>5315</v>
      </c>
      <c r="D5358" t="s">
        <v>5798</v>
      </c>
      <c r="E5358" t="s">
        <v>59</v>
      </c>
      <c r="F5358" t="b">
        <v>0</v>
      </c>
      <c r="G5358" t="s">
        <v>40</v>
      </c>
      <c r="H5358" s="1">
        <v>46083.129236111112</v>
      </c>
      <c r="I5358" t="b">
        <v>1</v>
      </c>
      <c r="J5358" t="b">
        <v>0</v>
      </c>
      <c r="K5358" t="s">
        <v>40</v>
      </c>
      <c r="L5358" t="s">
        <v>60</v>
      </c>
      <c r="M5358">
        <v>29000</v>
      </c>
      <c r="N5358"/>
      <c r="O5358" t="s">
        <v>13183</v>
      </c>
      <c r="P5358" t="s">
        <v>4782</v>
      </c>
    </row>
    <row r="5359" spans="1:16" x14ac:dyDescent="0.35">
      <c r="A5359" t="s">
        <v>2</v>
      </c>
      <c r="B5359" t="s">
        <v>781</v>
      </c>
      <c r="C5359" t="s">
        <v>1971</v>
      </c>
      <c r="D5359" t="s">
        <v>4595</v>
      </c>
      <c r="E5359" t="s">
        <v>59</v>
      </c>
      <c r="F5359" t="b">
        <v>0</v>
      </c>
      <c r="G5359" t="s">
        <v>65</v>
      </c>
      <c r="H5359" s="1">
        <v>46083.209594907406</v>
      </c>
      <c r="I5359" t="b">
        <v>0</v>
      </c>
      <c r="J5359" t="b">
        <v>1</v>
      </c>
      <c r="K5359" t="s">
        <v>41</v>
      </c>
      <c r="L5359" t="s">
        <v>60</v>
      </c>
      <c r="M5359">
        <v>80000</v>
      </c>
      <c r="N5359"/>
      <c r="O5359" t="s">
        <v>13184</v>
      </c>
      <c r="P5359" t="s">
        <v>13185</v>
      </c>
    </row>
    <row r="5360" spans="1:16" x14ac:dyDescent="0.35">
      <c r="A5360" t="s">
        <v>4</v>
      </c>
      <c r="B5360" t="s">
        <v>13186</v>
      </c>
      <c r="C5360" t="s">
        <v>19</v>
      </c>
      <c r="D5360" t="s">
        <v>4595</v>
      </c>
      <c r="E5360" t="s">
        <v>132</v>
      </c>
      <c r="F5360" t="b">
        <v>0</v>
      </c>
      <c r="G5360" t="s">
        <v>19</v>
      </c>
      <c r="H5360" s="1">
        <v>46083.21230324074</v>
      </c>
      <c r="I5360" t="b">
        <v>0</v>
      </c>
      <c r="J5360" t="b">
        <v>0</v>
      </c>
      <c r="K5360" t="s">
        <v>19</v>
      </c>
      <c r="L5360" t="s">
        <v>60</v>
      </c>
      <c r="M5360">
        <v>1850000</v>
      </c>
      <c r="N5360"/>
      <c r="O5360" t="s">
        <v>13187</v>
      </c>
      <c r="P5360" t="s">
        <v>13188</v>
      </c>
    </row>
    <row r="5361" spans="1:16" x14ac:dyDescent="0.35">
      <c r="A5361" t="s">
        <v>8</v>
      </c>
      <c r="B5361" t="s">
        <v>13189</v>
      </c>
      <c r="C5361" t="s">
        <v>5026</v>
      </c>
      <c r="D5361" t="s">
        <v>5798</v>
      </c>
      <c r="E5361" t="s">
        <v>59</v>
      </c>
      <c r="F5361" t="b">
        <v>0</v>
      </c>
      <c r="G5361" t="s">
        <v>40</v>
      </c>
      <c r="H5361" s="1">
        <v>46083.255624999998</v>
      </c>
      <c r="I5361" t="b">
        <v>0</v>
      </c>
      <c r="J5361" t="b">
        <v>0</v>
      </c>
      <c r="K5361" t="s">
        <v>40</v>
      </c>
      <c r="L5361" t="s">
        <v>60</v>
      </c>
      <c r="M5361">
        <v>12500</v>
      </c>
      <c r="N5361"/>
      <c r="O5361" t="s">
        <v>7321</v>
      </c>
      <c r="P5361" t="s">
        <v>992</v>
      </c>
    </row>
    <row r="5362" spans="1:16" x14ac:dyDescent="0.35">
      <c r="A5362" t="s">
        <v>1</v>
      </c>
      <c r="B5362" t="s">
        <v>316</v>
      </c>
      <c r="C5362" t="s">
        <v>13190</v>
      </c>
      <c r="D5362" t="s">
        <v>5798</v>
      </c>
      <c r="E5362" t="s">
        <v>59</v>
      </c>
      <c r="F5362" t="b">
        <v>0</v>
      </c>
      <c r="G5362" t="s">
        <v>40</v>
      </c>
      <c r="H5362" s="1">
        <v>46083.255740740737</v>
      </c>
      <c r="I5362" t="b">
        <v>1</v>
      </c>
      <c r="J5362" t="b">
        <v>0</v>
      </c>
      <c r="K5362" t="s">
        <v>40</v>
      </c>
      <c r="L5362" t="s">
        <v>60</v>
      </c>
      <c r="M5362">
        <v>120000</v>
      </c>
      <c r="N5362"/>
      <c r="O5362" t="s">
        <v>772</v>
      </c>
      <c r="P5362" t="s">
        <v>13191</v>
      </c>
    </row>
    <row r="5363" spans="1:16" x14ac:dyDescent="0.35">
      <c r="A5363" t="s">
        <v>9</v>
      </c>
      <c r="B5363" t="s">
        <v>13192</v>
      </c>
      <c r="C5363" t="s">
        <v>5026</v>
      </c>
      <c r="D5363" t="s">
        <v>5798</v>
      </c>
      <c r="E5363" t="s">
        <v>59</v>
      </c>
      <c r="F5363" t="b">
        <v>0</v>
      </c>
      <c r="G5363" t="s">
        <v>40</v>
      </c>
      <c r="H5363" s="1">
        <v>46083.255833333344</v>
      </c>
      <c r="I5363" t="b">
        <v>1</v>
      </c>
      <c r="J5363" t="b">
        <v>0</v>
      </c>
      <c r="K5363" t="s">
        <v>40</v>
      </c>
      <c r="L5363" t="s">
        <v>60</v>
      </c>
      <c r="M5363">
        <v>900000</v>
      </c>
      <c r="N5363"/>
      <c r="O5363" t="s">
        <v>13193</v>
      </c>
    </row>
    <row r="5364" spans="1:16" x14ac:dyDescent="0.35">
      <c r="A5364" t="s">
        <v>3</v>
      </c>
      <c r="B5364" t="s">
        <v>13194</v>
      </c>
      <c r="C5364" t="s">
        <v>71</v>
      </c>
      <c r="D5364" t="s">
        <v>4346</v>
      </c>
      <c r="E5364" t="s">
        <v>232</v>
      </c>
      <c r="F5364" t="b">
        <v>0</v>
      </c>
      <c r="G5364" t="s">
        <v>73</v>
      </c>
      <c r="H5364" s="1">
        <v>46083.292164351849</v>
      </c>
      <c r="I5364" t="b">
        <v>0</v>
      </c>
      <c r="J5364" t="b">
        <v>0</v>
      </c>
      <c r="K5364" t="s">
        <v>41</v>
      </c>
      <c r="L5364" t="s">
        <v>74</v>
      </c>
      <c r="M5364"/>
      <c r="N5364">
        <v>51.5</v>
      </c>
      <c r="O5364" t="s">
        <v>13195</v>
      </c>
      <c r="P5364" t="s">
        <v>5344</v>
      </c>
    </row>
    <row r="5365" spans="1:16" x14ac:dyDescent="0.35">
      <c r="A5365" t="s">
        <v>2</v>
      </c>
      <c r="B5365" t="s">
        <v>13196</v>
      </c>
      <c r="C5365" t="s">
        <v>13197</v>
      </c>
      <c r="D5365" t="s">
        <v>6323</v>
      </c>
      <c r="E5365" t="s">
        <v>621</v>
      </c>
      <c r="F5365" t="b">
        <v>0</v>
      </c>
      <c r="G5365" t="s">
        <v>65</v>
      </c>
      <c r="H5365" s="1">
        <v>46083.292743055557</v>
      </c>
      <c r="I5365" t="b">
        <v>0</v>
      </c>
      <c r="J5365" t="b">
        <v>1</v>
      </c>
      <c r="K5365" t="s">
        <v>41</v>
      </c>
      <c r="L5365" t="s">
        <v>60</v>
      </c>
      <c r="M5365">
        <v>72800</v>
      </c>
      <c r="N5365"/>
      <c r="O5365" t="s">
        <v>2097</v>
      </c>
      <c r="P5365" t="s">
        <v>3727</v>
      </c>
    </row>
    <row r="5366" spans="1:16" x14ac:dyDescent="0.35">
      <c r="A5366" t="s">
        <v>2</v>
      </c>
      <c r="B5366" t="s">
        <v>659</v>
      </c>
      <c r="C5366" t="s">
        <v>264</v>
      </c>
      <c r="D5366" t="s">
        <v>4595</v>
      </c>
      <c r="E5366" t="s">
        <v>59</v>
      </c>
      <c r="F5366" t="b">
        <v>0</v>
      </c>
      <c r="G5366" t="s">
        <v>65</v>
      </c>
      <c r="H5366" s="1">
        <v>46083.33457175926</v>
      </c>
      <c r="I5366" t="b">
        <v>0</v>
      </c>
      <c r="J5366" t="b">
        <v>0</v>
      </c>
      <c r="K5366" t="s">
        <v>41</v>
      </c>
      <c r="L5366" t="s">
        <v>60</v>
      </c>
      <c r="M5366">
        <v>125000</v>
      </c>
      <c r="N5366"/>
      <c r="O5366" t="s">
        <v>13198</v>
      </c>
    </row>
    <row r="5367" spans="1:16" x14ac:dyDescent="0.35">
      <c r="A5367" t="s">
        <v>1</v>
      </c>
      <c r="B5367" t="s">
        <v>13199</v>
      </c>
      <c r="C5367" t="s">
        <v>214</v>
      </c>
      <c r="D5367" t="s">
        <v>4346</v>
      </c>
      <c r="E5367" t="s">
        <v>59</v>
      </c>
      <c r="F5367" t="b">
        <v>0</v>
      </c>
      <c r="G5367" t="s">
        <v>65</v>
      </c>
      <c r="H5367" s="1">
        <v>46083.335555555554</v>
      </c>
      <c r="I5367" t="b">
        <v>0</v>
      </c>
      <c r="J5367" t="b">
        <v>1</v>
      </c>
      <c r="K5367" t="s">
        <v>41</v>
      </c>
      <c r="L5367" t="s">
        <v>74</v>
      </c>
      <c r="M5367"/>
      <c r="N5367">
        <v>53.825000000000003</v>
      </c>
      <c r="O5367" t="s">
        <v>13200</v>
      </c>
      <c r="P5367" t="s">
        <v>13201</v>
      </c>
    </row>
    <row r="5368" spans="1:16" x14ac:dyDescent="0.35">
      <c r="A5368" t="s">
        <v>1</v>
      </c>
      <c r="B5368" t="s">
        <v>13202</v>
      </c>
      <c r="C5368" t="s">
        <v>1792</v>
      </c>
      <c r="D5368" t="s">
        <v>4569</v>
      </c>
      <c r="E5368" t="s">
        <v>59</v>
      </c>
      <c r="F5368" t="b">
        <v>0</v>
      </c>
      <c r="G5368" t="s">
        <v>65</v>
      </c>
      <c r="H5368" s="1">
        <v>46083.335601851853</v>
      </c>
      <c r="I5368" t="b">
        <v>0</v>
      </c>
      <c r="J5368" t="b">
        <v>1</v>
      </c>
      <c r="K5368" t="s">
        <v>41</v>
      </c>
      <c r="L5368" t="s">
        <v>74</v>
      </c>
      <c r="M5368"/>
      <c r="N5368">
        <v>31</v>
      </c>
      <c r="O5368" t="s">
        <v>9478</v>
      </c>
      <c r="P5368" t="s">
        <v>3063</v>
      </c>
    </row>
    <row r="5369" spans="1:16" x14ac:dyDescent="0.35">
      <c r="A5369" t="s">
        <v>5</v>
      </c>
      <c r="B5369" t="s">
        <v>13203</v>
      </c>
      <c r="C5369" t="s">
        <v>930</v>
      </c>
      <c r="D5369" t="s">
        <v>4595</v>
      </c>
      <c r="E5369" t="s">
        <v>59</v>
      </c>
      <c r="F5369" t="b">
        <v>0</v>
      </c>
      <c r="G5369" t="s">
        <v>19</v>
      </c>
      <c r="H5369" s="1">
        <v>46083.338634259257</v>
      </c>
      <c r="I5369" t="b">
        <v>1</v>
      </c>
      <c r="J5369" t="b">
        <v>0</v>
      </c>
      <c r="K5369" t="s">
        <v>19</v>
      </c>
      <c r="L5369" t="s">
        <v>60</v>
      </c>
      <c r="M5369">
        <v>3000000</v>
      </c>
      <c r="N5369"/>
      <c r="O5369" t="s">
        <v>13204</v>
      </c>
      <c r="P5369" t="s">
        <v>13205</v>
      </c>
    </row>
    <row r="5370" spans="1:16" x14ac:dyDescent="0.35">
      <c r="A5370" t="s">
        <v>0</v>
      </c>
      <c r="B5370" t="s">
        <v>13206</v>
      </c>
      <c r="C5370" t="s">
        <v>13</v>
      </c>
      <c r="D5370" t="s">
        <v>4595</v>
      </c>
      <c r="F5370" t="b">
        <v>0</v>
      </c>
      <c r="G5370" t="s">
        <v>13</v>
      </c>
      <c r="H5370" s="1">
        <v>46083.379444444443</v>
      </c>
      <c r="I5370" t="b">
        <v>1</v>
      </c>
      <c r="J5370" t="b">
        <v>0</v>
      </c>
      <c r="K5370" t="s">
        <v>13</v>
      </c>
      <c r="L5370" t="s">
        <v>74</v>
      </c>
      <c r="M5370"/>
      <c r="N5370">
        <v>17</v>
      </c>
      <c r="O5370" t="s">
        <v>4596</v>
      </c>
      <c r="P5370" t="s">
        <v>1248</v>
      </c>
    </row>
    <row r="5371" spans="1:16" x14ac:dyDescent="0.35">
      <c r="A5371" t="s">
        <v>6</v>
      </c>
      <c r="B5371" t="s">
        <v>3132</v>
      </c>
      <c r="C5371" t="s">
        <v>33</v>
      </c>
      <c r="D5371" t="s">
        <v>12039</v>
      </c>
      <c r="E5371" t="s">
        <v>59</v>
      </c>
      <c r="F5371" t="b">
        <v>0</v>
      </c>
      <c r="G5371" t="s">
        <v>33</v>
      </c>
      <c r="H5371" s="1">
        <v>46083.383287037039</v>
      </c>
      <c r="I5371" t="b">
        <v>0</v>
      </c>
      <c r="J5371" t="b">
        <v>0</v>
      </c>
      <c r="K5371" t="s">
        <v>33</v>
      </c>
      <c r="L5371" t="s">
        <v>60</v>
      </c>
      <c r="M5371">
        <v>104000</v>
      </c>
      <c r="N5371"/>
      <c r="O5371" t="s">
        <v>13207</v>
      </c>
    </row>
    <row r="5372" spans="1:16" x14ac:dyDescent="0.35">
      <c r="A5372" t="s">
        <v>8</v>
      </c>
      <c r="B5372" t="s">
        <v>13208</v>
      </c>
      <c r="C5372" t="s">
        <v>30</v>
      </c>
      <c r="D5372" t="s">
        <v>11896</v>
      </c>
      <c r="E5372" t="s">
        <v>59</v>
      </c>
      <c r="F5372" t="b">
        <v>0</v>
      </c>
      <c r="G5372" t="s">
        <v>30</v>
      </c>
      <c r="H5372" s="1">
        <v>46083.383761574078</v>
      </c>
      <c r="I5372" t="b">
        <v>0</v>
      </c>
      <c r="J5372" t="b">
        <v>0</v>
      </c>
      <c r="K5372" t="s">
        <v>30</v>
      </c>
      <c r="L5372" t="s">
        <v>60</v>
      </c>
      <c r="M5372">
        <v>10750000</v>
      </c>
      <c r="N5372"/>
      <c r="O5372" t="s">
        <v>13209</v>
      </c>
      <c r="P5372" t="s">
        <v>13210</v>
      </c>
    </row>
    <row r="5373" spans="1:16" x14ac:dyDescent="0.35">
      <c r="A5373" t="s">
        <v>1</v>
      </c>
      <c r="B5373" t="s">
        <v>13211</v>
      </c>
      <c r="C5373" t="s">
        <v>913</v>
      </c>
      <c r="D5373" t="s">
        <v>4346</v>
      </c>
      <c r="E5373" t="s">
        <v>59</v>
      </c>
      <c r="F5373" t="b">
        <v>0</v>
      </c>
      <c r="G5373" t="s">
        <v>20</v>
      </c>
      <c r="H5373" s="1">
        <v>46083.385196759264</v>
      </c>
      <c r="I5373" t="b">
        <v>0</v>
      </c>
      <c r="J5373" t="b">
        <v>0</v>
      </c>
      <c r="K5373" t="s">
        <v>20</v>
      </c>
      <c r="L5373" t="s">
        <v>60</v>
      </c>
      <c r="M5373">
        <v>75000</v>
      </c>
      <c r="N5373"/>
      <c r="O5373" t="s">
        <v>3702</v>
      </c>
      <c r="P5373" t="s">
        <v>261</v>
      </c>
    </row>
    <row r="5374" spans="1:16" x14ac:dyDescent="0.35">
      <c r="A5374" t="s">
        <v>5</v>
      </c>
      <c r="B5374" t="s">
        <v>13212</v>
      </c>
      <c r="C5374" t="s">
        <v>913</v>
      </c>
      <c r="D5374" t="s">
        <v>4346</v>
      </c>
      <c r="E5374" t="s">
        <v>59</v>
      </c>
      <c r="F5374" t="b">
        <v>0</v>
      </c>
      <c r="G5374" t="s">
        <v>20</v>
      </c>
      <c r="H5374" s="1">
        <v>46083.385196759264</v>
      </c>
      <c r="I5374" t="b">
        <v>0</v>
      </c>
      <c r="J5374" t="b">
        <v>0</v>
      </c>
      <c r="K5374" t="s">
        <v>20</v>
      </c>
      <c r="L5374" t="s">
        <v>60</v>
      </c>
      <c r="M5374">
        <v>75000</v>
      </c>
      <c r="N5374"/>
      <c r="O5374" t="s">
        <v>3702</v>
      </c>
      <c r="P5374" t="s">
        <v>261</v>
      </c>
    </row>
    <row r="5375" spans="1:16" x14ac:dyDescent="0.35">
      <c r="A5375" t="s">
        <v>1</v>
      </c>
      <c r="B5375" t="s">
        <v>316</v>
      </c>
      <c r="C5375" t="s">
        <v>13213</v>
      </c>
      <c r="D5375" t="s">
        <v>11271</v>
      </c>
      <c r="E5375" t="s">
        <v>59</v>
      </c>
      <c r="F5375" t="b">
        <v>0</v>
      </c>
      <c r="G5375" t="s">
        <v>20</v>
      </c>
      <c r="H5375" s="1">
        <v>46083.38521990741</v>
      </c>
      <c r="I5375" t="b">
        <v>1</v>
      </c>
      <c r="J5375" t="b">
        <v>0</v>
      </c>
      <c r="K5375" t="s">
        <v>20</v>
      </c>
      <c r="L5375" t="s">
        <v>60</v>
      </c>
      <c r="M5375">
        <v>117500</v>
      </c>
      <c r="N5375"/>
      <c r="O5375" t="s">
        <v>13214</v>
      </c>
    </row>
    <row r="5376" spans="1:16" x14ac:dyDescent="0.35">
      <c r="A5376" t="s">
        <v>3</v>
      </c>
      <c r="B5376" t="s">
        <v>2264</v>
      </c>
      <c r="C5376" t="s">
        <v>4963</v>
      </c>
      <c r="D5376" t="s">
        <v>4531</v>
      </c>
      <c r="E5376" t="s">
        <v>59</v>
      </c>
      <c r="F5376" t="b">
        <v>0</v>
      </c>
      <c r="G5376" t="s">
        <v>4963</v>
      </c>
      <c r="H5376" s="1">
        <v>46083.392650462964</v>
      </c>
      <c r="I5376" t="b">
        <v>0</v>
      </c>
      <c r="J5376" t="b">
        <v>0</v>
      </c>
      <c r="K5376" t="s">
        <v>4963</v>
      </c>
      <c r="L5376" t="s">
        <v>60</v>
      </c>
      <c r="M5376">
        <v>17500</v>
      </c>
      <c r="N5376"/>
      <c r="O5376" t="s">
        <v>13215</v>
      </c>
    </row>
    <row r="5377" spans="1:16" x14ac:dyDescent="0.35">
      <c r="A5377" t="s">
        <v>7</v>
      </c>
      <c r="B5377" t="s">
        <v>7</v>
      </c>
      <c r="C5377" t="s">
        <v>4963</v>
      </c>
      <c r="D5377" t="s">
        <v>4531</v>
      </c>
      <c r="E5377" t="s">
        <v>59</v>
      </c>
      <c r="F5377" t="b">
        <v>0</v>
      </c>
      <c r="G5377" t="s">
        <v>4963</v>
      </c>
      <c r="H5377" s="1">
        <v>46083.392650462964</v>
      </c>
      <c r="I5377" t="b">
        <v>0</v>
      </c>
      <c r="J5377" t="b">
        <v>0</v>
      </c>
      <c r="K5377" t="s">
        <v>4963</v>
      </c>
      <c r="L5377" t="s">
        <v>60</v>
      </c>
      <c r="M5377">
        <v>17500</v>
      </c>
      <c r="N5377"/>
      <c r="O5377" t="s">
        <v>13216</v>
      </c>
    </row>
    <row r="5378" spans="1:16" x14ac:dyDescent="0.35">
      <c r="A5378" t="s">
        <v>6</v>
      </c>
      <c r="B5378" t="s">
        <v>13217</v>
      </c>
      <c r="C5378" t="s">
        <v>4963</v>
      </c>
      <c r="D5378" t="s">
        <v>4531</v>
      </c>
      <c r="E5378" t="s">
        <v>59</v>
      </c>
      <c r="F5378" t="b">
        <v>0</v>
      </c>
      <c r="G5378" t="s">
        <v>4963</v>
      </c>
      <c r="H5378" s="1">
        <v>46083.392696759263</v>
      </c>
      <c r="I5378" t="b">
        <v>1</v>
      </c>
      <c r="J5378" t="b">
        <v>0</v>
      </c>
      <c r="K5378" t="s">
        <v>4963</v>
      </c>
      <c r="L5378" t="s">
        <v>60</v>
      </c>
      <c r="M5378">
        <v>23250</v>
      </c>
      <c r="N5378"/>
      <c r="O5378" t="s">
        <v>12939</v>
      </c>
      <c r="P5378" t="s">
        <v>85</v>
      </c>
    </row>
    <row r="5379" spans="1:16" x14ac:dyDescent="0.35">
      <c r="A5379" t="s">
        <v>2</v>
      </c>
      <c r="B5379" t="s">
        <v>1861</v>
      </c>
      <c r="C5379" t="s">
        <v>2984</v>
      </c>
      <c r="D5379" t="s">
        <v>2360</v>
      </c>
      <c r="E5379" t="s">
        <v>59</v>
      </c>
      <c r="F5379" t="b">
        <v>0</v>
      </c>
      <c r="G5379" t="s">
        <v>65</v>
      </c>
      <c r="H5379" s="1">
        <v>46083.416747685187</v>
      </c>
      <c r="I5379" t="b">
        <v>0</v>
      </c>
      <c r="J5379" t="b">
        <v>1</v>
      </c>
      <c r="K5379" t="s">
        <v>41</v>
      </c>
      <c r="L5379" t="s">
        <v>60</v>
      </c>
      <c r="M5379">
        <v>162000</v>
      </c>
      <c r="N5379"/>
      <c r="O5379" t="s">
        <v>424</v>
      </c>
      <c r="P5379" t="s">
        <v>13218</v>
      </c>
    </row>
    <row r="5380" spans="1:16" x14ac:dyDescent="0.35">
      <c r="A5380" t="s">
        <v>5</v>
      </c>
      <c r="B5380" t="s">
        <v>13219</v>
      </c>
      <c r="C5380" t="s">
        <v>13</v>
      </c>
      <c r="D5380" t="s">
        <v>4595</v>
      </c>
      <c r="E5380" t="s">
        <v>59</v>
      </c>
      <c r="F5380" t="b">
        <v>0</v>
      </c>
      <c r="G5380" t="s">
        <v>13</v>
      </c>
      <c r="H5380" s="1">
        <v>46083.421215277784</v>
      </c>
      <c r="I5380" t="b">
        <v>1</v>
      </c>
      <c r="J5380" t="b">
        <v>0</v>
      </c>
      <c r="K5380" t="s">
        <v>13</v>
      </c>
      <c r="L5380" t="s">
        <v>60</v>
      </c>
      <c r="M5380">
        <v>110000</v>
      </c>
      <c r="N5380"/>
      <c r="O5380" t="s">
        <v>8621</v>
      </c>
      <c r="P5380" t="s">
        <v>763</v>
      </c>
    </row>
    <row r="5381" spans="1:16" x14ac:dyDescent="0.35">
      <c r="A5381" t="s">
        <v>5</v>
      </c>
      <c r="B5381" t="s">
        <v>13220</v>
      </c>
      <c r="C5381" t="s">
        <v>955</v>
      </c>
      <c r="D5381" t="s">
        <v>4595</v>
      </c>
      <c r="E5381" t="s">
        <v>59</v>
      </c>
      <c r="F5381" t="b">
        <v>0</v>
      </c>
      <c r="G5381" t="s">
        <v>13</v>
      </c>
      <c r="H5381" s="1">
        <v>46083.421215277784</v>
      </c>
      <c r="I5381" t="b">
        <v>0</v>
      </c>
      <c r="J5381" t="b">
        <v>0</v>
      </c>
      <c r="K5381" t="s">
        <v>13</v>
      </c>
      <c r="L5381" t="s">
        <v>60</v>
      </c>
      <c r="M5381">
        <v>135000</v>
      </c>
      <c r="N5381"/>
      <c r="O5381" t="s">
        <v>13221</v>
      </c>
      <c r="P5381" t="s">
        <v>1524</v>
      </c>
    </row>
    <row r="5382" spans="1:16" x14ac:dyDescent="0.35">
      <c r="A5382" t="s">
        <v>4</v>
      </c>
      <c r="B5382" t="s">
        <v>2220</v>
      </c>
      <c r="C5382" t="s">
        <v>13</v>
      </c>
      <c r="D5382" t="s">
        <v>4595</v>
      </c>
      <c r="E5382" t="s">
        <v>59</v>
      </c>
      <c r="F5382" t="b">
        <v>0</v>
      </c>
      <c r="G5382" t="s">
        <v>13</v>
      </c>
      <c r="H5382" s="1">
        <v>46083.421238425923</v>
      </c>
      <c r="I5382" t="b">
        <v>0</v>
      </c>
      <c r="J5382" t="b">
        <v>0</v>
      </c>
      <c r="K5382" t="s">
        <v>13</v>
      </c>
      <c r="L5382" t="s">
        <v>60</v>
      </c>
      <c r="M5382">
        <v>125000</v>
      </c>
      <c r="N5382"/>
      <c r="O5382" t="s">
        <v>13222</v>
      </c>
      <c r="P5382" t="s">
        <v>13223</v>
      </c>
    </row>
    <row r="5383" spans="1:16" x14ac:dyDescent="0.35">
      <c r="A5383" t="s">
        <v>1</v>
      </c>
      <c r="B5383" t="s">
        <v>13224</v>
      </c>
      <c r="C5383" t="s">
        <v>5067</v>
      </c>
      <c r="D5383" t="s">
        <v>4526</v>
      </c>
      <c r="E5383" t="s">
        <v>88</v>
      </c>
      <c r="F5383" t="b">
        <v>0</v>
      </c>
      <c r="G5383" t="s">
        <v>40</v>
      </c>
      <c r="H5383" s="1">
        <v>46083.422314814823</v>
      </c>
      <c r="I5383" t="b">
        <v>1</v>
      </c>
      <c r="J5383" t="b">
        <v>0</v>
      </c>
      <c r="K5383" t="s">
        <v>40</v>
      </c>
      <c r="L5383" t="s">
        <v>74</v>
      </c>
      <c r="M5383"/>
      <c r="N5383">
        <v>43.5</v>
      </c>
      <c r="O5383" t="s">
        <v>9604</v>
      </c>
      <c r="P5383" t="s">
        <v>13225</v>
      </c>
    </row>
    <row r="5384" spans="1:16" x14ac:dyDescent="0.35">
      <c r="A5384" t="s">
        <v>4</v>
      </c>
      <c r="B5384" t="s">
        <v>13226</v>
      </c>
      <c r="C5384" t="s">
        <v>11458</v>
      </c>
      <c r="D5384" t="s">
        <v>11319</v>
      </c>
      <c r="E5384" t="s">
        <v>59</v>
      </c>
      <c r="F5384" t="b">
        <v>0</v>
      </c>
      <c r="G5384" t="s">
        <v>39</v>
      </c>
      <c r="H5384" s="1">
        <v>46083.42591435185</v>
      </c>
      <c r="I5384" t="b">
        <v>1</v>
      </c>
      <c r="J5384" t="b">
        <v>0</v>
      </c>
      <c r="K5384" t="s">
        <v>39</v>
      </c>
      <c r="L5384" t="s">
        <v>60</v>
      </c>
      <c r="M5384">
        <v>330000</v>
      </c>
      <c r="N5384"/>
      <c r="O5384" t="s">
        <v>13227</v>
      </c>
      <c r="P5384" t="s">
        <v>13228</v>
      </c>
    </row>
    <row r="5385" spans="1:16" x14ac:dyDescent="0.35">
      <c r="A5385" t="s">
        <v>9</v>
      </c>
      <c r="B5385" t="s">
        <v>13229</v>
      </c>
      <c r="C5385" t="s">
        <v>1417</v>
      </c>
      <c r="D5385" t="s">
        <v>11319</v>
      </c>
      <c r="E5385" t="s">
        <v>59</v>
      </c>
      <c r="F5385" t="b">
        <v>0</v>
      </c>
      <c r="G5385" t="s">
        <v>39</v>
      </c>
      <c r="H5385" s="1">
        <v>46083.42591435185</v>
      </c>
      <c r="I5385" t="b">
        <v>0</v>
      </c>
      <c r="J5385" t="b">
        <v>0</v>
      </c>
      <c r="K5385" t="s">
        <v>39</v>
      </c>
      <c r="L5385" t="s">
        <v>60</v>
      </c>
      <c r="M5385">
        <v>215000</v>
      </c>
      <c r="N5385"/>
      <c r="O5385" t="s">
        <v>13230</v>
      </c>
      <c r="P5385" t="s">
        <v>13231</v>
      </c>
    </row>
    <row r="5386" spans="1:16" x14ac:dyDescent="0.35">
      <c r="A5386" t="s">
        <v>7</v>
      </c>
      <c r="B5386" t="s">
        <v>13232</v>
      </c>
      <c r="C5386" t="s">
        <v>912</v>
      </c>
      <c r="D5386" t="s">
        <v>4587</v>
      </c>
      <c r="E5386" t="s">
        <v>59</v>
      </c>
      <c r="F5386" t="b">
        <v>0</v>
      </c>
      <c r="G5386" t="s">
        <v>65</v>
      </c>
      <c r="H5386" s="1">
        <v>46083.458518518521</v>
      </c>
      <c r="I5386" t="b">
        <v>0</v>
      </c>
      <c r="J5386" t="b">
        <v>1</v>
      </c>
      <c r="K5386" t="s">
        <v>41</v>
      </c>
      <c r="L5386" t="s">
        <v>60</v>
      </c>
      <c r="M5386">
        <v>94500</v>
      </c>
      <c r="N5386"/>
      <c r="O5386" t="s">
        <v>13233</v>
      </c>
    </row>
    <row r="5387" spans="1:16" x14ac:dyDescent="0.35">
      <c r="A5387" t="s">
        <v>7</v>
      </c>
      <c r="B5387" t="s">
        <v>13033</v>
      </c>
      <c r="C5387" t="s">
        <v>1088</v>
      </c>
      <c r="D5387" t="s">
        <v>5440</v>
      </c>
      <c r="E5387" t="s">
        <v>59</v>
      </c>
      <c r="F5387" t="b">
        <v>0</v>
      </c>
      <c r="G5387" t="s">
        <v>77</v>
      </c>
      <c r="H5387" s="1">
        <v>46083.458622685182</v>
      </c>
      <c r="I5387" t="b">
        <v>0</v>
      </c>
      <c r="J5387" t="b">
        <v>1</v>
      </c>
      <c r="K5387" t="s">
        <v>41</v>
      </c>
      <c r="L5387" t="s">
        <v>60</v>
      </c>
      <c r="M5387">
        <v>124000</v>
      </c>
      <c r="N5387"/>
      <c r="O5387" t="s">
        <v>13034</v>
      </c>
      <c r="P5387" t="s">
        <v>13035</v>
      </c>
    </row>
    <row r="5388" spans="1:16" x14ac:dyDescent="0.35">
      <c r="A5388" t="s">
        <v>0</v>
      </c>
      <c r="B5388" t="s">
        <v>13234</v>
      </c>
      <c r="C5388" t="s">
        <v>202</v>
      </c>
      <c r="D5388" t="s">
        <v>4595</v>
      </c>
      <c r="E5388" t="s">
        <v>59</v>
      </c>
      <c r="F5388" t="b">
        <v>0</v>
      </c>
      <c r="G5388" t="s">
        <v>77</v>
      </c>
      <c r="H5388" s="1">
        <v>46083.458657407413</v>
      </c>
      <c r="I5388" t="b">
        <v>1</v>
      </c>
      <c r="J5388" t="b">
        <v>0</v>
      </c>
      <c r="K5388" t="s">
        <v>41</v>
      </c>
      <c r="L5388" t="s">
        <v>60</v>
      </c>
      <c r="M5388">
        <v>90000</v>
      </c>
      <c r="N5388"/>
      <c r="O5388" t="s">
        <v>13235</v>
      </c>
    </row>
    <row r="5389" spans="1:16" x14ac:dyDescent="0.35">
      <c r="A5389" t="s">
        <v>6</v>
      </c>
      <c r="B5389" t="s">
        <v>6</v>
      </c>
      <c r="C5389" t="s">
        <v>3182</v>
      </c>
      <c r="D5389" t="s">
        <v>4595</v>
      </c>
      <c r="E5389" t="s">
        <v>59</v>
      </c>
      <c r="F5389" t="b">
        <v>0</v>
      </c>
      <c r="G5389" t="s">
        <v>68</v>
      </c>
      <c r="H5389" s="1">
        <v>46083.460092592592</v>
      </c>
      <c r="I5389" t="b">
        <v>0</v>
      </c>
      <c r="J5389" t="b">
        <v>1</v>
      </c>
      <c r="K5389" t="s">
        <v>41</v>
      </c>
      <c r="L5389" t="s">
        <v>60</v>
      </c>
      <c r="M5389">
        <v>180000</v>
      </c>
      <c r="N5389"/>
      <c r="O5389" t="s">
        <v>13236</v>
      </c>
      <c r="P5389" t="s">
        <v>1178</v>
      </c>
    </row>
    <row r="5390" spans="1:16" x14ac:dyDescent="0.35">
      <c r="A5390" t="s">
        <v>2</v>
      </c>
      <c r="B5390" t="s">
        <v>13237</v>
      </c>
      <c r="C5390" t="s">
        <v>930</v>
      </c>
      <c r="D5390" t="s">
        <v>4526</v>
      </c>
      <c r="E5390" t="s">
        <v>59</v>
      </c>
      <c r="F5390" t="b">
        <v>0</v>
      </c>
      <c r="G5390" t="s">
        <v>19</v>
      </c>
      <c r="H5390" s="1">
        <v>46083.463287037041</v>
      </c>
      <c r="I5390" t="b">
        <v>0</v>
      </c>
      <c r="J5390" t="b">
        <v>0</v>
      </c>
      <c r="K5390" t="s">
        <v>19</v>
      </c>
      <c r="L5390" t="s">
        <v>60</v>
      </c>
      <c r="M5390">
        <v>2500000</v>
      </c>
      <c r="N5390"/>
      <c r="O5390" t="s">
        <v>8139</v>
      </c>
      <c r="P5390" t="s">
        <v>85</v>
      </c>
    </row>
    <row r="5391" spans="1:16" x14ac:dyDescent="0.35">
      <c r="A5391" t="s">
        <v>0</v>
      </c>
      <c r="B5391" t="s">
        <v>13238</v>
      </c>
      <c r="C5391" t="s">
        <v>13239</v>
      </c>
      <c r="D5391" t="s">
        <v>4346</v>
      </c>
      <c r="E5391" t="s">
        <v>59</v>
      </c>
      <c r="F5391" t="b">
        <v>0</v>
      </c>
      <c r="G5391" t="s">
        <v>19</v>
      </c>
      <c r="H5391" s="1">
        <v>46083.463287037041</v>
      </c>
      <c r="I5391" t="b">
        <v>0</v>
      </c>
      <c r="J5391" t="b">
        <v>0</v>
      </c>
      <c r="K5391" t="s">
        <v>19</v>
      </c>
      <c r="L5391" t="s">
        <v>60</v>
      </c>
      <c r="M5391">
        <v>350000</v>
      </c>
      <c r="N5391"/>
      <c r="O5391" t="s">
        <v>13240</v>
      </c>
      <c r="P5391" t="s">
        <v>13241</v>
      </c>
    </row>
    <row r="5392" spans="1:16" x14ac:dyDescent="0.35">
      <c r="A5392" t="s">
        <v>2</v>
      </c>
      <c r="B5392" t="s">
        <v>13242</v>
      </c>
      <c r="C5392" t="s">
        <v>19</v>
      </c>
      <c r="D5392" t="s">
        <v>4595</v>
      </c>
      <c r="F5392" t="b">
        <v>0</v>
      </c>
      <c r="G5392" t="s">
        <v>19</v>
      </c>
      <c r="H5392" s="1">
        <v>46083.463541666657</v>
      </c>
      <c r="I5392" t="b">
        <v>1</v>
      </c>
      <c r="J5392" t="b">
        <v>0</v>
      </c>
      <c r="K5392" t="s">
        <v>19</v>
      </c>
      <c r="L5392" t="s">
        <v>74</v>
      </c>
      <c r="M5392"/>
      <c r="N5392">
        <v>125</v>
      </c>
      <c r="O5392" t="s">
        <v>4596</v>
      </c>
    </row>
    <row r="5393" spans="1:16" x14ac:dyDescent="0.35">
      <c r="A5393" t="s">
        <v>0</v>
      </c>
      <c r="B5393" t="s">
        <v>0</v>
      </c>
      <c r="C5393" t="s">
        <v>1002</v>
      </c>
      <c r="D5393" t="s">
        <v>4526</v>
      </c>
      <c r="F5393" t="b">
        <v>0</v>
      </c>
      <c r="G5393" t="s">
        <v>65</v>
      </c>
      <c r="H5393" s="1">
        <v>46083.500104166669</v>
      </c>
      <c r="I5393" t="b">
        <v>1</v>
      </c>
      <c r="J5393" t="b">
        <v>1</v>
      </c>
      <c r="K5393" t="s">
        <v>41</v>
      </c>
      <c r="L5393" t="s">
        <v>74</v>
      </c>
      <c r="M5393"/>
      <c r="N5393">
        <v>46.125</v>
      </c>
      <c r="O5393" t="s">
        <v>155</v>
      </c>
      <c r="P5393" t="s">
        <v>283</v>
      </c>
    </row>
    <row r="5394" spans="1:16" x14ac:dyDescent="0.35">
      <c r="A5394" t="s">
        <v>0</v>
      </c>
      <c r="B5394" t="s">
        <v>2199</v>
      </c>
      <c r="C5394" t="s">
        <v>5067</v>
      </c>
      <c r="D5394" t="s">
        <v>4346</v>
      </c>
      <c r="E5394" t="s">
        <v>59</v>
      </c>
      <c r="F5394" t="b">
        <v>0</v>
      </c>
      <c r="G5394" t="s">
        <v>40</v>
      </c>
      <c r="H5394" s="1">
        <v>46083.505509259259</v>
      </c>
      <c r="I5394" t="b">
        <v>1</v>
      </c>
      <c r="J5394" t="b">
        <v>0</v>
      </c>
      <c r="K5394" t="s">
        <v>40</v>
      </c>
      <c r="L5394" t="s">
        <v>60</v>
      </c>
      <c r="M5394">
        <v>47500</v>
      </c>
      <c r="N5394"/>
      <c r="O5394" t="s">
        <v>13243</v>
      </c>
      <c r="P5394" t="s">
        <v>954</v>
      </c>
    </row>
    <row r="5395" spans="1:16" x14ac:dyDescent="0.35">
      <c r="A5395" t="s">
        <v>1</v>
      </c>
      <c r="B5395" t="s">
        <v>1</v>
      </c>
      <c r="C5395" t="s">
        <v>13244</v>
      </c>
      <c r="D5395" t="s">
        <v>5798</v>
      </c>
      <c r="E5395" t="s">
        <v>59</v>
      </c>
      <c r="F5395" t="b">
        <v>0</v>
      </c>
      <c r="G5395" t="s">
        <v>40</v>
      </c>
      <c r="H5395" s="1">
        <v>46083.505682870367</v>
      </c>
      <c r="I5395" t="b">
        <v>0</v>
      </c>
      <c r="J5395" t="b">
        <v>0</v>
      </c>
      <c r="K5395" t="s">
        <v>40</v>
      </c>
      <c r="L5395" t="s">
        <v>60</v>
      </c>
      <c r="M5395">
        <v>73500</v>
      </c>
      <c r="N5395"/>
      <c r="O5395" t="s">
        <v>3446</v>
      </c>
      <c r="P5395" t="s">
        <v>13245</v>
      </c>
    </row>
    <row r="5396" spans="1:16" x14ac:dyDescent="0.35">
      <c r="A5396" t="s">
        <v>1</v>
      </c>
      <c r="B5396" t="s">
        <v>1256</v>
      </c>
      <c r="C5396" t="s">
        <v>13246</v>
      </c>
      <c r="D5396" t="s">
        <v>5798</v>
      </c>
      <c r="E5396" t="s">
        <v>59</v>
      </c>
      <c r="F5396" t="b">
        <v>0</v>
      </c>
      <c r="G5396" t="s">
        <v>40</v>
      </c>
      <c r="H5396" s="1">
        <v>46083.505706018521</v>
      </c>
      <c r="I5396" t="b">
        <v>1</v>
      </c>
      <c r="J5396" t="b">
        <v>0</v>
      </c>
      <c r="K5396" t="s">
        <v>40</v>
      </c>
      <c r="L5396" t="s">
        <v>60</v>
      </c>
      <c r="M5396">
        <v>120000</v>
      </c>
      <c r="N5396"/>
      <c r="O5396" t="s">
        <v>13247</v>
      </c>
      <c r="P5396" t="s">
        <v>13248</v>
      </c>
    </row>
    <row r="5397" spans="1:16" x14ac:dyDescent="0.35">
      <c r="A5397" t="s">
        <v>2</v>
      </c>
      <c r="B5397" t="s">
        <v>1236</v>
      </c>
      <c r="C5397" t="s">
        <v>315</v>
      </c>
      <c r="D5397" t="s">
        <v>4526</v>
      </c>
      <c r="E5397" t="s">
        <v>621</v>
      </c>
      <c r="F5397" t="b">
        <v>0</v>
      </c>
      <c r="G5397" t="s">
        <v>65</v>
      </c>
      <c r="H5397" s="1">
        <v>46083.542743055557</v>
      </c>
      <c r="I5397" t="b">
        <v>0</v>
      </c>
      <c r="J5397" t="b">
        <v>0</v>
      </c>
      <c r="K5397" t="s">
        <v>41</v>
      </c>
      <c r="L5397" t="s">
        <v>74</v>
      </c>
      <c r="M5397"/>
      <c r="N5397">
        <v>29</v>
      </c>
      <c r="O5397" t="s">
        <v>4548</v>
      </c>
      <c r="P5397" t="s">
        <v>13249</v>
      </c>
    </row>
    <row r="5398" spans="1:16" x14ac:dyDescent="0.35">
      <c r="A5398" t="s">
        <v>0</v>
      </c>
      <c r="B5398" t="s">
        <v>13250</v>
      </c>
      <c r="C5398" t="s">
        <v>81</v>
      </c>
      <c r="D5398" t="s">
        <v>4595</v>
      </c>
      <c r="E5398" t="s">
        <v>59</v>
      </c>
      <c r="F5398" t="b">
        <v>0</v>
      </c>
      <c r="G5398" t="s">
        <v>77</v>
      </c>
      <c r="H5398" s="1">
        <v>46083.543240740742</v>
      </c>
      <c r="I5398" t="b">
        <v>0</v>
      </c>
      <c r="J5398" t="b">
        <v>0</v>
      </c>
      <c r="K5398" t="s">
        <v>41</v>
      </c>
      <c r="L5398" t="s">
        <v>60</v>
      </c>
      <c r="M5398">
        <v>105000</v>
      </c>
      <c r="N5398"/>
      <c r="O5398" t="s">
        <v>13251</v>
      </c>
    </row>
    <row r="5399" spans="1:16" x14ac:dyDescent="0.35">
      <c r="A5399" t="s">
        <v>4</v>
      </c>
      <c r="B5399" t="s">
        <v>13252</v>
      </c>
      <c r="C5399" t="s">
        <v>13253</v>
      </c>
      <c r="D5399" t="s">
        <v>4595</v>
      </c>
      <c r="E5399" t="s">
        <v>59</v>
      </c>
      <c r="F5399" t="b">
        <v>0</v>
      </c>
      <c r="G5399" t="s">
        <v>73</v>
      </c>
      <c r="H5399" s="1">
        <v>46083.543344907397</v>
      </c>
      <c r="I5399" t="b">
        <v>1</v>
      </c>
      <c r="J5399" t="b">
        <v>0</v>
      </c>
      <c r="K5399" t="s">
        <v>41</v>
      </c>
      <c r="L5399" t="s">
        <v>60</v>
      </c>
      <c r="M5399">
        <v>150500</v>
      </c>
      <c r="N5399"/>
      <c r="O5399" t="s">
        <v>982</v>
      </c>
    </row>
    <row r="5400" spans="1:16" x14ac:dyDescent="0.35">
      <c r="A5400" t="s">
        <v>4</v>
      </c>
      <c r="B5400" t="s">
        <v>13252</v>
      </c>
      <c r="C5400" t="s">
        <v>3125</v>
      </c>
      <c r="D5400" t="s">
        <v>4595</v>
      </c>
      <c r="E5400" t="s">
        <v>59</v>
      </c>
      <c r="F5400" t="b">
        <v>0</v>
      </c>
      <c r="G5400" t="s">
        <v>73</v>
      </c>
      <c r="H5400" s="1">
        <v>46083.543344907397</v>
      </c>
      <c r="I5400" t="b">
        <v>1</v>
      </c>
      <c r="J5400" t="b">
        <v>0</v>
      </c>
      <c r="K5400" t="s">
        <v>41</v>
      </c>
      <c r="L5400" t="s">
        <v>60</v>
      </c>
      <c r="M5400">
        <v>150500</v>
      </c>
      <c r="N5400"/>
      <c r="O5400" t="s">
        <v>982</v>
      </c>
    </row>
    <row r="5401" spans="1:16" x14ac:dyDescent="0.35">
      <c r="A5401" t="s">
        <v>1</v>
      </c>
      <c r="B5401" t="s">
        <v>1</v>
      </c>
      <c r="C5401" t="s">
        <v>1800</v>
      </c>
      <c r="D5401" t="s">
        <v>4595</v>
      </c>
      <c r="E5401" t="s">
        <v>59</v>
      </c>
      <c r="F5401" t="b">
        <v>0</v>
      </c>
      <c r="G5401" t="s">
        <v>77</v>
      </c>
      <c r="H5401" s="1">
        <v>46083.544259259259</v>
      </c>
      <c r="I5401" t="b">
        <v>1</v>
      </c>
      <c r="J5401" t="b">
        <v>0</v>
      </c>
      <c r="K5401" t="s">
        <v>41</v>
      </c>
      <c r="L5401" t="s">
        <v>60</v>
      </c>
      <c r="M5401">
        <v>110000</v>
      </c>
      <c r="N5401"/>
      <c r="O5401" t="s">
        <v>13254</v>
      </c>
      <c r="P5401" t="s">
        <v>13255</v>
      </c>
    </row>
    <row r="5402" spans="1:16" x14ac:dyDescent="0.35">
      <c r="A5402" t="s">
        <v>1</v>
      </c>
      <c r="B5402" t="s">
        <v>12721</v>
      </c>
      <c r="C5402" t="s">
        <v>620</v>
      </c>
      <c r="D5402" t="s">
        <v>4526</v>
      </c>
      <c r="E5402" t="s">
        <v>59</v>
      </c>
      <c r="F5402" t="b">
        <v>0</v>
      </c>
      <c r="G5402" t="s">
        <v>68</v>
      </c>
      <c r="H5402" s="1">
        <v>46083.545092592591</v>
      </c>
      <c r="I5402" t="b">
        <v>1</v>
      </c>
      <c r="J5402" t="b">
        <v>1</v>
      </c>
      <c r="K5402" t="s">
        <v>41</v>
      </c>
      <c r="L5402" t="s">
        <v>60</v>
      </c>
      <c r="M5402">
        <v>130000</v>
      </c>
      <c r="N5402"/>
      <c r="O5402" t="s">
        <v>482</v>
      </c>
      <c r="P5402" t="s">
        <v>13256</v>
      </c>
    </row>
    <row r="5403" spans="1:16" x14ac:dyDescent="0.35">
      <c r="A5403" t="s">
        <v>2</v>
      </c>
      <c r="B5403" t="s">
        <v>8141</v>
      </c>
      <c r="C5403" t="s">
        <v>6744</v>
      </c>
      <c r="D5403" t="s">
        <v>8142</v>
      </c>
      <c r="E5403" t="s">
        <v>59</v>
      </c>
      <c r="F5403" t="b">
        <v>0</v>
      </c>
      <c r="G5403" t="s">
        <v>40</v>
      </c>
      <c r="H5403" s="1">
        <v>46083.547233796293</v>
      </c>
      <c r="I5403" t="b">
        <v>1</v>
      </c>
      <c r="J5403" t="b">
        <v>0</v>
      </c>
      <c r="K5403" t="s">
        <v>40</v>
      </c>
      <c r="L5403" t="s">
        <v>60</v>
      </c>
      <c r="M5403">
        <v>25000</v>
      </c>
      <c r="N5403"/>
      <c r="O5403" t="s">
        <v>8143</v>
      </c>
      <c r="P5403" t="s">
        <v>208</v>
      </c>
    </row>
    <row r="5404" spans="1:16" x14ac:dyDescent="0.35">
      <c r="A5404" t="s">
        <v>3</v>
      </c>
      <c r="B5404" t="s">
        <v>13257</v>
      </c>
      <c r="C5404" t="s">
        <v>76</v>
      </c>
      <c r="D5404" t="s">
        <v>4526</v>
      </c>
      <c r="E5404" t="s">
        <v>132</v>
      </c>
      <c r="F5404" t="b">
        <v>1</v>
      </c>
      <c r="G5404" t="s">
        <v>18</v>
      </c>
      <c r="H5404" s="1">
        <v>46083.549675925933</v>
      </c>
      <c r="I5404" t="b">
        <v>0</v>
      </c>
      <c r="J5404" t="b">
        <v>0</v>
      </c>
      <c r="K5404" t="s">
        <v>18</v>
      </c>
      <c r="L5404" t="s">
        <v>74</v>
      </c>
      <c r="M5404"/>
      <c r="N5404">
        <v>105</v>
      </c>
      <c r="O5404" t="s">
        <v>5046</v>
      </c>
    </row>
    <row r="5405" spans="1:16" x14ac:dyDescent="0.35">
      <c r="A5405" t="s">
        <v>8</v>
      </c>
      <c r="B5405" t="s">
        <v>13258</v>
      </c>
      <c r="C5405" t="s">
        <v>76</v>
      </c>
      <c r="D5405" t="s">
        <v>4526</v>
      </c>
      <c r="E5405" t="s">
        <v>59</v>
      </c>
      <c r="F5405" t="b">
        <v>1</v>
      </c>
      <c r="G5405" t="s">
        <v>20</v>
      </c>
      <c r="H5405" s="1">
        <v>46083.551817129628</v>
      </c>
      <c r="I5405" t="b">
        <v>0</v>
      </c>
      <c r="J5405" t="b">
        <v>0</v>
      </c>
      <c r="K5405" t="s">
        <v>20</v>
      </c>
      <c r="L5405" t="s">
        <v>60</v>
      </c>
      <c r="M5405">
        <v>150000</v>
      </c>
      <c r="N5405"/>
      <c r="O5405" t="s">
        <v>13259</v>
      </c>
      <c r="P5405" t="s">
        <v>1178</v>
      </c>
    </row>
    <row r="5406" spans="1:16" x14ac:dyDescent="0.35">
      <c r="A5406" t="s">
        <v>8</v>
      </c>
      <c r="B5406" t="s">
        <v>13260</v>
      </c>
      <c r="C5406" t="s">
        <v>913</v>
      </c>
      <c r="D5406" t="s">
        <v>4526</v>
      </c>
      <c r="E5406" t="s">
        <v>88</v>
      </c>
      <c r="F5406" t="b">
        <v>0</v>
      </c>
      <c r="G5406" t="s">
        <v>20</v>
      </c>
      <c r="H5406" s="1">
        <v>46083.551828703698</v>
      </c>
      <c r="I5406" t="b">
        <v>0</v>
      </c>
      <c r="J5406" t="b">
        <v>0</v>
      </c>
      <c r="K5406" t="s">
        <v>20</v>
      </c>
      <c r="L5406" t="s">
        <v>60</v>
      </c>
      <c r="M5406">
        <v>150500</v>
      </c>
      <c r="N5406"/>
      <c r="O5406" t="s">
        <v>8149</v>
      </c>
      <c r="P5406" t="s">
        <v>13261</v>
      </c>
    </row>
    <row r="5407" spans="1:16" x14ac:dyDescent="0.35">
      <c r="A5407" t="s">
        <v>6</v>
      </c>
      <c r="B5407" t="s">
        <v>6</v>
      </c>
      <c r="C5407" t="s">
        <v>743</v>
      </c>
      <c r="D5407" t="s">
        <v>4346</v>
      </c>
      <c r="E5407" t="s">
        <v>59</v>
      </c>
      <c r="F5407" t="b">
        <v>0</v>
      </c>
      <c r="G5407" t="s">
        <v>77</v>
      </c>
      <c r="H5407" s="1">
        <v>46083.584710648152</v>
      </c>
      <c r="I5407" t="b">
        <v>0</v>
      </c>
      <c r="J5407" t="b">
        <v>1</v>
      </c>
      <c r="K5407" t="s">
        <v>41</v>
      </c>
      <c r="L5407" t="s">
        <v>60</v>
      </c>
      <c r="M5407">
        <v>209500</v>
      </c>
      <c r="N5407"/>
      <c r="O5407" t="s">
        <v>250</v>
      </c>
      <c r="P5407" t="s">
        <v>13262</v>
      </c>
    </row>
    <row r="5408" spans="1:16" x14ac:dyDescent="0.35">
      <c r="A5408" t="s">
        <v>5</v>
      </c>
      <c r="B5408" t="s">
        <v>13263</v>
      </c>
      <c r="C5408" t="s">
        <v>1250</v>
      </c>
      <c r="D5408" t="s">
        <v>4526</v>
      </c>
      <c r="E5408" t="s">
        <v>88</v>
      </c>
      <c r="F5408" t="b">
        <v>0</v>
      </c>
      <c r="G5408" t="s">
        <v>65</v>
      </c>
      <c r="H5408" s="1">
        <v>46083.585532407407</v>
      </c>
      <c r="I5408" t="b">
        <v>1</v>
      </c>
      <c r="J5408" t="b">
        <v>0</v>
      </c>
      <c r="K5408" t="s">
        <v>41</v>
      </c>
      <c r="L5408" t="s">
        <v>74</v>
      </c>
      <c r="M5408"/>
      <c r="N5408">
        <v>95</v>
      </c>
      <c r="O5408" t="s">
        <v>13264</v>
      </c>
      <c r="P5408" t="s">
        <v>13265</v>
      </c>
    </row>
    <row r="5409" spans="1:16" x14ac:dyDescent="0.35">
      <c r="A5409" t="s">
        <v>1</v>
      </c>
      <c r="B5409" t="s">
        <v>4486</v>
      </c>
      <c r="C5409" t="s">
        <v>13266</v>
      </c>
      <c r="D5409" t="s">
        <v>4595</v>
      </c>
      <c r="E5409" t="s">
        <v>59</v>
      </c>
      <c r="F5409" t="b">
        <v>0</v>
      </c>
      <c r="G5409" t="s">
        <v>77</v>
      </c>
      <c r="H5409" s="1">
        <v>46083.585902777777</v>
      </c>
      <c r="I5409" t="b">
        <v>0</v>
      </c>
      <c r="J5409" t="b">
        <v>1</v>
      </c>
      <c r="K5409" t="s">
        <v>41</v>
      </c>
      <c r="L5409" t="s">
        <v>60</v>
      </c>
      <c r="M5409">
        <v>205000</v>
      </c>
      <c r="N5409"/>
      <c r="O5409" t="s">
        <v>13267</v>
      </c>
      <c r="P5409" t="s">
        <v>13268</v>
      </c>
    </row>
    <row r="5410" spans="1:16" x14ac:dyDescent="0.35">
      <c r="A5410" t="s">
        <v>0</v>
      </c>
      <c r="B5410" t="s">
        <v>13269</v>
      </c>
      <c r="C5410" t="s">
        <v>76</v>
      </c>
      <c r="D5410" t="s">
        <v>4346</v>
      </c>
      <c r="E5410" t="s">
        <v>59</v>
      </c>
      <c r="F5410" t="b">
        <v>1</v>
      </c>
      <c r="G5410" t="s">
        <v>40</v>
      </c>
      <c r="H5410" s="1">
        <v>46083.588842592602</v>
      </c>
      <c r="I5410" t="b">
        <v>0</v>
      </c>
      <c r="J5410" t="b">
        <v>0</v>
      </c>
      <c r="K5410" t="s">
        <v>40</v>
      </c>
      <c r="L5410" t="s">
        <v>60</v>
      </c>
      <c r="M5410">
        <v>36500</v>
      </c>
      <c r="N5410"/>
      <c r="O5410" t="s">
        <v>13270</v>
      </c>
    </row>
    <row r="5411" spans="1:16" x14ac:dyDescent="0.35">
      <c r="A5411" t="s">
        <v>5</v>
      </c>
      <c r="B5411" t="s">
        <v>5</v>
      </c>
      <c r="C5411" t="s">
        <v>8455</v>
      </c>
      <c r="D5411" t="s">
        <v>4346</v>
      </c>
      <c r="E5411" t="s">
        <v>59</v>
      </c>
      <c r="F5411" t="b">
        <v>0</v>
      </c>
      <c r="G5411" t="s">
        <v>40</v>
      </c>
      <c r="H5411" s="1">
        <v>46083.58898148148</v>
      </c>
      <c r="I5411" t="b">
        <v>0</v>
      </c>
      <c r="J5411" t="b">
        <v>0</v>
      </c>
      <c r="K5411" t="s">
        <v>40</v>
      </c>
      <c r="L5411" t="s">
        <v>60</v>
      </c>
      <c r="M5411">
        <v>55000</v>
      </c>
      <c r="N5411"/>
      <c r="O5411" t="s">
        <v>13271</v>
      </c>
      <c r="P5411" t="s">
        <v>13272</v>
      </c>
    </row>
    <row r="5412" spans="1:16" x14ac:dyDescent="0.35">
      <c r="A5412" t="s">
        <v>0</v>
      </c>
      <c r="B5412" t="s">
        <v>13273</v>
      </c>
      <c r="C5412" t="s">
        <v>207</v>
      </c>
      <c r="D5412" t="s">
        <v>4595</v>
      </c>
      <c r="E5412" t="s">
        <v>59</v>
      </c>
      <c r="F5412" t="b">
        <v>0</v>
      </c>
      <c r="G5412" t="s">
        <v>63</v>
      </c>
      <c r="H5412" s="1">
        <v>46083.589837962973</v>
      </c>
      <c r="I5412" t="b">
        <v>0</v>
      </c>
      <c r="J5412" t="b">
        <v>0</v>
      </c>
      <c r="K5412" t="s">
        <v>41</v>
      </c>
      <c r="L5412" t="s">
        <v>60</v>
      </c>
      <c r="M5412">
        <v>110000</v>
      </c>
      <c r="N5412"/>
      <c r="O5412" t="s">
        <v>2604</v>
      </c>
      <c r="P5412" t="s">
        <v>6056</v>
      </c>
    </row>
    <row r="5413" spans="1:16" x14ac:dyDescent="0.35">
      <c r="A5413" t="s">
        <v>0</v>
      </c>
      <c r="B5413" t="s">
        <v>2511</v>
      </c>
      <c r="C5413" t="s">
        <v>218</v>
      </c>
      <c r="D5413" t="s">
        <v>4595</v>
      </c>
      <c r="E5413" t="s">
        <v>59</v>
      </c>
      <c r="F5413" t="b">
        <v>0</v>
      </c>
      <c r="G5413" t="s">
        <v>63</v>
      </c>
      <c r="H5413" s="1">
        <v>46083.589872685188</v>
      </c>
      <c r="I5413" t="b">
        <v>0</v>
      </c>
      <c r="J5413" t="b">
        <v>1</v>
      </c>
      <c r="K5413" t="s">
        <v>41</v>
      </c>
      <c r="L5413" t="s">
        <v>60</v>
      </c>
      <c r="M5413">
        <v>120000</v>
      </c>
      <c r="N5413"/>
      <c r="O5413" t="s">
        <v>13274</v>
      </c>
      <c r="P5413" t="s">
        <v>85</v>
      </c>
    </row>
    <row r="5414" spans="1:16" x14ac:dyDescent="0.35">
      <c r="A5414" t="s">
        <v>7</v>
      </c>
      <c r="B5414" t="s">
        <v>7</v>
      </c>
      <c r="C5414" t="s">
        <v>1417</v>
      </c>
      <c r="D5414" t="s">
        <v>11319</v>
      </c>
      <c r="E5414" t="s">
        <v>59</v>
      </c>
      <c r="F5414" t="b">
        <v>0</v>
      </c>
      <c r="G5414" t="s">
        <v>39</v>
      </c>
      <c r="H5414" s="1">
        <v>46083.592395833337</v>
      </c>
      <c r="I5414" t="b">
        <v>0</v>
      </c>
      <c r="J5414" t="b">
        <v>0</v>
      </c>
      <c r="K5414" t="s">
        <v>39</v>
      </c>
      <c r="L5414" t="s">
        <v>60</v>
      </c>
      <c r="M5414">
        <v>270000</v>
      </c>
      <c r="N5414"/>
      <c r="O5414" t="s">
        <v>13275</v>
      </c>
      <c r="P5414" t="s">
        <v>13276</v>
      </c>
    </row>
    <row r="5415" spans="1:16" x14ac:dyDescent="0.35">
      <c r="A5415" t="s">
        <v>3</v>
      </c>
      <c r="B5415" t="s">
        <v>13277</v>
      </c>
      <c r="C5415" t="s">
        <v>6489</v>
      </c>
      <c r="D5415" t="s">
        <v>4526</v>
      </c>
      <c r="E5415" t="s">
        <v>59</v>
      </c>
      <c r="F5415" t="b">
        <v>0</v>
      </c>
      <c r="G5415" t="s">
        <v>20</v>
      </c>
      <c r="H5415" s="1">
        <v>46083.593495370369</v>
      </c>
      <c r="I5415" t="b">
        <v>0</v>
      </c>
      <c r="J5415" t="b">
        <v>0</v>
      </c>
      <c r="K5415" t="s">
        <v>20</v>
      </c>
      <c r="L5415" t="s">
        <v>60</v>
      </c>
      <c r="M5415">
        <v>102050</v>
      </c>
      <c r="N5415"/>
      <c r="O5415" t="s">
        <v>11030</v>
      </c>
    </row>
    <row r="5416" spans="1:16" x14ac:dyDescent="0.35">
      <c r="A5416" t="s">
        <v>5</v>
      </c>
      <c r="B5416" t="s">
        <v>13278</v>
      </c>
      <c r="C5416" t="s">
        <v>913</v>
      </c>
      <c r="D5416" t="s">
        <v>11271</v>
      </c>
      <c r="E5416" t="s">
        <v>59</v>
      </c>
      <c r="F5416" t="b">
        <v>0</v>
      </c>
      <c r="G5416" t="s">
        <v>20</v>
      </c>
      <c r="H5416" s="1">
        <v>46083.593553240738</v>
      </c>
      <c r="I5416" t="b">
        <v>1</v>
      </c>
      <c r="J5416" t="b">
        <v>0</v>
      </c>
      <c r="K5416" t="s">
        <v>20</v>
      </c>
      <c r="L5416" t="s">
        <v>60</v>
      </c>
      <c r="M5416">
        <v>102500</v>
      </c>
      <c r="N5416"/>
      <c r="O5416" t="s">
        <v>12661</v>
      </c>
    </row>
    <row r="5417" spans="1:16" x14ac:dyDescent="0.35">
      <c r="A5417" t="s">
        <v>2</v>
      </c>
      <c r="B5417" t="s">
        <v>13279</v>
      </c>
      <c r="C5417" t="s">
        <v>112</v>
      </c>
      <c r="D5417" t="s">
        <v>4595</v>
      </c>
      <c r="E5417" t="s">
        <v>59</v>
      </c>
      <c r="F5417" t="b">
        <v>0</v>
      </c>
      <c r="G5417" t="s">
        <v>65</v>
      </c>
      <c r="H5417" s="1">
        <v>46083.625034722223</v>
      </c>
      <c r="I5417" t="b">
        <v>1</v>
      </c>
      <c r="J5417" t="b">
        <v>0</v>
      </c>
      <c r="K5417" t="s">
        <v>41</v>
      </c>
      <c r="L5417" t="s">
        <v>60</v>
      </c>
      <c r="M5417">
        <v>95000</v>
      </c>
      <c r="N5417"/>
      <c r="O5417" t="s">
        <v>2213</v>
      </c>
      <c r="P5417" t="s">
        <v>146</v>
      </c>
    </row>
    <row r="5418" spans="1:16" x14ac:dyDescent="0.35">
      <c r="A5418" t="s">
        <v>1</v>
      </c>
      <c r="B5418" t="s">
        <v>13280</v>
      </c>
      <c r="C5418" t="s">
        <v>618</v>
      </c>
      <c r="D5418" t="s">
        <v>4595</v>
      </c>
      <c r="E5418" t="s">
        <v>59</v>
      </c>
      <c r="F5418" t="b">
        <v>0</v>
      </c>
      <c r="G5418" t="s">
        <v>65</v>
      </c>
      <c r="H5418" s="1">
        <v>46083.625185185178</v>
      </c>
      <c r="I5418" t="b">
        <v>1</v>
      </c>
      <c r="J5418" t="b">
        <v>0</v>
      </c>
      <c r="K5418" t="s">
        <v>41</v>
      </c>
      <c r="L5418" t="s">
        <v>60</v>
      </c>
      <c r="M5418">
        <v>100000</v>
      </c>
      <c r="N5418"/>
      <c r="O5418" t="s">
        <v>371</v>
      </c>
    </row>
    <row r="5419" spans="1:16" x14ac:dyDescent="0.35">
      <c r="A5419" t="s">
        <v>0</v>
      </c>
      <c r="B5419" t="s">
        <v>6988</v>
      </c>
      <c r="C5419" t="s">
        <v>319</v>
      </c>
      <c r="D5419" t="s">
        <v>4595</v>
      </c>
      <c r="E5419" t="s">
        <v>59</v>
      </c>
      <c r="F5419" t="b">
        <v>0</v>
      </c>
      <c r="G5419" t="s">
        <v>65</v>
      </c>
      <c r="H5419" s="1">
        <v>46083.625208333331</v>
      </c>
      <c r="I5419" t="b">
        <v>1</v>
      </c>
      <c r="J5419" t="b">
        <v>0</v>
      </c>
      <c r="K5419" t="s">
        <v>41</v>
      </c>
      <c r="L5419" t="s">
        <v>60</v>
      </c>
      <c r="M5419">
        <v>97500</v>
      </c>
      <c r="N5419"/>
      <c r="O5419" t="s">
        <v>13281</v>
      </c>
    </row>
    <row r="5420" spans="1:16" x14ac:dyDescent="0.35">
      <c r="A5420" t="s">
        <v>0</v>
      </c>
      <c r="B5420" t="s">
        <v>7957</v>
      </c>
      <c r="C5420" t="s">
        <v>3395</v>
      </c>
      <c r="D5420" t="s">
        <v>4595</v>
      </c>
      <c r="E5420" t="s">
        <v>59</v>
      </c>
      <c r="F5420" t="b">
        <v>0</v>
      </c>
      <c r="G5420" t="s">
        <v>65</v>
      </c>
      <c r="H5420" s="1">
        <v>46083.625208333331</v>
      </c>
      <c r="I5420" t="b">
        <v>1</v>
      </c>
      <c r="J5420" t="b">
        <v>0</v>
      </c>
      <c r="K5420" t="s">
        <v>41</v>
      </c>
      <c r="L5420" t="s">
        <v>60</v>
      </c>
      <c r="M5420">
        <v>99000</v>
      </c>
      <c r="N5420"/>
      <c r="O5420" t="s">
        <v>10362</v>
      </c>
      <c r="P5420" t="s">
        <v>288</v>
      </c>
    </row>
    <row r="5421" spans="1:16" x14ac:dyDescent="0.35">
      <c r="A5421" t="s">
        <v>0</v>
      </c>
      <c r="B5421" t="s">
        <v>2192</v>
      </c>
      <c r="C5421" t="s">
        <v>13282</v>
      </c>
      <c r="D5421" t="s">
        <v>4595</v>
      </c>
      <c r="E5421" t="s">
        <v>59</v>
      </c>
      <c r="F5421" t="b">
        <v>0</v>
      </c>
      <c r="G5421" t="s">
        <v>65</v>
      </c>
      <c r="H5421" s="1">
        <v>46083.625231481477</v>
      </c>
      <c r="I5421" t="b">
        <v>0</v>
      </c>
      <c r="J5421" t="b">
        <v>0</v>
      </c>
      <c r="K5421" t="s">
        <v>41</v>
      </c>
      <c r="L5421" t="s">
        <v>60</v>
      </c>
      <c r="M5421">
        <v>130000</v>
      </c>
      <c r="N5421"/>
      <c r="O5421" t="s">
        <v>1610</v>
      </c>
    </row>
    <row r="5422" spans="1:16" x14ac:dyDescent="0.35">
      <c r="A5422" t="s">
        <v>0</v>
      </c>
      <c r="B5422" t="s">
        <v>883</v>
      </c>
      <c r="C5422" t="s">
        <v>200</v>
      </c>
      <c r="D5422" t="s">
        <v>4595</v>
      </c>
      <c r="E5422" t="s">
        <v>621</v>
      </c>
      <c r="F5422" t="b">
        <v>0</v>
      </c>
      <c r="G5422" t="s">
        <v>65</v>
      </c>
      <c r="H5422" s="1">
        <v>46083.625231481477</v>
      </c>
      <c r="I5422" t="b">
        <v>0</v>
      </c>
      <c r="J5422" t="b">
        <v>0</v>
      </c>
      <c r="K5422" t="s">
        <v>41</v>
      </c>
      <c r="L5422" t="s">
        <v>60</v>
      </c>
      <c r="M5422">
        <v>49000</v>
      </c>
      <c r="N5422"/>
      <c r="O5422" t="s">
        <v>13283</v>
      </c>
    </row>
    <row r="5423" spans="1:16" x14ac:dyDescent="0.35">
      <c r="A5423" t="s">
        <v>0</v>
      </c>
      <c r="B5423" t="s">
        <v>2073</v>
      </c>
      <c r="C5423" t="s">
        <v>246</v>
      </c>
      <c r="D5423" t="s">
        <v>4595</v>
      </c>
      <c r="E5423" t="s">
        <v>59</v>
      </c>
      <c r="F5423" t="b">
        <v>0</v>
      </c>
      <c r="G5423" t="s">
        <v>65</v>
      </c>
      <c r="H5423" s="1">
        <v>46083.625231481477</v>
      </c>
      <c r="I5423" t="b">
        <v>1</v>
      </c>
      <c r="J5423" t="b">
        <v>0</v>
      </c>
      <c r="K5423" t="s">
        <v>41</v>
      </c>
      <c r="L5423" t="s">
        <v>60</v>
      </c>
      <c r="M5423">
        <v>85000</v>
      </c>
      <c r="N5423"/>
      <c r="O5423" t="s">
        <v>13284</v>
      </c>
    </row>
    <row r="5424" spans="1:16" x14ac:dyDescent="0.35">
      <c r="A5424" t="s">
        <v>0</v>
      </c>
      <c r="B5424" t="s">
        <v>1271</v>
      </c>
      <c r="C5424" t="s">
        <v>359</v>
      </c>
      <c r="D5424" t="s">
        <v>4595</v>
      </c>
      <c r="E5424" t="s">
        <v>59</v>
      </c>
      <c r="F5424" t="b">
        <v>0</v>
      </c>
      <c r="G5424" t="s">
        <v>65</v>
      </c>
      <c r="H5424" s="1">
        <v>46083.625243055547</v>
      </c>
      <c r="I5424" t="b">
        <v>1</v>
      </c>
      <c r="J5424" t="b">
        <v>0</v>
      </c>
      <c r="K5424" t="s">
        <v>41</v>
      </c>
      <c r="L5424" t="s">
        <v>60</v>
      </c>
      <c r="M5424">
        <v>120000</v>
      </c>
      <c r="N5424"/>
      <c r="O5424" t="s">
        <v>13285</v>
      </c>
    </row>
    <row r="5425" spans="1:16" x14ac:dyDescent="0.35">
      <c r="A5425" t="s">
        <v>0</v>
      </c>
      <c r="B5425" t="s">
        <v>2073</v>
      </c>
      <c r="C5425" t="s">
        <v>1184</v>
      </c>
      <c r="D5425" t="s">
        <v>4595</v>
      </c>
      <c r="E5425" t="s">
        <v>59</v>
      </c>
      <c r="F5425" t="b">
        <v>0</v>
      </c>
      <c r="G5425" t="s">
        <v>65</v>
      </c>
      <c r="H5425" s="1">
        <v>46083.625243055547</v>
      </c>
      <c r="I5425" t="b">
        <v>1</v>
      </c>
      <c r="J5425" t="b">
        <v>0</v>
      </c>
      <c r="K5425" t="s">
        <v>41</v>
      </c>
      <c r="L5425" t="s">
        <v>60</v>
      </c>
      <c r="M5425">
        <v>85000</v>
      </c>
      <c r="N5425"/>
      <c r="O5425" t="s">
        <v>13284</v>
      </c>
    </row>
    <row r="5426" spans="1:16" x14ac:dyDescent="0.35">
      <c r="A5426" t="s">
        <v>0</v>
      </c>
      <c r="B5426" t="s">
        <v>0</v>
      </c>
      <c r="C5426" t="s">
        <v>246</v>
      </c>
      <c r="D5426" t="s">
        <v>4595</v>
      </c>
      <c r="E5426" t="s">
        <v>88</v>
      </c>
      <c r="F5426" t="b">
        <v>0</v>
      </c>
      <c r="G5426" t="s">
        <v>65</v>
      </c>
      <c r="H5426" s="1">
        <v>46083.625243055547</v>
      </c>
      <c r="I5426" t="b">
        <v>1</v>
      </c>
      <c r="J5426" t="b">
        <v>0</v>
      </c>
      <c r="K5426" t="s">
        <v>41</v>
      </c>
      <c r="L5426" t="s">
        <v>60</v>
      </c>
      <c r="M5426">
        <v>77500</v>
      </c>
      <c r="N5426"/>
      <c r="O5426" t="s">
        <v>1766</v>
      </c>
    </row>
    <row r="5427" spans="1:16" x14ac:dyDescent="0.35">
      <c r="A5427" t="s">
        <v>0</v>
      </c>
      <c r="B5427" t="s">
        <v>13286</v>
      </c>
      <c r="C5427" t="s">
        <v>246</v>
      </c>
      <c r="D5427" t="s">
        <v>4595</v>
      </c>
      <c r="E5427" t="s">
        <v>59</v>
      </c>
      <c r="F5427" t="b">
        <v>0</v>
      </c>
      <c r="G5427" t="s">
        <v>65</v>
      </c>
      <c r="H5427" s="1">
        <v>46083.6252662037</v>
      </c>
      <c r="I5427" t="b">
        <v>1</v>
      </c>
      <c r="J5427" t="b">
        <v>0</v>
      </c>
      <c r="K5427" t="s">
        <v>41</v>
      </c>
      <c r="L5427" t="s">
        <v>60</v>
      </c>
      <c r="M5427">
        <v>185000</v>
      </c>
      <c r="N5427"/>
      <c r="O5427" t="s">
        <v>13287</v>
      </c>
    </row>
    <row r="5428" spans="1:16" x14ac:dyDescent="0.35">
      <c r="A5428" t="s">
        <v>0</v>
      </c>
      <c r="B5428" t="s">
        <v>13288</v>
      </c>
      <c r="C5428" t="s">
        <v>1384</v>
      </c>
      <c r="D5428" t="s">
        <v>4595</v>
      </c>
      <c r="E5428" t="s">
        <v>59</v>
      </c>
      <c r="F5428" t="b">
        <v>0</v>
      </c>
      <c r="G5428" t="s">
        <v>77</v>
      </c>
      <c r="H5428" s="1">
        <v>46083.625289351847</v>
      </c>
      <c r="I5428" t="b">
        <v>0</v>
      </c>
      <c r="J5428" t="b">
        <v>0</v>
      </c>
      <c r="K5428" t="s">
        <v>41</v>
      </c>
      <c r="L5428" t="s">
        <v>60</v>
      </c>
      <c r="M5428">
        <v>85000</v>
      </c>
      <c r="N5428"/>
      <c r="O5428" t="s">
        <v>804</v>
      </c>
      <c r="P5428" t="s">
        <v>288</v>
      </c>
    </row>
    <row r="5429" spans="1:16" x14ac:dyDescent="0.35">
      <c r="A5429" t="s">
        <v>7</v>
      </c>
      <c r="B5429" t="s">
        <v>7479</v>
      </c>
      <c r="C5429" t="s">
        <v>2005</v>
      </c>
      <c r="D5429" t="s">
        <v>4595</v>
      </c>
      <c r="E5429" t="s">
        <v>59</v>
      </c>
      <c r="F5429" t="b">
        <v>0</v>
      </c>
      <c r="G5429" t="s">
        <v>77</v>
      </c>
      <c r="H5429" s="1">
        <v>46083.625289351847</v>
      </c>
      <c r="I5429" t="b">
        <v>0</v>
      </c>
      <c r="J5429" t="b">
        <v>0</v>
      </c>
      <c r="K5429" t="s">
        <v>41</v>
      </c>
      <c r="L5429" t="s">
        <v>60</v>
      </c>
      <c r="M5429">
        <v>125000</v>
      </c>
      <c r="N5429"/>
      <c r="O5429" t="s">
        <v>9734</v>
      </c>
      <c r="P5429" t="s">
        <v>85</v>
      </c>
    </row>
    <row r="5430" spans="1:16" x14ac:dyDescent="0.35">
      <c r="A5430" t="s">
        <v>0</v>
      </c>
      <c r="B5430" t="s">
        <v>13289</v>
      </c>
      <c r="C5430" t="s">
        <v>290</v>
      </c>
      <c r="D5430" t="s">
        <v>4526</v>
      </c>
      <c r="E5430" t="s">
        <v>59</v>
      </c>
      <c r="F5430" t="b">
        <v>0</v>
      </c>
      <c r="G5430" t="s">
        <v>77</v>
      </c>
      <c r="H5430" s="1">
        <v>46083.625324074077</v>
      </c>
      <c r="I5430" t="b">
        <v>0</v>
      </c>
      <c r="J5430" t="b">
        <v>1</v>
      </c>
      <c r="K5430" t="s">
        <v>41</v>
      </c>
      <c r="L5430" t="s">
        <v>60</v>
      </c>
      <c r="M5430">
        <v>193375</v>
      </c>
      <c r="N5430"/>
      <c r="O5430" t="s">
        <v>3024</v>
      </c>
      <c r="P5430" t="s">
        <v>13290</v>
      </c>
    </row>
    <row r="5431" spans="1:16" x14ac:dyDescent="0.35">
      <c r="A5431" t="s">
        <v>3</v>
      </c>
      <c r="B5431" t="s">
        <v>8876</v>
      </c>
      <c r="C5431" t="s">
        <v>3109</v>
      </c>
      <c r="D5431" t="s">
        <v>2360</v>
      </c>
      <c r="E5431" t="s">
        <v>59</v>
      </c>
      <c r="F5431" t="b">
        <v>0</v>
      </c>
      <c r="G5431" t="s">
        <v>77</v>
      </c>
      <c r="H5431" s="1">
        <v>46083.625324074077</v>
      </c>
      <c r="I5431" t="b">
        <v>0</v>
      </c>
      <c r="J5431" t="b">
        <v>0</v>
      </c>
      <c r="K5431" t="s">
        <v>41</v>
      </c>
      <c r="L5431" t="s">
        <v>60</v>
      </c>
      <c r="M5431">
        <v>127500</v>
      </c>
      <c r="N5431"/>
      <c r="O5431" t="s">
        <v>155</v>
      </c>
      <c r="P5431" t="s">
        <v>13291</v>
      </c>
    </row>
    <row r="5432" spans="1:16" x14ac:dyDescent="0.35">
      <c r="A5432" t="s">
        <v>1</v>
      </c>
      <c r="B5432" t="s">
        <v>694</v>
      </c>
      <c r="C5432" t="s">
        <v>2528</v>
      </c>
      <c r="D5432" t="s">
        <v>4595</v>
      </c>
      <c r="E5432" t="s">
        <v>59</v>
      </c>
      <c r="F5432" t="b">
        <v>0</v>
      </c>
      <c r="G5432" t="s">
        <v>77</v>
      </c>
      <c r="H5432" s="1">
        <v>46083.625358796293</v>
      </c>
      <c r="I5432" t="b">
        <v>1</v>
      </c>
      <c r="J5432" t="b">
        <v>0</v>
      </c>
      <c r="K5432" t="s">
        <v>41</v>
      </c>
      <c r="L5432" t="s">
        <v>60</v>
      </c>
      <c r="M5432">
        <v>115000</v>
      </c>
      <c r="N5432"/>
      <c r="O5432" t="s">
        <v>2448</v>
      </c>
      <c r="P5432" t="s">
        <v>13292</v>
      </c>
    </row>
    <row r="5433" spans="1:16" x14ac:dyDescent="0.35">
      <c r="A5433" t="s">
        <v>0</v>
      </c>
      <c r="B5433" t="s">
        <v>2469</v>
      </c>
      <c r="C5433" t="s">
        <v>157</v>
      </c>
      <c r="D5433" t="s">
        <v>4595</v>
      </c>
      <c r="E5433" t="s">
        <v>59</v>
      </c>
      <c r="F5433" t="b">
        <v>0</v>
      </c>
      <c r="G5433" t="s">
        <v>77</v>
      </c>
      <c r="H5433" s="1">
        <v>46083.625358796293</v>
      </c>
      <c r="I5433" t="b">
        <v>0</v>
      </c>
      <c r="J5433" t="b">
        <v>0</v>
      </c>
      <c r="K5433" t="s">
        <v>41</v>
      </c>
      <c r="L5433" t="s">
        <v>60</v>
      </c>
      <c r="M5433">
        <v>110000</v>
      </c>
      <c r="N5433"/>
      <c r="O5433" t="s">
        <v>371</v>
      </c>
      <c r="P5433" t="s">
        <v>13293</v>
      </c>
    </row>
    <row r="5434" spans="1:16" x14ac:dyDescent="0.35">
      <c r="A5434" t="s">
        <v>0</v>
      </c>
      <c r="B5434" t="s">
        <v>1477</v>
      </c>
      <c r="C5434" t="s">
        <v>637</v>
      </c>
      <c r="D5434" t="s">
        <v>4595</v>
      </c>
      <c r="E5434" t="s">
        <v>59</v>
      </c>
      <c r="F5434" t="b">
        <v>0</v>
      </c>
      <c r="G5434" t="s">
        <v>77</v>
      </c>
      <c r="H5434" s="1">
        <v>46083.625358796293</v>
      </c>
      <c r="I5434" t="b">
        <v>1</v>
      </c>
      <c r="J5434" t="b">
        <v>0</v>
      </c>
      <c r="K5434" t="s">
        <v>41</v>
      </c>
      <c r="L5434" t="s">
        <v>60</v>
      </c>
      <c r="M5434">
        <v>77500</v>
      </c>
      <c r="N5434"/>
      <c r="O5434" t="s">
        <v>13294</v>
      </c>
      <c r="P5434" t="s">
        <v>85</v>
      </c>
    </row>
    <row r="5435" spans="1:16" x14ac:dyDescent="0.35">
      <c r="A5435" t="s">
        <v>0</v>
      </c>
      <c r="B5435" t="s">
        <v>13295</v>
      </c>
      <c r="C5435" t="s">
        <v>810</v>
      </c>
      <c r="D5435" t="s">
        <v>4595</v>
      </c>
      <c r="E5435" t="s">
        <v>59</v>
      </c>
      <c r="F5435" t="b">
        <v>0</v>
      </c>
      <c r="G5435" t="s">
        <v>77</v>
      </c>
      <c r="H5435" s="1">
        <v>46083.625381944446</v>
      </c>
      <c r="I5435" t="b">
        <v>1</v>
      </c>
      <c r="J5435" t="b">
        <v>0</v>
      </c>
      <c r="K5435" t="s">
        <v>41</v>
      </c>
      <c r="L5435" t="s">
        <v>60</v>
      </c>
      <c r="M5435">
        <v>100000</v>
      </c>
      <c r="N5435"/>
      <c r="O5435" t="s">
        <v>371</v>
      </c>
      <c r="P5435" t="s">
        <v>13296</v>
      </c>
    </row>
    <row r="5436" spans="1:16" x14ac:dyDescent="0.35">
      <c r="A5436" t="s">
        <v>2</v>
      </c>
      <c r="B5436" t="s">
        <v>3558</v>
      </c>
      <c r="C5436" t="s">
        <v>79</v>
      </c>
      <c r="D5436" t="s">
        <v>4595</v>
      </c>
      <c r="E5436" t="s">
        <v>59</v>
      </c>
      <c r="F5436" t="b">
        <v>0</v>
      </c>
      <c r="G5436" t="s">
        <v>77</v>
      </c>
      <c r="H5436" s="1">
        <v>46083.625381944446</v>
      </c>
      <c r="I5436" t="b">
        <v>0</v>
      </c>
      <c r="J5436" t="b">
        <v>0</v>
      </c>
      <c r="K5436" t="s">
        <v>41</v>
      </c>
      <c r="L5436" t="s">
        <v>60</v>
      </c>
      <c r="M5436">
        <v>160000</v>
      </c>
      <c r="N5436"/>
      <c r="O5436" t="s">
        <v>13297</v>
      </c>
      <c r="P5436" t="s">
        <v>310</v>
      </c>
    </row>
    <row r="5437" spans="1:16" x14ac:dyDescent="0.35">
      <c r="A5437" t="s">
        <v>0</v>
      </c>
      <c r="B5437" t="s">
        <v>2292</v>
      </c>
      <c r="C5437" t="s">
        <v>86</v>
      </c>
      <c r="D5437" t="s">
        <v>4595</v>
      </c>
      <c r="F5437" t="b">
        <v>0</v>
      </c>
      <c r="G5437" t="s">
        <v>77</v>
      </c>
      <c r="H5437" s="1">
        <v>46083.625381944446</v>
      </c>
      <c r="I5437" t="b">
        <v>1</v>
      </c>
      <c r="J5437" t="b">
        <v>0</v>
      </c>
      <c r="K5437" t="s">
        <v>41</v>
      </c>
      <c r="L5437" t="s">
        <v>60</v>
      </c>
      <c r="M5437">
        <v>90000</v>
      </c>
      <c r="N5437"/>
      <c r="O5437" t="s">
        <v>13298</v>
      </c>
    </row>
    <row r="5438" spans="1:16" x14ac:dyDescent="0.35">
      <c r="A5438" t="s">
        <v>0</v>
      </c>
      <c r="B5438" t="s">
        <v>13299</v>
      </c>
      <c r="C5438" t="s">
        <v>86</v>
      </c>
      <c r="D5438" t="s">
        <v>4595</v>
      </c>
      <c r="E5438" t="s">
        <v>59</v>
      </c>
      <c r="F5438" t="b">
        <v>0</v>
      </c>
      <c r="G5438" t="s">
        <v>77</v>
      </c>
      <c r="H5438" s="1">
        <v>46083.625405092593</v>
      </c>
      <c r="I5438" t="b">
        <v>1</v>
      </c>
      <c r="J5438" t="b">
        <v>1</v>
      </c>
      <c r="K5438" t="s">
        <v>41</v>
      </c>
      <c r="L5438" t="s">
        <v>60</v>
      </c>
      <c r="M5438">
        <v>90000</v>
      </c>
      <c r="N5438"/>
      <c r="O5438" t="s">
        <v>13300</v>
      </c>
      <c r="P5438" t="s">
        <v>146</v>
      </c>
    </row>
    <row r="5439" spans="1:16" x14ac:dyDescent="0.35">
      <c r="A5439" t="s">
        <v>2</v>
      </c>
      <c r="B5439" t="s">
        <v>2147</v>
      </c>
      <c r="C5439" t="s">
        <v>162</v>
      </c>
      <c r="D5439" t="s">
        <v>4595</v>
      </c>
      <c r="E5439" t="s">
        <v>59</v>
      </c>
      <c r="F5439" t="b">
        <v>0</v>
      </c>
      <c r="G5439" t="s">
        <v>73</v>
      </c>
      <c r="H5439" s="1">
        <v>46083.625601851847</v>
      </c>
      <c r="I5439" t="b">
        <v>0</v>
      </c>
      <c r="J5439" t="b">
        <v>0</v>
      </c>
      <c r="K5439" t="s">
        <v>41</v>
      </c>
      <c r="L5439" t="s">
        <v>60</v>
      </c>
      <c r="M5439">
        <v>77500</v>
      </c>
      <c r="N5439"/>
      <c r="O5439" t="s">
        <v>371</v>
      </c>
      <c r="P5439" t="s">
        <v>2284</v>
      </c>
    </row>
    <row r="5440" spans="1:16" x14ac:dyDescent="0.35">
      <c r="A5440" t="s">
        <v>2</v>
      </c>
      <c r="B5440" t="s">
        <v>1825</v>
      </c>
      <c r="C5440" t="s">
        <v>13301</v>
      </c>
      <c r="D5440" t="s">
        <v>4595</v>
      </c>
      <c r="E5440" t="s">
        <v>59</v>
      </c>
      <c r="F5440" t="b">
        <v>0</v>
      </c>
      <c r="G5440" t="s">
        <v>68</v>
      </c>
      <c r="H5440" s="1">
        <v>46083.625752314823</v>
      </c>
      <c r="I5440" t="b">
        <v>0</v>
      </c>
      <c r="J5440" t="b">
        <v>0</v>
      </c>
      <c r="K5440" t="s">
        <v>41</v>
      </c>
      <c r="L5440" t="s">
        <v>60</v>
      </c>
      <c r="M5440">
        <v>112000</v>
      </c>
      <c r="N5440"/>
      <c r="O5440" t="s">
        <v>371</v>
      </c>
    </row>
    <row r="5441" spans="1:16" x14ac:dyDescent="0.35">
      <c r="A5441" t="s">
        <v>0</v>
      </c>
      <c r="B5441" t="s">
        <v>1249</v>
      </c>
      <c r="C5441" t="s">
        <v>434</v>
      </c>
      <c r="D5441" t="s">
        <v>4595</v>
      </c>
      <c r="E5441" t="s">
        <v>59</v>
      </c>
      <c r="F5441" t="b">
        <v>0</v>
      </c>
      <c r="G5441" t="s">
        <v>68</v>
      </c>
      <c r="H5441" s="1">
        <v>46083.625787037039</v>
      </c>
      <c r="I5441" t="b">
        <v>1</v>
      </c>
      <c r="J5441" t="b">
        <v>0</v>
      </c>
      <c r="K5441" t="s">
        <v>41</v>
      </c>
      <c r="L5441" t="s">
        <v>60</v>
      </c>
      <c r="M5441">
        <v>87500</v>
      </c>
      <c r="N5441"/>
      <c r="O5441" t="s">
        <v>13302</v>
      </c>
    </row>
    <row r="5442" spans="1:16" x14ac:dyDescent="0.35">
      <c r="A5442" t="s">
        <v>0</v>
      </c>
      <c r="B5442" t="s">
        <v>13303</v>
      </c>
      <c r="C5442" t="s">
        <v>889</v>
      </c>
      <c r="D5442" t="s">
        <v>4595</v>
      </c>
      <c r="E5442" t="s">
        <v>59</v>
      </c>
      <c r="F5442" t="b">
        <v>0</v>
      </c>
      <c r="G5442" t="s">
        <v>68</v>
      </c>
      <c r="H5442" s="1">
        <v>46083.625787037039</v>
      </c>
      <c r="I5442" t="b">
        <v>1</v>
      </c>
      <c r="J5442" t="b">
        <v>0</v>
      </c>
      <c r="K5442" t="s">
        <v>41</v>
      </c>
      <c r="L5442" t="s">
        <v>60</v>
      </c>
      <c r="M5442">
        <v>131352.5</v>
      </c>
      <c r="N5442"/>
      <c r="O5442" t="s">
        <v>2250</v>
      </c>
    </row>
    <row r="5443" spans="1:16" x14ac:dyDescent="0.35">
      <c r="A5443" t="s">
        <v>0</v>
      </c>
      <c r="B5443" t="s">
        <v>0</v>
      </c>
      <c r="C5443" t="s">
        <v>4220</v>
      </c>
      <c r="D5443" t="s">
        <v>4595</v>
      </c>
      <c r="E5443" t="s">
        <v>59</v>
      </c>
      <c r="F5443" t="b">
        <v>0</v>
      </c>
      <c r="G5443" t="s">
        <v>89</v>
      </c>
      <c r="H5443" s="1">
        <v>46083.625833333332</v>
      </c>
      <c r="I5443" t="b">
        <v>0</v>
      </c>
      <c r="J5443" t="b">
        <v>1</v>
      </c>
      <c r="K5443" t="s">
        <v>41</v>
      </c>
      <c r="L5443" t="s">
        <v>60</v>
      </c>
      <c r="M5443">
        <v>77500</v>
      </c>
      <c r="N5443"/>
      <c r="O5443" t="s">
        <v>9861</v>
      </c>
    </row>
    <row r="5444" spans="1:16" x14ac:dyDescent="0.35">
      <c r="A5444" t="s">
        <v>0</v>
      </c>
      <c r="B5444" t="s">
        <v>0</v>
      </c>
      <c r="C5444" t="s">
        <v>792</v>
      </c>
      <c r="D5444" t="s">
        <v>4595</v>
      </c>
      <c r="E5444" t="s">
        <v>59</v>
      </c>
      <c r="F5444" t="b">
        <v>0</v>
      </c>
      <c r="G5444" t="s">
        <v>89</v>
      </c>
      <c r="H5444" s="1">
        <v>46083.625868055547</v>
      </c>
      <c r="I5444" t="b">
        <v>1</v>
      </c>
      <c r="J5444" t="b">
        <v>0</v>
      </c>
      <c r="K5444" t="s">
        <v>41</v>
      </c>
      <c r="L5444" t="s">
        <v>60</v>
      </c>
      <c r="M5444">
        <v>80000</v>
      </c>
      <c r="N5444"/>
      <c r="O5444" t="s">
        <v>371</v>
      </c>
    </row>
    <row r="5445" spans="1:16" x14ac:dyDescent="0.35">
      <c r="A5445" t="s">
        <v>0</v>
      </c>
      <c r="B5445" t="s">
        <v>13304</v>
      </c>
      <c r="C5445" t="s">
        <v>1281</v>
      </c>
      <c r="D5445" t="s">
        <v>4595</v>
      </c>
      <c r="E5445" t="s">
        <v>59</v>
      </c>
      <c r="F5445" t="b">
        <v>0</v>
      </c>
      <c r="G5445" t="s">
        <v>89</v>
      </c>
      <c r="H5445" s="1">
        <v>46083.625902777778</v>
      </c>
      <c r="I5445" t="b">
        <v>0</v>
      </c>
      <c r="J5445" t="b">
        <v>0</v>
      </c>
      <c r="K5445" t="s">
        <v>41</v>
      </c>
      <c r="L5445" t="s">
        <v>60</v>
      </c>
      <c r="M5445">
        <v>62500</v>
      </c>
      <c r="N5445"/>
      <c r="O5445" t="s">
        <v>421</v>
      </c>
    </row>
    <row r="5446" spans="1:16" x14ac:dyDescent="0.35">
      <c r="A5446" t="s">
        <v>6</v>
      </c>
      <c r="B5446" t="s">
        <v>13305</v>
      </c>
      <c r="C5446" t="s">
        <v>3078</v>
      </c>
      <c r="D5446" t="s">
        <v>4595</v>
      </c>
      <c r="E5446" t="s">
        <v>59</v>
      </c>
      <c r="F5446" t="b">
        <v>0</v>
      </c>
      <c r="G5446" t="s">
        <v>89</v>
      </c>
      <c r="H5446" s="1">
        <v>46083.625902777778</v>
      </c>
      <c r="I5446" t="b">
        <v>1</v>
      </c>
      <c r="J5446" t="b">
        <v>0</v>
      </c>
      <c r="K5446" t="s">
        <v>41</v>
      </c>
      <c r="L5446" t="s">
        <v>60</v>
      </c>
      <c r="M5446">
        <v>135000</v>
      </c>
      <c r="N5446"/>
      <c r="O5446" t="s">
        <v>1000</v>
      </c>
      <c r="P5446" t="s">
        <v>679</v>
      </c>
    </row>
    <row r="5447" spans="1:16" x14ac:dyDescent="0.35">
      <c r="A5447" t="s">
        <v>2</v>
      </c>
      <c r="B5447" t="s">
        <v>13306</v>
      </c>
      <c r="C5447" t="s">
        <v>567</v>
      </c>
      <c r="D5447" t="s">
        <v>4595</v>
      </c>
      <c r="E5447" t="s">
        <v>59</v>
      </c>
      <c r="F5447" t="b">
        <v>0</v>
      </c>
      <c r="G5447" t="s">
        <v>89</v>
      </c>
      <c r="H5447" s="1">
        <v>46083.625925925917</v>
      </c>
      <c r="I5447" t="b">
        <v>0</v>
      </c>
      <c r="J5447" t="b">
        <v>0</v>
      </c>
      <c r="K5447" t="s">
        <v>41</v>
      </c>
      <c r="L5447" t="s">
        <v>60</v>
      </c>
      <c r="M5447">
        <v>110000</v>
      </c>
      <c r="N5447"/>
      <c r="O5447" t="s">
        <v>13307</v>
      </c>
    </row>
    <row r="5448" spans="1:16" x14ac:dyDescent="0.35">
      <c r="A5448" t="s">
        <v>4</v>
      </c>
      <c r="B5448" t="s">
        <v>4270</v>
      </c>
      <c r="C5448" t="s">
        <v>237</v>
      </c>
      <c r="D5448" t="s">
        <v>4595</v>
      </c>
      <c r="E5448" t="s">
        <v>88</v>
      </c>
      <c r="F5448" t="b">
        <v>0</v>
      </c>
      <c r="G5448" t="s">
        <v>89</v>
      </c>
      <c r="H5448" s="1">
        <v>46083.625925925917</v>
      </c>
      <c r="I5448" t="b">
        <v>1</v>
      </c>
      <c r="J5448" t="b">
        <v>0</v>
      </c>
      <c r="K5448" t="s">
        <v>41</v>
      </c>
      <c r="L5448" t="s">
        <v>60</v>
      </c>
      <c r="M5448">
        <v>900000</v>
      </c>
      <c r="N5448"/>
      <c r="O5448" t="s">
        <v>4096</v>
      </c>
      <c r="P5448" t="s">
        <v>13308</v>
      </c>
    </row>
    <row r="5449" spans="1:16" x14ac:dyDescent="0.35">
      <c r="A5449" t="s">
        <v>3</v>
      </c>
      <c r="B5449" t="s">
        <v>5061</v>
      </c>
      <c r="C5449" t="s">
        <v>97</v>
      </c>
      <c r="D5449" t="s">
        <v>4595</v>
      </c>
      <c r="E5449" t="s">
        <v>59</v>
      </c>
      <c r="F5449" t="b">
        <v>0</v>
      </c>
      <c r="G5449" t="s">
        <v>89</v>
      </c>
      <c r="H5449" s="1">
        <v>46083.625949074078</v>
      </c>
      <c r="I5449" t="b">
        <v>1</v>
      </c>
      <c r="J5449" t="b">
        <v>0</v>
      </c>
      <c r="K5449" t="s">
        <v>41</v>
      </c>
      <c r="L5449" t="s">
        <v>60</v>
      </c>
      <c r="M5449">
        <v>130000</v>
      </c>
      <c r="N5449"/>
      <c r="O5449" t="s">
        <v>1746</v>
      </c>
    </row>
    <row r="5450" spans="1:16" x14ac:dyDescent="0.35">
      <c r="A5450" t="s">
        <v>3</v>
      </c>
      <c r="B5450" t="s">
        <v>1257</v>
      </c>
      <c r="C5450" t="s">
        <v>567</v>
      </c>
      <c r="D5450" t="s">
        <v>4595</v>
      </c>
      <c r="E5450" t="s">
        <v>59</v>
      </c>
      <c r="F5450" t="b">
        <v>0</v>
      </c>
      <c r="G5450" t="s">
        <v>89</v>
      </c>
      <c r="H5450" s="1">
        <v>46083.625949074078</v>
      </c>
      <c r="I5450" t="b">
        <v>1</v>
      </c>
      <c r="J5450" t="b">
        <v>0</v>
      </c>
      <c r="K5450" t="s">
        <v>41</v>
      </c>
      <c r="L5450" t="s">
        <v>60</v>
      </c>
      <c r="M5450">
        <v>125000</v>
      </c>
      <c r="N5450"/>
      <c r="O5450" t="s">
        <v>13309</v>
      </c>
    </row>
    <row r="5451" spans="1:16" x14ac:dyDescent="0.35">
      <c r="A5451" t="s">
        <v>2</v>
      </c>
      <c r="B5451" t="s">
        <v>1753</v>
      </c>
      <c r="C5451" t="s">
        <v>145</v>
      </c>
      <c r="D5451" t="s">
        <v>4595</v>
      </c>
      <c r="E5451" t="s">
        <v>59</v>
      </c>
      <c r="F5451" t="b">
        <v>0</v>
      </c>
      <c r="G5451" t="s">
        <v>65</v>
      </c>
      <c r="H5451" s="1">
        <v>46083.626111111109</v>
      </c>
      <c r="I5451" t="b">
        <v>0</v>
      </c>
      <c r="J5451" t="b">
        <v>1</v>
      </c>
      <c r="K5451" t="s">
        <v>41</v>
      </c>
      <c r="L5451" t="s">
        <v>60</v>
      </c>
      <c r="M5451">
        <v>125000</v>
      </c>
      <c r="N5451"/>
      <c r="O5451" t="s">
        <v>2535</v>
      </c>
      <c r="P5451" t="s">
        <v>133</v>
      </c>
    </row>
    <row r="5452" spans="1:16" x14ac:dyDescent="0.35">
      <c r="A5452" t="s">
        <v>2</v>
      </c>
      <c r="B5452" t="s">
        <v>158</v>
      </c>
      <c r="C5452" t="s">
        <v>559</v>
      </c>
      <c r="D5452" t="s">
        <v>4595</v>
      </c>
      <c r="E5452" t="s">
        <v>59</v>
      </c>
      <c r="F5452" t="b">
        <v>0</v>
      </c>
      <c r="G5452" t="s">
        <v>65</v>
      </c>
      <c r="H5452" s="1">
        <v>46083.626134259262</v>
      </c>
      <c r="I5452" t="b">
        <v>0</v>
      </c>
      <c r="J5452" t="b">
        <v>1</v>
      </c>
      <c r="K5452" t="s">
        <v>41</v>
      </c>
      <c r="L5452" t="s">
        <v>60</v>
      </c>
      <c r="M5452">
        <v>215000</v>
      </c>
      <c r="N5452"/>
      <c r="O5452" t="s">
        <v>265</v>
      </c>
    </row>
    <row r="5453" spans="1:16" x14ac:dyDescent="0.35">
      <c r="A5453" t="s">
        <v>2</v>
      </c>
      <c r="B5453" t="s">
        <v>760</v>
      </c>
      <c r="C5453" t="s">
        <v>3395</v>
      </c>
      <c r="D5453" t="s">
        <v>4595</v>
      </c>
      <c r="E5453" t="s">
        <v>59</v>
      </c>
      <c r="F5453" t="b">
        <v>0</v>
      </c>
      <c r="G5453" t="s">
        <v>65</v>
      </c>
      <c r="H5453" s="1">
        <v>46083.626134259262</v>
      </c>
      <c r="I5453" t="b">
        <v>0</v>
      </c>
      <c r="J5453" t="b">
        <v>0</v>
      </c>
      <c r="K5453" t="s">
        <v>41</v>
      </c>
      <c r="L5453" t="s">
        <v>60</v>
      </c>
      <c r="M5453">
        <v>110000</v>
      </c>
      <c r="N5453"/>
      <c r="O5453" t="s">
        <v>13310</v>
      </c>
    </row>
    <row r="5454" spans="1:16" x14ac:dyDescent="0.35">
      <c r="A5454" t="s">
        <v>2</v>
      </c>
      <c r="B5454" t="s">
        <v>2</v>
      </c>
      <c r="C5454" t="s">
        <v>3888</v>
      </c>
      <c r="D5454" t="s">
        <v>4595</v>
      </c>
      <c r="E5454" t="s">
        <v>59</v>
      </c>
      <c r="F5454" t="b">
        <v>0</v>
      </c>
      <c r="G5454" t="s">
        <v>65</v>
      </c>
      <c r="H5454" s="1">
        <v>46083.626215277778</v>
      </c>
      <c r="I5454" t="b">
        <v>0</v>
      </c>
      <c r="J5454" t="b">
        <v>0</v>
      </c>
      <c r="K5454" t="s">
        <v>41</v>
      </c>
      <c r="L5454" t="s">
        <v>60</v>
      </c>
      <c r="M5454">
        <v>80000</v>
      </c>
      <c r="N5454"/>
      <c r="O5454" t="s">
        <v>13311</v>
      </c>
    </row>
    <row r="5455" spans="1:16" x14ac:dyDescent="0.35">
      <c r="A5455" t="s">
        <v>2</v>
      </c>
      <c r="B5455" t="s">
        <v>2</v>
      </c>
      <c r="C5455" t="s">
        <v>440</v>
      </c>
      <c r="D5455" t="s">
        <v>4595</v>
      </c>
      <c r="E5455" t="s">
        <v>59</v>
      </c>
      <c r="F5455" t="b">
        <v>0</v>
      </c>
      <c r="G5455" t="s">
        <v>65</v>
      </c>
      <c r="H5455" s="1">
        <v>46083.626215277778</v>
      </c>
      <c r="I5455" t="b">
        <v>0</v>
      </c>
      <c r="J5455" t="b">
        <v>0</v>
      </c>
      <c r="K5455" t="s">
        <v>41</v>
      </c>
      <c r="L5455" t="s">
        <v>60</v>
      </c>
      <c r="M5455">
        <v>140001</v>
      </c>
      <c r="N5455"/>
      <c r="O5455" t="s">
        <v>13312</v>
      </c>
    </row>
    <row r="5456" spans="1:16" x14ac:dyDescent="0.35">
      <c r="A5456" t="s">
        <v>2</v>
      </c>
      <c r="B5456" t="s">
        <v>13313</v>
      </c>
      <c r="C5456" t="s">
        <v>246</v>
      </c>
      <c r="D5456" t="s">
        <v>4595</v>
      </c>
      <c r="E5456" t="s">
        <v>59</v>
      </c>
      <c r="F5456" t="b">
        <v>0</v>
      </c>
      <c r="G5456" t="s">
        <v>65</v>
      </c>
      <c r="H5456" s="1">
        <v>46083.626215277778</v>
      </c>
      <c r="I5456" t="b">
        <v>0</v>
      </c>
      <c r="J5456" t="b">
        <v>0</v>
      </c>
      <c r="K5456" t="s">
        <v>41</v>
      </c>
      <c r="L5456" t="s">
        <v>60</v>
      </c>
      <c r="M5456">
        <v>200000</v>
      </c>
      <c r="N5456"/>
      <c r="O5456" t="s">
        <v>13314</v>
      </c>
    </row>
    <row r="5457" spans="1:16" x14ac:dyDescent="0.35">
      <c r="A5457" t="s">
        <v>2</v>
      </c>
      <c r="B5457" t="s">
        <v>2</v>
      </c>
      <c r="C5457" t="s">
        <v>3757</v>
      </c>
      <c r="D5457" t="s">
        <v>4595</v>
      </c>
      <c r="E5457" t="s">
        <v>59</v>
      </c>
      <c r="F5457" t="b">
        <v>0</v>
      </c>
      <c r="G5457" t="s">
        <v>77</v>
      </c>
      <c r="H5457" s="1">
        <v>46083.626377314817</v>
      </c>
      <c r="I5457" t="b">
        <v>0</v>
      </c>
      <c r="J5457" t="b">
        <v>0</v>
      </c>
      <c r="K5457" t="s">
        <v>41</v>
      </c>
      <c r="L5457" t="s">
        <v>60</v>
      </c>
      <c r="M5457">
        <v>117500</v>
      </c>
      <c r="N5457"/>
      <c r="O5457" t="s">
        <v>503</v>
      </c>
      <c r="P5457" t="s">
        <v>208</v>
      </c>
    </row>
    <row r="5458" spans="1:16" x14ac:dyDescent="0.35">
      <c r="A5458" t="s">
        <v>2</v>
      </c>
      <c r="B5458" t="s">
        <v>2</v>
      </c>
      <c r="C5458" t="s">
        <v>13315</v>
      </c>
      <c r="D5458" t="s">
        <v>4595</v>
      </c>
      <c r="E5458" t="s">
        <v>59</v>
      </c>
      <c r="F5458" t="b">
        <v>0</v>
      </c>
      <c r="G5458" t="s">
        <v>77</v>
      </c>
      <c r="H5458" s="1">
        <v>46083.626377314817</v>
      </c>
      <c r="I5458" t="b">
        <v>0</v>
      </c>
      <c r="J5458" t="b">
        <v>0</v>
      </c>
      <c r="K5458" t="s">
        <v>41</v>
      </c>
      <c r="L5458" t="s">
        <v>60</v>
      </c>
      <c r="M5458">
        <v>117500</v>
      </c>
      <c r="N5458"/>
      <c r="O5458" t="s">
        <v>503</v>
      </c>
    </row>
    <row r="5459" spans="1:16" x14ac:dyDescent="0.35">
      <c r="A5459" t="s">
        <v>2</v>
      </c>
      <c r="B5459" t="s">
        <v>2</v>
      </c>
      <c r="C5459" t="s">
        <v>3052</v>
      </c>
      <c r="D5459" t="s">
        <v>4595</v>
      </c>
      <c r="E5459" t="s">
        <v>59</v>
      </c>
      <c r="F5459" t="b">
        <v>0</v>
      </c>
      <c r="G5459" t="s">
        <v>77</v>
      </c>
      <c r="H5459" s="1">
        <v>46083.626377314817</v>
      </c>
      <c r="I5459" t="b">
        <v>0</v>
      </c>
      <c r="J5459" t="b">
        <v>0</v>
      </c>
      <c r="K5459" t="s">
        <v>41</v>
      </c>
      <c r="L5459" t="s">
        <v>60</v>
      </c>
      <c r="M5459">
        <v>117500</v>
      </c>
      <c r="N5459"/>
      <c r="O5459" t="s">
        <v>503</v>
      </c>
    </row>
    <row r="5460" spans="1:16" x14ac:dyDescent="0.35">
      <c r="A5460" t="s">
        <v>2</v>
      </c>
      <c r="B5460" t="s">
        <v>2</v>
      </c>
      <c r="C5460" t="s">
        <v>3689</v>
      </c>
      <c r="D5460" t="s">
        <v>4595</v>
      </c>
      <c r="E5460" t="s">
        <v>59</v>
      </c>
      <c r="F5460" t="b">
        <v>0</v>
      </c>
      <c r="G5460" t="s">
        <v>77</v>
      </c>
      <c r="H5460" s="1">
        <v>46083.626388888893</v>
      </c>
      <c r="I5460" t="b">
        <v>0</v>
      </c>
      <c r="J5460" t="b">
        <v>0</v>
      </c>
      <c r="K5460" t="s">
        <v>41</v>
      </c>
      <c r="L5460" t="s">
        <v>60</v>
      </c>
      <c r="M5460">
        <v>117500</v>
      </c>
      <c r="N5460"/>
      <c r="O5460" t="s">
        <v>503</v>
      </c>
    </row>
    <row r="5461" spans="1:16" x14ac:dyDescent="0.35">
      <c r="A5461" t="s">
        <v>2</v>
      </c>
      <c r="B5461" t="s">
        <v>2</v>
      </c>
      <c r="C5461" t="s">
        <v>3744</v>
      </c>
      <c r="D5461" t="s">
        <v>4595</v>
      </c>
      <c r="E5461" t="s">
        <v>59</v>
      </c>
      <c r="F5461" t="b">
        <v>0</v>
      </c>
      <c r="G5461" t="s">
        <v>77</v>
      </c>
      <c r="H5461" s="1">
        <v>46083.626388888893</v>
      </c>
      <c r="I5461" t="b">
        <v>0</v>
      </c>
      <c r="J5461" t="b">
        <v>0</v>
      </c>
      <c r="K5461" t="s">
        <v>41</v>
      </c>
      <c r="L5461" t="s">
        <v>60</v>
      </c>
      <c r="M5461">
        <v>117500</v>
      </c>
      <c r="N5461"/>
      <c r="O5461" t="s">
        <v>503</v>
      </c>
      <c r="P5461" t="s">
        <v>208</v>
      </c>
    </row>
    <row r="5462" spans="1:16" x14ac:dyDescent="0.35">
      <c r="A5462" t="s">
        <v>2</v>
      </c>
      <c r="B5462" t="s">
        <v>2</v>
      </c>
      <c r="C5462" t="s">
        <v>13316</v>
      </c>
      <c r="D5462" t="s">
        <v>4595</v>
      </c>
      <c r="E5462" t="s">
        <v>59</v>
      </c>
      <c r="F5462" t="b">
        <v>0</v>
      </c>
      <c r="G5462" t="s">
        <v>77</v>
      </c>
      <c r="H5462" s="1">
        <v>46083.626388888893</v>
      </c>
      <c r="I5462" t="b">
        <v>0</v>
      </c>
      <c r="J5462" t="b">
        <v>0</v>
      </c>
      <c r="K5462" t="s">
        <v>41</v>
      </c>
      <c r="L5462" t="s">
        <v>60</v>
      </c>
      <c r="M5462">
        <v>117500</v>
      </c>
      <c r="N5462"/>
      <c r="O5462" t="s">
        <v>503</v>
      </c>
    </row>
    <row r="5463" spans="1:16" x14ac:dyDescent="0.35">
      <c r="A5463" t="s">
        <v>6</v>
      </c>
      <c r="B5463" t="s">
        <v>6</v>
      </c>
      <c r="C5463" t="s">
        <v>81</v>
      </c>
      <c r="D5463" t="s">
        <v>4595</v>
      </c>
      <c r="E5463" t="s">
        <v>59</v>
      </c>
      <c r="F5463" t="b">
        <v>0</v>
      </c>
      <c r="G5463" t="s">
        <v>77</v>
      </c>
      <c r="H5463" s="1">
        <v>46083.62641203704</v>
      </c>
      <c r="I5463" t="b">
        <v>0</v>
      </c>
      <c r="J5463" t="b">
        <v>0</v>
      </c>
      <c r="K5463" t="s">
        <v>41</v>
      </c>
      <c r="L5463" t="s">
        <v>60</v>
      </c>
      <c r="M5463">
        <v>180000</v>
      </c>
      <c r="N5463"/>
      <c r="O5463" t="s">
        <v>676</v>
      </c>
    </row>
    <row r="5464" spans="1:16" x14ac:dyDescent="0.35">
      <c r="A5464" t="s">
        <v>2</v>
      </c>
      <c r="B5464" t="s">
        <v>13317</v>
      </c>
      <c r="C5464" t="s">
        <v>271</v>
      </c>
      <c r="D5464" t="s">
        <v>4595</v>
      </c>
      <c r="E5464" t="s">
        <v>59</v>
      </c>
      <c r="F5464" t="b">
        <v>0</v>
      </c>
      <c r="G5464" t="s">
        <v>77</v>
      </c>
      <c r="H5464" s="1">
        <v>46083.62641203704</v>
      </c>
      <c r="I5464" t="b">
        <v>0</v>
      </c>
      <c r="J5464" t="b">
        <v>0</v>
      </c>
      <c r="K5464" t="s">
        <v>41</v>
      </c>
      <c r="L5464" t="s">
        <v>60</v>
      </c>
      <c r="M5464">
        <v>181500</v>
      </c>
      <c r="N5464"/>
      <c r="O5464" t="s">
        <v>13318</v>
      </c>
      <c r="P5464" t="s">
        <v>208</v>
      </c>
    </row>
    <row r="5465" spans="1:16" x14ac:dyDescent="0.35">
      <c r="A5465" t="s">
        <v>2</v>
      </c>
      <c r="B5465" t="s">
        <v>2</v>
      </c>
      <c r="C5465" t="s">
        <v>3784</v>
      </c>
      <c r="D5465" t="s">
        <v>4595</v>
      </c>
      <c r="E5465" t="s">
        <v>59</v>
      </c>
      <c r="F5465" t="b">
        <v>0</v>
      </c>
      <c r="G5465" t="s">
        <v>77</v>
      </c>
      <c r="H5465" s="1">
        <v>46083.62641203704</v>
      </c>
      <c r="I5465" t="b">
        <v>0</v>
      </c>
      <c r="J5465" t="b">
        <v>0</v>
      </c>
      <c r="K5465" t="s">
        <v>41</v>
      </c>
      <c r="L5465" t="s">
        <v>60</v>
      </c>
      <c r="M5465">
        <v>117500</v>
      </c>
      <c r="N5465"/>
      <c r="O5465" t="s">
        <v>503</v>
      </c>
    </row>
    <row r="5466" spans="1:16" x14ac:dyDescent="0.35">
      <c r="A5466" t="s">
        <v>2</v>
      </c>
      <c r="B5466" t="s">
        <v>2</v>
      </c>
      <c r="C5466" t="s">
        <v>13319</v>
      </c>
      <c r="D5466" t="s">
        <v>4595</v>
      </c>
      <c r="E5466" t="s">
        <v>59</v>
      </c>
      <c r="F5466" t="b">
        <v>0</v>
      </c>
      <c r="G5466" t="s">
        <v>77</v>
      </c>
      <c r="H5466" s="1">
        <v>46083.62641203704</v>
      </c>
      <c r="I5466" t="b">
        <v>0</v>
      </c>
      <c r="J5466" t="b">
        <v>0</v>
      </c>
      <c r="K5466" t="s">
        <v>41</v>
      </c>
      <c r="L5466" t="s">
        <v>60</v>
      </c>
      <c r="M5466">
        <v>117500</v>
      </c>
      <c r="N5466"/>
      <c r="O5466" t="s">
        <v>503</v>
      </c>
    </row>
    <row r="5467" spans="1:16" x14ac:dyDescent="0.35">
      <c r="A5467" t="s">
        <v>2</v>
      </c>
      <c r="B5467" t="s">
        <v>2</v>
      </c>
      <c r="C5467" t="s">
        <v>13320</v>
      </c>
      <c r="D5467" t="s">
        <v>4595</v>
      </c>
      <c r="E5467" t="s">
        <v>59</v>
      </c>
      <c r="F5467" t="b">
        <v>0</v>
      </c>
      <c r="G5467" t="s">
        <v>77</v>
      </c>
      <c r="H5467" s="1">
        <v>46083.62641203704</v>
      </c>
      <c r="I5467" t="b">
        <v>0</v>
      </c>
      <c r="J5467" t="b">
        <v>0</v>
      </c>
      <c r="K5467" t="s">
        <v>41</v>
      </c>
      <c r="L5467" t="s">
        <v>60</v>
      </c>
      <c r="M5467">
        <v>117500</v>
      </c>
      <c r="N5467"/>
      <c r="O5467" t="s">
        <v>503</v>
      </c>
      <c r="P5467" t="s">
        <v>208</v>
      </c>
    </row>
    <row r="5468" spans="1:16" x14ac:dyDescent="0.35">
      <c r="A5468" t="s">
        <v>2</v>
      </c>
      <c r="B5468" t="s">
        <v>466</v>
      </c>
      <c r="C5468" t="s">
        <v>3829</v>
      </c>
      <c r="D5468" t="s">
        <v>4595</v>
      </c>
      <c r="E5468" t="s">
        <v>59</v>
      </c>
      <c r="F5468" t="b">
        <v>0</v>
      </c>
      <c r="G5468" t="s">
        <v>77</v>
      </c>
      <c r="H5468" s="1">
        <v>46083.626481481479</v>
      </c>
      <c r="I5468" t="b">
        <v>0</v>
      </c>
      <c r="J5468" t="b">
        <v>1</v>
      </c>
      <c r="K5468" t="s">
        <v>41</v>
      </c>
      <c r="L5468" t="s">
        <v>60</v>
      </c>
      <c r="M5468">
        <v>170000</v>
      </c>
      <c r="N5468"/>
      <c r="O5468" t="s">
        <v>3353</v>
      </c>
      <c r="P5468" t="s">
        <v>538</v>
      </c>
    </row>
    <row r="5469" spans="1:16" x14ac:dyDescent="0.35">
      <c r="A5469" t="s">
        <v>2</v>
      </c>
      <c r="B5469" t="s">
        <v>158</v>
      </c>
      <c r="C5469" t="s">
        <v>339</v>
      </c>
      <c r="D5469" t="s">
        <v>4595</v>
      </c>
      <c r="E5469" t="s">
        <v>59</v>
      </c>
      <c r="F5469" t="b">
        <v>0</v>
      </c>
      <c r="G5469" t="s">
        <v>77</v>
      </c>
      <c r="H5469" s="1">
        <v>46083.626481481479</v>
      </c>
      <c r="I5469" t="b">
        <v>0</v>
      </c>
      <c r="J5469" t="b">
        <v>0</v>
      </c>
      <c r="K5469" t="s">
        <v>41</v>
      </c>
      <c r="L5469" t="s">
        <v>60</v>
      </c>
      <c r="M5469">
        <v>215000</v>
      </c>
      <c r="N5469"/>
      <c r="O5469" t="s">
        <v>2792</v>
      </c>
      <c r="P5469" t="s">
        <v>85</v>
      </c>
    </row>
    <row r="5470" spans="1:16" x14ac:dyDescent="0.35">
      <c r="A5470" t="s">
        <v>2</v>
      </c>
      <c r="B5470" t="s">
        <v>2</v>
      </c>
      <c r="C5470" t="s">
        <v>13321</v>
      </c>
      <c r="D5470" t="s">
        <v>4595</v>
      </c>
      <c r="E5470" t="s">
        <v>59</v>
      </c>
      <c r="F5470" t="b">
        <v>0</v>
      </c>
      <c r="G5470" t="s">
        <v>77</v>
      </c>
      <c r="H5470" s="1">
        <v>46083.626481481479</v>
      </c>
      <c r="I5470" t="b">
        <v>0</v>
      </c>
      <c r="J5470" t="b">
        <v>0</v>
      </c>
      <c r="K5470" t="s">
        <v>41</v>
      </c>
      <c r="L5470" t="s">
        <v>60</v>
      </c>
      <c r="M5470">
        <v>117500</v>
      </c>
      <c r="N5470"/>
      <c r="O5470" t="s">
        <v>503</v>
      </c>
    </row>
    <row r="5471" spans="1:16" x14ac:dyDescent="0.35">
      <c r="A5471" t="s">
        <v>2</v>
      </c>
      <c r="B5471" t="s">
        <v>2</v>
      </c>
      <c r="C5471" t="s">
        <v>13322</v>
      </c>
      <c r="D5471" t="s">
        <v>4595</v>
      </c>
      <c r="E5471" t="s">
        <v>59</v>
      </c>
      <c r="F5471" t="b">
        <v>0</v>
      </c>
      <c r="G5471" t="s">
        <v>77</v>
      </c>
      <c r="H5471" s="1">
        <v>46083.626481481479</v>
      </c>
      <c r="I5471" t="b">
        <v>0</v>
      </c>
      <c r="J5471" t="b">
        <v>0</v>
      </c>
      <c r="K5471" t="s">
        <v>41</v>
      </c>
      <c r="L5471" t="s">
        <v>60</v>
      </c>
      <c r="M5471">
        <v>117500</v>
      </c>
      <c r="N5471"/>
      <c r="O5471" t="s">
        <v>503</v>
      </c>
    </row>
    <row r="5472" spans="1:16" x14ac:dyDescent="0.35">
      <c r="A5472" t="s">
        <v>2</v>
      </c>
      <c r="B5472" t="s">
        <v>2</v>
      </c>
      <c r="C5472" t="s">
        <v>3188</v>
      </c>
      <c r="D5472" t="s">
        <v>4595</v>
      </c>
      <c r="E5472" t="s">
        <v>59</v>
      </c>
      <c r="F5472" t="b">
        <v>0</v>
      </c>
      <c r="G5472" t="s">
        <v>77</v>
      </c>
      <c r="H5472" s="1">
        <v>46083.626493055563</v>
      </c>
      <c r="I5472" t="b">
        <v>0</v>
      </c>
      <c r="J5472" t="b">
        <v>0</v>
      </c>
      <c r="K5472" t="s">
        <v>41</v>
      </c>
      <c r="L5472" t="s">
        <v>60</v>
      </c>
      <c r="M5472">
        <v>117500</v>
      </c>
      <c r="N5472"/>
      <c r="O5472" t="s">
        <v>503</v>
      </c>
      <c r="P5472" t="s">
        <v>208</v>
      </c>
    </row>
    <row r="5473" spans="1:16" x14ac:dyDescent="0.35">
      <c r="A5473" t="s">
        <v>2</v>
      </c>
      <c r="B5473" t="s">
        <v>2</v>
      </c>
      <c r="C5473" t="s">
        <v>13323</v>
      </c>
      <c r="D5473" t="s">
        <v>4595</v>
      </c>
      <c r="E5473" t="s">
        <v>59</v>
      </c>
      <c r="F5473" t="b">
        <v>0</v>
      </c>
      <c r="G5473" t="s">
        <v>77</v>
      </c>
      <c r="H5473" s="1">
        <v>46083.626550925917</v>
      </c>
      <c r="I5473" t="b">
        <v>0</v>
      </c>
      <c r="J5473" t="b">
        <v>0</v>
      </c>
      <c r="K5473" t="s">
        <v>41</v>
      </c>
      <c r="L5473" t="s">
        <v>60</v>
      </c>
      <c r="M5473">
        <v>117500</v>
      </c>
      <c r="N5473"/>
      <c r="O5473" t="s">
        <v>503</v>
      </c>
    </row>
    <row r="5474" spans="1:16" x14ac:dyDescent="0.35">
      <c r="A5474" t="s">
        <v>2</v>
      </c>
      <c r="B5474" t="s">
        <v>13324</v>
      </c>
      <c r="C5474" t="s">
        <v>733</v>
      </c>
      <c r="D5474" t="s">
        <v>4595</v>
      </c>
      <c r="E5474" t="s">
        <v>59</v>
      </c>
      <c r="F5474" t="b">
        <v>0</v>
      </c>
      <c r="G5474" t="s">
        <v>77</v>
      </c>
      <c r="H5474" s="1">
        <v>46083.626550925917</v>
      </c>
      <c r="I5474" t="b">
        <v>1</v>
      </c>
      <c r="J5474" t="b">
        <v>0</v>
      </c>
      <c r="K5474" t="s">
        <v>41</v>
      </c>
      <c r="L5474" t="s">
        <v>60</v>
      </c>
      <c r="M5474">
        <v>85000</v>
      </c>
      <c r="N5474"/>
      <c r="O5474" t="s">
        <v>371</v>
      </c>
    </row>
    <row r="5475" spans="1:16" x14ac:dyDescent="0.35">
      <c r="A5475" t="s">
        <v>2</v>
      </c>
      <c r="B5475" t="s">
        <v>13325</v>
      </c>
      <c r="C5475" t="s">
        <v>304</v>
      </c>
      <c r="D5475" t="s">
        <v>4595</v>
      </c>
      <c r="E5475" t="s">
        <v>59</v>
      </c>
      <c r="F5475" t="b">
        <v>0</v>
      </c>
      <c r="G5475" t="s">
        <v>77</v>
      </c>
      <c r="H5475" s="1">
        <v>46083.626574074071</v>
      </c>
      <c r="I5475" t="b">
        <v>0</v>
      </c>
      <c r="J5475" t="b">
        <v>0</v>
      </c>
      <c r="K5475" t="s">
        <v>41</v>
      </c>
      <c r="L5475" t="s">
        <v>60</v>
      </c>
      <c r="M5475">
        <v>236667</v>
      </c>
      <c r="N5475"/>
      <c r="O5475" t="s">
        <v>13326</v>
      </c>
    </row>
    <row r="5476" spans="1:16" x14ac:dyDescent="0.35">
      <c r="A5476" t="s">
        <v>2</v>
      </c>
      <c r="B5476" t="s">
        <v>13327</v>
      </c>
      <c r="C5476" t="s">
        <v>79</v>
      </c>
      <c r="D5476" t="s">
        <v>4595</v>
      </c>
      <c r="E5476" t="s">
        <v>59</v>
      </c>
      <c r="F5476" t="b">
        <v>0</v>
      </c>
      <c r="G5476" t="s">
        <v>77</v>
      </c>
      <c r="H5476" s="1">
        <v>46083.626585648148</v>
      </c>
      <c r="I5476" t="b">
        <v>1</v>
      </c>
      <c r="J5476" t="b">
        <v>0</v>
      </c>
      <c r="K5476" t="s">
        <v>41</v>
      </c>
      <c r="L5476" t="s">
        <v>60</v>
      </c>
      <c r="M5476">
        <v>180000</v>
      </c>
      <c r="N5476"/>
      <c r="O5476" t="s">
        <v>13328</v>
      </c>
    </row>
    <row r="5477" spans="1:16" x14ac:dyDescent="0.35">
      <c r="A5477" t="s">
        <v>0</v>
      </c>
      <c r="B5477" t="s">
        <v>13329</v>
      </c>
      <c r="C5477" t="s">
        <v>304</v>
      </c>
      <c r="D5477" t="s">
        <v>4595</v>
      </c>
      <c r="E5477" t="s">
        <v>59</v>
      </c>
      <c r="F5477" t="b">
        <v>0</v>
      </c>
      <c r="G5477" t="s">
        <v>77</v>
      </c>
      <c r="H5477" s="1">
        <v>46083.626585648148</v>
      </c>
      <c r="I5477" t="b">
        <v>1</v>
      </c>
      <c r="J5477" t="b">
        <v>0</v>
      </c>
      <c r="K5477" t="s">
        <v>41</v>
      </c>
      <c r="L5477" t="s">
        <v>60</v>
      </c>
      <c r="M5477">
        <v>215000</v>
      </c>
      <c r="N5477"/>
      <c r="O5477" t="s">
        <v>13330</v>
      </c>
    </row>
    <row r="5478" spans="1:16" x14ac:dyDescent="0.35">
      <c r="A5478" t="s">
        <v>2</v>
      </c>
      <c r="B5478" t="s">
        <v>2</v>
      </c>
      <c r="C5478" t="s">
        <v>13331</v>
      </c>
      <c r="D5478" t="s">
        <v>4595</v>
      </c>
      <c r="E5478" t="s">
        <v>59</v>
      </c>
      <c r="F5478" t="b">
        <v>0</v>
      </c>
      <c r="G5478" t="s">
        <v>77</v>
      </c>
      <c r="H5478" s="1">
        <v>46083.626585648148</v>
      </c>
      <c r="I5478" t="b">
        <v>0</v>
      </c>
      <c r="J5478" t="b">
        <v>0</v>
      </c>
      <c r="K5478" t="s">
        <v>41</v>
      </c>
      <c r="L5478" t="s">
        <v>60</v>
      </c>
      <c r="M5478">
        <v>117500</v>
      </c>
      <c r="N5478"/>
      <c r="O5478" t="s">
        <v>503</v>
      </c>
    </row>
    <row r="5479" spans="1:16" x14ac:dyDescent="0.35">
      <c r="A5479" t="s">
        <v>2</v>
      </c>
      <c r="B5479" t="s">
        <v>13332</v>
      </c>
      <c r="C5479" t="s">
        <v>3042</v>
      </c>
      <c r="D5479" t="s">
        <v>4595</v>
      </c>
      <c r="E5479" t="s">
        <v>59</v>
      </c>
      <c r="F5479" t="b">
        <v>0</v>
      </c>
      <c r="G5479" t="s">
        <v>73</v>
      </c>
      <c r="H5479" s="1">
        <v>46083.626666666663</v>
      </c>
      <c r="I5479" t="b">
        <v>0</v>
      </c>
      <c r="J5479" t="b">
        <v>0</v>
      </c>
      <c r="K5479" t="s">
        <v>41</v>
      </c>
      <c r="L5479" t="s">
        <v>60</v>
      </c>
      <c r="M5479">
        <v>90000</v>
      </c>
      <c r="N5479"/>
      <c r="O5479" t="s">
        <v>371</v>
      </c>
      <c r="P5479" t="s">
        <v>219</v>
      </c>
    </row>
    <row r="5480" spans="1:16" x14ac:dyDescent="0.35">
      <c r="A5480" t="s">
        <v>0</v>
      </c>
      <c r="B5480" t="s">
        <v>13333</v>
      </c>
      <c r="C5480" t="s">
        <v>165</v>
      </c>
      <c r="D5480" t="s">
        <v>4595</v>
      </c>
      <c r="E5480" t="s">
        <v>59</v>
      </c>
      <c r="F5480" t="b">
        <v>0</v>
      </c>
      <c r="G5480" t="s">
        <v>73</v>
      </c>
      <c r="H5480" s="1">
        <v>46083.626666666663</v>
      </c>
      <c r="I5480" t="b">
        <v>0</v>
      </c>
      <c r="J5480" t="b">
        <v>0</v>
      </c>
      <c r="K5480" t="s">
        <v>41</v>
      </c>
      <c r="L5480" t="s">
        <v>60</v>
      </c>
      <c r="M5480">
        <v>125000</v>
      </c>
      <c r="N5480"/>
      <c r="O5480" t="s">
        <v>371</v>
      </c>
      <c r="P5480" t="s">
        <v>13334</v>
      </c>
    </row>
    <row r="5481" spans="1:16" x14ac:dyDescent="0.35">
      <c r="A5481" t="s">
        <v>2</v>
      </c>
      <c r="B5481" t="s">
        <v>13327</v>
      </c>
      <c r="C5481" t="s">
        <v>162</v>
      </c>
      <c r="D5481" t="s">
        <v>4595</v>
      </c>
      <c r="E5481" t="s">
        <v>59</v>
      </c>
      <c r="F5481" t="b">
        <v>0</v>
      </c>
      <c r="G5481" t="s">
        <v>73</v>
      </c>
      <c r="H5481" s="1">
        <v>46083.62667824074</v>
      </c>
      <c r="I5481" t="b">
        <v>1</v>
      </c>
      <c r="J5481" t="b">
        <v>0</v>
      </c>
      <c r="K5481" t="s">
        <v>41</v>
      </c>
      <c r="L5481" t="s">
        <v>60</v>
      </c>
      <c r="M5481">
        <v>175000</v>
      </c>
      <c r="N5481"/>
      <c r="O5481" t="s">
        <v>13328</v>
      </c>
    </row>
    <row r="5482" spans="1:16" x14ac:dyDescent="0.35">
      <c r="A5482" t="s">
        <v>6</v>
      </c>
      <c r="B5482" t="s">
        <v>13335</v>
      </c>
      <c r="C5482" t="s">
        <v>320</v>
      </c>
      <c r="D5482" t="s">
        <v>4595</v>
      </c>
      <c r="E5482" t="s">
        <v>88</v>
      </c>
      <c r="F5482" t="b">
        <v>0</v>
      </c>
      <c r="G5482" t="s">
        <v>73</v>
      </c>
      <c r="H5482" s="1">
        <v>46083.62667824074</v>
      </c>
      <c r="I5482" t="b">
        <v>0</v>
      </c>
      <c r="J5482" t="b">
        <v>0</v>
      </c>
      <c r="K5482" t="s">
        <v>41</v>
      </c>
      <c r="L5482" t="s">
        <v>60</v>
      </c>
      <c r="M5482">
        <v>125000</v>
      </c>
      <c r="N5482"/>
      <c r="O5482" t="s">
        <v>13336</v>
      </c>
      <c r="P5482" t="s">
        <v>13337</v>
      </c>
    </row>
    <row r="5483" spans="1:16" x14ac:dyDescent="0.35">
      <c r="A5483" t="s">
        <v>2</v>
      </c>
      <c r="B5483" t="s">
        <v>1861</v>
      </c>
      <c r="C5483" t="s">
        <v>3290</v>
      </c>
      <c r="D5483" t="s">
        <v>4595</v>
      </c>
      <c r="E5483" t="s">
        <v>59</v>
      </c>
      <c r="F5483" t="b">
        <v>0</v>
      </c>
      <c r="G5483" t="s">
        <v>68</v>
      </c>
      <c r="H5483" s="1">
        <v>46083.626736111109</v>
      </c>
      <c r="I5483" t="b">
        <v>0</v>
      </c>
      <c r="J5483" t="b">
        <v>0</v>
      </c>
      <c r="K5483" t="s">
        <v>41</v>
      </c>
      <c r="L5483" t="s">
        <v>60</v>
      </c>
      <c r="M5483">
        <v>170000</v>
      </c>
      <c r="N5483"/>
      <c r="O5483" t="s">
        <v>13338</v>
      </c>
      <c r="P5483" t="s">
        <v>622</v>
      </c>
    </row>
    <row r="5484" spans="1:16" x14ac:dyDescent="0.35">
      <c r="A5484" t="s">
        <v>2</v>
      </c>
      <c r="B5484" t="s">
        <v>1499</v>
      </c>
      <c r="C5484" t="s">
        <v>1569</v>
      </c>
      <c r="D5484" t="s">
        <v>4595</v>
      </c>
      <c r="F5484" t="b">
        <v>0</v>
      </c>
      <c r="G5484" t="s">
        <v>89</v>
      </c>
      <c r="H5484" s="1">
        <v>46083.626817129632</v>
      </c>
      <c r="I5484" t="b">
        <v>0</v>
      </c>
      <c r="J5484" t="b">
        <v>1</v>
      </c>
      <c r="K5484" t="s">
        <v>41</v>
      </c>
      <c r="L5484" t="s">
        <v>60</v>
      </c>
      <c r="M5484">
        <v>130000</v>
      </c>
      <c r="N5484"/>
      <c r="O5484" t="s">
        <v>13339</v>
      </c>
      <c r="P5484" t="s">
        <v>208</v>
      </c>
    </row>
    <row r="5485" spans="1:16" x14ac:dyDescent="0.35">
      <c r="A5485" t="s">
        <v>2</v>
      </c>
      <c r="B5485" t="s">
        <v>13340</v>
      </c>
      <c r="C5485" t="s">
        <v>1281</v>
      </c>
      <c r="D5485" t="s">
        <v>4595</v>
      </c>
      <c r="E5485" t="s">
        <v>59</v>
      </c>
      <c r="F5485" t="b">
        <v>0</v>
      </c>
      <c r="G5485" t="s">
        <v>89</v>
      </c>
      <c r="H5485" s="1">
        <v>46083.626817129632</v>
      </c>
      <c r="I5485" t="b">
        <v>0</v>
      </c>
      <c r="J5485" t="b">
        <v>0</v>
      </c>
      <c r="K5485" t="s">
        <v>41</v>
      </c>
      <c r="L5485" t="s">
        <v>60</v>
      </c>
      <c r="M5485">
        <v>75000</v>
      </c>
      <c r="N5485"/>
      <c r="O5485" t="s">
        <v>13341</v>
      </c>
    </row>
    <row r="5486" spans="1:16" x14ac:dyDescent="0.35">
      <c r="A5486" t="s">
        <v>1</v>
      </c>
      <c r="B5486" t="s">
        <v>13342</v>
      </c>
      <c r="C5486" t="s">
        <v>237</v>
      </c>
      <c r="D5486" t="s">
        <v>4595</v>
      </c>
      <c r="E5486" t="s">
        <v>59</v>
      </c>
      <c r="F5486" t="b">
        <v>0</v>
      </c>
      <c r="G5486" t="s">
        <v>89</v>
      </c>
      <c r="H5486" s="1">
        <v>46083.626840277779</v>
      </c>
      <c r="I5486" t="b">
        <v>0</v>
      </c>
      <c r="J5486" t="b">
        <v>0</v>
      </c>
      <c r="K5486" t="s">
        <v>41</v>
      </c>
      <c r="L5486" t="s">
        <v>60</v>
      </c>
      <c r="M5486">
        <v>110000</v>
      </c>
      <c r="N5486"/>
      <c r="O5486" t="s">
        <v>13343</v>
      </c>
      <c r="P5486" t="s">
        <v>13344</v>
      </c>
    </row>
    <row r="5487" spans="1:16" x14ac:dyDescent="0.35">
      <c r="A5487" t="s">
        <v>1</v>
      </c>
      <c r="B5487" t="s">
        <v>13345</v>
      </c>
      <c r="C5487" t="s">
        <v>1432</v>
      </c>
      <c r="D5487" t="s">
        <v>4595</v>
      </c>
      <c r="E5487" t="s">
        <v>59</v>
      </c>
      <c r="F5487" t="b">
        <v>0</v>
      </c>
      <c r="G5487" t="s">
        <v>65</v>
      </c>
      <c r="H5487" s="1">
        <v>46083.627245370371</v>
      </c>
      <c r="I5487" t="b">
        <v>1</v>
      </c>
      <c r="J5487" t="b">
        <v>0</v>
      </c>
      <c r="K5487" t="s">
        <v>41</v>
      </c>
      <c r="L5487" t="s">
        <v>60</v>
      </c>
      <c r="M5487">
        <v>125000</v>
      </c>
      <c r="N5487"/>
      <c r="O5487" t="s">
        <v>1400</v>
      </c>
      <c r="P5487" t="s">
        <v>13346</v>
      </c>
    </row>
    <row r="5488" spans="1:16" x14ac:dyDescent="0.35">
      <c r="A5488" t="s">
        <v>1</v>
      </c>
      <c r="B5488" t="s">
        <v>13347</v>
      </c>
      <c r="C5488" t="s">
        <v>121</v>
      </c>
      <c r="D5488" t="s">
        <v>4595</v>
      </c>
      <c r="E5488" t="s">
        <v>59</v>
      </c>
      <c r="F5488" t="b">
        <v>0</v>
      </c>
      <c r="G5488" t="s">
        <v>65</v>
      </c>
      <c r="H5488" s="1">
        <v>46083.627303240741</v>
      </c>
      <c r="I5488" t="b">
        <v>0</v>
      </c>
      <c r="J5488" t="b">
        <v>0</v>
      </c>
      <c r="K5488" t="s">
        <v>41</v>
      </c>
      <c r="L5488" t="s">
        <v>60</v>
      </c>
      <c r="M5488">
        <v>178000</v>
      </c>
      <c r="N5488"/>
      <c r="O5488" t="s">
        <v>2023</v>
      </c>
      <c r="P5488" t="s">
        <v>5350</v>
      </c>
    </row>
    <row r="5489" spans="1:16" x14ac:dyDescent="0.35">
      <c r="A5489" t="s">
        <v>1</v>
      </c>
      <c r="B5489" t="s">
        <v>13348</v>
      </c>
      <c r="C5489" t="s">
        <v>4415</v>
      </c>
      <c r="D5489" t="s">
        <v>4595</v>
      </c>
      <c r="E5489" t="s">
        <v>59</v>
      </c>
      <c r="F5489" t="b">
        <v>0</v>
      </c>
      <c r="G5489" t="s">
        <v>77</v>
      </c>
      <c r="H5489" s="1">
        <v>46083.62740740741</v>
      </c>
      <c r="I5489" t="b">
        <v>0</v>
      </c>
      <c r="J5489" t="b">
        <v>0</v>
      </c>
      <c r="K5489" t="s">
        <v>41</v>
      </c>
      <c r="L5489" t="s">
        <v>60</v>
      </c>
      <c r="M5489">
        <v>105000</v>
      </c>
      <c r="N5489"/>
      <c r="O5489" t="s">
        <v>1400</v>
      </c>
      <c r="P5489" t="s">
        <v>2121</v>
      </c>
    </row>
    <row r="5490" spans="1:16" x14ac:dyDescent="0.35">
      <c r="A5490" t="s">
        <v>5</v>
      </c>
      <c r="B5490" t="s">
        <v>1230</v>
      </c>
      <c r="C5490" t="s">
        <v>1070</v>
      </c>
      <c r="D5490" t="s">
        <v>4595</v>
      </c>
      <c r="E5490" t="s">
        <v>59</v>
      </c>
      <c r="F5490" t="b">
        <v>0</v>
      </c>
      <c r="G5490" t="s">
        <v>77</v>
      </c>
      <c r="H5490" s="1">
        <v>46083.627650462957</v>
      </c>
      <c r="I5490" t="b">
        <v>1</v>
      </c>
      <c r="J5490" t="b">
        <v>0</v>
      </c>
      <c r="K5490" t="s">
        <v>41</v>
      </c>
      <c r="L5490" t="s">
        <v>60</v>
      </c>
      <c r="M5490">
        <v>119500</v>
      </c>
      <c r="N5490"/>
      <c r="O5490" t="s">
        <v>4096</v>
      </c>
      <c r="P5490" t="s">
        <v>13349</v>
      </c>
    </row>
    <row r="5491" spans="1:16" x14ac:dyDescent="0.35">
      <c r="A5491" t="s">
        <v>1</v>
      </c>
      <c r="B5491" t="s">
        <v>3069</v>
      </c>
      <c r="C5491" t="s">
        <v>6077</v>
      </c>
      <c r="D5491" t="s">
        <v>4595</v>
      </c>
      <c r="E5491" t="s">
        <v>59</v>
      </c>
      <c r="F5491" t="b">
        <v>0</v>
      </c>
      <c r="G5491" t="s">
        <v>77</v>
      </c>
      <c r="H5491" s="1">
        <v>46083.627662037034</v>
      </c>
      <c r="I5491" t="b">
        <v>0</v>
      </c>
      <c r="J5491" t="b">
        <v>0</v>
      </c>
      <c r="K5491" t="s">
        <v>41</v>
      </c>
      <c r="L5491" t="s">
        <v>60</v>
      </c>
      <c r="M5491">
        <v>125000</v>
      </c>
      <c r="N5491"/>
      <c r="O5491" t="s">
        <v>371</v>
      </c>
      <c r="P5491" t="s">
        <v>13350</v>
      </c>
    </row>
    <row r="5492" spans="1:16" x14ac:dyDescent="0.35">
      <c r="A5492" t="s">
        <v>1</v>
      </c>
      <c r="B5492" t="s">
        <v>1185</v>
      </c>
      <c r="C5492" t="s">
        <v>532</v>
      </c>
      <c r="D5492" t="s">
        <v>4595</v>
      </c>
      <c r="E5492" t="s">
        <v>59</v>
      </c>
      <c r="F5492" t="b">
        <v>0</v>
      </c>
      <c r="G5492" t="s">
        <v>77</v>
      </c>
      <c r="H5492" s="1">
        <v>46083.62771990741</v>
      </c>
      <c r="I5492" t="b">
        <v>1</v>
      </c>
      <c r="J5492" t="b">
        <v>0</v>
      </c>
      <c r="K5492" t="s">
        <v>41</v>
      </c>
      <c r="L5492" t="s">
        <v>60</v>
      </c>
      <c r="M5492">
        <v>178000</v>
      </c>
      <c r="N5492"/>
      <c r="O5492" t="s">
        <v>2023</v>
      </c>
      <c r="P5492" t="s">
        <v>4884</v>
      </c>
    </row>
    <row r="5493" spans="1:16" x14ac:dyDescent="0.35">
      <c r="A5493" t="s">
        <v>1</v>
      </c>
      <c r="B5493" t="s">
        <v>316</v>
      </c>
      <c r="C5493" t="s">
        <v>566</v>
      </c>
      <c r="D5493" t="s">
        <v>4595</v>
      </c>
      <c r="E5493" t="s">
        <v>59</v>
      </c>
      <c r="F5493" t="b">
        <v>0</v>
      </c>
      <c r="G5493" t="s">
        <v>73</v>
      </c>
      <c r="H5493" s="1">
        <v>46083.627951388888</v>
      </c>
      <c r="I5493" t="b">
        <v>0</v>
      </c>
      <c r="J5493" t="b">
        <v>1</v>
      </c>
      <c r="K5493" t="s">
        <v>41</v>
      </c>
      <c r="L5493" t="s">
        <v>60</v>
      </c>
      <c r="M5493">
        <v>180000</v>
      </c>
      <c r="N5493"/>
      <c r="O5493" t="s">
        <v>1102</v>
      </c>
      <c r="P5493" t="s">
        <v>13351</v>
      </c>
    </row>
    <row r="5494" spans="1:16" x14ac:dyDescent="0.35">
      <c r="A5494" t="s">
        <v>1</v>
      </c>
      <c r="B5494" t="s">
        <v>4361</v>
      </c>
      <c r="C5494" t="s">
        <v>76</v>
      </c>
      <c r="D5494" t="s">
        <v>4526</v>
      </c>
      <c r="E5494" t="s">
        <v>59</v>
      </c>
      <c r="F5494" t="b">
        <v>1</v>
      </c>
      <c r="G5494" t="s">
        <v>13</v>
      </c>
      <c r="H5494" s="1">
        <v>46083.62939814815</v>
      </c>
      <c r="I5494" t="b">
        <v>0</v>
      </c>
      <c r="J5494" t="b">
        <v>0</v>
      </c>
      <c r="K5494" t="s">
        <v>13</v>
      </c>
      <c r="L5494" t="s">
        <v>74</v>
      </c>
      <c r="M5494"/>
      <c r="N5494">
        <v>82.5</v>
      </c>
      <c r="O5494" t="s">
        <v>5046</v>
      </c>
      <c r="P5494" t="s">
        <v>597</v>
      </c>
    </row>
    <row r="5495" spans="1:16" x14ac:dyDescent="0.35">
      <c r="A5495" t="s">
        <v>6</v>
      </c>
      <c r="B5495" t="s">
        <v>11276</v>
      </c>
      <c r="C5495" t="s">
        <v>6081</v>
      </c>
      <c r="D5495" t="s">
        <v>5798</v>
      </c>
      <c r="E5495" t="s">
        <v>59</v>
      </c>
      <c r="F5495" t="b">
        <v>0</v>
      </c>
      <c r="G5495" t="s">
        <v>40</v>
      </c>
      <c r="H5495" s="1">
        <v>46083.630567129629</v>
      </c>
      <c r="I5495" t="b">
        <v>0</v>
      </c>
      <c r="J5495" t="b">
        <v>0</v>
      </c>
      <c r="K5495" t="s">
        <v>40</v>
      </c>
      <c r="L5495" t="s">
        <v>60</v>
      </c>
      <c r="M5495">
        <v>85000</v>
      </c>
      <c r="N5495"/>
      <c r="O5495" t="s">
        <v>13352</v>
      </c>
    </row>
    <row r="5496" spans="1:16" x14ac:dyDescent="0.35">
      <c r="A5496" t="s">
        <v>1</v>
      </c>
      <c r="B5496" t="s">
        <v>13353</v>
      </c>
      <c r="C5496" t="s">
        <v>40</v>
      </c>
      <c r="D5496" t="s">
        <v>5532</v>
      </c>
      <c r="E5496" t="s">
        <v>59</v>
      </c>
      <c r="F5496" t="b">
        <v>0</v>
      </c>
      <c r="G5496" t="s">
        <v>40</v>
      </c>
      <c r="H5496" s="1">
        <v>46083.630671296298</v>
      </c>
      <c r="I5496" t="b">
        <v>1</v>
      </c>
      <c r="J5496" t="b">
        <v>0</v>
      </c>
      <c r="K5496" t="s">
        <v>40</v>
      </c>
      <c r="L5496" t="s">
        <v>60</v>
      </c>
      <c r="M5496">
        <v>82500</v>
      </c>
      <c r="N5496"/>
      <c r="O5496" t="s">
        <v>13354</v>
      </c>
      <c r="P5496" t="s">
        <v>13355</v>
      </c>
    </row>
    <row r="5497" spans="1:16" x14ac:dyDescent="0.35">
      <c r="A5497" t="s">
        <v>1</v>
      </c>
      <c r="B5497" t="s">
        <v>1</v>
      </c>
      <c r="C5497" t="s">
        <v>12761</v>
      </c>
      <c r="D5497" t="s">
        <v>5798</v>
      </c>
      <c r="E5497" t="s">
        <v>59</v>
      </c>
      <c r="F5497" t="b">
        <v>0</v>
      </c>
      <c r="G5497" t="s">
        <v>40</v>
      </c>
      <c r="H5497" s="1">
        <v>46083.630671296298</v>
      </c>
      <c r="I5497" t="b">
        <v>0</v>
      </c>
      <c r="J5497" t="b">
        <v>0</v>
      </c>
      <c r="K5497" t="s">
        <v>40</v>
      </c>
      <c r="L5497" t="s">
        <v>60</v>
      </c>
      <c r="M5497">
        <v>73500</v>
      </c>
      <c r="N5497"/>
      <c r="O5497" t="s">
        <v>13356</v>
      </c>
      <c r="P5497" t="s">
        <v>13357</v>
      </c>
    </row>
    <row r="5498" spans="1:16" x14ac:dyDescent="0.35">
      <c r="A5498" t="s">
        <v>1</v>
      </c>
      <c r="B5498" t="s">
        <v>13358</v>
      </c>
      <c r="C5498" t="s">
        <v>13359</v>
      </c>
      <c r="D5498" t="s">
        <v>5798</v>
      </c>
      <c r="E5498" t="s">
        <v>59</v>
      </c>
      <c r="F5498" t="b">
        <v>0</v>
      </c>
      <c r="G5498" t="s">
        <v>40</v>
      </c>
      <c r="H5498" s="1">
        <v>46083.630833333344</v>
      </c>
      <c r="I5498" t="b">
        <v>0</v>
      </c>
      <c r="J5498" t="b">
        <v>0</v>
      </c>
      <c r="K5498" t="s">
        <v>40</v>
      </c>
      <c r="L5498" t="s">
        <v>60</v>
      </c>
      <c r="M5498">
        <v>70000</v>
      </c>
      <c r="N5498"/>
      <c r="O5498" t="s">
        <v>13360</v>
      </c>
      <c r="P5498" t="s">
        <v>13361</v>
      </c>
    </row>
    <row r="5499" spans="1:16" x14ac:dyDescent="0.35">
      <c r="A5499" t="s">
        <v>5</v>
      </c>
      <c r="B5499" t="s">
        <v>13362</v>
      </c>
      <c r="C5499" t="s">
        <v>13359</v>
      </c>
      <c r="D5499" t="s">
        <v>5798</v>
      </c>
      <c r="E5499" t="s">
        <v>59</v>
      </c>
      <c r="F5499" t="b">
        <v>0</v>
      </c>
      <c r="G5499" t="s">
        <v>40</v>
      </c>
      <c r="H5499" s="1">
        <v>46083.630844907413</v>
      </c>
      <c r="I5499" t="b">
        <v>0</v>
      </c>
      <c r="J5499" t="b">
        <v>0</v>
      </c>
      <c r="K5499" t="s">
        <v>40</v>
      </c>
      <c r="L5499" t="s">
        <v>60</v>
      </c>
      <c r="M5499">
        <v>70000</v>
      </c>
      <c r="N5499"/>
      <c r="O5499" t="s">
        <v>13360</v>
      </c>
      <c r="P5499" t="s">
        <v>85</v>
      </c>
    </row>
    <row r="5500" spans="1:16" x14ac:dyDescent="0.35">
      <c r="A5500" t="s">
        <v>0</v>
      </c>
      <c r="B5500" t="s">
        <v>3959</v>
      </c>
      <c r="C5500" t="s">
        <v>207</v>
      </c>
      <c r="D5500" t="s">
        <v>4595</v>
      </c>
      <c r="E5500" t="s">
        <v>59</v>
      </c>
      <c r="F5500" t="b">
        <v>0</v>
      </c>
      <c r="G5500" t="s">
        <v>63</v>
      </c>
      <c r="H5500" s="1">
        <v>46083.631458333337</v>
      </c>
      <c r="I5500" t="b">
        <v>1</v>
      </c>
      <c r="J5500" t="b">
        <v>0</v>
      </c>
      <c r="K5500" t="s">
        <v>41</v>
      </c>
      <c r="L5500" t="s">
        <v>60</v>
      </c>
      <c r="M5500">
        <v>87500</v>
      </c>
      <c r="N5500"/>
      <c r="O5500" t="s">
        <v>13363</v>
      </c>
      <c r="P5500" t="s">
        <v>13364</v>
      </c>
    </row>
    <row r="5501" spans="1:16" x14ac:dyDescent="0.35">
      <c r="A5501" t="s">
        <v>7</v>
      </c>
      <c r="B5501" t="s">
        <v>13365</v>
      </c>
      <c r="C5501" t="s">
        <v>104</v>
      </c>
      <c r="D5501" t="s">
        <v>4595</v>
      </c>
      <c r="E5501" t="s">
        <v>59</v>
      </c>
      <c r="F5501" t="b">
        <v>0</v>
      </c>
      <c r="G5501" t="s">
        <v>63</v>
      </c>
      <c r="H5501" s="1">
        <v>46083.631481481483</v>
      </c>
      <c r="I5501" t="b">
        <v>1</v>
      </c>
      <c r="J5501" t="b">
        <v>0</v>
      </c>
      <c r="K5501" t="s">
        <v>41</v>
      </c>
      <c r="L5501" t="s">
        <v>60</v>
      </c>
      <c r="M5501">
        <v>107000</v>
      </c>
      <c r="N5501"/>
      <c r="O5501" t="s">
        <v>1853</v>
      </c>
      <c r="P5501" t="s">
        <v>1738</v>
      </c>
    </row>
    <row r="5502" spans="1:16" x14ac:dyDescent="0.35">
      <c r="A5502" t="s">
        <v>0</v>
      </c>
      <c r="B5502" t="s">
        <v>13366</v>
      </c>
      <c r="C5502" t="s">
        <v>2452</v>
      </c>
      <c r="D5502" t="s">
        <v>4595</v>
      </c>
      <c r="E5502" t="s">
        <v>59</v>
      </c>
      <c r="F5502" t="b">
        <v>0</v>
      </c>
      <c r="G5502" t="s">
        <v>63</v>
      </c>
      <c r="H5502" s="1">
        <v>46083.631504629629</v>
      </c>
      <c r="I5502" t="b">
        <v>0</v>
      </c>
      <c r="J5502" t="b">
        <v>0</v>
      </c>
      <c r="K5502" t="s">
        <v>41</v>
      </c>
      <c r="L5502" t="s">
        <v>60</v>
      </c>
      <c r="M5502">
        <v>125000</v>
      </c>
      <c r="N5502"/>
      <c r="O5502" t="s">
        <v>371</v>
      </c>
      <c r="P5502" t="s">
        <v>2284</v>
      </c>
    </row>
    <row r="5503" spans="1:16" x14ac:dyDescent="0.35">
      <c r="A5503" t="s">
        <v>0</v>
      </c>
      <c r="B5503" t="s">
        <v>9450</v>
      </c>
      <c r="C5503" t="s">
        <v>1904</v>
      </c>
      <c r="D5503" t="s">
        <v>4595</v>
      </c>
      <c r="E5503" t="s">
        <v>59</v>
      </c>
      <c r="F5503" t="b">
        <v>0</v>
      </c>
      <c r="G5503" t="s">
        <v>63</v>
      </c>
      <c r="H5503" s="1">
        <v>46083.631504629629</v>
      </c>
      <c r="I5503" t="b">
        <v>1</v>
      </c>
      <c r="J5503" t="b">
        <v>0</v>
      </c>
      <c r="K5503" t="s">
        <v>41</v>
      </c>
      <c r="L5503" t="s">
        <v>60</v>
      </c>
      <c r="M5503">
        <v>105000</v>
      </c>
      <c r="N5503"/>
      <c r="O5503" t="s">
        <v>371</v>
      </c>
      <c r="P5503" t="s">
        <v>13367</v>
      </c>
    </row>
    <row r="5504" spans="1:16" x14ac:dyDescent="0.35">
      <c r="A5504" t="s">
        <v>4</v>
      </c>
      <c r="B5504" t="s">
        <v>12656</v>
      </c>
      <c r="C5504" t="s">
        <v>104</v>
      </c>
      <c r="D5504" t="s">
        <v>4595</v>
      </c>
      <c r="E5504" t="s">
        <v>59</v>
      </c>
      <c r="F5504" t="b">
        <v>0</v>
      </c>
      <c r="G5504" t="s">
        <v>63</v>
      </c>
      <c r="H5504" s="1">
        <v>46083.631516203714</v>
      </c>
      <c r="I5504" t="b">
        <v>0</v>
      </c>
      <c r="J5504" t="b">
        <v>0</v>
      </c>
      <c r="K5504" t="s">
        <v>41</v>
      </c>
      <c r="L5504" t="s">
        <v>60</v>
      </c>
      <c r="M5504">
        <v>90000</v>
      </c>
      <c r="N5504"/>
      <c r="O5504" t="s">
        <v>2023</v>
      </c>
      <c r="P5504" t="s">
        <v>3812</v>
      </c>
    </row>
    <row r="5505" spans="1:16" x14ac:dyDescent="0.35">
      <c r="A5505" t="s">
        <v>0</v>
      </c>
      <c r="B5505" t="s">
        <v>1249</v>
      </c>
      <c r="C5505" t="s">
        <v>3025</v>
      </c>
      <c r="D5505" t="s">
        <v>4595</v>
      </c>
      <c r="E5505" t="s">
        <v>59</v>
      </c>
      <c r="F5505" t="b">
        <v>0</v>
      </c>
      <c r="G5505" t="s">
        <v>63</v>
      </c>
      <c r="H5505" s="1">
        <v>46083.631516203714</v>
      </c>
      <c r="I5505" t="b">
        <v>1</v>
      </c>
      <c r="J5505" t="b">
        <v>0</v>
      </c>
      <c r="K5505" t="s">
        <v>41</v>
      </c>
      <c r="L5505" t="s">
        <v>60</v>
      </c>
      <c r="M5505">
        <v>87500</v>
      </c>
      <c r="N5505"/>
      <c r="O5505" t="s">
        <v>13302</v>
      </c>
    </row>
    <row r="5506" spans="1:16" x14ac:dyDescent="0.35">
      <c r="A5506" t="s">
        <v>4</v>
      </c>
      <c r="B5506" t="s">
        <v>13368</v>
      </c>
      <c r="C5506" t="s">
        <v>3386</v>
      </c>
      <c r="D5506" t="s">
        <v>13369</v>
      </c>
      <c r="E5506" t="s">
        <v>59</v>
      </c>
      <c r="F5506" t="b">
        <v>0</v>
      </c>
      <c r="G5506" t="s">
        <v>27</v>
      </c>
      <c r="H5506" s="1">
        <v>46083.636157407411</v>
      </c>
      <c r="I5506" t="b">
        <v>0</v>
      </c>
      <c r="J5506" t="b">
        <v>0</v>
      </c>
      <c r="K5506" t="s">
        <v>27</v>
      </c>
      <c r="L5506" t="s">
        <v>60</v>
      </c>
      <c r="M5506">
        <v>21375</v>
      </c>
      <c r="N5506"/>
      <c r="O5506" t="s">
        <v>13370</v>
      </c>
      <c r="P5506" t="s">
        <v>13371</v>
      </c>
    </row>
    <row r="5507" spans="1:16" x14ac:dyDescent="0.35">
      <c r="A5507" t="s">
        <v>0</v>
      </c>
      <c r="B5507" t="s">
        <v>13372</v>
      </c>
      <c r="C5507" t="s">
        <v>32</v>
      </c>
      <c r="D5507" t="s">
        <v>4346</v>
      </c>
      <c r="E5507" t="s">
        <v>59</v>
      </c>
      <c r="F5507" t="b">
        <v>0</v>
      </c>
      <c r="G5507" t="s">
        <v>32</v>
      </c>
      <c r="H5507" s="1">
        <v>46083.645219907397</v>
      </c>
      <c r="I5507" t="b">
        <v>0</v>
      </c>
      <c r="J5507" t="b">
        <v>0</v>
      </c>
      <c r="K5507" t="s">
        <v>32</v>
      </c>
      <c r="L5507" t="s">
        <v>60</v>
      </c>
      <c r="M5507">
        <v>40500</v>
      </c>
      <c r="N5507"/>
      <c r="O5507" t="s">
        <v>13373</v>
      </c>
      <c r="P5507" t="s">
        <v>2149</v>
      </c>
    </row>
    <row r="5508" spans="1:16" x14ac:dyDescent="0.35">
      <c r="A5508" t="s">
        <v>0</v>
      </c>
      <c r="B5508" t="s">
        <v>13374</v>
      </c>
      <c r="C5508" t="s">
        <v>1792</v>
      </c>
      <c r="D5508" t="s">
        <v>4526</v>
      </c>
      <c r="E5508" t="s">
        <v>59</v>
      </c>
      <c r="F5508" t="b">
        <v>0</v>
      </c>
      <c r="G5508" t="s">
        <v>65</v>
      </c>
      <c r="H5508" s="1">
        <v>46083.666898148149</v>
      </c>
      <c r="I5508" t="b">
        <v>1</v>
      </c>
      <c r="J5508" t="b">
        <v>0</v>
      </c>
      <c r="K5508" t="s">
        <v>41</v>
      </c>
      <c r="L5508" t="s">
        <v>60</v>
      </c>
      <c r="M5508">
        <v>200000</v>
      </c>
      <c r="N5508"/>
      <c r="O5508" t="s">
        <v>685</v>
      </c>
      <c r="P5508" t="s">
        <v>1514</v>
      </c>
    </row>
    <row r="5509" spans="1:16" x14ac:dyDescent="0.35">
      <c r="A5509" t="s">
        <v>2</v>
      </c>
      <c r="B5509" t="s">
        <v>13375</v>
      </c>
      <c r="C5509" t="s">
        <v>3070</v>
      </c>
      <c r="D5509" t="s">
        <v>4595</v>
      </c>
      <c r="E5509" t="s">
        <v>132</v>
      </c>
      <c r="F5509" t="b">
        <v>0</v>
      </c>
      <c r="G5509" t="s">
        <v>68</v>
      </c>
      <c r="H5509" s="1">
        <v>46083.668425925927</v>
      </c>
      <c r="I5509" t="b">
        <v>0</v>
      </c>
      <c r="J5509" t="b">
        <v>0</v>
      </c>
      <c r="K5509" t="s">
        <v>41</v>
      </c>
      <c r="L5509" t="s">
        <v>60</v>
      </c>
      <c r="M5509">
        <v>100000</v>
      </c>
      <c r="N5509"/>
      <c r="O5509" t="s">
        <v>4377</v>
      </c>
    </row>
    <row r="5510" spans="1:16" x14ac:dyDescent="0.35">
      <c r="A5510" t="s">
        <v>1</v>
      </c>
      <c r="B5510" t="s">
        <v>13376</v>
      </c>
      <c r="C5510" t="s">
        <v>76</v>
      </c>
      <c r="D5510" t="s">
        <v>4346</v>
      </c>
      <c r="E5510" t="s">
        <v>88</v>
      </c>
      <c r="F5510" t="b">
        <v>1</v>
      </c>
      <c r="G5510" t="s">
        <v>65</v>
      </c>
      <c r="H5510" s="1">
        <v>46083.668807870366</v>
      </c>
      <c r="I5510" t="b">
        <v>0</v>
      </c>
      <c r="J5510" t="b">
        <v>1</v>
      </c>
      <c r="K5510" t="s">
        <v>41</v>
      </c>
      <c r="L5510" t="s">
        <v>74</v>
      </c>
      <c r="M5510"/>
      <c r="N5510">
        <v>51.63</v>
      </c>
      <c r="O5510" t="s">
        <v>13377</v>
      </c>
      <c r="P5510" t="s">
        <v>13378</v>
      </c>
    </row>
    <row r="5511" spans="1:16" x14ac:dyDescent="0.35">
      <c r="A5511" t="s">
        <v>1</v>
      </c>
      <c r="B5511" t="s">
        <v>13379</v>
      </c>
      <c r="C5511" t="s">
        <v>237</v>
      </c>
      <c r="D5511" t="s">
        <v>4526</v>
      </c>
      <c r="E5511" t="s">
        <v>88</v>
      </c>
      <c r="F5511" t="b">
        <v>0</v>
      </c>
      <c r="G5511" t="s">
        <v>65</v>
      </c>
      <c r="H5511" s="1">
        <v>46083.668981481482</v>
      </c>
      <c r="I5511" t="b">
        <v>1</v>
      </c>
      <c r="J5511" t="b">
        <v>0</v>
      </c>
      <c r="K5511" t="s">
        <v>41</v>
      </c>
      <c r="L5511" t="s">
        <v>74</v>
      </c>
      <c r="M5511"/>
      <c r="N5511">
        <v>70</v>
      </c>
      <c r="O5511" t="s">
        <v>4203</v>
      </c>
      <c r="P5511" t="s">
        <v>13380</v>
      </c>
    </row>
    <row r="5512" spans="1:16" x14ac:dyDescent="0.35">
      <c r="A5512" t="s">
        <v>1</v>
      </c>
      <c r="B5512" t="s">
        <v>13381</v>
      </c>
      <c r="C5512" t="s">
        <v>13382</v>
      </c>
      <c r="D5512" t="s">
        <v>4756</v>
      </c>
      <c r="E5512" t="s">
        <v>59</v>
      </c>
      <c r="F5512" t="b">
        <v>0</v>
      </c>
      <c r="G5512" t="s">
        <v>77</v>
      </c>
      <c r="H5512" s="1">
        <v>46083.669166666667</v>
      </c>
      <c r="I5512" t="b">
        <v>0</v>
      </c>
      <c r="J5512" t="b">
        <v>1</v>
      </c>
      <c r="K5512" t="s">
        <v>41</v>
      </c>
      <c r="L5512" t="s">
        <v>60</v>
      </c>
      <c r="M5512">
        <v>113000</v>
      </c>
      <c r="N5512"/>
      <c r="O5512" t="s">
        <v>1019</v>
      </c>
      <c r="P5512" t="s">
        <v>13383</v>
      </c>
    </row>
    <row r="5513" spans="1:16" x14ac:dyDescent="0.35">
      <c r="A5513" t="s">
        <v>0</v>
      </c>
      <c r="B5513" t="s">
        <v>996</v>
      </c>
      <c r="C5513" t="s">
        <v>13384</v>
      </c>
      <c r="D5513" t="s">
        <v>4599</v>
      </c>
      <c r="E5513" t="s">
        <v>59</v>
      </c>
      <c r="F5513" t="b">
        <v>0</v>
      </c>
      <c r="G5513" t="s">
        <v>40</v>
      </c>
      <c r="H5513" s="1">
        <v>46083.672175925924</v>
      </c>
      <c r="I5513" t="b">
        <v>1</v>
      </c>
      <c r="J5513" t="b">
        <v>0</v>
      </c>
      <c r="K5513" t="s">
        <v>40</v>
      </c>
      <c r="L5513" t="s">
        <v>60</v>
      </c>
      <c r="M5513">
        <v>47500</v>
      </c>
      <c r="N5513"/>
      <c r="O5513" t="s">
        <v>13385</v>
      </c>
      <c r="P5513" t="s">
        <v>3201</v>
      </c>
    </row>
    <row r="5514" spans="1:16" x14ac:dyDescent="0.35">
      <c r="A5514" t="s">
        <v>2</v>
      </c>
      <c r="B5514" t="s">
        <v>13386</v>
      </c>
      <c r="C5514" t="s">
        <v>40</v>
      </c>
      <c r="D5514" t="s">
        <v>4526</v>
      </c>
      <c r="E5514" t="s">
        <v>59</v>
      </c>
      <c r="F5514" t="b">
        <v>0</v>
      </c>
      <c r="G5514" t="s">
        <v>40</v>
      </c>
      <c r="H5514" s="1">
        <v>46083.672233796293</v>
      </c>
      <c r="I5514" t="b">
        <v>0</v>
      </c>
      <c r="J5514" t="b">
        <v>0</v>
      </c>
      <c r="K5514" t="s">
        <v>40</v>
      </c>
      <c r="L5514" t="s">
        <v>74</v>
      </c>
      <c r="M5514"/>
      <c r="N5514">
        <v>100</v>
      </c>
      <c r="O5514" t="s">
        <v>5263</v>
      </c>
      <c r="P5514" t="s">
        <v>208</v>
      </c>
    </row>
    <row r="5515" spans="1:16" x14ac:dyDescent="0.35">
      <c r="A5515" t="s">
        <v>0</v>
      </c>
      <c r="B5515" t="s">
        <v>9055</v>
      </c>
      <c r="C5515" t="s">
        <v>7283</v>
      </c>
      <c r="D5515" t="s">
        <v>5018</v>
      </c>
      <c r="E5515" t="s">
        <v>59</v>
      </c>
      <c r="F5515" t="b">
        <v>0</v>
      </c>
      <c r="G5515" t="s">
        <v>65</v>
      </c>
      <c r="H5515" s="1">
        <v>46083.708414351851</v>
      </c>
      <c r="I5515" t="b">
        <v>0</v>
      </c>
      <c r="J5515" t="b">
        <v>1</v>
      </c>
      <c r="K5515" t="s">
        <v>41</v>
      </c>
      <c r="L5515" t="s">
        <v>60</v>
      </c>
      <c r="M5515">
        <v>57550</v>
      </c>
      <c r="N5515"/>
      <c r="O5515" t="s">
        <v>2023</v>
      </c>
      <c r="P5515" t="s">
        <v>859</v>
      </c>
    </row>
    <row r="5516" spans="1:16" x14ac:dyDescent="0.35">
      <c r="A5516" t="s">
        <v>0</v>
      </c>
      <c r="B5516" t="s">
        <v>549</v>
      </c>
      <c r="C5516" t="s">
        <v>2648</v>
      </c>
      <c r="D5516" t="s">
        <v>4595</v>
      </c>
      <c r="E5516" t="s">
        <v>59</v>
      </c>
      <c r="F5516" t="b">
        <v>0</v>
      </c>
      <c r="G5516" t="s">
        <v>65</v>
      </c>
      <c r="H5516" s="1">
        <v>46083.708518518521</v>
      </c>
      <c r="I5516" t="b">
        <v>0</v>
      </c>
      <c r="J5516" t="b">
        <v>0</v>
      </c>
      <c r="K5516" t="s">
        <v>41</v>
      </c>
      <c r="L5516" t="s">
        <v>60</v>
      </c>
      <c r="M5516">
        <v>107500</v>
      </c>
      <c r="N5516"/>
      <c r="O5516" t="s">
        <v>6114</v>
      </c>
      <c r="P5516" t="s">
        <v>13387</v>
      </c>
    </row>
    <row r="5517" spans="1:16" x14ac:dyDescent="0.35">
      <c r="A5517" t="s">
        <v>0</v>
      </c>
      <c r="B5517" t="s">
        <v>0</v>
      </c>
      <c r="C5517" t="s">
        <v>1105</v>
      </c>
      <c r="D5517" t="s">
        <v>4595</v>
      </c>
      <c r="E5517" t="s">
        <v>59</v>
      </c>
      <c r="F5517" t="b">
        <v>0</v>
      </c>
      <c r="G5517" t="s">
        <v>65</v>
      </c>
      <c r="H5517" s="1">
        <v>46083.708599537043</v>
      </c>
      <c r="I5517" t="b">
        <v>0</v>
      </c>
      <c r="J5517" t="b">
        <v>1</v>
      </c>
      <c r="K5517" t="s">
        <v>41</v>
      </c>
      <c r="L5517" t="s">
        <v>60</v>
      </c>
      <c r="M5517">
        <v>87350.5</v>
      </c>
      <c r="N5517"/>
      <c r="O5517" t="s">
        <v>13388</v>
      </c>
      <c r="P5517" t="s">
        <v>146</v>
      </c>
    </row>
    <row r="5518" spans="1:16" x14ac:dyDescent="0.35">
      <c r="A5518" t="s">
        <v>0</v>
      </c>
      <c r="B5518" t="s">
        <v>13389</v>
      </c>
      <c r="C5518" t="s">
        <v>164</v>
      </c>
      <c r="D5518" t="s">
        <v>4595</v>
      </c>
      <c r="F5518" t="b">
        <v>0</v>
      </c>
      <c r="G5518" t="s">
        <v>65</v>
      </c>
      <c r="H5518" s="1">
        <v>46083.708599537043</v>
      </c>
      <c r="I5518" t="b">
        <v>0</v>
      </c>
      <c r="J5518" t="b">
        <v>0</v>
      </c>
      <c r="K5518" t="s">
        <v>41</v>
      </c>
      <c r="L5518" t="s">
        <v>60</v>
      </c>
      <c r="M5518">
        <v>137500</v>
      </c>
      <c r="N5518"/>
      <c r="O5518" t="s">
        <v>13390</v>
      </c>
    </row>
    <row r="5519" spans="1:16" x14ac:dyDescent="0.35">
      <c r="A5519" t="s">
        <v>0</v>
      </c>
      <c r="B5519" t="s">
        <v>2735</v>
      </c>
      <c r="C5519" t="s">
        <v>190</v>
      </c>
      <c r="D5519" t="s">
        <v>4595</v>
      </c>
      <c r="E5519" t="s">
        <v>59</v>
      </c>
      <c r="F5519" t="b">
        <v>0</v>
      </c>
      <c r="G5519" t="s">
        <v>73</v>
      </c>
      <c r="H5519" s="1">
        <v>46083.70888888889</v>
      </c>
      <c r="I5519" t="b">
        <v>1</v>
      </c>
      <c r="J5519" t="b">
        <v>0</v>
      </c>
      <c r="K5519" t="s">
        <v>41</v>
      </c>
      <c r="L5519" t="s">
        <v>60</v>
      </c>
      <c r="M5519">
        <v>100000</v>
      </c>
      <c r="N5519"/>
      <c r="O5519" t="s">
        <v>1909</v>
      </c>
    </row>
    <row r="5520" spans="1:16" x14ac:dyDescent="0.35">
      <c r="A5520" t="s">
        <v>0</v>
      </c>
      <c r="B5520" t="s">
        <v>13391</v>
      </c>
      <c r="C5520" t="s">
        <v>971</v>
      </c>
      <c r="D5520" t="s">
        <v>4595</v>
      </c>
      <c r="E5520" t="s">
        <v>59</v>
      </c>
      <c r="F5520" t="b">
        <v>0</v>
      </c>
      <c r="G5520" t="s">
        <v>68</v>
      </c>
      <c r="H5520" s="1">
        <v>46083.709085648137</v>
      </c>
      <c r="I5520" t="b">
        <v>0</v>
      </c>
      <c r="J5520" t="b">
        <v>0</v>
      </c>
      <c r="K5520" t="s">
        <v>41</v>
      </c>
      <c r="L5520" t="s">
        <v>60</v>
      </c>
      <c r="M5520">
        <v>110000</v>
      </c>
      <c r="N5520"/>
      <c r="O5520" t="s">
        <v>13392</v>
      </c>
      <c r="P5520" t="s">
        <v>13393</v>
      </c>
    </row>
    <row r="5521" spans="1:16" x14ac:dyDescent="0.35">
      <c r="A5521" t="s">
        <v>1</v>
      </c>
      <c r="B5521" t="s">
        <v>13394</v>
      </c>
      <c r="C5521" t="s">
        <v>1131</v>
      </c>
      <c r="D5521" t="s">
        <v>4526</v>
      </c>
      <c r="E5521" t="s">
        <v>88</v>
      </c>
      <c r="F5521" t="b">
        <v>0</v>
      </c>
      <c r="G5521" t="s">
        <v>89</v>
      </c>
      <c r="H5521" s="1">
        <v>46083.709166666667</v>
      </c>
      <c r="I5521" t="b">
        <v>0</v>
      </c>
      <c r="J5521" t="b">
        <v>0</v>
      </c>
      <c r="K5521" t="s">
        <v>41</v>
      </c>
      <c r="L5521" t="s">
        <v>74</v>
      </c>
      <c r="M5521"/>
      <c r="N5521">
        <v>33.5</v>
      </c>
      <c r="O5521" t="s">
        <v>3394</v>
      </c>
    </row>
    <row r="5522" spans="1:16" x14ac:dyDescent="0.35">
      <c r="A5522" t="s">
        <v>0</v>
      </c>
      <c r="B5522" t="s">
        <v>13395</v>
      </c>
      <c r="C5522" t="s">
        <v>11559</v>
      </c>
      <c r="D5522" t="s">
        <v>4595</v>
      </c>
      <c r="E5522" t="s">
        <v>59</v>
      </c>
      <c r="F5522" t="b">
        <v>0</v>
      </c>
      <c r="G5522" t="s">
        <v>89</v>
      </c>
      <c r="H5522" s="1">
        <v>46083.709166666667</v>
      </c>
      <c r="I5522" t="b">
        <v>0</v>
      </c>
      <c r="J5522" t="b">
        <v>1</v>
      </c>
      <c r="K5522" t="s">
        <v>41</v>
      </c>
      <c r="L5522" t="s">
        <v>60</v>
      </c>
      <c r="M5522">
        <v>137500</v>
      </c>
      <c r="N5522"/>
      <c r="O5522" t="s">
        <v>1166</v>
      </c>
      <c r="P5522" t="s">
        <v>13396</v>
      </c>
    </row>
    <row r="5523" spans="1:16" x14ac:dyDescent="0.35">
      <c r="A5523" t="s">
        <v>3</v>
      </c>
      <c r="B5523" t="s">
        <v>13397</v>
      </c>
      <c r="C5523" t="s">
        <v>237</v>
      </c>
      <c r="D5523" t="s">
        <v>4526</v>
      </c>
      <c r="E5523" t="s">
        <v>59</v>
      </c>
      <c r="F5523" t="b">
        <v>0</v>
      </c>
      <c r="G5523" t="s">
        <v>89</v>
      </c>
      <c r="H5523" s="1">
        <v>46083.709201388891</v>
      </c>
      <c r="I5523" t="b">
        <v>0</v>
      </c>
      <c r="J5523" t="b">
        <v>1</v>
      </c>
      <c r="K5523" t="s">
        <v>41</v>
      </c>
      <c r="L5523" t="s">
        <v>60</v>
      </c>
      <c r="M5523">
        <v>65000</v>
      </c>
      <c r="N5523"/>
      <c r="O5523" t="s">
        <v>296</v>
      </c>
      <c r="P5523" t="s">
        <v>945</v>
      </c>
    </row>
    <row r="5524" spans="1:16" x14ac:dyDescent="0.35">
      <c r="A5524" t="s">
        <v>0</v>
      </c>
      <c r="B5524" t="s">
        <v>0</v>
      </c>
      <c r="C5524" t="s">
        <v>11559</v>
      </c>
      <c r="D5524" t="s">
        <v>4595</v>
      </c>
      <c r="E5524" t="s">
        <v>59</v>
      </c>
      <c r="F5524" t="b">
        <v>0</v>
      </c>
      <c r="G5524" t="s">
        <v>89</v>
      </c>
      <c r="H5524" s="1">
        <v>46083.709201388891</v>
      </c>
      <c r="I5524" t="b">
        <v>0</v>
      </c>
      <c r="J5524" t="b">
        <v>0</v>
      </c>
      <c r="K5524" t="s">
        <v>41</v>
      </c>
      <c r="L5524" t="s">
        <v>60</v>
      </c>
      <c r="M5524">
        <v>77500</v>
      </c>
      <c r="N5524"/>
      <c r="O5524" t="s">
        <v>13398</v>
      </c>
      <c r="P5524" t="s">
        <v>3990</v>
      </c>
    </row>
    <row r="5525" spans="1:16" x14ac:dyDescent="0.35">
      <c r="A5525" t="s">
        <v>3</v>
      </c>
      <c r="B5525" t="s">
        <v>13399</v>
      </c>
      <c r="C5525" t="s">
        <v>3249</v>
      </c>
      <c r="D5525" t="s">
        <v>4595</v>
      </c>
      <c r="E5525" t="s">
        <v>59</v>
      </c>
      <c r="F5525" t="b">
        <v>0</v>
      </c>
      <c r="G5525" t="s">
        <v>89</v>
      </c>
      <c r="H5525" s="1">
        <v>46083.709224537037</v>
      </c>
      <c r="I5525" t="b">
        <v>0</v>
      </c>
      <c r="J5525" t="b">
        <v>1</v>
      </c>
      <c r="K5525" t="s">
        <v>41</v>
      </c>
      <c r="L5525" t="s">
        <v>60</v>
      </c>
      <c r="M5525">
        <v>67500</v>
      </c>
      <c r="N5525"/>
      <c r="O5525" t="s">
        <v>13400</v>
      </c>
      <c r="P5525" t="s">
        <v>1482</v>
      </c>
    </row>
    <row r="5526" spans="1:16" x14ac:dyDescent="0.35">
      <c r="A5526" t="s">
        <v>0</v>
      </c>
      <c r="B5526" t="s">
        <v>13401</v>
      </c>
      <c r="C5526" t="s">
        <v>11559</v>
      </c>
      <c r="D5526" t="s">
        <v>4595</v>
      </c>
      <c r="E5526" t="s">
        <v>59</v>
      </c>
      <c r="F5526" t="b">
        <v>0</v>
      </c>
      <c r="G5526" t="s">
        <v>89</v>
      </c>
      <c r="H5526" s="1">
        <v>46083.709224537037</v>
      </c>
      <c r="I5526" t="b">
        <v>0</v>
      </c>
      <c r="J5526" t="b">
        <v>0</v>
      </c>
      <c r="K5526" t="s">
        <v>41</v>
      </c>
      <c r="L5526" t="s">
        <v>60</v>
      </c>
      <c r="M5526">
        <v>122500</v>
      </c>
      <c r="N5526"/>
      <c r="O5526" t="s">
        <v>371</v>
      </c>
      <c r="P5526" t="s">
        <v>13402</v>
      </c>
    </row>
    <row r="5527" spans="1:16" x14ac:dyDescent="0.35">
      <c r="A5527" t="s">
        <v>3</v>
      </c>
      <c r="B5527" t="s">
        <v>13403</v>
      </c>
      <c r="C5527" t="s">
        <v>11559</v>
      </c>
      <c r="D5527" t="s">
        <v>4595</v>
      </c>
      <c r="E5527" t="s">
        <v>59</v>
      </c>
      <c r="F5527" t="b">
        <v>0</v>
      </c>
      <c r="G5527" t="s">
        <v>89</v>
      </c>
      <c r="H5527" s="1">
        <v>46083.709236111114</v>
      </c>
      <c r="I5527" t="b">
        <v>0</v>
      </c>
      <c r="J5527" t="b">
        <v>0</v>
      </c>
      <c r="K5527" t="s">
        <v>41</v>
      </c>
      <c r="L5527" t="s">
        <v>60</v>
      </c>
      <c r="M5527">
        <v>135000</v>
      </c>
      <c r="N5527"/>
      <c r="O5527" t="s">
        <v>13404</v>
      </c>
      <c r="P5527" t="s">
        <v>3009</v>
      </c>
    </row>
    <row r="5528" spans="1:16" x14ac:dyDescent="0.35">
      <c r="A5528" t="s">
        <v>3</v>
      </c>
      <c r="B5528" t="s">
        <v>1257</v>
      </c>
      <c r="C5528" t="s">
        <v>567</v>
      </c>
      <c r="D5528" t="s">
        <v>4595</v>
      </c>
      <c r="E5528" t="s">
        <v>59</v>
      </c>
      <c r="F5528" t="b">
        <v>0</v>
      </c>
      <c r="G5528" t="s">
        <v>89</v>
      </c>
      <c r="H5528" s="1">
        <v>46083.70925925926</v>
      </c>
      <c r="I5528" t="b">
        <v>0</v>
      </c>
      <c r="J5528" t="b">
        <v>0</v>
      </c>
      <c r="K5528" t="s">
        <v>41</v>
      </c>
      <c r="L5528" t="s">
        <v>60</v>
      </c>
      <c r="M5528">
        <v>115000</v>
      </c>
      <c r="N5528"/>
      <c r="O5528" t="s">
        <v>13309</v>
      </c>
      <c r="P5528" t="s">
        <v>233</v>
      </c>
    </row>
    <row r="5529" spans="1:16" x14ac:dyDescent="0.35">
      <c r="A5529" t="s">
        <v>4</v>
      </c>
      <c r="B5529" t="s">
        <v>13405</v>
      </c>
      <c r="C5529" t="s">
        <v>1468</v>
      </c>
      <c r="D5529" t="s">
        <v>4595</v>
      </c>
      <c r="E5529" t="s">
        <v>59</v>
      </c>
      <c r="F5529" t="b">
        <v>0</v>
      </c>
      <c r="G5529" t="s">
        <v>89</v>
      </c>
      <c r="H5529" s="1">
        <v>46083.70925925926</v>
      </c>
      <c r="I5529" t="b">
        <v>0</v>
      </c>
      <c r="J5529" t="b">
        <v>0</v>
      </c>
      <c r="K5529" t="s">
        <v>41</v>
      </c>
      <c r="L5529" t="s">
        <v>60</v>
      </c>
      <c r="M5529">
        <v>110000</v>
      </c>
      <c r="N5529"/>
      <c r="O5529" t="s">
        <v>13406</v>
      </c>
    </row>
    <row r="5530" spans="1:16" x14ac:dyDescent="0.35">
      <c r="A5530" t="s">
        <v>3</v>
      </c>
      <c r="B5530" t="s">
        <v>3245</v>
      </c>
      <c r="C5530" t="s">
        <v>567</v>
      </c>
      <c r="D5530" t="s">
        <v>4595</v>
      </c>
      <c r="E5530" t="s">
        <v>59</v>
      </c>
      <c r="F5530" t="b">
        <v>0</v>
      </c>
      <c r="G5530" t="s">
        <v>89</v>
      </c>
      <c r="H5530" s="1">
        <v>46083.709282407413</v>
      </c>
      <c r="I5530" t="b">
        <v>0</v>
      </c>
      <c r="J5530" t="b">
        <v>0</v>
      </c>
      <c r="K5530" t="s">
        <v>41</v>
      </c>
      <c r="L5530" t="s">
        <v>60</v>
      </c>
      <c r="M5530">
        <v>135000</v>
      </c>
      <c r="N5530"/>
      <c r="O5530" t="s">
        <v>13309</v>
      </c>
      <c r="P5530" t="s">
        <v>802</v>
      </c>
    </row>
    <row r="5531" spans="1:16" x14ac:dyDescent="0.35">
      <c r="A5531" t="s">
        <v>0</v>
      </c>
      <c r="B5531" t="s">
        <v>10541</v>
      </c>
      <c r="C5531" t="s">
        <v>11559</v>
      </c>
      <c r="D5531" t="s">
        <v>4595</v>
      </c>
      <c r="E5531" t="s">
        <v>59</v>
      </c>
      <c r="F5531" t="b">
        <v>0</v>
      </c>
      <c r="G5531" t="s">
        <v>89</v>
      </c>
      <c r="H5531" s="1">
        <v>46083.709282407413</v>
      </c>
      <c r="I5531" t="b">
        <v>0</v>
      </c>
      <c r="J5531" t="b">
        <v>0</v>
      </c>
      <c r="K5531" t="s">
        <v>41</v>
      </c>
      <c r="L5531" t="s">
        <v>60</v>
      </c>
      <c r="M5531">
        <v>80000</v>
      </c>
      <c r="N5531"/>
      <c r="O5531" t="s">
        <v>13407</v>
      </c>
    </row>
    <row r="5532" spans="1:16" x14ac:dyDescent="0.35">
      <c r="A5532" t="s">
        <v>2</v>
      </c>
      <c r="B5532" t="s">
        <v>13408</v>
      </c>
      <c r="C5532" t="s">
        <v>11559</v>
      </c>
      <c r="D5532" t="s">
        <v>4595</v>
      </c>
      <c r="F5532" t="b">
        <v>0</v>
      </c>
      <c r="G5532" t="s">
        <v>89</v>
      </c>
      <c r="H5532" s="1">
        <v>46083.709293981483</v>
      </c>
      <c r="I5532" t="b">
        <v>1</v>
      </c>
      <c r="J5532" t="b">
        <v>0</v>
      </c>
      <c r="K5532" t="s">
        <v>41</v>
      </c>
      <c r="L5532" t="s">
        <v>60</v>
      </c>
      <c r="M5532">
        <v>77500</v>
      </c>
      <c r="N5532"/>
      <c r="O5532" t="s">
        <v>13409</v>
      </c>
      <c r="P5532" t="s">
        <v>219</v>
      </c>
    </row>
    <row r="5533" spans="1:16" x14ac:dyDescent="0.35">
      <c r="A5533" t="s">
        <v>2</v>
      </c>
      <c r="B5533" t="s">
        <v>13410</v>
      </c>
      <c r="C5533" t="s">
        <v>112</v>
      </c>
      <c r="D5533" t="s">
        <v>4595</v>
      </c>
      <c r="E5533" t="s">
        <v>59</v>
      </c>
      <c r="F5533" t="b">
        <v>0</v>
      </c>
      <c r="G5533" t="s">
        <v>65</v>
      </c>
      <c r="H5533" s="1">
        <v>46083.709386574083</v>
      </c>
      <c r="I5533" t="b">
        <v>0</v>
      </c>
      <c r="J5533" t="b">
        <v>0</v>
      </c>
      <c r="K5533" t="s">
        <v>41</v>
      </c>
      <c r="L5533" t="s">
        <v>60</v>
      </c>
      <c r="M5533">
        <v>127500</v>
      </c>
      <c r="N5533"/>
      <c r="O5533" t="s">
        <v>13411</v>
      </c>
      <c r="P5533" t="s">
        <v>13412</v>
      </c>
    </row>
    <row r="5534" spans="1:16" x14ac:dyDescent="0.35">
      <c r="A5534" t="s">
        <v>2</v>
      </c>
      <c r="B5534" t="s">
        <v>4369</v>
      </c>
      <c r="C5534" t="s">
        <v>420</v>
      </c>
      <c r="D5534" t="s">
        <v>4595</v>
      </c>
      <c r="E5534" t="s">
        <v>59</v>
      </c>
      <c r="F5534" t="b">
        <v>0</v>
      </c>
      <c r="G5534" t="s">
        <v>65</v>
      </c>
      <c r="H5534" s="1">
        <v>46083.709467592591</v>
      </c>
      <c r="I5534" t="b">
        <v>0</v>
      </c>
      <c r="J5534" t="b">
        <v>0</v>
      </c>
      <c r="K5534" t="s">
        <v>41</v>
      </c>
      <c r="L5534" t="s">
        <v>60</v>
      </c>
      <c r="M5534">
        <v>175000</v>
      </c>
      <c r="N5534"/>
      <c r="O5534" t="s">
        <v>2346</v>
      </c>
      <c r="P5534" t="s">
        <v>9061</v>
      </c>
    </row>
    <row r="5535" spans="1:16" x14ac:dyDescent="0.35">
      <c r="A5535" t="s">
        <v>2</v>
      </c>
      <c r="B5535" t="s">
        <v>158</v>
      </c>
      <c r="C5535" t="s">
        <v>455</v>
      </c>
      <c r="D5535" t="s">
        <v>4595</v>
      </c>
      <c r="E5535" t="s">
        <v>59</v>
      </c>
      <c r="F5535" t="b">
        <v>0</v>
      </c>
      <c r="G5535" t="s">
        <v>65</v>
      </c>
      <c r="H5535" s="1">
        <v>46083.709548611107</v>
      </c>
      <c r="I5535" t="b">
        <v>0</v>
      </c>
      <c r="J5535" t="b">
        <v>1</v>
      </c>
      <c r="K5535" t="s">
        <v>41</v>
      </c>
      <c r="L5535" t="s">
        <v>60</v>
      </c>
      <c r="M5535">
        <v>162500</v>
      </c>
      <c r="N5535"/>
      <c r="O5535" t="s">
        <v>13413</v>
      </c>
      <c r="P5535" t="s">
        <v>208</v>
      </c>
    </row>
    <row r="5536" spans="1:16" x14ac:dyDescent="0.35">
      <c r="A5536" t="s">
        <v>2</v>
      </c>
      <c r="B5536" t="s">
        <v>5172</v>
      </c>
      <c r="C5536" t="s">
        <v>94</v>
      </c>
      <c r="D5536" t="s">
        <v>4595</v>
      </c>
      <c r="E5536" t="s">
        <v>59</v>
      </c>
      <c r="F5536" t="b">
        <v>0</v>
      </c>
      <c r="G5536" t="s">
        <v>65</v>
      </c>
      <c r="H5536" s="1">
        <v>46083.709548611107</v>
      </c>
      <c r="I5536" t="b">
        <v>0</v>
      </c>
      <c r="J5536" t="b">
        <v>1</v>
      </c>
      <c r="K5536" t="s">
        <v>41</v>
      </c>
      <c r="L5536" t="s">
        <v>60</v>
      </c>
      <c r="M5536">
        <v>237500</v>
      </c>
      <c r="N5536"/>
      <c r="O5536" t="s">
        <v>1882</v>
      </c>
      <c r="P5536" t="s">
        <v>208</v>
      </c>
    </row>
    <row r="5537" spans="1:16" x14ac:dyDescent="0.35">
      <c r="A5537" t="s">
        <v>2</v>
      </c>
      <c r="B5537" t="s">
        <v>158</v>
      </c>
      <c r="C5537" t="s">
        <v>1112</v>
      </c>
      <c r="D5537" t="s">
        <v>4595</v>
      </c>
      <c r="E5537" t="s">
        <v>59</v>
      </c>
      <c r="F5537" t="b">
        <v>0</v>
      </c>
      <c r="G5537" t="s">
        <v>65</v>
      </c>
      <c r="H5537" s="1">
        <v>46083.709548611107</v>
      </c>
      <c r="I5537" t="b">
        <v>0</v>
      </c>
      <c r="J5537" t="b">
        <v>1</v>
      </c>
      <c r="K5537" t="s">
        <v>41</v>
      </c>
      <c r="L5537" t="s">
        <v>60</v>
      </c>
      <c r="M5537">
        <v>175000</v>
      </c>
      <c r="N5537"/>
      <c r="O5537" t="s">
        <v>13414</v>
      </c>
      <c r="P5537" t="s">
        <v>13415</v>
      </c>
    </row>
    <row r="5538" spans="1:16" x14ac:dyDescent="0.35">
      <c r="A5538" t="s">
        <v>2</v>
      </c>
      <c r="B5538" t="s">
        <v>158</v>
      </c>
      <c r="C5538" t="s">
        <v>1357</v>
      </c>
      <c r="D5538" t="s">
        <v>4595</v>
      </c>
      <c r="E5538" t="s">
        <v>59</v>
      </c>
      <c r="F5538" t="b">
        <v>0</v>
      </c>
      <c r="G5538" t="s">
        <v>77</v>
      </c>
      <c r="H5538" s="1">
        <v>46083.709814814807</v>
      </c>
      <c r="I5538" t="b">
        <v>0</v>
      </c>
      <c r="J5538" t="b">
        <v>0</v>
      </c>
      <c r="K5538" t="s">
        <v>41</v>
      </c>
      <c r="L5538" t="s">
        <v>60</v>
      </c>
      <c r="M5538">
        <v>215000</v>
      </c>
      <c r="N5538"/>
      <c r="O5538" t="s">
        <v>13416</v>
      </c>
      <c r="P5538" t="s">
        <v>13417</v>
      </c>
    </row>
    <row r="5539" spans="1:16" x14ac:dyDescent="0.35">
      <c r="A5539" t="s">
        <v>2</v>
      </c>
      <c r="B5539" t="s">
        <v>191</v>
      </c>
      <c r="C5539" t="s">
        <v>1266</v>
      </c>
      <c r="D5539" t="s">
        <v>4595</v>
      </c>
      <c r="E5539" t="s">
        <v>59</v>
      </c>
      <c r="F5539" t="b">
        <v>0</v>
      </c>
      <c r="G5539" t="s">
        <v>77</v>
      </c>
      <c r="H5539" s="1">
        <v>46083.70988425926</v>
      </c>
      <c r="I5539" t="b">
        <v>0</v>
      </c>
      <c r="J5539" t="b">
        <v>0</v>
      </c>
      <c r="K5539" t="s">
        <v>41</v>
      </c>
      <c r="L5539" t="s">
        <v>60</v>
      </c>
      <c r="M5539">
        <v>225000</v>
      </c>
      <c r="N5539"/>
      <c r="O5539" t="s">
        <v>101</v>
      </c>
      <c r="P5539" t="s">
        <v>283</v>
      </c>
    </row>
    <row r="5540" spans="1:16" x14ac:dyDescent="0.35">
      <c r="A5540" t="s">
        <v>2</v>
      </c>
      <c r="B5540" t="s">
        <v>13418</v>
      </c>
      <c r="C5540" t="s">
        <v>304</v>
      </c>
      <c r="D5540" t="s">
        <v>4595</v>
      </c>
      <c r="E5540" t="s">
        <v>59</v>
      </c>
      <c r="F5540" t="b">
        <v>0</v>
      </c>
      <c r="G5540" t="s">
        <v>77</v>
      </c>
      <c r="H5540" s="1">
        <v>46083.709918981483</v>
      </c>
      <c r="I5540" t="b">
        <v>0</v>
      </c>
      <c r="J5540" t="b">
        <v>0</v>
      </c>
      <c r="K5540" t="s">
        <v>41</v>
      </c>
      <c r="L5540" t="s">
        <v>60</v>
      </c>
      <c r="M5540">
        <v>530000</v>
      </c>
      <c r="N5540"/>
      <c r="O5540" t="s">
        <v>5169</v>
      </c>
      <c r="P5540" t="s">
        <v>310</v>
      </c>
    </row>
    <row r="5541" spans="1:16" x14ac:dyDescent="0.35">
      <c r="A5541" t="s">
        <v>0</v>
      </c>
      <c r="B5541" t="s">
        <v>12898</v>
      </c>
      <c r="C5541" t="s">
        <v>172</v>
      </c>
      <c r="D5541" t="s">
        <v>4595</v>
      </c>
      <c r="E5541" t="s">
        <v>59</v>
      </c>
      <c r="F5541" t="b">
        <v>0</v>
      </c>
      <c r="G5541" t="s">
        <v>68</v>
      </c>
      <c r="H5541" s="1">
        <v>46083.710069444453</v>
      </c>
      <c r="I5541" t="b">
        <v>0</v>
      </c>
      <c r="J5541" t="b">
        <v>1</v>
      </c>
      <c r="K5541" t="s">
        <v>41</v>
      </c>
      <c r="L5541" t="s">
        <v>60</v>
      </c>
      <c r="M5541">
        <v>67500</v>
      </c>
      <c r="N5541"/>
      <c r="O5541" t="s">
        <v>13419</v>
      </c>
      <c r="P5541" t="s">
        <v>325</v>
      </c>
    </row>
    <row r="5542" spans="1:16" x14ac:dyDescent="0.35">
      <c r="A5542" t="s">
        <v>2</v>
      </c>
      <c r="B5542" t="s">
        <v>2946</v>
      </c>
      <c r="C5542" t="s">
        <v>13420</v>
      </c>
      <c r="D5542" t="s">
        <v>4595</v>
      </c>
      <c r="E5542" t="s">
        <v>59</v>
      </c>
      <c r="F5542" t="b">
        <v>0</v>
      </c>
      <c r="G5542" t="s">
        <v>68</v>
      </c>
      <c r="H5542" s="1">
        <v>46083.710092592592</v>
      </c>
      <c r="I5542" t="b">
        <v>0</v>
      </c>
      <c r="J5542" t="b">
        <v>1</v>
      </c>
      <c r="K5542" t="s">
        <v>41</v>
      </c>
      <c r="L5542" t="s">
        <v>60</v>
      </c>
      <c r="M5542">
        <v>68000</v>
      </c>
      <c r="N5542"/>
      <c r="O5542" t="s">
        <v>13421</v>
      </c>
      <c r="P5542" t="s">
        <v>13422</v>
      </c>
    </row>
    <row r="5543" spans="1:16" x14ac:dyDescent="0.35">
      <c r="A5543" t="s">
        <v>2</v>
      </c>
      <c r="B5543" t="s">
        <v>4578</v>
      </c>
      <c r="C5543" t="s">
        <v>3969</v>
      </c>
      <c r="D5543" t="s">
        <v>4595</v>
      </c>
      <c r="E5543" t="s">
        <v>72</v>
      </c>
      <c r="F5543" t="b">
        <v>0</v>
      </c>
      <c r="G5543" t="s">
        <v>68</v>
      </c>
      <c r="H5543" s="1">
        <v>46083.710092592592</v>
      </c>
      <c r="I5543" t="b">
        <v>0</v>
      </c>
      <c r="J5543" t="b">
        <v>1</v>
      </c>
      <c r="K5543" t="s">
        <v>41</v>
      </c>
      <c r="L5543" t="s">
        <v>60</v>
      </c>
      <c r="M5543">
        <v>300000</v>
      </c>
      <c r="N5543"/>
      <c r="O5543" t="s">
        <v>424</v>
      </c>
      <c r="P5543" t="s">
        <v>4577</v>
      </c>
    </row>
    <row r="5544" spans="1:16" x14ac:dyDescent="0.35">
      <c r="A5544" t="s">
        <v>2</v>
      </c>
      <c r="B5544" t="s">
        <v>191</v>
      </c>
      <c r="C5544" t="s">
        <v>11559</v>
      </c>
      <c r="D5544" t="s">
        <v>4595</v>
      </c>
      <c r="E5544" t="s">
        <v>59</v>
      </c>
      <c r="F5544" t="b">
        <v>0</v>
      </c>
      <c r="G5544" t="s">
        <v>89</v>
      </c>
      <c r="H5544" s="1">
        <v>46083.710127314807</v>
      </c>
      <c r="I5544" t="b">
        <v>0</v>
      </c>
      <c r="J5544" t="b">
        <v>1</v>
      </c>
      <c r="K5544" t="s">
        <v>41</v>
      </c>
      <c r="L5544" t="s">
        <v>60</v>
      </c>
      <c r="M5544">
        <v>300000</v>
      </c>
      <c r="N5544"/>
      <c r="O5544" t="s">
        <v>1225</v>
      </c>
      <c r="P5544" t="s">
        <v>13423</v>
      </c>
    </row>
    <row r="5545" spans="1:16" x14ac:dyDescent="0.35">
      <c r="A5545" t="s">
        <v>2</v>
      </c>
      <c r="B5545" t="s">
        <v>2</v>
      </c>
      <c r="C5545" t="s">
        <v>11559</v>
      </c>
      <c r="D5545" t="s">
        <v>4595</v>
      </c>
      <c r="E5545" t="s">
        <v>59</v>
      </c>
      <c r="F5545" t="b">
        <v>0</v>
      </c>
      <c r="G5545" t="s">
        <v>89</v>
      </c>
      <c r="H5545" s="1">
        <v>46083.710127314807</v>
      </c>
      <c r="I5545" t="b">
        <v>0</v>
      </c>
      <c r="J5545" t="b">
        <v>1</v>
      </c>
      <c r="K5545" t="s">
        <v>41</v>
      </c>
      <c r="L5545" t="s">
        <v>60</v>
      </c>
      <c r="M5545">
        <v>117500</v>
      </c>
      <c r="N5545"/>
      <c r="O5545" t="s">
        <v>105</v>
      </c>
      <c r="P5545" t="s">
        <v>13424</v>
      </c>
    </row>
    <row r="5546" spans="1:16" x14ac:dyDescent="0.35">
      <c r="A5546" t="s">
        <v>2</v>
      </c>
      <c r="B5546" t="s">
        <v>158</v>
      </c>
      <c r="C5546" t="s">
        <v>11559</v>
      </c>
      <c r="D5546" t="s">
        <v>4595</v>
      </c>
      <c r="E5546" t="s">
        <v>59</v>
      </c>
      <c r="F5546" t="b">
        <v>0</v>
      </c>
      <c r="G5546" t="s">
        <v>89</v>
      </c>
      <c r="H5546" s="1">
        <v>46083.710127314807</v>
      </c>
      <c r="I5546" t="b">
        <v>0</v>
      </c>
      <c r="J5546" t="b">
        <v>1</v>
      </c>
      <c r="K5546" t="s">
        <v>41</v>
      </c>
      <c r="L5546" t="s">
        <v>60</v>
      </c>
      <c r="M5546">
        <v>215000</v>
      </c>
      <c r="N5546"/>
      <c r="O5546" t="s">
        <v>492</v>
      </c>
      <c r="P5546" t="s">
        <v>13425</v>
      </c>
    </row>
    <row r="5547" spans="1:16" x14ac:dyDescent="0.35">
      <c r="A5547" t="s">
        <v>4</v>
      </c>
      <c r="B5547" t="s">
        <v>13426</v>
      </c>
      <c r="C5547" t="s">
        <v>3130</v>
      </c>
      <c r="D5547" t="s">
        <v>4595</v>
      </c>
      <c r="E5547" t="s">
        <v>59</v>
      </c>
      <c r="F5547" t="b">
        <v>0</v>
      </c>
      <c r="G5547" t="s">
        <v>89</v>
      </c>
      <c r="H5547" s="1">
        <v>46083.710150462961</v>
      </c>
      <c r="I5547" t="b">
        <v>0</v>
      </c>
      <c r="J5547" t="b">
        <v>1</v>
      </c>
      <c r="K5547" t="s">
        <v>41</v>
      </c>
      <c r="L5547" t="s">
        <v>60</v>
      </c>
      <c r="M5547">
        <v>137500</v>
      </c>
      <c r="N5547"/>
      <c r="O5547" t="s">
        <v>492</v>
      </c>
      <c r="P5547" t="s">
        <v>7011</v>
      </c>
    </row>
    <row r="5548" spans="1:16" x14ac:dyDescent="0.35">
      <c r="A5548" t="s">
        <v>6</v>
      </c>
      <c r="B5548" t="s">
        <v>6</v>
      </c>
      <c r="C5548" t="s">
        <v>13427</v>
      </c>
      <c r="D5548" t="s">
        <v>4595</v>
      </c>
      <c r="E5548" t="s">
        <v>59</v>
      </c>
      <c r="F5548" t="b">
        <v>0</v>
      </c>
      <c r="G5548" t="s">
        <v>89</v>
      </c>
      <c r="H5548" s="1">
        <v>46083.710150462961</v>
      </c>
      <c r="I5548" t="b">
        <v>0</v>
      </c>
      <c r="J5548" t="b">
        <v>0</v>
      </c>
      <c r="K5548" t="s">
        <v>41</v>
      </c>
      <c r="L5548" t="s">
        <v>60</v>
      </c>
      <c r="M5548">
        <v>125000</v>
      </c>
      <c r="N5548"/>
      <c r="O5548" t="s">
        <v>13428</v>
      </c>
      <c r="P5548" t="s">
        <v>85</v>
      </c>
    </row>
    <row r="5549" spans="1:16" x14ac:dyDescent="0.35">
      <c r="A5549" t="s">
        <v>8</v>
      </c>
      <c r="B5549" t="s">
        <v>4047</v>
      </c>
      <c r="C5549" t="s">
        <v>11559</v>
      </c>
      <c r="D5549" t="s">
        <v>4595</v>
      </c>
      <c r="E5549" t="s">
        <v>59</v>
      </c>
      <c r="F5549" t="b">
        <v>0</v>
      </c>
      <c r="G5549" t="s">
        <v>89</v>
      </c>
      <c r="H5549" s="1">
        <v>46083.710173611107</v>
      </c>
      <c r="I5549" t="b">
        <v>0</v>
      </c>
      <c r="J5549" t="b">
        <v>0</v>
      </c>
      <c r="K5549" t="s">
        <v>41</v>
      </c>
      <c r="L5549" t="s">
        <v>60</v>
      </c>
      <c r="M5549">
        <v>132500</v>
      </c>
      <c r="N5549"/>
      <c r="O5549" t="s">
        <v>13429</v>
      </c>
      <c r="P5549" t="s">
        <v>13430</v>
      </c>
    </row>
    <row r="5550" spans="1:16" x14ac:dyDescent="0.35">
      <c r="A5550" t="s">
        <v>1</v>
      </c>
      <c r="B5550" t="s">
        <v>13431</v>
      </c>
      <c r="C5550" t="s">
        <v>218</v>
      </c>
      <c r="D5550" t="s">
        <v>4595</v>
      </c>
      <c r="E5550" t="s">
        <v>59</v>
      </c>
      <c r="F5550" t="b">
        <v>0</v>
      </c>
      <c r="G5550" t="s">
        <v>65</v>
      </c>
      <c r="H5550" s="1">
        <v>46083.710509259261</v>
      </c>
      <c r="I5550" t="b">
        <v>1</v>
      </c>
      <c r="J5550" t="b">
        <v>0</v>
      </c>
      <c r="K5550" t="s">
        <v>41</v>
      </c>
      <c r="L5550" t="s">
        <v>60</v>
      </c>
      <c r="M5550">
        <v>195000</v>
      </c>
      <c r="N5550"/>
      <c r="O5550" t="s">
        <v>13432</v>
      </c>
      <c r="P5550" t="s">
        <v>13433</v>
      </c>
    </row>
    <row r="5551" spans="1:16" x14ac:dyDescent="0.35">
      <c r="A5551" t="s">
        <v>5</v>
      </c>
      <c r="B5551" t="s">
        <v>5</v>
      </c>
      <c r="C5551" t="s">
        <v>885</v>
      </c>
      <c r="D5551" t="s">
        <v>4595</v>
      </c>
      <c r="E5551" t="s">
        <v>59</v>
      </c>
      <c r="F5551" t="b">
        <v>0</v>
      </c>
      <c r="G5551" t="s">
        <v>65</v>
      </c>
      <c r="H5551" s="1">
        <v>46083.710613425923</v>
      </c>
      <c r="I5551" t="b">
        <v>0</v>
      </c>
      <c r="J5551" t="b">
        <v>0</v>
      </c>
      <c r="K5551" t="s">
        <v>41</v>
      </c>
      <c r="L5551" t="s">
        <v>60</v>
      </c>
      <c r="M5551">
        <v>125000</v>
      </c>
      <c r="N5551"/>
      <c r="O5551" t="s">
        <v>13434</v>
      </c>
      <c r="P5551" t="s">
        <v>11940</v>
      </c>
    </row>
    <row r="5552" spans="1:16" x14ac:dyDescent="0.35">
      <c r="A5552" t="s">
        <v>1</v>
      </c>
      <c r="B5552" t="s">
        <v>2255</v>
      </c>
      <c r="C5552" t="s">
        <v>620</v>
      </c>
      <c r="D5552" t="s">
        <v>4526</v>
      </c>
      <c r="E5552" t="s">
        <v>59</v>
      </c>
      <c r="F5552" t="b">
        <v>0</v>
      </c>
      <c r="G5552" t="s">
        <v>65</v>
      </c>
      <c r="H5552" s="1">
        <v>46083.7106712963</v>
      </c>
      <c r="I5552" t="b">
        <v>1</v>
      </c>
      <c r="J5552" t="b">
        <v>1</v>
      </c>
      <c r="K5552" t="s">
        <v>41</v>
      </c>
      <c r="L5552" t="s">
        <v>74</v>
      </c>
      <c r="M5552"/>
      <c r="N5552">
        <v>62.5</v>
      </c>
      <c r="O5552" t="s">
        <v>482</v>
      </c>
      <c r="P5552" t="s">
        <v>13435</v>
      </c>
    </row>
    <row r="5553" spans="1:16" x14ac:dyDescent="0.35">
      <c r="A5553" t="s">
        <v>1</v>
      </c>
      <c r="B5553" t="s">
        <v>13436</v>
      </c>
      <c r="C5553" t="s">
        <v>4166</v>
      </c>
      <c r="D5553" t="s">
        <v>4595</v>
      </c>
      <c r="E5553" t="s">
        <v>59</v>
      </c>
      <c r="F5553" t="b">
        <v>0</v>
      </c>
      <c r="G5553" t="s">
        <v>77</v>
      </c>
      <c r="H5553" s="1">
        <v>46083.710763888892</v>
      </c>
      <c r="I5553" t="b">
        <v>1</v>
      </c>
      <c r="J5553" t="b">
        <v>0</v>
      </c>
      <c r="K5553" t="s">
        <v>41</v>
      </c>
      <c r="L5553" t="s">
        <v>60</v>
      </c>
      <c r="M5553">
        <v>110000</v>
      </c>
      <c r="N5553"/>
      <c r="O5553" t="s">
        <v>13437</v>
      </c>
      <c r="P5553" t="s">
        <v>1738</v>
      </c>
    </row>
    <row r="5554" spans="1:16" x14ac:dyDescent="0.35">
      <c r="A5554" t="s">
        <v>7</v>
      </c>
      <c r="B5554" t="s">
        <v>7</v>
      </c>
      <c r="C5554" t="s">
        <v>13438</v>
      </c>
      <c r="D5554" t="s">
        <v>4346</v>
      </c>
      <c r="E5554" t="s">
        <v>59</v>
      </c>
      <c r="F5554" t="b">
        <v>0</v>
      </c>
      <c r="G5554" t="s">
        <v>40</v>
      </c>
      <c r="H5554" s="1">
        <v>46083.713865740741</v>
      </c>
      <c r="I5554" t="b">
        <v>0</v>
      </c>
      <c r="J5554" t="b">
        <v>0</v>
      </c>
      <c r="K5554" t="s">
        <v>40</v>
      </c>
      <c r="L5554" t="s">
        <v>60</v>
      </c>
      <c r="M5554">
        <v>42977.375</v>
      </c>
      <c r="N5554"/>
      <c r="O5554" t="s">
        <v>13439</v>
      </c>
      <c r="P5554" t="s">
        <v>4062</v>
      </c>
    </row>
    <row r="5555" spans="1:16" x14ac:dyDescent="0.35">
      <c r="A5555" t="s">
        <v>5</v>
      </c>
      <c r="B5555" t="s">
        <v>13440</v>
      </c>
      <c r="C5555" t="s">
        <v>40</v>
      </c>
      <c r="D5555" t="s">
        <v>4526</v>
      </c>
      <c r="E5555" t="s">
        <v>88</v>
      </c>
      <c r="F5555" t="b">
        <v>0</v>
      </c>
      <c r="G5555" t="s">
        <v>40</v>
      </c>
      <c r="H5555" s="1">
        <v>46083.714016203703</v>
      </c>
      <c r="I5555" t="b">
        <v>1</v>
      </c>
      <c r="J5555" t="b">
        <v>0</v>
      </c>
      <c r="K5555" t="s">
        <v>40</v>
      </c>
      <c r="L5555" t="s">
        <v>74</v>
      </c>
      <c r="M5555"/>
      <c r="N5555">
        <v>82.5</v>
      </c>
      <c r="O5555" t="s">
        <v>6510</v>
      </c>
      <c r="P5555" t="s">
        <v>13441</v>
      </c>
    </row>
    <row r="5556" spans="1:16" x14ac:dyDescent="0.35">
      <c r="A5556" t="s">
        <v>0</v>
      </c>
      <c r="B5556" t="s">
        <v>13442</v>
      </c>
      <c r="C5556" t="s">
        <v>373</v>
      </c>
      <c r="D5556" t="s">
        <v>4595</v>
      </c>
      <c r="E5556" t="s">
        <v>59</v>
      </c>
      <c r="F5556" t="b">
        <v>0</v>
      </c>
      <c r="G5556" t="s">
        <v>63</v>
      </c>
      <c r="H5556" s="1">
        <v>46083.714849537027</v>
      </c>
      <c r="I5556" t="b">
        <v>0</v>
      </c>
      <c r="J5556" t="b">
        <v>0</v>
      </c>
      <c r="K5556" t="s">
        <v>41</v>
      </c>
      <c r="L5556" t="s">
        <v>60</v>
      </c>
      <c r="M5556">
        <v>110000</v>
      </c>
      <c r="N5556"/>
      <c r="O5556" t="s">
        <v>13443</v>
      </c>
      <c r="P5556" t="s">
        <v>3705</v>
      </c>
    </row>
    <row r="5557" spans="1:16" x14ac:dyDescent="0.35">
      <c r="A5557" t="s">
        <v>2</v>
      </c>
      <c r="B5557" t="s">
        <v>2706</v>
      </c>
      <c r="C5557" t="s">
        <v>218</v>
      </c>
      <c r="D5557" t="s">
        <v>4595</v>
      </c>
      <c r="E5557" t="s">
        <v>59</v>
      </c>
      <c r="F5557" t="b">
        <v>0</v>
      </c>
      <c r="G5557" t="s">
        <v>63</v>
      </c>
      <c r="H5557" s="1">
        <v>46083.714872685188</v>
      </c>
      <c r="I5557" t="b">
        <v>0</v>
      </c>
      <c r="J5557" t="b">
        <v>0</v>
      </c>
      <c r="K5557" t="s">
        <v>41</v>
      </c>
      <c r="L5557" t="s">
        <v>60</v>
      </c>
      <c r="M5557">
        <v>50000</v>
      </c>
      <c r="N5557"/>
      <c r="O5557" t="s">
        <v>371</v>
      </c>
    </row>
    <row r="5558" spans="1:16" x14ac:dyDescent="0.35">
      <c r="A5558" t="s">
        <v>0</v>
      </c>
      <c r="B5558" t="s">
        <v>262</v>
      </c>
      <c r="C5558" t="s">
        <v>1691</v>
      </c>
      <c r="D5558" t="s">
        <v>4595</v>
      </c>
      <c r="E5558" t="s">
        <v>59</v>
      </c>
      <c r="F5558" t="b">
        <v>0</v>
      </c>
      <c r="G5558" t="s">
        <v>63</v>
      </c>
      <c r="H5558" s="1">
        <v>46083.714872685188</v>
      </c>
      <c r="I5558" t="b">
        <v>0</v>
      </c>
      <c r="J5558" t="b">
        <v>0</v>
      </c>
      <c r="K5558" t="s">
        <v>41</v>
      </c>
      <c r="L5558" t="s">
        <v>60</v>
      </c>
      <c r="M5558">
        <v>90000</v>
      </c>
      <c r="N5558"/>
      <c r="O5558" t="s">
        <v>6045</v>
      </c>
      <c r="P5558" t="s">
        <v>1738</v>
      </c>
    </row>
    <row r="5559" spans="1:16" x14ac:dyDescent="0.35">
      <c r="A5559" t="s">
        <v>1</v>
      </c>
      <c r="B5559" t="s">
        <v>13444</v>
      </c>
      <c r="C5559" t="s">
        <v>304</v>
      </c>
      <c r="D5559" t="s">
        <v>4595</v>
      </c>
      <c r="E5559" t="s">
        <v>59</v>
      </c>
      <c r="F5559" t="b">
        <v>0</v>
      </c>
      <c r="G5559" t="s">
        <v>63</v>
      </c>
      <c r="H5559" s="1">
        <v>46083.715324074074</v>
      </c>
      <c r="I5559" t="b">
        <v>1</v>
      </c>
      <c r="J5559" t="b">
        <v>0</v>
      </c>
      <c r="K5559" t="s">
        <v>41</v>
      </c>
      <c r="L5559" t="s">
        <v>60</v>
      </c>
      <c r="M5559">
        <v>30000</v>
      </c>
      <c r="N5559"/>
      <c r="O5559" t="s">
        <v>6045</v>
      </c>
      <c r="P5559" t="s">
        <v>954</v>
      </c>
    </row>
    <row r="5560" spans="1:16" x14ac:dyDescent="0.35">
      <c r="A5560" t="s">
        <v>0</v>
      </c>
      <c r="B5560" t="s">
        <v>13445</v>
      </c>
      <c r="C5560" t="s">
        <v>555</v>
      </c>
      <c r="D5560" t="s">
        <v>4526</v>
      </c>
      <c r="E5560" t="s">
        <v>88</v>
      </c>
      <c r="F5560" t="b">
        <v>0</v>
      </c>
      <c r="G5560" t="s">
        <v>68</v>
      </c>
      <c r="H5560" s="1">
        <v>46083.750694444447</v>
      </c>
      <c r="I5560" t="b">
        <v>0</v>
      </c>
      <c r="J5560" t="b">
        <v>0</v>
      </c>
      <c r="K5560" t="s">
        <v>41</v>
      </c>
      <c r="L5560" t="s">
        <v>74</v>
      </c>
      <c r="M5560"/>
      <c r="N5560">
        <v>62.5</v>
      </c>
      <c r="O5560" t="s">
        <v>1164</v>
      </c>
      <c r="P5560" t="s">
        <v>2279</v>
      </c>
    </row>
    <row r="5561" spans="1:16" x14ac:dyDescent="0.35">
      <c r="A5561" t="s">
        <v>9</v>
      </c>
      <c r="B5561" t="s">
        <v>13446</v>
      </c>
      <c r="C5561" t="s">
        <v>1279</v>
      </c>
      <c r="D5561" t="s">
        <v>2360</v>
      </c>
      <c r="E5561" t="s">
        <v>59</v>
      </c>
      <c r="F5561" t="b">
        <v>0</v>
      </c>
      <c r="G5561" t="s">
        <v>68</v>
      </c>
      <c r="H5561" s="1">
        <v>46083.750752314823</v>
      </c>
      <c r="I5561" t="b">
        <v>0</v>
      </c>
      <c r="J5561" t="b">
        <v>1</v>
      </c>
      <c r="K5561" t="s">
        <v>41</v>
      </c>
      <c r="L5561" t="s">
        <v>74</v>
      </c>
      <c r="M5561"/>
      <c r="N5561">
        <v>23.484999999999999</v>
      </c>
      <c r="O5561" t="s">
        <v>12197</v>
      </c>
      <c r="P5561" t="s">
        <v>859</v>
      </c>
    </row>
    <row r="5562" spans="1:16" x14ac:dyDescent="0.35">
      <c r="A5562" t="s">
        <v>3</v>
      </c>
      <c r="B5562" t="s">
        <v>13447</v>
      </c>
      <c r="C5562" t="s">
        <v>97</v>
      </c>
      <c r="D5562" t="s">
        <v>4595</v>
      </c>
      <c r="E5562" t="s">
        <v>59</v>
      </c>
      <c r="F5562" t="b">
        <v>0</v>
      </c>
      <c r="G5562" t="s">
        <v>89</v>
      </c>
      <c r="H5562" s="1">
        <v>46083.750925925917</v>
      </c>
      <c r="I5562" t="b">
        <v>1</v>
      </c>
      <c r="J5562" t="b">
        <v>0</v>
      </c>
      <c r="K5562" t="s">
        <v>41</v>
      </c>
      <c r="L5562" t="s">
        <v>60</v>
      </c>
      <c r="M5562">
        <v>110000</v>
      </c>
      <c r="N5562"/>
      <c r="O5562" t="s">
        <v>11518</v>
      </c>
      <c r="P5562" t="s">
        <v>13448</v>
      </c>
    </row>
    <row r="5563" spans="1:16" x14ac:dyDescent="0.35">
      <c r="A5563" t="s">
        <v>1</v>
      </c>
      <c r="B5563" t="s">
        <v>8605</v>
      </c>
      <c r="C5563" t="s">
        <v>13449</v>
      </c>
      <c r="D5563" t="s">
        <v>4526</v>
      </c>
      <c r="E5563" t="s">
        <v>59</v>
      </c>
      <c r="F5563" t="b">
        <v>0</v>
      </c>
      <c r="G5563" t="s">
        <v>65</v>
      </c>
      <c r="H5563" s="1">
        <v>46083.752222222232</v>
      </c>
      <c r="I5563" t="b">
        <v>0</v>
      </c>
      <c r="J5563" t="b">
        <v>1</v>
      </c>
      <c r="K5563" t="s">
        <v>41</v>
      </c>
      <c r="L5563" t="s">
        <v>60</v>
      </c>
      <c r="M5563">
        <v>212500</v>
      </c>
      <c r="N5563"/>
      <c r="O5563" t="s">
        <v>1990</v>
      </c>
      <c r="P5563" t="s">
        <v>13450</v>
      </c>
    </row>
    <row r="5564" spans="1:16" x14ac:dyDescent="0.35">
      <c r="A5564" t="s">
        <v>6</v>
      </c>
      <c r="B5564" t="s">
        <v>13451</v>
      </c>
      <c r="C5564" t="s">
        <v>218</v>
      </c>
      <c r="D5564" t="s">
        <v>4595</v>
      </c>
      <c r="E5564" t="s">
        <v>59</v>
      </c>
      <c r="F5564" t="b">
        <v>0</v>
      </c>
      <c r="G5564" t="s">
        <v>63</v>
      </c>
      <c r="H5564" s="1">
        <v>46083.756689814807</v>
      </c>
      <c r="I5564" t="b">
        <v>0</v>
      </c>
      <c r="J5564" t="b">
        <v>0</v>
      </c>
      <c r="K5564" t="s">
        <v>41</v>
      </c>
      <c r="L5564" t="s">
        <v>60</v>
      </c>
      <c r="M5564">
        <v>800000</v>
      </c>
      <c r="N5564"/>
      <c r="O5564" t="s">
        <v>11518</v>
      </c>
    </row>
    <row r="5565" spans="1:16" x14ac:dyDescent="0.35">
      <c r="A5565" t="s">
        <v>7</v>
      </c>
      <c r="B5565" t="s">
        <v>13452</v>
      </c>
      <c r="C5565" t="s">
        <v>13453</v>
      </c>
      <c r="D5565" t="s">
        <v>11271</v>
      </c>
      <c r="E5565" t="s">
        <v>59</v>
      </c>
      <c r="F5565" t="b">
        <v>0</v>
      </c>
      <c r="G5565" t="s">
        <v>20</v>
      </c>
      <c r="H5565" s="1">
        <v>46083.760127314818</v>
      </c>
      <c r="I5565" t="b">
        <v>1</v>
      </c>
      <c r="J5565" t="b">
        <v>0</v>
      </c>
      <c r="K5565" t="s">
        <v>20</v>
      </c>
      <c r="L5565" t="s">
        <v>60</v>
      </c>
      <c r="M5565">
        <v>59000</v>
      </c>
      <c r="N5565"/>
      <c r="O5565" t="s">
        <v>899</v>
      </c>
    </row>
    <row r="5566" spans="1:16" x14ac:dyDescent="0.35">
      <c r="A5566" t="s">
        <v>6</v>
      </c>
      <c r="B5566" t="s">
        <v>13454</v>
      </c>
      <c r="C5566" t="s">
        <v>913</v>
      </c>
      <c r="D5566" t="s">
        <v>11271</v>
      </c>
      <c r="E5566" t="s">
        <v>59</v>
      </c>
      <c r="F5566" t="b">
        <v>0</v>
      </c>
      <c r="G5566" t="s">
        <v>20</v>
      </c>
      <c r="H5566" s="1">
        <v>46083.760150462957</v>
      </c>
      <c r="I5566" t="b">
        <v>0</v>
      </c>
      <c r="J5566" t="b">
        <v>0</v>
      </c>
      <c r="K5566" t="s">
        <v>20</v>
      </c>
      <c r="L5566" t="s">
        <v>60</v>
      </c>
      <c r="M5566">
        <v>100000</v>
      </c>
      <c r="N5566"/>
      <c r="O5566" t="s">
        <v>11602</v>
      </c>
    </row>
    <row r="5567" spans="1:16" x14ac:dyDescent="0.35">
      <c r="A5567" t="s">
        <v>1</v>
      </c>
      <c r="B5567" t="s">
        <v>13455</v>
      </c>
      <c r="C5567" t="s">
        <v>112</v>
      </c>
      <c r="D5567" t="s">
        <v>4346</v>
      </c>
      <c r="E5567" t="s">
        <v>59</v>
      </c>
      <c r="F5567" t="b">
        <v>0</v>
      </c>
      <c r="G5567" t="s">
        <v>65</v>
      </c>
      <c r="H5567" s="1">
        <v>46083.793530092589</v>
      </c>
      <c r="I5567" t="b">
        <v>1</v>
      </c>
      <c r="J5567" t="b">
        <v>1</v>
      </c>
      <c r="K5567" t="s">
        <v>41</v>
      </c>
      <c r="L5567" t="s">
        <v>60</v>
      </c>
      <c r="M5567">
        <v>152000</v>
      </c>
      <c r="N5567"/>
      <c r="O5567" t="s">
        <v>1822</v>
      </c>
      <c r="P5567" t="s">
        <v>13456</v>
      </c>
    </row>
    <row r="5568" spans="1:16" x14ac:dyDescent="0.35">
      <c r="A5568" t="s">
        <v>5</v>
      </c>
      <c r="B5568" t="s">
        <v>5</v>
      </c>
      <c r="C5568" t="s">
        <v>1570</v>
      </c>
      <c r="D5568" t="s">
        <v>4526</v>
      </c>
      <c r="E5568" t="s">
        <v>59</v>
      </c>
      <c r="F5568" t="b">
        <v>0</v>
      </c>
      <c r="G5568" t="s">
        <v>65</v>
      </c>
      <c r="H5568" s="1">
        <v>46083.793645833342</v>
      </c>
      <c r="I5568" t="b">
        <v>0</v>
      </c>
      <c r="J5568" t="b">
        <v>1</v>
      </c>
      <c r="K5568" t="s">
        <v>41</v>
      </c>
      <c r="L5568" t="s">
        <v>60</v>
      </c>
      <c r="M5568">
        <v>130000</v>
      </c>
      <c r="N5568"/>
      <c r="O5568" t="s">
        <v>3394</v>
      </c>
      <c r="P5568" t="s">
        <v>13457</v>
      </c>
    </row>
    <row r="5569" spans="1:16" x14ac:dyDescent="0.35">
      <c r="A5569" t="s">
        <v>1</v>
      </c>
      <c r="B5569" t="s">
        <v>629</v>
      </c>
      <c r="C5569" t="s">
        <v>2412</v>
      </c>
      <c r="D5569" t="s">
        <v>4595</v>
      </c>
      <c r="E5569" t="s">
        <v>59</v>
      </c>
      <c r="F5569" t="b">
        <v>0</v>
      </c>
      <c r="G5569" t="s">
        <v>65</v>
      </c>
      <c r="H5569" s="1">
        <v>46083.793912037043</v>
      </c>
      <c r="I5569" t="b">
        <v>1</v>
      </c>
      <c r="J5569" t="b">
        <v>0</v>
      </c>
      <c r="K5569" t="s">
        <v>41</v>
      </c>
      <c r="L5569" t="s">
        <v>60</v>
      </c>
      <c r="M5569">
        <v>122500</v>
      </c>
      <c r="N5569"/>
      <c r="O5569" t="s">
        <v>915</v>
      </c>
    </row>
    <row r="5570" spans="1:16" x14ac:dyDescent="0.35">
      <c r="A5570" t="s">
        <v>5</v>
      </c>
      <c r="B5570" t="s">
        <v>5</v>
      </c>
      <c r="C5570" t="s">
        <v>1358</v>
      </c>
      <c r="D5570" t="s">
        <v>13458</v>
      </c>
      <c r="E5570" t="s">
        <v>59</v>
      </c>
      <c r="F5570" t="b">
        <v>0</v>
      </c>
      <c r="G5570" t="s">
        <v>77</v>
      </c>
      <c r="H5570" s="1">
        <v>46083.794074074067</v>
      </c>
      <c r="I5570" t="b">
        <v>0</v>
      </c>
      <c r="J5570" t="b">
        <v>0</v>
      </c>
      <c r="K5570" t="s">
        <v>41</v>
      </c>
      <c r="L5570" t="s">
        <v>60</v>
      </c>
      <c r="M5570">
        <v>102000</v>
      </c>
      <c r="N5570"/>
      <c r="O5570" t="s">
        <v>2795</v>
      </c>
      <c r="P5570" t="s">
        <v>4712</v>
      </c>
    </row>
    <row r="5571" spans="1:16" x14ac:dyDescent="0.35">
      <c r="A5571" t="s">
        <v>1</v>
      </c>
      <c r="B5571" t="s">
        <v>13459</v>
      </c>
      <c r="C5571" t="s">
        <v>500</v>
      </c>
      <c r="D5571" t="s">
        <v>4526</v>
      </c>
      <c r="E5571" t="s">
        <v>88</v>
      </c>
      <c r="F5571" t="b">
        <v>0</v>
      </c>
      <c r="G5571" t="s">
        <v>13</v>
      </c>
      <c r="H5571" s="1">
        <v>46083.796157407407</v>
      </c>
      <c r="I5571" t="b">
        <v>1</v>
      </c>
      <c r="J5571" t="b">
        <v>0</v>
      </c>
      <c r="K5571" t="s">
        <v>13</v>
      </c>
      <c r="L5571" t="s">
        <v>74</v>
      </c>
      <c r="M5571"/>
      <c r="N5571">
        <v>74</v>
      </c>
      <c r="O5571" t="s">
        <v>8016</v>
      </c>
      <c r="P5571" t="s">
        <v>4780</v>
      </c>
    </row>
    <row r="5572" spans="1:16" x14ac:dyDescent="0.35">
      <c r="A5572" t="s">
        <v>1</v>
      </c>
      <c r="B5572" t="s">
        <v>13460</v>
      </c>
      <c r="C5572" t="s">
        <v>955</v>
      </c>
      <c r="D5572" t="s">
        <v>4526</v>
      </c>
      <c r="E5572" t="s">
        <v>59</v>
      </c>
      <c r="F5572" t="b">
        <v>0</v>
      </c>
      <c r="G5572" t="s">
        <v>13</v>
      </c>
      <c r="H5572" s="1">
        <v>46083.796157407407</v>
      </c>
      <c r="I5572" t="b">
        <v>1</v>
      </c>
      <c r="J5572" t="b">
        <v>0</v>
      </c>
      <c r="K5572" t="s">
        <v>13</v>
      </c>
      <c r="L5572" t="s">
        <v>60</v>
      </c>
      <c r="M5572">
        <v>125000</v>
      </c>
      <c r="N5572"/>
      <c r="O5572" t="s">
        <v>3615</v>
      </c>
      <c r="P5572" t="s">
        <v>3355</v>
      </c>
    </row>
    <row r="5573" spans="1:16" x14ac:dyDescent="0.35">
      <c r="A5573" t="s">
        <v>1</v>
      </c>
      <c r="B5573" t="s">
        <v>13461</v>
      </c>
      <c r="C5573" t="s">
        <v>500</v>
      </c>
      <c r="D5573" t="s">
        <v>4526</v>
      </c>
      <c r="E5573" t="s">
        <v>88</v>
      </c>
      <c r="F5573" t="b">
        <v>0</v>
      </c>
      <c r="G5573" t="s">
        <v>13</v>
      </c>
      <c r="H5573" s="1">
        <v>46083.796157407407</v>
      </c>
      <c r="I5573" t="b">
        <v>1</v>
      </c>
      <c r="J5573" t="b">
        <v>0</v>
      </c>
      <c r="K5573" t="s">
        <v>13</v>
      </c>
      <c r="L5573" t="s">
        <v>74</v>
      </c>
      <c r="M5573"/>
      <c r="N5573">
        <v>89.5</v>
      </c>
      <c r="O5573" t="s">
        <v>8016</v>
      </c>
      <c r="P5573" t="s">
        <v>13462</v>
      </c>
    </row>
    <row r="5574" spans="1:16" x14ac:dyDescent="0.35">
      <c r="A5574" t="s">
        <v>8</v>
      </c>
      <c r="B5574" t="s">
        <v>13463</v>
      </c>
      <c r="C5574" t="s">
        <v>6744</v>
      </c>
      <c r="D5574" t="s">
        <v>4526</v>
      </c>
      <c r="E5574" t="s">
        <v>59</v>
      </c>
      <c r="F5574" t="b">
        <v>0</v>
      </c>
      <c r="G5574" t="s">
        <v>40</v>
      </c>
      <c r="H5574" s="1">
        <v>46083.797268518523</v>
      </c>
      <c r="I5574" t="b">
        <v>0</v>
      </c>
      <c r="J5574" t="b">
        <v>0</v>
      </c>
      <c r="K5574" t="s">
        <v>40</v>
      </c>
      <c r="L5574" t="s">
        <v>60</v>
      </c>
      <c r="M5574">
        <v>85000</v>
      </c>
      <c r="N5574"/>
      <c r="O5574" t="s">
        <v>101</v>
      </c>
      <c r="P5574" t="s">
        <v>13464</v>
      </c>
    </row>
    <row r="5575" spans="1:16" x14ac:dyDescent="0.35">
      <c r="A5575" t="s">
        <v>1</v>
      </c>
      <c r="B5575" t="s">
        <v>13465</v>
      </c>
      <c r="C5575" t="s">
        <v>40</v>
      </c>
      <c r="D5575" t="s">
        <v>4526</v>
      </c>
      <c r="E5575" t="s">
        <v>59</v>
      </c>
      <c r="F5575" t="b">
        <v>0</v>
      </c>
      <c r="G5575" t="s">
        <v>40</v>
      </c>
      <c r="H5575" s="1">
        <v>46083.797268518523</v>
      </c>
      <c r="I5575" t="b">
        <v>0</v>
      </c>
      <c r="J5575" t="b">
        <v>0</v>
      </c>
      <c r="K5575" t="s">
        <v>40</v>
      </c>
      <c r="L5575" t="s">
        <v>60</v>
      </c>
      <c r="M5575">
        <v>70000</v>
      </c>
      <c r="N5575"/>
      <c r="O5575" t="s">
        <v>13466</v>
      </c>
      <c r="P5575" t="s">
        <v>2257</v>
      </c>
    </row>
    <row r="5576" spans="1:16" x14ac:dyDescent="0.35">
      <c r="A5576" t="s">
        <v>1</v>
      </c>
      <c r="B5576" t="s">
        <v>13467</v>
      </c>
      <c r="C5576" t="s">
        <v>40</v>
      </c>
      <c r="D5576" t="s">
        <v>5798</v>
      </c>
      <c r="E5576" t="s">
        <v>59</v>
      </c>
      <c r="F5576" t="b">
        <v>0</v>
      </c>
      <c r="G5576" t="s">
        <v>40</v>
      </c>
      <c r="H5576" s="1">
        <v>46083.797500000001</v>
      </c>
      <c r="I5576" t="b">
        <v>1</v>
      </c>
      <c r="J5576" t="b">
        <v>0</v>
      </c>
      <c r="K5576" t="s">
        <v>40</v>
      </c>
      <c r="L5576" t="s">
        <v>60</v>
      </c>
      <c r="M5576">
        <v>110000</v>
      </c>
      <c r="N5576"/>
      <c r="O5576" t="s">
        <v>818</v>
      </c>
      <c r="P5576" t="s">
        <v>13468</v>
      </c>
    </row>
    <row r="5577" spans="1:16" x14ac:dyDescent="0.35">
      <c r="A5577" t="s">
        <v>9</v>
      </c>
      <c r="B5577" t="s">
        <v>13469</v>
      </c>
      <c r="C5577" t="s">
        <v>13470</v>
      </c>
      <c r="D5577" t="s">
        <v>11271</v>
      </c>
      <c r="E5577" t="s">
        <v>59</v>
      </c>
      <c r="F5577" t="b">
        <v>0</v>
      </c>
      <c r="G5577" t="s">
        <v>20</v>
      </c>
      <c r="H5577" s="1">
        <v>46083.801793981482</v>
      </c>
      <c r="I5577" t="b">
        <v>1</v>
      </c>
      <c r="J5577" t="b">
        <v>0</v>
      </c>
      <c r="K5577" t="s">
        <v>20</v>
      </c>
      <c r="L5577" t="s">
        <v>60</v>
      </c>
      <c r="M5577">
        <v>47000</v>
      </c>
      <c r="N5577"/>
      <c r="O5577" t="s">
        <v>3406</v>
      </c>
    </row>
    <row r="5578" spans="1:16" x14ac:dyDescent="0.35">
      <c r="A5578" t="s">
        <v>0</v>
      </c>
      <c r="B5578" t="s">
        <v>13471</v>
      </c>
      <c r="C5578" t="s">
        <v>3176</v>
      </c>
      <c r="D5578" t="s">
        <v>2360</v>
      </c>
      <c r="E5578" t="s">
        <v>59</v>
      </c>
      <c r="F5578" t="b">
        <v>0</v>
      </c>
      <c r="G5578" t="s">
        <v>65</v>
      </c>
      <c r="H5578" s="1">
        <v>46083.833414351851</v>
      </c>
      <c r="I5578" t="b">
        <v>1</v>
      </c>
      <c r="J5578" t="b">
        <v>0</v>
      </c>
      <c r="K5578" t="s">
        <v>41</v>
      </c>
      <c r="L5578" t="s">
        <v>60</v>
      </c>
      <c r="M5578">
        <v>62500</v>
      </c>
      <c r="N5578"/>
      <c r="O5578" t="s">
        <v>13472</v>
      </c>
      <c r="P5578" t="s">
        <v>13473</v>
      </c>
    </row>
    <row r="5579" spans="1:16" x14ac:dyDescent="0.35">
      <c r="A5579" t="s">
        <v>0</v>
      </c>
      <c r="B5579" t="s">
        <v>13474</v>
      </c>
      <c r="C5579" t="s">
        <v>172</v>
      </c>
      <c r="D5579" t="s">
        <v>4526</v>
      </c>
      <c r="E5579" t="s">
        <v>59</v>
      </c>
      <c r="F5579" t="b">
        <v>0</v>
      </c>
      <c r="G5579" t="s">
        <v>68</v>
      </c>
      <c r="H5579" s="1">
        <v>46083.834027777782</v>
      </c>
      <c r="I5579" t="b">
        <v>0</v>
      </c>
      <c r="J5579" t="b">
        <v>1</v>
      </c>
      <c r="K5579" t="s">
        <v>41</v>
      </c>
      <c r="L5579" t="s">
        <v>60</v>
      </c>
      <c r="M5579">
        <v>88650</v>
      </c>
      <c r="N5579"/>
      <c r="O5579" t="s">
        <v>2617</v>
      </c>
      <c r="P5579" t="s">
        <v>13475</v>
      </c>
    </row>
    <row r="5580" spans="1:16" x14ac:dyDescent="0.35">
      <c r="A5580" t="s">
        <v>2</v>
      </c>
      <c r="B5580" t="s">
        <v>13476</v>
      </c>
      <c r="C5580" t="s">
        <v>71</v>
      </c>
      <c r="D5580" t="s">
        <v>4346</v>
      </c>
      <c r="E5580" t="s">
        <v>59</v>
      </c>
      <c r="F5580" t="b">
        <v>0</v>
      </c>
      <c r="G5580" t="s">
        <v>73</v>
      </c>
      <c r="H5580" s="1">
        <v>46083.834953703707</v>
      </c>
      <c r="I5580" t="b">
        <v>0</v>
      </c>
      <c r="J5580" t="b">
        <v>1</v>
      </c>
      <c r="K5580" t="s">
        <v>41</v>
      </c>
      <c r="L5580" t="s">
        <v>60</v>
      </c>
      <c r="M5580">
        <v>85000</v>
      </c>
      <c r="N5580"/>
      <c r="O5580" t="s">
        <v>13477</v>
      </c>
      <c r="P5580" t="s">
        <v>2549</v>
      </c>
    </row>
    <row r="5581" spans="1:16" x14ac:dyDescent="0.35">
      <c r="A5581" t="s">
        <v>1</v>
      </c>
      <c r="B5581" t="s">
        <v>13478</v>
      </c>
      <c r="C5581" t="s">
        <v>2798</v>
      </c>
      <c r="D5581" t="s">
        <v>4346</v>
      </c>
      <c r="E5581" t="s">
        <v>59</v>
      </c>
      <c r="F5581" t="b">
        <v>0</v>
      </c>
      <c r="G5581" t="s">
        <v>65</v>
      </c>
      <c r="H5581" s="1">
        <v>46083.835196759261</v>
      </c>
      <c r="I5581" t="b">
        <v>0</v>
      </c>
      <c r="J5581" t="b">
        <v>0</v>
      </c>
      <c r="K5581" t="s">
        <v>41</v>
      </c>
      <c r="L5581" t="s">
        <v>74</v>
      </c>
      <c r="M5581"/>
      <c r="N5581">
        <v>52.5</v>
      </c>
      <c r="O5581" t="s">
        <v>13479</v>
      </c>
      <c r="P5581" t="s">
        <v>13480</v>
      </c>
    </row>
    <row r="5582" spans="1:16" x14ac:dyDescent="0.35">
      <c r="A5582" t="s">
        <v>1</v>
      </c>
      <c r="B5582" t="s">
        <v>13481</v>
      </c>
      <c r="C5582" t="s">
        <v>2728</v>
      </c>
      <c r="D5582" t="s">
        <v>4756</v>
      </c>
      <c r="E5582" t="s">
        <v>59</v>
      </c>
      <c r="F5582" t="b">
        <v>0</v>
      </c>
      <c r="G5582" t="s">
        <v>65</v>
      </c>
      <c r="H5582" s="1">
        <v>46083.835486111107</v>
      </c>
      <c r="I5582" t="b">
        <v>0</v>
      </c>
      <c r="J5582" t="b">
        <v>1</v>
      </c>
      <c r="K5582" t="s">
        <v>41</v>
      </c>
      <c r="L5582" t="s">
        <v>60</v>
      </c>
      <c r="M5582">
        <v>162000</v>
      </c>
      <c r="N5582"/>
      <c r="O5582" t="s">
        <v>195</v>
      </c>
      <c r="P5582" t="s">
        <v>13482</v>
      </c>
    </row>
    <row r="5583" spans="1:16" x14ac:dyDescent="0.35">
      <c r="A5583" t="s">
        <v>1</v>
      </c>
      <c r="B5583" t="s">
        <v>13483</v>
      </c>
      <c r="C5583" t="s">
        <v>716</v>
      </c>
      <c r="D5583" t="s">
        <v>2360</v>
      </c>
      <c r="E5583" t="s">
        <v>59</v>
      </c>
      <c r="F5583" t="b">
        <v>0</v>
      </c>
      <c r="G5583" t="s">
        <v>73</v>
      </c>
      <c r="H5583" s="1">
        <v>46083.836284722223</v>
      </c>
      <c r="I5583" t="b">
        <v>1</v>
      </c>
      <c r="J5583" t="b">
        <v>1</v>
      </c>
      <c r="K5583" t="s">
        <v>41</v>
      </c>
      <c r="L5583" t="s">
        <v>60</v>
      </c>
      <c r="M5583">
        <v>152000</v>
      </c>
      <c r="N5583"/>
      <c r="O5583" t="s">
        <v>4622</v>
      </c>
      <c r="P5583" t="s">
        <v>13484</v>
      </c>
    </row>
    <row r="5584" spans="1:16" x14ac:dyDescent="0.35">
      <c r="A5584" t="s">
        <v>1</v>
      </c>
      <c r="B5584" t="s">
        <v>358</v>
      </c>
      <c r="C5584" t="s">
        <v>13485</v>
      </c>
      <c r="D5584" t="s">
        <v>5798</v>
      </c>
      <c r="E5584" t="s">
        <v>59</v>
      </c>
      <c r="F5584" t="b">
        <v>0</v>
      </c>
      <c r="G5584" t="s">
        <v>40</v>
      </c>
      <c r="H5584" s="1">
        <v>46083.839039351849</v>
      </c>
      <c r="I5584" t="b">
        <v>1</v>
      </c>
      <c r="J5584" t="b">
        <v>0</v>
      </c>
      <c r="K5584" t="s">
        <v>40</v>
      </c>
      <c r="L5584" t="s">
        <v>60</v>
      </c>
      <c r="M5584">
        <v>36000</v>
      </c>
      <c r="N5584"/>
      <c r="O5584" t="s">
        <v>13486</v>
      </c>
      <c r="P5584" t="s">
        <v>13487</v>
      </c>
    </row>
    <row r="5585" spans="1:16" x14ac:dyDescent="0.35">
      <c r="A5585" t="s">
        <v>3</v>
      </c>
      <c r="B5585" t="s">
        <v>13488</v>
      </c>
      <c r="C5585" t="s">
        <v>32</v>
      </c>
      <c r="D5585" t="s">
        <v>2360</v>
      </c>
      <c r="E5585" t="s">
        <v>59</v>
      </c>
      <c r="F5585" t="b">
        <v>0</v>
      </c>
      <c r="G5585" t="s">
        <v>32</v>
      </c>
      <c r="H5585" s="1">
        <v>46083.85355324074</v>
      </c>
      <c r="I5585" t="b">
        <v>0</v>
      </c>
      <c r="J5585" t="b">
        <v>0</v>
      </c>
      <c r="K5585" t="s">
        <v>32</v>
      </c>
      <c r="L5585" t="s">
        <v>60</v>
      </c>
      <c r="M5585">
        <v>38000</v>
      </c>
      <c r="N5585"/>
      <c r="O5585" t="s">
        <v>13489</v>
      </c>
      <c r="P5585" t="s">
        <v>13490</v>
      </c>
    </row>
    <row r="5586" spans="1:16" x14ac:dyDescent="0.35">
      <c r="A5586" t="s">
        <v>0</v>
      </c>
      <c r="B5586" t="s">
        <v>13491</v>
      </c>
      <c r="C5586" t="s">
        <v>13492</v>
      </c>
      <c r="D5586" t="s">
        <v>2360</v>
      </c>
      <c r="E5586" t="s">
        <v>59</v>
      </c>
      <c r="F5586" t="b">
        <v>0</v>
      </c>
      <c r="G5586" t="s">
        <v>65</v>
      </c>
      <c r="H5586" s="1">
        <v>46083.875034722223</v>
      </c>
      <c r="I5586" t="b">
        <v>0</v>
      </c>
      <c r="J5586" t="b">
        <v>0</v>
      </c>
      <c r="K5586" t="s">
        <v>41</v>
      </c>
      <c r="L5586" t="s">
        <v>60</v>
      </c>
      <c r="M5586">
        <v>175000</v>
      </c>
      <c r="N5586"/>
      <c r="O5586" t="s">
        <v>13493</v>
      </c>
      <c r="P5586" t="s">
        <v>13494</v>
      </c>
    </row>
    <row r="5587" spans="1:16" x14ac:dyDescent="0.35">
      <c r="A5587" t="s">
        <v>0</v>
      </c>
      <c r="B5587" t="s">
        <v>13495</v>
      </c>
      <c r="C5587" t="s">
        <v>479</v>
      </c>
      <c r="D5587" t="s">
        <v>4346</v>
      </c>
      <c r="E5587" t="s">
        <v>132</v>
      </c>
      <c r="F5587" t="b">
        <v>0</v>
      </c>
      <c r="G5587" t="s">
        <v>65</v>
      </c>
      <c r="H5587" s="1">
        <v>46083.875034722223</v>
      </c>
      <c r="I5587" t="b">
        <v>0</v>
      </c>
      <c r="J5587" t="b">
        <v>0</v>
      </c>
      <c r="K5587" t="s">
        <v>41</v>
      </c>
      <c r="L5587" t="s">
        <v>74</v>
      </c>
      <c r="M5587"/>
      <c r="N5587">
        <v>41.585000000000001</v>
      </c>
      <c r="O5587" t="s">
        <v>13496</v>
      </c>
      <c r="P5587" t="s">
        <v>233</v>
      </c>
    </row>
    <row r="5588" spans="1:16" x14ac:dyDescent="0.35">
      <c r="A5588" t="s">
        <v>4</v>
      </c>
      <c r="B5588" t="s">
        <v>2973</v>
      </c>
      <c r="C5588" t="s">
        <v>434</v>
      </c>
      <c r="D5588" t="s">
        <v>4526</v>
      </c>
      <c r="E5588" t="s">
        <v>88</v>
      </c>
      <c r="F5588" t="b">
        <v>0</v>
      </c>
      <c r="G5588" t="s">
        <v>68</v>
      </c>
      <c r="H5588" s="1">
        <v>46083.875763888893</v>
      </c>
      <c r="I5588" t="b">
        <v>1</v>
      </c>
      <c r="J5588" t="b">
        <v>0</v>
      </c>
      <c r="K5588" t="s">
        <v>41</v>
      </c>
      <c r="L5588" t="s">
        <v>74</v>
      </c>
      <c r="M5588"/>
      <c r="N5588">
        <v>64</v>
      </c>
      <c r="O5588" t="s">
        <v>111</v>
      </c>
    </row>
    <row r="5589" spans="1:16" x14ac:dyDescent="0.35">
      <c r="A5589" t="s">
        <v>2</v>
      </c>
      <c r="B5589" t="s">
        <v>2</v>
      </c>
      <c r="C5589" t="s">
        <v>3301</v>
      </c>
      <c r="D5589" t="s">
        <v>4595</v>
      </c>
      <c r="E5589" t="s">
        <v>59</v>
      </c>
      <c r="F5589" t="b">
        <v>0</v>
      </c>
      <c r="G5589" t="s">
        <v>77</v>
      </c>
      <c r="H5589" s="1">
        <v>46083.876493055563</v>
      </c>
      <c r="I5589" t="b">
        <v>0</v>
      </c>
      <c r="J5589" t="b">
        <v>0</v>
      </c>
      <c r="K5589" t="s">
        <v>41</v>
      </c>
      <c r="L5589" t="s">
        <v>60</v>
      </c>
      <c r="M5589">
        <v>185000</v>
      </c>
      <c r="N5589"/>
      <c r="O5589" t="s">
        <v>11546</v>
      </c>
    </row>
    <row r="5590" spans="1:16" x14ac:dyDescent="0.35">
      <c r="A5590" t="s">
        <v>1</v>
      </c>
      <c r="B5590" t="s">
        <v>1</v>
      </c>
      <c r="C5590" t="s">
        <v>13497</v>
      </c>
      <c r="D5590" t="s">
        <v>4526</v>
      </c>
      <c r="E5590" t="s">
        <v>59</v>
      </c>
      <c r="F5590" t="b">
        <v>0</v>
      </c>
      <c r="G5590" t="s">
        <v>65</v>
      </c>
      <c r="H5590" s="1">
        <v>46083.876898148148</v>
      </c>
      <c r="I5590" t="b">
        <v>0</v>
      </c>
      <c r="J5590" t="b">
        <v>0</v>
      </c>
      <c r="K5590" t="s">
        <v>41</v>
      </c>
      <c r="L5590" t="s">
        <v>60</v>
      </c>
      <c r="M5590">
        <v>122500</v>
      </c>
      <c r="N5590"/>
      <c r="O5590" t="s">
        <v>105</v>
      </c>
      <c r="P5590" t="s">
        <v>13498</v>
      </c>
    </row>
    <row r="5591" spans="1:16" x14ac:dyDescent="0.35">
      <c r="A5591" t="s">
        <v>5</v>
      </c>
      <c r="B5591" t="s">
        <v>13499</v>
      </c>
      <c r="C5591" t="s">
        <v>290</v>
      </c>
      <c r="D5591" t="s">
        <v>4526</v>
      </c>
      <c r="E5591" t="s">
        <v>88</v>
      </c>
      <c r="F5591" t="b">
        <v>0</v>
      </c>
      <c r="G5591" t="s">
        <v>77</v>
      </c>
      <c r="H5591" s="1">
        <v>46083.877372685187</v>
      </c>
      <c r="I5591" t="b">
        <v>0</v>
      </c>
      <c r="J5591" t="b">
        <v>0</v>
      </c>
      <c r="K5591" t="s">
        <v>41</v>
      </c>
      <c r="L5591" t="s">
        <v>74</v>
      </c>
      <c r="M5591"/>
      <c r="N5591">
        <v>67.5</v>
      </c>
      <c r="O5591" t="s">
        <v>2158</v>
      </c>
      <c r="P5591" t="s">
        <v>13500</v>
      </c>
    </row>
    <row r="5592" spans="1:16" x14ac:dyDescent="0.35">
      <c r="A5592" t="s">
        <v>1</v>
      </c>
      <c r="B5592" t="s">
        <v>210</v>
      </c>
      <c r="C5592" t="s">
        <v>1611</v>
      </c>
      <c r="D5592" t="s">
        <v>4756</v>
      </c>
      <c r="E5592" t="s">
        <v>59</v>
      </c>
      <c r="F5592" t="b">
        <v>0</v>
      </c>
      <c r="G5592" t="s">
        <v>77</v>
      </c>
      <c r="H5592" s="1">
        <v>46083.87740740741</v>
      </c>
      <c r="I5592" t="b">
        <v>0</v>
      </c>
      <c r="J5592" t="b">
        <v>1</v>
      </c>
      <c r="K5592" t="s">
        <v>41</v>
      </c>
      <c r="L5592" t="s">
        <v>60</v>
      </c>
      <c r="M5592">
        <v>115000</v>
      </c>
      <c r="N5592"/>
      <c r="O5592" t="s">
        <v>13501</v>
      </c>
      <c r="P5592" t="s">
        <v>13502</v>
      </c>
    </row>
    <row r="5593" spans="1:16" x14ac:dyDescent="0.35">
      <c r="A5593" t="s">
        <v>5</v>
      </c>
      <c r="B5593" t="s">
        <v>13499</v>
      </c>
      <c r="C5593" t="s">
        <v>1294</v>
      </c>
      <c r="D5593" t="s">
        <v>4526</v>
      </c>
      <c r="E5593" t="s">
        <v>88</v>
      </c>
      <c r="F5593" t="b">
        <v>0</v>
      </c>
      <c r="G5593" t="s">
        <v>77</v>
      </c>
      <c r="H5593" s="1">
        <v>46083.87771990741</v>
      </c>
      <c r="I5593" t="b">
        <v>0</v>
      </c>
      <c r="J5593" t="b">
        <v>0</v>
      </c>
      <c r="K5593" t="s">
        <v>41</v>
      </c>
      <c r="L5593" t="s">
        <v>74</v>
      </c>
      <c r="M5593"/>
      <c r="N5593">
        <v>67.5</v>
      </c>
      <c r="O5593" t="s">
        <v>2158</v>
      </c>
      <c r="P5593" t="s">
        <v>13500</v>
      </c>
    </row>
    <row r="5594" spans="1:16" x14ac:dyDescent="0.35">
      <c r="A5594" t="s">
        <v>2</v>
      </c>
      <c r="B5594" t="s">
        <v>13503</v>
      </c>
      <c r="C5594" t="s">
        <v>76</v>
      </c>
      <c r="D5594" t="s">
        <v>584</v>
      </c>
      <c r="E5594" t="s">
        <v>72</v>
      </c>
      <c r="F5594" t="b">
        <v>1</v>
      </c>
      <c r="G5594" t="s">
        <v>19</v>
      </c>
      <c r="H5594" s="1">
        <v>46083.880069444444</v>
      </c>
      <c r="I5594" t="b">
        <v>0</v>
      </c>
      <c r="J5594" t="b">
        <v>0</v>
      </c>
      <c r="K5594" t="s">
        <v>19</v>
      </c>
      <c r="L5594" t="s">
        <v>74</v>
      </c>
      <c r="M5594"/>
      <c r="N5594">
        <v>15</v>
      </c>
      <c r="O5594" t="s">
        <v>3640</v>
      </c>
      <c r="P5594" t="s">
        <v>13504</v>
      </c>
    </row>
    <row r="5595" spans="1:16" x14ac:dyDescent="0.35">
      <c r="A5595" t="s">
        <v>1</v>
      </c>
      <c r="B5595" t="s">
        <v>1717</v>
      </c>
      <c r="C5595" t="s">
        <v>13505</v>
      </c>
      <c r="D5595" t="s">
        <v>4595</v>
      </c>
      <c r="E5595" t="s">
        <v>59</v>
      </c>
      <c r="F5595" t="b">
        <v>0</v>
      </c>
      <c r="G5595" t="s">
        <v>19</v>
      </c>
      <c r="H5595" s="1">
        <v>46083.880289351851</v>
      </c>
      <c r="I5595" t="b">
        <v>1</v>
      </c>
      <c r="J5595" t="b">
        <v>0</v>
      </c>
      <c r="K5595" t="s">
        <v>19</v>
      </c>
      <c r="L5595" t="s">
        <v>60</v>
      </c>
      <c r="M5595">
        <v>2000000</v>
      </c>
      <c r="N5595"/>
      <c r="O5595" t="s">
        <v>13506</v>
      </c>
      <c r="P5595" t="s">
        <v>13507</v>
      </c>
    </row>
    <row r="5596" spans="1:16" x14ac:dyDescent="0.35">
      <c r="A5596" t="s">
        <v>1</v>
      </c>
      <c r="B5596" t="s">
        <v>390</v>
      </c>
      <c r="C5596" t="s">
        <v>13508</v>
      </c>
      <c r="D5596" t="s">
        <v>4595</v>
      </c>
      <c r="E5596" t="s">
        <v>59</v>
      </c>
      <c r="F5596" t="b">
        <v>0</v>
      </c>
      <c r="G5596" t="s">
        <v>19</v>
      </c>
      <c r="H5596" s="1">
        <v>46083.880300925928</v>
      </c>
      <c r="I5596" t="b">
        <v>1</v>
      </c>
      <c r="J5596" t="b">
        <v>0</v>
      </c>
      <c r="K5596" t="s">
        <v>19</v>
      </c>
      <c r="L5596" t="s">
        <v>60</v>
      </c>
      <c r="M5596">
        <v>2000000</v>
      </c>
      <c r="N5596"/>
      <c r="O5596" t="s">
        <v>474</v>
      </c>
      <c r="P5596" t="s">
        <v>13509</v>
      </c>
    </row>
    <row r="5597" spans="1:16" x14ac:dyDescent="0.35">
      <c r="A5597" t="s">
        <v>1</v>
      </c>
      <c r="B5597" t="s">
        <v>1717</v>
      </c>
      <c r="C5597" t="s">
        <v>13508</v>
      </c>
      <c r="D5597" t="s">
        <v>4595</v>
      </c>
      <c r="E5597" t="s">
        <v>59</v>
      </c>
      <c r="F5597" t="b">
        <v>0</v>
      </c>
      <c r="G5597" t="s">
        <v>19</v>
      </c>
      <c r="H5597" s="1">
        <v>46083.880300925928</v>
      </c>
      <c r="I5597" t="b">
        <v>1</v>
      </c>
      <c r="J5597" t="b">
        <v>0</v>
      </c>
      <c r="K5597" t="s">
        <v>19</v>
      </c>
      <c r="L5597" t="s">
        <v>60</v>
      </c>
      <c r="M5597">
        <v>2000000</v>
      </c>
      <c r="N5597"/>
      <c r="O5597" t="s">
        <v>13506</v>
      </c>
      <c r="P5597" t="s">
        <v>13510</v>
      </c>
    </row>
    <row r="5598" spans="1:16" x14ac:dyDescent="0.35">
      <c r="A5598" t="s">
        <v>1</v>
      </c>
      <c r="B5598" t="s">
        <v>13511</v>
      </c>
      <c r="C5598" t="s">
        <v>332</v>
      </c>
      <c r="D5598" t="s">
        <v>4526</v>
      </c>
      <c r="E5598" t="s">
        <v>59</v>
      </c>
      <c r="F5598" t="b">
        <v>0</v>
      </c>
      <c r="G5598" t="s">
        <v>65</v>
      </c>
      <c r="H5598" s="1">
        <v>46083.916851851849</v>
      </c>
      <c r="I5598" t="b">
        <v>0</v>
      </c>
      <c r="J5598" t="b">
        <v>0</v>
      </c>
      <c r="K5598" t="s">
        <v>41</v>
      </c>
      <c r="L5598" t="s">
        <v>60</v>
      </c>
      <c r="M5598">
        <v>120000</v>
      </c>
      <c r="N5598"/>
      <c r="O5598" t="s">
        <v>13512</v>
      </c>
      <c r="P5598" t="s">
        <v>13513</v>
      </c>
    </row>
    <row r="5599" spans="1:16" x14ac:dyDescent="0.35">
      <c r="A5599" t="s">
        <v>3</v>
      </c>
      <c r="B5599" t="s">
        <v>13514</v>
      </c>
      <c r="C5599" t="s">
        <v>2145</v>
      </c>
      <c r="D5599" t="s">
        <v>4346</v>
      </c>
      <c r="E5599" t="s">
        <v>59</v>
      </c>
      <c r="F5599" t="b">
        <v>0</v>
      </c>
      <c r="G5599" t="s">
        <v>65</v>
      </c>
      <c r="H5599" s="1">
        <v>46083.916875000003</v>
      </c>
      <c r="I5599" t="b">
        <v>0</v>
      </c>
      <c r="J5599" t="b">
        <v>1</v>
      </c>
      <c r="K5599" t="s">
        <v>41</v>
      </c>
      <c r="L5599" t="s">
        <v>60</v>
      </c>
      <c r="M5599">
        <v>103556.905</v>
      </c>
      <c r="N5599"/>
      <c r="O5599" t="s">
        <v>2146</v>
      </c>
      <c r="P5599" t="s">
        <v>3201</v>
      </c>
    </row>
    <row r="5600" spans="1:16" x14ac:dyDescent="0.35">
      <c r="A5600" t="s">
        <v>5</v>
      </c>
      <c r="B5600" t="s">
        <v>13515</v>
      </c>
      <c r="C5600" t="s">
        <v>336</v>
      </c>
      <c r="D5600" t="s">
        <v>4346</v>
      </c>
      <c r="E5600" t="s">
        <v>59</v>
      </c>
      <c r="F5600" t="b">
        <v>0</v>
      </c>
      <c r="G5600" t="s">
        <v>65</v>
      </c>
      <c r="H5600" s="1">
        <v>46083.918553240743</v>
      </c>
      <c r="I5600" t="b">
        <v>1</v>
      </c>
      <c r="J5600" t="b">
        <v>1</v>
      </c>
      <c r="K5600" t="s">
        <v>41</v>
      </c>
      <c r="L5600" t="s">
        <v>60</v>
      </c>
      <c r="M5600">
        <v>155000</v>
      </c>
      <c r="N5600"/>
      <c r="O5600" t="s">
        <v>7231</v>
      </c>
      <c r="P5600" t="s">
        <v>13516</v>
      </c>
    </row>
    <row r="5601" spans="1:16" x14ac:dyDescent="0.35">
      <c r="A5601" t="s">
        <v>1</v>
      </c>
      <c r="B5601" t="s">
        <v>3417</v>
      </c>
      <c r="C5601" t="s">
        <v>194</v>
      </c>
      <c r="D5601" t="s">
        <v>4346</v>
      </c>
      <c r="E5601" t="s">
        <v>59</v>
      </c>
      <c r="F5601" t="b">
        <v>0</v>
      </c>
      <c r="G5601" t="s">
        <v>65</v>
      </c>
      <c r="H5601" s="1">
        <v>46083.918564814812</v>
      </c>
      <c r="I5601" t="b">
        <v>0</v>
      </c>
      <c r="J5601" t="b">
        <v>1</v>
      </c>
      <c r="K5601" t="s">
        <v>41</v>
      </c>
      <c r="L5601" t="s">
        <v>60</v>
      </c>
      <c r="M5601">
        <v>162000</v>
      </c>
      <c r="N5601"/>
      <c r="O5601" t="s">
        <v>1362</v>
      </c>
      <c r="P5601" t="s">
        <v>13517</v>
      </c>
    </row>
    <row r="5602" spans="1:16" x14ac:dyDescent="0.35">
      <c r="A5602" t="s">
        <v>0</v>
      </c>
      <c r="B5602" t="s">
        <v>4022</v>
      </c>
      <c r="C5602" t="s">
        <v>13518</v>
      </c>
      <c r="D5602" t="s">
        <v>4346</v>
      </c>
      <c r="E5602" t="s">
        <v>59</v>
      </c>
      <c r="F5602" t="b">
        <v>0</v>
      </c>
      <c r="G5602" t="s">
        <v>63</v>
      </c>
      <c r="H5602" s="1">
        <v>46083.923125000001</v>
      </c>
      <c r="I5602" t="b">
        <v>1</v>
      </c>
      <c r="J5602" t="b">
        <v>1</v>
      </c>
      <c r="K5602" t="s">
        <v>41</v>
      </c>
      <c r="L5602" t="s">
        <v>74</v>
      </c>
      <c r="M5602"/>
      <c r="N5602">
        <v>18.5</v>
      </c>
      <c r="O5602" t="s">
        <v>13519</v>
      </c>
      <c r="P5602" t="s">
        <v>219</v>
      </c>
    </row>
    <row r="5603" spans="1:16" x14ac:dyDescent="0.35">
      <c r="A5603" t="s">
        <v>0</v>
      </c>
      <c r="B5603" t="s">
        <v>13520</v>
      </c>
      <c r="C5603" t="s">
        <v>2506</v>
      </c>
      <c r="D5603" t="s">
        <v>4595</v>
      </c>
      <c r="E5603" t="s">
        <v>621</v>
      </c>
      <c r="F5603" t="b">
        <v>0</v>
      </c>
      <c r="G5603" t="s">
        <v>63</v>
      </c>
      <c r="H5603" s="1">
        <v>46083.923206018517</v>
      </c>
      <c r="I5603" t="b">
        <v>0</v>
      </c>
      <c r="J5603" t="b">
        <v>0</v>
      </c>
      <c r="K5603" t="s">
        <v>41</v>
      </c>
      <c r="L5603" t="s">
        <v>60</v>
      </c>
      <c r="M5603">
        <v>57000</v>
      </c>
      <c r="N5603"/>
      <c r="O5603" t="s">
        <v>2718</v>
      </c>
      <c r="P5603" t="s">
        <v>1738</v>
      </c>
    </row>
    <row r="5604" spans="1:16" x14ac:dyDescent="0.35">
      <c r="A5604" t="s">
        <v>0</v>
      </c>
      <c r="B5604" t="s">
        <v>3679</v>
      </c>
      <c r="C5604" t="s">
        <v>557</v>
      </c>
      <c r="D5604" t="s">
        <v>2360</v>
      </c>
      <c r="E5604" t="s">
        <v>59</v>
      </c>
      <c r="F5604" t="b">
        <v>0</v>
      </c>
      <c r="G5604" t="s">
        <v>65</v>
      </c>
      <c r="H5604" s="1">
        <v>46083.958518518521</v>
      </c>
      <c r="I5604" t="b">
        <v>0</v>
      </c>
      <c r="J5604" t="b">
        <v>0</v>
      </c>
      <c r="K5604" t="s">
        <v>41</v>
      </c>
      <c r="L5604" t="s">
        <v>60</v>
      </c>
      <c r="M5604">
        <v>98165.5</v>
      </c>
      <c r="N5604"/>
      <c r="O5604" t="s">
        <v>5140</v>
      </c>
      <c r="P5604" t="s">
        <v>13521</v>
      </c>
    </row>
    <row r="5605" spans="1:16" x14ac:dyDescent="0.35">
      <c r="A5605" t="s">
        <v>0</v>
      </c>
      <c r="B5605" t="s">
        <v>1891</v>
      </c>
      <c r="C5605" t="s">
        <v>1903</v>
      </c>
      <c r="D5605" t="s">
        <v>4526</v>
      </c>
      <c r="E5605" t="s">
        <v>88</v>
      </c>
      <c r="F5605" t="b">
        <v>0</v>
      </c>
      <c r="G5605" t="s">
        <v>89</v>
      </c>
      <c r="H5605" s="1">
        <v>46083.959224537037</v>
      </c>
      <c r="I5605" t="b">
        <v>1</v>
      </c>
      <c r="J5605" t="b">
        <v>0</v>
      </c>
      <c r="K5605" t="s">
        <v>41</v>
      </c>
      <c r="L5605" t="s">
        <v>74</v>
      </c>
      <c r="M5605"/>
      <c r="N5605">
        <v>70</v>
      </c>
      <c r="O5605" t="s">
        <v>13522</v>
      </c>
      <c r="P5605" t="s">
        <v>13523</v>
      </c>
    </row>
    <row r="5606" spans="1:16" x14ac:dyDescent="0.35">
      <c r="A5606" t="s">
        <v>4</v>
      </c>
      <c r="B5606" t="s">
        <v>13524</v>
      </c>
      <c r="C5606" t="s">
        <v>1281</v>
      </c>
      <c r="D5606" t="s">
        <v>4595</v>
      </c>
      <c r="E5606" t="s">
        <v>59</v>
      </c>
      <c r="F5606" t="b">
        <v>0</v>
      </c>
      <c r="G5606" t="s">
        <v>89</v>
      </c>
      <c r="H5606" s="1">
        <v>46083.960173611107</v>
      </c>
      <c r="I5606" t="b">
        <v>0</v>
      </c>
      <c r="J5606" t="b">
        <v>1</v>
      </c>
      <c r="K5606" t="s">
        <v>41</v>
      </c>
      <c r="L5606" t="s">
        <v>60</v>
      </c>
      <c r="M5606">
        <v>102500</v>
      </c>
      <c r="N5606"/>
      <c r="O5606" t="s">
        <v>4098</v>
      </c>
    </row>
    <row r="5607" spans="1:16" x14ac:dyDescent="0.35">
      <c r="A5607" t="s">
        <v>5</v>
      </c>
      <c r="B5607" t="s">
        <v>13525</v>
      </c>
      <c r="C5607" t="s">
        <v>71</v>
      </c>
      <c r="D5607" t="s">
        <v>4526</v>
      </c>
      <c r="E5607" t="s">
        <v>88</v>
      </c>
      <c r="F5607" t="b">
        <v>0</v>
      </c>
      <c r="G5607" t="s">
        <v>65</v>
      </c>
      <c r="H5607" s="1">
        <v>46083.960636574076</v>
      </c>
      <c r="I5607" t="b">
        <v>1</v>
      </c>
      <c r="J5607" t="b">
        <v>0</v>
      </c>
      <c r="K5607" t="s">
        <v>41</v>
      </c>
      <c r="L5607" t="s">
        <v>74</v>
      </c>
      <c r="M5607"/>
      <c r="N5607">
        <v>62.5</v>
      </c>
      <c r="O5607" t="s">
        <v>111</v>
      </c>
      <c r="P5607" t="s">
        <v>2890</v>
      </c>
    </row>
    <row r="5608" spans="1:16" x14ac:dyDescent="0.35">
      <c r="A5608" t="s">
        <v>1</v>
      </c>
      <c r="B5608" t="s">
        <v>1</v>
      </c>
      <c r="C5608" t="s">
        <v>5828</v>
      </c>
      <c r="D5608" t="s">
        <v>4346</v>
      </c>
      <c r="E5608" t="s">
        <v>59</v>
      </c>
      <c r="F5608" t="b">
        <v>0</v>
      </c>
      <c r="G5608" t="s">
        <v>77</v>
      </c>
      <c r="H5608" s="1">
        <v>46083.960740740738</v>
      </c>
      <c r="I5608" t="b">
        <v>0</v>
      </c>
      <c r="J5608" t="b">
        <v>1</v>
      </c>
      <c r="K5608" t="s">
        <v>41</v>
      </c>
      <c r="L5608" t="s">
        <v>60</v>
      </c>
      <c r="M5608">
        <v>106837.5</v>
      </c>
      <c r="N5608"/>
      <c r="O5608" t="s">
        <v>3387</v>
      </c>
      <c r="P5608" t="s">
        <v>13526</v>
      </c>
    </row>
    <row r="5609" spans="1:16" x14ac:dyDescent="0.35">
      <c r="A5609" t="s">
        <v>1</v>
      </c>
      <c r="B5609" t="s">
        <v>13527</v>
      </c>
      <c r="C5609" t="s">
        <v>500</v>
      </c>
      <c r="D5609" t="s">
        <v>4346</v>
      </c>
      <c r="E5609" t="s">
        <v>621</v>
      </c>
      <c r="F5609" t="b">
        <v>0</v>
      </c>
      <c r="G5609" t="s">
        <v>13</v>
      </c>
      <c r="H5609" s="1">
        <v>46083.962824074071</v>
      </c>
      <c r="I5609" t="b">
        <v>1</v>
      </c>
      <c r="J5609" t="b">
        <v>0</v>
      </c>
      <c r="K5609" t="s">
        <v>13</v>
      </c>
      <c r="L5609" t="s">
        <v>74</v>
      </c>
      <c r="M5609"/>
      <c r="N5609">
        <v>27.5</v>
      </c>
      <c r="O5609" t="s">
        <v>13528</v>
      </c>
      <c r="P5609" t="s">
        <v>13529</v>
      </c>
    </row>
    <row r="5610" spans="1:16" x14ac:dyDescent="0.35">
      <c r="A5610" t="s">
        <v>0</v>
      </c>
      <c r="B5610" t="s">
        <v>9531</v>
      </c>
      <c r="C5610" t="s">
        <v>1088</v>
      </c>
      <c r="D5610" t="s">
        <v>3761</v>
      </c>
      <c r="E5610" t="s">
        <v>59</v>
      </c>
      <c r="F5610" t="b">
        <v>0</v>
      </c>
      <c r="G5610" t="s">
        <v>77</v>
      </c>
      <c r="H5610" s="1">
        <v>46084.000289351847</v>
      </c>
      <c r="I5610" t="b">
        <v>0</v>
      </c>
      <c r="J5610" t="b">
        <v>1</v>
      </c>
      <c r="K5610" t="s">
        <v>41</v>
      </c>
      <c r="L5610" t="s">
        <v>74</v>
      </c>
      <c r="M5610"/>
      <c r="N5610">
        <v>46.92</v>
      </c>
      <c r="O5610" t="s">
        <v>699</v>
      </c>
      <c r="P5610" t="s">
        <v>9532</v>
      </c>
    </row>
    <row r="5611" spans="1:16" x14ac:dyDescent="0.35">
      <c r="A5611" t="s">
        <v>2</v>
      </c>
      <c r="B5611" t="s">
        <v>158</v>
      </c>
      <c r="C5611" t="s">
        <v>12241</v>
      </c>
      <c r="D5611" t="s">
        <v>4526</v>
      </c>
      <c r="E5611" t="s">
        <v>88</v>
      </c>
      <c r="F5611" t="b">
        <v>0</v>
      </c>
      <c r="G5611" t="s">
        <v>68</v>
      </c>
      <c r="H5611" s="1">
        <v>46084.000717592593</v>
      </c>
      <c r="I5611" t="b">
        <v>0</v>
      </c>
      <c r="J5611" t="b">
        <v>0</v>
      </c>
      <c r="K5611" t="s">
        <v>41</v>
      </c>
      <c r="L5611" t="s">
        <v>74</v>
      </c>
      <c r="M5611"/>
      <c r="N5611">
        <v>67.5</v>
      </c>
      <c r="O5611" t="s">
        <v>176</v>
      </c>
      <c r="P5611" t="s">
        <v>12242</v>
      </c>
    </row>
    <row r="5612" spans="1:16" x14ac:dyDescent="0.35">
      <c r="A5612" t="s">
        <v>0</v>
      </c>
      <c r="B5612" t="s">
        <v>1805</v>
      </c>
      <c r="C5612" t="s">
        <v>148</v>
      </c>
      <c r="D5612" t="s">
        <v>2360</v>
      </c>
      <c r="E5612" t="s">
        <v>59</v>
      </c>
      <c r="F5612" t="b">
        <v>0</v>
      </c>
      <c r="G5612" t="s">
        <v>89</v>
      </c>
      <c r="H5612" s="1">
        <v>46084.000833333332</v>
      </c>
      <c r="I5612" t="b">
        <v>1</v>
      </c>
      <c r="J5612" t="b">
        <v>0</v>
      </c>
      <c r="K5612" t="s">
        <v>41</v>
      </c>
      <c r="L5612" t="s">
        <v>74</v>
      </c>
      <c r="M5612"/>
      <c r="N5612">
        <v>18.5</v>
      </c>
      <c r="O5612" t="s">
        <v>13530</v>
      </c>
      <c r="P5612" t="s">
        <v>13531</v>
      </c>
    </row>
    <row r="5613" spans="1:16" x14ac:dyDescent="0.35">
      <c r="A5613" t="s">
        <v>3</v>
      </c>
      <c r="B5613" t="s">
        <v>13532</v>
      </c>
      <c r="C5613" t="s">
        <v>19</v>
      </c>
      <c r="D5613" t="s">
        <v>4518</v>
      </c>
      <c r="E5613" t="s">
        <v>621</v>
      </c>
      <c r="F5613" t="b">
        <v>0</v>
      </c>
      <c r="G5613" t="s">
        <v>19</v>
      </c>
      <c r="H5613" s="1">
        <v>46084.004988425928</v>
      </c>
      <c r="I5613" t="b">
        <v>0</v>
      </c>
      <c r="J5613" t="b">
        <v>0</v>
      </c>
      <c r="K5613" t="s">
        <v>19</v>
      </c>
      <c r="L5613" t="s">
        <v>60</v>
      </c>
      <c r="M5613">
        <v>45000</v>
      </c>
      <c r="N5613"/>
      <c r="O5613" t="s">
        <v>13533</v>
      </c>
      <c r="P5613" t="s">
        <v>2092</v>
      </c>
    </row>
    <row r="5614" spans="1:16" x14ac:dyDescent="0.35">
      <c r="A5614" t="s">
        <v>0</v>
      </c>
      <c r="B5614" t="s">
        <v>13534</v>
      </c>
      <c r="C5614" t="s">
        <v>19</v>
      </c>
      <c r="D5614" t="s">
        <v>4518</v>
      </c>
      <c r="E5614" t="s">
        <v>132</v>
      </c>
      <c r="F5614" t="b">
        <v>0</v>
      </c>
      <c r="G5614" t="s">
        <v>19</v>
      </c>
      <c r="H5614" s="1">
        <v>46084.004988425928</v>
      </c>
      <c r="I5614" t="b">
        <v>1</v>
      </c>
      <c r="J5614" t="b">
        <v>0</v>
      </c>
      <c r="K5614" t="s">
        <v>19</v>
      </c>
      <c r="L5614" t="s">
        <v>60</v>
      </c>
      <c r="M5614">
        <v>40000</v>
      </c>
      <c r="N5614"/>
      <c r="O5614" t="s">
        <v>4519</v>
      </c>
    </row>
    <row r="5615" spans="1:16" x14ac:dyDescent="0.35">
      <c r="A5615" t="s">
        <v>4</v>
      </c>
      <c r="B5615" t="s">
        <v>13535</v>
      </c>
      <c r="C5615" t="s">
        <v>2474</v>
      </c>
      <c r="D5615" t="s">
        <v>4595</v>
      </c>
      <c r="E5615" t="s">
        <v>59</v>
      </c>
      <c r="F5615" t="b">
        <v>0</v>
      </c>
      <c r="G5615" t="s">
        <v>19</v>
      </c>
      <c r="H5615" s="1">
        <v>46084.005300925928</v>
      </c>
      <c r="I5615" t="b">
        <v>1</v>
      </c>
      <c r="J5615" t="b">
        <v>0</v>
      </c>
      <c r="K5615" t="s">
        <v>19</v>
      </c>
      <c r="L5615" t="s">
        <v>60</v>
      </c>
      <c r="M5615">
        <v>2000000</v>
      </c>
      <c r="N5615"/>
      <c r="O5615" t="s">
        <v>13536</v>
      </c>
      <c r="P5615" t="s">
        <v>13537</v>
      </c>
    </row>
    <row r="5616" spans="1:16" x14ac:dyDescent="0.35">
      <c r="A5616" t="s">
        <v>0</v>
      </c>
      <c r="B5616" t="s">
        <v>13538</v>
      </c>
      <c r="C5616" t="s">
        <v>76</v>
      </c>
      <c r="D5616" t="s">
        <v>584</v>
      </c>
      <c r="E5616" t="s">
        <v>72</v>
      </c>
      <c r="F5616" t="b">
        <v>1</v>
      </c>
      <c r="G5616" t="s">
        <v>40</v>
      </c>
      <c r="H5616" s="1">
        <v>46084.005532407413</v>
      </c>
      <c r="I5616" t="b">
        <v>0</v>
      </c>
      <c r="J5616" t="b">
        <v>0</v>
      </c>
      <c r="K5616" t="s">
        <v>40</v>
      </c>
      <c r="L5616" t="s">
        <v>74</v>
      </c>
      <c r="M5616"/>
      <c r="N5616">
        <v>25</v>
      </c>
      <c r="O5616" t="s">
        <v>584</v>
      </c>
      <c r="P5616" t="s">
        <v>7858</v>
      </c>
    </row>
    <row r="5617" spans="1:16" x14ac:dyDescent="0.35">
      <c r="A5617" t="s">
        <v>7</v>
      </c>
      <c r="B5617" t="s">
        <v>13539</v>
      </c>
      <c r="C5617" t="s">
        <v>315</v>
      </c>
      <c r="D5617" t="s">
        <v>4526</v>
      </c>
      <c r="E5617" t="s">
        <v>59</v>
      </c>
      <c r="F5617" t="b">
        <v>0</v>
      </c>
      <c r="G5617" t="s">
        <v>65</v>
      </c>
      <c r="H5617" s="1">
        <v>46084.041875000003</v>
      </c>
      <c r="I5617" t="b">
        <v>0</v>
      </c>
      <c r="J5617" t="b">
        <v>1</v>
      </c>
      <c r="K5617" t="s">
        <v>41</v>
      </c>
      <c r="L5617" t="s">
        <v>60</v>
      </c>
      <c r="M5617">
        <v>93000</v>
      </c>
      <c r="N5617"/>
      <c r="O5617" t="s">
        <v>10544</v>
      </c>
      <c r="P5617" t="s">
        <v>12818</v>
      </c>
    </row>
    <row r="5618" spans="1:16" x14ac:dyDescent="0.35">
      <c r="A5618" t="s">
        <v>0</v>
      </c>
      <c r="B5618" t="s">
        <v>0</v>
      </c>
      <c r="C5618" t="s">
        <v>810</v>
      </c>
      <c r="D5618" t="s">
        <v>155</v>
      </c>
      <c r="F5618" t="b">
        <v>0</v>
      </c>
      <c r="G5618" t="s">
        <v>77</v>
      </c>
      <c r="H5618" s="1">
        <v>46084.041956018518</v>
      </c>
      <c r="I5618" t="b">
        <v>1</v>
      </c>
      <c r="J5618" t="b">
        <v>0</v>
      </c>
      <c r="K5618" t="s">
        <v>41</v>
      </c>
      <c r="L5618" t="s">
        <v>74</v>
      </c>
      <c r="M5618"/>
      <c r="N5618">
        <v>56.375</v>
      </c>
      <c r="O5618" t="s">
        <v>155</v>
      </c>
      <c r="P5618" t="s">
        <v>2175</v>
      </c>
    </row>
    <row r="5619" spans="1:16" x14ac:dyDescent="0.35">
      <c r="A5619" t="s">
        <v>2</v>
      </c>
      <c r="B5619" t="s">
        <v>13540</v>
      </c>
      <c r="C5619" t="s">
        <v>165</v>
      </c>
      <c r="D5619" t="s">
        <v>4526</v>
      </c>
      <c r="E5619" t="s">
        <v>59</v>
      </c>
      <c r="F5619" t="b">
        <v>0</v>
      </c>
      <c r="G5619" t="s">
        <v>73</v>
      </c>
      <c r="H5619" s="1">
        <v>46084.043287037042</v>
      </c>
      <c r="I5619" t="b">
        <v>0</v>
      </c>
      <c r="J5619" t="b">
        <v>1</v>
      </c>
      <c r="K5619" t="s">
        <v>41</v>
      </c>
      <c r="L5619" t="s">
        <v>60</v>
      </c>
      <c r="M5619">
        <v>120000</v>
      </c>
      <c r="N5619"/>
      <c r="O5619" t="s">
        <v>2483</v>
      </c>
      <c r="P5619" t="s">
        <v>13541</v>
      </c>
    </row>
    <row r="5620" spans="1:16" x14ac:dyDescent="0.35">
      <c r="A5620" t="s">
        <v>2</v>
      </c>
      <c r="B5620" t="s">
        <v>123</v>
      </c>
      <c r="C5620" t="s">
        <v>97</v>
      </c>
      <c r="D5620" t="s">
        <v>4346</v>
      </c>
      <c r="E5620" t="s">
        <v>59</v>
      </c>
      <c r="F5620" t="b">
        <v>0</v>
      </c>
      <c r="G5620" t="s">
        <v>89</v>
      </c>
      <c r="H5620" s="1">
        <v>46084.04346064815</v>
      </c>
      <c r="I5620" t="b">
        <v>0</v>
      </c>
      <c r="J5620" t="b">
        <v>1</v>
      </c>
      <c r="K5620" t="s">
        <v>41</v>
      </c>
      <c r="L5620" t="s">
        <v>74</v>
      </c>
      <c r="M5620"/>
      <c r="N5620">
        <v>35</v>
      </c>
      <c r="O5620" t="s">
        <v>13542</v>
      </c>
      <c r="P5620" t="s">
        <v>13543</v>
      </c>
    </row>
    <row r="5621" spans="1:16" x14ac:dyDescent="0.35">
      <c r="A5621" t="s">
        <v>8</v>
      </c>
      <c r="B5621" t="s">
        <v>13544</v>
      </c>
      <c r="C5621" t="s">
        <v>13545</v>
      </c>
      <c r="D5621" t="s">
        <v>2360</v>
      </c>
      <c r="E5621" t="s">
        <v>59</v>
      </c>
      <c r="F5621" t="b">
        <v>0</v>
      </c>
      <c r="G5621" t="s">
        <v>65</v>
      </c>
      <c r="H5621" s="1">
        <v>46084.12605324074</v>
      </c>
      <c r="I5621" t="b">
        <v>0</v>
      </c>
      <c r="J5621" t="b">
        <v>0</v>
      </c>
      <c r="K5621" t="s">
        <v>41</v>
      </c>
      <c r="L5621" t="s">
        <v>60</v>
      </c>
      <c r="M5621">
        <v>126040</v>
      </c>
      <c r="N5621"/>
      <c r="O5621" t="s">
        <v>13546</v>
      </c>
      <c r="P5621" t="s">
        <v>13547</v>
      </c>
    </row>
    <row r="5622" spans="1:16" x14ac:dyDescent="0.35">
      <c r="A5622" t="s">
        <v>1</v>
      </c>
      <c r="B5622" t="s">
        <v>390</v>
      </c>
      <c r="C5622" t="s">
        <v>758</v>
      </c>
      <c r="D5622" t="s">
        <v>2360</v>
      </c>
      <c r="E5622" t="s">
        <v>59</v>
      </c>
      <c r="F5622" t="b">
        <v>0</v>
      </c>
      <c r="G5622" t="s">
        <v>65</v>
      </c>
      <c r="H5622" s="1">
        <v>46084.126886574071</v>
      </c>
      <c r="I5622" t="b">
        <v>0</v>
      </c>
      <c r="J5622" t="b">
        <v>1</v>
      </c>
      <c r="K5622" t="s">
        <v>41</v>
      </c>
      <c r="L5622" t="s">
        <v>60</v>
      </c>
      <c r="M5622">
        <v>173000</v>
      </c>
      <c r="N5622"/>
      <c r="O5622" t="s">
        <v>982</v>
      </c>
      <c r="P5622" t="s">
        <v>3954</v>
      </c>
    </row>
    <row r="5623" spans="1:16" x14ac:dyDescent="0.35">
      <c r="A5623" t="s">
        <v>5</v>
      </c>
      <c r="B5623" t="s">
        <v>5</v>
      </c>
      <c r="C5623" t="s">
        <v>118</v>
      </c>
      <c r="D5623" t="s">
        <v>2360</v>
      </c>
      <c r="E5623" t="s">
        <v>59</v>
      </c>
      <c r="F5623" t="b">
        <v>0</v>
      </c>
      <c r="G5623" t="s">
        <v>65</v>
      </c>
      <c r="H5623" s="1">
        <v>46084.127175925933</v>
      </c>
      <c r="I5623" t="b">
        <v>1</v>
      </c>
      <c r="J5623" t="b">
        <v>0</v>
      </c>
      <c r="K5623" t="s">
        <v>41</v>
      </c>
      <c r="L5623" t="s">
        <v>60</v>
      </c>
      <c r="M5623">
        <v>168625</v>
      </c>
      <c r="N5623"/>
      <c r="O5623" t="s">
        <v>13548</v>
      </c>
      <c r="P5623" t="s">
        <v>13549</v>
      </c>
    </row>
    <row r="5624" spans="1:16" x14ac:dyDescent="0.35">
      <c r="A5624" t="s">
        <v>5</v>
      </c>
      <c r="B5624" t="s">
        <v>13550</v>
      </c>
      <c r="C5624" t="s">
        <v>147</v>
      </c>
      <c r="D5624" t="s">
        <v>4595</v>
      </c>
      <c r="E5624" t="s">
        <v>59</v>
      </c>
      <c r="F5624" t="b">
        <v>0</v>
      </c>
      <c r="G5624" t="s">
        <v>65</v>
      </c>
      <c r="H5624" s="1">
        <v>46084.127268518518</v>
      </c>
      <c r="I5624" t="b">
        <v>0</v>
      </c>
      <c r="J5624" t="b">
        <v>1</v>
      </c>
      <c r="K5624" t="s">
        <v>41</v>
      </c>
      <c r="L5624" t="s">
        <v>60</v>
      </c>
      <c r="M5624">
        <v>215000</v>
      </c>
      <c r="N5624"/>
      <c r="O5624" t="s">
        <v>4972</v>
      </c>
      <c r="P5624" t="s">
        <v>13551</v>
      </c>
    </row>
    <row r="5625" spans="1:16" x14ac:dyDescent="0.35">
      <c r="A5625" t="s">
        <v>1</v>
      </c>
      <c r="B5625" t="s">
        <v>13552</v>
      </c>
      <c r="C5625" t="s">
        <v>209</v>
      </c>
      <c r="D5625" t="s">
        <v>4526</v>
      </c>
      <c r="E5625" t="s">
        <v>59</v>
      </c>
      <c r="F5625" t="b">
        <v>0</v>
      </c>
      <c r="G5625" t="s">
        <v>19</v>
      </c>
      <c r="H5625" s="1">
        <v>46084.213518518518</v>
      </c>
      <c r="I5625" t="b">
        <v>1</v>
      </c>
      <c r="J5625" t="b">
        <v>0</v>
      </c>
      <c r="K5625" t="s">
        <v>19</v>
      </c>
      <c r="L5625" t="s">
        <v>60</v>
      </c>
      <c r="M5625">
        <v>1400000</v>
      </c>
      <c r="N5625"/>
      <c r="O5625" t="s">
        <v>7059</v>
      </c>
      <c r="P5625" t="s">
        <v>13553</v>
      </c>
    </row>
    <row r="5626" spans="1:16" x14ac:dyDescent="0.35">
      <c r="A5626" t="s">
        <v>5</v>
      </c>
      <c r="B5626" t="s">
        <v>13554</v>
      </c>
      <c r="C5626" t="s">
        <v>41</v>
      </c>
      <c r="D5626" t="s">
        <v>4595</v>
      </c>
      <c r="E5626" t="s">
        <v>59</v>
      </c>
      <c r="F5626" t="b">
        <v>0</v>
      </c>
      <c r="G5626" t="s">
        <v>65</v>
      </c>
      <c r="H5626" s="1">
        <v>46084.251238425917</v>
      </c>
      <c r="I5626" t="b">
        <v>1</v>
      </c>
      <c r="J5626" t="b">
        <v>0</v>
      </c>
      <c r="K5626" t="s">
        <v>41</v>
      </c>
      <c r="L5626" t="s">
        <v>74</v>
      </c>
      <c r="M5626"/>
      <c r="N5626">
        <v>50</v>
      </c>
      <c r="O5626" t="s">
        <v>4596</v>
      </c>
      <c r="P5626" t="s">
        <v>2774</v>
      </c>
    </row>
    <row r="5627" spans="1:16" x14ac:dyDescent="0.35">
      <c r="A5627" t="s">
        <v>0</v>
      </c>
      <c r="B5627" t="s">
        <v>13555</v>
      </c>
      <c r="C5627" t="s">
        <v>901</v>
      </c>
      <c r="D5627" t="s">
        <v>4346</v>
      </c>
      <c r="E5627" t="s">
        <v>88</v>
      </c>
      <c r="F5627" t="b">
        <v>0</v>
      </c>
      <c r="G5627" t="s">
        <v>77</v>
      </c>
      <c r="H5627" s="1">
        <v>46084.291863425933</v>
      </c>
      <c r="I5627" t="b">
        <v>0</v>
      </c>
      <c r="J5627" t="b">
        <v>0</v>
      </c>
      <c r="K5627" t="s">
        <v>41</v>
      </c>
      <c r="L5627" t="s">
        <v>74</v>
      </c>
      <c r="M5627"/>
      <c r="N5627">
        <v>80</v>
      </c>
      <c r="O5627" t="s">
        <v>13556</v>
      </c>
      <c r="P5627" t="s">
        <v>13557</v>
      </c>
    </row>
    <row r="5628" spans="1:16" x14ac:dyDescent="0.35">
      <c r="A5628" t="s">
        <v>0</v>
      </c>
      <c r="B5628" t="s">
        <v>13366</v>
      </c>
      <c r="C5628" t="s">
        <v>190</v>
      </c>
      <c r="D5628" t="s">
        <v>4595</v>
      </c>
      <c r="E5628" t="s">
        <v>59</v>
      </c>
      <c r="F5628" t="b">
        <v>0</v>
      </c>
      <c r="G5628" t="s">
        <v>73</v>
      </c>
      <c r="H5628" s="1">
        <v>46084.292013888888</v>
      </c>
      <c r="I5628" t="b">
        <v>1</v>
      </c>
      <c r="J5628" t="b">
        <v>0</v>
      </c>
      <c r="K5628" t="s">
        <v>41</v>
      </c>
      <c r="L5628" t="s">
        <v>60</v>
      </c>
      <c r="M5628">
        <v>100000</v>
      </c>
      <c r="N5628"/>
      <c r="O5628" t="s">
        <v>371</v>
      </c>
      <c r="P5628" t="s">
        <v>13558</v>
      </c>
    </row>
    <row r="5629" spans="1:16" x14ac:dyDescent="0.35">
      <c r="A5629" t="s">
        <v>0</v>
      </c>
      <c r="B5629" t="s">
        <v>13559</v>
      </c>
      <c r="C5629" t="s">
        <v>71</v>
      </c>
      <c r="D5629" t="s">
        <v>4595</v>
      </c>
      <c r="E5629" t="s">
        <v>59</v>
      </c>
      <c r="F5629" t="b">
        <v>0</v>
      </c>
      <c r="G5629" t="s">
        <v>73</v>
      </c>
      <c r="H5629" s="1">
        <v>46084.292037037027</v>
      </c>
      <c r="I5629" t="b">
        <v>1</v>
      </c>
      <c r="J5629" t="b">
        <v>0</v>
      </c>
      <c r="K5629" t="s">
        <v>41</v>
      </c>
      <c r="L5629" t="s">
        <v>60</v>
      </c>
      <c r="M5629">
        <v>122000</v>
      </c>
      <c r="N5629"/>
      <c r="O5629" t="s">
        <v>371</v>
      </c>
    </row>
    <row r="5630" spans="1:16" x14ac:dyDescent="0.35">
      <c r="A5630" t="s">
        <v>6</v>
      </c>
      <c r="B5630" t="s">
        <v>6</v>
      </c>
      <c r="C5630" t="s">
        <v>427</v>
      </c>
      <c r="D5630" t="s">
        <v>4595</v>
      </c>
      <c r="E5630" t="s">
        <v>59</v>
      </c>
      <c r="F5630" t="b">
        <v>0</v>
      </c>
      <c r="G5630" t="s">
        <v>65</v>
      </c>
      <c r="H5630" s="1">
        <v>46084.292326388888</v>
      </c>
      <c r="I5630" t="b">
        <v>0</v>
      </c>
      <c r="J5630" t="b">
        <v>0</v>
      </c>
      <c r="K5630" t="s">
        <v>41</v>
      </c>
      <c r="L5630" t="s">
        <v>60</v>
      </c>
      <c r="M5630">
        <v>180000</v>
      </c>
      <c r="N5630"/>
      <c r="O5630" t="s">
        <v>13560</v>
      </c>
      <c r="P5630" t="s">
        <v>13561</v>
      </c>
    </row>
    <row r="5631" spans="1:16" x14ac:dyDescent="0.35">
      <c r="A5631" t="s">
        <v>2</v>
      </c>
      <c r="B5631" t="s">
        <v>2</v>
      </c>
      <c r="C5631" t="s">
        <v>1064</v>
      </c>
      <c r="D5631" t="s">
        <v>4595</v>
      </c>
      <c r="E5631" t="s">
        <v>59</v>
      </c>
      <c r="F5631" t="b">
        <v>0</v>
      </c>
      <c r="G5631" t="s">
        <v>65</v>
      </c>
      <c r="H5631" s="1">
        <v>46084.292488425926</v>
      </c>
      <c r="I5631" t="b">
        <v>0</v>
      </c>
      <c r="J5631" t="b">
        <v>0</v>
      </c>
      <c r="K5631" t="s">
        <v>41</v>
      </c>
      <c r="L5631" t="s">
        <v>60</v>
      </c>
      <c r="M5631">
        <v>117500</v>
      </c>
      <c r="N5631"/>
      <c r="O5631" t="s">
        <v>13562</v>
      </c>
      <c r="P5631" t="s">
        <v>310</v>
      </c>
    </row>
    <row r="5632" spans="1:16" x14ac:dyDescent="0.35">
      <c r="A5632" t="s">
        <v>2</v>
      </c>
      <c r="B5632" t="s">
        <v>1811</v>
      </c>
      <c r="C5632" t="s">
        <v>320</v>
      </c>
      <c r="D5632" t="s">
        <v>4595</v>
      </c>
      <c r="E5632" t="s">
        <v>59</v>
      </c>
      <c r="F5632" t="b">
        <v>0</v>
      </c>
      <c r="G5632" t="s">
        <v>73</v>
      </c>
      <c r="H5632" s="1">
        <v>46084.292754629627</v>
      </c>
      <c r="I5632" t="b">
        <v>0</v>
      </c>
      <c r="J5632" t="b">
        <v>0</v>
      </c>
      <c r="K5632" t="s">
        <v>41</v>
      </c>
      <c r="L5632" t="s">
        <v>60</v>
      </c>
      <c r="M5632">
        <v>117500</v>
      </c>
      <c r="N5632"/>
      <c r="O5632" t="s">
        <v>13297</v>
      </c>
    </row>
    <row r="5633" spans="1:16" x14ac:dyDescent="0.35">
      <c r="A5633" t="s">
        <v>2</v>
      </c>
      <c r="B5633" t="s">
        <v>2</v>
      </c>
      <c r="C5633" t="s">
        <v>13563</v>
      </c>
      <c r="D5633" t="s">
        <v>4595</v>
      </c>
      <c r="E5633" t="s">
        <v>59</v>
      </c>
      <c r="F5633" t="b">
        <v>0</v>
      </c>
      <c r="G5633" t="s">
        <v>89</v>
      </c>
      <c r="H5633" s="1">
        <v>46084.292824074073</v>
      </c>
      <c r="I5633" t="b">
        <v>0</v>
      </c>
      <c r="J5633" t="b">
        <v>0</v>
      </c>
      <c r="K5633" t="s">
        <v>41</v>
      </c>
      <c r="L5633" t="s">
        <v>60</v>
      </c>
      <c r="M5633">
        <v>72800</v>
      </c>
      <c r="N5633"/>
      <c r="O5633" t="s">
        <v>13564</v>
      </c>
    </row>
    <row r="5634" spans="1:16" x14ac:dyDescent="0.35">
      <c r="A5634" t="s">
        <v>0</v>
      </c>
      <c r="B5634" t="s">
        <v>262</v>
      </c>
      <c r="C5634" t="s">
        <v>3917</v>
      </c>
      <c r="D5634" t="s">
        <v>4595</v>
      </c>
      <c r="E5634" t="s">
        <v>59</v>
      </c>
      <c r="F5634" t="b">
        <v>0</v>
      </c>
      <c r="G5634" t="s">
        <v>63</v>
      </c>
      <c r="H5634" s="1">
        <v>46084.299699074072</v>
      </c>
      <c r="I5634" t="b">
        <v>0</v>
      </c>
      <c r="J5634" t="b">
        <v>0</v>
      </c>
      <c r="K5634" t="s">
        <v>41</v>
      </c>
      <c r="L5634" t="s">
        <v>60</v>
      </c>
      <c r="M5634">
        <v>90000</v>
      </c>
      <c r="N5634"/>
      <c r="O5634" t="s">
        <v>13565</v>
      </c>
      <c r="P5634" t="s">
        <v>352</v>
      </c>
    </row>
    <row r="5635" spans="1:16" x14ac:dyDescent="0.35">
      <c r="A5635" t="s">
        <v>0</v>
      </c>
      <c r="B5635" t="s">
        <v>13566</v>
      </c>
      <c r="C5635" t="s">
        <v>13567</v>
      </c>
      <c r="D5635" t="s">
        <v>4346</v>
      </c>
      <c r="E5635" t="s">
        <v>59</v>
      </c>
      <c r="F5635" t="b">
        <v>0</v>
      </c>
      <c r="G5635" t="s">
        <v>65</v>
      </c>
      <c r="H5635" s="1">
        <v>46084.333425925928</v>
      </c>
      <c r="I5635" t="b">
        <v>0</v>
      </c>
      <c r="J5635" t="b">
        <v>0</v>
      </c>
      <c r="K5635" t="s">
        <v>41</v>
      </c>
      <c r="L5635" t="s">
        <v>60</v>
      </c>
      <c r="M5635">
        <v>100000.5</v>
      </c>
      <c r="N5635"/>
      <c r="O5635" t="s">
        <v>950</v>
      </c>
      <c r="P5635" t="s">
        <v>13568</v>
      </c>
    </row>
    <row r="5636" spans="1:16" x14ac:dyDescent="0.35">
      <c r="A5636" t="s">
        <v>1</v>
      </c>
      <c r="B5636" t="s">
        <v>961</v>
      </c>
      <c r="C5636" t="s">
        <v>124</v>
      </c>
      <c r="D5636" t="s">
        <v>4595</v>
      </c>
      <c r="E5636" t="s">
        <v>59</v>
      </c>
      <c r="F5636" t="b">
        <v>0</v>
      </c>
      <c r="G5636" t="s">
        <v>65</v>
      </c>
      <c r="H5636" s="1">
        <v>46084.334675925929</v>
      </c>
      <c r="I5636" t="b">
        <v>0</v>
      </c>
      <c r="J5636" t="b">
        <v>0</v>
      </c>
      <c r="K5636" t="s">
        <v>41</v>
      </c>
      <c r="L5636" t="s">
        <v>60</v>
      </c>
      <c r="M5636">
        <v>110000</v>
      </c>
      <c r="N5636"/>
      <c r="O5636" t="s">
        <v>13569</v>
      </c>
      <c r="P5636" t="s">
        <v>1060</v>
      </c>
    </row>
    <row r="5637" spans="1:16" x14ac:dyDescent="0.35">
      <c r="A5637" t="s">
        <v>5</v>
      </c>
      <c r="B5637" t="s">
        <v>13570</v>
      </c>
      <c r="C5637" t="s">
        <v>672</v>
      </c>
      <c r="D5637" t="s">
        <v>2360</v>
      </c>
      <c r="E5637" t="s">
        <v>59</v>
      </c>
      <c r="F5637" t="b">
        <v>0</v>
      </c>
      <c r="G5637" t="s">
        <v>77</v>
      </c>
      <c r="H5637" s="1">
        <v>46084.336365740739</v>
      </c>
      <c r="I5637" t="b">
        <v>1</v>
      </c>
      <c r="J5637" t="b">
        <v>0</v>
      </c>
      <c r="K5637" t="s">
        <v>41</v>
      </c>
      <c r="L5637" t="s">
        <v>60</v>
      </c>
      <c r="M5637">
        <v>160012.5</v>
      </c>
      <c r="N5637"/>
      <c r="O5637" t="s">
        <v>10741</v>
      </c>
      <c r="P5637" t="s">
        <v>13571</v>
      </c>
    </row>
    <row r="5638" spans="1:16" x14ac:dyDescent="0.35">
      <c r="A5638" t="s">
        <v>4</v>
      </c>
      <c r="B5638" t="s">
        <v>12659</v>
      </c>
      <c r="C5638" t="s">
        <v>955</v>
      </c>
      <c r="D5638" t="s">
        <v>5102</v>
      </c>
      <c r="E5638" t="s">
        <v>59</v>
      </c>
      <c r="F5638" t="b">
        <v>0</v>
      </c>
      <c r="G5638" t="s">
        <v>13</v>
      </c>
      <c r="H5638" s="1">
        <v>46084.339837962973</v>
      </c>
      <c r="I5638" t="b">
        <v>0</v>
      </c>
      <c r="J5638" t="b">
        <v>0</v>
      </c>
      <c r="K5638" t="s">
        <v>13</v>
      </c>
      <c r="L5638" t="s">
        <v>60</v>
      </c>
      <c r="M5638">
        <v>159000</v>
      </c>
      <c r="N5638"/>
      <c r="O5638" t="s">
        <v>13572</v>
      </c>
      <c r="P5638" t="s">
        <v>13573</v>
      </c>
    </row>
    <row r="5639" spans="1:16" x14ac:dyDescent="0.35">
      <c r="A5639" t="s">
        <v>8</v>
      </c>
      <c r="B5639" t="s">
        <v>13574</v>
      </c>
      <c r="C5639" t="s">
        <v>33</v>
      </c>
      <c r="D5639" t="s">
        <v>12039</v>
      </c>
      <c r="E5639" t="s">
        <v>59</v>
      </c>
      <c r="F5639" t="b">
        <v>0</v>
      </c>
      <c r="G5639" t="s">
        <v>33</v>
      </c>
      <c r="H5639" s="1">
        <v>46084.357604166667</v>
      </c>
      <c r="I5639" t="b">
        <v>0</v>
      </c>
      <c r="J5639" t="b">
        <v>0</v>
      </c>
      <c r="K5639" t="s">
        <v>33</v>
      </c>
      <c r="L5639" t="s">
        <v>60</v>
      </c>
      <c r="M5639">
        <v>69000</v>
      </c>
      <c r="N5639"/>
      <c r="O5639" t="s">
        <v>13575</v>
      </c>
      <c r="P5639" t="s">
        <v>705</v>
      </c>
    </row>
    <row r="5640" spans="1:16" x14ac:dyDescent="0.35">
      <c r="A5640" t="s">
        <v>2</v>
      </c>
      <c r="B5640" t="s">
        <v>2</v>
      </c>
      <c r="C5640" t="s">
        <v>13576</v>
      </c>
      <c r="D5640" t="s">
        <v>4595</v>
      </c>
      <c r="E5640" t="s">
        <v>59</v>
      </c>
      <c r="F5640" t="b">
        <v>0</v>
      </c>
      <c r="G5640" t="s">
        <v>65</v>
      </c>
      <c r="H5640" s="1">
        <v>46084.375891203701</v>
      </c>
      <c r="I5640" t="b">
        <v>0</v>
      </c>
      <c r="J5640" t="b">
        <v>0</v>
      </c>
      <c r="K5640" t="s">
        <v>41</v>
      </c>
      <c r="L5640" t="s">
        <v>60</v>
      </c>
      <c r="M5640">
        <v>159500</v>
      </c>
      <c r="N5640"/>
      <c r="O5640" t="s">
        <v>13577</v>
      </c>
    </row>
    <row r="5641" spans="1:16" x14ac:dyDescent="0.35">
      <c r="A5641" t="s">
        <v>0</v>
      </c>
      <c r="B5641" t="s">
        <v>13578</v>
      </c>
      <c r="C5641" t="s">
        <v>40</v>
      </c>
      <c r="D5641" t="s">
        <v>4526</v>
      </c>
      <c r="E5641" t="s">
        <v>59</v>
      </c>
      <c r="F5641" t="b">
        <v>0</v>
      </c>
      <c r="G5641" t="s">
        <v>40</v>
      </c>
      <c r="H5641" s="1">
        <v>46084.382372685177</v>
      </c>
      <c r="I5641" t="b">
        <v>1</v>
      </c>
      <c r="J5641" t="b">
        <v>0</v>
      </c>
      <c r="K5641" t="s">
        <v>40</v>
      </c>
      <c r="L5641" t="s">
        <v>60</v>
      </c>
      <c r="M5641">
        <v>80000</v>
      </c>
      <c r="N5641"/>
      <c r="O5641" t="s">
        <v>9011</v>
      </c>
    </row>
    <row r="5642" spans="1:16" x14ac:dyDescent="0.35">
      <c r="A5642" t="s">
        <v>0</v>
      </c>
      <c r="B5642" t="s">
        <v>13579</v>
      </c>
      <c r="C5642" t="s">
        <v>1095</v>
      </c>
      <c r="D5642" t="s">
        <v>6067</v>
      </c>
      <c r="E5642" t="s">
        <v>59</v>
      </c>
      <c r="F5642" t="b">
        <v>0</v>
      </c>
      <c r="G5642" t="s">
        <v>12</v>
      </c>
      <c r="H5642" s="1">
        <v>46084.40048611111</v>
      </c>
      <c r="I5642" t="b">
        <v>0</v>
      </c>
      <c r="J5642" t="b">
        <v>0</v>
      </c>
      <c r="K5642" t="s">
        <v>12</v>
      </c>
      <c r="L5642" t="s">
        <v>60</v>
      </c>
      <c r="M5642">
        <v>105000</v>
      </c>
      <c r="N5642"/>
      <c r="O5642" t="s">
        <v>7824</v>
      </c>
    </row>
    <row r="5643" spans="1:16" x14ac:dyDescent="0.35">
      <c r="A5643" t="s">
        <v>0</v>
      </c>
      <c r="B5643" t="s">
        <v>13580</v>
      </c>
      <c r="C5643" t="s">
        <v>4963</v>
      </c>
      <c r="D5643" t="s">
        <v>4531</v>
      </c>
      <c r="E5643" t="s">
        <v>59</v>
      </c>
      <c r="F5643" t="b">
        <v>0</v>
      </c>
      <c r="G5643" t="s">
        <v>4963</v>
      </c>
      <c r="H5643" s="1">
        <v>46084.405497685177</v>
      </c>
      <c r="I5643" t="b">
        <v>0</v>
      </c>
      <c r="J5643" t="b">
        <v>0</v>
      </c>
      <c r="K5643" t="s">
        <v>4963</v>
      </c>
      <c r="L5643" t="s">
        <v>60</v>
      </c>
      <c r="M5643">
        <v>17500</v>
      </c>
      <c r="N5643"/>
      <c r="O5643" t="s">
        <v>13581</v>
      </c>
      <c r="P5643" t="s">
        <v>13582</v>
      </c>
    </row>
    <row r="5644" spans="1:16" x14ac:dyDescent="0.35">
      <c r="A5644" t="s">
        <v>7</v>
      </c>
      <c r="B5644" t="s">
        <v>13583</v>
      </c>
      <c r="C5644" t="s">
        <v>4963</v>
      </c>
      <c r="D5644" t="s">
        <v>4531</v>
      </c>
      <c r="E5644" t="s">
        <v>59</v>
      </c>
      <c r="F5644" t="b">
        <v>0</v>
      </c>
      <c r="G5644" t="s">
        <v>4963</v>
      </c>
      <c r="H5644" s="1">
        <v>46084.405497685177</v>
      </c>
      <c r="I5644" t="b">
        <v>0</v>
      </c>
      <c r="J5644" t="b">
        <v>0</v>
      </c>
      <c r="K5644" t="s">
        <v>4963</v>
      </c>
      <c r="L5644" t="s">
        <v>60</v>
      </c>
      <c r="M5644">
        <v>17500</v>
      </c>
      <c r="N5644"/>
      <c r="O5644" t="s">
        <v>13584</v>
      </c>
      <c r="P5644" t="s">
        <v>624</v>
      </c>
    </row>
    <row r="5645" spans="1:16" x14ac:dyDescent="0.35">
      <c r="A5645" t="s">
        <v>6</v>
      </c>
      <c r="B5645" t="s">
        <v>13585</v>
      </c>
      <c r="C5645" t="s">
        <v>4963</v>
      </c>
      <c r="D5645" t="s">
        <v>4531</v>
      </c>
      <c r="E5645" t="s">
        <v>59</v>
      </c>
      <c r="F5645" t="b">
        <v>0</v>
      </c>
      <c r="G5645" t="s">
        <v>4963</v>
      </c>
      <c r="H5645" s="1">
        <v>46084.40552083333</v>
      </c>
      <c r="I5645" t="b">
        <v>0</v>
      </c>
      <c r="J5645" t="b">
        <v>0</v>
      </c>
      <c r="K5645" t="s">
        <v>4963</v>
      </c>
      <c r="L5645" t="s">
        <v>60</v>
      </c>
      <c r="M5645">
        <v>23250</v>
      </c>
      <c r="N5645"/>
      <c r="O5645" t="s">
        <v>548</v>
      </c>
      <c r="P5645" t="s">
        <v>146</v>
      </c>
    </row>
    <row r="5646" spans="1:16" x14ac:dyDescent="0.35">
      <c r="A5646" t="s">
        <v>2</v>
      </c>
      <c r="B5646" t="s">
        <v>13586</v>
      </c>
      <c r="C5646" t="s">
        <v>4963</v>
      </c>
      <c r="D5646" t="s">
        <v>4531</v>
      </c>
      <c r="E5646" t="s">
        <v>59</v>
      </c>
      <c r="F5646" t="b">
        <v>0</v>
      </c>
      <c r="G5646" t="s">
        <v>4963</v>
      </c>
      <c r="H5646" s="1">
        <v>46084.40552083333</v>
      </c>
      <c r="I5646" t="b">
        <v>0</v>
      </c>
      <c r="J5646" t="b">
        <v>0</v>
      </c>
      <c r="K5646" t="s">
        <v>4963</v>
      </c>
      <c r="L5646" t="s">
        <v>60</v>
      </c>
      <c r="M5646">
        <v>23250</v>
      </c>
      <c r="N5646"/>
      <c r="O5646" t="s">
        <v>13587</v>
      </c>
    </row>
    <row r="5647" spans="1:16" x14ac:dyDescent="0.35">
      <c r="A5647" t="s">
        <v>6</v>
      </c>
      <c r="B5647" t="s">
        <v>13588</v>
      </c>
      <c r="C5647" t="s">
        <v>4963</v>
      </c>
      <c r="D5647" t="s">
        <v>4531</v>
      </c>
      <c r="E5647" t="s">
        <v>59</v>
      </c>
      <c r="F5647" t="b">
        <v>0</v>
      </c>
      <c r="G5647" t="s">
        <v>4963</v>
      </c>
      <c r="H5647" s="1">
        <v>46084.40552083333</v>
      </c>
      <c r="I5647" t="b">
        <v>0</v>
      </c>
      <c r="J5647" t="b">
        <v>0</v>
      </c>
      <c r="K5647" t="s">
        <v>4963</v>
      </c>
      <c r="L5647" t="s">
        <v>60</v>
      </c>
      <c r="M5647">
        <v>23250</v>
      </c>
      <c r="N5647"/>
      <c r="O5647" t="s">
        <v>12939</v>
      </c>
      <c r="P5647" t="s">
        <v>208</v>
      </c>
    </row>
    <row r="5648" spans="1:16" x14ac:dyDescent="0.35">
      <c r="A5648" t="s">
        <v>2</v>
      </c>
      <c r="B5648" t="s">
        <v>13589</v>
      </c>
      <c r="C5648" t="s">
        <v>4963</v>
      </c>
      <c r="D5648" t="s">
        <v>4531</v>
      </c>
      <c r="E5648" t="s">
        <v>59</v>
      </c>
      <c r="F5648" t="b">
        <v>0</v>
      </c>
      <c r="G5648" t="s">
        <v>4963</v>
      </c>
      <c r="H5648" s="1">
        <v>46084.40552083333</v>
      </c>
      <c r="I5648" t="b">
        <v>0</v>
      </c>
      <c r="J5648" t="b">
        <v>0</v>
      </c>
      <c r="K5648" t="s">
        <v>4963</v>
      </c>
      <c r="L5648" t="s">
        <v>60</v>
      </c>
      <c r="M5648">
        <v>23250</v>
      </c>
      <c r="N5648"/>
      <c r="O5648" t="s">
        <v>13587</v>
      </c>
      <c r="P5648" t="s">
        <v>1619</v>
      </c>
    </row>
    <row r="5649" spans="1:16" x14ac:dyDescent="0.35">
      <c r="A5649" t="s">
        <v>3</v>
      </c>
      <c r="B5649" t="s">
        <v>13590</v>
      </c>
      <c r="C5649" t="s">
        <v>201</v>
      </c>
      <c r="D5649" t="s">
        <v>4756</v>
      </c>
      <c r="E5649" t="s">
        <v>59</v>
      </c>
      <c r="F5649" t="b">
        <v>0</v>
      </c>
      <c r="G5649" t="s">
        <v>77</v>
      </c>
      <c r="H5649" s="1">
        <v>46084.416863425933</v>
      </c>
      <c r="I5649" t="b">
        <v>0</v>
      </c>
      <c r="J5649" t="b">
        <v>0</v>
      </c>
      <c r="K5649" t="s">
        <v>41</v>
      </c>
      <c r="L5649" t="s">
        <v>60</v>
      </c>
      <c r="M5649">
        <v>95000</v>
      </c>
      <c r="N5649"/>
      <c r="O5649" t="s">
        <v>6164</v>
      </c>
      <c r="P5649" t="s">
        <v>13591</v>
      </c>
    </row>
    <row r="5650" spans="1:16" x14ac:dyDescent="0.35">
      <c r="A5650" t="s">
        <v>0</v>
      </c>
      <c r="B5650" t="s">
        <v>13592</v>
      </c>
      <c r="C5650" t="s">
        <v>612</v>
      </c>
      <c r="D5650" t="s">
        <v>2360</v>
      </c>
      <c r="E5650" t="s">
        <v>59</v>
      </c>
      <c r="F5650" t="b">
        <v>0</v>
      </c>
      <c r="G5650" t="s">
        <v>73</v>
      </c>
      <c r="H5650" s="1">
        <v>46084.416956018518</v>
      </c>
      <c r="I5650" t="b">
        <v>0</v>
      </c>
      <c r="J5650" t="b">
        <v>1</v>
      </c>
      <c r="K5650" t="s">
        <v>41</v>
      </c>
      <c r="L5650" t="s">
        <v>60</v>
      </c>
      <c r="M5650">
        <v>65000</v>
      </c>
      <c r="N5650"/>
      <c r="O5650" t="s">
        <v>3635</v>
      </c>
      <c r="P5650" t="s">
        <v>13593</v>
      </c>
    </row>
    <row r="5651" spans="1:16" x14ac:dyDescent="0.35">
      <c r="A5651" t="s">
        <v>2</v>
      </c>
      <c r="B5651" t="s">
        <v>13594</v>
      </c>
      <c r="C5651" t="s">
        <v>81</v>
      </c>
      <c r="D5651" t="s">
        <v>4550</v>
      </c>
      <c r="E5651" t="s">
        <v>59</v>
      </c>
      <c r="F5651" t="b">
        <v>0</v>
      </c>
      <c r="G5651" t="s">
        <v>77</v>
      </c>
      <c r="H5651" s="1">
        <v>46084.417685185188</v>
      </c>
      <c r="I5651" t="b">
        <v>0</v>
      </c>
      <c r="J5651" t="b">
        <v>1</v>
      </c>
      <c r="K5651" t="s">
        <v>41</v>
      </c>
      <c r="L5651" t="s">
        <v>60</v>
      </c>
      <c r="M5651">
        <v>220000</v>
      </c>
      <c r="N5651"/>
      <c r="O5651" t="s">
        <v>3560</v>
      </c>
      <c r="P5651" t="s">
        <v>1524</v>
      </c>
    </row>
    <row r="5652" spans="1:16" x14ac:dyDescent="0.35">
      <c r="A5652" t="s">
        <v>1</v>
      </c>
      <c r="B5652" t="s">
        <v>1003</v>
      </c>
      <c r="C5652" t="s">
        <v>13595</v>
      </c>
      <c r="D5652" t="s">
        <v>2360</v>
      </c>
      <c r="E5652" t="s">
        <v>59</v>
      </c>
      <c r="F5652" t="b">
        <v>0</v>
      </c>
      <c r="G5652" t="s">
        <v>65</v>
      </c>
      <c r="H5652" s="1">
        <v>46084.417997685188</v>
      </c>
      <c r="I5652" t="b">
        <v>0</v>
      </c>
      <c r="J5652" t="b">
        <v>1</v>
      </c>
      <c r="K5652" t="s">
        <v>41</v>
      </c>
      <c r="L5652" t="s">
        <v>60</v>
      </c>
      <c r="M5652">
        <v>135000</v>
      </c>
      <c r="N5652"/>
      <c r="O5652" t="s">
        <v>424</v>
      </c>
      <c r="P5652" t="s">
        <v>5749</v>
      </c>
    </row>
    <row r="5653" spans="1:16" x14ac:dyDescent="0.35">
      <c r="A5653" t="s">
        <v>4</v>
      </c>
      <c r="B5653" t="s">
        <v>13596</v>
      </c>
      <c r="C5653" t="s">
        <v>13597</v>
      </c>
      <c r="D5653" t="s">
        <v>4595</v>
      </c>
      <c r="E5653" t="s">
        <v>59</v>
      </c>
      <c r="F5653" t="b">
        <v>0</v>
      </c>
      <c r="G5653" t="s">
        <v>13</v>
      </c>
      <c r="H5653" s="1">
        <v>46084.423182870371</v>
      </c>
      <c r="I5653" t="b">
        <v>0</v>
      </c>
      <c r="J5653" t="b">
        <v>0</v>
      </c>
      <c r="K5653" t="s">
        <v>13</v>
      </c>
      <c r="L5653" t="s">
        <v>60</v>
      </c>
      <c r="M5653">
        <v>190000</v>
      </c>
      <c r="N5653"/>
      <c r="O5653" t="s">
        <v>13598</v>
      </c>
      <c r="P5653" t="s">
        <v>13599</v>
      </c>
    </row>
    <row r="5654" spans="1:16" x14ac:dyDescent="0.35">
      <c r="A5654" t="s">
        <v>1</v>
      </c>
      <c r="B5654" t="s">
        <v>2778</v>
      </c>
      <c r="C5654" t="s">
        <v>5717</v>
      </c>
      <c r="D5654" t="s">
        <v>4346</v>
      </c>
      <c r="E5654" t="s">
        <v>59</v>
      </c>
      <c r="F5654" t="b">
        <v>0</v>
      </c>
      <c r="G5654" t="s">
        <v>19</v>
      </c>
      <c r="H5654" s="1">
        <v>46084.423831018517</v>
      </c>
      <c r="I5654" t="b">
        <v>0</v>
      </c>
      <c r="J5654" t="b">
        <v>0</v>
      </c>
      <c r="K5654" t="s">
        <v>19</v>
      </c>
      <c r="L5654" t="s">
        <v>60</v>
      </c>
      <c r="M5654">
        <v>2300000</v>
      </c>
      <c r="N5654"/>
      <c r="O5654" t="s">
        <v>13600</v>
      </c>
      <c r="P5654" t="s">
        <v>13601</v>
      </c>
    </row>
    <row r="5655" spans="1:16" x14ac:dyDescent="0.35">
      <c r="A5655" t="s">
        <v>1</v>
      </c>
      <c r="B5655" t="s">
        <v>13602</v>
      </c>
      <c r="C5655" t="s">
        <v>185</v>
      </c>
      <c r="D5655" t="s">
        <v>4595</v>
      </c>
      <c r="E5655" t="s">
        <v>59</v>
      </c>
      <c r="F5655" t="b">
        <v>0</v>
      </c>
      <c r="G5655" t="s">
        <v>19</v>
      </c>
      <c r="H5655" s="1">
        <v>46084.423831018517</v>
      </c>
      <c r="I5655" t="b">
        <v>1</v>
      </c>
      <c r="J5655" t="b">
        <v>0</v>
      </c>
      <c r="K5655" t="s">
        <v>19</v>
      </c>
      <c r="L5655" t="s">
        <v>60</v>
      </c>
      <c r="M5655">
        <v>2100000</v>
      </c>
      <c r="N5655"/>
      <c r="O5655" t="s">
        <v>1982</v>
      </c>
      <c r="P5655" t="s">
        <v>11833</v>
      </c>
    </row>
    <row r="5656" spans="1:16" x14ac:dyDescent="0.35">
      <c r="A5656" t="s">
        <v>0</v>
      </c>
      <c r="B5656" t="s">
        <v>0</v>
      </c>
      <c r="C5656" t="s">
        <v>13603</v>
      </c>
      <c r="D5656" t="s">
        <v>11319</v>
      </c>
      <c r="E5656" t="s">
        <v>59</v>
      </c>
      <c r="F5656" t="b">
        <v>0</v>
      </c>
      <c r="G5656" t="s">
        <v>39</v>
      </c>
      <c r="H5656" s="1">
        <v>46084.441828703697</v>
      </c>
      <c r="I5656" t="b">
        <v>1</v>
      </c>
      <c r="J5656" t="b">
        <v>0</v>
      </c>
      <c r="K5656" t="s">
        <v>39</v>
      </c>
      <c r="L5656" t="s">
        <v>60</v>
      </c>
      <c r="M5656">
        <v>186000</v>
      </c>
      <c r="N5656"/>
      <c r="O5656" t="s">
        <v>13604</v>
      </c>
      <c r="P5656" t="s">
        <v>219</v>
      </c>
    </row>
    <row r="5657" spans="1:16" x14ac:dyDescent="0.35">
      <c r="A5657" t="s">
        <v>6</v>
      </c>
      <c r="B5657" t="s">
        <v>13605</v>
      </c>
      <c r="C5657" t="s">
        <v>79</v>
      </c>
      <c r="D5657" t="s">
        <v>4595</v>
      </c>
      <c r="F5657" t="b">
        <v>0</v>
      </c>
      <c r="G5657" t="s">
        <v>77</v>
      </c>
      <c r="H5657" s="1">
        <v>46084.458587962959</v>
      </c>
      <c r="I5657" t="b">
        <v>0</v>
      </c>
      <c r="J5657" t="b">
        <v>0</v>
      </c>
      <c r="K5657" t="s">
        <v>41</v>
      </c>
      <c r="L5657" t="s">
        <v>60</v>
      </c>
      <c r="M5657">
        <v>122500</v>
      </c>
      <c r="N5657"/>
      <c r="O5657" t="s">
        <v>13606</v>
      </c>
      <c r="P5657" t="s">
        <v>13607</v>
      </c>
    </row>
    <row r="5658" spans="1:16" x14ac:dyDescent="0.35">
      <c r="A5658" t="s">
        <v>0</v>
      </c>
      <c r="B5658" t="s">
        <v>0</v>
      </c>
      <c r="C5658" t="s">
        <v>13608</v>
      </c>
      <c r="D5658" t="s">
        <v>4595</v>
      </c>
      <c r="E5658" t="s">
        <v>59</v>
      </c>
      <c r="F5658" t="b">
        <v>0</v>
      </c>
      <c r="G5658" t="s">
        <v>73</v>
      </c>
      <c r="H5658" s="1">
        <v>46084.458680555559</v>
      </c>
      <c r="I5658" t="b">
        <v>1</v>
      </c>
      <c r="J5658" t="b">
        <v>0</v>
      </c>
      <c r="K5658" t="s">
        <v>41</v>
      </c>
      <c r="L5658" t="s">
        <v>60</v>
      </c>
      <c r="M5658">
        <v>80000</v>
      </c>
      <c r="N5658"/>
      <c r="O5658" t="s">
        <v>13609</v>
      </c>
    </row>
    <row r="5659" spans="1:16" x14ac:dyDescent="0.35">
      <c r="A5659" t="s">
        <v>1</v>
      </c>
      <c r="B5659" t="s">
        <v>13610</v>
      </c>
      <c r="C5659" t="s">
        <v>237</v>
      </c>
      <c r="D5659" t="s">
        <v>4526</v>
      </c>
      <c r="E5659" t="s">
        <v>59</v>
      </c>
      <c r="F5659" t="b">
        <v>0</v>
      </c>
      <c r="G5659" t="s">
        <v>89</v>
      </c>
      <c r="H5659" s="1">
        <v>46084.458958333344</v>
      </c>
      <c r="I5659" t="b">
        <v>0</v>
      </c>
      <c r="J5659" t="b">
        <v>0</v>
      </c>
      <c r="K5659" t="s">
        <v>41</v>
      </c>
      <c r="L5659" t="s">
        <v>60</v>
      </c>
      <c r="M5659">
        <v>119700</v>
      </c>
      <c r="N5659"/>
      <c r="O5659" t="s">
        <v>305</v>
      </c>
      <c r="P5659" t="s">
        <v>6838</v>
      </c>
    </row>
    <row r="5660" spans="1:16" x14ac:dyDescent="0.35">
      <c r="A5660" t="s">
        <v>4</v>
      </c>
      <c r="B5660" t="s">
        <v>13611</v>
      </c>
      <c r="C5660" t="s">
        <v>76</v>
      </c>
      <c r="D5660" t="s">
        <v>4526</v>
      </c>
      <c r="E5660" t="s">
        <v>132</v>
      </c>
      <c r="F5660" t="b">
        <v>1</v>
      </c>
      <c r="G5660" t="s">
        <v>13</v>
      </c>
      <c r="H5660" s="1">
        <v>46084.464641203696</v>
      </c>
      <c r="I5660" t="b">
        <v>1</v>
      </c>
      <c r="J5660" t="b">
        <v>0</v>
      </c>
      <c r="K5660" t="s">
        <v>13</v>
      </c>
      <c r="L5660" t="s">
        <v>74</v>
      </c>
      <c r="M5660"/>
      <c r="N5660">
        <v>70</v>
      </c>
      <c r="O5660" t="s">
        <v>5046</v>
      </c>
      <c r="P5660" t="s">
        <v>208</v>
      </c>
    </row>
    <row r="5661" spans="1:16" x14ac:dyDescent="0.35">
      <c r="A5661" t="s">
        <v>0</v>
      </c>
      <c r="B5661" t="s">
        <v>13612</v>
      </c>
      <c r="C5661" t="s">
        <v>112</v>
      </c>
      <c r="D5661" t="s">
        <v>4346</v>
      </c>
      <c r="E5661" t="s">
        <v>59</v>
      </c>
      <c r="F5661" t="b">
        <v>0</v>
      </c>
      <c r="G5661" t="s">
        <v>65</v>
      </c>
      <c r="H5661" s="1">
        <v>46084.500057870369</v>
      </c>
      <c r="I5661" t="b">
        <v>1</v>
      </c>
      <c r="J5661" t="b">
        <v>1</v>
      </c>
      <c r="K5661" t="s">
        <v>41</v>
      </c>
      <c r="L5661" t="s">
        <v>60</v>
      </c>
      <c r="M5661">
        <v>195000</v>
      </c>
      <c r="N5661"/>
      <c r="O5661" t="s">
        <v>13613</v>
      </c>
      <c r="P5661" t="s">
        <v>12025</v>
      </c>
    </row>
    <row r="5662" spans="1:16" x14ac:dyDescent="0.35">
      <c r="A5662" t="s">
        <v>2</v>
      </c>
      <c r="B5662" t="s">
        <v>276</v>
      </c>
      <c r="C5662" t="s">
        <v>13614</v>
      </c>
      <c r="D5662" t="s">
        <v>4595</v>
      </c>
      <c r="E5662" t="s">
        <v>59</v>
      </c>
      <c r="F5662" t="b">
        <v>0</v>
      </c>
      <c r="G5662" t="s">
        <v>19</v>
      </c>
      <c r="H5662" s="1">
        <v>46084.507094907407</v>
      </c>
      <c r="I5662" t="b">
        <v>0</v>
      </c>
      <c r="J5662" t="b">
        <v>0</v>
      </c>
      <c r="K5662" t="s">
        <v>19</v>
      </c>
      <c r="L5662" t="s">
        <v>60</v>
      </c>
      <c r="M5662">
        <v>175000</v>
      </c>
      <c r="N5662"/>
      <c r="O5662" t="s">
        <v>12224</v>
      </c>
    </row>
    <row r="5663" spans="1:16" x14ac:dyDescent="0.35">
      <c r="A5663" t="s">
        <v>2</v>
      </c>
      <c r="B5663" t="s">
        <v>276</v>
      </c>
      <c r="C5663" t="s">
        <v>12223</v>
      </c>
      <c r="D5663" t="s">
        <v>4595</v>
      </c>
      <c r="E5663" t="s">
        <v>59</v>
      </c>
      <c r="F5663" t="b">
        <v>0</v>
      </c>
      <c r="G5663" t="s">
        <v>19</v>
      </c>
      <c r="H5663" s="1">
        <v>46084.507094907407</v>
      </c>
      <c r="I5663" t="b">
        <v>0</v>
      </c>
      <c r="J5663" t="b">
        <v>0</v>
      </c>
      <c r="K5663" t="s">
        <v>19</v>
      </c>
      <c r="L5663" t="s">
        <v>60</v>
      </c>
      <c r="M5663">
        <v>200000</v>
      </c>
      <c r="N5663"/>
      <c r="O5663" t="s">
        <v>12224</v>
      </c>
    </row>
    <row r="5664" spans="1:16" x14ac:dyDescent="0.35">
      <c r="A5664" t="s">
        <v>1</v>
      </c>
      <c r="B5664" t="s">
        <v>1</v>
      </c>
      <c r="C5664" t="s">
        <v>13615</v>
      </c>
      <c r="D5664" t="s">
        <v>4346</v>
      </c>
      <c r="E5664" t="s">
        <v>59</v>
      </c>
      <c r="F5664" t="b">
        <v>0</v>
      </c>
      <c r="G5664" t="s">
        <v>40</v>
      </c>
      <c r="H5664" s="1">
        <v>46084.507453703707</v>
      </c>
      <c r="I5664" t="b">
        <v>1</v>
      </c>
      <c r="J5664" t="b">
        <v>0</v>
      </c>
      <c r="K5664" t="s">
        <v>40</v>
      </c>
      <c r="L5664" t="s">
        <v>60</v>
      </c>
      <c r="M5664">
        <v>48500</v>
      </c>
      <c r="N5664"/>
      <c r="O5664" t="s">
        <v>13616</v>
      </c>
      <c r="P5664" t="s">
        <v>13617</v>
      </c>
    </row>
    <row r="5665" spans="1:16" x14ac:dyDescent="0.35">
      <c r="A5665" t="s">
        <v>1</v>
      </c>
      <c r="B5665" t="s">
        <v>13618</v>
      </c>
      <c r="C5665" t="s">
        <v>76</v>
      </c>
      <c r="D5665" t="s">
        <v>13619</v>
      </c>
      <c r="E5665" t="s">
        <v>59</v>
      </c>
      <c r="F5665" t="b">
        <v>1</v>
      </c>
      <c r="G5665" t="s">
        <v>40</v>
      </c>
      <c r="H5665" s="1">
        <v>46084.507453703707</v>
      </c>
      <c r="I5665" t="b">
        <v>1</v>
      </c>
      <c r="J5665" t="b">
        <v>0</v>
      </c>
      <c r="K5665" t="s">
        <v>40</v>
      </c>
      <c r="L5665" t="s">
        <v>60</v>
      </c>
      <c r="M5665">
        <v>193009</v>
      </c>
      <c r="N5665"/>
      <c r="O5665" t="s">
        <v>3046</v>
      </c>
      <c r="P5665" t="s">
        <v>13620</v>
      </c>
    </row>
    <row r="5666" spans="1:16" x14ac:dyDescent="0.35">
      <c r="A5666" t="s">
        <v>2</v>
      </c>
      <c r="B5666" t="s">
        <v>1763</v>
      </c>
      <c r="C5666" t="s">
        <v>9704</v>
      </c>
      <c r="D5666" t="s">
        <v>11319</v>
      </c>
      <c r="E5666" t="s">
        <v>59</v>
      </c>
      <c r="F5666" t="b">
        <v>0</v>
      </c>
      <c r="G5666" t="s">
        <v>39</v>
      </c>
      <c r="H5666" s="1">
        <v>46084.52516203704</v>
      </c>
      <c r="I5666" t="b">
        <v>0</v>
      </c>
      <c r="J5666" t="b">
        <v>0</v>
      </c>
      <c r="K5666" t="s">
        <v>39</v>
      </c>
      <c r="L5666" t="s">
        <v>60</v>
      </c>
      <c r="M5666">
        <v>135000</v>
      </c>
      <c r="N5666"/>
      <c r="O5666" t="s">
        <v>13621</v>
      </c>
    </row>
    <row r="5667" spans="1:16" x14ac:dyDescent="0.35">
      <c r="A5667" t="s">
        <v>0</v>
      </c>
      <c r="B5667" t="s">
        <v>13622</v>
      </c>
      <c r="C5667" t="s">
        <v>124</v>
      </c>
      <c r="D5667" t="s">
        <v>2360</v>
      </c>
      <c r="E5667" t="s">
        <v>59</v>
      </c>
      <c r="F5667" t="b">
        <v>0</v>
      </c>
      <c r="G5667" t="s">
        <v>68</v>
      </c>
      <c r="H5667" s="1">
        <v>46084.542060185187</v>
      </c>
      <c r="I5667" t="b">
        <v>1</v>
      </c>
      <c r="J5667" t="b">
        <v>1</v>
      </c>
      <c r="K5667" t="s">
        <v>41</v>
      </c>
      <c r="L5667" t="s">
        <v>74</v>
      </c>
      <c r="M5667"/>
      <c r="N5667">
        <v>30</v>
      </c>
      <c r="O5667" t="s">
        <v>1408</v>
      </c>
      <c r="P5667" t="s">
        <v>426</v>
      </c>
    </row>
    <row r="5668" spans="1:16" x14ac:dyDescent="0.35">
      <c r="A5668" t="s">
        <v>1</v>
      </c>
      <c r="B5668" t="s">
        <v>13623</v>
      </c>
      <c r="C5668" t="s">
        <v>1205</v>
      </c>
      <c r="D5668" t="s">
        <v>4526</v>
      </c>
      <c r="E5668" t="s">
        <v>59</v>
      </c>
      <c r="F5668" t="b">
        <v>0</v>
      </c>
      <c r="G5668" t="s">
        <v>65</v>
      </c>
      <c r="H5668" s="1">
        <v>46084.542905092603</v>
      </c>
      <c r="I5668" t="b">
        <v>0</v>
      </c>
      <c r="J5668" t="b">
        <v>1</v>
      </c>
      <c r="K5668" t="s">
        <v>41</v>
      </c>
      <c r="L5668" t="s">
        <v>60</v>
      </c>
      <c r="M5668">
        <v>170000</v>
      </c>
      <c r="N5668"/>
      <c r="O5668" t="s">
        <v>13624</v>
      </c>
      <c r="P5668" t="s">
        <v>13625</v>
      </c>
    </row>
    <row r="5669" spans="1:16" x14ac:dyDescent="0.35">
      <c r="A5669" t="s">
        <v>5</v>
      </c>
      <c r="B5669" t="s">
        <v>5</v>
      </c>
      <c r="C5669" t="s">
        <v>118</v>
      </c>
      <c r="D5669" t="s">
        <v>4526</v>
      </c>
      <c r="E5669" t="s">
        <v>59</v>
      </c>
      <c r="F5669" t="b">
        <v>0</v>
      </c>
      <c r="G5669" t="s">
        <v>65</v>
      </c>
      <c r="H5669" s="1">
        <v>46084.543009259258</v>
      </c>
      <c r="I5669" t="b">
        <v>1</v>
      </c>
      <c r="J5669" t="b">
        <v>0</v>
      </c>
      <c r="K5669" t="s">
        <v>41</v>
      </c>
      <c r="L5669" t="s">
        <v>60</v>
      </c>
      <c r="M5669">
        <v>168625</v>
      </c>
      <c r="N5669"/>
      <c r="O5669" t="s">
        <v>2574</v>
      </c>
      <c r="P5669" t="s">
        <v>13549</v>
      </c>
    </row>
    <row r="5670" spans="1:16" x14ac:dyDescent="0.35">
      <c r="A5670" t="s">
        <v>4</v>
      </c>
      <c r="B5670" t="s">
        <v>13626</v>
      </c>
      <c r="C5670" t="s">
        <v>955</v>
      </c>
      <c r="D5670" t="s">
        <v>5102</v>
      </c>
      <c r="E5670" t="s">
        <v>59</v>
      </c>
      <c r="F5670" t="b">
        <v>0</v>
      </c>
      <c r="G5670" t="s">
        <v>13</v>
      </c>
      <c r="H5670" s="1">
        <v>46084.548148148147</v>
      </c>
      <c r="I5670" t="b">
        <v>0</v>
      </c>
      <c r="J5670" t="b">
        <v>0</v>
      </c>
      <c r="K5670" t="s">
        <v>13</v>
      </c>
      <c r="L5670" t="s">
        <v>60</v>
      </c>
      <c r="M5670">
        <v>200000</v>
      </c>
      <c r="N5670"/>
      <c r="O5670" t="s">
        <v>13572</v>
      </c>
      <c r="P5670" t="s">
        <v>13627</v>
      </c>
    </row>
    <row r="5671" spans="1:16" x14ac:dyDescent="0.35">
      <c r="A5671" t="s">
        <v>1</v>
      </c>
      <c r="B5671" t="s">
        <v>13628</v>
      </c>
      <c r="C5671" t="s">
        <v>930</v>
      </c>
      <c r="D5671" t="s">
        <v>4868</v>
      </c>
      <c r="E5671" t="s">
        <v>59</v>
      </c>
      <c r="F5671" t="b">
        <v>0</v>
      </c>
      <c r="G5671" t="s">
        <v>19</v>
      </c>
      <c r="H5671" s="1">
        <v>46084.548831018517</v>
      </c>
      <c r="I5671" t="b">
        <v>1</v>
      </c>
      <c r="J5671" t="b">
        <v>0</v>
      </c>
      <c r="K5671" t="s">
        <v>19</v>
      </c>
      <c r="L5671" t="s">
        <v>60</v>
      </c>
      <c r="M5671">
        <v>2500000</v>
      </c>
      <c r="N5671"/>
      <c r="O5671" t="s">
        <v>13629</v>
      </c>
      <c r="P5671" t="s">
        <v>13630</v>
      </c>
    </row>
    <row r="5672" spans="1:16" x14ac:dyDescent="0.35">
      <c r="A5672" t="s">
        <v>9</v>
      </c>
      <c r="B5672" t="s">
        <v>3003</v>
      </c>
      <c r="C5672" t="s">
        <v>9104</v>
      </c>
      <c r="D5672" t="s">
        <v>4595</v>
      </c>
      <c r="E5672" t="s">
        <v>59</v>
      </c>
      <c r="F5672" t="b">
        <v>0</v>
      </c>
      <c r="G5672" t="s">
        <v>25</v>
      </c>
      <c r="H5672" s="1">
        <v>46084.566111111111</v>
      </c>
      <c r="I5672" t="b">
        <v>0</v>
      </c>
      <c r="J5672" t="b">
        <v>0</v>
      </c>
      <c r="K5672" t="s">
        <v>25</v>
      </c>
      <c r="L5672" t="s">
        <v>60</v>
      </c>
      <c r="M5672">
        <v>135000</v>
      </c>
      <c r="N5672"/>
      <c r="O5672" t="s">
        <v>13631</v>
      </c>
    </row>
    <row r="5673" spans="1:16" x14ac:dyDescent="0.35">
      <c r="A5673" t="s">
        <v>9</v>
      </c>
      <c r="B5673" t="s">
        <v>13632</v>
      </c>
      <c r="C5673" t="s">
        <v>162</v>
      </c>
      <c r="D5673" t="s">
        <v>2360</v>
      </c>
      <c r="E5673" t="s">
        <v>384</v>
      </c>
      <c r="F5673" t="b">
        <v>0</v>
      </c>
      <c r="G5673" t="s">
        <v>73</v>
      </c>
      <c r="H5673" s="1">
        <v>46084.583703703713</v>
      </c>
      <c r="I5673" t="b">
        <v>0</v>
      </c>
      <c r="J5673" t="b">
        <v>0</v>
      </c>
      <c r="K5673" t="s">
        <v>41</v>
      </c>
      <c r="L5673" t="s">
        <v>74</v>
      </c>
      <c r="M5673"/>
      <c r="N5673">
        <v>48.07</v>
      </c>
      <c r="O5673" t="s">
        <v>13633</v>
      </c>
      <c r="P5673" t="s">
        <v>1082</v>
      </c>
    </row>
    <row r="5674" spans="1:16" x14ac:dyDescent="0.35">
      <c r="A5674" t="s">
        <v>5</v>
      </c>
      <c r="B5674" t="s">
        <v>13634</v>
      </c>
      <c r="C5674" t="s">
        <v>290</v>
      </c>
      <c r="D5674" t="s">
        <v>4346</v>
      </c>
      <c r="E5674" t="s">
        <v>232</v>
      </c>
      <c r="F5674" t="b">
        <v>0</v>
      </c>
      <c r="G5674" t="s">
        <v>65</v>
      </c>
      <c r="H5674" s="1">
        <v>46084.584594907406</v>
      </c>
      <c r="I5674" t="b">
        <v>0</v>
      </c>
      <c r="J5674" t="b">
        <v>1</v>
      </c>
      <c r="K5674" t="s">
        <v>41</v>
      </c>
      <c r="L5674" t="s">
        <v>74</v>
      </c>
      <c r="M5674"/>
      <c r="N5674">
        <v>62.5</v>
      </c>
      <c r="O5674" t="s">
        <v>1094</v>
      </c>
      <c r="P5674" t="s">
        <v>13500</v>
      </c>
    </row>
    <row r="5675" spans="1:16" x14ac:dyDescent="0.35">
      <c r="A5675" t="s">
        <v>1</v>
      </c>
      <c r="B5675" t="s">
        <v>1</v>
      </c>
      <c r="C5675" t="s">
        <v>3510</v>
      </c>
      <c r="D5675" t="s">
        <v>4637</v>
      </c>
      <c r="E5675" t="s">
        <v>59</v>
      </c>
      <c r="F5675" t="b">
        <v>0</v>
      </c>
      <c r="G5675" t="s">
        <v>13</v>
      </c>
      <c r="H5675" s="1">
        <v>46084.589791666673</v>
      </c>
      <c r="I5675" t="b">
        <v>1</v>
      </c>
      <c r="J5675" t="b">
        <v>0</v>
      </c>
      <c r="K5675" t="s">
        <v>13</v>
      </c>
      <c r="L5675" t="s">
        <v>60</v>
      </c>
      <c r="M5675">
        <v>102500</v>
      </c>
      <c r="N5675"/>
      <c r="O5675" t="s">
        <v>13635</v>
      </c>
      <c r="P5675" t="s">
        <v>2288</v>
      </c>
    </row>
    <row r="5676" spans="1:16" x14ac:dyDescent="0.35">
      <c r="A5676" t="s">
        <v>1</v>
      </c>
      <c r="B5676" t="s">
        <v>1</v>
      </c>
      <c r="C5676" t="s">
        <v>13636</v>
      </c>
      <c r="D5676" t="s">
        <v>4637</v>
      </c>
      <c r="E5676" t="s">
        <v>59</v>
      </c>
      <c r="F5676" t="b">
        <v>0</v>
      </c>
      <c r="G5676" t="s">
        <v>13</v>
      </c>
      <c r="H5676" s="1">
        <v>46084.589814814812</v>
      </c>
      <c r="I5676" t="b">
        <v>1</v>
      </c>
      <c r="J5676" t="b">
        <v>0</v>
      </c>
      <c r="K5676" t="s">
        <v>13</v>
      </c>
      <c r="L5676" t="s">
        <v>60</v>
      </c>
      <c r="M5676">
        <v>102500</v>
      </c>
      <c r="N5676"/>
      <c r="O5676" t="s">
        <v>13635</v>
      </c>
      <c r="P5676" t="s">
        <v>2288</v>
      </c>
    </row>
    <row r="5677" spans="1:16" x14ac:dyDescent="0.35">
      <c r="A5677" t="s">
        <v>4</v>
      </c>
      <c r="B5677" t="s">
        <v>4088</v>
      </c>
      <c r="C5677" t="s">
        <v>2895</v>
      </c>
      <c r="D5677" t="s">
        <v>4637</v>
      </c>
      <c r="E5677" t="s">
        <v>59</v>
      </c>
      <c r="F5677" t="b">
        <v>0</v>
      </c>
      <c r="G5677" t="s">
        <v>13</v>
      </c>
      <c r="H5677" s="1">
        <v>46084.589837962973</v>
      </c>
      <c r="I5677" t="b">
        <v>1</v>
      </c>
      <c r="J5677" t="b">
        <v>0</v>
      </c>
      <c r="K5677" t="s">
        <v>13</v>
      </c>
      <c r="L5677" t="s">
        <v>60</v>
      </c>
      <c r="M5677">
        <v>215000</v>
      </c>
      <c r="N5677"/>
      <c r="O5677" t="s">
        <v>13637</v>
      </c>
      <c r="P5677" t="s">
        <v>13638</v>
      </c>
    </row>
    <row r="5678" spans="1:16" x14ac:dyDescent="0.35">
      <c r="A5678" t="s">
        <v>9</v>
      </c>
      <c r="B5678" t="s">
        <v>13639</v>
      </c>
      <c r="C5678" t="s">
        <v>19</v>
      </c>
      <c r="D5678" t="s">
        <v>4595</v>
      </c>
      <c r="E5678" t="s">
        <v>59</v>
      </c>
      <c r="F5678" t="b">
        <v>0</v>
      </c>
      <c r="G5678" t="s">
        <v>19</v>
      </c>
      <c r="H5678" s="1">
        <v>46084.590532407397</v>
      </c>
      <c r="I5678" t="b">
        <v>1</v>
      </c>
      <c r="J5678" t="b">
        <v>0</v>
      </c>
      <c r="K5678" t="s">
        <v>19</v>
      </c>
      <c r="L5678" t="s">
        <v>74</v>
      </c>
      <c r="M5678"/>
      <c r="N5678">
        <v>30</v>
      </c>
      <c r="O5678" t="s">
        <v>4596</v>
      </c>
      <c r="P5678" t="s">
        <v>13640</v>
      </c>
    </row>
    <row r="5679" spans="1:16" x14ac:dyDescent="0.35">
      <c r="A5679" t="s">
        <v>4</v>
      </c>
      <c r="B5679" t="s">
        <v>2973</v>
      </c>
      <c r="C5679" t="s">
        <v>9573</v>
      </c>
      <c r="D5679" t="s">
        <v>5287</v>
      </c>
      <c r="E5679" t="s">
        <v>59</v>
      </c>
      <c r="F5679" t="b">
        <v>0</v>
      </c>
      <c r="G5679" t="s">
        <v>40</v>
      </c>
      <c r="H5679" s="1">
        <v>46084.590717592589</v>
      </c>
      <c r="I5679" t="b">
        <v>1</v>
      </c>
      <c r="J5679" t="b">
        <v>0</v>
      </c>
      <c r="K5679" t="s">
        <v>40</v>
      </c>
      <c r="L5679" t="s">
        <v>60</v>
      </c>
      <c r="M5679">
        <v>52500</v>
      </c>
      <c r="N5679"/>
      <c r="O5679" t="s">
        <v>11433</v>
      </c>
      <c r="P5679" t="s">
        <v>2319</v>
      </c>
    </row>
    <row r="5680" spans="1:16" x14ac:dyDescent="0.35">
      <c r="A5680" t="s">
        <v>3</v>
      </c>
      <c r="B5680" t="s">
        <v>13641</v>
      </c>
      <c r="C5680" t="s">
        <v>40</v>
      </c>
      <c r="D5680" t="s">
        <v>4526</v>
      </c>
      <c r="E5680" t="s">
        <v>59</v>
      </c>
      <c r="F5680" t="b">
        <v>0</v>
      </c>
      <c r="G5680" t="s">
        <v>40</v>
      </c>
      <c r="H5680" s="1">
        <v>46084.590752314813</v>
      </c>
      <c r="I5680" t="b">
        <v>0</v>
      </c>
      <c r="J5680" t="b">
        <v>0</v>
      </c>
      <c r="K5680" t="s">
        <v>40</v>
      </c>
      <c r="L5680" t="s">
        <v>60</v>
      </c>
      <c r="M5680">
        <v>85000</v>
      </c>
      <c r="N5680"/>
      <c r="O5680" t="s">
        <v>101</v>
      </c>
      <c r="P5680" t="s">
        <v>13642</v>
      </c>
    </row>
    <row r="5681" spans="1:16" x14ac:dyDescent="0.35">
      <c r="A5681" t="s">
        <v>0</v>
      </c>
      <c r="B5681" t="s">
        <v>0</v>
      </c>
      <c r="C5681" t="s">
        <v>13643</v>
      </c>
      <c r="D5681" t="s">
        <v>4526</v>
      </c>
      <c r="E5681" t="s">
        <v>59</v>
      </c>
      <c r="F5681" t="b">
        <v>0</v>
      </c>
      <c r="G5681" t="s">
        <v>20</v>
      </c>
      <c r="H5681" s="1">
        <v>46084.609849537039</v>
      </c>
      <c r="I5681" t="b">
        <v>1</v>
      </c>
      <c r="J5681" t="b">
        <v>0</v>
      </c>
      <c r="K5681" t="s">
        <v>20</v>
      </c>
      <c r="L5681" t="s">
        <v>60</v>
      </c>
      <c r="M5681">
        <v>57500</v>
      </c>
      <c r="N5681"/>
      <c r="O5681" t="s">
        <v>13644</v>
      </c>
      <c r="P5681" t="s">
        <v>13645</v>
      </c>
    </row>
    <row r="5682" spans="1:16" x14ac:dyDescent="0.35">
      <c r="A5682" t="s">
        <v>1</v>
      </c>
      <c r="B5682" t="s">
        <v>277</v>
      </c>
      <c r="C5682" t="s">
        <v>7535</v>
      </c>
      <c r="D5682" t="s">
        <v>11271</v>
      </c>
      <c r="E5682" t="s">
        <v>59</v>
      </c>
      <c r="F5682" t="b">
        <v>0</v>
      </c>
      <c r="G5682" t="s">
        <v>20</v>
      </c>
      <c r="H5682" s="1">
        <v>46084.609953703701</v>
      </c>
      <c r="I5682" t="b">
        <v>1</v>
      </c>
      <c r="J5682" t="b">
        <v>0</v>
      </c>
      <c r="K5682" t="s">
        <v>20</v>
      </c>
      <c r="L5682" t="s">
        <v>60</v>
      </c>
      <c r="M5682">
        <v>145000</v>
      </c>
      <c r="N5682"/>
      <c r="O5682" t="s">
        <v>13031</v>
      </c>
    </row>
    <row r="5683" spans="1:16" x14ac:dyDescent="0.35">
      <c r="A5683" t="s">
        <v>6</v>
      </c>
      <c r="B5683" t="s">
        <v>11276</v>
      </c>
      <c r="C5683" t="s">
        <v>13646</v>
      </c>
      <c r="D5683" t="s">
        <v>4595</v>
      </c>
      <c r="E5683" t="s">
        <v>59</v>
      </c>
      <c r="F5683" t="b">
        <v>0</v>
      </c>
      <c r="G5683" t="s">
        <v>73</v>
      </c>
      <c r="H5683" s="1">
        <v>46084.625347222223</v>
      </c>
      <c r="I5683" t="b">
        <v>0</v>
      </c>
      <c r="J5683" t="b">
        <v>0</v>
      </c>
      <c r="K5683" t="s">
        <v>41</v>
      </c>
      <c r="L5683" t="s">
        <v>60</v>
      </c>
      <c r="M5683">
        <v>160000</v>
      </c>
      <c r="N5683"/>
      <c r="O5683" t="s">
        <v>13434</v>
      </c>
      <c r="P5683" t="s">
        <v>2846</v>
      </c>
    </row>
    <row r="5684" spans="1:16" x14ac:dyDescent="0.35">
      <c r="A5684" t="s">
        <v>2</v>
      </c>
      <c r="B5684" t="s">
        <v>2805</v>
      </c>
      <c r="C5684" t="s">
        <v>3059</v>
      </c>
      <c r="D5684" t="s">
        <v>4587</v>
      </c>
      <c r="E5684" t="s">
        <v>59</v>
      </c>
      <c r="F5684" t="b">
        <v>0</v>
      </c>
      <c r="G5684" t="s">
        <v>65</v>
      </c>
      <c r="H5684" s="1">
        <v>46084.625740740739</v>
      </c>
      <c r="I5684" t="b">
        <v>0</v>
      </c>
      <c r="J5684" t="b">
        <v>0</v>
      </c>
      <c r="K5684" t="s">
        <v>41</v>
      </c>
      <c r="L5684" t="s">
        <v>60</v>
      </c>
      <c r="M5684">
        <v>106750</v>
      </c>
      <c r="N5684"/>
      <c r="O5684" t="s">
        <v>5535</v>
      </c>
      <c r="P5684" t="s">
        <v>3651</v>
      </c>
    </row>
    <row r="5685" spans="1:16" x14ac:dyDescent="0.35">
      <c r="A5685" t="s">
        <v>6</v>
      </c>
      <c r="B5685" t="s">
        <v>13647</v>
      </c>
      <c r="C5685" t="s">
        <v>807</v>
      </c>
      <c r="D5685" t="s">
        <v>4595</v>
      </c>
      <c r="E5685" t="s">
        <v>59</v>
      </c>
      <c r="F5685" t="b">
        <v>0</v>
      </c>
      <c r="G5685" t="s">
        <v>65</v>
      </c>
      <c r="H5685" s="1">
        <v>46084.625914351847</v>
      </c>
      <c r="I5685" t="b">
        <v>0</v>
      </c>
      <c r="J5685" t="b">
        <v>0</v>
      </c>
      <c r="K5685" t="s">
        <v>41</v>
      </c>
      <c r="L5685" t="s">
        <v>60</v>
      </c>
      <c r="M5685">
        <v>161000</v>
      </c>
      <c r="N5685"/>
      <c r="O5685" t="s">
        <v>1158</v>
      </c>
    </row>
    <row r="5686" spans="1:16" x14ac:dyDescent="0.35">
      <c r="A5686" t="s">
        <v>2</v>
      </c>
      <c r="B5686" t="s">
        <v>13648</v>
      </c>
      <c r="C5686" t="s">
        <v>13649</v>
      </c>
      <c r="D5686" t="s">
        <v>4595</v>
      </c>
      <c r="E5686" t="s">
        <v>59</v>
      </c>
      <c r="F5686" t="b">
        <v>0</v>
      </c>
      <c r="G5686" t="s">
        <v>65</v>
      </c>
      <c r="H5686" s="1">
        <v>46084.625914351847</v>
      </c>
      <c r="I5686" t="b">
        <v>1</v>
      </c>
      <c r="J5686" t="b">
        <v>0</v>
      </c>
      <c r="K5686" t="s">
        <v>41</v>
      </c>
      <c r="L5686" t="s">
        <v>60</v>
      </c>
      <c r="M5686">
        <v>150000</v>
      </c>
      <c r="N5686"/>
      <c r="O5686" t="s">
        <v>13650</v>
      </c>
      <c r="P5686" t="s">
        <v>875</v>
      </c>
    </row>
    <row r="5687" spans="1:16" x14ac:dyDescent="0.35">
      <c r="A5687" t="s">
        <v>2</v>
      </c>
      <c r="B5687" t="s">
        <v>13651</v>
      </c>
      <c r="C5687" t="s">
        <v>13652</v>
      </c>
      <c r="D5687" t="s">
        <v>4595</v>
      </c>
      <c r="E5687" t="s">
        <v>59</v>
      </c>
      <c r="F5687" t="b">
        <v>0</v>
      </c>
      <c r="G5687" t="s">
        <v>65</v>
      </c>
      <c r="H5687" s="1">
        <v>46084.625914351847</v>
      </c>
      <c r="I5687" t="b">
        <v>0</v>
      </c>
      <c r="J5687" t="b">
        <v>0</v>
      </c>
      <c r="K5687" t="s">
        <v>41</v>
      </c>
      <c r="L5687" t="s">
        <v>60</v>
      </c>
      <c r="M5687">
        <v>110000</v>
      </c>
      <c r="N5687"/>
      <c r="O5687" t="s">
        <v>13653</v>
      </c>
      <c r="P5687" t="s">
        <v>85</v>
      </c>
    </row>
    <row r="5688" spans="1:16" x14ac:dyDescent="0.35">
      <c r="A5688" t="s">
        <v>2</v>
      </c>
      <c r="B5688" t="s">
        <v>2</v>
      </c>
      <c r="C5688" t="s">
        <v>13654</v>
      </c>
      <c r="D5688" t="s">
        <v>4595</v>
      </c>
      <c r="E5688" t="s">
        <v>59</v>
      </c>
      <c r="F5688" t="b">
        <v>0</v>
      </c>
      <c r="G5688" t="s">
        <v>77</v>
      </c>
      <c r="H5688" s="1">
        <v>46084.626018518517</v>
      </c>
      <c r="I5688" t="b">
        <v>0</v>
      </c>
      <c r="J5688" t="b">
        <v>0</v>
      </c>
      <c r="K5688" t="s">
        <v>41</v>
      </c>
      <c r="L5688" t="s">
        <v>60</v>
      </c>
      <c r="M5688">
        <v>117500</v>
      </c>
      <c r="N5688"/>
      <c r="O5688" t="s">
        <v>503</v>
      </c>
      <c r="P5688" t="s">
        <v>208</v>
      </c>
    </row>
    <row r="5689" spans="1:16" x14ac:dyDescent="0.35">
      <c r="A5689" t="s">
        <v>2</v>
      </c>
      <c r="B5689" t="s">
        <v>2</v>
      </c>
      <c r="C5689" t="s">
        <v>5938</v>
      </c>
      <c r="D5689" t="s">
        <v>4595</v>
      </c>
      <c r="E5689" t="s">
        <v>59</v>
      </c>
      <c r="F5689" t="b">
        <v>0</v>
      </c>
      <c r="G5689" t="s">
        <v>73</v>
      </c>
      <c r="H5689" s="1">
        <v>46084.626087962963</v>
      </c>
      <c r="I5689" t="b">
        <v>0</v>
      </c>
      <c r="J5689" t="b">
        <v>0</v>
      </c>
      <c r="K5689" t="s">
        <v>41</v>
      </c>
      <c r="L5689" t="s">
        <v>60</v>
      </c>
      <c r="M5689">
        <v>92500</v>
      </c>
      <c r="N5689"/>
      <c r="O5689" t="s">
        <v>226</v>
      </c>
    </row>
    <row r="5690" spans="1:16" x14ac:dyDescent="0.35">
      <c r="A5690" t="s">
        <v>1</v>
      </c>
      <c r="B5690" t="s">
        <v>1</v>
      </c>
      <c r="C5690" t="s">
        <v>118</v>
      </c>
      <c r="D5690" t="s">
        <v>155</v>
      </c>
      <c r="E5690" t="s">
        <v>59</v>
      </c>
      <c r="F5690" t="b">
        <v>0</v>
      </c>
      <c r="G5690" t="s">
        <v>65</v>
      </c>
      <c r="H5690" s="1">
        <v>46084.626238425917</v>
      </c>
      <c r="I5690" t="b">
        <v>1</v>
      </c>
      <c r="J5690" t="b">
        <v>0</v>
      </c>
      <c r="K5690" t="s">
        <v>41</v>
      </c>
      <c r="L5690" t="s">
        <v>60</v>
      </c>
      <c r="M5690">
        <v>125000</v>
      </c>
      <c r="N5690"/>
      <c r="O5690" t="s">
        <v>155</v>
      </c>
      <c r="P5690" t="s">
        <v>13655</v>
      </c>
    </row>
    <row r="5691" spans="1:16" x14ac:dyDescent="0.35">
      <c r="A5691" t="s">
        <v>1</v>
      </c>
      <c r="B5691" t="s">
        <v>13656</v>
      </c>
      <c r="C5691" t="s">
        <v>1180</v>
      </c>
      <c r="D5691" t="s">
        <v>4526</v>
      </c>
      <c r="E5691" t="s">
        <v>59</v>
      </c>
      <c r="F5691" t="b">
        <v>0</v>
      </c>
      <c r="G5691" t="s">
        <v>65</v>
      </c>
      <c r="H5691" s="1">
        <v>46084.62641203704</v>
      </c>
      <c r="I5691" t="b">
        <v>0</v>
      </c>
      <c r="J5691" t="b">
        <v>1</v>
      </c>
      <c r="K5691" t="s">
        <v>41</v>
      </c>
      <c r="L5691" t="s">
        <v>60</v>
      </c>
      <c r="M5691">
        <v>85000</v>
      </c>
      <c r="N5691"/>
      <c r="O5691" t="s">
        <v>7887</v>
      </c>
      <c r="P5691" t="s">
        <v>288</v>
      </c>
    </row>
    <row r="5692" spans="1:16" x14ac:dyDescent="0.35">
      <c r="A5692" t="s">
        <v>5</v>
      </c>
      <c r="B5692" t="s">
        <v>12388</v>
      </c>
      <c r="C5692" t="s">
        <v>202</v>
      </c>
      <c r="D5692" t="s">
        <v>4526</v>
      </c>
      <c r="E5692" t="s">
        <v>59</v>
      </c>
      <c r="F5692" t="b">
        <v>0</v>
      </c>
      <c r="G5692" t="s">
        <v>77</v>
      </c>
      <c r="H5692" s="1">
        <v>46084.626481481479</v>
      </c>
      <c r="I5692" t="b">
        <v>1</v>
      </c>
      <c r="J5692" t="b">
        <v>0</v>
      </c>
      <c r="K5692" t="s">
        <v>41</v>
      </c>
      <c r="L5692" t="s">
        <v>60</v>
      </c>
      <c r="M5692">
        <v>165000</v>
      </c>
      <c r="N5692"/>
      <c r="O5692" t="s">
        <v>101</v>
      </c>
      <c r="P5692" t="s">
        <v>13657</v>
      </c>
    </row>
    <row r="5693" spans="1:16" x14ac:dyDescent="0.35">
      <c r="A5693" t="s">
        <v>1</v>
      </c>
      <c r="B5693" t="s">
        <v>13658</v>
      </c>
      <c r="C5693" t="s">
        <v>998</v>
      </c>
      <c r="D5693" t="s">
        <v>10876</v>
      </c>
      <c r="E5693" t="s">
        <v>59</v>
      </c>
      <c r="F5693" t="b">
        <v>0</v>
      </c>
      <c r="G5693" t="s">
        <v>77</v>
      </c>
      <c r="H5693" s="1">
        <v>46084.627986111111</v>
      </c>
      <c r="I5693" t="b">
        <v>1</v>
      </c>
      <c r="J5693" t="b">
        <v>1</v>
      </c>
      <c r="K5693" t="s">
        <v>41</v>
      </c>
      <c r="L5693" t="s">
        <v>74</v>
      </c>
      <c r="M5693"/>
      <c r="N5693">
        <v>62.5</v>
      </c>
      <c r="O5693" t="s">
        <v>13659</v>
      </c>
      <c r="P5693" t="s">
        <v>13660</v>
      </c>
    </row>
    <row r="5694" spans="1:16" x14ac:dyDescent="0.35">
      <c r="A5694" t="s">
        <v>1</v>
      </c>
      <c r="B5694" t="s">
        <v>13661</v>
      </c>
      <c r="C5694" t="s">
        <v>76</v>
      </c>
      <c r="D5694" t="s">
        <v>4346</v>
      </c>
      <c r="E5694" t="s">
        <v>88</v>
      </c>
      <c r="F5694" t="b">
        <v>1</v>
      </c>
      <c r="G5694" t="s">
        <v>13</v>
      </c>
      <c r="H5694" s="1">
        <v>46084.631365740737</v>
      </c>
      <c r="I5694" t="b">
        <v>1</v>
      </c>
      <c r="J5694" t="b">
        <v>0</v>
      </c>
      <c r="K5694" t="s">
        <v>13</v>
      </c>
      <c r="L5694" t="s">
        <v>74</v>
      </c>
      <c r="M5694"/>
      <c r="N5694">
        <v>52.5</v>
      </c>
      <c r="O5694" t="s">
        <v>13662</v>
      </c>
      <c r="P5694" t="s">
        <v>13663</v>
      </c>
    </row>
    <row r="5695" spans="1:16" x14ac:dyDescent="0.35">
      <c r="A5695" t="s">
        <v>6</v>
      </c>
      <c r="B5695" t="s">
        <v>6</v>
      </c>
      <c r="C5695" t="s">
        <v>13664</v>
      </c>
      <c r="D5695" t="s">
        <v>5798</v>
      </c>
      <c r="E5695" t="s">
        <v>59</v>
      </c>
      <c r="F5695" t="b">
        <v>0</v>
      </c>
      <c r="G5695" t="s">
        <v>40</v>
      </c>
      <c r="H5695" s="1">
        <v>46084.632418981477</v>
      </c>
      <c r="I5695" t="b">
        <v>0</v>
      </c>
      <c r="J5695" t="b">
        <v>0</v>
      </c>
      <c r="K5695" t="s">
        <v>40</v>
      </c>
      <c r="L5695" t="s">
        <v>60</v>
      </c>
      <c r="M5695">
        <v>105000</v>
      </c>
      <c r="N5695"/>
      <c r="O5695" t="s">
        <v>13356</v>
      </c>
      <c r="P5695" t="s">
        <v>1738</v>
      </c>
    </row>
    <row r="5696" spans="1:16" x14ac:dyDescent="0.35">
      <c r="A5696" t="s">
        <v>1</v>
      </c>
      <c r="B5696" t="s">
        <v>13665</v>
      </c>
      <c r="C5696" t="s">
        <v>76</v>
      </c>
      <c r="D5696" t="s">
        <v>4346</v>
      </c>
      <c r="E5696" t="s">
        <v>59</v>
      </c>
      <c r="F5696" t="b">
        <v>1</v>
      </c>
      <c r="G5696" t="s">
        <v>40</v>
      </c>
      <c r="H5696" s="1">
        <v>46084.632453703707</v>
      </c>
      <c r="I5696" t="b">
        <v>1</v>
      </c>
      <c r="J5696" t="b">
        <v>0</v>
      </c>
      <c r="K5696" t="s">
        <v>40</v>
      </c>
      <c r="L5696" t="s">
        <v>60</v>
      </c>
      <c r="M5696">
        <v>45000</v>
      </c>
      <c r="N5696"/>
      <c r="O5696" t="s">
        <v>12441</v>
      </c>
      <c r="P5696" t="s">
        <v>13666</v>
      </c>
    </row>
    <row r="5697" spans="1:16" x14ac:dyDescent="0.35">
      <c r="A5697" t="s">
        <v>0</v>
      </c>
      <c r="B5697" t="s">
        <v>1504</v>
      </c>
      <c r="C5697" t="s">
        <v>104</v>
      </c>
      <c r="D5697" t="s">
        <v>4526</v>
      </c>
      <c r="E5697" t="s">
        <v>59</v>
      </c>
      <c r="F5697" t="b">
        <v>0</v>
      </c>
      <c r="G5697" t="s">
        <v>63</v>
      </c>
      <c r="H5697" s="1">
        <v>46084.633032407408</v>
      </c>
      <c r="I5697" t="b">
        <v>0</v>
      </c>
      <c r="J5697" t="b">
        <v>1</v>
      </c>
      <c r="K5697" t="s">
        <v>41</v>
      </c>
      <c r="L5697" t="s">
        <v>60</v>
      </c>
      <c r="M5697">
        <v>117500</v>
      </c>
      <c r="N5697"/>
      <c r="O5697" t="s">
        <v>13667</v>
      </c>
      <c r="P5697" t="s">
        <v>13668</v>
      </c>
    </row>
    <row r="5698" spans="1:16" x14ac:dyDescent="0.35">
      <c r="A5698" t="s">
        <v>0</v>
      </c>
      <c r="B5698" t="s">
        <v>13669</v>
      </c>
      <c r="C5698" t="s">
        <v>363</v>
      </c>
      <c r="D5698" t="s">
        <v>4526</v>
      </c>
      <c r="E5698" t="s">
        <v>59</v>
      </c>
      <c r="F5698" t="b">
        <v>0</v>
      </c>
      <c r="G5698" t="s">
        <v>65</v>
      </c>
      <c r="H5698" s="1">
        <v>46084.66678240741</v>
      </c>
      <c r="I5698" t="b">
        <v>0</v>
      </c>
      <c r="J5698" t="b">
        <v>1</v>
      </c>
      <c r="K5698" t="s">
        <v>41</v>
      </c>
      <c r="L5698" t="s">
        <v>60</v>
      </c>
      <c r="M5698">
        <v>119080</v>
      </c>
      <c r="N5698"/>
      <c r="O5698" t="s">
        <v>3654</v>
      </c>
      <c r="P5698" t="s">
        <v>13670</v>
      </c>
    </row>
    <row r="5699" spans="1:16" x14ac:dyDescent="0.35">
      <c r="A5699" t="s">
        <v>7</v>
      </c>
      <c r="B5699" t="s">
        <v>2607</v>
      </c>
      <c r="C5699" t="s">
        <v>901</v>
      </c>
      <c r="D5699" t="s">
        <v>2360</v>
      </c>
      <c r="E5699" t="s">
        <v>59</v>
      </c>
      <c r="F5699" t="b">
        <v>0</v>
      </c>
      <c r="G5699" t="s">
        <v>77</v>
      </c>
      <c r="H5699" s="1">
        <v>46084.666863425933</v>
      </c>
      <c r="I5699" t="b">
        <v>0</v>
      </c>
      <c r="J5699" t="b">
        <v>0</v>
      </c>
      <c r="K5699" t="s">
        <v>41</v>
      </c>
      <c r="L5699" t="s">
        <v>74</v>
      </c>
      <c r="M5699"/>
      <c r="N5699">
        <v>78</v>
      </c>
      <c r="O5699" t="s">
        <v>3167</v>
      </c>
      <c r="P5699" t="s">
        <v>13557</v>
      </c>
    </row>
    <row r="5700" spans="1:16" x14ac:dyDescent="0.35">
      <c r="A5700" t="s">
        <v>2</v>
      </c>
      <c r="B5700" t="s">
        <v>13671</v>
      </c>
      <c r="C5700" t="s">
        <v>690</v>
      </c>
      <c r="D5700" t="s">
        <v>2360</v>
      </c>
      <c r="E5700" t="s">
        <v>59</v>
      </c>
      <c r="F5700" t="b">
        <v>0</v>
      </c>
      <c r="G5700" t="s">
        <v>77</v>
      </c>
      <c r="H5700" s="1">
        <v>46084.666863425933</v>
      </c>
      <c r="I5700" t="b">
        <v>0</v>
      </c>
      <c r="J5700" t="b">
        <v>1</v>
      </c>
      <c r="K5700" t="s">
        <v>41</v>
      </c>
      <c r="L5700" t="s">
        <v>60</v>
      </c>
      <c r="M5700">
        <v>148500</v>
      </c>
      <c r="N5700"/>
      <c r="O5700" t="s">
        <v>13672</v>
      </c>
      <c r="P5700" t="s">
        <v>9806</v>
      </c>
    </row>
    <row r="5701" spans="1:16" x14ac:dyDescent="0.35">
      <c r="A5701" t="s">
        <v>6</v>
      </c>
      <c r="B5701" t="s">
        <v>6</v>
      </c>
      <c r="C5701" t="s">
        <v>13673</v>
      </c>
      <c r="D5701" t="s">
        <v>4595</v>
      </c>
      <c r="E5701" t="s">
        <v>59</v>
      </c>
      <c r="F5701" t="b">
        <v>0</v>
      </c>
      <c r="G5701" t="s">
        <v>73</v>
      </c>
      <c r="H5701" s="1">
        <v>46084.667754629627</v>
      </c>
      <c r="I5701" t="b">
        <v>0</v>
      </c>
      <c r="J5701" t="b">
        <v>0</v>
      </c>
      <c r="K5701" t="s">
        <v>41</v>
      </c>
      <c r="L5701" t="s">
        <v>60</v>
      </c>
      <c r="M5701">
        <v>180000</v>
      </c>
      <c r="N5701"/>
      <c r="O5701" t="s">
        <v>13674</v>
      </c>
      <c r="P5701" t="s">
        <v>13675</v>
      </c>
    </row>
    <row r="5702" spans="1:16" x14ac:dyDescent="0.35">
      <c r="A5702" t="s">
        <v>1</v>
      </c>
      <c r="B5702" t="s">
        <v>144</v>
      </c>
      <c r="C5702" t="s">
        <v>175</v>
      </c>
      <c r="D5702" t="s">
        <v>155</v>
      </c>
      <c r="E5702" t="s">
        <v>59</v>
      </c>
      <c r="F5702" t="b">
        <v>0</v>
      </c>
      <c r="G5702" t="s">
        <v>77</v>
      </c>
      <c r="H5702" s="1">
        <v>46084.669699074067</v>
      </c>
      <c r="I5702" t="b">
        <v>0</v>
      </c>
      <c r="J5702" t="b">
        <v>0</v>
      </c>
      <c r="K5702" t="s">
        <v>41</v>
      </c>
      <c r="L5702" t="s">
        <v>60</v>
      </c>
      <c r="M5702">
        <v>115000</v>
      </c>
      <c r="N5702"/>
      <c r="O5702" t="s">
        <v>155</v>
      </c>
    </row>
    <row r="5703" spans="1:16" x14ac:dyDescent="0.35">
      <c r="A5703" t="s">
        <v>2</v>
      </c>
      <c r="B5703" t="s">
        <v>13676</v>
      </c>
      <c r="C5703" t="s">
        <v>19</v>
      </c>
      <c r="D5703" t="s">
        <v>4526</v>
      </c>
      <c r="E5703" t="s">
        <v>59</v>
      </c>
      <c r="F5703" t="b">
        <v>0</v>
      </c>
      <c r="G5703" t="s">
        <v>19</v>
      </c>
      <c r="H5703" s="1">
        <v>46084.673726851863</v>
      </c>
      <c r="I5703" t="b">
        <v>0</v>
      </c>
      <c r="J5703" t="b">
        <v>0</v>
      </c>
      <c r="K5703" t="s">
        <v>19</v>
      </c>
      <c r="L5703" t="s">
        <v>60</v>
      </c>
      <c r="M5703">
        <v>1500000</v>
      </c>
      <c r="N5703"/>
      <c r="O5703" t="s">
        <v>7059</v>
      </c>
      <c r="P5703" t="s">
        <v>13677</v>
      </c>
    </row>
    <row r="5704" spans="1:16" x14ac:dyDescent="0.35">
      <c r="A5704" t="s">
        <v>0</v>
      </c>
      <c r="B5704" t="s">
        <v>996</v>
      </c>
      <c r="C5704" t="s">
        <v>615</v>
      </c>
      <c r="D5704" t="s">
        <v>4595</v>
      </c>
      <c r="E5704" t="s">
        <v>59</v>
      </c>
      <c r="F5704" t="b">
        <v>0</v>
      </c>
      <c r="G5704" t="s">
        <v>65</v>
      </c>
      <c r="H5704" s="1">
        <v>46084.708449074067</v>
      </c>
      <c r="I5704" t="b">
        <v>1</v>
      </c>
      <c r="J5704" t="b">
        <v>0</v>
      </c>
      <c r="K5704" t="s">
        <v>41</v>
      </c>
      <c r="L5704" t="s">
        <v>60</v>
      </c>
      <c r="M5704">
        <v>90000</v>
      </c>
      <c r="N5704"/>
      <c r="O5704" t="s">
        <v>1980</v>
      </c>
    </row>
    <row r="5705" spans="1:16" x14ac:dyDescent="0.35">
      <c r="A5705" t="s">
        <v>0</v>
      </c>
      <c r="B5705" t="s">
        <v>13678</v>
      </c>
      <c r="C5705" t="s">
        <v>515</v>
      </c>
      <c r="D5705" t="s">
        <v>4756</v>
      </c>
      <c r="E5705" t="s">
        <v>59</v>
      </c>
      <c r="F5705" t="b">
        <v>0</v>
      </c>
      <c r="G5705" t="s">
        <v>73</v>
      </c>
      <c r="H5705" s="1">
        <v>46084.708622685182</v>
      </c>
      <c r="I5705" t="b">
        <v>0</v>
      </c>
      <c r="J5705" t="b">
        <v>1</v>
      </c>
      <c r="K5705" t="s">
        <v>41</v>
      </c>
      <c r="L5705" t="s">
        <v>60</v>
      </c>
      <c r="M5705">
        <v>80900</v>
      </c>
      <c r="N5705"/>
      <c r="O5705" t="s">
        <v>4302</v>
      </c>
      <c r="P5705" t="s">
        <v>13679</v>
      </c>
    </row>
    <row r="5706" spans="1:16" x14ac:dyDescent="0.35">
      <c r="A5706" t="s">
        <v>3</v>
      </c>
      <c r="B5706" t="s">
        <v>3</v>
      </c>
      <c r="C5706" t="s">
        <v>9529</v>
      </c>
      <c r="D5706" t="s">
        <v>4346</v>
      </c>
      <c r="E5706" t="s">
        <v>59</v>
      </c>
      <c r="F5706" t="b">
        <v>0</v>
      </c>
      <c r="G5706" t="s">
        <v>73</v>
      </c>
      <c r="H5706" s="1">
        <v>46084.708668981482</v>
      </c>
      <c r="I5706" t="b">
        <v>0</v>
      </c>
      <c r="J5706" t="b">
        <v>1</v>
      </c>
      <c r="K5706" t="s">
        <v>41</v>
      </c>
      <c r="L5706" t="s">
        <v>60</v>
      </c>
      <c r="M5706">
        <v>110000</v>
      </c>
      <c r="N5706"/>
      <c r="O5706" t="s">
        <v>13680</v>
      </c>
      <c r="P5706" t="s">
        <v>2313</v>
      </c>
    </row>
    <row r="5707" spans="1:16" x14ac:dyDescent="0.35">
      <c r="A5707" t="s">
        <v>2</v>
      </c>
      <c r="B5707" t="s">
        <v>2</v>
      </c>
      <c r="C5707" t="s">
        <v>13681</v>
      </c>
      <c r="D5707" t="s">
        <v>4595</v>
      </c>
      <c r="E5707" t="s">
        <v>59</v>
      </c>
      <c r="F5707" t="b">
        <v>0</v>
      </c>
      <c r="G5707" t="s">
        <v>77</v>
      </c>
      <c r="H5707" s="1">
        <v>46084.709328703713</v>
      </c>
      <c r="I5707" t="b">
        <v>0</v>
      </c>
      <c r="J5707" t="b">
        <v>0</v>
      </c>
      <c r="K5707" t="s">
        <v>41</v>
      </c>
      <c r="L5707" t="s">
        <v>60</v>
      </c>
      <c r="M5707">
        <v>117500</v>
      </c>
      <c r="N5707"/>
      <c r="O5707" t="s">
        <v>503</v>
      </c>
    </row>
    <row r="5708" spans="1:16" x14ac:dyDescent="0.35">
      <c r="A5708" t="s">
        <v>2</v>
      </c>
      <c r="B5708" t="s">
        <v>2</v>
      </c>
      <c r="C5708" t="s">
        <v>13682</v>
      </c>
      <c r="D5708" t="s">
        <v>4595</v>
      </c>
      <c r="E5708" t="s">
        <v>59</v>
      </c>
      <c r="F5708" t="b">
        <v>0</v>
      </c>
      <c r="G5708" t="s">
        <v>77</v>
      </c>
      <c r="H5708" s="1">
        <v>46084.709351851852</v>
      </c>
      <c r="I5708" t="b">
        <v>0</v>
      </c>
      <c r="J5708" t="b">
        <v>0</v>
      </c>
      <c r="K5708" t="s">
        <v>41</v>
      </c>
      <c r="L5708" t="s">
        <v>60</v>
      </c>
      <c r="M5708">
        <v>117500</v>
      </c>
      <c r="N5708"/>
      <c r="O5708" t="s">
        <v>503</v>
      </c>
    </row>
    <row r="5709" spans="1:16" x14ac:dyDescent="0.35">
      <c r="A5709" t="s">
        <v>2</v>
      </c>
      <c r="B5709" t="s">
        <v>191</v>
      </c>
      <c r="C5709" t="s">
        <v>1339</v>
      </c>
      <c r="D5709" t="s">
        <v>4595</v>
      </c>
      <c r="E5709" t="s">
        <v>59</v>
      </c>
      <c r="F5709" t="b">
        <v>0</v>
      </c>
      <c r="G5709" t="s">
        <v>77</v>
      </c>
      <c r="H5709" s="1">
        <v>46084.709351851852</v>
      </c>
      <c r="I5709" t="b">
        <v>0</v>
      </c>
      <c r="J5709" t="b">
        <v>0</v>
      </c>
      <c r="K5709" t="s">
        <v>41</v>
      </c>
      <c r="L5709" t="s">
        <v>60</v>
      </c>
      <c r="M5709">
        <v>300000</v>
      </c>
      <c r="N5709"/>
      <c r="O5709" t="s">
        <v>101</v>
      </c>
    </row>
    <row r="5710" spans="1:16" x14ac:dyDescent="0.35">
      <c r="A5710" t="s">
        <v>2</v>
      </c>
      <c r="B5710" t="s">
        <v>13683</v>
      </c>
      <c r="C5710" t="s">
        <v>4313</v>
      </c>
      <c r="D5710" t="s">
        <v>2734</v>
      </c>
      <c r="E5710" t="s">
        <v>59</v>
      </c>
      <c r="F5710" t="b">
        <v>0</v>
      </c>
      <c r="G5710" t="s">
        <v>68</v>
      </c>
      <c r="H5710" s="1">
        <v>46084.709456018521</v>
      </c>
      <c r="I5710" t="b">
        <v>0</v>
      </c>
      <c r="J5710" t="b">
        <v>1</v>
      </c>
      <c r="K5710" t="s">
        <v>41</v>
      </c>
      <c r="L5710" t="s">
        <v>60</v>
      </c>
      <c r="M5710">
        <v>175000</v>
      </c>
      <c r="N5710"/>
      <c r="O5710" t="s">
        <v>1949</v>
      </c>
      <c r="P5710" t="s">
        <v>13684</v>
      </c>
    </row>
    <row r="5711" spans="1:16" x14ac:dyDescent="0.35">
      <c r="A5711" t="s">
        <v>5</v>
      </c>
      <c r="B5711" t="s">
        <v>3458</v>
      </c>
      <c r="C5711" t="s">
        <v>422</v>
      </c>
      <c r="D5711" t="s">
        <v>4526</v>
      </c>
      <c r="E5711" t="s">
        <v>59</v>
      </c>
      <c r="F5711" t="b">
        <v>0</v>
      </c>
      <c r="G5711" t="s">
        <v>65</v>
      </c>
      <c r="H5711" s="1">
        <v>46084.709710648152</v>
      </c>
      <c r="I5711" t="b">
        <v>0</v>
      </c>
      <c r="J5711" t="b">
        <v>0</v>
      </c>
      <c r="K5711" t="s">
        <v>41</v>
      </c>
      <c r="L5711" t="s">
        <v>74</v>
      </c>
      <c r="M5711"/>
      <c r="N5711">
        <v>55</v>
      </c>
      <c r="O5711" t="s">
        <v>1517</v>
      </c>
      <c r="P5711" t="s">
        <v>13685</v>
      </c>
    </row>
    <row r="5712" spans="1:16" x14ac:dyDescent="0.35">
      <c r="A5712" t="s">
        <v>1</v>
      </c>
      <c r="B5712" t="s">
        <v>13686</v>
      </c>
      <c r="C5712" t="s">
        <v>500</v>
      </c>
      <c r="D5712" t="s">
        <v>4346</v>
      </c>
      <c r="E5712" t="s">
        <v>88</v>
      </c>
      <c r="F5712" t="b">
        <v>0</v>
      </c>
      <c r="G5712" t="s">
        <v>13</v>
      </c>
      <c r="H5712" s="1">
        <v>46084.714699074073</v>
      </c>
      <c r="I5712" t="b">
        <v>1</v>
      </c>
      <c r="J5712" t="b">
        <v>0</v>
      </c>
      <c r="K5712" t="s">
        <v>13</v>
      </c>
      <c r="L5712" t="s">
        <v>74</v>
      </c>
      <c r="M5712"/>
      <c r="N5712">
        <v>62.5</v>
      </c>
      <c r="O5712" t="s">
        <v>5165</v>
      </c>
      <c r="P5712" t="s">
        <v>13687</v>
      </c>
    </row>
    <row r="5713" spans="1:16" x14ac:dyDescent="0.35">
      <c r="A5713" t="s">
        <v>0</v>
      </c>
      <c r="B5713" t="s">
        <v>13688</v>
      </c>
      <c r="C5713" t="s">
        <v>1708</v>
      </c>
      <c r="D5713" t="s">
        <v>4346</v>
      </c>
      <c r="E5713" t="s">
        <v>59</v>
      </c>
      <c r="F5713" t="b">
        <v>0</v>
      </c>
      <c r="G5713" t="s">
        <v>65</v>
      </c>
      <c r="H5713" s="1">
        <v>46084.750057870369</v>
      </c>
      <c r="I5713" t="b">
        <v>0</v>
      </c>
      <c r="J5713" t="b">
        <v>1</v>
      </c>
      <c r="K5713" t="s">
        <v>41</v>
      </c>
      <c r="L5713" t="s">
        <v>60</v>
      </c>
      <c r="M5713">
        <v>90000</v>
      </c>
      <c r="N5713"/>
      <c r="O5713" t="s">
        <v>13689</v>
      </c>
      <c r="P5713" t="s">
        <v>1738</v>
      </c>
    </row>
    <row r="5714" spans="1:16" x14ac:dyDescent="0.35">
      <c r="A5714" t="s">
        <v>0</v>
      </c>
      <c r="B5714" t="s">
        <v>13690</v>
      </c>
      <c r="C5714" t="s">
        <v>200</v>
      </c>
      <c r="D5714" t="s">
        <v>4526</v>
      </c>
      <c r="E5714" t="s">
        <v>88</v>
      </c>
      <c r="F5714" t="b">
        <v>0</v>
      </c>
      <c r="G5714" t="s">
        <v>65</v>
      </c>
      <c r="H5714" s="1">
        <v>46084.750138888892</v>
      </c>
      <c r="I5714" t="b">
        <v>0</v>
      </c>
      <c r="J5714" t="b">
        <v>0</v>
      </c>
      <c r="K5714" t="s">
        <v>41</v>
      </c>
      <c r="L5714" t="s">
        <v>74</v>
      </c>
      <c r="M5714"/>
      <c r="N5714">
        <v>20.5</v>
      </c>
      <c r="O5714" t="s">
        <v>518</v>
      </c>
      <c r="P5714" t="s">
        <v>146</v>
      </c>
    </row>
    <row r="5715" spans="1:16" x14ac:dyDescent="0.35">
      <c r="A5715" t="s">
        <v>1</v>
      </c>
      <c r="B5715" t="s">
        <v>13691</v>
      </c>
      <c r="C5715" t="s">
        <v>1971</v>
      </c>
      <c r="D5715" t="s">
        <v>4526</v>
      </c>
      <c r="E5715" t="s">
        <v>59</v>
      </c>
      <c r="F5715" t="b">
        <v>0</v>
      </c>
      <c r="G5715" t="s">
        <v>65</v>
      </c>
      <c r="H5715" s="1">
        <v>46084.751180555562</v>
      </c>
      <c r="I5715" t="b">
        <v>0</v>
      </c>
      <c r="J5715" t="b">
        <v>0</v>
      </c>
      <c r="K5715" t="s">
        <v>41</v>
      </c>
      <c r="L5715" t="s">
        <v>60</v>
      </c>
      <c r="M5715">
        <v>132500</v>
      </c>
      <c r="N5715"/>
      <c r="O5715" t="s">
        <v>155</v>
      </c>
      <c r="P5715" t="s">
        <v>13692</v>
      </c>
    </row>
    <row r="5716" spans="1:16" x14ac:dyDescent="0.35">
      <c r="A5716" t="s">
        <v>1</v>
      </c>
      <c r="B5716" t="s">
        <v>13693</v>
      </c>
      <c r="C5716" t="s">
        <v>81</v>
      </c>
      <c r="D5716" t="s">
        <v>4526</v>
      </c>
      <c r="E5716" t="s">
        <v>59</v>
      </c>
      <c r="F5716" t="b">
        <v>0</v>
      </c>
      <c r="G5716" t="s">
        <v>65</v>
      </c>
      <c r="H5716" s="1">
        <v>46084.751261574071</v>
      </c>
      <c r="I5716" t="b">
        <v>0</v>
      </c>
      <c r="J5716" t="b">
        <v>0</v>
      </c>
      <c r="K5716" t="s">
        <v>41</v>
      </c>
      <c r="L5716" t="s">
        <v>60</v>
      </c>
      <c r="M5716">
        <v>165000</v>
      </c>
      <c r="N5716"/>
      <c r="O5716" t="s">
        <v>4057</v>
      </c>
      <c r="P5716" t="s">
        <v>13694</v>
      </c>
    </row>
    <row r="5717" spans="1:16" x14ac:dyDescent="0.35">
      <c r="A5717" t="s">
        <v>1</v>
      </c>
      <c r="B5717" t="s">
        <v>144</v>
      </c>
      <c r="C5717" t="s">
        <v>1063</v>
      </c>
      <c r="D5717" t="s">
        <v>4526</v>
      </c>
      <c r="E5717" t="s">
        <v>59</v>
      </c>
      <c r="F5717" t="b">
        <v>0</v>
      </c>
      <c r="G5717" t="s">
        <v>65</v>
      </c>
      <c r="H5717" s="1">
        <v>46084.751331018517</v>
      </c>
      <c r="I5717" t="b">
        <v>0</v>
      </c>
      <c r="J5717" t="b">
        <v>0</v>
      </c>
      <c r="K5717" t="s">
        <v>41</v>
      </c>
      <c r="L5717" t="s">
        <v>60</v>
      </c>
      <c r="M5717">
        <v>132500</v>
      </c>
      <c r="N5717"/>
      <c r="O5717" t="s">
        <v>1467</v>
      </c>
      <c r="P5717" t="s">
        <v>1520</v>
      </c>
    </row>
    <row r="5718" spans="1:16" x14ac:dyDescent="0.35">
      <c r="A5718" t="s">
        <v>1</v>
      </c>
      <c r="B5718" t="s">
        <v>13695</v>
      </c>
      <c r="C5718" t="s">
        <v>672</v>
      </c>
      <c r="D5718" t="s">
        <v>2360</v>
      </c>
      <c r="E5718" t="s">
        <v>59</v>
      </c>
      <c r="F5718" t="b">
        <v>0</v>
      </c>
      <c r="G5718" t="s">
        <v>65</v>
      </c>
      <c r="H5718" s="1">
        <v>46084.751400462963</v>
      </c>
      <c r="I5718" t="b">
        <v>0</v>
      </c>
      <c r="J5718" t="b">
        <v>1</v>
      </c>
      <c r="K5718" t="s">
        <v>41</v>
      </c>
      <c r="L5718" t="s">
        <v>74</v>
      </c>
      <c r="M5718"/>
      <c r="N5718">
        <v>58.5</v>
      </c>
      <c r="O5718" t="s">
        <v>3155</v>
      </c>
      <c r="P5718" t="s">
        <v>13696</v>
      </c>
    </row>
    <row r="5719" spans="1:16" x14ac:dyDescent="0.35">
      <c r="A5719" t="s">
        <v>1</v>
      </c>
      <c r="B5719" t="s">
        <v>13697</v>
      </c>
      <c r="C5719" t="s">
        <v>246</v>
      </c>
      <c r="D5719" t="s">
        <v>4346</v>
      </c>
      <c r="E5719" t="s">
        <v>59</v>
      </c>
      <c r="F5719" t="b">
        <v>0</v>
      </c>
      <c r="G5719" t="s">
        <v>77</v>
      </c>
      <c r="H5719" s="1">
        <v>46084.753078703703</v>
      </c>
      <c r="I5719" t="b">
        <v>0</v>
      </c>
      <c r="J5719" t="b">
        <v>0</v>
      </c>
      <c r="K5719" t="s">
        <v>41</v>
      </c>
      <c r="L5719" t="s">
        <v>74</v>
      </c>
      <c r="M5719"/>
      <c r="N5719">
        <v>22.5</v>
      </c>
      <c r="O5719" t="s">
        <v>13698</v>
      </c>
      <c r="P5719" t="s">
        <v>3863</v>
      </c>
    </row>
    <row r="5720" spans="1:16" x14ac:dyDescent="0.35">
      <c r="A5720" t="s">
        <v>0</v>
      </c>
      <c r="B5720" t="s">
        <v>649</v>
      </c>
      <c r="C5720" t="s">
        <v>287</v>
      </c>
      <c r="D5720" t="s">
        <v>4595</v>
      </c>
      <c r="E5720" t="s">
        <v>59</v>
      </c>
      <c r="F5720" t="b">
        <v>0</v>
      </c>
      <c r="G5720" t="s">
        <v>63</v>
      </c>
      <c r="H5720" s="1">
        <v>46084.758090277777</v>
      </c>
      <c r="I5720" t="b">
        <v>0</v>
      </c>
      <c r="J5720" t="b">
        <v>1</v>
      </c>
      <c r="K5720" t="s">
        <v>41</v>
      </c>
      <c r="L5720" t="s">
        <v>60</v>
      </c>
      <c r="M5720">
        <v>82500</v>
      </c>
      <c r="N5720"/>
      <c r="O5720" t="s">
        <v>1653</v>
      </c>
      <c r="P5720" t="s">
        <v>13699</v>
      </c>
    </row>
    <row r="5721" spans="1:16" x14ac:dyDescent="0.35">
      <c r="A5721" t="s">
        <v>7</v>
      </c>
      <c r="B5721" t="s">
        <v>3234</v>
      </c>
      <c r="C5721" t="s">
        <v>1417</v>
      </c>
      <c r="D5721" t="s">
        <v>11319</v>
      </c>
      <c r="E5721" t="s">
        <v>59</v>
      </c>
      <c r="F5721" t="b">
        <v>0</v>
      </c>
      <c r="G5721" t="s">
        <v>39</v>
      </c>
      <c r="H5721" s="1">
        <v>46084.775208333333</v>
      </c>
      <c r="I5721" t="b">
        <v>0</v>
      </c>
      <c r="J5721" t="b">
        <v>0</v>
      </c>
      <c r="K5721" t="s">
        <v>39</v>
      </c>
      <c r="L5721" t="s">
        <v>60</v>
      </c>
      <c r="M5721">
        <v>70000</v>
      </c>
      <c r="N5721"/>
      <c r="O5721" t="s">
        <v>13275</v>
      </c>
      <c r="P5721" t="s">
        <v>462</v>
      </c>
    </row>
    <row r="5722" spans="1:16" x14ac:dyDescent="0.35">
      <c r="A5722" t="s">
        <v>3</v>
      </c>
      <c r="B5722" t="s">
        <v>2763</v>
      </c>
      <c r="C5722" t="s">
        <v>8097</v>
      </c>
      <c r="D5722" t="s">
        <v>11271</v>
      </c>
      <c r="E5722" t="s">
        <v>59</v>
      </c>
      <c r="F5722" t="b">
        <v>0</v>
      </c>
      <c r="G5722" t="s">
        <v>20</v>
      </c>
      <c r="H5722" s="1">
        <v>46084.776539351849</v>
      </c>
      <c r="I5722" t="b">
        <v>1</v>
      </c>
      <c r="J5722" t="b">
        <v>0</v>
      </c>
      <c r="K5722" t="s">
        <v>20</v>
      </c>
      <c r="L5722" t="s">
        <v>60</v>
      </c>
      <c r="M5722">
        <v>66500</v>
      </c>
      <c r="N5722"/>
      <c r="O5722" t="s">
        <v>517</v>
      </c>
    </row>
    <row r="5723" spans="1:16" x14ac:dyDescent="0.35">
      <c r="A5723" t="s">
        <v>0</v>
      </c>
      <c r="B5723" t="s">
        <v>0</v>
      </c>
      <c r="C5723" t="s">
        <v>13700</v>
      </c>
      <c r="D5723" t="s">
        <v>4346</v>
      </c>
      <c r="E5723" t="s">
        <v>59</v>
      </c>
      <c r="F5723" t="b">
        <v>0</v>
      </c>
      <c r="G5723" t="s">
        <v>65</v>
      </c>
      <c r="H5723" s="1">
        <v>46084.79178240741</v>
      </c>
      <c r="I5723" t="b">
        <v>1</v>
      </c>
      <c r="J5723" t="b">
        <v>0</v>
      </c>
      <c r="K5723" t="s">
        <v>41</v>
      </c>
      <c r="L5723" t="s">
        <v>60</v>
      </c>
      <c r="M5723">
        <v>64412.52</v>
      </c>
      <c r="N5723"/>
      <c r="O5723" t="s">
        <v>13701</v>
      </c>
      <c r="P5723" t="s">
        <v>7575</v>
      </c>
    </row>
    <row r="5724" spans="1:16" x14ac:dyDescent="0.35">
      <c r="A5724" t="s">
        <v>2</v>
      </c>
      <c r="B5724" t="s">
        <v>13702</v>
      </c>
      <c r="C5724" t="s">
        <v>369</v>
      </c>
      <c r="D5724" t="s">
        <v>4595</v>
      </c>
      <c r="E5724" t="s">
        <v>59</v>
      </c>
      <c r="F5724" t="b">
        <v>0</v>
      </c>
      <c r="G5724" t="s">
        <v>65</v>
      </c>
      <c r="H5724" s="1">
        <v>46084.792581018519</v>
      </c>
      <c r="I5724" t="b">
        <v>0</v>
      </c>
      <c r="J5724" t="b">
        <v>1</v>
      </c>
      <c r="K5724" t="s">
        <v>41</v>
      </c>
      <c r="L5724" t="s">
        <v>60</v>
      </c>
      <c r="M5724">
        <v>185000</v>
      </c>
      <c r="N5724"/>
      <c r="O5724" t="s">
        <v>13703</v>
      </c>
      <c r="P5724" t="s">
        <v>13704</v>
      </c>
    </row>
    <row r="5725" spans="1:16" x14ac:dyDescent="0.35">
      <c r="A5725" t="s">
        <v>0</v>
      </c>
      <c r="B5725" t="s">
        <v>2459</v>
      </c>
      <c r="C5725" t="s">
        <v>751</v>
      </c>
      <c r="D5725" t="s">
        <v>4595</v>
      </c>
      <c r="E5725" t="s">
        <v>59</v>
      </c>
      <c r="F5725" t="b">
        <v>0</v>
      </c>
      <c r="G5725" t="s">
        <v>68</v>
      </c>
      <c r="H5725" s="1">
        <v>46084.79278935185</v>
      </c>
      <c r="I5725" t="b">
        <v>0</v>
      </c>
      <c r="J5725" t="b">
        <v>0</v>
      </c>
      <c r="K5725" t="s">
        <v>41</v>
      </c>
      <c r="L5725" t="s">
        <v>60</v>
      </c>
      <c r="M5725">
        <v>145000</v>
      </c>
      <c r="N5725"/>
      <c r="O5725" t="s">
        <v>13705</v>
      </c>
      <c r="P5725" t="s">
        <v>13706</v>
      </c>
    </row>
    <row r="5726" spans="1:16" x14ac:dyDescent="0.35">
      <c r="A5726" t="s">
        <v>1</v>
      </c>
      <c r="B5726" t="s">
        <v>599</v>
      </c>
      <c r="C5726" t="s">
        <v>142</v>
      </c>
      <c r="D5726" t="s">
        <v>5667</v>
      </c>
      <c r="E5726" t="s">
        <v>59</v>
      </c>
      <c r="F5726" t="b">
        <v>0</v>
      </c>
      <c r="G5726" t="s">
        <v>65</v>
      </c>
      <c r="H5726" s="1">
        <v>46084.792870370373</v>
      </c>
      <c r="I5726" t="b">
        <v>0</v>
      </c>
      <c r="J5726" t="b">
        <v>1</v>
      </c>
      <c r="K5726" t="s">
        <v>41</v>
      </c>
      <c r="L5726" t="s">
        <v>60</v>
      </c>
      <c r="M5726">
        <v>177500</v>
      </c>
      <c r="N5726"/>
      <c r="O5726" t="s">
        <v>8544</v>
      </c>
      <c r="P5726" t="s">
        <v>8545</v>
      </c>
    </row>
    <row r="5727" spans="1:16" x14ac:dyDescent="0.35">
      <c r="A5727" t="s">
        <v>5</v>
      </c>
      <c r="B5727" t="s">
        <v>13707</v>
      </c>
      <c r="C5727" t="s">
        <v>1931</v>
      </c>
      <c r="D5727" t="s">
        <v>2360</v>
      </c>
      <c r="E5727" t="s">
        <v>59</v>
      </c>
      <c r="F5727" t="b">
        <v>0</v>
      </c>
      <c r="G5727" t="s">
        <v>13</v>
      </c>
      <c r="H5727" s="1">
        <v>46084.798032407409</v>
      </c>
      <c r="I5727" t="b">
        <v>0</v>
      </c>
      <c r="J5727" t="b">
        <v>0</v>
      </c>
      <c r="K5727" t="s">
        <v>13</v>
      </c>
      <c r="L5727" t="s">
        <v>60</v>
      </c>
      <c r="M5727">
        <v>96321.5</v>
      </c>
      <c r="N5727"/>
      <c r="O5727" t="s">
        <v>13708</v>
      </c>
      <c r="P5727" t="s">
        <v>13709</v>
      </c>
    </row>
    <row r="5728" spans="1:16" x14ac:dyDescent="0.35">
      <c r="A5728" t="s">
        <v>3</v>
      </c>
      <c r="B5728" t="s">
        <v>13710</v>
      </c>
      <c r="C5728" t="s">
        <v>76</v>
      </c>
      <c r="D5728" t="s">
        <v>4526</v>
      </c>
      <c r="E5728" t="s">
        <v>59</v>
      </c>
      <c r="F5728" t="b">
        <v>1</v>
      </c>
      <c r="G5728" t="s">
        <v>65</v>
      </c>
      <c r="H5728" s="1">
        <v>46084.833391203712</v>
      </c>
      <c r="I5728" t="b">
        <v>1</v>
      </c>
      <c r="J5728" t="b">
        <v>0</v>
      </c>
      <c r="K5728" t="s">
        <v>41</v>
      </c>
      <c r="L5728" t="s">
        <v>60</v>
      </c>
      <c r="M5728">
        <v>92500</v>
      </c>
      <c r="N5728"/>
      <c r="O5728" t="s">
        <v>13711</v>
      </c>
      <c r="P5728" t="s">
        <v>288</v>
      </c>
    </row>
    <row r="5729" spans="1:16" x14ac:dyDescent="0.35">
      <c r="A5729" t="s">
        <v>7</v>
      </c>
      <c r="B5729" t="s">
        <v>13712</v>
      </c>
      <c r="C5729" t="s">
        <v>304</v>
      </c>
      <c r="D5729" t="s">
        <v>2360</v>
      </c>
      <c r="E5729" t="s">
        <v>59</v>
      </c>
      <c r="F5729" t="b">
        <v>0</v>
      </c>
      <c r="G5729" t="s">
        <v>77</v>
      </c>
      <c r="H5729" s="1">
        <v>46084.83353009259</v>
      </c>
      <c r="I5729" t="b">
        <v>0</v>
      </c>
      <c r="J5729" t="b">
        <v>1</v>
      </c>
      <c r="K5729" t="s">
        <v>41</v>
      </c>
      <c r="L5729" t="s">
        <v>74</v>
      </c>
      <c r="M5729"/>
      <c r="N5729">
        <v>94.295000000000002</v>
      </c>
      <c r="O5729" t="s">
        <v>13713</v>
      </c>
      <c r="P5729" t="s">
        <v>13714</v>
      </c>
    </row>
    <row r="5730" spans="1:16" x14ac:dyDescent="0.35">
      <c r="A5730" t="s">
        <v>0</v>
      </c>
      <c r="B5730" t="s">
        <v>13715</v>
      </c>
      <c r="C5730" t="s">
        <v>901</v>
      </c>
      <c r="D5730" t="s">
        <v>4526</v>
      </c>
      <c r="E5730" t="s">
        <v>88</v>
      </c>
      <c r="F5730" t="b">
        <v>0</v>
      </c>
      <c r="G5730" t="s">
        <v>77</v>
      </c>
      <c r="H5730" s="1">
        <v>46084.83353009259</v>
      </c>
      <c r="I5730" t="b">
        <v>0</v>
      </c>
      <c r="J5730" t="b">
        <v>0</v>
      </c>
      <c r="K5730" t="s">
        <v>41</v>
      </c>
      <c r="L5730" t="s">
        <v>74</v>
      </c>
      <c r="M5730"/>
      <c r="N5730">
        <v>65</v>
      </c>
      <c r="O5730" t="s">
        <v>13716</v>
      </c>
      <c r="P5730" t="s">
        <v>13557</v>
      </c>
    </row>
    <row r="5731" spans="1:16" x14ac:dyDescent="0.35">
      <c r="A5731" t="s">
        <v>8</v>
      </c>
      <c r="B5731" t="s">
        <v>13717</v>
      </c>
      <c r="C5731" t="s">
        <v>211</v>
      </c>
      <c r="D5731" t="s">
        <v>2360</v>
      </c>
      <c r="E5731" t="s">
        <v>59</v>
      </c>
      <c r="F5731" t="b">
        <v>0</v>
      </c>
      <c r="G5731" t="s">
        <v>65</v>
      </c>
      <c r="H5731" s="1">
        <v>46084.834247685183</v>
      </c>
      <c r="I5731" t="b">
        <v>0</v>
      </c>
      <c r="J5731" t="b">
        <v>1</v>
      </c>
      <c r="K5731" t="s">
        <v>41</v>
      </c>
      <c r="L5731" t="s">
        <v>60</v>
      </c>
      <c r="M5731">
        <v>138359</v>
      </c>
      <c r="N5731"/>
      <c r="O5731" t="s">
        <v>242</v>
      </c>
    </row>
    <row r="5732" spans="1:16" x14ac:dyDescent="0.35">
      <c r="A5732" t="s">
        <v>1</v>
      </c>
      <c r="B5732" t="s">
        <v>13718</v>
      </c>
      <c r="C5732" t="s">
        <v>142</v>
      </c>
      <c r="D5732" t="s">
        <v>4346</v>
      </c>
      <c r="E5732" t="s">
        <v>59</v>
      </c>
      <c r="F5732" t="b">
        <v>0</v>
      </c>
      <c r="G5732" t="s">
        <v>65</v>
      </c>
      <c r="H5732" s="1">
        <v>46084.834537037037</v>
      </c>
      <c r="I5732" t="b">
        <v>1</v>
      </c>
      <c r="J5732" t="b">
        <v>1</v>
      </c>
      <c r="K5732" t="s">
        <v>41</v>
      </c>
      <c r="L5732" t="s">
        <v>60</v>
      </c>
      <c r="M5732">
        <v>217500</v>
      </c>
      <c r="N5732"/>
      <c r="O5732" t="s">
        <v>2638</v>
      </c>
      <c r="P5732" t="s">
        <v>13719</v>
      </c>
    </row>
    <row r="5733" spans="1:16" x14ac:dyDescent="0.35">
      <c r="A5733" t="s">
        <v>1</v>
      </c>
      <c r="B5733" t="s">
        <v>13720</v>
      </c>
      <c r="C5733" t="s">
        <v>1447</v>
      </c>
      <c r="D5733" t="s">
        <v>4526</v>
      </c>
      <c r="E5733" t="s">
        <v>59</v>
      </c>
      <c r="F5733" t="b">
        <v>0</v>
      </c>
      <c r="G5733" t="s">
        <v>77</v>
      </c>
      <c r="H5733" s="1">
        <v>46084.836342592593</v>
      </c>
      <c r="I5733" t="b">
        <v>0</v>
      </c>
      <c r="J5733" t="b">
        <v>1</v>
      </c>
      <c r="K5733" t="s">
        <v>41</v>
      </c>
      <c r="L5733" t="s">
        <v>60</v>
      </c>
      <c r="M5733">
        <v>125000</v>
      </c>
      <c r="N5733"/>
      <c r="O5733" t="s">
        <v>1876</v>
      </c>
      <c r="P5733" t="s">
        <v>13721</v>
      </c>
    </row>
    <row r="5734" spans="1:16" x14ac:dyDescent="0.35">
      <c r="A5734" t="s">
        <v>1</v>
      </c>
      <c r="B5734" t="s">
        <v>355</v>
      </c>
      <c r="C5734" t="s">
        <v>13722</v>
      </c>
      <c r="D5734" t="s">
        <v>2360</v>
      </c>
      <c r="E5734" t="s">
        <v>59</v>
      </c>
      <c r="F5734" t="b">
        <v>0</v>
      </c>
      <c r="G5734" t="s">
        <v>73</v>
      </c>
      <c r="H5734" s="1">
        <v>46084.836828703701</v>
      </c>
      <c r="I5734" t="b">
        <v>1</v>
      </c>
      <c r="J5734" t="b">
        <v>1</v>
      </c>
      <c r="K5734" t="s">
        <v>41</v>
      </c>
      <c r="L5734" t="s">
        <v>74</v>
      </c>
      <c r="M5734"/>
      <c r="N5734">
        <v>51</v>
      </c>
      <c r="O5734" t="s">
        <v>13723</v>
      </c>
      <c r="P5734" t="s">
        <v>4319</v>
      </c>
    </row>
    <row r="5735" spans="1:16" x14ac:dyDescent="0.35">
      <c r="A5735" t="s">
        <v>0</v>
      </c>
      <c r="B5735" t="s">
        <v>13724</v>
      </c>
      <c r="C5735" t="s">
        <v>1647</v>
      </c>
      <c r="D5735" t="s">
        <v>4526</v>
      </c>
      <c r="E5735" t="s">
        <v>59</v>
      </c>
      <c r="F5735" t="b">
        <v>0</v>
      </c>
      <c r="G5735" t="s">
        <v>63</v>
      </c>
      <c r="H5735" s="1">
        <v>46084.841365740736</v>
      </c>
      <c r="I5735" t="b">
        <v>1</v>
      </c>
      <c r="J5735" t="b">
        <v>0</v>
      </c>
      <c r="K5735" t="s">
        <v>41</v>
      </c>
      <c r="L5735" t="s">
        <v>60</v>
      </c>
      <c r="M5735">
        <v>135000</v>
      </c>
      <c r="N5735"/>
      <c r="O5735" t="s">
        <v>3149</v>
      </c>
      <c r="P5735" t="s">
        <v>13725</v>
      </c>
    </row>
    <row r="5736" spans="1:16" x14ac:dyDescent="0.35">
      <c r="A5736" t="s">
        <v>1</v>
      </c>
      <c r="B5736" t="s">
        <v>13726</v>
      </c>
      <c r="C5736" t="s">
        <v>1447</v>
      </c>
      <c r="D5736" t="s">
        <v>4526</v>
      </c>
      <c r="E5736" t="s">
        <v>59</v>
      </c>
      <c r="F5736" t="b">
        <v>0</v>
      </c>
      <c r="G5736" t="s">
        <v>63</v>
      </c>
      <c r="H5736" s="1">
        <v>46084.841574074067</v>
      </c>
      <c r="I5736" t="b">
        <v>0</v>
      </c>
      <c r="J5736" t="b">
        <v>1</v>
      </c>
      <c r="K5736" t="s">
        <v>41</v>
      </c>
      <c r="L5736" t="s">
        <v>60</v>
      </c>
      <c r="M5736">
        <v>125000</v>
      </c>
      <c r="N5736"/>
      <c r="O5736" t="s">
        <v>1876</v>
      </c>
      <c r="P5736" t="s">
        <v>13721</v>
      </c>
    </row>
    <row r="5737" spans="1:16" x14ac:dyDescent="0.35">
      <c r="A5737" t="s">
        <v>1</v>
      </c>
      <c r="B5737" t="s">
        <v>13727</v>
      </c>
      <c r="C5737" t="s">
        <v>8097</v>
      </c>
      <c r="D5737" t="s">
        <v>4526</v>
      </c>
      <c r="E5737" t="s">
        <v>59</v>
      </c>
      <c r="F5737" t="b">
        <v>0</v>
      </c>
      <c r="G5737" t="s">
        <v>20</v>
      </c>
      <c r="H5737" s="1">
        <v>46084.901620370372</v>
      </c>
      <c r="I5737" t="b">
        <v>1</v>
      </c>
      <c r="J5737" t="b">
        <v>0</v>
      </c>
      <c r="K5737" t="s">
        <v>20</v>
      </c>
      <c r="L5737" t="s">
        <v>60</v>
      </c>
      <c r="M5737">
        <v>60000</v>
      </c>
      <c r="N5737"/>
      <c r="O5737" t="s">
        <v>13728</v>
      </c>
      <c r="P5737" t="s">
        <v>13729</v>
      </c>
    </row>
    <row r="5738" spans="1:16" x14ac:dyDescent="0.35">
      <c r="A5738" t="s">
        <v>0</v>
      </c>
      <c r="B5738" t="s">
        <v>345</v>
      </c>
      <c r="C5738" t="s">
        <v>301</v>
      </c>
      <c r="D5738" t="s">
        <v>4526</v>
      </c>
      <c r="E5738" t="s">
        <v>59</v>
      </c>
      <c r="F5738" t="b">
        <v>0</v>
      </c>
      <c r="G5738" t="s">
        <v>68</v>
      </c>
      <c r="H5738" s="1">
        <v>46084.917083333326</v>
      </c>
      <c r="I5738" t="b">
        <v>0</v>
      </c>
      <c r="J5738" t="b">
        <v>0</v>
      </c>
      <c r="K5738" t="s">
        <v>41</v>
      </c>
      <c r="L5738" t="s">
        <v>60</v>
      </c>
      <c r="M5738">
        <v>77500</v>
      </c>
      <c r="N5738"/>
      <c r="O5738" t="s">
        <v>6114</v>
      </c>
      <c r="P5738" t="s">
        <v>13730</v>
      </c>
    </row>
    <row r="5739" spans="1:16" x14ac:dyDescent="0.35">
      <c r="A5739" t="s">
        <v>1</v>
      </c>
      <c r="B5739" t="s">
        <v>13731</v>
      </c>
      <c r="C5739" t="s">
        <v>605</v>
      </c>
      <c r="D5739" t="s">
        <v>2360</v>
      </c>
      <c r="E5739" t="s">
        <v>59</v>
      </c>
      <c r="F5739" t="b">
        <v>0</v>
      </c>
      <c r="G5739" t="s">
        <v>77</v>
      </c>
      <c r="H5739" s="1">
        <v>46084.958587962959</v>
      </c>
      <c r="I5739" t="b">
        <v>0</v>
      </c>
      <c r="J5739" t="b">
        <v>1</v>
      </c>
      <c r="K5739" t="s">
        <v>41</v>
      </c>
      <c r="L5739" t="s">
        <v>60</v>
      </c>
      <c r="M5739">
        <v>130175</v>
      </c>
      <c r="N5739"/>
      <c r="O5739" t="s">
        <v>1664</v>
      </c>
      <c r="P5739" t="s">
        <v>13732</v>
      </c>
    </row>
    <row r="5740" spans="1:16" x14ac:dyDescent="0.35">
      <c r="A5740" t="s">
        <v>5</v>
      </c>
      <c r="B5740" t="s">
        <v>13733</v>
      </c>
      <c r="C5740" t="s">
        <v>41</v>
      </c>
      <c r="D5740" t="s">
        <v>4526</v>
      </c>
      <c r="E5740" t="s">
        <v>59</v>
      </c>
      <c r="F5740" t="b">
        <v>0</v>
      </c>
      <c r="G5740" t="s">
        <v>65</v>
      </c>
      <c r="H5740" s="1">
        <v>46084.959594907406</v>
      </c>
      <c r="I5740" t="b">
        <v>1</v>
      </c>
      <c r="J5740" t="b">
        <v>0</v>
      </c>
      <c r="K5740" t="s">
        <v>41</v>
      </c>
      <c r="L5740" t="s">
        <v>60</v>
      </c>
      <c r="M5740">
        <v>150000</v>
      </c>
      <c r="N5740"/>
      <c r="O5740" t="s">
        <v>8514</v>
      </c>
      <c r="P5740" t="s">
        <v>2319</v>
      </c>
    </row>
    <row r="5741" spans="1:16" x14ac:dyDescent="0.35">
      <c r="A5741" t="s">
        <v>2</v>
      </c>
      <c r="B5741" t="s">
        <v>13734</v>
      </c>
      <c r="C5741" t="s">
        <v>76</v>
      </c>
      <c r="D5741" t="s">
        <v>4526</v>
      </c>
      <c r="E5741" t="s">
        <v>59</v>
      </c>
      <c r="F5741" t="b">
        <v>1</v>
      </c>
      <c r="G5741" t="s">
        <v>13</v>
      </c>
      <c r="H5741" s="1">
        <v>46084.964618055557</v>
      </c>
      <c r="I5741" t="b">
        <v>0</v>
      </c>
      <c r="J5741" t="b">
        <v>0</v>
      </c>
      <c r="K5741" t="s">
        <v>13</v>
      </c>
      <c r="L5741" t="s">
        <v>74</v>
      </c>
      <c r="M5741"/>
      <c r="N5741">
        <v>105</v>
      </c>
      <c r="O5741" t="s">
        <v>5046</v>
      </c>
    </row>
    <row r="5742" spans="1:16" x14ac:dyDescent="0.35">
      <c r="A5742" t="s">
        <v>0</v>
      </c>
      <c r="B5742" t="s">
        <v>13735</v>
      </c>
      <c r="C5742" t="s">
        <v>76</v>
      </c>
      <c r="D5742" t="s">
        <v>4526</v>
      </c>
      <c r="E5742" t="s">
        <v>132</v>
      </c>
      <c r="F5742" t="b">
        <v>1</v>
      </c>
      <c r="G5742" t="s">
        <v>13</v>
      </c>
      <c r="H5742" s="1">
        <v>46084.964791666673</v>
      </c>
      <c r="I5742" t="b">
        <v>0</v>
      </c>
      <c r="J5742" t="b">
        <v>0</v>
      </c>
      <c r="K5742" t="s">
        <v>13</v>
      </c>
      <c r="L5742" t="s">
        <v>74</v>
      </c>
      <c r="M5742"/>
      <c r="N5742">
        <v>75</v>
      </c>
      <c r="O5742" t="s">
        <v>5046</v>
      </c>
      <c r="P5742" t="s">
        <v>318</v>
      </c>
    </row>
    <row r="5743" spans="1:16" x14ac:dyDescent="0.35">
      <c r="A5743" t="s">
        <v>3</v>
      </c>
      <c r="B5743" t="s">
        <v>13736</v>
      </c>
      <c r="C5743" t="s">
        <v>1894</v>
      </c>
      <c r="D5743" t="s">
        <v>2360</v>
      </c>
      <c r="E5743" t="s">
        <v>59</v>
      </c>
      <c r="F5743" t="b">
        <v>0</v>
      </c>
      <c r="G5743" t="s">
        <v>63</v>
      </c>
      <c r="H5743" s="1">
        <v>46084.966365740736</v>
      </c>
      <c r="I5743" t="b">
        <v>0</v>
      </c>
      <c r="J5743" t="b">
        <v>1</v>
      </c>
      <c r="K5743" t="s">
        <v>41</v>
      </c>
      <c r="L5743" t="s">
        <v>60</v>
      </c>
      <c r="M5743">
        <v>50000</v>
      </c>
      <c r="N5743"/>
      <c r="O5743" t="s">
        <v>13737</v>
      </c>
      <c r="P5743" t="s">
        <v>219</v>
      </c>
    </row>
    <row r="5744" spans="1:16" x14ac:dyDescent="0.35">
      <c r="A5744" t="s">
        <v>2</v>
      </c>
      <c r="B5744" t="s">
        <v>13738</v>
      </c>
      <c r="C5744" t="s">
        <v>71</v>
      </c>
      <c r="D5744" t="s">
        <v>4526</v>
      </c>
      <c r="E5744" t="s">
        <v>88</v>
      </c>
      <c r="F5744" t="b">
        <v>0</v>
      </c>
      <c r="G5744" t="s">
        <v>73</v>
      </c>
      <c r="H5744" s="1">
        <v>46085.000289351847</v>
      </c>
      <c r="I5744" t="b">
        <v>1</v>
      </c>
      <c r="J5744" t="b">
        <v>0</v>
      </c>
      <c r="K5744" t="s">
        <v>41</v>
      </c>
      <c r="L5744" t="s">
        <v>74</v>
      </c>
      <c r="M5744"/>
      <c r="N5744">
        <v>31.5</v>
      </c>
      <c r="O5744" t="s">
        <v>13739</v>
      </c>
    </row>
    <row r="5745" spans="1:16" x14ac:dyDescent="0.35">
      <c r="A5745" t="s">
        <v>0</v>
      </c>
      <c r="B5745" t="s">
        <v>13740</v>
      </c>
      <c r="C5745" t="s">
        <v>2526</v>
      </c>
      <c r="D5745" t="s">
        <v>2360</v>
      </c>
      <c r="E5745" t="s">
        <v>59</v>
      </c>
      <c r="F5745" t="b">
        <v>0</v>
      </c>
      <c r="G5745" t="s">
        <v>68</v>
      </c>
      <c r="H5745" s="1">
        <v>46085.000393518523</v>
      </c>
      <c r="I5745" t="b">
        <v>0</v>
      </c>
      <c r="J5745" t="b">
        <v>1</v>
      </c>
      <c r="K5745" t="s">
        <v>41</v>
      </c>
      <c r="L5745" t="s">
        <v>74</v>
      </c>
      <c r="M5745"/>
      <c r="N5745">
        <v>20.5</v>
      </c>
      <c r="O5745" t="s">
        <v>13741</v>
      </c>
      <c r="P5745" t="s">
        <v>288</v>
      </c>
    </row>
    <row r="5746" spans="1:16" x14ac:dyDescent="0.35">
      <c r="A5746" t="s">
        <v>2</v>
      </c>
      <c r="B5746" t="s">
        <v>2</v>
      </c>
      <c r="C5746" t="s">
        <v>13742</v>
      </c>
      <c r="D5746" t="s">
        <v>4346</v>
      </c>
      <c r="E5746" t="s">
        <v>59</v>
      </c>
      <c r="F5746" t="b">
        <v>0</v>
      </c>
      <c r="G5746" t="s">
        <v>77</v>
      </c>
      <c r="H5746" s="1">
        <v>46085.00099537037</v>
      </c>
      <c r="I5746" t="b">
        <v>0</v>
      </c>
      <c r="J5746" t="b">
        <v>0</v>
      </c>
      <c r="K5746" t="s">
        <v>41</v>
      </c>
      <c r="L5746" t="s">
        <v>60</v>
      </c>
      <c r="M5746">
        <v>111500</v>
      </c>
      <c r="N5746"/>
      <c r="O5746" t="s">
        <v>13743</v>
      </c>
      <c r="P5746" t="s">
        <v>13744</v>
      </c>
    </row>
    <row r="5747" spans="1:16" x14ac:dyDescent="0.35">
      <c r="A5747" t="s">
        <v>8</v>
      </c>
      <c r="B5747" t="s">
        <v>13745</v>
      </c>
      <c r="C5747" t="s">
        <v>162</v>
      </c>
      <c r="D5747" t="s">
        <v>3173</v>
      </c>
      <c r="E5747" t="s">
        <v>59</v>
      </c>
      <c r="F5747" t="b">
        <v>0</v>
      </c>
      <c r="G5747" t="s">
        <v>73</v>
      </c>
      <c r="H5747" s="1">
        <v>46085.001087962963</v>
      </c>
      <c r="I5747" t="b">
        <v>0</v>
      </c>
      <c r="J5747" t="b">
        <v>0</v>
      </c>
      <c r="K5747" t="s">
        <v>41</v>
      </c>
      <c r="L5747" t="s">
        <v>60</v>
      </c>
      <c r="M5747">
        <v>104500</v>
      </c>
      <c r="N5747"/>
      <c r="O5747" t="s">
        <v>371</v>
      </c>
      <c r="P5747" t="s">
        <v>12324</v>
      </c>
    </row>
    <row r="5748" spans="1:16" x14ac:dyDescent="0.35">
      <c r="A5748" t="s">
        <v>2</v>
      </c>
      <c r="B5748" t="s">
        <v>13746</v>
      </c>
      <c r="C5748" t="s">
        <v>2304</v>
      </c>
      <c r="D5748" t="s">
        <v>4526</v>
      </c>
      <c r="E5748" t="s">
        <v>621</v>
      </c>
      <c r="F5748" t="b">
        <v>0</v>
      </c>
      <c r="G5748" t="s">
        <v>68</v>
      </c>
      <c r="H5748" s="1">
        <v>46085.001122685193</v>
      </c>
      <c r="I5748" t="b">
        <v>0</v>
      </c>
      <c r="J5748" t="b">
        <v>0</v>
      </c>
      <c r="K5748" t="s">
        <v>41</v>
      </c>
      <c r="L5748" t="s">
        <v>74</v>
      </c>
      <c r="M5748"/>
      <c r="N5748">
        <v>22.4</v>
      </c>
      <c r="O5748" t="s">
        <v>6504</v>
      </c>
      <c r="P5748" t="s">
        <v>3466</v>
      </c>
    </row>
    <row r="5749" spans="1:16" x14ac:dyDescent="0.35">
      <c r="A5749" t="s">
        <v>1</v>
      </c>
      <c r="B5749" t="s">
        <v>629</v>
      </c>
      <c r="C5749" t="s">
        <v>359</v>
      </c>
      <c r="D5749" t="s">
        <v>4346</v>
      </c>
      <c r="E5749" t="s">
        <v>59</v>
      </c>
      <c r="F5749" t="b">
        <v>0</v>
      </c>
      <c r="G5749" t="s">
        <v>65</v>
      </c>
      <c r="H5749" s="1">
        <v>46085.001203703701</v>
      </c>
      <c r="I5749" t="b">
        <v>0</v>
      </c>
      <c r="J5749" t="b">
        <v>0</v>
      </c>
      <c r="K5749" t="s">
        <v>41</v>
      </c>
      <c r="L5749" t="s">
        <v>60</v>
      </c>
      <c r="M5749">
        <v>126700</v>
      </c>
      <c r="N5749"/>
      <c r="O5749" t="s">
        <v>6111</v>
      </c>
      <c r="P5749" t="s">
        <v>13747</v>
      </c>
    </row>
    <row r="5750" spans="1:16" x14ac:dyDescent="0.35">
      <c r="A5750" t="s">
        <v>5</v>
      </c>
      <c r="B5750" t="s">
        <v>13748</v>
      </c>
      <c r="C5750" t="s">
        <v>13749</v>
      </c>
      <c r="D5750" t="s">
        <v>10103</v>
      </c>
      <c r="E5750" t="s">
        <v>59</v>
      </c>
      <c r="F5750" t="b">
        <v>0</v>
      </c>
      <c r="G5750" t="s">
        <v>68</v>
      </c>
      <c r="H5750" s="1">
        <v>46085.003645833327</v>
      </c>
      <c r="I5750" t="b">
        <v>0</v>
      </c>
      <c r="J5750" t="b">
        <v>1</v>
      </c>
      <c r="K5750" t="s">
        <v>41</v>
      </c>
      <c r="L5750" t="s">
        <v>60</v>
      </c>
      <c r="M5750">
        <v>160000</v>
      </c>
      <c r="N5750"/>
      <c r="O5750" t="s">
        <v>487</v>
      </c>
      <c r="P5750" t="s">
        <v>13750</v>
      </c>
    </row>
    <row r="5751" spans="1:16" x14ac:dyDescent="0.35">
      <c r="A5751" t="s">
        <v>0</v>
      </c>
      <c r="B5751" t="s">
        <v>13751</v>
      </c>
      <c r="C5751" t="s">
        <v>76</v>
      </c>
      <c r="D5751" t="s">
        <v>4346</v>
      </c>
      <c r="E5751" t="s">
        <v>59</v>
      </c>
      <c r="F5751" t="b">
        <v>1</v>
      </c>
      <c r="G5751" t="s">
        <v>13</v>
      </c>
      <c r="H5751" s="1">
        <v>46085.006458333337</v>
      </c>
      <c r="I5751" t="b">
        <v>1</v>
      </c>
      <c r="J5751" t="b">
        <v>0</v>
      </c>
      <c r="K5751" t="s">
        <v>13</v>
      </c>
      <c r="L5751" t="s">
        <v>60</v>
      </c>
      <c r="M5751">
        <v>170000</v>
      </c>
      <c r="N5751"/>
      <c r="O5751" t="s">
        <v>13752</v>
      </c>
      <c r="P5751" t="s">
        <v>13753</v>
      </c>
    </row>
    <row r="5752" spans="1:16" x14ac:dyDescent="0.35">
      <c r="A5752" t="s">
        <v>1</v>
      </c>
      <c r="B5752" t="s">
        <v>13754</v>
      </c>
      <c r="C5752" t="s">
        <v>930</v>
      </c>
      <c r="D5752" t="s">
        <v>3761</v>
      </c>
      <c r="E5752" t="s">
        <v>59</v>
      </c>
      <c r="F5752" t="b">
        <v>0</v>
      </c>
      <c r="G5752" t="s">
        <v>19</v>
      </c>
      <c r="H5752" s="1">
        <v>46085.007164351853</v>
      </c>
      <c r="I5752" t="b">
        <v>1</v>
      </c>
      <c r="J5752" t="b">
        <v>0</v>
      </c>
      <c r="K5752" t="s">
        <v>19</v>
      </c>
      <c r="L5752" t="s">
        <v>60</v>
      </c>
      <c r="M5752">
        <v>4400000</v>
      </c>
      <c r="N5752"/>
      <c r="O5752" t="s">
        <v>13173</v>
      </c>
      <c r="P5752" t="s">
        <v>13755</v>
      </c>
    </row>
    <row r="5753" spans="1:16" x14ac:dyDescent="0.35">
      <c r="A5753" t="s">
        <v>1</v>
      </c>
      <c r="B5753" t="s">
        <v>13756</v>
      </c>
      <c r="C5753" t="s">
        <v>2474</v>
      </c>
      <c r="D5753" t="s">
        <v>4518</v>
      </c>
      <c r="E5753" t="s">
        <v>59</v>
      </c>
      <c r="F5753" t="b">
        <v>0</v>
      </c>
      <c r="G5753" t="s">
        <v>19</v>
      </c>
      <c r="H5753" s="1">
        <v>46085.007199074083</v>
      </c>
      <c r="I5753" t="b">
        <v>0</v>
      </c>
      <c r="J5753" t="b">
        <v>0</v>
      </c>
      <c r="K5753" t="s">
        <v>19</v>
      </c>
      <c r="L5753" t="s">
        <v>60</v>
      </c>
      <c r="M5753">
        <v>30000</v>
      </c>
      <c r="N5753"/>
      <c r="O5753" t="s">
        <v>8929</v>
      </c>
      <c r="P5753" t="s">
        <v>146</v>
      </c>
    </row>
    <row r="5754" spans="1:16" x14ac:dyDescent="0.35">
      <c r="A5754" t="s">
        <v>0</v>
      </c>
      <c r="B5754" t="s">
        <v>13757</v>
      </c>
      <c r="C5754" t="s">
        <v>13758</v>
      </c>
      <c r="D5754" t="s">
        <v>4526</v>
      </c>
      <c r="E5754" t="s">
        <v>59</v>
      </c>
      <c r="F5754" t="b">
        <v>0</v>
      </c>
      <c r="G5754" t="s">
        <v>65</v>
      </c>
      <c r="H5754" s="1">
        <v>46085.04178240741</v>
      </c>
      <c r="I5754" t="b">
        <v>0</v>
      </c>
      <c r="J5754" t="b">
        <v>1</v>
      </c>
      <c r="K5754" t="s">
        <v>41</v>
      </c>
      <c r="L5754" t="s">
        <v>60</v>
      </c>
      <c r="M5754">
        <v>92762.5</v>
      </c>
      <c r="N5754"/>
      <c r="O5754" t="s">
        <v>444</v>
      </c>
      <c r="P5754" t="s">
        <v>3063</v>
      </c>
    </row>
    <row r="5755" spans="1:16" x14ac:dyDescent="0.35">
      <c r="A5755" t="s">
        <v>1</v>
      </c>
      <c r="B5755" t="s">
        <v>355</v>
      </c>
      <c r="C5755" t="s">
        <v>237</v>
      </c>
      <c r="D5755" t="s">
        <v>2360</v>
      </c>
      <c r="E5755" t="s">
        <v>59</v>
      </c>
      <c r="F5755" t="b">
        <v>0</v>
      </c>
      <c r="G5755" t="s">
        <v>77</v>
      </c>
      <c r="H5755" s="1">
        <v>46085.044699074067</v>
      </c>
      <c r="I5755" t="b">
        <v>1</v>
      </c>
      <c r="J5755" t="b">
        <v>1</v>
      </c>
      <c r="K5755" t="s">
        <v>41</v>
      </c>
      <c r="L5755" t="s">
        <v>74</v>
      </c>
      <c r="M5755"/>
      <c r="N5755">
        <v>51</v>
      </c>
      <c r="O5755" t="s">
        <v>13759</v>
      </c>
      <c r="P5755" t="s">
        <v>4319</v>
      </c>
    </row>
    <row r="5756" spans="1:16" x14ac:dyDescent="0.35">
      <c r="A5756" t="s">
        <v>1</v>
      </c>
      <c r="B5756" t="s">
        <v>13760</v>
      </c>
      <c r="C5756" t="s">
        <v>204</v>
      </c>
      <c r="D5756" t="s">
        <v>4346</v>
      </c>
      <c r="E5756" t="s">
        <v>59</v>
      </c>
      <c r="F5756" t="b">
        <v>0</v>
      </c>
      <c r="G5756" t="s">
        <v>65</v>
      </c>
      <c r="H5756" s="1">
        <v>46085.084513888891</v>
      </c>
      <c r="I5756" t="b">
        <v>1</v>
      </c>
      <c r="J5756" t="b">
        <v>1</v>
      </c>
      <c r="K5756" t="s">
        <v>41</v>
      </c>
      <c r="L5756" t="s">
        <v>74</v>
      </c>
      <c r="M5756"/>
      <c r="N5756">
        <v>24.11</v>
      </c>
      <c r="O5756" t="s">
        <v>699</v>
      </c>
      <c r="P5756" t="s">
        <v>1929</v>
      </c>
    </row>
    <row r="5757" spans="1:16" x14ac:dyDescent="0.35">
      <c r="A5757" t="s">
        <v>1</v>
      </c>
      <c r="B5757" t="s">
        <v>13761</v>
      </c>
      <c r="C5757" t="s">
        <v>972</v>
      </c>
      <c r="D5757" t="s">
        <v>4526</v>
      </c>
      <c r="E5757" t="s">
        <v>59</v>
      </c>
      <c r="F5757" t="b">
        <v>0</v>
      </c>
      <c r="G5757" t="s">
        <v>65</v>
      </c>
      <c r="H5757" s="1">
        <v>46085.084745370368</v>
      </c>
      <c r="I5757" t="b">
        <v>0</v>
      </c>
      <c r="J5757" t="b">
        <v>0</v>
      </c>
      <c r="K5757" t="s">
        <v>41</v>
      </c>
      <c r="L5757" t="s">
        <v>60</v>
      </c>
      <c r="M5757">
        <v>150000</v>
      </c>
      <c r="N5757"/>
      <c r="O5757" t="s">
        <v>329</v>
      </c>
      <c r="P5757" t="s">
        <v>13762</v>
      </c>
    </row>
    <row r="5758" spans="1:16" x14ac:dyDescent="0.35">
      <c r="A5758" t="s">
        <v>3</v>
      </c>
      <c r="B5758" t="s">
        <v>4352</v>
      </c>
      <c r="C5758" t="s">
        <v>32</v>
      </c>
      <c r="D5758" t="s">
        <v>2360</v>
      </c>
      <c r="E5758" t="s">
        <v>59</v>
      </c>
      <c r="F5758" t="b">
        <v>0</v>
      </c>
      <c r="G5758" t="s">
        <v>32</v>
      </c>
      <c r="H5758" s="1">
        <v>46085.116319444453</v>
      </c>
      <c r="I5758" t="b">
        <v>0</v>
      </c>
      <c r="J5758" t="b">
        <v>0</v>
      </c>
      <c r="K5758" t="s">
        <v>32</v>
      </c>
      <c r="L5758" t="s">
        <v>60</v>
      </c>
      <c r="M5758">
        <v>45000</v>
      </c>
      <c r="N5758"/>
      <c r="O5758" t="s">
        <v>1239</v>
      </c>
      <c r="P5758" t="s">
        <v>13763</v>
      </c>
    </row>
    <row r="5759" spans="1:16" x14ac:dyDescent="0.35">
      <c r="A5759" t="s">
        <v>2</v>
      </c>
      <c r="B5759" t="s">
        <v>664</v>
      </c>
      <c r="C5759" t="s">
        <v>304</v>
      </c>
      <c r="D5759" t="s">
        <v>4346</v>
      </c>
      <c r="E5759" t="s">
        <v>59</v>
      </c>
      <c r="F5759" t="b">
        <v>0</v>
      </c>
      <c r="G5759" t="s">
        <v>77</v>
      </c>
      <c r="H5759" s="1">
        <v>46085.167662037027</v>
      </c>
      <c r="I5759" t="b">
        <v>0</v>
      </c>
      <c r="J5759" t="b">
        <v>1</v>
      </c>
      <c r="K5759" t="s">
        <v>41</v>
      </c>
      <c r="L5759" t="s">
        <v>60</v>
      </c>
      <c r="M5759">
        <v>208902</v>
      </c>
      <c r="N5759"/>
      <c r="O5759" t="s">
        <v>13764</v>
      </c>
      <c r="P5759" t="s">
        <v>310</v>
      </c>
    </row>
    <row r="5760" spans="1:16" x14ac:dyDescent="0.35">
      <c r="A5760" t="s">
        <v>0</v>
      </c>
      <c r="B5760" t="s">
        <v>13765</v>
      </c>
      <c r="C5760" t="s">
        <v>1088</v>
      </c>
      <c r="D5760" t="s">
        <v>4346</v>
      </c>
      <c r="E5760" t="s">
        <v>59</v>
      </c>
      <c r="F5760" t="b">
        <v>0</v>
      </c>
      <c r="G5760" t="s">
        <v>77</v>
      </c>
      <c r="H5760" s="1">
        <v>46085.250543981478</v>
      </c>
      <c r="I5760" t="b">
        <v>1</v>
      </c>
      <c r="J5760" t="b">
        <v>1</v>
      </c>
      <c r="K5760" t="s">
        <v>41</v>
      </c>
      <c r="L5760" t="s">
        <v>74</v>
      </c>
      <c r="M5760"/>
      <c r="N5760">
        <v>73.039999999999992</v>
      </c>
      <c r="O5760" t="s">
        <v>1075</v>
      </c>
      <c r="P5760" t="s">
        <v>597</v>
      </c>
    </row>
    <row r="5761" spans="1:16" x14ac:dyDescent="0.35">
      <c r="A5761" t="s">
        <v>1</v>
      </c>
      <c r="B5761" t="s">
        <v>13766</v>
      </c>
      <c r="C5761" t="s">
        <v>13767</v>
      </c>
      <c r="D5761" t="s">
        <v>4346</v>
      </c>
      <c r="E5761" t="s">
        <v>59</v>
      </c>
      <c r="F5761" t="b">
        <v>0</v>
      </c>
      <c r="G5761" t="s">
        <v>19</v>
      </c>
      <c r="H5761" s="1">
        <v>46085.25576388889</v>
      </c>
      <c r="I5761" t="b">
        <v>1</v>
      </c>
      <c r="J5761" t="b">
        <v>0</v>
      </c>
      <c r="K5761" t="s">
        <v>19</v>
      </c>
      <c r="L5761" t="s">
        <v>60</v>
      </c>
      <c r="M5761">
        <v>1283176.3999999999</v>
      </c>
      <c r="N5761"/>
      <c r="O5761" t="s">
        <v>13768</v>
      </c>
      <c r="P5761" t="s">
        <v>13769</v>
      </c>
    </row>
    <row r="5762" spans="1:16" x14ac:dyDescent="0.35">
      <c r="A5762" t="s">
        <v>7</v>
      </c>
      <c r="B5762" t="s">
        <v>7</v>
      </c>
      <c r="C5762" t="s">
        <v>5073</v>
      </c>
      <c r="D5762" t="s">
        <v>5798</v>
      </c>
      <c r="E5762" t="s">
        <v>59</v>
      </c>
      <c r="F5762" t="b">
        <v>0</v>
      </c>
      <c r="G5762" t="s">
        <v>40</v>
      </c>
      <c r="H5762" s="1">
        <v>46085.256354166668</v>
      </c>
      <c r="I5762" t="b">
        <v>1</v>
      </c>
      <c r="J5762" t="b">
        <v>0</v>
      </c>
      <c r="K5762" t="s">
        <v>40</v>
      </c>
      <c r="L5762" t="s">
        <v>60</v>
      </c>
      <c r="M5762">
        <v>70000</v>
      </c>
      <c r="N5762"/>
      <c r="O5762" t="s">
        <v>10334</v>
      </c>
      <c r="P5762" t="s">
        <v>85</v>
      </c>
    </row>
    <row r="5763" spans="1:16" x14ac:dyDescent="0.35">
      <c r="A5763" t="s">
        <v>2</v>
      </c>
      <c r="B5763" t="s">
        <v>158</v>
      </c>
      <c r="C5763" t="s">
        <v>5026</v>
      </c>
      <c r="D5763" t="s">
        <v>5798</v>
      </c>
      <c r="E5763" t="s">
        <v>59</v>
      </c>
      <c r="F5763" t="b">
        <v>0</v>
      </c>
      <c r="G5763" t="s">
        <v>40</v>
      </c>
      <c r="H5763" s="1">
        <v>46085.256585648152</v>
      </c>
      <c r="I5763" t="b">
        <v>0</v>
      </c>
      <c r="J5763" t="b">
        <v>0</v>
      </c>
      <c r="K5763" t="s">
        <v>40</v>
      </c>
      <c r="L5763" t="s">
        <v>60</v>
      </c>
      <c r="M5763">
        <v>120000</v>
      </c>
      <c r="N5763"/>
      <c r="O5763" t="s">
        <v>13770</v>
      </c>
    </row>
    <row r="5764" spans="1:16" x14ac:dyDescent="0.35">
      <c r="A5764" t="s">
        <v>8</v>
      </c>
      <c r="B5764" t="s">
        <v>13771</v>
      </c>
      <c r="C5764" t="s">
        <v>40</v>
      </c>
      <c r="D5764" t="s">
        <v>5798</v>
      </c>
      <c r="E5764" t="s">
        <v>59</v>
      </c>
      <c r="F5764" t="b">
        <v>0</v>
      </c>
      <c r="G5764" t="s">
        <v>40</v>
      </c>
      <c r="H5764" s="1">
        <v>46085.256608796299</v>
      </c>
      <c r="I5764" t="b">
        <v>0</v>
      </c>
      <c r="J5764" t="b">
        <v>0</v>
      </c>
      <c r="K5764" t="s">
        <v>40</v>
      </c>
      <c r="L5764" t="s">
        <v>60</v>
      </c>
      <c r="M5764">
        <v>70000</v>
      </c>
      <c r="N5764"/>
      <c r="O5764" t="s">
        <v>13772</v>
      </c>
    </row>
    <row r="5765" spans="1:16" x14ac:dyDescent="0.35">
      <c r="A5765" t="s">
        <v>2</v>
      </c>
      <c r="B5765" t="s">
        <v>13773</v>
      </c>
      <c r="C5765" t="s">
        <v>246</v>
      </c>
      <c r="D5765" t="s">
        <v>4346</v>
      </c>
      <c r="E5765" t="s">
        <v>59</v>
      </c>
      <c r="F5765" t="b">
        <v>0</v>
      </c>
      <c r="G5765" t="s">
        <v>65</v>
      </c>
      <c r="H5765" s="1">
        <v>46085.334641203714</v>
      </c>
      <c r="I5765" t="b">
        <v>0</v>
      </c>
      <c r="J5765" t="b">
        <v>1</v>
      </c>
      <c r="K5765" t="s">
        <v>41</v>
      </c>
      <c r="L5765" t="s">
        <v>60</v>
      </c>
      <c r="M5765">
        <v>207000</v>
      </c>
      <c r="N5765"/>
      <c r="O5765" t="s">
        <v>11472</v>
      </c>
      <c r="P5765" t="s">
        <v>13774</v>
      </c>
    </row>
    <row r="5766" spans="1:16" x14ac:dyDescent="0.35">
      <c r="A5766" t="s">
        <v>1</v>
      </c>
      <c r="B5766" t="s">
        <v>13775</v>
      </c>
      <c r="C5766" t="s">
        <v>102</v>
      </c>
      <c r="D5766" t="s">
        <v>4346</v>
      </c>
      <c r="E5766" t="s">
        <v>59</v>
      </c>
      <c r="F5766" t="b">
        <v>0</v>
      </c>
      <c r="G5766" t="s">
        <v>65</v>
      </c>
      <c r="H5766" s="1">
        <v>46085.335231481477</v>
      </c>
      <c r="I5766" t="b">
        <v>1</v>
      </c>
      <c r="J5766" t="b">
        <v>1</v>
      </c>
      <c r="K5766" t="s">
        <v>41</v>
      </c>
      <c r="L5766" t="s">
        <v>60</v>
      </c>
      <c r="M5766">
        <v>155500</v>
      </c>
      <c r="N5766"/>
      <c r="O5766" t="s">
        <v>1183</v>
      </c>
      <c r="P5766" t="s">
        <v>13776</v>
      </c>
    </row>
    <row r="5767" spans="1:16" x14ac:dyDescent="0.35">
      <c r="A5767" t="s">
        <v>1</v>
      </c>
      <c r="B5767" t="s">
        <v>316</v>
      </c>
      <c r="C5767" t="s">
        <v>13777</v>
      </c>
      <c r="D5767" t="s">
        <v>5798</v>
      </c>
      <c r="E5767" t="s">
        <v>59</v>
      </c>
      <c r="F5767" t="b">
        <v>0</v>
      </c>
      <c r="G5767" t="s">
        <v>40</v>
      </c>
      <c r="H5767" s="1">
        <v>46085.34003472222</v>
      </c>
      <c r="I5767" t="b">
        <v>1</v>
      </c>
      <c r="J5767" t="b">
        <v>0</v>
      </c>
      <c r="K5767" t="s">
        <v>40</v>
      </c>
      <c r="L5767" t="s">
        <v>60</v>
      </c>
      <c r="M5767">
        <v>120000</v>
      </c>
      <c r="N5767"/>
      <c r="O5767" t="s">
        <v>772</v>
      </c>
      <c r="P5767" t="s">
        <v>538</v>
      </c>
    </row>
    <row r="5768" spans="1:16" x14ac:dyDescent="0.35">
      <c r="A5768" t="s">
        <v>0</v>
      </c>
      <c r="B5768" t="s">
        <v>13778</v>
      </c>
      <c r="C5768" t="s">
        <v>18</v>
      </c>
      <c r="D5768" t="s">
        <v>4526</v>
      </c>
      <c r="E5768" t="s">
        <v>88</v>
      </c>
      <c r="F5768" t="b">
        <v>0</v>
      </c>
      <c r="G5768" t="s">
        <v>18</v>
      </c>
      <c r="H5768" s="1">
        <v>46085.342395833337</v>
      </c>
      <c r="I5768" t="b">
        <v>0</v>
      </c>
      <c r="J5768" t="b">
        <v>0</v>
      </c>
      <c r="K5768" t="s">
        <v>18</v>
      </c>
      <c r="L5768" t="s">
        <v>74</v>
      </c>
      <c r="M5768"/>
      <c r="N5768">
        <v>41500</v>
      </c>
      <c r="O5768" t="s">
        <v>13779</v>
      </c>
      <c r="P5768" t="s">
        <v>12521</v>
      </c>
    </row>
    <row r="5769" spans="1:16" x14ac:dyDescent="0.35">
      <c r="A5769" t="s">
        <v>3</v>
      </c>
      <c r="B5769" t="s">
        <v>3775</v>
      </c>
      <c r="C5769" t="s">
        <v>13780</v>
      </c>
      <c r="D5769" t="s">
        <v>4595</v>
      </c>
      <c r="E5769" t="s">
        <v>621</v>
      </c>
      <c r="F5769" t="b">
        <v>0</v>
      </c>
      <c r="G5769" t="s">
        <v>25</v>
      </c>
      <c r="H5769" s="1">
        <v>46085.342835648153</v>
      </c>
      <c r="I5769" t="b">
        <v>0</v>
      </c>
      <c r="J5769" t="b">
        <v>0</v>
      </c>
      <c r="K5769" t="s">
        <v>25</v>
      </c>
      <c r="L5769" t="s">
        <v>60</v>
      </c>
      <c r="M5769">
        <v>39000</v>
      </c>
      <c r="N5769"/>
      <c r="O5769" t="s">
        <v>13781</v>
      </c>
    </row>
    <row r="5770" spans="1:16" x14ac:dyDescent="0.35">
      <c r="A5770" t="s">
        <v>0</v>
      </c>
      <c r="B5770" t="s">
        <v>13782</v>
      </c>
      <c r="C5770" t="s">
        <v>1729</v>
      </c>
      <c r="D5770" t="s">
        <v>4346</v>
      </c>
      <c r="E5770" t="s">
        <v>59</v>
      </c>
      <c r="F5770" t="b">
        <v>0</v>
      </c>
      <c r="G5770" t="s">
        <v>65</v>
      </c>
      <c r="H5770" s="1">
        <v>46085.375115740739</v>
      </c>
      <c r="I5770" t="b">
        <v>0</v>
      </c>
      <c r="J5770" t="b">
        <v>0</v>
      </c>
      <c r="K5770" t="s">
        <v>41</v>
      </c>
      <c r="L5770" t="s">
        <v>60</v>
      </c>
      <c r="M5770">
        <v>98500</v>
      </c>
      <c r="N5770"/>
      <c r="O5770" t="s">
        <v>13783</v>
      </c>
      <c r="P5770" t="s">
        <v>3512</v>
      </c>
    </row>
    <row r="5771" spans="1:16" x14ac:dyDescent="0.35">
      <c r="A5771" t="s">
        <v>1</v>
      </c>
      <c r="B5771" t="s">
        <v>390</v>
      </c>
      <c r="C5771" t="s">
        <v>3310</v>
      </c>
      <c r="D5771" t="s">
        <v>4346</v>
      </c>
      <c r="E5771" t="s">
        <v>59</v>
      </c>
      <c r="F5771" t="b">
        <v>0</v>
      </c>
      <c r="G5771" t="s">
        <v>77</v>
      </c>
      <c r="H5771" s="1">
        <v>46085.377592592587</v>
      </c>
      <c r="I5771" t="b">
        <v>0</v>
      </c>
      <c r="J5771" t="b">
        <v>0</v>
      </c>
      <c r="K5771" t="s">
        <v>41</v>
      </c>
      <c r="L5771" t="s">
        <v>60</v>
      </c>
      <c r="M5771">
        <v>150000</v>
      </c>
      <c r="N5771"/>
      <c r="O5771" t="s">
        <v>3311</v>
      </c>
      <c r="P5771" t="s">
        <v>13784</v>
      </c>
    </row>
    <row r="5772" spans="1:16" x14ac:dyDescent="0.35">
      <c r="A5772" t="s">
        <v>1</v>
      </c>
      <c r="B5772" t="s">
        <v>13785</v>
      </c>
      <c r="C5772" t="s">
        <v>13786</v>
      </c>
      <c r="D5772" t="s">
        <v>4595</v>
      </c>
      <c r="E5772" t="s">
        <v>132</v>
      </c>
      <c r="F5772" t="b">
        <v>0</v>
      </c>
      <c r="G5772" t="s">
        <v>19</v>
      </c>
      <c r="H5772" s="1">
        <v>46085.380833333344</v>
      </c>
      <c r="I5772" t="b">
        <v>1</v>
      </c>
      <c r="J5772" t="b">
        <v>0</v>
      </c>
      <c r="K5772" t="s">
        <v>19</v>
      </c>
      <c r="L5772" t="s">
        <v>60</v>
      </c>
      <c r="M5772">
        <v>1500000</v>
      </c>
      <c r="N5772"/>
      <c r="O5772" t="s">
        <v>13787</v>
      </c>
      <c r="P5772" t="s">
        <v>1598</v>
      </c>
    </row>
    <row r="5773" spans="1:16" x14ac:dyDescent="0.35">
      <c r="A5773" t="s">
        <v>1</v>
      </c>
      <c r="B5773" t="s">
        <v>13788</v>
      </c>
      <c r="C5773" t="s">
        <v>13789</v>
      </c>
      <c r="D5773" t="s">
        <v>4595</v>
      </c>
      <c r="E5773" t="s">
        <v>59</v>
      </c>
      <c r="F5773" t="b">
        <v>0</v>
      </c>
      <c r="G5773" t="s">
        <v>19</v>
      </c>
      <c r="H5773" s="1">
        <v>46085.380833333344</v>
      </c>
      <c r="I5773" t="b">
        <v>1</v>
      </c>
      <c r="J5773" t="b">
        <v>0</v>
      </c>
      <c r="K5773" t="s">
        <v>19</v>
      </c>
      <c r="L5773" t="s">
        <v>60</v>
      </c>
      <c r="M5773">
        <v>3150000</v>
      </c>
      <c r="N5773"/>
      <c r="O5773" t="s">
        <v>13790</v>
      </c>
    </row>
    <row r="5774" spans="1:16" x14ac:dyDescent="0.35">
      <c r="A5774" t="s">
        <v>1</v>
      </c>
      <c r="B5774" t="s">
        <v>13788</v>
      </c>
      <c r="C5774" t="s">
        <v>2474</v>
      </c>
      <c r="D5774" t="s">
        <v>4595</v>
      </c>
      <c r="E5774" t="s">
        <v>59</v>
      </c>
      <c r="F5774" t="b">
        <v>0</v>
      </c>
      <c r="G5774" t="s">
        <v>19</v>
      </c>
      <c r="H5774" s="1">
        <v>46085.380856481483</v>
      </c>
      <c r="I5774" t="b">
        <v>1</v>
      </c>
      <c r="J5774" t="b">
        <v>0</v>
      </c>
      <c r="K5774" t="s">
        <v>19</v>
      </c>
      <c r="L5774" t="s">
        <v>60</v>
      </c>
      <c r="M5774">
        <v>3150000</v>
      </c>
      <c r="N5774"/>
      <c r="O5774" t="s">
        <v>13790</v>
      </c>
    </row>
    <row r="5775" spans="1:16" x14ac:dyDescent="0.35">
      <c r="A5775" t="s">
        <v>1</v>
      </c>
      <c r="B5775" t="s">
        <v>13788</v>
      </c>
      <c r="C5775" t="s">
        <v>750</v>
      </c>
      <c r="D5775" t="s">
        <v>4595</v>
      </c>
      <c r="E5775" t="s">
        <v>59</v>
      </c>
      <c r="F5775" t="b">
        <v>0</v>
      </c>
      <c r="G5775" t="s">
        <v>19</v>
      </c>
      <c r="H5775" s="1">
        <v>46085.380856481483</v>
      </c>
      <c r="I5775" t="b">
        <v>1</v>
      </c>
      <c r="J5775" t="b">
        <v>0</v>
      </c>
      <c r="K5775" t="s">
        <v>19</v>
      </c>
      <c r="L5775" t="s">
        <v>60</v>
      </c>
      <c r="M5775">
        <v>3150000</v>
      </c>
      <c r="N5775"/>
      <c r="O5775" t="s">
        <v>13790</v>
      </c>
      <c r="P5775" t="s">
        <v>13791</v>
      </c>
    </row>
    <row r="5776" spans="1:16" x14ac:dyDescent="0.35">
      <c r="A5776" t="s">
        <v>1</v>
      </c>
      <c r="B5776" t="s">
        <v>13788</v>
      </c>
      <c r="C5776" t="s">
        <v>13792</v>
      </c>
      <c r="D5776" t="s">
        <v>4595</v>
      </c>
      <c r="E5776" t="s">
        <v>59</v>
      </c>
      <c r="F5776" t="b">
        <v>0</v>
      </c>
      <c r="G5776" t="s">
        <v>19</v>
      </c>
      <c r="H5776" s="1">
        <v>46085.380856481483</v>
      </c>
      <c r="I5776" t="b">
        <v>1</v>
      </c>
      <c r="J5776" t="b">
        <v>0</v>
      </c>
      <c r="K5776" t="s">
        <v>19</v>
      </c>
      <c r="L5776" t="s">
        <v>60</v>
      </c>
      <c r="M5776">
        <v>3150000</v>
      </c>
      <c r="N5776"/>
      <c r="O5776" t="s">
        <v>13790</v>
      </c>
    </row>
    <row r="5777" spans="1:16" x14ac:dyDescent="0.35">
      <c r="A5777" t="s">
        <v>1</v>
      </c>
      <c r="B5777" t="s">
        <v>13788</v>
      </c>
      <c r="C5777" t="s">
        <v>13793</v>
      </c>
      <c r="D5777" t="s">
        <v>4595</v>
      </c>
      <c r="E5777" t="s">
        <v>59</v>
      </c>
      <c r="F5777" t="b">
        <v>0</v>
      </c>
      <c r="G5777" t="s">
        <v>19</v>
      </c>
      <c r="H5777" s="1">
        <v>46085.380856481483</v>
      </c>
      <c r="I5777" t="b">
        <v>1</v>
      </c>
      <c r="J5777" t="b">
        <v>0</v>
      </c>
      <c r="K5777" t="s">
        <v>19</v>
      </c>
      <c r="L5777" t="s">
        <v>60</v>
      </c>
      <c r="M5777">
        <v>3150000</v>
      </c>
      <c r="N5777"/>
      <c r="O5777" t="s">
        <v>13790</v>
      </c>
      <c r="P5777" t="s">
        <v>13794</v>
      </c>
    </row>
    <row r="5778" spans="1:16" x14ac:dyDescent="0.35">
      <c r="A5778" t="s">
        <v>1</v>
      </c>
      <c r="B5778" t="s">
        <v>13788</v>
      </c>
      <c r="C5778" t="s">
        <v>209</v>
      </c>
      <c r="D5778" t="s">
        <v>4595</v>
      </c>
      <c r="E5778" t="s">
        <v>59</v>
      </c>
      <c r="F5778" t="b">
        <v>0</v>
      </c>
      <c r="G5778" t="s">
        <v>19</v>
      </c>
      <c r="H5778" s="1">
        <v>46085.380856481483</v>
      </c>
      <c r="I5778" t="b">
        <v>1</v>
      </c>
      <c r="J5778" t="b">
        <v>0</v>
      </c>
      <c r="K5778" t="s">
        <v>19</v>
      </c>
      <c r="L5778" t="s">
        <v>60</v>
      </c>
      <c r="M5778">
        <v>3150000</v>
      </c>
      <c r="N5778"/>
      <c r="O5778" t="s">
        <v>13790</v>
      </c>
      <c r="P5778" t="s">
        <v>13794</v>
      </c>
    </row>
    <row r="5779" spans="1:16" x14ac:dyDescent="0.35">
      <c r="A5779" t="s">
        <v>1</v>
      </c>
      <c r="B5779" t="s">
        <v>13785</v>
      </c>
      <c r="C5779" t="s">
        <v>11264</v>
      </c>
      <c r="D5779" t="s">
        <v>4595</v>
      </c>
      <c r="E5779" t="s">
        <v>59</v>
      </c>
      <c r="F5779" t="b">
        <v>0</v>
      </c>
      <c r="G5779" t="s">
        <v>19</v>
      </c>
      <c r="H5779" s="1">
        <v>46085.380856481483</v>
      </c>
      <c r="I5779" t="b">
        <v>1</v>
      </c>
      <c r="J5779" t="b">
        <v>0</v>
      </c>
      <c r="K5779" t="s">
        <v>19</v>
      </c>
      <c r="L5779" t="s">
        <v>60</v>
      </c>
      <c r="M5779">
        <v>1500000</v>
      </c>
      <c r="N5779"/>
      <c r="O5779" t="s">
        <v>13787</v>
      </c>
    </row>
    <row r="5780" spans="1:16" x14ac:dyDescent="0.35">
      <c r="A5780" t="s">
        <v>1</v>
      </c>
      <c r="B5780" t="s">
        <v>13785</v>
      </c>
      <c r="C5780" t="s">
        <v>13795</v>
      </c>
      <c r="D5780" t="s">
        <v>4595</v>
      </c>
      <c r="E5780" t="s">
        <v>132</v>
      </c>
      <c r="F5780" t="b">
        <v>0</v>
      </c>
      <c r="G5780" t="s">
        <v>19</v>
      </c>
      <c r="H5780" s="1">
        <v>46085.380868055552</v>
      </c>
      <c r="I5780" t="b">
        <v>1</v>
      </c>
      <c r="J5780" t="b">
        <v>0</v>
      </c>
      <c r="K5780" t="s">
        <v>19</v>
      </c>
      <c r="L5780" t="s">
        <v>60</v>
      </c>
      <c r="M5780">
        <v>1500000</v>
      </c>
      <c r="N5780"/>
      <c r="O5780" t="s">
        <v>13787</v>
      </c>
    </row>
    <row r="5781" spans="1:16" x14ac:dyDescent="0.35">
      <c r="A5781" t="s">
        <v>1</v>
      </c>
      <c r="B5781" t="s">
        <v>13788</v>
      </c>
      <c r="C5781" t="s">
        <v>3530</v>
      </c>
      <c r="D5781" t="s">
        <v>4595</v>
      </c>
      <c r="E5781" t="s">
        <v>59</v>
      </c>
      <c r="F5781" t="b">
        <v>0</v>
      </c>
      <c r="G5781" t="s">
        <v>19</v>
      </c>
      <c r="H5781" s="1">
        <v>46085.380868055552</v>
      </c>
      <c r="I5781" t="b">
        <v>1</v>
      </c>
      <c r="J5781" t="b">
        <v>0</v>
      </c>
      <c r="K5781" t="s">
        <v>19</v>
      </c>
      <c r="L5781" t="s">
        <v>60</v>
      </c>
      <c r="M5781">
        <v>3150000</v>
      </c>
      <c r="N5781"/>
      <c r="O5781" t="s">
        <v>13790</v>
      </c>
      <c r="P5781" t="s">
        <v>13794</v>
      </c>
    </row>
    <row r="5782" spans="1:16" x14ac:dyDescent="0.35">
      <c r="A5782" t="s">
        <v>1</v>
      </c>
      <c r="B5782" t="s">
        <v>13788</v>
      </c>
      <c r="C5782" t="s">
        <v>13796</v>
      </c>
      <c r="D5782" t="s">
        <v>4595</v>
      </c>
      <c r="E5782" t="s">
        <v>59</v>
      </c>
      <c r="F5782" t="b">
        <v>0</v>
      </c>
      <c r="G5782" t="s">
        <v>19</v>
      </c>
      <c r="H5782" s="1">
        <v>46085.380868055552</v>
      </c>
      <c r="I5782" t="b">
        <v>1</v>
      </c>
      <c r="J5782" t="b">
        <v>0</v>
      </c>
      <c r="K5782" t="s">
        <v>19</v>
      </c>
      <c r="L5782" t="s">
        <v>60</v>
      </c>
      <c r="M5782">
        <v>3150000</v>
      </c>
      <c r="N5782"/>
      <c r="O5782" t="s">
        <v>13790</v>
      </c>
      <c r="P5782" t="s">
        <v>13791</v>
      </c>
    </row>
    <row r="5783" spans="1:16" x14ac:dyDescent="0.35">
      <c r="A5783" t="s">
        <v>1</v>
      </c>
      <c r="B5783" t="s">
        <v>13788</v>
      </c>
      <c r="C5783" t="s">
        <v>2204</v>
      </c>
      <c r="D5783" t="s">
        <v>4595</v>
      </c>
      <c r="E5783" t="s">
        <v>59</v>
      </c>
      <c r="F5783" t="b">
        <v>0</v>
      </c>
      <c r="G5783" t="s">
        <v>19</v>
      </c>
      <c r="H5783" s="1">
        <v>46085.380868055552</v>
      </c>
      <c r="I5783" t="b">
        <v>1</v>
      </c>
      <c r="J5783" t="b">
        <v>0</v>
      </c>
      <c r="K5783" t="s">
        <v>19</v>
      </c>
      <c r="L5783" t="s">
        <v>60</v>
      </c>
      <c r="M5783">
        <v>3150000</v>
      </c>
      <c r="N5783"/>
      <c r="O5783" t="s">
        <v>13790</v>
      </c>
      <c r="P5783" t="s">
        <v>216</v>
      </c>
    </row>
    <row r="5784" spans="1:16" x14ac:dyDescent="0.35">
      <c r="A5784" t="s">
        <v>1</v>
      </c>
      <c r="B5784" t="s">
        <v>13788</v>
      </c>
      <c r="C5784" t="s">
        <v>178</v>
      </c>
      <c r="D5784" t="s">
        <v>4595</v>
      </c>
      <c r="E5784" t="s">
        <v>59</v>
      </c>
      <c r="F5784" t="b">
        <v>0</v>
      </c>
      <c r="G5784" t="s">
        <v>19</v>
      </c>
      <c r="H5784" s="1">
        <v>46085.380868055552</v>
      </c>
      <c r="I5784" t="b">
        <v>1</v>
      </c>
      <c r="J5784" t="b">
        <v>0</v>
      </c>
      <c r="K5784" t="s">
        <v>19</v>
      </c>
      <c r="L5784" t="s">
        <v>60</v>
      </c>
      <c r="M5784">
        <v>3150000</v>
      </c>
      <c r="N5784"/>
      <c r="O5784" t="s">
        <v>13790</v>
      </c>
      <c r="P5784" t="s">
        <v>13791</v>
      </c>
    </row>
    <row r="5785" spans="1:16" x14ac:dyDescent="0.35">
      <c r="A5785" t="s">
        <v>1</v>
      </c>
      <c r="B5785" t="s">
        <v>13788</v>
      </c>
      <c r="C5785" t="s">
        <v>5980</v>
      </c>
      <c r="D5785" t="s">
        <v>4595</v>
      </c>
      <c r="E5785" t="s">
        <v>59</v>
      </c>
      <c r="F5785" t="b">
        <v>0</v>
      </c>
      <c r="G5785" t="s">
        <v>19</v>
      </c>
      <c r="H5785" s="1">
        <v>46085.380949074082</v>
      </c>
      <c r="I5785" t="b">
        <v>1</v>
      </c>
      <c r="J5785" t="b">
        <v>0</v>
      </c>
      <c r="K5785" t="s">
        <v>19</v>
      </c>
      <c r="L5785" t="s">
        <v>60</v>
      </c>
      <c r="M5785">
        <v>3150000</v>
      </c>
      <c r="N5785"/>
      <c r="O5785" t="s">
        <v>13790</v>
      </c>
      <c r="P5785" t="s">
        <v>13791</v>
      </c>
    </row>
    <row r="5786" spans="1:16" x14ac:dyDescent="0.35">
      <c r="A5786" t="s">
        <v>1</v>
      </c>
      <c r="B5786" t="s">
        <v>13788</v>
      </c>
      <c r="C5786" t="s">
        <v>13797</v>
      </c>
      <c r="D5786" t="s">
        <v>4595</v>
      </c>
      <c r="E5786" t="s">
        <v>59</v>
      </c>
      <c r="F5786" t="b">
        <v>0</v>
      </c>
      <c r="G5786" t="s">
        <v>19</v>
      </c>
      <c r="H5786" s="1">
        <v>46085.380949074082</v>
      </c>
      <c r="I5786" t="b">
        <v>1</v>
      </c>
      <c r="J5786" t="b">
        <v>0</v>
      </c>
      <c r="K5786" t="s">
        <v>19</v>
      </c>
      <c r="L5786" t="s">
        <v>60</v>
      </c>
      <c r="M5786">
        <v>3150000</v>
      </c>
      <c r="N5786"/>
      <c r="O5786" t="s">
        <v>13790</v>
      </c>
      <c r="P5786" t="s">
        <v>216</v>
      </c>
    </row>
    <row r="5787" spans="1:16" x14ac:dyDescent="0.35">
      <c r="A5787" t="s">
        <v>1</v>
      </c>
      <c r="B5787" t="s">
        <v>13788</v>
      </c>
      <c r="C5787" t="s">
        <v>13798</v>
      </c>
      <c r="D5787" t="s">
        <v>4595</v>
      </c>
      <c r="E5787" t="s">
        <v>59</v>
      </c>
      <c r="F5787" t="b">
        <v>0</v>
      </c>
      <c r="G5787" t="s">
        <v>19</v>
      </c>
      <c r="H5787" s="1">
        <v>46085.380949074082</v>
      </c>
      <c r="I5787" t="b">
        <v>1</v>
      </c>
      <c r="J5787" t="b">
        <v>0</v>
      </c>
      <c r="K5787" t="s">
        <v>19</v>
      </c>
      <c r="L5787" t="s">
        <v>60</v>
      </c>
      <c r="M5787">
        <v>3150000</v>
      </c>
      <c r="N5787"/>
      <c r="O5787" t="s">
        <v>13790</v>
      </c>
      <c r="P5787" t="s">
        <v>1476</v>
      </c>
    </row>
    <row r="5788" spans="1:16" x14ac:dyDescent="0.35">
      <c r="A5788" t="s">
        <v>1</v>
      </c>
      <c r="B5788" t="s">
        <v>13788</v>
      </c>
      <c r="C5788" t="s">
        <v>3658</v>
      </c>
      <c r="D5788" t="s">
        <v>4595</v>
      </c>
      <c r="E5788" t="s">
        <v>59</v>
      </c>
      <c r="F5788" t="b">
        <v>0</v>
      </c>
      <c r="G5788" t="s">
        <v>19</v>
      </c>
      <c r="H5788" s="1">
        <v>46085.380949074082</v>
      </c>
      <c r="I5788" t="b">
        <v>1</v>
      </c>
      <c r="J5788" t="b">
        <v>0</v>
      </c>
      <c r="K5788" t="s">
        <v>19</v>
      </c>
      <c r="L5788" t="s">
        <v>60</v>
      </c>
      <c r="M5788">
        <v>3150000</v>
      </c>
      <c r="N5788"/>
      <c r="O5788" t="s">
        <v>13790</v>
      </c>
      <c r="P5788" t="s">
        <v>13799</v>
      </c>
    </row>
    <row r="5789" spans="1:16" x14ac:dyDescent="0.35">
      <c r="A5789" t="s">
        <v>1</v>
      </c>
      <c r="B5789" t="s">
        <v>13788</v>
      </c>
      <c r="C5789" t="s">
        <v>1201</v>
      </c>
      <c r="D5789" t="s">
        <v>4595</v>
      </c>
      <c r="E5789" t="s">
        <v>59</v>
      </c>
      <c r="F5789" t="b">
        <v>0</v>
      </c>
      <c r="G5789" t="s">
        <v>19</v>
      </c>
      <c r="H5789" s="1">
        <v>46085.380949074082</v>
      </c>
      <c r="I5789" t="b">
        <v>1</v>
      </c>
      <c r="J5789" t="b">
        <v>0</v>
      </c>
      <c r="K5789" t="s">
        <v>19</v>
      </c>
      <c r="L5789" t="s">
        <v>60</v>
      </c>
      <c r="M5789">
        <v>3150000</v>
      </c>
      <c r="N5789"/>
      <c r="O5789" t="s">
        <v>13790</v>
      </c>
      <c r="P5789" t="s">
        <v>13791</v>
      </c>
    </row>
    <row r="5790" spans="1:16" x14ac:dyDescent="0.35">
      <c r="A5790" t="s">
        <v>1</v>
      </c>
      <c r="B5790" t="s">
        <v>13788</v>
      </c>
      <c r="C5790" t="s">
        <v>13800</v>
      </c>
      <c r="D5790" t="s">
        <v>4595</v>
      </c>
      <c r="E5790" t="s">
        <v>59</v>
      </c>
      <c r="F5790" t="b">
        <v>0</v>
      </c>
      <c r="G5790" t="s">
        <v>19</v>
      </c>
      <c r="H5790" s="1">
        <v>46085.380960648137</v>
      </c>
      <c r="I5790" t="b">
        <v>1</v>
      </c>
      <c r="J5790" t="b">
        <v>0</v>
      </c>
      <c r="K5790" t="s">
        <v>19</v>
      </c>
      <c r="L5790" t="s">
        <v>60</v>
      </c>
      <c r="M5790">
        <v>3150000</v>
      </c>
      <c r="N5790"/>
      <c r="O5790" t="s">
        <v>13790</v>
      </c>
      <c r="P5790" t="s">
        <v>2178</v>
      </c>
    </row>
    <row r="5791" spans="1:16" x14ac:dyDescent="0.35">
      <c r="A5791" t="s">
        <v>1</v>
      </c>
      <c r="B5791" t="s">
        <v>13788</v>
      </c>
      <c r="C5791" t="s">
        <v>13801</v>
      </c>
      <c r="D5791" t="s">
        <v>4595</v>
      </c>
      <c r="E5791" t="s">
        <v>59</v>
      </c>
      <c r="F5791" t="b">
        <v>0</v>
      </c>
      <c r="G5791" t="s">
        <v>19</v>
      </c>
      <c r="H5791" s="1">
        <v>46085.380960648137</v>
      </c>
      <c r="I5791" t="b">
        <v>1</v>
      </c>
      <c r="J5791" t="b">
        <v>0</v>
      </c>
      <c r="K5791" t="s">
        <v>19</v>
      </c>
      <c r="L5791" t="s">
        <v>60</v>
      </c>
      <c r="M5791">
        <v>3150000</v>
      </c>
      <c r="N5791"/>
      <c r="O5791" t="s">
        <v>13790</v>
      </c>
      <c r="P5791" t="s">
        <v>13791</v>
      </c>
    </row>
    <row r="5792" spans="1:16" x14ac:dyDescent="0.35">
      <c r="A5792" t="s">
        <v>1</v>
      </c>
      <c r="B5792" t="s">
        <v>13788</v>
      </c>
      <c r="C5792" t="s">
        <v>1431</v>
      </c>
      <c r="D5792" t="s">
        <v>4595</v>
      </c>
      <c r="E5792" t="s">
        <v>59</v>
      </c>
      <c r="F5792" t="b">
        <v>0</v>
      </c>
      <c r="G5792" t="s">
        <v>19</v>
      </c>
      <c r="H5792" s="1">
        <v>46085.381006944437</v>
      </c>
      <c r="I5792" t="b">
        <v>1</v>
      </c>
      <c r="J5792" t="b">
        <v>0</v>
      </c>
      <c r="K5792" t="s">
        <v>19</v>
      </c>
      <c r="L5792" t="s">
        <v>60</v>
      </c>
      <c r="M5792">
        <v>3150000</v>
      </c>
      <c r="N5792"/>
      <c r="O5792" t="s">
        <v>13790</v>
      </c>
      <c r="P5792" t="s">
        <v>13791</v>
      </c>
    </row>
    <row r="5793" spans="1:16" x14ac:dyDescent="0.35">
      <c r="A5793" t="s">
        <v>1</v>
      </c>
      <c r="B5793" t="s">
        <v>13785</v>
      </c>
      <c r="C5793" t="s">
        <v>13802</v>
      </c>
      <c r="D5793" t="s">
        <v>4595</v>
      </c>
      <c r="E5793" t="s">
        <v>132</v>
      </c>
      <c r="F5793" t="b">
        <v>0</v>
      </c>
      <c r="G5793" t="s">
        <v>19</v>
      </c>
      <c r="H5793" s="1">
        <v>46085.381018518521</v>
      </c>
      <c r="I5793" t="b">
        <v>1</v>
      </c>
      <c r="J5793" t="b">
        <v>0</v>
      </c>
      <c r="K5793" t="s">
        <v>19</v>
      </c>
      <c r="L5793" t="s">
        <v>60</v>
      </c>
      <c r="M5793">
        <v>1500000</v>
      </c>
      <c r="N5793"/>
      <c r="O5793" t="s">
        <v>13787</v>
      </c>
      <c r="P5793" t="s">
        <v>1598</v>
      </c>
    </row>
    <row r="5794" spans="1:16" x14ac:dyDescent="0.35">
      <c r="A5794" t="s">
        <v>1</v>
      </c>
      <c r="B5794" t="s">
        <v>13788</v>
      </c>
      <c r="C5794" t="s">
        <v>13803</v>
      </c>
      <c r="D5794" t="s">
        <v>4595</v>
      </c>
      <c r="E5794" t="s">
        <v>59</v>
      </c>
      <c r="F5794" t="b">
        <v>0</v>
      </c>
      <c r="G5794" t="s">
        <v>19</v>
      </c>
      <c r="H5794" s="1">
        <v>46085.381018518521</v>
      </c>
      <c r="I5794" t="b">
        <v>1</v>
      </c>
      <c r="J5794" t="b">
        <v>0</v>
      </c>
      <c r="K5794" t="s">
        <v>19</v>
      </c>
      <c r="L5794" t="s">
        <v>60</v>
      </c>
      <c r="M5794">
        <v>3150000</v>
      </c>
      <c r="N5794"/>
      <c r="O5794" t="s">
        <v>13790</v>
      </c>
      <c r="P5794" t="s">
        <v>13791</v>
      </c>
    </row>
    <row r="5795" spans="1:16" x14ac:dyDescent="0.35">
      <c r="A5795" t="s">
        <v>1</v>
      </c>
      <c r="B5795" t="s">
        <v>13788</v>
      </c>
      <c r="C5795" t="s">
        <v>13804</v>
      </c>
      <c r="D5795" t="s">
        <v>4595</v>
      </c>
      <c r="E5795" t="s">
        <v>59</v>
      </c>
      <c r="F5795" t="b">
        <v>0</v>
      </c>
      <c r="G5795" t="s">
        <v>19</v>
      </c>
      <c r="H5795" s="1">
        <v>46085.381018518521</v>
      </c>
      <c r="I5795" t="b">
        <v>1</v>
      </c>
      <c r="J5795" t="b">
        <v>0</v>
      </c>
      <c r="K5795" t="s">
        <v>19</v>
      </c>
      <c r="L5795" t="s">
        <v>60</v>
      </c>
      <c r="M5795">
        <v>3150000</v>
      </c>
      <c r="N5795"/>
      <c r="O5795" t="s">
        <v>13790</v>
      </c>
      <c r="P5795" t="s">
        <v>13794</v>
      </c>
    </row>
    <row r="5796" spans="1:16" x14ac:dyDescent="0.35">
      <c r="A5796" t="s">
        <v>1</v>
      </c>
      <c r="B5796" t="s">
        <v>13788</v>
      </c>
      <c r="C5796" t="s">
        <v>13805</v>
      </c>
      <c r="D5796" t="s">
        <v>4595</v>
      </c>
      <c r="E5796" t="s">
        <v>59</v>
      </c>
      <c r="F5796" t="b">
        <v>0</v>
      </c>
      <c r="G5796" t="s">
        <v>19</v>
      </c>
      <c r="H5796" s="1">
        <v>46085.381018518521</v>
      </c>
      <c r="I5796" t="b">
        <v>1</v>
      </c>
      <c r="J5796" t="b">
        <v>0</v>
      </c>
      <c r="K5796" t="s">
        <v>19</v>
      </c>
      <c r="L5796" t="s">
        <v>60</v>
      </c>
      <c r="M5796">
        <v>3150000</v>
      </c>
      <c r="N5796"/>
      <c r="O5796" t="s">
        <v>13790</v>
      </c>
      <c r="P5796" t="s">
        <v>2814</v>
      </c>
    </row>
    <row r="5797" spans="1:16" x14ac:dyDescent="0.35">
      <c r="A5797" t="s">
        <v>1</v>
      </c>
      <c r="B5797" t="s">
        <v>13785</v>
      </c>
      <c r="C5797" t="s">
        <v>13806</v>
      </c>
      <c r="D5797" t="s">
        <v>4595</v>
      </c>
      <c r="E5797" t="s">
        <v>132</v>
      </c>
      <c r="F5797" t="b">
        <v>0</v>
      </c>
      <c r="G5797" t="s">
        <v>19</v>
      </c>
      <c r="H5797" s="1">
        <v>46085.381018518521</v>
      </c>
      <c r="I5797" t="b">
        <v>1</v>
      </c>
      <c r="J5797" t="b">
        <v>0</v>
      </c>
      <c r="K5797" t="s">
        <v>19</v>
      </c>
      <c r="L5797" t="s">
        <v>60</v>
      </c>
      <c r="M5797">
        <v>1500000</v>
      </c>
      <c r="N5797"/>
      <c r="O5797" t="s">
        <v>13787</v>
      </c>
      <c r="P5797" t="s">
        <v>13807</v>
      </c>
    </row>
    <row r="5798" spans="1:16" x14ac:dyDescent="0.35">
      <c r="A5798" t="s">
        <v>1</v>
      </c>
      <c r="B5798" t="s">
        <v>13788</v>
      </c>
      <c r="C5798" t="s">
        <v>3877</v>
      </c>
      <c r="D5798" t="s">
        <v>4595</v>
      </c>
      <c r="E5798" t="s">
        <v>59</v>
      </c>
      <c r="F5798" t="b">
        <v>0</v>
      </c>
      <c r="G5798" t="s">
        <v>19</v>
      </c>
      <c r="H5798" s="1">
        <v>46085.381018518521</v>
      </c>
      <c r="I5798" t="b">
        <v>1</v>
      </c>
      <c r="J5798" t="b">
        <v>0</v>
      </c>
      <c r="K5798" t="s">
        <v>19</v>
      </c>
      <c r="L5798" t="s">
        <v>60</v>
      </c>
      <c r="M5798">
        <v>3150000</v>
      </c>
      <c r="N5798"/>
      <c r="O5798" t="s">
        <v>13790</v>
      </c>
      <c r="P5798" t="s">
        <v>13791</v>
      </c>
    </row>
    <row r="5799" spans="1:16" x14ac:dyDescent="0.35">
      <c r="A5799" t="s">
        <v>1</v>
      </c>
      <c r="B5799" t="s">
        <v>13785</v>
      </c>
      <c r="C5799" t="s">
        <v>11266</v>
      </c>
      <c r="D5799" t="s">
        <v>4595</v>
      </c>
      <c r="E5799" t="s">
        <v>132</v>
      </c>
      <c r="F5799" t="b">
        <v>0</v>
      </c>
      <c r="G5799" t="s">
        <v>19</v>
      </c>
      <c r="H5799" s="1">
        <v>46085.381018518521</v>
      </c>
      <c r="I5799" t="b">
        <v>1</v>
      </c>
      <c r="J5799" t="b">
        <v>0</v>
      </c>
      <c r="K5799" t="s">
        <v>19</v>
      </c>
      <c r="L5799" t="s">
        <v>60</v>
      </c>
      <c r="M5799">
        <v>1500000</v>
      </c>
      <c r="N5799"/>
      <c r="O5799" t="s">
        <v>13787</v>
      </c>
      <c r="P5799" t="s">
        <v>208</v>
      </c>
    </row>
    <row r="5800" spans="1:16" x14ac:dyDescent="0.35">
      <c r="A5800" t="s">
        <v>1</v>
      </c>
      <c r="B5800" t="s">
        <v>13788</v>
      </c>
      <c r="C5800" t="s">
        <v>13808</v>
      </c>
      <c r="D5800" t="s">
        <v>4595</v>
      </c>
      <c r="E5800" t="s">
        <v>59</v>
      </c>
      <c r="F5800" t="b">
        <v>0</v>
      </c>
      <c r="G5800" t="s">
        <v>19</v>
      </c>
      <c r="H5800" s="1">
        <v>46085.381018518521</v>
      </c>
      <c r="I5800" t="b">
        <v>1</v>
      </c>
      <c r="J5800" t="b">
        <v>0</v>
      </c>
      <c r="K5800" t="s">
        <v>19</v>
      </c>
      <c r="L5800" t="s">
        <v>60</v>
      </c>
      <c r="M5800">
        <v>3150000</v>
      </c>
      <c r="N5800"/>
      <c r="O5800" t="s">
        <v>13790</v>
      </c>
      <c r="P5800" t="s">
        <v>13791</v>
      </c>
    </row>
    <row r="5801" spans="1:16" x14ac:dyDescent="0.35">
      <c r="A5801" t="s">
        <v>1</v>
      </c>
      <c r="B5801" t="s">
        <v>13785</v>
      </c>
      <c r="C5801" t="s">
        <v>13809</v>
      </c>
      <c r="D5801" t="s">
        <v>4595</v>
      </c>
      <c r="E5801" t="s">
        <v>59</v>
      </c>
      <c r="F5801" t="b">
        <v>0</v>
      </c>
      <c r="G5801" t="s">
        <v>19</v>
      </c>
      <c r="H5801" s="1">
        <v>46085.381018518521</v>
      </c>
      <c r="I5801" t="b">
        <v>1</v>
      </c>
      <c r="J5801" t="b">
        <v>0</v>
      </c>
      <c r="K5801" t="s">
        <v>19</v>
      </c>
      <c r="L5801" t="s">
        <v>60</v>
      </c>
      <c r="M5801">
        <v>1500000</v>
      </c>
      <c r="N5801"/>
      <c r="O5801" t="s">
        <v>13787</v>
      </c>
      <c r="P5801" t="s">
        <v>13807</v>
      </c>
    </row>
    <row r="5802" spans="1:16" x14ac:dyDescent="0.35">
      <c r="A5802" t="s">
        <v>1</v>
      </c>
      <c r="B5802" t="s">
        <v>13785</v>
      </c>
      <c r="C5802" t="s">
        <v>13810</v>
      </c>
      <c r="D5802" t="s">
        <v>4595</v>
      </c>
      <c r="E5802" t="s">
        <v>59</v>
      </c>
      <c r="F5802" t="b">
        <v>0</v>
      </c>
      <c r="G5802" t="s">
        <v>19</v>
      </c>
      <c r="H5802" s="1">
        <v>46085.381041666667</v>
      </c>
      <c r="I5802" t="b">
        <v>1</v>
      </c>
      <c r="J5802" t="b">
        <v>0</v>
      </c>
      <c r="K5802" t="s">
        <v>19</v>
      </c>
      <c r="L5802" t="s">
        <v>60</v>
      </c>
      <c r="M5802">
        <v>1500000</v>
      </c>
      <c r="N5802"/>
      <c r="O5802" t="s">
        <v>13787</v>
      </c>
    </row>
    <row r="5803" spans="1:16" x14ac:dyDescent="0.35">
      <c r="A5803" t="s">
        <v>1</v>
      </c>
      <c r="B5803" t="s">
        <v>13788</v>
      </c>
      <c r="C5803" t="s">
        <v>13811</v>
      </c>
      <c r="D5803" t="s">
        <v>4595</v>
      </c>
      <c r="E5803" t="s">
        <v>59</v>
      </c>
      <c r="F5803" t="b">
        <v>0</v>
      </c>
      <c r="G5803" t="s">
        <v>19</v>
      </c>
      <c r="H5803" s="1">
        <v>46085.381041666667</v>
      </c>
      <c r="I5803" t="b">
        <v>1</v>
      </c>
      <c r="J5803" t="b">
        <v>0</v>
      </c>
      <c r="K5803" t="s">
        <v>19</v>
      </c>
      <c r="L5803" t="s">
        <v>60</v>
      </c>
      <c r="M5803">
        <v>3150000</v>
      </c>
      <c r="N5803"/>
      <c r="O5803" t="s">
        <v>13790</v>
      </c>
      <c r="P5803" t="s">
        <v>13791</v>
      </c>
    </row>
    <row r="5804" spans="1:16" x14ac:dyDescent="0.35">
      <c r="A5804" t="s">
        <v>1</v>
      </c>
      <c r="B5804" t="s">
        <v>13785</v>
      </c>
      <c r="C5804" t="s">
        <v>13812</v>
      </c>
      <c r="D5804" t="s">
        <v>4595</v>
      </c>
      <c r="E5804" t="s">
        <v>132</v>
      </c>
      <c r="F5804" t="b">
        <v>0</v>
      </c>
      <c r="G5804" t="s">
        <v>19</v>
      </c>
      <c r="H5804" s="1">
        <v>46085.381053240737</v>
      </c>
      <c r="I5804" t="b">
        <v>1</v>
      </c>
      <c r="J5804" t="b">
        <v>0</v>
      </c>
      <c r="K5804" t="s">
        <v>19</v>
      </c>
      <c r="L5804" t="s">
        <v>60</v>
      </c>
      <c r="M5804">
        <v>1500000</v>
      </c>
      <c r="N5804"/>
      <c r="O5804" t="s">
        <v>13787</v>
      </c>
      <c r="P5804" t="s">
        <v>13807</v>
      </c>
    </row>
    <row r="5805" spans="1:16" x14ac:dyDescent="0.35">
      <c r="A5805" t="s">
        <v>1</v>
      </c>
      <c r="B5805" t="s">
        <v>13785</v>
      </c>
      <c r="C5805" t="s">
        <v>13803</v>
      </c>
      <c r="D5805" t="s">
        <v>4595</v>
      </c>
      <c r="E5805" t="s">
        <v>59</v>
      </c>
      <c r="F5805" t="b">
        <v>0</v>
      </c>
      <c r="G5805" t="s">
        <v>19</v>
      </c>
      <c r="H5805" s="1">
        <v>46085.381053240737</v>
      </c>
      <c r="I5805" t="b">
        <v>1</v>
      </c>
      <c r="J5805" t="b">
        <v>0</v>
      </c>
      <c r="K5805" t="s">
        <v>19</v>
      </c>
      <c r="L5805" t="s">
        <v>60</v>
      </c>
      <c r="M5805">
        <v>1500000</v>
      </c>
      <c r="N5805"/>
      <c r="O5805" t="s">
        <v>13787</v>
      </c>
      <c r="P5805" t="s">
        <v>13813</v>
      </c>
    </row>
    <row r="5806" spans="1:16" x14ac:dyDescent="0.35">
      <c r="A5806" t="s">
        <v>1</v>
      </c>
      <c r="B5806" t="s">
        <v>13785</v>
      </c>
      <c r="C5806" t="s">
        <v>13814</v>
      </c>
      <c r="D5806" t="s">
        <v>4595</v>
      </c>
      <c r="E5806" t="s">
        <v>59</v>
      </c>
      <c r="F5806" t="b">
        <v>0</v>
      </c>
      <c r="G5806" t="s">
        <v>19</v>
      </c>
      <c r="H5806" s="1">
        <v>46085.381053240737</v>
      </c>
      <c r="I5806" t="b">
        <v>1</v>
      </c>
      <c r="J5806" t="b">
        <v>0</v>
      </c>
      <c r="K5806" t="s">
        <v>19</v>
      </c>
      <c r="L5806" t="s">
        <v>60</v>
      </c>
      <c r="M5806">
        <v>1500000</v>
      </c>
      <c r="N5806"/>
      <c r="O5806" t="s">
        <v>13787</v>
      </c>
      <c r="P5806" t="s">
        <v>3633</v>
      </c>
    </row>
    <row r="5807" spans="1:16" x14ac:dyDescent="0.35">
      <c r="A5807" t="s">
        <v>1</v>
      </c>
      <c r="B5807" t="s">
        <v>13815</v>
      </c>
      <c r="C5807" t="s">
        <v>750</v>
      </c>
      <c r="D5807" t="s">
        <v>4595</v>
      </c>
      <c r="E5807" t="s">
        <v>59</v>
      </c>
      <c r="F5807" t="b">
        <v>0</v>
      </c>
      <c r="G5807" t="s">
        <v>19</v>
      </c>
      <c r="H5807" s="1">
        <v>46085.381053240737</v>
      </c>
      <c r="I5807" t="b">
        <v>1</v>
      </c>
      <c r="J5807" t="b">
        <v>0</v>
      </c>
      <c r="K5807" t="s">
        <v>19</v>
      </c>
      <c r="L5807" t="s">
        <v>60</v>
      </c>
      <c r="M5807">
        <v>100000</v>
      </c>
      <c r="N5807"/>
      <c r="O5807" t="s">
        <v>13816</v>
      </c>
      <c r="P5807" t="s">
        <v>3929</v>
      </c>
    </row>
    <row r="5808" spans="1:16" x14ac:dyDescent="0.35">
      <c r="A5808" t="s">
        <v>1</v>
      </c>
      <c r="B5808" t="s">
        <v>13785</v>
      </c>
      <c r="C5808" t="s">
        <v>13817</v>
      </c>
      <c r="D5808" t="s">
        <v>4595</v>
      </c>
      <c r="E5808" t="s">
        <v>132</v>
      </c>
      <c r="F5808" t="b">
        <v>0</v>
      </c>
      <c r="G5808" t="s">
        <v>19</v>
      </c>
      <c r="H5808" s="1">
        <v>46085.381053240737</v>
      </c>
      <c r="I5808" t="b">
        <v>1</v>
      </c>
      <c r="J5808" t="b">
        <v>0</v>
      </c>
      <c r="K5808" t="s">
        <v>19</v>
      </c>
      <c r="L5808" t="s">
        <v>60</v>
      </c>
      <c r="M5808">
        <v>1500000</v>
      </c>
      <c r="N5808"/>
      <c r="O5808" t="s">
        <v>13787</v>
      </c>
    </row>
    <row r="5809" spans="1:16" x14ac:dyDescent="0.35">
      <c r="A5809" t="s">
        <v>1</v>
      </c>
      <c r="B5809" t="s">
        <v>13785</v>
      </c>
      <c r="C5809" t="s">
        <v>2551</v>
      </c>
      <c r="D5809" t="s">
        <v>4595</v>
      </c>
      <c r="E5809" t="s">
        <v>59</v>
      </c>
      <c r="F5809" t="b">
        <v>0</v>
      </c>
      <c r="G5809" t="s">
        <v>19</v>
      </c>
      <c r="H5809" s="1">
        <v>46085.381076388891</v>
      </c>
      <c r="I5809" t="b">
        <v>1</v>
      </c>
      <c r="J5809" t="b">
        <v>0</v>
      </c>
      <c r="K5809" t="s">
        <v>19</v>
      </c>
      <c r="L5809" t="s">
        <v>60</v>
      </c>
      <c r="M5809">
        <v>1500000</v>
      </c>
      <c r="N5809"/>
      <c r="O5809" t="s">
        <v>13787</v>
      </c>
      <c r="P5809" t="s">
        <v>13818</v>
      </c>
    </row>
    <row r="5810" spans="1:16" x14ac:dyDescent="0.35">
      <c r="A5810" t="s">
        <v>1</v>
      </c>
      <c r="B5810" t="s">
        <v>13819</v>
      </c>
      <c r="C5810" t="s">
        <v>40</v>
      </c>
      <c r="D5810" t="s">
        <v>4526</v>
      </c>
      <c r="E5810" t="s">
        <v>59</v>
      </c>
      <c r="F5810" t="b">
        <v>0</v>
      </c>
      <c r="G5810" t="s">
        <v>40</v>
      </c>
      <c r="H5810" s="1">
        <v>46085.381643518522</v>
      </c>
      <c r="I5810" t="b">
        <v>1</v>
      </c>
      <c r="J5810" t="b">
        <v>0</v>
      </c>
      <c r="K5810" t="s">
        <v>40</v>
      </c>
      <c r="L5810" t="s">
        <v>60</v>
      </c>
      <c r="M5810">
        <v>82500</v>
      </c>
      <c r="N5810"/>
      <c r="O5810" t="s">
        <v>13354</v>
      </c>
      <c r="P5810" t="s">
        <v>13820</v>
      </c>
    </row>
    <row r="5811" spans="1:16" x14ac:dyDescent="0.35">
      <c r="A5811" t="s">
        <v>5</v>
      </c>
      <c r="B5811" t="s">
        <v>13821</v>
      </c>
      <c r="C5811" t="s">
        <v>13822</v>
      </c>
      <c r="D5811" t="s">
        <v>8664</v>
      </c>
      <c r="E5811" t="s">
        <v>59</v>
      </c>
      <c r="F5811" t="b">
        <v>0</v>
      </c>
      <c r="G5811" t="s">
        <v>18</v>
      </c>
      <c r="H5811" s="1">
        <v>46085.384212962963</v>
      </c>
      <c r="I5811" t="b">
        <v>0</v>
      </c>
      <c r="J5811" t="b">
        <v>0</v>
      </c>
      <c r="K5811" t="s">
        <v>18</v>
      </c>
      <c r="L5811" t="s">
        <v>60</v>
      </c>
      <c r="M5811">
        <v>550000</v>
      </c>
      <c r="N5811"/>
      <c r="O5811" t="s">
        <v>13823</v>
      </c>
      <c r="P5811" t="s">
        <v>13824</v>
      </c>
    </row>
    <row r="5812" spans="1:16" x14ac:dyDescent="0.35">
      <c r="A5812" t="s">
        <v>0</v>
      </c>
      <c r="B5812" t="s">
        <v>13825</v>
      </c>
      <c r="C5812" t="s">
        <v>7283</v>
      </c>
      <c r="D5812" t="s">
        <v>2360</v>
      </c>
      <c r="E5812" t="s">
        <v>59</v>
      </c>
      <c r="F5812" t="b">
        <v>0</v>
      </c>
      <c r="G5812" t="s">
        <v>65</v>
      </c>
      <c r="H5812" s="1">
        <v>46085.416724537034</v>
      </c>
      <c r="I5812" t="b">
        <v>0</v>
      </c>
      <c r="J5812" t="b">
        <v>0</v>
      </c>
      <c r="K5812" t="s">
        <v>41</v>
      </c>
      <c r="L5812" t="s">
        <v>74</v>
      </c>
      <c r="M5812"/>
      <c r="N5812">
        <v>19</v>
      </c>
      <c r="O5812" t="s">
        <v>13826</v>
      </c>
      <c r="P5812" t="s">
        <v>13827</v>
      </c>
    </row>
    <row r="5813" spans="1:16" x14ac:dyDescent="0.35">
      <c r="A5813" t="s">
        <v>0</v>
      </c>
      <c r="B5813" t="s">
        <v>13828</v>
      </c>
      <c r="C5813" t="s">
        <v>3256</v>
      </c>
      <c r="D5813" t="s">
        <v>2360</v>
      </c>
      <c r="E5813" t="s">
        <v>59</v>
      </c>
      <c r="F5813" t="b">
        <v>0</v>
      </c>
      <c r="G5813" t="s">
        <v>65</v>
      </c>
      <c r="H5813" s="1">
        <v>46085.416724537034</v>
      </c>
      <c r="I5813" t="b">
        <v>0</v>
      </c>
      <c r="J5813" t="b">
        <v>1</v>
      </c>
      <c r="K5813" t="s">
        <v>41</v>
      </c>
      <c r="L5813" t="s">
        <v>60</v>
      </c>
      <c r="M5813">
        <v>120000</v>
      </c>
      <c r="N5813"/>
      <c r="O5813" t="s">
        <v>9723</v>
      </c>
      <c r="P5813" t="s">
        <v>13829</v>
      </c>
    </row>
    <row r="5814" spans="1:16" x14ac:dyDescent="0.35">
      <c r="A5814" t="s">
        <v>3</v>
      </c>
      <c r="B5814" t="s">
        <v>13830</v>
      </c>
      <c r="C5814" t="s">
        <v>1038</v>
      </c>
      <c r="D5814" t="s">
        <v>2360</v>
      </c>
      <c r="E5814" t="s">
        <v>59</v>
      </c>
      <c r="F5814" t="b">
        <v>0</v>
      </c>
      <c r="G5814" t="s">
        <v>73</v>
      </c>
      <c r="H5814" s="1">
        <v>46085.417627314811</v>
      </c>
      <c r="I5814" t="b">
        <v>0</v>
      </c>
      <c r="J5814" t="b">
        <v>0</v>
      </c>
      <c r="K5814" t="s">
        <v>41</v>
      </c>
      <c r="L5814" t="s">
        <v>60</v>
      </c>
      <c r="M5814">
        <v>80999</v>
      </c>
      <c r="N5814"/>
      <c r="O5814" t="s">
        <v>13831</v>
      </c>
    </row>
    <row r="5815" spans="1:16" x14ac:dyDescent="0.35">
      <c r="A5815" t="s">
        <v>2</v>
      </c>
      <c r="B5815" t="s">
        <v>4781</v>
      </c>
      <c r="C5815" t="s">
        <v>162</v>
      </c>
      <c r="D5815" t="s">
        <v>2360</v>
      </c>
      <c r="E5815" t="s">
        <v>59</v>
      </c>
      <c r="F5815" t="b">
        <v>0</v>
      </c>
      <c r="G5815" t="s">
        <v>73</v>
      </c>
      <c r="H5815" s="1">
        <v>46085.417673611111</v>
      </c>
      <c r="I5815" t="b">
        <v>0</v>
      </c>
      <c r="J5815" t="b">
        <v>0</v>
      </c>
      <c r="K5815" t="s">
        <v>41</v>
      </c>
      <c r="L5815" t="s">
        <v>60</v>
      </c>
      <c r="M5815">
        <v>150000</v>
      </c>
      <c r="N5815"/>
      <c r="O5815" t="s">
        <v>101</v>
      </c>
      <c r="P5815" t="s">
        <v>85</v>
      </c>
    </row>
    <row r="5816" spans="1:16" x14ac:dyDescent="0.35">
      <c r="A5816" t="s">
        <v>7</v>
      </c>
      <c r="B5816" t="s">
        <v>13832</v>
      </c>
      <c r="C5816" t="s">
        <v>947</v>
      </c>
      <c r="D5816" t="s">
        <v>2360</v>
      </c>
      <c r="E5816" t="s">
        <v>59</v>
      </c>
      <c r="F5816" t="b">
        <v>0</v>
      </c>
      <c r="G5816" t="s">
        <v>68</v>
      </c>
      <c r="H5816" s="1">
        <v>46085.417708333327</v>
      </c>
      <c r="I5816" t="b">
        <v>0</v>
      </c>
      <c r="J5816" t="b">
        <v>1</v>
      </c>
      <c r="K5816" t="s">
        <v>41</v>
      </c>
      <c r="L5816" t="s">
        <v>60</v>
      </c>
      <c r="M5816">
        <v>105000</v>
      </c>
      <c r="N5816"/>
      <c r="O5816" t="s">
        <v>13833</v>
      </c>
      <c r="P5816" t="s">
        <v>13834</v>
      </c>
    </row>
    <row r="5817" spans="1:16" x14ac:dyDescent="0.35">
      <c r="A5817" t="s">
        <v>2</v>
      </c>
      <c r="B5817" t="s">
        <v>11917</v>
      </c>
      <c r="C5817" t="s">
        <v>2605</v>
      </c>
      <c r="D5817" t="s">
        <v>2360</v>
      </c>
      <c r="E5817" t="s">
        <v>59</v>
      </c>
      <c r="F5817" t="b">
        <v>0</v>
      </c>
      <c r="G5817" t="s">
        <v>65</v>
      </c>
      <c r="H5817" s="1">
        <v>46085.417951388888</v>
      </c>
      <c r="I5817" t="b">
        <v>0</v>
      </c>
      <c r="J5817" t="b">
        <v>0</v>
      </c>
      <c r="K5817" t="s">
        <v>41</v>
      </c>
      <c r="L5817" t="s">
        <v>60</v>
      </c>
      <c r="M5817">
        <v>160710</v>
      </c>
      <c r="N5817"/>
      <c r="O5817" t="s">
        <v>5167</v>
      </c>
      <c r="P5817" t="s">
        <v>310</v>
      </c>
    </row>
    <row r="5818" spans="1:16" x14ac:dyDescent="0.35">
      <c r="A5818" t="s">
        <v>2</v>
      </c>
      <c r="B5818" t="s">
        <v>4852</v>
      </c>
      <c r="C5818" t="s">
        <v>326</v>
      </c>
      <c r="D5818" t="s">
        <v>2360</v>
      </c>
      <c r="E5818" t="s">
        <v>59</v>
      </c>
      <c r="F5818" t="b">
        <v>0</v>
      </c>
      <c r="G5818" t="s">
        <v>77</v>
      </c>
      <c r="H5818" s="1">
        <v>46085.418067129627</v>
      </c>
      <c r="I5818" t="b">
        <v>0</v>
      </c>
      <c r="J5818" t="b">
        <v>1</v>
      </c>
      <c r="K5818" t="s">
        <v>41</v>
      </c>
      <c r="L5818" t="s">
        <v>60</v>
      </c>
      <c r="M5818">
        <v>175500</v>
      </c>
      <c r="N5818"/>
      <c r="O5818" t="s">
        <v>424</v>
      </c>
      <c r="P5818" t="s">
        <v>7828</v>
      </c>
    </row>
    <row r="5819" spans="1:16" x14ac:dyDescent="0.35">
      <c r="A5819" t="s">
        <v>8</v>
      </c>
      <c r="B5819" t="s">
        <v>4047</v>
      </c>
      <c r="C5819" t="s">
        <v>3130</v>
      </c>
      <c r="D5819" t="s">
        <v>4526</v>
      </c>
      <c r="E5819" t="s">
        <v>88</v>
      </c>
      <c r="F5819" t="b">
        <v>0</v>
      </c>
      <c r="G5819" t="s">
        <v>89</v>
      </c>
      <c r="H5819" s="1">
        <v>46085.418402777781</v>
      </c>
      <c r="I5819" t="b">
        <v>0</v>
      </c>
      <c r="J5819" t="b">
        <v>1</v>
      </c>
      <c r="K5819" t="s">
        <v>41</v>
      </c>
      <c r="L5819" t="s">
        <v>74</v>
      </c>
      <c r="M5819"/>
      <c r="N5819">
        <v>47.185000000000002</v>
      </c>
      <c r="O5819" t="s">
        <v>4487</v>
      </c>
      <c r="P5819" t="s">
        <v>13835</v>
      </c>
    </row>
    <row r="5820" spans="1:16" x14ac:dyDescent="0.35">
      <c r="A5820" t="s">
        <v>5</v>
      </c>
      <c r="B5820" t="s">
        <v>5</v>
      </c>
      <c r="C5820" t="s">
        <v>13836</v>
      </c>
      <c r="D5820" t="s">
        <v>5721</v>
      </c>
      <c r="E5820" t="s">
        <v>59</v>
      </c>
      <c r="F5820" t="b">
        <v>0</v>
      </c>
      <c r="G5820" t="s">
        <v>65</v>
      </c>
      <c r="H5820" s="1">
        <v>46085.418622685182</v>
      </c>
      <c r="I5820" t="b">
        <v>0</v>
      </c>
      <c r="J5820" t="b">
        <v>1</v>
      </c>
      <c r="K5820" t="s">
        <v>41</v>
      </c>
      <c r="L5820" t="s">
        <v>60</v>
      </c>
      <c r="M5820">
        <v>120900</v>
      </c>
      <c r="N5820"/>
      <c r="O5820" t="s">
        <v>13837</v>
      </c>
      <c r="P5820" t="s">
        <v>13838</v>
      </c>
    </row>
    <row r="5821" spans="1:16" x14ac:dyDescent="0.35">
      <c r="A5821" t="s">
        <v>5</v>
      </c>
      <c r="B5821" t="s">
        <v>5</v>
      </c>
      <c r="C5821" t="s">
        <v>1263</v>
      </c>
      <c r="D5821" t="s">
        <v>2360</v>
      </c>
      <c r="E5821" t="s">
        <v>59</v>
      </c>
      <c r="F5821" t="b">
        <v>0</v>
      </c>
      <c r="G5821" t="s">
        <v>65</v>
      </c>
      <c r="H5821" s="1">
        <v>46085.418796296297</v>
      </c>
      <c r="I5821" t="b">
        <v>0</v>
      </c>
      <c r="J5821" t="b">
        <v>1</v>
      </c>
      <c r="K5821" t="s">
        <v>41</v>
      </c>
      <c r="L5821" t="s">
        <v>60</v>
      </c>
      <c r="M5821">
        <v>149000</v>
      </c>
      <c r="N5821"/>
      <c r="O5821" t="s">
        <v>10620</v>
      </c>
      <c r="P5821" t="s">
        <v>10621</v>
      </c>
    </row>
    <row r="5822" spans="1:16" x14ac:dyDescent="0.35">
      <c r="A5822" t="s">
        <v>1</v>
      </c>
      <c r="B5822" t="s">
        <v>13839</v>
      </c>
      <c r="C5822" t="s">
        <v>359</v>
      </c>
      <c r="D5822" t="s">
        <v>2360</v>
      </c>
      <c r="E5822" t="s">
        <v>59</v>
      </c>
      <c r="F5822" t="b">
        <v>0</v>
      </c>
      <c r="G5822" t="s">
        <v>77</v>
      </c>
      <c r="H5822" s="1">
        <v>46085.419085648151</v>
      </c>
      <c r="I5822" t="b">
        <v>1</v>
      </c>
      <c r="J5822" t="b">
        <v>1</v>
      </c>
      <c r="K5822" t="s">
        <v>41</v>
      </c>
      <c r="L5822" t="s">
        <v>60</v>
      </c>
      <c r="M5822">
        <v>125000</v>
      </c>
      <c r="N5822"/>
      <c r="O5822" t="s">
        <v>5735</v>
      </c>
      <c r="P5822" t="s">
        <v>4188</v>
      </c>
    </row>
    <row r="5823" spans="1:16" x14ac:dyDescent="0.35">
      <c r="A5823" t="s">
        <v>0</v>
      </c>
      <c r="B5823" t="s">
        <v>13840</v>
      </c>
      <c r="C5823" t="s">
        <v>5273</v>
      </c>
      <c r="D5823" t="s">
        <v>4526</v>
      </c>
      <c r="E5823" t="s">
        <v>59</v>
      </c>
      <c r="F5823" t="b">
        <v>0</v>
      </c>
      <c r="G5823" t="s">
        <v>40</v>
      </c>
      <c r="H5823" s="1">
        <v>46085.422951388893</v>
      </c>
      <c r="I5823" t="b">
        <v>1</v>
      </c>
      <c r="J5823" t="b">
        <v>0</v>
      </c>
      <c r="K5823" t="s">
        <v>40</v>
      </c>
      <c r="L5823" t="s">
        <v>60</v>
      </c>
      <c r="M5823">
        <v>42000</v>
      </c>
      <c r="N5823"/>
      <c r="O5823" t="s">
        <v>11388</v>
      </c>
      <c r="P5823" t="s">
        <v>13668</v>
      </c>
    </row>
    <row r="5824" spans="1:16" x14ac:dyDescent="0.35">
      <c r="A5824" t="s">
        <v>1</v>
      </c>
      <c r="B5824" t="s">
        <v>1496</v>
      </c>
      <c r="C5824" t="s">
        <v>13841</v>
      </c>
      <c r="D5824" t="s">
        <v>8818</v>
      </c>
      <c r="E5824" t="s">
        <v>59</v>
      </c>
      <c r="F5824" t="b">
        <v>0</v>
      </c>
      <c r="G5824" t="s">
        <v>40</v>
      </c>
      <c r="H5824" s="1">
        <v>46085.423379629632</v>
      </c>
      <c r="I5824" t="b">
        <v>1</v>
      </c>
      <c r="J5824" t="b">
        <v>0</v>
      </c>
      <c r="K5824" t="s">
        <v>40</v>
      </c>
      <c r="L5824" t="s">
        <v>60</v>
      </c>
      <c r="M5824">
        <v>52500</v>
      </c>
      <c r="N5824"/>
      <c r="O5824" t="s">
        <v>13842</v>
      </c>
      <c r="P5824" t="s">
        <v>13843</v>
      </c>
    </row>
    <row r="5825" spans="1:16" x14ac:dyDescent="0.35">
      <c r="A5825" t="s">
        <v>3</v>
      </c>
      <c r="B5825" t="s">
        <v>13844</v>
      </c>
      <c r="C5825" t="s">
        <v>313</v>
      </c>
      <c r="D5825" t="s">
        <v>4346</v>
      </c>
      <c r="E5825" t="s">
        <v>59</v>
      </c>
      <c r="F5825" t="b">
        <v>0</v>
      </c>
      <c r="G5825" t="s">
        <v>65</v>
      </c>
      <c r="H5825" s="1">
        <v>46085.458391203712</v>
      </c>
      <c r="I5825" t="b">
        <v>0</v>
      </c>
      <c r="J5825" t="b">
        <v>0</v>
      </c>
      <c r="K5825" t="s">
        <v>41</v>
      </c>
      <c r="L5825" t="s">
        <v>60</v>
      </c>
      <c r="M5825">
        <v>101659.575</v>
      </c>
      <c r="N5825"/>
      <c r="O5825" t="s">
        <v>13845</v>
      </c>
      <c r="P5825" t="s">
        <v>2287</v>
      </c>
    </row>
    <row r="5826" spans="1:16" x14ac:dyDescent="0.35">
      <c r="A5826" t="s">
        <v>0</v>
      </c>
      <c r="B5826" t="s">
        <v>13846</v>
      </c>
      <c r="C5826" t="s">
        <v>3924</v>
      </c>
      <c r="D5826" t="s">
        <v>4595</v>
      </c>
      <c r="E5826" t="s">
        <v>59</v>
      </c>
      <c r="F5826" t="b">
        <v>0</v>
      </c>
      <c r="G5826" t="s">
        <v>89</v>
      </c>
      <c r="H5826" s="1">
        <v>46085.459490740737</v>
      </c>
      <c r="I5826" t="b">
        <v>1</v>
      </c>
      <c r="J5826" t="b">
        <v>0</v>
      </c>
      <c r="K5826" t="s">
        <v>41</v>
      </c>
      <c r="L5826" t="s">
        <v>60</v>
      </c>
      <c r="M5826">
        <v>75000</v>
      </c>
      <c r="N5826"/>
      <c r="O5826" t="s">
        <v>13847</v>
      </c>
      <c r="P5826" t="s">
        <v>945</v>
      </c>
    </row>
    <row r="5827" spans="1:16" x14ac:dyDescent="0.35">
      <c r="A5827" t="s">
        <v>0</v>
      </c>
      <c r="B5827" t="s">
        <v>13846</v>
      </c>
      <c r="C5827" t="s">
        <v>13848</v>
      </c>
      <c r="D5827" t="s">
        <v>4595</v>
      </c>
      <c r="E5827" t="s">
        <v>59</v>
      </c>
      <c r="F5827" t="b">
        <v>0</v>
      </c>
      <c r="G5827" t="s">
        <v>89</v>
      </c>
      <c r="H5827" s="1">
        <v>46085.459490740737</v>
      </c>
      <c r="I5827" t="b">
        <v>1</v>
      </c>
      <c r="J5827" t="b">
        <v>0</v>
      </c>
      <c r="K5827" t="s">
        <v>41</v>
      </c>
      <c r="L5827" t="s">
        <v>60</v>
      </c>
      <c r="M5827">
        <v>70000</v>
      </c>
      <c r="N5827"/>
      <c r="O5827" t="s">
        <v>13847</v>
      </c>
    </row>
    <row r="5828" spans="1:16" x14ac:dyDescent="0.35">
      <c r="A5828" t="s">
        <v>0</v>
      </c>
      <c r="B5828" t="s">
        <v>13846</v>
      </c>
      <c r="C5828" t="s">
        <v>13849</v>
      </c>
      <c r="D5828" t="s">
        <v>4595</v>
      </c>
      <c r="E5828" t="s">
        <v>59</v>
      </c>
      <c r="F5828" t="b">
        <v>0</v>
      </c>
      <c r="G5828" t="s">
        <v>89</v>
      </c>
      <c r="H5828" s="1">
        <v>46085.459490740737</v>
      </c>
      <c r="I5828" t="b">
        <v>1</v>
      </c>
      <c r="J5828" t="b">
        <v>0</v>
      </c>
      <c r="K5828" t="s">
        <v>41</v>
      </c>
      <c r="L5828" t="s">
        <v>60</v>
      </c>
      <c r="M5828">
        <v>90000</v>
      </c>
      <c r="N5828"/>
      <c r="O5828" t="s">
        <v>13847</v>
      </c>
      <c r="P5828" t="s">
        <v>945</v>
      </c>
    </row>
    <row r="5829" spans="1:16" x14ac:dyDescent="0.35">
      <c r="A5829" t="s">
        <v>0</v>
      </c>
      <c r="B5829" t="s">
        <v>13846</v>
      </c>
      <c r="C5829" t="s">
        <v>3540</v>
      </c>
      <c r="D5829" t="s">
        <v>4595</v>
      </c>
      <c r="E5829" t="s">
        <v>59</v>
      </c>
      <c r="F5829" t="b">
        <v>0</v>
      </c>
      <c r="G5829" t="s">
        <v>89</v>
      </c>
      <c r="H5829" s="1">
        <v>46085.459548611107</v>
      </c>
      <c r="I5829" t="b">
        <v>1</v>
      </c>
      <c r="J5829" t="b">
        <v>0</v>
      </c>
      <c r="K5829" t="s">
        <v>41</v>
      </c>
      <c r="L5829" t="s">
        <v>60</v>
      </c>
      <c r="M5829">
        <v>70000</v>
      </c>
      <c r="N5829"/>
      <c r="O5829" t="s">
        <v>13847</v>
      </c>
      <c r="P5829" t="s">
        <v>945</v>
      </c>
    </row>
    <row r="5830" spans="1:16" x14ac:dyDescent="0.35">
      <c r="A5830" t="s">
        <v>4</v>
      </c>
      <c r="B5830" t="s">
        <v>3430</v>
      </c>
      <c r="C5830" t="s">
        <v>1691</v>
      </c>
      <c r="D5830" t="s">
        <v>4595</v>
      </c>
      <c r="E5830" t="s">
        <v>59</v>
      </c>
      <c r="F5830" t="b">
        <v>0</v>
      </c>
      <c r="G5830" t="s">
        <v>89</v>
      </c>
      <c r="H5830" s="1">
        <v>46085.45957175926</v>
      </c>
      <c r="I5830" t="b">
        <v>0</v>
      </c>
      <c r="J5830" t="b">
        <v>0</v>
      </c>
      <c r="K5830" t="s">
        <v>41</v>
      </c>
      <c r="L5830" t="s">
        <v>60</v>
      </c>
      <c r="M5830">
        <v>82500</v>
      </c>
      <c r="N5830"/>
      <c r="O5830" t="s">
        <v>5349</v>
      </c>
    </row>
    <row r="5831" spans="1:16" x14ac:dyDescent="0.35">
      <c r="A5831" t="s">
        <v>6</v>
      </c>
      <c r="B5831" t="s">
        <v>6</v>
      </c>
      <c r="C5831" t="s">
        <v>2928</v>
      </c>
      <c r="D5831" t="s">
        <v>4595</v>
      </c>
      <c r="E5831" t="s">
        <v>59</v>
      </c>
      <c r="F5831" t="b">
        <v>0</v>
      </c>
      <c r="G5831" t="s">
        <v>65</v>
      </c>
      <c r="H5831" s="1">
        <v>46085.459664351853</v>
      </c>
      <c r="I5831" t="b">
        <v>0</v>
      </c>
      <c r="J5831" t="b">
        <v>0</v>
      </c>
      <c r="K5831" t="s">
        <v>41</v>
      </c>
      <c r="L5831" t="s">
        <v>60</v>
      </c>
      <c r="M5831">
        <v>180000</v>
      </c>
      <c r="N5831"/>
      <c r="O5831" t="s">
        <v>149</v>
      </c>
    </row>
    <row r="5832" spans="1:16" x14ac:dyDescent="0.35">
      <c r="A5832" t="s">
        <v>2</v>
      </c>
      <c r="B5832" t="s">
        <v>13850</v>
      </c>
      <c r="C5832" t="s">
        <v>12018</v>
      </c>
      <c r="D5832" t="s">
        <v>4526</v>
      </c>
      <c r="E5832" t="s">
        <v>59</v>
      </c>
      <c r="F5832" t="b">
        <v>0</v>
      </c>
      <c r="G5832" t="s">
        <v>65</v>
      </c>
      <c r="H5832" s="1">
        <v>46085.459687499999</v>
      </c>
      <c r="I5832" t="b">
        <v>0</v>
      </c>
      <c r="J5832" t="b">
        <v>1</v>
      </c>
      <c r="K5832" t="s">
        <v>41</v>
      </c>
      <c r="L5832" t="s">
        <v>60</v>
      </c>
      <c r="M5832">
        <v>140000</v>
      </c>
      <c r="N5832"/>
      <c r="O5832" t="s">
        <v>12019</v>
      </c>
      <c r="P5832" t="s">
        <v>13851</v>
      </c>
    </row>
    <row r="5833" spans="1:16" x14ac:dyDescent="0.35">
      <c r="A5833" t="s">
        <v>1</v>
      </c>
      <c r="B5833" t="s">
        <v>13852</v>
      </c>
      <c r="C5833" t="s">
        <v>13</v>
      </c>
      <c r="D5833" t="s">
        <v>4595</v>
      </c>
      <c r="F5833" t="b">
        <v>0</v>
      </c>
      <c r="G5833" t="s">
        <v>13</v>
      </c>
      <c r="H5833" s="1">
        <v>46085.463321759264</v>
      </c>
      <c r="I5833" t="b">
        <v>0</v>
      </c>
      <c r="J5833" t="b">
        <v>0</v>
      </c>
      <c r="K5833" t="s">
        <v>13</v>
      </c>
      <c r="L5833" t="s">
        <v>74</v>
      </c>
      <c r="M5833"/>
      <c r="N5833">
        <v>60</v>
      </c>
      <c r="O5833" t="s">
        <v>4596</v>
      </c>
      <c r="P5833" t="s">
        <v>13853</v>
      </c>
    </row>
    <row r="5834" spans="1:16" x14ac:dyDescent="0.35">
      <c r="A5834" t="s">
        <v>4</v>
      </c>
      <c r="B5834" t="s">
        <v>13854</v>
      </c>
      <c r="C5834" t="s">
        <v>13</v>
      </c>
      <c r="D5834" t="s">
        <v>4595</v>
      </c>
      <c r="F5834" t="b">
        <v>0</v>
      </c>
      <c r="G5834" t="s">
        <v>13</v>
      </c>
      <c r="H5834" s="1">
        <v>46085.463333333333</v>
      </c>
      <c r="I5834" t="b">
        <v>1</v>
      </c>
      <c r="J5834" t="b">
        <v>0</v>
      </c>
      <c r="K5834" t="s">
        <v>13</v>
      </c>
      <c r="L5834" t="s">
        <v>74</v>
      </c>
      <c r="M5834"/>
      <c r="N5834">
        <v>25</v>
      </c>
      <c r="O5834" t="s">
        <v>4596</v>
      </c>
      <c r="P5834" t="s">
        <v>13855</v>
      </c>
    </row>
    <row r="5835" spans="1:16" x14ac:dyDescent="0.35">
      <c r="A5835" t="s">
        <v>0</v>
      </c>
      <c r="B5835" t="s">
        <v>13856</v>
      </c>
      <c r="C5835" t="s">
        <v>76</v>
      </c>
      <c r="D5835" t="s">
        <v>13857</v>
      </c>
      <c r="E5835" t="s">
        <v>88</v>
      </c>
      <c r="F5835" t="b">
        <v>1</v>
      </c>
      <c r="G5835" t="s">
        <v>40</v>
      </c>
      <c r="H5835" s="1">
        <v>46085.464618055557</v>
      </c>
      <c r="I5835" t="b">
        <v>1</v>
      </c>
      <c r="J5835" t="b">
        <v>0</v>
      </c>
      <c r="K5835" t="s">
        <v>40</v>
      </c>
      <c r="L5835" t="s">
        <v>74</v>
      </c>
      <c r="M5835"/>
      <c r="N5835">
        <v>11.5</v>
      </c>
      <c r="O5835" t="s">
        <v>13857</v>
      </c>
      <c r="P5835" t="s">
        <v>283</v>
      </c>
    </row>
    <row r="5836" spans="1:16" x14ac:dyDescent="0.35">
      <c r="A5836" t="s">
        <v>2</v>
      </c>
      <c r="B5836" t="s">
        <v>13858</v>
      </c>
      <c r="C5836" t="s">
        <v>40</v>
      </c>
      <c r="D5836" t="s">
        <v>4526</v>
      </c>
      <c r="E5836" t="s">
        <v>59</v>
      </c>
      <c r="F5836" t="b">
        <v>0</v>
      </c>
      <c r="G5836" t="s">
        <v>40</v>
      </c>
      <c r="H5836" s="1">
        <v>46085.464641203696</v>
      </c>
      <c r="I5836" t="b">
        <v>1</v>
      </c>
      <c r="J5836" t="b">
        <v>0</v>
      </c>
      <c r="K5836" t="s">
        <v>40</v>
      </c>
      <c r="L5836" t="s">
        <v>60</v>
      </c>
      <c r="M5836">
        <v>62500</v>
      </c>
      <c r="N5836"/>
      <c r="O5836" t="s">
        <v>13859</v>
      </c>
      <c r="P5836" t="s">
        <v>1738</v>
      </c>
    </row>
    <row r="5837" spans="1:16" x14ac:dyDescent="0.35">
      <c r="A5837" t="s">
        <v>1</v>
      </c>
      <c r="B5837" t="s">
        <v>1</v>
      </c>
      <c r="C5837" t="s">
        <v>13860</v>
      </c>
      <c r="D5837" t="s">
        <v>4526</v>
      </c>
      <c r="E5837" t="s">
        <v>59</v>
      </c>
      <c r="F5837" t="b">
        <v>0</v>
      </c>
      <c r="G5837" t="s">
        <v>40</v>
      </c>
      <c r="H5837" s="1">
        <v>46085.46497685185</v>
      </c>
      <c r="I5837" t="b">
        <v>0</v>
      </c>
      <c r="J5837" t="b">
        <v>0</v>
      </c>
      <c r="K5837" t="s">
        <v>40</v>
      </c>
      <c r="L5837" t="s">
        <v>60</v>
      </c>
      <c r="M5837">
        <v>60000</v>
      </c>
      <c r="N5837"/>
      <c r="O5837" t="s">
        <v>10334</v>
      </c>
      <c r="P5837" t="s">
        <v>208</v>
      </c>
    </row>
    <row r="5838" spans="1:16" x14ac:dyDescent="0.35">
      <c r="A5838" t="s">
        <v>4</v>
      </c>
      <c r="B5838" t="s">
        <v>13861</v>
      </c>
      <c r="C5838" t="s">
        <v>225</v>
      </c>
      <c r="D5838" t="s">
        <v>4595</v>
      </c>
      <c r="E5838" t="s">
        <v>59</v>
      </c>
      <c r="F5838" t="b">
        <v>0</v>
      </c>
      <c r="G5838" t="s">
        <v>63</v>
      </c>
      <c r="H5838" s="1">
        <v>46085.465960648151</v>
      </c>
      <c r="I5838" t="b">
        <v>1</v>
      </c>
      <c r="J5838" t="b">
        <v>0</v>
      </c>
      <c r="K5838" t="s">
        <v>41</v>
      </c>
      <c r="L5838" t="s">
        <v>60</v>
      </c>
      <c r="M5838">
        <v>122500</v>
      </c>
      <c r="N5838"/>
      <c r="O5838" t="s">
        <v>13862</v>
      </c>
      <c r="P5838" t="s">
        <v>2313</v>
      </c>
    </row>
    <row r="5839" spans="1:16" x14ac:dyDescent="0.35">
      <c r="A5839" t="s">
        <v>0</v>
      </c>
      <c r="B5839" t="s">
        <v>13846</v>
      </c>
      <c r="C5839" t="s">
        <v>160</v>
      </c>
      <c r="D5839" t="s">
        <v>4595</v>
      </c>
      <c r="E5839" t="s">
        <v>59</v>
      </c>
      <c r="F5839" t="b">
        <v>0</v>
      </c>
      <c r="G5839" t="s">
        <v>63</v>
      </c>
      <c r="H5839" s="1">
        <v>46085.465983796297</v>
      </c>
      <c r="I5839" t="b">
        <v>1</v>
      </c>
      <c r="J5839" t="b">
        <v>0</v>
      </c>
      <c r="K5839" t="s">
        <v>41</v>
      </c>
      <c r="L5839" t="s">
        <v>60</v>
      </c>
      <c r="M5839">
        <v>55000</v>
      </c>
      <c r="N5839"/>
      <c r="O5839" t="s">
        <v>13847</v>
      </c>
    </row>
    <row r="5840" spans="1:16" x14ac:dyDescent="0.35">
      <c r="A5840" t="s">
        <v>0</v>
      </c>
      <c r="B5840" t="s">
        <v>13846</v>
      </c>
      <c r="C5840" t="s">
        <v>1904</v>
      </c>
      <c r="D5840" t="s">
        <v>4595</v>
      </c>
      <c r="E5840" t="s">
        <v>59</v>
      </c>
      <c r="F5840" t="b">
        <v>0</v>
      </c>
      <c r="G5840" t="s">
        <v>63</v>
      </c>
      <c r="H5840" s="1">
        <v>46085.465983796297</v>
      </c>
      <c r="I5840" t="b">
        <v>1</v>
      </c>
      <c r="J5840" t="b">
        <v>0</v>
      </c>
      <c r="K5840" t="s">
        <v>41</v>
      </c>
      <c r="L5840" t="s">
        <v>60</v>
      </c>
      <c r="M5840">
        <v>70000</v>
      </c>
      <c r="N5840"/>
      <c r="O5840" t="s">
        <v>13847</v>
      </c>
    </row>
    <row r="5841" spans="1:16" x14ac:dyDescent="0.35">
      <c r="A5841" t="s">
        <v>0</v>
      </c>
      <c r="B5841" t="s">
        <v>13846</v>
      </c>
      <c r="C5841" t="s">
        <v>13863</v>
      </c>
      <c r="D5841" t="s">
        <v>4595</v>
      </c>
      <c r="E5841" t="s">
        <v>59</v>
      </c>
      <c r="F5841" t="b">
        <v>0</v>
      </c>
      <c r="G5841" t="s">
        <v>63</v>
      </c>
      <c r="H5841" s="1">
        <v>46085.465983796297</v>
      </c>
      <c r="I5841" t="b">
        <v>1</v>
      </c>
      <c r="J5841" t="b">
        <v>0</v>
      </c>
      <c r="K5841" t="s">
        <v>41</v>
      </c>
      <c r="L5841" t="s">
        <v>60</v>
      </c>
      <c r="M5841">
        <v>60000</v>
      </c>
      <c r="N5841"/>
      <c r="O5841" t="s">
        <v>13847</v>
      </c>
    </row>
    <row r="5842" spans="1:16" x14ac:dyDescent="0.35">
      <c r="A5842" t="s">
        <v>0</v>
      </c>
      <c r="B5842" t="s">
        <v>13846</v>
      </c>
      <c r="C5842" t="s">
        <v>13864</v>
      </c>
      <c r="D5842" t="s">
        <v>4595</v>
      </c>
      <c r="E5842" t="s">
        <v>59</v>
      </c>
      <c r="F5842" t="b">
        <v>0</v>
      </c>
      <c r="G5842" t="s">
        <v>63</v>
      </c>
      <c r="H5842" s="1">
        <v>46085.466006944444</v>
      </c>
      <c r="I5842" t="b">
        <v>1</v>
      </c>
      <c r="J5842" t="b">
        <v>0</v>
      </c>
      <c r="K5842" t="s">
        <v>41</v>
      </c>
      <c r="L5842" t="s">
        <v>60</v>
      </c>
      <c r="M5842">
        <v>75000</v>
      </c>
      <c r="N5842"/>
      <c r="O5842" t="s">
        <v>13847</v>
      </c>
    </row>
    <row r="5843" spans="1:16" x14ac:dyDescent="0.35">
      <c r="A5843" t="s">
        <v>0</v>
      </c>
      <c r="B5843" t="s">
        <v>13846</v>
      </c>
      <c r="C5843" t="s">
        <v>13865</v>
      </c>
      <c r="D5843" t="s">
        <v>4595</v>
      </c>
      <c r="E5843" t="s">
        <v>59</v>
      </c>
      <c r="F5843" t="b">
        <v>0</v>
      </c>
      <c r="G5843" t="s">
        <v>63</v>
      </c>
      <c r="H5843" s="1">
        <v>46085.466006944444</v>
      </c>
      <c r="I5843" t="b">
        <v>1</v>
      </c>
      <c r="J5843" t="b">
        <v>0</v>
      </c>
      <c r="K5843" t="s">
        <v>41</v>
      </c>
      <c r="L5843" t="s">
        <v>60</v>
      </c>
      <c r="M5843">
        <v>70000</v>
      </c>
      <c r="N5843"/>
      <c r="O5843" t="s">
        <v>13847</v>
      </c>
    </row>
    <row r="5844" spans="1:16" x14ac:dyDescent="0.35">
      <c r="A5844" t="s">
        <v>0</v>
      </c>
      <c r="B5844" t="s">
        <v>13846</v>
      </c>
      <c r="C5844" t="s">
        <v>13866</v>
      </c>
      <c r="D5844" t="s">
        <v>4595</v>
      </c>
      <c r="E5844" t="s">
        <v>59</v>
      </c>
      <c r="F5844" t="b">
        <v>0</v>
      </c>
      <c r="G5844" t="s">
        <v>63</v>
      </c>
      <c r="H5844" s="1">
        <v>46085.466006944444</v>
      </c>
      <c r="I5844" t="b">
        <v>1</v>
      </c>
      <c r="J5844" t="b">
        <v>0</v>
      </c>
      <c r="K5844" t="s">
        <v>41</v>
      </c>
      <c r="L5844" t="s">
        <v>60</v>
      </c>
      <c r="M5844">
        <v>95000</v>
      </c>
      <c r="N5844"/>
      <c r="O5844" t="s">
        <v>13847</v>
      </c>
      <c r="P5844" t="s">
        <v>945</v>
      </c>
    </row>
    <row r="5845" spans="1:16" x14ac:dyDescent="0.35">
      <c r="A5845" t="s">
        <v>0</v>
      </c>
      <c r="B5845" t="s">
        <v>13846</v>
      </c>
      <c r="C5845" t="s">
        <v>13867</v>
      </c>
      <c r="D5845" t="s">
        <v>4595</v>
      </c>
      <c r="E5845" t="s">
        <v>59</v>
      </c>
      <c r="F5845" t="b">
        <v>0</v>
      </c>
      <c r="G5845" t="s">
        <v>63</v>
      </c>
      <c r="H5845" s="1">
        <v>46085.46603009259</v>
      </c>
      <c r="I5845" t="b">
        <v>1</v>
      </c>
      <c r="J5845" t="b">
        <v>0</v>
      </c>
      <c r="K5845" t="s">
        <v>41</v>
      </c>
      <c r="L5845" t="s">
        <v>60</v>
      </c>
      <c r="M5845">
        <v>87500</v>
      </c>
      <c r="N5845"/>
      <c r="O5845" t="s">
        <v>13847</v>
      </c>
    </row>
    <row r="5846" spans="1:16" x14ac:dyDescent="0.35">
      <c r="A5846" t="s">
        <v>0</v>
      </c>
      <c r="B5846" t="s">
        <v>13846</v>
      </c>
      <c r="C5846" t="s">
        <v>3252</v>
      </c>
      <c r="D5846" t="s">
        <v>4595</v>
      </c>
      <c r="E5846" t="s">
        <v>59</v>
      </c>
      <c r="F5846" t="b">
        <v>0</v>
      </c>
      <c r="G5846" t="s">
        <v>73</v>
      </c>
      <c r="H5846" s="1">
        <v>46085.501006944447</v>
      </c>
      <c r="I5846" t="b">
        <v>1</v>
      </c>
      <c r="J5846" t="b">
        <v>0</v>
      </c>
      <c r="K5846" t="s">
        <v>41</v>
      </c>
      <c r="L5846" t="s">
        <v>60</v>
      </c>
      <c r="M5846">
        <v>57500</v>
      </c>
      <c r="N5846"/>
      <c r="O5846" t="s">
        <v>13847</v>
      </c>
      <c r="P5846" t="s">
        <v>945</v>
      </c>
    </row>
    <row r="5847" spans="1:16" x14ac:dyDescent="0.35">
      <c r="A5847" t="s">
        <v>0</v>
      </c>
      <c r="B5847" t="s">
        <v>13846</v>
      </c>
      <c r="C5847" t="s">
        <v>4050</v>
      </c>
      <c r="D5847" t="s">
        <v>4595</v>
      </c>
      <c r="E5847" t="s">
        <v>59</v>
      </c>
      <c r="F5847" t="b">
        <v>0</v>
      </c>
      <c r="G5847" t="s">
        <v>73</v>
      </c>
      <c r="H5847" s="1">
        <v>46085.501006944447</v>
      </c>
      <c r="I5847" t="b">
        <v>1</v>
      </c>
      <c r="J5847" t="b">
        <v>0</v>
      </c>
      <c r="K5847" t="s">
        <v>41</v>
      </c>
      <c r="L5847" t="s">
        <v>60</v>
      </c>
      <c r="M5847">
        <v>85000</v>
      </c>
      <c r="N5847"/>
      <c r="O5847" t="s">
        <v>13847</v>
      </c>
    </row>
    <row r="5848" spans="1:16" x14ac:dyDescent="0.35">
      <c r="A5848" t="s">
        <v>7</v>
      </c>
      <c r="B5848" t="s">
        <v>13868</v>
      </c>
      <c r="C5848" t="s">
        <v>181</v>
      </c>
      <c r="D5848" t="s">
        <v>4595</v>
      </c>
      <c r="E5848" t="s">
        <v>59</v>
      </c>
      <c r="F5848" t="b">
        <v>0</v>
      </c>
      <c r="G5848" t="s">
        <v>89</v>
      </c>
      <c r="H5848" s="1">
        <v>46085.501087962963</v>
      </c>
      <c r="I5848" t="b">
        <v>0</v>
      </c>
      <c r="J5848" t="b">
        <v>0</v>
      </c>
      <c r="K5848" t="s">
        <v>41</v>
      </c>
      <c r="L5848" t="s">
        <v>60</v>
      </c>
      <c r="M5848">
        <v>120000</v>
      </c>
      <c r="N5848"/>
      <c r="O5848" t="s">
        <v>804</v>
      </c>
    </row>
    <row r="5849" spans="1:16" x14ac:dyDescent="0.35">
      <c r="A5849" t="s">
        <v>0</v>
      </c>
      <c r="B5849" t="s">
        <v>13846</v>
      </c>
      <c r="C5849" t="s">
        <v>3273</v>
      </c>
      <c r="D5849" t="s">
        <v>4595</v>
      </c>
      <c r="E5849" t="s">
        <v>59</v>
      </c>
      <c r="F5849" t="b">
        <v>0</v>
      </c>
      <c r="G5849" t="s">
        <v>89</v>
      </c>
      <c r="H5849" s="1">
        <v>46085.501157407409</v>
      </c>
      <c r="I5849" t="b">
        <v>1</v>
      </c>
      <c r="J5849" t="b">
        <v>0</v>
      </c>
      <c r="K5849" t="s">
        <v>41</v>
      </c>
      <c r="L5849" t="s">
        <v>60</v>
      </c>
      <c r="M5849">
        <v>75000</v>
      </c>
      <c r="N5849"/>
      <c r="O5849" t="s">
        <v>13847</v>
      </c>
    </row>
    <row r="5850" spans="1:16" x14ac:dyDescent="0.35">
      <c r="A5850" t="s">
        <v>0</v>
      </c>
      <c r="B5850" t="s">
        <v>13846</v>
      </c>
      <c r="C5850" t="s">
        <v>3129</v>
      </c>
      <c r="D5850" t="s">
        <v>4595</v>
      </c>
      <c r="E5850" t="s">
        <v>59</v>
      </c>
      <c r="F5850" t="b">
        <v>0</v>
      </c>
      <c r="G5850" t="s">
        <v>89</v>
      </c>
      <c r="H5850" s="1">
        <v>46085.501157407409</v>
      </c>
      <c r="I5850" t="b">
        <v>1</v>
      </c>
      <c r="J5850" t="b">
        <v>0</v>
      </c>
      <c r="K5850" t="s">
        <v>41</v>
      </c>
      <c r="L5850" t="s">
        <v>60</v>
      </c>
      <c r="M5850">
        <v>70000</v>
      </c>
      <c r="N5850"/>
      <c r="O5850" t="s">
        <v>13847</v>
      </c>
      <c r="P5850" t="s">
        <v>426</v>
      </c>
    </row>
    <row r="5851" spans="1:16" x14ac:dyDescent="0.35">
      <c r="A5851" t="s">
        <v>0</v>
      </c>
      <c r="B5851" t="s">
        <v>13846</v>
      </c>
      <c r="C5851" t="s">
        <v>13869</v>
      </c>
      <c r="D5851" t="s">
        <v>4595</v>
      </c>
      <c r="E5851" t="s">
        <v>59</v>
      </c>
      <c r="F5851" t="b">
        <v>0</v>
      </c>
      <c r="G5851" t="s">
        <v>89</v>
      </c>
      <c r="H5851" s="1">
        <v>46085.501157407409</v>
      </c>
      <c r="I5851" t="b">
        <v>1</v>
      </c>
      <c r="J5851" t="b">
        <v>0</v>
      </c>
      <c r="K5851" t="s">
        <v>41</v>
      </c>
      <c r="L5851" t="s">
        <v>60</v>
      </c>
      <c r="M5851">
        <v>67500</v>
      </c>
      <c r="N5851"/>
      <c r="O5851" t="s">
        <v>13847</v>
      </c>
      <c r="P5851" t="s">
        <v>945</v>
      </c>
    </row>
    <row r="5852" spans="1:16" x14ac:dyDescent="0.35">
      <c r="A5852" t="s">
        <v>0</v>
      </c>
      <c r="B5852" t="s">
        <v>13846</v>
      </c>
      <c r="C5852" t="s">
        <v>13870</v>
      </c>
      <c r="D5852" t="s">
        <v>4595</v>
      </c>
      <c r="E5852" t="s">
        <v>59</v>
      </c>
      <c r="F5852" t="b">
        <v>0</v>
      </c>
      <c r="G5852" t="s">
        <v>89</v>
      </c>
      <c r="H5852" s="1">
        <v>46085.501192129632</v>
      </c>
      <c r="I5852" t="b">
        <v>1</v>
      </c>
      <c r="J5852" t="b">
        <v>0</v>
      </c>
      <c r="K5852" t="s">
        <v>41</v>
      </c>
      <c r="L5852" t="s">
        <v>60</v>
      </c>
      <c r="M5852">
        <v>50000</v>
      </c>
      <c r="N5852"/>
      <c r="O5852" t="s">
        <v>13847</v>
      </c>
      <c r="P5852" t="s">
        <v>945</v>
      </c>
    </row>
    <row r="5853" spans="1:16" x14ac:dyDescent="0.35">
      <c r="A5853" t="s">
        <v>0</v>
      </c>
      <c r="B5853" t="s">
        <v>13846</v>
      </c>
      <c r="C5853" t="s">
        <v>1943</v>
      </c>
      <c r="D5853" t="s">
        <v>4595</v>
      </c>
      <c r="E5853" t="s">
        <v>59</v>
      </c>
      <c r="F5853" t="b">
        <v>0</v>
      </c>
      <c r="G5853" t="s">
        <v>89</v>
      </c>
      <c r="H5853" s="1">
        <v>46085.501192129632</v>
      </c>
      <c r="I5853" t="b">
        <v>1</v>
      </c>
      <c r="J5853" t="b">
        <v>0</v>
      </c>
      <c r="K5853" t="s">
        <v>41</v>
      </c>
      <c r="L5853" t="s">
        <v>60</v>
      </c>
      <c r="M5853">
        <v>77500</v>
      </c>
      <c r="N5853"/>
      <c r="O5853" t="s">
        <v>13847</v>
      </c>
      <c r="P5853" t="s">
        <v>1777</v>
      </c>
    </row>
    <row r="5854" spans="1:16" x14ac:dyDescent="0.35">
      <c r="A5854" t="s">
        <v>0</v>
      </c>
      <c r="B5854" t="s">
        <v>13846</v>
      </c>
      <c r="C5854" t="s">
        <v>13871</v>
      </c>
      <c r="D5854" t="s">
        <v>4595</v>
      </c>
      <c r="E5854" t="s">
        <v>59</v>
      </c>
      <c r="F5854" t="b">
        <v>0</v>
      </c>
      <c r="G5854" t="s">
        <v>89</v>
      </c>
      <c r="H5854" s="1">
        <v>46085.501192129632</v>
      </c>
      <c r="I5854" t="b">
        <v>1</v>
      </c>
      <c r="J5854" t="b">
        <v>0</v>
      </c>
      <c r="K5854" t="s">
        <v>41</v>
      </c>
      <c r="L5854" t="s">
        <v>60</v>
      </c>
      <c r="M5854">
        <v>57500</v>
      </c>
      <c r="N5854"/>
      <c r="O5854" t="s">
        <v>13847</v>
      </c>
      <c r="P5854" t="s">
        <v>945</v>
      </c>
    </row>
    <row r="5855" spans="1:16" x14ac:dyDescent="0.35">
      <c r="A5855" t="s">
        <v>0</v>
      </c>
      <c r="B5855" t="s">
        <v>13846</v>
      </c>
      <c r="C5855" t="s">
        <v>2740</v>
      </c>
      <c r="D5855" t="s">
        <v>4595</v>
      </c>
      <c r="E5855" t="s">
        <v>59</v>
      </c>
      <c r="F5855" t="b">
        <v>0</v>
      </c>
      <c r="G5855" t="s">
        <v>89</v>
      </c>
      <c r="H5855" s="1">
        <v>46085.501192129632</v>
      </c>
      <c r="I5855" t="b">
        <v>1</v>
      </c>
      <c r="J5855" t="b">
        <v>0</v>
      </c>
      <c r="K5855" t="s">
        <v>41</v>
      </c>
      <c r="L5855" t="s">
        <v>60</v>
      </c>
      <c r="M5855">
        <v>60000</v>
      </c>
      <c r="N5855"/>
      <c r="O5855" t="s">
        <v>13847</v>
      </c>
      <c r="P5855" t="s">
        <v>945</v>
      </c>
    </row>
    <row r="5856" spans="1:16" x14ac:dyDescent="0.35">
      <c r="A5856" t="s">
        <v>0</v>
      </c>
      <c r="B5856" t="s">
        <v>13846</v>
      </c>
      <c r="C5856" t="s">
        <v>13872</v>
      </c>
      <c r="D5856" t="s">
        <v>4595</v>
      </c>
      <c r="E5856" t="s">
        <v>59</v>
      </c>
      <c r="F5856" t="b">
        <v>0</v>
      </c>
      <c r="G5856" t="s">
        <v>89</v>
      </c>
      <c r="H5856" s="1">
        <v>46085.501192129632</v>
      </c>
      <c r="I5856" t="b">
        <v>1</v>
      </c>
      <c r="J5856" t="b">
        <v>0</v>
      </c>
      <c r="K5856" t="s">
        <v>41</v>
      </c>
      <c r="L5856" t="s">
        <v>60</v>
      </c>
      <c r="M5856">
        <v>80000</v>
      </c>
      <c r="N5856"/>
      <c r="O5856" t="s">
        <v>13847</v>
      </c>
    </row>
    <row r="5857" spans="1:16" x14ac:dyDescent="0.35">
      <c r="A5857" t="s">
        <v>0</v>
      </c>
      <c r="B5857" t="s">
        <v>13846</v>
      </c>
      <c r="C5857" t="s">
        <v>2513</v>
      </c>
      <c r="D5857" t="s">
        <v>4595</v>
      </c>
      <c r="E5857" t="s">
        <v>59</v>
      </c>
      <c r="F5857" t="b">
        <v>0</v>
      </c>
      <c r="G5857" t="s">
        <v>89</v>
      </c>
      <c r="H5857" s="1">
        <v>46085.501192129632</v>
      </c>
      <c r="I5857" t="b">
        <v>1</v>
      </c>
      <c r="J5857" t="b">
        <v>0</v>
      </c>
      <c r="K5857" t="s">
        <v>41</v>
      </c>
      <c r="L5857" t="s">
        <v>60</v>
      </c>
      <c r="M5857">
        <v>65000</v>
      </c>
      <c r="N5857"/>
      <c r="O5857" t="s">
        <v>13847</v>
      </c>
    </row>
    <row r="5858" spans="1:16" x14ac:dyDescent="0.35">
      <c r="A5858" t="s">
        <v>0</v>
      </c>
      <c r="B5858" t="s">
        <v>13846</v>
      </c>
      <c r="C5858" t="s">
        <v>2800</v>
      </c>
      <c r="D5858" t="s">
        <v>4595</v>
      </c>
      <c r="E5858" t="s">
        <v>59</v>
      </c>
      <c r="F5858" t="b">
        <v>0</v>
      </c>
      <c r="G5858" t="s">
        <v>89</v>
      </c>
      <c r="H5858" s="1">
        <v>46085.501215277778</v>
      </c>
      <c r="I5858" t="b">
        <v>1</v>
      </c>
      <c r="J5858" t="b">
        <v>0</v>
      </c>
      <c r="K5858" t="s">
        <v>41</v>
      </c>
      <c r="L5858" t="s">
        <v>60</v>
      </c>
      <c r="M5858">
        <v>80000</v>
      </c>
      <c r="N5858"/>
      <c r="O5858" t="s">
        <v>13847</v>
      </c>
      <c r="P5858" t="s">
        <v>945</v>
      </c>
    </row>
    <row r="5859" spans="1:16" x14ac:dyDescent="0.35">
      <c r="A5859" t="s">
        <v>6</v>
      </c>
      <c r="B5859" t="s">
        <v>13873</v>
      </c>
      <c r="C5859" t="s">
        <v>148</v>
      </c>
      <c r="D5859" t="s">
        <v>4595</v>
      </c>
      <c r="E5859" t="s">
        <v>59</v>
      </c>
      <c r="F5859" t="b">
        <v>0</v>
      </c>
      <c r="G5859" t="s">
        <v>89</v>
      </c>
      <c r="H5859" s="1">
        <v>46085.501215277778</v>
      </c>
      <c r="I5859" t="b">
        <v>1</v>
      </c>
      <c r="J5859" t="b">
        <v>0</v>
      </c>
      <c r="K5859" t="s">
        <v>41</v>
      </c>
      <c r="L5859" t="s">
        <v>60</v>
      </c>
      <c r="M5859">
        <v>133000</v>
      </c>
      <c r="N5859"/>
      <c r="O5859" t="s">
        <v>13874</v>
      </c>
    </row>
    <row r="5860" spans="1:16" x14ac:dyDescent="0.35">
      <c r="A5860" t="s">
        <v>0</v>
      </c>
      <c r="B5860" t="s">
        <v>13846</v>
      </c>
      <c r="C5860" t="s">
        <v>6389</v>
      </c>
      <c r="D5860" t="s">
        <v>4595</v>
      </c>
      <c r="E5860" t="s">
        <v>59</v>
      </c>
      <c r="F5860" t="b">
        <v>0</v>
      </c>
      <c r="G5860" t="s">
        <v>89</v>
      </c>
      <c r="H5860" s="1">
        <v>46085.501215277778</v>
      </c>
      <c r="I5860" t="b">
        <v>1</v>
      </c>
      <c r="J5860" t="b">
        <v>0</v>
      </c>
      <c r="K5860" t="s">
        <v>41</v>
      </c>
      <c r="L5860" t="s">
        <v>60</v>
      </c>
      <c r="M5860">
        <v>60000</v>
      </c>
      <c r="N5860"/>
      <c r="O5860" t="s">
        <v>13847</v>
      </c>
      <c r="P5860" t="s">
        <v>945</v>
      </c>
    </row>
    <row r="5861" spans="1:16" x14ac:dyDescent="0.35">
      <c r="A5861" t="s">
        <v>0</v>
      </c>
      <c r="B5861" t="s">
        <v>13846</v>
      </c>
      <c r="C5861" t="s">
        <v>1110</v>
      </c>
      <c r="D5861" t="s">
        <v>4595</v>
      </c>
      <c r="E5861" t="s">
        <v>59</v>
      </c>
      <c r="F5861" t="b">
        <v>0</v>
      </c>
      <c r="G5861" t="s">
        <v>89</v>
      </c>
      <c r="H5861" s="1">
        <v>46085.501215277778</v>
      </c>
      <c r="I5861" t="b">
        <v>1</v>
      </c>
      <c r="J5861" t="b">
        <v>0</v>
      </c>
      <c r="K5861" t="s">
        <v>41</v>
      </c>
      <c r="L5861" t="s">
        <v>60</v>
      </c>
      <c r="M5861">
        <v>55000</v>
      </c>
      <c r="N5861"/>
      <c r="O5861" t="s">
        <v>13847</v>
      </c>
      <c r="P5861" t="s">
        <v>945</v>
      </c>
    </row>
    <row r="5862" spans="1:16" x14ac:dyDescent="0.35">
      <c r="A5862" t="s">
        <v>0</v>
      </c>
      <c r="B5862" t="s">
        <v>13846</v>
      </c>
      <c r="C5862" t="s">
        <v>13875</v>
      </c>
      <c r="D5862" t="s">
        <v>4595</v>
      </c>
      <c r="E5862" t="s">
        <v>59</v>
      </c>
      <c r="F5862" t="b">
        <v>0</v>
      </c>
      <c r="G5862" t="s">
        <v>89</v>
      </c>
      <c r="H5862" s="1">
        <v>46085.501215277778</v>
      </c>
      <c r="I5862" t="b">
        <v>1</v>
      </c>
      <c r="J5862" t="b">
        <v>0</v>
      </c>
      <c r="K5862" t="s">
        <v>41</v>
      </c>
      <c r="L5862" t="s">
        <v>60</v>
      </c>
      <c r="M5862">
        <v>50000</v>
      </c>
      <c r="N5862"/>
      <c r="O5862" t="s">
        <v>13847</v>
      </c>
      <c r="P5862" t="s">
        <v>945</v>
      </c>
    </row>
    <row r="5863" spans="1:16" x14ac:dyDescent="0.35">
      <c r="A5863" t="s">
        <v>0</v>
      </c>
      <c r="B5863" t="s">
        <v>13846</v>
      </c>
      <c r="C5863" t="s">
        <v>3494</v>
      </c>
      <c r="D5863" t="s">
        <v>4595</v>
      </c>
      <c r="E5863" t="s">
        <v>59</v>
      </c>
      <c r="F5863" t="b">
        <v>0</v>
      </c>
      <c r="G5863" t="s">
        <v>89</v>
      </c>
      <c r="H5863" s="1">
        <v>46085.501215277778</v>
      </c>
      <c r="I5863" t="b">
        <v>1</v>
      </c>
      <c r="J5863" t="b">
        <v>0</v>
      </c>
      <c r="K5863" t="s">
        <v>41</v>
      </c>
      <c r="L5863" t="s">
        <v>60</v>
      </c>
      <c r="M5863">
        <v>54000</v>
      </c>
      <c r="N5863"/>
      <c r="O5863" t="s">
        <v>13847</v>
      </c>
    </row>
    <row r="5864" spans="1:16" x14ac:dyDescent="0.35">
      <c r="A5864" t="s">
        <v>2</v>
      </c>
      <c r="B5864" t="s">
        <v>466</v>
      </c>
      <c r="C5864" t="s">
        <v>13876</v>
      </c>
      <c r="D5864" t="s">
        <v>4595</v>
      </c>
      <c r="E5864" t="s">
        <v>59</v>
      </c>
      <c r="F5864" t="b">
        <v>0</v>
      </c>
      <c r="G5864" t="s">
        <v>77</v>
      </c>
      <c r="H5864" s="1">
        <v>46085.501400462963</v>
      </c>
      <c r="I5864" t="b">
        <v>0</v>
      </c>
      <c r="J5864" t="b">
        <v>0</v>
      </c>
      <c r="K5864" t="s">
        <v>41</v>
      </c>
      <c r="L5864" t="s">
        <v>60</v>
      </c>
      <c r="M5864">
        <v>170000</v>
      </c>
      <c r="N5864"/>
      <c r="O5864" t="s">
        <v>12498</v>
      </c>
    </row>
    <row r="5865" spans="1:16" x14ac:dyDescent="0.35">
      <c r="A5865" t="s">
        <v>2</v>
      </c>
      <c r="B5865" t="s">
        <v>2</v>
      </c>
      <c r="C5865" t="s">
        <v>13877</v>
      </c>
      <c r="D5865" t="s">
        <v>4595</v>
      </c>
      <c r="E5865" t="s">
        <v>59</v>
      </c>
      <c r="F5865" t="b">
        <v>0</v>
      </c>
      <c r="G5865" t="s">
        <v>68</v>
      </c>
      <c r="H5865" s="1">
        <v>46085.501631944448</v>
      </c>
      <c r="I5865" t="b">
        <v>0</v>
      </c>
      <c r="J5865" t="b">
        <v>0</v>
      </c>
      <c r="K5865" t="s">
        <v>41</v>
      </c>
      <c r="L5865" t="s">
        <v>60</v>
      </c>
      <c r="M5865">
        <v>117500</v>
      </c>
      <c r="N5865"/>
      <c r="O5865" t="s">
        <v>1098</v>
      </c>
    </row>
    <row r="5866" spans="1:16" x14ac:dyDescent="0.35">
      <c r="A5866" t="s">
        <v>6</v>
      </c>
      <c r="B5866" t="s">
        <v>531</v>
      </c>
      <c r="C5866" t="s">
        <v>6290</v>
      </c>
      <c r="D5866" t="s">
        <v>4595</v>
      </c>
      <c r="E5866" t="s">
        <v>59</v>
      </c>
      <c r="F5866" t="b">
        <v>0</v>
      </c>
      <c r="G5866" t="s">
        <v>68</v>
      </c>
      <c r="H5866" s="1">
        <v>46085.501631944448</v>
      </c>
      <c r="I5866" t="b">
        <v>0</v>
      </c>
      <c r="J5866" t="b">
        <v>0</v>
      </c>
      <c r="K5866" t="s">
        <v>41</v>
      </c>
      <c r="L5866" t="s">
        <v>60</v>
      </c>
      <c r="M5866">
        <v>210000</v>
      </c>
      <c r="N5866"/>
      <c r="O5866" t="s">
        <v>13878</v>
      </c>
    </row>
    <row r="5867" spans="1:16" x14ac:dyDescent="0.35">
      <c r="A5867" t="s">
        <v>6</v>
      </c>
      <c r="B5867" t="s">
        <v>6</v>
      </c>
      <c r="C5867" t="s">
        <v>3169</v>
      </c>
      <c r="D5867" t="s">
        <v>4595</v>
      </c>
      <c r="E5867" t="s">
        <v>59</v>
      </c>
      <c r="F5867" t="b">
        <v>0</v>
      </c>
      <c r="G5867" t="s">
        <v>68</v>
      </c>
      <c r="H5867" s="1">
        <v>46085.501655092587</v>
      </c>
      <c r="I5867" t="b">
        <v>0</v>
      </c>
      <c r="J5867" t="b">
        <v>0</v>
      </c>
      <c r="K5867" t="s">
        <v>41</v>
      </c>
      <c r="L5867" t="s">
        <v>60</v>
      </c>
      <c r="M5867">
        <v>180000</v>
      </c>
      <c r="N5867"/>
      <c r="O5867" t="s">
        <v>982</v>
      </c>
    </row>
    <row r="5868" spans="1:16" x14ac:dyDescent="0.35">
      <c r="A5868" t="s">
        <v>6</v>
      </c>
      <c r="B5868" t="s">
        <v>531</v>
      </c>
      <c r="C5868" t="s">
        <v>3169</v>
      </c>
      <c r="D5868" t="s">
        <v>4595</v>
      </c>
      <c r="E5868" t="s">
        <v>72</v>
      </c>
      <c r="F5868" t="b">
        <v>0</v>
      </c>
      <c r="G5868" t="s">
        <v>68</v>
      </c>
      <c r="H5868" s="1">
        <v>46085.501655092587</v>
      </c>
      <c r="I5868" t="b">
        <v>0</v>
      </c>
      <c r="J5868" t="b">
        <v>0</v>
      </c>
      <c r="K5868" t="s">
        <v>41</v>
      </c>
      <c r="L5868" t="s">
        <v>60</v>
      </c>
      <c r="M5868">
        <v>210000</v>
      </c>
      <c r="N5868"/>
      <c r="O5868" t="s">
        <v>95</v>
      </c>
      <c r="P5868" t="s">
        <v>13879</v>
      </c>
    </row>
    <row r="5869" spans="1:16" x14ac:dyDescent="0.35">
      <c r="A5869" t="s">
        <v>5</v>
      </c>
      <c r="B5869" t="s">
        <v>13880</v>
      </c>
      <c r="C5869" t="s">
        <v>9736</v>
      </c>
      <c r="D5869" t="s">
        <v>4526</v>
      </c>
      <c r="E5869" t="s">
        <v>59</v>
      </c>
      <c r="F5869" t="b">
        <v>0</v>
      </c>
      <c r="G5869" t="s">
        <v>65</v>
      </c>
      <c r="H5869" s="1">
        <v>46085.502245370371</v>
      </c>
      <c r="I5869" t="b">
        <v>1</v>
      </c>
      <c r="J5869" t="b">
        <v>0</v>
      </c>
      <c r="K5869" t="s">
        <v>41</v>
      </c>
      <c r="L5869" t="s">
        <v>74</v>
      </c>
      <c r="M5869"/>
      <c r="N5869">
        <v>45</v>
      </c>
      <c r="O5869" t="s">
        <v>9737</v>
      </c>
      <c r="P5869" t="s">
        <v>13881</v>
      </c>
    </row>
    <row r="5870" spans="1:16" x14ac:dyDescent="0.35">
      <c r="A5870" t="s">
        <v>0</v>
      </c>
      <c r="B5870" t="s">
        <v>13882</v>
      </c>
      <c r="C5870" t="s">
        <v>13</v>
      </c>
      <c r="D5870" t="s">
        <v>4595</v>
      </c>
      <c r="F5870" t="b">
        <v>0</v>
      </c>
      <c r="G5870" t="s">
        <v>13</v>
      </c>
      <c r="H5870" s="1">
        <v>46085.504884259259</v>
      </c>
      <c r="I5870" t="b">
        <v>1</v>
      </c>
      <c r="J5870" t="b">
        <v>0</v>
      </c>
      <c r="K5870" t="s">
        <v>13</v>
      </c>
      <c r="L5870" t="s">
        <v>74</v>
      </c>
      <c r="M5870"/>
      <c r="N5870">
        <v>40</v>
      </c>
      <c r="O5870" t="s">
        <v>4596</v>
      </c>
      <c r="P5870" t="s">
        <v>13883</v>
      </c>
    </row>
    <row r="5871" spans="1:16" x14ac:dyDescent="0.35">
      <c r="A5871" t="s">
        <v>1</v>
      </c>
      <c r="B5871" t="s">
        <v>1</v>
      </c>
      <c r="C5871" t="s">
        <v>13884</v>
      </c>
      <c r="D5871" t="s">
        <v>4595</v>
      </c>
      <c r="E5871" t="s">
        <v>59</v>
      </c>
      <c r="F5871" t="b">
        <v>0</v>
      </c>
      <c r="G5871" t="s">
        <v>19</v>
      </c>
      <c r="H5871" s="1">
        <v>46085.506053240737</v>
      </c>
      <c r="I5871" t="b">
        <v>1</v>
      </c>
      <c r="J5871" t="b">
        <v>0</v>
      </c>
      <c r="K5871" t="s">
        <v>19</v>
      </c>
      <c r="L5871" t="s">
        <v>60</v>
      </c>
      <c r="M5871">
        <v>1700000</v>
      </c>
      <c r="N5871"/>
      <c r="O5871" t="s">
        <v>13885</v>
      </c>
      <c r="P5871" t="s">
        <v>7064</v>
      </c>
    </row>
    <row r="5872" spans="1:16" x14ac:dyDescent="0.35">
      <c r="A5872" t="s">
        <v>1</v>
      </c>
      <c r="B5872" t="s">
        <v>1</v>
      </c>
      <c r="C5872" t="s">
        <v>13886</v>
      </c>
      <c r="D5872" t="s">
        <v>4595</v>
      </c>
      <c r="E5872" t="s">
        <v>59</v>
      </c>
      <c r="F5872" t="b">
        <v>0</v>
      </c>
      <c r="G5872" t="s">
        <v>19</v>
      </c>
      <c r="H5872" s="1">
        <v>46085.50613425926</v>
      </c>
      <c r="I5872" t="b">
        <v>1</v>
      </c>
      <c r="J5872" t="b">
        <v>0</v>
      </c>
      <c r="K5872" t="s">
        <v>19</v>
      </c>
      <c r="L5872" t="s">
        <v>60</v>
      </c>
      <c r="M5872">
        <v>1700000</v>
      </c>
      <c r="N5872"/>
      <c r="O5872" t="s">
        <v>13885</v>
      </c>
      <c r="P5872" t="s">
        <v>7064</v>
      </c>
    </row>
    <row r="5873" spans="1:16" x14ac:dyDescent="0.35">
      <c r="A5873" t="s">
        <v>2</v>
      </c>
      <c r="B5873" t="s">
        <v>11657</v>
      </c>
      <c r="C5873" t="s">
        <v>2474</v>
      </c>
      <c r="D5873" t="s">
        <v>4595</v>
      </c>
      <c r="E5873" t="s">
        <v>59</v>
      </c>
      <c r="F5873" t="b">
        <v>0</v>
      </c>
      <c r="G5873" t="s">
        <v>19</v>
      </c>
      <c r="H5873" s="1">
        <v>46085.50613425926</v>
      </c>
      <c r="I5873" t="b">
        <v>1</v>
      </c>
      <c r="J5873" t="b">
        <v>0</v>
      </c>
      <c r="K5873" t="s">
        <v>19</v>
      </c>
      <c r="L5873" t="s">
        <v>60</v>
      </c>
      <c r="M5873">
        <v>2900000</v>
      </c>
      <c r="N5873"/>
      <c r="O5873" t="s">
        <v>11659</v>
      </c>
      <c r="P5873" t="s">
        <v>11660</v>
      </c>
    </row>
    <row r="5874" spans="1:16" x14ac:dyDescent="0.35">
      <c r="A5874" t="s">
        <v>1</v>
      </c>
      <c r="B5874" t="s">
        <v>1</v>
      </c>
      <c r="C5874" t="s">
        <v>13887</v>
      </c>
      <c r="D5874" t="s">
        <v>5798</v>
      </c>
      <c r="E5874" t="s">
        <v>59</v>
      </c>
      <c r="F5874" t="b">
        <v>0</v>
      </c>
      <c r="G5874" t="s">
        <v>40</v>
      </c>
      <c r="H5874" s="1">
        <v>46085.506851851853</v>
      </c>
      <c r="I5874" t="b">
        <v>1</v>
      </c>
      <c r="J5874" t="b">
        <v>0</v>
      </c>
      <c r="K5874" t="s">
        <v>40</v>
      </c>
      <c r="L5874" t="s">
        <v>60</v>
      </c>
      <c r="M5874">
        <v>32000</v>
      </c>
      <c r="N5874"/>
      <c r="O5874" t="s">
        <v>13888</v>
      </c>
    </row>
    <row r="5875" spans="1:16" x14ac:dyDescent="0.35">
      <c r="A5875" t="s">
        <v>0</v>
      </c>
      <c r="B5875" t="s">
        <v>13846</v>
      </c>
      <c r="C5875" t="s">
        <v>3240</v>
      </c>
      <c r="D5875" t="s">
        <v>4595</v>
      </c>
      <c r="E5875" t="s">
        <v>59</v>
      </c>
      <c r="F5875" t="b">
        <v>0</v>
      </c>
      <c r="G5875" t="s">
        <v>63</v>
      </c>
      <c r="H5875" s="1">
        <v>46085.507650462961</v>
      </c>
      <c r="I5875" t="b">
        <v>1</v>
      </c>
      <c r="J5875" t="b">
        <v>0</v>
      </c>
      <c r="K5875" t="s">
        <v>41</v>
      </c>
      <c r="L5875" t="s">
        <v>60</v>
      </c>
      <c r="M5875">
        <v>65000</v>
      </c>
      <c r="N5875"/>
      <c r="O5875" t="s">
        <v>13847</v>
      </c>
      <c r="P5875" t="s">
        <v>945</v>
      </c>
    </row>
    <row r="5876" spans="1:16" x14ac:dyDescent="0.35">
      <c r="A5876" t="s">
        <v>0</v>
      </c>
      <c r="B5876" t="s">
        <v>13846</v>
      </c>
      <c r="C5876" t="s">
        <v>2619</v>
      </c>
      <c r="D5876" t="s">
        <v>4595</v>
      </c>
      <c r="E5876" t="s">
        <v>59</v>
      </c>
      <c r="F5876" t="b">
        <v>0</v>
      </c>
      <c r="G5876" t="s">
        <v>63</v>
      </c>
      <c r="H5876" s="1">
        <v>46085.507662037038</v>
      </c>
      <c r="I5876" t="b">
        <v>1</v>
      </c>
      <c r="J5876" t="b">
        <v>0</v>
      </c>
      <c r="K5876" t="s">
        <v>41</v>
      </c>
      <c r="L5876" t="s">
        <v>60</v>
      </c>
      <c r="M5876">
        <v>75000</v>
      </c>
      <c r="N5876"/>
      <c r="O5876" t="s">
        <v>13847</v>
      </c>
      <c r="P5876" t="s">
        <v>945</v>
      </c>
    </row>
    <row r="5877" spans="1:16" x14ac:dyDescent="0.35">
      <c r="A5877" t="s">
        <v>5</v>
      </c>
      <c r="B5877" t="s">
        <v>13889</v>
      </c>
      <c r="C5877" t="s">
        <v>2432</v>
      </c>
      <c r="D5877" t="s">
        <v>4595</v>
      </c>
      <c r="E5877" t="s">
        <v>59</v>
      </c>
      <c r="F5877" t="b">
        <v>0</v>
      </c>
      <c r="G5877" t="s">
        <v>89</v>
      </c>
      <c r="H5877" s="1">
        <v>46085.543425925927</v>
      </c>
      <c r="I5877" t="b">
        <v>0</v>
      </c>
      <c r="J5877" t="b">
        <v>0</v>
      </c>
      <c r="K5877" t="s">
        <v>41</v>
      </c>
      <c r="L5877" t="s">
        <v>60</v>
      </c>
      <c r="M5877">
        <v>170000</v>
      </c>
      <c r="N5877"/>
      <c r="O5877" t="s">
        <v>8621</v>
      </c>
    </row>
    <row r="5878" spans="1:16" x14ac:dyDescent="0.35">
      <c r="A5878" t="s">
        <v>1</v>
      </c>
      <c r="B5878" t="s">
        <v>13890</v>
      </c>
      <c r="C5878" t="s">
        <v>12018</v>
      </c>
      <c r="D5878" t="s">
        <v>4526</v>
      </c>
      <c r="E5878" t="s">
        <v>59</v>
      </c>
      <c r="F5878" t="b">
        <v>0</v>
      </c>
      <c r="G5878" t="s">
        <v>65</v>
      </c>
      <c r="H5878" s="1">
        <v>46085.543877314813</v>
      </c>
      <c r="I5878" t="b">
        <v>0</v>
      </c>
      <c r="J5878" t="b">
        <v>1</v>
      </c>
      <c r="K5878" t="s">
        <v>41</v>
      </c>
      <c r="L5878" t="s">
        <v>60</v>
      </c>
      <c r="M5878">
        <v>97500</v>
      </c>
      <c r="N5878"/>
      <c r="O5878" t="s">
        <v>12019</v>
      </c>
      <c r="P5878" t="s">
        <v>13891</v>
      </c>
    </row>
    <row r="5879" spans="1:16" x14ac:dyDescent="0.35">
      <c r="A5879" t="s">
        <v>0</v>
      </c>
      <c r="B5879" t="s">
        <v>130</v>
      </c>
      <c r="C5879" t="s">
        <v>11658</v>
      </c>
      <c r="D5879" t="s">
        <v>4595</v>
      </c>
      <c r="E5879" t="s">
        <v>59</v>
      </c>
      <c r="F5879" t="b">
        <v>0</v>
      </c>
      <c r="G5879" t="s">
        <v>19</v>
      </c>
      <c r="H5879" s="1">
        <v>46085.547210648147</v>
      </c>
      <c r="I5879" t="b">
        <v>1</v>
      </c>
      <c r="J5879" t="b">
        <v>0</v>
      </c>
      <c r="K5879" t="s">
        <v>19</v>
      </c>
      <c r="L5879" t="s">
        <v>60</v>
      </c>
      <c r="M5879">
        <v>500000</v>
      </c>
      <c r="N5879"/>
      <c r="O5879" t="s">
        <v>13892</v>
      </c>
      <c r="P5879" t="s">
        <v>2175</v>
      </c>
    </row>
    <row r="5880" spans="1:16" x14ac:dyDescent="0.35">
      <c r="A5880" t="s">
        <v>0</v>
      </c>
      <c r="B5880" t="s">
        <v>228</v>
      </c>
      <c r="C5880" t="s">
        <v>11398</v>
      </c>
      <c r="D5880" t="s">
        <v>4595</v>
      </c>
      <c r="E5880" t="s">
        <v>59</v>
      </c>
      <c r="F5880" t="b">
        <v>0</v>
      </c>
      <c r="G5880" t="s">
        <v>19</v>
      </c>
      <c r="H5880" s="1">
        <v>46085.547210648147</v>
      </c>
      <c r="I5880" t="b">
        <v>1</v>
      </c>
      <c r="J5880" t="b">
        <v>0</v>
      </c>
      <c r="K5880" t="s">
        <v>19</v>
      </c>
      <c r="L5880" t="s">
        <v>60</v>
      </c>
      <c r="M5880">
        <v>1100000</v>
      </c>
      <c r="N5880"/>
      <c r="O5880" t="s">
        <v>8047</v>
      </c>
      <c r="P5880" t="s">
        <v>13893</v>
      </c>
    </row>
    <row r="5881" spans="1:16" x14ac:dyDescent="0.35">
      <c r="A5881" t="s">
        <v>0</v>
      </c>
      <c r="B5881" t="s">
        <v>13894</v>
      </c>
      <c r="C5881" t="s">
        <v>11658</v>
      </c>
      <c r="D5881" t="s">
        <v>4595</v>
      </c>
      <c r="E5881" t="s">
        <v>59</v>
      </c>
      <c r="F5881" t="b">
        <v>0</v>
      </c>
      <c r="G5881" t="s">
        <v>19</v>
      </c>
      <c r="H5881" s="1">
        <v>46085.547233796293</v>
      </c>
      <c r="I5881" t="b">
        <v>1</v>
      </c>
      <c r="J5881" t="b">
        <v>0</v>
      </c>
      <c r="K5881" t="s">
        <v>19</v>
      </c>
      <c r="L5881" t="s">
        <v>60</v>
      </c>
      <c r="M5881">
        <v>625000</v>
      </c>
      <c r="N5881"/>
      <c r="O5881" t="s">
        <v>13895</v>
      </c>
      <c r="P5881" t="s">
        <v>235</v>
      </c>
    </row>
    <row r="5882" spans="1:16" x14ac:dyDescent="0.35">
      <c r="A5882" t="s">
        <v>0</v>
      </c>
      <c r="B5882" t="s">
        <v>11397</v>
      </c>
      <c r="C5882" t="s">
        <v>11264</v>
      </c>
      <c r="D5882" t="s">
        <v>4595</v>
      </c>
      <c r="E5882" t="s">
        <v>59</v>
      </c>
      <c r="F5882" t="b">
        <v>0</v>
      </c>
      <c r="G5882" t="s">
        <v>19</v>
      </c>
      <c r="H5882" s="1">
        <v>46085.547233796293</v>
      </c>
      <c r="I5882" t="b">
        <v>0</v>
      </c>
      <c r="J5882" t="b">
        <v>0</v>
      </c>
      <c r="K5882" t="s">
        <v>19</v>
      </c>
      <c r="L5882" t="s">
        <v>60</v>
      </c>
      <c r="M5882">
        <v>800000</v>
      </c>
      <c r="N5882"/>
      <c r="O5882" t="s">
        <v>11399</v>
      </c>
      <c r="P5882" t="s">
        <v>11401</v>
      </c>
    </row>
    <row r="5883" spans="1:16" x14ac:dyDescent="0.35">
      <c r="A5883" t="s">
        <v>2</v>
      </c>
      <c r="B5883" t="s">
        <v>2957</v>
      </c>
      <c r="C5883" t="s">
        <v>11264</v>
      </c>
      <c r="D5883" t="s">
        <v>4595</v>
      </c>
      <c r="E5883" t="s">
        <v>88</v>
      </c>
      <c r="F5883" t="b">
        <v>0</v>
      </c>
      <c r="G5883" t="s">
        <v>19</v>
      </c>
      <c r="H5883" s="1">
        <v>46085.547268518523</v>
      </c>
      <c r="I5883" t="b">
        <v>1</v>
      </c>
      <c r="J5883" t="b">
        <v>0</v>
      </c>
      <c r="K5883" t="s">
        <v>19</v>
      </c>
      <c r="L5883" t="s">
        <v>60</v>
      </c>
      <c r="M5883">
        <v>1700000</v>
      </c>
      <c r="N5883"/>
      <c r="O5883" t="s">
        <v>671</v>
      </c>
      <c r="P5883" t="s">
        <v>875</v>
      </c>
    </row>
    <row r="5884" spans="1:16" x14ac:dyDescent="0.35">
      <c r="A5884" t="s">
        <v>0</v>
      </c>
      <c r="B5884" t="s">
        <v>228</v>
      </c>
      <c r="C5884" t="s">
        <v>13896</v>
      </c>
      <c r="D5884" t="s">
        <v>4595</v>
      </c>
      <c r="E5884" t="s">
        <v>59</v>
      </c>
      <c r="F5884" t="b">
        <v>0</v>
      </c>
      <c r="G5884" t="s">
        <v>19</v>
      </c>
      <c r="H5884" s="1">
        <v>46085.547268518523</v>
      </c>
      <c r="I5884" t="b">
        <v>1</v>
      </c>
      <c r="J5884" t="b">
        <v>0</v>
      </c>
      <c r="K5884" t="s">
        <v>19</v>
      </c>
      <c r="L5884" t="s">
        <v>60</v>
      </c>
      <c r="M5884">
        <v>1100000</v>
      </c>
      <c r="N5884"/>
      <c r="O5884" t="s">
        <v>8047</v>
      </c>
    </row>
    <row r="5885" spans="1:16" x14ac:dyDescent="0.35">
      <c r="A5885" t="s">
        <v>0</v>
      </c>
      <c r="B5885" t="s">
        <v>883</v>
      </c>
      <c r="C5885" t="s">
        <v>1024</v>
      </c>
      <c r="D5885" t="s">
        <v>4595</v>
      </c>
      <c r="E5885" t="s">
        <v>621</v>
      </c>
      <c r="F5885" t="b">
        <v>0</v>
      </c>
      <c r="G5885" t="s">
        <v>19</v>
      </c>
      <c r="H5885" s="1">
        <v>46085.547268518523</v>
      </c>
      <c r="I5885" t="b">
        <v>0</v>
      </c>
      <c r="J5885" t="b">
        <v>0</v>
      </c>
      <c r="K5885" t="s">
        <v>19</v>
      </c>
      <c r="L5885" t="s">
        <v>60</v>
      </c>
      <c r="M5885">
        <v>350000</v>
      </c>
      <c r="N5885"/>
      <c r="O5885" t="s">
        <v>13897</v>
      </c>
    </row>
    <row r="5886" spans="1:16" x14ac:dyDescent="0.35">
      <c r="A5886" t="s">
        <v>3</v>
      </c>
      <c r="B5886" t="s">
        <v>2533</v>
      </c>
      <c r="C5886" t="s">
        <v>11658</v>
      </c>
      <c r="D5886" t="s">
        <v>4595</v>
      </c>
      <c r="E5886" t="s">
        <v>59</v>
      </c>
      <c r="F5886" t="b">
        <v>0</v>
      </c>
      <c r="G5886" t="s">
        <v>19</v>
      </c>
      <c r="H5886" s="1">
        <v>46085.547291666669</v>
      </c>
      <c r="I5886" t="b">
        <v>0</v>
      </c>
      <c r="J5886" t="b">
        <v>0</v>
      </c>
      <c r="K5886" t="s">
        <v>19</v>
      </c>
      <c r="L5886" t="s">
        <v>60</v>
      </c>
      <c r="M5886">
        <v>2000000</v>
      </c>
      <c r="N5886"/>
      <c r="O5886" t="s">
        <v>13898</v>
      </c>
      <c r="P5886" t="s">
        <v>288</v>
      </c>
    </row>
    <row r="5887" spans="1:16" x14ac:dyDescent="0.35">
      <c r="A5887" t="s">
        <v>2</v>
      </c>
      <c r="B5887" t="s">
        <v>13899</v>
      </c>
      <c r="C5887" t="s">
        <v>19</v>
      </c>
      <c r="D5887" t="s">
        <v>4595</v>
      </c>
      <c r="E5887" t="s">
        <v>59</v>
      </c>
      <c r="F5887" t="b">
        <v>0</v>
      </c>
      <c r="G5887" t="s">
        <v>19</v>
      </c>
      <c r="H5887" s="1">
        <v>46085.547314814823</v>
      </c>
      <c r="I5887" t="b">
        <v>0</v>
      </c>
      <c r="J5887" t="b">
        <v>0</v>
      </c>
      <c r="K5887" t="s">
        <v>19</v>
      </c>
      <c r="L5887" t="s">
        <v>60</v>
      </c>
      <c r="M5887">
        <v>1850000</v>
      </c>
      <c r="N5887"/>
      <c r="O5887" t="s">
        <v>13900</v>
      </c>
      <c r="P5887" t="s">
        <v>763</v>
      </c>
    </row>
    <row r="5888" spans="1:16" x14ac:dyDescent="0.35">
      <c r="A5888" t="s">
        <v>8</v>
      </c>
      <c r="B5888" t="s">
        <v>12560</v>
      </c>
      <c r="C5888" t="s">
        <v>11658</v>
      </c>
      <c r="D5888" t="s">
        <v>4595</v>
      </c>
      <c r="E5888" t="s">
        <v>59</v>
      </c>
      <c r="F5888" t="b">
        <v>0</v>
      </c>
      <c r="G5888" t="s">
        <v>19</v>
      </c>
      <c r="H5888" s="1">
        <v>46085.547326388893</v>
      </c>
      <c r="I5888" t="b">
        <v>0</v>
      </c>
      <c r="J5888" t="b">
        <v>0</v>
      </c>
      <c r="K5888" t="s">
        <v>19</v>
      </c>
      <c r="L5888" t="s">
        <v>60</v>
      </c>
      <c r="M5888">
        <v>4250000</v>
      </c>
      <c r="N5888"/>
      <c r="O5888" t="s">
        <v>12561</v>
      </c>
    </row>
    <row r="5889" spans="1:16" x14ac:dyDescent="0.35">
      <c r="A5889" t="s">
        <v>8</v>
      </c>
      <c r="B5889" t="s">
        <v>13901</v>
      </c>
      <c r="C5889" t="s">
        <v>11658</v>
      </c>
      <c r="D5889" t="s">
        <v>4595</v>
      </c>
      <c r="E5889" t="s">
        <v>621</v>
      </c>
      <c r="F5889" t="b">
        <v>0</v>
      </c>
      <c r="G5889" t="s">
        <v>19</v>
      </c>
      <c r="H5889" s="1">
        <v>46085.547326388893</v>
      </c>
      <c r="I5889" t="b">
        <v>0</v>
      </c>
      <c r="J5889" t="b">
        <v>0</v>
      </c>
      <c r="K5889" t="s">
        <v>19</v>
      </c>
      <c r="L5889" t="s">
        <v>60</v>
      </c>
      <c r="M5889">
        <v>330000</v>
      </c>
      <c r="N5889"/>
      <c r="O5889" t="s">
        <v>2632</v>
      </c>
      <c r="P5889" t="s">
        <v>7456</v>
      </c>
    </row>
    <row r="5890" spans="1:16" x14ac:dyDescent="0.35">
      <c r="A5890" t="s">
        <v>4</v>
      </c>
      <c r="B5890" t="s">
        <v>13902</v>
      </c>
      <c r="C5890" t="s">
        <v>19</v>
      </c>
      <c r="D5890" t="s">
        <v>4595</v>
      </c>
      <c r="E5890" t="s">
        <v>59</v>
      </c>
      <c r="F5890" t="b">
        <v>0</v>
      </c>
      <c r="G5890" t="s">
        <v>19</v>
      </c>
      <c r="H5890" s="1">
        <v>46085.547326388893</v>
      </c>
      <c r="I5890" t="b">
        <v>0</v>
      </c>
      <c r="J5890" t="b">
        <v>0</v>
      </c>
      <c r="K5890" t="s">
        <v>19</v>
      </c>
      <c r="L5890" t="s">
        <v>60</v>
      </c>
      <c r="M5890">
        <v>1200000</v>
      </c>
      <c r="N5890"/>
      <c r="O5890" t="s">
        <v>13903</v>
      </c>
    </row>
    <row r="5891" spans="1:16" x14ac:dyDescent="0.35">
      <c r="A5891" t="s">
        <v>1</v>
      </c>
      <c r="B5891" t="s">
        <v>316</v>
      </c>
      <c r="C5891" t="s">
        <v>11658</v>
      </c>
      <c r="D5891" t="s">
        <v>4595</v>
      </c>
      <c r="E5891" t="s">
        <v>59</v>
      </c>
      <c r="F5891" t="b">
        <v>0</v>
      </c>
      <c r="G5891" t="s">
        <v>19</v>
      </c>
      <c r="H5891" s="1">
        <v>46085.547476851847</v>
      </c>
      <c r="I5891" t="b">
        <v>1</v>
      </c>
      <c r="J5891" t="b">
        <v>0</v>
      </c>
      <c r="K5891" t="s">
        <v>19</v>
      </c>
      <c r="L5891" t="s">
        <v>60</v>
      </c>
      <c r="M5891">
        <v>4750000</v>
      </c>
      <c r="N5891"/>
      <c r="O5891" t="s">
        <v>13904</v>
      </c>
    </row>
    <row r="5892" spans="1:16" x14ac:dyDescent="0.35">
      <c r="A5892" t="s">
        <v>1</v>
      </c>
      <c r="B5892" t="s">
        <v>13785</v>
      </c>
      <c r="C5892" t="s">
        <v>13905</v>
      </c>
      <c r="D5892" t="s">
        <v>4595</v>
      </c>
      <c r="E5892" t="s">
        <v>132</v>
      </c>
      <c r="F5892" t="b">
        <v>0</v>
      </c>
      <c r="G5892" t="s">
        <v>19</v>
      </c>
      <c r="H5892" s="1">
        <v>46085.547500000001</v>
      </c>
      <c r="I5892" t="b">
        <v>1</v>
      </c>
      <c r="J5892" t="b">
        <v>0</v>
      </c>
      <c r="K5892" t="s">
        <v>19</v>
      </c>
      <c r="L5892" t="s">
        <v>60</v>
      </c>
      <c r="M5892">
        <v>1500000</v>
      </c>
      <c r="N5892"/>
      <c r="O5892" t="s">
        <v>13787</v>
      </c>
      <c r="P5892" t="s">
        <v>2178</v>
      </c>
    </row>
    <row r="5893" spans="1:16" x14ac:dyDescent="0.35">
      <c r="A5893" t="s">
        <v>1</v>
      </c>
      <c r="B5893" t="s">
        <v>13788</v>
      </c>
      <c r="C5893" t="s">
        <v>13906</v>
      </c>
      <c r="D5893" t="s">
        <v>4595</v>
      </c>
      <c r="E5893" t="s">
        <v>59</v>
      </c>
      <c r="F5893" t="b">
        <v>0</v>
      </c>
      <c r="G5893" t="s">
        <v>19</v>
      </c>
      <c r="H5893" s="1">
        <v>46085.547523148147</v>
      </c>
      <c r="I5893" t="b">
        <v>1</v>
      </c>
      <c r="J5893" t="b">
        <v>0</v>
      </c>
      <c r="K5893" t="s">
        <v>19</v>
      </c>
      <c r="L5893" t="s">
        <v>60</v>
      </c>
      <c r="M5893">
        <v>3150000</v>
      </c>
      <c r="N5893"/>
      <c r="O5893" t="s">
        <v>13790</v>
      </c>
      <c r="P5893" t="s">
        <v>13791</v>
      </c>
    </row>
    <row r="5894" spans="1:16" x14ac:dyDescent="0.35">
      <c r="A5894" t="s">
        <v>1</v>
      </c>
      <c r="B5894" t="s">
        <v>1</v>
      </c>
      <c r="C5894" t="s">
        <v>13907</v>
      </c>
      <c r="D5894" t="s">
        <v>4595</v>
      </c>
      <c r="E5894" t="s">
        <v>59</v>
      </c>
      <c r="F5894" t="b">
        <v>0</v>
      </c>
      <c r="G5894" t="s">
        <v>19</v>
      </c>
      <c r="H5894" s="1">
        <v>46085.547777777778</v>
      </c>
      <c r="I5894" t="b">
        <v>1</v>
      </c>
      <c r="J5894" t="b">
        <v>0</v>
      </c>
      <c r="K5894" t="s">
        <v>19</v>
      </c>
      <c r="L5894" t="s">
        <v>60</v>
      </c>
      <c r="M5894">
        <v>1700000</v>
      </c>
      <c r="N5894"/>
      <c r="O5894" t="s">
        <v>13908</v>
      </c>
      <c r="P5894" t="s">
        <v>714</v>
      </c>
    </row>
    <row r="5895" spans="1:16" x14ac:dyDescent="0.35">
      <c r="A5895" t="s">
        <v>0</v>
      </c>
      <c r="B5895" t="s">
        <v>298</v>
      </c>
      <c r="C5895" t="s">
        <v>63</v>
      </c>
      <c r="D5895" t="s">
        <v>4346</v>
      </c>
      <c r="E5895" t="s">
        <v>59</v>
      </c>
      <c r="F5895" t="b">
        <v>0</v>
      </c>
      <c r="G5895" t="s">
        <v>63</v>
      </c>
      <c r="H5895" s="1">
        <v>46085.549270833333</v>
      </c>
      <c r="I5895" t="b">
        <v>0</v>
      </c>
      <c r="J5895" t="b">
        <v>1</v>
      </c>
      <c r="K5895" t="s">
        <v>41</v>
      </c>
      <c r="L5895" t="s">
        <v>60</v>
      </c>
      <c r="M5895">
        <v>85260</v>
      </c>
      <c r="N5895"/>
      <c r="O5895" t="s">
        <v>4215</v>
      </c>
      <c r="P5895" t="s">
        <v>1650</v>
      </c>
    </row>
    <row r="5896" spans="1:16" x14ac:dyDescent="0.35">
      <c r="A5896" t="s">
        <v>7</v>
      </c>
      <c r="B5896" t="s">
        <v>1478</v>
      </c>
      <c r="C5896" t="s">
        <v>2217</v>
      </c>
      <c r="D5896" t="s">
        <v>2360</v>
      </c>
      <c r="E5896" t="s">
        <v>59</v>
      </c>
      <c r="F5896" t="b">
        <v>0</v>
      </c>
      <c r="G5896" t="s">
        <v>68</v>
      </c>
      <c r="H5896" s="1">
        <v>46085.584374999999</v>
      </c>
      <c r="I5896" t="b">
        <v>0</v>
      </c>
      <c r="J5896" t="b">
        <v>1</v>
      </c>
      <c r="K5896" t="s">
        <v>41</v>
      </c>
      <c r="L5896" t="s">
        <v>60</v>
      </c>
      <c r="M5896">
        <v>107500</v>
      </c>
      <c r="N5896"/>
      <c r="O5896" t="s">
        <v>2791</v>
      </c>
      <c r="P5896" t="s">
        <v>325</v>
      </c>
    </row>
    <row r="5897" spans="1:16" x14ac:dyDescent="0.35">
      <c r="A5897" t="s">
        <v>1</v>
      </c>
      <c r="B5897" t="s">
        <v>2820</v>
      </c>
      <c r="C5897" t="s">
        <v>246</v>
      </c>
      <c r="D5897" t="s">
        <v>111</v>
      </c>
      <c r="E5897" t="s">
        <v>59</v>
      </c>
      <c r="F5897" t="b">
        <v>0</v>
      </c>
      <c r="G5897" t="s">
        <v>65</v>
      </c>
      <c r="H5897" s="1">
        <v>46085.585138888891</v>
      </c>
      <c r="I5897" t="b">
        <v>1</v>
      </c>
      <c r="J5897" t="b">
        <v>1</v>
      </c>
      <c r="K5897" t="s">
        <v>41</v>
      </c>
      <c r="L5897" t="s">
        <v>60</v>
      </c>
      <c r="M5897">
        <v>152500</v>
      </c>
      <c r="N5897"/>
      <c r="O5897" t="s">
        <v>111</v>
      </c>
      <c r="P5897" t="s">
        <v>13909</v>
      </c>
    </row>
    <row r="5898" spans="1:16" x14ac:dyDescent="0.35">
      <c r="A5898" t="s">
        <v>4</v>
      </c>
      <c r="B5898" t="s">
        <v>13910</v>
      </c>
      <c r="C5898" t="s">
        <v>955</v>
      </c>
      <c r="D5898" t="s">
        <v>5102</v>
      </c>
      <c r="E5898" t="s">
        <v>59</v>
      </c>
      <c r="F5898" t="b">
        <v>0</v>
      </c>
      <c r="G5898" t="s">
        <v>13</v>
      </c>
      <c r="H5898" s="1">
        <v>46085.588333333333</v>
      </c>
      <c r="I5898" t="b">
        <v>0</v>
      </c>
      <c r="J5898" t="b">
        <v>0</v>
      </c>
      <c r="K5898" t="s">
        <v>13</v>
      </c>
      <c r="L5898" t="s">
        <v>60</v>
      </c>
      <c r="M5898">
        <v>126000</v>
      </c>
      <c r="N5898"/>
      <c r="O5898" t="s">
        <v>13572</v>
      </c>
      <c r="P5898" t="s">
        <v>13911</v>
      </c>
    </row>
    <row r="5899" spans="1:16" x14ac:dyDescent="0.35">
      <c r="A5899" t="s">
        <v>0</v>
      </c>
      <c r="B5899" t="s">
        <v>13912</v>
      </c>
      <c r="C5899" t="s">
        <v>40</v>
      </c>
      <c r="D5899" t="s">
        <v>4526</v>
      </c>
      <c r="E5899" t="s">
        <v>59</v>
      </c>
      <c r="F5899" t="b">
        <v>0</v>
      </c>
      <c r="G5899" t="s">
        <v>40</v>
      </c>
      <c r="H5899" s="1">
        <v>46085.589618055557</v>
      </c>
      <c r="I5899" t="b">
        <v>0</v>
      </c>
      <c r="J5899" t="b">
        <v>0</v>
      </c>
      <c r="K5899" t="s">
        <v>40</v>
      </c>
      <c r="L5899" t="s">
        <v>60</v>
      </c>
      <c r="M5899">
        <v>55000</v>
      </c>
      <c r="N5899"/>
      <c r="O5899" t="s">
        <v>2404</v>
      </c>
      <c r="P5899" t="s">
        <v>13913</v>
      </c>
    </row>
    <row r="5900" spans="1:16" x14ac:dyDescent="0.35">
      <c r="A5900" t="s">
        <v>5</v>
      </c>
      <c r="B5900" t="s">
        <v>1293</v>
      </c>
      <c r="C5900" t="s">
        <v>13914</v>
      </c>
      <c r="D5900" t="s">
        <v>6062</v>
      </c>
      <c r="E5900" t="s">
        <v>59</v>
      </c>
      <c r="F5900" t="b">
        <v>0</v>
      </c>
      <c r="G5900" t="s">
        <v>40</v>
      </c>
      <c r="H5900" s="1">
        <v>46085.590162037042</v>
      </c>
      <c r="I5900" t="b">
        <v>1</v>
      </c>
      <c r="J5900" t="b">
        <v>0</v>
      </c>
      <c r="K5900" t="s">
        <v>40</v>
      </c>
      <c r="L5900" t="s">
        <v>60</v>
      </c>
      <c r="M5900">
        <v>50000</v>
      </c>
      <c r="N5900"/>
      <c r="O5900" t="s">
        <v>13915</v>
      </c>
      <c r="P5900" t="s">
        <v>13916</v>
      </c>
    </row>
    <row r="5901" spans="1:16" x14ac:dyDescent="0.35">
      <c r="A5901" t="s">
        <v>0</v>
      </c>
      <c r="B5901" t="s">
        <v>0</v>
      </c>
      <c r="C5901" t="s">
        <v>13603</v>
      </c>
      <c r="D5901" t="s">
        <v>11319</v>
      </c>
      <c r="E5901" t="s">
        <v>59</v>
      </c>
      <c r="F5901" t="b">
        <v>0</v>
      </c>
      <c r="G5901" t="s">
        <v>39</v>
      </c>
      <c r="H5901" s="1">
        <v>46085.593692129631</v>
      </c>
      <c r="I5901" t="b">
        <v>1</v>
      </c>
      <c r="J5901" t="b">
        <v>0</v>
      </c>
      <c r="K5901" t="s">
        <v>39</v>
      </c>
      <c r="L5901" t="s">
        <v>60</v>
      </c>
      <c r="M5901">
        <v>186000</v>
      </c>
      <c r="N5901"/>
      <c r="O5901" t="s">
        <v>13604</v>
      </c>
      <c r="P5901" t="s">
        <v>219</v>
      </c>
    </row>
    <row r="5902" spans="1:16" x14ac:dyDescent="0.35">
      <c r="A5902" t="s">
        <v>6</v>
      </c>
      <c r="B5902" t="s">
        <v>13917</v>
      </c>
      <c r="C5902" t="s">
        <v>190</v>
      </c>
      <c r="D5902" t="s">
        <v>4595</v>
      </c>
      <c r="E5902" t="s">
        <v>59</v>
      </c>
      <c r="F5902" t="b">
        <v>0</v>
      </c>
      <c r="G5902" t="s">
        <v>73</v>
      </c>
      <c r="H5902" s="1">
        <v>46085.626006944447</v>
      </c>
      <c r="I5902" t="b">
        <v>0</v>
      </c>
      <c r="J5902" t="b">
        <v>0</v>
      </c>
      <c r="K5902" t="s">
        <v>41</v>
      </c>
      <c r="L5902" t="s">
        <v>60</v>
      </c>
      <c r="M5902">
        <v>139500</v>
      </c>
      <c r="N5902"/>
      <c r="O5902" t="s">
        <v>3028</v>
      </c>
      <c r="P5902" t="s">
        <v>2590</v>
      </c>
    </row>
    <row r="5903" spans="1:16" x14ac:dyDescent="0.35">
      <c r="A5903" t="s">
        <v>0</v>
      </c>
      <c r="B5903" t="s">
        <v>1125</v>
      </c>
      <c r="C5903" t="s">
        <v>2498</v>
      </c>
      <c r="D5903" t="s">
        <v>4595</v>
      </c>
      <c r="E5903" t="s">
        <v>59</v>
      </c>
      <c r="F5903" t="b">
        <v>0</v>
      </c>
      <c r="G5903" t="s">
        <v>68</v>
      </c>
      <c r="H5903" s="1">
        <v>46085.62604166667</v>
      </c>
      <c r="I5903" t="b">
        <v>1</v>
      </c>
      <c r="J5903" t="b">
        <v>0</v>
      </c>
      <c r="K5903" t="s">
        <v>41</v>
      </c>
      <c r="L5903" t="s">
        <v>60</v>
      </c>
      <c r="M5903">
        <v>137500</v>
      </c>
      <c r="N5903"/>
      <c r="O5903" t="s">
        <v>13918</v>
      </c>
    </row>
    <row r="5904" spans="1:16" x14ac:dyDescent="0.35">
      <c r="A5904" t="s">
        <v>0</v>
      </c>
      <c r="B5904" t="s">
        <v>13919</v>
      </c>
      <c r="C5904" t="s">
        <v>97</v>
      </c>
      <c r="D5904" t="s">
        <v>2360</v>
      </c>
      <c r="E5904" t="s">
        <v>59</v>
      </c>
      <c r="F5904" t="b">
        <v>0</v>
      </c>
      <c r="G5904" t="s">
        <v>89</v>
      </c>
      <c r="H5904" s="1">
        <v>46085.626087962963</v>
      </c>
      <c r="I5904" t="b">
        <v>0</v>
      </c>
      <c r="J5904" t="b">
        <v>0</v>
      </c>
      <c r="K5904" t="s">
        <v>41</v>
      </c>
      <c r="L5904" t="s">
        <v>74</v>
      </c>
      <c r="M5904"/>
      <c r="N5904">
        <v>22</v>
      </c>
      <c r="O5904" t="s">
        <v>4076</v>
      </c>
      <c r="P5904" t="s">
        <v>859</v>
      </c>
    </row>
    <row r="5905" spans="1:16" x14ac:dyDescent="0.35">
      <c r="A5905" t="s">
        <v>2</v>
      </c>
      <c r="B5905" t="s">
        <v>13920</v>
      </c>
      <c r="C5905" t="s">
        <v>326</v>
      </c>
      <c r="D5905" t="s">
        <v>4595</v>
      </c>
      <c r="E5905" t="s">
        <v>59</v>
      </c>
      <c r="F5905" t="b">
        <v>0</v>
      </c>
      <c r="G5905" t="s">
        <v>77</v>
      </c>
      <c r="H5905" s="1">
        <v>46085.626516203702</v>
      </c>
      <c r="I5905" t="b">
        <v>0</v>
      </c>
      <c r="J5905" t="b">
        <v>0</v>
      </c>
      <c r="K5905" t="s">
        <v>41</v>
      </c>
      <c r="L5905" t="s">
        <v>60</v>
      </c>
      <c r="M5905">
        <v>214500</v>
      </c>
      <c r="N5905"/>
      <c r="O5905" t="s">
        <v>424</v>
      </c>
    </row>
    <row r="5906" spans="1:16" x14ac:dyDescent="0.35">
      <c r="A5906" t="s">
        <v>1</v>
      </c>
      <c r="B5906" t="s">
        <v>12616</v>
      </c>
      <c r="C5906" t="s">
        <v>543</v>
      </c>
      <c r="D5906" t="s">
        <v>4346</v>
      </c>
      <c r="E5906" t="s">
        <v>59</v>
      </c>
      <c r="F5906" t="b">
        <v>0</v>
      </c>
      <c r="G5906" t="s">
        <v>65</v>
      </c>
      <c r="H5906" s="1">
        <v>46085.626805555563</v>
      </c>
      <c r="I5906" t="b">
        <v>1</v>
      </c>
      <c r="J5906" t="b">
        <v>1</v>
      </c>
      <c r="K5906" t="s">
        <v>41</v>
      </c>
      <c r="L5906" t="s">
        <v>60</v>
      </c>
      <c r="M5906">
        <v>155500</v>
      </c>
      <c r="N5906"/>
      <c r="O5906" t="s">
        <v>12617</v>
      </c>
      <c r="P5906" t="s">
        <v>8088</v>
      </c>
    </row>
    <row r="5907" spans="1:16" x14ac:dyDescent="0.35">
      <c r="A5907" t="s">
        <v>0</v>
      </c>
      <c r="B5907" t="s">
        <v>13921</v>
      </c>
      <c r="C5907" t="s">
        <v>6081</v>
      </c>
      <c r="D5907" t="s">
        <v>4526</v>
      </c>
      <c r="E5907" t="s">
        <v>59</v>
      </c>
      <c r="F5907" t="b">
        <v>0</v>
      </c>
      <c r="G5907" t="s">
        <v>40</v>
      </c>
      <c r="H5907" s="1">
        <v>46085.631284722222</v>
      </c>
      <c r="I5907" t="b">
        <v>1</v>
      </c>
      <c r="J5907" t="b">
        <v>0</v>
      </c>
      <c r="K5907" t="s">
        <v>40</v>
      </c>
      <c r="L5907" t="s">
        <v>60</v>
      </c>
      <c r="M5907">
        <v>26000</v>
      </c>
      <c r="N5907"/>
      <c r="O5907" t="s">
        <v>13922</v>
      </c>
      <c r="P5907" t="s">
        <v>13923</v>
      </c>
    </row>
    <row r="5908" spans="1:16" x14ac:dyDescent="0.35">
      <c r="A5908" t="s">
        <v>2</v>
      </c>
      <c r="B5908" t="s">
        <v>13924</v>
      </c>
      <c r="C5908" t="s">
        <v>40</v>
      </c>
      <c r="D5908" t="s">
        <v>4526</v>
      </c>
      <c r="E5908" t="s">
        <v>59</v>
      </c>
      <c r="F5908" t="b">
        <v>0</v>
      </c>
      <c r="G5908" t="s">
        <v>40</v>
      </c>
      <c r="H5908" s="1">
        <v>46085.631550925929</v>
      </c>
      <c r="I5908" t="b">
        <v>0</v>
      </c>
      <c r="J5908" t="b">
        <v>0</v>
      </c>
      <c r="K5908" t="s">
        <v>40</v>
      </c>
      <c r="L5908" t="s">
        <v>60</v>
      </c>
      <c r="M5908">
        <v>48500</v>
      </c>
      <c r="N5908"/>
      <c r="O5908" t="s">
        <v>101</v>
      </c>
      <c r="P5908" t="s">
        <v>4780</v>
      </c>
    </row>
    <row r="5909" spans="1:16" x14ac:dyDescent="0.35">
      <c r="A5909" t="s">
        <v>0</v>
      </c>
      <c r="B5909" t="s">
        <v>13925</v>
      </c>
      <c r="C5909" t="s">
        <v>4765</v>
      </c>
      <c r="D5909" t="s">
        <v>5798</v>
      </c>
      <c r="E5909" t="s">
        <v>59</v>
      </c>
      <c r="F5909" t="b">
        <v>0</v>
      </c>
      <c r="G5909" t="s">
        <v>40</v>
      </c>
      <c r="H5909" s="1">
        <v>46085.631608796299</v>
      </c>
      <c r="I5909" t="b">
        <v>1</v>
      </c>
      <c r="J5909" t="b">
        <v>0</v>
      </c>
      <c r="K5909" t="s">
        <v>40</v>
      </c>
      <c r="L5909" t="s">
        <v>60</v>
      </c>
      <c r="M5909">
        <v>25000</v>
      </c>
      <c r="N5909"/>
      <c r="O5909" t="s">
        <v>13926</v>
      </c>
    </row>
    <row r="5910" spans="1:16" x14ac:dyDescent="0.35">
      <c r="A5910" t="s">
        <v>0</v>
      </c>
      <c r="B5910" t="s">
        <v>13927</v>
      </c>
      <c r="C5910" t="s">
        <v>901</v>
      </c>
      <c r="D5910" t="s">
        <v>4346</v>
      </c>
      <c r="E5910" t="s">
        <v>59</v>
      </c>
      <c r="F5910" t="b">
        <v>0</v>
      </c>
      <c r="G5910" t="s">
        <v>77</v>
      </c>
      <c r="H5910" s="1">
        <v>46085.667210648149</v>
      </c>
      <c r="I5910" t="b">
        <v>0</v>
      </c>
      <c r="J5910" t="b">
        <v>0</v>
      </c>
      <c r="K5910" t="s">
        <v>41</v>
      </c>
      <c r="L5910" t="s">
        <v>74</v>
      </c>
      <c r="M5910"/>
      <c r="N5910">
        <v>80</v>
      </c>
      <c r="O5910" t="s">
        <v>2224</v>
      </c>
      <c r="P5910" t="s">
        <v>13928</v>
      </c>
    </row>
    <row r="5911" spans="1:16" x14ac:dyDescent="0.35">
      <c r="A5911" t="s">
        <v>3</v>
      </c>
      <c r="B5911" t="s">
        <v>13929</v>
      </c>
      <c r="C5911" t="s">
        <v>162</v>
      </c>
      <c r="D5911" t="s">
        <v>4526</v>
      </c>
      <c r="E5911" t="s">
        <v>59</v>
      </c>
      <c r="F5911" t="b">
        <v>0</v>
      </c>
      <c r="G5911" t="s">
        <v>73</v>
      </c>
      <c r="H5911" s="1">
        <v>46085.667673611111</v>
      </c>
      <c r="I5911" t="b">
        <v>0</v>
      </c>
      <c r="J5911" t="b">
        <v>0</v>
      </c>
      <c r="K5911" t="s">
        <v>41</v>
      </c>
      <c r="L5911" t="s">
        <v>60</v>
      </c>
      <c r="M5911">
        <v>140000</v>
      </c>
      <c r="N5911"/>
      <c r="O5911" t="s">
        <v>3238</v>
      </c>
      <c r="P5911" t="s">
        <v>2313</v>
      </c>
    </row>
    <row r="5912" spans="1:16" x14ac:dyDescent="0.35">
      <c r="A5912" t="s">
        <v>2</v>
      </c>
      <c r="B5912" t="s">
        <v>123</v>
      </c>
      <c r="C5912" t="s">
        <v>13930</v>
      </c>
      <c r="D5912" t="s">
        <v>4346</v>
      </c>
      <c r="E5912" t="s">
        <v>59</v>
      </c>
      <c r="F5912" t="b">
        <v>0</v>
      </c>
      <c r="G5912" t="s">
        <v>68</v>
      </c>
      <c r="H5912" s="1">
        <v>46085.668321759258</v>
      </c>
      <c r="I5912" t="b">
        <v>0</v>
      </c>
      <c r="J5912" t="b">
        <v>1</v>
      </c>
      <c r="K5912" t="s">
        <v>41</v>
      </c>
      <c r="L5912" t="s">
        <v>74</v>
      </c>
      <c r="M5912"/>
      <c r="N5912">
        <v>35</v>
      </c>
      <c r="O5912" t="s">
        <v>13542</v>
      </c>
      <c r="P5912" t="s">
        <v>13543</v>
      </c>
    </row>
    <row r="5913" spans="1:16" x14ac:dyDescent="0.35">
      <c r="A5913" t="s">
        <v>8</v>
      </c>
      <c r="B5913" t="s">
        <v>1920</v>
      </c>
      <c r="C5913" t="s">
        <v>313</v>
      </c>
      <c r="D5913" t="s">
        <v>4526</v>
      </c>
      <c r="E5913" t="s">
        <v>59</v>
      </c>
      <c r="F5913" t="b">
        <v>0</v>
      </c>
      <c r="G5913" t="s">
        <v>77</v>
      </c>
      <c r="H5913" s="1">
        <v>46085.669259259259</v>
      </c>
      <c r="I5913" t="b">
        <v>0</v>
      </c>
      <c r="J5913" t="b">
        <v>1</v>
      </c>
      <c r="K5913" t="s">
        <v>41</v>
      </c>
      <c r="L5913" t="s">
        <v>60</v>
      </c>
      <c r="M5913">
        <v>212500</v>
      </c>
      <c r="N5913"/>
      <c r="O5913" t="s">
        <v>3332</v>
      </c>
      <c r="P5913" t="s">
        <v>6157</v>
      </c>
    </row>
    <row r="5914" spans="1:16" x14ac:dyDescent="0.35">
      <c r="A5914" t="s">
        <v>1</v>
      </c>
      <c r="B5914" t="s">
        <v>1</v>
      </c>
      <c r="C5914" t="s">
        <v>212</v>
      </c>
      <c r="D5914" t="s">
        <v>4526</v>
      </c>
      <c r="E5914" t="s">
        <v>59</v>
      </c>
      <c r="F5914" t="b">
        <v>0</v>
      </c>
      <c r="G5914" t="s">
        <v>77</v>
      </c>
      <c r="H5914" s="1">
        <v>46085.669398148151</v>
      </c>
      <c r="I5914" t="b">
        <v>1</v>
      </c>
      <c r="J5914" t="b">
        <v>0</v>
      </c>
      <c r="K5914" t="s">
        <v>41</v>
      </c>
      <c r="L5914" t="s">
        <v>60</v>
      </c>
      <c r="M5914">
        <v>137500</v>
      </c>
      <c r="N5914"/>
      <c r="O5914" t="s">
        <v>9503</v>
      </c>
      <c r="P5914" t="s">
        <v>10460</v>
      </c>
    </row>
    <row r="5915" spans="1:16" x14ac:dyDescent="0.35">
      <c r="A5915" t="s">
        <v>1</v>
      </c>
      <c r="B5915" t="s">
        <v>13931</v>
      </c>
      <c r="C5915" t="s">
        <v>9919</v>
      </c>
      <c r="D5915" t="s">
        <v>4526</v>
      </c>
      <c r="E5915" t="s">
        <v>59</v>
      </c>
      <c r="F5915" t="b">
        <v>0</v>
      </c>
      <c r="G5915" t="s">
        <v>13</v>
      </c>
      <c r="H5915" s="1">
        <v>46085.671620370369</v>
      </c>
      <c r="I5915" t="b">
        <v>0</v>
      </c>
      <c r="J5915" t="b">
        <v>0</v>
      </c>
      <c r="K5915" t="s">
        <v>13</v>
      </c>
      <c r="L5915" t="s">
        <v>60</v>
      </c>
      <c r="M5915">
        <v>80000</v>
      </c>
      <c r="N5915"/>
      <c r="O5915" t="s">
        <v>12752</v>
      </c>
      <c r="P5915" t="s">
        <v>13932</v>
      </c>
    </row>
    <row r="5916" spans="1:16" x14ac:dyDescent="0.35">
      <c r="A5916" t="s">
        <v>8</v>
      </c>
      <c r="B5916" t="s">
        <v>9847</v>
      </c>
      <c r="C5916" t="s">
        <v>40</v>
      </c>
      <c r="D5916" t="s">
        <v>4526</v>
      </c>
      <c r="E5916" t="s">
        <v>59</v>
      </c>
      <c r="F5916" t="b">
        <v>0</v>
      </c>
      <c r="G5916" t="s">
        <v>40</v>
      </c>
      <c r="H5916" s="1">
        <v>46085.673229166663</v>
      </c>
      <c r="I5916" t="b">
        <v>0</v>
      </c>
      <c r="J5916" t="b">
        <v>0</v>
      </c>
      <c r="K5916" t="s">
        <v>40</v>
      </c>
      <c r="L5916" t="s">
        <v>60</v>
      </c>
      <c r="M5916">
        <v>110945</v>
      </c>
      <c r="N5916"/>
      <c r="O5916" t="s">
        <v>539</v>
      </c>
      <c r="P5916" t="s">
        <v>6836</v>
      </c>
    </row>
    <row r="5917" spans="1:16" x14ac:dyDescent="0.35">
      <c r="A5917" t="s">
        <v>5</v>
      </c>
      <c r="B5917" t="s">
        <v>1293</v>
      </c>
      <c r="C5917" t="s">
        <v>5273</v>
      </c>
      <c r="D5917" t="s">
        <v>4346</v>
      </c>
      <c r="E5917" t="s">
        <v>59</v>
      </c>
      <c r="F5917" t="b">
        <v>0</v>
      </c>
      <c r="G5917" t="s">
        <v>40</v>
      </c>
      <c r="H5917" s="1">
        <v>46085.673310185193</v>
      </c>
      <c r="I5917" t="b">
        <v>1</v>
      </c>
      <c r="J5917" t="b">
        <v>0</v>
      </c>
      <c r="K5917" t="s">
        <v>40</v>
      </c>
      <c r="L5917" t="s">
        <v>60</v>
      </c>
      <c r="M5917">
        <v>50000</v>
      </c>
      <c r="N5917"/>
      <c r="O5917" t="s">
        <v>10278</v>
      </c>
      <c r="P5917" t="s">
        <v>13916</v>
      </c>
    </row>
    <row r="5918" spans="1:16" x14ac:dyDescent="0.35">
      <c r="A5918" t="s">
        <v>4</v>
      </c>
      <c r="B5918" t="s">
        <v>13933</v>
      </c>
      <c r="C5918" t="s">
        <v>40</v>
      </c>
      <c r="D5918" t="s">
        <v>4526</v>
      </c>
      <c r="E5918" t="s">
        <v>59</v>
      </c>
      <c r="F5918" t="b">
        <v>0</v>
      </c>
      <c r="G5918" t="s">
        <v>40</v>
      </c>
      <c r="H5918" s="1">
        <v>46085.673379629632</v>
      </c>
      <c r="I5918" t="b">
        <v>1</v>
      </c>
      <c r="J5918" t="b">
        <v>0</v>
      </c>
      <c r="K5918" t="s">
        <v>40</v>
      </c>
      <c r="L5918" t="s">
        <v>60</v>
      </c>
      <c r="M5918">
        <v>100000</v>
      </c>
      <c r="N5918"/>
      <c r="O5918" t="s">
        <v>6510</v>
      </c>
      <c r="P5918" t="s">
        <v>5564</v>
      </c>
    </row>
    <row r="5919" spans="1:16" x14ac:dyDescent="0.35">
      <c r="A5919" t="s">
        <v>8</v>
      </c>
      <c r="B5919" t="s">
        <v>3090</v>
      </c>
      <c r="C5919" t="s">
        <v>218</v>
      </c>
      <c r="D5919" t="s">
        <v>4526</v>
      </c>
      <c r="E5919" t="s">
        <v>88</v>
      </c>
      <c r="F5919" t="b">
        <v>0</v>
      </c>
      <c r="G5919" t="s">
        <v>63</v>
      </c>
      <c r="H5919" s="1">
        <v>46085.674386574072</v>
      </c>
      <c r="I5919" t="b">
        <v>0</v>
      </c>
      <c r="J5919" t="b">
        <v>0</v>
      </c>
      <c r="K5919" t="s">
        <v>41</v>
      </c>
      <c r="L5919" t="s">
        <v>74</v>
      </c>
      <c r="M5919"/>
      <c r="N5919">
        <v>75</v>
      </c>
      <c r="O5919" t="s">
        <v>3073</v>
      </c>
      <c r="P5919" t="s">
        <v>13934</v>
      </c>
    </row>
    <row r="5920" spans="1:16" x14ac:dyDescent="0.35">
      <c r="A5920" t="s">
        <v>8</v>
      </c>
      <c r="B5920" t="s">
        <v>13935</v>
      </c>
      <c r="C5920" t="s">
        <v>207</v>
      </c>
      <c r="D5920" t="s">
        <v>4526</v>
      </c>
      <c r="E5920" t="s">
        <v>88</v>
      </c>
      <c r="F5920" t="b">
        <v>0</v>
      </c>
      <c r="G5920" t="s">
        <v>63</v>
      </c>
      <c r="H5920" s="1">
        <v>46085.674386574072</v>
      </c>
      <c r="I5920" t="b">
        <v>0</v>
      </c>
      <c r="J5920" t="b">
        <v>0</v>
      </c>
      <c r="K5920" t="s">
        <v>41</v>
      </c>
      <c r="L5920" t="s">
        <v>74</v>
      </c>
      <c r="M5920"/>
      <c r="N5920">
        <v>52.5</v>
      </c>
      <c r="O5920" t="s">
        <v>12207</v>
      </c>
      <c r="P5920" t="s">
        <v>13936</v>
      </c>
    </row>
    <row r="5921" spans="1:16" x14ac:dyDescent="0.35">
      <c r="A5921" t="s">
        <v>1</v>
      </c>
      <c r="B5921" t="s">
        <v>13937</v>
      </c>
      <c r="C5921" t="s">
        <v>825</v>
      </c>
      <c r="D5921" t="s">
        <v>11278</v>
      </c>
      <c r="E5921" t="s">
        <v>59</v>
      </c>
      <c r="F5921" t="b">
        <v>0</v>
      </c>
      <c r="G5921" t="s">
        <v>34</v>
      </c>
      <c r="H5921" s="1">
        <v>46085.675312500003</v>
      </c>
      <c r="I5921" t="b">
        <v>1</v>
      </c>
      <c r="J5921" t="b">
        <v>0</v>
      </c>
      <c r="K5921" t="s">
        <v>34</v>
      </c>
      <c r="L5921" t="s">
        <v>60</v>
      </c>
      <c r="M5921">
        <v>625000</v>
      </c>
      <c r="N5921"/>
      <c r="O5921" t="s">
        <v>13938</v>
      </c>
      <c r="P5921" t="s">
        <v>9590</v>
      </c>
    </row>
    <row r="5922" spans="1:16" x14ac:dyDescent="0.35">
      <c r="A5922" t="s">
        <v>0</v>
      </c>
      <c r="B5922" t="s">
        <v>268</v>
      </c>
      <c r="C5922" t="s">
        <v>515</v>
      </c>
      <c r="D5922" t="s">
        <v>4526</v>
      </c>
      <c r="E5922" t="s">
        <v>59</v>
      </c>
      <c r="F5922" t="b">
        <v>0</v>
      </c>
      <c r="G5922" t="s">
        <v>73</v>
      </c>
      <c r="H5922" s="1">
        <v>46085.709270833337</v>
      </c>
      <c r="I5922" t="b">
        <v>0</v>
      </c>
      <c r="J5922" t="b">
        <v>0</v>
      </c>
      <c r="K5922" t="s">
        <v>41</v>
      </c>
      <c r="L5922" t="s">
        <v>60</v>
      </c>
      <c r="M5922">
        <v>87500</v>
      </c>
      <c r="N5922"/>
      <c r="O5922" t="s">
        <v>3229</v>
      </c>
      <c r="P5922" t="s">
        <v>288</v>
      </c>
    </row>
    <row r="5923" spans="1:16" x14ac:dyDescent="0.35">
      <c r="A5923" t="s">
        <v>2</v>
      </c>
      <c r="B5923" t="s">
        <v>191</v>
      </c>
      <c r="C5923" t="s">
        <v>3411</v>
      </c>
      <c r="D5923" t="s">
        <v>4595</v>
      </c>
      <c r="E5923" t="s">
        <v>59</v>
      </c>
      <c r="F5923" t="b">
        <v>0</v>
      </c>
      <c r="G5923" t="s">
        <v>77</v>
      </c>
      <c r="H5923" s="1">
        <v>46085.709733796299</v>
      </c>
      <c r="I5923" t="b">
        <v>0</v>
      </c>
      <c r="J5923" t="b">
        <v>0</v>
      </c>
      <c r="K5923" t="s">
        <v>41</v>
      </c>
      <c r="L5923" t="s">
        <v>60</v>
      </c>
      <c r="M5923">
        <v>300000</v>
      </c>
      <c r="N5923"/>
      <c r="O5923" t="s">
        <v>101</v>
      </c>
    </row>
    <row r="5924" spans="1:16" x14ac:dyDescent="0.35">
      <c r="A5924" t="s">
        <v>2</v>
      </c>
      <c r="B5924" t="s">
        <v>191</v>
      </c>
      <c r="C5924" t="s">
        <v>13939</v>
      </c>
      <c r="D5924" t="s">
        <v>4595</v>
      </c>
      <c r="E5924" t="s">
        <v>59</v>
      </c>
      <c r="F5924" t="b">
        <v>0</v>
      </c>
      <c r="G5924" t="s">
        <v>77</v>
      </c>
      <c r="H5924" s="1">
        <v>46085.709849537037</v>
      </c>
      <c r="I5924" t="b">
        <v>0</v>
      </c>
      <c r="J5924" t="b">
        <v>0</v>
      </c>
      <c r="K5924" t="s">
        <v>41</v>
      </c>
      <c r="L5924" t="s">
        <v>60</v>
      </c>
      <c r="M5924">
        <v>300000</v>
      </c>
      <c r="N5924"/>
      <c r="O5924" t="s">
        <v>101</v>
      </c>
    </row>
    <row r="5925" spans="1:16" x14ac:dyDescent="0.35">
      <c r="A5925" t="s">
        <v>5</v>
      </c>
      <c r="B5925" t="s">
        <v>13940</v>
      </c>
      <c r="C5925" t="s">
        <v>246</v>
      </c>
      <c r="D5925" t="s">
        <v>4526</v>
      </c>
      <c r="E5925" t="s">
        <v>59</v>
      </c>
      <c r="F5925" t="b">
        <v>0</v>
      </c>
      <c r="G5925" t="s">
        <v>65</v>
      </c>
      <c r="H5925" s="1">
        <v>46085.710277777784</v>
      </c>
      <c r="I5925" t="b">
        <v>1</v>
      </c>
      <c r="J5925" t="b">
        <v>1</v>
      </c>
      <c r="K5925" t="s">
        <v>41</v>
      </c>
      <c r="L5925" t="s">
        <v>60</v>
      </c>
      <c r="M5925">
        <v>150000</v>
      </c>
      <c r="N5925"/>
      <c r="O5925" t="s">
        <v>13941</v>
      </c>
      <c r="P5925" t="s">
        <v>13942</v>
      </c>
    </row>
    <row r="5926" spans="1:16" x14ac:dyDescent="0.35">
      <c r="A5926" t="s">
        <v>1</v>
      </c>
      <c r="B5926" t="s">
        <v>13943</v>
      </c>
      <c r="C5926" t="s">
        <v>13944</v>
      </c>
      <c r="D5926" t="s">
        <v>2360</v>
      </c>
      <c r="E5926" t="s">
        <v>59</v>
      </c>
      <c r="F5926" t="b">
        <v>0</v>
      </c>
      <c r="G5926" t="s">
        <v>65</v>
      </c>
      <c r="H5926" s="1">
        <v>46085.710462962961</v>
      </c>
      <c r="I5926" t="b">
        <v>0</v>
      </c>
      <c r="J5926" t="b">
        <v>0</v>
      </c>
      <c r="K5926" t="s">
        <v>41</v>
      </c>
      <c r="L5926" t="s">
        <v>74</v>
      </c>
      <c r="M5926"/>
      <c r="N5926">
        <v>28.5</v>
      </c>
      <c r="O5926" t="s">
        <v>4366</v>
      </c>
      <c r="P5926" t="s">
        <v>13945</v>
      </c>
    </row>
    <row r="5927" spans="1:16" x14ac:dyDescent="0.35">
      <c r="A5927" t="s">
        <v>0</v>
      </c>
      <c r="B5927" t="s">
        <v>13946</v>
      </c>
      <c r="C5927" t="s">
        <v>63</v>
      </c>
      <c r="D5927" t="s">
        <v>4346</v>
      </c>
      <c r="E5927" t="s">
        <v>59</v>
      </c>
      <c r="F5927" t="b">
        <v>0</v>
      </c>
      <c r="G5927" t="s">
        <v>63</v>
      </c>
      <c r="H5927" s="1">
        <v>46085.715937499997</v>
      </c>
      <c r="I5927" t="b">
        <v>0</v>
      </c>
      <c r="J5927" t="b">
        <v>0</v>
      </c>
      <c r="K5927" t="s">
        <v>41</v>
      </c>
      <c r="L5927" t="s">
        <v>60</v>
      </c>
      <c r="M5927">
        <v>87349</v>
      </c>
      <c r="N5927"/>
      <c r="O5927" t="s">
        <v>13947</v>
      </c>
    </row>
    <row r="5928" spans="1:16" x14ac:dyDescent="0.35">
      <c r="A5928" t="s">
        <v>7</v>
      </c>
      <c r="B5928" t="s">
        <v>13948</v>
      </c>
      <c r="C5928" t="s">
        <v>33</v>
      </c>
      <c r="D5928" t="s">
        <v>12039</v>
      </c>
      <c r="E5928" t="s">
        <v>59</v>
      </c>
      <c r="F5928" t="b">
        <v>0</v>
      </c>
      <c r="G5928" t="s">
        <v>33</v>
      </c>
      <c r="H5928" s="1">
        <v>46085.717592592591</v>
      </c>
      <c r="I5928" t="b">
        <v>0</v>
      </c>
      <c r="J5928" t="b">
        <v>0</v>
      </c>
      <c r="K5928" t="s">
        <v>33</v>
      </c>
      <c r="L5928" t="s">
        <v>60</v>
      </c>
      <c r="M5928">
        <v>106500</v>
      </c>
      <c r="N5928"/>
      <c r="O5928" t="s">
        <v>13949</v>
      </c>
      <c r="P5928" t="s">
        <v>13950</v>
      </c>
    </row>
    <row r="5929" spans="1:16" x14ac:dyDescent="0.35">
      <c r="A5929" t="s">
        <v>2</v>
      </c>
      <c r="B5929" t="s">
        <v>13951</v>
      </c>
      <c r="C5929" t="s">
        <v>382</v>
      </c>
      <c r="D5929" t="s">
        <v>2360</v>
      </c>
      <c r="E5929" t="s">
        <v>59</v>
      </c>
      <c r="F5929" t="b">
        <v>0</v>
      </c>
      <c r="G5929" t="s">
        <v>77</v>
      </c>
      <c r="H5929" s="1">
        <v>46085.751400462963</v>
      </c>
      <c r="I5929" t="b">
        <v>0</v>
      </c>
      <c r="J5929" t="b">
        <v>0</v>
      </c>
      <c r="K5929" t="s">
        <v>41</v>
      </c>
      <c r="L5929" t="s">
        <v>74</v>
      </c>
      <c r="M5929"/>
      <c r="N5929">
        <v>69.5</v>
      </c>
      <c r="O5929" t="s">
        <v>3167</v>
      </c>
      <c r="P5929" t="s">
        <v>13952</v>
      </c>
    </row>
    <row r="5930" spans="1:16" x14ac:dyDescent="0.35">
      <c r="A5930" t="s">
        <v>1</v>
      </c>
      <c r="B5930" t="s">
        <v>13953</v>
      </c>
      <c r="C5930" t="s">
        <v>436</v>
      </c>
      <c r="D5930" t="s">
        <v>4346</v>
      </c>
      <c r="E5930" t="s">
        <v>59</v>
      </c>
      <c r="F5930" t="b">
        <v>0</v>
      </c>
      <c r="G5930" t="s">
        <v>65</v>
      </c>
      <c r="H5930" s="1">
        <v>46085.751944444448</v>
      </c>
      <c r="I5930" t="b">
        <v>1</v>
      </c>
      <c r="J5930" t="b">
        <v>1</v>
      </c>
      <c r="K5930" t="s">
        <v>41</v>
      </c>
      <c r="L5930" t="s">
        <v>60</v>
      </c>
      <c r="M5930">
        <v>190000</v>
      </c>
      <c r="N5930"/>
      <c r="O5930" t="s">
        <v>13954</v>
      </c>
      <c r="P5930" t="s">
        <v>13955</v>
      </c>
    </row>
    <row r="5931" spans="1:16" x14ac:dyDescent="0.35">
      <c r="A5931" t="s">
        <v>1</v>
      </c>
      <c r="B5931" t="s">
        <v>13956</v>
      </c>
      <c r="C5931" t="s">
        <v>93</v>
      </c>
      <c r="D5931" t="s">
        <v>4346</v>
      </c>
      <c r="E5931" t="s">
        <v>59</v>
      </c>
      <c r="F5931" t="b">
        <v>0</v>
      </c>
      <c r="G5931" t="s">
        <v>65</v>
      </c>
      <c r="H5931" s="1">
        <v>46085.752083333333</v>
      </c>
      <c r="I5931" t="b">
        <v>1</v>
      </c>
      <c r="J5931" t="b">
        <v>1</v>
      </c>
      <c r="K5931" t="s">
        <v>41</v>
      </c>
      <c r="L5931" t="s">
        <v>60</v>
      </c>
      <c r="M5931">
        <v>190000</v>
      </c>
      <c r="N5931"/>
      <c r="O5931" t="s">
        <v>13954</v>
      </c>
      <c r="P5931" t="s">
        <v>13955</v>
      </c>
    </row>
    <row r="5932" spans="1:16" x14ac:dyDescent="0.35">
      <c r="A5932" t="s">
        <v>5</v>
      </c>
      <c r="B5932" t="s">
        <v>13957</v>
      </c>
      <c r="C5932" t="s">
        <v>2435</v>
      </c>
      <c r="D5932" t="s">
        <v>2360</v>
      </c>
      <c r="E5932" t="s">
        <v>132</v>
      </c>
      <c r="F5932" t="b">
        <v>0</v>
      </c>
      <c r="G5932" t="s">
        <v>65</v>
      </c>
      <c r="H5932" s="1">
        <v>46085.75209490741</v>
      </c>
      <c r="I5932" t="b">
        <v>1</v>
      </c>
      <c r="J5932" t="b">
        <v>0</v>
      </c>
      <c r="K5932" t="s">
        <v>41</v>
      </c>
      <c r="L5932" t="s">
        <v>74</v>
      </c>
      <c r="M5932"/>
      <c r="N5932">
        <v>65</v>
      </c>
      <c r="O5932" t="s">
        <v>4204</v>
      </c>
      <c r="P5932" t="s">
        <v>1348</v>
      </c>
    </row>
    <row r="5933" spans="1:16" x14ac:dyDescent="0.35">
      <c r="A5933" t="s">
        <v>2</v>
      </c>
      <c r="B5933" t="s">
        <v>13958</v>
      </c>
      <c r="C5933" t="s">
        <v>19</v>
      </c>
      <c r="D5933" t="s">
        <v>4595</v>
      </c>
      <c r="E5933" t="s">
        <v>59</v>
      </c>
      <c r="F5933" t="b">
        <v>0</v>
      </c>
      <c r="G5933" t="s">
        <v>19</v>
      </c>
      <c r="H5933" s="1">
        <v>46085.755601851852</v>
      </c>
      <c r="I5933" t="b">
        <v>1</v>
      </c>
      <c r="J5933" t="b">
        <v>0</v>
      </c>
      <c r="K5933" t="s">
        <v>19</v>
      </c>
      <c r="L5933" t="s">
        <v>74</v>
      </c>
      <c r="M5933"/>
      <c r="N5933">
        <v>33.5</v>
      </c>
      <c r="O5933" t="s">
        <v>4596</v>
      </c>
      <c r="P5933" t="s">
        <v>13959</v>
      </c>
    </row>
    <row r="5934" spans="1:16" x14ac:dyDescent="0.35">
      <c r="A5934" t="s">
        <v>0</v>
      </c>
      <c r="B5934" t="s">
        <v>13960</v>
      </c>
      <c r="C5934" t="s">
        <v>887</v>
      </c>
      <c r="D5934" t="s">
        <v>2360</v>
      </c>
      <c r="E5934" t="s">
        <v>59</v>
      </c>
      <c r="F5934" t="b">
        <v>0</v>
      </c>
      <c r="G5934" t="s">
        <v>65</v>
      </c>
      <c r="H5934" s="1">
        <v>46085.791770833333</v>
      </c>
      <c r="I5934" t="b">
        <v>0</v>
      </c>
      <c r="J5934" t="b">
        <v>0</v>
      </c>
      <c r="K5934" t="s">
        <v>41</v>
      </c>
      <c r="L5934" t="s">
        <v>60</v>
      </c>
      <c r="M5934">
        <v>129500</v>
      </c>
      <c r="N5934"/>
      <c r="O5934" t="s">
        <v>6734</v>
      </c>
      <c r="P5934" t="s">
        <v>1321</v>
      </c>
    </row>
    <row r="5935" spans="1:16" x14ac:dyDescent="0.35">
      <c r="A5935" t="s">
        <v>7</v>
      </c>
      <c r="B5935" t="s">
        <v>13961</v>
      </c>
      <c r="C5935" t="s">
        <v>382</v>
      </c>
      <c r="D5935" t="s">
        <v>13369</v>
      </c>
      <c r="E5935" t="s">
        <v>59</v>
      </c>
      <c r="F5935" t="b">
        <v>0</v>
      </c>
      <c r="G5935" t="s">
        <v>77</v>
      </c>
      <c r="H5935" s="1">
        <v>46085.792291666658</v>
      </c>
      <c r="I5935" t="b">
        <v>0</v>
      </c>
      <c r="J5935" t="b">
        <v>1</v>
      </c>
      <c r="K5935" t="s">
        <v>41</v>
      </c>
      <c r="L5935" t="s">
        <v>60</v>
      </c>
      <c r="M5935">
        <v>143500</v>
      </c>
      <c r="N5935"/>
      <c r="O5935" t="s">
        <v>796</v>
      </c>
      <c r="P5935" t="s">
        <v>13962</v>
      </c>
    </row>
    <row r="5936" spans="1:16" x14ac:dyDescent="0.35">
      <c r="A5936" t="s">
        <v>1</v>
      </c>
      <c r="B5936" t="s">
        <v>1</v>
      </c>
      <c r="C5936" t="s">
        <v>13963</v>
      </c>
      <c r="D5936" t="s">
        <v>2471</v>
      </c>
      <c r="E5936" t="s">
        <v>59</v>
      </c>
      <c r="F5936" t="b">
        <v>0</v>
      </c>
      <c r="G5936" t="s">
        <v>65</v>
      </c>
      <c r="H5936" s="1">
        <v>46085.79347222222</v>
      </c>
      <c r="I5936" t="b">
        <v>0</v>
      </c>
      <c r="J5936" t="b">
        <v>1</v>
      </c>
      <c r="K5936" t="s">
        <v>41</v>
      </c>
      <c r="L5936" t="s">
        <v>60</v>
      </c>
      <c r="M5936">
        <v>92500</v>
      </c>
      <c r="N5936"/>
      <c r="O5936" t="s">
        <v>13964</v>
      </c>
      <c r="P5936" t="s">
        <v>13965</v>
      </c>
    </row>
    <row r="5937" spans="1:16" x14ac:dyDescent="0.35">
      <c r="A5937" t="s">
        <v>1</v>
      </c>
      <c r="B5937" t="s">
        <v>13966</v>
      </c>
      <c r="C5937" t="s">
        <v>102</v>
      </c>
      <c r="D5937" t="s">
        <v>2360</v>
      </c>
      <c r="E5937" t="s">
        <v>59</v>
      </c>
      <c r="F5937" t="b">
        <v>0</v>
      </c>
      <c r="G5937" t="s">
        <v>65</v>
      </c>
      <c r="H5937" s="1">
        <v>46085.793900462973</v>
      </c>
      <c r="I5937" t="b">
        <v>0</v>
      </c>
      <c r="J5937" t="b">
        <v>1</v>
      </c>
      <c r="K5937" t="s">
        <v>41</v>
      </c>
      <c r="L5937" t="s">
        <v>60</v>
      </c>
      <c r="M5937">
        <v>63014</v>
      </c>
      <c r="N5937"/>
      <c r="O5937" t="s">
        <v>1924</v>
      </c>
    </row>
    <row r="5938" spans="1:16" x14ac:dyDescent="0.35">
      <c r="A5938" t="s">
        <v>1</v>
      </c>
      <c r="B5938" t="s">
        <v>13967</v>
      </c>
      <c r="C5938" t="s">
        <v>162</v>
      </c>
      <c r="D5938" t="s">
        <v>4526</v>
      </c>
      <c r="E5938" t="s">
        <v>59</v>
      </c>
      <c r="F5938" t="b">
        <v>0</v>
      </c>
      <c r="G5938" t="s">
        <v>65</v>
      </c>
      <c r="H5938" s="1">
        <v>46085.793912037043</v>
      </c>
      <c r="I5938" t="b">
        <v>0</v>
      </c>
      <c r="J5938" t="b">
        <v>0</v>
      </c>
      <c r="K5938" t="s">
        <v>41</v>
      </c>
      <c r="L5938" t="s">
        <v>60</v>
      </c>
      <c r="M5938">
        <v>155000</v>
      </c>
      <c r="N5938"/>
      <c r="O5938" t="s">
        <v>12435</v>
      </c>
      <c r="P5938" t="s">
        <v>13968</v>
      </c>
    </row>
    <row r="5939" spans="1:16" x14ac:dyDescent="0.35">
      <c r="A5939" t="s">
        <v>5</v>
      </c>
      <c r="B5939" t="s">
        <v>13440</v>
      </c>
      <c r="C5939" t="s">
        <v>489</v>
      </c>
      <c r="D5939" t="s">
        <v>4526</v>
      </c>
      <c r="E5939" t="s">
        <v>88</v>
      </c>
      <c r="F5939" t="b">
        <v>0</v>
      </c>
      <c r="G5939" t="s">
        <v>77</v>
      </c>
      <c r="H5939" s="1">
        <v>46085.793969907398</v>
      </c>
      <c r="I5939" t="b">
        <v>0</v>
      </c>
      <c r="J5939" t="b">
        <v>1</v>
      </c>
      <c r="K5939" t="s">
        <v>41</v>
      </c>
      <c r="L5939" t="s">
        <v>74</v>
      </c>
      <c r="M5939"/>
      <c r="N5939">
        <v>80</v>
      </c>
      <c r="O5939" t="s">
        <v>13969</v>
      </c>
      <c r="P5939" t="s">
        <v>85</v>
      </c>
    </row>
    <row r="5940" spans="1:16" x14ac:dyDescent="0.35">
      <c r="A5940" t="s">
        <v>0</v>
      </c>
      <c r="B5940" t="s">
        <v>13970</v>
      </c>
      <c r="C5940" t="s">
        <v>820</v>
      </c>
      <c r="D5940" t="s">
        <v>4630</v>
      </c>
      <c r="E5940" t="s">
        <v>59</v>
      </c>
      <c r="F5940" t="b">
        <v>0</v>
      </c>
      <c r="G5940" t="s">
        <v>65</v>
      </c>
      <c r="H5940" s="1">
        <v>46085.833437499998</v>
      </c>
      <c r="I5940" t="b">
        <v>0</v>
      </c>
      <c r="J5940" t="b">
        <v>1</v>
      </c>
      <c r="K5940" t="s">
        <v>41</v>
      </c>
      <c r="L5940" t="s">
        <v>74</v>
      </c>
      <c r="M5940"/>
      <c r="N5940">
        <v>25</v>
      </c>
      <c r="O5940" t="s">
        <v>13971</v>
      </c>
      <c r="P5940" t="s">
        <v>13972</v>
      </c>
    </row>
    <row r="5941" spans="1:16" x14ac:dyDescent="0.35">
      <c r="A5941" t="s">
        <v>0</v>
      </c>
      <c r="B5941" t="s">
        <v>3139</v>
      </c>
      <c r="C5941" t="s">
        <v>1117</v>
      </c>
      <c r="D5941" t="s">
        <v>4526</v>
      </c>
      <c r="E5941" t="s">
        <v>59</v>
      </c>
      <c r="F5941" t="b">
        <v>0</v>
      </c>
      <c r="G5941" t="s">
        <v>68</v>
      </c>
      <c r="H5941" s="1">
        <v>46085.834374999999</v>
      </c>
      <c r="I5941" t="b">
        <v>0</v>
      </c>
      <c r="J5941" t="b">
        <v>1</v>
      </c>
      <c r="K5941" t="s">
        <v>41</v>
      </c>
      <c r="L5941" t="s">
        <v>60</v>
      </c>
      <c r="M5941">
        <v>90500</v>
      </c>
      <c r="N5941"/>
      <c r="O5941" t="s">
        <v>982</v>
      </c>
    </row>
    <row r="5942" spans="1:16" x14ac:dyDescent="0.35">
      <c r="A5942" t="s">
        <v>3</v>
      </c>
      <c r="B5942" t="s">
        <v>13973</v>
      </c>
      <c r="C5942" t="s">
        <v>1279</v>
      </c>
      <c r="D5942" t="s">
        <v>2360</v>
      </c>
      <c r="E5942" t="s">
        <v>59</v>
      </c>
      <c r="F5942" t="b">
        <v>0</v>
      </c>
      <c r="G5942" t="s">
        <v>68</v>
      </c>
      <c r="H5942" s="1">
        <v>46085.834398148138</v>
      </c>
      <c r="I5942" t="b">
        <v>1</v>
      </c>
      <c r="J5942" t="b">
        <v>1</v>
      </c>
      <c r="K5942" t="s">
        <v>41</v>
      </c>
      <c r="L5942" t="s">
        <v>74</v>
      </c>
      <c r="M5942"/>
      <c r="N5942">
        <v>25.335000000000001</v>
      </c>
      <c r="O5942" t="s">
        <v>12197</v>
      </c>
      <c r="P5942" t="s">
        <v>13974</v>
      </c>
    </row>
    <row r="5943" spans="1:16" x14ac:dyDescent="0.35">
      <c r="A5943" t="s">
        <v>1</v>
      </c>
      <c r="B5943" t="s">
        <v>13975</v>
      </c>
      <c r="C5943" t="s">
        <v>434</v>
      </c>
      <c r="D5943" t="s">
        <v>4756</v>
      </c>
      <c r="E5943" t="s">
        <v>59</v>
      </c>
      <c r="F5943" t="b">
        <v>0</v>
      </c>
      <c r="G5943" t="s">
        <v>65</v>
      </c>
      <c r="H5943" s="1">
        <v>46085.835231481477</v>
      </c>
      <c r="I5943" t="b">
        <v>0</v>
      </c>
      <c r="J5943" t="b">
        <v>1</v>
      </c>
      <c r="K5943" t="s">
        <v>41</v>
      </c>
      <c r="L5943" t="s">
        <v>60</v>
      </c>
      <c r="M5943">
        <v>105000</v>
      </c>
      <c r="N5943"/>
      <c r="O5943" t="s">
        <v>447</v>
      </c>
      <c r="P5943" t="s">
        <v>13976</v>
      </c>
    </row>
    <row r="5944" spans="1:16" x14ac:dyDescent="0.35">
      <c r="A5944" t="s">
        <v>1</v>
      </c>
      <c r="B5944" t="s">
        <v>13977</v>
      </c>
      <c r="C5944" t="s">
        <v>522</v>
      </c>
      <c r="D5944" t="s">
        <v>4346</v>
      </c>
      <c r="E5944" t="s">
        <v>59</v>
      </c>
      <c r="F5944" t="b">
        <v>0</v>
      </c>
      <c r="G5944" t="s">
        <v>77</v>
      </c>
      <c r="H5944" s="1">
        <v>46085.835636574076</v>
      </c>
      <c r="I5944" t="b">
        <v>0</v>
      </c>
      <c r="J5944" t="b">
        <v>1</v>
      </c>
      <c r="K5944" t="s">
        <v>41</v>
      </c>
      <c r="L5944" t="s">
        <v>60</v>
      </c>
      <c r="M5944">
        <v>120000</v>
      </c>
      <c r="N5944"/>
      <c r="O5944" t="s">
        <v>10744</v>
      </c>
      <c r="P5944" t="s">
        <v>146</v>
      </c>
    </row>
    <row r="5945" spans="1:16" x14ac:dyDescent="0.35">
      <c r="A5945" t="s">
        <v>2</v>
      </c>
      <c r="B5945" t="s">
        <v>13978</v>
      </c>
      <c r="C5945" t="s">
        <v>13664</v>
      </c>
      <c r="D5945" t="s">
        <v>4346</v>
      </c>
      <c r="E5945" t="s">
        <v>59</v>
      </c>
      <c r="F5945" t="b">
        <v>0</v>
      </c>
      <c r="G5945" t="s">
        <v>40</v>
      </c>
      <c r="H5945" s="1">
        <v>46085.839884259258</v>
      </c>
      <c r="I5945" t="b">
        <v>0</v>
      </c>
      <c r="J5945" t="b">
        <v>0</v>
      </c>
      <c r="K5945" t="s">
        <v>40</v>
      </c>
      <c r="L5945" t="s">
        <v>60</v>
      </c>
      <c r="M5945">
        <v>42384</v>
      </c>
      <c r="N5945"/>
      <c r="O5945" t="s">
        <v>13979</v>
      </c>
    </row>
    <row r="5946" spans="1:16" x14ac:dyDescent="0.35">
      <c r="A5946" t="s">
        <v>2</v>
      </c>
      <c r="B5946" t="s">
        <v>13980</v>
      </c>
      <c r="C5946" t="s">
        <v>5026</v>
      </c>
      <c r="D5946" t="s">
        <v>13981</v>
      </c>
      <c r="E5946" t="s">
        <v>59</v>
      </c>
      <c r="F5946" t="b">
        <v>0</v>
      </c>
      <c r="G5946" t="s">
        <v>40</v>
      </c>
      <c r="H5946" s="1">
        <v>46085.839884259258</v>
      </c>
      <c r="I5946" t="b">
        <v>0</v>
      </c>
      <c r="J5946" t="b">
        <v>0</v>
      </c>
      <c r="K5946" t="s">
        <v>40</v>
      </c>
      <c r="L5946" t="s">
        <v>60</v>
      </c>
      <c r="M5946">
        <v>31500</v>
      </c>
      <c r="N5946"/>
      <c r="O5946" t="s">
        <v>13982</v>
      </c>
      <c r="P5946" t="s">
        <v>13983</v>
      </c>
    </row>
    <row r="5947" spans="1:16" x14ac:dyDescent="0.35">
      <c r="A5947" t="s">
        <v>4</v>
      </c>
      <c r="B5947" t="s">
        <v>13984</v>
      </c>
      <c r="C5947" t="s">
        <v>3606</v>
      </c>
      <c r="D5947" t="s">
        <v>4526</v>
      </c>
      <c r="E5947" t="s">
        <v>59</v>
      </c>
      <c r="F5947" t="b">
        <v>0</v>
      </c>
      <c r="G5947" t="s">
        <v>89</v>
      </c>
      <c r="H5947" s="1">
        <v>46085.876134259262</v>
      </c>
      <c r="I5947" t="b">
        <v>0</v>
      </c>
      <c r="J5947" t="b">
        <v>1</v>
      </c>
      <c r="K5947" t="s">
        <v>41</v>
      </c>
      <c r="L5947" t="s">
        <v>60</v>
      </c>
      <c r="M5947">
        <v>74670.959999999992</v>
      </c>
      <c r="N5947"/>
      <c r="O5947" t="s">
        <v>3409</v>
      </c>
      <c r="P5947" t="s">
        <v>13985</v>
      </c>
    </row>
    <row r="5948" spans="1:16" x14ac:dyDescent="0.35">
      <c r="A5948" t="s">
        <v>2</v>
      </c>
      <c r="B5948" t="s">
        <v>619</v>
      </c>
      <c r="C5948" t="s">
        <v>246</v>
      </c>
      <c r="D5948" t="s">
        <v>4526</v>
      </c>
      <c r="E5948" t="s">
        <v>59</v>
      </c>
      <c r="F5948" t="b">
        <v>0</v>
      </c>
      <c r="G5948" t="s">
        <v>65</v>
      </c>
      <c r="H5948" s="1">
        <v>46085.876331018517</v>
      </c>
      <c r="I5948" t="b">
        <v>0</v>
      </c>
      <c r="J5948" t="b">
        <v>1</v>
      </c>
      <c r="K5948" t="s">
        <v>41</v>
      </c>
      <c r="L5948" t="s">
        <v>60</v>
      </c>
      <c r="M5948">
        <v>59000</v>
      </c>
      <c r="N5948"/>
      <c r="O5948" t="s">
        <v>4052</v>
      </c>
      <c r="P5948" t="s">
        <v>9061</v>
      </c>
    </row>
    <row r="5949" spans="1:16" x14ac:dyDescent="0.35">
      <c r="A5949" t="s">
        <v>6</v>
      </c>
      <c r="B5949" t="s">
        <v>13986</v>
      </c>
      <c r="C5949" t="s">
        <v>71</v>
      </c>
      <c r="D5949" t="s">
        <v>4526</v>
      </c>
      <c r="E5949" t="s">
        <v>59</v>
      </c>
      <c r="F5949" t="b">
        <v>0</v>
      </c>
      <c r="G5949" t="s">
        <v>73</v>
      </c>
      <c r="H5949" s="1">
        <v>46085.918217592603</v>
      </c>
      <c r="I5949" t="b">
        <v>0</v>
      </c>
      <c r="J5949" t="b">
        <v>1</v>
      </c>
      <c r="K5949" t="s">
        <v>41</v>
      </c>
      <c r="L5949" t="s">
        <v>60</v>
      </c>
      <c r="M5949">
        <v>93785.5</v>
      </c>
      <c r="N5949"/>
      <c r="O5949" t="s">
        <v>554</v>
      </c>
      <c r="P5949" t="s">
        <v>2284</v>
      </c>
    </row>
    <row r="5950" spans="1:16" x14ac:dyDescent="0.35">
      <c r="A5950" t="s">
        <v>7</v>
      </c>
      <c r="B5950" t="s">
        <v>7</v>
      </c>
      <c r="C5950" t="s">
        <v>13987</v>
      </c>
      <c r="D5950" t="s">
        <v>5798</v>
      </c>
      <c r="E5950" t="s">
        <v>59</v>
      </c>
      <c r="F5950" t="b">
        <v>0</v>
      </c>
      <c r="G5950" t="s">
        <v>40</v>
      </c>
      <c r="H5950" s="1">
        <v>46085.922974537039</v>
      </c>
      <c r="I5950" t="b">
        <v>1</v>
      </c>
      <c r="J5950" t="b">
        <v>0</v>
      </c>
      <c r="K5950" t="s">
        <v>40</v>
      </c>
      <c r="L5950" t="s">
        <v>60</v>
      </c>
      <c r="M5950">
        <v>70000</v>
      </c>
      <c r="N5950"/>
      <c r="O5950" t="s">
        <v>1566</v>
      </c>
      <c r="P5950" t="s">
        <v>2710</v>
      </c>
    </row>
    <row r="5951" spans="1:16" x14ac:dyDescent="0.35">
      <c r="A5951" t="s">
        <v>2</v>
      </c>
      <c r="B5951" t="s">
        <v>3351</v>
      </c>
      <c r="C5951" t="s">
        <v>5273</v>
      </c>
      <c r="D5951" t="s">
        <v>5798</v>
      </c>
      <c r="E5951" t="s">
        <v>59</v>
      </c>
      <c r="F5951" t="b">
        <v>0</v>
      </c>
      <c r="G5951" t="s">
        <v>40</v>
      </c>
      <c r="H5951" s="1">
        <v>46085.923252314817</v>
      </c>
      <c r="I5951" t="b">
        <v>0</v>
      </c>
      <c r="J5951" t="b">
        <v>0</v>
      </c>
      <c r="K5951" t="s">
        <v>40</v>
      </c>
      <c r="L5951" t="s">
        <v>60</v>
      </c>
      <c r="M5951">
        <v>30000</v>
      </c>
      <c r="N5951"/>
      <c r="O5951" t="s">
        <v>13988</v>
      </c>
    </row>
    <row r="5952" spans="1:16" x14ac:dyDescent="0.35">
      <c r="A5952" t="s">
        <v>2</v>
      </c>
      <c r="B5952" t="s">
        <v>213</v>
      </c>
      <c r="C5952" t="s">
        <v>5026</v>
      </c>
      <c r="D5952" t="s">
        <v>5798</v>
      </c>
      <c r="E5952" t="s">
        <v>59</v>
      </c>
      <c r="F5952" t="b">
        <v>0</v>
      </c>
      <c r="G5952" t="s">
        <v>40</v>
      </c>
      <c r="H5952" s="1">
        <v>46085.923275462963</v>
      </c>
      <c r="I5952" t="b">
        <v>0</v>
      </c>
      <c r="J5952" t="b">
        <v>0</v>
      </c>
      <c r="K5952" t="s">
        <v>40</v>
      </c>
      <c r="L5952" t="s">
        <v>60</v>
      </c>
      <c r="M5952">
        <v>1380</v>
      </c>
      <c r="N5952"/>
      <c r="O5952" t="s">
        <v>13989</v>
      </c>
    </row>
    <row r="5953" spans="1:16" x14ac:dyDescent="0.35">
      <c r="A5953" t="s">
        <v>0</v>
      </c>
      <c r="B5953" t="s">
        <v>0</v>
      </c>
      <c r="C5953" t="s">
        <v>13990</v>
      </c>
      <c r="D5953" t="s">
        <v>4346</v>
      </c>
      <c r="E5953" t="s">
        <v>59</v>
      </c>
      <c r="F5953" t="b">
        <v>0</v>
      </c>
      <c r="G5953" t="s">
        <v>65</v>
      </c>
      <c r="H5953" s="1">
        <v>46085.958437499998</v>
      </c>
      <c r="I5953" t="b">
        <v>0</v>
      </c>
      <c r="J5953" t="b">
        <v>1</v>
      </c>
      <c r="K5953" t="s">
        <v>41</v>
      </c>
      <c r="L5953" t="s">
        <v>60</v>
      </c>
      <c r="M5953">
        <v>90000</v>
      </c>
      <c r="N5953"/>
      <c r="O5953" t="s">
        <v>13991</v>
      </c>
      <c r="P5953" t="s">
        <v>1482</v>
      </c>
    </row>
    <row r="5954" spans="1:16" x14ac:dyDescent="0.35">
      <c r="A5954" t="s">
        <v>2</v>
      </c>
      <c r="B5954" t="s">
        <v>986</v>
      </c>
      <c r="C5954" t="s">
        <v>956</v>
      </c>
      <c r="D5954" t="s">
        <v>4595</v>
      </c>
      <c r="E5954" t="s">
        <v>59</v>
      </c>
      <c r="F5954" t="b">
        <v>0</v>
      </c>
      <c r="G5954" t="s">
        <v>68</v>
      </c>
      <c r="H5954" s="1">
        <v>46085.959965277783</v>
      </c>
      <c r="I5954" t="b">
        <v>0</v>
      </c>
      <c r="J5954" t="b">
        <v>0</v>
      </c>
      <c r="K5954" t="s">
        <v>41</v>
      </c>
      <c r="L5954" t="s">
        <v>60</v>
      </c>
      <c r="M5954">
        <v>170000</v>
      </c>
      <c r="N5954"/>
      <c r="O5954" t="s">
        <v>13992</v>
      </c>
    </row>
    <row r="5955" spans="1:16" x14ac:dyDescent="0.35">
      <c r="A5955" t="s">
        <v>2</v>
      </c>
      <c r="B5955" t="s">
        <v>986</v>
      </c>
      <c r="C5955" t="s">
        <v>498</v>
      </c>
      <c r="D5955" t="s">
        <v>4595</v>
      </c>
      <c r="E5955" t="s">
        <v>59</v>
      </c>
      <c r="F5955" t="b">
        <v>0</v>
      </c>
      <c r="G5955" t="s">
        <v>89</v>
      </c>
      <c r="H5955" s="1">
        <v>46085.960069444453</v>
      </c>
      <c r="I5955" t="b">
        <v>0</v>
      </c>
      <c r="J5955" t="b">
        <v>0</v>
      </c>
      <c r="K5955" t="s">
        <v>41</v>
      </c>
      <c r="L5955" t="s">
        <v>60</v>
      </c>
      <c r="M5955">
        <v>170000</v>
      </c>
      <c r="N5955"/>
      <c r="O5955" t="s">
        <v>13992</v>
      </c>
    </row>
    <row r="5956" spans="1:16" x14ac:dyDescent="0.35">
      <c r="A5956" t="s">
        <v>1</v>
      </c>
      <c r="B5956" t="s">
        <v>13993</v>
      </c>
      <c r="C5956" t="s">
        <v>500</v>
      </c>
      <c r="D5956" t="s">
        <v>2360</v>
      </c>
      <c r="E5956" t="s">
        <v>59</v>
      </c>
      <c r="F5956" t="b">
        <v>0</v>
      </c>
      <c r="G5956" t="s">
        <v>13</v>
      </c>
      <c r="H5956" s="1">
        <v>46085.963287037041</v>
      </c>
      <c r="I5956" t="b">
        <v>0</v>
      </c>
      <c r="J5956" t="b">
        <v>0</v>
      </c>
      <c r="K5956" t="s">
        <v>13</v>
      </c>
      <c r="L5956" t="s">
        <v>60</v>
      </c>
      <c r="M5956">
        <v>84050</v>
      </c>
      <c r="N5956"/>
      <c r="O5956" t="s">
        <v>8238</v>
      </c>
      <c r="P5956" t="s">
        <v>13994</v>
      </c>
    </row>
    <row r="5957" spans="1:16" x14ac:dyDescent="0.35">
      <c r="A5957" t="s">
        <v>9</v>
      </c>
      <c r="B5957" t="s">
        <v>13995</v>
      </c>
      <c r="C5957" t="s">
        <v>18</v>
      </c>
      <c r="D5957" t="s">
        <v>4346</v>
      </c>
      <c r="E5957" t="s">
        <v>59</v>
      </c>
      <c r="F5957" t="b">
        <v>0</v>
      </c>
      <c r="G5957" t="s">
        <v>18</v>
      </c>
      <c r="H5957" s="1">
        <v>46085.967546296299</v>
      </c>
      <c r="I5957" t="b">
        <v>1</v>
      </c>
      <c r="J5957" t="b">
        <v>0</v>
      </c>
      <c r="K5957" t="s">
        <v>18</v>
      </c>
      <c r="L5957" t="s">
        <v>60</v>
      </c>
      <c r="M5957">
        <v>4750000</v>
      </c>
      <c r="N5957"/>
      <c r="O5957" t="s">
        <v>13996</v>
      </c>
      <c r="P5957" t="s">
        <v>13997</v>
      </c>
    </row>
    <row r="5958" spans="1:16" x14ac:dyDescent="0.35">
      <c r="A5958" t="s">
        <v>7</v>
      </c>
      <c r="B5958" t="s">
        <v>13998</v>
      </c>
      <c r="C5958" t="s">
        <v>4603</v>
      </c>
      <c r="D5958" t="s">
        <v>4587</v>
      </c>
      <c r="E5958" t="s">
        <v>59</v>
      </c>
      <c r="F5958" t="b">
        <v>0</v>
      </c>
      <c r="G5958" t="s">
        <v>65</v>
      </c>
      <c r="H5958" s="1">
        <v>46086.000057870369</v>
      </c>
      <c r="I5958" t="b">
        <v>1</v>
      </c>
      <c r="J5958" t="b">
        <v>1</v>
      </c>
      <c r="K5958" t="s">
        <v>41</v>
      </c>
      <c r="L5958" t="s">
        <v>60</v>
      </c>
      <c r="M5958">
        <v>205000</v>
      </c>
      <c r="N5958"/>
      <c r="O5958" t="s">
        <v>149</v>
      </c>
      <c r="P5958" t="s">
        <v>85</v>
      </c>
    </row>
    <row r="5959" spans="1:16" x14ac:dyDescent="0.35">
      <c r="A5959" t="s">
        <v>0</v>
      </c>
      <c r="B5959" t="s">
        <v>13999</v>
      </c>
      <c r="C5959" t="s">
        <v>246</v>
      </c>
      <c r="D5959" t="s">
        <v>4346</v>
      </c>
      <c r="E5959" t="s">
        <v>59</v>
      </c>
      <c r="F5959" t="b">
        <v>0</v>
      </c>
      <c r="G5959" t="s">
        <v>65</v>
      </c>
      <c r="H5959" s="1">
        <v>46086.000115740739</v>
      </c>
      <c r="I5959" t="b">
        <v>1</v>
      </c>
      <c r="J5959" t="b">
        <v>1</v>
      </c>
      <c r="K5959" t="s">
        <v>41</v>
      </c>
      <c r="L5959" t="s">
        <v>60</v>
      </c>
      <c r="M5959">
        <v>114000</v>
      </c>
      <c r="N5959"/>
      <c r="O5959" t="s">
        <v>14000</v>
      </c>
      <c r="P5959" t="s">
        <v>4575</v>
      </c>
    </row>
    <row r="5960" spans="1:16" x14ac:dyDescent="0.35">
      <c r="A5960" t="s">
        <v>6</v>
      </c>
      <c r="B5960" t="s">
        <v>10930</v>
      </c>
      <c r="C5960" t="s">
        <v>86</v>
      </c>
      <c r="D5960" t="s">
        <v>4587</v>
      </c>
      <c r="E5960" t="s">
        <v>59</v>
      </c>
      <c r="F5960" t="b">
        <v>0</v>
      </c>
      <c r="G5960" t="s">
        <v>77</v>
      </c>
      <c r="H5960" s="1">
        <v>46086.001446759263</v>
      </c>
      <c r="I5960" t="b">
        <v>0</v>
      </c>
      <c r="J5960" t="b">
        <v>1</v>
      </c>
      <c r="K5960" t="s">
        <v>41</v>
      </c>
      <c r="L5960" t="s">
        <v>60</v>
      </c>
      <c r="M5960">
        <v>105000</v>
      </c>
      <c r="N5960"/>
      <c r="O5960" t="s">
        <v>149</v>
      </c>
      <c r="P5960" t="s">
        <v>10931</v>
      </c>
    </row>
    <row r="5961" spans="1:16" x14ac:dyDescent="0.35">
      <c r="A5961" t="s">
        <v>1</v>
      </c>
      <c r="B5961" t="s">
        <v>14001</v>
      </c>
      <c r="C5961" t="s">
        <v>76</v>
      </c>
      <c r="D5961" t="s">
        <v>9209</v>
      </c>
      <c r="E5961" t="s">
        <v>59</v>
      </c>
      <c r="F5961" t="b">
        <v>1</v>
      </c>
      <c r="G5961" t="s">
        <v>65</v>
      </c>
      <c r="H5961" s="1">
        <v>46086.001979166656</v>
      </c>
      <c r="I5961" t="b">
        <v>1</v>
      </c>
      <c r="J5961" t="b">
        <v>0</v>
      </c>
      <c r="K5961" t="s">
        <v>41</v>
      </c>
      <c r="L5961" t="s">
        <v>60</v>
      </c>
      <c r="M5961">
        <v>215000</v>
      </c>
      <c r="N5961"/>
      <c r="O5961" t="s">
        <v>14002</v>
      </c>
      <c r="P5961" t="s">
        <v>14003</v>
      </c>
    </row>
    <row r="5962" spans="1:16" x14ac:dyDescent="0.35">
      <c r="A5962" t="s">
        <v>5</v>
      </c>
      <c r="B5962" t="s">
        <v>1639</v>
      </c>
      <c r="C5962" t="s">
        <v>112</v>
      </c>
      <c r="D5962" t="s">
        <v>4868</v>
      </c>
      <c r="E5962" t="s">
        <v>59</v>
      </c>
      <c r="F5962" t="b">
        <v>0</v>
      </c>
      <c r="G5962" t="s">
        <v>77</v>
      </c>
      <c r="H5962" s="1">
        <v>46086.002546296288</v>
      </c>
      <c r="I5962" t="b">
        <v>0</v>
      </c>
      <c r="J5962" t="b">
        <v>1</v>
      </c>
      <c r="K5962" t="s">
        <v>41</v>
      </c>
      <c r="L5962" t="s">
        <v>60</v>
      </c>
      <c r="M5962">
        <v>200000</v>
      </c>
      <c r="N5962"/>
      <c r="O5962" t="s">
        <v>14004</v>
      </c>
      <c r="P5962" t="s">
        <v>14005</v>
      </c>
    </row>
    <row r="5963" spans="1:16" x14ac:dyDescent="0.35">
      <c r="A5963" t="s">
        <v>0</v>
      </c>
      <c r="B5963" t="s">
        <v>14006</v>
      </c>
      <c r="C5963" t="s">
        <v>13</v>
      </c>
      <c r="D5963" t="s">
        <v>4595</v>
      </c>
      <c r="E5963" t="s">
        <v>59</v>
      </c>
      <c r="F5963" t="b">
        <v>0</v>
      </c>
      <c r="G5963" t="s">
        <v>13</v>
      </c>
      <c r="H5963" s="1">
        <v>46086.004884259259</v>
      </c>
      <c r="I5963" t="b">
        <v>1</v>
      </c>
      <c r="J5963" t="b">
        <v>0</v>
      </c>
      <c r="K5963" t="s">
        <v>13</v>
      </c>
      <c r="L5963" t="s">
        <v>74</v>
      </c>
      <c r="M5963"/>
      <c r="N5963">
        <v>20</v>
      </c>
      <c r="O5963" t="s">
        <v>4596</v>
      </c>
      <c r="P5963" t="s">
        <v>14007</v>
      </c>
    </row>
    <row r="5964" spans="1:16" x14ac:dyDescent="0.35">
      <c r="A5964" t="s">
        <v>5</v>
      </c>
      <c r="B5964" t="s">
        <v>2046</v>
      </c>
      <c r="C5964" t="s">
        <v>500</v>
      </c>
      <c r="D5964" t="s">
        <v>2360</v>
      </c>
      <c r="E5964" t="s">
        <v>59</v>
      </c>
      <c r="F5964" t="b">
        <v>0</v>
      </c>
      <c r="G5964" t="s">
        <v>13</v>
      </c>
      <c r="H5964" s="1">
        <v>46086.004988425928</v>
      </c>
      <c r="I5964" t="b">
        <v>1</v>
      </c>
      <c r="J5964" t="b">
        <v>0</v>
      </c>
      <c r="K5964" t="s">
        <v>13</v>
      </c>
      <c r="L5964" t="s">
        <v>60</v>
      </c>
      <c r="M5964">
        <v>125000</v>
      </c>
      <c r="N5964"/>
      <c r="O5964" t="s">
        <v>14008</v>
      </c>
      <c r="P5964" t="s">
        <v>14009</v>
      </c>
    </row>
    <row r="5965" spans="1:16" x14ac:dyDescent="0.35">
      <c r="A5965" t="s">
        <v>1</v>
      </c>
      <c r="B5965" t="s">
        <v>14010</v>
      </c>
      <c r="C5965" t="s">
        <v>5815</v>
      </c>
      <c r="D5965" t="s">
        <v>4515</v>
      </c>
      <c r="E5965" t="s">
        <v>59</v>
      </c>
      <c r="F5965" t="b">
        <v>0</v>
      </c>
      <c r="G5965" t="s">
        <v>20</v>
      </c>
      <c r="H5965" s="1">
        <v>46086.01158564815</v>
      </c>
      <c r="I5965" t="b">
        <v>1</v>
      </c>
      <c r="J5965" t="b">
        <v>0</v>
      </c>
      <c r="K5965" t="s">
        <v>20</v>
      </c>
      <c r="L5965" t="s">
        <v>60</v>
      </c>
      <c r="M5965">
        <v>52500</v>
      </c>
      <c r="N5965"/>
      <c r="O5965" t="s">
        <v>402</v>
      </c>
    </row>
    <row r="5966" spans="1:16" x14ac:dyDescent="0.35">
      <c r="A5966" t="s">
        <v>0</v>
      </c>
      <c r="B5966" t="s">
        <v>14011</v>
      </c>
      <c r="C5966" t="s">
        <v>2563</v>
      </c>
      <c r="D5966" t="s">
        <v>4346</v>
      </c>
      <c r="E5966" t="s">
        <v>59</v>
      </c>
      <c r="F5966" t="b">
        <v>0</v>
      </c>
      <c r="G5966" t="s">
        <v>68</v>
      </c>
      <c r="H5966" s="1">
        <v>46086.042708333327</v>
      </c>
      <c r="I5966" t="b">
        <v>1</v>
      </c>
      <c r="J5966" t="b">
        <v>0</v>
      </c>
      <c r="K5966" t="s">
        <v>41</v>
      </c>
      <c r="L5966" t="s">
        <v>60</v>
      </c>
      <c r="M5966">
        <v>85000</v>
      </c>
      <c r="N5966"/>
      <c r="O5966" t="s">
        <v>14012</v>
      </c>
    </row>
    <row r="5967" spans="1:16" x14ac:dyDescent="0.35">
      <c r="A5967" t="s">
        <v>7</v>
      </c>
      <c r="B5967" t="s">
        <v>3597</v>
      </c>
      <c r="C5967" t="s">
        <v>1768</v>
      </c>
      <c r="D5967" t="s">
        <v>4526</v>
      </c>
      <c r="E5967" t="s">
        <v>59</v>
      </c>
      <c r="F5967" t="b">
        <v>0</v>
      </c>
      <c r="G5967" t="s">
        <v>68</v>
      </c>
      <c r="H5967" s="1">
        <v>46086.042731481481</v>
      </c>
      <c r="I5967" t="b">
        <v>0</v>
      </c>
      <c r="J5967" t="b">
        <v>1</v>
      </c>
      <c r="K5967" t="s">
        <v>41</v>
      </c>
      <c r="L5967" t="s">
        <v>60</v>
      </c>
      <c r="M5967">
        <v>89049.5</v>
      </c>
      <c r="N5967"/>
      <c r="O5967" t="s">
        <v>8937</v>
      </c>
      <c r="P5967" t="s">
        <v>8938</v>
      </c>
    </row>
    <row r="5968" spans="1:16" x14ac:dyDescent="0.35">
      <c r="A5968" t="s">
        <v>2</v>
      </c>
      <c r="B5968" t="s">
        <v>14013</v>
      </c>
      <c r="C5968" t="s">
        <v>5815</v>
      </c>
      <c r="D5968" t="s">
        <v>11271</v>
      </c>
      <c r="E5968" t="s">
        <v>132</v>
      </c>
      <c r="F5968" t="b">
        <v>0</v>
      </c>
      <c r="G5968" t="s">
        <v>20</v>
      </c>
      <c r="H5968" s="1">
        <v>46086.094861111109</v>
      </c>
      <c r="I5968" t="b">
        <v>0</v>
      </c>
      <c r="J5968" t="b">
        <v>0</v>
      </c>
      <c r="K5968" t="s">
        <v>20</v>
      </c>
      <c r="L5968" t="s">
        <v>60</v>
      </c>
      <c r="M5968">
        <v>57500</v>
      </c>
      <c r="N5968"/>
      <c r="O5968" t="s">
        <v>11334</v>
      </c>
    </row>
    <row r="5969" spans="1:16" x14ac:dyDescent="0.35">
      <c r="A5969" t="s">
        <v>3</v>
      </c>
      <c r="B5969" t="s">
        <v>14014</v>
      </c>
      <c r="C5969" t="s">
        <v>489</v>
      </c>
      <c r="D5969" t="s">
        <v>4526</v>
      </c>
      <c r="E5969" t="s">
        <v>88</v>
      </c>
      <c r="F5969" t="b">
        <v>0</v>
      </c>
      <c r="G5969" t="s">
        <v>77</v>
      </c>
      <c r="H5969" s="1">
        <v>46086.127372685187</v>
      </c>
      <c r="I5969" t="b">
        <v>1</v>
      </c>
      <c r="J5969" t="b">
        <v>0</v>
      </c>
      <c r="K5969" t="s">
        <v>41</v>
      </c>
      <c r="L5969" t="s">
        <v>74</v>
      </c>
      <c r="M5969"/>
      <c r="N5969">
        <v>96.55</v>
      </c>
      <c r="O5969" t="s">
        <v>9851</v>
      </c>
      <c r="P5969" t="s">
        <v>196</v>
      </c>
    </row>
    <row r="5970" spans="1:16" x14ac:dyDescent="0.35">
      <c r="A5970" t="s">
        <v>0</v>
      </c>
      <c r="B5970" t="s">
        <v>14015</v>
      </c>
      <c r="C5970" t="s">
        <v>40</v>
      </c>
      <c r="D5970" t="s">
        <v>5798</v>
      </c>
      <c r="E5970" t="s">
        <v>59</v>
      </c>
      <c r="F5970" t="b">
        <v>0</v>
      </c>
      <c r="G5970" t="s">
        <v>40</v>
      </c>
      <c r="H5970" s="1">
        <v>46086.131388888891</v>
      </c>
      <c r="I5970" t="b">
        <v>1</v>
      </c>
      <c r="J5970" t="b">
        <v>0</v>
      </c>
      <c r="K5970" t="s">
        <v>40</v>
      </c>
      <c r="L5970" t="s">
        <v>60</v>
      </c>
      <c r="M5970">
        <v>420000</v>
      </c>
      <c r="N5970"/>
      <c r="O5970" t="s">
        <v>13086</v>
      </c>
      <c r="P5970" t="s">
        <v>85</v>
      </c>
    </row>
    <row r="5971" spans="1:16" x14ac:dyDescent="0.35">
      <c r="A5971" t="s">
        <v>0</v>
      </c>
      <c r="B5971" t="s">
        <v>14016</v>
      </c>
      <c r="C5971" t="s">
        <v>287</v>
      </c>
      <c r="D5971" t="s">
        <v>4526</v>
      </c>
      <c r="E5971" t="s">
        <v>59</v>
      </c>
      <c r="F5971" t="b">
        <v>0</v>
      </c>
      <c r="G5971" t="s">
        <v>63</v>
      </c>
      <c r="H5971" s="1">
        <v>46086.174293981479</v>
      </c>
      <c r="I5971" t="b">
        <v>0</v>
      </c>
      <c r="J5971" t="b">
        <v>1</v>
      </c>
      <c r="K5971" t="s">
        <v>41</v>
      </c>
      <c r="L5971" t="s">
        <v>60</v>
      </c>
      <c r="M5971">
        <v>89646.274999999994</v>
      </c>
      <c r="N5971"/>
      <c r="O5971" t="s">
        <v>2709</v>
      </c>
      <c r="P5971" t="s">
        <v>14017</v>
      </c>
    </row>
    <row r="5972" spans="1:16" x14ac:dyDescent="0.35">
      <c r="A5972" t="s">
        <v>0</v>
      </c>
      <c r="B5972" t="s">
        <v>1477</v>
      </c>
      <c r="C5972" t="s">
        <v>34</v>
      </c>
      <c r="D5972" t="s">
        <v>11278</v>
      </c>
      <c r="E5972" t="s">
        <v>59</v>
      </c>
      <c r="F5972" t="b">
        <v>0</v>
      </c>
      <c r="G5972" t="s">
        <v>34</v>
      </c>
      <c r="H5972" s="1">
        <v>46086.217002314806</v>
      </c>
      <c r="I5972" t="b">
        <v>0</v>
      </c>
      <c r="J5972" t="b">
        <v>0</v>
      </c>
      <c r="K5972" t="s">
        <v>34</v>
      </c>
      <c r="L5972" t="s">
        <v>60</v>
      </c>
      <c r="M5972">
        <v>390000</v>
      </c>
      <c r="N5972"/>
      <c r="O5972" t="s">
        <v>14018</v>
      </c>
      <c r="P5972" t="s">
        <v>4661</v>
      </c>
    </row>
    <row r="5973" spans="1:16" x14ac:dyDescent="0.35">
      <c r="A5973" t="s">
        <v>7</v>
      </c>
      <c r="B5973" t="s">
        <v>14019</v>
      </c>
      <c r="C5973" t="s">
        <v>211</v>
      </c>
      <c r="D5973" t="s">
        <v>2360</v>
      </c>
      <c r="E5973" t="s">
        <v>59</v>
      </c>
      <c r="F5973" t="b">
        <v>0</v>
      </c>
      <c r="G5973" t="s">
        <v>65</v>
      </c>
      <c r="H5973" s="1">
        <v>46086.250138888892</v>
      </c>
      <c r="I5973" t="b">
        <v>0</v>
      </c>
      <c r="J5973" t="b">
        <v>0</v>
      </c>
      <c r="K5973" t="s">
        <v>41</v>
      </c>
      <c r="L5973" t="s">
        <v>60</v>
      </c>
      <c r="M5973">
        <v>140000</v>
      </c>
      <c r="N5973"/>
      <c r="O5973" t="s">
        <v>3820</v>
      </c>
      <c r="P5973" t="s">
        <v>14020</v>
      </c>
    </row>
    <row r="5974" spans="1:16" x14ac:dyDescent="0.35">
      <c r="A5974" t="s">
        <v>5</v>
      </c>
      <c r="B5974" t="s">
        <v>4304</v>
      </c>
      <c r="C5974" t="s">
        <v>211</v>
      </c>
      <c r="D5974" t="s">
        <v>2360</v>
      </c>
      <c r="E5974" t="s">
        <v>59</v>
      </c>
      <c r="F5974" t="b">
        <v>0</v>
      </c>
      <c r="G5974" t="s">
        <v>77</v>
      </c>
      <c r="H5974" s="1">
        <v>46086.252974537027</v>
      </c>
      <c r="I5974" t="b">
        <v>0</v>
      </c>
      <c r="J5974" t="b">
        <v>0</v>
      </c>
      <c r="K5974" t="s">
        <v>41</v>
      </c>
      <c r="L5974" t="s">
        <v>60</v>
      </c>
      <c r="M5974">
        <v>152500</v>
      </c>
      <c r="N5974"/>
      <c r="O5974" t="s">
        <v>3820</v>
      </c>
      <c r="P5974" t="s">
        <v>14021</v>
      </c>
    </row>
    <row r="5975" spans="1:16" x14ac:dyDescent="0.35">
      <c r="A5975" t="s">
        <v>0</v>
      </c>
      <c r="B5975" t="s">
        <v>6215</v>
      </c>
      <c r="C5975" t="s">
        <v>14022</v>
      </c>
      <c r="D5975" t="s">
        <v>4633</v>
      </c>
      <c r="E5975" t="s">
        <v>59</v>
      </c>
      <c r="F5975" t="b">
        <v>0</v>
      </c>
      <c r="G5975" t="s">
        <v>40</v>
      </c>
      <c r="H5975" s="1">
        <v>46086.256030092591</v>
      </c>
      <c r="I5975" t="b">
        <v>0</v>
      </c>
      <c r="J5975" t="b">
        <v>0</v>
      </c>
      <c r="K5975" t="s">
        <v>40</v>
      </c>
      <c r="L5975" t="s">
        <v>60</v>
      </c>
      <c r="M5975">
        <v>40000</v>
      </c>
      <c r="N5975"/>
      <c r="O5975" t="s">
        <v>4633</v>
      </c>
      <c r="P5975" t="s">
        <v>6216</v>
      </c>
    </row>
    <row r="5976" spans="1:16" x14ac:dyDescent="0.35">
      <c r="A5976" t="s">
        <v>0</v>
      </c>
      <c r="B5976" t="s">
        <v>11453</v>
      </c>
      <c r="C5976" t="s">
        <v>14023</v>
      </c>
      <c r="D5976" t="s">
        <v>5798</v>
      </c>
      <c r="F5976" t="b">
        <v>0</v>
      </c>
      <c r="G5976" t="s">
        <v>40</v>
      </c>
      <c r="H5976" s="1">
        <v>46086.256053240737</v>
      </c>
      <c r="I5976" t="b">
        <v>1</v>
      </c>
      <c r="J5976" t="b">
        <v>0</v>
      </c>
      <c r="K5976" t="s">
        <v>40</v>
      </c>
      <c r="L5976" t="s">
        <v>60</v>
      </c>
      <c r="M5976">
        <v>22500</v>
      </c>
      <c r="N5976"/>
      <c r="O5976" t="s">
        <v>14024</v>
      </c>
      <c r="P5976" t="s">
        <v>1738</v>
      </c>
    </row>
    <row r="5977" spans="1:16" x14ac:dyDescent="0.35">
      <c r="A5977" t="s">
        <v>2</v>
      </c>
      <c r="B5977" t="s">
        <v>14025</v>
      </c>
      <c r="C5977" t="s">
        <v>5026</v>
      </c>
      <c r="D5977" t="s">
        <v>5798</v>
      </c>
      <c r="E5977" t="s">
        <v>59</v>
      </c>
      <c r="F5977" t="b">
        <v>0</v>
      </c>
      <c r="G5977" t="s">
        <v>40</v>
      </c>
      <c r="H5977" s="1">
        <v>46086.256168981483</v>
      </c>
      <c r="I5977" t="b">
        <v>1</v>
      </c>
      <c r="J5977" t="b">
        <v>0</v>
      </c>
      <c r="K5977" t="s">
        <v>40</v>
      </c>
      <c r="L5977" t="s">
        <v>60</v>
      </c>
      <c r="M5977">
        <v>95000</v>
      </c>
      <c r="N5977"/>
      <c r="O5977" t="s">
        <v>4539</v>
      </c>
    </row>
    <row r="5978" spans="1:16" x14ac:dyDescent="0.35">
      <c r="A5978" t="s">
        <v>0</v>
      </c>
      <c r="B5978" t="s">
        <v>0</v>
      </c>
      <c r="C5978" t="s">
        <v>3874</v>
      </c>
      <c r="D5978" t="s">
        <v>4346</v>
      </c>
      <c r="E5978" t="s">
        <v>59</v>
      </c>
      <c r="F5978" t="b">
        <v>0</v>
      </c>
      <c r="G5978" t="s">
        <v>77</v>
      </c>
      <c r="H5978" s="1">
        <v>46086.291851851849</v>
      </c>
      <c r="I5978" t="b">
        <v>0</v>
      </c>
      <c r="J5978" t="b">
        <v>1</v>
      </c>
      <c r="K5978" t="s">
        <v>41</v>
      </c>
      <c r="L5978" t="s">
        <v>60</v>
      </c>
      <c r="M5978">
        <v>90000</v>
      </c>
      <c r="N5978"/>
      <c r="O5978" t="s">
        <v>14026</v>
      </c>
      <c r="P5978" t="s">
        <v>14027</v>
      </c>
    </row>
    <row r="5979" spans="1:16" x14ac:dyDescent="0.35">
      <c r="A5979" t="s">
        <v>7</v>
      </c>
      <c r="B5979" t="s">
        <v>1851</v>
      </c>
      <c r="C5979" t="s">
        <v>304</v>
      </c>
      <c r="D5979" t="s">
        <v>2360</v>
      </c>
      <c r="E5979" t="s">
        <v>59</v>
      </c>
      <c r="F5979" t="b">
        <v>0</v>
      </c>
      <c r="G5979" t="s">
        <v>77</v>
      </c>
      <c r="H5979" s="1">
        <v>46086.291875000003</v>
      </c>
      <c r="I5979" t="b">
        <v>0</v>
      </c>
      <c r="J5979" t="b">
        <v>1</v>
      </c>
      <c r="K5979" t="s">
        <v>41</v>
      </c>
      <c r="L5979" t="s">
        <v>60</v>
      </c>
      <c r="M5979">
        <v>132500</v>
      </c>
      <c r="N5979"/>
      <c r="O5979" t="s">
        <v>665</v>
      </c>
    </row>
    <row r="5980" spans="1:16" x14ac:dyDescent="0.35">
      <c r="A5980" t="s">
        <v>0</v>
      </c>
      <c r="B5980" t="s">
        <v>2427</v>
      </c>
      <c r="C5980" t="s">
        <v>148</v>
      </c>
      <c r="D5980" t="s">
        <v>4595</v>
      </c>
      <c r="E5980" t="s">
        <v>59</v>
      </c>
      <c r="F5980" t="b">
        <v>0</v>
      </c>
      <c r="G5980" t="s">
        <v>89</v>
      </c>
      <c r="H5980" s="1">
        <v>46086.292175925933</v>
      </c>
      <c r="I5980" t="b">
        <v>1</v>
      </c>
      <c r="J5980" t="b">
        <v>0</v>
      </c>
      <c r="K5980" t="s">
        <v>41</v>
      </c>
      <c r="L5980" t="s">
        <v>60</v>
      </c>
      <c r="M5980">
        <v>77500</v>
      </c>
      <c r="N5980"/>
      <c r="O5980" t="s">
        <v>14028</v>
      </c>
      <c r="P5980" t="s">
        <v>3063</v>
      </c>
    </row>
    <row r="5981" spans="1:16" x14ac:dyDescent="0.35">
      <c r="A5981" t="s">
        <v>7</v>
      </c>
      <c r="B5981" t="s">
        <v>3577</v>
      </c>
      <c r="C5981" t="s">
        <v>1569</v>
      </c>
      <c r="D5981" t="s">
        <v>4595</v>
      </c>
      <c r="E5981" t="s">
        <v>59</v>
      </c>
      <c r="F5981" t="b">
        <v>0</v>
      </c>
      <c r="G5981" t="s">
        <v>89</v>
      </c>
      <c r="H5981" s="1">
        <v>46086.292199074072</v>
      </c>
      <c r="I5981" t="b">
        <v>0</v>
      </c>
      <c r="J5981" t="b">
        <v>0</v>
      </c>
      <c r="K5981" t="s">
        <v>41</v>
      </c>
      <c r="L5981" t="s">
        <v>60</v>
      </c>
      <c r="M5981">
        <v>120000</v>
      </c>
      <c r="N5981"/>
      <c r="O5981" t="s">
        <v>14028</v>
      </c>
      <c r="P5981" t="s">
        <v>146</v>
      </c>
    </row>
    <row r="5982" spans="1:16" x14ac:dyDescent="0.35">
      <c r="A5982" t="s">
        <v>2</v>
      </c>
      <c r="B5982" t="s">
        <v>14029</v>
      </c>
      <c r="C5982" t="s">
        <v>76</v>
      </c>
      <c r="D5982" t="s">
        <v>8612</v>
      </c>
      <c r="E5982" t="s">
        <v>59</v>
      </c>
      <c r="F5982" t="b">
        <v>1</v>
      </c>
      <c r="G5982" t="s">
        <v>77</v>
      </c>
      <c r="H5982" s="1">
        <v>46086.294004629628</v>
      </c>
      <c r="I5982" t="b">
        <v>0</v>
      </c>
      <c r="J5982" t="b">
        <v>1</v>
      </c>
      <c r="K5982" t="s">
        <v>41</v>
      </c>
      <c r="L5982" t="s">
        <v>74</v>
      </c>
      <c r="M5982"/>
      <c r="N5982">
        <v>76.5</v>
      </c>
      <c r="O5982" t="s">
        <v>110</v>
      </c>
      <c r="P5982" t="s">
        <v>5111</v>
      </c>
    </row>
    <row r="5983" spans="1:16" x14ac:dyDescent="0.35">
      <c r="A5983" t="s">
        <v>2</v>
      </c>
      <c r="B5983" t="s">
        <v>14030</v>
      </c>
      <c r="C5983" t="s">
        <v>150</v>
      </c>
      <c r="D5983" t="s">
        <v>4595</v>
      </c>
      <c r="E5983" t="s">
        <v>59</v>
      </c>
      <c r="F5983" t="b">
        <v>0</v>
      </c>
      <c r="G5983" t="s">
        <v>68</v>
      </c>
      <c r="H5983" s="1">
        <v>46086.29415509259</v>
      </c>
      <c r="I5983" t="b">
        <v>1</v>
      </c>
      <c r="J5983" t="b">
        <v>0</v>
      </c>
      <c r="K5983" t="s">
        <v>41</v>
      </c>
      <c r="L5983" t="s">
        <v>60</v>
      </c>
      <c r="M5983">
        <v>147500</v>
      </c>
      <c r="N5983"/>
      <c r="O5983" t="s">
        <v>14028</v>
      </c>
    </row>
    <row r="5984" spans="1:16" x14ac:dyDescent="0.35">
      <c r="A5984" t="s">
        <v>0</v>
      </c>
      <c r="B5984" t="s">
        <v>14031</v>
      </c>
      <c r="C5984" t="s">
        <v>97</v>
      </c>
      <c r="D5984" t="s">
        <v>4595</v>
      </c>
      <c r="E5984" t="s">
        <v>59</v>
      </c>
      <c r="F5984" t="b">
        <v>0</v>
      </c>
      <c r="G5984" t="s">
        <v>89</v>
      </c>
      <c r="H5984" s="1">
        <v>46086.294224537043</v>
      </c>
      <c r="I5984" t="b">
        <v>0</v>
      </c>
      <c r="J5984" t="b">
        <v>0</v>
      </c>
      <c r="K5984" t="s">
        <v>41</v>
      </c>
      <c r="L5984" t="s">
        <v>60</v>
      </c>
      <c r="M5984">
        <v>127500</v>
      </c>
      <c r="N5984"/>
      <c r="O5984" t="s">
        <v>14028</v>
      </c>
      <c r="P5984" t="s">
        <v>208</v>
      </c>
    </row>
    <row r="5985" spans="1:16" x14ac:dyDescent="0.35">
      <c r="A5985" t="s">
        <v>3</v>
      </c>
      <c r="B5985" t="s">
        <v>14032</v>
      </c>
      <c r="C5985" t="s">
        <v>913</v>
      </c>
      <c r="D5985" t="s">
        <v>4526</v>
      </c>
      <c r="E5985" t="s">
        <v>88</v>
      </c>
      <c r="F5985" t="b">
        <v>0</v>
      </c>
      <c r="G5985" t="s">
        <v>20</v>
      </c>
      <c r="H5985" s="1">
        <v>46086.316423611112</v>
      </c>
      <c r="I5985" t="b">
        <v>1</v>
      </c>
      <c r="J5985" t="b">
        <v>0</v>
      </c>
      <c r="K5985" t="s">
        <v>20</v>
      </c>
      <c r="L5985" t="s">
        <v>60</v>
      </c>
      <c r="M5985">
        <v>90000</v>
      </c>
      <c r="N5985"/>
      <c r="O5985" t="s">
        <v>13728</v>
      </c>
      <c r="P5985" t="s">
        <v>14033</v>
      </c>
    </row>
    <row r="5986" spans="1:16" x14ac:dyDescent="0.35">
      <c r="A5986" t="s">
        <v>2</v>
      </c>
      <c r="B5986" t="s">
        <v>14034</v>
      </c>
      <c r="C5986" t="s">
        <v>224</v>
      </c>
      <c r="D5986" t="s">
        <v>5667</v>
      </c>
      <c r="E5986" t="s">
        <v>59</v>
      </c>
      <c r="F5986" t="b">
        <v>0</v>
      </c>
      <c r="G5986" t="s">
        <v>65</v>
      </c>
      <c r="H5986" s="1">
        <v>46086.333912037036</v>
      </c>
      <c r="I5986" t="b">
        <v>0</v>
      </c>
      <c r="J5986" t="b">
        <v>1</v>
      </c>
      <c r="K5986" t="s">
        <v>41</v>
      </c>
      <c r="L5986" t="s">
        <v>60</v>
      </c>
      <c r="M5986">
        <v>157500</v>
      </c>
      <c r="N5986"/>
      <c r="O5986" t="s">
        <v>14035</v>
      </c>
      <c r="P5986" t="s">
        <v>14036</v>
      </c>
    </row>
    <row r="5987" spans="1:16" x14ac:dyDescent="0.35">
      <c r="A5987" t="s">
        <v>1</v>
      </c>
      <c r="B5987" t="s">
        <v>417</v>
      </c>
      <c r="C5987" t="s">
        <v>698</v>
      </c>
      <c r="D5987" t="s">
        <v>4346</v>
      </c>
      <c r="E5987" t="s">
        <v>59</v>
      </c>
      <c r="F5987" t="b">
        <v>0</v>
      </c>
      <c r="G5987" t="s">
        <v>65</v>
      </c>
      <c r="H5987" s="1">
        <v>46086.336099537039</v>
      </c>
      <c r="I5987" t="b">
        <v>0</v>
      </c>
      <c r="J5987" t="b">
        <v>1</v>
      </c>
      <c r="K5987" t="s">
        <v>41</v>
      </c>
      <c r="L5987" t="s">
        <v>60</v>
      </c>
      <c r="M5987">
        <v>145000</v>
      </c>
      <c r="N5987"/>
      <c r="O5987" t="s">
        <v>14037</v>
      </c>
      <c r="P5987" t="s">
        <v>14038</v>
      </c>
    </row>
    <row r="5988" spans="1:16" x14ac:dyDescent="0.35">
      <c r="A5988" t="s">
        <v>1</v>
      </c>
      <c r="B5988" t="s">
        <v>14039</v>
      </c>
      <c r="C5988" t="s">
        <v>102</v>
      </c>
      <c r="D5988" t="s">
        <v>4346</v>
      </c>
      <c r="E5988" t="s">
        <v>59</v>
      </c>
      <c r="F5988" t="b">
        <v>0</v>
      </c>
      <c r="G5988" t="s">
        <v>77</v>
      </c>
      <c r="H5988" s="1">
        <v>46086.336261574077</v>
      </c>
      <c r="I5988" t="b">
        <v>1</v>
      </c>
      <c r="J5988" t="b">
        <v>1</v>
      </c>
      <c r="K5988" t="s">
        <v>41</v>
      </c>
      <c r="L5988" t="s">
        <v>60</v>
      </c>
      <c r="M5988">
        <v>155500</v>
      </c>
      <c r="N5988"/>
      <c r="O5988" t="s">
        <v>1183</v>
      </c>
      <c r="P5988" t="s">
        <v>1405</v>
      </c>
    </row>
    <row r="5989" spans="1:16" x14ac:dyDescent="0.35">
      <c r="A5989" t="s">
        <v>0</v>
      </c>
      <c r="B5989" t="s">
        <v>2061</v>
      </c>
      <c r="C5989" t="s">
        <v>218</v>
      </c>
      <c r="D5989" t="s">
        <v>4595</v>
      </c>
      <c r="E5989" t="s">
        <v>59</v>
      </c>
      <c r="F5989" t="b">
        <v>0</v>
      </c>
      <c r="G5989" t="s">
        <v>63</v>
      </c>
      <c r="H5989" s="1">
        <v>46086.340277777781</v>
      </c>
      <c r="I5989" t="b">
        <v>1</v>
      </c>
      <c r="J5989" t="b">
        <v>0</v>
      </c>
      <c r="K5989" t="s">
        <v>41</v>
      </c>
      <c r="L5989" t="s">
        <v>60</v>
      </c>
      <c r="M5989">
        <v>90000</v>
      </c>
      <c r="N5989"/>
      <c r="O5989" t="s">
        <v>14028</v>
      </c>
    </row>
    <row r="5990" spans="1:16" x14ac:dyDescent="0.35">
      <c r="A5990" t="s">
        <v>2</v>
      </c>
      <c r="B5990" t="s">
        <v>14040</v>
      </c>
      <c r="C5990" t="s">
        <v>287</v>
      </c>
      <c r="D5990" t="s">
        <v>5440</v>
      </c>
      <c r="E5990" t="s">
        <v>59</v>
      </c>
      <c r="F5990" t="b">
        <v>0</v>
      </c>
      <c r="G5990" t="s">
        <v>63</v>
      </c>
      <c r="H5990" s="1">
        <v>46086.340324074074</v>
      </c>
      <c r="I5990" t="b">
        <v>0</v>
      </c>
      <c r="J5990" t="b">
        <v>0</v>
      </c>
      <c r="K5990" t="s">
        <v>41</v>
      </c>
      <c r="L5990" t="s">
        <v>60</v>
      </c>
      <c r="M5990">
        <v>77640</v>
      </c>
      <c r="N5990"/>
      <c r="O5990" t="s">
        <v>14041</v>
      </c>
    </row>
    <row r="5991" spans="1:16" x14ac:dyDescent="0.35">
      <c r="A5991" t="s">
        <v>0</v>
      </c>
      <c r="B5991" t="s">
        <v>4137</v>
      </c>
      <c r="C5991" t="s">
        <v>112</v>
      </c>
      <c r="D5991" t="s">
        <v>4595</v>
      </c>
      <c r="E5991" t="s">
        <v>59</v>
      </c>
      <c r="F5991" t="b">
        <v>0</v>
      </c>
      <c r="G5991" t="s">
        <v>65</v>
      </c>
      <c r="H5991" s="1">
        <v>46086.375034722223</v>
      </c>
      <c r="I5991" t="b">
        <v>1</v>
      </c>
      <c r="J5991" t="b">
        <v>0</v>
      </c>
      <c r="K5991" t="s">
        <v>41</v>
      </c>
      <c r="L5991" t="s">
        <v>60</v>
      </c>
      <c r="M5991">
        <v>87500</v>
      </c>
      <c r="N5991"/>
      <c r="O5991" t="s">
        <v>14028</v>
      </c>
    </row>
    <row r="5992" spans="1:16" x14ac:dyDescent="0.35">
      <c r="A5992" t="s">
        <v>0</v>
      </c>
      <c r="B5992" t="s">
        <v>1125</v>
      </c>
      <c r="C5992" t="s">
        <v>2341</v>
      </c>
      <c r="D5992" t="s">
        <v>4595</v>
      </c>
      <c r="E5992" t="s">
        <v>59</v>
      </c>
      <c r="F5992" t="b">
        <v>0</v>
      </c>
      <c r="G5992" t="s">
        <v>65</v>
      </c>
      <c r="H5992" s="1">
        <v>46086.375034722223</v>
      </c>
      <c r="I5992" t="b">
        <v>1</v>
      </c>
      <c r="J5992" t="b">
        <v>0</v>
      </c>
      <c r="K5992" t="s">
        <v>41</v>
      </c>
      <c r="L5992" t="s">
        <v>60</v>
      </c>
      <c r="M5992">
        <v>137500</v>
      </c>
      <c r="N5992"/>
      <c r="O5992" t="s">
        <v>14028</v>
      </c>
    </row>
    <row r="5993" spans="1:16" x14ac:dyDescent="0.35">
      <c r="A5993" t="s">
        <v>0</v>
      </c>
      <c r="B5993" t="s">
        <v>1125</v>
      </c>
      <c r="C5993" t="s">
        <v>2397</v>
      </c>
      <c r="D5993" t="s">
        <v>4595</v>
      </c>
      <c r="E5993" t="s">
        <v>59</v>
      </c>
      <c r="F5993" t="b">
        <v>0</v>
      </c>
      <c r="G5993" t="s">
        <v>65</v>
      </c>
      <c r="H5993" s="1">
        <v>46086.375081018523</v>
      </c>
      <c r="I5993" t="b">
        <v>1</v>
      </c>
      <c r="J5993" t="b">
        <v>0</v>
      </c>
      <c r="K5993" t="s">
        <v>41</v>
      </c>
      <c r="L5993" t="s">
        <v>60</v>
      </c>
      <c r="M5993">
        <v>137500</v>
      </c>
      <c r="N5993"/>
      <c r="O5993" t="s">
        <v>14028</v>
      </c>
      <c r="P5993" t="s">
        <v>310</v>
      </c>
    </row>
    <row r="5994" spans="1:16" x14ac:dyDescent="0.35">
      <c r="A5994" t="s">
        <v>0</v>
      </c>
      <c r="B5994" t="s">
        <v>1125</v>
      </c>
      <c r="C5994" t="s">
        <v>112</v>
      </c>
      <c r="D5994" t="s">
        <v>4595</v>
      </c>
      <c r="E5994" t="s">
        <v>59</v>
      </c>
      <c r="F5994" t="b">
        <v>0</v>
      </c>
      <c r="G5994" t="s">
        <v>65</v>
      </c>
      <c r="H5994" s="1">
        <v>46086.375081018523</v>
      </c>
      <c r="I5994" t="b">
        <v>1</v>
      </c>
      <c r="J5994" t="b">
        <v>0</v>
      </c>
      <c r="K5994" t="s">
        <v>41</v>
      </c>
      <c r="L5994" t="s">
        <v>60</v>
      </c>
      <c r="M5994">
        <v>137500</v>
      </c>
      <c r="N5994"/>
      <c r="O5994" t="s">
        <v>14028</v>
      </c>
    </row>
    <row r="5995" spans="1:16" x14ac:dyDescent="0.35">
      <c r="A5995" t="s">
        <v>0</v>
      </c>
      <c r="B5995" t="s">
        <v>1125</v>
      </c>
      <c r="C5995" t="s">
        <v>3987</v>
      </c>
      <c r="D5995" t="s">
        <v>4595</v>
      </c>
      <c r="E5995" t="s">
        <v>59</v>
      </c>
      <c r="F5995" t="b">
        <v>0</v>
      </c>
      <c r="G5995" t="s">
        <v>65</v>
      </c>
      <c r="H5995" s="1">
        <v>46086.375081018523</v>
      </c>
      <c r="I5995" t="b">
        <v>1</v>
      </c>
      <c r="J5995" t="b">
        <v>0</v>
      </c>
      <c r="K5995" t="s">
        <v>41</v>
      </c>
      <c r="L5995" t="s">
        <v>60</v>
      </c>
      <c r="M5995">
        <v>137500</v>
      </c>
      <c r="N5995"/>
      <c r="O5995" t="s">
        <v>14028</v>
      </c>
      <c r="P5995" t="s">
        <v>310</v>
      </c>
    </row>
    <row r="5996" spans="1:16" x14ac:dyDescent="0.35">
      <c r="A5996" t="s">
        <v>0</v>
      </c>
      <c r="B5996" t="s">
        <v>1125</v>
      </c>
      <c r="C5996" t="s">
        <v>2179</v>
      </c>
      <c r="D5996" t="s">
        <v>4595</v>
      </c>
      <c r="E5996" t="s">
        <v>59</v>
      </c>
      <c r="F5996" t="b">
        <v>0</v>
      </c>
      <c r="G5996" t="s">
        <v>65</v>
      </c>
      <c r="H5996" s="1">
        <v>46086.375104166669</v>
      </c>
      <c r="I5996" t="b">
        <v>1</v>
      </c>
      <c r="J5996" t="b">
        <v>0</v>
      </c>
      <c r="K5996" t="s">
        <v>41</v>
      </c>
      <c r="L5996" t="s">
        <v>60</v>
      </c>
      <c r="M5996">
        <v>137500</v>
      </c>
      <c r="N5996"/>
      <c r="O5996" t="s">
        <v>14028</v>
      </c>
      <c r="P5996" t="s">
        <v>310</v>
      </c>
    </row>
    <row r="5997" spans="1:16" x14ac:dyDescent="0.35">
      <c r="A5997" t="s">
        <v>0</v>
      </c>
      <c r="B5997" t="s">
        <v>1125</v>
      </c>
      <c r="C5997" t="s">
        <v>64</v>
      </c>
      <c r="D5997" t="s">
        <v>4595</v>
      </c>
      <c r="E5997" t="s">
        <v>59</v>
      </c>
      <c r="F5997" t="b">
        <v>0</v>
      </c>
      <c r="G5997" t="s">
        <v>65</v>
      </c>
      <c r="H5997" s="1">
        <v>46086.375162037039</v>
      </c>
      <c r="I5997" t="b">
        <v>1</v>
      </c>
      <c r="J5997" t="b">
        <v>0</v>
      </c>
      <c r="K5997" t="s">
        <v>41</v>
      </c>
      <c r="L5997" t="s">
        <v>60</v>
      </c>
      <c r="M5997">
        <v>137500</v>
      </c>
      <c r="N5997"/>
      <c r="O5997" t="s">
        <v>14028</v>
      </c>
    </row>
    <row r="5998" spans="1:16" x14ac:dyDescent="0.35">
      <c r="A5998" t="s">
        <v>0</v>
      </c>
      <c r="B5998" t="s">
        <v>1125</v>
      </c>
      <c r="C5998" t="s">
        <v>605</v>
      </c>
      <c r="D5998" t="s">
        <v>4595</v>
      </c>
      <c r="E5998" t="s">
        <v>59</v>
      </c>
      <c r="F5998" t="b">
        <v>0</v>
      </c>
      <c r="G5998" t="s">
        <v>77</v>
      </c>
      <c r="H5998" s="1">
        <v>46086.3752662037</v>
      </c>
      <c r="I5998" t="b">
        <v>1</v>
      </c>
      <c r="J5998" t="b">
        <v>0</v>
      </c>
      <c r="K5998" t="s">
        <v>41</v>
      </c>
      <c r="L5998" t="s">
        <v>60</v>
      </c>
      <c r="M5998">
        <v>137500</v>
      </c>
      <c r="N5998"/>
      <c r="O5998" t="s">
        <v>14028</v>
      </c>
    </row>
    <row r="5999" spans="1:16" x14ac:dyDescent="0.35">
      <c r="A5999" t="s">
        <v>0</v>
      </c>
      <c r="B5999" t="s">
        <v>2061</v>
      </c>
      <c r="C5999" t="s">
        <v>811</v>
      </c>
      <c r="D5999" t="s">
        <v>4595</v>
      </c>
      <c r="E5999" t="s">
        <v>59</v>
      </c>
      <c r="F5999" t="b">
        <v>0</v>
      </c>
      <c r="G5999" t="s">
        <v>77</v>
      </c>
      <c r="H5999" s="1">
        <v>46086.3752662037</v>
      </c>
      <c r="I5999" t="b">
        <v>1</v>
      </c>
      <c r="J5999" t="b">
        <v>0</v>
      </c>
      <c r="K5999" t="s">
        <v>41</v>
      </c>
      <c r="L5999" t="s">
        <v>60</v>
      </c>
      <c r="M5999">
        <v>90000</v>
      </c>
      <c r="N5999"/>
      <c r="O5999" t="s">
        <v>14028</v>
      </c>
    </row>
    <row r="6000" spans="1:16" x14ac:dyDescent="0.35">
      <c r="A6000" t="s">
        <v>0</v>
      </c>
      <c r="B6000" t="s">
        <v>1125</v>
      </c>
      <c r="C6000" t="s">
        <v>652</v>
      </c>
      <c r="D6000" t="s">
        <v>4595</v>
      </c>
      <c r="E6000" t="s">
        <v>59</v>
      </c>
      <c r="F6000" t="b">
        <v>0</v>
      </c>
      <c r="G6000" t="s">
        <v>77</v>
      </c>
      <c r="H6000" s="1">
        <v>46086.3752662037</v>
      </c>
      <c r="I6000" t="b">
        <v>1</v>
      </c>
      <c r="J6000" t="b">
        <v>0</v>
      </c>
      <c r="K6000" t="s">
        <v>41</v>
      </c>
      <c r="L6000" t="s">
        <v>60</v>
      </c>
      <c r="M6000">
        <v>137500</v>
      </c>
      <c r="N6000"/>
      <c r="O6000" t="s">
        <v>14028</v>
      </c>
    </row>
    <row r="6001" spans="1:16" x14ac:dyDescent="0.35">
      <c r="A6001" t="s">
        <v>0</v>
      </c>
      <c r="B6001" t="s">
        <v>1125</v>
      </c>
      <c r="C6001" t="s">
        <v>1107</v>
      </c>
      <c r="D6001" t="s">
        <v>4595</v>
      </c>
      <c r="E6001" t="s">
        <v>59</v>
      </c>
      <c r="F6001" t="b">
        <v>0</v>
      </c>
      <c r="G6001" t="s">
        <v>77</v>
      </c>
      <c r="H6001" s="1">
        <v>46086.375300925924</v>
      </c>
      <c r="I6001" t="b">
        <v>1</v>
      </c>
      <c r="J6001" t="b">
        <v>0</v>
      </c>
      <c r="K6001" t="s">
        <v>41</v>
      </c>
      <c r="L6001" t="s">
        <v>60</v>
      </c>
      <c r="M6001">
        <v>137500</v>
      </c>
      <c r="N6001"/>
      <c r="O6001" t="s">
        <v>14028</v>
      </c>
    </row>
    <row r="6002" spans="1:16" x14ac:dyDescent="0.35">
      <c r="A6002" t="s">
        <v>0</v>
      </c>
      <c r="B6002" t="s">
        <v>1125</v>
      </c>
      <c r="C6002" t="s">
        <v>3829</v>
      </c>
      <c r="D6002" t="s">
        <v>4595</v>
      </c>
      <c r="E6002" t="s">
        <v>59</v>
      </c>
      <c r="F6002" t="b">
        <v>0</v>
      </c>
      <c r="G6002" t="s">
        <v>77</v>
      </c>
      <c r="H6002" s="1">
        <v>46086.375300925924</v>
      </c>
      <c r="I6002" t="b">
        <v>1</v>
      </c>
      <c r="J6002" t="b">
        <v>0</v>
      </c>
      <c r="K6002" t="s">
        <v>41</v>
      </c>
      <c r="L6002" t="s">
        <v>60</v>
      </c>
      <c r="M6002">
        <v>137500</v>
      </c>
      <c r="N6002"/>
      <c r="O6002" t="s">
        <v>14028</v>
      </c>
    </row>
    <row r="6003" spans="1:16" x14ac:dyDescent="0.35">
      <c r="A6003" t="s">
        <v>3</v>
      </c>
      <c r="B6003" t="s">
        <v>1769</v>
      </c>
      <c r="C6003" t="s">
        <v>71</v>
      </c>
      <c r="D6003" t="s">
        <v>4595</v>
      </c>
      <c r="E6003" t="s">
        <v>59</v>
      </c>
      <c r="F6003" t="b">
        <v>0</v>
      </c>
      <c r="G6003" t="s">
        <v>73</v>
      </c>
      <c r="H6003" s="1">
        <v>46086.375347222223</v>
      </c>
      <c r="I6003" t="b">
        <v>1</v>
      </c>
      <c r="J6003" t="b">
        <v>0</v>
      </c>
      <c r="K6003" t="s">
        <v>41</v>
      </c>
      <c r="L6003" t="s">
        <v>60</v>
      </c>
      <c r="M6003">
        <v>120000</v>
      </c>
      <c r="N6003"/>
      <c r="O6003" t="s">
        <v>14028</v>
      </c>
    </row>
    <row r="6004" spans="1:16" x14ac:dyDescent="0.35">
      <c r="A6004" t="s">
        <v>4</v>
      </c>
      <c r="B6004" t="s">
        <v>14042</v>
      </c>
      <c r="C6004" t="s">
        <v>3042</v>
      </c>
      <c r="D6004" t="s">
        <v>4595</v>
      </c>
      <c r="E6004" t="s">
        <v>59</v>
      </c>
      <c r="F6004" t="b">
        <v>0</v>
      </c>
      <c r="G6004" t="s">
        <v>73</v>
      </c>
      <c r="H6004" s="1">
        <v>46086.37537037037</v>
      </c>
      <c r="I6004" t="b">
        <v>1</v>
      </c>
      <c r="J6004" t="b">
        <v>0</v>
      </c>
      <c r="K6004" t="s">
        <v>41</v>
      </c>
      <c r="L6004" t="s">
        <v>60</v>
      </c>
      <c r="M6004">
        <v>57500</v>
      </c>
      <c r="N6004"/>
      <c r="O6004" t="s">
        <v>14028</v>
      </c>
    </row>
    <row r="6005" spans="1:16" x14ac:dyDescent="0.35">
      <c r="A6005" t="s">
        <v>4</v>
      </c>
      <c r="B6005" t="s">
        <v>14042</v>
      </c>
      <c r="C6005" t="s">
        <v>165</v>
      </c>
      <c r="D6005" t="s">
        <v>4595</v>
      </c>
      <c r="E6005" t="s">
        <v>59</v>
      </c>
      <c r="F6005" t="b">
        <v>0</v>
      </c>
      <c r="G6005" t="s">
        <v>73</v>
      </c>
      <c r="H6005" s="1">
        <v>46086.37537037037</v>
      </c>
      <c r="I6005" t="b">
        <v>0</v>
      </c>
      <c r="J6005" t="b">
        <v>0</v>
      </c>
      <c r="K6005" t="s">
        <v>41</v>
      </c>
      <c r="L6005" t="s">
        <v>60</v>
      </c>
      <c r="M6005">
        <v>57500</v>
      </c>
      <c r="N6005"/>
      <c r="O6005" t="s">
        <v>14028</v>
      </c>
      <c r="P6005" t="s">
        <v>8909</v>
      </c>
    </row>
    <row r="6006" spans="1:16" x14ac:dyDescent="0.35">
      <c r="A6006" t="s">
        <v>0</v>
      </c>
      <c r="B6006" t="s">
        <v>1125</v>
      </c>
      <c r="C6006" t="s">
        <v>947</v>
      </c>
      <c r="D6006" t="s">
        <v>4595</v>
      </c>
      <c r="E6006" t="s">
        <v>59</v>
      </c>
      <c r="F6006" t="b">
        <v>0</v>
      </c>
      <c r="G6006" t="s">
        <v>68</v>
      </c>
      <c r="H6006" s="1">
        <v>46086.375393518523</v>
      </c>
      <c r="I6006" t="b">
        <v>0</v>
      </c>
      <c r="J6006" t="b">
        <v>0</v>
      </c>
      <c r="K6006" t="s">
        <v>41</v>
      </c>
      <c r="L6006" t="s">
        <v>60</v>
      </c>
      <c r="M6006">
        <v>137500</v>
      </c>
      <c r="N6006"/>
      <c r="O6006" t="s">
        <v>14028</v>
      </c>
    </row>
    <row r="6007" spans="1:16" x14ac:dyDescent="0.35">
      <c r="A6007" t="s">
        <v>0</v>
      </c>
      <c r="B6007" t="s">
        <v>2061</v>
      </c>
      <c r="C6007" t="s">
        <v>121</v>
      </c>
      <c r="D6007" t="s">
        <v>4595</v>
      </c>
      <c r="E6007" t="s">
        <v>59</v>
      </c>
      <c r="F6007" t="b">
        <v>0</v>
      </c>
      <c r="G6007" t="s">
        <v>68</v>
      </c>
      <c r="H6007" s="1">
        <v>46086.375462962962</v>
      </c>
      <c r="I6007" t="b">
        <v>1</v>
      </c>
      <c r="J6007" t="b">
        <v>0</v>
      </c>
      <c r="K6007" t="s">
        <v>41</v>
      </c>
      <c r="L6007" t="s">
        <v>60</v>
      </c>
      <c r="M6007">
        <v>90000</v>
      </c>
      <c r="N6007"/>
      <c r="O6007" t="s">
        <v>14028</v>
      </c>
      <c r="P6007" t="s">
        <v>1314</v>
      </c>
    </row>
    <row r="6008" spans="1:16" x14ac:dyDescent="0.35">
      <c r="A6008" t="s">
        <v>0</v>
      </c>
      <c r="B6008" t="s">
        <v>2061</v>
      </c>
      <c r="C6008" t="s">
        <v>395</v>
      </c>
      <c r="D6008" t="s">
        <v>4595</v>
      </c>
      <c r="E6008" t="s">
        <v>59</v>
      </c>
      <c r="F6008" t="b">
        <v>0</v>
      </c>
      <c r="G6008" t="s">
        <v>68</v>
      </c>
      <c r="H6008" s="1">
        <v>46086.375462962962</v>
      </c>
      <c r="I6008" t="b">
        <v>1</v>
      </c>
      <c r="J6008" t="b">
        <v>0</v>
      </c>
      <c r="K6008" t="s">
        <v>41</v>
      </c>
      <c r="L6008" t="s">
        <v>60</v>
      </c>
      <c r="M6008">
        <v>90000</v>
      </c>
      <c r="N6008"/>
      <c r="O6008" t="s">
        <v>14028</v>
      </c>
    </row>
    <row r="6009" spans="1:16" x14ac:dyDescent="0.35">
      <c r="A6009" t="s">
        <v>0</v>
      </c>
      <c r="B6009" t="s">
        <v>2061</v>
      </c>
      <c r="C6009" t="s">
        <v>237</v>
      </c>
      <c r="D6009" t="s">
        <v>4595</v>
      </c>
      <c r="E6009" t="s">
        <v>59</v>
      </c>
      <c r="F6009" t="b">
        <v>0</v>
      </c>
      <c r="G6009" t="s">
        <v>89</v>
      </c>
      <c r="H6009" s="1">
        <v>46086.375497685192</v>
      </c>
      <c r="I6009" t="b">
        <v>1</v>
      </c>
      <c r="J6009" t="b">
        <v>0</v>
      </c>
      <c r="K6009" t="s">
        <v>41</v>
      </c>
      <c r="L6009" t="s">
        <v>60</v>
      </c>
      <c r="M6009">
        <v>90000</v>
      </c>
      <c r="N6009"/>
      <c r="O6009" t="s">
        <v>14028</v>
      </c>
      <c r="P6009" t="s">
        <v>14043</v>
      </c>
    </row>
    <row r="6010" spans="1:16" x14ac:dyDescent="0.35">
      <c r="A6010" t="s">
        <v>0</v>
      </c>
      <c r="B6010" t="s">
        <v>2061</v>
      </c>
      <c r="C6010" t="s">
        <v>181</v>
      </c>
      <c r="D6010" t="s">
        <v>4595</v>
      </c>
      <c r="E6010" t="s">
        <v>59</v>
      </c>
      <c r="F6010" t="b">
        <v>0</v>
      </c>
      <c r="G6010" t="s">
        <v>89</v>
      </c>
      <c r="H6010" s="1">
        <v>46086.375497685192</v>
      </c>
      <c r="I6010" t="b">
        <v>0</v>
      </c>
      <c r="J6010" t="b">
        <v>0</v>
      </c>
      <c r="K6010" t="s">
        <v>41</v>
      </c>
      <c r="L6010" t="s">
        <v>60</v>
      </c>
      <c r="M6010">
        <v>90000</v>
      </c>
      <c r="N6010"/>
      <c r="O6010" t="s">
        <v>14028</v>
      </c>
      <c r="P6010" t="s">
        <v>14044</v>
      </c>
    </row>
    <row r="6011" spans="1:16" x14ac:dyDescent="0.35">
      <c r="A6011" t="s">
        <v>3</v>
      </c>
      <c r="B6011" t="s">
        <v>1769</v>
      </c>
      <c r="C6011" t="s">
        <v>1193</v>
      </c>
      <c r="D6011" t="s">
        <v>4595</v>
      </c>
      <c r="E6011" t="s">
        <v>59</v>
      </c>
      <c r="F6011" t="b">
        <v>0</v>
      </c>
      <c r="G6011" t="s">
        <v>89</v>
      </c>
      <c r="H6011" s="1">
        <v>46086.375532407408</v>
      </c>
      <c r="I6011" t="b">
        <v>0</v>
      </c>
      <c r="J6011" t="b">
        <v>0</v>
      </c>
      <c r="K6011" t="s">
        <v>41</v>
      </c>
      <c r="L6011" t="s">
        <v>60</v>
      </c>
      <c r="M6011">
        <v>120000</v>
      </c>
      <c r="N6011"/>
      <c r="O6011" t="s">
        <v>14028</v>
      </c>
    </row>
    <row r="6012" spans="1:16" x14ac:dyDescent="0.35">
      <c r="A6012" t="s">
        <v>0</v>
      </c>
      <c r="B6012" t="s">
        <v>1125</v>
      </c>
      <c r="C6012" t="s">
        <v>2767</v>
      </c>
      <c r="D6012" t="s">
        <v>4595</v>
      </c>
      <c r="E6012" t="s">
        <v>59</v>
      </c>
      <c r="F6012" t="b">
        <v>0</v>
      </c>
      <c r="G6012" t="s">
        <v>89</v>
      </c>
      <c r="H6012" s="1">
        <v>46086.375532407408</v>
      </c>
      <c r="I6012" t="b">
        <v>1</v>
      </c>
      <c r="J6012" t="b">
        <v>0</v>
      </c>
      <c r="K6012" t="s">
        <v>41</v>
      </c>
      <c r="L6012" t="s">
        <v>60</v>
      </c>
      <c r="M6012">
        <v>137500</v>
      </c>
      <c r="N6012"/>
      <c r="O6012" t="s">
        <v>14028</v>
      </c>
    </row>
    <row r="6013" spans="1:16" x14ac:dyDescent="0.35">
      <c r="A6013" t="s">
        <v>2</v>
      </c>
      <c r="B6013" t="s">
        <v>14045</v>
      </c>
      <c r="C6013" t="s">
        <v>11559</v>
      </c>
      <c r="D6013" t="s">
        <v>4595</v>
      </c>
      <c r="E6013" t="s">
        <v>59</v>
      </c>
      <c r="F6013" t="b">
        <v>0</v>
      </c>
      <c r="G6013" t="s">
        <v>89</v>
      </c>
      <c r="H6013" s="1">
        <v>46086.375532407408</v>
      </c>
      <c r="I6013" t="b">
        <v>0</v>
      </c>
      <c r="J6013" t="b">
        <v>0</v>
      </c>
      <c r="K6013" t="s">
        <v>41</v>
      </c>
      <c r="L6013" t="s">
        <v>60</v>
      </c>
      <c r="M6013">
        <v>95000</v>
      </c>
      <c r="N6013"/>
      <c r="O6013" t="s">
        <v>2321</v>
      </c>
      <c r="P6013" t="s">
        <v>3990</v>
      </c>
    </row>
    <row r="6014" spans="1:16" x14ac:dyDescent="0.35">
      <c r="A6014" t="s">
        <v>2</v>
      </c>
      <c r="B6014" t="s">
        <v>1975</v>
      </c>
      <c r="C6014" t="s">
        <v>2001</v>
      </c>
      <c r="D6014" t="s">
        <v>4595</v>
      </c>
      <c r="E6014" t="s">
        <v>59</v>
      </c>
      <c r="F6014" t="b">
        <v>0</v>
      </c>
      <c r="G6014" t="s">
        <v>89</v>
      </c>
      <c r="H6014" s="1">
        <v>46086.375532407408</v>
      </c>
      <c r="I6014" t="b">
        <v>1</v>
      </c>
      <c r="J6014" t="b">
        <v>0</v>
      </c>
      <c r="K6014" t="s">
        <v>41</v>
      </c>
      <c r="L6014" t="s">
        <v>60</v>
      </c>
      <c r="M6014">
        <v>112500</v>
      </c>
      <c r="N6014"/>
      <c r="O6014" t="s">
        <v>14028</v>
      </c>
      <c r="P6014" t="s">
        <v>14046</v>
      </c>
    </row>
    <row r="6015" spans="1:16" x14ac:dyDescent="0.35">
      <c r="A6015" t="s">
        <v>2</v>
      </c>
      <c r="B6015" t="s">
        <v>1442</v>
      </c>
      <c r="C6015" t="s">
        <v>2767</v>
      </c>
      <c r="D6015" t="s">
        <v>4595</v>
      </c>
      <c r="E6015" t="s">
        <v>59</v>
      </c>
      <c r="F6015" t="b">
        <v>0</v>
      </c>
      <c r="G6015" t="s">
        <v>89</v>
      </c>
      <c r="H6015" s="1">
        <v>46086.375532407408</v>
      </c>
      <c r="I6015" t="b">
        <v>0</v>
      </c>
      <c r="J6015" t="b">
        <v>0</v>
      </c>
      <c r="K6015" t="s">
        <v>41</v>
      </c>
      <c r="L6015" t="s">
        <v>60</v>
      </c>
      <c r="M6015">
        <v>150000</v>
      </c>
      <c r="N6015"/>
      <c r="O6015" t="s">
        <v>14028</v>
      </c>
      <c r="P6015" t="s">
        <v>14047</v>
      </c>
    </row>
    <row r="6016" spans="1:16" x14ac:dyDescent="0.35">
      <c r="A6016" t="s">
        <v>2</v>
      </c>
      <c r="B6016" t="s">
        <v>306</v>
      </c>
      <c r="C6016" t="s">
        <v>1371</v>
      </c>
      <c r="D6016" t="s">
        <v>4595</v>
      </c>
      <c r="E6016" t="s">
        <v>59</v>
      </c>
      <c r="F6016" t="b">
        <v>0</v>
      </c>
      <c r="G6016" t="s">
        <v>77</v>
      </c>
      <c r="H6016" s="1">
        <v>46086.377337962957</v>
      </c>
      <c r="I6016" t="b">
        <v>0</v>
      </c>
      <c r="J6016" t="b">
        <v>0</v>
      </c>
      <c r="K6016" t="s">
        <v>41</v>
      </c>
      <c r="L6016" t="s">
        <v>60</v>
      </c>
      <c r="M6016">
        <v>117500</v>
      </c>
      <c r="N6016"/>
      <c r="O6016" t="s">
        <v>14028</v>
      </c>
    </row>
    <row r="6017" spans="1:16" x14ac:dyDescent="0.35">
      <c r="A6017" t="s">
        <v>2</v>
      </c>
      <c r="B6017" t="s">
        <v>2588</v>
      </c>
      <c r="C6017" t="s">
        <v>583</v>
      </c>
      <c r="D6017" t="s">
        <v>4595</v>
      </c>
      <c r="E6017" t="s">
        <v>59</v>
      </c>
      <c r="F6017" t="b">
        <v>0</v>
      </c>
      <c r="G6017" t="s">
        <v>77</v>
      </c>
      <c r="H6017" s="1">
        <v>46086.377349537041</v>
      </c>
      <c r="I6017" t="b">
        <v>0</v>
      </c>
      <c r="J6017" t="b">
        <v>0</v>
      </c>
      <c r="K6017" t="s">
        <v>41</v>
      </c>
      <c r="L6017" t="s">
        <v>60</v>
      </c>
      <c r="M6017">
        <v>127500</v>
      </c>
      <c r="N6017"/>
      <c r="O6017" t="s">
        <v>14028</v>
      </c>
      <c r="P6017" t="s">
        <v>85</v>
      </c>
    </row>
    <row r="6018" spans="1:16" x14ac:dyDescent="0.35">
      <c r="A6018" t="s">
        <v>2</v>
      </c>
      <c r="B6018" t="s">
        <v>2821</v>
      </c>
      <c r="C6018" t="s">
        <v>1138</v>
      </c>
      <c r="D6018" t="s">
        <v>4595</v>
      </c>
      <c r="E6018" t="s">
        <v>59</v>
      </c>
      <c r="F6018" t="b">
        <v>0</v>
      </c>
      <c r="G6018" t="s">
        <v>77</v>
      </c>
      <c r="H6018" s="1">
        <v>46086.377372685187</v>
      </c>
      <c r="I6018" t="b">
        <v>0</v>
      </c>
      <c r="J6018" t="b">
        <v>0</v>
      </c>
      <c r="K6018" t="s">
        <v>41</v>
      </c>
      <c r="L6018" t="s">
        <v>60</v>
      </c>
      <c r="M6018">
        <v>185000</v>
      </c>
      <c r="N6018"/>
      <c r="O6018" t="s">
        <v>14028</v>
      </c>
      <c r="P6018" t="s">
        <v>718</v>
      </c>
    </row>
    <row r="6019" spans="1:16" x14ac:dyDescent="0.35">
      <c r="A6019" t="s">
        <v>1</v>
      </c>
      <c r="B6019" t="s">
        <v>2847</v>
      </c>
      <c r="C6019" t="s">
        <v>1138</v>
      </c>
      <c r="D6019" t="s">
        <v>4595</v>
      </c>
      <c r="E6019" t="s">
        <v>59</v>
      </c>
      <c r="F6019" t="b">
        <v>0</v>
      </c>
      <c r="G6019" t="s">
        <v>77</v>
      </c>
      <c r="H6019" s="1">
        <v>46086.377372685187</v>
      </c>
      <c r="I6019" t="b">
        <v>0</v>
      </c>
      <c r="J6019" t="b">
        <v>0</v>
      </c>
      <c r="K6019" t="s">
        <v>41</v>
      </c>
      <c r="L6019" t="s">
        <v>60</v>
      </c>
      <c r="M6019">
        <v>130000</v>
      </c>
      <c r="N6019"/>
      <c r="O6019" t="s">
        <v>14028</v>
      </c>
    </row>
    <row r="6020" spans="1:16" x14ac:dyDescent="0.35">
      <c r="A6020" t="s">
        <v>6</v>
      </c>
      <c r="B6020" t="s">
        <v>2137</v>
      </c>
      <c r="C6020" t="s">
        <v>2087</v>
      </c>
      <c r="D6020" t="s">
        <v>4595</v>
      </c>
      <c r="E6020" t="s">
        <v>59</v>
      </c>
      <c r="F6020" t="b">
        <v>0</v>
      </c>
      <c r="G6020" t="s">
        <v>77</v>
      </c>
      <c r="H6020" s="1">
        <v>46086.377384259264</v>
      </c>
      <c r="I6020" t="b">
        <v>0</v>
      </c>
      <c r="J6020" t="b">
        <v>0</v>
      </c>
      <c r="K6020" t="s">
        <v>41</v>
      </c>
      <c r="L6020" t="s">
        <v>60</v>
      </c>
      <c r="M6020">
        <v>210000</v>
      </c>
      <c r="N6020"/>
      <c r="O6020" t="s">
        <v>14028</v>
      </c>
      <c r="P6020" t="s">
        <v>310</v>
      </c>
    </row>
    <row r="6021" spans="1:16" x14ac:dyDescent="0.35">
      <c r="A6021" t="s">
        <v>2</v>
      </c>
      <c r="B6021" t="s">
        <v>14030</v>
      </c>
      <c r="C6021" t="s">
        <v>522</v>
      </c>
      <c r="D6021" t="s">
        <v>4595</v>
      </c>
      <c r="E6021" t="s">
        <v>59</v>
      </c>
      <c r="F6021" t="b">
        <v>0</v>
      </c>
      <c r="G6021" t="s">
        <v>77</v>
      </c>
      <c r="H6021" s="1">
        <v>46086.377384259264</v>
      </c>
      <c r="I6021" t="b">
        <v>1</v>
      </c>
      <c r="J6021" t="b">
        <v>0</v>
      </c>
      <c r="K6021" t="s">
        <v>41</v>
      </c>
      <c r="L6021" t="s">
        <v>60</v>
      </c>
      <c r="M6021">
        <v>147500</v>
      </c>
      <c r="N6021"/>
      <c r="O6021" t="s">
        <v>14028</v>
      </c>
    </row>
    <row r="6022" spans="1:16" x14ac:dyDescent="0.35">
      <c r="A6022" t="s">
        <v>6</v>
      </c>
      <c r="B6022" t="s">
        <v>531</v>
      </c>
      <c r="C6022" t="s">
        <v>457</v>
      </c>
      <c r="D6022" t="s">
        <v>4595</v>
      </c>
      <c r="E6022" t="s">
        <v>59</v>
      </c>
      <c r="F6022" t="b">
        <v>0</v>
      </c>
      <c r="G6022" t="s">
        <v>77</v>
      </c>
      <c r="H6022" s="1">
        <v>46086.377395833333</v>
      </c>
      <c r="I6022" t="b">
        <v>0</v>
      </c>
      <c r="J6022" t="b">
        <v>0</v>
      </c>
      <c r="K6022" t="s">
        <v>41</v>
      </c>
      <c r="L6022" t="s">
        <v>60</v>
      </c>
      <c r="M6022">
        <v>210000</v>
      </c>
      <c r="N6022"/>
      <c r="O6022" t="s">
        <v>14028</v>
      </c>
    </row>
    <row r="6023" spans="1:16" x14ac:dyDescent="0.35">
      <c r="A6023" t="s">
        <v>2</v>
      </c>
      <c r="B6023" t="s">
        <v>14030</v>
      </c>
      <c r="C6023" t="s">
        <v>515</v>
      </c>
      <c r="D6023" t="s">
        <v>4595</v>
      </c>
      <c r="E6023" t="s">
        <v>59</v>
      </c>
      <c r="F6023" t="b">
        <v>0</v>
      </c>
      <c r="G6023" t="s">
        <v>73</v>
      </c>
      <c r="H6023" s="1">
        <v>46086.377442129633</v>
      </c>
      <c r="I6023" t="b">
        <v>1</v>
      </c>
      <c r="J6023" t="b">
        <v>0</v>
      </c>
      <c r="K6023" t="s">
        <v>41</v>
      </c>
      <c r="L6023" t="s">
        <v>60</v>
      </c>
      <c r="M6023">
        <v>147500</v>
      </c>
      <c r="N6023"/>
      <c r="O6023" t="s">
        <v>14028</v>
      </c>
    </row>
    <row r="6024" spans="1:16" x14ac:dyDescent="0.35">
      <c r="A6024" t="s">
        <v>2</v>
      </c>
      <c r="B6024" t="s">
        <v>4256</v>
      </c>
      <c r="C6024" t="s">
        <v>6181</v>
      </c>
      <c r="D6024" t="s">
        <v>4595</v>
      </c>
      <c r="E6024" t="s">
        <v>59</v>
      </c>
      <c r="F6024" t="b">
        <v>0</v>
      </c>
      <c r="G6024" t="s">
        <v>68</v>
      </c>
      <c r="H6024" s="1">
        <v>46086.377488425933</v>
      </c>
      <c r="I6024" t="b">
        <v>0</v>
      </c>
      <c r="J6024" t="b">
        <v>0</v>
      </c>
      <c r="K6024" t="s">
        <v>41</v>
      </c>
      <c r="L6024" t="s">
        <v>60</v>
      </c>
      <c r="M6024">
        <v>130000</v>
      </c>
      <c r="N6024"/>
      <c r="O6024" t="s">
        <v>14028</v>
      </c>
      <c r="P6024" t="s">
        <v>85</v>
      </c>
    </row>
    <row r="6025" spans="1:16" x14ac:dyDescent="0.35">
      <c r="A6025" t="s">
        <v>0</v>
      </c>
      <c r="B6025" t="s">
        <v>746</v>
      </c>
      <c r="C6025" t="s">
        <v>1502</v>
      </c>
      <c r="D6025" t="s">
        <v>4595</v>
      </c>
      <c r="E6025" t="s">
        <v>59</v>
      </c>
      <c r="F6025" t="b">
        <v>0</v>
      </c>
      <c r="G6025" t="s">
        <v>68</v>
      </c>
      <c r="H6025" s="1">
        <v>46086.377500000002</v>
      </c>
      <c r="I6025" t="b">
        <v>0</v>
      </c>
      <c r="J6025" t="b">
        <v>0</v>
      </c>
      <c r="K6025" t="s">
        <v>41</v>
      </c>
      <c r="L6025" t="s">
        <v>60</v>
      </c>
      <c r="M6025">
        <v>112500</v>
      </c>
      <c r="N6025"/>
      <c r="O6025" t="s">
        <v>14028</v>
      </c>
      <c r="P6025" t="s">
        <v>310</v>
      </c>
    </row>
    <row r="6026" spans="1:16" x14ac:dyDescent="0.35">
      <c r="A6026" t="s">
        <v>0</v>
      </c>
      <c r="B6026" t="s">
        <v>746</v>
      </c>
      <c r="C6026" t="s">
        <v>237</v>
      </c>
      <c r="D6026" t="s">
        <v>4595</v>
      </c>
      <c r="E6026" t="s">
        <v>59</v>
      </c>
      <c r="F6026" t="b">
        <v>0</v>
      </c>
      <c r="G6026" t="s">
        <v>89</v>
      </c>
      <c r="H6026" s="1">
        <v>46086.377523148149</v>
      </c>
      <c r="I6026" t="b">
        <v>0</v>
      </c>
      <c r="J6026" t="b">
        <v>0</v>
      </c>
      <c r="K6026" t="s">
        <v>41</v>
      </c>
      <c r="L6026" t="s">
        <v>60</v>
      </c>
      <c r="M6026">
        <v>112500</v>
      </c>
      <c r="N6026"/>
      <c r="O6026" t="s">
        <v>14028</v>
      </c>
    </row>
    <row r="6027" spans="1:16" x14ac:dyDescent="0.35">
      <c r="A6027" t="s">
        <v>1</v>
      </c>
      <c r="B6027" t="s">
        <v>961</v>
      </c>
      <c r="C6027" t="s">
        <v>167</v>
      </c>
      <c r="D6027" t="s">
        <v>4346</v>
      </c>
      <c r="E6027" t="s">
        <v>59</v>
      </c>
      <c r="F6027" t="b">
        <v>0</v>
      </c>
      <c r="G6027" t="s">
        <v>65</v>
      </c>
      <c r="H6027" s="1">
        <v>46086.377627314818</v>
      </c>
      <c r="I6027" t="b">
        <v>0</v>
      </c>
      <c r="J6027" t="b">
        <v>1</v>
      </c>
      <c r="K6027" t="s">
        <v>41</v>
      </c>
      <c r="L6027" t="s">
        <v>60</v>
      </c>
      <c r="M6027">
        <v>187000</v>
      </c>
      <c r="N6027"/>
      <c r="O6027" t="s">
        <v>168</v>
      </c>
    </row>
    <row r="6028" spans="1:16" x14ac:dyDescent="0.35">
      <c r="A6028" t="s">
        <v>2</v>
      </c>
      <c r="B6028" t="s">
        <v>14048</v>
      </c>
      <c r="C6028" t="s">
        <v>11517</v>
      </c>
      <c r="D6028" t="s">
        <v>4595</v>
      </c>
      <c r="E6028" t="s">
        <v>59</v>
      </c>
      <c r="F6028" t="b">
        <v>0</v>
      </c>
      <c r="G6028" t="s">
        <v>19</v>
      </c>
      <c r="H6028" s="1">
        <v>46086.380486111113</v>
      </c>
      <c r="I6028" t="b">
        <v>0</v>
      </c>
      <c r="J6028" t="b">
        <v>0</v>
      </c>
      <c r="K6028" t="s">
        <v>19</v>
      </c>
      <c r="L6028" t="s">
        <v>60</v>
      </c>
      <c r="M6028">
        <v>1200000</v>
      </c>
      <c r="N6028"/>
      <c r="O6028" t="s">
        <v>12189</v>
      </c>
      <c r="P6028" t="s">
        <v>14049</v>
      </c>
    </row>
    <row r="6029" spans="1:16" x14ac:dyDescent="0.35">
      <c r="A6029" t="s">
        <v>3</v>
      </c>
      <c r="B6029" t="s">
        <v>14050</v>
      </c>
      <c r="C6029" t="s">
        <v>11517</v>
      </c>
      <c r="D6029" t="s">
        <v>4595</v>
      </c>
      <c r="E6029" t="s">
        <v>59</v>
      </c>
      <c r="F6029" t="b">
        <v>0</v>
      </c>
      <c r="G6029" t="s">
        <v>19</v>
      </c>
      <c r="H6029" s="1">
        <v>46086.380486111113</v>
      </c>
      <c r="I6029" t="b">
        <v>0</v>
      </c>
      <c r="J6029" t="b">
        <v>0</v>
      </c>
      <c r="K6029" t="s">
        <v>19</v>
      </c>
      <c r="L6029" t="s">
        <v>60</v>
      </c>
      <c r="M6029">
        <v>1550000</v>
      </c>
      <c r="N6029"/>
      <c r="O6029" t="s">
        <v>14051</v>
      </c>
      <c r="P6029" t="s">
        <v>9769</v>
      </c>
    </row>
    <row r="6030" spans="1:16" x14ac:dyDescent="0.35">
      <c r="A6030" t="s">
        <v>4</v>
      </c>
      <c r="B6030" t="s">
        <v>3479</v>
      </c>
      <c r="C6030" t="s">
        <v>11517</v>
      </c>
      <c r="D6030" t="s">
        <v>4595</v>
      </c>
      <c r="E6030" t="s">
        <v>59</v>
      </c>
      <c r="F6030" t="b">
        <v>0</v>
      </c>
      <c r="G6030" t="s">
        <v>19</v>
      </c>
      <c r="H6030" s="1">
        <v>46086.380486111113</v>
      </c>
      <c r="I6030" t="b">
        <v>0</v>
      </c>
      <c r="J6030" t="b">
        <v>0</v>
      </c>
      <c r="K6030" t="s">
        <v>19</v>
      </c>
      <c r="L6030" t="s">
        <v>60</v>
      </c>
      <c r="M6030">
        <v>2650000</v>
      </c>
      <c r="N6030"/>
      <c r="O6030" t="s">
        <v>12193</v>
      </c>
      <c r="P6030" t="s">
        <v>14052</v>
      </c>
    </row>
    <row r="6031" spans="1:16" x14ac:dyDescent="0.35">
      <c r="A6031" t="s">
        <v>2</v>
      </c>
      <c r="B6031" t="s">
        <v>986</v>
      </c>
      <c r="C6031" t="s">
        <v>11517</v>
      </c>
      <c r="D6031" t="s">
        <v>4595</v>
      </c>
      <c r="E6031" t="s">
        <v>59</v>
      </c>
      <c r="F6031" t="b">
        <v>0</v>
      </c>
      <c r="G6031" t="s">
        <v>19</v>
      </c>
      <c r="H6031" s="1">
        <v>46086.380509259259</v>
      </c>
      <c r="I6031" t="b">
        <v>0</v>
      </c>
      <c r="J6031" t="b">
        <v>0</v>
      </c>
      <c r="K6031" t="s">
        <v>19</v>
      </c>
      <c r="L6031" t="s">
        <v>60</v>
      </c>
      <c r="M6031">
        <v>3150000</v>
      </c>
      <c r="N6031"/>
      <c r="O6031" t="s">
        <v>12193</v>
      </c>
      <c r="P6031" t="s">
        <v>14053</v>
      </c>
    </row>
    <row r="6032" spans="1:16" x14ac:dyDescent="0.35">
      <c r="A6032" t="s">
        <v>2</v>
      </c>
      <c r="B6032" t="s">
        <v>14054</v>
      </c>
      <c r="C6032" t="s">
        <v>11517</v>
      </c>
      <c r="D6032" t="s">
        <v>4595</v>
      </c>
      <c r="E6032" t="s">
        <v>59</v>
      </c>
      <c r="F6032" t="b">
        <v>0</v>
      </c>
      <c r="G6032" t="s">
        <v>19</v>
      </c>
      <c r="H6032" s="1">
        <v>46086.380543981482</v>
      </c>
      <c r="I6032" t="b">
        <v>0</v>
      </c>
      <c r="J6032" t="b">
        <v>0</v>
      </c>
      <c r="K6032" t="s">
        <v>19</v>
      </c>
      <c r="L6032" t="s">
        <v>60</v>
      </c>
      <c r="M6032">
        <v>2000000</v>
      </c>
      <c r="N6032"/>
      <c r="O6032" t="s">
        <v>12193</v>
      </c>
    </row>
    <row r="6033" spans="1:16" x14ac:dyDescent="0.35">
      <c r="A6033" t="s">
        <v>1</v>
      </c>
      <c r="B6033" t="s">
        <v>210</v>
      </c>
      <c r="C6033" t="s">
        <v>11517</v>
      </c>
      <c r="D6033" t="s">
        <v>4595</v>
      </c>
      <c r="E6033" t="s">
        <v>59</v>
      </c>
      <c r="F6033" t="b">
        <v>0</v>
      </c>
      <c r="G6033" t="s">
        <v>19</v>
      </c>
      <c r="H6033" s="1">
        <v>46086.380787037036</v>
      </c>
      <c r="I6033" t="b">
        <v>1</v>
      </c>
      <c r="J6033" t="b">
        <v>0</v>
      </c>
      <c r="K6033" t="s">
        <v>19</v>
      </c>
      <c r="L6033" t="s">
        <v>60</v>
      </c>
      <c r="M6033">
        <v>2000000</v>
      </c>
      <c r="N6033"/>
      <c r="O6033" t="s">
        <v>9079</v>
      </c>
      <c r="P6033" t="s">
        <v>14055</v>
      </c>
    </row>
    <row r="6034" spans="1:16" x14ac:dyDescent="0.35">
      <c r="A6034" t="s">
        <v>1</v>
      </c>
      <c r="B6034" t="s">
        <v>2394</v>
      </c>
      <c r="C6034" t="s">
        <v>11517</v>
      </c>
      <c r="D6034" t="s">
        <v>4595</v>
      </c>
      <c r="E6034" t="s">
        <v>59</v>
      </c>
      <c r="F6034" t="b">
        <v>0</v>
      </c>
      <c r="G6034" t="s">
        <v>19</v>
      </c>
      <c r="H6034" s="1">
        <v>46086.380798611113</v>
      </c>
      <c r="I6034" t="b">
        <v>1</v>
      </c>
      <c r="J6034" t="b">
        <v>0</v>
      </c>
      <c r="K6034" t="s">
        <v>19</v>
      </c>
      <c r="L6034" t="s">
        <v>60</v>
      </c>
      <c r="M6034">
        <v>4650000</v>
      </c>
      <c r="N6034"/>
      <c r="O6034" t="s">
        <v>12191</v>
      </c>
      <c r="P6034" t="s">
        <v>14056</v>
      </c>
    </row>
    <row r="6035" spans="1:16" x14ac:dyDescent="0.35">
      <c r="A6035" t="s">
        <v>1</v>
      </c>
      <c r="B6035" t="s">
        <v>14057</v>
      </c>
      <c r="C6035" t="s">
        <v>11517</v>
      </c>
      <c r="D6035" t="s">
        <v>4595</v>
      </c>
      <c r="E6035" t="s">
        <v>59</v>
      </c>
      <c r="F6035" t="b">
        <v>0</v>
      </c>
      <c r="G6035" t="s">
        <v>19</v>
      </c>
      <c r="H6035" s="1">
        <v>46086.380844907413</v>
      </c>
      <c r="I6035" t="b">
        <v>0</v>
      </c>
      <c r="J6035" t="b">
        <v>0</v>
      </c>
      <c r="K6035" t="s">
        <v>19</v>
      </c>
      <c r="L6035" t="s">
        <v>60</v>
      </c>
      <c r="M6035">
        <v>2350000</v>
      </c>
      <c r="N6035"/>
      <c r="O6035" t="s">
        <v>2378</v>
      </c>
      <c r="P6035" t="s">
        <v>14058</v>
      </c>
    </row>
    <row r="6036" spans="1:16" x14ac:dyDescent="0.35">
      <c r="A6036" t="s">
        <v>1</v>
      </c>
      <c r="B6036" t="s">
        <v>14059</v>
      </c>
      <c r="C6036" t="s">
        <v>1111</v>
      </c>
      <c r="D6036" t="s">
        <v>4595</v>
      </c>
      <c r="E6036" t="s">
        <v>59</v>
      </c>
      <c r="F6036" t="b">
        <v>0</v>
      </c>
      <c r="G6036" t="s">
        <v>19</v>
      </c>
      <c r="H6036" s="1">
        <v>46086.380856481483</v>
      </c>
      <c r="I6036" t="b">
        <v>1</v>
      </c>
      <c r="J6036" t="b">
        <v>0</v>
      </c>
      <c r="K6036" t="s">
        <v>19</v>
      </c>
      <c r="L6036" t="s">
        <v>60</v>
      </c>
      <c r="M6036">
        <v>2000000</v>
      </c>
      <c r="N6036"/>
      <c r="O6036" t="s">
        <v>14060</v>
      </c>
      <c r="P6036" t="s">
        <v>14061</v>
      </c>
    </row>
    <row r="6037" spans="1:16" x14ac:dyDescent="0.35">
      <c r="A6037" t="s">
        <v>1</v>
      </c>
      <c r="B6037" t="s">
        <v>14062</v>
      </c>
      <c r="C6037" t="s">
        <v>11517</v>
      </c>
      <c r="D6037" t="s">
        <v>4595</v>
      </c>
      <c r="E6037" t="s">
        <v>59</v>
      </c>
      <c r="F6037" t="b">
        <v>0</v>
      </c>
      <c r="G6037" t="s">
        <v>19</v>
      </c>
      <c r="H6037" s="1">
        <v>46086.380879629629</v>
      </c>
      <c r="I6037" t="b">
        <v>0</v>
      </c>
      <c r="J6037" t="b">
        <v>0</v>
      </c>
      <c r="K6037" t="s">
        <v>19</v>
      </c>
      <c r="L6037" t="s">
        <v>60</v>
      </c>
      <c r="M6037">
        <v>3000000</v>
      </c>
      <c r="N6037"/>
      <c r="O6037" t="s">
        <v>2378</v>
      </c>
      <c r="P6037" t="s">
        <v>14063</v>
      </c>
    </row>
    <row r="6038" spans="1:16" x14ac:dyDescent="0.35">
      <c r="A6038" t="s">
        <v>8</v>
      </c>
      <c r="B6038" t="s">
        <v>3090</v>
      </c>
      <c r="C6038" t="s">
        <v>11517</v>
      </c>
      <c r="D6038" t="s">
        <v>4595</v>
      </c>
      <c r="E6038" t="s">
        <v>59</v>
      </c>
      <c r="F6038" t="b">
        <v>0</v>
      </c>
      <c r="G6038" t="s">
        <v>19</v>
      </c>
      <c r="H6038" s="1">
        <v>46086.380902777782</v>
      </c>
      <c r="I6038" t="b">
        <v>0</v>
      </c>
      <c r="J6038" t="b">
        <v>0</v>
      </c>
      <c r="K6038" t="s">
        <v>19</v>
      </c>
      <c r="L6038" t="s">
        <v>60</v>
      </c>
      <c r="M6038">
        <v>2350000</v>
      </c>
      <c r="N6038"/>
      <c r="O6038" t="s">
        <v>12191</v>
      </c>
      <c r="P6038" t="s">
        <v>14064</v>
      </c>
    </row>
    <row r="6039" spans="1:16" x14ac:dyDescent="0.35">
      <c r="A6039" t="s">
        <v>1</v>
      </c>
      <c r="B6039" t="s">
        <v>12927</v>
      </c>
      <c r="C6039" t="s">
        <v>1111</v>
      </c>
      <c r="D6039" t="s">
        <v>4595</v>
      </c>
      <c r="E6039" t="s">
        <v>59</v>
      </c>
      <c r="F6039" t="b">
        <v>0</v>
      </c>
      <c r="G6039" t="s">
        <v>19</v>
      </c>
      <c r="H6039" s="1">
        <v>46086.380902777782</v>
      </c>
      <c r="I6039" t="b">
        <v>0</v>
      </c>
      <c r="J6039" t="b">
        <v>0</v>
      </c>
      <c r="K6039" t="s">
        <v>19</v>
      </c>
      <c r="L6039" t="s">
        <v>60</v>
      </c>
      <c r="M6039">
        <v>1850000</v>
      </c>
      <c r="N6039"/>
      <c r="O6039" t="s">
        <v>14065</v>
      </c>
      <c r="P6039" t="s">
        <v>14066</v>
      </c>
    </row>
    <row r="6040" spans="1:16" x14ac:dyDescent="0.35">
      <c r="A6040" t="s">
        <v>4</v>
      </c>
      <c r="B6040" t="s">
        <v>14067</v>
      </c>
      <c r="C6040" t="s">
        <v>11517</v>
      </c>
      <c r="D6040" t="s">
        <v>4595</v>
      </c>
      <c r="E6040" t="s">
        <v>59</v>
      </c>
      <c r="F6040" t="b">
        <v>0</v>
      </c>
      <c r="G6040" t="s">
        <v>19</v>
      </c>
      <c r="H6040" s="1">
        <v>46086.380902777782</v>
      </c>
      <c r="I6040" t="b">
        <v>1</v>
      </c>
      <c r="J6040" t="b">
        <v>0</v>
      </c>
      <c r="K6040" t="s">
        <v>19</v>
      </c>
      <c r="L6040" t="s">
        <v>60</v>
      </c>
      <c r="M6040">
        <v>1550000</v>
      </c>
      <c r="N6040"/>
      <c r="O6040" t="s">
        <v>12193</v>
      </c>
    </row>
    <row r="6041" spans="1:16" x14ac:dyDescent="0.35">
      <c r="A6041" t="s">
        <v>9</v>
      </c>
      <c r="B6041" t="s">
        <v>3827</v>
      </c>
      <c r="C6041" t="s">
        <v>1647</v>
      </c>
      <c r="D6041" t="s">
        <v>4595</v>
      </c>
      <c r="E6041" t="s">
        <v>59</v>
      </c>
      <c r="F6041" t="b">
        <v>0</v>
      </c>
      <c r="G6041" t="s">
        <v>63</v>
      </c>
      <c r="H6041" s="1">
        <v>46086.381944444453</v>
      </c>
      <c r="I6041" t="b">
        <v>1</v>
      </c>
      <c r="J6041" t="b">
        <v>0</v>
      </c>
      <c r="K6041" t="s">
        <v>41</v>
      </c>
      <c r="L6041" t="s">
        <v>60</v>
      </c>
      <c r="M6041">
        <v>97500</v>
      </c>
      <c r="N6041"/>
      <c r="O6041" t="s">
        <v>3218</v>
      </c>
    </row>
    <row r="6042" spans="1:16" x14ac:dyDescent="0.35">
      <c r="A6042" t="s">
        <v>8</v>
      </c>
      <c r="B6042" t="s">
        <v>14068</v>
      </c>
      <c r="C6042" t="s">
        <v>3025</v>
      </c>
      <c r="D6042" t="s">
        <v>4595</v>
      </c>
      <c r="E6042" t="s">
        <v>59</v>
      </c>
      <c r="F6042" t="b">
        <v>0</v>
      </c>
      <c r="G6042" t="s">
        <v>63</v>
      </c>
      <c r="H6042" s="1">
        <v>46086.382025462961</v>
      </c>
      <c r="I6042" t="b">
        <v>0</v>
      </c>
      <c r="J6042" t="b">
        <v>0</v>
      </c>
      <c r="K6042" t="s">
        <v>41</v>
      </c>
      <c r="L6042" t="s">
        <v>60</v>
      </c>
      <c r="M6042">
        <v>240000</v>
      </c>
      <c r="N6042"/>
      <c r="O6042" t="s">
        <v>14028</v>
      </c>
      <c r="P6042" t="s">
        <v>221</v>
      </c>
    </row>
    <row r="6043" spans="1:16" x14ac:dyDescent="0.35">
      <c r="A6043" t="s">
        <v>2</v>
      </c>
      <c r="B6043" t="s">
        <v>1442</v>
      </c>
      <c r="C6043" t="s">
        <v>3025</v>
      </c>
      <c r="D6043" t="s">
        <v>4595</v>
      </c>
      <c r="E6043" t="s">
        <v>59</v>
      </c>
      <c r="F6043" t="b">
        <v>0</v>
      </c>
      <c r="G6043" t="s">
        <v>63</v>
      </c>
      <c r="H6043" s="1">
        <v>46086.382025462961</v>
      </c>
      <c r="I6043" t="b">
        <v>0</v>
      </c>
      <c r="J6043" t="b">
        <v>0</v>
      </c>
      <c r="K6043" t="s">
        <v>41</v>
      </c>
      <c r="L6043" t="s">
        <v>60</v>
      </c>
      <c r="M6043">
        <v>150000</v>
      </c>
      <c r="N6043"/>
      <c r="O6043" t="s">
        <v>14028</v>
      </c>
      <c r="P6043" t="s">
        <v>14047</v>
      </c>
    </row>
    <row r="6044" spans="1:16" x14ac:dyDescent="0.35">
      <c r="A6044" t="s">
        <v>0</v>
      </c>
      <c r="B6044" t="s">
        <v>2477</v>
      </c>
      <c r="C6044" t="s">
        <v>14069</v>
      </c>
      <c r="D6044" t="s">
        <v>2360</v>
      </c>
      <c r="E6044" t="s">
        <v>59</v>
      </c>
      <c r="F6044" t="b">
        <v>0</v>
      </c>
      <c r="G6044" t="s">
        <v>68</v>
      </c>
      <c r="H6044" s="1">
        <v>46086.417129629634</v>
      </c>
      <c r="I6044" t="b">
        <v>1</v>
      </c>
      <c r="J6044" t="b">
        <v>1</v>
      </c>
      <c r="K6044" t="s">
        <v>41</v>
      </c>
      <c r="L6044" t="s">
        <v>60</v>
      </c>
      <c r="M6044">
        <v>55000</v>
      </c>
      <c r="N6044"/>
      <c r="O6044" t="s">
        <v>14070</v>
      </c>
      <c r="P6044" t="s">
        <v>3201</v>
      </c>
    </row>
    <row r="6045" spans="1:16" x14ac:dyDescent="0.35">
      <c r="A6045" t="s">
        <v>2</v>
      </c>
      <c r="B6045" t="s">
        <v>12865</v>
      </c>
      <c r="C6045" t="s">
        <v>246</v>
      </c>
      <c r="D6045" t="s">
        <v>2360</v>
      </c>
      <c r="E6045" t="s">
        <v>59</v>
      </c>
      <c r="F6045" t="b">
        <v>0</v>
      </c>
      <c r="G6045" t="s">
        <v>65</v>
      </c>
      <c r="H6045" s="1">
        <v>46086.417326388888</v>
      </c>
      <c r="I6045" t="b">
        <v>0</v>
      </c>
      <c r="J6045" t="b">
        <v>1</v>
      </c>
      <c r="K6045" t="s">
        <v>41</v>
      </c>
      <c r="L6045" t="s">
        <v>60</v>
      </c>
      <c r="M6045">
        <v>117500</v>
      </c>
      <c r="N6045"/>
      <c r="O6045" t="s">
        <v>14071</v>
      </c>
      <c r="P6045" t="s">
        <v>208</v>
      </c>
    </row>
    <row r="6046" spans="1:16" x14ac:dyDescent="0.35">
      <c r="A6046" t="s">
        <v>2</v>
      </c>
      <c r="B6046" t="s">
        <v>14072</v>
      </c>
      <c r="C6046" t="s">
        <v>165</v>
      </c>
      <c r="D6046" t="s">
        <v>4756</v>
      </c>
      <c r="E6046" t="s">
        <v>59</v>
      </c>
      <c r="F6046" t="b">
        <v>0</v>
      </c>
      <c r="G6046" t="s">
        <v>73</v>
      </c>
      <c r="H6046" s="1">
        <v>46086.419108796297</v>
      </c>
      <c r="I6046" t="b">
        <v>0</v>
      </c>
      <c r="J6046" t="b">
        <v>0</v>
      </c>
      <c r="K6046" t="s">
        <v>41</v>
      </c>
      <c r="L6046" t="s">
        <v>60</v>
      </c>
      <c r="M6046">
        <v>175000</v>
      </c>
      <c r="N6046"/>
      <c r="O6046" t="s">
        <v>12113</v>
      </c>
      <c r="P6046" t="s">
        <v>14073</v>
      </c>
    </row>
    <row r="6047" spans="1:16" x14ac:dyDescent="0.35">
      <c r="A6047" t="s">
        <v>1</v>
      </c>
      <c r="B6047" t="s">
        <v>1003</v>
      </c>
      <c r="C6047" t="s">
        <v>5497</v>
      </c>
      <c r="D6047" t="s">
        <v>2360</v>
      </c>
      <c r="E6047" t="s">
        <v>59</v>
      </c>
      <c r="F6047" t="b">
        <v>0</v>
      </c>
      <c r="G6047" t="s">
        <v>65</v>
      </c>
      <c r="H6047" s="1">
        <v>46086.419409722221</v>
      </c>
      <c r="I6047" t="b">
        <v>0</v>
      </c>
      <c r="J6047" t="b">
        <v>1</v>
      </c>
      <c r="K6047" t="s">
        <v>41</v>
      </c>
      <c r="L6047" t="s">
        <v>60</v>
      </c>
      <c r="M6047">
        <v>135000</v>
      </c>
      <c r="N6047"/>
      <c r="O6047" t="s">
        <v>424</v>
      </c>
      <c r="P6047" t="s">
        <v>14074</v>
      </c>
    </row>
    <row r="6048" spans="1:16" x14ac:dyDescent="0.35">
      <c r="A6048" t="s">
        <v>1</v>
      </c>
      <c r="B6048" t="s">
        <v>358</v>
      </c>
      <c r="C6048" t="s">
        <v>5401</v>
      </c>
      <c r="D6048" t="s">
        <v>4595</v>
      </c>
      <c r="E6048" t="s">
        <v>59</v>
      </c>
      <c r="F6048" t="b">
        <v>0</v>
      </c>
      <c r="G6048" t="s">
        <v>13</v>
      </c>
      <c r="H6048" s="1">
        <v>46086.421631944453</v>
      </c>
      <c r="I6048" t="b">
        <v>0</v>
      </c>
      <c r="J6048" t="b">
        <v>0</v>
      </c>
      <c r="K6048" t="s">
        <v>13</v>
      </c>
      <c r="L6048" t="s">
        <v>60</v>
      </c>
      <c r="M6048">
        <v>69000</v>
      </c>
      <c r="N6048"/>
      <c r="O6048" t="s">
        <v>521</v>
      </c>
      <c r="P6048" t="s">
        <v>146</v>
      </c>
    </row>
    <row r="6049" spans="1:16" x14ac:dyDescent="0.35">
      <c r="A6049" t="s">
        <v>0</v>
      </c>
      <c r="B6049" t="s">
        <v>14075</v>
      </c>
      <c r="C6049" t="s">
        <v>6744</v>
      </c>
      <c r="D6049" t="s">
        <v>8142</v>
      </c>
      <c r="E6049" t="s">
        <v>59</v>
      </c>
      <c r="F6049" t="b">
        <v>0</v>
      </c>
      <c r="G6049" t="s">
        <v>40</v>
      </c>
      <c r="H6049" s="1">
        <v>46086.422662037039</v>
      </c>
      <c r="I6049" t="b">
        <v>0</v>
      </c>
      <c r="J6049" t="b">
        <v>0</v>
      </c>
      <c r="K6049" t="s">
        <v>40</v>
      </c>
      <c r="L6049" t="s">
        <v>60</v>
      </c>
      <c r="M6049">
        <v>25000</v>
      </c>
      <c r="N6049"/>
      <c r="O6049" t="s">
        <v>10357</v>
      </c>
      <c r="P6049" t="s">
        <v>14076</v>
      </c>
    </row>
    <row r="6050" spans="1:16" x14ac:dyDescent="0.35">
      <c r="A6050" t="s">
        <v>2</v>
      </c>
      <c r="B6050" t="s">
        <v>14077</v>
      </c>
      <c r="C6050" t="s">
        <v>40</v>
      </c>
      <c r="D6050" t="s">
        <v>4526</v>
      </c>
      <c r="E6050" t="s">
        <v>59</v>
      </c>
      <c r="F6050" t="b">
        <v>0</v>
      </c>
      <c r="G6050" t="s">
        <v>40</v>
      </c>
      <c r="H6050" s="1">
        <v>46086.422766203701</v>
      </c>
      <c r="I6050" t="b">
        <v>0</v>
      </c>
      <c r="J6050" t="b">
        <v>0</v>
      </c>
      <c r="K6050" t="s">
        <v>40</v>
      </c>
      <c r="L6050" t="s">
        <v>60</v>
      </c>
      <c r="M6050">
        <v>70000</v>
      </c>
      <c r="N6050"/>
      <c r="O6050" t="s">
        <v>3745</v>
      </c>
      <c r="P6050" t="s">
        <v>310</v>
      </c>
    </row>
    <row r="6051" spans="1:16" x14ac:dyDescent="0.35">
      <c r="A6051" t="s">
        <v>9</v>
      </c>
      <c r="B6051" t="s">
        <v>14078</v>
      </c>
      <c r="C6051" t="s">
        <v>76</v>
      </c>
      <c r="D6051" t="s">
        <v>4526</v>
      </c>
      <c r="E6051" t="s">
        <v>132</v>
      </c>
      <c r="F6051" t="b">
        <v>1</v>
      </c>
      <c r="G6051" t="s">
        <v>13</v>
      </c>
      <c r="H6051" s="1">
        <v>46086.463182870371</v>
      </c>
      <c r="I6051" t="b">
        <v>1</v>
      </c>
      <c r="J6051" t="b">
        <v>0</v>
      </c>
      <c r="K6051" t="s">
        <v>13</v>
      </c>
      <c r="L6051" t="s">
        <v>74</v>
      </c>
      <c r="M6051"/>
      <c r="N6051">
        <v>35</v>
      </c>
      <c r="O6051" t="s">
        <v>5046</v>
      </c>
    </row>
    <row r="6052" spans="1:16" x14ac:dyDescent="0.35">
      <c r="A6052" t="s">
        <v>0</v>
      </c>
      <c r="B6052" t="s">
        <v>1703</v>
      </c>
      <c r="C6052" t="s">
        <v>930</v>
      </c>
      <c r="D6052" t="s">
        <v>4595</v>
      </c>
      <c r="E6052" t="s">
        <v>59</v>
      </c>
      <c r="F6052" t="b">
        <v>0</v>
      </c>
      <c r="G6052" t="s">
        <v>19</v>
      </c>
      <c r="H6052" s="1">
        <v>46086.463738425933</v>
      </c>
      <c r="I6052" t="b">
        <v>1</v>
      </c>
      <c r="J6052" t="b">
        <v>0</v>
      </c>
      <c r="K6052" t="s">
        <v>19</v>
      </c>
      <c r="L6052" t="s">
        <v>60</v>
      </c>
      <c r="M6052">
        <v>1100000</v>
      </c>
      <c r="N6052"/>
      <c r="O6052" t="s">
        <v>14079</v>
      </c>
      <c r="P6052" t="s">
        <v>6792</v>
      </c>
    </row>
    <row r="6053" spans="1:16" x14ac:dyDescent="0.35">
      <c r="A6053" t="s">
        <v>1</v>
      </c>
      <c r="B6053" t="s">
        <v>658</v>
      </c>
      <c r="C6053" t="s">
        <v>750</v>
      </c>
      <c r="D6053" t="s">
        <v>4595</v>
      </c>
      <c r="E6053" t="s">
        <v>59</v>
      </c>
      <c r="F6053" t="b">
        <v>0</v>
      </c>
      <c r="G6053" t="s">
        <v>19</v>
      </c>
      <c r="H6053" s="1">
        <v>46086.464085648149</v>
      </c>
      <c r="I6053" t="b">
        <v>1</v>
      </c>
      <c r="J6053" t="b">
        <v>0</v>
      </c>
      <c r="K6053" t="s">
        <v>19</v>
      </c>
      <c r="L6053" t="s">
        <v>60</v>
      </c>
      <c r="M6053">
        <v>1850000</v>
      </c>
      <c r="N6053"/>
      <c r="O6053" t="s">
        <v>14080</v>
      </c>
      <c r="P6053" t="s">
        <v>14081</v>
      </c>
    </row>
    <row r="6054" spans="1:16" x14ac:dyDescent="0.35">
      <c r="A6054" t="s">
        <v>5</v>
      </c>
      <c r="B6054" t="s">
        <v>2202</v>
      </c>
      <c r="C6054" t="s">
        <v>5115</v>
      </c>
      <c r="D6054" t="s">
        <v>5798</v>
      </c>
      <c r="E6054" t="s">
        <v>59</v>
      </c>
      <c r="F6054" t="b">
        <v>0</v>
      </c>
      <c r="G6054" t="s">
        <v>40</v>
      </c>
      <c r="H6054" s="1">
        <v>46086.464525462958</v>
      </c>
      <c r="I6054" t="b">
        <v>0</v>
      </c>
      <c r="J6054" t="b">
        <v>0</v>
      </c>
      <c r="K6054" t="s">
        <v>40</v>
      </c>
      <c r="L6054" t="s">
        <v>60</v>
      </c>
      <c r="M6054">
        <v>92500</v>
      </c>
      <c r="N6054"/>
      <c r="O6054" t="s">
        <v>4217</v>
      </c>
      <c r="P6054" t="s">
        <v>85</v>
      </c>
    </row>
    <row r="6055" spans="1:16" x14ac:dyDescent="0.35">
      <c r="A6055" t="s">
        <v>1</v>
      </c>
      <c r="B6055" t="s">
        <v>14082</v>
      </c>
      <c r="C6055" t="s">
        <v>14083</v>
      </c>
      <c r="D6055" t="s">
        <v>9075</v>
      </c>
      <c r="E6055" t="s">
        <v>132</v>
      </c>
      <c r="F6055" t="b">
        <v>0</v>
      </c>
      <c r="G6055" t="s">
        <v>40</v>
      </c>
      <c r="H6055" s="1">
        <v>46086.464675925927</v>
      </c>
      <c r="I6055" t="b">
        <v>1</v>
      </c>
      <c r="J6055" t="b">
        <v>0</v>
      </c>
      <c r="K6055" t="s">
        <v>40</v>
      </c>
      <c r="L6055" t="s">
        <v>60</v>
      </c>
      <c r="M6055">
        <v>37111</v>
      </c>
      <c r="N6055"/>
      <c r="O6055" t="s">
        <v>9076</v>
      </c>
      <c r="P6055" t="s">
        <v>1738</v>
      </c>
    </row>
    <row r="6056" spans="1:16" x14ac:dyDescent="0.35">
      <c r="A6056" t="s">
        <v>1</v>
      </c>
      <c r="B6056" t="s">
        <v>1</v>
      </c>
      <c r="C6056" t="s">
        <v>14084</v>
      </c>
      <c r="D6056" t="s">
        <v>5798</v>
      </c>
      <c r="E6056" t="s">
        <v>59</v>
      </c>
      <c r="F6056" t="b">
        <v>0</v>
      </c>
      <c r="G6056" t="s">
        <v>40</v>
      </c>
      <c r="H6056" s="1">
        <v>46086.464675925927</v>
      </c>
      <c r="I6056" t="b">
        <v>0</v>
      </c>
      <c r="J6056" t="b">
        <v>0</v>
      </c>
      <c r="K6056" t="s">
        <v>40</v>
      </c>
      <c r="L6056" t="s">
        <v>60</v>
      </c>
      <c r="M6056">
        <v>50000</v>
      </c>
      <c r="N6056"/>
      <c r="O6056" t="s">
        <v>9985</v>
      </c>
    </row>
    <row r="6057" spans="1:16" x14ac:dyDescent="0.35">
      <c r="A6057" t="s">
        <v>0</v>
      </c>
      <c r="B6057" t="s">
        <v>14085</v>
      </c>
      <c r="C6057" t="s">
        <v>112</v>
      </c>
      <c r="D6057" t="s">
        <v>6067</v>
      </c>
      <c r="E6057" t="s">
        <v>59</v>
      </c>
      <c r="F6057" t="b">
        <v>0</v>
      </c>
      <c r="G6057" t="s">
        <v>65</v>
      </c>
      <c r="H6057" s="1">
        <v>46086.500034722223</v>
      </c>
      <c r="I6057" t="b">
        <v>0</v>
      </c>
      <c r="J6057" t="b">
        <v>0</v>
      </c>
      <c r="K6057" t="s">
        <v>41</v>
      </c>
      <c r="L6057" t="s">
        <v>60</v>
      </c>
      <c r="M6057">
        <v>215000</v>
      </c>
      <c r="N6057"/>
      <c r="O6057" t="s">
        <v>9595</v>
      </c>
      <c r="P6057" t="s">
        <v>14086</v>
      </c>
    </row>
    <row r="6058" spans="1:16" x14ac:dyDescent="0.35">
      <c r="A6058" t="s">
        <v>0</v>
      </c>
      <c r="B6058" t="s">
        <v>14087</v>
      </c>
      <c r="C6058" t="s">
        <v>583</v>
      </c>
      <c r="D6058" t="s">
        <v>4569</v>
      </c>
      <c r="E6058" t="s">
        <v>59</v>
      </c>
      <c r="F6058" t="b">
        <v>0</v>
      </c>
      <c r="G6058" t="s">
        <v>77</v>
      </c>
      <c r="H6058" s="1">
        <v>46086.500231481477</v>
      </c>
      <c r="I6058" t="b">
        <v>0</v>
      </c>
      <c r="J6058" t="b">
        <v>0</v>
      </c>
      <c r="K6058" t="s">
        <v>41</v>
      </c>
      <c r="L6058" t="s">
        <v>74</v>
      </c>
      <c r="M6058"/>
      <c r="N6058">
        <v>18</v>
      </c>
      <c r="O6058" t="s">
        <v>10178</v>
      </c>
      <c r="P6058" t="s">
        <v>10179</v>
      </c>
    </row>
    <row r="6059" spans="1:16" x14ac:dyDescent="0.35">
      <c r="A6059" t="s">
        <v>0</v>
      </c>
      <c r="B6059" t="s">
        <v>14088</v>
      </c>
      <c r="C6059" t="s">
        <v>81</v>
      </c>
      <c r="D6059" t="s">
        <v>4595</v>
      </c>
      <c r="E6059" t="s">
        <v>59</v>
      </c>
      <c r="F6059" t="b">
        <v>0</v>
      </c>
      <c r="G6059" t="s">
        <v>77</v>
      </c>
      <c r="H6059" s="1">
        <v>46086.500254629631</v>
      </c>
      <c r="I6059" t="b">
        <v>1</v>
      </c>
      <c r="J6059" t="b">
        <v>0</v>
      </c>
      <c r="K6059" t="s">
        <v>41</v>
      </c>
      <c r="L6059" t="s">
        <v>60</v>
      </c>
      <c r="M6059">
        <v>100000</v>
      </c>
      <c r="N6059"/>
      <c r="O6059" t="s">
        <v>14089</v>
      </c>
      <c r="P6059" t="s">
        <v>14090</v>
      </c>
    </row>
    <row r="6060" spans="1:16" x14ac:dyDescent="0.35">
      <c r="A6060" t="s">
        <v>1</v>
      </c>
      <c r="B6060" t="s">
        <v>14091</v>
      </c>
      <c r="C6060" t="s">
        <v>14092</v>
      </c>
      <c r="D6060" t="s">
        <v>4595</v>
      </c>
      <c r="E6060" t="s">
        <v>59</v>
      </c>
      <c r="F6060" t="b">
        <v>0</v>
      </c>
      <c r="G6060" t="s">
        <v>19</v>
      </c>
      <c r="H6060" s="1">
        <v>46086.505624999998</v>
      </c>
      <c r="I6060" t="b">
        <v>0</v>
      </c>
      <c r="J6060" t="b">
        <v>0</v>
      </c>
      <c r="K6060" t="s">
        <v>19</v>
      </c>
      <c r="L6060" t="s">
        <v>60</v>
      </c>
      <c r="M6060">
        <v>1700000</v>
      </c>
      <c r="N6060"/>
      <c r="O6060" t="s">
        <v>14093</v>
      </c>
      <c r="P6060" t="s">
        <v>14094</v>
      </c>
    </row>
    <row r="6061" spans="1:16" x14ac:dyDescent="0.35">
      <c r="A6061" t="s">
        <v>7</v>
      </c>
      <c r="B6061" t="s">
        <v>4488</v>
      </c>
      <c r="C6061" t="s">
        <v>190</v>
      </c>
      <c r="D6061" t="s">
        <v>2360</v>
      </c>
      <c r="E6061" t="s">
        <v>59</v>
      </c>
      <c r="F6061" t="b">
        <v>0</v>
      </c>
      <c r="G6061" t="s">
        <v>73</v>
      </c>
      <c r="H6061" s="1">
        <v>46086.542013888888</v>
      </c>
      <c r="I6061" t="b">
        <v>0</v>
      </c>
      <c r="J6061" t="b">
        <v>1</v>
      </c>
      <c r="K6061" t="s">
        <v>41</v>
      </c>
      <c r="L6061" t="s">
        <v>60</v>
      </c>
      <c r="M6061">
        <v>170500</v>
      </c>
      <c r="N6061"/>
      <c r="O6061" t="s">
        <v>530</v>
      </c>
    </row>
    <row r="6062" spans="1:16" x14ac:dyDescent="0.35">
      <c r="A6062" t="s">
        <v>1</v>
      </c>
      <c r="B6062" t="s">
        <v>11408</v>
      </c>
      <c r="C6062" t="s">
        <v>1468</v>
      </c>
      <c r="D6062" t="s">
        <v>4595</v>
      </c>
      <c r="E6062" t="s">
        <v>59</v>
      </c>
      <c r="F6062" t="b">
        <v>0</v>
      </c>
      <c r="G6062" t="s">
        <v>89</v>
      </c>
      <c r="H6062" s="1">
        <v>46086.544224537043</v>
      </c>
      <c r="I6062" t="b">
        <v>0</v>
      </c>
      <c r="J6062" t="b">
        <v>0</v>
      </c>
      <c r="K6062" t="s">
        <v>41</v>
      </c>
      <c r="L6062" t="s">
        <v>60</v>
      </c>
      <c r="M6062">
        <v>205000</v>
      </c>
      <c r="N6062"/>
      <c r="O6062" t="s">
        <v>14028</v>
      </c>
    </row>
    <row r="6063" spans="1:16" x14ac:dyDescent="0.35">
      <c r="A6063" t="s">
        <v>1</v>
      </c>
      <c r="B6063" t="s">
        <v>11408</v>
      </c>
      <c r="C6063" t="s">
        <v>1569</v>
      </c>
      <c r="D6063" t="s">
        <v>4595</v>
      </c>
      <c r="E6063" t="s">
        <v>59</v>
      </c>
      <c r="F6063" t="b">
        <v>0</v>
      </c>
      <c r="G6063" t="s">
        <v>89</v>
      </c>
      <c r="H6063" s="1">
        <v>46086.544224537043</v>
      </c>
      <c r="I6063" t="b">
        <v>1</v>
      </c>
      <c r="J6063" t="b">
        <v>0</v>
      </c>
      <c r="K6063" t="s">
        <v>41</v>
      </c>
      <c r="L6063" t="s">
        <v>60</v>
      </c>
      <c r="M6063">
        <v>205000</v>
      </c>
      <c r="N6063"/>
      <c r="O6063" t="s">
        <v>14028</v>
      </c>
    </row>
    <row r="6064" spans="1:16" x14ac:dyDescent="0.35">
      <c r="A6064" t="s">
        <v>9</v>
      </c>
      <c r="B6064" t="s">
        <v>14095</v>
      </c>
      <c r="C6064" t="s">
        <v>1294</v>
      </c>
      <c r="D6064" t="s">
        <v>4526</v>
      </c>
      <c r="E6064" t="s">
        <v>59</v>
      </c>
      <c r="F6064" t="b">
        <v>0</v>
      </c>
      <c r="G6064" t="s">
        <v>65</v>
      </c>
      <c r="H6064" s="1">
        <v>46086.544490740736</v>
      </c>
      <c r="I6064" t="b">
        <v>0</v>
      </c>
      <c r="J6064" t="b">
        <v>1</v>
      </c>
      <c r="K6064" t="s">
        <v>41</v>
      </c>
      <c r="L6064" t="s">
        <v>60</v>
      </c>
      <c r="M6064">
        <v>92500</v>
      </c>
      <c r="N6064"/>
      <c r="O6064" t="s">
        <v>14096</v>
      </c>
      <c r="P6064" t="s">
        <v>14097</v>
      </c>
    </row>
    <row r="6065" spans="1:16" x14ac:dyDescent="0.35">
      <c r="A6065" t="s">
        <v>0</v>
      </c>
      <c r="B6065" t="s">
        <v>14098</v>
      </c>
      <c r="C6065" t="s">
        <v>13</v>
      </c>
      <c r="D6065" t="s">
        <v>4595</v>
      </c>
      <c r="F6065" t="b">
        <v>0</v>
      </c>
      <c r="G6065" t="s">
        <v>13</v>
      </c>
      <c r="H6065" s="1">
        <v>46086.546516203707</v>
      </c>
      <c r="I6065" t="b">
        <v>1</v>
      </c>
      <c r="J6065" t="b">
        <v>0</v>
      </c>
      <c r="K6065" t="s">
        <v>13</v>
      </c>
      <c r="L6065" t="s">
        <v>74</v>
      </c>
      <c r="M6065"/>
      <c r="N6065">
        <v>32.5</v>
      </c>
      <c r="O6065" t="s">
        <v>4596</v>
      </c>
      <c r="P6065" t="s">
        <v>219</v>
      </c>
    </row>
    <row r="6066" spans="1:16" x14ac:dyDescent="0.35">
      <c r="A6066" t="s">
        <v>1</v>
      </c>
      <c r="B6066" t="s">
        <v>14099</v>
      </c>
      <c r="C6066" t="s">
        <v>13239</v>
      </c>
      <c r="D6066" t="s">
        <v>4346</v>
      </c>
      <c r="E6066" t="s">
        <v>59</v>
      </c>
      <c r="F6066" t="b">
        <v>0</v>
      </c>
      <c r="G6066" t="s">
        <v>19</v>
      </c>
      <c r="H6066" s="1">
        <v>46086.547430555547</v>
      </c>
      <c r="I6066" t="b">
        <v>1</v>
      </c>
      <c r="J6066" t="b">
        <v>0</v>
      </c>
      <c r="K6066" t="s">
        <v>19</v>
      </c>
      <c r="L6066" t="s">
        <v>60</v>
      </c>
      <c r="M6066">
        <v>1250000</v>
      </c>
      <c r="N6066"/>
      <c r="O6066" t="s">
        <v>14100</v>
      </c>
      <c r="P6066" t="s">
        <v>14101</v>
      </c>
    </row>
    <row r="6067" spans="1:16" x14ac:dyDescent="0.35">
      <c r="A6067" t="s">
        <v>1</v>
      </c>
      <c r="B6067" t="s">
        <v>156</v>
      </c>
      <c r="C6067" t="s">
        <v>2736</v>
      </c>
      <c r="D6067" t="s">
        <v>4595</v>
      </c>
      <c r="E6067" t="s">
        <v>59</v>
      </c>
      <c r="F6067" t="b">
        <v>0</v>
      </c>
      <c r="G6067" t="s">
        <v>25</v>
      </c>
      <c r="H6067" s="1">
        <v>46086.564722222232</v>
      </c>
      <c r="I6067" t="b">
        <v>0</v>
      </c>
      <c r="J6067" t="b">
        <v>0</v>
      </c>
      <c r="K6067" t="s">
        <v>25</v>
      </c>
      <c r="L6067" t="s">
        <v>60</v>
      </c>
      <c r="M6067">
        <v>135000</v>
      </c>
      <c r="N6067"/>
      <c r="O6067" t="s">
        <v>2610</v>
      </c>
      <c r="P6067" t="s">
        <v>14102</v>
      </c>
    </row>
    <row r="6068" spans="1:16" x14ac:dyDescent="0.35">
      <c r="A6068" t="s">
        <v>1</v>
      </c>
      <c r="B6068" t="s">
        <v>14103</v>
      </c>
      <c r="C6068" t="s">
        <v>500</v>
      </c>
      <c r="D6068" t="s">
        <v>4526</v>
      </c>
      <c r="E6068" t="s">
        <v>88</v>
      </c>
      <c r="F6068" t="b">
        <v>0</v>
      </c>
      <c r="G6068" t="s">
        <v>13</v>
      </c>
      <c r="H6068" s="1">
        <v>46086.588275462957</v>
      </c>
      <c r="I6068" t="b">
        <v>1</v>
      </c>
      <c r="J6068" t="b">
        <v>0</v>
      </c>
      <c r="K6068" t="s">
        <v>13</v>
      </c>
      <c r="L6068" t="s">
        <v>74</v>
      </c>
      <c r="M6068"/>
      <c r="N6068">
        <v>50</v>
      </c>
      <c r="O6068" t="s">
        <v>8085</v>
      </c>
      <c r="P6068" t="s">
        <v>14104</v>
      </c>
    </row>
    <row r="6069" spans="1:16" x14ac:dyDescent="0.35">
      <c r="A6069" t="s">
        <v>2</v>
      </c>
      <c r="B6069" t="s">
        <v>14105</v>
      </c>
      <c r="C6069" t="s">
        <v>500</v>
      </c>
      <c r="D6069" t="s">
        <v>4526</v>
      </c>
      <c r="E6069" t="s">
        <v>59</v>
      </c>
      <c r="F6069" t="b">
        <v>0</v>
      </c>
      <c r="G6069" t="s">
        <v>13</v>
      </c>
      <c r="H6069" s="1">
        <v>46086.588310185187</v>
      </c>
      <c r="I6069" t="b">
        <v>1</v>
      </c>
      <c r="J6069" t="b">
        <v>0</v>
      </c>
      <c r="K6069" t="s">
        <v>13</v>
      </c>
      <c r="L6069" t="s">
        <v>60</v>
      </c>
      <c r="M6069">
        <v>90000</v>
      </c>
      <c r="N6069"/>
      <c r="O6069" t="s">
        <v>14106</v>
      </c>
      <c r="P6069" t="s">
        <v>14107</v>
      </c>
    </row>
    <row r="6070" spans="1:16" x14ac:dyDescent="0.35">
      <c r="A6070" t="s">
        <v>1</v>
      </c>
      <c r="B6070" t="s">
        <v>14108</v>
      </c>
      <c r="C6070" t="s">
        <v>40</v>
      </c>
      <c r="D6070" t="s">
        <v>4526</v>
      </c>
      <c r="E6070" t="s">
        <v>88</v>
      </c>
      <c r="F6070" t="b">
        <v>0</v>
      </c>
      <c r="G6070" t="s">
        <v>40</v>
      </c>
      <c r="H6070" s="1">
        <v>46086.589537037027</v>
      </c>
      <c r="I6070" t="b">
        <v>1</v>
      </c>
      <c r="J6070" t="b">
        <v>0</v>
      </c>
      <c r="K6070" t="s">
        <v>40</v>
      </c>
      <c r="L6070" t="s">
        <v>74</v>
      </c>
      <c r="M6070"/>
      <c r="N6070">
        <v>34.5</v>
      </c>
      <c r="O6070" t="s">
        <v>9604</v>
      </c>
      <c r="P6070" t="s">
        <v>14109</v>
      </c>
    </row>
    <row r="6071" spans="1:16" x14ac:dyDescent="0.35">
      <c r="A6071" t="s">
        <v>1</v>
      </c>
      <c r="B6071" t="s">
        <v>144</v>
      </c>
      <c r="C6071" t="s">
        <v>5026</v>
      </c>
      <c r="D6071" t="s">
        <v>5798</v>
      </c>
      <c r="E6071" t="s">
        <v>59</v>
      </c>
      <c r="F6071" t="b">
        <v>0</v>
      </c>
      <c r="G6071" t="s">
        <v>40</v>
      </c>
      <c r="H6071" s="1">
        <v>46086.58965277778</v>
      </c>
      <c r="I6071" t="b">
        <v>0</v>
      </c>
      <c r="J6071" t="b">
        <v>0</v>
      </c>
      <c r="K6071" t="s">
        <v>40</v>
      </c>
      <c r="L6071" t="s">
        <v>60</v>
      </c>
      <c r="M6071">
        <v>112500</v>
      </c>
      <c r="N6071"/>
      <c r="O6071" t="s">
        <v>14110</v>
      </c>
    </row>
    <row r="6072" spans="1:16" x14ac:dyDescent="0.35">
      <c r="A6072" t="s">
        <v>5</v>
      </c>
      <c r="B6072" t="s">
        <v>5</v>
      </c>
      <c r="C6072" t="s">
        <v>14111</v>
      </c>
      <c r="D6072" t="s">
        <v>5798</v>
      </c>
      <c r="E6072" t="s">
        <v>59</v>
      </c>
      <c r="F6072" t="b">
        <v>0</v>
      </c>
      <c r="G6072" t="s">
        <v>40</v>
      </c>
      <c r="H6072" s="1">
        <v>46086.58965277778</v>
      </c>
      <c r="I6072" t="b">
        <v>1</v>
      </c>
      <c r="J6072" t="b">
        <v>0</v>
      </c>
      <c r="K6072" t="s">
        <v>40</v>
      </c>
      <c r="L6072" t="s">
        <v>60</v>
      </c>
      <c r="M6072">
        <v>100000</v>
      </c>
      <c r="N6072"/>
      <c r="O6072" t="s">
        <v>11121</v>
      </c>
      <c r="P6072" t="s">
        <v>152</v>
      </c>
    </row>
    <row r="6073" spans="1:16" x14ac:dyDescent="0.35">
      <c r="A6073" t="s">
        <v>8</v>
      </c>
      <c r="B6073" t="s">
        <v>14112</v>
      </c>
      <c r="C6073" t="s">
        <v>5029</v>
      </c>
      <c r="D6073" t="s">
        <v>5798</v>
      </c>
      <c r="E6073" t="s">
        <v>59</v>
      </c>
      <c r="F6073" t="b">
        <v>0</v>
      </c>
      <c r="G6073" t="s">
        <v>40</v>
      </c>
      <c r="H6073" s="1">
        <v>46086.589722222219</v>
      </c>
      <c r="I6073" t="b">
        <v>0</v>
      </c>
      <c r="J6073" t="b">
        <v>0</v>
      </c>
      <c r="K6073" t="s">
        <v>40</v>
      </c>
      <c r="L6073" t="s">
        <v>60</v>
      </c>
      <c r="M6073">
        <v>70000</v>
      </c>
      <c r="N6073"/>
      <c r="O6073" t="s">
        <v>14113</v>
      </c>
      <c r="P6073" t="s">
        <v>14114</v>
      </c>
    </row>
    <row r="6074" spans="1:16" x14ac:dyDescent="0.35">
      <c r="A6074" t="s">
        <v>2</v>
      </c>
      <c r="B6074" t="s">
        <v>14115</v>
      </c>
      <c r="C6074" t="s">
        <v>76</v>
      </c>
      <c r="D6074" t="s">
        <v>4622</v>
      </c>
      <c r="E6074" t="s">
        <v>59</v>
      </c>
      <c r="F6074" t="b">
        <v>1</v>
      </c>
      <c r="G6074" t="s">
        <v>63</v>
      </c>
      <c r="H6074" s="1">
        <v>46086.590254629627</v>
      </c>
      <c r="I6074" t="b">
        <v>0</v>
      </c>
      <c r="J6074" t="b">
        <v>1</v>
      </c>
      <c r="K6074" t="s">
        <v>41</v>
      </c>
      <c r="L6074" t="s">
        <v>60</v>
      </c>
      <c r="M6074">
        <v>229000</v>
      </c>
      <c r="N6074"/>
      <c r="O6074" t="s">
        <v>12960</v>
      </c>
      <c r="P6074" t="s">
        <v>14116</v>
      </c>
    </row>
    <row r="6075" spans="1:16" x14ac:dyDescent="0.35">
      <c r="A6075" t="s">
        <v>0</v>
      </c>
      <c r="B6075" t="s">
        <v>14117</v>
      </c>
      <c r="C6075" t="s">
        <v>315</v>
      </c>
      <c r="D6075" t="s">
        <v>4346</v>
      </c>
      <c r="E6075" t="s">
        <v>59</v>
      </c>
      <c r="F6075" t="b">
        <v>0</v>
      </c>
      <c r="G6075" t="s">
        <v>65</v>
      </c>
      <c r="H6075" s="1">
        <v>46086.625104166669</v>
      </c>
      <c r="I6075" t="b">
        <v>0</v>
      </c>
      <c r="J6075" t="b">
        <v>1</v>
      </c>
      <c r="K6075" t="s">
        <v>41</v>
      </c>
      <c r="L6075" t="s">
        <v>60</v>
      </c>
      <c r="M6075">
        <v>72500</v>
      </c>
      <c r="N6075"/>
      <c r="O6075" t="s">
        <v>1988</v>
      </c>
      <c r="P6075" t="s">
        <v>875</v>
      </c>
    </row>
    <row r="6076" spans="1:16" x14ac:dyDescent="0.35">
      <c r="A6076" t="s">
        <v>0</v>
      </c>
      <c r="B6076" t="s">
        <v>7637</v>
      </c>
      <c r="C6076" t="s">
        <v>142</v>
      </c>
      <c r="D6076" t="s">
        <v>4346</v>
      </c>
      <c r="E6076" t="s">
        <v>59</v>
      </c>
      <c r="F6076" t="b">
        <v>0</v>
      </c>
      <c r="G6076" t="s">
        <v>65</v>
      </c>
      <c r="H6076" s="1">
        <v>46086.625115740739</v>
      </c>
      <c r="I6076" t="b">
        <v>0</v>
      </c>
      <c r="J6076" t="b">
        <v>1</v>
      </c>
      <c r="K6076" t="s">
        <v>41</v>
      </c>
      <c r="L6076" t="s">
        <v>60</v>
      </c>
      <c r="M6076">
        <v>95600</v>
      </c>
      <c r="N6076"/>
      <c r="O6076" t="s">
        <v>2074</v>
      </c>
      <c r="P6076" t="s">
        <v>14118</v>
      </c>
    </row>
    <row r="6077" spans="1:16" x14ac:dyDescent="0.35">
      <c r="A6077" t="s">
        <v>0</v>
      </c>
      <c r="B6077" t="s">
        <v>14119</v>
      </c>
      <c r="C6077" t="s">
        <v>71</v>
      </c>
      <c r="D6077" t="s">
        <v>4346</v>
      </c>
      <c r="E6077" t="s">
        <v>59</v>
      </c>
      <c r="F6077" t="b">
        <v>0</v>
      </c>
      <c r="G6077" t="s">
        <v>73</v>
      </c>
      <c r="H6077" s="1">
        <v>46086.625324074077</v>
      </c>
      <c r="I6077" t="b">
        <v>0</v>
      </c>
      <c r="J6077" t="b">
        <v>1</v>
      </c>
      <c r="K6077" t="s">
        <v>41</v>
      </c>
      <c r="L6077" t="s">
        <v>60</v>
      </c>
      <c r="M6077">
        <v>157000</v>
      </c>
      <c r="N6077"/>
      <c r="O6077" t="s">
        <v>399</v>
      </c>
      <c r="P6077" t="s">
        <v>14120</v>
      </c>
    </row>
    <row r="6078" spans="1:16" x14ac:dyDescent="0.35">
      <c r="A6078" t="s">
        <v>2</v>
      </c>
      <c r="B6078" t="s">
        <v>14121</v>
      </c>
      <c r="C6078" t="s">
        <v>190</v>
      </c>
      <c r="D6078" t="s">
        <v>4526</v>
      </c>
      <c r="E6078" t="s">
        <v>88</v>
      </c>
      <c r="F6078" t="b">
        <v>0</v>
      </c>
      <c r="G6078" t="s">
        <v>73</v>
      </c>
      <c r="H6078" s="1">
        <v>46086.625324074077</v>
      </c>
      <c r="I6078" t="b">
        <v>0</v>
      </c>
      <c r="J6078" t="b">
        <v>1</v>
      </c>
      <c r="K6078" t="s">
        <v>41</v>
      </c>
      <c r="L6078" t="s">
        <v>74</v>
      </c>
      <c r="M6078"/>
      <c r="N6078">
        <v>20.815000000000001</v>
      </c>
      <c r="O6078" t="s">
        <v>808</v>
      </c>
      <c r="P6078" t="s">
        <v>3990</v>
      </c>
    </row>
    <row r="6079" spans="1:16" x14ac:dyDescent="0.35">
      <c r="A6079" t="s">
        <v>8</v>
      </c>
      <c r="B6079" t="s">
        <v>14122</v>
      </c>
      <c r="C6079" t="s">
        <v>172</v>
      </c>
      <c r="D6079" t="s">
        <v>4526</v>
      </c>
      <c r="E6079" t="s">
        <v>59</v>
      </c>
      <c r="F6079" t="b">
        <v>0</v>
      </c>
      <c r="G6079" t="s">
        <v>68</v>
      </c>
      <c r="H6079" s="1">
        <v>46086.627488425933</v>
      </c>
      <c r="I6079" t="b">
        <v>0</v>
      </c>
      <c r="J6079" t="b">
        <v>1</v>
      </c>
      <c r="K6079" t="s">
        <v>41</v>
      </c>
      <c r="L6079" t="s">
        <v>60</v>
      </c>
      <c r="M6079">
        <v>132500</v>
      </c>
      <c r="N6079"/>
      <c r="O6079" t="s">
        <v>995</v>
      </c>
      <c r="P6079" t="s">
        <v>14123</v>
      </c>
    </row>
    <row r="6080" spans="1:16" x14ac:dyDescent="0.35">
      <c r="A6080" t="s">
        <v>5</v>
      </c>
      <c r="B6080" t="s">
        <v>5</v>
      </c>
      <c r="C6080" t="s">
        <v>14124</v>
      </c>
      <c r="D6080" t="s">
        <v>4595</v>
      </c>
      <c r="E6080" t="s">
        <v>59</v>
      </c>
      <c r="F6080" t="b">
        <v>0</v>
      </c>
      <c r="G6080" t="s">
        <v>13</v>
      </c>
      <c r="H6080" s="1">
        <v>46086.629965277767</v>
      </c>
      <c r="I6080" t="b">
        <v>1</v>
      </c>
      <c r="J6080" t="b">
        <v>0</v>
      </c>
      <c r="K6080" t="s">
        <v>13</v>
      </c>
      <c r="L6080" t="s">
        <v>60</v>
      </c>
      <c r="M6080">
        <v>135000</v>
      </c>
      <c r="N6080"/>
      <c r="O6080" t="s">
        <v>14125</v>
      </c>
      <c r="P6080" t="s">
        <v>216</v>
      </c>
    </row>
    <row r="6081" spans="1:16" x14ac:dyDescent="0.35">
      <c r="A6081" t="s">
        <v>0</v>
      </c>
      <c r="B6081" t="s">
        <v>14126</v>
      </c>
      <c r="C6081" t="s">
        <v>14127</v>
      </c>
      <c r="D6081" t="s">
        <v>5018</v>
      </c>
      <c r="E6081" t="s">
        <v>132</v>
      </c>
      <c r="F6081" t="b">
        <v>0</v>
      </c>
      <c r="G6081" t="s">
        <v>40</v>
      </c>
      <c r="H6081" s="1">
        <v>46086.630995370368</v>
      </c>
      <c r="I6081" t="b">
        <v>0</v>
      </c>
      <c r="J6081" t="b">
        <v>0</v>
      </c>
      <c r="K6081" t="s">
        <v>40</v>
      </c>
      <c r="L6081" t="s">
        <v>60</v>
      </c>
      <c r="M6081">
        <v>33000</v>
      </c>
      <c r="N6081"/>
      <c r="O6081" t="s">
        <v>14128</v>
      </c>
      <c r="P6081" t="s">
        <v>2363</v>
      </c>
    </row>
    <row r="6082" spans="1:16" x14ac:dyDescent="0.35">
      <c r="A6082" t="s">
        <v>0</v>
      </c>
      <c r="B6082" t="s">
        <v>14129</v>
      </c>
      <c r="C6082" t="s">
        <v>13615</v>
      </c>
      <c r="D6082" t="s">
        <v>5018</v>
      </c>
      <c r="E6082" t="s">
        <v>132</v>
      </c>
      <c r="F6082" t="b">
        <v>0</v>
      </c>
      <c r="G6082" t="s">
        <v>40</v>
      </c>
      <c r="H6082" s="1">
        <v>46086.631018518521</v>
      </c>
      <c r="I6082" t="b">
        <v>1</v>
      </c>
      <c r="J6082" t="b">
        <v>0</v>
      </c>
      <c r="K6082" t="s">
        <v>40</v>
      </c>
      <c r="L6082" t="s">
        <v>60</v>
      </c>
      <c r="M6082">
        <v>33000</v>
      </c>
      <c r="N6082"/>
      <c r="O6082" t="s">
        <v>14128</v>
      </c>
      <c r="P6082" t="s">
        <v>2363</v>
      </c>
    </row>
    <row r="6083" spans="1:16" x14ac:dyDescent="0.35">
      <c r="A6083" t="s">
        <v>0</v>
      </c>
      <c r="B6083" t="s">
        <v>14130</v>
      </c>
      <c r="C6083" t="s">
        <v>40</v>
      </c>
      <c r="D6083" t="s">
        <v>4526</v>
      </c>
      <c r="E6083" t="s">
        <v>88</v>
      </c>
      <c r="F6083" t="b">
        <v>0</v>
      </c>
      <c r="G6083" t="s">
        <v>40</v>
      </c>
      <c r="H6083" s="1">
        <v>46086.631018518521</v>
      </c>
      <c r="I6083" t="b">
        <v>1</v>
      </c>
      <c r="J6083" t="b">
        <v>0</v>
      </c>
      <c r="K6083" t="s">
        <v>40</v>
      </c>
      <c r="L6083" t="s">
        <v>74</v>
      </c>
      <c r="M6083"/>
      <c r="N6083">
        <v>33</v>
      </c>
      <c r="O6083" t="s">
        <v>9604</v>
      </c>
      <c r="P6083" t="s">
        <v>2313</v>
      </c>
    </row>
    <row r="6084" spans="1:16" x14ac:dyDescent="0.35">
      <c r="A6084" t="s">
        <v>0</v>
      </c>
      <c r="B6084" t="s">
        <v>14131</v>
      </c>
      <c r="C6084" t="s">
        <v>7338</v>
      </c>
      <c r="D6084" t="s">
        <v>5018</v>
      </c>
      <c r="E6084" t="s">
        <v>132</v>
      </c>
      <c r="F6084" t="b">
        <v>0</v>
      </c>
      <c r="G6084" t="s">
        <v>40</v>
      </c>
      <c r="H6084" s="1">
        <v>46086.631030092591</v>
      </c>
      <c r="I6084" t="b">
        <v>1</v>
      </c>
      <c r="J6084" t="b">
        <v>0</v>
      </c>
      <c r="K6084" t="s">
        <v>40</v>
      </c>
      <c r="L6084" t="s">
        <v>60</v>
      </c>
      <c r="M6084">
        <v>33000</v>
      </c>
      <c r="N6084"/>
      <c r="O6084" t="s">
        <v>14128</v>
      </c>
      <c r="P6084" t="s">
        <v>2363</v>
      </c>
    </row>
    <row r="6085" spans="1:16" x14ac:dyDescent="0.35">
      <c r="A6085" t="s">
        <v>0</v>
      </c>
      <c r="B6085" t="s">
        <v>14132</v>
      </c>
      <c r="C6085" t="s">
        <v>13615</v>
      </c>
      <c r="D6085" t="s">
        <v>5018</v>
      </c>
      <c r="E6085" t="s">
        <v>132</v>
      </c>
      <c r="F6085" t="b">
        <v>0</v>
      </c>
      <c r="G6085" t="s">
        <v>40</v>
      </c>
      <c r="H6085" s="1">
        <v>46086.631030092591</v>
      </c>
      <c r="I6085" t="b">
        <v>1</v>
      </c>
      <c r="J6085" t="b">
        <v>0</v>
      </c>
      <c r="K6085" t="s">
        <v>40</v>
      </c>
      <c r="L6085" t="s">
        <v>60</v>
      </c>
      <c r="M6085">
        <v>33000</v>
      </c>
      <c r="N6085"/>
      <c r="O6085" t="s">
        <v>14128</v>
      </c>
      <c r="P6085" t="s">
        <v>2363</v>
      </c>
    </row>
    <row r="6086" spans="1:16" x14ac:dyDescent="0.35">
      <c r="A6086" t="s">
        <v>2</v>
      </c>
      <c r="B6086" t="s">
        <v>2</v>
      </c>
      <c r="C6086" t="s">
        <v>14133</v>
      </c>
      <c r="D6086" t="s">
        <v>5798</v>
      </c>
      <c r="E6086" t="s">
        <v>59</v>
      </c>
      <c r="F6086" t="b">
        <v>0</v>
      </c>
      <c r="G6086" t="s">
        <v>40</v>
      </c>
      <c r="H6086" s="1">
        <v>46086.631099537037</v>
      </c>
      <c r="I6086" t="b">
        <v>0</v>
      </c>
      <c r="J6086" t="b">
        <v>0</v>
      </c>
      <c r="K6086" t="s">
        <v>40</v>
      </c>
      <c r="L6086" t="s">
        <v>60</v>
      </c>
      <c r="M6086">
        <v>65000</v>
      </c>
      <c r="N6086"/>
      <c r="O6086" t="s">
        <v>14134</v>
      </c>
      <c r="P6086" t="s">
        <v>14135</v>
      </c>
    </row>
    <row r="6087" spans="1:16" x14ac:dyDescent="0.35">
      <c r="A6087" t="s">
        <v>1</v>
      </c>
      <c r="B6087" t="s">
        <v>14136</v>
      </c>
      <c r="C6087" t="s">
        <v>5029</v>
      </c>
      <c r="D6087" t="s">
        <v>4346</v>
      </c>
      <c r="E6087" t="s">
        <v>59</v>
      </c>
      <c r="F6087" t="b">
        <v>0</v>
      </c>
      <c r="G6087" t="s">
        <v>40</v>
      </c>
      <c r="H6087" s="1">
        <v>46086.631203703713</v>
      </c>
      <c r="I6087" t="b">
        <v>1</v>
      </c>
      <c r="J6087" t="b">
        <v>0</v>
      </c>
      <c r="K6087" t="s">
        <v>40</v>
      </c>
      <c r="L6087" t="s">
        <v>60</v>
      </c>
      <c r="M6087">
        <v>80000</v>
      </c>
      <c r="N6087"/>
      <c r="O6087" t="s">
        <v>3446</v>
      </c>
      <c r="P6087" t="s">
        <v>14137</v>
      </c>
    </row>
    <row r="6088" spans="1:16" x14ac:dyDescent="0.35">
      <c r="A6088" t="s">
        <v>0</v>
      </c>
      <c r="B6088" t="s">
        <v>2953</v>
      </c>
      <c r="C6088" t="s">
        <v>107</v>
      </c>
      <c r="D6088" t="s">
        <v>2360</v>
      </c>
      <c r="E6088" t="s">
        <v>59</v>
      </c>
      <c r="F6088" t="b">
        <v>0</v>
      </c>
      <c r="G6088" t="s">
        <v>77</v>
      </c>
      <c r="H6088" s="1">
        <v>46086.666898148149</v>
      </c>
      <c r="I6088" t="b">
        <v>1</v>
      </c>
      <c r="J6088" t="b">
        <v>1</v>
      </c>
      <c r="K6088" t="s">
        <v>41</v>
      </c>
      <c r="L6088" t="s">
        <v>60</v>
      </c>
      <c r="M6088">
        <v>99100</v>
      </c>
      <c r="N6088"/>
      <c r="O6088" t="s">
        <v>108</v>
      </c>
      <c r="P6088" t="s">
        <v>3708</v>
      </c>
    </row>
    <row r="6089" spans="1:16" x14ac:dyDescent="0.35">
      <c r="A6089" t="s">
        <v>0</v>
      </c>
      <c r="B6089" t="s">
        <v>14138</v>
      </c>
      <c r="C6089" t="s">
        <v>396</v>
      </c>
      <c r="D6089" t="s">
        <v>4526</v>
      </c>
      <c r="E6089" t="s">
        <v>88</v>
      </c>
      <c r="F6089" t="b">
        <v>0</v>
      </c>
      <c r="G6089" t="s">
        <v>68</v>
      </c>
      <c r="H6089" s="1">
        <v>46086.667129629634</v>
      </c>
      <c r="I6089" t="b">
        <v>0</v>
      </c>
      <c r="J6089" t="b">
        <v>0</v>
      </c>
      <c r="K6089" t="s">
        <v>41</v>
      </c>
      <c r="L6089" t="s">
        <v>74</v>
      </c>
      <c r="M6089"/>
      <c r="N6089">
        <v>37.5</v>
      </c>
      <c r="O6089" t="s">
        <v>7357</v>
      </c>
      <c r="P6089" t="s">
        <v>14139</v>
      </c>
    </row>
    <row r="6090" spans="1:16" x14ac:dyDescent="0.35">
      <c r="A6090" t="s">
        <v>2</v>
      </c>
      <c r="B6090" t="s">
        <v>2</v>
      </c>
      <c r="C6090" t="s">
        <v>13165</v>
      </c>
      <c r="D6090" t="s">
        <v>4526</v>
      </c>
      <c r="E6090" t="s">
        <v>59</v>
      </c>
      <c r="F6090" t="b">
        <v>0</v>
      </c>
      <c r="G6090" t="s">
        <v>65</v>
      </c>
      <c r="H6090" s="1">
        <v>46086.667245370372</v>
      </c>
      <c r="I6090" t="b">
        <v>0</v>
      </c>
      <c r="J6090" t="b">
        <v>0</v>
      </c>
      <c r="K6090" t="s">
        <v>41</v>
      </c>
      <c r="L6090" t="s">
        <v>60</v>
      </c>
      <c r="M6090">
        <v>111600</v>
      </c>
      <c r="N6090"/>
      <c r="O6090" t="s">
        <v>5167</v>
      </c>
      <c r="P6090" t="s">
        <v>14140</v>
      </c>
    </row>
    <row r="6091" spans="1:16" x14ac:dyDescent="0.35">
      <c r="A6091" t="s">
        <v>2</v>
      </c>
      <c r="B6091" t="s">
        <v>14141</v>
      </c>
      <c r="C6091" t="s">
        <v>320</v>
      </c>
      <c r="D6091" t="s">
        <v>4346</v>
      </c>
      <c r="E6091" t="s">
        <v>88</v>
      </c>
      <c r="F6091" t="b">
        <v>0</v>
      </c>
      <c r="G6091" t="s">
        <v>73</v>
      </c>
      <c r="H6091" s="1">
        <v>46086.669108796297</v>
      </c>
      <c r="I6091" t="b">
        <v>0</v>
      </c>
      <c r="J6091" t="b">
        <v>0</v>
      </c>
      <c r="K6091" t="s">
        <v>41</v>
      </c>
      <c r="L6091" t="s">
        <v>74</v>
      </c>
      <c r="M6091"/>
      <c r="N6091">
        <v>50.734999999999999</v>
      </c>
      <c r="O6091" t="s">
        <v>6465</v>
      </c>
      <c r="P6091" t="s">
        <v>14142</v>
      </c>
    </row>
    <row r="6092" spans="1:16" x14ac:dyDescent="0.35">
      <c r="A6092" t="s">
        <v>1</v>
      </c>
      <c r="B6092" t="s">
        <v>629</v>
      </c>
      <c r="C6092" t="s">
        <v>2892</v>
      </c>
      <c r="D6092" t="s">
        <v>4346</v>
      </c>
      <c r="E6092" t="s">
        <v>88</v>
      </c>
      <c r="F6092" t="b">
        <v>0</v>
      </c>
      <c r="G6092" t="s">
        <v>65</v>
      </c>
      <c r="H6092" s="1">
        <v>46086.669374999998</v>
      </c>
      <c r="I6092" t="b">
        <v>0</v>
      </c>
      <c r="J6092" t="b">
        <v>0</v>
      </c>
      <c r="K6092" t="s">
        <v>41</v>
      </c>
      <c r="L6092" t="s">
        <v>74</v>
      </c>
      <c r="M6092"/>
      <c r="N6092">
        <v>72.5</v>
      </c>
      <c r="O6092" t="s">
        <v>2274</v>
      </c>
      <c r="P6092" t="s">
        <v>14143</v>
      </c>
    </row>
    <row r="6093" spans="1:16" x14ac:dyDescent="0.35">
      <c r="A6093" t="s">
        <v>1</v>
      </c>
      <c r="B6093" t="s">
        <v>14144</v>
      </c>
      <c r="C6093" t="s">
        <v>8310</v>
      </c>
      <c r="D6093" t="s">
        <v>4526</v>
      </c>
      <c r="E6093" t="s">
        <v>621</v>
      </c>
      <c r="F6093" t="b">
        <v>0</v>
      </c>
      <c r="G6093" t="s">
        <v>65</v>
      </c>
      <c r="H6093" s="1">
        <v>46086.66946759259</v>
      </c>
      <c r="I6093" t="b">
        <v>0</v>
      </c>
      <c r="J6093" t="b">
        <v>0</v>
      </c>
      <c r="K6093" t="s">
        <v>41</v>
      </c>
      <c r="L6093" t="s">
        <v>74</v>
      </c>
      <c r="M6093"/>
      <c r="N6093">
        <v>17</v>
      </c>
      <c r="O6093" t="s">
        <v>14145</v>
      </c>
      <c r="P6093" t="s">
        <v>14146</v>
      </c>
    </row>
    <row r="6094" spans="1:16" x14ac:dyDescent="0.35">
      <c r="A6094" t="s">
        <v>1</v>
      </c>
      <c r="B6094" t="s">
        <v>14147</v>
      </c>
      <c r="C6094" t="s">
        <v>2895</v>
      </c>
      <c r="D6094" t="s">
        <v>4346</v>
      </c>
      <c r="E6094" t="s">
        <v>88</v>
      </c>
      <c r="F6094" t="b">
        <v>0</v>
      </c>
      <c r="G6094" t="s">
        <v>13</v>
      </c>
      <c r="H6094" s="1">
        <v>46086.6716087963</v>
      </c>
      <c r="I6094" t="b">
        <v>1</v>
      </c>
      <c r="J6094" t="b">
        <v>0</v>
      </c>
      <c r="K6094" t="s">
        <v>13</v>
      </c>
      <c r="L6094" t="s">
        <v>74</v>
      </c>
      <c r="M6094"/>
      <c r="N6094">
        <v>57.5</v>
      </c>
      <c r="O6094" t="s">
        <v>5165</v>
      </c>
      <c r="P6094" t="s">
        <v>14148</v>
      </c>
    </row>
    <row r="6095" spans="1:16" x14ac:dyDescent="0.35">
      <c r="A6095" t="s">
        <v>3</v>
      </c>
      <c r="B6095" t="s">
        <v>14149</v>
      </c>
      <c r="C6095" t="s">
        <v>40</v>
      </c>
      <c r="D6095" t="s">
        <v>4526</v>
      </c>
      <c r="E6095" t="s">
        <v>59</v>
      </c>
      <c r="F6095" t="b">
        <v>0</v>
      </c>
      <c r="G6095" t="s">
        <v>40</v>
      </c>
      <c r="H6095" s="1">
        <v>46086.672662037039</v>
      </c>
      <c r="I6095" t="b">
        <v>0</v>
      </c>
      <c r="J6095" t="b">
        <v>0</v>
      </c>
      <c r="K6095" t="s">
        <v>40</v>
      </c>
      <c r="L6095" t="s">
        <v>60</v>
      </c>
      <c r="M6095">
        <v>87500</v>
      </c>
      <c r="N6095"/>
      <c r="O6095" t="s">
        <v>14150</v>
      </c>
    </row>
    <row r="6096" spans="1:16" x14ac:dyDescent="0.35">
      <c r="A6096" t="s">
        <v>2</v>
      </c>
      <c r="B6096" t="s">
        <v>2</v>
      </c>
      <c r="C6096" t="s">
        <v>14151</v>
      </c>
      <c r="D6096" t="s">
        <v>5798</v>
      </c>
      <c r="E6096" t="s">
        <v>59</v>
      </c>
      <c r="F6096" t="b">
        <v>0</v>
      </c>
      <c r="G6096" t="s">
        <v>40</v>
      </c>
      <c r="H6096" s="1">
        <v>46086.672766203701</v>
      </c>
      <c r="I6096" t="b">
        <v>0</v>
      </c>
      <c r="J6096" t="b">
        <v>0</v>
      </c>
      <c r="K6096" t="s">
        <v>40</v>
      </c>
      <c r="L6096" t="s">
        <v>60</v>
      </c>
      <c r="M6096">
        <v>65000</v>
      </c>
      <c r="N6096"/>
      <c r="O6096" t="s">
        <v>14152</v>
      </c>
      <c r="P6096" t="s">
        <v>3718</v>
      </c>
    </row>
    <row r="6097" spans="1:16" x14ac:dyDescent="0.35">
      <c r="A6097" t="s">
        <v>4</v>
      </c>
      <c r="B6097" t="s">
        <v>14153</v>
      </c>
      <c r="C6097" t="s">
        <v>40</v>
      </c>
      <c r="D6097" t="s">
        <v>14154</v>
      </c>
      <c r="E6097" t="s">
        <v>59</v>
      </c>
      <c r="F6097" t="b">
        <v>0</v>
      </c>
      <c r="G6097" t="s">
        <v>40</v>
      </c>
      <c r="H6097" s="1">
        <v>46086.67292824074</v>
      </c>
      <c r="I6097" t="b">
        <v>1</v>
      </c>
      <c r="J6097" t="b">
        <v>0</v>
      </c>
      <c r="K6097" t="s">
        <v>40</v>
      </c>
      <c r="L6097" t="s">
        <v>60</v>
      </c>
      <c r="M6097">
        <v>79649</v>
      </c>
      <c r="N6097"/>
      <c r="O6097" t="s">
        <v>14155</v>
      </c>
      <c r="P6097" t="s">
        <v>14156</v>
      </c>
    </row>
    <row r="6098" spans="1:16" x14ac:dyDescent="0.35">
      <c r="A6098" t="s">
        <v>8</v>
      </c>
      <c r="B6098" t="s">
        <v>14157</v>
      </c>
      <c r="C6098" t="s">
        <v>34</v>
      </c>
      <c r="D6098" t="s">
        <v>11278</v>
      </c>
      <c r="E6098" t="s">
        <v>59</v>
      </c>
      <c r="F6098" t="b">
        <v>0</v>
      </c>
      <c r="G6098" t="s">
        <v>34</v>
      </c>
      <c r="H6098" s="1">
        <v>46086.688958333332</v>
      </c>
      <c r="I6098" t="b">
        <v>0</v>
      </c>
      <c r="J6098" t="b">
        <v>0</v>
      </c>
      <c r="K6098" t="s">
        <v>34</v>
      </c>
      <c r="L6098" t="s">
        <v>60</v>
      </c>
      <c r="M6098">
        <v>875000</v>
      </c>
      <c r="N6098"/>
      <c r="O6098" t="s">
        <v>14158</v>
      </c>
      <c r="P6098" t="s">
        <v>14159</v>
      </c>
    </row>
    <row r="6099" spans="1:16" x14ac:dyDescent="0.35">
      <c r="A6099" t="s">
        <v>0</v>
      </c>
      <c r="B6099" t="s">
        <v>0</v>
      </c>
      <c r="C6099" t="s">
        <v>14160</v>
      </c>
      <c r="D6099" t="s">
        <v>4595</v>
      </c>
      <c r="E6099" t="s">
        <v>59</v>
      </c>
      <c r="F6099" t="b">
        <v>0</v>
      </c>
      <c r="G6099" t="s">
        <v>65</v>
      </c>
      <c r="H6099" s="1">
        <v>46086.708449074067</v>
      </c>
      <c r="I6099" t="b">
        <v>0</v>
      </c>
      <c r="J6099" t="b">
        <v>0</v>
      </c>
      <c r="K6099" t="s">
        <v>41</v>
      </c>
      <c r="L6099" t="s">
        <v>60</v>
      </c>
      <c r="M6099">
        <v>77500</v>
      </c>
      <c r="N6099"/>
      <c r="O6099" t="s">
        <v>2617</v>
      </c>
      <c r="P6099" t="s">
        <v>673</v>
      </c>
    </row>
    <row r="6100" spans="1:16" x14ac:dyDescent="0.35">
      <c r="A6100" t="s">
        <v>0</v>
      </c>
      <c r="B6100" t="s">
        <v>231</v>
      </c>
      <c r="C6100" t="s">
        <v>81</v>
      </c>
      <c r="D6100" t="s">
        <v>4595</v>
      </c>
      <c r="E6100" t="s">
        <v>59</v>
      </c>
      <c r="F6100" t="b">
        <v>0</v>
      </c>
      <c r="G6100" t="s">
        <v>77</v>
      </c>
      <c r="H6100" s="1">
        <v>46086.708587962959</v>
      </c>
      <c r="I6100" t="b">
        <v>1</v>
      </c>
      <c r="J6100" t="b">
        <v>0</v>
      </c>
      <c r="K6100" t="s">
        <v>41</v>
      </c>
      <c r="L6100" t="s">
        <v>60</v>
      </c>
      <c r="M6100">
        <v>62500</v>
      </c>
      <c r="N6100"/>
      <c r="O6100" t="s">
        <v>371</v>
      </c>
      <c r="P6100" t="s">
        <v>283</v>
      </c>
    </row>
    <row r="6101" spans="1:16" x14ac:dyDescent="0.35">
      <c r="A6101" t="s">
        <v>0</v>
      </c>
      <c r="B6101" t="s">
        <v>549</v>
      </c>
      <c r="C6101" t="s">
        <v>1156</v>
      </c>
      <c r="D6101" t="s">
        <v>4595</v>
      </c>
      <c r="E6101" t="s">
        <v>59</v>
      </c>
      <c r="F6101" t="b">
        <v>0</v>
      </c>
      <c r="G6101" t="s">
        <v>77</v>
      </c>
      <c r="H6101" s="1">
        <v>46086.708599537043</v>
      </c>
      <c r="I6101" t="b">
        <v>1</v>
      </c>
      <c r="J6101" t="b">
        <v>0</v>
      </c>
      <c r="K6101" t="s">
        <v>41</v>
      </c>
      <c r="L6101" t="s">
        <v>60</v>
      </c>
      <c r="M6101">
        <v>107500</v>
      </c>
      <c r="N6101"/>
      <c r="O6101" t="s">
        <v>14161</v>
      </c>
      <c r="P6101" t="s">
        <v>310</v>
      </c>
    </row>
    <row r="6102" spans="1:16" x14ac:dyDescent="0.35">
      <c r="A6102" t="s">
        <v>6</v>
      </c>
      <c r="B6102" t="s">
        <v>14162</v>
      </c>
      <c r="C6102" t="s">
        <v>2209</v>
      </c>
      <c r="D6102" t="s">
        <v>4346</v>
      </c>
      <c r="E6102" t="s">
        <v>59</v>
      </c>
      <c r="F6102" t="b">
        <v>0</v>
      </c>
      <c r="G6102" t="s">
        <v>65</v>
      </c>
      <c r="H6102" s="1">
        <v>46086.70894675926</v>
      </c>
      <c r="I6102" t="b">
        <v>0</v>
      </c>
      <c r="J6102" t="b">
        <v>0</v>
      </c>
      <c r="K6102" t="s">
        <v>41</v>
      </c>
      <c r="L6102" t="s">
        <v>60</v>
      </c>
      <c r="M6102">
        <v>112500</v>
      </c>
      <c r="N6102"/>
      <c r="O6102" t="s">
        <v>14163</v>
      </c>
    </row>
    <row r="6103" spans="1:16" x14ac:dyDescent="0.35">
      <c r="A6103" t="s">
        <v>2</v>
      </c>
      <c r="B6103" t="s">
        <v>466</v>
      </c>
      <c r="C6103" t="s">
        <v>3829</v>
      </c>
      <c r="D6103" t="s">
        <v>5440</v>
      </c>
      <c r="E6103" t="s">
        <v>59</v>
      </c>
      <c r="F6103" t="b">
        <v>0</v>
      </c>
      <c r="G6103" t="s">
        <v>77</v>
      </c>
      <c r="H6103" s="1">
        <v>46086.710682870369</v>
      </c>
      <c r="I6103" t="b">
        <v>0</v>
      </c>
      <c r="J6103" t="b">
        <v>1</v>
      </c>
      <c r="K6103" t="s">
        <v>41</v>
      </c>
      <c r="L6103" t="s">
        <v>60</v>
      </c>
      <c r="M6103">
        <v>136000</v>
      </c>
      <c r="N6103"/>
      <c r="O6103" t="s">
        <v>4403</v>
      </c>
      <c r="P6103" t="s">
        <v>891</v>
      </c>
    </row>
    <row r="6104" spans="1:16" x14ac:dyDescent="0.35">
      <c r="A6104" t="s">
        <v>2</v>
      </c>
      <c r="B6104" t="s">
        <v>191</v>
      </c>
      <c r="C6104" t="s">
        <v>1603</v>
      </c>
      <c r="D6104" t="s">
        <v>4595</v>
      </c>
      <c r="E6104" t="s">
        <v>59</v>
      </c>
      <c r="F6104" t="b">
        <v>0</v>
      </c>
      <c r="G6104" t="s">
        <v>77</v>
      </c>
      <c r="H6104" s="1">
        <v>46086.710706018523</v>
      </c>
      <c r="I6104" t="b">
        <v>0</v>
      </c>
      <c r="J6104" t="b">
        <v>0</v>
      </c>
      <c r="K6104" t="s">
        <v>41</v>
      </c>
      <c r="L6104" t="s">
        <v>60</v>
      </c>
      <c r="M6104">
        <v>300000</v>
      </c>
      <c r="N6104"/>
      <c r="O6104" t="s">
        <v>101</v>
      </c>
      <c r="P6104" t="s">
        <v>1235</v>
      </c>
    </row>
    <row r="6105" spans="1:16" x14ac:dyDescent="0.35">
      <c r="A6105" t="s">
        <v>2</v>
      </c>
      <c r="B6105" t="s">
        <v>1825</v>
      </c>
      <c r="C6105" t="s">
        <v>81</v>
      </c>
      <c r="D6105" t="s">
        <v>4595</v>
      </c>
      <c r="E6105" t="s">
        <v>59</v>
      </c>
      <c r="F6105" t="b">
        <v>0</v>
      </c>
      <c r="G6105" t="s">
        <v>77</v>
      </c>
      <c r="H6105" s="1">
        <v>46086.710717592592</v>
      </c>
      <c r="I6105" t="b">
        <v>0</v>
      </c>
      <c r="J6105" t="b">
        <v>0</v>
      </c>
      <c r="K6105" t="s">
        <v>41</v>
      </c>
      <c r="L6105" t="s">
        <v>60</v>
      </c>
      <c r="M6105">
        <v>112500</v>
      </c>
      <c r="N6105"/>
      <c r="O6105" t="s">
        <v>11391</v>
      </c>
    </row>
    <row r="6106" spans="1:16" x14ac:dyDescent="0.35">
      <c r="A6106" t="s">
        <v>5</v>
      </c>
      <c r="B6106" t="s">
        <v>14164</v>
      </c>
      <c r="C6106" t="s">
        <v>971</v>
      </c>
      <c r="D6106" t="s">
        <v>4587</v>
      </c>
      <c r="E6106" t="s">
        <v>59</v>
      </c>
      <c r="F6106" t="b">
        <v>0</v>
      </c>
      <c r="G6106" t="s">
        <v>65</v>
      </c>
      <c r="H6106" s="1">
        <v>46086.711018518523</v>
      </c>
      <c r="I6106" t="b">
        <v>1</v>
      </c>
      <c r="J6106" t="b">
        <v>0</v>
      </c>
      <c r="K6106" t="s">
        <v>41</v>
      </c>
      <c r="L6106" t="s">
        <v>74</v>
      </c>
      <c r="M6106"/>
      <c r="N6106">
        <v>72.5</v>
      </c>
      <c r="O6106" t="s">
        <v>5382</v>
      </c>
      <c r="P6106" t="s">
        <v>948</v>
      </c>
    </row>
    <row r="6107" spans="1:16" x14ac:dyDescent="0.35">
      <c r="A6107" t="s">
        <v>5</v>
      </c>
      <c r="B6107" t="s">
        <v>14165</v>
      </c>
      <c r="C6107" t="s">
        <v>317</v>
      </c>
      <c r="D6107" t="s">
        <v>2360</v>
      </c>
      <c r="E6107" t="s">
        <v>59</v>
      </c>
      <c r="F6107" t="b">
        <v>0</v>
      </c>
      <c r="G6107" t="s">
        <v>77</v>
      </c>
      <c r="H6107" s="1">
        <v>46086.71130787037</v>
      </c>
      <c r="I6107" t="b">
        <v>1</v>
      </c>
      <c r="J6107" t="b">
        <v>1</v>
      </c>
      <c r="K6107" t="s">
        <v>41</v>
      </c>
      <c r="L6107" t="s">
        <v>60</v>
      </c>
      <c r="M6107">
        <v>120000</v>
      </c>
      <c r="N6107"/>
      <c r="O6107" t="s">
        <v>14166</v>
      </c>
      <c r="P6107" t="s">
        <v>14167</v>
      </c>
    </row>
    <row r="6108" spans="1:16" x14ac:dyDescent="0.35">
      <c r="A6108" t="s">
        <v>1</v>
      </c>
      <c r="B6108" t="s">
        <v>1083</v>
      </c>
      <c r="C6108" t="s">
        <v>121</v>
      </c>
      <c r="D6108" t="s">
        <v>4526</v>
      </c>
      <c r="E6108" t="s">
        <v>59</v>
      </c>
      <c r="F6108" t="b">
        <v>0</v>
      </c>
      <c r="G6108" t="s">
        <v>68</v>
      </c>
      <c r="H6108" s="1">
        <v>46086.711828703701</v>
      </c>
      <c r="I6108" t="b">
        <v>0</v>
      </c>
      <c r="J6108" t="b">
        <v>0</v>
      </c>
      <c r="K6108" t="s">
        <v>41</v>
      </c>
      <c r="L6108" t="s">
        <v>60</v>
      </c>
      <c r="M6108">
        <v>95000</v>
      </c>
      <c r="N6108"/>
      <c r="O6108" t="s">
        <v>3976</v>
      </c>
      <c r="P6108" t="s">
        <v>14168</v>
      </c>
    </row>
    <row r="6109" spans="1:16" x14ac:dyDescent="0.35">
      <c r="A6109" t="s">
        <v>1</v>
      </c>
      <c r="B6109" t="s">
        <v>8816</v>
      </c>
      <c r="C6109" t="s">
        <v>14169</v>
      </c>
      <c r="D6109" t="s">
        <v>4599</v>
      </c>
      <c r="E6109" t="s">
        <v>59</v>
      </c>
      <c r="F6109" t="b">
        <v>0</v>
      </c>
      <c r="G6109" t="s">
        <v>40</v>
      </c>
      <c r="H6109" s="1">
        <v>46086.714594907397</v>
      </c>
      <c r="I6109" t="b">
        <v>1</v>
      </c>
      <c r="J6109" t="b">
        <v>0</v>
      </c>
      <c r="K6109" t="s">
        <v>40</v>
      </c>
      <c r="L6109" t="s">
        <v>60</v>
      </c>
      <c r="M6109">
        <v>34000</v>
      </c>
      <c r="N6109"/>
      <c r="O6109" t="s">
        <v>5322</v>
      </c>
    </row>
    <row r="6110" spans="1:16" x14ac:dyDescent="0.35">
      <c r="A6110" t="s">
        <v>7</v>
      </c>
      <c r="B6110" t="s">
        <v>14170</v>
      </c>
      <c r="C6110" t="s">
        <v>912</v>
      </c>
      <c r="D6110" t="s">
        <v>5349</v>
      </c>
      <c r="E6110" t="s">
        <v>59</v>
      </c>
      <c r="F6110" t="b">
        <v>0</v>
      </c>
      <c r="G6110" t="s">
        <v>65</v>
      </c>
      <c r="H6110" s="1">
        <v>46086.750081018523</v>
      </c>
      <c r="I6110" t="b">
        <v>0</v>
      </c>
      <c r="J6110" t="b">
        <v>1</v>
      </c>
      <c r="K6110" t="s">
        <v>41</v>
      </c>
      <c r="L6110" t="s">
        <v>60</v>
      </c>
      <c r="M6110">
        <v>134307.5</v>
      </c>
      <c r="N6110"/>
      <c r="O6110" t="s">
        <v>2599</v>
      </c>
      <c r="P6110" t="s">
        <v>14171</v>
      </c>
    </row>
    <row r="6111" spans="1:16" x14ac:dyDescent="0.35">
      <c r="A6111" t="s">
        <v>0</v>
      </c>
      <c r="B6111" t="s">
        <v>14172</v>
      </c>
      <c r="C6111" t="s">
        <v>2435</v>
      </c>
      <c r="D6111" t="s">
        <v>4526</v>
      </c>
      <c r="E6111" t="s">
        <v>59</v>
      </c>
      <c r="F6111" t="b">
        <v>0</v>
      </c>
      <c r="G6111" t="s">
        <v>77</v>
      </c>
      <c r="H6111" s="1">
        <v>46086.750185185178</v>
      </c>
      <c r="I6111" t="b">
        <v>0</v>
      </c>
      <c r="J6111" t="b">
        <v>0</v>
      </c>
      <c r="K6111" t="s">
        <v>41</v>
      </c>
      <c r="L6111" t="s">
        <v>60</v>
      </c>
      <c r="M6111">
        <v>90000</v>
      </c>
      <c r="N6111"/>
      <c r="O6111" t="s">
        <v>149</v>
      </c>
      <c r="P6111" t="s">
        <v>219</v>
      </c>
    </row>
    <row r="6112" spans="1:16" x14ac:dyDescent="0.35">
      <c r="A6112" t="s">
        <v>7</v>
      </c>
      <c r="B6112" t="s">
        <v>14173</v>
      </c>
      <c r="C6112" t="s">
        <v>1691</v>
      </c>
      <c r="D6112" t="s">
        <v>4346</v>
      </c>
      <c r="E6112" t="s">
        <v>59</v>
      </c>
      <c r="F6112" t="b">
        <v>0</v>
      </c>
      <c r="G6112" t="s">
        <v>89</v>
      </c>
      <c r="H6112" s="1">
        <v>46086.750497685192</v>
      </c>
      <c r="I6112" t="b">
        <v>0</v>
      </c>
      <c r="J6112" t="b">
        <v>1</v>
      </c>
      <c r="K6112" t="s">
        <v>41</v>
      </c>
      <c r="L6112" t="s">
        <v>60</v>
      </c>
      <c r="M6112">
        <v>90000</v>
      </c>
      <c r="N6112"/>
      <c r="O6112" t="s">
        <v>14174</v>
      </c>
      <c r="P6112" t="s">
        <v>146</v>
      </c>
    </row>
    <row r="6113" spans="1:16" x14ac:dyDescent="0.35">
      <c r="A6113" t="s">
        <v>2</v>
      </c>
      <c r="B6113" t="s">
        <v>14175</v>
      </c>
      <c r="C6113" t="s">
        <v>304</v>
      </c>
      <c r="D6113" t="s">
        <v>2360</v>
      </c>
      <c r="E6113" t="s">
        <v>59</v>
      </c>
      <c r="F6113" t="b">
        <v>0</v>
      </c>
      <c r="G6113" t="s">
        <v>77</v>
      </c>
      <c r="H6113" s="1">
        <v>46086.752314814818</v>
      </c>
      <c r="I6113" t="b">
        <v>0</v>
      </c>
      <c r="J6113" t="b">
        <v>1</v>
      </c>
      <c r="K6113" t="s">
        <v>41</v>
      </c>
      <c r="L6113" t="s">
        <v>60</v>
      </c>
      <c r="M6113">
        <v>200000</v>
      </c>
      <c r="N6113"/>
      <c r="O6113" t="s">
        <v>14176</v>
      </c>
      <c r="P6113" t="s">
        <v>14177</v>
      </c>
    </row>
    <row r="6114" spans="1:16" x14ac:dyDescent="0.35">
      <c r="A6114" t="s">
        <v>8</v>
      </c>
      <c r="B6114" t="s">
        <v>4047</v>
      </c>
      <c r="C6114" t="s">
        <v>202</v>
      </c>
      <c r="D6114" t="s">
        <v>4526</v>
      </c>
      <c r="E6114" t="s">
        <v>59</v>
      </c>
      <c r="F6114" t="b">
        <v>0</v>
      </c>
      <c r="G6114" t="s">
        <v>77</v>
      </c>
      <c r="H6114" s="1">
        <v>46086.752337962957</v>
      </c>
      <c r="I6114" t="b">
        <v>0</v>
      </c>
      <c r="J6114" t="b">
        <v>1</v>
      </c>
      <c r="K6114" t="s">
        <v>41</v>
      </c>
      <c r="L6114" t="s">
        <v>60</v>
      </c>
      <c r="M6114">
        <v>100000</v>
      </c>
      <c r="N6114"/>
      <c r="O6114" t="s">
        <v>14178</v>
      </c>
      <c r="P6114" t="s">
        <v>14179</v>
      </c>
    </row>
    <row r="6115" spans="1:16" x14ac:dyDescent="0.35">
      <c r="A6115" t="s">
        <v>1</v>
      </c>
      <c r="B6115" t="s">
        <v>14180</v>
      </c>
      <c r="C6115" t="s">
        <v>142</v>
      </c>
      <c r="D6115" t="s">
        <v>4526</v>
      </c>
      <c r="E6115" t="s">
        <v>59</v>
      </c>
      <c r="F6115" t="b">
        <v>0</v>
      </c>
      <c r="G6115" t="s">
        <v>65</v>
      </c>
      <c r="H6115" s="1">
        <v>46086.752696759257</v>
      </c>
      <c r="I6115" t="b">
        <v>0</v>
      </c>
      <c r="J6115" t="b">
        <v>1</v>
      </c>
      <c r="K6115" t="s">
        <v>41</v>
      </c>
      <c r="L6115" t="s">
        <v>60</v>
      </c>
      <c r="M6115">
        <v>128300</v>
      </c>
      <c r="N6115"/>
      <c r="O6115" t="s">
        <v>14181</v>
      </c>
      <c r="P6115" t="s">
        <v>14182</v>
      </c>
    </row>
    <row r="6116" spans="1:16" x14ac:dyDescent="0.35">
      <c r="A6116" t="s">
        <v>2</v>
      </c>
      <c r="B6116" t="s">
        <v>4358</v>
      </c>
      <c r="C6116" t="s">
        <v>3448</v>
      </c>
      <c r="D6116" t="s">
        <v>4526</v>
      </c>
      <c r="E6116" t="s">
        <v>59</v>
      </c>
      <c r="F6116" t="b">
        <v>0</v>
      </c>
      <c r="G6116" t="s">
        <v>63</v>
      </c>
      <c r="H6116" s="1">
        <v>46086.756921296299</v>
      </c>
      <c r="I6116" t="b">
        <v>0</v>
      </c>
      <c r="J6116" t="b">
        <v>0</v>
      </c>
      <c r="K6116" t="s">
        <v>41</v>
      </c>
      <c r="L6116" t="s">
        <v>60</v>
      </c>
      <c r="M6116">
        <v>85000</v>
      </c>
      <c r="N6116"/>
      <c r="O6116" t="s">
        <v>14183</v>
      </c>
      <c r="P6116" t="s">
        <v>2788</v>
      </c>
    </row>
    <row r="6117" spans="1:16" x14ac:dyDescent="0.35">
      <c r="A6117" t="s">
        <v>0</v>
      </c>
      <c r="B6117" t="s">
        <v>14184</v>
      </c>
      <c r="C6117" t="s">
        <v>112</v>
      </c>
      <c r="D6117" t="s">
        <v>4346</v>
      </c>
      <c r="E6117" t="s">
        <v>59</v>
      </c>
      <c r="F6117" t="b">
        <v>0</v>
      </c>
      <c r="G6117" t="s">
        <v>65</v>
      </c>
      <c r="H6117" s="1">
        <v>46086.791701388887</v>
      </c>
      <c r="I6117" t="b">
        <v>1</v>
      </c>
      <c r="J6117" t="b">
        <v>1</v>
      </c>
      <c r="K6117" t="s">
        <v>41</v>
      </c>
      <c r="L6117" t="s">
        <v>60</v>
      </c>
      <c r="M6117">
        <v>81500</v>
      </c>
      <c r="N6117"/>
      <c r="O6117" t="s">
        <v>14185</v>
      </c>
      <c r="P6117" t="s">
        <v>85</v>
      </c>
    </row>
    <row r="6118" spans="1:16" x14ac:dyDescent="0.35">
      <c r="A6118" t="s">
        <v>3</v>
      </c>
      <c r="B6118" t="s">
        <v>14186</v>
      </c>
      <c r="C6118" t="s">
        <v>1679</v>
      </c>
      <c r="D6118" t="s">
        <v>2360</v>
      </c>
      <c r="E6118" t="s">
        <v>59</v>
      </c>
      <c r="F6118" t="b">
        <v>0</v>
      </c>
      <c r="G6118" t="s">
        <v>65</v>
      </c>
      <c r="H6118" s="1">
        <v>46086.79178240741</v>
      </c>
      <c r="I6118" t="b">
        <v>0</v>
      </c>
      <c r="J6118" t="b">
        <v>1</v>
      </c>
      <c r="K6118" t="s">
        <v>41</v>
      </c>
      <c r="L6118" t="s">
        <v>60</v>
      </c>
      <c r="M6118">
        <v>91000</v>
      </c>
      <c r="N6118"/>
      <c r="O6118" t="s">
        <v>14187</v>
      </c>
      <c r="P6118" t="s">
        <v>14188</v>
      </c>
    </row>
    <row r="6119" spans="1:16" x14ac:dyDescent="0.35">
      <c r="A6119" t="s">
        <v>3</v>
      </c>
      <c r="B6119" t="s">
        <v>14189</v>
      </c>
      <c r="C6119" t="s">
        <v>583</v>
      </c>
      <c r="D6119" t="s">
        <v>2360</v>
      </c>
      <c r="E6119" t="s">
        <v>59</v>
      </c>
      <c r="F6119" t="b">
        <v>0</v>
      </c>
      <c r="G6119" t="s">
        <v>77</v>
      </c>
      <c r="H6119" s="1">
        <v>46086.791875000003</v>
      </c>
      <c r="I6119" t="b">
        <v>0</v>
      </c>
      <c r="J6119" t="b">
        <v>1</v>
      </c>
      <c r="K6119" t="s">
        <v>41</v>
      </c>
      <c r="L6119" t="s">
        <v>74</v>
      </c>
      <c r="M6119"/>
      <c r="N6119">
        <v>67.5</v>
      </c>
      <c r="O6119" t="s">
        <v>2926</v>
      </c>
      <c r="P6119" t="s">
        <v>14190</v>
      </c>
    </row>
    <row r="6120" spans="1:16" x14ac:dyDescent="0.35">
      <c r="A6120" t="s">
        <v>0</v>
      </c>
      <c r="B6120" t="s">
        <v>2469</v>
      </c>
      <c r="C6120" t="s">
        <v>71</v>
      </c>
      <c r="D6120" t="s">
        <v>2360</v>
      </c>
      <c r="E6120" t="s">
        <v>59</v>
      </c>
      <c r="F6120" t="b">
        <v>0</v>
      </c>
      <c r="G6120" t="s">
        <v>73</v>
      </c>
      <c r="H6120" s="1">
        <v>46086.791990740741</v>
      </c>
      <c r="I6120" t="b">
        <v>0</v>
      </c>
      <c r="J6120" t="b">
        <v>0</v>
      </c>
      <c r="K6120" t="s">
        <v>41</v>
      </c>
      <c r="L6120" t="s">
        <v>60</v>
      </c>
      <c r="M6120">
        <v>52000</v>
      </c>
      <c r="N6120"/>
      <c r="O6120" t="s">
        <v>14191</v>
      </c>
      <c r="P6120" t="s">
        <v>9449</v>
      </c>
    </row>
    <row r="6121" spans="1:16" x14ac:dyDescent="0.35">
      <c r="A6121" t="s">
        <v>2</v>
      </c>
      <c r="B6121" t="s">
        <v>14192</v>
      </c>
      <c r="C6121" t="s">
        <v>618</v>
      </c>
      <c r="D6121" t="s">
        <v>2734</v>
      </c>
      <c r="E6121" t="s">
        <v>59</v>
      </c>
      <c r="F6121" t="b">
        <v>0</v>
      </c>
      <c r="G6121" t="s">
        <v>65</v>
      </c>
      <c r="H6121" s="1">
        <v>46086.792280092603</v>
      </c>
      <c r="I6121" t="b">
        <v>0</v>
      </c>
      <c r="J6121" t="b">
        <v>1</v>
      </c>
      <c r="K6121" t="s">
        <v>41</v>
      </c>
      <c r="L6121" t="s">
        <v>60</v>
      </c>
      <c r="M6121">
        <v>204000</v>
      </c>
      <c r="N6121"/>
      <c r="O6121" t="s">
        <v>14193</v>
      </c>
      <c r="P6121" t="s">
        <v>14194</v>
      </c>
    </row>
    <row r="6122" spans="1:16" x14ac:dyDescent="0.35">
      <c r="A6122" t="s">
        <v>9</v>
      </c>
      <c r="B6122" t="s">
        <v>14195</v>
      </c>
      <c r="C6122" t="s">
        <v>112</v>
      </c>
      <c r="D6122" t="s">
        <v>4526</v>
      </c>
      <c r="E6122" t="s">
        <v>88</v>
      </c>
      <c r="F6122" t="b">
        <v>0</v>
      </c>
      <c r="G6122" t="s">
        <v>65</v>
      </c>
      <c r="H6122" s="1">
        <v>46086.833368055559</v>
      </c>
      <c r="I6122" t="b">
        <v>1</v>
      </c>
      <c r="J6122" t="b">
        <v>0</v>
      </c>
      <c r="K6122" t="s">
        <v>41</v>
      </c>
      <c r="L6122" t="s">
        <v>74</v>
      </c>
      <c r="M6122"/>
      <c r="N6122">
        <v>40</v>
      </c>
      <c r="O6122" t="s">
        <v>14196</v>
      </c>
      <c r="P6122" t="s">
        <v>14197</v>
      </c>
    </row>
    <row r="6123" spans="1:16" x14ac:dyDescent="0.35">
      <c r="A6123" t="s">
        <v>0</v>
      </c>
      <c r="B6123" t="s">
        <v>14198</v>
      </c>
      <c r="C6123" t="s">
        <v>1945</v>
      </c>
      <c r="D6123" t="s">
        <v>4346</v>
      </c>
      <c r="E6123" t="s">
        <v>59</v>
      </c>
      <c r="F6123" t="b">
        <v>0</v>
      </c>
      <c r="G6123" t="s">
        <v>77</v>
      </c>
      <c r="H6123" s="1">
        <v>46086.833518518521</v>
      </c>
      <c r="I6123" t="b">
        <v>0</v>
      </c>
      <c r="J6123" t="b">
        <v>1</v>
      </c>
      <c r="K6123" t="s">
        <v>41</v>
      </c>
      <c r="L6123" t="s">
        <v>60</v>
      </c>
      <c r="M6123">
        <v>72500</v>
      </c>
      <c r="N6123"/>
      <c r="O6123" t="s">
        <v>14199</v>
      </c>
      <c r="P6123" t="s">
        <v>597</v>
      </c>
    </row>
    <row r="6124" spans="1:16" x14ac:dyDescent="0.35">
      <c r="A6124" t="s">
        <v>0</v>
      </c>
      <c r="B6124" t="s">
        <v>14200</v>
      </c>
      <c r="C6124" t="s">
        <v>190</v>
      </c>
      <c r="D6124" t="s">
        <v>4346</v>
      </c>
      <c r="E6124" t="s">
        <v>88</v>
      </c>
      <c r="F6124" t="b">
        <v>0</v>
      </c>
      <c r="G6124" t="s">
        <v>73</v>
      </c>
      <c r="H6124" s="1">
        <v>46086.833657407413</v>
      </c>
      <c r="I6124" t="b">
        <v>1</v>
      </c>
      <c r="J6124" t="b">
        <v>0</v>
      </c>
      <c r="K6124" t="s">
        <v>41</v>
      </c>
      <c r="L6124" t="s">
        <v>74</v>
      </c>
      <c r="M6124"/>
      <c r="N6124">
        <v>35</v>
      </c>
      <c r="O6124" t="s">
        <v>3149</v>
      </c>
      <c r="P6124" t="s">
        <v>219</v>
      </c>
    </row>
    <row r="6125" spans="1:16" x14ac:dyDescent="0.35">
      <c r="A6125" t="s">
        <v>3</v>
      </c>
      <c r="B6125" t="s">
        <v>14201</v>
      </c>
      <c r="C6125" t="s">
        <v>498</v>
      </c>
      <c r="D6125" t="s">
        <v>4526</v>
      </c>
      <c r="E6125" t="s">
        <v>88</v>
      </c>
      <c r="F6125" t="b">
        <v>0</v>
      </c>
      <c r="G6125" t="s">
        <v>89</v>
      </c>
      <c r="H6125" s="1">
        <v>46086.833831018521</v>
      </c>
      <c r="I6125" t="b">
        <v>0</v>
      </c>
      <c r="J6125" t="b">
        <v>0</v>
      </c>
      <c r="K6125" t="s">
        <v>41</v>
      </c>
      <c r="L6125" t="s">
        <v>74</v>
      </c>
      <c r="M6125"/>
      <c r="N6125">
        <v>27</v>
      </c>
      <c r="O6125" t="s">
        <v>14202</v>
      </c>
      <c r="P6125" t="s">
        <v>219</v>
      </c>
    </row>
    <row r="6126" spans="1:16" x14ac:dyDescent="0.35">
      <c r="A6126" t="s">
        <v>0</v>
      </c>
      <c r="B6126" t="s">
        <v>14203</v>
      </c>
      <c r="C6126" t="s">
        <v>1131</v>
      </c>
      <c r="D6126" t="s">
        <v>4346</v>
      </c>
      <c r="E6126" t="s">
        <v>88</v>
      </c>
      <c r="F6126" t="b">
        <v>0</v>
      </c>
      <c r="G6126" t="s">
        <v>89</v>
      </c>
      <c r="H6126" s="1">
        <v>46086.833831018521</v>
      </c>
      <c r="I6126" t="b">
        <v>1</v>
      </c>
      <c r="J6126" t="b">
        <v>1</v>
      </c>
      <c r="K6126" t="s">
        <v>41</v>
      </c>
      <c r="L6126" t="s">
        <v>74</v>
      </c>
      <c r="M6126"/>
      <c r="N6126">
        <v>24.5</v>
      </c>
      <c r="O6126" t="s">
        <v>14204</v>
      </c>
      <c r="P6126" t="s">
        <v>683</v>
      </c>
    </row>
    <row r="6127" spans="1:16" x14ac:dyDescent="0.35">
      <c r="A6127" t="s">
        <v>5</v>
      </c>
      <c r="B6127" t="s">
        <v>5</v>
      </c>
      <c r="C6127" t="s">
        <v>14205</v>
      </c>
      <c r="D6127" t="s">
        <v>4346</v>
      </c>
      <c r="E6127" t="s">
        <v>59</v>
      </c>
      <c r="F6127" t="b">
        <v>0</v>
      </c>
      <c r="G6127" t="s">
        <v>65</v>
      </c>
      <c r="H6127" s="1">
        <v>46086.836018518523</v>
      </c>
      <c r="I6127" t="b">
        <v>1</v>
      </c>
      <c r="J6127" t="b">
        <v>0</v>
      </c>
      <c r="K6127" t="s">
        <v>41</v>
      </c>
      <c r="L6127" t="s">
        <v>60</v>
      </c>
      <c r="M6127">
        <v>170000</v>
      </c>
      <c r="N6127"/>
      <c r="O6127" t="s">
        <v>3374</v>
      </c>
      <c r="P6127" t="s">
        <v>14206</v>
      </c>
    </row>
    <row r="6128" spans="1:16" x14ac:dyDescent="0.35">
      <c r="A6128" t="s">
        <v>5</v>
      </c>
      <c r="B6128" t="s">
        <v>5</v>
      </c>
      <c r="C6128" t="s">
        <v>4013</v>
      </c>
      <c r="D6128" t="s">
        <v>4346</v>
      </c>
      <c r="E6128" t="s">
        <v>59</v>
      </c>
      <c r="F6128" t="b">
        <v>0</v>
      </c>
      <c r="G6128" t="s">
        <v>65</v>
      </c>
      <c r="H6128" s="1">
        <v>46086.836030092592</v>
      </c>
      <c r="I6128" t="b">
        <v>0</v>
      </c>
      <c r="J6128" t="b">
        <v>0</v>
      </c>
      <c r="K6128" t="s">
        <v>41</v>
      </c>
      <c r="L6128" t="s">
        <v>60</v>
      </c>
      <c r="M6128">
        <v>127140</v>
      </c>
      <c r="N6128"/>
      <c r="O6128" t="s">
        <v>14207</v>
      </c>
      <c r="P6128" t="s">
        <v>14208</v>
      </c>
    </row>
    <row r="6129" spans="1:16" x14ac:dyDescent="0.35">
      <c r="A6129" t="s">
        <v>1</v>
      </c>
      <c r="B6129" t="s">
        <v>1185</v>
      </c>
      <c r="C6129" t="s">
        <v>758</v>
      </c>
      <c r="D6129" t="s">
        <v>2360</v>
      </c>
      <c r="E6129" t="s">
        <v>59</v>
      </c>
      <c r="F6129" t="b">
        <v>0</v>
      </c>
      <c r="G6129" t="s">
        <v>65</v>
      </c>
      <c r="H6129" s="1">
        <v>46086.836064814823</v>
      </c>
      <c r="I6129" t="b">
        <v>0</v>
      </c>
      <c r="J6129" t="b">
        <v>1</v>
      </c>
      <c r="K6129" t="s">
        <v>41</v>
      </c>
      <c r="L6129" t="s">
        <v>60</v>
      </c>
      <c r="M6129">
        <v>148000</v>
      </c>
      <c r="N6129"/>
      <c r="O6129" t="s">
        <v>1853</v>
      </c>
      <c r="P6129" t="s">
        <v>14209</v>
      </c>
    </row>
    <row r="6130" spans="1:16" x14ac:dyDescent="0.35">
      <c r="A6130" t="s">
        <v>9</v>
      </c>
      <c r="B6130" t="s">
        <v>14095</v>
      </c>
      <c r="C6130" t="s">
        <v>1294</v>
      </c>
      <c r="D6130" t="s">
        <v>4346</v>
      </c>
      <c r="E6130" t="s">
        <v>59</v>
      </c>
      <c r="F6130" t="b">
        <v>0</v>
      </c>
      <c r="G6130" t="s">
        <v>65</v>
      </c>
      <c r="H6130" s="1">
        <v>46086.836099537039</v>
      </c>
      <c r="I6130" t="b">
        <v>0</v>
      </c>
      <c r="J6130" t="b">
        <v>1</v>
      </c>
      <c r="K6130" t="s">
        <v>41</v>
      </c>
      <c r="L6130" t="s">
        <v>60</v>
      </c>
      <c r="M6130">
        <v>92500</v>
      </c>
      <c r="N6130"/>
      <c r="O6130" t="s">
        <v>14096</v>
      </c>
      <c r="P6130" t="s">
        <v>14097</v>
      </c>
    </row>
    <row r="6131" spans="1:16" x14ac:dyDescent="0.35">
      <c r="A6131" t="s">
        <v>1</v>
      </c>
      <c r="B6131" t="s">
        <v>7722</v>
      </c>
      <c r="C6131" t="s">
        <v>201</v>
      </c>
      <c r="D6131" t="s">
        <v>4526</v>
      </c>
      <c r="E6131" t="s">
        <v>59</v>
      </c>
      <c r="F6131" t="b">
        <v>0</v>
      </c>
      <c r="G6131" t="s">
        <v>77</v>
      </c>
      <c r="H6131" s="1">
        <v>46086.8362037037</v>
      </c>
      <c r="I6131" t="b">
        <v>1</v>
      </c>
      <c r="J6131" t="b">
        <v>1</v>
      </c>
      <c r="K6131" t="s">
        <v>41</v>
      </c>
      <c r="L6131" t="s">
        <v>74</v>
      </c>
      <c r="M6131"/>
      <c r="N6131">
        <v>60</v>
      </c>
      <c r="O6131" t="s">
        <v>4608</v>
      </c>
      <c r="P6131" t="s">
        <v>7723</v>
      </c>
    </row>
    <row r="6132" spans="1:16" x14ac:dyDescent="0.35">
      <c r="A6132" t="s">
        <v>0</v>
      </c>
      <c r="B6132" t="s">
        <v>996</v>
      </c>
      <c r="C6132" t="s">
        <v>112</v>
      </c>
      <c r="D6132" t="s">
        <v>4526</v>
      </c>
      <c r="E6132" t="s">
        <v>59</v>
      </c>
      <c r="F6132" t="b">
        <v>0</v>
      </c>
      <c r="G6132" t="s">
        <v>65</v>
      </c>
      <c r="H6132" s="1">
        <v>46086.875034722223</v>
      </c>
      <c r="I6132" t="b">
        <v>0</v>
      </c>
      <c r="J6132" t="b">
        <v>1</v>
      </c>
      <c r="K6132" t="s">
        <v>41</v>
      </c>
      <c r="L6132" t="s">
        <v>60</v>
      </c>
      <c r="M6132">
        <v>89000</v>
      </c>
      <c r="N6132"/>
      <c r="O6132" t="s">
        <v>1429</v>
      </c>
      <c r="P6132" t="s">
        <v>14210</v>
      </c>
    </row>
    <row r="6133" spans="1:16" x14ac:dyDescent="0.35">
      <c r="A6133" t="s">
        <v>3</v>
      </c>
      <c r="B6133" t="s">
        <v>14211</v>
      </c>
      <c r="C6133" t="s">
        <v>308</v>
      </c>
      <c r="D6133" t="s">
        <v>2360</v>
      </c>
      <c r="E6133" t="s">
        <v>59</v>
      </c>
      <c r="F6133" t="b">
        <v>0</v>
      </c>
      <c r="G6133" t="s">
        <v>65</v>
      </c>
      <c r="H6133" s="1">
        <v>46086.875104166669</v>
      </c>
      <c r="I6133" t="b">
        <v>0</v>
      </c>
      <c r="J6133" t="b">
        <v>1</v>
      </c>
      <c r="K6133" t="s">
        <v>41</v>
      </c>
      <c r="L6133" t="s">
        <v>60</v>
      </c>
      <c r="M6133">
        <v>91140</v>
      </c>
      <c r="N6133"/>
      <c r="O6133" t="s">
        <v>4745</v>
      </c>
      <c r="P6133" t="s">
        <v>14212</v>
      </c>
    </row>
    <row r="6134" spans="1:16" x14ac:dyDescent="0.35">
      <c r="A6134" t="s">
        <v>0</v>
      </c>
      <c r="B6134" t="s">
        <v>0</v>
      </c>
      <c r="C6134" t="s">
        <v>2586</v>
      </c>
      <c r="D6134" t="s">
        <v>4595</v>
      </c>
      <c r="E6134" t="s">
        <v>59</v>
      </c>
      <c r="F6134" t="b">
        <v>0</v>
      </c>
      <c r="G6134" t="s">
        <v>65</v>
      </c>
      <c r="H6134" s="1">
        <v>46086.875138888892</v>
      </c>
      <c r="I6134" t="b">
        <v>0</v>
      </c>
      <c r="J6134" t="b">
        <v>0</v>
      </c>
      <c r="K6134" t="s">
        <v>41</v>
      </c>
      <c r="L6134" t="s">
        <v>60</v>
      </c>
      <c r="M6134">
        <v>62500</v>
      </c>
      <c r="N6134"/>
      <c r="O6134" t="s">
        <v>14213</v>
      </c>
      <c r="P6134" t="s">
        <v>875</v>
      </c>
    </row>
    <row r="6135" spans="1:16" x14ac:dyDescent="0.35">
      <c r="A6135" t="s">
        <v>1</v>
      </c>
      <c r="B6135" t="s">
        <v>10235</v>
      </c>
      <c r="C6135" t="s">
        <v>1367</v>
      </c>
      <c r="D6135" t="s">
        <v>4526</v>
      </c>
      <c r="E6135" t="s">
        <v>59</v>
      </c>
      <c r="F6135" t="b">
        <v>0</v>
      </c>
      <c r="G6135" t="s">
        <v>65</v>
      </c>
      <c r="H6135" s="1">
        <v>46086.877604166657</v>
      </c>
      <c r="I6135" t="b">
        <v>0</v>
      </c>
      <c r="J6135" t="b">
        <v>1</v>
      </c>
      <c r="K6135" t="s">
        <v>41</v>
      </c>
      <c r="L6135" t="s">
        <v>60</v>
      </c>
      <c r="M6135">
        <v>235000</v>
      </c>
      <c r="N6135"/>
      <c r="O6135" t="s">
        <v>3789</v>
      </c>
      <c r="P6135" t="s">
        <v>14214</v>
      </c>
    </row>
    <row r="6136" spans="1:16" x14ac:dyDescent="0.35">
      <c r="A6136" t="s">
        <v>1</v>
      </c>
      <c r="B6136" t="s">
        <v>1</v>
      </c>
      <c r="C6136" t="s">
        <v>3296</v>
      </c>
      <c r="D6136" t="s">
        <v>4526</v>
      </c>
      <c r="E6136" t="s">
        <v>59</v>
      </c>
      <c r="F6136" t="b">
        <v>0</v>
      </c>
      <c r="G6136" t="s">
        <v>65</v>
      </c>
      <c r="H6136" s="1">
        <v>46086.877708333333</v>
      </c>
      <c r="I6136" t="b">
        <v>1</v>
      </c>
      <c r="J6136" t="b">
        <v>0</v>
      </c>
      <c r="K6136" t="s">
        <v>41</v>
      </c>
      <c r="L6136" t="s">
        <v>60</v>
      </c>
      <c r="M6136">
        <v>95000</v>
      </c>
      <c r="N6136"/>
      <c r="O6136" t="s">
        <v>14215</v>
      </c>
      <c r="P6136" t="s">
        <v>3404</v>
      </c>
    </row>
    <row r="6137" spans="1:16" x14ac:dyDescent="0.35">
      <c r="A6137" t="s">
        <v>5</v>
      </c>
      <c r="B6137" t="s">
        <v>1293</v>
      </c>
      <c r="C6137" t="s">
        <v>148</v>
      </c>
      <c r="D6137" t="s">
        <v>4526</v>
      </c>
      <c r="E6137" t="s">
        <v>59</v>
      </c>
      <c r="F6137" t="b">
        <v>0</v>
      </c>
      <c r="G6137" t="s">
        <v>77</v>
      </c>
      <c r="H6137" s="1">
        <v>46086.878009259257</v>
      </c>
      <c r="I6137" t="b">
        <v>0</v>
      </c>
      <c r="J6137" t="b">
        <v>1</v>
      </c>
      <c r="K6137" t="s">
        <v>41</v>
      </c>
      <c r="L6137" t="s">
        <v>60</v>
      </c>
      <c r="M6137">
        <v>142300</v>
      </c>
      <c r="N6137"/>
      <c r="O6137" t="s">
        <v>399</v>
      </c>
      <c r="P6137" t="s">
        <v>14216</v>
      </c>
    </row>
    <row r="6138" spans="1:16" x14ac:dyDescent="0.35">
      <c r="A6138" t="s">
        <v>6</v>
      </c>
      <c r="B6138" t="s">
        <v>14217</v>
      </c>
      <c r="C6138" t="s">
        <v>194</v>
      </c>
      <c r="D6138" t="s">
        <v>4346</v>
      </c>
      <c r="E6138" t="s">
        <v>59</v>
      </c>
      <c r="F6138" t="b">
        <v>0</v>
      </c>
      <c r="G6138" t="s">
        <v>65</v>
      </c>
      <c r="H6138" s="1">
        <v>46086.917280092603</v>
      </c>
      <c r="I6138" t="b">
        <v>0</v>
      </c>
      <c r="J6138" t="b">
        <v>1</v>
      </c>
      <c r="K6138" t="s">
        <v>41</v>
      </c>
      <c r="L6138" t="s">
        <v>60</v>
      </c>
      <c r="M6138">
        <v>187000</v>
      </c>
      <c r="N6138"/>
      <c r="O6138" t="s">
        <v>9766</v>
      </c>
      <c r="P6138" t="s">
        <v>8506</v>
      </c>
    </row>
    <row r="6139" spans="1:16" x14ac:dyDescent="0.35">
      <c r="A6139" t="s">
        <v>2</v>
      </c>
      <c r="B6139" t="s">
        <v>14218</v>
      </c>
      <c r="C6139" t="s">
        <v>145</v>
      </c>
      <c r="D6139" t="s">
        <v>2360</v>
      </c>
      <c r="E6139" t="s">
        <v>59</v>
      </c>
      <c r="F6139" t="b">
        <v>0</v>
      </c>
      <c r="G6139" t="s">
        <v>65</v>
      </c>
      <c r="H6139" s="1">
        <v>46086.917314814818</v>
      </c>
      <c r="I6139" t="b">
        <v>0</v>
      </c>
      <c r="J6139" t="b">
        <v>0</v>
      </c>
      <c r="K6139" t="s">
        <v>41</v>
      </c>
      <c r="L6139" t="s">
        <v>60</v>
      </c>
      <c r="M6139">
        <v>282000</v>
      </c>
      <c r="N6139"/>
      <c r="O6139" t="s">
        <v>560</v>
      </c>
    </row>
    <row r="6140" spans="1:16" x14ac:dyDescent="0.35">
      <c r="A6140" t="s">
        <v>1</v>
      </c>
      <c r="B6140" t="s">
        <v>1083</v>
      </c>
      <c r="C6140" t="s">
        <v>121</v>
      </c>
      <c r="D6140" t="s">
        <v>2471</v>
      </c>
      <c r="E6140" t="s">
        <v>59</v>
      </c>
      <c r="F6140" t="b">
        <v>0</v>
      </c>
      <c r="G6140" t="s">
        <v>65</v>
      </c>
      <c r="H6140" s="1">
        <v>46086.919293981482</v>
      </c>
      <c r="I6140" t="b">
        <v>0</v>
      </c>
      <c r="J6140" t="b">
        <v>0</v>
      </c>
      <c r="K6140" t="s">
        <v>41</v>
      </c>
      <c r="L6140" t="s">
        <v>60</v>
      </c>
      <c r="M6140">
        <v>95000</v>
      </c>
      <c r="N6140"/>
      <c r="O6140" t="s">
        <v>2645</v>
      </c>
      <c r="P6140" t="s">
        <v>14168</v>
      </c>
    </row>
    <row r="6141" spans="1:16" x14ac:dyDescent="0.35">
      <c r="A6141" t="s">
        <v>1</v>
      </c>
      <c r="B6141" t="s">
        <v>14219</v>
      </c>
      <c r="C6141" t="s">
        <v>285</v>
      </c>
      <c r="D6141" t="s">
        <v>4346</v>
      </c>
      <c r="E6141" t="s">
        <v>88</v>
      </c>
      <c r="F6141" t="b">
        <v>0</v>
      </c>
      <c r="G6141" t="s">
        <v>65</v>
      </c>
      <c r="H6141" s="1">
        <v>46086.919444444437</v>
      </c>
      <c r="I6141" t="b">
        <v>1</v>
      </c>
      <c r="J6141" t="b">
        <v>0</v>
      </c>
      <c r="K6141" t="s">
        <v>41</v>
      </c>
      <c r="L6141" t="s">
        <v>74</v>
      </c>
      <c r="M6141"/>
      <c r="N6141">
        <v>65</v>
      </c>
      <c r="O6141" t="s">
        <v>9270</v>
      </c>
      <c r="P6141" t="s">
        <v>14220</v>
      </c>
    </row>
    <row r="6142" spans="1:16" x14ac:dyDescent="0.35">
      <c r="A6142" t="s">
        <v>1</v>
      </c>
      <c r="B6142" t="s">
        <v>14221</v>
      </c>
      <c r="C6142" t="s">
        <v>41</v>
      </c>
      <c r="D6142" t="s">
        <v>4526</v>
      </c>
      <c r="E6142" t="s">
        <v>59</v>
      </c>
      <c r="F6142" t="b">
        <v>0</v>
      </c>
      <c r="G6142" t="s">
        <v>73</v>
      </c>
      <c r="H6142" s="1">
        <v>46086.919872685183</v>
      </c>
      <c r="I6142" t="b">
        <v>1</v>
      </c>
      <c r="J6142" t="b">
        <v>0</v>
      </c>
      <c r="K6142" t="s">
        <v>41</v>
      </c>
      <c r="L6142" t="s">
        <v>60</v>
      </c>
      <c r="M6142">
        <v>325000</v>
      </c>
      <c r="N6142"/>
      <c r="O6142" t="s">
        <v>839</v>
      </c>
    </row>
    <row r="6143" spans="1:16" x14ac:dyDescent="0.35">
      <c r="A6143" t="s">
        <v>6</v>
      </c>
      <c r="B6143" t="s">
        <v>14222</v>
      </c>
      <c r="C6143" t="s">
        <v>112</v>
      </c>
      <c r="D6143" t="s">
        <v>11236</v>
      </c>
      <c r="E6143" t="s">
        <v>59</v>
      </c>
      <c r="F6143" t="b">
        <v>0</v>
      </c>
      <c r="G6143" t="s">
        <v>65</v>
      </c>
      <c r="H6143" s="1">
        <v>46086.958912037036</v>
      </c>
      <c r="I6143" t="b">
        <v>0</v>
      </c>
      <c r="J6143" t="b">
        <v>0</v>
      </c>
      <c r="K6143" t="s">
        <v>41</v>
      </c>
      <c r="L6143" t="s">
        <v>60</v>
      </c>
      <c r="M6143">
        <v>450000</v>
      </c>
      <c r="N6143"/>
      <c r="O6143" t="s">
        <v>534</v>
      </c>
      <c r="P6143" t="s">
        <v>85</v>
      </c>
    </row>
    <row r="6144" spans="1:16" x14ac:dyDescent="0.35">
      <c r="A6144" t="s">
        <v>1</v>
      </c>
      <c r="B6144" t="s">
        <v>14223</v>
      </c>
      <c r="C6144" t="s">
        <v>2517</v>
      </c>
      <c r="D6144" t="s">
        <v>2360</v>
      </c>
      <c r="E6144" t="s">
        <v>59</v>
      </c>
      <c r="F6144" t="b">
        <v>0</v>
      </c>
      <c r="G6144" t="s">
        <v>65</v>
      </c>
      <c r="H6144" s="1">
        <v>46086.961076388892</v>
      </c>
      <c r="I6144" t="b">
        <v>0</v>
      </c>
      <c r="J6144" t="b">
        <v>0</v>
      </c>
      <c r="K6144" t="s">
        <v>41</v>
      </c>
      <c r="L6144" t="s">
        <v>60</v>
      </c>
      <c r="M6144">
        <v>125000</v>
      </c>
      <c r="N6144"/>
      <c r="O6144" t="s">
        <v>14224</v>
      </c>
      <c r="P6144" t="s">
        <v>14225</v>
      </c>
    </row>
    <row r="6145" spans="1:16" x14ac:dyDescent="0.35">
      <c r="A6145" t="s">
        <v>0</v>
      </c>
      <c r="B6145" t="s">
        <v>14226</v>
      </c>
      <c r="C6145" t="s">
        <v>555</v>
      </c>
      <c r="D6145" t="s">
        <v>4526</v>
      </c>
      <c r="E6145" t="s">
        <v>88</v>
      </c>
      <c r="F6145" t="b">
        <v>0</v>
      </c>
      <c r="G6145" t="s">
        <v>68</v>
      </c>
      <c r="H6145" s="1">
        <v>46087.000393518523</v>
      </c>
      <c r="I6145" t="b">
        <v>0</v>
      </c>
      <c r="J6145" t="b">
        <v>0</v>
      </c>
      <c r="K6145" t="s">
        <v>41</v>
      </c>
      <c r="L6145" t="s">
        <v>74</v>
      </c>
      <c r="M6145"/>
      <c r="N6145">
        <v>62</v>
      </c>
      <c r="O6145" t="s">
        <v>1970</v>
      </c>
      <c r="P6145" t="s">
        <v>14227</v>
      </c>
    </row>
    <row r="6146" spans="1:16" x14ac:dyDescent="0.35">
      <c r="A6146" t="s">
        <v>6</v>
      </c>
      <c r="B6146" t="s">
        <v>14228</v>
      </c>
      <c r="C6146" t="s">
        <v>76</v>
      </c>
      <c r="D6146" t="s">
        <v>4346</v>
      </c>
      <c r="E6146" t="s">
        <v>59</v>
      </c>
      <c r="F6146" t="b">
        <v>1</v>
      </c>
      <c r="G6146" t="s">
        <v>13</v>
      </c>
      <c r="H6146" s="1">
        <v>46087.004918981482</v>
      </c>
      <c r="I6146" t="b">
        <v>0</v>
      </c>
      <c r="J6146" t="b">
        <v>0</v>
      </c>
      <c r="K6146" t="s">
        <v>13</v>
      </c>
      <c r="L6146" t="s">
        <v>60</v>
      </c>
      <c r="M6146">
        <v>152000</v>
      </c>
      <c r="N6146"/>
      <c r="O6146" t="s">
        <v>3892</v>
      </c>
      <c r="P6146" t="s">
        <v>85</v>
      </c>
    </row>
    <row r="6147" spans="1:16" x14ac:dyDescent="0.35">
      <c r="A6147" t="s">
        <v>1</v>
      </c>
      <c r="B6147" t="s">
        <v>14229</v>
      </c>
      <c r="C6147" t="s">
        <v>19</v>
      </c>
      <c r="D6147" t="s">
        <v>4518</v>
      </c>
      <c r="E6147" t="s">
        <v>621</v>
      </c>
      <c r="F6147" t="b">
        <v>0</v>
      </c>
      <c r="G6147" t="s">
        <v>19</v>
      </c>
      <c r="H6147" s="1">
        <v>46087.005798611113</v>
      </c>
      <c r="I6147" t="b">
        <v>0</v>
      </c>
      <c r="J6147" t="b">
        <v>0</v>
      </c>
      <c r="K6147" t="s">
        <v>19</v>
      </c>
      <c r="L6147" t="s">
        <v>60</v>
      </c>
      <c r="M6147">
        <v>45000</v>
      </c>
      <c r="N6147"/>
      <c r="O6147" t="s">
        <v>4683</v>
      </c>
      <c r="P6147" t="s">
        <v>216</v>
      </c>
    </row>
    <row r="6148" spans="1:16" x14ac:dyDescent="0.35">
      <c r="A6148" t="s">
        <v>0</v>
      </c>
      <c r="B6148" t="s">
        <v>14230</v>
      </c>
      <c r="C6148" t="s">
        <v>465</v>
      </c>
      <c r="D6148" t="s">
        <v>4346</v>
      </c>
      <c r="E6148" t="s">
        <v>59</v>
      </c>
      <c r="F6148" t="b">
        <v>0</v>
      </c>
      <c r="G6148" t="s">
        <v>77</v>
      </c>
      <c r="H6148" s="1">
        <v>46087.041851851849</v>
      </c>
      <c r="I6148" t="b">
        <v>0</v>
      </c>
      <c r="J6148" t="b">
        <v>1</v>
      </c>
      <c r="K6148" t="s">
        <v>41</v>
      </c>
      <c r="L6148" t="s">
        <v>74</v>
      </c>
      <c r="M6148"/>
      <c r="N6148">
        <v>26</v>
      </c>
      <c r="O6148" t="s">
        <v>505</v>
      </c>
      <c r="P6148" t="s">
        <v>802</v>
      </c>
    </row>
    <row r="6149" spans="1:16" x14ac:dyDescent="0.35">
      <c r="A6149" t="s">
        <v>0</v>
      </c>
      <c r="B6149" t="s">
        <v>14231</v>
      </c>
      <c r="C6149" t="s">
        <v>947</v>
      </c>
      <c r="D6149" t="s">
        <v>4346</v>
      </c>
      <c r="E6149" t="s">
        <v>59</v>
      </c>
      <c r="F6149" t="b">
        <v>0</v>
      </c>
      <c r="G6149" t="s">
        <v>68</v>
      </c>
      <c r="H6149" s="1">
        <v>46087.042060185187</v>
      </c>
      <c r="I6149" t="b">
        <v>0</v>
      </c>
      <c r="J6149" t="b">
        <v>0</v>
      </c>
      <c r="K6149" t="s">
        <v>41</v>
      </c>
      <c r="L6149" t="s">
        <v>60</v>
      </c>
      <c r="M6149">
        <v>135000</v>
      </c>
      <c r="N6149"/>
      <c r="O6149" t="s">
        <v>14232</v>
      </c>
      <c r="P6149" t="s">
        <v>14233</v>
      </c>
    </row>
    <row r="6150" spans="1:16" x14ac:dyDescent="0.35">
      <c r="A6150" t="s">
        <v>0</v>
      </c>
      <c r="B6150" t="s">
        <v>883</v>
      </c>
      <c r="C6150" t="s">
        <v>14234</v>
      </c>
      <c r="D6150" t="s">
        <v>4595</v>
      </c>
      <c r="E6150" t="s">
        <v>621</v>
      </c>
      <c r="F6150" t="b">
        <v>0</v>
      </c>
      <c r="G6150" t="s">
        <v>68</v>
      </c>
      <c r="H6150" s="1">
        <v>46087.042129629634</v>
      </c>
      <c r="I6150" t="b">
        <v>0</v>
      </c>
      <c r="J6150" t="b">
        <v>1</v>
      </c>
      <c r="K6150" t="s">
        <v>41</v>
      </c>
      <c r="L6150" t="s">
        <v>60</v>
      </c>
      <c r="M6150">
        <v>49000</v>
      </c>
      <c r="N6150"/>
      <c r="O6150" t="s">
        <v>3474</v>
      </c>
      <c r="P6150" t="s">
        <v>14235</v>
      </c>
    </row>
    <row r="6151" spans="1:16" x14ac:dyDescent="0.35">
      <c r="A6151" t="s">
        <v>5</v>
      </c>
      <c r="B6151" t="s">
        <v>14236</v>
      </c>
      <c r="C6151" t="s">
        <v>9736</v>
      </c>
      <c r="D6151" t="s">
        <v>2360</v>
      </c>
      <c r="E6151" t="s">
        <v>59</v>
      </c>
      <c r="F6151" t="b">
        <v>0</v>
      </c>
      <c r="G6151" t="s">
        <v>73</v>
      </c>
      <c r="H6151" s="1">
        <v>46087.04482638889</v>
      </c>
      <c r="I6151" t="b">
        <v>1</v>
      </c>
      <c r="J6151" t="b">
        <v>0</v>
      </c>
      <c r="K6151" t="s">
        <v>41</v>
      </c>
      <c r="L6151" t="s">
        <v>74</v>
      </c>
      <c r="M6151"/>
      <c r="N6151">
        <v>57.5</v>
      </c>
      <c r="O6151" t="s">
        <v>14237</v>
      </c>
      <c r="P6151" t="s">
        <v>14238</v>
      </c>
    </row>
    <row r="6152" spans="1:16" x14ac:dyDescent="0.35">
      <c r="A6152" t="s">
        <v>1</v>
      </c>
      <c r="B6152" t="s">
        <v>961</v>
      </c>
      <c r="C6152" t="s">
        <v>14239</v>
      </c>
      <c r="D6152" t="s">
        <v>5798</v>
      </c>
      <c r="E6152" t="s">
        <v>59</v>
      </c>
      <c r="F6152" t="b">
        <v>0</v>
      </c>
      <c r="G6152" t="s">
        <v>40</v>
      </c>
      <c r="H6152" s="1">
        <v>46087.131296296298</v>
      </c>
      <c r="I6152" t="b">
        <v>1</v>
      </c>
      <c r="J6152" t="b">
        <v>0</v>
      </c>
      <c r="K6152" t="s">
        <v>40</v>
      </c>
      <c r="L6152" t="s">
        <v>60</v>
      </c>
      <c r="M6152">
        <v>73500</v>
      </c>
      <c r="N6152"/>
      <c r="O6152" t="s">
        <v>3212</v>
      </c>
      <c r="P6152" t="s">
        <v>14240</v>
      </c>
    </row>
    <row r="6153" spans="1:16" x14ac:dyDescent="0.35">
      <c r="A6153" t="s">
        <v>1</v>
      </c>
      <c r="B6153" t="s">
        <v>14241</v>
      </c>
      <c r="C6153" t="s">
        <v>500</v>
      </c>
      <c r="D6153" t="s">
        <v>4526</v>
      </c>
      <c r="E6153" t="s">
        <v>88</v>
      </c>
      <c r="F6153" t="b">
        <v>0</v>
      </c>
      <c r="G6153" t="s">
        <v>13</v>
      </c>
      <c r="H6153" s="1">
        <v>46087.171643518523</v>
      </c>
      <c r="I6153" t="b">
        <v>0</v>
      </c>
      <c r="J6153" t="b">
        <v>0</v>
      </c>
      <c r="K6153" t="s">
        <v>13</v>
      </c>
      <c r="L6153" t="s">
        <v>74</v>
      </c>
      <c r="M6153"/>
      <c r="N6153">
        <v>100</v>
      </c>
      <c r="O6153" t="s">
        <v>12281</v>
      </c>
      <c r="P6153" t="s">
        <v>12282</v>
      </c>
    </row>
    <row r="6154" spans="1:16" x14ac:dyDescent="0.35">
      <c r="A6154" t="s">
        <v>0</v>
      </c>
      <c r="B6154" t="s">
        <v>14242</v>
      </c>
      <c r="C6154" t="s">
        <v>81</v>
      </c>
      <c r="D6154" t="s">
        <v>4526</v>
      </c>
      <c r="E6154" t="s">
        <v>88</v>
      </c>
      <c r="F6154" t="b">
        <v>0</v>
      </c>
      <c r="G6154" t="s">
        <v>77</v>
      </c>
      <c r="H6154" s="1">
        <v>46087.712013888893</v>
      </c>
      <c r="I6154" t="b">
        <v>0</v>
      </c>
      <c r="J6154" t="b">
        <v>0</v>
      </c>
      <c r="K6154" t="s">
        <v>41</v>
      </c>
      <c r="L6154" t="s">
        <v>74</v>
      </c>
      <c r="M6154"/>
      <c r="N6154">
        <v>54.81</v>
      </c>
      <c r="O6154" t="s">
        <v>1264</v>
      </c>
      <c r="P6154" t="s">
        <v>2444</v>
      </c>
    </row>
    <row r="6155" spans="1:16" x14ac:dyDescent="0.35">
      <c r="A6155" t="s">
        <v>1</v>
      </c>
      <c r="B6155" t="s">
        <v>14243</v>
      </c>
      <c r="C6155" t="s">
        <v>436</v>
      </c>
      <c r="D6155" t="s">
        <v>5349</v>
      </c>
      <c r="E6155" t="s">
        <v>59</v>
      </c>
      <c r="F6155" t="b">
        <v>0</v>
      </c>
      <c r="G6155" t="s">
        <v>65</v>
      </c>
      <c r="H6155" s="1">
        <v>46087.713101851848</v>
      </c>
      <c r="I6155" t="b">
        <v>1</v>
      </c>
      <c r="J6155" t="b">
        <v>1</v>
      </c>
      <c r="K6155" t="s">
        <v>41</v>
      </c>
      <c r="L6155" t="s">
        <v>60</v>
      </c>
      <c r="M6155">
        <v>217992.5</v>
      </c>
      <c r="N6155"/>
      <c r="O6155" t="s">
        <v>2599</v>
      </c>
    </row>
    <row r="6156" spans="1:16" x14ac:dyDescent="0.35">
      <c r="A6156" t="s">
        <v>1</v>
      </c>
      <c r="B6156" t="s">
        <v>14244</v>
      </c>
      <c r="C6156" t="s">
        <v>172</v>
      </c>
      <c r="D6156" t="s">
        <v>111</v>
      </c>
      <c r="E6156" t="s">
        <v>59</v>
      </c>
      <c r="F6156" t="b">
        <v>0</v>
      </c>
      <c r="G6156" t="s">
        <v>65</v>
      </c>
      <c r="H6156" s="1">
        <v>46087.713194444441</v>
      </c>
      <c r="I6156" t="b">
        <v>1</v>
      </c>
      <c r="J6156" t="b">
        <v>1</v>
      </c>
      <c r="K6156" t="s">
        <v>41</v>
      </c>
      <c r="L6156" t="s">
        <v>60</v>
      </c>
      <c r="M6156">
        <v>130000</v>
      </c>
      <c r="N6156"/>
      <c r="O6156" t="s">
        <v>111</v>
      </c>
      <c r="P6156" t="s">
        <v>14245</v>
      </c>
    </row>
    <row r="6157" spans="1:16" x14ac:dyDescent="0.35">
      <c r="A6157" t="s">
        <v>5</v>
      </c>
      <c r="B6157" t="s">
        <v>14246</v>
      </c>
      <c r="C6157" t="s">
        <v>172</v>
      </c>
      <c r="D6157" t="s">
        <v>4526</v>
      </c>
      <c r="E6157" t="s">
        <v>59</v>
      </c>
      <c r="F6157" t="b">
        <v>0</v>
      </c>
      <c r="G6157" t="s">
        <v>65</v>
      </c>
      <c r="H6157" s="1">
        <v>46087.713263888887</v>
      </c>
      <c r="I6157" t="b">
        <v>0</v>
      </c>
      <c r="J6157" t="b">
        <v>0</v>
      </c>
      <c r="K6157" t="s">
        <v>41</v>
      </c>
      <c r="L6157" t="s">
        <v>60</v>
      </c>
      <c r="M6157">
        <v>152500</v>
      </c>
      <c r="N6157"/>
      <c r="O6157" t="s">
        <v>14247</v>
      </c>
      <c r="P6157" t="s">
        <v>5714</v>
      </c>
    </row>
    <row r="6158" spans="1:16" x14ac:dyDescent="0.35">
      <c r="A6158" t="s">
        <v>5</v>
      </c>
      <c r="B6158" t="s">
        <v>5</v>
      </c>
      <c r="C6158" t="s">
        <v>14248</v>
      </c>
      <c r="D6158" t="s">
        <v>4526</v>
      </c>
      <c r="E6158" t="s">
        <v>59</v>
      </c>
      <c r="F6158" t="b">
        <v>0</v>
      </c>
      <c r="G6158" t="s">
        <v>40</v>
      </c>
      <c r="H6158" s="1">
        <v>46087.717673611107</v>
      </c>
      <c r="I6158" t="b">
        <v>1</v>
      </c>
      <c r="J6158" t="b">
        <v>0</v>
      </c>
      <c r="K6158" t="s">
        <v>40</v>
      </c>
      <c r="L6158" t="s">
        <v>60</v>
      </c>
      <c r="M6158">
        <v>80000</v>
      </c>
      <c r="N6158"/>
      <c r="O6158" t="s">
        <v>1438</v>
      </c>
      <c r="P6158" t="s">
        <v>1329</v>
      </c>
    </row>
    <row r="6159" spans="1:16" x14ac:dyDescent="0.35">
      <c r="A6159" t="s">
        <v>0</v>
      </c>
      <c r="B6159" t="s">
        <v>3507</v>
      </c>
      <c r="C6159" t="s">
        <v>913</v>
      </c>
      <c r="D6159" t="s">
        <v>4526</v>
      </c>
      <c r="E6159" t="s">
        <v>88</v>
      </c>
      <c r="F6159" t="b">
        <v>0</v>
      </c>
      <c r="G6159" t="s">
        <v>20</v>
      </c>
      <c r="H6159" s="1">
        <v>46087.745717592603</v>
      </c>
      <c r="I6159" t="b">
        <v>0</v>
      </c>
      <c r="J6159" t="b">
        <v>0</v>
      </c>
      <c r="K6159" t="s">
        <v>20</v>
      </c>
      <c r="L6159" t="s">
        <v>74</v>
      </c>
      <c r="M6159"/>
      <c r="N6159">
        <v>24</v>
      </c>
      <c r="O6159" t="s">
        <v>14249</v>
      </c>
      <c r="P6159" t="s">
        <v>219</v>
      </c>
    </row>
    <row r="6160" spans="1:16" x14ac:dyDescent="0.35">
      <c r="A6160" t="s">
        <v>0</v>
      </c>
      <c r="B6160" t="s">
        <v>14250</v>
      </c>
      <c r="C6160" t="s">
        <v>14251</v>
      </c>
      <c r="D6160" t="s">
        <v>4587</v>
      </c>
      <c r="E6160" t="s">
        <v>59</v>
      </c>
      <c r="F6160" t="b">
        <v>0</v>
      </c>
      <c r="G6160" t="s">
        <v>77</v>
      </c>
      <c r="H6160" s="1">
        <v>46087.753657407397</v>
      </c>
      <c r="I6160" t="b">
        <v>0</v>
      </c>
      <c r="J6160" t="b">
        <v>0</v>
      </c>
      <c r="K6160" t="s">
        <v>41</v>
      </c>
      <c r="L6160" t="s">
        <v>74</v>
      </c>
      <c r="M6160"/>
      <c r="N6160">
        <v>49</v>
      </c>
      <c r="O6160" t="s">
        <v>14252</v>
      </c>
      <c r="P6160" t="s">
        <v>14253</v>
      </c>
    </row>
    <row r="6161" spans="1:16" x14ac:dyDescent="0.35">
      <c r="A6161" t="s">
        <v>6</v>
      </c>
      <c r="B6161" t="s">
        <v>14162</v>
      </c>
      <c r="C6161" t="s">
        <v>76</v>
      </c>
      <c r="D6161" t="s">
        <v>4587</v>
      </c>
      <c r="E6161" t="s">
        <v>59</v>
      </c>
      <c r="F6161" t="b">
        <v>1</v>
      </c>
      <c r="G6161" t="s">
        <v>65</v>
      </c>
      <c r="H6161" s="1">
        <v>46087.754247685189</v>
      </c>
      <c r="I6161" t="b">
        <v>0</v>
      </c>
      <c r="J6161" t="b">
        <v>0</v>
      </c>
      <c r="K6161" t="s">
        <v>41</v>
      </c>
      <c r="L6161" t="s">
        <v>60</v>
      </c>
      <c r="M6161">
        <v>112500</v>
      </c>
      <c r="N6161"/>
      <c r="O6161" t="s">
        <v>14163</v>
      </c>
    </row>
    <row r="6162" spans="1:16" x14ac:dyDescent="0.35">
      <c r="A6162" t="s">
        <v>1</v>
      </c>
      <c r="B6162" t="s">
        <v>634</v>
      </c>
      <c r="C6162" t="s">
        <v>1667</v>
      </c>
      <c r="D6162" t="s">
        <v>4526</v>
      </c>
      <c r="E6162" t="s">
        <v>59</v>
      </c>
      <c r="F6162" t="b">
        <v>0</v>
      </c>
      <c r="G6162" t="s">
        <v>65</v>
      </c>
      <c r="H6162" s="1">
        <v>46087.754837962973</v>
      </c>
      <c r="I6162" t="b">
        <v>0</v>
      </c>
      <c r="J6162" t="b">
        <v>0</v>
      </c>
      <c r="K6162" t="s">
        <v>41</v>
      </c>
      <c r="L6162" t="s">
        <v>60</v>
      </c>
      <c r="M6162">
        <v>166763</v>
      </c>
      <c r="N6162"/>
      <c r="O6162" t="s">
        <v>6826</v>
      </c>
      <c r="P6162" t="s">
        <v>14254</v>
      </c>
    </row>
    <row r="6163" spans="1:16" x14ac:dyDescent="0.35">
      <c r="A6163" t="s">
        <v>3</v>
      </c>
      <c r="B6163" t="s">
        <v>14255</v>
      </c>
      <c r="C6163" t="s">
        <v>14256</v>
      </c>
      <c r="D6163" t="s">
        <v>10413</v>
      </c>
      <c r="E6163" t="s">
        <v>59</v>
      </c>
      <c r="F6163" t="b">
        <v>0</v>
      </c>
      <c r="G6163" t="s">
        <v>40</v>
      </c>
      <c r="H6163" s="1">
        <v>46087.759155092594</v>
      </c>
      <c r="I6163" t="b">
        <v>0</v>
      </c>
      <c r="J6163" t="b">
        <v>0</v>
      </c>
      <c r="K6163" t="s">
        <v>40</v>
      </c>
      <c r="L6163" t="s">
        <v>60</v>
      </c>
      <c r="M6163">
        <v>41000</v>
      </c>
      <c r="N6163"/>
      <c r="O6163" t="s">
        <v>14257</v>
      </c>
      <c r="P6163" t="s">
        <v>14258</v>
      </c>
    </row>
    <row r="6164" spans="1:16" x14ac:dyDescent="0.35">
      <c r="A6164" t="s">
        <v>0</v>
      </c>
      <c r="B6164" t="s">
        <v>13715</v>
      </c>
      <c r="C6164" t="s">
        <v>14259</v>
      </c>
      <c r="D6164" t="s">
        <v>4595</v>
      </c>
      <c r="E6164" t="s">
        <v>59</v>
      </c>
      <c r="F6164" t="b">
        <v>0</v>
      </c>
      <c r="G6164" t="s">
        <v>77</v>
      </c>
      <c r="H6164" s="1">
        <v>46087.795347222222</v>
      </c>
      <c r="I6164" t="b">
        <v>1</v>
      </c>
      <c r="J6164" t="b">
        <v>0</v>
      </c>
      <c r="K6164" t="s">
        <v>41</v>
      </c>
      <c r="L6164" t="s">
        <v>60</v>
      </c>
      <c r="M6164">
        <v>112500</v>
      </c>
      <c r="N6164"/>
      <c r="O6164" t="s">
        <v>503</v>
      </c>
    </row>
    <row r="6165" spans="1:16" x14ac:dyDescent="0.35">
      <c r="A6165" t="s">
        <v>0</v>
      </c>
      <c r="B6165" t="s">
        <v>13715</v>
      </c>
      <c r="C6165" t="s">
        <v>529</v>
      </c>
      <c r="D6165" t="s">
        <v>4595</v>
      </c>
      <c r="E6165" t="s">
        <v>59</v>
      </c>
      <c r="F6165" t="b">
        <v>0</v>
      </c>
      <c r="G6165" t="s">
        <v>77</v>
      </c>
      <c r="H6165" s="1">
        <v>46087.795347222222</v>
      </c>
      <c r="I6165" t="b">
        <v>1</v>
      </c>
      <c r="J6165" t="b">
        <v>0</v>
      </c>
      <c r="K6165" t="s">
        <v>41</v>
      </c>
      <c r="L6165" t="s">
        <v>60</v>
      </c>
      <c r="M6165">
        <v>112500</v>
      </c>
      <c r="N6165"/>
      <c r="O6165" t="s">
        <v>503</v>
      </c>
    </row>
    <row r="6166" spans="1:16" x14ac:dyDescent="0.35">
      <c r="A6166" t="s">
        <v>0</v>
      </c>
      <c r="B6166" t="s">
        <v>14260</v>
      </c>
      <c r="C6166" t="s">
        <v>14261</v>
      </c>
      <c r="D6166" t="s">
        <v>2360</v>
      </c>
      <c r="E6166" t="s">
        <v>59</v>
      </c>
      <c r="F6166" t="b">
        <v>0</v>
      </c>
      <c r="G6166" t="s">
        <v>68</v>
      </c>
      <c r="H6166" s="1">
        <v>46087.795601851853</v>
      </c>
      <c r="I6166" t="b">
        <v>1</v>
      </c>
      <c r="J6166" t="b">
        <v>0</v>
      </c>
      <c r="K6166" t="s">
        <v>41</v>
      </c>
      <c r="L6166" t="s">
        <v>74</v>
      </c>
      <c r="M6166"/>
      <c r="N6166">
        <v>82.5</v>
      </c>
      <c r="O6166" t="s">
        <v>2379</v>
      </c>
      <c r="P6166" t="s">
        <v>14262</v>
      </c>
    </row>
    <row r="6167" spans="1:16" x14ac:dyDescent="0.35">
      <c r="A6167" t="s">
        <v>0</v>
      </c>
      <c r="B6167" t="s">
        <v>14263</v>
      </c>
      <c r="C6167" t="s">
        <v>14264</v>
      </c>
      <c r="D6167" t="s">
        <v>4587</v>
      </c>
      <c r="E6167" t="s">
        <v>232</v>
      </c>
      <c r="F6167" t="b">
        <v>0</v>
      </c>
      <c r="G6167" t="s">
        <v>68</v>
      </c>
      <c r="H6167" s="1">
        <v>46087.795648148152</v>
      </c>
      <c r="I6167" t="b">
        <v>0</v>
      </c>
      <c r="J6167" t="b">
        <v>0</v>
      </c>
      <c r="K6167" t="s">
        <v>41</v>
      </c>
      <c r="L6167" t="s">
        <v>60</v>
      </c>
      <c r="M6167">
        <v>43500</v>
      </c>
      <c r="N6167"/>
      <c r="O6167" t="s">
        <v>14265</v>
      </c>
    </row>
    <row r="6168" spans="1:16" x14ac:dyDescent="0.35">
      <c r="A6168" t="s">
        <v>2</v>
      </c>
      <c r="B6168" t="s">
        <v>14266</v>
      </c>
      <c r="C6168" t="s">
        <v>14267</v>
      </c>
      <c r="D6168" t="s">
        <v>2360</v>
      </c>
      <c r="E6168" t="s">
        <v>59</v>
      </c>
      <c r="F6168" t="b">
        <v>0</v>
      </c>
      <c r="G6168" t="s">
        <v>65</v>
      </c>
      <c r="H6168" s="1">
        <v>46087.795914351853</v>
      </c>
      <c r="I6168" t="b">
        <v>0</v>
      </c>
      <c r="J6168" t="b">
        <v>1</v>
      </c>
      <c r="K6168" t="s">
        <v>41</v>
      </c>
      <c r="L6168" t="s">
        <v>60</v>
      </c>
      <c r="M6168">
        <v>130589.12</v>
      </c>
      <c r="N6168"/>
      <c r="O6168" t="s">
        <v>14268</v>
      </c>
      <c r="P6168" t="s">
        <v>632</v>
      </c>
    </row>
    <row r="6169" spans="1:16" x14ac:dyDescent="0.35">
      <c r="A6169" t="s">
        <v>2</v>
      </c>
      <c r="B6169" t="s">
        <v>14269</v>
      </c>
      <c r="C6169" t="s">
        <v>2407</v>
      </c>
      <c r="D6169" t="s">
        <v>4587</v>
      </c>
      <c r="E6169" t="s">
        <v>59</v>
      </c>
      <c r="F6169" t="b">
        <v>0</v>
      </c>
      <c r="G6169" t="s">
        <v>77</v>
      </c>
      <c r="H6169" s="1">
        <v>46087.796064814807</v>
      </c>
      <c r="I6169" t="b">
        <v>0</v>
      </c>
      <c r="J6169" t="b">
        <v>1</v>
      </c>
      <c r="K6169" t="s">
        <v>41</v>
      </c>
      <c r="L6169" t="s">
        <v>60</v>
      </c>
      <c r="M6169">
        <v>81000</v>
      </c>
      <c r="N6169"/>
      <c r="O6169" t="s">
        <v>14270</v>
      </c>
      <c r="P6169" t="s">
        <v>14271</v>
      </c>
    </row>
    <row r="6170" spans="1:16" x14ac:dyDescent="0.35">
      <c r="A6170" t="s">
        <v>2</v>
      </c>
      <c r="B6170" t="s">
        <v>14272</v>
      </c>
      <c r="C6170" t="s">
        <v>40</v>
      </c>
      <c r="D6170" t="s">
        <v>5798</v>
      </c>
      <c r="E6170" t="s">
        <v>59</v>
      </c>
      <c r="F6170" t="b">
        <v>0</v>
      </c>
      <c r="G6170" t="s">
        <v>40</v>
      </c>
      <c r="H6170" s="1">
        <v>46087.800937499997</v>
      </c>
      <c r="I6170" t="b">
        <v>1</v>
      </c>
      <c r="J6170" t="b">
        <v>0</v>
      </c>
      <c r="K6170" t="s">
        <v>40</v>
      </c>
      <c r="L6170" t="s">
        <v>60</v>
      </c>
      <c r="M6170">
        <v>55000</v>
      </c>
      <c r="N6170"/>
      <c r="O6170" t="s">
        <v>14273</v>
      </c>
      <c r="P6170" t="s">
        <v>1995</v>
      </c>
    </row>
    <row r="6171" spans="1:16" x14ac:dyDescent="0.35">
      <c r="A6171" t="s">
        <v>1</v>
      </c>
      <c r="B6171" t="s">
        <v>433</v>
      </c>
      <c r="C6171" t="s">
        <v>40</v>
      </c>
      <c r="D6171" t="s">
        <v>5798</v>
      </c>
      <c r="E6171" t="s">
        <v>232</v>
      </c>
      <c r="F6171" t="b">
        <v>0</v>
      </c>
      <c r="G6171" t="s">
        <v>40</v>
      </c>
      <c r="H6171" s="1">
        <v>46087.801203703697</v>
      </c>
      <c r="I6171" t="b">
        <v>1</v>
      </c>
      <c r="J6171" t="b">
        <v>0</v>
      </c>
      <c r="K6171" t="s">
        <v>40</v>
      </c>
      <c r="L6171" t="s">
        <v>60</v>
      </c>
      <c r="M6171">
        <v>60000</v>
      </c>
      <c r="N6171"/>
      <c r="O6171" t="s">
        <v>4453</v>
      </c>
      <c r="P6171" t="s">
        <v>14274</v>
      </c>
    </row>
    <row r="6172" spans="1:16" x14ac:dyDescent="0.35">
      <c r="A6172" t="s">
        <v>1</v>
      </c>
      <c r="B6172" t="s">
        <v>14275</v>
      </c>
      <c r="C6172" t="s">
        <v>6315</v>
      </c>
      <c r="D6172" t="s">
        <v>5798</v>
      </c>
      <c r="E6172" t="s">
        <v>59</v>
      </c>
      <c r="F6172" t="b">
        <v>0</v>
      </c>
      <c r="G6172" t="s">
        <v>40</v>
      </c>
      <c r="H6172" s="1">
        <v>46087.801203703697</v>
      </c>
      <c r="I6172" t="b">
        <v>1</v>
      </c>
      <c r="J6172" t="b">
        <v>0</v>
      </c>
      <c r="K6172" t="s">
        <v>40</v>
      </c>
      <c r="L6172" t="s">
        <v>60</v>
      </c>
      <c r="M6172">
        <v>50000</v>
      </c>
      <c r="N6172"/>
      <c r="O6172" t="s">
        <v>95</v>
      </c>
      <c r="P6172" t="s">
        <v>208</v>
      </c>
    </row>
    <row r="6173" spans="1:16" x14ac:dyDescent="0.35">
      <c r="A6173" t="s">
        <v>1</v>
      </c>
      <c r="B6173" t="s">
        <v>14276</v>
      </c>
      <c r="C6173" t="s">
        <v>5795</v>
      </c>
      <c r="D6173" t="s">
        <v>5798</v>
      </c>
      <c r="E6173" t="s">
        <v>59</v>
      </c>
      <c r="F6173" t="b">
        <v>0</v>
      </c>
      <c r="G6173" t="s">
        <v>40</v>
      </c>
      <c r="H6173" s="1">
        <v>46087.801226851851</v>
      </c>
      <c r="I6173" t="b">
        <v>1</v>
      </c>
      <c r="J6173" t="b">
        <v>0</v>
      </c>
      <c r="K6173" t="s">
        <v>40</v>
      </c>
      <c r="L6173" t="s">
        <v>60</v>
      </c>
      <c r="M6173">
        <v>70000</v>
      </c>
      <c r="N6173"/>
      <c r="O6173" t="s">
        <v>14277</v>
      </c>
      <c r="P6173" t="s">
        <v>3284</v>
      </c>
    </row>
    <row r="6174" spans="1:16" x14ac:dyDescent="0.35">
      <c r="A6174" t="s">
        <v>1</v>
      </c>
      <c r="B6174" t="s">
        <v>316</v>
      </c>
      <c r="C6174" t="s">
        <v>14278</v>
      </c>
      <c r="D6174" t="s">
        <v>5798</v>
      </c>
      <c r="E6174" t="s">
        <v>59</v>
      </c>
      <c r="F6174" t="b">
        <v>0</v>
      </c>
      <c r="G6174" t="s">
        <v>40</v>
      </c>
      <c r="H6174" s="1">
        <v>46087.801226851851</v>
      </c>
      <c r="I6174" t="b">
        <v>1</v>
      </c>
      <c r="J6174" t="b">
        <v>0</v>
      </c>
      <c r="K6174" t="s">
        <v>40</v>
      </c>
      <c r="L6174" t="s">
        <v>60</v>
      </c>
      <c r="M6174">
        <v>120000</v>
      </c>
      <c r="N6174"/>
      <c r="O6174" t="s">
        <v>772</v>
      </c>
      <c r="P6174" t="s">
        <v>13191</v>
      </c>
    </row>
    <row r="6175" spans="1:16" x14ac:dyDescent="0.35">
      <c r="A6175" t="s">
        <v>1</v>
      </c>
      <c r="B6175" t="s">
        <v>1320</v>
      </c>
      <c r="C6175" t="s">
        <v>13664</v>
      </c>
      <c r="D6175" t="s">
        <v>5798</v>
      </c>
      <c r="E6175" t="s">
        <v>59</v>
      </c>
      <c r="F6175" t="b">
        <v>0</v>
      </c>
      <c r="G6175" t="s">
        <v>40</v>
      </c>
      <c r="H6175" s="1">
        <v>46087.801249999997</v>
      </c>
      <c r="I6175" t="b">
        <v>0</v>
      </c>
      <c r="J6175" t="b">
        <v>0</v>
      </c>
      <c r="K6175" t="s">
        <v>40</v>
      </c>
      <c r="L6175" t="s">
        <v>60</v>
      </c>
      <c r="M6175">
        <v>900000</v>
      </c>
      <c r="N6175"/>
      <c r="O6175" t="s">
        <v>14279</v>
      </c>
      <c r="P6175" t="s">
        <v>14280</v>
      </c>
    </row>
    <row r="6176" spans="1:16" x14ac:dyDescent="0.35">
      <c r="A6176" t="s">
        <v>0</v>
      </c>
      <c r="B6176" t="s">
        <v>0</v>
      </c>
      <c r="C6176" t="s">
        <v>14281</v>
      </c>
      <c r="D6176" t="s">
        <v>4346</v>
      </c>
      <c r="E6176" t="s">
        <v>59</v>
      </c>
      <c r="F6176" t="b">
        <v>0</v>
      </c>
      <c r="G6176" t="s">
        <v>65</v>
      </c>
      <c r="H6176" s="1">
        <v>46087.836724537039</v>
      </c>
      <c r="I6176" t="b">
        <v>1</v>
      </c>
      <c r="J6176" t="b">
        <v>0</v>
      </c>
      <c r="K6176" t="s">
        <v>41</v>
      </c>
      <c r="L6176" t="s">
        <v>60</v>
      </c>
      <c r="M6176">
        <v>62414.574999999997</v>
      </c>
      <c r="N6176"/>
      <c r="O6176" t="s">
        <v>14282</v>
      </c>
      <c r="P6176" t="s">
        <v>14283</v>
      </c>
    </row>
    <row r="6177" spans="1:16" x14ac:dyDescent="0.35">
      <c r="A6177" t="s">
        <v>0</v>
      </c>
      <c r="B6177" t="s">
        <v>0</v>
      </c>
      <c r="C6177" t="s">
        <v>14284</v>
      </c>
      <c r="D6177" t="s">
        <v>4595</v>
      </c>
      <c r="E6177" t="s">
        <v>59</v>
      </c>
      <c r="F6177" t="b">
        <v>0</v>
      </c>
      <c r="G6177" t="s">
        <v>65</v>
      </c>
      <c r="H6177" s="1">
        <v>46087.836805555547</v>
      </c>
      <c r="I6177" t="b">
        <v>1</v>
      </c>
      <c r="J6177" t="b">
        <v>0</v>
      </c>
      <c r="K6177" t="s">
        <v>41</v>
      </c>
      <c r="L6177" t="s">
        <v>60</v>
      </c>
      <c r="M6177">
        <v>77500</v>
      </c>
      <c r="N6177"/>
      <c r="O6177" t="s">
        <v>14285</v>
      </c>
      <c r="P6177" t="s">
        <v>1314</v>
      </c>
    </row>
    <row r="6178" spans="1:16" x14ac:dyDescent="0.35">
      <c r="A6178" t="s">
        <v>1</v>
      </c>
      <c r="B6178" t="s">
        <v>14286</v>
      </c>
      <c r="C6178" t="s">
        <v>1096</v>
      </c>
      <c r="D6178" t="s">
        <v>4526</v>
      </c>
      <c r="E6178" t="s">
        <v>88</v>
      </c>
      <c r="F6178" t="b">
        <v>0</v>
      </c>
      <c r="G6178" t="s">
        <v>65</v>
      </c>
      <c r="H6178" s="1">
        <v>46087.838368055563</v>
      </c>
      <c r="I6178" t="b">
        <v>0</v>
      </c>
      <c r="J6178" t="b">
        <v>0</v>
      </c>
      <c r="K6178" t="s">
        <v>41</v>
      </c>
      <c r="L6178" t="s">
        <v>74</v>
      </c>
      <c r="M6178"/>
      <c r="N6178">
        <v>72.5</v>
      </c>
      <c r="O6178" t="s">
        <v>7261</v>
      </c>
      <c r="P6178" t="s">
        <v>14287</v>
      </c>
    </row>
    <row r="6179" spans="1:16" x14ac:dyDescent="0.35">
      <c r="A6179" t="s">
        <v>0</v>
      </c>
      <c r="B6179" t="s">
        <v>14288</v>
      </c>
      <c r="C6179" t="s">
        <v>13</v>
      </c>
      <c r="D6179" t="s">
        <v>4637</v>
      </c>
      <c r="F6179" t="b">
        <v>0</v>
      </c>
      <c r="G6179" t="s">
        <v>13</v>
      </c>
      <c r="H6179" s="1">
        <v>46087.842037037037</v>
      </c>
      <c r="I6179" t="b">
        <v>1</v>
      </c>
      <c r="J6179" t="b">
        <v>0</v>
      </c>
      <c r="K6179" t="s">
        <v>13</v>
      </c>
      <c r="L6179" t="s">
        <v>74</v>
      </c>
      <c r="M6179"/>
      <c r="N6179">
        <v>55</v>
      </c>
      <c r="O6179" t="s">
        <v>4596</v>
      </c>
      <c r="P6179" t="s">
        <v>14289</v>
      </c>
    </row>
    <row r="6180" spans="1:16" x14ac:dyDescent="0.35">
      <c r="A6180" t="s">
        <v>1</v>
      </c>
      <c r="B6180" t="s">
        <v>14290</v>
      </c>
      <c r="C6180" t="s">
        <v>14291</v>
      </c>
      <c r="D6180" t="s">
        <v>5018</v>
      </c>
      <c r="E6180" t="s">
        <v>59</v>
      </c>
      <c r="F6180" t="b">
        <v>0</v>
      </c>
      <c r="G6180" t="s">
        <v>40</v>
      </c>
      <c r="H6180" s="1">
        <v>46087.842731481483</v>
      </c>
      <c r="I6180" t="b">
        <v>1</v>
      </c>
      <c r="J6180" t="b">
        <v>0</v>
      </c>
      <c r="K6180" t="s">
        <v>40</v>
      </c>
      <c r="L6180" t="s">
        <v>60</v>
      </c>
      <c r="M6180">
        <v>45500</v>
      </c>
      <c r="N6180"/>
      <c r="O6180" t="s">
        <v>14292</v>
      </c>
      <c r="P6180" t="s">
        <v>14293</v>
      </c>
    </row>
    <row r="6181" spans="1:16" x14ac:dyDescent="0.35">
      <c r="A6181" t="s">
        <v>7</v>
      </c>
      <c r="B6181" t="s">
        <v>14294</v>
      </c>
      <c r="C6181" t="s">
        <v>112</v>
      </c>
      <c r="D6181" t="s">
        <v>4526</v>
      </c>
      <c r="E6181" t="s">
        <v>59</v>
      </c>
      <c r="F6181" t="b">
        <v>0</v>
      </c>
      <c r="G6181" t="s">
        <v>65</v>
      </c>
      <c r="H6181" s="1">
        <v>46087.878379629627</v>
      </c>
      <c r="I6181" t="b">
        <v>0</v>
      </c>
      <c r="J6181" t="b">
        <v>1</v>
      </c>
      <c r="K6181" t="s">
        <v>41</v>
      </c>
      <c r="L6181" t="s">
        <v>60</v>
      </c>
      <c r="M6181">
        <v>145520</v>
      </c>
      <c r="N6181"/>
      <c r="O6181" t="s">
        <v>14295</v>
      </c>
      <c r="P6181" t="s">
        <v>2590</v>
      </c>
    </row>
    <row r="6182" spans="1:16" x14ac:dyDescent="0.35">
      <c r="A6182" t="s">
        <v>0</v>
      </c>
      <c r="B6182" t="s">
        <v>14296</v>
      </c>
      <c r="C6182" t="s">
        <v>172</v>
      </c>
      <c r="D6182" t="s">
        <v>4346</v>
      </c>
      <c r="E6182" t="s">
        <v>88</v>
      </c>
      <c r="F6182" t="b">
        <v>0</v>
      </c>
      <c r="G6182" t="s">
        <v>68</v>
      </c>
      <c r="H6182" s="1">
        <v>46087.878935185188</v>
      </c>
      <c r="I6182" t="b">
        <v>1</v>
      </c>
      <c r="J6182" t="b">
        <v>1</v>
      </c>
      <c r="K6182" t="s">
        <v>41</v>
      </c>
      <c r="L6182" t="s">
        <v>74</v>
      </c>
      <c r="M6182"/>
      <c r="N6182">
        <v>52.5</v>
      </c>
      <c r="O6182" t="s">
        <v>2701</v>
      </c>
      <c r="P6182" t="s">
        <v>14297</v>
      </c>
    </row>
    <row r="6183" spans="1:16" x14ac:dyDescent="0.35">
      <c r="A6183" t="s">
        <v>3</v>
      </c>
      <c r="B6183" t="s">
        <v>2264</v>
      </c>
      <c r="C6183" t="s">
        <v>4034</v>
      </c>
      <c r="D6183" t="s">
        <v>2360</v>
      </c>
      <c r="E6183" t="s">
        <v>59</v>
      </c>
      <c r="F6183" t="b">
        <v>0</v>
      </c>
      <c r="G6183" t="s">
        <v>68</v>
      </c>
      <c r="H6183" s="1">
        <v>46087.878935185188</v>
      </c>
      <c r="I6183" t="b">
        <v>0</v>
      </c>
      <c r="J6183" t="b">
        <v>1</v>
      </c>
      <c r="K6183" t="s">
        <v>41</v>
      </c>
      <c r="L6183" t="s">
        <v>74</v>
      </c>
      <c r="M6183"/>
      <c r="N6183">
        <v>28</v>
      </c>
      <c r="O6183" t="s">
        <v>7284</v>
      </c>
      <c r="P6183" t="s">
        <v>14298</v>
      </c>
    </row>
    <row r="6184" spans="1:16" x14ac:dyDescent="0.35">
      <c r="A6184" t="s">
        <v>3</v>
      </c>
      <c r="B6184" t="s">
        <v>14299</v>
      </c>
      <c r="C6184" t="s">
        <v>172</v>
      </c>
      <c r="D6184" t="s">
        <v>4526</v>
      </c>
      <c r="E6184" t="s">
        <v>59</v>
      </c>
      <c r="F6184" t="b">
        <v>0</v>
      </c>
      <c r="G6184" t="s">
        <v>68</v>
      </c>
      <c r="H6184" s="1">
        <v>46087.878946759258</v>
      </c>
      <c r="I6184" t="b">
        <v>0</v>
      </c>
      <c r="J6184" t="b">
        <v>0</v>
      </c>
      <c r="K6184" t="s">
        <v>41</v>
      </c>
      <c r="L6184" t="s">
        <v>60</v>
      </c>
      <c r="M6184">
        <v>117000</v>
      </c>
      <c r="N6184"/>
      <c r="O6184" t="s">
        <v>14300</v>
      </c>
      <c r="P6184" t="s">
        <v>14301</v>
      </c>
    </row>
    <row r="6185" spans="1:16" x14ac:dyDescent="0.35">
      <c r="A6185" t="s">
        <v>4</v>
      </c>
      <c r="B6185" t="s">
        <v>3430</v>
      </c>
      <c r="C6185" t="s">
        <v>1691</v>
      </c>
      <c r="D6185" t="s">
        <v>4595</v>
      </c>
      <c r="E6185" t="s">
        <v>59</v>
      </c>
      <c r="F6185" t="b">
        <v>0</v>
      </c>
      <c r="G6185" t="s">
        <v>89</v>
      </c>
      <c r="H6185" s="1">
        <v>46087.879120370373</v>
      </c>
      <c r="I6185" t="b">
        <v>0</v>
      </c>
      <c r="J6185" t="b">
        <v>0</v>
      </c>
      <c r="K6185" t="s">
        <v>41</v>
      </c>
      <c r="L6185" t="s">
        <v>60</v>
      </c>
      <c r="M6185">
        <v>82500</v>
      </c>
      <c r="N6185"/>
      <c r="O6185" t="s">
        <v>2457</v>
      </c>
    </row>
    <row r="6186" spans="1:16" x14ac:dyDescent="0.35">
      <c r="A6186" t="s">
        <v>2</v>
      </c>
      <c r="B6186" t="s">
        <v>14302</v>
      </c>
      <c r="C6186" t="s">
        <v>4221</v>
      </c>
      <c r="D6186" t="s">
        <v>2734</v>
      </c>
      <c r="E6186" t="s">
        <v>59</v>
      </c>
      <c r="F6186" t="b">
        <v>0</v>
      </c>
      <c r="G6186" t="s">
        <v>65</v>
      </c>
      <c r="H6186" s="1">
        <v>46087.879224537042</v>
      </c>
      <c r="I6186" t="b">
        <v>0</v>
      </c>
      <c r="J6186" t="b">
        <v>0</v>
      </c>
      <c r="K6186" t="s">
        <v>41</v>
      </c>
      <c r="L6186" t="s">
        <v>60</v>
      </c>
      <c r="M6186">
        <v>106437</v>
      </c>
      <c r="N6186"/>
      <c r="O6186" t="s">
        <v>14303</v>
      </c>
    </row>
    <row r="6187" spans="1:16" x14ac:dyDescent="0.35">
      <c r="A6187" t="s">
        <v>2</v>
      </c>
      <c r="B6187" t="s">
        <v>14304</v>
      </c>
      <c r="C6187" t="s">
        <v>4221</v>
      </c>
      <c r="D6187" t="s">
        <v>2734</v>
      </c>
      <c r="E6187" t="s">
        <v>59</v>
      </c>
      <c r="F6187" t="b">
        <v>0</v>
      </c>
      <c r="G6187" t="s">
        <v>65</v>
      </c>
      <c r="H6187" s="1">
        <v>46087.879247685189</v>
      </c>
      <c r="I6187" t="b">
        <v>0</v>
      </c>
      <c r="J6187" t="b">
        <v>0</v>
      </c>
      <c r="K6187" t="s">
        <v>41</v>
      </c>
      <c r="L6187" t="s">
        <v>60</v>
      </c>
      <c r="M6187">
        <v>147945</v>
      </c>
      <c r="N6187"/>
      <c r="O6187" t="s">
        <v>14303</v>
      </c>
    </row>
    <row r="6188" spans="1:16" x14ac:dyDescent="0.35">
      <c r="A6188" t="s">
        <v>6</v>
      </c>
      <c r="B6188" t="s">
        <v>2780</v>
      </c>
      <c r="C6188" t="s">
        <v>167</v>
      </c>
      <c r="D6188" t="s">
        <v>4595</v>
      </c>
      <c r="E6188" t="s">
        <v>59</v>
      </c>
      <c r="F6188" t="b">
        <v>0</v>
      </c>
      <c r="G6188" t="s">
        <v>65</v>
      </c>
      <c r="H6188" s="1">
        <v>46087.879328703697</v>
      </c>
      <c r="I6188" t="b">
        <v>0</v>
      </c>
      <c r="J6188" t="b">
        <v>0</v>
      </c>
      <c r="K6188" t="s">
        <v>41</v>
      </c>
      <c r="L6188" t="s">
        <v>60</v>
      </c>
      <c r="M6188">
        <v>180000</v>
      </c>
      <c r="N6188"/>
      <c r="O6188" t="s">
        <v>14305</v>
      </c>
    </row>
    <row r="6189" spans="1:16" x14ac:dyDescent="0.35">
      <c r="A6189" t="s">
        <v>1</v>
      </c>
      <c r="B6189" t="s">
        <v>667</v>
      </c>
      <c r="C6189" t="s">
        <v>142</v>
      </c>
      <c r="D6189" t="s">
        <v>4346</v>
      </c>
      <c r="E6189" t="s">
        <v>59</v>
      </c>
      <c r="F6189" t="b">
        <v>0</v>
      </c>
      <c r="G6189" t="s">
        <v>65</v>
      </c>
      <c r="H6189" s="1">
        <v>46087.87976851852</v>
      </c>
      <c r="I6189" t="b">
        <v>0</v>
      </c>
      <c r="J6189" t="b">
        <v>0</v>
      </c>
      <c r="K6189" t="s">
        <v>41</v>
      </c>
      <c r="L6189" t="s">
        <v>60</v>
      </c>
      <c r="M6189">
        <v>150000</v>
      </c>
      <c r="N6189"/>
      <c r="O6189" t="s">
        <v>14306</v>
      </c>
      <c r="P6189" t="s">
        <v>14307</v>
      </c>
    </row>
    <row r="6190" spans="1:16" x14ac:dyDescent="0.35">
      <c r="A6190" t="s">
        <v>1</v>
      </c>
      <c r="B6190" t="s">
        <v>961</v>
      </c>
      <c r="C6190" t="s">
        <v>1910</v>
      </c>
      <c r="D6190" t="s">
        <v>11278</v>
      </c>
      <c r="E6190" t="s">
        <v>59</v>
      </c>
      <c r="F6190" t="b">
        <v>0</v>
      </c>
      <c r="G6190" t="s">
        <v>34</v>
      </c>
      <c r="H6190" s="1">
        <v>46087.883599537039</v>
      </c>
      <c r="I6190" t="b">
        <v>0</v>
      </c>
      <c r="J6190" t="b">
        <v>0</v>
      </c>
      <c r="K6190" t="s">
        <v>34</v>
      </c>
      <c r="L6190" t="s">
        <v>60</v>
      </c>
      <c r="M6190">
        <v>540000</v>
      </c>
      <c r="N6190"/>
      <c r="O6190" t="s">
        <v>14308</v>
      </c>
      <c r="P6190" t="s">
        <v>14309</v>
      </c>
    </row>
    <row r="6191" spans="1:16" x14ac:dyDescent="0.35">
      <c r="A6191" t="s">
        <v>1</v>
      </c>
      <c r="B6191" t="s">
        <v>6230</v>
      </c>
      <c r="C6191" t="s">
        <v>301</v>
      </c>
      <c r="D6191" t="s">
        <v>4346</v>
      </c>
      <c r="E6191" t="s">
        <v>88</v>
      </c>
      <c r="F6191" t="b">
        <v>0</v>
      </c>
      <c r="G6191" t="s">
        <v>63</v>
      </c>
      <c r="H6191" s="1">
        <v>46087.913680555554</v>
      </c>
      <c r="I6191" t="b">
        <v>1</v>
      </c>
      <c r="J6191" t="b">
        <v>0</v>
      </c>
      <c r="K6191" t="s">
        <v>41</v>
      </c>
      <c r="L6191" t="s">
        <v>74</v>
      </c>
      <c r="M6191"/>
      <c r="N6191">
        <v>79.5</v>
      </c>
      <c r="O6191" t="s">
        <v>803</v>
      </c>
    </row>
    <row r="6192" spans="1:16" x14ac:dyDescent="0.35">
      <c r="A6192" t="s">
        <v>0</v>
      </c>
      <c r="B6192" t="s">
        <v>289</v>
      </c>
      <c r="C6192" t="s">
        <v>3663</v>
      </c>
      <c r="D6192" t="s">
        <v>4346</v>
      </c>
      <c r="E6192" t="s">
        <v>72</v>
      </c>
      <c r="F6192" t="b">
        <v>0</v>
      </c>
      <c r="G6192" t="s">
        <v>65</v>
      </c>
      <c r="H6192" s="1">
        <v>46087.920046296298</v>
      </c>
      <c r="I6192" t="b">
        <v>1</v>
      </c>
      <c r="J6192" t="b">
        <v>0</v>
      </c>
      <c r="K6192" t="s">
        <v>41</v>
      </c>
      <c r="L6192" t="s">
        <v>60</v>
      </c>
      <c r="M6192">
        <v>82689.255000000005</v>
      </c>
      <c r="N6192"/>
      <c r="O6192" t="s">
        <v>14310</v>
      </c>
      <c r="P6192" t="s">
        <v>5803</v>
      </c>
    </row>
    <row r="6193" spans="1:16" x14ac:dyDescent="0.35">
      <c r="A6193" t="s">
        <v>0</v>
      </c>
      <c r="B6193" t="s">
        <v>3966</v>
      </c>
      <c r="C6193" t="s">
        <v>486</v>
      </c>
      <c r="D6193" t="s">
        <v>4526</v>
      </c>
      <c r="E6193" t="s">
        <v>59</v>
      </c>
      <c r="F6193" t="b">
        <v>0</v>
      </c>
      <c r="G6193" t="s">
        <v>65</v>
      </c>
      <c r="H6193" s="1">
        <v>46087.920057870368</v>
      </c>
      <c r="I6193" t="b">
        <v>0</v>
      </c>
      <c r="J6193" t="b">
        <v>1</v>
      </c>
      <c r="K6193" t="s">
        <v>41</v>
      </c>
      <c r="L6193" t="s">
        <v>60</v>
      </c>
      <c r="M6193">
        <v>119281.5</v>
      </c>
      <c r="N6193"/>
      <c r="O6193" t="s">
        <v>4031</v>
      </c>
      <c r="P6193" t="s">
        <v>14311</v>
      </c>
    </row>
    <row r="6194" spans="1:16" x14ac:dyDescent="0.35">
      <c r="A6194" t="s">
        <v>0</v>
      </c>
      <c r="B6194" t="s">
        <v>14312</v>
      </c>
      <c r="C6194" t="s">
        <v>164</v>
      </c>
      <c r="D6194" t="s">
        <v>2360</v>
      </c>
      <c r="E6194" t="s">
        <v>59</v>
      </c>
      <c r="F6194" t="b">
        <v>0</v>
      </c>
      <c r="G6194" t="s">
        <v>65</v>
      </c>
      <c r="H6194" s="1">
        <v>46087.920138888891</v>
      </c>
      <c r="I6194" t="b">
        <v>0</v>
      </c>
      <c r="J6194" t="b">
        <v>1</v>
      </c>
      <c r="K6194" t="s">
        <v>41</v>
      </c>
      <c r="L6194" t="s">
        <v>60</v>
      </c>
      <c r="M6194">
        <v>162500</v>
      </c>
      <c r="N6194"/>
      <c r="O6194" t="s">
        <v>5826</v>
      </c>
      <c r="P6194" t="s">
        <v>14313</v>
      </c>
    </row>
    <row r="6195" spans="1:16" x14ac:dyDescent="0.35">
      <c r="A6195" t="s">
        <v>0</v>
      </c>
      <c r="B6195" t="s">
        <v>1267</v>
      </c>
      <c r="C6195" t="s">
        <v>1068</v>
      </c>
      <c r="D6195" t="s">
        <v>12583</v>
      </c>
      <c r="E6195" t="s">
        <v>59</v>
      </c>
      <c r="F6195" t="b">
        <v>0</v>
      </c>
      <c r="G6195" t="s">
        <v>77</v>
      </c>
      <c r="H6195" s="1">
        <v>46087.920208333337</v>
      </c>
      <c r="I6195" t="b">
        <v>0</v>
      </c>
      <c r="J6195" t="b">
        <v>1</v>
      </c>
      <c r="K6195" t="s">
        <v>41</v>
      </c>
      <c r="L6195" t="s">
        <v>74</v>
      </c>
      <c r="M6195"/>
      <c r="N6195">
        <v>47.44</v>
      </c>
      <c r="O6195" t="s">
        <v>2035</v>
      </c>
    </row>
    <row r="6196" spans="1:16" x14ac:dyDescent="0.35">
      <c r="A6196" t="s">
        <v>0</v>
      </c>
      <c r="B6196" t="s">
        <v>14314</v>
      </c>
      <c r="C6196" t="s">
        <v>14261</v>
      </c>
      <c r="D6196" t="s">
        <v>4346</v>
      </c>
      <c r="E6196" t="s">
        <v>88</v>
      </c>
      <c r="F6196" t="b">
        <v>0</v>
      </c>
      <c r="G6196" t="s">
        <v>68</v>
      </c>
      <c r="H6196" s="1">
        <v>46087.920601851853</v>
      </c>
      <c r="I6196" t="b">
        <v>1</v>
      </c>
      <c r="J6196" t="b">
        <v>0</v>
      </c>
      <c r="K6196" t="s">
        <v>41</v>
      </c>
      <c r="L6196" t="s">
        <v>74</v>
      </c>
      <c r="M6196"/>
      <c r="N6196">
        <v>75</v>
      </c>
      <c r="O6196" t="s">
        <v>2274</v>
      </c>
      <c r="P6196" t="s">
        <v>875</v>
      </c>
    </row>
    <row r="6197" spans="1:16" x14ac:dyDescent="0.35">
      <c r="A6197" t="s">
        <v>0</v>
      </c>
      <c r="B6197" t="s">
        <v>14315</v>
      </c>
      <c r="C6197" t="s">
        <v>14261</v>
      </c>
      <c r="D6197" t="s">
        <v>4346</v>
      </c>
      <c r="E6197" t="s">
        <v>88</v>
      </c>
      <c r="F6197" t="b">
        <v>0</v>
      </c>
      <c r="G6197" t="s">
        <v>68</v>
      </c>
      <c r="H6197" s="1">
        <v>46087.920613425929</v>
      </c>
      <c r="I6197" t="b">
        <v>1</v>
      </c>
      <c r="J6197" t="b">
        <v>0</v>
      </c>
      <c r="K6197" t="s">
        <v>41</v>
      </c>
      <c r="L6197" t="s">
        <v>74</v>
      </c>
      <c r="M6197"/>
      <c r="N6197">
        <v>75</v>
      </c>
      <c r="O6197" t="s">
        <v>2274</v>
      </c>
      <c r="P6197" t="s">
        <v>875</v>
      </c>
    </row>
    <row r="6198" spans="1:16" x14ac:dyDescent="0.35">
      <c r="A6198" t="s">
        <v>2</v>
      </c>
      <c r="B6198" t="s">
        <v>2</v>
      </c>
      <c r="C6198" t="s">
        <v>14316</v>
      </c>
      <c r="D6198" t="s">
        <v>4346</v>
      </c>
      <c r="E6198" t="s">
        <v>59</v>
      </c>
      <c r="F6198" t="b">
        <v>0</v>
      </c>
      <c r="G6198" t="s">
        <v>65</v>
      </c>
      <c r="H6198" s="1">
        <v>46087.92083333333</v>
      </c>
      <c r="I6198" t="b">
        <v>0</v>
      </c>
      <c r="J6198" t="b">
        <v>1</v>
      </c>
      <c r="K6198" t="s">
        <v>41</v>
      </c>
      <c r="L6198" t="s">
        <v>60</v>
      </c>
      <c r="M6198">
        <v>165500</v>
      </c>
      <c r="N6198"/>
      <c r="O6198" t="s">
        <v>14317</v>
      </c>
      <c r="P6198" t="s">
        <v>14318</v>
      </c>
    </row>
    <row r="6199" spans="1:16" x14ac:dyDescent="0.35">
      <c r="A6199" t="s">
        <v>1</v>
      </c>
      <c r="B6199" t="s">
        <v>1758</v>
      </c>
      <c r="C6199" t="s">
        <v>1812</v>
      </c>
      <c r="D6199" t="s">
        <v>4346</v>
      </c>
      <c r="E6199" t="s">
        <v>59</v>
      </c>
      <c r="F6199" t="b">
        <v>0</v>
      </c>
      <c r="G6199" t="s">
        <v>65</v>
      </c>
      <c r="H6199" s="1">
        <v>46087.921481481477</v>
      </c>
      <c r="I6199" t="b">
        <v>0</v>
      </c>
      <c r="J6199" t="b">
        <v>1</v>
      </c>
      <c r="K6199" t="s">
        <v>41</v>
      </c>
      <c r="L6199" t="s">
        <v>60</v>
      </c>
      <c r="M6199">
        <v>87884</v>
      </c>
      <c r="N6199"/>
      <c r="O6199" t="s">
        <v>1813</v>
      </c>
      <c r="P6199" t="s">
        <v>14319</v>
      </c>
    </row>
    <row r="6200" spans="1:16" x14ac:dyDescent="0.35">
      <c r="A6200" t="s">
        <v>5</v>
      </c>
      <c r="B6200" t="s">
        <v>14320</v>
      </c>
      <c r="C6200" t="s">
        <v>1812</v>
      </c>
      <c r="D6200" t="s">
        <v>4346</v>
      </c>
      <c r="E6200" t="s">
        <v>59</v>
      </c>
      <c r="F6200" t="b">
        <v>0</v>
      </c>
      <c r="G6200" t="s">
        <v>65</v>
      </c>
      <c r="H6200" s="1">
        <v>46087.921585648153</v>
      </c>
      <c r="I6200" t="b">
        <v>0</v>
      </c>
      <c r="J6200" t="b">
        <v>1</v>
      </c>
      <c r="K6200" t="s">
        <v>41</v>
      </c>
      <c r="L6200" t="s">
        <v>60</v>
      </c>
      <c r="M6200">
        <v>101514</v>
      </c>
      <c r="N6200"/>
      <c r="O6200" t="s">
        <v>1813</v>
      </c>
      <c r="P6200" t="s">
        <v>14321</v>
      </c>
    </row>
    <row r="6201" spans="1:16" x14ac:dyDescent="0.35">
      <c r="A6201" t="s">
        <v>1</v>
      </c>
      <c r="B6201" t="s">
        <v>1</v>
      </c>
      <c r="C6201" t="s">
        <v>583</v>
      </c>
      <c r="D6201" t="s">
        <v>4526</v>
      </c>
      <c r="E6201" t="s">
        <v>59</v>
      </c>
      <c r="F6201" t="b">
        <v>0</v>
      </c>
      <c r="G6201" t="s">
        <v>65</v>
      </c>
      <c r="H6201" s="1">
        <v>46087.921747685177</v>
      </c>
      <c r="I6201" t="b">
        <v>1</v>
      </c>
      <c r="J6201" t="b">
        <v>1</v>
      </c>
      <c r="K6201" t="s">
        <v>41</v>
      </c>
      <c r="L6201" t="s">
        <v>60</v>
      </c>
      <c r="M6201">
        <v>112500</v>
      </c>
      <c r="N6201"/>
      <c r="O6201" t="s">
        <v>9503</v>
      </c>
      <c r="P6201" t="s">
        <v>11211</v>
      </c>
    </row>
    <row r="6202" spans="1:16" x14ac:dyDescent="0.35">
      <c r="A6202" t="s">
        <v>9</v>
      </c>
      <c r="B6202" t="s">
        <v>14322</v>
      </c>
      <c r="C6202" t="s">
        <v>1020</v>
      </c>
      <c r="D6202" t="s">
        <v>4526</v>
      </c>
      <c r="E6202" t="s">
        <v>88</v>
      </c>
      <c r="F6202" t="b">
        <v>0</v>
      </c>
      <c r="G6202" t="s">
        <v>65</v>
      </c>
      <c r="H6202" s="1">
        <v>46087.921747685177</v>
      </c>
      <c r="I6202" t="b">
        <v>0</v>
      </c>
      <c r="J6202" t="b">
        <v>1</v>
      </c>
      <c r="K6202" t="s">
        <v>41</v>
      </c>
      <c r="L6202" t="s">
        <v>74</v>
      </c>
      <c r="M6202"/>
      <c r="N6202">
        <v>69</v>
      </c>
      <c r="O6202" t="s">
        <v>4487</v>
      </c>
      <c r="P6202" t="s">
        <v>14323</v>
      </c>
    </row>
    <row r="6203" spans="1:16" x14ac:dyDescent="0.35">
      <c r="A6203" t="s">
        <v>7</v>
      </c>
      <c r="B6203" t="s">
        <v>14324</v>
      </c>
      <c r="C6203" t="s">
        <v>1343</v>
      </c>
      <c r="D6203" t="s">
        <v>4550</v>
      </c>
      <c r="E6203" t="s">
        <v>59</v>
      </c>
      <c r="F6203" t="b">
        <v>0</v>
      </c>
      <c r="G6203" t="s">
        <v>77</v>
      </c>
      <c r="H6203" s="1">
        <v>46087.96199074074</v>
      </c>
      <c r="I6203" t="b">
        <v>0</v>
      </c>
      <c r="J6203" t="b">
        <v>1</v>
      </c>
      <c r="K6203" t="s">
        <v>41</v>
      </c>
      <c r="L6203" t="s">
        <v>60</v>
      </c>
      <c r="M6203">
        <v>193000</v>
      </c>
      <c r="N6203"/>
      <c r="O6203" t="s">
        <v>14325</v>
      </c>
      <c r="P6203" t="s">
        <v>4661</v>
      </c>
    </row>
    <row r="6204" spans="1:16" x14ac:dyDescent="0.35">
      <c r="A6204" t="s">
        <v>7</v>
      </c>
      <c r="B6204" t="s">
        <v>14326</v>
      </c>
      <c r="C6204" t="s">
        <v>81</v>
      </c>
      <c r="D6204" t="s">
        <v>5860</v>
      </c>
      <c r="E6204" t="s">
        <v>59</v>
      </c>
      <c r="F6204" t="b">
        <v>0</v>
      </c>
      <c r="G6204" t="s">
        <v>77</v>
      </c>
      <c r="H6204" s="1">
        <v>46087.962048611109</v>
      </c>
      <c r="I6204" t="b">
        <v>0</v>
      </c>
      <c r="J6204" t="b">
        <v>1</v>
      </c>
      <c r="K6204" t="s">
        <v>41</v>
      </c>
      <c r="L6204" t="s">
        <v>60</v>
      </c>
      <c r="M6204">
        <v>102000</v>
      </c>
      <c r="N6204"/>
      <c r="O6204" t="s">
        <v>14327</v>
      </c>
      <c r="P6204" t="s">
        <v>14328</v>
      </c>
    </row>
    <row r="6205" spans="1:16" x14ac:dyDescent="0.35">
      <c r="A6205" t="s">
        <v>8</v>
      </c>
      <c r="B6205" t="s">
        <v>8</v>
      </c>
      <c r="C6205" t="s">
        <v>12018</v>
      </c>
      <c r="D6205" t="s">
        <v>4526</v>
      </c>
      <c r="E6205" t="s">
        <v>59</v>
      </c>
      <c r="F6205" t="b">
        <v>0</v>
      </c>
      <c r="G6205" t="s">
        <v>65</v>
      </c>
      <c r="H6205" s="1">
        <v>46087.962557870371</v>
      </c>
      <c r="I6205" t="b">
        <v>0</v>
      </c>
      <c r="J6205" t="b">
        <v>1</v>
      </c>
      <c r="K6205" t="s">
        <v>41</v>
      </c>
      <c r="L6205" t="s">
        <v>60</v>
      </c>
      <c r="M6205">
        <v>140000</v>
      </c>
      <c r="N6205"/>
      <c r="O6205" t="s">
        <v>12019</v>
      </c>
      <c r="P6205" t="s">
        <v>14329</v>
      </c>
    </row>
    <row r="6206" spans="1:16" x14ac:dyDescent="0.35">
      <c r="A6206" t="s">
        <v>2</v>
      </c>
      <c r="B6206" t="s">
        <v>4580</v>
      </c>
      <c r="C6206" t="s">
        <v>92</v>
      </c>
      <c r="D6206" t="s">
        <v>4595</v>
      </c>
      <c r="E6206" t="s">
        <v>59</v>
      </c>
      <c r="F6206" t="b">
        <v>0</v>
      </c>
      <c r="G6206" t="s">
        <v>77</v>
      </c>
      <c r="H6206" s="1">
        <v>46087.962777777779</v>
      </c>
      <c r="I6206" t="b">
        <v>0</v>
      </c>
      <c r="J6206" t="b">
        <v>1</v>
      </c>
      <c r="K6206" t="s">
        <v>41</v>
      </c>
      <c r="L6206" t="s">
        <v>60</v>
      </c>
      <c r="M6206">
        <v>214500</v>
      </c>
      <c r="N6206"/>
      <c r="O6206" t="s">
        <v>424</v>
      </c>
      <c r="P6206" t="s">
        <v>4581</v>
      </c>
    </row>
    <row r="6207" spans="1:16" x14ac:dyDescent="0.35">
      <c r="A6207" t="s">
        <v>4</v>
      </c>
      <c r="B6207" t="s">
        <v>14330</v>
      </c>
      <c r="C6207" t="s">
        <v>121</v>
      </c>
      <c r="D6207" t="s">
        <v>4526</v>
      </c>
      <c r="E6207" t="s">
        <v>88</v>
      </c>
      <c r="F6207" t="b">
        <v>0</v>
      </c>
      <c r="G6207" t="s">
        <v>68</v>
      </c>
      <c r="H6207" s="1">
        <v>46087.962962962964</v>
      </c>
      <c r="I6207" t="b">
        <v>1</v>
      </c>
      <c r="J6207" t="b">
        <v>0</v>
      </c>
      <c r="K6207" t="s">
        <v>41</v>
      </c>
      <c r="L6207" t="s">
        <v>74</v>
      </c>
      <c r="M6207"/>
      <c r="N6207">
        <v>50</v>
      </c>
      <c r="O6207" t="s">
        <v>432</v>
      </c>
      <c r="P6207" t="s">
        <v>1285</v>
      </c>
    </row>
    <row r="6208" spans="1:16" x14ac:dyDescent="0.35">
      <c r="A6208" t="s">
        <v>4</v>
      </c>
      <c r="B6208" t="s">
        <v>14331</v>
      </c>
      <c r="C6208" t="s">
        <v>958</v>
      </c>
      <c r="D6208" t="s">
        <v>2360</v>
      </c>
      <c r="E6208" t="s">
        <v>59</v>
      </c>
      <c r="F6208" t="b">
        <v>0</v>
      </c>
      <c r="G6208" t="s">
        <v>65</v>
      </c>
      <c r="H6208" s="1">
        <v>46087.963101851848</v>
      </c>
      <c r="I6208" t="b">
        <v>1</v>
      </c>
      <c r="J6208" t="b">
        <v>0</v>
      </c>
      <c r="K6208" t="s">
        <v>41</v>
      </c>
      <c r="L6208" t="s">
        <v>60</v>
      </c>
      <c r="M6208">
        <v>112500</v>
      </c>
      <c r="N6208"/>
      <c r="O6208" t="s">
        <v>14332</v>
      </c>
      <c r="P6208" t="s">
        <v>14333</v>
      </c>
    </row>
    <row r="6209" spans="1:16" x14ac:dyDescent="0.35">
      <c r="A6209" t="s">
        <v>5</v>
      </c>
      <c r="B6209" t="s">
        <v>939</v>
      </c>
      <c r="C6209" t="s">
        <v>172</v>
      </c>
      <c r="D6209" t="s">
        <v>4346</v>
      </c>
      <c r="E6209" t="s">
        <v>59</v>
      </c>
      <c r="F6209" t="b">
        <v>0</v>
      </c>
      <c r="G6209" t="s">
        <v>65</v>
      </c>
      <c r="H6209" s="1">
        <v>46087.963148148148</v>
      </c>
      <c r="I6209" t="b">
        <v>0</v>
      </c>
      <c r="J6209" t="b">
        <v>1</v>
      </c>
      <c r="K6209" t="s">
        <v>41</v>
      </c>
      <c r="L6209" t="s">
        <v>60</v>
      </c>
      <c r="M6209">
        <v>133247.93</v>
      </c>
      <c r="N6209"/>
      <c r="O6209" t="s">
        <v>2240</v>
      </c>
      <c r="P6209" t="s">
        <v>14334</v>
      </c>
    </row>
    <row r="6210" spans="1:16" x14ac:dyDescent="0.35">
      <c r="A6210" t="s">
        <v>2</v>
      </c>
      <c r="B6210" t="s">
        <v>14335</v>
      </c>
      <c r="C6210" t="s">
        <v>71</v>
      </c>
      <c r="D6210" t="s">
        <v>4526</v>
      </c>
      <c r="E6210" t="s">
        <v>59</v>
      </c>
      <c r="F6210" t="b">
        <v>0</v>
      </c>
      <c r="G6210" t="s">
        <v>65</v>
      </c>
      <c r="H6210" s="1">
        <v>46087.963263888887</v>
      </c>
      <c r="I6210" t="b">
        <v>1</v>
      </c>
      <c r="J6210" t="b">
        <v>1</v>
      </c>
      <c r="K6210" t="s">
        <v>41</v>
      </c>
      <c r="L6210" t="s">
        <v>60</v>
      </c>
      <c r="M6210">
        <v>99965.5</v>
      </c>
      <c r="N6210"/>
      <c r="O6210" t="s">
        <v>10744</v>
      </c>
      <c r="P6210" t="s">
        <v>645</v>
      </c>
    </row>
    <row r="6211" spans="1:16" x14ac:dyDescent="0.35">
      <c r="A6211" t="s">
        <v>5</v>
      </c>
      <c r="B6211" t="s">
        <v>2188</v>
      </c>
      <c r="C6211" t="s">
        <v>515</v>
      </c>
      <c r="D6211" t="s">
        <v>4526</v>
      </c>
      <c r="E6211" t="s">
        <v>59</v>
      </c>
      <c r="F6211" t="b">
        <v>0</v>
      </c>
      <c r="G6211" t="s">
        <v>65</v>
      </c>
      <c r="H6211" s="1">
        <v>46087.963437500002</v>
      </c>
      <c r="I6211" t="b">
        <v>1</v>
      </c>
      <c r="J6211" t="b">
        <v>0</v>
      </c>
      <c r="K6211" t="s">
        <v>41</v>
      </c>
      <c r="L6211" t="s">
        <v>60</v>
      </c>
      <c r="M6211">
        <v>120000</v>
      </c>
      <c r="N6211"/>
      <c r="O6211" t="s">
        <v>3073</v>
      </c>
      <c r="P6211" t="s">
        <v>14336</v>
      </c>
    </row>
    <row r="6212" spans="1:16" x14ac:dyDescent="0.35">
      <c r="A6212" t="s">
        <v>6</v>
      </c>
      <c r="B6212" t="s">
        <v>14337</v>
      </c>
      <c r="C6212" t="s">
        <v>76</v>
      </c>
      <c r="D6212" t="s">
        <v>4526</v>
      </c>
      <c r="E6212" t="s">
        <v>132</v>
      </c>
      <c r="F6212" t="b">
        <v>1</v>
      </c>
      <c r="G6212" t="s">
        <v>13</v>
      </c>
      <c r="H6212" s="1">
        <v>46087.967094907413</v>
      </c>
      <c r="I6212" t="b">
        <v>0</v>
      </c>
      <c r="J6212" t="b">
        <v>0</v>
      </c>
      <c r="K6212" t="s">
        <v>13</v>
      </c>
      <c r="L6212" t="s">
        <v>74</v>
      </c>
      <c r="M6212"/>
      <c r="N6212">
        <v>75</v>
      </c>
      <c r="O6212" t="s">
        <v>5046</v>
      </c>
      <c r="P6212" t="s">
        <v>208</v>
      </c>
    </row>
    <row r="6213" spans="1:16" x14ac:dyDescent="0.35">
      <c r="A6213" t="s">
        <v>1</v>
      </c>
      <c r="B6213" t="s">
        <v>14338</v>
      </c>
      <c r="C6213" t="s">
        <v>500</v>
      </c>
      <c r="D6213" t="s">
        <v>4346</v>
      </c>
      <c r="E6213" t="s">
        <v>88</v>
      </c>
      <c r="F6213" t="b">
        <v>0</v>
      </c>
      <c r="G6213" t="s">
        <v>13</v>
      </c>
      <c r="H6213" s="1">
        <v>46087.967141203713</v>
      </c>
      <c r="I6213" t="b">
        <v>1</v>
      </c>
      <c r="J6213" t="b">
        <v>0</v>
      </c>
      <c r="K6213" t="s">
        <v>13</v>
      </c>
      <c r="L6213" t="s">
        <v>74</v>
      </c>
      <c r="M6213"/>
      <c r="N6213">
        <v>52.5</v>
      </c>
      <c r="O6213" t="s">
        <v>5165</v>
      </c>
      <c r="P6213" t="s">
        <v>14339</v>
      </c>
    </row>
    <row r="6214" spans="1:16" x14ac:dyDescent="0.35">
      <c r="A6214" t="s">
        <v>1</v>
      </c>
      <c r="B6214" t="s">
        <v>14340</v>
      </c>
      <c r="C6214" t="s">
        <v>500</v>
      </c>
      <c r="D6214" t="s">
        <v>2360</v>
      </c>
      <c r="E6214" t="s">
        <v>59</v>
      </c>
      <c r="F6214" t="b">
        <v>0</v>
      </c>
      <c r="G6214" t="s">
        <v>13</v>
      </c>
      <c r="H6214" s="1">
        <v>46087.967141203713</v>
      </c>
      <c r="I6214" t="b">
        <v>1</v>
      </c>
      <c r="J6214" t="b">
        <v>0</v>
      </c>
      <c r="K6214" t="s">
        <v>13</v>
      </c>
      <c r="L6214" t="s">
        <v>74</v>
      </c>
      <c r="M6214"/>
      <c r="N6214">
        <v>70</v>
      </c>
      <c r="O6214" t="s">
        <v>12461</v>
      </c>
      <c r="P6214" t="s">
        <v>14341</v>
      </c>
    </row>
    <row r="6215" spans="1:16" x14ac:dyDescent="0.35">
      <c r="A6215" t="s">
        <v>0</v>
      </c>
      <c r="B6215" t="s">
        <v>1271</v>
      </c>
      <c r="C6215" t="s">
        <v>218</v>
      </c>
      <c r="D6215" t="s">
        <v>7397</v>
      </c>
      <c r="E6215" t="s">
        <v>88</v>
      </c>
      <c r="F6215" t="b">
        <v>0</v>
      </c>
      <c r="G6215" t="s">
        <v>63</v>
      </c>
      <c r="H6215" s="1">
        <v>46087.996712962973</v>
      </c>
      <c r="I6215" t="b">
        <v>1</v>
      </c>
      <c r="J6215" t="b">
        <v>1</v>
      </c>
      <c r="K6215" t="s">
        <v>41</v>
      </c>
      <c r="L6215" t="s">
        <v>74</v>
      </c>
      <c r="M6215"/>
      <c r="N6215">
        <v>70</v>
      </c>
      <c r="O6215" t="s">
        <v>299</v>
      </c>
      <c r="P6215" t="s">
        <v>288</v>
      </c>
    </row>
    <row r="6216" spans="1:16" x14ac:dyDescent="0.35">
      <c r="A6216" t="s">
        <v>5</v>
      </c>
      <c r="B6216" t="s">
        <v>14342</v>
      </c>
      <c r="C6216" t="s">
        <v>41</v>
      </c>
      <c r="D6216" t="s">
        <v>5790</v>
      </c>
      <c r="E6216" t="s">
        <v>59</v>
      </c>
      <c r="F6216" t="b">
        <v>0</v>
      </c>
      <c r="G6216" t="s">
        <v>63</v>
      </c>
      <c r="H6216" s="1">
        <v>46087.996874999997</v>
      </c>
      <c r="I6216" t="b">
        <v>1</v>
      </c>
      <c r="J6216" t="b">
        <v>0</v>
      </c>
      <c r="K6216" t="s">
        <v>41</v>
      </c>
      <c r="L6216" t="s">
        <v>60</v>
      </c>
      <c r="M6216">
        <v>150000</v>
      </c>
      <c r="N6216"/>
      <c r="O6216" t="s">
        <v>3258</v>
      </c>
    </row>
    <row r="6217" spans="1:16" x14ac:dyDescent="0.35">
      <c r="A6217" t="s">
        <v>0</v>
      </c>
      <c r="B6217" t="s">
        <v>3419</v>
      </c>
      <c r="C6217" t="s">
        <v>112</v>
      </c>
      <c r="D6217" t="s">
        <v>4526</v>
      </c>
      <c r="E6217" t="s">
        <v>59</v>
      </c>
      <c r="F6217" t="b">
        <v>0</v>
      </c>
      <c r="G6217" t="s">
        <v>65</v>
      </c>
      <c r="H6217" s="1">
        <v>46088.003275462957</v>
      </c>
      <c r="I6217" t="b">
        <v>0</v>
      </c>
      <c r="J6217" t="b">
        <v>1</v>
      </c>
      <c r="K6217" t="s">
        <v>41</v>
      </c>
      <c r="L6217" t="s">
        <v>60</v>
      </c>
      <c r="M6217">
        <v>125000</v>
      </c>
      <c r="N6217"/>
      <c r="O6217" t="s">
        <v>14343</v>
      </c>
      <c r="P6217" t="s">
        <v>14344</v>
      </c>
    </row>
    <row r="6218" spans="1:16" x14ac:dyDescent="0.35">
      <c r="A6218" t="s">
        <v>0</v>
      </c>
      <c r="B6218" t="s">
        <v>5585</v>
      </c>
      <c r="C6218" t="s">
        <v>336</v>
      </c>
      <c r="D6218" t="s">
        <v>3761</v>
      </c>
      <c r="E6218" t="s">
        <v>59</v>
      </c>
      <c r="F6218" t="b">
        <v>0</v>
      </c>
      <c r="G6218" t="s">
        <v>65</v>
      </c>
      <c r="H6218" s="1">
        <v>46088.003472222219</v>
      </c>
      <c r="I6218" t="b">
        <v>0</v>
      </c>
      <c r="J6218" t="b">
        <v>0</v>
      </c>
      <c r="K6218" t="s">
        <v>41</v>
      </c>
      <c r="L6218" t="s">
        <v>60</v>
      </c>
      <c r="M6218">
        <v>80000</v>
      </c>
      <c r="N6218"/>
      <c r="O6218" t="s">
        <v>1452</v>
      </c>
      <c r="P6218" t="s">
        <v>1738</v>
      </c>
    </row>
    <row r="6219" spans="1:16" x14ac:dyDescent="0.35">
      <c r="A6219" t="s">
        <v>2</v>
      </c>
      <c r="B6219" t="s">
        <v>14345</v>
      </c>
      <c r="C6219" t="s">
        <v>332</v>
      </c>
      <c r="D6219" t="s">
        <v>3173</v>
      </c>
      <c r="E6219" t="s">
        <v>88</v>
      </c>
      <c r="F6219" t="b">
        <v>0</v>
      </c>
      <c r="G6219" t="s">
        <v>65</v>
      </c>
      <c r="H6219" s="1">
        <v>46088.003495370373</v>
      </c>
      <c r="I6219" t="b">
        <v>0</v>
      </c>
      <c r="J6219" t="b">
        <v>1</v>
      </c>
      <c r="K6219" t="s">
        <v>41</v>
      </c>
      <c r="L6219" t="s">
        <v>60</v>
      </c>
      <c r="M6219">
        <v>130000</v>
      </c>
      <c r="N6219"/>
      <c r="O6219" t="s">
        <v>710</v>
      </c>
      <c r="P6219" t="s">
        <v>6479</v>
      </c>
    </row>
    <row r="6220" spans="1:16" x14ac:dyDescent="0.35">
      <c r="A6220" t="s">
        <v>3</v>
      </c>
      <c r="B6220" t="s">
        <v>14346</v>
      </c>
      <c r="C6220" t="s">
        <v>2481</v>
      </c>
      <c r="D6220" t="s">
        <v>155</v>
      </c>
      <c r="F6220" t="b">
        <v>0</v>
      </c>
      <c r="G6220" t="s">
        <v>77</v>
      </c>
      <c r="H6220" s="1">
        <v>46088.003657407397</v>
      </c>
      <c r="I6220" t="b">
        <v>0</v>
      </c>
      <c r="J6220" t="b">
        <v>0</v>
      </c>
      <c r="K6220" t="s">
        <v>41</v>
      </c>
      <c r="L6220" t="s">
        <v>74</v>
      </c>
      <c r="M6220"/>
      <c r="N6220">
        <v>75</v>
      </c>
      <c r="O6220" t="s">
        <v>155</v>
      </c>
      <c r="P6220" t="s">
        <v>875</v>
      </c>
    </row>
    <row r="6221" spans="1:16" x14ac:dyDescent="0.35">
      <c r="A6221" t="s">
        <v>7</v>
      </c>
      <c r="B6221" t="s">
        <v>14347</v>
      </c>
      <c r="C6221" t="s">
        <v>333</v>
      </c>
      <c r="D6221" t="s">
        <v>4526</v>
      </c>
      <c r="E6221" t="s">
        <v>59</v>
      </c>
      <c r="F6221" t="b">
        <v>0</v>
      </c>
      <c r="G6221" t="s">
        <v>77</v>
      </c>
      <c r="H6221" s="1">
        <v>46088.003657407397</v>
      </c>
      <c r="I6221" t="b">
        <v>1</v>
      </c>
      <c r="J6221" t="b">
        <v>1</v>
      </c>
      <c r="K6221" t="s">
        <v>41</v>
      </c>
      <c r="L6221" t="s">
        <v>60</v>
      </c>
      <c r="M6221">
        <v>79500</v>
      </c>
      <c r="N6221"/>
      <c r="O6221" t="s">
        <v>14348</v>
      </c>
      <c r="P6221" t="s">
        <v>219</v>
      </c>
    </row>
    <row r="6222" spans="1:16" x14ac:dyDescent="0.35">
      <c r="A6222" t="s">
        <v>3</v>
      </c>
      <c r="B6222" t="s">
        <v>14349</v>
      </c>
      <c r="C6222" t="s">
        <v>237</v>
      </c>
      <c r="D6222" t="s">
        <v>3761</v>
      </c>
      <c r="E6222" t="s">
        <v>59</v>
      </c>
      <c r="F6222" t="b">
        <v>0</v>
      </c>
      <c r="G6222" t="s">
        <v>89</v>
      </c>
      <c r="H6222" s="1">
        <v>46088.004027777781</v>
      </c>
      <c r="I6222" t="b">
        <v>0</v>
      </c>
      <c r="J6222" t="b">
        <v>0</v>
      </c>
      <c r="K6222" t="s">
        <v>41</v>
      </c>
      <c r="L6222" t="s">
        <v>60</v>
      </c>
      <c r="M6222">
        <v>133600</v>
      </c>
      <c r="N6222"/>
      <c r="O6222" t="s">
        <v>14350</v>
      </c>
    </row>
    <row r="6223" spans="1:16" x14ac:dyDescent="0.35">
      <c r="A6223" t="s">
        <v>3</v>
      </c>
      <c r="B6223" t="s">
        <v>3400</v>
      </c>
      <c r="C6223" t="s">
        <v>2773</v>
      </c>
      <c r="D6223" t="s">
        <v>4595</v>
      </c>
      <c r="E6223" t="s">
        <v>59</v>
      </c>
      <c r="F6223" t="b">
        <v>0</v>
      </c>
      <c r="G6223" t="s">
        <v>89</v>
      </c>
      <c r="H6223" s="1">
        <v>46088.004131944443</v>
      </c>
      <c r="I6223" t="b">
        <v>0</v>
      </c>
      <c r="J6223" t="b">
        <v>0</v>
      </c>
      <c r="K6223" t="s">
        <v>41</v>
      </c>
      <c r="L6223" t="s">
        <v>60</v>
      </c>
      <c r="M6223">
        <v>80000</v>
      </c>
      <c r="N6223"/>
      <c r="O6223" t="s">
        <v>2399</v>
      </c>
    </row>
    <row r="6224" spans="1:16" x14ac:dyDescent="0.35">
      <c r="A6224" t="s">
        <v>6</v>
      </c>
      <c r="B6224" t="s">
        <v>3756</v>
      </c>
      <c r="C6224" t="s">
        <v>14351</v>
      </c>
      <c r="D6224" t="s">
        <v>9527</v>
      </c>
      <c r="E6224" t="s">
        <v>59</v>
      </c>
      <c r="F6224" t="b">
        <v>0</v>
      </c>
      <c r="G6224" t="s">
        <v>65</v>
      </c>
      <c r="H6224" s="1">
        <v>46088.004224537042</v>
      </c>
      <c r="I6224" t="b">
        <v>0</v>
      </c>
      <c r="J6224" t="b">
        <v>1</v>
      </c>
      <c r="K6224" t="s">
        <v>41</v>
      </c>
      <c r="L6224" t="s">
        <v>60</v>
      </c>
      <c r="M6224">
        <v>188500</v>
      </c>
      <c r="N6224"/>
      <c r="O6224" t="s">
        <v>5835</v>
      </c>
      <c r="P6224" t="s">
        <v>5836</v>
      </c>
    </row>
    <row r="6225" spans="1:16" x14ac:dyDescent="0.35">
      <c r="A6225" t="s">
        <v>6</v>
      </c>
      <c r="B6225" t="s">
        <v>6</v>
      </c>
      <c r="C6225" t="s">
        <v>1364</v>
      </c>
      <c r="D6225" t="s">
        <v>4673</v>
      </c>
      <c r="E6225" t="s">
        <v>59</v>
      </c>
      <c r="F6225" t="b">
        <v>0</v>
      </c>
      <c r="G6225" t="s">
        <v>77</v>
      </c>
      <c r="H6225" s="1">
        <v>46088.004374999997</v>
      </c>
      <c r="I6225" t="b">
        <v>0</v>
      </c>
      <c r="J6225" t="b">
        <v>1</v>
      </c>
      <c r="K6225" t="s">
        <v>41</v>
      </c>
      <c r="L6225" t="s">
        <v>60</v>
      </c>
      <c r="M6225">
        <v>135030</v>
      </c>
      <c r="N6225"/>
      <c r="O6225" t="s">
        <v>1365</v>
      </c>
      <c r="P6225" t="s">
        <v>718</v>
      </c>
    </row>
    <row r="6226" spans="1:16" x14ac:dyDescent="0.35">
      <c r="A6226" t="s">
        <v>2</v>
      </c>
      <c r="B6226" t="s">
        <v>8744</v>
      </c>
      <c r="C6226" t="s">
        <v>8745</v>
      </c>
      <c r="D6226" t="s">
        <v>4587</v>
      </c>
      <c r="E6226" t="s">
        <v>59</v>
      </c>
      <c r="F6226" t="b">
        <v>0</v>
      </c>
      <c r="G6226" t="s">
        <v>77</v>
      </c>
      <c r="H6226" s="1">
        <v>46088.004374999997</v>
      </c>
      <c r="I6226" t="b">
        <v>0</v>
      </c>
      <c r="J6226" t="b">
        <v>1</v>
      </c>
      <c r="K6226" t="s">
        <v>41</v>
      </c>
      <c r="L6226" t="s">
        <v>60</v>
      </c>
      <c r="M6226">
        <v>198000</v>
      </c>
      <c r="N6226"/>
      <c r="O6226" t="s">
        <v>424</v>
      </c>
      <c r="P6226" t="s">
        <v>8746</v>
      </c>
    </row>
    <row r="6227" spans="1:16" x14ac:dyDescent="0.35">
      <c r="A6227" t="s">
        <v>6</v>
      </c>
      <c r="B6227" t="s">
        <v>14352</v>
      </c>
      <c r="C6227" t="s">
        <v>8745</v>
      </c>
      <c r="D6227" t="s">
        <v>4587</v>
      </c>
      <c r="E6227" t="s">
        <v>59</v>
      </c>
      <c r="F6227" t="b">
        <v>0</v>
      </c>
      <c r="G6227" t="s">
        <v>77</v>
      </c>
      <c r="H6227" s="1">
        <v>46088.004374999997</v>
      </c>
      <c r="I6227" t="b">
        <v>0</v>
      </c>
      <c r="J6227" t="b">
        <v>1</v>
      </c>
      <c r="K6227" t="s">
        <v>41</v>
      </c>
      <c r="L6227" t="s">
        <v>60</v>
      </c>
      <c r="M6227">
        <v>175500</v>
      </c>
      <c r="N6227"/>
      <c r="O6227" t="s">
        <v>424</v>
      </c>
      <c r="P6227" t="s">
        <v>14353</v>
      </c>
    </row>
    <row r="6228" spans="1:16" x14ac:dyDescent="0.35">
      <c r="A6228" t="s">
        <v>2</v>
      </c>
      <c r="B6228" t="s">
        <v>10125</v>
      </c>
      <c r="C6228" t="s">
        <v>382</v>
      </c>
      <c r="D6228" t="s">
        <v>3761</v>
      </c>
      <c r="E6228" t="s">
        <v>59</v>
      </c>
      <c r="F6228" t="b">
        <v>0</v>
      </c>
      <c r="G6228" t="s">
        <v>77</v>
      </c>
      <c r="H6228" s="1">
        <v>46088.00439814815</v>
      </c>
      <c r="I6228" t="b">
        <v>0</v>
      </c>
      <c r="J6228" t="b">
        <v>0</v>
      </c>
      <c r="K6228" t="s">
        <v>41</v>
      </c>
      <c r="L6228" t="s">
        <v>60</v>
      </c>
      <c r="M6228">
        <v>125686</v>
      </c>
      <c r="N6228"/>
      <c r="O6228" t="s">
        <v>3957</v>
      </c>
      <c r="P6228" t="s">
        <v>10126</v>
      </c>
    </row>
    <row r="6229" spans="1:16" x14ac:dyDescent="0.35">
      <c r="A6229" t="s">
        <v>5</v>
      </c>
      <c r="B6229" t="s">
        <v>14354</v>
      </c>
      <c r="C6229" t="s">
        <v>998</v>
      </c>
      <c r="D6229" t="s">
        <v>3173</v>
      </c>
      <c r="E6229" t="s">
        <v>88</v>
      </c>
      <c r="F6229" t="b">
        <v>0</v>
      </c>
      <c r="G6229" t="s">
        <v>65</v>
      </c>
      <c r="H6229" s="1">
        <v>46088.00476851852</v>
      </c>
      <c r="I6229" t="b">
        <v>1</v>
      </c>
      <c r="J6229" t="b">
        <v>0</v>
      </c>
      <c r="K6229" t="s">
        <v>41</v>
      </c>
      <c r="L6229" t="s">
        <v>74</v>
      </c>
      <c r="M6229"/>
      <c r="N6229">
        <v>62.5</v>
      </c>
      <c r="O6229" t="s">
        <v>1139</v>
      </c>
      <c r="P6229" t="s">
        <v>8862</v>
      </c>
    </row>
    <row r="6230" spans="1:16" x14ac:dyDescent="0.35">
      <c r="A6230" t="s">
        <v>1</v>
      </c>
      <c r="B6230" t="s">
        <v>1</v>
      </c>
      <c r="C6230" t="s">
        <v>448</v>
      </c>
      <c r="D6230" t="s">
        <v>7397</v>
      </c>
      <c r="E6230" t="s">
        <v>88</v>
      </c>
      <c r="F6230" t="b">
        <v>0</v>
      </c>
      <c r="G6230" t="s">
        <v>65</v>
      </c>
      <c r="H6230" s="1">
        <v>46088.004780092589</v>
      </c>
      <c r="I6230" t="b">
        <v>0</v>
      </c>
      <c r="J6230" t="b">
        <v>1</v>
      </c>
      <c r="K6230" t="s">
        <v>41</v>
      </c>
      <c r="L6230" t="s">
        <v>74</v>
      </c>
      <c r="M6230"/>
      <c r="N6230">
        <v>62.5</v>
      </c>
      <c r="O6230" t="s">
        <v>299</v>
      </c>
      <c r="P6230" t="s">
        <v>14355</v>
      </c>
    </row>
    <row r="6231" spans="1:16" x14ac:dyDescent="0.35">
      <c r="A6231" t="s">
        <v>1</v>
      </c>
      <c r="B6231" t="s">
        <v>14356</v>
      </c>
      <c r="C6231" t="s">
        <v>81</v>
      </c>
      <c r="D6231" t="s">
        <v>14357</v>
      </c>
      <c r="E6231" t="s">
        <v>59</v>
      </c>
      <c r="F6231" t="b">
        <v>0</v>
      </c>
      <c r="G6231" t="s">
        <v>65</v>
      </c>
      <c r="H6231" s="1">
        <v>46088.004861111112</v>
      </c>
      <c r="I6231" t="b">
        <v>0</v>
      </c>
      <c r="J6231" t="b">
        <v>1</v>
      </c>
      <c r="K6231" t="s">
        <v>41</v>
      </c>
      <c r="L6231" t="s">
        <v>60</v>
      </c>
      <c r="M6231">
        <v>202417</v>
      </c>
      <c r="N6231"/>
      <c r="O6231" t="s">
        <v>14358</v>
      </c>
      <c r="P6231" t="s">
        <v>14359</v>
      </c>
    </row>
    <row r="6232" spans="1:16" x14ac:dyDescent="0.35">
      <c r="A6232" t="s">
        <v>1</v>
      </c>
      <c r="B6232" t="s">
        <v>14360</v>
      </c>
      <c r="C6232" t="s">
        <v>877</v>
      </c>
      <c r="D6232" t="s">
        <v>3761</v>
      </c>
      <c r="E6232" t="s">
        <v>232</v>
      </c>
      <c r="F6232" t="b">
        <v>0</v>
      </c>
      <c r="G6232" t="s">
        <v>77</v>
      </c>
      <c r="H6232" s="1">
        <v>46088.005243055559</v>
      </c>
      <c r="I6232" t="b">
        <v>0</v>
      </c>
      <c r="J6232" t="b">
        <v>0</v>
      </c>
      <c r="K6232" t="s">
        <v>41</v>
      </c>
      <c r="L6232" t="s">
        <v>74</v>
      </c>
      <c r="M6232"/>
      <c r="N6232">
        <v>60</v>
      </c>
      <c r="O6232" t="s">
        <v>14361</v>
      </c>
      <c r="P6232" t="s">
        <v>85</v>
      </c>
    </row>
    <row r="6233" spans="1:16" x14ac:dyDescent="0.35">
      <c r="A6233" t="s">
        <v>7</v>
      </c>
      <c r="B6233" t="s">
        <v>14362</v>
      </c>
      <c r="C6233" t="s">
        <v>13</v>
      </c>
      <c r="D6233" t="s">
        <v>3761</v>
      </c>
      <c r="E6233" t="s">
        <v>59</v>
      </c>
      <c r="F6233" t="b">
        <v>0</v>
      </c>
      <c r="G6233" t="s">
        <v>13</v>
      </c>
      <c r="H6233" s="1">
        <v>46088.008703703701</v>
      </c>
      <c r="I6233" t="b">
        <v>0</v>
      </c>
      <c r="J6233" t="b">
        <v>0</v>
      </c>
      <c r="K6233" t="s">
        <v>13</v>
      </c>
      <c r="L6233" t="s">
        <v>60</v>
      </c>
      <c r="M6233">
        <v>145000</v>
      </c>
      <c r="N6233"/>
      <c r="O6233" t="s">
        <v>1014</v>
      </c>
      <c r="P6233" t="s">
        <v>6692</v>
      </c>
    </row>
    <row r="6234" spans="1:16" x14ac:dyDescent="0.35">
      <c r="A6234" t="s">
        <v>1</v>
      </c>
      <c r="B6234" t="s">
        <v>14363</v>
      </c>
      <c r="C6234" t="s">
        <v>2064</v>
      </c>
      <c r="D6234" t="s">
        <v>4346</v>
      </c>
      <c r="E6234" t="s">
        <v>59</v>
      </c>
      <c r="F6234" t="b">
        <v>0</v>
      </c>
      <c r="G6234" t="s">
        <v>13</v>
      </c>
      <c r="H6234" s="1">
        <v>46088.00880787037</v>
      </c>
      <c r="I6234" t="b">
        <v>0</v>
      </c>
      <c r="J6234" t="b">
        <v>0</v>
      </c>
      <c r="K6234" t="s">
        <v>13</v>
      </c>
      <c r="L6234" t="s">
        <v>60</v>
      </c>
      <c r="M6234">
        <v>102950</v>
      </c>
      <c r="N6234"/>
      <c r="O6234" t="s">
        <v>14364</v>
      </c>
      <c r="P6234" t="s">
        <v>14365</v>
      </c>
    </row>
    <row r="6235" spans="1:16" x14ac:dyDescent="0.35">
      <c r="A6235" t="s">
        <v>1</v>
      </c>
      <c r="B6235" t="s">
        <v>14363</v>
      </c>
      <c r="C6235" t="s">
        <v>2064</v>
      </c>
      <c r="D6235" t="s">
        <v>3761</v>
      </c>
      <c r="E6235" t="s">
        <v>59</v>
      </c>
      <c r="F6235" t="b">
        <v>0</v>
      </c>
      <c r="G6235" t="s">
        <v>13</v>
      </c>
      <c r="H6235" s="1">
        <v>46088.008831018517</v>
      </c>
      <c r="I6235" t="b">
        <v>0</v>
      </c>
      <c r="J6235" t="b">
        <v>0</v>
      </c>
      <c r="K6235" t="s">
        <v>13</v>
      </c>
      <c r="L6235" t="s">
        <v>60</v>
      </c>
      <c r="M6235">
        <v>102950</v>
      </c>
      <c r="N6235"/>
      <c r="O6235" t="s">
        <v>14364</v>
      </c>
      <c r="P6235" t="s">
        <v>14365</v>
      </c>
    </row>
    <row r="6236" spans="1:16" x14ac:dyDescent="0.35">
      <c r="A6236" t="s">
        <v>0</v>
      </c>
      <c r="B6236" t="s">
        <v>0</v>
      </c>
      <c r="C6236" t="s">
        <v>14366</v>
      </c>
      <c r="D6236" t="s">
        <v>4587</v>
      </c>
      <c r="E6236" t="s">
        <v>59</v>
      </c>
      <c r="F6236" t="b">
        <v>0</v>
      </c>
      <c r="G6236" t="s">
        <v>40</v>
      </c>
      <c r="H6236" s="1">
        <v>46088.009097222217</v>
      </c>
      <c r="I6236" t="b">
        <v>1</v>
      </c>
      <c r="J6236" t="b">
        <v>0</v>
      </c>
      <c r="K6236" t="s">
        <v>40</v>
      </c>
      <c r="L6236" t="s">
        <v>60</v>
      </c>
      <c r="M6236">
        <v>30000</v>
      </c>
      <c r="N6236"/>
      <c r="O6236" t="s">
        <v>14367</v>
      </c>
      <c r="P6236" t="s">
        <v>1482</v>
      </c>
    </row>
    <row r="6237" spans="1:16" x14ac:dyDescent="0.35">
      <c r="A6237" t="s">
        <v>2</v>
      </c>
      <c r="B6237" t="s">
        <v>276</v>
      </c>
      <c r="C6237" t="s">
        <v>14368</v>
      </c>
      <c r="D6237" t="s">
        <v>4587</v>
      </c>
      <c r="E6237" t="s">
        <v>59</v>
      </c>
      <c r="F6237" t="b">
        <v>0</v>
      </c>
      <c r="G6237" t="s">
        <v>40</v>
      </c>
      <c r="H6237" s="1">
        <v>46088.00922453704</v>
      </c>
      <c r="I6237" t="b">
        <v>0</v>
      </c>
      <c r="J6237" t="b">
        <v>0</v>
      </c>
      <c r="K6237" t="s">
        <v>40</v>
      </c>
      <c r="L6237" t="s">
        <v>60</v>
      </c>
      <c r="M6237">
        <v>70000</v>
      </c>
      <c r="N6237"/>
      <c r="O6237" t="s">
        <v>14369</v>
      </c>
      <c r="P6237" t="s">
        <v>14370</v>
      </c>
    </row>
    <row r="6238" spans="1:16" x14ac:dyDescent="0.35">
      <c r="A6238" t="s">
        <v>6</v>
      </c>
      <c r="B6238" t="s">
        <v>14371</v>
      </c>
      <c r="C6238" t="s">
        <v>14368</v>
      </c>
      <c r="D6238" t="s">
        <v>4587</v>
      </c>
      <c r="E6238" t="s">
        <v>59</v>
      </c>
      <c r="F6238" t="b">
        <v>0</v>
      </c>
      <c r="G6238" t="s">
        <v>40</v>
      </c>
      <c r="H6238" s="1">
        <v>46088.00922453704</v>
      </c>
      <c r="I6238" t="b">
        <v>0</v>
      </c>
      <c r="J6238" t="b">
        <v>0</v>
      </c>
      <c r="K6238" t="s">
        <v>40</v>
      </c>
      <c r="L6238" t="s">
        <v>60</v>
      </c>
      <c r="M6238">
        <v>70000</v>
      </c>
      <c r="N6238"/>
      <c r="O6238" t="s">
        <v>14369</v>
      </c>
      <c r="P6238" t="s">
        <v>12897</v>
      </c>
    </row>
    <row r="6239" spans="1:16" x14ac:dyDescent="0.35">
      <c r="A6239" t="s">
        <v>1</v>
      </c>
      <c r="B6239" t="s">
        <v>1</v>
      </c>
      <c r="C6239" t="s">
        <v>14372</v>
      </c>
      <c r="D6239" t="s">
        <v>14373</v>
      </c>
      <c r="E6239" t="s">
        <v>59</v>
      </c>
      <c r="F6239" t="b">
        <v>0</v>
      </c>
      <c r="G6239" t="s">
        <v>40</v>
      </c>
      <c r="H6239" s="1">
        <v>46088.009340277778</v>
      </c>
      <c r="I6239" t="b">
        <v>1</v>
      </c>
      <c r="J6239" t="b">
        <v>0</v>
      </c>
      <c r="K6239" t="s">
        <v>40</v>
      </c>
      <c r="L6239" t="s">
        <v>60</v>
      </c>
      <c r="M6239">
        <v>82499.5</v>
      </c>
      <c r="N6239"/>
      <c r="O6239" t="s">
        <v>521</v>
      </c>
      <c r="P6239" t="s">
        <v>152</v>
      </c>
    </row>
    <row r="6240" spans="1:16" x14ac:dyDescent="0.35">
      <c r="A6240" t="s">
        <v>1</v>
      </c>
      <c r="B6240" t="s">
        <v>277</v>
      </c>
      <c r="C6240" t="s">
        <v>5115</v>
      </c>
      <c r="D6240" t="s">
        <v>4587</v>
      </c>
      <c r="E6240" t="s">
        <v>59</v>
      </c>
      <c r="F6240" t="b">
        <v>0</v>
      </c>
      <c r="G6240" t="s">
        <v>40</v>
      </c>
      <c r="H6240" s="1">
        <v>46088.009375000001</v>
      </c>
      <c r="I6240" t="b">
        <v>1</v>
      </c>
      <c r="J6240" t="b">
        <v>0</v>
      </c>
      <c r="K6240" t="s">
        <v>40</v>
      </c>
      <c r="L6240" t="s">
        <v>60</v>
      </c>
      <c r="M6240">
        <v>82000</v>
      </c>
      <c r="N6240"/>
      <c r="O6240" t="s">
        <v>730</v>
      </c>
      <c r="P6240" t="s">
        <v>14374</v>
      </c>
    </row>
    <row r="6241" spans="1:16" x14ac:dyDescent="0.35">
      <c r="A6241" t="s">
        <v>1</v>
      </c>
      <c r="B6241" t="s">
        <v>14375</v>
      </c>
      <c r="C6241" t="s">
        <v>14376</v>
      </c>
      <c r="D6241" t="s">
        <v>4587</v>
      </c>
      <c r="E6241" t="s">
        <v>59</v>
      </c>
      <c r="F6241" t="b">
        <v>0</v>
      </c>
      <c r="G6241" t="s">
        <v>40</v>
      </c>
      <c r="H6241" s="1">
        <v>46088.009375000001</v>
      </c>
      <c r="I6241" t="b">
        <v>1</v>
      </c>
      <c r="J6241" t="b">
        <v>0</v>
      </c>
      <c r="K6241" t="s">
        <v>40</v>
      </c>
      <c r="L6241" t="s">
        <v>60</v>
      </c>
      <c r="M6241">
        <v>55000</v>
      </c>
      <c r="N6241"/>
      <c r="O6241" t="s">
        <v>14377</v>
      </c>
      <c r="P6241" t="s">
        <v>3876</v>
      </c>
    </row>
    <row r="6242" spans="1:16" x14ac:dyDescent="0.35">
      <c r="A6242" t="s">
        <v>1</v>
      </c>
      <c r="B6242" t="s">
        <v>316</v>
      </c>
      <c r="C6242" t="s">
        <v>5115</v>
      </c>
      <c r="D6242" t="s">
        <v>4587</v>
      </c>
      <c r="E6242" t="s">
        <v>59</v>
      </c>
      <c r="F6242" t="b">
        <v>0</v>
      </c>
      <c r="G6242" t="s">
        <v>40</v>
      </c>
      <c r="H6242" s="1">
        <v>46088.009375000001</v>
      </c>
      <c r="I6242" t="b">
        <v>1</v>
      </c>
      <c r="J6242" t="b">
        <v>0</v>
      </c>
      <c r="K6242" t="s">
        <v>40</v>
      </c>
      <c r="L6242" t="s">
        <v>60</v>
      </c>
      <c r="M6242">
        <v>100000</v>
      </c>
      <c r="N6242"/>
      <c r="O6242" t="s">
        <v>14378</v>
      </c>
      <c r="P6242" t="s">
        <v>14379</v>
      </c>
    </row>
    <row r="6243" spans="1:16" x14ac:dyDescent="0.35">
      <c r="A6243" t="s">
        <v>1</v>
      </c>
      <c r="B6243" t="s">
        <v>14380</v>
      </c>
      <c r="C6243" t="s">
        <v>14381</v>
      </c>
      <c r="D6243" t="s">
        <v>4587</v>
      </c>
      <c r="E6243" t="s">
        <v>59</v>
      </c>
      <c r="F6243" t="b">
        <v>0</v>
      </c>
      <c r="G6243" t="s">
        <v>40</v>
      </c>
      <c r="H6243" s="1">
        <v>46088.009398148148</v>
      </c>
      <c r="I6243" t="b">
        <v>1</v>
      </c>
      <c r="J6243" t="b">
        <v>0</v>
      </c>
      <c r="K6243" t="s">
        <v>40</v>
      </c>
      <c r="L6243" t="s">
        <v>60</v>
      </c>
      <c r="M6243">
        <v>75000</v>
      </c>
      <c r="N6243"/>
      <c r="O6243" t="s">
        <v>14382</v>
      </c>
      <c r="P6243" t="s">
        <v>1273</v>
      </c>
    </row>
    <row r="6244" spans="1:16" x14ac:dyDescent="0.35">
      <c r="A6244" t="s">
        <v>1</v>
      </c>
      <c r="B6244" t="s">
        <v>14383</v>
      </c>
      <c r="C6244" t="s">
        <v>5026</v>
      </c>
      <c r="D6244" t="s">
        <v>4587</v>
      </c>
      <c r="E6244" t="s">
        <v>232</v>
      </c>
      <c r="F6244" t="b">
        <v>0</v>
      </c>
      <c r="G6244" t="s">
        <v>40</v>
      </c>
      <c r="H6244" s="1">
        <v>46088.009398148148</v>
      </c>
      <c r="I6244" t="b">
        <v>1</v>
      </c>
      <c r="J6244" t="b">
        <v>0</v>
      </c>
      <c r="K6244" t="s">
        <v>40</v>
      </c>
      <c r="L6244" t="s">
        <v>60</v>
      </c>
      <c r="M6244">
        <v>25025000000</v>
      </c>
      <c r="N6244"/>
      <c r="O6244" t="s">
        <v>14384</v>
      </c>
      <c r="P6244" t="s">
        <v>14385</v>
      </c>
    </row>
    <row r="6245" spans="1:16" x14ac:dyDescent="0.35">
      <c r="A6245" t="s">
        <v>1</v>
      </c>
      <c r="B6245" t="s">
        <v>470</v>
      </c>
      <c r="C6245" t="s">
        <v>14386</v>
      </c>
      <c r="D6245" t="s">
        <v>4587</v>
      </c>
      <c r="E6245" t="s">
        <v>59</v>
      </c>
      <c r="F6245" t="b">
        <v>0</v>
      </c>
      <c r="G6245" t="s">
        <v>40</v>
      </c>
      <c r="H6245" s="1">
        <v>46088.00949074074</v>
      </c>
      <c r="I6245" t="b">
        <v>1</v>
      </c>
      <c r="J6245" t="b">
        <v>0</v>
      </c>
      <c r="K6245" t="s">
        <v>40</v>
      </c>
      <c r="L6245" t="s">
        <v>60</v>
      </c>
      <c r="M6245">
        <v>68500</v>
      </c>
      <c r="N6245"/>
      <c r="O6245" t="s">
        <v>14387</v>
      </c>
      <c r="P6245" t="s">
        <v>3181</v>
      </c>
    </row>
    <row r="6246" spans="1:16" x14ac:dyDescent="0.35">
      <c r="A6246" t="s">
        <v>1</v>
      </c>
      <c r="B6246" t="s">
        <v>316</v>
      </c>
      <c r="C6246" t="s">
        <v>14388</v>
      </c>
      <c r="D6246" t="s">
        <v>4587</v>
      </c>
      <c r="E6246" t="s">
        <v>232</v>
      </c>
      <c r="F6246" t="b">
        <v>0</v>
      </c>
      <c r="G6246" t="s">
        <v>40</v>
      </c>
      <c r="H6246" s="1">
        <v>46088.00949074074</v>
      </c>
      <c r="I6246" t="b">
        <v>1</v>
      </c>
      <c r="J6246" t="b">
        <v>0</v>
      </c>
      <c r="K6246" t="s">
        <v>40</v>
      </c>
      <c r="L6246" t="s">
        <v>60</v>
      </c>
      <c r="M6246">
        <v>44000000485</v>
      </c>
      <c r="N6246"/>
      <c r="O6246" t="s">
        <v>14389</v>
      </c>
      <c r="P6246" t="s">
        <v>14390</v>
      </c>
    </row>
    <row r="6247" spans="1:16" x14ac:dyDescent="0.35">
      <c r="A6247" t="s">
        <v>2</v>
      </c>
      <c r="B6247" t="s">
        <v>14391</v>
      </c>
      <c r="C6247" t="s">
        <v>76</v>
      </c>
      <c r="D6247" t="s">
        <v>10886</v>
      </c>
      <c r="E6247" t="s">
        <v>72</v>
      </c>
      <c r="F6247" t="b">
        <v>1</v>
      </c>
      <c r="G6247" t="s">
        <v>19</v>
      </c>
      <c r="H6247" s="1">
        <v>46088.009884259263</v>
      </c>
      <c r="I6247" t="b">
        <v>0</v>
      </c>
      <c r="J6247" t="b">
        <v>0</v>
      </c>
      <c r="K6247" t="s">
        <v>19</v>
      </c>
      <c r="L6247" t="s">
        <v>74</v>
      </c>
      <c r="M6247"/>
      <c r="N6247">
        <v>25</v>
      </c>
      <c r="O6247" t="s">
        <v>4814</v>
      </c>
      <c r="P6247" t="s">
        <v>14392</v>
      </c>
    </row>
    <row r="6248" spans="1:16" x14ac:dyDescent="0.35">
      <c r="A6248" t="s">
        <v>1</v>
      </c>
      <c r="B6248" t="s">
        <v>14393</v>
      </c>
      <c r="C6248" t="s">
        <v>14394</v>
      </c>
      <c r="D6248" t="s">
        <v>9214</v>
      </c>
      <c r="E6248" t="s">
        <v>59</v>
      </c>
      <c r="F6248" t="b">
        <v>0</v>
      </c>
      <c r="G6248" t="s">
        <v>19</v>
      </c>
      <c r="H6248" s="1">
        <v>46088.010092592587</v>
      </c>
      <c r="I6248" t="b">
        <v>1</v>
      </c>
      <c r="J6248" t="b">
        <v>0</v>
      </c>
      <c r="K6248" t="s">
        <v>19</v>
      </c>
      <c r="L6248" t="s">
        <v>60</v>
      </c>
      <c r="M6248">
        <v>625000</v>
      </c>
      <c r="N6248"/>
      <c r="O6248" t="s">
        <v>14395</v>
      </c>
      <c r="P6248" t="s">
        <v>14396</v>
      </c>
    </row>
    <row r="6249" spans="1:16" x14ac:dyDescent="0.35">
      <c r="A6249" t="s">
        <v>1</v>
      </c>
      <c r="B6249" t="s">
        <v>14397</v>
      </c>
      <c r="C6249" t="s">
        <v>185</v>
      </c>
      <c r="D6249" t="s">
        <v>5018</v>
      </c>
      <c r="E6249" t="s">
        <v>59</v>
      </c>
      <c r="F6249" t="b">
        <v>0</v>
      </c>
      <c r="G6249" t="s">
        <v>19</v>
      </c>
      <c r="H6249" s="1">
        <v>46088.010138888887</v>
      </c>
      <c r="I6249" t="b">
        <v>0</v>
      </c>
      <c r="J6249" t="b">
        <v>0</v>
      </c>
      <c r="K6249" t="s">
        <v>19</v>
      </c>
      <c r="L6249" t="s">
        <v>60</v>
      </c>
      <c r="M6249">
        <v>4900000</v>
      </c>
      <c r="N6249"/>
      <c r="O6249" t="s">
        <v>14398</v>
      </c>
      <c r="P6249" t="s">
        <v>11207</v>
      </c>
    </row>
    <row r="6250" spans="1:16" x14ac:dyDescent="0.35">
      <c r="A6250" t="s">
        <v>0</v>
      </c>
      <c r="B6250" t="s">
        <v>14399</v>
      </c>
      <c r="C6250" t="s">
        <v>225</v>
      </c>
      <c r="D6250" t="s">
        <v>14400</v>
      </c>
      <c r="E6250" t="s">
        <v>59</v>
      </c>
      <c r="F6250" t="b">
        <v>0</v>
      </c>
      <c r="G6250" t="s">
        <v>63</v>
      </c>
      <c r="H6250" s="1">
        <v>46088.038356481477</v>
      </c>
      <c r="I6250" t="b">
        <v>0</v>
      </c>
      <c r="J6250" t="b">
        <v>1</v>
      </c>
      <c r="K6250" t="s">
        <v>41</v>
      </c>
      <c r="L6250" t="s">
        <v>60</v>
      </c>
      <c r="M6250">
        <v>52500</v>
      </c>
      <c r="N6250"/>
      <c r="O6250" t="s">
        <v>14401</v>
      </c>
    </row>
    <row r="6251" spans="1:16" x14ac:dyDescent="0.35">
      <c r="A6251" t="s">
        <v>3</v>
      </c>
      <c r="B6251" t="s">
        <v>14402</v>
      </c>
      <c r="C6251" t="s">
        <v>190</v>
      </c>
      <c r="D6251" t="s">
        <v>4526</v>
      </c>
      <c r="E6251" t="s">
        <v>59</v>
      </c>
      <c r="F6251" t="b">
        <v>0</v>
      </c>
      <c r="G6251" t="s">
        <v>73</v>
      </c>
      <c r="H6251" s="1">
        <v>46088.04550925926</v>
      </c>
      <c r="I6251" t="b">
        <v>0</v>
      </c>
      <c r="J6251" t="b">
        <v>1</v>
      </c>
      <c r="K6251" t="s">
        <v>41</v>
      </c>
      <c r="L6251" t="s">
        <v>60</v>
      </c>
      <c r="M6251">
        <v>71450</v>
      </c>
      <c r="N6251"/>
      <c r="O6251" t="s">
        <v>4548</v>
      </c>
      <c r="P6251" t="s">
        <v>14403</v>
      </c>
    </row>
    <row r="6252" spans="1:16" x14ac:dyDescent="0.35">
      <c r="A6252" t="s">
        <v>3</v>
      </c>
      <c r="B6252" t="s">
        <v>2775</v>
      </c>
      <c r="C6252" t="s">
        <v>12352</v>
      </c>
      <c r="D6252" t="s">
        <v>4595</v>
      </c>
      <c r="E6252" t="s">
        <v>59</v>
      </c>
      <c r="F6252" t="b">
        <v>0</v>
      </c>
      <c r="G6252" t="s">
        <v>89</v>
      </c>
      <c r="H6252" s="1">
        <v>46088.045787037037</v>
      </c>
      <c r="I6252" t="b">
        <v>0</v>
      </c>
      <c r="J6252" t="b">
        <v>0</v>
      </c>
      <c r="K6252" t="s">
        <v>41</v>
      </c>
      <c r="L6252" t="s">
        <v>60</v>
      </c>
      <c r="M6252">
        <v>90000</v>
      </c>
      <c r="N6252"/>
      <c r="O6252" t="s">
        <v>14404</v>
      </c>
    </row>
    <row r="6253" spans="1:16" x14ac:dyDescent="0.35">
      <c r="A6253" t="s">
        <v>3</v>
      </c>
      <c r="B6253" t="s">
        <v>1257</v>
      </c>
      <c r="C6253" t="s">
        <v>4059</v>
      </c>
      <c r="D6253" t="s">
        <v>4595</v>
      </c>
      <c r="E6253" t="s">
        <v>59</v>
      </c>
      <c r="F6253" t="b">
        <v>0</v>
      </c>
      <c r="G6253" t="s">
        <v>89</v>
      </c>
      <c r="H6253" s="1">
        <v>46088.045798611107</v>
      </c>
      <c r="I6253" t="b">
        <v>1</v>
      </c>
      <c r="J6253" t="b">
        <v>0</v>
      </c>
      <c r="K6253" t="s">
        <v>41</v>
      </c>
      <c r="L6253" t="s">
        <v>60</v>
      </c>
      <c r="M6253">
        <v>115000</v>
      </c>
      <c r="N6253"/>
      <c r="O6253" t="s">
        <v>14405</v>
      </c>
      <c r="P6253" t="s">
        <v>14406</v>
      </c>
    </row>
    <row r="6254" spans="1:16" x14ac:dyDescent="0.35">
      <c r="A6254" t="s">
        <v>2</v>
      </c>
      <c r="B6254" t="s">
        <v>14407</v>
      </c>
      <c r="C6254" t="s">
        <v>389</v>
      </c>
      <c r="D6254" t="s">
        <v>4526</v>
      </c>
      <c r="E6254" t="s">
        <v>621</v>
      </c>
      <c r="F6254" t="b">
        <v>0</v>
      </c>
      <c r="G6254" t="s">
        <v>65</v>
      </c>
      <c r="H6254" s="1">
        <v>46088.045949074083</v>
      </c>
      <c r="I6254" t="b">
        <v>0</v>
      </c>
      <c r="J6254" t="b">
        <v>0</v>
      </c>
      <c r="K6254" t="s">
        <v>41</v>
      </c>
      <c r="L6254" t="s">
        <v>74</v>
      </c>
      <c r="M6254"/>
      <c r="N6254">
        <v>27.5</v>
      </c>
      <c r="O6254" t="s">
        <v>14408</v>
      </c>
      <c r="P6254" t="s">
        <v>14409</v>
      </c>
    </row>
    <row r="6255" spans="1:16" x14ac:dyDescent="0.35">
      <c r="A6255" t="s">
        <v>0</v>
      </c>
      <c r="B6255" t="s">
        <v>14410</v>
      </c>
      <c r="C6255" t="s">
        <v>142</v>
      </c>
      <c r="D6255" t="s">
        <v>4526</v>
      </c>
      <c r="E6255" t="s">
        <v>132</v>
      </c>
      <c r="F6255" t="b">
        <v>0</v>
      </c>
      <c r="G6255" t="s">
        <v>65</v>
      </c>
      <c r="H6255" s="1">
        <v>46088.045995370368</v>
      </c>
      <c r="I6255" t="b">
        <v>0</v>
      </c>
      <c r="J6255" t="b">
        <v>1</v>
      </c>
      <c r="K6255" t="s">
        <v>41</v>
      </c>
      <c r="L6255" t="s">
        <v>60</v>
      </c>
      <c r="M6255">
        <v>162000</v>
      </c>
      <c r="N6255"/>
      <c r="O6255" t="s">
        <v>4743</v>
      </c>
    </row>
    <row r="6256" spans="1:16" x14ac:dyDescent="0.35">
      <c r="A6256" t="s">
        <v>6</v>
      </c>
      <c r="B6256" t="s">
        <v>6</v>
      </c>
      <c r="C6256" t="s">
        <v>3159</v>
      </c>
      <c r="D6256" t="s">
        <v>4595</v>
      </c>
      <c r="E6256" t="s">
        <v>59</v>
      </c>
      <c r="F6256" t="b">
        <v>0</v>
      </c>
      <c r="G6256" t="s">
        <v>65</v>
      </c>
      <c r="H6256" s="1">
        <v>46088.045995370368</v>
      </c>
      <c r="I6256" t="b">
        <v>0</v>
      </c>
      <c r="J6256" t="b">
        <v>0</v>
      </c>
      <c r="K6256" t="s">
        <v>41</v>
      </c>
      <c r="L6256" t="s">
        <v>60</v>
      </c>
      <c r="M6256">
        <v>180000</v>
      </c>
      <c r="N6256"/>
      <c r="O6256" t="s">
        <v>14411</v>
      </c>
      <c r="P6256" t="s">
        <v>310</v>
      </c>
    </row>
    <row r="6257" spans="1:16" x14ac:dyDescent="0.35">
      <c r="A6257" t="s">
        <v>8</v>
      </c>
      <c r="B6257" t="s">
        <v>1495</v>
      </c>
      <c r="C6257" t="s">
        <v>2087</v>
      </c>
      <c r="D6257" t="s">
        <v>4526</v>
      </c>
      <c r="E6257" t="s">
        <v>59</v>
      </c>
      <c r="F6257" t="b">
        <v>0</v>
      </c>
      <c r="G6257" t="s">
        <v>77</v>
      </c>
      <c r="H6257" s="1">
        <v>46088.046087962961</v>
      </c>
      <c r="I6257" t="b">
        <v>0</v>
      </c>
      <c r="J6257" t="b">
        <v>1</v>
      </c>
      <c r="K6257" t="s">
        <v>41</v>
      </c>
      <c r="L6257" t="s">
        <v>60</v>
      </c>
      <c r="M6257">
        <v>250000</v>
      </c>
      <c r="N6257"/>
      <c r="O6257" t="s">
        <v>2593</v>
      </c>
      <c r="P6257" t="s">
        <v>14412</v>
      </c>
    </row>
    <row r="6258" spans="1:16" x14ac:dyDescent="0.35">
      <c r="A6258" t="s">
        <v>1</v>
      </c>
      <c r="B6258" t="s">
        <v>1</v>
      </c>
      <c r="C6258" t="s">
        <v>1698</v>
      </c>
      <c r="D6258" t="s">
        <v>4526</v>
      </c>
      <c r="E6258" t="s">
        <v>59</v>
      </c>
      <c r="F6258" t="b">
        <v>0</v>
      </c>
      <c r="G6258" t="s">
        <v>77</v>
      </c>
      <c r="H6258" s="1">
        <v>46088.048587962963</v>
      </c>
      <c r="I6258" t="b">
        <v>1</v>
      </c>
      <c r="J6258" t="b">
        <v>1</v>
      </c>
      <c r="K6258" t="s">
        <v>41</v>
      </c>
      <c r="L6258" t="s">
        <v>60</v>
      </c>
      <c r="M6258">
        <v>103100</v>
      </c>
      <c r="N6258"/>
      <c r="O6258" t="s">
        <v>1034</v>
      </c>
      <c r="P6258" t="s">
        <v>881</v>
      </c>
    </row>
    <row r="6259" spans="1:16" x14ac:dyDescent="0.35">
      <c r="A6259" t="s">
        <v>3</v>
      </c>
      <c r="B6259" t="s">
        <v>2872</v>
      </c>
      <c r="C6259" t="s">
        <v>14413</v>
      </c>
      <c r="D6259" t="s">
        <v>12178</v>
      </c>
      <c r="E6259" t="s">
        <v>59</v>
      </c>
      <c r="F6259" t="b">
        <v>0</v>
      </c>
      <c r="G6259" t="s">
        <v>14</v>
      </c>
      <c r="H6259" s="1">
        <v>46088.059594907398</v>
      </c>
      <c r="I6259" t="b">
        <v>0</v>
      </c>
      <c r="J6259" t="b">
        <v>0</v>
      </c>
      <c r="K6259" t="s">
        <v>14</v>
      </c>
      <c r="L6259" t="s">
        <v>60</v>
      </c>
      <c r="M6259">
        <v>300000</v>
      </c>
      <c r="N6259"/>
      <c r="O6259" t="s">
        <v>14414</v>
      </c>
    </row>
    <row r="6260" spans="1:16" x14ac:dyDescent="0.35">
      <c r="A6260" t="s">
        <v>2</v>
      </c>
      <c r="B6260" t="s">
        <v>2</v>
      </c>
      <c r="C6260" t="s">
        <v>1344</v>
      </c>
      <c r="D6260" t="s">
        <v>12178</v>
      </c>
      <c r="E6260" t="s">
        <v>59</v>
      </c>
      <c r="F6260" t="b">
        <v>0</v>
      </c>
      <c r="G6260" t="s">
        <v>14</v>
      </c>
      <c r="H6260" s="1">
        <v>46088.059652777767</v>
      </c>
      <c r="I6260" t="b">
        <v>0</v>
      </c>
      <c r="J6260" t="b">
        <v>0</v>
      </c>
      <c r="K6260" t="s">
        <v>14</v>
      </c>
      <c r="L6260" t="s">
        <v>60</v>
      </c>
      <c r="M6260">
        <v>420000</v>
      </c>
      <c r="N6260"/>
      <c r="O6260" t="s">
        <v>14415</v>
      </c>
      <c r="P6260" t="s">
        <v>8825</v>
      </c>
    </row>
    <row r="6261" spans="1:16" x14ac:dyDescent="0.35">
      <c r="A6261" t="s">
        <v>1</v>
      </c>
      <c r="B6261" t="s">
        <v>316</v>
      </c>
      <c r="C6261" t="s">
        <v>2695</v>
      </c>
      <c r="D6261" t="s">
        <v>11896</v>
      </c>
      <c r="E6261" t="s">
        <v>59</v>
      </c>
      <c r="F6261" t="b">
        <v>0</v>
      </c>
      <c r="G6261" t="s">
        <v>30</v>
      </c>
      <c r="H6261" s="1">
        <v>46088.060671296298</v>
      </c>
      <c r="I6261" t="b">
        <v>0</v>
      </c>
      <c r="J6261" t="b">
        <v>0</v>
      </c>
      <c r="K6261" t="s">
        <v>30</v>
      </c>
      <c r="L6261" t="s">
        <v>60</v>
      </c>
      <c r="M6261">
        <v>9000000</v>
      </c>
      <c r="N6261"/>
      <c r="O6261" t="s">
        <v>14416</v>
      </c>
      <c r="P6261" t="s">
        <v>14417</v>
      </c>
    </row>
    <row r="6262" spans="1:16" x14ac:dyDescent="0.35">
      <c r="A6262" t="s">
        <v>4</v>
      </c>
      <c r="B6262" t="s">
        <v>14418</v>
      </c>
      <c r="C6262" t="s">
        <v>2695</v>
      </c>
      <c r="D6262" t="s">
        <v>11896</v>
      </c>
      <c r="E6262" t="s">
        <v>59</v>
      </c>
      <c r="F6262" t="b">
        <v>0</v>
      </c>
      <c r="G6262" t="s">
        <v>30</v>
      </c>
      <c r="H6262" s="1">
        <v>46088.060671296298</v>
      </c>
      <c r="I6262" t="b">
        <v>0</v>
      </c>
      <c r="J6262" t="b">
        <v>0</v>
      </c>
      <c r="K6262" t="s">
        <v>30</v>
      </c>
      <c r="L6262" t="s">
        <v>60</v>
      </c>
      <c r="M6262">
        <v>3600000</v>
      </c>
      <c r="N6262"/>
      <c r="O6262" t="s">
        <v>14419</v>
      </c>
    </row>
    <row r="6263" spans="1:16" x14ac:dyDescent="0.35">
      <c r="A6263" t="s">
        <v>3</v>
      </c>
      <c r="B6263" t="s">
        <v>14420</v>
      </c>
      <c r="C6263" t="s">
        <v>14421</v>
      </c>
      <c r="D6263" t="s">
        <v>4595</v>
      </c>
      <c r="E6263" t="s">
        <v>59</v>
      </c>
      <c r="F6263" t="b">
        <v>0</v>
      </c>
      <c r="G6263" t="s">
        <v>25</v>
      </c>
      <c r="H6263" s="1">
        <v>46088.061527777783</v>
      </c>
      <c r="I6263" t="b">
        <v>0</v>
      </c>
      <c r="J6263" t="b">
        <v>0</v>
      </c>
      <c r="K6263" t="s">
        <v>25</v>
      </c>
      <c r="L6263" t="s">
        <v>60</v>
      </c>
      <c r="M6263">
        <v>78000</v>
      </c>
      <c r="N6263"/>
      <c r="O6263" t="s">
        <v>14422</v>
      </c>
    </row>
    <row r="6264" spans="1:16" x14ac:dyDescent="0.35">
      <c r="A6264" t="s">
        <v>0</v>
      </c>
      <c r="B6264" t="s">
        <v>14423</v>
      </c>
      <c r="C6264" t="s">
        <v>14424</v>
      </c>
      <c r="D6264" t="s">
        <v>5349</v>
      </c>
      <c r="E6264" t="s">
        <v>59</v>
      </c>
      <c r="F6264" t="b">
        <v>0</v>
      </c>
      <c r="G6264" t="s">
        <v>65</v>
      </c>
      <c r="H6264" s="1">
        <v>46088.086724537039</v>
      </c>
      <c r="I6264" t="b">
        <v>0</v>
      </c>
      <c r="J6264" t="b">
        <v>1</v>
      </c>
      <c r="K6264" t="s">
        <v>41</v>
      </c>
      <c r="L6264" t="s">
        <v>60</v>
      </c>
      <c r="M6264">
        <v>156000</v>
      </c>
      <c r="N6264"/>
      <c r="O6264" t="s">
        <v>5472</v>
      </c>
    </row>
    <row r="6265" spans="1:16" x14ac:dyDescent="0.35">
      <c r="A6265" t="s">
        <v>0</v>
      </c>
      <c r="B6265" t="s">
        <v>14425</v>
      </c>
      <c r="C6265" t="s">
        <v>290</v>
      </c>
      <c r="D6265" t="s">
        <v>4346</v>
      </c>
      <c r="E6265" t="s">
        <v>88</v>
      </c>
      <c r="F6265" t="b">
        <v>0</v>
      </c>
      <c r="G6265" t="s">
        <v>77</v>
      </c>
      <c r="H6265" s="1">
        <v>46088.086875000001</v>
      </c>
      <c r="I6265" t="b">
        <v>1</v>
      </c>
      <c r="J6265" t="b">
        <v>1</v>
      </c>
      <c r="K6265" t="s">
        <v>41</v>
      </c>
      <c r="L6265" t="s">
        <v>74</v>
      </c>
      <c r="M6265"/>
      <c r="N6265">
        <v>95.06</v>
      </c>
      <c r="O6265" t="s">
        <v>3677</v>
      </c>
      <c r="P6265" t="s">
        <v>3315</v>
      </c>
    </row>
    <row r="6266" spans="1:16" x14ac:dyDescent="0.35">
      <c r="A6266" t="s">
        <v>2</v>
      </c>
      <c r="B6266" t="s">
        <v>3064</v>
      </c>
      <c r="C6266" t="s">
        <v>326</v>
      </c>
      <c r="D6266" t="s">
        <v>4526</v>
      </c>
      <c r="E6266" t="s">
        <v>59</v>
      </c>
      <c r="F6266" t="b">
        <v>0</v>
      </c>
      <c r="G6266" t="s">
        <v>77</v>
      </c>
      <c r="H6266" s="1">
        <v>46088.08699074074</v>
      </c>
      <c r="I6266" t="b">
        <v>0</v>
      </c>
      <c r="J6266" t="b">
        <v>1</v>
      </c>
      <c r="K6266" t="s">
        <v>41</v>
      </c>
      <c r="L6266" t="s">
        <v>60</v>
      </c>
      <c r="M6266">
        <v>148500</v>
      </c>
      <c r="N6266"/>
      <c r="O6266" t="s">
        <v>4526</v>
      </c>
      <c r="P6266" t="s">
        <v>14426</v>
      </c>
    </row>
    <row r="6267" spans="1:16" x14ac:dyDescent="0.35">
      <c r="A6267" t="s">
        <v>3</v>
      </c>
      <c r="B6267" t="s">
        <v>1257</v>
      </c>
      <c r="C6267" t="s">
        <v>616</v>
      </c>
      <c r="D6267" t="s">
        <v>4526</v>
      </c>
      <c r="E6267" t="s">
        <v>59</v>
      </c>
      <c r="F6267" t="b">
        <v>0</v>
      </c>
      <c r="G6267" t="s">
        <v>73</v>
      </c>
      <c r="H6267" s="1">
        <v>46088.087141203701</v>
      </c>
      <c r="I6267" t="b">
        <v>0</v>
      </c>
      <c r="J6267" t="b">
        <v>1</v>
      </c>
      <c r="K6267" t="s">
        <v>41</v>
      </c>
      <c r="L6267" t="s">
        <v>60</v>
      </c>
      <c r="M6267">
        <v>142600</v>
      </c>
      <c r="N6267"/>
      <c r="O6267" t="s">
        <v>98</v>
      </c>
      <c r="P6267" t="s">
        <v>12114</v>
      </c>
    </row>
    <row r="6268" spans="1:16" x14ac:dyDescent="0.35">
      <c r="A6268" t="s">
        <v>2</v>
      </c>
      <c r="B6268" t="s">
        <v>14427</v>
      </c>
      <c r="C6268" t="s">
        <v>477</v>
      </c>
      <c r="D6268" t="s">
        <v>5349</v>
      </c>
      <c r="E6268" t="s">
        <v>59</v>
      </c>
      <c r="F6268" t="b">
        <v>0</v>
      </c>
      <c r="G6268" t="s">
        <v>65</v>
      </c>
      <c r="H6268" s="1">
        <v>46088.087557870371</v>
      </c>
      <c r="I6268" t="b">
        <v>0</v>
      </c>
      <c r="J6268" t="b">
        <v>1</v>
      </c>
      <c r="K6268" t="s">
        <v>41</v>
      </c>
      <c r="L6268" t="s">
        <v>60</v>
      </c>
      <c r="M6268">
        <v>145500</v>
      </c>
      <c r="N6268"/>
      <c r="O6268" t="s">
        <v>226</v>
      </c>
      <c r="P6268" t="s">
        <v>14428</v>
      </c>
    </row>
    <row r="6269" spans="1:16" x14ac:dyDescent="0.35">
      <c r="A6269" t="s">
        <v>6</v>
      </c>
      <c r="B6269" t="s">
        <v>5741</v>
      </c>
      <c r="C6269" t="s">
        <v>320</v>
      </c>
      <c r="D6269" t="s">
        <v>2360</v>
      </c>
      <c r="E6269" t="s">
        <v>59</v>
      </c>
      <c r="F6269" t="b">
        <v>0</v>
      </c>
      <c r="G6269" t="s">
        <v>73</v>
      </c>
      <c r="H6269" s="1">
        <v>46088.087870370371</v>
      </c>
      <c r="I6269" t="b">
        <v>0</v>
      </c>
      <c r="J6269" t="b">
        <v>1</v>
      </c>
      <c r="K6269" t="s">
        <v>41</v>
      </c>
      <c r="L6269" t="s">
        <v>60</v>
      </c>
      <c r="M6269">
        <v>198000</v>
      </c>
      <c r="N6269"/>
      <c r="O6269" t="s">
        <v>195</v>
      </c>
      <c r="P6269" t="s">
        <v>5743</v>
      </c>
    </row>
    <row r="6270" spans="1:16" x14ac:dyDescent="0.35">
      <c r="A6270" t="s">
        <v>3</v>
      </c>
      <c r="B6270" t="s">
        <v>4352</v>
      </c>
      <c r="C6270" t="s">
        <v>774</v>
      </c>
      <c r="D6270" t="s">
        <v>2360</v>
      </c>
      <c r="E6270" t="s">
        <v>59</v>
      </c>
      <c r="F6270" t="b">
        <v>0</v>
      </c>
      <c r="G6270" t="s">
        <v>77</v>
      </c>
      <c r="H6270" s="1">
        <v>46088.12871527778</v>
      </c>
      <c r="I6270" t="b">
        <v>1</v>
      </c>
      <c r="J6270" t="b">
        <v>1</v>
      </c>
      <c r="K6270" t="s">
        <v>41</v>
      </c>
      <c r="L6270" t="s">
        <v>74</v>
      </c>
      <c r="M6270"/>
      <c r="N6270">
        <v>30</v>
      </c>
      <c r="O6270" t="s">
        <v>1239</v>
      </c>
    </row>
    <row r="6271" spans="1:16" x14ac:dyDescent="0.35">
      <c r="A6271" t="s">
        <v>3</v>
      </c>
      <c r="B6271" t="s">
        <v>14429</v>
      </c>
      <c r="C6271" t="s">
        <v>10102</v>
      </c>
      <c r="D6271" t="s">
        <v>5349</v>
      </c>
      <c r="E6271" t="s">
        <v>59</v>
      </c>
      <c r="F6271" t="b">
        <v>0</v>
      </c>
      <c r="G6271" t="s">
        <v>73</v>
      </c>
      <c r="H6271" s="1">
        <v>46088.128842592603</v>
      </c>
      <c r="I6271" t="b">
        <v>0</v>
      </c>
      <c r="J6271" t="b">
        <v>1</v>
      </c>
      <c r="K6271" t="s">
        <v>41</v>
      </c>
      <c r="L6271" t="s">
        <v>60</v>
      </c>
      <c r="M6271">
        <v>140000</v>
      </c>
      <c r="N6271"/>
      <c r="O6271" t="s">
        <v>4157</v>
      </c>
      <c r="P6271" t="s">
        <v>1751</v>
      </c>
    </row>
    <row r="6272" spans="1:16" x14ac:dyDescent="0.35">
      <c r="A6272" t="s">
        <v>4</v>
      </c>
      <c r="B6272" t="s">
        <v>14430</v>
      </c>
      <c r="C6272" t="s">
        <v>14431</v>
      </c>
      <c r="D6272" t="s">
        <v>5349</v>
      </c>
      <c r="E6272" t="s">
        <v>59</v>
      </c>
      <c r="F6272" t="b">
        <v>0</v>
      </c>
      <c r="G6272" t="s">
        <v>89</v>
      </c>
      <c r="H6272" s="1">
        <v>46088.129027777781</v>
      </c>
      <c r="I6272" t="b">
        <v>1</v>
      </c>
      <c r="J6272" t="b">
        <v>1</v>
      </c>
      <c r="K6272" t="s">
        <v>41</v>
      </c>
      <c r="L6272" t="s">
        <v>60</v>
      </c>
      <c r="M6272">
        <v>100000</v>
      </c>
      <c r="N6272"/>
      <c r="O6272" t="s">
        <v>4157</v>
      </c>
    </row>
    <row r="6273" spans="1:16" x14ac:dyDescent="0.35">
      <c r="A6273" t="s">
        <v>2</v>
      </c>
      <c r="B6273" t="s">
        <v>14432</v>
      </c>
      <c r="C6273" t="s">
        <v>320</v>
      </c>
      <c r="D6273" t="s">
        <v>5349</v>
      </c>
      <c r="E6273" t="s">
        <v>59</v>
      </c>
      <c r="F6273" t="b">
        <v>0</v>
      </c>
      <c r="G6273" t="s">
        <v>73</v>
      </c>
      <c r="H6273" s="1">
        <v>46088.129490740743</v>
      </c>
      <c r="I6273" t="b">
        <v>0</v>
      </c>
      <c r="J6273" t="b">
        <v>1</v>
      </c>
      <c r="K6273" t="s">
        <v>41</v>
      </c>
      <c r="L6273" t="s">
        <v>60</v>
      </c>
      <c r="M6273">
        <v>142400</v>
      </c>
      <c r="N6273"/>
      <c r="O6273" t="s">
        <v>195</v>
      </c>
      <c r="P6273" t="s">
        <v>5743</v>
      </c>
    </row>
    <row r="6274" spans="1:16" x14ac:dyDescent="0.35">
      <c r="A6274" t="s">
        <v>1</v>
      </c>
      <c r="B6274" t="s">
        <v>14433</v>
      </c>
      <c r="C6274" t="s">
        <v>14351</v>
      </c>
      <c r="D6274" t="s">
        <v>5349</v>
      </c>
      <c r="E6274" t="s">
        <v>59</v>
      </c>
      <c r="F6274" t="b">
        <v>0</v>
      </c>
      <c r="G6274" t="s">
        <v>65</v>
      </c>
      <c r="H6274" s="1">
        <v>46088.129733796297</v>
      </c>
      <c r="I6274" t="b">
        <v>1</v>
      </c>
      <c r="J6274" t="b">
        <v>1</v>
      </c>
      <c r="K6274" t="s">
        <v>41</v>
      </c>
      <c r="L6274" t="s">
        <v>60</v>
      </c>
      <c r="M6274">
        <v>176938.66500000001</v>
      </c>
      <c r="N6274"/>
      <c r="O6274" t="s">
        <v>4157</v>
      </c>
      <c r="P6274" t="s">
        <v>14434</v>
      </c>
    </row>
    <row r="6275" spans="1:16" x14ac:dyDescent="0.35">
      <c r="A6275" t="s">
        <v>1</v>
      </c>
      <c r="B6275" t="s">
        <v>14435</v>
      </c>
      <c r="C6275" t="s">
        <v>76</v>
      </c>
      <c r="D6275" t="s">
        <v>8612</v>
      </c>
      <c r="F6275" t="b">
        <v>1</v>
      </c>
      <c r="G6275" t="s">
        <v>73</v>
      </c>
      <c r="H6275" s="1">
        <v>46088.132094907407</v>
      </c>
      <c r="I6275" t="b">
        <v>1</v>
      </c>
      <c r="J6275" t="b">
        <v>1</v>
      </c>
      <c r="K6275" t="s">
        <v>41</v>
      </c>
      <c r="L6275" t="s">
        <v>74</v>
      </c>
      <c r="M6275"/>
      <c r="N6275">
        <v>62.5</v>
      </c>
      <c r="O6275" t="s">
        <v>403</v>
      </c>
      <c r="P6275" t="s">
        <v>14436</v>
      </c>
    </row>
    <row r="6276" spans="1:16" x14ac:dyDescent="0.35">
      <c r="A6276" t="s">
        <v>1</v>
      </c>
      <c r="B6276" t="s">
        <v>14437</v>
      </c>
      <c r="C6276" t="s">
        <v>810</v>
      </c>
      <c r="D6276" t="s">
        <v>2360</v>
      </c>
      <c r="E6276" t="s">
        <v>59</v>
      </c>
      <c r="F6276" t="b">
        <v>0</v>
      </c>
      <c r="G6276" t="s">
        <v>65</v>
      </c>
      <c r="H6276" s="1">
        <v>46088.171597222223</v>
      </c>
      <c r="I6276" t="b">
        <v>0</v>
      </c>
      <c r="J6276" t="b">
        <v>1</v>
      </c>
      <c r="K6276" t="s">
        <v>41</v>
      </c>
      <c r="L6276" t="s">
        <v>60</v>
      </c>
      <c r="M6276">
        <v>165500</v>
      </c>
      <c r="N6276"/>
      <c r="O6276" t="s">
        <v>14438</v>
      </c>
      <c r="P6276" t="s">
        <v>14439</v>
      </c>
    </row>
    <row r="6277" spans="1:16" x14ac:dyDescent="0.35">
      <c r="A6277" t="s">
        <v>1</v>
      </c>
      <c r="B6277" t="s">
        <v>14440</v>
      </c>
      <c r="C6277" t="s">
        <v>463</v>
      </c>
      <c r="D6277" t="s">
        <v>2360</v>
      </c>
      <c r="E6277" t="s">
        <v>59</v>
      </c>
      <c r="F6277" t="b">
        <v>0</v>
      </c>
      <c r="G6277" t="s">
        <v>65</v>
      </c>
      <c r="H6277" s="1">
        <v>46088.171701388892</v>
      </c>
      <c r="I6277" t="b">
        <v>0</v>
      </c>
      <c r="J6277" t="b">
        <v>1</v>
      </c>
      <c r="K6277" t="s">
        <v>41</v>
      </c>
      <c r="L6277" t="s">
        <v>74</v>
      </c>
      <c r="M6277"/>
      <c r="N6277">
        <v>25.96</v>
      </c>
      <c r="O6277" t="s">
        <v>1664</v>
      </c>
      <c r="P6277" t="s">
        <v>14441</v>
      </c>
    </row>
    <row r="6278" spans="1:16" x14ac:dyDescent="0.35">
      <c r="A6278" t="s">
        <v>3</v>
      </c>
      <c r="B6278" t="s">
        <v>3</v>
      </c>
      <c r="C6278" t="s">
        <v>14442</v>
      </c>
      <c r="D6278" t="s">
        <v>4595</v>
      </c>
      <c r="E6278" t="s">
        <v>59</v>
      </c>
      <c r="F6278" t="b">
        <v>0</v>
      </c>
      <c r="G6278" t="s">
        <v>14443</v>
      </c>
      <c r="H6278" s="1">
        <v>46088.203923611109</v>
      </c>
      <c r="I6278" t="b">
        <v>0</v>
      </c>
      <c r="J6278" t="b">
        <v>0</v>
      </c>
      <c r="K6278" t="s">
        <v>14443</v>
      </c>
      <c r="L6278" t="s">
        <v>60</v>
      </c>
      <c r="M6278">
        <v>32500</v>
      </c>
      <c r="N6278"/>
      <c r="O6278" t="s">
        <v>14444</v>
      </c>
      <c r="P6278" t="s">
        <v>14445</v>
      </c>
    </row>
    <row r="6279" spans="1:16" x14ac:dyDescent="0.35">
      <c r="A6279" t="s">
        <v>0</v>
      </c>
      <c r="B6279" t="s">
        <v>0</v>
      </c>
      <c r="C6279" t="s">
        <v>11029</v>
      </c>
      <c r="D6279" t="s">
        <v>11271</v>
      </c>
      <c r="E6279" t="s">
        <v>59</v>
      </c>
      <c r="F6279" t="b">
        <v>0</v>
      </c>
      <c r="G6279" t="s">
        <v>20</v>
      </c>
      <c r="H6279" s="1">
        <v>46088.204050925917</v>
      </c>
      <c r="I6279" t="b">
        <v>1</v>
      </c>
      <c r="J6279" t="b">
        <v>0</v>
      </c>
      <c r="K6279" t="s">
        <v>20</v>
      </c>
      <c r="L6279" t="s">
        <v>60</v>
      </c>
      <c r="M6279">
        <v>51500</v>
      </c>
      <c r="N6279"/>
      <c r="O6279" t="s">
        <v>14446</v>
      </c>
      <c r="P6279" t="s">
        <v>14447</v>
      </c>
    </row>
    <row r="6280" spans="1:16" x14ac:dyDescent="0.35">
      <c r="A6280" t="s">
        <v>0</v>
      </c>
      <c r="B6280" t="s">
        <v>0</v>
      </c>
      <c r="C6280" t="s">
        <v>151</v>
      </c>
      <c r="D6280" t="s">
        <v>4595</v>
      </c>
      <c r="E6280" t="s">
        <v>59</v>
      </c>
      <c r="F6280" t="b">
        <v>0</v>
      </c>
      <c r="G6280" t="s">
        <v>89</v>
      </c>
      <c r="H6280" s="1">
        <v>46088.212361111109</v>
      </c>
      <c r="I6280" t="b">
        <v>0</v>
      </c>
      <c r="J6280" t="b">
        <v>0</v>
      </c>
      <c r="K6280" t="s">
        <v>41</v>
      </c>
      <c r="L6280" t="s">
        <v>60</v>
      </c>
      <c r="M6280">
        <v>77500</v>
      </c>
      <c r="N6280"/>
      <c r="O6280" t="s">
        <v>14448</v>
      </c>
      <c r="P6280" t="s">
        <v>7858</v>
      </c>
    </row>
    <row r="6281" spans="1:16" x14ac:dyDescent="0.35">
      <c r="A6281" t="s">
        <v>6</v>
      </c>
      <c r="B6281" t="s">
        <v>11276</v>
      </c>
      <c r="C6281" t="s">
        <v>1250</v>
      </c>
      <c r="D6281" t="s">
        <v>4595</v>
      </c>
      <c r="E6281" t="s">
        <v>59</v>
      </c>
      <c r="F6281" t="b">
        <v>0</v>
      </c>
      <c r="G6281" t="s">
        <v>89</v>
      </c>
      <c r="H6281" s="1">
        <v>46088.212453703702</v>
      </c>
      <c r="I6281" t="b">
        <v>0</v>
      </c>
      <c r="J6281" t="b">
        <v>0</v>
      </c>
      <c r="K6281" t="s">
        <v>41</v>
      </c>
      <c r="L6281" t="s">
        <v>60</v>
      </c>
      <c r="M6281">
        <v>160000</v>
      </c>
      <c r="N6281"/>
      <c r="O6281" t="s">
        <v>9745</v>
      </c>
      <c r="P6281" t="s">
        <v>14449</v>
      </c>
    </row>
    <row r="6282" spans="1:16" x14ac:dyDescent="0.35">
      <c r="A6282" t="s">
        <v>0</v>
      </c>
      <c r="B6282" t="s">
        <v>14450</v>
      </c>
      <c r="C6282" t="s">
        <v>1250</v>
      </c>
      <c r="D6282" t="s">
        <v>4526</v>
      </c>
      <c r="E6282" t="s">
        <v>59</v>
      </c>
      <c r="F6282" t="b">
        <v>0</v>
      </c>
      <c r="G6282" t="s">
        <v>65</v>
      </c>
      <c r="H6282" s="1">
        <v>46088.213171296287</v>
      </c>
      <c r="I6282" t="b">
        <v>0</v>
      </c>
      <c r="J6282" t="b">
        <v>0</v>
      </c>
      <c r="K6282" t="s">
        <v>41</v>
      </c>
      <c r="L6282" t="s">
        <v>60</v>
      </c>
      <c r="M6282">
        <v>120000</v>
      </c>
      <c r="N6282"/>
      <c r="O6282" t="s">
        <v>480</v>
      </c>
      <c r="P6282" t="s">
        <v>14451</v>
      </c>
    </row>
    <row r="6283" spans="1:16" x14ac:dyDescent="0.35">
      <c r="A6283" t="s">
        <v>1</v>
      </c>
      <c r="B6283" t="s">
        <v>14452</v>
      </c>
      <c r="C6283" t="s">
        <v>76</v>
      </c>
      <c r="D6283" t="s">
        <v>4526</v>
      </c>
      <c r="E6283" t="s">
        <v>88</v>
      </c>
      <c r="F6283" t="b">
        <v>1</v>
      </c>
      <c r="G6283" t="s">
        <v>65</v>
      </c>
      <c r="H6283" s="1">
        <v>46088.213414351849</v>
      </c>
      <c r="I6283" t="b">
        <v>1</v>
      </c>
      <c r="J6283" t="b">
        <v>0</v>
      </c>
      <c r="K6283" t="s">
        <v>41</v>
      </c>
      <c r="L6283" t="s">
        <v>74</v>
      </c>
      <c r="M6283"/>
      <c r="N6283">
        <v>62.5</v>
      </c>
      <c r="O6283" t="s">
        <v>5271</v>
      </c>
      <c r="P6283" t="s">
        <v>208</v>
      </c>
    </row>
    <row r="6284" spans="1:16" x14ac:dyDescent="0.35">
      <c r="A6284" t="s">
        <v>1</v>
      </c>
      <c r="B6284" t="s">
        <v>1</v>
      </c>
      <c r="C6284" t="s">
        <v>958</v>
      </c>
      <c r="D6284" t="s">
        <v>2360</v>
      </c>
      <c r="E6284" t="s">
        <v>59</v>
      </c>
      <c r="F6284" t="b">
        <v>0</v>
      </c>
      <c r="G6284" t="s">
        <v>77</v>
      </c>
      <c r="H6284" s="1">
        <v>46088.215162037042</v>
      </c>
      <c r="I6284" t="b">
        <v>0</v>
      </c>
      <c r="J6284" t="b">
        <v>1</v>
      </c>
      <c r="K6284" t="s">
        <v>41</v>
      </c>
      <c r="L6284" t="s">
        <v>60</v>
      </c>
      <c r="M6284">
        <v>117800</v>
      </c>
      <c r="N6284"/>
      <c r="O6284" t="s">
        <v>959</v>
      </c>
      <c r="P6284" t="s">
        <v>14453</v>
      </c>
    </row>
    <row r="6285" spans="1:16" x14ac:dyDescent="0.35">
      <c r="A6285" t="s">
        <v>2</v>
      </c>
      <c r="B6285" t="s">
        <v>14454</v>
      </c>
      <c r="C6285" t="s">
        <v>34</v>
      </c>
      <c r="D6285" t="s">
        <v>11278</v>
      </c>
      <c r="E6285" t="s">
        <v>59</v>
      </c>
      <c r="F6285" t="b">
        <v>0</v>
      </c>
      <c r="G6285" t="s">
        <v>34</v>
      </c>
      <c r="H6285" s="1">
        <v>46088.216851851852</v>
      </c>
      <c r="I6285" t="b">
        <v>0</v>
      </c>
      <c r="J6285" t="b">
        <v>0</v>
      </c>
      <c r="K6285" t="s">
        <v>34</v>
      </c>
      <c r="L6285" t="s">
        <v>60</v>
      </c>
      <c r="M6285">
        <v>405000</v>
      </c>
      <c r="N6285"/>
      <c r="O6285" t="s">
        <v>14455</v>
      </c>
      <c r="P6285" t="s">
        <v>3201</v>
      </c>
    </row>
    <row r="6286" spans="1:16" x14ac:dyDescent="0.35">
      <c r="A6286" t="s">
        <v>2</v>
      </c>
      <c r="B6286" t="s">
        <v>14456</v>
      </c>
      <c r="C6286" t="s">
        <v>34</v>
      </c>
      <c r="D6286" t="s">
        <v>11278</v>
      </c>
      <c r="F6286" t="b">
        <v>0</v>
      </c>
      <c r="G6286" t="s">
        <v>34</v>
      </c>
      <c r="H6286" s="1">
        <v>46088.216886574082</v>
      </c>
      <c r="I6286" t="b">
        <v>0</v>
      </c>
      <c r="J6286" t="b">
        <v>0</v>
      </c>
      <c r="K6286" t="s">
        <v>34</v>
      </c>
      <c r="L6286" t="s">
        <v>60</v>
      </c>
      <c r="M6286">
        <v>515000</v>
      </c>
      <c r="N6286"/>
      <c r="O6286" t="s">
        <v>14457</v>
      </c>
    </row>
    <row r="6287" spans="1:16" x14ac:dyDescent="0.35">
      <c r="A6287" t="s">
        <v>1</v>
      </c>
      <c r="B6287" t="s">
        <v>961</v>
      </c>
      <c r="C6287" t="s">
        <v>1910</v>
      </c>
      <c r="D6287" t="s">
        <v>11278</v>
      </c>
      <c r="E6287" t="s">
        <v>59</v>
      </c>
      <c r="F6287" t="b">
        <v>0</v>
      </c>
      <c r="G6287" t="s">
        <v>34</v>
      </c>
      <c r="H6287" s="1">
        <v>46088.216932870368</v>
      </c>
      <c r="I6287" t="b">
        <v>0</v>
      </c>
      <c r="J6287" t="b">
        <v>0</v>
      </c>
      <c r="K6287" t="s">
        <v>34</v>
      </c>
      <c r="L6287" t="s">
        <v>60</v>
      </c>
      <c r="M6287">
        <v>540000</v>
      </c>
      <c r="N6287"/>
      <c r="O6287" t="s">
        <v>14308</v>
      </c>
      <c r="P6287" t="s">
        <v>14309</v>
      </c>
    </row>
    <row r="6288" spans="1:16" x14ac:dyDescent="0.35">
      <c r="A6288" t="s">
        <v>1</v>
      </c>
      <c r="B6288" t="s">
        <v>358</v>
      </c>
      <c r="C6288" t="s">
        <v>11627</v>
      </c>
      <c r="D6288" t="s">
        <v>11278</v>
      </c>
      <c r="E6288" t="s">
        <v>59</v>
      </c>
      <c r="F6288" t="b">
        <v>0</v>
      </c>
      <c r="G6288" t="s">
        <v>34</v>
      </c>
      <c r="H6288" s="1">
        <v>46088.216932870368</v>
      </c>
      <c r="I6288" t="b">
        <v>0</v>
      </c>
      <c r="J6288" t="b">
        <v>0</v>
      </c>
      <c r="K6288" t="s">
        <v>34</v>
      </c>
      <c r="L6288" t="s">
        <v>60</v>
      </c>
      <c r="M6288">
        <v>330000</v>
      </c>
      <c r="N6288"/>
      <c r="O6288" t="s">
        <v>14458</v>
      </c>
      <c r="P6288" t="s">
        <v>1841</v>
      </c>
    </row>
    <row r="6289" spans="1:16" x14ac:dyDescent="0.35">
      <c r="A6289" t="s">
        <v>0</v>
      </c>
      <c r="B6289" t="s">
        <v>14459</v>
      </c>
      <c r="C6289" t="s">
        <v>33</v>
      </c>
      <c r="D6289" t="s">
        <v>12039</v>
      </c>
      <c r="F6289" t="b">
        <v>0</v>
      </c>
      <c r="G6289" t="s">
        <v>33</v>
      </c>
      <c r="H6289" s="1">
        <v>46088.219236111108</v>
      </c>
      <c r="I6289" t="b">
        <v>0</v>
      </c>
      <c r="J6289" t="b">
        <v>0</v>
      </c>
      <c r="K6289" t="s">
        <v>33</v>
      </c>
      <c r="L6289" t="s">
        <v>60</v>
      </c>
      <c r="M6289">
        <v>70000</v>
      </c>
      <c r="N6289"/>
      <c r="O6289" t="s">
        <v>14460</v>
      </c>
    </row>
    <row r="6290" spans="1:16" x14ac:dyDescent="0.35">
      <c r="A6290" t="s">
        <v>2</v>
      </c>
      <c r="B6290" t="s">
        <v>2</v>
      </c>
      <c r="C6290" t="s">
        <v>14461</v>
      </c>
      <c r="D6290" t="s">
        <v>14462</v>
      </c>
      <c r="E6290" t="s">
        <v>59</v>
      </c>
      <c r="F6290" t="b">
        <v>0</v>
      </c>
      <c r="G6290" t="s">
        <v>29</v>
      </c>
      <c r="H6290" s="1">
        <v>46088.21974537037</v>
      </c>
      <c r="I6290" t="b">
        <v>0</v>
      </c>
      <c r="J6290" t="b">
        <v>0</v>
      </c>
      <c r="K6290" t="s">
        <v>29</v>
      </c>
      <c r="L6290" t="s">
        <v>60</v>
      </c>
      <c r="M6290">
        <v>14000000</v>
      </c>
      <c r="N6290"/>
      <c r="O6290" t="s">
        <v>14463</v>
      </c>
      <c r="P6290" t="s">
        <v>3316</v>
      </c>
    </row>
    <row r="6291" spans="1:16" x14ac:dyDescent="0.35">
      <c r="A6291" t="s">
        <v>4</v>
      </c>
      <c r="B6291" t="s">
        <v>14464</v>
      </c>
      <c r="C6291" t="s">
        <v>14465</v>
      </c>
      <c r="D6291" t="s">
        <v>11896</v>
      </c>
      <c r="E6291" t="s">
        <v>59</v>
      </c>
      <c r="F6291" t="b">
        <v>0</v>
      </c>
      <c r="G6291" t="s">
        <v>30</v>
      </c>
      <c r="H6291" s="1">
        <v>46088.227442129632</v>
      </c>
      <c r="I6291" t="b">
        <v>1</v>
      </c>
      <c r="J6291" t="b">
        <v>0</v>
      </c>
      <c r="K6291" t="s">
        <v>30</v>
      </c>
      <c r="L6291" t="s">
        <v>60</v>
      </c>
      <c r="M6291">
        <v>5400000</v>
      </c>
      <c r="N6291"/>
      <c r="O6291" t="s">
        <v>14466</v>
      </c>
      <c r="P6291" t="s">
        <v>572</v>
      </c>
    </row>
    <row r="6292" spans="1:16" x14ac:dyDescent="0.35">
      <c r="A6292" t="s">
        <v>0</v>
      </c>
      <c r="B6292" t="s">
        <v>1891</v>
      </c>
      <c r="C6292" t="s">
        <v>14465</v>
      </c>
      <c r="D6292" t="s">
        <v>11896</v>
      </c>
      <c r="E6292" t="s">
        <v>59</v>
      </c>
      <c r="F6292" t="b">
        <v>0</v>
      </c>
      <c r="G6292" t="s">
        <v>30</v>
      </c>
      <c r="H6292" s="1">
        <v>46088.227442129632</v>
      </c>
      <c r="I6292" t="b">
        <v>0</v>
      </c>
      <c r="J6292" t="b">
        <v>0</v>
      </c>
      <c r="K6292" t="s">
        <v>30</v>
      </c>
      <c r="L6292" t="s">
        <v>60</v>
      </c>
      <c r="M6292">
        <v>4200000</v>
      </c>
      <c r="N6292"/>
      <c r="O6292" t="s">
        <v>14467</v>
      </c>
      <c r="P6292" t="s">
        <v>14468</v>
      </c>
    </row>
    <row r="6293" spans="1:16" x14ac:dyDescent="0.35">
      <c r="A6293" t="s">
        <v>2</v>
      </c>
      <c r="B6293" t="s">
        <v>14469</v>
      </c>
      <c r="C6293" t="s">
        <v>1987</v>
      </c>
      <c r="D6293" t="s">
        <v>4346</v>
      </c>
      <c r="E6293" t="s">
        <v>59</v>
      </c>
      <c r="F6293" t="b">
        <v>0</v>
      </c>
      <c r="G6293" t="s">
        <v>73</v>
      </c>
      <c r="H6293" s="1">
        <v>46088.250405092593</v>
      </c>
      <c r="I6293" t="b">
        <v>0</v>
      </c>
      <c r="J6293" t="b">
        <v>0</v>
      </c>
      <c r="K6293" t="s">
        <v>41</v>
      </c>
      <c r="L6293" t="s">
        <v>74</v>
      </c>
      <c r="M6293"/>
      <c r="N6293">
        <v>21</v>
      </c>
      <c r="O6293" t="s">
        <v>14470</v>
      </c>
    </row>
    <row r="6294" spans="1:16" x14ac:dyDescent="0.35">
      <c r="A6294" t="s">
        <v>1</v>
      </c>
      <c r="B6294" t="s">
        <v>1</v>
      </c>
      <c r="C6294" t="s">
        <v>1117</v>
      </c>
      <c r="D6294" t="s">
        <v>2360</v>
      </c>
      <c r="E6294" t="s">
        <v>59</v>
      </c>
      <c r="F6294" t="b">
        <v>0</v>
      </c>
      <c r="G6294" t="s">
        <v>65</v>
      </c>
      <c r="H6294" s="1">
        <v>46088.254814814813</v>
      </c>
      <c r="I6294" t="b">
        <v>0</v>
      </c>
      <c r="J6294" t="b">
        <v>1</v>
      </c>
      <c r="K6294" t="s">
        <v>41</v>
      </c>
      <c r="L6294" t="s">
        <v>60</v>
      </c>
      <c r="M6294">
        <v>136000</v>
      </c>
      <c r="N6294"/>
      <c r="O6294" t="s">
        <v>982</v>
      </c>
      <c r="P6294" t="s">
        <v>14471</v>
      </c>
    </row>
    <row r="6295" spans="1:16" x14ac:dyDescent="0.35">
      <c r="A6295" t="s">
        <v>1</v>
      </c>
      <c r="B6295" t="s">
        <v>14472</v>
      </c>
      <c r="C6295" t="s">
        <v>13</v>
      </c>
      <c r="D6295" t="s">
        <v>4637</v>
      </c>
      <c r="E6295" t="s">
        <v>59</v>
      </c>
      <c r="F6295" t="b">
        <v>0</v>
      </c>
      <c r="G6295" t="s">
        <v>13</v>
      </c>
      <c r="H6295" s="1">
        <v>46088.258831018517</v>
      </c>
      <c r="I6295" t="b">
        <v>0</v>
      </c>
      <c r="J6295" t="b">
        <v>0</v>
      </c>
      <c r="K6295" t="s">
        <v>13</v>
      </c>
      <c r="L6295" t="s">
        <v>74</v>
      </c>
      <c r="M6295"/>
      <c r="N6295">
        <v>28.5</v>
      </c>
      <c r="O6295" t="s">
        <v>4596</v>
      </c>
      <c r="P6295" t="s">
        <v>14473</v>
      </c>
    </row>
    <row r="6296" spans="1:16" x14ac:dyDescent="0.35">
      <c r="A6296" t="s">
        <v>1</v>
      </c>
      <c r="B6296" t="s">
        <v>316</v>
      </c>
      <c r="C6296" t="s">
        <v>14474</v>
      </c>
      <c r="D6296" t="s">
        <v>5798</v>
      </c>
      <c r="E6296" t="s">
        <v>59</v>
      </c>
      <c r="F6296" t="b">
        <v>0</v>
      </c>
      <c r="G6296" t="s">
        <v>40</v>
      </c>
      <c r="H6296" s="1">
        <v>46088.259560185194</v>
      </c>
      <c r="I6296" t="b">
        <v>1</v>
      </c>
      <c r="J6296" t="b">
        <v>0</v>
      </c>
      <c r="K6296" t="s">
        <v>40</v>
      </c>
      <c r="L6296" t="s">
        <v>60</v>
      </c>
      <c r="M6296">
        <v>120000</v>
      </c>
      <c r="N6296"/>
      <c r="O6296" t="s">
        <v>4539</v>
      </c>
    </row>
    <row r="6297" spans="1:16" x14ac:dyDescent="0.35">
      <c r="A6297" t="s">
        <v>2</v>
      </c>
      <c r="B6297" t="s">
        <v>986</v>
      </c>
      <c r="C6297" t="s">
        <v>207</v>
      </c>
      <c r="D6297" t="s">
        <v>4595</v>
      </c>
      <c r="E6297" t="s">
        <v>59</v>
      </c>
      <c r="F6297" t="b">
        <v>0</v>
      </c>
      <c r="G6297" t="s">
        <v>63</v>
      </c>
      <c r="H6297" s="1">
        <v>46088.288483796299</v>
      </c>
      <c r="I6297" t="b">
        <v>0</v>
      </c>
      <c r="J6297" t="b">
        <v>0</v>
      </c>
      <c r="K6297" t="s">
        <v>41</v>
      </c>
      <c r="L6297" t="s">
        <v>60</v>
      </c>
      <c r="M6297">
        <v>170000</v>
      </c>
      <c r="N6297"/>
      <c r="O6297" t="s">
        <v>14475</v>
      </c>
      <c r="P6297" t="s">
        <v>14476</v>
      </c>
    </row>
    <row r="6298" spans="1:16" x14ac:dyDescent="0.35">
      <c r="A6298" t="s">
        <v>3</v>
      </c>
      <c r="B6298" t="s">
        <v>14477</v>
      </c>
      <c r="C6298" t="s">
        <v>690</v>
      </c>
      <c r="D6298" t="s">
        <v>4595</v>
      </c>
      <c r="E6298" t="s">
        <v>621</v>
      </c>
      <c r="F6298" t="b">
        <v>0</v>
      </c>
      <c r="G6298" t="s">
        <v>77</v>
      </c>
      <c r="H6298" s="1">
        <v>46088.292013888888</v>
      </c>
      <c r="I6298" t="b">
        <v>0</v>
      </c>
      <c r="J6298" t="b">
        <v>0</v>
      </c>
      <c r="K6298" t="s">
        <v>41</v>
      </c>
      <c r="L6298" t="s">
        <v>60</v>
      </c>
      <c r="M6298">
        <v>44000</v>
      </c>
      <c r="N6298"/>
      <c r="O6298" t="s">
        <v>14478</v>
      </c>
    </row>
    <row r="6299" spans="1:16" x14ac:dyDescent="0.35">
      <c r="A6299" t="s">
        <v>3</v>
      </c>
      <c r="B6299" t="s">
        <v>14479</v>
      </c>
      <c r="C6299" t="s">
        <v>190</v>
      </c>
      <c r="D6299" t="s">
        <v>4569</v>
      </c>
      <c r="E6299" t="s">
        <v>59</v>
      </c>
      <c r="F6299" t="b">
        <v>0</v>
      </c>
      <c r="G6299" t="s">
        <v>73</v>
      </c>
      <c r="H6299" s="1">
        <v>46088.292048611111</v>
      </c>
      <c r="I6299" t="b">
        <v>0</v>
      </c>
      <c r="J6299" t="b">
        <v>1</v>
      </c>
      <c r="K6299" t="s">
        <v>41</v>
      </c>
      <c r="L6299" t="s">
        <v>74</v>
      </c>
      <c r="M6299"/>
      <c r="N6299">
        <v>33.65</v>
      </c>
      <c r="O6299" t="s">
        <v>3085</v>
      </c>
      <c r="P6299" t="s">
        <v>2745</v>
      </c>
    </row>
    <row r="6300" spans="1:16" x14ac:dyDescent="0.35">
      <c r="A6300" t="s">
        <v>0</v>
      </c>
      <c r="B6300" t="s">
        <v>2725</v>
      </c>
      <c r="C6300" t="s">
        <v>301</v>
      </c>
      <c r="D6300" t="s">
        <v>4595</v>
      </c>
      <c r="E6300" t="s">
        <v>59</v>
      </c>
      <c r="F6300" t="b">
        <v>0</v>
      </c>
      <c r="G6300" t="s">
        <v>68</v>
      </c>
      <c r="H6300" s="1">
        <v>46088.292233796303</v>
      </c>
      <c r="I6300" t="b">
        <v>1</v>
      </c>
      <c r="J6300" t="b">
        <v>0</v>
      </c>
      <c r="K6300" t="s">
        <v>41</v>
      </c>
      <c r="L6300" t="s">
        <v>60</v>
      </c>
      <c r="M6300">
        <v>112500</v>
      </c>
      <c r="N6300"/>
      <c r="O6300" t="s">
        <v>12284</v>
      </c>
    </row>
    <row r="6301" spans="1:16" x14ac:dyDescent="0.35">
      <c r="A6301" t="s">
        <v>2</v>
      </c>
      <c r="B6301" t="s">
        <v>14304</v>
      </c>
      <c r="C6301" t="s">
        <v>4221</v>
      </c>
      <c r="D6301" t="s">
        <v>5440</v>
      </c>
      <c r="E6301" t="s">
        <v>59</v>
      </c>
      <c r="F6301" t="b">
        <v>0</v>
      </c>
      <c r="G6301" t="s">
        <v>65</v>
      </c>
      <c r="H6301" s="1">
        <v>46088.292430555557</v>
      </c>
      <c r="I6301" t="b">
        <v>0</v>
      </c>
      <c r="J6301" t="b">
        <v>0</v>
      </c>
      <c r="K6301" t="s">
        <v>41</v>
      </c>
      <c r="L6301" t="s">
        <v>60</v>
      </c>
      <c r="M6301">
        <v>147945</v>
      </c>
      <c r="N6301"/>
      <c r="O6301" t="s">
        <v>14480</v>
      </c>
      <c r="P6301" t="s">
        <v>283</v>
      </c>
    </row>
    <row r="6302" spans="1:16" x14ac:dyDescent="0.35">
      <c r="A6302" t="s">
        <v>2</v>
      </c>
      <c r="B6302" t="s">
        <v>14481</v>
      </c>
      <c r="C6302" t="s">
        <v>359</v>
      </c>
      <c r="D6302" t="s">
        <v>4595</v>
      </c>
      <c r="E6302" t="s">
        <v>59</v>
      </c>
      <c r="F6302" t="b">
        <v>0</v>
      </c>
      <c r="G6302" t="s">
        <v>65</v>
      </c>
      <c r="H6302" s="1">
        <v>46088.292453703703</v>
      </c>
      <c r="I6302" t="b">
        <v>0</v>
      </c>
      <c r="J6302" t="b">
        <v>1</v>
      </c>
      <c r="K6302" t="s">
        <v>41</v>
      </c>
      <c r="L6302" t="s">
        <v>60</v>
      </c>
      <c r="M6302">
        <v>150000</v>
      </c>
      <c r="N6302"/>
      <c r="O6302" t="s">
        <v>1387</v>
      </c>
    </row>
    <row r="6303" spans="1:16" x14ac:dyDescent="0.35">
      <c r="A6303" t="s">
        <v>6</v>
      </c>
      <c r="B6303" t="s">
        <v>14482</v>
      </c>
      <c r="C6303" t="s">
        <v>81</v>
      </c>
      <c r="D6303" t="s">
        <v>4595</v>
      </c>
      <c r="E6303" t="s">
        <v>59</v>
      </c>
      <c r="F6303" t="b">
        <v>0</v>
      </c>
      <c r="G6303" t="s">
        <v>77</v>
      </c>
      <c r="H6303" s="1">
        <v>46088.292546296303</v>
      </c>
      <c r="I6303" t="b">
        <v>1</v>
      </c>
      <c r="J6303" t="b">
        <v>1</v>
      </c>
      <c r="K6303" t="s">
        <v>41</v>
      </c>
      <c r="L6303" t="s">
        <v>60</v>
      </c>
      <c r="M6303">
        <v>238863.5</v>
      </c>
      <c r="N6303"/>
      <c r="O6303" t="s">
        <v>590</v>
      </c>
      <c r="P6303" t="s">
        <v>1809</v>
      </c>
    </row>
    <row r="6304" spans="1:16" x14ac:dyDescent="0.35">
      <c r="A6304" t="s">
        <v>0</v>
      </c>
      <c r="B6304" t="s">
        <v>14483</v>
      </c>
      <c r="C6304" t="s">
        <v>172</v>
      </c>
      <c r="D6304" t="s">
        <v>4595</v>
      </c>
      <c r="E6304" t="s">
        <v>59</v>
      </c>
      <c r="F6304" t="b">
        <v>0</v>
      </c>
      <c r="G6304" t="s">
        <v>68</v>
      </c>
      <c r="H6304" s="1">
        <v>46088.292696759258</v>
      </c>
      <c r="I6304" t="b">
        <v>0</v>
      </c>
      <c r="J6304" t="b">
        <v>1</v>
      </c>
      <c r="K6304" t="s">
        <v>41</v>
      </c>
      <c r="L6304" t="s">
        <v>60</v>
      </c>
      <c r="M6304">
        <v>26000</v>
      </c>
      <c r="N6304"/>
      <c r="O6304" t="s">
        <v>14484</v>
      </c>
    </row>
    <row r="6305" spans="1:16" x14ac:dyDescent="0.35">
      <c r="A6305" t="s">
        <v>7</v>
      </c>
      <c r="B6305" t="s">
        <v>14485</v>
      </c>
      <c r="C6305" t="s">
        <v>1189</v>
      </c>
      <c r="D6305" t="s">
        <v>6234</v>
      </c>
      <c r="E6305" t="s">
        <v>59</v>
      </c>
      <c r="F6305" t="b">
        <v>0</v>
      </c>
      <c r="G6305" t="s">
        <v>77</v>
      </c>
      <c r="H6305" s="1">
        <v>46088.295277777783</v>
      </c>
      <c r="I6305" t="b">
        <v>0</v>
      </c>
      <c r="J6305" t="b">
        <v>1</v>
      </c>
      <c r="K6305" t="s">
        <v>41</v>
      </c>
      <c r="L6305" t="s">
        <v>60</v>
      </c>
      <c r="M6305">
        <v>129500</v>
      </c>
      <c r="N6305"/>
      <c r="O6305" t="s">
        <v>116</v>
      </c>
      <c r="P6305" t="s">
        <v>14486</v>
      </c>
    </row>
    <row r="6306" spans="1:16" x14ac:dyDescent="0.35">
      <c r="A6306" t="s">
        <v>0</v>
      </c>
      <c r="B6306" t="s">
        <v>14487</v>
      </c>
      <c r="C6306" t="s">
        <v>392</v>
      </c>
      <c r="D6306" t="s">
        <v>4595</v>
      </c>
      <c r="E6306" t="s">
        <v>132</v>
      </c>
      <c r="F6306" t="b">
        <v>0</v>
      </c>
      <c r="G6306" t="s">
        <v>73</v>
      </c>
      <c r="H6306" s="1">
        <v>46088.295532407406</v>
      </c>
      <c r="I6306" t="b">
        <v>1</v>
      </c>
      <c r="J6306" t="b">
        <v>0</v>
      </c>
      <c r="K6306" t="s">
        <v>41</v>
      </c>
      <c r="L6306" t="s">
        <v>60</v>
      </c>
      <c r="M6306">
        <v>35000</v>
      </c>
      <c r="N6306"/>
      <c r="O6306" t="s">
        <v>14488</v>
      </c>
      <c r="P6306" t="s">
        <v>14489</v>
      </c>
    </row>
    <row r="6307" spans="1:16" x14ac:dyDescent="0.35">
      <c r="A6307" t="s">
        <v>2</v>
      </c>
      <c r="B6307" t="s">
        <v>6706</v>
      </c>
      <c r="C6307" t="s">
        <v>124</v>
      </c>
      <c r="D6307" t="s">
        <v>4595</v>
      </c>
      <c r="E6307" t="s">
        <v>59</v>
      </c>
      <c r="F6307" t="b">
        <v>0</v>
      </c>
      <c r="G6307" t="s">
        <v>68</v>
      </c>
      <c r="H6307" s="1">
        <v>46088.295671296299</v>
      </c>
      <c r="I6307" t="b">
        <v>0</v>
      </c>
      <c r="J6307" t="b">
        <v>0</v>
      </c>
      <c r="K6307" t="s">
        <v>41</v>
      </c>
      <c r="L6307" t="s">
        <v>60</v>
      </c>
      <c r="M6307">
        <v>75000</v>
      </c>
      <c r="N6307"/>
      <c r="O6307" t="s">
        <v>14490</v>
      </c>
      <c r="P6307" t="s">
        <v>219</v>
      </c>
    </row>
    <row r="6308" spans="1:16" x14ac:dyDescent="0.35">
      <c r="A6308" t="s">
        <v>0</v>
      </c>
      <c r="B6308" t="s">
        <v>0</v>
      </c>
      <c r="C6308" t="s">
        <v>4050</v>
      </c>
      <c r="D6308" t="s">
        <v>4595</v>
      </c>
      <c r="E6308" t="s">
        <v>72</v>
      </c>
      <c r="F6308" t="b">
        <v>0</v>
      </c>
      <c r="G6308" t="s">
        <v>73</v>
      </c>
      <c r="H6308" s="1">
        <v>46088.296226851853</v>
      </c>
      <c r="I6308" t="b">
        <v>1</v>
      </c>
      <c r="J6308" t="b">
        <v>0</v>
      </c>
      <c r="K6308" t="s">
        <v>41</v>
      </c>
      <c r="L6308" t="s">
        <v>60</v>
      </c>
      <c r="M6308">
        <v>77500</v>
      </c>
      <c r="N6308"/>
      <c r="O6308" t="s">
        <v>14491</v>
      </c>
    </row>
    <row r="6309" spans="1:16" x14ac:dyDescent="0.35">
      <c r="A6309" t="s">
        <v>2</v>
      </c>
      <c r="B6309" t="s">
        <v>14492</v>
      </c>
      <c r="C6309" t="s">
        <v>14493</v>
      </c>
      <c r="D6309" t="s">
        <v>4595</v>
      </c>
      <c r="E6309" t="s">
        <v>59</v>
      </c>
      <c r="F6309" t="b">
        <v>0</v>
      </c>
      <c r="G6309" t="s">
        <v>68</v>
      </c>
      <c r="H6309" s="1">
        <v>46088.296261574083</v>
      </c>
      <c r="I6309" t="b">
        <v>0</v>
      </c>
      <c r="J6309" t="b">
        <v>1</v>
      </c>
      <c r="K6309" t="s">
        <v>41</v>
      </c>
      <c r="L6309" t="s">
        <v>60</v>
      </c>
      <c r="M6309">
        <v>125000</v>
      </c>
      <c r="N6309"/>
      <c r="O6309" t="s">
        <v>14494</v>
      </c>
      <c r="P6309" t="s">
        <v>14495</v>
      </c>
    </row>
    <row r="6310" spans="1:16" x14ac:dyDescent="0.35">
      <c r="A6310" t="s">
        <v>1</v>
      </c>
      <c r="B6310" t="s">
        <v>1272</v>
      </c>
      <c r="C6310" t="s">
        <v>162</v>
      </c>
      <c r="D6310" t="s">
        <v>4526</v>
      </c>
      <c r="E6310" t="s">
        <v>59</v>
      </c>
      <c r="F6310" t="b">
        <v>0</v>
      </c>
      <c r="G6310" t="s">
        <v>77</v>
      </c>
      <c r="H6310" s="1">
        <v>46088.298391203702</v>
      </c>
      <c r="I6310" t="b">
        <v>0</v>
      </c>
      <c r="J6310" t="b">
        <v>1</v>
      </c>
      <c r="K6310" t="s">
        <v>41</v>
      </c>
      <c r="L6310" t="s">
        <v>60</v>
      </c>
      <c r="M6310">
        <v>88400</v>
      </c>
      <c r="N6310"/>
      <c r="O6310" t="s">
        <v>4743</v>
      </c>
      <c r="P6310" t="s">
        <v>14496</v>
      </c>
    </row>
    <row r="6311" spans="1:16" x14ac:dyDescent="0.35">
      <c r="A6311" t="s">
        <v>0</v>
      </c>
      <c r="B6311" t="s">
        <v>14497</v>
      </c>
      <c r="C6311" t="s">
        <v>3227</v>
      </c>
      <c r="D6311" t="s">
        <v>4595</v>
      </c>
      <c r="E6311" t="s">
        <v>59</v>
      </c>
      <c r="F6311" t="b">
        <v>0</v>
      </c>
      <c r="G6311" t="s">
        <v>63</v>
      </c>
      <c r="H6311" s="1">
        <v>46088.304097222222</v>
      </c>
      <c r="I6311" t="b">
        <v>1</v>
      </c>
      <c r="J6311" t="b">
        <v>1</v>
      </c>
      <c r="K6311" t="s">
        <v>41</v>
      </c>
      <c r="L6311" t="s">
        <v>60</v>
      </c>
      <c r="M6311">
        <v>110000</v>
      </c>
      <c r="N6311"/>
      <c r="O6311" t="s">
        <v>14498</v>
      </c>
      <c r="P6311" t="s">
        <v>1759</v>
      </c>
    </row>
    <row r="6312" spans="1:16" x14ac:dyDescent="0.35">
      <c r="A6312" t="s">
        <v>0</v>
      </c>
      <c r="B6312" t="s">
        <v>3895</v>
      </c>
      <c r="C6312" t="s">
        <v>2661</v>
      </c>
      <c r="D6312" t="s">
        <v>4595</v>
      </c>
      <c r="E6312" t="s">
        <v>59</v>
      </c>
      <c r="F6312" t="b">
        <v>0</v>
      </c>
      <c r="G6312" t="s">
        <v>63</v>
      </c>
      <c r="H6312" s="1">
        <v>46088.304097222222</v>
      </c>
      <c r="I6312" t="b">
        <v>1</v>
      </c>
      <c r="J6312" t="b">
        <v>0</v>
      </c>
      <c r="K6312" t="s">
        <v>41</v>
      </c>
      <c r="L6312" t="s">
        <v>60</v>
      </c>
      <c r="M6312">
        <v>62500</v>
      </c>
      <c r="N6312"/>
      <c r="O6312" t="s">
        <v>14499</v>
      </c>
      <c r="P6312" t="s">
        <v>802</v>
      </c>
    </row>
    <row r="6313" spans="1:16" x14ac:dyDescent="0.35">
      <c r="A6313" t="s">
        <v>0</v>
      </c>
      <c r="B6313" t="s">
        <v>3491</v>
      </c>
      <c r="C6313" t="s">
        <v>207</v>
      </c>
      <c r="D6313" t="s">
        <v>4595</v>
      </c>
      <c r="E6313" t="s">
        <v>59</v>
      </c>
      <c r="F6313" t="b">
        <v>0</v>
      </c>
      <c r="G6313" t="s">
        <v>63</v>
      </c>
      <c r="H6313" s="1">
        <v>46088.330046296287</v>
      </c>
      <c r="I6313" t="b">
        <v>0</v>
      </c>
      <c r="J6313" t="b">
        <v>1</v>
      </c>
      <c r="K6313" t="s">
        <v>41</v>
      </c>
      <c r="L6313" t="s">
        <v>60</v>
      </c>
      <c r="M6313">
        <v>125000</v>
      </c>
      <c r="N6313"/>
      <c r="O6313" t="s">
        <v>14500</v>
      </c>
      <c r="P6313" t="s">
        <v>310</v>
      </c>
    </row>
    <row r="6314" spans="1:16" x14ac:dyDescent="0.35">
      <c r="A6314" t="s">
        <v>4</v>
      </c>
      <c r="B6314" t="s">
        <v>3384</v>
      </c>
      <c r="C6314" t="s">
        <v>780</v>
      </c>
      <c r="D6314" t="s">
        <v>4697</v>
      </c>
      <c r="E6314" t="s">
        <v>59</v>
      </c>
      <c r="F6314" t="b">
        <v>0</v>
      </c>
      <c r="G6314" t="s">
        <v>65</v>
      </c>
      <c r="H6314" s="1">
        <v>46088.333449074067</v>
      </c>
      <c r="I6314" t="b">
        <v>0</v>
      </c>
      <c r="J6314" t="b">
        <v>1</v>
      </c>
      <c r="K6314" t="s">
        <v>41</v>
      </c>
      <c r="L6314" t="s">
        <v>74</v>
      </c>
      <c r="M6314"/>
      <c r="N6314">
        <v>452</v>
      </c>
      <c r="O6314" t="s">
        <v>14501</v>
      </c>
      <c r="P6314" t="s">
        <v>171</v>
      </c>
    </row>
    <row r="6315" spans="1:16" x14ac:dyDescent="0.35">
      <c r="A6315" t="s">
        <v>1</v>
      </c>
      <c r="B6315" t="s">
        <v>14502</v>
      </c>
      <c r="C6315" t="s">
        <v>86</v>
      </c>
      <c r="D6315" t="s">
        <v>4595</v>
      </c>
      <c r="E6315" t="s">
        <v>59</v>
      </c>
      <c r="F6315" t="b">
        <v>0</v>
      </c>
      <c r="G6315" t="s">
        <v>77</v>
      </c>
      <c r="H6315" s="1">
        <v>46088.333657407413</v>
      </c>
      <c r="I6315" t="b">
        <v>1</v>
      </c>
      <c r="J6315" t="b">
        <v>1</v>
      </c>
      <c r="K6315" t="s">
        <v>41</v>
      </c>
      <c r="L6315" t="s">
        <v>60</v>
      </c>
      <c r="M6315">
        <v>50000</v>
      </c>
      <c r="N6315"/>
      <c r="O6315" t="s">
        <v>14503</v>
      </c>
    </row>
    <row r="6316" spans="1:16" x14ac:dyDescent="0.35">
      <c r="A6316" t="s">
        <v>2</v>
      </c>
      <c r="B6316" t="s">
        <v>3236</v>
      </c>
      <c r="C6316" t="s">
        <v>165</v>
      </c>
      <c r="D6316" t="s">
        <v>4526</v>
      </c>
      <c r="E6316" t="s">
        <v>59</v>
      </c>
      <c r="F6316" t="b">
        <v>0</v>
      </c>
      <c r="G6316" t="s">
        <v>73</v>
      </c>
      <c r="H6316" s="1">
        <v>46088.334247685183</v>
      </c>
      <c r="I6316" t="b">
        <v>0</v>
      </c>
      <c r="J6316" t="b">
        <v>0</v>
      </c>
      <c r="K6316" t="s">
        <v>41</v>
      </c>
      <c r="L6316" t="s">
        <v>60</v>
      </c>
      <c r="M6316">
        <v>155000</v>
      </c>
      <c r="N6316"/>
      <c r="O6316" t="s">
        <v>6667</v>
      </c>
      <c r="P6316" t="s">
        <v>14504</v>
      </c>
    </row>
    <row r="6317" spans="1:16" x14ac:dyDescent="0.35">
      <c r="A6317" t="s">
        <v>0</v>
      </c>
      <c r="B6317" t="s">
        <v>14505</v>
      </c>
      <c r="C6317" t="s">
        <v>14506</v>
      </c>
      <c r="D6317" t="s">
        <v>4595</v>
      </c>
      <c r="E6317" t="s">
        <v>59</v>
      </c>
      <c r="F6317" t="b">
        <v>0</v>
      </c>
      <c r="G6317" t="s">
        <v>77</v>
      </c>
      <c r="H6317" s="1">
        <v>46088.336944444447</v>
      </c>
      <c r="I6317" t="b">
        <v>0</v>
      </c>
      <c r="J6317" t="b">
        <v>0</v>
      </c>
      <c r="K6317" t="s">
        <v>41</v>
      </c>
      <c r="L6317" t="s">
        <v>60</v>
      </c>
      <c r="M6317">
        <v>77500</v>
      </c>
      <c r="N6317"/>
      <c r="O6317" t="s">
        <v>14507</v>
      </c>
      <c r="P6317" t="s">
        <v>14508</v>
      </c>
    </row>
    <row r="6318" spans="1:16" x14ac:dyDescent="0.35">
      <c r="A6318" t="s">
        <v>0</v>
      </c>
      <c r="B6318" t="s">
        <v>1767</v>
      </c>
      <c r="C6318" t="s">
        <v>14509</v>
      </c>
      <c r="D6318" t="s">
        <v>4595</v>
      </c>
      <c r="E6318" t="s">
        <v>132</v>
      </c>
      <c r="F6318" t="b">
        <v>0</v>
      </c>
      <c r="G6318" t="s">
        <v>73</v>
      </c>
      <c r="H6318" s="1">
        <v>46088.337199074071</v>
      </c>
      <c r="I6318" t="b">
        <v>1</v>
      </c>
      <c r="J6318" t="b">
        <v>1</v>
      </c>
      <c r="K6318" t="s">
        <v>41</v>
      </c>
      <c r="L6318" t="s">
        <v>60</v>
      </c>
      <c r="M6318">
        <v>75000</v>
      </c>
      <c r="N6318"/>
      <c r="O6318" t="s">
        <v>3360</v>
      </c>
      <c r="P6318" t="s">
        <v>283</v>
      </c>
    </row>
    <row r="6319" spans="1:16" x14ac:dyDescent="0.35">
      <c r="A6319" t="s">
        <v>7</v>
      </c>
      <c r="B6319" t="s">
        <v>14510</v>
      </c>
      <c r="C6319" t="s">
        <v>515</v>
      </c>
      <c r="D6319" t="s">
        <v>4595</v>
      </c>
      <c r="F6319" t="b">
        <v>0</v>
      </c>
      <c r="G6319" t="s">
        <v>73</v>
      </c>
      <c r="H6319" s="1">
        <v>46088.337199074071</v>
      </c>
      <c r="I6319" t="b">
        <v>0</v>
      </c>
      <c r="J6319" t="b">
        <v>0</v>
      </c>
      <c r="K6319" t="s">
        <v>41</v>
      </c>
      <c r="L6319" t="s">
        <v>60</v>
      </c>
      <c r="M6319">
        <v>125000</v>
      </c>
      <c r="N6319"/>
      <c r="O6319" t="s">
        <v>4264</v>
      </c>
      <c r="P6319" t="s">
        <v>85</v>
      </c>
    </row>
    <row r="6320" spans="1:16" x14ac:dyDescent="0.35">
      <c r="A6320" t="s">
        <v>0</v>
      </c>
      <c r="B6320" t="s">
        <v>0</v>
      </c>
      <c r="C6320" t="s">
        <v>14511</v>
      </c>
      <c r="D6320" t="s">
        <v>4595</v>
      </c>
      <c r="E6320" t="s">
        <v>72</v>
      </c>
      <c r="F6320" t="b">
        <v>0</v>
      </c>
      <c r="G6320" t="s">
        <v>65</v>
      </c>
      <c r="H6320" s="1">
        <v>46088.375081018523</v>
      </c>
      <c r="I6320" t="b">
        <v>1</v>
      </c>
      <c r="J6320" t="b">
        <v>0</v>
      </c>
      <c r="K6320" t="s">
        <v>41</v>
      </c>
      <c r="L6320" t="s">
        <v>60</v>
      </c>
      <c r="M6320">
        <v>77500</v>
      </c>
      <c r="N6320"/>
      <c r="O6320" t="s">
        <v>14512</v>
      </c>
    </row>
    <row r="6321" spans="1:16" x14ac:dyDescent="0.35">
      <c r="A6321" t="s">
        <v>0</v>
      </c>
      <c r="B6321" t="s">
        <v>3966</v>
      </c>
      <c r="C6321" t="s">
        <v>246</v>
      </c>
      <c r="D6321" t="s">
        <v>4595</v>
      </c>
      <c r="E6321" t="s">
        <v>59</v>
      </c>
      <c r="F6321" t="b">
        <v>0</v>
      </c>
      <c r="G6321" t="s">
        <v>65</v>
      </c>
      <c r="H6321" s="1">
        <v>46088.375138888892</v>
      </c>
      <c r="I6321" t="b">
        <v>1</v>
      </c>
      <c r="J6321" t="b">
        <v>0</v>
      </c>
      <c r="K6321" t="s">
        <v>41</v>
      </c>
      <c r="L6321" t="s">
        <v>60</v>
      </c>
      <c r="M6321">
        <v>95000</v>
      </c>
      <c r="N6321"/>
      <c r="O6321" t="s">
        <v>14513</v>
      </c>
    </row>
    <row r="6322" spans="1:16" x14ac:dyDescent="0.35">
      <c r="A6322" t="s">
        <v>2</v>
      </c>
      <c r="B6322" t="s">
        <v>6706</v>
      </c>
      <c r="C6322" t="s">
        <v>165</v>
      </c>
      <c r="D6322" t="s">
        <v>4595</v>
      </c>
      <c r="E6322" t="s">
        <v>59</v>
      </c>
      <c r="F6322" t="b">
        <v>0</v>
      </c>
      <c r="G6322" t="s">
        <v>73</v>
      </c>
      <c r="H6322" s="1">
        <v>46088.375439814823</v>
      </c>
      <c r="I6322" t="b">
        <v>0</v>
      </c>
      <c r="J6322" t="b">
        <v>0</v>
      </c>
      <c r="K6322" t="s">
        <v>41</v>
      </c>
      <c r="L6322" t="s">
        <v>60</v>
      </c>
      <c r="M6322">
        <v>75000</v>
      </c>
      <c r="N6322"/>
      <c r="O6322" t="s">
        <v>8740</v>
      </c>
    </row>
    <row r="6323" spans="1:16" x14ac:dyDescent="0.35">
      <c r="A6323" t="s">
        <v>4</v>
      </c>
      <c r="B6323" t="s">
        <v>14514</v>
      </c>
      <c r="C6323" t="s">
        <v>2767</v>
      </c>
      <c r="D6323" t="s">
        <v>4595</v>
      </c>
      <c r="E6323" t="s">
        <v>59</v>
      </c>
      <c r="F6323" t="b">
        <v>0</v>
      </c>
      <c r="G6323" t="s">
        <v>89</v>
      </c>
      <c r="H6323" s="1">
        <v>46088.375659722216</v>
      </c>
      <c r="I6323" t="b">
        <v>0</v>
      </c>
      <c r="J6323" t="b">
        <v>0</v>
      </c>
      <c r="K6323" t="s">
        <v>41</v>
      </c>
      <c r="L6323" t="s">
        <v>60</v>
      </c>
      <c r="M6323">
        <v>110000</v>
      </c>
      <c r="N6323"/>
      <c r="O6323" t="s">
        <v>14515</v>
      </c>
    </row>
    <row r="6324" spans="1:16" x14ac:dyDescent="0.35">
      <c r="A6324" t="s">
        <v>2</v>
      </c>
      <c r="B6324" t="s">
        <v>14516</v>
      </c>
      <c r="C6324" t="s">
        <v>304</v>
      </c>
      <c r="D6324" t="s">
        <v>5721</v>
      </c>
      <c r="E6324" t="s">
        <v>59</v>
      </c>
      <c r="F6324" t="b">
        <v>0</v>
      </c>
      <c r="G6324" t="s">
        <v>77</v>
      </c>
      <c r="H6324" s="1">
        <v>46088.375821759262</v>
      </c>
      <c r="I6324" t="b">
        <v>0</v>
      </c>
      <c r="J6324" t="b">
        <v>1</v>
      </c>
      <c r="K6324" t="s">
        <v>41</v>
      </c>
      <c r="L6324" t="s">
        <v>60</v>
      </c>
      <c r="M6324">
        <v>200000</v>
      </c>
      <c r="N6324"/>
      <c r="O6324" t="s">
        <v>14176</v>
      </c>
      <c r="P6324" t="s">
        <v>14177</v>
      </c>
    </row>
    <row r="6325" spans="1:16" x14ac:dyDescent="0.35">
      <c r="A6325" t="s">
        <v>1</v>
      </c>
      <c r="B6325" t="s">
        <v>470</v>
      </c>
      <c r="C6325" t="s">
        <v>532</v>
      </c>
      <c r="D6325" t="s">
        <v>4595</v>
      </c>
      <c r="E6325" t="s">
        <v>59</v>
      </c>
      <c r="F6325" t="b">
        <v>0</v>
      </c>
      <c r="G6325" t="s">
        <v>65</v>
      </c>
      <c r="H6325" s="1">
        <v>46088.376215277778</v>
      </c>
      <c r="I6325" t="b">
        <v>1</v>
      </c>
      <c r="J6325" t="b">
        <v>0</v>
      </c>
      <c r="K6325" t="s">
        <v>41</v>
      </c>
      <c r="L6325" t="s">
        <v>60</v>
      </c>
      <c r="M6325">
        <v>165500</v>
      </c>
      <c r="N6325"/>
      <c r="O6325" t="s">
        <v>3028</v>
      </c>
      <c r="P6325" t="s">
        <v>14517</v>
      </c>
    </row>
    <row r="6326" spans="1:16" x14ac:dyDescent="0.35">
      <c r="A6326" t="s">
        <v>1</v>
      </c>
      <c r="B6326" t="s">
        <v>14518</v>
      </c>
      <c r="D6326" t="s">
        <v>4599</v>
      </c>
      <c r="E6326" t="s">
        <v>59</v>
      </c>
      <c r="F6326" t="b">
        <v>0</v>
      </c>
      <c r="G6326" t="s">
        <v>40</v>
      </c>
      <c r="H6326" s="1">
        <v>46088.377870370372</v>
      </c>
      <c r="I6326" t="b">
        <v>1</v>
      </c>
      <c r="J6326" t="b">
        <v>0</v>
      </c>
      <c r="K6326" t="s">
        <v>40</v>
      </c>
      <c r="L6326" t="s">
        <v>60</v>
      </c>
      <c r="M6326">
        <v>50000</v>
      </c>
      <c r="N6326"/>
      <c r="O6326" t="s">
        <v>9779</v>
      </c>
      <c r="P6326" t="s">
        <v>14519</v>
      </c>
    </row>
    <row r="6327" spans="1:16" x14ac:dyDescent="0.35">
      <c r="A6327" t="s">
        <v>3</v>
      </c>
      <c r="B6327" t="s">
        <v>3427</v>
      </c>
      <c r="C6327" t="s">
        <v>1088</v>
      </c>
      <c r="D6327" t="s">
        <v>4595</v>
      </c>
      <c r="E6327" t="s">
        <v>59</v>
      </c>
      <c r="F6327" t="b">
        <v>0</v>
      </c>
      <c r="G6327" t="s">
        <v>77</v>
      </c>
      <c r="H6327" s="1">
        <v>46088.378738425927</v>
      </c>
      <c r="I6327" t="b">
        <v>1</v>
      </c>
      <c r="J6327" t="b">
        <v>0</v>
      </c>
      <c r="K6327" t="s">
        <v>41</v>
      </c>
      <c r="L6327" t="s">
        <v>60</v>
      </c>
      <c r="M6327">
        <v>105000</v>
      </c>
      <c r="N6327"/>
      <c r="O6327" t="s">
        <v>2153</v>
      </c>
      <c r="P6327" t="s">
        <v>3366</v>
      </c>
    </row>
    <row r="6328" spans="1:16" x14ac:dyDescent="0.35">
      <c r="A6328" t="s">
        <v>2</v>
      </c>
      <c r="B6328" t="s">
        <v>14520</v>
      </c>
      <c r="C6328" t="s">
        <v>6290</v>
      </c>
      <c r="D6328" t="s">
        <v>2360</v>
      </c>
      <c r="E6328" t="s">
        <v>59</v>
      </c>
      <c r="F6328" t="b">
        <v>0</v>
      </c>
      <c r="G6328" t="s">
        <v>68</v>
      </c>
      <c r="H6328" s="1">
        <v>46088.378935185188</v>
      </c>
      <c r="I6328" t="b">
        <v>0</v>
      </c>
      <c r="J6328" t="b">
        <v>1</v>
      </c>
      <c r="K6328" t="s">
        <v>41</v>
      </c>
      <c r="L6328" t="s">
        <v>60</v>
      </c>
      <c r="M6328">
        <v>85000</v>
      </c>
      <c r="N6328"/>
      <c r="O6328" t="s">
        <v>14521</v>
      </c>
      <c r="P6328" t="s">
        <v>9785</v>
      </c>
    </row>
    <row r="6329" spans="1:16" x14ac:dyDescent="0.35">
      <c r="A6329" t="s">
        <v>0</v>
      </c>
      <c r="B6329" t="s">
        <v>3845</v>
      </c>
      <c r="C6329" t="s">
        <v>1384</v>
      </c>
      <c r="D6329" t="s">
        <v>2360</v>
      </c>
      <c r="E6329" t="s">
        <v>59</v>
      </c>
      <c r="F6329" t="b">
        <v>0</v>
      </c>
      <c r="G6329" t="s">
        <v>77</v>
      </c>
      <c r="H6329" s="1">
        <v>46088.416944444441</v>
      </c>
      <c r="I6329" t="b">
        <v>0</v>
      </c>
      <c r="J6329" t="b">
        <v>1</v>
      </c>
      <c r="K6329" t="s">
        <v>41</v>
      </c>
      <c r="L6329" t="s">
        <v>60</v>
      </c>
      <c r="M6329">
        <v>90000</v>
      </c>
      <c r="N6329"/>
      <c r="O6329" t="s">
        <v>10567</v>
      </c>
      <c r="P6329" t="s">
        <v>146</v>
      </c>
    </row>
    <row r="6330" spans="1:16" x14ac:dyDescent="0.35">
      <c r="A6330" t="s">
        <v>3</v>
      </c>
      <c r="B6330" t="s">
        <v>286</v>
      </c>
      <c r="C6330" t="s">
        <v>14522</v>
      </c>
      <c r="D6330" t="s">
        <v>2360</v>
      </c>
      <c r="E6330" t="s">
        <v>59</v>
      </c>
      <c r="F6330" t="b">
        <v>0</v>
      </c>
      <c r="G6330" t="s">
        <v>68</v>
      </c>
      <c r="H6330" s="1">
        <v>46088.417187500003</v>
      </c>
      <c r="I6330" t="b">
        <v>0</v>
      </c>
      <c r="J6330" t="b">
        <v>1</v>
      </c>
      <c r="K6330" t="s">
        <v>41</v>
      </c>
      <c r="L6330" t="s">
        <v>60</v>
      </c>
      <c r="M6330">
        <v>75000</v>
      </c>
      <c r="N6330"/>
      <c r="O6330" t="s">
        <v>14523</v>
      </c>
      <c r="P6330" t="s">
        <v>1482</v>
      </c>
    </row>
    <row r="6331" spans="1:16" x14ac:dyDescent="0.35">
      <c r="A6331" t="s">
        <v>1</v>
      </c>
      <c r="B6331" t="s">
        <v>14524</v>
      </c>
      <c r="C6331" t="s">
        <v>142</v>
      </c>
      <c r="D6331" t="s">
        <v>2360</v>
      </c>
      <c r="E6331" t="s">
        <v>59</v>
      </c>
      <c r="F6331" t="b">
        <v>0</v>
      </c>
      <c r="G6331" t="s">
        <v>65</v>
      </c>
      <c r="H6331" s="1">
        <v>46088.41778935185</v>
      </c>
      <c r="I6331" t="b">
        <v>1</v>
      </c>
      <c r="J6331" t="b">
        <v>0</v>
      </c>
      <c r="K6331" t="s">
        <v>41</v>
      </c>
      <c r="L6331" t="s">
        <v>60</v>
      </c>
      <c r="M6331">
        <v>185000</v>
      </c>
      <c r="N6331"/>
      <c r="O6331" t="s">
        <v>1948</v>
      </c>
      <c r="P6331" t="s">
        <v>14525</v>
      </c>
    </row>
    <row r="6332" spans="1:16" x14ac:dyDescent="0.35">
      <c r="A6332" t="s">
        <v>3</v>
      </c>
      <c r="B6332" t="s">
        <v>14526</v>
      </c>
      <c r="C6332" t="s">
        <v>14023</v>
      </c>
      <c r="D6332" t="s">
        <v>5798</v>
      </c>
      <c r="E6332" t="s">
        <v>59</v>
      </c>
      <c r="F6332" t="b">
        <v>0</v>
      </c>
      <c r="G6332" t="s">
        <v>40</v>
      </c>
      <c r="H6332" s="1">
        <v>46088.419444444437</v>
      </c>
      <c r="I6332" t="b">
        <v>1</v>
      </c>
      <c r="J6332" t="b">
        <v>0</v>
      </c>
      <c r="K6332" t="s">
        <v>40</v>
      </c>
      <c r="L6332" t="s">
        <v>60</v>
      </c>
      <c r="M6332">
        <v>46000</v>
      </c>
      <c r="N6332"/>
      <c r="O6332" t="s">
        <v>14527</v>
      </c>
    </row>
    <row r="6333" spans="1:16" x14ac:dyDescent="0.35">
      <c r="A6333" t="s">
        <v>2</v>
      </c>
      <c r="B6333" t="s">
        <v>11313</v>
      </c>
      <c r="C6333" t="s">
        <v>6744</v>
      </c>
      <c r="D6333" t="s">
        <v>5798</v>
      </c>
      <c r="E6333" t="s">
        <v>59</v>
      </c>
      <c r="F6333" t="b">
        <v>0</v>
      </c>
      <c r="G6333" t="s">
        <v>40</v>
      </c>
      <c r="H6333" s="1">
        <v>46088.419444444437</v>
      </c>
      <c r="I6333" t="b">
        <v>1</v>
      </c>
      <c r="J6333" t="b">
        <v>0</v>
      </c>
      <c r="K6333" t="s">
        <v>40</v>
      </c>
      <c r="L6333" t="s">
        <v>60</v>
      </c>
      <c r="M6333">
        <v>57500</v>
      </c>
      <c r="N6333"/>
      <c r="O6333" t="s">
        <v>11314</v>
      </c>
    </row>
    <row r="6334" spans="1:16" x14ac:dyDescent="0.35">
      <c r="A6334" t="s">
        <v>0</v>
      </c>
      <c r="B6334" t="s">
        <v>4318</v>
      </c>
      <c r="C6334" t="s">
        <v>1162</v>
      </c>
      <c r="D6334" t="s">
        <v>2360</v>
      </c>
      <c r="E6334" t="s">
        <v>59</v>
      </c>
      <c r="F6334" t="b">
        <v>0</v>
      </c>
      <c r="G6334" t="s">
        <v>65</v>
      </c>
      <c r="H6334" s="1">
        <v>46088.420138888891</v>
      </c>
      <c r="I6334" t="b">
        <v>1</v>
      </c>
      <c r="J6334" t="b">
        <v>1</v>
      </c>
      <c r="K6334" t="s">
        <v>41</v>
      </c>
      <c r="L6334" t="s">
        <v>60</v>
      </c>
      <c r="M6334">
        <v>119000</v>
      </c>
      <c r="N6334"/>
      <c r="O6334" t="s">
        <v>4007</v>
      </c>
      <c r="P6334" t="s">
        <v>1273</v>
      </c>
    </row>
    <row r="6335" spans="1:16" x14ac:dyDescent="0.35">
      <c r="A6335" t="s">
        <v>1</v>
      </c>
      <c r="B6335" t="s">
        <v>961</v>
      </c>
      <c r="C6335" t="s">
        <v>5029</v>
      </c>
      <c r="D6335" t="s">
        <v>5798</v>
      </c>
      <c r="E6335" t="s">
        <v>59</v>
      </c>
      <c r="F6335" t="b">
        <v>0</v>
      </c>
      <c r="G6335" t="s">
        <v>40</v>
      </c>
      <c r="H6335" s="1">
        <v>46088.426168981481</v>
      </c>
      <c r="I6335" t="b">
        <v>0</v>
      </c>
      <c r="J6335" t="b">
        <v>0</v>
      </c>
      <c r="K6335" t="s">
        <v>40</v>
      </c>
      <c r="L6335" t="s">
        <v>60</v>
      </c>
      <c r="M6335">
        <v>73500</v>
      </c>
      <c r="N6335"/>
      <c r="O6335" t="s">
        <v>14528</v>
      </c>
      <c r="P6335" t="s">
        <v>14529</v>
      </c>
    </row>
    <row r="6336" spans="1:16" x14ac:dyDescent="0.35">
      <c r="A6336" t="s">
        <v>5</v>
      </c>
      <c r="B6336" t="s">
        <v>5</v>
      </c>
      <c r="C6336" t="s">
        <v>14530</v>
      </c>
      <c r="D6336" t="s">
        <v>4526</v>
      </c>
      <c r="E6336" t="s">
        <v>88</v>
      </c>
      <c r="F6336" t="b">
        <v>0</v>
      </c>
      <c r="G6336" t="s">
        <v>20</v>
      </c>
      <c r="H6336" s="1">
        <v>46088.454155092593</v>
      </c>
      <c r="I6336" t="b">
        <v>0</v>
      </c>
      <c r="J6336" t="b">
        <v>0</v>
      </c>
      <c r="K6336" t="s">
        <v>20</v>
      </c>
      <c r="L6336" t="s">
        <v>74</v>
      </c>
      <c r="M6336"/>
      <c r="N6336">
        <v>70</v>
      </c>
      <c r="O6336" t="s">
        <v>14531</v>
      </c>
      <c r="P6336" t="s">
        <v>14532</v>
      </c>
    </row>
    <row r="6337" spans="1:16" x14ac:dyDescent="0.35">
      <c r="A6337" t="s">
        <v>7</v>
      </c>
      <c r="B6337" t="s">
        <v>14533</v>
      </c>
      <c r="C6337" t="s">
        <v>1780</v>
      </c>
      <c r="D6337" t="s">
        <v>2360</v>
      </c>
      <c r="E6337" t="s">
        <v>59</v>
      </c>
      <c r="F6337" t="b">
        <v>0</v>
      </c>
      <c r="G6337" t="s">
        <v>77</v>
      </c>
      <c r="H6337" s="1">
        <v>46088.45853009259</v>
      </c>
      <c r="I6337" t="b">
        <v>1</v>
      </c>
      <c r="J6337" t="b">
        <v>1</v>
      </c>
      <c r="K6337" t="s">
        <v>41</v>
      </c>
      <c r="L6337" t="s">
        <v>74</v>
      </c>
      <c r="M6337"/>
      <c r="N6337">
        <v>30.895</v>
      </c>
      <c r="O6337" t="s">
        <v>14534</v>
      </c>
      <c r="P6337" t="s">
        <v>426</v>
      </c>
    </row>
    <row r="6338" spans="1:16" x14ac:dyDescent="0.35">
      <c r="A6338" t="s">
        <v>0</v>
      </c>
      <c r="B6338" t="s">
        <v>345</v>
      </c>
      <c r="C6338" t="s">
        <v>1630</v>
      </c>
      <c r="D6338" t="s">
        <v>4595</v>
      </c>
      <c r="E6338" t="s">
        <v>59</v>
      </c>
      <c r="F6338" t="b">
        <v>0</v>
      </c>
      <c r="G6338" t="s">
        <v>77</v>
      </c>
      <c r="H6338" s="1">
        <v>46088.458611111113</v>
      </c>
      <c r="I6338" t="b">
        <v>1</v>
      </c>
      <c r="J6338" t="b">
        <v>0</v>
      </c>
      <c r="K6338" t="s">
        <v>41</v>
      </c>
      <c r="L6338" t="s">
        <v>60</v>
      </c>
      <c r="M6338">
        <v>85000</v>
      </c>
      <c r="N6338"/>
      <c r="O6338" t="s">
        <v>14535</v>
      </c>
    </row>
    <row r="6339" spans="1:16" x14ac:dyDescent="0.35">
      <c r="A6339" t="s">
        <v>7</v>
      </c>
      <c r="B6339" t="s">
        <v>7</v>
      </c>
      <c r="C6339" t="s">
        <v>205</v>
      </c>
      <c r="D6339" t="s">
        <v>4595</v>
      </c>
      <c r="E6339" t="s">
        <v>59</v>
      </c>
      <c r="F6339" t="b">
        <v>0</v>
      </c>
      <c r="G6339" t="s">
        <v>68</v>
      </c>
      <c r="H6339" s="1">
        <v>46088.458854166667</v>
      </c>
      <c r="I6339" t="b">
        <v>1</v>
      </c>
      <c r="J6339" t="b">
        <v>0</v>
      </c>
      <c r="K6339" t="s">
        <v>41</v>
      </c>
      <c r="L6339" t="s">
        <v>60</v>
      </c>
      <c r="M6339">
        <v>115000</v>
      </c>
      <c r="N6339"/>
      <c r="O6339" t="s">
        <v>14536</v>
      </c>
      <c r="P6339" t="s">
        <v>11962</v>
      </c>
    </row>
    <row r="6340" spans="1:16" x14ac:dyDescent="0.35">
      <c r="A6340" t="s">
        <v>7</v>
      </c>
      <c r="B6340" t="s">
        <v>14537</v>
      </c>
      <c r="C6340" t="s">
        <v>92</v>
      </c>
      <c r="D6340" t="s">
        <v>2360</v>
      </c>
      <c r="E6340" t="s">
        <v>59</v>
      </c>
      <c r="F6340" t="b">
        <v>0</v>
      </c>
      <c r="G6340" t="s">
        <v>77</v>
      </c>
      <c r="H6340" s="1">
        <v>46088.45921296296</v>
      </c>
      <c r="I6340" t="b">
        <v>0</v>
      </c>
      <c r="J6340" t="b">
        <v>1</v>
      </c>
      <c r="K6340" t="s">
        <v>41</v>
      </c>
      <c r="L6340" t="s">
        <v>60</v>
      </c>
      <c r="M6340">
        <v>249500</v>
      </c>
      <c r="N6340"/>
      <c r="O6340" t="s">
        <v>402</v>
      </c>
      <c r="P6340" t="s">
        <v>221</v>
      </c>
    </row>
    <row r="6341" spans="1:16" x14ac:dyDescent="0.35">
      <c r="A6341" t="s">
        <v>8</v>
      </c>
      <c r="B6341" t="s">
        <v>14538</v>
      </c>
      <c r="C6341" t="s">
        <v>92</v>
      </c>
      <c r="D6341" t="s">
        <v>2360</v>
      </c>
      <c r="E6341" t="s">
        <v>59</v>
      </c>
      <c r="F6341" t="b">
        <v>0</v>
      </c>
      <c r="G6341" t="s">
        <v>65</v>
      </c>
      <c r="H6341" s="1">
        <v>46088.45957175926</v>
      </c>
      <c r="I6341" t="b">
        <v>0</v>
      </c>
      <c r="J6341" t="b">
        <v>1</v>
      </c>
      <c r="K6341" t="s">
        <v>41</v>
      </c>
      <c r="L6341" t="s">
        <v>60</v>
      </c>
      <c r="M6341">
        <v>209500</v>
      </c>
      <c r="N6341"/>
      <c r="O6341" t="s">
        <v>402</v>
      </c>
      <c r="P6341" t="s">
        <v>221</v>
      </c>
    </row>
    <row r="6342" spans="1:16" x14ac:dyDescent="0.35">
      <c r="A6342" t="s">
        <v>1</v>
      </c>
      <c r="B6342" t="s">
        <v>14539</v>
      </c>
      <c r="C6342" t="s">
        <v>14540</v>
      </c>
      <c r="D6342" t="s">
        <v>4346</v>
      </c>
      <c r="E6342" t="s">
        <v>59</v>
      </c>
      <c r="F6342" t="b">
        <v>0</v>
      </c>
      <c r="G6342" t="s">
        <v>19</v>
      </c>
      <c r="H6342" s="1">
        <v>46088.461527777778</v>
      </c>
      <c r="I6342" t="b">
        <v>0</v>
      </c>
      <c r="J6342" t="b">
        <v>0</v>
      </c>
      <c r="K6342" t="s">
        <v>19</v>
      </c>
      <c r="L6342" t="s">
        <v>60</v>
      </c>
      <c r="M6342">
        <v>1050000</v>
      </c>
      <c r="N6342"/>
      <c r="O6342" t="s">
        <v>14541</v>
      </c>
      <c r="P6342" t="s">
        <v>14542</v>
      </c>
    </row>
    <row r="6343" spans="1:16" x14ac:dyDescent="0.35">
      <c r="A6343" t="s">
        <v>0</v>
      </c>
      <c r="B6343" t="s">
        <v>1891</v>
      </c>
      <c r="C6343" t="s">
        <v>489</v>
      </c>
      <c r="D6343" t="s">
        <v>4526</v>
      </c>
      <c r="E6343" t="s">
        <v>88</v>
      </c>
      <c r="F6343" t="b">
        <v>0</v>
      </c>
      <c r="G6343" t="s">
        <v>65</v>
      </c>
      <c r="H6343" s="1">
        <v>46088.463437500002</v>
      </c>
      <c r="I6343" t="b">
        <v>1</v>
      </c>
      <c r="J6343" t="b">
        <v>0</v>
      </c>
      <c r="K6343" t="s">
        <v>41</v>
      </c>
      <c r="L6343" t="s">
        <v>74</v>
      </c>
      <c r="M6343"/>
      <c r="N6343">
        <v>89.66</v>
      </c>
      <c r="O6343" t="s">
        <v>9851</v>
      </c>
      <c r="P6343" t="s">
        <v>196</v>
      </c>
    </row>
    <row r="6344" spans="1:16" x14ac:dyDescent="0.35">
      <c r="A6344" t="s">
        <v>4</v>
      </c>
      <c r="B6344" t="s">
        <v>14543</v>
      </c>
      <c r="C6344" t="s">
        <v>326</v>
      </c>
      <c r="D6344" t="s">
        <v>2360</v>
      </c>
      <c r="E6344" t="s">
        <v>59</v>
      </c>
      <c r="F6344" t="b">
        <v>0</v>
      </c>
      <c r="G6344" t="s">
        <v>73</v>
      </c>
      <c r="H6344" s="1">
        <v>46088.465636574067</v>
      </c>
      <c r="I6344" t="b">
        <v>0</v>
      </c>
      <c r="J6344" t="b">
        <v>1</v>
      </c>
      <c r="K6344" t="s">
        <v>41</v>
      </c>
      <c r="L6344" t="s">
        <v>60</v>
      </c>
      <c r="M6344">
        <v>184000</v>
      </c>
      <c r="N6344"/>
      <c r="O6344" t="s">
        <v>402</v>
      </c>
      <c r="P6344" t="s">
        <v>14544</v>
      </c>
    </row>
    <row r="6345" spans="1:16" x14ac:dyDescent="0.35">
      <c r="A6345" t="s">
        <v>7</v>
      </c>
      <c r="B6345" t="s">
        <v>14545</v>
      </c>
      <c r="C6345" t="s">
        <v>81</v>
      </c>
      <c r="D6345" t="s">
        <v>2734</v>
      </c>
      <c r="E6345" t="s">
        <v>59</v>
      </c>
      <c r="F6345" t="b">
        <v>0</v>
      </c>
      <c r="G6345" t="s">
        <v>77</v>
      </c>
      <c r="H6345" s="1">
        <v>46088.500277777777</v>
      </c>
      <c r="I6345" t="b">
        <v>0</v>
      </c>
      <c r="J6345" t="b">
        <v>0</v>
      </c>
      <c r="K6345" t="s">
        <v>41</v>
      </c>
      <c r="L6345" t="s">
        <v>74</v>
      </c>
      <c r="M6345"/>
      <c r="N6345">
        <v>49.33</v>
      </c>
      <c r="O6345" t="s">
        <v>5654</v>
      </c>
      <c r="P6345" t="s">
        <v>3570</v>
      </c>
    </row>
    <row r="6346" spans="1:16" x14ac:dyDescent="0.35">
      <c r="A6346" t="s">
        <v>2</v>
      </c>
      <c r="B6346" t="s">
        <v>6852</v>
      </c>
      <c r="C6346" t="s">
        <v>304</v>
      </c>
      <c r="D6346" t="s">
        <v>4630</v>
      </c>
      <c r="E6346" t="s">
        <v>59</v>
      </c>
      <c r="F6346" t="b">
        <v>0</v>
      </c>
      <c r="G6346" t="s">
        <v>77</v>
      </c>
      <c r="H6346" s="1">
        <v>46088.500856481478</v>
      </c>
      <c r="I6346" t="b">
        <v>0</v>
      </c>
      <c r="J6346" t="b">
        <v>1</v>
      </c>
      <c r="K6346" t="s">
        <v>41</v>
      </c>
      <c r="L6346" t="s">
        <v>60</v>
      </c>
      <c r="M6346">
        <v>130000</v>
      </c>
      <c r="N6346"/>
      <c r="O6346" t="s">
        <v>2377</v>
      </c>
      <c r="P6346" t="s">
        <v>1009</v>
      </c>
    </row>
    <row r="6347" spans="1:16" x14ac:dyDescent="0.35">
      <c r="A6347" t="s">
        <v>8</v>
      </c>
      <c r="B6347" t="s">
        <v>14546</v>
      </c>
      <c r="C6347" t="s">
        <v>13</v>
      </c>
      <c r="D6347" t="s">
        <v>4595</v>
      </c>
      <c r="F6347" t="b">
        <v>0</v>
      </c>
      <c r="G6347" t="s">
        <v>13</v>
      </c>
      <c r="H6347" s="1">
        <v>46088.502500000002</v>
      </c>
      <c r="I6347" t="b">
        <v>1</v>
      </c>
      <c r="J6347" t="b">
        <v>0</v>
      </c>
      <c r="K6347" t="s">
        <v>13</v>
      </c>
      <c r="L6347" t="s">
        <v>74</v>
      </c>
      <c r="M6347"/>
      <c r="N6347">
        <v>17.5</v>
      </c>
      <c r="O6347" t="s">
        <v>4596</v>
      </c>
    </row>
    <row r="6348" spans="1:16" x14ac:dyDescent="0.35">
      <c r="A6348" t="s">
        <v>2</v>
      </c>
      <c r="B6348" t="s">
        <v>14547</v>
      </c>
      <c r="C6348" t="s">
        <v>40</v>
      </c>
      <c r="D6348" t="s">
        <v>5798</v>
      </c>
      <c r="F6348" t="b">
        <v>0</v>
      </c>
      <c r="G6348" t="s">
        <v>40</v>
      </c>
      <c r="H6348" s="1">
        <v>46088.502812500003</v>
      </c>
      <c r="I6348" t="b">
        <v>0</v>
      </c>
      <c r="J6348" t="b">
        <v>0</v>
      </c>
      <c r="K6348" t="s">
        <v>40</v>
      </c>
      <c r="L6348" t="s">
        <v>74</v>
      </c>
      <c r="M6348"/>
      <c r="N6348">
        <v>30</v>
      </c>
      <c r="O6348" t="s">
        <v>4596</v>
      </c>
      <c r="P6348" t="s">
        <v>14548</v>
      </c>
    </row>
    <row r="6349" spans="1:16" x14ac:dyDescent="0.35">
      <c r="A6349" t="s">
        <v>2</v>
      </c>
      <c r="B6349" t="s">
        <v>14549</v>
      </c>
      <c r="C6349" t="s">
        <v>847</v>
      </c>
      <c r="D6349" t="s">
        <v>4595</v>
      </c>
      <c r="E6349" t="s">
        <v>59</v>
      </c>
      <c r="F6349" t="b">
        <v>0</v>
      </c>
      <c r="G6349" t="s">
        <v>68</v>
      </c>
      <c r="H6349" s="1">
        <v>46088.542210648149</v>
      </c>
      <c r="I6349" t="b">
        <v>0</v>
      </c>
      <c r="J6349" t="b">
        <v>0</v>
      </c>
      <c r="K6349" t="s">
        <v>41</v>
      </c>
      <c r="L6349" t="s">
        <v>60</v>
      </c>
      <c r="M6349">
        <v>102500</v>
      </c>
      <c r="N6349"/>
      <c r="O6349" t="s">
        <v>4275</v>
      </c>
    </row>
    <row r="6350" spans="1:16" x14ac:dyDescent="0.35">
      <c r="A6350" t="s">
        <v>2</v>
      </c>
      <c r="B6350" t="s">
        <v>14550</v>
      </c>
      <c r="C6350" t="s">
        <v>14551</v>
      </c>
      <c r="D6350" t="s">
        <v>4595</v>
      </c>
      <c r="E6350" t="s">
        <v>59</v>
      </c>
      <c r="F6350" t="b">
        <v>0</v>
      </c>
      <c r="G6350" t="s">
        <v>89</v>
      </c>
      <c r="H6350" s="1">
        <v>46088.542268518519</v>
      </c>
      <c r="I6350" t="b">
        <v>0</v>
      </c>
      <c r="J6350" t="b">
        <v>0</v>
      </c>
      <c r="K6350" t="s">
        <v>41</v>
      </c>
      <c r="L6350" t="s">
        <v>60</v>
      </c>
      <c r="M6350">
        <v>95000</v>
      </c>
      <c r="N6350"/>
      <c r="O6350" t="s">
        <v>12632</v>
      </c>
    </row>
    <row r="6351" spans="1:16" x14ac:dyDescent="0.35">
      <c r="A6351" t="s">
        <v>0</v>
      </c>
      <c r="B6351" t="s">
        <v>14552</v>
      </c>
      <c r="C6351" t="s">
        <v>194</v>
      </c>
      <c r="D6351" t="s">
        <v>4595</v>
      </c>
      <c r="E6351" t="s">
        <v>59</v>
      </c>
      <c r="F6351" t="b">
        <v>0</v>
      </c>
      <c r="G6351" t="s">
        <v>65</v>
      </c>
      <c r="H6351" s="1">
        <v>46088.542453703703</v>
      </c>
      <c r="I6351" t="b">
        <v>1</v>
      </c>
      <c r="J6351" t="b">
        <v>1</v>
      </c>
      <c r="K6351" t="s">
        <v>41</v>
      </c>
      <c r="L6351" t="s">
        <v>60</v>
      </c>
      <c r="M6351">
        <v>94999</v>
      </c>
      <c r="N6351"/>
      <c r="O6351" t="s">
        <v>14553</v>
      </c>
      <c r="P6351" t="s">
        <v>2319</v>
      </c>
    </row>
    <row r="6352" spans="1:16" x14ac:dyDescent="0.35">
      <c r="A6352" t="s">
        <v>0</v>
      </c>
      <c r="B6352" t="s">
        <v>228</v>
      </c>
      <c r="C6352" t="s">
        <v>11398</v>
      </c>
      <c r="D6352" t="s">
        <v>4595</v>
      </c>
      <c r="E6352" t="s">
        <v>59</v>
      </c>
      <c r="F6352" t="b">
        <v>0</v>
      </c>
      <c r="G6352" t="s">
        <v>19</v>
      </c>
      <c r="H6352" s="1">
        <v>46088.544722222221</v>
      </c>
      <c r="I6352" t="b">
        <v>1</v>
      </c>
      <c r="J6352" t="b">
        <v>0</v>
      </c>
      <c r="K6352" t="s">
        <v>19</v>
      </c>
      <c r="L6352" t="s">
        <v>60</v>
      </c>
      <c r="M6352">
        <v>1100000</v>
      </c>
      <c r="N6352"/>
      <c r="O6352" t="s">
        <v>8047</v>
      </c>
      <c r="P6352" t="s">
        <v>13893</v>
      </c>
    </row>
    <row r="6353" spans="1:16" x14ac:dyDescent="0.35">
      <c r="A6353" t="s">
        <v>0</v>
      </c>
      <c r="B6353" t="s">
        <v>14554</v>
      </c>
      <c r="C6353" t="s">
        <v>382</v>
      </c>
      <c r="D6353" t="s">
        <v>2360</v>
      </c>
      <c r="E6353" t="s">
        <v>871</v>
      </c>
      <c r="F6353" t="b">
        <v>0</v>
      </c>
      <c r="G6353" t="s">
        <v>77</v>
      </c>
      <c r="H6353" s="1">
        <v>46088.545277777783</v>
      </c>
      <c r="I6353" t="b">
        <v>0</v>
      </c>
      <c r="J6353" t="b">
        <v>1</v>
      </c>
      <c r="K6353" t="s">
        <v>41</v>
      </c>
      <c r="L6353" t="s">
        <v>74</v>
      </c>
      <c r="M6353"/>
      <c r="N6353">
        <v>20</v>
      </c>
      <c r="O6353" t="s">
        <v>14555</v>
      </c>
      <c r="P6353" t="s">
        <v>219</v>
      </c>
    </row>
    <row r="6354" spans="1:16" x14ac:dyDescent="0.35">
      <c r="A6354" t="s">
        <v>1</v>
      </c>
      <c r="B6354" t="s">
        <v>14556</v>
      </c>
      <c r="C6354" t="s">
        <v>2176</v>
      </c>
      <c r="D6354" t="s">
        <v>4751</v>
      </c>
      <c r="E6354" t="s">
        <v>59</v>
      </c>
      <c r="F6354" t="b">
        <v>0</v>
      </c>
      <c r="G6354" t="s">
        <v>65</v>
      </c>
      <c r="H6354" s="1">
        <v>46088.58457175926</v>
      </c>
      <c r="I6354" t="b">
        <v>0</v>
      </c>
      <c r="J6354" t="b">
        <v>0</v>
      </c>
      <c r="K6354" t="s">
        <v>41</v>
      </c>
      <c r="L6354" t="s">
        <v>60</v>
      </c>
      <c r="M6354">
        <v>95000</v>
      </c>
      <c r="N6354"/>
      <c r="O6354" t="s">
        <v>5807</v>
      </c>
      <c r="P6354" t="s">
        <v>14557</v>
      </c>
    </row>
    <row r="6355" spans="1:16" x14ac:dyDescent="0.35">
      <c r="A6355" t="s">
        <v>1</v>
      </c>
      <c r="B6355" t="s">
        <v>2478</v>
      </c>
      <c r="C6355" t="s">
        <v>2176</v>
      </c>
      <c r="D6355" t="s">
        <v>4751</v>
      </c>
      <c r="E6355" t="s">
        <v>59</v>
      </c>
      <c r="F6355" t="b">
        <v>0</v>
      </c>
      <c r="G6355" t="s">
        <v>65</v>
      </c>
      <c r="H6355" s="1">
        <v>46088.58457175926</v>
      </c>
      <c r="I6355" t="b">
        <v>0</v>
      </c>
      <c r="J6355" t="b">
        <v>1</v>
      </c>
      <c r="K6355" t="s">
        <v>41</v>
      </c>
      <c r="L6355" t="s">
        <v>60</v>
      </c>
      <c r="M6355">
        <v>95000</v>
      </c>
      <c r="N6355"/>
      <c r="O6355" t="s">
        <v>7510</v>
      </c>
    </row>
    <row r="6356" spans="1:16" x14ac:dyDescent="0.35">
      <c r="A6356" t="s">
        <v>4</v>
      </c>
      <c r="B6356" t="s">
        <v>14558</v>
      </c>
      <c r="C6356" t="s">
        <v>76</v>
      </c>
      <c r="D6356" t="s">
        <v>4622</v>
      </c>
      <c r="E6356" t="s">
        <v>59</v>
      </c>
      <c r="F6356" t="b">
        <v>1</v>
      </c>
      <c r="G6356" t="s">
        <v>13</v>
      </c>
      <c r="H6356" s="1">
        <v>46088.585879629631</v>
      </c>
      <c r="I6356" t="b">
        <v>0</v>
      </c>
      <c r="J6356" t="b">
        <v>1</v>
      </c>
      <c r="K6356" t="s">
        <v>13</v>
      </c>
      <c r="L6356" t="s">
        <v>60</v>
      </c>
      <c r="M6356">
        <v>181000</v>
      </c>
      <c r="N6356"/>
      <c r="O6356" t="s">
        <v>14559</v>
      </c>
      <c r="P6356" t="s">
        <v>14560</v>
      </c>
    </row>
    <row r="6357" spans="1:16" x14ac:dyDescent="0.35">
      <c r="A6357" t="s">
        <v>5</v>
      </c>
      <c r="B6357" t="s">
        <v>14561</v>
      </c>
      <c r="C6357" t="s">
        <v>4241</v>
      </c>
      <c r="D6357" t="s">
        <v>4346</v>
      </c>
      <c r="E6357" t="s">
        <v>59</v>
      </c>
      <c r="F6357" t="b">
        <v>0</v>
      </c>
      <c r="G6357" t="s">
        <v>65</v>
      </c>
      <c r="H6357" s="1">
        <v>46088.626087962963</v>
      </c>
      <c r="I6357" t="b">
        <v>0</v>
      </c>
      <c r="J6357" t="b">
        <v>1</v>
      </c>
      <c r="K6357" t="s">
        <v>41</v>
      </c>
      <c r="L6357" t="s">
        <v>60</v>
      </c>
      <c r="M6357">
        <v>182000</v>
      </c>
      <c r="N6357"/>
      <c r="O6357" t="s">
        <v>1183</v>
      </c>
      <c r="P6357" t="s">
        <v>14562</v>
      </c>
    </row>
    <row r="6358" spans="1:16" x14ac:dyDescent="0.35">
      <c r="A6358" t="s">
        <v>7</v>
      </c>
      <c r="B6358" t="s">
        <v>14563</v>
      </c>
      <c r="C6358" t="s">
        <v>76</v>
      </c>
      <c r="D6358" t="s">
        <v>4526</v>
      </c>
      <c r="E6358" t="s">
        <v>132</v>
      </c>
      <c r="F6358" t="b">
        <v>1</v>
      </c>
      <c r="G6358" t="s">
        <v>13</v>
      </c>
      <c r="H6358" s="1">
        <v>46088.62740740741</v>
      </c>
      <c r="I6358" t="b">
        <v>0</v>
      </c>
      <c r="J6358" t="b">
        <v>0</v>
      </c>
      <c r="K6358" t="s">
        <v>13</v>
      </c>
      <c r="L6358" t="s">
        <v>74</v>
      </c>
      <c r="M6358"/>
      <c r="N6358">
        <v>50</v>
      </c>
      <c r="O6358" t="s">
        <v>5046</v>
      </c>
    </row>
    <row r="6359" spans="1:16" x14ac:dyDescent="0.35">
      <c r="A6359" t="s">
        <v>0</v>
      </c>
      <c r="B6359" t="s">
        <v>14564</v>
      </c>
      <c r="C6359" t="s">
        <v>76</v>
      </c>
      <c r="D6359" t="s">
        <v>4526</v>
      </c>
      <c r="E6359" t="s">
        <v>132</v>
      </c>
      <c r="F6359" t="b">
        <v>1</v>
      </c>
      <c r="G6359" t="s">
        <v>13</v>
      </c>
      <c r="H6359" s="1">
        <v>46088.62740740741</v>
      </c>
      <c r="I6359" t="b">
        <v>0</v>
      </c>
      <c r="J6359" t="b">
        <v>0</v>
      </c>
      <c r="K6359" t="s">
        <v>13</v>
      </c>
      <c r="L6359" t="s">
        <v>74</v>
      </c>
      <c r="M6359"/>
      <c r="N6359">
        <v>50</v>
      </c>
      <c r="O6359" t="s">
        <v>5046</v>
      </c>
    </row>
    <row r="6360" spans="1:16" x14ac:dyDescent="0.35">
      <c r="A6360" t="s">
        <v>2</v>
      </c>
      <c r="B6360" t="s">
        <v>14565</v>
      </c>
      <c r="C6360" t="s">
        <v>76</v>
      </c>
      <c r="D6360" t="s">
        <v>4526</v>
      </c>
      <c r="E6360" t="s">
        <v>132</v>
      </c>
      <c r="F6360" t="b">
        <v>1</v>
      </c>
      <c r="G6360" t="s">
        <v>13</v>
      </c>
      <c r="H6360" s="1">
        <v>46088.62740740741</v>
      </c>
      <c r="I6360" t="b">
        <v>0</v>
      </c>
      <c r="J6360" t="b">
        <v>0</v>
      </c>
      <c r="K6360" t="s">
        <v>13</v>
      </c>
      <c r="L6360" t="s">
        <v>74</v>
      </c>
      <c r="M6360"/>
      <c r="N6360">
        <v>50</v>
      </c>
      <c r="O6360" t="s">
        <v>5046</v>
      </c>
    </row>
    <row r="6361" spans="1:16" x14ac:dyDescent="0.35">
      <c r="A6361" t="s">
        <v>3</v>
      </c>
      <c r="B6361" t="s">
        <v>14566</v>
      </c>
      <c r="C6361" t="s">
        <v>76</v>
      </c>
      <c r="D6361" t="s">
        <v>4526</v>
      </c>
      <c r="E6361" t="s">
        <v>132</v>
      </c>
      <c r="F6361" t="b">
        <v>1</v>
      </c>
      <c r="G6361" t="s">
        <v>13</v>
      </c>
      <c r="H6361" s="1">
        <v>46088.627476851849</v>
      </c>
      <c r="I6361" t="b">
        <v>0</v>
      </c>
      <c r="J6361" t="b">
        <v>0</v>
      </c>
      <c r="K6361" t="s">
        <v>13</v>
      </c>
      <c r="L6361" t="s">
        <v>74</v>
      </c>
      <c r="M6361"/>
      <c r="N6361">
        <v>50</v>
      </c>
      <c r="O6361" t="s">
        <v>5046</v>
      </c>
    </row>
    <row r="6362" spans="1:16" x14ac:dyDescent="0.35">
      <c r="A6362" t="s">
        <v>2</v>
      </c>
      <c r="B6362" t="s">
        <v>14567</v>
      </c>
      <c r="C6362" t="s">
        <v>5795</v>
      </c>
      <c r="D6362" t="s">
        <v>5798</v>
      </c>
      <c r="E6362" t="s">
        <v>59</v>
      </c>
      <c r="F6362" t="b">
        <v>0</v>
      </c>
      <c r="G6362" t="s">
        <v>40</v>
      </c>
      <c r="H6362" s="1">
        <v>46088.627754629633</v>
      </c>
      <c r="I6362" t="b">
        <v>1</v>
      </c>
      <c r="J6362" t="b">
        <v>0</v>
      </c>
      <c r="K6362" t="s">
        <v>40</v>
      </c>
      <c r="L6362" t="s">
        <v>60</v>
      </c>
      <c r="M6362">
        <v>50000</v>
      </c>
      <c r="N6362"/>
      <c r="O6362" t="s">
        <v>14568</v>
      </c>
    </row>
    <row r="6363" spans="1:16" x14ac:dyDescent="0.35">
      <c r="A6363" t="s">
        <v>2</v>
      </c>
      <c r="B6363" t="s">
        <v>862</v>
      </c>
      <c r="C6363" t="s">
        <v>11533</v>
      </c>
      <c r="D6363" t="s">
        <v>5798</v>
      </c>
      <c r="E6363" t="s">
        <v>59</v>
      </c>
      <c r="F6363" t="b">
        <v>0</v>
      </c>
      <c r="G6363" t="s">
        <v>40</v>
      </c>
      <c r="H6363" s="1">
        <v>46088.627835648149</v>
      </c>
      <c r="I6363" t="b">
        <v>0</v>
      </c>
      <c r="J6363" t="b">
        <v>0</v>
      </c>
      <c r="K6363" t="s">
        <v>40</v>
      </c>
      <c r="L6363" t="s">
        <v>60</v>
      </c>
      <c r="M6363">
        <v>105000</v>
      </c>
      <c r="N6363"/>
      <c r="O6363" t="s">
        <v>11534</v>
      </c>
      <c r="P6363" t="s">
        <v>208</v>
      </c>
    </row>
    <row r="6364" spans="1:16" x14ac:dyDescent="0.35">
      <c r="A6364" t="s">
        <v>3</v>
      </c>
      <c r="B6364" t="s">
        <v>9576</v>
      </c>
      <c r="C6364" t="s">
        <v>76</v>
      </c>
      <c r="D6364" t="s">
        <v>4526</v>
      </c>
      <c r="E6364" t="s">
        <v>132</v>
      </c>
      <c r="F6364" t="b">
        <v>1</v>
      </c>
      <c r="G6364" t="s">
        <v>33</v>
      </c>
      <c r="H6364" s="1">
        <v>46088.629259259258</v>
      </c>
      <c r="I6364" t="b">
        <v>0</v>
      </c>
      <c r="J6364" t="b">
        <v>0</v>
      </c>
      <c r="K6364" t="s">
        <v>33</v>
      </c>
      <c r="L6364" t="s">
        <v>74</v>
      </c>
      <c r="M6364"/>
      <c r="N6364">
        <v>50</v>
      </c>
      <c r="O6364" t="s">
        <v>5046</v>
      </c>
    </row>
    <row r="6365" spans="1:16" x14ac:dyDescent="0.35">
      <c r="A6365" t="s">
        <v>2</v>
      </c>
      <c r="B6365" t="s">
        <v>14569</v>
      </c>
      <c r="C6365" t="s">
        <v>76</v>
      </c>
      <c r="D6365" t="s">
        <v>4526</v>
      </c>
      <c r="E6365" t="s">
        <v>132</v>
      </c>
      <c r="F6365" t="b">
        <v>1</v>
      </c>
      <c r="G6365" t="s">
        <v>13</v>
      </c>
      <c r="H6365" s="1">
        <v>46088.633703703701</v>
      </c>
      <c r="I6365" t="b">
        <v>0</v>
      </c>
      <c r="J6365" t="b">
        <v>0</v>
      </c>
      <c r="K6365" t="s">
        <v>13</v>
      </c>
      <c r="L6365" t="s">
        <v>74</v>
      </c>
      <c r="M6365"/>
      <c r="N6365">
        <v>50</v>
      </c>
      <c r="O6365" t="s">
        <v>5046</v>
      </c>
    </row>
    <row r="6366" spans="1:16" x14ac:dyDescent="0.35">
      <c r="A6366" t="s">
        <v>5</v>
      </c>
      <c r="B6366" t="s">
        <v>4806</v>
      </c>
      <c r="C6366" t="s">
        <v>84</v>
      </c>
      <c r="D6366" t="s">
        <v>4526</v>
      </c>
      <c r="E6366" t="s">
        <v>59</v>
      </c>
      <c r="F6366" t="b">
        <v>0</v>
      </c>
      <c r="G6366" t="s">
        <v>63</v>
      </c>
      <c r="H6366" s="1">
        <v>46088.637719907398</v>
      </c>
      <c r="I6366" t="b">
        <v>1</v>
      </c>
      <c r="J6366" t="b">
        <v>1</v>
      </c>
      <c r="K6366" t="s">
        <v>41</v>
      </c>
      <c r="L6366" t="s">
        <v>60</v>
      </c>
      <c r="M6366">
        <v>199000</v>
      </c>
      <c r="N6366"/>
      <c r="O6366" t="s">
        <v>4674</v>
      </c>
      <c r="P6366" t="s">
        <v>4807</v>
      </c>
    </row>
    <row r="6367" spans="1:16" x14ac:dyDescent="0.35">
      <c r="A6367" t="s">
        <v>0</v>
      </c>
      <c r="B6367" t="s">
        <v>14570</v>
      </c>
      <c r="C6367" t="s">
        <v>370</v>
      </c>
      <c r="D6367" t="s">
        <v>4526</v>
      </c>
      <c r="E6367" t="s">
        <v>88</v>
      </c>
      <c r="F6367" t="b">
        <v>0</v>
      </c>
      <c r="G6367" t="s">
        <v>65</v>
      </c>
      <c r="H6367" s="1">
        <v>46088.666724537034</v>
      </c>
      <c r="I6367" t="b">
        <v>0</v>
      </c>
      <c r="J6367" t="b">
        <v>1</v>
      </c>
      <c r="K6367" t="s">
        <v>41</v>
      </c>
      <c r="L6367" t="s">
        <v>74</v>
      </c>
      <c r="M6367"/>
      <c r="N6367">
        <v>62</v>
      </c>
      <c r="O6367" t="s">
        <v>2080</v>
      </c>
      <c r="P6367" t="s">
        <v>5801</v>
      </c>
    </row>
    <row r="6368" spans="1:16" x14ac:dyDescent="0.35">
      <c r="A6368" t="s">
        <v>2</v>
      </c>
      <c r="B6368" t="s">
        <v>4291</v>
      </c>
      <c r="C6368" t="s">
        <v>320</v>
      </c>
      <c r="D6368" t="s">
        <v>4346</v>
      </c>
      <c r="E6368" t="s">
        <v>59</v>
      </c>
      <c r="F6368" t="b">
        <v>0</v>
      </c>
      <c r="G6368" t="s">
        <v>73</v>
      </c>
      <c r="H6368" s="1">
        <v>46088.667581018519</v>
      </c>
      <c r="I6368" t="b">
        <v>0</v>
      </c>
      <c r="J6368" t="b">
        <v>1</v>
      </c>
      <c r="K6368" t="s">
        <v>41</v>
      </c>
      <c r="L6368" t="s">
        <v>60</v>
      </c>
      <c r="M6368">
        <v>275660</v>
      </c>
      <c r="N6368"/>
      <c r="O6368" t="s">
        <v>762</v>
      </c>
      <c r="P6368" t="s">
        <v>2488</v>
      </c>
    </row>
    <row r="6369" spans="1:16" x14ac:dyDescent="0.35">
      <c r="A6369" t="s">
        <v>7</v>
      </c>
      <c r="B6369" t="s">
        <v>14571</v>
      </c>
      <c r="C6369" t="s">
        <v>370</v>
      </c>
      <c r="D6369" t="s">
        <v>4346</v>
      </c>
      <c r="E6369" t="s">
        <v>88</v>
      </c>
      <c r="F6369" t="b">
        <v>0</v>
      </c>
      <c r="G6369" t="s">
        <v>65</v>
      </c>
      <c r="H6369" s="1">
        <v>46088.708391203712</v>
      </c>
      <c r="I6369" t="b">
        <v>1</v>
      </c>
      <c r="J6369" t="b">
        <v>1</v>
      </c>
      <c r="K6369" t="s">
        <v>41</v>
      </c>
      <c r="L6369" t="s">
        <v>74</v>
      </c>
      <c r="M6369"/>
      <c r="N6369">
        <v>70</v>
      </c>
      <c r="O6369" t="s">
        <v>904</v>
      </c>
      <c r="P6369" t="s">
        <v>14572</v>
      </c>
    </row>
    <row r="6370" spans="1:16" x14ac:dyDescent="0.35">
      <c r="A6370" t="s">
        <v>2</v>
      </c>
      <c r="B6370" t="s">
        <v>14573</v>
      </c>
      <c r="C6370" t="s">
        <v>733</v>
      </c>
      <c r="D6370" t="s">
        <v>4595</v>
      </c>
      <c r="E6370" t="s">
        <v>59</v>
      </c>
      <c r="F6370" t="b">
        <v>0</v>
      </c>
      <c r="G6370" t="s">
        <v>77</v>
      </c>
      <c r="H6370" s="1">
        <v>46088.709155092591</v>
      </c>
      <c r="I6370" t="b">
        <v>0</v>
      </c>
      <c r="J6370" t="b">
        <v>0</v>
      </c>
      <c r="K6370" t="s">
        <v>41</v>
      </c>
      <c r="L6370" t="s">
        <v>60</v>
      </c>
      <c r="M6370">
        <v>130000</v>
      </c>
      <c r="N6370"/>
      <c r="O6370" t="s">
        <v>371</v>
      </c>
      <c r="P6370" t="s">
        <v>219</v>
      </c>
    </row>
    <row r="6371" spans="1:16" x14ac:dyDescent="0.35">
      <c r="A6371" t="s">
        <v>2</v>
      </c>
      <c r="B6371" t="s">
        <v>3670</v>
      </c>
      <c r="C6371" t="s">
        <v>500</v>
      </c>
      <c r="D6371" t="s">
        <v>4526</v>
      </c>
      <c r="E6371" t="s">
        <v>88</v>
      </c>
      <c r="F6371" t="b">
        <v>0</v>
      </c>
      <c r="G6371" t="s">
        <v>13</v>
      </c>
      <c r="H6371" s="1">
        <v>46088.710879629631</v>
      </c>
      <c r="I6371" t="b">
        <v>1</v>
      </c>
      <c r="J6371" t="b">
        <v>0</v>
      </c>
      <c r="K6371" t="s">
        <v>13</v>
      </c>
      <c r="L6371" t="s">
        <v>74</v>
      </c>
      <c r="M6371"/>
      <c r="N6371">
        <v>55</v>
      </c>
      <c r="O6371" t="s">
        <v>14574</v>
      </c>
      <c r="P6371" t="s">
        <v>14575</v>
      </c>
    </row>
    <row r="6372" spans="1:16" x14ac:dyDescent="0.35">
      <c r="A6372" t="s">
        <v>0</v>
      </c>
      <c r="B6372" t="s">
        <v>345</v>
      </c>
      <c r="C6372" t="s">
        <v>14576</v>
      </c>
      <c r="D6372" t="s">
        <v>4595</v>
      </c>
      <c r="E6372" t="s">
        <v>59</v>
      </c>
      <c r="F6372" t="b">
        <v>0</v>
      </c>
      <c r="G6372" t="s">
        <v>73</v>
      </c>
      <c r="H6372" s="1">
        <v>46088.750381944446</v>
      </c>
      <c r="I6372" t="b">
        <v>1</v>
      </c>
      <c r="J6372" t="b">
        <v>0</v>
      </c>
      <c r="K6372" t="s">
        <v>41</v>
      </c>
      <c r="L6372" t="s">
        <v>60</v>
      </c>
      <c r="M6372">
        <v>85000</v>
      </c>
      <c r="N6372"/>
      <c r="O6372" t="s">
        <v>14577</v>
      </c>
      <c r="P6372" t="s">
        <v>288</v>
      </c>
    </row>
    <row r="6373" spans="1:16" x14ac:dyDescent="0.35">
      <c r="A6373" t="s">
        <v>8</v>
      </c>
      <c r="B6373" t="s">
        <v>14578</v>
      </c>
      <c r="C6373" t="s">
        <v>92</v>
      </c>
      <c r="D6373" t="s">
        <v>4346</v>
      </c>
      <c r="E6373" t="s">
        <v>59</v>
      </c>
      <c r="F6373" t="b">
        <v>0</v>
      </c>
      <c r="G6373" t="s">
        <v>77</v>
      </c>
      <c r="H6373" s="1">
        <v>46088.750856481478</v>
      </c>
      <c r="I6373" t="b">
        <v>0</v>
      </c>
      <c r="J6373" t="b">
        <v>1</v>
      </c>
      <c r="K6373" t="s">
        <v>41</v>
      </c>
      <c r="L6373" t="s">
        <v>60</v>
      </c>
      <c r="M6373">
        <v>299000</v>
      </c>
      <c r="N6373"/>
      <c r="O6373" t="s">
        <v>402</v>
      </c>
      <c r="P6373" t="s">
        <v>70</v>
      </c>
    </row>
    <row r="6374" spans="1:16" x14ac:dyDescent="0.35">
      <c r="A6374" t="s">
        <v>1</v>
      </c>
      <c r="B6374" t="s">
        <v>14579</v>
      </c>
      <c r="C6374" t="s">
        <v>1417</v>
      </c>
      <c r="D6374" t="s">
        <v>4595</v>
      </c>
      <c r="F6374" t="b">
        <v>0</v>
      </c>
      <c r="G6374" t="s">
        <v>39</v>
      </c>
      <c r="H6374" s="1">
        <v>46088.755439814813</v>
      </c>
      <c r="I6374" t="b">
        <v>1</v>
      </c>
      <c r="J6374" t="b">
        <v>0</v>
      </c>
      <c r="K6374" t="s">
        <v>39</v>
      </c>
      <c r="L6374" t="s">
        <v>60</v>
      </c>
      <c r="M6374">
        <v>110000</v>
      </c>
      <c r="N6374"/>
      <c r="O6374" t="s">
        <v>14580</v>
      </c>
      <c r="P6374" t="s">
        <v>1254</v>
      </c>
    </row>
    <row r="6375" spans="1:16" x14ac:dyDescent="0.35">
      <c r="A6375" t="s">
        <v>0</v>
      </c>
      <c r="B6375" t="s">
        <v>14581</v>
      </c>
      <c r="C6375" t="s">
        <v>440</v>
      </c>
      <c r="D6375" t="s">
        <v>4595</v>
      </c>
      <c r="E6375" t="s">
        <v>59</v>
      </c>
      <c r="F6375" t="b">
        <v>0</v>
      </c>
      <c r="G6375" t="s">
        <v>65</v>
      </c>
      <c r="H6375" s="1">
        <v>46088.79178240741</v>
      </c>
      <c r="I6375" t="b">
        <v>1</v>
      </c>
      <c r="J6375" t="b">
        <v>0</v>
      </c>
      <c r="K6375" t="s">
        <v>41</v>
      </c>
      <c r="L6375" t="s">
        <v>60</v>
      </c>
      <c r="M6375">
        <v>110000</v>
      </c>
      <c r="N6375"/>
      <c r="O6375" t="s">
        <v>14582</v>
      </c>
    </row>
    <row r="6376" spans="1:16" x14ac:dyDescent="0.35">
      <c r="A6376" t="s">
        <v>0</v>
      </c>
      <c r="B6376" t="s">
        <v>14505</v>
      </c>
      <c r="C6376" t="s">
        <v>14506</v>
      </c>
      <c r="D6376" t="s">
        <v>4587</v>
      </c>
      <c r="E6376" t="s">
        <v>59</v>
      </c>
      <c r="F6376" t="b">
        <v>0</v>
      </c>
      <c r="G6376" t="s">
        <v>77</v>
      </c>
      <c r="H6376" s="1">
        <v>46088.791863425933</v>
      </c>
      <c r="I6376" t="b">
        <v>0</v>
      </c>
      <c r="J6376" t="b">
        <v>0</v>
      </c>
      <c r="K6376" t="s">
        <v>41</v>
      </c>
      <c r="L6376" t="s">
        <v>74</v>
      </c>
      <c r="M6376"/>
      <c r="N6376">
        <v>33.655000000000001</v>
      </c>
      <c r="O6376" t="s">
        <v>14507</v>
      </c>
      <c r="P6376" t="s">
        <v>14508</v>
      </c>
    </row>
    <row r="6377" spans="1:16" x14ac:dyDescent="0.35">
      <c r="A6377" t="s">
        <v>1</v>
      </c>
      <c r="B6377" t="s">
        <v>390</v>
      </c>
      <c r="C6377" t="s">
        <v>977</v>
      </c>
      <c r="D6377" t="s">
        <v>4756</v>
      </c>
      <c r="E6377" t="s">
        <v>59</v>
      </c>
      <c r="F6377" t="b">
        <v>0</v>
      </c>
      <c r="G6377" t="s">
        <v>65</v>
      </c>
      <c r="H6377" s="1">
        <v>46088.792824074073</v>
      </c>
      <c r="I6377" t="b">
        <v>0</v>
      </c>
      <c r="J6377" t="b">
        <v>0</v>
      </c>
      <c r="K6377" t="s">
        <v>41</v>
      </c>
      <c r="L6377" t="s">
        <v>60</v>
      </c>
      <c r="M6377">
        <v>140224</v>
      </c>
      <c r="N6377"/>
      <c r="O6377" t="s">
        <v>14583</v>
      </c>
      <c r="P6377" t="s">
        <v>14584</v>
      </c>
    </row>
    <row r="6378" spans="1:16" x14ac:dyDescent="0.35">
      <c r="A6378" t="s">
        <v>2</v>
      </c>
      <c r="B6378" t="s">
        <v>14585</v>
      </c>
      <c r="C6378" t="s">
        <v>598</v>
      </c>
      <c r="D6378" t="s">
        <v>4526</v>
      </c>
      <c r="E6378" t="s">
        <v>59</v>
      </c>
      <c r="F6378" t="b">
        <v>0</v>
      </c>
      <c r="G6378" t="s">
        <v>65</v>
      </c>
      <c r="H6378" s="1">
        <v>46088.834074074082</v>
      </c>
      <c r="I6378" t="b">
        <v>0</v>
      </c>
      <c r="J6378" t="b">
        <v>1</v>
      </c>
      <c r="K6378" t="s">
        <v>41</v>
      </c>
      <c r="L6378" t="s">
        <v>60</v>
      </c>
      <c r="M6378">
        <v>150000</v>
      </c>
      <c r="N6378"/>
      <c r="O6378" t="s">
        <v>329</v>
      </c>
      <c r="P6378" t="s">
        <v>14586</v>
      </c>
    </row>
    <row r="6379" spans="1:16" x14ac:dyDescent="0.35">
      <c r="A6379" t="s">
        <v>0</v>
      </c>
      <c r="B6379" t="s">
        <v>11718</v>
      </c>
      <c r="C6379" t="s">
        <v>11719</v>
      </c>
      <c r="D6379" t="s">
        <v>7459</v>
      </c>
      <c r="E6379" t="s">
        <v>59</v>
      </c>
      <c r="F6379" t="b">
        <v>0</v>
      </c>
      <c r="G6379" t="s">
        <v>40</v>
      </c>
      <c r="H6379" s="1">
        <v>46088.836064814823</v>
      </c>
      <c r="I6379" t="b">
        <v>0</v>
      </c>
      <c r="J6379" t="b">
        <v>0</v>
      </c>
      <c r="K6379" t="s">
        <v>40</v>
      </c>
      <c r="L6379" t="s">
        <v>60</v>
      </c>
      <c r="M6379">
        <v>25000</v>
      </c>
      <c r="N6379"/>
      <c r="O6379" t="s">
        <v>7459</v>
      </c>
      <c r="P6379" t="s">
        <v>4661</v>
      </c>
    </row>
    <row r="6380" spans="1:16" x14ac:dyDescent="0.35">
      <c r="A6380" t="s">
        <v>2</v>
      </c>
      <c r="B6380" t="s">
        <v>1442</v>
      </c>
      <c r="C6380" t="s">
        <v>40</v>
      </c>
      <c r="D6380" t="s">
        <v>5798</v>
      </c>
      <c r="E6380" t="s">
        <v>59</v>
      </c>
      <c r="F6380" t="b">
        <v>0</v>
      </c>
      <c r="G6380" t="s">
        <v>40</v>
      </c>
      <c r="H6380" s="1">
        <v>46088.919444444437</v>
      </c>
      <c r="I6380" t="b">
        <v>0</v>
      </c>
      <c r="J6380" t="b">
        <v>0</v>
      </c>
      <c r="K6380" t="s">
        <v>40</v>
      </c>
      <c r="L6380" t="s">
        <v>60</v>
      </c>
      <c r="M6380">
        <v>75000</v>
      </c>
      <c r="N6380"/>
      <c r="O6380" t="s">
        <v>11433</v>
      </c>
      <c r="P6380" t="s">
        <v>4075</v>
      </c>
    </row>
    <row r="6381" spans="1:16" x14ac:dyDescent="0.35">
      <c r="A6381" t="s">
        <v>4</v>
      </c>
      <c r="B6381" t="s">
        <v>14587</v>
      </c>
      <c r="C6381" t="s">
        <v>76</v>
      </c>
      <c r="D6381" t="s">
        <v>4526</v>
      </c>
      <c r="E6381" t="s">
        <v>59</v>
      </c>
      <c r="F6381" t="b">
        <v>1</v>
      </c>
      <c r="G6381" t="s">
        <v>13</v>
      </c>
      <c r="H6381" s="1">
        <v>46088.960833333331</v>
      </c>
      <c r="I6381" t="b">
        <v>0</v>
      </c>
      <c r="J6381" t="b">
        <v>0</v>
      </c>
      <c r="K6381" t="s">
        <v>13</v>
      </c>
      <c r="L6381" t="s">
        <v>74</v>
      </c>
      <c r="M6381"/>
      <c r="N6381">
        <v>95</v>
      </c>
      <c r="O6381" t="s">
        <v>5046</v>
      </c>
      <c r="P6381" t="s">
        <v>14588</v>
      </c>
    </row>
    <row r="6382" spans="1:16" x14ac:dyDescent="0.35">
      <c r="A6382" t="s">
        <v>0</v>
      </c>
      <c r="B6382" t="s">
        <v>3230</v>
      </c>
      <c r="C6382" t="s">
        <v>10932</v>
      </c>
      <c r="D6382" t="s">
        <v>4673</v>
      </c>
      <c r="E6382" t="s">
        <v>59</v>
      </c>
      <c r="F6382" t="b">
        <v>0</v>
      </c>
      <c r="G6382" t="s">
        <v>68</v>
      </c>
      <c r="H6382" s="1">
        <v>46089.000543981478</v>
      </c>
      <c r="I6382" t="b">
        <v>1</v>
      </c>
      <c r="J6382" t="b">
        <v>1</v>
      </c>
      <c r="K6382" t="s">
        <v>41</v>
      </c>
      <c r="L6382" t="s">
        <v>60</v>
      </c>
      <c r="M6382">
        <v>135000</v>
      </c>
      <c r="N6382"/>
      <c r="O6382" t="s">
        <v>10934</v>
      </c>
      <c r="P6382" t="s">
        <v>1420</v>
      </c>
    </row>
    <row r="6383" spans="1:16" x14ac:dyDescent="0.35">
      <c r="A6383" t="s">
        <v>1</v>
      </c>
      <c r="B6383" t="s">
        <v>14589</v>
      </c>
      <c r="C6383" t="s">
        <v>76</v>
      </c>
      <c r="D6383" t="s">
        <v>4673</v>
      </c>
      <c r="E6383" t="s">
        <v>59</v>
      </c>
      <c r="F6383" t="b">
        <v>1</v>
      </c>
      <c r="G6383" t="s">
        <v>77</v>
      </c>
      <c r="H6383" s="1">
        <v>46089.001342592594</v>
      </c>
      <c r="I6383" t="b">
        <v>0</v>
      </c>
      <c r="J6383" t="b">
        <v>0</v>
      </c>
      <c r="K6383" t="s">
        <v>41</v>
      </c>
      <c r="L6383" t="s">
        <v>60</v>
      </c>
      <c r="M6383">
        <v>175000</v>
      </c>
      <c r="N6383"/>
      <c r="O6383" t="s">
        <v>14590</v>
      </c>
      <c r="P6383" t="s">
        <v>14591</v>
      </c>
    </row>
    <row r="6384" spans="1:16" x14ac:dyDescent="0.35">
      <c r="A6384" t="s">
        <v>3</v>
      </c>
      <c r="B6384" t="s">
        <v>14592</v>
      </c>
      <c r="C6384" t="s">
        <v>76</v>
      </c>
      <c r="D6384" t="s">
        <v>10886</v>
      </c>
      <c r="E6384" t="s">
        <v>72</v>
      </c>
      <c r="F6384" t="b">
        <v>1</v>
      </c>
      <c r="G6384" t="s">
        <v>33</v>
      </c>
      <c r="H6384" s="1">
        <v>46089.004259259258</v>
      </c>
      <c r="I6384" t="b">
        <v>0</v>
      </c>
      <c r="J6384" t="b">
        <v>0</v>
      </c>
      <c r="K6384" t="s">
        <v>33</v>
      </c>
      <c r="L6384" t="s">
        <v>74</v>
      </c>
      <c r="M6384"/>
      <c r="N6384">
        <v>25</v>
      </c>
      <c r="O6384" t="s">
        <v>4814</v>
      </c>
      <c r="P6384" t="s">
        <v>14593</v>
      </c>
    </row>
    <row r="6385" spans="1:16" x14ac:dyDescent="0.35">
      <c r="A6385" t="s">
        <v>4</v>
      </c>
      <c r="B6385" t="s">
        <v>14594</v>
      </c>
      <c r="C6385" t="s">
        <v>1310</v>
      </c>
      <c r="D6385" t="s">
        <v>6200</v>
      </c>
      <c r="E6385" t="s">
        <v>59</v>
      </c>
      <c r="F6385" t="b">
        <v>0</v>
      </c>
      <c r="G6385" t="s">
        <v>32</v>
      </c>
      <c r="H6385" s="1">
        <v>46089.012824074067</v>
      </c>
      <c r="I6385" t="b">
        <v>1</v>
      </c>
      <c r="J6385" t="b">
        <v>0</v>
      </c>
      <c r="K6385" t="s">
        <v>32</v>
      </c>
      <c r="L6385" t="s">
        <v>60</v>
      </c>
      <c r="M6385">
        <v>88582</v>
      </c>
      <c r="N6385"/>
      <c r="O6385" t="s">
        <v>3028</v>
      </c>
      <c r="P6385" t="s">
        <v>85</v>
      </c>
    </row>
    <row r="6386" spans="1:16" x14ac:dyDescent="0.35">
      <c r="A6386" t="s">
        <v>1</v>
      </c>
      <c r="B6386" t="s">
        <v>14595</v>
      </c>
      <c r="C6386" t="s">
        <v>142</v>
      </c>
      <c r="D6386" t="s">
        <v>4526</v>
      </c>
      <c r="E6386" t="s">
        <v>59</v>
      </c>
      <c r="F6386" t="b">
        <v>0</v>
      </c>
      <c r="G6386" t="s">
        <v>65</v>
      </c>
      <c r="H6386" s="1">
        <v>46089.126168981478</v>
      </c>
      <c r="I6386" t="b">
        <v>1</v>
      </c>
      <c r="J6386" t="b">
        <v>1</v>
      </c>
      <c r="K6386" t="s">
        <v>41</v>
      </c>
      <c r="L6386" t="s">
        <v>60</v>
      </c>
      <c r="M6386">
        <v>98000</v>
      </c>
      <c r="N6386"/>
      <c r="O6386" t="s">
        <v>4743</v>
      </c>
      <c r="P6386" t="s">
        <v>14596</v>
      </c>
    </row>
    <row r="6387" spans="1:16" x14ac:dyDescent="0.35">
      <c r="A6387" t="s">
        <v>2</v>
      </c>
      <c r="B6387" t="s">
        <v>4379</v>
      </c>
      <c r="C6387" t="s">
        <v>76</v>
      </c>
      <c r="D6387" t="s">
        <v>4526</v>
      </c>
      <c r="E6387" t="s">
        <v>132</v>
      </c>
      <c r="F6387" t="b">
        <v>1</v>
      </c>
      <c r="G6387" t="s">
        <v>13</v>
      </c>
      <c r="H6387" s="1">
        <v>46089.127546296288</v>
      </c>
      <c r="I6387" t="b">
        <v>1</v>
      </c>
      <c r="J6387" t="b">
        <v>0</v>
      </c>
      <c r="K6387" t="s">
        <v>13</v>
      </c>
      <c r="L6387" t="s">
        <v>74</v>
      </c>
      <c r="M6387"/>
      <c r="N6387">
        <v>42.5</v>
      </c>
      <c r="O6387" t="s">
        <v>5046</v>
      </c>
    </row>
    <row r="6388" spans="1:16" x14ac:dyDescent="0.35">
      <c r="A6388" t="s">
        <v>3</v>
      </c>
      <c r="B6388" t="s">
        <v>14597</v>
      </c>
      <c r="C6388" t="s">
        <v>11658</v>
      </c>
      <c r="D6388" t="s">
        <v>4595</v>
      </c>
      <c r="E6388" t="s">
        <v>59</v>
      </c>
      <c r="F6388" t="b">
        <v>0</v>
      </c>
      <c r="G6388" t="s">
        <v>19</v>
      </c>
      <c r="H6388" s="1">
        <v>46089.128078703703</v>
      </c>
      <c r="I6388" t="b">
        <v>1</v>
      </c>
      <c r="J6388" t="b">
        <v>0</v>
      </c>
      <c r="K6388" t="s">
        <v>19</v>
      </c>
      <c r="L6388" t="s">
        <v>60</v>
      </c>
      <c r="M6388">
        <v>925000</v>
      </c>
      <c r="N6388"/>
      <c r="O6388" t="s">
        <v>14598</v>
      </c>
      <c r="P6388" t="s">
        <v>14599</v>
      </c>
    </row>
    <row r="6389" spans="1:16" x14ac:dyDescent="0.35">
      <c r="A6389" t="s">
        <v>0</v>
      </c>
      <c r="B6389" t="s">
        <v>1479</v>
      </c>
      <c r="C6389" t="s">
        <v>162</v>
      </c>
      <c r="D6389" t="s">
        <v>4595</v>
      </c>
      <c r="E6389" t="s">
        <v>59</v>
      </c>
      <c r="F6389" t="b">
        <v>0</v>
      </c>
      <c r="G6389" t="s">
        <v>73</v>
      </c>
      <c r="H6389" s="1">
        <v>46089.250300925924</v>
      </c>
      <c r="I6389" t="b">
        <v>1</v>
      </c>
      <c r="J6389" t="b">
        <v>1</v>
      </c>
      <c r="K6389" t="s">
        <v>41</v>
      </c>
      <c r="L6389" t="s">
        <v>60</v>
      </c>
      <c r="M6389">
        <v>82500</v>
      </c>
      <c r="N6389"/>
      <c r="O6389" t="s">
        <v>14600</v>
      </c>
      <c r="P6389" t="s">
        <v>1650</v>
      </c>
    </row>
    <row r="6390" spans="1:16" x14ac:dyDescent="0.35">
      <c r="A6390" t="s">
        <v>1</v>
      </c>
      <c r="B6390" t="s">
        <v>1320</v>
      </c>
      <c r="C6390" t="s">
        <v>5273</v>
      </c>
      <c r="D6390" t="s">
        <v>5798</v>
      </c>
      <c r="E6390" t="s">
        <v>59</v>
      </c>
      <c r="F6390" t="b">
        <v>0</v>
      </c>
      <c r="G6390" t="s">
        <v>40</v>
      </c>
      <c r="H6390" s="1">
        <v>46089.252372685187</v>
      </c>
      <c r="I6390" t="b">
        <v>0</v>
      </c>
      <c r="J6390" t="b">
        <v>0</v>
      </c>
      <c r="K6390" t="s">
        <v>40</v>
      </c>
      <c r="L6390" t="s">
        <v>60</v>
      </c>
      <c r="M6390">
        <v>75000</v>
      </c>
      <c r="N6390"/>
      <c r="O6390" t="s">
        <v>14601</v>
      </c>
    </row>
    <row r="6391" spans="1:16" x14ac:dyDescent="0.35">
      <c r="A6391" t="s">
        <v>0</v>
      </c>
      <c r="B6391" t="s">
        <v>14602</v>
      </c>
      <c r="C6391" t="s">
        <v>913</v>
      </c>
      <c r="D6391" t="s">
        <v>11271</v>
      </c>
      <c r="E6391" t="s">
        <v>88</v>
      </c>
      <c r="F6391" t="b">
        <v>0</v>
      </c>
      <c r="G6391" t="s">
        <v>20</v>
      </c>
      <c r="H6391" s="1">
        <v>46089.261817129627</v>
      </c>
      <c r="I6391" t="b">
        <v>1</v>
      </c>
      <c r="J6391" t="b">
        <v>0</v>
      </c>
      <c r="K6391" t="s">
        <v>20</v>
      </c>
      <c r="L6391" t="s">
        <v>60</v>
      </c>
      <c r="M6391">
        <v>67500</v>
      </c>
      <c r="N6391"/>
      <c r="O6391" t="s">
        <v>14603</v>
      </c>
    </row>
    <row r="6392" spans="1:16" x14ac:dyDescent="0.35">
      <c r="A6392" t="s">
        <v>0</v>
      </c>
      <c r="B6392" t="s">
        <v>1308</v>
      </c>
      <c r="C6392" t="s">
        <v>142</v>
      </c>
      <c r="D6392" t="s">
        <v>14604</v>
      </c>
      <c r="E6392" t="s">
        <v>59</v>
      </c>
      <c r="F6392" t="b">
        <v>0</v>
      </c>
      <c r="G6392" t="s">
        <v>65</v>
      </c>
      <c r="H6392" s="1">
        <v>46089.291770833333</v>
      </c>
      <c r="I6392" t="b">
        <v>0</v>
      </c>
      <c r="J6392" t="b">
        <v>1</v>
      </c>
      <c r="K6392" t="s">
        <v>41</v>
      </c>
      <c r="L6392" t="s">
        <v>60</v>
      </c>
      <c r="M6392">
        <v>159500</v>
      </c>
      <c r="N6392"/>
      <c r="O6392" t="s">
        <v>14605</v>
      </c>
      <c r="P6392" t="s">
        <v>14606</v>
      </c>
    </row>
    <row r="6393" spans="1:16" x14ac:dyDescent="0.35">
      <c r="A6393" t="s">
        <v>0</v>
      </c>
      <c r="B6393" t="s">
        <v>14607</v>
      </c>
      <c r="C6393" t="s">
        <v>14608</v>
      </c>
      <c r="D6393" t="s">
        <v>4595</v>
      </c>
      <c r="E6393" t="s">
        <v>59</v>
      </c>
      <c r="F6393" t="b">
        <v>0</v>
      </c>
      <c r="G6393" t="s">
        <v>65</v>
      </c>
      <c r="H6393" s="1">
        <v>46089.291817129633</v>
      </c>
      <c r="I6393" t="b">
        <v>0</v>
      </c>
      <c r="J6393" t="b">
        <v>0</v>
      </c>
      <c r="K6393" t="s">
        <v>41</v>
      </c>
      <c r="L6393" t="s">
        <v>60</v>
      </c>
      <c r="M6393">
        <v>150000</v>
      </c>
      <c r="N6393"/>
      <c r="O6393" t="s">
        <v>14609</v>
      </c>
      <c r="P6393" t="s">
        <v>1321</v>
      </c>
    </row>
    <row r="6394" spans="1:16" x14ac:dyDescent="0.35">
      <c r="A6394" t="s">
        <v>0</v>
      </c>
      <c r="B6394" t="s">
        <v>7033</v>
      </c>
      <c r="C6394" t="s">
        <v>162</v>
      </c>
      <c r="D6394" t="s">
        <v>4595</v>
      </c>
      <c r="E6394" t="s">
        <v>59</v>
      </c>
      <c r="F6394" t="b">
        <v>0</v>
      </c>
      <c r="G6394" t="s">
        <v>73</v>
      </c>
      <c r="H6394" s="1">
        <v>46089.291967592602</v>
      </c>
      <c r="I6394" t="b">
        <v>1</v>
      </c>
      <c r="J6394" t="b">
        <v>0</v>
      </c>
      <c r="K6394" t="s">
        <v>41</v>
      </c>
      <c r="L6394" t="s">
        <v>60</v>
      </c>
      <c r="M6394">
        <v>90000</v>
      </c>
      <c r="N6394"/>
      <c r="O6394" t="s">
        <v>14610</v>
      </c>
    </row>
    <row r="6395" spans="1:16" x14ac:dyDescent="0.35">
      <c r="A6395" t="s">
        <v>7</v>
      </c>
      <c r="B6395" t="s">
        <v>14611</v>
      </c>
      <c r="C6395" t="s">
        <v>2660</v>
      </c>
      <c r="D6395" t="s">
        <v>9198</v>
      </c>
      <c r="E6395" t="s">
        <v>59</v>
      </c>
      <c r="F6395" t="b">
        <v>0</v>
      </c>
      <c r="G6395" t="s">
        <v>68</v>
      </c>
      <c r="H6395" s="1">
        <v>46089.292037037027</v>
      </c>
      <c r="I6395" t="b">
        <v>0</v>
      </c>
      <c r="J6395" t="b">
        <v>0</v>
      </c>
      <c r="K6395" t="s">
        <v>41</v>
      </c>
      <c r="L6395" t="s">
        <v>60</v>
      </c>
      <c r="M6395">
        <v>92995</v>
      </c>
      <c r="N6395"/>
      <c r="O6395" t="s">
        <v>6962</v>
      </c>
      <c r="P6395" t="s">
        <v>14612</v>
      </c>
    </row>
    <row r="6396" spans="1:16" x14ac:dyDescent="0.35">
      <c r="A6396" t="s">
        <v>0</v>
      </c>
      <c r="B6396" t="s">
        <v>228</v>
      </c>
      <c r="C6396" t="s">
        <v>947</v>
      </c>
      <c r="D6396" t="s">
        <v>4595</v>
      </c>
      <c r="E6396" t="s">
        <v>59</v>
      </c>
      <c r="F6396" t="b">
        <v>0</v>
      </c>
      <c r="G6396" t="s">
        <v>68</v>
      </c>
      <c r="H6396" s="1">
        <v>46089.292060185187</v>
      </c>
      <c r="I6396" t="b">
        <v>0</v>
      </c>
      <c r="J6396" t="b">
        <v>0</v>
      </c>
      <c r="K6396" t="s">
        <v>41</v>
      </c>
      <c r="L6396" t="s">
        <v>60</v>
      </c>
      <c r="M6396">
        <v>92500</v>
      </c>
      <c r="N6396"/>
      <c r="O6396" t="s">
        <v>14613</v>
      </c>
      <c r="P6396" t="s">
        <v>13448</v>
      </c>
    </row>
    <row r="6397" spans="1:16" x14ac:dyDescent="0.35">
      <c r="A6397" t="s">
        <v>6</v>
      </c>
      <c r="B6397" t="s">
        <v>6</v>
      </c>
      <c r="C6397" t="s">
        <v>4223</v>
      </c>
      <c r="D6397" t="s">
        <v>14604</v>
      </c>
      <c r="E6397" t="s">
        <v>59</v>
      </c>
      <c r="F6397" t="b">
        <v>0</v>
      </c>
      <c r="G6397" t="s">
        <v>65</v>
      </c>
      <c r="H6397" s="1">
        <v>46089.292175925933</v>
      </c>
      <c r="I6397" t="b">
        <v>0</v>
      </c>
      <c r="J6397" t="b">
        <v>1</v>
      </c>
      <c r="K6397" t="s">
        <v>41</v>
      </c>
      <c r="L6397" t="s">
        <v>60</v>
      </c>
      <c r="M6397">
        <v>166000</v>
      </c>
      <c r="N6397"/>
      <c r="O6397" t="s">
        <v>2097</v>
      </c>
      <c r="P6397" t="s">
        <v>14614</v>
      </c>
    </row>
    <row r="6398" spans="1:16" x14ac:dyDescent="0.35">
      <c r="A6398" t="s">
        <v>2</v>
      </c>
      <c r="B6398" t="s">
        <v>14615</v>
      </c>
      <c r="C6398" t="s">
        <v>172</v>
      </c>
      <c r="D6398" t="s">
        <v>4697</v>
      </c>
      <c r="E6398" t="s">
        <v>59</v>
      </c>
      <c r="F6398" t="b">
        <v>0</v>
      </c>
      <c r="G6398" t="s">
        <v>68</v>
      </c>
      <c r="H6398" s="1">
        <v>46089.334201388891</v>
      </c>
      <c r="I6398" t="b">
        <v>0</v>
      </c>
      <c r="J6398" t="b">
        <v>0</v>
      </c>
      <c r="K6398" t="s">
        <v>41</v>
      </c>
      <c r="L6398" t="s">
        <v>74</v>
      </c>
      <c r="M6398"/>
      <c r="N6398">
        <v>52.5</v>
      </c>
      <c r="O6398" t="s">
        <v>3581</v>
      </c>
      <c r="P6398" t="s">
        <v>14616</v>
      </c>
    </row>
    <row r="6399" spans="1:16" x14ac:dyDescent="0.35">
      <c r="A6399" t="s">
        <v>1</v>
      </c>
      <c r="B6399" t="s">
        <v>14617</v>
      </c>
      <c r="C6399" t="s">
        <v>41</v>
      </c>
      <c r="D6399" t="s">
        <v>5493</v>
      </c>
      <c r="E6399" t="s">
        <v>59</v>
      </c>
      <c r="F6399" t="b">
        <v>0</v>
      </c>
      <c r="G6399" t="s">
        <v>65</v>
      </c>
      <c r="H6399" s="1">
        <v>46089.334270833337</v>
      </c>
      <c r="I6399" t="b">
        <v>1</v>
      </c>
      <c r="J6399" t="b">
        <v>1</v>
      </c>
      <c r="K6399" t="s">
        <v>41</v>
      </c>
      <c r="L6399" t="s">
        <v>60</v>
      </c>
      <c r="M6399">
        <v>83000</v>
      </c>
      <c r="N6399"/>
      <c r="O6399" t="s">
        <v>14618</v>
      </c>
      <c r="P6399" t="s">
        <v>14619</v>
      </c>
    </row>
    <row r="6400" spans="1:16" x14ac:dyDescent="0.35">
      <c r="A6400" t="s">
        <v>1</v>
      </c>
      <c r="B6400" t="s">
        <v>14620</v>
      </c>
      <c r="C6400" t="s">
        <v>14621</v>
      </c>
      <c r="D6400" t="s">
        <v>4526</v>
      </c>
      <c r="E6400" t="s">
        <v>59</v>
      </c>
      <c r="F6400" t="b">
        <v>0</v>
      </c>
      <c r="G6400" t="s">
        <v>65</v>
      </c>
      <c r="H6400" s="1">
        <v>46089.334270833337</v>
      </c>
      <c r="I6400" t="b">
        <v>0</v>
      </c>
      <c r="J6400" t="b">
        <v>0</v>
      </c>
      <c r="K6400" t="s">
        <v>41</v>
      </c>
      <c r="L6400" t="s">
        <v>60</v>
      </c>
      <c r="M6400">
        <v>105000</v>
      </c>
      <c r="N6400"/>
      <c r="O6400" t="s">
        <v>14622</v>
      </c>
      <c r="P6400" t="s">
        <v>14623</v>
      </c>
    </row>
    <row r="6401" spans="1:16" x14ac:dyDescent="0.35">
      <c r="A6401" t="s">
        <v>2</v>
      </c>
      <c r="B6401" t="s">
        <v>2</v>
      </c>
      <c r="C6401" t="s">
        <v>14624</v>
      </c>
      <c r="D6401" t="s">
        <v>4595</v>
      </c>
      <c r="E6401" t="s">
        <v>59</v>
      </c>
      <c r="F6401" t="b">
        <v>0</v>
      </c>
      <c r="G6401" t="s">
        <v>19</v>
      </c>
      <c r="H6401" s="1">
        <v>46089.3359375</v>
      </c>
      <c r="I6401" t="b">
        <v>0</v>
      </c>
      <c r="J6401" t="b">
        <v>0</v>
      </c>
      <c r="K6401" t="s">
        <v>19</v>
      </c>
      <c r="L6401" t="s">
        <v>60</v>
      </c>
      <c r="M6401">
        <v>1850000</v>
      </c>
      <c r="N6401"/>
      <c r="O6401" t="s">
        <v>3525</v>
      </c>
      <c r="P6401" t="s">
        <v>705</v>
      </c>
    </row>
    <row r="6402" spans="1:16" x14ac:dyDescent="0.35">
      <c r="A6402" t="s">
        <v>6</v>
      </c>
      <c r="B6402" t="s">
        <v>6</v>
      </c>
      <c r="C6402" t="s">
        <v>14624</v>
      </c>
      <c r="D6402" t="s">
        <v>4595</v>
      </c>
      <c r="E6402" t="s">
        <v>59</v>
      </c>
      <c r="F6402" t="b">
        <v>0</v>
      </c>
      <c r="G6402" t="s">
        <v>19</v>
      </c>
      <c r="H6402" s="1">
        <v>46089.3359375</v>
      </c>
      <c r="I6402" t="b">
        <v>0</v>
      </c>
      <c r="J6402" t="b">
        <v>0</v>
      </c>
      <c r="K6402" t="s">
        <v>19</v>
      </c>
      <c r="L6402" t="s">
        <v>60</v>
      </c>
      <c r="M6402">
        <v>4000000</v>
      </c>
      <c r="N6402"/>
      <c r="O6402" t="s">
        <v>14625</v>
      </c>
      <c r="P6402" t="s">
        <v>208</v>
      </c>
    </row>
    <row r="6403" spans="1:16" x14ac:dyDescent="0.35">
      <c r="A6403" t="s">
        <v>1</v>
      </c>
      <c r="B6403" t="s">
        <v>14626</v>
      </c>
      <c r="C6403" t="s">
        <v>2474</v>
      </c>
      <c r="D6403" t="s">
        <v>4595</v>
      </c>
      <c r="E6403" t="s">
        <v>59</v>
      </c>
      <c r="F6403" t="b">
        <v>0</v>
      </c>
      <c r="G6403" t="s">
        <v>19</v>
      </c>
      <c r="H6403" s="1">
        <v>46089.335995370369</v>
      </c>
      <c r="I6403" t="b">
        <v>1</v>
      </c>
      <c r="J6403" t="b">
        <v>0</v>
      </c>
      <c r="K6403" t="s">
        <v>19</v>
      </c>
      <c r="L6403" t="s">
        <v>60</v>
      </c>
      <c r="M6403">
        <v>2100000</v>
      </c>
      <c r="N6403"/>
      <c r="O6403" t="s">
        <v>14627</v>
      </c>
      <c r="P6403" t="s">
        <v>14628</v>
      </c>
    </row>
    <row r="6404" spans="1:16" x14ac:dyDescent="0.35">
      <c r="A6404" t="s">
        <v>1</v>
      </c>
      <c r="B6404" t="s">
        <v>1</v>
      </c>
      <c r="C6404" t="s">
        <v>14624</v>
      </c>
      <c r="D6404" t="s">
        <v>4595</v>
      </c>
      <c r="E6404" t="s">
        <v>59</v>
      </c>
      <c r="F6404" t="b">
        <v>0</v>
      </c>
      <c r="G6404" t="s">
        <v>19</v>
      </c>
      <c r="H6404" s="1">
        <v>46089.335995370369</v>
      </c>
      <c r="I6404" t="b">
        <v>1</v>
      </c>
      <c r="J6404" t="b">
        <v>0</v>
      </c>
      <c r="K6404" t="s">
        <v>19</v>
      </c>
      <c r="L6404" t="s">
        <v>60</v>
      </c>
      <c r="M6404">
        <v>1700000</v>
      </c>
      <c r="N6404"/>
      <c r="O6404" t="s">
        <v>282</v>
      </c>
    </row>
    <row r="6405" spans="1:16" x14ac:dyDescent="0.35">
      <c r="A6405" t="s">
        <v>1</v>
      </c>
      <c r="B6405" t="s">
        <v>210</v>
      </c>
      <c r="C6405" t="s">
        <v>13896</v>
      </c>
      <c r="D6405" t="s">
        <v>4595</v>
      </c>
      <c r="E6405" t="s">
        <v>59</v>
      </c>
      <c r="F6405" t="b">
        <v>0</v>
      </c>
      <c r="G6405" t="s">
        <v>19</v>
      </c>
      <c r="H6405" s="1">
        <v>46089.336018518523</v>
      </c>
      <c r="I6405" t="b">
        <v>1</v>
      </c>
      <c r="J6405" t="b">
        <v>0</v>
      </c>
      <c r="K6405" t="s">
        <v>19</v>
      </c>
      <c r="L6405" t="s">
        <v>60</v>
      </c>
      <c r="M6405">
        <v>2000000</v>
      </c>
      <c r="N6405"/>
      <c r="O6405" t="s">
        <v>14629</v>
      </c>
      <c r="P6405" t="s">
        <v>14630</v>
      </c>
    </row>
    <row r="6406" spans="1:16" x14ac:dyDescent="0.35">
      <c r="A6406" t="s">
        <v>7</v>
      </c>
      <c r="B6406" t="s">
        <v>2883</v>
      </c>
      <c r="C6406" t="s">
        <v>112</v>
      </c>
      <c r="D6406" t="s">
        <v>4346</v>
      </c>
      <c r="E6406" t="s">
        <v>59</v>
      </c>
      <c r="F6406" t="b">
        <v>0</v>
      </c>
      <c r="G6406" t="s">
        <v>65</v>
      </c>
      <c r="H6406" s="1">
        <v>46089.375069444453</v>
      </c>
      <c r="I6406" t="b">
        <v>0</v>
      </c>
      <c r="J6406" t="b">
        <v>1</v>
      </c>
      <c r="K6406" t="s">
        <v>41</v>
      </c>
      <c r="L6406" t="s">
        <v>60</v>
      </c>
      <c r="M6406">
        <v>92500</v>
      </c>
      <c r="N6406"/>
      <c r="O6406" t="s">
        <v>1965</v>
      </c>
      <c r="P6406" t="s">
        <v>14631</v>
      </c>
    </row>
    <row r="6407" spans="1:16" x14ac:dyDescent="0.35">
      <c r="A6407" t="s">
        <v>8</v>
      </c>
      <c r="B6407" t="s">
        <v>14632</v>
      </c>
      <c r="C6407" t="s">
        <v>19</v>
      </c>
      <c r="D6407" t="s">
        <v>4595</v>
      </c>
      <c r="F6407" t="b">
        <v>0</v>
      </c>
      <c r="G6407" t="s">
        <v>19</v>
      </c>
      <c r="H6407" s="1">
        <v>46089.377604166657</v>
      </c>
      <c r="I6407" t="b">
        <v>0</v>
      </c>
      <c r="J6407" t="b">
        <v>0</v>
      </c>
      <c r="K6407" t="s">
        <v>19</v>
      </c>
      <c r="L6407" t="s">
        <v>74</v>
      </c>
      <c r="M6407"/>
      <c r="N6407">
        <v>27.5</v>
      </c>
      <c r="O6407" t="s">
        <v>4596</v>
      </c>
    </row>
    <row r="6408" spans="1:16" x14ac:dyDescent="0.35">
      <c r="A6408" t="s">
        <v>0</v>
      </c>
      <c r="B6408" t="s">
        <v>268</v>
      </c>
      <c r="C6408" t="s">
        <v>971</v>
      </c>
      <c r="D6408" t="s">
        <v>4595</v>
      </c>
      <c r="E6408" t="s">
        <v>59</v>
      </c>
      <c r="F6408" t="b">
        <v>0</v>
      </c>
      <c r="G6408" t="s">
        <v>68</v>
      </c>
      <c r="H6408" s="1">
        <v>46089.417060185187</v>
      </c>
      <c r="I6408" t="b">
        <v>1</v>
      </c>
      <c r="J6408" t="b">
        <v>0</v>
      </c>
      <c r="K6408" t="s">
        <v>41</v>
      </c>
      <c r="L6408" t="s">
        <v>60</v>
      </c>
      <c r="M6408">
        <v>85000</v>
      </c>
      <c r="N6408"/>
      <c r="O6408" t="s">
        <v>14633</v>
      </c>
    </row>
    <row r="6409" spans="1:16" x14ac:dyDescent="0.35">
      <c r="A6409" t="s">
        <v>4</v>
      </c>
      <c r="B6409" t="s">
        <v>3430</v>
      </c>
      <c r="C6409" t="s">
        <v>1691</v>
      </c>
      <c r="D6409" t="s">
        <v>4595</v>
      </c>
      <c r="E6409" t="s">
        <v>59</v>
      </c>
      <c r="F6409" t="b">
        <v>0</v>
      </c>
      <c r="G6409" t="s">
        <v>89</v>
      </c>
      <c r="H6409" s="1">
        <v>46089.417141203703</v>
      </c>
      <c r="I6409" t="b">
        <v>0</v>
      </c>
      <c r="J6409" t="b">
        <v>0</v>
      </c>
      <c r="K6409" t="s">
        <v>41</v>
      </c>
      <c r="L6409" t="s">
        <v>60</v>
      </c>
      <c r="M6409">
        <v>82500</v>
      </c>
      <c r="N6409"/>
      <c r="O6409" t="s">
        <v>5349</v>
      </c>
    </row>
    <row r="6410" spans="1:16" x14ac:dyDescent="0.35">
      <c r="A6410" t="s">
        <v>1</v>
      </c>
      <c r="B6410" t="s">
        <v>1</v>
      </c>
      <c r="C6410" t="s">
        <v>14634</v>
      </c>
      <c r="D6410" t="s">
        <v>4526</v>
      </c>
      <c r="E6410" t="s">
        <v>59</v>
      </c>
      <c r="F6410" t="b">
        <v>0</v>
      </c>
      <c r="G6410" t="s">
        <v>65</v>
      </c>
      <c r="H6410" s="1">
        <v>46089.417650462958</v>
      </c>
      <c r="I6410" t="b">
        <v>1</v>
      </c>
      <c r="J6410" t="b">
        <v>1</v>
      </c>
      <c r="K6410" t="s">
        <v>41</v>
      </c>
      <c r="L6410" t="s">
        <v>60</v>
      </c>
      <c r="M6410">
        <v>167500</v>
      </c>
      <c r="N6410"/>
      <c r="O6410" t="s">
        <v>14618</v>
      </c>
      <c r="P6410" t="s">
        <v>11052</v>
      </c>
    </row>
    <row r="6411" spans="1:16" x14ac:dyDescent="0.35">
      <c r="A6411" t="s">
        <v>2</v>
      </c>
      <c r="B6411" t="s">
        <v>14013</v>
      </c>
      <c r="C6411" t="s">
        <v>5815</v>
      </c>
      <c r="D6411" t="s">
        <v>11271</v>
      </c>
      <c r="E6411" t="s">
        <v>132</v>
      </c>
      <c r="F6411" t="b">
        <v>0</v>
      </c>
      <c r="G6411" t="s">
        <v>20</v>
      </c>
      <c r="H6411" s="1">
        <v>46089.428506944438</v>
      </c>
      <c r="I6411" t="b">
        <v>0</v>
      </c>
      <c r="J6411" t="b">
        <v>0</v>
      </c>
      <c r="K6411" t="s">
        <v>20</v>
      </c>
      <c r="L6411" t="s">
        <v>60</v>
      </c>
      <c r="M6411">
        <v>57500</v>
      </c>
      <c r="N6411"/>
      <c r="O6411" t="s">
        <v>11334</v>
      </c>
    </row>
    <row r="6412" spans="1:16" x14ac:dyDescent="0.35">
      <c r="A6412" t="s">
        <v>0</v>
      </c>
      <c r="B6412" t="s">
        <v>14635</v>
      </c>
      <c r="C6412" t="s">
        <v>913</v>
      </c>
      <c r="D6412" t="s">
        <v>11271</v>
      </c>
      <c r="E6412" t="s">
        <v>59</v>
      </c>
      <c r="F6412" t="b">
        <v>0</v>
      </c>
      <c r="G6412" t="s">
        <v>20</v>
      </c>
      <c r="H6412" s="1">
        <v>46089.428530092591</v>
      </c>
      <c r="I6412" t="b">
        <v>1</v>
      </c>
      <c r="J6412" t="b">
        <v>0</v>
      </c>
      <c r="K6412" t="s">
        <v>20</v>
      </c>
      <c r="L6412" t="s">
        <v>60</v>
      </c>
      <c r="M6412">
        <v>56750</v>
      </c>
      <c r="N6412"/>
      <c r="O6412" t="s">
        <v>3637</v>
      </c>
      <c r="P6412" t="s">
        <v>293</v>
      </c>
    </row>
    <row r="6413" spans="1:16" x14ac:dyDescent="0.35">
      <c r="A6413" t="s">
        <v>0</v>
      </c>
      <c r="B6413" t="s">
        <v>13846</v>
      </c>
      <c r="C6413" t="s">
        <v>14636</v>
      </c>
      <c r="D6413" t="s">
        <v>4595</v>
      </c>
      <c r="E6413" t="s">
        <v>59</v>
      </c>
      <c r="F6413" t="b">
        <v>0</v>
      </c>
      <c r="G6413" t="s">
        <v>63</v>
      </c>
      <c r="H6413" s="1">
        <v>46089.429085648153</v>
      </c>
      <c r="I6413" t="b">
        <v>1</v>
      </c>
      <c r="J6413" t="b">
        <v>0</v>
      </c>
      <c r="K6413" t="s">
        <v>41</v>
      </c>
      <c r="L6413" t="s">
        <v>60</v>
      </c>
      <c r="M6413">
        <v>70000</v>
      </c>
      <c r="N6413"/>
      <c r="O6413" t="s">
        <v>13847</v>
      </c>
      <c r="P6413" t="s">
        <v>945</v>
      </c>
    </row>
    <row r="6414" spans="1:16" x14ac:dyDescent="0.35">
      <c r="A6414" t="s">
        <v>8</v>
      </c>
      <c r="B6414" t="s">
        <v>14068</v>
      </c>
      <c r="C6414" t="s">
        <v>143</v>
      </c>
      <c r="D6414" t="s">
        <v>4595</v>
      </c>
      <c r="E6414" t="s">
        <v>59</v>
      </c>
      <c r="F6414" t="b">
        <v>0</v>
      </c>
      <c r="G6414" t="s">
        <v>63</v>
      </c>
      <c r="H6414" s="1">
        <v>46089.429097222222</v>
      </c>
      <c r="I6414" t="b">
        <v>0</v>
      </c>
      <c r="J6414" t="b">
        <v>1</v>
      </c>
      <c r="K6414" t="s">
        <v>41</v>
      </c>
      <c r="L6414" t="s">
        <v>60</v>
      </c>
      <c r="M6414">
        <v>240000</v>
      </c>
      <c r="N6414"/>
      <c r="O6414" t="s">
        <v>3258</v>
      </c>
      <c r="P6414" t="s">
        <v>14637</v>
      </c>
    </row>
    <row r="6415" spans="1:16" x14ac:dyDescent="0.35">
      <c r="A6415" t="s">
        <v>8</v>
      </c>
      <c r="B6415" t="s">
        <v>14638</v>
      </c>
      <c r="C6415" t="s">
        <v>3678</v>
      </c>
      <c r="D6415" t="s">
        <v>4526</v>
      </c>
      <c r="E6415" t="s">
        <v>59</v>
      </c>
      <c r="F6415" t="b">
        <v>0</v>
      </c>
      <c r="G6415" t="s">
        <v>65</v>
      </c>
      <c r="H6415" s="1">
        <v>46089.458865740737</v>
      </c>
      <c r="I6415" t="b">
        <v>0</v>
      </c>
      <c r="J6415" t="b">
        <v>0</v>
      </c>
      <c r="K6415" t="s">
        <v>41</v>
      </c>
      <c r="L6415" t="s">
        <v>60</v>
      </c>
      <c r="M6415">
        <v>143000</v>
      </c>
      <c r="N6415"/>
      <c r="O6415" t="s">
        <v>14639</v>
      </c>
      <c r="P6415" t="s">
        <v>1929</v>
      </c>
    </row>
    <row r="6416" spans="1:16" x14ac:dyDescent="0.35">
      <c r="A6416" t="s">
        <v>1</v>
      </c>
      <c r="B6416" t="s">
        <v>1320</v>
      </c>
      <c r="C6416" t="s">
        <v>14640</v>
      </c>
      <c r="D6416" t="s">
        <v>5798</v>
      </c>
      <c r="E6416" t="s">
        <v>59</v>
      </c>
      <c r="F6416" t="b">
        <v>0</v>
      </c>
      <c r="G6416" t="s">
        <v>40</v>
      </c>
      <c r="H6416" s="1">
        <v>46089.460740740738</v>
      </c>
      <c r="I6416" t="b">
        <v>0</v>
      </c>
      <c r="J6416" t="b">
        <v>0</v>
      </c>
      <c r="K6416" t="s">
        <v>40</v>
      </c>
      <c r="L6416" t="s">
        <v>60</v>
      </c>
      <c r="M6416">
        <v>75000</v>
      </c>
      <c r="N6416"/>
      <c r="O6416" t="s">
        <v>14601</v>
      </c>
    </row>
    <row r="6417" spans="1:16" x14ac:dyDescent="0.35">
      <c r="A6417" t="s">
        <v>1</v>
      </c>
      <c r="B6417" t="s">
        <v>2514</v>
      </c>
      <c r="C6417" t="s">
        <v>14641</v>
      </c>
      <c r="D6417" t="s">
        <v>5798</v>
      </c>
      <c r="E6417" t="s">
        <v>59</v>
      </c>
      <c r="F6417" t="b">
        <v>0</v>
      </c>
      <c r="G6417" t="s">
        <v>40</v>
      </c>
      <c r="H6417" s="1">
        <v>46089.460787037038</v>
      </c>
      <c r="I6417" t="b">
        <v>1</v>
      </c>
      <c r="J6417" t="b">
        <v>0</v>
      </c>
      <c r="K6417" t="s">
        <v>40</v>
      </c>
      <c r="L6417" t="s">
        <v>60</v>
      </c>
      <c r="M6417">
        <v>1250000</v>
      </c>
      <c r="N6417"/>
      <c r="O6417" t="s">
        <v>14642</v>
      </c>
    </row>
    <row r="6418" spans="1:16" x14ac:dyDescent="0.35">
      <c r="A6418" t="s">
        <v>6</v>
      </c>
      <c r="B6418" t="s">
        <v>3132</v>
      </c>
      <c r="C6418" t="s">
        <v>14624</v>
      </c>
      <c r="D6418" t="s">
        <v>4595</v>
      </c>
      <c r="E6418" t="s">
        <v>59</v>
      </c>
      <c r="F6418" t="b">
        <v>0</v>
      </c>
      <c r="G6418" t="s">
        <v>19</v>
      </c>
      <c r="H6418" s="1">
        <v>46089.502523148149</v>
      </c>
      <c r="I6418" t="b">
        <v>1</v>
      </c>
      <c r="J6418" t="b">
        <v>0</v>
      </c>
      <c r="K6418" t="s">
        <v>19</v>
      </c>
      <c r="L6418" t="s">
        <v>60</v>
      </c>
      <c r="M6418">
        <v>1850000</v>
      </c>
      <c r="N6418"/>
      <c r="O6418" t="s">
        <v>305</v>
      </c>
    </row>
    <row r="6419" spans="1:16" x14ac:dyDescent="0.35">
      <c r="A6419" t="s">
        <v>3</v>
      </c>
      <c r="B6419" t="s">
        <v>14643</v>
      </c>
      <c r="C6419" t="s">
        <v>14644</v>
      </c>
      <c r="D6419" t="s">
        <v>4595</v>
      </c>
      <c r="E6419" t="s">
        <v>59</v>
      </c>
      <c r="F6419" t="b">
        <v>0</v>
      </c>
      <c r="G6419" t="s">
        <v>19</v>
      </c>
      <c r="H6419" s="1">
        <v>46089.502546296288</v>
      </c>
      <c r="I6419" t="b">
        <v>0</v>
      </c>
      <c r="J6419" t="b">
        <v>0</v>
      </c>
      <c r="K6419" t="s">
        <v>19</v>
      </c>
      <c r="L6419" t="s">
        <v>60</v>
      </c>
      <c r="M6419">
        <v>2650000</v>
      </c>
      <c r="N6419"/>
      <c r="O6419" t="s">
        <v>2256</v>
      </c>
    </row>
    <row r="6420" spans="1:16" x14ac:dyDescent="0.35">
      <c r="A6420" t="s">
        <v>2</v>
      </c>
      <c r="B6420" t="s">
        <v>276</v>
      </c>
      <c r="C6420" t="s">
        <v>14644</v>
      </c>
      <c r="D6420" t="s">
        <v>4595</v>
      </c>
      <c r="E6420" t="s">
        <v>59</v>
      </c>
      <c r="F6420" t="b">
        <v>0</v>
      </c>
      <c r="G6420" t="s">
        <v>19</v>
      </c>
      <c r="H6420" s="1">
        <v>46089.502604166657</v>
      </c>
      <c r="I6420" t="b">
        <v>0</v>
      </c>
      <c r="J6420" t="b">
        <v>0</v>
      </c>
      <c r="K6420" t="s">
        <v>19</v>
      </c>
      <c r="L6420" t="s">
        <v>60</v>
      </c>
      <c r="M6420">
        <v>175000</v>
      </c>
      <c r="N6420"/>
      <c r="O6420" t="s">
        <v>12224</v>
      </c>
    </row>
    <row r="6421" spans="1:16" x14ac:dyDescent="0.35">
      <c r="A6421" t="s">
        <v>0</v>
      </c>
      <c r="B6421" t="s">
        <v>345</v>
      </c>
      <c r="C6421" t="s">
        <v>14645</v>
      </c>
      <c r="D6421" t="s">
        <v>4595</v>
      </c>
      <c r="E6421" t="s">
        <v>59</v>
      </c>
      <c r="F6421" t="b">
        <v>0</v>
      </c>
      <c r="G6421" t="s">
        <v>65</v>
      </c>
      <c r="H6421" s="1">
        <v>46089.54173611111</v>
      </c>
      <c r="I6421" t="b">
        <v>1</v>
      </c>
      <c r="J6421" t="b">
        <v>0</v>
      </c>
      <c r="K6421" t="s">
        <v>41</v>
      </c>
      <c r="L6421" t="s">
        <v>60</v>
      </c>
      <c r="M6421">
        <v>85000</v>
      </c>
      <c r="N6421"/>
      <c r="O6421" t="s">
        <v>14646</v>
      </c>
    </row>
    <row r="6422" spans="1:16" x14ac:dyDescent="0.35">
      <c r="A6422" t="s">
        <v>0</v>
      </c>
      <c r="B6422" t="s">
        <v>0</v>
      </c>
      <c r="C6422" t="s">
        <v>1905</v>
      </c>
      <c r="D6422" t="s">
        <v>4595</v>
      </c>
      <c r="E6422" t="s">
        <v>59</v>
      </c>
      <c r="F6422" t="b">
        <v>0</v>
      </c>
      <c r="G6422" t="s">
        <v>89</v>
      </c>
      <c r="H6422" s="1">
        <v>46089.54210648148</v>
      </c>
      <c r="I6422" t="b">
        <v>1</v>
      </c>
      <c r="J6422" t="b">
        <v>0</v>
      </c>
      <c r="K6422" t="s">
        <v>41</v>
      </c>
      <c r="L6422" t="s">
        <v>60</v>
      </c>
      <c r="M6422">
        <v>77500</v>
      </c>
      <c r="N6422"/>
      <c r="O6422" t="s">
        <v>14647</v>
      </c>
    </row>
    <row r="6423" spans="1:16" x14ac:dyDescent="0.35">
      <c r="A6423" t="s">
        <v>3</v>
      </c>
      <c r="B6423" t="s">
        <v>14648</v>
      </c>
      <c r="C6423" t="s">
        <v>11559</v>
      </c>
      <c r="D6423" t="s">
        <v>4595</v>
      </c>
      <c r="E6423" t="s">
        <v>59</v>
      </c>
      <c r="F6423" t="b">
        <v>0</v>
      </c>
      <c r="G6423" t="s">
        <v>89</v>
      </c>
      <c r="H6423" s="1">
        <v>46089.542141203703</v>
      </c>
      <c r="I6423" t="b">
        <v>0</v>
      </c>
      <c r="J6423" t="b">
        <v>1</v>
      </c>
      <c r="K6423" t="s">
        <v>41</v>
      </c>
      <c r="L6423" t="s">
        <v>60</v>
      </c>
      <c r="M6423">
        <v>122500</v>
      </c>
      <c r="N6423"/>
      <c r="O6423" t="s">
        <v>14649</v>
      </c>
    </row>
    <row r="6424" spans="1:16" x14ac:dyDescent="0.35">
      <c r="A6424" t="s">
        <v>1</v>
      </c>
      <c r="B6424" t="s">
        <v>316</v>
      </c>
      <c r="C6424" t="s">
        <v>332</v>
      </c>
      <c r="D6424" t="s">
        <v>10252</v>
      </c>
      <c r="E6424" t="s">
        <v>59</v>
      </c>
      <c r="F6424" t="b">
        <v>0</v>
      </c>
      <c r="G6424" t="s">
        <v>65</v>
      </c>
      <c r="H6424" s="1">
        <v>46089.542604166672</v>
      </c>
      <c r="I6424" t="b">
        <v>0</v>
      </c>
      <c r="J6424" t="b">
        <v>1</v>
      </c>
      <c r="K6424" t="s">
        <v>41</v>
      </c>
      <c r="L6424" t="s">
        <v>60</v>
      </c>
      <c r="M6424">
        <v>150310</v>
      </c>
      <c r="N6424"/>
      <c r="O6424" t="s">
        <v>2599</v>
      </c>
      <c r="P6424" t="s">
        <v>14650</v>
      </c>
    </row>
    <row r="6425" spans="1:16" x14ac:dyDescent="0.35">
      <c r="A6425" t="s">
        <v>1</v>
      </c>
      <c r="B6425" t="s">
        <v>14651</v>
      </c>
      <c r="C6425" t="s">
        <v>440</v>
      </c>
      <c r="D6425" t="s">
        <v>4756</v>
      </c>
      <c r="E6425" t="s">
        <v>59</v>
      </c>
      <c r="F6425" t="b">
        <v>0</v>
      </c>
      <c r="G6425" t="s">
        <v>65</v>
      </c>
      <c r="H6425" s="1">
        <v>46089.542650462958</v>
      </c>
      <c r="I6425" t="b">
        <v>0</v>
      </c>
      <c r="J6425" t="b">
        <v>1</v>
      </c>
      <c r="K6425" t="s">
        <v>41</v>
      </c>
      <c r="L6425" t="s">
        <v>60</v>
      </c>
      <c r="M6425">
        <v>211000</v>
      </c>
      <c r="N6425"/>
      <c r="O6425" t="s">
        <v>95</v>
      </c>
      <c r="P6425" t="s">
        <v>4639</v>
      </c>
    </row>
    <row r="6426" spans="1:16" x14ac:dyDescent="0.35">
      <c r="A6426" t="s">
        <v>6</v>
      </c>
      <c r="B6426" t="s">
        <v>1849</v>
      </c>
      <c r="C6426" t="s">
        <v>5795</v>
      </c>
      <c r="D6426" t="s">
        <v>5798</v>
      </c>
      <c r="E6426" t="s">
        <v>59</v>
      </c>
      <c r="F6426" t="b">
        <v>0</v>
      </c>
      <c r="G6426" t="s">
        <v>40</v>
      </c>
      <c r="H6426" s="1">
        <v>46089.585682870369</v>
      </c>
      <c r="I6426" t="b">
        <v>1</v>
      </c>
      <c r="J6426" t="b">
        <v>0</v>
      </c>
      <c r="K6426" t="s">
        <v>40</v>
      </c>
      <c r="L6426" t="s">
        <v>60</v>
      </c>
      <c r="M6426">
        <v>80000</v>
      </c>
      <c r="N6426"/>
      <c r="O6426" t="s">
        <v>526</v>
      </c>
      <c r="P6426" t="s">
        <v>14652</v>
      </c>
    </row>
    <row r="6427" spans="1:16" x14ac:dyDescent="0.35">
      <c r="A6427" t="s">
        <v>8</v>
      </c>
      <c r="B6427" t="s">
        <v>14653</v>
      </c>
      <c r="C6427" t="s">
        <v>81</v>
      </c>
      <c r="D6427" t="s">
        <v>4756</v>
      </c>
      <c r="E6427" t="s">
        <v>59</v>
      </c>
      <c r="F6427" t="b">
        <v>0</v>
      </c>
      <c r="G6427" t="s">
        <v>77</v>
      </c>
      <c r="H6427" s="1">
        <v>46089.626087962963</v>
      </c>
      <c r="I6427" t="b">
        <v>0</v>
      </c>
      <c r="J6427" t="b">
        <v>0</v>
      </c>
      <c r="K6427" t="s">
        <v>41</v>
      </c>
      <c r="L6427" t="s">
        <v>60</v>
      </c>
      <c r="M6427">
        <v>155000</v>
      </c>
      <c r="N6427"/>
      <c r="O6427" t="s">
        <v>402</v>
      </c>
      <c r="P6427" t="s">
        <v>221</v>
      </c>
    </row>
    <row r="6428" spans="1:16" x14ac:dyDescent="0.35">
      <c r="A6428" t="s">
        <v>0</v>
      </c>
      <c r="B6428" t="s">
        <v>14654</v>
      </c>
      <c r="C6428" t="s">
        <v>76</v>
      </c>
      <c r="D6428" t="s">
        <v>4526</v>
      </c>
      <c r="E6428" t="s">
        <v>132</v>
      </c>
      <c r="F6428" t="b">
        <v>1</v>
      </c>
      <c r="G6428" t="s">
        <v>13</v>
      </c>
      <c r="H6428" s="1">
        <v>46089.626863425918</v>
      </c>
      <c r="I6428" t="b">
        <v>0</v>
      </c>
      <c r="J6428" t="b">
        <v>0</v>
      </c>
      <c r="K6428" t="s">
        <v>13</v>
      </c>
      <c r="L6428" t="s">
        <v>74</v>
      </c>
      <c r="M6428"/>
      <c r="N6428">
        <v>70</v>
      </c>
      <c r="O6428" t="s">
        <v>5046</v>
      </c>
    </row>
    <row r="6429" spans="1:16" x14ac:dyDescent="0.35">
      <c r="A6429" t="s">
        <v>1</v>
      </c>
      <c r="B6429" t="s">
        <v>14655</v>
      </c>
      <c r="C6429" t="s">
        <v>40</v>
      </c>
      <c r="D6429" t="s">
        <v>4526</v>
      </c>
      <c r="E6429" t="s">
        <v>59</v>
      </c>
      <c r="F6429" t="b">
        <v>0</v>
      </c>
      <c r="G6429" t="s">
        <v>40</v>
      </c>
      <c r="H6429" s="1">
        <v>46089.627372685187</v>
      </c>
      <c r="I6429" t="b">
        <v>0</v>
      </c>
      <c r="J6429" t="b">
        <v>0</v>
      </c>
      <c r="K6429" t="s">
        <v>40</v>
      </c>
      <c r="L6429" t="s">
        <v>60</v>
      </c>
      <c r="M6429">
        <v>55000</v>
      </c>
      <c r="N6429"/>
      <c r="O6429" t="s">
        <v>14656</v>
      </c>
      <c r="P6429" t="s">
        <v>3000</v>
      </c>
    </row>
    <row r="6430" spans="1:16" x14ac:dyDescent="0.35">
      <c r="A6430" t="s">
        <v>1</v>
      </c>
      <c r="B6430" t="s">
        <v>14657</v>
      </c>
      <c r="C6430" t="s">
        <v>102</v>
      </c>
      <c r="D6430" t="s">
        <v>2360</v>
      </c>
      <c r="E6430" t="s">
        <v>59</v>
      </c>
      <c r="F6430" t="b">
        <v>0</v>
      </c>
      <c r="G6430" t="s">
        <v>65</v>
      </c>
      <c r="H6430" s="1">
        <v>46089.667604166672</v>
      </c>
      <c r="I6430" t="b">
        <v>0</v>
      </c>
      <c r="J6430" t="b">
        <v>1</v>
      </c>
      <c r="K6430" t="s">
        <v>41</v>
      </c>
      <c r="L6430" t="s">
        <v>60</v>
      </c>
      <c r="M6430">
        <v>210000</v>
      </c>
      <c r="N6430"/>
      <c r="O6430" t="s">
        <v>14658</v>
      </c>
      <c r="P6430" t="s">
        <v>14659</v>
      </c>
    </row>
    <row r="6431" spans="1:16" x14ac:dyDescent="0.35">
      <c r="A6431" t="s">
        <v>1</v>
      </c>
      <c r="B6431" t="s">
        <v>2255</v>
      </c>
      <c r="C6431" t="s">
        <v>12223</v>
      </c>
      <c r="D6431" t="s">
        <v>4595</v>
      </c>
      <c r="E6431" t="s">
        <v>59</v>
      </c>
      <c r="F6431" t="b">
        <v>0</v>
      </c>
      <c r="G6431" t="s">
        <v>19</v>
      </c>
      <c r="H6431" s="1">
        <v>46089.669351851851</v>
      </c>
      <c r="I6431" t="b">
        <v>1</v>
      </c>
      <c r="J6431" t="b">
        <v>0</v>
      </c>
      <c r="K6431" t="s">
        <v>19</v>
      </c>
      <c r="L6431" t="s">
        <v>60</v>
      </c>
      <c r="M6431">
        <v>2500000</v>
      </c>
      <c r="N6431"/>
      <c r="O6431" t="s">
        <v>402</v>
      </c>
      <c r="P6431" t="s">
        <v>3027</v>
      </c>
    </row>
    <row r="6432" spans="1:16" x14ac:dyDescent="0.35">
      <c r="A6432" t="s">
        <v>4</v>
      </c>
      <c r="B6432" t="s">
        <v>4292</v>
      </c>
      <c r="C6432" t="s">
        <v>12223</v>
      </c>
      <c r="D6432" t="s">
        <v>4595</v>
      </c>
      <c r="E6432" t="s">
        <v>59</v>
      </c>
      <c r="F6432" t="b">
        <v>0</v>
      </c>
      <c r="G6432" t="s">
        <v>19</v>
      </c>
      <c r="H6432" s="1">
        <v>46089.669363425928</v>
      </c>
      <c r="I6432" t="b">
        <v>1</v>
      </c>
      <c r="J6432" t="b">
        <v>0</v>
      </c>
      <c r="K6432" t="s">
        <v>19</v>
      </c>
      <c r="L6432" t="s">
        <v>60</v>
      </c>
      <c r="M6432">
        <v>1500000</v>
      </c>
      <c r="N6432"/>
      <c r="O6432" t="s">
        <v>14660</v>
      </c>
      <c r="P6432" t="s">
        <v>14661</v>
      </c>
    </row>
    <row r="6433" spans="1:16" x14ac:dyDescent="0.35">
      <c r="A6433" t="s">
        <v>0</v>
      </c>
      <c r="B6433" t="s">
        <v>1271</v>
      </c>
      <c r="C6433" t="s">
        <v>335</v>
      </c>
      <c r="D6433" t="s">
        <v>2360</v>
      </c>
      <c r="E6433" t="s">
        <v>59</v>
      </c>
      <c r="F6433" t="b">
        <v>0</v>
      </c>
      <c r="G6433" t="s">
        <v>65</v>
      </c>
      <c r="H6433" s="1">
        <v>46089.708437499998</v>
      </c>
      <c r="I6433" t="b">
        <v>0</v>
      </c>
      <c r="J6433" t="b">
        <v>0</v>
      </c>
      <c r="K6433" t="s">
        <v>41</v>
      </c>
      <c r="L6433" t="s">
        <v>60</v>
      </c>
      <c r="M6433">
        <v>110000</v>
      </c>
      <c r="N6433"/>
      <c r="O6433" t="s">
        <v>14662</v>
      </c>
      <c r="P6433" t="s">
        <v>14663</v>
      </c>
    </row>
    <row r="6434" spans="1:16" x14ac:dyDescent="0.35">
      <c r="A6434" t="s">
        <v>0</v>
      </c>
      <c r="B6434" t="s">
        <v>883</v>
      </c>
      <c r="C6434" t="s">
        <v>2398</v>
      </c>
      <c r="D6434" t="s">
        <v>4595</v>
      </c>
      <c r="E6434" t="s">
        <v>621</v>
      </c>
      <c r="F6434" t="b">
        <v>0</v>
      </c>
      <c r="G6434" t="s">
        <v>65</v>
      </c>
      <c r="H6434" s="1">
        <v>46089.708460648151</v>
      </c>
      <c r="I6434" t="b">
        <v>0</v>
      </c>
      <c r="J6434" t="b">
        <v>0</v>
      </c>
      <c r="K6434" t="s">
        <v>41</v>
      </c>
      <c r="L6434" t="s">
        <v>60</v>
      </c>
      <c r="M6434">
        <v>49000</v>
      </c>
      <c r="N6434"/>
      <c r="O6434" t="s">
        <v>14664</v>
      </c>
    </row>
    <row r="6435" spans="1:16" x14ac:dyDescent="0.35">
      <c r="A6435" t="s">
        <v>0</v>
      </c>
      <c r="B6435" t="s">
        <v>4296</v>
      </c>
      <c r="C6435" t="s">
        <v>3056</v>
      </c>
      <c r="D6435" t="s">
        <v>4595</v>
      </c>
      <c r="E6435" t="s">
        <v>59</v>
      </c>
      <c r="F6435" t="b">
        <v>0</v>
      </c>
      <c r="G6435" t="s">
        <v>65</v>
      </c>
      <c r="H6435" s="1">
        <v>46089.708483796298</v>
      </c>
      <c r="I6435" t="b">
        <v>1</v>
      </c>
      <c r="J6435" t="b">
        <v>0</v>
      </c>
      <c r="K6435" t="s">
        <v>41</v>
      </c>
      <c r="L6435" t="s">
        <v>60</v>
      </c>
      <c r="M6435">
        <v>125000</v>
      </c>
      <c r="N6435"/>
      <c r="O6435" t="s">
        <v>560</v>
      </c>
      <c r="P6435" t="s">
        <v>714</v>
      </c>
    </row>
    <row r="6436" spans="1:16" x14ac:dyDescent="0.35">
      <c r="A6436" t="s">
        <v>3</v>
      </c>
      <c r="B6436" t="s">
        <v>3600</v>
      </c>
      <c r="C6436" t="s">
        <v>484</v>
      </c>
      <c r="D6436" t="s">
        <v>4595</v>
      </c>
      <c r="E6436" t="s">
        <v>59</v>
      </c>
      <c r="F6436" t="b">
        <v>0</v>
      </c>
      <c r="G6436" t="s">
        <v>73</v>
      </c>
      <c r="H6436" s="1">
        <v>46089.708634259259</v>
      </c>
      <c r="I6436" t="b">
        <v>0</v>
      </c>
      <c r="J6436" t="b">
        <v>1</v>
      </c>
      <c r="K6436" t="s">
        <v>41</v>
      </c>
      <c r="L6436" t="s">
        <v>60</v>
      </c>
      <c r="M6436">
        <v>62500</v>
      </c>
      <c r="N6436"/>
      <c r="O6436" t="s">
        <v>14665</v>
      </c>
    </row>
    <row r="6437" spans="1:16" x14ac:dyDescent="0.35">
      <c r="A6437" t="s">
        <v>7</v>
      </c>
      <c r="B6437" t="s">
        <v>7</v>
      </c>
      <c r="C6437" t="s">
        <v>698</v>
      </c>
      <c r="D6437" t="s">
        <v>4595</v>
      </c>
      <c r="E6437" t="s">
        <v>59</v>
      </c>
      <c r="F6437" t="b">
        <v>0</v>
      </c>
      <c r="G6437" t="s">
        <v>68</v>
      </c>
      <c r="H6437" s="1">
        <v>46089.708703703713</v>
      </c>
      <c r="I6437" t="b">
        <v>1</v>
      </c>
      <c r="J6437" t="b">
        <v>0</v>
      </c>
      <c r="K6437" t="s">
        <v>41</v>
      </c>
      <c r="L6437" t="s">
        <v>60</v>
      </c>
      <c r="M6437">
        <v>115000</v>
      </c>
      <c r="N6437"/>
      <c r="O6437" t="s">
        <v>2210</v>
      </c>
      <c r="P6437" t="s">
        <v>3466</v>
      </c>
    </row>
    <row r="6438" spans="1:16" x14ac:dyDescent="0.35">
      <c r="A6438" t="s">
        <v>2</v>
      </c>
      <c r="B6438" t="s">
        <v>11335</v>
      </c>
      <c r="C6438" t="s">
        <v>134</v>
      </c>
      <c r="D6438" t="s">
        <v>4595</v>
      </c>
      <c r="E6438" t="s">
        <v>59</v>
      </c>
      <c r="F6438" t="b">
        <v>0</v>
      </c>
      <c r="G6438" t="s">
        <v>65</v>
      </c>
      <c r="H6438" s="1">
        <v>46089.70884259259</v>
      </c>
      <c r="I6438" t="b">
        <v>0</v>
      </c>
      <c r="J6438" t="b">
        <v>0</v>
      </c>
      <c r="K6438" t="s">
        <v>41</v>
      </c>
      <c r="L6438" t="s">
        <v>60</v>
      </c>
      <c r="M6438">
        <v>206500</v>
      </c>
      <c r="N6438"/>
      <c r="O6438" t="s">
        <v>3028</v>
      </c>
    </row>
    <row r="6439" spans="1:16" x14ac:dyDescent="0.35">
      <c r="A6439" t="s">
        <v>4</v>
      </c>
      <c r="B6439" t="s">
        <v>14666</v>
      </c>
      <c r="C6439" t="s">
        <v>913</v>
      </c>
      <c r="D6439" t="s">
        <v>11271</v>
      </c>
      <c r="E6439" t="s">
        <v>59</v>
      </c>
      <c r="F6439" t="b">
        <v>0</v>
      </c>
      <c r="G6439" t="s">
        <v>20</v>
      </c>
      <c r="H6439" s="1">
        <v>46089.761944444443</v>
      </c>
      <c r="I6439" t="b">
        <v>1</v>
      </c>
      <c r="J6439" t="b">
        <v>0</v>
      </c>
      <c r="K6439" t="s">
        <v>20</v>
      </c>
      <c r="L6439" t="s">
        <v>60</v>
      </c>
      <c r="M6439">
        <v>1985000</v>
      </c>
      <c r="N6439"/>
      <c r="O6439" t="s">
        <v>404</v>
      </c>
      <c r="P6439" t="s">
        <v>14667</v>
      </c>
    </row>
    <row r="6440" spans="1:16" x14ac:dyDescent="0.35">
      <c r="A6440" t="s">
        <v>0</v>
      </c>
      <c r="B6440" t="s">
        <v>14668</v>
      </c>
      <c r="C6440" t="s">
        <v>733</v>
      </c>
      <c r="D6440" t="s">
        <v>4595</v>
      </c>
      <c r="E6440" t="s">
        <v>59</v>
      </c>
      <c r="F6440" t="b">
        <v>0</v>
      </c>
      <c r="G6440" t="s">
        <v>77</v>
      </c>
      <c r="H6440" s="1">
        <v>46089.791863425933</v>
      </c>
      <c r="I6440" t="b">
        <v>1</v>
      </c>
      <c r="J6440" t="b">
        <v>0</v>
      </c>
      <c r="K6440" t="s">
        <v>41</v>
      </c>
      <c r="L6440" t="s">
        <v>60</v>
      </c>
      <c r="M6440">
        <v>100000</v>
      </c>
      <c r="N6440"/>
      <c r="O6440" t="s">
        <v>393</v>
      </c>
      <c r="P6440" t="s">
        <v>875</v>
      </c>
    </row>
    <row r="6441" spans="1:16" x14ac:dyDescent="0.35">
      <c r="A6441" t="s">
        <v>0</v>
      </c>
      <c r="B6441" t="s">
        <v>1706</v>
      </c>
      <c r="C6441" t="s">
        <v>1068</v>
      </c>
      <c r="D6441" t="s">
        <v>4595</v>
      </c>
      <c r="E6441" t="s">
        <v>59</v>
      </c>
      <c r="F6441" t="b">
        <v>0</v>
      </c>
      <c r="G6441" t="s">
        <v>77</v>
      </c>
      <c r="H6441" s="1">
        <v>46089.791863425933</v>
      </c>
      <c r="I6441" t="b">
        <v>1</v>
      </c>
      <c r="J6441" t="b">
        <v>0</v>
      </c>
      <c r="K6441" t="s">
        <v>41</v>
      </c>
      <c r="L6441" t="s">
        <v>60</v>
      </c>
      <c r="M6441">
        <v>92500</v>
      </c>
      <c r="N6441"/>
      <c r="O6441" t="s">
        <v>1000</v>
      </c>
      <c r="P6441" t="s">
        <v>3572</v>
      </c>
    </row>
    <row r="6442" spans="1:16" x14ac:dyDescent="0.35">
      <c r="A6442" t="s">
        <v>6</v>
      </c>
      <c r="B6442" t="s">
        <v>6</v>
      </c>
      <c r="C6442" t="s">
        <v>3418</v>
      </c>
      <c r="D6442" t="s">
        <v>4595</v>
      </c>
      <c r="E6442" t="s">
        <v>59</v>
      </c>
      <c r="F6442" t="b">
        <v>0</v>
      </c>
      <c r="G6442" t="s">
        <v>77</v>
      </c>
      <c r="H6442" s="1">
        <v>46089.79241898148</v>
      </c>
      <c r="I6442" t="b">
        <v>0</v>
      </c>
      <c r="J6442" t="b">
        <v>0</v>
      </c>
      <c r="K6442" t="s">
        <v>41</v>
      </c>
      <c r="L6442" t="s">
        <v>60</v>
      </c>
      <c r="M6442">
        <v>180000</v>
      </c>
      <c r="N6442"/>
      <c r="O6442" t="s">
        <v>503</v>
      </c>
    </row>
    <row r="6443" spans="1:16" x14ac:dyDescent="0.35">
      <c r="A6443" t="s">
        <v>2</v>
      </c>
      <c r="B6443" t="s">
        <v>1236</v>
      </c>
      <c r="C6443" t="s">
        <v>13331</v>
      </c>
      <c r="D6443" t="s">
        <v>4595</v>
      </c>
      <c r="E6443" t="s">
        <v>621</v>
      </c>
      <c r="F6443" t="b">
        <v>0</v>
      </c>
      <c r="G6443" t="s">
        <v>77</v>
      </c>
      <c r="H6443" s="1">
        <v>46089.79246527778</v>
      </c>
      <c r="I6443" t="b">
        <v>0</v>
      </c>
      <c r="J6443" t="b">
        <v>0</v>
      </c>
      <c r="K6443" t="s">
        <v>41</v>
      </c>
      <c r="L6443" t="s">
        <v>60</v>
      </c>
      <c r="M6443">
        <v>65000</v>
      </c>
      <c r="N6443"/>
      <c r="O6443" t="s">
        <v>503</v>
      </c>
      <c r="P6443" t="s">
        <v>208</v>
      </c>
    </row>
    <row r="6444" spans="1:16" x14ac:dyDescent="0.35">
      <c r="A6444" t="s">
        <v>2</v>
      </c>
      <c r="B6444" t="s">
        <v>2961</v>
      </c>
      <c r="C6444" t="s">
        <v>121</v>
      </c>
      <c r="D6444" t="s">
        <v>4595</v>
      </c>
      <c r="E6444" t="s">
        <v>59</v>
      </c>
      <c r="F6444" t="b">
        <v>0</v>
      </c>
      <c r="G6444" t="s">
        <v>68</v>
      </c>
      <c r="H6444" s="1">
        <v>46089.792534722219</v>
      </c>
      <c r="I6444" t="b">
        <v>0</v>
      </c>
      <c r="J6444" t="b">
        <v>0</v>
      </c>
      <c r="K6444" t="s">
        <v>41</v>
      </c>
      <c r="L6444" t="s">
        <v>60</v>
      </c>
      <c r="M6444">
        <v>130000</v>
      </c>
      <c r="N6444"/>
      <c r="O6444" t="s">
        <v>371</v>
      </c>
      <c r="P6444" t="s">
        <v>219</v>
      </c>
    </row>
    <row r="6445" spans="1:16" x14ac:dyDescent="0.35">
      <c r="A6445" t="s">
        <v>5</v>
      </c>
      <c r="B6445" t="s">
        <v>14669</v>
      </c>
      <c r="C6445" t="s">
        <v>5239</v>
      </c>
      <c r="D6445" t="s">
        <v>5798</v>
      </c>
      <c r="E6445" t="s">
        <v>59</v>
      </c>
      <c r="F6445" t="b">
        <v>0</v>
      </c>
      <c r="G6445" t="s">
        <v>40</v>
      </c>
      <c r="H6445" s="1">
        <v>46089.79414351852</v>
      </c>
      <c r="I6445" t="b">
        <v>0</v>
      </c>
      <c r="J6445" t="b">
        <v>0</v>
      </c>
      <c r="K6445" t="s">
        <v>40</v>
      </c>
      <c r="L6445" t="s">
        <v>60</v>
      </c>
      <c r="M6445">
        <v>110000</v>
      </c>
      <c r="N6445"/>
      <c r="O6445" t="s">
        <v>2650</v>
      </c>
      <c r="P6445" t="s">
        <v>152</v>
      </c>
    </row>
    <row r="6446" spans="1:16" x14ac:dyDescent="0.35">
      <c r="A6446" t="s">
        <v>1</v>
      </c>
      <c r="B6446" t="s">
        <v>419</v>
      </c>
      <c r="C6446" t="s">
        <v>14670</v>
      </c>
      <c r="D6446" t="s">
        <v>4587</v>
      </c>
      <c r="E6446" t="s">
        <v>59</v>
      </c>
      <c r="F6446" t="b">
        <v>0</v>
      </c>
      <c r="G6446" t="s">
        <v>77</v>
      </c>
      <c r="H6446" s="1">
        <v>46089.834490740737</v>
      </c>
      <c r="I6446" t="b">
        <v>0</v>
      </c>
      <c r="J6446" t="b">
        <v>1</v>
      </c>
      <c r="K6446" t="s">
        <v>41</v>
      </c>
      <c r="L6446" t="s">
        <v>60</v>
      </c>
      <c r="M6446">
        <v>99435</v>
      </c>
      <c r="N6446"/>
      <c r="O6446" t="s">
        <v>12793</v>
      </c>
      <c r="P6446" t="s">
        <v>14671</v>
      </c>
    </row>
    <row r="6447" spans="1:16" x14ac:dyDescent="0.35">
      <c r="A6447" t="s">
        <v>4</v>
      </c>
      <c r="B6447" t="s">
        <v>14672</v>
      </c>
      <c r="C6447" t="s">
        <v>14673</v>
      </c>
      <c r="D6447" t="s">
        <v>4756</v>
      </c>
      <c r="E6447" t="s">
        <v>59</v>
      </c>
      <c r="F6447" t="b">
        <v>0</v>
      </c>
      <c r="G6447" t="s">
        <v>13</v>
      </c>
      <c r="H6447" s="1">
        <v>46089.835300925923</v>
      </c>
      <c r="I6447" t="b">
        <v>1</v>
      </c>
      <c r="J6447" t="b">
        <v>0</v>
      </c>
      <c r="K6447" t="s">
        <v>13</v>
      </c>
      <c r="L6447" t="s">
        <v>60</v>
      </c>
      <c r="M6447">
        <v>127800</v>
      </c>
      <c r="N6447"/>
      <c r="O6447" t="s">
        <v>14674</v>
      </c>
      <c r="P6447" t="s">
        <v>14675</v>
      </c>
    </row>
    <row r="6448" spans="1:16" x14ac:dyDescent="0.35">
      <c r="A6448" t="s">
        <v>6</v>
      </c>
      <c r="B6448" t="s">
        <v>6</v>
      </c>
      <c r="C6448" t="s">
        <v>12504</v>
      </c>
      <c r="D6448" t="s">
        <v>4595</v>
      </c>
      <c r="E6448" t="s">
        <v>59</v>
      </c>
      <c r="F6448" t="b">
        <v>0</v>
      </c>
      <c r="G6448" t="s">
        <v>19</v>
      </c>
      <c r="H6448" s="1">
        <v>46089.8359375</v>
      </c>
      <c r="I6448" t="b">
        <v>0</v>
      </c>
      <c r="J6448" t="b">
        <v>0</v>
      </c>
      <c r="K6448" t="s">
        <v>19</v>
      </c>
      <c r="L6448" t="s">
        <v>60</v>
      </c>
      <c r="M6448">
        <v>4000000</v>
      </c>
      <c r="N6448"/>
      <c r="O6448" t="s">
        <v>14676</v>
      </c>
      <c r="P6448" t="s">
        <v>1329</v>
      </c>
    </row>
    <row r="6449" spans="1:16" x14ac:dyDescent="0.35">
      <c r="A6449" t="s">
        <v>1</v>
      </c>
      <c r="B6449" t="s">
        <v>1</v>
      </c>
      <c r="C6449" t="s">
        <v>14644</v>
      </c>
      <c r="D6449" t="s">
        <v>4595</v>
      </c>
      <c r="E6449" t="s">
        <v>59</v>
      </c>
      <c r="F6449" t="b">
        <v>0</v>
      </c>
      <c r="G6449" t="s">
        <v>19</v>
      </c>
      <c r="H6449" s="1">
        <v>46089.835995370369</v>
      </c>
      <c r="I6449" t="b">
        <v>1</v>
      </c>
      <c r="J6449" t="b">
        <v>0</v>
      </c>
      <c r="K6449" t="s">
        <v>19</v>
      </c>
      <c r="L6449" t="s">
        <v>60</v>
      </c>
      <c r="M6449">
        <v>1700000</v>
      </c>
      <c r="N6449"/>
      <c r="O6449" t="s">
        <v>14677</v>
      </c>
      <c r="P6449" t="s">
        <v>14678</v>
      </c>
    </row>
    <row r="6450" spans="1:16" x14ac:dyDescent="0.35">
      <c r="A6450" t="s">
        <v>5</v>
      </c>
      <c r="B6450" t="s">
        <v>5</v>
      </c>
      <c r="C6450" t="s">
        <v>13614</v>
      </c>
      <c r="D6450" t="s">
        <v>4595</v>
      </c>
      <c r="E6450" t="s">
        <v>59</v>
      </c>
      <c r="F6450" t="b">
        <v>0</v>
      </c>
      <c r="G6450" t="s">
        <v>19</v>
      </c>
      <c r="H6450" s="1">
        <v>46089.835995370369</v>
      </c>
      <c r="I6450" t="b">
        <v>0</v>
      </c>
      <c r="J6450" t="b">
        <v>0</v>
      </c>
      <c r="K6450" t="s">
        <v>19</v>
      </c>
      <c r="L6450" t="s">
        <v>60</v>
      </c>
      <c r="M6450">
        <v>3350000</v>
      </c>
      <c r="N6450"/>
      <c r="O6450" t="s">
        <v>2336</v>
      </c>
      <c r="P6450" t="s">
        <v>85</v>
      </c>
    </row>
    <row r="6451" spans="1:16" x14ac:dyDescent="0.35">
      <c r="A6451" t="s">
        <v>4</v>
      </c>
      <c r="B6451" t="s">
        <v>1645</v>
      </c>
      <c r="C6451" t="s">
        <v>13614</v>
      </c>
      <c r="D6451" t="s">
        <v>4595</v>
      </c>
      <c r="E6451" t="s">
        <v>59</v>
      </c>
      <c r="F6451" t="b">
        <v>0</v>
      </c>
      <c r="G6451" t="s">
        <v>19</v>
      </c>
      <c r="H6451" s="1">
        <v>46089.836030092592</v>
      </c>
      <c r="I6451" t="b">
        <v>1</v>
      </c>
      <c r="J6451" t="b">
        <v>0</v>
      </c>
      <c r="K6451" t="s">
        <v>19</v>
      </c>
      <c r="L6451" t="s">
        <v>60</v>
      </c>
      <c r="M6451">
        <v>1700000</v>
      </c>
      <c r="N6451"/>
      <c r="O6451" t="s">
        <v>1386</v>
      </c>
      <c r="P6451" t="s">
        <v>14679</v>
      </c>
    </row>
    <row r="6452" spans="1:16" x14ac:dyDescent="0.35">
      <c r="A6452" t="s">
        <v>3</v>
      </c>
      <c r="B6452" t="s">
        <v>14680</v>
      </c>
      <c r="C6452" t="s">
        <v>165</v>
      </c>
      <c r="D6452" t="s">
        <v>2360</v>
      </c>
      <c r="E6452" t="s">
        <v>59</v>
      </c>
      <c r="F6452" t="b">
        <v>0</v>
      </c>
      <c r="G6452" t="s">
        <v>73</v>
      </c>
      <c r="H6452" s="1">
        <v>46089.916967592602</v>
      </c>
      <c r="I6452" t="b">
        <v>0</v>
      </c>
      <c r="J6452" t="b">
        <v>0</v>
      </c>
      <c r="K6452" t="s">
        <v>41</v>
      </c>
      <c r="L6452" t="s">
        <v>74</v>
      </c>
      <c r="M6452"/>
      <c r="N6452">
        <v>45</v>
      </c>
      <c r="O6452" t="s">
        <v>14681</v>
      </c>
      <c r="P6452" t="s">
        <v>283</v>
      </c>
    </row>
    <row r="6453" spans="1:16" x14ac:dyDescent="0.35">
      <c r="A6453" t="s">
        <v>1</v>
      </c>
      <c r="B6453" t="s">
        <v>316</v>
      </c>
      <c r="C6453" t="s">
        <v>4721</v>
      </c>
      <c r="D6453" t="s">
        <v>4595</v>
      </c>
      <c r="E6453" t="s">
        <v>59</v>
      </c>
      <c r="F6453" t="b">
        <v>0</v>
      </c>
      <c r="G6453" t="s">
        <v>13</v>
      </c>
      <c r="H6453" s="1">
        <v>46089.918634259258</v>
      </c>
      <c r="I6453" t="b">
        <v>1</v>
      </c>
      <c r="J6453" t="b">
        <v>0</v>
      </c>
      <c r="K6453" t="s">
        <v>13</v>
      </c>
      <c r="L6453" t="s">
        <v>60</v>
      </c>
      <c r="M6453">
        <v>150000</v>
      </c>
      <c r="N6453"/>
      <c r="O6453" t="s">
        <v>4622</v>
      </c>
      <c r="P6453" t="s">
        <v>14682</v>
      </c>
    </row>
    <row r="6454" spans="1:16" x14ac:dyDescent="0.35">
      <c r="A6454" t="s">
        <v>2</v>
      </c>
      <c r="B6454" t="s">
        <v>2573</v>
      </c>
      <c r="C6454" t="s">
        <v>837</v>
      </c>
      <c r="D6454" t="s">
        <v>4595</v>
      </c>
      <c r="E6454" t="s">
        <v>59</v>
      </c>
      <c r="F6454" t="b">
        <v>0</v>
      </c>
      <c r="G6454" t="s">
        <v>65</v>
      </c>
      <c r="H6454" s="1">
        <v>46089.958865740737</v>
      </c>
      <c r="I6454" t="b">
        <v>0</v>
      </c>
      <c r="J6454" t="b">
        <v>0</v>
      </c>
      <c r="K6454" t="s">
        <v>41</v>
      </c>
      <c r="L6454" t="s">
        <v>60</v>
      </c>
      <c r="M6454">
        <v>120000</v>
      </c>
      <c r="N6454"/>
      <c r="O6454" t="s">
        <v>11598</v>
      </c>
      <c r="P6454" t="s">
        <v>997</v>
      </c>
    </row>
    <row r="6455" spans="1:16" x14ac:dyDescent="0.35">
      <c r="A6455" t="s">
        <v>2</v>
      </c>
      <c r="B6455" t="s">
        <v>466</v>
      </c>
      <c r="C6455" t="s">
        <v>2350</v>
      </c>
      <c r="D6455" t="s">
        <v>4595</v>
      </c>
      <c r="E6455" t="s">
        <v>59</v>
      </c>
      <c r="F6455" t="b">
        <v>0</v>
      </c>
      <c r="G6455" t="s">
        <v>89</v>
      </c>
      <c r="H6455" s="1">
        <v>46089.959247685183</v>
      </c>
      <c r="I6455" t="b">
        <v>0</v>
      </c>
      <c r="J6455" t="b">
        <v>0</v>
      </c>
      <c r="K6455" t="s">
        <v>41</v>
      </c>
      <c r="L6455" t="s">
        <v>60</v>
      </c>
      <c r="M6455">
        <v>170000</v>
      </c>
      <c r="N6455"/>
      <c r="O6455" t="s">
        <v>2067</v>
      </c>
    </row>
    <row r="6456" spans="1:16" x14ac:dyDescent="0.35">
      <c r="A6456" t="s">
        <v>3</v>
      </c>
      <c r="B6456" t="s">
        <v>14683</v>
      </c>
      <c r="C6456" t="s">
        <v>207</v>
      </c>
      <c r="D6456" t="s">
        <v>4595</v>
      </c>
      <c r="E6456" t="s">
        <v>59</v>
      </c>
      <c r="F6456" t="b">
        <v>0</v>
      </c>
      <c r="G6456" t="s">
        <v>63</v>
      </c>
      <c r="H6456" s="1">
        <v>46089.970752314817</v>
      </c>
      <c r="I6456" t="b">
        <v>0</v>
      </c>
      <c r="J6456" t="b">
        <v>0</v>
      </c>
      <c r="K6456" t="s">
        <v>41</v>
      </c>
      <c r="L6456" t="s">
        <v>60</v>
      </c>
      <c r="M6456">
        <v>87500</v>
      </c>
      <c r="N6456"/>
      <c r="O6456" t="s">
        <v>14684</v>
      </c>
    </row>
    <row r="6457" spans="1:16" x14ac:dyDescent="0.35">
      <c r="A6457" t="s">
        <v>4</v>
      </c>
      <c r="B6457" t="s">
        <v>14685</v>
      </c>
      <c r="C6457" t="s">
        <v>2408</v>
      </c>
      <c r="D6457" t="s">
        <v>2378</v>
      </c>
      <c r="E6457" t="s">
        <v>59</v>
      </c>
      <c r="F6457" t="b">
        <v>0</v>
      </c>
      <c r="G6457" t="s">
        <v>13</v>
      </c>
      <c r="H6457" s="1">
        <v>46090.001967592587</v>
      </c>
      <c r="I6457" t="b">
        <v>1</v>
      </c>
      <c r="J6457" t="b">
        <v>0</v>
      </c>
      <c r="K6457" t="s">
        <v>13</v>
      </c>
      <c r="L6457" t="s">
        <v>74</v>
      </c>
      <c r="M6457"/>
      <c r="N6457">
        <v>48</v>
      </c>
      <c r="O6457" t="s">
        <v>2378</v>
      </c>
    </row>
    <row r="6458" spans="1:16" x14ac:dyDescent="0.35">
      <c r="A6458" t="s">
        <v>1</v>
      </c>
      <c r="B6458" t="s">
        <v>1596</v>
      </c>
      <c r="C6458" t="s">
        <v>14686</v>
      </c>
      <c r="D6458" t="s">
        <v>4587</v>
      </c>
      <c r="E6458" t="s">
        <v>59</v>
      </c>
      <c r="F6458" t="b">
        <v>0</v>
      </c>
      <c r="G6458" t="s">
        <v>40</v>
      </c>
      <c r="H6458" s="1">
        <v>46090.002372685187</v>
      </c>
      <c r="I6458" t="b">
        <v>1</v>
      </c>
      <c r="J6458" t="b">
        <v>0</v>
      </c>
      <c r="K6458" t="s">
        <v>40</v>
      </c>
      <c r="L6458" t="s">
        <v>60</v>
      </c>
      <c r="M6458">
        <v>121000</v>
      </c>
      <c r="N6458"/>
      <c r="O6458" t="s">
        <v>14687</v>
      </c>
      <c r="P6458" t="s">
        <v>9605</v>
      </c>
    </row>
    <row r="6459" spans="1:16" x14ac:dyDescent="0.35">
      <c r="A6459" t="s">
        <v>3</v>
      </c>
      <c r="B6459" t="s">
        <v>14688</v>
      </c>
      <c r="C6459" t="s">
        <v>76</v>
      </c>
      <c r="D6459" t="s">
        <v>10886</v>
      </c>
      <c r="E6459" t="s">
        <v>72</v>
      </c>
      <c r="F6459" t="b">
        <v>1</v>
      </c>
      <c r="G6459" t="s">
        <v>19</v>
      </c>
      <c r="H6459" s="1">
        <v>46090.002546296288</v>
      </c>
      <c r="I6459" t="b">
        <v>0</v>
      </c>
      <c r="J6459" t="b">
        <v>0</v>
      </c>
      <c r="K6459" t="s">
        <v>19</v>
      </c>
      <c r="L6459" t="s">
        <v>74</v>
      </c>
      <c r="M6459"/>
      <c r="N6459">
        <v>25</v>
      </c>
      <c r="O6459" t="s">
        <v>584</v>
      </c>
      <c r="P6459" t="s">
        <v>14689</v>
      </c>
    </row>
    <row r="6460" spans="1:16" x14ac:dyDescent="0.35">
      <c r="A6460" t="s">
        <v>4</v>
      </c>
      <c r="B6460" t="s">
        <v>6891</v>
      </c>
      <c r="C6460" t="s">
        <v>14644</v>
      </c>
      <c r="D6460" t="s">
        <v>4595</v>
      </c>
      <c r="E6460" t="s">
        <v>59</v>
      </c>
      <c r="F6460" t="b">
        <v>0</v>
      </c>
      <c r="G6460" t="s">
        <v>19</v>
      </c>
      <c r="H6460" s="1">
        <v>46090.002546296288</v>
      </c>
      <c r="I6460" t="b">
        <v>0</v>
      </c>
      <c r="J6460" t="b">
        <v>0</v>
      </c>
      <c r="K6460" t="s">
        <v>19</v>
      </c>
      <c r="L6460" t="s">
        <v>60</v>
      </c>
      <c r="M6460">
        <v>1200000</v>
      </c>
      <c r="N6460"/>
      <c r="O6460" t="s">
        <v>4368</v>
      </c>
    </row>
    <row r="6461" spans="1:16" x14ac:dyDescent="0.35">
      <c r="A6461" t="s">
        <v>1</v>
      </c>
      <c r="B6461" t="s">
        <v>14690</v>
      </c>
      <c r="C6461" t="s">
        <v>76</v>
      </c>
      <c r="D6461" t="s">
        <v>4526</v>
      </c>
      <c r="E6461" t="s">
        <v>59</v>
      </c>
      <c r="F6461" t="b">
        <v>1</v>
      </c>
      <c r="G6461" t="s">
        <v>13</v>
      </c>
      <c r="H6461" s="1">
        <v>46090.126967592587</v>
      </c>
      <c r="I6461" t="b">
        <v>0</v>
      </c>
      <c r="J6461" t="b">
        <v>0</v>
      </c>
      <c r="K6461" t="s">
        <v>13</v>
      </c>
      <c r="L6461" t="s">
        <v>74</v>
      </c>
      <c r="M6461"/>
      <c r="N6461">
        <v>82.5</v>
      </c>
      <c r="O6461" t="s">
        <v>5046</v>
      </c>
      <c r="P6461" t="s">
        <v>597</v>
      </c>
    </row>
    <row r="6462" spans="1:16" x14ac:dyDescent="0.35">
      <c r="A6462" t="s">
        <v>1</v>
      </c>
      <c r="B6462" t="s">
        <v>144</v>
      </c>
      <c r="C6462" t="s">
        <v>14691</v>
      </c>
      <c r="D6462" t="s">
        <v>4595</v>
      </c>
      <c r="E6462" t="s">
        <v>59</v>
      </c>
      <c r="F6462" t="b">
        <v>0</v>
      </c>
      <c r="G6462" t="s">
        <v>19</v>
      </c>
      <c r="H6462" s="1">
        <v>46090.169363425928</v>
      </c>
      <c r="I6462" t="b">
        <v>0</v>
      </c>
      <c r="J6462" t="b">
        <v>0</v>
      </c>
      <c r="K6462" t="s">
        <v>19</v>
      </c>
      <c r="L6462" t="s">
        <v>60</v>
      </c>
      <c r="M6462">
        <v>4650000</v>
      </c>
      <c r="N6462"/>
      <c r="O6462" t="s">
        <v>14692</v>
      </c>
      <c r="P6462" t="s">
        <v>14693</v>
      </c>
    </row>
    <row r="6463" spans="1:16" x14ac:dyDescent="0.35">
      <c r="A6463" t="s">
        <v>3</v>
      </c>
      <c r="B6463" t="s">
        <v>14694</v>
      </c>
      <c r="C6463" t="s">
        <v>190</v>
      </c>
      <c r="D6463" t="s">
        <v>4526</v>
      </c>
      <c r="E6463" t="s">
        <v>59</v>
      </c>
      <c r="F6463" t="b">
        <v>0</v>
      </c>
      <c r="G6463" t="s">
        <v>73</v>
      </c>
      <c r="H6463" s="1">
        <v>46090.662662037037</v>
      </c>
      <c r="I6463" t="b">
        <v>1</v>
      </c>
      <c r="J6463" t="b">
        <v>0</v>
      </c>
      <c r="K6463" t="s">
        <v>41</v>
      </c>
      <c r="L6463" t="s">
        <v>60</v>
      </c>
      <c r="M6463">
        <v>190000</v>
      </c>
      <c r="N6463"/>
      <c r="O6463" t="s">
        <v>101</v>
      </c>
      <c r="P6463" t="s">
        <v>288</v>
      </c>
    </row>
    <row r="6464" spans="1:16" x14ac:dyDescent="0.35">
      <c r="A6464" t="s">
        <v>6</v>
      </c>
      <c r="B6464" t="s">
        <v>2741</v>
      </c>
      <c r="C6464" t="s">
        <v>3264</v>
      </c>
      <c r="D6464" t="s">
        <v>4526</v>
      </c>
      <c r="E6464" t="s">
        <v>88</v>
      </c>
      <c r="F6464" t="b">
        <v>0</v>
      </c>
      <c r="G6464" t="s">
        <v>77</v>
      </c>
      <c r="H6464" s="1">
        <v>46090.664282407408</v>
      </c>
      <c r="I6464" t="b">
        <v>0</v>
      </c>
      <c r="J6464" t="b">
        <v>0</v>
      </c>
      <c r="K6464" t="s">
        <v>41</v>
      </c>
      <c r="L6464" t="s">
        <v>74</v>
      </c>
      <c r="M6464"/>
      <c r="N6464">
        <v>85</v>
      </c>
      <c r="O6464" t="s">
        <v>14695</v>
      </c>
      <c r="P6464" t="s">
        <v>85</v>
      </c>
    </row>
    <row r="6465" spans="1:16" x14ac:dyDescent="0.35">
      <c r="A6465" t="s">
        <v>1</v>
      </c>
      <c r="B6465" t="s">
        <v>14696</v>
      </c>
      <c r="C6465" t="s">
        <v>1111</v>
      </c>
      <c r="D6465" t="s">
        <v>4595</v>
      </c>
      <c r="E6465" t="s">
        <v>59</v>
      </c>
      <c r="F6465" t="b">
        <v>0</v>
      </c>
      <c r="G6465" t="s">
        <v>19</v>
      </c>
      <c r="H6465" s="1">
        <v>46090.667280092603</v>
      </c>
      <c r="I6465" t="b">
        <v>0</v>
      </c>
      <c r="J6465" t="b">
        <v>0</v>
      </c>
      <c r="K6465" t="s">
        <v>19</v>
      </c>
      <c r="L6465" t="s">
        <v>60</v>
      </c>
      <c r="M6465">
        <v>1100000</v>
      </c>
      <c r="N6465"/>
      <c r="O6465" t="s">
        <v>3368</v>
      </c>
      <c r="P6465" t="s">
        <v>14697</v>
      </c>
    </row>
    <row r="6466" spans="1:16" x14ac:dyDescent="0.35">
      <c r="A6466" t="s">
        <v>1</v>
      </c>
      <c r="B6466" t="s">
        <v>210</v>
      </c>
      <c r="C6466" t="s">
        <v>14698</v>
      </c>
      <c r="D6466" t="s">
        <v>4595</v>
      </c>
      <c r="E6466" t="s">
        <v>59</v>
      </c>
      <c r="F6466" t="b">
        <v>0</v>
      </c>
      <c r="G6466" t="s">
        <v>19</v>
      </c>
      <c r="H6466" s="1">
        <v>46090.667372685188</v>
      </c>
      <c r="I6466" t="b">
        <v>1</v>
      </c>
      <c r="J6466" t="b">
        <v>0</v>
      </c>
      <c r="K6466" t="s">
        <v>19</v>
      </c>
      <c r="L6466" t="s">
        <v>60</v>
      </c>
      <c r="M6466">
        <v>2000000</v>
      </c>
      <c r="N6466"/>
      <c r="O6466" t="s">
        <v>14699</v>
      </c>
      <c r="P6466" t="s">
        <v>14700</v>
      </c>
    </row>
    <row r="6467" spans="1:16" x14ac:dyDescent="0.35">
      <c r="A6467" t="s">
        <v>3</v>
      </c>
      <c r="B6467" t="s">
        <v>14701</v>
      </c>
      <c r="C6467" t="s">
        <v>18</v>
      </c>
      <c r="D6467" t="s">
        <v>11513</v>
      </c>
      <c r="E6467" t="s">
        <v>59</v>
      </c>
      <c r="F6467" t="b">
        <v>0</v>
      </c>
      <c r="G6467" t="s">
        <v>18</v>
      </c>
      <c r="H6467" s="1">
        <v>46090.670706018522</v>
      </c>
      <c r="I6467" t="b">
        <v>1</v>
      </c>
      <c r="J6467" t="b">
        <v>0</v>
      </c>
      <c r="K6467" t="s">
        <v>18</v>
      </c>
      <c r="L6467" t="s">
        <v>60</v>
      </c>
      <c r="M6467">
        <v>345000</v>
      </c>
      <c r="N6467"/>
      <c r="O6467" t="s">
        <v>526</v>
      </c>
    </row>
    <row r="6468" spans="1:16" x14ac:dyDescent="0.35">
      <c r="A6468" t="s">
        <v>8</v>
      </c>
      <c r="B6468" t="s">
        <v>1935</v>
      </c>
      <c r="C6468" t="s">
        <v>2668</v>
      </c>
      <c r="D6468" t="s">
        <v>4526</v>
      </c>
      <c r="E6468" t="s">
        <v>59</v>
      </c>
      <c r="F6468" t="b">
        <v>0</v>
      </c>
      <c r="G6468" t="s">
        <v>63</v>
      </c>
      <c r="H6468" s="1">
        <v>46090.691192129627</v>
      </c>
      <c r="I6468" t="b">
        <v>0</v>
      </c>
      <c r="J6468" t="b">
        <v>0</v>
      </c>
      <c r="K6468" t="s">
        <v>41</v>
      </c>
      <c r="L6468" t="s">
        <v>60</v>
      </c>
      <c r="M6468">
        <v>102300</v>
      </c>
      <c r="N6468"/>
      <c r="O6468" t="s">
        <v>3001</v>
      </c>
      <c r="P6468" t="s">
        <v>14702</v>
      </c>
    </row>
    <row r="6469" spans="1:16" x14ac:dyDescent="0.35">
      <c r="A6469" t="s">
        <v>0</v>
      </c>
      <c r="B6469" t="s">
        <v>14703</v>
      </c>
      <c r="C6469" t="s">
        <v>14704</v>
      </c>
      <c r="D6469" t="s">
        <v>4346</v>
      </c>
      <c r="E6469" t="s">
        <v>59</v>
      </c>
      <c r="F6469" t="b">
        <v>0</v>
      </c>
      <c r="G6469" t="s">
        <v>65</v>
      </c>
      <c r="H6469" s="1">
        <v>46090.703993055547</v>
      </c>
      <c r="I6469" t="b">
        <v>0</v>
      </c>
      <c r="J6469" t="b">
        <v>1</v>
      </c>
      <c r="K6469" t="s">
        <v>41</v>
      </c>
      <c r="L6469" t="s">
        <v>60</v>
      </c>
      <c r="M6469">
        <v>64284.39</v>
      </c>
      <c r="N6469"/>
      <c r="O6469" t="s">
        <v>14705</v>
      </c>
      <c r="P6469" t="s">
        <v>219</v>
      </c>
    </row>
    <row r="6470" spans="1:16" x14ac:dyDescent="0.35">
      <c r="A6470" t="s">
        <v>1</v>
      </c>
      <c r="B6470" t="s">
        <v>14706</v>
      </c>
      <c r="C6470" t="s">
        <v>14707</v>
      </c>
      <c r="D6470" t="s">
        <v>4587</v>
      </c>
      <c r="E6470" t="s">
        <v>59</v>
      </c>
      <c r="F6470" t="b">
        <v>0</v>
      </c>
      <c r="G6470" t="s">
        <v>73</v>
      </c>
      <c r="H6470" s="1">
        <v>46090.704282407409</v>
      </c>
      <c r="I6470" t="b">
        <v>0</v>
      </c>
      <c r="J6470" t="b">
        <v>0</v>
      </c>
      <c r="K6470" t="s">
        <v>41</v>
      </c>
      <c r="L6470" t="s">
        <v>60</v>
      </c>
      <c r="M6470">
        <v>77500</v>
      </c>
      <c r="N6470"/>
      <c r="O6470" t="s">
        <v>14708</v>
      </c>
      <c r="P6470" t="s">
        <v>14709</v>
      </c>
    </row>
    <row r="6471" spans="1:16" x14ac:dyDescent="0.35">
      <c r="A6471" t="s">
        <v>2</v>
      </c>
      <c r="B6471" t="s">
        <v>14710</v>
      </c>
      <c r="C6471" t="s">
        <v>112</v>
      </c>
      <c r="D6471" t="s">
        <v>2360</v>
      </c>
      <c r="E6471" t="s">
        <v>88</v>
      </c>
      <c r="F6471" t="b">
        <v>0</v>
      </c>
      <c r="G6471" t="s">
        <v>65</v>
      </c>
      <c r="H6471" s="1">
        <v>46090.704664351862</v>
      </c>
      <c r="I6471" t="b">
        <v>0</v>
      </c>
      <c r="J6471" t="b">
        <v>0</v>
      </c>
      <c r="K6471" t="s">
        <v>41</v>
      </c>
      <c r="L6471" t="s">
        <v>74</v>
      </c>
      <c r="M6471"/>
      <c r="N6471">
        <v>45</v>
      </c>
      <c r="O6471" t="s">
        <v>14711</v>
      </c>
      <c r="P6471" t="s">
        <v>14712</v>
      </c>
    </row>
    <row r="6472" spans="1:16" x14ac:dyDescent="0.35">
      <c r="A6472" t="s">
        <v>8</v>
      </c>
      <c r="B6472" t="s">
        <v>14713</v>
      </c>
      <c r="C6472" t="s">
        <v>998</v>
      </c>
      <c r="D6472" t="s">
        <v>4526</v>
      </c>
      <c r="E6472" t="s">
        <v>59</v>
      </c>
      <c r="F6472" t="b">
        <v>0</v>
      </c>
      <c r="G6472" t="s">
        <v>65</v>
      </c>
      <c r="H6472" s="1">
        <v>46090.704699074071</v>
      </c>
      <c r="I6472" t="b">
        <v>0</v>
      </c>
      <c r="J6472" t="b">
        <v>1</v>
      </c>
      <c r="K6472" t="s">
        <v>41</v>
      </c>
      <c r="L6472" t="s">
        <v>60</v>
      </c>
      <c r="M6472">
        <v>165000</v>
      </c>
      <c r="N6472"/>
      <c r="O6472" t="s">
        <v>362</v>
      </c>
      <c r="P6472" t="s">
        <v>14714</v>
      </c>
    </row>
    <row r="6473" spans="1:16" x14ac:dyDescent="0.35">
      <c r="A6473" t="s">
        <v>2</v>
      </c>
      <c r="B6473" t="s">
        <v>191</v>
      </c>
      <c r="C6473" t="s">
        <v>1266</v>
      </c>
      <c r="D6473" t="s">
        <v>4595</v>
      </c>
      <c r="E6473" t="s">
        <v>59</v>
      </c>
      <c r="F6473" t="b">
        <v>0</v>
      </c>
      <c r="G6473" t="s">
        <v>77</v>
      </c>
      <c r="H6473" s="1">
        <v>46090.704953703702</v>
      </c>
      <c r="I6473" t="b">
        <v>0</v>
      </c>
      <c r="J6473" t="b">
        <v>0</v>
      </c>
      <c r="K6473" t="s">
        <v>41</v>
      </c>
      <c r="L6473" t="s">
        <v>60</v>
      </c>
      <c r="M6473">
        <v>225000</v>
      </c>
      <c r="N6473"/>
      <c r="O6473" t="s">
        <v>101</v>
      </c>
      <c r="P6473" t="s">
        <v>283</v>
      </c>
    </row>
    <row r="6474" spans="1:16" x14ac:dyDescent="0.35">
      <c r="A6474" t="s">
        <v>0</v>
      </c>
      <c r="B6474" t="s">
        <v>14715</v>
      </c>
      <c r="C6474" t="s">
        <v>436</v>
      </c>
      <c r="D6474" t="s">
        <v>2360</v>
      </c>
      <c r="E6474" t="s">
        <v>59</v>
      </c>
      <c r="F6474" t="b">
        <v>0</v>
      </c>
      <c r="G6474" t="s">
        <v>77</v>
      </c>
      <c r="H6474" s="1">
        <v>46090.705706018518</v>
      </c>
      <c r="I6474" t="b">
        <v>0</v>
      </c>
      <c r="J6474" t="b">
        <v>0</v>
      </c>
      <c r="K6474" t="s">
        <v>41</v>
      </c>
      <c r="L6474" t="s">
        <v>60</v>
      </c>
      <c r="M6474">
        <v>97500</v>
      </c>
      <c r="N6474"/>
      <c r="O6474" t="s">
        <v>14716</v>
      </c>
    </row>
    <row r="6475" spans="1:16" x14ac:dyDescent="0.35">
      <c r="A6475" t="s">
        <v>3</v>
      </c>
      <c r="B6475" t="s">
        <v>14717</v>
      </c>
      <c r="C6475" t="s">
        <v>14718</v>
      </c>
      <c r="D6475" t="s">
        <v>4346</v>
      </c>
      <c r="E6475" t="s">
        <v>59</v>
      </c>
      <c r="F6475" t="b">
        <v>0</v>
      </c>
      <c r="G6475" t="s">
        <v>40</v>
      </c>
      <c r="H6475" s="1">
        <v>46090.707268518519</v>
      </c>
      <c r="I6475" t="b">
        <v>0</v>
      </c>
      <c r="J6475" t="b">
        <v>0</v>
      </c>
      <c r="K6475" t="s">
        <v>40</v>
      </c>
      <c r="L6475" t="s">
        <v>60</v>
      </c>
      <c r="M6475">
        <v>27000</v>
      </c>
      <c r="N6475"/>
      <c r="O6475" t="s">
        <v>14719</v>
      </c>
      <c r="P6475" t="s">
        <v>14720</v>
      </c>
    </row>
    <row r="6476" spans="1:16" x14ac:dyDescent="0.35">
      <c r="A6476" t="s">
        <v>1</v>
      </c>
      <c r="B6476" t="s">
        <v>14721</v>
      </c>
      <c r="C6476" t="s">
        <v>40</v>
      </c>
      <c r="D6476" t="s">
        <v>4526</v>
      </c>
      <c r="E6476" t="s">
        <v>59</v>
      </c>
      <c r="F6476" t="b">
        <v>0</v>
      </c>
      <c r="G6476" t="s">
        <v>40</v>
      </c>
      <c r="H6476" s="1">
        <v>46090.707372685189</v>
      </c>
      <c r="I6476" t="b">
        <v>0</v>
      </c>
      <c r="J6476" t="b">
        <v>0</v>
      </c>
      <c r="K6476" t="s">
        <v>40</v>
      </c>
      <c r="L6476" t="s">
        <v>60</v>
      </c>
      <c r="M6476">
        <v>52500</v>
      </c>
      <c r="N6476"/>
      <c r="O6476" t="s">
        <v>14722</v>
      </c>
      <c r="P6476" t="s">
        <v>14723</v>
      </c>
    </row>
    <row r="6477" spans="1:16" x14ac:dyDescent="0.35">
      <c r="A6477" t="s">
        <v>1</v>
      </c>
      <c r="B6477" t="s">
        <v>316</v>
      </c>
      <c r="C6477" t="s">
        <v>14724</v>
      </c>
      <c r="D6477" t="s">
        <v>4346</v>
      </c>
      <c r="E6477" t="s">
        <v>59</v>
      </c>
      <c r="F6477" t="b">
        <v>0</v>
      </c>
      <c r="G6477" t="s">
        <v>19</v>
      </c>
      <c r="H6477" s="1">
        <v>46090.708807870367</v>
      </c>
      <c r="I6477" t="b">
        <v>0</v>
      </c>
      <c r="J6477" t="b">
        <v>0</v>
      </c>
      <c r="K6477" t="s">
        <v>19</v>
      </c>
      <c r="L6477" t="s">
        <v>60</v>
      </c>
      <c r="M6477">
        <v>3200000</v>
      </c>
      <c r="N6477"/>
      <c r="O6477" t="s">
        <v>14725</v>
      </c>
      <c r="P6477" t="s">
        <v>14726</v>
      </c>
    </row>
    <row r="6478" spans="1:16" x14ac:dyDescent="0.35">
      <c r="A6478" t="s">
        <v>0</v>
      </c>
      <c r="B6478" t="s">
        <v>996</v>
      </c>
      <c r="C6478" t="s">
        <v>81</v>
      </c>
      <c r="D6478" t="s">
        <v>4756</v>
      </c>
      <c r="E6478" t="s">
        <v>59</v>
      </c>
      <c r="F6478" t="b">
        <v>0</v>
      </c>
      <c r="G6478" t="s">
        <v>77</v>
      </c>
      <c r="H6478" s="1">
        <v>46090.745775462958</v>
      </c>
      <c r="I6478" t="b">
        <v>0</v>
      </c>
      <c r="J6478" t="b">
        <v>1</v>
      </c>
      <c r="K6478" t="s">
        <v>41</v>
      </c>
      <c r="L6478" t="s">
        <v>60</v>
      </c>
      <c r="M6478">
        <v>132000</v>
      </c>
      <c r="N6478"/>
      <c r="O6478" t="s">
        <v>14727</v>
      </c>
      <c r="P6478" t="s">
        <v>597</v>
      </c>
    </row>
    <row r="6479" spans="1:16" x14ac:dyDescent="0.35">
      <c r="A6479" t="s">
        <v>2</v>
      </c>
      <c r="B6479" t="s">
        <v>12650</v>
      </c>
      <c r="C6479" t="s">
        <v>92</v>
      </c>
      <c r="D6479" t="s">
        <v>4756</v>
      </c>
      <c r="E6479" t="s">
        <v>59</v>
      </c>
      <c r="F6479" t="b">
        <v>0</v>
      </c>
      <c r="G6479" t="s">
        <v>77</v>
      </c>
      <c r="H6479" s="1">
        <v>46090.745844907397</v>
      </c>
      <c r="I6479" t="b">
        <v>0</v>
      </c>
      <c r="J6479" t="b">
        <v>0</v>
      </c>
      <c r="K6479" t="s">
        <v>41</v>
      </c>
      <c r="L6479" t="s">
        <v>60</v>
      </c>
      <c r="M6479">
        <v>140000</v>
      </c>
      <c r="N6479"/>
      <c r="O6479" t="s">
        <v>402</v>
      </c>
      <c r="P6479" t="s">
        <v>12651</v>
      </c>
    </row>
    <row r="6480" spans="1:16" x14ac:dyDescent="0.35">
      <c r="A6480" t="s">
        <v>3</v>
      </c>
      <c r="B6480" t="s">
        <v>14728</v>
      </c>
      <c r="C6480" t="s">
        <v>304</v>
      </c>
      <c r="D6480" t="s">
        <v>4756</v>
      </c>
      <c r="E6480" t="s">
        <v>59</v>
      </c>
      <c r="F6480" t="b">
        <v>0</v>
      </c>
      <c r="G6480" t="s">
        <v>77</v>
      </c>
      <c r="H6480" s="1">
        <v>46090.745868055557</v>
      </c>
      <c r="I6480" t="b">
        <v>0</v>
      </c>
      <c r="J6480" t="b">
        <v>0</v>
      </c>
      <c r="K6480" t="s">
        <v>41</v>
      </c>
      <c r="L6480" t="s">
        <v>60</v>
      </c>
      <c r="M6480">
        <v>82500</v>
      </c>
      <c r="N6480"/>
      <c r="O6480" t="s">
        <v>2620</v>
      </c>
      <c r="P6480" t="s">
        <v>14729</v>
      </c>
    </row>
    <row r="6481" spans="1:16" x14ac:dyDescent="0.35">
      <c r="A6481" t="s">
        <v>0</v>
      </c>
      <c r="B6481" t="s">
        <v>14730</v>
      </c>
      <c r="C6481" t="s">
        <v>162</v>
      </c>
      <c r="D6481" t="s">
        <v>4756</v>
      </c>
      <c r="E6481" t="s">
        <v>59</v>
      </c>
      <c r="F6481" t="b">
        <v>0</v>
      </c>
      <c r="G6481" t="s">
        <v>73</v>
      </c>
      <c r="H6481" s="1">
        <v>46090.745925925927</v>
      </c>
      <c r="I6481" t="b">
        <v>0</v>
      </c>
      <c r="J6481" t="b">
        <v>1</v>
      </c>
      <c r="K6481" t="s">
        <v>41</v>
      </c>
      <c r="L6481" t="s">
        <v>60</v>
      </c>
      <c r="M6481">
        <v>105000</v>
      </c>
      <c r="N6481"/>
      <c r="O6481" t="s">
        <v>14731</v>
      </c>
      <c r="P6481" t="s">
        <v>626</v>
      </c>
    </row>
    <row r="6482" spans="1:16" x14ac:dyDescent="0.35">
      <c r="A6482" t="s">
        <v>2</v>
      </c>
      <c r="B6482" t="s">
        <v>14732</v>
      </c>
      <c r="C6482" t="s">
        <v>112</v>
      </c>
      <c r="D6482" t="s">
        <v>2360</v>
      </c>
      <c r="E6482" t="s">
        <v>836</v>
      </c>
      <c r="F6482" t="b">
        <v>0</v>
      </c>
      <c r="G6482" t="s">
        <v>65</v>
      </c>
      <c r="H6482" s="1">
        <v>46090.746365740742</v>
      </c>
      <c r="I6482" t="b">
        <v>0</v>
      </c>
      <c r="J6482" t="b">
        <v>0</v>
      </c>
      <c r="K6482" t="s">
        <v>41</v>
      </c>
      <c r="L6482" t="s">
        <v>74</v>
      </c>
      <c r="M6482"/>
      <c r="N6482">
        <v>23</v>
      </c>
      <c r="O6482" t="s">
        <v>14733</v>
      </c>
      <c r="P6482" t="s">
        <v>14734</v>
      </c>
    </row>
    <row r="6483" spans="1:16" x14ac:dyDescent="0.35">
      <c r="A6483" t="s">
        <v>1</v>
      </c>
      <c r="B6483" t="s">
        <v>14735</v>
      </c>
      <c r="C6483" t="s">
        <v>81</v>
      </c>
      <c r="D6483" t="s">
        <v>4756</v>
      </c>
      <c r="E6483" t="s">
        <v>59</v>
      </c>
      <c r="F6483" t="b">
        <v>0</v>
      </c>
      <c r="G6483" t="s">
        <v>77</v>
      </c>
      <c r="H6483" s="1">
        <v>46090.746574074074</v>
      </c>
      <c r="I6483" t="b">
        <v>0</v>
      </c>
      <c r="J6483" t="b">
        <v>0</v>
      </c>
      <c r="K6483" t="s">
        <v>41</v>
      </c>
      <c r="L6483" t="s">
        <v>60</v>
      </c>
      <c r="M6483">
        <v>155000</v>
      </c>
      <c r="N6483"/>
      <c r="O6483" t="s">
        <v>402</v>
      </c>
      <c r="P6483" t="s">
        <v>14736</v>
      </c>
    </row>
    <row r="6484" spans="1:16" x14ac:dyDescent="0.35">
      <c r="A6484" t="s">
        <v>2</v>
      </c>
      <c r="B6484" t="s">
        <v>14737</v>
      </c>
      <c r="C6484" t="s">
        <v>2350</v>
      </c>
      <c r="D6484" t="s">
        <v>4756</v>
      </c>
      <c r="E6484" t="s">
        <v>59</v>
      </c>
      <c r="F6484" t="b">
        <v>0</v>
      </c>
      <c r="G6484" t="s">
        <v>89</v>
      </c>
      <c r="H6484" s="1">
        <v>46090.746990740743</v>
      </c>
      <c r="I6484" t="b">
        <v>0</v>
      </c>
      <c r="J6484" t="b">
        <v>1</v>
      </c>
      <c r="K6484" t="s">
        <v>41</v>
      </c>
      <c r="L6484" t="s">
        <v>60</v>
      </c>
      <c r="M6484">
        <v>130000</v>
      </c>
      <c r="N6484"/>
      <c r="O6484" t="s">
        <v>1692</v>
      </c>
      <c r="P6484" t="s">
        <v>14738</v>
      </c>
    </row>
    <row r="6485" spans="1:16" x14ac:dyDescent="0.35">
      <c r="A6485" t="s">
        <v>1</v>
      </c>
      <c r="B6485" t="s">
        <v>14739</v>
      </c>
      <c r="C6485" t="s">
        <v>76</v>
      </c>
      <c r="D6485" t="s">
        <v>4346</v>
      </c>
      <c r="E6485" t="s">
        <v>88</v>
      </c>
      <c r="F6485" t="b">
        <v>1</v>
      </c>
      <c r="G6485" t="s">
        <v>65</v>
      </c>
      <c r="H6485" s="1">
        <v>46090.747118055559</v>
      </c>
      <c r="I6485" t="b">
        <v>1</v>
      </c>
      <c r="J6485" t="b">
        <v>1</v>
      </c>
      <c r="K6485" t="s">
        <v>41</v>
      </c>
      <c r="L6485" t="s">
        <v>74</v>
      </c>
      <c r="M6485"/>
      <c r="N6485">
        <v>59</v>
      </c>
      <c r="O6485" t="s">
        <v>14740</v>
      </c>
      <c r="P6485" t="s">
        <v>14741</v>
      </c>
    </row>
    <row r="6486" spans="1:16" x14ac:dyDescent="0.35">
      <c r="A6486" t="s">
        <v>2</v>
      </c>
      <c r="B6486" t="s">
        <v>3543</v>
      </c>
      <c r="C6486" t="s">
        <v>172</v>
      </c>
      <c r="D6486" t="s">
        <v>4526</v>
      </c>
      <c r="E6486" t="s">
        <v>88</v>
      </c>
      <c r="F6486" t="b">
        <v>0</v>
      </c>
      <c r="G6486" t="s">
        <v>77</v>
      </c>
      <c r="H6486" s="1">
        <v>46090.747488425928</v>
      </c>
      <c r="I6486" t="b">
        <v>1</v>
      </c>
      <c r="J6486" t="b">
        <v>0</v>
      </c>
      <c r="K6486" t="s">
        <v>41</v>
      </c>
      <c r="L6486" t="s">
        <v>74</v>
      </c>
      <c r="M6486"/>
      <c r="N6486">
        <v>77.5</v>
      </c>
      <c r="O6486" t="s">
        <v>1280</v>
      </c>
      <c r="P6486" t="s">
        <v>14742</v>
      </c>
    </row>
    <row r="6487" spans="1:16" x14ac:dyDescent="0.35">
      <c r="A6487" t="s">
        <v>1</v>
      </c>
      <c r="B6487" t="s">
        <v>14743</v>
      </c>
      <c r="C6487" t="s">
        <v>688</v>
      </c>
      <c r="D6487" t="s">
        <v>4526</v>
      </c>
      <c r="E6487" t="s">
        <v>88</v>
      </c>
      <c r="F6487" t="b">
        <v>0</v>
      </c>
      <c r="G6487" t="s">
        <v>77</v>
      </c>
      <c r="H6487" s="1">
        <v>46090.74759259259</v>
      </c>
      <c r="I6487" t="b">
        <v>1</v>
      </c>
      <c r="J6487" t="b">
        <v>0</v>
      </c>
      <c r="K6487" t="s">
        <v>41</v>
      </c>
      <c r="L6487" t="s">
        <v>74</v>
      </c>
      <c r="M6487"/>
      <c r="N6487">
        <v>55</v>
      </c>
      <c r="O6487" t="s">
        <v>14744</v>
      </c>
      <c r="P6487" t="s">
        <v>14745</v>
      </c>
    </row>
    <row r="6488" spans="1:16" x14ac:dyDescent="0.35">
      <c r="A6488" t="s">
        <v>8</v>
      </c>
      <c r="B6488" t="s">
        <v>14746</v>
      </c>
      <c r="C6488" t="s">
        <v>40</v>
      </c>
      <c r="D6488" t="s">
        <v>4526</v>
      </c>
      <c r="E6488" t="s">
        <v>59</v>
      </c>
      <c r="F6488" t="b">
        <v>0</v>
      </c>
      <c r="G6488" t="s">
        <v>40</v>
      </c>
      <c r="H6488" s="1">
        <v>46090.749016203707</v>
      </c>
      <c r="I6488" t="b">
        <v>0</v>
      </c>
      <c r="J6488" t="b">
        <v>0</v>
      </c>
      <c r="K6488" t="s">
        <v>40</v>
      </c>
      <c r="L6488" t="s">
        <v>60</v>
      </c>
      <c r="M6488">
        <v>82500</v>
      </c>
      <c r="N6488"/>
      <c r="O6488" t="s">
        <v>101</v>
      </c>
      <c r="P6488" t="s">
        <v>7770</v>
      </c>
    </row>
    <row r="6489" spans="1:16" x14ac:dyDescent="0.35">
      <c r="A6489" t="s">
        <v>5</v>
      </c>
      <c r="B6489" t="s">
        <v>14747</v>
      </c>
      <c r="C6489" t="s">
        <v>6956</v>
      </c>
      <c r="D6489" t="s">
        <v>4526</v>
      </c>
      <c r="E6489" t="s">
        <v>59</v>
      </c>
      <c r="F6489" t="b">
        <v>0</v>
      </c>
      <c r="G6489" t="s">
        <v>40</v>
      </c>
      <c r="H6489" s="1">
        <v>46090.749120370368</v>
      </c>
      <c r="I6489" t="b">
        <v>0</v>
      </c>
      <c r="J6489" t="b">
        <v>0</v>
      </c>
      <c r="K6489" t="s">
        <v>40</v>
      </c>
      <c r="L6489" t="s">
        <v>60</v>
      </c>
      <c r="M6489">
        <v>87500</v>
      </c>
      <c r="N6489"/>
      <c r="O6489" t="s">
        <v>14748</v>
      </c>
      <c r="P6489" t="s">
        <v>3367</v>
      </c>
    </row>
    <row r="6490" spans="1:16" x14ac:dyDescent="0.35">
      <c r="A6490" t="s">
        <v>1</v>
      </c>
      <c r="B6490" t="s">
        <v>1</v>
      </c>
      <c r="C6490" t="s">
        <v>14749</v>
      </c>
      <c r="D6490" t="s">
        <v>14750</v>
      </c>
      <c r="E6490" t="s">
        <v>59</v>
      </c>
      <c r="F6490" t="b">
        <v>0</v>
      </c>
      <c r="G6490" t="s">
        <v>40</v>
      </c>
      <c r="H6490" s="1">
        <v>46090.749120370368</v>
      </c>
      <c r="I6490" t="b">
        <v>1</v>
      </c>
      <c r="J6490" t="b">
        <v>0</v>
      </c>
      <c r="K6490" t="s">
        <v>40</v>
      </c>
      <c r="L6490" t="s">
        <v>60</v>
      </c>
      <c r="M6490">
        <v>70000</v>
      </c>
      <c r="N6490"/>
      <c r="O6490" t="s">
        <v>14751</v>
      </c>
    </row>
    <row r="6491" spans="1:16" x14ac:dyDescent="0.35">
      <c r="A6491" t="s">
        <v>1</v>
      </c>
      <c r="B6491" t="s">
        <v>316</v>
      </c>
      <c r="C6491" t="s">
        <v>5815</v>
      </c>
      <c r="D6491" t="s">
        <v>11271</v>
      </c>
      <c r="E6491" t="s">
        <v>59</v>
      </c>
      <c r="F6491" t="b">
        <v>0</v>
      </c>
      <c r="G6491" t="s">
        <v>20</v>
      </c>
      <c r="H6491" s="1">
        <v>46090.758217592593</v>
      </c>
      <c r="I6491" t="b">
        <v>1</v>
      </c>
      <c r="J6491" t="b">
        <v>0</v>
      </c>
      <c r="K6491" t="s">
        <v>20</v>
      </c>
      <c r="L6491" t="s">
        <v>60</v>
      </c>
      <c r="M6491">
        <v>117500</v>
      </c>
      <c r="N6491"/>
      <c r="O6491" t="s">
        <v>11526</v>
      </c>
      <c r="P6491" t="s">
        <v>11833</v>
      </c>
    </row>
    <row r="6492" spans="1:16" x14ac:dyDescent="0.35">
      <c r="A6492" t="s">
        <v>2</v>
      </c>
      <c r="B6492" t="s">
        <v>1133</v>
      </c>
      <c r="C6492" t="s">
        <v>2088</v>
      </c>
      <c r="D6492" t="s">
        <v>4526</v>
      </c>
      <c r="E6492" t="s">
        <v>59</v>
      </c>
      <c r="F6492" t="b">
        <v>0</v>
      </c>
      <c r="G6492" t="s">
        <v>65</v>
      </c>
      <c r="H6492" s="1">
        <v>46090.787326388891</v>
      </c>
      <c r="I6492" t="b">
        <v>1</v>
      </c>
      <c r="J6492" t="b">
        <v>0</v>
      </c>
      <c r="K6492" t="s">
        <v>41</v>
      </c>
      <c r="L6492" t="s">
        <v>60</v>
      </c>
      <c r="M6492">
        <v>52500</v>
      </c>
      <c r="N6492"/>
      <c r="O6492" t="s">
        <v>14752</v>
      </c>
      <c r="P6492" t="s">
        <v>875</v>
      </c>
    </row>
    <row r="6493" spans="1:16" x14ac:dyDescent="0.35">
      <c r="A6493" t="s">
        <v>0</v>
      </c>
      <c r="B6493" t="s">
        <v>883</v>
      </c>
      <c r="C6493" t="s">
        <v>467</v>
      </c>
      <c r="D6493" t="s">
        <v>2360</v>
      </c>
      <c r="E6493" t="s">
        <v>59</v>
      </c>
      <c r="F6493" t="b">
        <v>0</v>
      </c>
      <c r="G6493" t="s">
        <v>65</v>
      </c>
      <c r="H6493" s="1">
        <v>46090.787361111114</v>
      </c>
      <c r="I6493" t="b">
        <v>0</v>
      </c>
      <c r="J6493" t="b">
        <v>0</v>
      </c>
      <c r="K6493" t="s">
        <v>41</v>
      </c>
      <c r="L6493" t="s">
        <v>74</v>
      </c>
      <c r="M6493"/>
      <c r="N6493">
        <v>24.5</v>
      </c>
      <c r="O6493" t="s">
        <v>14753</v>
      </c>
      <c r="P6493" t="s">
        <v>3903</v>
      </c>
    </row>
    <row r="6494" spans="1:16" x14ac:dyDescent="0.35">
      <c r="A6494" t="s">
        <v>7</v>
      </c>
      <c r="B6494" t="s">
        <v>7</v>
      </c>
      <c r="C6494" t="s">
        <v>79</v>
      </c>
      <c r="D6494" t="s">
        <v>4346</v>
      </c>
      <c r="E6494" t="s">
        <v>59</v>
      </c>
      <c r="F6494" t="b">
        <v>0</v>
      </c>
      <c r="G6494" t="s">
        <v>77</v>
      </c>
      <c r="H6494" s="1">
        <v>46090.787442129629</v>
      </c>
      <c r="I6494" t="b">
        <v>0</v>
      </c>
      <c r="J6494" t="b">
        <v>0</v>
      </c>
      <c r="K6494" t="s">
        <v>41</v>
      </c>
      <c r="L6494" t="s">
        <v>60</v>
      </c>
      <c r="M6494">
        <v>160000</v>
      </c>
      <c r="N6494"/>
      <c r="O6494" t="s">
        <v>14754</v>
      </c>
      <c r="P6494" t="s">
        <v>14755</v>
      </c>
    </row>
    <row r="6495" spans="1:16" x14ac:dyDescent="0.35">
      <c r="A6495" t="s">
        <v>6</v>
      </c>
      <c r="B6495" t="s">
        <v>6</v>
      </c>
      <c r="C6495" t="s">
        <v>3692</v>
      </c>
      <c r="D6495" t="s">
        <v>4526</v>
      </c>
      <c r="E6495" t="s">
        <v>59</v>
      </c>
      <c r="F6495" t="b">
        <v>0</v>
      </c>
      <c r="G6495" t="s">
        <v>77</v>
      </c>
      <c r="H6495" s="1">
        <v>46090.787511574083</v>
      </c>
      <c r="I6495" t="b">
        <v>0</v>
      </c>
      <c r="J6495" t="b">
        <v>1</v>
      </c>
      <c r="K6495" t="s">
        <v>41</v>
      </c>
      <c r="L6495" t="s">
        <v>60</v>
      </c>
      <c r="M6495">
        <v>182500</v>
      </c>
      <c r="N6495"/>
      <c r="O6495" t="s">
        <v>14756</v>
      </c>
      <c r="P6495" t="s">
        <v>14757</v>
      </c>
    </row>
    <row r="6496" spans="1:16" x14ac:dyDescent="0.35">
      <c r="A6496" t="s">
        <v>0</v>
      </c>
      <c r="B6496" t="s">
        <v>14758</v>
      </c>
      <c r="C6496" t="s">
        <v>237</v>
      </c>
      <c r="D6496" t="s">
        <v>4526</v>
      </c>
      <c r="E6496" t="s">
        <v>59</v>
      </c>
      <c r="F6496" t="b">
        <v>0</v>
      </c>
      <c r="G6496" t="s">
        <v>89</v>
      </c>
      <c r="H6496" s="1">
        <v>46090.787916666668</v>
      </c>
      <c r="I6496" t="b">
        <v>0</v>
      </c>
      <c r="J6496" t="b">
        <v>1</v>
      </c>
      <c r="K6496" t="s">
        <v>41</v>
      </c>
      <c r="L6496" t="s">
        <v>60</v>
      </c>
      <c r="M6496">
        <v>102000</v>
      </c>
      <c r="N6496"/>
      <c r="O6496" t="s">
        <v>14759</v>
      </c>
      <c r="P6496" t="s">
        <v>6345</v>
      </c>
    </row>
    <row r="6497" spans="1:16" x14ac:dyDescent="0.35">
      <c r="A6497" t="s">
        <v>1</v>
      </c>
      <c r="B6497" t="s">
        <v>961</v>
      </c>
      <c r="C6497" t="s">
        <v>14760</v>
      </c>
      <c r="D6497" t="s">
        <v>4595</v>
      </c>
      <c r="E6497" t="s">
        <v>59</v>
      </c>
      <c r="F6497" t="b">
        <v>0</v>
      </c>
      <c r="G6497" t="s">
        <v>89</v>
      </c>
      <c r="H6497" s="1">
        <v>46090.787951388891</v>
      </c>
      <c r="I6497" t="b">
        <v>0</v>
      </c>
      <c r="J6497" t="b">
        <v>0</v>
      </c>
      <c r="K6497" t="s">
        <v>41</v>
      </c>
      <c r="L6497" t="s">
        <v>60</v>
      </c>
      <c r="M6497">
        <v>110000</v>
      </c>
      <c r="N6497"/>
      <c r="O6497" t="s">
        <v>1586</v>
      </c>
      <c r="P6497" t="s">
        <v>3790</v>
      </c>
    </row>
    <row r="6498" spans="1:16" x14ac:dyDescent="0.35">
      <c r="A6498" t="s">
        <v>2</v>
      </c>
      <c r="B6498" t="s">
        <v>14761</v>
      </c>
      <c r="C6498" t="s">
        <v>81</v>
      </c>
      <c r="D6498" t="s">
        <v>4526</v>
      </c>
      <c r="E6498" t="s">
        <v>59</v>
      </c>
      <c r="F6498" t="b">
        <v>0</v>
      </c>
      <c r="G6498" t="s">
        <v>77</v>
      </c>
      <c r="H6498" s="1">
        <v>46090.788148148153</v>
      </c>
      <c r="I6498" t="b">
        <v>0</v>
      </c>
      <c r="J6498" t="b">
        <v>1</v>
      </c>
      <c r="K6498" t="s">
        <v>41</v>
      </c>
      <c r="L6498" t="s">
        <v>74</v>
      </c>
      <c r="M6498"/>
      <c r="N6498">
        <v>56</v>
      </c>
      <c r="O6498" t="s">
        <v>4743</v>
      </c>
      <c r="P6498" t="s">
        <v>14762</v>
      </c>
    </row>
    <row r="6499" spans="1:16" x14ac:dyDescent="0.35">
      <c r="A6499" t="s">
        <v>2</v>
      </c>
      <c r="B6499" t="s">
        <v>2</v>
      </c>
      <c r="C6499" t="s">
        <v>12268</v>
      </c>
      <c r="D6499" t="s">
        <v>4595</v>
      </c>
      <c r="E6499" t="s">
        <v>59</v>
      </c>
      <c r="F6499" t="b">
        <v>0</v>
      </c>
      <c r="G6499" t="s">
        <v>77</v>
      </c>
      <c r="H6499" s="1">
        <v>46090.788263888891</v>
      </c>
      <c r="I6499" t="b">
        <v>0</v>
      </c>
      <c r="J6499" t="b">
        <v>0</v>
      </c>
      <c r="K6499" t="s">
        <v>41</v>
      </c>
      <c r="L6499" t="s">
        <v>60</v>
      </c>
      <c r="M6499">
        <v>117500</v>
      </c>
      <c r="N6499"/>
      <c r="O6499" t="s">
        <v>503</v>
      </c>
      <c r="P6499" t="s">
        <v>208</v>
      </c>
    </row>
    <row r="6500" spans="1:16" x14ac:dyDescent="0.35">
      <c r="A6500" t="s">
        <v>5</v>
      </c>
      <c r="B6500" t="s">
        <v>5</v>
      </c>
      <c r="C6500" t="s">
        <v>3692</v>
      </c>
      <c r="D6500" t="s">
        <v>4526</v>
      </c>
      <c r="E6500" t="s">
        <v>59</v>
      </c>
      <c r="F6500" t="b">
        <v>0</v>
      </c>
      <c r="G6500" t="s">
        <v>77</v>
      </c>
      <c r="H6500" s="1">
        <v>46090.788888888892</v>
      </c>
      <c r="I6500" t="b">
        <v>0</v>
      </c>
      <c r="J6500" t="b">
        <v>1</v>
      </c>
      <c r="K6500" t="s">
        <v>41</v>
      </c>
      <c r="L6500" t="s">
        <v>60</v>
      </c>
      <c r="M6500">
        <v>182500</v>
      </c>
      <c r="N6500"/>
      <c r="O6500" t="s">
        <v>14756</v>
      </c>
      <c r="P6500" t="s">
        <v>14763</v>
      </c>
    </row>
    <row r="6501" spans="1:16" x14ac:dyDescent="0.35">
      <c r="A6501" t="s">
        <v>1</v>
      </c>
      <c r="B6501" t="s">
        <v>14764</v>
      </c>
      <c r="C6501" t="s">
        <v>330</v>
      </c>
      <c r="D6501" t="s">
        <v>4526</v>
      </c>
      <c r="E6501" t="s">
        <v>88</v>
      </c>
      <c r="F6501" t="b">
        <v>0</v>
      </c>
      <c r="G6501" t="s">
        <v>77</v>
      </c>
      <c r="H6501" s="1">
        <v>46090.789282407408</v>
      </c>
      <c r="I6501" t="b">
        <v>1</v>
      </c>
      <c r="J6501" t="b">
        <v>0</v>
      </c>
      <c r="K6501" t="s">
        <v>41</v>
      </c>
      <c r="L6501" t="s">
        <v>74</v>
      </c>
      <c r="M6501"/>
      <c r="N6501">
        <v>69.5</v>
      </c>
      <c r="O6501" t="s">
        <v>14765</v>
      </c>
      <c r="P6501" t="s">
        <v>14766</v>
      </c>
    </row>
    <row r="6502" spans="1:16" x14ac:dyDescent="0.35">
      <c r="A6502" t="s">
        <v>1</v>
      </c>
      <c r="B6502" t="s">
        <v>12721</v>
      </c>
      <c r="C6502" t="s">
        <v>1554</v>
      </c>
      <c r="D6502" t="s">
        <v>4526</v>
      </c>
      <c r="E6502" t="s">
        <v>59</v>
      </c>
      <c r="F6502" t="b">
        <v>0</v>
      </c>
      <c r="G6502" t="s">
        <v>77</v>
      </c>
      <c r="H6502" s="1">
        <v>46090.789282407408</v>
      </c>
      <c r="I6502" t="b">
        <v>1</v>
      </c>
      <c r="J6502" t="b">
        <v>1</v>
      </c>
      <c r="K6502" t="s">
        <v>41</v>
      </c>
      <c r="L6502" t="s">
        <v>60</v>
      </c>
      <c r="M6502">
        <v>105000</v>
      </c>
      <c r="N6502"/>
      <c r="O6502" t="s">
        <v>136</v>
      </c>
      <c r="P6502" t="s">
        <v>14767</v>
      </c>
    </row>
    <row r="6503" spans="1:16" x14ac:dyDescent="0.35">
      <c r="A6503" t="s">
        <v>1</v>
      </c>
      <c r="B6503" t="s">
        <v>14768</v>
      </c>
      <c r="C6503" t="s">
        <v>6956</v>
      </c>
      <c r="D6503" t="s">
        <v>4346</v>
      </c>
      <c r="E6503" t="s">
        <v>59</v>
      </c>
      <c r="F6503" t="b">
        <v>0</v>
      </c>
      <c r="G6503" t="s">
        <v>40</v>
      </c>
      <c r="H6503" s="1">
        <v>46090.79078703704</v>
      </c>
      <c r="I6503" t="b">
        <v>1</v>
      </c>
      <c r="J6503" t="b">
        <v>0</v>
      </c>
      <c r="K6503" t="s">
        <v>40</v>
      </c>
      <c r="L6503" t="s">
        <v>60</v>
      </c>
      <c r="M6503">
        <v>56000</v>
      </c>
      <c r="N6503"/>
      <c r="O6503" t="s">
        <v>14769</v>
      </c>
      <c r="P6503" t="s">
        <v>14770</v>
      </c>
    </row>
    <row r="6504" spans="1:16" x14ac:dyDescent="0.35">
      <c r="A6504" t="s">
        <v>1</v>
      </c>
      <c r="B6504" t="s">
        <v>14771</v>
      </c>
      <c r="C6504" t="s">
        <v>500</v>
      </c>
      <c r="D6504" t="s">
        <v>4526</v>
      </c>
      <c r="E6504" t="s">
        <v>88</v>
      </c>
      <c r="F6504" t="b">
        <v>0</v>
      </c>
      <c r="G6504" t="s">
        <v>13</v>
      </c>
      <c r="H6504" s="1">
        <v>46090.79111111111</v>
      </c>
      <c r="I6504" t="b">
        <v>1</v>
      </c>
      <c r="J6504" t="b">
        <v>0</v>
      </c>
      <c r="K6504" t="s">
        <v>13</v>
      </c>
      <c r="L6504" t="s">
        <v>74</v>
      </c>
      <c r="M6504"/>
      <c r="N6504">
        <v>72.5</v>
      </c>
      <c r="O6504" t="s">
        <v>105</v>
      </c>
      <c r="P6504" t="s">
        <v>14772</v>
      </c>
    </row>
    <row r="6505" spans="1:16" x14ac:dyDescent="0.35">
      <c r="A6505" t="s">
        <v>1</v>
      </c>
      <c r="B6505" t="s">
        <v>14773</v>
      </c>
      <c r="C6505" t="s">
        <v>209</v>
      </c>
      <c r="D6505" t="s">
        <v>6067</v>
      </c>
      <c r="E6505" t="s">
        <v>59</v>
      </c>
      <c r="F6505" t="b">
        <v>0</v>
      </c>
      <c r="G6505" t="s">
        <v>19</v>
      </c>
      <c r="H6505" s="1">
        <v>46090.792071759257</v>
      </c>
      <c r="I6505" t="b">
        <v>0</v>
      </c>
      <c r="J6505" t="b">
        <v>0</v>
      </c>
      <c r="K6505" t="s">
        <v>19</v>
      </c>
      <c r="L6505" t="s">
        <v>60</v>
      </c>
      <c r="M6505">
        <v>59000</v>
      </c>
      <c r="N6505"/>
      <c r="O6505" t="s">
        <v>14774</v>
      </c>
      <c r="P6505" t="s">
        <v>14775</v>
      </c>
    </row>
    <row r="6506" spans="1:16" x14ac:dyDescent="0.35">
      <c r="A6506" t="s">
        <v>0</v>
      </c>
      <c r="B6506" t="s">
        <v>1006</v>
      </c>
      <c r="C6506" t="s">
        <v>576</v>
      </c>
      <c r="D6506" t="s">
        <v>4595</v>
      </c>
      <c r="E6506" t="s">
        <v>59</v>
      </c>
      <c r="F6506" t="b">
        <v>0</v>
      </c>
      <c r="G6506" t="s">
        <v>89</v>
      </c>
      <c r="H6506" s="1">
        <v>46090.829560185193</v>
      </c>
      <c r="I6506" t="b">
        <v>0</v>
      </c>
      <c r="J6506" t="b">
        <v>1</v>
      </c>
      <c r="K6506" t="s">
        <v>41</v>
      </c>
      <c r="L6506" t="s">
        <v>60</v>
      </c>
      <c r="M6506">
        <v>107500</v>
      </c>
      <c r="N6506"/>
      <c r="O6506" t="s">
        <v>14776</v>
      </c>
      <c r="P6506" t="s">
        <v>14709</v>
      </c>
    </row>
    <row r="6507" spans="1:16" x14ac:dyDescent="0.35">
      <c r="A6507" t="s">
        <v>2</v>
      </c>
      <c r="B6507" t="s">
        <v>14777</v>
      </c>
      <c r="C6507" t="s">
        <v>14778</v>
      </c>
      <c r="D6507" t="s">
        <v>14779</v>
      </c>
      <c r="E6507" t="s">
        <v>88</v>
      </c>
      <c r="F6507" t="b">
        <v>0</v>
      </c>
      <c r="G6507" t="s">
        <v>73</v>
      </c>
      <c r="H6507" s="1">
        <v>46090.83017361111</v>
      </c>
      <c r="I6507" t="b">
        <v>0</v>
      </c>
      <c r="J6507" t="b">
        <v>0</v>
      </c>
      <c r="K6507" t="s">
        <v>41</v>
      </c>
      <c r="L6507" t="s">
        <v>60</v>
      </c>
      <c r="M6507">
        <v>180000</v>
      </c>
      <c r="N6507"/>
      <c r="O6507" t="s">
        <v>14780</v>
      </c>
      <c r="P6507" t="s">
        <v>14781</v>
      </c>
    </row>
    <row r="6508" spans="1:16" x14ac:dyDescent="0.35">
      <c r="A6508" t="s">
        <v>1</v>
      </c>
      <c r="B6508" t="s">
        <v>14782</v>
      </c>
      <c r="C6508" t="s">
        <v>290</v>
      </c>
      <c r="D6508" t="s">
        <v>2360</v>
      </c>
      <c r="E6508" t="s">
        <v>59</v>
      </c>
      <c r="F6508" t="b">
        <v>0</v>
      </c>
      <c r="G6508" t="s">
        <v>65</v>
      </c>
      <c r="H6508" s="1">
        <v>46090.83048611111</v>
      </c>
      <c r="I6508" t="b">
        <v>0</v>
      </c>
      <c r="J6508" t="b">
        <v>0</v>
      </c>
      <c r="K6508" t="s">
        <v>41</v>
      </c>
      <c r="L6508" t="s">
        <v>74</v>
      </c>
      <c r="M6508"/>
      <c r="N6508">
        <v>37.5</v>
      </c>
      <c r="O6508" t="s">
        <v>3167</v>
      </c>
      <c r="P6508" t="s">
        <v>11207</v>
      </c>
    </row>
    <row r="6509" spans="1:16" x14ac:dyDescent="0.35">
      <c r="A6509" t="s">
        <v>1</v>
      </c>
      <c r="B6509" t="s">
        <v>14783</v>
      </c>
      <c r="C6509" t="s">
        <v>2998</v>
      </c>
      <c r="D6509" t="s">
        <v>4526</v>
      </c>
      <c r="E6509" t="s">
        <v>59</v>
      </c>
      <c r="F6509" t="b">
        <v>0</v>
      </c>
      <c r="G6509" t="s">
        <v>77</v>
      </c>
      <c r="H6509" s="1">
        <v>46090.830682870372</v>
      </c>
      <c r="I6509" t="b">
        <v>0</v>
      </c>
      <c r="J6509" t="b">
        <v>0</v>
      </c>
      <c r="K6509" t="s">
        <v>41</v>
      </c>
      <c r="L6509" t="s">
        <v>60</v>
      </c>
      <c r="M6509">
        <v>140000.5</v>
      </c>
      <c r="N6509"/>
      <c r="O6509" t="s">
        <v>950</v>
      </c>
      <c r="P6509" t="s">
        <v>219</v>
      </c>
    </row>
    <row r="6510" spans="1:16" x14ac:dyDescent="0.35">
      <c r="A6510" t="s">
        <v>1</v>
      </c>
      <c r="B6510" t="s">
        <v>1303</v>
      </c>
      <c r="C6510" t="s">
        <v>4230</v>
      </c>
      <c r="D6510" t="s">
        <v>2360</v>
      </c>
      <c r="E6510" t="s">
        <v>59</v>
      </c>
      <c r="F6510" t="b">
        <v>0</v>
      </c>
      <c r="G6510" t="s">
        <v>77</v>
      </c>
      <c r="H6510" s="1">
        <v>46090.830775462957</v>
      </c>
      <c r="I6510" t="b">
        <v>0</v>
      </c>
      <c r="J6510" t="b">
        <v>0</v>
      </c>
      <c r="K6510" t="s">
        <v>41</v>
      </c>
      <c r="L6510" t="s">
        <v>60</v>
      </c>
      <c r="M6510">
        <v>120000</v>
      </c>
      <c r="N6510"/>
      <c r="O6510" t="s">
        <v>14784</v>
      </c>
      <c r="P6510" t="s">
        <v>85</v>
      </c>
    </row>
    <row r="6511" spans="1:16" x14ac:dyDescent="0.35">
      <c r="A6511" t="s">
        <v>2</v>
      </c>
      <c r="B6511" t="s">
        <v>14785</v>
      </c>
      <c r="C6511" t="s">
        <v>356</v>
      </c>
      <c r="D6511" t="s">
        <v>4526</v>
      </c>
      <c r="E6511" t="s">
        <v>88</v>
      </c>
      <c r="F6511" t="b">
        <v>0</v>
      </c>
      <c r="G6511" t="s">
        <v>77</v>
      </c>
      <c r="H6511" s="1">
        <v>46090.830949074072</v>
      </c>
      <c r="I6511" t="b">
        <v>0</v>
      </c>
      <c r="J6511" t="b">
        <v>0</v>
      </c>
      <c r="K6511" t="s">
        <v>41</v>
      </c>
      <c r="L6511" t="s">
        <v>74</v>
      </c>
      <c r="M6511"/>
      <c r="N6511">
        <v>50</v>
      </c>
      <c r="O6511" t="s">
        <v>129</v>
      </c>
      <c r="P6511" t="s">
        <v>14786</v>
      </c>
    </row>
    <row r="6512" spans="1:16" x14ac:dyDescent="0.35">
      <c r="A6512" t="s">
        <v>1</v>
      </c>
      <c r="B6512" t="s">
        <v>2370</v>
      </c>
      <c r="C6512" t="s">
        <v>423</v>
      </c>
      <c r="D6512" t="s">
        <v>4526</v>
      </c>
      <c r="E6512" t="s">
        <v>88</v>
      </c>
      <c r="F6512" t="b">
        <v>0</v>
      </c>
      <c r="G6512" t="s">
        <v>77</v>
      </c>
      <c r="H6512" s="1">
        <v>46090.830960648149</v>
      </c>
      <c r="I6512" t="b">
        <v>1</v>
      </c>
      <c r="J6512" t="b">
        <v>0</v>
      </c>
      <c r="K6512" t="s">
        <v>41</v>
      </c>
      <c r="L6512" t="s">
        <v>74</v>
      </c>
      <c r="M6512"/>
      <c r="N6512">
        <v>82.5</v>
      </c>
      <c r="O6512" t="s">
        <v>176</v>
      </c>
      <c r="P6512" t="s">
        <v>146</v>
      </c>
    </row>
    <row r="6513" spans="1:16" x14ac:dyDescent="0.35">
      <c r="A6513" t="s">
        <v>7</v>
      </c>
      <c r="B6513" t="s">
        <v>14787</v>
      </c>
      <c r="C6513" t="s">
        <v>142</v>
      </c>
      <c r="D6513" t="s">
        <v>4346</v>
      </c>
      <c r="E6513" t="s">
        <v>232</v>
      </c>
      <c r="F6513" t="b">
        <v>0</v>
      </c>
      <c r="G6513" t="s">
        <v>65</v>
      </c>
      <c r="H6513" s="1">
        <v>46090.870671296303</v>
      </c>
      <c r="I6513" t="b">
        <v>0</v>
      </c>
      <c r="J6513" t="b">
        <v>1</v>
      </c>
      <c r="K6513" t="s">
        <v>41</v>
      </c>
      <c r="L6513" t="s">
        <v>60</v>
      </c>
      <c r="M6513">
        <v>130000</v>
      </c>
      <c r="N6513"/>
      <c r="O6513" t="s">
        <v>14788</v>
      </c>
      <c r="P6513" t="s">
        <v>14789</v>
      </c>
    </row>
    <row r="6514" spans="1:16" x14ac:dyDescent="0.35">
      <c r="A6514" t="s">
        <v>0</v>
      </c>
      <c r="B6514" t="s">
        <v>14790</v>
      </c>
      <c r="C6514" t="s">
        <v>1068</v>
      </c>
      <c r="D6514" t="s">
        <v>4346</v>
      </c>
      <c r="E6514" t="s">
        <v>59</v>
      </c>
      <c r="F6514" t="b">
        <v>0</v>
      </c>
      <c r="G6514" t="s">
        <v>77</v>
      </c>
      <c r="H6514" s="1">
        <v>46090.870775462958</v>
      </c>
      <c r="I6514" t="b">
        <v>0</v>
      </c>
      <c r="J6514" t="b">
        <v>0</v>
      </c>
      <c r="K6514" t="s">
        <v>41</v>
      </c>
      <c r="L6514" t="s">
        <v>60</v>
      </c>
      <c r="M6514">
        <v>65250</v>
      </c>
      <c r="N6514"/>
      <c r="O6514" t="s">
        <v>14791</v>
      </c>
      <c r="P6514" t="s">
        <v>14792</v>
      </c>
    </row>
    <row r="6515" spans="1:16" x14ac:dyDescent="0.35">
      <c r="A6515" t="s">
        <v>0</v>
      </c>
      <c r="B6515" t="s">
        <v>345</v>
      </c>
      <c r="C6515" t="s">
        <v>148</v>
      </c>
      <c r="D6515" t="s">
        <v>4346</v>
      </c>
      <c r="E6515" t="s">
        <v>59</v>
      </c>
      <c r="F6515" t="b">
        <v>0</v>
      </c>
      <c r="G6515" t="s">
        <v>89</v>
      </c>
      <c r="H6515" s="1">
        <v>46090.871180555558</v>
      </c>
      <c r="I6515" t="b">
        <v>0</v>
      </c>
      <c r="J6515" t="b">
        <v>1</v>
      </c>
      <c r="K6515" t="s">
        <v>41</v>
      </c>
      <c r="L6515" t="s">
        <v>60</v>
      </c>
      <c r="M6515">
        <v>87500</v>
      </c>
      <c r="N6515"/>
      <c r="O6515" t="s">
        <v>3192</v>
      </c>
      <c r="P6515" t="s">
        <v>1600</v>
      </c>
    </row>
    <row r="6516" spans="1:16" x14ac:dyDescent="0.35">
      <c r="A6516" t="s">
        <v>6</v>
      </c>
      <c r="B6516" t="s">
        <v>531</v>
      </c>
      <c r="C6516" t="s">
        <v>12668</v>
      </c>
      <c r="D6516" t="s">
        <v>4595</v>
      </c>
      <c r="E6516" t="s">
        <v>59</v>
      </c>
      <c r="F6516" t="b">
        <v>0</v>
      </c>
      <c r="G6516" t="s">
        <v>77</v>
      </c>
      <c r="H6516" s="1">
        <v>46090.87164351852</v>
      </c>
      <c r="I6516" t="b">
        <v>0</v>
      </c>
      <c r="J6516" t="b">
        <v>0</v>
      </c>
      <c r="K6516" t="s">
        <v>41</v>
      </c>
      <c r="L6516" t="s">
        <v>60</v>
      </c>
      <c r="M6516">
        <v>210000</v>
      </c>
      <c r="N6516"/>
      <c r="O6516" t="s">
        <v>10317</v>
      </c>
    </row>
    <row r="6517" spans="1:16" x14ac:dyDescent="0.35">
      <c r="A6517" t="s">
        <v>4</v>
      </c>
      <c r="B6517" t="s">
        <v>13426</v>
      </c>
      <c r="C6517" t="s">
        <v>1131</v>
      </c>
      <c r="D6517" t="s">
        <v>4595</v>
      </c>
      <c r="E6517" t="s">
        <v>59</v>
      </c>
      <c r="F6517" t="b">
        <v>0</v>
      </c>
      <c r="G6517" t="s">
        <v>89</v>
      </c>
      <c r="H6517" s="1">
        <v>46090.872071759259</v>
      </c>
      <c r="I6517" t="b">
        <v>0</v>
      </c>
      <c r="J6517" t="b">
        <v>0</v>
      </c>
      <c r="K6517" t="s">
        <v>41</v>
      </c>
      <c r="L6517" t="s">
        <v>60</v>
      </c>
      <c r="M6517">
        <v>135000</v>
      </c>
      <c r="N6517"/>
      <c r="O6517" t="s">
        <v>784</v>
      </c>
      <c r="P6517" t="s">
        <v>208</v>
      </c>
    </row>
    <row r="6518" spans="1:16" x14ac:dyDescent="0.35">
      <c r="A6518" t="s">
        <v>1</v>
      </c>
      <c r="B6518" t="s">
        <v>14793</v>
      </c>
      <c r="C6518" t="s">
        <v>382</v>
      </c>
      <c r="D6518" t="s">
        <v>4346</v>
      </c>
      <c r="E6518" t="s">
        <v>88</v>
      </c>
      <c r="F6518" t="b">
        <v>0</v>
      </c>
      <c r="G6518" t="s">
        <v>77</v>
      </c>
      <c r="H6518" s="1">
        <v>46090.87222222222</v>
      </c>
      <c r="I6518" t="b">
        <v>1</v>
      </c>
      <c r="J6518" t="b">
        <v>1</v>
      </c>
      <c r="K6518" t="s">
        <v>41</v>
      </c>
      <c r="L6518" t="s">
        <v>74</v>
      </c>
      <c r="M6518"/>
      <c r="N6518">
        <v>77.5</v>
      </c>
      <c r="O6518" t="s">
        <v>1195</v>
      </c>
      <c r="P6518" t="s">
        <v>1877</v>
      </c>
    </row>
    <row r="6519" spans="1:16" x14ac:dyDescent="0.35">
      <c r="A6519" t="s">
        <v>1</v>
      </c>
      <c r="B6519" t="s">
        <v>14794</v>
      </c>
      <c r="C6519" t="s">
        <v>218</v>
      </c>
      <c r="D6519" t="s">
        <v>4346</v>
      </c>
      <c r="E6519" t="s">
        <v>59</v>
      </c>
      <c r="F6519" t="b">
        <v>0</v>
      </c>
      <c r="G6519" t="s">
        <v>77</v>
      </c>
      <c r="H6519" s="1">
        <v>46090.872488425928</v>
      </c>
      <c r="I6519" t="b">
        <v>0</v>
      </c>
      <c r="J6519" t="b">
        <v>0</v>
      </c>
      <c r="K6519" t="s">
        <v>41</v>
      </c>
      <c r="L6519" t="s">
        <v>60</v>
      </c>
      <c r="M6519">
        <v>156334.5</v>
      </c>
      <c r="N6519"/>
      <c r="O6519" t="s">
        <v>14795</v>
      </c>
    </row>
    <row r="6520" spans="1:16" x14ac:dyDescent="0.35">
      <c r="A6520" t="s">
        <v>5</v>
      </c>
      <c r="B6520" t="s">
        <v>5</v>
      </c>
      <c r="C6520" t="s">
        <v>206</v>
      </c>
      <c r="D6520" t="s">
        <v>4526</v>
      </c>
      <c r="E6520" t="s">
        <v>59</v>
      </c>
      <c r="F6520" t="b">
        <v>0</v>
      </c>
      <c r="G6520" t="s">
        <v>77</v>
      </c>
      <c r="H6520" s="1">
        <v>46090.872627314813</v>
      </c>
      <c r="I6520" t="b">
        <v>0</v>
      </c>
      <c r="J6520" t="b">
        <v>0</v>
      </c>
      <c r="K6520" t="s">
        <v>41</v>
      </c>
      <c r="L6520" t="s">
        <v>60</v>
      </c>
      <c r="M6520">
        <v>170000</v>
      </c>
      <c r="N6520"/>
      <c r="O6520" t="s">
        <v>14796</v>
      </c>
      <c r="P6520" t="s">
        <v>14797</v>
      </c>
    </row>
    <row r="6521" spans="1:16" x14ac:dyDescent="0.35">
      <c r="A6521" t="s">
        <v>0</v>
      </c>
      <c r="B6521" t="s">
        <v>2061</v>
      </c>
      <c r="C6521" t="s">
        <v>290</v>
      </c>
      <c r="D6521" t="s">
        <v>2360</v>
      </c>
      <c r="E6521" t="s">
        <v>59</v>
      </c>
      <c r="F6521" t="b">
        <v>0</v>
      </c>
      <c r="G6521" t="s">
        <v>77</v>
      </c>
      <c r="H6521" s="1">
        <v>46090.912442129629</v>
      </c>
      <c r="I6521" t="b">
        <v>0</v>
      </c>
      <c r="J6521" t="b">
        <v>0</v>
      </c>
      <c r="K6521" t="s">
        <v>41</v>
      </c>
      <c r="L6521" t="s">
        <v>74</v>
      </c>
      <c r="M6521"/>
      <c r="N6521">
        <v>79.5</v>
      </c>
      <c r="O6521" t="s">
        <v>3167</v>
      </c>
      <c r="P6521" t="s">
        <v>219</v>
      </c>
    </row>
    <row r="6522" spans="1:16" x14ac:dyDescent="0.35">
      <c r="A6522" t="s">
        <v>0</v>
      </c>
      <c r="B6522" t="s">
        <v>14798</v>
      </c>
      <c r="C6522" t="s">
        <v>157</v>
      </c>
      <c r="D6522" t="s">
        <v>4346</v>
      </c>
      <c r="E6522" t="s">
        <v>59</v>
      </c>
      <c r="F6522" t="b">
        <v>0</v>
      </c>
      <c r="G6522" t="s">
        <v>77</v>
      </c>
      <c r="H6522" s="1">
        <v>46090.912442129629</v>
      </c>
      <c r="I6522" t="b">
        <v>0</v>
      </c>
      <c r="J6522" t="b">
        <v>1</v>
      </c>
      <c r="K6522" t="s">
        <v>41</v>
      </c>
      <c r="L6522" t="s">
        <v>60</v>
      </c>
      <c r="M6522">
        <v>103800</v>
      </c>
      <c r="N6522"/>
      <c r="O6522" t="s">
        <v>2597</v>
      </c>
      <c r="P6522" t="s">
        <v>14799</v>
      </c>
    </row>
    <row r="6523" spans="1:16" x14ac:dyDescent="0.35">
      <c r="A6523" t="s">
        <v>0</v>
      </c>
      <c r="B6523" t="s">
        <v>0</v>
      </c>
      <c r="C6523" t="s">
        <v>14800</v>
      </c>
      <c r="D6523" t="s">
        <v>4346</v>
      </c>
      <c r="E6523" t="s">
        <v>59</v>
      </c>
      <c r="F6523" t="b">
        <v>0</v>
      </c>
      <c r="G6523" t="s">
        <v>73</v>
      </c>
      <c r="H6523" s="1">
        <v>46090.912592592591</v>
      </c>
      <c r="I6523" t="b">
        <v>1</v>
      </c>
      <c r="J6523" t="b">
        <v>0</v>
      </c>
      <c r="K6523" t="s">
        <v>41</v>
      </c>
      <c r="L6523" t="s">
        <v>74</v>
      </c>
      <c r="M6523"/>
      <c r="N6523">
        <v>43.5</v>
      </c>
      <c r="O6523" t="s">
        <v>14801</v>
      </c>
      <c r="P6523" t="s">
        <v>14802</v>
      </c>
    </row>
    <row r="6524" spans="1:16" x14ac:dyDescent="0.35">
      <c r="A6524" t="s">
        <v>2</v>
      </c>
      <c r="B6524" t="s">
        <v>14803</v>
      </c>
      <c r="C6524" t="s">
        <v>190</v>
      </c>
      <c r="D6524" t="s">
        <v>4595</v>
      </c>
      <c r="E6524" t="s">
        <v>59</v>
      </c>
      <c r="F6524" t="b">
        <v>0</v>
      </c>
      <c r="G6524" t="s">
        <v>73</v>
      </c>
      <c r="H6524" s="1">
        <v>46090.912685185183</v>
      </c>
      <c r="I6524" t="b">
        <v>1</v>
      </c>
      <c r="J6524" t="b">
        <v>0</v>
      </c>
      <c r="K6524" t="s">
        <v>41</v>
      </c>
      <c r="L6524" t="s">
        <v>60</v>
      </c>
      <c r="M6524">
        <v>100000</v>
      </c>
      <c r="N6524"/>
      <c r="O6524" t="s">
        <v>8456</v>
      </c>
    </row>
    <row r="6525" spans="1:16" x14ac:dyDescent="0.35">
      <c r="A6525" t="s">
        <v>0</v>
      </c>
      <c r="B6525" t="s">
        <v>14804</v>
      </c>
      <c r="C6525" t="s">
        <v>555</v>
      </c>
      <c r="D6525" t="s">
        <v>4526</v>
      </c>
      <c r="E6525" t="s">
        <v>88</v>
      </c>
      <c r="F6525" t="b">
        <v>0</v>
      </c>
      <c r="G6525" t="s">
        <v>68</v>
      </c>
      <c r="H6525" s="1">
        <v>46090.912754629629</v>
      </c>
      <c r="I6525" t="b">
        <v>0</v>
      </c>
      <c r="J6525" t="b">
        <v>1</v>
      </c>
      <c r="K6525" t="s">
        <v>41</v>
      </c>
      <c r="L6525" t="s">
        <v>74</v>
      </c>
      <c r="M6525"/>
      <c r="N6525">
        <v>42.5</v>
      </c>
      <c r="O6525" t="s">
        <v>2080</v>
      </c>
      <c r="P6525" t="s">
        <v>14805</v>
      </c>
    </row>
    <row r="6526" spans="1:16" x14ac:dyDescent="0.35">
      <c r="A6526" t="s">
        <v>0</v>
      </c>
      <c r="B6526" t="s">
        <v>883</v>
      </c>
      <c r="C6526" t="s">
        <v>396</v>
      </c>
      <c r="D6526" t="s">
        <v>4595</v>
      </c>
      <c r="E6526" t="s">
        <v>621</v>
      </c>
      <c r="F6526" t="b">
        <v>0</v>
      </c>
      <c r="G6526" t="s">
        <v>68</v>
      </c>
      <c r="H6526" s="1">
        <v>46090.912812499999</v>
      </c>
      <c r="I6526" t="b">
        <v>0</v>
      </c>
      <c r="J6526" t="b">
        <v>0</v>
      </c>
      <c r="K6526" t="s">
        <v>41</v>
      </c>
      <c r="L6526" t="s">
        <v>60</v>
      </c>
      <c r="M6526">
        <v>70000</v>
      </c>
      <c r="N6526"/>
      <c r="O6526" t="s">
        <v>14806</v>
      </c>
    </row>
    <row r="6527" spans="1:16" x14ac:dyDescent="0.35">
      <c r="A6527" t="s">
        <v>4</v>
      </c>
      <c r="B6527" t="s">
        <v>14514</v>
      </c>
      <c r="C6527" t="s">
        <v>2767</v>
      </c>
      <c r="D6527" t="s">
        <v>4595</v>
      </c>
      <c r="E6527" t="s">
        <v>59</v>
      </c>
      <c r="F6527" t="b">
        <v>0</v>
      </c>
      <c r="G6527" t="s">
        <v>89</v>
      </c>
      <c r="H6527" s="1">
        <v>46090.912939814807</v>
      </c>
      <c r="I6527" t="b">
        <v>0</v>
      </c>
      <c r="J6527" t="b">
        <v>0</v>
      </c>
      <c r="K6527" t="s">
        <v>41</v>
      </c>
      <c r="L6527" t="s">
        <v>60</v>
      </c>
      <c r="M6527">
        <v>110000</v>
      </c>
      <c r="N6527"/>
      <c r="O6527" t="s">
        <v>14515</v>
      </c>
    </row>
    <row r="6528" spans="1:16" x14ac:dyDescent="0.35">
      <c r="A6528" t="s">
        <v>2</v>
      </c>
      <c r="B6528" t="s">
        <v>14807</v>
      </c>
      <c r="C6528" t="s">
        <v>81</v>
      </c>
      <c r="D6528" t="s">
        <v>2360</v>
      </c>
      <c r="E6528" t="s">
        <v>59</v>
      </c>
      <c r="F6528" t="b">
        <v>0</v>
      </c>
      <c r="G6528" t="s">
        <v>77</v>
      </c>
      <c r="H6528" s="1">
        <v>46090.913148148153</v>
      </c>
      <c r="I6528" t="b">
        <v>0</v>
      </c>
      <c r="J6528" t="b">
        <v>1</v>
      </c>
      <c r="K6528" t="s">
        <v>41</v>
      </c>
      <c r="L6528" t="s">
        <v>60</v>
      </c>
      <c r="M6528">
        <v>200000</v>
      </c>
      <c r="N6528"/>
      <c r="O6528" t="s">
        <v>3344</v>
      </c>
      <c r="P6528" t="s">
        <v>14808</v>
      </c>
    </row>
    <row r="6529" spans="1:16" x14ac:dyDescent="0.35">
      <c r="A6529" t="s">
        <v>2</v>
      </c>
      <c r="B6529" t="s">
        <v>466</v>
      </c>
      <c r="C6529" t="s">
        <v>97</v>
      </c>
      <c r="D6529" t="s">
        <v>4595</v>
      </c>
      <c r="E6529" t="s">
        <v>59</v>
      </c>
      <c r="F6529" t="b">
        <v>0</v>
      </c>
      <c r="G6529" t="s">
        <v>89</v>
      </c>
      <c r="H6529" s="1">
        <v>46090.913657407407</v>
      </c>
      <c r="I6529" t="b">
        <v>0</v>
      </c>
      <c r="J6529" t="b">
        <v>0</v>
      </c>
      <c r="K6529" t="s">
        <v>41</v>
      </c>
      <c r="L6529" t="s">
        <v>60</v>
      </c>
      <c r="M6529">
        <v>170000</v>
      </c>
      <c r="N6529"/>
      <c r="O6529" t="s">
        <v>14809</v>
      </c>
    </row>
    <row r="6530" spans="1:16" x14ac:dyDescent="0.35">
      <c r="A6530" t="s">
        <v>5</v>
      </c>
      <c r="B6530" t="s">
        <v>14810</v>
      </c>
      <c r="C6530" t="s">
        <v>201</v>
      </c>
      <c r="D6530" t="s">
        <v>4346</v>
      </c>
      <c r="E6530" t="s">
        <v>59</v>
      </c>
      <c r="F6530" t="b">
        <v>0</v>
      </c>
      <c r="G6530" t="s">
        <v>77</v>
      </c>
      <c r="H6530" s="1">
        <v>46090.913888888892</v>
      </c>
      <c r="I6530" t="b">
        <v>0</v>
      </c>
      <c r="J6530" t="b">
        <v>0</v>
      </c>
      <c r="K6530" t="s">
        <v>41</v>
      </c>
      <c r="L6530" t="s">
        <v>60</v>
      </c>
      <c r="M6530">
        <v>130000</v>
      </c>
      <c r="N6530"/>
      <c r="O6530" t="s">
        <v>14811</v>
      </c>
      <c r="P6530" t="s">
        <v>14812</v>
      </c>
    </row>
    <row r="6531" spans="1:16" x14ac:dyDescent="0.35">
      <c r="A6531" t="s">
        <v>7</v>
      </c>
      <c r="B6531" t="s">
        <v>7</v>
      </c>
      <c r="C6531" t="s">
        <v>14813</v>
      </c>
      <c r="D6531" t="s">
        <v>11271</v>
      </c>
      <c r="E6531" t="s">
        <v>59</v>
      </c>
      <c r="F6531" t="b">
        <v>0</v>
      </c>
      <c r="G6531" t="s">
        <v>20</v>
      </c>
      <c r="H6531" s="1">
        <v>46090.924629629633</v>
      </c>
      <c r="I6531" t="b">
        <v>1</v>
      </c>
      <c r="J6531" t="b">
        <v>0</v>
      </c>
      <c r="K6531" t="s">
        <v>20</v>
      </c>
      <c r="L6531" t="s">
        <v>60</v>
      </c>
      <c r="M6531">
        <v>80000</v>
      </c>
      <c r="N6531"/>
      <c r="O6531" t="s">
        <v>12145</v>
      </c>
    </row>
    <row r="6532" spans="1:16" x14ac:dyDescent="0.35">
      <c r="A6532" t="s">
        <v>7</v>
      </c>
      <c r="B6532" t="s">
        <v>13452</v>
      </c>
      <c r="C6532" t="s">
        <v>13453</v>
      </c>
      <c r="D6532" t="s">
        <v>11271</v>
      </c>
      <c r="E6532" t="s">
        <v>59</v>
      </c>
      <c r="F6532" t="b">
        <v>0</v>
      </c>
      <c r="G6532" t="s">
        <v>20</v>
      </c>
      <c r="H6532" s="1">
        <v>46090.924664351849</v>
      </c>
      <c r="I6532" t="b">
        <v>1</v>
      </c>
      <c r="J6532" t="b">
        <v>0</v>
      </c>
      <c r="K6532" t="s">
        <v>20</v>
      </c>
      <c r="L6532" t="s">
        <v>60</v>
      </c>
      <c r="M6532">
        <v>59000</v>
      </c>
      <c r="N6532"/>
      <c r="O6532" t="s">
        <v>899</v>
      </c>
    </row>
    <row r="6533" spans="1:16" x14ac:dyDescent="0.35">
      <c r="A6533" t="s">
        <v>0</v>
      </c>
      <c r="B6533" t="s">
        <v>883</v>
      </c>
      <c r="C6533" t="s">
        <v>467</v>
      </c>
      <c r="D6533" t="s">
        <v>4526</v>
      </c>
      <c r="E6533" t="s">
        <v>59</v>
      </c>
      <c r="F6533" t="b">
        <v>0</v>
      </c>
      <c r="G6533" t="s">
        <v>65</v>
      </c>
      <c r="H6533" s="1">
        <v>46090.954027777778</v>
      </c>
      <c r="I6533" t="b">
        <v>0</v>
      </c>
      <c r="J6533" t="b">
        <v>0</v>
      </c>
      <c r="K6533" t="s">
        <v>41</v>
      </c>
      <c r="L6533" t="s">
        <v>74</v>
      </c>
      <c r="M6533"/>
      <c r="N6533">
        <v>24.5</v>
      </c>
      <c r="O6533" t="s">
        <v>14814</v>
      </c>
      <c r="P6533" t="s">
        <v>3903</v>
      </c>
    </row>
    <row r="6534" spans="1:16" x14ac:dyDescent="0.35">
      <c r="A6534" t="s">
        <v>0</v>
      </c>
      <c r="B6534" t="s">
        <v>14815</v>
      </c>
      <c r="C6534" t="s">
        <v>71</v>
      </c>
      <c r="D6534" t="s">
        <v>4346</v>
      </c>
      <c r="E6534" t="s">
        <v>232</v>
      </c>
      <c r="F6534" t="b">
        <v>0</v>
      </c>
      <c r="G6534" t="s">
        <v>73</v>
      </c>
      <c r="H6534" s="1">
        <v>46090.954259259262</v>
      </c>
      <c r="I6534" t="b">
        <v>1</v>
      </c>
      <c r="J6534" t="b">
        <v>1</v>
      </c>
      <c r="K6534" t="s">
        <v>41</v>
      </c>
      <c r="L6534" t="s">
        <v>74</v>
      </c>
      <c r="M6534"/>
      <c r="N6534">
        <v>30</v>
      </c>
      <c r="O6534" t="s">
        <v>14816</v>
      </c>
      <c r="P6534" t="s">
        <v>14817</v>
      </c>
    </row>
    <row r="6535" spans="1:16" x14ac:dyDescent="0.35">
      <c r="A6535" t="s">
        <v>3</v>
      </c>
      <c r="B6535" t="s">
        <v>14818</v>
      </c>
      <c r="C6535" t="s">
        <v>148</v>
      </c>
      <c r="D6535" t="s">
        <v>4595</v>
      </c>
      <c r="E6535" t="s">
        <v>59</v>
      </c>
      <c r="F6535" t="b">
        <v>0</v>
      </c>
      <c r="G6535" t="s">
        <v>89</v>
      </c>
      <c r="H6535" s="1">
        <v>46090.954606481479</v>
      </c>
      <c r="I6535" t="b">
        <v>0</v>
      </c>
      <c r="J6535" t="b">
        <v>1</v>
      </c>
      <c r="K6535" t="s">
        <v>41</v>
      </c>
      <c r="L6535" t="s">
        <v>60</v>
      </c>
      <c r="M6535">
        <v>116580</v>
      </c>
      <c r="N6535"/>
      <c r="O6535" t="s">
        <v>364</v>
      </c>
      <c r="P6535" t="s">
        <v>1332</v>
      </c>
    </row>
    <row r="6536" spans="1:16" x14ac:dyDescent="0.35">
      <c r="A6536" t="s">
        <v>3</v>
      </c>
      <c r="B6536" t="s">
        <v>14819</v>
      </c>
      <c r="C6536" t="s">
        <v>237</v>
      </c>
      <c r="D6536" t="s">
        <v>4595</v>
      </c>
      <c r="E6536" t="s">
        <v>59</v>
      </c>
      <c r="F6536" t="b">
        <v>0</v>
      </c>
      <c r="G6536" t="s">
        <v>89</v>
      </c>
      <c r="H6536" s="1">
        <v>46090.954618055563</v>
      </c>
      <c r="I6536" t="b">
        <v>0</v>
      </c>
      <c r="J6536" t="b">
        <v>0</v>
      </c>
      <c r="K6536" t="s">
        <v>41</v>
      </c>
      <c r="L6536" t="s">
        <v>60</v>
      </c>
      <c r="M6536">
        <v>78000</v>
      </c>
      <c r="N6536"/>
      <c r="O6536" t="s">
        <v>14820</v>
      </c>
      <c r="P6536" t="s">
        <v>14821</v>
      </c>
    </row>
    <row r="6537" spans="1:16" x14ac:dyDescent="0.35">
      <c r="A6537" t="s">
        <v>3</v>
      </c>
      <c r="B6537" t="s">
        <v>14822</v>
      </c>
      <c r="C6537" t="s">
        <v>237</v>
      </c>
      <c r="D6537" t="s">
        <v>4595</v>
      </c>
      <c r="E6537" t="s">
        <v>59</v>
      </c>
      <c r="F6537" t="b">
        <v>0</v>
      </c>
      <c r="G6537" t="s">
        <v>89</v>
      </c>
      <c r="H6537" s="1">
        <v>46090.954618055563</v>
      </c>
      <c r="I6537" t="b">
        <v>0</v>
      </c>
      <c r="J6537" t="b">
        <v>0</v>
      </c>
      <c r="K6537" t="s">
        <v>41</v>
      </c>
      <c r="L6537" t="s">
        <v>60</v>
      </c>
      <c r="M6537">
        <v>110000</v>
      </c>
      <c r="N6537"/>
      <c r="O6537" t="s">
        <v>14823</v>
      </c>
      <c r="P6537" t="s">
        <v>673</v>
      </c>
    </row>
    <row r="6538" spans="1:16" x14ac:dyDescent="0.35">
      <c r="A6538" t="s">
        <v>3</v>
      </c>
      <c r="B6538" t="s">
        <v>14824</v>
      </c>
      <c r="C6538" t="s">
        <v>237</v>
      </c>
      <c r="D6538" t="s">
        <v>4595</v>
      </c>
      <c r="E6538" t="s">
        <v>59</v>
      </c>
      <c r="F6538" t="b">
        <v>0</v>
      </c>
      <c r="G6538" t="s">
        <v>89</v>
      </c>
      <c r="H6538" s="1">
        <v>46090.954618055563</v>
      </c>
      <c r="I6538" t="b">
        <v>0</v>
      </c>
      <c r="J6538" t="b">
        <v>0</v>
      </c>
      <c r="K6538" t="s">
        <v>41</v>
      </c>
      <c r="L6538" t="s">
        <v>60</v>
      </c>
      <c r="M6538">
        <v>97500</v>
      </c>
      <c r="N6538"/>
      <c r="O6538" t="s">
        <v>11945</v>
      </c>
      <c r="P6538" t="s">
        <v>3118</v>
      </c>
    </row>
    <row r="6539" spans="1:16" x14ac:dyDescent="0.35">
      <c r="A6539" t="s">
        <v>2</v>
      </c>
      <c r="B6539" t="s">
        <v>14825</v>
      </c>
      <c r="C6539" t="s">
        <v>382</v>
      </c>
      <c r="D6539" t="s">
        <v>4346</v>
      </c>
      <c r="E6539" t="s">
        <v>88</v>
      </c>
      <c r="F6539" t="b">
        <v>0</v>
      </c>
      <c r="G6539" t="s">
        <v>77</v>
      </c>
      <c r="H6539" s="1">
        <v>46090.954814814817</v>
      </c>
      <c r="I6539" t="b">
        <v>0</v>
      </c>
      <c r="J6539" t="b">
        <v>1</v>
      </c>
      <c r="K6539" t="s">
        <v>41</v>
      </c>
      <c r="L6539" t="s">
        <v>74</v>
      </c>
      <c r="M6539"/>
      <c r="N6539">
        <v>79.19</v>
      </c>
      <c r="O6539" t="s">
        <v>3677</v>
      </c>
      <c r="P6539" t="s">
        <v>14826</v>
      </c>
    </row>
    <row r="6540" spans="1:16" x14ac:dyDescent="0.35">
      <c r="A6540" t="s">
        <v>5</v>
      </c>
      <c r="B6540" t="s">
        <v>5</v>
      </c>
      <c r="C6540" t="s">
        <v>14827</v>
      </c>
      <c r="D6540" t="s">
        <v>5798</v>
      </c>
      <c r="E6540" t="s">
        <v>59</v>
      </c>
      <c r="F6540" t="b">
        <v>0</v>
      </c>
      <c r="G6540" t="s">
        <v>40</v>
      </c>
      <c r="H6540" s="1">
        <v>46090.957418981481</v>
      </c>
      <c r="I6540" t="b">
        <v>1</v>
      </c>
      <c r="J6540" t="b">
        <v>0</v>
      </c>
      <c r="K6540" t="s">
        <v>40</v>
      </c>
      <c r="L6540" t="s">
        <v>60</v>
      </c>
      <c r="M6540">
        <v>100000</v>
      </c>
      <c r="N6540"/>
      <c r="O6540" t="s">
        <v>14828</v>
      </c>
    </row>
    <row r="6541" spans="1:16" x14ac:dyDescent="0.35">
      <c r="A6541" t="s">
        <v>7</v>
      </c>
      <c r="B6541" t="s">
        <v>14829</v>
      </c>
      <c r="C6541" t="s">
        <v>3291</v>
      </c>
      <c r="D6541" t="s">
        <v>4526</v>
      </c>
      <c r="E6541" t="s">
        <v>59</v>
      </c>
      <c r="F6541" t="b">
        <v>0</v>
      </c>
      <c r="G6541" t="s">
        <v>65</v>
      </c>
      <c r="H6541" s="1">
        <v>46090.995752314811</v>
      </c>
      <c r="I6541" t="b">
        <v>0</v>
      </c>
      <c r="J6541" t="b">
        <v>0</v>
      </c>
      <c r="K6541" t="s">
        <v>41</v>
      </c>
      <c r="L6541" t="s">
        <v>60</v>
      </c>
      <c r="M6541">
        <v>154000</v>
      </c>
      <c r="N6541"/>
      <c r="O6541" t="s">
        <v>14830</v>
      </c>
      <c r="P6541" t="s">
        <v>14831</v>
      </c>
    </row>
    <row r="6542" spans="1:16" x14ac:dyDescent="0.35">
      <c r="A6542" t="s">
        <v>0</v>
      </c>
      <c r="B6542" t="s">
        <v>14832</v>
      </c>
      <c r="C6542" t="s">
        <v>315</v>
      </c>
      <c r="D6542" t="s">
        <v>14833</v>
      </c>
      <c r="E6542" t="s">
        <v>59</v>
      </c>
      <c r="F6542" t="b">
        <v>0</v>
      </c>
      <c r="G6542" t="s">
        <v>65</v>
      </c>
      <c r="H6542" s="1">
        <v>46090.995752314811</v>
      </c>
      <c r="I6542" t="b">
        <v>0</v>
      </c>
      <c r="J6542" t="b">
        <v>1</v>
      </c>
      <c r="K6542" t="s">
        <v>41</v>
      </c>
      <c r="L6542" t="s">
        <v>74</v>
      </c>
      <c r="M6542"/>
      <c r="N6542">
        <v>30</v>
      </c>
      <c r="O6542" t="s">
        <v>3580</v>
      </c>
      <c r="P6542" t="s">
        <v>219</v>
      </c>
    </row>
    <row r="6543" spans="1:16" x14ac:dyDescent="0.35">
      <c r="A6543" t="s">
        <v>3</v>
      </c>
      <c r="B6543" t="s">
        <v>14834</v>
      </c>
      <c r="C6543" t="s">
        <v>201</v>
      </c>
      <c r="D6543" t="s">
        <v>155</v>
      </c>
      <c r="F6543" t="b">
        <v>0</v>
      </c>
      <c r="G6543" t="s">
        <v>77</v>
      </c>
      <c r="H6543" s="1">
        <v>46090.995798611111</v>
      </c>
      <c r="I6543" t="b">
        <v>1</v>
      </c>
      <c r="J6543" t="b">
        <v>0</v>
      </c>
      <c r="K6543" t="s">
        <v>41</v>
      </c>
      <c r="L6543" t="s">
        <v>74</v>
      </c>
      <c r="M6543"/>
      <c r="N6543">
        <v>51</v>
      </c>
      <c r="O6543" t="s">
        <v>155</v>
      </c>
      <c r="P6543" t="s">
        <v>1332</v>
      </c>
    </row>
    <row r="6544" spans="1:16" x14ac:dyDescent="0.35">
      <c r="A6544" t="s">
        <v>0</v>
      </c>
      <c r="B6544" t="s">
        <v>268</v>
      </c>
      <c r="C6544" t="s">
        <v>463</v>
      </c>
      <c r="D6544" t="s">
        <v>4526</v>
      </c>
      <c r="E6544" t="s">
        <v>59</v>
      </c>
      <c r="F6544" t="b">
        <v>0</v>
      </c>
      <c r="G6544" t="s">
        <v>77</v>
      </c>
      <c r="H6544" s="1">
        <v>46090.995798611111</v>
      </c>
      <c r="I6544" t="b">
        <v>1</v>
      </c>
      <c r="J6544" t="b">
        <v>0</v>
      </c>
      <c r="K6544" t="s">
        <v>41</v>
      </c>
      <c r="L6544" t="s">
        <v>60</v>
      </c>
      <c r="M6544">
        <v>112500</v>
      </c>
      <c r="N6544"/>
      <c r="O6544" t="s">
        <v>14835</v>
      </c>
      <c r="P6544" t="s">
        <v>14836</v>
      </c>
    </row>
    <row r="6545" spans="1:16" x14ac:dyDescent="0.35">
      <c r="A6545" t="s">
        <v>4</v>
      </c>
      <c r="B6545" t="s">
        <v>10822</v>
      </c>
      <c r="C6545" t="s">
        <v>1061</v>
      </c>
      <c r="D6545" t="s">
        <v>14837</v>
      </c>
      <c r="E6545" t="s">
        <v>59</v>
      </c>
      <c r="F6545" t="b">
        <v>0</v>
      </c>
      <c r="G6545" t="s">
        <v>77</v>
      </c>
      <c r="H6545" s="1">
        <v>46090.995868055557</v>
      </c>
      <c r="I6545" t="b">
        <v>0</v>
      </c>
      <c r="J6545" t="b">
        <v>0</v>
      </c>
      <c r="K6545" t="s">
        <v>41</v>
      </c>
      <c r="L6545" t="s">
        <v>74</v>
      </c>
      <c r="M6545"/>
      <c r="N6545">
        <v>28</v>
      </c>
      <c r="O6545" t="s">
        <v>14837</v>
      </c>
      <c r="P6545" t="s">
        <v>288</v>
      </c>
    </row>
    <row r="6546" spans="1:16" x14ac:dyDescent="0.35">
      <c r="A6546" t="s">
        <v>0</v>
      </c>
      <c r="B6546" t="s">
        <v>2978</v>
      </c>
      <c r="C6546" t="s">
        <v>162</v>
      </c>
      <c r="D6546" t="s">
        <v>7397</v>
      </c>
      <c r="E6546" t="s">
        <v>59</v>
      </c>
      <c r="F6546" t="b">
        <v>0</v>
      </c>
      <c r="G6546" t="s">
        <v>73</v>
      </c>
      <c r="H6546" s="1">
        <v>46090.995925925927</v>
      </c>
      <c r="I6546" t="b">
        <v>1</v>
      </c>
      <c r="J6546" t="b">
        <v>1</v>
      </c>
      <c r="K6546" t="s">
        <v>41</v>
      </c>
      <c r="L6546" t="s">
        <v>60</v>
      </c>
      <c r="M6546">
        <v>118500</v>
      </c>
      <c r="N6546"/>
      <c r="O6546" t="s">
        <v>299</v>
      </c>
    </row>
    <row r="6547" spans="1:16" x14ac:dyDescent="0.35">
      <c r="A6547" t="s">
        <v>0</v>
      </c>
      <c r="B6547" t="s">
        <v>228</v>
      </c>
      <c r="C6547" t="s">
        <v>162</v>
      </c>
      <c r="D6547" t="s">
        <v>14838</v>
      </c>
      <c r="E6547" t="s">
        <v>59</v>
      </c>
      <c r="F6547" t="b">
        <v>0</v>
      </c>
      <c r="G6547" t="s">
        <v>73</v>
      </c>
      <c r="H6547" s="1">
        <v>46090.995972222219</v>
      </c>
      <c r="I6547" t="b">
        <v>0</v>
      </c>
      <c r="J6547" t="b">
        <v>1</v>
      </c>
      <c r="K6547" t="s">
        <v>41</v>
      </c>
      <c r="L6547" t="s">
        <v>60</v>
      </c>
      <c r="M6547">
        <v>75000</v>
      </c>
      <c r="N6547"/>
      <c r="O6547" t="s">
        <v>14838</v>
      </c>
      <c r="P6547" t="s">
        <v>14839</v>
      </c>
    </row>
    <row r="6548" spans="1:16" x14ac:dyDescent="0.35">
      <c r="A6548" t="s">
        <v>7</v>
      </c>
      <c r="B6548" t="s">
        <v>14840</v>
      </c>
      <c r="C6548" t="s">
        <v>253</v>
      </c>
      <c r="D6548" t="s">
        <v>3173</v>
      </c>
      <c r="E6548" t="s">
        <v>59</v>
      </c>
      <c r="F6548" t="b">
        <v>0</v>
      </c>
      <c r="G6548" t="s">
        <v>73</v>
      </c>
      <c r="H6548" s="1">
        <v>46090.996678240743</v>
      </c>
      <c r="I6548" t="b">
        <v>0</v>
      </c>
      <c r="J6548" t="b">
        <v>1</v>
      </c>
      <c r="K6548" t="s">
        <v>41</v>
      </c>
      <c r="L6548" t="s">
        <v>60</v>
      </c>
      <c r="M6548">
        <v>138850</v>
      </c>
      <c r="N6548"/>
      <c r="O6548" t="s">
        <v>265</v>
      </c>
      <c r="P6548" t="s">
        <v>14841</v>
      </c>
    </row>
    <row r="6549" spans="1:16" x14ac:dyDescent="0.35">
      <c r="A6549" t="s">
        <v>0</v>
      </c>
      <c r="B6549" t="s">
        <v>1271</v>
      </c>
      <c r="C6549" t="s">
        <v>1781</v>
      </c>
      <c r="D6549" t="s">
        <v>14842</v>
      </c>
      <c r="E6549" t="s">
        <v>88</v>
      </c>
      <c r="F6549" t="b">
        <v>0</v>
      </c>
      <c r="G6549" t="s">
        <v>89</v>
      </c>
      <c r="H6549" s="1">
        <v>46090.996990740743</v>
      </c>
      <c r="I6549" t="b">
        <v>1</v>
      </c>
      <c r="J6549" t="b">
        <v>0</v>
      </c>
      <c r="K6549" t="s">
        <v>41</v>
      </c>
      <c r="L6549" t="s">
        <v>74</v>
      </c>
      <c r="M6549"/>
      <c r="N6549">
        <v>55</v>
      </c>
      <c r="O6549" t="s">
        <v>14843</v>
      </c>
      <c r="P6549" t="s">
        <v>14844</v>
      </c>
    </row>
    <row r="6550" spans="1:16" x14ac:dyDescent="0.35">
      <c r="A6550" t="s">
        <v>1</v>
      </c>
      <c r="B6550" t="s">
        <v>14845</v>
      </c>
      <c r="C6550" t="s">
        <v>112</v>
      </c>
      <c r="D6550" t="s">
        <v>3173</v>
      </c>
      <c r="E6550" t="s">
        <v>59</v>
      </c>
      <c r="F6550" t="b">
        <v>0</v>
      </c>
      <c r="G6550" t="s">
        <v>65</v>
      </c>
      <c r="H6550" s="1">
        <v>46090.997094907398</v>
      </c>
      <c r="I6550" t="b">
        <v>1</v>
      </c>
      <c r="J6550" t="b">
        <v>0</v>
      </c>
      <c r="K6550" t="s">
        <v>41</v>
      </c>
      <c r="L6550" t="s">
        <v>60</v>
      </c>
      <c r="M6550">
        <v>142500</v>
      </c>
      <c r="N6550"/>
      <c r="O6550" t="s">
        <v>14846</v>
      </c>
      <c r="P6550" t="s">
        <v>14847</v>
      </c>
    </row>
    <row r="6551" spans="1:16" x14ac:dyDescent="0.35">
      <c r="A6551" t="s">
        <v>1</v>
      </c>
      <c r="B6551" t="s">
        <v>14848</v>
      </c>
      <c r="C6551" t="s">
        <v>14849</v>
      </c>
      <c r="D6551" t="s">
        <v>3173</v>
      </c>
      <c r="E6551" t="s">
        <v>59</v>
      </c>
      <c r="F6551" t="b">
        <v>0</v>
      </c>
      <c r="G6551" t="s">
        <v>65</v>
      </c>
      <c r="H6551" s="1">
        <v>46090.997094907398</v>
      </c>
      <c r="I6551" t="b">
        <v>0</v>
      </c>
      <c r="J6551" t="b">
        <v>1</v>
      </c>
      <c r="K6551" t="s">
        <v>41</v>
      </c>
      <c r="L6551" t="s">
        <v>74</v>
      </c>
      <c r="M6551"/>
      <c r="N6551">
        <v>64</v>
      </c>
      <c r="O6551" t="s">
        <v>14850</v>
      </c>
      <c r="P6551" t="s">
        <v>14851</v>
      </c>
    </row>
    <row r="6552" spans="1:16" x14ac:dyDescent="0.35">
      <c r="A6552" t="s">
        <v>1</v>
      </c>
      <c r="B6552" t="s">
        <v>277</v>
      </c>
      <c r="C6552" t="s">
        <v>3643</v>
      </c>
      <c r="D6552" t="s">
        <v>4526</v>
      </c>
      <c r="E6552" t="s">
        <v>59</v>
      </c>
      <c r="F6552" t="b">
        <v>0</v>
      </c>
      <c r="G6552" t="s">
        <v>65</v>
      </c>
      <c r="H6552" s="1">
        <v>46090.997175925928</v>
      </c>
      <c r="I6552" t="b">
        <v>0</v>
      </c>
      <c r="J6552" t="b">
        <v>0</v>
      </c>
      <c r="K6552" t="s">
        <v>41</v>
      </c>
      <c r="L6552" t="s">
        <v>60</v>
      </c>
      <c r="M6552">
        <v>135000</v>
      </c>
      <c r="N6552"/>
      <c r="O6552" t="s">
        <v>3644</v>
      </c>
      <c r="P6552" t="s">
        <v>14852</v>
      </c>
    </row>
    <row r="6553" spans="1:16" x14ac:dyDescent="0.35">
      <c r="A6553" t="s">
        <v>1</v>
      </c>
      <c r="B6553" t="s">
        <v>14853</v>
      </c>
      <c r="C6553" t="s">
        <v>860</v>
      </c>
      <c r="D6553" t="s">
        <v>4587</v>
      </c>
      <c r="E6553" t="s">
        <v>59</v>
      </c>
      <c r="F6553" t="b">
        <v>0</v>
      </c>
      <c r="G6553" t="s">
        <v>77</v>
      </c>
      <c r="H6553" s="1">
        <v>46090.997384259259</v>
      </c>
      <c r="I6553" t="b">
        <v>0</v>
      </c>
      <c r="J6553" t="b">
        <v>1</v>
      </c>
      <c r="K6553" t="s">
        <v>41</v>
      </c>
      <c r="L6553" t="s">
        <v>60</v>
      </c>
      <c r="M6553">
        <v>162845</v>
      </c>
      <c r="N6553"/>
      <c r="O6553" t="s">
        <v>2599</v>
      </c>
      <c r="P6553" t="s">
        <v>14650</v>
      </c>
    </row>
    <row r="6554" spans="1:16" x14ac:dyDescent="0.35">
      <c r="A6554" t="s">
        <v>1</v>
      </c>
      <c r="B6554" t="s">
        <v>14854</v>
      </c>
      <c r="C6554" t="s">
        <v>4224</v>
      </c>
      <c r="D6554" t="s">
        <v>3761</v>
      </c>
      <c r="E6554" t="s">
        <v>59</v>
      </c>
      <c r="F6554" t="b">
        <v>0</v>
      </c>
      <c r="G6554" t="s">
        <v>73</v>
      </c>
      <c r="H6554" s="1">
        <v>46090.997881944437</v>
      </c>
      <c r="I6554" t="b">
        <v>1</v>
      </c>
      <c r="J6554" t="b">
        <v>1</v>
      </c>
      <c r="K6554" t="s">
        <v>41</v>
      </c>
      <c r="L6554" t="s">
        <v>60</v>
      </c>
      <c r="M6554">
        <v>137500</v>
      </c>
      <c r="N6554"/>
      <c r="O6554" t="s">
        <v>5551</v>
      </c>
      <c r="P6554" t="s">
        <v>14855</v>
      </c>
    </row>
    <row r="6555" spans="1:16" x14ac:dyDescent="0.35">
      <c r="A6555" t="s">
        <v>0</v>
      </c>
      <c r="B6555" t="s">
        <v>14856</v>
      </c>
      <c r="C6555" t="s">
        <v>14857</v>
      </c>
      <c r="D6555" t="s">
        <v>14858</v>
      </c>
      <c r="E6555" t="s">
        <v>59</v>
      </c>
      <c r="F6555" t="b">
        <v>0</v>
      </c>
      <c r="G6555" t="s">
        <v>40</v>
      </c>
      <c r="H6555" s="1">
        <v>46090.998888888891</v>
      </c>
      <c r="I6555" t="b">
        <v>1</v>
      </c>
      <c r="J6555" t="b">
        <v>0</v>
      </c>
      <c r="K6555" t="s">
        <v>40</v>
      </c>
      <c r="L6555" t="s">
        <v>60</v>
      </c>
      <c r="M6555">
        <v>61848</v>
      </c>
      <c r="N6555"/>
      <c r="O6555" t="s">
        <v>14859</v>
      </c>
      <c r="P6555" t="s">
        <v>14860</v>
      </c>
    </row>
    <row r="6556" spans="1:16" x14ac:dyDescent="0.35">
      <c r="A6556" t="s">
        <v>1</v>
      </c>
      <c r="B6556" t="s">
        <v>14861</v>
      </c>
      <c r="C6556" t="s">
        <v>14376</v>
      </c>
      <c r="D6556" t="s">
        <v>4587</v>
      </c>
      <c r="E6556" t="s">
        <v>59</v>
      </c>
      <c r="F6556" t="b">
        <v>0</v>
      </c>
      <c r="G6556" t="s">
        <v>40</v>
      </c>
      <c r="H6556" s="1">
        <v>46090.999085648153</v>
      </c>
      <c r="I6556" t="b">
        <v>1</v>
      </c>
      <c r="J6556" t="b">
        <v>0</v>
      </c>
      <c r="K6556" t="s">
        <v>40</v>
      </c>
      <c r="L6556" t="s">
        <v>60</v>
      </c>
      <c r="M6556">
        <v>55000</v>
      </c>
      <c r="N6556"/>
      <c r="O6556" t="s">
        <v>14377</v>
      </c>
      <c r="P6556" t="s">
        <v>3876</v>
      </c>
    </row>
    <row r="6557" spans="1:16" x14ac:dyDescent="0.35">
      <c r="A6557" t="s">
        <v>0</v>
      </c>
      <c r="B6557" t="s">
        <v>14862</v>
      </c>
      <c r="C6557" t="s">
        <v>4069</v>
      </c>
      <c r="D6557" t="s">
        <v>14863</v>
      </c>
      <c r="E6557" t="s">
        <v>59</v>
      </c>
      <c r="F6557" t="b">
        <v>0</v>
      </c>
      <c r="G6557" t="s">
        <v>19</v>
      </c>
      <c r="H6557" s="1">
        <v>46090.999872685177</v>
      </c>
      <c r="I6557" t="b">
        <v>1</v>
      </c>
      <c r="J6557" t="b">
        <v>0</v>
      </c>
      <c r="K6557" t="s">
        <v>19</v>
      </c>
      <c r="L6557" t="s">
        <v>60</v>
      </c>
      <c r="M6557">
        <v>1500000</v>
      </c>
      <c r="N6557"/>
      <c r="O6557" t="s">
        <v>14864</v>
      </c>
      <c r="P6557" t="s">
        <v>14865</v>
      </c>
    </row>
    <row r="6558" spans="1:16" x14ac:dyDescent="0.35">
      <c r="A6558" t="s">
        <v>0</v>
      </c>
      <c r="B6558" t="s">
        <v>14866</v>
      </c>
      <c r="C6558" t="s">
        <v>19</v>
      </c>
      <c r="D6558" t="s">
        <v>4518</v>
      </c>
      <c r="E6558" t="s">
        <v>59</v>
      </c>
      <c r="F6558" t="b">
        <v>0</v>
      </c>
      <c r="G6558" t="s">
        <v>19</v>
      </c>
      <c r="H6558" s="1">
        <v>46090.999976851846</v>
      </c>
      <c r="I6558" t="b">
        <v>1</v>
      </c>
      <c r="J6558" t="b">
        <v>0</v>
      </c>
      <c r="K6558" t="s">
        <v>19</v>
      </c>
      <c r="L6558" t="s">
        <v>60</v>
      </c>
      <c r="M6558">
        <v>50000</v>
      </c>
      <c r="N6558"/>
      <c r="O6558" t="s">
        <v>4519</v>
      </c>
    </row>
    <row r="6559" spans="1:16" x14ac:dyDescent="0.35">
      <c r="A6559" t="s">
        <v>0</v>
      </c>
      <c r="B6559" t="s">
        <v>14867</v>
      </c>
      <c r="C6559" t="s">
        <v>19</v>
      </c>
      <c r="D6559" t="s">
        <v>4518</v>
      </c>
      <c r="E6559" t="s">
        <v>621</v>
      </c>
      <c r="F6559" t="b">
        <v>0</v>
      </c>
      <c r="G6559" t="s">
        <v>19</v>
      </c>
      <c r="H6559" s="1">
        <v>46090.999976851846</v>
      </c>
      <c r="I6559" t="b">
        <v>1</v>
      </c>
      <c r="J6559" t="b">
        <v>0</v>
      </c>
      <c r="K6559" t="s">
        <v>19</v>
      </c>
      <c r="L6559" t="s">
        <v>60</v>
      </c>
      <c r="M6559">
        <v>50000</v>
      </c>
      <c r="N6559"/>
      <c r="O6559" t="s">
        <v>4519</v>
      </c>
    </row>
    <row r="6560" spans="1:16" x14ac:dyDescent="0.35">
      <c r="A6560" t="s">
        <v>0</v>
      </c>
      <c r="B6560" t="s">
        <v>14868</v>
      </c>
      <c r="C6560" t="s">
        <v>19</v>
      </c>
      <c r="D6560" t="s">
        <v>4518</v>
      </c>
      <c r="E6560" t="s">
        <v>621</v>
      </c>
      <c r="F6560" t="b">
        <v>0</v>
      </c>
      <c r="G6560" t="s">
        <v>19</v>
      </c>
      <c r="H6560" s="1">
        <v>46090.999988425923</v>
      </c>
      <c r="I6560" t="b">
        <v>0</v>
      </c>
      <c r="J6560" t="b">
        <v>0</v>
      </c>
      <c r="K6560" t="s">
        <v>19</v>
      </c>
      <c r="L6560" t="s">
        <v>60</v>
      </c>
      <c r="M6560">
        <v>50000</v>
      </c>
      <c r="N6560"/>
      <c r="O6560" t="s">
        <v>4519</v>
      </c>
    </row>
    <row r="6561" spans="1:16" x14ac:dyDescent="0.35">
      <c r="A6561" t="s">
        <v>2</v>
      </c>
      <c r="B6561" t="s">
        <v>128</v>
      </c>
      <c r="C6561" t="s">
        <v>4069</v>
      </c>
      <c r="D6561" t="s">
        <v>14869</v>
      </c>
      <c r="E6561" t="s">
        <v>59</v>
      </c>
      <c r="F6561" t="b">
        <v>0</v>
      </c>
      <c r="G6561" t="s">
        <v>19</v>
      </c>
      <c r="H6561" s="1">
        <v>46091.000034722223</v>
      </c>
      <c r="I6561" t="b">
        <v>0</v>
      </c>
      <c r="J6561" t="b">
        <v>0</v>
      </c>
      <c r="K6561" t="s">
        <v>19</v>
      </c>
      <c r="L6561" t="s">
        <v>60</v>
      </c>
      <c r="M6561">
        <v>450000</v>
      </c>
      <c r="N6561"/>
      <c r="O6561" t="s">
        <v>14870</v>
      </c>
      <c r="P6561" t="s">
        <v>14871</v>
      </c>
    </row>
    <row r="6562" spans="1:16" x14ac:dyDescent="0.35">
      <c r="A6562" t="s">
        <v>4</v>
      </c>
      <c r="B6562" t="s">
        <v>14872</v>
      </c>
      <c r="C6562" t="s">
        <v>76</v>
      </c>
      <c r="D6562" t="s">
        <v>4526</v>
      </c>
      <c r="E6562" t="s">
        <v>59</v>
      </c>
      <c r="F6562" t="b">
        <v>1</v>
      </c>
      <c r="G6562" t="s">
        <v>63</v>
      </c>
      <c r="H6562" s="1">
        <v>46091.009143518517</v>
      </c>
      <c r="I6562" t="b">
        <v>0</v>
      </c>
      <c r="J6562" t="b">
        <v>1</v>
      </c>
      <c r="K6562" t="s">
        <v>41</v>
      </c>
      <c r="L6562" t="s">
        <v>60</v>
      </c>
      <c r="M6562">
        <v>108000</v>
      </c>
      <c r="N6562"/>
      <c r="O6562" t="s">
        <v>14873</v>
      </c>
      <c r="P6562" t="s">
        <v>14874</v>
      </c>
    </row>
    <row r="6563" spans="1:16" x14ac:dyDescent="0.35">
      <c r="A6563" t="s">
        <v>0</v>
      </c>
      <c r="B6563" t="s">
        <v>1772</v>
      </c>
      <c r="C6563" t="s">
        <v>92</v>
      </c>
      <c r="D6563" t="s">
        <v>4595</v>
      </c>
      <c r="E6563" t="s">
        <v>59</v>
      </c>
      <c r="F6563" t="b">
        <v>0</v>
      </c>
      <c r="G6563" t="s">
        <v>77</v>
      </c>
      <c r="H6563" s="1">
        <v>46091.037534722222</v>
      </c>
      <c r="I6563" t="b">
        <v>1</v>
      </c>
      <c r="J6563" t="b">
        <v>0</v>
      </c>
      <c r="K6563" t="s">
        <v>41</v>
      </c>
      <c r="L6563" t="s">
        <v>60</v>
      </c>
      <c r="M6563">
        <v>77500</v>
      </c>
      <c r="N6563"/>
      <c r="O6563" t="s">
        <v>14875</v>
      </c>
      <c r="P6563" t="s">
        <v>3201</v>
      </c>
    </row>
    <row r="6564" spans="1:16" x14ac:dyDescent="0.35">
      <c r="A6564" t="s">
        <v>3</v>
      </c>
      <c r="B6564" t="s">
        <v>14876</v>
      </c>
      <c r="C6564" t="s">
        <v>326</v>
      </c>
      <c r="D6564" t="s">
        <v>4595</v>
      </c>
      <c r="E6564" t="s">
        <v>59</v>
      </c>
      <c r="F6564" t="b">
        <v>0</v>
      </c>
      <c r="G6564" t="s">
        <v>77</v>
      </c>
      <c r="H6564" s="1">
        <v>46091.037557870368</v>
      </c>
      <c r="I6564" t="b">
        <v>0</v>
      </c>
      <c r="J6564" t="b">
        <v>0</v>
      </c>
      <c r="K6564" t="s">
        <v>41</v>
      </c>
      <c r="L6564" t="s">
        <v>60</v>
      </c>
      <c r="M6564">
        <v>90000</v>
      </c>
      <c r="N6564"/>
      <c r="O6564" t="s">
        <v>14877</v>
      </c>
    </row>
    <row r="6565" spans="1:16" x14ac:dyDescent="0.35">
      <c r="A6565" t="s">
        <v>0</v>
      </c>
      <c r="B6565" t="s">
        <v>14878</v>
      </c>
      <c r="C6565" t="s">
        <v>71</v>
      </c>
      <c r="D6565" t="s">
        <v>4526</v>
      </c>
      <c r="E6565" t="s">
        <v>88</v>
      </c>
      <c r="F6565" t="b">
        <v>0</v>
      </c>
      <c r="G6565" t="s">
        <v>73</v>
      </c>
      <c r="H6565" s="1">
        <v>46091.037615740737</v>
      </c>
      <c r="I6565" t="b">
        <v>1</v>
      </c>
      <c r="J6565" t="b">
        <v>0</v>
      </c>
      <c r="K6565" t="s">
        <v>41</v>
      </c>
      <c r="L6565" t="s">
        <v>74</v>
      </c>
      <c r="M6565"/>
      <c r="N6565">
        <v>31.5</v>
      </c>
      <c r="O6565" t="s">
        <v>2776</v>
      </c>
      <c r="P6565" t="s">
        <v>325</v>
      </c>
    </row>
    <row r="6566" spans="1:16" x14ac:dyDescent="0.35">
      <c r="A6566" t="s">
        <v>0</v>
      </c>
      <c r="B6566" t="s">
        <v>4071</v>
      </c>
      <c r="C6566" t="s">
        <v>541</v>
      </c>
      <c r="D6566" t="s">
        <v>4595</v>
      </c>
      <c r="E6566" t="s">
        <v>59</v>
      </c>
      <c r="F6566" t="b">
        <v>0</v>
      </c>
      <c r="G6566" t="s">
        <v>73</v>
      </c>
      <c r="H6566" s="1">
        <v>46091.037615740737</v>
      </c>
      <c r="I6566" t="b">
        <v>1</v>
      </c>
      <c r="J6566" t="b">
        <v>0</v>
      </c>
      <c r="K6566" t="s">
        <v>41</v>
      </c>
      <c r="L6566" t="s">
        <v>60</v>
      </c>
      <c r="M6566">
        <v>105000</v>
      </c>
      <c r="N6566"/>
      <c r="O6566" t="s">
        <v>371</v>
      </c>
    </row>
    <row r="6567" spans="1:16" x14ac:dyDescent="0.35">
      <c r="A6567" t="s">
        <v>0</v>
      </c>
      <c r="B6567" t="s">
        <v>14879</v>
      </c>
      <c r="C6567" t="s">
        <v>148</v>
      </c>
      <c r="D6567" t="s">
        <v>4346</v>
      </c>
      <c r="F6567" t="b">
        <v>0</v>
      </c>
      <c r="G6567" t="s">
        <v>89</v>
      </c>
      <c r="H6567" s="1">
        <v>46091.037847222222</v>
      </c>
      <c r="I6567" t="b">
        <v>1</v>
      </c>
      <c r="J6567" t="b">
        <v>0</v>
      </c>
      <c r="K6567" t="s">
        <v>41</v>
      </c>
      <c r="L6567" t="s">
        <v>60</v>
      </c>
      <c r="M6567">
        <v>50000</v>
      </c>
      <c r="N6567"/>
      <c r="O6567" t="s">
        <v>14880</v>
      </c>
      <c r="P6567" t="s">
        <v>426</v>
      </c>
    </row>
    <row r="6568" spans="1:16" x14ac:dyDescent="0.35">
      <c r="A6568" t="s">
        <v>0</v>
      </c>
      <c r="B6568" t="s">
        <v>14881</v>
      </c>
      <c r="C6568" t="s">
        <v>2350</v>
      </c>
      <c r="D6568" t="s">
        <v>4595</v>
      </c>
      <c r="E6568" t="s">
        <v>59</v>
      </c>
      <c r="F6568" t="b">
        <v>0</v>
      </c>
      <c r="G6568" t="s">
        <v>89</v>
      </c>
      <c r="H6568" s="1">
        <v>46091.037939814807</v>
      </c>
      <c r="I6568" t="b">
        <v>0</v>
      </c>
      <c r="J6568" t="b">
        <v>1</v>
      </c>
      <c r="K6568" t="s">
        <v>41</v>
      </c>
      <c r="L6568" t="s">
        <v>60</v>
      </c>
      <c r="M6568">
        <v>75000</v>
      </c>
      <c r="N6568"/>
      <c r="O6568" t="s">
        <v>1692</v>
      </c>
      <c r="P6568" t="s">
        <v>14882</v>
      </c>
    </row>
    <row r="6569" spans="1:16" x14ac:dyDescent="0.35">
      <c r="A6569" t="s">
        <v>9</v>
      </c>
      <c r="B6569" t="s">
        <v>14883</v>
      </c>
      <c r="C6569" t="s">
        <v>2800</v>
      </c>
      <c r="D6569" t="s">
        <v>4595</v>
      </c>
      <c r="E6569" t="s">
        <v>59</v>
      </c>
      <c r="F6569" t="b">
        <v>0</v>
      </c>
      <c r="G6569" t="s">
        <v>89</v>
      </c>
      <c r="H6569" s="1">
        <v>46091.037951388891</v>
      </c>
      <c r="I6569" t="b">
        <v>1</v>
      </c>
      <c r="J6569" t="b">
        <v>0</v>
      </c>
      <c r="K6569" t="s">
        <v>41</v>
      </c>
      <c r="L6569" t="s">
        <v>60</v>
      </c>
      <c r="M6569">
        <v>110000</v>
      </c>
      <c r="N6569"/>
      <c r="O6569" t="s">
        <v>4839</v>
      </c>
    </row>
    <row r="6570" spans="1:16" x14ac:dyDescent="0.35">
      <c r="A6570" t="s">
        <v>2</v>
      </c>
      <c r="B6570" t="s">
        <v>2</v>
      </c>
      <c r="C6570" t="s">
        <v>14884</v>
      </c>
      <c r="D6570" t="s">
        <v>4595</v>
      </c>
      <c r="E6570" t="s">
        <v>59</v>
      </c>
      <c r="F6570" t="b">
        <v>0</v>
      </c>
      <c r="G6570" t="s">
        <v>65</v>
      </c>
      <c r="H6570" s="1">
        <v>46091.038032407407</v>
      </c>
      <c r="I6570" t="b">
        <v>0</v>
      </c>
      <c r="J6570" t="b">
        <v>0</v>
      </c>
      <c r="K6570" t="s">
        <v>41</v>
      </c>
      <c r="L6570" t="s">
        <v>60</v>
      </c>
      <c r="M6570">
        <v>121500</v>
      </c>
      <c r="N6570"/>
      <c r="O6570" t="s">
        <v>14885</v>
      </c>
    </row>
    <row r="6571" spans="1:16" x14ac:dyDescent="0.35">
      <c r="A6571" t="s">
        <v>2</v>
      </c>
      <c r="B6571" t="s">
        <v>158</v>
      </c>
      <c r="C6571" t="s">
        <v>559</v>
      </c>
      <c r="D6571" t="s">
        <v>4595</v>
      </c>
      <c r="E6571" t="s">
        <v>59</v>
      </c>
      <c r="F6571" t="b">
        <v>0</v>
      </c>
      <c r="G6571" t="s">
        <v>65</v>
      </c>
      <c r="H6571" s="1">
        <v>46091.038113425922</v>
      </c>
      <c r="I6571" t="b">
        <v>0</v>
      </c>
      <c r="J6571" t="b">
        <v>1</v>
      </c>
      <c r="K6571" t="s">
        <v>41</v>
      </c>
      <c r="L6571" t="s">
        <v>60</v>
      </c>
      <c r="M6571">
        <v>215000</v>
      </c>
      <c r="N6571"/>
      <c r="O6571" t="s">
        <v>265</v>
      </c>
    </row>
    <row r="6572" spans="1:16" x14ac:dyDescent="0.35">
      <c r="A6572" t="s">
        <v>2</v>
      </c>
      <c r="B6572" t="s">
        <v>14886</v>
      </c>
      <c r="C6572" t="s">
        <v>81</v>
      </c>
      <c r="D6572" t="s">
        <v>4595</v>
      </c>
      <c r="E6572" t="s">
        <v>59</v>
      </c>
      <c r="F6572" t="b">
        <v>0</v>
      </c>
      <c r="G6572" t="s">
        <v>77</v>
      </c>
      <c r="H6572" s="1">
        <v>46091.038263888891</v>
      </c>
      <c r="I6572" t="b">
        <v>0</v>
      </c>
      <c r="J6572" t="b">
        <v>0</v>
      </c>
      <c r="K6572" t="s">
        <v>41</v>
      </c>
      <c r="L6572" t="s">
        <v>60</v>
      </c>
      <c r="M6572">
        <v>162500</v>
      </c>
      <c r="N6572"/>
      <c r="O6572" t="s">
        <v>12052</v>
      </c>
    </row>
    <row r="6573" spans="1:16" x14ac:dyDescent="0.35">
      <c r="A6573" t="s">
        <v>2</v>
      </c>
      <c r="B6573" t="s">
        <v>14887</v>
      </c>
      <c r="C6573" t="s">
        <v>81</v>
      </c>
      <c r="D6573" t="s">
        <v>4595</v>
      </c>
      <c r="E6573" t="s">
        <v>59</v>
      </c>
      <c r="F6573" t="b">
        <v>0</v>
      </c>
      <c r="G6573" t="s">
        <v>77</v>
      </c>
      <c r="H6573" s="1">
        <v>46091.038287037038</v>
      </c>
      <c r="I6573" t="b">
        <v>0</v>
      </c>
      <c r="J6573" t="b">
        <v>0</v>
      </c>
      <c r="K6573" t="s">
        <v>41</v>
      </c>
      <c r="L6573" t="s">
        <v>60</v>
      </c>
      <c r="M6573">
        <v>150000</v>
      </c>
      <c r="N6573"/>
      <c r="O6573" t="s">
        <v>12052</v>
      </c>
    </row>
    <row r="6574" spans="1:16" x14ac:dyDescent="0.35">
      <c r="A6574" t="s">
        <v>6</v>
      </c>
      <c r="B6574" t="s">
        <v>14888</v>
      </c>
      <c r="C6574" t="s">
        <v>81</v>
      </c>
      <c r="D6574" t="s">
        <v>4595</v>
      </c>
      <c r="E6574" t="s">
        <v>59</v>
      </c>
      <c r="F6574" t="b">
        <v>0</v>
      </c>
      <c r="G6574" t="s">
        <v>77</v>
      </c>
      <c r="H6574" s="1">
        <v>46091.038287037038</v>
      </c>
      <c r="I6574" t="b">
        <v>0</v>
      </c>
      <c r="J6574" t="b">
        <v>0</v>
      </c>
      <c r="K6574" t="s">
        <v>41</v>
      </c>
      <c r="L6574" t="s">
        <v>60</v>
      </c>
      <c r="M6574">
        <v>150000</v>
      </c>
      <c r="N6574"/>
      <c r="O6574" t="s">
        <v>12052</v>
      </c>
      <c r="P6574" t="s">
        <v>85</v>
      </c>
    </row>
    <row r="6575" spans="1:16" x14ac:dyDescent="0.35">
      <c r="A6575" t="s">
        <v>2</v>
      </c>
      <c r="B6575" t="s">
        <v>14889</v>
      </c>
      <c r="C6575" t="s">
        <v>81</v>
      </c>
      <c r="D6575" t="s">
        <v>4595</v>
      </c>
      <c r="E6575" t="s">
        <v>59</v>
      </c>
      <c r="F6575" t="b">
        <v>0</v>
      </c>
      <c r="G6575" t="s">
        <v>77</v>
      </c>
      <c r="H6575" s="1">
        <v>46091.038287037038</v>
      </c>
      <c r="I6575" t="b">
        <v>0</v>
      </c>
      <c r="J6575" t="b">
        <v>1</v>
      </c>
      <c r="K6575" t="s">
        <v>41</v>
      </c>
      <c r="L6575" t="s">
        <v>60</v>
      </c>
      <c r="M6575">
        <v>210000</v>
      </c>
      <c r="N6575"/>
      <c r="O6575" t="s">
        <v>12052</v>
      </c>
      <c r="P6575" t="s">
        <v>85</v>
      </c>
    </row>
    <row r="6576" spans="1:16" x14ac:dyDescent="0.35">
      <c r="A6576" t="s">
        <v>2</v>
      </c>
      <c r="B6576" t="s">
        <v>14890</v>
      </c>
      <c r="C6576" t="s">
        <v>81</v>
      </c>
      <c r="D6576" t="s">
        <v>4595</v>
      </c>
      <c r="E6576" t="s">
        <v>59</v>
      </c>
      <c r="F6576" t="b">
        <v>0</v>
      </c>
      <c r="G6576" t="s">
        <v>77</v>
      </c>
      <c r="H6576" s="1">
        <v>46091.038287037038</v>
      </c>
      <c r="I6576" t="b">
        <v>0</v>
      </c>
      <c r="J6576" t="b">
        <v>0</v>
      </c>
      <c r="K6576" t="s">
        <v>41</v>
      </c>
      <c r="L6576" t="s">
        <v>60</v>
      </c>
      <c r="M6576">
        <v>125000</v>
      </c>
      <c r="N6576"/>
      <c r="O6576" t="s">
        <v>12052</v>
      </c>
    </row>
    <row r="6577" spans="1:16" x14ac:dyDescent="0.35">
      <c r="A6577" t="s">
        <v>7</v>
      </c>
      <c r="B6577" t="s">
        <v>14891</v>
      </c>
      <c r="C6577" t="s">
        <v>4111</v>
      </c>
      <c r="D6577" t="s">
        <v>4595</v>
      </c>
      <c r="E6577" t="s">
        <v>59</v>
      </c>
      <c r="F6577" t="b">
        <v>0</v>
      </c>
      <c r="G6577" t="s">
        <v>77</v>
      </c>
      <c r="H6577" s="1">
        <v>46091.038310185177</v>
      </c>
      <c r="I6577" t="b">
        <v>0</v>
      </c>
      <c r="J6577" t="b">
        <v>0</v>
      </c>
      <c r="K6577" t="s">
        <v>41</v>
      </c>
      <c r="L6577" t="s">
        <v>60</v>
      </c>
      <c r="M6577">
        <v>78000</v>
      </c>
      <c r="N6577"/>
      <c r="O6577" t="s">
        <v>10927</v>
      </c>
    </row>
    <row r="6578" spans="1:16" x14ac:dyDescent="0.35">
      <c r="A6578" t="s">
        <v>1</v>
      </c>
      <c r="B6578" t="s">
        <v>385</v>
      </c>
      <c r="C6578" t="s">
        <v>165</v>
      </c>
      <c r="D6578" t="s">
        <v>4595</v>
      </c>
      <c r="E6578" t="s">
        <v>59</v>
      </c>
      <c r="F6578" t="b">
        <v>0</v>
      </c>
      <c r="G6578" t="s">
        <v>73</v>
      </c>
      <c r="H6578" s="1">
        <v>46091.038506944453</v>
      </c>
      <c r="I6578" t="b">
        <v>1</v>
      </c>
      <c r="J6578" t="b">
        <v>0</v>
      </c>
      <c r="K6578" t="s">
        <v>41</v>
      </c>
      <c r="L6578" t="s">
        <v>60</v>
      </c>
      <c r="M6578">
        <v>175000</v>
      </c>
      <c r="N6578"/>
      <c r="O6578" t="s">
        <v>14875</v>
      </c>
      <c r="P6578" t="s">
        <v>14892</v>
      </c>
    </row>
    <row r="6579" spans="1:16" x14ac:dyDescent="0.35">
      <c r="A6579" t="s">
        <v>2</v>
      </c>
      <c r="B6579" t="s">
        <v>466</v>
      </c>
      <c r="C6579" t="s">
        <v>1045</v>
      </c>
      <c r="D6579" t="s">
        <v>4595</v>
      </c>
      <c r="E6579" t="s">
        <v>59</v>
      </c>
      <c r="F6579" t="b">
        <v>0</v>
      </c>
      <c r="G6579" t="s">
        <v>68</v>
      </c>
      <c r="H6579" s="1">
        <v>46091.038611111107</v>
      </c>
      <c r="I6579" t="b">
        <v>0</v>
      </c>
      <c r="J6579" t="b">
        <v>1</v>
      </c>
      <c r="K6579" t="s">
        <v>41</v>
      </c>
      <c r="L6579" t="s">
        <v>60</v>
      </c>
      <c r="M6579">
        <v>137000</v>
      </c>
      <c r="N6579"/>
      <c r="O6579" t="s">
        <v>241</v>
      </c>
      <c r="P6579" t="s">
        <v>9803</v>
      </c>
    </row>
    <row r="6580" spans="1:16" x14ac:dyDescent="0.35">
      <c r="A6580" t="s">
        <v>0</v>
      </c>
      <c r="B6580" t="s">
        <v>14893</v>
      </c>
      <c r="C6580" t="s">
        <v>716</v>
      </c>
      <c r="D6580" t="s">
        <v>4595</v>
      </c>
      <c r="E6580" t="s">
        <v>59</v>
      </c>
      <c r="F6580" t="b">
        <v>0</v>
      </c>
      <c r="G6580" t="s">
        <v>63</v>
      </c>
      <c r="H6580" s="1">
        <v>46091.050833333327</v>
      </c>
      <c r="I6580" t="b">
        <v>0</v>
      </c>
      <c r="J6580" t="b">
        <v>0</v>
      </c>
      <c r="K6580" t="s">
        <v>41</v>
      </c>
      <c r="L6580" t="s">
        <v>60</v>
      </c>
      <c r="M6580">
        <v>110000</v>
      </c>
      <c r="N6580"/>
      <c r="O6580" t="s">
        <v>3279</v>
      </c>
      <c r="P6580" t="s">
        <v>14894</v>
      </c>
    </row>
    <row r="6581" spans="1:16" x14ac:dyDescent="0.35">
      <c r="A6581" t="s">
        <v>0</v>
      </c>
      <c r="B6581" t="s">
        <v>0</v>
      </c>
      <c r="C6581" t="s">
        <v>14895</v>
      </c>
      <c r="D6581" t="s">
        <v>4595</v>
      </c>
      <c r="E6581" t="s">
        <v>59</v>
      </c>
      <c r="F6581" t="b">
        <v>0</v>
      </c>
      <c r="G6581" t="s">
        <v>77</v>
      </c>
      <c r="H6581" s="1">
        <v>46091.079201388893</v>
      </c>
      <c r="I6581" t="b">
        <v>0</v>
      </c>
      <c r="J6581" t="b">
        <v>0</v>
      </c>
      <c r="K6581" t="s">
        <v>41</v>
      </c>
      <c r="L6581" t="s">
        <v>60</v>
      </c>
      <c r="M6581">
        <v>77500</v>
      </c>
      <c r="N6581"/>
      <c r="O6581" t="s">
        <v>14896</v>
      </c>
      <c r="P6581" t="s">
        <v>1482</v>
      </c>
    </row>
    <row r="6582" spans="1:16" x14ac:dyDescent="0.35">
      <c r="A6582" t="s">
        <v>0</v>
      </c>
      <c r="B6582" t="s">
        <v>14897</v>
      </c>
      <c r="C6582" t="s">
        <v>952</v>
      </c>
      <c r="D6582" t="s">
        <v>4526</v>
      </c>
      <c r="E6582" t="s">
        <v>59</v>
      </c>
      <c r="F6582" t="b">
        <v>0</v>
      </c>
      <c r="G6582" t="s">
        <v>68</v>
      </c>
      <c r="H6582" s="1">
        <v>46091.079375000001</v>
      </c>
      <c r="I6582" t="b">
        <v>0</v>
      </c>
      <c r="J6582" t="b">
        <v>1</v>
      </c>
      <c r="K6582" t="s">
        <v>41</v>
      </c>
      <c r="L6582" t="s">
        <v>60</v>
      </c>
      <c r="M6582">
        <v>97500</v>
      </c>
      <c r="N6582"/>
      <c r="O6582" t="s">
        <v>14898</v>
      </c>
      <c r="P6582" t="s">
        <v>2710</v>
      </c>
    </row>
    <row r="6583" spans="1:16" x14ac:dyDescent="0.35">
      <c r="A6583" t="s">
        <v>0</v>
      </c>
      <c r="B6583" t="s">
        <v>3246</v>
      </c>
      <c r="C6583" t="s">
        <v>2054</v>
      </c>
      <c r="D6583" t="s">
        <v>4595</v>
      </c>
      <c r="E6583" t="s">
        <v>59</v>
      </c>
      <c r="F6583" t="b">
        <v>0</v>
      </c>
      <c r="G6583" t="s">
        <v>68</v>
      </c>
      <c r="H6583" s="1">
        <v>46091.079467592594</v>
      </c>
      <c r="I6583" t="b">
        <v>0</v>
      </c>
      <c r="J6583" t="b">
        <v>1</v>
      </c>
      <c r="K6583" t="s">
        <v>41</v>
      </c>
      <c r="L6583" t="s">
        <v>60</v>
      </c>
      <c r="M6583">
        <v>120000</v>
      </c>
      <c r="N6583"/>
      <c r="O6583" t="s">
        <v>944</v>
      </c>
      <c r="P6583" t="s">
        <v>2114</v>
      </c>
    </row>
    <row r="6584" spans="1:16" x14ac:dyDescent="0.35">
      <c r="A6584" t="s">
        <v>0</v>
      </c>
      <c r="B6584" t="s">
        <v>228</v>
      </c>
      <c r="C6584" t="s">
        <v>1883</v>
      </c>
      <c r="D6584" t="s">
        <v>4595</v>
      </c>
      <c r="E6584" t="s">
        <v>88</v>
      </c>
      <c r="F6584" t="b">
        <v>0</v>
      </c>
      <c r="G6584" t="s">
        <v>68</v>
      </c>
      <c r="H6584" s="1">
        <v>46091.079467592594</v>
      </c>
      <c r="I6584" t="b">
        <v>1</v>
      </c>
      <c r="J6584" t="b">
        <v>0</v>
      </c>
      <c r="K6584" t="s">
        <v>41</v>
      </c>
      <c r="L6584" t="s">
        <v>60</v>
      </c>
      <c r="M6584">
        <v>110000</v>
      </c>
      <c r="N6584"/>
      <c r="O6584" t="s">
        <v>14899</v>
      </c>
      <c r="P6584" t="s">
        <v>597</v>
      </c>
    </row>
    <row r="6585" spans="1:16" x14ac:dyDescent="0.35">
      <c r="A6585" t="s">
        <v>0</v>
      </c>
      <c r="B6585" t="s">
        <v>14900</v>
      </c>
      <c r="C6585" t="s">
        <v>3290</v>
      </c>
      <c r="D6585" t="s">
        <v>4595</v>
      </c>
      <c r="E6585" t="s">
        <v>59</v>
      </c>
      <c r="F6585" t="b">
        <v>0</v>
      </c>
      <c r="G6585" t="s">
        <v>68</v>
      </c>
      <c r="H6585" s="1">
        <v>46091.079479166663</v>
      </c>
      <c r="I6585" t="b">
        <v>0</v>
      </c>
      <c r="J6585" t="b">
        <v>0</v>
      </c>
      <c r="K6585" t="s">
        <v>41</v>
      </c>
      <c r="L6585" t="s">
        <v>60</v>
      </c>
      <c r="M6585">
        <v>120000</v>
      </c>
      <c r="N6585"/>
      <c r="O6585" t="s">
        <v>13338</v>
      </c>
      <c r="P6585" t="s">
        <v>14901</v>
      </c>
    </row>
    <row r="6586" spans="1:16" x14ac:dyDescent="0.35">
      <c r="A6586" t="s">
        <v>0</v>
      </c>
      <c r="B6586" t="s">
        <v>14902</v>
      </c>
      <c r="C6586" t="s">
        <v>237</v>
      </c>
      <c r="D6586" t="s">
        <v>4756</v>
      </c>
      <c r="E6586" t="s">
        <v>59</v>
      </c>
      <c r="F6586" t="b">
        <v>0</v>
      </c>
      <c r="G6586" t="s">
        <v>89</v>
      </c>
      <c r="H6586" s="1">
        <v>46091.079513888893</v>
      </c>
      <c r="I6586" t="b">
        <v>0</v>
      </c>
      <c r="J6586" t="b">
        <v>1</v>
      </c>
      <c r="K6586" t="s">
        <v>41</v>
      </c>
      <c r="L6586" t="s">
        <v>60</v>
      </c>
      <c r="M6586">
        <v>110000</v>
      </c>
      <c r="N6586"/>
      <c r="O6586" t="s">
        <v>14903</v>
      </c>
      <c r="P6586" t="s">
        <v>714</v>
      </c>
    </row>
    <row r="6587" spans="1:16" x14ac:dyDescent="0.35">
      <c r="A6587" t="s">
        <v>3</v>
      </c>
      <c r="B6587" t="s">
        <v>14904</v>
      </c>
      <c r="C6587" t="s">
        <v>181</v>
      </c>
      <c r="D6587" t="s">
        <v>2360</v>
      </c>
      <c r="E6587" t="s">
        <v>59</v>
      </c>
      <c r="F6587" t="b">
        <v>0</v>
      </c>
      <c r="G6587" t="s">
        <v>89</v>
      </c>
      <c r="H6587" s="1">
        <v>46091.079606481479</v>
      </c>
      <c r="I6587" t="b">
        <v>0</v>
      </c>
      <c r="J6587" t="b">
        <v>1</v>
      </c>
      <c r="K6587" t="s">
        <v>41</v>
      </c>
      <c r="L6587" t="s">
        <v>74</v>
      </c>
      <c r="M6587"/>
      <c r="N6587">
        <v>30.68</v>
      </c>
      <c r="O6587" t="s">
        <v>1239</v>
      </c>
      <c r="P6587" t="s">
        <v>219</v>
      </c>
    </row>
    <row r="6588" spans="1:16" x14ac:dyDescent="0.35">
      <c r="A6588" t="s">
        <v>6</v>
      </c>
      <c r="B6588" t="s">
        <v>14905</v>
      </c>
      <c r="C6588" t="s">
        <v>86</v>
      </c>
      <c r="D6588" t="s">
        <v>4526</v>
      </c>
      <c r="E6588" t="s">
        <v>59</v>
      </c>
      <c r="F6588" t="b">
        <v>0</v>
      </c>
      <c r="G6588" t="s">
        <v>77</v>
      </c>
      <c r="H6588" s="1">
        <v>46091.079930555563</v>
      </c>
      <c r="I6588" t="b">
        <v>0</v>
      </c>
      <c r="J6588" t="b">
        <v>1</v>
      </c>
      <c r="K6588" t="s">
        <v>41</v>
      </c>
      <c r="L6588" t="s">
        <v>60</v>
      </c>
      <c r="M6588">
        <v>287000</v>
      </c>
      <c r="N6588"/>
      <c r="O6588" t="s">
        <v>1990</v>
      </c>
      <c r="P6588" t="s">
        <v>14906</v>
      </c>
    </row>
    <row r="6589" spans="1:16" x14ac:dyDescent="0.35">
      <c r="A6589" t="s">
        <v>1</v>
      </c>
      <c r="B6589" t="s">
        <v>629</v>
      </c>
      <c r="C6589" t="s">
        <v>1169</v>
      </c>
      <c r="D6589" t="s">
        <v>4346</v>
      </c>
      <c r="E6589" t="s">
        <v>59</v>
      </c>
      <c r="F6589" t="b">
        <v>0</v>
      </c>
      <c r="G6589" t="s">
        <v>77</v>
      </c>
      <c r="H6589" s="1">
        <v>46091.080682870372</v>
      </c>
      <c r="I6589" t="b">
        <v>0</v>
      </c>
      <c r="J6589" t="b">
        <v>0</v>
      </c>
      <c r="K6589" t="s">
        <v>41</v>
      </c>
      <c r="L6589" t="s">
        <v>60</v>
      </c>
      <c r="M6589">
        <v>101320</v>
      </c>
      <c r="N6589"/>
      <c r="O6589" t="s">
        <v>7666</v>
      </c>
      <c r="P6589" t="s">
        <v>14907</v>
      </c>
    </row>
    <row r="6590" spans="1:16" x14ac:dyDescent="0.35">
      <c r="A6590" t="s">
        <v>0</v>
      </c>
      <c r="B6590" t="s">
        <v>14908</v>
      </c>
      <c r="C6590" t="s">
        <v>112</v>
      </c>
      <c r="D6590" t="s">
        <v>2360</v>
      </c>
      <c r="E6590" t="s">
        <v>59</v>
      </c>
      <c r="F6590" t="b">
        <v>0</v>
      </c>
      <c r="G6590" t="s">
        <v>65</v>
      </c>
      <c r="H6590" s="1">
        <v>46091.120613425926</v>
      </c>
      <c r="I6590" t="b">
        <v>0</v>
      </c>
      <c r="J6590" t="b">
        <v>1</v>
      </c>
      <c r="K6590" t="s">
        <v>41</v>
      </c>
      <c r="L6590" t="s">
        <v>74</v>
      </c>
      <c r="M6590"/>
      <c r="N6590">
        <v>38.450000000000003</v>
      </c>
      <c r="O6590" t="s">
        <v>14909</v>
      </c>
      <c r="P6590" t="s">
        <v>14910</v>
      </c>
    </row>
    <row r="6591" spans="1:16" x14ac:dyDescent="0.35">
      <c r="A6591" t="s">
        <v>3</v>
      </c>
      <c r="B6591" t="s">
        <v>14911</v>
      </c>
      <c r="C6591" t="s">
        <v>181</v>
      </c>
      <c r="D6591" t="s">
        <v>4595</v>
      </c>
      <c r="E6591" t="s">
        <v>59</v>
      </c>
      <c r="F6591" t="b">
        <v>0</v>
      </c>
      <c r="G6591" t="s">
        <v>89</v>
      </c>
      <c r="H6591" s="1">
        <v>46091.121307870373</v>
      </c>
      <c r="I6591" t="b">
        <v>0</v>
      </c>
      <c r="J6591" t="b">
        <v>1</v>
      </c>
      <c r="K6591" t="s">
        <v>41</v>
      </c>
      <c r="L6591" t="s">
        <v>60</v>
      </c>
      <c r="M6591">
        <v>97500</v>
      </c>
      <c r="N6591"/>
      <c r="O6591" t="s">
        <v>14912</v>
      </c>
    </row>
    <row r="6592" spans="1:16" x14ac:dyDescent="0.35">
      <c r="A6592" t="s">
        <v>2</v>
      </c>
      <c r="B6592" t="s">
        <v>14913</v>
      </c>
      <c r="C6592" t="s">
        <v>92</v>
      </c>
      <c r="D6592" t="s">
        <v>4526</v>
      </c>
      <c r="E6592" t="s">
        <v>59</v>
      </c>
      <c r="F6592" t="b">
        <v>0</v>
      </c>
      <c r="G6592" t="s">
        <v>77</v>
      </c>
      <c r="H6592" s="1">
        <v>46091.121481481481</v>
      </c>
      <c r="I6592" t="b">
        <v>0</v>
      </c>
      <c r="J6592" t="b">
        <v>1</v>
      </c>
      <c r="K6592" t="s">
        <v>41</v>
      </c>
      <c r="L6592" t="s">
        <v>60</v>
      </c>
      <c r="M6592">
        <v>200500</v>
      </c>
      <c r="N6592"/>
      <c r="O6592" t="s">
        <v>402</v>
      </c>
      <c r="P6592" t="s">
        <v>14914</v>
      </c>
    </row>
    <row r="6593" spans="1:16" x14ac:dyDescent="0.35">
      <c r="A6593" t="s">
        <v>5</v>
      </c>
      <c r="B6593" t="s">
        <v>14915</v>
      </c>
      <c r="C6593" t="s">
        <v>929</v>
      </c>
      <c r="D6593" t="s">
        <v>4756</v>
      </c>
      <c r="E6593" t="s">
        <v>59</v>
      </c>
      <c r="F6593" t="b">
        <v>0</v>
      </c>
      <c r="G6593" t="s">
        <v>65</v>
      </c>
      <c r="H6593" s="1">
        <v>46091.122118055559</v>
      </c>
      <c r="I6593" t="b">
        <v>1</v>
      </c>
      <c r="J6593" t="b">
        <v>1</v>
      </c>
      <c r="K6593" t="s">
        <v>41</v>
      </c>
      <c r="L6593" t="s">
        <v>60</v>
      </c>
      <c r="M6593">
        <v>112500</v>
      </c>
      <c r="N6593"/>
      <c r="O6593" t="s">
        <v>14916</v>
      </c>
      <c r="P6593" t="s">
        <v>14917</v>
      </c>
    </row>
    <row r="6594" spans="1:16" x14ac:dyDescent="0.35">
      <c r="A6594" t="s">
        <v>1</v>
      </c>
      <c r="B6594" t="s">
        <v>14918</v>
      </c>
      <c r="C6594" t="s">
        <v>440</v>
      </c>
      <c r="D6594" t="s">
        <v>4756</v>
      </c>
      <c r="E6594" t="s">
        <v>59</v>
      </c>
      <c r="F6594" t="b">
        <v>0</v>
      </c>
      <c r="G6594" t="s">
        <v>77</v>
      </c>
      <c r="H6594" s="1">
        <v>46091.122511574067</v>
      </c>
      <c r="I6594" t="b">
        <v>0</v>
      </c>
      <c r="J6594" t="b">
        <v>1</v>
      </c>
      <c r="K6594" t="s">
        <v>41</v>
      </c>
      <c r="L6594" t="s">
        <v>60</v>
      </c>
      <c r="M6594">
        <v>139000</v>
      </c>
      <c r="N6594"/>
      <c r="O6594" t="s">
        <v>14919</v>
      </c>
      <c r="P6594" t="s">
        <v>14920</v>
      </c>
    </row>
    <row r="6595" spans="1:16" x14ac:dyDescent="0.35">
      <c r="A6595" t="s">
        <v>1</v>
      </c>
      <c r="B6595" t="s">
        <v>14921</v>
      </c>
      <c r="C6595" t="s">
        <v>81</v>
      </c>
      <c r="D6595" t="s">
        <v>4756</v>
      </c>
      <c r="E6595" t="s">
        <v>59</v>
      </c>
      <c r="F6595" t="b">
        <v>0</v>
      </c>
      <c r="G6595" t="s">
        <v>73</v>
      </c>
      <c r="H6595" s="1">
        <v>46091.122881944437</v>
      </c>
      <c r="I6595" t="b">
        <v>0</v>
      </c>
      <c r="J6595" t="b">
        <v>0</v>
      </c>
      <c r="K6595" t="s">
        <v>41</v>
      </c>
      <c r="L6595" t="s">
        <v>60</v>
      </c>
      <c r="M6595">
        <v>140000</v>
      </c>
      <c r="N6595"/>
      <c r="O6595" t="s">
        <v>402</v>
      </c>
      <c r="P6595" t="s">
        <v>14922</v>
      </c>
    </row>
    <row r="6596" spans="1:16" x14ac:dyDescent="0.35">
      <c r="A6596" t="s">
        <v>6</v>
      </c>
      <c r="B6596" t="s">
        <v>11276</v>
      </c>
      <c r="C6596" t="s">
        <v>4530</v>
      </c>
      <c r="D6596" t="s">
        <v>5798</v>
      </c>
      <c r="E6596" t="s">
        <v>59</v>
      </c>
      <c r="F6596" t="b">
        <v>0</v>
      </c>
      <c r="G6596" t="s">
        <v>40</v>
      </c>
      <c r="H6596" s="1">
        <v>46091.124143518522</v>
      </c>
      <c r="I6596" t="b">
        <v>0</v>
      </c>
      <c r="J6596" t="b">
        <v>0</v>
      </c>
      <c r="K6596" t="s">
        <v>40</v>
      </c>
      <c r="L6596" t="s">
        <v>60</v>
      </c>
      <c r="M6596">
        <v>85000</v>
      </c>
      <c r="N6596"/>
      <c r="O6596" t="s">
        <v>14923</v>
      </c>
    </row>
    <row r="6597" spans="1:16" x14ac:dyDescent="0.35">
      <c r="A6597" t="s">
        <v>2</v>
      </c>
      <c r="B6597" t="s">
        <v>3604</v>
      </c>
      <c r="C6597" t="s">
        <v>76</v>
      </c>
      <c r="D6597" t="s">
        <v>4526</v>
      </c>
      <c r="E6597" t="s">
        <v>132</v>
      </c>
      <c r="F6597" t="b">
        <v>1</v>
      </c>
      <c r="G6597" t="s">
        <v>13</v>
      </c>
      <c r="H6597" s="1">
        <v>46091.124282407407</v>
      </c>
      <c r="I6597" t="b">
        <v>0</v>
      </c>
      <c r="J6597" t="b">
        <v>0</v>
      </c>
      <c r="K6597" t="s">
        <v>13</v>
      </c>
      <c r="L6597" t="s">
        <v>74</v>
      </c>
      <c r="M6597"/>
      <c r="N6597">
        <v>75</v>
      </c>
      <c r="O6597" t="s">
        <v>5046</v>
      </c>
      <c r="P6597" t="s">
        <v>10976</v>
      </c>
    </row>
    <row r="6598" spans="1:16" x14ac:dyDescent="0.35">
      <c r="A6598" t="s">
        <v>2</v>
      </c>
      <c r="B6598" t="s">
        <v>14924</v>
      </c>
      <c r="C6598" t="s">
        <v>76</v>
      </c>
      <c r="D6598" t="s">
        <v>4526</v>
      </c>
      <c r="E6598" t="s">
        <v>59</v>
      </c>
      <c r="F6598" t="b">
        <v>1</v>
      </c>
      <c r="G6598" t="s">
        <v>13</v>
      </c>
      <c r="H6598" s="1">
        <v>46091.124398148153</v>
      </c>
      <c r="I6598" t="b">
        <v>0</v>
      </c>
      <c r="J6598" t="b">
        <v>0</v>
      </c>
      <c r="K6598" t="s">
        <v>13</v>
      </c>
      <c r="L6598" t="s">
        <v>74</v>
      </c>
      <c r="M6598"/>
      <c r="N6598">
        <v>112.5</v>
      </c>
      <c r="O6598" t="s">
        <v>5046</v>
      </c>
      <c r="P6598" t="s">
        <v>14925</v>
      </c>
    </row>
    <row r="6599" spans="1:16" x14ac:dyDescent="0.35">
      <c r="A6599" t="s">
        <v>6</v>
      </c>
      <c r="B6599" t="s">
        <v>14926</v>
      </c>
      <c r="C6599" t="s">
        <v>76</v>
      </c>
      <c r="D6599" t="s">
        <v>4526</v>
      </c>
      <c r="E6599" t="s">
        <v>59</v>
      </c>
      <c r="F6599" t="b">
        <v>1</v>
      </c>
      <c r="G6599" t="s">
        <v>13</v>
      </c>
      <c r="H6599" s="1">
        <v>46091.124398148153</v>
      </c>
      <c r="I6599" t="b">
        <v>0</v>
      </c>
      <c r="J6599" t="b">
        <v>0</v>
      </c>
      <c r="K6599" t="s">
        <v>13</v>
      </c>
      <c r="L6599" t="s">
        <v>74</v>
      </c>
      <c r="M6599"/>
      <c r="N6599">
        <v>112.5</v>
      </c>
      <c r="O6599" t="s">
        <v>5046</v>
      </c>
      <c r="P6599" t="s">
        <v>14925</v>
      </c>
    </row>
    <row r="6600" spans="1:16" x14ac:dyDescent="0.35">
      <c r="A6600" t="s">
        <v>2</v>
      </c>
      <c r="B6600" t="s">
        <v>14927</v>
      </c>
      <c r="C6600" t="s">
        <v>76</v>
      </c>
      <c r="D6600" t="s">
        <v>4526</v>
      </c>
      <c r="E6600" t="s">
        <v>132</v>
      </c>
      <c r="F6600" t="b">
        <v>1</v>
      </c>
      <c r="G6600" t="s">
        <v>13</v>
      </c>
      <c r="H6600" s="1">
        <v>46091.124398148153</v>
      </c>
      <c r="I6600" t="b">
        <v>0</v>
      </c>
      <c r="J6600" t="b">
        <v>0</v>
      </c>
      <c r="K6600" t="s">
        <v>13</v>
      </c>
      <c r="L6600" t="s">
        <v>74</v>
      </c>
      <c r="M6600"/>
      <c r="N6600">
        <v>75</v>
      </c>
      <c r="O6600" t="s">
        <v>5046</v>
      </c>
      <c r="P6600" t="s">
        <v>208</v>
      </c>
    </row>
    <row r="6601" spans="1:16" x14ac:dyDescent="0.35">
      <c r="A6601" t="s">
        <v>1</v>
      </c>
      <c r="B6601" t="s">
        <v>14928</v>
      </c>
      <c r="C6601" t="s">
        <v>955</v>
      </c>
      <c r="D6601" t="s">
        <v>4346</v>
      </c>
      <c r="E6601" t="s">
        <v>59</v>
      </c>
      <c r="F6601" t="b">
        <v>0</v>
      </c>
      <c r="G6601" t="s">
        <v>13</v>
      </c>
      <c r="H6601" s="1">
        <v>46091.124444444453</v>
      </c>
      <c r="I6601" t="b">
        <v>0</v>
      </c>
      <c r="J6601" t="b">
        <v>0</v>
      </c>
      <c r="K6601" t="s">
        <v>13</v>
      </c>
      <c r="L6601" t="s">
        <v>60</v>
      </c>
      <c r="M6601">
        <v>83235</v>
      </c>
      <c r="N6601"/>
      <c r="O6601" t="s">
        <v>14929</v>
      </c>
      <c r="P6601" t="s">
        <v>14930</v>
      </c>
    </row>
    <row r="6602" spans="1:16" x14ac:dyDescent="0.35">
      <c r="A6602" t="s">
        <v>5</v>
      </c>
      <c r="B6602" t="s">
        <v>14931</v>
      </c>
      <c r="C6602" t="s">
        <v>14932</v>
      </c>
      <c r="D6602" t="s">
        <v>4346</v>
      </c>
      <c r="E6602" t="s">
        <v>59</v>
      </c>
      <c r="F6602" t="b">
        <v>0</v>
      </c>
      <c r="G6602" t="s">
        <v>13</v>
      </c>
      <c r="H6602" s="1">
        <v>46091.124467592592</v>
      </c>
      <c r="I6602" t="b">
        <v>0</v>
      </c>
      <c r="J6602" t="b">
        <v>0</v>
      </c>
      <c r="K6602" t="s">
        <v>13</v>
      </c>
      <c r="L6602" t="s">
        <v>60</v>
      </c>
      <c r="M6602">
        <v>119564</v>
      </c>
      <c r="N6602"/>
      <c r="O6602" t="s">
        <v>14933</v>
      </c>
      <c r="P6602" t="s">
        <v>14934</v>
      </c>
    </row>
    <row r="6603" spans="1:16" x14ac:dyDescent="0.35">
      <c r="A6603" t="s">
        <v>3</v>
      </c>
      <c r="B6603" t="s">
        <v>14935</v>
      </c>
      <c r="C6603" t="s">
        <v>76</v>
      </c>
      <c r="D6603" t="s">
        <v>4526</v>
      </c>
      <c r="E6603" t="s">
        <v>132</v>
      </c>
      <c r="F6603" t="b">
        <v>1</v>
      </c>
      <c r="G6603" t="s">
        <v>4560</v>
      </c>
      <c r="H6603" s="1">
        <v>46091.126516203702</v>
      </c>
      <c r="I6603" t="b">
        <v>0</v>
      </c>
      <c r="J6603" t="b">
        <v>0</v>
      </c>
      <c r="K6603" t="s">
        <v>4560</v>
      </c>
      <c r="L6603" t="s">
        <v>74</v>
      </c>
      <c r="M6603"/>
      <c r="N6603">
        <v>22.64</v>
      </c>
      <c r="O6603" t="s">
        <v>5046</v>
      </c>
    </row>
    <row r="6604" spans="1:16" x14ac:dyDescent="0.35">
      <c r="A6604" t="s">
        <v>0</v>
      </c>
      <c r="B6604" t="s">
        <v>1284</v>
      </c>
      <c r="C6604" t="s">
        <v>3067</v>
      </c>
      <c r="D6604" t="s">
        <v>4595</v>
      </c>
      <c r="E6604" t="s">
        <v>59</v>
      </c>
      <c r="F6604" t="b">
        <v>0</v>
      </c>
      <c r="G6604" t="s">
        <v>63</v>
      </c>
      <c r="H6604" s="1">
        <v>46091.134074074071</v>
      </c>
      <c r="I6604" t="b">
        <v>0</v>
      </c>
      <c r="J6604" t="b">
        <v>0</v>
      </c>
      <c r="K6604" t="s">
        <v>41</v>
      </c>
      <c r="L6604" t="s">
        <v>60</v>
      </c>
      <c r="M6604">
        <v>90000</v>
      </c>
      <c r="N6604"/>
      <c r="O6604" t="s">
        <v>14936</v>
      </c>
      <c r="P6604" t="s">
        <v>14937</v>
      </c>
    </row>
    <row r="6605" spans="1:16" x14ac:dyDescent="0.35">
      <c r="A6605" t="s">
        <v>0</v>
      </c>
      <c r="B6605" t="s">
        <v>3326</v>
      </c>
      <c r="C6605" t="s">
        <v>218</v>
      </c>
      <c r="D6605" t="s">
        <v>2360</v>
      </c>
      <c r="E6605" t="s">
        <v>59</v>
      </c>
      <c r="F6605" t="b">
        <v>0</v>
      </c>
      <c r="G6605" t="s">
        <v>63</v>
      </c>
      <c r="H6605" s="1">
        <v>46091.134143518517</v>
      </c>
      <c r="I6605" t="b">
        <v>1</v>
      </c>
      <c r="J6605" t="b">
        <v>1</v>
      </c>
      <c r="K6605" t="s">
        <v>41</v>
      </c>
      <c r="L6605" t="s">
        <v>60</v>
      </c>
      <c r="M6605">
        <v>65000</v>
      </c>
      <c r="N6605"/>
      <c r="O6605" t="s">
        <v>9669</v>
      </c>
    </row>
    <row r="6606" spans="1:16" x14ac:dyDescent="0.35">
      <c r="A6606" t="s">
        <v>0</v>
      </c>
      <c r="B6606" t="s">
        <v>14938</v>
      </c>
      <c r="C6606" t="s">
        <v>319</v>
      </c>
      <c r="D6606" t="s">
        <v>2360</v>
      </c>
      <c r="E6606" t="s">
        <v>59</v>
      </c>
      <c r="F6606" t="b">
        <v>0</v>
      </c>
      <c r="G6606" t="s">
        <v>65</v>
      </c>
      <c r="H6606" s="1">
        <v>46091.16233796296</v>
      </c>
      <c r="I6606" t="b">
        <v>0</v>
      </c>
      <c r="J6606" t="b">
        <v>0</v>
      </c>
      <c r="K6606" t="s">
        <v>41</v>
      </c>
      <c r="L6606" t="s">
        <v>60</v>
      </c>
      <c r="M6606">
        <v>97500</v>
      </c>
      <c r="N6606"/>
      <c r="O6606" t="s">
        <v>14939</v>
      </c>
      <c r="P6606" t="s">
        <v>3201</v>
      </c>
    </row>
    <row r="6607" spans="1:16" x14ac:dyDescent="0.35">
      <c r="A6607" t="s">
        <v>0</v>
      </c>
      <c r="B6607" t="s">
        <v>14940</v>
      </c>
      <c r="C6607" t="s">
        <v>3188</v>
      </c>
      <c r="D6607" t="s">
        <v>4526</v>
      </c>
      <c r="E6607" t="s">
        <v>59</v>
      </c>
      <c r="F6607" t="b">
        <v>0</v>
      </c>
      <c r="G6607" t="s">
        <v>77</v>
      </c>
      <c r="H6607" s="1">
        <v>46091.162488425929</v>
      </c>
      <c r="I6607" t="b">
        <v>0</v>
      </c>
      <c r="J6607" t="b">
        <v>1</v>
      </c>
      <c r="K6607" t="s">
        <v>41</v>
      </c>
      <c r="L6607" t="s">
        <v>60</v>
      </c>
      <c r="M6607">
        <v>95700</v>
      </c>
      <c r="N6607"/>
      <c r="O6607" t="s">
        <v>14941</v>
      </c>
      <c r="P6607" t="s">
        <v>14942</v>
      </c>
    </row>
    <row r="6608" spans="1:16" x14ac:dyDescent="0.35">
      <c r="A6608" t="s">
        <v>2</v>
      </c>
      <c r="B6608" t="s">
        <v>14943</v>
      </c>
      <c r="C6608" t="s">
        <v>930</v>
      </c>
      <c r="D6608" t="s">
        <v>4595</v>
      </c>
      <c r="E6608" t="s">
        <v>59</v>
      </c>
      <c r="F6608" t="b">
        <v>0</v>
      </c>
      <c r="G6608" t="s">
        <v>19</v>
      </c>
      <c r="H6608" s="1">
        <v>46091.167002314818</v>
      </c>
      <c r="I6608" t="b">
        <v>0</v>
      </c>
      <c r="J6608" t="b">
        <v>0</v>
      </c>
      <c r="K6608" t="s">
        <v>19</v>
      </c>
      <c r="L6608" t="s">
        <v>60</v>
      </c>
      <c r="M6608">
        <v>4000000</v>
      </c>
      <c r="N6608"/>
      <c r="O6608" t="s">
        <v>1640</v>
      </c>
    </row>
    <row r="6609" spans="1:16" x14ac:dyDescent="0.35">
      <c r="A6609" t="s">
        <v>0</v>
      </c>
      <c r="B6609" t="s">
        <v>14944</v>
      </c>
      <c r="C6609" t="s">
        <v>246</v>
      </c>
      <c r="D6609" t="s">
        <v>2360</v>
      </c>
      <c r="E6609" t="s">
        <v>59</v>
      </c>
      <c r="F6609" t="b">
        <v>0</v>
      </c>
      <c r="G6609" t="s">
        <v>65</v>
      </c>
      <c r="H6609" s="1">
        <v>46091.204062500001</v>
      </c>
      <c r="I6609" t="b">
        <v>0</v>
      </c>
      <c r="J6609" t="b">
        <v>1</v>
      </c>
      <c r="K6609" t="s">
        <v>41</v>
      </c>
      <c r="L6609" t="s">
        <v>60</v>
      </c>
      <c r="M6609">
        <v>77199.199999999997</v>
      </c>
      <c r="N6609"/>
      <c r="O6609" t="s">
        <v>4832</v>
      </c>
      <c r="P6609" t="s">
        <v>3974</v>
      </c>
    </row>
    <row r="6610" spans="1:16" x14ac:dyDescent="0.35">
      <c r="A6610" t="s">
        <v>3</v>
      </c>
      <c r="B6610" t="s">
        <v>14945</v>
      </c>
      <c r="C6610" t="s">
        <v>382</v>
      </c>
      <c r="D6610" t="s">
        <v>4526</v>
      </c>
      <c r="E6610" t="s">
        <v>59</v>
      </c>
      <c r="F6610" t="b">
        <v>0</v>
      </c>
      <c r="G6610" t="s">
        <v>77</v>
      </c>
      <c r="H6610" s="1">
        <v>46091.204224537039</v>
      </c>
      <c r="I6610" t="b">
        <v>0</v>
      </c>
      <c r="J6610" t="b">
        <v>1</v>
      </c>
      <c r="K6610" t="s">
        <v>41</v>
      </c>
      <c r="L6610" t="s">
        <v>60</v>
      </c>
      <c r="M6610">
        <v>90000</v>
      </c>
      <c r="N6610"/>
      <c r="O6610" t="s">
        <v>14946</v>
      </c>
      <c r="P6610" t="s">
        <v>673</v>
      </c>
    </row>
    <row r="6611" spans="1:16" x14ac:dyDescent="0.35">
      <c r="A6611" t="s">
        <v>7</v>
      </c>
      <c r="B6611" t="s">
        <v>7</v>
      </c>
      <c r="C6611" t="s">
        <v>698</v>
      </c>
      <c r="D6611" t="s">
        <v>4595</v>
      </c>
      <c r="E6611" t="s">
        <v>59</v>
      </c>
      <c r="F6611" t="b">
        <v>0</v>
      </c>
      <c r="G6611" t="s">
        <v>68</v>
      </c>
      <c r="H6611" s="1">
        <v>46091.204444444447</v>
      </c>
      <c r="I6611" t="b">
        <v>0</v>
      </c>
      <c r="J6611" t="b">
        <v>0</v>
      </c>
      <c r="K6611" t="s">
        <v>41</v>
      </c>
      <c r="L6611" t="s">
        <v>60</v>
      </c>
      <c r="M6611">
        <v>115000</v>
      </c>
      <c r="N6611"/>
      <c r="O6611" t="s">
        <v>2210</v>
      </c>
      <c r="P6611" t="s">
        <v>3466</v>
      </c>
    </row>
    <row r="6612" spans="1:16" x14ac:dyDescent="0.35">
      <c r="A6612" t="s">
        <v>3</v>
      </c>
      <c r="B6612" t="s">
        <v>11558</v>
      </c>
      <c r="C6612" t="s">
        <v>278</v>
      </c>
      <c r="D6612" t="s">
        <v>4595</v>
      </c>
      <c r="E6612" t="s">
        <v>59</v>
      </c>
      <c r="F6612" t="b">
        <v>0</v>
      </c>
      <c r="G6612" t="s">
        <v>89</v>
      </c>
      <c r="H6612" s="1">
        <v>46091.204583333332</v>
      </c>
      <c r="I6612" t="b">
        <v>0</v>
      </c>
      <c r="J6612" t="b">
        <v>0</v>
      </c>
      <c r="K6612" t="s">
        <v>41</v>
      </c>
      <c r="L6612" t="s">
        <v>60</v>
      </c>
      <c r="M6612">
        <v>177500</v>
      </c>
      <c r="N6612"/>
      <c r="O6612" t="s">
        <v>14947</v>
      </c>
      <c r="P6612" t="s">
        <v>673</v>
      </c>
    </row>
    <row r="6613" spans="1:16" x14ac:dyDescent="0.35">
      <c r="A6613" t="s">
        <v>1</v>
      </c>
      <c r="B6613" t="s">
        <v>14948</v>
      </c>
      <c r="C6613" t="s">
        <v>14949</v>
      </c>
      <c r="D6613" t="s">
        <v>2471</v>
      </c>
      <c r="E6613" t="s">
        <v>59</v>
      </c>
      <c r="F6613" t="b">
        <v>0</v>
      </c>
      <c r="G6613" t="s">
        <v>65</v>
      </c>
      <c r="H6613" s="1">
        <v>46091.20548611111</v>
      </c>
      <c r="I6613" t="b">
        <v>0</v>
      </c>
      <c r="J6613" t="b">
        <v>0</v>
      </c>
      <c r="K6613" t="s">
        <v>41</v>
      </c>
      <c r="L6613" t="s">
        <v>60</v>
      </c>
      <c r="M6613">
        <v>125020</v>
      </c>
      <c r="N6613"/>
      <c r="O6613" t="s">
        <v>14950</v>
      </c>
      <c r="P6613" t="s">
        <v>14951</v>
      </c>
    </row>
    <row r="6614" spans="1:16" x14ac:dyDescent="0.35">
      <c r="A6614" t="s">
        <v>1</v>
      </c>
      <c r="B6614" t="s">
        <v>14952</v>
      </c>
      <c r="C6614" t="s">
        <v>520</v>
      </c>
      <c r="D6614" t="s">
        <v>2360</v>
      </c>
      <c r="E6614" t="s">
        <v>59</v>
      </c>
      <c r="F6614" t="b">
        <v>0</v>
      </c>
      <c r="G6614" t="s">
        <v>77</v>
      </c>
      <c r="H6614" s="1">
        <v>46091.205925925933</v>
      </c>
      <c r="I6614" t="b">
        <v>0</v>
      </c>
      <c r="J6614" t="b">
        <v>0</v>
      </c>
      <c r="K6614" t="s">
        <v>41</v>
      </c>
      <c r="L6614" t="s">
        <v>60</v>
      </c>
      <c r="M6614">
        <v>151893.51500000001</v>
      </c>
      <c r="N6614"/>
      <c r="O6614" t="s">
        <v>973</v>
      </c>
      <c r="P6614" t="s">
        <v>14953</v>
      </c>
    </row>
    <row r="6615" spans="1:16" x14ac:dyDescent="0.35">
      <c r="A6615" t="s">
        <v>2</v>
      </c>
      <c r="B6615" t="s">
        <v>128</v>
      </c>
      <c r="C6615" t="s">
        <v>14954</v>
      </c>
      <c r="D6615" t="s">
        <v>5798</v>
      </c>
      <c r="E6615" t="s">
        <v>88</v>
      </c>
      <c r="F6615" t="b">
        <v>0</v>
      </c>
      <c r="G6615" t="s">
        <v>40</v>
      </c>
      <c r="H6615" s="1">
        <v>46091.207280092603</v>
      </c>
      <c r="I6615" t="b">
        <v>0</v>
      </c>
      <c r="J6615" t="b">
        <v>0</v>
      </c>
      <c r="K6615" t="s">
        <v>40</v>
      </c>
      <c r="L6615" t="s">
        <v>60</v>
      </c>
      <c r="M6615">
        <v>51500</v>
      </c>
      <c r="N6615"/>
      <c r="O6615" t="s">
        <v>14955</v>
      </c>
      <c r="P6615" t="s">
        <v>14956</v>
      </c>
    </row>
    <row r="6616" spans="1:16" x14ac:dyDescent="0.35">
      <c r="A6616" t="s">
        <v>1</v>
      </c>
      <c r="B6616" t="s">
        <v>14957</v>
      </c>
      <c r="C6616" t="s">
        <v>19</v>
      </c>
      <c r="D6616" t="s">
        <v>4595</v>
      </c>
      <c r="E6616" t="s">
        <v>59</v>
      </c>
      <c r="F6616" t="b">
        <v>0</v>
      </c>
      <c r="G6616" t="s">
        <v>19</v>
      </c>
      <c r="H6616" s="1">
        <v>46091.208854166667</v>
      </c>
      <c r="I6616" t="b">
        <v>1</v>
      </c>
      <c r="J6616" t="b">
        <v>0</v>
      </c>
      <c r="K6616" t="s">
        <v>19</v>
      </c>
      <c r="L6616" t="s">
        <v>60</v>
      </c>
      <c r="M6616">
        <v>1700000</v>
      </c>
      <c r="N6616"/>
      <c r="O6616" t="s">
        <v>14958</v>
      </c>
      <c r="P6616" t="s">
        <v>14959</v>
      </c>
    </row>
    <row r="6617" spans="1:16" x14ac:dyDescent="0.35">
      <c r="A6617" t="s">
        <v>1</v>
      </c>
      <c r="B6617" t="s">
        <v>1171</v>
      </c>
      <c r="C6617" t="s">
        <v>4069</v>
      </c>
      <c r="D6617" t="s">
        <v>4595</v>
      </c>
      <c r="E6617" t="s">
        <v>59</v>
      </c>
      <c r="F6617" t="b">
        <v>0</v>
      </c>
      <c r="G6617" t="s">
        <v>19</v>
      </c>
      <c r="H6617" s="1">
        <v>46091.208865740737</v>
      </c>
      <c r="I6617" t="b">
        <v>1</v>
      </c>
      <c r="J6617" t="b">
        <v>0</v>
      </c>
      <c r="K6617" t="s">
        <v>19</v>
      </c>
      <c r="L6617" t="s">
        <v>60</v>
      </c>
      <c r="M6617">
        <v>2250000</v>
      </c>
      <c r="N6617"/>
      <c r="O6617" t="s">
        <v>14960</v>
      </c>
      <c r="P6617" t="s">
        <v>14961</v>
      </c>
    </row>
    <row r="6618" spans="1:16" x14ac:dyDescent="0.35">
      <c r="A6618" t="s">
        <v>1</v>
      </c>
      <c r="B6618" t="s">
        <v>14696</v>
      </c>
      <c r="C6618" t="s">
        <v>2474</v>
      </c>
      <c r="D6618" t="s">
        <v>4595</v>
      </c>
      <c r="E6618" t="s">
        <v>59</v>
      </c>
      <c r="F6618" t="b">
        <v>0</v>
      </c>
      <c r="G6618" t="s">
        <v>19</v>
      </c>
      <c r="H6618" s="1">
        <v>46091.208865740737</v>
      </c>
      <c r="I6618" t="b">
        <v>0</v>
      </c>
      <c r="J6618" t="b">
        <v>0</v>
      </c>
      <c r="K6618" t="s">
        <v>19</v>
      </c>
      <c r="L6618" t="s">
        <v>60</v>
      </c>
      <c r="M6618">
        <v>1100000</v>
      </c>
      <c r="N6618"/>
      <c r="O6618" t="s">
        <v>14962</v>
      </c>
      <c r="P6618" t="s">
        <v>14697</v>
      </c>
    </row>
    <row r="6619" spans="1:16" x14ac:dyDescent="0.35">
      <c r="A6619" t="s">
        <v>3</v>
      </c>
      <c r="B6619" t="s">
        <v>14963</v>
      </c>
      <c r="C6619" t="s">
        <v>4560</v>
      </c>
      <c r="D6619" t="s">
        <v>11637</v>
      </c>
      <c r="E6619" t="s">
        <v>59</v>
      </c>
      <c r="F6619" t="b">
        <v>0</v>
      </c>
      <c r="G6619" t="s">
        <v>4560</v>
      </c>
      <c r="H6619" s="1">
        <v>46091.209849537037</v>
      </c>
      <c r="I6619" t="b">
        <v>0</v>
      </c>
      <c r="J6619" t="b">
        <v>0</v>
      </c>
      <c r="K6619" t="s">
        <v>4560</v>
      </c>
      <c r="L6619" t="s">
        <v>60</v>
      </c>
      <c r="M6619">
        <v>67900</v>
      </c>
      <c r="N6619"/>
      <c r="O6619" t="s">
        <v>14964</v>
      </c>
      <c r="P6619" t="s">
        <v>945</v>
      </c>
    </row>
    <row r="6620" spans="1:16" x14ac:dyDescent="0.35">
      <c r="A6620" t="s">
        <v>2</v>
      </c>
      <c r="B6620" t="s">
        <v>14965</v>
      </c>
      <c r="C6620" t="s">
        <v>18</v>
      </c>
      <c r="D6620" t="s">
        <v>11513</v>
      </c>
      <c r="E6620" t="s">
        <v>59</v>
      </c>
      <c r="F6620" t="b">
        <v>0</v>
      </c>
      <c r="G6620" t="s">
        <v>18</v>
      </c>
      <c r="H6620" s="1">
        <v>46091.212395833332</v>
      </c>
      <c r="I6620" t="b">
        <v>0</v>
      </c>
      <c r="J6620" t="b">
        <v>0</v>
      </c>
      <c r="K6620" t="s">
        <v>18</v>
      </c>
      <c r="L6620" t="s">
        <v>60</v>
      </c>
      <c r="M6620">
        <v>90000</v>
      </c>
      <c r="N6620"/>
      <c r="O6620" t="s">
        <v>14966</v>
      </c>
      <c r="P6620" t="s">
        <v>14967</v>
      </c>
    </row>
    <row r="6621" spans="1:16" x14ac:dyDescent="0.35">
      <c r="A6621" t="s">
        <v>4</v>
      </c>
      <c r="B6621" t="s">
        <v>3673</v>
      </c>
      <c r="C6621" t="s">
        <v>18</v>
      </c>
      <c r="D6621" t="s">
        <v>11513</v>
      </c>
      <c r="E6621" t="s">
        <v>59</v>
      </c>
      <c r="F6621" t="b">
        <v>0</v>
      </c>
      <c r="G6621" t="s">
        <v>18</v>
      </c>
      <c r="H6621" s="1">
        <v>46091.212395833332</v>
      </c>
      <c r="I6621" t="b">
        <v>1</v>
      </c>
      <c r="J6621" t="b">
        <v>0</v>
      </c>
      <c r="K6621" t="s">
        <v>18</v>
      </c>
      <c r="L6621" t="s">
        <v>60</v>
      </c>
      <c r="M6621">
        <v>400000</v>
      </c>
      <c r="N6621"/>
      <c r="O6621" t="s">
        <v>14968</v>
      </c>
      <c r="P6621" t="s">
        <v>2313</v>
      </c>
    </row>
    <row r="6622" spans="1:16" x14ac:dyDescent="0.35">
      <c r="A6622" t="s">
        <v>0</v>
      </c>
      <c r="B6622" t="s">
        <v>0</v>
      </c>
      <c r="C6622" t="s">
        <v>14969</v>
      </c>
      <c r="D6622" t="s">
        <v>4595</v>
      </c>
      <c r="E6622" t="s">
        <v>59</v>
      </c>
      <c r="F6622" t="b">
        <v>0</v>
      </c>
      <c r="G6622" t="s">
        <v>25</v>
      </c>
      <c r="H6622" s="1">
        <v>46091.213240740741</v>
      </c>
      <c r="I6622" t="b">
        <v>0</v>
      </c>
      <c r="J6622" t="b">
        <v>0</v>
      </c>
      <c r="K6622" t="s">
        <v>25</v>
      </c>
      <c r="L6622" t="s">
        <v>60</v>
      </c>
      <c r="M6622">
        <v>72000</v>
      </c>
      <c r="N6622"/>
      <c r="O6622" t="s">
        <v>14970</v>
      </c>
      <c r="P6622" t="s">
        <v>4073</v>
      </c>
    </row>
    <row r="6623" spans="1:16" x14ac:dyDescent="0.35">
      <c r="A6623" t="s">
        <v>0</v>
      </c>
      <c r="B6623" t="s">
        <v>262</v>
      </c>
      <c r="C6623" t="s">
        <v>14971</v>
      </c>
      <c r="D6623" t="s">
        <v>4595</v>
      </c>
      <c r="E6623" t="s">
        <v>59</v>
      </c>
      <c r="F6623" t="b">
        <v>0</v>
      </c>
      <c r="G6623" t="s">
        <v>25</v>
      </c>
      <c r="H6623" s="1">
        <v>46091.21329861111</v>
      </c>
      <c r="I6623" t="b">
        <v>0</v>
      </c>
      <c r="J6623" t="b">
        <v>0</v>
      </c>
      <c r="K6623" t="s">
        <v>25</v>
      </c>
      <c r="L6623" t="s">
        <v>60</v>
      </c>
      <c r="M6623">
        <v>102000</v>
      </c>
      <c r="N6623"/>
      <c r="O6623" t="s">
        <v>14972</v>
      </c>
      <c r="P6623" t="s">
        <v>14973</v>
      </c>
    </row>
    <row r="6624" spans="1:16" x14ac:dyDescent="0.35">
      <c r="A6624" t="s">
        <v>2</v>
      </c>
      <c r="B6624" t="s">
        <v>14974</v>
      </c>
      <c r="C6624" t="s">
        <v>33</v>
      </c>
      <c r="D6624" t="s">
        <v>12039</v>
      </c>
      <c r="E6624" t="s">
        <v>59</v>
      </c>
      <c r="F6624" t="b">
        <v>0</v>
      </c>
      <c r="G6624" t="s">
        <v>33</v>
      </c>
      <c r="H6624" s="1">
        <v>46091.214861111112</v>
      </c>
      <c r="I6624" t="b">
        <v>0</v>
      </c>
      <c r="J6624" t="b">
        <v>0</v>
      </c>
      <c r="K6624" t="s">
        <v>33</v>
      </c>
      <c r="L6624" t="s">
        <v>60</v>
      </c>
      <c r="M6624">
        <v>200000</v>
      </c>
      <c r="N6624"/>
      <c r="O6624" t="s">
        <v>14975</v>
      </c>
    </row>
    <row r="6625" spans="1:16" x14ac:dyDescent="0.35">
      <c r="A6625" t="s">
        <v>1</v>
      </c>
      <c r="B6625" t="s">
        <v>14976</v>
      </c>
      <c r="C6625" t="s">
        <v>33</v>
      </c>
      <c r="D6625" t="s">
        <v>12039</v>
      </c>
      <c r="E6625" t="s">
        <v>59</v>
      </c>
      <c r="F6625" t="b">
        <v>0</v>
      </c>
      <c r="G6625" t="s">
        <v>33</v>
      </c>
      <c r="H6625" s="1">
        <v>46091.214884259258</v>
      </c>
      <c r="I6625" t="b">
        <v>0</v>
      </c>
      <c r="J6625" t="b">
        <v>0</v>
      </c>
      <c r="K6625" t="s">
        <v>33</v>
      </c>
      <c r="L6625" t="s">
        <v>60</v>
      </c>
      <c r="M6625">
        <v>109000</v>
      </c>
      <c r="N6625"/>
      <c r="O6625" t="s">
        <v>14977</v>
      </c>
      <c r="P6625" t="s">
        <v>14978</v>
      </c>
    </row>
    <row r="6626" spans="1:16" x14ac:dyDescent="0.35">
      <c r="A6626" t="s">
        <v>5</v>
      </c>
      <c r="B6626" t="s">
        <v>2722</v>
      </c>
      <c r="C6626" t="s">
        <v>20</v>
      </c>
      <c r="D6626" t="s">
        <v>11271</v>
      </c>
      <c r="E6626" t="s">
        <v>59</v>
      </c>
      <c r="F6626" t="b">
        <v>0</v>
      </c>
      <c r="G6626" t="s">
        <v>20</v>
      </c>
      <c r="H6626" s="1">
        <v>46091.216550925928</v>
      </c>
      <c r="I6626" t="b">
        <v>1</v>
      </c>
      <c r="J6626" t="b">
        <v>0</v>
      </c>
      <c r="K6626" t="s">
        <v>20</v>
      </c>
      <c r="L6626" t="s">
        <v>60</v>
      </c>
      <c r="M6626">
        <v>112500</v>
      </c>
      <c r="N6626"/>
      <c r="O6626" t="s">
        <v>5339</v>
      </c>
      <c r="P6626" t="s">
        <v>14979</v>
      </c>
    </row>
    <row r="6627" spans="1:16" x14ac:dyDescent="0.35">
      <c r="A6627" t="s">
        <v>0</v>
      </c>
      <c r="B6627" t="s">
        <v>14980</v>
      </c>
      <c r="C6627" t="s">
        <v>6036</v>
      </c>
      <c r="D6627" t="s">
        <v>4531</v>
      </c>
      <c r="E6627" t="s">
        <v>59</v>
      </c>
      <c r="F6627" t="b">
        <v>0</v>
      </c>
      <c r="G6627" t="s">
        <v>6037</v>
      </c>
      <c r="H6627" s="1">
        <v>46091.238032407397</v>
      </c>
      <c r="I6627" t="b">
        <v>1</v>
      </c>
      <c r="J6627" t="b">
        <v>0</v>
      </c>
      <c r="K6627" t="s">
        <v>6037</v>
      </c>
      <c r="L6627" t="s">
        <v>60</v>
      </c>
      <c r="M6627">
        <v>15750</v>
      </c>
      <c r="N6627"/>
      <c r="O6627" t="s">
        <v>13703</v>
      </c>
    </row>
    <row r="6628" spans="1:16" x14ac:dyDescent="0.35">
      <c r="A6628" t="s">
        <v>4</v>
      </c>
      <c r="B6628" t="s">
        <v>14981</v>
      </c>
      <c r="C6628" t="s">
        <v>6036</v>
      </c>
      <c r="D6628" t="s">
        <v>4531</v>
      </c>
      <c r="E6628" t="s">
        <v>59</v>
      </c>
      <c r="F6628" t="b">
        <v>0</v>
      </c>
      <c r="G6628" t="s">
        <v>6037</v>
      </c>
      <c r="H6628" s="1">
        <v>46091.23809027778</v>
      </c>
      <c r="I6628" t="b">
        <v>0</v>
      </c>
      <c r="J6628" t="b">
        <v>0</v>
      </c>
      <c r="K6628" t="s">
        <v>6037</v>
      </c>
      <c r="L6628" t="s">
        <v>60</v>
      </c>
      <c r="M6628">
        <v>25000</v>
      </c>
      <c r="N6628"/>
      <c r="O6628" t="s">
        <v>4960</v>
      </c>
      <c r="P6628" t="s">
        <v>14982</v>
      </c>
    </row>
    <row r="6629" spans="1:16" x14ac:dyDescent="0.35">
      <c r="A6629" t="s">
        <v>2</v>
      </c>
      <c r="B6629" t="s">
        <v>12091</v>
      </c>
      <c r="C6629" t="s">
        <v>112</v>
      </c>
      <c r="D6629" t="s">
        <v>2360</v>
      </c>
      <c r="E6629" t="s">
        <v>59</v>
      </c>
      <c r="F6629" t="b">
        <v>0</v>
      </c>
      <c r="G6629" t="s">
        <v>65</v>
      </c>
      <c r="H6629" s="1">
        <v>46091.246331018519</v>
      </c>
      <c r="I6629" t="b">
        <v>0</v>
      </c>
      <c r="J6629" t="b">
        <v>1</v>
      </c>
      <c r="K6629" t="s">
        <v>41</v>
      </c>
      <c r="L6629" t="s">
        <v>60</v>
      </c>
      <c r="M6629">
        <v>129780</v>
      </c>
      <c r="N6629"/>
      <c r="O6629" t="s">
        <v>265</v>
      </c>
      <c r="P6629" t="s">
        <v>14983</v>
      </c>
    </row>
    <row r="6630" spans="1:16" x14ac:dyDescent="0.35">
      <c r="A6630" t="s">
        <v>5</v>
      </c>
      <c r="B6630" t="s">
        <v>13515</v>
      </c>
      <c r="C6630" t="s">
        <v>14984</v>
      </c>
      <c r="D6630" t="s">
        <v>4756</v>
      </c>
      <c r="E6630" t="s">
        <v>59</v>
      </c>
      <c r="F6630" t="b">
        <v>0</v>
      </c>
      <c r="G6630" t="s">
        <v>89</v>
      </c>
      <c r="H6630" s="1">
        <v>46091.248495370368</v>
      </c>
      <c r="I6630" t="b">
        <v>1</v>
      </c>
      <c r="J6630" t="b">
        <v>0</v>
      </c>
      <c r="K6630" t="s">
        <v>41</v>
      </c>
      <c r="L6630" t="s">
        <v>60</v>
      </c>
      <c r="M6630">
        <v>125000</v>
      </c>
      <c r="N6630"/>
      <c r="O6630" t="s">
        <v>7452</v>
      </c>
      <c r="P6630" t="s">
        <v>13516</v>
      </c>
    </row>
    <row r="6631" spans="1:16" x14ac:dyDescent="0.35">
      <c r="A6631" t="s">
        <v>2</v>
      </c>
      <c r="B6631" t="s">
        <v>14985</v>
      </c>
      <c r="C6631" t="s">
        <v>112</v>
      </c>
      <c r="D6631" t="s">
        <v>2360</v>
      </c>
      <c r="E6631" t="s">
        <v>59</v>
      </c>
      <c r="F6631" t="b">
        <v>0</v>
      </c>
      <c r="G6631" t="s">
        <v>65</v>
      </c>
      <c r="H6631" s="1">
        <v>46091.250856481478</v>
      </c>
      <c r="I6631" t="b">
        <v>0</v>
      </c>
      <c r="J6631" t="b">
        <v>1</v>
      </c>
      <c r="K6631" t="s">
        <v>41</v>
      </c>
      <c r="L6631" t="s">
        <v>60</v>
      </c>
      <c r="M6631">
        <v>248000</v>
      </c>
      <c r="N6631"/>
      <c r="O6631" t="s">
        <v>402</v>
      </c>
    </row>
    <row r="6632" spans="1:16" x14ac:dyDescent="0.35">
      <c r="A6632" t="s">
        <v>1</v>
      </c>
      <c r="B6632" t="s">
        <v>14986</v>
      </c>
      <c r="C6632" t="s">
        <v>112</v>
      </c>
      <c r="D6632" t="s">
        <v>2360</v>
      </c>
      <c r="E6632" t="s">
        <v>59</v>
      </c>
      <c r="F6632" t="b">
        <v>0</v>
      </c>
      <c r="G6632" t="s">
        <v>65</v>
      </c>
      <c r="H6632" s="1">
        <v>46091.251516203702</v>
      </c>
      <c r="I6632" t="b">
        <v>0</v>
      </c>
      <c r="J6632" t="b">
        <v>1</v>
      </c>
      <c r="K6632" t="s">
        <v>41</v>
      </c>
      <c r="L6632" t="s">
        <v>60</v>
      </c>
      <c r="M6632">
        <v>200500</v>
      </c>
      <c r="N6632"/>
      <c r="O6632" t="s">
        <v>402</v>
      </c>
      <c r="P6632" t="s">
        <v>146</v>
      </c>
    </row>
    <row r="6633" spans="1:16" x14ac:dyDescent="0.35">
      <c r="A6633" t="s">
        <v>1</v>
      </c>
      <c r="B6633" t="s">
        <v>14987</v>
      </c>
      <c r="C6633" t="s">
        <v>162</v>
      </c>
      <c r="D6633" t="s">
        <v>2360</v>
      </c>
      <c r="E6633" t="s">
        <v>59</v>
      </c>
      <c r="F6633" t="b">
        <v>0</v>
      </c>
      <c r="G6633" t="s">
        <v>65</v>
      </c>
      <c r="H6633" s="1">
        <v>46091.251851851863</v>
      </c>
      <c r="I6633" t="b">
        <v>0</v>
      </c>
      <c r="J6633" t="b">
        <v>1</v>
      </c>
      <c r="K6633" t="s">
        <v>41</v>
      </c>
      <c r="L6633" t="s">
        <v>60</v>
      </c>
      <c r="M6633">
        <v>195000</v>
      </c>
      <c r="N6633"/>
      <c r="O6633" t="s">
        <v>402</v>
      </c>
      <c r="P6633" t="s">
        <v>14988</v>
      </c>
    </row>
    <row r="6634" spans="1:16" x14ac:dyDescent="0.35">
      <c r="A6634" t="s">
        <v>4</v>
      </c>
      <c r="B6634" t="s">
        <v>14989</v>
      </c>
      <c r="C6634" t="s">
        <v>92</v>
      </c>
      <c r="D6634" t="s">
        <v>2360</v>
      </c>
      <c r="E6634" t="s">
        <v>59</v>
      </c>
      <c r="F6634" t="b">
        <v>0</v>
      </c>
      <c r="G6634" t="s">
        <v>65</v>
      </c>
      <c r="H6634" s="1">
        <v>46091.251851851863</v>
      </c>
      <c r="I6634" t="b">
        <v>0</v>
      </c>
      <c r="J6634" t="b">
        <v>1</v>
      </c>
      <c r="K6634" t="s">
        <v>41</v>
      </c>
      <c r="L6634" t="s">
        <v>60</v>
      </c>
      <c r="M6634">
        <v>249500</v>
      </c>
      <c r="N6634"/>
      <c r="O6634" t="s">
        <v>402</v>
      </c>
      <c r="P6634" t="s">
        <v>14990</v>
      </c>
    </row>
    <row r="6635" spans="1:16" x14ac:dyDescent="0.35">
      <c r="A6635" t="s">
        <v>1</v>
      </c>
      <c r="B6635" t="s">
        <v>14991</v>
      </c>
      <c r="C6635" t="s">
        <v>92</v>
      </c>
      <c r="D6635" t="s">
        <v>2360</v>
      </c>
      <c r="E6635" t="s">
        <v>59</v>
      </c>
      <c r="F6635" t="b">
        <v>0</v>
      </c>
      <c r="G6635" t="s">
        <v>65</v>
      </c>
      <c r="H6635" s="1">
        <v>46091.251851851863</v>
      </c>
      <c r="I6635" t="b">
        <v>0</v>
      </c>
      <c r="J6635" t="b">
        <v>1</v>
      </c>
      <c r="K6635" t="s">
        <v>41</v>
      </c>
      <c r="L6635" t="s">
        <v>60</v>
      </c>
      <c r="M6635">
        <v>209500</v>
      </c>
      <c r="N6635"/>
      <c r="O6635" t="s">
        <v>402</v>
      </c>
      <c r="P6635" t="s">
        <v>14992</v>
      </c>
    </row>
    <row r="6636" spans="1:16" x14ac:dyDescent="0.35">
      <c r="A6636" t="s">
        <v>1</v>
      </c>
      <c r="B6636" t="s">
        <v>14993</v>
      </c>
      <c r="C6636" t="s">
        <v>227</v>
      </c>
      <c r="D6636" t="s">
        <v>2360</v>
      </c>
      <c r="E6636" t="s">
        <v>59</v>
      </c>
      <c r="F6636" t="b">
        <v>0</v>
      </c>
      <c r="G6636" t="s">
        <v>65</v>
      </c>
      <c r="H6636" s="1">
        <v>46091.251863425918</v>
      </c>
      <c r="I6636" t="b">
        <v>0</v>
      </c>
      <c r="J6636" t="b">
        <v>1</v>
      </c>
      <c r="K6636" t="s">
        <v>41</v>
      </c>
      <c r="L6636" t="s">
        <v>60</v>
      </c>
      <c r="M6636">
        <v>150500</v>
      </c>
      <c r="N6636"/>
      <c r="O6636" t="s">
        <v>402</v>
      </c>
      <c r="P6636" t="s">
        <v>1831</v>
      </c>
    </row>
    <row r="6637" spans="1:16" x14ac:dyDescent="0.35">
      <c r="A6637" t="s">
        <v>6</v>
      </c>
      <c r="B6637" t="s">
        <v>14994</v>
      </c>
      <c r="C6637" t="s">
        <v>913</v>
      </c>
      <c r="D6637" t="s">
        <v>11271</v>
      </c>
      <c r="E6637" t="s">
        <v>59</v>
      </c>
      <c r="F6637" t="b">
        <v>0</v>
      </c>
      <c r="G6637" t="s">
        <v>20</v>
      </c>
      <c r="H6637" s="1">
        <v>46091.257997685178</v>
      </c>
      <c r="I6637" t="b">
        <v>1</v>
      </c>
      <c r="J6637" t="b">
        <v>0</v>
      </c>
      <c r="K6637" t="s">
        <v>20</v>
      </c>
      <c r="L6637" t="s">
        <v>60</v>
      </c>
      <c r="M6637">
        <v>62500</v>
      </c>
      <c r="N6637"/>
      <c r="O6637" t="s">
        <v>14995</v>
      </c>
    </row>
    <row r="6638" spans="1:16" x14ac:dyDescent="0.35">
      <c r="A6638" t="s">
        <v>1</v>
      </c>
      <c r="B6638" t="s">
        <v>14996</v>
      </c>
      <c r="C6638" t="s">
        <v>913</v>
      </c>
      <c r="D6638" t="s">
        <v>11271</v>
      </c>
      <c r="E6638" t="s">
        <v>59</v>
      </c>
      <c r="F6638" t="b">
        <v>0</v>
      </c>
      <c r="G6638" t="s">
        <v>20</v>
      </c>
      <c r="H6638" s="1">
        <v>46091.258240740739</v>
      </c>
      <c r="I6638" t="b">
        <v>0</v>
      </c>
      <c r="J6638" t="b">
        <v>0</v>
      </c>
      <c r="K6638" t="s">
        <v>20</v>
      </c>
      <c r="L6638" t="s">
        <v>60</v>
      </c>
      <c r="M6638">
        <v>45000</v>
      </c>
      <c r="N6638"/>
      <c r="O6638" t="s">
        <v>14997</v>
      </c>
      <c r="P6638" t="s">
        <v>1738</v>
      </c>
    </row>
    <row r="6639" spans="1:16" x14ac:dyDescent="0.35">
      <c r="A6639" t="s">
        <v>2</v>
      </c>
      <c r="B6639" t="s">
        <v>191</v>
      </c>
      <c r="C6639" t="s">
        <v>373</v>
      </c>
      <c r="D6639" t="s">
        <v>4595</v>
      </c>
      <c r="E6639" t="s">
        <v>59</v>
      </c>
      <c r="F6639" t="b">
        <v>0</v>
      </c>
      <c r="G6639" t="s">
        <v>63</v>
      </c>
      <c r="H6639" s="1">
        <v>46091.273518518523</v>
      </c>
      <c r="I6639" t="b">
        <v>0</v>
      </c>
      <c r="J6639" t="b">
        <v>0</v>
      </c>
      <c r="K6639" t="s">
        <v>41</v>
      </c>
      <c r="L6639" t="s">
        <v>60</v>
      </c>
      <c r="M6639">
        <v>300000</v>
      </c>
      <c r="N6639"/>
      <c r="O6639" t="s">
        <v>2535</v>
      </c>
    </row>
    <row r="6640" spans="1:16" x14ac:dyDescent="0.35">
      <c r="A6640" t="s">
        <v>2</v>
      </c>
      <c r="B6640" t="s">
        <v>13327</v>
      </c>
      <c r="C6640" t="s">
        <v>218</v>
      </c>
      <c r="D6640" t="s">
        <v>4595</v>
      </c>
      <c r="E6640" t="s">
        <v>59</v>
      </c>
      <c r="F6640" t="b">
        <v>0</v>
      </c>
      <c r="G6640" t="s">
        <v>63</v>
      </c>
      <c r="H6640" s="1">
        <v>46091.273553240739</v>
      </c>
      <c r="I6640" t="b">
        <v>0</v>
      </c>
      <c r="J6640" t="b">
        <v>0</v>
      </c>
      <c r="K6640" t="s">
        <v>41</v>
      </c>
      <c r="L6640" t="s">
        <v>60</v>
      </c>
      <c r="M6640">
        <v>180000</v>
      </c>
      <c r="N6640"/>
      <c r="O6640" t="s">
        <v>13328</v>
      </c>
      <c r="P6640" t="s">
        <v>14998</v>
      </c>
    </row>
    <row r="6641" spans="1:16" x14ac:dyDescent="0.35">
      <c r="A6641" t="s">
        <v>0</v>
      </c>
      <c r="B6641" t="s">
        <v>1703</v>
      </c>
      <c r="C6641" t="s">
        <v>172</v>
      </c>
      <c r="D6641" t="s">
        <v>4595</v>
      </c>
      <c r="E6641" t="s">
        <v>72</v>
      </c>
      <c r="F6641" t="b">
        <v>0</v>
      </c>
      <c r="G6641" t="s">
        <v>68</v>
      </c>
      <c r="H6641" s="1">
        <v>46091.287800925929</v>
      </c>
      <c r="I6641" t="b">
        <v>1</v>
      </c>
      <c r="J6641" t="b">
        <v>0</v>
      </c>
      <c r="K6641" t="s">
        <v>41</v>
      </c>
      <c r="L6641" t="s">
        <v>60</v>
      </c>
      <c r="M6641">
        <v>90000</v>
      </c>
      <c r="N6641"/>
      <c r="O6641" t="s">
        <v>1544</v>
      </c>
      <c r="P6641" t="s">
        <v>1738</v>
      </c>
    </row>
    <row r="6642" spans="1:16" x14ac:dyDescent="0.35">
      <c r="A6642" t="s">
        <v>0</v>
      </c>
      <c r="B6642" t="s">
        <v>1271</v>
      </c>
      <c r="C6642" t="s">
        <v>1193</v>
      </c>
      <c r="D6642" t="s">
        <v>4595</v>
      </c>
      <c r="E6642" t="s">
        <v>59</v>
      </c>
      <c r="F6642" t="b">
        <v>0</v>
      </c>
      <c r="G6642" t="s">
        <v>89</v>
      </c>
      <c r="H6642" s="1">
        <v>46091.287916666668</v>
      </c>
      <c r="I6642" t="b">
        <v>1</v>
      </c>
      <c r="J6642" t="b">
        <v>0</v>
      </c>
      <c r="K6642" t="s">
        <v>41</v>
      </c>
      <c r="L6642" t="s">
        <v>60</v>
      </c>
      <c r="M6642">
        <v>107500</v>
      </c>
      <c r="N6642"/>
      <c r="O6642" t="s">
        <v>14999</v>
      </c>
      <c r="P6642" t="s">
        <v>146</v>
      </c>
    </row>
    <row r="6643" spans="1:16" x14ac:dyDescent="0.35">
      <c r="A6643" t="s">
        <v>2</v>
      </c>
      <c r="B6643" t="s">
        <v>158</v>
      </c>
      <c r="C6643" t="s">
        <v>604</v>
      </c>
      <c r="D6643" t="s">
        <v>4595</v>
      </c>
      <c r="E6643" t="s">
        <v>59</v>
      </c>
      <c r="F6643" t="b">
        <v>0</v>
      </c>
      <c r="G6643" t="s">
        <v>65</v>
      </c>
      <c r="H6643" s="1">
        <v>46091.288055555553</v>
      </c>
      <c r="I6643" t="b">
        <v>0</v>
      </c>
      <c r="J6643" t="b">
        <v>0</v>
      </c>
      <c r="K6643" t="s">
        <v>41</v>
      </c>
      <c r="L6643" t="s">
        <v>60</v>
      </c>
      <c r="M6643">
        <v>215000</v>
      </c>
      <c r="N6643"/>
      <c r="O6643" t="s">
        <v>3716</v>
      </c>
    </row>
    <row r="6644" spans="1:16" x14ac:dyDescent="0.35">
      <c r="A6644" t="s">
        <v>2</v>
      </c>
      <c r="B6644" t="s">
        <v>2573</v>
      </c>
      <c r="C6644" t="s">
        <v>3255</v>
      </c>
      <c r="D6644" t="s">
        <v>4595</v>
      </c>
      <c r="E6644" t="s">
        <v>59</v>
      </c>
      <c r="F6644" t="b">
        <v>0</v>
      </c>
      <c r="G6644" t="s">
        <v>77</v>
      </c>
      <c r="H6644" s="1">
        <v>46091.288263888891</v>
      </c>
      <c r="I6644" t="b">
        <v>0</v>
      </c>
      <c r="J6644" t="b">
        <v>0</v>
      </c>
      <c r="K6644" t="s">
        <v>41</v>
      </c>
      <c r="L6644" t="s">
        <v>60</v>
      </c>
      <c r="M6644">
        <v>245500</v>
      </c>
      <c r="N6644"/>
      <c r="O6644" t="s">
        <v>11598</v>
      </c>
    </row>
    <row r="6645" spans="1:16" x14ac:dyDescent="0.35">
      <c r="A6645" t="s">
        <v>2</v>
      </c>
      <c r="B6645" t="s">
        <v>2573</v>
      </c>
      <c r="C6645" t="s">
        <v>889</v>
      </c>
      <c r="D6645" t="s">
        <v>4595</v>
      </c>
      <c r="E6645" t="s">
        <v>59</v>
      </c>
      <c r="F6645" t="b">
        <v>0</v>
      </c>
      <c r="G6645" t="s">
        <v>68</v>
      </c>
      <c r="H6645" s="1">
        <v>46091.288611111107</v>
      </c>
      <c r="I6645" t="b">
        <v>0</v>
      </c>
      <c r="J6645" t="b">
        <v>0</v>
      </c>
      <c r="K6645" t="s">
        <v>41</v>
      </c>
      <c r="L6645" t="s">
        <v>60</v>
      </c>
      <c r="M6645">
        <v>120000</v>
      </c>
      <c r="N6645"/>
      <c r="O6645" t="s">
        <v>11598</v>
      </c>
    </row>
    <row r="6646" spans="1:16" x14ac:dyDescent="0.35">
      <c r="A6646" t="s">
        <v>1</v>
      </c>
      <c r="B6646" t="s">
        <v>1</v>
      </c>
      <c r="C6646" t="s">
        <v>5058</v>
      </c>
      <c r="D6646" t="s">
        <v>4346</v>
      </c>
      <c r="E6646" t="s">
        <v>59</v>
      </c>
      <c r="F6646" t="b">
        <v>0</v>
      </c>
      <c r="G6646" t="s">
        <v>40</v>
      </c>
      <c r="H6646" s="1">
        <v>46091.290706018517</v>
      </c>
      <c r="I6646" t="b">
        <v>1</v>
      </c>
      <c r="J6646" t="b">
        <v>0</v>
      </c>
      <c r="K6646" t="s">
        <v>40</v>
      </c>
      <c r="L6646" t="s">
        <v>60</v>
      </c>
      <c r="M6646">
        <v>47500</v>
      </c>
      <c r="N6646"/>
      <c r="O6646" t="s">
        <v>15000</v>
      </c>
      <c r="P6646" t="s">
        <v>15001</v>
      </c>
    </row>
    <row r="6647" spans="1:16" x14ac:dyDescent="0.35">
      <c r="A6647" t="s">
        <v>0</v>
      </c>
      <c r="B6647" t="s">
        <v>15002</v>
      </c>
      <c r="C6647" t="s">
        <v>142</v>
      </c>
      <c r="D6647" t="s">
        <v>4595</v>
      </c>
      <c r="E6647" t="s">
        <v>59</v>
      </c>
      <c r="F6647" t="b">
        <v>0</v>
      </c>
      <c r="G6647" t="s">
        <v>65</v>
      </c>
      <c r="H6647" s="1">
        <v>46091.291805555556</v>
      </c>
      <c r="I6647" t="b">
        <v>1</v>
      </c>
      <c r="J6647" t="b">
        <v>0</v>
      </c>
      <c r="K6647" t="s">
        <v>41</v>
      </c>
      <c r="L6647" t="s">
        <v>60</v>
      </c>
      <c r="M6647">
        <v>105000</v>
      </c>
      <c r="N6647"/>
      <c r="O6647" t="s">
        <v>371</v>
      </c>
    </row>
    <row r="6648" spans="1:16" x14ac:dyDescent="0.35">
      <c r="A6648" t="s">
        <v>3</v>
      </c>
      <c r="B6648" t="s">
        <v>15003</v>
      </c>
      <c r="C6648" t="s">
        <v>92</v>
      </c>
      <c r="D6648" t="s">
        <v>2360</v>
      </c>
      <c r="E6648" t="s">
        <v>59</v>
      </c>
      <c r="F6648" t="b">
        <v>0</v>
      </c>
      <c r="G6648" t="s">
        <v>77</v>
      </c>
      <c r="H6648" s="1">
        <v>46091.291932870372</v>
      </c>
      <c r="I6648" t="b">
        <v>0</v>
      </c>
      <c r="J6648" t="b">
        <v>1</v>
      </c>
      <c r="K6648" t="s">
        <v>41</v>
      </c>
      <c r="L6648" t="s">
        <v>60</v>
      </c>
      <c r="M6648">
        <v>195000</v>
      </c>
      <c r="N6648"/>
      <c r="O6648" t="s">
        <v>402</v>
      </c>
      <c r="P6648" t="s">
        <v>283</v>
      </c>
    </row>
    <row r="6649" spans="1:16" x14ac:dyDescent="0.35">
      <c r="A6649" t="s">
        <v>6</v>
      </c>
      <c r="B6649" t="s">
        <v>15004</v>
      </c>
      <c r="C6649" t="s">
        <v>326</v>
      </c>
      <c r="D6649" t="s">
        <v>2360</v>
      </c>
      <c r="E6649" t="s">
        <v>59</v>
      </c>
      <c r="F6649" t="b">
        <v>0</v>
      </c>
      <c r="G6649" t="s">
        <v>77</v>
      </c>
      <c r="H6649" s="1">
        <v>46091.291932870372</v>
      </c>
      <c r="I6649" t="b">
        <v>0</v>
      </c>
      <c r="J6649" t="b">
        <v>1</v>
      </c>
      <c r="K6649" t="s">
        <v>41</v>
      </c>
      <c r="L6649" t="s">
        <v>60</v>
      </c>
      <c r="M6649">
        <v>284000</v>
      </c>
      <c r="N6649"/>
      <c r="O6649" t="s">
        <v>402</v>
      </c>
      <c r="P6649" t="s">
        <v>15005</v>
      </c>
    </row>
    <row r="6650" spans="1:16" x14ac:dyDescent="0.35">
      <c r="A6650" t="s">
        <v>1</v>
      </c>
      <c r="B6650" t="s">
        <v>15006</v>
      </c>
      <c r="C6650" t="s">
        <v>1038</v>
      </c>
      <c r="D6650" t="s">
        <v>4595</v>
      </c>
      <c r="E6650" t="s">
        <v>59</v>
      </c>
      <c r="F6650" t="b">
        <v>0</v>
      </c>
      <c r="G6650" t="s">
        <v>73</v>
      </c>
      <c r="H6650" s="1">
        <v>46091.292025462957</v>
      </c>
      <c r="I6650" t="b">
        <v>0</v>
      </c>
      <c r="J6650" t="b">
        <v>0</v>
      </c>
      <c r="K6650" t="s">
        <v>41</v>
      </c>
      <c r="L6650" t="s">
        <v>60</v>
      </c>
      <c r="M6650">
        <v>118580</v>
      </c>
      <c r="N6650"/>
      <c r="O6650" t="s">
        <v>15007</v>
      </c>
      <c r="P6650" t="s">
        <v>15008</v>
      </c>
    </row>
    <row r="6651" spans="1:16" x14ac:dyDescent="0.35">
      <c r="A6651" t="s">
        <v>2</v>
      </c>
      <c r="B6651" t="s">
        <v>15009</v>
      </c>
      <c r="C6651" t="s">
        <v>172</v>
      </c>
      <c r="D6651" t="s">
        <v>2360</v>
      </c>
      <c r="E6651" t="s">
        <v>59</v>
      </c>
      <c r="F6651" t="b">
        <v>0</v>
      </c>
      <c r="G6651" t="s">
        <v>68</v>
      </c>
      <c r="H6651" s="1">
        <v>46091.292256944442</v>
      </c>
      <c r="I6651" t="b">
        <v>0</v>
      </c>
      <c r="J6651" t="b">
        <v>1</v>
      </c>
      <c r="K6651" t="s">
        <v>41</v>
      </c>
      <c r="L6651" t="s">
        <v>60</v>
      </c>
      <c r="M6651">
        <v>136000</v>
      </c>
      <c r="N6651"/>
      <c r="O6651" t="s">
        <v>982</v>
      </c>
      <c r="P6651" t="s">
        <v>15010</v>
      </c>
    </row>
    <row r="6652" spans="1:16" x14ac:dyDescent="0.35">
      <c r="A6652" t="s">
        <v>2</v>
      </c>
      <c r="B6652" t="s">
        <v>1975</v>
      </c>
      <c r="C6652" t="s">
        <v>6238</v>
      </c>
      <c r="D6652" t="s">
        <v>4346</v>
      </c>
      <c r="E6652" t="s">
        <v>59</v>
      </c>
      <c r="F6652" t="b">
        <v>0</v>
      </c>
      <c r="G6652" t="s">
        <v>68</v>
      </c>
      <c r="H6652" s="1">
        <v>46091.292291666658</v>
      </c>
      <c r="I6652" t="b">
        <v>0</v>
      </c>
      <c r="J6652" t="b">
        <v>1</v>
      </c>
      <c r="K6652" t="s">
        <v>41</v>
      </c>
      <c r="L6652" t="s">
        <v>60</v>
      </c>
      <c r="M6652">
        <v>96600</v>
      </c>
      <c r="N6652"/>
      <c r="O6652" t="s">
        <v>9821</v>
      </c>
      <c r="P6652" t="s">
        <v>9822</v>
      </c>
    </row>
    <row r="6653" spans="1:16" x14ac:dyDescent="0.35">
      <c r="A6653" t="s">
        <v>6</v>
      </c>
      <c r="B6653" t="s">
        <v>15011</v>
      </c>
      <c r="C6653" t="s">
        <v>15012</v>
      </c>
      <c r="D6653" t="s">
        <v>4595</v>
      </c>
      <c r="E6653" t="s">
        <v>59</v>
      </c>
      <c r="F6653" t="b">
        <v>0</v>
      </c>
      <c r="G6653" t="s">
        <v>65</v>
      </c>
      <c r="H6653" s="1">
        <v>46091.292569444442</v>
      </c>
      <c r="I6653" t="b">
        <v>0</v>
      </c>
      <c r="J6653" t="b">
        <v>0</v>
      </c>
      <c r="K6653" t="s">
        <v>41</v>
      </c>
      <c r="L6653" t="s">
        <v>60</v>
      </c>
      <c r="M6653">
        <v>205000</v>
      </c>
      <c r="N6653"/>
      <c r="O6653" t="s">
        <v>1827</v>
      </c>
    </row>
    <row r="6654" spans="1:16" x14ac:dyDescent="0.35">
      <c r="A6654" t="s">
        <v>3</v>
      </c>
      <c r="B6654" t="s">
        <v>15013</v>
      </c>
      <c r="C6654" t="s">
        <v>237</v>
      </c>
      <c r="D6654" t="s">
        <v>4595</v>
      </c>
      <c r="E6654" t="s">
        <v>72</v>
      </c>
      <c r="F6654" t="b">
        <v>0</v>
      </c>
      <c r="G6654" t="s">
        <v>89</v>
      </c>
      <c r="H6654" s="1">
        <v>46091.29315972222</v>
      </c>
      <c r="I6654" t="b">
        <v>0</v>
      </c>
      <c r="J6654" t="b">
        <v>1</v>
      </c>
      <c r="K6654" t="s">
        <v>41</v>
      </c>
      <c r="L6654" t="s">
        <v>60</v>
      </c>
      <c r="M6654">
        <v>110000</v>
      </c>
      <c r="N6654"/>
      <c r="O6654" t="s">
        <v>4839</v>
      </c>
      <c r="P6654" t="s">
        <v>15014</v>
      </c>
    </row>
    <row r="6655" spans="1:16" x14ac:dyDescent="0.35">
      <c r="A6655" t="s">
        <v>6</v>
      </c>
      <c r="B6655" t="s">
        <v>1289</v>
      </c>
      <c r="C6655" t="s">
        <v>2028</v>
      </c>
      <c r="D6655" t="s">
        <v>4526</v>
      </c>
      <c r="E6655" t="s">
        <v>59</v>
      </c>
      <c r="F6655" t="b">
        <v>0</v>
      </c>
      <c r="G6655" t="s">
        <v>73</v>
      </c>
      <c r="H6655" s="1">
        <v>46091.294050925928</v>
      </c>
      <c r="I6655" t="b">
        <v>0</v>
      </c>
      <c r="J6655" t="b">
        <v>0</v>
      </c>
      <c r="K6655" t="s">
        <v>41</v>
      </c>
      <c r="L6655" t="s">
        <v>74</v>
      </c>
      <c r="M6655"/>
      <c r="N6655">
        <v>71</v>
      </c>
      <c r="O6655" t="s">
        <v>4743</v>
      </c>
      <c r="P6655" t="s">
        <v>15015</v>
      </c>
    </row>
    <row r="6656" spans="1:16" x14ac:dyDescent="0.35">
      <c r="A6656" t="s">
        <v>7</v>
      </c>
      <c r="B6656" t="s">
        <v>13093</v>
      </c>
      <c r="C6656" t="s">
        <v>3158</v>
      </c>
      <c r="D6656" t="s">
        <v>5493</v>
      </c>
      <c r="E6656" t="s">
        <v>59</v>
      </c>
      <c r="F6656" t="b">
        <v>0</v>
      </c>
      <c r="G6656" t="s">
        <v>73</v>
      </c>
      <c r="H6656" s="1">
        <v>46091.333645833343</v>
      </c>
      <c r="I6656" t="b">
        <v>1</v>
      </c>
      <c r="J6656" t="b">
        <v>1</v>
      </c>
      <c r="K6656" t="s">
        <v>41</v>
      </c>
      <c r="L6656" t="s">
        <v>60</v>
      </c>
      <c r="M6656">
        <v>82090.5</v>
      </c>
      <c r="N6656"/>
      <c r="O6656" t="s">
        <v>15016</v>
      </c>
      <c r="P6656" t="s">
        <v>7575</v>
      </c>
    </row>
    <row r="6657" spans="1:16" x14ac:dyDescent="0.35">
      <c r="A6657" t="s">
        <v>0</v>
      </c>
      <c r="B6657" t="s">
        <v>15017</v>
      </c>
      <c r="C6657" t="s">
        <v>6081</v>
      </c>
      <c r="D6657" t="s">
        <v>4346</v>
      </c>
      <c r="E6657" t="s">
        <v>621</v>
      </c>
      <c r="F6657" t="b">
        <v>0</v>
      </c>
      <c r="G6657" t="s">
        <v>40</v>
      </c>
      <c r="H6657" s="1">
        <v>46091.378750000003</v>
      </c>
      <c r="I6657" t="b">
        <v>0</v>
      </c>
      <c r="J6657" t="b">
        <v>0</v>
      </c>
      <c r="K6657" t="s">
        <v>40</v>
      </c>
      <c r="L6657" t="s">
        <v>74</v>
      </c>
      <c r="M6657"/>
      <c r="N6657">
        <v>11.105</v>
      </c>
      <c r="O6657" t="s">
        <v>5855</v>
      </c>
      <c r="P6657" t="s">
        <v>219</v>
      </c>
    </row>
    <row r="6658" spans="1:16" x14ac:dyDescent="0.35">
      <c r="A6658" t="s">
        <v>1</v>
      </c>
      <c r="B6658" t="s">
        <v>1771</v>
      </c>
      <c r="C6658" t="s">
        <v>5262</v>
      </c>
      <c r="D6658" t="s">
        <v>7124</v>
      </c>
      <c r="E6658" t="s">
        <v>59</v>
      </c>
      <c r="F6658" t="b">
        <v>0</v>
      </c>
      <c r="G6658" t="s">
        <v>40</v>
      </c>
      <c r="H6658" s="1">
        <v>46091.379004629627</v>
      </c>
      <c r="I6658" t="b">
        <v>1</v>
      </c>
      <c r="J6658" t="b">
        <v>0</v>
      </c>
      <c r="K6658" t="s">
        <v>40</v>
      </c>
      <c r="L6658" t="s">
        <v>60</v>
      </c>
      <c r="M6658">
        <v>50000</v>
      </c>
      <c r="N6658"/>
      <c r="O6658" t="s">
        <v>7116</v>
      </c>
      <c r="P6658" t="s">
        <v>15018</v>
      </c>
    </row>
    <row r="6659" spans="1:16" x14ac:dyDescent="0.35">
      <c r="A6659" t="s">
        <v>2</v>
      </c>
      <c r="B6659" t="s">
        <v>306</v>
      </c>
      <c r="C6659" t="s">
        <v>15019</v>
      </c>
      <c r="D6659" t="s">
        <v>4346</v>
      </c>
      <c r="E6659" t="s">
        <v>59</v>
      </c>
      <c r="F6659" t="b">
        <v>0</v>
      </c>
      <c r="G6659" t="s">
        <v>73</v>
      </c>
      <c r="H6659" s="1">
        <v>46091.413344907407</v>
      </c>
      <c r="I6659" t="b">
        <v>0</v>
      </c>
      <c r="J6659" t="b">
        <v>1</v>
      </c>
      <c r="K6659" t="s">
        <v>41</v>
      </c>
      <c r="L6659" t="s">
        <v>60</v>
      </c>
      <c r="M6659">
        <v>104000</v>
      </c>
      <c r="N6659"/>
      <c r="O6659" t="s">
        <v>15020</v>
      </c>
      <c r="P6659" t="s">
        <v>15021</v>
      </c>
    </row>
    <row r="6660" spans="1:16" x14ac:dyDescent="0.35">
      <c r="A6660" t="s">
        <v>5</v>
      </c>
      <c r="B6660" t="s">
        <v>15022</v>
      </c>
      <c r="C6660" t="s">
        <v>41</v>
      </c>
      <c r="D6660" t="s">
        <v>4526</v>
      </c>
      <c r="E6660" t="s">
        <v>59</v>
      </c>
      <c r="F6660" t="b">
        <v>0</v>
      </c>
      <c r="G6660" t="s">
        <v>65</v>
      </c>
      <c r="H6660" s="1">
        <v>46091.413784722223</v>
      </c>
      <c r="I6660" t="b">
        <v>0</v>
      </c>
      <c r="J6660" t="b">
        <v>1</v>
      </c>
      <c r="K6660" t="s">
        <v>41</v>
      </c>
      <c r="L6660" t="s">
        <v>60</v>
      </c>
      <c r="M6660">
        <v>192500</v>
      </c>
      <c r="N6660"/>
      <c r="O6660" t="s">
        <v>1551</v>
      </c>
      <c r="P6660" t="s">
        <v>5054</v>
      </c>
    </row>
    <row r="6661" spans="1:16" x14ac:dyDescent="0.35">
      <c r="A6661" t="s">
        <v>1</v>
      </c>
      <c r="B6661" t="s">
        <v>419</v>
      </c>
      <c r="C6661" t="s">
        <v>148</v>
      </c>
      <c r="D6661" t="s">
        <v>2360</v>
      </c>
      <c r="E6661" t="s">
        <v>59</v>
      </c>
      <c r="F6661" t="b">
        <v>0</v>
      </c>
      <c r="G6661" t="s">
        <v>77</v>
      </c>
      <c r="H6661" s="1">
        <v>46091.414259259262</v>
      </c>
      <c r="I6661" t="b">
        <v>0</v>
      </c>
      <c r="J6661" t="b">
        <v>1</v>
      </c>
      <c r="K6661" t="s">
        <v>41</v>
      </c>
      <c r="L6661" t="s">
        <v>60</v>
      </c>
      <c r="M6661">
        <v>85910</v>
      </c>
      <c r="N6661"/>
      <c r="O6661" t="s">
        <v>8220</v>
      </c>
      <c r="P6661" t="s">
        <v>15023</v>
      </c>
    </row>
    <row r="6662" spans="1:16" x14ac:dyDescent="0.35">
      <c r="A6662" t="s">
        <v>1</v>
      </c>
      <c r="B6662" t="s">
        <v>316</v>
      </c>
      <c r="C6662" t="s">
        <v>1036</v>
      </c>
      <c r="D6662" t="s">
        <v>4595</v>
      </c>
      <c r="E6662" t="s">
        <v>72</v>
      </c>
      <c r="F6662" t="b">
        <v>0</v>
      </c>
      <c r="G6662" t="s">
        <v>73</v>
      </c>
      <c r="H6662" s="1">
        <v>46091.414560185192</v>
      </c>
      <c r="I6662" t="b">
        <v>0</v>
      </c>
      <c r="J6662" t="b">
        <v>1</v>
      </c>
      <c r="K6662" t="s">
        <v>41</v>
      </c>
      <c r="L6662" t="s">
        <v>60</v>
      </c>
      <c r="M6662">
        <v>192000</v>
      </c>
      <c r="N6662"/>
      <c r="O6662" t="s">
        <v>95</v>
      </c>
      <c r="P6662" t="s">
        <v>15024</v>
      </c>
    </row>
    <row r="6663" spans="1:16" x14ac:dyDescent="0.35">
      <c r="A6663" t="s">
        <v>0</v>
      </c>
      <c r="B6663" t="s">
        <v>4310</v>
      </c>
      <c r="C6663" t="s">
        <v>4530</v>
      </c>
      <c r="D6663" t="s">
        <v>4346</v>
      </c>
      <c r="E6663" t="s">
        <v>59</v>
      </c>
      <c r="F6663" t="b">
        <v>0</v>
      </c>
      <c r="G6663" t="s">
        <v>40</v>
      </c>
      <c r="H6663" s="1">
        <v>46091.415520833332</v>
      </c>
      <c r="I6663" t="b">
        <v>0</v>
      </c>
      <c r="J6663" t="b">
        <v>0</v>
      </c>
      <c r="K6663" t="s">
        <v>40</v>
      </c>
      <c r="L6663" t="s">
        <v>60</v>
      </c>
      <c r="M6663">
        <v>26000</v>
      </c>
      <c r="N6663"/>
      <c r="O6663" t="s">
        <v>15025</v>
      </c>
      <c r="P6663" t="s">
        <v>462</v>
      </c>
    </row>
    <row r="6664" spans="1:16" x14ac:dyDescent="0.35">
      <c r="A6664" t="s">
        <v>5</v>
      </c>
      <c r="B6664" t="s">
        <v>5</v>
      </c>
      <c r="C6664" t="s">
        <v>15026</v>
      </c>
      <c r="D6664" t="s">
        <v>5798</v>
      </c>
      <c r="E6664" t="s">
        <v>59</v>
      </c>
      <c r="F6664" t="b">
        <v>0</v>
      </c>
      <c r="G6664" t="s">
        <v>40</v>
      </c>
      <c r="H6664" s="1">
        <v>46091.415775462963</v>
      </c>
      <c r="I6664" t="b">
        <v>0</v>
      </c>
      <c r="J6664" t="b">
        <v>0</v>
      </c>
      <c r="K6664" t="s">
        <v>40</v>
      </c>
      <c r="L6664" t="s">
        <v>60</v>
      </c>
      <c r="M6664">
        <v>100000</v>
      </c>
      <c r="N6664"/>
      <c r="O6664" t="s">
        <v>2558</v>
      </c>
      <c r="P6664" t="s">
        <v>15027</v>
      </c>
    </row>
    <row r="6665" spans="1:16" x14ac:dyDescent="0.35">
      <c r="A6665" t="s">
        <v>1</v>
      </c>
      <c r="B6665" t="s">
        <v>2255</v>
      </c>
      <c r="C6665" t="s">
        <v>15028</v>
      </c>
      <c r="D6665" t="s">
        <v>4595</v>
      </c>
      <c r="E6665" t="s">
        <v>59</v>
      </c>
      <c r="F6665" t="b">
        <v>0</v>
      </c>
      <c r="G6665" t="s">
        <v>13</v>
      </c>
      <c r="H6665" s="1">
        <v>46091.416134259263</v>
      </c>
      <c r="I6665" t="b">
        <v>0</v>
      </c>
      <c r="J6665" t="b">
        <v>0</v>
      </c>
      <c r="K6665" t="s">
        <v>13</v>
      </c>
      <c r="L6665" t="s">
        <v>60</v>
      </c>
      <c r="M6665">
        <v>105000</v>
      </c>
      <c r="N6665"/>
      <c r="O6665" t="s">
        <v>15029</v>
      </c>
      <c r="P6665" t="s">
        <v>85</v>
      </c>
    </row>
    <row r="6666" spans="1:16" x14ac:dyDescent="0.35">
      <c r="A6666" t="s">
        <v>0</v>
      </c>
      <c r="B6666" t="s">
        <v>2061</v>
      </c>
      <c r="C6666" t="s">
        <v>618</v>
      </c>
      <c r="D6666" t="s">
        <v>4595</v>
      </c>
      <c r="E6666" t="s">
        <v>59</v>
      </c>
      <c r="F6666" t="b">
        <v>0</v>
      </c>
      <c r="G6666" t="s">
        <v>65</v>
      </c>
      <c r="H6666" s="1">
        <v>46091.41673611111</v>
      </c>
      <c r="I6666" t="b">
        <v>0</v>
      </c>
      <c r="J6666" t="b">
        <v>1</v>
      </c>
      <c r="K6666" t="s">
        <v>41</v>
      </c>
      <c r="L6666" t="s">
        <v>60</v>
      </c>
      <c r="M6666">
        <v>90000</v>
      </c>
      <c r="N6666"/>
      <c r="O6666" t="s">
        <v>2476</v>
      </c>
      <c r="P6666" t="s">
        <v>15030</v>
      </c>
    </row>
    <row r="6667" spans="1:16" x14ac:dyDescent="0.35">
      <c r="A6667" t="s">
        <v>0</v>
      </c>
      <c r="B6667" t="s">
        <v>15031</v>
      </c>
      <c r="C6667" t="s">
        <v>114</v>
      </c>
      <c r="D6667" t="s">
        <v>4346</v>
      </c>
      <c r="E6667" t="s">
        <v>59</v>
      </c>
      <c r="F6667" t="b">
        <v>0</v>
      </c>
      <c r="G6667" t="s">
        <v>77</v>
      </c>
      <c r="H6667" s="1">
        <v>46091.416851851849</v>
      </c>
      <c r="I6667" t="b">
        <v>0</v>
      </c>
      <c r="J6667" t="b">
        <v>1</v>
      </c>
      <c r="K6667" t="s">
        <v>41</v>
      </c>
      <c r="L6667" t="s">
        <v>60</v>
      </c>
      <c r="M6667">
        <v>95021.5</v>
      </c>
      <c r="N6667"/>
      <c r="O6667" t="s">
        <v>15032</v>
      </c>
      <c r="P6667" t="s">
        <v>1580</v>
      </c>
    </row>
    <row r="6668" spans="1:16" x14ac:dyDescent="0.35">
      <c r="A6668" t="s">
        <v>0</v>
      </c>
      <c r="B6668" t="s">
        <v>15033</v>
      </c>
      <c r="C6668" t="s">
        <v>86</v>
      </c>
      <c r="D6668" t="s">
        <v>4625</v>
      </c>
      <c r="E6668" t="s">
        <v>59</v>
      </c>
      <c r="F6668" t="b">
        <v>0</v>
      </c>
      <c r="G6668" t="s">
        <v>77</v>
      </c>
      <c r="H6668" s="1">
        <v>46091.416886574072</v>
      </c>
      <c r="I6668" t="b">
        <v>0</v>
      </c>
      <c r="J6668" t="b">
        <v>1</v>
      </c>
      <c r="K6668" t="s">
        <v>41</v>
      </c>
      <c r="L6668" t="s">
        <v>60</v>
      </c>
      <c r="M6668">
        <v>90000</v>
      </c>
      <c r="N6668"/>
      <c r="O6668" t="s">
        <v>15034</v>
      </c>
      <c r="P6668" t="s">
        <v>15035</v>
      </c>
    </row>
    <row r="6669" spans="1:16" x14ac:dyDescent="0.35">
      <c r="A6669" t="s">
        <v>1</v>
      </c>
      <c r="B6669" t="s">
        <v>15036</v>
      </c>
      <c r="C6669" t="s">
        <v>1456</v>
      </c>
      <c r="D6669" t="s">
        <v>2360</v>
      </c>
      <c r="E6669" t="s">
        <v>59</v>
      </c>
      <c r="F6669" t="b">
        <v>0</v>
      </c>
      <c r="G6669" t="s">
        <v>89</v>
      </c>
      <c r="H6669" s="1">
        <v>46091.417407407411</v>
      </c>
      <c r="I6669" t="b">
        <v>0</v>
      </c>
      <c r="J6669" t="b">
        <v>1</v>
      </c>
      <c r="K6669" t="s">
        <v>41</v>
      </c>
      <c r="L6669" t="s">
        <v>60</v>
      </c>
      <c r="M6669">
        <v>112500</v>
      </c>
      <c r="N6669"/>
      <c r="O6669" t="s">
        <v>5735</v>
      </c>
      <c r="P6669" t="s">
        <v>15037</v>
      </c>
    </row>
    <row r="6670" spans="1:16" x14ac:dyDescent="0.35">
      <c r="A6670" t="s">
        <v>3</v>
      </c>
      <c r="B6670" t="s">
        <v>11100</v>
      </c>
      <c r="C6670" t="s">
        <v>3130</v>
      </c>
      <c r="D6670" t="s">
        <v>4526</v>
      </c>
      <c r="E6670" t="s">
        <v>88</v>
      </c>
      <c r="F6670" t="b">
        <v>0</v>
      </c>
      <c r="G6670" t="s">
        <v>89</v>
      </c>
      <c r="H6670" s="1">
        <v>46091.417488425926</v>
      </c>
      <c r="I6670" t="b">
        <v>1</v>
      </c>
      <c r="J6670" t="b">
        <v>1</v>
      </c>
      <c r="K6670" t="s">
        <v>41</v>
      </c>
      <c r="L6670" t="s">
        <v>74</v>
      </c>
      <c r="M6670"/>
      <c r="N6670">
        <v>50.125</v>
      </c>
      <c r="O6670" t="s">
        <v>4487</v>
      </c>
      <c r="P6670" t="s">
        <v>11101</v>
      </c>
    </row>
    <row r="6671" spans="1:16" x14ac:dyDescent="0.35">
      <c r="A6671" t="s">
        <v>1</v>
      </c>
      <c r="B6671" t="s">
        <v>15038</v>
      </c>
      <c r="C6671" t="s">
        <v>76</v>
      </c>
      <c r="D6671" t="s">
        <v>4630</v>
      </c>
      <c r="E6671" t="s">
        <v>59</v>
      </c>
      <c r="F6671" t="b">
        <v>1</v>
      </c>
      <c r="G6671" t="s">
        <v>65</v>
      </c>
      <c r="H6671" s="1">
        <v>46091.418333333328</v>
      </c>
      <c r="I6671" t="b">
        <v>0</v>
      </c>
      <c r="J6671" t="b">
        <v>0</v>
      </c>
      <c r="K6671" t="s">
        <v>41</v>
      </c>
      <c r="L6671" t="s">
        <v>60</v>
      </c>
      <c r="M6671">
        <v>148000</v>
      </c>
      <c r="N6671"/>
      <c r="O6671" t="s">
        <v>15039</v>
      </c>
      <c r="P6671" t="s">
        <v>15040</v>
      </c>
    </row>
    <row r="6672" spans="1:16" x14ac:dyDescent="0.35">
      <c r="A6672" t="s">
        <v>5</v>
      </c>
      <c r="B6672" t="s">
        <v>5746</v>
      </c>
      <c r="C6672" t="s">
        <v>574</v>
      </c>
      <c r="D6672" t="s">
        <v>2360</v>
      </c>
      <c r="E6672" t="s">
        <v>59</v>
      </c>
      <c r="F6672" t="b">
        <v>0</v>
      </c>
      <c r="G6672" t="s">
        <v>65</v>
      </c>
      <c r="H6672" s="1">
        <v>46091.418483796297</v>
      </c>
      <c r="I6672" t="b">
        <v>0</v>
      </c>
      <c r="J6672" t="b">
        <v>1</v>
      </c>
      <c r="K6672" t="s">
        <v>41</v>
      </c>
      <c r="L6672" t="s">
        <v>60</v>
      </c>
      <c r="M6672">
        <v>126950</v>
      </c>
      <c r="N6672"/>
      <c r="O6672" t="s">
        <v>2415</v>
      </c>
      <c r="P6672" t="s">
        <v>5747</v>
      </c>
    </row>
    <row r="6673" spans="1:16" x14ac:dyDescent="0.35">
      <c r="A6673" t="s">
        <v>2</v>
      </c>
      <c r="B6673" t="s">
        <v>128</v>
      </c>
      <c r="C6673" t="s">
        <v>40</v>
      </c>
      <c r="D6673" t="s">
        <v>4346</v>
      </c>
      <c r="E6673" t="s">
        <v>59</v>
      </c>
      <c r="F6673" t="b">
        <v>0</v>
      </c>
      <c r="G6673" t="s">
        <v>40</v>
      </c>
      <c r="H6673" s="1">
        <v>46091.420555555553</v>
      </c>
      <c r="I6673" t="b">
        <v>0</v>
      </c>
      <c r="J6673" t="b">
        <v>0</v>
      </c>
      <c r="K6673" t="s">
        <v>40</v>
      </c>
      <c r="L6673" t="s">
        <v>60</v>
      </c>
      <c r="M6673">
        <v>42500</v>
      </c>
      <c r="N6673"/>
      <c r="O6673" t="s">
        <v>15041</v>
      </c>
      <c r="P6673" t="s">
        <v>85</v>
      </c>
    </row>
    <row r="6674" spans="1:16" x14ac:dyDescent="0.35">
      <c r="A6674" t="s">
        <v>1</v>
      </c>
      <c r="B6674" t="s">
        <v>15042</v>
      </c>
      <c r="C6674" t="s">
        <v>4530</v>
      </c>
      <c r="D6674" t="s">
        <v>4346</v>
      </c>
      <c r="E6674" t="s">
        <v>232</v>
      </c>
      <c r="F6674" t="b">
        <v>0</v>
      </c>
      <c r="G6674" t="s">
        <v>40</v>
      </c>
      <c r="H6674" s="1">
        <v>46091.420636574083</v>
      </c>
      <c r="I6674" t="b">
        <v>0</v>
      </c>
      <c r="J6674" t="b">
        <v>0</v>
      </c>
      <c r="K6674" t="s">
        <v>40</v>
      </c>
      <c r="L6674" t="s">
        <v>60</v>
      </c>
      <c r="M6674">
        <v>36367.5</v>
      </c>
      <c r="N6674"/>
      <c r="O6674" t="s">
        <v>15043</v>
      </c>
      <c r="P6674" t="s">
        <v>208</v>
      </c>
    </row>
    <row r="6675" spans="1:16" x14ac:dyDescent="0.35">
      <c r="A6675" t="s">
        <v>2</v>
      </c>
      <c r="B6675" t="s">
        <v>15044</v>
      </c>
      <c r="C6675" t="s">
        <v>5029</v>
      </c>
      <c r="D6675" t="s">
        <v>7124</v>
      </c>
      <c r="E6675" t="s">
        <v>59</v>
      </c>
      <c r="F6675" t="b">
        <v>0</v>
      </c>
      <c r="G6675" t="s">
        <v>40</v>
      </c>
      <c r="H6675" s="1">
        <v>46091.420752314807</v>
      </c>
      <c r="I6675" t="b">
        <v>0</v>
      </c>
      <c r="J6675" t="b">
        <v>0</v>
      </c>
      <c r="K6675" t="s">
        <v>40</v>
      </c>
      <c r="L6675" t="s">
        <v>60</v>
      </c>
      <c r="M6675">
        <v>58500</v>
      </c>
      <c r="N6675"/>
      <c r="O6675" t="s">
        <v>15045</v>
      </c>
      <c r="P6675" t="s">
        <v>208</v>
      </c>
    </row>
    <row r="6676" spans="1:16" x14ac:dyDescent="0.35">
      <c r="A6676" t="s">
        <v>6</v>
      </c>
      <c r="B6676" t="s">
        <v>15046</v>
      </c>
      <c r="C6676" t="s">
        <v>20</v>
      </c>
      <c r="D6676" t="s">
        <v>4526</v>
      </c>
      <c r="E6676" t="s">
        <v>59</v>
      </c>
      <c r="F6676" t="b">
        <v>0</v>
      </c>
      <c r="G6676" t="s">
        <v>20</v>
      </c>
      <c r="H6676" s="1">
        <v>46091.424618055556</v>
      </c>
      <c r="I6676" t="b">
        <v>1</v>
      </c>
      <c r="J6676" t="b">
        <v>0</v>
      </c>
      <c r="K6676" t="s">
        <v>20</v>
      </c>
      <c r="L6676" t="s">
        <v>60</v>
      </c>
      <c r="M6676">
        <v>130000</v>
      </c>
      <c r="N6676"/>
      <c r="O6676" t="s">
        <v>7093</v>
      </c>
      <c r="P6676" t="s">
        <v>1738</v>
      </c>
    </row>
    <row r="6677" spans="1:16" x14ac:dyDescent="0.35">
      <c r="A6677" t="s">
        <v>6</v>
      </c>
      <c r="B6677" t="s">
        <v>15047</v>
      </c>
      <c r="C6677" t="s">
        <v>207</v>
      </c>
      <c r="D6677" t="s">
        <v>4526</v>
      </c>
      <c r="E6677" t="s">
        <v>59</v>
      </c>
      <c r="F6677" t="b">
        <v>0</v>
      </c>
      <c r="G6677" t="s">
        <v>63</v>
      </c>
      <c r="H6677" s="1">
        <v>46091.425833333327</v>
      </c>
      <c r="I6677" t="b">
        <v>0</v>
      </c>
      <c r="J6677" t="b">
        <v>1</v>
      </c>
      <c r="K6677" t="s">
        <v>41</v>
      </c>
      <c r="L6677" t="s">
        <v>60</v>
      </c>
      <c r="M6677">
        <v>269500</v>
      </c>
      <c r="N6677"/>
      <c r="O6677" t="s">
        <v>699</v>
      </c>
      <c r="P6677" t="s">
        <v>1409</v>
      </c>
    </row>
    <row r="6678" spans="1:16" x14ac:dyDescent="0.35">
      <c r="A6678" t="s">
        <v>0</v>
      </c>
      <c r="B6678" t="s">
        <v>15048</v>
      </c>
      <c r="C6678" t="s">
        <v>290</v>
      </c>
      <c r="D6678" t="s">
        <v>4595</v>
      </c>
      <c r="E6678" t="s">
        <v>59</v>
      </c>
      <c r="F6678" t="b">
        <v>0</v>
      </c>
      <c r="G6678" t="s">
        <v>77</v>
      </c>
      <c r="H6678" s="1">
        <v>46091.458553240736</v>
      </c>
      <c r="I6678" t="b">
        <v>1</v>
      </c>
      <c r="J6678" t="b">
        <v>0</v>
      </c>
      <c r="K6678" t="s">
        <v>41</v>
      </c>
      <c r="L6678" t="s">
        <v>60</v>
      </c>
      <c r="M6678">
        <v>105000</v>
      </c>
      <c r="N6678"/>
      <c r="O6678" t="s">
        <v>3544</v>
      </c>
    </row>
    <row r="6679" spans="1:16" x14ac:dyDescent="0.35">
      <c r="A6679" t="s">
        <v>1</v>
      </c>
      <c r="B6679" t="s">
        <v>13661</v>
      </c>
      <c r="C6679" t="s">
        <v>15049</v>
      </c>
      <c r="D6679" t="s">
        <v>4595</v>
      </c>
      <c r="E6679" t="s">
        <v>59</v>
      </c>
      <c r="F6679" t="b">
        <v>0</v>
      </c>
      <c r="G6679" t="s">
        <v>19</v>
      </c>
      <c r="H6679" s="1">
        <v>46091.459016203713</v>
      </c>
      <c r="I6679" t="b">
        <v>1</v>
      </c>
      <c r="J6679" t="b">
        <v>0</v>
      </c>
      <c r="K6679" t="s">
        <v>19</v>
      </c>
      <c r="L6679" t="s">
        <v>60</v>
      </c>
      <c r="M6679">
        <v>1550000</v>
      </c>
      <c r="N6679"/>
      <c r="O6679" t="s">
        <v>1173</v>
      </c>
      <c r="P6679" t="s">
        <v>15050</v>
      </c>
    </row>
    <row r="6680" spans="1:16" x14ac:dyDescent="0.35">
      <c r="A6680" t="s">
        <v>5</v>
      </c>
      <c r="B6680" t="s">
        <v>5</v>
      </c>
      <c r="C6680" t="s">
        <v>1343</v>
      </c>
      <c r="D6680" t="s">
        <v>4526</v>
      </c>
      <c r="E6680" t="s">
        <v>59</v>
      </c>
      <c r="F6680" t="b">
        <v>0</v>
      </c>
      <c r="G6680" t="s">
        <v>65</v>
      </c>
      <c r="H6680" s="1">
        <v>46091.460219907407</v>
      </c>
      <c r="I6680" t="b">
        <v>0</v>
      </c>
      <c r="J6680" t="b">
        <v>1</v>
      </c>
      <c r="K6680" t="s">
        <v>41</v>
      </c>
      <c r="L6680" t="s">
        <v>60</v>
      </c>
      <c r="M6680">
        <v>135000</v>
      </c>
      <c r="N6680"/>
      <c r="O6680" t="s">
        <v>11107</v>
      </c>
      <c r="P6680" t="s">
        <v>15051</v>
      </c>
    </row>
    <row r="6681" spans="1:16" x14ac:dyDescent="0.35">
      <c r="A6681" t="s">
        <v>0</v>
      </c>
      <c r="B6681" t="s">
        <v>15052</v>
      </c>
      <c r="D6681" t="s">
        <v>4587</v>
      </c>
      <c r="E6681" t="s">
        <v>59</v>
      </c>
      <c r="F6681" t="b">
        <v>0</v>
      </c>
      <c r="G6681" t="s">
        <v>40</v>
      </c>
      <c r="H6681" s="1">
        <v>46091.462129629632</v>
      </c>
      <c r="I6681" t="b">
        <v>1</v>
      </c>
      <c r="J6681" t="b">
        <v>0</v>
      </c>
      <c r="K6681" t="s">
        <v>40</v>
      </c>
      <c r="L6681" t="s">
        <v>60</v>
      </c>
      <c r="M6681">
        <v>33500</v>
      </c>
      <c r="N6681"/>
      <c r="O6681" t="s">
        <v>15053</v>
      </c>
      <c r="P6681" t="s">
        <v>325</v>
      </c>
    </row>
    <row r="6682" spans="1:16" x14ac:dyDescent="0.35">
      <c r="A6682" t="s">
        <v>3</v>
      </c>
      <c r="B6682" t="s">
        <v>15054</v>
      </c>
      <c r="C6682" t="s">
        <v>5273</v>
      </c>
      <c r="D6682" t="s">
        <v>5798</v>
      </c>
      <c r="E6682" t="s">
        <v>59</v>
      </c>
      <c r="F6682" t="b">
        <v>0</v>
      </c>
      <c r="G6682" t="s">
        <v>40</v>
      </c>
      <c r="H6682" s="1">
        <v>46091.462280092594</v>
      </c>
      <c r="I6682" t="b">
        <v>0</v>
      </c>
      <c r="J6682" t="b">
        <v>0</v>
      </c>
      <c r="K6682" t="s">
        <v>40</v>
      </c>
      <c r="L6682" t="s">
        <v>60</v>
      </c>
      <c r="M6682">
        <v>51500</v>
      </c>
      <c r="N6682"/>
      <c r="O6682" t="s">
        <v>15055</v>
      </c>
    </row>
    <row r="6683" spans="1:16" x14ac:dyDescent="0.35">
      <c r="A6683" t="s">
        <v>1</v>
      </c>
      <c r="B6683" t="s">
        <v>1256</v>
      </c>
      <c r="C6683" t="s">
        <v>7072</v>
      </c>
      <c r="D6683" t="s">
        <v>4526</v>
      </c>
      <c r="E6683" t="s">
        <v>59</v>
      </c>
      <c r="F6683" t="b">
        <v>0</v>
      </c>
      <c r="G6683" t="s">
        <v>40</v>
      </c>
      <c r="H6683" s="1">
        <v>46091.462361111109</v>
      </c>
      <c r="I6683" t="b">
        <v>1</v>
      </c>
      <c r="J6683" t="b">
        <v>0</v>
      </c>
      <c r="K6683" t="s">
        <v>40</v>
      </c>
      <c r="L6683" t="s">
        <v>60</v>
      </c>
      <c r="M6683">
        <v>70000</v>
      </c>
      <c r="N6683"/>
      <c r="O6683" t="s">
        <v>7541</v>
      </c>
      <c r="P6683" t="s">
        <v>15056</v>
      </c>
    </row>
    <row r="6684" spans="1:16" x14ac:dyDescent="0.35">
      <c r="A6684" t="s">
        <v>5</v>
      </c>
      <c r="B6684" t="s">
        <v>15057</v>
      </c>
      <c r="C6684" t="s">
        <v>13664</v>
      </c>
      <c r="D6684" t="s">
        <v>4526</v>
      </c>
      <c r="E6684" t="s">
        <v>59</v>
      </c>
      <c r="F6684" t="b">
        <v>0</v>
      </c>
      <c r="G6684" t="s">
        <v>40</v>
      </c>
      <c r="H6684" s="1">
        <v>46091.462418981479</v>
      </c>
      <c r="I6684" t="b">
        <v>1</v>
      </c>
      <c r="J6684" t="b">
        <v>0</v>
      </c>
      <c r="K6684" t="s">
        <v>40</v>
      </c>
      <c r="L6684" t="s">
        <v>60</v>
      </c>
      <c r="M6684">
        <v>62890</v>
      </c>
      <c r="N6684"/>
      <c r="O6684" t="s">
        <v>15058</v>
      </c>
      <c r="P6684" t="s">
        <v>2121</v>
      </c>
    </row>
    <row r="6685" spans="1:16" x14ac:dyDescent="0.35">
      <c r="A6685" t="s">
        <v>6</v>
      </c>
      <c r="B6685" t="s">
        <v>15059</v>
      </c>
      <c r="C6685" t="s">
        <v>1024</v>
      </c>
      <c r="D6685" t="s">
        <v>4595</v>
      </c>
      <c r="E6685" t="s">
        <v>59</v>
      </c>
      <c r="F6685" t="b">
        <v>0</v>
      </c>
      <c r="G6685" t="s">
        <v>19</v>
      </c>
      <c r="H6685" s="1">
        <v>46091.463055555563</v>
      </c>
      <c r="I6685" t="b">
        <v>0</v>
      </c>
      <c r="J6685" t="b">
        <v>0</v>
      </c>
      <c r="K6685" t="s">
        <v>19</v>
      </c>
      <c r="L6685" t="s">
        <v>60</v>
      </c>
      <c r="M6685">
        <v>3500000</v>
      </c>
      <c r="N6685"/>
      <c r="O6685" t="s">
        <v>15060</v>
      </c>
      <c r="P6685" t="s">
        <v>15061</v>
      </c>
    </row>
    <row r="6686" spans="1:16" x14ac:dyDescent="0.35">
      <c r="A6686" t="s">
        <v>1</v>
      </c>
      <c r="B6686" t="s">
        <v>15062</v>
      </c>
      <c r="C6686" t="s">
        <v>4534</v>
      </c>
      <c r="D6686" t="s">
        <v>4346</v>
      </c>
      <c r="E6686" t="s">
        <v>59</v>
      </c>
      <c r="F6686" t="b">
        <v>0</v>
      </c>
      <c r="G6686" t="s">
        <v>40</v>
      </c>
      <c r="H6686" s="1">
        <v>46091.499108796299</v>
      </c>
      <c r="I6686" t="b">
        <v>1</v>
      </c>
      <c r="J6686" t="b">
        <v>0</v>
      </c>
      <c r="K6686" t="s">
        <v>40</v>
      </c>
      <c r="L6686" t="s">
        <v>60</v>
      </c>
      <c r="M6686">
        <v>40000</v>
      </c>
      <c r="N6686"/>
      <c r="O6686" t="s">
        <v>15063</v>
      </c>
    </row>
    <row r="6687" spans="1:16" x14ac:dyDescent="0.35">
      <c r="A6687" t="s">
        <v>2</v>
      </c>
      <c r="B6687" t="s">
        <v>3511</v>
      </c>
      <c r="C6687" t="s">
        <v>370</v>
      </c>
      <c r="D6687" t="s">
        <v>4756</v>
      </c>
      <c r="E6687" t="s">
        <v>59</v>
      </c>
      <c r="F6687" t="b">
        <v>0</v>
      </c>
      <c r="G6687" t="s">
        <v>65</v>
      </c>
      <c r="H6687" s="1">
        <v>46091.500856481478</v>
      </c>
      <c r="I6687" t="b">
        <v>0</v>
      </c>
      <c r="J6687" t="b">
        <v>0</v>
      </c>
      <c r="K6687" t="s">
        <v>41</v>
      </c>
      <c r="L6687" t="s">
        <v>60</v>
      </c>
      <c r="M6687">
        <v>115000</v>
      </c>
      <c r="N6687"/>
      <c r="O6687" t="s">
        <v>12113</v>
      </c>
      <c r="P6687" t="s">
        <v>15064</v>
      </c>
    </row>
    <row r="6688" spans="1:16" x14ac:dyDescent="0.35">
      <c r="A6688" t="s">
        <v>6</v>
      </c>
      <c r="B6688" t="s">
        <v>15065</v>
      </c>
      <c r="C6688" t="s">
        <v>40</v>
      </c>
      <c r="D6688" t="s">
        <v>4526</v>
      </c>
      <c r="E6688" t="s">
        <v>59</v>
      </c>
      <c r="F6688" t="b">
        <v>0</v>
      </c>
      <c r="G6688" t="s">
        <v>40</v>
      </c>
      <c r="H6688" s="1">
        <v>46091.504062499997</v>
      </c>
      <c r="I6688" t="b">
        <v>0</v>
      </c>
      <c r="J6688" t="b">
        <v>0</v>
      </c>
      <c r="K6688" t="s">
        <v>40</v>
      </c>
      <c r="L6688" t="s">
        <v>60</v>
      </c>
      <c r="M6688">
        <v>110000</v>
      </c>
      <c r="N6688"/>
      <c r="O6688" t="s">
        <v>6511</v>
      </c>
      <c r="P6688" t="s">
        <v>4171</v>
      </c>
    </row>
    <row r="6689" spans="1:16" x14ac:dyDescent="0.35">
      <c r="A6689" t="s">
        <v>3</v>
      </c>
      <c r="B6689" t="s">
        <v>2533</v>
      </c>
      <c r="C6689" t="s">
        <v>9704</v>
      </c>
      <c r="D6689" t="s">
        <v>11319</v>
      </c>
      <c r="E6689" t="s">
        <v>59</v>
      </c>
      <c r="F6689" t="b">
        <v>0</v>
      </c>
      <c r="G6689" t="s">
        <v>39</v>
      </c>
      <c r="H6689" s="1">
        <v>46091.505358796298</v>
      </c>
      <c r="I6689" t="b">
        <v>0</v>
      </c>
      <c r="J6689" t="b">
        <v>0</v>
      </c>
      <c r="K6689" t="s">
        <v>39</v>
      </c>
      <c r="L6689" t="s">
        <v>60</v>
      </c>
      <c r="M6689">
        <v>330000</v>
      </c>
      <c r="N6689"/>
      <c r="O6689" t="s">
        <v>15066</v>
      </c>
    </row>
    <row r="6690" spans="1:16" x14ac:dyDescent="0.35">
      <c r="A6690" t="s">
        <v>0</v>
      </c>
      <c r="B6690" t="s">
        <v>0</v>
      </c>
      <c r="C6690" t="s">
        <v>15067</v>
      </c>
      <c r="D6690" t="s">
        <v>11319</v>
      </c>
      <c r="E6690" t="s">
        <v>59</v>
      </c>
      <c r="F6690" t="b">
        <v>0</v>
      </c>
      <c r="G6690" t="s">
        <v>39</v>
      </c>
      <c r="H6690" s="1">
        <v>46091.520729166667</v>
      </c>
      <c r="I6690" t="b">
        <v>0</v>
      </c>
      <c r="J6690" t="b">
        <v>0</v>
      </c>
      <c r="K6690" t="s">
        <v>39</v>
      </c>
      <c r="L6690" t="s">
        <v>60</v>
      </c>
      <c r="M6690">
        <v>186000</v>
      </c>
      <c r="N6690"/>
      <c r="O6690" t="s">
        <v>15068</v>
      </c>
      <c r="P6690" t="s">
        <v>2268</v>
      </c>
    </row>
    <row r="6691" spans="1:16" x14ac:dyDescent="0.35">
      <c r="A6691" t="s">
        <v>1</v>
      </c>
      <c r="B6691" t="s">
        <v>1</v>
      </c>
      <c r="C6691" t="s">
        <v>15069</v>
      </c>
      <c r="D6691" t="s">
        <v>4346</v>
      </c>
      <c r="E6691" t="s">
        <v>59</v>
      </c>
      <c r="F6691" t="b">
        <v>0</v>
      </c>
      <c r="G6691" t="s">
        <v>40</v>
      </c>
      <c r="H6691" s="1">
        <v>46091.540706018517</v>
      </c>
      <c r="I6691" t="b">
        <v>0</v>
      </c>
      <c r="J6691" t="b">
        <v>0</v>
      </c>
      <c r="K6691" t="s">
        <v>40</v>
      </c>
      <c r="L6691" t="s">
        <v>60</v>
      </c>
      <c r="M6691">
        <v>39500</v>
      </c>
      <c r="N6691"/>
      <c r="O6691" t="s">
        <v>15070</v>
      </c>
      <c r="P6691" t="s">
        <v>15071</v>
      </c>
    </row>
    <row r="6692" spans="1:16" x14ac:dyDescent="0.35">
      <c r="A6692" t="s">
        <v>0</v>
      </c>
      <c r="B6692" t="s">
        <v>15072</v>
      </c>
      <c r="C6692" t="s">
        <v>124</v>
      </c>
      <c r="D6692" t="s">
        <v>4526</v>
      </c>
      <c r="E6692" t="s">
        <v>88</v>
      </c>
      <c r="F6692" t="b">
        <v>0</v>
      </c>
      <c r="G6692" t="s">
        <v>68</v>
      </c>
      <c r="H6692" s="1">
        <v>46091.542268518519</v>
      </c>
      <c r="I6692" t="b">
        <v>1</v>
      </c>
      <c r="J6692" t="b">
        <v>0</v>
      </c>
      <c r="K6692" t="s">
        <v>41</v>
      </c>
      <c r="L6692" t="s">
        <v>74</v>
      </c>
      <c r="M6692"/>
      <c r="N6692">
        <v>34.5</v>
      </c>
      <c r="O6692" t="s">
        <v>2251</v>
      </c>
      <c r="P6692" t="s">
        <v>219</v>
      </c>
    </row>
    <row r="6693" spans="1:16" x14ac:dyDescent="0.35">
      <c r="A6693" t="s">
        <v>7</v>
      </c>
      <c r="B6693" t="s">
        <v>3991</v>
      </c>
      <c r="C6693" t="s">
        <v>190</v>
      </c>
      <c r="D6693" t="s">
        <v>4526</v>
      </c>
      <c r="E6693" t="s">
        <v>59</v>
      </c>
      <c r="F6693" t="b">
        <v>0</v>
      </c>
      <c r="G6693" t="s">
        <v>73</v>
      </c>
      <c r="H6693" s="1">
        <v>46091.579328703701</v>
      </c>
      <c r="I6693" t="b">
        <v>0</v>
      </c>
      <c r="J6693" t="b">
        <v>0</v>
      </c>
      <c r="K6693" t="s">
        <v>41</v>
      </c>
      <c r="L6693" t="s">
        <v>60</v>
      </c>
      <c r="M6693">
        <v>77500</v>
      </c>
      <c r="N6693"/>
      <c r="O6693" t="s">
        <v>853</v>
      </c>
      <c r="P6693" t="s">
        <v>15073</v>
      </c>
    </row>
    <row r="6694" spans="1:16" x14ac:dyDescent="0.35">
      <c r="A6694" t="s">
        <v>1</v>
      </c>
      <c r="B6694" t="s">
        <v>316</v>
      </c>
      <c r="C6694" t="s">
        <v>820</v>
      </c>
      <c r="D6694" t="s">
        <v>4756</v>
      </c>
      <c r="E6694" t="s">
        <v>59</v>
      </c>
      <c r="F6694" t="b">
        <v>0</v>
      </c>
      <c r="G6694" t="s">
        <v>65</v>
      </c>
      <c r="H6694" s="1">
        <v>46091.58048611111</v>
      </c>
      <c r="I6694" t="b">
        <v>0</v>
      </c>
      <c r="J6694" t="b">
        <v>1</v>
      </c>
      <c r="K6694" t="s">
        <v>41</v>
      </c>
      <c r="L6694" t="s">
        <v>60</v>
      </c>
      <c r="M6694">
        <v>115000</v>
      </c>
      <c r="N6694"/>
      <c r="O6694" t="s">
        <v>15074</v>
      </c>
      <c r="P6694" t="s">
        <v>897</v>
      </c>
    </row>
    <row r="6695" spans="1:16" x14ac:dyDescent="0.35">
      <c r="A6695" t="s">
        <v>1</v>
      </c>
      <c r="B6695" t="s">
        <v>15075</v>
      </c>
      <c r="C6695" t="s">
        <v>41</v>
      </c>
      <c r="D6695" t="s">
        <v>4526</v>
      </c>
      <c r="E6695" t="s">
        <v>59</v>
      </c>
      <c r="F6695" t="b">
        <v>0</v>
      </c>
      <c r="G6695" t="s">
        <v>77</v>
      </c>
      <c r="H6695" s="1">
        <v>46091.580717592587</v>
      </c>
      <c r="I6695" t="b">
        <v>1</v>
      </c>
      <c r="J6695" t="b">
        <v>0</v>
      </c>
      <c r="K6695" t="s">
        <v>41</v>
      </c>
      <c r="L6695" t="s">
        <v>60</v>
      </c>
      <c r="M6695">
        <v>225000</v>
      </c>
      <c r="N6695"/>
      <c r="O6695" t="s">
        <v>938</v>
      </c>
      <c r="P6695" t="s">
        <v>15076</v>
      </c>
    </row>
    <row r="6696" spans="1:16" x14ac:dyDescent="0.35">
      <c r="A6696" t="s">
        <v>0</v>
      </c>
      <c r="B6696" t="s">
        <v>6215</v>
      </c>
      <c r="C6696" t="s">
        <v>9459</v>
      </c>
      <c r="D6696" t="s">
        <v>7459</v>
      </c>
      <c r="E6696" t="s">
        <v>59</v>
      </c>
      <c r="F6696" t="b">
        <v>0</v>
      </c>
      <c r="G6696" t="s">
        <v>40</v>
      </c>
      <c r="H6696" s="1">
        <v>46091.582268518519</v>
      </c>
      <c r="I6696" t="b">
        <v>0</v>
      </c>
      <c r="J6696" t="b">
        <v>0</v>
      </c>
      <c r="K6696" t="s">
        <v>40</v>
      </c>
      <c r="L6696" t="s">
        <v>60</v>
      </c>
      <c r="M6696">
        <v>40000</v>
      </c>
      <c r="N6696"/>
      <c r="O6696" t="s">
        <v>7459</v>
      </c>
      <c r="P6696" t="s">
        <v>15077</v>
      </c>
    </row>
    <row r="6697" spans="1:16" x14ac:dyDescent="0.35">
      <c r="A6697" t="s">
        <v>0</v>
      </c>
      <c r="B6697" t="s">
        <v>15078</v>
      </c>
      <c r="C6697" t="s">
        <v>3302</v>
      </c>
      <c r="D6697" t="s">
        <v>2360</v>
      </c>
      <c r="E6697" t="s">
        <v>59</v>
      </c>
      <c r="F6697" t="b">
        <v>0</v>
      </c>
      <c r="G6697" t="s">
        <v>65</v>
      </c>
      <c r="H6697" s="1">
        <v>46091.583379629628</v>
      </c>
      <c r="I6697" t="b">
        <v>1</v>
      </c>
      <c r="J6697" t="b">
        <v>0</v>
      </c>
      <c r="K6697" t="s">
        <v>41</v>
      </c>
      <c r="L6697" t="s">
        <v>74</v>
      </c>
      <c r="M6697"/>
      <c r="N6697">
        <v>60</v>
      </c>
      <c r="O6697" t="s">
        <v>15079</v>
      </c>
      <c r="P6697" t="s">
        <v>2313</v>
      </c>
    </row>
    <row r="6698" spans="1:16" x14ac:dyDescent="0.35">
      <c r="A6698" t="s">
        <v>0</v>
      </c>
      <c r="B6698" t="s">
        <v>15080</v>
      </c>
      <c r="C6698" t="s">
        <v>76</v>
      </c>
      <c r="D6698" t="s">
        <v>4751</v>
      </c>
      <c r="E6698" t="s">
        <v>59</v>
      </c>
      <c r="F6698" t="b">
        <v>1</v>
      </c>
      <c r="G6698" t="s">
        <v>68</v>
      </c>
      <c r="H6698" s="1">
        <v>46091.583958333344</v>
      </c>
      <c r="I6698" t="b">
        <v>1</v>
      </c>
      <c r="J6698" t="b">
        <v>1</v>
      </c>
      <c r="K6698" t="s">
        <v>41</v>
      </c>
      <c r="L6698" t="s">
        <v>60</v>
      </c>
      <c r="M6698">
        <v>75750</v>
      </c>
      <c r="N6698"/>
      <c r="O6698" t="s">
        <v>15081</v>
      </c>
      <c r="P6698" t="s">
        <v>679</v>
      </c>
    </row>
    <row r="6699" spans="1:16" x14ac:dyDescent="0.35">
      <c r="A6699" t="s">
        <v>3</v>
      </c>
      <c r="B6699" t="s">
        <v>15082</v>
      </c>
      <c r="C6699" t="s">
        <v>4059</v>
      </c>
      <c r="D6699" t="s">
        <v>4346</v>
      </c>
      <c r="E6699" t="s">
        <v>232</v>
      </c>
      <c r="F6699" t="b">
        <v>0</v>
      </c>
      <c r="G6699" t="s">
        <v>89</v>
      </c>
      <c r="H6699" s="1">
        <v>46091.584120370368</v>
      </c>
      <c r="I6699" t="b">
        <v>0</v>
      </c>
      <c r="J6699" t="b">
        <v>1</v>
      </c>
      <c r="K6699" t="s">
        <v>41</v>
      </c>
      <c r="L6699" t="s">
        <v>74</v>
      </c>
      <c r="M6699"/>
      <c r="N6699">
        <v>50</v>
      </c>
      <c r="O6699" t="s">
        <v>105</v>
      </c>
      <c r="P6699" t="s">
        <v>219</v>
      </c>
    </row>
    <row r="6700" spans="1:16" x14ac:dyDescent="0.35">
      <c r="A6700" t="s">
        <v>2</v>
      </c>
      <c r="B6700" t="s">
        <v>15083</v>
      </c>
      <c r="C6700" t="s">
        <v>142</v>
      </c>
      <c r="D6700" t="s">
        <v>2360</v>
      </c>
      <c r="E6700" t="s">
        <v>59</v>
      </c>
      <c r="F6700" t="b">
        <v>0</v>
      </c>
      <c r="G6700" t="s">
        <v>65</v>
      </c>
      <c r="H6700" s="1">
        <v>46091.584189814806</v>
      </c>
      <c r="I6700" t="b">
        <v>0</v>
      </c>
      <c r="J6700" t="b">
        <v>0</v>
      </c>
      <c r="K6700" t="s">
        <v>41</v>
      </c>
      <c r="L6700" t="s">
        <v>60</v>
      </c>
      <c r="M6700">
        <v>130000</v>
      </c>
      <c r="N6700"/>
      <c r="O6700" t="s">
        <v>15084</v>
      </c>
      <c r="P6700" t="s">
        <v>1565</v>
      </c>
    </row>
    <row r="6701" spans="1:16" x14ac:dyDescent="0.35">
      <c r="A6701" t="s">
        <v>2</v>
      </c>
      <c r="B6701" t="s">
        <v>15085</v>
      </c>
      <c r="C6701" t="s">
        <v>76</v>
      </c>
      <c r="D6701" t="s">
        <v>4346</v>
      </c>
      <c r="E6701" t="s">
        <v>88</v>
      </c>
      <c r="F6701" t="b">
        <v>1</v>
      </c>
      <c r="G6701" t="s">
        <v>77</v>
      </c>
      <c r="H6701" s="1">
        <v>46091.584444444437</v>
      </c>
      <c r="I6701" t="b">
        <v>0</v>
      </c>
      <c r="J6701" t="b">
        <v>1</v>
      </c>
      <c r="K6701" t="s">
        <v>41</v>
      </c>
      <c r="L6701" t="s">
        <v>74</v>
      </c>
      <c r="M6701"/>
      <c r="N6701">
        <v>56</v>
      </c>
      <c r="O6701" t="s">
        <v>808</v>
      </c>
      <c r="P6701" t="s">
        <v>14826</v>
      </c>
    </row>
    <row r="6702" spans="1:16" x14ac:dyDescent="0.35">
      <c r="A6702" t="s">
        <v>3</v>
      </c>
      <c r="B6702" t="s">
        <v>15086</v>
      </c>
      <c r="C6702" t="s">
        <v>930</v>
      </c>
      <c r="D6702" t="s">
        <v>5018</v>
      </c>
      <c r="E6702" t="s">
        <v>59</v>
      </c>
      <c r="F6702" t="b">
        <v>0</v>
      </c>
      <c r="G6702" t="s">
        <v>19</v>
      </c>
      <c r="H6702" s="1">
        <v>46091.588067129633</v>
      </c>
      <c r="I6702" t="b">
        <v>0</v>
      </c>
      <c r="J6702" t="b">
        <v>0</v>
      </c>
      <c r="K6702" t="s">
        <v>19</v>
      </c>
      <c r="L6702" t="s">
        <v>60</v>
      </c>
      <c r="M6702">
        <v>325000</v>
      </c>
      <c r="N6702"/>
      <c r="O6702" t="s">
        <v>15087</v>
      </c>
      <c r="P6702" t="s">
        <v>283</v>
      </c>
    </row>
    <row r="6703" spans="1:16" x14ac:dyDescent="0.35">
      <c r="A6703" t="s">
        <v>1</v>
      </c>
      <c r="B6703" t="s">
        <v>316</v>
      </c>
      <c r="C6703" t="s">
        <v>913</v>
      </c>
      <c r="D6703" t="s">
        <v>11271</v>
      </c>
      <c r="E6703" t="s">
        <v>59</v>
      </c>
      <c r="F6703" t="b">
        <v>0</v>
      </c>
      <c r="G6703" t="s">
        <v>20</v>
      </c>
      <c r="H6703" s="1">
        <v>46091.591446759259</v>
      </c>
      <c r="I6703" t="b">
        <v>1</v>
      </c>
      <c r="J6703" t="b">
        <v>0</v>
      </c>
      <c r="K6703" t="s">
        <v>20</v>
      </c>
      <c r="L6703" t="s">
        <v>60</v>
      </c>
      <c r="M6703">
        <v>117500</v>
      </c>
      <c r="N6703"/>
      <c r="O6703" t="s">
        <v>15088</v>
      </c>
      <c r="P6703" t="s">
        <v>499</v>
      </c>
    </row>
    <row r="6704" spans="1:16" x14ac:dyDescent="0.35">
      <c r="A6704" t="s">
        <v>0</v>
      </c>
      <c r="B6704" t="s">
        <v>15089</v>
      </c>
      <c r="C6704" t="s">
        <v>610</v>
      </c>
      <c r="D6704" t="s">
        <v>4526</v>
      </c>
      <c r="E6704" t="s">
        <v>59</v>
      </c>
      <c r="F6704" t="b">
        <v>0</v>
      </c>
      <c r="G6704" t="s">
        <v>65</v>
      </c>
      <c r="H6704" s="1">
        <v>46091.625092592592</v>
      </c>
      <c r="I6704" t="b">
        <v>0</v>
      </c>
      <c r="J6704" t="b">
        <v>0</v>
      </c>
      <c r="K6704" t="s">
        <v>41</v>
      </c>
      <c r="L6704" t="s">
        <v>60</v>
      </c>
      <c r="M6704">
        <v>110000</v>
      </c>
      <c r="N6704"/>
      <c r="O6704" t="s">
        <v>15090</v>
      </c>
      <c r="P6704" t="s">
        <v>15091</v>
      </c>
    </row>
    <row r="6705" spans="1:16" x14ac:dyDescent="0.35">
      <c r="A6705" t="s">
        <v>0</v>
      </c>
      <c r="B6705" t="s">
        <v>0</v>
      </c>
      <c r="C6705" t="s">
        <v>3053</v>
      </c>
      <c r="D6705" t="s">
        <v>4587</v>
      </c>
      <c r="E6705" t="s">
        <v>232</v>
      </c>
      <c r="F6705" t="b">
        <v>0</v>
      </c>
      <c r="G6705" t="s">
        <v>68</v>
      </c>
      <c r="H6705" s="1">
        <v>46091.625625000001</v>
      </c>
      <c r="I6705" t="b">
        <v>1</v>
      </c>
      <c r="J6705" t="b">
        <v>0</v>
      </c>
      <c r="K6705" t="s">
        <v>41</v>
      </c>
      <c r="L6705" t="s">
        <v>74</v>
      </c>
      <c r="M6705"/>
      <c r="N6705">
        <v>64</v>
      </c>
      <c r="O6705" t="s">
        <v>14252</v>
      </c>
      <c r="P6705" t="s">
        <v>325</v>
      </c>
    </row>
    <row r="6706" spans="1:16" x14ac:dyDescent="0.35">
      <c r="A6706" t="s">
        <v>0</v>
      </c>
      <c r="B6706" t="s">
        <v>1242</v>
      </c>
      <c r="C6706" t="s">
        <v>1765</v>
      </c>
      <c r="D6706" t="s">
        <v>4346</v>
      </c>
      <c r="E6706" t="s">
        <v>88</v>
      </c>
      <c r="F6706" t="b">
        <v>0</v>
      </c>
      <c r="G6706" t="s">
        <v>89</v>
      </c>
      <c r="H6706" s="1">
        <v>46091.625671296293</v>
      </c>
      <c r="I6706" t="b">
        <v>1</v>
      </c>
      <c r="J6706" t="b">
        <v>0</v>
      </c>
      <c r="K6706" t="s">
        <v>41</v>
      </c>
      <c r="L6706" t="s">
        <v>74</v>
      </c>
      <c r="M6706"/>
      <c r="N6706">
        <v>56</v>
      </c>
      <c r="O6706" t="s">
        <v>2251</v>
      </c>
      <c r="P6706" t="s">
        <v>728</v>
      </c>
    </row>
    <row r="6707" spans="1:16" x14ac:dyDescent="0.35">
      <c r="A6707" t="s">
        <v>2</v>
      </c>
      <c r="B6707" t="s">
        <v>2573</v>
      </c>
      <c r="C6707" t="s">
        <v>837</v>
      </c>
      <c r="D6707" t="s">
        <v>4595</v>
      </c>
      <c r="E6707" t="s">
        <v>59</v>
      </c>
      <c r="F6707" t="b">
        <v>0</v>
      </c>
      <c r="G6707" t="s">
        <v>65</v>
      </c>
      <c r="H6707" s="1">
        <v>46091.625902777778</v>
      </c>
      <c r="I6707" t="b">
        <v>0</v>
      </c>
      <c r="J6707" t="b">
        <v>0</v>
      </c>
      <c r="K6707" t="s">
        <v>41</v>
      </c>
      <c r="L6707" t="s">
        <v>60</v>
      </c>
      <c r="M6707">
        <v>120000</v>
      </c>
      <c r="N6707"/>
      <c r="O6707" t="s">
        <v>11598</v>
      </c>
      <c r="P6707" t="s">
        <v>997</v>
      </c>
    </row>
    <row r="6708" spans="1:16" x14ac:dyDescent="0.35">
      <c r="A6708" t="s">
        <v>6</v>
      </c>
      <c r="B6708" t="s">
        <v>6</v>
      </c>
      <c r="C6708" t="s">
        <v>10325</v>
      </c>
      <c r="D6708" t="s">
        <v>4595</v>
      </c>
      <c r="E6708" t="s">
        <v>59</v>
      </c>
      <c r="F6708" t="b">
        <v>0</v>
      </c>
      <c r="G6708" t="s">
        <v>77</v>
      </c>
      <c r="H6708" s="1">
        <v>46091.626111111109</v>
      </c>
      <c r="I6708" t="b">
        <v>0</v>
      </c>
      <c r="J6708" t="b">
        <v>0</v>
      </c>
      <c r="K6708" t="s">
        <v>41</v>
      </c>
      <c r="L6708" t="s">
        <v>60</v>
      </c>
      <c r="M6708">
        <v>180000</v>
      </c>
      <c r="N6708"/>
      <c r="O6708" t="s">
        <v>503</v>
      </c>
    </row>
    <row r="6709" spans="1:16" x14ac:dyDescent="0.35">
      <c r="A6709" t="s">
        <v>2</v>
      </c>
      <c r="B6709" t="s">
        <v>2</v>
      </c>
      <c r="C6709" t="s">
        <v>14506</v>
      </c>
      <c r="D6709" t="s">
        <v>4595</v>
      </c>
      <c r="E6709" t="s">
        <v>59</v>
      </c>
      <c r="F6709" t="b">
        <v>0</v>
      </c>
      <c r="G6709" t="s">
        <v>77</v>
      </c>
      <c r="H6709" s="1">
        <v>46091.626111111109</v>
      </c>
      <c r="I6709" t="b">
        <v>0</v>
      </c>
      <c r="J6709" t="b">
        <v>0</v>
      </c>
      <c r="K6709" t="s">
        <v>41</v>
      </c>
      <c r="L6709" t="s">
        <v>60</v>
      </c>
      <c r="M6709">
        <v>117500</v>
      </c>
      <c r="N6709"/>
      <c r="O6709" t="s">
        <v>503</v>
      </c>
    </row>
    <row r="6710" spans="1:16" x14ac:dyDescent="0.35">
      <c r="A6710" t="s">
        <v>2</v>
      </c>
      <c r="B6710" t="s">
        <v>2</v>
      </c>
      <c r="C6710" t="s">
        <v>3689</v>
      </c>
      <c r="D6710" t="s">
        <v>4595</v>
      </c>
      <c r="E6710" t="s">
        <v>59</v>
      </c>
      <c r="F6710" t="b">
        <v>0</v>
      </c>
      <c r="G6710" t="s">
        <v>77</v>
      </c>
      <c r="H6710" s="1">
        <v>46091.626122685193</v>
      </c>
      <c r="I6710" t="b">
        <v>0</v>
      </c>
      <c r="J6710" t="b">
        <v>0</v>
      </c>
      <c r="K6710" t="s">
        <v>41</v>
      </c>
      <c r="L6710" t="s">
        <v>60</v>
      </c>
      <c r="M6710">
        <v>117500</v>
      </c>
      <c r="N6710"/>
      <c r="O6710" t="s">
        <v>503</v>
      </c>
    </row>
    <row r="6711" spans="1:16" x14ac:dyDescent="0.35">
      <c r="A6711" t="s">
        <v>2</v>
      </c>
      <c r="B6711" t="s">
        <v>191</v>
      </c>
      <c r="C6711" t="s">
        <v>3829</v>
      </c>
      <c r="D6711" t="s">
        <v>4595</v>
      </c>
      <c r="E6711" t="s">
        <v>59</v>
      </c>
      <c r="F6711" t="b">
        <v>0</v>
      </c>
      <c r="G6711" t="s">
        <v>77</v>
      </c>
      <c r="H6711" s="1">
        <v>46091.626122685193</v>
      </c>
      <c r="I6711" t="b">
        <v>0</v>
      </c>
      <c r="J6711" t="b">
        <v>0</v>
      </c>
      <c r="K6711" t="s">
        <v>41</v>
      </c>
      <c r="L6711" t="s">
        <v>60</v>
      </c>
      <c r="M6711">
        <v>300000</v>
      </c>
      <c r="N6711"/>
      <c r="O6711" t="s">
        <v>101</v>
      </c>
      <c r="P6711" t="s">
        <v>3293</v>
      </c>
    </row>
    <row r="6712" spans="1:16" x14ac:dyDescent="0.35">
      <c r="A6712" t="s">
        <v>8</v>
      </c>
      <c r="B6712" t="s">
        <v>15092</v>
      </c>
      <c r="C6712" t="s">
        <v>81</v>
      </c>
      <c r="D6712" t="s">
        <v>4526</v>
      </c>
      <c r="E6712" t="s">
        <v>59</v>
      </c>
      <c r="F6712" t="b">
        <v>0</v>
      </c>
      <c r="G6712" t="s">
        <v>77</v>
      </c>
      <c r="H6712" s="1">
        <v>46091.626122685193</v>
      </c>
      <c r="I6712" t="b">
        <v>0</v>
      </c>
      <c r="J6712" t="b">
        <v>0</v>
      </c>
      <c r="K6712" t="s">
        <v>41</v>
      </c>
      <c r="L6712" t="s">
        <v>60</v>
      </c>
      <c r="M6712">
        <v>225000</v>
      </c>
      <c r="N6712"/>
      <c r="O6712" t="s">
        <v>1410</v>
      </c>
      <c r="P6712" t="s">
        <v>216</v>
      </c>
    </row>
    <row r="6713" spans="1:16" x14ac:dyDescent="0.35">
      <c r="A6713" t="s">
        <v>2</v>
      </c>
      <c r="B6713" t="s">
        <v>2</v>
      </c>
      <c r="C6713" t="s">
        <v>12271</v>
      </c>
      <c r="D6713" t="s">
        <v>4595</v>
      </c>
      <c r="E6713" t="s">
        <v>59</v>
      </c>
      <c r="F6713" t="b">
        <v>0</v>
      </c>
      <c r="G6713" t="s">
        <v>77</v>
      </c>
      <c r="H6713" s="1">
        <v>46091.626145833332</v>
      </c>
      <c r="I6713" t="b">
        <v>0</v>
      </c>
      <c r="J6713" t="b">
        <v>0</v>
      </c>
      <c r="K6713" t="s">
        <v>41</v>
      </c>
      <c r="L6713" t="s">
        <v>60</v>
      </c>
      <c r="M6713">
        <v>117500</v>
      </c>
      <c r="N6713"/>
      <c r="O6713" t="s">
        <v>503</v>
      </c>
    </row>
    <row r="6714" spans="1:16" x14ac:dyDescent="0.35">
      <c r="A6714" t="s">
        <v>2</v>
      </c>
      <c r="B6714" t="s">
        <v>15093</v>
      </c>
      <c r="C6714" t="s">
        <v>515</v>
      </c>
      <c r="D6714" t="s">
        <v>4526</v>
      </c>
      <c r="E6714" t="s">
        <v>59</v>
      </c>
      <c r="F6714" t="b">
        <v>0</v>
      </c>
      <c r="G6714" t="s">
        <v>73</v>
      </c>
      <c r="H6714" s="1">
        <v>46091.626168981478</v>
      </c>
      <c r="I6714" t="b">
        <v>0</v>
      </c>
      <c r="J6714" t="b">
        <v>1</v>
      </c>
      <c r="K6714" t="s">
        <v>41</v>
      </c>
      <c r="L6714" t="s">
        <v>60</v>
      </c>
      <c r="M6714">
        <v>62500</v>
      </c>
      <c r="N6714"/>
      <c r="O6714" t="s">
        <v>111</v>
      </c>
      <c r="P6714" t="s">
        <v>152</v>
      </c>
    </row>
    <row r="6715" spans="1:16" x14ac:dyDescent="0.35">
      <c r="A6715" t="s">
        <v>2</v>
      </c>
      <c r="B6715" t="s">
        <v>13332</v>
      </c>
      <c r="C6715" t="s">
        <v>3042</v>
      </c>
      <c r="D6715" t="s">
        <v>4595</v>
      </c>
      <c r="E6715" t="s">
        <v>59</v>
      </c>
      <c r="F6715" t="b">
        <v>0</v>
      </c>
      <c r="G6715" t="s">
        <v>73</v>
      </c>
      <c r="H6715" s="1">
        <v>46091.626192129632</v>
      </c>
      <c r="I6715" t="b">
        <v>0</v>
      </c>
      <c r="J6715" t="b">
        <v>0</v>
      </c>
      <c r="K6715" t="s">
        <v>41</v>
      </c>
      <c r="L6715" t="s">
        <v>60</v>
      </c>
      <c r="M6715">
        <v>90000</v>
      </c>
      <c r="N6715"/>
      <c r="O6715" t="s">
        <v>371</v>
      </c>
      <c r="P6715" t="s">
        <v>219</v>
      </c>
    </row>
    <row r="6716" spans="1:16" x14ac:dyDescent="0.35">
      <c r="A6716" t="s">
        <v>1</v>
      </c>
      <c r="B6716" t="s">
        <v>1313</v>
      </c>
      <c r="C6716" t="s">
        <v>165</v>
      </c>
      <c r="D6716" t="s">
        <v>4595</v>
      </c>
      <c r="E6716" t="s">
        <v>59</v>
      </c>
      <c r="F6716" t="b">
        <v>0</v>
      </c>
      <c r="G6716" t="s">
        <v>73</v>
      </c>
      <c r="H6716" s="1">
        <v>46091.626203703701</v>
      </c>
      <c r="I6716" t="b">
        <v>1</v>
      </c>
      <c r="J6716" t="b">
        <v>0</v>
      </c>
      <c r="K6716" t="s">
        <v>41</v>
      </c>
      <c r="L6716" t="s">
        <v>60</v>
      </c>
      <c r="M6716">
        <v>150000</v>
      </c>
      <c r="N6716"/>
      <c r="O6716" t="s">
        <v>13285</v>
      </c>
      <c r="P6716" t="s">
        <v>15094</v>
      </c>
    </row>
    <row r="6717" spans="1:16" x14ac:dyDescent="0.35">
      <c r="A6717" t="s">
        <v>2</v>
      </c>
      <c r="B6717" t="s">
        <v>3567</v>
      </c>
      <c r="C6717" t="s">
        <v>454</v>
      </c>
      <c r="D6717" t="s">
        <v>4526</v>
      </c>
      <c r="E6717" t="s">
        <v>88</v>
      </c>
      <c r="F6717" t="b">
        <v>0</v>
      </c>
      <c r="G6717" t="s">
        <v>65</v>
      </c>
      <c r="H6717" s="1">
        <v>46091.626574074071</v>
      </c>
      <c r="I6717" t="b">
        <v>1</v>
      </c>
      <c r="J6717" t="b">
        <v>0</v>
      </c>
      <c r="K6717" t="s">
        <v>41</v>
      </c>
      <c r="L6717" t="s">
        <v>60</v>
      </c>
      <c r="M6717">
        <v>122500</v>
      </c>
      <c r="N6717"/>
      <c r="O6717" t="s">
        <v>15095</v>
      </c>
      <c r="P6717" t="s">
        <v>15096</v>
      </c>
    </row>
    <row r="6718" spans="1:16" x14ac:dyDescent="0.35">
      <c r="A6718" t="s">
        <v>1</v>
      </c>
      <c r="B6718" t="s">
        <v>15097</v>
      </c>
      <c r="C6718" t="s">
        <v>810</v>
      </c>
      <c r="D6718" t="s">
        <v>4526</v>
      </c>
      <c r="E6718" t="s">
        <v>59</v>
      </c>
      <c r="F6718" t="b">
        <v>0</v>
      </c>
      <c r="G6718" t="s">
        <v>65</v>
      </c>
      <c r="H6718" s="1">
        <v>46091.626608796287</v>
      </c>
      <c r="I6718" t="b">
        <v>0</v>
      </c>
      <c r="J6718" t="b">
        <v>0</v>
      </c>
      <c r="K6718" t="s">
        <v>41</v>
      </c>
      <c r="L6718" t="s">
        <v>60</v>
      </c>
      <c r="M6718">
        <v>175000</v>
      </c>
      <c r="N6718"/>
      <c r="O6718" t="s">
        <v>2677</v>
      </c>
      <c r="P6718" t="s">
        <v>15098</v>
      </c>
    </row>
    <row r="6719" spans="1:16" x14ac:dyDescent="0.35">
      <c r="A6719" t="s">
        <v>5</v>
      </c>
      <c r="B6719" t="s">
        <v>15099</v>
      </c>
      <c r="C6719" t="s">
        <v>290</v>
      </c>
      <c r="D6719" t="s">
        <v>4346</v>
      </c>
      <c r="E6719" t="s">
        <v>232</v>
      </c>
      <c r="F6719" t="b">
        <v>0</v>
      </c>
      <c r="G6719" t="s">
        <v>65</v>
      </c>
      <c r="H6719" s="1">
        <v>46091.626608796287</v>
      </c>
      <c r="I6719" t="b">
        <v>1</v>
      </c>
      <c r="J6719" t="b">
        <v>1</v>
      </c>
      <c r="K6719" t="s">
        <v>41</v>
      </c>
      <c r="L6719" t="s">
        <v>74</v>
      </c>
      <c r="M6719"/>
      <c r="N6719">
        <v>72.5</v>
      </c>
      <c r="O6719" t="s">
        <v>15100</v>
      </c>
      <c r="P6719" t="s">
        <v>15101</v>
      </c>
    </row>
    <row r="6720" spans="1:16" x14ac:dyDescent="0.35">
      <c r="A6720" t="s">
        <v>0</v>
      </c>
      <c r="B6720" t="s">
        <v>547</v>
      </c>
      <c r="C6720" t="s">
        <v>15102</v>
      </c>
      <c r="D6720" t="s">
        <v>4526</v>
      </c>
      <c r="E6720" t="s">
        <v>59</v>
      </c>
      <c r="F6720" t="b">
        <v>0</v>
      </c>
      <c r="G6720" t="s">
        <v>40</v>
      </c>
      <c r="H6720" s="1">
        <v>46091.629062499997</v>
      </c>
      <c r="I6720" t="b">
        <v>1</v>
      </c>
      <c r="J6720" t="b">
        <v>0</v>
      </c>
      <c r="K6720" t="s">
        <v>40</v>
      </c>
      <c r="L6720" t="s">
        <v>60</v>
      </c>
      <c r="M6720">
        <v>82269</v>
      </c>
      <c r="N6720"/>
      <c r="O6720" t="s">
        <v>15103</v>
      </c>
    </row>
    <row r="6721" spans="1:16" x14ac:dyDescent="0.35">
      <c r="A6721" t="s">
        <v>0</v>
      </c>
      <c r="B6721" t="s">
        <v>10575</v>
      </c>
      <c r="C6721" t="s">
        <v>190</v>
      </c>
      <c r="D6721" t="s">
        <v>4526</v>
      </c>
      <c r="E6721" t="s">
        <v>59</v>
      </c>
      <c r="F6721" t="b">
        <v>0</v>
      </c>
      <c r="G6721" t="s">
        <v>73</v>
      </c>
      <c r="H6721" s="1">
        <v>46091.639039351852</v>
      </c>
      <c r="I6721" t="b">
        <v>0</v>
      </c>
      <c r="J6721" t="b">
        <v>1</v>
      </c>
      <c r="K6721" t="s">
        <v>41</v>
      </c>
      <c r="L6721" t="s">
        <v>60</v>
      </c>
      <c r="M6721">
        <v>80550</v>
      </c>
      <c r="N6721"/>
      <c r="O6721" t="s">
        <v>4548</v>
      </c>
      <c r="P6721" t="s">
        <v>10576</v>
      </c>
    </row>
    <row r="6722" spans="1:16" x14ac:dyDescent="0.35">
      <c r="A6722" t="s">
        <v>3</v>
      </c>
      <c r="B6722" t="s">
        <v>4079</v>
      </c>
      <c r="C6722" t="s">
        <v>913</v>
      </c>
      <c r="D6722" t="s">
        <v>4526</v>
      </c>
      <c r="E6722" t="s">
        <v>88</v>
      </c>
      <c r="F6722" t="b">
        <v>0</v>
      </c>
      <c r="G6722" t="s">
        <v>20</v>
      </c>
      <c r="H6722" s="1">
        <v>46091.647662037038</v>
      </c>
      <c r="I6722" t="b">
        <v>0</v>
      </c>
      <c r="J6722" t="b">
        <v>0</v>
      </c>
      <c r="K6722" t="s">
        <v>20</v>
      </c>
      <c r="L6722" t="s">
        <v>60</v>
      </c>
      <c r="M6722">
        <v>55000</v>
      </c>
      <c r="N6722"/>
      <c r="O6722" t="s">
        <v>5339</v>
      </c>
      <c r="P6722" t="s">
        <v>283</v>
      </c>
    </row>
    <row r="6723" spans="1:16" x14ac:dyDescent="0.35">
      <c r="A6723" t="s">
        <v>6</v>
      </c>
      <c r="B6723" t="s">
        <v>15104</v>
      </c>
      <c r="C6723" t="s">
        <v>143</v>
      </c>
      <c r="D6723" t="s">
        <v>5440</v>
      </c>
      <c r="E6723" t="s">
        <v>59</v>
      </c>
      <c r="F6723" t="b">
        <v>0</v>
      </c>
      <c r="G6723" t="s">
        <v>63</v>
      </c>
      <c r="H6723" s="1">
        <v>46091.648518518523</v>
      </c>
      <c r="I6723" t="b">
        <v>0</v>
      </c>
      <c r="J6723" t="b">
        <v>1</v>
      </c>
      <c r="K6723" t="s">
        <v>41</v>
      </c>
      <c r="L6723" t="s">
        <v>60</v>
      </c>
      <c r="M6723">
        <v>140000</v>
      </c>
      <c r="N6723"/>
      <c r="O6723" t="s">
        <v>15105</v>
      </c>
      <c r="P6723" t="s">
        <v>15106</v>
      </c>
    </row>
    <row r="6724" spans="1:16" x14ac:dyDescent="0.35">
      <c r="A6724" t="s">
        <v>6</v>
      </c>
      <c r="B6724" t="s">
        <v>11276</v>
      </c>
      <c r="C6724" t="s">
        <v>104</v>
      </c>
      <c r="D6724" t="s">
        <v>4595</v>
      </c>
      <c r="E6724" t="s">
        <v>59</v>
      </c>
      <c r="F6724" t="b">
        <v>0</v>
      </c>
      <c r="G6724" t="s">
        <v>63</v>
      </c>
      <c r="H6724" s="1">
        <v>46091.648541666669</v>
      </c>
      <c r="I6724" t="b">
        <v>0</v>
      </c>
      <c r="J6724" t="b">
        <v>0</v>
      </c>
      <c r="K6724" t="s">
        <v>41</v>
      </c>
      <c r="L6724" t="s">
        <v>60</v>
      </c>
      <c r="M6724">
        <v>160000</v>
      </c>
      <c r="N6724"/>
      <c r="O6724" t="s">
        <v>15107</v>
      </c>
      <c r="P6724" t="s">
        <v>15108</v>
      </c>
    </row>
    <row r="6725" spans="1:16" x14ac:dyDescent="0.35">
      <c r="A6725" t="s">
        <v>2</v>
      </c>
      <c r="B6725" t="s">
        <v>15109</v>
      </c>
      <c r="C6725" t="s">
        <v>207</v>
      </c>
      <c r="D6725" t="s">
        <v>4595</v>
      </c>
      <c r="E6725" t="s">
        <v>59</v>
      </c>
      <c r="F6725" t="b">
        <v>0</v>
      </c>
      <c r="G6725" t="s">
        <v>63</v>
      </c>
      <c r="H6725" s="1">
        <v>46091.648553240739</v>
      </c>
      <c r="I6725" t="b">
        <v>1</v>
      </c>
      <c r="J6725" t="b">
        <v>0</v>
      </c>
      <c r="K6725" t="s">
        <v>41</v>
      </c>
      <c r="L6725" t="s">
        <v>60</v>
      </c>
      <c r="M6725">
        <v>132000</v>
      </c>
      <c r="N6725"/>
      <c r="O6725" t="s">
        <v>15110</v>
      </c>
      <c r="P6725" t="s">
        <v>1738</v>
      </c>
    </row>
    <row r="6726" spans="1:16" x14ac:dyDescent="0.35">
      <c r="A6726" t="s">
        <v>0</v>
      </c>
      <c r="B6726" t="s">
        <v>15111</v>
      </c>
      <c r="C6726" t="s">
        <v>336</v>
      </c>
      <c r="D6726" t="s">
        <v>4526</v>
      </c>
      <c r="E6726" t="s">
        <v>59</v>
      </c>
      <c r="F6726" t="b">
        <v>0</v>
      </c>
      <c r="G6726" t="s">
        <v>65</v>
      </c>
      <c r="H6726" s="1">
        <v>46091.66673611111</v>
      </c>
      <c r="I6726" t="b">
        <v>0</v>
      </c>
      <c r="J6726" t="b">
        <v>1</v>
      </c>
      <c r="K6726" t="s">
        <v>41</v>
      </c>
      <c r="L6726" t="s">
        <v>60</v>
      </c>
      <c r="M6726">
        <v>119281.5</v>
      </c>
      <c r="N6726"/>
      <c r="O6726" t="s">
        <v>1381</v>
      </c>
    </row>
    <row r="6727" spans="1:16" x14ac:dyDescent="0.35">
      <c r="A6727" t="s">
        <v>0</v>
      </c>
      <c r="B6727" t="s">
        <v>6988</v>
      </c>
      <c r="C6727" t="s">
        <v>557</v>
      </c>
      <c r="D6727" t="s">
        <v>4595</v>
      </c>
      <c r="E6727" t="s">
        <v>59</v>
      </c>
      <c r="F6727" t="b">
        <v>0</v>
      </c>
      <c r="G6727" t="s">
        <v>65</v>
      </c>
      <c r="H6727" s="1">
        <v>46091.666759259257</v>
      </c>
      <c r="I6727" t="b">
        <v>1</v>
      </c>
      <c r="J6727" t="b">
        <v>0</v>
      </c>
      <c r="K6727" t="s">
        <v>41</v>
      </c>
      <c r="L6727" t="s">
        <v>60</v>
      </c>
      <c r="M6727">
        <v>97500</v>
      </c>
      <c r="N6727"/>
      <c r="O6727" t="s">
        <v>13281</v>
      </c>
    </row>
    <row r="6728" spans="1:16" x14ac:dyDescent="0.35">
      <c r="A6728" t="s">
        <v>0</v>
      </c>
      <c r="B6728" t="s">
        <v>0</v>
      </c>
      <c r="C6728" t="s">
        <v>2482</v>
      </c>
      <c r="D6728" t="s">
        <v>4346</v>
      </c>
      <c r="E6728" t="s">
        <v>59</v>
      </c>
      <c r="F6728" t="b">
        <v>0</v>
      </c>
      <c r="G6728" t="s">
        <v>77</v>
      </c>
      <c r="H6728" s="1">
        <v>46091.666851851849</v>
      </c>
      <c r="I6728" t="b">
        <v>1</v>
      </c>
      <c r="J6728" t="b">
        <v>1</v>
      </c>
      <c r="K6728" t="s">
        <v>41</v>
      </c>
      <c r="L6728" t="s">
        <v>60</v>
      </c>
      <c r="M6728">
        <v>150000</v>
      </c>
      <c r="N6728"/>
      <c r="O6728" t="s">
        <v>15112</v>
      </c>
      <c r="P6728" t="s">
        <v>15113</v>
      </c>
    </row>
    <row r="6729" spans="1:16" x14ac:dyDescent="0.35">
      <c r="A6729" t="s">
        <v>4</v>
      </c>
      <c r="B6729" t="s">
        <v>6891</v>
      </c>
      <c r="C6729" t="s">
        <v>2811</v>
      </c>
      <c r="D6729" t="s">
        <v>2360</v>
      </c>
      <c r="E6729" t="s">
        <v>59</v>
      </c>
      <c r="F6729" t="b">
        <v>0</v>
      </c>
      <c r="G6729" t="s">
        <v>77</v>
      </c>
      <c r="H6729" s="1">
        <v>46091.666909722233</v>
      </c>
      <c r="I6729" t="b">
        <v>0</v>
      </c>
      <c r="J6729" t="b">
        <v>0</v>
      </c>
      <c r="K6729" t="s">
        <v>41</v>
      </c>
      <c r="L6729" t="s">
        <v>60</v>
      </c>
      <c r="M6729">
        <v>92500</v>
      </c>
      <c r="N6729"/>
      <c r="O6729" t="s">
        <v>15114</v>
      </c>
      <c r="P6729" t="s">
        <v>1482</v>
      </c>
    </row>
    <row r="6730" spans="1:16" x14ac:dyDescent="0.35">
      <c r="A6730" t="s">
        <v>0</v>
      </c>
      <c r="B6730" t="s">
        <v>1271</v>
      </c>
      <c r="C6730" t="s">
        <v>107</v>
      </c>
      <c r="D6730" t="s">
        <v>4595</v>
      </c>
      <c r="E6730" t="s">
        <v>59</v>
      </c>
      <c r="F6730" t="b">
        <v>0</v>
      </c>
      <c r="G6730" t="s">
        <v>77</v>
      </c>
      <c r="H6730" s="1">
        <v>46091.666932870372</v>
      </c>
      <c r="I6730" t="b">
        <v>1</v>
      </c>
      <c r="J6730" t="b">
        <v>1</v>
      </c>
      <c r="K6730" t="s">
        <v>41</v>
      </c>
      <c r="L6730" t="s">
        <v>60</v>
      </c>
      <c r="M6730">
        <v>107500</v>
      </c>
      <c r="N6730"/>
      <c r="O6730" t="s">
        <v>15115</v>
      </c>
      <c r="P6730" t="s">
        <v>15116</v>
      </c>
    </row>
    <row r="6731" spans="1:16" x14ac:dyDescent="0.35">
      <c r="A6731" t="s">
        <v>0</v>
      </c>
      <c r="B6731" t="s">
        <v>3937</v>
      </c>
      <c r="C6731" t="s">
        <v>165</v>
      </c>
      <c r="D6731" t="s">
        <v>4595</v>
      </c>
      <c r="E6731" t="s">
        <v>59</v>
      </c>
      <c r="F6731" t="b">
        <v>0</v>
      </c>
      <c r="G6731" t="s">
        <v>73</v>
      </c>
      <c r="H6731" s="1">
        <v>46091.666979166657</v>
      </c>
      <c r="I6731" t="b">
        <v>1</v>
      </c>
      <c r="J6731" t="b">
        <v>0</v>
      </c>
      <c r="K6731" t="s">
        <v>41</v>
      </c>
      <c r="L6731" t="s">
        <v>60</v>
      </c>
      <c r="M6731">
        <v>100000</v>
      </c>
      <c r="N6731"/>
      <c r="O6731" t="s">
        <v>4271</v>
      </c>
      <c r="P6731" t="s">
        <v>464</v>
      </c>
    </row>
    <row r="6732" spans="1:16" x14ac:dyDescent="0.35">
      <c r="A6732" t="s">
        <v>0</v>
      </c>
      <c r="B6732" t="s">
        <v>13559</v>
      </c>
      <c r="C6732" t="s">
        <v>71</v>
      </c>
      <c r="D6732" t="s">
        <v>4595</v>
      </c>
      <c r="E6732" t="s">
        <v>59</v>
      </c>
      <c r="F6732" t="b">
        <v>0</v>
      </c>
      <c r="G6732" t="s">
        <v>73</v>
      </c>
      <c r="H6732" s="1">
        <v>46091.667025462957</v>
      </c>
      <c r="I6732" t="b">
        <v>1</v>
      </c>
      <c r="J6732" t="b">
        <v>0</v>
      </c>
      <c r="K6732" t="s">
        <v>41</v>
      </c>
      <c r="L6732" t="s">
        <v>60</v>
      </c>
      <c r="M6732">
        <v>122000</v>
      </c>
      <c r="N6732"/>
      <c r="O6732" t="s">
        <v>371</v>
      </c>
    </row>
    <row r="6733" spans="1:16" x14ac:dyDescent="0.35">
      <c r="A6733" t="s">
        <v>6</v>
      </c>
      <c r="B6733" t="s">
        <v>13917</v>
      </c>
      <c r="C6733" t="s">
        <v>190</v>
      </c>
      <c r="D6733" t="s">
        <v>4595</v>
      </c>
      <c r="E6733" t="s">
        <v>59</v>
      </c>
      <c r="F6733" t="b">
        <v>0</v>
      </c>
      <c r="G6733" t="s">
        <v>73</v>
      </c>
      <c r="H6733" s="1">
        <v>46091.667025462957</v>
      </c>
      <c r="I6733" t="b">
        <v>1</v>
      </c>
      <c r="J6733" t="b">
        <v>0</v>
      </c>
      <c r="K6733" t="s">
        <v>41</v>
      </c>
      <c r="L6733" t="s">
        <v>60</v>
      </c>
      <c r="M6733">
        <v>139500</v>
      </c>
      <c r="N6733"/>
      <c r="O6733" t="s">
        <v>3028</v>
      </c>
      <c r="P6733" t="s">
        <v>2590</v>
      </c>
    </row>
    <row r="6734" spans="1:16" x14ac:dyDescent="0.35">
      <c r="A6734" t="s">
        <v>0</v>
      </c>
      <c r="B6734" t="s">
        <v>1125</v>
      </c>
      <c r="C6734" t="s">
        <v>2498</v>
      </c>
      <c r="D6734" t="s">
        <v>4595</v>
      </c>
      <c r="E6734" t="s">
        <v>59</v>
      </c>
      <c r="F6734" t="b">
        <v>0</v>
      </c>
      <c r="G6734" t="s">
        <v>68</v>
      </c>
      <c r="H6734" s="1">
        <v>46091.667268518519</v>
      </c>
      <c r="I6734" t="b">
        <v>1</v>
      </c>
      <c r="J6734" t="b">
        <v>0</v>
      </c>
      <c r="K6734" t="s">
        <v>41</v>
      </c>
      <c r="L6734" t="s">
        <v>60</v>
      </c>
      <c r="M6734">
        <v>137500</v>
      </c>
      <c r="N6734"/>
      <c r="O6734" t="s">
        <v>13918</v>
      </c>
    </row>
    <row r="6735" spans="1:16" x14ac:dyDescent="0.35">
      <c r="A6735" t="s">
        <v>0</v>
      </c>
      <c r="B6735" t="s">
        <v>15117</v>
      </c>
      <c r="C6735" t="s">
        <v>124</v>
      </c>
      <c r="D6735" t="s">
        <v>4526</v>
      </c>
      <c r="E6735" t="s">
        <v>88</v>
      </c>
      <c r="F6735" t="b">
        <v>0</v>
      </c>
      <c r="G6735" t="s">
        <v>68</v>
      </c>
      <c r="H6735" s="1">
        <v>46091.667268518519</v>
      </c>
      <c r="I6735" t="b">
        <v>0</v>
      </c>
      <c r="J6735" t="b">
        <v>0</v>
      </c>
      <c r="K6735" t="s">
        <v>41</v>
      </c>
      <c r="L6735" t="s">
        <v>74</v>
      </c>
      <c r="M6735"/>
      <c r="N6735">
        <v>38.5</v>
      </c>
      <c r="O6735" t="s">
        <v>542</v>
      </c>
      <c r="P6735" t="s">
        <v>219</v>
      </c>
    </row>
    <row r="6736" spans="1:16" x14ac:dyDescent="0.35">
      <c r="A6736" t="s">
        <v>7</v>
      </c>
      <c r="B6736" t="s">
        <v>15118</v>
      </c>
      <c r="C6736" t="s">
        <v>124</v>
      </c>
      <c r="D6736" t="s">
        <v>4526</v>
      </c>
      <c r="E6736" t="s">
        <v>88</v>
      </c>
      <c r="F6736" t="b">
        <v>0</v>
      </c>
      <c r="G6736" t="s">
        <v>68</v>
      </c>
      <c r="H6736" s="1">
        <v>46091.667291666658</v>
      </c>
      <c r="I6736" t="b">
        <v>1</v>
      </c>
      <c r="J6736" t="b">
        <v>0</v>
      </c>
      <c r="K6736" t="s">
        <v>41</v>
      </c>
      <c r="L6736" t="s">
        <v>74</v>
      </c>
      <c r="M6736"/>
      <c r="N6736">
        <v>38.5</v>
      </c>
      <c r="O6736" t="s">
        <v>542</v>
      </c>
      <c r="P6736" t="s">
        <v>219</v>
      </c>
    </row>
    <row r="6737" spans="1:16" x14ac:dyDescent="0.35">
      <c r="A6737" t="s">
        <v>0</v>
      </c>
      <c r="B6737" t="s">
        <v>15119</v>
      </c>
      <c r="C6737" t="s">
        <v>124</v>
      </c>
      <c r="D6737" t="s">
        <v>4595</v>
      </c>
      <c r="F6737" t="b">
        <v>0</v>
      </c>
      <c r="G6737" t="s">
        <v>68</v>
      </c>
      <c r="H6737" s="1">
        <v>46091.667314814818</v>
      </c>
      <c r="I6737" t="b">
        <v>0</v>
      </c>
      <c r="J6737" t="b">
        <v>0</v>
      </c>
      <c r="K6737" t="s">
        <v>41</v>
      </c>
      <c r="L6737" t="s">
        <v>60</v>
      </c>
      <c r="M6737">
        <v>110000</v>
      </c>
      <c r="N6737"/>
      <c r="O6737" t="s">
        <v>3605</v>
      </c>
    </row>
    <row r="6738" spans="1:16" x14ac:dyDescent="0.35">
      <c r="A6738" t="s">
        <v>0</v>
      </c>
      <c r="B6738" t="s">
        <v>0</v>
      </c>
      <c r="C6738" t="s">
        <v>792</v>
      </c>
      <c r="D6738" t="s">
        <v>4595</v>
      </c>
      <c r="E6738" t="s">
        <v>59</v>
      </c>
      <c r="F6738" t="b">
        <v>0</v>
      </c>
      <c r="G6738" t="s">
        <v>89</v>
      </c>
      <c r="H6738" s="1">
        <v>46091.667430555557</v>
      </c>
      <c r="I6738" t="b">
        <v>1</v>
      </c>
      <c r="J6738" t="b">
        <v>0</v>
      </c>
      <c r="K6738" t="s">
        <v>41</v>
      </c>
      <c r="L6738" t="s">
        <v>60</v>
      </c>
      <c r="M6738">
        <v>80000</v>
      </c>
      <c r="N6738"/>
      <c r="O6738" t="s">
        <v>371</v>
      </c>
    </row>
    <row r="6739" spans="1:16" x14ac:dyDescent="0.35">
      <c r="A6739" t="s">
        <v>2</v>
      </c>
      <c r="B6739" t="s">
        <v>1753</v>
      </c>
      <c r="C6739" t="s">
        <v>94</v>
      </c>
      <c r="D6739" t="s">
        <v>4595</v>
      </c>
      <c r="E6739" t="s">
        <v>59</v>
      </c>
      <c r="F6739" t="b">
        <v>0</v>
      </c>
      <c r="G6739" t="s">
        <v>65</v>
      </c>
      <c r="H6739" s="1">
        <v>46091.667685185188</v>
      </c>
      <c r="I6739" t="b">
        <v>0</v>
      </c>
      <c r="J6739" t="b">
        <v>0</v>
      </c>
      <c r="K6739" t="s">
        <v>41</v>
      </c>
      <c r="L6739" t="s">
        <v>60</v>
      </c>
      <c r="M6739">
        <v>125000</v>
      </c>
      <c r="N6739"/>
      <c r="O6739" t="s">
        <v>15120</v>
      </c>
    </row>
    <row r="6740" spans="1:16" x14ac:dyDescent="0.35">
      <c r="A6740" t="s">
        <v>2</v>
      </c>
      <c r="B6740" t="s">
        <v>15121</v>
      </c>
      <c r="C6740" t="s">
        <v>246</v>
      </c>
      <c r="D6740" t="s">
        <v>4595</v>
      </c>
      <c r="E6740" t="s">
        <v>132</v>
      </c>
      <c r="F6740" t="b">
        <v>0</v>
      </c>
      <c r="G6740" t="s">
        <v>65</v>
      </c>
      <c r="H6740" s="1">
        <v>46091.667685185188</v>
      </c>
      <c r="I6740" t="b">
        <v>0</v>
      </c>
      <c r="J6740" t="b">
        <v>0</v>
      </c>
      <c r="K6740" t="s">
        <v>41</v>
      </c>
      <c r="L6740" t="s">
        <v>60</v>
      </c>
      <c r="M6740">
        <v>130000</v>
      </c>
      <c r="N6740"/>
      <c r="O6740" t="s">
        <v>15122</v>
      </c>
      <c r="P6740" t="s">
        <v>15123</v>
      </c>
    </row>
    <row r="6741" spans="1:16" x14ac:dyDescent="0.35">
      <c r="A6741" t="s">
        <v>2</v>
      </c>
      <c r="B6741" t="s">
        <v>659</v>
      </c>
      <c r="C6741" t="s">
        <v>264</v>
      </c>
      <c r="D6741" t="s">
        <v>4595</v>
      </c>
      <c r="E6741" t="s">
        <v>59</v>
      </c>
      <c r="F6741" t="b">
        <v>0</v>
      </c>
      <c r="G6741" t="s">
        <v>65</v>
      </c>
      <c r="H6741" s="1">
        <v>46091.667685185188</v>
      </c>
      <c r="I6741" t="b">
        <v>0</v>
      </c>
      <c r="J6741" t="b">
        <v>0</v>
      </c>
      <c r="K6741" t="s">
        <v>41</v>
      </c>
      <c r="L6741" t="s">
        <v>60</v>
      </c>
      <c r="M6741">
        <v>125000</v>
      </c>
      <c r="N6741"/>
      <c r="O6741" t="s">
        <v>13198</v>
      </c>
    </row>
    <row r="6742" spans="1:16" x14ac:dyDescent="0.35">
      <c r="A6742" t="s">
        <v>2</v>
      </c>
      <c r="B6742" t="s">
        <v>2</v>
      </c>
      <c r="C6742" t="s">
        <v>15124</v>
      </c>
      <c r="D6742" t="s">
        <v>4595</v>
      </c>
      <c r="E6742" t="s">
        <v>59</v>
      </c>
      <c r="F6742" t="b">
        <v>0</v>
      </c>
      <c r="G6742" t="s">
        <v>77</v>
      </c>
      <c r="H6742" s="1">
        <v>46091.667719907397</v>
      </c>
      <c r="I6742" t="b">
        <v>0</v>
      </c>
      <c r="J6742" t="b">
        <v>0</v>
      </c>
      <c r="K6742" t="s">
        <v>41</v>
      </c>
      <c r="L6742" t="s">
        <v>60</v>
      </c>
      <c r="M6742">
        <v>117500</v>
      </c>
      <c r="N6742"/>
      <c r="O6742" t="s">
        <v>503</v>
      </c>
    </row>
    <row r="6743" spans="1:16" x14ac:dyDescent="0.35">
      <c r="A6743" t="s">
        <v>2</v>
      </c>
      <c r="B6743" t="s">
        <v>986</v>
      </c>
      <c r="C6743" t="s">
        <v>463</v>
      </c>
      <c r="D6743" t="s">
        <v>4595</v>
      </c>
      <c r="E6743" t="s">
        <v>59</v>
      </c>
      <c r="F6743" t="b">
        <v>0</v>
      </c>
      <c r="G6743" t="s">
        <v>77</v>
      </c>
      <c r="H6743" s="1">
        <v>46091.66778935185</v>
      </c>
      <c r="I6743" t="b">
        <v>0</v>
      </c>
      <c r="J6743" t="b">
        <v>0</v>
      </c>
      <c r="K6743" t="s">
        <v>41</v>
      </c>
      <c r="L6743" t="s">
        <v>60</v>
      </c>
      <c r="M6743">
        <v>170000</v>
      </c>
      <c r="N6743"/>
      <c r="O6743" t="s">
        <v>4344</v>
      </c>
      <c r="P6743" t="s">
        <v>310</v>
      </c>
    </row>
    <row r="6744" spans="1:16" x14ac:dyDescent="0.35">
      <c r="A6744" t="s">
        <v>2</v>
      </c>
      <c r="B6744" t="s">
        <v>2</v>
      </c>
      <c r="C6744" t="s">
        <v>14259</v>
      </c>
      <c r="D6744" t="s">
        <v>4595</v>
      </c>
      <c r="E6744" t="s">
        <v>59</v>
      </c>
      <c r="F6744" t="b">
        <v>0</v>
      </c>
      <c r="G6744" t="s">
        <v>77</v>
      </c>
      <c r="H6744" s="1">
        <v>46091.667812500003</v>
      </c>
      <c r="I6744" t="b">
        <v>0</v>
      </c>
      <c r="J6744" t="b">
        <v>0</v>
      </c>
      <c r="K6744" t="s">
        <v>41</v>
      </c>
      <c r="L6744" t="s">
        <v>60</v>
      </c>
      <c r="M6744">
        <v>117500</v>
      </c>
      <c r="N6744"/>
      <c r="O6744" t="s">
        <v>503</v>
      </c>
    </row>
    <row r="6745" spans="1:16" x14ac:dyDescent="0.35">
      <c r="A6745" t="s">
        <v>2</v>
      </c>
      <c r="B6745" t="s">
        <v>2</v>
      </c>
      <c r="C6745" t="s">
        <v>5416</v>
      </c>
      <c r="D6745" t="s">
        <v>4595</v>
      </c>
      <c r="E6745" t="s">
        <v>59</v>
      </c>
      <c r="F6745" t="b">
        <v>0</v>
      </c>
      <c r="G6745" t="s">
        <v>77</v>
      </c>
      <c r="H6745" s="1">
        <v>46091.667812500003</v>
      </c>
      <c r="I6745" t="b">
        <v>0</v>
      </c>
      <c r="J6745" t="b">
        <v>0</v>
      </c>
      <c r="K6745" t="s">
        <v>41</v>
      </c>
      <c r="L6745" t="s">
        <v>60</v>
      </c>
      <c r="M6745">
        <v>117500</v>
      </c>
      <c r="N6745"/>
      <c r="O6745" t="s">
        <v>503</v>
      </c>
    </row>
    <row r="6746" spans="1:16" x14ac:dyDescent="0.35">
      <c r="A6746" t="s">
        <v>2</v>
      </c>
      <c r="B6746" t="s">
        <v>2</v>
      </c>
      <c r="C6746" t="s">
        <v>13321</v>
      </c>
      <c r="D6746" t="s">
        <v>4595</v>
      </c>
      <c r="E6746" t="s">
        <v>59</v>
      </c>
      <c r="F6746" t="b">
        <v>0</v>
      </c>
      <c r="G6746" t="s">
        <v>77</v>
      </c>
      <c r="H6746" s="1">
        <v>46091.667812500003</v>
      </c>
      <c r="I6746" t="b">
        <v>0</v>
      </c>
      <c r="J6746" t="b">
        <v>0</v>
      </c>
      <c r="K6746" t="s">
        <v>41</v>
      </c>
      <c r="L6746" t="s">
        <v>60</v>
      </c>
      <c r="M6746">
        <v>117500</v>
      </c>
      <c r="N6746"/>
      <c r="O6746" t="s">
        <v>503</v>
      </c>
    </row>
    <row r="6747" spans="1:16" x14ac:dyDescent="0.35">
      <c r="A6747" t="s">
        <v>2</v>
      </c>
      <c r="B6747" t="s">
        <v>2</v>
      </c>
      <c r="C6747" t="s">
        <v>13319</v>
      </c>
      <c r="D6747" t="s">
        <v>4595</v>
      </c>
      <c r="E6747" t="s">
        <v>59</v>
      </c>
      <c r="F6747" t="b">
        <v>0</v>
      </c>
      <c r="G6747" t="s">
        <v>77</v>
      </c>
      <c r="H6747" s="1">
        <v>46091.667812500003</v>
      </c>
      <c r="I6747" t="b">
        <v>0</v>
      </c>
      <c r="J6747" t="b">
        <v>0</v>
      </c>
      <c r="K6747" t="s">
        <v>41</v>
      </c>
      <c r="L6747" t="s">
        <v>60</v>
      </c>
      <c r="M6747">
        <v>117500</v>
      </c>
      <c r="N6747"/>
      <c r="O6747" t="s">
        <v>503</v>
      </c>
    </row>
    <row r="6748" spans="1:16" x14ac:dyDescent="0.35">
      <c r="A6748" t="s">
        <v>2</v>
      </c>
      <c r="B6748" t="s">
        <v>1861</v>
      </c>
      <c r="C6748" t="s">
        <v>3290</v>
      </c>
      <c r="D6748" t="s">
        <v>4595</v>
      </c>
      <c r="E6748" t="s">
        <v>59</v>
      </c>
      <c r="F6748" t="b">
        <v>0</v>
      </c>
      <c r="G6748" t="s">
        <v>68</v>
      </c>
      <c r="H6748" s="1">
        <v>46091.667893518519</v>
      </c>
      <c r="I6748" t="b">
        <v>0</v>
      </c>
      <c r="J6748" t="b">
        <v>0</v>
      </c>
      <c r="K6748" t="s">
        <v>41</v>
      </c>
      <c r="L6748" t="s">
        <v>60</v>
      </c>
      <c r="M6748">
        <v>170000</v>
      </c>
      <c r="N6748"/>
      <c r="O6748" t="s">
        <v>13338</v>
      </c>
      <c r="P6748" t="s">
        <v>622</v>
      </c>
    </row>
    <row r="6749" spans="1:16" x14ac:dyDescent="0.35">
      <c r="A6749" t="s">
        <v>2</v>
      </c>
      <c r="B6749" t="s">
        <v>2573</v>
      </c>
      <c r="C6749" t="s">
        <v>434</v>
      </c>
      <c r="D6749" t="s">
        <v>4595</v>
      </c>
      <c r="E6749" t="s">
        <v>59</v>
      </c>
      <c r="F6749" t="b">
        <v>0</v>
      </c>
      <c r="G6749" t="s">
        <v>68</v>
      </c>
      <c r="H6749" s="1">
        <v>46091.668020833327</v>
      </c>
      <c r="I6749" t="b">
        <v>0</v>
      </c>
      <c r="J6749" t="b">
        <v>0</v>
      </c>
      <c r="K6749" t="s">
        <v>41</v>
      </c>
      <c r="L6749" t="s">
        <v>60</v>
      </c>
      <c r="M6749">
        <v>120000</v>
      </c>
      <c r="N6749"/>
      <c r="O6749" t="s">
        <v>11598</v>
      </c>
    </row>
    <row r="6750" spans="1:16" x14ac:dyDescent="0.35">
      <c r="A6750" t="s">
        <v>2</v>
      </c>
      <c r="B6750" t="s">
        <v>2047</v>
      </c>
      <c r="C6750" t="s">
        <v>11559</v>
      </c>
      <c r="D6750" t="s">
        <v>4595</v>
      </c>
      <c r="E6750" t="s">
        <v>59</v>
      </c>
      <c r="F6750" t="b">
        <v>0</v>
      </c>
      <c r="G6750" t="s">
        <v>89</v>
      </c>
      <c r="H6750" s="1">
        <v>46091.668067129627</v>
      </c>
      <c r="I6750" t="b">
        <v>0</v>
      </c>
      <c r="J6750" t="b">
        <v>1</v>
      </c>
      <c r="K6750" t="s">
        <v>41</v>
      </c>
      <c r="L6750" t="s">
        <v>60</v>
      </c>
      <c r="M6750">
        <v>110000</v>
      </c>
      <c r="N6750"/>
      <c r="O6750" t="s">
        <v>15125</v>
      </c>
      <c r="P6750" t="s">
        <v>7205</v>
      </c>
    </row>
    <row r="6751" spans="1:16" x14ac:dyDescent="0.35">
      <c r="A6751" t="s">
        <v>2</v>
      </c>
      <c r="B6751" t="s">
        <v>3558</v>
      </c>
      <c r="C6751" t="s">
        <v>181</v>
      </c>
      <c r="D6751" t="s">
        <v>4595</v>
      </c>
      <c r="E6751" t="s">
        <v>59</v>
      </c>
      <c r="F6751" t="b">
        <v>0</v>
      </c>
      <c r="G6751" t="s">
        <v>89</v>
      </c>
      <c r="H6751" s="1">
        <v>46091.668067129627</v>
      </c>
      <c r="I6751" t="b">
        <v>0</v>
      </c>
      <c r="J6751" t="b">
        <v>0</v>
      </c>
      <c r="K6751" t="s">
        <v>41</v>
      </c>
      <c r="L6751" t="s">
        <v>60</v>
      </c>
      <c r="M6751">
        <v>100000</v>
      </c>
      <c r="N6751"/>
      <c r="O6751" t="s">
        <v>371</v>
      </c>
      <c r="P6751" t="s">
        <v>15126</v>
      </c>
    </row>
    <row r="6752" spans="1:16" x14ac:dyDescent="0.35">
      <c r="A6752" t="s">
        <v>2</v>
      </c>
      <c r="B6752" t="s">
        <v>2</v>
      </c>
      <c r="C6752" t="s">
        <v>13563</v>
      </c>
      <c r="D6752" t="s">
        <v>4595</v>
      </c>
      <c r="E6752" t="s">
        <v>59</v>
      </c>
      <c r="F6752" t="b">
        <v>0</v>
      </c>
      <c r="G6752" t="s">
        <v>89</v>
      </c>
      <c r="H6752" s="1">
        <v>46091.668067129627</v>
      </c>
      <c r="I6752" t="b">
        <v>0</v>
      </c>
      <c r="J6752" t="b">
        <v>0</v>
      </c>
      <c r="K6752" t="s">
        <v>41</v>
      </c>
      <c r="L6752" t="s">
        <v>60</v>
      </c>
      <c r="M6752">
        <v>117500</v>
      </c>
      <c r="N6752"/>
      <c r="O6752" t="s">
        <v>13564</v>
      </c>
    </row>
    <row r="6753" spans="1:16" x14ac:dyDescent="0.35">
      <c r="A6753" t="s">
        <v>1</v>
      </c>
      <c r="B6753" t="s">
        <v>1</v>
      </c>
      <c r="C6753" t="s">
        <v>2482</v>
      </c>
      <c r="D6753" t="s">
        <v>4346</v>
      </c>
      <c r="E6753" t="s">
        <v>59</v>
      </c>
      <c r="F6753" t="b">
        <v>0</v>
      </c>
      <c r="G6753" t="s">
        <v>65</v>
      </c>
      <c r="H6753" s="1">
        <v>46091.668275462973</v>
      </c>
      <c r="I6753" t="b">
        <v>1</v>
      </c>
      <c r="J6753" t="b">
        <v>1</v>
      </c>
      <c r="K6753" t="s">
        <v>41</v>
      </c>
      <c r="L6753" t="s">
        <v>60</v>
      </c>
      <c r="M6753">
        <v>160000</v>
      </c>
      <c r="N6753"/>
      <c r="O6753" t="s">
        <v>15112</v>
      </c>
      <c r="P6753" t="s">
        <v>15127</v>
      </c>
    </row>
    <row r="6754" spans="1:16" x14ac:dyDescent="0.35">
      <c r="A6754" t="s">
        <v>1</v>
      </c>
      <c r="B6754" t="s">
        <v>144</v>
      </c>
      <c r="C6754" t="s">
        <v>3551</v>
      </c>
      <c r="D6754" t="s">
        <v>4526</v>
      </c>
      <c r="E6754" t="s">
        <v>59</v>
      </c>
      <c r="F6754" t="b">
        <v>0</v>
      </c>
      <c r="G6754" t="s">
        <v>65</v>
      </c>
      <c r="H6754" s="1">
        <v>46091.668553240743</v>
      </c>
      <c r="I6754" t="b">
        <v>0</v>
      </c>
      <c r="J6754" t="b">
        <v>1</v>
      </c>
      <c r="K6754" t="s">
        <v>41</v>
      </c>
      <c r="L6754" t="s">
        <v>60</v>
      </c>
      <c r="M6754">
        <v>143500</v>
      </c>
      <c r="N6754"/>
      <c r="O6754" t="s">
        <v>9685</v>
      </c>
      <c r="P6754" t="s">
        <v>15128</v>
      </c>
    </row>
    <row r="6755" spans="1:16" x14ac:dyDescent="0.35">
      <c r="A6755" t="s">
        <v>1</v>
      </c>
      <c r="B6755" t="s">
        <v>15129</v>
      </c>
      <c r="C6755" t="s">
        <v>190</v>
      </c>
      <c r="D6755" t="s">
        <v>4346</v>
      </c>
      <c r="E6755" t="s">
        <v>232</v>
      </c>
      <c r="F6755" t="b">
        <v>0</v>
      </c>
      <c r="G6755" t="s">
        <v>73</v>
      </c>
      <c r="H6755" s="1">
        <v>46091.668993055559</v>
      </c>
      <c r="I6755" t="b">
        <v>1</v>
      </c>
      <c r="J6755" t="b">
        <v>1</v>
      </c>
      <c r="K6755" t="s">
        <v>41</v>
      </c>
      <c r="L6755" t="s">
        <v>60</v>
      </c>
      <c r="M6755">
        <v>103942.14</v>
      </c>
      <c r="N6755"/>
      <c r="O6755" t="s">
        <v>4169</v>
      </c>
      <c r="P6755" t="s">
        <v>2175</v>
      </c>
    </row>
    <row r="6756" spans="1:16" x14ac:dyDescent="0.35">
      <c r="A6756" t="s">
        <v>2</v>
      </c>
      <c r="B6756" t="s">
        <v>2</v>
      </c>
      <c r="C6756" t="s">
        <v>15102</v>
      </c>
      <c r="D6756" t="s">
        <v>4526</v>
      </c>
      <c r="E6756" t="s">
        <v>59</v>
      </c>
      <c r="F6756" t="b">
        <v>0</v>
      </c>
      <c r="G6756" t="s">
        <v>40</v>
      </c>
      <c r="H6756" s="1">
        <v>46091.670555555553</v>
      </c>
      <c r="I6756" t="b">
        <v>0</v>
      </c>
      <c r="J6756" t="b">
        <v>0</v>
      </c>
      <c r="K6756" t="s">
        <v>40</v>
      </c>
      <c r="L6756" t="s">
        <v>60</v>
      </c>
      <c r="M6756">
        <v>43747</v>
      </c>
      <c r="N6756"/>
      <c r="O6756" t="s">
        <v>15103</v>
      </c>
    </row>
    <row r="6757" spans="1:16" x14ac:dyDescent="0.35">
      <c r="A6757" t="s">
        <v>6</v>
      </c>
      <c r="B6757" t="s">
        <v>15130</v>
      </c>
      <c r="C6757" t="s">
        <v>5115</v>
      </c>
      <c r="D6757" t="s">
        <v>15131</v>
      </c>
      <c r="E6757" t="s">
        <v>59</v>
      </c>
      <c r="F6757" t="b">
        <v>0</v>
      </c>
      <c r="G6757" t="s">
        <v>40</v>
      </c>
      <c r="H6757" s="1">
        <v>46091.670567129629</v>
      </c>
      <c r="I6757" t="b">
        <v>0</v>
      </c>
      <c r="J6757" t="b">
        <v>0</v>
      </c>
      <c r="K6757" t="s">
        <v>40</v>
      </c>
      <c r="L6757" t="s">
        <v>60</v>
      </c>
      <c r="M6757">
        <v>91700</v>
      </c>
      <c r="N6757"/>
      <c r="O6757" t="s">
        <v>10683</v>
      </c>
      <c r="P6757" t="s">
        <v>3162</v>
      </c>
    </row>
    <row r="6758" spans="1:16" x14ac:dyDescent="0.35">
      <c r="A6758" t="s">
        <v>1</v>
      </c>
      <c r="B6758" t="s">
        <v>1</v>
      </c>
      <c r="C6758" t="s">
        <v>15102</v>
      </c>
      <c r="D6758" t="s">
        <v>4526</v>
      </c>
      <c r="E6758" t="s">
        <v>59</v>
      </c>
      <c r="F6758" t="b">
        <v>0</v>
      </c>
      <c r="G6758" t="s">
        <v>40</v>
      </c>
      <c r="H6758" s="1">
        <v>46091.670636574083</v>
      </c>
      <c r="I6758" t="b">
        <v>1</v>
      </c>
      <c r="J6758" t="b">
        <v>0</v>
      </c>
      <c r="K6758" t="s">
        <v>40</v>
      </c>
      <c r="L6758" t="s">
        <v>60</v>
      </c>
      <c r="M6758">
        <v>49132</v>
      </c>
      <c r="N6758"/>
      <c r="O6758" t="s">
        <v>15103</v>
      </c>
    </row>
    <row r="6759" spans="1:16" x14ac:dyDescent="0.35">
      <c r="A6759" t="s">
        <v>8</v>
      </c>
      <c r="B6759" t="s">
        <v>15132</v>
      </c>
      <c r="C6759" t="s">
        <v>5795</v>
      </c>
      <c r="D6759" t="s">
        <v>4526</v>
      </c>
      <c r="E6759" t="s">
        <v>59</v>
      </c>
      <c r="F6759" t="b">
        <v>0</v>
      </c>
      <c r="G6759" t="s">
        <v>40</v>
      </c>
      <c r="H6759" s="1">
        <v>46091.670752314807</v>
      </c>
      <c r="I6759" t="b">
        <v>0</v>
      </c>
      <c r="J6759" t="b">
        <v>0</v>
      </c>
      <c r="K6759" t="s">
        <v>40</v>
      </c>
      <c r="L6759" t="s">
        <v>60</v>
      </c>
      <c r="M6759">
        <v>115000</v>
      </c>
      <c r="N6759"/>
      <c r="O6759" t="s">
        <v>15133</v>
      </c>
      <c r="P6759" t="s">
        <v>15134</v>
      </c>
    </row>
    <row r="6760" spans="1:16" x14ac:dyDescent="0.35">
      <c r="A6760" t="s">
        <v>9</v>
      </c>
      <c r="B6760" t="s">
        <v>15135</v>
      </c>
      <c r="C6760" t="s">
        <v>2408</v>
      </c>
      <c r="D6760" t="s">
        <v>4526</v>
      </c>
      <c r="E6760" t="s">
        <v>59</v>
      </c>
      <c r="F6760" t="b">
        <v>0</v>
      </c>
      <c r="G6760" t="s">
        <v>13</v>
      </c>
      <c r="H6760" s="1">
        <v>46091.671168981477</v>
      </c>
      <c r="I6760" t="b">
        <v>0</v>
      </c>
      <c r="J6760" t="b">
        <v>0</v>
      </c>
      <c r="K6760" t="s">
        <v>13</v>
      </c>
      <c r="L6760" t="s">
        <v>60</v>
      </c>
      <c r="M6760">
        <v>163000</v>
      </c>
      <c r="N6760"/>
      <c r="O6760" t="s">
        <v>2578</v>
      </c>
      <c r="P6760" t="s">
        <v>15136</v>
      </c>
    </row>
    <row r="6761" spans="1:16" x14ac:dyDescent="0.35">
      <c r="A6761" t="s">
        <v>6</v>
      </c>
      <c r="B6761" t="s">
        <v>6</v>
      </c>
      <c r="C6761" t="s">
        <v>930</v>
      </c>
      <c r="D6761" t="s">
        <v>4595</v>
      </c>
      <c r="E6761" t="s">
        <v>59</v>
      </c>
      <c r="F6761" t="b">
        <v>0</v>
      </c>
      <c r="G6761" t="s">
        <v>19</v>
      </c>
      <c r="H6761" s="1">
        <v>46091.671446759261</v>
      </c>
      <c r="I6761" t="b">
        <v>0</v>
      </c>
      <c r="J6761" t="b">
        <v>0</v>
      </c>
      <c r="K6761" t="s">
        <v>19</v>
      </c>
      <c r="L6761" t="s">
        <v>60</v>
      </c>
      <c r="M6761">
        <v>4000000</v>
      </c>
      <c r="N6761"/>
      <c r="O6761" t="s">
        <v>14676</v>
      </c>
      <c r="P6761" t="s">
        <v>1329</v>
      </c>
    </row>
    <row r="6762" spans="1:16" x14ac:dyDescent="0.35">
      <c r="A6762" t="s">
        <v>1</v>
      </c>
      <c r="B6762" t="s">
        <v>15137</v>
      </c>
      <c r="C6762" t="s">
        <v>209</v>
      </c>
      <c r="D6762" t="s">
        <v>4526</v>
      </c>
      <c r="E6762" t="s">
        <v>59</v>
      </c>
      <c r="F6762" t="b">
        <v>0</v>
      </c>
      <c r="G6762" t="s">
        <v>19</v>
      </c>
      <c r="H6762" s="1">
        <v>46091.671516203707</v>
      </c>
      <c r="I6762" t="b">
        <v>0</v>
      </c>
      <c r="J6762" t="b">
        <v>0</v>
      </c>
      <c r="K6762" t="s">
        <v>19</v>
      </c>
      <c r="L6762" t="s">
        <v>60</v>
      </c>
      <c r="M6762">
        <v>1450000</v>
      </c>
      <c r="N6762"/>
      <c r="O6762" t="s">
        <v>7059</v>
      </c>
      <c r="P6762" t="s">
        <v>15138</v>
      </c>
    </row>
    <row r="6763" spans="1:16" x14ac:dyDescent="0.35">
      <c r="A6763" t="s">
        <v>5</v>
      </c>
      <c r="B6763" t="s">
        <v>5</v>
      </c>
      <c r="C6763" t="s">
        <v>12223</v>
      </c>
      <c r="D6763" t="s">
        <v>4595</v>
      </c>
      <c r="E6763" t="s">
        <v>59</v>
      </c>
      <c r="F6763" t="b">
        <v>0</v>
      </c>
      <c r="G6763" t="s">
        <v>19</v>
      </c>
      <c r="H6763" s="1">
        <v>46091.671655092592</v>
      </c>
      <c r="I6763" t="b">
        <v>0</v>
      </c>
      <c r="J6763" t="b">
        <v>0</v>
      </c>
      <c r="K6763" t="s">
        <v>19</v>
      </c>
      <c r="L6763" t="s">
        <v>60</v>
      </c>
      <c r="M6763">
        <v>3350000</v>
      </c>
      <c r="N6763"/>
      <c r="O6763" t="s">
        <v>2336</v>
      </c>
      <c r="P6763" t="s">
        <v>146</v>
      </c>
    </row>
    <row r="6764" spans="1:16" x14ac:dyDescent="0.35">
      <c r="A6764" t="s">
        <v>0</v>
      </c>
      <c r="B6764" t="s">
        <v>15139</v>
      </c>
      <c r="C6764" t="s">
        <v>978</v>
      </c>
      <c r="D6764" t="s">
        <v>2360</v>
      </c>
      <c r="E6764" t="s">
        <v>59</v>
      </c>
      <c r="F6764" t="b">
        <v>0</v>
      </c>
      <c r="G6764" t="s">
        <v>77</v>
      </c>
      <c r="H6764" s="1">
        <v>46091.708518518521</v>
      </c>
      <c r="I6764" t="b">
        <v>0</v>
      </c>
      <c r="J6764" t="b">
        <v>0</v>
      </c>
      <c r="K6764" t="s">
        <v>41</v>
      </c>
      <c r="L6764" t="s">
        <v>74</v>
      </c>
      <c r="M6764"/>
      <c r="N6764">
        <v>67</v>
      </c>
      <c r="O6764" t="s">
        <v>15140</v>
      </c>
      <c r="P6764" t="s">
        <v>8372</v>
      </c>
    </row>
    <row r="6765" spans="1:16" x14ac:dyDescent="0.35">
      <c r="A6765" t="s">
        <v>0</v>
      </c>
      <c r="B6765" t="s">
        <v>13715</v>
      </c>
      <c r="C6765" t="s">
        <v>3829</v>
      </c>
      <c r="D6765" t="s">
        <v>4595</v>
      </c>
      <c r="E6765" t="s">
        <v>59</v>
      </c>
      <c r="F6765" t="b">
        <v>0</v>
      </c>
      <c r="G6765" t="s">
        <v>77</v>
      </c>
      <c r="H6765" s="1">
        <v>46091.70857638889</v>
      </c>
      <c r="I6765" t="b">
        <v>1</v>
      </c>
      <c r="J6765" t="b">
        <v>0</v>
      </c>
      <c r="K6765" t="s">
        <v>41</v>
      </c>
      <c r="L6765" t="s">
        <v>60</v>
      </c>
      <c r="M6765">
        <v>112500</v>
      </c>
      <c r="N6765"/>
      <c r="O6765" t="s">
        <v>503</v>
      </c>
    </row>
    <row r="6766" spans="1:16" x14ac:dyDescent="0.35">
      <c r="A6766" t="s">
        <v>3</v>
      </c>
      <c r="B6766" t="s">
        <v>15141</v>
      </c>
      <c r="C6766" t="s">
        <v>1506</v>
      </c>
      <c r="D6766" t="s">
        <v>4595</v>
      </c>
      <c r="E6766" t="s">
        <v>59</v>
      </c>
      <c r="F6766" t="b">
        <v>0</v>
      </c>
      <c r="G6766" t="s">
        <v>73</v>
      </c>
      <c r="H6766" s="1">
        <v>46091.708692129629</v>
      </c>
      <c r="I6766" t="b">
        <v>1</v>
      </c>
      <c r="J6766" t="b">
        <v>0</v>
      </c>
      <c r="K6766" t="s">
        <v>41</v>
      </c>
      <c r="L6766" t="s">
        <v>60</v>
      </c>
      <c r="M6766">
        <v>110000</v>
      </c>
      <c r="N6766"/>
      <c r="O6766" t="s">
        <v>15142</v>
      </c>
    </row>
    <row r="6767" spans="1:16" x14ac:dyDescent="0.35">
      <c r="A6767" t="s">
        <v>2</v>
      </c>
      <c r="B6767" t="s">
        <v>2</v>
      </c>
      <c r="C6767" t="s">
        <v>13939</v>
      </c>
      <c r="D6767" t="s">
        <v>4595</v>
      </c>
      <c r="E6767" t="s">
        <v>59</v>
      </c>
      <c r="F6767" t="b">
        <v>0</v>
      </c>
      <c r="G6767" t="s">
        <v>77</v>
      </c>
      <c r="H6767" s="1">
        <v>46091.709456018521</v>
      </c>
      <c r="I6767" t="b">
        <v>0</v>
      </c>
      <c r="J6767" t="b">
        <v>0</v>
      </c>
      <c r="K6767" t="s">
        <v>41</v>
      </c>
      <c r="L6767" t="s">
        <v>60</v>
      </c>
      <c r="M6767">
        <v>117500</v>
      </c>
      <c r="N6767"/>
      <c r="O6767" t="s">
        <v>11546</v>
      </c>
    </row>
    <row r="6768" spans="1:16" x14ac:dyDescent="0.35">
      <c r="A6768" t="s">
        <v>5</v>
      </c>
      <c r="B6768" t="s">
        <v>5</v>
      </c>
      <c r="C6768" t="s">
        <v>251</v>
      </c>
      <c r="D6768" t="s">
        <v>4346</v>
      </c>
      <c r="E6768" t="s">
        <v>59</v>
      </c>
      <c r="F6768" t="b">
        <v>0</v>
      </c>
      <c r="G6768" t="s">
        <v>65</v>
      </c>
      <c r="H6768" s="1">
        <v>46091.70994212963</v>
      </c>
      <c r="I6768" t="b">
        <v>0</v>
      </c>
      <c r="J6768" t="b">
        <v>1</v>
      </c>
      <c r="K6768" t="s">
        <v>41</v>
      </c>
      <c r="L6768" t="s">
        <v>60</v>
      </c>
      <c r="M6768">
        <v>105000</v>
      </c>
      <c r="N6768"/>
      <c r="O6768" t="s">
        <v>10459</v>
      </c>
      <c r="P6768" t="s">
        <v>15143</v>
      </c>
    </row>
    <row r="6769" spans="1:16" x14ac:dyDescent="0.35">
      <c r="A6769" t="s">
        <v>1</v>
      </c>
      <c r="B6769" t="s">
        <v>15144</v>
      </c>
      <c r="C6769" t="s">
        <v>142</v>
      </c>
      <c r="D6769" t="s">
        <v>4346</v>
      </c>
      <c r="E6769" t="s">
        <v>59</v>
      </c>
      <c r="F6769" t="b">
        <v>0</v>
      </c>
      <c r="G6769" t="s">
        <v>68</v>
      </c>
      <c r="H6769" s="1">
        <v>46091.711388888893</v>
      </c>
      <c r="I6769" t="b">
        <v>1</v>
      </c>
      <c r="J6769" t="b">
        <v>0</v>
      </c>
      <c r="K6769" t="s">
        <v>41</v>
      </c>
      <c r="L6769" t="s">
        <v>60</v>
      </c>
      <c r="M6769">
        <v>183000</v>
      </c>
      <c r="N6769"/>
      <c r="O6769" t="s">
        <v>3753</v>
      </c>
      <c r="P6769" t="s">
        <v>15145</v>
      </c>
    </row>
    <row r="6770" spans="1:16" x14ac:dyDescent="0.35">
      <c r="A6770" t="s">
        <v>0</v>
      </c>
      <c r="B6770" t="s">
        <v>2199</v>
      </c>
      <c r="C6770" t="s">
        <v>5026</v>
      </c>
      <c r="D6770" t="s">
        <v>4599</v>
      </c>
      <c r="E6770" t="s">
        <v>59</v>
      </c>
      <c r="F6770" t="b">
        <v>0</v>
      </c>
      <c r="G6770" t="s">
        <v>40</v>
      </c>
      <c r="H6770" s="1">
        <v>46091.712083333332</v>
      </c>
      <c r="I6770" t="b">
        <v>1</v>
      </c>
      <c r="J6770" t="b">
        <v>0</v>
      </c>
      <c r="K6770" t="s">
        <v>40</v>
      </c>
      <c r="L6770" t="s">
        <v>60</v>
      </c>
      <c r="M6770">
        <v>32500</v>
      </c>
      <c r="N6770"/>
      <c r="O6770" t="s">
        <v>15146</v>
      </c>
      <c r="P6770" t="s">
        <v>219</v>
      </c>
    </row>
    <row r="6771" spans="1:16" x14ac:dyDescent="0.35">
      <c r="A6771" t="s">
        <v>0</v>
      </c>
      <c r="B6771" t="s">
        <v>0</v>
      </c>
      <c r="C6771" t="s">
        <v>15147</v>
      </c>
      <c r="D6771" t="s">
        <v>4346</v>
      </c>
      <c r="E6771" t="s">
        <v>59</v>
      </c>
      <c r="F6771" t="b">
        <v>0</v>
      </c>
      <c r="G6771" t="s">
        <v>40</v>
      </c>
      <c r="H6771" s="1">
        <v>46091.712083333332</v>
      </c>
      <c r="I6771" t="b">
        <v>1</v>
      </c>
      <c r="J6771" t="b">
        <v>0</v>
      </c>
      <c r="K6771" t="s">
        <v>40</v>
      </c>
      <c r="L6771" t="s">
        <v>60</v>
      </c>
      <c r="M6771">
        <v>43747</v>
      </c>
      <c r="N6771"/>
      <c r="O6771" t="s">
        <v>15103</v>
      </c>
    </row>
    <row r="6772" spans="1:16" x14ac:dyDescent="0.35">
      <c r="A6772" t="s">
        <v>2</v>
      </c>
      <c r="B6772" t="s">
        <v>2</v>
      </c>
      <c r="C6772" t="s">
        <v>15147</v>
      </c>
      <c r="D6772" t="s">
        <v>4346</v>
      </c>
      <c r="E6772" t="s">
        <v>59</v>
      </c>
      <c r="F6772" t="b">
        <v>0</v>
      </c>
      <c r="G6772" t="s">
        <v>40</v>
      </c>
      <c r="H6772" s="1">
        <v>46091.712222222217</v>
      </c>
      <c r="I6772" t="b">
        <v>0</v>
      </c>
      <c r="J6772" t="b">
        <v>0</v>
      </c>
      <c r="K6772" t="s">
        <v>40</v>
      </c>
      <c r="L6772" t="s">
        <v>60</v>
      </c>
      <c r="M6772">
        <v>43747</v>
      </c>
      <c r="N6772"/>
      <c r="O6772" t="s">
        <v>15103</v>
      </c>
    </row>
    <row r="6773" spans="1:16" x14ac:dyDescent="0.35">
      <c r="A6773" t="s">
        <v>2</v>
      </c>
      <c r="B6773" t="s">
        <v>15148</v>
      </c>
      <c r="C6773" t="s">
        <v>40</v>
      </c>
      <c r="D6773" t="s">
        <v>4526</v>
      </c>
      <c r="E6773" t="s">
        <v>59</v>
      </c>
      <c r="F6773" t="b">
        <v>0</v>
      </c>
      <c r="G6773" t="s">
        <v>40</v>
      </c>
      <c r="H6773" s="1">
        <v>46091.712233796286</v>
      </c>
      <c r="I6773" t="b">
        <v>0</v>
      </c>
      <c r="J6773" t="b">
        <v>0</v>
      </c>
      <c r="K6773" t="s">
        <v>40</v>
      </c>
      <c r="L6773" t="s">
        <v>74</v>
      </c>
      <c r="M6773"/>
      <c r="N6773">
        <v>100</v>
      </c>
      <c r="O6773" t="s">
        <v>5263</v>
      </c>
      <c r="P6773" t="s">
        <v>705</v>
      </c>
    </row>
    <row r="6774" spans="1:16" x14ac:dyDescent="0.35">
      <c r="A6774" t="s">
        <v>2</v>
      </c>
      <c r="B6774" t="s">
        <v>1442</v>
      </c>
      <c r="C6774" t="s">
        <v>10277</v>
      </c>
      <c r="D6774" t="s">
        <v>5798</v>
      </c>
      <c r="E6774" t="s">
        <v>59</v>
      </c>
      <c r="F6774" t="b">
        <v>0</v>
      </c>
      <c r="G6774" t="s">
        <v>40</v>
      </c>
      <c r="H6774" s="1">
        <v>46091.712233796286</v>
      </c>
      <c r="I6774" t="b">
        <v>0</v>
      </c>
      <c r="J6774" t="b">
        <v>0</v>
      </c>
      <c r="K6774" t="s">
        <v>40</v>
      </c>
      <c r="L6774" t="s">
        <v>60</v>
      </c>
      <c r="M6774">
        <v>75000</v>
      </c>
      <c r="N6774"/>
      <c r="O6774" t="s">
        <v>15149</v>
      </c>
      <c r="P6774" t="s">
        <v>622</v>
      </c>
    </row>
    <row r="6775" spans="1:16" x14ac:dyDescent="0.35">
      <c r="A6775" t="s">
        <v>1</v>
      </c>
      <c r="B6775" t="s">
        <v>2772</v>
      </c>
      <c r="C6775" t="s">
        <v>5717</v>
      </c>
      <c r="D6775" t="s">
        <v>4346</v>
      </c>
      <c r="E6775" t="s">
        <v>59</v>
      </c>
      <c r="F6775" t="b">
        <v>0</v>
      </c>
      <c r="G6775" t="s">
        <v>19</v>
      </c>
      <c r="H6775" s="1">
        <v>46091.713252314818</v>
      </c>
      <c r="I6775" t="b">
        <v>1</v>
      </c>
      <c r="J6775" t="b">
        <v>0</v>
      </c>
      <c r="K6775" t="s">
        <v>19</v>
      </c>
      <c r="L6775" t="s">
        <v>60</v>
      </c>
      <c r="M6775">
        <v>550000</v>
      </c>
      <c r="N6775"/>
      <c r="O6775" t="s">
        <v>15150</v>
      </c>
      <c r="P6775" t="s">
        <v>10275</v>
      </c>
    </row>
    <row r="6776" spans="1:16" x14ac:dyDescent="0.35">
      <c r="A6776" t="s">
        <v>1</v>
      </c>
      <c r="B6776" t="s">
        <v>1494</v>
      </c>
      <c r="C6776" t="s">
        <v>9560</v>
      </c>
      <c r="D6776" t="s">
        <v>4346</v>
      </c>
      <c r="E6776" t="s">
        <v>59</v>
      </c>
      <c r="F6776" t="b">
        <v>0</v>
      </c>
      <c r="G6776" t="s">
        <v>19</v>
      </c>
      <c r="H6776" s="1">
        <v>46091.713275462957</v>
      </c>
      <c r="I6776" t="b">
        <v>0</v>
      </c>
      <c r="J6776" t="b">
        <v>0</v>
      </c>
      <c r="K6776" t="s">
        <v>19</v>
      </c>
      <c r="L6776" t="s">
        <v>60</v>
      </c>
      <c r="M6776">
        <v>650000</v>
      </c>
      <c r="N6776"/>
      <c r="O6776" t="s">
        <v>15151</v>
      </c>
      <c r="P6776" t="s">
        <v>15152</v>
      </c>
    </row>
    <row r="6777" spans="1:16" x14ac:dyDescent="0.35">
      <c r="A6777" t="s">
        <v>2</v>
      </c>
      <c r="B6777" t="s">
        <v>15153</v>
      </c>
      <c r="C6777" t="s">
        <v>207</v>
      </c>
      <c r="D6777" t="s">
        <v>4526</v>
      </c>
      <c r="E6777" t="s">
        <v>59</v>
      </c>
      <c r="F6777" t="b">
        <v>0</v>
      </c>
      <c r="G6777" t="s">
        <v>63</v>
      </c>
      <c r="H6777" s="1">
        <v>46091.731851851851</v>
      </c>
      <c r="I6777" t="b">
        <v>0</v>
      </c>
      <c r="J6777" t="b">
        <v>1</v>
      </c>
      <c r="K6777" t="s">
        <v>41</v>
      </c>
      <c r="L6777" t="s">
        <v>60</v>
      </c>
      <c r="M6777">
        <v>271000</v>
      </c>
      <c r="N6777"/>
      <c r="O6777" t="s">
        <v>1490</v>
      </c>
      <c r="P6777" t="s">
        <v>15154</v>
      </c>
    </row>
    <row r="6778" spans="1:16" x14ac:dyDescent="0.35">
      <c r="A6778" t="s">
        <v>0</v>
      </c>
      <c r="B6778" t="s">
        <v>1773</v>
      </c>
      <c r="C6778" t="s">
        <v>2475</v>
      </c>
      <c r="D6778" t="s">
        <v>2360</v>
      </c>
      <c r="E6778" t="s">
        <v>59</v>
      </c>
      <c r="F6778" t="b">
        <v>0</v>
      </c>
      <c r="G6778" t="s">
        <v>65</v>
      </c>
      <c r="H6778" s="1">
        <v>46091.7500462963</v>
      </c>
      <c r="I6778" t="b">
        <v>0</v>
      </c>
      <c r="J6778" t="b">
        <v>0</v>
      </c>
      <c r="K6778" t="s">
        <v>41</v>
      </c>
      <c r="L6778" t="s">
        <v>60</v>
      </c>
      <c r="M6778">
        <v>82500</v>
      </c>
      <c r="N6778"/>
      <c r="O6778" t="s">
        <v>15155</v>
      </c>
      <c r="P6778" t="s">
        <v>570</v>
      </c>
    </row>
    <row r="6779" spans="1:16" x14ac:dyDescent="0.35">
      <c r="A6779" t="s">
        <v>0</v>
      </c>
      <c r="B6779" t="s">
        <v>15156</v>
      </c>
      <c r="C6779" t="s">
        <v>1279</v>
      </c>
      <c r="D6779" t="s">
        <v>4346</v>
      </c>
      <c r="E6779" t="s">
        <v>59</v>
      </c>
      <c r="F6779" t="b">
        <v>0</v>
      </c>
      <c r="G6779" t="s">
        <v>68</v>
      </c>
      <c r="H6779" s="1">
        <v>46091.750393518523</v>
      </c>
      <c r="I6779" t="b">
        <v>1</v>
      </c>
      <c r="J6779" t="b">
        <v>1</v>
      </c>
      <c r="K6779" t="s">
        <v>41</v>
      </c>
      <c r="L6779" t="s">
        <v>60</v>
      </c>
      <c r="M6779">
        <v>75886.5</v>
      </c>
      <c r="N6779"/>
      <c r="O6779" t="s">
        <v>6254</v>
      </c>
      <c r="P6779" t="s">
        <v>15157</v>
      </c>
    </row>
    <row r="6780" spans="1:16" x14ac:dyDescent="0.35">
      <c r="A6780" t="s">
        <v>6</v>
      </c>
      <c r="B6780" t="s">
        <v>1289</v>
      </c>
      <c r="C6780" t="s">
        <v>124</v>
      </c>
      <c r="D6780" t="s">
        <v>4526</v>
      </c>
      <c r="E6780" t="s">
        <v>59</v>
      </c>
      <c r="F6780" t="b">
        <v>0</v>
      </c>
      <c r="G6780" t="s">
        <v>68</v>
      </c>
      <c r="H6780" s="1">
        <v>46091.750648148147</v>
      </c>
      <c r="I6780" t="b">
        <v>0</v>
      </c>
      <c r="J6780" t="b">
        <v>0</v>
      </c>
      <c r="K6780" t="s">
        <v>41</v>
      </c>
      <c r="L6780" t="s">
        <v>60</v>
      </c>
      <c r="M6780">
        <v>160000</v>
      </c>
      <c r="N6780"/>
      <c r="O6780" t="s">
        <v>101</v>
      </c>
      <c r="P6780" t="s">
        <v>2995</v>
      </c>
    </row>
    <row r="6781" spans="1:16" x14ac:dyDescent="0.35">
      <c r="A6781" t="s">
        <v>8</v>
      </c>
      <c r="B6781" t="s">
        <v>15158</v>
      </c>
      <c r="C6781" t="s">
        <v>174</v>
      </c>
      <c r="D6781" t="s">
        <v>4526</v>
      </c>
      <c r="E6781" t="s">
        <v>59</v>
      </c>
      <c r="F6781" t="b">
        <v>0</v>
      </c>
      <c r="G6781" t="s">
        <v>65</v>
      </c>
      <c r="H6781" s="1">
        <v>46091.750902777778</v>
      </c>
      <c r="I6781" t="b">
        <v>0</v>
      </c>
      <c r="J6781" t="b">
        <v>1</v>
      </c>
      <c r="K6781" t="s">
        <v>41</v>
      </c>
      <c r="L6781" t="s">
        <v>60</v>
      </c>
      <c r="M6781">
        <v>154277.5</v>
      </c>
      <c r="N6781"/>
      <c r="O6781" t="s">
        <v>15159</v>
      </c>
    </row>
    <row r="6782" spans="1:16" x14ac:dyDescent="0.35">
      <c r="A6782" t="s">
        <v>2</v>
      </c>
      <c r="B6782" t="s">
        <v>2</v>
      </c>
      <c r="C6782" t="s">
        <v>3744</v>
      </c>
      <c r="D6782" t="s">
        <v>4346</v>
      </c>
      <c r="E6782" t="s">
        <v>59</v>
      </c>
      <c r="F6782" t="b">
        <v>0</v>
      </c>
      <c r="G6782" t="s">
        <v>77</v>
      </c>
      <c r="H6782" s="1">
        <v>46091.75105324074</v>
      </c>
      <c r="I6782" t="b">
        <v>0</v>
      </c>
      <c r="J6782" t="b">
        <v>1</v>
      </c>
      <c r="K6782" t="s">
        <v>41</v>
      </c>
      <c r="L6782" t="s">
        <v>60</v>
      </c>
      <c r="M6782">
        <v>100000</v>
      </c>
      <c r="N6782"/>
      <c r="O6782" t="s">
        <v>15160</v>
      </c>
      <c r="P6782" t="s">
        <v>15161</v>
      </c>
    </row>
    <row r="6783" spans="1:16" x14ac:dyDescent="0.35">
      <c r="A6783" t="s">
        <v>6</v>
      </c>
      <c r="B6783" t="s">
        <v>15162</v>
      </c>
      <c r="C6783" t="s">
        <v>92</v>
      </c>
      <c r="D6783" t="s">
        <v>4346</v>
      </c>
      <c r="E6783" t="s">
        <v>59</v>
      </c>
      <c r="F6783" t="b">
        <v>0</v>
      </c>
      <c r="G6783" t="s">
        <v>77</v>
      </c>
      <c r="H6783" s="1">
        <v>46091.751111111109</v>
      </c>
      <c r="I6783" t="b">
        <v>0</v>
      </c>
      <c r="J6783" t="b">
        <v>1</v>
      </c>
      <c r="K6783" t="s">
        <v>41</v>
      </c>
      <c r="L6783" t="s">
        <v>60</v>
      </c>
      <c r="M6783">
        <v>239000</v>
      </c>
      <c r="N6783"/>
      <c r="O6783" t="s">
        <v>402</v>
      </c>
      <c r="P6783" t="s">
        <v>85</v>
      </c>
    </row>
    <row r="6784" spans="1:16" x14ac:dyDescent="0.35">
      <c r="A6784" t="s">
        <v>1</v>
      </c>
      <c r="B6784" t="s">
        <v>15163</v>
      </c>
      <c r="C6784" t="s">
        <v>618</v>
      </c>
      <c r="D6784" t="s">
        <v>4346</v>
      </c>
      <c r="E6784" t="s">
        <v>59</v>
      </c>
      <c r="F6784" t="b">
        <v>0</v>
      </c>
      <c r="G6784" t="s">
        <v>65</v>
      </c>
      <c r="H6784" s="1">
        <v>46091.751516203702</v>
      </c>
      <c r="I6784" t="b">
        <v>1</v>
      </c>
      <c r="J6784" t="b">
        <v>0</v>
      </c>
      <c r="K6784" t="s">
        <v>41</v>
      </c>
      <c r="L6784" t="s">
        <v>60</v>
      </c>
      <c r="M6784">
        <v>112500</v>
      </c>
      <c r="N6784"/>
      <c r="O6784" t="s">
        <v>10160</v>
      </c>
      <c r="P6784" t="s">
        <v>15164</v>
      </c>
    </row>
    <row r="6785" spans="1:16" x14ac:dyDescent="0.35">
      <c r="A6785" t="s">
        <v>1</v>
      </c>
      <c r="B6785" t="s">
        <v>15165</v>
      </c>
      <c r="C6785" t="s">
        <v>148</v>
      </c>
      <c r="D6785" t="s">
        <v>2360</v>
      </c>
      <c r="E6785" t="s">
        <v>59</v>
      </c>
      <c r="F6785" t="b">
        <v>0</v>
      </c>
      <c r="G6785" t="s">
        <v>65</v>
      </c>
      <c r="H6785" s="1">
        <v>46091.751782407409</v>
      </c>
      <c r="I6785" t="b">
        <v>0</v>
      </c>
      <c r="J6785" t="b">
        <v>1</v>
      </c>
      <c r="K6785" t="s">
        <v>41</v>
      </c>
      <c r="L6785" t="s">
        <v>60</v>
      </c>
      <c r="M6785">
        <v>93500</v>
      </c>
      <c r="N6785"/>
      <c r="O6785" t="s">
        <v>15166</v>
      </c>
      <c r="P6785" t="s">
        <v>15167</v>
      </c>
    </row>
    <row r="6786" spans="1:16" x14ac:dyDescent="0.35">
      <c r="A6786" t="s">
        <v>1</v>
      </c>
      <c r="B6786" t="s">
        <v>736</v>
      </c>
      <c r="C6786" t="s">
        <v>201</v>
      </c>
      <c r="D6786" t="s">
        <v>4346</v>
      </c>
      <c r="E6786" t="s">
        <v>88</v>
      </c>
      <c r="F6786" t="b">
        <v>0</v>
      </c>
      <c r="G6786" t="s">
        <v>65</v>
      </c>
      <c r="H6786" s="1">
        <v>46091.751793981479</v>
      </c>
      <c r="I6786" t="b">
        <v>1</v>
      </c>
      <c r="J6786" t="b">
        <v>0</v>
      </c>
      <c r="K6786" t="s">
        <v>41</v>
      </c>
      <c r="L6786" t="s">
        <v>74</v>
      </c>
      <c r="M6786"/>
      <c r="N6786">
        <v>84</v>
      </c>
      <c r="O6786" t="s">
        <v>2958</v>
      </c>
      <c r="P6786" t="s">
        <v>15168</v>
      </c>
    </row>
    <row r="6787" spans="1:16" x14ac:dyDescent="0.35">
      <c r="A6787" t="s">
        <v>5</v>
      </c>
      <c r="B6787" t="s">
        <v>12775</v>
      </c>
      <c r="C6787" t="s">
        <v>15169</v>
      </c>
      <c r="D6787" t="s">
        <v>4526</v>
      </c>
      <c r="E6787" t="s">
        <v>59</v>
      </c>
      <c r="F6787" t="b">
        <v>0</v>
      </c>
      <c r="G6787" t="s">
        <v>65</v>
      </c>
      <c r="H6787" s="1">
        <v>46091.751921296287</v>
      </c>
      <c r="I6787" t="b">
        <v>0</v>
      </c>
      <c r="J6787" t="b">
        <v>1</v>
      </c>
      <c r="K6787" t="s">
        <v>41</v>
      </c>
      <c r="L6787" t="s">
        <v>60</v>
      </c>
      <c r="M6787">
        <v>137500</v>
      </c>
      <c r="N6787"/>
      <c r="O6787" t="s">
        <v>9185</v>
      </c>
      <c r="P6787" t="s">
        <v>12776</v>
      </c>
    </row>
    <row r="6788" spans="1:16" x14ac:dyDescent="0.35">
      <c r="A6788" t="s">
        <v>1</v>
      </c>
      <c r="B6788" t="s">
        <v>15170</v>
      </c>
      <c r="C6788" t="s">
        <v>15171</v>
      </c>
      <c r="D6788" t="s">
        <v>4587</v>
      </c>
      <c r="E6788" t="s">
        <v>59</v>
      </c>
      <c r="F6788" t="b">
        <v>0</v>
      </c>
      <c r="G6788" t="s">
        <v>89</v>
      </c>
      <c r="H6788" s="1">
        <v>46091.75335648148</v>
      </c>
      <c r="I6788" t="b">
        <v>1</v>
      </c>
      <c r="J6788" t="b">
        <v>0</v>
      </c>
      <c r="K6788" t="s">
        <v>41</v>
      </c>
      <c r="L6788" t="s">
        <v>74</v>
      </c>
      <c r="M6788"/>
      <c r="N6788">
        <v>60</v>
      </c>
      <c r="O6788" t="s">
        <v>3908</v>
      </c>
      <c r="P6788" t="s">
        <v>14745</v>
      </c>
    </row>
    <row r="6789" spans="1:16" x14ac:dyDescent="0.35">
      <c r="A6789" t="s">
        <v>0</v>
      </c>
      <c r="B6789" t="s">
        <v>1125</v>
      </c>
      <c r="C6789" t="s">
        <v>6081</v>
      </c>
      <c r="D6789" t="s">
        <v>4526</v>
      </c>
      <c r="E6789" t="s">
        <v>59</v>
      </c>
      <c r="F6789" t="b">
        <v>0</v>
      </c>
      <c r="G6789" t="s">
        <v>40</v>
      </c>
      <c r="H6789" s="1">
        <v>46091.753750000003</v>
      </c>
      <c r="I6789" t="b">
        <v>1</v>
      </c>
      <c r="J6789" t="b">
        <v>0</v>
      </c>
      <c r="K6789" t="s">
        <v>40</v>
      </c>
      <c r="L6789" t="s">
        <v>60</v>
      </c>
      <c r="M6789">
        <v>45000</v>
      </c>
      <c r="N6789"/>
      <c r="O6789" t="s">
        <v>101</v>
      </c>
      <c r="P6789" t="s">
        <v>3455</v>
      </c>
    </row>
    <row r="6790" spans="1:16" x14ac:dyDescent="0.35">
      <c r="A6790" t="s">
        <v>5</v>
      </c>
      <c r="B6790" t="s">
        <v>15172</v>
      </c>
      <c r="C6790" t="s">
        <v>76</v>
      </c>
      <c r="D6790" t="s">
        <v>4599</v>
      </c>
      <c r="E6790" t="s">
        <v>59</v>
      </c>
      <c r="F6790" t="b">
        <v>1</v>
      </c>
      <c r="G6790" t="s">
        <v>40</v>
      </c>
      <c r="H6790" s="1">
        <v>46091.754004629627</v>
      </c>
      <c r="I6790" t="b">
        <v>1</v>
      </c>
      <c r="J6790" t="b">
        <v>0</v>
      </c>
      <c r="K6790" t="s">
        <v>40</v>
      </c>
      <c r="L6790" t="s">
        <v>60</v>
      </c>
      <c r="M6790">
        <v>67500</v>
      </c>
      <c r="N6790"/>
      <c r="O6790" t="s">
        <v>15173</v>
      </c>
      <c r="P6790" t="s">
        <v>15174</v>
      </c>
    </row>
    <row r="6791" spans="1:16" x14ac:dyDescent="0.35">
      <c r="A6791" t="s">
        <v>1</v>
      </c>
      <c r="B6791" t="s">
        <v>15175</v>
      </c>
      <c r="C6791" t="s">
        <v>5029</v>
      </c>
      <c r="D6791" t="s">
        <v>5798</v>
      </c>
      <c r="E6791" t="s">
        <v>59</v>
      </c>
      <c r="F6791" t="b">
        <v>0</v>
      </c>
      <c r="G6791" t="s">
        <v>40</v>
      </c>
      <c r="H6791" s="1">
        <v>46091.754108796304</v>
      </c>
      <c r="I6791" t="b">
        <v>1</v>
      </c>
      <c r="J6791" t="b">
        <v>0</v>
      </c>
      <c r="K6791" t="s">
        <v>40</v>
      </c>
      <c r="L6791" t="s">
        <v>60</v>
      </c>
      <c r="M6791">
        <v>200000</v>
      </c>
      <c r="N6791"/>
      <c r="O6791" t="s">
        <v>4972</v>
      </c>
      <c r="P6791" t="s">
        <v>15176</v>
      </c>
    </row>
    <row r="6792" spans="1:16" x14ac:dyDescent="0.35">
      <c r="A6792" t="s">
        <v>0</v>
      </c>
      <c r="B6792" t="s">
        <v>15177</v>
      </c>
      <c r="C6792" t="s">
        <v>500</v>
      </c>
      <c r="D6792" t="s">
        <v>4526</v>
      </c>
      <c r="E6792" t="s">
        <v>59</v>
      </c>
      <c r="F6792" t="b">
        <v>0</v>
      </c>
      <c r="G6792" t="s">
        <v>13</v>
      </c>
      <c r="H6792" s="1">
        <v>46091.754444444443</v>
      </c>
      <c r="I6792" t="b">
        <v>0</v>
      </c>
      <c r="J6792" t="b">
        <v>0</v>
      </c>
      <c r="K6792" t="s">
        <v>13</v>
      </c>
      <c r="L6792" t="s">
        <v>60</v>
      </c>
      <c r="M6792">
        <v>110000</v>
      </c>
      <c r="N6792"/>
      <c r="O6792" t="s">
        <v>15178</v>
      </c>
      <c r="P6792" t="s">
        <v>15179</v>
      </c>
    </row>
    <row r="6793" spans="1:16" x14ac:dyDescent="0.35">
      <c r="A6793" t="s">
        <v>0</v>
      </c>
      <c r="B6793" t="s">
        <v>15180</v>
      </c>
      <c r="C6793" t="s">
        <v>218</v>
      </c>
      <c r="D6793" t="s">
        <v>4526</v>
      </c>
      <c r="E6793" t="s">
        <v>59</v>
      </c>
      <c r="F6793" t="b">
        <v>0</v>
      </c>
      <c r="G6793" t="s">
        <v>63</v>
      </c>
      <c r="H6793" s="1">
        <v>46091.773449074077</v>
      </c>
      <c r="I6793" t="b">
        <v>0</v>
      </c>
      <c r="J6793" t="b">
        <v>1</v>
      </c>
      <c r="K6793" t="s">
        <v>41</v>
      </c>
      <c r="L6793" t="s">
        <v>60</v>
      </c>
      <c r="M6793">
        <v>53602.5</v>
      </c>
      <c r="N6793"/>
      <c r="O6793" t="s">
        <v>15181</v>
      </c>
      <c r="P6793" t="s">
        <v>15182</v>
      </c>
    </row>
    <row r="6794" spans="1:16" x14ac:dyDescent="0.35">
      <c r="A6794" t="s">
        <v>0</v>
      </c>
      <c r="B6794" t="s">
        <v>15183</v>
      </c>
      <c r="C6794" t="s">
        <v>86</v>
      </c>
      <c r="D6794" t="s">
        <v>4346</v>
      </c>
      <c r="E6794" t="s">
        <v>621</v>
      </c>
      <c r="F6794" t="b">
        <v>0</v>
      </c>
      <c r="G6794" t="s">
        <v>77</v>
      </c>
      <c r="H6794" s="1">
        <v>46091.791851851849</v>
      </c>
      <c r="I6794" t="b">
        <v>0</v>
      </c>
      <c r="J6794" t="b">
        <v>1</v>
      </c>
      <c r="K6794" t="s">
        <v>41</v>
      </c>
      <c r="L6794" t="s">
        <v>74</v>
      </c>
      <c r="M6794"/>
      <c r="N6794">
        <v>20</v>
      </c>
      <c r="O6794" t="s">
        <v>15184</v>
      </c>
      <c r="P6794" t="s">
        <v>673</v>
      </c>
    </row>
    <row r="6795" spans="1:16" x14ac:dyDescent="0.35">
      <c r="A6795" t="s">
        <v>0</v>
      </c>
      <c r="B6795" t="s">
        <v>15185</v>
      </c>
      <c r="C6795" t="s">
        <v>3103</v>
      </c>
      <c r="D6795" t="s">
        <v>2360</v>
      </c>
      <c r="F6795" t="b">
        <v>0</v>
      </c>
      <c r="G6795" t="s">
        <v>77</v>
      </c>
      <c r="H6795" s="1">
        <v>46091.791851851849</v>
      </c>
      <c r="I6795" t="b">
        <v>1</v>
      </c>
      <c r="J6795" t="b">
        <v>0</v>
      </c>
      <c r="K6795" t="s">
        <v>41</v>
      </c>
      <c r="L6795" t="s">
        <v>74</v>
      </c>
      <c r="M6795"/>
      <c r="N6795">
        <v>36</v>
      </c>
      <c r="O6795" t="s">
        <v>15186</v>
      </c>
    </row>
    <row r="6796" spans="1:16" x14ac:dyDescent="0.35">
      <c r="A6796" t="s">
        <v>4</v>
      </c>
      <c r="B6796" t="s">
        <v>3479</v>
      </c>
      <c r="C6796" t="s">
        <v>901</v>
      </c>
      <c r="D6796" t="s">
        <v>4346</v>
      </c>
      <c r="E6796" t="s">
        <v>88</v>
      </c>
      <c r="F6796" t="b">
        <v>0</v>
      </c>
      <c r="G6796" t="s">
        <v>77</v>
      </c>
      <c r="H6796" s="1">
        <v>46091.791909722233</v>
      </c>
      <c r="I6796" t="b">
        <v>0</v>
      </c>
      <c r="J6796" t="b">
        <v>0</v>
      </c>
      <c r="K6796" t="s">
        <v>41</v>
      </c>
      <c r="L6796" t="s">
        <v>74</v>
      </c>
      <c r="M6796"/>
      <c r="N6796">
        <v>75.599999999999994</v>
      </c>
      <c r="O6796" t="s">
        <v>803</v>
      </c>
      <c r="P6796" t="s">
        <v>945</v>
      </c>
    </row>
    <row r="6797" spans="1:16" x14ac:dyDescent="0.35">
      <c r="A6797" t="s">
        <v>0</v>
      </c>
      <c r="B6797" t="s">
        <v>15187</v>
      </c>
      <c r="C6797" t="s">
        <v>172</v>
      </c>
      <c r="D6797" t="s">
        <v>111</v>
      </c>
      <c r="E6797" t="s">
        <v>88</v>
      </c>
      <c r="F6797" t="b">
        <v>0</v>
      </c>
      <c r="G6797" t="s">
        <v>68</v>
      </c>
      <c r="H6797" s="1">
        <v>46091.792060185187</v>
      </c>
      <c r="I6797" t="b">
        <v>1</v>
      </c>
      <c r="J6797" t="b">
        <v>0</v>
      </c>
      <c r="K6797" t="s">
        <v>41</v>
      </c>
      <c r="L6797" t="s">
        <v>74</v>
      </c>
      <c r="M6797"/>
      <c r="N6797">
        <v>32.5</v>
      </c>
      <c r="O6797" t="s">
        <v>111</v>
      </c>
      <c r="P6797" t="s">
        <v>1106</v>
      </c>
    </row>
    <row r="6798" spans="1:16" x14ac:dyDescent="0.35">
      <c r="A6798" t="s">
        <v>3</v>
      </c>
      <c r="B6798" t="s">
        <v>2267</v>
      </c>
      <c r="C6798" t="s">
        <v>15188</v>
      </c>
      <c r="D6798" t="s">
        <v>4595</v>
      </c>
      <c r="E6798" t="s">
        <v>59</v>
      </c>
      <c r="F6798" t="b">
        <v>0</v>
      </c>
      <c r="G6798" t="s">
        <v>89</v>
      </c>
      <c r="H6798" s="1">
        <v>46091.792488425926</v>
      </c>
      <c r="I6798" t="b">
        <v>0</v>
      </c>
      <c r="J6798" t="b">
        <v>1</v>
      </c>
      <c r="K6798" t="s">
        <v>41</v>
      </c>
      <c r="L6798" t="s">
        <v>60</v>
      </c>
      <c r="M6798">
        <v>102500</v>
      </c>
      <c r="N6798"/>
      <c r="O6798" t="s">
        <v>15189</v>
      </c>
      <c r="P6798" t="s">
        <v>15190</v>
      </c>
    </row>
    <row r="6799" spans="1:16" x14ac:dyDescent="0.35">
      <c r="A6799" t="s">
        <v>2</v>
      </c>
      <c r="B6799" t="s">
        <v>15191</v>
      </c>
      <c r="C6799" t="s">
        <v>339</v>
      </c>
      <c r="D6799" t="s">
        <v>4346</v>
      </c>
      <c r="E6799" t="s">
        <v>59</v>
      </c>
      <c r="F6799" t="b">
        <v>0</v>
      </c>
      <c r="G6799" t="s">
        <v>77</v>
      </c>
      <c r="H6799" s="1">
        <v>46091.792719907397</v>
      </c>
      <c r="I6799" t="b">
        <v>0</v>
      </c>
      <c r="J6799" t="b">
        <v>0</v>
      </c>
      <c r="K6799" t="s">
        <v>41</v>
      </c>
      <c r="L6799" t="s">
        <v>60</v>
      </c>
      <c r="M6799">
        <v>254500</v>
      </c>
      <c r="N6799"/>
      <c r="O6799" t="s">
        <v>15192</v>
      </c>
      <c r="P6799" t="s">
        <v>1929</v>
      </c>
    </row>
    <row r="6800" spans="1:16" x14ac:dyDescent="0.35">
      <c r="A6800" t="s">
        <v>0</v>
      </c>
      <c r="B6800" t="s">
        <v>12898</v>
      </c>
      <c r="C6800" t="s">
        <v>162</v>
      </c>
      <c r="D6800" t="s">
        <v>4595</v>
      </c>
      <c r="E6800" t="s">
        <v>59</v>
      </c>
      <c r="F6800" t="b">
        <v>0</v>
      </c>
      <c r="G6800" t="s">
        <v>73</v>
      </c>
      <c r="H6800" s="1">
        <v>46091.79283564815</v>
      </c>
      <c r="I6800" t="b">
        <v>0</v>
      </c>
      <c r="J6800" t="b">
        <v>1</v>
      </c>
      <c r="K6800" t="s">
        <v>41</v>
      </c>
      <c r="L6800" t="s">
        <v>60</v>
      </c>
      <c r="M6800">
        <v>67500</v>
      </c>
      <c r="N6800"/>
      <c r="O6800" t="s">
        <v>15193</v>
      </c>
      <c r="P6800" t="s">
        <v>15194</v>
      </c>
    </row>
    <row r="6801" spans="1:16" x14ac:dyDescent="0.35">
      <c r="A6801" t="s">
        <v>1</v>
      </c>
      <c r="B6801" t="s">
        <v>15165</v>
      </c>
      <c r="C6801" t="s">
        <v>15195</v>
      </c>
      <c r="D6801" t="s">
        <v>4526</v>
      </c>
      <c r="E6801" t="s">
        <v>59</v>
      </c>
      <c r="F6801" t="b">
        <v>0</v>
      </c>
      <c r="G6801" t="s">
        <v>65</v>
      </c>
      <c r="H6801" s="1">
        <v>46091.793263888889</v>
      </c>
      <c r="I6801" t="b">
        <v>0</v>
      </c>
      <c r="J6801" t="b">
        <v>1</v>
      </c>
      <c r="K6801" t="s">
        <v>41</v>
      </c>
      <c r="L6801" t="s">
        <v>60</v>
      </c>
      <c r="M6801">
        <v>93500</v>
      </c>
      <c r="N6801"/>
      <c r="O6801" t="s">
        <v>15166</v>
      </c>
      <c r="P6801" t="s">
        <v>15167</v>
      </c>
    </row>
    <row r="6802" spans="1:16" x14ac:dyDescent="0.35">
      <c r="A6802" t="s">
        <v>1</v>
      </c>
      <c r="B6802" t="s">
        <v>599</v>
      </c>
      <c r="C6802" t="s">
        <v>142</v>
      </c>
      <c r="D6802" t="s">
        <v>5349</v>
      </c>
      <c r="E6802" t="s">
        <v>59</v>
      </c>
      <c r="F6802" t="b">
        <v>0</v>
      </c>
      <c r="G6802" t="s">
        <v>65</v>
      </c>
      <c r="H6802" s="1">
        <v>46091.793333333328</v>
      </c>
      <c r="I6802" t="b">
        <v>0</v>
      </c>
      <c r="J6802" t="b">
        <v>0</v>
      </c>
      <c r="K6802" t="s">
        <v>41</v>
      </c>
      <c r="L6802" t="s">
        <v>60</v>
      </c>
      <c r="M6802">
        <v>160000</v>
      </c>
      <c r="N6802"/>
      <c r="O6802" t="s">
        <v>15196</v>
      </c>
      <c r="P6802" t="s">
        <v>15197</v>
      </c>
    </row>
    <row r="6803" spans="1:16" x14ac:dyDescent="0.35">
      <c r="A6803" t="s">
        <v>1</v>
      </c>
      <c r="B6803" t="s">
        <v>15198</v>
      </c>
      <c r="C6803" t="s">
        <v>353</v>
      </c>
      <c r="D6803" t="s">
        <v>4526</v>
      </c>
      <c r="E6803" t="s">
        <v>59</v>
      </c>
      <c r="F6803" t="b">
        <v>0</v>
      </c>
      <c r="G6803" t="s">
        <v>65</v>
      </c>
      <c r="H6803" s="1">
        <v>46091.793402777781</v>
      </c>
      <c r="I6803" t="b">
        <v>0</v>
      </c>
      <c r="J6803" t="b">
        <v>0</v>
      </c>
      <c r="K6803" t="s">
        <v>41</v>
      </c>
      <c r="L6803" t="s">
        <v>60</v>
      </c>
      <c r="M6803">
        <v>118070</v>
      </c>
      <c r="N6803"/>
      <c r="O6803" t="s">
        <v>3669</v>
      </c>
      <c r="P6803" t="s">
        <v>15199</v>
      </c>
    </row>
    <row r="6804" spans="1:16" x14ac:dyDescent="0.35">
      <c r="A6804" t="s">
        <v>1</v>
      </c>
      <c r="B6804" t="s">
        <v>15200</v>
      </c>
      <c r="C6804" t="s">
        <v>12186</v>
      </c>
      <c r="D6804" t="s">
        <v>4346</v>
      </c>
      <c r="E6804" t="s">
        <v>59</v>
      </c>
      <c r="F6804" t="b">
        <v>0</v>
      </c>
      <c r="G6804" t="s">
        <v>65</v>
      </c>
      <c r="H6804" s="1">
        <v>46091.79351851852</v>
      </c>
      <c r="I6804" t="b">
        <v>1</v>
      </c>
      <c r="J6804" t="b">
        <v>1</v>
      </c>
      <c r="K6804" t="s">
        <v>41</v>
      </c>
      <c r="L6804" t="s">
        <v>60</v>
      </c>
      <c r="M6804">
        <v>120000</v>
      </c>
      <c r="N6804"/>
      <c r="O6804" t="s">
        <v>15201</v>
      </c>
      <c r="P6804" t="s">
        <v>15202</v>
      </c>
    </row>
    <row r="6805" spans="1:16" x14ac:dyDescent="0.35">
      <c r="A6805" t="s">
        <v>2</v>
      </c>
      <c r="B6805" t="s">
        <v>15203</v>
      </c>
      <c r="C6805" t="s">
        <v>40</v>
      </c>
      <c r="D6805" t="s">
        <v>5798</v>
      </c>
      <c r="F6805" t="b">
        <v>0</v>
      </c>
      <c r="G6805" t="s">
        <v>40</v>
      </c>
      <c r="H6805" s="1">
        <v>46091.795567129629</v>
      </c>
      <c r="I6805" t="b">
        <v>0</v>
      </c>
      <c r="J6805" t="b">
        <v>0</v>
      </c>
      <c r="K6805" t="s">
        <v>40</v>
      </c>
      <c r="L6805" t="s">
        <v>74</v>
      </c>
      <c r="M6805"/>
      <c r="N6805">
        <v>16.5</v>
      </c>
      <c r="O6805" t="s">
        <v>4596</v>
      </c>
      <c r="P6805" t="s">
        <v>1248</v>
      </c>
    </row>
    <row r="6806" spans="1:16" x14ac:dyDescent="0.35">
      <c r="A6806" t="s">
        <v>2</v>
      </c>
      <c r="B6806" t="s">
        <v>123</v>
      </c>
      <c r="C6806" t="s">
        <v>15204</v>
      </c>
      <c r="D6806" t="s">
        <v>4587</v>
      </c>
      <c r="E6806" t="s">
        <v>232</v>
      </c>
      <c r="F6806" t="b">
        <v>0</v>
      </c>
      <c r="G6806" t="s">
        <v>40</v>
      </c>
      <c r="H6806" s="1">
        <v>46091.795567129629</v>
      </c>
      <c r="I6806" t="b">
        <v>0</v>
      </c>
      <c r="J6806" t="b">
        <v>0</v>
      </c>
      <c r="K6806" t="s">
        <v>40</v>
      </c>
      <c r="L6806" t="s">
        <v>60</v>
      </c>
      <c r="M6806">
        <v>35500</v>
      </c>
      <c r="N6806"/>
      <c r="O6806" t="s">
        <v>15205</v>
      </c>
      <c r="P6806" t="s">
        <v>15206</v>
      </c>
    </row>
    <row r="6807" spans="1:16" x14ac:dyDescent="0.35">
      <c r="A6807" t="s">
        <v>8</v>
      </c>
      <c r="B6807" t="s">
        <v>8125</v>
      </c>
      <c r="C6807" t="s">
        <v>76</v>
      </c>
      <c r="D6807" t="s">
        <v>4526</v>
      </c>
      <c r="E6807" t="s">
        <v>59</v>
      </c>
      <c r="F6807" t="b">
        <v>1</v>
      </c>
      <c r="G6807" t="s">
        <v>14</v>
      </c>
      <c r="H6807" s="1">
        <v>46091.813483796293</v>
      </c>
      <c r="I6807" t="b">
        <v>0</v>
      </c>
      <c r="J6807" t="b">
        <v>0</v>
      </c>
      <c r="K6807" t="s">
        <v>14</v>
      </c>
      <c r="L6807" t="s">
        <v>74</v>
      </c>
      <c r="M6807"/>
      <c r="N6807">
        <v>100</v>
      </c>
      <c r="O6807" t="s">
        <v>1732</v>
      </c>
    </row>
    <row r="6808" spans="1:16" x14ac:dyDescent="0.35">
      <c r="A6808" t="s">
        <v>0</v>
      </c>
      <c r="B6808" t="s">
        <v>9450</v>
      </c>
      <c r="C6808" t="s">
        <v>1904</v>
      </c>
      <c r="D6808" t="s">
        <v>4595</v>
      </c>
      <c r="E6808" t="s">
        <v>59</v>
      </c>
      <c r="F6808" t="b">
        <v>0</v>
      </c>
      <c r="G6808" t="s">
        <v>63</v>
      </c>
      <c r="H6808" s="1">
        <v>46091.815138888887</v>
      </c>
      <c r="I6808" t="b">
        <v>0</v>
      </c>
      <c r="J6808" t="b">
        <v>0</v>
      </c>
      <c r="K6808" t="s">
        <v>41</v>
      </c>
      <c r="L6808" t="s">
        <v>60</v>
      </c>
      <c r="M6808">
        <v>105000</v>
      </c>
      <c r="N6808"/>
      <c r="O6808" t="s">
        <v>371</v>
      </c>
      <c r="P6808" t="s">
        <v>13367</v>
      </c>
    </row>
    <row r="6809" spans="1:16" x14ac:dyDescent="0.35">
      <c r="A6809" t="s">
        <v>0</v>
      </c>
      <c r="B6809" t="s">
        <v>1271</v>
      </c>
      <c r="C6809" t="s">
        <v>335</v>
      </c>
      <c r="D6809" t="s">
        <v>4346</v>
      </c>
      <c r="E6809" t="s">
        <v>59</v>
      </c>
      <c r="F6809" t="b">
        <v>0</v>
      </c>
      <c r="G6809" t="s">
        <v>65</v>
      </c>
      <c r="H6809" s="1">
        <v>46091.833402777767</v>
      </c>
      <c r="I6809" t="b">
        <v>0</v>
      </c>
      <c r="J6809" t="b">
        <v>0</v>
      </c>
      <c r="K6809" t="s">
        <v>41</v>
      </c>
      <c r="L6809" t="s">
        <v>60</v>
      </c>
      <c r="M6809">
        <v>110000</v>
      </c>
      <c r="N6809"/>
      <c r="O6809" t="s">
        <v>14662</v>
      </c>
      <c r="P6809" t="s">
        <v>14663</v>
      </c>
    </row>
    <row r="6810" spans="1:16" x14ac:dyDescent="0.35">
      <c r="A6810" t="s">
        <v>3</v>
      </c>
      <c r="B6810" t="s">
        <v>15207</v>
      </c>
      <c r="C6810" t="s">
        <v>336</v>
      </c>
      <c r="D6810" t="s">
        <v>4526</v>
      </c>
      <c r="E6810" t="s">
        <v>59</v>
      </c>
      <c r="F6810" t="b">
        <v>0</v>
      </c>
      <c r="G6810" t="s">
        <v>65</v>
      </c>
      <c r="H6810" s="1">
        <v>46091.833449074067</v>
      </c>
      <c r="I6810" t="b">
        <v>0</v>
      </c>
      <c r="J6810" t="b">
        <v>0</v>
      </c>
      <c r="K6810" t="s">
        <v>41</v>
      </c>
      <c r="L6810" t="s">
        <v>60</v>
      </c>
      <c r="M6810">
        <v>99300</v>
      </c>
      <c r="N6810"/>
      <c r="O6810" t="s">
        <v>8873</v>
      </c>
      <c r="P6810" t="s">
        <v>1936</v>
      </c>
    </row>
    <row r="6811" spans="1:16" x14ac:dyDescent="0.35">
      <c r="A6811" t="s">
        <v>0</v>
      </c>
      <c r="B6811" t="s">
        <v>15208</v>
      </c>
      <c r="C6811" t="s">
        <v>79</v>
      </c>
      <c r="D6811" t="s">
        <v>4526</v>
      </c>
      <c r="E6811" t="s">
        <v>88</v>
      </c>
      <c r="F6811" t="b">
        <v>0</v>
      </c>
      <c r="G6811" t="s">
        <v>77</v>
      </c>
      <c r="H6811" s="1">
        <v>46091.833553240736</v>
      </c>
      <c r="I6811" t="b">
        <v>0</v>
      </c>
      <c r="J6811" t="b">
        <v>0</v>
      </c>
      <c r="K6811" t="s">
        <v>41</v>
      </c>
      <c r="L6811" t="s">
        <v>74</v>
      </c>
      <c r="M6811"/>
      <c r="N6811">
        <v>62.5</v>
      </c>
      <c r="O6811" t="s">
        <v>12207</v>
      </c>
      <c r="P6811" t="s">
        <v>3785</v>
      </c>
    </row>
    <row r="6812" spans="1:16" x14ac:dyDescent="0.35">
      <c r="A6812" t="s">
        <v>6</v>
      </c>
      <c r="B6812" t="s">
        <v>15209</v>
      </c>
      <c r="C6812" t="s">
        <v>616</v>
      </c>
      <c r="D6812" t="s">
        <v>4526</v>
      </c>
      <c r="E6812" t="s">
        <v>59</v>
      </c>
      <c r="F6812" t="b">
        <v>0</v>
      </c>
      <c r="G6812" t="s">
        <v>73</v>
      </c>
      <c r="H6812" s="1">
        <v>46091.833668981482</v>
      </c>
      <c r="I6812" t="b">
        <v>0</v>
      </c>
      <c r="J6812" t="b">
        <v>1</v>
      </c>
      <c r="K6812" t="s">
        <v>41</v>
      </c>
      <c r="L6812" t="s">
        <v>60</v>
      </c>
      <c r="M6812">
        <v>184000</v>
      </c>
      <c r="N6812"/>
      <c r="O6812" t="s">
        <v>98</v>
      </c>
      <c r="P6812" t="s">
        <v>2583</v>
      </c>
    </row>
    <row r="6813" spans="1:16" x14ac:dyDescent="0.35">
      <c r="A6813" t="s">
        <v>2</v>
      </c>
      <c r="B6813" t="s">
        <v>15210</v>
      </c>
      <c r="C6813" t="s">
        <v>15211</v>
      </c>
      <c r="D6813" t="s">
        <v>4526</v>
      </c>
      <c r="E6813" t="s">
        <v>59</v>
      </c>
      <c r="F6813" t="b">
        <v>0</v>
      </c>
      <c r="G6813" t="s">
        <v>68</v>
      </c>
      <c r="H6813" s="1">
        <v>46091.833923611113</v>
      </c>
      <c r="I6813" t="b">
        <v>0</v>
      </c>
      <c r="J6813" t="b">
        <v>1</v>
      </c>
      <c r="K6813" t="s">
        <v>41</v>
      </c>
      <c r="L6813" t="s">
        <v>60</v>
      </c>
      <c r="M6813">
        <v>67500</v>
      </c>
      <c r="N6813"/>
      <c r="O6813" t="s">
        <v>362</v>
      </c>
      <c r="P6813" t="s">
        <v>219</v>
      </c>
    </row>
    <row r="6814" spans="1:16" x14ac:dyDescent="0.35">
      <c r="A6814" t="s">
        <v>6</v>
      </c>
      <c r="B6814" t="s">
        <v>15212</v>
      </c>
      <c r="C6814" t="s">
        <v>9681</v>
      </c>
      <c r="D6814" t="s">
        <v>4346</v>
      </c>
      <c r="E6814" t="s">
        <v>59</v>
      </c>
      <c r="F6814" t="b">
        <v>0</v>
      </c>
      <c r="G6814" t="s">
        <v>77</v>
      </c>
      <c r="H6814" s="1">
        <v>46091.834386574083</v>
      </c>
      <c r="I6814" t="b">
        <v>0</v>
      </c>
      <c r="J6814" t="b">
        <v>1</v>
      </c>
      <c r="K6814" t="s">
        <v>41</v>
      </c>
      <c r="L6814" t="s">
        <v>60</v>
      </c>
      <c r="M6814">
        <v>186375</v>
      </c>
      <c r="N6814"/>
      <c r="O6814" t="s">
        <v>11441</v>
      </c>
      <c r="P6814" t="s">
        <v>705</v>
      </c>
    </row>
    <row r="6815" spans="1:16" x14ac:dyDescent="0.35">
      <c r="A6815" t="s">
        <v>5</v>
      </c>
      <c r="B6815" t="s">
        <v>5</v>
      </c>
      <c r="C6815" t="s">
        <v>201</v>
      </c>
      <c r="D6815" t="s">
        <v>4346</v>
      </c>
      <c r="E6815" t="s">
        <v>59</v>
      </c>
      <c r="F6815" t="b">
        <v>0</v>
      </c>
      <c r="G6815" t="s">
        <v>65</v>
      </c>
      <c r="H6815" s="1">
        <v>46091.83494212963</v>
      </c>
      <c r="I6815" t="b">
        <v>0</v>
      </c>
      <c r="J6815" t="b">
        <v>1</v>
      </c>
      <c r="K6815" t="s">
        <v>41</v>
      </c>
      <c r="L6815" t="s">
        <v>60</v>
      </c>
      <c r="M6815">
        <v>191000</v>
      </c>
      <c r="N6815"/>
      <c r="O6815" t="s">
        <v>1990</v>
      </c>
      <c r="P6815" t="s">
        <v>15213</v>
      </c>
    </row>
    <row r="6816" spans="1:16" x14ac:dyDescent="0.35">
      <c r="A6816" t="s">
        <v>1</v>
      </c>
      <c r="B6816" t="s">
        <v>15214</v>
      </c>
      <c r="C6816" t="s">
        <v>207</v>
      </c>
      <c r="D6816" t="s">
        <v>4526</v>
      </c>
      <c r="E6816" t="s">
        <v>59</v>
      </c>
      <c r="F6816" t="b">
        <v>0</v>
      </c>
      <c r="G6816" t="s">
        <v>63</v>
      </c>
      <c r="H6816" s="1">
        <v>46091.856782407413</v>
      </c>
      <c r="I6816" t="b">
        <v>0</v>
      </c>
      <c r="J6816" t="b">
        <v>0</v>
      </c>
      <c r="K6816" t="s">
        <v>41</v>
      </c>
      <c r="L6816" t="s">
        <v>74</v>
      </c>
      <c r="M6816"/>
      <c r="N6816">
        <v>30</v>
      </c>
      <c r="O6816" t="s">
        <v>105</v>
      </c>
      <c r="P6816" t="s">
        <v>219</v>
      </c>
    </row>
    <row r="6817" spans="1:16" x14ac:dyDescent="0.35">
      <c r="A6817" t="s">
        <v>0</v>
      </c>
      <c r="B6817" t="s">
        <v>2725</v>
      </c>
      <c r="C6817" t="s">
        <v>143</v>
      </c>
      <c r="D6817" t="s">
        <v>4595</v>
      </c>
      <c r="E6817" t="s">
        <v>59</v>
      </c>
      <c r="F6817" t="b">
        <v>0</v>
      </c>
      <c r="G6817" t="s">
        <v>63</v>
      </c>
      <c r="H6817" s="1">
        <v>46091.856840277767</v>
      </c>
      <c r="I6817" t="b">
        <v>1</v>
      </c>
      <c r="J6817" t="b">
        <v>0</v>
      </c>
      <c r="K6817" t="s">
        <v>41</v>
      </c>
      <c r="L6817" t="s">
        <v>60</v>
      </c>
      <c r="M6817">
        <v>112500</v>
      </c>
      <c r="N6817"/>
      <c r="O6817" t="s">
        <v>12284</v>
      </c>
      <c r="P6817" t="s">
        <v>997</v>
      </c>
    </row>
    <row r="6818" spans="1:16" x14ac:dyDescent="0.35">
      <c r="A6818" t="s">
        <v>0</v>
      </c>
      <c r="B6818" t="s">
        <v>15215</v>
      </c>
      <c r="C6818" t="s">
        <v>370</v>
      </c>
      <c r="D6818" t="s">
        <v>2360</v>
      </c>
      <c r="E6818" t="s">
        <v>59</v>
      </c>
      <c r="F6818" t="b">
        <v>0</v>
      </c>
      <c r="G6818" t="s">
        <v>65</v>
      </c>
      <c r="H6818" s="1">
        <v>46091.8750462963</v>
      </c>
      <c r="I6818" t="b">
        <v>1</v>
      </c>
      <c r="J6818" t="b">
        <v>1</v>
      </c>
      <c r="K6818" t="s">
        <v>41</v>
      </c>
      <c r="L6818" t="s">
        <v>60</v>
      </c>
      <c r="M6818">
        <v>80000</v>
      </c>
      <c r="N6818"/>
      <c r="O6818" t="s">
        <v>1292</v>
      </c>
      <c r="P6818" t="s">
        <v>15216</v>
      </c>
    </row>
    <row r="6819" spans="1:16" x14ac:dyDescent="0.35">
      <c r="A6819" t="s">
        <v>0</v>
      </c>
      <c r="B6819" t="s">
        <v>345</v>
      </c>
      <c r="C6819" t="s">
        <v>370</v>
      </c>
      <c r="D6819" t="s">
        <v>2360</v>
      </c>
      <c r="E6819" t="s">
        <v>59</v>
      </c>
      <c r="F6819" t="b">
        <v>0</v>
      </c>
      <c r="G6819" t="s">
        <v>65</v>
      </c>
      <c r="H6819" s="1">
        <v>46091.8750462963</v>
      </c>
      <c r="I6819" t="b">
        <v>1</v>
      </c>
      <c r="J6819" t="b">
        <v>0</v>
      </c>
      <c r="K6819" t="s">
        <v>41</v>
      </c>
      <c r="L6819" t="s">
        <v>74</v>
      </c>
      <c r="M6819"/>
      <c r="N6819">
        <v>71.5</v>
      </c>
      <c r="O6819" t="s">
        <v>5877</v>
      </c>
      <c r="P6819" t="s">
        <v>146</v>
      </c>
    </row>
    <row r="6820" spans="1:16" x14ac:dyDescent="0.35">
      <c r="A6820" t="s">
        <v>2</v>
      </c>
      <c r="B6820" t="s">
        <v>15217</v>
      </c>
      <c r="C6820" t="s">
        <v>3678</v>
      </c>
      <c r="D6820" t="s">
        <v>4346</v>
      </c>
      <c r="E6820" t="s">
        <v>59</v>
      </c>
      <c r="F6820" t="b">
        <v>0</v>
      </c>
      <c r="G6820" t="s">
        <v>65</v>
      </c>
      <c r="H6820" s="1">
        <v>46091.875902777778</v>
      </c>
      <c r="I6820" t="b">
        <v>0</v>
      </c>
      <c r="J6820" t="b">
        <v>1</v>
      </c>
      <c r="K6820" t="s">
        <v>41</v>
      </c>
      <c r="L6820" t="s">
        <v>60</v>
      </c>
      <c r="M6820">
        <v>150000</v>
      </c>
      <c r="N6820"/>
      <c r="O6820" t="s">
        <v>2940</v>
      </c>
    </row>
    <row r="6821" spans="1:16" x14ac:dyDescent="0.35">
      <c r="A6821" t="s">
        <v>2</v>
      </c>
      <c r="B6821" t="s">
        <v>15218</v>
      </c>
      <c r="C6821" t="s">
        <v>2354</v>
      </c>
      <c r="D6821" t="s">
        <v>4346</v>
      </c>
      <c r="E6821" t="s">
        <v>59</v>
      </c>
      <c r="F6821" t="b">
        <v>0</v>
      </c>
      <c r="G6821" t="s">
        <v>77</v>
      </c>
      <c r="H6821" s="1">
        <v>46091.87605324074</v>
      </c>
      <c r="I6821" t="b">
        <v>0</v>
      </c>
      <c r="J6821" t="b">
        <v>0</v>
      </c>
      <c r="K6821" t="s">
        <v>41</v>
      </c>
      <c r="L6821" t="s">
        <v>74</v>
      </c>
      <c r="M6821"/>
      <c r="N6821">
        <v>55</v>
      </c>
      <c r="O6821" t="s">
        <v>215</v>
      </c>
      <c r="P6821" t="s">
        <v>1314</v>
      </c>
    </row>
    <row r="6822" spans="1:16" x14ac:dyDescent="0.35">
      <c r="A6822" t="s">
        <v>2</v>
      </c>
      <c r="B6822" t="s">
        <v>15219</v>
      </c>
      <c r="C6822" t="s">
        <v>81</v>
      </c>
      <c r="D6822" t="s">
        <v>4526</v>
      </c>
      <c r="E6822" t="s">
        <v>59</v>
      </c>
      <c r="F6822" t="b">
        <v>0</v>
      </c>
      <c r="G6822" t="s">
        <v>77</v>
      </c>
      <c r="H6822" s="1">
        <v>46091.87605324074</v>
      </c>
      <c r="I6822" t="b">
        <v>0</v>
      </c>
      <c r="J6822" t="b">
        <v>0</v>
      </c>
      <c r="K6822" t="s">
        <v>41</v>
      </c>
      <c r="L6822" t="s">
        <v>60</v>
      </c>
      <c r="M6822">
        <v>145000</v>
      </c>
      <c r="N6822"/>
      <c r="O6822" t="s">
        <v>12207</v>
      </c>
    </row>
    <row r="6823" spans="1:16" x14ac:dyDescent="0.35">
      <c r="A6823" t="s">
        <v>5</v>
      </c>
      <c r="B6823" t="s">
        <v>15220</v>
      </c>
      <c r="C6823" t="s">
        <v>76</v>
      </c>
      <c r="D6823" t="s">
        <v>4346</v>
      </c>
      <c r="E6823" t="s">
        <v>59</v>
      </c>
      <c r="F6823" t="b">
        <v>1</v>
      </c>
      <c r="G6823" t="s">
        <v>65</v>
      </c>
      <c r="H6823" s="1">
        <v>46091.876597222217</v>
      </c>
      <c r="I6823" t="b">
        <v>1</v>
      </c>
      <c r="J6823" t="b">
        <v>1</v>
      </c>
      <c r="K6823" t="s">
        <v>41</v>
      </c>
      <c r="L6823" t="s">
        <v>60</v>
      </c>
      <c r="M6823">
        <v>170000</v>
      </c>
      <c r="N6823"/>
      <c r="O6823" t="s">
        <v>155</v>
      </c>
      <c r="P6823" t="s">
        <v>15221</v>
      </c>
    </row>
    <row r="6824" spans="1:16" x14ac:dyDescent="0.35">
      <c r="A6824" t="s">
        <v>1</v>
      </c>
      <c r="B6824" t="s">
        <v>1</v>
      </c>
      <c r="C6824" t="s">
        <v>4436</v>
      </c>
      <c r="D6824" t="s">
        <v>2360</v>
      </c>
      <c r="E6824" t="s">
        <v>59</v>
      </c>
      <c r="F6824" t="b">
        <v>0</v>
      </c>
      <c r="G6824" t="s">
        <v>77</v>
      </c>
      <c r="H6824" s="1">
        <v>46091.876944444448</v>
      </c>
      <c r="I6824" t="b">
        <v>1</v>
      </c>
      <c r="J6824" t="b">
        <v>1</v>
      </c>
      <c r="K6824" t="s">
        <v>41</v>
      </c>
      <c r="L6824" t="s">
        <v>60</v>
      </c>
      <c r="M6824">
        <v>160000</v>
      </c>
      <c r="N6824"/>
      <c r="O6824" t="s">
        <v>15112</v>
      </c>
      <c r="P6824" t="s">
        <v>15127</v>
      </c>
    </row>
    <row r="6825" spans="1:16" x14ac:dyDescent="0.35">
      <c r="A6825" t="s">
        <v>5</v>
      </c>
      <c r="B6825" t="s">
        <v>2722</v>
      </c>
      <c r="C6825" t="s">
        <v>2696</v>
      </c>
      <c r="D6825" t="s">
        <v>4526</v>
      </c>
      <c r="E6825" t="s">
        <v>88</v>
      </c>
      <c r="F6825" t="b">
        <v>0</v>
      </c>
      <c r="G6825" t="s">
        <v>77</v>
      </c>
      <c r="H6825" s="1">
        <v>46091.877210648148</v>
      </c>
      <c r="I6825" t="b">
        <v>0</v>
      </c>
      <c r="J6825" t="b">
        <v>0</v>
      </c>
      <c r="K6825" t="s">
        <v>41</v>
      </c>
      <c r="L6825" t="s">
        <v>74</v>
      </c>
      <c r="M6825"/>
      <c r="N6825">
        <v>58</v>
      </c>
      <c r="O6825" t="s">
        <v>15222</v>
      </c>
    </row>
    <row r="6826" spans="1:16" x14ac:dyDescent="0.35">
      <c r="A6826" t="s">
        <v>2</v>
      </c>
      <c r="B6826" t="s">
        <v>5172</v>
      </c>
      <c r="C6826" t="s">
        <v>716</v>
      </c>
      <c r="D6826" t="s">
        <v>4595</v>
      </c>
      <c r="E6826" t="s">
        <v>59</v>
      </c>
      <c r="F6826" t="b">
        <v>0</v>
      </c>
      <c r="G6826" t="s">
        <v>63</v>
      </c>
      <c r="H6826" s="1">
        <v>46091.898518518523</v>
      </c>
      <c r="I6826" t="b">
        <v>0</v>
      </c>
      <c r="J6826" t="b">
        <v>1</v>
      </c>
      <c r="K6826" t="s">
        <v>41</v>
      </c>
      <c r="L6826" t="s">
        <v>60</v>
      </c>
      <c r="M6826">
        <v>175000</v>
      </c>
      <c r="N6826"/>
      <c r="O6826" t="s">
        <v>15223</v>
      </c>
      <c r="P6826" t="s">
        <v>437</v>
      </c>
    </row>
    <row r="6827" spans="1:16" x14ac:dyDescent="0.35">
      <c r="A6827" t="s">
        <v>0</v>
      </c>
      <c r="B6827" t="s">
        <v>15224</v>
      </c>
      <c r="C6827" t="s">
        <v>2696</v>
      </c>
      <c r="D6827" t="s">
        <v>4526</v>
      </c>
      <c r="E6827" t="s">
        <v>88</v>
      </c>
      <c r="F6827" t="b">
        <v>0</v>
      </c>
      <c r="G6827" t="s">
        <v>65</v>
      </c>
      <c r="H6827" s="1">
        <v>46091.91673611111</v>
      </c>
      <c r="I6827" t="b">
        <v>1</v>
      </c>
      <c r="J6827" t="b">
        <v>0</v>
      </c>
      <c r="K6827" t="s">
        <v>41</v>
      </c>
      <c r="L6827" t="s">
        <v>74</v>
      </c>
      <c r="M6827"/>
      <c r="N6827">
        <v>41</v>
      </c>
      <c r="O6827" t="s">
        <v>3546</v>
      </c>
      <c r="P6827" t="s">
        <v>2305</v>
      </c>
    </row>
    <row r="6828" spans="1:16" x14ac:dyDescent="0.35">
      <c r="A6828" t="s">
        <v>0</v>
      </c>
      <c r="B6828" t="s">
        <v>220</v>
      </c>
      <c r="C6828" t="s">
        <v>246</v>
      </c>
      <c r="D6828" t="s">
        <v>4526</v>
      </c>
      <c r="E6828" t="s">
        <v>59</v>
      </c>
      <c r="F6828" t="b">
        <v>0</v>
      </c>
      <c r="G6828" t="s">
        <v>65</v>
      </c>
      <c r="H6828" s="1">
        <v>46091.916817129633</v>
      </c>
      <c r="I6828" t="b">
        <v>0</v>
      </c>
      <c r="J6828" t="b">
        <v>1</v>
      </c>
      <c r="K6828" t="s">
        <v>41</v>
      </c>
      <c r="L6828" t="s">
        <v>60</v>
      </c>
      <c r="M6828">
        <v>76289.200000000012</v>
      </c>
      <c r="N6828"/>
      <c r="O6828" t="s">
        <v>3636</v>
      </c>
      <c r="P6828" t="s">
        <v>146</v>
      </c>
    </row>
    <row r="6829" spans="1:16" x14ac:dyDescent="0.35">
      <c r="A6829" t="s">
        <v>3</v>
      </c>
      <c r="B6829" t="s">
        <v>15225</v>
      </c>
      <c r="C6829" t="s">
        <v>71</v>
      </c>
      <c r="D6829" t="s">
        <v>2360</v>
      </c>
      <c r="E6829" t="s">
        <v>59</v>
      </c>
      <c r="F6829" t="b">
        <v>0</v>
      </c>
      <c r="G6829" t="s">
        <v>73</v>
      </c>
      <c r="H6829" s="1">
        <v>46091.917002314818</v>
      </c>
      <c r="I6829" t="b">
        <v>0</v>
      </c>
      <c r="J6829" t="b">
        <v>1</v>
      </c>
      <c r="K6829" t="s">
        <v>41</v>
      </c>
      <c r="L6829" t="s">
        <v>60</v>
      </c>
      <c r="M6829">
        <v>75000</v>
      </c>
      <c r="N6829"/>
      <c r="O6829" t="s">
        <v>15226</v>
      </c>
      <c r="P6829" t="s">
        <v>15227</v>
      </c>
    </row>
    <row r="6830" spans="1:16" x14ac:dyDescent="0.35">
      <c r="A6830" t="s">
        <v>7</v>
      </c>
      <c r="B6830" t="s">
        <v>15228</v>
      </c>
      <c r="C6830" t="s">
        <v>71</v>
      </c>
      <c r="D6830" t="s">
        <v>4526</v>
      </c>
      <c r="E6830" t="s">
        <v>59</v>
      </c>
      <c r="F6830" t="b">
        <v>0</v>
      </c>
      <c r="G6830" t="s">
        <v>73</v>
      </c>
      <c r="H6830" s="1">
        <v>46091.917037037027</v>
      </c>
      <c r="I6830" t="b">
        <v>1</v>
      </c>
      <c r="J6830" t="b">
        <v>0</v>
      </c>
      <c r="K6830" t="s">
        <v>41</v>
      </c>
      <c r="L6830" t="s">
        <v>74</v>
      </c>
      <c r="M6830"/>
      <c r="N6830">
        <v>29</v>
      </c>
      <c r="O6830" t="s">
        <v>542</v>
      </c>
      <c r="P6830" t="s">
        <v>1759</v>
      </c>
    </row>
    <row r="6831" spans="1:16" x14ac:dyDescent="0.35">
      <c r="A6831" t="s">
        <v>0</v>
      </c>
      <c r="B6831" t="s">
        <v>15229</v>
      </c>
      <c r="C6831" t="s">
        <v>3137</v>
      </c>
      <c r="D6831" t="s">
        <v>2360</v>
      </c>
      <c r="E6831" t="s">
        <v>59</v>
      </c>
      <c r="F6831" t="b">
        <v>0</v>
      </c>
      <c r="G6831" t="s">
        <v>68</v>
      </c>
      <c r="H6831" s="1">
        <v>46091.917256944442</v>
      </c>
      <c r="I6831" t="b">
        <v>0</v>
      </c>
      <c r="J6831" t="b">
        <v>0</v>
      </c>
      <c r="K6831" t="s">
        <v>41</v>
      </c>
      <c r="L6831" t="s">
        <v>74</v>
      </c>
      <c r="M6831"/>
      <c r="N6831">
        <v>30</v>
      </c>
      <c r="O6831" t="s">
        <v>14408</v>
      </c>
      <c r="P6831" t="s">
        <v>15230</v>
      </c>
    </row>
    <row r="6832" spans="1:16" x14ac:dyDescent="0.35">
      <c r="A6832" t="s">
        <v>4</v>
      </c>
      <c r="B6832" t="s">
        <v>2973</v>
      </c>
      <c r="C6832" t="s">
        <v>2767</v>
      </c>
      <c r="D6832" t="s">
        <v>4526</v>
      </c>
      <c r="E6832" t="s">
        <v>88</v>
      </c>
      <c r="F6832" t="b">
        <v>0</v>
      </c>
      <c r="G6832" t="s">
        <v>89</v>
      </c>
      <c r="H6832" s="1">
        <v>46091.917453703703</v>
      </c>
      <c r="I6832" t="b">
        <v>0</v>
      </c>
      <c r="J6832" t="b">
        <v>1</v>
      </c>
      <c r="K6832" t="s">
        <v>41</v>
      </c>
      <c r="L6832" t="s">
        <v>74</v>
      </c>
      <c r="M6832"/>
      <c r="N6832">
        <v>29</v>
      </c>
      <c r="O6832" t="s">
        <v>4487</v>
      </c>
      <c r="P6832" t="s">
        <v>146</v>
      </c>
    </row>
    <row r="6833" spans="1:16" x14ac:dyDescent="0.35">
      <c r="A6833" t="s">
        <v>1</v>
      </c>
      <c r="B6833" t="s">
        <v>1</v>
      </c>
      <c r="C6833" t="s">
        <v>8452</v>
      </c>
      <c r="D6833" t="s">
        <v>4526</v>
      </c>
      <c r="E6833" t="s">
        <v>59</v>
      </c>
      <c r="F6833" t="b">
        <v>0</v>
      </c>
      <c r="G6833" t="s">
        <v>65</v>
      </c>
      <c r="H6833" s="1">
        <v>46091.918425925927</v>
      </c>
      <c r="I6833" t="b">
        <v>1</v>
      </c>
      <c r="J6833" t="b">
        <v>1</v>
      </c>
      <c r="K6833" t="s">
        <v>41</v>
      </c>
      <c r="L6833" t="s">
        <v>60</v>
      </c>
      <c r="M6833">
        <v>121500</v>
      </c>
      <c r="N6833"/>
      <c r="O6833" t="s">
        <v>1872</v>
      </c>
      <c r="P6833" t="s">
        <v>8453</v>
      </c>
    </row>
    <row r="6834" spans="1:16" x14ac:dyDescent="0.35">
      <c r="A6834" t="s">
        <v>1</v>
      </c>
      <c r="B6834" t="s">
        <v>15231</v>
      </c>
      <c r="C6834" t="s">
        <v>810</v>
      </c>
      <c r="D6834" t="s">
        <v>4346</v>
      </c>
      <c r="E6834" t="s">
        <v>59</v>
      </c>
      <c r="F6834" t="b">
        <v>0</v>
      </c>
      <c r="G6834" t="s">
        <v>65</v>
      </c>
      <c r="H6834" s="1">
        <v>46091.918506944443</v>
      </c>
      <c r="I6834" t="b">
        <v>0</v>
      </c>
      <c r="J6834" t="b">
        <v>1</v>
      </c>
      <c r="K6834" t="s">
        <v>41</v>
      </c>
      <c r="L6834" t="s">
        <v>60</v>
      </c>
      <c r="M6834">
        <v>158000</v>
      </c>
      <c r="N6834"/>
      <c r="O6834" t="s">
        <v>2597</v>
      </c>
      <c r="P6834" t="s">
        <v>208</v>
      </c>
    </row>
    <row r="6835" spans="1:16" x14ac:dyDescent="0.35">
      <c r="A6835" t="s">
        <v>1</v>
      </c>
      <c r="B6835" t="s">
        <v>15232</v>
      </c>
      <c r="C6835" t="s">
        <v>102</v>
      </c>
      <c r="D6835" t="s">
        <v>4346</v>
      </c>
      <c r="E6835" t="s">
        <v>59</v>
      </c>
      <c r="F6835" t="b">
        <v>0</v>
      </c>
      <c r="G6835" t="s">
        <v>77</v>
      </c>
      <c r="H6835" s="1">
        <v>46091.918877314813</v>
      </c>
      <c r="I6835" t="b">
        <v>0</v>
      </c>
      <c r="J6835" t="b">
        <v>1</v>
      </c>
      <c r="K6835" t="s">
        <v>41</v>
      </c>
      <c r="L6835" t="s">
        <v>60</v>
      </c>
      <c r="M6835">
        <v>242500</v>
      </c>
      <c r="N6835"/>
      <c r="O6835" t="s">
        <v>15233</v>
      </c>
      <c r="P6835" t="s">
        <v>15234</v>
      </c>
    </row>
    <row r="6836" spans="1:16" x14ac:dyDescent="0.35">
      <c r="A6836" t="s">
        <v>1</v>
      </c>
      <c r="B6836" t="s">
        <v>1596</v>
      </c>
      <c r="C6836" t="s">
        <v>1162</v>
      </c>
      <c r="D6836" t="s">
        <v>4346</v>
      </c>
      <c r="E6836" t="s">
        <v>59</v>
      </c>
      <c r="F6836" t="b">
        <v>0</v>
      </c>
      <c r="G6836" t="s">
        <v>65</v>
      </c>
      <c r="H6836" s="1">
        <v>46091.959849537037</v>
      </c>
      <c r="I6836" t="b">
        <v>1</v>
      </c>
      <c r="J6836" t="b">
        <v>0</v>
      </c>
      <c r="K6836" t="s">
        <v>41</v>
      </c>
      <c r="L6836" t="s">
        <v>60</v>
      </c>
      <c r="M6836">
        <v>115000</v>
      </c>
      <c r="N6836"/>
      <c r="O6836" t="s">
        <v>4096</v>
      </c>
      <c r="P6836" t="s">
        <v>14339</v>
      </c>
    </row>
    <row r="6837" spans="1:16" x14ac:dyDescent="0.35">
      <c r="A6837" t="s">
        <v>5</v>
      </c>
      <c r="B6837" t="s">
        <v>15235</v>
      </c>
      <c r="C6837" t="s">
        <v>142</v>
      </c>
      <c r="D6837" t="s">
        <v>6067</v>
      </c>
      <c r="E6837" t="s">
        <v>59</v>
      </c>
      <c r="F6837" t="b">
        <v>0</v>
      </c>
      <c r="G6837" t="s">
        <v>65</v>
      </c>
      <c r="H6837" s="1">
        <v>46091.96</v>
      </c>
      <c r="I6837" t="b">
        <v>0</v>
      </c>
      <c r="J6837" t="b">
        <v>1</v>
      </c>
      <c r="K6837" t="s">
        <v>41</v>
      </c>
      <c r="L6837" t="s">
        <v>60</v>
      </c>
      <c r="M6837">
        <v>132000</v>
      </c>
      <c r="N6837"/>
      <c r="O6837" t="s">
        <v>297</v>
      </c>
      <c r="P6837" t="s">
        <v>15234</v>
      </c>
    </row>
    <row r="6838" spans="1:16" x14ac:dyDescent="0.35">
      <c r="A6838" t="s">
        <v>0</v>
      </c>
      <c r="B6838" t="s">
        <v>15229</v>
      </c>
      <c r="C6838" t="s">
        <v>389</v>
      </c>
      <c r="D6838" t="s">
        <v>4526</v>
      </c>
      <c r="E6838" t="s">
        <v>621</v>
      </c>
      <c r="F6838" t="b">
        <v>0</v>
      </c>
      <c r="G6838" t="s">
        <v>65</v>
      </c>
      <c r="H6838" s="1">
        <v>46092.000115740739</v>
      </c>
      <c r="I6838" t="b">
        <v>0</v>
      </c>
      <c r="J6838" t="b">
        <v>0</v>
      </c>
      <c r="K6838" t="s">
        <v>41</v>
      </c>
      <c r="L6838" t="s">
        <v>74</v>
      </c>
      <c r="M6838"/>
      <c r="N6838">
        <v>27.5</v>
      </c>
      <c r="O6838" t="s">
        <v>14408</v>
      </c>
      <c r="P6838" t="s">
        <v>15230</v>
      </c>
    </row>
    <row r="6839" spans="1:16" x14ac:dyDescent="0.35">
      <c r="A6839" t="s">
        <v>1</v>
      </c>
      <c r="B6839" t="s">
        <v>15236</v>
      </c>
      <c r="C6839" t="s">
        <v>15237</v>
      </c>
      <c r="D6839" t="s">
        <v>4756</v>
      </c>
      <c r="E6839" t="s">
        <v>59</v>
      </c>
      <c r="F6839" t="b">
        <v>0</v>
      </c>
      <c r="G6839" t="s">
        <v>65</v>
      </c>
      <c r="H6839" s="1">
        <v>46092.001574074071</v>
      </c>
      <c r="I6839" t="b">
        <v>0</v>
      </c>
      <c r="J6839" t="b">
        <v>1</v>
      </c>
      <c r="K6839" t="s">
        <v>41</v>
      </c>
      <c r="L6839" t="s">
        <v>60</v>
      </c>
      <c r="M6839">
        <v>105000</v>
      </c>
      <c r="N6839"/>
      <c r="O6839" t="s">
        <v>15238</v>
      </c>
      <c r="P6839" t="s">
        <v>15239</v>
      </c>
    </row>
    <row r="6840" spans="1:16" x14ac:dyDescent="0.35">
      <c r="A6840" t="s">
        <v>5</v>
      </c>
      <c r="B6840" t="s">
        <v>15240</v>
      </c>
      <c r="C6840" t="s">
        <v>610</v>
      </c>
      <c r="D6840" t="s">
        <v>4526</v>
      </c>
      <c r="E6840" t="s">
        <v>59</v>
      </c>
      <c r="F6840" t="b">
        <v>0</v>
      </c>
      <c r="G6840" t="s">
        <v>65</v>
      </c>
      <c r="H6840" s="1">
        <v>46092.001597222217</v>
      </c>
      <c r="I6840" t="b">
        <v>1</v>
      </c>
      <c r="J6840" t="b">
        <v>0</v>
      </c>
      <c r="K6840" t="s">
        <v>41</v>
      </c>
      <c r="L6840" t="s">
        <v>60</v>
      </c>
      <c r="M6840">
        <v>120000</v>
      </c>
      <c r="N6840"/>
      <c r="O6840" t="s">
        <v>15241</v>
      </c>
      <c r="P6840" t="s">
        <v>15242</v>
      </c>
    </row>
    <row r="6841" spans="1:16" x14ac:dyDescent="0.35">
      <c r="A6841" t="s">
        <v>2</v>
      </c>
      <c r="B6841" t="s">
        <v>15243</v>
      </c>
      <c r="C6841" t="s">
        <v>14368</v>
      </c>
      <c r="D6841" t="s">
        <v>4587</v>
      </c>
      <c r="E6841" t="s">
        <v>59</v>
      </c>
      <c r="F6841" t="b">
        <v>0</v>
      </c>
      <c r="G6841" t="s">
        <v>40</v>
      </c>
      <c r="H6841" s="1">
        <v>46092.003900462973</v>
      </c>
      <c r="I6841" t="b">
        <v>0</v>
      </c>
      <c r="J6841" t="b">
        <v>0</v>
      </c>
      <c r="K6841" t="s">
        <v>40</v>
      </c>
      <c r="L6841" t="s">
        <v>60</v>
      </c>
      <c r="M6841">
        <v>70000</v>
      </c>
      <c r="N6841"/>
      <c r="O6841" t="s">
        <v>14369</v>
      </c>
      <c r="P6841" t="s">
        <v>14370</v>
      </c>
    </row>
    <row r="6842" spans="1:16" x14ac:dyDescent="0.35">
      <c r="A6842" t="s">
        <v>4</v>
      </c>
      <c r="B6842" t="s">
        <v>15244</v>
      </c>
      <c r="C6842" t="s">
        <v>308</v>
      </c>
      <c r="D6842" t="s">
        <v>2360</v>
      </c>
      <c r="E6842" t="s">
        <v>59</v>
      </c>
      <c r="F6842" t="b">
        <v>0</v>
      </c>
      <c r="G6842" t="s">
        <v>65</v>
      </c>
      <c r="H6842" s="1">
        <v>46092.042523148149</v>
      </c>
      <c r="I6842" t="b">
        <v>0</v>
      </c>
      <c r="J6842" t="b">
        <v>1</v>
      </c>
      <c r="K6842" t="s">
        <v>41</v>
      </c>
      <c r="L6842" t="s">
        <v>60</v>
      </c>
      <c r="M6842">
        <v>181000</v>
      </c>
      <c r="N6842"/>
      <c r="O6842" t="s">
        <v>120</v>
      </c>
      <c r="P6842" t="s">
        <v>15245</v>
      </c>
    </row>
    <row r="6843" spans="1:16" x14ac:dyDescent="0.35">
      <c r="A6843" t="s">
        <v>2</v>
      </c>
      <c r="B6843" t="s">
        <v>15246</v>
      </c>
      <c r="C6843" t="s">
        <v>76</v>
      </c>
      <c r="D6843" t="s">
        <v>4526</v>
      </c>
      <c r="E6843" t="s">
        <v>59</v>
      </c>
      <c r="F6843" t="b">
        <v>1</v>
      </c>
      <c r="G6843" t="s">
        <v>65</v>
      </c>
      <c r="H6843" s="1">
        <v>46092.042523148149</v>
      </c>
      <c r="I6843" t="b">
        <v>0</v>
      </c>
      <c r="J6843" t="b">
        <v>0</v>
      </c>
      <c r="K6843" t="s">
        <v>41</v>
      </c>
      <c r="L6843" t="s">
        <v>60</v>
      </c>
      <c r="M6843">
        <v>110000</v>
      </c>
      <c r="N6843"/>
      <c r="O6843" t="s">
        <v>371</v>
      </c>
      <c r="P6843" t="s">
        <v>2284</v>
      </c>
    </row>
    <row r="6844" spans="1:16" x14ac:dyDescent="0.35">
      <c r="A6844" t="s">
        <v>3</v>
      </c>
      <c r="B6844" t="s">
        <v>15247</v>
      </c>
      <c r="C6844" t="s">
        <v>11905</v>
      </c>
      <c r="D6844" t="s">
        <v>4595</v>
      </c>
      <c r="E6844" t="s">
        <v>59</v>
      </c>
      <c r="F6844" t="b">
        <v>0</v>
      </c>
      <c r="G6844" t="s">
        <v>25</v>
      </c>
      <c r="H6844" s="1">
        <v>46092.062164351853</v>
      </c>
      <c r="I6844" t="b">
        <v>0</v>
      </c>
      <c r="J6844" t="b">
        <v>0</v>
      </c>
      <c r="K6844" t="s">
        <v>25</v>
      </c>
      <c r="L6844" t="s">
        <v>60</v>
      </c>
      <c r="M6844">
        <v>96000</v>
      </c>
      <c r="N6844"/>
      <c r="O6844" t="s">
        <v>11906</v>
      </c>
      <c r="P6844" t="s">
        <v>622</v>
      </c>
    </row>
    <row r="6845" spans="1:16" x14ac:dyDescent="0.35">
      <c r="A6845" t="s">
        <v>0</v>
      </c>
      <c r="B6845" t="s">
        <v>15248</v>
      </c>
      <c r="C6845" t="s">
        <v>5818</v>
      </c>
      <c r="D6845" t="s">
        <v>2360</v>
      </c>
      <c r="E6845" t="s">
        <v>132</v>
      </c>
      <c r="F6845" t="b">
        <v>0</v>
      </c>
      <c r="G6845" t="s">
        <v>68</v>
      </c>
      <c r="H6845" s="1">
        <v>46092.083726851852</v>
      </c>
      <c r="I6845" t="b">
        <v>0</v>
      </c>
      <c r="J6845" t="b">
        <v>0</v>
      </c>
      <c r="K6845" t="s">
        <v>41</v>
      </c>
      <c r="L6845" t="s">
        <v>74</v>
      </c>
      <c r="M6845"/>
      <c r="N6845">
        <v>53.28</v>
      </c>
      <c r="O6845" t="s">
        <v>15249</v>
      </c>
      <c r="P6845" t="s">
        <v>15250</v>
      </c>
    </row>
    <row r="6846" spans="1:16" x14ac:dyDescent="0.35">
      <c r="A6846" t="s">
        <v>1</v>
      </c>
      <c r="B6846" t="s">
        <v>1</v>
      </c>
      <c r="C6846" t="s">
        <v>2054</v>
      </c>
      <c r="D6846" t="s">
        <v>4526</v>
      </c>
      <c r="E6846" t="s">
        <v>88</v>
      </c>
      <c r="F6846" t="b">
        <v>0</v>
      </c>
      <c r="G6846" t="s">
        <v>65</v>
      </c>
      <c r="H6846" s="1">
        <v>46092.085046296299</v>
      </c>
      <c r="I6846" t="b">
        <v>0</v>
      </c>
      <c r="J6846" t="b">
        <v>0</v>
      </c>
      <c r="K6846" t="s">
        <v>41</v>
      </c>
      <c r="L6846" t="s">
        <v>74</v>
      </c>
      <c r="M6846"/>
      <c r="N6846">
        <v>64</v>
      </c>
      <c r="O6846" t="s">
        <v>730</v>
      </c>
      <c r="P6846" t="s">
        <v>15251</v>
      </c>
    </row>
    <row r="6847" spans="1:16" x14ac:dyDescent="0.35">
      <c r="A6847" t="s">
        <v>1</v>
      </c>
      <c r="B6847" t="s">
        <v>1</v>
      </c>
      <c r="C6847" t="s">
        <v>7662</v>
      </c>
      <c r="D6847" t="s">
        <v>2360</v>
      </c>
      <c r="F6847" t="b">
        <v>0</v>
      </c>
      <c r="G6847" t="s">
        <v>77</v>
      </c>
      <c r="H6847" s="1">
        <v>46092.085486111107</v>
      </c>
      <c r="I6847" t="b">
        <v>0</v>
      </c>
      <c r="J6847" t="b">
        <v>1</v>
      </c>
      <c r="K6847" t="s">
        <v>41</v>
      </c>
      <c r="L6847" t="s">
        <v>74</v>
      </c>
      <c r="M6847"/>
      <c r="N6847">
        <v>67.5</v>
      </c>
      <c r="O6847" t="s">
        <v>1728</v>
      </c>
      <c r="P6847" t="s">
        <v>15252</v>
      </c>
    </row>
    <row r="6848" spans="1:16" x14ac:dyDescent="0.35">
      <c r="A6848" t="s">
        <v>1</v>
      </c>
      <c r="B6848" t="s">
        <v>316</v>
      </c>
      <c r="C6848" t="s">
        <v>489</v>
      </c>
      <c r="D6848" t="s">
        <v>4526</v>
      </c>
      <c r="E6848" t="s">
        <v>59</v>
      </c>
      <c r="F6848" t="b">
        <v>0</v>
      </c>
      <c r="G6848" t="s">
        <v>68</v>
      </c>
      <c r="H6848" s="1">
        <v>46092.086435185192</v>
      </c>
      <c r="I6848" t="b">
        <v>1</v>
      </c>
      <c r="J6848" t="b">
        <v>1</v>
      </c>
      <c r="K6848" t="s">
        <v>41</v>
      </c>
      <c r="L6848" t="s">
        <v>60</v>
      </c>
      <c r="M6848">
        <v>215000</v>
      </c>
      <c r="N6848"/>
      <c r="O6848" t="s">
        <v>15253</v>
      </c>
      <c r="P6848" t="s">
        <v>15254</v>
      </c>
    </row>
    <row r="6849" spans="1:16" x14ac:dyDescent="0.35">
      <c r="A6849" t="s">
        <v>2</v>
      </c>
      <c r="B6849" t="s">
        <v>2</v>
      </c>
      <c r="C6849" t="s">
        <v>15255</v>
      </c>
      <c r="D6849" t="s">
        <v>4595</v>
      </c>
      <c r="E6849" t="s">
        <v>59</v>
      </c>
      <c r="F6849" t="b">
        <v>0</v>
      </c>
      <c r="G6849" t="s">
        <v>37</v>
      </c>
      <c r="H6849" s="1">
        <v>46092.245266203703</v>
      </c>
      <c r="I6849" t="b">
        <v>0</v>
      </c>
      <c r="J6849" t="b">
        <v>0</v>
      </c>
      <c r="K6849" t="s">
        <v>37</v>
      </c>
      <c r="L6849" t="s">
        <v>60</v>
      </c>
      <c r="M6849">
        <v>117500</v>
      </c>
      <c r="N6849"/>
      <c r="O6849" t="s">
        <v>15256</v>
      </c>
      <c r="P6849" t="s">
        <v>15257</v>
      </c>
    </row>
    <row r="6850" spans="1:16" x14ac:dyDescent="0.35">
      <c r="A6850" t="s">
        <v>6</v>
      </c>
      <c r="B6850" t="s">
        <v>11276</v>
      </c>
      <c r="C6850" t="s">
        <v>121</v>
      </c>
      <c r="D6850" t="s">
        <v>4595</v>
      </c>
      <c r="E6850" t="s">
        <v>59</v>
      </c>
      <c r="F6850" t="b">
        <v>0</v>
      </c>
      <c r="G6850" t="s">
        <v>68</v>
      </c>
      <c r="H6850" s="1">
        <v>46092.251539351862</v>
      </c>
      <c r="I6850" t="b">
        <v>0</v>
      </c>
      <c r="J6850" t="b">
        <v>0</v>
      </c>
      <c r="K6850" t="s">
        <v>41</v>
      </c>
      <c r="L6850" t="s">
        <v>60</v>
      </c>
      <c r="M6850">
        <v>160000</v>
      </c>
      <c r="N6850"/>
      <c r="O6850" t="s">
        <v>12276</v>
      </c>
    </row>
    <row r="6851" spans="1:16" x14ac:dyDescent="0.35">
      <c r="A6851" t="s">
        <v>1</v>
      </c>
      <c r="B6851" t="s">
        <v>10041</v>
      </c>
      <c r="C6851" t="s">
        <v>11559</v>
      </c>
      <c r="D6851" t="s">
        <v>5018</v>
      </c>
      <c r="E6851" t="s">
        <v>59</v>
      </c>
      <c r="F6851" t="b">
        <v>0</v>
      </c>
      <c r="G6851" t="s">
        <v>65</v>
      </c>
      <c r="H6851" s="1">
        <v>46092.251689814817</v>
      </c>
      <c r="I6851" t="b">
        <v>0</v>
      </c>
      <c r="J6851" t="b">
        <v>1</v>
      </c>
      <c r="K6851" t="s">
        <v>41</v>
      </c>
      <c r="L6851" t="s">
        <v>60</v>
      </c>
      <c r="M6851">
        <v>165500</v>
      </c>
      <c r="N6851"/>
      <c r="O6851" t="s">
        <v>8175</v>
      </c>
      <c r="P6851" t="s">
        <v>10042</v>
      </c>
    </row>
    <row r="6852" spans="1:16" x14ac:dyDescent="0.35">
      <c r="A6852" t="s">
        <v>1</v>
      </c>
      <c r="B6852" t="s">
        <v>9948</v>
      </c>
      <c r="C6852" t="s">
        <v>1423</v>
      </c>
      <c r="D6852" t="s">
        <v>5018</v>
      </c>
      <c r="E6852" t="s">
        <v>59</v>
      </c>
      <c r="F6852" t="b">
        <v>0</v>
      </c>
      <c r="G6852" t="s">
        <v>65</v>
      </c>
      <c r="H6852" s="1">
        <v>46092.251770833333</v>
      </c>
      <c r="I6852" t="b">
        <v>0</v>
      </c>
      <c r="J6852" t="b">
        <v>1</v>
      </c>
      <c r="K6852" t="s">
        <v>41</v>
      </c>
      <c r="L6852" t="s">
        <v>60</v>
      </c>
      <c r="M6852">
        <v>139500</v>
      </c>
      <c r="N6852"/>
      <c r="O6852" t="s">
        <v>8175</v>
      </c>
      <c r="P6852" t="s">
        <v>6694</v>
      </c>
    </row>
    <row r="6853" spans="1:16" x14ac:dyDescent="0.35">
      <c r="A6853" t="s">
        <v>1</v>
      </c>
      <c r="B6853" t="s">
        <v>1494</v>
      </c>
      <c r="C6853" t="s">
        <v>1423</v>
      </c>
      <c r="D6853" t="s">
        <v>5018</v>
      </c>
      <c r="E6853" t="s">
        <v>59</v>
      </c>
      <c r="F6853" t="b">
        <v>0</v>
      </c>
      <c r="G6853" t="s">
        <v>65</v>
      </c>
      <c r="H6853" s="1">
        <v>46092.251793981479</v>
      </c>
      <c r="I6853" t="b">
        <v>0</v>
      </c>
      <c r="J6853" t="b">
        <v>1</v>
      </c>
      <c r="K6853" t="s">
        <v>41</v>
      </c>
      <c r="L6853" t="s">
        <v>74</v>
      </c>
      <c r="M6853"/>
      <c r="N6853">
        <v>24.11</v>
      </c>
      <c r="O6853" t="s">
        <v>699</v>
      </c>
      <c r="P6853" t="s">
        <v>15258</v>
      </c>
    </row>
    <row r="6854" spans="1:16" x14ac:dyDescent="0.35">
      <c r="A6854" t="s">
        <v>4</v>
      </c>
      <c r="B6854" t="s">
        <v>15259</v>
      </c>
      <c r="C6854" t="s">
        <v>79</v>
      </c>
      <c r="D6854" t="s">
        <v>2360</v>
      </c>
      <c r="E6854" t="s">
        <v>59</v>
      </c>
      <c r="F6854" t="b">
        <v>0</v>
      </c>
      <c r="G6854" t="s">
        <v>65</v>
      </c>
      <c r="H6854" s="1">
        <v>46092.251886574071</v>
      </c>
      <c r="I6854" t="b">
        <v>0</v>
      </c>
      <c r="J6854" t="b">
        <v>1</v>
      </c>
      <c r="K6854" t="s">
        <v>41</v>
      </c>
      <c r="L6854" t="s">
        <v>60</v>
      </c>
      <c r="M6854">
        <v>273110</v>
      </c>
      <c r="N6854"/>
      <c r="O6854" t="s">
        <v>3717</v>
      </c>
      <c r="P6854" t="s">
        <v>1929</v>
      </c>
    </row>
    <row r="6855" spans="1:16" x14ac:dyDescent="0.35">
      <c r="A6855" t="s">
        <v>5</v>
      </c>
      <c r="B6855" t="s">
        <v>15260</v>
      </c>
      <c r="C6855" t="s">
        <v>92</v>
      </c>
      <c r="D6855" t="s">
        <v>2360</v>
      </c>
      <c r="E6855" t="s">
        <v>59</v>
      </c>
      <c r="F6855" t="b">
        <v>0</v>
      </c>
      <c r="G6855" t="s">
        <v>65</v>
      </c>
      <c r="H6855" s="1">
        <v>46092.251909722218</v>
      </c>
      <c r="I6855" t="b">
        <v>0</v>
      </c>
      <c r="J6855" t="b">
        <v>1</v>
      </c>
      <c r="K6855" t="s">
        <v>41</v>
      </c>
      <c r="L6855" t="s">
        <v>60</v>
      </c>
      <c r="M6855">
        <v>249500</v>
      </c>
      <c r="N6855"/>
      <c r="O6855" t="s">
        <v>402</v>
      </c>
      <c r="P6855" t="s">
        <v>15261</v>
      </c>
    </row>
    <row r="6856" spans="1:16" x14ac:dyDescent="0.35">
      <c r="A6856" t="s">
        <v>5</v>
      </c>
      <c r="B6856" t="s">
        <v>15262</v>
      </c>
      <c r="C6856" t="s">
        <v>1036</v>
      </c>
      <c r="D6856" t="s">
        <v>5018</v>
      </c>
      <c r="E6856" t="s">
        <v>836</v>
      </c>
      <c r="F6856" t="b">
        <v>0</v>
      </c>
      <c r="G6856" t="s">
        <v>77</v>
      </c>
      <c r="H6856" s="1">
        <v>46092.252152777779</v>
      </c>
      <c r="I6856" t="b">
        <v>0</v>
      </c>
      <c r="J6856" t="b">
        <v>1</v>
      </c>
      <c r="K6856" t="s">
        <v>41</v>
      </c>
      <c r="L6856" t="s">
        <v>60</v>
      </c>
      <c r="M6856">
        <v>157500</v>
      </c>
      <c r="N6856"/>
      <c r="O6856" t="s">
        <v>95</v>
      </c>
      <c r="P6856" t="s">
        <v>4639</v>
      </c>
    </row>
    <row r="6857" spans="1:16" x14ac:dyDescent="0.35">
      <c r="A6857" t="s">
        <v>5</v>
      </c>
      <c r="B6857" t="s">
        <v>15263</v>
      </c>
      <c r="C6857" t="s">
        <v>3341</v>
      </c>
      <c r="D6857" t="s">
        <v>5018</v>
      </c>
      <c r="E6857" t="s">
        <v>59</v>
      </c>
      <c r="F6857" t="b">
        <v>0</v>
      </c>
      <c r="G6857" t="s">
        <v>77</v>
      </c>
      <c r="H6857" s="1">
        <v>46092.252187500002</v>
      </c>
      <c r="I6857" t="b">
        <v>0</v>
      </c>
      <c r="J6857" t="b">
        <v>0</v>
      </c>
      <c r="K6857" t="s">
        <v>41</v>
      </c>
      <c r="L6857" t="s">
        <v>60</v>
      </c>
      <c r="M6857">
        <v>172000</v>
      </c>
      <c r="N6857"/>
      <c r="O6857" t="s">
        <v>821</v>
      </c>
      <c r="P6857" t="s">
        <v>15264</v>
      </c>
    </row>
    <row r="6858" spans="1:16" x14ac:dyDescent="0.35">
      <c r="A6858" t="s">
        <v>6</v>
      </c>
      <c r="B6858" t="s">
        <v>531</v>
      </c>
      <c r="C6858" t="s">
        <v>1384</v>
      </c>
      <c r="D6858" t="s">
        <v>4595</v>
      </c>
      <c r="E6858" t="s">
        <v>72</v>
      </c>
      <c r="F6858" t="b">
        <v>0</v>
      </c>
      <c r="G6858" t="s">
        <v>77</v>
      </c>
      <c r="H6858" s="1">
        <v>46092.292893518519</v>
      </c>
      <c r="I6858" t="b">
        <v>0</v>
      </c>
      <c r="J6858" t="b">
        <v>1</v>
      </c>
      <c r="K6858" t="s">
        <v>41</v>
      </c>
      <c r="L6858" t="s">
        <v>60</v>
      </c>
      <c r="M6858">
        <v>210000</v>
      </c>
      <c r="N6858"/>
      <c r="O6858" t="s">
        <v>4548</v>
      </c>
    </row>
    <row r="6859" spans="1:16" x14ac:dyDescent="0.35">
      <c r="A6859" t="s">
        <v>1</v>
      </c>
      <c r="B6859" t="s">
        <v>358</v>
      </c>
      <c r="C6859" t="s">
        <v>532</v>
      </c>
      <c r="D6859" t="s">
        <v>4595</v>
      </c>
      <c r="E6859" t="s">
        <v>59</v>
      </c>
      <c r="F6859" t="b">
        <v>0</v>
      </c>
      <c r="G6859" t="s">
        <v>65</v>
      </c>
      <c r="H6859" s="1">
        <v>46092.29346064815</v>
      </c>
      <c r="I6859" t="b">
        <v>0</v>
      </c>
      <c r="J6859" t="b">
        <v>1</v>
      </c>
      <c r="K6859" t="s">
        <v>41</v>
      </c>
      <c r="L6859" t="s">
        <v>60</v>
      </c>
      <c r="M6859">
        <v>77500</v>
      </c>
      <c r="N6859"/>
      <c r="O6859" t="s">
        <v>4346</v>
      </c>
      <c r="P6859" t="s">
        <v>10753</v>
      </c>
    </row>
    <row r="6860" spans="1:16" x14ac:dyDescent="0.35">
      <c r="A6860" t="s">
        <v>1</v>
      </c>
      <c r="B6860" t="s">
        <v>316</v>
      </c>
      <c r="C6860" t="s">
        <v>3662</v>
      </c>
      <c r="D6860" t="s">
        <v>4346</v>
      </c>
      <c r="E6860" t="s">
        <v>59</v>
      </c>
      <c r="F6860" t="b">
        <v>0</v>
      </c>
      <c r="G6860" t="s">
        <v>13</v>
      </c>
      <c r="H6860" s="1">
        <v>46092.296226851853</v>
      </c>
      <c r="I6860" t="b">
        <v>0</v>
      </c>
      <c r="J6860" t="b">
        <v>0</v>
      </c>
      <c r="K6860" t="s">
        <v>13</v>
      </c>
      <c r="L6860" t="s">
        <v>60</v>
      </c>
      <c r="M6860">
        <v>140000</v>
      </c>
      <c r="N6860"/>
      <c r="O6860" t="s">
        <v>1988</v>
      </c>
      <c r="P6860" t="s">
        <v>15265</v>
      </c>
    </row>
    <row r="6861" spans="1:16" x14ac:dyDescent="0.35">
      <c r="A6861" t="s">
        <v>0</v>
      </c>
      <c r="B6861" t="s">
        <v>13715</v>
      </c>
      <c r="C6861" t="s">
        <v>3829</v>
      </c>
      <c r="D6861" t="s">
        <v>5440</v>
      </c>
      <c r="E6861" t="s">
        <v>59</v>
      </c>
      <c r="F6861" t="b">
        <v>0</v>
      </c>
      <c r="G6861" t="s">
        <v>77</v>
      </c>
      <c r="H6861" s="1">
        <v>46092.333761574067</v>
      </c>
      <c r="I6861" t="b">
        <v>0</v>
      </c>
      <c r="J6861" t="b">
        <v>0</v>
      </c>
      <c r="K6861" t="s">
        <v>41</v>
      </c>
      <c r="L6861" t="s">
        <v>60</v>
      </c>
      <c r="M6861">
        <v>120000</v>
      </c>
      <c r="N6861"/>
      <c r="O6861" t="s">
        <v>5450</v>
      </c>
      <c r="P6861" t="s">
        <v>15266</v>
      </c>
    </row>
    <row r="6862" spans="1:16" x14ac:dyDescent="0.35">
      <c r="A6862" t="s">
        <v>1</v>
      </c>
      <c r="B6862" t="s">
        <v>210</v>
      </c>
      <c r="C6862" t="s">
        <v>76</v>
      </c>
      <c r="D6862" t="s">
        <v>4526</v>
      </c>
      <c r="E6862" t="s">
        <v>59</v>
      </c>
      <c r="F6862" t="b">
        <v>1</v>
      </c>
      <c r="G6862" t="s">
        <v>14443</v>
      </c>
      <c r="H6862" s="1">
        <v>46092.35119212963</v>
      </c>
      <c r="I6862" t="b">
        <v>1</v>
      </c>
      <c r="J6862" t="b">
        <v>0</v>
      </c>
      <c r="K6862" t="s">
        <v>14443</v>
      </c>
      <c r="L6862" t="s">
        <v>60</v>
      </c>
      <c r="M6862">
        <v>42000</v>
      </c>
      <c r="N6862"/>
      <c r="O6862" t="s">
        <v>15267</v>
      </c>
      <c r="P6862" t="s">
        <v>15268</v>
      </c>
    </row>
    <row r="6863" spans="1:16" x14ac:dyDescent="0.35">
      <c r="A6863" t="s">
        <v>0</v>
      </c>
      <c r="B6863" t="s">
        <v>2122</v>
      </c>
      <c r="C6863" t="s">
        <v>370</v>
      </c>
      <c r="D6863" t="s">
        <v>2360</v>
      </c>
      <c r="E6863" t="s">
        <v>59</v>
      </c>
      <c r="F6863" t="b">
        <v>0</v>
      </c>
      <c r="G6863" t="s">
        <v>65</v>
      </c>
      <c r="H6863" s="1">
        <v>46092.375069444453</v>
      </c>
      <c r="I6863" t="b">
        <v>0</v>
      </c>
      <c r="J6863" t="b">
        <v>1</v>
      </c>
      <c r="K6863" t="s">
        <v>41</v>
      </c>
      <c r="L6863" t="s">
        <v>60</v>
      </c>
      <c r="M6863">
        <v>83620</v>
      </c>
      <c r="N6863"/>
      <c r="O6863" t="s">
        <v>15269</v>
      </c>
      <c r="P6863" t="s">
        <v>15270</v>
      </c>
    </row>
    <row r="6864" spans="1:16" x14ac:dyDescent="0.35">
      <c r="A6864" t="s">
        <v>6</v>
      </c>
      <c r="B6864" t="s">
        <v>6</v>
      </c>
      <c r="C6864" t="s">
        <v>3879</v>
      </c>
      <c r="D6864" t="s">
        <v>4550</v>
      </c>
      <c r="E6864" t="s">
        <v>59</v>
      </c>
      <c r="F6864" t="b">
        <v>0</v>
      </c>
      <c r="G6864" t="s">
        <v>65</v>
      </c>
      <c r="H6864" s="1">
        <v>46092.376018518517</v>
      </c>
      <c r="I6864" t="b">
        <v>0</v>
      </c>
      <c r="J6864" t="b">
        <v>0</v>
      </c>
      <c r="K6864" t="s">
        <v>41</v>
      </c>
      <c r="L6864" t="s">
        <v>60</v>
      </c>
      <c r="M6864">
        <v>151475</v>
      </c>
      <c r="N6864"/>
      <c r="O6864" t="s">
        <v>528</v>
      </c>
      <c r="P6864" t="s">
        <v>15271</v>
      </c>
    </row>
    <row r="6865" spans="1:16" x14ac:dyDescent="0.35">
      <c r="A6865" t="s">
        <v>1</v>
      </c>
      <c r="B6865" t="s">
        <v>512</v>
      </c>
      <c r="C6865" t="s">
        <v>532</v>
      </c>
      <c r="D6865" t="s">
        <v>4526</v>
      </c>
      <c r="E6865" t="s">
        <v>59</v>
      </c>
      <c r="F6865" t="b">
        <v>0</v>
      </c>
      <c r="G6865" t="s">
        <v>73</v>
      </c>
      <c r="H6865" s="1">
        <v>46092.377939814818</v>
      </c>
      <c r="I6865" t="b">
        <v>0</v>
      </c>
      <c r="J6865" t="b">
        <v>0</v>
      </c>
      <c r="K6865" t="s">
        <v>41</v>
      </c>
      <c r="L6865" t="s">
        <v>60</v>
      </c>
      <c r="M6865">
        <v>110000</v>
      </c>
      <c r="N6865"/>
      <c r="O6865" t="s">
        <v>6411</v>
      </c>
      <c r="P6865" t="s">
        <v>146</v>
      </c>
    </row>
    <row r="6866" spans="1:16" x14ac:dyDescent="0.35">
      <c r="A6866" t="s">
        <v>0</v>
      </c>
      <c r="B6866" t="s">
        <v>1730</v>
      </c>
      <c r="C6866" t="s">
        <v>5253</v>
      </c>
      <c r="D6866" t="s">
        <v>4346</v>
      </c>
      <c r="E6866" t="s">
        <v>59</v>
      </c>
      <c r="F6866" t="b">
        <v>0</v>
      </c>
      <c r="G6866" t="s">
        <v>40</v>
      </c>
      <c r="H6866" s="1">
        <v>46092.379027777781</v>
      </c>
      <c r="I6866" t="b">
        <v>1</v>
      </c>
      <c r="J6866" t="b">
        <v>0</v>
      </c>
      <c r="K6866" t="s">
        <v>40</v>
      </c>
      <c r="L6866" t="s">
        <v>60</v>
      </c>
      <c r="M6866">
        <v>55000</v>
      </c>
      <c r="N6866"/>
      <c r="O6866" t="s">
        <v>15272</v>
      </c>
      <c r="P6866" t="s">
        <v>161</v>
      </c>
    </row>
    <row r="6867" spans="1:16" x14ac:dyDescent="0.35">
      <c r="A6867" t="s">
        <v>1</v>
      </c>
      <c r="B6867" t="s">
        <v>1</v>
      </c>
      <c r="C6867" t="s">
        <v>15273</v>
      </c>
      <c r="D6867" t="s">
        <v>4587</v>
      </c>
      <c r="E6867" t="s">
        <v>59</v>
      </c>
      <c r="F6867" t="b">
        <v>0</v>
      </c>
      <c r="G6867" t="s">
        <v>19</v>
      </c>
      <c r="H6867" s="1">
        <v>46092.38013888889</v>
      </c>
      <c r="I6867" t="b">
        <v>1</v>
      </c>
      <c r="J6867" t="b">
        <v>0</v>
      </c>
      <c r="K6867" t="s">
        <v>19</v>
      </c>
      <c r="L6867" t="s">
        <v>60</v>
      </c>
      <c r="M6867">
        <v>200000</v>
      </c>
      <c r="N6867"/>
      <c r="O6867" t="s">
        <v>15274</v>
      </c>
      <c r="P6867" t="s">
        <v>3074</v>
      </c>
    </row>
    <row r="6868" spans="1:16" x14ac:dyDescent="0.35">
      <c r="A6868" t="s">
        <v>3</v>
      </c>
      <c r="B6868" t="s">
        <v>3</v>
      </c>
      <c r="C6868" t="s">
        <v>3188</v>
      </c>
      <c r="D6868" t="s">
        <v>2360</v>
      </c>
      <c r="E6868" t="s">
        <v>59</v>
      </c>
      <c r="F6868" t="b">
        <v>0</v>
      </c>
      <c r="G6868" t="s">
        <v>77</v>
      </c>
      <c r="H6868" s="1">
        <v>46092.417129629634</v>
      </c>
      <c r="I6868" t="b">
        <v>0</v>
      </c>
      <c r="J6868" t="b">
        <v>1</v>
      </c>
      <c r="K6868" t="s">
        <v>41</v>
      </c>
      <c r="L6868" t="s">
        <v>60</v>
      </c>
      <c r="M6868">
        <v>85000</v>
      </c>
      <c r="N6868"/>
      <c r="O6868" t="s">
        <v>15275</v>
      </c>
      <c r="P6868" t="s">
        <v>15276</v>
      </c>
    </row>
    <row r="6869" spans="1:16" x14ac:dyDescent="0.35">
      <c r="A6869" t="s">
        <v>0</v>
      </c>
      <c r="B6869" t="s">
        <v>15277</v>
      </c>
      <c r="C6869" t="s">
        <v>165</v>
      </c>
      <c r="D6869" t="s">
        <v>2360</v>
      </c>
      <c r="E6869" t="s">
        <v>59</v>
      </c>
      <c r="F6869" t="b">
        <v>0</v>
      </c>
      <c r="G6869" t="s">
        <v>73</v>
      </c>
      <c r="H6869" s="1">
        <v>46092.417256944442</v>
      </c>
      <c r="I6869" t="b">
        <v>0</v>
      </c>
      <c r="J6869" t="b">
        <v>1</v>
      </c>
      <c r="K6869" t="s">
        <v>41</v>
      </c>
      <c r="L6869" t="s">
        <v>60</v>
      </c>
      <c r="M6869">
        <v>99046.5</v>
      </c>
      <c r="N6869"/>
      <c r="O6869" t="s">
        <v>5244</v>
      </c>
      <c r="P6869" t="s">
        <v>1759</v>
      </c>
    </row>
    <row r="6870" spans="1:16" x14ac:dyDescent="0.35">
      <c r="A6870" t="s">
        <v>2</v>
      </c>
      <c r="B6870" t="s">
        <v>15278</v>
      </c>
      <c r="C6870" t="s">
        <v>1371</v>
      </c>
      <c r="D6870" t="s">
        <v>2360</v>
      </c>
      <c r="E6870" t="s">
        <v>59</v>
      </c>
      <c r="F6870" t="b">
        <v>0</v>
      </c>
      <c r="G6870" t="s">
        <v>77</v>
      </c>
      <c r="H6870" s="1">
        <v>46092.417893518519</v>
      </c>
      <c r="I6870" t="b">
        <v>0</v>
      </c>
      <c r="J6870" t="b">
        <v>1</v>
      </c>
      <c r="K6870" t="s">
        <v>41</v>
      </c>
      <c r="L6870" t="s">
        <v>60</v>
      </c>
      <c r="M6870">
        <v>214500</v>
      </c>
      <c r="N6870"/>
      <c r="O6870" t="s">
        <v>424</v>
      </c>
      <c r="P6870" t="s">
        <v>15279</v>
      </c>
    </row>
    <row r="6871" spans="1:16" x14ac:dyDescent="0.35">
      <c r="A6871" t="s">
        <v>1</v>
      </c>
      <c r="B6871" t="s">
        <v>15280</v>
      </c>
      <c r="C6871" t="s">
        <v>246</v>
      </c>
      <c r="D6871" t="s">
        <v>5493</v>
      </c>
      <c r="E6871" t="s">
        <v>59</v>
      </c>
      <c r="F6871" t="b">
        <v>0</v>
      </c>
      <c r="G6871" t="s">
        <v>65</v>
      </c>
      <c r="H6871" s="1">
        <v>46092.418402777781</v>
      </c>
      <c r="I6871" t="b">
        <v>1</v>
      </c>
      <c r="J6871" t="b">
        <v>0</v>
      </c>
      <c r="K6871" t="s">
        <v>41</v>
      </c>
      <c r="L6871" t="s">
        <v>60</v>
      </c>
      <c r="M6871">
        <v>150000</v>
      </c>
      <c r="N6871"/>
      <c r="O6871" t="s">
        <v>15281</v>
      </c>
      <c r="P6871" t="s">
        <v>15282</v>
      </c>
    </row>
    <row r="6872" spans="1:16" x14ac:dyDescent="0.35">
      <c r="A6872" t="s">
        <v>1</v>
      </c>
      <c r="B6872" t="s">
        <v>15283</v>
      </c>
      <c r="C6872" t="s">
        <v>595</v>
      </c>
      <c r="D6872" t="s">
        <v>2360</v>
      </c>
      <c r="E6872" t="s">
        <v>59</v>
      </c>
      <c r="F6872" t="b">
        <v>0</v>
      </c>
      <c r="G6872" t="s">
        <v>65</v>
      </c>
      <c r="H6872" s="1">
        <v>46092.418437499997</v>
      </c>
      <c r="I6872" t="b">
        <v>0</v>
      </c>
      <c r="J6872" t="b">
        <v>1</v>
      </c>
      <c r="K6872" t="s">
        <v>41</v>
      </c>
      <c r="L6872" t="s">
        <v>60</v>
      </c>
      <c r="M6872">
        <v>165000</v>
      </c>
      <c r="N6872"/>
      <c r="O6872" t="s">
        <v>9568</v>
      </c>
      <c r="P6872" t="s">
        <v>15284</v>
      </c>
    </row>
    <row r="6873" spans="1:16" x14ac:dyDescent="0.35">
      <c r="A6873" t="s">
        <v>2</v>
      </c>
      <c r="B6873" t="s">
        <v>15285</v>
      </c>
      <c r="C6873" t="s">
        <v>13</v>
      </c>
      <c r="D6873" t="s">
        <v>4595</v>
      </c>
      <c r="F6873" t="b">
        <v>0</v>
      </c>
      <c r="G6873" t="s">
        <v>13</v>
      </c>
      <c r="H6873" s="1">
        <v>46092.421157407407</v>
      </c>
      <c r="I6873" t="b">
        <v>1</v>
      </c>
      <c r="J6873" t="b">
        <v>0</v>
      </c>
      <c r="K6873" t="s">
        <v>13</v>
      </c>
      <c r="L6873" t="s">
        <v>74</v>
      </c>
      <c r="M6873"/>
      <c r="N6873">
        <v>32.5</v>
      </c>
      <c r="O6873" t="s">
        <v>4596</v>
      </c>
      <c r="P6873" t="s">
        <v>1248</v>
      </c>
    </row>
    <row r="6874" spans="1:16" x14ac:dyDescent="0.35">
      <c r="A6874" t="s">
        <v>3</v>
      </c>
      <c r="B6874" t="s">
        <v>15286</v>
      </c>
      <c r="C6874" t="s">
        <v>76</v>
      </c>
      <c r="D6874" t="s">
        <v>5045</v>
      </c>
      <c r="E6874" t="s">
        <v>132</v>
      </c>
      <c r="F6874" t="b">
        <v>1</v>
      </c>
      <c r="G6874" t="s">
        <v>33</v>
      </c>
      <c r="H6874" s="1">
        <v>46092.430150462962</v>
      </c>
      <c r="I6874" t="b">
        <v>0</v>
      </c>
      <c r="J6874" t="b">
        <v>0</v>
      </c>
      <c r="K6874" t="s">
        <v>33</v>
      </c>
      <c r="L6874" t="s">
        <v>74</v>
      </c>
      <c r="M6874"/>
      <c r="N6874">
        <v>50</v>
      </c>
      <c r="O6874" t="s">
        <v>5046</v>
      </c>
      <c r="P6874" t="s">
        <v>1106</v>
      </c>
    </row>
    <row r="6875" spans="1:16" x14ac:dyDescent="0.35">
      <c r="A6875" t="s">
        <v>7</v>
      </c>
      <c r="B6875" t="s">
        <v>15287</v>
      </c>
      <c r="C6875" t="s">
        <v>104</v>
      </c>
      <c r="D6875" t="s">
        <v>4595</v>
      </c>
      <c r="E6875" t="s">
        <v>59</v>
      </c>
      <c r="F6875" t="b">
        <v>0</v>
      </c>
      <c r="G6875" t="s">
        <v>63</v>
      </c>
      <c r="H6875" s="1">
        <v>46092.433229166672</v>
      </c>
      <c r="I6875" t="b">
        <v>1</v>
      </c>
      <c r="J6875" t="b">
        <v>0</v>
      </c>
      <c r="K6875" t="s">
        <v>41</v>
      </c>
      <c r="L6875" t="s">
        <v>60</v>
      </c>
      <c r="M6875">
        <v>72500</v>
      </c>
      <c r="N6875"/>
      <c r="O6875" t="s">
        <v>12127</v>
      </c>
    </row>
    <row r="6876" spans="1:16" x14ac:dyDescent="0.35">
      <c r="A6876" t="s">
        <v>0</v>
      </c>
      <c r="B6876" t="s">
        <v>15288</v>
      </c>
      <c r="C6876" t="s">
        <v>1677</v>
      </c>
      <c r="D6876" t="s">
        <v>4595</v>
      </c>
      <c r="E6876" t="s">
        <v>59</v>
      </c>
      <c r="F6876" t="b">
        <v>0</v>
      </c>
      <c r="G6876" t="s">
        <v>63</v>
      </c>
      <c r="H6876" s="1">
        <v>46092.433229166672</v>
      </c>
      <c r="I6876" t="b">
        <v>0</v>
      </c>
      <c r="J6876" t="b">
        <v>1</v>
      </c>
      <c r="K6876" t="s">
        <v>41</v>
      </c>
      <c r="L6876" t="s">
        <v>60</v>
      </c>
      <c r="M6876">
        <v>57500</v>
      </c>
      <c r="N6876"/>
      <c r="O6876" t="s">
        <v>15289</v>
      </c>
      <c r="P6876" t="s">
        <v>15290</v>
      </c>
    </row>
    <row r="6877" spans="1:16" x14ac:dyDescent="0.35">
      <c r="A6877" t="s">
        <v>3</v>
      </c>
      <c r="B6877" t="s">
        <v>15291</v>
      </c>
      <c r="C6877" t="s">
        <v>218</v>
      </c>
      <c r="D6877" t="s">
        <v>4595</v>
      </c>
      <c r="E6877" t="s">
        <v>88</v>
      </c>
      <c r="F6877" t="b">
        <v>0</v>
      </c>
      <c r="G6877" t="s">
        <v>63</v>
      </c>
      <c r="H6877" s="1">
        <v>46092.433379629627</v>
      </c>
      <c r="I6877" t="b">
        <v>0</v>
      </c>
      <c r="J6877" t="b">
        <v>0</v>
      </c>
      <c r="K6877" t="s">
        <v>41</v>
      </c>
      <c r="L6877" t="s">
        <v>60</v>
      </c>
      <c r="M6877">
        <v>110000</v>
      </c>
      <c r="N6877"/>
      <c r="O6877" t="s">
        <v>15292</v>
      </c>
      <c r="P6877" t="s">
        <v>146</v>
      </c>
    </row>
    <row r="6878" spans="1:16" x14ac:dyDescent="0.35">
      <c r="A6878" t="s">
        <v>0</v>
      </c>
      <c r="B6878" t="s">
        <v>15293</v>
      </c>
      <c r="C6878" t="s">
        <v>287</v>
      </c>
      <c r="D6878" t="s">
        <v>4595</v>
      </c>
      <c r="E6878" t="s">
        <v>59</v>
      </c>
      <c r="F6878" t="b">
        <v>0</v>
      </c>
      <c r="G6878" t="s">
        <v>63</v>
      </c>
      <c r="H6878" s="1">
        <v>46092.433391203696</v>
      </c>
      <c r="I6878" t="b">
        <v>0</v>
      </c>
      <c r="J6878" t="b">
        <v>0</v>
      </c>
      <c r="K6878" t="s">
        <v>41</v>
      </c>
      <c r="L6878" t="s">
        <v>60</v>
      </c>
      <c r="M6878">
        <v>110000</v>
      </c>
      <c r="N6878"/>
      <c r="O6878" t="s">
        <v>15294</v>
      </c>
      <c r="P6878" t="s">
        <v>15295</v>
      </c>
    </row>
    <row r="6879" spans="1:16" x14ac:dyDescent="0.35">
      <c r="A6879" t="s">
        <v>2</v>
      </c>
      <c r="B6879" t="s">
        <v>2</v>
      </c>
      <c r="C6879" t="s">
        <v>2804</v>
      </c>
      <c r="D6879" t="s">
        <v>4595</v>
      </c>
      <c r="E6879" t="s">
        <v>72</v>
      </c>
      <c r="F6879" t="b">
        <v>0</v>
      </c>
      <c r="G6879" t="s">
        <v>63</v>
      </c>
      <c r="H6879" s="1">
        <v>46092.433437500003</v>
      </c>
      <c r="I6879" t="b">
        <v>0</v>
      </c>
      <c r="J6879" t="b">
        <v>1</v>
      </c>
      <c r="K6879" t="s">
        <v>41</v>
      </c>
      <c r="L6879" t="s">
        <v>60</v>
      </c>
      <c r="M6879">
        <v>117500</v>
      </c>
      <c r="N6879"/>
      <c r="O6879" t="s">
        <v>15296</v>
      </c>
      <c r="P6879" t="s">
        <v>705</v>
      </c>
    </row>
    <row r="6880" spans="1:16" x14ac:dyDescent="0.35">
      <c r="A6880" t="s">
        <v>5</v>
      </c>
      <c r="B6880" t="s">
        <v>15297</v>
      </c>
      <c r="C6880" t="s">
        <v>543</v>
      </c>
      <c r="D6880" t="s">
        <v>2360</v>
      </c>
      <c r="E6880" t="s">
        <v>59</v>
      </c>
      <c r="F6880" t="b">
        <v>0</v>
      </c>
      <c r="G6880" t="s">
        <v>63</v>
      </c>
      <c r="H6880" s="1">
        <v>46092.433749999997</v>
      </c>
      <c r="I6880" t="b">
        <v>0</v>
      </c>
      <c r="J6880" t="b">
        <v>1</v>
      </c>
      <c r="K6880" t="s">
        <v>41</v>
      </c>
      <c r="L6880" t="s">
        <v>60</v>
      </c>
      <c r="M6880">
        <v>162000</v>
      </c>
      <c r="N6880"/>
      <c r="O6880" t="s">
        <v>424</v>
      </c>
    </row>
    <row r="6881" spans="1:16" x14ac:dyDescent="0.35">
      <c r="A6881" t="s">
        <v>0</v>
      </c>
      <c r="B6881" t="s">
        <v>3993</v>
      </c>
      <c r="C6881" t="s">
        <v>1282</v>
      </c>
      <c r="D6881" t="s">
        <v>4595</v>
      </c>
      <c r="E6881" t="s">
        <v>59</v>
      </c>
      <c r="F6881" t="b">
        <v>0</v>
      </c>
      <c r="G6881" t="s">
        <v>65</v>
      </c>
      <c r="H6881" s="1">
        <v>46092.458449074067</v>
      </c>
      <c r="I6881" t="b">
        <v>1</v>
      </c>
      <c r="J6881" t="b">
        <v>0</v>
      </c>
      <c r="K6881" t="s">
        <v>41</v>
      </c>
      <c r="L6881" t="s">
        <v>60</v>
      </c>
      <c r="M6881">
        <v>87500</v>
      </c>
      <c r="N6881"/>
      <c r="O6881" t="s">
        <v>14999</v>
      </c>
      <c r="P6881" t="s">
        <v>875</v>
      </c>
    </row>
    <row r="6882" spans="1:16" x14ac:dyDescent="0.35">
      <c r="A6882" t="s">
        <v>0</v>
      </c>
      <c r="B6882" t="s">
        <v>0</v>
      </c>
      <c r="C6882" t="s">
        <v>3452</v>
      </c>
      <c r="D6882" t="s">
        <v>4595</v>
      </c>
      <c r="E6882" t="s">
        <v>59</v>
      </c>
      <c r="F6882" t="b">
        <v>0</v>
      </c>
      <c r="G6882" t="s">
        <v>65</v>
      </c>
      <c r="H6882" s="1">
        <v>46092.458495370367</v>
      </c>
      <c r="I6882" t="b">
        <v>0</v>
      </c>
      <c r="J6882" t="b">
        <v>0</v>
      </c>
      <c r="K6882" t="s">
        <v>41</v>
      </c>
      <c r="L6882" t="s">
        <v>60</v>
      </c>
      <c r="M6882">
        <v>77500</v>
      </c>
      <c r="N6882"/>
      <c r="O6882" t="s">
        <v>15298</v>
      </c>
      <c r="P6882" t="s">
        <v>12349</v>
      </c>
    </row>
    <row r="6883" spans="1:16" x14ac:dyDescent="0.35">
      <c r="A6883" t="s">
        <v>0</v>
      </c>
      <c r="B6883" t="s">
        <v>883</v>
      </c>
      <c r="C6883" t="s">
        <v>2398</v>
      </c>
      <c r="D6883" t="s">
        <v>4595</v>
      </c>
      <c r="E6883" t="s">
        <v>621</v>
      </c>
      <c r="F6883" t="b">
        <v>0</v>
      </c>
      <c r="G6883" t="s">
        <v>65</v>
      </c>
      <c r="H6883" s="1">
        <v>46092.458518518521</v>
      </c>
      <c r="I6883" t="b">
        <v>0</v>
      </c>
      <c r="J6883" t="b">
        <v>0</v>
      </c>
      <c r="K6883" t="s">
        <v>41</v>
      </c>
      <c r="L6883" t="s">
        <v>60</v>
      </c>
      <c r="M6883">
        <v>49000</v>
      </c>
      <c r="N6883"/>
      <c r="O6883" t="s">
        <v>14664</v>
      </c>
      <c r="P6883" t="s">
        <v>15299</v>
      </c>
    </row>
    <row r="6884" spans="1:16" x14ac:dyDescent="0.35">
      <c r="A6884" t="s">
        <v>0</v>
      </c>
      <c r="B6884" t="s">
        <v>4106</v>
      </c>
      <c r="C6884" t="s">
        <v>1432</v>
      </c>
      <c r="D6884" t="s">
        <v>4595</v>
      </c>
      <c r="E6884" t="s">
        <v>59</v>
      </c>
      <c r="F6884" t="b">
        <v>0</v>
      </c>
      <c r="G6884" t="s">
        <v>65</v>
      </c>
      <c r="H6884" s="1">
        <v>46092.458541666667</v>
      </c>
      <c r="I6884" t="b">
        <v>0</v>
      </c>
      <c r="J6884" t="b">
        <v>0</v>
      </c>
      <c r="K6884" t="s">
        <v>41</v>
      </c>
      <c r="L6884" t="s">
        <v>60</v>
      </c>
      <c r="M6884">
        <v>107500</v>
      </c>
      <c r="N6884"/>
      <c r="O6884" t="s">
        <v>15300</v>
      </c>
      <c r="P6884" t="s">
        <v>763</v>
      </c>
    </row>
    <row r="6885" spans="1:16" x14ac:dyDescent="0.35">
      <c r="A6885" t="s">
        <v>0</v>
      </c>
      <c r="B6885" t="s">
        <v>15301</v>
      </c>
      <c r="C6885" t="s">
        <v>328</v>
      </c>
      <c r="D6885" t="s">
        <v>4595</v>
      </c>
      <c r="E6885" t="s">
        <v>59</v>
      </c>
      <c r="F6885" t="b">
        <v>0</v>
      </c>
      <c r="G6885" t="s">
        <v>65</v>
      </c>
      <c r="H6885" s="1">
        <v>46092.458541666667</v>
      </c>
      <c r="I6885" t="b">
        <v>0</v>
      </c>
      <c r="J6885" t="b">
        <v>0</v>
      </c>
      <c r="K6885" t="s">
        <v>41</v>
      </c>
      <c r="L6885" t="s">
        <v>60</v>
      </c>
      <c r="M6885">
        <v>57500</v>
      </c>
      <c r="N6885"/>
      <c r="O6885" t="s">
        <v>4085</v>
      </c>
      <c r="P6885" t="s">
        <v>2317</v>
      </c>
    </row>
    <row r="6886" spans="1:16" x14ac:dyDescent="0.35">
      <c r="A6886" t="s">
        <v>0</v>
      </c>
      <c r="B6886" t="s">
        <v>0</v>
      </c>
      <c r="C6886" t="s">
        <v>3376</v>
      </c>
      <c r="D6886" t="s">
        <v>4595</v>
      </c>
      <c r="E6886" t="s">
        <v>59</v>
      </c>
      <c r="F6886" t="b">
        <v>0</v>
      </c>
      <c r="G6886" t="s">
        <v>65</v>
      </c>
      <c r="H6886" s="1">
        <v>46092.458541666667</v>
      </c>
      <c r="I6886" t="b">
        <v>0</v>
      </c>
      <c r="J6886" t="b">
        <v>0</v>
      </c>
      <c r="K6886" t="s">
        <v>41</v>
      </c>
      <c r="L6886" t="s">
        <v>60</v>
      </c>
      <c r="M6886">
        <v>77500</v>
      </c>
      <c r="N6886"/>
      <c r="O6886" t="s">
        <v>13388</v>
      </c>
      <c r="P6886" t="s">
        <v>146</v>
      </c>
    </row>
    <row r="6887" spans="1:16" x14ac:dyDescent="0.35">
      <c r="A6887" t="s">
        <v>7</v>
      </c>
      <c r="B6887" t="s">
        <v>15302</v>
      </c>
      <c r="C6887" t="s">
        <v>142</v>
      </c>
      <c r="D6887" t="s">
        <v>4595</v>
      </c>
      <c r="E6887" t="s">
        <v>59</v>
      </c>
      <c r="F6887" t="b">
        <v>0</v>
      </c>
      <c r="G6887" t="s">
        <v>65</v>
      </c>
      <c r="H6887" s="1">
        <v>46092.458645833343</v>
      </c>
      <c r="I6887" t="b">
        <v>0</v>
      </c>
      <c r="J6887" t="b">
        <v>0</v>
      </c>
      <c r="K6887" t="s">
        <v>41</v>
      </c>
      <c r="L6887" t="s">
        <v>60</v>
      </c>
      <c r="M6887">
        <v>108000</v>
      </c>
      <c r="N6887"/>
      <c r="O6887" t="s">
        <v>15303</v>
      </c>
      <c r="P6887" t="s">
        <v>15304</v>
      </c>
    </row>
    <row r="6888" spans="1:16" x14ac:dyDescent="0.35">
      <c r="A6888" t="s">
        <v>7</v>
      </c>
      <c r="B6888" t="s">
        <v>2894</v>
      </c>
      <c r="C6888" t="s">
        <v>200</v>
      </c>
      <c r="D6888" t="s">
        <v>4595</v>
      </c>
      <c r="E6888" t="s">
        <v>59</v>
      </c>
      <c r="F6888" t="b">
        <v>0</v>
      </c>
      <c r="G6888" t="s">
        <v>65</v>
      </c>
      <c r="H6888" s="1">
        <v>46092.458645833343</v>
      </c>
      <c r="I6888" t="b">
        <v>1</v>
      </c>
      <c r="J6888" t="b">
        <v>1</v>
      </c>
      <c r="K6888" t="s">
        <v>41</v>
      </c>
      <c r="L6888" t="s">
        <v>60</v>
      </c>
      <c r="M6888">
        <v>122500</v>
      </c>
      <c r="N6888"/>
      <c r="O6888" t="s">
        <v>15305</v>
      </c>
      <c r="P6888" t="s">
        <v>3038</v>
      </c>
    </row>
    <row r="6889" spans="1:16" x14ac:dyDescent="0.35">
      <c r="A6889" t="s">
        <v>0</v>
      </c>
      <c r="B6889" t="s">
        <v>15306</v>
      </c>
      <c r="C6889" t="s">
        <v>477</v>
      </c>
      <c r="D6889" t="s">
        <v>4595</v>
      </c>
      <c r="E6889" t="s">
        <v>59</v>
      </c>
      <c r="F6889" t="b">
        <v>0</v>
      </c>
      <c r="G6889" t="s">
        <v>65</v>
      </c>
      <c r="H6889" s="1">
        <v>46092.458726851852</v>
      </c>
      <c r="I6889" t="b">
        <v>0</v>
      </c>
      <c r="J6889" t="b">
        <v>0</v>
      </c>
      <c r="K6889" t="s">
        <v>41</v>
      </c>
      <c r="L6889" t="s">
        <v>60</v>
      </c>
      <c r="M6889">
        <v>75000</v>
      </c>
      <c r="N6889"/>
      <c r="O6889" t="s">
        <v>15307</v>
      </c>
      <c r="P6889" t="s">
        <v>146</v>
      </c>
    </row>
    <row r="6890" spans="1:16" x14ac:dyDescent="0.35">
      <c r="A6890" t="s">
        <v>0</v>
      </c>
      <c r="B6890" t="s">
        <v>1767</v>
      </c>
      <c r="C6890" t="s">
        <v>190</v>
      </c>
      <c r="D6890" t="s">
        <v>4595</v>
      </c>
      <c r="E6890" t="s">
        <v>132</v>
      </c>
      <c r="F6890" t="b">
        <v>0</v>
      </c>
      <c r="G6890" t="s">
        <v>73</v>
      </c>
      <c r="H6890" s="1">
        <v>46092.458935185183</v>
      </c>
      <c r="I6890" t="b">
        <v>1</v>
      </c>
      <c r="J6890" t="b">
        <v>1</v>
      </c>
      <c r="K6890" t="s">
        <v>41</v>
      </c>
      <c r="L6890" t="s">
        <v>60</v>
      </c>
      <c r="M6890">
        <v>75000</v>
      </c>
      <c r="N6890"/>
      <c r="O6890" t="s">
        <v>3360</v>
      </c>
    </row>
    <row r="6891" spans="1:16" x14ac:dyDescent="0.35">
      <c r="A6891" t="s">
        <v>0</v>
      </c>
      <c r="B6891" t="s">
        <v>3246</v>
      </c>
      <c r="C6891" t="s">
        <v>612</v>
      </c>
      <c r="D6891" t="s">
        <v>4595</v>
      </c>
      <c r="E6891" t="s">
        <v>88</v>
      </c>
      <c r="F6891" t="b">
        <v>0</v>
      </c>
      <c r="G6891" t="s">
        <v>73</v>
      </c>
      <c r="H6891" s="1">
        <v>46092.458958333344</v>
      </c>
      <c r="I6891" t="b">
        <v>1</v>
      </c>
      <c r="J6891" t="b">
        <v>0</v>
      </c>
      <c r="K6891" t="s">
        <v>41</v>
      </c>
      <c r="L6891" t="s">
        <v>60</v>
      </c>
      <c r="M6891">
        <v>120000</v>
      </c>
      <c r="N6891"/>
      <c r="O6891" t="s">
        <v>15308</v>
      </c>
      <c r="P6891" t="s">
        <v>15309</v>
      </c>
    </row>
    <row r="6892" spans="1:16" x14ac:dyDescent="0.35">
      <c r="A6892" t="s">
        <v>0</v>
      </c>
      <c r="B6892" t="s">
        <v>4208</v>
      </c>
      <c r="C6892" t="s">
        <v>515</v>
      </c>
      <c r="D6892" t="s">
        <v>4595</v>
      </c>
      <c r="E6892" t="s">
        <v>72</v>
      </c>
      <c r="F6892" t="b">
        <v>0</v>
      </c>
      <c r="G6892" t="s">
        <v>73</v>
      </c>
      <c r="H6892" s="1">
        <v>46092.458958333344</v>
      </c>
      <c r="I6892" t="b">
        <v>0</v>
      </c>
      <c r="J6892" t="b">
        <v>1</v>
      </c>
      <c r="K6892" t="s">
        <v>41</v>
      </c>
      <c r="L6892" t="s">
        <v>60</v>
      </c>
      <c r="M6892">
        <v>156325</v>
      </c>
      <c r="N6892"/>
      <c r="O6892" t="s">
        <v>2599</v>
      </c>
      <c r="P6892" t="s">
        <v>718</v>
      </c>
    </row>
    <row r="6893" spans="1:16" x14ac:dyDescent="0.35">
      <c r="A6893" t="s">
        <v>0</v>
      </c>
      <c r="B6893" t="s">
        <v>883</v>
      </c>
      <c r="C6893" t="s">
        <v>162</v>
      </c>
      <c r="D6893" t="s">
        <v>4595</v>
      </c>
      <c r="E6893" t="s">
        <v>621</v>
      </c>
      <c r="F6893" t="b">
        <v>0</v>
      </c>
      <c r="G6893" t="s">
        <v>73</v>
      </c>
      <c r="H6893" s="1">
        <v>46092.458981481483</v>
      </c>
      <c r="I6893" t="b">
        <v>0</v>
      </c>
      <c r="J6893" t="b">
        <v>0</v>
      </c>
      <c r="K6893" t="s">
        <v>41</v>
      </c>
      <c r="L6893" t="s">
        <v>60</v>
      </c>
      <c r="M6893">
        <v>49000</v>
      </c>
      <c r="N6893"/>
      <c r="O6893" t="s">
        <v>15310</v>
      </c>
      <c r="P6893" t="s">
        <v>235</v>
      </c>
    </row>
    <row r="6894" spans="1:16" x14ac:dyDescent="0.35">
      <c r="A6894" t="s">
        <v>3</v>
      </c>
      <c r="B6894" t="s">
        <v>15311</v>
      </c>
      <c r="C6894" t="s">
        <v>515</v>
      </c>
      <c r="D6894" t="s">
        <v>4595</v>
      </c>
      <c r="E6894" t="s">
        <v>72</v>
      </c>
      <c r="F6894" t="b">
        <v>0</v>
      </c>
      <c r="G6894" t="s">
        <v>73</v>
      </c>
      <c r="H6894" s="1">
        <v>46092.458981481483</v>
      </c>
      <c r="I6894" t="b">
        <v>1</v>
      </c>
      <c r="J6894" t="b">
        <v>1</v>
      </c>
      <c r="K6894" t="s">
        <v>41</v>
      </c>
      <c r="L6894" t="s">
        <v>60</v>
      </c>
      <c r="M6894">
        <v>124622.5</v>
      </c>
      <c r="N6894"/>
      <c r="O6894" t="s">
        <v>2599</v>
      </c>
      <c r="P6894" t="s">
        <v>1759</v>
      </c>
    </row>
    <row r="6895" spans="1:16" x14ac:dyDescent="0.35">
      <c r="A6895" t="s">
        <v>0</v>
      </c>
      <c r="B6895" t="s">
        <v>0</v>
      </c>
      <c r="C6895" t="s">
        <v>2906</v>
      </c>
      <c r="D6895" t="s">
        <v>4595</v>
      </c>
      <c r="E6895" t="s">
        <v>59</v>
      </c>
      <c r="F6895" t="b">
        <v>0</v>
      </c>
      <c r="G6895" t="s">
        <v>68</v>
      </c>
      <c r="H6895" s="1">
        <v>46092.459039351852</v>
      </c>
      <c r="I6895" t="b">
        <v>1</v>
      </c>
      <c r="J6895" t="b">
        <v>0</v>
      </c>
      <c r="K6895" t="s">
        <v>41</v>
      </c>
      <c r="L6895" t="s">
        <v>60</v>
      </c>
      <c r="M6895">
        <v>77500</v>
      </c>
      <c r="N6895"/>
      <c r="O6895" t="s">
        <v>15312</v>
      </c>
      <c r="P6895" t="s">
        <v>15313</v>
      </c>
    </row>
    <row r="6896" spans="1:16" x14ac:dyDescent="0.35">
      <c r="A6896" t="s">
        <v>0</v>
      </c>
      <c r="B6896" t="s">
        <v>0</v>
      </c>
      <c r="C6896" t="s">
        <v>2873</v>
      </c>
      <c r="D6896" t="s">
        <v>4595</v>
      </c>
      <c r="E6896" t="s">
        <v>59</v>
      </c>
      <c r="F6896" t="b">
        <v>0</v>
      </c>
      <c r="G6896" t="s">
        <v>68</v>
      </c>
      <c r="H6896" s="1">
        <v>46092.459039351852</v>
      </c>
      <c r="I6896" t="b">
        <v>0</v>
      </c>
      <c r="J6896" t="b">
        <v>0</v>
      </c>
      <c r="K6896" t="s">
        <v>41</v>
      </c>
      <c r="L6896" t="s">
        <v>60</v>
      </c>
      <c r="M6896">
        <v>70000</v>
      </c>
      <c r="N6896"/>
      <c r="O6896" t="s">
        <v>15314</v>
      </c>
      <c r="P6896" t="s">
        <v>15315</v>
      </c>
    </row>
    <row r="6897" spans="1:16" x14ac:dyDescent="0.35">
      <c r="A6897" t="s">
        <v>6</v>
      </c>
      <c r="B6897" t="s">
        <v>15316</v>
      </c>
      <c r="C6897" t="s">
        <v>172</v>
      </c>
      <c r="D6897" t="s">
        <v>4595</v>
      </c>
      <c r="E6897" t="s">
        <v>59</v>
      </c>
      <c r="F6897" t="b">
        <v>0</v>
      </c>
      <c r="G6897" t="s">
        <v>68</v>
      </c>
      <c r="H6897" s="1">
        <v>46092.459062499998</v>
      </c>
      <c r="I6897" t="b">
        <v>0</v>
      </c>
      <c r="J6897" t="b">
        <v>1</v>
      </c>
      <c r="K6897" t="s">
        <v>41</v>
      </c>
      <c r="L6897" t="s">
        <v>60</v>
      </c>
      <c r="M6897">
        <v>90000</v>
      </c>
      <c r="N6897"/>
      <c r="O6897" t="s">
        <v>15317</v>
      </c>
      <c r="P6897" t="s">
        <v>597</v>
      </c>
    </row>
    <row r="6898" spans="1:16" x14ac:dyDescent="0.35">
      <c r="A6898" t="s">
        <v>0</v>
      </c>
      <c r="B6898" t="s">
        <v>3317</v>
      </c>
      <c r="C6898" t="s">
        <v>150</v>
      </c>
      <c r="D6898" t="s">
        <v>4595</v>
      </c>
      <c r="E6898" t="s">
        <v>132</v>
      </c>
      <c r="F6898" t="b">
        <v>0</v>
      </c>
      <c r="G6898" t="s">
        <v>68</v>
      </c>
      <c r="H6898" s="1">
        <v>46092.459062499998</v>
      </c>
      <c r="I6898" t="b">
        <v>1</v>
      </c>
      <c r="J6898" t="b">
        <v>1</v>
      </c>
      <c r="K6898" t="s">
        <v>41</v>
      </c>
      <c r="L6898" t="s">
        <v>60</v>
      </c>
      <c r="M6898">
        <v>42000</v>
      </c>
      <c r="N6898"/>
      <c r="O6898" t="s">
        <v>10967</v>
      </c>
    </row>
    <row r="6899" spans="1:16" x14ac:dyDescent="0.35">
      <c r="A6899" t="s">
        <v>3</v>
      </c>
      <c r="B6899" t="s">
        <v>3040</v>
      </c>
      <c r="C6899" t="s">
        <v>1240</v>
      </c>
      <c r="D6899" t="s">
        <v>4595</v>
      </c>
      <c r="E6899" t="s">
        <v>59</v>
      </c>
      <c r="F6899" t="b">
        <v>0</v>
      </c>
      <c r="G6899" t="s">
        <v>68</v>
      </c>
      <c r="H6899" s="1">
        <v>46092.459131944437</v>
      </c>
      <c r="I6899" t="b">
        <v>1</v>
      </c>
      <c r="J6899" t="b">
        <v>1</v>
      </c>
      <c r="K6899" t="s">
        <v>41</v>
      </c>
      <c r="L6899" t="s">
        <v>60</v>
      </c>
      <c r="M6899">
        <v>105000</v>
      </c>
      <c r="N6899"/>
      <c r="O6899" t="s">
        <v>15318</v>
      </c>
      <c r="P6899" t="s">
        <v>219</v>
      </c>
    </row>
    <row r="6900" spans="1:16" x14ac:dyDescent="0.35">
      <c r="A6900" t="s">
        <v>7</v>
      </c>
      <c r="B6900" t="s">
        <v>2925</v>
      </c>
      <c r="C6900" t="s">
        <v>124</v>
      </c>
      <c r="D6900" t="s">
        <v>4595</v>
      </c>
      <c r="E6900" t="s">
        <v>59</v>
      </c>
      <c r="F6900" t="b">
        <v>0</v>
      </c>
      <c r="G6900" t="s">
        <v>68</v>
      </c>
      <c r="H6900" s="1">
        <v>46092.459131944437</v>
      </c>
      <c r="I6900" t="b">
        <v>0</v>
      </c>
      <c r="J6900" t="b">
        <v>0</v>
      </c>
      <c r="K6900" t="s">
        <v>41</v>
      </c>
      <c r="L6900" t="s">
        <v>60</v>
      </c>
      <c r="M6900">
        <v>125000</v>
      </c>
      <c r="N6900"/>
      <c r="O6900" t="s">
        <v>15319</v>
      </c>
      <c r="P6900" t="s">
        <v>15320</v>
      </c>
    </row>
    <row r="6901" spans="1:16" x14ac:dyDescent="0.35">
      <c r="A6901" t="s">
        <v>2</v>
      </c>
      <c r="B6901" t="s">
        <v>15321</v>
      </c>
      <c r="C6901" t="s">
        <v>2873</v>
      </c>
      <c r="D6901" t="s">
        <v>4595</v>
      </c>
      <c r="E6901" t="s">
        <v>59</v>
      </c>
      <c r="F6901" t="b">
        <v>0</v>
      </c>
      <c r="G6901" t="s">
        <v>68</v>
      </c>
      <c r="H6901" s="1">
        <v>46092.459131944437</v>
      </c>
      <c r="I6901" t="b">
        <v>0</v>
      </c>
      <c r="J6901" t="b">
        <v>0</v>
      </c>
      <c r="K6901" t="s">
        <v>41</v>
      </c>
      <c r="L6901" t="s">
        <v>60</v>
      </c>
      <c r="M6901">
        <v>117500</v>
      </c>
      <c r="N6901"/>
      <c r="O6901" t="s">
        <v>15322</v>
      </c>
      <c r="P6901" t="s">
        <v>12006</v>
      </c>
    </row>
    <row r="6902" spans="1:16" x14ac:dyDescent="0.35">
      <c r="A6902" t="s">
        <v>6</v>
      </c>
      <c r="B6902" t="s">
        <v>11276</v>
      </c>
      <c r="C6902" t="s">
        <v>434</v>
      </c>
      <c r="D6902" t="s">
        <v>4595</v>
      </c>
      <c r="F6902" t="b">
        <v>0</v>
      </c>
      <c r="G6902" t="s">
        <v>68</v>
      </c>
      <c r="H6902" s="1">
        <v>46092.459131944437</v>
      </c>
      <c r="I6902" t="b">
        <v>0</v>
      </c>
      <c r="J6902" t="b">
        <v>0</v>
      </c>
      <c r="K6902" t="s">
        <v>41</v>
      </c>
      <c r="L6902" t="s">
        <v>60</v>
      </c>
      <c r="M6902">
        <v>160000</v>
      </c>
      <c r="N6902"/>
      <c r="O6902" t="s">
        <v>15323</v>
      </c>
      <c r="P6902" t="s">
        <v>15324</v>
      </c>
    </row>
    <row r="6903" spans="1:16" x14ac:dyDescent="0.35">
      <c r="A6903" t="s">
        <v>0</v>
      </c>
      <c r="B6903" t="s">
        <v>5853</v>
      </c>
      <c r="C6903" t="s">
        <v>301</v>
      </c>
      <c r="D6903" t="s">
        <v>4595</v>
      </c>
      <c r="E6903" t="s">
        <v>59</v>
      </c>
      <c r="F6903" t="b">
        <v>0</v>
      </c>
      <c r="G6903" t="s">
        <v>68</v>
      </c>
      <c r="H6903" s="1">
        <v>46092.459131944437</v>
      </c>
      <c r="I6903" t="b">
        <v>0</v>
      </c>
      <c r="J6903" t="b">
        <v>1</v>
      </c>
      <c r="K6903" t="s">
        <v>41</v>
      </c>
      <c r="L6903" t="s">
        <v>60</v>
      </c>
      <c r="M6903">
        <v>100000</v>
      </c>
      <c r="N6903"/>
      <c r="O6903" t="s">
        <v>15325</v>
      </c>
      <c r="P6903" t="s">
        <v>2290</v>
      </c>
    </row>
    <row r="6904" spans="1:16" x14ac:dyDescent="0.35">
      <c r="A6904" t="s">
        <v>0</v>
      </c>
      <c r="B6904" t="s">
        <v>549</v>
      </c>
      <c r="C6904" t="s">
        <v>148</v>
      </c>
      <c r="D6904" t="s">
        <v>4595</v>
      </c>
      <c r="E6904" t="s">
        <v>59</v>
      </c>
      <c r="F6904" t="b">
        <v>0</v>
      </c>
      <c r="G6904" t="s">
        <v>89</v>
      </c>
      <c r="H6904" s="1">
        <v>46092.459236111114</v>
      </c>
      <c r="I6904" t="b">
        <v>1</v>
      </c>
      <c r="J6904" t="b">
        <v>1</v>
      </c>
      <c r="K6904" t="s">
        <v>41</v>
      </c>
      <c r="L6904" t="s">
        <v>60</v>
      </c>
      <c r="M6904">
        <v>107500</v>
      </c>
      <c r="N6904"/>
      <c r="O6904" t="s">
        <v>15326</v>
      </c>
      <c r="P6904" t="s">
        <v>15327</v>
      </c>
    </row>
    <row r="6905" spans="1:16" x14ac:dyDescent="0.35">
      <c r="A6905" t="s">
        <v>7</v>
      </c>
      <c r="B6905" t="s">
        <v>15287</v>
      </c>
      <c r="C6905" t="s">
        <v>11792</v>
      </c>
      <c r="D6905" t="s">
        <v>4595</v>
      </c>
      <c r="E6905" t="s">
        <v>59</v>
      </c>
      <c r="F6905" t="b">
        <v>0</v>
      </c>
      <c r="G6905" t="s">
        <v>89</v>
      </c>
      <c r="H6905" s="1">
        <v>46092.45925925926</v>
      </c>
      <c r="I6905" t="b">
        <v>0</v>
      </c>
      <c r="J6905" t="b">
        <v>0</v>
      </c>
      <c r="K6905" t="s">
        <v>41</v>
      </c>
      <c r="L6905" t="s">
        <v>60</v>
      </c>
      <c r="M6905">
        <v>72500</v>
      </c>
      <c r="N6905"/>
      <c r="O6905" t="s">
        <v>15328</v>
      </c>
      <c r="P6905" t="s">
        <v>15329</v>
      </c>
    </row>
    <row r="6906" spans="1:16" x14ac:dyDescent="0.35">
      <c r="A6906" t="s">
        <v>3</v>
      </c>
      <c r="B6906" t="s">
        <v>15330</v>
      </c>
      <c r="C6906" t="s">
        <v>148</v>
      </c>
      <c r="D6906" t="s">
        <v>4595</v>
      </c>
      <c r="E6906" t="s">
        <v>59</v>
      </c>
      <c r="F6906" t="b">
        <v>0</v>
      </c>
      <c r="G6906" t="s">
        <v>89</v>
      </c>
      <c r="H6906" s="1">
        <v>46092.45925925926</v>
      </c>
      <c r="I6906" t="b">
        <v>1</v>
      </c>
      <c r="J6906" t="b">
        <v>0</v>
      </c>
      <c r="K6906" t="s">
        <v>41</v>
      </c>
      <c r="L6906" t="s">
        <v>60</v>
      </c>
      <c r="M6906">
        <v>125000</v>
      </c>
      <c r="N6906"/>
      <c r="O6906" t="s">
        <v>15331</v>
      </c>
      <c r="P6906" t="s">
        <v>288</v>
      </c>
    </row>
    <row r="6907" spans="1:16" x14ac:dyDescent="0.35">
      <c r="A6907" t="s">
        <v>2</v>
      </c>
      <c r="B6907" t="s">
        <v>2869</v>
      </c>
      <c r="C6907" t="s">
        <v>598</v>
      </c>
      <c r="D6907" t="s">
        <v>4595</v>
      </c>
      <c r="E6907" t="s">
        <v>59</v>
      </c>
      <c r="F6907" t="b">
        <v>0</v>
      </c>
      <c r="G6907" t="s">
        <v>65</v>
      </c>
      <c r="H6907" s="1">
        <v>46092.459351851852</v>
      </c>
      <c r="I6907" t="b">
        <v>0</v>
      </c>
      <c r="J6907" t="b">
        <v>0</v>
      </c>
      <c r="K6907" t="s">
        <v>41</v>
      </c>
      <c r="L6907" t="s">
        <v>60</v>
      </c>
      <c r="M6907">
        <v>142500</v>
      </c>
      <c r="N6907"/>
      <c r="O6907" t="s">
        <v>15332</v>
      </c>
      <c r="P6907" t="s">
        <v>15333</v>
      </c>
    </row>
    <row r="6908" spans="1:16" x14ac:dyDescent="0.35">
      <c r="A6908" t="s">
        <v>6</v>
      </c>
      <c r="B6908" t="s">
        <v>6</v>
      </c>
      <c r="C6908" t="s">
        <v>2208</v>
      </c>
      <c r="D6908" t="s">
        <v>4595</v>
      </c>
      <c r="E6908" t="s">
        <v>59</v>
      </c>
      <c r="F6908" t="b">
        <v>0</v>
      </c>
      <c r="G6908" t="s">
        <v>65</v>
      </c>
      <c r="H6908" s="1">
        <v>46092.459421296298</v>
      </c>
      <c r="I6908" t="b">
        <v>0</v>
      </c>
      <c r="J6908" t="b">
        <v>0</v>
      </c>
      <c r="K6908" t="s">
        <v>41</v>
      </c>
      <c r="L6908" t="s">
        <v>60</v>
      </c>
      <c r="M6908">
        <v>180000</v>
      </c>
      <c r="N6908"/>
      <c r="O6908" t="s">
        <v>15334</v>
      </c>
      <c r="P6908" t="s">
        <v>15335</v>
      </c>
    </row>
    <row r="6909" spans="1:16" x14ac:dyDescent="0.35">
      <c r="A6909" t="s">
        <v>2</v>
      </c>
      <c r="B6909" t="s">
        <v>4744</v>
      </c>
      <c r="C6909" t="s">
        <v>1837</v>
      </c>
      <c r="D6909" t="s">
        <v>4595</v>
      </c>
      <c r="E6909" t="s">
        <v>59</v>
      </c>
      <c r="F6909" t="b">
        <v>0</v>
      </c>
      <c r="G6909" t="s">
        <v>65</v>
      </c>
      <c r="H6909" s="1">
        <v>46092.459421296298</v>
      </c>
      <c r="I6909" t="b">
        <v>0</v>
      </c>
      <c r="J6909" t="b">
        <v>1</v>
      </c>
      <c r="K6909" t="s">
        <v>41</v>
      </c>
      <c r="L6909" t="s">
        <v>60</v>
      </c>
      <c r="M6909">
        <v>150000</v>
      </c>
      <c r="N6909"/>
      <c r="O6909" t="s">
        <v>2276</v>
      </c>
      <c r="P6909" t="s">
        <v>221</v>
      </c>
    </row>
    <row r="6910" spans="1:16" x14ac:dyDescent="0.35">
      <c r="A6910" t="s">
        <v>6</v>
      </c>
      <c r="B6910" t="s">
        <v>6</v>
      </c>
      <c r="C6910" t="s">
        <v>2209</v>
      </c>
      <c r="D6910" t="s">
        <v>4595</v>
      </c>
      <c r="E6910" t="s">
        <v>59</v>
      </c>
      <c r="F6910" t="b">
        <v>0</v>
      </c>
      <c r="G6910" t="s">
        <v>65</v>
      </c>
      <c r="H6910" s="1">
        <v>46092.459444444437</v>
      </c>
      <c r="I6910" t="b">
        <v>0</v>
      </c>
      <c r="J6910" t="b">
        <v>0</v>
      </c>
      <c r="K6910" t="s">
        <v>41</v>
      </c>
      <c r="L6910" t="s">
        <v>60</v>
      </c>
      <c r="M6910">
        <v>180000</v>
      </c>
      <c r="N6910"/>
      <c r="O6910" t="s">
        <v>14163</v>
      </c>
    </row>
    <row r="6911" spans="1:16" x14ac:dyDescent="0.35">
      <c r="A6911" t="s">
        <v>2</v>
      </c>
      <c r="B6911" t="s">
        <v>15336</v>
      </c>
      <c r="C6911" t="s">
        <v>194</v>
      </c>
      <c r="D6911" t="s">
        <v>4595</v>
      </c>
      <c r="E6911" t="s">
        <v>59</v>
      </c>
      <c r="F6911" t="b">
        <v>0</v>
      </c>
      <c r="G6911" t="s">
        <v>65</v>
      </c>
      <c r="H6911" s="1">
        <v>46092.459444444437</v>
      </c>
      <c r="I6911" t="b">
        <v>0</v>
      </c>
      <c r="J6911" t="b">
        <v>0</v>
      </c>
      <c r="K6911" t="s">
        <v>41</v>
      </c>
      <c r="L6911" t="s">
        <v>60</v>
      </c>
      <c r="M6911">
        <v>117500</v>
      </c>
      <c r="N6911"/>
      <c r="O6911" t="s">
        <v>15337</v>
      </c>
      <c r="P6911" t="s">
        <v>15338</v>
      </c>
    </row>
    <row r="6912" spans="1:16" x14ac:dyDescent="0.35">
      <c r="A6912" t="s">
        <v>2</v>
      </c>
      <c r="B6912" t="s">
        <v>1695</v>
      </c>
      <c r="C6912" t="s">
        <v>246</v>
      </c>
      <c r="D6912" t="s">
        <v>4595</v>
      </c>
      <c r="E6912" t="s">
        <v>59</v>
      </c>
      <c r="F6912" t="b">
        <v>0</v>
      </c>
      <c r="G6912" t="s">
        <v>65</v>
      </c>
      <c r="H6912" s="1">
        <v>46092.459444444437</v>
      </c>
      <c r="I6912" t="b">
        <v>0</v>
      </c>
      <c r="J6912" t="b">
        <v>0</v>
      </c>
      <c r="K6912" t="s">
        <v>41</v>
      </c>
      <c r="L6912" t="s">
        <v>60</v>
      </c>
      <c r="M6912">
        <v>230000</v>
      </c>
      <c r="N6912"/>
      <c r="O6912" t="s">
        <v>15339</v>
      </c>
      <c r="P6912" t="s">
        <v>85</v>
      </c>
    </row>
    <row r="6913" spans="1:16" x14ac:dyDescent="0.35">
      <c r="A6913" t="s">
        <v>9</v>
      </c>
      <c r="B6913" t="s">
        <v>15340</v>
      </c>
      <c r="C6913" t="s">
        <v>224</v>
      </c>
      <c r="D6913" t="s">
        <v>4595</v>
      </c>
      <c r="E6913" t="s">
        <v>59</v>
      </c>
      <c r="F6913" t="b">
        <v>0</v>
      </c>
      <c r="G6913" t="s">
        <v>65</v>
      </c>
      <c r="H6913" s="1">
        <v>46092.459456018521</v>
      </c>
      <c r="I6913" t="b">
        <v>0</v>
      </c>
      <c r="J6913" t="b">
        <v>1</v>
      </c>
      <c r="K6913" t="s">
        <v>41</v>
      </c>
      <c r="L6913" t="s">
        <v>60</v>
      </c>
      <c r="M6913">
        <v>120000</v>
      </c>
      <c r="N6913"/>
      <c r="O6913" t="s">
        <v>15223</v>
      </c>
      <c r="P6913" t="s">
        <v>1377</v>
      </c>
    </row>
    <row r="6914" spans="1:16" x14ac:dyDescent="0.35">
      <c r="A6914" t="s">
        <v>0</v>
      </c>
      <c r="B6914" t="s">
        <v>547</v>
      </c>
      <c r="C6914" t="s">
        <v>332</v>
      </c>
      <c r="D6914" t="s">
        <v>4595</v>
      </c>
      <c r="E6914" t="s">
        <v>59</v>
      </c>
      <c r="F6914" t="b">
        <v>0</v>
      </c>
      <c r="G6914" t="s">
        <v>65</v>
      </c>
      <c r="H6914" s="1">
        <v>46092.459456018521</v>
      </c>
      <c r="I6914" t="b">
        <v>1</v>
      </c>
      <c r="J6914" t="b">
        <v>0</v>
      </c>
      <c r="K6914" t="s">
        <v>41</v>
      </c>
      <c r="L6914" t="s">
        <v>60</v>
      </c>
      <c r="M6914">
        <v>142500</v>
      </c>
      <c r="N6914"/>
      <c r="O6914" t="s">
        <v>15341</v>
      </c>
      <c r="P6914" t="s">
        <v>15342</v>
      </c>
    </row>
    <row r="6915" spans="1:16" x14ac:dyDescent="0.35">
      <c r="A6915" t="s">
        <v>6</v>
      </c>
      <c r="B6915" t="s">
        <v>6</v>
      </c>
      <c r="C6915" t="s">
        <v>491</v>
      </c>
      <c r="D6915" t="s">
        <v>4595</v>
      </c>
      <c r="E6915" t="s">
        <v>59</v>
      </c>
      <c r="F6915" t="b">
        <v>0</v>
      </c>
      <c r="G6915" t="s">
        <v>65</v>
      </c>
      <c r="H6915" s="1">
        <v>46092.459456018521</v>
      </c>
      <c r="I6915" t="b">
        <v>0</v>
      </c>
      <c r="J6915" t="b">
        <v>0</v>
      </c>
      <c r="K6915" t="s">
        <v>41</v>
      </c>
      <c r="L6915" t="s">
        <v>60</v>
      </c>
      <c r="M6915">
        <v>180000</v>
      </c>
      <c r="N6915"/>
      <c r="O6915" t="s">
        <v>15343</v>
      </c>
    </row>
    <row r="6916" spans="1:16" x14ac:dyDescent="0.35">
      <c r="A6916" t="s">
        <v>9</v>
      </c>
      <c r="B6916" t="s">
        <v>15344</v>
      </c>
      <c r="C6916" t="s">
        <v>4308</v>
      </c>
      <c r="D6916" t="s">
        <v>4595</v>
      </c>
      <c r="E6916" t="s">
        <v>59</v>
      </c>
      <c r="F6916" t="b">
        <v>0</v>
      </c>
      <c r="G6916" t="s">
        <v>65</v>
      </c>
      <c r="H6916" s="1">
        <v>46092.459456018521</v>
      </c>
      <c r="I6916" t="b">
        <v>0</v>
      </c>
      <c r="J6916" t="b">
        <v>0</v>
      </c>
      <c r="K6916" t="s">
        <v>41</v>
      </c>
      <c r="L6916" t="s">
        <v>60</v>
      </c>
      <c r="M6916">
        <v>82500</v>
      </c>
      <c r="N6916"/>
      <c r="O6916" t="s">
        <v>15345</v>
      </c>
      <c r="P6916" t="s">
        <v>426</v>
      </c>
    </row>
    <row r="6917" spans="1:16" x14ac:dyDescent="0.35">
      <c r="A6917" t="s">
        <v>2</v>
      </c>
      <c r="B6917" t="s">
        <v>15346</v>
      </c>
      <c r="C6917" t="s">
        <v>142</v>
      </c>
      <c r="D6917" t="s">
        <v>4595</v>
      </c>
      <c r="E6917" t="s">
        <v>59</v>
      </c>
      <c r="F6917" t="b">
        <v>0</v>
      </c>
      <c r="G6917" t="s">
        <v>65</v>
      </c>
      <c r="H6917" s="1">
        <v>46092.459490740737</v>
      </c>
      <c r="I6917" t="b">
        <v>0</v>
      </c>
      <c r="J6917" t="b">
        <v>0</v>
      </c>
      <c r="K6917" t="s">
        <v>41</v>
      </c>
      <c r="L6917" t="s">
        <v>60</v>
      </c>
      <c r="M6917">
        <v>70000</v>
      </c>
      <c r="N6917"/>
      <c r="O6917" t="s">
        <v>15307</v>
      </c>
    </row>
    <row r="6918" spans="1:16" x14ac:dyDescent="0.35">
      <c r="A6918" t="s">
        <v>6</v>
      </c>
      <c r="B6918" t="s">
        <v>15011</v>
      </c>
      <c r="C6918" t="s">
        <v>15012</v>
      </c>
      <c r="D6918" t="s">
        <v>4595</v>
      </c>
      <c r="E6918" t="s">
        <v>59</v>
      </c>
      <c r="F6918" t="b">
        <v>0</v>
      </c>
      <c r="G6918" t="s">
        <v>65</v>
      </c>
      <c r="H6918" s="1">
        <v>46092.459490740737</v>
      </c>
      <c r="I6918" t="b">
        <v>0</v>
      </c>
      <c r="J6918" t="b">
        <v>1</v>
      </c>
      <c r="K6918" t="s">
        <v>41</v>
      </c>
      <c r="L6918" t="s">
        <v>60</v>
      </c>
      <c r="M6918">
        <v>205000</v>
      </c>
      <c r="N6918"/>
      <c r="O6918" t="s">
        <v>2276</v>
      </c>
      <c r="P6918" t="s">
        <v>15347</v>
      </c>
    </row>
    <row r="6919" spans="1:16" x14ac:dyDescent="0.35">
      <c r="A6919" t="s">
        <v>2</v>
      </c>
      <c r="B6919" t="s">
        <v>870</v>
      </c>
      <c r="C6919" t="s">
        <v>1237</v>
      </c>
      <c r="D6919" t="s">
        <v>4595</v>
      </c>
      <c r="E6919" t="s">
        <v>621</v>
      </c>
      <c r="F6919" t="b">
        <v>0</v>
      </c>
      <c r="G6919" t="s">
        <v>65</v>
      </c>
      <c r="H6919" s="1">
        <v>46092.459513888891</v>
      </c>
      <c r="I6919" t="b">
        <v>0</v>
      </c>
      <c r="J6919" t="b">
        <v>0</v>
      </c>
      <c r="K6919" t="s">
        <v>41</v>
      </c>
      <c r="L6919" t="s">
        <v>60</v>
      </c>
      <c r="M6919">
        <v>45000</v>
      </c>
      <c r="N6919"/>
      <c r="O6919" t="s">
        <v>15348</v>
      </c>
      <c r="P6919" t="s">
        <v>1407</v>
      </c>
    </row>
    <row r="6920" spans="1:16" x14ac:dyDescent="0.35">
      <c r="A6920" t="s">
        <v>6</v>
      </c>
      <c r="B6920" t="s">
        <v>15349</v>
      </c>
      <c r="C6920" t="s">
        <v>1792</v>
      </c>
      <c r="D6920" t="s">
        <v>4595</v>
      </c>
      <c r="E6920" t="s">
        <v>59</v>
      </c>
      <c r="F6920" t="b">
        <v>0</v>
      </c>
      <c r="G6920" t="s">
        <v>65</v>
      </c>
      <c r="H6920" s="1">
        <v>46092.459513888891</v>
      </c>
      <c r="I6920" t="b">
        <v>0</v>
      </c>
      <c r="J6920" t="b">
        <v>0</v>
      </c>
      <c r="K6920" t="s">
        <v>41</v>
      </c>
      <c r="L6920" t="s">
        <v>60</v>
      </c>
      <c r="M6920">
        <v>172500</v>
      </c>
      <c r="N6920"/>
      <c r="O6920" t="s">
        <v>15350</v>
      </c>
      <c r="P6920" t="s">
        <v>622</v>
      </c>
    </row>
    <row r="6921" spans="1:16" x14ac:dyDescent="0.35">
      <c r="A6921" t="s">
        <v>6</v>
      </c>
      <c r="B6921" t="s">
        <v>6</v>
      </c>
      <c r="C6921" t="s">
        <v>605</v>
      </c>
      <c r="D6921" t="s">
        <v>4595</v>
      </c>
      <c r="E6921" t="s">
        <v>59</v>
      </c>
      <c r="F6921" t="b">
        <v>0</v>
      </c>
      <c r="G6921" t="s">
        <v>77</v>
      </c>
      <c r="H6921" s="1">
        <v>46092.459606481483</v>
      </c>
      <c r="I6921" t="b">
        <v>0</v>
      </c>
      <c r="J6921" t="b">
        <v>1</v>
      </c>
      <c r="K6921" t="s">
        <v>41</v>
      </c>
      <c r="L6921" t="s">
        <v>60</v>
      </c>
      <c r="M6921">
        <v>180000</v>
      </c>
      <c r="N6921"/>
      <c r="O6921" t="s">
        <v>804</v>
      </c>
      <c r="P6921" t="s">
        <v>15351</v>
      </c>
    </row>
    <row r="6922" spans="1:16" x14ac:dyDescent="0.35">
      <c r="A6922" t="s">
        <v>2</v>
      </c>
      <c r="B6922" t="s">
        <v>986</v>
      </c>
      <c r="C6922" t="s">
        <v>326</v>
      </c>
      <c r="D6922" t="s">
        <v>4595</v>
      </c>
      <c r="E6922" t="s">
        <v>59</v>
      </c>
      <c r="F6922" t="b">
        <v>0</v>
      </c>
      <c r="G6922" t="s">
        <v>77</v>
      </c>
      <c r="H6922" s="1">
        <v>46092.459606481483</v>
      </c>
      <c r="I6922" t="b">
        <v>0</v>
      </c>
      <c r="J6922" t="b">
        <v>1</v>
      </c>
      <c r="K6922" t="s">
        <v>41</v>
      </c>
      <c r="L6922" t="s">
        <v>60</v>
      </c>
      <c r="M6922">
        <v>170000</v>
      </c>
      <c r="N6922"/>
      <c r="O6922" t="s">
        <v>8715</v>
      </c>
      <c r="P6922" t="s">
        <v>12075</v>
      </c>
    </row>
    <row r="6923" spans="1:16" x14ac:dyDescent="0.35">
      <c r="A6923" t="s">
        <v>2</v>
      </c>
      <c r="B6923" t="s">
        <v>158</v>
      </c>
      <c r="C6923" t="s">
        <v>107</v>
      </c>
      <c r="D6923" t="s">
        <v>4595</v>
      </c>
      <c r="E6923" t="s">
        <v>59</v>
      </c>
      <c r="F6923" t="b">
        <v>0</v>
      </c>
      <c r="G6923" t="s">
        <v>77</v>
      </c>
      <c r="H6923" s="1">
        <v>46092.459722222222</v>
      </c>
      <c r="I6923" t="b">
        <v>0</v>
      </c>
      <c r="J6923" t="b">
        <v>0</v>
      </c>
      <c r="K6923" t="s">
        <v>41</v>
      </c>
      <c r="L6923" t="s">
        <v>60</v>
      </c>
      <c r="M6923">
        <v>215000</v>
      </c>
      <c r="N6923"/>
      <c r="O6923" t="s">
        <v>15352</v>
      </c>
      <c r="P6923" t="s">
        <v>563</v>
      </c>
    </row>
    <row r="6924" spans="1:16" x14ac:dyDescent="0.35">
      <c r="A6924" t="s">
        <v>2</v>
      </c>
      <c r="B6924" t="s">
        <v>15353</v>
      </c>
      <c r="C6924" t="s">
        <v>86</v>
      </c>
      <c r="D6924" t="s">
        <v>4595</v>
      </c>
      <c r="E6924" t="s">
        <v>59</v>
      </c>
      <c r="F6924" t="b">
        <v>0</v>
      </c>
      <c r="G6924" t="s">
        <v>77</v>
      </c>
      <c r="H6924" s="1">
        <v>46092.459722222222</v>
      </c>
      <c r="I6924" t="b">
        <v>0</v>
      </c>
      <c r="J6924" t="b">
        <v>0</v>
      </c>
      <c r="K6924" t="s">
        <v>41</v>
      </c>
      <c r="L6924" t="s">
        <v>60</v>
      </c>
      <c r="M6924">
        <v>105000</v>
      </c>
      <c r="N6924"/>
      <c r="O6924" t="s">
        <v>1859</v>
      </c>
      <c r="P6924" t="s">
        <v>15354</v>
      </c>
    </row>
    <row r="6925" spans="1:16" x14ac:dyDescent="0.35">
      <c r="A6925" t="s">
        <v>7</v>
      </c>
      <c r="B6925" t="s">
        <v>15355</v>
      </c>
      <c r="C6925" t="s">
        <v>271</v>
      </c>
      <c r="D6925" t="s">
        <v>4595</v>
      </c>
      <c r="E6925" t="s">
        <v>59</v>
      </c>
      <c r="F6925" t="b">
        <v>0</v>
      </c>
      <c r="G6925" t="s">
        <v>77</v>
      </c>
      <c r="H6925" s="1">
        <v>46092.459756944438</v>
      </c>
      <c r="I6925" t="b">
        <v>0</v>
      </c>
      <c r="J6925" t="b">
        <v>1</v>
      </c>
      <c r="K6925" t="s">
        <v>41</v>
      </c>
      <c r="L6925" t="s">
        <v>60</v>
      </c>
      <c r="M6925">
        <v>215000</v>
      </c>
      <c r="N6925"/>
      <c r="O6925" t="s">
        <v>15356</v>
      </c>
    </row>
    <row r="6926" spans="1:16" x14ac:dyDescent="0.35">
      <c r="A6926" t="s">
        <v>8</v>
      </c>
      <c r="B6926" t="s">
        <v>15357</v>
      </c>
      <c r="C6926" t="s">
        <v>290</v>
      </c>
      <c r="D6926" t="s">
        <v>4595</v>
      </c>
      <c r="E6926" t="s">
        <v>59</v>
      </c>
      <c r="F6926" t="b">
        <v>0</v>
      </c>
      <c r="G6926" t="s">
        <v>77</v>
      </c>
      <c r="H6926" s="1">
        <v>46092.459756944438</v>
      </c>
      <c r="I6926" t="b">
        <v>0</v>
      </c>
      <c r="J6926" t="b">
        <v>1</v>
      </c>
      <c r="K6926" t="s">
        <v>41</v>
      </c>
      <c r="L6926" t="s">
        <v>60</v>
      </c>
      <c r="M6926">
        <v>194000</v>
      </c>
      <c r="N6926"/>
      <c r="O6926" t="s">
        <v>1548</v>
      </c>
      <c r="P6926" t="s">
        <v>15358</v>
      </c>
    </row>
    <row r="6927" spans="1:16" x14ac:dyDescent="0.35">
      <c r="A6927" t="s">
        <v>3</v>
      </c>
      <c r="B6927" t="s">
        <v>15359</v>
      </c>
      <c r="C6927" t="s">
        <v>81</v>
      </c>
      <c r="D6927" t="s">
        <v>4595</v>
      </c>
      <c r="E6927" t="s">
        <v>59</v>
      </c>
      <c r="F6927" t="b">
        <v>0</v>
      </c>
      <c r="G6927" t="s">
        <v>77</v>
      </c>
      <c r="H6927" s="1">
        <v>46092.459756944438</v>
      </c>
      <c r="I6927" t="b">
        <v>1</v>
      </c>
      <c r="J6927" t="b">
        <v>0</v>
      </c>
      <c r="K6927" t="s">
        <v>41</v>
      </c>
      <c r="L6927" t="s">
        <v>60</v>
      </c>
      <c r="M6927">
        <v>80000</v>
      </c>
      <c r="N6927"/>
      <c r="O6927" t="s">
        <v>15360</v>
      </c>
      <c r="P6927" t="s">
        <v>622</v>
      </c>
    </row>
    <row r="6928" spans="1:16" x14ac:dyDescent="0.35">
      <c r="A6928" t="s">
        <v>2</v>
      </c>
      <c r="B6928" t="s">
        <v>213</v>
      </c>
      <c r="C6928" t="s">
        <v>201</v>
      </c>
      <c r="D6928" t="s">
        <v>4595</v>
      </c>
      <c r="E6928" t="s">
        <v>59</v>
      </c>
      <c r="F6928" t="b">
        <v>0</v>
      </c>
      <c r="G6928" t="s">
        <v>77</v>
      </c>
      <c r="H6928" s="1">
        <v>46092.459756944438</v>
      </c>
      <c r="I6928" t="b">
        <v>0</v>
      </c>
      <c r="J6928" t="b">
        <v>1</v>
      </c>
      <c r="K6928" t="s">
        <v>41</v>
      </c>
      <c r="L6928" t="s">
        <v>60</v>
      </c>
      <c r="M6928">
        <v>212500</v>
      </c>
      <c r="N6928"/>
      <c r="O6928" t="s">
        <v>2190</v>
      </c>
      <c r="P6928" t="s">
        <v>875</v>
      </c>
    </row>
    <row r="6929" spans="1:16" x14ac:dyDescent="0.35">
      <c r="A6929" t="s">
        <v>8</v>
      </c>
      <c r="B6929" t="s">
        <v>15361</v>
      </c>
      <c r="C6929" t="s">
        <v>304</v>
      </c>
      <c r="D6929" t="s">
        <v>4595</v>
      </c>
      <c r="E6929" t="s">
        <v>59</v>
      </c>
      <c r="F6929" t="b">
        <v>0</v>
      </c>
      <c r="G6929" t="s">
        <v>77</v>
      </c>
      <c r="H6929" s="1">
        <v>46092.459768518522</v>
      </c>
      <c r="I6929" t="b">
        <v>0</v>
      </c>
      <c r="J6929" t="b">
        <v>0</v>
      </c>
      <c r="K6929" t="s">
        <v>41</v>
      </c>
      <c r="L6929" t="s">
        <v>60</v>
      </c>
      <c r="M6929">
        <v>149500</v>
      </c>
      <c r="N6929"/>
      <c r="O6929" t="s">
        <v>15362</v>
      </c>
      <c r="P6929" t="s">
        <v>1187</v>
      </c>
    </row>
    <row r="6930" spans="1:16" x14ac:dyDescent="0.35">
      <c r="A6930" t="s">
        <v>2</v>
      </c>
      <c r="B6930" t="s">
        <v>306</v>
      </c>
      <c r="C6930" t="s">
        <v>515</v>
      </c>
      <c r="D6930" t="s">
        <v>4595</v>
      </c>
      <c r="E6930" t="s">
        <v>59</v>
      </c>
      <c r="F6930" t="b">
        <v>0</v>
      </c>
      <c r="G6930" t="s">
        <v>73</v>
      </c>
      <c r="H6930" s="1">
        <v>46092.459791666668</v>
      </c>
      <c r="I6930" t="b">
        <v>0</v>
      </c>
      <c r="J6930" t="b">
        <v>0</v>
      </c>
      <c r="K6930" t="s">
        <v>41</v>
      </c>
      <c r="L6930" t="s">
        <v>60</v>
      </c>
      <c r="M6930">
        <v>117500</v>
      </c>
      <c r="N6930"/>
      <c r="O6930" t="s">
        <v>2399</v>
      </c>
      <c r="P6930" t="s">
        <v>12168</v>
      </c>
    </row>
    <row r="6931" spans="1:16" x14ac:dyDescent="0.35">
      <c r="A6931" t="s">
        <v>2</v>
      </c>
      <c r="B6931" t="s">
        <v>15363</v>
      </c>
      <c r="C6931" t="s">
        <v>515</v>
      </c>
      <c r="D6931" t="s">
        <v>4595</v>
      </c>
      <c r="F6931" t="b">
        <v>0</v>
      </c>
      <c r="G6931" t="s">
        <v>73</v>
      </c>
      <c r="H6931" s="1">
        <v>46092.459791666668</v>
      </c>
      <c r="I6931" t="b">
        <v>0</v>
      </c>
      <c r="J6931" t="b">
        <v>0</v>
      </c>
      <c r="K6931" t="s">
        <v>41</v>
      </c>
      <c r="L6931" t="s">
        <v>60</v>
      </c>
      <c r="M6931">
        <v>130000</v>
      </c>
      <c r="N6931"/>
      <c r="O6931" t="s">
        <v>4264</v>
      </c>
      <c r="P6931" t="s">
        <v>15364</v>
      </c>
    </row>
    <row r="6932" spans="1:16" x14ac:dyDescent="0.35">
      <c r="A6932" t="s">
        <v>2</v>
      </c>
      <c r="B6932" t="s">
        <v>2</v>
      </c>
      <c r="C6932" t="s">
        <v>1743</v>
      </c>
      <c r="D6932" t="s">
        <v>4595</v>
      </c>
      <c r="E6932" t="s">
        <v>59</v>
      </c>
      <c r="F6932" t="b">
        <v>0</v>
      </c>
      <c r="G6932" t="s">
        <v>73</v>
      </c>
      <c r="H6932" s="1">
        <v>46092.459803240738</v>
      </c>
      <c r="I6932" t="b">
        <v>0</v>
      </c>
      <c r="J6932" t="b">
        <v>1</v>
      </c>
      <c r="K6932" t="s">
        <v>41</v>
      </c>
      <c r="L6932" t="s">
        <v>60</v>
      </c>
      <c r="M6932">
        <v>117500</v>
      </c>
      <c r="N6932"/>
      <c r="O6932" t="s">
        <v>12356</v>
      </c>
      <c r="P6932" t="s">
        <v>12357</v>
      </c>
    </row>
    <row r="6933" spans="1:16" x14ac:dyDescent="0.35">
      <c r="A6933" t="s">
        <v>2</v>
      </c>
      <c r="B6933" t="s">
        <v>12707</v>
      </c>
      <c r="C6933" t="s">
        <v>1883</v>
      </c>
      <c r="D6933" t="s">
        <v>4595</v>
      </c>
      <c r="E6933" t="s">
        <v>72</v>
      </c>
      <c r="F6933" t="b">
        <v>0</v>
      </c>
      <c r="G6933" t="s">
        <v>68</v>
      </c>
      <c r="H6933" s="1">
        <v>46092.459872685176</v>
      </c>
      <c r="I6933" t="b">
        <v>0</v>
      </c>
      <c r="J6933" t="b">
        <v>1</v>
      </c>
      <c r="K6933" t="s">
        <v>41</v>
      </c>
      <c r="L6933" t="s">
        <v>60</v>
      </c>
      <c r="M6933">
        <v>192000</v>
      </c>
      <c r="N6933"/>
      <c r="O6933" t="s">
        <v>95</v>
      </c>
    </row>
    <row r="6934" spans="1:16" x14ac:dyDescent="0.35">
      <c r="A6934" t="s">
        <v>2</v>
      </c>
      <c r="B6934" t="s">
        <v>779</v>
      </c>
      <c r="C6934" t="s">
        <v>2304</v>
      </c>
      <c r="D6934" t="s">
        <v>4595</v>
      </c>
      <c r="E6934" t="s">
        <v>621</v>
      </c>
      <c r="F6934" t="b">
        <v>0</v>
      </c>
      <c r="G6934" t="s">
        <v>68</v>
      </c>
      <c r="H6934" s="1">
        <v>46092.459872685176</v>
      </c>
      <c r="I6934" t="b">
        <v>0</v>
      </c>
      <c r="J6934" t="b">
        <v>0</v>
      </c>
      <c r="K6934" t="s">
        <v>41</v>
      </c>
      <c r="L6934" t="s">
        <v>60</v>
      </c>
      <c r="M6934">
        <v>42500</v>
      </c>
      <c r="N6934"/>
      <c r="O6934" t="s">
        <v>15365</v>
      </c>
      <c r="P6934" t="s">
        <v>1119</v>
      </c>
    </row>
    <row r="6935" spans="1:16" x14ac:dyDescent="0.35">
      <c r="A6935" t="s">
        <v>7</v>
      </c>
      <c r="B6935" t="s">
        <v>1646</v>
      </c>
      <c r="C6935" t="s">
        <v>1456</v>
      </c>
      <c r="D6935" t="s">
        <v>4595</v>
      </c>
      <c r="E6935" t="s">
        <v>59</v>
      </c>
      <c r="F6935" t="b">
        <v>0</v>
      </c>
      <c r="G6935" t="s">
        <v>89</v>
      </c>
      <c r="H6935" s="1">
        <v>46092.459918981483</v>
      </c>
      <c r="I6935" t="b">
        <v>0</v>
      </c>
      <c r="J6935" t="b">
        <v>0</v>
      </c>
      <c r="K6935" t="s">
        <v>41</v>
      </c>
      <c r="L6935" t="s">
        <v>60</v>
      </c>
      <c r="M6935">
        <v>147500</v>
      </c>
      <c r="N6935"/>
      <c r="O6935" t="s">
        <v>11344</v>
      </c>
    </row>
    <row r="6936" spans="1:16" x14ac:dyDescent="0.35">
      <c r="A6936" t="s">
        <v>1</v>
      </c>
      <c r="B6936" t="s">
        <v>15366</v>
      </c>
      <c r="C6936" t="s">
        <v>204</v>
      </c>
      <c r="D6936" t="s">
        <v>4595</v>
      </c>
      <c r="E6936" t="s">
        <v>59</v>
      </c>
      <c r="F6936" t="b">
        <v>0</v>
      </c>
      <c r="G6936" t="s">
        <v>65</v>
      </c>
      <c r="H6936" s="1">
        <v>46092.460069444453</v>
      </c>
      <c r="I6936" t="b">
        <v>1</v>
      </c>
      <c r="J6936" t="b">
        <v>1</v>
      </c>
      <c r="K6936" t="s">
        <v>41</v>
      </c>
      <c r="L6936" t="s">
        <v>60</v>
      </c>
      <c r="M6936">
        <v>285000</v>
      </c>
      <c r="N6936"/>
      <c r="O6936" t="s">
        <v>15367</v>
      </c>
      <c r="P6936" t="s">
        <v>15368</v>
      </c>
    </row>
    <row r="6937" spans="1:16" x14ac:dyDescent="0.35">
      <c r="A6937" t="s">
        <v>1</v>
      </c>
      <c r="B6937" t="s">
        <v>277</v>
      </c>
      <c r="C6937" t="s">
        <v>758</v>
      </c>
      <c r="D6937" t="s">
        <v>4595</v>
      </c>
      <c r="E6937" t="s">
        <v>59</v>
      </c>
      <c r="F6937" t="b">
        <v>0</v>
      </c>
      <c r="G6937" t="s">
        <v>65</v>
      </c>
      <c r="H6937" s="1">
        <v>46092.460127314807</v>
      </c>
      <c r="I6937" t="b">
        <v>1</v>
      </c>
      <c r="J6937" t="b">
        <v>1</v>
      </c>
      <c r="K6937" t="s">
        <v>41</v>
      </c>
      <c r="L6937" t="s">
        <v>60</v>
      </c>
      <c r="M6937">
        <v>235000</v>
      </c>
      <c r="N6937"/>
      <c r="O6937" t="s">
        <v>15369</v>
      </c>
      <c r="P6937" t="s">
        <v>15370</v>
      </c>
    </row>
    <row r="6938" spans="1:16" x14ac:dyDescent="0.35">
      <c r="A6938" t="s">
        <v>5</v>
      </c>
      <c r="B6938" t="s">
        <v>5</v>
      </c>
      <c r="C6938" t="s">
        <v>1888</v>
      </c>
      <c r="D6938" t="s">
        <v>4595</v>
      </c>
      <c r="E6938" t="s">
        <v>59</v>
      </c>
      <c r="F6938" t="b">
        <v>0</v>
      </c>
      <c r="G6938" t="s">
        <v>65</v>
      </c>
      <c r="H6938" s="1">
        <v>46092.460150462961</v>
      </c>
      <c r="I6938" t="b">
        <v>1</v>
      </c>
      <c r="J6938" t="b">
        <v>0</v>
      </c>
      <c r="K6938" t="s">
        <v>41</v>
      </c>
      <c r="L6938" t="s">
        <v>60</v>
      </c>
      <c r="M6938">
        <v>175000</v>
      </c>
      <c r="N6938"/>
      <c r="O6938" t="s">
        <v>15371</v>
      </c>
      <c r="P6938" t="s">
        <v>15372</v>
      </c>
    </row>
    <row r="6939" spans="1:16" x14ac:dyDescent="0.35">
      <c r="A6939" t="s">
        <v>1</v>
      </c>
      <c r="B6939" t="s">
        <v>210</v>
      </c>
      <c r="C6939" t="s">
        <v>113</v>
      </c>
      <c r="D6939" t="s">
        <v>4595</v>
      </c>
      <c r="E6939" t="s">
        <v>88</v>
      </c>
      <c r="F6939" t="b">
        <v>0</v>
      </c>
      <c r="G6939" t="s">
        <v>65</v>
      </c>
      <c r="H6939" s="1">
        <v>46092.460185185177</v>
      </c>
      <c r="I6939" t="b">
        <v>1</v>
      </c>
      <c r="J6939" t="b">
        <v>0</v>
      </c>
      <c r="K6939" t="s">
        <v>41</v>
      </c>
      <c r="L6939" t="s">
        <v>60</v>
      </c>
      <c r="M6939">
        <v>147500</v>
      </c>
      <c r="N6939"/>
      <c r="O6939" t="s">
        <v>12384</v>
      </c>
      <c r="P6939" t="s">
        <v>7842</v>
      </c>
    </row>
    <row r="6940" spans="1:16" x14ac:dyDescent="0.35">
      <c r="A6940" t="s">
        <v>1</v>
      </c>
      <c r="B6940" t="s">
        <v>419</v>
      </c>
      <c r="C6940" t="s">
        <v>758</v>
      </c>
      <c r="D6940" t="s">
        <v>4595</v>
      </c>
      <c r="E6940" t="s">
        <v>59</v>
      </c>
      <c r="F6940" t="b">
        <v>0</v>
      </c>
      <c r="G6940" t="s">
        <v>65</v>
      </c>
      <c r="H6940" s="1">
        <v>46092.460185185177</v>
      </c>
      <c r="I6940" t="b">
        <v>0</v>
      </c>
      <c r="J6940" t="b">
        <v>1</v>
      </c>
      <c r="K6940" t="s">
        <v>41</v>
      </c>
      <c r="L6940" t="s">
        <v>60</v>
      </c>
      <c r="M6940">
        <v>92500</v>
      </c>
      <c r="N6940"/>
      <c r="O6940" t="s">
        <v>15369</v>
      </c>
      <c r="P6940" t="s">
        <v>15373</v>
      </c>
    </row>
    <row r="6941" spans="1:16" x14ac:dyDescent="0.35">
      <c r="A6941" t="s">
        <v>5</v>
      </c>
      <c r="B6941" t="s">
        <v>1906</v>
      </c>
      <c r="C6941" t="s">
        <v>142</v>
      </c>
      <c r="D6941" t="s">
        <v>4595</v>
      </c>
      <c r="E6941" t="s">
        <v>59</v>
      </c>
      <c r="F6941" t="b">
        <v>0</v>
      </c>
      <c r="G6941" t="s">
        <v>65</v>
      </c>
      <c r="H6941" s="1">
        <v>46092.460219907407</v>
      </c>
      <c r="I6941" t="b">
        <v>1</v>
      </c>
      <c r="J6941" t="b">
        <v>0</v>
      </c>
      <c r="K6941" t="s">
        <v>41</v>
      </c>
      <c r="L6941" t="s">
        <v>60</v>
      </c>
      <c r="M6941">
        <v>220000</v>
      </c>
      <c r="N6941"/>
      <c r="O6941" t="s">
        <v>15303</v>
      </c>
      <c r="P6941" t="s">
        <v>461</v>
      </c>
    </row>
    <row r="6942" spans="1:16" x14ac:dyDescent="0.35">
      <c r="A6942" t="s">
        <v>1</v>
      </c>
      <c r="B6942" t="s">
        <v>961</v>
      </c>
      <c r="C6942" t="s">
        <v>15374</v>
      </c>
      <c r="D6942" t="s">
        <v>4595</v>
      </c>
      <c r="E6942" t="s">
        <v>59</v>
      </c>
      <c r="F6942" t="b">
        <v>0</v>
      </c>
      <c r="G6942" t="s">
        <v>65</v>
      </c>
      <c r="H6942" s="1">
        <v>46092.460219907407</v>
      </c>
      <c r="I6942" t="b">
        <v>0</v>
      </c>
      <c r="J6942" t="b">
        <v>1</v>
      </c>
      <c r="K6942" t="s">
        <v>41</v>
      </c>
      <c r="L6942" t="s">
        <v>60</v>
      </c>
      <c r="M6942">
        <v>110000</v>
      </c>
      <c r="N6942"/>
      <c r="O6942" t="s">
        <v>15375</v>
      </c>
    </row>
    <row r="6943" spans="1:16" x14ac:dyDescent="0.35">
      <c r="A6943" t="s">
        <v>1</v>
      </c>
      <c r="B6943" t="s">
        <v>15376</v>
      </c>
      <c r="C6943" t="s">
        <v>989</v>
      </c>
      <c r="D6943" t="s">
        <v>4595</v>
      </c>
      <c r="E6943" t="s">
        <v>59</v>
      </c>
      <c r="F6943" t="b">
        <v>0</v>
      </c>
      <c r="G6943" t="s">
        <v>65</v>
      </c>
      <c r="H6943" s="1">
        <v>46092.460243055553</v>
      </c>
      <c r="I6943" t="b">
        <v>0</v>
      </c>
      <c r="J6943" t="b">
        <v>0</v>
      </c>
      <c r="K6943" t="s">
        <v>41</v>
      </c>
      <c r="L6943" t="s">
        <v>60</v>
      </c>
      <c r="M6943">
        <v>127500</v>
      </c>
      <c r="N6943"/>
      <c r="O6943" t="s">
        <v>15377</v>
      </c>
      <c r="P6943" t="s">
        <v>15378</v>
      </c>
    </row>
    <row r="6944" spans="1:16" x14ac:dyDescent="0.35">
      <c r="A6944" t="s">
        <v>1</v>
      </c>
      <c r="B6944" t="s">
        <v>2312</v>
      </c>
      <c r="C6944" t="s">
        <v>422</v>
      </c>
      <c r="D6944" t="s">
        <v>4595</v>
      </c>
      <c r="E6944" t="s">
        <v>59</v>
      </c>
      <c r="F6944" t="b">
        <v>0</v>
      </c>
      <c r="G6944" t="s">
        <v>65</v>
      </c>
      <c r="H6944" s="1">
        <v>46092.460243055553</v>
      </c>
      <c r="I6944" t="b">
        <v>0</v>
      </c>
      <c r="J6944" t="b">
        <v>0</v>
      </c>
      <c r="K6944" t="s">
        <v>41</v>
      </c>
      <c r="L6944" t="s">
        <v>60</v>
      </c>
      <c r="M6944">
        <v>125000</v>
      </c>
      <c r="N6944"/>
      <c r="O6944" t="s">
        <v>15379</v>
      </c>
      <c r="P6944" t="s">
        <v>15380</v>
      </c>
    </row>
    <row r="6945" spans="1:16" x14ac:dyDescent="0.35">
      <c r="A6945" t="s">
        <v>5</v>
      </c>
      <c r="B6945" t="s">
        <v>2396</v>
      </c>
      <c r="C6945" t="s">
        <v>3125</v>
      </c>
      <c r="D6945" t="s">
        <v>4595</v>
      </c>
      <c r="E6945" t="s">
        <v>59</v>
      </c>
      <c r="F6945" t="b">
        <v>0</v>
      </c>
      <c r="G6945" t="s">
        <v>65</v>
      </c>
      <c r="H6945" s="1">
        <v>46092.460243055553</v>
      </c>
      <c r="I6945" t="b">
        <v>0</v>
      </c>
      <c r="J6945" t="b">
        <v>0</v>
      </c>
      <c r="K6945" t="s">
        <v>41</v>
      </c>
      <c r="L6945" t="s">
        <v>60</v>
      </c>
      <c r="M6945">
        <v>172500</v>
      </c>
      <c r="N6945"/>
      <c r="O6945" t="s">
        <v>15381</v>
      </c>
      <c r="P6945" t="s">
        <v>15382</v>
      </c>
    </row>
    <row r="6946" spans="1:16" x14ac:dyDescent="0.35">
      <c r="A6946" t="s">
        <v>1</v>
      </c>
      <c r="B6946" t="s">
        <v>210</v>
      </c>
      <c r="C6946" t="s">
        <v>508</v>
      </c>
      <c r="D6946" t="s">
        <v>4595</v>
      </c>
      <c r="E6946" t="s">
        <v>59</v>
      </c>
      <c r="F6946" t="b">
        <v>0</v>
      </c>
      <c r="G6946" t="s">
        <v>77</v>
      </c>
      <c r="H6946" s="1">
        <v>46092.460578703707</v>
      </c>
      <c r="I6946" t="b">
        <v>1</v>
      </c>
      <c r="J6946" t="b">
        <v>0</v>
      </c>
      <c r="K6946" t="s">
        <v>41</v>
      </c>
      <c r="L6946" t="s">
        <v>60</v>
      </c>
      <c r="M6946">
        <v>147500</v>
      </c>
      <c r="N6946"/>
      <c r="O6946" t="s">
        <v>7893</v>
      </c>
      <c r="P6946" t="s">
        <v>15383</v>
      </c>
    </row>
    <row r="6947" spans="1:16" x14ac:dyDescent="0.35">
      <c r="A6947" t="s">
        <v>1</v>
      </c>
      <c r="B6947" t="s">
        <v>1</v>
      </c>
      <c r="C6947" t="s">
        <v>15384</v>
      </c>
      <c r="D6947" t="s">
        <v>4595</v>
      </c>
      <c r="E6947" t="s">
        <v>59</v>
      </c>
      <c r="F6947" t="b">
        <v>0</v>
      </c>
      <c r="G6947" t="s">
        <v>77</v>
      </c>
      <c r="H6947" s="1">
        <v>46092.460578703707</v>
      </c>
      <c r="I6947" t="b">
        <v>0</v>
      </c>
      <c r="J6947" t="b">
        <v>1</v>
      </c>
      <c r="K6947" t="s">
        <v>41</v>
      </c>
      <c r="L6947" t="s">
        <v>60</v>
      </c>
      <c r="M6947">
        <v>110000</v>
      </c>
      <c r="N6947"/>
      <c r="O6947" t="s">
        <v>15385</v>
      </c>
      <c r="P6947" t="s">
        <v>15386</v>
      </c>
    </row>
    <row r="6948" spans="1:16" x14ac:dyDescent="0.35">
      <c r="A6948" t="s">
        <v>1</v>
      </c>
      <c r="B6948" t="s">
        <v>390</v>
      </c>
      <c r="C6948" t="s">
        <v>2350</v>
      </c>
      <c r="D6948" t="s">
        <v>4595</v>
      </c>
      <c r="E6948" t="s">
        <v>59</v>
      </c>
      <c r="F6948" t="b">
        <v>0</v>
      </c>
      <c r="G6948" t="s">
        <v>73</v>
      </c>
      <c r="H6948" s="1">
        <v>46092.461157407408</v>
      </c>
      <c r="I6948" t="b">
        <v>0</v>
      </c>
      <c r="J6948" t="b">
        <v>1</v>
      </c>
      <c r="K6948" t="s">
        <v>41</v>
      </c>
      <c r="L6948" t="s">
        <v>60</v>
      </c>
      <c r="M6948">
        <v>147500</v>
      </c>
      <c r="N6948"/>
      <c r="O6948" t="s">
        <v>1692</v>
      </c>
      <c r="P6948" t="s">
        <v>15387</v>
      </c>
    </row>
    <row r="6949" spans="1:16" x14ac:dyDescent="0.35">
      <c r="A6949" t="s">
        <v>1</v>
      </c>
      <c r="B6949" t="s">
        <v>15388</v>
      </c>
      <c r="C6949" t="s">
        <v>218</v>
      </c>
      <c r="D6949" t="s">
        <v>4595</v>
      </c>
      <c r="E6949" t="s">
        <v>59</v>
      </c>
      <c r="F6949" t="b">
        <v>0</v>
      </c>
      <c r="G6949" t="s">
        <v>73</v>
      </c>
      <c r="H6949" s="1">
        <v>46092.461157407408</v>
      </c>
      <c r="I6949" t="b">
        <v>1</v>
      </c>
      <c r="J6949" t="b">
        <v>0</v>
      </c>
      <c r="K6949" t="s">
        <v>41</v>
      </c>
      <c r="L6949" t="s">
        <v>60</v>
      </c>
      <c r="M6949">
        <v>110000</v>
      </c>
      <c r="N6949"/>
      <c r="O6949" t="s">
        <v>15292</v>
      </c>
      <c r="P6949" t="s">
        <v>15389</v>
      </c>
    </row>
    <row r="6950" spans="1:16" x14ac:dyDescent="0.35">
      <c r="A6950" t="s">
        <v>1</v>
      </c>
      <c r="B6950" t="s">
        <v>628</v>
      </c>
      <c r="C6950" t="s">
        <v>758</v>
      </c>
      <c r="D6950" t="s">
        <v>4595</v>
      </c>
      <c r="E6950" t="s">
        <v>59</v>
      </c>
      <c r="F6950" t="b">
        <v>0</v>
      </c>
      <c r="G6950" t="s">
        <v>68</v>
      </c>
      <c r="H6950" s="1">
        <v>46092.46166666667</v>
      </c>
      <c r="I6950" t="b">
        <v>1</v>
      </c>
      <c r="J6950" t="b">
        <v>1</v>
      </c>
      <c r="K6950" t="s">
        <v>41</v>
      </c>
      <c r="L6950" t="s">
        <v>60</v>
      </c>
      <c r="M6950">
        <v>147500</v>
      </c>
      <c r="N6950"/>
      <c r="O6950" t="s">
        <v>15390</v>
      </c>
      <c r="P6950" t="s">
        <v>15391</v>
      </c>
    </row>
    <row r="6951" spans="1:16" x14ac:dyDescent="0.35">
      <c r="A6951" t="s">
        <v>5</v>
      </c>
      <c r="B6951" t="s">
        <v>5</v>
      </c>
      <c r="C6951" t="s">
        <v>2209</v>
      </c>
      <c r="D6951" t="s">
        <v>4595</v>
      </c>
      <c r="E6951" t="s">
        <v>59</v>
      </c>
      <c r="F6951" t="b">
        <v>0</v>
      </c>
      <c r="G6951" t="s">
        <v>89</v>
      </c>
      <c r="H6951" s="1">
        <v>46092.462175925917</v>
      </c>
      <c r="I6951" t="b">
        <v>0</v>
      </c>
      <c r="J6951" t="b">
        <v>0</v>
      </c>
      <c r="K6951" t="s">
        <v>41</v>
      </c>
      <c r="L6951" t="s">
        <v>60</v>
      </c>
      <c r="M6951">
        <v>175000</v>
      </c>
      <c r="N6951"/>
      <c r="O6951" t="s">
        <v>14163</v>
      </c>
    </row>
    <row r="6952" spans="1:16" x14ac:dyDescent="0.35">
      <c r="A6952" t="s">
        <v>1</v>
      </c>
      <c r="B6952" t="s">
        <v>316</v>
      </c>
      <c r="C6952" t="s">
        <v>15012</v>
      </c>
      <c r="D6952" t="s">
        <v>4595</v>
      </c>
      <c r="E6952" t="s">
        <v>59</v>
      </c>
      <c r="F6952" t="b">
        <v>0</v>
      </c>
      <c r="G6952" t="s">
        <v>89</v>
      </c>
      <c r="H6952" s="1">
        <v>46092.462175925917</v>
      </c>
      <c r="I6952" t="b">
        <v>1</v>
      </c>
      <c r="J6952" t="b">
        <v>1</v>
      </c>
      <c r="K6952" t="s">
        <v>41</v>
      </c>
      <c r="L6952" t="s">
        <v>60</v>
      </c>
      <c r="M6952">
        <v>180000</v>
      </c>
      <c r="N6952"/>
      <c r="O6952" t="s">
        <v>2276</v>
      </c>
      <c r="P6952" t="s">
        <v>10003</v>
      </c>
    </row>
    <row r="6953" spans="1:16" x14ac:dyDescent="0.35">
      <c r="A6953" t="s">
        <v>1</v>
      </c>
      <c r="B6953" t="s">
        <v>15392</v>
      </c>
      <c r="C6953" t="s">
        <v>15393</v>
      </c>
      <c r="D6953" t="s">
        <v>4599</v>
      </c>
      <c r="E6953" t="s">
        <v>59</v>
      </c>
      <c r="F6953" t="b">
        <v>0</v>
      </c>
      <c r="G6953" t="s">
        <v>40</v>
      </c>
      <c r="H6953" s="1">
        <v>46092.462592592587</v>
      </c>
      <c r="I6953" t="b">
        <v>1</v>
      </c>
      <c r="J6953" t="b">
        <v>0</v>
      </c>
      <c r="K6953" t="s">
        <v>40</v>
      </c>
      <c r="L6953" t="s">
        <v>60</v>
      </c>
      <c r="M6953">
        <v>52500</v>
      </c>
      <c r="N6953"/>
      <c r="O6953" t="s">
        <v>15394</v>
      </c>
      <c r="P6953" t="s">
        <v>622</v>
      </c>
    </row>
    <row r="6954" spans="1:16" x14ac:dyDescent="0.35">
      <c r="A6954" t="s">
        <v>0</v>
      </c>
      <c r="B6954" t="s">
        <v>15395</v>
      </c>
      <c r="C6954" t="s">
        <v>76</v>
      </c>
      <c r="D6954" t="s">
        <v>4526</v>
      </c>
      <c r="E6954" t="s">
        <v>132</v>
      </c>
      <c r="F6954" t="b">
        <v>1</v>
      </c>
      <c r="G6954" t="s">
        <v>13</v>
      </c>
      <c r="H6954" s="1">
        <v>46092.462777777779</v>
      </c>
      <c r="I6954" t="b">
        <v>1</v>
      </c>
      <c r="J6954" t="b">
        <v>0</v>
      </c>
      <c r="K6954" t="s">
        <v>13</v>
      </c>
      <c r="L6954" t="s">
        <v>74</v>
      </c>
      <c r="M6954"/>
      <c r="N6954">
        <v>42.5</v>
      </c>
      <c r="O6954" t="s">
        <v>5046</v>
      </c>
    </row>
    <row r="6955" spans="1:16" x14ac:dyDescent="0.35">
      <c r="A6955" t="s">
        <v>0</v>
      </c>
      <c r="B6955" t="s">
        <v>15396</v>
      </c>
      <c r="C6955" t="s">
        <v>76</v>
      </c>
      <c r="D6955" t="s">
        <v>4526</v>
      </c>
      <c r="E6955" t="s">
        <v>132</v>
      </c>
      <c r="F6955" t="b">
        <v>1</v>
      </c>
      <c r="G6955" t="s">
        <v>13</v>
      </c>
      <c r="H6955" s="1">
        <v>46092.462777777779</v>
      </c>
      <c r="I6955" t="b">
        <v>0</v>
      </c>
      <c r="J6955" t="b">
        <v>0</v>
      </c>
      <c r="K6955" t="s">
        <v>13</v>
      </c>
      <c r="L6955" t="s">
        <v>74</v>
      </c>
      <c r="M6955"/>
      <c r="N6955">
        <v>50</v>
      </c>
      <c r="O6955" t="s">
        <v>5046</v>
      </c>
    </row>
    <row r="6956" spans="1:16" x14ac:dyDescent="0.35">
      <c r="A6956" t="s">
        <v>0</v>
      </c>
      <c r="B6956" t="s">
        <v>15397</v>
      </c>
      <c r="C6956" t="s">
        <v>76</v>
      </c>
      <c r="D6956" t="s">
        <v>4526</v>
      </c>
      <c r="E6956" t="s">
        <v>132</v>
      </c>
      <c r="F6956" t="b">
        <v>1</v>
      </c>
      <c r="G6956" t="s">
        <v>13</v>
      </c>
      <c r="H6956" s="1">
        <v>46092.462777777779</v>
      </c>
      <c r="I6956" t="b">
        <v>0</v>
      </c>
      <c r="J6956" t="b">
        <v>0</v>
      </c>
      <c r="K6956" t="s">
        <v>13</v>
      </c>
      <c r="L6956" t="s">
        <v>74</v>
      </c>
      <c r="M6956"/>
      <c r="N6956">
        <v>50</v>
      </c>
      <c r="O6956" t="s">
        <v>5046</v>
      </c>
    </row>
    <row r="6957" spans="1:16" x14ac:dyDescent="0.35">
      <c r="A6957" t="s">
        <v>0</v>
      </c>
      <c r="B6957" t="s">
        <v>15398</v>
      </c>
      <c r="C6957" t="s">
        <v>76</v>
      </c>
      <c r="D6957" t="s">
        <v>4526</v>
      </c>
      <c r="E6957" t="s">
        <v>132</v>
      </c>
      <c r="F6957" t="b">
        <v>1</v>
      </c>
      <c r="G6957" t="s">
        <v>13</v>
      </c>
      <c r="H6957" s="1">
        <v>46092.462777777779</v>
      </c>
      <c r="I6957" t="b">
        <v>1</v>
      </c>
      <c r="J6957" t="b">
        <v>0</v>
      </c>
      <c r="K6957" t="s">
        <v>13</v>
      </c>
      <c r="L6957" t="s">
        <v>74</v>
      </c>
      <c r="M6957"/>
      <c r="N6957">
        <v>42.5</v>
      </c>
      <c r="O6957" t="s">
        <v>5046</v>
      </c>
    </row>
    <row r="6958" spans="1:16" x14ac:dyDescent="0.35">
      <c r="A6958" t="s">
        <v>2</v>
      </c>
      <c r="B6958" t="s">
        <v>15399</v>
      </c>
      <c r="C6958" t="s">
        <v>76</v>
      </c>
      <c r="D6958" t="s">
        <v>4526</v>
      </c>
      <c r="E6958" t="s">
        <v>132</v>
      </c>
      <c r="F6958" t="b">
        <v>1</v>
      </c>
      <c r="G6958" t="s">
        <v>13</v>
      </c>
      <c r="H6958" s="1">
        <v>46092.462858796287</v>
      </c>
      <c r="I6958" t="b">
        <v>0</v>
      </c>
      <c r="J6958" t="b">
        <v>0</v>
      </c>
      <c r="K6958" t="s">
        <v>13</v>
      </c>
      <c r="L6958" t="s">
        <v>74</v>
      </c>
      <c r="M6958"/>
      <c r="N6958">
        <v>72.5</v>
      </c>
      <c r="O6958" t="s">
        <v>5046</v>
      </c>
      <c r="P6958" t="s">
        <v>840</v>
      </c>
    </row>
    <row r="6959" spans="1:16" x14ac:dyDescent="0.35">
      <c r="A6959" t="s">
        <v>1</v>
      </c>
      <c r="B6959" t="s">
        <v>15400</v>
      </c>
      <c r="C6959" t="s">
        <v>76</v>
      </c>
      <c r="D6959" t="s">
        <v>4526</v>
      </c>
      <c r="E6959" t="s">
        <v>59</v>
      </c>
      <c r="F6959" t="b">
        <v>1</v>
      </c>
      <c r="G6959" t="s">
        <v>13</v>
      </c>
      <c r="H6959" s="1">
        <v>46092.462893518517</v>
      </c>
      <c r="I6959" t="b">
        <v>0</v>
      </c>
      <c r="J6959" t="b">
        <v>0</v>
      </c>
      <c r="K6959" t="s">
        <v>13</v>
      </c>
      <c r="L6959" t="s">
        <v>74</v>
      </c>
      <c r="M6959"/>
      <c r="N6959">
        <v>70</v>
      </c>
      <c r="O6959" t="s">
        <v>5046</v>
      </c>
      <c r="P6959" t="s">
        <v>15401</v>
      </c>
    </row>
    <row r="6960" spans="1:16" x14ac:dyDescent="0.35">
      <c r="A6960" t="s">
        <v>1</v>
      </c>
      <c r="B6960" t="s">
        <v>15402</v>
      </c>
      <c r="C6960" t="s">
        <v>3216</v>
      </c>
      <c r="D6960" t="s">
        <v>5102</v>
      </c>
      <c r="E6960" t="s">
        <v>59</v>
      </c>
      <c r="F6960" t="b">
        <v>0</v>
      </c>
      <c r="G6960" t="s">
        <v>13</v>
      </c>
      <c r="H6960" s="1">
        <v>46092.463125000002</v>
      </c>
      <c r="I6960" t="b">
        <v>0</v>
      </c>
      <c r="J6960" t="b">
        <v>0</v>
      </c>
      <c r="K6960" t="s">
        <v>13</v>
      </c>
      <c r="L6960" t="s">
        <v>60</v>
      </c>
      <c r="M6960">
        <v>145000</v>
      </c>
      <c r="N6960"/>
      <c r="O6960" t="s">
        <v>15403</v>
      </c>
      <c r="P6960" t="s">
        <v>15404</v>
      </c>
    </row>
    <row r="6961" spans="1:16" x14ac:dyDescent="0.35">
      <c r="A6961" t="s">
        <v>1</v>
      </c>
      <c r="B6961" t="s">
        <v>4393</v>
      </c>
      <c r="C6961" t="s">
        <v>76</v>
      </c>
      <c r="D6961" t="s">
        <v>4526</v>
      </c>
      <c r="E6961" t="s">
        <v>59</v>
      </c>
      <c r="F6961" t="b">
        <v>1</v>
      </c>
      <c r="G6961" t="s">
        <v>13</v>
      </c>
      <c r="H6961" s="1">
        <v>46092.463125000002</v>
      </c>
      <c r="I6961" t="b">
        <v>0</v>
      </c>
      <c r="J6961" t="b">
        <v>0</v>
      </c>
      <c r="K6961" t="s">
        <v>13</v>
      </c>
      <c r="L6961" t="s">
        <v>74</v>
      </c>
      <c r="M6961"/>
      <c r="N6961">
        <v>70</v>
      </c>
      <c r="O6961" t="s">
        <v>5046</v>
      </c>
      <c r="P6961" t="s">
        <v>15401</v>
      </c>
    </row>
    <row r="6962" spans="1:16" x14ac:dyDescent="0.35">
      <c r="A6962" t="s">
        <v>4</v>
      </c>
      <c r="B6962" t="s">
        <v>15405</v>
      </c>
      <c r="C6962" t="s">
        <v>3216</v>
      </c>
      <c r="D6962" t="s">
        <v>4595</v>
      </c>
      <c r="E6962" t="s">
        <v>59</v>
      </c>
      <c r="F6962" t="b">
        <v>0</v>
      </c>
      <c r="G6962" t="s">
        <v>13</v>
      </c>
      <c r="H6962" s="1">
        <v>46092.463136574072</v>
      </c>
      <c r="I6962" t="b">
        <v>0</v>
      </c>
      <c r="J6962" t="b">
        <v>0</v>
      </c>
      <c r="K6962" t="s">
        <v>13</v>
      </c>
      <c r="L6962" t="s">
        <v>60</v>
      </c>
      <c r="M6962">
        <v>180000</v>
      </c>
      <c r="N6962"/>
      <c r="O6962" t="s">
        <v>15406</v>
      </c>
      <c r="P6962" t="s">
        <v>15407</v>
      </c>
    </row>
    <row r="6963" spans="1:16" x14ac:dyDescent="0.35">
      <c r="A6963" t="s">
        <v>3</v>
      </c>
      <c r="B6963" t="s">
        <v>15408</v>
      </c>
      <c r="C6963" t="s">
        <v>76</v>
      </c>
      <c r="D6963" t="s">
        <v>4526</v>
      </c>
      <c r="E6963" t="s">
        <v>132</v>
      </c>
      <c r="F6963" t="b">
        <v>1</v>
      </c>
      <c r="G6963" t="s">
        <v>18</v>
      </c>
      <c r="H6963" s="1">
        <v>46092.468113425923</v>
      </c>
      <c r="I6963" t="b">
        <v>0</v>
      </c>
      <c r="J6963" t="b">
        <v>0</v>
      </c>
      <c r="K6963" t="s">
        <v>18</v>
      </c>
      <c r="L6963" t="s">
        <v>74</v>
      </c>
      <c r="M6963"/>
      <c r="N6963">
        <v>50</v>
      </c>
      <c r="O6963" t="s">
        <v>5046</v>
      </c>
      <c r="P6963" t="s">
        <v>1106</v>
      </c>
    </row>
    <row r="6964" spans="1:16" x14ac:dyDescent="0.35">
      <c r="A6964" t="s">
        <v>0</v>
      </c>
      <c r="B6964" t="s">
        <v>3123</v>
      </c>
      <c r="C6964" t="s">
        <v>207</v>
      </c>
      <c r="D6964" t="s">
        <v>4595</v>
      </c>
      <c r="E6964" t="s">
        <v>59</v>
      </c>
      <c r="F6964" t="b">
        <v>0</v>
      </c>
      <c r="G6964" t="s">
        <v>63</v>
      </c>
      <c r="H6964" s="1">
        <v>46092.474861111114</v>
      </c>
      <c r="I6964" t="b">
        <v>0</v>
      </c>
      <c r="J6964" t="b">
        <v>0</v>
      </c>
      <c r="K6964" t="s">
        <v>41</v>
      </c>
      <c r="L6964" t="s">
        <v>60</v>
      </c>
      <c r="M6964">
        <v>65000</v>
      </c>
      <c r="N6964"/>
      <c r="O6964" t="s">
        <v>12373</v>
      </c>
      <c r="P6964" t="s">
        <v>15409</v>
      </c>
    </row>
    <row r="6965" spans="1:16" x14ac:dyDescent="0.35">
      <c r="A6965" t="s">
        <v>4</v>
      </c>
      <c r="B6965" t="s">
        <v>15410</v>
      </c>
      <c r="C6965" t="s">
        <v>732</v>
      </c>
      <c r="D6965" t="s">
        <v>4595</v>
      </c>
      <c r="E6965" t="s">
        <v>59</v>
      </c>
      <c r="F6965" t="b">
        <v>0</v>
      </c>
      <c r="G6965" t="s">
        <v>63</v>
      </c>
      <c r="H6965" s="1">
        <v>46092.474907407413</v>
      </c>
      <c r="I6965" t="b">
        <v>0</v>
      </c>
      <c r="J6965" t="b">
        <v>1</v>
      </c>
      <c r="K6965" t="s">
        <v>41</v>
      </c>
      <c r="L6965" t="s">
        <v>60</v>
      </c>
      <c r="M6965">
        <v>100000</v>
      </c>
      <c r="N6965"/>
      <c r="O6965" t="s">
        <v>12229</v>
      </c>
      <c r="P6965" t="s">
        <v>15411</v>
      </c>
    </row>
    <row r="6966" spans="1:16" x14ac:dyDescent="0.35">
      <c r="A6966" t="s">
        <v>0</v>
      </c>
      <c r="B6966" t="s">
        <v>4084</v>
      </c>
      <c r="C6966" t="s">
        <v>1445</v>
      </c>
      <c r="D6966" t="s">
        <v>4595</v>
      </c>
      <c r="E6966" t="s">
        <v>59</v>
      </c>
      <c r="F6966" t="b">
        <v>0</v>
      </c>
      <c r="G6966" t="s">
        <v>65</v>
      </c>
      <c r="H6966" s="1">
        <v>46092.500185185178</v>
      </c>
      <c r="I6966" t="b">
        <v>0</v>
      </c>
      <c r="J6966" t="b">
        <v>1</v>
      </c>
      <c r="K6966" t="s">
        <v>41</v>
      </c>
      <c r="L6966" t="s">
        <v>60</v>
      </c>
      <c r="M6966">
        <v>92500</v>
      </c>
      <c r="N6966"/>
      <c r="O6966" t="s">
        <v>15412</v>
      </c>
      <c r="P6966" t="s">
        <v>3826</v>
      </c>
    </row>
    <row r="6967" spans="1:16" x14ac:dyDescent="0.35">
      <c r="A6967" t="s">
        <v>2</v>
      </c>
      <c r="B6967" t="s">
        <v>11370</v>
      </c>
      <c r="C6967" t="s">
        <v>148</v>
      </c>
      <c r="D6967" t="s">
        <v>4595</v>
      </c>
      <c r="E6967" t="s">
        <v>59</v>
      </c>
      <c r="F6967" t="b">
        <v>0</v>
      </c>
      <c r="G6967" t="s">
        <v>89</v>
      </c>
      <c r="H6967" s="1">
        <v>46092.500902777778</v>
      </c>
      <c r="I6967" t="b">
        <v>1</v>
      </c>
      <c r="J6967" t="b">
        <v>0</v>
      </c>
      <c r="K6967" t="s">
        <v>41</v>
      </c>
      <c r="L6967" t="s">
        <v>60</v>
      </c>
      <c r="M6967">
        <v>115000</v>
      </c>
      <c r="N6967"/>
      <c r="O6967" t="s">
        <v>15413</v>
      </c>
      <c r="P6967" t="s">
        <v>15414</v>
      </c>
    </row>
    <row r="6968" spans="1:16" x14ac:dyDescent="0.35">
      <c r="A6968" t="s">
        <v>0</v>
      </c>
      <c r="B6968" t="s">
        <v>15415</v>
      </c>
      <c r="C6968" t="s">
        <v>4530</v>
      </c>
      <c r="D6968" t="s">
        <v>4599</v>
      </c>
      <c r="E6968" t="s">
        <v>59</v>
      </c>
      <c r="F6968" t="b">
        <v>0</v>
      </c>
      <c r="G6968" t="s">
        <v>40</v>
      </c>
      <c r="H6968" s="1">
        <v>46092.504004629627</v>
      </c>
      <c r="I6968" t="b">
        <v>1</v>
      </c>
      <c r="J6968" t="b">
        <v>0</v>
      </c>
      <c r="K6968" t="s">
        <v>40</v>
      </c>
      <c r="L6968" t="s">
        <v>60</v>
      </c>
      <c r="M6968">
        <v>32500</v>
      </c>
      <c r="N6968"/>
      <c r="O6968" t="s">
        <v>15416</v>
      </c>
      <c r="P6968" t="s">
        <v>288</v>
      </c>
    </row>
    <row r="6969" spans="1:16" x14ac:dyDescent="0.35">
      <c r="A6969" t="s">
        <v>6</v>
      </c>
      <c r="B6969" t="s">
        <v>6</v>
      </c>
      <c r="C6969" t="s">
        <v>6647</v>
      </c>
      <c r="D6969" t="s">
        <v>5798</v>
      </c>
      <c r="E6969" t="s">
        <v>59</v>
      </c>
      <c r="F6969" t="b">
        <v>0</v>
      </c>
      <c r="G6969" t="s">
        <v>40</v>
      </c>
      <c r="H6969" s="1">
        <v>46092.504120370373</v>
      </c>
      <c r="I6969" t="b">
        <v>0</v>
      </c>
      <c r="J6969" t="b">
        <v>0</v>
      </c>
      <c r="K6969" t="s">
        <v>40</v>
      </c>
      <c r="L6969" t="s">
        <v>60</v>
      </c>
      <c r="M6969">
        <v>105000</v>
      </c>
      <c r="N6969"/>
      <c r="O6969" t="s">
        <v>8921</v>
      </c>
      <c r="P6969" t="s">
        <v>208</v>
      </c>
    </row>
    <row r="6970" spans="1:16" x14ac:dyDescent="0.35">
      <c r="A6970" t="s">
        <v>0</v>
      </c>
      <c r="B6970" t="s">
        <v>0</v>
      </c>
      <c r="C6970" t="s">
        <v>949</v>
      </c>
      <c r="D6970" t="s">
        <v>4756</v>
      </c>
      <c r="E6970" t="s">
        <v>59</v>
      </c>
      <c r="F6970" t="b">
        <v>0</v>
      </c>
      <c r="G6970" t="s">
        <v>65</v>
      </c>
      <c r="H6970" s="1">
        <v>46092.54178240741</v>
      </c>
      <c r="I6970" t="b">
        <v>0</v>
      </c>
      <c r="J6970" t="b">
        <v>0</v>
      </c>
      <c r="K6970" t="s">
        <v>41</v>
      </c>
      <c r="L6970" t="s">
        <v>60</v>
      </c>
      <c r="M6970">
        <v>100000.5</v>
      </c>
      <c r="N6970"/>
      <c r="O6970" t="s">
        <v>950</v>
      </c>
      <c r="P6970" t="s">
        <v>15417</v>
      </c>
    </row>
    <row r="6971" spans="1:16" x14ac:dyDescent="0.35">
      <c r="A6971" t="s">
        <v>1</v>
      </c>
      <c r="B6971" t="s">
        <v>15418</v>
      </c>
      <c r="C6971" t="s">
        <v>76</v>
      </c>
      <c r="D6971" t="s">
        <v>4346</v>
      </c>
      <c r="E6971" t="s">
        <v>59</v>
      </c>
      <c r="F6971" t="b">
        <v>1</v>
      </c>
      <c r="G6971" t="s">
        <v>65</v>
      </c>
      <c r="H6971" s="1">
        <v>46092.543344907397</v>
      </c>
      <c r="I6971" t="b">
        <v>1</v>
      </c>
      <c r="J6971" t="b">
        <v>1</v>
      </c>
      <c r="K6971" t="s">
        <v>41</v>
      </c>
      <c r="L6971" t="s">
        <v>60</v>
      </c>
      <c r="M6971">
        <v>120000</v>
      </c>
      <c r="N6971"/>
      <c r="O6971" t="s">
        <v>15419</v>
      </c>
      <c r="P6971" t="s">
        <v>15420</v>
      </c>
    </row>
    <row r="6972" spans="1:16" x14ac:dyDescent="0.35">
      <c r="A6972" t="s">
        <v>1</v>
      </c>
      <c r="B6972" t="s">
        <v>629</v>
      </c>
      <c r="C6972" t="s">
        <v>2054</v>
      </c>
      <c r="D6972" t="s">
        <v>4346</v>
      </c>
      <c r="E6972" t="s">
        <v>88</v>
      </c>
      <c r="F6972" t="b">
        <v>0</v>
      </c>
      <c r="G6972" t="s">
        <v>65</v>
      </c>
      <c r="H6972" s="1">
        <v>46092.543356481481</v>
      </c>
      <c r="I6972" t="b">
        <v>0</v>
      </c>
      <c r="J6972" t="b">
        <v>0</v>
      </c>
      <c r="K6972" t="s">
        <v>41</v>
      </c>
      <c r="L6972" t="s">
        <v>74</v>
      </c>
      <c r="M6972"/>
      <c r="N6972">
        <v>65</v>
      </c>
      <c r="O6972" t="s">
        <v>2251</v>
      </c>
      <c r="P6972" t="s">
        <v>15421</v>
      </c>
    </row>
    <row r="6973" spans="1:16" x14ac:dyDescent="0.35">
      <c r="A6973" t="s">
        <v>1</v>
      </c>
      <c r="B6973" t="s">
        <v>15422</v>
      </c>
      <c r="C6973" t="s">
        <v>76</v>
      </c>
      <c r="D6973" t="s">
        <v>4599</v>
      </c>
      <c r="E6973" t="s">
        <v>88</v>
      </c>
      <c r="F6973" t="b">
        <v>1</v>
      </c>
      <c r="G6973" t="s">
        <v>40</v>
      </c>
      <c r="H6973" s="1">
        <v>46092.545925925922</v>
      </c>
      <c r="I6973" t="b">
        <v>1</v>
      </c>
      <c r="J6973" t="b">
        <v>0</v>
      </c>
      <c r="K6973" t="s">
        <v>40</v>
      </c>
      <c r="L6973" t="s">
        <v>74</v>
      </c>
      <c r="M6973"/>
      <c r="N6973">
        <v>62.5</v>
      </c>
      <c r="O6973" t="s">
        <v>15423</v>
      </c>
      <c r="P6973" t="s">
        <v>15424</v>
      </c>
    </row>
    <row r="6974" spans="1:16" x14ac:dyDescent="0.35">
      <c r="A6974" t="s">
        <v>0</v>
      </c>
      <c r="B6974" t="s">
        <v>15425</v>
      </c>
      <c r="C6974" t="s">
        <v>13</v>
      </c>
      <c r="D6974" t="s">
        <v>4595</v>
      </c>
      <c r="E6974" t="s">
        <v>59</v>
      </c>
      <c r="F6974" t="b">
        <v>0</v>
      </c>
      <c r="G6974" t="s">
        <v>13</v>
      </c>
      <c r="H6974" s="1">
        <v>46092.546111111107</v>
      </c>
      <c r="I6974" t="b">
        <v>1</v>
      </c>
      <c r="J6974" t="b">
        <v>0</v>
      </c>
      <c r="K6974" t="s">
        <v>13</v>
      </c>
      <c r="L6974" t="s">
        <v>74</v>
      </c>
      <c r="M6974"/>
      <c r="N6974">
        <v>30</v>
      </c>
      <c r="O6974" t="s">
        <v>4596</v>
      </c>
    </row>
    <row r="6975" spans="1:16" x14ac:dyDescent="0.35">
      <c r="A6975" t="s">
        <v>0</v>
      </c>
      <c r="B6975" t="s">
        <v>3786</v>
      </c>
      <c r="C6975" t="s">
        <v>2811</v>
      </c>
      <c r="D6975" t="s">
        <v>4346</v>
      </c>
      <c r="E6975" t="s">
        <v>59</v>
      </c>
      <c r="F6975" t="b">
        <v>0</v>
      </c>
      <c r="G6975" t="s">
        <v>77</v>
      </c>
      <c r="H6975" s="1">
        <v>46092.583761574067</v>
      </c>
      <c r="I6975" t="b">
        <v>1</v>
      </c>
      <c r="J6975" t="b">
        <v>1</v>
      </c>
      <c r="K6975" t="s">
        <v>41</v>
      </c>
      <c r="L6975" t="s">
        <v>74</v>
      </c>
      <c r="M6975"/>
      <c r="N6975">
        <v>21.5</v>
      </c>
      <c r="O6975" t="s">
        <v>15426</v>
      </c>
      <c r="P6975" t="s">
        <v>219</v>
      </c>
    </row>
    <row r="6976" spans="1:16" x14ac:dyDescent="0.35">
      <c r="A6976" t="s">
        <v>0</v>
      </c>
      <c r="B6976" t="s">
        <v>2380</v>
      </c>
      <c r="C6976" t="s">
        <v>12257</v>
      </c>
      <c r="D6976" t="s">
        <v>14604</v>
      </c>
      <c r="E6976" t="s">
        <v>59</v>
      </c>
      <c r="F6976" t="b">
        <v>0</v>
      </c>
      <c r="G6976" t="s">
        <v>77</v>
      </c>
      <c r="H6976" s="1">
        <v>46092.583796296298</v>
      </c>
      <c r="I6976" t="b">
        <v>0</v>
      </c>
      <c r="J6976" t="b">
        <v>0</v>
      </c>
      <c r="K6976" t="s">
        <v>41</v>
      </c>
      <c r="L6976" t="s">
        <v>60</v>
      </c>
      <c r="M6976">
        <v>134500</v>
      </c>
      <c r="N6976"/>
      <c r="O6976" t="s">
        <v>15427</v>
      </c>
      <c r="P6976" t="s">
        <v>15428</v>
      </c>
    </row>
    <row r="6977" spans="1:16" x14ac:dyDescent="0.35">
      <c r="A6977" t="s">
        <v>0</v>
      </c>
      <c r="B6977" t="s">
        <v>15429</v>
      </c>
      <c r="C6977" t="s">
        <v>11559</v>
      </c>
      <c r="D6977" t="s">
        <v>4595</v>
      </c>
      <c r="E6977" t="s">
        <v>59</v>
      </c>
      <c r="F6977" t="b">
        <v>0</v>
      </c>
      <c r="G6977" t="s">
        <v>89</v>
      </c>
      <c r="H6977" s="1">
        <v>46092.58425925926</v>
      </c>
      <c r="I6977" t="b">
        <v>0</v>
      </c>
      <c r="J6977" t="b">
        <v>1</v>
      </c>
      <c r="K6977" t="s">
        <v>41</v>
      </c>
      <c r="L6977" t="s">
        <v>60</v>
      </c>
      <c r="M6977">
        <v>90000</v>
      </c>
      <c r="N6977"/>
      <c r="O6977" t="s">
        <v>15430</v>
      </c>
      <c r="P6977" t="s">
        <v>15431</v>
      </c>
    </row>
    <row r="6978" spans="1:16" x14ac:dyDescent="0.35">
      <c r="A6978" t="s">
        <v>2</v>
      </c>
      <c r="B6978" t="s">
        <v>15432</v>
      </c>
      <c r="C6978" t="s">
        <v>112</v>
      </c>
      <c r="D6978" t="s">
        <v>4346</v>
      </c>
      <c r="E6978" t="s">
        <v>59</v>
      </c>
      <c r="F6978" t="b">
        <v>0</v>
      </c>
      <c r="G6978" t="s">
        <v>65</v>
      </c>
      <c r="H6978" s="1">
        <v>46092.584328703713</v>
      </c>
      <c r="I6978" t="b">
        <v>0</v>
      </c>
      <c r="J6978" t="b">
        <v>1</v>
      </c>
      <c r="K6978" t="s">
        <v>41</v>
      </c>
      <c r="L6978" t="s">
        <v>60</v>
      </c>
      <c r="M6978">
        <v>337000</v>
      </c>
      <c r="N6978"/>
      <c r="O6978" t="s">
        <v>1990</v>
      </c>
    </row>
    <row r="6979" spans="1:16" x14ac:dyDescent="0.35">
      <c r="A6979" t="s">
        <v>1</v>
      </c>
      <c r="B6979" t="s">
        <v>15433</v>
      </c>
      <c r="C6979" t="s">
        <v>2696</v>
      </c>
      <c r="D6979" t="s">
        <v>4526</v>
      </c>
      <c r="E6979" t="s">
        <v>88</v>
      </c>
      <c r="F6979" t="b">
        <v>0</v>
      </c>
      <c r="G6979" t="s">
        <v>65</v>
      </c>
      <c r="H6979" s="1">
        <v>46092.585011574083</v>
      </c>
      <c r="I6979" t="b">
        <v>0</v>
      </c>
      <c r="J6979" t="b">
        <v>1</v>
      </c>
      <c r="K6979" t="s">
        <v>41</v>
      </c>
      <c r="L6979" t="s">
        <v>74</v>
      </c>
      <c r="M6979"/>
      <c r="N6979">
        <v>43</v>
      </c>
      <c r="O6979" t="s">
        <v>4119</v>
      </c>
      <c r="P6979" t="s">
        <v>15434</v>
      </c>
    </row>
    <row r="6980" spans="1:16" x14ac:dyDescent="0.35">
      <c r="A6980" t="s">
        <v>1</v>
      </c>
      <c r="B6980" t="s">
        <v>210</v>
      </c>
      <c r="C6980" t="s">
        <v>319</v>
      </c>
      <c r="D6980" t="s">
        <v>2360</v>
      </c>
      <c r="E6980" t="s">
        <v>59</v>
      </c>
      <c r="F6980" t="b">
        <v>0</v>
      </c>
      <c r="G6980" t="s">
        <v>65</v>
      </c>
      <c r="H6980" s="1">
        <v>46092.585046296299</v>
      </c>
      <c r="I6980" t="b">
        <v>1</v>
      </c>
      <c r="J6980" t="b">
        <v>0</v>
      </c>
      <c r="K6980" t="s">
        <v>41</v>
      </c>
      <c r="L6980" t="s">
        <v>74</v>
      </c>
      <c r="M6980"/>
      <c r="N6980">
        <v>52</v>
      </c>
      <c r="O6980" t="s">
        <v>15435</v>
      </c>
      <c r="P6980" t="s">
        <v>14841</v>
      </c>
    </row>
    <row r="6981" spans="1:16" x14ac:dyDescent="0.35">
      <c r="A6981" t="s">
        <v>1</v>
      </c>
      <c r="B6981" t="s">
        <v>15436</v>
      </c>
      <c r="C6981" t="s">
        <v>147</v>
      </c>
      <c r="D6981" t="s">
        <v>111</v>
      </c>
      <c r="E6981" t="s">
        <v>59</v>
      </c>
      <c r="F6981" t="b">
        <v>0</v>
      </c>
      <c r="G6981" t="s">
        <v>65</v>
      </c>
      <c r="H6981" s="1">
        <v>46092.585046296299</v>
      </c>
      <c r="I6981" t="b">
        <v>0</v>
      </c>
      <c r="J6981" t="b">
        <v>0</v>
      </c>
      <c r="K6981" t="s">
        <v>41</v>
      </c>
      <c r="L6981" t="s">
        <v>60</v>
      </c>
      <c r="M6981">
        <v>147500</v>
      </c>
      <c r="N6981"/>
      <c r="O6981" t="s">
        <v>111</v>
      </c>
      <c r="P6981" t="s">
        <v>15437</v>
      </c>
    </row>
    <row r="6982" spans="1:16" x14ac:dyDescent="0.35">
      <c r="A6982" t="s">
        <v>1</v>
      </c>
      <c r="B6982" t="s">
        <v>15438</v>
      </c>
      <c r="C6982" t="s">
        <v>15439</v>
      </c>
      <c r="D6982" t="s">
        <v>2360</v>
      </c>
      <c r="E6982" t="s">
        <v>59</v>
      </c>
      <c r="F6982" t="b">
        <v>0</v>
      </c>
      <c r="G6982" t="s">
        <v>65</v>
      </c>
      <c r="H6982" s="1">
        <v>46092.585127314807</v>
      </c>
      <c r="I6982" t="b">
        <v>0</v>
      </c>
      <c r="J6982" t="b">
        <v>1</v>
      </c>
      <c r="K6982" t="s">
        <v>41</v>
      </c>
      <c r="L6982" t="s">
        <v>60</v>
      </c>
      <c r="M6982">
        <v>162120</v>
      </c>
      <c r="N6982"/>
      <c r="O6982" t="s">
        <v>1102</v>
      </c>
      <c r="P6982" t="s">
        <v>15440</v>
      </c>
    </row>
    <row r="6983" spans="1:16" x14ac:dyDescent="0.35">
      <c r="A6983" t="s">
        <v>0</v>
      </c>
      <c r="B6983" t="s">
        <v>15441</v>
      </c>
      <c r="C6983" t="s">
        <v>12595</v>
      </c>
      <c r="D6983" t="s">
        <v>4526</v>
      </c>
      <c r="E6983" t="s">
        <v>88</v>
      </c>
      <c r="F6983" t="b">
        <v>0</v>
      </c>
      <c r="G6983" t="s">
        <v>40</v>
      </c>
      <c r="H6983" s="1">
        <v>46092.587361111109</v>
      </c>
      <c r="I6983" t="b">
        <v>1</v>
      </c>
      <c r="J6983" t="b">
        <v>0</v>
      </c>
      <c r="K6983" t="s">
        <v>40</v>
      </c>
      <c r="L6983" t="s">
        <v>74</v>
      </c>
      <c r="M6983"/>
      <c r="N6983">
        <v>47.5</v>
      </c>
      <c r="O6983" t="s">
        <v>9604</v>
      </c>
      <c r="P6983" t="s">
        <v>15442</v>
      </c>
    </row>
    <row r="6984" spans="1:16" x14ac:dyDescent="0.35">
      <c r="A6984" t="s">
        <v>0</v>
      </c>
      <c r="B6984" t="s">
        <v>2061</v>
      </c>
      <c r="C6984" t="s">
        <v>15443</v>
      </c>
      <c r="D6984" t="s">
        <v>4587</v>
      </c>
      <c r="E6984" t="s">
        <v>59</v>
      </c>
      <c r="F6984" t="b">
        <v>0</v>
      </c>
      <c r="G6984" t="s">
        <v>40</v>
      </c>
      <c r="H6984" s="1">
        <v>46092.587395833332</v>
      </c>
      <c r="I6984" t="b">
        <v>1</v>
      </c>
      <c r="J6984" t="b">
        <v>0</v>
      </c>
      <c r="K6984" t="s">
        <v>40</v>
      </c>
      <c r="L6984" t="s">
        <v>60</v>
      </c>
      <c r="M6984">
        <v>52500</v>
      </c>
      <c r="N6984"/>
      <c r="O6984" t="s">
        <v>15444</v>
      </c>
      <c r="P6984" t="s">
        <v>1314</v>
      </c>
    </row>
    <row r="6985" spans="1:16" x14ac:dyDescent="0.35">
      <c r="A6985" t="s">
        <v>1</v>
      </c>
      <c r="B6985" t="s">
        <v>1</v>
      </c>
      <c r="C6985" t="s">
        <v>15445</v>
      </c>
      <c r="D6985" t="s">
        <v>4526</v>
      </c>
      <c r="E6985" t="s">
        <v>59</v>
      </c>
      <c r="F6985" t="b">
        <v>0</v>
      </c>
      <c r="G6985" t="s">
        <v>40</v>
      </c>
      <c r="H6985" s="1">
        <v>46092.587511574071</v>
      </c>
      <c r="I6985" t="b">
        <v>1</v>
      </c>
      <c r="J6985" t="b">
        <v>0</v>
      </c>
      <c r="K6985" t="s">
        <v>40</v>
      </c>
      <c r="L6985" t="s">
        <v>60</v>
      </c>
      <c r="M6985">
        <v>51250</v>
      </c>
      <c r="N6985"/>
      <c r="O6985" t="s">
        <v>15446</v>
      </c>
      <c r="P6985" t="s">
        <v>15447</v>
      </c>
    </row>
    <row r="6986" spans="1:16" x14ac:dyDescent="0.35">
      <c r="A6986" t="s">
        <v>2</v>
      </c>
      <c r="B6986" t="s">
        <v>15448</v>
      </c>
      <c r="C6986" t="s">
        <v>13</v>
      </c>
      <c r="D6986" t="s">
        <v>4526</v>
      </c>
      <c r="E6986" t="s">
        <v>88</v>
      </c>
      <c r="F6986" t="b">
        <v>0</v>
      </c>
      <c r="G6986" t="s">
        <v>13</v>
      </c>
      <c r="H6986" s="1">
        <v>46092.587824074071</v>
      </c>
      <c r="I6986" t="b">
        <v>1</v>
      </c>
      <c r="J6986" t="b">
        <v>0</v>
      </c>
      <c r="K6986" t="s">
        <v>13</v>
      </c>
      <c r="L6986" t="s">
        <v>60</v>
      </c>
      <c r="M6986">
        <v>73000</v>
      </c>
      <c r="N6986"/>
      <c r="O6986" t="s">
        <v>15449</v>
      </c>
      <c r="P6986" t="s">
        <v>993</v>
      </c>
    </row>
    <row r="6987" spans="1:16" x14ac:dyDescent="0.35">
      <c r="A6987" t="s">
        <v>1</v>
      </c>
      <c r="B6987" t="s">
        <v>1</v>
      </c>
      <c r="C6987" t="s">
        <v>15450</v>
      </c>
      <c r="D6987" t="s">
        <v>4346</v>
      </c>
      <c r="E6987" t="s">
        <v>59</v>
      </c>
      <c r="F6987" t="b">
        <v>0</v>
      </c>
      <c r="G6987" t="s">
        <v>13</v>
      </c>
      <c r="H6987" s="1">
        <v>46092.587893518517</v>
      </c>
      <c r="I6987" t="b">
        <v>0</v>
      </c>
      <c r="J6987" t="b">
        <v>0</v>
      </c>
      <c r="K6987" t="s">
        <v>13</v>
      </c>
      <c r="L6987" t="s">
        <v>60</v>
      </c>
      <c r="M6987">
        <v>90000</v>
      </c>
      <c r="N6987"/>
      <c r="O6987" t="s">
        <v>15451</v>
      </c>
      <c r="P6987" t="s">
        <v>15452</v>
      </c>
    </row>
    <row r="6988" spans="1:16" x14ac:dyDescent="0.35">
      <c r="A6988" t="s">
        <v>6</v>
      </c>
      <c r="B6988" t="s">
        <v>1289</v>
      </c>
      <c r="C6988" t="s">
        <v>76</v>
      </c>
      <c r="D6988" t="s">
        <v>4622</v>
      </c>
      <c r="E6988" t="s">
        <v>59</v>
      </c>
      <c r="F6988" t="b">
        <v>1</v>
      </c>
      <c r="G6988" t="s">
        <v>38</v>
      </c>
      <c r="H6988" s="1">
        <v>46092.610601851848</v>
      </c>
      <c r="I6988" t="b">
        <v>1</v>
      </c>
      <c r="J6988" t="b">
        <v>0</v>
      </c>
      <c r="K6988" t="s">
        <v>38</v>
      </c>
      <c r="L6988" t="s">
        <v>60</v>
      </c>
      <c r="M6988">
        <v>150000</v>
      </c>
      <c r="N6988"/>
      <c r="O6988" t="s">
        <v>15453</v>
      </c>
      <c r="P6988" t="s">
        <v>15454</v>
      </c>
    </row>
    <row r="6989" spans="1:16" x14ac:dyDescent="0.35">
      <c r="A6989" t="s">
        <v>4</v>
      </c>
      <c r="B6989" t="s">
        <v>15455</v>
      </c>
      <c r="C6989" t="s">
        <v>251</v>
      </c>
      <c r="D6989" t="s">
        <v>4526</v>
      </c>
      <c r="E6989" t="s">
        <v>88</v>
      </c>
      <c r="F6989" t="b">
        <v>0</v>
      </c>
      <c r="G6989" t="s">
        <v>68</v>
      </c>
      <c r="H6989" s="1">
        <v>46092.625752314823</v>
      </c>
      <c r="I6989" t="b">
        <v>0</v>
      </c>
      <c r="J6989" t="b">
        <v>0</v>
      </c>
      <c r="K6989" t="s">
        <v>41</v>
      </c>
      <c r="L6989" t="s">
        <v>74</v>
      </c>
      <c r="M6989"/>
      <c r="N6989">
        <v>30.5</v>
      </c>
      <c r="O6989" t="s">
        <v>2125</v>
      </c>
      <c r="P6989" t="s">
        <v>1833</v>
      </c>
    </row>
    <row r="6990" spans="1:16" x14ac:dyDescent="0.35">
      <c r="A6990" t="s">
        <v>6</v>
      </c>
      <c r="B6990" t="s">
        <v>15162</v>
      </c>
      <c r="C6990" t="s">
        <v>81</v>
      </c>
      <c r="D6990" t="s">
        <v>4756</v>
      </c>
      <c r="E6990" t="s">
        <v>59</v>
      </c>
      <c r="F6990" t="b">
        <v>0</v>
      </c>
      <c r="G6990" t="s">
        <v>77</v>
      </c>
      <c r="H6990" s="1">
        <v>46092.626226851848</v>
      </c>
      <c r="I6990" t="b">
        <v>0</v>
      </c>
      <c r="J6990" t="b">
        <v>0</v>
      </c>
      <c r="K6990" t="s">
        <v>41</v>
      </c>
      <c r="L6990" t="s">
        <v>60</v>
      </c>
      <c r="M6990">
        <v>160000</v>
      </c>
      <c r="N6990"/>
      <c r="O6990" t="s">
        <v>402</v>
      </c>
      <c r="P6990" t="s">
        <v>85</v>
      </c>
    </row>
    <row r="6991" spans="1:16" x14ac:dyDescent="0.35">
      <c r="A6991" t="s">
        <v>5</v>
      </c>
      <c r="B6991" t="s">
        <v>15456</v>
      </c>
      <c r="C6991" t="s">
        <v>76</v>
      </c>
      <c r="D6991" t="s">
        <v>141</v>
      </c>
      <c r="E6991" t="s">
        <v>88</v>
      </c>
      <c r="F6991" t="b">
        <v>1</v>
      </c>
      <c r="G6991" t="s">
        <v>65</v>
      </c>
      <c r="H6991" s="1">
        <v>46092.626666666663</v>
      </c>
      <c r="I6991" t="b">
        <v>1</v>
      </c>
      <c r="J6991" t="b">
        <v>0</v>
      </c>
      <c r="K6991" t="s">
        <v>41</v>
      </c>
      <c r="L6991" t="s">
        <v>74</v>
      </c>
      <c r="M6991"/>
      <c r="N6991">
        <v>30</v>
      </c>
      <c r="O6991" t="s">
        <v>141</v>
      </c>
      <c r="P6991" t="s">
        <v>15457</v>
      </c>
    </row>
    <row r="6992" spans="1:16" x14ac:dyDescent="0.35">
      <c r="A6992" t="s">
        <v>1</v>
      </c>
      <c r="B6992" t="s">
        <v>15458</v>
      </c>
      <c r="C6992" t="s">
        <v>15459</v>
      </c>
      <c r="D6992" t="s">
        <v>4526</v>
      </c>
      <c r="E6992" t="s">
        <v>132</v>
      </c>
      <c r="F6992" t="b">
        <v>0</v>
      </c>
      <c r="G6992" t="s">
        <v>65</v>
      </c>
      <c r="H6992" s="1">
        <v>46092.626689814817</v>
      </c>
      <c r="I6992" t="b">
        <v>0</v>
      </c>
      <c r="J6992" t="b">
        <v>1</v>
      </c>
      <c r="K6992" t="s">
        <v>41</v>
      </c>
      <c r="L6992" t="s">
        <v>60</v>
      </c>
      <c r="M6992">
        <v>101450</v>
      </c>
      <c r="N6992"/>
      <c r="O6992" t="s">
        <v>4743</v>
      </c>
      <c r="P6992" t="s">
        <v>15460</v>
      </c>
    </row>
    <row r="6993" spans="1:16" x14ac:dyDescent="0.35">
      <c r="A6993" t="s">
        <v>1</v>
      </c>
      <c r="B6993" t="s">
        <v>153</v>
      </c>
      <c r="C6993" t="s">
        <v>201</v>
      </c>
      <c r="D6993" t="s">
        <v>4526</v>
      </c>
      <c r="E6993" t="s">
        <v>88</v>
      </c>
      <c r="F6993" t="b">
        <v>0</v>
      </c>
      <c r="G6993" t="s">
        <v>65</v>
      </c>
      <c r="H6993" s="1">
        <v>46092.626770833333</v>
      </c>
      <c r="I6993" t="b">
        <v>1</v>
      </c>
      <c r="J6993" t="b">
        <v>0</v>
      </c>
      <c r="K6993" t="s">
        <v>41</v>
      </c>
      <c r="L6993" t="s">
        <v>74</v>
      </c>
      <c r="M6993"/>
      <c r="N6993">
        <v>67.5</v>
      </c>
      <c r="O6993" t="s">
        <v>15461</v>
      </c>
      <c r="P6993" t="s">
        <v>15462</v>
      </c>
    </row>
    <row r="6994" spans="1:16" x14ac:dyDescent="0.35">
      <c r="A6994" t="s">
        <v>2</v>
      </c>
      <c r="B6994" t="s">
        <v>2682</v>
      </c>
      <c r="C6994" t="s">
        <v>172</v>
      </c>
      <c r="D6994" t="s">
        <v>4526</v>
      </c>
      <c r="E6994" t="s">
        <v>59</v>
      </c>
      <c r="F6994" t="b">
        <v>0</v>
      </c>
      <c r="G6994" t="s">
        <v>68</v>
      </c>
      <c r="H6994" s="1">
        <v>46092.667372685188</v>
      </c>
      <c r="I6994" t="b">
        <v>0</v>
      </c>
      <c r="J6994" t="b">
        <v>1</v>
      </c>
      <c r="K6994" t="s">
        <v>41</v>
      </c>
      <c r="L6994" t="s">
        <v>60</v>
      </c>
      <c r="M6994">
        <v>215000</v>
      </c>
      <c r="N6994"/>
      <c r="O6994" t="s">
        <v>15463</v>
      </c>
      <c r="P6994" t="s">
        <v>15464</v>
      </c>
    </row>
    <row r="6995" spans="1:16" x14ac:dyDescent="0.35">
      <c r="A6995" t="s">
        <v>0</v>
      </c>
      <c r="B6995" t="s">
        <v>15465</v>
      </c>
      <c r="C6995" t="s">
        <v>148</v>
      </c>
      <c r="D6995" t="s">
        <v>2360</v>
      </c>
      <c r="E6995" t="s">
        <v>59</v>
      </c>
      <c r="F6995" t="b">
        <v>0</v>
      </c>
      <c r="G6995" t="s">
        <v>89</v>
      </c>
      <c r="H6995" s="1">
        <v>46092.667488425926</v>
      </c>
      <c r="I6995" t="b">
        <v>0</v>
      </c>
      <c r="J6995" t="b">
        <v>1</v>
      </c>
      <c r="K6995" t="s">
        <v>41</v>
      </c>
      <c r="L6995" t="s">
        <v>74</v>
      </c>
      <c r="M6995"/>
      <c r="N6995">
        <v>21.715</v>
      </c>
      <c r="O6995" t="s">
        <v>15466</v>
      </c>
      <c r="P6995" t="s">
        <v>219</v>
      </c>
    </row>
    <row r="6996" spans="1:16" x14ac:dyDescent="0.35">
      <c r="A6996" t="s">
        <v>8</v>
      </c>
      <c r="B6996" t="s">
        <v>15467</v>
      </c>
      <c r="C6996" t="s">
        <v>304</v>
      </c>
      <c r="D6996" t="s">
        <v>4526</v>
      </c>
      <c r="E6996" t="s">
        <v>59</v>
      </c>
      <c r="F6996" t="b">
        <v>0</v>
      </c>
      <c r="G6996" t="s">
        <v>77</v>
      </c>
      <c r="H6996" s="1">
        <v>46092.667893518519</v>
      </c>
      <c r="I6996" t="b">
        <v>0</v>
      </c>
      <c r="J6996" t="b">
        <v>1</v>
      </c>
      <c r="K6996" t="s">
        <v>41</v>
      </c>
      <c r="L6996" t="s">
        <v>60</v>
      </c>
      <c r="M6996">
        <v>280000</v>
      </c>
      <c r="N6996"/>
      <c r="O6996" t="s">
        <v>3789</v>
      </c>
      <c r="P6996" t="s">
        <v>208</v>
      </c>
    </row>
    <row r="6997" spans="1:16" x14ac:dyDescent="0.35">
      <c r="A6997" t="s">
        <v>1</v>
      </c>
      <c r="B6997" t="s">
        <v>15468</v>
      </c>
      <c r="C6997" t="s">
        <v>41</v>
      </c>
      <c r="D6997" t="s">
        <v>4526</v>
      </c>
      <c r="E6997" t="s">
        <v>59</v>
      </c>
      <c r="F6997" t="b">
        <v>0</v>
      </c>
      <c r="G6997" t="s">
        <v>65</v>
      </c>
      <c r="H6997" s="1">
        <v>46092.668333333328</v>
      </c>
      <c r="I6997" t="b">
        <v>1</v>
      </c>
      <c r="J6997" t="b">
        <v>0</v>
      </c>
      <c r="K6997" t="s">
        <v>41</v>
      </c>
      <c r="L6997" t="s">
        <v>60</v>
      </c>
      <c r="M6997">
        <v>250000</v>
      </c>
      <c r="N6997"/>
      <c r="O6997" t="s">
        <v>2150</v>
      </c>
      <c r="P6997" t="s">
        <v>85</v>
      </c>
    </row>
    <row r="6998" spans="1:16" x14ac:dyDescent="0.35">
      <c r="A6998" t="s">
        <v>0</v>
      </c>
      <c r="B6998" t="s">
        <v>3836</v>
      </c>
      <c r="C6998" t="s">
        <v>13</v>
      </c>
      <c r="D6998" t="s">
        <v>4526</v>
      </c>
      <c r="E6998" t="s">
        <v>88</v>
      </c>
      <c r="F6998" t="b">
        <v>0</v>
      </c>
      <c r="G6998" t="s">
        <v>13</v>
      </c>
      <c r="H6998" s="1">
        <v>46092.671111111107</v>
      </c>
      <c r="I6998" t="b">
        <v>1</v>
      </c>
      <c r="J6998" t="b">
        <v>0</v>
      </c>
      <c r="K6998" t="s">
        <v>13</v>
      </c>
      <c r="L6998" t="s">
        <v>60</v>
      </c>
      <c r="M6998">
        <v>95000</v>
      </c>
      <c r="N6998"/>
      <c r="O6998" t="s">
        <v>105</v>
      </c>
      <c r="P6998" t="s">
        <v>15469</v>
      </c>
    </row>
    <row r="6999" spans="1:16" x14ac:dyDescent="0.35">
      <c r="A6999" t="s">
        <v>1</v>
      </c>
      <c r="B6999" t="s">
        <v>1</v>
      </c>
      <c r="C6999" t="s">
        <v>15470</v>
      </c>
      <c r="D6999" t="s">
        <v>4526</v>
      </c>
      <c r="E6999" t="s">
        <v>59</v>
      </c>
      <c r="F6999" t="b">
        <v>0</v>
      </c>
      <c r="G6999" t="s">
        <v>13</v>
      </c>
      <c r="H6999" s="1">
        <v>46092.671226851853</v>
      </c>
      <c r="I6999" t="b">
        <v>0</v>
      </c>
      <c r="J6999" t="b">
        <v>0</v>
      </c>
      <c r="K6999" t="s">
        <v>13</v>
      </c>
      <c r="L6999" t="s">
        <v>60</v>
      </c>
      <c r="M6999">
        <v>110000</v>
      </c>
      <c r="N6999"/>
      <c r="O6999" t="s">
        <v>15471</v>
      </c>
      <c r="P6999" t="s">
        <v>4426</v>
      </c>
    </row>
    <row r="7000" spans="1:16" x14ac:dyDescent="0.35">
      <c r="A7000" t="s">
        <v>4</v>
      </c>
      <c r="B7000" t="s">
        <v>15472</v>
      </c>
      <c r="C7000" t="s">
        <v>913</v>
      </c>
      <c r="D7000" t="s">
        <v>4346</v>
      </c>
      <c r="E7000" t="s">
        <v>59</v>
      </c>
      <c r="F7000" t="b">
        <v>0</v>
      </c>
      <c r="G7000" t="s">
        <v>20</v>
      </c>
      <c r="H7000" s="1">
        <v>46092.681967592587</v>
      </c>
      <c r="I7000" t="b">
        <v>1</v>
      </c>
      <c r="J7000" t="b">
        <v>0</v>
      </c>
      <c r="K7000" t="s">
        <v>20</v>
      </c>
      <c r="L7000" t="s">
        <v>60</v>
      </c>
      <c r="M7000">
        <v>85021.3</v>
      </c>
      <c r="N7000"/>
      <c r="O7000" t="s">
        <v>15473</v>
      </c>
      <c r="P7000" t="s">
        <v>15474</v>
      </c>
    </row>
    <row r="7001" spans="1:16" x14ac:dyDescent="0.35">
      <c r="A7001" t="s">
        <v>1</v>
      </c>
      <c r="B7001" t="s">
        <v>15475</v>
      </c>
      <c r="C7001" t="s">
        <v>13266</v>
      </c>
      <c r="D7001" t="s">
        <v>4526</v>
      </c>
      <c r="E7001" t="s">
        <v>59</v>
      </c>
      <c r="F7001" t="b">
        <v>0</v>
      </c>
      <c r="G7001" t="s">
        <v>65</v>
      </c>
      <c r="H7001" s="1">
        <v>46092.710127314807</v>
      </c>
      <c r="I7001" t="b">
        <v>0</v>
      </c>
      <c r="J7001" t="b">
        <v>1</v>
      </c>
      <c r="K7001" t="s">
        <v>41</v>
      </c>
      <c r="L7001" t="s">
        <v>60</v>
      </c>
      <c r="M7001">
        <v>147500</v>
      </c>
      <c r="N7001"/>
      <c r="O7001" t="s">
        <v>15476</v>
      </c>
      <c r="P7001" t="s">
        <v>15477</v>
      </c>
    </row>
    <row r="7002" spans="1:16" x14ac:dyDescent="0.35">
      <c r="A7002" t="s">
        <v>1</v>
      </c>
      <c r="B7002" t="s">
        <v>15478</v>
      </c>
      <c r="C7002" t="s">
        <v>1250</v>
      </c>
      <c r="D7002" t="s">
        <v>4346</v>
      </c>
      <c r="E7002" t="s">
        <v>59</v>
      </c>
      <c r="F7002" t="b">
        <v>0</v>
      </c>
      <c r="G7002" t="s">
        <v>73</v>
      </c>
      <c r="H7002" s="1">
        <v>46092.711053240739</v>
      </c>
      <c r="I7002" t="b">
        <v>0</v>
      </c>
      <c r="J7002" t="b">
        <v>1</v>
      </c>
      <c r="K7002" t="s">
        <v>41</v>
      </c>
      <c r="L7002" t="s">
        <v>60</v>
      </c>
      <c r="M7002">
        <v>134900</v>
      </c>
      <c r="N7002"/>
      <c r="O7002" t="s">
        <v>699</v>
      </c>
      <c r="P7002" t="s">
        <v>15479</v>
      </c>
    </row>
    <row r="7003" spans="1:16" x14ac:dyDescent="0.35">
      <c r="A7003" t="s">
        <v>0</v>
      </c>
      <c r="B7003" t="s">
        <v>0</v>
      </c>
      <c r="C7003" t="s">
        <v>15480</v>
      </c>
      <c r="D7003" t="s">
        <v>4599</v>
      </c>
      <c r="F7003" t="b">
        <v>0</v>
      </c>
      <c r="G7003" t="s">
        <v>40</v>
      </c>
      <c r="H7003" s="1">
        <v>46092.712361111109</v>
      </c>
      <c r="I7003" t="b">
        <v>1</v>
      </c>
      <c r="J7003" t="b">
        <v>0</v>
      </c>
      <c r="K7003" t="s">
        <v>40</v>
      </c>
      <c r="L7003" t="s">
        <v>60</v>
      </c>
      <c r="M7003">
        <v>41250</v>
      </c>
      <c r="N7003"/>
      <c r="O7003" t="s">
        <v>15481</v>
      </c>
      <c r="P7003" t="s">
        <v>15482</v>
      </c>
    </row>
    <row r="7004" spans="1:16" x14ac:dyDescent="0.35">
      <c r="A7004" t="s">
        <v>2</v>
      </c>
      <c r="B7004" t="s">
        <v>15483</v>
      </c>
      <c r="C7004" t="s">
        <v>2408</v>
      </c>
      <c r="D7004" t="s">
        <v>4526</v>
      </c>
      <c r="E7004" t="s">
        <v>59</v>
      </c>
      <c r="F7004" t="b">
        <v>0</v>
      </c>
      <c r="G7004" t="s">
        <v>13</v>
      </c>
      <c r="H7004" s="1">
        <v>46092.712893518517</v>
      </c>
      <c r="I7004" t="b">
        <v>1</v>
      </c>
      <c r="J7004" t="b">
        <v>0</v>
      </c>
      <c r="K7004" t="s">
        <v>13</v>
      </c>
      <c r="L7004" t="s">
        <v>60</v>
      </c>
      <c r="M7004">
        <v>85500</v>
      </c>
      <c r="N7004"/>
      <c r="O7004" t="s">
        <v>15484</v>
      </c>
      <c r="P7004" t="s">
        <v>1377</v>
      </c>
    </row>
    <row r="7005" spans="1:16" x14ac:dyDescent="0.35">
      <c r="A7005" t="s">
        <v>1</v>
      </c>
      <c r="B7005" t="s">
        <v>15485</v>
      </c>
      <c r="C7005" t="s">
        <v>913</v>
      </c>
      <c r="D7005" t="s">
        <v>4346</v>
      </c>
      <c r="E7005" t="s">
        <v>59</v>
      </c>
      <c r="F7005" t="b">
        <v>0</v>
      </c>
      <c r="G7005" t="s">
        <v>20</v>
      </c>
      <c r="H7005" s="1">
        <v>46092.723634259259</v>
      </c>
      <c r="I7005" t="b">
        <v>0</v>
      </c>
      <c r="J7005" t="b">
        <v>0</v>
      </c>
      <c r="K7005" t="s">
        <v>20</v>
      </c>
      <c r="L7005" t="s">
        <v>60</v>
      </c>
      <c r="M7005">
        <v>85000</v>
      </c>
      <c r="N7005"/>
      <c r="O7005" t="s">
        <v>15486</v>
      </c>
      <c r="P7005" t="s">
        <v>15487</v>
      </c>
    </row>
    <row r="7006" spans="1:16" x14ac:dyDescent="0.35">
      <c r="A7006" t="s">
        <v>0</v>
      </c>
      <c r="B7006" t="s">
        <v>262</v>
      </c>
      <c r="C7006" t="s">
        <v>201</v>
      </c>
      <c r="D7006" t="s">
        <v>4526</v>
      </c>
      <c r="E7006" t="s">
        <v>59</v>
      </c>
      <c r="F7006" t="b">
        <v>0</v>
      </c>
      <c r="G7006" t="s">
        <v>77</v>
      </c>
      <c r="H7006" s="1">
        <v>46092.750428240739</v>
      </c>
      <c r="I7006" t="b">
        <v>1</v>
      </c>
      <c r="J7006" t="b">
        <v>0</v>
      </c>
      <c r="K7006" t="s">
        <v>41</v>
      </c>
      <c r="L7006" t="s">
        <v>74</v>
      </c>
      <c r="M7006"/>
      <c r="N7006">
        <v>65</v>
      </c>
      <c r="O7006" t="s">
        <v>13294</v>
      </c>
      <c r="P7006" t="s">
        <v>974</v>
      </c>
    </row>
    <row r="7007" spans="1:16" x14ac:dyDescent="0.35">
      <c r="A7007" t="s">
        <v>0</v>
      </c>
      <c r="B7007" t="s">
        <v>4008</v>
      </c>
      <c r="C7007" t="s">
        <v>978</v>
      </c>
      <c r="D7007" t="s">
        <v>4346</v>
      </c>
      <c r="E7007" t="s">
        <v>59</v>
      </c>
      <c r="F7007" t="b">
        <v>0</v>
      </c>
      <c r="G7007" t="s">
        <v>77</v>
      </c>
      <c r="H7007" s="1">
        <v>46092.750428240739</v>
      </c>
      <c r="I7007" t="b">
        <v>0</v>
      </c>
      <c r="J7007" t="b">
        <v>1</v>
      </c>
      <c r="K7007" t="s">
        <v>41</v>
      </c>
      <c r="L7007" t="s">
        <v>74</v>
      </c>
      <c r="M7007"/>
      <c r="N7007">
        <v>71.5</v>
      </c>
      <c r="O7007" t="s">
        <v>775</v>
      </c>
      <c r="P7007" t="s">
        <v>15488</v>
      </c>
    </row>
    <row r="7008" spans="1:16" x14ac:dyDescent="0.35">
      <c r="A7008" t="s">
        <v>2</v>
      </c>
      <c r="B7008" t="s">
        <v>15489</v>
      </c>
      <c r="C7008" t="s">
        <v>396</v>
      </c>
      <c r="D7008" t="s">
        <v>4526</v>
      </c>
      <c r="E7008" t="s">
        <v>59</v>
      </c>
      <c r="F7008" t="b">
        <v>0</v>
      </c>
      <c r="G7008" t="s">
        <v>68</v>
      </c>
      <c r="H7008" s="1">
        <v>46092.75072916667</v>
      </c>
      <c r="I7008" t="b">
        <v>0</v>
      </c>
      <c r="J7008" t="b">
        <v>0</v>
      </c>
      <c r="K7008" t="s">
        <v>41</v>
      </c>
      <c r="L7008" t="s">
        <v>60</v>
      </c>
      <c r="M7008">
        <v>130000</v>
      </c>
      <c r="N7008"/>
      <c r="O7008" t="s">
        <v>15490</v>
      </c>
    </row>
    <row r="7009" spans="1:16" x14ac:dyDescent="0.35">
      <c r="A7009" t="s">
        <v>8</v>
      </c>
      <c r="B7009" t="s">
        <v>15491</v>
      </c>
      <c r="C7009" t="s">
        <v>4607</v>
      </c>
      <c r="D7009" t="s">
        <v>4526</v>
      </c>
      <c r="E7009" t="s">
        <v>59</v>
      </c>
      <c r="F7009" t="b">
        <v>0</v>
      </c>
      <c r="G7009" t="s">
        <v>73</v>
      </c>
      <c r="H7009" s="1">
        <v>46092.752939814818</v>
      </c>
      <c r="I7009" t="b">
        <v>0</v>
      </c>
      <c r="J7009" t="b">
        <v>1</v>
      </c>
      <c r="K7009" t="s">
        <v>41</v>
      </c>
      <c r="L7009" t="s">
        <v>60</v>
      </c>
      <c r="M7009">
        <v>157500</v>
      </c>
      <c r="N7009"/>
      <c r="O7009" t="s">
        <v>4608</v>
      </c>
      <c r="P7009" t="s">
        <v>15492</v>
      </c>
    </row>
    <row r="7010" spans="1:16" x14ac:dyDescent="0.35">
      <c r="A7010" t="s">
        <v>0</v>
      </c>
      <c r="B7010" t="s">
        <v>15493</v>
      </c>
      <c r="C7010" t="s">
        <v>112</v>
      </c>
      <c r="D7010" t="s">
        <v>5440</v>
      </c>
      <c r="E7010" t="s">
        <v>59</v>
      </c>
      <c r="F7010" t="b">
        <v>0</v>
      </c>
      <c r="G7010" t="s">
        <v>65</v>
      </c>
      <c r="H7010" s="1">
        <v>46092.79173611111</v>
      </c>
      <c r="I7010" t="b">
        <v>1</v>
      </c>
      <c r="J7010" t="b">
        <v>1</v>
      </c>
      <c r="K7010" t="s">
        <v>41</v>
      </c>
      <c r="L7010" t="s">
        <v>60</v>
      </c>
      <c r="M7010">
        <v>160000</v>
      </c>
      <c r="N7010"/>
      <c r="O7010" t="s">
        <v>15494</v>
      </c>
      <c r="P7010" t="s">
        <v>1009</v>
      </c>
    </row>
    <row r="7011" spans="1:16" x14ac:dyDescent="0.35">
      <c r="A7011" t="s">
        <v>2</v>
      </c>
      <c r="B7011" t="s">
        <v>15495</v>
      </c>
      <c r="C7011" t="s">
        <v>15496</v>
      </c>
      <c r="D7011" t="s">
        <v>4346</v>
      </c>
      <c r="E7011" t="s">
        <v>59</v>
      </c>
      <c r="F7011" t="b">
        <v>0</v>
      </c>
      <c r="G7011" t="s">
        <v>65</v>
      </c>
      <c r="H7011" s="1">
        <v>46092.792719907397</v>
      </c>
      <c r="I7011" t="b">
        <v>0</v>
      </c>
      <c r="J7011" t="b">
        <v>1</v>
      </c>
      <c r="K7011" t="s">
        <v>41</v>
      </c>
      <c r="L7011" t="s">
        <v>60</v>
      </c>
      <c r="M7011">
        <v>107180</v>
      </c>
      <c r="N7011"/>
      <c r="O7011" t="s">
        <v>15497</v>
      </c>
      <c r="P7011" t="s">
        <v>15498</v>
      </c>
    </row>
    <row r="7012" spans="1:16" x14ac:dyDescent="0.35">
      <c r="A7012" t="s">
        <v>8</v>
      </c>
      <c r="B7012" t="s">
        <v>15499</v>
      </c>
      <c r="C7012" t="s">
        <v>162</v>
      </c>
      <c r="D7012" t="s">
        <v>4526</v>
      </c>
      <c r="E7012" t="s">
        <v>59</v>
      </c>
      <c r="F7012" t="b">
        <v>0</v>
      </c>
      <c r="G7012" t="s">
        <v>73</v>
      </c>
      <c r="H7012" s="1">
        <v>46092.794259259259</v>
      </c>
      <c r="I7012" t="b">
        <v>0</v>
      </c>
      <c r="J7012" t="b">
        <v>1</v>
      </c>
      <c r="K7012" t="s">
        <v>41</v>
      </c>
      <c r="L7012" t="s">
        <v>60</v>
      </c>
      <c r="M7012">
        <v>175000</v>
      </c>
      <c r="N7012"/>
      <c r="O7012" t="s">
        <v>4743</v>
      </c>
      <c r="P7012" t="s">
        <v>15500</v>
      </c>
    </row>
    <row r="7013" spans="1:16" x14ac:dyDescent="0.35">
      <c r="A7013" t="s">
        <v>8</v>
      </c>
      <c r="B7013" t="s">
        <v>15501</v>
      </c>
      <c r="C7013" t="s">
        <v>1621</v>
      </c>
      <c r="D7013" t="s">
        <v>4526</v>
      </c>
      <c r="E7013" t="s">
        <v>59</v>
      </c>
      <c r="F7013" t="b">
        <v>0</v>
      </c>
      <c r="G7013" t="s">
        <v>68</v>
      </c>
      <c r="H7013" s="1">
        <v>46092.795023148137</v>
      </c>
      <c r="I7013" t="b">
        <v>0</v>
      </c>
      <c r="J7013" t="b">
        <v>0</v>
      </c>
      <c r="K7013" t="s">
        <v>41</v>
      </c>
      <c r="L7013" t="s">
        <v>74</v>
      </c>
      <c r="M7013"/>
      <c r="N7013">
        <v>77.5</v>
      </c>
      <c r="O7013" t="s">
        <v>15502</v>
      </c>
      <c r="P7013" t="s">
        <v>2284</v>
      </c>
    </row>
    <row r="7014" spans="1:16" x14ac:dyDescent="0.35">
      <c r="A7014" t="s">
        <v>1</v>
      </c>
      <c r="B7014" t="s">
        <v>10539</v>
      </c>
      <c r="C7014" t="s">
        <v>500</v>
      </c>
      <c r="D7014" t="s">
        <v>4526</v>
      </c>
      <c r="E7014" t="s">
        <v>59</v>
      </c>
      <c r="F7014" t="b">
        <v>0</v>
      </c>
      <c r="G7014" t="s">
        <v>13</v>
      </c>
      <c r="H7014" s="1">
        <v>46092.796458333331</v>
      </c>
      <c r="I7014" t="b">
        <v>0</v>
      </c>
      <c r="J7014" t="b">
        <v>0</v>
      </c>
      <c r="K7014" t="s">
        <v>13</v>
      </c>
      <c r="L7014" t="s">
        <v>60</v>
      </c>
      <c r="M7014">
        <v>105000</v>
      </c>
      <c r="N7014"/>
      <c r="O7014" t="s">
        <v>1876</v>
      </c>
      <c r="P7014" t="s">
        <v>10540</v>
      </c>
    </row>
    <row r="7015" spans="1:16" x14ac:dyDescent="0.35">
      <c r="A7015" t="s">
        <v>7</v>
      </c>
      <c r="B7015" t="s">
        <v>2894</v>
      </c>
      <c r="C7015" t="s">
        <v>336</v>
      </c>
      <c r="D7015" t="s">
        <v>4526</v>
      </c>
      <c r="E7015" t="s">
        <v>59</v>
      </c>
      <c r="F7015" t="b">
        <v>0</v>
      </c>
      <c r="G7015" t="s">
        <v>65</v>
      </c>
      <c r="H7015" s="1">
        <v>46092.833425925928</v>
      </c>
      <c r="I7015" t="b">
        <v>0</v>
      </c>
      <c r="J7015" t="b">
        <v>1</v>
      </c>
      <c r="K7015" t="s">
        <v>41</v>
      </c>
      <c r="L7015" t="s">
        <v>60</v>
      </c>
      <c r="M7015">
        <v>104027</v>
      </c>
      <c r="N7015"/>
      <c r="O7015" t="s">
        <v>15503</v>
      </c>
      <c r="P7015" t="s">
        <v>15504</v>
      </c>
    </row>
    <row r="7016" spans="1:16" x14ac:dyDescent="0.35">
      <c r="A7016" t="s">
        <v>3</v>
      </c>
      <c r="B7016" t="s">
        <v>2775</v>
      </c>
      <c r="C7016" t="s">
        <v>998</v>
      </c>
      <c r="D7016" t="s">
        <v>4526</v>
      </c>
      <c r="E7016" t="s">
        <v>59</v>
      </c>
      <c r="F7016" t="b">
        <v>0</v>
      </c>
      <c r="G7016" t="s">
        <v>65</v>
      </c>
      <c r="H7016" s="1">
        <v>46092.833495370367</v>
      </c>
      <c r="I7016" t="b">
        <v>0</v>
      </c>
      <c r="J7016" t="b">
        <v>0</v>
      </c>
      <c r="K7016" t="s">
        <v>41</v>
      </c>
      <c r="L7016" t="s">
        <v>60</v>
      </c>
      <c r="M7016">
        <v>110000</v>
      </c>
      <c r="N7016"/>
      <c r="O7016" t="s">
        <v>15505</v>
      </c>
      <c r="P7016" t="s">
        <v>875</v>
      </c>
    </row>
    <row r="7017" spans="1:16" x14ac:dyDescent="0.35">
      <c r="A7017" t="s">
        <v>4</v>
      </c>
      <c r="B7017" t="s">
        <v>3430</v>
      </c>
      <c r="C7017" t="s">
        <v>15506</v>
      </c>
      <c r="D7017" t="s">
        <v>4526</v>
      </c>
      <c r="E7017" t="s">
        <v>59</v>
      </c>
      <c r="F7017" t="b">
        <v>0</v>
      </c>
      <c r="G7017" t="s">
        <v>68</v>
      </c>
      <c r="H7017" s="1">
        <v>46092.834085648137</v>
      </c>
      <c r="I7017" t="b">
        <v>0</v>
      </c>
      <c r="J7017" t="b">
        <v>0</v>
      </c>
      <c r="K7017" t="s">
        <v>41</v>
      </c>
      <c r="L7017" t="s">
        <v>60</v>
      </c>
      <c r="M7017">
        <v>102935</v>
      </c>
      <c r="N7017"/>
      <c r="O7017" t="s">
        <v>15507</v>
      </c>
    </row>
    <row r="7018" spans="1:16" x14ac:dyDescent="0.35">
      <c r="A7018" t="s">
        <v>2</v>
      </c>
      <c r="B7018" t="s">
        <v>15508</v>
      </c>
      <c r="C7018" t="s">
        <v>3489</v>
      </c>
      <c r="D7018" t="s">
        <v>2360</v>
      </c>
      <c r="E7018" t="s">
        <v>59</v>
      </c>
      <c r="F7018" t="b">
        <v>0</v>
      </c>
      <c r="G7018" t="s">
        <v>65</v>
      </c>
      <c r="H7018" s="1">
        <v>46092.834386574083</v>
      </c>
      <c r="I7018" t="b">
        <v>0</v>
      </c>
      <c r="J7018" t="b">
        <v>1</v>
      </c>
      <c r="K7018" t="s">
        <v>41</v>
      </c>
      <c r="L7018" t="s">
        <v>60</v>
      </c>
      <c r="M7018">
        <v>140000</v>
      </c>
      <c r="N7018"/>
      <c r="O7018" t="s">
        <v>15509</v>
      </c>
      <c r="P7018" t="s">
        <v>15510</v>
      </c>
    </row>
    <row r="7019" spans="1:16" x14ac:dyDescent="0.35">
      <c r="A7019" t="s">
        <v>2</v>
      </c>
      <c r="B7019" t="s">
        <v>15511</v>
      </c>
      <c r="C7019" t="s">
        <v>79</v>
      </c>
      <c r="D7019" t="s">
        <v>4346</v>
      </c>
      <c r="E7019" t="s">
        <v>59</v>
      </c>
      <c r="F7019" t="b">
        <v>0</v>
      </c>
      <c r="G7019" t="s">
        <v>77</v>
      </c>
      <c r="H7019" s="1">
        <v>46092.834537037037</v>
      </c>
      <c r="I7019" t="b">
        <v>0</v>
      </c>
      <c r="J7019" t="b">
        <v>1</v>
      </c>
      <c r="K7019" t="s">
        <v>41</v>
      </c>
      <c r="L7019" t="s">
        <v>60</v>
      </c>
      <c r="M7019">
        <v>235000</v>
      </c>
      <c r="N7019"/>
      <c r="O7019" t="s">
        <v>1990</v>
      </c>
      <c r="P7019" t="s">
        <v>5601</v>
      </c>
    </row>
    <row r="7020" spans="1:16" x14ac:dyDescent="0.35">
      <c r="A7020" t="s">
        <v>1</v>
      </c>
      <c r="B7020" t="s">
        <v>15512</v>
      </c>
      <c r="C7020" t="s">
        <v>3489</v>
      </c>
      <c r="D7020" t="s">
        <v>2360</v>
      </c>
      <c r="E7020" t="s">
        <v>59</v>
      </c>
      <c r="F7020" t="b">
        <v>0</v>
      </c>
      <c r="G7020" t="s">
        <v>65</v>
      </c>
      <c r="H7020" s="1">
        <v>46092.835069444453</v>
      </c>
      <c r="I7020" t="b">
        <v>0</v>
      </c>
      <c r="J7020" t="b">
        <v>1</v>
      </c>
      <c r="K7020" t="s">
        <v>41</v>
      </c>
      <c r="L7020" t="s">
        <v>60</v>
      </c>
      <c r="M7020">
        <v>130000</v>
      </c>
      <c r="N7020"/>
      <c r="O7020" t="s">
        <v>15509</v>
      </c>
      <c r="P7020" t="s">
        <v>15513</v>
      </c>
    </row>
    <row r="7021" spans="1:16" x14ac:dyDescent="0.35">
      <c r="A7021" t="s">
        <v>1</v>
      </c>
      <c r="B7021" t="s">
        <v>15514</v>
      </c>
      <c r="C7021" t="s">
        <v>162</v>
      </c>
      <c r="D7021" t="s">
        <v>4526</v>
      </c>
      <c r="E7021" t="s">
        <v>59</v>
      </c>
      <c r="F7021" t="b">
        <v>0</v>
      </c>
      <c r="G7021" t="s">
        <v>73</v>
      </c>
      <c r="H7021" s="1">
        <v>46092.835821759261</v>
      </c>
      <c r="I7021" t="b">
        <v>0</v>
      </c>
      <c r="J7021" t="b">
        <v>1</v>
      </c>
      <c r="K7021" t="s">
        <v>41</v>
      </c>
      <c r="L7021" t="s">
        <v>60</v>
      </c>
      <c r="M7021">
        <v>151275</v>
      </c>
      <c r="N7021"/>
      <c r="O7021" t="s">
        <v>3258</v>
      </c>
      <c r="P7021" t="s">
        <v>15515</v>
      </c>
    </row>
    <row r="7022" spans="1:16" x14ac:dyDescent="0.35">
      <c r="A7022" t="s">
        <v>2</v>
      </c>
      <c r="B7022" t="s">
        <v>15516</v>
      </c>
      <c r="C7022" t="s">
        <v>246</v>
      </c>
      <c r="D7022" t="s">
        <v>4526</v>
      </c>
      <c r="E7022" t="s">
        <v>59</v>
      </c>
      <c r="F7022" t="b">
        <v>0</v>
      </c>
      <c r="G7022" t="s">
        <v>73</v>
      </c>
      <c r="H7022" s="1">
        <v>46092.8362037037</v>
      </c>
      <c r="I7022" t="b">
        <v>1</v>
      </c>
      <c r="J7022" t="b">
        <v>1</v>
      </c>
      <c r="K7022" t="s">
        <v>41</v>
      </c>
      <c r="L7022" t="s">
        <v>60</v>
      </c>
      <c r="M7022">
        <v>125000</v>
      </c>
      <c r="N7022"/>
      <c r="O7022" t="s">
        <v>3984</v>
      </c>
      <c r="P7022" t="s">
        <v>15517</v>
      </c>
    </row>
    <row r="7023" spans="1:16" x14ac:dyDescent="0.35">
      <c r="A7023" t="s">
        <v>0</v>
      </c>
      <c r="B7023" t="s">
        <v>15518</v>
      </c>
      <c r="C7023" t="s">
        <v>700</v>
      </c>
      <c r="D7023" t="s">
        <v>2360</v>
      </c>
      <c r="E7023" t="s">
        <v>59</v>
      </c>
      <c r="F7023" t="b">
        <v>0</v>
      </c>
      <c r="G7023" t="s">
        <v>65</v>
      </c>
      <c r="H7023" s="1">
        <v>46092.875162037039</v>
      </c>
      <c r="I7023" t="b">
        <v>0</v>
      </c>
      <c r="J7023" t="b">
        <v>1</v>
      </c>
      <c r="K7023" t="s">
        <v>41</v>
      </c>
      <c r="L7023" t="s">
        <v>60</v>
      </c>
      <c r="M7023">
        <v>83500</v>
      </c>
      <c r="N7023"/>
      <c r="O7023" t="s">
        <v>12234</v>
      </c>
      <c r="P7023" t="s">
        <v>15519</v>
      </c>
    </row>
    <row r="7024" spans="1:16" x14ac:dyDescent="0.35">
      <c r="A7024" t="s">
        <v>8</v>
      </c>
      <c r="B7024" t="s">
        <v>15520</v>
      </c>
      <c r="C7024" t="s">
        <v>92</v>
      </c>
      <c r="D7024" t="s">
        <v>4526</v>
      </c>
      <c r="E7024" t="s">
        <v>59</v>
      </c>
      <c r="F7024" t="b">
        <v>0</v>
      </c>
      <c r="G7024" t="s">
        <v>77</v>
      </c>
      <c r="H7024" s="1">
        <v>46092.876388888893</v>
      </c>
      <c r="I7024" t="b">
        <v>0</v>
      </c>
      <c r="J7024" t="b">
        <v>1</v>
      </c>
      <c r="K7024" t="s">
        <v>41</v>
      </c>
      <c r="L7024" t="s">
        <v>60</v>
      </c>
      <c r="M7024">
        <v>249500</v>
      </c>
      <c r="N7024"/>
      <c r="O7024" t="s">
        <v>402</v>
      </c>
      <c r="P7024" t="s">
        <v>663</v>
      </c>
    </row>
    <row r="7025" spans="1:16" x14ac:dyDescent="0.35">
      <c r="A7025" t="s">
        <v>5</v>
      </c>
      <c r="B7025" t="s">
        <v>15521</v>
      </c>
      <c r="C7025" t="s">
        <v>370</v>
      </c>
      <c r="D7025" t="s">
        <v>4526</v>
      </c>
      <c r="E7025" t="s">
        <v>88</v>
      </c>
      <c r="F7025" t="b">
        <v>0</v>
      </c>
      <c r="G7025" t="s">
        <v>65</v>
      </c>
      <c r="H7025" s="1">
        <v>46092.876620370371</v>
      </c>
      <c r="I7025" t="b">
        <v>1</v>
      </c>
      <c r="J7025" t="b">
        <v>1</v>
      </c>
      <c r="K7025" t="s">
        <v>41</v>
      </c>
      <c r="L7025" t="s">
        <v>74</v>
      </c>
      <c r="M7025"/>
      <c r="N7025">
        <v>77.5</v>
      </c>
      <c r="O7025" t="s">
        <v>904</v>
      </c>
      <c r="P7025" t="s">
        <v>15522</v>
      </c>
    </row>
    <row r="7026" spans="1:16" x14ac:dyDescent="0.35">
      <c r="A7026" t="s">
        <v>1</v>
      </c>
      <c r="B7026" t="s">
        <v>15523</v>
      </c>
      <c r="C7026" t="s">
        <v>15524</v>
      </c>
      <c r="D7026" t="s">
        <v>5349</v>
      </c>
      <c r="E7026" t="s">
        <v>59</v>
      </c>
      <c r="F7026" t="b">
        <v>0</v>
      </c>
      <c r="G7026" t="s">
        <v>65</v>
      </c>
      <c r="H7026" s="1">
        <v>46092.876666666663</v>
      </c>
      <c r="I7026" t="b">
        <v>0</v>
      </c>
      <c r="J7026" t="b">
        <v>0</v>
      </c>
      <c r="K7026" t="s">
        <v>41</v>
      </c>
      <c r="L7026" t="s">
        <v>60</v>
      </c>
      <c r="M7026">
        <v>136390</v>
      </c>
      <c r="N7026"/>
      <c r="O7026" t="s">
        <v>15525</v>
      </c>
      <c r="P7026" t="s">
        <v>15526</v>
      </c>
    </row>
    <row r="7027" spans="1:16" x14ac:dyDescent="0.35">
      <c r="A7027" t="s">
        <v>1</v>
      </c>
      <c r="B7027" t="s">
        <v>15527</v>
      </c>
      <c r="C7027" t="s">
        <v>1047</v>
      </c>
      <c r="D7027" t="s">
        <v>4526</v>
      </c>
      <c r="E7027" t="s">
        <v>88</v>
      </c>
      <c r="F7027" t="b">
        <v>0</v>
      </c>
      <c r="G7027" t="s">
        <v>65</v>
      </c>
      <c r="H7027" s="1">
        <v>46092.87667824074</v>
      </c>
      <c r="I7027" t="b">
        <v>0</v>
      </c>
      <c r="J7027" t="b">
        <v>0</v>
      </c>
      <c r="K7027" t="s">
        <v>41</v>
      </c>
      <c r="L7027" t="s">
        <v>74</v>
      </c>
      <c r="M7027"/>
      <c r="N7027">
        <v>47.5</v>
      </c>
      <c r="O7027" t="s">
        <v>2510</v>
      </c>
      <c r="P7027" t="s">
        <v>728</v>
      </c>
    </row>
    <row r="7028" spans="1:16" x14ac:dyDescent="0.35">
      <c r="A7028" t="s">
        <v>1</v>
      </c>
      <c r="B7028" t="s">
        <v>1301</v>
      </c>
      <c r="C7028" t="s">
        <v>172</v>
      </c>
      <c r="D7028" t="s">
        <v>4526</v>
      </c>
      <c r="E7028" t="s">
        <v>59</v>
      </c>
      <c r="F7028" t="b">
        <v>0</v>
      </c>
      <c r="G7028" t="s">
        <v>77</v>
      </c>
      <c r="H7028" s="1">
        <v>46092.877187500002</v>
      </c>
      <c r="I7028" t="b">
        <v>0</v>
      </c>
      <c r="J7028" t="b">
        <v>0</v>
      </c>
      <c r="K7028" t="s">
        <v>41</v>
      </c>
      <c r="L7028" t="s">
        <v>60</v>
      </c>
      <c r="M7028">
        <v>130000</v>
      </c>
      <c r="N7028"/>
      <c r="O7028" t="s">
        <v>7708</v>
      </c>
      <c r="P7028" t="s">
        <v>15528</v>
      </c>
    </row>
    <row r="7029" spans="1:16" x14ac:dyDescent="0.35">
      <c r="A7029" t="s">
        <v>1</v>
      </c>
      <c r="B7029" t="s">
        <v>961</v>
      </c>
      <c r="C7029" t="s">
        <v>13801</v>
      </c>
      <c r="D7029" t="s">
        <v>4595</v>
      </c>
      <c r="E7029" t="s">
        <v>59</v>
      </c>
      <c r="F7029" t="b">
        <v>0</v>
      </c>
      <c r="G7029" t="s">
        <v>19</v>
      </c>
      <c r="H7029" s="1">
        <v>46092.880162037043</v>
      </c>
      <c r="I7029" t="b">
        <v>1</v>
      </c>
      <c r="J7029" t="b">
        <v>0</v>
      </c>
      <c r="K7029" t="s">
        <v>19</v>
      </c>
      <c r="L7029" t="s">
        <v>60</v>
      </c>
      <c r="M7029">
        <v>1700000</v>
      </c>
      <c r="N7029"/>
      <c r="O7029" t="s">
        <v>15529</v>
      </c>
      <c r="P7029" t="s">
        <v>2049</v>
      </c>
    </row>
    <row r="7030" spans="1:16" x14ac:dyDescent="0.35">
      <c r="A7030" t="s">
        <v>1</v>
      </c>
      <c r="B7030" t="s">
        <v>439</v>
      </c>
      <c r="C7030" t="s">
        <v>13800</v>
      </c>
      <c r="D7030" t="s">
        <v>4595</v>
      </c>
      <c r="E7030" t="s">
        <v>59</v>
      </c>
      <c r="F7030" t="b">
        <v>0</v>
      </c>
      <c r="G7030" t="s">
        <v>19</v>
      </c>
      <c r="H7030" s="1">
        <v>46092.880162037043</v>
      </c>
      <c r="I7030" t="b">
        <v>1</v>
      </c>
      <c r="J7030" t="b">
        <v>0</v>
      </c>
      <c r="K7030" t="s">
        <v>19</v>
      </c>
      <c r="L7030" t="s">
        <v>60</v>
      </c>
      <c r="M7030">
        <v>6750000</v>
      </c>
      <c r="N7030"/>
      <c r="O7030" t="s">
        <v>15530</v>
      </c>
      <c r="P7030" t="s">
        <v>15531</v>
      </c>
    </row>
    <row r="7031" spans="1:16" x14ac:dyDescent="0.35">
      <c r="A7031" t="s">
        <v>1</v>
      </c>
      <c r="B7031" t="s">
        <v>961</v>
      </c>
      <c r="C7031" t="s">
        <v>13508</v>
      </c>
      <c r="D7031" t="s">
        <v>4595</v>
      </c>
      <c r="E7031" t="s">
        <v>59</v>
      </c>
      <c r="F7031" t="b">
        <v>0</v>
      </c>
      <c r="G7031" t="s">
        <v>19</v>
      </c>
      <c r="H7031" s="1">
        <v>46092.880173611113</v>
      </c>
      <c r="I7031" t="b">
        <v>0</v>
      </c>
      <c r="J7031" t="b">
        <v>0</v>
      </c>
      <c r="K7031" t="s">
        <v>19</v>
      </c>
      <c r="L7031" t="s">
        <v>60</v>
      </c>
      <c r="M7031">
        <v>1700000</v>
      </c>
      <c r="N7031"/>
      <c r="O7031" t="s">
        <v>15529</v>
      </c>
    </row>
    <row r="7032" spans="1:16" x14ac:dyDescent="0.35">
      <c r="A7032" t="s">
        <v>1</v>
      </c>
      <c r="B7032" t="s">
        <v>961</v>
      </c>
      <c r="C7032" t="s">
        <v>2551</v>
      </c>
      <c r="D7032" t="s">
        <v>4595</v>
      </c>
      <c r="E7032" t="s">
        <v>59</v>
      </c>
      <c r="F7032" t="b">
        <v>0</v>
      </c>
      <c r="G7032" t="s">
        <v>19</v>
      </c>
      <c r="H7032" s="1">
        <v>46092.880196759259</v>
      </c>
      <c r="I7032" t="b">
        <v>1</v>
      </c>
      <c r="J7032" t="b">
        <v>0</v>
      </c>
      <c r="K7032" t="s">
        <v>19</v>
      </c>
      <c r="L7032" t="s">
        <v>60</v>
      </c>
      <c r="M7032">
        <v>1700000</v>
      </c>
      <c r="N7032"/>
      <c r="O7032" t="s">
        <v>15529</v>
      </c>
    </row>
    <row r="7033" spans="1:16" x14ac:dyDescent="0.35">
      <c r="A7033" t="s">
        <v>2</v>
      </c>
      <c r="B7033" t="s">
        <v>15532</v>
      </c>
      <c r="C7033" t="s">
        <v>174</v>
      </c>
      <c r="D7033" t="s">
        <v>2360</v>
      </c>
      <c r="E7033" t="s">
        <v>59</v>
      </c>
      <c r="F7033" t="b">
        <v>0</v>
      </c>
      <c r="G7033" t="s">
        <v>65</v>
      </c>
      <c r="H7033" s="1">
        <v>46092.91777777778</v>
      </c>
      <c r="I7033" t="b">
        <v>0</v>
      </c>
      <c r="J7033" t="b">
        <v>1</v>
      </c>
      <c r="K7033" t="s">
        <v>41</v>
      </c>
      <c r="L7033" t="s">
        <v>60</v>
      </c>
      <c r="M7033">
        <v>130000</v>
      </c>
      <c r="N7033"/>
      <c r="O7033" t="s">
        <v>1787</v>
      </c>
      <c r="P7033" t="s">
        <v>15533</v>
      </c>
    </row>
    <row r="7034" spans="1:16" x14ac:dyDescent="0.35">
      <c r="A7034" t="s">
        <v>5</v>
      </c>
      <c r="B7034" t="s">
        <v>15534</v>
      </c>
      <c r="C7034" t="s">
        <v>112</v>
      </c>
      <c r="D7034" t="s">
        <v>4346</v>
      </c>
      <c r="E7034" t="s">
        <v>59</v>
      </c>
      <c r="F7034" t="b">
        <v>0</v>
      </c>
      <c r="G7034" t="s">
        <v>65</v>
      </c>
      <c r="H7034" s="1">
        <v>46092.918287037042</v>
      </c>
      <c r="I7034" t="b">
        <v>1</v>
      </c>
      <c r="J7034" t="b">
        <v>0</v>
      </c>
      <c r="K7034" t="s">
        <v>41</v>
      </c>
      <c r="L7034" t="s">
        <v>60</v>
      </c>
      <c r="M7034">
        <v>142500</v>
      </c>
      <c r="N7034"/>
      <c r="O7034" t="s">
        <v>15535</v>
      </c>
      <c r="P7034" t="s">
        <v>14847</v>
      </c>
    </row>
    <row r="7035" spans="1:16" x14ac:dyDescent="0.35">
      <c r="A7035" t="s">
        <v>1</v>
      </c>
      <c r="B7035" t="s">
        <v>1</v>
      </c>
      <c r="C7035" t="s">
        <v>741</v>
      </c>
      <c r="D7035" t="s">
        <v>4526</v>
      </c>
      <c r="E7035" t="s">
        <v>59</v>
      </c>
      <c r="F7035" t="b">
        <v>0</v>
      </c>
      <c r="G7035" t="s">
        <v>68</v>
      </c>
      <c r="H7035" s="1">
        <v>46092.920046296298</v>
      </c>
      <c r="I7035" t="b">
        <v>0</v>
      </c>
      <c r="J7035" t="b">
        <v>0</v>
      </c>
      <c r="K7035" t="s">
        <v>41</v>
      </c>
      <c r="L7035" t="s">
        <v>60</v>
      </c>
      <c r="M7035">
        <v>85000</v>
      </c>
      <c r="N7035"/>
      <c r="O7035" t="s">
        <v>15536</v>
      </c>
      <c r="P7035" t="s">
        <v>1952</v>
      </c>
    </row>
    <row r="7036" spans="1:16" x14ac:dyDescent="0.35">
      <c r="A7036" t="s">
        <v>1</v>
      </c>
      <c r="B7036" t="s">
        <v>15537</v>
      </c>
      <c r="C7036" t="s">
        <v>112</v>
      </c>
      <c r="D7036" t="s">
        <v>4526</v>
      </c>
      <c r="E7036" t="s">
        <v>88</v>
      </c>
      <c r="F7036" t="b">
        <v>0</v>
      </c>
      <c r="G7036" t="s">
        <v>89</v>
      </c>
      <c r="H7036" s="1">
        <v>46092.920277777783</v>
      </c>
      <c r="I7036" t="b">
        <v>0</v>
      </c>
      <c r="J7036" t="b">
        <v>0</v>
      </c>
      <c r="K7036" t="s">
        <v>41</v>
      </c>
      <c r="L7036" t="s">
        <v>74</v>
      </c>
      <c r="M7036"/>
      <c r="N7036">
        <v>71</v>
      </c>
      <c r="O7036" t="s">
        <v>15538</v>
      </c>
      <c r="P7036" t="s">
        <v>15401</v>
      </c>
    </row>
    <row r="7037" spans="1:16" x14ac:dyDescent="0.35">
      <c r="A7037" t="s">
        <v>2</v>
      </c>
      <c r="B7037" t="s">
        <v>2</v>
      </c>
      <c r="C7037" t="s">
        <v>15539</v>
      </c>
      <c r="D7037" t="s">
        <v>5798</v>
      </c>
      <c r="E7037" t="s">
        <v>59</v>
      </c>
      <c r="F7037" t="b">
        <v>0</v>
      </c>
      <c r="G7037" t="s">
        <v>40</v>
      </c>
      <c r="H7037" s="1">
        <v>46092.920787037037</v>
      </c>
      <c r="I7037" t="b">
        <v>0</v>
      </c>
      <c r="J7037" t="b">
        <v>0</v>
      </c>
      <c r="K7037" t="s">
        <v>40</v>
      </c>
      <c r="L7037" t="s">
        <v>60</v>
      </c>
      <c r="M7037">
        <v>65000</v>
      </c>
      <c r="N7037"/>
      <c r="O7037" t="s">
        <v>15540</v>
      </c>
    </row>
    <row r="7038" spans="1:16" x14ac:dyDescent="0.35">
      <c r="A7038" t="s">
        <v>1</v>
      </c>
      <c r="B7038" t="s">
        <v>12077</v>
      </c>
      <c r="C7038" t="s">
        <v>13</v>
      </c>
      <c r="D7038" t="s">
        <v>4526</v>
      </c>
      <c r="E7038" t="s">
        <v>88</v>
      </c>
      <c r="F7038" t="b">
        <v>0</v>
      </c>
      <c r="G7038" t="s">
        <v>13</v>
      </c>
      <c r="H7038" s="1">
        <v>46092.921226851853</v>
      </c>
      <c r="I7038" t="b">
        <v>1</v>
      </c>
      <c r="J7038" t="b">
        <v>0</v>
      </c>
      <c r="K7038" t="s">
        <v>13</v>
      </c>
      <c r="L7038" t="s">
        <v>74</v>
      </c>
      <c r="M7038"/>
      <c r="N7038">
        <v>57.5</v>
      </c>
      <c r="O7038" t="s">
        <v>105</v>
      </c>
      <c r="P7038" t="s">
        <v>12078</v>
      </c>
    </row>
    <row r="7039" spans="1:16" x14ac:dyDescent="0.35">
      <c r="A7039" t="s">
        <v>2</v>
      </c>
      <c r="B7039" t="s">
        <v>15541</v>
      </c>
      <c r="C7039" t="s">
        <v>3723</v>
      </c>
      <c r="D7039" t="s">
        <v>4526</v>
      </c>
      <c r="E7039" t="s">
        <v>88</v>
      </c>
      <c r="F7039" t="b">
        <v>0</v>
      </c>
      <c r="G7039" t="s">
        <v>65</v>
      </c>
      <c r="H7039" s="1">
        <v>46092.959398148138</v>
      </c>
      <c r="I7039" t="b">
        <v>0</v>
      </c>
      <c r="J7039" t="b">
        <v>0</v>
      </c>
      <c r="K7039" t="s">
        <v>41</v>
      </c>
      <c r="L7039" t="s">
        <v>74</v>
      </c>
      <c r="M7039"/>
      <c r="N7039">
        <v>81.775000000000006</v>
      </c>
      <c r="O7039" t="s">
        <v>15542</v>
      </c>
      <c r="P7039" t="s">
        <v>15543</v>
      </c>
    </row>
    <row r="7040" spans="1:16" x14ac:dyDescent="0.35">
      <c r="A7040" t="s">
        <v>0</v>
      </c>
      <c r="B7040" t="s">
        <v>15544</v>
      </c>
      <c r="C7040" t="s">
        <v>19</v>
      </c>
      <c r="D7040" t="s">
        <v>4595</v>
      </c>
      <c r="E7040" t="s">
        <v>72</v>
      </c>
      <c r="F7040" t="b">
        <v>0</v>
      </c>
      <c r="G7040" t="s">
        <v>19</v>
      </c>
      <c r="H7040" s="1">
        <v>46092.963287037041</v>
      </c>
      <c r="I7040" t="b">
        <v>1</v>
      </c>
      <c r="J7040" t="b">
        <v>0</v>
      </c>
      <c r="K7040" t="s">
        <v>19</v>
      </c>
      <c r="L7040" t="s">
        <v>74</v>
      </c>
      <c r="M7040"/>
      <c r="N7040">
        <v>15</v>
      </c>
      <c r="O7040" t="s">
        <v>4596</v>
      </c>
      <c r="P7040" t="s">
        <v>1482</v>
      </c>
    </row>
    <row r="7041" spans="1:16" x14ac:dyDescent="0.35">
      <c r="A7041" t="s">
        <v>0</v>
      </c>
      <c r="B7041" t="s">
        <v>268</v>
      </c>
      <c r="C7041" t="s">
        <v>1969</v>
      </c>
      <c r="D7041" t="s">
        <v>4595</v>
      </c>
      <c r="E7041" t="s">
        <v>59</v>
      </c>
      <c r="F7041" t="b">
        <v>0</v>
      </c>
      <c r="G7041" t="s">
        <v>65</v>
      </c>
      <c r="H7041" s="1">
        <v>46093.000115740739</v>
      </c>
      <c r="I7041" t="b">
        <v>1</v>
      </c>
      <c r="J7041" t="b">
        <v>0</v>
      </c>
      <c r="K7041" t="s">
        <v>41</v>
      </c>
      <c r="L7041" t="s">
        <v>60</v>
      </c>
      <c r="M7041">
        <v>85000</v>
      </c>
      <c r="N7041"/>
      <c r="O7041" t="s">
        <v>2904</v>
      </c>
    </row>
    <row r="7042" spans="1:16" x14ac:dyDescent="0.35">
      <c r="A7042" t="s">
        <v>2</v>
      </c>
      <c r="B7042" t="s">
        <v>15495</v>
      </c>
      <c r="C7042" t="s">
        <v>290</v>
      </c>
      <c r="D7042" t="s">
        <v>2360</v>
      </c>
      <c r="E7042" t="s">
        <v>59</v>
      </c>
      <c r="F7042" t="b">
        <v>0</v>
      </c>
      <c r="G7042" t="s">
        <v>77</v>
      </c>
      <c r="H7042" s="1">
        <v>46093.001203703701</v>
      </c>
      <c r="I7042" t="b">
        <v>0</v>
      </c>
      <c r="J7042" t="b">
        <v>1</v>
      </c>
      <c r="K7042" t="s">
        <v>41</v>
      </c>
      <c r="L7042" t="s">
        <v>60</v>
      </c>
      <c r="M7042">
        <v>107180</v>
      </c>
      <c r="N7042"/>
      <c r="O7042" t="s">
        <v>15545</v>
      </c>
      <c r="P7042" t="s">
        <v>15498</v>
      </c>
    </row>
    <row r="7043" spans="1:16" x14ac:dyDescent="0.35">
      <c r="A7043" t="s">
        <v>2</v>
      </c>
      <c r="B7043" t="s">
        <v>2</v>
      </c>
      <c r="C7043" t="s">
        <v>3052</v>
      </c>
      <c r="D7043" t="s">
        <v>4595</v>
      </c>
      <c r="E7043" t="s">
        <v>59</v>
      </c>
      <c r="F7043" t="b">
        <v>0</v>
      </c>
      <c r="G7043" t="s">
        <v>77</v>
      </c>
      <c r="H7043" s="1">
        <v>46093.001226851848</v>
      </c>
      <c r="I7043" t="b">
        <v>0</v>
      </c>
      <c r="J7043" t="b">
        <v>0</v>
      </c>
      <c r="K7043" t="s">
        <v>41</v>
      </c>
      <c r="L7043" t="s">
        <v>60</v>
      </c>
      <c r="M7043">
        <v>117500</v>
      </c>
      <c r="N7043"/>
      <c r="O7043" t="s">
        <v>503</v>
      </c>
    </row>
    <row r="7044" spans="1:16" x14ac:dyDescent="0.35">
      <c r="A7044" t="s">
        <v>2</v>
      </c>
      <c r="B7044" t="s">
        <v>2</v>
      </c>
      <c r="C7044" t="s">
        <v>3689</v>
      </c>
      <c r="D7044" t="s">
        <v>4595</v>
      </c>
      <c r="E7044" t="s">
        <v>59</v>
      </c>
      <c r="F7044" t="b">
        <v>0</v>
      </c>
      <c r="G7044" t="s">
        <v>77</v>
      </c>
      <c r="H7044" s="1">
        <v>46093.001273148147</v>
      </c>
      <c r="I7044" t="b">
        <v>0</v>
      </c>
      <c r="J7044" t="b">
        <v>0</v>
      </c>
      <c r="K7044" t="s">
        <v>41</v>
      </c>
      <c r="L7044" t="s">
        <v>60</v>
      </c>
      <c r="M7044">
        <v>117500</v>
      </c>
      <c r="N7044"/>
      <c r="O7044" t="s">
        <v>503</v>
      </c>
    </row>
    <row r="7045" spans="1:16" x14ac:dyDescent="0.35">
      <c r="A7045" t="s">
        <v>1</v>
      </c>
      <c r="B7045" t="s">
        <v>1</v>
      </c>
      <c r="C7045" t="s">
        <v>733</v>
      </c>
      <c r="D7045" t="s">
        <v>4526</v>
      </c>
      <c r="E7045" t="s">
        <v>59</v>
      </c>
      <c r="F7045" t="b">
        <v>0</v>
      </c>
      <c r="G7045" t="s">
        <v>73</v>
      </c>
      <c r="H7045" s="1">
        <v>46093.00271990741</v>
      </c>
      <c r="I7045" t="b">
        <v>0</v>
      </c>
      <c r="J7045" t="b">
        <v>0</v>
      </c>
      <c r="K7045" t="s">
        <v>41</v>
      </c>
      <c r="L7045" t="s">
        <v>60</v>
      </c>
      <c r="M7045">
        <v>125000</v>
      </c>
      <c r="N7045"/>
      <c r="O7045" t="s">
        <v>15546</v>
      </c>
      <c r="P7045" t="s">
        <v>15547</v>
      </c>
    </row>
    <row r="7046" spans="1:16" x14ac:dyDescent="0.35">
      <c r="A7046" t="s">
        <v>0</v>
      </c>
      <c r="B7046" t="s">
        <v>15180</v>
      </c>
      <c r="C7046" t="s">
        <v>2181</v>
      </c>
      <c r="D7046" t="s">
        <v>4671</v>
      </c>
      <c r="E7046" t="s">
        <v>59</v>
      </c>
      <c r="F7046" t="b">
        <v>0</v>
      </c>
      <c r="G7046" t="s">
        <v>63</v>
      </c>
      <c r="H7046" s="1">
        <v>46093.016712962963</v>
      </c>
      <c r="I7046" t="b">
        <v>0</v>
      </c>
      <c r="J7046" t="b">
        <v>1</v>
      </c>
      <c r="K7046" t="s">
        <v>41</v>
      </c>
      <c r="L7046" t="s">
        <v>60</v>
      </c>
      <c r="M7046">
        <v>53602.5</v>
      </c>
      <c r="N7046"/>
      <c r="O7046" t="s">
        <v>15181</v>
      </c>
      <c r="P7046" t="s">
        <v>15182</v>
      </c>
    </row>
    <row r="7047" spans="1:16" x14ac:dyDescent="0.35">
      <c r="A7047" t="s">
        <v>3</v>
      </c>
      <c r="B7047" t="s">
        <v>15548</v>
      </c>
      <c r="C7047" t="s">
        <v>4483</v>
      </c>
      <c r="D7047" t="s">
        <v>4526</v>
      </c>
      <c r="E7047" t="s">
        <v>59</v>
      </c>
      <c r="F7047" t="b">
        <v>0</v>
      </c>
      <c r="G7047" t="s">
        <v>65</v>
      </c>
      <c r="H7047" s="1">
        <v>46093.041828703703</v>
      </c>
      <c r="I7047" t="b">
        <v>0</v>
      </c>
      <c r="J7047" t="b">
        <v>1</v>
      </c>
      <c r="K7047" t="s">
        <v>41</v>
      </c>
      <c r="L7047" t="s">
        <v>60</v>
      </c>
      <c r="M7047">
        <v>86950</v>
      </c>
      <c r="N7047"/>
      <c r="O7047" t="s">
        <v>4548</v>
      </c>
      <c r="P7047" t="s">
        <v>283</v>
      </c>
    </row>
    <row r="7048" spans="1:16" x14ac:dyDescent="0.35">
      <c r="A7048" t="s">
        <v>0</v>
      </c>
      <c r="B7048" t="s">
        <v>3246</v>
      </c>
      <c r="C7048" t="s">
        <v>164</v>
      </c>
      <c r="D7048" t="s">
        <v>4526</v>
      </c>
      <c r="E7048" t="s">
        <v>59</v>
      </c>
      <c r="F7048" t="b">
        <v>0</v>
      </c>
      <c r="G7048" t="s">
        <v>65</v>
      </c>
      <c r="H7048" s="1">
        <v>46093.041828703703</v>
      </c>
      <c r="I7048" t="b">
        <v>0</v>
      </c>
      <c r="J7048" t="b">
        <v>1</v>
      </c>
      <c r="K7048" t="s">
        <v>41</v>
      </c>
      <c r="L7048" t="s">
        <v>60</v>
      </c>
      <c r="M7048">
        <v>168000</v>
      </c>
      <c r="N7048"/>
      <c r="O7048" t="s">
        <v>4548</v>
      </c>
      <c r="P7048" t="s">
        <v>2114</v>
      </c>
    </row>
    <row r="7049" spans="1:16" x14ac:dyDescent="0.35">
      <c r="A7049" t="s">
        <v>1</v>
      </c>
      <c r="B7049" t="s">
        <v>15549</v>
      </c>
      <c r="C7049" t="s">
        <v>2553</v>
      </c>
      <c r="D7049" t="s">
        <v>2360</v>
      </c>
      <c r="E7049" t="s">
        <v>621</v>
      </c>
      <c r="F7049" t="b">
        <v>0</v>
      </c>
      <c r="G7049" t="s">
        <v>65</v>
      </c>
      <c r="H7049" s="1">
        <v>46093.043483796297</v>
      </c>
      <c r="I7049" t="b">
        <v>0</v>
      </c>
      <c r="J7049" t="b">
        <v>0</v>
      </c>
      <c r="K7049" t="s">
        <v>41</v>
      </c>
      <c r="L7049" t="s">
        <v>74</v>
      </c>
      <c r="M7049"/>
      <c r="N7049">
        <v>20</v>
      </c>
      <c r="O7049" t="s">
        <v>15550</v>
      </c>
      <c r="P7049" t="s">
        <v>3177</v>
      </c>
    </row>
    <row r="7050" spans="1:16" x14ac:dyDescent="0.35">
      <c r="A7050" t="s">
        <v>0</v>
      </c>
      <c r="B7050" t="s">
        <v>228</v>
      </c>
      <c r="C7050" t="s">
        <v>11264</v>
      </c>
      <c r="D7050" t="s">
        <v>4595</v>
      </c>
      <c r="E7050" t="s">
        <v>59</v>
      </c>
      <c r="F7050" t="b">
        <v>0</v>
      </c>
      <c r="G7050" t="s">
        <v>19</v>
      </c>
      <c r="H7050" s="1">
        <v>46093.046643518523</v>
      </c>
      <c r="I7050" t="b">
        <v>1</v>
      </c>
      <c r="J7050" t="b">
        <v>0</v>
      </c>
      <c r="K7050" t="s">
        <v>19</v>
      </c>
      <c r="L7050" t="s">
        <v>60</v>
      </c>
      <c r="M7050">
        <v>1100000</v>
      </c>
      <c r="N7050"/>
      <c r="O7050" t="s">
        <v>8047</v>
      </c>
    </row>
    <row r="7051" spans="1:16" x14ac:dyDescent="0.35">
      <c r="A7051" t="s">
        <v>2</v>
      </c>
      <c r="B7051" t="s">
        <v>128</v>
      </c>
      <c r="C7051" t="s">
        <v>9588</v>
      </c>
      <c r="D7051" t="s">
        <v>4595</v>
      </c>
      <c r="E7051" t="s">
        <v>59</v>
      </c>
      <c r="F7051" t="b">
        <v>0</v>
      </c>
      <c r="G7051" t="s">
        <v>19</v>
      </c>
      <c r="H7051" s="1">
        <v>46093.046886574077</v>
      </c>
      <c r="I7051" t="b">
        <v>0</v>
      </c>
      <c r="J7051" t="b">
        <v>0</v>
      </c>
      <c r="K7051" t="s">
        <v>19</v>
      </c>
      <c r="L7051" t="s">
        <v>60</v>
      </c>
      <c r="M7051">
        <v>1100000</v>
      </c>
      <c r="N7051"/>
      <c r="O7051" t="s">
        <v>15551</v>
      </c>
      <c r="P7051" t="s">
        <v>5543</v>
      </c>
    </row>
    <row r="7052" spans="1:16" x14ac:dyDescent="0.35">
      <c r="A7052" t="s">
        <v>0</v>
      </c>
      <c r="B7052" t="s">
        <v>15552</v>
      </c>
      <c r="C7052" t="s">
        <v>1904</v>
      </c>
      <c r="D7052" t="s">
        <v>4346</v>
      </c>
      <c r="E7052" t="s">
        <v>59</v>
      </c>
      <c r="F7052" t="b">
        <v>0</v>
      </c>
      <c r="G7052" t="s">
        <v>63</v>
      </c>
      <c r="H7052" s="1">
        <v>46093.058067129627</v>
      </c>
      <c r="I7052" t="b">
        <v>0</v>
      </c>
      <c r="J7052" t="b">
        <v>1</v>
      </c>
      <c r="K7052" t="s">
        <v>41</v>
      </c>
      <c r="L7052" t="s">
        <v>60</v>
      </c>
      <c r="M7052">
        <v>58050</v>
      </c>
      <c r="N7052"/>
      <c r="O7052" t="s">
        <v>3762</v>
      </c>
      <c r="P7052" t="s">
        <v>15553</v>
      </c>
    </row>
    <row r="7053" spans="1:16" x14ac:dyDescent="0.35">
      <c r="A7053" t="s">
        <v>1</v>
      </c>
      <c r="B7053" t="s">
        <v>316</v>
      </c>
      <c r="C7053" t="s">
        <v>290</v>
      </c>
      <c r="D7053" t="s">
        <v>4526</v>
      </c>
      <c r="E7053" t="s">
        <v>59</v>
      </c>
      <c r="F7053" t="b">
        <v>0</v>
      </c>
      <c r="G7053" t="s">
        <v>73</v>
      </c>
      <c r="H7053" s="1">
        <v>46093.127847222233</v>
      </c>
      <c r="I7053" t="b">
        <v>0</v>
      </c>
      <c r="J7053" t="b">
        <v>0</v>
      </c>
      <c r="K7053" t="s">
        <v>41</v>
      </c>
      <c r="L7053" t="s">
        <v>60</v>
      </c>
      <c r="M7053">
        <v>190000</v>
      </c>
      <c r="N7053"/>
      <c r="O7053" t="s">
        <v>15554</v>
      </c>
      <c r="P7053" t="s">
        <v>15555</v>
      </c>
    </row>
    <row r="7054" spans="1:16" x14ac:dyDescent="0.35">
      <c r="A7054" t="s">
        <v>1</v>
      </c>
      <c r="B7054" t="s">
        <v>14948</v>
      </c>
      <c r="C7054" t="s">
        <v>14949</v>
      </c>
      <c r="D7054" t="s">
        <v>2471</v>
      </c>
      <c r="E7054" t="s">
        <v>59</v>
      </c>
      <c r="F7054" t="b">
        <v>0</v>
      </c>
      <c r="G7054" t="s">
        <v>89</v>
      </c>
      <c r="H7054" s="1">
        <v>46093.128506944442</v>
      </c>
      <c r="I7054" t="b">
        <v>0</v>
      </c>
      <c r="J7054" t="b">
        <v>0</v>
      </c>
      <c r="K7054" t="s">
        <v>41</v>
      </c>
      <c r="L7054" t="s">
        <v>60</v>
      </c>
      <c r="M7054">
        <v>125020</v>
      </c>
      <c r="N7054"/>
      <c r="O7054" t="s">
        <v>14950</v>
      </c>
      <c r="P7054" t="s">
        <v>14951</v>
      </c>
    </row>
    <row r="7055" spans="1:16" x14ac:dyDescent="0.35">
      <c r="A7055" t="s">
        <v>2</v>
      </c>
      <c r="B7055" t="s">
        <v>2003</v>
      </c>
      <c r="C7055" t="s">
        <v>218</v>
      </c>
      <c r="D7055" t="s">
        <v>4595</v>
      </c>
      <c r="E7055" t="s">
        <v>59</v>
      </c>
      <c r="F7055" t="b">
        <v>0</v>
      </c>
      <c r="G7055" t="s">
        <v>63</v>
      </c>
      <c r="H7055" s="1">
        <v>46093.141747685193</v>
      </c>
      <c r="I7055" t="b">
        <v>0</v>
      </c>
      <c r="J7055" t="b">
        <v>0</v>
      </c>
      <c r="K7055" t="s">
        <v>41</v>
      </c>
      <c r="L7055" t="s">
        <v>60</v>
      </c>
      <c r="M7055">
        <v>315000</v>
      </c>
      <c r="N7055"/>
      <c r="O7055" t="s">
        <v>12772</v>
      </c>
    </row>
    <row r="7056" spans="1:16" x14ac:dyDescent="0.35">
      <c r="A7056" t="s">
        <v>1</v>
      </c>
      <c r="B7056" t="s">
        <v>1</v>
      </c>
      <c r="C7056" t="s">
        <v>15556</v>
      </c>
      <c r="D7056" t="s">
        <v>5798</v>
      </c>
      <c r="E7056" t="s">
        <v>59</v>
      </c>
      <c r="F7056" t="b">
        <v>0</v>
      </c>
      <c r="G7056" t="s">
        <v>40</v>
      </c>
      <c r="H7056" s="1">
        <v>46093.212604166663</v>
      </c>
      <c r="I7056" t="b">
        <v>0</v>
      </c>
      <c r="J7056" t="b">
        <v>0</v>
      </c>
      <c r="K7056" t="s">
        <v>40</v>
      </c>
      <c r="L7056" t="s">
        <v>60</v>
      </c>
      <c r="M7056">
        <v>73500</v>
      </c>
      <c r="N7056"/>
      <c r="O7056" t="s">
        <v>15557</v>
      </c>
      <c r="P7056" t="s">
        <v>15558</v>
      </c>
    </row>
    <row r="7057" spans="1:16" x14ac:dyDescent="0.35">
      <c r="A7057" t="s">
        <v>1</v>
      </c>
      <c r="B7057" t="s">
        <v>15559</v>
      </c>
      <c r="C7057" t="s">
        <v>5029</v>
      </c>
      <c r="D7057" t="s">
        <v>5798</v>
      </c>
      <c r="E7057" t="s">
        <v>836</v>
      </c>
      <c r="F7057" t="b">
        <v>0</v>
      </c>
      <c r="G7057" t="s">
        <v>40</v>
      </c>
      <c r="H7057" s="1">
        <v>46093.212604166663</v>
      </c>
      <c r="I7057" t="b">
        <v>0</v>
      </c>
      <c r="J7057" t="b">
        <v>0</v>
      </c>
      <c r="K7057" t="s">
        <v>40</v>
      </c>
      <c r="L7057" t="s">
        <v>60</v>
      </c>
      <c r="M7057">
        <v>41000</v>
      </c>
      <c r="N7057"/>
      <c r="O7057" t="s">
        <v>15560</v>
      </c>
      <c r="P7057" t="s">
        <v>15561</v>
      </c>
    </row>
    <row r="7058" spans="1:16" x14ac:dyDescent="0.35">
      <c r="A7058" t="s">
        <v>2</v>
      </c>
      <c r="B7058" t="s">
        <v>15562</v>
      </c>
      <c r="C7058" t="s">
        <v>382</v>
      </c>
      <c r="D7058" t="s">
        <v>4346</v>
      </c>
      <c r="E7058" t="s">
        <v>59</v>
      </c>
      <c r="F7058" t="b">
        <v>0</v>
      </c>
      <c r="G7058" t="s">
        <v>77</v>
      </c>
      <c r="H7058" s="1">
        <v>46093.25104166667</v>
      </c>
      <c r="I7058" t="b">
        <v>0</v>
      </c>
      <c r="J7058" t="b">
        <v>1</v>
      </c>
      <c r="K7058" t="s">
        <v>41</v>
      </c>
      <c r="L7058" t="s">
        <v>60</v>
      </c>
      <c r="M7058">
        <v>185500</v>
      </c>
      <c r="N7058"/>
      <c r="O7058" t="s">
        <v>15563</v>
      </c>
      <c r="P7058" t="s">
        <v>133</v>
      </c>
    </row>
    <row r="7059" spans="1:16" x14ac:dyDescent="0.35">
      <c r="A7059" t="s">
        <v>1</v>
      </c>
      <c r="B7059" t="s">
        <v>15564</v>
      </c>
      <c r="C7059" t="s">
        <v>76</v>
      </c>
      <c r="D7059" t="s">
        <v>8612</v>
      </c>
      <c r="E7059" t="s">
        <v>59</v>
      </c>
      <c r="F7059" t="b">
        <v>1</v>
      </c>
      <c r="G7059" t="s">
        <v>65</v>
      </c>
      <c r="H7059" s="1">
        <v>46093.251377314817</v>
      </c>
      <c r="I7059" t="b">
        <v>0</v>
      </c>
      <c r="J7059" t="b">
        <v>1</v>
      </c>
      <c r="K7059" t="s">
        <v>41</v>
      </c>
      <c r="L7059" t="s">
        <v>74</v>
      </c>
      <c r="M7059"/>
      <c r="N7059">
        <v>57.5</v>
      </c>
      <c r="O7059" t="s">
        <v>482</v>
      </c>
      <c r="P7059" t="s">
        <v>891</v>
      </c>
    </row>
    <row r="7060" spans="1:16" x14ac:dyDescent="0.35">
      <c r="A7060" t="s">
        <v>0</v>
      </c>
      <c r="B7060" t="s">
        <v>15565</v>
      </c>
      <c r="C7060" t="s">
        <v>76</v>
      </c>
      <c r="D7060" t="s">
        <v>13857</v>
      </c>
      <c r="E7060" t="s">
        <v>88</v>
      </c>
      <c r="F7060" t="b">
        <v>1</v>
      </c>
      <c r="G7060" t="s">
        <v>13</v>
      </c>
      <c r="H7060" s="1">
        <v>46093.253113425933</v>
      </c>
      <c r="I7060" t="b">
        <v>1</v>
      </c>
      <c r="J7060" t="b">
        <v>0</v>
      </c>
      <c r="K7060" t="s">
        <v>13</v>
      </c>
      <c r="L7060" t="s">
        <v>74</v>
      </c>
      <c r="M7060"/>
      <c r="N7060">
        <v>10.5</v>
      </c>
      <c r="O7060" t="s">
        <v>13857</v>
      </c>
      <c r="P7060" t="s">
        <v>283</v>
      </c>
    </row>
    <row r="7061" spans="1:16" x14ac:dyDescent="0.35">
      <c r="A7061" t="s">
        <v>2</v>
      </c>
      <c r="B7061" t="s">
        <v>4890</v>
      </c>
      <c r="C7061" t="s">
        <v>1812</v>
      </c>
      <c r="D7061" t="s">
        <v>4562</v>
      </c>
      <c r="E7061" t="s">
        <v>59</v>
      </c>
      <c r="F7061" t="b">
        <v>0</v>
      </c>
      <c r="G7061" t="s">
        <v>68</v>
      </c>
      <c r="H7061" s="1">
        <v>46093.33457175926</v>
      </c>
      <c r="I7061" t="b">
        <v>0</v>
      </c>
      <c r="J7061" t="b">
        <v>1</v>
      </c>
      <c r="K7061" t="s">
        <v>41</v>
      </c>
      <c r="L7061" t="s">
        <v>60</v>
      </c>
      <c r="M7061">
        <v>160000</v>
      </c>
      <c r="N7061"/>
      <c r="O7061" t="s">
        <v>15566</v>
      </c>
      <c r="P7061" t="s">
        <v>5380</v>
      </c>
    </row>
    <row r="7062" spans="1:16" x14ac:dyDescent="0.35">
      <c r="A7062" t="s">
        <v>2</v>
      </c>
      <c r="B7062" t="s">
        <v>15567</v>
      </c>
      <c r="C7062" t="s">
        <v>5026</v>
      </c>
      <c r="D7062" t="s">
        <v>4526</v>
      </c>
      <c r="E7062" t="s">
        <v>59</v>
      </c>
      <c r="F7062" t="b">
        <v>0</v>
      </c>
      <c r="G7062" t="s">
        <v>40</v>
      </c>
      <c r="H7062" s="1">
        <v>46093.335868055547</v>
      </c>
      <c r="I7062" t="b">
        <v>0</v>
      </c>
      <c r="J7062" t="b">
        <v>0</v>
      </c>
      <c r="K7062" t="s">
        <v>40</v>
      </c>
      <c r="L7062" t="s">
        <v>60</v>
      </c>
      <c r="M7062">
        <v>35000</v>
      </c>
      <c r="N7062"/>
      <c r="O7062" t="s">
        <v>15568</v>
      </c>
      <c r="P7062" t="s">
        <v>9900</v>
      </c>
    </row>
    <row r="7063" spans="1:16" x14ac:dyDescent="0.35">
      <c r="A7063" t="s">
        <v>7</v>
      </c>
      <c r="B7063" t="s">
        <v>573</v>
      </c>
      <c r="C7063" t="s">
        <v>1265</v>
      </c>
      <c r="D7063" t="s">
        <v>15569</v>
      </c>
      <c r="E7063" t="s">
        <v>59</v>
      </c>
      <c r="F7063" t="b">
        <v>0</v>
      </c>
      <c r="G7063" t="s">
        <v>31</v>
      </c>
      <c r="H7063" s="1">
        <v>46093.339328703703</v>
      </c>
      <c r="I7063" t="b">
        <v>0</v>
      </c>
      <c r="J7063" t="b">
        <v>0</v>
      </c>
      <c r="K7063" t="s">
        <v>31</v>
      </c>
      <c r="L7063" t="s">
        <v>60</v>
      </c>
      <c r="M7063">
        <v>95000</v>
      </c>
      <c r="N7063"/>
      <c r="O7063" t="s">
        <v>2844</v>
      </c>
      <c r="P7063" t="s">
        <v>4162</v>
      </c>
    </row>
    <row r="7064" spans="1:16" x14ac:dyDescent="0.35">
      <c r="A7064" t="s">
        <v>7</v>
      </c>
      <c r="B7064" t="s">
        <v>15570</v>
      </c>
      <c r="C7064" t="s">
        <v>2594</v>
      </c>
      <c r="D7064" t="s">
        <v>2360</v>
      </c>
      <c r="E7064" t="s">
        <v>59</v>
      </c>
      <c r="F7064" t="b">
        <v>0</v>
      </c>
      <c r="G7064" t="s">
        <v>73</v>
      </c>
      <c r="H7064" s="1">
        <v>46093.375474537039</v>
      </c>
      <c r="I7064" t="b">
        <v>0</v>
      </c>
      <c r="J7064" t="b">
        <v>0</v>
      </c>
      <c r="K7064" t="s">
        <v>41</v>
      </c>
      <c r="L7064" t="s">
        <v>60</v>
      </c>
      <c r="M7064">
        <v>117500</v>
      </c>
      <c r="N7064"/>
      <c r="O7064" t="s">
        <v>15571</v>
      </c>
      <c r="P7064" t="s">
        <v>15572</v>
      </c>
    </row>
    <row r="7065" spans="1:16" x14ac:dyDescent="0.35">
      <c r="A7065" t="s">
        <v>2</v>
      </c>
      <c r="B7065" t="s">
        <v>15573</v>
      </c>
      <c r="C7065" t="s">
        <v>3678</v>
      </c>
      <c r="D7065" t="s">
        <v>4346</v>
      </c>
      <c r="E7065" t="s">
        <v>621</v>
      </c>
      <c r="F7065" t="b">
        <v>0</v>
      </c>
      <c r="G7065" t="s">
        <v>65</v>
      </c>
      <c r="H7065" s="1">
        <v>46093.375925925917</v>
      </c>
      <c r="I7065" t="b">
        <v>0</v>
      </c>
      <c r="J7065" t="b">
        <v>1</v>
      </c>
      <c r="K7065" t="s">
        <v>41</v>
      </c>
      <c r="L7065" t="s">
        <v>74</v>
      </c>
      <c r="M7065"/>
      <c r="N7065">
        <v>30</v>
      </c>
      <c r="O7065" t="s">
        <v>13039</v>
      </c>
      <c r="P7065" t="s">
        <v>15574</v>
      </c>
    </row>
    <row r="7066" spans="1:16" x14ac:dyDescent="0.35">
      <c r="A7066" t="s">
        <v>1</v>
      </c>
      <c r="B7066" t="s">
        <v>15575</v>
      </c>
      <c r="C7066" t="s">
        <v>595</v>
      </c>
      <c r="D7066" t="s">
        <v>2360</v>
      </c>
      <c r="E7066" t="s">
        <v>59</v>
      </c>
      <c r="F7066" t="b">
        <v>0</v>
      </c>
      <c r="G7066" t="s">
        <v>65</v>
      </c>
      <c r="H7066" s="1">
        <v>46093.376423611109</v>
      </c>
      <c r="I7066" t="b">
        <v>0</v>
      </c>
      <c r="J7066" t="b">
        <v>1</v>
      </c>
      <c r="K7066" t="s">
        <v>41</v>
      </c>
      <c r="L7066" t="s">
        <v>60</v>
      </c>
      <c r="M7066">
        <v>165000</v>
      </c>
      <c r="N7066"/>
      <c r="O7066" t="s">
        <v>15576</v>
      </c>
      <c r="P7066" t="s">
        <v>15284</v>
      </c>
    </row>
    <row r="7067" spans="1:16" x14ac:dyDescent="0.35">
      <c r="A7067" t="s">
        <v>0</v>
      </c>
      <c r="B7067" t="s">
        <v>15577</v>
      </c>
      <c r="C7067" t="s">
        <v>92</v>
      </c>
      <c r="D7067" t="s">
        <v>2360</v>
      </c>
      <c r="E7067" t="s">
        <v>59</v>
      </c>
      <c r="F7067" t="b">
        <v>0</v>
      </c>
      <c r="G7067" t="s">
        <v>77</v>
      </c>
      <c r="H7067" s="1">
        <v>46093.416990740741</v>
      </c>
      <c r="I7067" t="b">
        <v>0</v>
      </c>
      <c r="J7067" t="b">
        <v>1</v>
      </c>
      <c r="K7067" t="s">
        <v>41</v>
      </c>
      <c r="L7067" t="s">
        <v>60</v>
      </c>
      <c r="M7067">
        <v>172500</v>
      </c>
      <c r="N7067"/>
      <c r="O7067" t="s">
        <v>402</v>
      </c>
      <c r="P7067" t="s">
        <v>15578</v>
      </c>
    </row>
    <row r="7068" spans="1:16" x14ac:dyDescent="0.35">
      <c r="A7068" t="s">
        <v>0</v>
      </c>
      <c r="B7068" t="s">
        <v>15579</v>
      </c>
      <c r="C7068" t="s">
        <v>190</v>
      </c>
      <c r="D7068" t="s">
        <v>2360</v>
      </c>
      <c r="E7068" t="s">
        <v>59</v>
      </c>
      <c r="F7068" t="b">
        <v>0</v>
      </c>
      <c r="G7068" t="s">
        <v>73</v>
      </c>
      <c r="H7068" s="1">
        <v>46093.417199074072</v>
      </c>
      <c r="I7068" t="b">
        <v>0</v>
      </c>
      <c r="J7068" t="b">
        <v>0</v>
      </c>
      <c r="K7068" t="s">
        <v>41</v>
      </c>
      <c r="L7068" t="s">
        <v>60</v>
      </c>
      <c r="M7068">
        <v>90450</v>
      </c>
      <c r="N7068"/>
      <c r="O7068" t="s">
        <v>15580</v>
      </c>
      <c r="P7068" t="s">
        <v>673</v>
      </c>
    </row>
    <row r="7069" spans="1:16" x14ac:dyDescent="0.35">
      <c r="A7069" t="s">
        <v>2</v>
      </c>
      <c r="B7069" t="s">
        <v>15581</v>
      </c>
      <c r="C7069" t="s">
        <v>92</v>
      </c>
      <c r="D7069" t="s">
        <v>2360</v>
      </c>
      <c r="E7069" t="s">
        <v>59</v>
      </c>
      <c r="F7069" t="b">
        <v>0</v>
      </c>
      <c r="G7069" t="s">
        <v>77</v>
      </c>
      <c r="H7069" s="1">
        <v>46093.417708333327</v>
      </c>
      <c r="I7069" t="b">
        <v>0</v>
      </c>
      <c r="J7069" t="b">
        <v>1</v>
      </c>
      <c r="K7069" t="s">
        <v>41</v>
      </c>
      <c r="L7069" t="s">
        <v>60</v>
      </c>
      <c r="M7069">
        <v>209500</v>
      </c>
      <c r="N7069"/>
      <c r="O7069" t="s">
        <v>402</v>
      </c>
      <c r="P7069" t="s">
        <v>15582</v>
      </c>
    </row>
    <row r="7070" spans="1:16" x14ac:dyDescent="0.35">
      <c r="A7070" t="s">
        <v>2</v>
      </c>
      <c r="B7070" t="s">
        <v>15583</v>
      </c>
      <c r="C7070" t="s">
        <v>690</v>
      </c>
      <c r="D7070" t="s">
        <v>2360</v>
      </c>
      <c r="E7070" t="s">
        <v>59</v>
      </c>
      <c r="F7070" t="b">
        <v>0</v>
      </c>
      <c r="G7070" t="s">
        <v>77</v>
      </c>
      <c r="H7070" s="1">
        <v>46093.417708333327</v>
      </c>
      <c r="I7070" t="b">
        <v>0</v>
      </c>
      <c r="J7070" t="b">
        <v>1</v>
      </c>
      <c r="K7070" t="s">
        <v>41</v>
      </c>
      <c r="L7070" t="s">
        <v>60</v>
      </c>
      <c r="M7070">
        <v>214500</v>
      </c>
      <c r="N7070"/>
      <c r="O7070" t="s">
        <v>424</v>
      </c>
      <c r="P7070" t="s">
        <v>11114</v>
      </c>
    </row>
    <row r="7071" spans="1:16" x14ac:dyDescent="0.35">
      <c r="A7071" t="s">
        <v>8</v>
      </c>
      <c r="B7071" t="s">
        <v>15584</v>
      </c>
      <c r="C7071" t="s">
        <v>86</v>
      </c>
      <c r="D7071" t="s">
        <v>2360</v>
      </c>
      <c r="E7071" t="s">
        <v>59</v>
      </c>
      <c r="F7071" t="b">
        <v>0</v>
      </c>
      <c r="G7071" t="s">
        <v>77</v>
      </c>
      <c r="H7071" s="1">
        <v>46093.417743055557</v>
      </c>
      <c r="I7071" t="b">
        <v>0</v>
      </c>
      <c r="J7071" t="b">
        <v>1</v>
      </c>
      <c r="K7071" t="s">
        <v>41</v>
      </c>
      <c r="L7071" t="s">
        <v>60</v>
      </c>
      <c r="M7071">
        <v>132500</v>
      </c>
      <c r="N7071"/>
      <c r="O7071" t="s">
        <v>15585</v>
      </c>
      <c r="P7071" t="s">
        <v>15586</v>
      </c>
    </row>
    <row r="7072" spans="1:16" x14ac:dyDescent="0.35">
      <c r="A7072" t="s">
        <v>6</v>
      </c>
      <c r="B7072" t="s">
        <v>15587</v>
      </c>
      <c r="C7072" t="s">
        <v>121</v>
      </c>
      <c r="D7072" t="s">
        <v>5493</v>
      </c>
      <c r="E7072" t="s">
        <v>59</v>
      </c>
      <c r="F7072" t="b">
        <v>0</v>
      </c>
      <c r="G7072" t="s">
        <v>68</v>
      </c>
      <c r="H7072" s="1">
        <v>46093.417881944442</v>
      </c>
      <c r="I7072" t="b">
        <v>0</v>
      </c>
      <c r="J7072" t="b">
        <v>0</v>
      </c>
      <c r="K7072" t="s">
        <v>41</v>
      </c>
      <c r="L7072" t="s">
        <v>60</v>
      </c>
      <c r="M7072">
        <v>108000</v>
      </c>
      <c r="N7072"/>
      <c r="O7072" t="s">
        <v>15588</v>
      </c>
      <c r="P7072" t="s">
        <v>15589</v>
      </c>
    </row>
    <row r="7073" spans="1:16" x14ac:dyDescent="0.35">
      <c r="A7073" t="s">
        <v>2</v>
      </c>
      <c r="B7073" t="s">
        <v>2</v>
      </c>
      <c r="C7073" t="s">
        <v>13877</v>
      </c>
      <c r="D7073" t="s">
        <v>4346</v>
      </c>
      <c r="E7073" t="s">
        <v>59</v>
      </c>
      <c r="F7073" t="b">
        <v>0</v>
      </c>
      <c r="G7073" t="s">
        <v>68</v>
      </c>
      <c r="H7073" s="1">
        <v>46093.417881944442</v>
      </c>
      <c r="I7073" t="b">
        <v>0</v>
      </c>
      <c r="J7073" t="b">
        <v>1</v>
      </c>
      <c r="K7073" t="s">
        <v>41</v>
      </c>
      <c r="L7073" t="s">
        <v>60</v>
      </c>
      <c r="M7073">
        <v>117100</v>
      </c>
      <c r="N7073"/>
      <c r="O7073" t="s">
        <v>1098</v>
      </c>
    </row>
    <row r="7074" spans="1:16" x14ac:dyDescent="0.35">
      <c r="A7074" t="s">
        <v>1</v>
      </c>
      <c r="B7074" t="s">
        <v>15549</v>
      </c>
      <c r="C7074" t="s">
        <v>758</v>
      </c>
      <c r="D7074" t="s">
        <v>2360</v>
      </c>
      <c r="E7074" t="s">
        <v>621</v>
      </c>
      <c r="F7074" t="b">
        <v>0</v>
      </c>
      <c r="G7074" t="s">
        <v>65</v>
      </c>
      <c r="H7074" s="1">
        <v>46093.418032407397</v>
      </c>
      <c r="I7074" t="b">
        <v>0</v>
      </c>
      <c r="J7074" t="b">
        <v>0</v>
      </c>
      <c r="K7074" t="s">
        <v>41</v>
      </c>
      <c r="L7074" t="s">
        <v>74</v>
      </c>
      <c r="M7074"/>
      <c r="N7074">
        <v>20</v>
      </c>
      <c r="O7074" t="s">
        <v>15550</v>
      </c>
      <c r="P7074" t="s">
        <v>3177</v>
      </c>
    </row>
    <row r="7075" spans="1:16" x14ac:dyDescent="0.35">
      <c r="A7075" t="s">
        <v>1</v>
      </c>
      <c r="B7075" t="s">
        <v>15590</v>
      </c>
      <c r="C7075" t="s">
        <v>1250</v>
      </c>
      <c r="D7075" t="s">
        <v>4346</v>
      </c>
      <c r="E7075" t="s">
        <v>59</v>
      </c>
      <c r="F7075" t="b">
        <v>0</v>
      </c>
      <c r="G7075" t="s">
        <v>65</v>
      </c>
      <c r="H7075" s="1">
        <v>46093.418090277781</v>
      </c>
      <c r="I7075" t="b">
        <v>0</v>
      </c>
      <c r="J7075" t="b">
        <v>1</v>
      </c>
      <c r="K7075" t="s">
        <v>41</v>
      </c>
      <c r="L7075" t="s">
        <v>74</v>
      </c>
      <c r="M7075"/>
      <c r="N7075">
        <v>52.69</v>
      </c>
      <c r="O7075" t="s">
        <v>15591</v>
      </c>
      <c r="P7075" t="s">
        <v>7361</v>
      </c>
    </row>
    <row r="7076" spans="1:16" x14ac:dyDescent="0.35">
      <c r="A7076" t="s">
        <v>1</v>
      </c>
      <c r="B7076" t="s">
        <v>15592</v>
      </c>
      <c r="C7076" t="s">
        <v>142</v>
      </c>
      <c r="D7076" t="s">
        <v>5667</v>
      </c>
      <c r="E7076" t="s">
        <v>59</v>
      </c>
      <c r="F7076" t="b">
        <v>0</v>
      </c>
      <c r="G7076" t="s">
        <v>73</v>
      </c>
      <c r="H7076" s="1">
        <v>46093.418425925927</v>
      </c>
      <c r="I7076" t="b">
        <v>0</v>
      </c>
      <c r="J7076" t="b">
        <v>1</v>
      </c>
      <c r="K7076" t="s">
        <v>41</v>
      </c>
      <c r="L7076" t="s">
        <v>60</v>
      </c>
      <c r="M7076">
        <v>106800</v>
      </c>
      <c r="N7076"/>
      <c r="O7076" t="s">
        <v>9790</v>
      </c>
      <c r="P7076" t="s">
        <v>15593</v>
      </c>
    </row>
    <row r="7077" spans="1:16" x14ac:dyDescent="0.35">
      <c r="A7077" t="s">
        <v>1</v>
      </c>
      <c r="B7077" t="s">
        <v>2835</v>
      </c>
      <c r="C7077" t="s">
        <v>758</v>
      </c>
      <c r="D7077" t="s">
        <v>2360</v>
      </c>
      <c r="E7077" t="s">
        <v>59</v>
      </c>
      <c r="F7077" t="b">
        <v>0</v>
      </c>
      <c r="G7077" t="s">
        <v>73</v>
      </c>
      <c r="H7077" s="1">
        <v>46093.41846064815</v>
      </c>
      <c r="I7077" t="b">
        <v>0</v>
      </c>
      <c r="J7077" t="b">
        <v>1</v>
      </c>
      <c r="K7077" t="s">
        <v>41</v>
      </c>
      <c r="L7077" t="s">
        <v>60</v>
      </c>
      <c r="M7077">
        <v>110000</v>
      </c>
      <c r="N7077"/>
      <c r="O7077" t="s">
        <v>15594</v>
      </c>
      <c r="P7077" t="s">
        <v>11870</v>
      </c>
    </row>
    <row r="7078" spans="1:16" x14ac:dyDescent="0.35">
      <c r="A7078" t="s">
        <v>3</v>
      </c>
      <c r="B7078" t="s">
        <v>15595</v>
      </c>
      <c r="C7078" t="s">
        <v>102</v>
      </c>
      <c r="D7078" t="s">
        <v>2360</v>
      </c>
      <c r="E7078" t="s">
        <v>59</v>
      </c>
      <c r="F7078" t="b">
        <v>0</v>
      </c>
      <c r="G7078" t="s">
        <v>68</v>
      </c>
      <c r="H7078" s="1">
        <v>46093.418900462973</v>
      </c>
      <c r="I7078" t="b">
        <v>0</v>
      </c>
      <c r="J7078" t="b">
        <v>1</v>
      </c>
      <c r="K7078" t="s">
        <v>41</v>
      </c>
      <c r="L7078" t="s">
        <v>60</v>
      </c>
      <c r="M7078">
        <v>199000</v>
      </c>
      <c r="N7078"/>
      <c r="O7078" t="s">
        <v>402</v>
      </c>
      <c r="P7078" t="s">
        <v>4131</v>
      </c>
    </row>
    <row r="7079" spans="1:16" x14ac:dyDescent="0.35">
      <c r="A7079" t="s">
        <v>5</v>
      </c>
      <c r="B7079" t="s">
        <v>15596</v>
      </c>
      <c r="C7079" t="s">
        <v>81</v>
      </c>
      <c r="D7079" t="s">
        <v>4526</v>
      </c>
      <c r="E7079" t="s">
        <v>59</v>
      </c>
      <c r="F7079" t="b">
        <v>0</v>
      </c>
      <c r="G7079" t="s">
        <v>68</v>
      </c>
      <c r="H7079" s="1">
        <v>46093.418958333343</v>
      </c>
      <c r="I7079" t="b">
        <v>1</v>
      </c>
      <c r="J7079" t="b">
        <v>1</v>
      </c>
      <c r="K7079" t="s">
        <v>41</v>
      </c>
      <c r="L7079" t="s">
        <v>60</v>
      </c>
      <c r="M7079">
        <v>200000</v>
      </c>
      <c r="N7079"/>
      <c r="O7079" t="s">
        <v>15597</v>
      </c>
    </row>
    <row r="7080" spans="1:16" x14ac:dyDescent="0.35">
      <c r="A7080" t="s">
        <v>6</v>
      </c>
      <c r="B7080" t="s">
        <v>6</v>
      </c>
      <c r="C7080" t="s">
        <v>6315</v>
      </c>
      <c r="D7080" t="s">
        <v>4599</v>
      </c>
      <c r="E7080" t="s">
        <v>59</v>
      </c>
      <c r="F7080" t="b">
        <v>0</v>
      </c>
      <c r="G7080" t="s">
        <v>40</v>
      </c>
      <c r="H7080" s="1">
        <v>46093.41920138889</v>
      </c>
      <c r="I7080" t="b">
        <v>0</v>
      </c>
      <c r="J7080" t="b">
        <v>0</v>
      </c>
      <c r="K7080" t="s">
        <v>40</v>
      </c>
      <c r="L7080" t="s">
        <v>60</v>
      </c>
      <c r="M7080">
        <v>44241</v>
      </c>
      <c r="N7080"/>
      <c r="O7080" t="s">
        <v>15598</v>
      </c>
      <c r="P7080" t="s">
        <v>15599</v>
      </c>
    </row>
    <row r="7081" spans="1:16" x14ac:dyDescent="0.35">
      <c r="A7081" t="s">
        <v>1</v>
      </c>
      <c r="B7081" t="s">
        <v>15600</v>
      </c>
      <c r="C7081" t="s">
        <v>4534</v>
      </c>
      <c r="D7081" t="s">
        <v>4599</v>
      </c>
      <c r="E7081" t="s">
        <v>59</v>
      </c>
      <c r="F7081" t="b">
        <v>0</v>
      </c>
      <c r="G7081" t="s">
        <v>40</v>
      </c>
      <c r="H7081" s="1">
        <v>46093.419259259259</v>
      </c>
      <c r="I7081" t="b">
        <v>1</v>
      </c>
      <c r="J7081" t="b">
        <v>0</v>
      </c>
      <c r="K7081" t="s">
        <v>40</v>
      </c>
      <c r="L7081" t="s">
        <v>60</v>
      </c>
      <c r="M7081">
        <v>62500</v>
      </c>
      <c r="N7081"/>
      <c r="O7081" t="s">
        <v>5256</v>
      </c>
      <c r="P7081" t="s">
        <v>15601</v>
      </c>
    </row>
    <row r="7082" spans="1:16" x14ac:dyDescent="0.35">
      <c r="A7082" t="s">
        <v>2</v>
      </c>
      <c r="B7082" t="s">
        <v>15602</v>
      </c>
      <c r="C7082" t="s">
        <v>207</v>
      </c>
      <c r="D7082" t="s">
        <v>2360</v>
      </c>
      <c r="E7082" t="s">
        <v>59</v>
      </c>
      <c r="F7082" t="b">
        <v>0</v>
      </c>
      <c r="G7082" t="s">
        <v>63</v>
      </c>
      <c r="H7082" s="1">
        <v>46093.427094907413</v>
      </c>
      <c r="I7082" t="b">
        <v>0</v>
      </c>
      <c r="J7082" t="b">
        <v>1</v>
      </c>
      <c r="K7082" t="s">
        <v>41</v>
      </c>
      <c r="L7082" t="s">
        <v>60</v>
      </c>
      <c r="M7082">
        <v>100000</v>
      </c>
      <c r="N7082"/>
      <c r="O7082" t="s">
        <v>15603</v>
      </c>
      <c r="P7082" t="s">
        <v>6492</v>
      </c>
    </row>
    <row r="7083" spans="1:16" x14ac:dyDescent="0.35">
      <c r="A7083" t="s">
        <v>7</v>
      </c>
      <c r="B7083" t="s">
        <v>501</v>
      </c>
      <c r="C7083" t="s">
        <v>15604</v>
      </c>
      <c r="D7083" t="s">
        <v>5440</v>
      </c>
      <c r="E7083" t="s">
        <v>59</v>
      </c>
      <c r="F7083" t="b">
        <v>0</v>
      </c>
      <c r="G7083" t="s">
        <v>77</v>
      </c>
      <c r="H7083" s="1">
        <v>46093.458657407413</v>
      </c>
      <c r="I7083" t="b">
        <v>0</v>
      </c>
      <c r="J7083" t="b">
        <v>0</v>
      </c>
      <c r="K7083" t="s">
        <v>41</v>
      </c>
      <c r="L7083" t="s">
        <v>60</v>
      </c>
      <c r="M7083">
        <v>100000</v>
      </c>
      <c r="N7083"/>
      <c r="O7083" t="s">
        <v>5450</v>
      </c>
      <c r="P7083" t="s">
        <v>15605</v>
      </c>
    </row>
    <row r="7084" spans="1:16" x14ac:dyDescent="0.35">
      <c r="A7084" t="s">
        <v>0</v>
      </c>
      <c r="B7084" t="s">
        <v>0</v>
      </c>
      <c r="C7084" t="s">
        <v>269</v>
      </c>
      <c r="D7084" t="s">
        <v>4346</v>
      </c>
      <c r="E7084" t="s">
        <v>59</v>
      </c>
      <c r="F7084" t="b">
        <v>0</v>
      </c>
      <c r="G7084" t="s">
        <v>65</v>
      </c>
      <c r="H7084" s="1">
        <v>46093.500254629631</v>
      </c>
      <c r="I7084" t="b">
        <v>0</v>
      </c>
      <c r="J7084" t="b">
        <v>1</v>
      </c>
      <c r="K7084" t="s">
        <v>41</v>
      </c>
      <c r="L7084" t="s">
        <v>60</v>
      </c>
      <c r="M7084">
        <v>125060</v>
      </c>
      <c r="N7084"/>
      <c r="O7084" t="s">
        <v>15606</v>
      </c>
    </row>
    <row r="7085" spans="1:16" x14ac:dyDescent="0.35">
      <c r="A7085" t="s">
        <v>3</v>
      </c>
      <c r="B7085" t="s">
        <v>6178</v>
      </c>
      <c r="C7085" t="s">
        <v>15607</v>
      </c>
      <c r="D7085" t="s">
        <v>4526</v>
      </c>
      <c r="E7085" t="s">
        <v>88</v>
      </c>
      <c r="F7085" t="b">
        <v>0</v>
      </c>
      <c r="G7085" t="s">
        <v>63</v>
      </c>
      <c r="H7085" s="1">
        <v>46093.510497685187</v>
      </c>
      <c r="I7085" t="b">
        <v>1</v>
      </c>
      <c r="J7085" t="b">
        <v>0</v>
      </c>
      <c r="K7085" t="s">
        <v>41</v>
      </c>
      <c r="L7085" t="s">
        <v>74</v>
      </c>
      <c r="M7085"/>
      <c r="N7085">
        <v>29.5</v>
      </c>
      <c r="O7085" t="s">
        <v>15608</v>
      </c>
      <c r="P7085" t="s">
        <v>219</v>
      </c>
    </row>
    <row r="7086" spans="1:16" x14ac:dyDescent="0.35">
      <c r="A7086" t="s">
        <v>2</v>
      </c>
      <c r="B7086" t="s">
        <v>2</v>
      </c>
      <c r="C7086" t="s">
        <v>15609</v>
      </c>
      <c r="D7086" t="s">
        <v>4756</v>
      </c>
      <c r="E7086" t="s">
        <v>59</v>
      </c>
      <c r="F7086" t="b">
        <v>0</v>
      </c>
      <c r="G7086" t="s">
        <v>63</v>
      </c>
      <c r="H7086" s="1">
        <v>46093.51053240741</v>
      </c>
      <c r="I7086" t="b">
        <v>0</v>
      </c>
      <c r="J7086" t="b">
        <v>0</v>
      </c>
      <c r="K7086" t="s">
        <v>41</v>
      </c>
      <c r="L7086" t="s">
        <v>60</v>
      </c>
      <c r="M7086">
        <v>95000</v>
      </c>
      <c r="N7086"/>
      <c r="O7086" t="s">
        <v>15610</v>
      </c>
    </row>
    <row r="7087" spans="1:16" x14ac:dyDescent="0.35">
      <c r="A7087" t="s">
        <v>4</v>
      </c>
      <c r="B7087" t="s">
        <v>15611</v>
      </c>
      <c r="C7087" t="s">
        <v>4091</v>
      </c>
      <c r="D7087" t="s">
        <v>4346</v>
      </c>
      <c r="E7087" t="s">
        <v>59</v>
      </c>
      <c r="F7087" t="b">
        <v>0</v>
      </c>
      <c r="G7087" t="s">
        <v>32</v>
      </c>
      <c r="H7087" s="1">
        <v>46093.554467592592</v>
      </c>
      <c r="I7087" t="b">
        <v>0</v>
      </c>
      <c r="J7087" t="b">
        <v>0</v>
      </c>
      <c r="K7087" t="s">
        <v>32</v>
      </c>
      <c r="L7087" t="s">
        <v>60</v>
      </c>
      <c r="M7087">
        <v>39000</v>
      </c>
      <c r="N7087"/>
      <c r="O7087" t="s">
        <v>15612</v>
      </c>
      <c r="P7087" t="s">
        <v>15613</v>
      </c>
    </row>
    <row r="7088" spans="1:16" x14ac:dyDescent="0.35">
      <c r="A7088" t="s">
        <v>0</v>
      </c>
      <c r="B7088" t="s">
        <v>262</v>
      </c>
      <c r="C7088" t="s">
        <v>1422</v>
      </c>
      <c r="D7088" t="s">
        <v>4526</v>
      </c>
      <c r="E7088" t="s">
        <v>88</v>
      </c>
      <c r="F7088" t="b">
        <v>0</v>
      </c>
      <c r="G7088" t="s">
        <v>65</v>
      </c>
      <c r="H7088" s="1">
        <v>46093.583506944437</v>
      </c>
      <c r="I7088" t="b">
        <v>0</v>
      </c>
      <c r="J7088" t="b">
        <v>0</v>
      </c>
      <c r="K7088" t="s">
        <v>41</v>
      </c>
      <c r="L7088" t="s">
        <v>74</v>
      </c>
      <c r="M7088"/>
      <c r="N7088">
        <v>65</v>
      </c>
      <c r="O7088" t="s">
        <v>15614</v>
      </c>
      <c r="P7088" t="s">
        <v>15615</v>
      </c>
    </row>
    <row r="7089" spans="1:16" x14ac:dyDescent="0.35">
      <c r="A7089" t="s">
        <v>3</v>
      </c>
      <c r="B7089" t="s">
        <v>15616</v>
      </c>
      <c r="C7089" t="s">
        <v>860</v>
      </c>
      <c r="D7089" t="s">
        <v>4526</v>
      </c>
      <c r="E7089" t="s">
        <v>59</v>
      </c>
      <c r="F7089" t="b">
        <v>0</v>
      </c>
      <c r="G7089" t="s">
        <v>65</v>
      </c>
      <c r="H7089" s="1">
        <v>46093.583634259259</v>
      </c>
      <c r="I7089" t="b">
        <v>0</v>
      </c>
      <c r="J7089" t="b">
        <v>1</v>
      </c>
      <c r="K7089" t="s">
        <v>41</v>
      </c>
      <c r="L7089" t="s">
        <v>74</v>
      </c>
      <c r="M7089"/>
      <c r="N7089">
        <v>24.31</v>
      </c>
      <c r="O7089" t="s">
        <v>15617</v>
      </c>
      <c r="P7089" t="s">
        <v>15618</v>
      </c>
    </row>
    <row r="7090" spans="1:16" x14ac:dyDescent="0.35">
      <c r="A7090" t="s">
        <v>0</v>
      </c>
      <c r="B7090" t="s">
        <v>10276</v>
      </c>
      <c r="C7090" t="s">
        <v>5785</v>
      </c>
      <c r="D7090" t="s">
        <v>5786</v>
      </c>
      <c r="E7090" t="s">
        <v>59</v>
      </c>
      <c r="F7090" t="b">
        <v>0</v>
      </c>
      <c r="G7090" t="s">
        <v>40</v>
      </c>
      <c r="H7090" s="1">
        <v>46093.585810185177</v>
      </c>
      <c r="I7090" t="b">
        <v>1</v>
      </c>
      <c r="J7090" t="b">
        <v>0</v>
      </c>
      <c r="K7090" t="s">
        <v>40</v>
      </c>
      <c r="L7090" t="s">
        <v>60</v>
      </c>
      <c r="M7090">
        <v>37500</v>
      </c>
      <c r="N7090"/>
      <c r="O7090" t="s">
        <v>13915</v>
      </c>
      <c r="P7090" t="s">
        <v>10279</v>
      </c>
    </row>
    <row r="7091" spans="1:16" x14ac:dyDescent="0.35">
      <c r="A7091" t="s">
        <v>7</v>
      </c>
      <c r="B7091" t="s">
        <v>15619</v>
      </c>
      <c r="C7091" t="s">
        <v>13</v>
      </c>
      <c r="D7091" t="s">
        <v>4526</v>
      </c>
      <c r="E7091" t="s">
        <v>59</v>
      </c>
      <c r="F7091" t="b">
        <v>0</v>
      </c>
      <c r="G7091" t="s">
        <v>13</v>
      </c>
      <c r="H7091" s="1">
        <v>46093.586446759262</v>
      </c>
      <c r="I7091" t="b">
        <v>1</v>
      </c>
      <c r="J7091" t="b">
        <v>0</v>
      </c>
      <c r="K7091" t="s">
        <v>13</v>
      </c>
      <c r="L7091" t="s">
        <v>60</v>
      </c>
      <c r="M7091">
        <v>85000</v>
      </c>
      <c r="N7091"/>
      <c r="O7091" t="s">
        <v>480</v>
      </c>
      <c r="P7091" t="s">
        <v>15620</v>
      </c>
    </row>
    <row r="7092" spans="1:16" x14ac:dyDescent="0.35">
      <c r="A7092" t="s">
        <v>2</v>
      </c>
      <c r="B7092" t="s">
        <v>15621</v>
      </c>
      <c r="C7092" t="s">
        <v>13603</v>
      </c>
      <c r="D7092" t="s">
        <v>4346</v>
      </c>
      <c r="E7092" t="s">
        <v>59</v>
      </c>
      <c r="F7092" t="b">
        <v>0</v>
      </c>
      <c r="G7092" t="s">
        <v>39</v>
      </c>
      <c r="H7092" s="1">
        <v>46093.591087962966</v>
      </c>
      <c r="I7092" t="b">
        <v>0</v>
      </c>
      <c r="J7092" t="b">
        <v>0</v>
      </c>
      <c r="K7092" t="s">
        <v>39</v>
      </c>
      <c r="L7092" t="s">
        <v>60</v>
      </c>
      <c r="M7092">
        <v>51000</v>
      </c>
      <c r="N7092"/>
      <c r="O7092" t="s">
        <v>15622</v>
      </c>
      <c r="P7092" t="s">
        <v>2049</v>
      </c>
    </row>
    <row r="7093" spans="1:16" x14ac:dyDescent="0.35">
      <c r="A7093" t="s">
        <v>3</v>
      </c>
      <c r="B7093" t="s">
        <v>15623</v>
      </c>
      <c r="C7093" t="s">
        <v>373</v>
      </c>
      <c r="D7093" t="s">
        <v>2360</v>
      </c>
      <c r="E7093" t="s">
        <v>59</v>
      </c>
      <c r="F7093" t="b">
        <v>0</v>
      </c>
      <c r="G7093" t="s">
        <v>63</v>
      </c>
      <c r="H7093" s="1">
        <v>46093.593819444453</v>
      </c>
      <c r="I7093" t="b">
        <v>0</v>
      </c>
      <c r="J7093" t="b">
        <v>1</v>
      </c>
      <c r="K7093" t="s">
        <v>41</v>
      </c>
      <c r="L7093" t="s">
        <v>60</v>
      </c>
      <c r="M7093">
        <v>163000</v>
      </c>
      <c r="N7093"/>
      <c r="O7093" t="s">
        <v>9958</v>
      </c>
      <c r="P7093" t="s">
        <v>15624</v>
      </c>
    </row>
    <row r="7094" spans="1:16" x14ac:dyDescent="0.35">
      <c r="A7094" t="s">
        <v>1</v>
      </c>
      <c r="B7094" t="s">
        <v>15625</v>
      </c>
      <c r="C7094" t="s">
        <v>15255</v>
      </c>
      <c r="D7094" t="s">
        <v>4756</v>
      </c>
      <c r="E7094" t="s">
        <v>59</v>
      </c>
      <c r="F7094" t="b">
        <v>0</v>
      </c>
      <c r="G7094" t="s">
        <v>37</v>
      </c>
      <c r="H7094" s="1">
        <v>46093.621944444443</v>
      </c>
      <c r="I7094" t="b">
        <v>0</v>
      </c>
      <c r="J7094" t="b">
        <v>0</v>
      </c>
      <c r="K7094" t="s">
        <v>37</v>
      </c>
      <c r="L7094" t="s">
        <v>60</v>
      </c>
      <c r="M7094">
        <v>105000</v>
      </c>
      <c r="N7094"/>
      <c r="O7094" t="s">
        <v>15626</v>
      </c>
      <c r="P7094" t="s">
        <v>15627</v>
      </c>
    </row>
    <row r="7095" spans="1:16" x14ac:dyDescent="0.35">
      <c r="A7095" t="s">
        <v>0</v>
      </c>
      <c r="B7095" t="s">
        <v>15628</v>
      </c>
      <c r="C7095" t="s">
        <v>837</v>
      </c>
      <c r="D7095" t="s">
        <v>2360</v>
      </c>
      <c r="E7095" t="s">
        <v>59</v>
      </c>
      <c r="F7095" t="b">
        <v>0</v>
      </c>
      <c r="G7095" t="s">
        <v>65</v>
      </c>
      <c r="H7095" s="1">
        <v>46093.625173611108</v>
      </c>
      <c r="I7095" t="b">
        <v>0</v>
      </c>
      <c r="J7095" t="b">
        <v>1</v>
      </c>
      <c r="K7095" t="s">
        <v>41</v>
      </c>
      <c r="L7095" t="s">
        <v>74</v>
      </c>
      <c r="M7095"/>
      <c r="N7095">
        <v>56.87</v>
      </c>
      <c r="O7095" t="s">
        <v>15466</v>
      </c>
      <c r="P7095" t="s">
        <v>15629</v>
      </c>
    </row>
    <row r="7096" spans="1:16" x14ac:dyDescent="0.35">
      <c r="A7096" t="s">
        <v>1</v>
      </c>
      <c r="B7096" t="s">
        <v>15630</v>
      </c>
      <c r="C7096" t="s">
        <v>162</v>
      </c>
      <c r="D7096" t="s">
        <v>2360</v>
      </c>
      <c r="E7096" t="s">
        <v>59</v>
      </c>
      <c r="F7096" t="b">
        <v>0</v>
      </c>
      <c r="G7096" t="s">
        <v>73</v>
      </c>
      <c r="H7096" s="1">
        <v>46093.626620370371</v>
      </c>
      <c r="I7096" t="b">
        <v>0</v>
      </c>
      <c r="J7096" t="b">
        <v>0</v>
      </c>
      <c r="K7096" t="s">
        <v>41</v>
      </c>
      <c r="L7096" t="s">
        <v>74</v>
      </c>
      <c r="M7096"/>
      <c r="N7096">
        <v>44.5</v>
      </c>
      <c r="O7096" t="s">
        <v>15631</v>
      </c>
      <c r="P7096" t="s">
        <v>15632</v>
      </c>
    </row>
    <row r="7097" spans="1:16" x14ac:dyDescent="0.35">
      <c r="A7097" t="s">
        <v>1</v>
      </c>
      <c r="B7097" t="s">
        <v>15633</v>
      </c>
      <c r="C7097" t="s">
        <v>500</v>
      </c>
      <c r="D7097" t="s">
        <v>4526</v>
      </c>
      <c r="E7097" t="s">
        <v>59</v>
      </c>
      <c r="F7097" t="b">
        <v>0</v>
      </c>
      <c r="G7097" t="s">
        <v>13</v>
      </c>
      <c r="H7097" s="1">
        <v>46093.628206018519</v>
      </c>
      <c r="I7097" t="b">
        <v>1</v>
      </c>
      <c r="J7097" t="b">
        <v>0</v>
      </c>
      <c r="K7097" t="s">
        <v>13</v>
      </c>
      <c r="L7097" t="s">
        <v>60</v>
      </c>
      <c r="M7097">
        <v>155000</v>
      </c>
      <c r="N7097"/>
      <c r="O7097" t="s">
        <v>15634</v>
      </c>
      <c r="P7097" t="s">
        <v>15635</v>
      </c>
    </row>
    <row r="7098" spans="1:16" x14ac:dyDescent="0.35">
      <c r="A7098" t="s">
        <v>1</v>
      </c>
      <c r="B7098" t="s">
        <v>15636</v>
      </c>
      <c r="C7098" t="s">
        <v>4179</v>
      </c>
      <c r="D7098" t="s">
        <v>4526</v>
      </c>
      <c r="E7098" t="s">
        <v>88</v>
      </c>
      <c r="F7098" t="b">
        <v>0</v>
      </c>
      <c r="G7098" t="s">
        <v>13</v>
      </c>
      <c r="H7098" s="1">
        <v>46093.628217592603</v>
      </c>
      <c r="I7098" t="b">
        <v>0</v>
      </c>
      <c r="J7098" t="b">
        <v>0</v>
      </c>
      <c r="K7098" t="s">
        <v>13</v>
      </c>
      <c r="L7098" t="s">
        <v>74</v>
      </c>
      <c r="M7098"/>
      <c r="N7098">
        <v>100</v>
      </c>
      <c r="O7098" t="s">
        <v>15634</v>
      </c>
      <c r="P7098" t="s">
        <v>15014</v>
      </c>
    </row>
    <row r="7099" spans="1:16" x14ac:dyDescent="0.35">
      <c r="A7099" t="s">
        <v>0</v>
      </c>
      <c r="B7099" t="s">
        <v>15637</v>
      </c>
      <c r="C7099" t="s">
        <v>913</v>
      </c>
      <c r="D7099" t="s">
        <v>4526</v>
      </c>
      <c r="E7099" t="s">
        <v>59</v>
      </c>
      <c r="F7099" t="b">
        <v>0</v>
      </c>
      <c r="G7099" t="s">
        <v>20</v>
      </c>
      <c r="H7099" s="1">
        <v>46093.634641203702</v>
      </c>
      <c r="I7099" t="b">
        <v>0</v>
      </c>
      <c r="J7099" t="b">
        <v>0</v>
      </c>
      <c r="K7099" t="s">
        <v>20</v>
      </c>
      <c r="L7099" t="s">
        <v>60</v>
      </c>
      <c r="M7099">
        <v>73000</v>
      </c>
      <c r="N7099"/>
      <c r="O7099" t="s">
        <v>5339</v>
      </c>
      <c r="P7099" t="s">
        <v>4118</v>
      </c>
    </row>
    <row r="7100" spans="1:16" x14ac:dyDescent="0.35">
      <c r="A7100" t="s">
        <v>7</v>
      </c>
      <c r="B7100" t="s">
        <v>15638</v>
      </c>
      <c r="C7100" t="s">
        <v>4111</v>
      </c>
      <c r="D7100" t="s">
        <v>4756</v>
      </c>
      <c r="E7100" t="s">
        <v>59</v>
      </c>
      <c r="F7100" t="b">
        <v>0</v>
      </c>
      <c r="G7100" t="s">
        <v>77</v>
      </c>
      <c r="H7100" s="1">
        <v>46093.667013888888</v>
      </c>
      <c r="I7100" t="b">
        <v>0</v>
      </c>
      <c r="J7100" t="b">
        <v>1</v>
      </c>
      <c r="K7100" t="s">
        <v>41</v>
      </c>
      <c r="L7100" t="s">
        <v>60</v>
      </c>
      <c r="M7100">
        <v>150000</v>
      </c>
      <c r="N7100"/>
      <c r="O7100" t="s">
        <v>383</v>
      </c>
      <c r="P7100" t="s">
        <v>15639</v>
      </c>
    </row>
    <row r="7101" spans="1:16" x14ac:dyDescent="0.35">
      <c r="A7101" t="s">
        <v>0</v>
      </c>
      <c r="B7101" t="s">
        <v>15640</v>
      </c>
      <c r="C7101" t="s">
        <v>76</v>
      </c>
      <c r="D7101" t="s">
        <v>4346</v>
      </c>
      <c r="E7101" t="s">
        <v>59</v>
      </c>
      <c r="F7101" t="b">
        <v>1</v>
      </c>
      <c r="G7101" t="s">
        <v>40</v>
      </c>
      <c r="H7101" s="1">
        <v>46093.66914351852</v>
      </c>
      <c r="I7101" t="b">
        <v>1</v>
      </c>
      <c r="J7101" t="b">
        <v>0</v>
      </c>
      <c r="K7101" t="s">
        <v>40</v>
      </c>
      <c r="L7101" t="s">
        <v>60</v>
      </c>
      <c r="M7101">
        <v>32210</v>
      </c>
      <c r="N7101"/>
      <c r="O7101" t="s">
        <v>15641</v>
      </c>
      <c r="P7101" t="s">
        <v>2671</v>
      </c>
    </row>
    <row r="7102" spans="1:16" x14ac:dyDescent="0.35">
      <c r="A7102" t="s">
        <v>5</v>
      </c>
      <c r="B7102" t="s">
        <v>5</v>
      </c>
      <c r="C7102" t="s">
        <v>14954</v>
      </c>
      <c r="D7102" t="s">
        <v>4526</v>
      </c>
      <c r="E7102" t="s">
        <v>59</v>
      </c>
      <c r="F7102" t="b">
        <v>0</v>
      </c>
      <c r="G7102" t="s">
        <v>40</v>
      </c>
      <c r="H7102" s="1">
        <v>46093.669328703712</v>
      </c>
      <c r="I7102" t="b">
        <v>1</v>
      </c>
      <c r="J7102" t="b">
        <v>0</v>
      </c>
      <c r="K7102" t="s">
        <v>40</v>
      </c>
      <c r="L7102" t="s">
        <v>60</v>
      </c>
      <c r="M7102">
        <v>53170.5</v>
      </c>
      <c r="N7102"/>
      <c r="O7102" t="s">
        <v>15642</v>
      </c>
      <c r="P7102" t="s">
        <v>459</v>
      </c>
    </row>
    <row r="7103" spans="1:16" x14ac:dyDescent="0.35">
      <c r="A7103" t="s">
        <v>4</v>
      </c>
      <c r="B7103" t="s">
        <v>15643</v>
      </c>
      <c r="C7103" t="s">
        <v>955</v>
      </c>
      <c r="D7103" t="s">
        <v>15644</v>
      </c>
      <c r="E7103" t="s">
        <v>59</v>
      </c>
      <c r="F7103" t="b">
        <v>0</v>
      </c>
      <c r="G7103" t="s">
        <v>13</v>
      </c>
      <c r="H7103" s="1">
        <v>46093.669872685183</v>
      </c>
      <c r="I7103" t="b">
        <v>0</v>
      </c>
      <c r="J7103" t="b">
        <v>0</v>
      </c>
      <c r="K7103" t="s">
        <v>13</v>
      </c>
      <c r="L7103" t="s">
        <v>60</v>
      </c>
      <c r="M7103">
        <v>163500</v>
      </c>
      <c r="N7103"/>
      <c r="O7103" t="s">
        <v>15645</v>
      </c>
      <c r="P7103" t="s">
        <v>15646</v>
      </c>
    </row>
    <row r="7104" spans="1:16" x14ac:dyDescent="0.35">
      <c r="A7104" t="s">
        <v>0</v>
      </c>
      <c r="B7104" t="s">
        <v>15647</v>
      </c>
      <c r="C7104" t="s">
        <v>112</v>
      </c>
      <c r="D7104" t="s">
        <v>4346</v>
      </c>
      <c r="E7104" t="s">
        <v>59</v>
      </c>
      <c r="F7104" t="b">
        <v>0</v>
      </c>
      <c r="G7104" t="s">
        <v>65</v>
      </c>
      <c r="H7104" s="1">
        <v>46093.708460648151</v>
      </c>
      <c r="I7104" t="b">
        <v>0</v>
      </c>
      <c r="J7104" t="b">
        <v>0</v>
      </c>
      <c r="K7104" t="s">
        <v>41</v>
      </c>
      <c r="L7104" t="s">
        <v>60</v>
      </c>
      <c r="M7104">
        <v>82000</v>
      </c>
      <c r="N7104"/>
      <c r="O7104" t="s">
        <v>15648</v>
      </c>
      <c r="P7104" t="s">
        <v>4183</v>
      </c>
    </row>
    <row r="7105" spans="1:16" x14ac:dyDescent="0.35">
      <c r="A7105" t="s">
        <v>0</v>
      </c>
      <c r="B7105" t="s">
        <v>9056</v>
      </c>
      <c r="C7105" t="s">
        <v>2811</v>
      </c>
      <c r="D7105" t="s">
        <v>15649</v>
      </c>
      <c r="E7105" t="s">
        <v>59</v>
      </c>
      <c r="F7105" t="b">
        <v>0</v>
      </c>
      <c r="G7105" t="s">
        <v>77</v>
      </c>
      <c r="H7105" s="1">
        <v>46093.708738425928</v>
      </c>
      <c r="I7105" t="b">
        <v>0</v>
      </c>
      <c r="J7105" t="b">
        <v>0</v>
      </c>
      <c r="K7105" t="s">
        <v>41</v>
      </c>
      <c r="L7105" t="s">
        <v>74</v>
      </c>
      <c r="M7105"/>
      <c r="N7105">
        <v>38.75</v>
      </c>
      <c r="O7105" t="s">
        <v>9057</v>
      </c>
      <c r="P7105" t="s">
        <v>219</v>
      </c>
    </row>
    <row r="7106" spans="1:16" x14ac:dyDescent="0.35">
      <c r="A7106" t="s">
        <v>2</v>
      </c>
      <c r="B7106" t="s">
        <v>15219</v>
      </c>
      <c r="C7106" t="s">
        <v>81</v>
      </c>
      <c r="D7106" t="s">
        <v>4526</v>
      </c>
      <c r="E7106" t="s">
        <v>88</v>
      </c>
      <c r="F7106" t="b">
        <v>0</v>
      </c>
      <c r="G7106" t="s">
        <v>77</v>
      </c>
      <c r="H7106" s="1">
        <v>46093.709374999999</v>
      </c>
      <c r="I7106" t="b">
        <v>0</v>
      </c>
      <c r="J7106" t="b">
        <v>0</v>
      </c>
      <c r="K7106" t="s">
        <v>41</v>
      </c>
      <c r="L7106" t="s">
        <v>60</v>
      </c>
      <c r="M7106">
        <v>160000</v>
      </c>
      <c r="N7106"/>
      <c r="O7106" t="s">
        <v>12207</v>
      </c>
    </row>
    <row r="7107" spans="1:16" x14ac:dyDescent="0.35">
      <c r="A7107" t="s">
        <v>1</v>
      </c>
      <c r="B7107" t="s">
        <v>1</v>
      </c>
      <c r="C7107" t="s">
        <v>1336</v>
      </c>
      <c r="D7107" t="s">
        <v>4526</v>
      </c>
      <c r="E7107" t="s">
        <v>59</v>
      </c>
      <c r="F7107" t="b">
        <v>0</v>
      </c>
      <c r="G7107" t="s">
        <v>77</v>
      </c>
      <c r="H7107" s="1">
        <v>46093.70989583333</v>
      </c>
      <c r="I7107" t="b">
        <v>1</v>
      </c>
      <c r="J7107" t="b">
        <v>0</v>
      </c>
      <c r="K7107" t="s">
        <v>41</v>
      </c>
      <c r="L7107" t="s">
        <v>60</v>
      </c>
      <c r="M7107">
        <v>120000</v>
      </c>
      <c r="N7107"/>
      <c r="O7107" t="s">
        <v>4779</v>
      </c>
      <c r="P7107" t="s">
        <v>15650</v>
      </c>
    </row>
    <row r="7108" spans="1:16" x14ac:dyDescent="0.35">
      <c r="A7108" t="s">
        <v>1</v>
      </c>
      <c r="B7108" t="s">
        <v>15651</v>
      </c>
      <c r="C7108" t="s">
        <v>15652</v>
      </c>
      <c r="D7108" t="s">
        <v>5532</v>
      </c>
      <c r="E7108" t="s">
        <v>59</v>
      </c>
      <c r="F7108" t="b">
        <v>0</v>
      </c>
      <c r="G7108" t="s">
        <v>40</v>
      </c>
      <c r="H7108" s="1">
        <v>46093.711064814823</v>
      </c>
      <c r="I7108" t="b">
        <v>1</v>
      </c>
      <c r="J7108" t="b">
        <v>0</v>
      </c>
      <c r="K7108" t="s">
        <v>40</v>
      </c>
      <c r="L7108" t="s">
        <v>60</v>
      </c>
      <c r="M7108">
        <v>90000</v>
      </c>
      <c r="N7108"/>
      <c r="O7108" t="s">
        <v>15653</v>
      </c>
      <c r="P7108" t="s">
        <v>15654</v>
      </c>
    </row>
    <row r="7109" spans="1:16" x14ac:dyDescent="0.35">
      <c r="A7109" t="s">
        <v>2</v>
      </c>
      <c r="B7109" t="s">
        <v>15655</v>
      </c>
      <c r="C7109" t="s">
        <v>4452</v>
      </c>
      <c r="D7109" t="s">
        <v>4526</v>
      </c>
      <c r="E7109" t="s">
        <v>88</v>
      </c>
      <c r="F7109" t="b">
        <v>0</v>
      </c>
      <c r="G7109" t="s">
        <v>40</v>
      </c>
      <c r="H7109" s="1">
        <v>46093.711087962962</v>
      </c>
      <c r="I7109" t="b">
        <v>0</v>
      </c>
      <c r="J7109" t="b">
        <v>0</v>
      </c>
      <c r="K7109" t="s">
        <v>40</v>
      </c>
      <c r="L7109" t="s">
        <v>60</v>
      </c>
      <c r="M7109">
        <v>95000</v>
      </c>
      <c r="N7109"/>
      <c r="O7109" t="s">
        <v>9659</v>
      </c>
      <c r="P7109" t="s">
        <v>2319</v>
      </c>
    </row>
    <row r="7110" spans="1:16" x14ac:dyDescent="0.35">
      <c r="A7110" t="s">
        <v>0</v>
      </c>
      <c r="B7110" t="s">
        <v>15656</v>
      </c>
      <c r="C7110" t="s">
        <v>2811</v>
      </c>
      <c r="D7110" t="s">
        <v>2360</v>
      </c>
      <c r="E7110" t="s">
        <v>59</v>
      </c>
      <c r="F7110" t="b">
        <v>0</v>
      </c>
      <c r="G7110" t="s">
        <v>77</v>
      </c>
      <c r="H7110" s="1">
        <v>46093.750347222223</v>
      </c>
      <c r="I7110" t="b">
        <v>0</v>
      </c>
      <c r="J7110" t="b">
        <v>0</v>
      </c>
      <c r="K7110" t="s">
        <v>41</v>
      </c>
      <c r="L7110" t="s">
        <v>74</v>
      </c>
      <c r="M7110"/>
      <c r="N7110">
        <v>38.75</v>
      </c>
      <c r="O7110" t="s">
        <v>9057</v>
      </c>
      <c r="P7110" t="s">
        <v>219</v>
      </c>
    </row>
    <row r="7111" spans="1:16" x14ac:dyDescent="0.35">
      <c r="A7111" t="s">
        <v>0</v>
      </c>
      <c r="B7111" t="s">
        <v>15657</v>
      </c>
      <c r="C7111" t="s">
        <v>3731</v>
      </c>
      <c r="D7111" t="s">
        <v>4587</v>
      </c>
      <c r="E7111" t="s">
        <v>59</v>
      </c>
      <c r="F7111" t="b">
        <v>0</v>
      </c>
      <c r="G7111" t="s">
        <v>89</v>
      </c>
      <c r="H7111" s="1">
        <v>46093.750740740739</v>
      </c>
      <c r="I7111" t="b">
        <v>0</v>
      </c>
      <c r="J7111" t="b">
        <v>1</v>
      </c>
      <c r="K7111" t="s">
        <v>41</v>
      </c>
      <c r="L7111" t="s">
        <v>74</v>
      </c>
      <c r="M7111"/>
      <c r="N7111">
        <v>21.715</v>
      </c>
      <c r="O7111" t="s">
        <v>15466</v>
      </c>
      <c r="P7111" t="s">
        <v>219</v>
      </c>
    </row>
    <row r="7112" spans="1:16" x14ac:dyDescent="0.35">
      <c r="A7112" t="s">
        <v>1</v>
      </c>
      <c r="B7112" t="s">
        <v>316</v>
      </c>
      <c r="C7112" t="s">
        <v>2553</v>
      </c>
      <c r="D7112" t="s">
        <v>4346</v>
      </c>
      <c r="E7112" t="s">
        <v>88</v>
      </c>
      <c r="F7112" t="b">
        <v>0</v>
      </c>
      <c r="G7112" t="s">
        <v>65</v>
      </c>
      <c r="H7112" s="1">
        <v>46093.751377314817</v>
      </c>
      <c r="I7112" t="b">
        <v>1</v>
      </c>
      <c r="J7112" t="b">
        <v>1</v>
      </c>
      <c r="K7112" t="s">
        <v>41</v>
      </c>
      <c r="L7112" t="s">
        <v>74</v>
      </c>
      <c r="M7112"/>
      <c r="N7112">
        <v>41</v>
      </c>
      <c r="O7112" t="s">
        <v>10441</v>
      </c>
      <c r="P7112" t="s">
        <v>15658</v>
      </c>
    </row>
    <row r="7113" spans="1:16" x14ac:dyDescent="0.35">
      <c r="A7113" t="s">
        <v>5</v>
      </c>
      <c r="B7113" t="s">
        <v>5</v>
      </c>
      <c r="C7113" t="s">
        <v>214</v>
      </c>
      <c r="D7113" t="s">
        <v>2360</v>
      </c>
      <c r="E7113" t="s">
        <v>59</v>
      </c>
      <c r="F7113" t="b">
        <v>0</v>
      </c>
      <c r="G7113" t="s">
        <v>73</v>
      </c>
      <c r="H7113" s="1">
        <v>46093.751666666663</v>
      </c>
      <c r="I7113" t="b">
        <v>1</v>
      </c>
      <c r="J7113" t="b">
        <v>0</v>
      </c>
      <c r="K7113" t="s">
        <v>41</v>
      </c>
      <c r="L7113" t="s">
        <v>60</v>
      </c>
      <c r="M7113">
        <v>147500</v>
      </c>
      <c r="N7113"/>
      <c r="O7113" t="s">
        <v>155</v>
      </c>
      <c r="P7113" t="s">
        <v>15659</v>
      </c>
    </row>
    <row r="7114" spans="1:16" x14ac:dyDescent="0.35">
      <c r="A7114" t="s">
        <v>1</v>
      </c>
      <c r="B7114" t="s">
        <v>15660</v>
      </c>
      <c r="C7114" t="s">
        <v>76</v>
      </c>
      <c r="D7114" t="s">
        <v>4587</v>
      </c>
      <c r="E7114" t="s">
        <v>59</v>
      </c>
      <c r="F7114" t="b">
        <v>1</v>
      </c>
      <c r="G7114" t="s">
        <v>40</v>
      </c>
      <c r="H7114" s="1">
        <v>46093.752638888887</v>
      </c>
      <c r="I7114" t="b">
        <v>1</v>
      </c>
      <c r="J7114" t="b">
        <v>0</v>
      </c>
      <c r="K7114" t="s">
        <v>40</v>
      </c>
      <c r="L7114" t="s">
        <v>60</v>
      </c>
      <c r="M7114">
        <v>77500</v>
      </c>
      <c r="N7114"/>
      <c r="O7114" t="s">
        <v>4539</v>
      </c>
      <c r="P7114" t="s">
        <v>579</v>
      </c>
    </row>
    <row r="7115" spans="1:16" x14ac:dyDescent="0.35">
      <c r="A7115" t="s">
        <v>2</v>
      </c>
      <c r="B7115" t="s">
        <v>2852</v>
      </c>
      <c r="C7115" t="s">
        <v>15661</v>
      </c>
      <c r="D7115" t="s">
        <v>5287</v>
      </c>
      <c r="E7115" t="s">
        <v>59</v>
      </c>
      <c r="F7115" t="b">
        <v>0</v>
      </c>
      <c r="G7115" t="s">
        <v>40</v>
      </c>
      <c r="H7115" s="1">
        <v>46093.75273148148</v>
      </c>
      <c r="I7115" t="b">
        <v>1</v>
      </c>
      <c r="J7115" t="b">
        <v>0</v>
      </c>
      <c r="K7115" t="s">
        <v>40</v>
      </c>
      <c r="L7115" t="s">
        <v>60</v>
      </c>
      <c r="M7115">
        <v>55000</v>
      </c>
      <c r="N7115"/>
      <c r="O7115" t="s">
        <v>15662</v>
      </c>
      <c r="P7115" t="s">
        <v>406</v>
      </c>
    </row>
    <row r="7116" spans="1:16" x14ac:dyDescent="0.35">
      <c r="A7116" t="s">
        <v>3</v>
      </c>
      <c r="B7116" t="s">
        <v>15663</v>
      </c>
      <c r="C7116" t="s">
        <v>13</v>
      </c>
      <c r="D7116" t="s">
        <v>15664</v>
      </c>
      <c r="E7116" t="s">
        <v>59</v>
      </c>
      <c r="F7116" t="b">
        <v>0</v>
      </c>
      <c r="G7116" t="s">
        <v>13</v>
      </c>
      <c r="H7116" s="1">
        <v>46093.753113425933</v>
      </c>
      <c r="I7116" t="b">
        <v>0</v>
      </c>
      <c r="J7116" t="b">
        <v>0</v>
      </c>
      <c r="K7116" t="s">
        <v>13</v>
      </c>
      <c r="L7116" t="s">
        <v>74</v>
      </c>
      <c r="M7116"/>
      <c r="N7116">
        <v>35</v>
      </c>
      <c r="O7116" t="s">
        <v>267</v>
      </c>
    </row>
    <row r="7117" spans="1:16" x14ac:dyDescent="0.35">
      <c r="A7117" t="s">
        <v>8</v>
      </c>
      <c r="B7117" t="s">
        <v>1495</v>
      </c>
      <c r="C7117" t="s">
        <v>913</v>
      </c>
      <c r="D7117" t="s">
        <v>4526</v>
      </c>
      <c r="E7117" t="s">
        <v>59</v>
      </c>
      <c r="F7117" t="b">
        <v>0</v>
      </c>
      <c r="G7117" t="s">
        <v>20</v>
      </c>
      <c r="H7117" s="1">
        <v>46093.759699074071</v>
      </c>
      <c r="I7117" t="b">
        <v>0</v>
      </c>
      <c r="J7117" t="b">
        <v>0</v>
      </c>
      <c r="K7117" t="s">
        <v>20</v>
      </c>
      <c r="L7117" t="s">
        <v>60</v>
      </c>
      <c r="M7117">
        <v>95000</v>
      </c>
      <c r="N7117"/>
      <c r="O7117" t="s">
        <v>15665</v>
      </c>
      <c r="P7117" t="s">
        <v>2492</v>
      </c>
    </row>
    <row r="7118" spans="1:16" x14ac:dyDescent="0.35">
      <c r="A7118" t="s">
        <v>0</v>
      </c>
      <c r="B7118" t="s">
        <v>262</v>
      </c>
      <c r="C7118" t="s">
        <v>3571</v>
      </c>
      <c r="D7118" t="s">
        <v>4526</v>
      </c>
      <c r="E7118" t="s">
        <v>88</v>
      </c>
      <c r="F7118" t="b">
        <v>0</v>
      </c>
      <c r="G7118" t="s">
        <v>63</v>
      </c>
      <c r="H7118" s="1">
        <v>46093.760462962957</v>
      </c>
      <c r="I7118" t="b">
        <v>1</v>
      </c>
      <c r="J7118" t="b">
        <v>0</v>
      </c>
      <c r="K7118" t="s">
        <v>41</v>
      </c>
      <c r="L7118" t="s">
        <v>74</v>
      </c>
      <c r="M7118"/>
      <c r="N7118">
        <v>45</v>
      </c>
      <c r="O7118" t="s">
        <v>105</v>
      </c>
      <c r="P7118" t="s">
        <v>802</v>
      </c>
    </row>
    <row r="7119" spans="1:16" x14ac:dyDescent="0.35">
      <c r="A7119" t="s">
        <v>8</v>
      </c>
      <c r="B7119" t="s">
        <v>15666</v>
      </c>
      <c r="C7119" t="s">
        <v>326</v>
      </c>
      <c r="D7119" t="s">
        <v>4526</v>
      </c>
      <c r="E7119" t="s">
        <v>88</v>
      </c>
      <c r="F7119" t="b">
        <v>0</v>
      </c>
      <c r="G7119" t="s">
        <v>77</v>
      </c>
      <c r="H7119" s="1">
        <v>46093.79278935185</v>
      </c>
      <c r="I7119" t="b">
        <v>0</v>
      </c>
      <c r="J7119" t="b">
        <v>0</v>
      </c>
      <c r="K7119" t="s">
        <v>41</v>
      </c>
      <c r="L7119" t="s">
        <v>74</v>
      </c>
      <c r="M7119"/>
      <c r="N7119">
        <v>79</v>
      </c>
      <c r="O7119" t="s">
        <v>15667</v>
      </c>
      <c r="P7119" t="s">
        <v>15668</v>
      </c>
    </row>
    <row r="7120" spans="1:16" x14ac:dyDescent="0.35">
      <c r="A7120" t="s">
        <v>1</v>
      </c>
      <c r="B7120" t="s">
        <v>15669</v>
      </c>
      <c r="C7120" t="s">
        <v>4452</v>
      </c>
      <c r="D7120" t="s">
        <v>4526</v>
      </c>
      <c r="E7120" t="s">
        <v>59</v>
      </c>
      <c r="F7120" t="b">
        <v>0</v>
      </c>
      <c r="G7120" t="s">
        <v>40</v>
      </c>
      <c r="H7120" s="1">
        <v>46093.794305555559</v>
      </c>
      <c r="I7120" t="b">
        <v>0</v>
      </c>
      <c r="J7120" t="b">
        <v>0</v>
      </c>
      <c r="K7120" t="s">
        <v>40</v>
      </c>
      <c r="L7120" t="s">
        <v>60</v>
      </c>
      <c r="M7120">
        <v>44000</v>
      </c>
      <c r="N7120"/>
      <c r="O7120" t="s">
        <v>14656</v>
      </c>
      <c r="P7120" t="s">
        <v>15670</v>
      </c>
    </row>
    <row r="7121" spans="1:16" x14ac:dyDescent="0.35">
      <c r="A7121" t="s">
        <v>7</v>
      </c>
      <c r="B7121" t="s">
        <v>15671</v>
      </c>
      <c r="C7121" t="s">
        <v>207</v>
      </c>
      <c r="D7121" t="s">
        <v>2360</v>
      </c>
      <c r="E7121" t="s">
        <v>59</v>
      </c>
      <c r="F7121" t="b">
        <v>0</v>
      </c>
      <c r="G7121" t="s">
        <v>63</v>
      </c>
      <c r="H7121" s="1">
        <v>46093.802094907413</v>
      </c>
      <c r="I7121" t="b">
        <v>0</v>
      </c>
      <c r="J7121" t="b">
        <v>1</v>
      </c>
      <c r="K7121" t="s">
        <v>41</v>
      </c>
      <c r="L7121" t="s">
        <v>60</v>
      </c>
      <c r="M7121">
        <v>119750</v>
      </c>
      <c r="N7121"/>
      <c r="O7121" t="s">
        <v>468</v>
      </c>
      <c r="P7121" t="s">
        <v>15672</v>
      </c>
    </row>
    <row r="7122" spans="1:16" x14ac:dyDescent="0.35">
      <c r="A7122" t="s">
        <v>3</v>
      </c>
      <c r="B7122" t="s">
        <v>15673</v>
      </c>
      <c r="C7122" t="s">
        <v>4034</v>
      </c>
      <c r="D7122" t="s">
        <v>4526</v>
      </c>
      <c r="E7122" t="s">
        <v>59</v>
      </c>
      <c r="F7122" t="b">
        <v>0</v>
      </c>
      <c r="G7122" t="s">
        <v>68</v>
      </c>
      <c r="H7122" s="1">
        <v>46093.833923611113</v>
      </c>
      <c r="I7122" t="b">
        <v>0</v>
      </c>
      <c r="J7122" t="b">
        <v>1</v>
      </c>
      <c r="K7122" t="s">
        <v>41</v>
      </c>
      <c r="L7122" t="s">
        <v>60</v>
      </c>
      <c r="M7122">
        <v>95000</v>
      </c>
      <c r="N7122"/>
      <c r="O7122" t="s">
        <v>12498</v>
      </c>
      <c r="P7122" t="s">
        <v>15674</v>
      </c>
    </row>
    <row r="7123" spans="1:16" x14ac:dyDescent="0.35">
      <c r="A7123" t="s">
        <v>6</v>
      </c>
      <c r="B7123" t="s">
        <v>15675</v>
      </c>
      <c r="C7123" t="s">
        <v>246</v>
      </c>
      <c r="D7123" t="s">
        <v>4346</v>
      </c>
      <c r="E7123" t="s">
        <v>59</v>
      </c>
      <c r="F7123" t="b">
        <v>0</v>
      </c>
      <c r="G7123" t="s">
        <v>65</v>
      </c>
      <c r="H7123" s="1">
        <v>46093.834143518521</v>
      </c>
      <c r="I7123" t="b">
        <v>0</v>
      </c>
      <c r="J7123" t="b">
        <v>1</v>
      </c>
      <c r="K7123" t="s">
        <v>41</v>
      </c>
      <c r="L7123" t="s">
        <v>60</v>
      </c>
      <c r="M7123">
        <v>137700</v>
      </c>
      <c r="N7123"/>
      <c r="O7123" t="s">
        <v>15676</v>
      </c>
      <c r="P7123" t="s">
        <v>15677</v>
      </c>
    </row>
    <row r="7124" spans="1:16" x14ac:dyDescent="0.35">
      <c r="A7124" t="s">
        <v>0</v>
      </c>
      <c r="B7124" t="s">
        <v>0</v>
      </c>
      <c r="C7124" t="s">
        <v>4308</v>
      </c>
      <c r="D7124" t="s">
        <v>4526</v>
      </c>
      <c r="E7124" t="s">
        <v>59</v>
      </c>
      <c r="F7124" t="b">
        <v>0</v>
      </c>
      <c r="G7124" t="s">
        <v>65</v>
      </c>
      <c r="H7124" s="1">
        <v>46093.834270833337</v>
      </c>
      <c r="I7124" t="b">
        <v>0</v>
      </c>
      <c r="J7124" t="b">
        <v>0</v>
      </c>
      <c r="K7124" t="s">
        <v>41</v>
      </c>
      <c r="L7124" t="s">
        <v>60</v>
      </c>
      <c r="M7124">
        <v>66500</v>
      </c>
      <c r="N7124"/>
      <c r="O7124" t="s">
        <v>4309</v>
      </c>
      <c r="P7124" t="s">
        <v>4661</v>
      </c>
    </row>
    <row r="7125" spans="1:16" x14ac:dyDescent="0.35">
      <c r="A7125" t="s">
        <v>1</v>
      </c>
      <c r="B7125" t="s">
        <v>358</v>
      </c>
      <c r="C7125" t="s">
        <v>218</v>
      </c>
      <c r="D7125" t="s">
        <v>4526</v>
      </c>
      <c r="E7125" t="s">
        <v>59</v>
      </c>
      <c r="F7125" t="b">
        <v>0</v>
      </c>
      <c r="G7125" t="s">
        <v>65</v>
      </c>
      <c r="H7125" s="1">
        <v>46093.834791666668</v>
      </c>
      <c r="I7125" t="b">
        <v>0</v>
      </c>
      <c r="J7125" t="b">
        <v>1</v>
      </c>
      <c r="K7125" t="s">
        <v>41</v>
      </c>
      <c r="L7125" t="s">
        <v>74</v>
      </c>
      <c r="M7125"/>
      <c r="N7125">
        <v>37.5</v>
      </c>
      <c r="O7125" t="s">
        <v>129</v>
      </c>
      <c r="P7125" t="s">
        <v>579</v>
      </c>
    </row>
    <row r="7126" spans="1:16" x14ac:dyDescent="0.35">
      <c r="A7126" t="s">
        <v>4</v>
      </c>
      <c r="B7126" t="s">
        <v>8504</v>
      </c>
      <c r="C7126" t="s">
        <v>529</v>
      </c>
      <c r="D7126" t="s">
        <v>4526</v>
      </c>
      <c r="E7126" t="s">
        <v>59</v>
      </c>
      <c r="F7126" t="b">
        <v>0</v>
      </c>
      <c r="G7126" t="s">
        <v>73</v>
      </c>
      <c r="H7126" s="1">
        <v>46093.835173611107</v>
      </c>
      <c r="I7126" t="b">
        <v>0</v>
      </c>
      <c r="J7126" t="b">
        <v>0</v>
      </c>
      <c r="K7126" t="s">
        <v>41</v>
      </c>
      <c r="L7126" t="s">
        <v>60</v>
      </c>
      <c r="M7126">
        <v>148970</v>
      </c>
      <c r="N7126"/>
      <c r="O7126" t="s">
        <v>15678</v>
      </c>
      <c r="P7126" t="s">
        <v>15679</v>
      </c>
    </row>
    <row r="7127" spans="1:16" x14ac:dyDescent="0.35">
      <c r="A7127" t="s">
        <v>5</v>
      </c>
      <c r="B7127" t="s">
        <v>15680</v>
      </c>
      <c r="C7127" t="s">
        <v>500</v>
      </c>
      <c r="D7127" t="s">
        <v>4346</v>
      </c>
      <c r="E7127" t="s">
        <v>59</v>
      </c>
      <c r="F7127" t="b">
        <v>0</v>
      </c>
      <c r="G7127" t="s">
        <v>13</v>
      </c>
      <c r="H7127" s="1">
        <v>46093.836550925917</v>
      </c>
      <c r="I7127" t="b">
        <v>0</v>
      </c>
      <c r="J7127" t="b">
        <v>0</v>
      </c>
      <c r="K7127" t="s">
        <v>13</v>
      </c>
      <c r="L7127" t="s">
        <v>60</v>
      </c>
      <c r="M7127">
        <v>120000</v>
      </c>
      <c r="N7127"/>
      <c r="O7127" t="s">
        <v>15681</v>
      </c>
      <c r="P7127" t="s">
        <v>15682</v>
      </c>
    </row>
    <row r="7128" spans="1:16" x14ac:dyDescent="0.35">
      <c r="A7128" t="s">
        <v>2</v>
      </c>
      <c r="B7128" t="s">
        <v>15683</v>
      </c>
      <c r="C7128" t="s">
        <v>174</v>
      </c>
      <c r="D7128" t="s">
        <v>2360</v>
      </c>
      <c r="E7128" t="s">
        <v>59</v>
      </c>
      <c r="F7128" t="b">
        <v>0</v>
      </c>
      <c r="G7128" t="s">
        <v>65</v>
      </c>
      <c r="H7128" s="1">
        <v>46093.875810185193</v>
      </c>
      <c r="I7128" t="b">
        <v>0</v>
      </c>
      <c r="J7128" t="b">
        <v>1</v>
      </c>
      <c r="K7128" t="s">
        <v>41</v>
      </c>
      <c r="L7128" t="s">
        <v>60</v>
      </c>
      <c r="M7128">
        <v>150500</v>
      </c>
      <c r="N7128"/>
      <c r="O7128" t="s">
        <v>15684</v>
      </c>
      <c r="P7128" t="s">
        <v>15685</v>
      </c>
    </row>
    <row r="7129" spans="1:16" x14ac:dyDescent="0.35">
      <c r="A7129" t="s">
        <v>0</v>
      </c>
      <c r="B7129" t="s">
        <v>15686</v>
      </c>
      <c r="C7129" t="s">
        <v>201</v>
      </c>
      <c r="D7129" t="s">
        <v>4526</v>
      </c>
      <c r="E7129" t="s">
        <v>88</v>
      </c>
      <c r="F7129" t="b">
        <v>0</v>
      </c>
      <c r="G7129" t="s">
        <v>77</v>
      </c>
      <c r="H7129" s="1">
        <v>46093.876076388893</v>
      </c>
      <c r="I7129" t="b">
        <v>0</v>
      </c>
      <c r="J7129" t="b">
        <v>0</v>
      </c>
      <c r="K7129" t="s">
        <v>41</v>
      </c>
      <c r="L7129" t="s">
        <v>74</v>
      </c>
      <c r="M7129"/>
      <c r="N7129">
        <v>27.5</v>
      </c>
      <c r="O7129" t="s">
        <v>1852</v>
      </c>
    </row>
    <row r="7130" spans="1:16" x14ac:dyDescent="0.35">
      <c r="A7130" t="s">
        <v>5</v>
      </c>
      <c r="B7130" t="s">
        <v>15687</v>
      </c>
      <c r="C7130" t="s">
        <v>145</v>
      </c>
      <c r="D7130" t="s">
        <v>4756</v>
      </c>
      <c r="E7130" t="s">
        <v>59</v>
      </c>
      <c r="F7130" t="b">
        <v>0</v>
      </c>
      <c r="G7130" t="s">
        <v>65</v>
      </c>
      <c r="H7130" s="1">
        <v>46093.876400462963</v>
      </c>
      <c r="I7130" t="b">
        <v>0</v>
      </c>
      <c r="J7130" t="b">
        <v>1</v>
      </c>
      <c r="K7130" t="s">
        <v>41</v>
      </c>
      <c r="L7130" t="s">
        <v>60</v>
      </c>
      <c r="M7130">
        <v>204000</v>
      </c>
      <c r="N7130"/>
      <c r="O7130" t="s">
        <v>15688</v>
      </c>
      <c r="P7130" t="s">
        <v>216</v>
      </c>
    </row>
    <row r="7131" spans="1:16" x14ac:dyDescent="0.35">
      <c r="A7131" t="s">
        <v>1</v>
      </c>
      <c r="B7131" t="s">
        <v>15689</v>
      </c>
      <c r="C7131" t="s">
        <v>112</v>
      </c>
      <c r="D7131" t="s">
        <v>4526</v>
      </c>
      <c r="E7131" t="s">
        <v>88</v>
      </c>
      <c r="F7131" t="b">
        <v>0</v>
      </c>
      <c r="G7131" t="s">
        <v>68</v>
      </c>
      <c r="H7131" s="1">
        <v>46093.877256944441</v>
      </c>
      <c r="I7131" t="b">
        <v>0</v>
      </c>
      <c r="J7131" t="b">
        <v>0</v>
      </c>
      <c r="K7131" t="s">
        <v>41</v>
      </c>
      <c r="L7131" t="s">
        <v>74</v>
      </c>
      <c r="M7131"/>
      <c r="N7131">
        <v>82.5</v>
      </c>
      <c r="O7131" t="s">
        <v>15690</v>
      </c>
      <c r="P7131" t="s">
        <v>15691</v>
      </c>
    </row>
    <row r="7132" spans="1:16" x14ac:dyDescent="0.35">
      <c r="A7132" t="s">
        <v>0</v>
      </c>
      <c r="B7132" t="s">
        <v>15692</v>
      </c>
      <c r="C7132" t="s">
        <v>15693</v>
      </c>
      <c r="D7132" t="s">
        <v>4587</v>
      </c>
      <c r="E7132" t="s">
        <v>59</v>
      </c>
      <c r="F7132" t="b">
        <v>0</v>
      </c>
      <c r="G7132" t="s">
        <v>40</v>
      </c>
      <c r="H7132" s="1">
        <v>46093.877500000002</v>
      </c>
      <c r="I7132" t="b">
        <v>0</v>
      </c>
      <c r="J7132" t="b">
        <v>0</v>
      </c>
      <c r="K7132" t="s">
        <v>40</v>
      </c>
      <c r="L7132" t="s">
        <v>60</v>
      </c>
      <c r="M7132">
        <v>60000</v>
      </c>
      <c r="N7132"/>
      <c r="O7132" t="s">
        <v>15694</v>
      </c>
      <c r="P7132" t="s">
        <v>85</v>
      </c>
    </row>
    <row r="7133" spans="1:16" x14ac:dyDescent="0.35">
      <c r="A7133" t="s">
        <v>6</v>
      </c>
      <c r="B7133" t="s">
        <v>1674</v>
      </c>
      <c r="C7133" t="s">
        <v>913</v>
      </c>
      <c r="D7133" t="s">
        <v>4526</v>
      </c>
      <c r="E7133" t="s">
        <v>59</v>
      </c>
      <c r="F7133" t="b">
        <v>0</v>
      </c>
      <c r="G7133" t="s">
        <v>20</v>
      </c>
      <c r="H7133" s="1">
        <v>46093.884699074071</v>
      </c>
      <c r="I7133" t="b">
        <v>0</v>
      </c>
      <c r="J7133" t="b">
        <v>0</v>
      </c>
      <c r="K7133" t="s">
        <v>20</v>
      </c>
      <c r="L7133" t="s">
        <v>60</v>
      </c>
      <c r="M7133">
        <v>90000</v>
      </c>
      <c r="N7133"/>
      <c r="O7133" t="s">
        <v>8149</v>
      </c>
      <c r="P7133" t="s">
        <v>85</v>
      </c>
    </row>
    <row r="7134" spans="1:16" x14ac:dyDescent="0.35">
      <c r="A7134" t="s">
        <v>0</v>
      </c>
      <c r="B7134" t="s">
        <v>15695</v>
      </c>
      <c r="C7134" t="s">
        <v>1358</v>
      </c>
      <c r="D7134" t="s">
        <v>2360</v>
      </c>
      <c r="E7134" t="s">
        <v>59</v>
      </c>
      <c r="F7134" t="b">
        <v>0</v>
      </c>
      <c r="G7134" t="s">
        <v>63</v>
      </c>
      <c r="H7134" s="1">
        <v>46093.885428240741</v>
      </c>
      <c r="I7134" t="b">
        <v>0</v>
      </c>
      <c r="J7134" t="b">
        <v>0</v>
      </c>
      <c r="K7134" t="s">
        <v>41</v>
      </c>
      <c r="L7134" t="s">
        <v>74</v>
      </c>
      <c r="M7134"/>
      <c r="N7134">
        <v>30</v>
      </c>
      <c r="O7134" t="s">
        <v>3493</v>
      </c>
      <c r="P7134" t="s">
        <v>6056</v>
      </c>
    </row>
    <row r="7135" spans="1:16" x14ac:dyDescent="0.35">
      <c r="A7135" t="s">
        <v>7</v>
      </c>
      <c r="B7135" t="s">
        <v>15696</v>
      </c>
      <c r="C7135" t="s">
        <v>112</v>
      </c>
      <c r="D7135" t="s">
        <v>4526</v>
      </c>
      <c r="E7135" t="s">
        <v>59</v>
      </c>
      <c r="F7135" t="b">
        <v>0</v>
      </c>
      <c r="G7135" t="s">
        <v>65</v>
      </c>
      <c r="H7135" s="1">
        <v>46093.91679398148</v>
      </c>
      <c r="I7135" t="b">
        <v>0</v>
      </c>
      <c r="J7135" t="b">
        <v>1</v>
      </c>
      <c r="K7135" t="s">
        <v>41</v>
      </c>
      <c r="L7135" t="s">
        <v>60</v>
      </c>
      <c r="M7135">
        <v>130500</v>
      </c>
      <c r="N7135"/>
      <c r="O7135" t="s">
        <v>15697</v>
      </c>
      <c r="P7135" t="s">
        <v>146</v>
      </c>
    </row>
    <row r="7136" spans="1:16" x14ac:dyDescent="0.35">
      <c r="A7136" t="s">
        <v>3</v>
      </c>
      <c r="B7136" t="s">
        <v>15698</v>
      </c>
      <c r="C7136" t="s">
        <v>112</v>
      </c>
      <c r="D7136" t="s">
        <v>4526</v>
      </c>
      <c r="F7136" t="b">
        <v>0</v>
      </c>
      <c r="G7136" t="s">
        <v>65</v>
      </c>
      <c r="H7136" s="1">
        <v>46093.916828703703</v>
      </c>
      <c r="I7136" t="b">
        <v>0</v>
      </c>
      <c r="J7136" t="b">
        <v>0</v>
      </c>
      <c r="K7136" t="s">
        <v>41</v>
      </c>
      <c r="L7136" t="s">
        <v>74</v>
      </c>
      <c r="M7136"/>
      <c r="N7136">
        <v>55</v>
      </c>
      <c r="O7136" t="s">
        <v>15699</v>
      </c>
      <c r="P7136" t="s">
        <v>283</v>
      </c>
    </row>
    <row r="7137" spans="1:16" x14ac:dyDescent="0.35">
      <c r="A7137" t="s">
        <v>1</v>
      </c>
      <c r="B7137" t="s">
        <v>15700</v>
      </c>
      <c r="C7137" t="s">
        <v>955</v>
      </c>
      <c r="D7137" t="s">
        <v>4346</v>
      </c>
      <c r="E7137" t="s">
        <v>59</v>
      </c>
      <c r="F7137" t="b">
        <v>0</v>
      </c>
      <c r="G7137" t="s">
        <v>13</v>
      </c>
      <c r="H7137" s="1">
        <v>46093.919872685183</v>
      </c>
      <c r="I7137" t="b">
        <v>1</v>
      </c>
      <c r="J7137" t="b">
        <v>0</v>
      </c>
      <c r="K7137" t="s">
        <v>13</v>
      </c>
      <c r="L7137" t="s">
        <v>60</v>
      </c>
      <c r="M7137">
        <v>138000</v>
      </c>
      <c r="N7137"/>
      <c r="O7137" t="s">
        <v>5225</v>
      </c>
      <c r="P7137" t="s">
        <v>15701</v>
      </c>
    </row>
    <row r="7138" spans="1:16" x14ac:dyDescent="0.35">
      <c r="A7138" t="s">
        <v>2</v>
      </c>
      <c r="B7138" t="s">
        <v>986</v>
      </c>
      <c r="C7138" t="s">
        <v>15702</v>
      </c>
      <c r="D7138" t="s">
        <v>5018</v>
      </c>
      <c r="E7138" t="s">
        <v>59</v>
      </c>
      <c r="F7138" t="b">
        <v>0</v>
      </c>
      <c r="G7138" t="s">
        <v>31</v>
      </c>
      <c r="H7138" s="1">
        <v>46093.922812500001</v>
      </c>
      <c r="I7138" t="b">
        <v>0</v>
      </c>
      <c r="J7138" t="b">
        <v>0</v>
      </c>
      <c r="K7138" t="s">
        <v>31</v>
      </c>
      <c r="L7138" t="s">
        <v>60</v>
      </c>
      <c r="M7138">
        <v>78500</v>
      </c>
      <c r="N7138"/>
      <c r="O7138" t="s">
        <v>3913</v>
      </c>
      <c r="P7138" t="s">
        <v>15703</v>
      </c>
    </row>
    <row r="7139" spans="1:16" x14ac:dyDescent="0.35">
      <c r="A7139" t="s">
        <v>0</v>
      </c>
      <c r="B7139" t="s">
        <v>8922</v>
      </c>
      <c r="C7139" t="s">
        <v>15704</v>
      </c>
      <c r="D7139" t="s">
        <v>4526</v>
      </c>
      <c r="E7139" t="s">
        <v>621</v>
      </c>
      <c r="F7139" t="b">
        <v>0</v>
      </c>
      <c r="G7139" t="s">
        <v>65</v>
      </c>
      <c r="H7139" s="1">
        <v>46093.958611111113</v>
      </c>
      <c r="I7139" t="b">
        <v>0</v>
      </c>
      <c r="J7139" t="b">
        <v>1</v>
      </c>
      <c r="K7139" t="s">
        <v>41</v>
      </c>
      <c r="L7139" t="s">
        <v>74</v>
      </c>
      <c r="M7139"/>
      <c r="N7139">
        <v>19</v>
      </c>
      <c r="O7139" t="s">
        <v>9358</v>
      </c>
    </row>
    <row r="7140" spans="1:16" x14ac:dyDescent="0.35">
      <c r="A7140" t="s">
        <v>7</v>
      </c>
      <c r="B7140" t="s">
        <v>7</v>
      </c>
      <c r="C7140" t="s">
        <v>3413</v>
      </c>
      <c r="D7140" t="s">
        <v>4526</v>
      </c>
      <c r="E7140" t="s">
        <v>88</v>
      </c>
      <c r="F7140" t="b">
        <v>0</v>
      </c>
      <c r="G7140" t="s">
        <v>68</v>
      </c>
      <c r="H7140" s="1">
        <v>46093.958923611113</v>
      </c>
      <c r="I7140" t="b">
        <v>1</v>
      </c>
      <c r="J7140" t="b">
        <v>0</v>
      </c>
      <c r="K7140" t="s">
        <v>41</v>
      </c>
      <c r="L7140" t="s">
        <v>74</v>
      </c>
      <c r="M7140"/>
      <c r="N7140">
        <v>55</v>
      </c>
      <c r="O7140" t="s">
        <v>105</v>
      </c>
      <c r="P7140" t="s">
        <v>1738</v>
      </c>
    </row>
    <row r="7141" spans="1:16" x14ac:dyDescent="0.35">
      <c r="A7141" t="s">
        <v>2</v>
      </c>
      <c r="B7141" t="s">
        <v>15705</v>
      </c>
      <c r="C7141" t="s">
        <v>200</v>
      </c>
      <c r="D7141" t="s">
        <v>4346</v>
      </c>
      <c r="E7141" t="s">
        <v>59</v>
      </c>
      <c r="F7141" t="b">
        <v>0</v>
      </c>
      <c r="G7141" t="s">
        <v>65</v>
      </c>
      <c r="H7141" s="1">
        <v>46093.959236111114</v>
      </c>
      <c r="I7141" t="b">
        <v>0</v>
      </c>
      <c r="J7141" t="b">
        <v>1</v>
      </c>
      <c r="K7141" t="s">
        <v>41</v>
      </c>
      <c r="L7141" t="s">
        <v>60</v>
      </c>
      <c r="M7141">
        <v>113321</v>
      </c>
      <c r="N7141"/>
      <c r="O7141" t="s">
        <v>257</v>
      </c>
    </row>
    <row r="7142" spans="1:16" x14ac:dyDescent="0.35">
      <c r="A7142" t="s">
        <v>1</v>
      </c>
      <c r="B7142" t="s">
        <v>1</v>
      </c>
      <c r="C7142" t="s">
        <v>3349</v>
      </c>
      <c r="D7142" t="s">
        <v>4526</v>
      </c>
      <c r="E7142" t="s">
        <v>88</v>
      </c>
      <c r="F7142" t="b">
        <v>0</v>
      </c>
      <c r="G7142" t="s">
        <v>77</v>
      </c>
      <c r="H7142" s="1">
        <v>46093.95989583333</v>
      </c>
      <c r="I7142" t="b">
        <v>1</v>
      </c>
      <c r="J7142" t="b">
        <v>0</v>
      </c>
      <c r="K7142" t="s">
        <v>41</v>
      </c>
      <c r="L7142" t="s">
        <v>74</v>
      </c>
      <c r="M7142"/>
      <c r="N7142">
        <v>60.5</v>
      </c>
      <c r="O7142" t="s">
        <v>12071</v>
      </c>
      <c r="P7142" t="s">
        <v>15706</v>
      </c>
    </row>
    <row r="7143" spans="1:16" x14ac:dyDescent="0.35">
      <c r="A7143" t="s">
        <v>1</v>
      </c>
      <c r="B7143" t="s">
        <v>15707</v>
      </c>
      <c r="C7143" t="s">
        <v>2064</v>
      </c>
      <c r="D7143" t="s">
        <v>4346</v>
      </c>
      <c r="E7143" t="s">
        <v>59</v>
      </c>
      <c r="F7143" t="b">
        <v>0</v>
      </c>
      <c r="G7143" t="s">
        <v>13</v>
      </c>
      <c r="H7143" s="1">
        <v>46093.961539351847</v>
      </c>
      <c r="I7143" t="b">
        <v>0</v>
      </c>
      <c r="J7143" t="b">
        <v>0</v>
      </c>
      <c r="K7143" t="s">
        <v>13</v>
      </c>
      <c r="L7143" t="s">
        <v>60</v>
      </c>
      <c r="M7143">
        <v>117500</v>
      </c>
      <c r="N7143"/>
      <c r="O7143" t="s">
        <v>15708</v>
      </c>
      <c r="P7143" t="s">
        <v>15709</v>
      </c>
    </row>
    <row r="7144" spans="1:16" x14ac:dyDescent="0.35">
      <c r="A7144" t="s">
        <v>0</v>
      </c>
      <c r="B7144" t="s">
        <v>15710</v>
      </c>
      <c r="C7144" t="s">
        <v>145</v>
      </c>
      <c r="D7144" t="s">
        <v>2360</v>
      </c>
      <c r="E7144" t="s">
        <v>59</v>
      </c>
      <c r="F7144" t="b">
        <v>0</v>
      </c>
      <c r="G7144" t="s">
        <v>65</v>
      </c>
      <c r="H7144" s="1">
        <v>46094.000173611108</v>
      </c>
      <c r="I7144" t="b">
        <v>0</v>
      </c>
      <c r="J7144" t="b">
        <v>1</v>
      </c>
      <c r="K7144" t="s">
        <v>41</v>
      </c>
      <c r="L7144" t="s">
        <v>60</v>
      </c>
      <c r="M7144">
        <v>131050</v>
      </c>
      <c r="N7144"/>
      <c r="O7144" t="s">
        <v>6224</v>
      </c>
      <c r="P7144" t="s">
        <v>146</v>
      </c>
    </row>
    <row r="7145" spans="1:16" x14ac:dyDescent="0.35">
      <c r="A7145" t="s">
        <v>4</v>
      </c>
      <c r="B7145" t="s">
        <v>15711</v>
      </c>
      <c r="C7145" t="s">
        <v>1156</v>
      </c>
      <c r="D7145" t="s">
        <v>4526</v>
      </c>
      <c r="E7145" t="s">
        <v>88</v>
      </c>
      <c r="F7145" t="b">
        <v>0</v>
      </c>
      <c r="G7145" t="s">
        <v>77</v>
      </c>
      <c r="H7145" s="1">
        <v>46094.001099537039</v>
      </c>
      <c r="I7145" t="b">
        <v>0</v>
      </c>
      <c r="J7145" t="b">
        <v>0</v>
      </c>
      <c r="K7145" t="s">
        <v>41</v>
      </c>
      <c r="L7145" t="s">
        <v>74</v>
      </c>
      <c r="M7145"/>
      <c r="N7145">
        <v>100</v>
      </c>
      <c r="O7145" t="s">
        <v>1164</v>
      </c>
      <c r="P7145" t="s">
        <v>3329</v>
      </c>
    </row>
    <row r="7146" spans="1:16" x14ac:dyDescent="0.35">
      <c r="A7146" t="s">
        <v>2</v>
      </c>
      <c r="B7146" t="s">
        <v>3542</v>
      </c>
      <c r="C7146" t="s">
        <v>10932</v>
      </c>
      <c r="D7146" t="s">
        <v>4673</v>
      </c>
      <c r="E7146" t="s">
        <v>59</v>
      </c>
      <c r="F7146" t="b">
        <v>0</v>
      </c>
      <c r="G7146" t="s">
        <v>68</v>
      </c>
      <c r="H7146" s="1">
        <v>46094.001238425917</v>
      </c>
      <c r="I7146" t="b">
        <v>0</v>
      </c>
      <c r="J7146" t="b">
        <v>1</v>
      </c>
      <c r="K7146" t="s">
        <v>41</v>
      </c>
      <c r="L7146" t="s">
        <v>60</v>
      </c>
      <c r="M7146">
        <v>175000</v>
      </c>
      <c r="N7146"/>
      <c r="O7146" t="s">
        <v>10934</v>
      </c>
      <c r="P7146" t="s">
        <v>10935</v>
      </c>
    </row>
    <row r="7147" spans="1:16" x14ac:dyDescent="0.35">
      <c r="A7147" t="s">
        <v>4</v>
      </c>
      <c r="B7147" t="s">
        <v>7420</v>
      </c>
      <c r="C7147" t="s">
        <v>76</v>
      </c>
      <c r="D7147" t="s">
        <v>9209</v>
      </c>
      <c r="E7147" t="s">
        <v>59</v>
      </c>
      <c r="F7147" t="b">
        <v>1</v>
      </c>
      <c r="G7147" t="s">
        <v>13</v>
      </c>
      <c r="H7147" s="1">
        <v>46094.003206018519</v>
      </c>
      <c r="I7147" t="b">
        <v>1</v>
      </c>
      <c r="J7147" t="b">
        <v>0</v>
      </c>
      <c r="K7147" t="s">
        <v>13</v>
      </c>
      <c r="L7147" t="s">
        <v>60</v>
      </c>
      <c r="M7147">
        <v>225000</v>
      </c>
      <c r="N7147"/>
      <c r="O7147" t="s">
        <v>15712</v>
      </c>
      <c r="P7147" t="s">
        <v>15713</v>
      </c>
    </row>
    <row r="7148" spans="1:16" x14ac:dyDescent="0.35">
      <c r="A7148" t="s">
        <v>3</v>
      </c>
      <c r="B7148" t="s">
        <v>15714</v>
      </c>
      <c r="C7148" t="s">
        <v>76</v>
      </c>
      <c r="D7148" t="s">
        <v>10886</v>
      </c>
      <c r="E7148" t="s">
        <v>72</v>
      </c>
      <c r="F7148" t="b">
        <v>1</v>
      </c>
      <c r="G7148" t="s">
        <v>19</v>
      </c>
      <c r="H7148" s="1">
        <v>46094.003611111111</v>
      </c>
      <c r="I7148" t="b">
        <v>0</v>
      </c>
      <c r="J7148" t="b">
        <v>0</v>
      </c>
      <c r="K7148" t="s">
        <v>19</v>
      </c>
      <c r="L7148" t="s">
        <v>74</v>
      </c>
      <c r="M7148"/>
      <c r="N7148">
        <v>25</v>
      </c>
      <c r="O7148" t="s">
        <v>1627</v>
      </c>
      <c r="P7148" t="s">
        <v>1759</v>
      </c>
    </row>
    <row r="7149" spans="1:16" x14ac:dyDescent="0.35">
      <c r="A7149" t="s">
        <v>0</v>
      </c>
      <c r="B7149" t="s">
        <v>10996</v>
      </c>
      <c r="C7149" t="s">
        <v>76</v>
      </c>
      <c r="D7149" t="s">
        <v>10886</v>
      </c>
      <c r="E7149" t="s">
        <v>72</v>
      </c>
      <c r="F7149" t="b">
        <v>1</v>
      </c>
      <c r="G7149" t="s">
        <v>23</v>
      </c>
      <c r="H7149" s="1">
        <v>46094.004502314812</v>
      </c>
      <c r="I7149" t="b">
        <v>0</v>
      </c>
      <c r="J7149" t="b">
        <v>0</v>
      </c>
      <c r="K7149" t="s">
        <v>23</v>
      </c>
      <c r="L7149" t="s">
        <v>74</v>
      </c>
      <c r="M7149"/>
      <c r="N7149">
        <v>25</v>
      </c>
      <c r="O7149" t="s">
        <v>5193</v>
      </c>
      <c r="P7149" t="s">
        <v>2175</v>
      </c>
    </row>
    <row r="7150" spans="1:16" x14ac:dyDescent="0.35">
      <c r="A7150" t="s">
        <v>3</v>
      </c>
      <c r="B7150" t="s">
        <v>15715</v>
      </c>
      <c r="C7150" t="s">
        <v>2181</v>
      </c>
      <c r="D7150" t="s">
        <v>4671</v>
      </c>
      <c r="E7150" t="s">
        <v>59</v>
      </c>
      <c r="F7150" t="b">
        <v>0</v>
      </c>
      <c r="G7150" t="s">
        <v>63</v>
      </c>
      <c r="H7150" s="1">
        <v>46094.01048611111</v>
      </c>
      <c r="I7150" t="b">
        <v>0</v>
      </c>
      <c r="J7150" t="b">
        <v>1</v>
      </c>
      <c r="K7150" t="s">
        <v>41</v>
      </c>
      <c r="L7150" t="s">
        <v>60</v>
      </c>
      <c r="M7150">
        <v>106152.5</v>
      </c>
      <c r="N7150"/>
      <c r="O7150" t="s">
        <v>15716</v>
      </c>
      <c r="P7150" t="s">
        <v>15717</v>
      </c>
    </row>
    <row r="7151" spans="1:16" x14ac:dyDescent="0.35">
      <c r="A7151" t="s">
        <v>3</v>
      </c>
      <c r="B7151" t="s">
        <v>15718</v>
      </c>
      <c r="C7151" t="s">
        <v>97</v>
      </c>
      <c r="D7151" t="s">
        <v>4526</v>
      </c>
      <c r="E7151" t="s">
        <v>59</v>
      </c>
      <c r="F7151" t="b">
        <v>0</v>
      </c>
      <c r="G7151" t="s">
        <v>63</v>
      </c>
      <c r="H7151" s="1">
        <v>46094.010497685187</v>
      </c>
      <c r="I7151" t="b">
        <v>0</v>
      </c>
      <c r="J7151" t="b">
        <v>1</v>
      </c>
      <c r="K7151" t="s">
        <v>41</v>
      </c>
      <c r="L7151" t="s">
        <v>60</v>
      </c>
      <c r="M7151">
        <v>202000</v>
      </c>
      <c r="N7151"/>
      <c r="O7151" t="s">
        <v>2023</v>
      </c>
      <c r="P7151" t="s">
        <v>283</v>
      </c>
    </row>
    <row r="7152" spans="1:16" x14ac:dyDescent="0.35">
      <c r="A7152" t="s">
        <v>1</v>
      </c>
      <c r="B7152" t="s">
        <v>599</v>
      </c>
      <c r="C7152" t="s">
        <v>14431</v>
      </c>
      <c r="D7152" t="s">
        <v>5667</v>
      </c>
      <c r="E7152" t="s">
        <v>59</v>
      </c>
      <c r="F7152" t="b">
        <v>0</v>
      </c>
      <c r="G7152" t="s">
        <v>65</v>
      </c>
      <c r="H7152" s="1">
        <v>46094.084745370368</v>
      </c>
      <c r="I7152" t="b">
        <v>1</v>
      </c>
      <c r="J7152" t="b">
        <v>1</v>
      </c>
      <c r="K7152" t="s">
        <v>41</v>
      </c>
      <c r="L7152" t="s">
        <v>60</v>
      </c>
      <c r="M7152">
        <v>132703.995</v>
      </c>
      <c r="N7152"/>
      <c r="O7152" t="s">
        <v>4157</v>
      </c>
      <c r="P7152" t="s">
        <v>14434</v>
      </c>
    </row>
    <row r="7153" spans="1:16" x14ac:dyDescent="0.35">
      <c r="A7153" t="s">
        <v>0</v>
      </c>
      <c r="B7153" t="s">
        <v>1477</v>
      </c>
      <c r="C7153" t="s">
        <v>181</v>
      </c>
      <c r="D7153" t="s">
        <v>4526</v>
      </c>
      <c r="E7153" t="s">
        <v>88</v>
      </c>
      <c r="F7153" t="b">
        <v>0</v>
      </c>
      <c r="G7153" t="s">
        <v>89</v>
      </c>
      <c r="H7153" s="1">
        <v>46094.125740740739</v>
      </c>
      <c r="I7153" t="b">
        <v>1</v>
      </c>
      <c r="J7153" t="b">
        <v>0</v>
      </c>
      <c r="K7153" t="s">
        <v>41</v>
      </c>
      <c r="L7153" t="s">
        <v>74</v>
      </c>
      <c r="M7153"/>
      <c r="N7153">
        <v>30</v>
      </c>
      <c r="O7153" t="s">
        <v>1579</v>
      </c>
      <c r="P7153" t="s">
        <v>1482</v>
      </c>
    </row>
    <row r="7154" spans="1:16" x14ac:dyDescent="0.35">
      <c r="A7154" t="s">
        <v>3</v>
      </c>
      <c r="B7154" t="s">
        <v>1898</v>
      </c>
      <c r="C7154" t="s">
        <v>15719</v>
      </c>
      <c r="D7154" t="s">
        <v>4526</v>
      </c>
      <c r="E7154" t="s">
        <v>59</v>
      </c>
      <c r="F7154" t="b">
        <v>0</v>
      </c>
      <c r="G7154" t="s">
        <v>65</v>
      </c>
      <c r="H7154" s="1">
        <v>46094.166967592602</v>
      </c>
      <c r="I7154" t="b">
        <v>1</v>
      </c>
      <c r="J7154" t="b">
        <v>0</v>
      </c>
      <c r="K7154" t="s">
        <v>41</v>
      </c>
      <c r="L7154" t="s">
        <v>60</v>
      </c>
      <c r="M7154">
        <v>62500</v>
      </c>
      <c r="N7154"/>
      <c r="O7154" t="s">
        <v>15720</v>
      </c>
      <c r="P7154" t="s">
        <v>219</v>
      </c>
    </row>
    <row r="7155" spans="1:16" x14ac:dyDescent="0.35">
      <c r="A7155" t="s">
        <v>3</v>
      </c>
      <c r="B7155" t="s">
        <v>15721</v>
      </c>
      <c r="C7155" t="s">
        <v>795</v>
      </c>
      <c r="D7155" t="s">
        <v>2360</v>
      </c>
      <c r="E7155" t="s">
        <v>59</v>
      </c>
      <c r="F7155" t="b">
        <v>0</v>
      </c>
      <c r="G7155" t="s">
        <v>77</v>
      </c>
      <c r="H7155" s="1">
        <v>46094.16778935185</v>
      </c>
      <c r="I7155" t="b">
        <v>0</v>
      </c>
      <c r="J7155" t="b">
        <v>1</v>
      </c>
      <c r="K7155" t="s">
        <v>41</v>
      </c>
      <c r="L7155" t="s">
        <v>60</v>
      </c>
      <c r="M7155">
        <v>205500</v>
      </c>
      <c r="N7155"/>
      <c r="O7155" t="s">
        <v>15722</v>
      </c>
      <c r="P7155" t="s">
        <v>15723</v>
      </c>
    </row>
    <row r="7156" spans="1:16" x14ac:dyDescent="0.35">
      <c r="A7156" t="s">
        <v>3</v>
      </c>
      <c r="B7156" t="s">
        <v>15724</v>
      </c>
      <c r="C7156" t="s">
        <v>13</v>
      </c>
      <c r="D7156" t="s">
        <v>5721</v>
      </c>
      <c r="E7156" t="s">
        <v>59</v>
      </c>
      <c r="F7156" t="b">
        <v>0</v>
      </c>
      <c r="G7156" t="s">
        <v>13</v>
      </c>
      <c r="H7156" s="1">
        <v>46094.16978009259</v>
      </c>
      <c r="I7156" t="b">
        <v>1</v>
      </c>
      <c r="J7156" t="b">
        <v>0</v>
      </c>
      <c r="K7156" t="s">
        <v>13</v>
      </c>
      <c r="L7156" t="s">
        <v>60</v>
      </c>
      <c r="M7156">
        <v>139212.5</v>
      </c>
      <c r="N7156"/>
      <c r="O7156" t="s">
        <v>3672</v>
      </c>
      <c r="P7156" t="s">
        <v>15725</v>
      </c>
    </row>
    <row r="7157" spans="1:16" x14ac:dyDescent="0.35">
      <c r="A7157" t="s">
        <v>2</v>
      </c>
      <c r="B7157" t="s">
        <v>15726</v>
      </c>
      <c r="C7157" t="s">
        <v>200</v>
      </c>
      <c r="D7157" t="s">
        <v>2360</v>
      </c>
      <c r="E7157" t="s">
        <v>59</v>
      </c>
      <c r="F7157" t="b">
        <v>0</v>
      </c>
      <c r="G7157" t="s">
        <v>65</v>
      </c>
      <c r="H7157" s="1">
        <v>46094.250636574077</v>
      </c>
      <c r="I7157" t="b">
        <v>0</v>
      </c>
      <c r="J7157" t="b">
        <v>0</v>
      </c>
      <c r="K7157" t="s">
        <v>41</v>
      </c>
      <c r="L7157" t="s">
        <v>60</v>
      </c>
      <c r="M7157">
        <v>114400</v>
      </c>
      <c r="N7157"/>
      <c r="O7157" t="s">
        <v>8873</v>
      </c>
      <c r="P7157" t="s">
        <v>1557</v>
      </c>
    </row>
    <row r="7158" spans="1:16" x14ac:dyDescent="0.35">
      <c r="A7158" t="s">
        <v>5</v>
      </c>
      <c r="B7158" t="s">
        <v>15727</v>
      </c>
      <c r="C7158" t="s">
        <v>76</v>
      </c>
      <c r="D7158" t="s">
        <v>8612</v>
      </c>
      <c r="E7158" t="s">
        <v>59</v>
      </c>
      <c r="F7158" t="b">
        <v>1</v>
      </c>
      <c r="G7158" t="s">
        <v>65</v>
      </c>
      <c r="H7158" s="1">
        <v>46094.251064814824</v>
      </c>
      <c r="I7158" t="b">
        <v>0</v>
      </c>
      <c r="J7158" t="b">
        <v>1</v>
      </c>
      <c r="K7158" t="s">
        <v>41</v>
      </c>
      <c r="L7158" t="s">
        <v>74</v>
      </c>
      <c r="M7158"/>
      <c r="N7158">
        <v>65</v>
      </c>
      <c r="O7158" t="s">
        <v>403</v>
      </c>
      <c r="P7158" t="s">
        <v>15728</v>
      </c>
    </row>
    <row r="7159" spans="1:16" x14ac:dyDescent="0.35">
      <c r="A7159" t="s">
        <v>0</v>
      </c>
      <c r="B7159" t="s">
        <v>15729</v>
      </c>
      <c r="C7159" t="s">
        <v>71</v>
      </c>
      <c r="D7159" t="s">
        <v>2360</v>
      </c>
      <c r="E7159" t="s">
        <v>59</v>
      </c>
      <c r="F7159" t="b">
        <v>0</v>
      </c>
      <c r="G7159" t="s">
        <v>73</v>
      </c>
      <c r="H7159" s="1">
        <v>46094.291921296302</v>
      </c>
      <c r="I7159" t="b">
        <v>1</v>
      </c>
      <c r="J7159" t="b">
        <v>1</v>
      </c>
      <c r="K7159" t="s">
        <v>41</v>
      </c>
      <c r="L7159" t="s">
        <v>60</v>
      </c>
      <c r="M7159">
        <v>107025</v>
      </c>
      <c r="N7159"/>
      <c r="O7159" t="s">
        <v>1664</v>
      </c>
      <c r="P7159" t="s">
        <v>875</v>
      </c>
    </row>
    <row r="7160" spans="1:16" x14ac:dyDescent="0.35">
      <c r="A7160" t="s">
        <v>4</v>
      </c>
      <c r="B7160" t="s">
        <v>15730</v>
      </c>
      <c r="C7160" t="s">
        <v>76</v>
      </c>
      <c r="D7160" t="s">
        <v>4526</v>
      </c>
      <c r="E7160" t="s">
        <v>59</v>
      </c>
      <c r="F7160" t="b">
        <v>1</v>
      </c>
      <c r="G7160" t="s">
        <v>39</v>
      </c>
      <c r="H7160" s="1">
        <v>46094.310810185183</v>
      </c>
      <c r="I7160" t="b">
        <v>1</v>
      </c>
      <c r="J7160" t="b">
        <v>0</v>
      </c>
      <c r="K7160" t="s">
        <v>39</v>
      </c>
      <c r="L7160" t="s">
        <v>74</v>
      </c>
      <c r="M7160"/>
      <c r="N7160">
        <v>50</v>
      </c>
      <c r="O7160" t="s">
        <v>1732</v>
      </c>
      <c r="P7160" t="s">
        <v>219</v>
      </c>
    </row>
    <row r="7161" spans="1:16" x14ac:dyDescent="0.35">
      <c r="A7161" t="s">
        <v>0</v>
      </c>
      <c r="B7161" t="s">
        <v>15731</v>
      </c>
      <c r="C7161" t="s">
        <v>326</v>
      </c>
      <c r="D7161" t="s">
        <v>5493</v>
      </c>
      <c r="E7161" t="s">
        <v>59</v>
      </c>
      <c r="F7161" t="b">
        <v>0</v>
      </c>
      <c r="G7161" t="s">
        <v>77</v>
      </c>
      <c r="H7161" s="1">
        <v>46094.333449074067</v>
      </c>
      <c r="I7161" t="b">
        <v>1</v>
      </c>
      <c r="J7161" t="b">
        <v>0</v>
      </c>
      <c r="K7161" t="s">
        <v>41</v>
      </c>
      <c r="L7161" t="s">
        <v>60</v>
      </c>
      <c r="M7161">
        <v>135000</v>
      </c>
      <c r="N7161"/>
      <c r="O7161" t="s">
        <v>15732</v>
      </c>
      <c r="P7161" t="s">
        <v>15733</v>
      </c>
    </row>
    <row r="7162" spans="1:16" x14ac:dyDescent="0.35">
      <c r="A7162" t="s">
        <v>2</v>
      </c>
      <c r="B7162" t="s">
        <v>15734</v>
      </c>
      <c r="C7162" t="s">
        <v>326</v>
      </c>
      <c r="D7162" t="s">
        <v>5493</v>
      </c>
      <c r="E7162" t="s">
        <v>59</v>
      </c>
      <c r="F7162" t="b">
        <v>0</v>
      </c>
      <c r="G7162" t="s">
        <v>77</v>
      </c>
      <c r="H7162" s="1">
        <v>46094.334016203713</v>
      </c>
      <c r="I7162" t="b">
        <v>1</v>
      </c>
      <c r="J7162" t="b">
        <v>0</v>
      </c>
      <c r="K7162" t="s">
        <v>41</v>
      </c>
      <c r="L7162" t="s">
        <v>60</v>
      </c>
      <c r="M7162">
        <v>120000</v>
      </c>
      <c r="N7162"/>
      <c r="O7162" t="s">
        <v>15732</v>
      </c>
      <c r="P7162" t="s">
        <v>15735</v>
      </c>
    </row>
    <row r="7163" spans="1:16" x14ac:dyDescent="0.35">
      <c r="A7163" t="s">
        <v>5</v>
      </c>
      <c r="B7163" t="s">
        <v>15736</v>
      </c>
      <c r="C7163" t="s">
        <v>102</v>
      </c>
      <c r="D7163" t="s">
        <v>4346</v>
      </c>
      <c r="E7163" t="s">
        <v>59</v>
      </c>
      <c r="F7163" t="b">
        <v>0</v>
      </c>
      <c r="G7163" t="s">
        <v>65</v>
      </c>
      <c r="H7163" s="1">
        <v>46094.334456018521</v>
      </c>
      <c r="I7163" t="b">
        <v>1</v>
      </c>
      <c r="J7163" t="b">
        <v>1</v>
      </c>
      <c r="K7163" t="s">
        <v>41</v>
      </c>
      <c r="L7163" t="s">
        <v>60</v>
      </c>
      <c r="M7163">
        <v>182000</v>
      </c>
      <c r="N7163"/>
      <c r="O7163" t="s">
        <v>577</v>
      </c>
      <c r="P7163" t="s">
        <v>15737</v>
      </c>
    </row>
    <row r="7164" spans="1:16" x14ac:dyDescent="0.35">
      <c r="A7164" t="s">
        <v>1</v>
      </c>
      <c r="B7164" t="s">
        <v>15738</v>
      </c>
      <c r="C7164" t="s">
        <v>102</v>
      </c>
      <c r="D7164" t="s">
        <v>4346</v>
      </c>
      <c r="E7164" t="s">
        <v>59</v>
      </c>
      <c r="F7164" t="b">
        <v>0</v>
      </c>
      <c r="G7164" t="s">
        <v>65</v>
      </c>
      <c r="H7164" s="1">
        <v>46094.334594907406</v>
      </c>
      <c r="I7164" t="b">
        <v>0</v>
      </c>
      <c r="J7164" t="b">
        <v>1</v>
      </c>
      <c r="K7164" t="s">
        <v>41</v>
      </c>
      <c r="L7164" t="s">
        <v>60</v>
      </c>
      <c r="M7164">
        <v>169968</v>
      </c>
      <c r="N7164"/>
      <c r="O7164" t="s">
        <v>15739</v>
      </c>
      <c r="P7164" t="s">
        <v>881</v>
      </c>
    </row>
    <row r="7165" spans="1:16" x14ac:dyDescent="0.35">
      <c r="A7165" t="s">
        <v>5</v>
      </c>
      <c r="B7165" t="s">
        <v>15740</v>
      </c>
      <c r="C7165" t="s">
        <v>500</v>
      </c>
      <c r="D7165" t="s">
        <v>4346</v>
      </c>
      <c r="E7165" t="s">
        <v>59</v>
      </c>
      <c r="F7165" t="b">
        <v>0</v>
      </c>
      <c r="G7165" t="s">
        <v>13</v>
      </c>
      <c r="H7165" s="1">
        <v>46094.347569444442</v>
      </c>
      <c r="I7165" t="b">
        <v>1</v>
      </c>
      <c r="J7165" t="b">
        <v>0</v>
      </c>
      <c r="K7165" t="s">
        <v>13</v>
      </c>
      <c r="L7165" t="s">
        <v>60</v>
      </c>
      <c r="M7165">
        <v>175000</v>
      </c>
      <c r="N7165"/>
      <c r="O7165" t="s">
        <v>15712</v>
      </c>
      <c r="P7165" t="s">
        <v>15713</v>
      </c>
    </row>
    <row r="7166" spans="1:16" x14ac:dyDescent="0.35">
      <c r="A7166" t="s">
        <v>2</v>
      </c>
      <c r="B7166" t="s">
        <v>2</v>
      </c>
      <c r="C7166" t="s">
        <v>2275</v>
      </c>
      <c r="D7166" t="s">
        <v>5440</v>
      </c>
      <c r="E7166" t="s">
        <v>59</v>
      </c>
      <c r="F7166" t="b">
        <v>0</v>
      </c>
      <c r="G7166" t="s">
        <v>65</v>
      </c>
      <c r="H7166" s="1">
        <v>46094.375601851847</v>
      </c>
      <c r="I7166" t="b">
        <v>0</v>
      </c>
      <c r="J7166" t="b">
        <v>1</v>
      </c>
      <c r="K7166" t="s">
        <v>41</v>
      </c>
      <c r="L7166" t="s">
        <v>60</v>
      </c>
      <c r="M7166">
        <v>77600</v>
      </c>
      <c r="N7166"/>
      <c r="O7166" t="s">
        <v>195</v>
      </c>
      <c r="P7166" t="s">
        <v>15741</v>
      </c>
    </row>
    <row r="7167" spans="1:16" x14ac:dyDescent="0.35">
      <c r="A7167" t="s">
        <v>2</v>
      </c>
      <c r="B7167" t="s">
        <v>986</v>
      </c>
      <c r="C7167" t="s">
        <v>2100</v>
      </c>
      <c r="D7167" t="s">
        <v>4526</v>
      </c>
      <c r="E7167" t="s">
        <v>59</v>
      </c>
      <c r="F7167" t="b">
        <v>0</v>
      </c>
      <c r="G7167" t="s">
        <v>65</v>
      </c>
      <c r="H7167" s="1">
        <v>46094.375659722216</v>
      </c>
      <c r="I7167" t="b">
        <v>0</v>
      </c>
      <c r="J7167" t="b">
        <v>0</v>
      </c>
      <c r="K7167" t="s">
        <v>41</v>
      </c>
      <c r="L7167" t="s">
        <v>60</v>
      </c>
      <c r="M7167">
        <v>155000</v>
      </c>
      <c r="N7167"/>
      <c r="O7167" t="s">
        <v>307</v>
      </c>
      <c r="P7167" t="s">
        <v>208</v>
      </c>
    </row>
    <row r="7168" spans="1:16" x14ac:dyDescent="0.35">
      <c r="A7168" t="s">
        <v>1</v>
      </c>
      <c r="B7168" t="s">
        <v>7829</v>
      </c>
      <c r="C7168" t="s">
        <v>224</v>
      </c>
      <c r="D7168" t="s">
        <v>2360</v>
      </c>
      <c r="E7168" t="s">
        <v>72</v>
      </c>
      <c r="F7168" t="b">
        <v>0</v>
      </c>
      <c r="G7168" t="s">
        <v>65</v>
      </c>
      <c r="H7168" s="1">
        <v>46094.376203703701</v>
      </c>
      <c r="I7168" t="b">
        <v>0</v>
      </c>
      <c r="J7168" t="b">
        <v>1</v>
      </c>
      <c r="K7168" t="s">
        <v>41</v>
      </c>
      <c r="L7168" t="s">
        <v>60</v>
      </c>
      <c r="M7168">
        <v>198000</v>
      </c>
      <c r="N7168"/>
      <c r="O7168" t="s">
        <v>5742</v>
      </c>
    </row>
    <row r="7169" spans="1:16" x14ac:dyDescent="0.35">
      <c r="A7169" t="s">
        <v>3</v>
      </c>
      <c r="B7169" t="s">
        <v>15698</v>
      </c>
      <c r="C7169" t="s">
        <v>218</v>
      </c>
      <c r="D7169" t="s">
        <v>2360</v>
      </c>
      <c r="F7169" t="b">
        <v>0</v>
      </c>
      <c r="G7169" t="s">
        <v>63</v>
      </c>
      <c r="H7169" s="1">
        <v>46094.396967592591</v>
      </c>
      <c r="I7169" t="b">
        <v>0</v>
      </c>
      <c r="J7169" t="b">
        <v>0</v>
      </c>
      <c r="K7169" t="s">
        <v>41</v>
      </c>
      <c r="L7169" t="s">
        <v>74</v>
      </c>
      <c r="M7169"/>
      <c r="N7169">
        <v>55</v>
      </c>
      <c r="O7169" t="s">
        <v>15742</v>
      </c>
      <c r="P7169" t="s">
        <v>283</v>
      </c>
    </row>
    <row r="7170" spans="1:16" x14ac:dyDescent="0.35">
      <c r="A7170" t="s">
        <v>0</v>
      </c>
      <c r="B7170" t="s">
        <v>0</v>
      </c>
      <c r="C7170" t="s">
        <v>15743</v>
      </c>
      <c r="D7170" t="s">
        <v>2360</v>
      </c>
      <c r="E7170" t="s">
        <v>59</v>
      </c>
      <c r="F7170" t="b">
        <v>0</v>
      </c>
      <c r="G7170" t="s">
        <v>68</v>
      </c>
      <c r="H7170" s="1">
        <v>46094.416956018518</v>
      </c>
      <c r="I7170" t="b">
        <v>0</v>
      </c>
      <c r="J7170" t="b">
        <v>1</v>
      </c>
      <c r="K7170" t="s">
        <v>41</v>
      </c>
      <c r="L7170" t="s">
        <v>60</v>
      </c>
      <c r="M7170">
        <v>148000</v>
      </c>
      <c r="N7170"/>
      <c r="O7170" t="s">
        <v>4007</v>
      </c>
      <c r="P7170" t="s">
        <v>6792</v>
      </c>
    </row>
    <row r="7171" spans="1:16" x14ac:dyDescent="0.35">
      <c r="A7171" t="s">
        <v>0</v>
      </c>
      <c r="B7171" t="s">
        <v>15744</v>
      </c>
      <c r="C7171" t="s">
        <v>15745</v>
      </c>
      <c r="D7171" t="s">
        <v>2360</v>
      </c>
      <c r="E7171" t="s">
        <v>59</v>
      </c>
      <c r="F7171" t="b">
        <v>0</v>
      </c>
      <c r="G7171" t="s">
        <v>68</v>
      </c>
      <c r="H7171" s="1">
        <v>46094.417037037027</v>
      </c>
      <c r="I7171" t="b">
        <v>1</v>
      </c>
      <c r="J7171" t="b">
        <v>0</v>
      </c>
      <c r="K7171" t="s">
        <v>41</v>
      </c>
      <c r="L7171" t="s">
        <v>74</v>
      </c>
      <c r="M7171"/>
      <c r="N7171">
        <v>65</v>
      </c>
      <c r="O7171" t="s">
        <v>15746</v>
      </c>
      <c r="P7171" t="s">
        <v>1831</v>
      </c>
    </row>
    <row r="7172" spans="1:16" x14ac:dyDescent="0.35">
      <c r="A7172" t="s">
        <v>3</v>
      </c>
      <c r="B7172" t="s">
        <v>15082</v>
      </c>
      <c r="C7172" t="s">
        <v>886</v>
      </c>
      <c r="D7172" t="s">
        <v>4562</v>
      </c>
      <c r="E7172" t="s">
        <v>59</v>
      </c>
      <c r="F7172" t="b">
        <v>0</v>
      </c>
      <c r="G7172" t="s">
        <v>89</v>
      </c>
      <c r="H7172" s="1">
        <v>46094.41715277778</v>
      </c>
      <c r="I7172" t="b">
        <v>1</v>
      </c>
      <c r="J7172" t="b">
        <v>1</v>
      </c>
      <c r="K7172" t="s">
        <v>41</v>
      </c>
      <c r="L7172" t="s">
        <v>74</v>
      </c>
      <c r="M7172"/>
      <c r="N7172">
        <v>45</v>
      </c>
      <c r="O7172" t="s">
        <v>105</v>
      </c>
      <c r="P7172" t="s">
        <v>219</v>
      </c>
    </row>
    <row r="7173" spans="1:16" x14ac:dyDescent="0.35">
      <c r="A7173" t="s">
        <v>6</v>
      </c>
      <c r="B7173" t="s">
        <v>15747</v>
      </c>
      <c r="C7173" t="s">
        <v>489</v>
      </c>
      <c r="D7173" t="s">
        <v>2360</v>
      </c>
      <c r="E7173" t="s">
        <v>59</v>
      </c>
      <c r="F7173" t="b">
        <v>0</v>
      </c>
      <c r="G7173" t="s">
        <v>77</v>
      </c>
      <c r="H7173" s="1">
        <v>46094.417453703703</v>
      </c>
      <c r="I7173" t="b">
        <v>0</v>
      </c>
      <c r="J7173" t="b">
        <v>1</v>
      </c>
      <c r="K7173" t="s">
        <v>41</v>
      </c>
      <c r="L7173" t="s">
        <v>60</v>
      </c>
      <c r="M7173">
        <v>175500</v>
      </c>
      <c r="N7173"/>
      <c r="O7173" t="s">
        <v>424</v>
      </c>
      <c r="P7173" t="s">
        <v>15748</v>
      </c>
    </row>
    <row r="7174" spans="1:16" x14ac:dyDescent="0.35">
      <c r="A7174" t="s">
        <v>1</v>
      </c>
      <c r="B7174" t="s">
        <v>15749</v>
      </c>
      <c r="C7174" t="s">
        <v>124</v>
      </c>
      <c r="D7174" t="s">
        <v>2360</v>
      </c>
      <c r="E7174" t="s">
        <v>59</v>
      </c>
      <c r="F7174" t="b">
        <v>0</v>
      </c>
      <c r="G7174" t="s">
        <v>65</v>
      </c>
      <c r="H7174" s="1">
        <v>46094.417905092603</v>
      </c>
      <c r="I7174" t="b">
        <v>1</v>
      </c>
      <c r="J7174" t="b">
        <v>1</v>
      </c>
      <c r="K7174" t="s">
        <v>41</v>
      </c>
      <c r="L7174" t="s">
        <v>60</v>
      </c>
      <c r="M7174">
        <v>132000</v>
      </c>
      <c r="N7174"/>
      <c r="O7174" t="s">
        <v>15750</v>
      </c>
      <c r="P7174" t="s">
        <v>15751</v>
      </c>
    </row>
    <row r="7175" spans="1:16" x14ac:dyDescent="0.35">
      <c r="A7175" t="s">
        <v>1</v>
      </c>
      <c r="B7175" t="s">
        <v>1</v>
      </c>
      <c r="C7175" t="s">
        <v>15752</v>
      </c>
      <c r="D7175" t="s">
        <v>4587</v>
      </c>
      <c r="E7175" t="s">
        <v>59</v>
      </c>
      <c r="F7175" t="b">
        <v>0</v>
      </c>
      <c r="G7175" t="s">
        <v>40</v>
      </c>
      <c r="H7175" s="1">
        <v>46094.430520833332</v>
      </c>
      <c r="I7175" t="b">
        <v>1</v>
      </c>
      <c r="J7175" t="b">
        <v>0</v>
      </c>
      <c r="K7175" t="s">
        <v>40</v>
      </c>
      <c r="L7175" t="s">
        <v>60</v>
      </c>
      <c r="M7175">
        <v>30000</v>
      </c>
      <c r="N7175"/>
      <c r="O7175" t="s">
        <v>8464</v>
      </c>
      <c r="P7175" t="s">
        <v>15753</v>
      </c>
    </row>
    <row r="7176" spans="1:16" x14ac:dyDescent="0.35">
      <c r="A7176" t="s">
        <v>1</v>
      </c>
      <c r="B7176" t="s">
        <v>12404</v>
      </c>
      <c r="C7176" t="s">
        <v>1032</v>
      </c>
      <c r="D7176" t="s">
        <v>4346</v>
      </c>
      <c r="E7176" t="s">
        <v>59</v>
      </c>
      <c r="F7176" t="b">
        <v>0</v>
      </c>
      <c r="G7176" t="s">
        <v>13</v>
      </c>
      <c r="H7176" s="1">
        <v>46094.430902777778</v>
      </c>
      <c r="I7176" t="b">
        <v>0</v>
      </c>
      <c r="J7176" t="b">
        <v>0</v>
      </c>
      <c r="K7176" t="s">
        <v>13</v>
      </c>
      <c r="L7176" t="s">
        <v>74</v>
      </c>
      <c r="M7176"/>
      <c r="N7176">
        <v>45.284999999999997</v>
      </c>
      <c r="O7176" t="s">
        <v>12405</v>
      </c>
      <c r="P7176" t="s">
        <v>15754</v>
      </c>
    </row>
    <row r="7177" spans="1:16" x14ac:dyDescent="0.35">
      <c r="A7177" t="s">
        <v>2</v>
      </c>
      <c r="B7177" t="s">
        <v>15755</v>
      </c>
      <c r="C7177" t="s">
        <v>290</v>
      </c>
      <c r="D7177" t="s">
        <v>15569</v>
      </c>
      <c r="E7177" t="s">
        <v>59</v>
      </c>
      <c r="F7177" t="b">
        <v>0</v>
      </c>
      <c r="G7177" t="s">
        <v>77</v>
      </c>
      <c r="H7177" s="1">
        <v>46094.459120370368</v>
      </c>
      <c r="I7177" t="b">
        <v>0</v>
      </c>
      <c r="J7177" t="b">
        <v>0</v>
      </c>
      <c r="K7177" t="s">
        <v>41</v>
      </c>
      <c r="L7177" t="s">
        <v>60</v>
      </c>
      <c r="M7177">
        <v>75000</v>
      </c>
      <c r="N7177"/>
      <c r="O7177" t="s">
        <v>3319</v>
      </c>
      <c r="P7177" t="s">
        <v>310</v>
      </c>
    </row>
    <row r="7178" spans="1:16" x14ac:dyDescent="0.35">
      <c r="A7178" t="s">
        <v>1</v>
      </c>
      <c r="B7178" t="s">
        <v>1</v>
      </c>
      <c r="C7178" t="s">
        <v>15756</v>
      </c>
      <c r="D7178" t="s">
        <v>4538</v>
      </c>
      <c r="E7178" t="s">
        <v>59</v>
      </c>
      <c r="F7178" t="b">
        <v>0</v>
      </c>
      <c r="G7178" t="s">
        <v>40</v>
      </c>
      <c r="H7178" s="1">
        <v>46094.472222222219</v>
      </c>
      <c r="I7178" t="b">
        <v>1</v>
      </c>
      <c r="J7178" t="b">
        <v>0</v>
      </c>
      <c r="K7178" t="s">
        <v>40</v>
      </c>
      <c r="L7178" t="s">
        <v>60</v>
      </c>
      <c r="M7178">
        <v>55000</v>
      </c>
      <c r="N7178"/>
      <c r="O7178" t="s">
        <v>15757</v>
      </c>
    </row>
    <row r="7179" spans="1:16" x14ac:dyDescent="0.35">
      <c r="A7179" t="s">
        <v>5</v>
      </c>
      <c r="B7179" t="s">
        <v>15758</v>
      </c>
      <c r="C7179" t="s">
        <v>326</v>
      </c>
      <c r="D7179" t="s">
        <v>4756</v>
      </c>
      <c r="E7179" t="s">
        <v>59</v>
      </c>
      <c r="F7179" t="b">
        <v>0</v>
      </c>
      <c r="G7179" t="s">
        <v>65</v>
      </c>
      <c r="H7179" s="1">
        <v>46094.501203703701</v>
      </c>
      <c r="I7179" t="b">
        <v>0</v>
      </c>
      <c r="J7179" t="b">
        <v>0</v>
      </c>
      <c r="K7179" t="s">
        <v>41</v>
      </c>
      <c r="L7179" t="s">
        <v>60</v>
      </c>
      <c r="M7179">
        <v>165000</v>
      </c>
      <c r="N7179"/>
      <c r="O7179" t="s">
        <v>402</v>
      </c>
    </row>
    <row r="7180" spans="1:16" x14ac:dyDescent="0.35">
      <c r="A7180" t="s">
        <v>5</v>
      </c>
      <c r="B7180" t="s">
        <v>15759</v>
      </c>
      <c r="C7180" t="s">
        <v>165</v>
      </c>
      <c r="D7180" t="s">
        <v>4346</v>
      </c>
      <c r="E7180" t="s">
        <v>59</v>
      </c>
      <c r="F7180" t="b">
        <v>0</v>
      </c>
      <c r="G7180" t="s">
        <v>65</v>
      </c>
      <c r="H7180" s="1">
        <v>46094.501273148147</v>
      </c>
      <c r="I7180" t="b">
        <v>1</v>
      </c>
      <c r="J7180" t="b">
        <v>1</v>
      </c>
      <c r="K7180" t="s">
        <v>41</v>
      </c>
      <c r="L7180" t="s">
        <v>60</v>
      </c>
      <c r="M7180">
        <v>135000</v>
      </c>
      <c r="N7180"/>
      <c r="O7180" t="s">
        <v>15760</v>
      </c>
      <c r="P7180" t="s">
        <v>15420</v>
      </c>
    </row>
    <row r="7181" spans="1:16" x14ac:dyDescent="0.35">
      <c r="A7181" t="s">
        <v>0</v>
      </c>
      <c r="B7181" t="s">
        <v>15761</v>
      </c>
      <c r="C7181" t="s">
        <v>207</v>
      </c>
      <c r="D7181" t="s">
        <v>4526</v>
      </c>
      <c r="E7181" t="s">
        <v>59</v>
      </c>
      <c r="F7181" t="b">
        <v>0</v>
      </c>
      <c r="G7181" t="s">
        <v>63</v>
      </c>
      <c r="H7181" s="1">
        <v>46094.521886574083</v>
      </c>
      <c r="I7181" t="b">
        <v>0</v>
      </c>
      <c r="J7181" t="b">
        <v>0</v>
      </c>
      <c r="K7181" t="s">
        <v>41</v>
      </c>
      <c r="L7181" t="s">
        <v>60</v>
      </c>
      <c r="M7181">
        <v>72500</v>
      </c>
      <c r="N7181"/>
      <c r="O7181" t="s">
        <v>1848</v>
      </c>
      <c r="P7181" t="s">
        <v>15762</v>
      </c>
    </row>
    <row r="7182" spans="1:16" x14ac:dyDescent="0.35">
      <c r="A7182" t="s">
        <v>0</v>
      </c>
      <c r="B7182" t="s">
        <v>15763</v>
      </c>
      <c r="C7182" t="s">
        <v>172</v>
      </c>
      <c r="D7182" t="s">
        <v>4526</v>
      </c>
      <c r="E7182" t="s">
        <v>59</v>
      </c>
      <c r="F7182" t="b">
        <v>0</v>
      </c>
      <c r="G7182" t="s">
        <v>68</v>
      </c>
      <c r="H7182" s="1">
        <v>46094.541979166657</v>
      </c>
      <c r="I7182" t="b">
        <v>0</v>
      </c>
      <c r="J7182" t="b">
        <v>0</v>
      </c>
      <c r="K7182" t="s">
        <v>41</v>
      </c>
      <c r="L7182" t="s">
        <v>60</v>
      </c>
      <c r="M7182">
        <v>122500</v>
      </c>
      <c r="N7182"/>
      <c r="O7182" t="s">
        <v>1135</v>
      </c>
      <c r="P7182" t="s">
        <v>15764</v>
      </c>
    </row>
    <row r="7183" spans="1:16" x14ac:dyDescent="0.35">
      <c r="A7183" t="s">
        <v>0</v>
      </c>
      <c r="B7183" t="s">
        <v>15765</v>
      </c>
      <c r="C7183" t="s">
        <v>5067</v>
      </c>
      <c r="D7183" t="s">
        <v>4599</v>
      </c>
      <c r="E7183" t="s">
        <v>59</v>
      </c>
      <c r="F7183" t="b">
        <v>0</v>
      </c>
      <c r="G7183" t="s">
        <v>40</v>
      </c>
      <c r="H7183" s="1">
        <v>46094.555405092593</v>
      </c>
      <c r="I7183" t="b">
        <v>0</v>
      </c>
      <c r="J7183" t="b">
        <v>0</v>
      </c>
      <c r="K7183" t="s">
        <v>40</v>
      </c>
      <c r="L7183" t="s">
        <v>60</v>
      </c>
      <c r="M7183">
        <v>42500</v>
      </c>
      <c r="N7183"/>
      <c r="O7183" t="s">
        <v>15766</v>
      </c>
    </row>
    <row r="7184" spans="1:16" x14ac:dyDescent="0.35">
      <c r="A7184" t="s">
        <v>1</v>
      </c>
      <c r="B7184" t="s">
        <v>316</v>
      </c>
      <c r="C7184" t="s">
        <v>5273</v>
      </c>
      <c r="D7184" t="s">
        <v>4346</v>
      </c>
      <c r="E7184" t="s">
        <v>59</v>
      </c>
      <c r="F7184" t="b">
        <v>0</v>
      </c>
      <c r="G7184" t="s">
        <v>40</v>
      </c>
      <c r="H7184" s="1">
        <v>46094.555520833332</v>
      </c>
      <c r="I7184" t="b">
        <v>1</v>
      </c>
      <c r="J7184" t="b">
        <v>0</v>
      </c>
      <c r="K7184" t="s">
        <v>40</v>
      </c>
      <c r="L7184" t="s">
        <v>60</v>
      </c>
      <c r="M7184">
        <v>85000</v>
      </c>
      <c r="N7184"/>
      <c r="O7184" t="s">
        <v>15767</v>
      </c>
      <c r="P7184" t="s">
        <v>15768</v>
      </c>
    </row>
    <row r="7185" spans="1:16" x14ac:dyDescent="0.35">
      <c r="A7185" t="s">
        <v>3</v>
      </c>
      <c r="B7185" t="s">
        <v>15769</v>
      </c>
      <c r="C7185" t="s">
        <v>942</v>
      </c>
      <c r="D7185" t="s">
        <v>15569</v>
      </c>
      <c r="E7185" t="s">
        <v>59</v>
      </c>
      <c r="F7185" t="b">
        <v>0</v>
      </c>
      <c r="G7185" t="s">
        <v>19</v>
      </c>
      <c r="H7185" s="1">
        <v>46094.556319444448</v>
      </c>
      <c r="I7185" t="b">
        <v>0</v>
      </c>
      <c r="J7185" t="b">
        <v>0</v>
      </c>
      <c r="K7185" t="s">
        <v>19</v>
      </c>
      <c r="L7185" t="s">
        <v>60</v>
      </c>
      <c r="M7185">
        <v>85000</v>
      </c>
      <c r="N7185"/>
      <c r="O7185" t="s">
        <v>1932</v>
      </c>
      <c r="P7185" t="s">
        <v>15770</v>
      </c>
    </row>
    <row r="7186" spans="1:16" x14ac:dyDescent="0.35">
      <c r="A7186" t="s">
        <v>3</v>
      </c>
      <c r="B7186" t="s">
        <v>15771</v>
      </c>
      <c r="C7186" t="s">
        <v>515</v>
      </c>
      <c r="D7186" t="s">
        <v>4526</v>
      </c>
      <c r="E7186" t="s">
        <v>88</v>
      </c>
      <c r="F7186" t="b">
        <v>0</v>
      </c>
      <c r="G7186" t="s">
        <v>73</v>
      </c>
      <c r="H7186" s="1">
        <v>46094.58357638889</v>
      </c>
      <c r="I7186" t="b">
        <v>0</v>
      </c>
      <c r="J7186" t="b">
        <v>0</v>
      </c>
      <c r="K7186" t="s">
        <v>41</v>
      </c>
      <c r="L7186" t="s">
        <v>74</v>
      </c>
      <c r="M7186"/>
      <c r="N7186">
        <v>65</v>
      </c>
      <c r="O7186" t="s">
        <v>15772</v>
      </c>
      <c r="P7186" t="s">
        <v>171</v>
      </c>
    </row>
    <row r="7187" spans="1:16" x14ac:dyDescent="0.35">
      <c r="A7187" t="s">
        <v>3</v>
      </c>
      <c r="B7187" t="s">
        <v>15773</v>
      </c>
      <c r="C7187" t="s">
        <v>434</v>
      </c>
      <c r="D7187" t="s">
        <v>2360</v>
      </c>
      <c r="E7187" t="s">
        <v>59</v>
      </c>
      <c r="F7187" t="b">
        <v>0</v>
      </c>
      <c r="G7187" t="s">
        <v>68</v>
      </c>
      <c r="H7187" s="1">
        <v>46094.583703703713</v>
      </c>
      <c r="I7187" t="b">
        <v>0</v>
      </c>
      <c r="J7187" t="b">
        <v>0</v>
      </c>
      <c r="K7187" t="s">
        <v>41</v>
      </c>
      <c r="L7187" t="s">
        <v>60</v>
      </c>
      <c r="M7187">
        <v>86450</v>
      </c>
      <c r="N7187"/>
      <c r="O7187" t="s">
        <v>2154</v>
      </c>
      <c r="P7187" t="s">
        <v>673</v>
      </c>
    </row>
    <row r="7188" spans="1:16" x14ac:dyDescent="0.35">
      <c r="A7188" t="s">
        <v>2</v>
      </c>
      <c r="B7188" t="s">
        <v>2</v>
      </c>
      <c r="C7188" t="s">
        <v>1510</v>
      </c>
      <c r="D7188" t="s">
        <v>2360</v>
      </c>
      <c r="E7188" t="s">
        <v>59</v>
      </c>
      <c r="F7188" t="b">
        <v>0</v>
      </c>
      <c r="G7188" t="s">
        <v>65</v>
      </c>
      <c r="H7188" s="1">
        <v>46094.583877314813</v>
      </c>
      <c r="I7188" t="b">
        <v>0</v>
      </c>
      <c r="J7188" t="b">
        <v>0</v>
      </c>
      <c r="K7188" t="s">
        <v>41</v>
      </c>
      <c r="L7188" t="s">
        <v>74</v>
      </c>
      <c r="M7188"/>
      <c r="N7188">
        <v>57.5</v>
      </c>
      <c r="O7188" t="s">
        <v>3167</v>
      </c>
      <c r="P7188" t="s">
        <v>15774</v>
      </c>
    </row>
    <row r="7189" spans="1:16" x14ac:dyDescent="0.35">
      <c r="A7189" t="s">
        <v>5</v>
      </c>
      <c r="B7189" t="s">
        <v>15775</v>
      </c>
      <c r="C7189" t="s">
        <v>941</v>
      </c>
      <c r="D7189" t="s">
        <v>4526</v>
      </c>
      <c r="E7189" t="s">
        <v>59</v>
      </c>
      <c r="F7189" t="b">
        <v>0</v>
      </c>
      <c r="G7189" t="s">
        <v>65</v>
      </c>
      <c r="H7189" s="1">
        <v>46094.584305555552</v>
      </c>
      <c r="I7189" t="b">
        <v>0</v>
      </c>
      <c r="J7189" t="b">
        <v>1</v>
      </c>
      <c r="K7189" t="s">
        <v>41</v>
      </c>
      <c r="L7189" t="s">
        <v>60</v>
      </c>
      <c r="M7189">
        <v>159000</v>
      </c>
      <c r="N7189"/>
      <c r="O7189" t="s">
        <v>1387</v>
      </c>
      <c r="P7189" t="s">
        <v>15776</v>
      </c>
    </row>
    <row r="7190" spans="1:16" x14ac:dyDescent="0.35">
      <c r="A7190" t="s">
        <v>1</v>
      </c>
      <c r="B7190" t="s">
        <v>15777</v>
      </c>
      <c r="C7190" t="s">
        <v>41</v>
      </c>
      <c r="D7190" t="s">
        <v>4526</v>
      </c>
      <c r="E7190" t="s">
        <v>59</v>
      </c>
      <c r="F7190" t="b">
        <v>0</v>
      </c>
      <c r="G7190" t="s">
        <v>65</v>
      </c>
      <c r="H7190" s="1">
        <v>46094.584641203714</v>
      </c>
      <c r="I7190" t="b">
        <v>0</v>
      </c>
      <c r="J7190" t="b">
        <v>1</v>
      </c>
      <c r="K7190" t="s">
        <v>41</v>
      </c>
      <c r="L7190" t="s">
        <v>60</v>
      </c>
      <c r="M7190">
        <v>140725</v>
      </c>
      <c r="N7190"/>
      <c r="O7190" t="s">
        <v>15778</v>
      </c>
    </row>
    <row r="7191" spans="1:16" x14ac:dyDescent="0.35">
      <c r="A7191" t="s">
        <v>4</v>
      </c>
      <c r="B7191" t="s">
        <v>15779</v>
      </c>
      <c r="C7191" t="s">
        <v>76</v>
      </c>
      <c r="D7191" t="s">
        <v>4622</v>
      </c>
      <c r="E7191" t="s">
        <v>59</v>
      </c>
      <c r="F7191" t="b">
        <v>1</v>
      </c>
      <c r="G7191" t="s">
        <v>35</v>
      </c>
      <c r="H7191" s="1">
        <v>46094.597719907397</v>
      </c>
      <c r="I7191" t="b">
        <v>1</v>
      </c>
      <c r="J7191" t="b">
        <v>1</v>
      </c>
      <c r="K7191" t="s">
        <v>35</v>
      </c>
      <c r="L7191" t="s">
        <v>60</v>
      </c>
      <c r="M7191">
        <v>252000</v>
      </c>
      <c r="N7191"/>
      <c r="O7191" t="s">
        <v>4865</v>
      </c>
      <c r="P7191" t="s">
        <v>15780</v>
      </c>
    </row>
    <row r="7192" spans="1:16" x14ac:dyDescent="0.35">
      <c r="A7192" t="s">
        <v>3</v>
      </c>
      <c r="B7192" t="s">
        <v>15781</v>
      </c>
      <c r="C7192" t="s">
        <v>190</v>
      </c>
      <c r="D7192" t="s">
        <v>4526</v>
      </c>
      <c r="E7192" t="s">
        <v>59</v>
      </c>
      <c r="F7192" t="b">
        <v>0</v>
      </c>
      <c r="G7192" t="s">
        <v>73</v>
      </c>
      <c r="H7192" s="1">
        <v>46094.625219907408</v>
      </c>
      <c r="I7192" t="b">
        <v>0</v>
      </c>
      <c r="J7192" t="b">
        <v>1</v>
      </c>
      <c r="K7192" t="s">
        <v>41</v>
      </c>
      <c r="L7192" t="s">
        <v>60</v>
      </c>
      <c r="M7192">
        <v>82500</v>
      </c>
      <c r="N7192"/>
      <c r="O7192" t="s">
        <v>2753</v>
      </c>
      <c r="P7192" t="s">
        <v>15782</v>
      </c>
    </row>
    <row r="7193" spans="1:16" x14ac:dyDescent="0.35">
      <c r="A7193" t="s">
        <v>2</v>
      </c>
      <c r="B7193" t="s">
        <v>10896</v>
      </c>
      <c r="C7193" t="s">
        <v>3678</v>
      </c>
      <c r="D7193" t="s">
        <v>4526</v>
      </c>
      <c r="E7193" t="s">
        <v>59</v>
      </c>
      <c r="F7193" t="b">
        <v>0</v>
      </c>
      <c r="G7193" t="s">
        <v>65</v>
      </c>
      <c r="H7193" s="1">
        <v>46094.625659722216</v>
      </c>
      <c r="I7193" t="b">
        <v>0</v>
      </c>
      <c r="J7193" t="b">
        <v>1</v>
      </c>
      <c r="K7193" t="s">
        <v>41</v>
      </c>
      <c r="L7193" t="s">
        <v>60</v>
      </c>
      <c r="M7193">
        <v>134000</v>
      </c>
      <c r="N7193"/>
      <c r="O7193" t="s">
        <v>1197</v>
      </c>
      <c r="P7193" t="s">
        <v>9116</v>
      </c>
    </row>
    <row r="7194" spans="1:16" x14ac:dyDescent="0.35">
      <c r="A7194" t="s">
        <v>8</v>
      </c>
      <c r="B7194" t="s">
        <v>15783</v>
      </c>
      <c r="C7194" t="s">
        <v>81</v>
      </c>
      <c r="D7194" t="s">
        <v>4526</v>
      </c>
      <c r="E7194" t="s">
        <v>59</v>
      </c>
      <c r="F7194" t="b">
        <v>0</v>
      </c>
      <c r="G7194" t="s">
        <v>77</v>
      </c>
      <c r="H7194" s="1">
        <v>46094.625787037039</v>
      </c>
      <c r="I7194" t="b">
        <v>0</v>
      </c>
      <c r="J7194" t="b">
        <v>0</v>
      </c>
      <c r="K7194" t="s">
        <v>41</v>
      </c>
      <c r="L7194" t="s">
        <v>60</v>
      </c>
      <c r="M7194">
        <v>322500</v>
      </c>
      <c r="N7194"/>
      <c r="O7194" t="s">
        <v>3792</v>
      </c>
      <c r="P7194" t="s">
        <v>85</v>
      </c>
    </row>
    <row r="7195" spans="1:16" x14ac:dyDescent="0.35">
      <c r="A7195" t="s">
        <v>5</v>
      </c>
      <c r="B7195" t="s">
        <v>15784</v>
      </c>
      <c r="C7195" t="s">
        <v>41</v>
      </c>
      <c r="D7195" t="s">
        <v>4346</v>
      </c>
      <c r="E7195" t="s">
        <v>59</v>
      </c>
      <c r="F7195" t="b">
        <v>0</v>
      </c>
      <c r="G7195" t="s">
        <v>65</v>
      </c>
      <c r="H7195" s="1">
        <v>46094.626099537039</v>
      </c>
      <c r="I7195" t="b">
        <v>0</v>
      </c>
      <c r="J7195" t="b">
        <v>1</v>
      </c>
      <c r="K7195" t="s">
        <v>41</v>
      </c>
      <c r="L7195" t="s">
        <v>60</v>
      </c>
      <c r="M7195">
        <v>125000</v>
      </c>
      <c r="N7195"/>
      <c r="O7195" t="s">
        <v>15785</v>
      </c>
      <c r="P7195" t="s">
        <v>15786</v>
      </c>
    </row>
    <row r="7196" spans="1:16" x14ac:dyDescent="0.35">
      <c r="A7196" t="s">
        <v>1</v>
      </c>
      <c r="B7196" t="s">
        <v>12616</v>
      </c>
      <c r="C7196" t="s">
        <v>102</v>
      </c>
      <c r="D7196" t="s">
        <v>4346</v>
      </c>
      <c r="E7196" t="s">
        <v>59</v>
      </c>
      <c r="F7196" t="b">
        <v>0</v>
      </c>
      <c r="G7196" t="s">
        <v>65</v>
      </c>
      <c r="H7196" s="1">
        <v>46094.626122685193</v>
      </c>
      <c r="I7196" t="b">
        <v>1</v>
      </c>
      <c r="J7196" t="b">
        <v>1</v>
      </c>
      <c r="K7196" t="s">
        <v>41</v>
      </c>
      <c r="L7196" t="s">
        <v>60</v>
      </c>
      <c r="M7196">
        <v>155500</v>
      </c>
      <c r="N7196"/>
      <c r="O7196" t="s">
        <v>12617</v>
      </c>
      <c r="P7196" t="s">
        <v>8088</v>
      </c>
    </row>
    <row r="7197" spans="1:16" x14ac:dyDescent="0.35">
      <c r="A7197" t="s">
        <v>5</v>
      </c>
      <c r="B7197" t="s">
        <v>15787</v>
      </c>
      <c r="C7197" t="s">
        <v>15788</v>
      </c>
      <c r="D7197" t="s">
        <v>4526</v>
      </c>
      <c r="E7197" t="s">
        <v>59</v>
      </c>
      <c r="F7197" t="b">
        <v>0</v>
      </c>
      <c r="G7197" t="s">
        <v>77</v>
      </c>
      <c r="H7197" s="1">
        <v>46094.626493055563</v>
      </c>
      <c r="I7197" t="b">
        <v>1</v>
      </c>
      <c r="J7197" t="b">
        <v>0</v>
      </c>
      <c r="K7197" t="s">
        <v>41</v>
      </c>
      <c r="L7197" t="s">
        <v>60</v>
      </c>
      <c r="M7197">
        <v>115000</v>
      </c>
      <c r="N7197"/>
      <c r="O7197" t="s">
        <v>15789</v>
      </c>
      <c r="P7197" t="s">
        <v>15790</v>
      </c>
    </row>
    <row r="7198" spans="1:16" x14ac:dyDescent="0.35">
      <c r="A7198" t="s">
        <v>0</v>
      </c>
      <c r="B7198" t="s">
        <v>15791</v>
      </c>
      <c r="C7198" t="s">
        <v>15792</v>
      </c>
      <c r="D7198" t="s">
        <v>4346</v>
      </c>
      <c r="E7198" t="s">
        <v>232</v>
      </c>
      <c r="F7198" t="b">
        <v>0</v>
      </c>
      <c r="G7198" t="s">
        <v>40</v>
      </c>
      <c r="H7198" s="1">
        <v>46094.638738425929</v>
      </c>
      <c r="I7198" t="b">
        <v>0</v>
      </c>
      <c r="J7198" t="b">
        <v>0</v>
      </c>
      <c r="K7198" t="s">
        <v>40</v>
      </c>
      <c r="L7198" t="s">
        <v>60</v>
      </c>
      <c r="M7198">
        <v>49791</v>
      </c>
      <c r="N7198"/>
      <c r="O7198" t="s">
        <v>15793</v>
      </c>
      <c r="P7198" t="s">
        <v>15794</v>
      </c>
    </row>
    <row r="7199" spans="1:16" x14ac:dyDescent="0.35">
      <c r="A7199" t="s">
        <v>2</v>
      </c>
      <c r="B7199" t="s">
        <v>15795</v>
      </c>
      <c r="C7199" t="s">
        <v>19</v>
      </c>
      <c r="D7199" t="s">
        <v>4526</v>
      </c>
      <c r="E7199" t="s">
        <v>59</v>
      </c>
      <c r="F7199" t="b">
        <v>0</v>
      </c>
      <c r="G7199" t="s">
        <v>19</v>
      </c>
      <c r="H7199" s="1">
        <v>46094.639537037037</v>
      </c>
      <c r="I7199" t="b">
        <v>0</v>
      </c>
      <c r="J7199" t="b">
        <v>0</v>
      </c>
      <c r="K7199" t="s">
        <v>19</v>
      </c>
      <c r="L7199" t="s">
        <v>60</v>
      </c>
      <c r="M7199">
        <v>2400000</v>
      </c>
      <c r="N7199"/>
      <c r="O7199" t="s">
        <v>15796</v>
      </c>
      <c r="P7199" t="s">
        <v>15797</v>
      </c>
    </row>
    <row r="7200" spans="1:16" x14ac:dyDescent="0.35">
      <c r="A7200" t="s">
        <v>0</v>
      </c>
      <c r="B7200" t="s">
        <v>15798</v>
      </c>
      <c r="C7200" t="s">
        <v>76</v>
      </c>
      <c r="D7200" t="s">
        <v>4622</v>
      </c>
      <c r="E7200" t="s">
        <v>59</v>
      </c>
      <c r="F7200" t="b">
        <v>1</v>
      </c>
      <c r="G7200" t="s">
        <v>20</v>
      </c>
      <c r="H7200" s="1">
        <v>46094.645914351851</v>
      </c>
      <c r="I7200" t="b">
        <v>0</v>
      </c>
      <c r="J7200" t="b">
        <v>0</v>
      </c>
      <c r="K7200" t="s">
        <v>20</v>
      </c>
      <c r="L7200" t="s">
        <v>60</v>
      </c>
      <c r="M7200">
        <v>40905.599999999999</v>
      </c>
      <c r="N7200"/>
      <c r="O7200" t="s">
        <v>15799</v>
      </c>
    </row>
    <row r="7201" spans="1:16" x14ac:dyDescent="0.35">
      <c r="A7201" t="s">
        <v>2</v>
      </c>
      <c r="B7201" t="s">
        <v>3604</v>
      </c>
      <c r="C7201" t="s">
        <v>162</v>
      </c>
      <c r="D7201" t="s">
        <v>4526</v>
      </c>
      <c r="E7201" t="s">
        <v>88</v>
      </c>
      <c r="F7201" t="b">
        <v>0</v>
      </c>
      <c r="G7201" t="s">
        <v>73</v>
      </c>
      <c r="H7201" s="1">
        <v>46094.666886574072</v>
      </c>
      <c r="I7201" t="b">
        <v>0</v>
      </c>
      <c r="J7201" t="b">
        <v>0</v>
      </c>
      <c r="K7201" t="s">
        <v>41</v>
      </c>
      <c r="L7201" t="s">
        <v>74</v>
      </c>
      <c r="M7201"/>
      <c r="N7201">
        <v>69.414999999999992</v>
      </c>
      <c r="O7201" t="s">
        <v>441</v>
      </c>
      <c r="P7201" t="s">
        <v>310</v>
      </c>
    </row>
    <row r="7202" spans="1:16" x14ac:dyDescent="0.35">
      <c r="A7202" t="s">
        <v>0</v>
      </c>
      <c r="B7202" t="s">
        <v>15800</v>
      </c>
      <c r="C7202" t="s">
        <v>753</v>
      </c>
      <c r="D7202" t="s">
        <v>4526</v>
      </c>
      <c r="E7202" t="s">
        <v>59</v>
      </c>
      <c r="F7202" t="b">
        <v>0</v>
      </c>
      <c r="G7202" t="s">
        <v>73</v>
      </c>
      <c r="H7202" s="1">
        <v>46094.666921296302</v>
      </c>
      <c r="I7202" t="b">
        <v>0</v>
      </c>
      <c r="J7202" t="b">
        <v>1</v>
      </c>
      <c r="K7202" t="s">
        <v>41</v>
      </c>
      <c r="L7202" t="s">
        <v>60</v>
      </c>
      <c r="M7202">
        <v>146000</v>
      </c>
      <c r="N7202"/>
      <c r="O7202" t="s">
        <v>2866</v>
      </c>
      <c r="P7202" t="s">
        <v>219</v>
      </c>
    </row>
    <row r="7203" spans="1:16" x14ac:dyDescent="0.35">
      <c r="A7203" t="s">
        <v>3</v>
      </c>
      <c r="B7203" t="s">
        <v>15801</v>
      </c>
      <c r="C7203" t="s">
        <v>124</v>
      </c>
      <c r="D7203" t="s">
        <v>4526</v>
      </c>
      <c r="E7203" t="s">
        <v>59</v>
      </c>
      <c r="F7203" t="b">
        <v>0</v>
      </c>
      <c r="G7203" t="s">
        <v>68</v>
      </c>
      <c r="H7203" s="1">
        <v>46094.667025462957</v>
      </c>
      <c r="I7203" t="b">
        <v>0</v>
      </c>
      <c r="J7203" t="b">
        <v>0</v>
      </c>
      <c r="K7203" t="s">
        <v>41</v>
      </c>
      <c r="L7203" t="s">
        <v>60</v>
      </c>
      <c r="M7203">
        <v>75000</v>
      </c>
      <c r="N7203"/>
      <c r="O7203" t="s">
        <v>15802</v>
      </c>
    </row>
    <row r="7204" spans="1:16" x14ac:dyDescent="0.35">
      <c r="A7204" t="s">
        <v>0</v>
      </c>
      <c r="B7204" t="s">
        <v>15803</v>
      </c>
      <c r="C7204" t="s">
        <v>2657</v>
      </c>
      <c r="D7204" t="s">
        <v>4526</v>
      </c>
      <c r="E7204" t="s">
        <v>59</v>
      </c>
      <c r="F7204" t="b">
        <v>0</v>
      </c>
      <c r="G7204" t="s">
        <v>65</v>
      </c>
      <c r="H7204" s="1">
        <v>46094.667268518519</v>
      </c>
      <c r="I7204" t="b">
        <v>0</v>
      </c>
      <c r="J7204" t="b">
        <v>0</v>
      </c>
      <c r="K7204" t="s">
        <v>41</v>
      </c>
      <c r="L7204" t="s">
        <v>60</v>
      </c>
      <c r="M7204">
        <v>78500</v>
      </c>
      <c r="N7204"/>
      <c r="O7204" t="s">
        <v>1142</v>
      </c>
      <c r="P7204" t="s">
        <v>1738</v>
      </c>
    </row>
    <row r="7205" spans="1:16" x14ac:dyDescent="0.35">
      <c r="A7205" t="s">
        <v>2</v>
      </c>
      <c r="B7205" t="s">
        <v>15804</v>
      </c>
      <c r="C7205" t="s">
        <v>335</v>
      </c>
      <c r="D7205" t="s">
        <v>5667</v>
      </c>
      <c r="E7205" t="s">
        <v>59</v>
      </c>
      <c r="F7205" t="b">
        <v>0</v>
      </c>
      <c r="G7205" t="s">
        <v>65</v>
      </c>
      <c r="H7205" s="1">
        <v>46094.667280092603</v>
      </c>
      <c r="I7205" t="b">
        <v>0</v>
      </c>
      <c r="J7205" t="b">
        <v>1</v>
      </c>
      <c r="K7205" t="s">
        <v>41</v>
      </c>
      <c r="L7205" t="s">
        <v>60</v>
      </c>
      <c r="M7205">
        <v>183500</v>
      </c>
      <c r="N7205"/>
      <c r="O7205" t="s">
        <v>7350</v>
      </c>
      <c r="P7205" t="s">
        <v>15805</v>
      </c>
    </row>
    <row r="7206" spans="1:16" x14ac:dyDescent="0.35">
      <c r="A7206" t="s">
        <v>1</v>
      </c>
      <c r="B7206" t="s">
        <v>15806</v>
      </c>
      <c r="C7206" t="s">
        <v>4078</v>
      </c>
      <c r="D7206" t="s">
        <v>4526</v>
      </c>
      <c r="E7206" t="s">
        <v>59</v>
      </c>
      <c r="F7206" t="b">
        <v>0</v>
      </c>
      <c r="G7206" t="s">
        <v>65</v>
      </c>
      <c r="H7206" s="1">
        <v>46094.667870370373</v>
      </c>
      <c r="I7206" t="b">
        <v>0</v>
      </c>
      <c r="J7206" t="b">
        <v>0</v>
      </c>
      <c r="K7206" t="s">
        <v>41</v>
      </c>
      <c r="L7206" t="s">
        <v>60</v>
      </c>
      <c r="M7206">
        <v>130000</v>
      </c>
      <c r="N7206"/>
      <c r="O7206" t="s">
        <v>15807</v>
      </c>
      <c r="P7206" t="s">
        <v>15808</v>
      </c>
    </row>
    <row r="7207" spans="1:16" x14ac:dyDescent="0.35">
      <c r="A7207" t="s">
        <v>1</v>
      </c>
      <c r="B7207" t="s">
        <v>15809</v>
      </c>
      <c r="C7207" t="s">
        <v>5067</v>
      </c>
      <c r="D7207" t="s">
        <v>4526</v>
      </c>
      <c r="E7207" t="s">
        <v>59</v>
      </c>
      <c r="F7207" t="b">
        <v>0</v>
      </c>
      <c r="G7207" t="s">
        <v>40</v>
      </c>
      <c r="H7207" s="1">
        <v>46094.680555555547</v>
      </c>
      <c r="I7207" t="b">
        <v>1</v>
      </c>
      <c r="J7207" t="b">
        <v>0</v>
      </c>
      <c r="K7207" t="s">
        <v>40</v>
      </c>
      <c r="L7207" t="s">
        <v>60</v>
      </c>
      <c r="M7207">
        <v>45000</v>
      </c>
      <c r="N7207"/>
      <c r="O7207" t="s">
        <v>15810</v>
      </c>
      <c r="P7207" t="s">
        <v>15811</v>
      </c>
    </row>
    <row r="7208" spans="1:16" x14ac:dyDescent="0.35">
      <c r="A7208" t="s">
        <v>7</v>
      </c>
      <c r="B7208" t="s">
        <v>15812</v>
      </c>
      <c r="C7208" t="s">
        <v>172</v>
      </c>
      <c r="D7208" t="s">
        <v>4526</v>
      </c>
      <c r="E7208" t="s">
        <v>59</v>
      </c>
      <c r="F7208" t="b">
        <v>0</v>
      </c>
      <c r="G7208" t="s">
        <v>68</v>
      </c>
      <c r="H7208" s="1">
        <v>46094.708622685182</v>
      </c>
      <c r="I7208" t="b">
        <v>0</v>
      </c>
      <c r="J7208" t="b">
        <v>1</v>
      </c>
      <c r="K7208" t="s">
        <v>41</v>
      </c>
      <c r="L7208" t="s">
        <v>60</v>
      </c>
      <c r="M7208">
        <v>84900</v>
      </c>
      <c r="N7208"/>
      <c r="O7208" t="s">
        <v>15813</v>
      </c>
      <c r="P7208" t="s">
        <v>2319</v>
      </c>
    </row>
    <row r="7209" spans="1:16" x14ac:dyDescent="0.35">
      <c r="A7209" t="s">
        <v>2</v>
      </c>
      <c r="B7209" t="s">
        <v>15814</v>
      </c>
      <c r="C7209" t="s">
        <v>112</v>
      </c>
      <c r="D7209" t="s">
        <v>4526</v>
      </c>
      <c r="E7209" t="s">
        <v>88</v>
      </c>
      <c r="F7209" t="b">
        <v>0</v>
      </c>
      <c r="G7209" t="s">
        <v>65</v>
      </c>
      <c r="H7209" s="1">
        <v>46094.708877314813</v>
      </c>
      <c r="I7209" t="b">
        <v>0</v>
      </c>
      <c r="J7209" t="b">
        <v>1</v>
      </c>
      <c r="K7209" t="s">
        <v>41</v>
      </c>
      <c r="L7209" t="s">
        <v>74</v>
      </c>
      <c r="M7209"/>
      <c r="N7209">
        <v>48.5</v>
      </c>
      <c r="O7209" t="s">
        <v>1505</v>
      </c>
      <c r="P7209" t="s">
        <v>2436</v>
      </c>
    </row>
    <row r="7210" spans="1:16" x14ac:dyDescent="0.35">
      <c r="A7210" t="s">
        <v>2</v>
      </c>
      <c r="B7210" t="s">
        <v>3593</v>
      </c>
      <c r="C7210" t="s">
        <v>369</v>
      </c>
      <c r="D7210" t="s">
        <v>4526</v>
      </c>
      <c r="E7210" t="s">
        <v>59</v>
      </c>
      <c r="F7210" t="b">
        <v>0</v>
      </c>
      <c r="G7210" t="s">
        <v>65</v>
      </c>
      <c r="H7210" s="1">
        <v>46094.708969907413</v>
      </c>
      <c r="I7210" t="b">
        <v>0</v>
      </c>
      <c r="J7210" t="b">
        <v>1</v>
      </c>
      <c r="K7210" t="s">
        <v>41</v>
      </c>
      <c r="L7210" t="s">
        <v>60</v>
      </c>
      <c r="M7210">
        <v>187500</v>
      </c>
      <c r="N7210"/>
      <c r="O7210" t="s">
        <v>2443</v>
      </c>
      <c r="P7210" t="s">
        <v>15815</v>
      </c>
    </row>
    <row r="7211" spans="1:16" x14ac:dyDescent="0.35">
      <c r="A7211" t="s">
        <v>0</v>
      </c>
      <c r="B7211" t="s">
        <v>15816</v>
      </c>
      <c r="C7211" t="s">
        <v>86</v>
      </c>
      <c r="D7211" t="s">
        <v>4526</v>
      </c>
      <c r="E7211" t="s">
        <v>88</v>
      </c>
      <c r="F7211" t="b">
        <v>0</v>
      </c>
      <c r="G7211" t="s">
        <v>77</v>
      </c>
      <c r="H7211" s="1">
        <v>46094.709143518521</v>
      </c>
      <c r="I7211" t="b">
        <v>0</v>
      </c>
      <c r="J7211" t="b">
        <v>1</v>
      </c>
      <c r="K7211" t="s">
        <v>41</v>
      </c>
      <c r="L7211" t="s">
        <v>74</v>
      </c>
      <c r="M7211"/>
      <c r="N7211">
        <v>85.564999999999998</v>
      </c>
      <c r="O7211" t="s">
        <v>1715</v>
      </c>
      <c r="P7211" t="s">
        <v>15817</v>
      </c>
    </row>
    <row r="7212" spans="1:16" x14ac:dyDescent="0.35">
      <c r="A7212" t="s">
        <v>1</v>
      </c>
      <c r="B7212" t="s">
        <v>12759</v>
      </c>
      <c r="C7212" t="s">
        <v>181</v>
      </c>
      <c r="D7212" t="s">
        <v>5667</v>
      </c>
      <c r="E7212" t="s">
        <v>59</v>
      </c>
      <c r="F7212" t="b">
        <v>0</v>
      </c>
      <c r="G7212" t="s">
        <v>65</v>
      </c>
      <c r="H7212" s="1">
        <v>46094.709432870368</v>
      </c>
      <c r="I7212" t="b">
        <v>0</v>
      </c>
      <c r="J7212" t="b">
        <v>1</v>
      </c>
      <c r="K7212" t="s">
        <v>41</v>
      </c>
      <c r="L7212" t="s">
        <v>60</v>
      </c>
      <c r="M7212">
        <v>122500</v>
      </c>
      <c r="N7212"/>
      <c r="O7212" t="s">
        <v>366</v>
      </c>
      <c r="P7212" t="s">
        <v>85</v>
      </c>
    </row>
    <row r="7213" spans="1:16" x14ac:dyDescent="0.35">
      <c r="A7213" t="s">
        <v>5</v>
      </c>
      <c r="B7213" t="s">
        <v>15818</v>
      </c>
      <c r="C7213" t="s">
        <v>2600</v>
      </c>
      <c r="D7213" t="s">
        <v>2360</v>
      </c>
      <c r="E7213" t="s">
        <v>59</v>
      </c>
      <c r="F7213" t="b">
        <v>0</v>
      </c>
      <c r="G7213" t="s">
        <v>65</v>
      </c>
      <c r="H7213" s="1">
        <v>46094.709513888891</v>
      </c>
      <c r="I7213" t="b">
        <v>0</v>
      </c>
      <c r="J7213" t="b">
        <v>1</v>
      </c>
      <c r="K7213" t="s">
        <v>41</v>
      </c>
      <c r="L7213" t="s">
        <v>60</v>
      </c>
      <c r="M7213">
        <v>90000</v>
      </c>
      <c r="N7213"/>
      <c r="O7213" t="s">
        <v>15819</v>
      </c>
      <c r="P7213" t="s">
        <v>15820</v>
      </c>
    </row>
    <row r="7214" spans="1:16" x14ac:dyDescent="0.35">
      <c r="A7214" t="s">
        <v>1</v>
      </c>
      <c r="B7214" t="s">
        <v>153</v>
      </c>
      <c r="C7214" t="s">
        <v>15788</v>
      </c>
      <c r="D7214" t="s">
        <v>2360</v>
      </c>
      <c r="E7214" t="s">
        <v>59</v>
      </c>
      <c r="F7214" t="b">
        <v>0</v>
      </c>
      <c r="G7214" t="s">
        <v>65</v>
      </c>
      <c r="H7214" s="1">
        <v>46094.709537037037</v>
      </c>
      <c r="I7214" t="b">
        <v>1</v>
      </c>
      <c r="J7214" t="b">
        <v>1</v>
      </c>
      <c r="K7214" t="s">
        <v>41</v>
      </c>
      <c r="L7214" t="s">
        <v>74</v>
      </c>
      <c r="M7214"/>
      <c r="N7214">
        <v>55</v>
      </c>
      <c r="O7214" t="s">
        <v>1251</v>
      </c>
      <c r="P7214" t="s">
        <v>15790</v>
      </c>
    </row>
    <row r="7215" spans="1:16" x14ac:dyDescent="0.35">
      <c r="A7215" t="s">
        <v>0</v>
      </c>
      <c r="B7215" t="s">
        <v>15821</v>
      </c>
      <c r="C7215" t="s">
        <v>4765</v>
      </c>
      <c r="D7215" t="s">
        <v>4587</v>
      </c>
      <c r="E7215" t="s">
        <v>59</v>
      </c>
      <c r="F7215" t="b">
        <v>0</v>
      </c>
      <c r="G7215" t="s">
        <v>40</v>
      </c>
      <c r="H7215" s="1">
        <v>46094.722071759257</v>
      </c>
      <c r="I7215" t="b">
        <v>0</v>
      </c>
      <c r="J7215" t="b">
        <v>0</v>
      </c>
      <c r="K7215" t="s">
        <v>40</v>
      </c>
      <c r="L7215" t="s">
        <v>60</v>
      </c>
      <c r="M7215">
        <v>28500</v>
      </c>
      <c r="N7215"/>
      <c r="O7215" t="s">
        <v>15053</v>
      </c>
      <c r="P7215" t="s">
        <v>15822</v>
      </c>
    </row>
    <row r="7216" spans="1:16" x14ac:dyDescent="0.35">
      <c r="A7216" t="s">
        <v>0</v>
      </c>
      <c r="B7216" t="s">
        <v>2380</v>
      </c>
      <c r="C7216" t="s">
        <v>5026</v>
      </c>
      <c r="D7216" t="s">
        <v>4346</v>
      </c>
      <c r="E7216" t="s">
        <v>59</v>
      </c>
      <c r="F7216" t="b">
        <v>0</v>
      </c>
      <c r="G7216" t="s">
        <v>40</v>
      </c>
      <c r="H7216" s="1">
        <v>46094.722071759257</v>
      </c>
      <c r="I7216" t="b">
        <v>0</v>
      </c>
      <c r="J7216" t="b">
        <v>0</v>
      </c>
      <c r="K7216" t="s">
        <v>40</v>
      </c>
      <c r="L7216" t="s">
        <v>60</v>
      </c>
      <c r="M7216">
        <v>40000</v>
      </c>
      <c r="N7216"/>
      <c r="O7216" t="s">
        <v>15823</v>
      </c>
      <c r="P7216" t="s">
        <v>15824</v>
      </c>
    </row>
    <row r="7217" spans="1:16" x14ac:dyDescent="0.35">
      <c r="A7217" t="s">
        <v>5</v>
      </c>
      <c r="B7217" t="s">
        <v>15825</v>
      </c>
      <c r="C7217" t="s">
        <v>76</v>
      </c>
      <c r="D7217" t="s">
        <v>4526</v>
      </c>
      <c r="E7217" t="s">
        <v>59</v>
      </c>
      <c r="F7217" t="b">
        <v>1</v>
      </c>
      <c r="G7217" t="s">
        <v>13</v>
      </c>
      <c r="H7217" s="1">
        <v>46094.722569444442</v>
      </c>
      <c r="I7217" t="b">
        <v>1</v>
      </c>
      <c r="J7217" t="b">
        <v>0</v>
      </c>
      <c r="K7217" t="s">
        <v>13</v>
      </c>
      <c r="L7217" t="s">
        <v>60</v>
      </c>
      <c r="M7217">
        <v>115000</v>
      </c>
      <c r="N7217"/>
      <c r="O7217" t="s">
        <v>13179</v>
      </c>
      <c r="P7217" t="s">
        <v>15826</v>
      </c>
    </row>
    <row r="7218" spans="1:16" x14ac:dyDescent="0.35">
      <c r="A7218" t="s">
        <v>0</v>
      </c>
      <c r="B7218" t="s">
        <v>15827</v>
      </c>
      <c r="C7218" t="s">
        <v>290</v>
      </c>
      <c r="D7218" t="s">
        <v>4526</v>
      </c>
      <c r="E7218" t="s">
        <v>88</v>
      </c>
      <c r="F7218" t="b">
        <v>0</v>
      </c>
      <c r="G7218" t="s">
        <v>77</v>
      </c>
      <c r="H7218" s="1">
        <v>46094.750115740739</v>
      </c>
      <c r="I7218" t="b">
        <v>0</v>
      </c>
      <c r="J7218" t="b">
        <v>0</v>
      </c>
      <c r="K7218" t="s">
        <v>41</v>
      </c>
      <c r="L7218" t="s">
        <v>74</v>
      </c>
      <c r="M7218"/>
      <c r="N7218">
        <v>55</v>
      </c>
      <c r="O7218" t="s">
        <v>15828</v>
      </c>
      <c r="P7218" t="s">
        <v>15829</v>
      </c>
    </row>
    <row r="7219" spans="1:16" x14ac:dyDescent="0.35">
      <c r="A7219" t="s">
        <v>0</v>
      </c>
      <c r="B7219" t="s">
        <v>1271</v>
      </c>
      <c r="C7219" t="s">
        <v>3413</v>
      </c>
      <c r="D7219" t="s">
        <v>4526</v>
      </c>
      <c r="E7219" t="s">
        <v>88</v>
      </c>
      <c r="F7219" t="b">
        <v>0</v>
      </c>
      <c r="G7219" t="s">
        <v>68</v>
      </c>
      <c r="H7219" s="1">
        <v>46094.750289351847</v>
      </c>
      <c r="I7219" t="b">
        <v>1</v>
      </c>
      <c r="J7219" t="b">
        <v>0</v>
      </c>
      <c r="K7219" t="s">
        <v>41</v>
      </c>
      <c r="L7219" t="s">
        <v>74</v>
      </c>
      <c r="M7219"/>
      <c r="N7219">
        <v>47.5</v>
      </c>
      <c r="O7219" t="s">
        <v>105</v>
      </c>
      <c r="P7219" t="s">
        <v>15830</v>
      </c>
    </row>
    <row r="7220" spans="1:16" x14ac:dyDescent="0.35">
      <c r="A7220" t="s">
        <v>0</v>
      </c>
      <c r="B7220" t="s">
        <v>15831</v>
      </c>
      <c r="C7220" t="s">
        <v>10318</v>
      </c>
      <c r="D7220" t="s">
        <v>2360</v>
      </c>
      <c r="E7220" t="s">
        <v>59</v>
      </c>
      <c r="F7220" t="b">
        <v>0</v>
      </c>
      <c r="G7220" t="s">
        <v>68</v>
      </c>
      <c r="H7220" s="1">
        <v>46094.7503125</v>
      </c>
      <c r="I7220" t="b">
        <v>1</v>
      </c>
      <c r="J7220" t="b">
        <v>1</v>
      </c>
      <c r="K7220" t="s">
        <v>41</v>
      </c>
      <c r="L7220" t="s">
        <v>74</v>
      </c>
      <c r="M7220"/>
      <c r="N7220">
        <v>20</v>
      </c>
      <c r="O7220" t="s">
        <v>2705</v>
      </c>
    </row>
    <row r="7221" spans="1:16" x14ac:dyDescent="0.35">
      <c r="A7221" t="s">
        <v>0</v>
      </c>
      <c r="B7221" t="s">
        <v>1271</v>
      </c>
      <c r="C7221" t="s">
        <v>237</v>
      </c>
      <c r="D7221" t="s">
        <v>4587</v>
      </c>
      <c r="E7221" t="s">
        <v>59</v>
      </c>
      <c r="F7221" t="b">
        <v>0</v>
      </c>
      <c r="G7221" t="s">
        <v>89</v>
      </c>
      <c r="H7221" s="1">
        <v>46094.750462962962</v>
      </c>
      <c r="I7221" t="b">
        <v>0</v>
      </c>
      <c r="J7221" t="b">
        <v>0</v>
      </c>
      <c r="K7221" t="s">
        <v>41</v>
      </c>
      <c r="L7221" t="s">
        <v>74</v>
      </c>
      <c r="M7221"/>
      <c r="N7221">
        <v>55</v>
      </c>
      <c r="O7221" t="s">
        <v>6472</v>
      </c>
      <c r="P7221" t="s">
        <v>15832</v>
      </c>
    </row>
    <row r="7222" spans="1:16" x14ac:dyDescent="0.35">
      <c r="A7222" t="s">
        <v>6</v>
      </c>
      <c r="B7222" t="s">
        <v>6</v>
      </c>
      <c r="C7222" t="s">
        <v>15833</v>
      </c>
      <c r="D7222" t="s">
        <v>4526</v>
      </c>
      <c r="E7222" t="s">
        <v>59</v>
      </c>
      <c r="F7222" t="b">
        <v>0</v>
      </c>
      <c r="G7222" t="s">
        <v>65</v>
      </c>
      <c r="H7222" s="1">
        <v>46094.750636574077</v>
      </c>
      <c r="I7222" t="b">
        <v>0</v>
      </c>
      <c r="J7222" t="b">
        <v>1</v>
      </c>
      <c r="K7222" t="s">
        <v>41</v>
      </c>
      <c r="L7222" t="s">
        <v>60</v>
      </c>
      <c r="M7222">
        <v>132500</v>
      </c>
      <c r="N7222"/>
      <c r="O7222" t="s">
        <v>15834</v>
      </c>
      <c r="P7222" t="s">
        <v>15835</v>
      </c>
    </row>
    <row r="7223" spans="1:16" x14ac:dyDescent="0.35">
      <c r="A7223" t="s">
        <v>1</v>
      </c>
      <c r="B7223" t="s">
        <v>15836</v>
      </c>
      <c r="C7223" t="s">
        <v>15837</v>
      </c>
      <c r="D7223" t="s">
        <v>4587</v>
      </c>
      <c r="E7223" t="s">
        <v>59</v>
      </c>
      <c r="F7223" t="b">
        <v>0</v>
      </c>
      <c r="G7223" t="s">
        <v>65</v>
      </c>
      <c r="H7223" s="1">
        <v>46094.751238425917</v>
      </c>
      <c r="I7223" t="b">
        <v>1</v>
      </c>
      <c r="J7223" t="b">
        <v>0</v>
      </c>
      <c r="K7223" t="s">
        <v>41</v>
      </c>
      <c r="L7223" t="s">
        <v>74</v>
      </c>
      <c r="M7223"/>
      <c r="N7223">
        <v>52.5</v>
      </c>
      <c r="O7223" t="s">
        <v>15838</v>
      </c>
      <c r="P7223" t="s">
        <v>15839</v>
      </c>
    </row>
    <row r="7224" spans="1:16" x14ac:dyDescent="0.35">
      <c r="A7224" t="s">
        <v>1</v>
      </c>
      <c r="B7224" t="s">
        <v>316</v>
      </c>
      <c r="C7224" t="s">
        <v>2124</v>
      </c>
      <c r="D7224" t="s">
        <v>4346</v>
      </c>
      <c r="E7224" t="s">
        <v>59</v>
      </c>
      <c r="F7224" t="b">
        <v>0</v>
      </c>
      <c r="G7224" t="s">
        <v>68</v>
      </c>
      <c r="H7224" s="1">
        <v>46094.751793981479</v>
      </c>
      <c r="I7224" t="b">
        <v>0</v>
      </c>
      <c r="J7224" t="b">
        <v>1</v>
      </c>
      <c r="K7224" t="s">
        <v>41</v>
      </c>
      <c r="L7224" t="s">
        <v>60</v>
      </c>
      <c r="M7224">
        <v>94257.5</v>
      </c>
      <c r="N7224"/>
      <c r="O7224" t="s">
        <v>1684</v>
      </c>
      <c r="P7224" t="s">
        <v>15840</v>
      </c>
    </row>
    <row r="7225" spans="1:16" x14ac:dyDescent="0.35">
      <c r="A7225" t="s">
        <v>1</v>
      </c>
      <c r="B7225" t="s">
        <v>15841</v>
      </c>
      <c r="C7225" t="s">
        <v>500</v>
      </c>
      <c r="D7225" t="s">
        <v>2360</v>
      </c>
      <c r="E7225" t="s">
        <v>59</v>
      </c>
      <c r="F7225" t="b">
        <v>0</v>
      </c>
      <c r="G7225" t="s">
        <v>13</v>
      </c>
      <c r="H7225" s="1">
        <v>46094.764236111107</v>
      </c>
      <c r="I7225" t="b">
        <v>1</v>
      </c>
      <c r="J7225" t="b">
        <v>0</v>
      </c>
      <c r="K7225" t="s">
        <v>13</v>
      </c>
      <c r="L7225" t="s">
        <v>74</v>
      </c>
      <c r="M7225"/>
      <c r="N7225">
        <v>79</v>
      </c>
      <c r="O7225" t="s">
        <v>12461</v>
      </c>
      <c r="P7225" t="s">
        <v>12567</v>
      </c>
    </row>
    <row r="7226" spans="1:16" x14ac:dyDescent="0.35">
      <c r="A7226" t="s">
        <v>0</v>
      </c>
      <c r="B7226" t="s">
        <v>15842</v>
      </c>
      <c r="C7226" t="s">
        <v>2093</v>
      </c>
      <c r="D7226" t="s">
        <v>4346</v>
      </c>
      <c r="E7226" t="s">
        <v>59</v>
      </c>
      <c r="F7226" t="b">
        <v>0</v>
      </c>
      <c r="G7226" t="s">
        <v>89</v>
      </c>
      <c r="H7226" s="1">
        <v>46094.792129629634</v>
      </c>
      <c r="I7226" t="b">
        <v>0</v>
      </c>
      <c r="J7226" t="b">
        <v>1</v>
      </c>
      <c r="K7226" t="s">
        <v>41</v>
      </c>
      <c r="L7226" t="s">
        <v>74</v>
      </c>
      <c r="M7226"/>
      <c r="N7226">
        <v>25</v>
      </c>
      <c r="O7226" t="s">
        <v>15843</v>
      </c>
      <c r="P7226" t="s">
        <v>4841</v>
      </c>
    </row>
    <row r="7227" spans="1:16" x14ac:dyDescent="0.35">
      <c r="A7227" t="s">
        <v>0</v>
      </c>
      <c r="B7227" t="s">
        <v>0</v>
      </c>
      <c r="C7227" t="s">
        <v>886</v>
      </c>
      <c r="D7227" t="s">
        <v>4346</v>
      </c>
      <c r="E7227" t="s">
        <v>232</v>
      </c>
      <c r="F7227" t="b">
        <v>0</v>
      </c>
      <c r="G7227" t="s">
        <v>89</v>
      </c>
      <c r="H7227" s="1">
        <v>46094.792129629634</v>
      </c>
      <c r="I7227" t="b">
        <v>1</v>
      </c>
      <c r="J7227" t="b">
        <v>1</v>
      </c>
      <c r="K7227" t="s">
        <v>41</v>
      </c>
      <c r="L7227" t="s">
        <v>74</v>
      </c>
      <c r="M7227"/>
      <c r="N7227">
        <v>30</v>
      </c>
      <c r="O7227" t="s">
        <v>15844</v>
      </c>
      <c r="P7227" t="s">
        <v>15845</v>
      </c>
    </row>
    <row r="7228" spans="1:16" x14ac:dyDescent="0.35">
      <c r="A7228" t="s">
        <v>1</v>
      </c>
      <c r="B7228" t="s">
        <v>6122</v>
      </c>
      <c r="C7228" t="s">
        <v>76</v>
      </c>
      <c r="D7228" t="s">
        <v>4526</v>
      </c>
      <c r="E7228" t="s">
        <v>59</v>
      </c>
      <c r="F7228" t="b">
        <v>1</v>
      </c>
      <c r="G7228" t="s">
        <v>13</v>
      </c>
      <c r="H7228" s="1">
        <v>46094.805902777778</v>
      </c>
      <c r="I7228" t="b">
        <v>0</v>
      </c>
      <c r="J7228" t="b">
        <v>0</v>
      </c>
      <c r="K7228" t="s">
        <v>13</v>
      </c>
      <c r="L7228" t="s">
        <v>60</v>
      </c>
      <c r="M7228">
        <v>97500</v>
      </c>
      <c r="N7228"/>
      <c r="O7228" t="s">
        <v>1939</v>
      </c>
      <c r="P7228" t="s">
        <v>15846</v>
      </c>
    </row>
    <row r="7229" spans="1:16" x14ac:dyDescent="0.35">
      <c r="A7229" t="s">
        <v>2</v>
      </c>
      <c r="B7229" t="s">
        <v>15847</v>
      </c>
      <c r="C7229" t="s">
        <v>207</v>
      </c>
      <c r="D7229" t="s">
        <v>4526</v>
      </c>
      <c r="E7229" t="s">
        <v>59</v>
      </c>
      <c r="F7229" t="b">
        <v>0</v>
      </c>
      <c r="G7229" t="s">
        <v>63</v>
      </c>
      <c r="H7229" s="1">
        <v>46094.81355324074</v>
      </c>
      <c r="I7229" t="b">
        <v>0</v>
      </c>
      <c r="J7229" t="b">
        <v>1</v>
      </c>
      <c r="K7229" t="s">
        <v>41</v>
      </c>
      <c r="L7229" t="s">
        <v>74</v>
      </c>
      <c r="M7229"/>
      <c r="N7229">
        <v>38.454999999999998</v>
      </c>
      <c r="O7229" t="s">
        <v>15848</v>
      </c>
      <c r="P7229" t="s">
        <v>3535</v>
      </c>
    </row>
    <row r="7230" spans="1:16" x14ac:dyDescent="0.35">
      <c r="A7230" t="s">
        <v>1</v>
      </c>
      <c r="B7230" t="s">
        <v>1</v>
      </c>
      <c r="C7230" t="s">
        <v>1968</v>
      </c>
      <c r="D7230" t="s">
        <v>4526</v>
      </c>
      <c r="E7230" t="s">
        <v>59</v>
      </c>
      <c r="F7230" t="b">
        <v>0</v>
      </c>
      <c r="G7230" t="s">
        <v>63</v>
      </c>
      <c r="H7230" s="1">
        <v>46094.813807870371</v>
      </c>
      <c r="I7230" t="b">
        <v>0</v>
      </c>
      <c r="J7230" t="b">
        <v>1</v>
      </c>
      <c r="K7230" t="s">
        <v>41</v>
      </c>
      <c r="L7230" t="s">
        <v>60</v>
      </c>
      <c r="M7230">
        <v>126750</v>
      </c>
      <c r="N7230"/>
      <c r="O7230" t="s">
        <v>195</v>
      </c>
      <c r="P7230" t="s">
        <v>15849</v>
      </c>
    </row>
    <row r="7231" spans="1:16" x14ac:dyDescent="0.35">
      <c r="A7231" t="s">
        <v>0</v>
      </c>
      <c r="B7231" t="s">
        <v>15850</v>
      </c>
      <c r="C7231" t="s">
        <v>301</v>
      </c>
      <c r="D7231" t="s">
        <v>2360</v>
      </c>
      <c r="E7231" t="s">
        <v>59</v>
      </c>
      <c r="F7231" t="b">
        <v>0</v>
      </c>
      <c r="G7231" t="s">
        <v>68</v>
      </c>
      <c r="H7231" s="1">
        <v>46094.833668981482</v>
      </c>
      <c r="I7231" t="b">
        <v>0</v>
      </c>
      <c r="J7231" t="b">
        <v>1</v>
      </c>
      <c r="K7231" t="s">
        <v>41</v>
      </c>
      <c r="L7231" t="s">
        <v>60</v>
      </c>
      <c r="M7231">
        <v>89472</v>
      </c>
      <c r="N7231"/>
      <c r="O7231" t="s">
        <v>15851</v>
      </c>
      <c r="P7231" t="s">
        <v>15852</v>
      </c>
    </row>
    <row r="7232" spans="1:16" x14ac:dyDescent="0.35">
      <c r="A7232" t="s">
        <v>0</v>
      </c>
      <c r="B7232" t="s">
        <v>0</v>
      </c>
      <c r="C7232" t="s">
        <v>81</v>
      </c>
      <c r="D7232" t="s">
        <v>4526</v>
      </c>
      <c r="E7232" t="s">
        <v>59</v>
      </c>
      <c r="F7232" t="b">
        <v>0</v>
      </c>
      <c r="G7232" t="s">
        <v>77</v>
      </c>
      <c r="H7232" s="1">
        <v>46094.834143518521</v>
      </c>
      <c r="I7232" t="b">
        <v>0</v>
      </c>
      <c r="J7232" t="b">
        <v>1</v>
      </c>
      <c r="K7232" t="s">
        <v>41</v>
      </c>
      <c r="L7232" t="s">
        <v>60</v>
      </c>
      <c r="M7232">
        <v>171000</v>
      </c>
      <c r="N7232"/>
      <c r="O7232" t="s">
        <v>404</v>
      </c>
      <c r="P7232" t="s">
        <v>891</v>
      </c>
    </row>
    <row r="7233" spans="1:16" x14ac:dyDescent="0.35">
      <c r="A7233" t="s">
        <v>8</v>
      </c>
      <c r="B7233" t="s">
        <v>15853</v>
      </c>
      <c r="C7233" t="s">
        <v>1020</v>
      </c>
      <c r="D7233" t="s">
        <v>4526</v>
      </c>
      <c r="E7233" t="s">
        <v>59</v>
      </c>
      <c r="F7233" t="b">
        <v>0</v>
      </c>
      <c r="G7233" t="s">
        <v>73</v>
      </c>
      <c r="H7233" s="1">
        <v>46094.834178240737</v>
      </c>
      <c r="I7233" t="b">
        <v>0</v>
      </c>
      <c r="J7233" t="b">
        <v>1</v>
      </c>
      <c r="K7233" t="s">
        <v>41</v>
      </c>
      <c r="L7233" t="s">
        <v>74</v>
      </c>
      <c r="M7233"/>
      <c r="N7233">
        <v>79.5</v>
      </c>
      <c r="O7233" t="s">
        <v>7800</v>
      </c>
      <c r="P7233" t="s">
        <v>15854</v>
      </c>
    </row>
    <row r="7234" spans="1:16" x14ac:dyDescent="0.35">
      <c r="A7234" t="s">
        <v>1</v>
      </c>
      <c r="B7234" t="s">
        <v>439</v>
      </c>
      <c r="C7234" t="s">
        <v>774</v>
      </c>
      <c r="D7234" t="s">
        <v>4526</v>
      </c>
      <c r="E7234" t="s">
        <v>59</v>
      </c>
      <c r="F7234" t="b">
        <v>0</v>
      </c>
      <c r="G7234" t="s">
        <v>65</v>
      </c>
      <c r="H7234" s="1">
        <v>46094.834606481483</v>
      </c>
      <c r="I7234" t="b">
        <v>0</v>
      </c>
      <c r="J7234" t="b">
        <v>1</v>
      </c>
      <c r="K7234" t="s">
        <v>41</v>
      </c>
      <c r="L7234" t="s">
        <v>60</v>
      </c>
      <c r="M7234">
        <v>222000</v>
      </c>
      <c r="N7234"/>
      <c r="O7234" t="s">
        <v>1885</v>
      </c>
      <c r="P7234" t="s">
        <v>15855</v>
      </c>
    </row>
    <row r="7235" spans="1:16" x14ac:dyDescent="0.35">
      <c r="A7235" t="s">
        <v>6</v>
      </c>
      <c r="B7235" t="s">
        <v>15856</v>
      </c>
      <c r="C7235" t="s">
        <v>1150</v>
      </c>
      <c r="D7235" t="s">
        <v>4346</v>
      </c>
      <c r="E7235" t="s">
        <v>59</v>
      </c>
      <c r="F7235" t="b">
        <v>0</v>
      </c>
      <c r="G7235" t="s">
        <v>63</v>
      </c>
      <c r="H7235" s="1">
        <v>46094.855347222219</v>
      </c>
      <c r="I7235" t="b">
        <v>0</v>
      </c>
      <c r="J7235" t="b">
        <v>1</v>
      </c>
      <c r="K7235" t="s">
        <v>41</v>
      </c>
      <c r="L7235" t="s">
        <v>60</v>
      </c>
      <c r="M7235">
        <v>164000</v>
      </c>
      <c r="N7235"/>
      <c r="O7235" t="s">
        <v>2216</v>
      </c>
      <c r="P7235" t="s">
        <v>15857</v>
      </c>
    </row>
    <row r="7236" spans="1:16" x14ac:dyDescent="0.35">
      <c r="A7236" t="s">
        <v>0</v>
      </c>
      <c r="B7236" t="s">
        <v>5893</v>
      </c>
      <c r="C7236" t="s">
        <v>1384</v>
      </c>
      <c r="D7236" t="s">
        <v>4346</v>
      </c>
      <c r="E7236" t="s">
        <v>59</v>
      </c>
      <c r="F7236" t="b">
        <v>0</v>
      </c>
      <c r="G7236" t="s">
        <v>77</v>
      </c>
      <c r="H7236" s="1">
        <v>46094.875115740739</v>
      </c>
      <c r="I7236" t="b">
        <v>0</v>
      </c>
      <c r="J7236" t="b">
        <v>0</v>
      </c>
      <c r="K7236" t="s">
        <v>41</v>
      </c>
      <c r="L7236" t="s">
        <v>60</v>
      </c>
      <c r="M7236">
        <v>78250</v>
      </c>
      <c r="N7236"/>
      <c r="O7236" t="s">
        <v>5894</v>
      </c>
      <c r="P7236" t="s">
        <v>5895</v>
      </c>
    </row>
    <row r="7237" spans="1:16" x14ac:dyDescent="0.35">
      <c r="A7237" t="s">
        <v>0</v>
      </c>
      <c r="B7237" t="s">
        <v>289</v>
      </c>
      <c r="C7237" t="s">
        <v>457</v>
      </c>
      <c r="D7237" t="s">
        <v>2360</v>
      </c>
      <c r="E7237" t="s">
        <v>59</v>
      </c>
      <c r="F7237" t="b">
        <v>0</v>
      </c>
      <c r="G7237" t="s">
        <v>77</v>
      </c>
      <c r="H7237" s="1">
        <v>46094.875115740739</v>
      </c>
      <c r="I7237" t="b">
        <v>0</v>
      </c>
      <c r="J7237" t="b">
        <v>0</v>
      </c>
      <c r="K7237" t="s">
        <v>41</v>
      </c>
      <c r="L7237" t="s">
        <v>74</v>
      </c>
      <c r="M7237"/>
      <c r="N7237">
        <v>34.299999999999997</v>
      </c>
      <c r="O7237" t="s">
        <v>15858</v>
      </c>
      <c r="P7237" t="s">
        <v>15859</v>
      </c>
    </row>
    <row r="7238" spans="1:16" x14ac:dyDescent="0.35">
      <c r="A7238" t="s">
        <v>0</v>
      </c>
      <c r="B7238" t="s">
        <v>4216</v>
      </c>
      <c r="C7238" t="s">
        <v>616</v>
      </c>
      <c r="D7238" t="s">
        <v>2360</v>
      </c>
      <c r="E7238" t="s">
        <v>59</v>
      </c>
      <c r="F7238" t="b">
        <v>0</v>
      </c>
      <c r="G7238" t="s">
        <v>73</v>
      </c>
      <c r="H7238" s="1">
        <v>46094.875196759262</v>
      </c>
      <c r="I7238" t="b">
        <v>0</v>
      </c>
      <c r="J7238" t="b">
        <v>1</v>
      </c>
      <c r="K7238" t="s">
        <v>41</v>
      </c>
      <c r="L7238" t="s">
        <v>60</v>
      </c>
      <c r="M7238">
        <v>93155</v>
      </c>
      <c r="N7238"/>
      <c r="O7238" t="s">
        <v>15860</v>
      </c>
      <c r="P7238" t="s">
        <v>15861</v>
      </c>
    </row>
    <row r="7239" spans="1:16" x14ac:dyDescent="0.35">
      <c r="A7239" t="s">
        <v>6</v>
      </c>
      <c r="B7239" t="s">
        <v>15862</v>
      </c>
      <c r="C7239" t="s">
        <v>3921</v>
      </c>
      <c r="D7239" t="s">
        <v>5667</v>
      </c>
      <c r="E7239" t="s">
        <v>59</v>
      </c>
      <c r="F7239" t="b">
        <v>0</v>
      </c>
      <c r="G7239" t="s">
        <v>77</v>
      </c>
      <c r="H7239" s="1">
        <v>46094.87568287037</v>
      </c>
      <c r="I7239" t="b">
        <v>0</v>
      </c>
      <c r="J7239" t="b">
        <v>1</v>
      </c>
      <c r="K7239" t="s">
        <v>41</v>
      </c>
      <c r="L7239" t="s">
        <v>60</v>
      </c>
      <c r="M7239">
        <v>154000</v>
      </c>
      <c r="N7239"/>
      <c r="O7239" t="s">
        <v>3451</v>
      </c>
      <c r="P7239" t="s">
        <v>15863</v>
      </c>
    </row>
    <row r="7240" spans="1:16" x14ac:dyDescent="0.35">
      <c r="A7240" t="s">
        <v>2</v>
      </c>
      <c r="B7240" t="s">
        <v>3659</v>
      </c>
      <c r="C7240" t="s">
        <v>148</v>
      </c>
      <c r="D7240" t="s">
        <v>4346</v>
      </c>
      <c r="E7240" t="s">
        <v>59</v>
      </c>
      <c r="F7240" t="b">
        <v>0</v>
      </c>
      <c r="G7240" t="s">
        <v>89</v>
      </c>
      <c r="H7240" s="1">
        <v>46094.875949074078</v>
      </c>
      <c r="I7240" t="b">
        <v>0</v>
      </c>
      <c r="J7240" t="b">
        <v>1</v>
      </c>
      <c r="K7240" t="s">
        <v>41</v>
      </c>
      <c r="L7240" t="s">
        <v>60</v>
      </c>
      <c r="M7240">
        <v>129500</v>
      </c>
      <c r="N7240"/>
      <c r="O7240" t="s">
        <v>119</v>
      </c>
      <c r="P7240" t="s">
        <v>15864</v>
      </c>
    </row>
    <row r="7241" spans="1:16" x14ac:dyDescent="0.35">
      <c r="A7241" t="s">
        <v>6</v>
      </c>
      <c r="B7241" t="s">
        <v>15865</v>
      </c>
      <c r="C7241" t="s">
        <v>40</v>
      </c>
      <c r="D7241" t="s">
        <v>4526</v>
      </c>
      <c r="E7241" t="s">
        <v>59</v>
      </c>
      <c r="F7241" t="b">
        <v>0</v>
      </c>
      <c r="G7241" t="s">
        <v>40</v>
      </c>
      <c r="H7241" s="1">
        <v>46094.888796296298</v>
      </c>
      <c r="I7241" t="b">
        <v>0</v>
      </c>
      <c r="J7241" t="b">
        <v>0</v>
      </c>
      <c r="K7241" t="s">
        <v>40</v>
      </c>
      <c r="L7241" t="s">
        <v>60</v>
      </c>
      <c r="M7241">
        <v>125000</v>
      </c>
      <c r="N7241"/>
      <c r="O7241" t="s">
        <v>15866</v>
      </c>
      <c r="P7241" t="s">
        <v>1619</v>
      </c>
    </row>
    <row r="7242" spans="1:16" x14ac:dyDescent="0.35">
      <c r="A7242" t="s">
        <v>1</v>
      </c>
      <c r="B7242" t="s">
        <v>15867</v>
      </c>
      <c r="C7242" t="s">
        <v>500</v>
      </c>
      <c r="D7242" t="s">
        <v>2360</v>
      </c>
      <c r="E7242" t="s">
        <v>59</v>
      </c>
      <c r="F7242" t="b">
        <v>0</v>
      </c>
      <c r="G7242" t="s">
        <v>13</v>
      </c>
      <c r="H7242" s="1">
        <v>46094.889236111107</v>
      </c>
      <c r="I7242" t="b">
        <v>1</v>
      </c>
      <c r="J7242" t="b">
        <v>0</v>
      </c>
      <c r="K7242" t="s">
        <v>13</v>
      </c>
      <c r="L7242" t="s">
        <v>74</v>
      </c>
      <c r="M7242"/>
      <c r="N7242">
        <v>30</v>
      </c>
      <c r="O7242" t="s">
        <v>9546</v>
      </c>
      <c r="P7242" t="s">
        <v>15868</v>
      </c>
    </row>
    <row r="7243" spans="1:16" x14ac:dyDescent="0.35">
      <c r="A7243" t="s">
        <v>1</v>
      </c>
      <c r="B7243" t="s">
        <v>2826</v>
      </c>
      <c r="C7243" t="s">
        <v>4721</v>
      </c>
      <c r="D7243" t="s">
        <v>4526</v>
      </c>
      <c r="E7243" t="s">
        <v>59</v>
      </c>
      <c r="F7243" t="b">
        <v>0</v>
      </c>
      <c r="G7243" t="s">
        <v>13</v>
      </c>
      <c r="H7243" s="1">
        <v>46094.88925925926</v>
      </c>
      <c r="I7243" t="b">
        <v>0</v>
      </c>
      <c r="J7243" t="b">
        <v>0</v>
      </c>
      <c r="K7243" t="s">
        <v>13</v>
      </c>
      <c r="L7243" t="s">
        <v>60</v>
      </c>
      <c r="M7243">
        <v>114</v>
      </c>
      <c r="N7243"/>
      <c r="O7243" t="s">
        <v>1315</v>
      </c>
      <c r="P7243" t="s">
        <v>15869</v>
      </c>
    </row>
    <row r="7244" spans="1:16" x14ac:dyDescent="0.35">
      <c r="A7244" t="s">
        <v>3</v>
      </c>
      <c r="B7244" t="s">
        <v>15870</v>
      </c>
      <c r="C7244" t="s">
        <v>1731</v>
      </c>
      <c r="D7244" t="s">
        <v>4526</v>
      </c>
      <c r="E7244" t="s">
        <v>88</v>
      </c>
      <c r="F7244" t="b">
        <v>0</v>
      </c>
      <c r="G7244" t="s">
        <v>68</v>
      </c>
      <c r="H7244" s="1">
        <v>46094.917002314818</v>
      </c>
      <c r="I7244" t="b">
        <v>0</v>
      </c>
      <c r="J7244" t="b">
        <v>1</v>
      </c>
      <c r="K7244" t="s">
        <v>41</v>
      </c>
      <c r="L7244" t="s">
        <v>74</v>
      </c>
      <c r="M7244"/>
      <c r="N7244">
        <v>63.5</v>
      </c>
      <c r="O7244" t="s">
        <v>4487</v>
      </c>
      <c r="P7244" t="s">
        <v>219</v>
      </c>
    </row>
    <row r="7245" spans="1:16" x14ac:dyDescent="0.35">
      <c r="A7245" t="s">
        <v>2</v>
      </c>
      <c r="B7245" t="s">
        <v>15871</v>
      </c>
      <c r="C7245" t="s">
        <v>396</v>
      </c>
      <c r="D7245" t="s">
        <v>4346</v>
      </c>
      <c r="E7245" t="s">
        <v>59</v>
      </c>
      <c r="F7245" t="b">
        <v>0</v>
      </c>
      <c r="G7245" t="s">
        <v>68</v>
      </c>
      <c r="H7245" s="1">
        <v>46094.917002314818</v>
      </c>
      <c r="I7245" t="b">
        <v>0</v>
      </c>
      <c r="J7245" t="b">
        <v>0</v>
      </c>
      <c r="K7245" t="s">
        <v>41</v>
      </c>
      <c r="L7245" t="s">
        <v>60</v>
      </c>
      <c r="M7245">
        <v>110000</v>
      </c>
      <c r="N7245"/>
      <c r="O7245" t="s">
        <v>15872</v>
      </c>
      <c r="P7245" t="s">
        <v>15873</v>
      </c>
    </row>
    <row r="7246" spans="1:16" x14ac:dyDescent="0.35">
      <c r="A7246" t="s">
        <v>5</v>
      </c>
      <c r="B7246" t="s">
        <v>15874</v>
      </c>
      <c r="C7246" t="s">
        <v>63</v>
      </c>
      <c r="D7246" t="s">
        <v>4346</v>
      </c>
      <c r="E7246" t="s">
        <v>59</v>
      </c>
      <c r="F7246" t="b">
        <v>0</v>
      </c>
      <c r="G7246" t="s">
        <v>65</v>
      </c>
      <c r="H7246" s="1">
        <v>46094.917905092603</v>
      </c>
      <c r="I7246" t="b">
        <v>0</v>
      </c>
      <c r="J7246" t="b">
        <v>1</v>
      </c>
      <c r="K7246" t="s">
        <v>41</v>
      </c>
      <c r="L7246" t="s">
        <v>60</v>
      </c>
      <c r="M7246">
        <v>125111</v>
      </c>
      <c r="N7246"/>
      <c r="O7246" t="s">
        <v>1744</v>
      </c>
      <c r="P7246" t="s">
        <v>15875</v>
      </c>
    </row>
    <row r="7247" spans="1:16" x14ac:dyDescent="0.35">
      <c r="A7247" t="s">
        <v>1</v>
      </c>
      <c r="B7247" t="s">
        <v>14948</v>
      </c>
      <c r="C7247" t="s">
        <v>1535</v>
      </c>
      <c r="D7247" t="s">
        <v>2360</v>
      </c>
      <c r="E7247" t="s">
        <v>59</v>
      </c>
      <c r="F7247" t="b">
        <v>0</v>
      </c>
      <c r="G7247" t="s">
        <v>65</v>
      </c>
      <c r="H7247" s="1">
        <v>46094.917939814812</v>
      </c>
      <c r="I7247" t="b">
        <v>0</v>
      </c>
      <c r="J7247" t="b">
        <v>0</v>
      </c>
      <c r="K7247" t="s">
        <v>41</v>
      </c>
      <c r="L7247" t="s">
        <v>60</v>
      </c>
      <c r="M7247">
        <v>125020</v>
      </c>
      <c r="N7247"/>
      <c r="O7247" t="s">
        <v>14950</v>
      </c>
      <c r="P7247" t="s">
        <v>14951</v>
      </c>
    </row>
    <row r="7248" spans="1:16" x14ac:dyDescent="0.35">
      <c r="A7248" t="s">
        <v>1</v>
      </c>
      <c r="B7248" t="s">
        <v>1256</v>
      </c>
      <c r="C7248" t="s">
        <v>672</v>
      </c>
      <c r="D7248" t="s">
        <v>4526</v>
      </c>
      <c r="E7248" t="s">
        <v>59</v>
      </c>
      <c r="F7248" t="b">
        <v>0</v>
      </c>
      <c r="G7248" t="s">
        <v>65</v>
      </c>
      <c r="H7248" s="1">
        <v>46094.917974537027</v>
      </c>
      <c r="I7248" t="b">
        <v>0</v>
      </c>
      <c r="J7248" t="b">
        <v>1</v>
      </c>
      <c r="K7248" t="s">
        <v>41</v>
      </c>
      <c r="L7248" t="s">
        <v>60</v>
      </c>
      <c r="M7248">
        <v>87500</v>
      </c>
      <c r="N7248"/>
      <c r="O7248" t="s">
        <v>15876</v>
      </c>
      <c r="P7248" t="s">
        <v>15877</v>
      </c>
    </row>
    <row r="7249" spans="1:16" x14ac:dyDescent="0.35">
      <c r="A7249" t="s">
        <v>0</v>
      </c>
      <c r="B7249" t="s">
        <v>15878</v>
      </c>
      <c r="C7249" t="s">
        <v>1279</v>
      </c>
      <c r="D7249" t="s">
        <v>2360</v>
      </c>
      <c r="E7249" t="s">
        <v>59</v>
      </c>
      <c r="F7249" t="b">
        <v>0</v>
      </c>
      <c r="G7249" t="s">
        <v>68</v>
      </c>
      <c r="H7249" s="1">
        <v>46094.958692129629</v>
      </c>
      <c r="I7249" t="b">
        <v>1</v>
      </c>
      <c r="J7249" t="b">
        <v>1</v>
      </c>
      <c r="K7249" t="s">
        <v>41</v>
      </c>
      <c r="L7249" t="s">
        <v>74</v>
      </c>
      <c r="M7249"/>
      <c r="N7249">
        <v>21.094999999999999</v>
      </c>
      <c r="O7249" t="s">
        <v>12197</v>
      </c>
      <c r="P7249" t="s">
        <v>283</v>
      </c>
    </row>
    <row r="7250" spans="1:16" x14ac:dyDescent="0.35">
      <c r="A7250" t="s">
        <v>0</v>
      </c>
      <c r="B7250" t="s">
        <v>15879</v>
      </c>
      <c r="C7250" t="s">
        <v>13</v>
      </c>
      <c r="D7250" t="s">
        <v>4526</v>
      </c>
      <c r="E7250" t="s">
        <v>59</v>
      </c>
      <c r="F7250" t="b">
        <v>0</v>
      </c>
      <c r="G7250" t="s">
        <v>13</v>
      </c>
      <c r="H7250" s="1">
        <v>46094.972453703696</v>
      </c>
      <c r="I7250" t="b">
        <v>0</v>
      </c>
      <c r="J7250" t="b">
        <v>0</v>
      </c>
      <c r="K7250" t="s">
        <v>13</v>
      </c>
      <c r="L7250" t="s">
        <v>60</v>
      </c>
      <c r="M7250">
        <v>100000</v>
      </c>
      <c r="N7250"/>
      <c r="O7250" t="s">
        <v>15880</v>
      </c>
      <c r="P7250" t="s">
        <v>15881</v>
      </c>
    </row>
    <row r="7251" spans="1:16" x14ac:dyDescent="0.35">
      <c r="A7251" t="s">
        <v>3</v>
      </c>
      <c r="B7251" t="s">
        <v>15882</v>
      </c>
      <c r="C7251" t="s">
        <v>190</v>
      </c>
      <c r="D7251" t="s">
        <v>4346</v>
      </c>
      <c r="E7251" t="s">
        <v>59</v>
      </c>
      <c r="F7251" t="b">
        <v>0</v>
      </c>
      <c r="G7251" t="s">
        <v>73</v>
      </c>
      <c r="H7251" s="1">
        <v>46095.000219907408</v>
      </c>
      <c r="I7251" t="b">
        <v>0</v>
      </c>
      <c r="J7251" t="b">
        <v>1</v>
      </c>
      <c r="K7251" t="s">
        <v>41</v>
      </c>
      <c r="L7251" t="s">
        <v>60</v>
      </c>
      <c r="M7251">
        <v>87896.5</v>
      </c>
      <c r="N7251"/>
      <c r="O7251" t="s">
        <v>15883</v>
      </c>
      <c r="P7251" t="s">
        <v>15884</v>
      </c>
    </row>
    <row r="7252" spans="1:16" x14ac:dyDescent="0.35">
      <c r="A7252" t="s">
        <v>0</v>
      </c>
      <c r="B7252" t="s">
        <v>15885</v>
      </c>
      <c r="C7252" t="s">
        <v>121</v>
      </c>
      <c r="D7252" t="s">
        <v>4346</v>
      </c>
      <c r="E7252" t="s">
        <v>59</v>
      </c>
      <c r="F7252" t="b">
        <v>0</v>
      </c>
      <c r="G7252" t="s">
        <v>68</v>
      </c>
      <c r="H7252" s="1">
        <v>46095.000289351847</v>
      </c>
      <c r="I7252" t="b">
        <v>0</v>
      </c>
      <c r="J7252" t="b">
        <v>1</v>
      </c>
      <c r="K7252" t="s">
        <v>41</v>
      </c>
      <c r="L7252" t="s">
        <v>60</v>
      </c>
      <c r="M7252">
        <v>85000</v>
      </c>
      <c r="N7252"/>
      <c r="O7252" t="s">
        <v>7924</v>
      </c>
      <c r="P7252" t="s">
        <v>15886</v>
      </c>
    </row>
    <row r="7253" spans="1:16" x14ac:dyDescent="0.35">
      <c r="A7253" t="s">
        <v>1</v>
      </c>
      <c r="B7253" t="s">
        <v>15887</v>
      </c>
      <c r="C7253" t="s">
        <v>376</v>
      </c>
      <c r="D7253" t="s">
        <v>4526</v>
      </c>
      <c r="E7253" t="s">
        <v>59</v>
      </c>
      <c r="F7253" t="b">
        <v>0</v>
      </c>
      <c r="G7253" t="s">
        <v>65</v>
      </c>
      <c r="H7253" s="1">
        <v>46095.001273148147</v>
      </c>
      <c r="I7253" t="b">
        <v>0</v>
      </c>
      <c r="J7253" t="b">
        <v>0</v>
      </c>
      <c r="K7253" t="s">
        <v>41</v>
      </c>
      <c r="L7253" t="s">
        <v>60</v>
      </c>
      <c r="M7253">
        <v>133385</v>
      </c>
      <c r="N7253"/>
      <c r="O7253" t="s">
        <v>13132</v>
      </c>
      <c r="P7253" t="s">
        <v>15888</v>
      </c>
    </row>
    <row r="7254" spans="1:16" x14ac:dyDescent="0.35">
      <c r="A7254" t="s">
        <v>1</v>
      </c>
      <c r="B7254" t="s">
        <v>1</v>
      </c>
      <c r="C7254" t="s">
        <v>2922</v>
      </c>
      <c r="D7254" t="s">
        <v>4526</v>
      </c>
      <c r="E7254" t="s">
        <v>59</v>
      </c>
      <c r="F7254" t="b">
        <v>0</v>
      </c>
      <c r="G7254" t="s">
        <v>65</v>
      </c>
      <c r="H7254" s="1">
        <v>46095.084606481483</v>
      </c>
      <c r="I7254" t="b">
        <v>1</v>
      </c>
      <c r="J7254" t="b">
        <v>0</v>
      </c>
      <c r="K7254" t="s">
        <v>41</v>
      </c>
      <c r="L7254" t="s">
        <v>60</v>
      </c>
      <c r="M7254">
        <v>124202</v>
      </c>
      <c r="N7254"/>
      <c r="O7254" t="s">
        <v>7007</v>
      </c>
      <c r="P7254" t="s">
        <v>85</v>
      </c>
    </row>
    <row r="7255" spans="1:16" x14ac:dyDescent="0.35">
      <c r="A7255" t="s">
        <v>2</v>
      </c>
      <c r="B7255" t="s">
        <v>15889</v>
      </c>
      <c r="C7255" t="s">
        <v>207</v>
      </c>
      <c r="D7255" t="s">
        <v>4346</v>
      </c>
      <c r="E7255" t="s">
        <v>59</v>
      </c>
      <c r="F7255" t="b">
        <v>0</v>
      </c>
      <c r="G7255" t="s">
        <v>63</v>
      </c>
      <c r="H7255" s="1">
        <v>46095.105347222219</v>
      </c>
      <c r="I7255" t="b">
        <v>0</v>
      </c>
      <c r="J7255" t="b">
        <v>1</v>
      </c>
      <c r="K7255" t="s">
        <v>41</v>
      </c>
      <c r="L7255" t="s">
        <v>60</v>
      </c>
      <c r="M7255">
        <v>162500</v>
      </c>
      <c r="N7255"/>
      <c r="O7255" t="s">
        <v>6211</v>
      </c>
      <c r="P7255" t="s">
        <v>15890</v>
      </c>
    </row>
    <row r="7256" spans="1:16" x14ac:dyDescent="0.35">
      <c r="A7256" t="s">
        <v>5</v>
      </c>
      <c r="B7256" t="s">
        <v>15758</v>
      </c>
      <c r="C7256" t="s">
        <v>326</v>
      </c>
      <c r="D7256" t="s">
        <v>2360</v>
      </c>
      <c r="E7256" t="s">
        <v>59</v>
      </c>
      <c r="F7256" t="b">
        <v>0</v>
      </c>
      <c r="G7256" t="s">
        <v>77</v>
      </c>
      <c r="H7256" s="1">
        <v>46095.250879629632</v>
      </c>
      <c r="I7256" t="b">
        <v>0</v>
      </c>
      <c r="J7256" t="b">
        <v>1</v>
      </c>
      <c r="K7256" t="s">
        <v>41</v>
      </c>
      <c r="L7256" t="s">
        <v>60</v>
      </c>
      <c r="M7256">
        <v>328000</v>
      </c>
      <c r="N7256"/>
      <c r="O7256" t="s">
        <v>402</v>
      </c>
    </row>
    <row r="7257" spans="1:16" x14ac:dyDescent="0.35">
      <c r="A7257" t="s">
        <v>4</v>
      </c>
      <c r="B7257" t="s">
        <v>15891</v>
      </c>
      <c r="C7257" t="s">
        <v>92</v>
      </c>
      <c r="D7257" t="s">
        <v>2360</v>
      </c>
      <c r="E7257" t="s">
        <v>59</v>
      </c>
      <c r="F7257" t="b">
        <v>0</v>
      </c>
      <c r="G7257" t="s">
        <v>77</v>
      </c>
      <c r="H7257" s="1">
        <v>46095.250972222217</v>
      </c>
      <c r="I7257" t="b">
        <v>0</v>
      </c>
      <c r="J7257" t="b">
        <v>1</v>
      </c>
      <c r="K7257" t="s">
        <v>41</v>
      </c>
      <c r="L7257" t="s">
        <v>60</v>
      </c>
      <c r="M7257">
        <v>249500</v>
      </c>
      <c r="N7257"/>
      <c r="O7257" t="s">
        <v>402</v>
      </c>
      <c r="P7257" t="s">
        <v>15892</v>
      </c>
    </row>
    <row r="7258" spans="1:16" x14ac:dyDescent="0.35">
      <c r="A7258" t="s">
        <v>3</v>
      </c>
      <c r="B7258" t="s">
        <v>15893</v>
      </c>
      <c r="C7258" t="s">
        <v>190</v>
      </c>
      <c r="D7258" t="s">
        <v>4526</v>
      </c>
      <c r="E7258" t="s">
        <v>621</v>
      </c>
      <c r="F7258" t="b">
        <v>0</v>
      </c>
      <c r="G7258" t="s">
        <v>73</v>
      </c>
      <c r="H7258" s="1">
        <v>46095.291932870372</v>
      </c>
      <c r="I7258" t="b">
        <v>0</v>
      </c>
      <c r="J7258" t="b">
        <v>1</v>
      </c>
      <c r="K7258" t="s">
        <v>41</v>
      </c>
      <c r="L7258" t="s">
        <v>60</v>
      </c>
      <c r="M7258">
        <v>34325</v>
      </c>
      <c r="N7258"/>
      <c r="O7258" t="s">
        <v>4743</v>
      </c>
      <c r="P7258" t="s">
        <v>15894</v>
      </c>
    </row>
    <row r="7259" spans="1:16" x14ac:dyDescent="0.35">
      <c r="A7259" t="s">
        <v>0</v>
      </c>
      <c r="B7259" t="s">
        <v>15895</v>
      </c>
      <c r="C7259" t="s">
        <v>76</v>
      </c>
      <c r="D7259" t="s">
        <v>4526</v>
      </c>
      <c r="E7259" t="s">
        <v>88</v>
      </c>
      <c r="F7259" t="b">
        <v>1</v>
      </c>
      <c r="G7259" t="s">
        <v>89</v>
      </c>
      <c r="H7259" s="1">
        <v>46095.29210648148</v>
      </c>
      <c r="I7259" t="b">
        <v>1</v>
      </c>
      <c r="J7259" t="b">
        <v>0</v>
      </c>
      <c r="K7259" t="s">
        <v>41</v>
      </c>
      <c r="L7259" t="s">
        <v>74</v>
      </c>
      <c r="M7259"/>
      <c r="N7259">
        <v>47.5</v>
      </c>
      <c r="O7259" t="s">
        <v>5271</v>
      </c>
    </row>
    <row r="7260" spans="1:16" x14ac:dyDescent="0.35">
      <c r="A7260" t="s">
        <v>3</v>
      </c>
      <c r="B7260" t="s">
        <v>15896</v>
      </c>
      <c r="C7260" t="s">
        <v>15897</v>
      </c>
      <c r="D7260" t="s">
        <v>2360</v>
      </c>
      <c r="E7260" t="s">
        <v>59</v>
      </c>
      <c r="F7260" t="b">
        <v>0</v>
      </c>
      <c r="G7260" t="s">
        <v>65</v>
      </c>
      <c r="H7260" s="1">
        <v>46095.333437499998</v>
      </c>
      <c r="I7260" t="b">
        <v>0</v>
      </c>
      <c r="J7260" t="b">
        <v>1</v>
      </c>
      <c r="K7260" t="s">
        <v>41</v>
      </c>
      <c r="L7260" t="s">
        <v>60</v>
      </c>
      <c r="M7260">
        <v>72350</v>
      </c>
      <c r="N7260"/>
      <c r="O7260" t="s">
        <v>3575</v>
      </c>
      <c r="P7260" t="s">
        <v>15898</v>
      </c>
    </row>
    <row r="7261" spans="1:16" x14ac:dyDescent="0.35">
      <c r="A7261" t="s">
        <v>0</v>
      </c>
      <c r="B7261" t="s">
        <v>15899</v>
      </c>
      <c r="C7261" t="s">
        <v>165</v>
      </c>
      <c r="D7261" t="s">
        <v>4526</v>
      </c>
      <c r="E7261" t="s">
        <v>59</v>
      </c>
      <c r="F7261" t="b">
        <v>0</v>
      </c>
      <c r="G7261" t="s">
        <v>73</v>
      </c>
      <c r="H7261" s="1">
        <v>46095.333634259259</v>
      </c>
      <c r="I7261" t="b">
        <v>0</v>
      </c>
      <c r="J7261" t="b">
        <v>1</v>
      </c>
      <c r="K7261" t="s">
        <v>41</v>
      </c>
      <c r="L7261" t="s">
        <v>60</v>
      </c>
      <c r="M7261">
        <v>107965</v>
      </c>
      <c r="N7261"/>
      <c r="O7261" t="s">
        <v>762</v>
      </c>
      <c r="P7261" t="s">
        <v>15900</v>
      </c>
    </row>
    <row r="7262" spans="1:16" x14ac:dyDescent="0.35">
      <c r="A7262" t="s">
        <v>5</v>
      </c>
      <c r="B7262" t="s">
        <v>4304</v>
      </c>
      <c r="C7262" t="s">
        <v>369</v>
      </c>
      <c r="D7262" t="s">
        <v>4526</v>
      </c>
      <c r="E7262" t="s">
        <v>59</v>
      </c>
      <c r="F7262" t="b">
        <v>0</v>
      </c>
      <c r="G7262" t="s">
        <v>65</v>
      </c>
      <c r="H7262" s="1">
        <v>46095.334016203713</v>
      </c>
      <c r="I7262" t="b">
        <v>0</v>
      </c>
      <c r="J7262" t="b">
        <v>1</v>
      </c>
      <c r="K7262" t="s">
        <v>41</v>
      </c>
      <c r="L7262" t="s">
        <v>60</v>
      </c>
      <c r="M7262">
        <v>152750</v>
      </c>
      <c r="N7262"/>
      <c r="O7262" t="s">
        <v>1962</v>
      </c>
      <c r="P7262" t="s">
        <v>15901</v>
      </c>
    </row>
    <row r="7263" spans="1:16" x14ac:dyDescent="0.35">
      <c r="A7263" t="s">
        <v>1</v>
      </c>
      <c r="B7263" t="s">
        <v>15902</v>
      </c>
      <c r="C7263" t="s">
        <v>330</v>
      </c>
      <c r="D7263" t="s">
        <v>4526</v>
      </c>
      <c r="E7263" t="s">
        <v>59</v>
      </c>
      <c r="F7263" t="b">
        <v>0</v>
      </c>
      <c r="G7263" t="s">
        <v>65</v>
      </c>
      <c r="H7263" s="1">
        <v>46095.334097222221</v>
      </c>
      <c r="I7263" t="b">
        <v>0</v>
      </c>
      <c r="J7263" t="b">
        <v>1</v>
      </c>
      <c r="K7263" t="s">
        <v>41</v>
      </c>
      <c r="L7263" t="s">
        <v>60</v>
      </c>
      <c r="M7263">
        <v>150000</v>
      </c>
      <c r="N7263"/>
      <c r="O7263" t="s">
        <v>217</v>
      </c>
    </row>
    <row r="7264" spans="1:16" x14ac:dyDescent="0.35">
      <c r="A7264" t="s">
        <v>1</v>
      </c>
      <c r="B7264" t="s">
        <v>15903</v>
      </c>
      <c r="C7264" t="s">
        <v>304</v>
      </c>
      <c r="D7264" t="s">
        <v>4526</v>
      </c>
      <c r="E7264" t="s">
        <v>59</v>
      </c>
      <c r="F7264" t="b">
        <v>0</v>
      </c>
      <c r="G7264" t="s">
        <v>63</v>
      </c>
      <c r="H7264" s="1">
        <v>46095.343472222223</v>
      </c>
      <c r="I7264" t="b">
        <v>0</v>
      </c>
      <c r="J7264" t="b">
        <v>1</v>
      </c>
      <c r="K7264" t="s">
        <v>41</v>
      </c>
      <c r="L7264" t="s">
        <v>60</v>
      </c>
      <c r="M7264">
        <v>127500</v>
      </c>
      <c r="N7264"/>
      <c r="O7264" t="s">
        <v>217</v>
      </c>
    </row>
    <row r="7265" spans="1:16" x14ac:dyDescent="0.35">
      <c r="A7265" t="s">
        <v>0</v>
      </c>
      <c r="B7265" t="s">
        <v>15904</v>
      </c>
      <c r="C7265" t="s">
        <v>1863</v>
      </c>
      <c r="D7265" t="s">
        <v>4526</v>
      </c>
      <c r="E7265" t="s">
        <v>59</v>
      </c>
      <c r="F7265" t="b">
        <v>0</v>
      </c>
      <c r="G7265" t="s">
        <v>89</v>
      </c>
      <c r="H7265" s="1">
        <v>46095.375416666669</v>
      </c>
      <c r="I7265" t="b">
        <v>0</v>
      </c>
      <c r="J7265" t="b">
        <v>1</v>
      </c>
      <c r="K7265" t="s">
        <v>41</v>
      </c>
      <c r="L7265" t="s">
        <v>60</v>
      </c>
      <c r="M7265">
        <v>140185.1</v>
      </c>
      <c r="N7265"/>
      <c r="O7265" t="s">
        <v>3831</v>
      </c>
      <c r="P7265" t="s">
        <v>15905</v>
      </c>
    </row>
    <row r="7266" spans="1:16" x14ac:dyDescent="0.35">
      <c r="A7266" t="s">
        <v>1</v>
      </c>
      <c r="B7266" t="s">
        <v>15906</v>
      </c>
      <c r="C7266" t="s">
        <v>162</v>
      </c>
      <c r="D7266" t="s">
        <v>4526</v>
      </c>
      <c r="E7266" t="s">
        <v>88</v>
      </c>
      <c r="F7266" t="b">
        <v>0</v>
      </c>
      <c r="G7266" t="s">
        <v>65</v>
      </c>
      <c r="H7266" s="1">
        <v>46095.375752314823</v>
      </c>
      <c r="I7266" t="b">
        <v>0</v>
      </c>
      <c r="J7266" t="b">
        <v>1</v>
      </c>
      <c r="K7266" t="s">
        <v>41</v>
      </c>
      <c r="L7266" t="s">
        <v>74</v>
      </c>
      <c r="M7266"/>
      <c r="N7266">
        <v>67.5</v>
      </c>
      <c r="O7266" t="s">
        <v>6497</v>
      </c>
    </row>
    <row r="7267" spans="1:16" x14ac:dyDescent="0.35">
      <c r="A7267" t="s">
        <v>0</v>
      </c>
      <c r="B7267" t="s">
        <v>15907</v>
      </c>
      <c r="C7267" t="s">
        <v>83</v>
      </c>
      <c r="D7267" t="s">
        <v>4550</v>
      </c>
      <c r="E7267" t="s">
        <v>621</v>
      </c>
      <c r="F7267" t="b">
        <v>0</v>
      </c>
      <c r="G7267" t="s">
        <v>65</v>
      </c>
      <c r="H7267" s="1">
        <v>46095.375763888893</v>
      </c>
      <c r="I7267" t="b">
        <v>0</v>
      </c>
      <c r="J7267" t="b">
        <v>0</v>
      </c>
      <c r="K7267" t="s">
        <v>41</v>
      </c>
      <c r="L7267" t="s">
        <v>74</v>
      </c>
      <c r="M7267"/>
      <c r="N7267">
        <v>75</v>
      </c>
      <c r="O7267" t="s">
        <v>827</v>
      </c>
      <c r="P7267" t="s">
        <v>15908</v>
      </c>
    </row>
    <row r="7268" spans="1:16" x14ac:dyDescent="0.35">
      <c r="A7268" t="s">
        <v>1</v>
      </c>
      <c r="B7268" t="s">
        <v>15909</v>
      </c>
      <c r="C7268" t="s">
        <v>79</v>
      </c>
      <c r="D7268" t="s">
        <v>2360</v>
      </c>
      <c r="F7268" t="b">
        <v>0</v>
      </c>
      <c r="G7268" t="s">
        <v>77</v>
      </c>
      <c r="H7268" s="1">
        <v>46095.41679398148</v>
      </c>
      <c r="I7268" t="b">
        <v>1</v>
      </c>
      <c r="J7268" t="b">
        <v>1</v>
      </c>
      <c r="K7268" t="s">
        <v>41</v>
      </c>
      <c r="L7268" t="s">
        <v>74</v>
      </c>
      <c r="M7268"/>
      <c r="N7268">
        <v>72.5</v>
      </c>
      <c r="O7268" t="s">
        <v>4583</v>
      </c>
      <c r="P7268" t="s">
        <v>146</v>
      </c>
    </row>
    <row r="7269" spans="1:16" x14ac:dyDescent="0.35">
      <c r="A7269" t="s">
        <v>1</v>
      </c>
      <c r="B7269" t="s">
        <v>15910</v>
      </c>
      <c r="C7269" t="s">
        <v>79</v>
      </c>
      <c r="D7269" t="s">
        <v>2360</v>
      </c>
      <c r="E7269" t="s">
        <v>59</v>
      </c>
      <c r="F7269" t="b">
        <v>0</v>
      </c>
      <c r="G7269" t="s">
        <v>65</v>
      </c>
      <c r="H7269" s="1">
        <v>46095.417326388888</v>
      </c>
      <c r="I7269" t="b">
        <v>1</v>
      </c>
      <c r="J7269" t="b">
        <v>1</v>
      </c>
      <c r="K7269" t="s">
        <v>41</v>
      </c>
      <c r="L7269" t="s">
        <v>74</v>
      </c>
      <c r="M7269"/>
      <c r="N7269">
        <v>72.5</v>
      </c>
      <c r="O7269" t="s">
        <v>15911</v>
      </c>
      <c r="P7269" t="s">
        <v>146</v>
      </c>
    </row>
    <row r="7270" spans="1:16" x14ac:dyDescent="0.35">
      <c r="A7270" t="s">
        <v>1</v>
      </c>
      <c r="B7270" t="s">
        <v>15912</v>
      </c>
      <c r="C7270" t="s">
        <v>657</v>
      </c>
      <c r="D7270" t="s">
        <v>2360</v>
      </c>
      <c r="E7270" t="s">
        <v>59</v>
      </c>
      <c r="F7270" t="b">
        <v>0</v>
      </c>
      <c r="G7270" t="s">
        <v>65</v>
      </c>
      <c r="H7270" s="1">
        <v>46095.417453703703</v>
      </c>
      <c r="I7270" t="b">
        <v>0</v>
      </c>
      <c r="J7270" t="b">
        <v>1</v>
      </c>
      <c r="K7270" t="s">
        <v>41</v>
      </c>
      <c r="L7270" t="s">
        <v>60</v>
      </c>
      <c r="M7270">
        <v>165000</v>
      </c>
      <c r="N7270"/>
      <c r="O7270" t="s">
        <v>424</v>
      </c>
      <c r="P7270" t="s">
        <v>15913</v>
      </c>
    </row>
    <row r="7271" spans="1:16" x14ac:dyDescent="0.35">
      <c r="A7271" t="s">
        <v>7</v>
      </c>
      <c r="B7271" t="s">
        <v>7</v>
      </c>
      <c r="C7271" t="s">
        <v>15914</v>
      </c>
      <c r="D7271" t="s">
        <v>4587</v>
      </c>
      <c r="E7271" t="s">
        <v>59</v>
      </c>
      <c r="F7271" t="b">
        <v>0</v>
      </c>
      <c r="G7271" t="s">
        <v>40</v>
      </c>
      <c r="H7271" s="1">
        <v>46095.418495370373</v>
      </c>
      <c r="I7271" t="b">
        <v>0</v>
      </c>
      <c r="J7271" t="b">
        <v>0</v>
      </c>
      <c r="K7271" t="s">
        <v>40</v>
      </c>
      <c r="L7271" t="s">
        <v>60</v>
      </c>
      <c r="M7271">
        <v>47500</v>
      </c>
      <c r="N7271"/>
      <c r="O7271" t="s">
        <v>15915</v>
      </c>
      <c r="P7271" t="s">
        <v>15916</v>
      </c>
    </row>
    <row r="7272" spans="1:16" x14ac:dyDescent="0.35">
      <c r="A7272" t="s">
        <v>1</v>
      </c>
      <c r="B7272" t="s">
        <v>1</v>
      </c>
      <c r="C7272" t="s">
        <v>5026</v>
      </c>
      <c r="D7272" t="s">
        <v>4587</v>
      </c>
      <c r="E7272" t="s">
        <v>59</v>
      </c>
      <c r="F7272" t="b">
        <v>0</v>
      </c>
      <c r="G7272" t="s">
        <v>40</v>
      </c>
      <c r="H7272" s="1">
        <v>46095.418703703697</v>
      </c>
      <c r="I7272" t="b">
        <v>1</v>
      </c>
      <c r="J7272" t="b">
        <v>0</v>
      </c>
      <c r="K7272" t="s">
        <v>40</v>
      </c>
      <c r="L7272" t="s">
        <v>60</v>
      </c>
      <c r="M7272">
        <v>43000</v>
      </c>
      <c r="N7272"/>
      <c r="O7272" t="s">
        <v>15917</v>
      </c>
      <c r="P7272" t="s">
        <v>15918</v>
      </c>
    </row>
    <row r="7273" spans="1:16" x14ac:dyDescent="0.35">
      <c r="A7273" t="s">
        <v>3</v>
      </c>
      <c r="B7273" t="s">
        <v>11895</v>
      </c>
      <c r="C7273" t="s">
        <v>76</v>
      </c>
      <c r="D7273" t="s">
        <v>584</v>
      </c>
      <c r="E7273" t="s">
        <v>59</v>
      </c>
      <c r="F7273" t="b">
        <v>1</v>
      </c>
      <c r="G7273" t="s">
        <v>19</v>
      </c>
      <c r="H7273" s="1">
        <v>46095.419236111113</v>
      </c>
      <c r="I7273" t="b">
        <v>0</v>
      </c>
      <c r="J7273" t="b">
        <v>0</v>
      </c>
      <c r="K7273" t="s">
        <v>19</v>
      </c>
      <c r="L7273" t="s">
        <v>74</v>
      </c>
      <c r="M7273"/>
      <c r="N7273">
        <v>15</v>
      </c>
      <c r="O7273" t="s">
        <v>3640</v>
      </c>
      <c r="P7273" t="s">
        <v>9785</v>
      </c>
    </row>
    <row r="7274" spans="1:16" x14ac:dyDescent="0.35">
      <c r="A7274" t="s">
        <v>1</v>
      </c>
      <c r="B7274" t="s">
        <v>15919</v>
      </c>
      <c r="C7274" t="s">
        <v>315</v>
      </c>
      <c r="D7274" t="s">
        <v>4526</v>
      </c>
      <c r="E7274" t="s">
        <v>59</v>
      </c>
      <c r="F7274" t="b">
        <v>0</v>
      </c>
      <c r="G7274" t="s">
        <v>77</v>
      </c>
      <c r="H7274" s="1">
        <v>46095.501099537039</v>
      </c>
      <c r="I7274" t="b">
        <v>0</v>
      </c>
      <c r="J7274" t="b">
        <v>0</v>
      </c>
      <c r="K7274" t="s">
        <v>41</v>
      </c>
      <c r="L7274" t="s">
        <v>60</v>
      </c>
      <c r="M7274">
        <v>185000</v>
      </c>
      <c r="N7274"/>
      <c r="O7274" t="s">
        <v>15920</v>
      </c>
    </row>
    <row r="7275" spans="1:16" x14ac:dyDescent="0.35">
      <c r="A7275" t="s">
        <v>1</v>
      </c>
      <c r="B7275" t="s">
        <v>15921</v>
      </c>
      <c r="C7275" t="s">
        <v>5340</v>
      </c>
      <c r="D7275" t="s">
        <v>4599</v>
      </c>
      <c r="E7275" t="s">
        <v>59</v>
      </c>
      <c r="F7275" t="b">
        <v>0</v>
      </c>
      <c r="G7275" t="s">
        <v>40</v>
      </c>
      <c r="H7275" s="1">
        <v>46095.502118055563</v>
      </c>
      <c r="I7275" t="b">
        <v>0</v>
      </c>
      <c r="J7275" t="b">
        <v>0</v>
      </c>
      <c r="K7275" t="s">
        <v>40</v>
      </c>
      <c r="L7275" t="s">
        <v>60</v>
      </c>
      <c r="M7275">
        <v>67500</v>
      </c>
      <c r="N7275"/>
      <c r="O7275" t="s">
        <v>15922</v>
      </c>
      <c r="P7275" t="s">
        <v>15923</v>
      </c>
    </row>
    <row r="7276" spans="1:16" x14ac:dyDescent="0.35">
      <c r="A7276" t="s">
        <v>4</v>
      </c>
      <c r="B7276" t="s">
        <v>3384</v>
      </c>
      <c r="C7276" t="s">
        <v>2853</v>
      </c>
      <c r="D7276" t="s">
        <v>4587</v>
      </c>
      <c r="E7276" t="s">
        <v>59</v>
      </c>
      <c r="F7276" t="b">
        <v>0</v>
      </c>
      <c r="G7276" t="s">
        <v>89</v>
      </c>
      <c r="H7276" s="1">
        <v>46095.542083333326</v>
      </c>
      <c r="I7276" t="b">
        <v>0</v>
      </c>
      <c r="J7276" t="b">
        <v>1</v>
      </c>
      <c r="K7276" t="s">
        <v>41</v>
      </c>
      <c r="L7276" t="s">
        <v>60</v>
      </c>
      <c r="M7276">
        <v>70000</v>
      </c>
      <c r="N7276"/>
      <c r="O7276" t="s">
        <v>1274</v>
      </c>
      <c r="P7276" t="s">
        <v>6393</v>
      </c>
    </row>
    <row r="7277" spans="1:16" x14ac:dyDescent="0.35">
      <c r="A7277" t="s">
        <v>2</v>
      </c>
      <c r="B7277" t="s">
        <v>15924</v>
      </c>
      <c r="C7277" t="s">
        <v>81</v>
      </c>
      <c r="D7277" t="s">
        <v>4756</v>
      </c>
      <c r="E7277" t="s">
        <v>59</v>
      </c>
      <c r="F7277" t="b">
        <v>0</v>
      </c>
      <c r="G7277" t="s">
        <v>77</v>
      </c>
      <c r="H7277" s="1">
        <v>46095.542175925933</v>
      </c>
      <c r="I7277" t="b">
        <v>0</v>
      </c>
      <c r="J7277" t="b">
        <v>0</v>
      </c>
      <c r="K7277" t="s">
        <v>41</v>
      </c>
      <c r="L7277" t="s">
        <v>60</v>
      </c>
      <c r="M7277">
        <v>155000</v>
      </c>
      <c r="N7277"/>
      <c r="O7277" t="s">
        <v>402</v>
      </c>
      <c r="P7277" t="s">
        <v>14914</v>
      </c>
    </row>
    <row r="7278" spans="1:16" x14ac:dyDescent="0.35">
      <c r="A7278" t="s">
        <v>1</v>
      </c>
      <c r="B7278" t="s">
        <v>15925</v>
      </c>
      <c r="C7278" t="s">
        <v>93</v>
      </c>
      <c r="D7278" t="s">
        <v>4550</v>
      </c>
      <c r="E7278" t="s">
        <v>59</v>
      </c>
      <c r="F7278" t="b">
        <v>0</v>
      </c>
      <c r="G7278" t="s">
        <v>65</v>
      </c>
      <c r="H7278" s="1">
        <v>46095.542349537027</v>
      </c>
      <c r="I7278" t="b">
        <v>0</v>
      </c>
      <c r="J7278" t="b">
        <v>1</v>
      </c>
      <c r="K7278" t="s">
        <v>41</v>
      </c>
      <c r="L7278" t="s">
        <v>60</v>
      </c>
      <c r="M7278">
        <v>126750</v>
      </c>
      <c r="N7278"/>
      <c r="O7278" t="s">
        <v>1362</v>
      </c>
      <c r="P7278" t="s">
        <v>15926</v>
      </c>
    </row>
    <row r="7279" spans="1:16" x14ac:dyDescent="0.35">
      <c r="A7279" t="s">
        <v>2</v>
      </c>
      <c r="B7279" t="s">
        <v>2</v>
      </c>
      <c r="C7279" t="s">
        <v>1641</v>
      </c>
      <c r="D7279" t="s">
        <v>4756</v>
      </c>
      <c r="E7279" t="s">
        <v>59</v>
      </c>
      <c r="F7279" t="b">
        <v>0</v>
      </c>
      <c r="G7279" t="s">
        <v>63</v>
      </c>
      <c r="H7279" s="1">
        <v>46095.551504629628</v>
      </c>
      <c r="I7279" t="b">
        <v>0</v>
      </c>
      <c r="J7279" t="b">
        <v>1</v>
      </c>
      <c r="K7279" t="s">
        <v>41</v>
      </c>
      <c r="L7279" t="s">
        <v>60</v>
      </c>
      <c r="M7279">
        <v>85000</v>
      </c>
      <c r="N7279"/>
      <c r="O7279" t="s">
        <v>2970</v>
      </c>
      <c r="P7279" t="s">
        <v>15927</v>
      </c>
    </row>
    <row r="7280" spans="1:16" x14ac:dyDescent="0.35">
      <c r="A7280" t="s">
        <v>0</v>
      </c>
      <c r="B7280" t="s">
        <v>15928</v>
      </c>
      <c r="C7280" t="s">
        <v>2293</v>
      </c>
      <c r="D7280" t="s">
        <v>2360</v>
      </c>
      <c r="E7280" t="s">
        <v>59</v>
      </c>
      <c r="F7280" t="b">
        <v>0</v>
      </c>
      <c r="G7280" t="s">
        <v>65</v>
      </c>
      <c r="H7280" s="1">
        <v>46095.625081018523</v>
      </c>
      <c r="I7280" t="b">
        <v>0</v>
      </c>
      <c r="J7280" t="b">
        <v>0</v>
      </c>
      <c r="K7280" t="s">
        <v>41</v>
      </c>
      <c r="L7280" t="s">
        <v>60</v>
      </c>
      <c r="M7280">
        <v>135500</v>
      </c>
      <c r="N7280"/>
      <c r="O7280" t="s">
        <v>15140</v>
      </c>
      <c r="P7280" t="s">
        <v>15929</v>
      </c>
    </row>
    <row r="7281" spans="1:16" x14ac:dyDescent="0.35">
      <c r="A7281" t="s">
        <v>4</v>
      </c>
      <c r="B7281" t="s">
        <v>15930</v>
      </c>
      <c r="C7281" t="s">
        <v>84</v>
      </c>
      <c r="D7281" t="s">
        <v>4346</v>
      </c>
      <c r="E7281" t="s">
        <v>59</v>
      </c>
      <c r="F7281" t="b">
        <v>0</v>
      </c>
      <c r="G7281" t="s">
        <v>65</v>
      </c>
      <c r="H7281" s="1">
        <v>46095.625706018523</v>
      </c>
      <c r="I7281" t="b">
        <v>0</v>
      </c>
      <c r="J7281" t="b">
        <v>1</v>
      </c>
      <c r="K7281" t="s">
        <v>41</v>
      </c>
      <c r="L7281" t="s">
        <v>60</v>
      </c>
      <c r="M7281">
        <v>169000</v>
      </c>
      <c r="N7281"/>
      <c r="O7281" t="s">
        <v>1183</v>
      </c>
      <c r="P7281" t="s">
        <v>1196</v>
      </c>
    </row>
    <row r="7282" spans="1:16" x14ac:dyDescent="0.35">
      <c r="A7282" t="s">
        <v>0</v>
      </c>
      <c r="B7282" t="s">
        <v>15931</v>
      </c>
      <c r="C7282" t="s">
        <v>142</v>
      </c>
      <c r="D7282" t="s">
        <v>4526</v>
      </c>
      <c r="E7282" t="s">
        <v>59</v>
      </c>
      <c r="F7282" t="b">
        <v>0</v>
      </c>
      <c r="G7282" t="s">
        <v>65</v>
      </c>
      <c r="H7282" s="1">
        <v>46095.708414351851</v>
      </c>
      <c r="I7282" t="b">
        <v>0</v>
      </c>
      <c r="J7282" t="b">
        <v>0</v>
      </c>
      <c r="K7282" t="s">
        <v>41</v>
      </c>
      <c r="L7282" t="s">
        <v>60</v>
      </c>
      <c r="M7282">
        <v>167500</v>
      </c>
      <c r="N7282"/>
      <c r="O7282" t="s">
        <v>15932</v>
      </c>
      <c r="P7282" t="s">
        <v>3201</v>
      </c>
    </row>
    <row r="7283" spans="1:16" x14ac:dyDescent="0.35">
      <c r="A7283" t="s">
        <v>3</v>
      </c>
      <c r="B7283" t="s">
        <v>15933</v>
      </c>
      <c r="C7283" t="s">
        <v>115</v>
      </c>
      <c r="D7283" t="s">
        <v>4756</v>
      </c>
      <c r="E7283" t="s">
        <v>59</v>
      </c>
      <c r="F7283" t="b">
        <v>0</v>
      </c>
      <c r="G7283" t="s">
        <v>65</v>
      </c>
      <c r="H7283" s="1">
        <v>46095.708437499998</v>
      </c>
      <c r="I7283" t="b">
        <v>0</v>
      </c>
      <c r="J7283" t="b">
        <v>1</v>
      </c>
      <c r="K7283" t="s">
        <v>41</v>
      </c>
      <c r="L7283" t="s">
        <v>60</v>
      </c>
      <c r="M7283">
        <v>85000</v>
      </c>
      <c r="N7283"/>
      <c r="O7283" t="s">
        <v>15934</v>
      </c>
      <c r="P7283" t="s">
        <v>15935</v>
      </c>
    </row>
    <row r="7284" spans="1:16" x14ac:dyDescent="0.35">
      <c r="A7284" t="s">
        <v>0</v>
      </c>
      <c r="B7284" t="s">
        <v>15936</v>
      </c>
      <c r="C7284" t="s">
        <v>218</v>
      </c>
      <c r="D7284" t="s">
        <v>4756</v>
      </c>
      <c r="E7284" t="s">
        <v>59</v>
      </c>
      <c r="F7284" t="b">
        <v>0</v>
      </c>
      <c r="G7284" t="s">
        <v>63</v>
      </c>
      <c r="H7284" s="1">
        <v>46095.718171296299</v>
      </c>
      <c r="I7284" t="b">
        <v>0</v>
      </c>
      <c r="J7284" t="b">
        <v>1</v>
      </c>
      <c r="K7284" t="s">
        <v>41</v>
      </c>
      <c r="L7284" t="s">
        <v>60</v>
      </c>
      <c r="M7284">
        <v>85000</v>
      </c>
      <c r="N7284"/>
      <c r="O7284" t="s">
        <v>15937</v>
      </c>
      <c r="P7284" t="s">
        <v>1314</v>
      </c>
    </row>
    <row r="7285" spans="1:16" x14ac:dyDescent="0.35">
      <c r="A7285" t="s">
        <v>3</v>
      </c>
      <c r="B7285" t="s">
        <v>8219</v>
      </c>
      <c r="C7285" t="s">
        <v>162</v>
      </c>
      <c r="D7285" t="s">
        <v>2360</v>
      </c>
      <c r="E7285" t="s">
        <v>59</v>
      </c>
      <c r="F7285" t="b">
        <v>0</v>
      </c>
      <c r="G7285" t="s">
        <v>73</v>
      </c>
      <c r="H7285" s="1">
        <v>46095.7502662037</v>
      </c>
      <c r="I7285" t="b">
        <v>0</v>
      </c>
      <c r="J7285" t="b">
        <v>1</v>
      </c>
      <c r="K7285" t="s">
        <v>41</v>
      </c>
      <c r="L7285" t="s">
        <v>60</v>
      </c>
      <c r="M7285">
        <v>84755</v>
      </c>
      <c r="N7285"/>
      <c r="O7285" t="s">
        <v>8220</v>
      </c>
    </row>
    <row r="7286" spans="1:16" x14ac:dyDescent="0.35">
      <c r="A7286" t="s">
        <v>0</v>
      </c>
      <c r="B7286" t="s">
        <v>15938</v>
      </c>
      <c r="C7286" t="s">
        <v>2800</v>
      </c>
      <c r="D7286" t="s">
        <v>2360</v>
      </c>
      <c r="E7286" t="s">
        <v>59</v>
      </c>
      <c r="F7286" t="b">
        <v>0</v>
      </c>
      <c r="G7286" t="s">
        <v>89</v>
      </c>
      <c r="H7286" s="1">
        <v>46095.792083333326</v>
      </c>
      <c r="I7286" t="b">
        <v>0</v>
      </c>
      <c r="J7286" t="b">
        <v>0</v>
      </c>
      <c r="K7286" t="s">
        <v>41</v>
      </c>
      <c r="L7286" t="s">
        <v>60</v>
      </c>
      <c r="M7286">
        <v>75710.665000000008</v>
      </c>
      <c r="N7286"/>
      <c r="O7286" t="s">
        <v>1424</v>
      </c>
      <c r="P7286" t="s">
        <v>945</v>
      </c>
    </row>
    <row r="7287" spans="1:16" x14ac:dyDescent="0.35">
      <c r="A7287" t="s">
        <v>2</v>
      </c>
      <c r="B7287" t="s">
        <v>779</v>
      </c>
      <c r="C7287" t="s">
        <v>2687</v>
      </c>
      <c r="D7287" t="s">
        <v>4526</v>
      </c>
      <c r="E7287" t="s">
        <v>621</v>
      </c>
      <c r="F7287" t="b">
        <v>0</v>
      </c>
      <c r="G7287" t="s">
        <v>77</v>
      </c>
      <c r="H7287" s="1">
        <v>46095.792175925933</v>
      </c>
      <c r="I7287" t="b">
        <v>0</v>
      </c>
      <c r="J7287" t="b">
        <v>0</v>
      </c>
      <c r="K7287" t="s">
        <v>41</v>
      </c>
      <c r="L7287" t="s">
        <v>74</v>
      </c>
      <c r="M7287"/>
      <c r="N7287">
        <v>18.25</v>
      </c>
      <c r="O7287" t="s">
        <v>15939</v>
      </c>
      <c r="P7287" t="s">
        <v>15940</v>
      </c>
    </row>
    <row r="7288" spans="1:16" x14ac:dyDescent="0.35">
      <c r="A7288" t="s">
        <v>0</v>
      </c>
      <c r="B7288" t="s">
        <v>15941</v>
      </c>
      <c r="C7288" t="s">
        <v>557</v>
      </c>
      <c r="D7288" t="s">
        <v>2360</v>
      </c>
      <c r="E7288" t="s">
        <v>59</v>
      </c>
      <c r="F7288" t="b">
        <v>0</v>
      </c>
      <c r="G7288" t="s">
        <v>65</v>
      </c>
      <c r="H7288" s="1">
        <v>46095.916747685187</v>
      </c>
      <c r="I7288" t="b">
        <v>0</v>
      </c>
      <c r="J7288" t="b">
        <v>0</v>
      </c>
      <c r="K7288" t="s">
        <v>41</v>
      </c>
      <c r="L7288" t="s">
        <v>74</v>
      </c>
      <c r="M7288"/>
      <c r="N7288">
        <v>57.5</v>
      </c>
      <c r="O7288" t="s">
        <v>4222</v>
      </c>
    </row>
    <row r="7289" spans="1:16" x14ac:dyDescent="0.35">
      <c r="A7289" t="s">
        <v>0</v>
      </c>
      <c r="B7289" t="s">
        <v>8791</v>
      </c>
      <c r="C7289" t="s">
        <v>164</v>
      </c>
      <c r="D7289" t="s">
        <v>3173</v>
      </c>
      <c r="E7289" t="s">
        <v>59</v>
      </c>
      <c r="F7289" t="b">
        <v>0</v>
      </c>
      <c r="G7289" t="s">
        <v>65</v>
      </c>
      <c r="H7289" s="1">
        <v>46096.000104166669</v>
      </c>
      <c r="I7289" t="b">
        <v>0</v>
      </c>
      <c r="J7289" t="b">
        <v>0</v>
      </c>
      <c r="K7289" t="s">
        <v>41</v>
      </c>
      <c r="L7289" t="s">
        <v>74</v>
      </c>
      <c r="M7289"/>
      <c r="N7289">
        <v>22.5</v>
      </c>
      <c r="O7289" t="s">
        <v>149</v>
      </c>
      <c r="P7289" t="s">
        <v>219</v>
      </c>
    </row>
    <row r="7290" spans="1:16" x14ac:dyDescent="0.35">
      <c r="A7290" t="s">
        <v>6</v>
      </c>
      <c r="B7290" t="s">
        <v>5889</v>
      </c>
      <c r="C7290" t="s">
        <v>1088</v>
      </c>
      <c r="D7290" t="s">
        <v>4756</v>
      </c>
      <c r="E7290" t="s">
        <v>59</v>
      </c>
      <c r="F7290" t="b">
        <v>0</v>
      </c>
      <c r="G7290" t="s">
        <v>77</v>
      </c>
      <c r="H7290" s="1">
        <v>46096.000208333331</v>
      </c>
      <c r="I7290" t="b">
        <v>0</v>
      </c>
      <c r="J7290" t="b">
        <v>0</v>
      </c>
      <c r="K7290" t="s">
        <v>41</v>
      </c>
      <c r="L7290" t="s">
        <v>60</v>
      </c>
      <c r="M7290">
        <v>140000</v>
      </c>
      <c r="N7290"/>
      <c r="O7290" t="s">
        <v>402</v>
      </c>
      <c r="P7290" t="s">
        <v>9061</v>
      </c>
    </row>
    <row r="7291" spans="1:16" x14ac:dyDescent="0.35">
      <c r="A7291" t="s">
        <v>4</v>
      </c>
      <c r="B7291" t="s">
        <v>15942</v>
      </c>
      <c r="C7291" t="s">
        <v>330</v>
      </c>
      <c r="D7291" t="s">
        <v>15943</v>
      </c>
      <c r="E7291" t="s">
        <v>59</v>
      </c>
      <c r="F7291" t="b">
        <v>0</v>
      </c>
      <c r="G7291" t="s">
        <v>65</v>
      </c>
      <c r="H7291" s="1">
        <v>46096.000763888893</v>
      </c>
      <c r="I7291" t="b">
        <v>0</v>
      </c>
      <c r="J7291" t="b">
        <v>1</v>
      </c>
      <c r="K7291" t="s">
        <v>41</v>
      </c>
      <c r="L7291" t="s">
        <v>60</v>
      </c>
      <c r="M7291">
        <v>177000</v>
      </c>
      <c r="N7291"/>
      <c r="O7291" t="s">
        <v>708</v>
      </c>
      <c r="P7291" t="s">
        <v>15944</v>
      </c>
    </row>
    <row r="7292" spans="1:16" x14ac:dyDescent="0.35">
      <c r="A7292" t="s">
        <v>4</v>
      </c>
      <c r="B7292" t="s">
        <v>15945</v>
      </c>
      <c r="C7292" t="s">
        <v>330</v>
      </c>
      <c r="D7292" t="s">
        <v>7792</v>
      </c>
      <c r="E7292" t="s">
        <v>59</v>
      </c>
      <c r="F7292" t="b">
        <v>0</v>
      </c>
      <c r="G7292" t="s">
        <v>77</v>
      </c>
      <c r="H7292" s="1">
        <v>46096.001018518517</v>
      </c>
      <c r="I7292" t="b">
        <v>0</v>
      </c>
      <c r="J7292" t="b">
        <v>1</v>
      </c>
      <c r="K7292" t="s">
        <v>41</v>
      </c>
      <c r="L7292" t="s">
        <v>60</v>
      </c>
      <c r="M7292">
        <v>125000</v>
      </c>
      <c r="N7292"/>
      <c r="O7292" t="s">
        <v>15946</v>
      </c>
      <c r="P7292" t="s">
        <v>15947</v>
      </c>
    </row>
    <row r="7293" spans="1:16" x14ac:dyDescent="0.35">
      <c r="A7293" t="s">
        <v>1</v>
      </c>
      <c r="B7293" t="s">
        <v>15948</v>
      </c>
      <c r="C7293" t="s">
        <v>5818</v>
      </c>
      <c r="D7293" t="s">
        <v>4673</v>
      </c>
      <c r="E7293" t="s">
        <v>59</v>
      </c>
      <c r="F7293" t="b">
        <v>0</v>
      </c>
      <c r="G7293" t="s">
        <v>77</v>
      </c>
      <c r="H7293" s="1">
        <v>46096.00105324074</v>
      </c>
      <c r="I7293" t="b">
        <v>0</v>
      </c>
      <c r="J7293" t="b">
        <v>1</v>
      </c>
      <c r="K7293" t="s">
        <v>41</v>
      </c>
      <c r="L7293" t="s">
        <v>60</v>
      </c>
      <c r="M7293">
        <v>134602</v>
      </c>
      <c r="N7293"/>
      <c r="O7293" t="s">
        <v>15949</v>
      </c>
      <c r="P7293" t="s">
        <v>15950</v>
      </c>
    </row>
    <row r="7294" spans="1:16" x14ac:dyDescent="0.35">
      <c r="A7294" t="s">
        <v>1</v>
      </c>
      <c r="B7294" t="s">
        <v>1591</v>
      </c>
      <c r="C7294" t="s">
        <v>952</v>
      </c>
      <c r="D7294" t="s">
        <v>4673</v>
      </c>
      <c r="E7294" t="s">
        <v>59</v>
      </c>
      <c r="F7294" t="b">
        <v>0</v>
      </c>
      <c r="G7294" t="s">
        <v>77</v>
      </c>
      <c r="H7294" s="1">
        <v>46096.00105324074</v>
      </c>
      <c r="I7294" t="b">
        <v>1</v>
      </c>
      <c r="J7294" t="b">
        <v>1</v>
      </c>
      <c r="K7294" t="s">
        <v>41</v>
      </c>
      <c r="L7294" t="s">
        <v>60</v>
      </c>
      <c r="M7294">
        <v>185000</v>
      </c>
      <c r="N7294"/>
      <c r="O7294" t="s">
        <v>3447</v>
      </c>
      <c r="P7294" t="s">
        <v>15951</v>
      </c>
    </row>
    <row r="7295" spans="1:16" x14ac:dyDescent="0.35">
      <c r="A7295" t="s">
        <v>2</v>
      </c>
      <c r="B7295" t="s">
        <v>15952</v>
      </c>
      <c r="C7295" t="s">
        <v>19</v>
      </c>
      <c r="D7295" t="s">
        <v>4518</v>
      </c>
      <c r="E7295" t="s">
        <v>621</v>
      </c>
      <c r="F7295" t="b">
        <v>0</v>
      </c>
      <c r="G7295" t="s">
        <v>19</v>
      </c>
      <c r="H7295" s="1">
        <v>46096.002569444441</v>
      </c>
      <c r="I7295" t="b">
        <v>1</v>
      </c>
      <c r="J7295" t="b">
        <v>0</v>
      </c>
      <c r="K7295" t="s">
        <v>19</v>
      </c>
      <c r="L7295" t="s">
        <v>60</v>
      </c>
      <c r="M7295">
        <v>50000</v>
      </c>
      <c r="N7295"/>
      <c r="O7295" t="s">
        <v>4519</v>
      </c>
    </row>
    <row r="7296" spans="1:16" x14ac:dyDescent="0.35">
      <c r="A7296" t="s">
        <v>2</v>
      </c>
      <c r="B7296" t="s">
        <v>15953</v>
      </c>
      <c r="C7296" t="s">
        <v>15954</v>
      </c>
      <c r="D7296" t="s">
        <v>4671</v>
      </c>
      <c r="E7296" t="s">
        <v>88</v>
      </c>
      <c r="F7296" t="b">
        <v>0</v>
      </c>
      <c r="G7296" t="s">
        <v>63</v>
      </c>
      <c r="H7296" s="1">
        <v>46096.009942129633</v>
      </c>
      <c r="I7296" t="b">
        <v>0</v>
      </c>
      <c r="J7296" t="b">
        <v>1</v>
      </c>
      <c r="K7296" t="s">
        <v>41</v>
      </c>
      <c r="L7296" t="s">
        <v>60</v>
      </c>
      <c r="M7296">
        <v>183500</v>
      </c>
      <c r="N7296"/>
      <c r="O7296" t="s">
        <v>7350</v>
      </c>
      <c r="P7296" t="s">
        <v>15805</v>
      </c>
    </row>
    <row r="7297" spans="1:16" x14ac:dyDescent="0.35">
      <c r="A7297" t="s">
        <v>2</v>
      </c>
      <c r="B7297" t="s">
        <v>4130</v>
      </c>
      <c r="C7297" t="s">
        <v>15955</v>
      </c>
      <c r="D7297" t="s">
        <v>4673</v>
      </c>
      <c r="E7297" t="s">
        <v>59</v>
      </c>
      <c r="F7297" t="b">
        <v>0</v>
      </c>
      <c r="G7297" t="s">
        <v>63</v>
      </c>
      <c r="H7297" s="1">
        <v>46096.009942129633</v>
      </c>
      <c r="I7297" t="b">
        <v>0</v>
      </c>
      <c r="J7297" t="b">
        <v>1</v>
      </c>
      <c r="K7297" t="s">
        <v>41</v>
      </c>
      <c r="L7297" t="s">
        <v>60</v>
      </c>
      <c r="M7297">
        <v>120000</v>
      </c>
      <c r="N7297"/>
      <c r="O7297" t="s">
        <v>6751</v>
      </c>
      <c r="P7297" t="s">
        <v>15956</v>
      </c>
    </row>
    <row r="7298" spans="1:16" x14ac:dyDescent="0.35">
      <c r="A7298" t="s">
        <v>0</v>
      </c>
      <c r="B7298" t="s">
        <v>15957</v>
      </c>
      <c r="C7298" t="s">
        <v>3053</v>
      </c>
      <c r="D7298" t="s">
        <v>4756</v>
      </c>
      <c r="E7298" t="s">
        <v>59</v>
      </c>
      <c r="F7298" t="b">
        <v>0</v>
      </c>
      <c r="G7298" t="s">
        <v>68</v>
      </c>
      <c r="H7298" s="1">
        <v>46096.042280092603</v>
      </c>
      <c r="I7298" t="b">
        <v>0</v>
      </c>
      <c r="J7298" t="b">
        <v>0</v>
      </c>
      <c r="K7298" t="s">
        <v>41</v>
      </c>
      <c r="L7298" t="s">
        <v>60</v>
      </c>
      <c r="M7298">
        <v>95000</v>
      </c>
      <c r="N7298"/>
      <c r="O7298" t="s">
        <v>15958</v>
      </c>
      <c r="P7298" t="s">
        <v>15959</v>
      </c>
    </row>
    <row r="7299" spans="1:16" x14ac:dyDescent="0.35">
      <c r="A7299" t="s">
        <v>1</v>
      </c>
      <c r="B7299" t="s">
        <v>15960</v>
      </c>
      <c r="C7299" t="s">
        <v>484</v>
      </c>
      <c r="D7299" t="s">
        <v>4756</v>
      </c>
      <c r="E7299" t="s">
        <v>59</v>
      </c>
      <c r="F7299" t="b">
        <v>0</v>
      </c>
      <c r="G7299" t="s">
        <v>65</v>
      </c>
      <c r="H7299" s="1">
        <v>46096.042395833327</v>
      </c>
      <c r="I7299" t="b">
        <v>0</v>
      </c>
      <c r="J7299" t="b">
        <v>1</v>
      </c>
      <c r="K7299" t="s">
        <v>41</v>
      </c>
      <c r="L7299" t="s">
        <v>60</v>
      </c>
      <c r="M7299">
        <v>97300</v>
      </c>
      <c r="N7299"/>
      <c r="O7299" t="s">
        <v>4302</v>
      </c>
      <c r="P7299" t="s">
        <v>15961</v>
      </c>
    </row>
    <row r="7300" spans="1:16" x14ac:dyDescent="0.35">
      <c r="A7300" t="s">
        <v>1</v>
      </c>
      <c r="B7300" t="s">
        <v>12721</v>
      </c>
      <c r="C7300" t="s">
        <v>1032</v>
      </c>
      <c r="D7300" t="s">
        <v>4756</v>
      </c>
      <c r="E7300" t="s">
        <v>59</v>
      </c>
      <c r="F7300" t="b">
        <v>0</v>
      </c>
      <c r="G7300" t="s">
        <v>13</v>
      </c>
      <c r="H7300" s="1">
        <v>46096.044027777767</v>
      </c>
      <c r="I7300" t="b">
        <v>1</v>
      </c>
      <c r="J7300" t="b">
        <v>0</v>
      </c>
      <c r="K7300" t="s">
        <v>13</v>
      </c>
      <c r="L7300" t="s">
        <v>60</v>
      </c>
      <c r="M7300">
        <v>115000</v>
      </c>
      <c r="N7300"/>
      <c r="O7300" t="s">
        <v>15962</v>
      </c>
      <c r="P7300" t="s">
        <v>15050</v>
      </c>
    </row>
    <row r="7301" spans="1:16" x14ac:dyDescent="0.35">
      <c r="A7301" t="s">
        <v>0</v>
      </c>
      <c r="B7301" t="s">
        <v>1308</v>
      </c>
      <c r="C7301" t="s">
        <v>112</v>
      </c>
      <c r="D7301" t="s">
        <v>14604</v>
      </c>
      <c r="E7301" t="s">
        <v>59</v>
      </c>
      <c r="F7301" t="b">
        <v>0</v>
      </c>
      <c r="G7301" t="s">
        <v>65</v>
      </c>
      <c r="H7301" s="1">
        <v>46096.083391203712</v>
      </c>
      <c r="I7301" t="b">
        <v>1</v>
      </c>
      <c r="J7301" t="b">
        <v>1</v>
      </c>
      <c r="K7301" t="s">
        <v>41</v>
      </c>
      <c r="L7301" t="s">
        <v>60</v>
      </c>
      <c r="M7301">
        <v>140000</v>
      </c>
      <c r="N7301"/>
      <c r="O7301" t="s">
        <v>1483</v>
      </c>
      <c r="P7301" t="s">
        <v>3355</v>
      </c>
    </row>
    <row r="7302" spans="1:16" x14ac:dyDescent="0.35">
      <c r="A7302" t="s">
        <v>2</v>
      </c>
      <c r="B7302" t="s">
        <v>15963</v>
      </c>
      <c r="C7302" t="s">
        <v>76</v>
      </c>
      <c r="D7302" t="s">
        <v>4526</v>
      </c>
      <c r="E7302" t="s">
        <v>132</v>
      </c>
      <c r="F7302" t="b">
        <v>1</v>
      </c>
      <c r="G7302" t="s">
        <v>13</v>
      </c>
      <c r="H7302" s="1">
        <v>46096.127280092587</v>
      </c>
      <c r="I7302" t="b">
        <v>0</v>
      </c>
      <c r="J7302" t="b">
        <v>0</v>
      </c>
      <c r="K7302" t="s">
        <v>13</v>
      </c>
      <c r="L7302" t="s">
        <v>74</v>
      </c>
      <c r="M7302"/>
      <c r="N7302">
        <v>50</v>
      </c>
      <c r="O7302" t="s">
        <v>5046</v>
      </c>
    </row>
    <row r="7303" spans="1:16" x14ac:dyDescent="0.35">
      <c r="A7303" t="s">
        <v>7</v>
      </c>
      <c r="B7303" t="s">
        <v>15964</v>
      </c>
      <c r="C7303" t="s">
        <v>76</v>
      </c>
      <c r="D7303" t="s">
        <v>4526</v>
      </c>
      <c r="E7303" t="s">
        <v>132</v>
      </c>
      <c r="F7303" t="b">
        <v>1</v>
      </c>
      <c r="G7303" t="s">
        <v>13</v>
      </c>
      <c r="H7303" s="1">
        <v>46096.127303240741</v>
      </c>
      <c r="I7303" t="b">
        <v>0</v>
      </c>
      <c r="J7303" t="b">
        <v>0</v>
      </c>
      <c r="K7303" t="s">
        <v>13</v>
      </c>
      <c r="L7303" t="s">
        <v>74</v>
      </c>
      <c r="M7303"/>
      <c r="N7303">
        <v>50</v>
      </c>
      <c r="O7303" t="s">
        <v>5046</v>
      </c>
    </row>
    <row r="7304" spans="1:16" x14ac:dyDescent="0.35">
      <c r="A7304" t="s">
        <v>6</v>
      </c>
      <c r="B7304" t="s">
        <v>15965</v>
      </c>
      <c r="C7304" t="s">
        <v>76</v>
      </c>
      <c r="D7304" t="s">
        <v>4526</v>
      </c>
      <c r="E7304" t="s">
        <v>132</v>
      </c>
      <c r="F7304" t="b">
        <v>1</v>
      </c>
      <c r="G7304" t="s">
        <v>13</v>
      </c>
      <c r="H7304" s="1">
        <v>46096.127303240741</v>
      </c>
      <c r="I7304" t="b">
        <v>0</v>
      </c>
      <c r="J7304" t="b">
        <v>0</v>
      </c>
      <c r="K7304" t="s">
        <v>13</v>
      </c>
      <c r="L7304" t="s">
        <v>74</v>
      </c>
      <c r="M7304"/>
      <c r="N7304">
        <v>75</v>
      </c>
      <c r="O7304" t="s">
        <v>5046</v>
      </c>
      <c r="P7304" t="s">
        <v>208</v>
      </c>
    </row>
    <row r="7305" spans="1:16" x14ac:dyDescent="0.35">
      <c r="A7305" t="s">
        <v>4</v>
      </c>
      <c r="B7305" t="s">
        <v>15966</v>
      </c>
      <c r="C7305" t="s">
        <v>92</v>
      </c>
      <c r="D7305" t="s">
        <v>2360</v>
      </c>
      <c r="E7305" t="s">
        <v>59</v>
      </c>
      <c r="F7305" t="b">
        <v>0</v>
      </c>
      <c r="G7305" t="s">
        <v>77</v>
      </c>
      <c r="H7305" s="1">
        <v>46096.250925925917</v>
      </c>
      <c r="I7305" t="b">
        <v>0</v>
      </c>
      <c r="J7305" t="b">
        <v>1</v>
      </c>
      <c r="K7305" t="s">
        <v>41</v>
      </c>
      <c r="L7305" t="s">
        <v>60</v>
      </c>
      <c r="M7305">
        <v>209500</v>
      </c>
      <c r="N7305"/>
      <c r="O7305" t="s">
        <v>402</v>
      </c>
      <c r="P7305" t="s">
        <v>15967</v>
      </c>
    </row>
    <row r="7306" spans="1:16" x14ac:dyDescent="0.35">
      <c r="A7306" t="s">
        <v>4</v>
      </c>
      <c r="B7306" t="s">
        <v>15968</v>
      </c>
      <c r="C7306" t="s">
        <v>76</v>
      </c>
      <c r="D7306" t="s">
        <v>4526</v>
      </c>
      <c r="E7306" t="s">
        <v>88</v>
      </c>
      <c r="F7306" t="b">
        <v>1</v>
      </c>
      <c r="G7306" t="s">
        <v>77</v>
      </c>
      <c r="H7306" s="1">
        <v>46096.292557870373</v>
      </c>
      <c r="I7306" t="b">
        <v>0</v>
      </c>
      <c r="J7306" t="b">
        <v>0</v>
      </c>
      <c r="K7306" t="s">
        <v>41</v>
      </c>
      <c r="L7306" t="s">
        <v>74</v>
      </c>
      <c r="M7306"/>
      <c r="N7306">
        <v>62.5</v>
      </c>
      <c r="O7306" t="s">
        <v>5271</v>
      </c>
      <c r="P7306" t="s">
        <v>208</v>
      </c>
    </row>
    <row r="7307" spans="1:16" x14ac:dyDescent="0.35">
      <c r="A7307" t="s">
        <v>1</v>
      </c>
      <c r="B7307" t="s">
        <v>15969</v>
      </c>
      <c r="C7307" t="s">
        <v>227</v>
      </c>
      <c r="D7307" t="s">
        <v>5440</v>
      </c>
      <c r="E7307" t="s">
        <v>59</v>
      </c>
      <c r="F7307" t="b">
        <v>0</v>
      </c>
      <c r="G7307" t="s">
        <v>63</v>
      </c>
      <c r="H7307" s="1">
        <v>46096.312164351853</v>
      </c>
      <c r="I7307" t="b">
        <v>1</v>
      </c>
      <c r="J7307" t="b">
        <v>1</v>
      </c>
      <c r="K7307" t="s">
        <v>41</v>
      </c>
      <c r="L7307" t="s">
        <v>74</v>
      </c>
      <c r="M7307"/>
      <c r="N7307">
        <v>90</v>
      </c>
      <c r="O7307" t="s">
        <v>3958</v>
      </c>
      <c r="P7307" t="s">
        <v>15970</v>
      </c>
    </row>
    <row r="7308" spans="1:16" x14ac:dyDescent="0.35">
      <c r="A7308" t="s">
        <v>0</v>
      </c>
      <c r="B7308" t="s">
        <v>15971</v>
      </c>
      <c r="C7308" t="s">
        <v>2800</v>
      </c>
      <c r="D7308" t="s">
        <v>4346</v>
      </c>
      <c r="E7308" t="s">
        <v>59</v>
      </c>
      <c r="F7308" t="b">
        <v>0</v>
      </c>
      <c r="G7308" t="s">
        <v>89</v>
      </c>
      <c r="H7308" s="1">
        <v>46096.417118055557</v>
      </c>
      <c r="I7308" t="b">
        <v>0</v>
      </c>
      <c r="J7308" t="b">
        <v>0</v>
      </c>
      <c r="K7308" t="s">
        <v>41</v>
      </c>
      <c r="L7308" t="s">
        <v>60</v>
      </c>
      <c r="M7308">
        <v>75710.665000000008</v>
      </c>
      <c r="N7308"/>
      <c r="O7308" t="s">
        <v>15972</v>
      </c>
      <c r="P7308" t="s">
        <v>2860</v>
      </c>
    </row>
    <row r="7309" spans="1:16" x14ac:dyDescent="0.35">
      <c r="A7309" t="s">
        <v>2</v>
      </c>
      <c r="B7309" t="s">
        <v>4944</v>
      </c>
      <c r="C7309" t="s">
        <v>157</v>
      </c>
      <c r="D7309" t="s">
        <v>2360</v>
      </c>
      <c r="E7309" t="s">
        <v>59</v>
      </c>
      <c r="F7309" t="b">
        <v>0</v>
      </c>
      <c r="G7309" t="s">
        <v>77</v>
      </c>
      <c r="H7309" s="1">
        <v>46096.417303240742</v>
      </c>
      <c r="I7309" t="b">
        <v>0</v>
      </c>
      <c r="J7309" t="b">
        <v>1</v>
      </c>
      <c r="K7309" t="s">
        <v>41</v>
      </c>
      <c r="L7309" t="s">
        <v>60</v>
      </c>
      <c r="M7309">
        <v>214500</v>
      </c>
      <c r="N7309"/>
      <c r="O7309" t="s">
        <v>3622</v>
      </c>
      <c r="P7309" t="s">
        <v>15973</v>
      </c>
    </row>
    <row r="7310" spans="1:16" x14ac:dyDescent="0.35">
      <c r="A7310" t="s">
        <v>7</v>
      </c>
      <c r="B7310" t="s">
        <v>7</v>
      </c>
      <c r="C7310" t="s">
        <v>8133</v>
      </c>
      <c r="D7310" t="s">
        <v>4346</v>
      </c>
      <c r="E7310" t="s">
        <v>59</v>
      </c>
      <c r="F7310" t="b">
        <v>0</v>
      </c>
      <c r="G7310" t="s">
        <v>40</v>
      </c>
      <c r="H7310" s="1">
        <v>46096.460231481477</v>
      </c>
      <c r="I7310" t="b">
        <v>0</v>
      </c>
      <c r="J7310" t="b">
        <v>0</v>
      </c>
      <c r="K7310" t="s">
        <v>40</v>
      </c>
      <c r="L7310" t="s">
        <v>60</v>
      </c>
      <c r="M7310">
        <v>47500</v>
      </c>
      <c r="N7310"/>
      <c r="O7310" t="s">
        <v>15974</v>
      </c>
      <c r="P7310" t="s">
        <v>8135</v>
      </c>
    </row>
    <row r="7311" spans="1:16" x14ac:dyDescent="0.35">
      <c r="A7311" t="s">
        <v>6</v>
      </c>
      <c r="B7311" t="s">
        <v>5889</v>
      </c>
      <c r="C7311" t="s">
        <v>1088</v>
      </c>
      <c r="D7311" t="s">
        <v>4346</v>
      </c>
      <c r="E7311" t="s">
        <v>59</v>
      </c>
      <c r="F7311" t="b">
        <v>0</v>
      </c>
      <c r="G7311" t="s">
        <v>77</v>
      </c>
      <c r="H7311" s="1">
        <v>46096.500196759262</v>
      </c>
      <c r="I7311" t="b">
        <v>0</v>
      </c>
      <c r="J7311" t="b">
        <v>1</v>
      </c>
      <c r="K7311" t="s">
        <v>41</v>
      </c>
      <c r="L7311" t="s">
        <v>60</v>
      </c>
      <c r="M7311">
        <v>239000</v>
      </c>
      <c r="N7311"/>
      <c r="O7311" t="s">
        <v>402</v>
      </c>
      <c r="P7311" t="s">
        <v>9061</v>
      </c>
    </row>
    <row r="7312" spans="1:16" x14ac:dyDescent="0.35">
      <c r="A7312" t="s">
        <v>1</v>
      </c>
      <c r="B7312" t="s">
        <v>15975</v>
      </c>
      <c r="C7312" t="s">
        <v>92</v>
      </c>
      <c r="D7312" t="s">
        <v>4346</v>
      </c>
      <c r="E7312" t="s">
        <v>59</v>
      </c>
      <c r="F7312" t="b">
        <v>0</v>
      </c>
      <c r="G7312" t="s">
        <v>77</v>
      </c>
      <c r="H7312" s="1">
        <v>46096.500891203701</v>
      </c>
      <c r="I7312" t="b">
        <v>0</v>
      </c>
      <c r="J7312" t="b">
        <v>1</v>
      </c>
      <c r="K7312" t="s">
        <v>41</v>
      </c>
      <c r="L7312" t="s">
        <v>60</v>
      </c>
      <c r="M7312">
        <v>195000</v>
      </c>
      <c r="N7312"/>
      <c r="O7312" t="s">
        <v>402</v>
      </c>
      <c r="P7312" t="s">
        <v>15976</v>
      </c>
    </row>
    <row r="7313" spans="1:16" x14ac:dyDescent="0.35">
      <c r="A7313" t="s">
        <v>1</v>
      </c>
      <c r="B7313" t="s">
        <v>15977</v>
      </c>
      <c r="C7313" t="s">
        <v>949</v>
      </c>
      <c r="D7313" t="s">
        <v>4756</v>
      </c>
      <c r="E7313" t="s">
        <v>59</v>
      </c>
      <c r="F7313" t="b">
        <v>0</v>
      </c>
      <c r="G7313" t="s">
        <v>77</v>
      </c>
      <c r="H7313" s="1">
        <v>46096.500949074078</v>
      </c>
      <c r="I7313" t="b">
        <v>0</v>
      </c>
      <c r="J7313" t="b">
        <v>0</v>
      </c>
      <c r="K7313" t="s">
        <v>41</v>
      </c>
      <c r="L7313" t="s">
        <v>60</v>
      </c>
      <c r="M7313">
        <v>85000</v>
      </c>
      <c r="N7313"/>
      <c r="O7313" t="s">
        <v>15978</v>
      </c>
    </row>
    <row r="7314" spans="1:16" x14ac:dyDescent="0.35">
      <c r="A7314" t="s">
        <v>7</v>
      </c>
      <c r="B7314" t="s">
        <v>7</v>
      </c>
      <c r="C7314" t="s">
        <v>6647</v>
      </c>
      <c r="D7314" t="s">
        <v>4526</v>
      </c>
      <c r="E7314" t="s">
        <v>59</v>
      </c>
      <c r="F7314" t="b">
        <v>0</v>
      </c>
      <c r="G7314" t="s">
        <v>40</v>
      </c>
      <c r="H7314" s="1">
        <v>46096.501898148148</v>
      </c>
      <c r="I7314" t="b">
        <v>0</v>
      </c>
      <c r="J7314" t="b">
        <v>0</v>
      </c>
      <c r="K7314" t="s">
        <v>40</v>
      </c>
      <c r="L7314" t="s">
        <v>60</v>
      </c>
      <c r="M7314">
        <v>47000</v>
      </c>
      <c r="N7314"/>
      <c r="O7314" t="s">
        <v>8134</v>
      </c>
      <c r="P7314" t="s">
        <v>8135</v>
      </c>
    </row>
    <row r="7315" spans="1:16" x14ac:dyDescent="0.35">
      <c r="A7315" t="s">
        <v>2</v>
      </c>
      <c r="B7315" t="s">
        <v>15979</v>
      </c>
      <c r="C7315" t="s">
        <v>76</v>
      </c>
      <c r="D7315" t="s">
        <v>4526</v>
      </c>
      <c r="E7315" t="s">
        <v>132</v>
      </c>
      <c r="F7315" t="b">
        <v>1</v>
      </c>
      <c r="G7315" t="s">
        <v>13</v>
      </c>
      <c r="H7315" s="1">
        <v>46096.502152777779</v>
      </c>
      <c r="I7315" t="b">
        <v>0</v>
      </c>
      <c r="J7315" t="b">
        <v>0</v>
      </c>
      <c r="K7315" t="s">
        <v>13</v>
      </c>
      <c r="L7315" t="s">
        <v>74</v>
      </c>
      <c r="M7315"/>
      <c r="N7315">
        <v>73.290000000000006</v>
      </c>
      <c r="O7315" t="s">
        <v>5046</v>
      </c>
    </row>
    <row r="7316" spans="1:16" x14ac:dyDescent="0.35">
      <c r="A7316" t="s">
        <v>1</v>
      </c>
      <c r="B7316" t="s">
        <v>15980</v>
      </c>
      <c r="C7316" t="s">
        <v>500</v>
      </c>
      <c r="D7316" t="s">
        <v>4756</v>
      </c>
      <c r="E7316" t="s">
        <v>59</v>
      </c>
      <c r="F7316" t="b">
        <v>0</v>
      </c>
      <c r="G7316" t="s">
        <v>13</v>
      </c>
      <c r="H7316" s="1">
        <v>46096.502222222232</v>
      </c>
      <c r="I7316" t="b">
        <v>1</v>
      </c>
      <c r="J7316" t="b">
        <v>0</v>
      </c>
      <c r="K7316" t="s">
        <v>13</v>
      </c>
      <c r="L7316" t="s">
        <v>60</v>
      </c>
      <c r="M7316">
        <v>110000</v>
      </c>
      <c r="N7316"/>
      <c r="O7316" t="s">
        <v>2302</v>
      </c>
      <c r="P7316" t="s">
        <v>85</v>
      </c>
    </row>
    <row r="7317" spans="1:16" x14ac:dyDescent="0.35">
      <c r="A7317" t="s">
        <v>3</v>
      </c>
      <c r="B7317" t="s">
        <v>15981</v>
      </c>
      <c r="C7317" t="s">
        <v>15982</v>
      </c>
      <c r="D7317" t="s">
        <v>4756</v>
      </c>
      <c r="E7317" t="s">
        <v>59</v>
      </c>
      <c r="F7317" t="b">
        <v>0</v>
      </c>
      <c r="G7317" t="s">
        <v>65</v>
      </c>
      <c r="H7317" s="1">
        <v>46096.541805555556</v>
      </c>
      <c r="I7317" t="b">
        <v>0</v>
      </c>
      <c r="J7317" t="b">
        <v>0</v>
      </c>
      <c r="K7317" t="s">
        <v>41</v>
      </c>
      <c r="L7317" t="s">
        <v>60</v>
      </c>
      <c r="M7317">
        <v>85000</v>
      </c>
      <c r="N7317"/>
      <c r="O7317" t="s">
        <v>10578</v>
      </c>
      <c r="P7317" t="s">
        <v>1833</v>
      </c>
    </row>
    <row r="7318" spans="1:16" x14ac:dyDescent="0.35">
      <c r="A7318" t="s">
        <v>3</v>
      </c>
      <c r="B7318" t="s">
        <v>15983</v>
      </c>
      <c r="C7318" t="s">
        <v>79</v>
      </c>
      <c r="D7318" t="s">
        <v>4756</v>
      </c>
      <c r="E7318" t="s">
        <v>59</v>
      </c>
      <c r="F7318" t="b">
        <v>0</v>
      </c>
      <c r="G7318" t="s">
        <v>77</v>
      </c>
      <c r="H7318" s="1">
        <v>46096.541909722233</v>
      </c>
      <c r="I7318" t="b">
        <v>0</v>
      </c>
      <c r="J7318" t="b">
        <v>1</v>
      </c>
      <c r="K7318" t="s">
        <v>41</v>
      </c>
      <c r="L7318" t="s">
        <v>60</v>
      </c>
      <c r="M7318">
        <v>125500</v>
      </c>
      <c r="N7318"/>
      <c r="O7318" t="s">
        <v>3852</v>
      </c>
      <c r="P7318" t="s">
        <v>3501</v>
      </c>
    </row>
    <row r="7319" spans="1:16" x14ac:dyDescent="0.35">
      <c r="A7319" t="s">
        <v>3</v>
      </c>
      <c r="B7319" t="s">
        <v>14402</v>
      </c>
      <c r="C7319" t="s">
        <v>190</v>
      </c>
      <c r="D7319" t="s">
        <v>4526</v>
      </c>
      <c r="E7319" t="s">
        <v>59</v>
      </c>
      <c r="F7319" t="b">
        <v>0</v>
      </c>
      <c r="G7319" t="s">
        <v>73</v>
      </c>
      <c r="H7319" s="1">
        <v>46096.541967592602</v>
      </c>
      <c r="I7319" t="b">
        <v>0</v>
      </c>
      <c r="J7319" t="b">
        <v>1</v>
      </c>
      <c r="K7319" t="s">
        <v>41</v>
      </c>
      <c r="L7319" t="s">
        <v>60</v>
      </c>
      <c r="M7319">
        <v>71450</v>
      </c>
      <c r="N7319"/>
      <c r="O7319" t="s">
        <v>4548</v>
      </c>
      <c r="P7319" t="s">
        <v>14403</v>
      </c>
    </row>
    <row r="7320" spans="1:16" x14ac:dyDescent="0.35">
      <c r="A7320" t="s">
        <v>6</v>
      </c>
      <c r="B7320" t="s">
        <v>6</v>
      </c>
      <c r="C7320" t="s">
        <v>15984</v>
      </c>
      <c r="D7320" t="s">
        <v>14604</v>
      </c>
      <c r="E7320" t="s">
        <v>59</v>
      </c>
      <c r="F7320" t="b">
        <v>0</v>
      </c>
      <c r="G7320" t="s">
        <v>65</v>
      </c>
      <c r="H7320" s="1">
        <v>46096.542187500003</v>
      </c>
      <c r="I7320" t="b">
        <v>0</v>
      </c>
      <c r="J7320" t="b">
        <v>0</v>
      </c>
      <c r="K7320" t="s">
        <v>41</v>
      </c>
      <c r="L7320" t="s">
        <v>60</v>
      </c>
      <c r="M7320">
        <v>131000</v>
      </c>
      <c r="N7320"/>
      <c r="O7320" t="s">
        <v>15985</v>
      </c>
      <c r="P7320" t="s">
        <v>6283</v>
      </c>
    </row>
    <row r="7321" spans="1:16" x14ac:dyDescent="0.35">
      <c r="A7321" t="s">
        <v>2</v>
      </c>
      <c r="B7321" t="s">
        <v>2</v>
      </c>
      <c r="C7321" t="s">
        <v>12992</v>
      </c>
      <c r="D7321" t="s">
        <v>2360</v>
      </c>
      <c r="E7321" t="s">
        <v>59</v>
      </c>
      <c r="F7321" t="b">
        <v>0</v>
      </c>
      <c r="G7321" t="s">
        <v>68</v>
      </c>
      <c r="H7321" s="1">
        <v>46096.542395833327</v>
      </c>
      <c r="I7321" t="b">
        <v>0</v>
      </c>
      <c r="J7321" t="b">
        <v>1</v>
      </c>
      <c r="K7321" t="s">
        <v>41</v>
      </c>
      <c r="L7321" t="s">
        <v>60</v>
      </c>
      <c r="M7321">
        <v>112500</v>
      </c>
      <c r="N7321"/>
      <c r="O7321" t="s">
        <v>15986</v>
      </c>
      <c r="P7321" t="s">
        <v>15987</v>
      </c>
    </row>
    <row r="7322" spans="1:16" x14ac:dyDescent="0.35">
      <c r="A7322" t="s">
        <v>1</v>
      </c>
      <c r="B7322" t="s">
        <v>15988</v>
      </c>
      <c r="C7322" t="s">
        <v>162</v>
      </c>
      <c r="D7322" t="s">
        <v>4526</v>
      </c>
      <c r="E7322" t="s">
        <v>59</v>
      </c>
      <c r="F7322" t="b">
        <v>0</v>
      </c>
      <c r="G7322" t="s">
        <v>73</v>
      </c>
      <c r="H7322" s="1">
        <v>46096.542847222219</v>
      </c>
      <c r="I7322" t="b">
        <v>0</v>
      </c>
      <c r="J7322" t="b">
        <v>1</v>
      </c>
      <c r="K7322" t="s">
        <v>41</v>
      </c>
      <c r="L7322" t="s">
        <v>60</v>
      </c>
      <c r="M7322">
        <v>161000</v>
      </c>
      <c r="N7322"/>
      <c r="O7322" t="s">
        <v>4831</v>
      </c>
      <c r="P7322" t="s">
        <v>216</v>
      </c>
    </row>
    <row r="7323" spans="1:16" x14ac:dyDescent="0.35">
      <c r="A7323" t="s">
        <v>0</v>
      </c>
      <c r="B7323" t="s">
        <v>15989</v>
      </c>
      <c r="C7323" t="s">
        <v>76</v>
      </c>
      <c r="D7323" t="s">
        <v>4526</v>
      </c>
      <c r="E7323" t="s">
        <v>132</v>
      </c>
      <c r="F7323" t="b">
        <v>1</v>
      </c>
      <c r="G7323" t="s">
        <v>13</v>
      </c>
      <c r="H7323" s="1">
        <v>46096.543796296297</v>
      </c>
      <c r="I7323" t="b">
        <v>0</v>
      </c>
      <c r="J7323" t="b">
        <v>0</v>
      </c>
      <c r="K7323" t="s">
        <v>13</v>
      </c>
      <c r="L7323" t="s">
        <v>74</v>
      </c>
      <c r="M7323"/>
      <c r="N7323">
        <v>50</v>
      </c>
      <c r="O7323" t="s">
        <v>5046</v>
      </c>
    </row>
    <row r="7324" spans="1:16" x14ac:dyDescent="0.35">
      <c r="A7324" t="s">
        <v>2</v>
      </c>
      <c r="B7324" t="s">
        <v>15990</v>
      </c>
      <c r="C7324" t="s">
        <v>76</v>
      </c>
      <c r="D7324" t="s">
        <v>4526</v>
      </c>
      <c r="E7324" t="s">
        <v>132</v>
      </c>
      <c r="F7324" t="b">
        <v>1</v>
      </c>
      <c r="G7324" t="s">
        <v>13</v>
      </c>
      <c r="H7324" s="1">
        <v>46096.543819444443</v>
      </c>
      <c r="I7324" t="b">
        <v>0</v>
      </c>
      <c r="J7324" t="b">
        <v>0</v>
      </c>
      <c r="K7324" t="s">
        <v>13</v>
      </c>
      <c r="L7324" t="s">
        <v>74</v>
      </c>
      <c r="M7324"/>
      <c r="N7324">
        <v>73.290000000000006</v>
      </c>
      <c r="O7324" t="s">
        <v>5046</v>
      </c>
    </row>
    <row r="7325" spans="1:16" x14ac:dyDescent="0.35">
      <c r="A7325" t="s">
        <v>4</v>
      </c>
      <c r="B7325" t="s">
        <v>15991</v>
      </c>
      <c r="C7325" t="s">
        <v>76</v>
      </c>
      <c r="D7325" t="s">
        <v>4526</v>
      </c>
      <c r="E7325" t="s">
        <v>59</v>
      </c>
      <c r="F7325" t="b">
        <v>1</v>
      </c>
      <c r="G7325" t="s">
        <v>13</v>
      </c>
      <c r="H7325" s="1">
        <v>46096.543888888889</v>
      </c>
      <c r="I7325" t="b">
        <v>0</v>
      </c>
      <c r="J7325" t="b">
        <v>0</v>
      </c>
      <c r="K7325" t="s">
        <v>13</v>
      </c>
      <c r="L7325" t="s">
        <v>74</v>
      </c>
      <c r="M7325"/>
      <c r="N7325">
        <v>95</v>
      </c>
      <c r="O7325" t="s">
        <v>5046</v>
      </c>
      <c r="P7325" t="s">
        <v>15992</v>
      </c>
    </row>
    <row r="7326" spans="1:16" x14ac:dyDescent="0.35">
      <c r="A7326" t="s">
        <v>0</v>
      </c>
      <c r="B7326" t="s">
        <v>4216</v>
      </c>
      <c r="C7326" t="s">
        <v>15993</v>
      </c>
      <c r="D7326" t="s">
        <v>4756</v>
      </c>
      <c r="E7326" t="s">
        <v>59</v>
      </c>
      <c r="F7326" t="b">
        <v>0</v>
      </c>
      <c r="G7326" t="s">
        <v>65</v>
      </c>
      <c r="H7326" s="1">
        <v>46096.583425925928</v>
      </c>
      <c r="I7326" t="b">
        <v>0</v>
      </c>
      <c r="J7326" t="b">
        <v>1</v>
      </c>
      <c r="K7326" t="s">
        <v>41</v>
      </c>
      <c r="L7326" t="s">
        <v>60</v>
      </c>
      <c r="M7326">
        <v>93155</v>
      </c>
      <c r="N7326"/>
      <c r="O7326" t="s">
        <v>302</v>
      </c>
      <c r="P7326" t="s">
        <v>15861</v>
      </c>
    </row>
    <row r="7327" spans="1:16" x14ac:dyDescent="0.35">
      <c r="A7327" t="s">
        <v>3</v>
      </c>
      <c r="B7327" t="s">
        <v>15994</v>
      </c>
      <c r="C7327" t="s">
        <v>142</v>
      </c>
      <c r="D7327" t="s">
        <v>4751</v>
      </c>
      <c r="E7327" t="s">
        <v>59</v>
      </c>
      <c r="F7327" t="b">
        <v>0</v>
      </c>
      <c r="G7327" t="s">
        <v>65</v>
      </c>
      <c r="H7327" s="1">
        <v>46096.583506944437</v>
      </c>
      <c r="I7327" t="b">
        <v>0</v>
      </c>
      <c r="J7327" t="b">
        <v>1</v>
      </c>
      <c r="K7327" t="s">
        <v>41</v>
      </c>
      <c r="L7327" t="s">
        <v>60</v>
      </c>
      <c r="M7327">
        <v>78625</v>
      </c>
      <c r="N7327"/>
      <c r="O7327" t="s">
        <v>15995</v>
      </c>
      <c r="P7327" t="s">
        <v>5548</v>
      </c>
    </row>
    <row r="7328" spans="1:16" x14ac:dyDescent="0.35">
      <c r="A7328" t="s">
        <v>2</v>
      </c>
      <c r="B7328" t="s">
        <v>9149</v>
      </c>
      <c r="C7328" t="s">
        <v>172</v>
      </c>
      <c r="D7328" t="s">
        <v>4756</v>
      </c>
      <c r="E7328" t="s">
        <v>59</v>
      </c>
      <c r="F7328" t="b">
        <v>0</v>
      </c>
      <c r="G7328" t="s">
        <v>68</v>
      </c>
      <c r="H7328" s="1">
        <v>46096.583703703713</v>
      </c>
      <c r="I7328" t="b">
        <v>0</v>
      </c>
      <c r="J7328" t="b">
        <v>1</v>
      </c>
      <c r="K7328" t="s">
        <v>41</v>
      </c>
      <c r="L7328" t="s">
        <v>60</v>
      </c>
      <c r="M7328">
        <v>184000</v>
      </c>
      <c r="N7328"/>
      <c r="O7328" t="s">
        <v>9145</v>
      </c>
      <c r="P7328" t="s">
        <v>310</v>
      </c>
    </row>
    <row r="7329" spans="1:16" x14ac:dyDescent="0.35">
      <c r="A7329" t="s">
        <v>1</v>
      </c>
      <c r="B7329" t="s">
        <v>15996</v>
      </c>
      <c r="C7329" t="s">
        <v>1765</v>
      </c>
      <c r="D7329" t="s">
        <v>4756</v>
      </c>
      <c r="E7329" t="s">
        <v>59</v>
      </c>
      <c r="F7329" t="b">
        <v>0</v>
      </c>
      <c r="G7329" t="s">
        <v>89</v>
      </c>
      <c r="H7329" s="1">
        <v>46096.583784722221</v>
      </c>
      <c r="I7329" t="b">
        <v>0</v>
      </c>
      <c r="J7329" t="b">
        <v>0</v>
      </c>
      <c r="K7329" t="s">
        <v>41</v>
      </c>
      <c r="L7329" t="s">
        <v>60</v>
      </c>
      <c r="M7329">
        <v>125000</v>
      </c>
      <c r="N7329"/>
      <c r="O7329" t="s">
        <v>15997</v>
      </c>
      <c r="P7329" t="s">
        <v>15998</v>
      </c>
    </row>
    <row r="7330" spans="1:16" x14ac:dyDescent="0.35">
      <c r="A7330" t="s">
        <v>2</v>
      </c>
      <c r="B7330" t="s">
        <v>15999</v>
      </c>
      <c r="C7330" t="s">
        <v>190</v>
      </c>
      <c r="D7330" t="s">
        <v>4751</v>
      </c>
      <c r="E7330" t="s">
        <v>59</v>
      </c>
      <c r="F7330" t="b">
        <v>0</v>
      </c>
      <c r="G7330" t="s">
        <v>73</v>
      </c>
      <c r="H7330" s="1">
        <v>46096.584004629629</v>
      </c>
      <c r="I7330" t="b">
        <v>0</v>
      </c>
      <c r="J7330" t="b">
        <v>1</v>
      </c>
      <c r="K7330" t="s">
        <v>41</v>
      </c>
      <c r="L7330" t="s">
        <v>60</v>
      </c>
      <c r="M7330">
        <v>128475</v>
      </c>
      <c r="N7330"/>
      <c r="O7330" t="s">
        <v>2023</v>
      </c>
      <c r="P7330" t="s">
        <v>16000</v>
      </c>
    </row>
    <row r="7331" spans="1:16" x14ac:dyDescent="0.35">
      <c r="A7331" t="s">
        <v>2</v>
      </c>
      <c r="B7331" t="s">
        <v>16001</v>
      </c>
      <c r="C7331" t="s">
        <v>218</v>
      </c>
      <c r="D7331" t="s">
        <v>4756</v>
      </c>
      <c r="E7331" t="s">
        <v>59</v>
      </c>
      <c r="F7331" t="b">
        <v>0</v>
      </c>
      <c r="G7331" t="s">
        <v>63</v>
      </c>
      <c r="H7331" s="1">
        <v>46096.603796296287</v>
      </c>
      <c r="I7331" t="b">
        <v>0</v>
      </c>
      <c r="J7331" t="b">
        <v>1</v>
      </c>
      <c r="K7331" t="s">
        <v>41</v>
      </c>
      <c r="L7331" t="s">
        <v>60</v>
      </c>
      <c r="M7331">
        <v>135000</v>
      </c>
      <c r="N7331"/>
      <c r="O7331" t="s">
        <v>1790</v>
      </c>
      <c r="P7331" t="s">
        <v>16002</v>
      </c>
    </row>
    <row r="7332" spans="1:16" x14ac:dyDescent="0.35">
      <c r="A7332" t="s">
        <v>3</v>
      </c>
      <c r="B7332" t="s">
        <v>16003</v>
      </c>
      <c r="C7332" t="s">
        <v>16004</v>
      </c>
      <c r="D7332" t="s">
        <v>4756</v>
      </c>
      <c r="E7332" t="s">
        <v>59</v>
      </c>
      <c r="F7332" t="b">
        <v>0</v>
      </c>
      <c r="G7332" t="s">
        <v>65</v>
      </c>
      <c r="H7332" s="1">
        <v>46096.625115740739</v>
      </c>
      <c r="I7332" t="b">
        <v>0</v>
      </c>
      <c r="J7332" t="b">
        <v>1</v>
      </c>
      <c r="K7332" t="s">
        <v>41</v>
      </c>
      <c r="L7332" t="s">
        <v>60</v>
      </c>
      <c r="M7332">
        <v>82500</v>
      </c>
      <c r="N7332"/>
      <c r="O7332" t="s">
        <v>16005</v>
      </c>
      <c r="P7332" t="s">
        <v>11109</v>
      </c>
    </row>
    <row r="7333" spans="1:16" x14ac:dyDescent="0.35">
      <c r="A7333" t="s">
        <v>4</v>
      </c>
      <c r="B7333" t="s">
        <v>16006</v>
      </c>
      <c r="C7333" t="s">
        <v>2840</v>
      </c>
      <c r="D7333" t="s">
        <v>4526</v>
      </c>
      <c r="E7333" t="s">
        <v>59</v>
      </c>
      <c r="F7333" t="b">
        <v>0</v>
      </c>
      <c r="G7333" t="s">
        <v>77</v>
      </c>
      <c r="H7333" s="1">
        <v>46096.625243055547</v>
      </c>
      <c r="I7333" t="b">
        <v>0</v>
      </c>
      <c r="J7333" t="b">
        <v>0</v>
      </c>
      <c r="K7333" t="s">
        <v>41</v>
      </c>
      <c r="L7333" t="s">
        <v>60</v>
      </c>
      <c r="M7333">
        <v>132500</v>
      </c>
      <c r="N7333"/>
      <c r="O7333" t="s">
        <v>155</v>
      </c>
      <c r="P7333" t="s">
        <v>3944</v>
      </c>
    </row>
    <row r="7334" spans="1:16" x14ac:dyDescent="0.35">
      <c r="A7334" t="s">
        <v>3</v>
      </c>
      <c r="B7334" t="s">
        <v>1257</v>
      </c>
      <c r="C7334" t="s">
        <v>16007</v>
      </c>
      <c r="D7334" t="s">
        <v>4756</v>
      </c>
      <c r="E7334" t="s">
        <v>59</v>
      </c>
      <c r="F7334" t="b">
        <v>0</v>
      </c>
      <c r="G7334" t="s">
        <v>89</v>
      </c>
      <c r="H7334" s="1">
        <v>46096.625451388893</v>
      </c>
      <c r="I7334" t="b">
        <v>0</v>
      </c>
      <c r="J7334" t="b">
        <v>0</v>
      </c>
      <c r="K7334" t="s">
        <v>41</v>
      </c>
      <c r="L7334" t="s">
        <v>60</v>
      </c>
      <c r="M7334">
        <v>97500</v>
      </c>
      <c r="N7334"/>
      <c r="O7334" t="s">
        <v>16008</v>
      </c>
      <c r="P7334" t="s">
        <v>4661</v>
      </c>
    </row>
    <row r="7335" spans="1:16" x14ac:dyDescent="0.35">
      <c r="A7335" t="s">
        <v>1</v>
      </c>
      <c r="B7335" t="s">
        <v>3048</v>
      </c>
      <c r="C7335" t="s">
        <v>172</v>
      </c>
      <c r="D7335" t="s">
        <v>4756</v>
      </c>
      <c r="E7335" t="s">
        <v>59</v>
      </c>
      <c r="F7335" t="b">
        <v>0</v>
      </c>
      <c r="G7335" t="s">
        <v>65</v>
      </c>
      <c r="H7335" s="1">
        <v>46096.625821759262</v>
      </c>
      <c r="I7335" t="b">
        <v>0</v>
      </c>
      <c r="J7335" t="b">
        <v>1</v>
      </c>
      <c r="K7335" t="s">
        <v>41</v>
      </c>
      <c r="L7335" t="s">
        <v>60</v>
      </c>
      <c r="M7335">
        <v>152500</v>
      </c>
      <c r="N7335"/>
      <c r="O7335" t="s">
        <v>9145</v>
      </c>
      <c r="P7335" t="s">
        <v>9146</v>
      </c>
    </row>
    <row r="7336" spans="1:16" x14ac:dyDescent="0.35">
      <c r="A7336" t="s">
        <v>1</v>
      </c>
      <c r="B7336" t="s">
        <v>3048</v>
      </c>
      <c r="C7336" t="s">
        <v>16009</v>
      </c>
      <c r="D7336" t="s">
        <v>4756</v>
      </c>
      <c r="E7336" t="s">
        <v>59</v>
      </c>
      <c r="F7336" t="b">
        <v>0</v>
      </c>
      <c r="G7336" t="s">
        <v>73</v>
      </c>
      <c r="H7336" s="1">
        <v>46096.626180555562</v>
      </c>
      <c r="I7336" t="b">
        <v>0</v>
      </c>
      <c r="J7336" t="b">
        <v>1</v>
      </c>
      <c r="K7336" t="s">
        <v>41</v>
      </c>
      <c r="L7336" t="s">
        <v>60</v>
      </c>
      <c r="M7336">
        <v>152500</v>
      </c>
      <c r="N7336"/>
      <c r="O7336" t="s">
        <v>9145</v>
      </c>
      <c r="P7336" t="s">
        <v>9146</v>
      </c>
    </row>
    <row r="7337" spans="1:16" x14ac:dyDescent="0.35">
      <c r="A7337" t="s">
        <v>0</v>
      </c>
      <c r="B7337" t="s">
        <v>16010</v>
      </c>
      <c r="C7337" t="s">
        <v>16011</v>
      </c>
      <c r="D7337" t="s">
        <v>4756</v>
      </c>
      <c r="E7337" t="s">
        <v>59</v>
      </c>
      <c r="F7337" t="b">
        <v>0</v>
      </c>
      <c r="G7337" t="s">
        <v>63</v>
      </c>
      <c r="H7337" s="1">
        <v>46096.645370370366</v>
      </c>
      <c r="I7337" t="b">
        <v>0</v>
      </c>
      <c r="J7337" t="b">
        <v>0</v>
      </c>
      <c r="K7337" t="s">
        <v>41</v>
      </c>
      <c r="L7337" t="s">
        <v>60</v>
      </c>
      <c r="M7337">
        <v>115000</v>
      </c>
      <c r="N7337"/>
      <c r="O7337" t="s">
        <v>16012</v>
      </c>
      <c r="P7337" t="s">
        <v>875</v>
      </c>
    </row>
    <row r="7338" spans="1:16" x14ac:dyDescent="0.35">
      <c r="A7338" t="s">
        <v>6</v>
      </c>
      <c r="B7338" t="s">
        <v>16013</v>
      </c>
      <c r="C7338" t="s">
        <v>218</v>
      </c>
      <c r="D7338" t="s">
        <v>4756</v>
      </c>
      <c r="E7338" t="s">
        <v>59</v>
      </c>
      <c r="F7338" t="b">
        <v>0</v>
      </c>
      <c r="G7338" t="s">
        <v>63</v>
      </c>
      <c r="H7338" s="1">
        <v>46096.645405092589</v>
      </c>
      <c r="I7338" t="b">
        <v>0</v>
      </c>
      <c r="J7338" t="b">
        <v>1</v>
      </c>
      <c r="K7338" t="s">
        <v>41</v>
      </c>
      <c r="L7338" t="s">
        <v>60</v>
      </c>
      <c r="M7338">
        <v>96150.5</v>
      </c>
      <c r="N7338"/>
      <c r="O7338" t="s">
        <v>199</v>
      </c>
      <c r="P7338" t="s">
        <v>16014</v>
      </c>
    </row>
    <row r="7339" spans="1:16" x14ac:dyDescent="0.35">
      <c r="A7339" t="s">
        <v>3</v>
      </c>
      <c r="B7339" t="s">
        <v>16015</v>
      </c>
      <c r="C7339" t="s">
        <v>2278</v>
      </c>
      <c r="D7339" t="s">
        <v>4756</v>
      </c>
      <c r="E7339" t="s">
        <v>59</v>
      </c>
      <c r="F7339" t="b">
        <v>0</v>
      </c>
      <c r="G7339" t="s">
        <v>77</v>
      </c>
      <c r="H7339" s="1">
        <v>46096.666863425933</v>
      </c>
      <c r="I7339" t="b">
        <v>0</v>
      </c>
      <c r="J7339" t="b">
        <v>1</v>
      </c>
      <c r="K7339" t="s">
        <v>41</v>
      </c>
      <c r="L7339" t="s">
        <v>60</v>
      </c>
      <c r="M7339">
        <v>121811.5</v>
      </c>
      <c r="N7339"/>
      <c r="O7339" t="s">
        <v>16016</v>
      </c>
      <c r="P7339" t="s">
        <v>283</v>
      </c>
    </row>
    <row r="7340" spans="1:16" x14ac:dyDescent="0.35">
      <c r="A7340" t="s">
        <v>3</v>
      </c>
      <c r="B7340" t="s">
        <v>286</v>
      </c>
      <c r="C7340" t="s">
        <v>16017</v>
      </c>
      <c r="D7340" t="s">
        <v>4526</v>
      </c>
      <c r="E7340" t="s">
        <v>59</v>
      </c>
      <c r="F7340" t="b">
        <v>0</v>
      </c>
      <c r="G7340" t="s">
        <v>68</v>
      </c>
      <c r="H7340" s="1">
        <v>46096.667037037027</v>
      </c>
      <c r="I7340" t="b">
        <v>1</v>
      </c>
      <c r="J7340" t="b">
        <v>1</v>
      </c>
      <c r="K7340" t="s">
        <v>41</v>
      </c>
      <c r="L7340" t="s">
        <v>60</v>
      </c>
      <c r="M7340">
        <v>95000</v>
      </c>
      <c r="N7340"/>
      <c r="O7340" t="s">
        <v>16018</v>
      </c>
      <c r="P7340" t="s">
        <v>16019</v>
      </c>
    </row>
    <row r="7341" spans="1:16" x14ac:dyDescent="0.35">
      <c r="A7341" t="s">
        <v>5</v>
      </c>
      <c r="B7341" t="s">
        <v>16020</v>
      </c>
      <c r="C7341" t="s">
        <v>1660</v>
      </c>
      <c r="D7341" t="s">
        <v>4526</v>
      </c>
      <c r="E7341" t="s">
        <v>59</v>
      </c>
      <c r="F7341" t="b">
        <v>0</v>
      </c>
      <c r="G7341" t="s">
        <v>73</v>
      </c>
      <c r="H7341" s="1">
        <v>46096.667986111112</v>
      </c>
      <c r="I7341" t="b">
        <v>1</v>
      </c>
      <c r="J7341" t="b">
        <v>0</v>
      </c>
      <c r="K7341" t="s">
        <v>41</v>
      </c>
      <c r="L7341" t="s">
        <v>60</v>
      </c>
      <c r="M7341">
        <v>145000</v>
      </c>
      <c r="N7341"/>
      <c r="O7341" t="s">
        <v>16021</v>
      </c>
      <c r="P7341" t="s">
        <v>16022</v>
      </c>
    </row>
    <row r="7342" spans="1:16" x14ac:dyDescent="0.35">
      <c r="A7342" t="s">
        <v>5</v>
      </c>
      <c r="B7342" t="s">
        <v>13203</v>
      </c>
      <c r="C7342" t="s">
        <v>356</v>
      </c>
      <c r="D7342" t="s">
        <v>2360</v>
      </c>
      <c r="E7342" t="s">
        <v>59</v>
      </c>
      <c r="F7342" t="b">
        <v>0</v>
      </c>
      <c r="G7342" t="s">
        <v>77</v>
      </c>
      <c r="H7342" s="1">
        <v>46096.709328703713</v>
      </c>
      <c r="I7342" t="b">
        <v>1</v>
      </c>
      <c r="J7342" t="b">
        <v>1</v>
      </c>
      <c r="K7342" t="s">
        <v>41</v>
      </c>
      <c r="L7342" t="s">
        <v>60</v>
      </c>
      <c r="M7342">
        <v>174000</v>
      </c>
      <c r="N7342"/>
      <c r="O7342" t="s">
        <v>3823</v>
      </c>
      <c r="P7342" t="s">
        <v>16023</v>
      </c>
    </row>
    <row r="7343" spans="1:16" x14ac:dyDescent="0.35">
      <c r="A7343" t="s">
        <v>0</v>
      </c>
      <c r="B7343" t="s">
        <v>11758</v>
      </c>
      <c r="C7343" t="s">
        <v>76</v>
      </c>
      <c r="D7343" t="s">
        <v>4633</v>
      </c>
      <c r="E7343" t="s">
        <v>59</v>
      </c>
      <c r="F7343" t="b">
        <v>1</v>
      </c>
      <c r="G7343" t="s">
        <v>40</v>
      </c>
      <c r="H7343" s="1">
        <v>46096.710231481477</v>
      </c>
      <c r="I7343" t="b">
        <v>1</v>
      </c>
      <c r="J7343" t="b">
        <v>0</v>
      </c>
      <c r="K7343" t="s">
        <v>40</v>
      </c>
      <c r="L7343" t="s">
        <v>60</v>
      </c>
      <c r="M7343">
        <v>31500</v>
      </c>
      <c r="N7343"/>
      <c r="O7343" t="s">
        <v>11759</v>
      </c>
      <c r="P7343" t="s">
        <v>1482</v>
      </c>
    </row>
    <row r="7344" spans="1:16" x14ac:dyDescent="0.35">
      <c r="A7344" t="s">
        <v>3</v>
      </c>
      <c r="B7344" t="s">
        <v>8219</v>
      </c>
      <c r="C7344" t="s">
        <v>662</v>
      </c>
      <c r="D7344" t="s">
        <v>4756</v>
      </c>
      <c r="E7344" t="s">
        <v>59</v>
      </c>
      <c r="F7344" t="b">
        <v>0</v>
      </c>
      <c r="G7344" t="s">
        <v>65</v>
      </c>
      <c r="H7344" s="1">
        <v>46096.750138888892</v>
      </c>
      <c r="I7344" t="b">
        <v>0</v>
      </c>
      <c r="J7344" t="b">
        <v>1</v>
      </c>
      <c r="K7344" t="s">
        <v>41</v>
      </c>
      <c r="L7344" t="s">
        <v>60</v>
      </c>
      <c r="M7344">
        <v>84755</v>
      </c>
      <c r="N7344"/>
      <c r="O7344" t="s">
        <v>302</v>
      </c>
    </row>
    <row r="7345" spans="1:16" x14ac:dyDescent="0.35">
      <c r="A7345" t="s">
        <v>0</v>
      </c>
      <c r="B7345" t="s">
        <v>16024</v>
      </c>
      <c r="C7345" t="s">
        <v>76</v>
      </c>
      <c r="D7345" t="s">
        <v>4526</v>
      </c>
      <c r="E7345" t="s">
        <v>88</v>
      </c>
      <c r="F7345" t="b">
        <v>1</v>
      </c>
      <c r="G7345" t="s">
        <v>77</v>
      </c>
      <c r="H7345" s="1">
        <v>46096.750196759262</v>
      </c>
      <c r="I7345" t="b">
        <v>0</v>
      </c>
      <c r="J7345" t="b">
        <v>0</v>
      </c>
      <c r="K7345" t="s">
        <v>41</v>
      </c>
      <c r="L7345" t="s">
        <v>74</v>
      </c>
      <c r="M7345"/>
      <c r="N7345">
        <v>77.5</v>
      </c>
      <c r="O7345" t="s">
        <v>2222</v>
      </c>
      <c r="P7345" t="s">
        <v>16025</v>
      </c>
    </row>
    <row r="7346" spans="1:16" x14ac:dyDescent="0.35">
      <c r="A7346" t="s">
        <v>3</v>
      </c>
      <c r="B7346" t="s">
        <v>16026</v>
      </c>
      <c r="C7346" t="s">
        <v>326</v>
      </c>
      <c r="D7346" t="s">
        <v>4756</v>
      </c>
      <c r="E7346" t="s">
        <v>59</v>
      </c>
      <c r="F7346" t="b">
        <v>0</v>
      </c>
      <c r="G7346" t="s">
        <v>77</v>
      </c>
      <c r="H7346" s="1">
        <v>46096.750243055547</v>
      </c>
      <c r="I7346" t="b">
        <v>0</v>
      </c>
      <c r="J7346" t="b">
        <v>0</v>
      </c>
      <c r="K7346" t="s">
        <v>41</v>
      </c>
      <c r="L7346" t="s">
        <v>60</v>
      </c>
      <c r="M7346">
        <v>153000</v>
      </c>
      <c r="N7346"/>
      <c r="O7346" t="s">
        <v>16027</v>
      </c>
    </row>
    <row r="7347" spans="1:16" x14ac:dyDescent="0.35">
      <c r="A7347" t="s">
        <v>3</v>
      </c>
      <c r="B7347" t="s">
        <v>16028</v>
      </c>
      <c r="C7347" t="s">
        <v>172</v>
      </c>
      <c r="D7347" t="s">
        <v>2360</v>
      </c>
      <c r="E7347" t="s">
        <v>59</v>
      </c>
      <c r="F7347" t="b">
        <v>0</v>
      </c>
      <c r="G7347" t="s">
        <v>68</v>
      </c>
      <c r="H7347" s="1">
        <v>46096.75037037037</v>
      </c>
      <c r="I7347" t="b">
        <v>0</v>
      </c>
      <c r="J7347" t="b">
        <v>1</v>
      </c>
      <c r="K7347" t="s">
        <v>41</v>
      </c>
      <c r="L7347" t="s">
        <v>60</v>
      </c>
      <c r="M7347">
        <v>62750</v>
      </c>
      <c r="N7347"/>
      <c r="O7347" t="s">
        <v>1247</v>
      </c>
      <c r="P7347" t="s">
        <v>673</v>
      </c>
    </row>
    <row r="7348" spans="1:16" x14ac:dyDescent="0.35">
      <c r="A7348" t="s">
        <v>1</v>
      </c>
      <c r="B7348" t="s">
        <v>512</v>
      </c>
      <c r="C7348" t="s">
        <v>860</v>
      </c>
      <c r="D7348" t="s">
        <v>2360</v>
      </c>
      <c r="E7348" t="s">
        <v>59</v>
      </c>
      <c r="F7348" t="b">
        <v>0</v>
      </c>
      <c r="G7348" t="s">
        <v>65</v>
      </c>
      <c r="H7348" s="1">
        <v>46096.750613425917</v>
      </c>
      <c r="I7348" t="b">
        <v>0</v>
      </c>
      <c r="J7348" t="b">
        <v>1</v>
      </c>
      <c r="K7348" t="s">
        <v>41</v>
      </c>
      <c r="L7348" t="s">
        <v>60</v>
      </c>
      <c r="M7348">
        <v>120500</v>
      </c>
      <c r="N7348"/>
      <c r="O7348" t="s">
        <v>9428</v>
      </c>
      <c r="P7348" t="s">
        <v>16029</v>
      </c>
    </row>
    <row r="7349" spans="1:16" x14ac:dyDescent="0.35">
      <c r="A7349" t="s">
        <v>5</v>
      </c>
      <c r="B7349" t="s">
        <v>16030</v>
      </c>
      <c r="C7349" t="s">
        <v>86</v>
      </c>
      <c r="D7349" t="s">
        <v>6368</v>
      </c>
      <c r="E7349" t="s">
        <v>59</v>
      </c>
      <c r="F7349" t="b">
        <v>0</v>
      </c>
      <c r="G7349" t="s">
        <v>77</v>
      </c>
      <c r="H7349" s="1">
        <v>46096.750891203701</v>
      </c>
      <c r="I7349" t="b">
        <v>1</v>
      </c>
      <c r="J7349" t="b">
        <v>0</v>
      </c>
      <c r="K7349" t="s">
        <v>41</v>
      </c>
      <c r="L7349" t="s">
        <v>60</v>
      </c>
      <c r="M7349">
        <v>173500</v>
      </c>
      <c r="N7349"/>
      <c r="O7349" t="s">
        <v>16031</v>
      </c>
    </row>
    <row r="7350" spans="1:16" x14ac:dyDescent="0.35">
      <c r="A7350" t="s">
        <v>7</v>
      </c>
      <c r="B7350" t="s">
        <v>16032</v>
      </c>
      <c r="C7350" t="s">
        <v>76</v>
      </c>
      <c r="D7350" t="s">
        <v>5790</v>
      </c>
      <c r="E7350" t="s">
        <v>59</v>
      </c>
      <c r="F7350" t="b">
        <v>1</v>
      </c>
      <c r="G7350" t="s">
        <v>40</v>
      </c>
      <c r="H7350" s="1">
        <v>46096.751898148148</v>
      </c>
      <c r="I7350" t="b">
        <v>1</v>
      </c>
      <c r="J7350" t="b">
        <v>0</v>
      </c>
      <c r="K7350" t="s">
        <v>40</v>
      </c>
      <c r="L7350" t="s">
        <v>60</v>
      </c>
      <c r="M7350">
        <v>138550</v>
      </c>
      <c r="N7350"/>
      <c r="O7350" t="s">
        <v>16033</v>
      </c>
      <c r="P7350" t="s">
        <v>3697</v>
      </c>
    </row>
    <row r="7351" spans="1:16" x14ac:dyDescent="0.35">
      <c r="A7351" t="s">
        <v>6</v>
      </c>
      <c r="B7351" t="s">
        <v>16034</v>
      </c>
      <c r="C7351" t="s">
        <v>807</v>
      </c>
      <c r="D7351" t="s">
        <v>2360</v>
      </c>
      <c r="E7351" t="s">
        <v>59</v>
      </c>
      <c r="F7351" t="b">
        <v>0</v>
      </c>
      <c r="G7351" t="s">
        <v>65</v>
      </c>
      <c r="H7351" s="1">
        <v>46096.79178240741</v>
      </c>
      <c r="I7351" t="b">
        <v>0</v>
      </c>
      <c r="J7351" t="b">
        <v>1</v>
      </c>
      <c r="K7351" t="s">
        <v>41</v>
      </c>
      <c r="L7351" t="s">
        <v>60</v>
      </c>
      <c r="M7351">
        <v>183500</v>
      </c>
      <c r="N7351"/>
      <c r="O7351" t="s">
        <v>9428</v>
      </c>
      <c r="P7351" t="s">
        <v>16035</v>
      </c>
    </row>
    <row r="7352" spans="1:16" x14ac:dyDescent="0.35">
      <c r="A7352" t="s">
        <v>0</v>
      </c>
      <c r="B7352" t="s">
        <v>16036</v>
      </c>
      <c r="C7352" t="s">
        <v>75</v>
      </c>
      <c r="D7352" t="s">
        <v>4587</v>
      </c>
      <c r="E7352" t="s">
        <v>59</v>
      </c>
      <c r="F7352" t="b">
        <v>0</v>
      </c>
      <c r="G7352" t="s">
        <v>65</v>
      </c>
      <c r="H7352" s="1">
        <v>46096.833449074067</v>
      </c>
      <c r="I7352" t="b">
        <v>0</v>
      </c>
      <c r="J7352" t="b">
        <v>1</v>
      </c>
      <c r="K7352" t="s">
        <v>41</v>
      </c>
      <c r="L7352" t="s">
        <v>60</v>
      </c>
      <c r="M7352">
        <v>262500</v>
      </c>
      <c r="N7352"/>
      <c r="O7352" t="s">
        <v>982</v>
      </c>
      <c r="P7352" t="s">
        <v>626</v>
      </c>
    </row>
    <row r="7353" spans="1:16" x14ac:dyDescent="0.35">
      <c r="A7353" t="s">
        <v>0</v>
      </c>
      <c r="B7353" t="s">
        <v>16037</v>
      </c>
      <c r="C7353" t="s">
        <v>4220</v>
      </c>
      <c r="D7353" t="s">
        <v>4756</v>
      </c>
      <c r="E7353" t="s">
        <v>59</v>
      </c>
      <c r="F7353" t="b">
        <v>0</v>
      </c>
      <c r="G7353" t="s">
        <v>89</v>
      </c>
      <c r="H7353" s="1">
        <v>46096.833784722221</v>
      </c>
      <c r="I7353" t="b">
        <v>0</v>
      </c>
      <c r="J7353" t="b">
        <v>1</v>
      </c>
      <c r="K7353" t="s">
        <v>41</v>
      </c>
      <c r="L7353" t="s">
        <v>60</v>
      </c>
      <c r="M7353">
        <v>102000</v>
      </c>
      <c r="N7353"/>
      <c r="O7353" t="s">
        <v>16038</v>
      </c>
      <c r="P7353" t="s">
        <v>6345</v>
      </c>
    </row>
    <row r="7354" spans="1:16" x14ac:dyDescent="0.35">
      <c r="A7354" t="s">
        <v>0</v>
      </c>
      <c r="B7354" t="s">
        <v>16039</v>
      </c>
      <c r="C7354" t="s">
        <v>16040</v>
      </c>
      <c r="D7354" t="s">
        <v>4526</v>
      </c>
      <c r="E7354" t="s">
        <v>59</v>
      </c>
      <c r="F7354" t="b">
        <v>0</v>
      </c>
      <c r="G7354" t="s">
        <v>77</v>
      </c>
      <c r="H7354" s="1">
        <v>46096.875196759262</v>
      </c>
      <c r="I7354" t="b">
        <v>0</v>
      </c>
      <c r="J7354" t="b">
        <v>1</v>
      </c>
      <c r="K7354" t="s">
        <v>41</v>
      </c>
      <c r="L7354" t="s">
        <v>74</v>
      </c>
      <c r="M7354"/>
      <c r="N7354">
        <v>38.46</v>
      </c>
      <c r="O7354" t="s">
        <v>3261</v>
      </c>
    </row>
    <row r="7355" spans="1:16" x14ac:dyDescent="0.35">
      <c r="A7355" t="s">
        <v>0</v>
      </c>
      <c r="B7355" t="s">
        <v>298</v>
      </c>
      <c r="C7355" t="s">
        <v>555</v>
      </c>
      <c r="D7355" t="s">
        <v>9872</v>
      </c>
      <c r="E7355" t="s">
        <v>88</v>
      </c>
      <c r="F7355" t="b">
        <v>0</v>
      </c>
      <c r="G7355" t="s">
        <v>68</v>
      </c>
      <c r="H7355" s="1">
        <v>46097.00037037037</v>
      </c>
      <c r="I7355" t="b">
        <v>0</v>
      </c>
      <c r="J7355" t="b">
        <v>1</v>
      </c>
      <c r="K7355" t="s">
        <v>41</v>
      </c>
      <c r="L7355" t="s">
        <v>74</v>
      </c>
      <c r="M7355"/>
      <c r="N7355">
        <v>37.5</v>
      </c>
      <c r="O7355" t="s">
        <v>1041</v>
      </c>
      <c r="P7355" t="s">
        <v>16041</v>
      </c>
    </row>
    <row r="7356" spans="1:16" x14ac:dyDescent="0.35">
      <c r="A7356" t="s">
        <v>1</v>
      </c>
      <c r="B7356" t="s">
        <v>316</v>
      </c>
      <c r="C7356" t="s">
        <v>14388</v>
      </c>
      <c r="D7356" t="s">
        <v>4587</v>
      </c>
      <c r="E7356" t="s">
        <v>232</v>
      </c>
      <c r="F7356" t="b">
        <v>0</v>
      </c>
      <c r="G7356" t="s">
        <v>40</v>
      </c>
      <c r="H7356" s="1">
        <v>46097.001967592587</v>
      </c>
      <c r="I7356" t="b">
        <v>1</v>
      </c>
      <c r="J7356" t="b">
        <v>0</v>
      </c>
      <c r="K7356" t="s">
        <v>40</v>
      </c>
      <c r="L7356" t="s">
        <v>60</v>
      </c>
      <c r="M7356">
        <v>92950</v>
      </c>
      <c r="N7356"/>
      <c r="O7356" t="s">
        <v>14389</v>
      </c>
      <c r="P7356" t="s">
        <v>14390</v>
      </c>
    </row>
    <row r="7357" spans="1:16" x14ac:dyDescent="0.35">
      <c r="A7357" t="s">
        <v>0</v>
      </c>
      <c r="B7357" t="s">
        <v>16042</v>
      </c>
      <c r="C7357" t="s">
        <v>1096</v>
      </c>
      <c r="D7357" t="s">
        <v>4526</v>
      </c>
      <c r="E7357" t="s">
        <v>59</v>
      </c>
      <c r="F7357" t="b">
        <v>0</v>
      </c>
      <c r="G7357" t="s">
        <v>77</v>
      </c>
      <c r="H7357" s="1">
        <v>46097.041944444441</v>
      </c>
      <c r="I7357" t="b">
        <v>0</v>
      </c>
      <c r="J7357" t="b">
        <v>1</v>
      </c>
      <c r="K7357" t="s">
        <v>41</v>
      </c>
      <c r="L7357" t="s">
        <v>60</v>
      </c>
      <c r="M7357">
        <v>105000</v>
      </c>
      <c r="N7357"/>
      <c r="O7357" t="s">
        <v>4548</v>
      </c>
      <c r="P7357" t="s">
        <v>152</v>
      </c>
    </row>
    <row r="7358" spans="1:16" x14ac:dyDescent="0.35">
      <c r="A7358" t="s">
        <v>1</v>
      </c>
      <c r="B7358" t="s">
        <v>512</v>
      </c>
      <c r="C7358" t="s">
        <v>71</v>
      </c>
      <c r="D7358" t="s">
        <v>4756</v>
      </c>
      <c r="E7358" t="s">
        <v>59</v>
      </c>
      <c r="F7358" t="b">
        <v>0</v>
      </c>
      <c r="G7358" t="s">
        <v>73</v>
      </c>
      <c r="H7358" s="1">
        <v>46097.042013888888</v>
      </c>
      <c r="I7358" t="b">
        <v>0</v>
      </c>
      <c r="J7358" t="b">
        <v>1</v>
      </c>
      <c r="K7358" t="s">
        <v>41</v>
      </c>
      <c r="L7358" t="s">
        <v>60</v>
      </c>
      <c r="M7358">
        <v>115000</v>
      </c>
      <c r="N7358"/>
      <c r="O7358" t="s">
        <v>1179</v>
      </c>
      <c r="P7358" t="s">
        <v>5714</v>
      </c>
    </row>
    <row r="7359" spans="1:16" x14ac:dyDescent="0.35">
      <c r="A7359" t="s">
        <v>1</v>
      </c>
      <c r="B7359" t="s">
        <v>16043</v>
      </c>
      <c r="C7359" t="s">
        <v>4345</v>
      </c>
      <c r="D7359" t="s">
        <v>4346</v>
      </c>
      <c r="E7359" t="s">
        <v>59</v>
      </c>
      <c r="F7359" t="b">
        <v>0</v>
      </c>
      <c r="G7359" t="s">
        <v>13</v>
      </c>
      <c r="H7359" s="1">
        <v>46097.267210648148</v>
      </c>
      <c r="I7359" t="b">
        <v>0</v>
      </c>
      <c r="J7359" t="b">
        <v>0</v>
      </c>
      <c r="K7359" t="s">
        <v>13</v>
      </c>
      <c r="L7359" t="s">
        <v>60</v>
      </c>
      <c r="M7359">
        <v>92984</v>
      </c>
      <c r="N7359"/>
      <c r="O7359" t="s">
        <v>16044</v>
      </c>
      <c r="P7359" t="s">
        <v>16045</v>
      </c>
    </row>
    <row r="7360" spans="1:16" x14ac:dyDescent="0.35">
      <c r="A7360" t="s">
        <v>5</v>
      </c>
      <c r="B7360" t="s">
        <v>5205</v>
      </c>
      <c r="C7360" t="s">
        <v>443</v>
      </c>
      <c r="D7360" t="s">
        <v>4346</v>
      </c>
      <c r="E7360" t="s">
        <v>59</v>
      </c>
      <c r="F7360" t="b">
        <v>0</v>
      </c>
      <c r="G7360" t="s">
        <v>65</v>
      </c>
      <c r="H7360" s="1">
        <v>46097.292719907397</v>
      </c>
      <c r="I7360" t="b">
        <v>0</v>
      </c>
      <c r="J7360" t="b">
        <v>1</v>
      </c>
      <c r="K7360" t="s">
        <v>41</v>
      </c>
      <c r="L7360" t="s">
        <v>60</v>
      </c>
      <c r="M7360">
        <v>157500</v>
      </c>
      <c r="N7360"/>
      <c r="O7360" t="s">
        <v>444</v>
      </c>
      <c r="P7360" t="s">
        <v>5206</v>
      </c>
    </row>
    <row r="7361" spans="1:16" x14ac:dyDescent="0.35">
      <c r="A7361" t="s">
        <v>2</v>
      </c>
      <c r="B7361" t="s">
        <v>3160</v>
      </c>
      <c r="C7361" t="s">
        <v>5215</v>
      </c>
      <c r="D7361" t="s">
        <v>4346</v>
      </c>
      <c r="E7361" t="s">
        <v>72</v>
      </c>
      <c r="F7361" t="b">
        <v>0</v>
      </c>
      <c r="G7361" t="s">
        <v>19</v>
      </c>
      <c r="H7361" s="1">
        <v>46097.30940972222</v>
      </c>
      <c r="I7361" t="b">
        <v>0</v>
      </c>
      <c r="J7361" t="b">
        <v>0</v>
      </c>
      <c r="K7361" t="s">
        <v>19</v>
      </c>
      <c r="L7361" t="s">
        <v>60</v>
      </c>
      <c r="M7361">
        <v>1272478.6499999999</v>
      </c>
      <c r="N7361"/>
      <c r="O7361" t="s">
        <v>16046</v>
      </c>
      <c r="P7361" t="s">
        <v>1546</v>
      </c>
    </row>
    <row r="7362" spans="1:16" x14ac:dyDescent="0.35">
      <c r="A7362" t="s">
        <v>2</v>
      </c>
      <c r="B7362" t="s">
        <v>16047</v>
      </c>
      <c r="C7362" t="s">
        <v>33</v>
      </c>
      <c r="D7362" t="s">
        <v>4531</v>
      </c>
      <c r="E7362" t="s">
        <v>59</v>
      </c>
      <c r="F7362" t="b">
        <v>0</v>
      </c>
      <c r="G7362" t="s">
        <v>33</v>
      </c>
      <c r="H7362" s="1">
        <v>46097.314050925917</v>
      </c>
      <c r="I7362" t="b">
        <v>0</v>
      </c>
      <c r="J7362" t="b">
        <v>0</v>
      </c>
      <c r="K7362" t="s">
        <v>33</v>
      </c>
      <c r="L7362" t="s">
        <v>60</v>
      </c>
      <c r="M7362">
        <v>175000</v>
      </c>
      <c r="N7362"/>
      <c r="O7362" t="s">
        <v>16048</v>
      </c>
    </row>
    <row r="7363" spans="1:16" x14ac:dyDescent="0.35">
      <c r="A7363" t="s">
        <v>2</v>
      </c>
      <c r="B7363" t="s">
        <v>16049</v>
      </c>
      <c r="C7363" t="s">
        <v>218</v>
      </c>
      <c r="D7363" t="s">
        <v>2360</v>
      </c>
      <c r="E7363" t="s">
        <v>59</v>
      </c>
      <c r="F7363" t="b">
        <v>0</v>
      </c>
      <c r="G7363" t="s">
        <v>63</v>
      </c>
      <c r="H7363" s="1">
        <v>46097.315879629627</v>
      </c>
      <c r="I7363" t="b">
        <v>0</v>
      </c>
      <c r="J7363" t="b">
        <v>1</v>
      </c>
      <c r="K7363" t="s">
        <v>41</v>
      </c>
      <c r="L7363" t="s">
        <v>60</v>
      </c>
      <c r="M7363">
        <v>160000</v>
      </c>
      <c r="N7363"/>
      <c r="O7363" t="s">
        <v>3039</v>
      </c>
      <c r="P7363" t="s">
        <v>85</v>
      </c>
    </row>
    <row r="7364" spans="1:16" x14ac:dyDescent="0.35">
      <c r="A7364" t="s">
        <v>2</v>
      </c>
      <c r="B7364" t="s">
        <v>16050</v>
      </c>
      <c r="C7364" t="s">
        <v>112</v>
      </c>
      <c r="D7364" t="s">
        <v>4346</v>
      </c>
      <c r="E7364" t="s">
        <v>59</v>
      </c>
      <c r="F7364" t="b">
        <v>0</v>
      </c>
      <c r="G7364" t="s">
        <v>65</v>
      </c>
      <c r="H7364" s="1">
        <v>46097.333819444437</v>
      </c>
      <c r="I7364" t="b">
        <v>0</v>
      </c>
      <c r="J7364" t="b">
        <v>1</v>
      </c>
      <c r="K7364" t="s">
        <v>41</v>
      </c>
      <c r="L7364" t="s">
        <v>60</v>
      </c>
      <c r="M7364">
        <v>168000</v>
      </c>
      <c r="N7364"/>
      <c r="O7364" t="s">
        <v>7292</v>
      </c>
      <c r="P7364" t="s">
        <v>310</v>
      </c>
    </row>
    <row r="7365" spans="1:16" x14ac:dyDescent="0.35">
      <c r="A7365" t="s">
        <v>5</v>
      </c>
      <c r="B7365" t="s">
        <v>2188</v>
      </c>
      <c r="C7365" t="s">
        <v>833</v>
      </c>
      <c r="D7365" t="s">
        <v>2360</v>
      </c>
      <c r="E7365" t="s">
        <v>59</v>
      </c>
      <c r="F7365" t="b">
        <v>0</v>
      </c>
      <c r="G7365" t="s">
        <v>77</v>
      </c>
      <c r="H7365" s="1">
        <v>46097.334502314807</v>
      </c>
      <c r="I7365" t="b">
        <v>1</v>
      </c>
      <c r="J7365" t="b">
        <v>1</v>
      </c>
      <c r="K7365" t="s">
        <v>41</v>
      </c>
      <c r="L7365" t="s">
        <v>60</v>
      </c>
      <c r="M7365">
        <v>237000</v>
      </c>
      <c r="N7365"/>
      <c r="O7365" t="s">
        <v>402</v>
      </c>
      <c r="P7365" t="s">
        <v>16051</v>
      </c>
    </row>
    <row r="7366" spans="1:16" x14ac:dyDescent="0.35">
      <c r="A7366" t="s">
        <v>1</v>
      </c>
      <c r="B7366" t="s">
        <v>16052</v>
      </c>
      <c r="C7366" t="s">
        <v>4013</v>
      </c>
      <c r="D7366" t="s">
        <v>4346</v>
      </c>
      <c r="E7366" t="s">
        <v>59</v>
      </c>
      <c r="F7366" t="b">
        <v>0</v>
      </c>
      <c r="G7366" t="s">
        <v>77</v>
      </c>
      <c r="H7366" s="1">
        <v>46097.376168981478</v>
      </c>
      <c r="I7366" t="b">
        <v>0</v>
      </c>
      <c r="J7366" t="b">
        <v>0</v>
      </c>
      <c r="K7366" t="s">
        <v>41</v>
      </c>
      <c r="L7366" t="s">
        <v>60</v>
      </c>
      <c r="M7366">
        <v>197500</v>
      </c>
      <c r="N7366"/>
      <c r="O7366" t="s">
        <v>12511</v>
      </c>
      <c r="P7366" t="s">
        <v>16053</v>
      </c>
    </row>
    <row r="7367" spans="1:16" x14ac:dyDescent="0.35">
      <c r="A7367" t="s">
        <v>0</v>
      </c>
      <c r="B7367" t="s">
        <v>16054</v>
      </c>
      <c r="C7367" t="s">
        <v>40</v>
      </c>
      <c r="D7367" t="s">
        <v>4526</v>
      </c>
      <c r="E7367" t="s">
        <v>59</v>
      </c>
      <c r="F7367" t="b">
        <v>0</v>
      </c>
      <c r="G7367" t="s">
        <v>40</v>
      </c>
      <c r="H7367" s="1">
        <v>46097.391851851848</v>
      </c>
      <c r="I7367" t="b">
        <v>1</v>
      </c>
      <c r="J7367" t="b">
        <v>0</v>
      </c>
      <c r="K7367" t="s">
        <v>40</v>
      </c>
      <c r="L7367" t="s">
        <v>60</v>
      </c>
      <c r="M7367">
        <v>45000</v>
      </c>
      <c r="N7367"/>
      <c r="O7367" t="s">
        <v>16055</v>
      </c>
      <c r="P7367" t="s">
        <v>219</v>
      </c>
    </row>
    <row r="7368" spans="1:16" x14ac:dyDescent="0.35">
      <c r="A7368" t="s">
        <v>3</v>
      </c>
      <c r="B7368" t="s">
        <v>16056</v>
      </c>
      <c r="C7368" t="s">
        <v>370</v>
      </c>
      <c r="D7368" t="s">
        <v>2360</v>
      </c>
      <c r="E7368" t="s">
        <v>88</v>
      </c>
      <c r="F7368" t="b">
        <v>0</v>
      </c>
      <c r="G7368" t="s">
        <v>65</v>
      </c>
      <c r="H7368" s="1">
        <v>46097.416724537034</v>
      </c>
      <c r="I7368" t="b">
        <v>1</v>
      </c>
      <c r="J7368" t="b">
        <v>1</v>
      </c>
      <c r="K7368" t="s">
        <v>41</v>
      </c>
      <c r="L7368" t="s">
        <v>74</v>
      </c>
      <c r="M7368"/>
      <c r="N7368">
        <v>66.5</v>
      </c>
      <c r="O7368" t="s">
        <v>166</v>
      </c>
      <c r="P7368" t="s">
        <v>85</v>
      </c>
    </row>
    <row r="7369" spans="1:16" x14ac:dyDescent="0.35">
      <c r="A7369" t="s">
        <v>0</v>
      </c>
      <c r="B7369" t="s">
        <v>0</v>
      </c>
      <c r="C7369" t="s">
        <v>16057</v>
      </c>
      <c r="D7369" t="s">
        <v>2360</v>
      </c>
      <c r="E7369" t="s">
        <v>59</v>
      </c>
      <c r="F7369" t="b">
        <v>0</v>
      </c>
      <c r="G7369" t="s">
        <v>65</v>
      </c>
      <c r="H7369" s="1">
        <v>46097.416724537034</v>
      </c>
      <c r="I7369" t="b">
        <v>0</v>
      </c>
      <c r="J7369" t="b">
        <v>1</v>
      </c>
      <c r="K7369" t="s">
        <v>41</v>
      </c>
      <c r="L7369" t="s">
        <v>60</v>
      </c>
      <c r="M7369">
        <v>80053</v>
      </c>
      <c r="N7369"/>
      <c r="O7369" t="s">
        <v>16058</v>
      </c>
      <c r="P7369" t="s">
        <v>219</v>
      </c>
    </row>
    <row r="7370" spans="1:16" x14ac:dyDescent="0.35">
      <c r="A7370" t="s">
        <v>3</v>
      </c>
      <c r="B7370" t="s">
        <v>6178</v>
      </c>
      <c r="C7370" t="s">
        <v>290</v>
      </c>
      <c r="D7370" t="s">
        <v>2360</v>
      </c>
      <c r="E7370" t="s">
        <v>59</v>
      </c>
      <c r="F7370" t="b">
        <v>0</v>
      </c>
      <c r="G7370" t="s">
        <v>77</v>
      </c>
      <c r="H7370" s="1">
        <v>46097.416851851849</v>
      </c>
      <c r="I7370" t="b">
        <v>0</v>
      </c>
      <c r="J7370" t="b">
        <v>0</v>
      </c>
      <c r="K7370" t="s">
        <v>41</v>
      </c>
      <c r="L7370" t="s">
        <v>74</v>
      </c>
      <c r="M7370"/>
      <c r="N7370">
        <v>72.5</v>
      </c>
      <c r="O7370" t="s">
        <v>7357</v>
      </c>
      <c r="P7370" t="s">
        <v>2788</v>
      </c>
    </row>
    <row r="7371" spans="1:16" x14ac:dyDescent="0.35">
      <c r="A7371" t="s">
        <v>1</v>
      </c>
      <c r="B7371" t="s">
        <v>1087</v>
      </c>
      <c r="C7371" t="s">
        <v>11337</v>
      </c>
      <c r="D7371" t="s">
        <v>2360</v>
      </c>
      <c r="E7371" t="s">
        <v>59</v>
      </c>
      <c r="F7371" t="b">
        <v>0</v>
      </c>
      <c r="G7371" t="s">
        <v>73</v>
      </c>
      <c r="H7371" s="1">
        <v>46097.417951388888</v>
      </c>
      <c r="I7371" t="b">
        <v>0</v>
      </c>
      <c r="J7371" t="b">
        <v>1</v>
      </c>
      <c r="K7371" t="s">
        <v>41</v>
      </c>
      <c r="L7371" t="s">
        <v>60</v>
      </c>
      <c r="M7371">
        <v>135000</v>
      </c>
      <c r="N7371"/>
      <c r="O7371" t="s">
        <v>424</v>
      </c>
      <c r="P7371" t="s">
        <v>11338</v>
      </c>
    </row>
    <row r="7372" spans="1:16" x14ac:dyDescent="0.35">
      <c r="A7372" t="s">
        <v>4</v>
      </c>
      <c r="B7372" t="s">
        <v>16059</v>
      </c>
      <c r="C7372" t="s">
        <v>16060</v>
      </c>
      <c r="D7372" t="s">
        <v>2360</v>
      </c>
      <c r="E7372" t="s">
        <v>59</v>
      </c>
      <c r="F7372" t="b">
        <v>0</v>
      </c>
      <c r="G7372" t="s">
        <v>89</v>
      </c>
      <c r="H7372" s="1">
        <v>46097.433182870373</v>
      </c>
      <c r="I7372" t="b">
        <v>0</v>
      </c>
      <c r="J7372" t="b">
        <v>0</v>
      </c>
      <c r="K7372" t="s">
        <v>41</v>
      </c>
      <c r="L7372" t="s">
        <v>60</v>
      </c>
      <c r="M7372">
        <v>123150</v>
      </c>
      <c r="N7372"/>
      <c r="O7372" t="s">
        <v>2795</v>
      </c>
      <c r="P7372" t="s">
        <v>16061</v>
      </c>
    </row>
    <row r="7373" spans="1:16" x14ac:dyDescent="0.35">
      <c r="A7373" t="s">
        <v>1</v>
      </c>
      <c r="B7373" t="s">
        <v>9408</v>
      </c>
      <c r="C7373" t="s">
        <v>326</v>
      </c>
      <c r="D7373" t="s">
        <v>2360</v>
      </c>
      <c r="E7373" t="s">
        <v>59</v>
      </c>
      <c r="F7373" t="b">
        <v>0</v>
      </c>
      <c r="G7373" t="s">
        <v>89</v>
      </c>
      <c r="H7373" s="1">
        <v>46097.433206018519</v>
      </c>
      <c r="I7373" t="b">
        <v>0</v>
      </c>
      <c r="J7373" t="b">
        <v>1</v>
      </c>
      <c r="K7373" t="s">
        <v>41</v>
      </c>
      <c r="L7373" t="s">
        <v>60</v>
      </c>
      <c r="M7373">
        <v>214500</v>
      </c>
      <c r="N7373"/>
      <c r="O7373" t="s">
        <v>424</v>
      </c>
      <c r="P7373" t="s">
        <v>16062</v>
      </c>
    </row>
    <row r="7374" spans="1:16" x14ac:dyDescent="0.35">
      <c r="A7374" t="s">
        <v>0</v>
      </c>
      <c r="B7374" t="s">
        <v>2329</v>
      </c>
      <c r="C7374" t="s">
        <v>5026</v>
      </c>
      <c r="D7374" t="s">
        <v>4599</v>
      </c>
      <c r="E7374" t="s">
        <v>59</v>
      </c>
      <c r="F7374" t="b">
        <v>0</v>
      </c>
      <c r="G7374" t="s">
        <v>40</v>
      </c>
      <c r="H7374" s="1">
        <v>46097.433495370373</v>
      </c>
      <c r="I7374" t="b">
        <v>1</v>
      </c>
      <c r="J7374" t="b">
        <v>0</v>
      </c>
      <c r="K7374" t="s">
        <v>40</v>
      </c>
      <c r="L7374" t="s">
        <v>60</v>
      </c>
      <c r="M7374">
        <v>32500</v>
      </c>
      <c r="N7374"/>
      <c r="O7374" t="s">
        <v>15146</v>
      </c>
      <c r="P7374" t="s">
        <v>219</v>
      </c>
    </row>
    <row r="7375" spans="1:16" x14ac:dyDescent="0.35">
      <c r="A7375" t="s">
        <v>1</v>
      </c>
      <c r="B7375" t="s">
        <v>16063</v>
      </c>
      <c r="C7375" t="s">
        <v>502</v>
      </c>
      <c r="D7375" t="s">
        <v>4756</v>
      </c>
      <c r="E7375" t="s">
        <v>59</v>
      </c>
      <c r="F7375" t="b">
        <v>0</v>
      </c>
      <c r="G7375" t="s">
        <v>77</v>
      </c>
      <c r="H7375" s="1">
        <v>46097.459502314807</v>
      </c>
      <c r="I7375" t="b">
        <v>0</v>
      </c>
      <c r="J7375" t="b">
        <v>1</v>
      </c>
      <c r="K7375" t="s">
        <v>41</v>
      </c>
      <c r="L7375" t="s">
        <v>60</v>
      </c>
      <c r="M7375">
        <v>183000</v>
      </c>
      <c r="N7375"/>
      <c r="O7375" t="s">
        <v>656</v>
      </c>
      <c r="P7375" t="s">
        <v>16064</v>
      </c>
    </row>
    <row r="7376" spans="1:16" x14ac:dyDescent="0.35">
      <c r="A7376" t="s">
        <v>0</v>
      </c>
      <c r="B7376" t="s">
        <v>16065</v>
      </c>
      <c r="C7376" t="s">
        <v>11264</v>
      </c>
      <c r="D7376" t="s">
        <v>6067</v>
      </c>
      <c r="E7376" t="s">
        <v>59</v>
      </c>
      <c r="F7376" t="b">
        <v>0</v>
      </c>
      <c r="G7376" t="s">
        <v>19</v>
      </c>
      <c r="H7376" s="1">
        <v>46097.475775462961</v>
      </c>
      <c r="I7376" t="b">
        <v>0</v>
      </c>
      <c r="J7376" t="b">
        <v>0</v>
      </c>
      <c r="K7376" t="s">
        <v>19</v>
      </c>
      <c r="L7376" t="s">
        <v>60</v>
      </c>
      <c r="M7376">
        <v>74000</v>
      </c>
      <c r="N7376"/>
      <c r="O7376" t="s">
        <v>11354</v>
      </c>
      <c r="P7376" t="s">
        <v>16066</v>
      </c>
    </row>
    <row r="7377" spans="1:16" x14ac:dyDescent="0.35">
      <c r="A7377" t="s">
        <v>4</v>
      </c>
      <c r="B7377" t="s">
        <v>16067</v>
      </c>
      <c r="C7377" t="s">
        <v>185</v>
      </c>
      <c r="D7377" t="s">
        <v>4526</v>
      </c>
      <c r="E7377" t="s">
        <v>59</v>
      </c>
      <c r="F7377" t="b">
        <v>0</v>
      </c>
      <c r="G7377" t="s">
        <v>19</v>
      </c>
      <c r="H7377" s="1">
        <v>46097.476388888892</v>
      </c>
      <c r="I7377" t="b">
        <v>0</v>
      </c>
      <c r="J7377" t="b">
        <v>0</v>
      </c>
      <c r="K7377" t="s">
        <v>19</v>
      </c>
      <c r="L7377" t="s">
        <v>60</v>
      </c>
      <c r="M7377">
        <v>3000000</v>
      </c>
      <c r="N7377"/>
      <c r="O7377" t="s">
        <v>16068</v>
      </c>
      <c r="P7377" t="s">
        <v>16069</v>
      </c>
    </row>
    <row r="7378" spans="1:16" x14ac:dyDescent="0.35">
      <c r="A7378" t="s">
        <v>7</v>
      </c>
      <c r="B7378" t="s">
        <v>16070</v>
      </c>
      <c r="C7378" t="s">
        <v>2304</v>
      </c>
      <c r="D7378" t="s">
        <v>6368</v>
      </c>
      <c r="E7378" t="s">
        <v>59</v>
      </c>
      <c r="F7378" t="b">
        <v>0</v>
      </c>
      <c r="G7378" t="s">
        <v>68</v>
      </c>
      <c r="H7378" s="1">
        <v>46097.500324074077</v>
      </c>
      <c r="I7378" t="b">
        <v>0</v>
      </c>
      <c r="J7378" t="b">
        <v>1</v>
      </c>
      <c r="K7378" t="s">
        <v>41</v>
      </c>
      <c r="L7378" t="s">
        <v>60</v>
      </c>
      <c r="M7378">
        <v>167500</v>
      </c>
      <c r="N7378"/>
      <c r="O7378" t="s">
        <v>16071</v>
      </c>
      <c r="P7378" t="s">
        <v>16072</v>
      </c>
    </row>
    <row r="7379" spans="1:16" x14ac:dyDescent="0.35">
      <c r="A7379" t="s">
        <v>0</v>
      </c>
      <c r="B7379" t="s">
        <v>0</v>
      </c>
      <c r="C7379" t="s">
        <v>10318</v>
      </c>
      <c r="D7379" t="s">
        <v>4526</v>
      </c>
      <c r="E7379" t="s">
        <v>88</v>
      </c>
      <c r="F7379" t="b">
        <v>0</v>
      </c>
      <c r="G7379" t="s">
        <v>68</v>
      </c>
      <c r="H7379" s="1">
        <v>46097.500324074077</v>
      </c>
      <c r="I7379" t="b">
        <v>1</v>
      </c>
      <c r="J7379" t="b">
        <v>0</v>
      </c>
      <c r="K7379" t="s">
        <v>41</v>
      </c>
      <c r="L7379" t="s">
        <v>74</v>
      </c>
      <c r="M7379"/>
      <c r="N7379">
        <v>20</v>
      </c>
      <c r="O7379" t="s">
        <v>2705</v>
      </c>
    </row>
    <row r="7380" spans="1:16" x14ac:dyDescent="0.35">
      <c r="A7380" t="s">
        <v>5</v>
      </c>
      <c r="B7380" t="s">
        <v>16073</v>
      </c>
      <c r="C7380" t="s">
        <v>382</v>
      </c>
      <c r="D7380" t="s">
        <v>4346</v>
      </c>
      <c r="E7380" t="s">
        <v>59</v>
      </c>
      <c r="F7380" t="b">
        <v>0</v>
      </c>
      <c r="G7380" t="s">
        <v>65</v>
      </c>
      <c r="H7380" s="1">
        <v>46097.501030092593</v>
      </c>
      <c r="I7380" t="b">
        <v>0</v>
      </c>
      <c r="J7380" t="b">
        <v>0</v>
      </c>
      <c r="K7380" t="s">
        <v>41</v>
      </c>
      <c r="L7380" t="s">
        <v>60</v>
      </c>
      <c r="M7380">
        <v>143286.5</v>
      </c>
      <c r="N7380"/>
      <c r="O7380" t="s">
        <v>16074</v>
      </c>
      <c r="P7380" t="s">
        <v>16075</v>
      </c>
    </row>
    <row r="7381" spans="1:16" x14ac:dyDescent="0.35">
      <c r="A7381" t="s">
        <v>5</v>
      </c>
      <c r="B7381" t="s">
        <v>16076</v>
      </c>
      <c r="C7381" t="s">
        <v>420</v>
      </c>
      <c r="D7381" t="s">
        <v>4346</v>
      </c>
      <c r="E7381" t="s">
        <v>88</v>
      </c>
      <c r="F7381" t="b">
        <v>0</v>
      </c>
      <c r="G7381" t="s">
        <v>65</v>
      </c>
      <c r="H7381" s="1">
        <v>46097.501030092593</v>
      </c>
      <c r="I7381" t="b">
        <v>1</v>
      </c>
      <c r="J7381" t="b">
        <v>0</v>
      </c>
      <c r="K7381" t="s">
        <v>41</v>
      </c>
      <c r="L7381" t="s">
        <v>74</v>
      </c>
      <c r="M7381"/>
      <c r="N7381">
        <v>57.5</v>
      </c>
      <c r="O7381" t="s">
        <v>16077</v>
      </c>
      <c r="P7381" t="s">
        <v>16078</v>
      </c>
    </row>
    <row r="7382" spans="1:16" x14ac:dyDescent="0.35">
      <c r="A7382" t="s">
        <v>0</v>
      </c>
      <c r="B7382" t="s">
        <v>16079</v>
      </c>
      <c r="C7382" t="s">
        <v>6315</v>
      </c>
      <c r="D7382" t="s">
        <v>4346</v>
      </c>
      <c r="E7382" t="s">
        <v>59</v>
      </c>
      <c r="F7382" t="b">
        <v>0</v>
      </c>
      <c r="G7382" t="s">
        <v>40</v>
      </c>
      <c r="H7382" s="1">
        <v>46097.516770833332</v>
      </c>
      <c r="I7382" t="b">
        <v>0</v>
      </c>
      <c r="J7382" t="b">
        <v>0</v>
      </c>
      <c r="K7382" t="s">
        <v>40</v>
      </c>
      <c r="L7382" t="s">
        <v>60</v>
      </c>
      <c r="M7382">
        <v>26000</v>
      </c>
      <c r="N7382"/>
      <c r="O7382" t="s">
        <v>16080</v>
      </c>
      <c r="P7382" t="s">
        <v>4654</v>
      </c>
    </row>
    <row r="7383" spans="1:16" x14ac:dyDescent="0.35">
      <c r="A7383" t="s">
        <v>5</v>
      </c>
      <c r="B7383" t="s">
        <v>2188</v>
      </c>
      <c r="C7383" t="s">
        <v>218</v>
      </c>
      <c r="D7383" t="s">
        <v>4526</v>
      </c>
      <c r="E7383" t="s">
        <v>88</v>
      </c>
      <c r="F7383" t="b">
        <v>0</v>
      </c>
      <c r="G7383" t="s">
        <v>63</v>
      </c>
      <c r="H7383" s="1">
        <v>46097.56590277778</v>
      </c>
      <c r="I7383" t="b">
        <v>1</v>
      </c>
      <c r="J7383" t="b">
        <v>0</v>
      </c>
      <c r="K7383" t="s">
        <v>41</v>
      </c>
      <c r="L7383" t="s">
        <v>74</v>
      </c>
      <c r="M7383"/>
      <c r="N7383">
        <v>52.5</v>
      </c>
      <c r="O7383" t="s">
        <v>3073</v>
      </c>
      <c r="P7383" t="s">
        <v>16081</v>
      </c>
    </row>
    <row r="7384" spans="1:16" x14ac:dyDescent="0.35">
      <c r="A7384" t="s">
        <v>3</v>
      </c>
      <c r="B7384" t="s">
        <v>16082</v>
      </c>
      <c r="C7384" t="s">
        <v>616</v>
      </c>
      <c r="D7384" t="s">
        <v>4346</v>
      </c>
      <c r="E7384" t="s">
        <v>59</v>
      </c>
      <c r="F7384" t="b">
        <v>0</v>
      </c>
      <c r="G7384" t="s">
        <v>73</v>
      </c>
      <c r="H7384" s="1">
        <v>46097.583541666667</v>
      </c>
      <c r="I7384" t="b">
        <v>1</v>
      </c>
      <c r="J7384" t="b">
        <v>1</v>
      </c>
      <c r="K7384" t="s">
        <v>41</v>
      </c>
      <c r="L7384" t="s">
        <v>60</v>
      </c>
      <c r="M7384">
        <v>90000</v>
      </c>
      <c r="N7384"/>
      <c r="O7384" t="s">
        <v>16083</v>
      </c>
      <c r="P7384" t="s">
        <v>16084</v>
      </c>
    </row>
    <row r="7385" spans="1:16" x14ac:dyDescent="0.35">
      <c r="A7385" t="s">
        <v>2</v>
      </c>
      <c r="B7385" t="s">
        <v>16085</v>
      </c>
      <c r="C7385" t="s">
        <v>81</v>
      </c>
      <c r="D7385" t="s">
        <v>2360</v>
      </c>
      <c r="E7385" t="s">
        <v>88</v>
      </c>
      <c r="F7385" t="b">
        <v>0</v>
      </c>
      <c r="G7385" t="s">
        <v>77</v>
      </c>
      <c r="H7385" s="1">
        <v>46097.583981481483</v>
      </c>
      <c r="I7385" t="b">
        <v>0</v>
      </c>
      <c r="J7385" t="b">
        <v>0</v>
      </c>
      <c r="K7385" t="s">
        <v>41</v>
      </c>
      <c r="L7385" t="s">
        <v>74</v>
      </c>
      <c r="M7385"/>
      <c r="N7385">
        <v>46.5</v>
      </c>
      <c r="O7385" t="s">
        <v>16086</v>
      </c>
      <c r="P7385" t="s">
        <v>622</v>
      </c>
    </row>
    <row r="7386" spans="1:16" x14ac:dyDescent="0.35">
      <c r="A7386" t="s">
        <v>5</v>
      </c>
      <c r="B7386" t="s">
        <v>1796</v>
      </c>
      <c r="C7386" t="s">
        <v>860</v>
      </c>
      <c r="D7386" t="s">
        <v>4346</v>
      </c>
      <c r="E7386" t="s">
        <v>59</v>
      </c>
      <c r="F7386" t="b">
        <v>0</v>
      </c>
      <c r="G7386" t="s">
        <v>65</v>
      </c>
      <c r="H7386" s="1">
        <v>46097.584363425929</v>
      </c>
      <c r="I7386" t="b">
        <v>0</v>
      </c>
      <c r="J7386" t="b">
        <v>1</v>
      </c>
      <c r="K7386" t="s">
        <v>41</v>
      </c>
      <c r="L7386" t="s">
        <v>60</v>
      </c>
      <c r="M7386">
        <v>129575</v>
      </c>
      <c r="N7386"/>
      <c r="O7386" t="s">
        <v>528</v>
      </c>
      <c r="P7386" t="s">
        <v>16087</v>
      </c>
    </row>
    <row r="7387" spans="1:16" x14ac:dyDescent="0.35">
      <c r="A7387" t="s">
        <v>3</v>
      </c>
      <c r="B7387" t="s">
        <v>2267</v>
      </c>
      <c r="C7387" t="s">
        <v>63</v>
      </c>
      <c r="D7387" t="s">
        <v>4346</v>
      </c>
      <c r="E7387" t="s">
        <v>59</v>
      </c>
      <c r="F7387" t="b">
        <v>0</v>
      </c>
      <c r="G7387" t="s">
        <v>63</v>
      </c>
      <c r="H7387" s="1">
        <v>46097.607430555552</v>
      </c>
      <c r="I7387" t="b">
        <v>0</v>
      </c>
      <c r="J7387" t="b">
        <v>0</v>
      </c>
      <c r="K7387" t="s">
        <v>41</v>
      </c>
      <c r="L7387" t="s">
        <v>60</v>
      </c>
      <c r="M7387">
        <v>95300</v>
      </c>
      <c r="N7387"/>
      <c r="O7387" t="s">
        <v>16088</v>
      </c>
    </row>
    <row r="7388" spans="1:16" x14ac:dyDescent="0.35">
      <c r="A7388" t="s">
        <v>1</v>
      </c>
      <c r="B7388" t="s">
        <v>16089</v>
      </c>
      <c r="C7388" t="s">
        <v>356</v>
      </c>
      <c r="D7388" t="s">
        <v>4526</v>
      </c>
      <c r="E7388" t="s">
        <v>88</v>
      </c>
      <c r="F7388" t="b">
        <v>0</v>
      </c>
      <c r="G7388" t="s">
        <v>63</v>
      </c>
      <c r="H7388" s="1">
        <v>46097.607627314806</v>
      </c>
      <c r="I7388" t="b">
        <v>1</v>
      </c>
      <c r="J7388" t="b">
        <v>0</v>
      </c>
      <c r="K7388" t="s">
        <v>41</v>
      </c>
      <c r="L7388" t="s">
        <v>74</v>
      </c>
      <c r="M7388"/>
      <c r="N7388">
        <v>52.5</v>
      </c>
      <c r="O7388" t="s">
        <v>155</v>
      </c>
      <c r="P7388" t="s">
        <v>16090</v>
      </c>
    </row>
    <row r="7389" spans="1:16" x14ac:dyDescent="0.35">
      <c r="A7389" t="s">
        <v>0</v>
      </c>
      <c r="B7389" t="s">
        <v>16091</v>
      </c>
      <c r="C7389" t="s">
        <v>112</v>
      </c>
      <c r="D7389" t="s">
        <v>4526</v>
      </c>
      <c r="E7389" t="s">
        <v>59</v>
      </c>
      <c r="F7389" t="b">
        <v>0</v>
      </c>
      <c r="G7389" t="s">
        <v>65</v>
      </c>
      <c r="H7389" s="1">
        <v>46097.625057870369</v>
      </c>
      <c r="I7389" t="b">
        <v>0</v>
      </c>
      <c r="J7389" t="b">
        <v>1</v>
      </c>
      <c r="K7389" t="s">
        <v>41</v>
      </c>
      <c r="L7389" t="s">
        <v>60</v>
      </c>
      <c r="M7389">
        <v>92500</v>
      </c>
      <c r="N7389"/>
      <c r="O7389" t="s">
        <v>4972</v>
      </c>
      <c r="P7389" t="s">
        <v>310</v>
      </c>
    </row>
    <row r="7390" spans="1:16" x14ac:dyDescent="0.35">
      <c r="A7390" t="s">
        <v>7</v>
      </c>
      <c r="B7390" t="s">
        <v>16092</v>
      </c>
      <c r="C7390" t="s">
        <v>190</v>
      </c>
      <c r="D7390" t="s">
        <v>4346</v>
      </c>
      <c r="E7390" t="s">
        <v>59</v>
      </c>
      <c r="F7390" t="b">
        <v>0</v>
      </c>
      <c r="G7390" t="s">
        <v>73</v>
      </c>
      <c r="H7390" s="1">
        <v>46097.625208333331</v>
      </c>
      <c r="I7390" t="b">
        <v>0</v>
      </c>
      <c r="J7390" t="b">
        <v>1</v>
      </c>
      <c r="K7390" t="s">
        <v>41</v>
      </c>
      <c r="L7390" t="s">
        <v>60</v>
      </c>
      <c r="M7390">
        <v>127000</v>
      </c>
      <c r="N7390"/>
      <c r="O7390" t="s">
        <v>864</v>
      </c>
      <c r="P7390" t="s">
        <v>16093</v>
      </c>
    </row>
    <row r="7391" spans="1:16" x14ac:dyDescent="0.35">
      <c r="A7391" t="s">
        <v>0</v>
      </c>
      <c r="B7391" t="s">
        <v>5628</v>
      </c>
      <c r="C7391" t="s">
        <v>616</v>
      </c>
      <c r="D7391" t="s">
        <v>4526</v>
      </c>
      <c r="E7391" t="s">
        <v>88</v>
      </c>
      <c r="F7391" t="b">
        <v>0</v>
      </c>
      <c r="G7391" t="s">
        <v>73</v>
      </c>
      <c r="H7391" s="1">
        <v>46097.6252662037</v>
      </c>
      <c r="I7391" t="b">
        <v>1</v>
      </c>
      <c r="J7391" t="b">
        <v>0</v>
      </c>
      <c r="K7391" t="s">
        <v>41</v>
      </c>
      <c r="L7391" t="s">
        <v>74</v>
      </c>
      <c r="M7391"/>
      <c r="N7391">
        <v>52.5</v>
      </c>
      <c r="O7391" t="s">
        <v>155</v>
      </c>
      <c r="P7391" t="s">
        <v>673</v>
      </c>
    </row>
    <row r="7392" spans="1:16" x14ac:dyDescent="0.35">
      <c r="A7392" t="s">
        <v>0</v>
      </c>
      <c r="B7392" t="s">
        <v>16094</v>
      </c>
      <c r="C7392" t="s">
        <v>1629</v>
      </c>
      <c r="D7392" t="s">
        <v>4346</v>
      </c>
      <c r="E7392" t="s">
        <v>59</v>
      </c>
      <c r="F7392" t="b">
        <v>0</v>
      </c>
      <c r="G7392" t="s">
        <v>89</v>
      </c>
      <c r="H7392" s="1">
        <v>46097.625393518523</v>
      </c>
      <c r="I7392" t="b">
        <v>0</v>
      </c>
      <c r="J7392" t="b">
        <v>1</v>
      </c>
      <c r="K7392" t="s">
        <v>41</v>
      </c>
      <c r="L7392" t="s">
        <v>60</v>
      </c>
      <c r="M7392">
        <v>50000</v>
      </c>
      <c r="N7392"/>
      <c r="O7392" t="s">
        <v>16095</v>
      </c>
      <c r="P7392" t="s">
        <v>16096</v>
      </c>
    </row>
    <row r="7393" spans="1:16" x14ac:dyDescent="0.35">
      <c r="A7393" t="s">
        <v>2</v>
      </c>
      <c r="B7393" t="s">
        <v>6460</v>
      </c>
      <c r="C7393" t="s">
        <v>194</v>
      </c>
      <c r="D7393" t="s">
        <v>4346</v>
      </c>
      <c r="E7393" t="s">
        <v>59</v>
      </c>
      <c r="F7393" t="b">
        <v>0</v>
      </c>
      <c r="G7393" t="s">
        <v>65</v>
      </c>
      <c r="H7393" s="1">
        <v>46097.625509259262</v>
      </c>
      <c r="I7393" t="b">
        <v>0</v>
      </c>
      <c r="J7393" t="b">
        <v>1</v>
      </c>
      <c r="K7393" t="s">
        <v>41</v>
      </c>
      <c r="L7393" t="s">
        <v>60</v>
      </c>
      <c r="M7393">
        <v>160000</v>
      </c>
      <c r="N7393"/>
      <c r="O7393" t="s">
        <v>1183</v>
      </c>
      <c r="P7393" t="s">
        <v>6461</v>
      </c>
    </row>
    <row r="7394" spans="1:16" x14ac:dyDescent="0.35">
      <c r="A7394" t="s">
        <v>1</v>
      </c>
      <c r="B7394" t="s">
        <v>16097</v>
      </c>
      <c r="C7394" t="s">
        <v>190</v>
      </c>
      <c r="D7394" t="s">
        <v>111</v>
      </c>
      <c r="E7394" t="s">
        <v>59</v>
      </c>
      <c r="F7394" t="b">
        <v>0</v>
      </c>
      <c r="G7394" t="s">
        <v>65</v>
      </c>
      <c r="H7394" s="1">
        <v>46097.626030092593</v>
      </c>
      <c r="I7394" t="b">
        <v>0</v>
      </c>
      <c r="J7394" t="b">
        <v>0</v>
      </c>
      <c r="K7394" t="s">
        <v>41</v>
      </c>
      <c r="L7394" t="s">
        <v>60</v>
      </c>
      <c r="M7394">
        <v>135000</v>
      </c>
      <c r="N7394"/>
      <c r="O7394" t="s">
        <v>111</v>
      </c>
      <c r="P7394" t="s">
        <v>16098</v>
      </c>
    </row>
    <row r="7395" spans="1:16" x14ac:dyDescent="0.35">
      <c r="A7395" t="s">
        <v>1</v>
      </c>
      <c r="B7395" t="s">
        <v>1016</v>
      </c>
      <c r="C7395" t="s">
        <v>218</v>
      </c>
      <c r="D7395" t="s">
        <v>4526</v>
      </c>
      <c r="E7395" t="s">
        <v>59</v>
      </c>
      <c r="F7395" t="b">
        <v>0</v>
      </c>
      <c r="G7395" t="s">
        <v>65</v>
      </c>
      <c r="H7395" s="1">
        <v>46097.626111111109</v>
      </c>
      <c r="I7395" t="b">
        <v>0</v>
      </c>
      <c r="J7395" t="b">
        <v>1</v>
      </c>
      <c r="K7395" t="s">
        <v>41</v>
      </c>
      <c r="L7395" t="s">
        <v>60</v>
      </c>
      <c r="M7395">
        <v>122100</v>
      </c>
      <c r="N7395"/>
      <c r="O7395" t="s">
        <v>4548</v>
      </c>
      <c r="P7395" t="s">
        <v>10753</v>
      </c>
    </row>
    <row r="7396" spans="1:16" x14ac:dyDescent="0.35">
      <c r="A7396" t="s">
        <v>1</v>
      </c>
      <c r="B7396" t="s">
        <v>8512</v>
      </c>
      <c r="C7396" t="s">
        <v>190</v>
      </c>
      <c r="D7396" t="s">
        <v>4526</v>
      </c>
      <c r="E7396" t="s">
        <v>88</v>
      </c>
      <c r="F7396" t="b">
        <v>0</v>
      </c>
      <c r="G7396" t="s">
        <v>73</v>
      </c>
      <c r="H7396" s="1">
        <v>46097.626261574071</v>
      </c>
      <c r="I7396" t="b">
        <v>1</v>
      </c>
      <c r="J7396" t="b">
        <v>0</v>
      </c>
      <c r="K7396" t="s">
        <v>41</v>
      </c>
      <c r="L7396" t="s">
        <v>74</v>
      </c>
      <c r="M7396"/>
      <c r="N7396">
        <v>67.5</v>
      </c>
      <c r="O7396" t="s">
        <v>3196</v>
      </c>
      <c r="P7396" t="s">
        <v>16099</v>
      </c>
    </row>
    <row r="7397" spans="1:16" x14ac:dyDescent="0.35">
      <c r="A7397" t="s">
        <v>2</v>
      </c>
      <c r="B7397" t="s">
        <v>238</v>
      </c>
      <c r="C7397" t="s">
        <v>76</v>
      </c>
      <c r="D7397" t="s">
        <v>4526</v>
      </c>
      <c r="E7397" t="s">
        <v>59</v>
      </c>
      <c r="F7397" t="b">
        <v>1</v>
      </c>
      <c r="G7397" t="s">
        <v>13</v>
      </c>
      <c r="H7397" s="1">
        <v>46097.642060185193</v>
      </c>
      <c r="I7397" t="b">
        <v>0</v>
      </c>
      <c r="J7397" t="b">
        <v>0</v>
      </c>
      <c r="K7397" t="s">
        <v>13</v>
      </c>
      <c r="L7397" t="s">
        <v>74</v>
      </c>
      <c r="M7397"/>
      <c r="N7397">
        <v>112.5</v>
      </c>
      <c r="O7397" t="s">
        <v>5046</v>
      </c>
      <c r="P7397" t="s">
        <v>14925</v>
      </c>
    </row>
    <row r="7398" spans="1:16" x14ac:dyDescent="0.35">
      <c r="A7398" t="s">
        <v>0</v>
      </c>
      <c r="B7398" t="s">
        <v>16100</v>
      </c>
      <c r="C7398" t="s">
        <v>76</v>
      </c>
      <c r="D7398" t="s">
        <v>4526</v>
      </c>
      <c r="E7398" t="s">
        <v>132</v>
      </c>
      <c r="F7398" t="b">
        <v>1</v>
      </c>
      <c r="G7398" t="s">
        <v>13</v>
      </c>
      <c r="H7398" s="1">
        <v>46097.642141203702</v>
      </c>
      <c r="I7398" t="b">
        <v>0</v>
      </c>
      <c r="J7398" t="b">
        <v>0</v>
      </c>
      <c r="K7398" t="s">
        <v>13</v>
      </c>
      <c r="L7398" t="s">
        <v>74</v>
      </c>
      <c r="M7398"/>
      <c r="N7398">
        <v>102.5</v>
      </c>
      <c r="O7398" t="s">
        <v>5046</v>
      </c>
    </row>
    <row r="7399" spans="1:16" x14ac:dyDescent="0.35">
      <c r="A7399" t="s">
        <v>6</v>
      </c>
      <c r="B7399" t="s">
        <v>16101</v>
      </c>
      <c r="C7399" t="s">
        <v>76</v>
      </c>
      <c r="D7399" t="s">
        <v>4526</v>
      </c>
      <c r="E7399" t="s">
        <v>132</v>
      </c>
      <c r="F7399" t="b">
        <v>1</v>
      </c>
      <c r="G7399" t="s">
        <v>13</v>
      </c>
      <c r="H7399" s="1">
        <v>46097.642175925917</v>
      </c>
      <c r="I7399" t="b">
        <v>0</v>
      </c>
      <c r="J7399" t="b">
        <v>0</v>
      </c>
      <c r="K7399" t="s">
        <v>13</v>
      </c>
      <c r="L7399" t="s">
        <v>74</v>
      </c>
      <c r="M7399"/>
      <c r="N7399">
        <v>75</v>
      </c>
      <c r="O7399" t="s">
        <v>5046</v>
      </c>
      <c r="P7399" t="s">
        <v>208</v>
      </c>
    </row>
    <row r="7400" spans="1:16" x14ac:dyDescent="0.35">
      <c r="A7400" t="s">
        <v>8</v>
      </c>
      <c r="B7400" t="s">
        <v>1920</v>
      </c>
      <c r="C7400" t="s">
        <v>2064</v>
      </c>
      <c r="D7400" t="s">
        <v>4526</v>
      </c>
      <c r="E7400" t="s">
        <v>88</v>
      </c>
      <c r="F7400" t="b">
        <v>0</v>
      </c>
      <c r="G7400" t="s">
        <v>13</v>
      </c>
      <c r="H7400" s="1">
        <v>46097.642280092587</v>
      </c>
      <c r="I7400" t="b">
        <v>0</v>
      </c>
      <c r="J7400" t="b">
        <v>0</v>
      </c>
      <c r="K7400" t="s">
        <v>13</v>
      </c>
      <c r="L7400" t="s">
        <v>60</v>
      </c>
      <c r="M7400">
        <v>80000</v>
      </c>
      <c r="N7400"/>
      <c r="O7400" t="s">
        <v>16102</v>
      </c>
      <c r="P7400" t="s">
        <v>16103</v>
      </c>
    </row>
    <row r="7401" spans="1:16" x14ac:dyDescent="0.35">
      <c r="A7401" t="s">
        <v>6</v>
      </c>
      <c r="B7401" t="s">
        <v>16104</v>
      </c>
      <c r="C7401" t="s">
        <v>76</v>
      </c>
      <c r="D7401" t="s">
        <v>4526</v>
      </c>
      <c r="E7401" t="s">
        <v>88</v>
      </c>
      <c r="F7401" t="b">
        <v>1</v>
      </c>
      <c r="G7401" t="s">
        <v>73</v>
      </c>
      <c r="H7401" s="1">
        <v>46097.666956018518</v>
      </c>
      <c r="I7401" t="b">
        <v>0</v>
      </c>
      <c r="J7401" t="b">
        <v>1</v>
      </c>
      <c r="K7401" t="s">
        <v>41</v>
      </c>
      <c r="L7401" t="s">
        <v>74</v>
      </c>
      <c r="M7401"/>
      <c r="N7401">
        <v>70</v>
      </c>
      <c r="O7401" t="s">
        <v>16105</v>
      </c>
      <c r="P7401" t="s">
        <v>16106</v>
      </c>
    </row>
    <row r="7402" spans="1:16" x14ac:dyDescent="0.35">
      <c r="A7402" t="s">
        <v>0</v>
      </c>
      <c r="B7402" t="s">
        <v>16107</v>
      </c>
      <c r="C7402" t="s">
        <v>148</v>
      </c>
      <c r="D7402" t="s">
        <v>4526</v>
      </c>
      <c r="E7402" t="s">
        <v>88</v>
      </c>
      <c r="F7402" t="b">
        <v>0</v>
      </c>
      <c r="G7402" t="s">
        <v>89</v>
      </c>
      <c r="H7402" s="1">
        <v>46097.667060185187</v>
      </c>
      <c r="I7402" t="b">
        <v>0</v>
      </c>
      <c r="J7402" t="b">
        <v>1</v>
      </c>
      <c r="K7402" t="s">
        <v>41</v>
      </c>
      <c r="L7402" t="s">
        <v>74</v>
      </c>
      <c r="M7402"/>
      <c r="N7402">
        <v>42.5</v>
      </c>
      <c r="O7402" t="s">
        <v>7887</v>
      </c>
      <c r="P7402" t="s">
        <v>219</v>
      </c>
    </row>
    <row r="7403" spans="1:16" x14ac:dyDescent="0.35">
      <c r="A7403" t="s">
        <v>1</v>
      </c>
      <c r="B7403" t="s">
        <v>1560</v>
      </c>
      <c r="C7403" t="s">
        <v>2582</v>
      </c>
      <c r="D7403" t="s">
        <v>2360</v>
      </c>
      <c r="E7403" t="s">
        <v>88</v>
      </c>
      <c r="F7403" t="b">
        <v>0</v>
      </c>
      <c r="G7403" t="s">
        <v>65</v>
      </c>
      <c r="H7403" s="1">
        <v>46097.667719907397</v>
      </c>
      <c r="I7403" t="b">
        <v>0</v>
      </c>
      <c r="J7403" t="b">
        <v>1</v>
      </c>
      <c r="K7403" t="s">
        <v>41</v>
      </c>
      <c r="L7403" t="s">
        <v>74</v>
      </c>
      <c r="M7403"/>
      <c r="N7403">
        <v>48</v>
      </c>
      <c r="O7403" t="s">
        <v>16108</v>
      </c>
      <c r="P7403" t="s">
        <v>16109</v>
      </c>
    </row>
    <row r="7404" spans="1:16" x14ac:dyDescent="0.35">
      <c r="A7404" t="s">
        <v>0</v>
      </c>
      <c r="B7404" t="s">
        <v>16110</v>
      </c>
      <c r="C7404" t="s">
        <v>5115</v>
      </c>
      <c r="D7404" t="s">
        <v>4587</v>
      </c>
      <c r="E7404" t="s">
        <v>59</v>
      </c>
      <c r="F7404" t="b">
        <v>0</v>
      </c>
      <c r="G7404" t="s">
        <v>40</v>
      </c>
      <c r="H7404" s="1">
        <v>46097.683495370373</v>
      </c>
      <c r="I7404" t="b">
        <v>1</v>
      </c>
      <c r="J7404" t="b">
        <v>0</v>
      </c>
      <c r="K7404" t="s">
        <v>40</v>
      </c>
      <c r="L7404" t="s">
        <v>60</v>
      </c>
      <c r="M7404">
        <v>29000</v>
      </c>
      <c r="N7404"/>
      <c r="O7404" t="s">
        <v>16111</v>
      </c>
      <c r="P7404" t="s">
        <v>2363</v>
      </c>
    </row>
    <row r="7405" spans="1:16" x14ac:dyDescent="0.35">
      <c r="A7405" t="s">
        <v>1</v>
      </c>
      <c r="B7405" t="s">
        <v>16112</v>
      </c>
      <c r="C7405" t="s">
        <v>6081</v>
      </c>
      <c r="D7405" t="s">
        <v>4526</v>
      </c>
      <c r="E7405" t="s">
        <v>59</v>
      </c>
      <c r="F7405" t="b">
        <v>0</v>
      </c>
      <c r="G7405" t="s">
        <v>40</v>
      </c>
      <c r="H7405" s="1">
        <v>46097.683587962973</v>
      </c>
      <c r="I7405" t="b">
        <v>0</v>
      </c>
      <c r="J7405" t="b">
        <v>0</v>
      </c>
      <c r="K7405" t="s">
        <v>40</v>
      </c>
      <c r="L7405" t="s">
        <v>60</v>
      </c>
      <c r="M7405">
        <v>105000</v>
      </c>
      <c r="N7405"/>
      <c r="O7405" t="s">
        <v>3446</v>
      </c>
      <c r="P7405" t="s">
        <v>16113</v>
      </c>
    </row>
    <row r="7406" spans="1:16" x14ac:dyDescent="0.35">
      <c r="A7406" t="s">
        <v>4</v>
      </c>
      <c r="B7406" t="s">
        <v>16114</v>
      </c>
      <c r="C7406" t="s">
        <v>913</v>
      </c>
      <c r="D7406" t="s">
        <v>4526</v>
      </c>
      <c r="E7406" t="s">
        <v>59</v>
      </c>
      <c r="F7406" t="b">
        <v>0</v>
      </c>
      <c r="G7406" t="s">
        <v>20</v>
      </c>
      <c r="H7406" s="1">
        <v>46097.69</v>
      </c>
      <c r="I7406" t="b">
        <v>1</v>
      </c>
      <c r="J7406" t="b">
        <v>0</v>
      </c>
      <c r="K7406" t="s">
        <v>20</v>
      </c>
      <c r="L7406" t="s">
        <v>60</v>
      </c>
      <c r="M7406">
        <v>100000</v>
      </c>
      <c r="N7406"/>
      <c r="O7406" t="s">
        <v>8149</v>
      </c>
      <c r="P7406" t="s">
        <v>14047</v>
      </c>
    </row>
    <row r="7407" spans="1:16" x14ac:dyDescent="0.35">
      <c r="A7407" t="s">
        <v>0</v>
      </c>
      <c r="B7407" t="s">
        <v>16115</v>
      </c>
      <c r="C7407" t="s">
        <v>148</v>
      </c>
      <c r="D7407" t="s">
        <v>4526</v>
      </c>
      <c r="E7407" t="s">
        <v>59</v>
      </c>
      <c r="F7407" t="b">
        <v>0</v>
      </c>
      <c r="G7407" t="s">
        <v>89</v>
      </c>
      <c r="H7407" s="1">
        <v>46097.708726851852</v>
      </c>
      <c r="I7407" t="b">
        <v>1</v>
      </c>
      <c r="J7407" t="b">
        <v>1</v>
      </c>
      <c r="K7407" t="s">
        <v>41</v>
      </c>
      <c r="L7407" t="s">
        <v>74</v>
      </c>
      <c r="M7407"/>
      <c r="N7407">
        <v>23</v>
      </c>
      <c r="O7407" t="s">
        <v>16116</v>
      </c>
      <c r="P7407" t="s">
        <v>219</v>
      </c>
    </row>
    <row r="7408" spans="1:16" x14ac:dyDescent="0.35">
      <c r="A7408" t="s">
        <v>2</v>
      </c>
      <c r="B7408" t="s">
        <v>2</v>
      </c>
      <c r="C7408" t="s">
        <v>947</v>
      </c>
      <c r="D7408" t="s">
        <v>482</v>
      </c>
      <c r="E7408" t="s">
        <v>88</v>
      </c>
      <c r="F7408" t="b">
        <v>0</v>
      </c>
      <c r="G7408" t="s">
        <v>68</v>
      </c>
      <c r="H7408" s="1">
        <v>46097.709062499998</v>
      </c>
      <c r="I7408" t="b">
        <v>0</v>
      </c>
      <c r="J7408" t="b">
        <v>1</v>
      </c>
      <c r="K7408" t="s">
        <v>41</v>
      </c>
      <c r="L7408" t="s">
        <v>74</v>
      </c>
      <c r="M7408"/>
      <c r="N7408">
        <v>46</v>
      </c>
      <c r="O7408" t="s">
        <v>7142</v>
      </c>
      <c r="P7408" t="s">
        <v>16117</v>
      </c>
    </row>
    <row r="7409" spans="1:16" x14ac:dyDescent="0.35">
      <c r="A7409" t="s">
        <v>1</v>
      </c>
      <c r="B7409" t="s">
        <v>277</v>
      </c>
      <c r="C7409" t="s">
        <v>41</v>
      </c>
      <c r="D7409" t="s">
        <v>4526</v>
      </c>
      <c r="E7409" t="s">
        <v>59</v>
      </c>
      <c r="F7409" t="b">
        <v>0</v>
      </c>
      <c r="G7409" t="s">
        <v>65</v>
      </c>
      <c r="H7409" s="1">
        <v>46097.709386574083</v>
      </c>
      <c r="I7409" t="b">
        <v>0</v>
      </c>
      <c r="J7409" t="b">
        <v>0</v>
      </c>
      <c r="K7409" t="s">
        <v>41</v>
      </c>
      <c r="L7409" t="s">
        <v>60</v>
      </c>
      <c r="M7409">
        <v>205000</v>
      </c>
      <c r="N7409"/>
      <c r="O7409" t="s">
        <v>215</v>
      </c>
      <c r="P7409" t="s">
        <v>16118</v>
      </c>
    </row>
    <row r="7410" spans="1:16" x14ac:dyDescent="0.35">
      <c r="A7410" t="s">
        <v>1</v>
      </c>
      <c r="B7410" t="s">
        <v>16119</v>
      </c>
      <c r="C7410" t="s">
        <v>320</v>
      </c>
      <c r="D7410" t="s">
        <v>4346</v>
      </c>
      <c r="E7410" t="s">
        <v>59</v>
      </c>
      <c r="F7410" t="b">
        <v>0</v>
      </c>
      <c r="G7410" t="s">
        <v>73</v>
      </c>
      <c r="H7410" s="1">
        <v>46097.709594907406</v>
      </c>
      <c r="I7410" t="b">
        <v>0</v>
      </c>
      <c r="J7410" t="b">
        <v>0</v>
      </c>
      <c r="K7410" t="s">
        <v>41</v>
      </c>
      <c r="L7410" t="s">
        <v>74</v>
      </c>
      <c r="M7410"/>
      <c r="N7410">
        <v>70.915000000000006</v>
      </c>
      <c r="O7410" t="s">
        <v>16120</v>
      </c>
      <c r="P7410" t="s">
        <v>16121</v>
      </c>
    </row>
    <row r="7411" spans="1:16" x14ac:dyDescent="0.35">
      <c r="A7411" t="s">
        <v>0</v>
      </c>
      <c r="B7411" t="s">
        <v>16122</v>
      </c>
      <c r="C7411" t="s">
        <v>6315</v>
      </c>
      <c r="D7411" t="s">
        <v>4526</v>
      </c>
      <c r="E7411" t="s">
        <v>59</v>
      </c>
      <c r="F7411" t="b">
        <v>0</v>
      </c>
      <c r="G7411" t="s">
        <v>40</v>
      </c>
      <c r="H7411" s="1">
        <v>46097.725104166668</v>
      </c>
      <c r="I7411" t="b">
        <v>0</v>
      </c>
      <c r="J7411" t="b">
        <v>0</v>
      </c>
      <c r="K7411" t="s">
        <v>40</v>
      </c>
      <c r="L7411" t="s">
        <v>60</v>
      </c>
      <c r="M7411">
        <v>34000</v>
      </c>
      <c r="N7411"/>
      <c r="O7411" t="s">
        <v>16123</v>
      </c>
      <c r="P7411" t="s">
        <v>16124</v>
      </c>
    </row>
    <row r="7412" spans="1:16" x14ac:dyDescent="0.35">
      <c r="A7412" t="s">
        <v>8</v>
      </c>
      <c r="B7412" t="s">
        <v>9863</v>
      </c>
      <c r="C7412" t="s">
        <v>13</v>
      </c>
      <c r="D7412" t="s">
        <v>4526</v>
      </c>
      <c r="E7412" t="s">
        <v>59</v>
      </c>
      <c r="F7412" t="b">
        <v>0</v>
      </c>
      <c r="G7412" t="s">
        <v>13</v>
      </c>
      <c r="H7412" s="1">
        <v>46097.725613425922</v>
      </c>
      <c r="I7412" t="b">
        <v>0</v>
      </c>
      <c r="J7412" t="b">
        <v>0</v>
      </c>
      <c r="K7412" t="s">
        <v>13</v>
      </c>
      <c r="L7412" t="s">
        <v>60</v>
      </c>
      <c r="M7412">
        <v>110000</v>
      </c>
      <c r="N7412"/>
      <c r="O7412" t="s">
        <v>9864</v>
      </c>
      <c r="P7412" t="s">
        <v>9865</v>
      </c>
    </row>
    <row r="7413" spans="1:16" x14ac:dyDescent="0.35">
      <c r="A7413" t="s">
        <v>2</v>
      </c>
      <c r="B7413" t="s">
        <v>16125</v>
      </c>
      <c r="C7413" t="s">
        <v>5717</v>
      </c>
      <c r="D7413" t="s">
        <v>4346</v>
      </c>
      <c r="E7413" t="s">
        <v>59</v>
      </c>
      <c r="F7413" t="b">
        <v>0</v>
      </c>
      <c r="G7413" t="s">
        <v>19</v>
      </c>
      <c r="H7413" s="1">
        <v>46097.726076388892</v>
      </c>
      <c r="I7413" t="b">
        <v>0</v>
      </c>
      <c r="J7413" t="b">
        <v>0</v>
      </c>
      <c r="K7413" t="s">
        <v>19</v>
      </c>
      <c r="L7413" t="s">
        <v>60</v>
      </c>
      <c r="M7413">
        <v>550000</v>
      </c>
      <c r="N7413"/>
      <c r="O7413" t="s">
        <v>16126</v>
      </c>
      <c r="P7413" t="s">
        <v>2613</v>
      </c>
    </row>
    <row r="7414" spans="1:16" x14ac:dyDescent="0.35">
      <c r="A7414" t="s">
        <v>0</v>
      </c>
      <c r="B7414" t="s">
        <v>16127</v>
      </c>
      <c r="C7414" t="s">
        <v>114</v>
      </c>
      <c r="D7414" t="s">
        <v>4346</v>
      </c>
      <c r="E7414" t="s">
        <v>59</v>
      </c>
      <c r="F7414" t="b">
        <v>0</v>
      </c>
      <c r="G7414" t="s">
        <v>77</v>
      </c>
      <c r="H7414" s="1">
        <v>46097.750150462962</v>
      </c>
      <c r="I7414" t="b">
        <v>0</v>
      </c>
      <c r="J7414" t="b">
        <v>0</v>
      </c>
      <c r="K7414" t="s">
        <v>41</v>
      </c>
      <c r="L7414" t="s">
        <v>74</v>
      </c>
      <c r="M7414"/>
      <c r="N7414">
        <v>39</v>
      </c>
      <c r="O7414" t="s">
        <v>16128</v>
      </c>
      <c r="P7414" t="s">
        <v>1482</v>
      </c>
    </row>
    <row r="7415" spans="1:16" x14ac:dyDescent="0.35">
      <c r="A7415" t="s">
        <v>0</v>
      </c>
      <c r="B7415" t="s">
        <v>16129</v>
      </c>
      <c r="C7415" t="s">
        <v>114</v>
      </c>
      <c r="D7415" t="s">
        <v>4346</v>
      </c>
      <c r="E7415" t="s">
        <v>59</v>
      </c>
      <c r="F7415" t="b">
        <v>0</v>
      </c>
      <c r="G7415" t="s">
        <v>77</v>
      </c>
      <c r="H7415" s="1">
        <v>46097.750150462962</v>
      </c>
      <c r="I7415" t="b">
        <v>0</v>
      </c>
      <c r="J7415" t="b">
        <v>0</v>
      </c>
      <c r="K7415" t="s">
        <v>41</v>
      </c>
      <c r="L7415" t="s">
        <v>74</v>
      </c>
      <c r="M7415"/>
      <c r="N7415">
        <v>51</v>
      </c>
      <c r="O7415" t="s">
        <v>16128</v>
      </c>
      <c r="P7415" t="s">
        <v>1482</v>
      </c>
    </row>
    <row r="7416" spans="1:16" x14ac:dyDescent="0.35">
      <c r="A7416" t="s">
        <v>2</v>
      </c>
      <c r="B7416" t="s">
        <v>16130</v>
      </c>
      <c r="C7416" t="s">
        <v>194</v>
      </c>
      <c r="D7416" t="s">
        <v>4526</v>
      </c>
      <c r="E7416" t="s">
        <v>59</v>
      </c>
      <c r="F7416" t="b">
        <v>0</v>
      </c>
      <c r="G7416" t="s">
        <v>65</v>
      </c>
      <c r="H7416" s="1">
        <v>46097.750509259262</v>
      </c>
      <c r="I7416" t="b">
        <v>0</v>
      </c>
      <c r="J7416" t="b">
        <v>1</v>
      </c>
      <c r="K7416" t="s">
        <v>41</v>
      </c>
      <c r="L7416" t="s">
        <v>60</v>
      </c>
      <c r="M7416">
        <v>135000</v>
      </c>
      <c r="N7416"/>
      <c r="O7416" t="s">
        <v>2174</v>
      </c>
      <c r="P7416" t="s">
        <v>16131</v>
      </c>
    </row>
    <row r="7417" spans="1:16" x14ac:dyDescent="0.35">
      <c r="A7417" t="s">
        <v>1</v>
      </c>
      <c r="B7417" t="s">
        <v>16132</v>
      </c>
      <c r="C7417" t="s">
        <v>16133</v>
      </c>
      <c r="D7417" t="s">
        <v>2360</v>
      </c>
      <c r="E7417" t="s">
        <v>59</v>
      </c>
      <c r="F7417" t="b">
        <v>0</v>
      </c>
      <c r="G7417" t="s">
        <v>65</v>
      </c>
      <c r="H7417" s="1">
        <v>46097.751030092593</v>
      </c>
      <c r="I7417" t="b">
        <v>1</v>
      </c>
      <c r="J7417" t="b">
        <v>0</v>
      </c>
      <c r="K7417" t="s">
        <v>41</v>
      </c>
      <c r="L7417" t="s">
        <v>60</v>
      </c>
      <c r="M7417">
        <v>82500</v>
      </c>
      <c r="N7417"/>
      <c r="O7417" t="s">
        <v>16134</v>
      </c>
      <c r="P7417" t="s">
        <v>16135</v>
      </c>
    </row>
    <row r="7418" spans="1:16" x14ac:dyDescent="0.35">
      <c r="A7418" t="s">
        <v>1</v>
      </c>
      <c r="B7418" t="s">
        <v>16136</v>
      </c>
      <c r="C7418" t="s">
        <v>947</v>
      </c>
      <c r="D7418" t="s">
        <v>4587</v>
      </c>
      <c r="E7418" t="s">
        <v>59</v>
      </c>
      <c r="F7418" t="b">
        <v>0</v>
      </c>
      <c r="G7418" t="s">
        <v>65</v>
      </c>
      <c r="H7418" s="1">
        <v>46097.751111111109</v>
      </c>
      <c r="I7418" t="b">
        <v>1</v>
      </c>
      <c r="J7418" t="b">
        <v>0</v>
      </c>
      <c r="K7418" t="s">
        <v>41</v>
      </c>
      <c r="L7418" t="s">
        <v>74</v>
      </c>
      <c r="M7418"/>
      <c r="N7418">
        <v>52.5</v>
      </c>
      <c r="O7418" t="s">
        <v>6724</v>
      </c>
      <c r="P7418" t="s">
        <v>16117</v>
      </c>
    </row>
    <row r="7419" spans="1:16" x14ac:dyDescent="0.35">
      <c r="A7419" t="s">
        <v>1</v>
      </c>
      <c r="B7419" t="s">
        <v>385</v>
      </c>
      <c r="C7419" t="s">
        <v>2145</v>
      </c>
      <c r="D7419" t="s">
        <v>4526</v>
      </c>
      <c r="E7419" t="s">
        <v>59</v>
      </c>
      <c r="F7419" t="b">
        <v>0</v>
      </c>
      <c r="G7419" t="s">
        <v>89</v>
      </c>
      <c r="H7419" s="1">
        <v>46097.766493055547</v>
      </c>
      <c r="I7419" t="b">
        <v>0</v>
      </c>
      <c r="J7419" t="b">
        <v>0</v>
      </c>
      <c r="K7419" t="s">
        <v>41</v>
      </c>
      <c r="L7419" t="s">
        <v>60</v>
      </c>
      <c r="M7419">
        <v>112500</v>
      </c>
      <c r="N7419"/>
      <c r="O7419" t="s">
        <v>761</v>
      </c>
      <c r="P7419" t="s">
        <v>16137</v>
      </c>
    </row>
    <row r="7420" spans="1:16" x14ac:dyDescent="0.35">
      <c r="A7420" t="s">
        <v>2</v>
      </c>
      <c r="B7420" t="s">
        <v>1563</v>
      </c>
      <c r="C7420" t="s">
        <v>20</v>
      </c>
      <c r="D7420" t="s">
        <v>4526</v>
      </c>
      <c r="E7420" t="s">
        <v>59</v>
      </c>
      <c r="F7420" t="b">
        <v>0</v>
      </c>
      <c r="G7420" t="s">
        <v>20</v>
      </c>
      <c r="H7420" s="1">
        <v>46097.773275462961</v>
      </c>
      <c r="I7420" t="b">
        <v>1</v>
      </c>
      <c r="J7420" t="b">
        <v>0</v>
      </c>
      <c r="K7420" t="s">
        <v>20</v>
      </c>
      <c r="L7420" t="s">
        <v>60</v>
      </c>
      <c r="M7420">
        <v>97500</v>
      </c>
      <c r="N7420"/>
      <c r="O7420" t="s">
        <v>16138</v>
      </c>
      <c r="P7420" t="s">
        <v>1786</v>
      </c>
    </row>
    <row r="7421" spans="1:16" x14ac:dyDescent="0.35">
      <c r="A7421" t="s">
        <v>1</v>
      </c>
      <c r="B7421" t="s">
        <v>15214</v>
      </c>
      <c r="C7421" t="s">
        <v>333</v>
      </c>
      <c r="D7421" t="s">
        <v>2360</v>
      </c>
      <c r="E7421" t="s">
        <v>59</v>
      </c>
      <c r="F7421" t="b">
        <v>0</v>
      </c>
      <c r="G7421" t="s">
        <v>77</v>
      </c>
      <c r="H7421" s="1">
        <v>46097.791851851849</v>
      </c>
      <c r="I7421" t="b">
        <v>0</v>
      </c>
      <c r="J7421" t="b">
        <v>0</v>
      </c>
      <c r="K7421" t="s">
        <v>41</v>
      </c>
      <c r="L7421" t="s">
        <v>74</v>
      </c>
      <c r="M7421"/>
      <c r="N7421">
        <v>35</v>
      </c>
      <c r="O7421" t="s">
        <v>1300</v>
      </c>
      <c r="P7421" t="s">
        <v>219</v>
      </c>
    </row>
    <row r="7422" spans="1:16" x14ac:dyDescent="0.35">
      <c r="A7422" t="s">
        <v>7</v>
      </c>
      <c r="B7422" t="s">
        <v>16139</v>
      </c>
      <c r="C7422" t="s">
        <v>1375</v>
      </c>
      <c r="D7422" t="s">
        <v>2360</v>
      </c>
      <c r="E7422" t="s">
        <v>59</v>
      </c>
      <c r="F7422" t="b">
        <v>0</v>
      </c>
      <c r="G7422" t="s">
        <v>68</v>
      </c>
      <c r="H7422" s="1">
        <v>46097.791990740741</v>
      </c>
      <c r="I7422" t="b">
        <v>0</v>
      </c>
      <c r="J7422" t="b">
        <v>1</v>
      </c>
      <c r="K7422" t="s">
        <v>41</v>
      </c>
      <c r="L7422" t="s">
        <v>60</v>
      </c>
      <c r="M7422">
        <v>136500</v>
      </c>
      <c r="N7422"/>
      <c r="O7422" t="s">
        <v>1664</v>
      </c>
      <c r="P7422" t="s">
        <v>16140</v>
      </c>
    </row>
    <row r="7423" spans="1:16" x14ac:dyDescent="0.35">
      <c r="A7423" t="s">
        <v>2</v>
      </c>
      <c r="B7423" t="s">
        <v>16141</v>
      </c>
      <c r="C7423" t="s">
        <v>4220</v>
      </c>
      <c r="D7423" t="s">
        <v>111</v>
      </c>
      <c r="E7423" t="s">
        <v>59</v>
      </c>
      <c r="F7423" t="b">
        <v>0</v>
      </c>
      <c r="G7423" t="s">
        <v>89</v>
      </c>
      <c r="H7423" s="1">
        <v>46097.792500000003</v>
      </c>
      <c r="I7423" t="b">
        <v>0</v>
      </c>
      <c r="J7423" t="b">
        <v>1</v>
      </c>
      <c r="K7423" t="s">
        <v>41</v>
      </c>
      <c r="L7423" t="s">
        <v>60</v>
      </c>
      <c r="M7423">
        <v>180000</v>
      </c>
      <c r="N7423"/>
      <c r="O7423" t="s">
        <v>111</v>
      </c>
    </row>
    <row r="7424" spans="1:16" x14ac:dyDescent="0.35">
      <c r="A7424" t="s">
        <v>5</v>
      </c>
      <c r="B7424" t="s">
        <v>1230</v>
      </c>
      <c r="C7424" t="s">
        <v>76</v>
      </c>
      <c r="D7424" t="s">
        <v>4526</v>
      </c>
      <c r="E7424" t="s">
        <v>59</v>
      </c>
      <c r="F7424" t="b">
        <v>1</v>
      </c>
      <c r="G7424" t="s">
        <v>65</v>
      </c>
      <c r="H7424" s="1">
        <v>46097.792696759258</v>
      </c>
      <c r="I7424" t="b">
        <v>0</v>
      </c>
      <c r="J7424" t="b">
        <v>0</v>
      </c>
      <c r="K7424" t="s">
        <v>41</v>
      </c>
      <c r="L7424" t="s">
        <v>60</v>
      </c>
      <c r="M7424">
        <v>115000</v>
      </c>
      <c r="N7424"/>
      <c r="O7424" t="s">
        <v>2530</v>
      </c>
      <c r="P7424" t="s">
        <v>16142</v>
      </c>
    </row>
    <row r="7425" spans="1:16" x14ac:dyDescent="0.35">
      <c r="A7425" t="s">
        <v>4</v>
      </c>
      <c r="B7425" t="s">
        <v>16143</v>
      </c>
      <c r="C7425" t="s">
        <v>4497</v>
      </c>
      <c r="D7425" t="s">
        <v>2360</v>
      </c>
      <c r="E7425" t="s">
        <v>59</v>
      </c>
      <c r="F7425" t="b">
        <v>0</v>
      </c>
      <c r="G7425" t="s">
        <v>65</v>
      </c>
      <c r="H7425" s="1">
        <v>46097.79277777778</v>
      </c>
      <c r="I7425" t="b">
        <v>1</v>
      </c>
      <c r="J7425" t="b">
        <v>0</v>
      </c>
      <c r="K7425" t="s">
        <v>41</v>
      </c>
      <c r="L7425" t="s">
        <v>60</v>
      </c>
      <c r="M7425">
        <v>132500</v>
      </c>
      <c r="N7425"/>
      <c r="O7425" t="s">
        <v>16144</v>
      </c>
      <c r="P7425" t="s">
        <v>146</v>
      </c>
    </row>
    <row r="7426" spans="1:16" x14ac:dyDescent="0.35">
      <c r="A7426" t="s">
        <v>0</v>
      </c>
      <c r="B7426" t="s">
        <v>883</v>
      </c>
      <c r="C7426" t="s">
        <v>6744</v>
      </c>
      <c r="D7426" t="s">
        <v>4346</v>
      </c>
      <c r="E7426" t="s">
        <v>871</v>
      </c>
      <c r="F7426" t="b">
        <v>0</v>
      </c>
      <c r="G7426" t="s">
        <v>40</v>
      </c>
      <c r="H7426" s="1">
        <v>46097.808495370373</v>
      </c>
      <c r="I7426" t="b">
        <v>0</v>
      </c>
      <c r="J7426" t="b">
        <v>0</v>
      </c>
      <c r="K7426" t="s">
        <v>40</v>
      </c>
      <c r="L7426" t="s">
        <v>74</v>
      </c>
      <c r="M7426"/>
      <c r="N7426">
        <v>12.71</v>
      </c>
      <c r="O7426" t="s">
        <v>16145</v>
      </c>
      <c r="P7426" t="s">
        <v>10027</v>
      </c>
    </row>
    <row r="7427" spans="1:16" x14ac:dyDescent="0.35">
      <c r="A7427" t="s">
        <v>8</v>
      </c>
      <c r="B7427" t="s">
        <v>16146</v>
      </c>
      <c r="C7427" t="s">
        <v>5026</v>
      </c>
      <c r="D7427" t="s">
        <v>4346</v>
      </c>
      <c r="E7427" t="s">
        <v>59</v>
      </c>
      <c r="F7427" t="b">
        <v>0</v>
      </c>
      <c r="G7427" t="s">
        <v>40</v>
      </c>
      <c r="H7427" s="1">
        <v>46097.808541666673</v>
      </c>
      <c r="I7427" t="b">
        <v>0</v>
      </c>
      <c r="J7427" t="b">
        <v>0</v>
      </c>
      <c r="K7427" t="s">
        <v>40</v>
      </c>
      <c r="L7427" t="s">
        <v>60</v>
      </c>
      <c r="M7427">
        <v>31500</v>
      </c>
      <c r="N7427"/>
      <c r="O7427" t="s">
        <v>16147</v>
      </c>
      <c r="P7427" t="s">
        <v>208</v>
      </c>
    </row>
    <row r="7428" spans="1:16" x14ac:dyDescent="0.35">
      <c r="A7428" t="s">
        <v>1</v>
      </c>
      <c r="B7428" t="s">
        <v>1568</v>
      </c>
      <c r="C7428" t="s">
        <v>76</v>
      </c>
      <c r="D7428" t="s">
        <v>4346</v>
      </c>
      <c r="E7428" t="s">
        <v>59</v>
      </c>
      <c r="F7428" t="b">
        <v>1</v>
      </c>
      <c r="G7428" t="s">
        <v>13</v>
      </c>
      <c r="H7428" s="1">
        <v>46097.808877314812</v>
      </c>
      <c r="I7428" t="b">
        <v>1</v>
      </c>
      <c r="J7428" t="b">
        <v>0</v>
      </c>
      <c r="K7428" t="s">
        <v>13</v>
      </c>
      <c r="L7428" t="s">
        <v>60</v>
      </c>
      <c r="M7428">
        <v>174000</v>
      </c>
      <c r="N7428"/>
      <c r="O7428" t="s">
        <v>2930</v>
      </c>
      <c r="P7428" t="s">
        <v>16148</v>
      </c>
    </row>
    <row r="7429" spans="1:16" x14ac:dyDescent="0.35">
      <c r="A7429" t="s">
        <v>0</v>
      </c>
      <c r="B7429" t="s">
        <v>1125</v>
      </c>
      <c r="C7429" t="s">
        <v>86</v>
      </c>
      <c r="D7429" t="s">
        <v>4346</v>
      </c>
      <c r="E7429" t="s">
        <v>59</v>
      </c>
      <c r="F7429" t="b">
        <v>0</v>
      </c>
      <c r="G7429" t="s">
        <v>77</v>
      </c>
      <c r="H7429" s="1">
        <v>46097.833460648151</v>
      </c>
      <c r="I7429" t="b">
        <v>0</v>
      </c>
      <c r="J7429" t="b">
        <v>1</v>
      </c>
      <c r="K7429" t="s">
        <v>41</v>
      </c>
      <c r="L7429" t="s">
        <v>60</v>
      </c>
      <c r="M7429">
        <v>93951.5</v>
      </c>
      <c r="N7429"/>
      <c r="O7429" t="s">
        <v>16149</v>
      </c>
      <c r="P7429" t="s">
        <v>16150</v>
      </c>
    </row>
    <row r="7430" spans="1:16" x14ac:dyDescent="0.35">
      <c r="A7430" t="s">
        <v>2</v>
      </c>
      <c r="B7430" t="s">
        <v>16151</v>
      </c>
      <c r="C7430" t="s">
        <v>2811</v>
      </c>
      <c r="D7430" t="s">
        <v>4346</v>
      </c>
      <c r="E7430" t="s">
        <v>59</v>
      </c>
      <c r="F7430" t="b">
        <v>0</v>
      </c>
      <c r="G7430" t="s">
        <v>77</v>
      </c>
      <c r="H7430" s="1">
        <v>46097.833460648151</v>
      </c>
      <c r="I7430" t="b">
        <v>0</v>
      </c>
      <c r="J7430" t="b">
        <v>0</v>
      </c>
      <c r="K7430" t="s">
        <v>41</v>
      </c>
      <c r="L7430" t="s">
        <v>74</v>
      </c>
      <c r="M7430"/>
      <c r="N7430">
        <v>37.5</v>
      </c>
      <c r="O7430" t="s">
        <v>9057</v>
      </c>
      <c r="P7430" t="s">
        <v>16152</v>
      </c>
    </row>
    <row r="7431" spans="1:16" x14ac:dyDescent="0.35">
      <c r="A7431" t="s">
        <v>6</v>
      </c>
      <c r="B7431" t="s">
        <v>16153</v>
      </c>
      <c r="C7431" t="s">
        <v>2217</v>
      </c>
      <c r="D7431" t="s">
        <v>4346</v>
      </c>
      <c r="E7431" t="s">
        <v>59</v>
      </c>
      <c r="F7431" t="b">
        <v>0</v>
      </c>
      <c r="G7431" t="s">
        <v>68</v>
      </c>
      <c r="H7431" s="1">
        <v>46097.833657407413</v>
      </c>
      <c r="I7431" t="b">
        <v>0</v>
      </c>
      <c r="J7431" t="b">
        <v>1</v>
      </c>
      <c r="K7431" t="s">
        <v>41</v>
      </c>
      <c r="L7431" t="s">
        <v>60</v>
      </c>
      <c r="M7431">
        <v>70000</v>
      </c>
      <c r="N7431"/>
      <c r="O7431" t="s">
        <v>16154</v>
      </c>
      <c r="P7431" t="s">
        <v>3179</v>
      </c>
    </row>
    <row r="7432" spans="1:16" x14ac:dyDescent="0.35">
      <c r="A7432" t="s">
        <v>6</v>
      </c>
      <c r="B7432" t="s">
        <v>16155</v>
      </c>
      <c r="C7432" t="s">
        <v>112</v>
      </c>
      <c r="D7432" t="s">
        <v>4346</v>
      </c>
      <c r="E7432" t="s">
        <v>59</v>
      </c>
      <c r="F7432" t="b">
        <v>0</v>
      </c>
      <c r="G7432" t="s">
        <v>65</v>
      </c>
      <c r="H7432" s="1">
        <v>46097.833819444437</v>
      </c>
      <c r="I7432" t="b">
        <v>0</v>
      </c>
      <c r="J7432" t="b">
        <v>1</v>
      </c>
      <c r="K7432" t="s">
        <v>41</v>
      </c>
      <c r="L7432" t="s">
        <v>60</v>
      </c>
      <c r="M7432">
        <v>200000</v>
      </c>
      <c r="N7432"/>
      <c r="O7432" t="s">
        <v>1990</v>
      </c>
      <c r="P7432" t="s">
        <v>310</v>
      </c>
    </row>
    <row r="7433" spans="1:16" x14ac:dyDescent="0.35">
      <c r="A7433" t="s">
        <v>2</v>
      </c>
      <c r="B7433" t="s">
        <v>16156</v>
      </c>
      <c r="C7433" t="s">
        <v>16157</v>
      </c>
      <c r="D7433" t="s">
        <v>5440</v>
      </c>
      <c r="E7433" t="s">
        <v>59</v>
      </c>
      <c r="F7433" t="b">
        <v>0</v>
      </c>
      <c r="G7433" t="s">
        <v>65</v>
      </c>
      <c r="H7433" s="1">
        <v>46097.83384259259</v>
      </c>
      <c r="I7433" t="b">
        <v>0</v>
      </c>
      <c r="J7433" t="b">
        <v>1</v>
      </c>
      <c r="K7433" t="s">
        <v>41</v>
      </c>
      <c r="L7433" t="s">
        <v>60</v>
      </c>
      <c r="M7433">
        <v>117000</v>
      </c>
      <c r="N7433"/>
      <c r="O7433" t="s">
        <v>2521</v>
      </c>
      <c r="P7433" t="s">
        <v>16158</v>
      </c>
    </row>
    <row r="7434" spans="1:16" x14ac:dyDescent="0.35">
      <c r="A7434" t="s">
        <v>6</v>
      </c>
      <c r="B7434" t="s">
        <v>16159</v>
      </c>
      <c r="C7434" t="s">
        <v>16157</v>
      </c>
      <c r="D7434" t="s">
        <v>5440</v>
      </c>
      <c r="E7434" t="s">
        <v>59</v>
      </c>
      <c r="F7434" t="b">
        <v>0</v>
      </c>
      <c r="G7434" t="s">
        <v>65</v>
      </c>
      <c r="H7434" s="1">
        <v>46097.83384259259</v>
      </c>
      <c r="I7434" t="b">
        <v>0</v>
      </c>
      <c r="J7434" t="b">
        <v>1</v>
      </c>
      <c r="K7434" t="s">
        <v>41</v>
      </c>
      <c r="L7434" t="s">
        <v>60</v>
      </c>
      <c r="M7434">
        <v>117000</v>
      </c>
      <c r="N7434"/>
      <c r="O7434" t="s">
        <v>2521</v>
      </c>
      <c r="P7434" t="s">
        <v>16160</v>
      </c>
    </row>
    <row r="7435" spans="1:16" x14ac:dyDescent="0.35">
      <c r="A7435" t="s">
        <v>1</v>
      </c>
      <c r="B7435" t="s">
        <v>16161</v>
      </c>
      <c r="C7435" t="s">
        <v>10325</v>
      </c>
      <c r="D7435" t="s">
        <v>4526</v>
      </c>
      <c r="E7435" t="s">
        <v>59</v>
      </c>
      <c r="F7435" t="b">
        <v>0</v>
      </c>
      <c r="G7435" t="s">
        <v>77</v>
      </c>
      <c r="H7435" s="1">
        <v>46097.83394675926</v>
      </c>
      <c r="I7435" t="b">
        <v>0</v>
      </c>
      <c r="J7435" t="b">
        <v>1</v>
      </c>
      <c r="K7435" t="s">
        <v>41</v>
      </c>
      <c r="L7435" t="s">
        <v>60</v>
      </c>
      <c r="M7435">
        <v>126800</v>
      </c>
      <c r="N7435"/>
      <c r="O7435" t="s">
        <v>195</v>
      </c>
      <c r="P7435" t="s">
        <v>2422</v>
      </c>
    </row>
    <row r="7436" spans="1:16" x14ac:dyDescent="0.35">
      <c r="A7436" t="s">
        <v>2</v>
      </c>
      <c r="B7436" t="s">
        <v>16162</v>
      </c>
      <c r="C7436" t="s">
        <v>79</v>
      </c>
      <c r="D7436" t="s">
        <v>4346</v>
      </c>
      <c r="E7436" t="s">
        <v>59</v>
      </c>
      <c r="F7436" t="b">
        <v>0</v>
      </c>
      <c r="G7436" t="s">
        <v>77</v>
      </c>
      <c r="H7436" s="1">
        <v>46097.83394675926</v>
      </c>
      <c r="I7436" t="b">
        <v>0</v>
      </c>
      <c r="J7436" t="b">
        <v>1</v>
      </c>
      <c r="K7436" t="s">
        <v>41</v>
      </c>
      <c r="L7436" t="s">
        <v>60</v>
      </c>
      <c r="M7436">
        <v>168000</v>
      </c>
      <c r="N7436"/>
      <c r="O7436" t="s">
        <v>1990</v>
      </c>
      <c r="P7436" t="s">
        <v>310</v>
      </c>
    </row>
    <row r="7437" spans="1:16" x14ac:dyDescent="0.35">
      <c r="A7437" t="s">
        <v>2</v>
      </c>
      <c r="B7437" t="s">
        <v>16163</v>
      </c>
      <c r="C7437" t="s">
        <v>8540</v>
      </c>
      <c r="D7437" t="s">
        <v>4346</v>
      </c>
      <c r="E7437" t="s">
        <v>59</v>
      </c>
      <c r="F7437" t="b">
        <v>0</v>
      </c>
      <c r="G7437" t="s">
        <v>68</v>
      </c>
      <c r="H7437" s="1">
        <v>46097.834143518521</v>
      </c>
      <c r="I7437" t="b">
        <v>0</v>
      </c>
      <c r="J7437" t="b">
        <v>0</v>
      </c>
      <c r="K7437" t="s">
        <v>41</v>
      </c>
      <c r="L7437" t="s">
        <v>60</v>
      </c>
      <c r="M7437">
        <v>177500</v>
      </c>
      <c r="N7437"/>
      <c r="O7437" t="s">
        <v>4498</v>
      </c>
      <c r="P7437" t="s">
        <v>16164</v>
      </c>
    </row>
    <row r="7438" spans="1:16" x14ac:dyDescent="0.35">
      <c r="A7438" t="s">
        <v>5</v>
      </c>
      <c r="B7438" t="s">
        <v>16165</v>
      </c>
      <c r="C7438" t="s">
        <v>1447</v>
      </c>
      <c r="D7438" t="s">
        <v>2360</v>
      </c>
      <c r="E7438" t="s">
        <v>59</v>
      </c>
      <c r="F7438" t="b">
        <v>0</v>
      </c>
      <c r="G7438" t="s">
        <v>65</v>
      </c>
      <c r="H7438" s="1">
        <v>46097.834247685183</v>
      </c>
      <c r="I7438" t="b">
        <v>0</v>
      </c>
      <c r="J7438" t="b">
        <v>1</v>
      </c>
      <c r="K7438" t="s">
        <v>41</v>
      </c>
      <c r="L7438" t="s">
        <v>74</v>
      </c>
      <c r="M7438"/>
      <c r="N7438">
        <v>75</v>
      </c>
      <c r="O7438" t="s">
        <v>9968</v>
      </c>
      <c r="P7438" t="s">
        <v>16166</v>
      </c>
    </row>
    <row r="7439" spans="1:16" x14ac:dyDescent="0.35">
      <c r="A7439" t="s">
        <v>1</v>
      </c>
      <c r="B7439" t="s">
        <v>7442</v>
      </c>
      <c r="C7439" t="s">
        <v>952</v>
      </c>
      <c r="D7439" t="s">
        <v>4526</v>
      </c>
      <c r="E7439" t="s">
        <v>59</v>
      </c>
      <c r="F7439" t="b">
        <v>0</v>
      </c>
      <c r="G7439" t="s">
        <v>65</v>
      </c>
      <c r="H7439" s="1">
        <v>46097.834363425929</v>
      </c>
      <c r="I7439" t="b">
        <v>1</v>
      </c>
      <c r="J7439" t="b">
        <v>1</v>
      </c>
      <c r="K7439" t="s">
        <v>41</v>
      </c>
      <c r="L7439" t="s">
        <v>60</v>
      </c>
      <c r="M7439">
        <v>114690.54</v>
      </c>
      <c r="N7439"/>
      <c r="O7439" t="s">
        <v>6254</v>
      </c>
      <c r="P7439" t="s">
        <v>7443</v>
      </c>
    </row>
    <row r="7440" spans="1:16" x14ac:dyDescent="0.35">
      <c r="A7440" t="s">
        <v>1</v>
      </c>
      <c r="B7440" t="s">
        <v>16167</v>
      </c>
      <c r="C7440" t="s">
        <v>121</v>
      </c>
      <c r="D7440" t="s">
        <v>4526</v>
      </c>
      <c r="E7440" t="s">
        <v>59</v>
      </c>
      <c r="F7440" t="b">
        <v>0</v>
      </c>
      <c r="G7440" t="s">
        <v>68</v>
      </c>
      <c r="H7440" s="1">
        <v>46097.849479166667</v>
      </c>
      <c r="I7440" t="b">
        <v>1</v>
      </c>
      <c r="J7440" t="b">
        <v>1</v>
      </c>
      <c r="K7440" t="s">
        <v>41</v>
      </c>
      <c r="L7440" t="s">
        <v>60</v>
      </c>
      <c r="M7440">
        <v>116600</v>
      </c>
      <c r="N7440"/>
      <c r="O7440" t="s">
        <v>1962</v>
      </c>
      <c r="P7440" t="s">
        <v>16168</v>
      </c>
    </row>
    <row r="7441" spans="1:16" x14ac:dyDescent="0.35">
      <c r="A7441" t="s">
        <v>1</v>
      </c>
      <c r="B7441" t="s">
        <v>16169</v>
      </c>
      <c r="C7441" t="s">
        <v>1004</v>
      </c>
      <c r="D7441" t="s">
        <v>4526</v>
      </c>
      <c r="E7441" t="s">
        <v>59</v>
      </c>
      <c r="F7441" t="b">
        <v>0</v>
      </c>
      <c r="G7441" t="s">
        <v>89</v>
      </c>
      <c r="H7441" s="1">
        <v>46097.849895833337</v>
      </c>
      <c r="I7441" t="b">
        <v>0</v>
      </c>
      <c r="J7441" t="b">
        <v>1</v>
      </c>
      <c r="K7441" t="s">
        <v>41</v>
      </c>
      <c r="L7441" t="s">
        <v>60</v>
      </c>
      <c r="M7441">
        <v>67500</v>
      </c>
      <c r="N7441"/>
      <c r="O7441" t="s">
        <v>9996</v>
      </c>
      <c r="P7441" t="s">
        <v>16170</v>
      </c>
    </row>
    <row r="7442" spans="1:16" x14ac:dyDescent="0.35">
      <c r="A7442" t="s">
        <v>1</v>
      </c>
      <c r="B7442" t="s">
        <v>1</v>
      </c>
      <c r="C7442" t="s">
        <v>6685</v>
      </c>
      <c r="D7442" t="s">
        <v>4346</v>
      </c>
      <c r="E7442" t="s">
        <v>59</v>
      </c>
      <c r="F7442" t="b">
        <v>0</v>
      </c>
      <c r="G7442" t="s">
        <v>40</v>
      </c>
      <c r="H7442" s="1">
        <v>46097.850254629629</v>
      </c>
      <c r="I7442" t="b">
        <v>1</v>
      </c>
      <c r="J7442" t="b">
        <v>0</v>
      </c>
      <c r="K7442" t="s">
        <v>40</v>
      </c>
      <c r="L7442" t="s">
        <v>60</v>
      </c>
      <c r="M7442">
        <v>37500</v>
      </c>
      <c r="N7442"/>
      <c r="O7442" t="s">
        <v>16171</v>
      </c>
      <c r="P7442" t="s">
        <v>16172</v>
      </c>
    </row>
    <row r="7443" spans="1:16" x14ac:dyDescent="0.35">
      <c r="A7443" t="s">
        <v>0</v>
      </c>
      <c r="B7443" t="s">
        <v>0</v>
      </c>
      <c r="C7443" t="s">
        <v>2506</v>
      </c>
      <c r="D7443" t="s">
        <v>4526</v>
      </c>
      <c r="E7443" t="s">
        <v>88</v>
      </c>
      <c r="F7443" t="b">
        <v>0</v>
      </c>
      <c r="G7443" t="s">
        <v>63</v>
      </c>
      <c r="H7443" s="1">
        <v>46097.857453703713</v>
      </c>
      <c r="I7443" t="b">
        <v>1</v>
      </c>
      <c r="J7443" t="b">
        <v>0</v>
      </c>
      <c r="K7443" t="s">
        <v>41</v>
      </c>
      <c r="L7443" t="s">
        <v>74</v>
      </c>
      <c r="M7443"/>
      <c r="N7443">
        <v>42.5</v>
      </c>
      <c r="O7443" t="s">
        <v>105</v>
      </c>
      <c r="P7443" t="s">
        <v>802</v>
      </c>
    </row>
    <row r="7444" spans="1:16" x14ac:dyDescent="0.35">
      <c r="A7444" t="s">
        <v>1</v>
      </c>
      <c r="B7444" t="s">
        <v>16173</v>
      </c>
      <c r="C7444" t="s">
        <v>227</v>
      </c>
      <c r="D7444" t="s">
        <v>4346</v>
      </c>
      <c r="E7444" t="s">
        <v>59</v>
      </c>
      <c r="F7444" t="b">
        <v>0</v>
      </c>
      <c r="G7444" t="s">
        <v>63</v>
      </c>
      <c r="H7444" s="1">
        <v>46097.857719907413</v>
      </c>
      <c r="I7444" t="b">
        <v>0</v>
      </c>
      <c r="J7444" t="b">
        <v>1</v>
      </c>
      <c r="K7444" t="s">
        <v>41</v>
      </c>
      <c r="L7444" t="s">
        <v>60</v>
      </c>
      <c r="M7444">
        <v>160000</v>
      </c>
      <c r="N7444"/>
      <c r="O7444" t="s">
        <v>16174</v>
      </c>
      <c r="P7444" t="s">
        <v>16175</v>
      </c>
    </row>
    <row r="7445" spans="1:16" x14ac:dyDescent="0.35">
      <c r="A7445" t="s">
        <v>0</v>
      </c>
      <c r="B7445" t="s">
        <v>2731</v>
      </c>
      <c r="C7445" t="s">
        <v>114</v>
      </c>
      <c r="D7445" t="s">
        <v>4346</v>
      </c>
      <c r="E7445" t="s">
        <v>232</v>
      </c>
      <c r="F7445" t="b">
        <v>0</v>
      </c>
      <c r="G7445" t="s">
        <v>77</v>
      </c>
      <c r="H7445" s="1">
        <v>46097.875127314823</v>
      </c>
      <c r="I7445" t="b">
        <v>0</v>
      </c>
      <c r="J7445" t="b">
        <v>0</v>
      </c>
      <c r="K7445" t="s">
        <v>41</v>
      </c>
      <c r="L7445" t="s">
        <v>74</v>
      </c>
      <c r="M7445"/>
      <c r="N7445">
        <v>41</v>
      </c>
      <c r="O7445" t="s">
        <v>16176</v>
      </c>
      <c r="P7445" t="s">
        <v>1482</v>
      </c>
    </row>
    <row r="7446" spans="1:16" x14ac:dyDescent="0.35">
      <c r="A7446" t="s">
        <v>2</v>
      </c>
      <c r="B7446" t="s">
        <v>986</v>
      </c>
      <c r="C7446" t="s">
        <v>333</v>
      </c>
      <c r="D7446" t="s">
        <v>2360</v>
      </c>
      <c r="E7446" t="s">
        <v>59</v>
      </c>
      <c r="F7446" t="b">
        <v>0</v>
      </c>
      <c r="G7446" t="s">
        <v>77</v>
      </c>
      <c r="H7446" s="1">
        <v>46097.875613425917</v>
      </c>
      <c r="I7446" t="b">
        <v>0</v>
      </c>
      <c r="J7446" t="b">
        <v>1</v>
      </c>
      <c r="K7446" t="s">
        <v>41</v>
      </c>
      <c r="L7446" t="s">
        <v>60</v>
      </c>
      <c r="M7446">
        <v>120000</v>
      </c>
      <c r="N7446"/>
      <c r="O7446" t="s">
        <v>16177</v>
      </c>
      <c r="P7446" t="s">
        <v>310</v>
      </c>
    </row>
    <row r="7447" spans="1:16" x14ac:dyDescent="0.35">
      <c r="A7447" t="s">
        <v>1</v>
      </c>
      <c r="B7447" t="s">
        <v>316</v>
      </c>
      <c r="C7447" t="s">
        <v>301</v>
      </c>
      <c r="D7447" t="s">
        <v>4346</v>
      </c>
      <c r="E7447" t="s">
        <v>59</v>
      </c>
      <c r="F7447" t="b">
        <v>0</v>
      </c>
      <c r="G7447" t="s">
        <v>68</v>
      </c>
      <c r="H7447" s="1">
        <v>46097.891145833331</v>
      </c>
      <c r="I7447" t="b">
        <v>0</v>
      </c>
      <c r="J7447" t="b">
        <v>1</v>
      </c>
      <c r="K7447" t="s">
        <v>41</v>
      </c>
      <c r="L7447" t="s">
        <v>60</v>
      </c>
      <c r="M7447">
        <v>175500</v>
      </c>
      <c r="N7447"/>
      <c r="O7447" t="s">
        <v>2095</v>
      </c>
      <c r="P7447" t="s">
        <v>16178</v>
      </c>
    </row>
    <row r="7448" spans="1:16" x14ac:dyDescent="0.35">
      <c r="A7448" t="s">
        <v>4</v>
      </c>
      <c r="B7448" t="s">
        <v>16179</v>
      </c>
      <c r="C7448" t="s">
        <v>76</v>
      </c>
      <c r="D7448" t="s">
        <v>4526</v>
      </c>
      <c r="E7448" t="s">
        <v>59</v>
      </c>
      <c r="F7448" t="b">
        <v>1</v>
      </c>
      <c r="G7448" t="s">
        <v>13</v>
      </c>
      <c r="H7448" s="1">
        <v>46097.892280092587</v>
      </c>
      <c r="I7448" t="b">
        <v>0</v>
      </c>
      <c r="J7448" t="b">
        <v>0</v>
      </c>
      <c r="K7448" t="s">
        <v>13</v>
      </c>
      <c r="L7448" t="s">
        <v>60</v>
      </c>
      <c r="M7448">
        <v>86000</v>
      </c>
      <c r="N7448"/>
      <c r="O7448" t="s">
        <v>16180</v>
      </c>
      <c r="P7448" t="s">
        <v>16181</v>
      </c>
    </row>
    <row r="7449" spans="1:16" x14ac:dyDescent="0.35">
      <c r="A7449" t="s">
        <v>0</v>
      </c>
      <c r="B7449" t="s">
        <v>16182</v>
      </c>
      <c r="C7449" t="s">
        <v>157</v>
      </c>
      <c r="D7449" t="s">
        <v>4346</v>
      </c>
      <c r="E7449" t="s">
        <v>59</v>
      </c>
      <c r="F7449" t="b">
        <v>0</v>
      </c>
      <c r="G7449" t="s">
        <v>77</v>
      </c>
      <c r="H7449" s="1">
        <v>46097.91679398148</v>
      </c>
      <c r="I7449" t="b">
        <v>0</v>
      </c>
      <c r="J7449" t="b">
        <v>1</v>
      </c>
      <c r="K7449" t="s">
        <v>41</v>
      </c>
      <c r="L7449" t="s">
        <v>60</v>
      </c>
      <c r="M7449">
        <v>103800</v>
      </c>
      <c r="N7449"/>
      <c r="O7449" t="s">
        <v>2597</v>
      </c>
      <c r="P7449" t="s">
        <v>16183</v>
      </c>
    </row>
    <row r="7450" spans="1:16" x14ac:dyDescent="0.35">
      <c r="A7450" t="s">
        <v>1</v>
      </c>
      <c r="B7450" t="s">
        <v>16184</v>
      </c>
      <c r="C7450" t="s">
        <v>76</v>
      </c>
      <c r="D7450" t="s">
        <v>4622</v>
      </c>
      <c r="E7450" t="s">
        <v>59</v>
      </c>
      <c r="F7450" t="b">
        <v>1</v>
      </c>
      <c r="G7450" t="s">
        <v>65</v>
      </c>
      <c r="H7450" s="1">
        <v>46097.959351851852</v>
      </c>
      <c r="I7450" t="b">
        <v>1</v>
      </c>
      <c r="J7450" t="b">
        <v>1</v>
      </c>
      <c r="K7450" t="s">
        <v>41</v>
      </c>
      <c r="L7450" t="s">
        <v>60</v>
      </c>
      <c r="M7450">
        <v>189000</v>
      </c>
      <c r="N7450"/>
      <c r="O7450" t="s">
        <v>16185</v>
      </c>
      <c r="P7450" t="s">
        <v>16186</v>
      </c>
    </row>
    <row r="7451" spans="1:16" x14ac:dyDescent="0.35">
      <c r="A7451" t="s">
        <v>2</v>
      </c>
      <c r="B7451" t="s">
        <v>16187</v>
      </c>
      <c r="C7451" t="s">
        <v>605</v>
      </c>
      <c r="D7451" t="s">
        <v>3173</v>
      </c>
      <c r="E7451" t="s">
        <v>232</v>
      </c>
      <c r="F7451" t="b">
        <v>0</v>
      </c>
      <c r="G7451" t="s">
        <v>77</v>
      </c>
      <c r="H7451" s="1">
        <v>46098.000613425917</v>
      </c>
      <c r="I7451" t="b">
        <v>1</v>
      </c>
      <c r="J7451" t="b">
        <v>0</v>
      </c>
      <c r="K7451" t="s">
        <v>41</v>
      </c>
      <c r="L7451" t="s">
        <v>60</v>
      </c>
      <c r="M7451">
        <v>109500</v>
      </c>
      <c r="N7451"/>
      <c r="O7451" t="s">
        <v>371</v>
      </c>
      <c r="P7451" t="s">
        <v>16188</v>
      </c>
    </row>
    <row r="7452" spans="1:16" x14ac:dyDescent="0.35">
      <c r="A7452" t="s">
        <v>1</v>
      </c>
      <c r="B7452" t="s">
        <v>7442</v>
      </c>
      <c r="C7452" t="s">
        <v>6966</v>
      </c>
      <c r="D7452" t="s">
        <v>4346</v>
      </c>
      <c r="E7452" t="s">
        <v>59</v>
      </c>
      <c r="F7452" t="b">
        <v>0</v>
      </c>
      <c r="G7452" t="s">
        <v>65</v>
      </c>
      <c r="H7452" s="1">
        <v>46098.000914351847</v>
      </c>
      <c r="I7452" t="b">
        <v>1</v>
      </c>
      <c r="J7452" t="b">
        <v>1</v>
      </c>
      <c r="K7452" t="s">
        <v>41</v>
      </c>
      <c r="L7452" t="s">
        <v>60</v>
      </c>
      <c r="M7452">
        <v>114690.54</v>
      </c>
      <c r="N7452"/>
      <c r="O7452" t="s">
        <v>6254</v>
      </c>
      <c r="P7452" t="s">
        <v>7443</v>
      </c>
    </row>
    <row r="7453" spans="1:16" x14ac:dyDescent="0.35">
      <c r="A7453" t="s">
        <v>1</v>
      </c>
      <c r="B7453" t="s">
        <v>16189</v>
      </c>
      <c r="C7453" t="s">
        <v>76</v>
      </c>
      <c r="D7453" t="s">
        <v>4346</v>
      </c>
      <c r="E7453" t="s">
        <v>59</v>
      </c>
      <c r="F7453" t="b">
        <v>1</v>
      </c>
      <c r="G7453" t="s">
        <v>65</v>
      </c>
      <c r="H7453" s="1">
        <v>46098.00105324074</v>
      </c>
      <c r="I7453" t="b">
        <v>1</v>
      </c>
      <c r="J7453" t="b">
        <v>0</v>
      </c>
      <c r="K7453" t="s">
        <v>41</v>
      </c>
      <c r="L7453" t="s">
        <v>74</v>
      </c>
      <c r="M7453"/>
      <c r="N7453">
        <v>85</v>
      </c>
      <c r="O7453" t="s">
        <v>16190</v>
      </c>
      <c r="P7453" t="s">
        <v>16191</v>
      </c>
    </row>
    <row r="7454" spans="1:16" x14ac:dyDescent="0.35">
      <c r="A7454" t="s">
        <v>1</v>
      </c>
      <c r="B7454" t="s">
        <v>14383</v>
      </c>
      <c r="C7454" t="s">
        <v>5026</v>
      </c>
      <c r="D7454" t="s">
        <v>4587</v>
      </c>
      <c r="E7454" t="s">
        <v>59</v>
      </c>
      <c r="F7454" t="b">
        <v>0</v>
      </c>
      <c r="G7454" t="s">
        <v>40</v>
      </c>
      <c r="H7454" s="1">
        <v>46098.016956018517</v>
      </c>
      <c r="I7454" t="b">
        <v>1</v>
      </c>
      <c r="J7454" t="b">
        <v>0</v>
      </c>
      <c r="K7454" t="s">
        <v>40</v>
      </c>
      <c r="L7454" t="s">
        <v>60</v>
      </c>
      <c r="M7454">
        <v>55000</v>
      </c>
      <c r="N7454"/>
      <c r="O7454" t="s">
        <v>16192</v>
      </c>
      <c r="P7454" t="s">
        <v>16193</v>
      </c>
    </row>
    <row r="7455" spans="1:16" x14ac:dyDescent="0.35">
      <c r="A7455" t="s">
        <v>0</v>
      </c>
      <c r="B7455" t="s">
        <v>16194</v>
      </c>
      <c r="C7455" t="s">
        <v>19</v>
      </c>
      <c r="D7455" t="s">
        <v>4518</v>
      </c>
      <c r="E7455" t="s">
        <v>132</v>
      </c>
      <c r="F7455" t="b">
        <v>0</v>
      </c>
      <c r="G7455" t="s">
        <v>19</v>
      </c>
      <c r="H7455" s="1">
        <v>46098.017638888887</v>
      </c>
      <c r="I7455" t="b">
        <v>1</v>
      </c>
      <c r="J7455" t="b">
        <v>0</v>
      </c>
      <c r="K7455" t="s">
        <v>19</v>
      </c>
      <c r="L7455" t="s">
        <v>60</v>
      </c>
      <c r="M7455">
        <v>40000</v>
      </c>
      <c r="N7455"/>
      <c r="O7455" t="s">
        <v>4519</v>
      </c>
    </row>
    <row r="7456" spans="1:16" x14ac:dyDescent="0.35">
      <c r="A7456" t="s">
        <v>0</v>
      </c>
      <c r="B7456" t="s">
        <v>16195</v>
      </c>
      <c r="C7456" t="s">
        <v>19</v>
      </c>
      <c r="D7456" t="s">
        <v>4518</v>
      </c>
      <c r="E7456" t="s">
        <v>59</v>
      </c>
      <c r="F7456" t="b">
        <v>0</v>
      </c>
      <c r="G7456" t="s">
        <v>19</v>
      </c>
      <c r="H7456" s="1">
        <v>46098.01766203704</v>
      </c>
      <c r="I7456" t="b">
        <v>1</v>
      </c>
      <c r="J7456" t="b">
        <v>0</v>
      </c>
      <c r="K7456" t="s">
        <v>19</v>
      </c>
      <c r="L7456" t="s">
        <v>60</v>
      </c>
      <c r="M7456">
        <v>62500</v>
      </c>
      <c r="N7456"/>
      <c r="O7456" t="s">
        <v>16196</v>
      </c>
    </row>
    <row r="7457" spans="1:16" x14ac:dyDescent="0.35">
      <c r="A7457" t="s">
        <v>0</v>
      </c>
      <c r="B7457" t="s">
        <v>16197</v>
      </c>
      <c r="C7457" t="s">
        <v>19</v>
      </c>
      <c r="D7457" t="s">
        <v>4518</v>
      </c>
      <c r="E7457" t="s">
        <v>59</v>
      </c>
      <c r="F7457" t="b">
        <v>0</v>
      </c>
      <c r="G7457" t="s">
        <v>19</v>
      </c>
      <c r="H7457" s="1">
        <v>46098.01766203704</v>
      </c>
      <c r="I7457" t="b">
        <v>1</v>
      </c>
      <c r="J7457" t="b">
        <v>0</v>
      </c>
      <c r="K7457" t="s">
        <v>19</v>
      </c>
      <c r="L7457" t="s">
        <v>60</v>
      </c>
      <c r="M7457">
        <v>62500</v>
      </c>
      <c r="N7457"/>
      <c r="O7457" t="s">
        <v>16198</v>
      </c>
    </row>
    <row r="7458" spans="1:16" x14ac:dyDescent="0.35">
      <c r="A7458" t="s">
        <v>0</v>
      </c>
      <c r="B7458" t="s">
        <v>16199</v>
      </c>
      <c r="C7458" t="s">
        <v>19</v>
      </c>
      <c r="D7458" t="s">
        <v>4518</v>
      </c>
      <c r="E7458" t="s">
        <v>621</v>
      </c>
      <c r="F7458" t="b">
        <v>0</v>
      </c>
      <c r="G7458" t="s">
        <v>19</v>
      </c>
      <c r="H7458" s="1">
        <v>46098.01766203704</v>
      </c>
      <c r="I7458" t="b">
        <v>1</v>
      </c>
      <c r="J7458" t="b">
        <v>0</v>
      </c>
      <c r="K7458" t="s">
        <v>19</v>
      </c>
      <c r="L7458" t="s">
        <v>60</v>
      </c>
      <c r="M7458">
        <v>50000</v>
      </c>
      <c r="N7458"/>
      <c r="O7458" t="s">
        <v>4519</v>
      </c>
      <c r="P7458" t="s">
        <v>219</v>
      </c>
    </row>
    <row r="7459" spans="1:16" x14ac:dyDescent="0.35">
      <c r="A7459" t="s">
        <v>4</v>
      </c>
      <c r="B7459" t="s">
        <v>16200</v>
      </c>
      <c r="C7459" t="s">
        <v>76</v>
      </c>
      <c r="D7459" t="s">
        <v>5790</v>
      </c>
      <c r="E7459" t="s">
        <v>59</v>
      </c>
      <c r="F7459" t="b">
        <v>1</v>
      </c>
      <c r="G7459" t="s">
        <v>39</v>
      </c>
      <c r="H7459" s="1">
        <v>46098.105057870373</v>
      </c>
      <c r="I7459" t="b">
        <v>1</v>
      </c>
      <c r="J7459" t="b">
        <v>0</v>
      </c>
      <c r="K7459" t="s">
        <v>39</v>
      </c>
      <c r="L7459" t="s">
        <v>60</v>
      </c>
      <c r="M7459">
        <v>840000</v>
      </c>
      <c r="N7459"/>
      <c r="O7459" t="s">
        <v>16201</v>
      </c>
      <c r="P7459" t="s">
        <v>261</v>
      </c>
    </row>
    <row r="7460" spans="1:16" x14ac:dyDescent="0.35">
      <c r="A7460" t="s">
        <v>2</v>
      </c>
      <c r="B7460" t="s">
        <v>3543</v>
      </c>
      <c r="C7460" t="s">
        <v>320</v>
      </c>
      <c r="D7460" t="s">
        <v>4526</v>
      </c>
      <c r="E7460" t="s">
        <v>59</v>
      </c>
      <c r="F7460" t="b">
        <v>0</v>
      </c>
      <c r="G7460" t="s">
        <v>73</v>
      </c>
      <c r="H7460" s="1">
        <v>46098.126261574071</v>
      </c>
      <c r="I7460" t="b">
        <v>0</v>
      </c>
      <c r="J7460" t="b">
        <v>1</v>
      </c>
      <c r="K7460" t="s">
        <v>41</v>
      </c>
      <c r="L7460" t="s">
        <v>60</v>
      </c>
      <c r="M7460">
        <v>174500</v>
      </c>
      <c r="N7460"/>
      <c r="O7460" t="s">
        <v>1962</v>
      </c>
      <c r="P7460" t="s">
        <v>16202</v>
      </c>
    </row>
    <row r="7461" spans="1:16" x14ac:dyDescent="0.35">
      <c r="A7461" t="s">
        <v>1</v>
      </c>
      <c r="B7461" t="s">
        <v>15749</v>
      </c>
      <c r="C7461" t="s">
        <v>124</v>
      </c>
      <c r="D7461" t="s">
        <v>2360</v>
      </c>
      <c r="E7461" t="s">
        <v>59</v>
      </c>
      <c r="F7461" t="b">
        <v>0</v>
      </c>
      <c r="G7461" t="s">
        <v>89</v>
      </c>
      <c r="H7461" s="1">
        <v>46098.141516203701</v>
      </c>
      <c r="I7461" t="b">
        <v>1</v>
      </c>
      <c r="J7461" t="b">
        <v>1</v>
      </c>
      <c r="K7461" t="s">
        <v>41</v>
      </c>
      <c r="L7461" t="s">
        <v>60</v>
      </c>
      <c r="M7461">
        <v>132000</v>
      </c>
      <c r="N7461"/>
      <c r="O7461" t="s">
        <v>15750</v>
      </c>
      <c r="P7461" t="s">
        <v>15751</v>
      </c>
    </row>
    <row r="7462" spans="1:16" x14ac:dyDescent="0.35">
      <c r="A7462" t="s">
        <v>5</v>
      </c>
      <c r="B7462" t="s">
        <v>16203</v>
      </c>
      <c r="C7462" t="s">
        <v>500</v>
      </c>
      <c r="D7462" t="s">
        <v>4526</v>
      </c>
      <c r="E7462" t="s">
        <v>88</v>
      </c>
      <c r="F7462" t="b">
        <v>0</v>
      </c>
      <c r="G7462" t="s">
        <v>13</v>
      </c>
      <c r="H7462" s="1">
        <v>46098.183877314812</v>
      </c>
      <c r="I7462" t="b">
        <v>0</v>
      </c>
      <c r="J7462" t="b">
        <v>0</v>
      </c>
      <c r="K7462" t="s">
        <v>13</v>
      </c>
      <c r="L7462" t="s">
        <v>74</v>
      </c>
      <c r="M7462"/>
      <c r="N7462">
        <v>55</v>
      </c>
      <c r="O7462" t="s">
        <v>16204</v>
      </c>
      <c r="P7462" t="s">
        <v>16205</v>
      </c>
    </row>
    <row r="7463" spans="1:16" x14ac:dyDescent="0.35">
      <c r="A7463" t="s">
        <v>0</v>
      </c>
      <c r="B7463" t="s">
        <v>16206</v>
      </c>
      <c r="C7463" t="s">
        <v>86</v>
      </c>
      <c r="D7463" t="s">
        <v>2360</v>
      </c>
      <c r="E7463" t="s">
        <v>59</v>
      </c>
      <c r="F7463" t="b">
        <v>0</v>
      </c>
      <c r="G7463" t="s">
        <v>77</v>
      </c>
      <c r="H7463" s="1">
        <v>46098.250335648147</v>
      </c>
      <c r="I7463" t="b">
        <v>0</v>
      </c>
      <c r="J7463" t="b">
        <v>0</v>
      </c>
      <c r="K7463" t="s">
        <v>41</v>
      </c>
      <c r="L7463" t="s">
        <v>60</v>
      </c>
      <c r="M7463">
        <v>87500</v>
      </c>
      <c r="N7463"/>
      <c r="O7463" t="s">
        <v>16207</v>
      </c>
      <c r="P7463" t="s">
        <v>8911</v>
      </c>
    </row>
    <row r="7464" spans="1:16" x14ac:dyDescent="0.35">
      <c r="A7464" t="s">
        <v>3</v>
      </c>
      <c r="B7464" t="s">
        <v>286</v>
      </c>
      <c r="C7464" t="s">
        <v>1001</v>
      </c>
      <c r="D7464" t="s">
        <v>2360</v>
      </c>
      <c r="E7464" t="s">
        <v>59</v>
      </c>
      <c r="F7464" t="b">
        <v>0</v>
      </c>
      <c r="G7464" t="s">
        <v>77</v>
      </c>
      <c r="H7464" s="1">
        <v>46098.250439814823</v>
      </c>
      <c r="I7464" t="b">
        <v>1</v>
      </c>
      <c r="J7464" t="b">
        <v>0</v>
      </c>
      <c r="K7464" t="s">
        <v>41</v>
      </c>
      <c r="L7464" t="s">
        <v>60</v>
      </c>
      <c r="M7464">
        <v>85000</v>
      </c>
      <c r="N7464"/>
      <c r="O7464" t="s">
        <v>16208</v>
      </c>
      <c r="P7464" t="s">
        <v>16209</v>
      </c>
    </row>
    <row r="7465" spans="1:16" x14ac:dyDescent="0.35">
      <c r="A7465" t="s">
        <v>6</v>
      </c>
      <c r="B7465" t="s">
        <v>16210</v>
      </c>
      <c r="C7465" t="s">
        <v>810</v>
      </c>
      <c r="D7465" t="s">
        <v>4562</v>
      </c>
      <c r="E7465" t="s">
        <v>59</v>
      </c>
      <c r="F7465" t="b">
        <v>0</v>
      </c>
      <c r="G7465" t="s">
        <v>77</v>
      </c>
      <c r="H7465" s="1">
        <v>46098.251087962963</v>
      </c>
      <c r="I7465" t="b">
        <v>0</v>
      </c>
      <c r="J7465" t="b">
        <v>1</v>
      </c>
      <c r="K7465" t="s">
        <v>41</v>
      </c>
      <c r="L7465" t="s">
        <v>60</v>
      </c>
      <c r="M7465">
        <v>170000</v>
      </c>
      <c r="N7465"/>
      <c r="O7465" t="s">
        <v>16211</v>
      </c>
      <c r="P7465" t="s">
        <v>891</v>
      </c>
    </row>
    <row r="7466" spans="1:16" x14ac:dyDescent="0.35">
      <c r="A7466" t="s">
        <v>0</v>
      </c>
      <c r="B7466" t="s">
        <v>3441</v>
      </c>
      <c r="C7466" t="s">
        <v>16212</v>
      </c>
      <c r="D7466" t="s">
        <v>4346</v>
      </c>
      <c r="E7466" t="s">
        <v>59</v>
      </c>
      <c r="F7466" t="b">
        <v>0</v>
      </c>
      <c r="G7466" t="s">
        <v>65</v>
      </c>
      <c r="H7466" s="1">
        <v>46098.29184027778</v>
      </c>
      <c r="I7466" t="b">
        <v>0</v>
      </c>
      <c r="J7466" t="b">
        <v>0</v>
      </c>
      <c r="K7466" t="s">
        <v>41</v>
      </c>
      <c r="L7466" t="s">
        <v>60</v>
      </c>
      <c r="M7466">
        <v>80000</v>
      </c>
      <c r="N7466"/>
      <c r="O7466" t="s">
        <v>16213</v>
      </c>
      <c r="P7466" t="s">
        <v>261</v>
      </c>
    </row>
    <row r="7467" spans="1:16" x14ac:dyDescent="0.35">
      <c r="A7467" t="s">
        <v>1</v>
      </c>
      <c r="B7467" t="s">
        <v>16214</v>
      </c>
      <c r="C7467" t="s">
        <v>13767</v>
      </c>
      <c r="D7467" t="s">
        <v>4346</v>
      </c>
      <c r="E7467" t="s">
        <v>59</v>
      </c>
      <c r="F7467" t="b">
        <v>0</v>
      </c>
      <c r="G7467" t="s">
        <v>19</v>
      </c>
      <c r="H7467" s="1">
        <v>46098.295104166667</v>
      </c>
      <c r="I7467" t="b">
        <v>0</v>
      </c>
      <c r="J7467" t="b">
        <v>0</v>
      </c>
      <c r="K7467" t="s">
        <v>19</v>
      </c>
      <c r="L7467" t="s">
        <v>60</v>
      </c>
      <c r="M7467">
        <v>1281639.625</v>
      </c>
      <c r="N7467"/>
      <c r="O7467" t="s">
        <v>16215</v>
      </c>
      <c r="P7467" t="s">
        <v>16216</v>
      </c>
    </row>
    <row r="7468" spans="1:16" x14ac:dyDescent="0.35">
      <c r="A7468" t="s">
        <v>8</v>
      </c>
      <c r="B7468" t="s">
        <v>16217</v>
      </c>
      <c r="C7468" t="s">
        <v>148</v>
      </c>
      <c r="D7468" t="s">
        <v>15569</v>
      </c>
      <c r="E7468" t="s">
        <v>59</v>
      </c>
      <c r="F7468" t="b">
        <v>0</v>
      </c>
      <c r="G7468" t="s">
        <v>89</v>
      </c>
      <c r="H7468" s="1">
        <v>46098.334594907406</v>
      </c>
      <c r="I7468" t="b">
        <v>0</v>
      </c>
      <c r="J7468" t="b">
        <v>1</v>
      </c>
      <c r="K7468" t="s">
        <v>41</v>
      </c>
      <c r="L7468" t="s">
        <v>60</v>
      </c>
      <c r="M7468">
        <v>93000</v>
      </c>
      <c r="N7468"/>
      <c r="O7468" t="s">
        <v>1098</v>
      </c>
      <c r="P7468" t="s">
        <v>16218</v>
      </c>
    </row>
    <row r="7469" spans="1:16" x14ac:dyDescent="0.35">
      <c r="A7469" t="s">
        <v>0</v>
      </c>
      <c r="B7469" t="s">
        <v>6565</v>
      </c>
      <c r="C7469" t="s">
        <v>76</v>
      </c>
      <c r="D7469" t="s">
        <v>4526</v>
      </c>
      <c r="E7469" t="s">
        <v>88</v>
      </c>
      <c r="F7469" t="b">
        <v>1</v>
      </c>
      <c r="G7469" t="s">
        <v>40</v>
      </c>
      <c r="H7469" s="1">
        <v>46098.377708333333</v>
      </c>
      <c r="I7469" t="b">
        <v>1</v>
      </c>
      <c r="J7469" t="b">
        <v>0</v>
      </c>
      <c r="K7469" t="s">
        <v>40</v>
      </c>
      <c r="L7469" t="s">
        <v>74</v>
      </c>
      <c r="M7469"/>
      <c r="N7469">
        <v>62</v>
      </c>
      <c r="O7469" t="s">
        <v>16219</v>
      </c>
      <c r="P7469" t="s">
        <v>85</v>
      </c>
    </row>
    <row r="7470" spans="1:16" x14ac:dyDescent="0.35">
      <c r="A7470" t="s">
        <v>3</v>
      </c>
      <c r="B7470" t="s">
        <v>1257</v>
      </c>
      <c r="C7470" t="s">
        <v>565</v>
      </c>
      <c r="D7470" t="s">
        <v>2360</v>
      </c>
      <c r="E7470" t="s">
        <v>59</v>
      </c>
      <c r="F7470" t="b">
        <v>0</v>
      </c>
      <c r="G7470" t="s">
        <v>63</v>
      </c>
      <c r="H7470" s="1">
        <v>46098.39603009259</v>
      </c>
      <c r="I7470" t="b">
        <v>0</v>
      </c>
      <c r="J7470" t="b">
        <v>1</v>
      </c>
      <c r="K7470" t="s">
        <v>41</v>
      </c>
      <c r="L7470" t="s">
        <v>60</v>
      </c>
      <c r="M7470">
        <v>111700</v>
      </c>
      <c r="N7470"/>
      <c r="O7470" t="s">
        <v>2795</v>
      </c>
      <c r="P7470" t="s">
        <v>6792</v>
      </c>
    </row>
    <row r="7471" spans="1:16" x14ac:dyDescent="0.35">
      <c r="A7471" t="s">
        <v>0</v>
      </c>
      <c r="B7471" t="s">
        <v>16220</v>
      </c>
      <c r="C7471" t="s">
        <v>2811</v>
      </c>
      <c r="D7471" t="s">
        <v>2360</v>
      </c>
      <c r="E7471" t="s">
        <v>59</v>
      </c>
      <c r="F7471" t="b">
        <v>0</v>
      </c>
      <c r="G7471" t="s">
        <v>77</v>
      </c>
      <c r="H7471" s="1">
        <v>46098.41710648148</v>
      </c>
      <c r="I7471" t="b">
        <v>0</v>
      </c>
      <c r="J7471" t="b">
        <v>0</v>
      </c>
      <c r="K7471" t="s">
        <v>41</v>
      </c>
      <c r="L7471" t="s">
        <v>74</v>
      </c>
      <c r="M7471"/>
      <c r="N7471">
        <v>37.5</v>
      </c>
      <c r="O7471" t="s">
        <v>9057</v>
      </c>
      <c r="P7471" t="s">
        <v>16152</v>
      </c>
    </row>
    <row r="7472" spans="1:16" x14ac:dyDescent="0.35">
      <c r="A7472" t="s">
        <v>1</v>
      </c>
      <c r="B7472" t="s">
        <v>512</v>
      </c>
      <c r="C7472" t="s">
        <v>489</v>
      </c>
      <c r="D7472" t="s">
        <v>2360</v>
      </c>
      <c r="E7472" t="s">
        <v>59</v>
      </c>
      <c r="F7472" t="b">
        <v>0</v>
      </c>
      <c r="G7472" t="s">
        <v>65</v>
      </c>
      <c r="H7472" s="1">
        <v>46098.418124999997</v>
      </c>
      <c r="I7472" t="b">
        <v>0</v>
      </c>
      <c r="J7472" t="b">
        <v>1</v>
      </c>
      <c r="K7472" t="s">
        <v>41</v>
      </c>
      <c r="L7472" t="s">
        <v>60</v>
      </c>
      <c r="M7472">
        <v>175500</v>
      </c>
      <c r="N7472"/>
      <c r="O7472" t="s">
        <v>424</v>
      </c>
      <c r="P7472" t="s">
        <v>16221</v>
      </c>
    </row>
    <row r="7473" spans="1:16" x14ac:dyDescent="0.35">
      <c r="A7473" t="s">
        <v>1</v>
      </c>
      <c r="B7473" t="s">
        <v>1003</v>
      </c>
      <c r="C7473" t="s">
        <v>8808</v>
      </c>
      <c r="D7473" t="s">
        <v>2360</v>
      </c>
      <c r="E7473" t="s">
        <v>59</v>
      </c>
      <c r="F7473" t="b">
        <v>0</v>
      </c>
      <c r="G7473" t="s">
        <v>65</v>
      </c>
      <c r="H7473" s="1">
        <v>46098.418229166673</v>
      </c>
      <c r="I7473" t="b">
        <v>0</v>
      </c>
      <c r="J7473" t="b">
        <v>1</v>
      </c>
      <c r="K7473" t="s">
        <v>41</v>
      </c>
      <c r="L7473" t="s">
        <v>60</v>
      </c>
      <c r="M7473">
        <v>135000</v>
      </c>
      <c r="N7473"/>
      <c r="O7473" t="s">
        <v>424</v>
      </c>
      <c r="P7473" t="s">
        <v>16222</v>
      </c>
    </row>
    <row r="7474" spans="1:16" x14ac:dyDescent="0.35">
      <c r="A7474" t="s">
        <v>1</v>
      </c>
      <c r="B7474" t="s">
        <v>16223</v>
      </c>
      <c r="C7474" t="s">
        <v>157</v>
      </c>
      <c r="D7474" t="s">
        <v>4346</v>
      </c>
      <c r="E7474" t="s">
        <v>59</v>
      </c>
      <c r="F7474" t="b">
        <v>0</v>
      </c>
      <c r="G7474" t="s">
        <v>65</v>
      </c>
      <c r="H7474" s="1">
        <v>46098.418229166673</v>
      </c>
      <c r="I7474" t="b">
        <v>0</v>
      </c>
      <c r="J7474" t="b">
        <v>1</v>
      </c>
      <c r="K7474" t="s">
        <v>41</v>
      </c>
      <c r="L7474" t="s">
        <v>60</v>
      </c>
      <c r="M7474">
        <v>140000</v>
      </c>
      <c r="N7474"/>
      <c r="O7474" t="s">
        <v>2597</v>
      </c>
      <c r="P7474" t="s">
        <v>16224</v>
      </c>
    </row>
    <row r="7475" spans="1:16" x14ac:dyDescent="0.35">
      <c r="A7475" t="s">
        <v>1</v>
      </c>
      <c r="B7475" t="s">
        <v>512</v>
      </c>
      <c r="C7475" t="s">
        <v>4952</v>
      </c>
      <c r="D7475" t="s">
        <v>2360</v>
      </c>
      <c r="E7475" t="s">
        <v>59</v>
      </c>
      <c r="F7475" t="b">
        <v>0</v>
      </c>
      <c r="G7475" t="s">
        <v>65</v>
      </c>
      <c r="H7475" s="1">
        <v>46098.418252314812</v>
      </c>
      <c r="I7475" t="b">
        <v>0</v>
      </c>
      <c r="J7475" t="b">
        <v>1</v>
      </c>
      <c r="K7475" t="s">
        <v>41</v>
      </c>
      <c r="L7475" t="s">
        <v>60</v>
      </c>
      <c r="M7475">
        <v>135000</v>
      </c>
      <c r="N7475"/>
      <c r="O7475" t="s">
        <v>424</v>
      </c>
      <c r="P7475" t="s">
        <v>16221</v>
      </c>
    </row>
    <row r="7476" spans="1:16" x14ac:dyDescent="0.35">
      <c r="A7476" t="s">
        <v>0</v>
      </c>
      <c r="B7476" t="s">
        <v>16225</v>
      </c>
      <c r="C7476" t="s">
        <v>40</v>
      </c>
      <c r="D7476" t="s">
        <v>4526</v>
      </c>
      <c r="E7476" t="s">
        <v>59</v>
      </c>
      <c r="F7476" t="b">
        <v>0</v>
      </c>
      <c r="G7476" t="s">
        <v>40</v>
      </c>
      <c r="H7476" s="1">
        <v>46098.419247685182</v>
      </c>
      <c r="I7476" t="b">
        <v>0</v>
      </c>
      <c r="J7476" t="b">
        <v>0</v>
      </c>
      <c r="K7476" t="s">
        <v>40</v>
      </c>
      <c r="L7476" t="s">
        <v>60</v>
      </c>
      <c r="M7476">
        <v>30000</v>
      </c>
      <c r="N7476"/>
      <c r="O7476" t="s">
        <v>16226</v>
      </c>
      <c r="P7476" t="s">
        <v>16227</v>
      </c>
    </row>
    <row r="7477" spans="1:16" x14ac:dyDescent="0.35">
      <c r="A7477" t="s">
        <v>0</v>
      </c>
      <c r="B7477" t="s">
        <v>6215</v>
      </c>
      <c r="C7477" t="s">
        <v>6872</v>
      </c>
      <c r="D7477" t="s">
        <v>4633</v>
      </c>
      <c r="E7477" t="s">
        <v>59</v>
      </c>
      <c r="F7477" t="b">
        <v>0</v>
      </c>
      <c r="G7477" t="s">
        <v>40</v>
      </c>
      <c r="H7477" s="1">
        <v>46098.419374999998</v>
      </c>
      <c r="I7477" t="b">
        <v>0</v>
      </c>
      <c r="J7477" t="b">
        <v>0</v>
      </c>
      <c r="K7477" t="s">
        <v>40</v>
      </c>
      <c r="L7477" t="s">
        <v>60</v>
      </c>
      <c r="M7477">
        <v>40000</v>
      </c>
      <c r="N7477"/>
      <c r="O7477" t="s">
        <v>4633</v>
      </c>
      <c r="P7477" t="s">
        <v>6216</v>
      </c>
    </row>
    <row r="7478" spans="1:16" x14ac:dyDescent="0.35">
      <c r="A7478" t="s">
        <v>1</v>
      </c>
      <c r="B7478" t="s">
        <v>16228</v>
      </c>
      <c r="C7478" t="s">
        <v>930</v>
      </c>
      <c r="D7478" t="s">
        <v>4526</v>
      </c>
      <c r="E7478" t="s">
        <v>59</v>
      </c>
      <c r="F7478" t="b">
        <v>0</v>
      </c>
      <c r="G7478" t="s">
        <v>19</v>
      </c>
      <c r="H7478" s="1">
        <v>46098.419976851852</v>
      </c>
      <c r="I7478" t="b">
        <v>1</v>
      </c>
      <c r="J7478" t="b">
        <v>0</v>
      </c>
      <c r="K7478" t="s">
        <v>19</v>
      </c>
      <c r="L7478" t="s">
        <v>60</v>
      </c>
      <c r="M7478">
        <v>1750000</v>
      </c>
      <c r="N7478"/>
      <c r="O7478" t="s">
        <v>10110</v>
      </c>
      <c r="P7478" t="s">
        <v>16229</v>
      </c>
    </row>
    <row r="7479" spans="1:16" x14ac:dyDescent="0.35">
      <c r="A7479" t="s">
        <v>0</v>
      </c>
      <c r="B7479" t="s">
        <v>16230</v>
      </c>
      <c r="C7479" t="s">
        <v>1475</v>
      </c>
      <c r="D7479" t="s">
        <v>2360</v>
      </c>
      <c r="E7479" t="s">
        <v>59</v>
      </c>
      <c r="F7479" t="b">
        <v>0</v>
      </c>
      <c r="G7479" t="s">
        <v>89</v>
      </c>
      <c r="H7479" s="1">
        <v>46098.459120370368</v>
      </c>
      <c r="I7479" t="b">
        <v>0</v>
      </c>
      <c r="J7479" t="b">
        <v>1</v>
      </c>
      <c r="K7479" t="s">
        <v>41</v>
      </c>
      <c r="L7479" t="s">
        <v>60</v>
      </c>
      <c r="M7479">
        <v>90450</v>
      </c>
      <c r="N7479"/>
      <c r="O7479" t="s">
        <v>959</v>
      </c>
      <c r="P7479" t="s">
        <v>16231</v>
      </c>
    </row>
    <row r="7480" spans="1:16" x14ac:dyDescent="0.35">
      <c r="A7480" t="s">
        <v>6</v>
      </c>
      <c r="B7480" t="s">
        <v>8604</v>
      </c>
      <c r="C7480" t="s">
        <v>3731</v>
      </c>
      <c r="D7480" t="s">
        <v>4587</v>
      </c>
      <c r="E7480" t="s">
        <v>59</v>
      </c>
      <c r="F7480" t="b">
        <v>0</v>
      </c>
      <c r="G7480" t="s">
        <v>89</v>
      </c>
      <c r="H7480" s="1">
        <v>46098.459155092591</v>
      </c>
      <c r="I7480" t="b">
        <v>0</v>
      </c>
      <c r="J7480" t="b">
        <v>0</v>
      </c>
      <c r="K7480" t="s">
        <v>41</v>
      </c>
      <c r="L7480" t="s">
        <v>60</v>
      </c>
      <c r="M7480">
        <v>75600</v>
      </c>
      <c r="N7480"/>
      <c r="O7480" t="s">
        <v>16232</v>
      </c>
      <c r="P7480" t="s">
        <v>16233</v>
      </c>
    </row>
    <row r="7481" spans="1:16" x14ac:dyDescent="0.35">
      <c r="A7481" t="s">
        <v>3</v>
      </c>
      <c r="B7481" t="s">
        <v>16234</v>
      </c>
      <c r="C7481" t="s">
        <v>218</v>
      </c>
      <c r="D7481" t="s">
        <v>4526</v>
      </c>
      <c r="E7481" t="s">
        <v>59</v>
      </c>
      <c r="F7481" t="b">
        <v>0</v>
      </c>
      <c r="G7481" t="s">
        <v>63</v>
      </c>
      <c r="H7481" s="1">
        <v>46098.5628125</v>
      </c>
      <c r="I7481" t="b">
        <v>0</v>
      </c>
      <c r="J7481" t="b">
        <v>1</v>
      </c>
      <c r="K7481" t="s">
        <v>41</v>
      </c>
      <c r="L7481" t="s">
        <v>60</v>
      </c>
      <c r="M7481">
        <v>89000</v>
      </c>
      <c r="N7481"/>
      <c r="O7481" t="s">
        <v>719</v>
      </c>
      <c r="P7481" t="s">
        <v>3501</v>
      </c>
    </row>
    <row r="7482" spans="1:16" x14ac:dyDescent="0.35">
      <c r="A7482" t="s">
        <v>0</v>
      </c>
      <c r="B7482" t="s">
        <v>16235</v>
      </c>
      <c r="C7482" t="s">
        <v>218</v>
      </c>
      <c r="D7482" t="s">
        <v>4526</v>
      </c>
      <c r="E7482" t="s">
        <v>88</v>
      </c>
      <c r="F7482" t="b">
        <v>0</v>
      </c>
      <c r="G7482" t="s">
        <v>63</v>
      </c>
      <c r="H7482" s="1">
        <v>46098.5628125</v>
      </c>
      <c r="I7482" t="b">
        <v>0</v>
      </c>
      <c r="J7482" t="b">
        <v>0</v>
      </c>
      <c r="K7482" t="s">
        <v>41</v>
      </c>
      <c r="L7482" t="s">
        <v>74</v>
      </c>
      <c r="M7482"/>
      <c r="N7482">
        <v>61.5</v>
      </c>
      <c r="O7482" t="s">
        <v>323</v>
      </c>
      <c r="P7482" t="s">
        <v>16236</v>
      </c>
    </row>
    <row r="7483" spans="1:16" x14ac:dyDescent="0.35">
      <c r="A7483" t="s">
        <v>0</v>
      </c>
      <c r="B7483" t="s">
        <v>3599</v>
      </c>
      <c r="C7483" t="s">
        <v>16237</v>
      </c>
      <c r="D7483" t="s">
        <v>4526</v>
      </c>
      <c r="E7483" t="s">
        <v>59</v>
      </c>
      <c r="F7483" t="b">
        <v>0</v>
      </c>
      <c r="G7483" t="s">
        <v>65</v>
      </c>
      <c r="H7483" s="1">
        <v>46098.583506944437</v>
      </c>
      <c r="I7483" t="b">
        <v>1</v>
      </c>
      <c r="J7483" t="b">
        <v>0</v>
      </c>
      <c r="K7483" t="s">
        <v>41</v>
      </c>
      <c r="L7483" t="s">
        <v>60</v>
      </c>
      <c r="M7483">
        <v>82500</v>
      </c>
      <c r="N7483"/>
      <c r="O7483" t="s">
        <v>16238</v>
      </c>
      <c r="P7483" t="s">
        <v>16239</v>
      </c>
    </row>
    <row r="7484" spans="1:16" x14ac:dyDescent="0.35">
      <c r="A7484" t="s">
        <v>0</v>
      </c>
      <c r="B7484" t="s">
        <v>16240</v>
      </c>
      <c r="C7484" t="s">
        <v>489</v>
      </c>
      <c r="D7484" t="s">
        <v>16241</v>
      </c>
      <c r="E7484" t="s">
        <v>59</v>
      </c>
      <c r="F7484" t="b">
        <v>0</v>
      </c>
      <c r="G7484" t="s">
        <v>77</v>
      </c>
      <c r="H7484" s="1">
        <v>46098.583773148152</v>
      </c>
      <c r="I7484" t="b">
        <v>1</v>
      </c>
      <c r="J7484" t="b">
        <v>0</v>
      </c>
      <c r="K7484" t="s">
        <v>41</v>
      </c>
      <c r="L7484" t="s">
        <v>74</v>
      </c>
      <c r="M7484"/>
      <c r="N7484">
        <v>76</v>
      </c>
      <c r="O7484" t="s">
        <v>3505</v>
      </c>
    </row>
    <row r="7485" spans="1:16" x14ac:dyDescent="0.35">
      <c r="A7485" t="s">
        <v>2</v>
      </c>
      <c r="B7485" t="s">
        <v>16242</v>
      </c>
      <c r="C7485" t="s">
        <v>81</v>
      </c>
      <c r="D7485" t="s">
        <v>4526</v>
      </c>
      <c r="E7485" t="s">
        <v>59</v>
      </c>
      <c r="F7485" t="b">
        <v>0</v>
      </c>
      <c r="G7485" t="s">
        <v>77</v>
      </c>
      <c r="H7485" s="1">
        <v>46098.584386574083</v>
      </c>
      <c r="I7485" t="b">
        <v>0</v>
      </c>
      <c r="J7485" t="b">
        <v>1</v>
      </c>
      <c r="K7485" t="s">
        <v>41</v>
      </c>
      <c r="L7485" t="s">
        <v>60</v>
      </c>
      <c r="M7485">
        <v>168000</v>
      </c>
      <c r="N7485"/>
      <c r="O7485" t="s">
        <v>1990</v>
      </c>
      <c r="P7485" t="s">
        <v>310</v>
      </c>
    </row>
    <row r="7486" spans="1:16" x14ac:dyDescent="0.35">
      <c r="A7486" t="s">
        <v>2</v>
      </c>
      <c r="B7486" t="s">
        <v>16243</v>
      </c>
      <c r="C7486" t="s">
        <v>79</v>
      </c>
      <c r="D7486" t="s">
        <v>4346</v>
      </c>
      <c r="E7486" t="s">
        <v>59</v>
      </c>
      <c r="F7486" t="b">
        <v>0</v>
      </c>
      <c r="G7486" t="s">
        <v>77</v>
      </c>
      <c r="H7486" s="1">
        <v>46098.584386574083</v>
      </c>
      <c r="I7486" t="b">
        <v>0</v>
      </c>
      <c r="J7486" t="b">
        <v>1</v>
      </c>
      <c r="K7486" t="s">
        <v>41</v>
      </c>
      <c r="L7486" t="s">
        <v>60</v>
      </c>
      <c r="M7486">
        <v>168000</v>
      </c>
      <c r="N7486"/>
      <c r="O7486" t="s">
        <v>1990</v>
      </c>
      <c r="P7486" t="s">
        <v>3293</v>
      </c>
    </row>
    <row r="7487" spans="1:16" x14ac:dyDescent="0.35">
      <c r="A7487" t="s">
        <v>0</v>
      </c>
      <c r="B7487" t="s">
        <v>16244</v>
      </c>
      <c r="C7487" t="s">
        <v>112</v>
      </c>
      <c r="D7487" t="s">
        <v>4562</v>
      </c>
      <c r="E7487" t="s">
        <v>59</v>
      </c>
      <c r="F7487" t="b">
        <v>0</v>
      </c>
      <c r="G7487" t="s">
        <v>65</v>
      </c>
      <c r="H7487" s="1">
        <v>46098.625891203701</v>
      </c>
      <c r="I7487" t="b">
        <v>1</v>
      </c>
      <c r="J7487" t="b">
        <v>1</v>
      </c>
      <c r="K7487" t="s">
        <v>41</v>
      </c>
      <c r="L7487" t="s">
        <v>60</v>
      </c>
      <c r="M7487">
        <v>180000</v>
      </c>
      <c r="N7487"/>
      <c r="O7487" t="s">
        <v>101</v>
      </c>
      <c r="P7487" t="s">
        <v>16245</v>
      </c>
    </row>
    <row r="7488" spans="1:16" x14ac:dyDescent="0.35">
      <c r="A7488" t="s">
        <v>2</v>
      </c>
      <c r="B7488" t="s">
        <v>16246</v>
      </c>
      <c r="C7488" t="s">
        <v>81</v>
      </c>
      <c r="D7488" t="s">
        <v>4562</v>
      </c>
      <c r="E7488" t="s">
        <v>59</v>
      </c>
      <c r="F7488" t="b">
        <v>0</v>
      </c>
      <c r="G7488" t="s">
        <v>77</v>
      </c>
      <c r="H7488" s="1">
        <v>46098.626087962963</v>
      </c>
      <c r="I7488" t="b">
        <v>0</v>
      </c>
      <c r="J7488" t="b">
        <v>0</v>
      </c>
      <c r="K7488" t="s">
        <v>41</v>
      </c>
      <c r="L7488" t="s">
        <v>60</v>
      </c>
      <c r="M7488">
        <v>192000</v>
      </c>
      <c r="N7488"/>
      <c r="O7488" t="s">
        <v>3519</v>
      </c>
      <c r="P7488" t="s">
        <v>16247</v>
      </c>
    </row>
    <row r="7489" spans="1:16" x14ac:dyDescent="0.35">
      <c r="A7489" t="s">
        <v>2</v>
      </c>
      <c r="B7489" t="s">
        <v>16248</v>
      </c>
      <c r="C7489" t="s">
        <v>237</v>
      </c>
      <c r="D7489" t="s">
        <v>4346</v>
      </c>
      <c r="E7489" t="s">
        <v>59</v>
      </c>
      <c r="F7489" t="b">
        <v>0</v>
      </c>
      <c r="G7489" t="s">
        <v>89</v>
      </c>
      <c r="H7489" s="1">
        <v>46098.626261574071</v>
      </c>
      <c r="I7489" t="b">
        <v>0</v>
      </c>
      <c r="J7489" t="b">
        <v>0</v>
      </c>
      <c r="K7489" t="s">
        <v>41</v>
      </c>
      <c r="L7489" t="s">
        <v>60</v>
      </c>
      <c r="M7489">
        <v>133000</v>
      </c>
      <c r="N7489"/>
      <c r="O7489" t="s">
        <v>1225</v>
      </c>
      <c r="P7489" t="s">
        <v>1321</v>
      </c>
    </row>
    <row r="7490" spans="1:16" x14ac:dyDescent="0.35">
      <c r="A7490" t="s">
        <v>5</v>
      </c>
      <c r="B7490" t="s">
        <v>5</v>
      </c>
      <c r="C7490" t="s">
        <v>1281</v>
      </c>
      <c r="D7490" t="s">
        <v>4526</v>
      </c>
      <c r="E7490" t="s">
        <v>59</v>
      </c>
      <c r="F7490" t="b">
        <v>0</v>
      </c>
      <c r="G7490" t="s">
        <v>65</v>
      </c>
      <c r="H7490" s="1">
        <v>46098.626527777778</v>
      </c>
      <c r="I7490" t="b">
        <v>0</v>
      </c>
      <c r="J7490" t="b">
        <v>0</v>
      </c>
      <c r="K7490" t="s">
        <v>41</v>
      </c>
      <c r="L7490" t="s">
        <v>60</v>
      </c>
      <c r="M7490">
        <v>135000</v>
      </c>
      <c r="N7490"/>
      <c r="O7490" t="s">
        <v>4743</v>
      </c>
      <c r="P7490" t="s">
        <v>16249</v>
      </c>
    </row>
    <row r="7491" spans="1:16" x14ac:dyDescent="0.35">
      <c r="A7491" t="s">
        <v>4</v>
      </c>
      <c r="B7491" t="s">
        <v>16250</v>
      </c>
      <c r="C7491" t="s">
        <v>324</v>
      </c>
      <c r="D7491" t="s">
        <v>4526</v>
      </c>
      <c r="E7491" t="s">
        <v>59</v>
      </c>
      <c r="F7491" t="b">
        <v>0</v>
      </c>
      <c r="G7491" t="s">
        <v>65</v>
      </c>
      <c r="H7491" s="1">
        <v>46098.626539351862</v>
      </c>
      <c r="I7491" t="b">
        <v>0</v>
      </c>
      <c r="J7491" t="b">
        <v>1</v>
      </c>
      <c r="K7491" t="s">
        <v>41</v>
      </c>
      <c r="L7491" t="s">
        <v>60</v>
      </c>
      <c r="M7491">
        <v>125000</v>
      </c>
      <c r="N7491"/>
      <c r="O7491" t="s">
        <v>291</v>
      </c>
      <c r="P7491" t="s">
        <v>406</v>
      </c>
    </row>
    <row r="7492" spans="1:16" x14ac:dyDescent="0.35">
      <c r="A7492" t="s">
        <v>1</v>
      </c>
      <c r="B7492" t="s">
        <v>385</v>
      </c>
      <c r="C7492" t="s">
        <v>102</v>
      </c>
      <c r="D7492" t="s">
        <v>4346</v>
      </c>
      <c r="E7492" t="s">
        <v>59</v>
      </c>
      <c r="F7492" t="b">
        <v>0</v>
      </c>
      <c r="G7492" t="s">
        <v>68</v>
      </c>
      <c r="H7492" s="1">
        <v>46098.627210648148</v>
      </c>
      <c r="I7492" t="b">
        <v>0</v>
      </c>
      <c r="J7492" t="b">
        <v>1</v>
      </c>
      <c r="K7492" t="s">
        <v>41</v>
      </c>
      <c r="L7492" t="s">
        <v>60</v>
      </c>
      <c r="M7492">
        <v>115000</v>
      </c>
      <c r="N7492"/>
      <c r="O7492" t="s">
        <v>480</v>
      </c>
      <c r="P7492" t="s">
        <v>16251</v>
      </c>
    </row>
    <row r="7493" spans="1:16" x14ac:dyDescent="0.35">
      <c r="A7493" t="s">
        <v>0</v>
      </c>
      <c r="B7493" t="s">
        <v>16252</v>
      </c>
      <c r="C7493" t="s">
        <v>315</v>
      </c>
      <c r="D7493" t="s">
        <v>4526</v>
      </c>
      <c r="E7493" t="s">
        <v>59</v>
      </c>
      <c r="F7493" t="b">
        <v>0</v>
      </c>
      <c r="G7493" t="s">
        <v>65</v>
      </c>
      <c r="H7493" s="1">
        <v>46098.666898148149</v>
      </c>
      <c r="I7493" t="b">
        <v>0</v>
      </c>
      <c r="J7493" t="b">
        <v>0</v>
      </c>
      <c r="K7493" t="s">
        <v>41</v>
      </c>
      <c r="L7493" t="s">
        <v>60</v>
      </c>
      <c r="M7493">
        <v>112500</v>
      </c>
      <c r="N7493"/>
      <c r="O7493" t="s">
        <v>4014</v>
      </c>
      <c r="P7493" t="s">
        <v>16253</v>
      </c>
    </row>
    <row r="7494" spans="1:16" x14ac:dyDescent="0.35">
      <c r="A7494" t="s">
        <v>3</v>
      </c>
      <c r="B7494" t="s">
        <v>5367</v>
      </c>
      <c r="C7494" t="s">
        <v>148</v>
      </c>
      <c r="D7494" t="s">
        <v>4526</v>
      </c>
      <c r="E7494" t="s">
        <v>59</v>
      </c>
      <c r="F7494" t="b">
        <v>0</v>
      </c>
      <c r="G7494" t="s">
        <v>89</v>
      </c>
      <c r="H7494" s="1">
        <v>46098.667488425926</v>
      </c>
      <c r="I7494" t="b">
        <v>0</v>
      </c>
      <c r="J7494" t="b">
        <v>1</v>
      </c>
      <c r="K7494" t="s">
        <v>41</v>
      </c>
      <c r="L7494" t="s">
        <v>60</v>
      </c>
      <c r="M7494">
        <v>123795</v>
      </c>
      <c r="N7494"/>
      <c r="O7494" t="s">
        <v>762</v>
      </c>
      <c r="P7494" t="s">
        <v>5368</v>
      </c>
    </row>
    <row r="7495" spans="1:16" x14ac:dyDescent="0.35">
      <c r="A7495" t="s">
        <v>0</v>
      </c>
      <c r="B7495" t="s">
        <v>16254</v>
      </c>
      <c r="C7495" t="s">
        <v>148</v>
      </c>
      <c r="D7495" t="s">
        <v>4526</v>
      </c>
      <c r="E7495" t="s">
        <v>59</v>
      </c>
      <c r="F7495" t="b">
        <v>0</v>
      </c>
      <c r="G7495" t="s">
        <v>89</v>
      </c>
      <c r="H7495" s="1">
        <v>46098.667511574073</v>
      </c>
      <c r="I7495" t="b">
        <v>0</v>
      </c>
      <c r="J7495" t="b">
        <v>0</v>
      </c>
      <c r="K7495" t="s">
        <v>41</v>
      </c>
      <c r="L7495" t="s">
        <v>60</v>
      </c>
      <c r="M7495">
        <v>114200</v>
      </c>
      <c r="N7495"/>
      <c r="O7495" t="s">
        <v>305</v>
      </c>
      <c r="P7495" t="s">
        <v>16255</v>
      </c>
    </row>
    <row r="7496" spans="1:16" x14ac:dyDescent="0.35">
      <c r="A7496" t="s">
        <v>1</v>
      </c>
      <c r="B7496" t="s">
        <v>7451</v>
      </c>
      <c r="C7496" t="s">
        <v>201</v>
      </c>
      <c r="D7496" t="s">
        <v>4526</v>
      </c>
      <c r="E7496" t="s">
        <v>59</v>
      </c>
      <c r="F7496" t="b">
        <v>0</v>
      </c>
      <c r="G7496" t="s">
        <v>77</v>
      </c>
      <c r="H7496" s="1">
        <v>46098.66778935185</v>
      </c>
      <c r="I7496" t="b">
        <v>0</v>
      </c>
      <c r="J7496" t="b">
        <v>1</v>
      </c>
      <c r="K7496" t="s">
        <v>41</v>
      </c>
      <c r="L7496" t="s">
        <v>60</v>
      </c>
      <c r="M7496">
        <v>113100</v>
      </c>
      <c r="N7496"/>
      <c r="O7496" t="s">
        <v>4052</v>
      </c>
    </row>
    <row r="7497" spans="1:16" x14ac:dyDescent="0.35">
      <c r="A7497" t="s">
        <v>1</v>
      </c>
      <c r="B7497" t="s">
        <v>16256</v>
      </c>
      <c r="C7497" t="s">
        <v>3059</v>
      </c>
      <c r="D7497" t="s">
        <v>4587</v>
      </c>
      <c r="E7497" t="s">
        <v>59</v>
      </c>
      <c r="F7497" t="b">
        <v>0</v>
      </c>
      <c r="G7497" t="s">
        <v>65</v>
      </c>
      <c r="H7497" s="1">
        <v>46098.66814814815</v>
      </c>
      <c r="I7497" t="b">
        <v>0</v>
      </c>
      <c r="J7497" t="b">
        <v>1</v>
      </c>
      <c r="K7497" t="s">
        <v>41</v>
      </c>
      <c r="L7497" t="s">
        <v>60</v>
      </c>
      <c r="M7497">
        <v>307000</v>
      </c>
      <c r="N7497"/>
      <c r="O7497" t="s">
        <v>16257</v>
      </c>
      <c r="P7497" t="s">
        <v>16258</v>
      </c>
    </row>
    <row r="7498" spans="1:16" x14ac:dyDescent="0.35">
      <c r="A7498" t="s">
        <v>0</v>
      </c>
      <c r="B7498" t="s">
        <v>16259</v>
      </c>
      <c r="C7498" t="s">
        <v>76</v>
      </c>
      <c r="D7498" t="s">
        <v>4346</v>
      </c>
      <c r="E7498" t="s">
        <v>59</v>
      </c>
      <c r="F7498" t="b">
        <v>1</v>
      </c>
      <c r="G7498" t="s">
        <v>40</v>
      </c>
      <c r="H7498" s="1">
        <v>46098.669247685182</v>
      </c>
      <c r="I7498" t="b">
        <v>0</v>
      </c>
      <c r="J7498" t="b">
        <v>0</v>
      </c>
      <c r="K7498" t="s">
        <v>40</v>
      </c>
      <c r="L7498" t="s">
        <v>60</v>
      </c>
      <c r="M7498">
        <v>39000</v>
      </c>
      <c r="N7498"/>
      <c r="O7498" t="s">
        <v>10291</v>
      </c>
      <c r="P7498" t="s">
        <v>310</v>
      </c>
    </row>
    <row r="7499" spans="1:16" x14ac:dyDescent="0.35">
      <c r="A7499" t="s">
        <v>5</v>
      </c>
      <c r="B7499" t="s">
        <v>5</v>
      </c>
      <c r="C7499" t="s">
        <v>204</v>
      </c>
      <c r="D7499" t="s">
        <v>4526</v>
      </c>
      <c r="E7499" t="s">
        <v>88</v>
      </c>
      <c r="F7499" t="b">
        <v>0</v>
      </c>
      <c r="G7499" t="s">
        <v>65</v>
      </c>
      <c r="H7499" s="1">
        <v>46098.708541666667</v>
      </c>
      <c r="I7499" t="b">
        <v>1</v>
      </c>
      <c r="J7499" t="b">
        <v>0</v>
      </c>
      <c r="K7499" t="s">
        <v>41</v>
      </c>
      <c r="L7499" t="s">
        <v>74</v>
      </c>
      <c r="M7499"/>
      <c r="N7499">
        <v>75</v>
      </c>
      <c r="O7499" t="s">
        <v>101</v>
      </c>
      <c r="P7499" t="s">
        <v>16260</v>
      </c>
    </row>
    <row r="7500" spans="1:16" x14ac:dyDescent="0.35">
      <c r="A7500" t="s">
        <v>3</v>
      </c>
      <c r="B7500" t="s">
        <v>2123</v>
      </c>
      <c r="C7500" t="s">
        <v>1136</v>
      </c>
      <c r="D7500" t="s">
        <v>4526</v>
      </c>
      <c r="E7500" t="s">
        <v>59</v>
      </c>
      <c r="F7500" t="b">
        <v>0</v>
      </c>
      <c r="G7500" t="s">
        <v>65</v>
      </c>
      <c r="H7500" s="1">
        <v>46098.708599537043</v>
      </c>
      <c r="I7500" t="b">
        <v>0</v>
      </c>
      <c r="J7500" t="b">
        <v>1</v>
      </c>
      <c r="K7500" t="s">
        <v>41</v>
      </c>
      <c r="L7500" t="s">
        <v>60</v>
      </c>
      <c r="M7500">
        <v>67500</v>
      </c>
      <c r="N7500"/>
      <c r="O7500" t="s">
        <v>494</v>
      </c>
      <c r="P7500" t="s">
        <v>426</v>
      </c>
    </row>
    <row r="7501" spans="1:16" x14ac:dyDescent="0.35">
      <c r="A7501" t="s">
        <v>0</v>
      </c>
      <c r="B7501" t="s">
        <v>16261</v>
      </c>
      <c r="C7501" t="s">
        <v>86</v>
      </c>
      <c r="D7501" t="s">
        <v>4346</v>
      </c>
      <c r="E7501" t="s">
        <v>88</v>
      </c>
      <c r="F7501" t="b">
        <v>0</v>
      </c>
      <c r="G7501" t="s">
        <v>77</v>
      </c>
      <c r="H7501" s="1">
        <v>46098.708634259259</v>
      </c>
      <c r="I7501" t="b">
        <v>0</v>
      </c>
      <c r="J7501" t="b">
        <v>0</v>
      </c>
      <c r="K7501" t="s">
        <v>41</v>
      </c>
      <c r="L7501" t="s">
        <v>74</v>
      </c>
      <c r="M7501"/>
      <c r="N7501">
        <v>62.5</v>
      </c>
      <c r="O7501" t="s">
        <v>2765</v>
      </c>
      <c r="P7501" t="s">
        <v>16025</v>
      </c>
    </row>
    <row r="7502" spans="1:16" x14ac:dyDescent="0.35">
      <c r="A7502" t="s">
        <v>0</v>
      </c>
      <c r="B7502" t="s">
        <v>298</v>
      </c>
      <c r="C7502" t="s">
        <v>114</v>
      </c>
      <c r="D7502" t="s">
        <v>4346</v>
      </c>
      <c r="E7502" t="s">
        <v>88</v>
      </c>
      <c r="F7502" t="b">
        <v>0</v>
      </c>
      <c r="G7502" t="s">
        <v>77</v>
      </c>
      <c r="H7502" s="1">
        <v>46098.708634259259</v>
      </c>
      <c r="I7502" t="b">
        <v>0</v>
      </c>
      <c r="J7502" t="b">
        <v>1</v>
      </c>
      <c r="K7502" t="s">
        <v>41</v>
      </c>
      <c r="L7502" t="s">
        <v>74</v>
      </c>
      <c r="M7502"/>
      <c r="N7502">
        <v>42.5</v>
      </c>
      <c r="O7502" t="s">
        <v>16262</v>
      </c>
      <c r="P7502" t="s">
        <v>1482</v>
      </c>
    </row>
    <row r="7503" spans="1:16" x14ac:dyDescent="0.35">
      <c r="A7503" t="s">
        <v>0</v>
      </c>
      <c r="B7503" t="s">
        <v>476</v>
      </c>
      <c r="C7503" t="s">
        <v>190</v>
      </c>
      <c r="D7503" t="s">
        <v>4526</v>
      </c>
      <c r="F7503" t="b">
        <v>0</v>
      </c>
      <c r="G7503" t="s">
        <v>73</v>
      </c>
      <c r="H7503" s="1">
        <v>46098.70888888889</v>
      </c>
      <c r="I7503" t="b">
        <v>0</v>
      </c>
      <c r="J7503" t="b">
        <v>1</v>
      </c>
      <c r="K7503" t="s">
        <v>41</v>
      </c>
      <c r="L7503" t="s">
        <v>60</v>
      </c>
      <c r="M7503">
        <v>75000</v>
      </c>
      <c r="N7503"/>
      <c r="O7503" t="s">
        <v>16263</v>
      </c>
      <c r="P7503" t="s">
        <v>16264</v>
      </c>
    </row>
    <row r="7504" spans="1:16" x14ac:dyDescent="0.35">
      <c r="A7504" t="s">
        <v>0</v>
      </c>
      <c r="B7504" t="s">
        <v>16265</v>
      </c>
      <c r="C7504" t="s">
        <v>1812</v>
      </c>
      <c r="D7504" t="s">
        <v>4526</v>
      </c>
      <c r="E7504" t="s">
        <v>59</v>
      </c>
      <c r="F7504" t="b">
        <v>0</v>
      </c>
      <c r="G7504" t="s">
        <v>68</v>
      </c>
      <c r="H7504" s="1">
        <v>46098.708993055552</v>
      </c>
      <c r="I7504" t="b">
        <v>0</v>
      </c>
      <c r="J7504" t="b">
        <v>1</v>
      </c>
      <c r="K7504" t="s">
        <v>41</v>
      </c>
      <c r="L7504" t="s">
        <v>60</v>
      </c>
      <c r="M7504">
        <v>66457.600000000006</v>
      </c>
      <c r="N7504"/>
      <c r="O7504" t="s">
        <v>16266</v>
      </c>
      <c r="P7504" t="s">
        <v>16267</v>
      </c>
    </row>
    <row r="7505" spans="1:16" x14ac:dyDescent="0.35">
      <c r="A7505" t="s">
        <v>0</v>
      </c>
      <c r="B7505" t="s">
        <v>16268</v>
      </c>
      <c r="C7505" t="s">
        <v>172</v>
      </c>
      <c r="D7505" t="s">
        <v>4526</v>
      </c>
      <c r="E7505" t="s">
        <v>59</v>
      </c>
      <c r="F7505" t="b">
        <v>0</v>
      </c>
      <c r="G7505" t="s">
        <v>68</v>
      </c>
      <c r="H7505" s="1">
        <v>46098.708993055552</v>
      </c>
      <c r="I7505" t="b">
        <v>0</v>
      </c>
      <c r="J7505" t="b">
        <v>1</v>
      </c>
      <c r="K7505" t="s">
        <v>41</v>
      </c>
      <c r="L7505" t="s">
        <v>60</v>
      </c>
      <c r="M7505">
        <v>88750</v>
      </c>
      <c r="N7505"/>
      <c r="O7505" t="s">
        <v>16269</v>
      </c>
      <c r="P7505" t="s">
        <v>16270</v>
      </c>
    </row>
    <row r="7506" spans="1:16" x14ac:dyDescent="0.35">
      <c r="A7506" t="s">
        <v>2</v>
      </c>
      <c r="B7506" t="s">
        <v>16271</v>
      </c>
      <c r="C7506" t="s">
        <v>319</v>
      </c>
      <c r="D7506" t="s">
        <v>4526</v>
      </c>
      <c r="E7506" t="s">
        <v>59</v>
      </c>
      <c r="F7506" t="b">
        <v>0</v>
      </c>
      <c r="G7506" t="s">
        <v>65</v>
      </c>
      <c r="H7506" s="1">
        <v>46098.709224537037</v>
      </c>
      <c r="I7506" t="b">
        <v>0</v>
      </c>
      <c r="J7506" t="b">
        <v>1</v>
      </c>
      <c r="K7506" t="s">
        <v>41</v>
      </c>
      <c r="L7506" t="s">
        <v>60</v>
      </c>
      <c r="M7506">
        <v>170000.4</v>
      </c>
      <c r="N7506"/>
      <c r="O7506" t="s">
        <v>7500</v>
      </c>
      <c r="P7506" t="s">
        <v>16272</v>
      </c>
    </row>
    <row r="7507" spans="1:16" x14ac:dyDescent="0.35">
      <c r="A7507" t="s">
        <v>6</v>
      </c>
      <c r="B7507" t="s">
        <v>16273</v>
      </c>
      <c r="C7507" t="s">
        <v>16274</v>
      </c>
      <c r="D7507" t="s">
        <v>4346</v>
      </c>
      <c r="E7507" t="s">
        <v>59</v>
      </c>
      <c r="F7507" t="b">
        <v>0</v>
      </c>
      <c r="G7507" t="s">
        <v>65</v>
      </c>
      <c r="H7507" s="1">
        <v>46098.709340277783</v>
      </c>
      <c r="I7507" t="b">
        <v>0</v>
      </c>
      <c r="J7507" t="b">
        <v>1</v>
      </c>
      <c r="K7507" t="s">
        <v>41</v>
      </c>
      <c r="L7507" t="s">
        <v>60</v>
      </c>
      <c r="M7507">
        <v>135000</v>
      </c>
      <c r="N7507"/>
      <c r="O7507" t="s">
        <v>16275</v>
      </c>
      <c r="P7507" t="s">
        <v>16276</v>
      </c>
    </row>
    <row r="7508" spans="1:16" x14ac:dyDescent="0.35">
      <c r="A7508" t="s">
        <v>1</v>
      </c>
      <c r="B7508" t="s">
        <v>16277</v>
      </c>
      <c r="C7508" t="s">
        <v>2506</v>
      </c>
      <c r="D7508" t="s">
        <v>5349</v>
      </c>
      <c r="E7508" t="s">
        <v>59</v>
      </c>
      <c r="F7508" t="b">
        <v>0</v>
      </c>
      <c r="G7508" t="s">
        <v>65</v>
      </c>
      <c r="H7508" s="1">
        <v>46098.709814814807</v>
      </c>
      <c r="I7508" t="b">
        <v>0</v>
      </c>
      <c r="J7508" t="b">
        <v>0</v>
      </c>
      <c r="K7508" t="s">
        <v>41</v>
      </c>
      <c r="L7508" t="s">
        <v>60</v>
      </c>
      <c r="M7508">
        <v>95000</v>
      </c>
      <c r="N7508"/>
      <c r="O7508" t="s">
        <v>3506</v>
      </c>
      <c r="P7508" t="s">
        <v>16278</v>
      </c>
    </row>
    <row r="7509" spans="1:16" x14ac:dyDescent="0.35">
      <c r="A7509" t="s">
        <v>1</v>
      </c>
      <c r="B7509" t="s">
        <v>16279</v>
      </c>
      <c r="C7509" t="s">
        <v>16280</v>
      </c>
      <c r="D7509" t="s">
        <v>4526</v>
      </c>
      <c r="E7509" t="s">
        <v>59</v>
      </c>
      <c r="F7509" t="b">
        <v>0</v>
      </c>
      <c r="G7509" t="s">
        <v>40</v>
      </c>
      <c r="H7509" s="1">
        <v>46098.711145833331</v>
      </c>
      <c r="I7509" t="b">
        <v>0</v>
      </c>
      <c r="J7509" t="b">
        <v>0</v>
      </c>
      <c r="K7509" t="s">
        <v>40</v>
      </c>
      <c r="L7509" t="s">
        <v>60</v>
      </c>
      <c r="M7509">
        <v>50000</v>
      </c>
      <c r="N7509"/>
      <c r="O7509" t="s">
        <v>16281</v>
      </c>
      <c r="P7509" t="s">
        <v>303</v>
      </c>
    </row>
    <row r="7510" spans="1:16" x14ac:dyDescent="0.35">
      <c r="A7510" t="s">
        <v>0</v>
      </c>
      <c r="B7510" t="s">
        <v>262</v>
      </c>
      <c r="C7510" t="s">
        <v>376</v>
      </c>
      <c r="D7510" t="s">
        <v>4346</v>
      </c>
      <c r="E7510" t="s">
        <v>59</v>
      </c>
      <c r="F7510" t="b">
        <v>0</v>
      </c>
      <c r="G7510" t="s">
        <v>89</v>
      </c>
      <c r="H7510" s="1">
        <v>46098.750787037039</v>
      </c>
      <c r="I7510" t="b">
        <v>0</v>
      </c>
      <c r="J7510" t="b">
        <v>1</v>
      </c>
      <c r="K7510" t="s">
        <v>41</v>
      </c>
      <c r="L7510" t="s">
        <v>60</v>
      </c>
      <c r="M7510">
        <v>82500</v>
      </c>
      <c r="N7510"/>
      <c r="O7510" t="s">
        <v>1331</v>
      </c>
      <c r="P7510" t="s">
        <v>288</v>
      </c>
    </row>
    <row r="7511" spans="1:16" x14ac:dyDescent="0.35">
      <c r="A7511" t="s">
        <v>6</v>
      </c>
      <c r="B7511" t="s">
        <v>16282</v>
      </c>
      <c r="C7511" t="s">
        <v>112</v>
      </c>
      <c r="D7511" t="s">
        <v>7523</v>
      </c>
      <c r="E7511" t="s">
        <v>59</v>
      </c>
      <c r="F7511" t="b">
        <v>0</v>
      </c>
      <c r="G7511" t="s">
        <v>65</v>
      </c>
      <c r="H7511" s="1">
        <v>46098.750891203701</v>
      </c>
      <c r="I7511" t="b">
        <v>0</v>
      </c>
      <c r="J7511" t="b">
        <v>0</v>
      </c>
      <c r="K7511" t="s">
        <v>41</v>
      </c>
      <c r="L7511" t="s">
        <v>60</v>
      </c>
      <c r="M7511">
        <v>152000</v>
      </c>
      <c r="N7511"/>
      <c r="O7511" t="s">
        <v>16283</v>
      </c>
      <c r="P7511" t="s">
        <v>16284</v>
      </c>
    </row>
    <row r="7512" spans="1:16" x14ac:dyDescent="0.35">
      <c r="A7512" t="s">
        <v>1</v>
      </c>
      <c r="B7512" t="s">
        <v>16285</v>
      </c>
      <c r="C7512" t="s">
        <v>112</v>
      </c>
      <c r="D7512" t="s">
        <v>4346</v>
      </c>
      <c r="E7512" t="s">
        <v>59</v>
      </c>
      <c r="F7512" t="b">
        <v>0</v>
      </c>
      <c r="G7512" t="s">
        <v>65</v>
      </c>
      <c r="H7512" s="1">
        <v>46098.751377314817</v>
      </c>
      <c r="I7512" t="b">
        <v>1</v>
      </c>
      <c r="J7512" t="b">
        <v>0</v>
      </c>
      <c r="K7512" t="s">
        <v>41</v>
      </c>
      <c r="L7512" t="s">
        <v>74</v>
      </c>
      <c r="M7512"/>
      <c r="N7512">
        <v>65</v>
      </c>
      <c r="O7512" t="s">
        <v>16286</v>
      </c>
      <c r="P7512" t="s">
        <v>1178</v>
      </c>
    </row>
    <row r="7513" spans="1:16" x14ac:dyDescent="0.35">
      <c r="A7513" t="s">
        <v>1</v>
      </c>
      <c r="B7513" t="s">
        <v>1</v>
      </c>
      <c r="C7513" t="s">
        <v>2582</v>
      </c>
      <c r="D7513" t="s">
        <v>2360</v>
      </c>
      <c r="E7513" t="s">
        <v>59</v>
      </c>
      <c r="F7513" t="b">
        <v>0</v>
      </c>
      <c r="G7513" t="s">
        <v>65</v>
      </c>
      <c r="H7513" s="1">
        <v>46098.751620370371</v>
      </c>
      <c r="I7513" t="b">
        <v>0</v>
      </c>
      <c r="J7513" t="b">
        <v>0</v>
      </c>
      <c r="K7513" t="s">
        <v>41</v>
      </c>
      <c r="L7513" t="s">
        <v>74</v>
      </c>
      <c r="M7513"/>
      <c r="N7513">
        <v>48</v>
      </c>
      <c r="O7513" t="s">
        <v>3167</v>
      </c>
      <c r="P7513" t="s">
        <v>16287</v>
      </c>
    </row>
    <row r="7514" spans="1:16" x14ac:dyDescent="0.35">
      <c r="A7514" t="s">
        <v>1</v>
      </c>
      <c r="B7514" t="s">
        <v>9888</v>
      </c>
      <c r="C7514" t="s">
        <v>3514</v>
      </c>
      <c r="D7514" t="s">
        <v>4526</v>
      </c>
      <c r="E7514" t="s">
        <v>59</v>
      </c>
      <c r="F7514" t="b">
        <v>0</v>
      </c>
      <c r="G7514" t="s">
        <v>65</v>
      </c>
      <c r="H7514" s="1">
        <v>46098.751666666663</v>
      </c>
      <c r="I7514" t="b">
        <v>1</v>
      </c>
      <c r="J7514" t="b">
        <v>1</v>
      </c>
      <c r="K7514" t="s">
        <v>41</v>
      </c>
      <c r="L7514" t="s">
        <v>74</v>
      </c>
      <c r="M7514"/>
      <c r="N7514">
        <v>65</v>
      </c>
      <c r="O7514" t="s">
        <v>4608</v>
      </c>
      <c r="P7514" t="s">
        <v>9889</v>
      </c>
    </row>
    <row r="7515" spans="1:16" x14ac:dyDescent="0.35">
      <c r="A7515" t="s">
        <v>1</v>
      </c>
      <c r="B7515" t="s">
        <v>16288</v>
      </c>
      <c r="C7515" t="s">
        <v>330</v>
      </c>
      <c r="D7515" t="s">
        <v>4526</v>
      </c>
      <c r="E7515" t="s">
        <v>59</v>
      </c>
      <c r="F7515" t="b">
        <v>0</v>
      </c>
      <c r="G7515" t="s">
        <v>77</v>
      </c>
      <c r="H7515" s="1">
        <v>46098.751782407409</v>
      </c>
      <c r="I7515" t="b">
        <v>0</v>
      </c>
      <c r="J7515" t="b">
        <v>0</v>
      </c>
      <c r="K7515" t="s">
        <v>41</v>
      </c>
      <c r="L7515" t="s">
        <v>60</v>
      </c>
      <c r="M7515">
        <v>125000</v>
      </c>
      <c r="N7515"/>
      <c r="O7515" t="s">
        <v>105</v>
      </c>
      <c r="P7515" t="s">
        <v>16289</v>
      </c>
    </row>
    <row r="7516" spans="1:16" x14ac:dyDescent="0.35">
      <c r="A7516" t="s">
        <v>2</v>
      </c>
      <c r="B7516" t="s">
        <v>16290</v>
      </c>
      <c r="C7516" t="s">
        <v>40</v>
      </c>
      <c r="D7516" t="s">
        <v>4526</v>
      </c>
      <c r="E7516" t="s">
        <v>59</v>
      </c>
      <c r="F7516" t="b">
        <v>0</v>
      </c>
      <c r="G7516" t="s">
        <v>40</v>
      </c>
      <c r="H7516" s="1">
        <v>46098.752754629633</v>
      </c>
      <c r="I7516" t="b">
        <v>0</v>
      </c>
      <c r="J7516" t="b">
        <v>0</v>
      </c>
      <c r="K7516" t="s">
        <v>40</v>
      </c>
      <c r="L7516" t="s">
        <v>74</v>
      </c>
      <c r="M7516"/>
      <c r="N7516">
        <v>100</v>
      </c>
      <c r="O7516" t="s">
        <v>5263</v>
      </c>
      <c r="P7516" t="s">
        <v>208</v>
      </c>
    </row>
    <row r="7517" spans="1:16" x14ac:dyDescent="0.35">
      <c r="A7517" t="s">
        <v>5</v>
      </c>
      <c r="B7517" t="s">
        <v>16291</v>
      </c>
      <c r="C7517" t="s">
        <v>145</v>
      </c>
      <c r="D7517" t="s">
        <v>4526</v>
      </c>
      <c r="E7517" t="s">
        <v>59</v>
      </c>
      <c r="F7517" t="b">
        <v>0</v>
      </c>
      <c r="G7517" t="s">
        <v>65</v>
      </c>
      <c r="H7517" s="1">
        <v>46098.793090277781</v>
      </c>
      <c r="I7517" t="b">
        <v>1</v>
      </c>
      <c r="J7517" t="b">
        <v>0</v>
      </c>
      <c r="K7517" t="s">
        <v>41</v>
      </c>
      <c r="L7517" t="s">
        <v>74</v>
      </c>
      <c r="M7517"/>
      <c r="N7517">
        <v>48</v>
      </c>
      <c r="O7517" t="s">
        <v>4743</v>
      </c>
      <c r="P7517" t="s">
        <v>16292</v>
      </c>
    </row>
    <row r="7518" spans="1:16" x14ac:dyDescent="0.35">
      <c r="A7518" t="s">
        <v>1</v>
      </c>
      <c r="B7518" t="s">
        <v>16293</v>
      </c>
      <c r="C7518" t="s">
        <v>672</v>
      </c>
      <c r="D7518" t="s">
        <v>2360</v>
      </c>
      <c r="E7518" t="s">
        <v>59</v>
      </c>
      <c r="F7518" t="b">
        <v>0</v>
      </c>
      <c r="G7518" t="s">
        <v>65</v>
      </c>
      <c r="H7518" s="1">
        <v>46098.793229166673</v>
      </c>
      <c r="I7518" t="b">
        <v>1</v>
      </c>
      <c r="J7518" t="b">
        <v>1</v>
      </c>
      <c r="K7518" t="s">
        <v>41</v>
      </c>
      <c r="L7518" t="s">
        <v>74</v>
      </c>
      <c r="M7518"/>
      <c r="N7518">
        <v>63</v>
      </c>
      <c r="O7518" t="s">
        <v>3155</v>
      </c>
      <c r="P7518" t="s">
        <v>954</v>
      </c>
    </row>
    <row r="7519" spans="1:16" x14ac:dyDescent="0.35">
      <c r="A7519" t="s">
        <v>5</v>
      </c>
      <c r="B7519" t="s">
        <v>16294</v>
      </c>
      <c r="C7519" t="s">
        <v>214</v>
      </c>
      <c r="D7519" t="s">
        <v>4346</v>
      </c>
      <c r="E7519" t="s">
        <v>59</v>
      </c>
      <c r="F7519" t="b">
        <v>0</v>
      </c>
      <c r="G7519" t="s">
        <v>68</v>
      </c>
      <c r="H7519" s="1">
        <v>46098.793946759259</v>
      </c>
      <c r="I7519" t="b">
        <v>0</v>
      </c>
      <c r="J7519" t="b">
        <v>1</v>
      </c>
      <c r="K7519" t="s">
        <v>41</v>
      </c>
      <c r="L7519" t="s">
        <v>74</v>
      </c>
      <c r="M7519"/>
      <c r="N7519">
        <v>63.664999999999999</v>
      </c>
      <c r="O7519" t="s">
        <v>1589</v>
      </c>
      <c r="P7519" t="s">
        <v>16295</v>
      </c>
    </row>
    <row r="7520" spans="1:16" x14ac:dyDescent="0.35">
      <c r="A7520" t="s">
        <v>0</v>
      </c>
      <c r="B7520" t="s">
        <v>16296</v>
      </c>
      <c r="C7520" t="s">
        <v>207</v>
      </c>
      <c r="D7520" t="s">
        <v>4346</v>
      </c>
      <c r="E7520" t="s">
        <v>59</v>
      </c>
      <c r="F7520" t="b">
        <v>0</v>
      </c>
      <c r="G7520" t="s">
        <v>63</v>
      </c>
      <c r="H7520" s="1">
        <v>46098.812696759262</v>
      </c>
      <c r="I7520" t="b">
        <v>0</v>
      </c>
      <c r="J7520" t="b">
        <v>0</v>
      </c>
      <c r="K7520" t="s">
        <v>41</v>
      </c>
      <c r="L7520" t="s">
        <v>60</v>
      </c>
      <c r="M7520">
        <v>55426.5</v>
      </c>
      <c r="N7520"/>
      <c r="O7520" t="s">
        <v>4186</v>
      </c>
    </row>
    <row r="7521" spans="1:16" x14ac:dyDescent="0.35">
      <c r="A7521" t="s">
        <v>3</v>
      </c>
      <c r="B7521" t="s">
        <v>4378</v>
      </c>
      <c r="C7521" t="s">
        <v>1904</v>
      </c>
      <c r="D7521" t="s">
        <v>4526</v>
      </c>
      <c r="E7521" t="s">
        <v>59</v>
      </c>
      <c r="F7521" t="b">
        <v>0</v>
      </c>
      <c r="G7521" t="s">
        <v>63</v>
      </c>
      <c r="H7521" s="1">
        <v>46098.8128125</v>
      </c>
      <c r="I7521" t="b">
        <v>0</v>
      </c>
      <c r="J7521" t="b">
        <v>1</v>
      </c>
      <c r="K7521" t="s">
        <v>41</v>
      </c>
      <c r="L7521" t="s">
        <v>60</v>
      </c>
      <c r="M7521">
        <v>70000</v>
      </c>
      <c r="N7521"/>
      <c r="O7521" t="s">
        <v>16297</v>
      </c>
      <c r="P7521" t="s">
        <v>219</v>
      </c>
    </row>
    <row r="7522" spans="1:16" x14ac:dyDescent="0.35">
      <c r="A7522" t="s">
        <v>6</v>
      </c>
      <c r="B7522" t="s">
        <v>16298</v>
      </c>
      <c r="C7522" t="s">
        <v>218</v>
      </c>
      <c r="D7522" t="s">
        <v>4346</v>
      </c>
      <c r="E7522" t="s">
        <v>59</v>
      </c>
      <c r="F7522" t="b">
        <v>0</v>
      </c>
      <c r="G7522" t="s">
        <v>63</v>
      </c>
      <c r="H7522" s="1">
        <v>46098.812858796293</v>
      </c>
      <c r="I7522" t="b">
        <v>0</v>
      </c>
      <c r="J7522" t="b">
        <v>0</v>
      </c>
      <c r="K7522" t="s">
        <v>41</v>
      </c>
      <c r="L7522" t="s">
        <v>60</v>
      </c>
      <c r="M7522">
        <v>138400</v>
      </c>
      <c r="N7522"/>
      <c r="O7522" t="s">
        <v>560</v>
      </c>
      <c r="P7522" t="s">
        <v>16299</v>
      </c>
    </row>
    <row r="7523" spans="1:16" x14ac:dyDescent="0.35">
      <c r="A7523" t="s">
        <v>7</v>
      </c>
      <c r="B7523" t="s">
        <v>16300</v>
      </c>
      <c r="C7523" t="s">
        <v>194</v>
      </c>
      <c r="D7523" t="s">
        <v>2360</v>
      </c>
      <c r="E7523" t="s">
        <v>59</v>
      </c>
      <c r="F7523" t="b">
        <v>0</v>
      </c>
      <c r="G7523" t="s">
        <v>65</v>
      </c>
      <c r="H7523" s="1">
        <v>46098.833564814813</v>
      </c>
      <c r="I7523" t="b">
        <v>0</v>
      </c>
      <c r="J7523" t="b">
        <v>1</v>
      </c>
      <c r="K7523" t="s">
        <v>41</v>
      </c>
      <c r="L7523" t="s">
        <v>60</v>
      </c>
      <c r="M7523">
        <v>199475</v>
      </c>
      <c r="N7523"/>
      <c r="O7523" t="s">
        <v>1664</v>
      </c>
    </row>
    <row r="7524" spans="1:16" x14ac:dyDescent="0.35">
      <c r="A7524" t="s">
        <v>0</v>
      </c>
      <c r="B7524" t="s">
        <v>262</v>
      </c>
      <c r="C7524" t="s">
        <v>201</v>
      </c>
      <c r="D7524" t="s">
        <v>4346</v>
      </c>
      <c r="E7524" t="s">
        <v>59</v>
      </c>
      <c r="F7524" t="b">
        <v>0</v>
      </c>
      <c r="G7524" t="s">
        <v>77</v>
      </c>
      <c r="H7524" s="1">
        <v>46098.833634259259</v>
      </c>
      <c r="I7524" t="b">
        <v>1</v>
      </c>
      <c r="J7524" t="b">
        <v>0</v>
      </c>
      <c r="K7524" t="s">
        <v>41</v>
      </c>
      <c r="L7524" t="s">
        <v>60</v>
      </c>
      <c r="M7524">
        <v>81500</v>
      </c>
      <c r="N7524"/>
      <c r="O7524" t="s">
        <v>16301</v>
      </c>
      <c r="P7524" t="s">
        <v>3201</v>
      </c>
    </row>
    <row r="7525" spans="1:16" x14ac:dyDescent="0.35">
      <c r="A7525" t="s">
        <v>5</v>
      </c>
      <c r="B7525" t="s">
        <v>16302</v>
      </c>
      <c r="C7525" t="s">
        <v>2939</v>
      </c>
      <c r="D7525" t="s">
        <v>4346</v>
      </c>
      <c r="E7525" t="s">
        <v>59</v>
      </c>
      <c r="F7525" t="b">
        <v>0</v>
      </c>
      <c r="G7525" t="s">
        <v>65</v>
      </c>
      <c r="H7525" s="1">
        <v>46098.834710648152</v>
      </c>
      <c r="I7525" t="b">
        <v>0</v>
      </c>
      <c r="J7525" t="b">
        <v>1</v>
      </c>
      <c r="K7525" t="s">
        <v>41</v>
      </c>
      <c r="L7525" t="s">
        <v>60</v>
      </c>
      <c r="M7525">
        <v>131000</v>
      </c>
      <c r="N7525"/>
      <c r="O7525" t="s">
        <v>16303</v>
      </c>
      <c r="P7525" t="s">
        <v>666</v>
      </c>
    </row>
    <row r="7526" spans="1:16" x14ac:dyDescent="0.35">
      <c r="A7526" t="s">
        <v>0</v>
      </c>
      <c r="B7526" t="s">
        <v>4018</v>
      </c>
      <c r="C7526" t="s">
        <v>753</v>
      </c>
      <c r="D7526" t="s">
        <v>4346</v>
      </c>
      <c r="E7526" t="s">
        <v>59</v>
      </c>
      <c r="F7526" t="b">
        <v>0</v>
      </c>
      <c r="G7526" t="s">
        <v>73</v>
      </c>
      <c r="H7526" s="1">
        <v>46098.875555555547</v>
      </c>
      <c r="I7526" t="b">
        <v>0</v>
      </c>
      <c r="J7526" t="b">
        <v>1</v>
      </c>
      <c r="K7526" t="s">
        <v>41</v>
      </c>
      <c r="L7526" t="s">
        <v>60</v>
      </c>
      <c r="M7526">
        <v>69700</v>
      </c>
      <c r="N7526"/>
      <c r="O7526" t="s">
        <v>16304</v>
      </c>
      <c r="P7526" t="s">
        <v>16305</v>
      </c>
    </row>
    <row r="7527" spans="1:16" x14ac:dyDescent="0.35">
      <c r="A7527" t="s">
        <v>0</v>
      </c>
      <c r="B7527" t="s">
        <v>0</v>
      </c>
      <c r="C7527" t="s">
        <v>1038</v>
      </c>
      <c r="D7527" t="s">
        <v>4346</v>
      </c>
      <c r="E7527" t="s">
        <v>59</v>
      </c>
      <c r="F7527" t="b">
        <v>0</v>
      </c>
      <c r="G7527" t="s">
        <v>73</v>
      </c>
      <c r="H7527" s="1">
        <v>46098.917222222219</v>
      </c>
      <c r="I7527" t="b">
        <v>0</v>
      </c>
      <c r="J7527" t="b">
        <v>0</v>
      </c>
      <c r="K7527" t="s">
        <v>41</v>
      </c>
      <c r="L7527" t="s">
        <v>60</v>
      </c>
      <c r="M7527">
        <v>70000</v>
      </c>
      <c r="N7527"/>
      <c r="O7527" t="s">
        <v>16306</v>
      </c>
      <c r="P7527" t="s">
        <v>16307</v>
      </c>
    </row>
    <row r="7528" spans="1:16" x14ac:dyDescent="0.35">
      <c r="A7528" t="s">
        <v>3</v>
      </c>
      <c r="B7528" t="s">
        <v>16308</v>
      </c>
      <c r="C7528" t="s">
        <v>472</v>
      </c>
      <c r="D7528" t="s">
        <v>4526</v>
      </c>
      <c r="E7528" t="s">
        <v>88</v>
      </c>
      <c r="F7528" t="b">
        <v>0</v>
      </c>
      <c r="G7528" t="s">
        <v>65</v>
      </c>
      <c r="H7528" s="1">
        <v>46098.917673611111</v>
      </c>
      <c r="I7528" t="b">
        <v>0</v>
      </c>
      <c r="J7528" t="b">
        <v>0</v>
      </c>
      <c r="K7528" t="s">
        <v>41</v>
      </c>
      <c r="L7528" t="s">
        <v>74</v>
      </c>
      <c r="M7528"/>
      <c r="N7528">
        <v>59.5</v>
      </c>
      <c r="O7528" t="s">
        <v>2141</v>
      </c>
      <c r="P7528" t="s">
        <v>1329</v>
      </c>
    </row>
    <row r="7529" spans="1:16" x14ac:dyDescent="0.35">
      <c r="A7529" t="s">
        <v>2</v>
      </c>
      <c r="B7529" t="s">
        <v>16309</v>
      </c>
      <c r="C7529" t="s">
        <v>326</v>
      </c>
      <c r="D7529" t="s">
        <v>4346</v>
      </c>
      <c r="E7529" t="s">
        <v>59</v>
      </c>
      <c r="F7529" t="b">
        <v>0</v>
      </c>
      <c r="G7529" t="s">
        <v>77</v>
      </c>
      <c r="H7529" s="1">
        <v>46098.917719907397</v>
      </c>
      <c r="I7529" t="b">
        <v>0</v>
      </c>
      <c r="J7529" t="b">
        <v>1</v>
      </c>
      <c r="K7529" t="s">
        <v>41</v>
      </c>
      <c r="L7529" t="s">
        <v>60</v>
      </c>
      <c r="M7529">
        <v>174500</v>
      </c>
      <c r="N7529"/>
      <c r="O7529" t="s">
        <v>1183</v>
      </c>
      <c r="P7529" t="s">
        <v>12956</v>
      </c>
    </row>
    <row r="7530" spans="1:16" x14ac:dyDescent="0.35">
      <c r="A7530" t="s">
        <v>5</v>
      </c>
      <c r="B7530" t="s">
        <v>16310</v>
      </c>
      <c r="C7530" t="s">
        <v>201</v>
      </c>
      <c r="D7530" t="s">
        <v>4526</v>
      </c>
      <c r="E7530" t="s">
        <v>59</v>
      </c>
      <c r="F7530" t="b">
        <v>0</v>
      </c>
      <c r="G7530" t="s">
        <v>65</v>
      </c>
      <c r="H7530" s="1">
        <v>46098.918333333328</v>
      </c>
      <c r="I7530" t="b">
        <v>0</v>
      </c>
      <c r="J7530" t="b">
        <v>1</v>
      </c>
      <c r="K7530" t="s">
        <v>41</v>
      </c>
      <c r="L7530" t="s">
        <v>60</v>
      </c>
      <c r="M7530">
        <v>200000</v>
      </c>
      <c r="N7530"/>
      <c r="O7530" t="s">
        <v>921</v>
      </c>
      <c r="P7530" t="s">
        <v>16311</v>
      </c>
    </row>
    <row r="7531" spans="1:16" x14ac:dyDescent="0.35">
      <c r="A7531" t="s">
        <v>0</v>
      </c>
      <c r="B7531" t="s">
        <v>0</v>
      </c>
      <c r="C7531" t="s">
        <v>2389</v>
      </c>
      <c r="D7531" t="s">
        <v>4346</v>
      </c>
      <c r="E7531" t="s">
        <v>59</v>
      </c>
      <c r="F7531" t="b">
        <v>0</v>
      </c>
      <c r="G7531" t="s">
        <v>65</v>
      </c>
      <c r="H7531" s="1">
        <v>46098.958541666667</v>
      </c>
      <c r="I7531" t="b">
        <v>0</v>
      </c>
      <c r="J7531" t="b">
        <v>0</v>
      </c>
      <c r="K7531" t="s">
        <v>41</v>
      </c>
      <c r="L7531" t="s">
        <v>60</v>
      </c>
      <c r="M7531">
        <v>80000</v>
      </c>
      <c r="N7531"/>
      <c r="O7531" t="s">
        <v>16312</v>
      </c>
      <c r="P7531" t="s">
        <v>16313</v>
      </c>
    </row>
    <row r="7532" spans="1:16" x14ac:dyDescent="0.35">
      <c r="A7532" t="s">
        <v>1</v>
      </c>
      <c r="B7532" t="s">
        <v>16314</v>
      </c>
      <c r="C7532" t="s">
        <v>2176</v>
      </c>
      <c r="D7532" t="s">
        <v>4550</v>
      </c>
      <c r="E7532" t="s">
        <v>59</v>
      </c>
      <c r="F7532" t="b">
        <v>0</v>
      </c>
      <c r="G7532" t="s">
        <v>65</v>
      </c>
      <c r="H7532" s="1">
        <v>46098.959861111107</v>
      </c>
      <c r="I7532" t="b">
        <v>0</v>
      </c>
      <c r="J7532" t="b">
        <v>0</v>
      </c>
      <c r="K7532" t="s">
        <v>41</v>
      </c>
      <c r="L7532" t="s">
        <v>60</v>
      </c>
      <c r="M7532">
        <v>60000</v>
      </c>
      <c r="N7532"/>
      <c r="O7532" t="s">
        <v>3915</v>
      </c>
      <c r="P7532" t="s">
        <v>1462</v>
      </c>
    </row>
    <row r="7533" spans="1:16" x14ac:dyDescent="0.35">
      <c r="A7533" t="s">
        <v>0</v>
      </c>
      <c r="B7533" t="s">
        <v>16315</v>
      </c>
      <c r="C7533" t="s">
        <v>218</v>
      </c>
      <c r="D7533" t="s">
        <v>4526</v>
      </c>
      <c r="E7533" t="s">
        <v>59</v>
      </c>
      <c r="F7533" t="b">
        <v>0</v>
      </c>
      <c r="G7533" t="s">
        <v>63</v>
      </c>
      <c r="H7533" s="1">
        <v>46098.979398148149</v>
      </c>
      <c r="I7533" t="b">
        <v>0</v>
      </c>
      <c r="J7533" t="b">
        <v>1</v>
      </c>
      <c r="K7533" t="s">
        <v>41</v>
      </c>
      <c r="L7533" t="s">
        <v>60</v>
      </c>
      <c r="M7533">
        <v>112500</v>
      </c>
      <c r="N7533"/>
      <c r="O7533" t="s">
        <v>719</v>
      </c>
      <c r="P7533" t="s">
        <v>11698</v>
      </c>
    </row>
    <row r="7534" spans="1:16" x14ac:dyDescent="0.35">
      <c r="A7534" t="s">
        <v>7</v>
      </c>
      <c r="B7534" t="s">
        <v>8629</v>
      </c>
      <c r="C7534" t="s">
        <v>812</v>
      </c>
      <c r="D7534" t="s">
        <v>2360</v>
      </c>
      <c r="E7534" t="s">
        <v>59</v>
      </c>
      <c r="F7534" t="b">
        <v>0</v>
      </c>
      <c r="G7534" t="s">
        <v>65</v>
      </c>
      <c r="H7534" s="1">
        <v>46099.000243055547</v>
      </c>
      <c r="I7534" t="b">
        <v>0</v>
      </c>
      <c r="J7534" t="b">
        <v>1</v>
      </c>
      <c r="K7534" t="s">
        <v>41</v>
      </c>
      <c r="L7534" t="s">
        <v>60</v>
      </c>
      <c r="M7534">
        <v>111000</v>
      </c>
      <c r="N7534"/>
      <c r="O7534" t="s">
        <v>1355</v>
      </c>
      <c r="P7534" t="s">
        <v>16316</v>
      </c>
    </row>
    <row r="7535" spans="1:16" x14ac:dyDescent="0.35">
      <c r="A7535" t="s">
        <v>0</v>
      </c>
      <c r="B7535" t="s">
        <v>476</v>
      </c>
      <c r="C7535" t="s">
        <v>592</v>
      </c>
      <c r="D7535" t="s">
        <v>2360</v>
      </c>
      <c r="E7535" t="s">
        <v>59</v>
      </c>
      <c r="F7535" t="b">
        <v>0</v>
      </c>
      <c r="G7535" t="s">
        <v>73</v>
      </c>
      <c r="H7535" s="1">
        <v>46099.000555555547</v>
      </c>
      <c r="I7535" t="b">
        <v>0</v>
      </c>
      <c r="J7535" t="b">
        <v>1</v>
      </c>
      <c r="K7535" t="s">
        <v>41</v>
      </c>
      <c r="L7535" t="s">
        <v>60</v>
      </c>
      <c r="M7535">
        <v>75000</v>
      </c>
      <c r="N7535"/>
      <c r="O7535" t="s">
        <v>16263</v>
      </c>
      <c r="P7535" t="s">
        <v>16264</v>
      </c>
    </row>
    <row r="7536" spans="1:16" x14ac:dyDescent="0.35">
      <c r="A7536" t="s">
        <v>1</v>
      </c>
      <c r="B7536" t="s">
        <v>210</v>
      </c>
      <c r="C7536" t="s">
        <v>436</v>
      </c>
      <c r="D7536" t="s">
        <v>2360</v>
      </c>
      <c r="E7536" t="s">
        <v>59</v>
      </c>
      <c r="F7536" t="b">
        <v>0</v>
      </c>
      <c r="G7536" t="s">
        <v>65</v>
      </c>
      <c r="H7536" s="1">
        <v>46099.001458333332</v>
      </c>
      <c r="I7536" t="b">
        <v>0</v>
      </c>
      <c r="J7536" t="b">
        <v>0</v>
      </c>
      <c r="K7536" t="s">
        <v>41</v>
      </c>
      <c r="L7536" t="s">
        <v>60</v>
      </c>
      <c r="M7536">
        <v>123500</v>
      </c>
      <c r="N7536"/>
      <c r="O7536" t="s">
        <v>16317</v>
      </c>
      <c r="P7536" t="s">
        <v>16318</v>
      </c>
    </row>
    <row r="7537" spans="1:16" x14ac:dyDescent="0.35">
      <c r="A7537" t="s">
        <v>1</v>
      </c>
      <c r="B7537" t="s">
        <v>16319</v>
      </c>
      <c r="C7537" t="s">
        <v>3971</v>
      </c>
      <c r="D7537" t="s">
        <v>4346</v>
      </c>
      <c r="E7537" t="s">
        <v>59</v>
      </c>
      <c r="F7537" t="b">
        <v>0</v>
      </c>
      <c r="G7537" t="s">
        <v>77</v>
      </c>
      <c r="H7537" s="1">
        <v>46099.001759259263</v>
      </c>
      <c r="I7537" t="b">
        <v>1</v>
      </c>
      <c r="J7537" t="b">
        <v>0</v>
      </c>
      <c r="K7537" t="s">
        <v>41</v>
      </c>
      <c r="L7537" t="s">
        <v>60</v>
      </c>
      <c r="M7537">
        <v>150000</v>
      </c>
      <c r="N7537"/>
      <c r="O7537" t="s">
        <v>16320</v>
      </c>
      <c r="P7537" t="s">
        <v>16321</v>
      </c>
    </row>
    <row r="7538" spans="1:16" x14ac:dyDescent="0.35">
      <c r="A7538" t="s">
        <v>0</v>
      </c>
      <c r="B7538" t="s">
        <v>16322</v>
      </c>
      <c r="C7538" t="s">
        <v>76</v>
      </c>
      <c r="D7538" t="s">
        <v>4526</v>
      </c>
      <c r="E7538" t="s">
        <v>132</v>
      </c>
      <c r="F7538" t="b">
        <v>1</v>
      </c>
      <c r="G7538" t="s">
        <v>13</v>
      </c>
      <c r="H7538" s="1">
        <v>46099.044618055559</v>
      </c>
      <c r="I7538" t="b">
        <v>0</v>
      </c>
      <c r="J7538" t="b">
        <v>0</v>
      </c>
      <c r="K7538" t="s">
        <v>13</v>
      </c>
      <c r="L7538" t="s">
        <v>74</v>
      </c>
      <c r="M7538"/>
      <c r="N7538">
        <v>22.64</v>
      </c>
      <c r="O7538" t="s">
        <v>5046</v>
      </c>
    </row>
    <row r="7539" spans="1:16" x14ac:dyDescent="0.35">
      <c r="A7539" t="s">
        <v>0</v>
      </c>
      <c r="B7539" t="s">
        <v>16323</v>
      </c>
      <c r="C7539" t="s">
        <v>76</v>
      </c>
      <c r="D7539" t="s">
        <v>4526</v>
      </c>
      <c r="E7539" t="s">
        <v>132</v>
      </c>
      <c r="F7539" t="b">
        <v>1</v>
      </c>
      <c r="G7539" t="s">
        <v>13</v>
      </c>
      <c r="H7539" s="1">
        <v>46099.044641203713</v>
      </c>
      <c r="I7539" t="b">
        <v>1</v>
      </c>
      <c r="J7539" t="b">
        <v>0</v>
      </c>
      <c r="K7539" t="s">
        <v>13</v>
      </c>
      <c r="L7539" t="s">
        <v>74</v>
      </c>
      <c r="M7539"/>
      <c r="N7539">
        <v>90</v>
      </c>
      <c r="O7539" t="s">
        <v>5046</v>
      </c>
      <c r="P7539" t="s">
        <v>16168</v>
      </c>
    </row>
    <row r="7540" spans="1:16" x14ac:dyDescent="0.35">
      <c r="A7540" t="s">
        <v>0</v>
      </c>
      <c r="B7540" t="s">
        <v>16324</v>
      </c>
      <c r="C7540" t="s">
        <v>172</v>
      </c>
      <c r="D7540" t="s">
        <v>4346</v>
      </c>
      <c r="E7540" t="s">
        <v>59</v>
      </c>
      <c r="F7540" t="b">
        <v>0</v>
      </c>
      <c r="G7540" t="s">
        <v>68</v>
      </c>
      <c r="H7540" s="1">
        <v>46099.083993055552</v>
      </c>
      <c r="I7540" t="b">
        <v>0</v>
      </c>
      <c r="J7540" t="b">
        <v>1</v>
      </c>
      <c r="K7540" t="s">
        <v>41</v>
      </c>
      <c r="L7540" t="s">
        <v>60</v>
      </c>
      <c r="M7540">
        <v>107500</v>
      </c>
      <c r="N7540"/>
      <c r="O7540" t="s">
        <v>138</v>
      </c>
      <c r="P7540" t="s">
        <v>16325</v>
      </c>
    </row>
    <row r="7541" spans="1:16" x14ac:dyDescent="0.35">
      <c r="A7541" t="s">
        <v>2</v>
      </c>
      <c r="B7541" t="s">
        <v>16326</v>
      </c>
      <c r="C7541" t="s">
        <v>112</v>
      </c>
      <c r="D7541" t="s">
        <v>5721</v>
      </c>
      <c r="E7541" t="s">
        <v>59</v>
      </c>
      <c r="F7541" t="b">
        <v>0</v>
      </c>
      <c r="G7541" t="s">
        <v>65</v>
      </c>
      <c r="H7541" s="1">
        <v>46099.084224537037</v>
      </c>
      <c r="I7541" t="b">
        <v>0</v>
      </c>
      <c r="J7541" t="b">
        <v>1</v>
      </c>
      <c r="K7541" t="s">
        <v>41</v>
      </c>
      <c r="L7541" t="s">
        <v>60</v>
      </c>
      <c r="M7541">
        <v>153000</v>
      </c>
      <c r="N7541"/>
      <c r="O7541" t="s">
        <v>16327</v>
      </c>
      <c r="P7541" t="s">
        <v>16328</v>
      </c>
    </row>
    <row r="7542" spans="1:16" x14ac:dyDescent="0.35">
      <c r="A7542" t="s">
        <v>3</v>
      </c>
      <c r="B7542" t="s">
        <v>1073</v>
      </c>
      <c r="C7542" t="s">
        <v>1070</v>
      </c>
      <c r="D7542" t="s">
        <v>4526</v>
      </c>
      <c r="E7542" t="s">
        <v>59</v>
      </c>
      <c r="F7542" t="b">
        <v>0</v>
      </c>
      <c r="G7542" t="s">
        <v>65</v>
      </c>
      <c r="H7542" s="1">
        <v>46099.126643518517</v>
      </c>
      <c r="I7542" t="b">
        <v>1</v>
      </c>
      <c r="J7542" t="b">
        <v>1</v>
      </c>
      <c r="K7542" t="s">
        <v>41</v>
      </c>
      <c r="L7542" t="s">
        <v>74</v>
      </c>
      <c r="M7542"/>
      <c r="N7542">
        <v>52</v>
      </c>
      <c r="O7542" t="s">
        <v>403</v>
      </c>
      <c r="P7542" t="s">
        <v>16329</v>
      </c>
    </row>
    <row r="7543" spans="1:16" x14ac:dyDescent="0.35">
      <c r="A7543" t="s">
        <v>2</v>
      </c>
      <c r="B7543" t="s">
        <v>158</v>
      </c>
      <c r="C7543" t="s">
        <v>3305</v>
      </c>
      <c r="D7543" t="s">
        <v>4526</v>
      </c>
      <c r="E7543" t="s">
        <v>59</v>
      </c>
      <c r="F7543" t="b">
        <v>0</v>
      </c>
      <c r="G7543" t="s">
        <v>77</v>
      </c>
      <c r="H7543" s="1">
        <v>46099.167719907397</v>
      </c>
      <c r="I7543" t="b">
        <v>0</v>
      </c>
      <c r="J7543" t="b">
        <v>1</v>
      </c>
      <c r="K7543" t="s">
        <v>41</v>
      </c>
      <c r="L7543" t="s">
        <v>60</v>
      </c>
      <c r="M7543">
        <v>185500</v>
      </c>
      <c r="N7543"/>
      <c r="O7543" t="s">
        <v>1558</v>
      </c>
      <c r="P7543" t="s">
        <v>16330</v>
      </c>
    </row>
    <row r="7544" spans="1:16" x14ac:dyDescent="0.35">
      <c r="A7544" t="s">
        <v>2</v>
      </c>
      <c r="B7544" t="s">
        <v>2543</v>
      </c>
      <c r="C7544" t="s">
        <v>511</v>
      </c>
      <c r="D7544" t="s">
        <v>10173</v>
      </c>
      <c r="E7544" t="s">
        <v>59</v>
      </c>
      <c r="F7544" t="b">
        <v>0</v>
      </c>
      <c r="G7544" t="s">
        <v>65</v>
      </c>
      <c r="H7544" s="1">
        <v>46099.250208333331</v>
      </c>
      <c r="I7544" t="b">
        <v>1</v>
      </c>
      <c r="J7544" t="b">
        <v>0</v>
      </c>
      <c r="K7544" t="s">
        <v>41</v>
      </c>
      <c r="L7544" t="s">
        <v>60</v>
      </c>
      <c r="M7544">
        <v>92143.5</v>
      </c>
      <c r="N7544"/>
      <c r="O7544" t="s">
        <v>10174</v>
      </c>
      <c r="P7544" t="s">
        <v>705</v>
      </c>
    </row>
    <row r="7545" spans="1:16" x14ac:dyDescent="0.35">
      <c r="A7545" t="s">
        <v>8</v>
      </c>
      <c r="B7545" t="s">
        <v>8</v>
      </c>
      <c r="C7545" t="s">
        <v>4179</v>
      </c>
      <c r="D7545" t="s">
        <v>10173</v>
      </c>
      <c r="E7545" t="s">
        <v>59</v>
      </c>
      <c r="F7545" t="b">
        <v>0</v>
      </c>
      <c r="G7545" t="s">
        <v>13</v>
      </c>
      <c r="H7545" s="1">
        <v>46099.252916666657</v>
      </c>
      <c r="I7545" t="b">
        <v>0</v>
      </c>
      <c r="J7545" t="b">
        <v>0</v>
      </c>
      <c r="K7545" t="s">
        <v>13</v>
      </c>
      <c r="L7545" t="s">
        <v>60</v>
      </c>
      <c r="M7545">
        <v>173000</v>
      </c>
      <c r="N7545"/>
      <c r="O7545" t="s">
        <v>10174</v>
      </c>
      <c r="P7545" t="s">
        <v>1176</v>
      </c>
    </row>
    <row r="7546" spans="1:16" x14ac:dyDescent="0.35">
      <c r="A7546" t="s">
        <v>9</v>
      </c>
      <c r="B7546" t="s">
        <v>3728</v>
      </c>
      <c r="C7546" t="s">
        <v>15470</v>
      </c>
      <c r="D7546" t="s">
        <v>10173</v>
      </c>
      <c r="E7546" t="s">
        <v>59</v>
      </c>
      <c r="F7546" t="b">
        <v>0</v>
      </c>
      <c r="G7546" t="s">
        <v>13</v>
      </c>
      <c r="H7546" s="1">
        <v>46099.252951388888</v>
      </c>
      <c r="I7546" t="b">
        <v>1</v>
      </c>
      <c r="J7546" t="b">
        <v>0</v>
      </c>
      <c r="K7546" t="s">
        <v>13</v>
      </c>
      <c r="L7546" t="s">
        <v>60</v>
      </c>
      <c r="M7546">
        <v>135000</v>
      </c>
      <c r="N7546"/>
      <c r="O7546" t="s">
        <v>10174</v>
      </c>
    </row>
    <row r="7547" spans="1:16" x14ac:dyDescent="0.35">
      <c r="A7547" t="s">
        <v>0</v>
      </c>
      <c r="B7547" t="s">
        <v>564</v>
      </c>
      <c r="C7547" t="s">
        <v>370</v>
      </c>
      <c r="D7547" t="s">
        <v>2360</v>
      </c>
      <c r="E7547" t="s">
        <v>59</v>
      </c>
      <c r="F7547" t="b">
        <v>0</v>
      </c>
      <c r="G7547" t="s">
        <v>65</v>
      </c>
      <c r="H7547" s="1">
        <v>46099.291770833333</v>
      </c>
      <c r="I7547" t="b">
        <v>0</v>
      </c>
      <c r="J7547" t="b">
        <v>1</v>
      </c>
      <c r="K7547" t="s">
        <v>41</v>
      </c>
      <c r="L7547" t="s">
        <v>60</v>
      </c>
      <c r="M7547">
        <v>83620</v>
      </c>
      <c r="N7547"/>
      <c r="O7547" t="s">
        <v>15269</v>
      </c>
      <c r="P7547" t="s">
        <v>16331</v>
      </c>
    </row>
    <row r="7548" spans="1:16" x14ac:dyDescent="0.35">
      <c r="A7548" t="s">
        <v>1</v>
      </c>
      <c r="B7548" t="s">
        <v>16332</v>
      </c>
      <c r="C7548" t="s">
        <v>336</v>
      </c>
      <c r="D7548" t="s">
        <v>4346</v>
      </c>
      <c r="E7548" t="s">
        <v>59</v>
      </c>
      <c r="F7548" t="b">
        <v>0</v>
      </c>
      <c r="G7548" t="s">
        <v>65</v>
      </c>
      <c r="H7548" s="1">
        <v>46099.293032407397</v>
      </c>
      <c r="I7548" t="b">
        <v>0</v>
      </c>
      <c r="J7548" t="b">
        <v>0</v>
      </c>
      <c r="K7548" t="s">
        <v>41</v>
      </c>
      <c r="L7548" t="s">
        <v>60</v>
      </c>
      <c r="M7548">
        <v>88637.25</v>
      </c>
      <c r="N7548"/>
      <c r="O7548" t="s">
        <v>16333</v>
      </c>
      <c r="P7548" t="s">
        <v>16334</v>
      </c>
    </row>
    <row r="7549" spans="1:16" x14ac:dyDescent="0.35">
      <c r="A7549" t="s">
        <v>1</v>
      </c>
      <c r="B7549" t="s">
        <v>3378</v>
      </c>
      <c r="C7549" t="s">
        <v>162</v>
      </c>
      <c r="D7549" t="s">
        <v>4526</v>
      </c>
      <c r="E7549" t="s">
        <v>59</v>
      </c>
      <c r="F7549" t="b">
        <v>0</v>
      </c>
      <c r="G7549" t="s">
        <v>73</v>
      </c>
      <c r="H7549" s="1">
        <v>46099.293333333328</v>
      </c>
      <c r="I7549" t="b">
        <v>0</v>
      </c>
      <c r="J7549" t="b">
        <v>1</v>
      </c>
      <c r="K7549" t="s">
        <v>41</v>
      </c>
      <c r="L7549" t="s">
        <v>60</v>
      </c>
      <c r="M7549">
        <v>198000</v>
      </c>
      <c r="N7549"/>
      <c r="O7549" t="s">
        <v>250</v>
      </c>
      <c r="P7549" t="s">
        <v>16335</v>
      </c>
    </row>
    <row r="7550" spans="1:16" x14ac:dyDescent="0.35">
      <c r="A7550" t="s">
        <v>2</v>
      </c>
      <c r="B7550" t="s">
        <v>158</v>
      </c>
      <c r="C7550" t="s">
        <v>16336</v>
      </c>
      <c r="D7550" t="s">
        <v>4587</v>
      </c>
      <c r="E7550" t="s">
        <v>59</v>
      </c>
      <c r="F7550" t="b">
        <v>0</v>
      </c>
      <c r="G7550" t="s">
        <v>40</v>
      </c>
      <c r="H7550" s="1">
        <v>46099.294085648151</v>
      </c>
      <c r="I7550" t="b">
        <v>0</v>
      </c>
      <c r="J7550" t="b">
        <v>0</v>
      </c>
      <c r="K7550" t="s">
        <v>40</v>
      </c>
      <c r="L7550" t="s">
        <v>60</v>
      </c>
      <c r="M7550">
        <v>425</v>
      </c>
      <c r="N7550"/>
      <c r="O7550" t="s">
        <v>16337</v>
      </c>
      <c r="P7550" t="s">
        <v>16338</v>
      </c>
    </row>
    <row r="7551" spans="1:16" x14ac:dyDescent="0.35">
      <c r="A7551" t="s">
        <v>4</v>
      </c>
      <c r="B7551" t="s">
        <v>16339</v>
      </c>
      <c r="C7551" t="s">
        <v>76</v>
      </c>
      <c r="D7551" t="s">
        <v>4526</v>
      </c>
      <c r="E7551" t="s">
        <v>88</v>
      </c>
      <c r="F7551" t="b">
        <v>1</v>
      </c>
      <c r="G7551" t="s">
        <v>13</v>
      </c>
      <c r="H7551" s="1">
        <v>46099.294618055559</v>
      </c>
      <c r="I7551" t="b">
        <v>0</v>
      </c>
      <c r="J7551" t="b">
        <v>0</v>
      </c>
      <c r="K7551" t="s">
        <v>13</v>
      </c>
      <c r="L7551" t="s">
        <v>74</v>
      </c>
      <c r="M7551"/>
      <c r="N7551">
        <v>47.5</v>
      </c>
      <c r="O7551" t="s">
        <v>5271</v>
      </c>
      <c r="P7551" t="s">
        <v>16340</v>
      </c>
    </row>
    <row r="7552" spans="1:16" x14ac:dyDescent="0.35">
      <c r="A7552" t="s">
        <v>1</v>
      </c>
      <c r="B7552" t="s">
        <v>16341</v>
      </c>
      <c r="C7552" t="s">
        <v>930</v>
      </c>
      <c r="D7552" t="s">
        <v>12671</v>
      </c>
      <c r="E7552" t="s">
        <v>59</v>
      </c>
      <c r="F7552" t="b">
        <v>0</v>
      </c>
      <c r="G7552" t="s">
        <v>19</v>
      </c>
      <c r="H7552" s="1">
        <v>46099.294988425929</v>
      </c>
      <c r="I7552" t="b">
        <v>1</v>
      </c>
      <c r="J7552" t="b">
        <v>0</v>
      </c>
      <c r="K7552" t="s">
        <v>19</v>
      </c>
      <c r="L7552" t="s">
        <v>60</v>
      </c>
      <c r="M7552">
        <v>900000</v>
      </c>
      <c r="N7552"/>
      <c r="O7552" t="s">
        <v>4429</v>
      </c>
    </row>
    <row r="7553" spans="1:16" x14ac:dyDescent="0.35">
      <c r="A7553" t="s">
        <v>0</v>
      </c>
      <c r="B7553" t="s">
        <v>2133</v>
      </c>
      <c r="C7553" t="s">
        <v>3853</v>
      </c>
      <c r="D7553" t="s">
        <v>5440</v>
      </c>
      <c r="E7553" t="s">
        <v>59</v>
      </c>
      <c r="F7553" t="b">
        <v>0</v>
      </c>
      <c r="G7553" t="s">
        <v>77</v>
      </c>
      <c r="H7553" s="1">
        <v>46099.333668981482</v>
      </c>
      <c r="I7553" t="b">
        <v>1</v>
      </c>
      <c r="J7553" t="b">
        <v>1</v>
      </c>
      <c r="K7553" t="s">
        <v>41</v>
      </c>
      <c r="L7553" t="s">
        <v>60</v>
      </c>
      <c r="M7553">
        <v>95000</v>
      </c>
      <c r="N7553"/>
      <c r="O7553" t="s">
        <v>4622</v>
      </c>
      <c r="P7553" t="s">
        <v>16342</v>
      </c>
    </row>
    <row r="7554" spans="1:16" x14ac:dyDescent="0.35">
      <c r="A7554" t="s">
        <v>0</v>
      </c>
      <c r="B7554" t="s">
        <v>16343</v>
      </c>
      <c r="C7554" t="s">
        <v>190</v>
      </c>
      <c r="D7554" t="s">
        <v>4526</v>
      </c>
      <c r="E7554" t="s">
        <v>59</v>
      </c>
      <c r="F7554" t="b">
        <v>0</v>
      </c>
      <c r="G7554" t="s">
        <v>73</v>
      </c>
      <c r="H7554" s="1">
        <v>46099.334016203713</v>
      </c>
      <c r="I7554" t="b">
        <v>0</v>
      </c>
      <c r="J7554" t="b">
        <v>1</v>
      </c>
      <c r="K7554" t="s">
        <v>41</v>
      </c>
      <c r="L7554" t="s">
        <v>60</v>
      </c>
      <c r="M7554">
        <v>74250</v>
      </c>
      <c r="N7554"/>
      <c r="O7554" t="s">
        <v>16344</v>
      </c>
    </row>
    <row r="7555" spans="1:16" x14ac:dyDescent="0.35">
      <c r="A7555" t="s">
        <v>3</v>
      </c>
      <c r="B7555" t="s">
        <v>16345</v>
      </c>
      <c r="C7555" t="s">
        <v>2382</v>
      </c>
      <c r="D7555" t="s">
        <v>16346</v>
      </c>
      <c r="E7555" t="s">
        <v>132</v>
      </c>
      <c r="F7555" t="b">
        <v>0</v>
      </c>
      <c r="G7555" t="s">
        <v>89</v>
      </c>
      <c r="H7555" s="1">
        <v>46099.33421296296</v>
      </c>
      <c r="I7555" t="b">
        <v>1</v>
      </c>
      <c r="J7555" t="b">
        <v>0</v>
      </c>
      <c r="K7555" t="s">
        <v>41</v>
      </c>
      <c r="L7555" t="s">
        <v>74</v>
      </c>
      <c r="M7555"/>
      <c r="N7555">
        <v>10</v>
      </c>
      <c r="O7555" t="s">
        <v>16347</v>
      </c>
    </row>
    <row r="7556" spans="1:16" x14ac:dyDescent="0.35">
      <c r="A7556" t="s">
        <v>1</v>
      </c>
      <c r="B7556" t="s">
        <v>16348</v>
      </c>
      <c r="C7556" t="s">
        <v>9321</v>
      </c>
      <c r="D7556" t="s">
        <v>2360</v>
      </c>
      <c r="E7556" t="s">
        <v>59</v>
      </c>
      <c r="F7556" t="b">
        <v>0</v>
      </c>
      <c r="G7556" t="s">
        <v>77</v>
      </c>
      <c r="H7556" s="1">
        <v>46099.334907407407</v>
      </c>
      <c r="I7556" t="b">
        <v>1</v>
      </c>
      <c r="J7556" t="b">
        <v>1</v>
      </c>
      <c r="K7556" t="s">
        <v>41</v>
      </c>
      <c r="L7556" t="s">
        <v>60</v>
      </c>
      <c r="M7556">
        <v>83600</v>
      </c>
      <c r="N7556"/>
      <c r="O7556" t="s">
        <v>4007</v>
      </c>
      <c r="P7556" t="s">
        <v>85</v>
      </c>
    </row>
    <row r="7557" spans="1:16" x14ac:dyDescent="0.35">
      <c r="A7557" t="s">
        <v>0</v>
      </c>
      <c r="B7557" t="s">
        <v>16349</v>
      </c>
      <c r="C7557" t="s">
        <v>913</v>
      </c>
      <c r="D7557" t="s">
        <v>4526</v>
      </c>
      <c r="E7557" t="s">
        <v>88</v>
      </c>
      <c r="F7557" t="b">
        <v>0</v>
      </c>
      <c r="G7557" t="s">
        <v>20</v>
      </c>
      <c r="H7557" s="1">
        <v>46099.342719907407</v>
      </c>
      <c r="I7557" t="b">
        <v>1</v>
      </c>
      <c r="J7557" t="b">
        <v>0</v>
      </c>
      <c r="K7557" t="s">
        <v>20</v>
      </c>
      <c r="L7557" t="s">
        <v>60</v>
      </c>
      <c r="M7557">
        <v>35000</v>
      </c>
      <c r="N7557"/>
      <c r="O7557" t="s">
        <v>12678</v>
      </c>
    </row>
    <row r="7558" spans="1:16" x14ac:dyDescent="0.35">
      <c r="A7558" t="s">
        <v>0</v>
      </c>
      <c r="B7558" t="s">
        <v>16350</v>
      </c>
      <c r="C7558" t="s">
        <v>10627</v>
      </c>
      <c r="D7558" t="s">
        <v>4526</v>
      </c>
      <c r="E7558" t="s">
        <v>59</v>
      </c>
      <c r="F7558" t="b">
        <v>0</v>
      </c>
      <c r="G7558" t="s">
        <v>40</v>
      </c>
      <c r="H7558" s="1">
        <v>46099.377465277779</v>
      </c>
      <c r="I7558" t="b">
        <v>1</v>
      </c>
      <c r="J7558" t="b">
        <v>0</v>
      </c>
      <c r="K7558" t="s">
        <v>40</v>
      </c>
      <c r="L7558" t="s">
        <v>60</v>
      </c>
      <c r="M7558">
        <v>45000</v>
      </c>
      <c r="N7558"/>
      <c r="O7558" t="s">
        <v>101</v>
      </c>
      <c r="P7558" t="s">
        <v>728</v>
      </c>
    </row>
    <row r="7559" spans="1:16" x14ac:dyDescent="0.35">
      <c r="A7559" t="s">
        <v>4</v>
      </c>
      <c r="B7559" t="s">
        <v>9794</v>
      </c>
      <c r="C7559" t="s">
        <v>7144</v>
      </c>
      <c r="D7559" t="s">
        <v>4526</v>
      </c>
      <c r="E7559" t="s">
        <v>59</v>
      </c>
      <c r="F7559" t="b">
        <v>0</v>
      </c>
      <c r="G7559" t="s">
        <v>40</v>
      </c>
      <c r="H7559" s="1">
        <v>46099.377615740741</v>
      </c>
      <c r="I7559" t="b">
        <v>0</v>
      </c>
      <c r="J7559" t="b">
        <v>0</v>
      </c>
      <c r="K7559" t="s">
        <v>40</v>
      </c>
      <c r="L7559" t="s">
        <v>60</v>
      </c>
      <c r="M7559">
        <v>67500</v>
      </c>
      <c r="N7559"/>
      <c r="O7559" t="s">
        <v>15810</v>
      </c>
      <c r="P7559" t="s">
        <v>16351</v>
      </c>
    </row>
    <row r="7560" spans="1:16" x14ac:dyDescent="0.35">
      <c r="A7560" t="s">
        <v>1</v>
      </c>
      <c r="B7560" t="s">
        <v>316</v>
      </c>
      <c r="C7560" t="s">
        <v>427</v>
      </c>
      <c r="D7560" t="s">
        <v>2360</v>
      </c>
      <c r="E7560" t="s">
        <v>59</v>
      </c>
      <c r="F7560" t="b">
        <v>0</v>
      </c>
      <c r="G7560" t="s">
        <v>65</v>
      </c>
      <c r="H7560" s="1">
        <v>46099.418009259258</v>
      </c>
      <c r="I7560" t="b">
        <v>0</v>
      </c>
      <c r="J7560" t="b">
        <v>0</v>
      </c>
      <c r="K7560" t="s">
        <v>41</v>
      </c>
      <c r="L7560" t="s">
        <v>60</v>
      </c>
      <c r="M7560">
        <v>165000</v>
      </c>
      <c r="N7560"/>
      <c r="O7560" t="s">
        <v>1211</v>
      </c>
      <c r="P7560" t="s">
        <v>16352</v>
      </c>
    </row>
    <row r="7561" spans="1:16" x14ac:dyDescent="0.35">
      <c r="A7561" t="s">
        <v>4</v>
      </c>
      <c r="B7561" t="s">
        <v>16353</v>
      </c>
      <c r="C7561" t="s">
        <v>76</v>
      </c>
      <c r="D7561" t="s">
        <v>4526</v>
      </c>
      <c r="E7561" t="s">
        <v>59</v>
      </c>
      <c r="F7561" t="b">
        <v>1</v>
      </c>
      <c r="G7561" t="s">
        <v>77</v>
      </c>
      <c r="H7561" s="1">
        <v>46099.418263888889</v>
      </c>
      <c r="I7561" t="b">
        <v>0</v>
      </c>
      <c r="J7561" t="b">
        <v>1</v>
      </c>
      <c r="K7561" t="s">
        <v>41</v>
      </c>
      <c r="L7561" t="s">
        <v>60</v>
      </c>
      <c r="M7561">
        <v>194000</v>
      </c>
      <c r="N7561"/>
      <c r="O7561" t="s">
        <v>1548</v>
      </c>
      <c r="P7561" t="s">
        <v>16354</v>
      </c>
    </row>
    <row r="7562" spans="1:16" x14ac:dyDescent="0.35">
      <c r="A7562" t="s">
        <v>1</v>
      </c>
      <c r="B7562" t="s">
        <v>16355</v>
      </c>
      <c r="C7562" t="s">
        <v>162</v>
      </c>
      <c r="D7562" t="s">
        <v>2360</v>
      </c>
      <c r="E7562" t="s">
        <v>59</v>
      </c>
      <c r="F7562" t="b">
        <v>0</v>
      </c>
      <c r="G7562" t="s">
        <v>73</v>
      </c>
      <c r="H7562" s="1">
        <v>46099.418333333328</v>
      </c>
      <c r="I7562" t="b">
        <v>1</v>
      </c>
      <c r="J7562" t="b">
        <v>0</v>
      </c>
      <c r="K7562" t="s">
        <v>41</v>
      </c>
      <c r="L7562" t="s">
        <v>60</v>
      </c>
      <c r="M7562">
        <v>101500</v>
      </c>
      <c r="N7562"/>
      <c r="O7562" t="s">
        <v>5735</v>
      </c>
      <c r="P7562" t="s">
        <v>16356</v>
      </c>
    </row>
    <row r="7563" spans="1:16" x14ac:dyDescent="0.35">
      <c r="A7563" t="s">
        <v>2</v>
      </c>
      <c r="B7563" t="s">
        <v>16357</v>
      </c>
      <c r="C7563" t="s">
        <v>40</v>
      </c>
      <c r="D7563" t="s">
        <v>4526</v>
      </c>
      <c r="E7563" t="s">
        <v>59</v>
      </c>
      <c r="F7563" t="b">
        <v>0</v>
      </c>
      <c r="G7563" t="s">
        <v>40</v>
      </c>
      <c r="H7563" s="1">
        <v>46099.419131944444</v>
      </c>
      <c r="I7563" t="b">
        <v>0</v>
      </c>
      <c r="J7563" t="b">
        <v>0</v>
      </c>
      <c r="K7563" t="s">
        <v>40</v>
      </c>
      <c r="L7563" t="s">
        <v>60</v>
      </c>
      <c r="M7563">
        <v>140000</v>
      </c>
      <c r="N7563"/>
      <c r="O7563" t="s">
        <v>9607</v>
      </c>
      <c r="P7563" t="s">
        <v>152</v>
      </c>
    </row>
    <row r="7564" spans="1:16" x14ac:dyDescent="0.35">
      <c r="A7564" t="s">
        <v>0</v>
      </c>
      <c r="B7564" t="s">
        <v>16358</v>
      </c>
      <c r="C7564" t="s">
        <v>555</v>
      </c>
      <c r="D7564" t="s">
        <v>4526</v>
      </c>
      <c r="E7564" t="s">
        <v>59</v>
      </c>
      <c r="F7564" t="b">
        <v>0</v>
      </c>
      <c r="G7564" t="s">
        <v>68</v>
      </c>
      <c r="H7564" s="1">
        <v>46099.459062499998</v>
      </c>
      <c r="I7564" t="b">
        <v>0</v>
      </c>
      <c r="J7564" t="b">
        <v>0</v>
      </c>
      <c r="K7564" t="s">
        <v>41</v>
      </c>
      <c r="L7564" t="s">
        <v>74</v>
      </c>
      <c r="M7564"/>
      <c r="N7564">
        <v>61.5</v>
      </c>
      <c r="O7564" t="s">
        <v>1164</v>
      </c>
      <c r="P7564" t="s">
        <v>2279</v>
      </c>
    </row>
    <row r="7565" spans="1:16" x14ac:dyDescent="0.35">
      <c r="A7565" t="s">
        <v>1</v>
      </c>
      <c r="B7565" t="s">
        <v>16359</v>
      </c>
      <c r="C7565" t="s">
        <v>76</v>
      </c>
      <c r="D7565" t="s">
        <v>4599</v>
      </c>
      <c r="E7565" t="s">
        <v>59</v>
      </c>
      <c r="F7565" t="b">
        <v>1</v>
      </c>
      <c r="G7565" t="s">
        <v>40</v>
      </c>
      <c r="H7565" s="1">
        <v>46099.460879629631</v>
      </c>
      <c r="I7565" t="b">
        <v>1</v>
      </c>
      <c r="J7565" t="b">
        <v>0</v>
      </c>
      <c r="K7565" t="s">
        <v>40</v>
      </c>
      <c r="L7565" t="s">
        <v>60</v>
      </c>
      <c r="M7565">
        <v>95000</v>
      </c>
      <c r="N7565"/>
      <c r="O7565" t="s">
        <v>16360</v>
      </c>
      <c r="P7565" t="s">
        <v>16361</v>
      </c>
    </row>
    <row r="7566" spans="1:16" x14ac:dyDescent="0.35">
      <c r="A7566" t="s">
        <v>1</v>
      </c>
      <c r="B7566" t="s">
        <v>16362</v>
      </c>
      <c r="C7566" t="s">
        <v>81</v>
      </c>
      <c r="D7566" t="s">
        <v>4526</v>
      </c>
      <c r="E7566" t="s">
        <v>59</v>
      </c>
      <c r="F7566" t="b">
        <v>0</v>
      </c>
      <c r="G7566" t="s">
        <v>77</v>
      </c>
      <c r="H7566" s="1">
        <v>46099.501458333332</v>
      </c>
      <c r="I7566" t="b">
        <v>1</v>
      </c>
      <c r="J7566" t="b">
        <v>0</v>
      </c>
      <c r="K7566" t="s">
        <v>41</v>
      </c>
      <c r="L7566" t="s">
        <v>60</v>
      </c>
      <c r="M7566">
        <v>195000</v>
      </c>
      <c r="N7566"/>
      <c r="O7566" t="s">
        <v>16363</v>
      </c>
      <c r="P7566" t="s">
        <v>16364</v>
      </c>
    </row>
    <row r="7567" spans="1:16" x14ac:dyDescent="0.35">
      <c r="A7567" t="s">
        <v>5</v>
      </c>
      <c r="B7567" t="s">
        <v>16365</v>
      </c>
      <c r="C7567" t="s">
        <v>40</v>
      </c>
      <c r="D7567" t="s">
        <v>4526</v>
      </c>
      <c r="E7567" t="s">
        <v>59</v>
      </c>
      <c r="F7567" t="b">
        <v>0</v>
      </c>
      <c r="G7567" t="s">
        <v>40</v>
      </c>
      <c r="H7567" s="1">
        <v>46099.502488425933</v>
      </c>
      <c r="I7567" t="b">
        <v>1</v>
      </c>
      <c r="J7567" t="b">
        <v>0</v>
      </c>
      <c r="K7567" t="s">
        <v>40</v>
      </c>
      <c r="L7567" t="s">
        <v>60</v>
      </c>
      <c r="M7567">
        <v>50000</v>
      </c>
      <c r="N7567"/>
      <c r="O7567" t="s">
        <v>482</v>
      </c>
      <c r="P7567" t="s">
        <v>10275</v>
      </c>
    </row>
    <row r="7568" spans="1:16" x14ac:dyDescent="0.35">
      <c r="A7568" t="s">
        <v>1</v>
      </c>
      <c r="B7568" t="s">
        <v>16366</v>
      </c>
      <c r="C7568" t="s">
        <v>40</v>
      </c>
      <c r="D7568" t="s">
        <v>4526</v>
      </c>
      <c r="E7568" t="s">
        <v>59</v>
      </c>
      <c r="F7568" t="b">
        <v>0</v>
      </c>
      <c r="G7568" t="s">
        <v>40</v>
      </c>
      <c r="H7568" s="1">
        <v>46099.502557870372</v>
      </c>
      <c r="I7568" t="b">
        <v>1</v>
      </c>
      <c r="J7568" t="b">
        <v>0</v>
      </c>
      <c r="K7568" t="s">
        <v>40</v>
      </c>
      <c r="L7568" t="s">
        <v>60</v>
      </c>
      <c r="M7568">
        <v>147500</v>
      </c>
      <c r="N7568"/>
      <c r="O7568" t="s">
        <v>16367</v>
      </c>
      <c r="P7568" t="s">
        <v>16368</v>
      </c>
    </row>
    <row r="7569" spans="1:16" x14ac:dyDescent="0.35">
      <c r="A7569" t="s">
        <v>0</v>
      </c>
      <c r="B7569" t="s">
        <v>16369</v>
      </c>
      <c r="C7569" t="s">
        <v>2914</v>
      </c>
      <c r="D7569" t="s">
        <v>4587</v>
      </c>
      <c r="E7569" t="s">
        <v>3824</v>
      </c>
      <c r="F7569" t="b">
        <v>0</v>
      </c>
      <c r="G7569" t="s">
        <v>65</v>
      </c>
      <c r="H7569" s="1">
        <v>46099.541875000003</v>
      </c>
      <c r="I7569" t="b">
        <v>0</v>
      </c>
      <c r="J7569" t="b">
        <v>0</v>
      </c>
      <c r="K7569" t="s">
        <v>41</v>
      </c>
      <c r="L7569" t="s">
        <v>74</v>
      </c>
      <c r="M7569"/>
      <c r="N7569">
        <v>22.5</v>
      </c>
      <c r="O7569" t="s">
        <v>16370</v>
      </c>
      <c r="P7569" t="s">
        <v>16371</v>
      </c>
    </row>
    <row r="7570" spans="1:16" x14ac:dyDescent="0.35">
      <c r="A7570" t="s">
        <v>0</v>
      </c>
      <c r="B7570" t="s">
        <v>16372</v>
      </c>
      <c r="C7570" t="s">
        <v>4111</v>
      </c>
      <c r="D7570" t="s">
        <v>4756</v>
      </c>
      <c r="E7570" t="s">
        <v>59</v>
      </c>
      <c r="F7570" t="b">
        <v>0</v>
      </c>
      <c r="G7570" t="s">
        <v>77</v>
      </c>
      <c r="H7570" s="1">
        <v>46099.542025462957</v>
      </c>
      <c r="I7570" t="b">
        <v>0</v>
      </c>
      <c r="J7570" t="b">
        <v>1</v>
      </c>
      <c r="K7570" t="s">
        <v>41</v>
      </c>
      <c r="L7570" t="s">
        <v>60</v>
      </c>
      <c r="M7570">
        <v>82500</v>
      </c>
      <c r="N7570"/>
      <c r="O7570" t="s">
        <v>383</v>
      </c>
      <c r="P7570" t="s">
        <v>16373</v>
      </c>
    </row>
    <row r="7571" spans="1:16" x14ac:dyDescent="0.35">
      <c r="A7571" t="s">
        <v>3</v>
      </c>
      <c r="B7571" t="s">
        <v>16374</v>
      </c>
      <c r="C7571" t="s">
        <v>508</v>
      </c>
      <c r="D7571" t="s">
        <v>4526</v>
      </c>
      <c r="E7571" t="s">
        <v>59</v>
      </c>
      <c r="F7571" t="b">
        <v>0</v>
      </c>
      <c r="G7571" t="s">
        <v>73</v>
      </c>
      <c r="H7571" s="1">
        <v>46099.542233796303</v>
      </c>
      <c r="I7571" t="b">
        <v>0</v>
      </c>
      <c r="J7571" t="b">
        <v>0</v>
      </c>
      <c r="K7571" t="s">
        <v>41</v>
      </c>
      <c r="L7571" t="s">
        <v>60</v>
      </c>
      <c r="M7571">
        <v>107500</v>
      </c>
      <c r="N7571"/>
      <c r="O7571" t="s">
        <v>654</v>
      </c>
      <c r="P7571" t="s">
        <v>16375</v>
      </c>
    </row>
    <row r="7572" spans="1:16" x14ac:dyDescent="0.35">
      <c r="A7572" t="s">
        <v>5</v>
      </c>
      <c r="B7572" t="s">
        <v>5</v>
      </c>
      <c r="C7572" t="s">
        <v>124</v>
      </c>
      <c r="D7572" t="s">
        <v>2360</v>
      </c>
      <c r="E7572" t="s">
        <v>59</v>
      </c>
      <c r="F7572" t="b">
        <v>0</v>
      </c>
      <c r="G7572" t="s">
        <v>89</v>
      </c>
      <c r="H7572" s="1">
        <v>46099.543854166674</v>
      </c>
      <c r="I7572" t="b">
        <v>0</v>
      </c>
      <c r="J7572" t="b">
        <v>1</v>
      </c>
      <c r="K7572" t="s">
        <v>41</v>
      </c>
      <c r="L7572" t="s">
        <v>60</v>
      </c>
      <c r="M7572">
        <v>125000</v>
      </c>
      <c r="N7572"/>
      <c r="O7572" t="s">
        <v>16376</v>
      </c>
      <c r="P7572" t="s">
        <v>16377</v>
      </c>
    </row>
    <row r="7573" spans="1:16" x14ac:dyDescent="0.35">
      <c r="A7573" t="s">
        <v>1</v>
      </c>
      <c r="B7573" t="s">
        <v>16378</v>
      </c>
      <c r="C7573" t="s">
        <v>1150</v>
      </c>
      <c r="D7573" t="s">
        <v>4526</v>
      </c>
      <c r="E7573" t="s">
        <v>88</v>
      </c>
      <c r="F7573" t="b">
        <v>0</v>
      </c>
      <c r="G7573" t="s">
        <v>89</v>
      </c>
      <c r="H7573" s="1">
        <v>46099.543935185182</v>
      </c>
      <c r="I7573" t="b">
        <v>0</v>
      </c>
      <c r="J7573" t="b">
        <v>0</v>
      </c>
      <c r="K7573" t="s">
        <v>41</v>
      </c>
      <c r="L7573" t="s">
        <v>74</v>
      </c>
      <c r="M7573"/>
      <c r="N7573">
        <v>65</v>
      </c>
      <c r="O7573" t="s">
        <v>4734</v>
      </c>
      <c r="P7573" t="s">
        <v>713</v>
      </c>
    </row>
    <row r="7574" spans="1:16" x14ac:dyDescent="0.35">
      <c r="A7574" t="s">
        <v>1</v>
      </c>
      <c r="B7574" t="s">
        <v>1</v>
      </c>
      <c r="C7574" t="s">
        <v>16379</v>
      </c>
      <c r="D7574" t="s">
        <v>4526</v>
      </c>
      <c r="E7574" t="s">
        <v>59</v>
      </c>
      <c r="F7574" t="b">
        <v>0</v>
      </c>
      <c r="G7574" t="s">
        <v>89</v>
      </c>
      <c r="H7574" s="1">
        <v>46099.543935185182</v>
      </c>
      <c r="I7574" t="b">
        <v>1</v>
      </c>
      <c r="J7574" t="b">
        <v>1</v>
      </c>
      <c r="K7574" t="s">
        <v>41</v>
      </c>
      <c r="L7574" t="s">
        <v>60</v>
      </c>
      <c r="M7574">
        <v>90000</v>
      </c>
      <c r="N7574"/>
      <c r="O7574" t="s">
        <v>16380</v>
      </c>
      <c r="P7574" t="s">
        <v>16381</v>
      </c>
    </row>
    <row r="7575" spans="1:16" x14ac:dyDescent="0.35">
      <c r="A7575" t="s">
        <v>3</v>
      </c>
      <c r="B7575" t="s">
        <v>1696</v>
      </c>
      <c r="C7575" t="s">
        <v>4530</v>
      </c>
      <c r="D7575" t="s">
        <v>4526</v>
      </c>
      <c r="E7575" t="s">
        <v>59</v>
      </c>
      <c r="F7575" t="b">
        <v>0</v>
      </c>
      <c r="G7575" t="s">
        <v>40</v>
      </c>
      <c r="H7575" s="1">
        <v>46099.544062499997</v>
      </c>
      <c r="I7575" t="b">
        <v>1</v>
      </c>
      <c r="J7575" t="b">
        <v>0</v>
      </c>
      <c r="K7575" t="s">
        <v>40</v>
      </c>
      <c r="L7575" t="s">
        <v>60</v>
      </c>
      <c r="M7575">
        <v>30000</v>
      </c>
      <c r="N7575"/>
      <c r="O7575" t="s">
        <v>16382</v>
      </c>
    </row>
    <row r="7576" spans="1:16" x14ac:dyDescent="0.35">
      <c r="A7576" t="s">
        <v>6</v>
      </c>
      <c r="B7576" t="s">
        <v>9554</v>
      </c>
      <c r="C7576" t="s">
        <v>304</v>
      </c>
      <c r="D7576" t="s">
        <v>4526</v>
      </c>
      <c r="E7576" t="s">
        <v>59</v>
      </c>
      <c r="F7576" t="b">
        <v>0</v>
      </c>
      <c r="G7576" t="s">
        <v>77</v>
      </c>
      <c r="H7576" s="1">
        <v>46099.583784722221</v>
      </c>
      <c r="I7576" t="b">
        <v>0</v>
      </c>
      <c r="J7576" t="b">
        <v>1</v>
      </c>
      <c r="K7576" t="s">
        <v>41</v>
      </c>
      <c r="L7576" t="s">
        <v>60</v>
      </c>
      <c r="M7576">
        <v>177000</v>
      </c>
      <c r="N7576"/>
      <c r="O7576" t="s">
        <v>708</v>
      </c>
      <c r="P7576" t="s">
        <v>9555</v>
      </c>
    </row>
    <row r="7577" spans="1:16" x14ac:dyDescent="0.35">
      <c r="A7577" t="s">
        <v>2</v>
      </c>
      <c r="B7577" t="s">
        <v>1398</v>
      </c>
      <c r="C7577" t="s">
        <v>71</v>
      </c>
      <c r="D7577" t="s">
        <v>4346</v>
      </c>
      <c r="E7577" t="s">
        <v>232</v>
      </c>
      <c r="F7577" t="b">
        <v>0</v>
      </c>
      <c r="G7577" t="s">
        <v>73</v>
      </c>
      <c r="H7577" s="1">
        <v>46099.58384259259</v>
      </c>
      <c r="I7577" t="b">
        <v>0</v>
      </c>
      <c r="J7577" t="b">
        <v>0</v>
      </c>
      <c r="K7577" t="s">
        <v>41</v>
      </c>
      <c r="L7577" t="s">
        <v>60</v>
      </c>
      <c r="M7577">
        <v>52000</v>
      </c>
      <c r="N7577"/>
      <c r="O7577" t="s">
        <v>1046</v>
      </c>
      <c r="P7577" t="s">
        <v>1482</v>
      </c>
    </row>
    <row r="7578" spans="1:16" x14ac:dyDescent="0.35">
      <c r="A7578" t="s">
        <v>0</v>
      </c>
      <c r="B7578" t="s">
        <v>16383</v>
      </c>
      <c r="C7578" t="s">
        <v>181</v>
      </c>
      <c r="D7578" t="s">
        <v>4526</v>
      </c>
      <c r="E7578" t="s">
        <v>88</v>
      </c>
      <c r="F7578" t="b">
        <v>0</v>
      </c>
      <c r="G7578" t="s">
        <v>89</v>
      </c>
      <c r="H7578" s="1">
        <v>46099.58421296296</v>
      </c>
      <c r="I7578" t="b">
        <v>0</v>
      </c>
      <c r="J7578" t="b">
        <v>0</v>
      </c>
      <c r="K7578" t="s">
        <v>41</v>
      </c>
      <c r="L7578" t="s">
        <v>74</v>
      </c>
      <c r="M7578"/>
      <c r="N7578">
        <v>50</v>
      </c>
      <c r="O7578" t="s">
        <v>3196</v>
      </c>
    </row>
    <row r="7579" spans="1:16" x14ac:dyDescent="0.35">
      <c r="A7579" t="s">
        <v>4</v>
      </c>
      <c r="B7579" t="s">
        <v>16384</v>
      </c>
      <c r="C7579" t="s">
        <v>13</v>
      </c>
      <c r="D7579" t="s">
        <v>4526</v>
      </c>
      <c r="E7579" t="s">
        <v>59</v>
      </c>
      <c r="F7579" t="b">
        <v>0</v>
      </c>
      <c r="G7579" t="s">
        <v>13</v>
      </c>
      <c r="H7579" s="1">
        <v>46099.58625</v>
      </c>
      <c r="I7579" t="b">
        <v>1</v>
      </c>
      <c r="J7579" t="b">
        <v>0</v>
      </c>
      <c r="K7579" t="s">
        <v>13</v>
      </c>
      <c r="L7579" t="s">
        <v>60</v>
      </c>
      <c r="M7579">
        <v>110000</v>
      </c>
      <c r="N7579"/>
      <c r="O7579" t="s">
        <v>9864</v>
      </c>
      <c r="P7579" t="s">
        <v>16385</v>
      </c>
    </row>
    <row r="7580" spans="1:16" x14ac:dyDescent="0.35">
      <c r="A7580" t="s">
        <v>0</v>
      </c>
      <c r="B7580" t="s">
        <v>130</v>
      </c>
      <c r="C7580" t="s">
        <v>320</v>
      </c>
      <c r="D7580" t="s">
        <v>4526</v>
      </c>
      <c r="E7580" t="s">
        <v>88</v>
      </c>
      <c r="F7580" t="b">
        <v>0</v>
      </c>
      <c r="G7580" t="s">
        <v>73</v>
      </c>
      <c r="H7580" s="1">
        <v>46099.625486111108</v>
      </c>
      <c r="I7580" t="b">
        <v>1</v>
      </c>
      <c r="J7580" t="b">
        <v>0</v>
      </c>
      <c r="K7580" t="s">
        <v>41</v>
      </c>
      <c r="L7580" t="s">
        <v>74</v>
      </c>
      <c r="M7580"/>
      <c r="N7580">
        <v>17.5</v>
      </c>
      <c r="O7580" t="s">
        <v>105</v>
      </c>
      <c r="P7580" t="s">
        <v>3063</v>
      </c>
    </row>
    <row r="7581" spans="1:16" x14ac:dyDescent="0.35">
      <c r="A7581" t="s">
        <v>0</v>
      </c>
      <c r="B7581" t="s">
        <v>16386</v>
      </c>
      <c r="C7581" t="s">
        <v>190</v>
      </c>
      <c r="D7581" t="s">
        <v>4526</v>
      </c>
      <c r="E7581" t="s">
        <v>88</v>
      </c>
      <c r="F7581" t="b">
        <v>0</v>
      </c>
      <c r="G7581" t="s">
        <v>73</v>
      </c>
      <c r="H7581" s="1">
        <v>46099.625532407408</v>
      </c>
      <c r="I7581" t="b">
        <v>1</v>
      </c>
      <c r="J7581" t="b">
        <v>0</v>
      </c>
      <c r="K7581" t="s">
        <v>41</v>
      </c>
      <c r="L7581" t="s">
        <v>74</v>
      </c>
      <c r="M7581"/>
      <c r="N7581">
        <v>80</v>
      </c>
      <c r="O7581" t="s">
        <v>16387</v>
      </c>
      <c r="P7581" t="s">
        <v>875</v>
      </c>
    </row>
    <row r="7582" spans="1:16" x14ac:dyDescent="0.35">
      <c r="A7582" t="s">
        <v>0</v>
      </c>
      <c r="B7582" t="s">
        <v>16388</v>
      </c>
      <c r="C7582" t="s">
        <v>1099</v>
      </c>
      <c r="D7582" t="s">
        <v>4526</v>
      </c>
      <c r="E7582" t="s">
        <v>59</v>
      </c>
      <c r="F7582" t="b">
        <v>0</v>
      </c>
      <c r="G7582" t="s">
        <v>73</v>
      </c>
      <c r="H7582" s="1">
        <v>46099.625567129631</v>
      </c>
      <c r="I7582" t="b">
        <v>0</v>
      </c>
      <c r="J7582" t="b">
        <v>0</v>
      </c>
      <c r="K7582" t="s">
        <v>41</v>
      </c>
      <c r="L7582" t="s">
        <v>60</v>
      </c>
      <c r="M7582">
        <v>95000</v>
      </c>
      <c r="N7582"/>
      <c r="O7582" t="s">
        <v>16389</v>
      </c>
      <c r="P7582" t="s">
        <v>1009</v>
      </c>
    </row>
    <row r="7583" spans="1:16" x14ac:dyDescent="0.35">
      <c r="A7583" t="s">
        <v>0</v>
      </c>
      <c r="B7583" t="s">
        <v>7878</v>
      </c>
      <c r="C7583" t="s">
        <v>76</v>
      </c>
      <c r="D7583" t="s">
        <v>4622</v>
      </c>
      <c r="E7583" t="s">
        <v>59</v>
      </c>
      <c r="F7583" t="b">
        <v>1</v>
      </c>
      <c r="G7583" t="s">
        <v>68</v>
      </c>
      <c r="H7583" s="1">
        <v>46099.62572916667</v>
      </c>
      <c r="I7583" t="b">
        <v>0</v>
      </c>
      <c r="J7583" t="b">
        <v>0</v>
      </c>
      <c r="K7583" t="s">
        <v>41</v>
      </c>
      <c r="L7583" t="s">
        <v>60</v>
      </c>
      <c r="M7583">
        <v>158500</v>
      </c>
      <c r="N7583"/>
      <c r="O7583" t="s">
        <v>1147</v>
      </c>
      <c r="P7583" t="s">
        <v>3038</v>
      </c>
    </row>
    <row r="7584" spans="1:16" x14ac:dyDescent="0.35">
      <c r="A7584" t="s">
        <v>2</v>
      </c>
      <c r="B7584" t="s">
        <v>100</v>
      </c>
      <c r="C7584" t="s">
        <v>2350</v>
      </c>
      <c r="D7584" t="s">
        <v>4756</v>
      </c>
      <c r="E7584" t="s">
        <v>59</v>
      </c>
      <c r="F7584" t="b">
        <v>0</v>
      </c>
      <c r="G7584" t="s">
        <v>89</v>
      </c>
      <c r="H7584" s="1">
        <v>46099.625879629632</v>
      </c>
      <c r="I7584" t="b">
        <v>0</v>
      </c>
      <c r="J7584" t="b">
        <v>1</v>
      </c>
      <c r="K7584" t="s">
        <v>41</v>
      </c>
      <c r="L7584" t="s">
        <v>60</v>
      </c>
      <c r="M7584">
        <v>95000</v>
      </c>
      <c r="N7584"/>
      <c r="O7584" t="s">
        <v>1692</v>
      </c>
      <c r="P7584" t="s">
        <v>6102</v>
      </c>
    </row>
    <row r="7585" spans="1:16" x14ac:dyDescent="0.35">
      <c r="A7585" t="s">
        <v>2</v>
      </c>
      <c r="B7585" t="s">
        <v>766</v>
      </c>
      <c r="C7585" t="s">
        <v>1040</v>
      </c>
      <c r="D7585" t="s">
        <v>4346</v>
      </c>
      <c r="E7585" t="s">
        <v>59</v>
      </c>
      <c r="F7585" t="b">
        <v>0</v>
      </c>
      <c r="G7585" t="s">
        <v>73</v>
      </c>
      <c r="H7585" s="1">
        <v>46099.626203703701</v>
      </c>
      <c r="I7585" t="b">
        <v>0</v>
      </c>
      <c r="J7585" t="b">
        <v>1</v>
      </c>
      <c r="K7585" t="s">
        <v>41</v>
      </c>
      <c r="L7585" t="s">
        <v>60</v>
      </c>
      <c r="M7585">
        <v>190500</v>
      </c>
      <c r="N7585"/>
      <c r="O7585" t="s">
        <v>1292</v>
      </c>
      <c r="P7585" t="s">
        <v>16390</v>
      </c>
    </row>
    <row r="7586" spans="1:16" x14ac:dyDescent="0.35">
      <c r="A7586" t="s">
        <v>8</v>
      </c>
      <c r="B7586" t="s">
        <v>16391</v>
      </c>
      <c r="C7586" t="s">
        <v>3157</v>
      </c>
      <c r="D7586" t="s">
        <v>4526</v>
      </c>
      <c r="E7586" t="s">
        <v>88</v>
      </c>
      <c r="F7586" t="b">
        <v>0</v>
      </c>
      <c r="G7586" t="s">
        <v>65</v>
      </c>
      <c r="H7586" s="1">
        <v>46099.626400462963</v>
      </c>
      <c r="I7586" t="b">
        <v>0</v>
      </c>
      <c r="J7586" t="b">
        <v>0</v>
      </c>
      <c r="K7586" t="s">
        <v>41</v>
      </c>
      <c r="L7586" t="s">
        <v>74</v>
      </c>
      <c r="M7586"/>
      <c r="N7586">
        <v>55</v>
      </c>
      <c r="O7586" t="s">
        <v>2944</v>
      </c>
      <c r="P7586" t="s">
        <v>16392</v>
      </c>
    </row>
    <row r="7587" spans="1:16" x14ac:dyDescent="0.35">
      <c r="A7587" t="s">
        <v>3</v>
      </c>
      <c r="B7587" t="s">
        <v>16393</v>
      </c>
      <c r="C7587" t="s">
        <v>40</v>
      </c>
      <c r="D7587" t="s">
        <v>4526</v>
      </c>
      <c r="E7587" t="s">
        <v>59</v>
      </c>
      <c r="F7587" t="b">
        <v>0</v>
      </c>
      <c r="G7587" t="s">
        <v>40</v>
      </c>
      <c r="H7587" s="1">
        <v>46099.627372685187</v>
      </c>
      <c r="I7587" t="b">
        <v>0</v>
      </c>
      <c r="J7587" t="b">
        <v>0</v>
      </c>
      <c r="K7587" t="s">
        <v>40</v>
      </c>
      <c r="L7587" t="s">
        <v>60</v>
      </c>
      <c r="M7587">
        <v>90000</v>
      </c>
      <c r="N7587"/>
      <c r="O7587" t="s">
        <v>16394</v>
      </c>
    </row>
    <row r="7588" spans="1:16" x14ac:dyDescent="0.35">
      <c r="A7588" t="s">
        <v>2</v>
      </c>
      <c r="B7588" t="s">
        <v>16395</v>
      </c>
      <c r="C7588" t="s">
        <v>16396</v>
      </c>
      <c r="D7588" t="s">
        <v>4526</v>
      </c>
      <c r="E7588" t="s">
        <v>88</v>
      </c>
      <c r="F7588" t="b">
        <v>0</v>
      </c>
      <c r="G7588" t="s">
        <v>40</v>
      </c>
      <c r="H7588" s="1">
        <v>46099.627418981479</v>
      </c>
      <c r="I7588" t="b">
        <v>0</v>
      </c>
      <c r="J7588" t="b">
        <v>0</v>
      </c>
      <c r="K7588" t="s">
        <v>40</v>
      </c>
      <c r="L7588" t="s">
        <v>60</v>
      </c>
      <c r="M7588">
        <v>38500</v>
      </c>
      <c r="N7588"/>
      <c r="O7588" t="s">
        <v>16397</v>
      </c>
      <c r="P7588" t="s">
        <v>261</v>
      </c>
    </row>
    <row r="7589" spans="1:16" x14ac:dyDescent="0.35">
      <c r="A7589" t="s">
        <v>0</v>
      </c>
      <c r="B7589" t="s">
        <v>16398</v>
      </c>
      <c r="C7589" t="s">
        <v>76</v>
      </c>
      <c r="D7589" t="s">
        <v>4526</v>
      </c>
      <c r="E7589" t="s">
        <v>59</v>
      </c>
      <c r="F7589" t="b">
        <v>1</v>
      </c>
      <c r="G7589" t="s">
        <v>13</v>
      </c>
      <c r="H7589" s="1">
        <v>46099.627766203703</v>
      </c>
      <c r="I7589" t="b">
        <v>0</v>
      </c>
      <c r="J7589" t="b">
        <v>0</v>
      </c>
      <c r="K7589" t="s">
        <v>13</v>
      </c>
      <c r="L7589" t="s">
        <v>60</v>
      </c>
      <c r="M7589">
        <v>77500</v>
      </c>
      <c r="N7589"/>
      <c r="O7589" t="s">
        <v>16399</v>
      </c>
      <c r="P7589" t="s">
        <v>3602</v>
      </c>
    </row>
    <row r="7590" spans="1:16" x14ac:dyDescent="0.35">
      <c r="A7590" t="s">
        <v>2</v>
      </c>
      <c r="B7590" t="s">
        <v>5726</v>
      </c>
      <c r="C7590" t="s">
        <v>218</v>
      </c>
      <c r="D7590" t="s">
        <v>4526</v>
      </c>
      <c r="E7590" t="s">
        <v>88</v>
      </c>
      <c r="F7590" t="b">
        <v>0</v>
      </c>
      <c r="G7590" t="s">
        <v>63</v>
      </c>
      <c r="H7590" s="1">
        <v>46099.635208333333</v>
      </c>
      <c r="I7590" t="b">
        <v>0</v>
      </c>
      <c r="J7590" t="b">
        <v>1</v>
      </c>
      <c r="K7590" t="s">
        <v>41</v>
      </c>
      <c r="L7590" t="s">
        <v>74</v>
      </c>
      <c r="M7590"/>
      <c r="N7590">
        <v>70</v>
      </c>
      <c r="O7590" t="s">
        <v>403</v>
      </c>
      <c r="P7590" t="s">
        <v>464</v>
      </c>
    </row>
    <row r="7591" spans="1:16" x14ac:dyDescent="0.35">
      <c r="A7591" t="s">
        <v>0</v>
      </c>
      <c r="B7591" t="s">
        <v>0</v>
      </c>
      <c r="C7591" t="s">
        <v>16400</v>
      </c>
      <c r="D7591" t="s">
        <v>4756</v>
      </c>
      <c r="E7591" t="s">
        <v>59</v>
      </c>
      <c r="F7591" t="b">
        <v>0</v>
      </c>
      <c r="G7591" t="s">
        <v>65</v>
      </c>
      <c r="H7591" s="1">
        <v>46099.666770833333</v>
      </c>
      <c r="I7591" t="b">
        <v>0</v>
      </c>
      <c r="J7591" t="b">
        <v>1</v>
      </c>
      <c r="K7591" t="s">
        <v>41</v>
      </c>
      <c r="L7591" t="s">
        <v>60</v>
      </c>
      <c r="M7591">
        <v>80053</v>
      </c>
      <c r="N7591"/>
      <c r="O7591" t="s">
        <v>16058</v>
      </c>
      <c r="P7591" t="s">
        <v>219</v>
      </c>
    </row>
    <row r="7592" spans="1:16" x14ac:dyDescent="0.35">
      <c r="A7592" t="s">
        <v>0</v>
      </c>
      <c r="B7592" t="s">
        <v>16401</v>
      </c>
      <c r="C7592" t="s">
        <v>1122</v>
      </c>
      <c r="D7592" t="s">
        <v>4526</v>
      </c>
      <c r="E7592" t="s">
        <v>59</v>
      </c>
      <c r="F7592" t="b">
        <v>0</v>
      </c>
      <c r="G7592" t="s">
        <v>65</v>
      </c>
      <c r="H7592" s="1">
        <v>46099.666805555556</v>
      </c>
      <c r="I7592" t="b">
        <v>0</v>
      </c>
      <c r="J7592" t="b">
        <v>1</v>
      </c>
      <c r="K7592" t="s">
        <v>41</v>
      </c>
      <c r="L7592" t="s">
        <v>60</v>
      </c>
      <c r="M7592">
        <v>125000</v>
      </c>
      <c r="N7592"/>
      <c r="O7592" t="s">
        <v>2479</v>
      </c>
    </row>
    <row r="7593" spans="1:16" x14ac:dyDescent="0.35">
      <c r="A7593" t="s">
        <v>0</v>
      </c>
      <c r="B7593" t="s">
        <v>16402</v>
      </c>
      <c r="C7593" t="s">
        <v>86</v>
      </c>
      <c r="D7593" t="s">
        <v>2360</v>
      </c>
      <c r="E7593" t="s">
        <v>59</v>
      </c>
      <c r="F7593" t="b">
        <v>0</v>
      </c>
      <c r="G7593" t="s">
        <v>77</v>
      </c>
      <c r="H7593" s="1">
        <v>46099.667048611111</v>
      </c>
      <c r="I7593" t="b">
        <v>0</v>
      </c>
      <c r="J7593" t="b">
        <v>0</v>
      </c>
      <c r="K7593" t="s">
        <v>41</v>
      </c>
      <c r="L7593" t="s">
        <v>74</v>
      </c>
      <c r="M7593"/>
      <c r="N7593">
        <v>37.25</v>
      </c>
      <c r="O7593" t="s">
        <v>2789</v>
      </c>
      <c r="P7593" t="s">
        <v>16403</v>
      </c>
    </row>
    <row r="7594" spans="1:16" x14ac:dyDescent="0.35">
      <c r="A7594" t="s">
        <v>2</v>
      </c>
      <c r="B7594" t="s">
        <v>16404</v>
      </c>
      <c r="C7594" t="s">
        <v>837</v>
      </c>
      <c r="D7594" t="s">
        <v>4526</v>
      </c>
      <c r="E7594" t="s">
        <v>59</v>
      </c>
      <c r="F7594" t="b">
        <v>0</v>
      </c>
      <c r="G7594" t="s">
        <v>65</v>
      </c>
      <c r="H7594" s="1">
        <v>46099.667731481481</v>
      </c>
      <c r="I7594" t="b">
        <v>0</v>
      </c>
      <c r="J7594" t="b">
        <v>0</v>
      </c>
      <c r="K7594" t="s">
        <v>41</v>
      </c>
      <c r="L7594" t="s">
        <v>60</v>
      </c>
      <c r="M7594">
        <v>112500</v>
      </c>
      <c r="N7594"/>
      <c r="O7594" t="s">
        <v>542</v>
      </c>
      <c r="P7594" t="s">
        <v>14142</v>
      </c>
    </row>
    <row r="7595" spans="1:16" x14ac:dyDescent="0.35">
      <c r="A7595" t="s">
        <v>2</v>
      </c>
      <c r="B7595" t="s">
        <v>407</v>
      </c>
      <c r="C7595" t="s">
        <v>16405</v>
      </c>
      <c r="D7595" t="s">
        <v>4756</v>
      </c>
      <c r="E7595" t="s">
        <v>59</v>
      </c>
      <c r="F7595" t="b">
        <v>0</v>
      </c>
      <c r="G7595" t="s">
        <v>68</v>
      </c>
      <c r="H7595" s="1">
        <v>46099.667928240742</v>
      </c>
      <c r="I7595" t="b">
        <v>0</v>
      </c>
      <c r="J7595" t="b">
        <v>1</v>
      </c>
      <c r="K7595" t="s">
        <v>41</v>
      </c>
      <c r="L7595" t="s">
        <v>60</v>
      </c>
      <c r="M7595">
        <v>105000</v>
      </c>
      <c r="N7595"/>
      <c r="O7595" t="s">
        <v>3348</v>
      </c>
      <c r="P7595" t="s">
        <v>310</v>
      </c>
    </row>
    <row r="7596" spans="1:16" x14ac:dyDescent="0.35">
      <c r="A7596" t="s">
        <v>1</v>
      </c>
      <c r="B7596" t="s">
        <v>12218</v>
      </c>
      <c r="C7596" t="s">
        <v>12219</v>
      </c>
      <c r="D7596" t="s">
        <v>4526</v>
      </c>
      <c r="E7596" t="s">
        <v>59</v>
      </c>
      <c r="F7596" t="b">
        <v>0</v>
      </c>
      <c r="G7596" t="s">
        <v>89</v>
      </c>
      <c r="H7596" s="1">
        <v>46099.668958333343</v>
      </c>
      <c r="I7596" t="b">
        <v>0</v>
      </c>
      <c r="J7596" t="b">
        <v>1</v>
      </c>
      <c r="K7596" t="s">
        <v>41</v>
      </c>
      <c r="L7596" t="s">
        <v>60</v>
      </c>
      <c r="M7596">
        <v>125000</v>
      </c>
      <c r="N7596"/>
      <c r="O7596" t="s">
        <v>12220</v>
      </c>
      <c r="P7596" t="s">
        <v>3183</v>
      </c>
    </row>
    <row r="7597" spans="1:16" x14ac:dyDescent="0.35">
      <c r="A7597" t="s">
        <v>7</v>
      </c>
      <c r="B7597" t="s">
        <v>1826</v>
      </c>
      <c r="C7597" t="s">
        <v>40</v>
      </c>
      <c r="D7597" t="s">
        <v>4526</v>
      </c>
      <c r="E7597" t="s">
        <v>59</v>
      </c>
      <c r="F7597" t="b">
        <v>0</v>
      </c>
      <c r="G7597" t="s">
        <v>40</v>
      </c>
      <c r="H7597" s="1">
        <v>46099.669039351851</v>
      </c>
      <c r="I7597" t="b">
        <v>1</v>
      </c>
      <c r="J7597" t="b">
        <v>0</v>
      </c>
      <c r="K7597" t="s">
        <v>40</v>
      </c>
      <c r="L7597" t="s">
        <v>60</v>
      </c>
      <c r="M7597">
        <v>80000</v>
      </c>
      <c r="N7597"/>
      <c r="O7597" t="s">
        <v>1081</v>
      </c>
      <c r="P7597" t="s">
        <v>85</v>
      </c>
    </row>
    <row r="7598" spans="1:16" x14ac:dyDescent="0.35">
      <c r="A7598" t="s">
        <v>1</v>
      </c>
      <c r="B7598" t="s">
        <v>1</v>
      </c>
      <c r="C7598" t="s">
        <v>16406</v>
      </c>
      <c r="D7598" t="s">
        <v>4346</v>
      </c>
      <c r="E7598" t="s">
        <v>59</v>
      </c>
      <c r="F7598" t="b">
        <v>0</v>
      </c>
      <c r="G7598" t="s">
        <v>40</v>
      </c>
      <c r="H7598" s="1">
        <v>46099.66915509259</v>
      </c>
      <c r="I7598" t="b">
        <v>1</v>
      </c>
      <c r="J7598" t="b">
        <v>0</v>
      </c>
      <c r="K7598" t="s">
        <v>40</v>
      </c>
      <c r="L7598" t="s">
        <v>60</v>
      </c>
      <c r="M7598">
        <v>32500</v>
      </c>
      <c r="N7598"/>
      <c r="O7598" t="s">
        <v>16407</v>
      </c>
      <c r="P7598" t="s">
        <v>16408</v>
      </c>
    </row>
    <row r="7599" spans="1:16" x14ac:dyDescent="0.35">
      <c r="A7599" t="s">
        <v>0</v>
      </c>
      <c r="B7599" t="s">
        <v>16409</v>
      </c>
      <c r="C7599" t="s">
        <v>336</v>
      </c>
      <c r="D7599" t="s">
        <v>4526</v>
      </c>
      <c r="E7599" t="s">
        <v>59</v>
      </c>
      <c r="F7599" t="b">
        <v>0</v>
      </c>
      <c r="G7599" t="s">
        <v>65</v>
      </c>
      <c r="H7599" s="1">
        <v>46099.708506944437</v>
      </c>
      <c r="I7599" t="b">
        <v>0</v>
      </c>
      <c r="J7599" t="b">
        <v>1</v>
      </c>
      <c r="K7599" t="s">
        <v>41</v>
      </c>
      <c r="L7599" t="s">
        <v>60</v>
      </c>
      <c r="M7599">
        <v>69451</v>
      </c>
      <c r="N7599"/>
      <c r="O7599" t="s">
        <v>16410</v>
      </c>
      <c r="P7599" t="s">
        <v>10261</v>
      </c>
    </row>
    <row r="7600" spans="1:16" x14ac:dyDescent="0.35">
      <c r="A7600" t="s">
        <v>0</v>
      </c>
      <c r="B7600" t="s">
        <v>16411</v>
      </c>
      <c r="C7600" t="s">
        <v>200</v>
      </c>
      <c r="D7600" t="s">
        <v>4756</v>
      </c>
      <c r="E7600" t="s">
        <v>59</v>
      </c>
      <c r="F7600" t="b">
        <v>0</v>
      </c>
      <c r="G7600" t="s">
        <v>65</v>
      </c>
      <c r="H7600" s="1">
        <v>46099.708506944437</v>
      </c>
      <c r="I7600" t="b">
        <v>0</v>
      </c>
      <c r="J7600" t="b">
        <v>0</v>
      </c>
      <c r="K7600" t="s">
        <v>41</v>
      </c>
      <c r="L7600" t="s">
        <v>60</v>
      </c>
      <c r="M7600">
        <v>88400</v>
      </c>
      <c r="N7600"/>
      <c r="O7600" t="s">
        <v>4445</v>
      </c>
      <c r="P7600" t="s">
        <v>16412</v>
      </c>
    </row>
    <row r="7601" spans="1:16" x14ac:dyDescent="0.35">
      <c r="A7601" t="s">
        <v>0</v>
      </c>
      <c r="B7601" t="s">
        <v>16413</v>
      </c>
      <c r="C7601" t="s">
        <v>172</v>
      </c>
      <c r="D7601" t="s">
        <v>4526</v>
      </c>
      <c r="E7601" t="s">
        <v>59</v>
      </c>
      <c r="F7601" t="b">
        <v>0</v>
      </c>
      <c r="G7601" t="s">
        <v>68</v>
      </c>
      <c r="H7601" s="1">
        <v>46099.709120370368</v>
      </c>
      <c r="I7601" t="b">
        <v>0</v>
      </c>
      <c r="J7601" t="b">
        <v>0</v>
      </c>
      <c r="K7601" t="s">
        <v>41</v>
      </c>
      <c r="L7601" t="s">
        <v>60</v>
      </c>
      <c r="M7601">
        <v>147500</v>
      </c>
      <c r="N7601"/>
      <c r="O7601" t="s">
        <v>12493</v>
      </c>
      <c r="P7601" t="s">
        <v>16414</v>
      </c>
    </row>
    <row r="7602" spans="1:16" x14ac:dyDescent="0.35">
      <c r="A7602" t="s">
        <v>2</v>
      </c>
      <c r="B7602" t="s">
        <v>16415</v>
      </c>
      <c r="C7602" t="s">
        <v>472</v>
      </c>
      <c r="D7602" t="s">
        <v>4756</v>
      </c>
      <c r="E7602" t="s">
        <v>59</v>
      </c>
      <c r="F7602" t="b">
        <v>0</v>
      </c>
      <c r="G7602" t="s">
        <v>65</v>
      </c>
      <c r="H7602" s="1">
        <v>46099.709421296298</v>
      </c>
      <c r="I7602" t="b">
        <v>0</v>
      </c>
      <c r="J7602" t="b">
        <v>0</v>
      </c>
      <c r="K7602" t="s">
        <v>41</v>
      </c>
      <c r="L7602" t="s">
        <v>60</v>
      </c>
      <c r="M7602">
        <v>115000</v>
      </c>
      <c r="N7602"/>
      <c r="O7602" t="s">
        <v>16416</v>
      </c>
      <c r="P7602" t="s">
        <v>16417</v>
      </c>
    </row>
    <row r="7603" spans="1:16" x14ac:dyDescent="0.35">
      <c r="A7603" t="s">
        <v>3</v>
      </c>
      <c r="B7603" t="s">
        <v>16418</v>
      </c>
      <c r="C7603" t="s">
        <v>13</v>
      </c>
      <c r="D7603" t="s">
        <v>4526</v>
      </c>
      <c r="E7603" t="s">
        <v>59</v>
      </c>
      <c r="F7603" t="b">
        <v>0</v>
      </c>
      <c r="G7603" t="s">
        <v>13</v>
      </c>
      <c r="H7603" s="1">
        <v>46099.711099537039</v>
      </c>
      <c r="I7603" t="b">
        <v>0</v>
      </c>
      <c r="J7603" t="b">
        <v>0</v>
      </c>
      <c r="K7603" t="s">
        <v>13</v>
      </c>
      <c r="L7603" t="s">
        <v>74</v>
      </c>
      <c r="M7603"/>
      <c r="N7603">
        <v>82</v>
      </c>
      <c r="O7603" t="s">
        <v>12251</v>
      </c>
      <c r="P7603" t="s">
        <v>16419</v>
      </c>
    </row>
    <row r="7604" spans="1:16" x14ac:dyDescent="0.35">
      <c r="A7604" t="s">
        <v>3</v>
      </c>
      <c r="B7604" t="s">
        <v>16420</v>
      </c>
      <c r="C7604" t="s">
        <v>76</v>
      </c>
      <c r="D7604" t="s">
        <v>5790</v>
      </c>
      <c r="E7604" t="s">
        <v>59</v>
      </c>
      <c r="F7604" t="b">
        <v>1</v>
      </c>
      <c r="G7604" t="s">
        <v>31</v>
      </c>
      <c r="H7604" s="1">
        <v>46099.714236111111</v>
      </c>
      <c r="I7604" t="b">
        <v>0</v>
      </c>
      <c r="J7604" t="b">
        <v>0</v>
      </c>
      <c r="K7604" t="s">
        <v>31</v>
      </c>
      <c r="L7604" t="s">
        <v>60</v>
      </c>
      <c r="M7604">
        <v>144000</v>
      </c>
      <c r="N7604"/>
      <c r="O7604" t="s">
        <v>16421</v>
      </c>
      <c r="P7604" t="s">
        <v>261</v>
      </c>
    </row>
    <row r="7605" spans="1:16" x14ac:dyDescent="0.35">
      <c r="A7605" t="s">
        <v>0</v>
      </c>
      <c r="B7605" t="s">
        <v>16422</v>
      </c>
      <c r="C7605" t="s">
        <v>162</v>
      </c>
      <c r="D7605" t="s">
        <v>4346</v>
      </c>
      <c r="E7605" t="s">
        <v>88</v>
      </c>
      <c r="F7605" t="b">
        <v>0</v>
      </c>
      <c r="G7605" t="s">
        <v>73</v>
      </c>
      <c r="H7605" s="1">
        <v>46099.750486111108</v>
      </c>
      <c r="I7605" t="b">
        <v>1</v>
      </c>
      <c r="J7605" t="b">
        <v>0</v>
      </c>
      <c r="K7605" t="s">
        <v>41</v>
      </c>
      <c r="L7605" t="s">
        <v>74</v>
      </c>
      <c r="M7605"/>
      <c r="N7605">
        <v>75</v>
      </c>
      <c r="O7605" t="s">
        <v>16423</v>
      </c>
      <c r="P7605" t="s">
        <v>16424</v>
      </c>
    </row>
    <row r="7606" spans="1:16" x14ac:dyDescent="0.35">
      <c r="A7606" t="s">
        <v>0</v>
      </c>
      <c r="B7606" t="s">
        <v>16425</v>
      </c>
      <c r="C7606" t="s">
        <v>162</v>
      </c>
      <c r="D7606" t="s">
        <v>2360</v>
      </c>
      <c r="E7606" t="s">
        <v>59</v>
      </c>
      <c r="F7606" t="b">
        <v>0</v>
      </c>
      <c r="G7606" t="s">
        <v>73</v>
      </c>
      <c r="H7606" s="1">
        <v>46099.750486111108</v>
      </c>
      <c r="I7606" t="b">
        <v>0</v>
      </c>
      <c r="J7606" t="b">
        <v>0</v>
      </c>
      <c r="K7606" t="s">
        <v>41</v>
      </c>
      <c r="L7606" t="s">
        <v>74</v>
      </c>
      <c r="M7606"/>
      <c r="N7606">
        <v>26.5</v>
      </c>
      <c r="O7606" t="s">
        <v>14896</v>
      </c>
      <c r="P7606" t="s">
        <v>16426</v>
      </c>
    </row>
    <row r="7607" spans="1:16" x14ac:dyDescent="0.35">
      <c r="A7607" t="s">
        <v>3</v>
      </c>
      <c r="B7607" t="s">
        <v>16427</v>
      </c>
      <c r="C7607" t="s">
        <v>124</v>
      </c>
      <c r="D7607" t="s">
        <v>4346</v>
      </c>
      <c r="E7607" t="s">
        <v>59</v>
      </c>
      <c r="F7607" t="b">
        <v>0</v>
      </c>
      <c r="G7607" t="s">
        <v>68</v>
      </c>
      <c r="H7607" s="1">
        <v>46099.750810185193</v>
      </c>
      <c r="I7607" t="b">
        <v>0</v>
      </c>
      <c r="J7607" t="b">
        <v>1</v>
      </c>
      <c r="K7607" t="s">
        <v>41</v>
      </c>
      <c r="L7607" t="s">
        <v>60</v>
      </c>
      <c r="M7607">
        <v>101619.5</v>
      </c>
      <c r="N7607"/>
      <c r="O7607" t="s">
        <v>16428</v>
      </c>
    </row>
    <row r="7608" spans="1:16" x14ac:dyDescent="0.35">
      <c r="A7608" t="s">
        <v>1</v>
      </c>
      <c r="B7608" t="s">
        <v>599</v>
      </c>
      <c r="C7608" t="s">
        <v>4286</v>
      </c>
      <c r="D7608" t="s">
        <v>5349</v>
      </c>
      <c r="E7608" t="s">
        <v>59</v>
      </c>
      <c r="F7608" t="b">
        <v>0</v>
      </c>
      <c r="G7608" t="s">
        <v>65</v>
      </c>
      <c r="H7608" s="1">
        <v>46099.75136574074</v>
      </c>
      <c r="I7608" t="b">
        <v>0</v>
      </c>
      <c r="J7608" t="b">
        <v>1</v>
      </c>
      <c r="K7608" t="s">
        <v>41</v>
      </c>
      <c r="L7608" t="s">
        <v>60</v>
      </c>
      <c r="M7608">
        <v>150000</v>
      </c>
      <c r="N7608"/>
      <c r="O7608" t="s">
        <v>2010</v>
      </c>
      <c r="P7608" t="s">
        <v>16429</v>
      </c>
    </row>
    <row r="7609" spans="1:16" x14ac:dyDescent="0.35">
      <c r="A7609" t="s">
        <v>0</v>
      </c>
      <c r="B7609" t="s">
        <v>16430</v>
      </c>
      <c r="C7609" t="s">
        <v>1503</v>
      </c>
      <c r="D7609" t="s">
        <v>4346</v>
      </c>
      <c r="E7609" t="s">
        <v>59</v>
      </c>
      <c r="F7609" t="b">
        <v>0</v>
      </c>
      <c r="G7609" t="s">
        <v>77</v>
      </c>
      <c r="H7609" s="1">
        <v>46099.792002314818</v>
      </c>
      <c r="I7609" t="b">
        <v>0</v>
      </c>
      <c r="J7609" t="b">
        <v>1</v>
      </c>
      <c r="K7609" t="s">
        <v>41</v>
      </c>
      <c r="L7609" t="s">
        <v>74</v>
      </c>
      <c r="M7609"/>
      <c r="N7609">
        <v>33</v>
      </c>
      <c r="O7609" t="s">
        <v>16431</v>
      </c>
      <c r="P7609" t="s">
        <v>1314</v>
      </c>
    </row>
    <row r="7610" spans="1:16" x14ac:dyDescent="0.35">
      <c r="A7610" t="s">
        <v>0</v>
      </c>
      <c r="B7610" t="s">
        <v>16432</v>
      </c>
      <c r="C7610" t="s">
        <v>76</v>
      </c>
      <c r="D7610" t="s">
        <v>4346</v>
      </c>
      <c r="E7610" t="s">
        <v>59</v>
      </c>
      <c r="F7610" t="b">
        <v>1</v>
      </c>
      <c r="G7610" t="s">
        <v>89</v>
      </c>
      <c r="H7610" s="1">
        <v>46099.792511574073</v>
      </c>
      <c r="I7610" t="b">
        <v>1</v>
      </c>
      <c r="J7610" t="b">
        <v>0</v>
      </c>
      <c r="K7610" t="s">
        <v>41</v>
      </c>
      <c r="L7610" t="s">
        <v>60</v>
      </c>
      <c r="M7610">
        <v>72169.97</v>
      </c>
      <c r="N7610"/>
      <c r="O7610" t="s">
        <v>16433</v>
      </c>
      <c r="P7610" t="s">
        <v>1482</v>
      </c>
    </row>
    <row r="7611" spans="1:16" x14ac:dyDescent="0.35">
      <c r="A7611" t="s">
        <v>2</v>
      </c>
      <c r="B7611" t="s">
        <v>16434</v>
      </c>
      <c r="C7611" t="s">
        <v>97</v>
      </c>
      <c r="D7611" t="s">
        <v>4346</v>
      </c>
      <c r="E7611" t="s">
        <v>88</v>
      </c>
      <c r="F7611" t="b">
        <v>0</v>
      </c>
      <c r="G7611" t="s">
        <v>89</v>
      </c>
      <c r="H7611" s="1">
        <v>46099.792974537027</v>
      </c>
      <c r="I7611" t="b">
        <v>0</v>
      </c>
      <c r="J7611" t="b">
        <v>1</v>
      </c>
      <c r="K7611" t="s">
        <v>41</v>
      </c>
      <c r="L7611" t="s">
        <v>74</v>
      </c>
      <c r="M7611"/>
      <c r="N7611">
        <v>42.5</v>
      </c>
      <c r="O7611" t="s">
        <v>2274</v>
      </c>
      <c r="P7611" t="s">
        <v>16435</v>
      </c>
    </row>
    <row r="7612" spans="1:16" x14ac:dyDescent="0.35">
      <c r="A7612" t="s">
        <v>1</v>
      </c>
      <c r="B7612" t="s">
        <v>16436</v>
      </c>
      <c r="C7612" t="s">
        <v>81</v>
      </c>
      <c r="D7612" t="s">
        <v>4868</v>
      </c>
      <c r="E7612" t="s">
        <v>59</v>
      </c>
      <c r="F7612" t="b">
        <v>0</v>
      </c>
      <c r="G7612" t="s">
        <v>65</v>
      </c>
      <c r="H7612" s="1">
        <v>46099.793032407397</v>
      </c>
      <c r="I7612" t="b">
        <v>1</v>
      </c>
      <c r="J7612" t="b">
        <v>0</v>
      </c>
      <c r="K7612" t="s">
        <v>41</v>
      </c>
      <c r="L7612" t="s">
        <v>60</v>
      </c>
      <c r="M7612">
        <v>340000</v>
      </c>
      <c r="N7612"/>
      <c r="O7612" t="s">
        <v>16437</v>
      </c>
      <c r="P7612" t="s">
        <v>16438</v>
      </c>
    </row>
    <row r="7613" spans="1:16" x14ac:dyDescent="0.35">
      <c r="A7613" t="s">
        <v>1</v>
      </c>
      <c r="B7613" t="s">
        <v>16439</v>
      </c>
      <c r="C7613" t="s">
        <v>147</v>
      </c>
      <c r="D7613" t="s">
        <v>4346</v>
      </c>
      <c r="E7613" t="s">
        <v>88</v>
      </c>
      <c r="F7613" t="b">
        <v>0</v>
      </c>
      <c r="G7613" t="s">
        <v>65</v>
      </c>
      <c r="H7613" s="1">
        <v>46099.793067129627</v>
      </c>
      <c r="I7613" t="b">
        <v>1</v>
      </c>
      <c r="J7613" t="b">
        <v>0</v>
      </c>
      <c r="K7613" t="s">
        <v>41</v>
      </c>
      <c r="L7613" t="s">
        <v>74</v>
      </c>
      <c r="M7613"/>
      <c r="N7613">
        <v>41</v>
      </c>
      <c r="O7613" t="s">
        <v>2274</v>
      </c>
      <c r="P7613" t="s">
        <v>16440</v>
      </c>
    </row>
    <row r="7614" spans="1:16" x14ac:dyDescent="0.35">
      <c r="A7614" t="s">
        <v>1</v>
      </c>
      <c r="B7614" t="s">
        <v>16441</v>
      </c>
      <c r="C7614" t="s">
        <v>76</v>
      </c>
      <c r="D7614" t="s">
        <v>4346</v>
      </c>
      <c r="E7614" t="s">
        <v>59</v>
      </c>
      <c r="F7614" t="b">
        <v>1</v>
      </c>
      <c r="G7614" t="s">
        <v>19</v>
      </c>
      <c r="H7614" s="1">
        <v>46099.794988425929</v>
      </c>
      <c r="I7614" t="b">
        <v>0</v>
      </c>
      <c r="J7614" t="b">
        <v>0</v>
      </c>
      <c r="K7614" t="s">
        <v>19</v>
      </c>
      <c r="L7614" t="s">
        <v>60</v>
      </c>
      <c r="M7614">
        <v>1000000</v>
      </c>
      <c r="N7614"/>
      <c r="O7614" t="s">
        <v>16442</v>
      </c>
      <c r="P7614" t="s">
        <v>16443</v>
      </c>
    </row>
    <row r="7615" spans="1:16" x14ac:dyDescent="0.35">
      <c r="A7615" t="s">
        <v>4</v>
      </c>
      <c r="B7615" t="s">
        <v>16444</v>
      </c>
      <c r="C7615" t="s">
        <v>16445</v>
      </c>
      <c r="D7615" t="s">
        <v>2360</v>
      </c>
      <c r="E7615" t="s">
        <v>59</v>
      </c>
      <c r="F7615" t="b">
        <v>0</v>
      </c>
      <c r="G7615" t="s">
        <v>63</v>
      </c>
      <c r="H7615" s="1">
        <v>46099.801817129628</v>
      </c>
      <c r="I7615" t="b">
        <v>0</v>
      </c>
      <c r="J7615" t="b">
        <v>0</v>
      </c>
      <c r="K7615" t="s">
        <v>41</v>
      </c>
      <c r="L7615" t="s">
        <v>74</v>
      </c>
      <c r="M7615"/>
      <c r="N7615">
        <v>70</v>
      </c>
      <c r="O7615" t="s">
        <v>2347</v>
      </c>
      <c r="P7615" t="s">
        <v>16446</v>
      </c>
    </row>
    <row r="7616" spans="1:16" x14ac:dyDescent="0.35">
      <c r="A7616" t="s">
        <v>0</v>
      </c>
      <c r="B7616" t="s">
        <v>16447</v>
      </c>
      <c r="C7616" t="s">
        <v>79</v>
      </c>
      <c r="D7616" t="s">
        <v>4526</v>
      </c>
      <c r="E7616" t="s">
        <v>621</v>
      </c>
      <c r="F7616" t="b">
        <v>0</v>
      </c>
      <c r="G7616" t="s">
        <v>77</v>
      </c>
      <c r="H7616" s="1">
        <v>46099.833692129629</v>
      </c>
      <c r="I7616" t="b">
        <v>1</v>
      </c>
      <c r="J7616" t="b">
        <v>1</v>
      </c>
      <c r="K7616" t="s">
        <v>41</v>
      </c>
      <c r="L7616" t="s">
        <v>60</v>
      </c>
      <c r="M7616">
        <v>120000</v>
      </c>
      <c r="N7616"/>
      <c r="O7616" t="s">
        <v>2377</v>
      </c>
      <c r="P7616" t="s">
        <v>16448</v>
      </c>
    </row>
    <row r="7617" spans="1:16" x14ac:dyDescent="0.35">
      <c r="A7617" t="s">
        <v>0</v>
      </c>
      <c r="B7617" t="s">
        <v>16449</v>
      </c>
      <c r="C7617" t="s">
        <v>16450</v>
      </c>
      <c r="D7617" t="s">
        <v>4526</v>
      </c>
      <c r="E7617" t="s">
        <v>59</v>
      </c>
      <c r="F7617" t="b">
        <v>0</v>
      </c>
      <c r="G7617" t="s">
        <v>77</v>
      </c>
      <c r="H7617" s="1">
        <v>46099.833715277768</v>
      </c>
      <c r="I7617" t="b">
        <v>1</v>
      </c>
      <c r="J7617" t="b">
        <v>1</v>
      </c>
      <c r="K7617" t="s">
        <v>41</v>
      </c>
      <c r="L7617" t="s">
        <v>74</v>
      </c>
      <c r="M7617"/>
      <c r="N7617">
        <v>27.225000000000001</v>
      </c>
      <c r="O7617" t="s">
        <v>16451</v>
      </c>
    </row>
    <row r="7618" spans="1:16" x14ac:dyDescent="0.35">
      <c r="A7618" t="s">
        <v>8</v>
      </c>
      <c r="B7618" t="s">
        <v>16452</v>
      </c>
      <c r="C7618" t="s">
        <v>190</v>
      </c>
      <c r="D7618" t="s">
        <v>4526</v>
      </c>
      <c r="E7618" t="s">
        <v>59</v>
      </c>
      <c r="F7618" t="b">
        <v>0</v>
      </c>
      <c r="G7618" t="s">
        <v>73</v>
      </c>
      <c r="H7618" s="1">
        <v>46099.834016203713</v>
      </c>
      <c r="I7618" t="b">
        <v>1</v>
      </c>
      <c r="J7618" t="b">
        <v>0</v>
      </c>
      <c r="K7618" t="s">
        <v>41</v>
      </c>
      <c r="L7618" t="s">
        <v>60</v>
      </c>
      <c r="M7618">
        <v>157500</v>
      </c>
      <c r="N7618"/>
      <c r="O7618" t="s">
        <v>480</v>
      </c>
      <c r="P7618" t="s">
        <v>16453</v>
      </c>
    </row>
    <row r="7619" spans="1:16" x14ac:dyDescent="0.35">
      <c r="A7619" t="s">
        <v>8</v>
      </c>
      <c r="B7619" t="s">
        <v>8</v>
      </c>
      <c r="C7619" t="s">
        <v>1679</v>
      </c>
      <c r="D7619" t="s">
        <v>4526</v>
      </c>
      <c r="E7619" t="s">
        <v>59</v>
      </c>
      <c r="F7619" t="b">
        <v>0</v>
      </c>
      <c r="G7619" t="s">
        <v>65</v>
      </c>
      <c r="H7619" s="1">
        <v>46099.834398148138</v>
      </c>
      <c r="I7619" t="b">
        <v>0</v>
      </c>
      <c r="J7619" t="b">
        <v>0</v>
      </c>
      <c r="K7619" t="s">
        <v>41</v>
      </c>
      <c r="L7619" t="s">
        <v>60</v>
      </c>
      <c r="M7619">
        <v>165000</v>
      </c>
      <c r="N7619"/>
      <c r="O7619" t="s">
        <v>16454</v>
      </c>
      <c r="P7619" t="s">
        <v>16455</v>
      </c>
    </row>
    <row r="7620" spans="1:16" x14ac:dyDescent="0.35">
      <c r="A7620" t="s">
        <v>6</v>
      </c>
      <c r="B7620" t="s">
        <v>6</v>
      </c>
      <c r="C7620" t="s">
        <v>16456</v>
      </c>
      <c r="D7620" t="s">
        <v>4526</v>
      </c>
      <c r="E7620" t="s">
        <v>59</v>
      </c>
      <c r="F7620" t="b">
        <v>0</v>
      </c>
      <c r="G7620" t="s">
        <v>65</v>
      </c>
      <c r="H7620" s="1">
        <v>46099.834421296298</v>
      </c>
      <c r="I7620" t="b">
        <v>0</v>
      </c>
      <c r="J7620" t="b">
        <v>1</v>
      </c>
      <c r="K7620" t="s">
        <v>41</v>
      </c>
      <c r="L7620" t="s">
        <v>60</v>
      </c>
      <c r="M7620">
        <v>184000</v>
      </c>
      <c r="N7620"/>
      <c r="O7620" t="s">
        <v>98</v>
      </c>
      <c r="P7620" t="s">
        <v>16457</v>
      </c>
    </row>
    <row r="7621" spans="1:16" x14ac:dyDescent="0.35">
      <c r="A7621" t="s">
        <v>2</v>
      </c>
      <c r="B7621" t="s">
        <v>16458</v>
      </c>
      <c r="C7621" t="s">
        <v>71</v>
      </c>
      <c r="D7621" t="s">
        <v>2360</v>
      </c>
      <c r="E7621" t="s">
        <v>59</v>
      </c>
      <c r="F7621" t="b">
        <v>0</v>
      </c>
      <c r="G7621" t="s">
        <v>73</v>
      </c>
      <c r="H7621" s="1">
        <v>46099.834537037037</v>
      </c>
      <c r="I7621" t="b">
        <v>0</v>
      </c>
      <c r="J7621" t="b">
        <v>0</v>
      </c>
      <c r="K7621" t="s">
        <v>41</v>
      </c>
      <c r="L7621" t="s">
        <v>60</v>
      </c>
      <c r="M7621">
        <v>205000</v>
      </c>
      <c r="N7621"/>
      <c r="O7621" t="s">
        <v>16459</v>
      </c>
      <c r="P7621" t="s">
        <v>6492</v>
      </c>
    </row>
    <row r="7622" spans="1:16" x14ac:dyDescent="0.35">
      <c r="A7622" t="s">
        <v>1</v>
      </c>
      <c r="B7622" t="s">
        <v>16460</v>
      </c>
      <c r="C7622" t="s">
        <v>1004</v>
      </c>
      <c r="D7622" t="s">
        <v>4526</v>
      </c>
      <c r="E7622" t="s">
        <v>59</v>
      </c>
      <c r="F7622" t="b">
        <v>0</v>
      </c>
      <c r="G7622" t="s">
        <v>89</v>
      </c>
      <c r="H7622" s="1">
        <v>46099.835474537038</v>
      </c>
      <c r="I7622" t="b">
        <v>0</v>
      </c>
      <c r="J7622" t="b">
        <v>1</v>
      </c>
      <c r="K7622" t="s">
        <v>41</v>
      </c>
      <c r="L7622" t="s">
        <v>60</v>
      </c>
      <c r="M7622">
        <v>112500</v>
      </c>
      <c r="N7622"/>
      <c r="O7622" t="s">
        <v>9996</v>
      </c>
      <c r="P7622" t="s">
        <v>16461</v>
      </c>
    </row>
    <row r="7623" spans="1:16" x14ac:dyDescent="0.35">
      <c r="A7623" t="s">
        <v>0</v>
      </c>
      <c r="B7623" t="s">
        <v>0</v>
      </c>
      <c r="C7623" t="s">
        <v>8485</v>
      </c>
      <c r="D7623" t="s">
        <v>4526</v>
      </c>
      <c r="E7623" t="s">
        <v>59</v>
      </c>
      <c r="F7623" t="b">
        <v>0</v>
      </c>
      <c r="G7623" t="s">
        <v>40</v>
      </c>
      <c r="H7623" s="1">
        <v>46099.835682870369</v>
      </c>
      <c r="I7623" t="b">
        <v>0</v>
      </c>
      <c r="J7623" t="b">
        <v>0</v>
      </c>
      <c r="K7623" t="s">
        <v>40</v>
      </c>
      <c r="L7623" t="s">
        <v>60</v>
      </c>
      <c r="M7623">
        <v>42500</v>
      </c>
      <c r="N7623"/>
      <c r="O7623" t="s">
        <v>16462</v>
      </c>
      <c r="P7623" t="s">
        <v>3215</v>
      </c>
    </row>
    <row r="7624" spans="1:16" x14ac:dyDescent="0.35">
      <c r="A7624" t="s">
        <v>2</v>
      </c>
      <c r="B7624" t="s">
        <v>16463</v>
      </c>
      <c r="C7624" t="s">
        <v>76</v>
      </c>
      <c r="D7624" t="s">
        <v>4526</v>
      </c>
      <c r="E7624" t="s">
        <v>132</v>
      </c>
      <c r="F7624" t="b">
        <v>1</v>
      </c>
      <c r="G7624" t="s">
        <v>13</v>
      </c>
      <c r="H7624" s="1">
        <v>46099.836099537039</v>
      </c>
      <c r="I7624" t="b">
        <v>0</v>
      </c>
      <c r="J7624" t="b">
        <v>0</v>
      </c>
      <c r="K7624" t="s">
        <v>13</v>
      </c>
      <c r="L7624" t="s">
        <v>74</v>
      </c>
      <c r="M7624"/>
      <c r="N7624">
        <v>75</v>
      </c>
      <c r="O7624" t="s">
        <v>5046</v>
      </c>
      <c r="P7624" t="s">
        <v>208</v>
      </c>
    </row>
    <row r="7625" spans="1:16" x14ac:dyDescent="0.35">
      <c r="A7625" t="s">
        <v>8</v>
      </c>
      <c r="B7625" t="s">
        <v>16464</v>
      </c>
      <c r="C7625" t="s">
        <v>76</v>
      </c>
      <c r="D7625" t="s">
        <v>4526</v>
      </c>
      <c r="E7625" t="s">
        <v>59</v>
      </c>
      <c r="F7625" t="b">
        <v>1</v>
      </c>
      <c r="G7625" t="s">
        <v>13</v>
      </c>
      <c r="H7625" s="1">
        <v>46099.836122685178</v>
      </c>
      <c r="I7625" t="b">
        <v>0</v>
      </c>
      <c r="J7625" t="b">
        <v>0</v>
      </c>
      <c r="K7625" t="s">
        <v>13</v>
      </c>
      <c r="L7625" t="s">
        <v>74</v>
      </c>
      <c r="M7625"/>
      <c r="N7625">
        <v>112.5</v>
      </c>
      <c r="O7625" t="s">
        <v>5046</v>
      </c>
      <c r="P7625" t="s">
        <v>14925</v>
      </c>
    </row>
    <row r="7626" spans="1:16" x14ac:dyDescent="0.35">
      <c r="A7626" t="s">
        <v>2</v>
      </c>
      <c r="B7626" t="s">
        <v>16465</v>
      </c>
      <c r="C7626" t="s">
        <v>76</v>
      </c>
      <c r="D7626" t="s">
        <v>4526</v>
      </c>
      <c r="E7626" t="s">
        <v>132</v>
      </c>
      <c r="F7626" t="b">
        <v>1</v>
      </c>
      <c r="G7626" t="s">
        <v>13</v>
      </c>
      <c r="H7626" s="1">
        <v>46099.836122685178</v>
      </c>
      <c r="I7626" t="b">
        <v>0</v>
      </c>
      <c r="J7626" t="b">
        <v>0</v>
      </c>
      <c r="K7626" t="s">
        <v>13</v>
      </c>
      <c r="L7626" t="s">
        <v>74</v>
      </c>
      <c r="M7626"/>
      <c r="N7626">
        <v>75</v>
      </c>
      <c r="O7626" t="s">
        <v>5046</v>
      </c>
      <c r="P7626" t="s">
        <v>208</v>
      </c>
    </row>
    <row r="7627" spans="1:16" x14ac:dyDescent="0.35">
      <c r="A7627" t="s">
        <v>1</v>
      </c>
      <c r="B7627" t="s">
        <v>16466</v>
      </c>
      <c r="C7627" t="s">
        <v>500</v>
      </c>
      <c r="D7627" t="s">
        <v>4346</v>
      </c>
      <c r="E7627" t="s">
        <v>59</v>
      </c>
      <c r="F7627" t="b">
        <v>0</v>
      </c>
      <c r="G7627" t="s">
        <v>13</v>
      </c>
      <c r="H7627" s="1">
        <v>46099.8362037037</v>
      </c>
      <c r="I7627" t="b">
        <v>1</v>
      </c>
      <c r="J7627" t="b">
        <v>0</v>
      </c>
      <c r="K7627" t="s">
        <v>13</v>
      </c>
      <c r="L7627" t="s">
        <v>60</v>
      </c>
      <c r="M7627">
        <v>120000</v>
      </c>
      <c r="N7627"/>
      <c r="O7627" t="s">
        <v>1718</v>
      </c>
      <c r="P7627" t="s">
        <v>16467</v>
      </c>
    </row>
    <row r="7628" spans="1:16" x14ac:dyDescent="0.35">
      <c r="A7628" t="s">
        <v>4</v>
      </c>
      <c r="B7628" t="s">
        <v>16468</v>
      </c>
      <c r="C7628" t="s">
        <v>76</v>
      </c>
      <c r="D7628" t="s">
        <v>4526</v>
      </c>
      <c r="E7628" t="s">
        <v>59</v>
      </c>
      <c r="F7628" t="b">
        <v>1</v>
      </c>
      <c r="G7628" t="s">
        <v>13</v>
      </c>
      <c r="H7628" s="1">
        <v>46099.83625</v>
      </c>
      <c r="I7628" t="b">
        <v>0</v>
      </c>
      <c r="J7628" t="b">
        <v>0</v>
      </c>
      <c r="K7628" t="s">
        <v>13</v>
      </c>
      <c r="L7628" t="s">
        <v>74</v>
      </c>
      <c r="M7628"/>
      <c r="N7628">
        <v>100</v>
      </c>
      <c r="O7628" t="s">
        <v>5046</v>
      </c>
      <c r="P7628" t="s">
        <v>16469</v>
      </c>
    </row>
    <row r="7629" spans="1:16" x14ac:dyDescent="0.35">
      <c r="A7629" t="s">
        <v>7</v>
      </c>
      <c r="B7629" t="s">
        <v>16470</v>
      </c>
      <c r="C7629" t="s">
        <v>3305</v>
      </c>
      <c r="D7629" t="s">
        <v>4346</v>
      </c>
      <c r="E7629" t="s">
        <v>59</v>
      </c>
      <c r="F7629" t="b">
        <v>0</v>
      </c>
      <c r="G7629" t="s">
        <v>77</v>
      </c>
      <c r="H7629" s="1">
        <v>46099.875358796293</v>
      </c>
      <c r="I7629" t="b">
        <v>0</v>
      </c>
      <c r="J7629" t="b">
        <v>1</v>
      </c>
      <c r="K7629" t="s">
        <v>41</v>
      </c>
      <c r="L7629" t="s">
        <v>60</v>
      </c>
      <c r="M7629">
        <v>180000</v>
      </c>
      <c r="N7629"/>
      <c r="O7629" t="s">
        <v>16471</v>
      </c>
      <c r="P7629" t="s">
        <v>16472</v>
      </c>
    </row>
    <row r="7630" spans="1:16" x14ac:dyDescent="0.35">
      <c r="A7630" t="s">
        <v>0</v>
      </c>
      <c r="B7630" t="s">
        <v>16473</v>
      </c>
      <c r="C7630" t="s">
        <v>339</v>
      </c>
      <c r="D7630" t="s">
        <v>4526</v>
      </c>
      <c r="E7630" t="s">
        <v>59</v>
      </c>
      <c r="F7630" t="b">
        <v>0</v>
      </c>
      <c r="G7630" t="s">
        <v>77</v>
      </c>
      <c r="H7630" s="1">
        <v>46099.875381944446</v>
      </c>
      <c r="I7630" t="b">
        <v>0</v>
      </c>
      <c r="J7630" t="b">
        <v>0</v>
      </c>
      <c r="K7630" t="s">
        <v>41</v>
      </c>
      <c r="L7630" t="s">
        <v>60</v>
      </c>
      <c r="M7630">
        <v>108000</v>
      </c>
      <c r="N7630"/>
      <c r="O7630" t="s">
        <v>16474</v>
      </c>
      <c r="P7630" t="s">
        <v>4654</v>
      </c>
    </row>
    <row r="7631" spans="1:16" x14ac:dyDescent="0.35">
      <c r="A7631" t="s">
        <v>1</v>
      </c>
      <c r="B7631" t="s">
        <v>16475</v>
      </c>
      <c r="C7631" t="s">
        <v>246</v>
      </c>
      <c r="D7631" t="s">
        <v>2360</v>
      </c>
      <c r="E7631" t="s">
        <v>926</v>
      </c>
      <c r="F7631" t="b">
        <v>0</v>
      </c>
      <c r="G7631" t="s">
        <v>77</v>
      </c>
      <c r="H7631" s="1">
        <v>46099.876608796287</v>
      </c>
      <c r="I7631" t="b">
        <v>1</v>
      </c>
      <c r="J7631" t="b">
        <v>0</v>
      </c>
      <c r="K7631" t="s">
        <v>41</v>
      </c>
      <c r="L7631" t="s">
        <v>74</v>
      </c>
      <c r="M7631"/>
      <c r="N7631">
        <v>112.5</v>
      </c>
      <c r="O7631" t="s">
        <v>16476</v>
      </c>
      <c r="P7631" t="s">
        <v>16477</v>
      </c>
    </row>
    <row r="7632" spans="1:16" x14ac:dyDescent="0.35">
      <c r="A7632" t="s">
        <v>1</v>
      </c>
      <c r="B7632" t="s">
        <v>694</v>
      </c>
      <c r="C7632" t="s">
        <v>118</v>
      </c>
      <c r="D7632" t="s">
        <v>4526</v>
      </c>
      <c r="E7632" t="s">
        <v>59</v>
      </c>
      <c r="F7632" t="b">
        <v>0</v>
      </c>
      <c r="G7632" t="s">
        <v>68</v>
      </c>
      <c r="H7632" s="1">
        <v>46099.876863425918</v>
      </c>
      <c r="I7632" t="b">
        <v>0</v>
      </c>
      <c r="J7632" t="b">
        <v>0</v>
      </c>
      <c r="K7632" t="s">
        <v>41</v>
      </c>
      <c r="L7632" t="s">
        <v>60</v>
      </c>
      <c r="M7632">
        <v>88000</v>
      </c>
      <c r="N7632"/>
      <c r="O7632" t="s">
        <v>16478</v>
      </c>
      <c r="P7632" t="s">
        <v>16479</v>
      </c>
    </row>
    <row r="7633" spans="1:16" x14ac:dyDescent="0.35">
      <c r="A7633" t="s">
        <v>0</v>
      </c>
      <c r="B7633" t="s">
        <v>298</v>
      </c>
      <c r="C7633" t="s">
        <v>2385</v>
      </c>
      <c r="D7633" t="s">
        <v>4346</v>
      </c>
      <c r="E7633" t="s">
        <v>59</v>
      </c>
      <c r="F7633" t="b">
        <v>0</v>
      </c>
      <c r="G7633" t="s">
        <v>65</v>
      </c>
      <c r="H7633" s="1">
        <v>46099.916828703703</v>
      </c>
      <c r="I7633" t="b">
        <v>0</v>
      </c>
      <c r="J7633" t="b">
        <v>1</v>
      </c>
      <c r="K7633" t="s">
        <v>41</v>
      </c>
      <c r="L7633" t="s">
        <v>60</v>
      </c>
      <c r="M7633">
        <v>77199.199999999997</v>
      </c>
      <c r="N7633"/>
      <c r="O7633" t="s">
        <v>16480</v>
      </c>
      <c r="P7633" t="s">
        <v>16481</v>
      </c>
    </row>
    <row r="7634" spans="1:16" x14ac:dyDescent="0.35">
      <c r="A7634" t="s">
        <v>3</v>
      </c>
      <c r="B7634" t="s">
        <v>16482</v>
      </c>
      <c r="C7634" t="s">
        <v>5849</v>
      </c>
      <c r="D7634" t="s">
        <v>4526</v>
      </c>
      <c r="E7634" t="s">
        <v>59</v>
      </c>
      <c r="F7634" t="b">
        <v>0</v>
      </c>
      <c r="G7634" t="s">
        <v>65</v>
      </c>
      <c r="H7634" s="1">
        <v>46099.91684027778</v>
      </c>
      <c r="I7634" t="b">
        <v>0</v>
      </c>
      <c r="J7634" t="b">
        <v>0</v>
      </c>
      <c r="K7634" t="s">
        <v>41</v>
      </c>
      <c r="L7634" t="s">
        <v>74</v>
      </c>
      <c r="M7634"/>
      <c r="N7634">
        <v>38.130000000000003</v>
      </c>
      <c r="O7634" t="s">
        <v>8873</v>
      </c>
    </row>
    <row r="7635" spans="1:16" x14ac:dyDescent="0.35">
      <c r="A7635" t="s">
        <v>2</v>
      </c>
      <c r="B7635" t="s">
        <v>900</v>
      </c>
      <c r="C7635" t="s">
        <v>246</v>
      </c>
      <c r="D7635" t="s">
        <v>2360</v>
      </c>
      <c r="E7635" t="s">
        <v>59</v>
      </c>
      <c r="F7635" t="b">
        <v>0</v>
      </c>
      <c r="G7635" t="s">
        <v>65</v>
      </c>
      <c r="H7635" s="1">
        <v>46099.917754629627</v>
      </c>
      <c r="I7635" t="b">
        <v>0</v>
      </c>
      <c r="J7635" t="b">
        <v>1</v>
      </c>
      <c r="K7635" t="s">
        <v>41</v>
      </c>
      <c r="L7635" t="s">
        <v>60</v>
      </c>
      <c r="M7635">
        <v>95000</v>
      </c>
      <c r="N7635"/>
      <c r="O7635" t="s">
        <v>1356</v>
      </c>
      <c r="P7635" t="s">
        <v>16483</v>
      </c>
    </row>
    <row r="7636" spans="1:16" x14ac:dyDescent="0.35">
      <c r="A7636" t="s">
        <v>1</v>
      </c>
      <c r="B7636" t="s">
        <v>16484</v>
      </c>
      <c r="C7636" t="s">
        <v>304</v>
      </c>
      <c r="D7636" t="s">
        <v>2360</v>
      </c>
      <c r="E7636" t="s">
        <v>59</v>
      </c>
      <c r="F7636" t="b">
        <v>0</v>
      </c>
      <c r="G7636" t="s">
        <v>77</v>
      </c>
      <c r="H7636" s="1">
        <v>46099.918124999997</v>
      </c>
      <c r="I7636" t="b">
        <v>0</v>
      </c>
      <c r="J7636" t="b">
        <v>1</v>
      </c>
      <c r="K7636" t="s">
        <v>41</v>
      </c>
      <c r="L7636" t="s">
        <v>60</v>
      </c>
      <c r="M7636">
        <v>122000</v>
      </c>
      <c r="N7636"/>
      <c r="O7636" t="s">
        <v>9968</v>
      </c>
      <c r="P7636" t="s">
        <v>16485</v>
      </c>
    </row>
    <row r="7637" spans="1:16" x14ac:dyDescent="0.35">
      <c r="A7637" t="s">
        <v>0</v>
      </c>
      <c r="B7637" t="s">
        <v>16486</v>
      </c>
      <c r="C7637" t="s">
        <v>615</v>
      </c>
      <c r="D7637" t="s">
        <v>4346</v>
      </c>
      <c r="E7637" t="s">
        <v>59</v>
      </c>
      <c r="F7637" t="b">
        <v>0</v>
      </c>
      <c r="G7637" t="s">
        <v>65</v>
      </c>
      <c r="H7637" s="1">
        <v>46099.958506944437</v>
      </c>
      <c r="I7637" t="b">
        <v>0</v>
      </c>
      <c r="J7637" t="b">
        <v>1</v>
      </c>
      <c r="K7637" t="s">
        <v>41</v>
      </c>
      <c r="L7637" t="s">
        <v>60</v>
      </c>
      <c r="M7637">
        <v>55000</v>
      </c>
      <c r="N7637"/>
      <c r="O7637" t="s">
        <v>16487</v>
      </c>
      <c r="P7637" t="s">
        <v>1248</v>
      </c>
    </row>
    <row r="7638" spans="1:16" x14ac:dyDescent="0.35">
      <c r="A7638" t="s">
        <v>2</v>
      </c>
      <c r="B7638" t="s">
        <v>11150</v>
      </c>
      <c r="C7638" t="s">
        <v>200</v>
      </c>
      <c r="D7638" t="s">
        <v>2360</v>
      </c>
      <c r="E7638" t="s">
        <v>59</v>
      </c>
      <c r="F7638" t="b">
        <v>0</v>
      </c>
      <c r="G7638" t="s">
        <v>65</v>
      </c>
      <c r="H7638" s="1">
        <v>46099.958506944437</v>
      </c>
      <c r="I7638" t="b">
        <v>1</v>
      </c>
      <c r="J7638" t="b">
        <v>0</v>
      </c>
      <c r="K7638" t="s">
        <v>41</v>
      </c>
      <c r="L7638" t="s">
        <v>60</v>
      </c>
      <c r="M7638">
        <v>135000</v>
      </c>
      <c r="N7638"/>
      <c r="O7638" t="s">
        <v>6213</v>
      </c>
      <c r="P7638" t="s">
        <v>16488</v>
      </c>
    </row>
    <row r="7639" spans="1:16" x14ac:dyDescent="0.35">
      <c r="A7639" t="s">
        <v>6</v>
      </c>
      <c r="B7639" t="s">
        <v>16489</v>
      </c>
      <c r="C7639" t="s">
        <v>1679</v>
      </c>
      <c r="D7639" t="s">
        <v>4346</v>
      </c>
      <c r="E7639" t="s">
        <v>59</v>
      </c>
      <c r="F7639" t="b">
        <v>0</v>
      </c>
      <c r="G7639" t="s">
        <v>65</v>
      </c>
      <c r="H7639" s="1">
        <v>46099.959224537037</v>
      </c>
      <c r="I7639" t="b">
        <v>0</v>
      </c>
      <c r="J7639" t="b">
        <v>0</v>
      </c>
      <c r="K7639" t="s">
        <v>41</v>
      </c>
      <c r="L7639" t="s">
        <v>60</v>
      </c>
      <c r="M7639">
        <v>187500</v>
      </c>
      <c r="N7639"/>
      <c r="O7639" t="s">
        <v>1225</v>
      </c>
      <c r="P7639" t="s">
        <v>13423</v>
      </c>
    </row>
    <row r="7640" spans="1:16" x14ac:dyDescent="0.35">
      <c r="A7640" t="s">
        <v>8</v>
      </c>
      <c r="B7640" t="s">
        <v>16490</v>
      </c>
      <c r="C7640" t="s">
        <v>172</v>
      </c>
      <c r="D7640" t="s">
        <v>4526</v>
      </c>
      <c r="E7640" t="s">
        <v>59</v>
      </c>
      <c r="F7640" t="b">
        <v>0</v>
      </c>
      <c r="G7640" t="s">
        <v>68</v>
      </c>
      <c r="H7640" s="1">
        <v>46099.959594907406</v>
      </c>
      <c r="I7640" t="b">
        <v>0</v>
      </c>
      <c r="J7640" t="b">
        <v>1</v>
      </c>
      <c r="K7640" t="s">
        <v>41</v>
      </c>
      <c r="L7640" t="s">
        <v>60</v>
      </c>
      <c r="M7640">
        <v>198500</v>
      </c>
      <c r="N7640"/>
      <c r="O7640" t="s">
        <v>307</v>
      </c>
      <c r="P7640" t="s">
        <v>16491</v>
      </c>
    </row>
    <row r="7641" spans="1:16" x14ac:dyDescent="0.35">
      <c r="A7641" t="s">
        <v>1</v>
      </c>
      <c r="B7641" t="s">
        <v>16492</v>
      </c>
      <c r="C7641" t="s">
        <v>1001</v>
      </c>
      <c r="D7641" t="s">
        <v>4526</v>
      </c>
      <c r="E7641" t="s">
        <v>59</v>
      </c>
      <c r="F7641" t="b">
        <v>0</v>
      </c>
      <c r="G7641" t="s">
        <v>77</v>
      </c>
      <c r="H7641" s="1">
        <v>46099.959826388891</v>
      </c>
      <c r="I7641" t="b">
        <v>0</v>
      </c>
      <c r="J7641" t="b">
        <v>0</v>
      </c>
      <c r="K7641" t="s">
        <v>41</v>
      </c>
      <c r="L7641" t="s">
        <v>60</v>
      </c>
      <c r="M7641">
        <v>130000</v>
      </c>
      <c r="N7641"/>
      <c r="O7641" t="s">
        <v>480</v>
      </c>
      <c r="P7641" t="s">
        <v>16493</v>
      </c>
    </row>
    <row r="7642" spans="1:16" x14ac:dyDescent="0.35">
      <c r="A7642" t="s">
        <v>0</v>
      </c>
      <c r="B7642" t="s">
        <v>16494</v>
      </c>
      <c r="C7642" t="s">
        <v>190</v>
      </c>
      <c r="D7642" t="s">
        <v>3173</v>
      </c>
      <c r="E7642" t="s">
        <v>232</v>
      </c>
      <c r="F7642" t="b">
        <v>0</v>
      </c>
      <c r="G7642" t="s">
        <v>73</v>
      </c>
      <c r="H7642" s="1">
        <v>46100.000486111108</v>
      </c>
      <c r="I7642" t="b">
        <v>1</v>
      </c>
      <c r="J7642" t="b">
        <v>0</v>
      </c>
      <c r="K7642" t="s">
        <v>41</v>
      </c>
      <c r="L7642" t="s">
        <v>60</v>
      </c>
      <c r="M7642">
        <v>111500</v>
      </c>
      <c r="N7642"/>
      <c r="O7642" t="s">
        <v>371</v>
      </c>
      <c r="P7642" t="s">
        <v>2284</v>
      </c>
    </row>
    <row r="7643" spans="1:16" x14ac:dyDescent="0.35">
      <c r="A7643" t="s">
        <v>2</v>
      </c>
      <c r="B7643" t="s">
        <v>13324</v>
      </c>
      <c r="C7643" t="s">
        <v>304</v>
      </c>
      <c r="D7643" t="s">
        <v>3173</v>
      </c>
      <c r="E7643" t="s">
        <v>232</v>
      </c>
      <c r="F7643" t="b">
        <v>0</v>
      </c>
      <c r="G7643" t="s">
        <v>77</v>
      </c>
      <c r="H7643" s="1">
        <v>46100.001157407409</v>
      </c>
      <c r="I7643" t="b">
        <v>1</v>
      </c>
      <c r="J7643" t="b">
        <v>0</v>
      </c>
      <c r="K7643" t="s">
        <v>41</v>
      </c>
      <c r="L7643" t="s">
        <v>60</v>
      </c>
      <c r="M7643">
        <v>111500</v>
      </c>
      <c r="N7643"/>
      <c r="O7643" t="s">
        <v>371</v>
      </c>
      <c r="P7643" t="s">
        <v>1462</v>
      </c>
    </row>
    <row r="7644" spans="1:16" x14ac:dyDescent="0.35">
      <c r="A7644" t="s">
        <v>1</v>
      </c>
      <c r="B7644" t="s">
        <v>12927</v>
      </c>
      <c r="C7644" t="s">
        <v>16495</v>
      </c>
      <c r="D7644" t="s">
        <v>4756</v>
      </c>
      <c r="E7644" t="s">
        <v>59</v>
      </c>
      <c r="F7644" t="b">
        <v>0</v>
      </c>
      <c r="G7644" t="s">
        <v>77</v>
      </c>
      <c r="H7644" s="1">
        <v>46100.001597222217</v>
      </c>
      <c r="I7644" t="b">
        <v>0</v>
      </c>
      <c r="J7644" t="b">
        <v>1</v>
      </c>
      <c r="K7644" t="s">
        <v>41</v>
      </c>
      <c r="L7644" t="s">
        <v>60</v>
      </c>
      <c r="M7644">
        <v>105000</v>
      </c>
      <c r="N7644"/>
      <c r="O7644" t="s">
        <v>2302</v>
      </c>
      <c r="P7644" t="s">
        <v>2760</v>
      </c>
    </row>
    <row r="7645" spans="1:16" x14ac:dyDescent="0.35">
      <c r="A7645" t="s">
        <v>5</v>
      </c>
      <c r="B7645" t="s">
        <v>16496</v>
      </c>
      <c r="C7645" t="s">
        <v>190</v>
      </c>
      <c r="D7645" t="s">
        <v>6200</v>
      </c>
      <c r="E7645" t="s">
        <v>59</v>
      </c>
      <c r="F7645" t="b">
        <v>0</v>
      </c>
      <c r="G7645" t="s">
        <v>89</v>
      </c>
      <c r="H7645" s="1">
        <v>46100.002141203702</v>
      </c>
      <c r="I7645" t="b">
        <v>0</v>
      </c>
      <c r="J7645" t="b">
        <v>1</v>
      </c>
      <c r="K7645" t="s">
        <v>41</v>
      </c>
      <c r="L7645" t="s">
        <v>60</v>
      </c>
      <c r="M7645">
        <v>108267</v>
      </c>
      <c r="N7645"/>
      <c r="O7645" t="s">
        <v>16497</v>
      </c>
      <c r="P7645" t="s">
        <v>5714</v>
      </c>
    </row>
    <row r="7646" spans="1:16" x14ac:dyDescent="0.35">
      <c r="A7646" t="s">
        <v>2</v>
      </c>
      <c r="B7646" t="s">
        <v>16498</v>
      </c>
      <c r="C7646" t="s">
        <v>3983</v>
      </c>
      <c r="D7646" t="s">
        <v>4346</v>
      </c>
      <c r="E7646" t="s">
        <v>59</v>
      </c>
      <c r="F7646" t="b">
        <v>0</v>
      </c>
      <c r="G7646" t="s">
        <v>65</v>
      </c>
      <c r="H7646" s="1">
        <v>46100.041770833333</v>
      </c>
      <c r="I7646" t="b">
        <v>0</v>
      </c>
      <c r="J7646" t="b">
        <v>0</v>
      </c>
      <c r="K7646" t="s">
        <v>41</v>
      </c>
      <c r="L7646" t="s">
        <v>60</v>
      </c>
      <c r="M7646">
        <v>62500</v>
      </c>
      <c r="N7646"/>
      <c r="O7646" t="s">
        <v>16499</v>
      </c>
      <c r="P7646" t="s">
        <v>16500</v>
      </c>
    </row>
    <row r="7647" spans="1:16" x14ac:dyDescent="0.35">
      <c r="A7647" t="s">
        <v>0</v>
      </c>
      <c r="B7647" t="s">
        <v>16501</v>
      </c>
      <c r="C7647" t="s">
        <v>76</v>
      </c>
      <c r="D7647" t="s">
        <v>4526</v>
      </c>
      <c r="E7647" t="s">
        <v>132</v>
      </c>
      <c r="F7647" t="b">
        <v>1</v>
      </c>
      <c r="G7647" t="s">
        <v>13</v>
      </c>
      <c r="H7647" s="1">
        <v>46100.044432870367</v>
      </c>
      <c r="I7647" t="b">
        <v>0</v>
      </c>
      <c r="J7647" t="b">
        <v>0</v>
      </c>
      <c r="K7647" t="s">
        <v>13</v>
      </c>
      <c r="L7647" t="s">
        <v>74</v>
      </c>
      <c r="M7647"/>
      <c r="N7647">
        <v>72.5</v>
      </c>
      <c r="O7647" t="s">
        <v>5046</v>
      </c>
      <c r="P7647" t="s">
        <v>840</v>
      </c>
    </row>
    <row r="7648" spans="1:16" x14ac:dyDescent="0.35">
      <c r="A7648" t="s">
        <v>0</v>
      </c>
      <c r="B7648" t="s">
        <v>16502</v>
      </c>
      <c r="C7648" t="s">
        <v>112</v>
      </c>
      <c r="D7648" t="s">
        <v>4526</v>
      </c>
      <c r="E7648" t="s">
        <v>59</v>
      </c>
      <c r="F7648" t="b">
        <v>0</v>
      </c>
      <c r="G7648" t="s">
        <v>65</v>
      </c>
      <c r="H7648" s="1">
        <v>46100.083437499998</v>
      </c>
      <c r="I7648" t="b">
        <v>0</v>
      </c>
      <c r="J7648" t="b">
        <v>0</v>
      </c>
      <c r="K7648" t="s">
        <v>41</v>
      </c>
      <c r="L7648" t="s">
        <v>60</v>
      </c>
      <c r="M7648">
        <v>141000</v>
      </c>
      <c r="N7648"/>
      <c r="O7648" t="s">
        <v>16503</v>
      </c>
    </row>
    <row r="7649" spans="1:16" x14ac:dyDescent="0.35">
      <c r="A7649" t="s">
        <v>0</v>
      </c>
      <c r="B7649" t="s">
        <v>16504</v>
      </c>
      <c r="C7649" t="s">
        <v>16505</v>
      </c>
      <c r="D7649" t="s">
        <v>4526</v>
      </c>
      <c r="E7649" t="s">
        <v>59</v>
      </c>
      <c r="F7649" t="b">
        <v>0</v>
      </c>
      <c r="G7649" t="s">
        <v>68</v>
      </c>
      <c r="H7649" s="1">
        <v>46100.084120370368</v>
      </c>
      <c r="I7649" t="b">
        <v>0</v>
      </c>
      <c r="J7649" t="b">
        <v>0</v>
      </c>
      <c r="K7649" t="s">
        <v>41</v>
      </c>
      <c r="L7649" t="s">
        <v>60</v>
      </c>
      <c r="M7649">
        <v>79900</v>
      </c>
      <c r="N7649"/>
      <c r="O7649" t="s">
        <v>16506</v>
      </c>
      <c r="P7649" t="s">
        <v>16507</v>
      </c>
    </row>
    <row r="7650" spans="1:16" x14ac:dyDescent="0.35">
      <c r="A7650" t="s">
        <v>2</v>
      </c>
      <c r="B7650" t="s">
        <v>779</v>
      </c>
      <c r="C7650" t="s">
        <v>3678</v>
      </c>
      <c r="D7650" t="s">
        <v>4346</v>
      </c>
      <c r="E7650" t="s">
        <v>59</v>
      </c>
      <c r="F7650" t="b">
        <v>0</v>
      </c>
      <c r="G7650" t="s">
        <v>65</v>
      </c>
      <c r="H7650" s="1">
        <v>46100.084421296298</v>
      </c>
      <c r="I7650" t="b">
        <v>0</v>
      </c>
      <c r="J7650" t="b">
        <v>1</v>
      </c>
      <c r="K7650" t="s">
        <v>41</v>
      </c>
      <c r="L7650" t="s">
        <v>74</v>
      </c>
      <c r="M7650"/>
      <c r="N7650">
        <v>37.25</v>
      </c>
      <c r="O7650" t="s">
        <v>2521</v>
      </c>
      <c r="P7650" t="s">
        <v>3439</v>
      </c>
    </row>
    <row r="7651" spans="1:16" x14ac:dyDescent="0.35">
      <c r="A7651" t="s">
        <v>1</v>
      </c>
      <c r="B7651" t="s">
        <v>16508</v>
      </c>
      <c r="C7651" t="s">
        <v>958</v>
      </c>
      <c r="D7651" t="s">
        <v>4346</v>
      </c>
      <c r="E7651" t="s">
        <v>59</v>
      </c>
      <c r="F7651" t="b">
        <v>0</v>
      </c>
      <c r="G7651" t="s">
        <v>65</v>
      </c>
      <c r="H7651" s="1">
        <v>46100.084675925929</v>
      </c>
      <c r="I7651" t="b">
        <v>0</v>
      </c>
      <c r="J7651" t="b">
        <v>0</v>
      </c>
      <c r="K7651" t="s">
        <v>41</v>
      </c>
      <c r="L7651" t="s">
        <v>60</v>
      </c>
      <c r="M7651">
        <v>137000</v>
      </c>
      <c r="N7651"/>
      <c r="O7651" t="s">
        <v>305</v>
      </c>
      <c r="P7651" t="s">
        <v>16509</v>
      </c>
    </row>
    <row r="7652" spans="1:16" x14ac:dyDescent="0.35">
      <c r="A7652" t="s">
        <v>1</v>
      </c>
      <c r="B7652" t="s">
        <v>16510</v>
      </c>
      <c r="C7652" t="s">
        <v>121</v>
      </c>
      <c r="D7652" t="s">
        <v>4346</v>
      </c>
      <c r="E7652" t="s">
        <v>59</v>
      </c>
      <c r="F7652" t="b">
        <v>0</v>
      </c>
      <c r="G7652" t="s">
        <v>89</v>
      </c>
      <c r="H7652" s="1">
        <v>46100.085497685177</v>
      </c>
      <c r="I7652" t="b">
        <v>0</v>
      </c>
      <c r="J7652" t="b">
        <v>0</v>
      </c>
      <c r="K7652" t="s">
        <v>41</v>
      </c>
      <c r="L7652" t="s">
        <v>60</v>
      </c>
      <c r="M7652">
        <v>76400</v>
      </c>
      <c r="N7652"/>
      <c r="O7652" t="s">
        <v>305</v>
      </c>
      <c r="P7652" t="s">
        <v>16511</v>
      </c>
    </row>
    <row r="7653" spans="1:16" x14ac:dyDescent="0.35">
      <c r="A7653" t="s">
        <v>7</v>
      </c>
      <c r="B7653" t="s">
        <v>16512</v>
      </c>
      <c r="C7653" t="s">
        <v>497</v>
      </c>
      <c r="D7653" t="s">
        <v>2360</v>
      </c>
      <c r="E7653" t="s">
        <v>59</v>
      </c>
      <c r="F7653" t="b">
        <v>0</v>
      </c>
      <c r="G7653" t="s">
        <v>77</v>
      </c>
      <c r="H7653" s="1">
        <v>46100.250335648147</v>
      </c>
      <c r="I7653" t="b">
        <v>0</v>
      </c>
      <c r="J7653" t="b">
        <v>1</v>
      </c>
      <c r="K7653" t="s">
        <v>41</v>
      </c>
      <c r="L7653" t="s">
        <v>60</v>
      </c>
      <c r="M7653">
        <v>95000</v>
      </c>
      <c r="N7653"/>
      <c r="O7653" t="s">
        <v>16513</v>
      </c>
      <c r="P7653" t="s">
        <v>16514</v>
      </c>
    </row>
    <row r="7654" spans="1:16" x14ac:dyDescent="0.35">
      <c r="A7654" t="s">
        <v>5</v>
      </c>
      <c r="B7654" t="s">
        <v>16515</v>
      </c>
      <c r="C7654" t="s">
        <v>41</v>
      </c>
      <c r="D7654" t="s">
        <v>16516</v>
      </c>
      <c r="E7654" t="s">
        <v>59</v>
      </c>
      <c r="F7654" t="b">
        <v>0</v>
      </c>
      <c r="G7654" t="s">
        <v>65</v>
      </c>
      <c r="H7654" s="1">
        <v>46100.251192129632</v>
      </c>
      <c r="I7654" t="b">
        <v>1</v>
      </c>
      <c r="J7654" t="b">
        <v>0</v>
      </c>
      <c r="K7654" t="s">
        <v>41</v>
      </c>
      <c r="L7654" t="s">
        <v>60</v>
      </c>
      <c r="M7654">
        <v>177000</v>
      </c>
      <c r="N7654"/>
      <c r="O7654" t="s">
        <v>5046</v>
      </c>
      <c r="P7654" t="s">
        <v>283</v>
      </c>
    </row>
    <row r="7655" spans="1:16" x14ac:dyDescent="0.35">
      <c r="A7655" t="s">
        <v>1</v>
      </c>
      <c r="B7655" t="s">
        <v>16517</v>
      </c>
      <c r="C7655" t="s">
        <v>2442</v>
      </c>
      <c r="D7655" t="s">
        <v>2360</v>
      </c>
      <c r="E7655" t="s">
        <v>59</v>
      </c>
      <c r="F7655" t="b">
        <v>0</v>
      </c>
      <c r="G7655" t="s">
        <v>77</v>
      </c>
      <c r="H7655" s="1">
        <v>46100.251550925917</v>
      </c>
      <c r="I7655" t="b">
        <v>1</v>
      </c>
      <c r="J7655" t="b">
        <v>0</v>
      </c>
      <c r="K7655" t="s">
        <v>41</v>
      </c>
      <c r="L7655" t="s">
        <v>60</v>
      </c>
      <c r="M7655">
        <v>120000</v>
      </c>
      <c r="N7655"/>
      <c r="O7655" t="s">
        <v>1728</v>
      </c>
      <c r="P7655" t="s">
        <v>85</v>
      </c>
    </row>
    <row r="7656" spans="1:16" x14ac:dyDescent="0.35">
      <c r="A7656" t="s">
        <v>4</v>
      </c>
      <c r="B7656" t="s">
        <v>4461</v>
      </c>
      <c r="C7656" t="s">
        <v>16518</v>
      </c>
      <c r="D7656" t="s">
        <v>4550</v>
      </c>
      <c r="E7656" t="s">
        <v>59</v>
      </c>
      <c r="F7656" t="b">
        <v>0</v>
      </c>
      <c r="G7656" t="s">
        <v>13</v>
      </c>
      <c r="H7656" s="1">
        <v>46100.252766203703</v>
      </c>
      <c r="I7656" t="b">
        <v>1</v>
      </c>
      <c r="J7656" t="b">
        <v>0</v>
      </c>
      <c r="K7656" t="s">
        <v>13</v>
      </c>
      <c r="L7656" t="s">
        <v>60</v>
      </c>
      <c r="M7656">
        <v>147000</v>
      </c>
      <c r="N7656"/>
      <c r="O7656" t="s">
        <v>4623</v>
      </c>
      <c r="P7656" t="s">
        <v>3954</v>
      </c>
    </row>
    <row r="7657" spans="1:16" x14ac:dyDescent="0.35">
      <c r="A7657" t="s">
        <v>0</v>
      </c>
      <c r="B7657" t="s">
        <v>16519</v>
      </c>
      <c r="C7657" t="s">
        <v>557</v>
      </c>
      <c r="D7657" t="s">
        <v>2360</v>
      </c>
      <c r="E7657" t="s">
        <v>59</v>
      </c>
      <c r="F7657" t="b">
        <v>0</v>
      </c>
      <c r="G7657" t="s">
        <v>65</v>
      </c>
      <c r="H7657" s="1">
        <v>46100.291851851849</v>
      </c>
      <c r="I7657" t="b">
        <v>0</v>
      </c>
      <c r="J7657" t="b">
        <v>1</v>
      </c>
      <c r="K7657" t="s">
        <v>41</v>
      </c>
      <c r="L7657" t="s">
        <v>74</v>
      </c>
      <c r="M7657"/>
      <c r="N7657">
        <v>36.415000000000013</v>
      </c>
      <c r="O7657" t="s">
        <v>5140</v>
      </c>
      <c r="P7657" t="s">
        <v>16520</v>
      </c>
    </row>
    <row r="7658" spans="1:16" x14ac:dyDescent="0.35">
      <c r="A7658" t="s">
        <v>0</v>
      </c>
      <c r="B7658" t="s">
        <v>476</v>
      </c>
      <c r="C7658" t="s">
        <v>172</v>
      </c>
      <c r="D7658" t="s">
        <v>4697</v>
      </c>
      <c r="E7658" t="s">
        <v>59</v>
      </c>
      <c r="F7658" t="b">
        <v>0</v>
      </c>
      <c r="G7658" t="s">
        <v>68</v>
      </c>
      <c r="H7658" s="1">
        <v>46100.333981481483</v>
      </c>
      <c r="I7658" t="b">
        <v>0</v>
      </c>
      <c r="J7658" t="b">
        <v>1</v>
      </c>
      <c r="K7658" t="s">
        <v>41</v>
      </c>
      <c r="L7658" t="s">
        <v>60</v>
      </c>
      <c r="M7658">
        <v>75000</v>
      </c>
      <c r="N7658"/>
      <c r="O7658" t="s">
        <v>16521</v>
      </c>
      <c r="P7658" t="s">
        <v>16264</v>
      </c>
    </row>
    <row r="7659" spans="1:16" x14ac:dyDescent="0.35">
      <c r="A7659" t="s">
        <v>6</v>
      </c>
      <c r="B7659" t="s">
        <v>16522</v>
      </c>
      <c r="C7659" t="s">
        <v>76</v>
      </c>
      <c r="D7659" t="s">
        <v>4526</v>
      </c>
      <c r="E7659" t="s">
        <v>132</v>
      </c>
      <c r="F7659" t="b">
        <v>1</v>
      </c>
      <c r="G7659" t="s">
        <v>13</v>
      </c>
      <c r="H7659" s="1">
        <v>46100.335960648154</v>
      </c>
      <c r="I7659" t="b">
        <v>0</v>
      </c>
      <c r="J7659" t="b">
        <v>0</v>
      </c>
      <c r="K7659" t="s">
        <v>13</v>
      </c>
      <c r="L7659" t="s">
        <v>74</v>
      </c>
      <c r="M7659"/>
      <c r="N7659">
        <v>130</v>
      </c>
      <c r="O7659" t="s">
        <v>5046</v>
      </c>
      <c r="P7659" t="s">
        <v>16523</v>
      </c>
    </row>
    <row r="7660" spans="1:16" x14ac:dyDescent="0.35">
      <c r="A7660" t="s">
        <v>0</v>
      </c>
      <c r="B7660" t="s">
        <v>16322</v>
      </c>
      <c r="C7660" t="s">
        <v>76</v>
      </c>
      <c r="D7660" t="s">
        <v>4526</v>
      </c>
      <c r="E7660" t="s">
        <v>132</v>
      </c>
      <c r="F7660" t="b">
        <v>1</v>
      </c>
      <c r="G7660" t="s">
        <v>4560</v>
      </c>
      <c r="H7660" s="1">
        <v>46100.337141203701</v>
      </c>
      <c r="I7660" t="b">
        <v>0</v>
      </c>
      <c r="J7660" t="b">
        <v>0</v>
      </c>
      <c r="K7660" t="s">
        <v>4560</v>
      </c>
      <c r="L7660" t="s">
        <v>74</v>
      </c>
      <c r="M7660"/>
      <c r="N7660">
        <v>22.64</v>
      </c>
      <c r="O7660" t="s">
        <v>5046</v>
      </c>
    </row>
    <row r="7661" spans="1:16" x14ac:dyDescent="0.35">
      <c r="A7661" t="s">
        <v>4</v>
      </c>
      <c r="B7661" t="s">
        <v>4000</v>
      </c>
      <c r="C7661" t="s">
        <v>2304</v>
      </c>
      <c r="D7661" t="s">
        <v>2360</v>
      </c>
      <c r="E7661" t="s">
        <v>59</v>
      </c>
      <c r="F7661" t="b">
        <v>0</v>
      </c>
      <c r="G7661" t="s">
        <v>68</v>
      </c>
      <c r="H7661" s="1">
        <v>46100.375694444447</v>
      </c>
      <c r="I7661" t="b">
        <v>0</v>
      </c>
      <c r="J7661" t="b">
        <v>1</v>
      </c>
      <c r="K7661" t="s">
        <v>41</v>
      </c>
      <c r="L7661" t="s">
        <v>60</v>
      </c>
      <c r="M7661">
        <v>95750</v>
      </c>
      <c r="N7661"/>
      <c r="O7661" t="s">
        <v>4573</v>
      </c>
      <c r="P7661" t="s">
        <v>2635</v>
      </c>
    </row>
    <row r="7662" spans="1:16" x14ac:dyDescent="0.35">
      <c r="A7662" t="s">
        <v>8</v>
      </c>
      <c r="B7662" t="s">
        <v>16524</v>
      </c>
      <c r="C7662" t="s">
        <v>40</v>
      </c>
      <c r="D7662" t="s">
        <v>4526</v>
      </c>
      <c r="E7662" t="s">
        <v>88</v>
      </c>
      <c r="F7662" t="b">
        <v>0</v>
      </c>
      <c r="G7662" t="s">
        <v>40</v>
      </c>
      <c r="H7662" s="1">
        <v>46100.377395833333</v>
      </c>
      <c r="I7662" t="b">
        <v>0</v>
      </c>
      <c r="J7662" t="b">
        <v>0</v>
      </c>
      <c r="K7662" t="s">
        <v>40</v>
      </c>
      <c r="L7662" t="s">
        <v>60</v>
      </c>
      <c r="M7662">
        <v>70990</v>
      </c>
      <c r="N7662"/>
      <c r="O7662" t="s">
        <v>9659</v>
      </c>
      <c r="P7662" t="s">
        <v>663</v>
      </c>
    </row>
    <row r="7663" spans="1:16" x14ac:dyDescent="0.35">
      <c r="A7663" t="s">
        <v>6</v>
      </c>
      <c r="B7663" t="s">
        <v>16525</v>
      </c>
      <c r="C7663" t="s">
        <v>913</v>
      </c>
      <c r="D7663" t="s">
        <v>4526</v>
      </c>
      <c r="E7663" t="s">
        <v>59</v>
      </c>
      <c r="F7663" t="b">
        <v>0</v>
      </c>
      <c r="G7663" t="s">
        <v>20</v>
      </c>
      <c r="H7663" s="1">
        <v>46100.384305555563</v>
      </c>
      <c r="I7663" t="b">
        <v>0</v>
      </c>
      <c r="J7663" t="b">
        <v>0</v>
      </c>
      <c r="K7663" t="s">
        <v>20</v>
      </c>
      <c r="L7663" t="s">
        <v>60</v>
      </c>
      <c r="M7663">
        <v>97500</v>
      </c>
      <c r="N7663"/>
      <c r="O7663" t="s">
        <v>6908</v>
      </c>
      <c r="P7663" t="s">
        <v>85</v>
      </c>
    </row>
    <row r="7664" spans="1:16" x14ac:dyDescent="0.35">
      <c r="A7664" t="s">
        <v>0</v>
      </c>
      <c r="B7664" t="s">
        <v>16526</v>
      </c>
      <c r="C7664" t="s">
        <v>427</v>
      </c>
      <c r="D7664" t="s">
        <v>2360</v>
      </c>
      <c r="E7664" t="s">
        <v>59</v>
      </c>
      <c r="F7664" t="b">
        <v>0</v>
      </c>
      <c r="G7664" t="s">
        <v>65</v>
      </c>
      <c r="H7664" s="1">
        <v>46100.41678240741</v>
      </c>
      <c r="I7664" t="b">
        <v>0</v>
      </c>
      <c r="J7664" t="b">
        <v>1</v>
      </c>
      <c r="K7664" t="s">
        <v>41</v>
      </c>
      <c r="L7664" t="s">
        <v>60</v>
      </c>
      <c r="M7664">
        <v>127500</v>
      </c>
      <c r="N7664"/>
      <c r="O7664" t="s">
        <v>16527</v>
      </c>
      <c r="P7664" t="s">
        <v>16528</v>
      </c>
    </row>
    <row r="7665" spans="1:16" x14ac:dyDescent="0.35">
      <c r="A7665" t="s">
        <v>0</v>
      </c>
      <c r="B7665" t="s">
        <v>262</v>
      </c>
      <c r="C7665" t="s">
        <v>3935</v>
      </c>
      <c r="D7665" t="s">
        <v>2360</v>
      </c>
      <c r="E7665" t="s">
        <v>59</v>
      </c>
      <c r="F7665" t="b">
        <v>0</v>
      </c>
      <c r="G7665" t="s">
        <v>65</v>
      </c>
      <c r="H7665" s="1">
        <v>46100.416851851849</v>
      </c>
      <c r="I7665" t="b">
        <v>0</v>
      </c>
      <c r="J7665" t="b">
        <v>1</v>
      </c>
      <c r="K7665" t="s">
        <v>41</v>
      </c>
      <c r="L7665" t="s">
        <v>60</v>
      </c>
      <c r="M7665">
        <v>55000</v>
      </c>
      <c r="N7665"/>
      <c r="O7665" t="s">
        <v>3936</v>
      </c>
      <c r="P7665" t="s">
        <v>1482</v>
      </c>
    </row>
    <row r="7666" spans="1:16" x14ac:dyDescent="0.35">
      <c r="A7666" t="s">
        <v>0</v>
      </c>
      <c r="B7666" t="s">
        <v>16529</v>
      </c>
      <c r="C7666" t="s">
        <v>290</v>
      </c>
      <c r="D7666" t="s">
        <v>2360</v>
      </c>
      <c r="E7666" t="s">
        <v>59</v>
      </c>
      <c r="F7666" t="b">
        <v>0</v>
      </c>
      <c r="G7666" t="s">
        <v>77</v>
      </c>
      <c r="H7666" s="1">
        <v>46100.416979166657</v>
      </c>
      <c r="I7666" t="b">
        <v>0</v>
      </c>
      <c r="J7666" t="b">
        <v>0</v>
      </c>
      <c r="K7666" t="s">
        <v>41</v>
      </c>
      <c r="L7666" t="s">
        <v>74</v>
      </c>
      <c r="M7666"/>
      <c r="N7666">
        <v>30</v>
      </c>
      <c r="O7666" t="s">
        <v>7742</v>
      </c>
    </row>
    <row r="7667" spans="1:16" x14ac:dyDescent="0.35">
      <c r="A7667" t="s">
        <v>0</v>
      </c>
      <c r="B7667" t="s">
        <v>16530</v>
      </c>
      <c r="C7667" t="s">
        <v>612</v>
      </c>
      <c r="D7667" t="s">
        <v>2360</v>
      </c>
      <c r="E7667" t="s">
        <v>59</v>
      </c>
      <c r="F7667" t="b">
        <v>0</v>
      </c>
      <c r="G7667" t="s">
        <v>73</v>
      </c>
      <c r="H7667" s="1">
        <v>46100.417256944442</v>
      </c>
      <c r="I7667" t="b">
        <v>0</v>
      </c>
      <c r="J7667" t="b">
        <v>1</v>
      </c>
      <c r="K7667" t="s">
        <v>41</v>
      </c>
      <c r="L7667" t="s">
        <v>60</v>
      </c>
      <c r="M7667">
        <v>71500</v>
      </c>
      <c r="N7667"/>
      <c r="O7667" t="s">
        <v>16531</v>
      </c>
      <c r="P7667" t="s">
        <v>16532</v>
      </c>
    </row>
    <row r="7668" spans="1:16" x14ac:dyDescent="0.35">
      <c r="A7668" t="s">
        <v>3</v>
      </c>
      <c r="B7668" t="s">
        <v>3</v>
      </c>
      <c r="C7668" t="s">
        <v>16533</v>
      </c>
      <c r="D7668" t="s">
        <v>4346</v>
      </c>
      <c r="E7668" t="s">
        <v>59</v>
      </c>
      <c r="F7668" t="b">
        <v>0</v>
      </c>
      <c r="G7668" t="s">
        <v>68</v>
      </c>
      <c r="H7668" s="1">
        <v>46100.417384259257</v>
      </c>
      <c r="I7668" t="b">
        <v>0</v>
      </c>
      <c r="J7668" t="b">
        <v>1</v>
      </c>
      <c r="K7668" t="s">
        <v>41</v>
      </c>
      <c r="L7668" t="s">
        <v>60</v>
      </c>
      <c r="M7668">
        <v>65000</v>
      </c>
      <c r="N7668"/>
      <c r="O7668" t="s">
        <v>16534</v>
      </c>
      <c r="P7668" t="s">
        <v>728</v>
      </c>
    </row>
    <row r="7669" spans="1:16" x14ac:dyDescent="0.35">
      <c r="A7669" t="s">
        <v>2</v>
      </c>
      <c r="B7669" t="s">
        <v>15278</v>
      </c>
      <c r="C7669" t="s">
        <v>845</v>
      </c>
      <c r="D7669" t="s">
        <v>2360</v>
      </c>
      <c r="E7669" t="s">
        <v>59</v>
      </c>
      <c r="F7669" t="b">
        <v>0</v>
      </c>
      <c r="G7669" t="s">
        <v>65</v>
      </c>
      <c r="H7669" s="1">
        <v>46100.41747685185</v>
      </c>
      <c r="I7669" t="b">
        <v>0</v>
      </c>
      <c r="J7669" t="b">
        <v>1</v>
      </c>
      <c r="K7669" t="s">
        <v>41</v>
      </c>
      <c r="L7669" t="s">
        <v>60</v>
      </c>
      <c r="M7669">
        <v>198000</v>
      </c>
      <c r="N7669"/>
      <c r="O7669" t="s">
        <v>424</v>
      </c>
      <c r="P7669" t="s">
        <v>16535</v>
      </c>
    </row>
    <row r="7670" spans="1:16" x14ac:dyDescent="0.35">
      <c r="A7670" t="s">
        <v>2</v>
      </c>
      <c r="B7670" t="s">
        <v>16536</v>
      </c>
      <c r="C7670" t="s">
        <v>81</v>
      </c>
      <c r="D7670" t="s">
        <v>4526</v>
      </c>
      <c r="E7670" t="s">
        <v>59</v>
      </c>
      <c r="F7670" t="b">
        <v>0</v>
      </c>
      <c r="G7670" t="s">
        <v>77</v>
      </c>
      <c r="H7670" s="1">
        <v>46100.417581018519</v>
      </c>
      <c r="I7670" t="b">
        <v>0</v>
      </c>
      <c r="J7670" t="b">
        <v>0</v>
      </c>
      <c r="K7670" t="s">
        <v>41</v>
      </c>
      <c r="L7670" t="s">
        <v>60</v>
      </c>
      <c r="M7670">
        <v>130000</v>
      </c>
      <c r="N7670"/>
      <c r="O7670" t="s">
        <v>12689</v>
      </c>
      <c r="P7670" t="s">
        <v>16537</v>
      </c>
    </row>
    <row r="7671" spans="1:16" x14ac:dyDescent="0.35">
      <c r="A7671" t="s">
        <v>2</v>
      </c>
      <c r="B7671" t="s">
        <v>15278</v>
      </c>
      <c r="C7671" t="s">
        <v>1339</v>
      </c>
      <c r="D7671" t="s">
        <v>2360</v>
      </c>
      <c r="E7671" t="s">
        <v>59</v>
      </c>
      <c r="F7671" t="b">
        <v>0</v>
      </c>
      <c r="G7671" t="s">
        <v>77</v>
      </c>
      <c r="H7671" s="1">
        <v>46100.417604166672</v>
      </c>
      <c r="I7671" t="b">
        <v>0</v>
      </c>
      <c r="J7671" t="b">
        <v>1</v>
      </c>
      <c r="K7671" t="s">
        <v>41</v>
      </c>
      <c r="L7671" t="s">
        <v>60</v>
      </c>
      <c r="M7671">
        <v>214500</v>
      </c>
      <c r="N7671"/>
      <c r="O7671" t="s">
        <v>424</v>
      </c>
      <c r="P7671" t="s">
        <v>5247</v>
      </c>
    </row>
    <row r="7672" spans="1:16" x14ac:dyDescent="0.35">
      <c r="A7672" t="s">
        <v>1</v>
      </c>
      <c r="B7672" t="s">
        <v>277</v>
      </c>
      <c r="C7672" t="s">
        <v>1343</v>
      </c>
      <c r="D7672" t="s">
        <v>4587</v>
      </c>
      <c r="E7672" t="s">
        <v>59</v>
      </c>
      <c r="F7672" t="b">
        <v>0</v>
      </c>
      <c r="G7672" t="s">
        <v>65</v>
      </c>
      <c r="H7672" s="1">
        <v>46100.417939814812</v>
      </c>
      <c r="I7672" t="b">
        <v>0</v>
      </c>
      <c r="J7672" t="b">
        <v>0</v>
      </c>
      <c r="K7672" t="s">
        <v>41</v>
      </c>
      <c r="L7672" t="s">
        <v>60</v>
      </c>
      <c r="M7672">
        <v>135000</v>
      </c>
      <c r="N7672"/>
      <c r="O7672" t="s">
        <v>894</v>
      </c>
      <c r="P7672" t="s">
        <v>16538</v>
      </c>
    </row>
    <row r="7673" spans="1:16" x14ac:dyDescent="0.35">
      <c r="A7673" t="s">
        <v>0</v>
      </c>
      <c r="B7673" t="s">
        <v>16539</v>
      </c>
      <c r="C7673" t="s">
        <v>11761</v>
      </c>
      <c r="D7673" t="s">
        <v>4599</v>
      </c>
      <c r="E7673" t="s">
        <v>59</v>
      </c>
      <c r="F7673" t="b">
        <v>0</v>
      </c>
      <c r="G7673" t="s">
        <v>40</v>
      </c>
      <c r="H7673" s="1">
        <v>46100.418993055559</v>
      </c>
      <c r="I7673" t="b">
        <v>1</v>
      </c>
      <c r="J7673" t="b">
        <v>0</v>
      </c>
      <c r="K7673" t="s">
        <v>40</v>
      </c>
      <c r="L7673" t="s">
        <v>60</v>
      </c>
      <c r="M7673">
        <v>27500</v>
      </c>
      <c r="N7673"/>
      <c r="O7673" t="s">
        <v>11762</v>
      </c>
      <c r="P7673" t="s">
        <v>219</v>
      </c>
    </row>
    <row r="7674" spans="1:16" x14ac:dyDescent="0.35">
      <c r="A7674" t="s">
        <v>2</v>
      </c>
      <c r="B7674" t="s">
        <v>3351</v>
      </c>
      <c r="C7674" t="s">
        <v>40</v>
      </c>
      <c r="D7674" t="s">
        <v>4526</v>
      </c>
      <c r="E7674" t="s">
        <v>59</v>
      </c>
      <c r="F7674" t="b">
        <v>0</v>
      </c>
      <c r="G7674" t="s">
        <v>40</v>
      </c>
      <c r="H7674" s="1">
        <v>46100.419062499997</v>
      </c>
      <c r="I7674" t="b">
        <v>0</v>
      </c>
      <c r="J7674" t="b">
        <v>0</v>
      </c>
      <c r="K7674" t="s">
        <v>40</v>
      </c>
      <c r="L7674" t="s">
        <v>60</v>
      </c>
      <c r="M7674">
        <v>35000</v>
      </c>
      <c r="N7674"/>
      <c r="O7674" t="s">
        <v>16540</v>
      </c>
      <c r="P7674" t="s">
        <v>85</v>
      </c>
    </row>
    <row r="7675" spans="1:16" x14ac:dyDescent="0.35">
      <c r="A7675" t="s">
        <v>3</v>
      </c>
      <c r="B7675" t="s">
        <v>16541</v>
      </c>
      <c r="C7675" t="s">
        <v>1379</v>
      </c>
      <c r="D7675" t="s">
        <v>2360</v>
      </c>
      <c r="E7675" t="s">
        <v>59</v>
      </c>
      <c r="F7675" t="b">
        <v>0</v>
      </c>
      <c r="G7675" t="s">
        <v>63</v>
      </c>
      <c r="H7675" s="1">
        <v>46100.426701388889</v>
      </c>
      <c r="I7675" t="b">
        <v>0</v>
      </c>
      <c r="J7675" t="b">
        <v>1</v>
      </c>
      <c r="K7675" t="s">
        <v>41</v>
      </c>
      <c r="L7675" t="s">
        <v>60</v>
      </c>
      <c r="M7675">
        <v>163500</v>
      </c>
      <c r="N7675"/>
      <c r="O7675" t="s">
        <v>2795</v>
      </c>
      <c r="P7675" t="s">
        <v>16542</v>
      </c>
    </row>
    <row r="7676" spans="1:16" x14ac:dyDescent="0.35">
      <c r="A7676" t="s">
        <v>0</v>
      </c>
      <c r="B7676" t="s">
        <v>16235</v>
      </c>
      <c r="C7676" t="s">
        <v>218</v>
      </c>
      <c r="D7676" t="s">
        <v>2360</v>
      </c>
      <c r="F7676" t="b">
        <v>0</v>
      </c>
      <c r="G7676" t="s">
        <v>63</v>
      </c>
      <c r="H7676" s="1">
        <v>46100.426701388889</v>
      </c>
      <c r="I7676" t="b">
        <v>1</v>
      </c>
      <c r="J7676" t="b">
        <v>0</v>
      </c>
      <c r="K7676" t="s">
        <v>41</v>
      </c>
      <c r="L7676" t="s">
        <v>74</v>
      </c>
      <c r="M7676"/>
      <c r="N7676">
        <v>54</v>
      </c>
      <c r="O7676" t="s">
        <v>323</v>
      </c>
      <c r="P7676" t="s">
        <v>16236</v>
      </c>
    </row>
    <row r="7677" spans="1:16" x14ac:dyDescent="0.35">
      <c r="A7677" t="s">
        <v>0</v>
      </c>
      <c r="B7677" t="s">
        <v>14654</v>
      </c>
      <c r="C7677" t="s">
        <v>81</v>
      </c>
      <c r="D7677" t="s">
        <v>2360</v>
      </c>
      <c r="E7677" t="s">
        <v>59</v>
      </c>
      <c r="F7677" t="b">
        <v>0</v>
      </c>
      <c r="G7677" t="s">
        <v>77</v>
      </c>
      <c r="H7677" s="1">
        <v>46100.458692129629</v>
      </c>
      <c r="I7677" t="b">
        <v>0</v>
      </c>
      <c r="J7677" t="b">
        <v>0</v>
      </c>
      <c r="K7677" t="s">
        <v>41</v>
      </c>
      <c r="L7677" t="s">
        <v>74</v>
      </c>
      <c r="M7677"/>
      <c r="N7677">
        <v>80</v>
      </c>
      <c r="O7677" t="s">
        <v>5046</v>
      </c>
    </row>
    <row r="7678" spans="1:16" x14ac:dyDescent="0.35">
      <c r="A7678" t="s">
        <v>0</v>
      </c>
      <c r="B7678" t="s">
        <v>15989</v>
      </c>
      <c r="C7678" t="s">
        <v>81</v>
      </c>
      <c r="D7678" t="s">
        <v>2360</v>
      </c>
      <c r="E7678" t="s">
        <v>59</v>
      </c>
      <c r="F7678" t="b">
        <v>0</v>
      </c>
      <c r="G7678" t="s">
        <v>77</v>
      </c>
      <c r="H7678" s="1">
        <v>46100.458692129629</v>
      </c>
      <c r="I7678" t="b">
        <v>0</v>
      </c>
      <c r="J7678" t="b">
        <v>0</v>
      </c>
      <c r="K7678" t="s">
        <v>41</v>
      </c>
      <c r="L7678" t="s">
        <v>74</v>
      </c>
      <c r="M7678"/>
      <c r="N7678">
        <v>50</v>
      </c>
      <c r="O7678" t="s">
        <v>5046</v>
      </c>
    </row>
    <row r="7679" spans="1:16" x14ac:dyDescent="0.35">
      <c r="A7679" t="s">
        <v>0</v>
      </c>
      <c r="B7679" t="s">
        <v>16543</v>
      </c>
      <c r="C7679" t="s">
        <v>81</v>
      </c>
      <c r="D7679" t="s">
        <v>2360</v>
      </c>
      <c r="E7679" t="s">
        <v>72</v>
      </c>
      <c r="F7679" t="b">
        <v>0</v>
      </c>
      <c r="G7679" t="s">
        <v>77</v>
      </c>
      <c r="H7679" s="1">
        <v>46100.458715277768</v>
      </c>
      <c r="I7679" t="b">
        <v>1</v>
      </c>
      <c r="J7679" t="b">
        <v>0</v>
      </c>
      <c r="K7679" t="s">
        <v>41</v>
      </c>
      <c r="L7679" t="s">
        <v>74</v>
      </c>
      <c r="M7679"/>
      <c r="N7679">
        <v>50</v>
      </c>
      <c r="O7679" t="s">
        <v>5046</v>
      </c>
    </row>
    <row r="7680" spans="1:16" x14ac:dyDescent="0.35">
      <c r="A7680" t="s">
        <v>0</v>
      </c>
      <c r="B7680" t="s">
        <v>289</v>
      </c>
      <c r="C7680" t="s">
        <v>172</v>
      </c>
      <c r="D7680" t="s">
        <v>4346</v>
      </c>
      <c r="E7680" t="s">
        <v>72</v>
      </c>
      <c r="F7680" t="b">
        <v>0</v>
      </c>
      <c r="G7680" t="s">
        <v>68</v>
      </c>
      <c r="H7680" s="1">
        <v>46100.458981481483</v>
      </c>
      <c r="I7680" t="b">
        <v>1</v>
      </c>
      <c r="J7680" t="b">
        <v>1</v>
      </c>
      <c r="K7680" t="s">
        <v>41</v>
      </c>
      <c r="L7680" t="s">
        <v>74</v>
      </c>
      <c r="M7680"/>
      <c r="N7680">
        <v>30</v>
      </c>
      <c r="O7680" t="s">
        <v>16544</v>
      </c>
      <c r="P7680" t="s">
        <v>5803</v>
      </c>
    </row>
    <row r="7681" spans="1:16" x14ac:dyDescent="0.35">
      <c r="A7681" t="s">
        <v>1</v>
      </c>
      <c r="B7681" t="s">
        <v>11894</v>
      </c>
      <c r="C7681" t="s">
        <v>81</v>
      </c>
      <c r="D7681" t="s">
        <v>2360</v>
      </c>
      <c r="E7681" t="s">
        <v>59</v>
      </c>
      <c r="F7681" t="b">
        <v>0</v>
      </c>
      <c r="G7681" t="s">
        <v>77</v>
      </c>
      <c r="H7681" s="1">
        <v>46100.459293981483</v>
      </c>
      <c r="I7681" t="b">
        <v>0</v>
      </c>
      <c r="J7681" t="b">
        <v>0</v>
      </c>
      <c r="K7681" t="s">
        <v>41</v>
      </c>
      <c r="L7681" t="s">
        <v>74</v>
      </c>
      <c r="M7681"/>
      <c r="N7681">
        <v>82.5</v>
      </c>
      <c r="O7681" t="s">
        <v>5046</v>
      </c>
      <c r="P7681" t="s">
        <v>597</v>
      </c>
    </row>
    <row r="7682" spans="1:16" x14ac:dyDescent="0.35">
      <c r="A7682" t="s">
        <v>8</v>
      </c>
      <c r="B7682" t="s">
        <v>16545</v>
      </c>
      <c r="C7682" t="s">
        <v>148</v>
      </c>
      <c r="D7682" t="s">
        <v>4526</v>
      </c>
      <c r="E7682" t="s">
        <v>59</v>
      </c>
      <c r="F7682" t="b">
        <v>0</v>
      </c>
      <c r="G7682" t="s">
        <v>89</v>
      </c>
      <c r="H7682" s="1">
        <v>46100.501111111109</v>
      </c>
      <c r="I7682" t="b">
        <v>0</v>
      </c>
      <c r="J7682" t="b">
        <v>1</v>
      </c>
      <c r="K7682" t="s">
        <v>41</v>
      </c>
      <c r="L7682" t="s">
        <v>60</v>
      </c>
      <c r="M7682">
        <v>112116</v>
      </c>
      <c r="N7682"/>
      <c r="O7682" t="s">
        <v>10744</v>
      </c>
      <c r="P7682" t="s">
        <v>16546</v>
      </c>
    </row>
    <row r="7683" spans="1:16" x14ac:dyDescent="0.35">
      <c r="A7683" t="s">
        <v>5</v>
      </c>
      <c r="B7683" t="s">
        <v>5</v>
      </c>
      <c r="C7683" t="s">
        <v>2897</v>
      </c>
      <c r="D7683" t="s">
        <v>2360</v>
      </c>
      <c r="E7683" t="s">
        <v>59</v>
      </c>
      <c r="F7683" t="b">
        <v>0</v>
      </c>
      <c r="G7683" t="s">
        <v>77</v>
      </c>
      <c r="H7683" s="1">
        <v>46100.501608796287</v>
      </c>
      <c r="I7683" t="b">
        <v>0</v>
      </c>
      <c r="J7683" t="b">
        <v>1</v>
      </c>
      <c r="K7683" t="s">
        <v>41</v>
      </c>
      <c r="L7683" t="s">
        <v>60</v>
      </c>
      <c r="M7683">
        <v>122000</v>
      </c>
      <c r="N7683"/>
      <c r="O7683" t="s">
        <v>1072</v>
      </c>
      <c r="P7683" t="s">
        <v>16547</v>
      </c>
    </row>
    <row r="7684" spans="1:16" x14ac:dyDescent="0.35">
      <c r="A7684" t="s">
        <v>5</v>
      </c>
      <c r="B7684" t="s">
        <v>5</v>
      </c>
      <c r="C7684" t="s">
        <v>5849</v>
      </c>
      <c r="D7684" t="s">
        <v>4526</v>
      </c>
      <c r="E7684" t="s">
        <v>59</v>
      </c>
      <c r="F7684" t="b">
        <v>0</v>
      </c>
      <c r="G7684" t="s">
        <v>77</v>
      </c>
      <c r="H7684" s="1">
        <v>46100.501666666663</v>
      </c>
      <c r="I7684" t="b">
        <v>0</v>
      </c>
      <c r="J7684" t="b">
        <v>0</v>
      </c>
      <c r="K7684" t="s">
        <v>41</v>
      </c>
      <c r="L7684" t="s">
        <v>60</v>
      </c>
      <c r="M7684">
        <v>117500</v>
      </c>
      <c r="N7684"/>
      <c r="O7684" t="s">
        <v>1954</v>
      </c>
      <c r="P7684" t="s">
        <v>16548</v>
      </c>
    </row>
    <row r="7685" spans="1:16" x14ac:dyDescent="0.35">
      <c r="A7685" t="s">
        <v>5</v>
      </c>
      <c r="B7685" t="s">
        <v>3864</v>
      </c>
      <c r="C7685" t="s">
        <v>1390</v>
      </c>
      <c r="D7685" t="s">
        <v>4526</v>
      </c>
      <c r="E7685" t="s">
        <v>59</v>
      </c>
      <c r="F7685" t="b">
        <v>0</v>
      </c>
      <c r="G7685" t="s">
        <v>77</v>
      </c>
      <c r="H7685" s="1">
        <v>46100.501666666663</v>
      </c>
      <c r="I7685" t="b">
        <v>1</v>
      </c>
      <c r="J7685" t="b">
        <v>0</v>
      </c>
      <c r="K7685" t="s">
        <v>41</v>
      </c>
      <c r="L7685" t="s">
        <v>60</v>
      </c>
      <c r="M7685">
        <v>220000</v>
      </c>
      <c r="N7685"/>
      <c r="O7685" t="s">
        <v>1954</v>
      </c>
      <c r="P7685" t="s">
        <v>724</v>
      </c>
    </row>
    <row r="7686" spans="1:16" x14ac:dyDescent="0.35">
      <c r="A7686" t="s">
        <v>2</v>
      </c>
      <c r="B7686" t="s">
        <v>16549</v>
      </c>
      <c r="C7686" t="s">
        <v>142</v>
      </c>
      <c r="D7686" t="s">
        <v>2360</v>
      </c>
      <c r="E7686" t="s">
        <v>59</v>
      </c>
      <c r="F7686" t="b">
        <v>0</v>
      </c>
      <c r="G7686" t="s">
        <v>65</v>
      </c>
      <c r="H7686" s="1">
        <v>46100.541886574072</v>
      </c>
      <c r="I7686" t="b">
        <v>0</v>
      </c>
      <c r="J7686" t="b">
        <v>0</v>
      </c>
      <c r="K7686" t="s">
        <v>41</v>
      </c>
      <c r="L7686" t="s">
        <v>74</v>
      </c>
      <c r="M7686"/>
      <c r="N7686">
        <v>18</v>
      </c>
      <c r="O7686" t="s">
        <v>16550</v>
      </c>
      <c r="P7686" t="s">
        <v>16551</v>
      </c>
    </row>
    <row r="7687" spans="1:16" x14ac:dyDescent="0.35">
      <c r="A7687" t="s">
        <v>3</v>
      </c>
      <c r="B7687" t="s">
        <v>16552</v>
      </c>
      <c r="C7687" t="s">
        <v>81</v>
      </c>
      <c r="D7687" t="s">
        <v>4526</v>
      </c>
      <c r="E7687" t="s">
        <v>59</v>
      </c>
      <c r="F7687" t="b">
        <v>0</v>
      </c>
      <c r="G7687" t="s">
        <v>77</v>
      </c>
      <c r="H7687" s="1">
        <v>46100.542025462957</v>
      </c>
      <c r="I7687" t="b">
        <v>0</v>
      </c>
      <c r="J7687" t="b">
        <v>1</v>
      </c>
      <c r="K7687" t="s">
        <v>41</v>
      </c>
      <c r="L7687" t="s">
        <v>60</v>
      </c>
      <c r="M7687">
        <v>190000</v>
      </c>
      <c r="N7687"/>
      <c r="O7687" t="s">
        <v>16553</v>
      </c>
      <c r="P7687" t="s">
        <v>146</v>
      </c>
    </row>
    <row r="7688" spans="1:16" x14ac:dyDescent="0.35">
      <c r="A7688" t="s">
        <v>2</v>
      </c>
      <c r="B7688" t="s">
        <v>2849</v>
      </c>
      <c r="C7688" t="s">
        <v>165</v>
      </c>
      <c r="D7688" t="s">
        <v>2360</v>
      </c>
      <c r="E7688" t="s">
        <v>59</v>
      </c>
      <c r="F7688" t="b">
        <v>0</v>
      </c>
      <c r="G7688" t="s">
        <v>73</v>
      </c>
      <c r="H7688" s="1">
        <v>46100.542222222219</v>
      </c>
      <c r="I7688" t="b">
        <v>0</v>
      </c>
      <c r="J7688" t="b">
        <v>0</v>
      </c>
      <c r="K7688" t="s">
        <v>41</v>
      </c>
      <c r="L7688" t="s">
        <v>74</v>
      </c>
      <c r="M7688"/>
      <c r="N7688">
        <v>27</v>
      </c>
      <c r="O7688" t="s">
        <v>3493</v>
      </c>
      <c r="P7688" t="s">
        <v>849</v>
      </c>
    </row>
    <row r="7689" spans="1:16" x14ac:dyDescent="0.35">
      <c r="A7689" t="s">
        <v>2</v>
      </c>
      <c r="B7689" t="s">
        <v>2</v>
      </c>
      <c r="C7689" t="s">
        <v>12497</v>
      </c>
      <c r="D7689" t="s">
        <v>16554</v>
      </c>
      <c r="E7689" t="s">
        <v>59</v>
      </c>
      <c r="F7689" t="b">
        <v>0</v>
      </c>
      <c r="G7689" t="s">
        <v>65</v>
      </c>
      <c r="H7689" s="1">
        <v>46100.542523148149</v>
      </c>
      <c r="I7689" t="b">
        <v>0</v>
      </c>
      <c r="J7689" t="b">
        <v>1</v>
      </c>
      <c r="K7689" t="s">
        <v>41</v>
      </c>
      <c r="L7689" t="s">
        <v>60</v>
      </c>
      <c r="M7689">
        <v>88200</v>
      </c>
      <c r="N7689"/>
      <c r="O7689" t="s">
        <v>12498</v>
      </c>
      <c r="P7689" t="s">
        <v>16555</v>
      </c>
    </row>
    <row r="7690" spans="1:16" x14ac:dyDescent="0.35">
      <c r="A7690" t="s">
        <v>2</v>
      </c>
      <c r="B7690" t="s">
        <v>2</v>
      </c>
      <c r="C7690" t="s">
        <v>4245</v>
      </c>
      <c r="D7690" t="s">
        <v>4526</v>
      </c>
      <c r="E7690" t="s">
        <v>59</v>
      </c>
      <c r="F7690" t="b">
        <v>0</v>
      </c>
      <c r="G7690" t="s">
        <v>68</v>
      </c>
      <c r="H7690" s="1">
        <v>46100.542731481481</v>
      </c>
      <c r="I7690" t="b">
        <v>0</v>
      </c>
      <c r="J7690" t="b">
        <v>0</v>
      </c>
      <c r="K7690" t="s">
        <v>41</v>
      </c>
      <c r="L7690" t="s">
        <v>60</v>
      </c>
      <c r="M7690">
        <v>137000</v>
      </c>
      <c r="N7690"/>
      <c r="O7690" t="s">
        <v>7357</v>
      </c>
      <c r="P7690" t="s">
        <v>16556</v>
      </c>
    </row>
    <row r="7691" spans="1:16" x14ac:dyDescent="0.35">
      <c r="A7691" t="s">
        <v>0</v>
      </c>
      <c r="B7691" t="s">
        <v>16557</v>
      </c>
      <c r="C7691" t="s">
        <v>290</v>
      </c>
      <c r="D7691" t="s">
        <v>4526</v>
      </c>
      <c r="E7691" t="s">
        <v>59</v>
      </c>
      <c r="F7691" t="b">
        <v>0</v>
      </c>
      <c r="G7691" t="s">
        <v>77</v>
      </c>
      <c r="H7691" s="1">
        <v>46100.543078703697</v>
      </c>
      <c r="I7691" t="b">
        <v>0</v>
      </c>
      <c r="J7691" t="b">
        <v>0</v>
      </c>
      <c r="K7691" t="s">
        <v>41</v>
      </c>
      <c r="L7691" t="s">
        <v>74</v>
      </c>
      <c r="M7691"/>
      <c r="N7691">
        <v>62.5</v>
      </c>
      <c r="O7691" t="s">
        <v>518</v>
      </c>
      <c r="P7691" t="s">
        <v>13123</v>
      </c>
    </row>
    <row r="7692" spans="1:16" x14ac:dyDescent="0.35">
      <c r="A7692" t="s">
        <v>0</v>
      </c>
      <c r="B7692" t="s">
        <v>262</v>
      </c>
      <c r="C7692" t="s">
        <v>7897</v>
      </c>
      <c r="D7692" t="s">
        <v>4526</v>
      </c>
      <c r="E7692" t="s">
        <v>59</v>
      </c>
      <c r="F7692" t="b">
        <v>0</v>
      </c>
      <c r="G7692" t="s">
        <v>40</v>
      </c>
      <c r="H7692" s="1">
        <v>46100.543946759259</v>
      </c>
      <c r="I7692" t="b">
        <v>1</v>
      </c>
      <c r="J7692" t="b">
        <v>0</v>
      </c>
      <c r="K7692" t="s">
        <v>40</v>
      </c>
      <c r="L7692" t="s">
        <v>60</v>
      </c>
      <c r="M7692">
        <v>65000</v>
      </c>
      <c r="N7692"/>
      <c r="O7692" t="s">
        <v>16558</v>
      </c>
      <c r="P7692" t="s">
        <v>10168</v>
      </c>
    </row>
    <row r="7693" spans="1:16" x14ac:dyDescent="0.35">
      <c r="A7693" t="s">
        <v>0</v>
      </c>
      <c r="B7693" t="s">
        <v>4287</v>
      </c>
      <c r="C7693" t="s">
        <v>5029</v>
      </c>
      <c r="D7693" t="s">
        <v>4346</v>
      </c>
      <c r="E7693" t="s">
        <v>59</v>
      </c>
      <c r="F7693" t="b">
        <v>0</v>
      </c>
      <c r="G7693" t="s">
        <v>40</v>
      </c>
      <c r="H7693" s="1">
        <v>46100.544108796297</v>
      </c>
      <c r="I7693" t="b">
        <v>1</v>
      </c>
      <c r="J7693" t="b">
        <v>0</v>
      </c>
      <c r="K7693" t="s">
        <v>40</v>
      </c>
      <c r="L7693" t="s">
        <v>60</v>
      </c>
      <c r="M7693">
        <v>47500</v>
      </c>
      <c r="N7693"/>
      <c r="O7693" t="s">
        <v>7321</v>
      </c>
      <c r="P7693" t="s">
        <v>16559</v>
      </c>
    </row>
    <row r="7694" spans="1:16" x14ac:dyDescent="0.35">
      <c r="A7694" t="s">
        <v>3</v>
      </c>
      <c r="B7694" t="s">
        <v>16560</v>
      </c>
      <c r="C7694" t="s">
        <v>76</v>
      </c>
      <c r="D7694" t="s">
        <v>4622</v>
      </c>
      <c r="E7694" t="s">
        <v>59</v>
      </c>
      <c r="F7694" t="b">
        <v>1</v>
      </c>
      <c r="G7694" t="s">
        <v>31</v>
      </c>
      <c r="H7694" s="1">
        <v>46100.547233796293</v>
      </c>
      <c r="I7694" t="b">
        <v>0</v>
      </c>
      <c r="J7694" t="b">
        <v>0</v>
      </c>
      <c r="K7694" t="s">
        <v>31</v>
      </c>
      <c r="L7694" t="s">
        <v>60</v>
      </c>
      <c r="M7694">
        <v>21000</v>
      </c>
      <c r="N7694"/>
      <c r="O7694" t="s">
        <v>8008</v>
      </c>
      <c r="P7694" t="s">
        <v>219</v>
      </c>
    </row>
    <row r="7695" spans="1:16" x14ac:dyDescent="0.35">
      <c r="A7695" t="s">
        <v>0</v>
      </c>
      <c r="B7695" t="s">
        <v>16561</v>
      </c>
      <c r="C7695" t="s">
        <v>253</v>
      </c>
      <c r="D7695" t="s">
        <v>4526</v>
      </c>
      <c r="E7695" t="s">
        <v>59</v>
      </c>
      <c r="F7695" t="b">
        <v>0</v>
      </c>
      <c r="G7695" t="s">
        <v>73</v>
      </c>
      <c r="H7695" s="1">
        <v>46100.583958333344</v>
      </c>
      <c r="I7695" t="b">
        <v>0</v>
      </c>
      <c r="J7695" t="b">
        <v>0</v>
      </c>
      <c r="K7695" t="s">
        <v>41</v>
      </c>
      <c r="L7695" t="s">
        <v>60</v>
      </c>
      <c r="M7695">
        <v>69364</v>
      </c>
      <c r="N7695"/>
      <c r="O7695" t="s">
        <v>7968</v>
      </c>
      <c r="P7695" t="s">
        <v>219</v>
      </c>
    </row>
    <row r="7696" spans="1:16" x14ac:dyDescent="0.35">
      <c r="A7696" t="s">
        <v>6</v>
      </c>
      <c r="B7696" t="s">
        <v>16562</v>
      </c>
      <c r="C7696" t="s">
        <v>1375</v>
      </c>
      <c r="D7696" t="s">
        <v>4526</v>
      </c>
      <c r="E7696" t="s">
        <v>59</v>
      </c>
      <c r="F7696" t="b">
        <v>0</v>
      </c>
      <c r="G7696" t="s">
        <v>68</v>
      </c>
      <c r="H7696" s="1">
        <v>46100.584351851852</v>
      </c>
      <c r="I7696" t="b">
        <v>0</v>
      </c>
      <c r="J7696" t="b">
        <v>1</v>
      </c>
      <c r="K7696" t="s">
        <v>41</v>
      </c>
      <c r="L7696" t="s">
        <v>60</v>
      </c>
      <c r="M7696">
        <v>137500</v>
      </c>
      <c r="N7696"/>
      <c r="O7696" t="s">
        <v>16563</v>
      </c>
      <c r="P7696" t="s">
        <v>16564</v>
      </c>
    </row>
    <row r="7697" spans="1:16" x14ac:dyDescent="0.35">
      <c r="A7697" t="s">
        <v>0</v>
      </c>
      <c r="B7697" t="s">
        <v>2769</v>
      </c>
      <c r="C7697" t="s">
        <v>112</v>
      </c>
      <c r="D7697" t="s">
        <v>2360</v>
      </c>
      <c r="F7697" t="b">
        <v>0</v>
      </c>
      <c r="G7697" t="s">
        <v>65</v>
      </c>
      <c r="H7697" s="1">
        <v>46100.625115740739</v>
      </c>
      <c r="I7697" t="b">
        <v>1</v>
      </c>
      <c r="J7697" t="b">
        <v>0</v>
      </c>
      <c r="K7697" t="s">
        <v>41</v>
      </c>
      <c r="L7697" t="s">
        <v>74</v>
      </c>
      <c r="M7697"/>
      <c r="N7697">
        <v>82</v>
      </c>
      <c r="O7697" t="s">
        <v>155</v>
      </c>
      <c r="P7697" t="s">
        <v>16565</v>
      </c>
    </row>
    <row r="7698" spans="1:16" x14ac:dyDescent="0.35">
      <c r="A7698" t="s">
        <v>7</v>
      </c>
      <c r="B7698" t="s">
        <v>4391</v>
      </c>
      <c r="C7698" t="s">
        <v>339</v>
      </c>
      <c r="D7698" t="s">
        <v>5440</v>
      </c>
      <c r="E7698" t="s">
        <v>59</v>
      </c>
      <c r="F7698" t="b">
        <v>0</v>
      </c>
      <c r="G7698" t="s">
        <v>77</v>
      </c>
      <c r="H7698" s="1">
        <v>46100.6253125</v>
      </c>
      <c r="I7698" t="b">
        <v>1</v>
      </c>
      <c r="J7698" t="b">
        <v>0</v>
      </c>
      <c r="K7698" t="s">
        <v>41</v>
      </c>
      <c r="L7698" t="s">
        <v>60</v>
      </c>
      <c r="M7698">
        <v>108000</v>
      </c>
      <c r="N7698"/>
      <c r="O7698" t="s">
        <v>2792</v>
      </c>
      <c r="P7698" t="s">
        <v>16566</v>
      </c>
    </row>
    <row r="7699" spans="1:16" x14ac:dyDescent="0.35">
      <c r="A7699" t="s">
        <v>2</v>
      </c>
      <c r="B7699" t="s">
        <v>16567</v>
      </c>
      <c r="C7699" t="s">
        <v>79</v>
      </c>
      <c r="D7699" t="s">
        <v>4526</v>
      </c>
      <c r="E7699" t="s">
        <v>88</v>
      </c>
      <c r="F7699" t="b">
        <v>0</v>
      </c>
      <c r="G7699" t="s">
        <v>77</v>
      </c>
      <c r="H7699" s="1">
        <v>46100.6253125</v>
      </c>
      <c r="I7699" t="b">
        <v>1</v>
      </c>
      <c r="J7699" t="b">
        <v>0</v>
      </c>
      <c r="K7699" t="s">
        <v>41</v>
      </c>
      <c r="L7699" t="s">
        <v>74</v>
      </c>
      <c r="M7699"/>
      <c r="N7699">
        <v>84.5</v>
      </c>
      <c r="O7699" t="s">
        <v>2643</v>
      </c>
      <c r="P7699" t="s">
        <v>597</v>
      </c>
    </row>
    <row r="7700" spans="1:16" x14ac:dyDescent="0.35">
      <c r="A7700" t="s">
        <v>9</v>
      </c>
      <c r="B7700" t="s">
        <v>16568</v>
      </c>
      <c r="C7700" t="s">
        <v>190</v>
      </c>
      <c r="D7700" t="s">
        <v>4526</v>
      </c>
      <c r="E7700" t="s">
        <v>59</v>
      </c>
      <c r="F7700" t="b">
        <v>0</v>
      </c>
      <c r="G7700" t="s">
        <v>73</v>
      </c>
      <c r="H7700" s="1">
        <v>46100.625578703701</v>
      </c>
      <c r="I7700" t="b">
        <v>0</v>
      </c>
      <c r="J7700" t="b">
        <v>1</v>
      </c>
      <c r="K7700" t="s">
        <v>41</v>
      </c>
      <c r="L7700" t="s">
        <v>60</v>
      </c>
      <c r="M7700">
        <v>147500</v>
      </c>
      <c r="N7700"/>
      <c r="O7700" t="s">
        <v>4052</v>
      </c>
      <c r="P7700" t="s">
        <v>16569</v>
      </c>
    </row>
    <row r="7701" spans="1:16" x14ac:dyDescent="0.35">
      <c r="A7701" t="s">
        <v>0</v>
      </c>
      <c r="B7701" t="s">
        <v>16570</v>
      </c>
      <c r="C7701" t="s">
        <v>4093</v>
      </c>
      <c r="D7701" t="s">
        <v>4526</v>
      </c>
      <c r="E7701" t="s">
        <v>59</v>
      </c>
      <c r="F7701" t="b">
        <v>0</v>
      </c>
      <c r="G7701" t="s">
        <v>89</v>
      </c>
      <c r="H7701" s="1">
        <v>46100.625763888893</v>
      </c>
      <c r="I7701" t="b">
        <v>1</v>
      </c>
      <c r="J7701" t="b">
        <v>0</v>
      </c>
      <c r="K7701" t="s">
        <v>41</v>
      </c>
      <c r="L7701" t="s">
        <v>74</v>
      </c>
      <c r="M7701"/>
      <c r="N7701">
        <v>64</v>
      </c>
      <c r="O7701" t="s">
        <v>3576</v>
      </c>
      <c r="P7701" t="s">
        <v>152</v>
      </c>
    </row>
    <row r="7702" spans="1:16" x14ac:dyDescent="0.35">
      <c r="A7702" t="s">
        <v>2</v>
      </c>
      <c r="B7702" t="s">
        <v>2</v>
      </c>
      <c r="C7702" t="s">
        <v>3283</v>
      </c>
      <c r="D7702" t="s">
        <v>4346</v>
      </c>
      <c r="E7702" t="s">
        <v>3824</v>
      </c>
      <c r="F7702" t="b">
        <v>0</v>
      </c>
      <c r="G7702" t="s">
        <v>77</v>
      </c>
      <c r="H7702" s="1">
        <v>46100.625914351847</v>
      </c>
      <c r="I7702" t="b">
        <v>0</v>
      </c>
      <c r="J7702" t="b">
        <v>0</v>
      </c>
      <c r="K7702" t="s">
        <v>41</v>
      </c>
      <c r="L7702" t="s">
        <v>60</v>
      </c>
      <c r="M7702">
        <v>114171.965</v>
      </c>
      <c r="N7702"/>
      <c r="O7702" t="s">
        <v>3732</v>
      </c>
      <c r="P7702" t="s">
        <v>16571</v>
      </c>
    </row>
    <row r="7703" spans="1:16" x14ac:dyDescent="0.35">
      <c r="A7703" t="s">
        <v>6</v>
      </c>
      <c r="B7703" t="s">
        <v>16572</v>
      </c>
      <c r="C7703" t="s">
        <v>76</v>
      </c>
      <c r="D7703" t="s">
        <v>4622</v>
      </c>
      <c r="E7703" t="s">
        <v>59</v>
      </c>
      <c r="F7703" t="b">
        <v>1</v>
      </c>
      <c r="G7703" t="s">
        <v>68</v>
      </c>
      <c r="H7703" s="1">
        <v>46100.626018518517</v>
      </c>
      <c r="I7703" t="b">
        <v>0</v>
      </c>
      <c r="J7703" t="b">
        <v>1</v>
      </c>
      <c r="K7703" t="s">
        <v>41</v>
      </c>
      <c r="L7703" t="s">
        <v>60</v>
      </c>
      <c r="M7703">
        <v>84600</v>
      </c>
      <c r="N7703"/>
      <c r="O7703" t="s">
        <v>9042</v>
      </c>
      <c r="P7703" t="s">
        <v>997</v>
      </c>
    </row>
    <row r="7704" spans="1:16" x14ac:dyDescent="0.35">
      <c r="A7704" t="s">
        <v>1</v>
      </c>
      <c r="B7704" t="s">
        <v>16573</v>
      </c>
      <c r="C7704" t="s">
        <v>2766</v>
      </c>
      <c r="D7704" t="s">
        <v>4526</v>
      </c>
      <c r="E7704" t="s">
        <v>88</v>
      </c>
      <c r="F7704" t="b">
        <v>0</v>
      </c>
      <c r="G7704" t="s">
        <v>68</v>
      </c>
      <c r="H7704" s="1">
        <v>46100.62709490741</v>
      </c>
      <c r="I7704" t="b">
        <v>1</v>
      </c>
      <c r="J7704" t="b">
        <v>1</v>
      </c>
      <c r="K7704" t="s">
        <v>41</v>
      </c>
      <c r="L7704" t="s">
        <v>74</v>
      </c>
      <c r="M7704"/>
      <c r="N7704">
        <v>62.45</v>
      </c>
      <c r="O7704" t="s">
        <v>126</v>
      </c>
      <c r="P7704" t="s">
        <v>16574</v>
      </c>
    </row>
    <row r="7705" spans="1:16" x14ac:dyDescent="0.35">
      <c r="A7705" t="s">
        <v>0</v>
      </c>
      <c r="B7705" t="s">
        <v>16575</v>
      </c>
      <c r="C7705" t="s">
        <v>359</v>
      </c>
      <c r="D7705" t="s">
        <v>4526</v>
      </c>
      <c r="F7705" t="b">
        <v>0</v>
      </c>
      <c r="G7705" t="s">
        <v>65</v>
      </c>
      <c r="H7705" s="1">
        <v>46100.666886574072</v>
      </c>
      <c r="I7705" t="b">
        <v>0</v>
      </c>
      <c r="J7705" t="b">
        <v>0</v>
      </c>
      <c r="K7705" t="s">
        <v>41</v>
      </c>
      <c r="L7705" t="s">
        <v>74</v>
      </c>
      <c r="M7705"/>
      <c r="N7705">
        <v>27.1</v>
      </c>
      <c r="O7705" t="s">
        <v>6111</v>
      </c>
      <c r="P7705" t="s">
        <v>16576</v>
      </c>
    </row>
    <row r="7706" spans="1:16" x14ac:dyDescent="0.35">
      <c r="A7706" t="s">
        <v>3</v>
      </c>
      <c r="B7706" t="s">
        <v>16577</v>
      </c>
      <c r="C7706" t="s">
        <v>201</v>
      </c>
      <c r="D7706" t="s">
        <v>2360</v>
      </c>
      <c r="E7706" t="s">
        <v>59</v>
      </c>
      <c r="F7706" t="b">
        <v>0</v>
      </c>
      <c r="G7706" t="s">
        <v>77</v>
      </c>
      <c r="H7706" s="1">
        <v>46100.667025462957</v>
      </c>
      <c r="I7706" t="b">
        <v>0</v>
      </c>
      <c r="J7706" t="b">
        <v>0</v>
      </c>
      <c r="K7706" t="s">
        <v>41</v>
      </c>
      <c r="L7706" t="s">
        <v>60</v>
      </c>
      <c r="M7706">
        <v>81000</v>
      </c>
      <c r="N7706"/>
      <c r="O7706" t="s">
        <v>16578</v>
      </c>
      <c r="P7706" t="s">
        <v>1762</v>
      </c>
    </row>
    <row r="7707" spans="1:16" x14ac:dyDescent="0.35">
      <c r="A7707" t="s">
        <v>2</v>
      </c>
      <c r="B7707" t="s">
        <v>986</v>
      </c>
      <c r="C7707" t="s">
        <v>304</v>
      </c>
      <c r="D7707" t="s">
        <v>16579</v>
      </c>
      <c r="E7707" t="s">
        <v>59</v>
      </c>
      <c r="F7707" t="b">
        <v>0</v>
      </c>
      <c r="G7707" t="s">
        <v>77</v>
      </c>
      <c r="H7707" s="1">
        <v>46100.667581018519</v>
      </c>
      <c r="I7707" t="b">
        <v>0</v>
      </c>
      <c r="J7707" t="b">
        <v>1</v>
      </c>
      <c r="K7707" t="s">
        <v>41</v>
      </c>
      <c r="L7707" t="s">
        <v>60</v>
      </c>
      <c r="M7707">
        <v>188325</v>
      </c>
      <c r="N7707"/>
      <c r="O7707" t="s">
        <v>16580</v>
      </c>
      <c r="P7707" t="s">
        <v>310</v>
      </c>
    </row>
    <row r="7708" spans="1:16" x14ac:dyDescent="0.35">
      <c r="A7708" t="s">
        <v>1</v>
      </c>
      <c r="B7708" t="s">
        <v>16581</v>
      </c>
      <c r="C7708" t="s">
        <v>1621</v>
      </c>
      <c r="D7708" t="s">
        <v>2360</v>
      </c>
      <c r="E7708" t="s">
        <v>59</v>
      </c>
      <c r="F7708" t="b">
        <v>0</v>
      </c>
      <c r="G7708" t="s">
        <v>65</v>
      </c>
      <c r="H7708" s="1">
        <v>46100.667962962973</v>
      </c>
      <c r="I7708" t="b">
        <v>0</v>
      </c>
      <c r="J7708" t="b">
        <v>1</v>
      </c>
      <c r="K7708" t="s">
        <v>41</v>
      </c>
      <c r="L7708" t="s">
        <v>60</v>
      </c>
      <c r="M7708">
        <v>117395</v>
      </c>
      <c r="N7708"/>
      <c r="O7708" t="s">
        <v>16582</v>
      </c>
      <c r="P7708" t="s">
        <v>16583</v>
      </c>
    </row>
    <row r="7709" spans="1:16" x14ac:dyDescent="0.35">
      <c r="A7709" t="s">
        <v>1</v>
      </c>
      <c r="B7709" t="s">
        <v>1</v>
      </c>
      <c r="C7709" t="s">
        <v>16584</v>
      </c>
      <c r="D7709" t="s">
        <v>4526</v>
      </c>
      <c r="E7709" t="s">
        <v>88</v>
      </c>
      <c r="F7709" t="b">
        <v>0</v>
      </c>
      <c r="G7709" t="s">
        <v>77</v>
      </c>
      <c r="H7709" s="1">
        <v>46100.668194444443</v>
      </c>
      <c r="I7709" t="b">
        <v>0</v>
      </c>
      <c r="J7709" t="b">
        <v>0</v>
      </c>
      <c r="K7709" t="s">
        <v>41</v>
      </c>
      <c r="L7709" t="s">
        <v>74</v>
      </c>
      <c r="M7709"/>
      <c r="N7709">
        <v>41.5</v>
      </c>
      <c r="O7709" t="s">
        <v>105</v>
      </c>
    </row>
    <row r="7710" spans="1:16" x14ac:dyDescent="0.35">
      <c r="A7710" t="s">
        <v>2</v>
      </c>
      <c r="B7710" t="s">
        <v>213</v>
      </c>
      <c r="C7710" t="s">
        <v>10022</v>
      </c>
      <c r="D7710" t="s">
        <v>4526</v>
      </c>
      <c r="E7710" t="s">
        <v>59</v>
      </c>
      <c r="F7710" t="b">
        <v>0</v>
      </c>
      <c r="G7710" t="s">
        <v>40</v>
      </c>
      <c r="H7710" s="1">
        <v>46100.669062499997</v>
      </c>
      <c r="I7710" t="b">
        <v>0</v>
      </c>
      <c r="J7710" t="b">
        <v>0</v>
      </c>
      <c r="K7710" t="s">
        <v>40</v>
      </c>
      <c r="L7710" t="s">
        <v>60</v>
      </c>
      <c r="M7710">
        <v>70500</v>
      </c>
      <c r="N7710"/>
      <c r="O7710" t="s">
        <v>101</v>
      </c>
    </row>
    <row r="7711" spans="1:16" x14ac:dyDescent="0.35">
      <c r="A7711" t="s">
        <v>1</v>
      </c>
      <c r="B7711" t="s">
        <v>1</v>
      </c>
      <c r="C7711" t="s">
        <v>16585</v>
      </c>
      <c r="D7711" t="s">
        <v>4346</v>
      </c>
      <c r="E7711" t="s">
        <v>59</v>
      </c>
      <c r="F7711" t="b">
        <v>0</v>
      </c>
      <c r="G7711" t="s">
        <v>40</v>
      </c>
      <c r="H7711" s="1">
        <v>46100.669108796297</v>
      </c>
      <c r="I7711" t="b">
        <v>1</v>
      </c>
      <c r="J7711" t="b">
        <v>0</v>
      </c>
      <c r="K7711" t="s">
        <v>40</v>
      </c>
      <c r="L7711" t="s">
        <v>60</v>
      </c>
      <c r="M7711">
        <v>65000</v>
      </c>
      <c r="N7711"/>
      <c r="O7711" t="s">
        <v>526</v>
      </c>
      <c r="P7711" t="s">
        <v>16586</v>
      </c>
    </row>
    <row r="7712" spans="1:16" x14ac:dyDescent="0.35">
      <c r="A7712" t="s">
        <v>1</v>
      </c>
      <c r="B7712" t="s">
        <v>16587</v>
      </c>
      <c r="C7712" t="s">
        <v>5795</v>
      </c>
      <c r="D7712" t="s">
        <v>16588</v>
      </c>
      <c r="E7712" t="s">
        <v>59</v>
      </c>
      <c r="F7712" t="b">
        <v>0</v>
      </c>
      <c r="G7712" t="s">
        <v>40</v>
      </c>
      <c r="H7712" s="1">
        <v>46100.669189814813</v>
      </c>
      <c r="I7712" t="b">
        <v>0</v>
      </c>
      <c r="J7712" t="b">
        <v>0</v>
      </c>
      <c r="K7712" t="s">
        <v>40</v>
      </c>
      <c r="L7712" t="s">
        <v>60</v>
      </c>
      <c r="M7712">
        <v>69300</v>
      </c>
      <c r="N7712"/>
      <c r="O7712" t="s">
        <v>16589</v>
      </c>
      <c r="P7712" t="s">
        <v>16590</v>
      </c>
    </row>
    <row r="7713" spans="1:16" x14ac:dyDescent="0.35">
      <c r="A7713" t="s">
        <v>3</v>
      </c>
      <c r="B7713" t="s">
        <v>16591</v>
      </c>
      <c r="C7713" t="s">
        <v>246</v>
      </c>
      <c r="D7713" t="s">
        <v>4526</v>
      </c>
      <c r="E7713" t="s">
        <v>88</v>
      </c>
      <c r="F7713" t="b">
        <v>0</v>
      </c>
      <c r="G7713" t="s">
        <v>65</v>
      </c>
      <c r="H7713" s="1">
        <v>46100.708599537043</v>
      </c>
      <c r="I7713" t="b">
        <v>1</v>
      </c>
      <c r="J7713" t="b">
        <v>0</v>
      </c>
      <c r="K7713" t="s">
        <v>41</v>
      </c>
      <c r="L7713" t="s">
        <v>74</v>
      </c>
      <c r="M7713"/>
      <c r="N7713">
        <v>77.5</v>
      </c>
      <c r="O7713" t="s">
        <v>16592</v>
      </c>
      <c r="P7713" t="s">
        <v>16593</v>
      </c>
    </row>
    <row r="7714" spans="1:16" x14ac:dyDescent="0.35">
      <c r="A7714" t="s">
        <v>2</v>
      </c>
      <c r="B7714" t="s">
        <v>16594</v>
      </c>
      <c r="C7714" t="s">
        <v>1162</v>
      </c>
      <c r="D7714" t="s">
        <v>4346</v>
      </c>
      <c r="E7714" t="s">
        <v>59</v>
      </c>
      <c r="F7714" t="b">
        <v>0</v>
      </c>
      <c r="G7714" t="s">
        <v>65</v>
      </c>
      <c r="H7714" s="1">
        <v>46100.709189814806</v>
      </c>
      <c r="I7714" t="b">
        <v>0</v>
      </c>
      <c r="J7714" t="b">
        <v>1</v>
      </c>
      <c r="K7714" t="s">
        <v>41</v>
      </c>
      <c r="L7714" t="s">
        <v>60</v>
      </c>
      <c r="M7714">
        <v>126040</v>
      </c>
      <c r="N7714"/>
      <c r="O7714" t="s">
        <v>813</v>
      </c>
      <c r="P7714" t="s">
        <v>85</v>
      </c>
    </row>
    <row r="7715" spans="1:16" x14ac:dyDescent="0.35">
      <c r="A7715" t="s">
        <v>2</v>
      </c>
      <c r="B7715" t="s">
        <v>16595</v>
      </c>
      <c r="C7715" t="s">
        <v>2385</v>
      </c>
      <c r="D7715" t="s">
        <v>4984</v>
      </c>
      <c r="E7715" t="s">
        <v>10263</v>
      </c>
      <c r="F7715" t="b">
        <v>0</v>
      </c>
      <c r="G7715" t="s">
        <v>65</v>
      </c>
      <c r="H7715" s="1">
        <v>46100.70921296296</v>
      </c>
      <c r="I7715" t="b">
        <v>1</v>
      </c>
      <c r="J7715" t="b">
        <v>0</v>
      </c>
      <c r="K7715" t="s">
        <v>41</v>
      </c>
      <c r="L7715" t="s">
        <v>74</v>
      </c>
      <c r="M7715"/>
      <c r="N7715">
        <v>47.5</v>
      </c>
      <c r="O7715" t="s">
        <v>4984</v>
      </c>
    </row>
    <row r="7716" spans="1:16" x14ac:dyDescent="0.35">
      <c r="A7716" t="s">
        <v>7</v>
      </c>
      <c r="B7716" t="s">
        <v>16596</v>
      </c>
      <c r="C7716" t="s">
        <v>40</v>
      </c>
      <c r="D7716" t="s">
        <v>4526</v>
      </c>
      <c r="E7716" t="s">
        <v>59</v>
      </c>
      <c r="F7716" t="b">
        <v>0</v>
      </c>
      <c r="G7716" t="s">
        <v>40</v>
      </c>
      <c r="H7716" s="1">
        <v>46100.710659722223</v>
      </c>
      <c r="I7716" t="b">
        <v>1</v>
      </c>
      <c r="J7716" t="b">
        <v>0</v>
      </c>
      <c r="K7716" t="s">
        <v>40</v>
      </c>
      <c r="L7716" t="s">
        <v>60</v>
      </c>
      <c r="M7716">
        <v>60738</v>
      </c>
      <c r="N7716"/>
      <c r="O7716" t="s">
        <v>16597</v>
      </c>
      <c r="P7716" t="s">
        <v>16598</v>
      </c>
    </row>
    <row r="7717" spans="1:16" x14ac:dyDescent="0.35">
      <c r="A7717" t="s">
        <v>0</v>
      </c>
      <c r="B7717" t="s">
        <v>16599</v>
      </c>
      <c r="C7717" t="s">
        <v>7338</v>
      </c>
      <c r="D7717" t="s">
        <v>4599</v>
      </c>
      <c r="E7717" t="s">
        <v>59</v>
      </c>
      <c r="F7717" t="b">
        <v>0</v>
      </c>
      <c r="G7717" t="s">
        <v>40</v>
      </c>
      <c r="H7717" s="1">
        <v>46100.710659722223</v>
      </c>
      <c r="I7717" t="b">
        <v>1</v>
      </c>
      <c r="J7717" t="b">
        <v>0</v>
      </c>
      <c r="K7717" t="s">
        <v>40</v>
      </c>
      <c r="L7717" t="s">
        <v>60</v>
      </c>
      <c r="M7717">
        <v>21398</v>
      </c>
      <c r="N7717"/>
      <c r="O7717" t="s">
        <v>16600</v>
      </c>
      <c r="P7717" t="s">
        <v>219</v>
      </c>
    </row>
    <row r="7718" spans="1:16" x14ac:dyDescent="0.35">
      <c r="A7718" t="s">
        <v>7</v>
      </c>
      <c r="B7718" t="s">
        <v>16601</v>
      </c>
      <c r="C7718" t="s">
        <v>13</v>
      </c>
      <c r="D7718" t="s">
        <v>4526</v>
      </c>
      <c r="E7718" t="s">
        <v>59</v>
      </c>
      <c r="F7718" t="b">
        <v>0</v>
      </c>
      <c r="G7718" t="s">
        <v>13</v>
      </c>
      <c r="H7718" s="1">
        <v>46100.710960648154</v>
      </c>
      <c r="I7718" t="b">
        <v>1</v>
      </c>
      <c r="J7718" t="b">
        <v>0</v>
      </c>
      <c r="K7718" t="s">
        <v>13</v>
      </c>
      <c r="L7718" t="s">
        <v>60</v>
      </c>
      <c r="M7718">
        <v>104482.5</v>
      </c>
      <c r="N7718"/>
      <c r="O7718" t="s">
        <v>16602</v>
      </c>
      <c r="P7718" t="s">
        <v>16603</v>
      </c>
    </row>
    <row r="7719" spans="1:16" x14ac:dyDescent="0.35">
      <c r="A7719" t="s">
        <v>7</v>
      </c>
      <c r="B7719" t="s">
        <v>16604</v>
      </c>
      <c r="C7719" t="s">
        <v>5215</v>
      </c>
      <c r="D7719" t="s">
        <v>4346</v>
      </c>
      <c r="E7719" t="s">
        <v>59</v>
      </c>
      <c r="F7719" t="b">
        <v>0</v>
      </c>
      <c r="G7719" t="s">
        <v>19</v>
      </c>
      <c r="H7719" s="1">
        <v>46100.711273148147</v>
      </c>
      <c r="I7719" t="b">
        <v>0</v>
      </c>
      <c r="J7719" t="b">
        <v>0</v>
      </c>
      <c r="K7719" t="s">
        <v>19</v>
      </c>
      <c r="L7719" t="s">
        <v>60</v>
      </c>
      <c r="M7719">
        <v>550000</v>
      </c>
      <c r="N7719"/>
      <c r="O7719" t="s">
        <v>16605</v>
      </c>
      <c r="P7719" t="s">
        <v>16606</v>
      </c>
    </row>
    <row r="7720" spans="1:16" x14ac:dyDescent="0.35">
      <c r="A7720" t="s">
        <v>0</v>
      </c>
      <c r="B7720" t="s">
        <v>16607</v>
      </c>
      <c r="C7720" t="s">
        <v>76</v>
      </c>
      <c r="D7720" t="s">
        <v>584</v>
      </c>
      <c r="E7720" t="s">
        <v>59</v>
      </c>
      <c r="F7720" t="b">
        <v>1</v>
      </c>
      <c r="G7720" t="s">
        <v>19</v>
      </c>
      <c r="H7720" s="1">
        <v>46100.711354166669</v>
      </c>
      <c r="I7720" t="b">
        <v>0</v>
      </c>
      <c r="J7720" t="b">
        <v>0</v>
      </c>
      <c r="K7720" t="s">
        <v>19</v>
      </c>
      <c r="L7720" t="s">
        <v>74</v>
      </c>
      <c r="M7720"/>
      <c r="N7720">
        <v>15</v>
      </c>
      <c r="O7720" t="s">
        <v>521</v>
      </c>
      <c r="P7720" t="s">
        <v>1482</v>
      </c>
    </row>
    <row r="7721" spans="1:16" x14ac:dyDescent="0.35">
      <c r="A7721" t="s">
        <v>1</v>
      </c>
      <c r="B7721" t="s">
        <v>16608</v>
      </c>
      <c r="C7721" t="s">
        <v>9560</v>
      </c>
      <c r="D7721" t="s">
        <v>4346</v>
      </c>
      <c r="E7721" t="s">
        <v>59</v>
      </c>
      <c r="F7721" t="b">
        <v>0</v>
      </c>
      <c r="G7721" t="s">
        <v>19</v>
      </c>
      <c r="H7721" s="1">
        <v>46100.711458333331</v>
      </c>
      <c r="I7721" t="b">
        <v>1</v>
      </c>
      <c r="J7721" t="b">
        <v>0</v>
      </c>
      <c r="K7721" t="s">
        <v>19</v>
      </c>
      <c r="L7721" t="s">
        <v>60</v>
      </c>
      <c r="M7721">
        <v>2150000</v>
      </c>
      <c r="N7721"/>
      <c r="O7721" t="s">
        <v>16609</v>
      </c>
      <c r="P7721" t="s">
        <v>1187</v>
      </c>
    </row>
    <row r="7722" spans="1:16" x14ac:dyDescent="0.35">
      <c r="A7722" t="s">
        <v>0</v>
      </c>
      <c r="B7722" t="s">
        <v>16610</v>
      </c>
      <c r="C7722" t="s">
        <v>16611</v>
      </c>
      <c r="D7722" t="s">
        <v>6067</v>
      </c>
      <c r="E7722" t="s">
        <v>59</v>
      </c>
      <c r="F7722" t="b">
        <v>0</v>
      </c>
      <c r="G7722" t="s">
        <v>16612</v>
      </c>
      <c r="H7722" s="1">
        <v>46100.72078703704</v>
      </c>
      <c r="I7722" t="b">
        <v>0</v>
      </c>
      <c r="J7722" t="b">
        <v>0</v>
      </c>
      <c r="K7722" t="s">
        <v>16612</v>
      </c>
      <c r="L7722" t="s">
        <v>60</v>
      </c>
      <c r="M7722">
        <v>65000</v>
      </c>
      <c r="N7722"/>
      <c r="O7722" t="s">
        <v>16613</v>
      </c>
      <c r="P7722" t="s">
        <v>1738</v>
      </c>
    </row>
    <row r="7723" spans="1:16" x14ac:dyDescent="0.35">
      <c r="A7723" t="s">
        <v>0</v>
      </c>
      <c r="B7723" t="s">
        <v>16614</v>
      </c>
      <c r="C7723" t="s">
        <v>319</v>
      </c>
      <c r="D7723" t="s">
        <v>4346</v>
      </c>
      <c r="E7723" t="s">
        <v>59</v>
      </c>
      <c r="F7723" t="b">
        <v>0</v>
      </c>
      <c r="G7723" t="s">
        <v>65</v>
      </c>
      <c r="H7723" s="1">
        <v>46100.750196759262</v>
      </c>
      <c r="I7723" t="b">
        <v>0</v>
      </c>
      <c r="J7723" t="b">
        <v>0</v>
      </c>
      <c r="K7723" t="s">
        <v>41</v>
      </c>
      <c r="L7723" t="s">
        <v>74</v>
      </c>
      <c r="M7723"/>
      <c r="N7723">
        <v>62.5</v>
      </c>
      <c r="O7723" t="s">
        <v>10160</v>
      </c>
      <c r="P7723" t="s">
        <v>16615</v>
      </c>
    </row>
    <row r="7724" spans="1:16" x14ac:dyDescent="0.35">
      <c r="A7724" t="s">
        <v>0</v>
      </c>
      <c r="B7724" t="s">
        <v>16616</v>
      </c>
      <c r="C7724" t="s">
        <v>172</v>
      </c>
      <c r="D7724" t="s">
        <v>2360</v>
      </c>
      <c r="E7724" t="s">
        <v>59</v>
      </c>
      <c r="F7724" t="b">
        <v>0</v>
      </c>
      <c r="G7724" t="s">
        <v>68</v>
      </c>
      <c r="H7724" s="1">
        <v>46100.750648148147</v>
      </c>
      <c r="I7724" t="b">
        <v>1</v>
      </c>
      <c r="J7724" t="b">
        <v>0</v>
      </c>
      <c r="K7724" t="s">
        <v>41</v>
      </c>
      <c r="L7724" t="s">
        <v>74</v>
      </c>
      <c r="M7724"/>
      <c r="N7724">
        <v>67.5</v>
      </c>
      <c r="O7724" t="s">
        <v>2355</v>
      </c>
      <c r="P7724" t="s">
        <v>16617</v>
      </c>
    </row>
    <row r="7725" spans="1:16" x14ac:dyDescent="0.35">
      <c r="A7725" t="s">
        <v>2</v>
      </c>
      <c r="B7725" t="s">
        <v>16618</v>
      </c>
      <c r="C7725" t="s">
        <v>319</v>
      </c>
      <c r="D7725" t="s">
        <v>5349</v>
      </c>
      <c r="E7725" t="s">
        <v>59</v>
      </c>
      <c r="F7725" t="b">
        <v>0</v>
      </c>
      <c r="G7725" t="s">
        <v>65</v>
      </c>
      <c r="H7725" s="1">
        <v>46100.750833333332</v>
      </c>
      <c r="I7725" t="b">
        <v>0</v>
      </c>
      <c r="J7725" t="b">
        <v>1</v>
      </c>
      <c r="K7725" t="s">
        <v>41</v>
      </c>
      <c r="L7725" t="s">
        <v>60</v>
      </c>
      <c r="M7725">
        <v>178500</v>
      </c>
      <c r="N7725"/>
      <c r="O7725" t="s">
        <v>6447</v>
      </c>
      <c r="P7725" t="s">
        <v>16619</v>
      </c>
    </row>
    <row r="7726" spans="1:16" x14ac:dyDescent="0.35">
      <c r="A7726" t="s">
        <v>1</v>
      </c>
      <c r="B7726" t="s">
        <v>2579</v>
      </c>
      <c r="C7726" t="s">
        <v>1783</v>
      </c>
      <c r="D7726" t="s">
        <v>4346</v>
      </c>
      <c r="E7726" t="s">
        <v>59</v>
      </c>
      <c r="F7726" t="b">
        <v>0</v>
      </c>
      <c r="G7726" t="s">
        <v>77</v>
      </c>
      <c r="H7726" s="1">
        <v>46100.751446759263</v>
      </c>
      <c r="I7726" t="b">
        <v>1</v>
      </c>
      <c r="J7726" t="b">
        <v>1</v>
      </c>
      <c r="K7726" t="s">
        <v>41</v>
      </c>
      <c r="L7726" t="s">
        <v>60</v>
      </c>
      <c r="M7726">
        <v>138000</v>
      </c>
      <c r="N7726"/>
      <c r="O7726" t="s">
        <v>16620</v>
      </c>
      <c r="P7726" t="s">
        <v>16621</v>
      </c>
    </row>
    <row r="7727" spans="1:16" x14ac:dyDescent="0.35">
      <c r="A7727" t="s">
        <v>0</v>
      </c>
      <c r="B7727" t="s">
        <v>16622</v>
      </c>
      <c r="C7727" t="s">
        <v>5273</v>
      </c>
      <c r="D7727" t="s">
        <v>4346</v>
      </c>
      <c r="E7727" t="s">
        <v>59</v>
      </c>
      <c r="F7727" t="b">
        <v>0</v>
      </c>
      <c r="G7727" t="s">
        <v>40</v>
      </c>
      <c r="H7727" s="1">
        <v>46100.752280092587</v>
      </c>
      <c r="I7727" t="b">
        <v>0</v>
      </c>
      <c r="J7727" t="b">
        <v>0</v>
      </c>
      <c r="K7727" t="s">
        <v>40</v>
      </c>
      <c r="L7727" t="s">
        <v>60</v>
      </c>
      <c r="M7727">
        <v>42541.5</v>
      </c>
      <c r="N7727"/>
      <c r="O7727" t="s">
        <v>16623</v>
      </c>
      <c r="P7727" t="s">
        <v>3201</v>
      </c>
    </row>
    <row r="7728" spans="1:16" x14ac:dyDescent="0.35">
      <c r="A7728" t="s">
        <v>0</v>
      </c>
      <c r="B7728" t="s">
        <v>16624</v>
      </c>
      <c r="C7728" t="s">
        <v>76</v>
      </c>
      <c r="D7728" t="s">
        <v>6627</v>
      </c>
      <c r="E7728" t="s">
        <v>59</v>
      </c>
      <c r="F7728" t="b">
        <v>1</v>
      </c>
      <c r="G7728" t="s">
        <v>13</v>
      </c>
      <c r="H7728" s="1">
        <v>46100.752627314818</v>
      </c>
      <c r="I7728" t="b">
        <v>0</v>
      </c>
      <c r="J7728" t="b">
        <v>0</v>
      </c>
      <c r="K7728" t="s">
        <v>13</v>
      </c>
      <c r="L7728" t="s">
        <v>60</v>
      </c>
      <c r="M7728">
        <v>82500</v>
      </c>
      <c r="N7728"/>
      <c r="O7728" t="s">
        <v>16625</v>
      </c>
      <c r="P7728" t="s">
        <v>9325</v>
      </c>
    </row>
    <row r="7729" spans="1:16" x14ac:dyDescent="0.35">
      <c r="A7729" t="s">
        <v>1</v>
      </c>
      <c r="B7729" t="s">
        <v>16626</v>
      </c>
      <c r="C7729" t="s">
        <v>500</v>
      </c>
      <c r="D7729" t="s">
        <v>4346</v>
      </c>
      <c r="E7729" t="s">
        <v>59</v>
      </c>
      <c r="F7729" t="b">
        <v>0</v>
      </c>
      <c r="G7729" t="s">
        <v>13</v>
      </c>
      <c r="H7729" s="1">
        <v>46100.75273148148</v>
      </c>
      <c r="I7729" t="b">
        <v>0</v>
      </c>
      <c r="J7729" t="b">
        <v>0</v>
      </c>
      <c r="K7729" t="s">
        <v>13</v>
      </c>
      <c r="L7729" t="s">
        <v>74</v>
      </c>
      <c r="M7729"/>
      <c r="N7729">
        <v>82.5</v>
      </c>
      <c r="O7729" t="s">
        <v>5046</v>
      </c>
      <c r="P7729" t="s">
        <v>597</v>
      </c>
    </row>
    <row r="7730" spans="1:16" x14ac:dyDescent="0.35">
      <c r="A7730" t="s">
        <v>3</v>
      </c>
      <c r="B7730" t="s">
        <v>286</v>
      </c>
      <c r="C7730" t="s">
        <v>3918</v>
      </c>
      <c r="D7730" t="s">
        <v>2360</v>
      </c>
      <c r="E7730" t="s">
        <v>59</v>
      </c>
      <c r="F7730" t="b">
        <v>0</v>
      </c>
      <c r="G7730" t="s">
        <v>65</v>
      </c>
      <c r="H7730" s="1">
        <v>46100.791932870372</v>
      </c>
      <c r="I7730" t="b">
        <v>0</v>
      </c>
      <c r="J7730" t="b">
        <v>0</v>
      </c>
      <c r="K7730" t="s">
        <v>41</v>
      </c>
      <c r="L7730" t="s">
        <v>60</v>
      </c>
      <c r="M7730">
        <v>110000</v>
      </c>
      <c r="N7730"/>
      <c r="O7730" t="s">
        <v>16627</v>
      </c>
      <c r="P7730" t="s">
        <v>16628</v>
      </c>
    </row>
    <row r="7731" spans="1:16" x14ac:dyDescent="0.35">
      <c r="A7731" t="s">
        <v>0</v>
      </c>
      <c r="B7731" t="s">
        <v>16629</v>
      </c>
      <c r="C7731" t="s">
        <v>514</v>
      </c>
      <c r="D7731" t="s">
        <v>4346</v>
      </c>
      <c r="E7731" t="s">
        <v>59</v>
      </c>
      <c r="F7731" t="b">
        <v>0</v>
      </c>
      <c r="G7731" t="s">
        <v>77</v>
      </c>
      <c r="H7731" s="1">
        <v>46100.791979166657</v>
      </c>
      <c r="I7731" t="b">
        <v>0</v>
      </c>
      <c r="J7731" t="b">
        <v>1</v>
      </c>
      <c r="K7731" t="s">
        <v>41</v>
      </c>
      <c r="L7731" t="s">
        <v>60</v>
      </c>
      <c r="M7731">
        <v>85600</v>
      </c>
      <c r="N7731"/>
      <c r="O7731" t="s">
        <v>3435</v>
      </c>
      <c r="P7731" t="s">
        <v>16630</v>
      </c>
    </row>
    <row r="7732" spans="1:16" x14ac:dyDescent="0.35">
      <c r="A7732" t="s">
        <v>1</v>
      </c>
      <c r="B7732" t="s">
        <v>7756</v>
      </c>
      <c r="C7732" t="s">
        <v>71</v>
      </c>
      <c r="D7732" t="s">
        <v>4526</v>
      </c>
      <c r="E7732" t="s">
        <v>59</v>
      </c>
      <c r="F7732" t="b">
        <v>0</v>
      </c>
      <c r="G7732" t="s">
        <v>73</v>
      </c>
      <c r="H7732" s="1">
        <v>46100.792245370372</v>
      </c>
      <c r="I7732" t="b">
        <v>0</v>
      </c>
      <c r="J7732" t="b">
        <v>1</v>
      </c>
      <c r="K7732" t="s">
        <v>41</v>
      </c>
      <c r="L7732" t="s">
        <v>60</v>
      </c>
      <c r="M7732">
        <v>118107.5</v>
      </c>
      <c r="N7732"/>
      <c r="O7732" t="s">
        <v>10744</v>
      </c>
      <c r="P7732" t="s">
        <v>352</v>
      </c>
    </row>
    <row r="7733" spans="1:16" x14ac:dyDescent="0.35">
      <c r="A7733" t="s">
        <v>1</v>
      </c>
      <c r="B7733" t="s">
        <v>16631</v>
      </c>
      <c r="C7733" t="s">
        <v>86</v>
      </c>
      <c r="D7733" t="s">
        <v>4526</v>
      </c>
      <c r="E7733" t="s">
        <v>59</v>
      </c>
      <c r="F7733" t="b">
        <v>0</v>
      </c>
      <c r="G7733" t="s">
        <v>65</v>
      </c>
      <c r="H7733" s="1">
        <v>46100.792881944442</v>
      </c>
      <c r="I7733" t="b">
        <v>1</v>
      </c>
      <c r="J7733" t="b">
        <v>0</v>
      </c>
      <c r="K7733" t="s">
        <v>41</v>
      </c>
      <c r="L7733" t="s">
        <v>60</v>
      </c>
      <c r="M7733">
        <v>135000</v>
      </c>
      <c r="N7733"/>
      <c r="O7733" t="s">
        <v>9512</v>
      </c>
      <c r="P7733" t="s">
        <v>1273</v>
      </c>
    </row>
    <row r="7734" spans="1:16" x14ac:dyDescent="0.35">
      <c r="A7734" t="s">
        <v>8</v>
      </c>
      <c r="B7734" t="s">
        <v>4495</v>
      </c>
      <c r="C7734" t="s">
        <v>6744</v>
      </c>
      <c r="D7734" t="s">
        <v>5018</v>
      </c>
      <c r="E7734" t="s">
        <v>59</v>
      </c>
      <c r="F7734" t="b">
        <v>0</v>
      </c>
      <c r="G7734" t="s">
        <v>40</v>
      </c>
      <c r="H7734" s="1">
        <v>46100.794074074067</v>
      </c>
      <c r="I7734" t="b">
        <v>1</v>
      </c>
      <c r="J7734" t="b">
        <v>0</v>
      </c>
      <c r="K7734" t="s">
        <v>40</v>
      </c>
      <c r="L7734" t="s">
        <v>60</v>
      </c>
      <c r="M7734">
        <v>85000</v>
      </c>
      <c r="N7734"/>
      <c r="O7734" t="s">
        <v>101</v>
      </c>
      <c r="P7734" t="s">
        <v>16632</v>
      </c>
    </row>
    <row r="7735" spans="1:16" x14ac:dyDescent="0.35">
      <c r="A7735" t="s">
        <v>2</v>
      </c>
      <c r="B7735" t="s">
        <v>16633</v>
      </c>
      <c r="C7735" t="s">
        <v>13</v>
      </c>
      <c r="D7735" t="s">
        <v>4526</v>
      </c>
      <c r="E7735" t="s">
        <v>59</v>
      </c>
      <c r="F7735" t="b">
        <v>0</v>
      </c>
      <c r="G7735" t="s">
        <v>13</v>
      </c>
      <c r="H7735" s="1">
        <v>46100.794456018521</v>
      </c>
      <c r="I7735" t="b">
        <v>0</v>
      </c>
      <c r="J7735" t="b">
        <v>0</v>
      </c>
      <c r="K7735" t="s">
        <v>13</v>
      </c>
      <c r="L7735" t="s">
        <v>60</v>
      </c>
      <c r="M7735">
        <v>115000</v>
      </c>
      <c r="N7735"/>
      <c r="O7735" t="s">
        <v>10744</v>
      </c>
      <c r="P7735" t="s">
        <v>208</v>
      </c>
    </row>
    <row r="7736" spans="1:16" x14ac:dyDescent="0.35">
      <c r="A7736" t="s">
        <v>0</v>
      </c>
      <c r="B7736" t="s">
        <v>16634</v>
      </c>
      <c r="C7736" t="s">
        <v>753</v>
      </c>
      <c r="D7736" t="s">
        <v>4346</v>
      </c>
      <c r="E7736" t="s">
        <v>59</v>
      </c>
      <c r="F7736" t="b">
        <v>0</v>
      </c>
      <c r="G7736" t="s">
        <v>73</v>
      </c>
      <c r="H7736" s="1">
        <v>46100.833912037036</v>
      </c>
      <c r="I7736" t="b">
        <v>0</v>
      </c>
      <c r="J7736" t="b">
        <v>0</v>
      </c>
      <c r="K7736" t="s">
        <v>41</v>
      </c>
      <c r="L7736" t="s">
        <v>60</v>
      </c>
      <c r="M7736">
        <v>65000</v>
      </c>
      <c r="N7736"/>
      <c r="O7736" t="s">
        <v>1775</v>
      </c>
      <c r="P7736" t="s">
        <v>16635</v>
      </c>
    </row>
    <row r="7737" spans="1:16" x14ac:dyDescent="0.35">
      <c r="A7737" t="s">
        <v>6</v>
      </c>
      <c r="B7737" t="s">
        <v>6</v>
      </c>
      <c r="C7737" t="s">
        <v>1634</v>
      </c>
      <c r="D7737" t="s">
        <v>4526</v>
      </c>
      <c r="E7737" t="s">
        <v>59</v>
      </c>
      <c r="F7737" t="b">
        <v>0</v>
      </c>
      <c r="G7737" t="s">
        <v>65</v>
      </c>
      <c r="H7737" s="1">
        <v>46100.834166666667</v>
      </c>
      <c r="I7737" t="b">
        <v>0</v>
      </c>
      <c r="J7737" t="b">
        <v>1</v>
      </c>
      <c r="K7737" t="s">
        <v>41</v>
      </c>
      <c r="L7737" t="s">
        <v>60</v>
      </c>
      <c r="M7737">
        <v>105000</v>
      </c>
      <c r="N7737"/>
      <c r="O7737" t="s">
        <v>8714</v>
      </c>
      <c r="P7737" t="s">
        <v>1972</v>
      </c>
    </row>
    <row r="7738" spans="1:16" x14ac:dyDescent="0.35">
      <c r="A7738" t="s">
        <v>6</v>
      </c>
      <c r="B7738" t="s">
        <v>3217</v>
      </c>
      <c r="C7738" t="s">
        <v>81</v>
      </c>
      <c r="D7738" t="s">
        <v>4562</v>
      </c>
      <c r="E7738" t="s">
        <v>59</v>
      </c>
      <c r="F7738" t="b">
        <v>0</v>
      </c>
      <c r="G7738" t="s">
        <v>77</v>
      </c>
      <c r="H7738" s="1">
        <v>46100.834247685183</v>
      </c>
      <c r="I7738" t="b">
        <v>0</v>
      </c>
      <c r="J7738" t="b">
        <v>1</v>
      </c>
      <c r="K7738" t="s">
        <v>41</v>
      </c>
      <c r="L7738" t="s">
        <v>60</v>
      </c>
      <c r="M7738">
        <v>142500</v>
      </c>
      <c r="N7738"/>
      <c r="O7738" t="s">
        <v>16636</v>
      </c>
      <c r="P7738" t="s">
        <v>16637</v>
      </c>
    </row>
    <row r="7739" spans="1:16" x14ac:dyDescent="0.35">
      <c r="A7739" t="s">
        <v>1</v>
      </c>
      <c r="B7739" t="s">
        <v>1</v>
      </c>
      <c r="C7739" t="s">
        <v>16638</v>
      </c>
      <c r="D7739" t="s">
        <v>4346</v>
      </c>
      <c r="E7739" t="s">
        <v>59</v>
      </c>
      <c r="F7739" t="b">
        <v>0</v>
      </c>
      <c r="G7739" t="s">
        <v>65</v>
      </c>
      <c r="H7739" s="1">
        <v>46100.834467592591</v>
      </c>
      <c r="I7739" t="b">
        <v>1</v>
      </c>
      <c r="J7739" t="b">
        <v>1</v>
      </c>
      <c r="K7739" t="s">
        <v>41</v>
      </c>
      <c r="L7739" t="s">
        <v>74</v>
      </c>
      <c r="M7739"/>
      <c r="N7739">
        <v>48</v>
      </c>
      <c r="O7739" t="s">
        <v>3605</v>
      </c>
      <c r="P7739" t="s">
        <v>4586</v>
      </c>
    </row>
    <row r="7740" spans="1:16" x14ac:dyDescent="0.35">
      <c r="A7740" t="s">
        <v>0</v>
      </c>
      <c r="B7740" t="s">
        <v>16639</v>
      </c>
      <c r="C7740" t="s">
        <v>4411</v>
      </c>
      <c r="D7740" t="s">
        <v>2360</v>
      </c>
      <c r="E7740" t="s">
        <v>59</v>
      </c>
      <c r="F7740" t="b">
        <v>0</v>
      </c>
      <c r="G7740" t="s">
        <v>77</v>
      </c>
      <c r="H7740" s="1">
        <v>46100.875381944446</v>
      </c>
      <c r="I7740" t="b">
        <v>0</v>
      </c>
      <c r="J7740" t="b">
        <v>1</v>
      </c>
      <c r="K7740" t="s">
        <v>41</v>
      </c>
      <c r="L7740" t="s">
        <v>60</v>
      </c>
      <c r="M7740">
        <v>65000</v>
      </c>
      <c r="N7740"/>
      <c r="O7740" t="s">
        <v>16640</v>
      </c>
      <c r="P7740" t="s">
        <v>16641</v>
      </c>
    </row>
    <row r="7741" spans="1:16" x14ac:dyDescent="0.35">
      <c r="A7741" t="s">
        <v>1</v>
      </c>
      <c r="B7741" t="s">
        <v>16642</v>
      </c>
      <c r="C7741" t="s">
        <v>502</v>
      </c>
      <c r="D7741" t="s">
        <v>4346</v>
      </c>
      <c r="E7741" t="s">
        <v>59</v>
      </c>
      <c r="F7741" t="b">
        <v>0</v>
      </c>
      <c r="G7741" t="s">
        <v>65</v>
      </c>
      <c r="H7741" s="1">
        <v>46100.876250000001</v>
      </c>
      <c r="I7741" t="b">
        <v>1</v>
      </c>
      <c r="J7741" t="b">
        <v>1</v>
      </c>
      <c r="K7741" t="s">
        <v>41</v>
      </c>
      <c r="L7741" t="s">
        <v>60</v>
      </c>
      <c r="M7741">
        <v>92000</v>
      </c>
      <c r="N7741"/>
      <c r="O7741" t="s">
        <v>480</v>
      </c>
      <c r="P7741" t="s">
        <v>16643</v>
      </c>
    </row>
    <row r="7742" spans="1:16" x14ac:dyDescent="0.35">
      <c r="A7742" t="s">
        <v>1</v>
      </c>
      <c r="B7742" t="s">
        <v>2301</v>
      </c>
      <c r="C7742" t="s">
        <v>1644</v>
      </c>
      <c r="D7742" t="s">
        <v>4526</v>
      </c>
      <c r="E7742" t="s">
        <v>88</v>
      </c>
      <c r="F7742" t="b">
        <v>0</v>
      </c>
      <c r="G7742" t="s">
        <v>65</v>
      </c>
      <c r="H7742" s="1">
        <v>46100.876273148147</v>
      </c>
      <c r="I7742" t="b">
        <v>1</v>
      </c>
      <c r="J7742" t="b">
        <v>1</v>
      </c>
      <c r="K7742" t="s">
        <v>41</v>
      </c>
      <c r="L7742" t="s">
        <v>74</v>
      </c>
      <c r="M7742"/>
      <c r="N7742">
        <v>26.5</v>
      </c>
      <c r="O7742" t="s">
        <v>403</v>
      </c>
      <c r="P7742" t="s">
        <v>2580</v>
      </c>
    </row>
    <row r="7743" spans="1:16" x14ac:dyDescent="0.35">
      <c r="A7743" t="s">
        <v>5</v>
      </c>
      <c r="B7743" t="s">
        <v>16644</v>
      </c>
      <c r="C7743" t="s">
        <v>436</v>
      </c>
      <c r="D7743" t="s">
        <v>2360</v>
      </c>
      <c r="E7743" t="s">
        <v>59</v>
      </c>
      <c r="F7743" t="b">
        <v>0</v>
      </c>
      <c r="G7743" t="s">
        <v>77</v>
      </c>
      <c r="H7743" s="1">
        <v>46100.876504629632</v>
      </c>
      <c r="I7743" t="b">
        <v>0</v>
      </c>
      <c r="J7743" t="b">
        <v>0</v>
      </c>
      <c r="K7743" t="s">
        <v>41</v>
      </c>
      <c r="L7743" t="s">
        <v>60</v>
      </c>
      <c r="M7743">
        <v>190000</v>
      </c>
      <c r="N7743"/>
      <c r="O7743" t="s">
        <v>16645</v>
      </c>
      <c r="P7743" t="s">
        <v>16646</v>
      </c>
    </row>
    <row r="7744" spans="1:16" x14ac:dyDescent="0.35">
      <c r="A7744" t="s">
        <v>1</v>
      </c>
      <c r="B7744" t="s">
        <v>439</v>
      </c>
      <c r="C7744" t="s">
        <v>194</v>
      </c>
      <c r="D7744" t="s">
        <v>4526</v>
      </c>
      <c r="E7744" t="s">
        <v>59</v>
      </c>
      <c r="F7744" t="b">
        <v>0</v>
      </c>
      <c r="G7744" t="s">
        <v>77</v>
      </c>
      <c r="H7744" s="1">
        <v>46100.876550925917</v>
      </c>
      <c r="I7744" t="b">
        <v>0</v>
      </c>
      <c r="J7744" t="b">
        <v>1</v>
      </c>
      <c r="K7744" t="s">
        <v>41</v>
      </c>
      <c r="L7744" t="s">
        <v>60</v>
      </c>
      <c r="M7744">
        <v>160000</v>
      </c>
      <c r="N7744"/>
      <c r="O7744" t="s">
        <v>16647</v>
      </c>
      <c r="P7744" t="s">
        <v>16648</v>
      </c>
    </row>
    <row r="7745" spans="1:16" x14ac:dyDescent="0.35">
      <c r="A7745" t="s">
        <v>1</v>
      </c>
      <c r="B7745" t="s">
        <v>16649</v>
      </c>
      <c r="C7745" t="s">
        <v>273</v>
      </c>
      <c r="D7745" t="s">
        <v>2360</v>
      </c>
      <c r="E7745" t="s">
        <v>59</v>
      </c>
      <c r="F7745" t="b">
        <v>0</v>
      </c>
      <c r="G7745" t="s">
        <v>77</v>
      </c>
      <c r="H7745" s="1">
        <v>46100.876574074071</v>
      </c>
      <c r="I7745" t="b">
        <v>0</v>
      </c>
      <c r="J7745" t="b">
        <v>0</v>
      </c>
      <c r="K7745" t="s">
        <v>41</v>
      </c>
      <c r="L7745" t="s">
        <v>60</v>
      </c>
      <c r="M7745">
        <v>170000</v>
      </c>
      <c r="N7745"/>
      <c r="O7745" t="s">
        <v>16645</v>
      </c>
      <c r="P7745" t="s">
        <v>16650</v>
      </c>
    </row>
    <row r="7746" spans="1:16" x14ac:dyDescent="0.35">
      <c r="A7746" t="s">
        <v>1</v>
      </c>
      <c r="B7746" t="s">
        <v>4036</v>
      </c>
      <c r="C7746" t="s">
        <v>672</v>
      </c>
      <c r="D7746" t="s">
        <v>4346</v>
      </c>
      <c r="E7746" t="s">
        <v>59</v>
      </c>
      <c r="F7746" t="b">
        <v>0</v>
      </c>
      <c r="G7746" t="s">
        <v>77</v>
      </c>
      <c r="H7746" s="1">
        <v>46100.876585648148</v>
      </c>
      <c r="I7746" t="b">
        <v>0</v>
      </c>
      <c r="J7746" t="b">
        <v>1</v>
      </c>
      <c r="K7746" t="s">
        <v>41</v>
      </c>
      <c r="L7746" t="s">
        <v>60</v>
      </c>
      <c r="M7746">
        <v>105000</v>
      </c>
      <c r="N7746"/>
      <c r="O7746" t="s">
        <v>10744</v>
      </c>
      <c r="P7746" t="s">
        <v>16651</v>
      </c>
    </row>
    <row r="7747" spans="1:16" x14ac:dyDescent="0.35">
      <c r="A7747" t="s">
        <v>5</v>
      </c>
      <c r="B7747" t="s">
        <v>16652</v>
      </c>
      <c r="C7747" t="s">
        <v>143</v>
      </c>
      <c r="D7747" t="s">
        <v>2360</v>
      </c>
      <c r="E7747" t="s">
        <v>59</v>
      </c>
      <c r="F7747" t="b">
        <v>0</v>
      </c>
      <c r="G7747" t="s">
        <v>77</v>
      </c>
      <c r="H7747" s="1">
        <v>46100.876585648148</v>
      </c>
      <c r="I7747" t="b">
        <v>0</v>
      </c>
      <c r="J7747" t="b">
        <v>0</v>
      </c>
      <c r="K7747" t="s">
        <v>41</v>
      </c>
      <c r="L7747" t="s">
        <v>60</v>
      </c>
      <c r="M7747">
        <v>190000</v>
      </c>
      <c r="N7747"/>
      <c r="O7747" t="s">
        <v>16645</v>
      </c>
      <c r="P7747" t="s">
        <v>16646</v>
      </c>
    </row>
    <row r="7748" spans="1:16" x14ac:dyDescent="0.35">
      <c r="A7748" t="s">
        <v>1</v>
      </c>
      <c r="B7748" t="s">
        <v>7756</v>
      </c>
      <c r="C7748" t="s">
        <v>3219</v>
      </c>
      <c r="D7748" t="s">
        <v>4526</v>
      </c>
      <c r="E7748" t="s">
        <v>59</v>
      </c>
      <c r="F7748" t="b">
        <v>0</v>
      </c>
      <c r="G7748" t="s">
        <v>77</v>
      </c>
      <c r="H7748" s="1">
        <v>46100.876655092587</v>
      </c>
      <c r="I7748" t="b">
        <v>0</v>
      </c>
      <c r="J7748" t="b">
        <v>1</v>
      </c>
      <c r="K7748" t="s">
        <v>41</v>
      </c>
      <c r="L7748" t="s">
        <v>60</v>
      </c>
      <c r="M7748">
        <v>105000</v>
      </c>
      <c r="N7748"/>
      <c r="O7748" t="s">
        <v>10744</v>
      </c>
      <c r="P7748" t="s">
        <v>16653</v>
      </c>
    </row>
    <row r="7749" spans="1:16" x14ac:dyDescent="0.35">
      <c r="A7749" t="s">
        <v>0</v>
      </c>
      <c r="B7749" t="s">
        <v>1366</v>
      </c>
      <c r="C7749" t="s">
        <v>486</v>
      </c>
      <c r="D7749" t="s">
        <v>4346</v>
      </c>
      <c r="E7749" t="s">
        <v>59</v>
      </c>
      <c r="F7749" t="b">
        <v>0</v>
      </c>
      <c r="G7749" t="s">
        <v>65</v>
      </c>
      <c r="H7749" s="1">
        <v>46100.91678240741</v>
      </c>
      <c r="I7749" t="b">
        <v>0</v>
      </c>
      <c r="J7749" t="b">
        <v>1</v>
      </c>
      <c r="K7749" t="s">
        <v>41</v>
      </c>
      <c r="L7749" t="s">
        <v>60</v>
      </c>
      <c r="M7749">
        <v>80831</v>
      </c>
      <c r="N7749"/>
      <c r="O7749" t="s">
        <v>571</v>
      </c>
      <c r="P7749" t="s">
        <v>16654</v>
      </c>
    </row>
    <row r="7750" spans="1:16" x14ac:dyDescent="0.35">
      <c r="A7750" t="s">
        <v>7</v>
      </c>
      <c r="B7750" t="s">
        <v>16655</v>
      </c>
      <c r="C7750" t="s">
        <v>142</v>
      </c>
      <c r="D7750" t="s">
        <v>2360</v>
      </c>
      <c r="E7750" t="s">
        <v>59</v>
      </c>
      <c r="F7750" t="b">
        <v>0</v>
      </c>
      <c r="G7750" t="s">
        <v>65</v>
      </c>
      <c r="H7750" s="1">
        <v>46100.916909722233</v>
      </c>
      <c r="I7750" t="b">
        <v>1</v>
      </c>
      <c r="J7750" t="b">
        <v>0</v>
      </c>
      <c r="K7750" t="s">
        <v>41</v>
      </c>
      <c r="L7750" t="s">
        <v>60</v>
      </c>
      <c r="M7750">
        <v>155276.28</v>
      </c>
      <c r="N7750"/>
      <c r="O7750" t="s">
        <v>16656</v>
      </c>
    </row>
    <row r="7751" spans="1:16" x14ac:dyDescent="0.35">
      <c r="A7751" t="s">
        <v>8</v>
      </c>
      <c r="B7751" t="s">
        <v>16657</v>
      </c>
      <c r="C7751" t="s">
        <v>201</v>
      </c>
      <c r="D7751" t="s">
        <v>4346</v>
      </c>
      <c r="E7751" t="s">
        <v>59</v>
      </c>
      <c r="F7751" t="b">
        <v>0</v>
      </c>
      <c r="G7751" t="s">
        <v>77</v>
      </c>
      <c r="H7751" s="1">
        <v>46100.917604166672</v>
      </c>
      <c r="I7751" t="b">
        <v>0</v>
      </c>
      <c r="J7751" t="b">
        <v>1</v>
      </c>
      <c r="K7751" t="s">
        <v>41</v>
      </c>
      <c r="L7751" t="s">
        <v>60</v>
      </c>
      <c r="M7751">
        <v>182500</v>
      </c>
      <c r="N7751"/>
      <c r="O7751" t="s">
        <v>15739</v>
      </c>
      <c r="P7751" t="s">
        <v>16658</v>
      </c>
    </row>
    <row r="7752" spans="1:16" x14ac:dyDescent="0.35">
      <c r="A7752" t="s">
        <v>8</v>
      </c>
      <c r="B7752" t="s">
        <v>16659</v>
      </c>
      <c r="C7752" t="s">
        <v>515</v>
      </c>
      <c r="D7752" t="s">
        <v>4346</v>
      </c>
      <c r="E7752" t="s">
        <v>59</v>
      </c>
      <c r="F7752" t="b">
        <v>0</v>
      </c>
      <c r="G7752" t="s">
        <v>73</v>
      </c>
      <c r="H7752" s="1">
        <v>46100.917650462958</v>
      </c>
      <c r="I7752" t="b">
        <v>0</v>
      </c>
      <c r="J7752" t="b">
        <v>1</v>
      </c>
      <c r="K7752" t="s">
        <v>41</v>
      </c>
      <c r="L7752" t="s">
        <v>60</v>
      </c>
      <c r="M7752">
        <v>234025</v>
      </c>
      <c r="N7752"/>
      <c r="O7752" t="s">
        <v>3463</v>
      </c>
      <c r="P7752" t="s">
        <v>208</v>
      </c>
    </row>
    <row r="7753" spans="1:16" x14ac:dyDescent="0.35">
      <c r="A7753" t="s">
        <v>1</v>
      </c>
      <c r="B7753" t="s">
        <v>16660</v>
      </c>
      <c r="C7753" t="s">
        <v>326</v>
      </c>
      <c r="D7753" t="s">
        <v>4526</v>
      </c>
      <c r="E7753" t="s">
        <v>59</v>
      </c>
      <c r="F7753" t="b">
        <v>0</v>
      </c>
      <c r="G7753" t="s">
        <v>65</v>
      </c>
      <c r="H7753" s="1">
        <v>46100.917858796303</v>
      </c>
      <c r="I7753" t="b">
        <v>1</v>
      </c>
      <c r="J7753" t="b">
        <v>1</v>
      </c>
      <c r="K7753" t="s">
        <v>41</v>
      </c>
      <c r="L7753" t="s">
        <v>74</v>
      </c>
      <c r="M7753"/>
      <c r="N7753">
        <v>64.180000000000007</v>
      </c>
      <c r="O7753" t="s">
        <v>808</v>
      </c>
      <c r="P7753" t="s">
        <v>16661</v>
      </c>
    </row>
    <row r="7754" spans="1:16" x14ac:dyDescent="0.35">
      <c r="A7754" t="s">
        <v>1</v>
      </c>
      <c r="B7754" t="s">
        <v>12616</v>
      </c>
      <c r="C7754" t="s">
        <v>330</v>
      </c>
      <c r="D7754" t="s">
        <v>4346</v>
      </c>
      <c r="E7754" t="s">
        <v>59</v>
      </c>
      <c r="F7754" t="b">
        <v>0</v>
      </c>
      <c r="G7754" t="s">
        <v>65</v>
      </c>
      <c r="H7754" s="1">
        <v>46100.917881944442</v>
      </c>
      <c r="I7754" t="b">
        <v>1</v>
      </c>
      <c r="J7754" t="b">
        <v>1</v>
      </c>
      <c r="K7754" t="s">
        <v>41</v>
      </c>
      <c r="L7754" t="s">
        <v>60</v>
      </c>
      <c r="M7754">
        <v>155500</v>
      </c>
      <c r="N7754"/>
      <c r="O7754" t="s">
        <v>12617</v>
      </c>
      <c r="P7754" t="s">
        <v>8088</v>
      </c>
    </row>
    <row r="7755" spans="1:16" x14ac:dyDescent="0.35">
      <c r="A7755" t="s">
        <v>1</v>
      </c>
      <c r="B7755" t="s">
        <v>906</v>
      </c>
      <c r="C7755" t="s">
        <v>147</v>
      </c>
      <c r="D7755" t="s">
        <v>4526</v>
      </c>
      <c r="E7755" t="s">
        <v>88</v>
      </c>
      <c r="F7755" t="b">
        <v>0</v>
      </c>
      <c r="G7755" t="s">
        <v>77</v>
      </c>
      <c r="H7755" s="1">
        <v>46100.918171296304</v>
      </c>
      <c r="I7755" t="b">
        <v>0</v>
      </c>
      <c r="J7755" t="b">
        <v>0</v>
      </c>
      <c r="K7755" t="s">
        <v>41</v>
      </c>
      <c r="L7755" t="s">
        <v>74</v>
      </c>
      <c r="M7755"/>
      <c r="N7755">
        <v>115</v>
      </c>
      <c r="O7755" t="s">
        <v>1341</v>
      </c>
      <c r="P7755" t="s">
        <v>16662</v>
      </c>
    </row>
    <row r="7756" spans="1:16" x14ac:dyDescent="0.35">
      <c r="A7756" t="s">
        <v>0</v>
      </c>
      <c r="B7756" t="s">
        <v>16663</v>
      </c>
      <c r="C7756" t="s">
        <v>218</v>
      </c>
      <c r="D7756" t="s">
        <v>4346</v>
      </c>
      <c r="E7756" t="s">
        <v>59</v>
      </c>
      <c r="F7756" t="b">
        <v>0</v>
      </c>
      <c r="G7756" t="s">
        <v>63</v>
      </c>
      <c r="H7756" s="1">
        <v>46100.926631944443</v>
      </c>
      <c r="I7756" t="b">
        <v>0</v>
      </c>
      <c r="J7756" t="b">
        <v>1</v>
      </c>
      <c r="K7756" t="s">
        <v>41</v>
      </c>
      <c r="L7756" t="s">
        <v>60</v>
      </c>
      <c r="M7756">
        <v>114500</v>
      </c>
      <c r="N7756"/>
      <c r="O7756" t="s">
        <v>3387</v>
      </c>
      <c r="P7756" t="s">
        <v>16664</v>
      </c>
    </row>
    <row r="7757" spans="1:16" x14ac:dyDescent="0.35">
      <c r="A7757" t="s">
        <v>0</v>
      </c>
      <c r="B7757" t="s">
        <v>16665</v>
      </c>
      <c r="C7757" t="s">
        <v>2413</v>
      </c>
      <c r="D7757" t="s">
        <v>4346</v>
      </c>
      <c r="E7757" t="s">
        <v>59</v>
      </c>
      <c r="F7757" t="b">
        <v>0</v>
      </c>
      <c r="G7757" t="s">
        <v>65</v>
      </c>
      <c r="H7757" s="1">
        <v>46100.95853009259</v>
      </c>
      <c r="I7757" t="b">
        <v>0</v>
      </c>
      <c r="J7757" t="b">
        <v>1</v>
      </c>
      <c r="K7757" t="s">
        <v>41</v>
      </c>
      <c r="L7757" t="s">
        <v>60</v>
      </c>
      <c r="M7757">
        <v>114500</v>
      </c>
      <c r="N7757"/>
      <c r="O7757" t="s">
        <v>3387</v>
      </c>
      <c r="P7757" t="s">
        <v>16666</v>
      </c>
    </row>
    <row r="7758" spans="1:16" x14ac:dyDescent="0.35">
      <c r="A7758" t="s">
        <v>3</v>
      </c>
      <c r="B7758" t="s">
        <v>286</v>
      </c>
      <c r="C7758" t="s">
        <v>605</v>
      </c>
      <c r="D7758" t="s">
        <v>4526</v>
      </c>
      <c r="E7758" t="s">
        <v>59</v>
      </c>
      <c r="F7758" t="b">
        <v>0</v>
      </c>
      <c r="G7758" t="s">
        <v>77</v>
      </c>
      <c r="H7758" s="1">
        <v>46100.958668981482</v>
      </c>
      <c r="I7758" t="b">
        <v>1</v>
      </c>
      <c r="J7758" t="b">
        <v>0</v>
      </c>
      <c r="K7758" t="s">
        <v>41</v>
      </c>
      <c r="L7758" t="s">
        <v>60</v>
      </c>
      <c r="M7758">
        <v>107500</v>
      </c>
      <c r="N7758"/>
      <c r="O7758" t="s">
        <v>101</v>
      </c>
      <c r="P7758" t="s">
        <v>16667</v>
      </c>
    </row>
    <row r="7759" spans="1:16" x14ac:dyDescent="0.35">
      <c r="A7759" t="s">
        <v>0</v>
      </c>
      <c r="B7759" t="s">
        <v>16668</v>
      </c>
      <c r="C7759" t="s">
        <v>76</v>
      </c>
      <c r="D7759" t="s">
        <v>4526</v>
      </c>
      <c r="E7759" t="s">
        <v>88</v>
      </c>
      <c r="F7759" t="b">
        <v>1</v>
      </c>
      <c r="G7759" t="s">
        <v>77</v>
      </c>
      <c r="H7759" s="1">
        <v>46100.958726851852</v>
      </c>
      <c r="I7759" t="b">
        <v>1</v>
      </c>
      <c r="J7759" t="b">
        <v>0</v>
      </c>
      <c r="K7759" t="s">
        <v>41</v>
      </c>
      <c r="L7759" t="s">
        <v>74</v>
      </c>
      <c r="M7759"/>
      <c r="N7759">
        <v>91.5</v>
      </c>
      <c r="O7759" t="s">
        <v>2222</v>
      </c>
    </row>
    <row r="7760" spans="1:16" x14ac:dyDescent="0.35">
      <c r="A7760" t="s">
        <v>0</v>
      </c>
      <c r="B7760" t="s">
        <v>16669</v>
      </c>
      <c r="C7760" t="s">
        <v>162</v>
      </c>
      <c r="D7760" t="s">
        <v>4526</v>
      </c>
      <c r="E7760" t="s">
        <v>88</v>
      </c>
      <c r="F7760" t="b">
        <v>0</v>
      </c>
      <c r="G7760" t="s">
        <v>73</v>
      </c>
      <c r="H7760" s="1">
        <v>46100.958912037036</v>
      </c>
      <c r="I7760" t="b">
        <v>1</v>
      </c>
      <c r="J7760" t="b">
        <v>0</v>
      </c>
      <c r="K7760" t="s">
        <v>41</v>
      </c>
      <c r="L7760" t="s">
        <v>74</v>
      </c>
      <c r="M7760"/>
      <c r="N7760">
        <v>57.5</v>
      </c>
      <c r="O7760" t="s">
        <v>3107</v>
      </c>
    </row>
    <row r="7761" spans="1:16" x14ac:dyDescent="0.35">
      <c r="A7761" t="s">
        <v>1</v>
      </c>
      <c r="B7761" t="s">
        <v>16660</v>
      </c>
      <c r="C7761" t="s">
        <v>76</v>
      </c>
      <c r="D7761" t="s">
        <v>4346</v>
      </c>
      <c r="E7761" t="s">
        <v>88</v>
      </c>
      <c r="F7761" t="b">
        <v>1</v>
      </c>
      <c r="G7761" t="s">
        <v>73</v>
      </c>
      <c r="H7761" s="1">
        <v>46100.960104166668</v>
      </c>
      <c r="I7761" t="b">
        <v>1</v>
      </c>
      <c r="J7761" t="b">
        <v>1</v>
      </c>
      <c r="K7761" t="s">
        <v>41</v>
      </c>
      <c r="L7761" t="s">
        <v>74</v>
      </c>
      <c r="M7761"/>
      <c r="N7761">
        <v>59.59</v>
      </c>
      <c r="O7761" t="s">
        <v>16670</v>
      </c>
      <c r="P7761" t="s">
        <v>16661</v>
      </c>
    </row>
    <row r="7762" spans="1:16" x14ac:dyDescent="0.35">
      <c r="A7762" t="s">
        <v>1</v>
      </c>
      <c r="B7762" t="s">
        <v>1168</v>
      </c>
      <c r="C7762" t="s">
        <v>76</v>
      </c>
      <c r="D7762" t="s">
        <v>10173</v>
      </c>
      <c r="E7762" t="s">
        <v>59</v>
      </c>
      <c r="F7762" t="b">
        <v>1</v>
      </c>
      <c r="G7762" t="s">
        <v>13</v>
      </c>
      <c r="H7762" s="1">
        <v>46100.961076388892</v>
      </c>
      <c r="I7762" t="b">
        <v>1</v>
      </c>
      <c r="J7762" t="b">
        <v>0</v>
      </c>
      <c r="K7762" t="s">
        <v>13</v>
      </c>
      <c r="L7762" t="s">
        <v>60</v>
      </c>
      <c r="M7762">
        <v>137000</v>
      </c>
      <c r="N7762"/>
      <c r="O7762" t="s">
        <v>10174</v>
      </c>
      <c r="P7762" t="s">
        <v>891</v>
      </c>
    </row>
    <row r="7763" spans="1:16" x14ac:dyDescent="0.35">
      <c r="A7763" t="s">
        <v>4</v>
      </c>
      <c r="B7763" t="s">
        <v>3384</v>
      </c>
      <c r="C7763" t="s">
        <v>2435</v>
      </c>
      <c r="D7763" t="s">
        <v>2360</v>
      </c>
      <c r="E7763" t="s">
        <v>59</v>
      </c>
      <c r="F7763" t="b">
        <v>0</v>
      </c>
      <c r="G7763" t="s">
        <v>77</v>
      </c>
      <c r="H7763" s="1">
        <v>46101.000381944446</v>
      </c>
      <c r="I7763" t="b">
        <v>0</v>
      </c>
      <c r="J7763" t="b">
        <v>0</v>
      </c>
      <c r="K7763" t="s">
        <v>41</v>
      </c>
      <c r="L7763" t="s">
        <v>74</v>
      </c>
      <c r="M7763"/>
      <c r="N7763">
        <v>26.5</v>
      </c>
      <c r="O7763" t="s">
        <v>16671</v>
      </c>
      <c r="P7763" t="s">
        <v>16672</v>
      </c>
    </row>
    <row r="7764" spans="1:16" x14ac:dyDescent="0.35">
      <c r="A7764" t="s">
        <v>0</v>
      </c>
      <c r="B7764" t="s">
        <v>0</v>
      </c>
      <c r="C7764" t="s">
        <v>187</v>
      </c>
      <c r="D7764" t="s">
        <v>7266</v>
      </c>
      <c r="E7764" t="s">
        <v>59</v>
      </c>
      <c r="F7764" t="b">
        <v>0</v>
      </c>
      <c r="G7764" t="s">
        <v>68</v>
      </c>
      <c r="H7764" s="1">
        <v>46101.000648148147</v>
      </c>
      <c r="I7764" t="b">
        <v>0</v>
      </c>
      <c r="J7764" t="b">
        <v>1</v>
      </c>
      <c r="K7764" t="s">
        <v>41</v>
      </c>
      <c r="L7764" t="s">
        <v>60</v>
      </c>
      <c r="M7764">
        <v>154000</v>
      </c>
      <c r="N7764"/>
      <c r="O7764" t="s">
        <v>3141</v>
      </c>
      <c r="P7764" t="s">
        <v>16673</v>
      </c>
    </row>
    <row r="7765" spans="1:16" x14ac:dyDescent="0.35">
      <c r="A7765" t="s">
        <v>4</v>
      </c>
      <c r="B7765" t="s">
        <v>552</v>
      </c>
      <c r="C7765" t="s">
        <v>1837</v>
      </c>
      <c r="D7765" t="s">
        <v>4254</v>
      </c>
      <c r="E7765" t="s">
        <v>59</v>
      </c>
      <c r="F7765" t="b">
        <v>0</v>
      </c>
      <c r="G7765" t="s">
        <v>65</v>
      </c>
      <c r="H7765" s="1">
        <v>46101.001296296286</v>
      </c>
      <c r="I7765" t="b">
        <v>1</v>
      </c>
      <c r="J7765" t="b">
        <v>0</v>
      </c>
      <c r="K7765" t="s">
        <v>41</v>
      </c>
      <c r="L7765" t="s">
        <v>60</v>
      </c>
      <c r="M7765">
        <v>100000</v>
      </c>
      <c r="N7765"/>
      <c r="O7765" t="s">
        <v>4254</v>
      </c>
      <c r="P7765" t="s">
        <v>16674</v>
      </c>
    </row>
    <row r="7766" spans="1:16" x14ac:dyDescent="0.35">
      <c r="A7766" t="s">
        <v>1</v>
      </c>
      <c r="B7766" t="s">
        <v>16675</v>
      </c>
      <c r="C7766" t="s">
        <v>716</v>
      </c>
      <c r="D7766" t="s">
        <v>4346</v>
      </c>
      <c r="E7766" t="s">
        <v>59</v>
      </c>
      <c r="F7766" t="b">
        <v>0</v>
      </c>
      <c r="G7766" t="s">
        <v>77</v>
      </c>
      <c r="H7766" s="1">
        <v>46101.001585648148</v>
      </c>
      <c r="I7766" t="b">
        <v>0</v>
      </c>
      <c r="J7766" t="b">
        <v>1</v>
      </c>
      <c r="K7766" t="s">
        <v>41</v>
      </c>
      <c r="L7766" t="s">
        <v>60</v>
      </c>
      <c r="M7766">
        <v>111300</v>
      </c>
      <c r="N7766"/>
      <c r="O7766" t="s">
        <v>2970</v>
      </c>
      <c r="P7766" t="s">
        <v>16676</v>
      </c>
    </row>
    <row r="7767" spans="1:16" x14ac:dyDescent="0.35">
      <c r="A7767" t="s">
        <v>1</v>
      </c>
      <c r="B7767" t="s">
        <v>16677</v>
      </c>
      <c r="C7767" t="s">
        <v>224</v>
      </c>
      <c r="D7767" t="s">
        <v>5349</v>
      </c>
      <c r="E7767" t="s">
        <v>59</v>
      </c>
      <c r="F7767" t="b">
        <v>0</v>
      </c>
      <c r="G7767" t="s">
        <v>65</v>
      </c>
      <c r="H7767" s="1">
        <v>46101.042962962973</v>
      </c>
      <c r="I7767" t="b">
        <v>0</v>
      </c>
      <c r="J7767" t="b">
        <v>1</v>
      </c>
      <c r="K7767" t="s">
        <v>41</v>
      </c>
      <c r="L7767" t="s">
        <v>60</v>
      </c>
      <c r="M7767">
        <v>175500</v>
      </c>
      <c r="N7767"/>
      <c r="O7767" t="s">
        <v>226</v>
      </c>
      <c r="P7767" t="s">
        <v>2898</v>
      </c>
    </row>
    <row r="7768" spans="1:16" x14ac:dyDescent="0.35">
      <c r="A7768" t="s">
        <v>1</v>
      </c>
      <c r="B7768" t="s">
        <v>16678</v>
      </c>
      <c r="C7768" t="s">
        <v>500</v>
      </c>
      <c r="D7768" t="s">
        <v>2360</v>
      </c>
      <c r="E7768" t="s">
        <v>59</v>
      </c>
      <c r="F7768" t="b">
        <v>0</v>
      </c>
      <c r="G7768" t="s">
        <v>13</v>
      </c>
      <c r="H7768" s="1">
        <v>46101.044398148151</v>
      </c>
      <c r="I7768" t="b">
        <v>0</v>
      </c>
      <c r="J7768" t="b">
        <v>0</v>
      </c>
      <c r="K7768" t="s">
        <v>13</v>
      </c>
      <c r="L7768" t="s">
        <v>60</v>
      </c>
      <c r="M7768">
        <v>85000</v>
      </c>
      <c r="N7768"/>
      <c r="O7768" t="s">
        <v>9546</v>
      </c>
      <c r="P7768" t="s">
        <v>357</v>
      </c>
    </row>
    <row r="7769" spans="1:16" x14ac:dyDescent="0.35">
      <c r="A7769" t="s">
        <v>0</v>
      </c>
      <c r="B7769" t="s">
        <v>16679</v>
      </c>
      <c r="C7769" t="s">
        <v>1384</v>
      </c>
      <c r="D7769" t="s">
        <v>2360</v>
      </c>
      <c r="E7769" t="s">
        <v>59</v>
      </c>
      <c r="F7769" t="b">
        <v>0</v>
      </c>
      <c r="G7769" t="s">
        <v>77</v>
      </c>
      <c r="H7769" s="1">
        <v>46101.083715277768</v>
      </c>
      <c r="I7769" t="b">
        <v>0</v>
      </c>
      <c r="J7769" t="b">
        <v>1</v>
      </c>
      <c r="K7769" t="s">
        <v>41</v>
      </c>
      <c r="L7769" t="s">
        <v>74</v>
      </c>
      <c r="M7769"/>
      <c r="N7769">
        <v>47.1</v>
      </c>
      <c r="O7769" t="s">
        <v>3354</v>
      </c>
    </row>
    <row r="7770" spans="1:16" x14ac:dyDescent="0.35">
      <c r="A7770" t="s">
        <v>2</v>
      </c>
      <c r="B7770" t="s">
        <v>16680</v>
      </c>
      <c r="C7770" t="s">
        <v>81</v>
      </c>
      <c r="D7770" t="s">
        <v>4346</v>
      </c>
      <c r="E7770" t="s">
        <v>59</v>
      </c>
      <c r="F7770" t="b">
        <v>0</v>
      </c>
      <c r="G7770" t="s">
        <v>77</v>
      </c>
      <c r="H7770" s="1">
        <v>46101.084247685183</v>
      </c>
      <c r="I7770" t="b">
        <v>0</v>
      </c>
      <c r="J7770" t="b">
        <v>1</v>
      </c>
      <c r="K7770" t="s">
        <v>41</v>
      </c>
      <c r="L7770" t="s">
        <v>60</v>
      </c>
      <c r="M7770">
        <v>150000</v>
      </c>
      <c r="N7770"/>
      <c r="O7770" t="s">
        <v>138</v>
      </c>
      <c r="P7770" t="s">
        <v>705</v>
      </c>
    </row>
    <row r="7771" spans="1:16" x14ac:dyDescent="0.35">
      <c r="A7771" t="s">
        <v>1</v>
      </c>
      <c r="B7771" t="s">
        <v>16681</v>
      </c>
      <c r="C7771" t="s">
        <v>81</v>
      </c>
      <c r="D7771" t="s">
        <v>4346</v>
      </c>
      <c r="E7771" t="s">
        <v>59</v>
      </c>
      <c r="F7771" t="b">
        <v>0</v>
      </c>
      <c r="G7771" t="s">
        <v>65</v>
      </c>
      <c r="H7771" s="1">
        <v>46101.084548611107</v>
      </c>
      <c r="I7771" t="b">
        <v>1</v>
      </c>
      <c r="J7771" t="b">
        <v>1</v>
      </c>
      <c r="K7771" t="s">
        <v>41</v>
      </c>
      <c r="L7771" t="s">
        <v>60</v>
      </c>
      <c r="M7771">
        <v>180500</v>
      </c>
      <c r="N7771"/>
      <c r="O7771" t="s">
        <v>138</v>
      </c>
      <c r="P7771" t="s">
        <v>16682</v>
      </c>
    </row>
    <row r="7772" spans="1:16" x14ac:dyDescent="0.35">
      <c r="A7772" t="s">
        <v>3</v>
      </c>
      <c r="B7772" t="s">
        <v>16683</v>
      </c>
      <c r="C7772" t="s">
        <v>190</v>
      </c>
      <c r="D7772" t="s">
        <v>4526</v>
      </c>
      <c r="E7772" t="s">
        <v>59</v>
      </c>
      <c r="F7772" t="b">
        <v>0</v>
      </c>
      <c r="G7772" t="s">
        <v>73</v>
      </c>
      <c r="H7772" s="1">
        <v>46101.125451388893</v>
      </c>
      <c r="I7772" t="b">
        <v>0</v>
      </c>
      <c r="J7772" t="b">
        <v>1</v>
      </c>
      <c r="K7772" t="s">
        <v>41</v>
      </c>
      <c r="L7772" t="s">
        <v>60</v>
      </c>
      <c r="M7772">
        <v>132500</v>
      </c>
      <c r="N7772"/>
      <c r="O7772" t="s">
        <v>4052</v>
      </c>
    </row>
    <row r="7773" spans="1:16" x14ac:dyDescent="0.35">
      <c r="A7773" t="s">
        <v>0</v>
      </c>
      <c r="B7773" t="s">
        <v>16684</v>
      </c>
      <c r="C7773" t="s">
        <v>2108</v>
      </c>
      <c r="D7773" t="s">
        <v>4346</v>
      </c>
      <c r="E7773" t="s">
        <v>132</v>
      </c>
      <c r="F7773" t="b">
        <v>0</v>
      </c>
      <c r="G7773" t="s">
        <v>89</v>
      </c>
      <c r="H7773" s="1">
        <v>46101.125752314823</v>
      </c>
      <c r="I7773" t="b">
        <v>0</v>
      </c>
      <c r="J7773" t="b">
        <v>0</v>
      </c>
      <c r="K7773" t="s">
        <v>41</v>
      </c>
      <c r="L7773" t="s">
        <v>74</v>
      </c>
      <c r="M7773"/>
      <c r="N7773">
        <v>20</v>
      </c>
      <c r="O7773" t="s">
        <v>16685</v>
      </c>
      <c r="P7773" t="s">
        <v>219</v>
      </c>
    </row>
    <row r="7774" spans="1:16" x14ac:dyDescent="0.35">
      <c r="A7774" t="s">
        <v>5</v>
      </c>
      <c r="B7774" t="s">
        <v>16686</v>
      </c>
      <c r="C7774" t="s">
        <v>142</v>
      </c>
      <c r="D7774" t="s">
        <v>4756</v>
      </c>
      <c r="E7774" t="s">
        <v>59</v>
      </c>
      <c r="F7774" t="b">
        <v>0</v>
      </c>
      <c r="G7774" t="s">
        <v>68</v>
      </c>
      <c r="H7774" s="1">
        <v>46101.168761574067</v>
      </c>
      <c r="I7774" t="b">
        <v>1</v>
      </c>
      <c r="J7774" t="b">
        <v>1</v>
      </c>
      <c r="K7774" t="s">
        <v>41</v>
      </c>
      <c r="L7774" t="s">
        <v>60</v>
      </c>
      <c r="M7774">
        <v>211000</v>
      </c>
      <c r="N7774"/>
      <c r="O7774" t="s">
        <v>16687</v>
      </c>
      <c r="P7774" t="s">
        <v>16688</v>
      </c>
    </row>
    <row r="7775" spans="1:16" x14ac:dyDescent="0.35">
      <c r="A7775" t="s">
        <v>0</v>
      </c>
      <c r="B7775" t="s">
        <v>16689</v>
      </c>
      <c r="C7775" t="s">
        <v>457</v>
      </c>
      <c r="D7775" t="s">
        <v>5475</v>
      </c>
      <c r="E7775" t="s">
        <v>59</v>
      </c>
      <c r="F7775" t="b">
        <v>0</v>
      </c>
      <c r="G7775" t="s">
        <v>77</v>
      </c>
      <c r="H7775" s="1">
        <v>46101.250219907408</v>
      </c>
      <c r="I7775" t="b">
        <v>0</v>
      </c>
      <c r="J7775" t="b">
        <v>1</v>
      </c>
      <c r="K7775" t="s">
        <v>41</v>
      </c>
      <c r="L7775" t="s">
        <v>60</v>
      </c>
      <c r="M7775">
        <v>80000</v>
      </c>
      <c r="N7775"/>
      <c r="O7775" t="s">
        <v>16690</v>
      </c>
      <c r="P7775" t="s">
        <v>2004</v>
      </c>
    </row>
    <row r="7776" spans="1:16" x14ac:dyDescent="0.35">
      <c r="A7776" t="s">
        <v>1</v>
      </c>
      <c r="B7776" t="s">
        <v>16691</v>
      </c>
      <c r="C7776" t="s">
        <v>249</v>
      </c>
      <c r="D7776" t="s">
        <v>4550</v>
      </c>
      <c r="E7776" t="s">
        <v>59</v>
      </c>
      <c r="F7776" t="b">
        <v>0</v>
      </c>
      <c r="G7776" t="s">
        <v>65</v>
      </c>
      <c r="H7776" s="1">
        <v>46101.251261574071</v>
      </c>
      <c r="I7776" t="b">
        <v>0</v>
      </c>
      <c r="J7776" t="b">
        <v>1</v>
      </c>
      <c r="K7776" t="s">
        <v>41</v>
      </c>
      <c r="L7776" t="s">
        <v>60</v>
      </c>
      <c r="M7776">
        <v>78676</v>
      </c>
      <c r="N7776"/>
      <c r="O7776" t="s">
        <v>16692</v>
      </c>
      <c r="P7776" t="s">
        <v>16693</v>
      </c>
    </row>
    <row r="7777" spans="1:16" x14ac:dyDescent="0.35">
      <c r="A7777" t="s">
        <v>0</v>
      </c>
      <c r="B7777" t="s">
        <v>1267</v>
      </c>
      <c r="C7777" t="s">
        <v>5717</v>
      </c>
      <c r="D7777" t="s">
        <v>4346</v>
      </c>
      <c r="E7777" t="s">
        <v>59</v>
      </c>
      <c r="F7777" t="b">
        <v>0</v>
      </c>
      <c r="G7777" t="s">
        <v>19</v>
      </c>
      <c r="H7777" s="1">
        <v>46101.253622685188</v>
      </c>
      <c r="I7777" t="b">
        <v>0</v>
      </c>
      <c r="J7777" t="b">
        <v>0</v>
      </c>
      <c r="K7777" t="s">
        <v>19</v>
      </c>
      <c r="L7777" t="s">
        <v>60</v>
      </c>
      <c r="M7777">
        <v>400000</v>
      </c>
      <c r="N7777"/>
      <c r="O7777" t="s">
        <v>16694</v>
      </c>
    </row>
    <row r="7778" spans="1:16" x14ac:dyDescent="0.35">
      <c r="A7778" t="s">
        <v>2</v>
      </c>
      <c r="B7778" t="s">
        <v>16695</v>
      </c>
      <c r="C7778" t="s">
        <v>5717</v>
      </c>
      <c r="D7778" t="s">
        <v>4346</v>
      </c>
      <c r="E7778" t="s">
        <v>384</v>
      </c>
      <c r="F7778" t="b">
        <v>0</v>
      </c>
      <c r="G7778" t="s">
        <v>19</v>
      </c>
      <c r="H7778" s="1">
        <v>46101.295358796298</v>
      </c>
      <c r="I7778" t="b">
        <v>0</v>
      </c>
      <c r="J7778" t="b">
        <v>0</v>
      </c>
      <c r="K7778" t="s">
        <v>19</v>
      </c>
      <c r="L7778" t="s">
        <v>60</v>
      </c>
      <c r="M7778">
        <v>360000</v>
      </c>
      <c r="N7778"/>
      <c r="O7778" t="s">
        <v>16696</v>
      </c>
      <c r="P7778" t="s">
        <v>16697</v>
      </c>
    </row>
    <row r="7779" spans="1:16" x14ac:dyDescent="0.35">
      <c r="A7779" t="s">
        <v>5</v>
      </c>
      <c r="B7779" t="s">
        <v>16698</v>
      </c>
      <c r="C7779" t="s">
        <v>18</v>
      </c>
      <c r="D7779" t="s">
        <v>5790</v>
      </c>
      <c r="E7779" t="s">
        <v>59</v>
      </c>
      <c r="F7779" t="b">
        <v>0</v>
      </c>
      <c r="G7779" t="s">
        <v>18</v>
      </c>
      <c r="H7779" s="1">
        <v>46101.298495370371</v>
      </c>
      <c r="I7779" t="b">
        <v>1</v>
      </c>
      <c r="J7779" t="b">
        <v>0</v>
      </c>
      <c r="K7779" t="s">
        <v>18</v>
      </c>
      <c r="L7779" t="s">
        <v>60</v>
      </c>
      <c r="M7779">
        <v>138550</v>
      </c>
      <c r="N7779"/>
      <c r="O7779" t="s">
        <v>10602</v>
      </c>
    </row>
    <row r="7780" spans="1:16" x14ac:dyDescent="0.35">
      <c r="A7780" t="s">
        <v>3</v>
      </c>
      <c r="B7780" t="s">
        <v>10497</v>
      </c>
      <c r="C7780" t="s">
        <v>3846</v>
      </c>
      <c r="D7780" t="s">
        <v>2360</v>
      </c>
      <c r="E7780" t="s">
        <v>59</v>
      </c>
      <c r="F7780" t="b">
        <v>0</v>
      </c>
      <c r="G7780" t="s">
        <v>89</v>
      </c>
      <c r="H7780" s="1">
        <v>46101.334097222221</v>
      </c>
      <c r="I7780" t="b">
        <v>0</v>
      </c>
      <c r="J7780" t="b">
        <v>0</v>
      </c>
      <c r="K7780" t="s">
        <v>41</v>
      </c>
      <c r="L7780" t="s">
        <v>60</v>
      </c>
      <c r="M7780">
        <v>105000</v>
      </c>
      <c r="N7780"/>
      <c r="O7780" t="s">
        <v>16699</v>
      </c>
      <c r="P7780" t="s">
        <v>15829</v>
      </c>
    </row>
    <row r="7781" spans="1:16" x14ac:dyDescent="0.35">
      <c r="A7781" t="s">
        <v>2</v>
      </c>
      <c r="B7781" t="s">
        <v>16700</v>
      </c>
      <c r="C7781" t="s">
        <v>86</v>
      </c>
      <c r="D7781" t="s">
        <v>10876</v>
      </c>
      <c r="E7781" t="s">
        <v>59</v>
      </c>
      <c r="F7781" t="b">
        <v>0</v>
      </c>
      <c r="G7781" t="s">
        <v>77</v>
      </c>
      <c r="H7781" s="1">
        <v>46101.334224537037</v>
      </c>
      <c r="I7781" t="b">
        <v>0</v>
      </c>
      <c r="J7781" t="b">
        <v>0</v>
      </c>
      <c r="K7781" t="s">
        <v>41</v>
      </c>
      <c r="L7781" t="s">
        <v>60</v>
      </c>
      <c r="M7781">
        <v>148000</v>
      </c>
      <c r="N7781"/>
      <c r="O7781" t="s">
        <v>16701</v>
      </c>
      <c r="P7781" t="s">
        <v>16702</v>
      </c>
    </row>
    <row r="7782" spans="1:16" x14ac:dyDescent="0.35">
      <c r="A7782" t="s">
        <v>1</v>
      </c>
      <c r="B7782" t="s">
        <v>16703</v>
      </c>
      <c r="C7782" t="s">
        <v>955</v>
      </c>
      <c r="D7782" t="s">
        <v>4346</v>
      </c>
      <c r="E7782" t="s">
        <v>59</v>
      </c>
      <c r="F7782" t="b">
        <v>0</v>
      </c>
      <c r="G7782" t="s">
        <v>13</v>
      </c>
      <c r="H7782" s="1">
        <v>46101.336759259262</v>
      </c>
      <c r="I7782" t="b">
        <v>1</v>
      </c>
      <c r="J7782" t="b">
        <v>0</v>
      </c>
      <c r="K7782" t="s">
        <v>13</v>
      </c>
      <c r="L7782" t="s">
        <v>60</v>
      </c>
      <c r="M7782">
        <v>107850</v>
      </c>
      <c r="N7782"/>
      <c r="O7782" t="s">
        <v>5225</v>
      </c>
      <c r="P7782" t="s">
        <v>16704</v>
      </c>
    </row>
    <row r="7783" spans="1:16" x14ac:dyDescent="0.35">
      <c r="A7783" t="s">
        <v>7</v>
      </c>
      <c r="B7783" t="s">
        <v>16705</v>
      </c>
      <c r="C7783" t="s">
        <v>716</v>
      </c>
      <c r="D7783" t="s">
        <v>2360</v>
      </c>
      <c r="E7783" t="s">
        <v>59</v>
      </c>
      <c r="F7783" t="b">
        <v>0</v>
      </c>
      <c r="G7783" t="s">
        <v>63</v>
      </c>
      <c r="H7783" s="1">
        <v>46101.38652777778</v>
      </c>
      <c r="I7783" t="b">
        <v>0</v>
      </c>
      <c r="J7783" t="b">
        <v>1</v>
      </c>
      <c r="K7783" t="s">
        <v>41</v>
      </c>
      <c r="L7783" t="s">
        <v>60</v>
      </c>
      <c r="M7783">
        <v>120000</v>
      </c>
      <c r="N7783"/>
      <c r="O7783" t="s">
        <v>4622</v>
      </c>
      <c r="P7783" t="s">
        <v>16706</v>
      </c>
    </row>
    <row r="7784" spans="1:16" x14ac:dyDescent="0.35">
      <c r="A7784" t="s">
        <v>0</v>
      </c>
      <c r="B7784" t="s">
        <v>0</v>
      </c>
      <c r="C7784" t="s">
        <v>4963</v>
      </c>
      <c r="D7784" t="s">
        <v>4531</v>
      </c>
      <c r="E7784" t="s">
        <v>88</v>
      </c>
      <c r="F7784" t="b">
        <v>0</v>
      </c>
      <c r="G7784" t="s">
        <v>4963</v>
      </c>
      <c r="H7784" s="1">
        <v>46101.389108796298</v>
      </c>
      <c r="I7784" t="b">
        <v>1</v>
      </c>
      <c r="J7784" t="b">
        <v>0</v>
      </c>
      <c r="K7784" t="s">
        <v>4963</v>
      </c>
      <c r="L7784" t="s">
        <v>60</v>
      </c>
      <c r="M7784">
        <v>17500</v>
      </c>
      <c r="N7784"/>
      <c r="O7784" t="s">
        <v>13581</v>
      </c>
      <c r="P7784" t="s">
        <v>802</v>
      </c>
    </row>
    <row r="7785" spans="1:16" x14ac:dyDescent="0.35">
      <c r="A7785" t="s">
        <v>2</v>
      </c>
      <c r="B7785" t="s">
        <v>16707</v>
      </c>
      <c r="C7785" t="s">
        <v>4245</v>
      </c>
      <c r="D7785" t="s">
        <v>2360</v>
      </c>
      <c r="E7785" t="s">
        <v>59</v>
      </c>
      <c r="F7785" t="b">
        <v>0</v>
      </c>
      <c r="G7785" t="s">
        <v>68</v>
      </c>
      <c r="H7785" s="1">
        <v>46101.417662037027</v>
      </c>
      <c r="I7785" t="b">
        <v>0</v>
      </c>
      <c r="J7785" t="b">
        <v>0</v>
      </c>
      <c r="K7785" t="s">
        <v>41</v>
      </c>
      <c r="L7785" t="s">
        <v>60</v>
      </c>
      <c r="M7785">
        <v>140000</v>
      </c>
      <c r="N7785"/>
      <c r="O7785" t="s">
        <v>3213</v>
      </c>
      <c r="P7785" t="s">
        <v>16708</v>
      </c>
    </row>
    <row r="7786" spans="1:16" x14ac:dyDescent="0.35">
      <c r="A7786" t="s">
        <v>5</v>
      </c>
      <c r="B7786" t="s">
        <v>16709</v>
      </c>
      <c r="C7786" t="s">
        <v>189</v>
      </c>
      <c r="D7786" t="s">
        <v>4550</v>
      </c>
      <c r="E7786" t="s">
        <v>59</v>
      </c>
      <c r="F7786" t="b">
        <v>0</v>
      </c>
      <c r="G7786" t="s">
        <v>77</v>
      </c>
      <c r="H7786" s="1">
        <v>46101.418287037042</v>
      </c>
      <c r="I7786" t="b">
        <v>0</v>
      </c>
      <c r="J7786" t="b">
        <v>1</v>
      </c>
      <c r="K7786" t="s">
        <v>41</v>
      </c>
      <c r="L7786" t="s">
        <v>60</v>
      </c>
      <c r="M7786">
        <v>153500</v>
      </c>
      <c r="N7786"/>
      <c r="O7786" t="s">
        <v>7385</v>
      </c>
      <c r="P7786" t="s">
        <v>16710</v>
      </c>
    </row>
    <row r="7787" spans="1:16" x14ac:dyDescent="0.35">
      <c r="A7787" t="s">
        <v>8</v>
      </c>
      <c r="B7787" t="s">
        <v>8125</v>
      </c>
      <c r="C7787" t="s">
        <v>76</v>
      </c>
      <c r="D7787" t="s">
        <v>4526</v>
      </c>
      <c r="F7787" t="b">
        <v>1</v>
      </c>
      <c r="G7787" t="s">
        <v>31</v>
      </c>
      <c r="H7787" s="1">
        <v>46101.422974537039</v>
      </c>
      <c r="I7787" t="b">
        <v>0</v>
      </c>
      <c r="J7787" t="b">
        <v>0</v>
      </c>
      <c r="K7787" t="s">
        <v>31</v>
      </c>
      <c r="L7787" t="s">
        <v>74</v>
      </c>
      <c r="M7787"/>
      <c r="N7787">
        <v>100</v>
      </c>
      <c r="O7787" t="s">
        <v>1732</v>
      </c>
    </row>
    <row r="7788" spans="1:16" x14ac:dyDescent="0.35">
      <c r="A7788" t="s">
        <v>0</v>
      </c>
      <c r="B7788" t="s">
        <v>16711</v>
      </c>
      <c r="C7788" t="s">
        <v>76</v>
      </c>
      <c r="D7788" t="s">
        <v>584</v>
      </c>
      <c r="E7788" t="s">
        <v>59</v>
      </c>
      <c r="F7788" t="b">
        <v>1</v>
      </c>
      <c r="G7788" t="s">
        <v>19</v>
      </c>
      <c r="H7788" s="1">
        <v>46101.46197916667</v>
      </c>
      <c r="I7788" t="b">
        <v>1</v>
      </c>
      <c r="J7788" t="b">
        <v>0</v>
      </c>
      <c r="K7788" t="s">
        <v>19</v>
      </c>
      <c r="L7788" t="s">
        <v>74</v>
      </c>
      <c r="M7788"/>
      <c r="N7788">
        <v>15</v>
      </c>
      <c r="O7788" t="s">
        <v>16712</v>
      </c>
      <c r="P7788" t="s">
        <v>16713</v>
      </c>
    </row>
    <row r="7789" spans="1:16" x14ac:dyDescent="0.35">
      <c r="A7789" t="s">
        <v>6</v>
      </c>
      <c r="B7789" t="s">
        <v>16714</v>
      </c>
      <c r="C7789" t="s">
        <v>489</v>
      </c>
      <c r="D7789" t="s">
        <v>4526</v>
      </c>
      <c r="E7789" t="s">
        <v>59</v>
      </c>
      <c r="F7789" t="b">
        <v>0</v>
      </c>
      <c r="G7789" t="s">
        <v>77</v>
      </c>
      <c r="H7789" s="1">
        <v>46101.500891203701</v>
      </c>
      <c r="I7789" t="b">
        <v>0</v>
      </c>
      <c r="J7789" t="b">
        <v>1</v>
      </c>
      <c r="K7789" t="s">
        <v>41</v>
      </c>
      <c r="L7789" t="s">
        <v>60</v>
      </c>
      <c r="M7789">
        <v>375000</v>
      </c>
      <c r="N7789"/>
      <c r="O7789" t="s">
        <v>13969</v>
      </c>
    </row>
    <row r="7790" spans="1:16" x14ac:dyDescent="0.35">
      <c r="A7790" t="s">
        <v>0</v>
      </c>
      <c r="B7790" t="s">
        <v>3592</v>
      </c>
      <c r="C7790" t="s">
        <v>2914</v>
      </c>
      <c r="D7790" t="s">
        <v>4587</v>
      </c>
      <c r="E7790" t="s">
        <v>59</v>
      </c>
      <c r="F7790" t="b">
        <v>0</v>
      </c>
      <c r="G7790" t="s">
        <v>65</v>
      </c>
      <c r="H7790" s="1">
        <v>46101.54179398148</v>
      </c>
      <c r="I7790" t="b">
        <v>0</v>
      </c>
      <c r="J7790" t="b">
        <v>1</v>
      </c>
      <c r="K7790" t="s">
        <v>41</v>
      </c>
      <c r="L7790" t="s">
        <v>60</v>
      </c>
      <c r="M7790">
        <v>79370.154999999999</v>
      </c>
      <c r="N7790"/>
      <c r="O7790" t="s">
        <v>16370</v>
      </c>
      <c r="P7790" t="s">
        <v>16715</v>
      </c>
    </row>
    <row r="7791" spans="1:16" x14ac:dyDescent="0.35">
      <c r="A7791" t="s">
        <v>0</v>
      </c>
      <c r="B7791" t="s">
        <v>16716</v>
      </c>
      <c r="C7791" t="s">
        <v>5115</v>
      </c>
      <c r="D7791" t="s">
        <v>4346</v>
      </c>
      <c r="E7791" t="s">
        <v>59</v>
      </c>
      <c r="F7791" t="b">
        <v>0</v>
      </c>
      <c r="G7791" t="s">
        <v>40</v>
      </c>
      <c r="H7791" s="1">
        <v>46101.544502314813</v>
      </c>
      <c r="I7791" t="b">
        <v>1</v>
      </c>
      <c r="J7791" t="b">
        <v>0</v>
      </c>
      <c r="K7791" t="s">
        <v>40</v>
      </c>
      <c r="L7791" t="s">
        <v>60</v>
      </c>
      <c r="M7791">
        <v>44038</v>
      </c>
      <c r="N7791"/>
      <c r="O7791" t="s">
        <v>16717</v>
      </c>
    </row>
    <row r="7792" spans="1:16" x14ac:dyDescent="0.35">
      <c r="A7792" t="s">
        <v>2</v>
      </c>
      <c r="B7792" t="s">
        <v>2343</v>
      </c>
      <c r="C7792" t="s">
        <v>190</v>
      </c>
      <c r="D7792" t="s">
        <v>4526</v>
      </c>
      <c r="E7792" t="s">
        <v>88</v>
      </c>
      <c r="F7792" t="b">
        <v>0</v>
      </c>
      <c r="G7792" t="s">
        <v>73</v>
      </c>
      <c r="H7792" s="1">
        <v>46101.583715277768</v>
      </c>
      <c r="I7792" t="b">
        <v>1</v>
      </c>
      <c r="J7792" t="b">
        <v>0</v>
      </c>
      <c r="K7792" t="s">
        <v>41</v>
      </c>
      <c r="L7792" t="s">
        <v>74</v>
      </c>
      <c r="M7792"/>
      <c r="N7792">
        <v>90</v>
      </c>
      <c r="O7792" t="s">
        <v>4330</v>
      </c>
      <c r="P7792" t="s">
        <v>16718</v>
      </c>
    </row>
    <row r="7793" spans="1:16" x14ac:dyDescent="0.35">
      <c r="A7793" t="s">
        <v>3</v>
      </c>
      <c r="B7793" t="s">
        <v>16719</v>
      </c>
      <c r="C7793" t="s">
        <v>172</v>
      </c>
      <c r="D7793" t="s">
        <v>4587</v>
      </c>
      <c r="E7793" t="s">
        <v>232</v>
      </c>
      <c r="F7793" t="b">
        <v>0</v>
      </c>
      <c r="G7793" t="s">
        <v>68</v>
      </c>
      <c r="H7793" s="1">
        <v>46101.58384259259</v>
      </c>
      <c r="I7793" t="b">
        <v>0</v>
      </c>
      <c r="J7793" t="b">
        <v>1</v>
      </c>
      <c r="K7793" t="s">
        <v>41</v>
      </c>
      <c r="L7793" t="s">
        <v>74</v>
      </c>
      <c r="M7793"/>
      <c r="N7793">
        <v>55</v>
      </c>
      <c r="O7793" t="s">
        <v>16720</v>
      </c>
      <c r="P7793" t="s">
        <v>16721</v>
      </c>
    </row>
    <row r="7794" spans="1:16" x14ac:dyDescent="0.35">
      <c r="A7794" t="s">
        <v>0</v>
      </c>
      <c r="B7794" t="s">
        <v>16722</v>
      </c>
      <c r="C7794" t="s">
        <v>2853</v>
      </c>
      <c r="D7794" t="s">
        <v>4587</v>
      </c>
      <c r="E7794" t="s">
        <v>59</v>
      </c>
      <c r="F7794" t="b">
        <v>0</v>
      </c>
      <c r="G7794" t="s">
        <v>89</v>
      </c>
      <c r="H7794" s="1">
        <v>46101.583923611113</v>
      </c>
      <c r="I7794" t="b">
        <v>1</v>
      </c>
      <c r="J7794" t="b">
        <v>1</v>
      </c>
      <c r="K7794" t="s">
        <v>41</v>
      </c>
      <c r="L7794" t="s">
        <v>60</v>
      </c>
      <c r="M7794">
        <v>62500</v>
      </c>
      <c r="N7794"/>
      <c r="O7794" t="s">
        <v>1274</v>
      </c>
      <c r="P7794" t="s">
        <v>16723</v>
      </c>
    </row>
    <row r="7795" spans="1:16" x14ac:dyDescent="0.35">
      <c r="A7795" t="s">
        <v>8</v>
      </c>
      <c r="B7795" t="s">
        <v>16724</v>
      </c>
      <c r="C7795" t="s">
        <v>40</v>
      </c>
      <c r="D7795" t="s">
        <v>4526</v>
      </c>
      <c r="E7795" t="s">
        <v>59</v>
      </c>
      <c r="F7795" t="b">
        <v>0</v>
      </c>
      <c r="G7795" t="s">
        <v>40</v>
      </c>
      <c r="H7795" s="1">
        <v>46101.586423611108</v>
      </c>
      <c r="I7795" t="b">
        <v>0</v>
      </c>
      <c r="J7795" t="b">
        <v>0</v>
      </c>
      <c r="K7795" t="s">
        <v>40</v>
      </c>
      <c r="L7795" t="s">
        <v>60</v>
      </c>
      <c r="M7795">
        <v>150000</v>
      </c>
      <c r="N7795"/>
      <c r="O7795" t="s">
        <v>4760</v>
      </c>
      <c r="P7795" t="s">
        <v>2008</v>
      </c>
    </row>
    <row r="7796" spans="1:16" x14ac:dyDescent="0.35">
      <c r="A7796" t="s">
        <v>2</v>
      </c>
      <c r="B7796" t="s">
        <v>2543</v>
      </c>
      <c r="C7796" t="s">
        <v>3109</v>
      </c>
      <c r="D7796" t="s">
        <v>10173</v>
      </c>
      <c r="E7796" t="s">
        <v>59</v>
      </c>
      <c r="F7796" t="b">
        <v>0</v>
      </c>
      <c r="G7796" t="s">
        <v>77</v>
      </c>
      <c r="H7796" s="1">
        <v>46101.625231481477</v>
      </c>
      <c r="I7796" t="b">
        <v>1</v>
      </c>
      <c r="J7796" t="b">
        <v>0</v>
      </c>
      <c r="K7796" t="s">
        <v>41</v>
      </c>
      <c r="L7796" t="s">
        <v>60</v>
      </c>
      <c r="M7796">
        <v>125796.5</v>
      </c>
      <c r="N7796"/>
      <c r="O7796" t="s">
        <v>10174</v>
      </c>
      <c r="P7796" t="s">
        <v>705</v>
      </c>
    </row>
    <row r="7797" spans="1:16" x14ac:dyDescent="0.35">
      <c r="A7797" t="s">
        <v>3</v>
      </c>
      <c r="B7797" t="s">
        <v>1696</v>
      </c>
      <c r="C7797" t="s">
        <v>3109</v>
      </c>
      <c r="D7797" t="s">
        <v>10173</v>
      </c>
      <c r="E7797" t="s">
        <v>59</v>
      </c>
      <c r="F7797" t="b">
        <v>0</v>
      </c>
      <c r="G7797" t="s">
        <v>77</v>
      </c>
      <c r="H7797" s="1">
        <v>46101.625254629631</v>
      </c>
      <c r="I7797" t="b">
        <v>1</v>
      </c>
      <c r="J7797" t="b">
        <v>0</v>
      </c>
      <c r="K7797" t="s">
        <v>41</v>
      </c>
      <c r="L7797" t="s">
        <v>60</v>
      </c>
      <c r="M7797">
        <v>113433</v>
      </c>
      <c r="N7797"/>
      <c r="O7797" t="s">
        <v>10174</v>
      </c>
      <c r="P7797" t="s">
        <v>288</v>
      </c>
    </row>
    <row r="7798" spans="1:16" x14ac:dyDescent="0.35">
      <c r="A7798" t="s">
        <v>3</v>
      </c>
      <c r="B7798" t="s">
        <v>2368</v>
      </c>
      <c r="C7798" t="s">
        <v>3109</v>
      </c>
      <c r="D7798" t="s">
        <v>10173</v>
      </c>
      <c r="E7798" t="s">
        <v>59</v>
      </c>
      <c r="F7798" t="b">
        <v>0</v>
      </c>
      <c r="G7798" t="s">
        <v>77</v>
      </c>
      <c r="H7798" s="1">
        <v>46101.625254629631</v>
      </c>
      <c r="I7798" t="b">
        <v>1</v>
      </c>
      <c r="J7798" t="b">
        <v>0</v>
      </c>
      <c r="K7798" t="s">
        <v>41</v>
      </c>
      <c r="L7798" t="s">
        <v>60</v>
      </c>
      <c r="M7798">
        <v>125796.5</v>
      </c>
      <c r="N7798"/>
      <c r="O7798" t="s">
        <v>10174</v>
      </c>
      <c r="P7798" t="s">
        <v>219</v>
      </c>
    </row>
    <row r="7799" spans="1:16" x14ac:dyDescent="0.35">
      <c r="A7799" t="s">
        <v>3</v>
      </c>
      <c r="B7799" t="s">
        <v>16725</v>
      </c>
      <c r="C7799" t="s">
        <v>3109</v>
      </c>
      <c r="D7799" t="s">
        <v>10173</v>
      </c>
      <c r="E7799" t="s">
        <v>59</v>
      </c>
      <c r="F7799" t="b">
        <v>0</v>
      </c>
      <c r="G7799" t="s">
        <v>77</v>
      </c>
      <c r="H7799" s="1">
        <v>46101.625254629631</v>
      </c>
      <c r="I7799" t="b">
        <v>0</v>
      </c>
      <c r="J7799" t="b">
        <v>0</v>
      </c>
      <c r="K7799" t="s">
        <v>41</v>
      </c>
      <c r="L7799" t="s">
        <v>60</v>
      </c>
      <c r="M7799">
        <v>105582.5</v>
      </c>
      <c r="N7799"/>
      <c r="O7799" t="s">
        <v>10174</v>
      </c>
      <c r="P7799" t="s">
        <v>219</v>
      </c>
    </row>
    <row r="7800" spans="1:16" x14ac:dyDescent="0.35">
      <c r="A7800" t="s">
        <v>1</v>
      </c>
      <c r="B7800" t="s">
        <v>2826</v>
      </c>
      <c r="C7800" t="s">
        <v>3578</v>
      </c>
      <c r="D7800" t="s">
        <v>4526</v>
      </c>
      <c r="E7800" t="s">
        <v>59</v>
      </c>
      <c r="F7800" t="b">
        <v>0</v>
      </c>
      <c r="G7800" t="s">
        <v>65</v>
      </c>
      <c r="H7800" s="1">
        <v>46101.626145833332</v>
      </c>
      <c r="I7800" t="b">
        <v>1</v>
      </c>
      <c r="J7800" t="b">
        <v>0</v>
      </c>
      <c r="K7800" t="s">
        <v>41</v>
      </c>
      <c r="L7800" t="s">
        <v>60</v>
      </c>
      <c r="M7800">
        <v>125000</v>
      </c>
      <c r="N7800"/>
      <c r="O7800" t="s">
        <v>534</v>
      </c>
      <c r="P7800" t="s">
        <v>16726</v>
      </c>
    </row>
    <row r="7801" spans="1:16" x14ac:dyDescent="0.35">
      <c r="A7801" t="s">
        <v>1</v>
      </c>
      <c r="B7801" t="s">
        <v>16727</v>
      </c>
      <c r="C7801" t="s">
        <v>16728</v>
      </c>
      <c r="D7801" t="s">
        <v>4346</v>
      </c>
      <c r="E7801" t="s">
        <v>621</v>
      </c>
      <c r="F7801" t="b">
        <v>0</v>
      </c>
      <c r="G7801" t="s">
        <v>65</v>
      </c>
      <c r="H7801" s="1">
        <v>46101.626215277778</v>
      </c>
      <c r="I7801" t="b">
        <v>0</v>
      </c>
      <c r="J7801" t="b">
        <v>0</v>
      </c>
      <c r="K7801" t="s">
        <v>41</v>
      </c>
      <c r="L7801" t="s">
        <v>74</v>
      </c>
      <c r="M7801"/>
      <c r="N7801">
        <v>21.5</v>
      </c>
      <c r="O7801" t="s">
        <v>16729</v>
      </c>
      <c r="P7801" t="s">
        <v>16730</v>
      </c>
    </row>
    <row r="7802" spans="1:16" x14ac:dyDescent="0.35">
      <c r="A7802" t="s">
        <v>2</v>
      </c>
      <c r="B7802" t="s">
        <v>2</v>
      </c>
      <c r="C7802" t="s">
        <v>16731</v>
      </c>
      <c r="D7802" t="s">
        <v>4526</v>
      </c>
      <c r="E7802" t="s">
        <v>59</v>
      </c>
      <c r="F7802" t="b">
        <v>0</v>
      </c>
      <c r="G7802" t="s">
        <v>40</v>
      </c>
      <c r="H7802" s="1">
        <v>46101.62804398148</v>
      </c>
      <c r="I7802" t="b">
        <v>0</v>
      </c>
      <c r="J7802" t="b">
        <v>0</v>
      </c>
      <c r="K7802" t="s">
        <v>40</v>
      </c>
      <c r="L7802" t="s">
        <v>60</v>
      </c>
      <c r="M7802">
        <v>37500</v>
      </c>
      <c r="N7802"/>
      <c r="O7802" t="s">
        <v>16732</v>
      </c>
      <c r="P7802" t="s">
        <v>1856</v>
      </c>
    </row>
    <row r="7803" spans="1:16" x14ac:dyDescent="0.35">
      <c r="A7803" t="s">
        <v>2</v>
      </c>
      <c r="B7803" t="s">
        <v>16733</v>
      </c>
      <c r="C7803" t="s">
        <v>76</v>
      </c>
      <c r="D7803" t="s">
        <v>4526</v>
      </c>
      <c r="E7803" t="s">
        <v>59</v>
      </c>
      <c r="F7803" t="b">
        <v>1</v>
      </c>
      <c r="G7803" t="s">
        <v>13</v>
      </c>
      <c r="H7803" s="1">
        <v>46101.628287037027</v>
      </c>
      <c r="I7803" t="b">
        <v>0</v>
      </c>
      <c r="J7803" t="b">
        <v>0</v>
      </c>
      <c r="K7803" t="s">
        <v>13</v>
      </c>
      <c r="L7803" t="s">
        <v>74</v>
      </c>
      <c r="M7803"/>
      <c r="N7803">
        <v>112.5</v>
      </c>
      <c r="O7803" t="s">
        <v>5046</v>
      </c>
      <c r="P7803" t="s">
        <v>14925</v>
      </c>
    </row>
    <row r="7804" spans="1:16" x14ac:dyDescent="0.35">
      <c r="A7804" t="s">
        <v>6</v>
      </c>
      <c r="B7804" t="s">
        <v>16734</v>
      </c>
      <c r="C7804" t="s">
        <v>76</v>
      </c>
      <c r="D7804" t="s">
        <v>4526</v>
      </c>
      <c r="E7804" t="s">
        <v>132</v>
      </c>
      <c r="F7804" t="b">
        <v>1</v>
      </c>
      <c r="G7804" t="s">
        <v>13</v>
      </c>
      <c r="H7804" s="1">
        <v>46101.628287037027</v>
      </c>
      <c r="I7804" t="b">
        <v>0</v>
      </c>
      <c r="J7804" t="b">
        <v>0</v>
      </c>
      <c r="K7804" t="s">
        <v>13</v>
      </c>
      <c r="L7804" t="s">
        <v>74</v>
      </c>
      <c r="M7804"/>
      <c r="N7804">
        <v>75</v>
      </c>
      <c r="O7804" t="s">
        <v>5046</v>
      </c>
      <c r="P7804" t="s">
        <v>208</v>
      </c>
    </row>
    <row r="7805" spans="1:16" x14ac:dyDescent="0.35">
      <c r="A7805" t="s">
        <v>6</v>
      </c>
      <c r="B7805" t="s">
        <v>16735</v>
      </c>
      <c r="C7805" t="s">
        <v>76</v>
      </c>
      <c r="D7805" t="s">
        <v>4526</v>
      </c>
      <c r="E7805" t="s">
        <v>132</v>
      </c>
      <c r="F7805" t="b">
        <v>1</v>
      </c>
      <c r="G7805" t="s">
        <v>13</v>
      </c>
      <c r="H7805" s="1">
        <v>46101.628333333327</v>
      </c>
      <c r="I7805" t="b">
        <v>0</v>
      </c>
      <c r="J7805" t="b">
        <v>0</v>
      </c>
      <c r="K7805" t="s">
        <v>13</v>
      </c>
      <c r="L7805" t="s">
        <v>74</v>
      </c>
      <c r="M7805"/>
      <c r="N7805">
        <v>75</v>
      </c>
      <c r="O7805" t="s">
        <v>5046</v>
      </c>
      <c r="P7805" t="s">
        <v>208</v>
      </c>
    </row>
    <row r="7806" spans="1:16" x14ac:dyDescent="0.35">
      <c r="A7806" t="s">
        <v>6</v>
      </c>
      <c r="B7806" t="s">
        <v>16736</v>
      </c>
      <c r="C7806" t="s">
        <v>76</v>
      </c>
      <c r="D7806" t="s">
        <v>4526</v>
      </c>
      <c r="E7806" t="s">
        <v>59</v>
      </c>
      <c r="F7806" t="b">
        <v>1</v>
      </c>
      <c r="G7806" t="s">
        <v>13</v>
      </c>
      <c r="H7806" s="1">
        <v>46101.628333333327</v>
      </c>
      <c r="I7806" t="b">
        <v>0</v>
      </c>
      <c r="J7806" t="b">
        <v>0</v>
      </c>
      <c r="K7806" t="s">
        <v>13</v>
      </c>
      <c r="L7806" t="s">
        <v>74</v>
      </c>
      <c r="M7806"/>
      <c r="N7806">
        <v>112.5</v>
      </c>
      <c r="O7806" t="s">
        <v>5046</v>
      </c>
      <c r="P7806" t="s">
        <v>14925</v>
      </c>
    </row>
    <row r="7807" spans="1:16" x14ac:dyDescent="0.35">
      <c r="A7807" t="s">
        <v>6</v>
      </c>
      <c r="B7807" t="s">
        <v>16737</v>
      </c>
      <c r="C7807" t="s">
        <v>76</v>
      </c>
      <c r="D7807" t="s">
        <v>4526</v>
      </c>
      <c r="E7807" t="s">
        <v>59</v>
      </c>
      <c r="F7807" t="b">
        <v>1</v>
      </c>
      <c r="G7807" t="s">
        <v>13</v>
      </c>
      <c r="H7807" s="1">
        <v>46101.628333333327</v>
      </c>
      <c r="I7807" t="b">
        <v>0</v>
      </c>
      <c r="J7807" t="b">
        <v>0</v>
      </c>
      <c r="K7807" t="s">
        <v>13</v>
      </c>
      <c r="L7807" t="s">
        <v>74</v>
      </c>
      <c r="M7807"/>
      <c r="N7807">
        <v>112.5</v>
      </c>
      <c r="O7807" t="s">
        <v>5046</v>
      </c>
      <c r="P7807" t="s">
        <v>14925</v>
      </c>
    </row>
    <row r="7808" spans="1:16" x14ac:dyDescent="0.35">
      <c r="A7808" t="s">
        <v>0</v>
      </c>
      <c r="B7808" t="s">
        <v>16738</v>
      </c>
      <c r="C7808" t="s">
        <v>207</v>
      </c>
      <c r="D7808" t="s">
        <v>4526</v>
      </c>
      <c r="E7808" t="s">
        <v>88</v>
      </c>
      <c r="F7808" t="b">
        <v>0</v>
      </c>
      <c r="G7808" t="s">
        <v>63</v>
      </c>
      <c r="H7808" s="1">
        <v>46101.63652777778</v>
      </c>
      <c r="I7808" t="b">
        <v>0</v>
      </c>
      <c r="J7808" t="b">
        <v>0</v>
      </c>
      <c r="K7808" t="s">
        <v>41</v>
      </c>
      <c r="L7808" t="s">
        <v>74</v>
      </c>
      <c r="M7808"/>
      <c r="N7808">
        <v>26.5</v>
      </c>
      <c r="O7808" t="s">
        <v>1572</v>
      </c>
      <c r="P7808" t="s">
        <v>2719</v>
      </c>
    </row>
    <row r="7809" spans="1:16" x14ac:dyDescent="0.35">
      <c r="A7809" t="s">
        <v>0</v>
      </c>
      <c r="B7809" t="s">
        <v>16739</v>
      </c>
      <c r="C7809" t="s">
        <v>1647</v>
      </c>
      <c r="D7809" t="s">
        <v>10173</v>
      </c>
      <c r="E7809" t="s">
        <v>59</v>
      </c>
      <c r="F7809" t="b">
        <v>0</v>
      </c>
      <c r="G7809" t="s">
        <v>63</v>
      </c>
      <c r="H7809" s="1">
        <v>46101.636608796303</v>
      </c>
      <c r="I7809" t="b">
        <v>1</v>
      </c>
      <c r="J7809" t="b">
        <v>0</v>
      </c>
      <c r="K7809" t="s">
        <v>41</v>
      </c>
      <c r="L7809" t="s">
        <v>60</v>
      </c>
      <c r="M7809">
        <v>67612.5</v>
      </c>
      <c r="N7809"/>
      <c r="O7809" t="s">
        <v>10174</v>
      </c>
    </row>
    <row r="7810" spans="1:16" x14ac:dyDescent="0.35">
      <c r="A7810" t="s">
        <v>0</v>
      </c>
      <c r="B7810" t="s">
        <v>1125</v>
      </c>
      <c r="C7810" t="s">
        <v>451</v>
      </c>
      <c r="D7810" t="s">
        <v>4526</v>
      </c>
      <c r="E7810" t="s">
        <v>59</v>
      </c>
      <c r="F7810" t="b">
        <v>0</v>
      </c>
      <c r="G7810" t="s">
        <v>65</v>
      </c>
      <c r="H7810" s="1">
        <v>46101.666701388887</v>
      </c>
      <c r="I7810" t="b">
        <v>0</v>
      </c>
      <c r="J7810" t="b">
        <v>0</v>
      </c>
      <c r="K7810" t="s">
        <v>41</v>
      </c>
      <c r="L7810" t="s">
        <v>60</v>
      </c>
      <c r="M7810">
        <v>115000</v>
      </c>
      <c r="N7810"/>
      <c r="O7810" t="s">
        <v>1530</v>
      </c>
      <c r="P7810" t="s">
        <v>16740</v>
      </c>
    </row>
    <row r="7811" spans="1:16" x14ac:dyDescent="0.35">
      <c r="A7811" t="s">
        <v>2</v>
      </c>
      <c r="B7811" t="s">
        <v>2849</v>
      </c>
      <c r="C7811" t="s">
        <v>2269</v>
      </c>
      <c r="D7811" t="s">
        <v>4526</v>
      </c>
      <c r="E7811" t="s">
        <v>88</v>
      </c>
      <c r="F7811" t="b">
        <v>0</v>
      </c>
      <c r="G7811" t="s">
        <v>65</v>
      </c>
      <c r="H7811" s="1">
        <v>46101.66679398148</v>
      </c>
      <c r="I7811" t="b">
        <v>1</v>
      </c>
      <c r="J7811" t="b">
        <v>0</v>
      </c>
      <c r="K7811" t="s">
        <v>41</v>
      </c>
      <c r="L7811" t="s">
        <v>74</v>
      </c>
      <c r="M7811"/>
      <c r="N7811">
        <v>37.5</v>
      </c>
      <c r="O7811" t="s">
        <v>685</v>
      </c>
      <c r="P7811" t="s">
        <v>288</v>
      </c>
    </row>
    <row r="7812" spans="1:16" x14ac:dyDescent="0.35">
      <c r="A7812" t="s">
        <v>7</v>
      </c>
      <c r="B7812" t="s">
        <v>16741</v>
      </c>
      <c r="C7812" t="s">
        <v>190</v>
      </c>
      <c r="D7812" t="s">
        <v>4346</v>
      </c>
      <c r="E7812" t="s">
        <v>88</v>
      </c>
      <c r="F7812" t="b">
        <v>0</v>
      </c>
      <c r="G7812" t="s">
        <v>73</v>
      </c>
      <c r="H7812" s="1">
        <v>46101.666956018518</v>
      </c>
      <c r="I7812" t="b">
        <v>1</v>
      </c>
      <c r="J7812" t="b">
        <v>0</v>
      </c>
      <c r="K7812" t="s">
        <v>41</v>
      </c>
      <c r="L7812" t="s">
        <v>60</v>
      </c>
      <c r="M7812">
        <v>80156.154999999999</v>
      </c>
      <c r="N7812"/>
      <c r="O7812" t="s">
        <v>16742</v>
      </c>
      <c r="P7812" t="s">
        <v>146</v>
      </c>
    </row>
    <row r="7813" spans="1:16" x14ac:dyDescent="0.35">
      <c r="A7813" t="s">
        <v>0</v>
      </c>
      <c r="B7813" t="s">
        <v>16743</v>
      </c>
      <c r="C7813" t="s">
        <v>237</v>
      </c>
      <c r="D7813" t="s">
        <v>4526</v>
      </c>
      <c r="E7813" t="s">
        <v>59</v>
      </c>
      <c r="F7813" t="b">
        <v>0</v>
      </c>
      <c r="G7813" t="s">
        <v>89</v>
      </c>
      <c r="H7813" s="1">
        <v>46101.667395833327</v>
      </c>
      <c r="I7813" t="b">
        <v>0</v>
      </c>
      <c r="J7813" t="b">
        <v>0</v>
      </c>
      <c r="K7813" t="s">
        <v>41</v>
      </c>
      <c r="L7813" t="s">
        <v>60</v>
      </c>
      <c r="M7813">
        <v>102436</v>
      </c>
      <c r="N7813"/>
      <c r="O7813" t="s">
        <v>4444</v>
      </c>
      <c r="P7813" t="s">
        <v>146</v>
      </c>
    </row>
    <row r="7814" spans="1:16" x14ac:dyDescent="0.35">
      <c r="A7814" t="s">
        <v>1</v>
      </c>
      <c r="B7814" t="s">
        <v>16744</v>
      </c>
      <c r="C7814" t="s">
        <v>81</v>
      </c>
      <c r="D7814" t="s">
        <v>4868</v>
      </c>
      <c r="E7814" t="s">
        <v>59</v>
      </c>
      <c r="F7814" t="b">
        <v>0</v>
      </c>
      <c r="G7814" t="s">
        <v>65</v>
      </c>
      <c r="H7814" s="1">
        <v>46101.667858796303</v>
      </c>
      <c r="I7814" t="b">
        <v>1</v>
      </c>
      <c r="J7814" t="b">
        <v>0</v>
      </c>
      <c r="K7814" t="s">
        <v>41</v>
      </c>
      <c r="L7814" t="s">
        <v>60</v>
      </c>
      <c r="M7814">
        <v>240000</v>
      </c>
      <c r="N7814"/>
      <c r="O7814" t="s">
        <v>16437</v>
      </c>
      <c r="P7814" t="s">
        <v>16438</v>
      </c>
    </row>
    <row r="7815" spans="1:16" x14ac:dyDescent="0.35">
      <c r="A7815" t="s">
        <v>1</v>
      </c>
      <c r="B7815" t="s">
        <v>12496</v>
      </c>
      <c r="C7815" t="s">
        <v>1295</v>
      </c>
      <c r="D7815" t="s">
        <v>4346</v>
      </c>
      <c r="E7815" t="s">
        <v>59</v>
      </c>
      <c r="F7815" t="b">
        <v>0</v>
      </c>
      <c r="G7815" t="s">
        <v>65</v>
      </c>
      <c r="H7815" s="1">
        <v>46101.667974537027</v>
      </c>
      <c r="I7815" t="b">
        <v>0</v>
      </c>
      <c r="J7815" t="b">
        <v>1</v>
      </c>
      <c r="K7815" t="s">
        <v>41</v>
      </c>
      <c r="L7815" t="s">
        <v>60</v>
      </c>
      <c r="M7815">
        <v>124500</v>
      </c>
      <c r="N7815"/>
      <c r="O7815" t="s">
        <v>12498</v>
      </c>
      <c r="P7815" t="s">
        <v>16745</v>
      </c>
    </row>
    <row r="7816" spans="1:16" x14ac:dyDescent="0.35">
      <c r="A7816" t="s">
        <v>0</v>
      </c>
      <c r="B7816" t="s">
        <v>16746</v>
      </c>
      <c r="C7816" t="s">
        <v>5026</v>
      </c>
      <c r="D7816" t="s">
        <v>4526</v>
      </c>
      <c r="F7816" t="b">
        <v>0</v>
      </c>
      <c r="G7816" t="s">
        <v>40</v>
      </c>
      <c r="H7816" s="1">
        <v>46101.669594907413</v>
      </c>
      <c r="I7816" t="b">
        <v>1</v>
      </c>
      <c r="J7816" t="b">
        <v>0</v>
      </c>
      <c r="K7816" t="s">
        <v>40</v>
      </c>
      <c r="L7816" t="s">
        <v>60</v>
      </c>
      <c r="M7816">
        <v>40000</v>
      </c>
      <c r="N7816"/>
      <c r="O7816" t="s">
        <v>16747</v>
      </c>
      <c r="P7816" t="s">
        <v>3315</v>
      </c>
    </row>
    <row r="7817" spans="1:16" x14ac:dyDescent="0.35">
      <c r="A7817" t="s">
        <v>2</v>
      </c>
      <c r="B7817" t="s">
        <v>12588</v>
      </c>
      <c r="C7817" t="s">
        <v>616</v>
      </c>
      <c r="D7817" t="s">
        <v>4526</v>
      </c>
      <c r="E7817" t="s">
        <v>59</v>
      </c>
      <c r="F7817" t="b">
        <v>0</v>
      </c>
      <c r="G7817" t="s">
        <v>73</v>
      </c>
      <c r="H7817" s="1">
        <v>46101.708761574067</v>
      </c>
      <c r="I7817" t="b">
        <v>0</v>
      </c>
      <c r="J7817" t="b">
        <v>1</v>
      </c>
      <c r="K7817" t="s">
        <v>41</v>
      </c>
      <c r="L7817" t="s">
        <v>60</v>
      </c>
      <c r="M7817">
        <v>95000</v>
      </c>
      <c r="N7817"/>
      <c r="O7817" t="s">
        <v>12589</v>
      </c>
      <c r="P7817" t="s">
        <v>16748</v>
      </c>
    </row>
    <row r="7818" spans="1:16" x14ac:dyDescent="0.35">
      <c r="A7818" t="s">
        <v>0</v>
      </c>
      <c r="B7818" t="s">
        <v>16749</v>
      </c>
      <c r="C7818" t="s">
        <v>76</v>
      </c>
      <c r="D7818" t="s">
        <v>4526</v>
      </c>
      <c r="E7818" t="s">
        <v>59</v>
      </c>
      <c r="F7818" t="b">
        <v>1</v>
      </c>
      <c r="G7818" t="s">
        <v>68</v>
      </c>
      <c r="H7818" s="1">
        <v>46101.70884259259</v>
      </c>
      <c r="I7818" t="b">
        <v>0</v>
      </c>
      <c r="J7818" t="b">
        <v>1</v>
      </c>
      <c r="K7818" t="s">
        <v>41</v>
      </c>
      <c r="L7818" t="s">
        <v>60</v>
      </c>
      <c r="M7818">
        <v>95000</v>
      </c>
      <c r="N7818"/>
      <c r="O7818" t="s">
        <v>16750</v>
      </c>
      <c r="P7818" t="s">
        <v>16751</v>
      </c>
    </row>
    <row r="7819" spans="1:16" x14ac:dyDescent="0.35">
      <c r="A7819" t="s">
        <v>5</v>
      </c>
      <c r="B7819" t="s">
        <v>16752</v>
      </c>
      <c r="C7819" t="s">
        <v>266</v>
      </c>
      <c r="D7819" t="s">
        <v>2360</v>
      </c>
      <c r="E7819" t="s">
        <v>59</v>
      </c>
      <c r="F7819" t="b">
        <v>0</v>
      </c>
      <c r="G7819" t="s">
        <v>65</v>
      </c>
      <c r="H7819" s="1">
        <v>46101.709664351853</v>
      </c>
      <c r="I7819" t="b">
        <v>0</v>
      </c>
      <c r="J7819" t="b">
        <v>0</v>
      </c>
      <c r="K7819" t="s">
        <v>41</v>
      </c>
      <c r="L7819" t="s">
        <v>60</v>
      </c>
      <c r="M7819">
        <v>120000</v>
      </c>
      <c r="N7819"/>
      <c r="O7819" t="s">
        <v>16753</v>
      </c>
      <c r="P7819" t="s">
        <v>208</v>
      </c>
    </row>
    <row r="7820" spans="1:16" x14ac:dyDescent="0.35">
      <c r="A7820" t="s">
        <v>1</v>
      </c>
      <c r="B7820" t="s">
        <v>16754</v>
      </c>
      <c r="C7820" t="s">
        <v>716</v>
      </c>
      <c r="D7820" t="s">
        <v>2360</v>
      </c>
      <c r="E7820" t="s">
        <v>59</v>
      </c>
      <c r="F7820" t="b">
        <v>0</v>
      </c>
      <c r="G7820" t="s">
        <v>89</v>
      </c>
      <c r="H7820" s="1">
        <v>46101.710775462961</v>
      </c>
      <c r="I7820" t="b">
        <v>0</v>
      </c>
      <c r="J7820" t="b">
        <v>1</v>
      </c>
      <c r="K7820" t="s">
        <v>41</v>
      </c>
      <c r="L7820" t="s">
        <v>74</v>
      </c>
      <c r="M7820"/>
      <c r="N7820">
        <v>60</v>
      </c>
      <c r="O7820" t="s">
        <v>4622</v>
      </c>
      <c r="P7820" t="s">
        <v>16755</v>
      </c>
    </row>
    <row r="7821" spans="1:16" x14ac:dyDescent="0.35">
      <c r="A7821" t="s">
        <v>6</v>
      </c>
      <c r="B7821" t="s">
        <v>16756</v>
      </c>
      <c r="C7821" t="s">
        <v>40</v>
      </c>
      <c r="D7821" t="s">
        <v>4526</v>
      </c>
      <c r="E7821" t="s">
        <v>59</v>
      </c>
      <c r="F7821" t="b">
        <v>0</v>
      </c>
      <c r="G7821" t="s">
        <v>40</v>
      </c>
      <c r="H7821" s="1">
        <v>46101.711377314823</v>
      </c>
      <c r="I7821" t="b">
        <v>1</v>
      </c>
      <c r="J7821" t="b">
        <v>0</v>
      </c>
      <c r="K7821" t="s">
        <v>40</v>
      </c>
      <c r="L7821" t="s">
        <v>60</v>
      </c>
      <c r="M7821">
        <v>85000</v>
      </c>
      <c r="N7821"/>
      <c r="O7821" t="s">
        <v>16757</v>
      </c>
      <c r="P7821" t="s">
        <v>2810</v>
      </c>
    </row>
    <row r="7822" spans="1:16" x14ac:dyDescent="0.35">
      <c r="A7822" t="s">
        <v>0</v>
      </c>
      <c r="B7822" t="s">
        <v>16739</v>
      </c>
      <c r="C7822" t="s">
        <v>3067</v>
      </c>
      <c r="D7822" t="s">
        <v>10173</v>
      </c>
      <c r="E7822" t="s">
        <v>59</v>
      </c>
      <c r="F7822" t="b">
        <v>0</v>
      </c>
      <c r="G7822" t="s">
        <v>63</v>
      </c>
      <c r="H7822" s="1">
        <v>46101.719907407409</v>
      </c>
      <c r="I7822" t="b">
        <v>1</v>
      </c>
      <c r="J7822" t="b">
        <v>0</v>
      </c>
      <c r="K7822" t="s">
        <v>41</v>
      </c>
      <c r="L7822" t="s">
        <v>60</v>
      </c>
      <c r="M7822">
        <v>71369</v>
      </c>
      <c r="N7822"/>
      <c r="O7822" t="s">
        <v>10174</v>
      </c>
    </row>
    <row r="7823" spans="1:16" x14ac:dyDescent="0.35">
      <c r="A7823" t="s">
        <v>3</v>
      </c>
      <c r="B7823" t="s">
        <v>4152</v>
      </c>
      <c r="C7823" t="s">
        <v>3067</v>
      </c>
      <c r="D7823" t="s">
        <v>10173</v>
      </c>
      <c r="E7823" t="s">
        <v>59</v>
      </c>
      <c r="F7823" t="b">
        <v>0</v>
      </c>
      <c r="G7823" t="s">
        <v>63</v>
      </c>
      <c r="H7823" s="1">
        <v>46101.719942129632</v>
      </c>
      <c r="I7823" t="b">
        <v>1</v>
      </c>
      <c r="J7823" t="b">
        <v>0</v>
      </c>
      <c r="K7823" t="s">
        <v>41</v>
      </c>
      <c r="L7823" t="s">
        <v>60</v>
      </c>
      <c r="M7823">
        <v>68638</v>
      </c>
      <c r="N7823"/>
      <c r="O7823" t="s">
        <v>10174</v>
      </c>
      <c r="P7823" t="s">
        <v>219</v>
      </c>
    </row>
    <row r="7824" spans="1:16" x14ac:dyDescent="0.35">
      <c r="A7824" t="s">
        <v>2</v>
      </c>
      <c r="B7824" t="s">
        <v>2543</v>
      </c>
      <c r="C7824" t="s">
        <v>3067</v>
      </c>
      <c r="D7824" t="s">
        <v>10173</v>
      </c>
      <c r="E7824" t="s">
        <v>59</v>
      </c>
      <c r="F7824" t="b">
        <v>0</v>
      </c>
      <c r="G7824" t="s">
        <v>63</v>
      </c>
      <c r="H7824" s="1">
        <v>46101.720023148147</v>
      </c>
      <c r="I7824" t="b">
        <v>1</v>
      </c>
      <c r="J7824" t="b">
        <v>0</v>
      </c>
      <c r="K7824" t="s">
        <v>41</v>
      </c>
      <c r="L7824" t="s">
        <v>60</v>
      </c>
      <c r="M7824">
        <v>76118.5</v>
      </c>
      <c r="N7824"/>
      <c r="O7824" t="s">
        <v>10174</v>
      </c>
      <c r="P7824" t="s">
        <v>705</v>
      </c>
    </row>
    <row r="7825" spans="1:16" x14ac:dyDescent="0.35">
      <c r="A7825" t="s">
        <v>0</v>
      </c>
      <c r="B7825" t="s">
        <v>16758</v>
      </c>
      <c r="C7825" t="s">
        <v>97</v>
      </c>
      <c r="D7825" t="s">
        <v>4346</v>
      </c>
      <c r="E7825" t="s">
        <v>59</v>
      </c>
      <c r="F7825" t="b">
        <v>0</v>
      </c>
      <c r="G7825" t="s">
        <v>89</v>
      </c>
      <c r="H7825" s="1">
        <v>46101.75072916667</v>
      </c>
      <c r="I7825" t="b">
        <v>1</v>
      </c>
      <c r="J7825" t="b">
        <v>1</v>
      </c>
      <c r="K7825" t="s">
        <v>41</v>
      </c>
      <c r="L7825" t="s">
        <v>60</v>
      </c>
      <c r="M7825">
        <v>112500</v>
      </c>
      <c r="N7825"/>
      <c r="O7825" t="s">
        <v>16759</v>
      </c>
      <c r="P7825" t="s">
        <v>3509</v>
      </c>
    </row>
    <row r="7826" spans="1:16" x14ac:dyDescent="0.35">
      <c r="A7826" t="s">
        <v>1</v>
      </c>
      <c r="B7826" t="s">
        <v>1591</v>
      </c>
      <c r="C7826" t="s">
        <v>1231</v>
      </c>
      <c r="D7826" t="s">
        <v>4526</v>
      </c>
      <c r="E7826" t="s">
        <v>59</v>
      </c>
      <c r="F7826" t="b">
        <v>0</v>
      </c>
      <c r="G7826" t="s">
        <v>73</v>
      </c>
      <c r="H7826" s="1">
        <v>46101.752141203702</v>
      </c>
      <c r="I7826" t="b">
        <v>0</v>
      </c>
      <c r="J7826" t="b">
        <v>1</v>
      </c>
      <c r="K7826" t="s">
        <v>41</v>
      </c>
      <c r="L7826" t="s">
        <v>60</v>
      </c>
      <c r="M7826">
        <v>221500</v>
      </c>
      <c r="N7826"/>
      <c r="O7826" t="s">
        <v>98</v>
      </c>
      <c r="P7826" t="s">
        <v>12500</v>
      </c>
    </row>
    <row r="7827" spans="1:16" x14ac:dyDescent="0.35">
      <c r="A7827" t="s">
        <v>2</v>
      </c>
      <c r="B7827" t="s">
        <v>16760</v>
      </c>
      <c r="C7827" t="s">
        <v>14954</v>
      </c>
      <c r="D7827" t="s">
        <v>4346</v>
      </c>
      <c r="E7827" t="s">
        <v>59</v>
      </c>
      <c r="F7827" t="b">
        <v>0</v>
      </c>
      <c r="G7827" t="s">
        <v>40</v>
      </c>
      <c r="H7827" s="1">
        <v>46101.75304398148</v>
      </c>
      <c r="I7827" t="b">
        <v>0</v>
      </c>
      <c r="J7827" t="b">
        <v>0</v>
      </c>
      <c r="K7827" t="s">
        <v>40</v>
      </c>
      <c r="L7827" t="s">
        <v>60</v>
      </c>
      <c r="M7827">
        <v>41150</v>
      </c>
      <c r="N7827"/>
      <c r="O7827" t="s">
        <v>16761</v>
      </c>
      <c r="P7827" t="s">
        <v>208</v>
      </c>
    </row>
    <row r="7828" spans="1:16" x14ac:dyDescent="0.35">
      <c r="A7828" t="s">
        <v>8</v>
      </c>
      <c r="B7828" t="s">
        <v>16762</v>
      </c>
      <c r="C7828" t="s">
        <v>40</v>
      </c>
      <c r="D7828" t="s">
        <v>4526</v>
      </c>
      <c r="E7828" t="s">
        <v>59</v>
      </c>
      <c r="F7828" t="b">
        <v>0</v>
      </c>
      <c r="G7828" t="s">
        <v>40</v>
      </c>
      <c r="H7828" s="1">
        <v>46101.75309027778</v>
      </c>
      <c r="I7828" t="b">
        <v>0</v>
      </c>
      <c r="J7828" t="b">
        <v>0</v>
      </c>
      <c r="K7828" t="s">
        <v>40</v>
      </c>
      <c r="L7828" t="s">
        <v>60</v>
      </c>
      <c r="M7828">
        <v>150000</v>
      </c>
      <c r="N7828"/>
      <c r="O7828" t="s">
        <v>16763</v>
      </c>
      <c r="P7828" t="s">
        <v>16764</v>
      </c>
    </row>
    <row r="7829" spans="1:16" x14ac:dyDescent="0.35">
      <c r="A7829" t="s">
        <v>3</v>
      </c>
      <c r="B7829" t="s">
        <v>16725</v>
      </c>
      <c r="C7829" t="s">
        <v>3067</v>
      </c>
      <c r="D7829" t="s">
        <v>10173</v>
      </c>
      <c r="E7829" t="s">
        <v>59</v>
      </c>
      <c r="F7829" t="b">
        <v>0</v>
      </c>
      <c r="G7829" t="s">
        <v>63</v>
      </c>
      <c r="H7829" s="1">
        <v>46101.761608796303</v>
      </c>
      <c r="I7829" t="b">
        <v>0</v>
      </c>
      <c r="J7829" t="b">
        <v>0</v>
      </c>
      <c r="K7829" t="s">
        <v>41</v>
      </c>
      <c r="L7829" t="s">
        <v>60</v>
      </c>
      <c r="M7829">
        <v>63887.5</v>
      </c>
      <c r="N7829"/>
      <c r="O7829" t="s">
        <v>10174</v>
      </c>
      <c r="P7829" t="s">
        <v>219</v>
      </c>
    </row>
    <row r="7830" spans="1:16" x14ac:dyDescent="0.35">
      <c r="A7830" t="s">
        <v>2</v>
      </c>
      <c r="B7830" t="s">
        <v>1763</v>
      </c>
      <c r="C7830" t="s">
        <v>287</v>
      </c>
      <c r="D7830" t="s">
        <v>10173</v>
      </c>
      <c r="E7830" t="s">
        <v>59</v>
      </c>
      <c r="F7830" t="b">
        <v>0</v>
      </c>
      <c r="G7830" t="s">
        <v>63</v>
      </c>
      <c r="H7830" s="1">
        <v>46101.761620370373</v>
      </c>
      <c r="I7830" t="b">
        <v>0</v>
      </c>
      <c r="J7830" t="b">
        <v>0</v>
      </c>
      <c r="K7830" t="s">
        <v>41</v>
      </c>
      <c r="L7830" t="s">
        <v>60</v>
      </c>
      <c r="M7830">
        <v>61710</v>
      </c>
      <c r="N7830"/>
      <c r="O7830" t="s">
        <v>10174</v>
      </c>
    </row>
    <row r="7831" spans="1:16" x14ac:dyDescent="0.35">
      <c r="A7831" t="s">
        <v>3</v>
      </c>
      <c r="B7831" t="s">
        <v>2533</v>
      </c>
      <c r="C7831" t="s">
        <v>15124</v>
      </c>
      <c r="D7831" t="s">
        <v>5440</v>
      </c>
      <c r="E7831" t="s">
        <v>59</v>
      </c>
      <c r="F7831" t="b">
        <v>0</v>
      </c>
      <c r="G7831" t="s">
        <v>77</v>
      </c>
      <c r="H7831" s="1">
        <v>46101.791886574072</v>
      </c>
      <c r="I7831" t="b">
        <v>0</v>
      </c>
      <c r="J7831" t="b">
        <v>0</v>
      </c>
      <c r="K7831" t="s">
        <v>41</v>
      </c>
      <c r="L7831" t="s">
        <v>60</v>
      </c>
      <c r="M7831">
        <v>97000</v>
      </c>
      <c r="N7831"/>
      <c r="O7831" t="s">
        <v>5450</v>
      </c>
      <c r="P7831" t="s">
        <v>14139</v>
      </c>
    </row>
    <row r="7832" spans="1:16" x14ac:dyDescent="0.35">
      <c r="A7832" t="s">
        <v>0</v>
      </c>
      <c r="B7832" t="s">
        <v>0</v>
      </c>
      <c r="C7832" t="s">
        <v>5183</v>
      </c>
      <c r="D7832" t="s">
        <v>4346</v>
      </c>
      <c r="E7832" t="s">
        <v>59</v>
      </c>
      <c r="F7832" t="b">
        <v>0</v>
      </c>
      <c r="G7832" t="s">
        <v>68</v>
      </c>
      <c r="H7832" s="1">
        <v>46101.792141203703</v>
      </c>
      <c r="I7832" t="b">
        <v>0</v>
      </c>
      <c r="J7832" t="b">
        <v>1</v>
      </c>
      <c r="K7832" t="s">
        <v>41</v>
      </c>
      <c r="L7832" t="s">
        <v>74</v>
      </c>
      <c r="M7832"/>
      <c r="N7832">
        <v>23</v>
      </c>
      <c r="O7832" t="s">
        <v>16765</v>
      </c>
      <c r="P7832" t="s">
        <v>1482</v>
      </c>
    </row>
    <row r="7833" spans="1:16" x14ac:dyDescent="0.35">
      <c r="A7833" t="s">
        <v>8</v>
      </c>
      <c r="B7833" t="s">
        <v>16766</v>
      </c>
      <c r="C7833" t="s">
        <v>190</v>
      </c>
      <c r="D7833" t="s">
        <v>4526</v>
      </c>
      <c r="E7833" t="s">
        <v>88</v>
      </c>
      <c r="F7833" t="b">
        <v>0</v>
      </c>
      <c r="G7833" t="s">
        <v>73</v>
      </c>
      <c r="H7833" s="1">
        <v>46101.792638888888</v>
      </c>
      <c r="I7833" t="b">
        <v>0</v>
      </c>
      <c r="J7833" t="b">
        <v>0</v>
      </c>
      <c r="K7833" t="s">
        <v>41</v>
      </c>
      <c r="L7833" t="s">
        <v>74</v>
      </c>
      <c r="M7833"/>
      <c r="N7833">
        <v>85</v>
      </c>
      <c r="O7833" t="s">
        <v>323</v>
      </c>
      <c r="P7833" t="s">
        <v>16767</v>
      </c>
    </row>
    <row r="7834" spans="1:16" x14ac:dyDescent="0.35">
      <c r="A7834" t="s">
        <v>1</v>
      </c>
      <c r="B7834" t="s">
        <v>16768</v>
      </c>
      <c r="C7834" t="s">
        <v>112</v>
      </c>
      <c r="D7834" t="s">
        <v>4346</v>
      </c>
      <c r="E7834" t="s">
        <v>59</v>
      </c>
      <c r="F7834" t="b">
        <v>0</v>
      </c>
      <c r="G7834" t="s">
        <v>65</v>
      </c>
      <c r="H7834" s="1">
        <v>46101.792812500003</v>
      </c>
      <c r="I7834" t="b">
        <v>0</v>
      </c>
      <c r="J7834" t="b">
        <v>0</v>
      </c>
      <c r="K7834" t="s">
        <v>41</v>
      </c>
      <c r="L7834" t="s">
        <v>60</v>
      </c>
      <c r="M7834">
        <v>125691</v>
      </c>
      <c r="N7834"/>
      <c r="O7834" t="s">
        <v>1745</v>
      </c>
      <c r="P7834" t="s">
        <v>16769</v>
      </c>
    </row>
    <row r="7835" spans="1:16" x14ac:dyDescent="0.35">
      <c r="A7835" t="s">
        <v>5</v>
      </c>
      <c r="B7835" t="s">
        <v>16770</v>
      </c>
      <c r="C7835" t="s">
        <v>76</v>
      </c>
      <c r="D7835" t="s">
        <v>4526</v>
      </c>
      <c r="E7835" t="s">
        <v>88</v>
      </c>
      <c r="F7835" t="b">
        <v>1</v>
      </c>
      <c r="G7835" t="s">
        <v>65</v>
      </c>
      <c r="H7835" s="1">
        <v>46101.792905092603</v>
      </c>
      <c r="I7835" t="b">
        <v>0</v>
      </c>
      <c r="J7835" t="b">
        <v>0</v>
      </c>
      <c r="K7835" t="s">
        <v>41</v>
      </c>
      <c r="L7835" t="s">
        <v>74</v>
      </c>
      <c r="M7835"/>
      <c r="N7835">
        <v>65</v>
      </c>
      <c r="O7835" t="s">
        <v>1059</v>
      </c>
      <c r="P7835" t="s">
        <v>177</v>
      </c>
    </row>
    <row r="7836" spans="1:16" x14ac:dyDescent="0.35">
      <c r="A7836" t="s">
        <v>1</v>
      </c>
      <c r="B7836" t="s">
        <v>16771</v>
      </c>
      <c r="C7836" t="s">
        <v>500</v>
      </c>
      <c r="D7836" t="s">
        <v>4346</v>
      </c>
      <c r="E7836" t="s">
        <v>88</v>
      </c>
      <c r="F7836" t="b">
        <v>0</v>
      </c>
      <c r="G7836" t="s">
        <v>13</v>
      </c>
      <c r="H7836" s="1">
        <v>46101.795092592591</v>
      </c>
      <c r="I7836" t="b">
        <v>1</v>
      </c>
      <c r="J7836" t="b">
        <v>0</v>
      </c>
      <c r="K7836" t="s">
        <v>13</v>
      </c>
      <c r="L7836" t="s">
        <v>74</v>
      </c>
      <c r="M7836"/>
      <c r="N7836">
        <v>47.5</v>
      </c>
      <c r="O7836" t="s">
        <v>5165</v>
      </c>
      <c r="P7836" t="s">
        <v>16772</v>
      </c>
    </row>
    <row r="7837" spans="1:16" x14ac:dyDescent="0.35">
      <c r="A7837" t="s">
        <v>0</v>
      </c>
      <c r="B7837" t="s">
        <v>16773</v>
      </c>
      <c r="C7837" t="s">
        <v>148</v>
      </c>
      <c r="D7837" t="s">
        <v>2360</v>
      </c>
      <c r="E7837" t="s">
        <v>59</v>
      </c>
      <c r="F7837" t="b">
        <v>0</v>
      </c>
      <c r="G7837" t="s">
        <v>89</v>
      </c>
      <c r="H7837" s="1">
        <v>46101.834062499998</v>
      </c>
      <c r="I7837" t="b">
        <v>0</v>
      </c>
      <c r="J7837" t="b">
        <v>0</v>
      </c>
      <c r="K7837" t="s">
        <v>41</v>
      </c>
      <c r="L7837" t="s">
        <v>60</v>
      </c>
      <c r="M7837">
        <v>102763.94</v>
      </c>
      <c r="N7837"/>
      <c r="O7837" t="s">
        <v>16774</v>
      </c>
      <c r="P7837" t="s">
        <v>16775</v>
      </c>
    </row>
    <row r="7838" spans="1:16" x14ac:dyDescent="0.35">
      <c r="A7838" t="s">
        <v>1</v>
      </c>
      <c r="B7838" t="s">
        <v>599</v>
      </c>
      <c r="C7838" t="s">
        <v>436</v>
      </c>
      <c r="D7838" t="s">
        <v>5667</v>
      </c>
      <c r="E7838" t="s">
        <v>59</v>
      </c>
      <c r="F7838" t="b">
        <v>0</v>
      </c>
      <c r="G7838" t="s">
        <v>65</v>
      </c>
      <c r="H7838" s="1">
        <v>46101.834513888891</v>
      </c>
      <c r="I7838" t="b">
        <v>1</v>
      </c>
      <c r="J7838" t="b">
        <v>1</v>
      </c>
      <c r="K7838" t="s">
        <v>41</v>
      </c>
      <c r="L7838" t="s">
        <v>60</v>
      </c>
      <c r="M7838">
        <v>217500</v>
      </c>
      <c r="N7838"/>
      <c r="O7838" t="s">
        <v>2638</v>
      </c>
      <c r="P7838" t="s">
        <v>11806</v>
      </c>
    </row>
    <row r="7839" spans="1:16" x14ac:dyDescent="0.35">
      <c r="A7839" t="s">
        <v>1</v>
      </c>
      <c r="B7839" t="s">
        <v>1</v>
      </c>
      <c r="C7839" t="s">
        <v>16776</v>
      </c>
      <c r="D7839" t="s">
        <v>4526</v>
      </c>
      <c r="E7839" t="s">
        <v>59</v>
      </c>
      <c r="F7839" t="b">
        <v>0</v>
      </c>
      <c r="G7839" t="s">
        <v>73</v>
      </c>
      <c r="H7839" s="1">
        <v>46101.835451388892</v>
      </c>
      <c r="I7839" t="b">
        <v>1</v>
      </c>
      <c r="J7839" t="b">
        <v>0</v>
      </c>
      <c r="K7839" t="s">
        <v>41</v>
      </c>
      <c r="L7839" t="s">
        <v>60</v>
      </c>
      <c r="M7839">
        <v>122500</v>
      </c>
      <c r="N7839"/>
      <c r="O7839" t="s">
        <v>16777</v>
      </c>
      <c r="P7839" t="s">
        <v>16778</v>
      </c>
    </row>
    <row r="7840" spans="1:16" x14ac:dyDescent="0.35">
      <c r="A7840" t="s">
        <v>0</v>
      </c>
      <c r="B7840" t="s">
        <v>16779</v>
      </c>
      <c r="C7840" t="s">
        <v>6315</v>
      </c>
      <c r="D7840" t="s">
        <v>4346</v>
      </c>
      <c r="E7840" t="s">
        <v>59</v>
      </c>
      <c r="F7840" t="b">
        <v>0</v>
      </c>
      <c r="G7840" t="s">
        <v>40</v>
      </c>
      <c r="H7840" s="1">
        <v>46101.836168981477</v>
      </c>
      <c r="I7840" t="b">
        <v>1</v>
      </c>
      <c r="J7840" t="b">
        <v>0</v>
      </c>
      <c r="K7840" t="s">
        <v>40</v>
      </c>
      <c r="L7840" t="s">
        <v>60</v>
      </c>
      <c r="M7840">
        <v>41498.5</v>
      </c>
      <c r="N7840"/>
      <c r="O7840" t="s">
        <v>16780</v>
      </c>
      <c r="P7840" t="s">
        <v>16781</v>
      </c>
    </row>
    <row r="7841" spans="1:16" x14ac:dyDescent="0.35">
      <c r="A7841" t="s">
        <v>0</v>
      </c>
      <c r="B7841" t="s">
        <v>3828</v>
      </c>
      <c r="C7841" t="s">
        <v>1677</v>
      </c>
      <c r="D7841" t="s">
        <v>4346</v>
      </c>
      <c r="E7841" t="s">
        <v>59</v>
      </c>
      <c r="F7841" t="b">
        <v>0</v>
      </c>
      <c r="G7841" t="s">
        <v>63</v>
      </c>
      <c r="H7841" s="1">
        <v>46101.844861111109</v>
      </c>
      <c r="I7841" t="b">
        <v>0</v>
      </c>
      <c r="J7841" t="b">
        <v>1</v>
      </c>
      <c r="K7841" t="s">
        <v>41</v>
      </c>
      <c r="L7841" t="s">
        <v>60</v>
      </c>
      <c r="M7841">
        <v>72224</v>
      </c>
      <c r="N7841"/>
      <c r="O7841" t="s">
        <v>1642</v>
      </c>
      <c r="P7841" t="s">
        <v>16782</v>
      </c>
    </row>
    <row r="7842" spans="1:16" x14ac:dyDescent="0.35">
      <c r="A7842" t="s">
        <v>1</v>
      </c>
      <c r="B7842" t="s">
        <v>16783</v>
      </c>
      <c r="C7842" t="s">
        <v>2922</v>
      </c>
      <c r="D7842" t="s">
        <v>4526</v>
      </c>
      <c r="E7842" t="s">
        <v>59</v>
      </c>
      <c r="F7842" t="b">
        <v>0</v>
      </c>
      <c r="G7842" t="s">
        <v>73</v>
      </c>
      <c r="H7842" s="1">
        <v>46101.875428240739</v>
      </c>
      <c r="I7842" t="b">
        <v>1</v>
      </c>
      <c r="J7842" t="b">
        <v>0</v>
      </c>
      <c r="K7842" t="s">
        <v>41</v>
      </c>
      <c r="L7842" t="s">
        <v>60</v>
      </c>
      <c r="M7842">
        <v>124202</v>
      </c>
      <c r="N7842"/>
      <c r="O7842" t="s">
        <v>7007</v>
      </c>
      <c r="P7842" t="s">
        <v>146</v>
      </c>
    </row>
    <row r="7843" spans="1:16" x14ac:dyDescent="0.35">
      <c r="A7843" t="s">
        <v>8</v>
      </c>
      <c r="B7843" t="s">
        <v>16784</v>
      </c>
      <c r="C7843" t="s">
        <v>1698</v>
      </c>
      <c r="D7843" t="s">
        <v>2360</v>
      </c>
      <c r="E7843" t="s">
        <v>59</v>
      </c>
      <c r="F7843" t="b">
        <v>0</v>
      </c>
      <c r="G7843" t="s">
        <v>68</v>
      </c>
      <c r="H7843" s="1">
        <v>46101.917175925933</v>
      </c>
      <c r="I7843" t="b">
        <v>0</v>
      </c>
      <c r="J7843" t="b">
        <v>1</v>
      </c>
      <c r="K7843" t="s">
        <v>41</v>
      </c>
      <c r="L7843" t="s">
        <v>60</v>
      </c>
      <c r="M7843">
        <v>80100</v>
      </c>
      <c r="N7843"/>
      <c r="O7843" t="s">
        <v>8724</v>
      </c>
    </row>
    <row r="7844" spans="1:16" x14ac:dyDescent="0.35">
      <c r="A7844" t="s">
        <v>3</v>
      </c>
      <c r="B7844" t="s">
        <v>16785</v>
      </c>
      <c r="C7844" t="s">
        <v>2108</v>
      </c>
      <c r="D7844" t="s">
        <v>4526</v>
      </c>
      <c r="E7844" t="s">
        <v>88</v>
      </c>
      <c r="F7844" t="b">
        <v>0</v>
      </c>
      <c r="G7844" t="s">
        <v>89</v>
      </c>
      <c r="H7844" s="1">
        <v>46101.917407407411</v>
      </c>
      <c r="I7844" t="b">
        <v>1</v>
      </c>
      <c r="J7844" t="b">
        <v>1</v>
      </c>
      <c r="K7844" t="s">
        <v>41</v>
      </c>
      <c r="L7844" t="s">
        <v>74</v>
      </c>
      <c r="M7844"/>
      <c r="N7844">
        <v>60</v>
      </c>
      <c r="O7844" t="s">
        <v>4487</v>
      </c>
      <c r="P7844" t="s">
        <v>1322</v>
      </c>
    </row>
    <row r="7845" spans="1:16" x14ac:dyDescent="0.35">
      <c r="A7845" t="s">
        <v>7</v>
      </c>
      <c r="B7845" t="s">
        <v>16786</v>
      </c>
      <c r="C7845" t="s">
        <v>201</v>
      </c>
      <c r="D7845" t="s">
        <v>2360</v>
      </c>
      <c r="E7845" t="s">
        <v>59</v>
      </c>
      <c r="F7845" t="b">
        <v>0</v>
      </c>
      <c r="G7845" t="s">
        <v>77</v>
      </c>
      <c r="H7845" s="1">
        <v>46101.958587962959</v>
      </c>
      <c r="I7845" t="b">
        <v>0</v>
      </c>
      <c r="J7845" t="b">
        <v>1</v>
      </c>
      <c r="K7845" t="s">
        <v>41</v>
      </c>
      <c r="L7845" t="s">
        <v>60</v>
      </c>
      <c r="M7845">
        <v>75000</v>
      </c>
      <c r="N7845"/>
      <c r="O7845" t="s">
        <v>1684</v>
      </c>
      <c r="P7845" t="s">
        <v>219</v>
      </c>
    </row>
    <row r="7846" spans="1:16" x14ac:dyDescent="0.35">
      <c r="A7846" t="s">
        <v>8</v>
      </c>
      <c r="B7846" t="s">
        <v>1583</v>
      </c>
      <c r="C7846" t="s">
        <v>1336</v>
      </c>
      <c r="D7846" t="s">
        <v>4526</v>
      </c>
      <c r="E7846" t="s">
        <v>59</v>
      </c>
      <c r="F7846" t="b">
        <v>0</v>
      </c>
      <c r="G7846" t="s">
        <v>77</v>
      </c>
      <c r="H7846" s="1">
        <v>46101.95925925926</v>
      </c>
      <c r="I7846" t="b">
        <v>0</v>
      </c>
      <c r="J7846" t="b">
        <v>0</v>
      </c>
      <c r="K7846" t="s">
        <v>41</v>
      </c>
      <c r="L7846" t="s">
        <v>60</v>
      </c>
      <c r="M7846">
        <v>197500</v>
      </c>
      <c r="N7846"/>
      <c r="O7846" t="s">
        <v>4779</v>
      </c>
      <c r="P7846" t="s">
        <v>16787</v>
      </c>
    </row>
    <row r="7847" spans="1:16" x14ac:dyDescent="0.35">
      <c r="A7847" t="s">
        <v>1</v>
      </c>
      <c r="B7847" t="s">
        <v>2514</v>
      </c>
      <c r="C7847" t="s">
        <v>218</v>
      </c>
      <c r="D7847" t="s">
        <v>4526</v>
      </c>
      <c r="E7847" t="s">
        <v>88</v>
      </c>
      <c r="F7847" t="b">
        <v>0</v>
      </c>
      <c r="G7847" t="s">
        <v>65</v>
      </c>
      <c r="H7847" s="1">
        <v>46101.959710648152</v>
      </c>
      <c r="I7847" t="b">
        <v>0</v>
      </c>
      <c r="J7847" t="b">
        <v>0</v>
      </c>
      <c r="K7847" t="s">
        <v>41</v>
      </c>
      <c r="L7847" t="s">
        <v>74</v>
      </c>
      <c r="M7847"/>
      <c r="N7847">
        <v>110</v>
      </c>
      <c r="O7847" t="s">
        <v>2347</v>
      </c>
      <c r="P7847" t="s">
        <v>979</v>
      </c>
    </row>
    <row r="7848" spans="1:16" x14ac:dyDescent="0.35">
      <c r="A7848" t="s">
        <v>1</v>
      </c>
      <c r="B7848" t="s">
        <v>16788</v>
      </c>
      <c r="C7848" t="s">
        <v>1286</v>
      </c>
      <c r="D7848" t="s">
        <v>3173</v>
      </c>
      <c r="E7848" t="s">
        <v>232</v>
      </c>
      <c r="F7848" t="b">
        <v>0</v>
      </c>
      <c r="G7848" t="s">
        <v>65</v>
      </c>
      <c r="H7848" s="1">
        <v>46102.001192129632</v>
      </c>
      <c r="I7848" t="b">
        <v>1</v>
      </c>
      <c r="J7848" t="b">
        <v>0</v>
      </c>
      <c r="K7848" t="s">
        <v>41</v>
      </c>
      <c r="L7848" t="s">
        <v>60</v>
      </c>
      <c r="M7848">
        <v>109000</v>
      </c>
      <c r="N7848"/>
      <c r="O7848" t="s">
        <v>371</v>
      </c>
      <c r="P7848" t="s">
        <v>2284</v>
      </c>
    </row>
    <row r="7849" spans="1:16" x14ac:dyDescent="0.35">
      <c r="A7849" t="s">
        <v>5</v>
      </c>
      <c r="B7849" t="s">
        <v>16789</v>
      </c>
      <c r="C7849" t="s">
        <v>4122</v>
      </c>
      <c r="D7849" t="s">
        <v>4346</v>
      </c>
      <c r="E7849" t="s">
        <v>59</v>
      </c>
      <c r="F7849" t="b">
        <v>0</v>
      </c>
      <c r="G7849" t="s">
        <v>77</v>
      </c>
      <c r="H7849" s="1">
        <v>46102.001493055563</v>
      </c>
      <c r="I7849" t="b">
        <v>1</v>
      </c>
      <c r="J7849" t="b">
        <v>1</v>
      </c>
      <c r="K7849" t="s">
        <v>41</v>
      </c>
      <c r="L7849" t="s">
        <v>60</v>
      </c>
      <c r="M7849">
        <v>130500</v>
      </c>
      <c r="N7849"/>
      <c r="O7849" t="s">
        <v>16790</v>
      </c>
      <c r="P7849" t="s">
        <v>16791</v>
      </c>
    </row>
    <row r="7850" spans="1:16" x14ac:dyDescent="0.35">
      <c r="A7850" t="s">
        <v>0</v>
      </c>
      <c r="B7850" t="s">
        <v>1284</v>
      </c>
      <c r="C7850" t="s">
        <v>13</v>
      </c>
      <c r="D7850" t="s">
        <v>3761</v>
      </c>
      <c r="E7850" t="s">
        <v>59</v>
      </c>
      <c r="F7850" t="b">
        <v>0</v>
      </c>
      <c r="G7850" t="s">
        <v>13</v>
      </c>
      <c r="H7850" s="1">
        <v>46102.003287037027</v>
      </c>
      <c r="I7850" t="b">
        <v>0</v>
      </c>
      <c r="J7850" t="b">
        <v>0</v>
      </c>
      <c r="K7850" t="s">
        <v>13</v>
      </c>
      <c r="L7850" t="s">
        <v>60</v>
      </c>
      <c r="M7850">
        <v>87395.5</v>
      </c>
      <c r="N7850"/>
      <c r="O7850" t="s">
        <v>16792</v>
      </c>
      <c r="P7850" t="s">
        <v>16793</v>
      </c>
    </row>
    <row r="7851" spans="1:16" x14ac:dyDescent="0.35">
      <c r="A7851" t="s">
        <v>0</v>
      </c>
      <c r="B7851" t="s">
        <v>16794</v>
      </c>
      <c r="C7851" t="s">
        <v>13</v>
      </c>
      <c r="D7851" t="s">
        <v>3761</v>
      </c>
      <c r="E7851" t="s">
        <v>59</v>
      </c>
      <c r="F7851" t="b">
        <v>0</v>
      </c>
      <c r="G7851" t="s">
        <v>13</v>
      </c>
      <c r="H7851" s="1">
        <v>46102.003287037027</v>
      </c>
      <c r="I7851" t="b">
        <v>1</v>
      </c>
      <c r="J7851" t="b">
        <v>0</v>
      </c>
      <c r="K7851" t="s">
        <v>13</v>
      </c>
      <c r="L7851" t="s">
        <v>60</v>
      </c>
      <c r="M7851">
        <v>272500</v>
      </c>
      <c r="N7851"/>
      <c r="O7851" t="s">
        <v>16795</v>
      </c>
      <c r="P7851" t="s">
        <v>16796</v>
      </c>
    </row>
    <row r="7852" spans="1:16" x14ac:dyDescent="0.35">
      <c r="A7852" t="s">
        <v>0</v>
      </c>
      <c r="B7852" t="s">
        <v>16797</v>
      </c>
      <c r="C7852" t="s">
        <v>76</v>
      </c>
      <c r="D7852" t="s">
        <v>584</v>
      </c>
      <c r="E7852" t="s">
        <v>72</v>
      </c>
      <c r="F7852" t="b">
        <v>1</v>
      </c>
      <c r="G7852" t="s">
        <v>19</v>
      </c>
      <c r="H7852" s="1">
        <v>46102.003645833327</v>
      </c>
      <c r="I7852" t="b">
        <v>0</v>
      </c>
      <c r="J7852" t="b">
        <v>0</v>
      </c>
      <c r="K7852" t="s">
        <v>19</v>
      </c>
      <c r="L7852" t="s">
        <v>74</v>
      </c>
      <c r="M7852"/>
      <c r="N7852">
        <v>25</v>
      </c>
      <c r="O7852" t="s">
        <v>16798</v>
      </c>
      <c r="P7852" t="s">
        <v>16799</v>
      </c>
    </row>
    <row r="7853" spans="1:16" x14ac:dyDescent="0.35">
      <c r="A7853" t="s">
        <v>0</v>
      </c>
      <c r="B7853" t="s">
        <v>16800</v>
      </c>
      <c r="C7853" t="s">
        <v>1691</v>
      </c>
      <c r="D7853" t="s">
        <v>4515</v>
      </c>
      <c r="E7853" t="s">
        <v>59</v>
      </c>
      <c r="F7853" t="b">
        <v>0</v>
      </c>
      <c r="G7853" t="s">
        <v>63</v>
      </c>
      <c r="H7853" s="1">
        <v>46102.011574074073</v>
      </c>
      <c r="I7853" t="b">
        <v>0</v>
      </c>
      <c r="J7853" t="b">
        <v>1</v>
      </c>
      <c r="K7853" t="s">
        <v>41</v>
      </c>
      <c r="L7853" t="s">
        <v>60</v>
      </c>
      <c r="M7853">
        <v>95000</v>
      </c>
      <c r="N7853"/>
      <c r="O7853" t="s">
        <v>16801</v>
      </c>
      <c r="P7853" t="s">
        <v>713</v>
      </c>
    </row>
    <row r="7854" spans="1:16" x14ac:dyDescent="0.35">
      <c r="A7854" t="s">
        <v>3</v>
      </c>
      <c r="B7854" t="s">
        <v>16802</v>
      </c>
      <c r="C7854" t="s">
        <v>218</v>
      </c>
      <c r="D7854" t="s">
        <v>7397</v>
      </c>
      <c r="E7854" t="s">
        <v>88</v>
      </c>
      <c r="F7854" t="b">
        <v>0</v>
      </c>
      <c r="G7854" t="s">
        <v>63</v>
      </c>
      <c r="H7854" s="1">
        <v>46102.011608796303</v>
      </c>
      <c r="I7854" t="b">
        <v>0</v>
      </c>
      <c r="J7854" t="b">
        <v>1</v>
      </c>
      <c r="K7854" t="s">
        <v>41</v>
      </c>
      <c r="L7854" t="s">
        <v>74</v>
      </c>
      <c r="M7854"/>
      <c r="N7854">
        <v>30</v>
      </c>
      <c r="O7854" t="s">
        <v>299</v>
      </c>
      <c r="P7854" t="s">
        <v>16803</v>
      </c>
    </row>
    <row r="7855" spans="1:16" x14ac:dyDescent="0.35">
      <c r="A7855" t="s">
        <v>0</v>
      </c>
      <c r="B7855" t="s">
        <v>16804</v>
      </c>
      <c r="C7855" t="s">
        <v>16805</v>
      </c>
      <c r="D7855" t="s">
        <v>4346</v>
      </c>
      <c r="E7855" t="s">
        <v>59</v>
      </c>
      <c r="F7855" t="b">
        <v>0</v>
      </c>
      <c r="G7855" t="s">
        <v>63</v>
      </c>
      <c r="H7855" s="1">
        <v>46102.053194444437</v>
      </c>
      <c r="I7855" t="b">
        <v>0</v>
      </c>
      <c r="J7855" t="b">
        <v>1</v>
      </c>
      <c r="K7855" t="s">
        <v>41</v>
      </c>
      <c r="L7855" t="s">
        <v>60</v>
      </c>
      <c r="M7855">
        <v>72500</v>
      </c>
      <c r="N7855"/>
      <c r="O7855" t="s">
        <v>16806</v>
      </c>
      <c r="P7855" t="s">
        <v>16807</v>
      </c>
    </row>
    <row r="7856" spans="1:16" x14ac:dyDescent="0.35">
      <c r="A7856" t="s">
        <v>0</v>
      </c>
      <c r="B7856" t="s">
        <v>16808</v>
      </c>
      <c r="C7856" t="s">
        <v>2475</v>
      </c>
      <c r="D7856" t="s">
        <v>5721</v>
      </c>
      <c r="E7856" t="s">
        <v>59</v>
      </c>
      <c r="F7856" t="b">
        <v>0</v>
      </c>
      <c r="G7856" t="s">
        <v>65</v>
      </c>
      <c r="H7856" s="1">
        <v>46102.083368055559</v>
      </c>
      <c r="I7856" t="b">
        <v>0</v>
      </c>
      <c r="J7856" t="b">
        <v>1</v>
      </c>
      <c r="K7856" t="s">
        <v>41</v>
      </c>
      <c r="L7856" t="s">
        <v>60</v>
      </c>
      <c r="M7856">
        <v>183000</v>
      </c>
      <c r="N7856"/>
      <c r="O7856" t="s">
        <v>16809</v>
      </c>
      <c r="P7856" t="s">
        <v>16810</v>
      </c>
    </row>
    <row r="7857" spans="1:16" x14ac:dyDescent="0.35">
      <c r="A7857" t="s">
        <v>1</v>
      </c>
      <c r="B7857" t="s">
        <v>16811</v>
      </c>
      <c r="C7857" t="s">
        <v>218</v>
      </c>
      <c r="D7857" t="s">
        <v>4346</v>
      </c>
      <c r="E7857" t="s">
        <v>59</v>
      </c>
      <c r="F7857" t="b">
        <v>0</v>
      </c>
      <c r="G7857" t="s">
        <v>65</v>
      </c>
      <c r="H7857" s="1">
        <v>46102.084699074083</v>
      </c>
      <c r="I7857" t="b">
        <v>0</v>
      </c>
      <c r="J7857" t="b">
        <v>0</v>
      </c>
      <c r="K7857" t="s">
        <v>41</v>
      </c>
      <c r="L7857" t="s">
        <v>60</v>
      </c>
      <c r="M7857">
        <v>160500</v>
      </c>
      <c r="N7857"/>
      <c r="O7857" t="s">
        <v>305</v>
      </c>
      <c r="P7857" t="s">
        <v>16812</v>
      </c>
    </row>
    <row r="7858" spans="1:16" x14ac:dyDescent="0.35">
      <c r="A7858" t="s">
        <v>3</v>
      </c>
      <c r="B7858" t="s">
        <v>16813</v>
      </c>
      <c r="C7858" t="s">
        <v>1384</v>
      </c>
      <c r="D7858" t="s">
        <v>5721</v>
      </c>
      <c r="E7858" t="s">
        <v>59</v>
      </c>
      <c r="F7858" t="b">
        <v>0</v>
      </c>
      <c r="G7858" t="s">
        <v>77</v>
      </c>
      <c r="H7858" s="1">
        <v>46102.250208333331</v>
      </c>
      <c r="I7858" t="b">
        <v>1</v>
      </c>
      <c r="J7858" t="b">
        <v>1</v>
      </c>
      <c r="K7858" t="s">
        <v>41</v>
      </c>
      <c r="L7858" t="s">
        <v>60</v>
      </c>
      <c r="M7858">
        <v>92500</v>
      </c>
      <c r="N7858"/>
      <c r="O7858" t="s">
        <v>16814</v>
      </c>
      <c r="P7858" t="s">
        <v>16815</v>
      </c>
    </row>
    <row r="7859" spans="1:16" x14ac:dyDescent="0.35">
      <c r="A7859" t="s">
        <v>5</v>
      </c>
      <c r="B7859" t="s">
        <v>15596</v>
      </c>
      <c r="C7859" t="s">
        <v>81</v>
      </c>
      <c r="D7859" t="s">
        <v>4526</v>
      </c>
      <c r="E7859" t="s">
        <v>59</v>
      </c>
      <c r="F7859" t="b">
        <v>0</v>
      </c>
      <c r="G7859" t="s">
        <v>77</v>
      </c>
      <c r="H7859" s="1">
        <v>46102.251030092593</v>
      </c>
      <c r="I7859" t="b">
        <v>1</v>
      </c>
      <c r="J7859" t="b">
        <v>1</v>
      </c>
      <c r="K7859" t="s">
        <v>41</v>
      </c>
      <c r="L7859" t="s">
        <v>60</v>
      </c>
      <c r="M7859">
        <v>200000</v>
      </c>
      <c r="N7859"/>
      <c r="O7859" t="s">
        <v>15597</v>
      </c>
    </row>
    <row r="7860" spans="1:16" x14ac:dyDescent="0.35">
      <c r="A7860" t="s">
        <v>6</v>
      </c>
      <c r="B7860" t="s">
        <v>16816</v>
      </c>
      <c r="C7860" t="s">
        <v>76</v>
      </c>
      <c r="D7860" t="s">
        <v>7680</v>
      </c>
      <c r="E7860" t="s">
        <v>59</v>
      </c>
      <c r="F7860" t="b">
        <v>1</v>
      </c>
      <c r="G7860" t="s">
        <v>40</v>
      </c>
      <c r="H7860" s="1">
        <v>46102.262939814813</v>
      </c>
      <c r="I7860" t="b">
        <v>1</v>
      </c>
      <c r="J7860" t="b">
        <v>0</v>
      </c>
      <c r="K7860" t="s">
        <v>40</v>
      </c>
      <c r="L7860" t="s">
        <v>60</v>
      </c>
      <c r="M7860">
        <v>66721.5</v>
      </c>
      <c r="N7860"/>
      <c r="O7860" t="s">
        <v>7681</v>
      </c>
      <c r="P7860" t="s">
        <v>16817</v>
      </c>
    </row>
    <row r="7861" spans="1:16" x14ac:dyDescent="0.35">
      <c r="A7861" t="s">
        <v>3</v>
      </c>
      <c r="B7861" t="s">
        <v>16818</v>
      </c>
      <c r="C7861" t="s">
        <v>81</v>
      </c>
      <c r="D7861" t="s">
        <v>2360</v>
      </c>
      <c r="E7861" t="s">
        <v>59</v>
      </c>
      <c r="F7861" t="b">
        <v>0</v>
      </c>
      <c r="G7861" t="s">
        <v>77</v>
      </c>
      <c r="H7861" s="1">
        <v>46102.291875000003</v>
      </c>
      <c r="I7861" t="b">
        <v>0</v>
      </c>
      <c r="J7861" t="b">
        <v>0</v>
      </c>
      <c r="K7861" t="s">
        <v>41</v>
      </c>
      <c r="L7861" t="s">
        <v>74</v>
      </c>
      <c r="M7861"/>
      <c r="N7861">
        <v>65</v>
      </c>
      <c r="O7861" t="s">
        <v>5046</v>
      </c>
      <c r="P7861" t="s">
        <v>16819</v>
      </c>
    </row>
    <row r="7862" spans="1:16" x14ac:dyDescent="0.35">
      <c r="A7862" t="s">
        <v>0</v>
      </c>
      <c r="B7862" t="s">
        <v>16820</v>
      </c>
      <c r="C7862" t="s">
        <v>81</v>
      </c>
      <c r="D7862" t="s">
        <v>2360</v>
      </c>
      <c r="E7862" t="s">
        <v>72</v>
      </c>
      <c r="F7862" t="b">
        <v>0</v>
      </c>
      <c r="G7862" t="s">
        <v>77</v>
      </c>
      <c r="H7862" s="1">
        <v>46102.291898148149</v>
      </c>
      <c r="I7862" t="b">
        <v>1</v>
      </c>
      <c r="J7862" t="b">
        <v>0</v>
      </c>
      <c r="K7862" t="s">
        <v>41</v>
      </c>
      <c r="L7862" t="s">
        <v>74</v>
      </c>
      <c r="M7862"/>
      <c r="N7862">
        <v>50</v>
      </c>
      <c r="O7862" t="s">
        <v>5046</v>
      </c>
    </row>
    <row r="7863" spans="1:16" x14ac:dyDescent="0.35">
      <c r="A7863" t="s">
        <v>6</v>
      </c>
      <c r="B7863" t="s">
        <v>16821</v>
      </c>
      <c r="C7863" t="s">
        <v>81</v>
      </c>
      <c r="D7863" t="s">
        <v>2360</v>
      </c>
      <c r="E7863" t="s">
        <v>926</v>
      </c>
      <c r="F7863" t="b">
        <v>0</v>
      </c>
      <c r="G7863" t="s">
        <v>77</v>
      </c>
      <c r="H7863" s="1">
        <v>46102.292256944442</v>
      </c>
      <c r="I7863" t="b">
        <v>0</v>
      </c>
      <c r="J7863" t="b">
        <v>0</v>
      </c>
      <c r="K7863" t="s">
        <v>41</v>
      </c>
      <c r="L7863" t="s">
        <v>74</v>
      </c>
      <c r="M7863"/>
      <c r="N7863">
        <v>160</v>
      </c>
      <c r="O7863" t="s">
        <v>16822</v>
      </c>
      <c r="P7863" t="s">
        <v>16523</v>
      </c>
    </row>
    <row r="7864" spans="1:16" x14ac:dyDescent="0.35">
      <c r="A7864" t="s">
        <v>1</v>
      </c>
      <c r="B7864" t="s">
        <v>16823</v>
      </c>
      <c r="C7864" t="s">
        <v>246</v>
      </c>
      <c r="D7864" t="s">
        <v>2360</v>
      </c>
      <c r="E7864" t="s">
        <v>926</v>
      </c>
      <c r="F7864" t="b">
        <v>0</v>
      </c>
      <c r="G7864" t="s">
        <v>65</v>
      </c>
      <c r="H7864" s="1">
        <v>46102.292604166672</v>
      </c>
      <c r="I7864" t="b">
        <v>1</v>
      </c>
      <c r="J7864" t="b">
        <v>0</v>
      </c>
      <c r="K7864" t="s">
        <v>41</v>
      </c>
      <c r="L7864" t="s">
        <v>74</v>
      </c>
      <c r="M7864"/>
      <c r="N7864">
        <v>112.5</v>
      </c>
      <c r="O7864" t="s">
        <v>16476</v>
      </c>
      <c r="P7864" t="s">
        <v>16477</v>
      </c>
    </row>
    <row r="7865" spans="1:16" x14ac:dyDescent="0.35">
      <c r="A7865" t="s">
        <v>1</v>
      </c>
      <c r="B7865" t="s">
        <v>156</v>
      </c>
      <c r="C7865" t="s">
        <v>16824</v>
      </c>
      <c r="D7865" t="s">
        <v>2360</v>
      </c>
      <c r="E7865" t="s">
        <v>59</v>
      </c>
      <c r="F7865" t="b">
        <v>0</v>
      </c>
      <c r="G7865" t="s">
        <v>65</v>
      </c>
      <c r="H7865" s="1">
        <v>46102.334143518521</v>
      </c>
      <c r="I7865" t="b">
        <v>1</v>
      </c>
      <c r="J7865" t="b">
        <v>1</v>
      </c>
      <c r="K7865" t="s">
        <v>41</v>
      </c>
      <c r="L7865" t="s">
        <v>60</v>
      </c>
      <c r="M7865">
        <v>135000</v>
      </c>
      <c r="N7865"/>
      <c r="O7865" t="s">
        <v>4007</v>
      </c>
      <c r="P7865" t="s">
        <v>16825</v>
      </c>
    </row>
    <row r="7866" spans="1:16" x14ac:dyDescent="0.35">
      <c r="A7866" t="s">
        <v>1</v>
      </c>
      <c r="B7866" t="s">
        <v>16826</v>
      </c>
      <c r="C7866" t="s">
        <v>4373</v>
      </c>
      <c r="D7866" t="s">
        <v>2360</v>
      </c>
      <c r="E7866" t="s">
        <v>59</v>
      </c>
      <c r="F7866" t="b">
        <v>0</v>
      </c>
      <c r="G7866" t="s">
        <v>77</v>
      </c>
      <c r="H7866" s="1">
        <v>46102.334363425929</v>
      </c>
      <c r="I7866" t="b">
        <v>1</v>
      </c>
      <c r="J7866" t="b">
        <v>1</v>
      </c>
      <c r="K7866" t="s">
        <v>41</v>
      </c>
      <c r="L7866" t="s">
        <v>60</v>
      </c>
      <c r="M7866">
        <v>121000</v>
      </c>
      <c r="N7866"/>
      <c r="O7866" t="s">
        <v>4007</v>
      </c>
      <c r="P7866" t="s">
        <v>16827</v>
      </c>
    </row>
    <row r="7867" spans="1:16" x14ac:dyDescent="0.35">
      <c r="A7867" t="s">
        <v>0</v>
      </c>
      <c r="B7867" t="s">
        <v>1271</v>
      </c>
      <c r="C7867" t="s">
        <v>81</v>
      </c>
      <c r="D7867" t="s">
        <v>2360</v>
      </c>
      <c r="E7867" t="s">
        <v>59</v>
      </c>
      <c r="F7867" t="b">
        <v>0</v>
      </c>
      <c r="G7867" t="s">
        <v>77</v>
      </c>
      <c r="H7867" s="1">
        <v>46102.375162037039</v>
      </c>
      <c r="I7867" t="b">
        <v>1</v>
      </c>
      <c r="J7867" t="b">
        <v>0</v>
      </c>
      <c r="K7867" t="s">
        <v>41</v>
      </c>
      <c r="L7867" t="s">
        <v>74</v>
      </c>
      <c r="M7867"/>
      <c r="N7867">
        <v>70</v>
      </c>
      <c r="O7867" t="s">
        <v>5046</v>
      </c>
      <c r="P7867" t="s">
        <v>16828</v>
      </c>
    </row>
    <row r="7868" spans="1:16" x14ac:dyDescent="0.35">
      <c r="A7868" t="s">
        <v>2</v>
      </c>
      <c r="B7868" t="s">
        <v>16829</v>
      </c>
      <c r="C7868" t="s">
        <v>81</v>
      </c>
      <c r="D7868" t="s">
        <v>2360</v>
      </c>
      <c r="E7868" t="s">
        <v>59</v>
      </c>
      <c r="F7868" t="b">
        <v>0</v>
      </c>
      <c r="G7868" t="s">
        <v>77</v>
      </c>
      <c r="H7868" s="1">
        <v>46102.375185185178</v>
      </c>
      <c r="I7868" t="b">
        <v>0</v>
      </c>
      <c r="J7868" t="b">
        <v>0</v>
      </c>
      <c r="K7868" t="s">
        <v>41</v>
      </c>
      <c r="L7868" t="s">
        <v>74</v>
      </c>
      <c r="M7868"/>
      <c r="N7868">
        <v>75</v>
      </c>
      <c r="O7868" t="s">
        <v>5046</v>
      </c>
      <c r="P7868" t="s">
        <v>208</v>
      </c>
    </row>
    <row r="7869" spans="1:16" x14ac:dyDescent="0.35">
      <c r="A7869" t="s">
        <v>6</v>
      </c>
      <c r="B7869" t="s">
        <v>6</v>
      </c>
      <c r="C7869" t="s">
        <v>81</v>
      </c>
      <c r="D7869" t="s">
        <v>2360</v>
      </c>
      <c r="E7869" t="s">
        <v>59</v>
      </c>
      <c r="F7869" t="b">
        <v>0</v>
      </c>
      <c r="G7869" t="s">
        <v>77</v>
      </c>
      <c r="H7869" s="1">
        <v>46102.375185185178</v>
      </c>
      <c r="I7869" t="b">
        <v>0</v>
      </c>
      <c r="J7869" t="b">
        <v>0</v>
      </c>
      <c r="K7869" t="s">
        <v>41</v>
      </c>
      <c r="L7869" t="s">
        <v>74</v>
      </c>
      <c r="M7869"/>
      <c r="N7869">
        <v>75</v>
      </c>
      <c r="O7869" t="s">
        <v>5046</v>
      </c>
      <c r="P7869" t="s">
        <v>208</v>
      </c>
    </row>
    <row r="7870" spans="1:16" x14ac:dyDescent="0.35">
      <c r="A7870" t="s">
        <v>0</v>
      </c>
      <c r="B7870" t="s">
        <v>16830</v>
      </c>
      <c r="C7870" t="s">
        <v>81</v>
      </c>
      <c r="D7870" t="s">
        <v>2360</v>
      </c>
      <c r="E7870" t="s">
        <v>59</v>
      </c>
      <c r="F7870" t="b">
        <v>0</v>
      </c>
      <c r="G7870" t="s">
        <v>77</v>
      </c>
      <c r="H7870" s="1">
        <v>46102.375208333331</v>
      </c>
      <c r="I7870" t="b">
        <v>0</v>
      </c>
      <c r="J7870" t="b">
        <v>0</v>
      </c>
      <c r="K7870" t="s">
        <v>41</v>
      </c>
      <c r="L7870" t="s">
        <v>74</v>
      </c>
      <c r="M7870"/>
      <c r="N7870">
        <v>112.5</v>
      </c>
      <c r="O7870" t="s">
        <v>5046</v>
      </c>
      <c r="P7870" t="s">
        <v>14925</v>
      </c>
    </row>
    <row r="7871" spans="1:16" x14ac:dyDescent="0.35">
      <c r="A7871" t="s">
        <v>3</v>
      </c>
      <c r="B7871" t="s">
        <v>16831</v>
      </c>
      <c r="C7871" t="s">
        <v>81</v>
      </c>
      <c r="D7871" t="s">
        <v>2360</v>
      </c>
      <c r="E7871" t="s">
        <v>59</v>
      </c>
      <c r="F7871" t="b">
        <v>0</v>
      </c>
      <c r="G7871" t="s">
        <v>77</v>
      </c>
      <c r="H7871" s="1">
        <v>46102.375208333331</v>
      </c>
      <c r="I7871" t="b">
        <v>1</v>
      </c>
      <c r="J7871" t="b">
        <v>0</v>
      </c>
      <c r="K7871" t="s">
        <v>41</v>
      </c>
      <c r="L7871" t="s">
        <v>74</v>
      </c>
      <c r="M7871"/>
      <c r="N7871">
        <v>90</v>
      </c>
      <c r="O7871" t="s">
        <v>5046</v>
      </c>
    </row>
    <row r="7872" spans="1:16" x14ac:dyDescent="0.35">
      <c r="A7872" t="s">
        <v>0</v>
      </c>
      <c r="B7872" t="s">
        <v>16832</v>
      </c>
      <c r="C7872" t="s">
        <v>190</v>
      </c>
      <c r="D7872" t="s">
        <v>2360</v>
      </c>
      <c r="E7872" t="s">
        <v>59</v>
      </c>
      <c r="F7872" t="b">
        <v>0</v>
      </c>
      <c r="G7872" t="s">
        <v>73</v>
      </c>
      <c r="H7872" s="1">
        <v>46102.375254629631</v>
      </c>
      <c r="I7872" t="b">
        <v>0</v>
      </c>
      <c r="J7872" t="b">
        <v>1</v>
      </c>
      <c r="K7872" t="s">
        <v>41</v>
      </c>
      <c r="L7872" t="s">
        <v>60</v>
      </c>
      <c r="M7872">
        <v>105502</v>
      </c>
      <c r="N7872"/>
      <c r="O7872" t="s">
        <v>16833</v>
      </c>
    </row>
    <row r="7873" spans="1:16" x14ac:dyDescent="0.35">
      <c r="A7873" t="s">
        <v>6</v>
      </c>
      <c r="B7873" t="s">
        <v>16834</v>
      </c>
      <c r="C7873" t="s">
        <v>81</v>
      </c>
      <c r="D7873" t="s">
        <v>2360</v>
      </c>
      <c r="E7873" t="s">
        <v>132</v>
      </c>
      <c r="F7873" t="b">
        <v>0</v>
      </c>
      <c r="G7873" t="s">
        <v>77</v>
      </c>
      <c r="H7873" s="1">
        <v>46102.375590277778</v>
      </c>
      <c r="I7873" t="b">
        <v>0</v>
      </c>
      <c r="J7873" t="b">
        <v>0</v>
      </c>
      <c r="K7873" t="s">
        <v>41</v>
      </c>
      <c r="L7873" t="s">
        <v>74</v>
      </c>
      <c r="M7873"/>
      <c r="N7873">
        <v>100</v>
      </c>
      <c r="O7873" t="s">
        <v>5046</v>
      </c>
      <c r="P7873" t="s">
        <v>208</v>
      </c>
    </row>
    <row r="7874" spans="1:16" x14ac:dyDescent="0.35">
      <c r="A7874" t="s">
        <v>6</v>
      </c>
      <c r="B7874" t="s">
        <v>16735</v>
      </c>
      <c r="C7874" t="s">
        <v>81</v>
      </c>
      <c r="D7874" t="s">
        <v>2360</v>
      </c>
      <c r="E7874" t="s">
        <v>132</v>
      </c>
      <c r="F7874" t="b">
        <v>0</v>
      </c>
      <c r="G7874" t="s">
        <v>77</v>
      </c>
      <c r="H7874" s="1">
        <v>46102.375590277778</v>
      </c>
      <c r="I7874" t="b">
        <v>0</v>
      </c>
      <c r="J7874" t="b">
        <v>0</v>
      </c>
      <c r="K7874" t="s">
        <v>41</v>
      </c>
      <c r="L7874" t="s">
        <v>74</v>
      </c>
      <c r="M7874"/>
      <c r="N7874">
        <v>100</v>
      </c>
      <c r="O7874" t="s">
        <v>5046</v>
      </c>
      <c r="P7874" t="s">
        <v>208</v>
      </c>
    </row>
    <row r="7875" spans="1:16" x14ac:dyDescent="0.35">
      <c r="A7875" t="s">
        <v>3</v>
      </c>
      <c r="B7875" t="s">
        <v>923</v>
      </c>
      <c r="C7875" t="s">
        <v>533</v>
      </c>
      <c r="D7875" t="s">
        <v>2360</v>
      </c>
      <c r="E7875" t="s">
        <v>59</v>
      </c>
      <c r="F7875" t="b">
        <v>0</v>
      </c>
      <c r="G7875" t="s">
        <v>63</v>
      </c>
      <c r="H7875" s="1">
        <v>46102.394467592603</v>
      </c>
      <c r="I7875" t="b">
        <v>1</v>
      </c>
      <c r="J7875" t="b">
        <v>0</v>
      </c>
      <c r="K7875" t="s">
        <v>41</v>
      </c>
      <c r="L7875" t="s">
        <v>74</v>
      </c>
      <c r="M7875"/>
      <c r="N7875">
        <v>77.5</v>
      </c>
      <c r="O7875" t="s">
        <v>946</v>
      </c>
      <c r="P7875" t="s">
        <v>16835</v>
      </c>
    </row>
    <row r="7876" spans="1:16" x14ac:dyDescent="0.35">
      <c r="A7876" t="s">
        <v>7</v>
      </c>
      <c r="B7876" t="s">
        <v>16836</v>
      </c>
      <c r="C7876" t="s">
        <v>1460</v>
      </c>
      <c r="D7876" t="s">
        <v>2734</v>
      </c>
      <c r="E7876" t="s">
        <v>59</v>
      </c>
      <c r="F7876" t="b">
        <v>0</v>
      </c>
      <c r="G7876" t="s">
        <v>73</v>
      </c>
      <c r="H7876" s="1">
        <v>46102.416921296302</v>
      </c>
      <c r="I7876" t="b">
        <v>0</v>
      </c>
      <c r="J7876" t="b">
        <v>1</v>
      </c>
      <c r="K7876" t="s">
        <v>41</v>
      </c>
      <c r="L7876" t="s">
        <v>60</v>
      </c>
      <c r="M7876">
        <v>117500</v>
      </c>
      <c r="N7876"/>
      <c r="O7876" t="s">
        <v>2850</v>
      </c>
      <c r="P7876" t="s">
        <v>6479</v>
      </c>
    </row>
    <row r="7877" spans="1:16" x14ac:dyDescent="0.35">
      <c r="A7877" t="s">
        <v>5</v>
      </c>
      <c r="B7877" t="s">
        <v>16837</v>
      </c>
      <c r="C7877" t="s">
        <v>112</v>
      </c>
      <c r="D7877" t="s">
        <v>4526</v>
      </c>
      <c r="E7877" t="s">
        <v>59</v>
      </c>
      <c r="F7877" t="b">
        <v>0</v>
      </c>
      <c r="G7877" t="s">
        <v>65</v>
      </c>
      <c r="H7877" s="1">
        <v>46102.41747685185</v>
      </c>
      <c r="I7877" t="b">
        <v>0</v>
      </c>
      <c r="J7877" t="b">
        <v>0</v>
      </c>
      <c r="K7877" t="s">
        <v>41</v>
      </c>
      <c r="L7877" t="s">
        <v>60</v>
      </c>
      <c r="M7877">
        <v>195000</v>
      </c>
      <c r="N7877"/>
      <c r="O7877" t="s">
        <v>16838</v>
      </c>
      <c r="P7877" t="s">
        <v>16839</v>
      </c>
    </row>
    <row r="7878" spans="1:16" x14ac:dyDescent="0.35">
      <c r="A7878" t="s">
        <v>5</v>
      </c>
      <c r="B7878" t="s">
        <v>16840</v>
      </c>
      <c r="C7878" t="s">
        <v>690</v>
      </c>
      <c r="D7878" t="s">
        <v>2360</v>
      </c>
      <c r="E7878" t="s">
        <v>59</v>
      </c>
      <c r="F7878" t="b">
        <v>0</v>
      </c>
      <c r="G7878" t="s">
        <v>77</v>
      </c>
      <c r="H7878" s="1">
        <v>46102.417638888888</v>
      </c>
      <c r="I7878" t="b">
        <v>0</v>
      </c>
      <c r="J7878" t="b">
        <v>1</v>
      </c>
      <c r="K7878" t="s">
        <v>41</v>
      </c>
      <c r="L7878" t="s">
        <v>60</v>
      </c>
      <c r="M7878">
        <v>175500</v>
      </c>
      <c r="N7878"/>
      <c r="O7878" t="s">
        <v>3622</v>
      </c>
      <c r="P7878" t="s">
        <v>11933</v>
      </c>
    </row>
    <row r="7879" spans="1:16" x14ac:dyDescent="0.35">
      <c r="A7879" t="s">
        <v>2</v>
      </c>
      <c r="B7879" t="s">
        <v>4428</v>
      </c>
      <c r="C7879" t="s">
        <v>605</v>
      </c>
      <c r="D7879" t="s">
        <v>2360</v>
      </c>
      <c r="E7879" t="s">
        <v>59</v>
      </c>
      <c r="F7879" t="b">
        <v>0</v>
      </c>
      <c r="G7879" t="s">
        <v>77</v>
      </c>
      <c r="H7879" s="1">
        <v>46102.458541666667</v>
      </c>
      <c r="I7879" t="b">
        <v>0</v>
      </c>
      <c r="J7879" t="b">
        <v>1</v>
      </c>
      <c r="K7879" t="s">
        <v>41</v>
      </c>
      <c r="L7879" t="s">
        <v>60</v>
      </c>
      <c r="M7879">
        <v>82600</v>
      </c>
      <c r="N7879"/>
      <c r="O7879" t="s">
        <v>16841</v>
      </c>
      <c r="P7879" t="s">
        <v>3177</v>
      </c>
    </row>
    <row r="7880" spans="1:16" x14ac:dyDescent="0.35">
      <c r="A7880" t="s">
        <v>0</v>
      </c>
      <c r="B7880" t="s">
        <v>1618</v>
      </c>
      <c r="C7880" t="s">
        <v>201</v>
      </c>
      <c r="D7880" t="s">
        <v>4526</v>
      </c>
      <c r="E7880" t="s">
        <v>59</v>
      </c>
      <c r="F7880" t="b">
        <v>0</v>
      </c>
      <c r="G7880" t="s">
        <v>77</v>
      </c>
      <c r="H7880" s="1">
        <v>46102.458541666667</v>
      </c>
      <c r="I7880" t="b">
        <v>0</v>
      </c>
      <c r="J7880" t="b">
        <v>1</v>
      </c>
      <c r="K7880" t="s">
        <v>41</v>
      </c>
      <c r="L7880" t="s">
        <v>74</v>
      </c>
      <c r="M7880"/>
      <c r="N7880">
        <v>21.5</v>
      </c>
      <c r="O7880" t="s">
        <v>16842</v>
      </c>
      <c r="P7880" t="s">
        <v>2175</v>
      </c>
    </row>
    <row r="7881" spans="1:16" x14ac:dyDescent="0.35">
      <c r="A7881" t="s">
        <v>2</v>
      </c>
      <c r="B7881" t="s">
        <v>16843</v>
      </c>
      <c r="C7881" t="s">
        <v>1088</v>
      </c>
      <c r="D7881" t="s">
        <v>4550</v>
      </c>
      <c r="E7881" t="s">
        <v>621</v>
      </c>
      <c r="F7881" t="b">
        <v>0</v>
      </c>
      <c r="G7881" t="s">
        <v>77</v>
      </c>
      <c r="H7881" s="1">
        <v>46102.458923611113</v>
      </c>
      <c r="I7881" t="b">
        <v>0</v>
      </c>
      <c r="J7881" t="b">
        <v>1</v>
      </c>
      <c r="K7881" t="s">
        <v>41</v>
      </c>
      <c r="L7881" t="s">
        <v>74</v>
      </c>
      <c r="M7881"/>
      <c r="N7881">
        <v>37</v>
      </c>
      <c r="O7881" t="s">
        <v>16844</v>
      </c>
      <c r="P7881" t="s">
        <v>16845</v>
      </c>
    </row>
    <row r="7882" spans="1:16" x14ac:dyDescent="0.35">
      <c r="A7882" t="s">
        <v>1</v>
      </c>
      <c r="B7882" t="s">
        <v>16846</v>
      </c>
      <c r="C7882" t="s">
        <v>76</v>
      </c>
      <c r="D7882" t="s">
        <v>5018</v>
      </c>
      <c r="E7882" t="s">
        <v>59</v>
      </c>
      <c r="F7882" t="b">
        <v>1</v>
      </c>
      <c r="G7882" t="s">
        <v>13</v>
      </c>
      <c r="H7882" s="1">
        <v>46102.471562500003</v>
      </c>
      <c r="I7882" t="b">
        <v>0</v>
      </c>
      <c r="J7882" t="b">
        <v>0</v>
      </c>
      <c r="K7882" t="s">
        <v>13</v>
      </c>
      <c r="L7882" t="s">
        <v>74</v>
      </c>
      <c r="M7882"/>
      <c r="N7882">
        <v>82.5</v>
      </c>
      <c r="O7882" t="s">
        <v>5046</v>
      </c>
      <c r="P7882" t="s">
        <v>597</v>
      </c>
    </row>
    <row r="7883" spans="1:16" x14ac:dyDescent="0.35">
      <c r="A7883" t="s">
        <v>2</v>
      </c>
      <c r="B7883" t="s">
        <v>16847</v>
      </c>
      <c r="C7883" t="s">
        <v>14351</v>
      </c>
      <c r="D7883" t="s">
        <v>14604</v>
      </c>
      <c r="E7883" t="s">
        <v>59</v>
      </c>
      <c r="F7883" t="b">
        <v>0</v>
      </c>
      <c r="G7883" t="s">
        <v>65</v>
      </c>
      <c r="H7883" s="1">
        <v>46102.500428240739</v>
      </c>
      <c r="I7883" t="b">
        <v>0</v>
      </c>
      <c r="J7883" t="b">
        <v>1</v>
      </c>
      <c r="K7883" t="s">
        <v>41</v>
      </c>
      <c r="L7883" t="s">
        <v>60</v>
      </c>
      <c r="M7883">
        <v>232000</v>
      </c>
      <c r="N7883"/>
      <c r="O7883" t="s">
        <v>1172</v>
      </c>
      <c r="P7883" t="s">
        <v>16848</v>
      </c>
    </row>
    <row r="7884" spans="1:16" x14ac:dyDescent="0.35">
      <c r="A7884" t="s">
        <v>1</v>
      </c>
      <c r="B7884" t="s">
        <v>16849</v>
      </c>
      <c r="C7884" t="s">
        <v>1364</v>
      </c>
      <c r="D7884" t="s">
        <v>4550</v>
      </c>
      <c r="E7884" t="s">
        <v>59</v>
      </c>
      <c r="F7884" t="b">
        <v>0</v>
      </c>
      <c r="G7884" t="s">
        <v>65</v>
      </c>
      <c r="H7884" s="1">
        <v>46102.500844907408</v>
      </c>
      <c r="I7884" t="b">
        <v>0</v>
      </c>
      <c r="J7884" t="b">
        <v>1</v>
      </c>
      <c r="K7884" t="s">
        <v>41</v>
      </c>
      <c r="L7884" t="s">
        <v>60</v>
      </c>
      <c r="M7884">
        <v>199500</v>
      </c>
      <c r="N7884"/>
      <c r="O7884" t="s">
        <v>1000</v>
      </c>
      <c r="P7884" t="s">
        <v>16850</v>
      </c>
    </row>
    <row r="7885" spans="1:16" x14ac:dyDescent="0.35">
      <c r="A7885" t="s">
        <v>2</v>
      </c>
      <c r="B7885" t="s">
        <v>16851</v>
      </c>
      <c r="C7885" t="s">
        <v>617</v>
      </c>
      <c r="D7885" t="s">
        <v>2360</v>
      </c>
      <c r="E7885" t="s">
        <v>59</v>
      </c>
      <c r="F7885" t="b">
        <v>0</v>
      </c>
      <c r="G7885" t="s">
        <v>65</v>
      </c>
      <c r="H7885" s="1">
        <v>46102.542094907411</v>
      </c>
      <c r="I7885" t="b">
        <v>0</v>
      </c>
      <c r="J7885" t="b">
        <v>1</v>
      </c>
      <c r="K7885" t="s">
        <v>41</v>
      </c>
      <c r="L7885" t="s">
        <v>60</v>
      </c>
      <c r="M7885">
        <v>117500</v>
      </c>
      <c r="N7885"/>
      <c r="O7885" t="s">
        <v>16852</v>
      </c>
      <c r="P7885" t="s">
        <v>85</v>
      </c>
    </row>
    <row r="7886" spans="1:16" x14ac:dyDescent="0.35">
      <c r="A7886" t="s">
        <v>1</v>
      </c>
      <c r="B7886" t="s">
        <v>16853</v>
      </c>
      <c r="C7886" t="s">
        <v>102</v>
      </c>
      <c r="D7886" t="s">
        <v>5721</v>
      </c>
      <c r="E7886" t="s">
        <v>59</v>
      </c>
      <c r="F7886" t="b">
        <v>0</v>
      </c>
      <c r="G7886" t="s">
        <v>65</v>
      </c>
      <c r="H7886" s="1">
        <v>46102.542534722219</v>
      </c>
      <c r="I7886" t="b">
        <v>1</v>
      </c>
      <c r="J7886" t="b">
        <v>1</v>
      </c>
      <c r="K7886" t="s">
        <v>41</v>
      </c>
      <c r="L7886" t="s">
        <v>60</v>
      </c>
      <c r="M7886">
        <v>112500</v>
      </c>
      <c r="N7886"/>
      <c r="O7886" t="s">
        <v>16854</v>
      </c>
      <c r="P7886" t="s">
        <v>16855</v>
      </c>
    </row>
    <row r="7887" spans="1:16" x14ac:dyDescent="0.35">
      <c r="A7887" t="s">
        <v>3</v>
      </c>
      <c r="B7887" t="s">
        <v>4352</v>
      </c>
      <c r="C7887" t="s">
        <v>181</v>
      </c>
      <c r="D7887" t="s">
        <v>2360</v>
      </c>
      <c r="F7887" t="b">
        <v>0</v>
      </c>
      <c r="G7887" t="s">
        <v>89</v>
      </c>
      <c r="H7887" s="1">
        <v>46102.625358796293</v>
      </c>
      <c r="I7887" t="b">
        <v>1</v>
      </c>
      <c r="J7887" t="b">
        <v>0</v>
      </c>
      <c r="K7887" t="s">
        <v>41</v>
      </c>
      <c r="L7887" t="s">
        <v>74</v>
      </c>
      <c r="M7887"/>
      <c r="N7887">
        <v>32.799999999999997</v>
      </c>
      <c r="O7887" t="s">
        <v>155</v>
      </c>
    </row>
    <row r="7888" spans="1:16" x14ac:dyDescent="0.35">
      <c r="A7888" t="s">
        <v>1</v>
      </c>
      <c r="B7888" t="s">
        <v>16856</v>
      </c>
      <c r="C7888" t="s">
        <v>543</v>
      </c>
      <c r="D7888" t="s">
        <v>2360</v>
      </c>
      <c r="E7888" t="s">
        <v>59</v>
      </c>
      <c r="F7888" t="b">
        <v>0</v>
      </c>
      <c r="G7888" t="s">
        <v>65</v>
      </c>
      <c r="H7888" s="1">
        <v>46102.625891203701</v>
      </c>
      <c r="I7888" t="b">
        <v>0</v>
      </c>
      <c r="J7888" t="b">
        <v>0</v>
      </c>
      <c r="K7888" t="s">
        <v>41</v>
      </c>
      <c r="L7888" t="s">
        <v>60</v>
      </c>
      <c r="M7888">
        <v>147500</v>
      </c>
      <c r="N7888"/>
      <c r="O7888" t="s">
        <v>16857</v>
      </c>
      <c r="P7888" t="s">
        <v>16858</v>
      </c>
    </row>
    <row r="7889" spans="1:16" x14ac:dyDescent="0.35">
      <c r="A7889" t="s">
        <v>6</v>
      </c>
      <c r="B7889" t="s">
        <v>1214</v>
      </c>
      <c r="C7889" t="s">
        <v>319</v>
      </c>
      <c r="D7889" t="s">
        <v>2360</v>
      </c>
      <c r="E7889" t="s">
        <v>72</v>
      </c>
      <c r="F7889" t="b">
        <v>0</v>
      </c>
      <c r="G7889" t="s">
        <v>65</v>
      </c>
      <c r="H7889" s="1">
        <v>46102.667141203703</v>
      </c>
      <c r="I7889" t="b">
        <v>0</v>
      </c>
      <c r="J7889" t="b">
        <v>1</v>
      </c>
      <c r="K7889" t="s">
        <v>41</v>
      </c>
      <c r="L7889" t="s">
        <v>60</v>
      </c>
      <c r="M7889">
        <v>225000</v>
      </c>
      <c r="N7889"/>
      <c r="O7889" t="s">
        <v>5742</v>
      </c>
      <c r="P7889" t="s">
        <v>16859</v>
      </c>
    </row>
    <row r="7890" spans="1:16" x14ac:dyDescent="0.35">
      <c r="A7890" t="s">
        <v>1</v>
      </c>
      <c r="B7890" t="s">
        <v>16860</v>
      </c>
      <c r="C7890" t="s">
        <v>76</v>
      </c>
      <c r="D7890" t="s">
        <v>4526</v>
      </c>
      <c r="E7890" t="s">
        <v>59</v>
      </c>
      <c r="F7890" t="b">
        <v>1</v>
      </c>
      <c r="G7890" t="s">
        <v>13</v>
      </c>
      <c r="H7890" s="1">
        <v>46102.679895833331</v>
      </c>
      <c r="I7890" t="b">
        <v>0</v>
      </c>
      <c r="J7890" t="b">
        <v>0</v>
      </c>
      <c r="K7890" t="s">
        <v>13</v>
      </c>
      <c r="L7890" t="s">
        <v>74</v>
      </c>
      <c r="M7890"/>
      <c r="N7890">
        <v>82.5</v>
      </c>
      <c r="O7890" t="s">
        <v>5046</v>
      </c>
      <c r="P7890" t="s">
        <v>597</v>
      </c>
    </row>
    <row r="7891" spans="1:16" x14ac:dyDescent="0.35">
      <c r="A7891" t="s">
        <v>0</v>
      </c>
      <c r="B7891" t="s">
        <v>16861</v>
      </c>
      <c r="C7891" t="s">
        <v>165</v>
      </c>
      <c r="D7891" t="s">
        <v>2360</v>
      </c>
      <c r="F7891" t="b">
        <v>0</v>
      </c>
      <c r="G7891" t="s">
        <v>73</v>
      </c>
      <c r="H7891" s="1">
        <v>46102.708587962959</v>
      </c>
      <c r="I7891" t="b">
        <v>1</v>
      </c>
      <c r="J7891" t="b">
        <v>0</v>
      </c>
      <c r="K7891" t="s">
        <v>41</v>
      </c>
      <c r="L7891" t="s">
        <v>74</v>
      </c>
      <c r="M7891"/>
      <c r="N7891">
        <v>26.5</v>
      </c>
      <c r="O7891" t="s">
        <v>2113</v>
      </c>
      <c r="P7891" t="s">
        <v>849</v>
      </c>
    </row>
    <row r="7892" spans="1:16" x14ac:dyDescent="0.35">
      <c r="A7892" t="s">
        <v>1</v>
      </c>
      <c r="B7892" t="s">
        <v>16860</v>
      </c>
      <c r="C7892" t="s">
        <v>500</v>
      </c>
      <c r="D7892" t="s">
        <v>4346</v>
      </c>
      <c r="E7892" t="s">
        <v>132</v>
      </c>
      <c r="F7892" t="b">
        <v>0</v>
      </c>
      <c r="G7892" t="s">
        <v>13</v>
      </c>
      <c r="H7892" s="1">
        <v>46102.763229166667</v>
      </c>
      <c r="I7892" t="b">
        <v>0</v>
      </c>
      <c r="J7892" t="b">
        <v>0</v>
      </c>
      <c r="K7892" t="s">
        <v>13</v>
      </c>
      <c r="L7892" t="s">
        <v>74</v>
      </c>
      <c r="M7892"/>
      <c r="N7892">
        <v>82.5</v>
      </c>
      <c r="O7892" t="s">
        <v>5046</v>
      </c>
      <c r="P7892" t="s">
        <v>597</v>
      </c>
    </row>
    <row r="7893" spans="1:16" x14ac:dyDescent="0.35">
      <c r="A7893" t="s">
        <v>2</v>
      </c>
      <c r="B7893" t="s">
        <v>16862</v>
      </c>
      <c r="C7893" t="s">
        <v>500</v>
      </c>
      <c r="D7893" t="s">
        <v>4346</v>
      </c>
      <c r="E7893" t="s">
        <v>132</v>
      </c>
      <c r="F7893" t="b">
        <v>0</v>
      </c>
      <c r="G7893" t="s">
        <v>13</v>
      </c>
      <c r="H7893" s="1">
        <v>46102.76326388889</v>
      </c>
      <c r="I7893" t="b">
        <v>0</v>
      </c>
      <c r="J7893" t="b">
        <v>0</v>
      </c>
      <c r="K7893" t="s">
        <v>13</v>
      </c>
      <c r="L7893" t="s">
        <v>74</v>
      </c>
      <c r="M7893"/>
      <c r="N7893">
        <v>75</v>
      </c>
      <c r="O7893" t="s">
        <v>5046</v>
      </c>
      <c r="P7893" t="s">
        <v>208</v>
      </c>
    </row>
    <row r="7894" spans="1:16" x14ac:dyDescent="0.35">
      <c r="A7894" t="s">
        <v>0</v>
      </c>
      <c r="B7894" t="s">
        <v>16863</v>
      </c>
      <c r="C7894" t="s">
        <v>76</v>
      </c>
      <c r="D7894" t="s">
        <v>584</v>
      </c>
      <c r="E7894" t="s">
        <v>59</v>
      </c>
      <c r="F7894" t="b">
        <v>1</v>
      </c>
      <c r="G7894" t="s">
        <v>29</v>
      </c>
      <c r="H7894" s="1">
        <v>46102.768611111111</v>
      </c>
      <c r="I7894" t="b">
        <v>1</v>
      </c>
      <c r="J7894" t="b">
        <v>0</v>
      </c>
      <c r="K7894" t="s">
        <v>29</v>
      </c>
      <c r="L7894" t="s">
        <v>74</v>
      </c>
      <c r="M7894"/>
      <c r="N7894">
        <v>17</v>
      </c>
      <c r="O7894" t="s">
        <v>16864</v>
      </c>
    </row>
    <row r="7895" spans="1:16" x14ac:dyDescent="0.35">
      <c r="A7895" t="s">
        <v>6</v>
      </c>
      <c r="B7895" t="s">
        <v>16865</v>
      </c>
      <c r="C7895" t="s">
        <v>81</v>
      </c>
      <c r="D7895" t="s">
        <v>4346</v>
      </c>
      <c r="E7895" t="s">
        <v>132</v>
      </c>
      <c r="F7895" t="b">
        <v>0</v>
      </c>
      <c r="G7895" t="s">
        <v>77</v>
      </c>
      <c r="H7895" s="1">
        <v>46102.792256944442</v>
      </c>
      <c r="I7895" t="b">
        <v>0</v>
      </c>
      <c r="J7895" t="b">
        <v>0</v>
      </c>
      <c r="K7895" t="s">
        <v>41</v>
      </c>
      <c r="L7895" t="s">
        <v>74</v>
      </c>
      <c r="M7895"/>
      <c r="N7895">
        <v>75</v>
      </c>
      <c r="O7895" t="s">
        <v>5046</v>
      </c>
      <c r="P7895" t="s">
        <v>208</v>
      </c>
    </row>
    <row r="7896" spans="1:16" x14ac:dyDescent="0.35">
      <c r="A7896" t="s">
        <v>0</v>
      </c>
      <c r="B7896" t="s">
        <v>16866</v>
      </c>
      <c r="C7896" t="s">
        <v>789</v>
      </c>
      <c r="D7896" t="s">
        <v>2360</v>
      </c>
      <c r="E7896" t="s">
        <v>59</v>
      </c>
      <c r="F7896" t="b">
        <v>0</v>
      </c>
      <c r="G7896" t="s">
        <v>77</v>
      </c>
      <c r="H7896" s="1">
        <v>46102.833495370367</v>
      </c>
      <c r="I7896" t="b">
        <v>0</v>
      </c>
      <c r="J7896" t="b">
        <v>1</v>
      </c>
      <c r="K7896" t="s">
        <v>41</v>
      </c>
      <c r="L7896" t="s">
        <v>60</v>
      </c>
      <c r="M7896">
        <v>80000</v>
      </c>
      <c r="N7896"/>
      <c r="O7896" t="s">
        <v>16867</v>
      </c>
      <c r="P7896" t="s">
        <v>5075</v>
      </c>
    </row>
    <row r="7897" spans="1:16" x14ac:dyDescent="0.35">
      <c r="A7897" t="s">
        <v>3</v>
      </c>
      <c r="B7897" t="s">
        <v>4116</v>
      </c>
      <c r="C7897" t="s">
        <v>583</v>
      </c>
      <c r="D7897" t="s">
        <v>2360</v>
      </c>
      <c r="E7897" t="s">
        <v>59</v>
      </c>
      <c r="F7897" t="b">
        <v>0</v>
      </c>
      <c r="G7897" t="s">
        <v>77</v>
      </c>
      <c r="H7897" s="1">
        <v>46102.833495370367</v>
      </c>
      <c r="I7897" t="b">
        <v>0</v>
      </c>
      <c r="J7897" t="b">
        <v>0</v>
      </c>
      <c r="K7897" t="s">
        <v>41</v>
      </c>
      <c r="L7897" t="s">
        <v>60</v>
      </c>
      <c r="M7897">
        <v>135000</v>
      </c>
      <c r="N7897"/>
      <c r="O7897" t="s">
        <v>16868</v>
      </c>
      <c r="P7897" t="s">
        <v>461</v>
      </c>
    </row>
    <row r="7898" spans="1:16" x14ac:dyDescent="0.35">
      <c r="A7898" t="s">
        <v>2</v>
      </c>
      <c r="B7898" t="s">
        <v>16869</v>
      </c>
      <c r="C7898" t="s">
        <v>112</v>
      </c>
      <c r="D7898" t="s">
        <v>4673</v>
      </c>
      <c r="E7898" t="s">
        <v>59</v>
      </c>
      <c r="F7898" t="b">
        <v>0</v>
      </c>
      <c r="G7898" t="s">
        <v>65</v>
      </c>
      <c r="H7898" s="1">
        <v>46103.000474537039</v>
      </c>
      <c r="I7898" t="b">
        <v>0</v>
      </c>
      <c r="J7898" t="b">
        <v>1</v>
      </c>
      <c r="K7898" t="s">
        <v>41</v>
      </c>
      <c r="L7898" t="s">
        <v>60</v>
      </c>
      <c r="M7898">
        <v>160000</v>
      </c>
      <c r="N7898"/>
      <c r="O7898" t="s">
        <v>16870</v>
      </c>
      <c r="P7898" t="s">
        <v>16871</v>
      </c>
    </row>
    <row r="7899" spans="1:16" x14ac:dyDescent="0.35">
      <c r="A7899" t="s">
        <v>2</v>
      </c>
      <c r="B7899" t="s">
        <v>3379</v>
      </c>
      <c r="C7899" t="s">
        <v>15524</v>
      </c>
      <c r="D7899" t="s">
        <v>4673</v>
      </c>
      <c r="E7899" t="s">
        <v>59</v>
      </c>
      <c r="F7899" t="b">
        <v>0</v>
      </c>
      <c r="G7899" t="s">
        <v>65</v>
      </c>
      <c r="H7899" s="1">
        <v>46103.000474537039</v>
      </c>
      <c r="I7899" t="b">
        <v>0</v>
      </c>
      <c r="J7899" t="b">
        <v>1</v>
      </c>
      <c r="K7899" t="s">
        <v>41</v>
      </c>
      <c r="L7899" t="s">
        <v>60</v>
      </c>
      <c r="M7899">
        <v>182500</v>
      </c>
      <c r="N7899"/>
      <c r="O7899" t="s">
        <v>6751</v>
      </c>
      <c r="P7899" t="s">
        <v>16872</v>
      </c>
    </row>
    <row r="7900" spans="1:16" x14ac:dyDescent="0.35">
      <c r="A7900" t="s">
        <v>1</v>
      </c>
      <c r="B7900" t="s">
        <v>1303</v>
      </c>
      <c r="C7900" t="s">
        <v>727</v>
      </c>
      <c r="D7900" t="s">
        <v>4756</v>
      </c>
      <c r="E7900" t="s">
        <v>59</v>
      </c>
      <c r="F7900" t="b">
        <v>0</v>
      </c>
      <c r="G7900" t="s">
        <v>65</v>
      </c>
      <c r="H7900" s="1">
        <v>46103.000844907408</v>
      </c>
      <c r="I7900" t="b">
        <v>0</v>
      </c>
      <c r="J7900" t="b">
        <v>0</v>
      </c>
      <c r="K7900" t="s">
        <v>41</v>
      </c>
      <c r="L7900" t="s">
        <v>60</v>
      </c>
      <c r="M7900">
        <v>155000</v>
      </c>
      <c r="N7900"/>
      <c r="O7900" t="s">
        <v>16873</v>
      </c>
      <c r="P7900" t="s">
        <v>16874</v>
      </c>
    </row>
    <row r="7901" spans="1:16" x14ac:dyDescent="0.35">
      <c r="A7901" t="s">
        <v>6</v>
      </c>
      <c r="B7901" t="s">
        <v>16875</v>
      </c>
      <c r="C7901" t="s">
        <v>5026</v>
      </c>
      <c r="D7901" t="s">
        <v>5018</v>
      </c>
      <c r="E7901" t="s">
        <v>59</v>
      </c>
      <c r="F7901" t="b">
        <v>0</v>
      </c>
      <c r="G7901" t="s">
        <v>40</v>
      </c>
      <c r="H7901" s="1">
        <v>46103.012962962966</v>
      </c>
      <c r="I7901" t="b">
        <v>0</v>
      </c>
      <c r="J7901" t="b">
        <v>0</v>
      </c>
      <c r="K7901" t="s">
        <v>40</v>
      </c>
      <c r="L7901" t="s">
        <v>60</v>
      </c>
      <c r="M7901">
        <v>57500</v>
      </c>
      <c r="N7901"/>
      <c r="O7901" t="s">
        <v>13770</v>
      </c>
      <c r="P7901" t="s">
        <v>3104</v>
      </c>
    </row>
    <row r="7902" spans="1:16" x14ac:dyDescent="0.35">
      <c r="A7902" t="s">
        <v>3</v>
      </c>
      <c r="B7902" t="s">
        <v>16876</v>
      </c>
      <c r="C7902" t="s">
        <v>76</v>
      </c>
      <c r="D7902" t="s">
        <v>584</v>
      </c>
      <c r="E7902" t="s">
        <v>3021</v>
      </c>
      <c r="F7902" t="b">
        <v>1</v>
      </c>
      <c r="G7902" t="s">
        <v>19</v>
      </c>
      <c r="H7902" s="1">
        <v>46103.013437499998</v>
      </c>
      <c r="I7902" t="b">
        <v>0</v>
      </c>
      <c r="J7902" t="b">
        <v>0</v>
      </c>
      <c r="K7902" t="s">
        <v>19</v>
      </c>
      <c r="L7902" t="s">
        <v>74</v>
      </c>
      <c r="M7902"/>
      <c r="N7902">
        <v>25</v>
      </c>
      <c r="O7902" t="s">
        <v>16877</v>
      </c>
      <c r="P7902" t="s">
        <v>3501</v>
      </c>
    </row>
    <row r="7903" spans="1:16" x14ac:dyDescent="0.35">
      <c r="A7903" t="s">
        <v>1</v>
      </c>
      <c r="B7903" t="s">
        <v>16878</v>
      </c>
      <c r="C7903" t="s">
        <v>672</v>
      </c>
      <c r="D7903" t="s">
        <v>4756</v>
      </c>
      <c r="E7903" t="s">
        <v>59</v>
      </c>
      <c r="F7903" t="b">
        <v>0</v>
      </c>
      <c r="G7903" t="s">
        <v>65</v>
      </c>
      <c r="H7903" s="1">
        <v>46103.042534722219</v>
      </c>
      <c r="I7903" t="b">
        <v>0</v>
      </c>
      <c r="J7903" t="b">
        <v>0</v>
      </c>
      <c r="K7903" t="s">
        <v>41</v>
      </c>
      <c r="L7903" t="s">
        <v>60</v>
      </c>
      <c r="M7903">
        <v>82500</v>
      </c>
      <c r="N7903"/>
      <c r="O7903" t="s">
        <v>16879</v>
      </c>
      <c r="P7903" t="s">
        <v>16880</v>
      </c>
    </row>
    <row r="7904" spans="1:16" x14ac:dyDescent="0.35">
      <c r="A7904" t="s">
        <v>2</v>
      </c>
      <c r="B7904" t="s">
        <v>16881</v>
      </c>
      <c r="C7904" t="s">
        <v>16882</v>
      </c>
      <c r="D7904" t="s">
        <v>4756</v>
      </c>
      <c r="E7904" t="s">
        <v>59</v>
      </c>
      <c r="F7904" t="b">
        <v>0</v>
      </c>
      <c r="G7904" t="s">
        <v>65</v>
      </c>
      <c r="H7904" s="1">
        <v>46103.125428240739</v>
      </c>
      <c r="I7904" t="b">
        <v>0</v>
      </c>
      <c r="J7904" t="b">
        <v>0</v>
      </c>
      <c r="K7904" t="s">
        <v>41</v>
      </c>
      <c r="L7904" t="s">
        <v>60</v>
      </c>
      <c r="M7904">
        <v>115000</v>
      </c>
      <c r="N7904"/>
      <c r="O7904" t="s">
        <v>16883</v>
      </c>
      <c r="P7904" t="s">
        <v>16884</v>
      </c>
    </row>
    <row r="7905" spans="1:16" x14ac:dyDescent="0.35">
      <c r="A7905" t="s">
        <v>1</v>
      </c>
      <c r="B7905" t="s">
        <v>1258</v>
      </c>
      <c r="C7905" t="s">
        <v>2553</v>
      </c>
      <c r="D7905" t="s">
        <v>4756</v>
      </c>
      <c r="E7905" t="s">
        <v>59</v>
      </c>
      <c r="F7905" t="b">
        <v>0</v>
      </c>
      <c r="G7905" t="s">
        <v>65</v>
      </c>
      <c r="H7905" s="1">
        <v>46103.125821759262</v>
      </c>
      <c r="I7905" t="b">
        <v>0</v>
      </c>
      <c r="J7905" t="b">
        <v>0</v>
      </c>
      <c r="K7905" t="s">
        <v>41</v>
      </c>
      <c r="L7905" t="s">
        <v>60</v>
      </c>
      <c r="M7905">
        <v>105000</v>
      </c>
      <c r="N7905"/>
      <c r="O7905" t="s">
        <v>16885</v>
      </c>
    </row>
    <row r="7906" spans="1:16" x14ac:dyDescent="0.35">
      <c r="A7906" t="s">
        <v>1</v>
      </c>
      <c r="B7906" t="s">
        <v>16886</v>
      </c>
      <c r="C7906" t="s">
        <v>377</v>
      </c>
      <c r="D7906" t="s">
        <v>4756</v>
      </c>
      <c r="E7906" t="s">
        <v>59</v>
      </c>
      <c r="F7906" t="b">
        <v>0</v>
      </c>
      <c r="G7906" t="s">
        <v>63</v>
      </c>
      <c r="H7906" s="1">
        <v>46103.22797453704</v>
      </c>
      <c r="I7906" t="b">
        <v>0</v>
      </c>
      <c r="J7906" t="b">
        <v>0</v>
      </c>
      <c r="K7906" t="s">
        <v>41</v>
      </c>
      <c r="L7906" t="s">
        <v>60</v>
      </c>
      <c r="M7906">
        <v>154000</v>
      </c>
      <c r="N7906"/>
      <c r="O7906" t="s">
        <v>4860</v>
      </c>
      <c r="P7906" t="s">
        <v>16887</v>
      </c>
    </row>
    <row r="7907" spans="1:16" x14ac:dyDescent="0.35">
      <c r="A7907" t="s">
        <v>1</v>
      </c>
      <c r="B7907" t="s">
        <v>16888</v>
      </c>
      <c r="C7907" t="s">
        <v>76</v>
      </c>
      <c r="D7907" t="s">
        <v>8612</v>
      </c>
      <c r="F7907" t="b">
        <v>1</v>
      </c>
      <c r="G7907" t="s">
        <v>65</v>
      </c>
      <c r="H7907" s="1">
        <v>46103.292557870373</v>
      </c>
      <c r="I7907" t="b">
        <v>0</v>
      </c>
      <c r="J7907" t="b">
        <v>1</v>
      </c>
      <c r="K7907" t="s">
        <v>41</v>
      </c>
      <c r="L7907" t="s">
        <v>74</v>
      </c>
      <c r="M7907"/>
      <c r="N7907">
        <v>67.5</v>
      </c>
      <c r="O7907" t="s">
        <v>403</v>
      </c>
      <c r="P7907" t="s">
        <v>16889</v>
      </c>
    </row>
    <row r="7908" spans="1:16" x14ac:dyDescent="0.35">
      <c r="A7908" t="s">
        <v>3</v>
      </c>
      <c r="B7908" t="s">
        <v>16831</v>
      </c>
      <c r="C7908" t="s">
        <v>76</v>
      </c>
      <c r="D7908" t="s">
        <v>4526</v>
      </c>
      <c r="E7908" t="s">
        <v>132</v>
      </c>
      <c r="F7908" t="b">
        <v>1</v>
      </c>
      <c r="G7908" t="s">
        <v>13</v>
      </c>
      <c r="H7908" s="1">
        <v>46103.293946759259</v>
      </c>
      <c r="I7908" t="b">
        <v>1</v>
      </c>
      <c r="J7908" t="b">
        <v>0</v>
      </c>
      <c r="K7908" t="s">
        <v>13</v>
      </c>
      <c r="L7908" t="s">
        <v>74</v>
      </c>
      <c r="M7908"/>
      <c r="N7908">
        <v>90</v>
      </c>
      <c r="O7908" t="s">
        <v>5046</v>
      </c>
    </row>
    <row r="7909" spans="1:16" x14ac:dyDescent="0.35">
      <c r="A7909" t="s">
        <v>3</v>
      </c>
      <c r="B7909" t="s">
        <v>16890</v>
      </c>
      <c r="C7909" t="s">
        <v>162</v>
      </c>
      <c r="D7909" t="s">
        <v>4346</v>
      </c>
      <c r="E7909" t="s">
        <v>59</v>
      </c>
      <c r="F7909" t="b">
        <v>0</v>
      </c>
      <c r="G7909" t="s">
        <v>73</v>
      </c>
      <c r="H7909" s="1">
        <v>46103.333692129629</v>
      </c>
      <c r="I7909" t="b">
        <v>0</v>
      </c>
      <c r="J7909" t="b">
        <v>1</v>
      </c>
      <c r="K7909" t="s">
        <v>41</v>
      </c>
      <c r="L7909" t="s">
        <v>60</v>
      </c>
      <c r="M7909">
        <v>168500</v>
      </c>
      <c r="N7909"/>
      <c r="O7909" t="s">
        <v>577</v>
      </c>
      <c r="P7909" t="s">
        <v>5464</v>
      </c>
    </row>
    <row r="7910" spans="1:16" x14ac:dyDescent="0.35">
      <c r="A7910" t="s">
        <v>1</v>
      </c>
      <c r="B7910" t="s">
        <v>16891</v>
      </c>
      <c r="C7910" t="s">
        <v>913</v>
      </c>
      <c r="D7910" t="s">
        <v>4346</v>
      </c>
      <c r="E7910" t="s">
        <v>59</v>
      </c>
      <c r="F7910" t="b">
        <v>0</v>
      </c>
      <c r="G7910" t="s">
        <v>20</v>
      </c>
      <c r="H7910" s="1">
        <v>46103.341354166667</v>
      </c>
      <c r="I7910" t="b">
        <v>0</v>
      </c>
      <c r="J7910" t="b">
        <v>0</v>
      </c>
      <c r="K7910" t="s">
        <v>20</v>
      </c>
      <c r="L7910" t="s">
        <v>60</v>
      </c>
      <c r="M7910">
        <v>61973.98</v>
      </c>
      <c r="N7910"/>
      <c r="O7910" t="s">
        <v>16892</v>
      </c>
    </row>
    <row r="7911" spans="1:16" x14ac:dyDescent="0.35">
      <c r="A7911" t="s">
        <v>3</v>
      </c>
      <c r="B7911" t="s">
        <v>16893</v>
      </c>
      <c r="C7911" t="s">
        <v>121</v>
      </c>
      <c r="D7911" t="s">
        <v>5018</v>
      </c>
      <c r="E7911" t="s">
        <v>59</v>
      </c>
      <c r="F7911" t="b">
        <v>0</v>
      </c>
      <c r="G7911" t="s">
        <v>68</v>
      </c>
      <c r="H7911" s="1">
        <v>46103.375439814823</v>
      </c>
      <c r="I7911" t="b">
        <v>0</v>
      </c>
      <c r="J7911" t="b">
        <v>0</v>
      </c>
      <c r="K7911" t="s">
        <v>41</v>
      </c>
      <c r="L7911" t="s">
        <v>60</v>
      </c>
      <c r="M7911">
        <v>69250</v>
      </c>
      <c r="N7911"/>
      <c r="O7911" t="s">
        <v>3241</v>
      </c>
    </row>
    <row r="7912" spans="1:16" x14ac:dyDescent="0.35">
      <c r="A7912" t="s">
        <v>1</v>
      </c>
      <c r="B7912" t="s">
        <v>16894</v>
      </c>
      <c r="C7912" t="s">
        <v>172</v>
      </c>
      <c r="D7912" t="s">
        <v>5721</v>
      </c>
      <c r="E7912" t="s">
        <v>59</v>
      </c>
      <c r="F7912" t="b">
        <v>0</v>
      </c>
      <c r="G7912" t="s">
        <v>65</v>
      </c>
      <c r="H7912" s="1">
        <v>46103.375949074078</v>
      </c>
      <c r="I7912" t="b">
        <v>1</v>
      </c>
      <c r="J7912" t="b">
        <v>1</v>
      </c>
      <c r="K7912" t="s">
        <v>41</v>
      </c>
      <c r="L7912" t="s">
        <v>60</v>
      </c>
      <c r="M7912">
        <v>155000</v>
      </c>
      <c r="N7912"/>
      <c r="O7912" t="s">
        <v>16895</v>
      </c>
      <c r="P7912" t="s">
        <v>16896</v>
      </c>
    </row>
    <row r="7913" spans="1:16" x14ac:dyDescent="0.35">
      <c r="A7913" t="s">
        <v>7</v>
      </c>
      <c r="B7913" t="s">
        <v>4705</v>
      </c>
      <c r="C7913" t="s">
        <v>157</v>
      </c>
      <c r="D7913" t="s">
        <v>2360</v>
      </c>
      <c r="E7913" t="s">
        <v>59</v>
      </c>
      <c r="F7913" t="b">
        <v>0</v>
      </c>
      <c r="G7913" t="s">
        <v>77</v>
      </c>
      <c r="H7913" s="1">
        <v>46103.416932870372</v>
      </c>
      <c r="I7913" t="b">
        <v>0</v>
      </c>
      <c r="J7913" t="b">
        <v>1</v>
      </c>
      <c r="K7913" t="s">
        <v>41</v>
      </c>
      <c r="L7913" t="s">
        <v>60</v>
      </c>
      <c r="M7913">
        <v>153000</v>
      </c>
      <c r="N7913"/>
      <c r="O7913" t="s">
        <v>424</v>
      </c>
      <c r="P7913" t="s">
        <v>16897</v>
      </c>
    </row>
    <row r="7914" spans="1:16" x14ac:dyDescent="0.35">
      <c r="A7914" t="s">
        <v>1</v>
      </c>
      <c r="B7914" t="s">
        <v>16898</v>
      </c>
      <c r="C7914" t="s">
        <v>76</v>
      </c>
      <c r="D7914" t="s">
        <v>4630</v>
      </c>
      <c r="E7914" t="s">
        <v>59</v>
      </c>
      <c r="F7914" t="b">
        <v>1</v>
      </c>
      <c r="G7914" t="s">
        <v>65</v>
      </c>
      <c r="H7914" s="1">
        <v>46103.417662037027</v>
      </c>
      <c r="I7914" t="b">
        <v>0</v>
      </c>
      <c r="J7914" t="b">
        <v>1</v>
      </c>
      <c r="K7914" t="s">
        <v>41</v>
      </c>
      <c r="L7914" t="s">
        <v>60</v>
      </c>
      <c r="M7914">
        <v>193000</v>
      </c>
      <c r="N7914"/>
      <c r="O7914" t="s">
        <v>3893</v>
      </c>
      <c r="P7914" t="s">
        <v>10106</v>
      </c>
    </row>
    <row r="7915" spans="1:16" x14ac:dyDescent="0.35">
      <c r="A7915" t="s">
        <v>3</v>
      </c>
      <c r="B7915" t="s">
        <v>16899</v>
      </c>
      <c r="C7915" t="s">
        <v>5273</v>
      </c>
      <c r="D7915" t="s">
        <v>7459</v>
      </c>
      <c r="E7915" t="s">
        <v>59</v>
      </c>
      <c r="F7915" t="b">
        <v>0</v>
      </c>
      <c r="G7915" t="s">
        <v>40</v>
      </c>
      <c r="H7915" s="1">
        <v>46103.460370370369</v>
      </c>
      <c r="I7915" t="b">
        <v>0</v>
      </c>
      <c r="J7915" t="b">
        <v>0</v>
      </c>
      <c r="K7915" t="s">
        <v>40</v>
      </c>
      <c r="L7915" t="s">
        <v>60</v>
      </c>
      <c r="M7915">
        <v>27500</v>
      </c>
      <c r="N7915"/>
      <c r="O7915" t="s">
        <v>7459</v>
      </c>
      <c r="P7915" t="s">
        <v>5801</v>
      </c>
    </row>
    <row r="7916" spans="1:16" x14ac:dyDescent="0.35">
      <c r="A7916" t="s">
        <v>0</v>
      </c>
      <c r="B7916" t="s">
        <v>16900</v>
      </c>
      <c r="C7916" t="s">
        <v>142</v>
      </c>
      <c r="D7916" t="s">
        <v>4756</v>
      </c>
      <c r="E7916" t="s">
        <v>59</v>
      </c>
      <c r="F7916" t="b">
        <v>0</v>
      </c>
      <c r="G7916" t="s">
        <v>65</v>
      </c>
      <c r="H7916" s="1">
        <v>46103.500208333331</v>
      </c>
      <c r="I7916" t="b">
        <v>0</v>
      </c>
      <c r="J7916" t="b">
        <v>0</v>
      </c>
      <c r="K7916" t="s">
        <v>41</v>
      </c>
      <c r="L7916" t="s">
        <v>60</v>
      </c>
      <c r="M7916">
        <v>82500</v>
      </c>
      <c r="N7916"/>
      <c r="O7916" t="s">
        <v>16901</v>
      </c>
      <c r="P7916" t="s">
        <v>16902</v>
      </c>
    </row>
    <row r="7917" spans="1:16" x14ac:dyDescent="0.35">
      <c r="A7917" t="s">
        <v>4</v>
      </c>
      <c r="B7917" t="s">
        <v>16903</v>
      </c>
      <c r="C7917" t="s">
        <v>16904</v>
      </c>
      <c r="D7917" t="s">
        <v>4756</v>
      </c>
      <c r="E7917" t="s">
        <v>59</v>
      </c>
      <c r="F7917" t="b">
        <v>0</v>
      </c>
      <c r="G7917" t="s">
        <v>77</v>
      </c>
      <c r="H7917" s="1">
        <v>46103.500300925924</v>
      </c>
      <c r="I7917" t="b">
        <v>0</v>
      </c>
      <c r="J7917" t="b">
        <v>0</v>
      </c>
      <c r="K7917" t="s">
        <v>41</v>
      </c>
      <c r="L7917" t="s">
        <v>60</v>
      </c>
      <c r="M7917">
        <v>115000</v>
      </c>
      <c r="N7917"/>
      <c r="O7917" t="s">
        <v>16905</v>
      </c>
      <c r="P7917" t="s">
        <v>16906</v>
      </c>
    </row>
    <row r="7918" spans="1:16" x14ac:dyDescent="0.35">
      <c r="A7918" t="s">
        <v>8</v>
      </c>
      <c r="B7918" t="s">
        <v>16545</v>
      </c>
      <c r="C7918" t="s">
        <v>148</v>
      </c>
      <c r="D7918" t="s">
        <v>4756</v>
      </c>
      <c r="E7918" t="s">
        <v>59</v>
      </c>
      <c r="F7918" t="b">
        <v>0</v>
      </c>
      <c r="G7918" t="s">
        <v>89</v>
      </c>
      <c r="H7918" s="1">
        <v>46103.500810185193</v>
      </c>
      <c r="I7918" t="b">
        <v>0</v>
      </c>
      <c r="J7918" t="b">
        <v>0</v>
      </c>
      <c r="K7918" t="s">
        <v>41</v>
      </c>
      <c r="L7918" t="s">
        <v>60</v>
      </c>
      <c r="M7918">
        <v>135000</v>
      </c>
      <c r="N7918"/>
      <c r="O7918" t="s">
        <v>10744</v>
      </c>
      <c r="P7918" t="s">
        <v>16546</v>
      </c>
    </row>
    <row r="7919" spans="1:16" x14ac:dyDescent="0.35">
      <c r="A7919" t="s">
        <v>1</v>
      </c>
      <c r="B7919" t="s">
        <v>316</v>
      </c>
      <c r="C7919" t="s">
        <v>113</v>
      </c>
      <c r="D7919" t="s">
        <v>4756</v>
      </c>
      <c r="E7919" t="s">
        <v>59</v>
      </c>
      <c r="F7919" t="b">
        <v>0</v>
      </c>
      <c r="G7919" t="s">
        <v>89</v>
      </c>
      <c r="H7919" s="1">
        <v>46103.50172453704</v>
      </c>
      <c r="I7919" t="b">
        <v>0</v>
      </c>
      <c r="J7919" t="b">
        <v>0</v>
      </c>
      <c r="K7919" t="s">
        <v>41</v>
      </c>
      <c r="L7919" t="s">
        <v>60</v>
      </c>
      <c r="M7919">
        <v>135000</v>
      </c>
      <c r="N7919"/>
      <c r="O7919" t="s">
        <v>11500</v>
      </c>
      <c r="P7919" t="s">
        <v>85</v>
      </c>
    </row>
    <row r="7920" spans="1:16" x14ac:dyDescent="0.35">
      <c r="A7920" t="s">
        <v>0</v>
      </c>
      <c r="B7920" t="s">
        <v>16907</v>
      </c>
      <c r="C7920" t="s">
        <v>880</v>
      </c>
      <c r="D7920" t="s">
        <v>4756</v>
      </c>
      <c r="E7920" t="s">
        <v>59</v>
      </c>
      <c r="F7920" t="b">
        <v>0</v>
      </c>
      <c r="G7920" t="s">
        <v>77</v>
      </c>
      <c r="H7920" s="1">
        <v>46103.541990740741</v>
      </c>
      <c r="I7920" t="b">
        <v>1</v>
      </c>
      <c r="J7920" t="b">
        <v>0</v>
      </c>
      <c r="K7920" t="s">
        <v>41</v>
      </c>
      <c r="L7920" t="s">
        <v>60</v>
      </c>
      <c r="M7920">
        <v>87800</v>
      </c>
      <c r="N7920"/>
      <c r="O7920" t="s">
        <v>16908</v>
      </c>
    </row>
    <row r="7921" spans="1:16" x14ac:dyDescent="0.35">
      <c r="A7921" t="s">
        <v>7</v>
      </c>
      <c r="B7921" t="s">
        <v>16909</v>
      </c>
      <c r="C7921" t="s">
        <v>181</v>
      </c>
      <c r="D7921" t="s">
        <v>4756</v>
      </c>
      <c r="E7921" t="s">
        <v>59</v>
      </c>
      <c r="F7921" t="b">
        <v>0</v>
      </c>
      <c r="G7921" t="s">
        <v>89</v>
      </c>
      <c r="H7921" s="1">
        <v>46103.542187500003</v>
      </c>
      <c r="I7921" t="b">
        <v>0</v>
      </c>
      <c r="J7921" t="b">
        <v>1</v>
      </c>
      <c r="K7921" t="s">
        <v>41</v>
      </c>
      <c r="L7921" t="s">
        <v>60</v>
      </c>
      <c r="M7921">
        <v>139000</v>
      </c>
      <c r="N7921"/>
      <c r="O7921" t="s">
        <v>449</v>
      </c>
      <c r="P7921" t="s">
        <v>16910</v>
      </c>
    </row>
    <row r="7922" spans="1:16" x14ac:dyDescent="0.35">
      <c r="A7922" t="s">
        <v>2</v>
      </c>
      <c r="B7922" t="s">
        <v>16911</v>
      </c>
      <c r="C7922" t="s">
        <v>237</v>
      </c>
      <c r="D7922" t="s">
        <v>4756</v>
      </c>
      <c r="E7922" t="s">
        <v>59</v>
      </c>
      <c r="F7922" t="b">
        <v>0</v>
      </c>
      <c r="G7922" t="s">
        <v>89</v>
      </c>
      <c r="H7922" s="1">
        <v>46103.542187500003</v>
      </c>
      <c r="I7922" t="b">
        <v>0</v>
      </c>
      <c r="J7922" t="b">
        <v>0</v>
      </c>
      <c r="K7922" t="s">
        <v>41</v>
      </c>
      <c r="L7922" t="s">
        <v>60</v>
      </c>
      <c r="M7922">
        <v>110000</v>
      </c>
      <c r="N7922"/>
      <c r="O7922" t="s">
        <v>1166</v>
      </c>
      <c r="P7922" t="s">
        <v>16912</v>
      </c>
    </row>
    <row r="7923" spans="1:16" x14ac:dyDescent="0.35">
      <c r="A7923" t="s">
        <v>1</v>
      </c>
      <c r="B7923" t="s">
        <v>16913</v>
      </c>
      <c r="C7923" t="s">
        <v>1412</v>
      </c>
      <c r="D7923" t="s">
        <v>4756</v>
      </c>
      <c r="E7923" t="s">
        <v>59</v>
      </c>
      <c r="F7923" t="b">
        <v>0</v>
      </c>
      <c r="G7923" t="s">
        <v>65</v>
      </c>
      <c r="H7923" s="1">
        <v>46103.542638888888</v>
      </c>
      <c r="I7923" t="b">
        <v>0</v>
      </c>
      <c r="J7923" t="b">
        <v>1</v>
      </c>
      <c r="K7923" t="s">
        <v>41</v>
      </c>
      <c r="L7923" t="s">
        <v>60</v>
      </c>
      <c r="M7923">
        <v>97500</v>
      </c>
      <c r="N7923"/>
      <c r="O7923" t="s">
        <v>16914</v>
      </c>
      <c r="P7923" t="s">
        <v>3923</v>
      </c>
    </row>
    <row r="7924" spans="1:16" x14ac:dyDescent="0.35">
      <c r="A7924" t="s">
        <v>0</v>
      </c>
      <c r="B7924" t="s">
        <v>16915</v>
      </c>
      <c r="C7924" t="s">
        <v>2697</v>
      </c>
      <c r="D7924" t="s">
        <v>4756</v>
      </c>
      <c r="E7924" t="s">
        <v>59</v>
      </c>
      <c r="F7924" t="b">
        <v>0</v>
      </c>
      <c r="G7924" t="s">
        <v>63</v>
      </c>
      <c r="H7924" s="1">
        <v>46103.550243055557</v>
      </c>
      <c r="I7924" t="b">
        <v>0</v>
      </c>
      <c r="J7924" t="b">
        <v>1</v>
      </c>
      <c r="K7924" t="s">
        <v>41</v>
      </c>
      <c r="L7924" t="s">
        <v>60</v>
      </c>
      <c r="M7924">
        <v>93200</v>
      </c>
      <c r="N7924"/>
      <c r="O7924" t="s">
        <v>2970</v>
      </c>
      <c r="P7924" t="s">
        <v>16916</v>
      </c>
    </row>
    <row r="7925" spans="1:16" x14ac:dyDescent="0.35">
      <c r="A7925" t="s">
        <v>2</v>
      </c>
      <c r="B7925" t="s">
        <v>16917</v>
      </c>
      <c r="C7925" t="s">
        <v>142</v>
      </c>
      <c r="D7925" t="s">
        <v>4756</v>
      </c>
      <c r="E7925" t="s">
        <v>59</v>
      </c>
      <c r="F7925" t="b">
        <v>0</v>
      </c>
      <c r="G7925" t="s">
        <v>65</v>
      </c>
      <c r="H7925" s="1">
        <v>46103.583912037036</v>
      </c>
      <c r="I7925" t="b">
        <v>0</v>
      </c>
      <c r="J7925" t="b">
        <v>1</v>
      </c>
      <c r="K7925" t="s">
        <v>41</v>
      </c>
      <c r="L7925" t="s">
        <v>60</v>
      </c>
      <c r="M7925">
        <v>179000</v>
      </c>
      <c r="N7925"/>
      <c r="O7925" t="s">
        <v>1481</v>
      </c>
      <c r="P7925" t="s">
        <v>235</v>
      </c>
    </row>
    <row r="7926" spans="1:16" x14ac:dyDescent="0.35">
      <c r="A7926" t="s">
        <v>1</v>
      </c>
      <c r="B7926" t="s">
        <v>2514</v>
      </c>
      <c r="C7926" t="s">
        <v>440</v>
      </c>
      <c r="D7926" t="s">
        <v>4756</v>
      </c>
      <c r="E7926" t="s">
        <v>59</v>
      </c>
      <c r="F7926" t="b">
        <v>0</v>
      </c>
      <c r="G7926" t="s">
        <v>65</v>
      </c>
      <c r="H7926" s="1">
        <v>46103.584247685183</v>
      </c>
      <c r="I7926" t="b">
        <v>1</v>
      </c>
      <c r="J7926" t="b">
        <v>1</v>
      </c>
      <c r="K7926" t="s">
        <v>41</v>
      </c>
      <c r="L7926" t="s">
        <v>60</v>
      </c>
      <c r="M7926">
        <v>242500</v>
      </c>
      <c r="N7926"/>
      <c r="O7926" t="s">
        <v>3012</v>
      </c>
      <c r="P7926" t="s">
        <v>5564</v>
      </c>
    </row>
    <row r="7927" spans="1:16" x14ac:dyDescent="0.35">
      <c r="A7927" t="s">
        <v>1</v>
      </c>
      <c r="B7927" t="s">
        <v>16918</v>
      </c>
      <c r="C7927" t="s">
        <v>620</v>
      </c>
      <c r="D7927" t="s">
        <v>4756</v>
      </c>
      <c r="E7927" t="s">
        <v>59</v>
      </c>
      <c r="F7927" t="b">
        <v>0</v>
      </c>
      <c r="G7927" t="s">
        <v>65</v>
      </c>
      <c r="H7927" s="1">
        <v>46103.584305555552</v>
      </c>
      <c r="I7927" t="b">
        <v>0</v>
      </c>
      <c r="J7927" t="b">
        <v>0</v>
      </c>
      <c r="K7927" t="s">
        <v>41</v>
      </c>
      <c r="L7927" t="s">
        <v>60</v>
      </c>
      <c r="M7927">
        <v>115000</v>
      </c>
      <c r="N7927"/>
      <c r="O7927" t="s">
        <v>16919</v>
      </c>
      <c r="P7927" t="s">
        <v>16920</v>
      </c>
    </row>
    <row r="7928" spans="1:16" x14ac:dyDescent="0.35">
      <c r="A7928" t="s">
        <v>1</v>
      </c>
      <c r="B7928" t="s">
        <v>385</v>
      </c>
      <c r="C7928" t="s">
        <v>330</v>
      </c>
      <c r="D7928" t="s">
        <v>4751</v>
      </c>
      <c r="E7928" t="s">
        <v>59</v>
      </c>
      <c r="F7928" t="b">
        <v>0</v>
      </c>
      <c r="G7928" t="s">
        <v>65</v>
      </c>
      <c r="H7928" s="1">
        <v>46103.584398148138</v>
      </c>
      <c r="I7928" t="b">
        <v>1</v>
      </c>
      <c r="J7928" t="b">
        <v>1</v>
      </c>
      <c r="K7928" t="s">
        <v>41</v>
      </c>
      <c r="L7928" t="s">
        <v>60</v>
      </c>
      <c r="M7928">
        <v>117500</v>
      </c>
      <c r="N7928"/>
      <c r="O7928" t="s">
        <v>16921</v>
      </c>
      <c r="P7928" t="s">
        <v>16651</v>
      </c>
    </row>
    <row r="7929" spans="1:16" x14ac:dyDescent="0.35">
      <c r="A7929" t="s">
        <v>1</v>
      </c>
      <c r="B7929" t="s">
        <v>4036</v>
      </c>
      <c r="C7929" t="s">
        <v>145</v>
      </c>
      <c r="D7929" t="s">
        <v>4756</v>
      </c>
      <c r="E7929" t="s">
        <v>59</v>
      </c>
      <c r="F7929" t="b">
        <v>0</v>
      </c>
      <c r="G7929" t="s">
        <v>68</v>
      </c>
      <c r="H7929" s="1">
        <v>46103.584861111107</v>
      </c>
      <c r="I7929" t="b">
        <v>0</v>
      </c>
      <c r="J7929" t="b">
        <v>0</v>
      </c>
      <c r="K7929" t="s">
        <v>41</v>
      </c>
      <c r="L7929" t="s">
        <v>60</v>
      </c>
      <c r="M7929">
        <v>105000</v>
      </c>
      <c r="N7929"/>
      <c r="O7929" t="s">
        <v>10744</v>
      </c>
      <c r="P7929" t="s">
        <v>16922</v>
      </c>
    </row>
    <row r="7930" spans="1:16" x14ac:dyDescent="0.35">
      <c r="A7930" t="s">
        <v>0</v>
      </c>
      <c r="B7930" t="s">
        <v>1271</v>
      </c>
      <c r="C7930" t="s">
        <v>1904</v>
      </c>
      <c r="D7930" t="s">
        <v>4756</v>
      </c>
      <c r="E7930" t="s">
        <v>59</v>
      </c>
      <c r="F7930" t="b">
        <v>0</v>
      </c>
      <c r="G7930" t="s">
        <v>63</v>
      </c>
      <c r="H7930" s="1">
        <v>46103.591840277782</v>
      </c>
      <c r="I7930" t="b">
        <v>1</v>
      </c>
      <c r="J7930" t="b">
        <v>0</v>
      </c>
      <c r="K7930" t="s">
        <v>41</v>
      </c>
      <c r="L7930" t="s">
        <v>60</v>
      </c>
      <c r="M7930">
        <v>95000</v>
      </c>
      <c r="N7930"/>
      <c r="O7930" t="s">
        <v>16923</v>
      </c>
      <c r="P7930" t="s">
        <v>16924</v>
      </c>
    </row>
    <row r="7931" spans="1:16" x14ac:dyDescent="0.35">
      <c r="A7931" t="s">
        <v>0</v>
      </c>
      <c r="B7931" t="s">
        <v>16925</v>
      </c>
      <c r="C7931" t="s">
        <v>104</v>
      </c>
      <c r="D7931" t="s">
        <v>4756</v>
      </c>
      <c r="E7931" t="s">
        <v>59</v>
      </c>
      <c r="F7931" t="b">
        <v>0</v>
      </c>
      <c r="G7931" t="s">
        <v>63</v>
      </c>
      <c r="H7931" s="1">
        <v>46103.591840277782</v>
      </c>
      <c r="I7931" t="b">
        <v>1</v>
      </c>
      <c r="J7931" t="b">
        <v>1</v>
      </c>
      <c r="K7931" t="s">
        <v>41</v>
      </c>
      <c r="L7931" t="s">
        <v>60</v>
      </c>
      <c r="M7931">
        <v>100000</v>
      </c>
      <c r="N7931"/>
      <c r="O7931" t="s">
        <v>2302</v>
      </c>
      <c r="P7931" t="s">
        <v>3201</v>
      </c>
    </row>
    <row r="7932" spans="1:16" x14ac:dyDescent="0.35">
      <c r="A7932" t="s">
        <v>0</v>
      </c>
      <c r="B7932" t="s">
        <v>298</v>
      </c>
      <c r="C7932" t="s">
        <v>207</v>
      </c>
      <c r="D7932" t="s">
        <v>4756</v>
      </c>
      <c r="E7932" t="s">
        <v>59</v>
      </c>
      <c r="F7932" t="b">
        <v>0</v>
      </c>
      <c r="G7932" t="s">
        <v>63</v>
      </c>
      <c r="H7932" s="1">
        <v>46103.591840277782</v>
      </c>
      <c r="I7932" t="b">
        <v>0</v>
      </c>
      <c r="J7932" t="b">
        <v>0</v>
      </c>
      <c r="K7932" t="s">
        <v>41</v>
      </c>
      <c r="L7932" t="s">
        <v>60</v>
      </c>
      <c r="M7932">
        <v>82500</v>
      </c>
      <c r="N7932"/>
      <c r="O7932" t="s">
        <v>2348</v>
      </c>
      <c r="P7932" t="s">
        <v>1033</v>
      </c>
    </row>
    <row r="7933" spans="1:16" x14ac:dyDescent="0.35">
      <c r="A7933" t="s">
        <v>0</v>
      </c>
      <c r="B7933" t="s">
        <v>16926</v>
      </c>
      <c r="C7933" t="s">
        <v>880</v>
      </c>
      <c r="D7933" t="s">
        <v>4756</v>
      </c>
      <c r="E7933" t="s">
        <v>59</v>
      </c>
      <c r="F7933" t="b">
        <v>0</v>
      </c>
      <c r="G7933" t="s">
        <v>77</v>
      </c>
      <c r="H7933" s="1">
        <v>46103.6252662037</v>
      </c>
      <c r="I7933" t="b">
        <v>0</v>
      </c>
      <c r="J7933" t="b">
        <v>0</v>
      </c>
      <c r="K7933" t="s">
        <v>41</v>
      </c>
      <c r="L7933" t="s">
        <v>60</v>
      </c>
      <c r="M7933">
        <v>130000</v>
      </c>
      <c r="N7933"/>
      <c r="O7933" t="s">
        <v>16908</v>
      </c>
      <c r="P7933" t="s">
        <v>16927</v>
      </c>
    </row>
    <row r="7934" spans="1:16" x14ac:dyDescent="0.35">
      <c r="A7934" t="s">
        <v>2</v>
      </c>
      <c r="B7934" t="s">
        <v>407</v>
      </c>
      <c r="C7934" t="s">
        <v>16928</v>
      </c>
      <c r="D7934" t="s">
        <v>4756</v>
      </c>
      <c r="E7934" t="s">
        <v>59</v>
      </c>
      <c r="F7934" t="b">
        <v>0</v>
      </c>
      <c r="G7934" t="s">
        <v>65</v>
      </c>
      <c r="H7934" s="1">
        <v>46103.625578703701</v>
      </c>
      <c r="I7934" t="b">
        <v>0</v>
      </c>
      <c r="J7934" t="b">
        <v>1</v>
      </c>
      <c r="K7934" t="s">
        <v>41</v>
      </c>
      <c r="L7934" t="s">
        <v>60</v>
      </c>
      <c r="M7934">
        <v>105000</v>
      </c>
      <c r="N7934"/>
      <c r="O7934" t="s">
        <v>4161</v>
      </c>
      <c r="P7934" t="s">
        <v>208</v>
      </c>
    </row>
    <row r="7935" spans="1:16" x14ac:dyDescent="0.35">
      <c r="A7935" t="s">
        <v>2</v>
      </c>
      <c r="B7935" t="s">
        <v>986</v>
      </c>
      <c r="C7935" t="s">
        <v>304</v>
      </c>
      <c r="D7935" t="s">
        <v>4756</v>
      </c>
      <c r="E7935" t="s">
        <v>59</v>
      </c>
      <c r="F7935" t="b">
        <v>0</v>
      </c>
      <c r="G7935" t="s">
        <v>77</v>
      </c>
      <c r="H7935" s="1">
        <v>46103.625648148147</v>
      </c>
      <c r="I7935" t="b">
        <v>0</v>
      </c>
      <c r="J7935" t="b">
        <v>1</v>
      </c>
      <c r="K7935" t="s">
        <v>41</v>
      </c>
      <c r="L7935" t="s">
        <v>60</v>
      </c>
      <c r="M7935">
        <v>188325</v>
      </c>
      <c r="N7935"/>
      <c r="O7935" t="s">
        <v>4451</v>
      </c>
      <c r="P7935" t="s">
        <v>310</v>
      </c>
    </row>
    <row r="7936" spans="1:16" x14ac:dyDescent="0.35">
      <c r="A7936" t="s">
        <v>5</v>
      </c>
      <c r="B7936" t="s">
        <v>16929</v>
      </c>
      <c r="C7936" t="s">
        <v>81</v>
      </c>
      <c r="D7936" t="s">
        <v>4756</v>
      </c>
      <c r="E7936" t="s">
        <v>59</v>
      </c>
      <c r="F7936" t="b">
        <v>0</v>
      </c>
      <c r="G7936" t="s">
        <v>65</v>
      </c>
      <c r="H7936" s="1">
        <v>46103.625891203701</v>
      </c>
      <c r="I7936" t="b">
        <v>1</v>
      </c>
      <c r="J7936" t="b">
        <v>0</v>
      </c>
      <c r="K7936" t="s">
        <v>41</v>
      </c>
      <c r="L7936" t="s">
        <v>60</v>
      </c>
      <c r="M7936">
        <v>140000</v>
      </c>
      <c r="N7936"/>
      <c r="O7936" t="s">
        <v>1394</v>
      </c>
      <c r="P7936" t="s">
        <v>16930</v>
      </c>
    </row>
    <row r="7937" spans="1:16" x14ac:dyDescent="0.35">
      <c r="A7937" t="s">
        <v>1</v>
      </c>
      <c r="B7937" t="s">
        <v>16811</v>
      </c>
      <c r="C7937" t="s">
        <v>16931</v>
      </c>
      <c r="D7937" t="s">
        <v>4756</v>
      </c>
      <c r="E7937" t="s">
        <v>59</v>
      </c>
      <c r="F7937" t="b">
        <v>0</v>
      </c>
      <c r="G7937" t="s">
        <v>65</v>
      </c>
      <c r="H7937" s="1">
        <v>46103.625949074078</v>
      </c>
      <c r="I7937" t="b">
        <v>0</v>
      </c>
      <c r="J7937" t="b">
        <v>0</v>
      </c>
      <c r="K7937" t="s">
        <v>41</v>
      </c>
      <c r="L7937" t="s">
        <v>60</v>
      </c>
      <c r="M7937">
        <v>160500</v>
      </c>
      <c r="N7937"/>
      <c r="O7937" t="s">
        <v>305</v>
      </c>
      <c r="P7937" t="s">
        <v>16812</v>
      </c>
    </row>
    <row r="7938" spans="1:16" x14ac:dyDescent="0.35">
      <c r="A7938" t="s">
        <v>1</v>
      </c>
      <c r="B7938" t="s">
        <v>16932</v>
      </c>
      <c r="C7938" t="s">
        <v>16931</v>
      </c>
      <c r="D7938" t="s">
        <v>4756</v>
      </c>
      <c r="E7938" t="s">
        <v>59</v>
      </c>
      <c r="F7938" t="b">
        <v>0</v>
      </c>
      <c r="G7938" t="s">
        <v>65</v>
      </c>
      <c r="H7938" s="1">
        <v>46103.625949074078</v>
      </c>
      <c r="I7938" t="b">
        <v>0</v>
      </c>
      <c r="J7938" t="b">
        <v>0</v>
      </c>
      <c r="K7938" t="s">
        <v>41</v>
      </c>
      <c r="L7938" t="s">
        <v>60</v>
      </c>
      <c r="M7938">
        <v>105000</v>
      </c>
      <c r="N7938"/>
      <c r="O7938" t="s">
        <v>16933</v>
      </c>
      <c r="P7938" t="s">
        <v>16934</v>
      </c>
    </row>
    <row r="7939" spans="1:16" x14ac:dyDescent="0.35">
      <c r="A7939" t="s">
        <v>0</v>
      </c>
      <c r="B7939" t="s">
        <v>1347</v>
      </c>
      <c r="C7939" t="s">
        <v>76</v>
      </c>
      <c r="D7939" t="s">
        <v>4526</v>
      </c>
      <c r="E7939" t="s">
        <v>132</v>
      </c>
      <c r="F7939" t="b">
        <v>1</v>
      </c>
      <c r="G7939" t="s">
        <v>13</v>
      </c>
      <c r="H7939" s="1">
        <v>46103.627280092587</v>
      </c>
      <c r="I7939" t="b">
        <v>0</v>
      </c>
      <c r="J7939" t="b">
        <v>0</v>
      </c>
      <c r="K7939" t="s">
        <v>13</v>
      </c>
      <c r="L7939" t="s">
        <v>74</v>
      </c>
      <c r="M7939"/>
      <c r="N7939">
        <v>75</v>
      </c>
      <c r="O7939" t="s">
        <v>5046</v>
      </c>
      <c r="P7939" t="s">
        <v>10212</v>
      </c>
    </row>
    <row r="7940" spans="1:16" x14ac:dyDescent="0.35">
      <c r="A7940" t="s">
        <v>6</v>
      </c>
      <c r="B7940" t="s">
        <v>16935</v>
      </c>
      <c r="C7940" t="s">
        <v>76</v>
      </c>
      <c r="D7940" t="s">
        <v>4526</v>
      </c>
      <c r="E7940" t="s">
        <v>132</v>
      </c>
      <c r="F7940" t="b">
        <v>1</v>
      </c>
      <c r="G7940" t="s">
        <v>13</v>
      </c>
      <c r="H7940" s="1">
        <v>46103.627303240741</v>
      </c>
      <c r="I7940" t="b">
        <v>0</v>
      </c>
      <c r="J7940" t="b">
        <v>0</v>
      </c>
      <c r="K7940" t="s">
        <v>13</v>
      </c>
      <c r="L7940" t="s">
        <v>74</v>
      </c>
      <c r="M7940"/>
      <c r="N7940">
        <v>75</v>
      </c>
      <c r="O7940" t="s">
        <v>5046</v>
      </c>
      <c r="P7940" t="s">
        <v>208</v>
      </c>
    </row>
    <row r="7941" spans="1:16" x14ac:dyDescent="0.35">
      <c r="A7941" t="s">
        <v>8</v>
      </c>
      <c r="B7941" t="s">
        <v>16936</v>
      </c>
      <c r="C7941" t="s">
        <v>76</v>
      </c>
      <c r="D7941" t="s">
        <v>4526</v>
      </c>
      <c r="E7941" t="s">
        <v>132</v>
      </c>
      <c r="F7941" t="b">
        <v>1</v>
      </c>
      <c r="G7941" t="s">
        <v>13</v>
      </c>
      <c r="H7941" s="1">
        <v>46103.627303240741</v>
      </c>
      <c r="I7941" t="b">
        <v>0</v>
      </c>
      <c r="J7941" t="b">
        <v>0</v>
      </c>
      <c r="K7941" t="s">
        <v>13</v>
      </c>
      <c r="L7941" t="s">
        <v>74</v>
      </c>
      <c r="M7941"/>
      <c r="N7941">
        <v>85</v>
      </c>
      <c r="O7941" t="s">
        <v>5046</v>
      </c>
    </row>
    <row r="7942" spans="1:16" x14ac:dyDescent="0.35">
      <c r="A7942" t="s">
        <v>6</v>
      </c>
      <c r="B7942" t="s">
        <v>16937</v>
      </c>
      <c r="C7942" t="s">
        <v>76</v>
      </c>
      <c r="D7942" t="s">
        <v>4526</v>
      </c>
      <c r="E7942" t="s">
        <v>59</v>
      </c>
      <c r="F7942" t="b">
        <v>1</v>
      </c>
      <c r="G7942" t="s">
        <v>13</v>
      </c>
      <c r="H7942" s="1">
        <v>46103.627303240741</v>
      </c>
      <c r="I7942" t="b">
        <v>0</v>
      </c>
      <c r="J7942" t="b">
        <v>0</v>
      </c>
      <c r="K7942" t="s">
        <v>13</v>
      </c>
      <c r="L7942" t="s">
        <v>74</v>
      </c>
      <c r="M7942"/>
      <c r="N7942">
        <v>112.5</v>
      </c>
      <c r="O7942" t="s">
        <v>5046</v>
      </c>
      <c r="P7942" t="s">
        <v>14925</v>
      </c>
    </row>
    <row r="7943" spans="1:16" x14ac:dyDescent="0.35">
      <c r="A7943" t="s">
        <v>0</v>
      </c>
      <c r="B7943" t="s">
        <v>16938</v>
      </c>
      <c r="C7943" t="s">
        <v>148</v>
      </c>
      <c r="D7943" t="s">
        <v>4756</v>
      </c>
      <c r="E7943" t="s">
        <v>59</v>
      </c>
      <c r="F7943" t="b">
        <v>0</v>
      </c>
      <c r="G7943" t="s">
        <v>89</v>
      </c>
      <c r="H7943" s="1">
        <v>46103.667210648149</v>
      </c>
      <c r="I7943" t="b">
        <v>0</v>
      </c>
      <c r="J7943" t="b">
        <v>0</v>
      </c>
      <c r="K7943" t="s">
        <v>41</v>
      </c>
      <c r="L7943" t="s">
        <v>60</v>
      </c>
      <c r="M7943">
        <v>115000</v>
      </c>
      <c r="N7943"/>
      <c r="O7943" t="s">
        <v>16939</v>
      </c>
      <c r="P7943" t="s">
        <v>16940</v>
      </c>
    </row>
    <row r="7944" spans="1:16" x14ac:dyDescent="0.35">
      <c r="A7944" t="s">
        <v>1</v>
      </c>
      <c r="B7944" t="s">
        <v>13977</v>
      </c>
      <c r="C7944" t="s">
        <v>672</v>
      </c>
      <c r="D7944" t="s">
        <v>4756</v>
      </c>
      <c r="E7944" t="s">
        <v>59</v>
      </c>
      <c r="F7944" t="b">
        <v>0</v>
      </c>
      <c r="G7944" t="s">
        <v>65</v>
      </c>
      <c r="H7944" s="1">
        <v>46103.667662037027</v>
      </c>
      <c r="I7944" t="b">
        <v>1</v>
      </c>
      <c r="J7944" t="b">
        <v>0</v>
      </c>
      <c r="K7944" t="s">
        <v>41</v>
      </c>
      <c r="L7944" t="s">
        <v>60</v>
      </c>
      <c r="M7944">
        <v>115000</v>
      </c>
      <c r="N7944"/>
      <c r="O7944" t="s">
        <v>10744</v>
      </c>
      <c r="P7944" t="s">
        <v>2215</v>
      </c>
    </row>
    <row r="7945" spans="1:16" x14ac:dyDescent="0.35">
      <c r="A7945" t="s">
        <v>0</v>
      </c>
      <c r="B7945" t="s">
        <v>2199</v>
      </c>
      <c r="C7945" t="s">
        <v>1677</v>
      </c>
      <c r="D7945" t="s">
        <v>4526</v>
      </c>
      <c r="E7945" t="s">
        <v>59</v>
      </c>
      <c r="F7945" t="b">
        <v>0</v>
      </c>
      <c r="G7945" t="s">
        <v>63</v>
      </c>
      <c r="H7945" s="1">
        <v>46103.675173611111</v>
      </c>
      <c r="I7945" t="b">
        <v>0</v>
      </c>
      <c r="J7945" t="b">
        <v>0</v>
      </c>
      <c r="K7945" t="s">
        <v>41</v>
      </c>
      <c r="L7945" t="s">
        <v>60</v>
      </c>
      <c r="M7945">
        <v>102500</v>
      </c>
      <c r="N7945"/>
      <c r="O7945" t="s">
        <v>16941</v>
      </c>
      <c r="P7945" t="s">
        <v>146</v>
      </c>
    </row>
    <row r="7946" spans="1:16" x14ac:dyDescent="0.35">
      <c r="A7946" t="s">
        <v>4</v>
      </c>
      <c r="B7946" t="s">
        <v>6888</v>
      </c>
      <c r="C7946" t="s">
        <v>2120</v>
      </c>
      <c r="D7946" t="s">
        <v>4756</v>
      </c>
      <c r="E7946" t="s">
        <v>59</v>
      </c>
      <c r="F7946" t="b">
        <v>0</v>
      </c>
      <c r="G7946" t="s">
        <v>89</v>
      </c>
      <c r="H7946" s="1">
        <v>46103.708854166667</v>
      </c>
      <c r="I7946" t="b">
        <v>0</v>
      </c>
      <c r="J7946" t="b">
        <v>1</v>
      </c>
      <c r="K7946" t="s">
        <v>41</v>
      </c>
      <c r="L7946" t="s">
        <v>60</v>
      </c>
      <c r="M7946">
        <v>86000</v>
      </c>
      <c r="N7946"/>
      <c r="O7946" t="s">
        <v>16942</v>
      </c>
      <c r="P7946" t="s">
        <v>283</v>
      </c>
    </row>
    <row r="7947" spans="1:16" x14ac:dyDescent="0.35">
      <c r="A7947" t="s">
        <v>8</v>
      </c>
      <c r="B7947" t="s">
        <v>16943</v>
      </c>
      <c r="C7947" t="s">
        <v>112</v>
      </c>
      <c r="D7947" t="s">
        <v>4526</v>
      </c>
      <c r="E7947" t="s">
        <v>59</v>
      </c>
      <c r="F7947" t="b">
        <v>0</v>
      </c>
      <c r="G7947" t="s">
        <v>65</v>
      </c>
      <c r="H7947" s="1">
        <v>46103.792245370372</v>
      </c>
      <c r="I7947" t="b">
        <v>0</v>
      </c>
      <c r="J7947" t="b">
        <v>0</v>
      </c>
      <c r="K7947" t="s">
        <v>41</v>
      </c>
      <c r="L7947" t="s">
        <v>60</v>
      </c>
      <c r="M7947">
        <v>225000</v>
      </c>
      <c r="N7947"/>
      <c r="O7947" t="s">
        <v>10690</v>
      </c>
      <c r="P7947" t="s">
        <v>16944</v>
      </c>
    </row>
    <row r="7948" spans="1:16" x14ac:dyDescent="0.35">
      <c r="A7948" t="s">
        <v>3</v>
      </c>
      <c r="B7948" t="s">
        <v>16945</v>
      </c>
      <c r="C7948" t="s">
        <v>76</v>
      </c>
      <c r="D7948" t="s">
        <v>4526</v>
      </c>
      <c r="E7948" t="s">
        <v>59</v>
      </c>
      <c r="F7948" t="b">
        <v>1</v>
      </c>
      <c r="G7948" t="s">
        <v>13</v>
      </c>
      <c r="H7948" s="1">
        <v>46103.835613425923</v>
      </c>
      <c r="I7948" t="b">
        <v>0</v>
      </c>
      <c r="J7948" t="b">
        <v>0</v>
      </c>
      <c r="K7948" t="s">
        <v>13</v>
      </c>
      <c r="L7948" t="s">
        <v>60</v>
      </c>
      <c r="M7948">
        <v>122500</v>
      </c>
      <c r="N7948"/>
      <c r="O7948" t="s">
        <v>16946</v>
      </c>
      <c r="P7948" t="s">
        <v>16947</v>
      </c>
    </row>
    <row r="7949" spans="1:16" x14ac:dyDescent="0.35">
      <c r="A7949" t="s">
        <v>0</v>
      </c>
      <c r="B7949" t="s">
        <v>16948</v>
      </c>
      <c r="C7949" t="s">
        <v>76</v>
      </c>
      <c r="D7949" t="s">
        <v>4526</v>
      </c>
      <c r="E7949" t="s">
        <v>132</v>
      </c>
      <c r="F7949" t="b">
        <v>1</v>
      </c>
      <c r="G7949" t="s">
        <v>4560</v>
      </c>
      <c r="H7949" s="1">
        <v>46103.961550925917</v>
      </c>
      <c r="I7949" t="b">
        <v>0</v>
      </c>
      <c r="J7949" t="b">
        <v>0</v>
      </c>
      <c r="K7949" t="s">
        <v>4560</v>
      </c>
      <c r="L7949" t="s">
        <v>74</v>
      </c>
      <c r="M7949"/>
      <c r="N7949">
        <v>22.64</v>
      </c>
      <c r="O7949" t="s">
        <v>5046</v>
      </c>
    </row>
    <row r="7950" spans="1:16" x14ac:dyDescent="0.35">
      <c r="A7950" t="s">
        <v>1</v>
      </c>
      <c r="B7950" t="s">
        <v>1</v>
      </c>
      <c r="C7950" t="s">
        <v>4034</v>
      </c>
      <c r="D7950" t="s">
        <v>2360</v>
      </c>
      <c r="E7950" t="s">
        <v>59</v>
      </c>
      <c r="F7950" t="b">
        <v>0</v>
      </c>
      <c r="G7950" t="s">
        <v>65</v>
      </c>
      <c r="H7950" s="1">
        <v>46104.084282407413</v>
      </c>
      <c r="I7950" t="b">
        <v>0</v>
      </c>
      <c r="J7950" t="b">
        <v>0</v>
      </c>
      <c r="K7950" t="s">
        <v>41</v>
      </c>
      <c r="L7950" t="s">
        <v>60</v>
      </c>
      <c r="M7950">
        <v>125000</v>
      </c>
      <c r="N7950"/>
      <c r="O7950" t="s">
        <v>4527</v>
      </c>
      <c r="P7950" t="s">
        <v>4528</v>
      </c>
    </row>
    <row r="7951" spans="1:16" x14ac:dyDescent="0.35">
      <c r="A7951" t="s">
        <v>2</v>
      </c>
      <c r="B7951" t="s">
        <v>16949</v>
      </c>
      <c r="C7951" t="s">
        <v>165</v>
      </c>
      <c r="D7951" t="s">
        <v>4756</v>
      </c>
      <c r="E7951" t="s">
        <v>59</v>
      </c>
      <c r="F7951" t="b">
        <v>0</v>
      </c>
      <c r="G7951" t="s">
        <v>73</v>
      </c>
      <c r="H7951" s="1">
        <v>46104.333993055552</v>
      </c>
      <c r="I7951" t="b">
        <v>0</v>
      </c>
      <c r="J7951" t="b">
        <v>0</v>
      </c>
      <c r="K7951" t="s">
        <v>41</v>
      </c>
      <c r="L7951" t="s">
        <v>60</v>
      </c>
      <c r="M7951">
        <v>165000</v>
      </c>
      <c r="N7951"/>
      <c r="O7951" t="s">
        <v>12113</v>
      </c>
      <c r="P7951" t="s">
        <v>16950</v>
      </c>
    </row>
    <row r="7952" spans="1:16" x14ac:dyDescent="0.35">
      <c r="A7952" t="s">
        <v>1</v>
      </c>
      <c r="B7952" t="s">
        <v>16951</v>
      </c>
      <c r="C7952" t="s">
        <v>500</v>
      </c>
      <c r="D7952" t="s">
        <v>4526</v>
      </c>
      <c r="E7952" t="s">
        <v>88</v>
      </c>
      <c r="F7952" t="b">
        <v>0</v>
      </c>
      <c r="G7952" t="s">
        <v>13</v>
      </c>
      <c r="H7952" s="1">
        <v>46104.335370370369</v>
      </c>
      <c r="I7952" t="b">
        <v>1</v>
      </c>
      <c r="J7952" t="b">
        <v>0</v>
      </c>
      <c r="K7952" t="s">
        <v>13</v>
      </c>
      <c r="L7952" t="s">
        <v>74</v>
      </c>
      <c r="M7952"/>
      <c r="N7952">
        <v>52.5</v>
      </c>
      <c r="O7952" t="s">
        <v>13156</v>
      </c>
      <c r="P7952" t="s">
        <v>1857</v>
      </c>
    </row>
    <row r="7953" spans="1:16" x14ac:dyDescent="0.35">
      <c r="A7953" t="s">
        <v>8</v>
      </c>
      <c r="B7953" t="s">
        <v>8125</v>
      </c>
      <c r="C7953" t="s">
        <v>76</v>
      </c>
      <c r="D7953" t="s">
        <v>4526</v>
      </c>
      <c r="E7953" t="s">
        <v>59</v>
      </c>
      <c r="F7953" t="b">
        <v>1</v>
      </c>
      <c r="G7953" t="s">
        <v>14</v>
      </c>
      <c r="H7953" s="1">
        <v>46104.341400462959</v>
      </c>
      <c r="I7953" t="b">
        <v>0</v>
      </c>
      <c r="J7953" t="b">
        <v>0</v>
      </c>
      <c r="K7953" t="s">
        <v>14</v>
      </c>
      <c r="L7953" t="s">
        <v>74</v>
      </c>
      <c r="M7953"/>
      <c r="N7953">
        <v>100</v>
      </c>
      <c r="O7953" t="s">
        <v>1732</v>
      </c>
    </row>
    <row r="7954" spans="1:16" x14ac:dyDescent="0.35">
      <c r="A7954" t="s">
        <v>7</v>
      </c>
      <c r="B7954" t="s">
        <v>16952</v>
      </c>
      <c r="C7954" t="s">
        <v>5067</v>
      </c>
      <c r="D7954" t="s">
        <v>4346</v>
      </c>
      <c r="E7954" t="s">
        <v>59</v>
      </c>
      <c r="F7954" t="b">
        <v>0</v>
      </c>
      <c r="G7954" t="s">
        <v>40</v>
      </c>
      <c r="H7954" s="1">
        <v>46104.376481481479</v>
      </c>
      <c r="I7954" t="b">
        <v>0</v>
      </c>
      <c r="J7954" t="b">
        <v>0</v>
      </c>
      <c r="K7954" t="s">
        <v>40</v>
      </c>
      <c r="L7954" t="s">
        <v>60</v>
      </c>
      <c r="M7954">
        <v>82500</v>
      </c>
      <c r="N7954"/>
      <c r="O7954" t="s">
        <v>16953</v>
      </c>
      <c r="P7954" t="s">
        <v>85</v>
      </c>
    </row>
    <row r="7955" spans="1:16" x14ac:dyDescent="0.35">
      <c r="A7955" t="s">
        <v>5</v>
      </c>
      <c r="B7955" t="s">
        <v>16954</v>
      </c>
      <c r="C7955" t="s">
        <v>5029</v>
      </c>
      <c r="D7955" t="s">
        <v>6000</v>
      </c>
      <c r="E7955" t="s">
        <v>59</v>
      </c>
      <c r="F7955" t="b">
        <v>0</v>
      </c>
      <c r="G7955" t="s">
        <v>40</v>
      </c>
      <c r="H7955" s="1">
        <v>46104.376597222217</v>
      </c>
      <c r="I7955" t="b">
        <v>1</v>
      </c>
      <c r="J7955" t="b">
        <v>0</v>
      </c>
      <c r="K7955" t="s">
        <v>40</v>
      </c>
      <c r="L7955" t="s">
        <v>60</v>
      </c>
      <c r="M7955">
        <v>600</v>
      </c>
      <c r="N7955"/>
      <c r="O7955" t="s">
        <v>6001</v>
      </c>
      <c r="P7955" t="s">
        <v>16955</v>
      </c>
    </row>
    <row r="7956" spans="1:16" x14ac:dyDescent="0.35">
      <c r="A7956" t="s">
        <v>7</v>
      </c>
      <c r="B7956" t="s">
        <v>16956</v>
      </c>
      <c r="C7956" t="s">
        <v>104</v>
      </c>
      <c r="D7956" t="s">
        <v>4346</v>
      </c>
      <c r="E7956" t="s">
        <v>232</v>
      </c>
      <c r="F7956" t="b">
        <v>0</v>
      </c>
      <c r="G7956" t="s">
        <v>63</v>
      </c>
      <c r="H7956" s="1">
        <v>46104.42659722222</v>
      </c>
      <c r="I7956" t="b">
        <v>1</v>
      </c>
      <c r="J7956" t="b">
        <v>0</v>
      </c>
      <c r="K7956" t="s">
        <v>41</v>
      </c>
      <c r="L7956" t="s">
        <v>74</v>
      </c>
      <c r="M7956"/>
      <c r="N7956">
        <v>52.5</v>
      </c>
      <c r="O7956" t="s">
        <v>16957</v>
      </c>
    </row>
    <row r="7957" spans="1:16" x14ac:dyDescent="0.35">
      <c r="A7957" t="s">
        <v>8</v>
      </c>
      <c r="B7957" t="s">
        <v>1495</v>
      </c>
      <c r="C7957" t="s">
        <v>5073</v>
      </c>
      <c r="D7957" t="s">
        <v>4526</v>
      </c>
      <c r="E7957" t="s">
        <v>59</v>
      </c>
      <c r="F7957" t="b">
        <v>0</v>
      </c>
      <c r="G7957" t="s">
        <v>40</v>
      </c>
      <c r="H7957" s="1">
        <v>46104.459814814807</v>
      </c>
      <c r="I7957" t="b">
        <v>0</v>
      </c>
      <c r="J7957" t="b">
        <v>0</v>
      </c>
      <c r="K7957" t="s">
        <v>40</v>
      </c>
      <c r="L7957" t="s">
        <v>60</v>
      </c>
      <c r="M7957">
        <v>55000</v>
      </c>
      <c r="N7957"/>
      <c r="O7957" t="s">
        <v>12734</v>
      </c>
      <c r="P7957" t="s">
        <v>6836</v>
      </c>
    </row>
    <row r="7958" spans="1:16" x14ac:dyDescent="0.35">
      <c r="A7958" t="s">
        <v>0</v>
      </c>
      <c r="B7958" t="s">
        <v>16958</v>
      </c>
      <c r="C7958" t="s">
        <v>76</v>
      </c>
      <c r="D7958" t="s">
        <v>4526</v>
      </c>
      <c r="E7958" t="s">
        <v>132</v>
      </c>
      <c r="F7958" t="b">
        <v>1</v>
      </c>
      <c r="G7958" t="s">
        <v>13</v>
      </c>
      <c r="H7958" s="1">
        <v>46104.460277777784</v>
      </c>
      <c r="I7958" t="b">
        <v>1</v>
      </c>
      <c r="J7958" t="b">
        <v>0</v>
      </c>
      <c r="K7958" t="s">
        <v>13</v>
      </c>
      <c r="L7958" t="s">
        <v>74</v>
      </c>
      <c r="M7958"/>
      <c r="N7958">
        <v>130</v>
      </c>
      <c r="O7958" t="s">
        <v>5046</v>
      </c>
    </row>
    <row r="7959" spans="1:16" x14ac:dyDescent="0.35">
      <c r="A7959" t="s">
        <v>1</v>
      </c>
      <c r="B7959" t="s">
        <v>13178</v>
      </c>
      <c r="C7959" t="s">
        <v>76</v>
      </c>
      <c r="D7959" t="s">
        <v>4526</v>
      </c>
      <c r="E7959" t="s">
        <v>59</v>
      </c>
      <c r="F7959" t="b">
        <v>1</v>
      </c>
      <c r="G7959" t="s">
        <v>13</v>
      </c>
      <c r="H7959" s="1">
        <v>46104.460370370369</v>
      </c>
      <c r="I7959" t="b">
        <v>1</v>
      </c>
      <c r="J7959" t="b">
        <v>0</v>
      </c>
      <c r="K7959" t="s">
        <v>13</v>
      </c>
      <c r="L7959" t="s">
        <v>60</v>
      </c>
      <c r="M7959">
        <v>135500</v>
      </c>
      <c r="N7959"/>
      <c r="O7959" t="s">
        <v>13179</v>
      </c>
      <c r="P7959" t="s">
        <v>13180</v>
      </c>
    </row>
    <row r="7960" spans="1:16" x14ac:dyDescent="0.35">
      <c r="A7960" t="s">
        <v>7</v>
      </c>
      <c r="B7960" t="s">
        <v>16959</v>
      </c>
      <c r="C7960" t="s">
        <v>5273</v>
      </c>
      <c r="D7960" t="s">
        <v>4346</v>
      </c>
      <c r="E7960" t="s">
        <v>59</v>
      </c>
      <c r="F7960" t="b">
        <v>0</v>
      </c>
      <c r="G7960" t="s">
        <v>40</v>
      </c>
      <c r="H7960" s="1">
        <v>46104.501423611109</v>
      </c>
      <c r="I7960" t="b">
        <v>1</v>
      </c>
      <c r="J7960" t="b">
        <v>0</v>
      </c>
      <c r="K7960" t="s">
        <v>40</v>
      </c>
      <c r="L7960" t="s">
        <v>60</v>
      </c>
      <c r="M7960">
        <v>50000</v>
      </c>
      <c r="N7960"/>
      <c r="O7960" t="s">
        <v>2545</v>
      </c>
      <c r="P7960" t="s">
        <v>16960</v>
      </c>
    </row>
    <row r="7961" spans="1:16" x14ac:dyDescent="0.35">
      <c r="A7961" t="s">
        <v>1</v>
      </c>
      <c r="B7961" t="s">
        <v>16961</v>
      </c>
      <c r="C7961" t="s">
        <v>5029</v>
      </c>
      <c r="D7961" t="s">
        <v>4526</v>
      </c>
      <c r="E7961" t="s">
        <v>59</v>
      </c>
      <c r="F7961" t="b">
        <v>0</v>
      </c>
      <c r="G7961" t="s">
        <v>40</v>
      </c>
      <c r="H7961" s="1">
        <v>46104.501631944448</v>
      </c>
      <c r="I7961" t="b">
        <v>1</v>
      </c>
      <c r="J7961" t="b">
        <v>0</v>
      </c>
      <c r="K7961" t="s">
        <v>40</v>
      </c>
      <c r="L7961" t="s">
        <v>60</v>
      </c>
      <c r="M7961">
        <v>125000</v>
      </c>
      <c r="N7961"/>
      <c r="O7961" t="s">
        <v>3886</v>
      </c>
      <c r="P7961" t="s">
        <v>6492</v>
      </c>
    </row>
    <row r="7962" spans="1:16" x14ac:dyDescent="0.35">
      <c r="A7962" t="s">
        <v>1</v>
      </c>
      <c r="B7962" t="s">
        <v>16962</v>
      </c>
      <c r="C7962" t="s">
        <v>3662</v>
      </c>
      <c r="D7962" t="s">
        <v>5102</v>
      </c>
      <c r="E7962" t="s">
        <v>59</v>
      </c>
      <c r="F7962" t="b">
        <v>0</v>
      </c>
      <c r="G7962" t="s">
        <v>13</v>
      </c>
      <c r="H7962" s="1">
        <v>46104.50203703704</v>
      </c>
      <c r="I7962" t="b">
        <v>0</v>
      </c>
      <c r="J7962" t="b">
        <v>0</v>
      </c>
      <c r="K7962" t="s">
        <v>13</v>
      </c>
      <c r="L7962" t="s">
        <v>60</v>
      </c>
      <c r="M7962">
        <v>103000</v>
      </c>
      <c r="N7962"/>
      <c r="O7962" t="s">
        <v>16963</v>
      </c>
      <c r="P7962" t="s">
        <v>16964</v>
      </c>
    </row>
    <row r="7963" spans="1:16" x14ac:dyDescent="0.35">
      <c r="A7963" t="s">
        <v>5</v>
      </c>
      <c r="B7963" t="s">
        <v>15825</v>
      </c>
      <c r="C7963" t="s">
        <v>76</v>
      </c>
      <c r="D7963" t="s">
        <v>4526</v>
      </c>
      <c r="E7963" t="s">
        <v>59</v>
      </c>
      <c r="F7963" t="b">
        <v>1</v>
      </c>
      <c r="G7963" t="s">
        <v>13</v>
      </c>
      <c r="H7963" s="1">
        <v>46104.50203703704</v>
      </c>
      <c r="I7963" t="b">
        <v>1</v>
      </c>
      <c r="J7963" t="b">
        <v>0</v>
      </c>
      <c r="K7963" t="s">
        <v>13</v>
      </c>
      <c r="L7963" t="s">
        <v>60</v>
      </c>
      <c r="M7963">
        <v>115000</v>
      </c>
      <c r="N7963"/>
      <c r="O7963" t="s">
        <v>13179</v>
      </c>
      <c r="P7963" t="s">
        <v>15826</v>
      </c>
    </row>
    <row r="7964" spans="1:16" x14ac:dyDescent="0.35">
      <c r="A7964" t="s">
        <v>1</v>
      </c>
      <c r="B7964" t="s">
        <v>594</v>
      </c>
      <c r="C7964" t="s">
        <v>28</v>
      </c>
      <c r="D7964" t="s">
        <v>2544</v>
      </c>
      <c r="E7964" t="s">
        <v>59</v>
      </c>
      <c r="F7964" t="b">
        <v>0</v>
      </c>
      <c r="G7964" t="s">
        <v>28</v>
      </c>
      <c r="H7964" s="1">
        <v>46104.517743055563</v>
      </c>
      <c r="I7964" t="b">
        <v>0</v>
      </c>
      <c r="J7964" t="b">
        <v>0</v>
      </c>
      <c r="K7964" t="s">
        <v>28</v>
      </c>
      <c r="L7964" t="s">
        <v>60</v>
      </c>
      <c r="M7964">
        <v>72000</v>
      </c>
      <c r="N7964"/>
      <c r="O7964" t="s">
        <v>2544</v>
      </c>
      <c r="P7964" t="s">
        <v>233</v>
      </c>
    </row>
    <row r="7965" spans="1:16" x14ac:dyDescent="0.35">
      <c r="A7965" t="s">
        <v>8</v>
      </c>
      <c r="B7965" t="s">
        <v>16965</v>
      </c>
      <c r="C7965" t="s">
        <v>40</v>
      </c>
      <c r="D7965" t="s">
        <v>4526</v>
      </c>
      <c r="E7965" t="s">
        <v>59</v>
      </c>
      <c r="F7965" t="b">
        <v>0</v>
      </c>
      <c r="G7965" t="s">
        <v>40</v>
      </c>
      <c r="H7965" s="1">
        <v>46104.54314814815</v>
      </c>
      <c r="I7965" t="b">
        <v>0</v>
      </c>
      <c r="J7965" t="b">
        <v>0</v>
      </c>
      <c r="K7965" t="s">
        <v>40</v>
      </c>
      <c r="L7965" t="s">
        <v>60</v>
      </c>
      <c r="M7965">
        <v>115000</v>
      </c>
      <c r="N7965"/>
      <c r="O7965" t="s">
        <v>15866</v>
      </c>
      <c r="P7965" t="s">
        <v>16966</v>
      </c>
    </row>
    <row r="7966" spans="1:16" x14ac:dyDescent="0.35">
      <c r="A7966" t="s">
        <v>1</v>
      </c>
      <c r="B7966" t="s">
        <v>16967</v>
      </c>
      <c r="C7966" t="s">
        <v>41</v>
      </c>
      <c r="D7966" t="s">
        <v>4526</v>
      </c>
      <c r="E7966" t="s">
        <v>88</v>
      </c>
      <c r="F7966" t="b">
        <v>0</v>
      </c>
      <c r="G7966" t="s">
        <v>65</v>
      </c>
      <c r="H7966" s="1">
        <v>46104.58421296296</v>
      </c>
      <c r="I7966" t="b">
        <v>0</v>
      </c>
      <c r="J7966" t="b">
        <v>0</v>
      </c>
      <c r="K7966" t="s">
        <v>41</v>
      </c>
      <c r="L7966" t="s">
        <v>74</v>
      </c>
      <c r="M7966"/>
      <c r="N7966">
        <v>67.5</v>
      </c>
      <c r="O7966" t="s">
        <v>16968</v>
      </c>
      <c r="P7966" t="s">
        <v>1178</v>
      </c>
    </row>
    <row r="7967" spans="1:16" x14ac:dyDescent="0.35">
      <c r="A7967" t="s">
        <v>1</v>
      </c>
      <c r="B7967" t="s">
        <v>629</v>
      </c>
      <c r="C7967" t="s">
        <v>326</v>
      </c>
      <c r="D7967" t="s">
        <v>4346</v>
      </c>
      <c r="E7967" t="s">
        <v>88</v>
      </c>
      <c r="F7967" t="b">
        <v>0</v>
      </c>
      <c r="G7967" t="s">
        <v>77</v>
      </c>
      <c r="H7967" s="1">
        <v>46104.625960648147</v>
      </c>
      <c r="I7967" t="b">
        <v>0</v>
      </c>
      <c r="J7967" t="b">
        <v>1</v>
      </c>
      <c r="K7967" t="s">
        <v>41</v>
      </c>
      <c r="L7967" t="s">
        <v>74</v>
      </c>
      <c r="M7967"/>
      <c r="N7967">
        <v>57.5</v>
      </c>
      <c r="O7967" t="s">
        <v>16969</v>
      </c>
      <c r="P7967" t="s">
        <v>16970</v>
      </c>
    </row>
    <row r="7968" spans="1:16" x14ac:dyDescent="0.35">
      <c r="A7968" t="s">
        <v>1</v>
      </c>
      <c r="B7968" t="s">
        <v>1</v>
      </c>
      <c r="C7968" t="s">
        <v>143</v>
      </c>
      <c r="D7968" t="s">
        <v>4526</v>
      </c>
      <c r="E7968" t="s">
        <v>59</v>
      </c>
      <c r="F7968" t="b">
        <v>0</v>
      </c>
      <c r="G7968" t="s">
        <v>89</v>
      </c>
      <c r="H7968" s="1">
        <v>46104.626215277778</v>
      </c>
      <c r="I7968" t="b">
        <v>0</v>
      </c>
      <c r="J7968" t="b">
        <v>1</v>
      </c>
      <c r="K7968" t="s">
        <v>41</v>
      </c>
      <c r="L7968" t="s">
        <v>60</v>
      </c>
      <c r="M7968">
        <v>95000</v>
      </c>
      <c r="N7968"/>
      <c r="O7968" t="s">
        <v>105</v>
      </c>
      <c r="P7968" t="s">
        <v>16971</v>
      </c>
    </row>
    <row r="7969" spans="1:16" x14ac:dyDescent="0.35">
      <c r="A7969" t="s">
        <v>0</v>
      </c>
      <c r="B7969" t="s">
        <v>16972</v>
      </c>
      <c r="C7969" t="s">
        <v>14022</v>
      </c>
      <c r="D7969" t="s">
        <v>4346</v>
      </c>
      <c r="E7969" t="s">
        <v>59</v>
      </c>
      <c r="F7969" t="b">
        <v>0</v>
      </c>
      <c r="G7969" t="s">
        <v>40</v>
      </c>
      <c r="H7969" s="1">
        <v>46104.626388888893</v>
      </c>
      <c r="I7969" t="b">
        <v>0</v>
      </c>
      <c r="J7969" t="b">
        <v>0</v>
      </c>
      <c r="K7969" t="s">
        <v>40</v>
      </c>
      <c r="L7969" t="s">
        <v>60</v>
      </c>
      <c r="M7969">
        <v>32500</v>
      </c>
      <c r="N7969"/>
      <c r="O7969" t="s">
        <v>16973</v>
      </c>
      <c r="P7969" t="s">
        <v>219</v>
      </c>
    </row>
    <row r="7970" spans="1:16" x14ac:dyDescent="0.35">
      <c r="A7970" t="s">
        <v>2</v>
      </c>
      <c r="B7970" t="s">
        <v>16974</v>
      </c>
      <c r="C7970" t="s">
        <v>112</v>
      </c>
      <c r="D7970" t="s">
        <v>4526</v>
      </c>
      <c r="E7970" t="s">
        <v>59</v>
      </c>
      <c r="F7970" t="b">
        <v>0</v>
      </c>
      <c r="G7970" t="s">
        <v>65</v>
      </c>
      <c r="H7970" s="1">
        <v>46104.667094907411</v>
      </c>
      <c r="I7970" t="b">
        <v>0</v>
      </c>
      <c r="J7970" t="b">
        <v>1</v>
      </c>
      <c r="K7970" t="s">
        <v>41</v>
      </c>
      <c r="L7970" t="s">
        <v>60</v>
      </c>
      <c r="M7970">
        <v>200000</v>
      </c>
      <c r="N7970"/>
      <c r="O7970" t="s">
        <v>16975</v>
      </c>
      <c r="P7970" t="s">
        <v>85</v>
      </c>
    </row>
    <row r="7971" spans="1:16" x14ac:dyDescent="0.35">
      <c r="A7971" t="s">
        <v>1</v>
      </c>
      <c r="B7971" t="s">
        <v>16976</v>
      </c>
      <c r="C7971" t="s">
        <v>76</v>
      </c>
      <c r="D7971" t="s">
        <v>4346</v>
      </c>
      <c r="E7971" t="s">
        <v>59</v>
      </c>
      <c r="F7971" t="b">
        <v>1</v>
      </c>
      <c r="G7971" t="s">
        <v>65</v>
      </c>
      <c r="H7971" s="1">
        <v>46104.667546296303</v>
      </c>
      <c r="I7971" t="b">
        <v>0</v>
      </c>
      <c r="J7971" t="b">
        <v>1</v>
      </c>
      <c r="K7971" t="s">
        <v>41</v>
      </c>
      <c r="L7971" t="s">
        <v>60</v>
      </c>
      <c r="M7971">
        <v>125000</v>
      </c>
      <c r="N7971"/>
      <c r="O7971" t="s">
        <v>16977</v>
      </c>
      <c r="P7971" t="s">
        <v>16978</v>
      </c>
    </row>
    <row r="7972" spans="1:16" x14ac:dyDescent="0.35">
      <c r="A7972" t="s">
        <v>1</v>
      </c>
      <c r="B7972" t="s">
        <v>1</v>
      </c>
      <c r="C7972" t="s">
        <v>12595</v>
      </c>
      <c r="D7972" t="s">
        <v>4526</v>
      </c>
      <c r="E7972" t="s">
        <v>88</v>
      </c>
      <c r="F7972" t="b">
        <v>0</v>
      </c>
      <c r="G7972" t="s">
        <v>40</v>
      </c>
      <c r="H7972" s="1">
        <v>46104.668263888889</v>
      </c>
      <c r="I7972" t="b">
        <v>1</v>
      </c>
      <c r="J7972" t="b">
        <v>0</v>
      </c>
      <c r="K7972" t="s">
        <v>40</v>
      </c>
      <c r="L7972" t="s">
        <v>74</v>
      </c>
      <c r="M7972"/>
      <c r="N7972">
        <v>61.8</v>
      </c>
      <c r="O7972" t="s">
        <v>9604</v>
      </c>
      <c r="P7972" t="s">
        <v>16979</v>
      </c>
    </row>
    <row r="7973" spans="1:16" x14ac:dyDescent="0.35">
      <c r="A7973" t="s">
        <v>2</v>
      </c>
      <c r="B7973" t="s">
        <v>2</v>
      </c>
      <c r="C7973" t="s">
        <v>3609</v>
      </c>
      <c r="D7973" t="s">
        <v>4526</v>
      </c>
      <c r="E7973" t="s">
        <v>88</v>
      </c>
      <c r="F7973" t="b">
        <v>0</v>
      </c>
      <c r="G7973" t="s">
        <v>65</v>
      </c>
      <c r="H7973" s="1">
        <v>46104.708761574067</v>
      </c>
      <c r="I7973" t="b">
        <v>0</v>
      </c>
      <c r="J7973" t="b">
        <v>0</v>
      </c>
      <c r="K7973" t="s">
        <v>41</v>
      </c>
      <c r="L7973" t="s">
        <v>74</v>
      </c>
      <c r="M7973"/>
      <c r="N7973">
        <v>47.5</v>
      </c>
      <c r="O7973" t="s">
        <v>16980</v>
      </c>
      <c r="P7973" t="s">
        <v>16981</v>
      </c>
    </row>
    <row r="7974" spans="1:16" x14ac:dyDescent="0.35">
      <c r="A7974" t="s">
        <v>0</v>
      </c>
      <c r="B7974" t="s">
        <v>16982</v>
      </c>
      <c r="C7974" t="s">
        <v>1647</v>
      </c>
      <c r="D7974" t="s">
        <v>4346</v>
      </c>
      <c r="E7974" t="s">
        <v>59</v>
      </c>
      <c r="F7974" t="b">
        <v>0</v>
      </c>
      <c r="G7974" t="s">
        <v>63</v>
      </c>
      <c r="H7974" s="1">
        <v>46104.718263888892</v>
      </c>
      <c r="I7974" t="b">
        <v>0</v>
      </c>
      <c r="J7974" t="b">
        <v>1</v>
      </c>
      <c r="K7974" t="s">
        <v>41</v>
      </c>
      <c r="L7974" t="s">
        <v>60</v>
      </c>
      <c r="M7974">
        <v>59000</v>
      </c>
      <c r="N7974"/>
      <c r="O7974" t="s">
        <v>16983</v>
      </c>
      <c r="P7974" t="s">
        <v>16984</v>
      </c>
    </row>
    <row r="7975" spans="1:16" x14ac:dyDescent="0.35">
      <c r="A7975" t="s">
        <v>2</v>
      </c>
      <c r="B7975" t="s">
        <v>16985</v>
      </c>
      <c r="C7975" t="s">
        <v>3609</v>
      </c>
      <c r="D7975" t="s">
        <v>4526</v>
      </c>
      <c r="E7975" t="s">
        <v>88</v>
      </c>
      <c r="F7975" t="b">
        <v>0</v>
      </c>
      <c r="G7975" t="s">
        <v>65</v>
      </c>
      <c r="H7975" s="1">
        <v>46104.750428240739</v>
      </c>
      <c r="I7975" t="b">
        <v>0</v>
      </c>
      <c r="J7975" t="b">
        <v>0</v>
      </c>
      <c r="K7975" t="s">
        <v>41</v>
      </c>
      <c r="L7975" t="s">
        <v>74</v>
      </c>
      <c r="M7975"/>
      <c r="N7975">
        <v>47.5</v>
      </c>
      <c r="O7975" t="s">
        <v>3546</v>
      </c>
      <c r="P7975" t="s">
        <v>16981</v>
      </c>
    </row>
    <row r="7976" spans="1:16" x14ac:dyDescent="0.35">
      <c r="A7976" t="s">
        <v>8</v>
      </c>
      <c r="B7976" t="s">
        <v>16986</v>
      </c>
      <c r="C7976" t="s">
        <v>211</v>
      </c>
      <c r="D7976" t="s">
        <v>4526</v>
      </c>
      <c r="E7976" t="s">
        <v>88</v>
      </c>
      <c r="F7976" t="b">
        <v>0</v>
      </c>
      <c r="G7976" t="s">
        <v>65</v>
      </c>
      <c r="H7976" s="1">
        <v>46104.750543981478</v>
      </c>
      <c r="I7976" t="b">
        <v>0</v>
      </c>
      <c r="J7976" t="b">
        <v>0</v>
      </c>
      <c r="K7976" t="s">
        <v>41</v>
      </c>
      <c r="L7976" t="s">
        <v>74</v>
      </c>
      <c r="M7976"/>
      <c r="N7976">
        <v>78.5</v>
      </c>
      <c r="O7976" t="s">
        <v>16987</v>
      </c>
      <c r="P7976" t="s">
        <v>1756</v>
      </c>
    </row>
    <row r="7977" spans="1:16" x14ac:dyDescent="0.35">
      <c r="A7977" t="s">
        <v>1</v>
      </c>
      <c r="B7977" t="s">
        <v>16988</v>
      </c>
      <c r="C7977" t="s">
        <v>218</v>
      </c>
      <c r="D7977" t="s">
        <v>2360</v>
      </c>
      <c r="E7977" t="s">
        <v>59</v>
      </c>
      <c r="F7977" t="b">
        <v>0</v>
      </c>
      <c r="G7977" t="s">
        <v>63</v>
      </c>
      <c r="H7977" s="1">
        <v>46104.759930555563</v>
      </c>
      <c r="I7977" t="b">
        <v>1</v>
      </c>
      <c r="J7977" t="b">
        <v>0</v>
      </c>
      <c r="K7977" t="s">
        <v>41</v>
      </c>
      <c r="L7977" t="s">
        <v>74</v>
      </c>
      <c r="M7977"/>
      <c r="N7977">
        <v>64</v>
      </c>
      <c r="O7977" t="s">
        <v>9480</v>
      </c>
      <c r="P7977" t="s">
        <v>16989</v>
      </c>
    </row>
    <row r="7978" spans="1:16" x14ac:dyDescent="0.35">
      <c r="A7978" t="s">
        <v>0</v>
      </c>
      <c r="B7978" t="s">
        <v>2061</v>
      </c>
      <c r="C7978" t="s">
        <v>172</v>
      </c>
      <c r="D7978" t="s">
        <v>2360</v>
      </c>
      <c r="E7978" t="s">
        <v>59</v>
      </c>
      <c r="F7978" t="b">
        <v>0</v>
      </c>
      <c r="G7978" t="s">
        <v>68</v>
      </c>
      <c r="H7978" s="1">
        <v>46104.79184027778</v>
      </c>
      <c r="I7978" t="b">
        <v>0</v>
      </c>
      <c r="J7978" t="b">
        <v>1</v>
      </c>
      <c r="K7978" t="s">
        <v>41</v>
      </c>
      <c r="L7978" t="s">
        <v>60</v>
      </c>
      <c r="M7978">
        <v>99425</v>
      </c>
      <c r="N7978"/>
      <c r="O7978" t="s">
        <v>1487</v>
      </c>
      <c r="P7978" t="s">
        <v>6976</v>
      </c>
    </row>
    <row r="7979" spans="1:16" x14ac:dyDescent="0.35">
      <c r="A7979" t="s">
        <v>8</v>
      </c>
      <c r="B7979" t="s">
        <v>16990</v>
      </c>
      <c r="C7979" t="s">
        <v>112</v>
      </c>
      <c r="D7979" t="s">
        <v>4526</v>
      </c>
      <c r="E7979" t="s">
        <v>59</v>
      </c>
      <c r="F7979" t="b">
        <v>0</v>
      </c>
      <c r="G7979" t="s">
        <v>65</v>
      </c>
      <c r="H7979" s="1">
        <v>46104.792164351849</v>
      </c>
      <c r="I7979" t="b">
        <v>0</v>
      </c>
      <c r="J7979" t="b">
        <v>0</v>
      </c>
      <c r="K7979" t="s">
        <v>41</v>
      </c>
      <c r="L7979" t="s">
        <v>60</v>
      </c>
      <c r="M7979">
        <v>275000</v>
      </c>
      <c r="N7979"/>
      <c r="O7979" t="s">
        <v>101</v>
      </c>
      <c r="P7979" t="s">
        <v>16991</v>
      </c>
    </row>
    <row r="7980" spans="1:16" x14ac:dyDescent="0.35">
      <c r="A7980" t="s">
        <v>3</v>
      </c>
      <c r="B7980" t="s">
        <v>286</v>
      </c>
      <c r="C7980" t="s">
        <v>947</v>
      </c>
      <c r="D7980" t="s">
        <v>2360</v>
      </c>
      <c r="E7980" t="s">
        <v>59</v>
      </c>
      <c r="F7980" t="b">
        <v>0</v>
      </c>
      <c r="G7980" t="s">
        <v>68</v>
      </c>
      <c r="H7980" s="1">
        <v>46104.833506944437</v>
      </c>
      <c r="I7980" t="b">
        <v>0</v>
      </c>
      <c r="J7980" t="b">
        <v>1</v>
      </c>
      <c r="K7980" t="s">
        <v>41</v>
      </c>
      <c r="L7980" t="s">
        <v>60</v>
      </c>
      <c r="M7980">
        <v>80000</v>
      </c>
      <c r="N7980"/>
      <c r="O7980" t="s">
        <v>7400</v>
      </c>
      <c r="P7980" t="s">
        <v>2084</v>
      </c>
    </row>
    <row r="7981" spans="1:16" x14ac:dyDescent="0.35">
      <c r="A7981" t="s">
        <v>2</v>
      </c>
      <c r="B7981" t="s">
        <v>248</v>
      </c>
      <c r="C7981" t="s">
        <v>16992</v>
      </c>
      <c r="D7981" t="s">
        <v>5349</v>
      </c>
      <c r="E7981" t="s">
        <v>59</v>
      </c>
      <c r="F7981" t="b">
        <v>0</v>
      </c>
      <c r="G7981" t="s">
        <v>73</v>
      </c>
      <c r="H7981" s="1">
        <v>46104.833993055552</v>
      </c>
      <c r="I7981" t="b">
        <v>0</v>
      </c>
      <c r="J7981" t="b">
        <v>0</v>
      </c>
      <c r="K7981" t="s">
        <v>41</v>
      </c>
      <c r="L7981" t="s">
        <v>60</v>
      </c>
      <c r="M7981">
        <v>120000</v>
      </c>
      <c r="N7981"/>
      <c r="O7981" t="s">
        <v>16993</v>
      </c>
      <c r="P7981" t="s">
        <v>16994</v>
      </c>
    </row>
    <row r="7982" spans="1:16" x14ac:dyDescent="0.35">
      <c r="A7982" t="s">
        <v>7</v>
      </c>
      <c r="B7982" t="s">
        <v>7</v>
      </c>
      <c r="C7982" t="s">
        <v>1647</v>
      </c>
      <c r="D7982" t="s">
        <v>3149</v>
      </c>
      <c r="E7982" t="s">
        <v>88</v>
      </c>
      <c r="F7982" t="b">
        <v>0</v>
      </c>
      <c r="G7982" t="s">
        <v>63</v>
      </c>
      <c r="H7982" s="1">
        <v>46104.843263888892</v>
      </c>
      <c r="I7982" t="b">
        <v>1</v>
      </c>
      <c r="J7982" t="b">
        <v>0</v>
      </c>
      <c r="K7982" t="s">
        <v>41</v>
      </c>
      <c r="L7982" t="s">
        <v>74</v>
      </c>
      <c r="M7982"/>
      <c r="N7982">
        <v>60</v>
      </c>
      <c r="O7982" t="s">
        <v>3149</v>
      </c>
      <c r="P7982" t="s">
        <v>13725</v>
      </c>
    </row>
    <row r="7983" spans="1:16" x14ac:dyDescent="0.35">
      <c r="A7983" t="s">
        <v>1</v>
      </c>
      <c r="B7983" t="s">
        <v>3089</v>
      </c>
      <c r="C7983" t="s">
        <v>71</v>
      </c>
      <c r="D7983" t="s">
        <v>4526</v>
      </c>
      <c r="E7983" t="s">
        <v>88</v>
      </c>
      <c r="F7983" t="b">
        <v>0</v>
      </c>
      <c r="G7983" t="s">
        <v>73</v>
      </c>
      <c r="H7983" s="1">
        <v>46104.87604166667</v>
      </c>
      <c r="I7983" t="b">
        <v>0</v>
      </c>
      <c r="J7983" t="b">
        <v>0</v>
      </c>
      <c r="K7983" t="s">
        <v>41</v>
      </c>
      <c r="L7983" t="s">
        <v>74</v>
      </c>
      <c r="M7983"/>
      <c r="N7983">
        <v>57.25</v>
      </c>
      <c r="O7983" t="s">
        <v>853</v>
      </c>
      <c r="P7983" t="s">
        <v>16995</v>
      </c>
    </row>
    <row r="7984" spans="1:16" x14ac:dyDescent="0.35">
      <c r="A7984" t="s">
        <v>2</v>
      </c>
      <c r="B7984" t="s">
        <v>16996</v>
      </c>
      <c r="C7984" t="s">
        <v>3609</v>
      </c>
      <c r="D7984" t="s">
        <v>4346</v>
      </c>
      <c r="E7984" t="s">
        <v>59</v>
      </c>
      <c r="F7984" t="b">
        <v>0</v>
      </c>
      <c r="G7984" t="s">
        <v>65</v>
      </c>
      <c r="H7984" s="1">
        <v>46104.917094907411</v>
      </c>
      <c r="I7984" t="b">
        <v>0</v>
      </c>
      <c r="J7984" t="b">
        <v>0</v>
      </c>
      <c r="K7984" t="s">
        <v>41</v>
      </c>
      <c r="L7984" t="s">
        <v>74</v>
      </c>
      <c r="M7984"/>
      <c r="N7984">
        <v>47.17</v>
      </c>
      <c r="O7984" t="s">
        <v>1075</v>
      </c>
      <c r="P7984" t="s">
        <v>16981</v>
      </c>
    </row>
    <row r="7985" spans="1:16" x14ac:dyDescent="0.35">
      <c r="A7985" t="s">
        <v>2</v>
      </c>
      <c r="B7985" t="s">
        <v>16997</v>
      </c>
      <c r="C7985" t="s">
        <v>112</v>
      </c>
      <c r="D7985" t="s">
        <v>4346</v>
      </c>
      <c r="E7985" t="s">
        <v>88</v>
      </c>
      <c r="F7985" t="b">
        <v>0</v>
      </c>
      <c r="G7985" t="s">
        <v>65</v>
      </c>
      <c r="H7985" s="1">
        <v>46104.917094907411</v>
      </c>
      <c r="I7985" t="b">
        <v>0</v>
      </c>
      <c r="J7985" t="b">
        <v>0</v>
      </c>
      <c r="K7985" t="s">
        <v>41</v>
      </c>
      <c r="L7985" t="s">
        <v>74</v>
      </c>
      <c r="M7985"/>
      <c r="N7985">
        <v>97.5</v>
      </c>
      <c r="O7985" t="s">
        <v>8563</v>
      </c>
      <c r="P7985" t="s">
        <v>16998</v>
      </c>
    </row>
    <row r="7986" spans="1:16" x14ac:dyDescent="0.35">
      <c r="A7986" t="s">
        <v>8</v>
      </c>
      <c r="B7986" t="s">
        <v>16999</v>
      </c>
      <c r="C7986" t="s">
        <v>112</v>
      </c>
      <c r="D7986" t="s">
        <v>4526</v>
      </c>
      <c r="E7986" t="s">
        <v>59</v>
      </c>
      <c r="F7986" t="b">
        <v>0</v>
      </c>
      <c r="G7986" t="s">
        <v>65</v>
      </c>
      <c r="H7986" s="1">
        <v>46104.917187500003</v>
      </c>
      <c r="I7986" t="b">
        <v>0</v>
      </c>
      <c r="J7986" t="b">
        <v>0</v>
      </c>
      <c r="K7986" t="s">
        <v>41</v>
      </c>
      <c r="L7986" t="s">
        <v>60</v>
      </c>
      <c r="M7986">
        <v>450000</v>
      </c>
      <c r="N7986"/>
      <c r="O7986" t="s">
        <v>10690</v>
      </c>
      <c r="P7986" t="s">
        <v>10691</v>
      </c>
    </row>
    <row r="7987" spans="1:16" x14ac:dyDescent="0.35">
      <c r="A7987" t="s">
        <v>6</v>
      </c>
      <c r="B7987" t="s">
        <v>17000</v>
      </c>
      <c r="C7987" t="s">
        <v>86</v>
      </c>
      <c r="D7987" t="s">
        <v>2360</v>
      </c>
      <c r="E7987" t="s">
        <v>59</v>
      </c>
      <c r="F7987" t="b">
        <v>0</v>
      </c>
      <c r="G7987" t="s">
        <v>77</v>
      </c>
      <c r="H7987" s="1">
        <v>46104.917245370372</v>
      </c>
      <c r="I7987" t="b">
        <v>0</v>
      </c>
      <c r="J7987" t="b">
        <v>1</v>
      </c>
      <c r="K7987" t="s">
        <v>41</v>
      </c>
      <c r="L7987" t="s">
        <v>60</v>
      </c>
      <c r="M7987">
        <v>322000</v>
      </c>
      <c r="N7987"/>
      <c r="O7987" t="s">
        <v>17001</v>
      </c>
      <c r="P7987" t="s">
        <v>622</v>
      </c>
    </row>
    <row r="7988" spans="1:16" x14ac:dyDescent="0.35">
      <c r="A7988" t="s">
        <v>2</v>
      </c>
      <c r="B7988" t="s">
        <v>213</v>
      </c>
      <c r="C7988" t="s">
        <v>207</v>
      </c>
      <c r="D7988" t="s">
        <v>4562</v>
      </c>
      <c r="E7988" t="s">
        <v>59</v>
      </c>
      <c r="F7988" t="b">
        <v>0</v>
      </c>
      <c r="G7988" t="s">
        <v>63</v>
      </c>
      <c r="H7988" s="1">
        <v>46104.926655092589</v>
      </c>
      <c r="I7988" t="b">
        <v>0</v>
      </c>
      <c r="J7988" t="b">
        <v>1</v>
      </c>
      <c r="K7988" t="s">
        <v>41</v>
      </c>
      <c r="L7988" t="s">
        <v>60</v>
      </c>
      <c r="M7988">
        <v>275000</v>
      </c>
      <c r="N7988"/>
      <c r="O7988" t="s">
        <v>17002</v>
      </c>
      <c r="P7988" t="s">
        <v>17003</v>
      </c>
    </row>
    <row r="7989" spans="1:16" x14ac:dyDescent="0.35">
      <c r="A7989" t="s">
        <v>2</v>
      </c>
      <c r="B7989" t="s">
        <v>17004</v>
      </c>
      <c r="C7989" t="s">
        <v>165</v>
      </c>
      <c r="D7989" t="s">
        <v>2360</v>
      </c>
      <c r="E7989" t="s">
        <v>59</v>
      </c>
      <c r="F7989" t="b">
        <v>0</v>
      </c>
      <c r="G7989" t="s">
        <v>73</v>
      </c>
      <c r="H7989" s="1">
        <v>46104.958460648151</v>
      </c>
      <c r="I7989" t="b">
        <v>0</v>
      </c>
      <c r="J7989" t="b">
        <v>1</v>
      </c>
      <c r="K7989" t="s">
        <v>41</v>
      </c>
      <c r="L7989" t="s">
        <v>60</v>
      </c>
      <c r="M7989">
        <v>140000</v>
      </c>
      <c r="N7989"/>
      <c r="O7989" t="s">
        <v>1355</v>
      </c>
      <c r="P7989" t="s">
        <v>2802</v>
      </c>
    </row>
    <row r="7990" spans="1:16" x14ac:dyDescent="0.35">
      <c r="A7990" t="s">
        <v>1</v>
      </c>
      <c r="B7990" t="s">
        <v>17005</v>
      </c>
      <c r="C7990" t="s">
        <v>172</v>
      </c>
      <c r="D7990" t="s">
        <v>4346</v>
      </c>
      <c r="E7990" t="s">
        <v>59</v>
      </c>
      <c r="F7990" t="b">
        <v>0</v>
      </c>
      <c r="G7990" t="s">
        <v>68</v>
      </c>
      <c r="H7990" s="1">
        <v>46104.959456018521</v>
      </c>
      <c r="I7990" t="b">
        <v>0</v>
      </c>
      <c r="J7990" t="b">
        <v>1</v>
      </c>
      <c r="K7990" t="s">
        <v>41</v>
      </c>
      <c r="L7990" t="s">
        <v>60</v>
      </c>
      <c r="M7990">
        <v>114500</v>
      </c>
      <c r="N7990"/>
      <c r="O7990" t="s">
        <v>3387</v>
      </c>
      <c r="P7990" t="s">
        <v>17006</v>
      </c>
    </row>
    <row r="7991" spans="1:16" x14ac:dyDescent="0.35">
      <c r="A7991" t="s">
        <v>0</v>
      </c>
      <c r="B7991" t="s">
        <v>17007</v>
      </c>
      <c r="C7991" t="s">
        <v>97</v>
      </c>
      <c r="D7991" t="s">
        <v>3173</v>
      </c>
      <c r="E7991" t="s">
        <v>232</v>
      </c>
      <c r="F7991" t="b">
        <v>0</v>
      </c>
      <c r="G7991" t="s">
        <v>89</v>
      </c>
      <c r="H7991" s="1">
        <v>46105.000856481478</v>
      </c>
      <c r="I7991" t="b">
        <v>1</v>
      </c>
      <c r="J7991" t="b">
        <v>0</v>
      </c>
      <c r="K7991" t="s">
        <v>41</v>
      </c>
      <c r="L7991" t="s">
        <v>60</v>
      </c>
      <c r="M7991">
        <v>109000</v>
      </c>
      <c r="N7991"/>
      <c r="O7991" t="s">
        <v>371</v>
      </c>
      <c r="P7991" t="s">
        <v>12800</v>
      </c>
    </row>
    <row r="7992" spans="1:16" x14ac:dyDescent="0.35">
      <c r="A7992" t="s">
        <v>1</v>
      </c>
      <c r="B7992" t="s">
        <v>17008</v>
      </c>
      <c r="C7992" t="s">
        <v>76</v>
      </c>
      <c r="D7992" t="s">
        <v>4346</v>
      </c>
      <c r="E7992" t="s">
        <v>59</v>
      </c>
      <c r="F7992" t="b">
        <v>1</v>
      </c>
      <c r="G7992" t="s">
        <v>77</v>
      </c>
      <c r="H7992" s="1">
        <v>46105.000960648147</v>
      </c>
      <c r="I7992" t="b">
        <v>0</v>
      </c>
      <c r="J7992" t="b">
        <v>1</v>
      </c>
      <c r="K7992" t="s">
        <v>41</v>
      </c>
      <c r="L7992" t="s">
        <v>60</v>
      </c>
      <c r="M7992">
        <v>127500</v>
      </c>
      <c r="N7992"/>
      <c r="O7992" t="s">
        <v>3464</v>
      </c>
      <c r="P7992" t="s">
        <v>17009</v>
      </c>
    </row>
    <row r="7993" spans="1:16" x14ac:dyDescent="0.35">
      <c r="A7993" t="s">
        <v>1</v>
      </c>
      <c r="B7993" t="s">
        <v>17010</v>
      </c>
      <c r="C7993" t="s">
        <v>227</v>
      </c>
      <c r="D7993" t="s">
        <v>2360</v>
      </c>
      <c r="E7993" t="s">
        <v>59</v>
      </c>
      <c r="F7993" t="b">
        <v>0</v>
      </c>
      <c r="G7993" t="s">
        <v>77</v>
      </c>
      <c r="H7993" s="1">
        <v>46105.000960648147</v>
      </c>
      <c r="I7993" t="b">
        <v>0</v>
      </c>
      <c r="J7993" t="b">
        <v>1</v>
      </c>
      <c r="K7993" t="s">
        <v>41</v>
      </c>
      <c r="L7993" t="s">
        <v>60</v>
      </c>
      <c r="M7993">
        <v>115000</v>
      </c>
      <c r="N7993"/>
      <c r="O7993" t="s">
        <v>17011</v>
      </c>
      <c r="P7993" t="s">
        <v>17012</v>
      </c>
    </row>
    <row r="7994" spans="1:16" x14ac:dyDescent="0.35">
      <c r="A7994" t="s">
        <v>6</v>
      </c>
      <c r="B7994" t="s">
        <v>17013</v>
      </c>
      <c r="C7994" t="s">
        <v>13</v>
      </c>
      <c r="D7994" t="s">
        <v>3761</v>
      </c>
      <c r="E7994" t="s">
        <v>59</v>
      </c>
      <c r="F7994" t="b">
        <v>0</v>
      </c>
      <c r="G7994" t="s">
        <v>13</v>
      </c>
      <c r="H7994" s="1">
        <v>46105.001944444448</v>
      </c>
      <c r="I7994" t="b">
        <v>0</v>
      </c>
      <c r="J7994" t="b">
        <v>0</v>
      </c>
      <c r="K7994" t="s">
        <v>13</v>
      </c>
      <c r="L7994" t="s">
        <v>60</v>
      </c>
      <c r="M7994">
        <v>87500</v>
      </c>
      <c r="N7994"/>
      <c r="O7994" t="s">
        <v>17014</v>
      </c>
      <c r="P7994" t="s">
        <v>3004</v>
      </c>
    </row>
    <row r="7995" spans="1:16" x14ac:dyDescent="0.35">
      <c r="A7995" t="s">
        <v>0</v>
      </c>
      <c r="B7995" t="s">
        <v>17015</v>
      </c>
      <c r="C7995" t="s">
        <v>19</v>
      </c>
      <c r="D7995" t="s">
        <v>4518</v>
      </c>
      <c r="E7995" t="s">
        <v>621</v>
      </c>
      <c r="F7995" t="b">
        <v>0</v>
      </c>
      <c r="G7995" t="s">
        <v>19</v>
      </c>
      <c r="H7995" s="1">
        <v>46105.002384259264</v>
      </c>
      <c r="I7995" t="b">
        <v>1</v>
      </c>
      <c r="J7995" t="b">
        <v>0</v>
      </c>
      <c r="K7995" t="s">
        <v>19</v>
      </c>
      <c r="L7995" t="s">
        <v>60</v>
      </c>
      <c r="M7995">
        <v>50000</v>
      </c>
      <c r="N7995"/>
      <c r="O7995" t="s">
        <v>4519</v>
      </c>
    </row>
    <row r="7996" spans="1:16" x14ac:dyDescent="0.35">
      <c r="A7996" t="s">
        <v>7</v>
      </c>
      <c r="B7996" t="s">
        <v>17016</v>
      </c>
      <c r="C7996" t="s">
        <v>5815</v>
      </c>
      <c r="D7996" t="s">
        <v>4346</v>
      </c>
      <c r="E7996" t="s">
        <v>59</v>
      </c>
      <c r="F7996" t="b">
        <v>0</v>
      </c>
      <c r="G7996" t="s">
        <v>20</v>
      </c>
      <c r="H7996" s="1">
        <v>46105.009027777778</v>
      </c>
      <c r="I7996" t="b">
        <v>1</v>
      </c>
      <c r="J7996" t="b">
        <v>0</v>
      </c>
      <c r="K7996" t="s">
        <v>20</v>
      </c>
      <c r="L7996" t="s">
        <v>60</v>
      </c>
      <c r="M7996">
        <v>80000</v>
      </c>
      <c r="N7996"/>
      <c r="O7996" t="s">
        <v>17017</v>
      </c>
      <c r="P7996" t="s">
        <v>464</v>
      </c>
    </row>
    <row r="7997" spans="1:16" x14ac:dyDescent="0.35">
      <c r="A7997" t="s">
        <v>6</v>
      </c>
      <c r="B7997" t="s">
        <v>17018</v>
      </c>
      <c r="C7997" t="s">
        <v>472</v>
      </c>
      <c r="D7997" t="s">
        <v>4346</v>
      </c>
      <c r="E7997" t="s">
        <v>59</v>
      </c>
      <c r="F7997" t="b">
        <v>0</v>
      </c>
      <c r="G7997" t="s">
        <v>65</v>
      </c>
      <c r="H7997" s="1">
        <v>46105.042164351849</v>
      </c>
      <c r="I7997" t="b">
        <v>0</v>
      </c>
      <c r="J7997" t="b">
        <v>1</v>
      </c>
      <c r="K7997" t="s">
        <v>41</v>
      </c>
      <c r="L7997" t="s">
        <v>60</v>
      </c>
      <c r="M7997">
        <v>127625</v>
      </c>
      <c r="N7997"/>
      <c r="O7997" t="s">
        <v>446</v>
      </c>
      <c r="P7997" t="s">
        <v>10402</v>
      </c>
    </row>
    <row r="7998" spans="1:16" x14ac:dyDescent="0.35">
      <c r="A7998" t="s">
        <v>2</v>
      </c>
      <c r="B7998" t="s">
        <v>213</v>
      </c>
      <c r="C7998" t="s">
        <v>4765</v>
      </c>
      <c r="D7998" t="s">
        <v>4346</v>
      </c>
      <c r="E7998" t="s">
        <v>59</v>
      </c>
      <c r="F7998" t="b">
        <v>0</v>
      </c>
      <c r="G7998" t="s">
        <v>40</v>
      </c>
      <c r="H7998" s="1">
        <v>46105.043136574073</v>
      </c>
      <c r="I7998" t="b">
        <v>0</v>
      </c>
      <c r="J7998" t="b">
        <v>0</v>
      </c>
      <c r="K7998" t="s">
        <v>40</v>
      </c>
      <c r="L7998" t="s">
        <v>60</v>
      </c>
      <c r="M7998">
        <v>130000</v>
      </c>
      <c r="N7998"/>
      <c r="O7998" t="s">
        <v>101</v>
      </c>
    </row>
    <row r="7999" spans="1:16" x14ac:dyDescent="0.35">
      <c r="A7999" t="s">
        <v>0</v>
      </c>
      <c r="B7999" t="s">
        <v>6215</v>
      </c>
      <c r="C7999" t="s">
        <v>11229</v>
      </c>
      <c r="D7999" t="s">
        <v>4633</v>
      </c>
      <c r="E7999" t="s">
        <v>59</v>
      </c>
      <c r="F7999" t="b">
        <v>0</v>
      </c>
      <c r="G7999" t="s">
        <v>40</v>
      </c>
      <c r="H7999" s="1">
        <v>46105.084780092591</v>
      </c>
      <c r="I7999" t="b">
        <v>0</v>
      </c>
      <c r="J7999" t="b">
        <v>0</v>
      </c>
      <c r="K7999" t="s">
        <v>40</v>
      </c>
      <c r="L7999" t="s">
        <v>60</v>
      </c>
      <c r="M7999">
        <v>37500</v>
      </c>
      <c r="N7999"/>
      <c r="O7999" t="s">
        <v>4633</v>
      </c>
      <c r="P7999" t="s">
        <v>12509</v>
      </c>
    </row>
    <row r="8000" spans="1:16" x14ac:dyDescent="0.35">
      <c r="A8000" t="s">
        <v>6</v>
      </c>
      <c r="B8000" t="s">
        <v>17019</v>
      </c>
      <c r="C8000" t="s">
        <v>886</v>
      </c>
      <c r="D8000" t="s">
        <v>4562</v>
      </c>
      <c r="E8000" t="s">
        <v>59</v>
      </c>
      <c r="F8000" t="b">
        <v>0</v>
      </c>
      <c r="G8000" t="s">
        <v>89</v>
      </c>
      <c r="H8000" s="1">
        <v>46105.250752314823</v>
      </c>
      <c r="I8000" t="b">
        <v>0</v>
      </c>
      <c r="J8000" t="b">
        <v>1</v>
      </c>
      <c r="K8000" t="s">
        <v>41</v>
      </c>
      <c r="L8000" t="s">
        <v>60</v>
      </c>
      <c r="M8000">
        <v>90000</v>
      </c>
      <c r="N8000"/>
      <c r="O8000" t="s">
        <v>2610</v>
      </c>
      <c r="P8000" t="s">
        <v>3038</v>
      </c>
    </row>
    <row r="8001" spans="1:16" x14ac:dyDescent="0.35">
      <c r="A8001" t="s">
        <v>8</v>
      </c>
      <c r="B8001" t="s">
        <v>17020</v>
      </c>
      <c r="C8001" t="s">
        <v>1475</v>
      </c>
      <c r="D8001" t="s">
        <v>16554</v>
      </c>
      <c r="E8001" t="s">
        <v>59</v>
      </c>
      <c r="F8001" t="b">
        <v>0</v>
      </c>
      <c r="G8001" t="s">
        <v>89</v>
      </c>
      <c r="H8001" s="1">
        <v>46105.29241898148</v>
      </c>
      <c r="I8001" t="b">
        <v>0</v>
      </c>
      <c r="J8001" t="b">
        <v>1</v>
      </c>
      <c r="K8001" t="s">
        <v>41</v>
      </c>
      <c r="L8001" t="s">
        <v>60</v>
      </c>
      <c r="M8001">
        <v>116063</v>
      </c>
      <c r="N8001"/>
      <c r="O8001" t="s">
        <v>17021</v>
      </c>
    </row>
    <row r="8002" spans="1:16" x14ac:dyDescent="0.35">
      <c r="A8002" t="s">
        <v>0</v>
      </c>
      <c r="B8002" t="s">
        <v>17022</v>
      </c>
      <c r="C8002" t="s">
        <v>498</v>
      </c>
      <c r="D8002" t="s">
        <v>5349</v>
      </c>
      <c r="E8002" t="s">
        <v>59</v>
      </c>
      <c r="F8002" t="b">
        <v>0</v>
      </c>
      <c r="G8002" t="s">
        <v>89</v>
      </c>
      <c r="H8002" s="1">
        <v>46105.333749999998</v>
      </c>
      <c r="I8002" t="b">
        <v>0</v>
      </c>
      <c r="J8002" t="b">
        <v>1</v>
      </c>
      <c r="K8002" t="s">
        <v>41</v>
      </c>
      <c r="L8002" t="s">
        <v>60</v>
      </c>
      <c r="M8002">
        <v>102500</v>
      </c>
      <c r="N8002"/>
      <c r="O8002" t="s">
        <v>17023</v>
      </c>
      <c r="P8002" t="s">
        <v>17024</v>
      </c>
    </row>
    <row r="8003" spans="1:16" x14ac:dyDescent="0.35">
      <c r="A8003" t="s">
        <v>1</v>
      </c>
      <c r="B8003" t="s">
        <v>17025</v>
      </c>
      <c r="C8003" t="s">
        <v>162</v>
      </c>
      <c r="D8003" t="s">
        <v>4526</v>
      </c>
      <c r="E8003" t="s">
        <v>59</v>
      </c>
      <c r="F8003" t="b">
        <v>0</v>
      </c>
      <c r="G8003" t="s">
        <v>73</v>
      </c>
      <c r="H8003" s="1">
        <v>46105.376006944447</v>
      </c>
      <c r="I8003" t="b">
        <v>1</v>
      </c>
      <c r="J8003" t="b">
        <v>0</v>
      </c>
      <c r="K8003" t="s">
        <v>41</v>
      </c>
      <c r="L8003" t="s">
        <v>60</v>
      </c>
      <c r="M8003">
        <v>140000</v>
      </c>
      <c r="N8003"/>
      <c r="O8003" t="s">
        <v>17026</v>
      </c>
      <c r="P8003" t="s">
        <v>17027</v>
      </c>
    </row>
    <row r="8004" spans="1:16" x14ac:dyDescent="0.35">
      <c r="A8004" t="s">
        <v>3</v>
      </c>
      <c r="B8004" t="s">
        <v>1257</v>
      </c>
      <c r="C8004" t="s">
        <v>913</v>
      </c>
      <c r="D8004" t="s">
        <v>4526</v>
      </c>
      <c r="E8004" t="s">
        <v>59</v>
      </c>
      <c r="F8004" t="b">
        <v>0</v>
      </c>
      <c r="G8004" t="s">
        <v>20</v>
      </c>
      <c r="H8004" s="1">
        <v>46105.38380787037</v>
      </c>
      <c r="I8004" t="b">
        <v>1</v>
      </c>
      <c r="J8004" t="b">
        <v>0</v>
      </c>
      <c r="K8004" t="s">
        <v>20</v>
      </c>
      <c r="L8004" t="s">
        <v>60</v>
      </c>
      <c r="M8004">
        <v>110000</v>
      </c>
      <c r="N8004"/>
      <c r="O8004" t="s">
        <v>8149</v>
      </c>
    </row>
    <row r="8005" spans="1:16" x14ac:dyDescent="0.35">
      <c r="A8005" t="s">
        <v>3</v>
      </c>
      <c r="B8005" t="s">
        <v>17028</v>
      </c>
      <c r="C8005" t="s">
        <v>913</v>
      </c>
      <c r="D8005" t="s">
        <v>4526</v>
      </c>
      <c r="E8005" t="s">
        <v>59</v>
      </c>
      <c r="F8005" t="b">
        <v>0</v>
      </c>
      <c r="G8005" t="s">
        <v>20</v>
      </c>
      <c r="H8005" s="1">
        <v>46105.425474537027</v>
      </c>
      <c r="I8005" t="b">
        <v>0</v>
      </c>
      <c r="J8005" t="b">
        <v>0</v>
      </c>
      <c r="K8005" t="s">
        <v>20</v>
      </c>
      <c r="L8005" t="s">
        <v>60</v>
      </c>
      <c r="M8005">
        <v>110000</v>
      </c>
      <c r="N8005"/>
      <c r="O8005" t="s">
        <v>8149</v>
      </c>
    </row>
    <row r="8006" spans="1:16" x14ac:dyDescent="0.35">
      <c r="A8006" t="s">
        <v>2</v>
      </c>
      <c r="B8006" t="s">
        <v>2</v>
      </c>
      <c r="C8006" t="s">
        <v>1080</v>
      </c>
      <c r="D8006" t="s">
        <v>4346</v>
      </c>
      <c r="E8006" t="s">
        <v>59</v>
      </c>
      <c r="F8006" t="b">
        <v>0</v>
      </c>
      <c r="G8006" t="s">
        <v>68</v>
      </c>
      <c r="H8006" s="1">
        <v>46105.459027777782</v>
      </c>
      <c r="I8006" t="b">
        <v>0</v>
      </c>
      <c r="J8006" t="b">
        <v>1</v>
      </c>
      <c r="K8006" t="s">
        <v>41</v>
      </c>
      <c r="L8006" t="s">
        <v>60</v>
      </c>
      <c r="M8006">
        <v>100000</v>
      </c>
      <c r="N8006"/>
      <c r="O8006" t="s">
        <v>17029</v>
      </c>
      <c r="P8006" t="s">
        <v>17030</v>
      </c>
    </row>
    <row r="8007" spans="1:16" x14ac:dyDescent="0.35">
      <c r="A8007" t="s">
        <v>1</v>
      </c>
      <c r="B8007" t="s">
        <v>17031</v>
      </c>
      <c r="C8007" t="s">
        <v>76</v>
      </c>
      <c r="D8007" t="s">
        <v>5790</v>
      </c>
      <c r="E8007" t="s">
        <v>88</v>
      </c>
      <c r="F8007" t="b">
        <v>1</v>
      </c>
      <c r="G8007" t="s">
        <v>40</v>
      </c>
      <c r="H8007" s="1">
        <v>46105.501458333332</v>
      </c>
      <c r="I8007" t="b">
        <v>1</v>
      </c>
      <c r="J8007" t="b">
        <v>0</v>
      </c>
      <c r="K8007" t="s">
        <v>40</v>
      </c>
      <c r="L8007" t="s">
        <v>60</v>
      </c>
      <c r="M8007">
        <v>480000</v>
      </c>
      <c r="N8007"/>
      <c r="O8007" t="s">
        <v>17032</v>
      </c>
      <c r="P8007" t="s">
        <v>2834</v>
      </c>
    </row>
    <row r="8008" spans="1:16" x14ac:dyDescent="0.35">
      <c r="A8008" t="s">
        <v>3</v>
      </c>
      <c r="B8008" t="s">
        <v>243</v>
      </c>
      <c r="C8008" t="s">
        <v>181</v>
      </c>
      <c r="D8008" t="s">
        <v>4526</v>
      </c>
      <c r="E8008" t="s">
        <v>88</v>
      </c>
      <c r="F8008" t="b">
        <v>0</v>
      </c>
      <c r="G8008" t="s">
        <v>89</v>
      </c>
      <c r="H8008" s="1">
        <v>46105.542083333326</v>
      </c>
      <c r="I8008" t="b">
        <v>1</v>
      </c>
      <c r="J8008" t="b">
        <v>0</v>
      </c>
      <c r="K8008" t="s">
        <v>41</v>
      </c>
      <c r="L8008" t="s">
        <v>74</v>
      </c>
      <c r="M8008"/>
      <c r="N8008">
        <v>37.5</v>
      </c>
      <c r="O8008" t="s">
        <v>2068</v>
      </c>
      <c r="P8008" t="s">
        <v>171</v>
      </c>
    </row>
    <row r="8009" spans="1:16" x14ac:dyDescent="0.35">
      <c r="A8009" t="s">
        <v>6</v>
      </c>
      <c r="B8009" t="s">
        <v>17000</v>
      </c>
      <c r="C8009" t="s">
        <v>382</v>
      </c>
      <c r="D8009" t="s">
        <v>4346</v>
      </c>
      <c r="E8009" t="s">
        <v>59</v>
      </c>
      <c r="F8009" t="b">
        <v>0</v>
      </c>
      <c r="G8009" t="s">
        <v>77</v>
      </c>
      <c r="H8009" s="1">
        <v>46105.542222222219</v>
      </c>
      <c r="I8009" t="b">
        <v>0</v>
      </c>
      <c r="J8009" t="b">
        <v>1</v>
      </c>
      <c r="K8009" t="s">
        <v>41</v>
      </c>
      <c r="L8009" t="s">
        <v>60</v>
      </c>
      <c r="M8009">
        <v>206500</v>
      </c>
      <c r="N8009"/>
      <c r="O8009" t="s">
        <v>6280</v>
      </c>
      <c r="P8009" t="s">
        <v>622</v>
      </c>
    </row>
    <row r="8010" spans="1:16" x14ac:dyDescent="0.35">
      <c r="A8010" t="s">
        <v>2</v>
      </c>
      <c r="B8010" t="s">
        <v>17033</v>
      </c>
      <c r="C8010" t="s">
        <v>5026</v>
      </c>
      <c r="D8010" t="s">
        <v>5018</v>
      </c>
      <c r="E8010" t="s">
        <v>59</v>
      </c>
      <c r="F8010" t="b">
        <v>0</v>
      </c>
      <c r="G8010" t="s">
        <v>40</v>
      </c>
      <c r="H8010" s="1">
        <v>46105.543078703697</v>
      </c>
      <c r="I8010" t="b">
        <v>0</v>
      </c>
      <c r="J8010" t="b">
        <v>0</v>
      </c>
      <c r="K8010" t="s">
        <v>40</v>
      </c>
      <c r="L8010" t="s">
        <v>60</v>
      </c>
      <c r="M8010">
        <v>70000</v>
      </c>
      <c r="N8010"/>
      <c r="O8010" t="s">
        <v>3442</v>
      </c>
      <c r="P8010" t="s">
        <v>17034</v>
      </c>
    </row>
    <row r="8011" spans="1:16" x14ac:dyDescent="0.35">
      <c r="A8011" t="s">
        <v>8</v>
      </c>
      <c r="B8011" t="s">
        <v>17035</v>
      </c>
      <c r="C8011" t="s">
        <v>190</v>
      </c>
      <c r="D8011" t="s">
        <v>4526</v>
      </c>
      <c r="E8011" t="s">
        <v>88</v>
      </c>
      <c r="F8011" t="b">
        <v>0</v>
      </c>
      <c r="G8011" t="s">
        <v>73</v>
      </c>
      <c r="H8011" s="1">
        <v>46105.584363425929</v>
      </c>
      <c r="I8011" t="b">
        <v>0</v>
      </c>
      <c r="J8011" t="b">
        <v>0</v>
      </c>
      <c r="K8011" t="s">
        <v>41</v>
      </c>
      <c r="L8011" t="s">
        <v>74</v>
      </c>
      <c r="M8011"/>
      <c r="N8011">
        <v>49.5</v>
      </c>
      <c r="O8011" t="s">
        <v>1200</v>
      </c>
      <c r="P8011" t="s">
        <v>1178</v>
      </c>
    </row>
    <row r="8012" spans="1:16" x14ac:dyDescent="0.35">
      <c r="A8012" t="s">
        <v>3</v>
      </c>
      <c r="B8012" t="s">
        <v>17036</v>
      </c>
      <c r="C8012" t="s">
        <v>5795</v>
      </c>
      <c r="D8012" t="s">
        <v>4346</v>
      </c>
      <c r="E8012" t="s">
        <v>59</v>
      </c>
      <c r="F8012" t="b">
        <v>0</v>
      </c>
      <c r="G8012" t="s">
        <v>40</v>
      </c>
      <c r="H8012" s="1">
        <v>46105.584618055553</v>
      </c>
      <c r="I8012" t="b">
        <v>0</v>
      </c>
      <c r="J8012" t="b">
        <v>0</v>
      </c>
      <c r="K8012" t="s">
        <v>40</v>
      </c>
      <c r="L8012" t="s">
        <v>60</v>
      </c>
      <c r="M8012">
        <v>50000</v>
      </c>
      <c r="N8012"/>
      <c r="O8012" t="s">
        <v>17037</v>
      </c>
      <c r="P8012" t="s">
        <v>146</v>
      </c>
    </row>
    <row r="8013" spans="1:16" x14ac:dyDescent="0.35">
      <c r="A8013" t="s">
        <v>1</v>
      </c>
      <c r="B8013" t="s">
        <v>512</v>
      </c>
      <c r="C8013" t="s">
        <v>218</v>
      </c>
      <c r="D8013" t="s">
        <v>4526</v>
      </c>
      <c r="E8013" t="s">
        <v>88</v>
      </c>
      <c r="F8013" t="b">
        <v>0</v>
      </c>
      <c r="G8013" t="s">
        <v>63</v>
      </c>
      <c r="H8013" s="1">
        <v>46105.593090277784</v>
      </c>
      <c r="I8013" t="b">
        <v>1</v>
      </c>
      <c r="J8013" t="b">
        <v>0</v>
      </c>
      <c r="K8013" t="s">
        <v>41</v>
      </c>
      <c r="L8013" t="s">
        <v>74</v>
      </c>
      <c r="M8013"/>
      <c r="N8013">
        <v>70.650000000000006</v>
      </c>
      <c r="O8013" t="s">
        <v>2251</v>
      </c>
      <c r="P8013" t="s">
        <v>17038</v>
      </c>
    </row>
    <row r="8014" spans="1:16" x14ac:dyDescent="0.35">
      <c r="A8014" t="s">
        <v>2</v>
      </c>
      <c r="B8014" t="s">
        <v>2</v>
      </c>
      <c r="C8014" t="s">
        <v>5508</v>
      </c>
      <c r="D8014" t="s">
        <v>4346</v>
      </c>
      <c r="E8014" t="s">
        <v>59</v>
      </c>
      <c r="F8014" t="b">
        <v>0</v>
      </c>
      <c r="G8014" t="s">
        <v>40</v>
      </c>
      <c r="H8014" s="1">
        <v>46105.62641203704</v>
      </c>
      <c r="I8014" t="b">
        <v>0</v>
      </c>
      <c r="J8014" t="b">
        <v>0</v>
      </c>
      <c r="K8014" t="s">
        <v>40</v>
      </c>
      <c r="L8014" t="s">
        <v>60</v>
      </c>
      <c r="M8014">
        <v>49500</v>
      </c>
      <c r="N8014"/>
      <c r="O8014" t="s">
        <v>17039</v>
      </c>
      <c r="P8014" t="s">
        <v>17040</v>
      </c>
    </row>
    <row r="8015" spans="1:16" x14ac:dyDescent="0.35">
      <c r="A8015" t="s">
        <v>0</v>
      </c>
      <c r="B8015" t="s">
        <v>4322</v>
      </c>
      <c r="C8015" t="s">
        <v>76</v>
      </c>
      <c r="D8015" t="s">
        <v>4526</v>
      </c>
      <c r="E8015" t="s">
        <v>132</v>
      </c>
      <c r="F8015" t="b">
        <v>1</v>
      </c>
      <c r="G8015" t="s">
        <v>13</v>
      </c>
      <c r="H8015" s="1">
        <v>46105.626643518517</v>
      </c>
      <c r="I8015" t="b">
        <v>0</v>
      </c>
      <c r="J8015" t="b">
        <v>0</v>
      </c>
      <c r="K8015" t="s">
        <v>13</v>
      </c>
      <c r="L8015" t="s">
        <v>74</v>
      </c>
      <c r="M8015"/>
      <c r="N8015">
        <v>90</v>
      </c>
      <c r="O8015" t="s">
        <v>5046</v>
      </c>
    </row>
    <row r="8016" spans="1:16" x14ac:dyDescent="0.35">
      <c r="A8016" t="s">
        <v>8</v>
      </c>
      <c r="B8016" t="s">
        <v>17041</v>
      </c>
      <c r="C8016" t="s">
        <v>76</v>
      </c>
      <c r="D8016" t="s">
        <v>4526</v>
      </c>
      <c r="E8016" t="s">
        <v>132</v>
      </c>
      <c r="F8016" t="b">
        <v>1</v>
      </c>
      <c r="G8016" t="s">
        <v>13</v>
      </c>
      <c r="H8016" s="1">
        <v>46105.626643518517</v>
      </c>
      <c r="I8016" t="b">
        <v>0</v>
      </c>
      <c r="J8016" t="b">
        <v>0</v>
      </c>
      <c r="K8016" t="s">
        <v>13</v>
      </c>
      <c r="L8016" t="s">
        <v>74</v>
      </c>
      <c r="M8016"/>
      <c r="N8016">
        <v>130</v>
      </c>
      <c r="O8016" t="s">
        <v>5046</v>
      </c>
      <c r="P8016" t="s">
        <v>16523</v>
      </c>
    </row>
    <row r="8017" spans="1:16" x14ac:dyDescent="0.35">
      <c r="A8017" t="s">
        <v>6</v>
      </c>
      <c r="B8017" t="s">
        <v>17042</v>
      </c>
      <c r="C8017" t="s">
        <v>76</v>
      </c>
      <c r="D8017" t="s">
        <v>4526</v>
      </c>
      <c r="E8017" t="s">
        <v>132</v>
      </c>
      <c r="F8017" t="b">
        <v>1</v>
      </c>
      <c r="G8017" t="s">
        <v>13</v>
      </c>
      <c r="H8017" s="1">
        <v>46105.626701388886</v>
      </c>
      <c r="I8017" t="b">
        <v>0</v>
      </c>
      <c r="J8017" t="b">
        <v>0</v>
      </c>
      <c r="K8017" t="s">
        <v>13</v>
      </c>
      <c r="L8017" t="s">
        <v>74</v>
      </c>
      <c r="M8017"/>
      <c r="N8017">
        <v>130</v>
      </c>
      <c r="O8017" t="s">
        <v>5046</v>
      </c>
      <c r="P8017" t="s">
        <v>16523</v>
      </c>
    </row>
    <row r="8018" spans="1:16" x14ac:dyDescent="0.35">
      <c r="A8018" t="s">
        <v>2</v>
      </c>
      <c r="B8018" t="s">
        <v>1133</v>
      </c>
      <c r="C8018" t="s">
        <v>3986</v>
      </c>
      <c r="D8018" t="s">
        <v>2360</v>
      </c>
      <c r="E8018" t="s">
        <v>59</v>
      </c>
      <c r="F8018" t="b">
        <v>0</v>
      </c>
      <c r="G8018" t="s">
        <v>65</v>
      </c>
      <c r="H8018" s="1">
        <v>46105.666747685187</v>
      </c>
      <c r="I8018" t="b">
        <v>1</v>
      </c>
      <c r="J8018" t="b">
        <v>0</v>
      </c>
      <c r="K8018" t="s">
        <v>41</v>
      </c>
      <c r="L8018" t="s">
        <v>74</v>
      </c>
      <c r="M8018"/>
      <c r="N8018">
        <v>30</v>
      </c>
      <c r="O8018" t="s">
        <v>17043</v>
      </c>
    </row>
    <row r="8019" spans="1:16" x14ac:dyDescent="0.35">
      <c r="A8019" t="s">
        <v>0</v>
      </c>
      <c r="B8019" t="s">
        <v>17044</v>
      </c>
      <c r="C8019" t="s">
        <v>6315</v>
      </c>
      <c r="D8019" t="s">
        <v>4526</v>
      </c>
      <c r="E8019" t="s">
        <v>59</v>
      </c>
      <c r="F8019" t="b">
        <v>0</v>
      </c>
      <c r="G8019" t="s">
        <v>40</v>
      </c>
      <c r="H8019" s="1">
        <v>46105.667951388888</v>
      </c>
      <c r="I8019" t="b">
        <v>0</v>
      </c>
      <c r="J8019" t="b">
        <v>0</v>
      </c>
      <c r="K8019" t="s">
        <v>40</v>
      </c>
      <c r="L8019" t="s">
        <v>60</v>
      </c>
      <c r="M8019">
        <v>35000</v>
      </c>
      <c r="N8019"/>
      <c r="O8019" t="s">
        <v>17045</v>
      </c>
      <c r="P8019" t="s">
        <v>15035</v>
      </c>
    </row>
    <row r="8020" spans="1:16" x14ac:dyDescent="0.35">
      <c r="A8020" t="s">
        <v>7</v>
      </c>
      <c r="B8020" t="s">
        <v>17046</v>
      </c>
      <c r="C8020" t="s">
        <v>479</v>
      </c>
      <c r="D8020" t="s">
        <v>4526</v>
      </c>
      <c r="E8020" t="s">
        <v>88</v>
      </c>
      <c r="F8020" t="b">
        <v>0</v>
      </c>
      <c r="G8020" t="s">
        <v>65</v>
      </c>
      <c r="H8020" s="1">
        <v>46105.750081018523</v>
      </c>
      <c r="I8020" t="b">
        <v>1</v>
      </c>
      <c r="J8020" t="b">
        <v>0</v>
      </c>
      <c r="K8020" t="s">
        <v>41</v>
      </c>
      <c r="L8020" t="s">
        <v>74</v>
      </c>
      <c r="M8020"/>
      <c r="N8020">
        <v>127.5</v>
      </c>
      <c r="O8020" t="s">
        <v>3926</v>
      </c>
      <c r="P8020" t="s">
        <v>13730</v>
      </c>
    </row>
    <row r="8021" spans="1:16" x14ac:dyDescent="0.35">
      <c r="A8021" t="s">
        <v>2</v>
      </c>
      <c r="B8021" t="s">
        <v>17047</v>
      </c>
      <c r="C8021" t="s">
        <v>201</v>
      </c>
      <c r="D8021" t="s">
        <v>2734</v>
      </c>
      <c r="E8021" t="s">
        <v>621</v>
      </c>
      <c r="F8021" t="b">
        <v>0</v>
      </c>
      <c r="G8021" t="s">
        <v>77</v>
      </c>
      <c r="H8021" s="1">
        <v>46105.750601851847</v>
      </c>
      <c r="I8021" t="b">
        <v>0</v>
      </c>
      <c r="J8021" t="b">
        <v>0</v>
      </c>
      <c r="K8021" t="s">
        <v>41</v>
      </c>
      <c r="L8021" t="s">
        <v>74</v>
      </c>
      <c r="M8021"/>
      <c r="N8021">
        <v>24</v>
      </c>
      <c r="O8021" t="s">
        <v>17048</v>
      </c>
      <c r="P8021" t="s">
        <v>17049</v>
      </c>
    </row>
    <row r="8022" spans="1:16" x14ac:dyDescent="0.35">
      <c r="A8022" t="s">
        <v>0</v>
      </c>
      <c r="B8022" t="s">
        <v>17050</v>
      </c>
      <c r="C8022" t="s">
        <v>6647</v>
      </c>
      <c r="D8022" t="s">
        <v>4346</v>
      </c>
      <c r="E8022" t="s">
        <v>59</v>
      </c>
      <c r="F8022" t="b">
        <v>0</v>
      </c>
      <c r="G8022" t="s">
        <v>40</v>
      </c>
      <c r="H8022" s="1">
        <v>46105.751284722217</v>
      </c>
      <c r="I8022" t="b">
        <v>1</v>
      </c>
      <c r="J8022" t="b">
        <v>0</v>
      </c>
      <c r="K8022" t="s">
        <v>40</v>
      </c>
      <c r="L8022" t="s">
        <v>60</v>
      </c>
      <c r="M8022">
        <v>41000</v>
      </c>
      <c r="N8022"/>
      <c r="O8022" t="s">
        <v>17051</v>
      </c>
      <c r="P8022" t="s">
        <v>462</v>
      </c>
    </row>
    <row r="8023" spans="1:16" x14ac:dyDescent="0.35">
      <c r="A8023" t="s">
        <v>1</v>
      </c>
      <c r="B8023" t="s">
        <v>17052</v>
      </c>
      <c r="C8023" t="s">
        <v>17053</v>
      </c>
      <c r="D8023" t="s">
        <v>5349</v>
      </c>
      <c r="E8023" t="s">
        <v>59</v>
      </c>
      <c r="F8023" t="b">
        <v>0</v>
      </c>
      <c r="G8023" t="s">
        <v>73</v>
      </c>
      <c r="H8023" s="1">
        <v>46105.834363425929</v>
      </c>
      <c r="I8023" t="b">
        <v>0</v>
      </c>
      <c r="J8023" t="b">
        <v>1</v>
      </c>
      <c r="K8023" t="s">
        <v>41</v>
      </c>
      <c r="L8023" t="s">
        <v>60</v>
      </c>
      <c r="M8023">
        <v>147500</v>
      </c>
      <c r="N8023"/>
      <c r="O8023" t="s">
        <v>3506</v>
      </c>
      <c r="P8023" t="s">
        <v>17054</v>
      </c>
    </row>
    <row r="8024" spans="1:16" x14ac:dyDescent="0.35">
      <c r="A8024" t="s">
        <v>2</v>
      </c>
      <c r="B8024" t="s">
        <v>17055</v>
      </c>
      <c r="C8024" t="s">
        <v>207</v>
      </c>
      <c r="D8024" t="s">
        <v>4526</v>
      </c>
      <c r="E8024" t="s">
        <v>59</v>
      </c>
      <c r="F8024" t="b">
        <v>0</v>
      </c>
      <c r="G8024" t="s">
        <v>63</v>
      </c>
      <c r="H8024" s="1">
        <v>46105.843043981477</v>
      </c>
      <c r="I8024" t="b">
        <v>0</v>
      </c>
      <c r="J8024" t="b">
        <v>0</v>
      </c>
      <c r="K8024" t="s">
        <v>41</v>
      </c>
      <c r="L8024" t="s">
        <v>60</v>
      </c>
      <c r="M8024">
        <v>90000</v>
      </c>
      <c r="N8024"/>
      <c r="O8024" t="s">
        <v>17056</v>
      </c>
      <c r="P8024" t="s">
        <v>17057</v>
      </c>
    </row>
    <row r="8025" spans="1:16" x14ac:dyDescent="0.35">
      <c r="A8025" t="s">
        <v>2</v>
      </c>
      <c r="B8025" t="s">
        <v>17058</v>
      </c>
      <c r="C8025" t="s">
        <v>76</v>
      </c>
      <c r="D8025" t="s">
        <v>4346</v>
      </c>
      <c r="E8025" t="s">
        <v>88</v>
      </c>
      <c r="F8025" t="b">
        <v>1</v>
      </c>
      <c r="G8025" t="s">
        <v>77</v>
      </c>
      <c r="H8025" s="1">
        <v>46105.875555555547</v>
      </c>
      <c r="I8025" t="b">
        <v>0</v>
      </c>
      <c r="J8025" t="b">
        <v>0</v>
      </c>
      <c r="K8025" t="s">
        <v>41</v>
      </c>
      <c r="L8025" t="s">
        <v>74</v>
      </c>
      <c r="M8025"/>
      <c r="N8025">
        <v>76</v>
      </c>
      <c r="O8025" t="s">
        <v>3534</v>
      </c>
      <c r="P8025" t="s">
        <v>85</v>
      </c>
    </row>
    <row r="8026" spans="1:16" x14ac:dyDescent="0.35">
      <c r="A8026" t="s">
        <v>6</v>
      </c>
      <c r="B8026" t="s">
        <v>17059</v>
      </c>
      <c r="C8026" t="s">
        <v>76</v>
      </c>
      <c r="D8026" t="s">
        <v>4346</v>
      </c>
      <c r="F8026" t="b">
        <v>1</v>
      </c>
      <c r="G8026" t="s">
        <v>77</v>
      </c>
      <c r="H8026" s="1">
        <v>46105.875555555547</v>
      </c>
      <c r="I8026" t="b">
        <v>0</v>
      </c>
      <c r="J8026" t="b">
        <v>0</v>
      </c>
      <c r="K8026" t="s">
        <v>41</v>
      </c>
      <c r="L8026" t="s">
        <v>74</v>
      </c>
      <c r="M8026"/>
      <c r="N8026">
        <v>77.5</v>
      </c>
      <c r="O8026" t="s">
        <v>1039</v>
      </c>
      <c r="P8026" t="s">
        <v>85</v>
      </c>
    </row>
    <row r="8027" spans="1:16" x14ac:dyDescent="0.35">
      <c r="A8027" t="s">
        <v>0</v>
      </c>
      <c r="B8027" t="s">
        <v>1711</v>
      </c>
      <c r="C8027" t="s">
        <v>5717</v>
      </c>
      <c r="D8027" t="s">
        <v>4515</v>
      </c>
      <c r="E8027" t="s">
        <v>59</v>
      </c>
      <c r="F8027" t="b">
        <v>0</v>
      </c>
      <c r="G8027" t="s">
        <v>19</v>
      </c>
      <c r="H8027" s="1">
        <v>46106.002060185187</v>
      </c>
      <c r="I8027" t="b">
        <v>0</v>
      </c>
      <c r="J8027" t="b">
        <v>0</v>
      </c>
      <c r="K8027" t="s">
        <v>19</v>
      </c>
      <c r="L8027" t="s">
        <v>60</v>
      </c>
      <c r="M8027">
        <v>787500</v>
      </c>
      <c r="N8027"/>
      <c r="O8027" t="s">
        <v>17060</v>
      </c>
      <c r="P8027" t="s">
        <v>17061</v>
      </c>
    </row>
    <row r="8028" spans="1:16" x14ac:dyDescent="0.35">
      <c r="A8028" t="s">
        <v>0</v>
      </c>
      <c r="B8028" t="s">
        <v>17062</v>
      </c>
      <c r="C8028" t="s">
        <v>121</v>
      </c>
      <c r="D8028" t="s">
        <v>4526</v>
      </c>
      <c r="E8028" t="s">
        <v>88</v>
      </c>
      <c r="F8028" t="b">
        <v>0</v>
      </c>
      <c r="G8028" t="s">
        <v>68</v>
      </c>
      <c r="H8028" s="1">
        <v>46106.041921296302</v>
      </c>
      <c r="I8028" t="b">
        <v>0</v>
      </c>
      <c r="J8028" t="b">
        <v>1</v>
      </c>
      <c r="K8028" t="s">
        <v>41</v>
      </c>
      <c r="L8028" t="s">
        <v>74</v>
      </c>
      <c r="M8028"/>
      <c r="N8028">
        <v>72.5</v>
      </c>
      <c r="O8028" t="s">
        <v>403</v>
      </c>
      <c r="P8028" t="s">
        <v>146</v>
      </c>
    </row>
    <row r="8029" spans="1:16" x14ac:dyDescent="0.35">
      <c r="A8029" t="s">
        <v>2</v>
      </c>
      <c r="B8029" t="s">
        <v>17063</v>
      </c>
      <c r="C8029" t="s">
        <v>76</v>
      </c>
      <c r="D8029" t="s">
        <v>5790</v>
      </c>
      <c r="E8029" t="s">
        <v>59</v>
      </c>
      <c r="F8029" t="b">
        <v>1</v>
      </c>
      <c r="G8029" t="s">
        <v>31</v>
      </c>
      <c r="H8029" s="1">
        <v>46106.13</v>
      </c>
      <c r="I8029" t="b">
        <v>1</v>
      </c>
      <c r="J8029" t="b">
        <v>0</v>
      </c>
      <c r="K8029" t="s">
        <v>31</v>
      </c>
      <c r="L8029" t="s">
        <v>60</v>
      </c>
      <c r="M8029">
        <v>186000</v>
      </c>
      <c r="N8029"/>
      <c r="O8029" t="s">
        <v>17064</v>
      </c>
    </row>
    <row r="8030" spans="1:16" x14ac:dyDescent="0.35">
      <c r="A8030" t="s">
        <v>6</v>
      </c>
      <c r="B8030" t="s">
        <v>11276</v>
      </c>
      <c r="C8030" t="s">
        <v>605</v>
      </c>
      <c r="D8030" t="s">
        <v>16554</v>
      </c>
      <c r="E8030" t="s">
        <v>59</v>
      </c>
      <c r="F8030" t="b">
        <v>0</v>
      </c>
      <c r="G8030" t="s">
        <v>77</v>
      </c>
      <c r="H8030" s="1">
        <v>46106.304085648153</v>
      </c>
      <c r="I8030" t="b">
        <v>0</v>
      </c>
      <c r="J8030" t="b">
        <v>1</v>
      </c>
      <c r="K8030" t="s">
        <v>41</v>
      </c>
      <c r="L8030" t="s">
        <v>60</v>
      </c>
      <c r="M8030">
        <v>147000</v>
      </c>
      <c r="N8030"/>
      <c r="O8030" t="s">
        <v>17065</v>
      </c>
      <c r="P8030" t="s">
        <v>17066</v>
      </c>
    </row>
    <row r="8031" spans="1:16" x14ac:dyDescent="0.35">
      <c r="A8031" t="s">
        <v>2</v>
      </c>
      <c r="B8031" t="s">
        <v>2</v>
      </c>
      <c r="C8031" t="s">
        <v>1647</v>
      </c>
      <c r="D8031" t="s">
        <v>10173</v>
      </c>
      <c r="E8031" t="s">
        <v>59</v>
      </c>
      <c r="F8031" t="b">
        <v>0</v>
      </c>
      <c r="G8031" t="s">
        <v>63</v>
      </c>
      <c r="H8031" s="1">
        <v>46106.329467592594</v>
      </c>
      <c r="I8031" t="b">
        <v>0</v>
      </c>
      <c r="J8031" t="b">
        <v>0</v>
      </c>
      <c r="K8031" t="s">
        <v>41</v>
      </c>
      <c r="L8031" t="s">
        <v>60</v>
      </c>
      <c r="M8031">
        <v>121250</v>
      </c>
      <c r="N8031"/>
      <c r="O8031" t="s">
        <v>10174</v>
      </c>
      <c r="P8031" t="s">
        <v>85</v>
      </c>
    </row>
    <row r="8032" spans="1:16" x14ac:dyDescent="0.35">
      <c r="A8032" t="s">
        <v>2</v>
      </c>
      <c r="B8032" t="s">
        <v>1763</v>
      </c>
      <c r="C8032" t="s">
        <v>812</v>
      </c>
      <c r="D8032" t="s">
        <v>10173</v>
      </c>
      <c r="E8032" t="s">
        <v>59</v>
      </c>
      <c r="F8032" t="b">
        <v>0</v>
      </c>
      <c r="G8032" t="s">
        <v>65</v>
      </c>
      <c r="H8032" s="1">
        <v>46106.345150462963</v>
      </c>
      <c r="I8032" t="b">
        <v>0</v>
      </c>
      <c r="J8032" t="b">
        <v>0</v>
      </c>
      <c r="K8032" t="s">
        <v>41</v>
      </c>
      <c r="L8032" t="s">
        <v>60</v>
      </c>
      <c r="M8032">
        <v>82747.5</v>
      </c>
      <c r="N8032"/>
      <c r="O8032" t="s">
        <v>10174</v>
      </c>
    </row>
    <row r="8033" spans="1:16" x14ac:dyDescent="0.35">
      <c r="A8033" t="s">
        <v>2</v>
      </c>
      <c r="B8033" t="s">
        <v>2543</v>
      </c>
      <c r="C8033" t="s">
        <v>623</v>
      </c>
      <c r="D8033" t="s">
        <v>10173</v>
      </c>
      <c r="E8033" t="s">
        <v>59</v>
      </c>
      <c r="F8033" t="b">
        <v>0</v>
      </c>
      <c r="G8033" t="s">
        <v>65</v>
      </c>
      <c r="H8033" s="1">
        <v>46106.345150462963</v>
      </c>
      <c r="I8033" t="b">
        <v>1</v>
      </c>
      <c r="J8033" t="b">
        <v>0</v>
      </c>
      <c r="K8033" t="s">
        <v>41</v>
      </c>
      <c r="L8033" t="s">
        <v>60</v>
      </c>
      <c r="M8033">
        <v>89740</v>
      </c>
      <c r="N8033"/>
      <c r="O8033" t="s">
        <v>10174</v>
      </c>
      <c r="P8033" t="s">
        <v>705</v>
      </c>
    </row>
    <row r="8034" spans="1:16" x14ac:dyDescent="0.35">
      <c r="A8034" t="s">
        <v>2</v>
      </c>
      <c r="B8034" t="s">
        <v>17067</v>
      </c>
      <c r="C8034" t="s">
        <v>396</v>
      </c>
      <c r="D8034" t="s">
        <v>17068</v>
      </c>
      <c r="E8034" t="s">
        <v>59</v>
      </c>
      <c r="F8034" t="b">
        <v>0</v>
      </c>
      <c r="G8034" t="s">
        <v>68</v>
      </c>
      <c r="H8034" s="1">
        <v>46106.345856481479</v>
      </c>
      <c r="I8034" t="b">
        <v>0</v>
      </c>
      <c r="J8034" t="b">
        <v>1</v>
      </c>
      <c r="K8034" t="s">
        <v>41</v>
      </c>
      <c r="L8034" t="s">
        <v>60</v>
      </c>
      <c r="M8034">
        <v>104000</v>
      </c>
      <c r="N8034"/>
      <c r="O8034" t="s">
        <v>2856</v>
      </c>
      <c r="P8034" t="s">
        <v>17069</v>
      </c>
    </row>
    <row r="8035" spans="1:16" x14ac:dyDescent="0.35">
      <c r="A8035" t="s">
        <v>5</v>
      </c>
      <c r="B8035" t="s">
        <v>17070</v>
      </c>
      <c r="C8035" t="s">
        <v>3764</v>
      </c>
      <c r="D8035" t="s">
        <v>2360</v>
      </c>
      <c r="E8035" t="s">
        <v>59</v>
      </c>
      <c r="F8035" t="b">
        <v>0</v>
      </c>
      <c r="G8035" t="s">
        <v>65</v>
      </c>
      <c r="H8035" s="1">
        <v>46106.387638888889</v>
      </c>
      <c r="I8035" t="b">
        <v>0</v>
      </c>
      <c r="J8035" t="b">
        <v>1</v>
      </c>
      <c r="K8035" t="s">
        <v>41</v>
      </c>
      <c r="L8035" t="s">
        <v>60</v>
      </c>
      <c r="M8035">
        <v>135000</v>
      </c>
      <c r="N8035"/>
      <c r="O8035" t="s">
        <v>4007</v>
      </c>
      <c r="P8035" t="s">
        <v>17071</v>
      </c>
    </row>
    <row r="8036" spans="1:16" x14ac:dyDescent="0.35">
      <c r="A8036" t="s">
        <v>5</v>
      </c>
      <c r="B8036" t="s">
        <v>17072</v>
      </c>
      <c r="C8036" t="s">
        <v>76</v>
      </c>
      <c r="D8036" t="s">
        <v>4599</v>
      </c>
      <c r="E8036" t="s">
        <v>59</v>
      </c>
      <c r="F8036" t="b">
        <v>1</v>
      </c>
      <c r="G8036" t="s">
        <v>40</v>
      </c>
      <c r="H8036" s="1">
        <v>46106.388136574067</v>
      </c>
      <c r="I8036" t="b">
        <v>1</v>
      </c>
      <c r="J8036" t="b">
        <v>0</v>
      </c>
      <c r="K8036" t="s">
        <v>40</v>
      </c>
      <c r="L8036" t="s">
        <v>60</v>
      </c>
      <c r="M8036">
        <v>82500</v>
      </c>
      <c r="N8036"/>
      <c r="O8036" t="s">
        <v>2593</v>
      </c>
      <c r="P8036" t="s">
        <v>1348</v>
      </c>
    </row>
    <row r="8037" spans="1:16" x14ac:dyDescent="0.35">
      <c r="A8037" t="s">
        <v>0</v>
      </c>
      <c r="B8037" t="s">
        <v>17073</v>
      </c>
      <c r="C8037" t="s">
        <v>382</v>
      </c>
      <c r="D8037" t="s">
        <v>4346</v>
      </c>
      <c r="E8037" t="s">
        <v>132</v>
      </c>
      <c r="F8037" t="b">
        <v>0</v>
      </c>
      <c r="G8037" t="s">
        <v>77</v>
      </c>
      <c r="H8037" s="1">
        <v>46106.428530092591</v>
      </c>
      <c r="I8037" t="b">
        <v>0</v>
      </c>
      <c r="J8037" t="b">
        <v>0</v>
      </c>
      <c r="K8037" t="s">
        <v>41</v>
      </c>
      <c r="L8037" t="s">
        <v>74</v>
      </c>
      <c r="M8037"/>
      <c r="N8037">
        <v>18.45</v>
      </c>
      <c r="O8037" t="s">
        <v>3433</v>
      </c>
      <c r="P8037" t="s">
        <v>17074</v>
      </c>
    </row>
    <row r="8038" spans="1:16" x14ac:dyDescent="0.35">
      <c r="A8038" t="s">
        <v>0</v>
      </c>
      <c r="B8038" t="s">
        <v>17075</v>
      </c>
      <c r="C8038" t="s">
        <v>353</v>
      </c>
      <c r="D8038" t="s">
        <v>2360</v>
      </c>
      <c r="E8038" t="s">
        <v>59</v>
      </c>
      <c r="F8038" t="b">
        <v>0</v>
      </c>
      <c r="G8038" t="s">
        <v>77</v>
      </c>
      <c r="H8038" s="1">
        <v>46106.428680555553</v>
      </c>
      <c r="I8038" t="b">
        <v>1</v>
      </c>
      <c r="J8038" t="b">
        <v>0</v>
      </c>
      <c r="K8038" t="s">
        <v>41</v>
      </c>
      <c r="L8038" t="s">
        <v>60</v>
      </c>
      <c r="M8038">
        <v>225500</v>
      </c>
      <c r="N8038"/>
      <c r="O8038" t="s">
        <v>2166</v>
      </c>
      <c r="P8038" t="s">
        <v>954</v>
      </c>
    </row>
    <row r="8039" spans="1:16" x14ac:dyDescent="0.35">
      <c r="A8039" t="s">
        <v>0</v>
      </c>
      <c r="B8039" t="s">
        <v>17076</v>
      </c>
      <c r="C8039" t="s">
        <v>382</v>
      </c>
      <c r="D8039" t="s">
        <v>4346</v>
      </c>
      <c r="E8039" t="s">
        <v>132</v>
      </c>
      <c r="F8039" t="b">
        <v>0</v>
      </c>
      <c r="G8039" t="s">
        <v>77</v>
      </c>
      <c r="H8039" s="1">
        <v>46106.428680555553</v>
      </c>
      <c r="I8039" t="b">
        <v>0</v>
      </c>
      <c r="J8039" t="b">
        <v>0</v>
      </c>
      <c r="K8039" t="s">
        <v>41</v>
      </c>
      <c r="L8039" t="s">
        <v>74</v>
      </c>
      <c r="M8039"/>
      <c r="N8039">
        <v>18.45</v>
      </c>
      <c r="O8039" t="s">
        <v>3433</v>
      </c>
      <c r="P8039" t="s">
        <v>1482</v>
      </c>
    </row>
    <row r="8040" spans="1:16" x14ac:dyDescent="0.35">
      <c r="A8040" t="s">
        <v>2</v>
      </c>
      <c r="B8040" t="s">
        <v>659</v>
      </c>
      <c r="C8040" t="s">
        <v>17077</v>
      </c>
      <c r="D8040" t="s">
        <v>2360</v>
      </c>
      <c r="E8040" t="s">
        <v>59</v>
      </c>
      <c r="F8040" t="b">
        <v>0</v>
      </c>
      <c r="G8040" t="s">
        <v>77</v>
      </c>
      <c r="H8040" s="1">
        <v>46106.429027777784</v>
      </c>
      <c r="I8040" t="b">
        <v>0</v>
      </c>
      <c r="J8040" t="b">
        <v>0</v>
      </c>
      <c r="K8040" t="s">
        <v>41</v>
      </c>
      <c r="L8040" t="s">
        <v>60</v>
      </c>
      <c r="M8040">
        <v>111700</v>
      </c>
      <c r="N8040"/>
      <c r="O8040" t="s">
        <v>2795</v>
      </c>
      <c r="P8040" t="s">
        <v>17078</v>
      </c>
    </row>
    <row r="8041" spans="1:16" x14ac:dyDescent="0.35">
      <c r="A8041" t="s">
        <v>3</v>
      </c>
      <c r="B8041" t="s">
        <v>17079</v>
      </c>
      <c r="C8041" t="s">
        <v>81</v>
      </c>
      <c r="D8041" t="s">
        <v>4526</v>
      </c>
      <c r="E8041" t="s">
        <v>59</v>
      </c>
      <c r="F8041" t="b">
        <v>0</v>
      </c>
      <c r="G8041" t="s">
        <v>77</v>
      </c>
      <c r="H8041" s="1">
        <v>46106.470752314817</v>
      </c>
      <c r="I8041" t="b">
        <v>0</v>
      </c>
      <c r="J8041" t="b">
        <v>0</v>
      </c>
      <c r="K8041" t="s">
        <v>41</v>
      </c>
      <c r="L8041" t="s">
        <v>60</v>
      </c>
      <c r="M8041">
        <v>205000</v>
      </c>
      <c r="N8041"/>
      <c r="O8041" t="s">
        <v>701</v>
      </c>
    </row>
    <row r="8042" spans="1:16" x14ac:dyDescent="0.35">
      <c r="A8042" t="s">
        <v>2</v>
      </c>
      <c r="B8042" t="s">
        <v>128</v>
      </c>
      <c r="C8042" t="s">
        <v>1883</v>
      </c>
      <c r="D8042" t="s">
        <v>4346</v>
      </c>
      <c r="E8042" t="s">
        <v>59</v>
      </c>
      <c r="F8042" t="b">
        <v>0</v>
      </c>
      <c r="G8042" t="s">
        <v>68</v>
      </c>
      <c r="H8042" s="1">
        <v>46106.470856481479</v>
      </c>
      <c r="I8042" t="b">
        <v>0</v>
      </c>
      <c r="J8042" t="b">
        <v>1</v>
      </c>
      <c r="K8042" t="s">
        <v>41</v>
      </c>
      <c r="L8042" t="s">
        <v>60</v>
      </c>
      <c r="M8042">
        <v>100853</v>
      </c>
      <c r="N8042"/>
      <c r="O8042" t="s">
        <v>1916</v>
      </c>
      <c r="P8042" t="s">
        <v>17080</v>
      </c>
    </row>
    <row r="8043" spans="1:16" x14ac:dyDescent="0.35">
      <c r="A8043" t="s">
        <v>3</v>
      </c>
      <c r="B8043" t="s">
        <v>17081</v>
      </c>
      <c r="C8043" t="s">
        <v>76</v>
      </c>
      <c r="D8043" t="s">
        <v>4526</v>
      </c>
      <c r="E8043" t="s">
        <v>132</v>
      </c>
      <c r="F8043" t="b">
        <v>1</v>
      </c>
      <c r="G8043" t="s">
        <v>13</v>
      </c>
      <c r="H8043" s="1">
        <v>46106.471666666657</v>
      </c>
      <c r="I8043" t="b">
        <v>1</v>
      </c>
      <c r="J8043" t="b">
        <v>0</v>
      </c>
      <c r="K8043" t="s">
        <v>13</v>
      </c>
      <c r="L8043" t="s">
        <v>74</v>
      </c>
      <c r="M8043"/>
      <c r="N8043">
        <v>130</v>
      </c>
      <c r="O8043" t="s">
        <v>5046</v>
      </c>
    </row>
    <row r="8044" spans="1:16" x14ac:dyDescent="0.35">
      <c r="A8044" t="s">
        <v>4</v>
      </c>
      <c r="B8044" t="s">
        <v>2973</v>
      </c>
      <c r="C8044" t="s">
        <v>79</v>
      </c>
      <c r="D8044" t="s">
        <v>4526</v>
      </c>
      <c r="E8044" t="s">
        <v>59</v>
      </c>
      <c r="F8044" t="b">
        <v>0</v>
      </c>
      <c r="G8044" t="s">
        <v>77</v>
      </c>
      <c r="H8044" s="1">
        <v>46106.512037037042</v>
      </c>
      <c r="I8044" t="b">
        <v>1</v>
      </c>
      <c r="J8044" t="b">
        <v>0</v>
      </c>
      <c r="K8044" t="s">
        <v>41</v>
      </c>
      <c r="L8044" t="s">
        <v>60</v>
      </c>
      <c r="M8044">
        <v>125000</v>
      </c>
      <c r="N8044"/>
      <c r="O8044" t="s">
        <v>701</v>
      </c>
      <c r="P8044" t="s">
        <v>2663</v>
      </c>
    </row>
    <row r="8045" spans="1:16" x14ac:dyDescent="0.35">
      <c r="A8045" t="s">
        <v>0</v>
      </c>
      <c r="B8045" t="s">
        <v>17082</v>
      </c>
      <c r="C8045" t="s">
        <v>454</v>
      </c>
      <c r="D8045" t="s">
        <v>4346</v>
      </c>
      <c r="E8045" t="s">
        <v>88</v>
      </c>
      <c r="F8045" t="b">
        <v>0</v>
      </c>
      <c r="G8045" t="s">
        <v>65</v>
      </c>
      <c r="H8045" s="1">
        <v>46106.541770833333</v>
      </c>
      <c r="I8045" t="b">
        <v>1</v>
      </c>
      <c r="J8045" t="b">
        <v>0</v>
      </c>
      <c r="K8045" t="s">
        <v>41</v>
      </c>
      <c r="L8045" t="s">
        <v>60</v>
      </c>
      <c r="M8045">
        <v>78424.89</v>
      </c>
      <c r="N8045"/>
      <c r="O8045" t="s">
        <v>17083</v>
      </c>
      <c r="P8045" t="s">
        <v>2751</v>
      </c>
    </row>
    <row r="8046" spans="1:16" x14ac:dyDescent="0.35">
      <c r="A8046" t="s">
        <v>1</v>
      </c>
      <c r="B8046" t="s">
        <v>17084</v>
      </c>
      <c r="C8046" t="s">
        <v>1663</v>
      </c>
      <c r="D8046" t="s">
        <v>4526</v>
      </c>
      <c r="E8046" t="s">
        <v>59</v>
      </c>
      <c r="F8046" t="b">
        <v>0</v>
      </c>
      <c r="G8046" t="s">
        <v>77</v>
      </c>
      <c r="H8046" s="1">
        <v>46106.554340277777</v>
      </c>
      <c r="I8046" t="b">
        <v>1</v>
      </c>
      <c r="J8046" t="b">
        <v>0</v>
      </c>
      <c r="K8046" t="s">
        <v>41</v>
      </c>
      <c r="L8046" t="s">
        <v>74</v>
      </c>
      <c r="M8046"/>
      <c r="N8046">
        <v>72.5</v>
      </c>
      <c r="O8046" t="s">
        <v>1164</v>
      </c>
    </row>
    <row r="8047" spans="1:16" x14ac:dyDescent="0.35">
      <c r="A8047" t="s">
        <v>8</v>
      </c>
      <c r="B8047" t="s">
        <v>17085</v>
      </c>
      <c r="C8047" t="s">
        <v>97</v>
      </c>
      <c r="D8047" t="s">
        <v>4526</v>
      </c>
      <c r="E8047" t="s">
        <v>59</v>
      </c>
      <c r="F8047" t="b">
        <v>0</v>
      </c>
      <c r="G8047" t="s">
        <v>89</v>
      </c>
      <c r="H8047" s="1">
        <v>46106.595902777779</v>
      </c>
      <c r="I8047" t="b">
        <v>0</v>
      </c>
      <c r="J8047" t="b">
        <v>1</v>
      </c>
      <c r="K8047" t="s">
        <v>41</v>
      </c>
      <c r="L8047" t="s">
        <v>60</v>
      </c>
      <c r="M8047">
        <v>179500</v>
      </c>
      <c r="N8047"/>
      <c r="O8047" t="s">
        <v>98</v>
      </c>
      <c r="P8047" t="s">
        <v>5564</v>
      </c>
    </row>
    <row r="8048" spans="1:16" x14ac:dyDescent="0.35">
      <c r="A8048" t="s">
        <v>1</v>
      </c>
      <c r="B8048" t="s">
        <v>17086</v>
      </c>
      <c r="C8048" t="s">
        <v>76</v>
      </c>
      <c r="D8048" t="s">
        <v>4622</v>
      </c>
      <c r="E8048" t="s">
        <v>59</v>
      </c>
      <c r="F8048" t="b">
        <v>1</v>
      </c>
      <c r="G8048" t="s">
        <v>32</v>
      </c>
      <c r="H8048" s="1">
        <v>46106.623483796298</v>
      </c>
      <c r="I8048" t="b">
        <v>0</v>
      </c>
      <c r="J8048" t="b">
        <v>0</v>
      </c>
      <c r="K8048" t="s">
        <v>32</v>
      </c>
      <c r="L8048" t="s">
        <v>60</v>
      </c>
      <c r="M8048">
        <v>260000</v>
      </c>
      <c r="N8048"/>
      <c r="O8048" t="s">
        <v>4623</v>
      </c>
      <c r="P8048" t="s">
        <v>3954</v>
      </c>
    </row>
    <row r="8049" spans="1:16" x14ac:dyDescent="0.35">
      <c r="A8049" t="s">
        <v>6</v>
      </c>
      <c r="B8049" t="s">
        <v>17087</v>
      </c>
      <c r="C8049" t="s">
        <v>79</v>
      </c>
      <c r="D8049" t="s">
        <v>4346</v>
      </c>
      <c r="E8049" t="s">
        <v>59</v>
      </c>
      <c r="F8049" t="b">
        <v>0</v>
      </c>
      <c r="G8049" t="s">
        <v>77</v>
      </c>
      <c r="H8049" s="1">
        <v>46106.637407407397</v>
      </c>
      <c r="I8049" t="b">
        <v>0</v>
      </c>
      <c r="J8049" t="b">
        <v>1</v>
      </c>
      <c r="K8049" t="s">
        <v>41</v>
      </c>
      <c r="L8049" t="s">
        <v>60</v>
      </c>
      <c r="M8049">
        <v>196500</v>
      </c>
      <c r="N8049"/>
      <c r="O8049" t="s">
        <v>1183</v>
      </c>
      <c r="P8049" t="s">
        <v>8680</v>
      </c>
    </row>
    <row r="8050" spans="1:16" x14ac:dyDescent="0.35">
      <c r="A8050" t="s">
        <v>5</v>
      </c>
      <c r="B8050" t="s">
        <v>17088</v>
      </c>
      <c r="C8050" t="s">
        <v>84</v>
      </c>
      <c r="D8050" t="s">
        <v>4346</v>
      </c>
      <c r="E8050" t="s">
        <v>59</v>
      </c>
      <c r="F8050" t="b">
        <v>0</v>
      </c>
      <c r="G8050" t="s">
        <v>77</v>
      </c>
      <c r="H8050" s="1">
        <v>46106.637708333343</v>
      </c>
      <c r="I8050" t="b">
        <v>1</v>
      </c>
      <c r="J8050" t="b">
        <v>1</v>
      </c>
      <c r="K8050" t="s">
        <v>41</v>
      </c>
      <c r="L8050" t="s">
        <v>60</v>
      </c>
      <c r="M8050">
        <v>200000</v>
      </c>
      <c r="N8050"/>
      <c r="O8050" t="s">
        <v>1183</v>
      </c>
      <c r="P8050" t="s">
        <v>17089</v>
      </c>
    </row>
    <row r="8051" spans="1:16" x14ac:dyDescent="0.35">
      <c r="A8051" t="s">
        <v>6</v>
      </c>
      <c r="B8051" t="s">
        <v>17090</v>
      </c>
      <c r="C8051" t="s">
        <v>13</v>
      </c>
      <c r="D8051" t="s">
        <v>5102</v>
      </c>
      <c r="E8051" t="s">
        <v>59</v>
      </c>
      <c r="F8051" t="b">
        <v>0</v>
      </c>
      <c r="G8051" t="s">
        <v>13</v>
      </c>
      <c r="H8051" s="1">
        <v>46106.638437499998</v>
      </c>
      <c r="I8051" t="b">
        <v>0</v>
      </c>
      <c r="J8051" t="b">
        <v>0</v>
      </c>
      <c r="K8051" t="s">
        <v>13</v>
      </c>
      <c r="L8051" t="s">
        <v>60</v>
      </c>
      <c r="M8051">
        <v>217500</v>
      </c>
      <c r="N8051"/>
      <c r="O8051" t="s">
        <v>17091</v>
      </c>
      <c r="P8051" t="s">
        <v>1299</v>
      </c>
    </row>
    <row r="8052" spans="1:16" x14ac:dyDescent="0.35">
      <c r="A8052" t="s">
        <v>0</v>
      </c>
      <c r="B8052" t="s">
        <v>17092</v>
      </c>
      <c r="C8052" t="s">
        <v>3228</v>
      </c>
      <c r="D8052" t="s">
        <v>4526</v>
      </c>
      <c r="E8052" t="s">
        <v>88</v>
      </c>
      <c r="F8052" t="b">
        <v>0</v>
      </c>
      <c r="G8052" t="s">
        <v>65</v>
      </c>
      <c r="H8052" s="1">
        <v>46106.667002314818</v>
      </c>
      <c r="I8052" t="b">
        <v>0</v>
      </c>
      <c r="J8052" t="b">
        <v>0</v>
      </c>
      <c r="K8052" t="s">
        <v>41</v>
      </c>
      <c r="L8052" t="s">
        <v>74</v>
      </c>
      <c r="M8052"/>
      <c r="N8052">
        <v>57.5</v>
      </c>
      <c r="O8052" t="s">
        <v>17093</v>
      </c>
      <c r="P8052" t="s">
        <v>288</v>
      </c>
    </row>
    <row r="8053" spans="1:16" x14ac:dyDescent="0.35">
      <c r="A8053" t="s">
        <v>2</v>
      </c>
      <c r="B8053" t="s">
        <v>191</v>
      </c>
      <c r="C8053" t="s">
        <v>616</v>
      </c>
      <c r="D8053" t="s">
        <v>16554</v>
      </c>
      <c r="E8053" t="s">
        <v>59</v>
      </c>
      <c r="F8053" t="b">
        <v>0</v>
      </c>
      <c r="G8053" t="s">
        <v>73</v>
      </c>
      <c r="H8053" s="1">
        <v>46106.679131944453</v>
      </c>
      <c r="I8053" t="b">
        <v>0</v>
      </c>
      <c r="J8053" t="b">
        <v>1</v>
      </c>
      <c r="K8053" t="s">
        <v>41</v>
      </c>
      <c r="L8053" t="s">
        <v>60</v>
      </c>
      <c r="M8053">
        <v>190500</v>
      </c>
      <c r="N8053"/>
      <c r="O8053" t="s">
        <v>98</v>
      </c>
      <c r="P8053" t="s">
        <v>3601</v>
      </c>
    </row>
    <row r="8054" spans="1:16" x14ac:dyDescent="0.35">
      <c r="A8054" t="s">
        <v>5</v>
      </c>
      <c r="B8054" t="s">
        <v>17094</v>
      </c>
      <c r="C8054" t="s">
        <v>370</v>
      </c>
      <c r="D8054" t="s">
        <v>4526</v>
      </c>
      <c r="E8054" t="s">
        <v>88</v>
      </c>
      <c r="F8054" t="b">
        <v>0</v>
      </c>
      <c r="G8054" t="s">
        <v>65</v>
      </c>
      <c r="H8054" s="1">
        <v>46106.679270833331</v>
      </c>
      <c r="I8054" t="b">
        <v>1</v>
      </c>
      <c r="J8054" t="b">
        <v>0</v>
      </c>
      <c r="K8054" t="s">
        <v>41</v>
      </c>
      <c r="L8054" t="s">
        <v>74</v>
      </c>
      <c r="M8054"/>
      <c r="N8054">
        <v>75</v>
      </c>
      <c r="O8054" t="s">
        <v>2143</v>
      </c>
      <c r="P8054" t="s">
        <v>9583</v>
      </c>
    </row>
    <row r="8055" spans="1:16" x14ac:dyDescent="0.35">
      <c r="A8055" t="s">
        <v>1</v>
      </c>
      <c r="B8055" t="s">
        <v>17095</v>
      </c>
      <c r="C8055" t="s">
        <v>76</v>
      </c>
      <c r="D8055" t="s">
        <v>4346</v>
      </c>
      <c r="E8055" t="s">
        <v>59</v>
      </c>
      <c r="F8055" t="b">
        <v>1</v>
      </c>
      <c r="G8055" t="s">
        <v>65</v>
      </c>
      <c r="H8055" s="1">
        <v>46106.679305555554</v>
      </c>
      <c r="I8055" t="b">
        <v>0</v>
      </c>
      <c r="J8055" t="b">
        <v>1</v>
      </c>
      <c r="K8055" t="s">
        <v>41</v>
      </c>
      <c r="L8055" t="s">
        <v>60</v>
      </c>
      <c r="M8055">
        <v>160000</v>
      </c>
      <c r="N8055"/>
      <c r="O8055" t="s">
        <v>17096</v>
      </c>
      <c r="P8055" t="s">
        <v>17097</v>
      </c>
    </row>
    <row r="8056" spans="1:16" x14ac:dyDescent="0.35">
      <c r="A8056" t="s">
        <v>0</v>
      </c>
      <c r="B8056" t="s">
        <v>17098</v>
      </c>
      <c r="C8056" t="s">
        <v>17099</v>
      </c>
      <c r="D8056" t="s">
        <v>4346</v>
      </c>
      <c r="E8056" t="s">
        <v>59</v>
      </c>
      <c r="F8056" t="b">
        <v>0</v>
      </c>
      <c r="G8056" t="s">
        <v>63</v>
      </c>
      <c r="H8056" s="1">
        <v>46106.704340277778</v>
      </c>
      <c r="I8056" t="b">
        <v>1</v>
      </c>
      <c r="J8056" t="b">
        <v>1</v>
      </c>
      <c r="K8056" t="s">
        <v>41</v>
      </c>
      <c r="L8056" t="s">
        <v>60</v>
      </c>
      <c r="M8056">
        <v>67500</v>
      </c>
      <c r="N8056"/>
      <c r="O8056" t="s">
        <v>17100</v>
      </c>
      <c r="P8056" t="s">
        <v>1082</v>
      </c>
    </row>
    <row r="8057" spans="1:16" x14ac:dyDescent="0.35">
      <c r="A8057" t="s">
        <v>0</v>
      </c>
      <c r="B8057" t="s">
        <v>3836</v>
      </c>
      <c r="C8057" t="s">
        <v>81</v>
      </c>
      <c r="D8057" t="s">
        <v>4526</v>
      </c>
      <c r="E8057" t="s">
        <v>88</v>
      </c>
      <c r="F8057" t="b">
        <v>0</v>
      </c>
      <c r="G8057" t="s">
        <v>77</v>
      </c>
      <c r="H8057" s="1">
        <v>46106.720196759263</v>
      </c>
      <c r="I8057" t="b">
        <v>1</v>
      </c>
      <c r="J8057" t="b">
        <v>0</v>
      </c>
      <c r="K8057" t="s">
        <v>41</v>
      </c>
      <c r="L8057" t="s">
        <v>74</v>
      </c>
      <c r="M8057"/>
      <c r="N8057">
        <v>52</v>
      </c>
      <c r="O8057" t="s">
        <v>16987</v>
      </c>
      <c r="P8057" t="s">
        <v>1650</v>
      </c>
    </row>
    <row r="8058" spans="1:16" x14ac:dyDescent="0.35">
      <c r="A8058" t="s">
        <v>1</v>
      </c>
      <c r="B8058" t="s">
        <v>17101</v>
      </c>
      <c r="C8058" t="s">
        <v>326</v>
      </c>
      <c r="D8058" t="s">
        <v>4346</v>
      </c>
      <c r="E8058" t="s">
        <v>88</v>
      </c>
      <c r="F8058" t="b">
        <v>0</v>
      </c>
      <c r="G8058" t="s">
        <v>77</v>
      </c>
      <c r="H8058" s="1">
        <v>46106.720196759263</v>
      </c>
      <c r="I8058" t="b">
        <v>1</v>
      </c>
      <c r="J8058" t="b">
        <v>0</v>
      </c>
      <c r="K8058" t="s">
        <v>41</v>
      </c>
      <c r="L8058" t="s">
        <v>74</v>
      </c>
      <c r="M8058"/>
      <c r="N8058">
        <v>50</v>
      </c>
      <c r="O8058" t="s">
        <v>17102</v>
      </c>
      <c r="P8058" t="s">
        <v>17103</v>
      </c>
    </row>
    <row r="8059" spans="1:16" x14ac:dyDescent="0.35">
      <c r="A8059" t="s">
        <v>0</v>
      </c>
      <c r="B8059" t="s">
        <v>13765</v>
      </c>
      <c r="C8059" t="s">
        <v>92</v>
      </c>
      <c r="D8059" t="s">
        <v>4526</v>
      </c>
      <c r="F8059" t="b">
        <v>0</v>
      </c>
      <c r="G8059" t="s">
        <v>77</v>
      </c>
      <c r="H8059" s="1">
        <v>46106.720370370371</v>
      </c>
      <c r="I8059" t="b">
        <v>1</v>
      </c>
      <c r="J8059" t="b">
        <v>1</v>
      </c>
      <c r="K8059" t="s">
        <v>41</v>
      </c>
      <c r="L8059" t="s">
        <v>74</v>
      </c>
      <c r="M8059"/>
      <c r="N8059">
        <v>72.5</v>
      </c>
      <c r="O8059" t="s">
        <v>2136</v>
      </c>
      <c r="P8059" t="s">
        <v>597</v>
      </c>
    </row>
    <row r="8060" spans="1:16" x14ac:dyDescent="0.35">
      <c r="A8060" t="s">
        <v>2</v>
      </c>
      <c r="B8060" t="s">
        <v>17104</v>
      </c>
      <c r="C8060" t="s">
        <v>201</v>
      </c>
      <c r="D8060" t="s">
        <v>4984</v>
      </c>
      <c r="E8060" t="s">
        <v>10263</v>
      </c>
      <c r="F8060" t="b">
        <v>0</v>
      </c>
      <c r="G8060" t="s">
        <v>77</v>
      </c>
      <c r="H8060" s="1">
        <v>46106.72074074074</v>
      </c>
      <c r="I8060" t="b">
        <v>1</v>
      </c>
      <c r="J8060" t="b">
        <v>0</v>
      </c>
      <c r="K8060" t="s">
        <v>41</v>
      </c>
      <c r="L8060" t="s">
        <v>74</v>
      </c>
      <c r="M8060"/>
      <c r="N8060">
        <v>47.5</v>
      </c>
      <c r="O8060" t="s">
        <v>4984</v>
      </c>
    </row>
    <row r="8061" spans="1:16" x14ac:dyDescent="0.35">
      <c r="A8061" t="s">
        <v>1</v>
      </c>
      <c r="B8061" t="s">
        <v>17105</v>
      </c>
      <c r="C8061" t="s">
        <v>194</v>
      </c>
      <c r="D8061" t="s">
        <v>5349</v>
      </c>
      <c r="E8061" t="s">
        <v>59</v>
      </c>
      <c r="F8061" t="b">
        <v>0</v>
      </c>
      <c r="G8061" t="s">
        <v>65</v>
      </c>
      <c r="H8061" s="1">
        <v>46106.720972222232</v>
      </c>
      <c r="I8061" t="b">
        <v>0</v>
      </c>
      <c r="J8061" t="b">
        <v>1</v>
      </c>
      <c r="K8061" t="s">
        <v>41</v>
      </c>
      <c r="L8061" t="s">
        <v>60</v>
      </c>
      <c r="M8061">
        <v>155500</v>
      </c>
      <c r="N8061"/>
      <c r="O8061" t="s">
        <v>1197</v>
      </c>
      <c r="P8061" t="s">
        <v>17106</v>
      </c>
    </row>
    <row r="8062" spans="1:16" x14ac:dyDescent="0.35">
      <c r="A8062" t="s">
        <v>1</v>
      </c>
      <c r="B8062" t="s">
        <v>17107</v>
      </c>
      <c r="C8062" t="s">
        <v>162</v>
      </c>
      <c r="D8062" t="s">
        <v>4346</v>
      </c>
      <c r="E8062" t="s">
        <v>59</v>
      </c>
      <c r="F8062" t="b">
        <v>0</v>
      </c>
      <c r="G8062" t="s">
        <v>73</v>
      </c>
      <c r="H8062" s="1">
        <v>46106.721099537041</v>
      </c>
      <c r="I8062" t="b">
        <v>0</v>
      </c>
      <c r="J8062" t="b">
        <v>1</v>
      </c>
      <c r="K8062" t="s">
        <v>41</v>
      </c>
      <c r="L8062" t="s">
        <v>60</v>
      </c>
      <c r="M8062">
        <v>155500</v>
      </c>
      <c r="N8062"/>
      <c r="O8062" t="s">
        <v>1183</v>
      </c>
      <c r="P8062" t="s">
        <v>17108</v>
      </c>
    </row>
    <row r="8063" spans="1:16" x14ac:dyDescent="0.35">
      <c r="A8063" t="s">
        <v>1</v>
      </c>
      <c r="B8063" t="s">
        <v>17109</v>
      </c>
      <c r="C8063" t="s">
        <v>40</v>
      </c>
      <c r="D8063" t="s">
        <v>4526</v>
      </c>
      <c r="E8063" t="s">
        <v>59</v>
      </c>
      <c r="F8063" t="b">
        <v>0</v>
      </c>
      <c r="G8063" t="s">
        <v>40</v>
      </c>
      <c r="H8063" s="1">
        <v>46106.72146990741</v>
      </c>
      <c r="I8063" t="b">
        <v>1</v>
      </c>
      <c r="J8063" t="b">
        <v>0</v>
      </c>
      <c r="K8063" t="s">
        <v>40</v>
      </c>
      <c r="L8063" t="s">
        <v>60</v>
      </c>
      <c r="M8063">
        <v>125000</v>
      </c>
      <c r="N8063"/>
      <c r="O8063" t="s">
        <v>12734</v>
      </c>
      <c r="P8063" t="s">
        <v>17110</v>
      </c>
    </row>
    <row r="8064" spans="1:16" x14ac:dyDescent="0.35">
      <c r="A8064" t="s">
        <v>2</v>
      </c>
      <c r="B8064" t="s">
        <v>17111</v>
      </c>
      <c r="C8064" t="s">
        <v>5215</v>
      </c>
      <c r="D8064" t="s">
        <v>4346</v>
      </c>
      <c r="E8064" t="s">
        <v>59</v>
      </c>
      <c r="F8064" t="b">
        <v>0</v>
      </c>
      <c r="G8064" t="s">
        <v>19</v>
      </c>
      <c r="H8064" s="1">
        <v>46106.722175925926</v>
      </c>
      <c r="I8064" t="b">
        <v>0</v>
      </c>
      <c r="J8064" t="b">
        <v>0</v>
      </c>
      <c r="K8064" t="s">
        <v>19</v>
      </c>
      <c r="L8064" t="s">
        <v>60</v>
      </c>
      <c r="M8064">
        <v>450000</v>
      </c>
      <c r="N8064"/>
      <c r="O8064" t="s">
        <v>17112</v>
      </c>
      <c r="P8064" t="s">
        <v>17113</v>
      </c>
    </row>
    <row r="8065" spans="1:16" x14ac:dyDescent="0.35">
      <c r="A8065" t="s">
        <v>1</v>
      </c>
      <c r="B8065" t="s">
        <v>17114</v>
      </c>
      <c r="C8065" t="s">
        <v>13767</v>
      </c>
      <c r="D8065" t="s">
        <v>4346</v>
      </c>
      <c r="E8065" t="s">
        <v>59</v>
      </c>
      <c r="F8065" t="b">
        <v>0</v>
      </c>
      <c r="G8065" t="s">
        <v>19</v>
      </c>
      <c r="H8065" s="1">
        <v>46106.722233796303</v>
      </c>
      <c r="I8065" t="b">
        <v>1</v>
      </c>
      <c r="J8065" t="b">
        <v>0</v>
      </c>
      <c r="K8065" t="s">
        <v>19</v>
      </c>
      <c r="L8065" t="s">
        <v>60</v>
      </c>
      <c r="M8065">
        <v>400000</v>
      </c>
      <c r="N8065"/>
      <c r="O8065" t="s">
        <v>17115</v>
      </c>
      <c r="P8065" t="s">
        <v>17116</v>
      </c>
    </row>
    <row r="8066" spans="1:16" x14ac:dyDescent="0.35">
      <c r="A8066" t="s">
        <v>1</v>
      </c>
      <c r="B8066" t="s">
        <v>17117</v>
      </c>
      <c r="C8066" t="s">
        <v>5215</v>
      </c>
      <c r="D8066" t="s">
        <v>4346</v>
      </c>
      <c r="E8066" t="s">
        <v>59</v>
      </c>
      <c r="F8066" t="b">
        <v>0</v>
      </c>
      <c r="G8066" t="s">
        <v>19</v>
      </c>
      <c r="H8066" s="1">
        <v>46106.722233796303</v>
      </c>
      <c r="I8066" t="b">
        <v>1</v>
      </c>
      <c r="J8066" t="b">
        <v>0</v>
      </c>
      <c r="K8066" t="s">
        <v>19</v>
      </c>
      <c r="L8066" t="s">
        <v>60</v>
      </c>
      <c r="M8066">
        <v>650000</v>
      </c>
      <c r="N8066"/>
      <c r="O8066" t="s">
        <v>17118</v>
      </c>
      <c r="P8066" t="s">
        <v>3082</v>
      </c>
    </row>
    <row r="8067" spans="1:16" x14ac:dyDescent="0.35">
      <c r="A8067" t="s">
        <v>0</v>
      </c>
      <c r="B8067" t="s">
        <v>17119</v>
      </c>
      <c r="C8067" t="s">
        <v>4221</v>
      </c>
      <c r="D8067" t="s">
        <v>4526</v>
      </c>
      <c r="E8067" t="s">
        <v>59</v>
      </c>
      <c r="F8067" t="b">
        <v>0</v>
      </c>
      <c r="G8067" t="s">
        <v>65</v>
      </c>
      <c r="H8067" s="1">
        <v>46106.750335648147</v>
      </c>
      <c r="I8067" t="b">
        <v>0</v>
      </c>
      <c r="J8067" t="b">
        <v>0</v>
      </c>
      <c r="K8067" t="s">
        <v>41</v>
      </c>
      <c r="L8067" t="s">
        <v>60</v>
      </c>
      <c r="M8067">
        <v>60000</v>
      </c>
      <c r="N8067"/>
      <c r="O8067" t="s">
        <v>17120</v>
      </c>
    </row>
    <row r="8068" spans="1:16" x14ac:dyDescent="0.35">
      <c r="A8068" t="s">
        <v>1</v>
      </c>
      <c r="B8068" t="s">
        <v>17121</v>
      </c>
      <c r="C8068" t="s">
        <v>10827</v>
      </c>
      <c r="D8068" t="s">
        <v>2360</v>
      </c>
      <c r="E8068" t="s">
        <v>59</v>
      </c>
      <c r="F8068" t="b">
        <v>0</v>
      </c>
      <c r="G8068" t="s">
        <v>65</v>
      </c>
      <c r="H8068" s="1">
        <v>46106.762604166674</v>
      </c>
      <c r="I8068" t="b">
        <v>1</v>
      </c>
      <c r="J8068" t="b">
        <v>0</v>
      </c>
      <c r="K8068" t="s">
        <v>41</v>
      </c>
      <c r="L8068" t="s">
        <v>74</v>
      </c>
      <c r="M8068"/>
      <c r="N8068">
        <v>67.5</v>
      </c>
      <c r="O8068" t="s">
        <v>9480</v>
      </c>
      <c r="P8068" t="s">
        <v>17122</v>
      </c>
    </row>
    <row r="8069" spans="1:16" x14ac:dyDescent="0.35">
      <c r="A8069" t="s">
        <v>5</v>
      </c>
      <c r="B8069" t="s">
        <v>17123</v>
      </c>
      <c r="C8069" t="s">
        <v>81</v>
      </c>
      <c r="D8069" t="s">
        <v>2360</v>
      </c>
      <c r="E8069" t="s">
        <v>59</v>
      </c>
      <c r="F8069" t="b">
        <v>0</v>
      </c>
      <c r="G8069" t="s">
        <v>77</v>
      </c>
      <c r="H8069" s="1">
        <v>46106.762673611112</v>
      </c>
      <c r="I8069" t="b">
        <v>1</v>
      </c>
      <c r="J8069" t="b">
        <v>0</v>
      </c>
      <c r="K8069" t="s">
        <v>41</v>
      </c>
      <c r="L8069" t="s">
        <v>60</v>
      </c>
      <c r="M8069">
        <v>275000</v>
      </c>
      <c r="N8069"/>
      <c r="O8069" t="s">
        <v>17124</v>
      </c>
      <c r="P8069" t="s">
        <v>16438</v>
      </c>
    </row>
    <row r="8070" spans="1:16" x14ac:dyDescent="0.35">
      <c r="A8070" t="s">
        <v>1</v>
      </c>
      <c r="B8070" t="s">
        <v>17125</v>
      </c>
      <c r="C8070" t="s">
        <v>207</v>
      </c>
      <c r="D8070" t="s">
        <v>4346</v>
      </c>
      <c r="E8070" t="s">
        <v>59</v>
      </c>
      <c r="F8070" t="b">
        <v>0</v>
      </c>
      <c r="G8070" t="s">
        <v>63</v>
      </c>
      <c r="H8070" s="1">
        <v>46106.787824074083</v>
      </c>
      <c r="I8070" t="b">
        <v>1</v>
      </c>
      <c r="J8070" t="b">
        <v>1</v>
      </c>
      <c r="K8070" t="s">
        <v>41</v>
      </c>
      <c r="L8070" t="s">
        <v>60</v>
      </c>
      <c r="M8070">
        <v>132500</v>
      </c>
      <c r="N8070"/>
      <c r="O8070" t="s">
        <v>1306</v>
      </c>
      <c r="P8070" t="s">
        <v>3526</v>
      </c>
    </row>
    <row r="8071" spans="1:16" x14ac:dyDescent="0.35">
      <c r="A8071" t="s">
        <v>0</v>
      </c>
      <c r="B8071" t="s">
        <v>17126</v>
      </c>
      <c r="C8071" t="s">
        <v>1336</v>
      </c>
      <c r="D8071" t="s">
        <v>4526</v>
      </c>
      <c r="E8071" t="s">
        <v>59</v>
      </c>
      <c r="F8071" t="b">
        <v>0</v>
      </c>
      <c r="G8071" t="s">
        <v>77</v>
      </c>
      <c r="H8071" s="1">
        <v>46106.803680555553</v>
      </c>
      <c r="I8071" t="b">
        <v>1</v>
      </c>
      <c r="J8071" t="b">
        <v>0</v>
      </c>
      <c r="K8071" t="s">
        <v>41</v>
      </c>
      <c r="L8071" t="s">
        <v>60</v>
      </c>
      <c r="M8071">
        <v>120000</v>
      </c>
      <c r="N8071"/>
      <c r="O8071" t="s">
        <v>4779</v>
      </c>
      <c r="P8071" t="s">
        <v>17127</v>
      </c>
    </row>
    <row r="8072" spans="1:16" x14ac:dyDescent="0.35">
      <c r="A8072" t="s">
        <v>0</v>
      </c>
      <c r="B8072" t="s">
        <v>2459</v>
      </c>
      <c r="C8072" t="s">
        <v>304</v>
      </c>
      <c r="D8072" t="s">
        <v>2360</v>
      </c>
      <c r="E8072" t="s">
        <v>59</v>
      </c>
      <c r="F8072" t="b">
        <v>0</v>
      </c>
      <c r="G8072" t="s">
        <v>77</v>
      </c>
      <c r="H8072" s="1">
        <v>46106.803703703707</v>
      </c>
      <c r="I8072" t="b">
        <v>0</v>
      </c>
      <c r="J8072" t="b">
        <v>1</v>
      </c>
      <c r="K8072" t="s">
        <v>41</v>
      </c>
      <c r="L8072" t="s">
        <v>60</v>
      </c>
      <c r="M8072">
        <v>160725</v>
      </c>
      <c r="N8072"/>
      <c r="O8072" t="s">
        <v>665</v>
      </c>
      <c r="P8072" t="s">
        <v>85</v>
      </c>
    </row>
    <row r="8073" spans="1:16" x14ac:dyDescent="0.35">
      <c r="A8073" t="s">
        <v>2</v>
      </c>
      <c r="B8073" t="s">
        <v>17128</v>
      </c>
      <c r="C8073" t="s">
        <v>17129</v>
      </c>
      <c r="D8073" t="s">
        <v>5440</v>
      </c>
      <c r="E8073" t="s">
        <v>59</v>
      </c>
      <c r="F8073" t="b">
        <v>0</v>
      </c>
      <c r="G8073" t="s">
        <v>77</v>
      </c>
      <c r="H8073" s="1">
        <v>46106.804027777784</v>
      </c>
      <c r="I8073" t="b">
        <v>0</v>
      </c>
      <c r="J8073" t="b">
        <v>0</v>
      </c>
      <c r="K8073" t="s">
        <v>41</v>
      </c>
      <c r="L8073" t="s">
        <v>60</v>
      </c>
      <c r="M8073">
        <v>86400</v>
      </c>
      <c r="N8073"/>
      <c r="O8073" t="s">
        <v>699</v>
      </c>
      <c r="P8073" t="s">
        <v>1929</v>
      </c>
    </row>
    <row r="8074" spans="1:16" x14ac:dyDescent="0.35">
      <c r="A8074" t="s">
        <v>6</v>
      </c>
      <c r="B8074" t="s">
        <v>17130</v>
      </c>
      <c r="C8074" t="s">
        <v>97</v>
      </c>
      <c r="D8074" t="s">
        <v>4526</v>
      </c>
      <c r="E8074" t="s">
        <v>59</v>
      </c>
      <c r="F8074" t="b">
        <v>0</v>
      </c>
      <c r="G8074" t="s">
        <v>89</v>
      </c>
      <c r="H8074" s="1">
        <v>46106.804236111107</v>
      </c>
      <c r="I8074" t="b">
        <v>0</v>
      </c>
      <c r="J8074" t="b">
        <v>1</v>
      </c>
      <c r="K8074" t="s">
        <v>41</v>
      </c>
      <c r="L8074" t="s">
        <v>60</v>
      </c>
      <c r="M8074">
        <v>235000</v>
      </c>
      <c r="N8074"/>
      <c r="O8074" t="s">
        <v>98</v>
      </c>
      <c r="P8074" t="s">
        <v>17131</v>
      </c>
    </row>
    <row r="8075" spans="1:16" x14ac:dyDescent="0.35">
      <c r="A8075" t="s">
        <v>3</v>
      </c>
      <c r="B8075" t="s">
        <v>17132</v>
      </c>
      <c r="C8075" t="s">
        <v>13</v>
      </c>
      <c r="D8075" t="s">
        <v>4346</v>
      </c>
      <c r="E8075" t="s">
        <v>59</v>
      </c>
      <c r="F8075" t="b">
        <v>0</v>
      </c>
      <c r="G8075" t="s">
        <v>13</v>
      </c>
      <c r="H8075" s="1">
        <v>46106.805</v>
      </c>
      <c r="I8075" t="b">
        <v>0</v>
      </c>
      <c r="J8075" t="b">
        <v>0</v>
      </c>
      <c r="K8075" t="s">
        <v>13</v>
      </c>
      <c r="L8075" t="s">
        <v>60</v>
      </c>
      <c r="M8075">
        <v>67500</v>
      </c>
      <c r="N8075"/>
      <c r="O8075" t="s">
        <v>17133</v>
      </c>
      <c r="P8075" t="s">
        <v>14188</v>
      </c>
    </row>
    <row r="8076" spans="1:16" x14ac:dyDescent="0.35">
      <c r="A8076" t="s">
        <v>5</v>
      </c>
      <c r="B8076" t="s">
        <v>17134</v>
      </c>
      <c r="C8076" t="s">
        <v>500</v>
      </c>
      <c r="D8076" t="s">
        <v>4526</v>
      </c>
      <c r="E8076" t="s">
        <v>88</v>
      </c>
      <c r="F8076" t="b">
        <v>0</v>
      </c>
      <c r="G8076" t="s">
        <v>13</v>
      </c>
      <c r="H8076" s="1">
        <v>46106.805208333331</v>
      </c>
      <c r="I8076" t="b">
        <v>1</v>
      </c>
      <c r="J8076" t="b">
        <v>0</v>
      </c>
      <c r="K8076" t="s">
        <v>13</v>
      </c>
      <c r="L8076" t="s">
        <v>74</v>
      </c>
      <c r="M8076"/>
      <c r="N8076">
        <v>55</v>
      </c>
      <c r="O8076" t="s">
        <v>2944</v>
      </c>
      <c r="P8076" t="s">
        <v>1092</v>
      </c>
    </row>
    <row r="8077" spans="1:16" x14ac:dyDescent="0.35">
      <c r="A8077" t="s">
        <v>2</v>
      </c>
      <c r="B8077" t="s">
        <v>4356</v>
      </c>
      <c r="C8077" t="s">
        <v>76</v>
      </c>
      <c r="D8077" t="s">
        <v>4526</v>
      </c>
      <c r="F8077" t="b">
        <v>1</v>
      </c>
      <c r="G8077" t="s">
        <v>65</v>
      </c>
      <c r="H8077" s="1">
        <v>46106.833634259259</v>
      </c>
      <c r="I8077" t="b">
        <v>0</v>
      </c>
      <c r="J8077" t="b">
        <v>1</v>
      </c>
      <c r="K8077" t="s">
        <v>41</v>
      </c>
      <c r="L8077" t="s">
        <v>74</v>
      </c>
      <c r="M8077"/>
      <c r="N8077">
        <v>17.5</v>
      </c>
      <c r="O8077" t="s">
        <v>155</v>
      </c>
      <c r="P8077" t="s">
        <v>283</v>
      </c>
    </row>
    <row r="8078" spans="1:16" x14ac:dyDescent="0.35">
      <c r="A8078" t="s">
        <v>3</v>
      </c>
      <c r="B8078" t="s">
        <v>2264</v>
      </c>
      <c r="C8078" t="s">
        <v>4158</v>
      </c>
      <c r="D8078" t="s">
        <v>4526</v>
      </c>
      <c r="E8078" t="s">
        <v>88</v>
      </c>
      <c r="F8078" t="b">
        <v>0</v>
      </c>
      <c r="G8078" t="s">
        <v>89</v>
      </c>
      <c r="H8078" s="1">
        <v>46106.845520833333</v>
      </c>
      <c r="I8078" t="b">
        <v>0</v>
      </c>
      <c r="J8078" t="b">
        <v>1</v>
      </c>
      <c r="K8078" t="s">
        <v>41</v>
      </c>
      <c r="L8078" t="s">
        <v>74</v>
      </c>
      <c r="M8078"/>
      <c r="N8078">
        <v>48</v>
      </c>
      <c r="O8078" t="s">
        <v>403</v>
      </c>
      <c r="P8078" t="s">
        <v>17135</v>
      </c>
    </row>
    <row r="8079" spans="1:16" x14ac:dyDescent="0.35">
      <c r="A8079" t="s">
        <v>1</v>
      </c>
      <c r="B8079" t="s">
        <v>17136</v>
      </c>
      <c r="C8079" t="s">
        <v>17137</v>
      </c>
      <c r="D8079" t="s">
        <v>4526</v>
      </c>
      <c r="E8079" t="s">
        <v>59</v>
      </c>
      <c r="F8079" t="b">
        <v>0</v>
      </c>
      <c r="G8079" t="s">
        <v>40</v>
      </c>
      <c r="H8079" s="1">
        <v>46106.846504629633</v>
      </c>
      <c r="I8079" t="b">
        <v>1</v>
      </c>
      <c r="J8079" t="b">
        <v>0</v>
      </c>
      <c r="K8079" t="s">
        <v>40</v>
      </c>
      <c r="L8079" t="s">
        <v>74</v>
      </c>
      <c r="M8079"/>
      <c r="N8079">
        <v>55</v>
      </c>
      <c r="O8079" t="s">
        <v>17138</v>
      </c>
      <c r="P8079" t="s">
        <v>17139</v>
      </c>
    </row>
    <row r="8080" spans="1:16" x14ac:dyDescent="0.35">
      <c r="A8080" t="s">
        <v>2</v>
      </c>
      <c r="B8080" t="s">
        <v>2</v>
      </c>
      <c r="C8080" t="s">
        <v>3925</v>
      </c>
      <c r="D8080" t="s">
        <v>4346</v>
      </c>
      <c r="E8080" t="s">
        <v>59</v>
      </c>
      <c r="F8080" t="b">
        <v>0</v>
      </c>
      <c r="G8080" t="s">
        <v>63</v>
      </c>
      <c r="H8080" s="1">
        <v>46106.871076388888</v>
      </c>
      <c r="I8080" t="b">
        <v>0</v>
      </c>
      <c r="J8080" t="b">
        <v>0</v>
      </c>
      <c r="K8080" t="s">
        <v>41</v>
      </c>
      <c r="L8080" t="s">
        <v>60</v>
      </c>
      <c r="M8080">
        <v>115000</v>
      </c>
      <c r="N8080"/>
      <c r="O8080" t="s">
        <v>17140</v>
      </c>
      <c r="P8080" t="s">
        <v>6737</v>
      </c>
    </row>
    <row r="8081" spans="1:16" x14ac:dyDescent="0.35">
      <c r="A8081" t="s">
        <v>0</v>
      </c>
      <c r="B8081" t="s">
        <v>0</v>
      </c>
      <c r="C8081" t="s">
        <v>17141</v>
      </c>
      <c r="D8081" t="s">
        <v>4526</v>
      </c>
      <c r="E8081" t="s">
        <v>88</v>
      </c>
      <c r="F8081" t="b">
        <v>0</v>
      </c>
      <c r="G8081" t="s">
        <v>63</v>
      </c>
      <c r="H8081" s="1">
        <v>46106.871134259258</v>
      </c>
      <c r="I8081" t="b">
        <v>1</v>
      </c>
      <c r="J8081" t="b">
        <v>0</v>
      </c>
      <c r="K8081" t="s">
        <v>41</v>
      </c>
      <c r="L8081" t="s">
        <v>74</v>
      </c>
      <c r="M8081"/>
      <c r="N8081">
        <v>26.67</v>
      </c>
      <c r="O8081" t="s">
        <v>2251</v>
      </c>
      <c r="P8081" t="s">
        <v>875</v>
      </c>
    </row>
    <row r="8082" spans="1:16" x14ac:dyDescent="0.35">
      <c r="A8082" t="s">
        <v>0</v>
      </c>
      <c r="B8082" t="s">
        <v>3193</v>
      </c>
      <c r="C8082" t="s">
        <v>2293</v>
      </c>
      <c r="D8082" t="s">
        <v>4346</v>
      </c>
      <c r="E8082" t="s">
        <v>88</v>
      </c>
      <c r="F8082" t="b">
        <v>0</v>
      </c>
      <c r="G8082" t="s">
        <v>65</v>
      </c>
      <c r="H8082" s="1">
        <v>46106.875277777777</v>
      </c>
      <c r="I8082" t="b">
        <v>0</v>
      </c>
      <c r="J8082" t="b">
        <v>0</v>
      </c>
      <c r="K8082" t="s">
        <v>41</v>
      </c>
      <c r="L8082" t="s">
        <v>74</v>
      </c>
      <c r="M8082"/>
      <c r="N8082">
        <v>36.435000000000002</v>
      </c>
      <c r="O8082" t="s">
        <v>3868</v>
      </c>
      <c r="P8082" t="s">
        <v>3572</v>
      </c>
    </row>
    <row r="8083" spans="1:16" x14ac:dyDescent="0.35">
      <c r="A8083" t="s">
        <v>0</v>
      </c>
      <c r="B8083" t="s">
        <v>17142</v>
      </c>
      <c r="C8083" t="s">
        <v>2419</v>
      </c>
      <c r="D8083" t="s">
        <v>4346</v>
      </c>
      <c r="E8083" t="s">
        <v>59</v>
      </c>
      <c r="F8083" t="b">
        <v>0</v>
      </c>
      <c r="G8083" t="s">
        <v>65</v>
      </c>
      <c r="H8083" s="1">
        <v>46106.875300925924</v>
      </c>
      <c r="I8083" t="b">
        <v>0</v>
      </c>
      <c r="J8083" t="b">
        <v>1</v>
      </c>
      <c r="K8083" t="s">
        <v>41</v>
      </c>
      <c r="L8083" t="s">
        <v>60</v>
      </c>
      <c r="M8083">
        <v>92500</v>
      </c>
      <c r="N8083"/>
      <c r="O8083" t="s">
        <v>17143</v>
      </c>
      <c r="P8083" t="s">
        <v>4219</v>
      </c>
    </row>
    <row r="8084" spans="1:16" x14ac:dyDescent="0.35">
      <c r="A8084" t="s">
        <v>0</v>
      </c>
      <c r="B8084" t="s">
        <v>17144</v>
      </c>
      <c r="C8084" t="s">
        <v>8773</v>
      </c>
      <c r="D8084" t="s">
        <v>4346</v>
      </c>
      <c r="E8084" t="s">
        <v>59</v>
      </c>
      <c r="F8084" t="b">
        <v>0</v>
      </c>
      <c r="G8084" t="s">
        <v>65</v>
      </c>
      <c r="H8084" s="1">
        <v>46106.875335648147</v>
      </c>
      <c r="I8084" t="b">
        <v>0</v>
      </c>
      <c r="J8084" t="b">
        <v>1</v>
      </c>
      <c r="K8084" t="s">
        <v>41</v>
      </c>
      <c r="L8084" t="s">
        <v>60</v>
      </c>
      <c r="M8084">
        <v>94100</v>
      </c>
      <c r="N8084"/>
      <c r="O8084" t="s">
        <v>8774</v>
      </c>
      <c r="P8084" t="s">
        <v>17145</v>
      </c>
    </row>
    <row r="8085" spans="1:16" x14ac:dyDescent="0.35">
      <c r="A8085" t="s">
        <v>1</v>
      </c>
      <c r="B8085" t="s">
        <v>17146</v>
      </c>
      <c r="C8085" t="s">
        <v>612</v>
      </c>
      <c r="D8085" t="s">
        <v>4756</v>
      </c>
      <c r="E8085" t="s">
        <v>59</v>
      </c>
      <c r="F8085" t="b">
        <v>0</v>
      </c>
      <c r="G8085" t="s">
        <v>73</v>
      </c>
      <c r="H8085" s="1">
        <v>46106.887766203698</v>
      </c>
      <c r="I8085" t="b">
        <v>0</v>
      </c>
      <c r="J8085" t="b">
        <v>1</v>
      </c>
      <c r="K8085" t="s">
        <v>41</v>
      </c>
      <c r="L8085" t="s">
        <v>60</v>
      </c>
      <c r="M8085">
        <v>213500</v>
      </c>
      <c r="N8085"/>
      <c r="O8085" t="s">
        <v>15688</v>
      </c>
      <c r="P8085" t="s">
        <v>9082</v>
      </c>
    </row>
    <row r="8086" spans="1:16" x14ac:dyDescent="0.35">
      <c r="A8086" t="s">
        <v>2</v>
      </c>
      <c r="B8086" t="s">
        <v>17147</v>
      </c>
      <c r="C8086" t="s">
        <v>901</v>
      </c>
      <c r="D8086" t="s">
        <v>2360</v>
      </c>
      <c r="E8086" t="s">
        <v>59</v>
      </c>
      <c r="F8086" t="b">
        <v>0</v>
      </c>
      <c r="G8086" t="s">
        <v>77</v>
      </c>
      <c r="H8086" s="1">
        <v>46106.929375</v>
      </c>
      <c r="I8086" t="b">
        <v>0</v>
      </c>
      <c r="J8086" t="b">
        <v>1</v>
      </c>
      <c r="K8086" t="s">
        <v>41</v>
      </c>
      <c r="L8086" t="s">
        <v>60</v>
      </c>
      <c r="M8086">
        <v>139000</v>
      </c>
      <c r="N8086"/>
      <c r="O8086" t="s">
        <v>17148</v>
      </c>
      <c r="P8086" t="s">
        <v>17149</v>
      </c>
    </row>
    <row r="8087" spans="1:16" x14ac:dyDescent="0.35">
      <c r="A8087" t="s">
        <v>0</v>
      </c>
      <c r="B8087" t="s">
        <v>731</v>
      </c>
      <c r="C8087" t="s">
        <v>598</v>
      </c>
      <c r="D8087" t="s">
        <v>4569</v>
      </c>
      <c r="E8087" t="s">
        <v>132</v>
      </c>
      <c r="F8087" t="b">
        <v>0</v>
      </c>
      <c r="G8087" t="s">
        <v>65</v>
      </c>
      <c r="H8087" s="1">
        <v>46106.958437499998</v>
      </c>
      <c r="I8087" t="b">
        <v>1</v>
      </c>
      <c r="J8087" t="b">
        <v>1</v>
      </c>
      <c r="K8087" t="s">
        <v>41</v>
      </c>
      <c r="L8087" t="s">
        <v>74</v>
      </c>
      <c r="M8087"/>
      <c r="N8087">
        <v>52</v>
      </c>
      <c r="O8087" t="s">
        <v>13302</v>
      </c>
      <c r="P8087" t="s">
        <v>1321</v>
      </c>
    </row>
    <row r="8088" spans="1:16" x14ac:dyDescent="0.35">
      <c r="A8088" t="s">
        <v>9</v>
      </c>
      <c r="B8088" t="s">
        <v>17150</v>
      </c>
      <c r="C8088" t="s">
        <v>33</v>
      </c>
      <c r="D8088" t="s">
        <v>4515</v>
      </c>
      <c r="E8088" t="s">
        <v>59</v>
      </c>
      <c r="F8088" t="b">
        <v>0</v>
      </c>
      <c r="G8088" t="s">
        <v>33</v>
      </c>
      <c r="H8088" s="1">
        <v>46106.979849537027</v>
      </c>
      <c r="I8088" t="b">
        <v>0</v>
      </c>
      <c r="J8088" t="b">
        <v>0</v>
      </c>
      <c r="K8088" t="s">
        <v>33</v>
      </c>
      <c r="L8088" t="s">
        <v>60</v>
      </c>
      <c r="M8088">
        <v>190000</v>
      </c>
      <c r="N8088"/>
      <c r="O8088" t="s">
        <v>17151</v>
      </c>
    </row>
    <row r="8089" spans="1:16" x14ac:dyDescent="0.35">
      <c r="A8089" t="s">
        <v>0</v>
      </c>
      <c r="B8089" t="s">
        <v>17152</v>
      </c>
      <c r="C8089" t="s">
        <v>207</v>
      </c>
      <c r="D8089" t="s">
        <v>4515</v>
      </c>
      <c r="E8089" t="s">
        <v>59</v>
      </c>
      <c r="F8089" t="b">
        <v>0</v>
      </c>
      <c r="G8089" t="s">
        <v>63</v>
      </c>
      <c r="H8089" s="1">
        <v>46106.996006944442</v>
      </c>
      <c r="I8089" t="b">
        <v>1</v>
      </c>
      <c r="J8089" t="b">
        <v>0</v>
      </c>
      <c r="K8089" t="s">
        <v>41</v>
      </c>
      <c r="L8089" t="s">
        <v>60</v>
      </c>
      <c r="M8089">
        <v>90000</v>
      </c>
      <c r="N8089"/>
      <c r="O8089" t="s">
        <v>17153</v>
      </c>
      <c r="P8089" t="s">
        <v>288</v>
      </c>
    </row>
    <row r="8090" spans="1:16" x14ac:dyDescent="0.35">
      <c r="A8090" t="s">
        <v>0</v>
      </c>
      <c r="B8090" t="s">
        <v>17154</v>
      </c>
      <c r="C8090" t="s">
        <v>201</v>
      </c>
      <c r="D8090" t="s">
        <v>4346</v>
      </c>
      <c r="E8090" t="s">
        <v>59</v>
      </c>
      <c r="F8090" t="b">
        <v>0</v>
      </c>
      <c r="G8090" t="s">
        <v>77</v>
      </c>
      <c r="H8090" s="1">
        <v>46107.011863425927</v>
      </c>
      <c r="I8090" t="b">
        <v>1</v>
      </c>
      <c r="J8090" t="b">
        <v>1</v>
      </c>
      <c r="K8090" t="s">
        <v>41</v>
      </c>
      <c r="L8090" t="s">
        <v>60</v>
      </c>
      <c r="M8090">
        <v>102500</v>
      </c>
      <c r="N8090"/>
      <c r="O8090" t="s">
        <v>3133</v>
      </c>
      <c r="P8090" t="s">
        <v>17155</v>
      </c>
    </row>
    <row r="8091" spans="1:16" x14ac:dyDescent="0.35">
      <c r="A8091" t="s">
        <v>6</v>
      </c>
      <c r="B8091" t="s">
        <v>17156</v>
      </c>
      <c r="C8091" t="s">
        <v>218</v>
      </c>
      <c r="D8091" t="s">
        <v>4346</v>
      </c>
      <c r="E8091" t="s">
        <v>59</v>
      </c>
      <c r="F8091" t="b">
        <v>0</v>
      </c>
      <c r="G8091" t="s">
        <v>63</v>
      </c>
      <c r="H8091" s="1">
        <v>46107.037743055553</v>
      </c>
      <c r="I8091" t="b">
        <v>0</v>
      </c>
      <c r="J8091" t="b">
        <v>1</v>
      </c>
      <c r="K8091" t="s">
        <v>41</v>
      </c>
      <c r="L8091" t="s">
        <v>60</v>
      </c>
      <c r="M8091">
        <v>145000</v>
      </c>
      <c r="N8091"/>
      <c r="O8091" t="s">
        <v>2850</v>
      </c>
    </row>
    <row r="8092" spans="1:16" x14ac:dyDescent="0.35">
      <c r="A8092" t="s">
        <v>0</v>
      </c>
      <c r="B8092" t="s">
        <v>17157</v>
      </c>
      <c r="C8092" t="s">
        <v>114</v>
      </c>
      <c r="D8092" t="s">
        <v>4346</v>
      </c>
      <c r="E8092" t="s">
        <v>59</v>
      </c>
      <c r="F8092" t="b">
        <v>0</v>
      </c>
      <c r="G8092" t="s">
        <v>77</v>
      </c>
      <c r="H8092" s="1">
        <v>46107.053680555553</v>
      </c>
      <c r="I8092" t="b">
        <v>0</v>
      </c>
      <c r="J8092" t="b">
        <v>1</v>
      </c>
      <c r="K8092" t="s">
        <v>41</v>
      </c>
      <c r="L8092" t="s">
        <v>74</v>
      </c>
      <c r="M8092"/>
      <c r="N8092">
        <v>44</v>
      </c>
      <c r="O8092" t="s">
        <v>17158</v>
      </c>
      <c r="P8092" t="s">
        <v>1482</v>
      </c>
    </row>
    <row r="8093" spans="1:16" x14ac:dyDescent="0.35">
      <c r="A8093" t="s">
        <v>1</v>
      </c>
      <c r="B8093" t="s">
        <v>17159</v>
      </c>
      <c r="C8093" t="s">
        <v>76</v>
      </c>
      <c r="D8093" t="s">
        <v>4346</v>
      </c>
      <c r="E8093" t="s">
        <v>88</v>
      </c>
      <c r="F8093" t="b">
        <v>1</v>
      </c>
      <c r="G8093" t="s">
        <v>68</v>
      </c>
      <c r="H8093" s="1">
        <v>46107.054490740738</v>
      </c>
      <c r="I8093" t="b">
        <v>0</v>
      </c>
      <c r="J8093" t="b">
        <v>1</v>
      </c>
      <c r="K8093" t="s">
        <v>41</v>
      </c>
      <c r="L8093" t="s">
        <v>60</v>
      </c>
      <c r="M8093">
        <v>90000</v>
      </c>
      <c r="N8093"/>
      <c r="O8093" t="s">
        <v>9968</v>
      </c>
      <c r="P8093" t="s">
        <v>17160</v>
      </c>
    </row>
    <row r="8094" spans="1:16" x14ac:dyDescent="0.35">
      <c r="A8094" t="s">
        <v>2</v>
      </c>
      <c r="B8094" t="s">
        <v>17161</v>
      </c>
      <c r="C8094" t="s">
        <v>15102</v>
      </c>
      <c r="D8094" t="s">
        <v>4346</v>
      </c>
      <c r="E8094" t="s">
        <v>59</v>
      </c>
      <c r="F8094" t="b">
        <v>0</v>
      </c>
      <c r="G8094" t="s">
        <v>40</v>
      </c>
      <c r="H8094" s="1">
        <v>46107.096388888887</v>
      </c>
      <c r="I8094" t="b">
        <v>0</v>
      </c>
      <c r="J8094" t="b">
        <v>0</v>
      </c>
      <c r="K8094" t="s">
        <v>40</v>
      </c>
      <c r="L8094" t="s">
        <v>60</v>
      </c>
      <c r="M8094">
        <v>46150.5</v>
      </c>
      <c r="N8094"/>
      <c r="O8094" t="s">
        <v>17162</v>
      </c>
      <c r="P8094" t="s">
        <v>17163</v>
      </c>
    </row>
    <row r="8095" spans="1:16" x14ac:dyDescent="0.35">
      <c r="A8095" t="s">
        <v>3</v>
      </c>
      <c r="B8095" t="s">
        <v>17164</v>
      </c>
      <c r="C8095" t="s">
        <v>76</v>
      </c>
      <c r="D8095" t="s">
        <v>4346</v>
      </c>
      <c r="E8095" t="s">
        <v>59</v>
      </c>
      <c r="F8095" t="b">
        <v>1</v>
      </c>
      <c r="G8095" t="s">
        <v>19</v>
      </c>
      <c r="H8095" s="1">
        <v>46107.294525462959</v>
      </c>
      <c r="I8095" t="b">
        <v>0</v>
      </c>
      <c r="J8095" t="b">
        <v>0</v>
      </c>
      <c r="K8095" t="s">
        <v>19</v>
      </c>
      <c r="L8095" t="s">
        <v>60</v>
      </c>
      <c r="M8095">
        <v>962597.56500000006</v>
      </c>
      <c r="N8095"/>
      <c r="O8095" t="s">
        <v>17165</v>
      </c>
      <c r="P8095" t="s">
        <v>17166</v>
      </c>
    </row>
    <row r="8096" spans="1:16" x14ac:dyDescent="0.35">
      <c r="A8096" t="s">
        <v>2</v>
      </c>
      <c r="B8096" t="s">
        <v>17167</v>
      </c>
      <c r="C8096" t="s">
        <v>370</v>
      </c>
      <c r="D8096" t="s">
        <v>16554</v>
      </c>
      <c r="E8096" t="s">
        <v>59</v>
      </c>
      <c r="F8096" t="b">
        <v>0</v>
      </c>
      <c r="G8096" t="s">
        <v>65</v>
      </c>
      <c r="H8096" s="1">
        <v>46107.333865740737</v>
      </c>
      <c r="I8096" t="b">
        <v>0</v>
      </c>
      <c r="J8096" t="b">
        <v>0</v>
      </c>
      <c r="K8096" t="s">
        <v>41</v>
      </c>
      <c r="L8096" t="s">
        <v>60</v>
      </c>
      <c r="M8096">
        <v>212175</v>
      </c>
      <c r="N8096"/>
      <c r="O8096" t="s">
        <v>8460</v>
      </c>
      <c r="P8096" t="s">
        <v>17168</v>
      </c>
    </row>
    <row r="8097" spans="1:16" x14ac:dyDescent="0.35">
      <c r="A8097" t="s">
        <v>2</v>
      </c>
      <c r="B8097" t="s">
        <v>17169</v>
      </c>
      <c r="C8097" t="s">
        <v>190</v>
      </c>
      <c r="D8097" t="s">
        <v>17170</v>
      </c>
      <c r="E8097" t="s">
        <v>59</v>
      </c>
      <c r="F8097" t="b">
        <v>0</v>
      </c>
      <c r="G8097" t="s">
        <v>73</v>
      </c>
      <c r="H8097" s="1">
        <v>46107.334131944437</v>
      </c>
      <c r="I8097" t="b">
        <v>0</v>
      </c>
      <c r="J8097" t="b">
        <v>0</v>
      </c>
      <c r="K8097" t="s">
        <v>41</v>
      </c>
      <c r="L8097" t="s">
        <v>60</v>
      </c>
      <c r="M8097">
        <v>149952</v>
      </c>
      <c r="N8097"/>
      <c r="O8097" t="s">
        <v>17171</v>
      </c>
      <c r="P8097" t="s">
        <v>310</v>
      </c>
    </row>
    <row r="8098" spans="1:16" x14ac:dyDescent="0.35">
      <c r="A8098" t="s">
        <v>1</v>
      </c>
      <c r="B8098" t="s">
        <v>17172</v>
      </c>
      <c r="C8098" t="s">
        <v>5215</v>
      </c>
      <c r="D8098" t="s">
        <v>4346</v>
      </c>
      <c r="E8098" t="s">
        <v>59</v>
      </c>
      <c r="F8098" t="b">
        <v>0</v>
      </c>
      <c r="G8098" t="s">
        <v>19</v>
      </c>
      <c r="H8098" s="1">
        <v>46107.336643518523</v>
      </c>
      <c r="I8098" t="b">
        <v>0</v>
      </c>
      <c r="J8098" t="b">
        <v>0</v>
      </c>
      <c r="K8098" t="s">
        <v>19</v>
      </c>
      <c r="L8098" t="s">
        <v>60</v>
      </c>
      <c r="M8098">
        <v>1486293.6</v>
      </c>
      <c r="N8098"/>
      <c r="O8098" t="s">
        <v>17173</v>
      </c>
      <c r="P8098" t="s">
        <v>17174</v>
      </c>
    </row>
    <row r="8099" spans="1:16" x14ac:dyDescent="0.35">
      <c r="A8099" t="s">
        <v>1</v>
      </c>
      <c r="B8099" t="s">
        <v>17175</v>
      </c>
      <c r="C8099" t="s">
        <v>6924</v>
      </c>
      <c r="D8099" t="s">
        <v>13981</v>
      </c>
      <c r="E8099" t="s">
        <v>59</v>
      </c>
      <c r="F8099" t="b">
        <v>0</v>
      </c>
      <c r="G8099" t="s">
        <v>40</v>
      </c>
      <c r="H8099" s="1">
        <v>46107.377025462964</v>
      </c>
      <c r="I8099" t="b">
        <v>0</v>
      </c>
      <c r="J8099" t="b">
        <v>0</v>
      </c>
      <c r="K8099" t="s">
        <v>40</v>
      </c>
      <c r="L8099" t="s">
        <v>60</v>
      </c>
      <c r="M8099">
        <v>55000</v>
      </c>
      <c r="N8099"/>
      <c r="O8099" t="s">
        <v>13982</v>
      </c>
      <c r="P8099" t="s">
        <v>17176</v>
      </c>
    </row>
    <row r="8100" spans="1:16" x14ac:dyDescent="0.35">
      <c r="A8100" t="s">
        <v>6</v>
      </c>
      <c r="B8100" t="s">
        <v>17177</v>
      </c>
      <c r="C8100" t="s">
        <v>339</v>
      </c>
      <c r="D8100" t="s">
        <v>2360</v>
      </c>
      <c r="E8100" t="s">
        <v>59</v>
      </c>
      <c r="F8100" t="b">
        <v>0</v>
      </c>
      <c r="G8100" t="s">
        <v>77</v>
      </c>
      <c r="H8100" s="1">
        <v>46107.417291666658</v>
      </c>
      <c r="I8100" t="b">
        <v>0</v>
      </c>
      <c r="J8100" t="b">
        <v>1</v>
      </c>
      <c r="K8100" t="s">
        <v>41</v>
      </c>
      <c r="L8100" t="s">
        <v>60</v>
      </c>
      <c r="M8100">
        <v>175500</v>
      </c>
      <c r="N8100"/>
      <c r="O8100" t="s">
        <v>3622</v>
      </c>
      <c r="P8100" t="s">
        <v>17178</v>
      </c>
    </row>
    <row r="8101" spans="1:16" x14ac:dyDescent="0.35">
      <c r="A8101" t="s">
        <v>6</v>
      </c>
      <c r="B8101" t="s">
        <v>17179</v>
      </c>
      <c r="C8101" t="s">
        <v>637</v>
      </c>
      <c r="D8101" t="s">
        <v>2360</v>
      </c>
      <c r="E8101" t="s">
        <v>59</v>
      </c>
      <c r="F8101" t="b">
        <v>0</v>
      </c>
      <c r="G8101" t="s">
        <v>77</v>
      </c>
      <c r="H8101" s="1">
        <v>46107.417291666658</v>
      </c>
      <c r="I8101" t="b">
        <v>0</v>
      </c>
      <c r="J8101" t="b">
        <v>1</v>
      </c>
      <c r="K8101" t="s">
        <v>41</v>
      </c>
      <c r="L8101" t="s">
        <v>60</v>
      </c>
      <c r="M8101">
        <v>175500</v>
      </c>
      <c r="N8101"/>
      <c r="O8101" t="s">
        <v>424</v>
      </c>
      <c r="P8101" t="s">
        <v>8127</v>
      </c>
    </row>
    <row r="8102" spans="1:16" x14ac:dyDescent="0.35">
      <c r="A8102" t="s">
        <v>8</v>
      </c>
      <c r="B8102" t="s">
        <v>17180</v>
      </c>
      <c r="C8102" t="s">
        <v>40</v>
      </c>
      <c r="D8102" t="s">
        <v>4526</v>
      </c>
      <c r="E8102" t="s">
        <v>59</v>
      </c>
      <c r="F8102" t="b">
        <v>0</v>
      </c>
      <c r="G8102" t="s">
        <v>40</v>
      </c>
      <c r="H8102" s="1">
        <v>46107.460358796299</v>
      </c>
      <c r="I8102" t="b">
        <v>0</v>
      </c>
      <c r="J8102" t="b">
        <v>0</v>
      </c>
      <c r="K8102" t="s">
        <v>40</v>
      </c>
      <c r="L8102" t="s">
        <v>60</v>
      </c>
      <c r="M8102">
        <v>150000</v>
      </c>
      <c r="N8102"/>
      <c r="O8102" t="s">
        <v>3583</v>
      </c>
      <c r="P8102" t="s">
        <v>208</v>
      </c>
    </row>
    <row r="8103" spans="1:16" x14ac:dyDescent="0.35">
      <c r="A8103" t="s">
        <v>5</v>
      </c>
      <c r="B8103" t="s">
        <v>17181</v>
      </c>
      <c r="C8103" t="s">
        <v>92</v>
      </c>
      <c r="D8103" t="s">
        <v>4346</v>
      </c>
      <c r="E8103" t="s">
        <v>59</v>
      </c>
      <c r="F8103" t="b">
        <v>0</v>
      </c>
      <c r="G8103" t="s">
        <v>77</v>
      </c>
      <c r="H8103" s="1">
        <v>46107.501481481479</v>
      </c>
      <c r="I8103" t="b">
        <v>0</v>
      </c>
      <c r="J8103" t="b">
        <v>1</v>
      </c>
      <c r="K8103" t="s">
        <v>41</v>
      </c>
      <c r="L8103" t="s">
        <v>60</v>
      </c>
      <c r="M8103">
        <v>265000</v>
      </c>
      <c r="N8103"/>
      <c r="O8103" t="s">
        <v>402</v>
      </c>
      <c r="P8103" t="s">
        <v>1856</v>
      </c>
    </row>
    <row r="8104" spans="1:16" x14ac:dyDescent="0.35">
      <c r="A8104" t="s">
        <v>0</v>
      </c>
      <c r="B8104" t="s">
        <v>0</v>
      </c>
      <c r="C8104" t="s">
        <v>7072</v>
      </c>
      <c r="D8104" t="s">
        <v>4599</v>
      </c>
      <c r="E8104" t="s">
        <v>59</v>
      </c>
      <c r="F8104" t="b">
        <v>0</v>
      </c>
      <c r="G8104" t="s">
        <v>40</v>
      </c>
      <c r="H8104" s="1">
        <v>46107.501828703702</v>
      </c>
      <c r="I8104" t="b">
        <v>1</v>
      </c>
      <c r="J8104" t="b">
        <v>0</v>
      </c>
      <c r="K8104" t="s">
        <v>40</v>
      </c>
      <c r="L8104" t="s">
        <v>60</v>
      </c>
      <c r="M8104">
        <v>42500</v>
      </c>
      <c r="N8104"/>
      <c r="O8104" t="s">
        <v>17182</v>
      </c>
      <c r="P8104" t="s">
        <v>17183</v>
      </c>
    </row>
    <row r="8105" spans="1:16" x14ac:dyDescent="0.35">
      <c r="A8105" t="s">
        <v>2</v>
      </c>
      <c r="B8105" t="s">
        <v>17184</v>
      </c>
      <c r="C8105" t="s">
        <v>6081</v>
      </c>
      <c r="D8105" t="s">
        <v>4346</v>
      </c>
      <c r="E8105" t="s">
        <v>88</v>
      </c>
      <c r="F8105" t="b">
        <v>0</v>
      </c>
      <c r="G8105" t="s">
        <v>40</v>
      </c>
      <c r="H8105" s="1">
        <v>46107.501979166656</v>
      </c>
      <c r="I8105" t="b">
        <v>0</v>
      </c>
      <c r="J8105" t="b">
        <v>0</v>
      </c>
      <c r="K8105" t="s">
        <v>40</v>
      </c>
      <c r="L8105" t="s">
        <v>60</v>
      </c>
      <c r="M8105">
        <v>135000</v>
      </c>
      <c r="N8105"/>
      <c r="O8105" t="s">
        <v>12441</v>
      </c>
      <c r="P8105" t="s">
        <v>85</v>
      </c>
    </row>
    <row r="8106" spans="1:16" x14ac:dyDescent="0.35">
      <c r="A8106" t="s">
        <v>8</v>
      </c>
      <c r="B8106" t="s">
        <v>17185</v>
      </c>
      <c r="C8106" t="s">
        <v>40</v>
      </c>
      <c r="D8106" t="s">
        <v>4346</v>
      </c>
      <c r="E8106" t="s">
        <v>59</v>
      </c>
      <c r="F8106" t="b">
        <v>0</v>
      </c>
      <c r="G8106" t="s">
        <v>40</v>
      </c>
      <c r="H8106" s="1">
        <v>46107.501979166656</v>
      </c>
      <c r="I8106" t="b">
        <v>0</v>
      </c>
      <c r="J8106" t="b">
        <v>0</v>
      </c>
      <c r="K8106" t="s">
        <v>40</v>
      </c>
      <c r="L8106" t="s">
        <v>60</v>
      </c>
      <c r="M8106">
        <v>52500</v>
      </c>
      <c r="N8106"/>
      <c r="O8106" t="s">
        <v>17186</v>
      </c>
      <c r="P8106" t="s">
        <v>17187</v>
      </c>
    </row>
    <row r="8107" spans="1:16" x14ac:dyDescent="0.35">
      <c r="A8107" t="s">
        <v>3</v>
      </c>
      <c r="B8107" t="s">
        <v>6639</v>
      </c>
      <c r="C8107" t="s">
        <v>13</v>
      </c>
      <c r="D8107" t="s">
        <v>5721</v>
      </c>
      <c r="E8107" t="s">
        <v>59</v>
      </c>
      <c r="F8107" t="b">
        <v>0</v>
      </c>
      <c r="G8107" t="s">
        <v>13</v>
      </c>
      <c r="H8107" s="1">
        <v>46107.502245370371</v>
      </c>
      <c r="I8107" t="b">
        <v>0</v>
      </c>
      <c r="J8107" t="b">
        <v>0</v>
      </c>
      <c r="K8107" t="s">
        <v>13</v>
      </c>
      <c r="L8107" t="s">
        <v>60</v>
      </c>
      <c r="M8107">
        <v>68650</v>
      </c>
      <c r="N8107"/>
      <c r="O8107" t="s">
        <v>17188</v>
      </c>
      <c r="P8107" t="s">
        <v>17189</v>
      </c>
    </row>
    <row r="8108" spans="1:16" x14ac:dyDescent="0.35">
      <c r="A8108" t="s">
        <v>8</v>
      </c>
      <c r="B8108" t="s">
        <v>17190</v>
      </c>
      <c r="C8108" t="s">
        <v>112</v>
      </c>
      <c r="D8108" t="s">
        <v>4526</v>
      </c>
      <c r="E8108" t="s">
        <v>59</v>
      </c>
      <c r="F8108" t="b">
        <v>0</v>
      </c>
      <c r="G8108" t="s">
        <v>65</v>
      </c>
      <c r="H8108" s="1">
        <v>46107.542222222219</v>
      </c>
      <c r="I8108" t="b">
        <v>0</v>
      </c>
      <c r="J8108" t="b">
        <v>0</v>
      </c>
      <c r="K8108" t="s">
        <v>41</v>
      </c>
      <c r="L8108" t="s">
        <v>60</v>
      </c>
      <c r="M8108">
        <v>180000</v>
      </c>
      <c r="N8108"/>
      <c r="O8108" t="s">
        <v>17191</v>
      </c>
      <c r="P8108" t="s">
        <v>17192</v>
      </c>
    </row>
    <row r="8109" spans="1:16" x14ac:dyDescent="0.35">
      <c r="A8109" t="s">
        <v>6</v>
      </c>
      <c r="B8109" t="s">
        <v>17193</v>
      </c>
      <c r="C8109" t="s">
        <v>142</v>
      </c>
      <c r="D8109" t="s">
        <v>4756</v>
      </c>
      <c r="E8109" t="s">
        <v>59</v>
      </c>
      <c r="F8109" t="b">
        <v>0</v>
      </c>
      <c r="G8109" t="s">
        <v>65</v>
      </c>
      <c r="H8109" s="1">
        <v>46107.542222222219</v>
      </c>
      <c r="I8109" t="b">
        <v>0</v>
      </c>
      <c r="J8109" t="b">
        <v>0</v>
      </c>
      <c r="K8109" t="s">
        <v>41</v>
      </c>
      <c r="L8109" t="s">
        <v>60</v>
      </c>
      <c r="M8109">
        <v>155000</v>
      </c>
      <c r="N8109"/>
      <c r="O8109" t="s">
        <v>402</v>
      </c>
      <c r="P8109" t="s">
        <v>1856</v>
      </c>
    </row>
    <row r="8110" spans="1:16" x14ac:dyDescent="0.35">
      <c r="A8110" t="s">
        <v>6</v>
      </c>
      <c r="B8110" t="s">
        <v>17194</v>
      </c>
      <c r="C8110" t="s">
        <v>142</v>
      </c>
      <c r="D8110" t="s">
        <v>4346</v>
      </c>
      <c r="E8110" t="s">
        <v>59</v>
      </c>
      <c r="F8110" t="b">
        <v>0</v>
      </c>
      <c r="G8110" t="s">
        <v>65</v>
      </c>
      <c r="H8110" s="1">
        <v>46107.583865740737</v>
      </c>
      <c r="I8110" t="b">
        <v>0</v>
      </c>
      <c r="J8110" t="b">
        <v>1</v>
      </c>
      <c r="K8110" t="s">
        <v>41</v>
      </c>
      <c r="L8110" t="s">
        <v>60</v>
      </c>
      <c r="M8110">
        <v>140000</v>
      </c>
      <c r="N8110"/>
      <c r="O8110" t="s">
        <v>17195</v>
      </c>
      <c r="P8110" t="s">
        <v>17196</v>
      </c>
    </row>
    <row r="8111" spans="1:16" x14ac:dyDescent="0.35">
      <c r="A8111" t="s">
        <v>1</v>
      </c>
      <c r="B8111" t="s">
        <v>316</v>
      </c>
      <c r="C8111" t="s">
        <v>2025</v>
      </c>
      <c r="D8111" t="s">
        <v>2360</v>
      </c>
      <c r="E8111" t="s">
        <v>59</v>
      </c>
      <c r="F8111" t="b">
        <v>0</v>
      </c>
      <c r="G8111" t="s">
        <v>65</v>
      </c>
      <c r="H8111" s="1">
        <v>46107.584363425929</v>
      </c>
      <c r="I8111" t="b">
        <v>0</v>
      </c>
      <c r="J8111" t="b">
        <v>0</v>
      </c>
      <c r="K8111" t="s">
        <v>41</v>
      </c>
      <c r="L8111" t="s">
        <v>74</v>
      </c>
      <c r="M8111"/>
      <c r="N8111">
        <v>115</v>
      </c>
      <c r="O8111" t="s">
        <v>1251</v>
      </c>
      <c r="P8111" t="s">
        <v>17197</v>
      </c>
    </row>
    <row r="8112" spans="1:16" x14ac:dyDescent="0.35">
      <c r="A8112" t="s">
        <v>1</v>
      </c>
      <c r="B8112" t="s">
        <v>4276</v>
      </c>
      <c r="C8112" t="s">
        <v>1889</v>
      </c>
      <c r="D8112" t="s">
        <v>4526</v>
      </c>
      <c r="E8112" t="s">
        <v>88</v>
      </c>
      <c r="F8112" t="b">
        <v>0</v>
      </c>
      <c r="G8112" t="s">
        <v>63</v>
      </c>
      <c r="H8112" s="1">
        <v>46107.596365740741</v>
      </c>
      <c r="I8112" t="b">
        <v>0</v>
      </c>
      <c r="J8112" t="b">
        <v>0</v>
      </c>
      <c r="K8112" t="s">
        <v>41</v>
      </c>
      <c r="L8112" t="s">
        <v>74</v>
      </c>
      <c r="M8112"/>
      <c r="N8112">
        <v>70</v>
      </c>
      <c r="O8112" t="s">
        <v>1059</v>
      </c>
      <c r="P8112" t="s">
        <v>17198</v>
      </c>
    </row>
    <row r="8113" spans="1:16" x14ac:dyDescent="0.35">
      <c r="A8113" t="s">
        <v>7</v>
      </c>
      <c r="B8113" t="s">
        <v>17199</v>
      </c>
      <c r="C8113" t="s">
        <v>76</v>
      </c>
      <c r="D8113" t="s">
        <v>4622</v>
      </c>
      <c r="E8113" t="s">
        <v>59</v>
      </c>
      <c r="F8113" t="b">
        <v>1</v>
      </c>
      <c r="G8113" t="s">
        <v>32</v>
      </c>
      <c r="H8113" s="1">
        <v>46107.599756944437</v>
      </c>
      <c r="I8113" t="b">
        <v>1</v>
      </c>
      <c r="J8113" t="b">
        <v>0</v>
      </c>
      <c r="K8113" t="s">
        <v>32</v>
      </c>
      <c r="L8113" t="s">
        <v>60</v>
      </c>
      <c r="M8113">
        <v>202000</v>
      </c>
      <c r="N8113"/>
      <c r="O8113" t="s">
        <v>4865</v>
      </c>
      <c r="P8113" t="s">
        <v>17200</v>
      </c>
    </row>
    <row r="8114" spans="1:16" x14ac:dyDescent="0.35">
      <c r="A8114" t="s">
        <v>3</v>
      </c>
      <c r="B8114" t="s">
        <v>17201</v>
      </c>
      <c r="C8114" t="s">
        <v>13</v>
      </c>
      <c r="D8114" t="s">
        <v>4526</v>
      </c>
      <c r="E8114" t="s">
        <v>59</v>
      </c>
      <c r="F8114" t="b">
        <v>0</v>
      </c>
      <c r="G8114" t="s">
        <v>13</v>
      </c>
      <c r="H8114" s="1">
        <v>46107.627245370371</v>
      </c>
      <c r="I8114" t="b">
        <v>0</v>
      </c>
      <c r="J8114" t="b">
        <v>0</v>
      </c>
      <c r="K8114" t="s">
        <v>13</v>
      </c>
      <c r="L8114" t="s">
        <v>60</v>
      </c>
      <c r="M8114">
        <v>127500</v>
      </c>
      <c r="N8114"/>
      <c r="O8114" t="s">
        <v>9864</v>
      </c>
      <c r="P8114" t="s">
        <v>1998</v>
      </c>
    </row>
    <row r="8115" spans="1:16" x14ac:dyDescent="0.35">
      <c r="A8115" t="s">
        <v>0</v>
      </c>
      <c r="B8115" t="s">
        <v>17202</v>
      </c>
      <c r="C8115" t="s">
        <v>479</v>
      </c>
      <c r="D8115" t="s">
        <v>4526</v>
      </c>
      <c r="E8115" t="s">
        <v>59</v>
      </c>
      <c r="F8115" t="b">
        <v>0</v>
      </c>
      <c r="G8115" t="s">
        <v>65</v>
      </c>
      <c r="H8115" s="1">
        <v>46107.666701388887</v>
      </c>
      <c r="I8115" t="b">
        <v>0</v>
      </c>
      <c r="J8115" t="b">
        <v>1</v>
      </c>
      <c r="K8115" t="s">
        <v>41</v>
      </c>
      <c r="L8115" t="s">
        <v>60</v>
      </c>
      <c r="M8115">
        <v>60000</v>
      </c>
      <c r="N8115"/>
      <c r="O8115" t="s">
        <v>17203</v>
      </c>
    </row>
    <row r="8116" spans="1:16" x14ac:dyDescent="0.35">
      <c r="A8116" t="s">
        <v>0</v>
      </c>
      <c r="B8116" t="s">
        <v>17204</v>
      </c>
      <c r="C8116" t="s">
        <v>479</v>
      </c>
      <c r="D8116" t="s">
        <v>4526</v>
      </c>
      <c r="E8116" t="s">
        <v>59</v>
      </c>
      <c r="F8116" t="b">
        <v>0</v>
      </c>
      <c r="G8116" t="s">
        <v>65</v>
      </c>
      <c r="H8116" s="1">
        <v>46107.666701388887</v>
      </c>
      <c r="I8116" t="b">
        <v>1</v>
      </c>
      <c r="J8116" t="b">
        <v>1</v>
      </c>
      <c r="K8116" t="s">
        <v>41</v>
      </c>
      <c r="L8116" t="s">
        <v>60</v>
      </c>
      <c r="M8116">
        <v>80000</v>
      </c>
      <c r="N8116"/>
      <c r="O8116" t="s">
        <v>17203</v>
      </c>
    </row>
    <row r="8117" spans="1:16" x14ac:dyDescent="0.35">
      <c r="A8117" t="s">
        <v>2</v>
      </c>
      <c r="B8117" t="s">
        <v>17205</v>
      </c>
      <c r="C8117" t="s">
        <v>392</v>
      </c>
      <c r="D8117" t="s">
        <v>4526</v>
      </c>
      <c r="E8117" t="s">
        <v>88</v>
      </c>
      <c r="F8117" t="b">
        <v>0</v>
      </c>
      <c r="G8117" t="s">
        <v>73</v>
      </c>
      <c r="H8117" s="1">
        <v>46107.666898148149</v>
      </c>
      <c r="I8117" t="b">
        <v>0</v>
      </c>
      <c r="J8117" t="b">
        <v>0</v>
      </c>
      <c r="K8117" t="s">
        <v>41</v>
      </c>
      <c r="L8117" t="s">
        <v>74</v>
      </c>
      <c r="M8117"/>
      <c r="N8117">
        <v>60</v>
      </c>
      <c r="O8117" t="s">
        <v>155</v>
      </c>
      <c r="P8117" t="s">
        <v>17206</v>
      </c>
    </row>
    <row r="8118" spans="1:16" x14ac:dyDescent="0.35">
      <c r="A8118" t="s">
        <v>0</v>
      </c>
      <c r="B8118" t="s">
        <v>1638</v>
      </c>
      <c r="C8118" t="s">
        <v>2124</v>
      </c>
      <c r="D8118" t="s">
        <v>4346</v>
      </c>
      <c r="E8118" t="s">
        <v>59</v>
      </c>
      <c r="F8118" t="b">
        <v>0</v>
      </c>
      <c r="G8118" t="s">
        <v>68</v>
      </c>
      <c r="H8118" s="1">
        <v>46107.667037037027</v>
      </c>
      <c r="I8118" t="b">
        <v>0</v>
      </c>
      <c r="J8118" t="b">
        <v>1</v>
      </c>
      <c r="K8118" t="s">
        <v>41</v>
      </c>
      <c r="L8118" t="s">
        <v>60</v>
      </c>
      <c r="M8118">
        <v>58275</v>
      </c>
      <c r="N8118"/>
      <c r="O8118" t="s">
        <v>1684</v>
      </c>
      <c r="P8118" t="s">
        <v>3177</v>
      </c>
    </row>
    <row r="8119" spans="1:16" x14ac:dyDescent="0.35">
      <c r="A8119" t="s">
        <v>8</v>
      </c>
      <c r="B8119" t="s">
        <v>17207</v>
      </c>
      <c r="C8119" t="s">
        <v>112</v>
      </c>
      <c r="D8119" t="s">
        <v>4526</v>
      </c>
      <c r="E8119" t="s">
        <v>59</v>
      </c>
      <c r="F8119" t="b">
        <v>0</v>
      </c>
      <c r="G8119" t="s">
        <v>65</v>
      </c>
      <c r="H8119" s="1">
        <v>46107.667175925933</v>
      </c>
      <c r="I8119" t="b">
        <v>0</v>
      </c>
      <c r="J8119" t="b">
        <v>0</v>
      </c>
      <c r="K8119" t="s">
        <v>41</v>
      </c>
      <c r="L8119" t="s">
        <v>60</v>
      </c>
      <c r="M8119">
        <v>245000</v>
      </c>
      <c r="N8119"/>
      <c r="O8119" t="s">
        <v>2980</v>
      </c>
    </row>
    <row r="8120" spans="1:16" x14ac:dyDescent="0.35">
      <c r="A8120" t="s">
        <v>0</v>
      </c>
      <c r="B8120" t="s">
        <v>0</v>
      </c>
      <c r="C8120" t="s">
        <v>17208</v>
      </c>
      <c r="D8120" t="s">
        <v>4346</v>
      </c>
      <c r="E8120" t="s">
        <v>59</v>
      </c>
      <c r="F8120" t="b">
        <v>0</v>
      </c>
      <c r="G8120" t="s">
        <v>40</v>
      </c>
      <c r="H8120" s="1">
        <v>46107.668495370373</v>
      </c>
      <c r="I8120" t="b">
        <v>1</v>
      </c>
      <c r="J8120" t="b">
        <v>0</v>
      </c>
      <c r="K8120" t="s">
        <v>40</v>
      </c>
      <c r="L8120" t="s">
        <v>60</v>
      </c>
      <c r="M8120">
        <v>42500</v>
      </c>
      <c r="N8120"/>
      <c r="O8120" t="s">
        <v>526</v>
      </c>
      <c r="P8120" t="s">
        <v>17209</v>
      </c>
    </row>
    <row r="8121" spans="1:16" x14ac:dyDescent="0.35">
      <c r="A8121" t="s">
        <v>6</v>
      </c>
      <c r="B8121" t="s">
        <v>17210</v>
      </c>
      <c r="C8121" t="s">
        <v>5717</v>
      </c>
      <c r="D8121" t="s">
        <v>5018</v>
      </c>
      <c r="E8121" t="s">
        <v>59</v>
      </c>
      <c r="F8121" t="b">
        <v>0</v>
      </c>
      <c r="G8121" t="s">
        <v>19</v>
      </c>
      <c r="H8121" s="1">
        <v>46107.669699074067</v>
      </c>
      <c r="I8121" t="b">
        <v>0</v>
      </c>
      <c r="J8121" t="b">
        <v>0</v>
      </c>
      <c r="K8121" t="s">
        <v>19</v>
      </c>
      <c r="L8121" t="s">
        <v>60</v>
      </c>
      <c r="M8121">
        <v>3700000</v>
      </c>
      <c r="N8121"/>
      <c r="O8121" t="s">
        <v>17211</v>
      </c>
      <c r="P8121" t="s">
        <v>17212</v>
      </c>
    </row>
    <row r="8122" spans="1:16" x14ac:dyDescent="0.35">
      <c r="A8122" t="s">
        <v>6</v>
      </c>
      <c r="B8122" t="s">
        <v>17213</v>
      </c>
      <c r="C8122" t="s">
        <v>1679</v>
      </c>
      <c r="D8122" t="s">
        <v>4346</v>
      </c>
      <c r="E8122" t="s">
        <v>59</v>
      </c>
      <c r="F8122" t="b">
        <v>0</v>
      </c>
      <c r="G8122" t="s">
        <v>65</v>
      </c>
      <c r="H8122" s="1">
        <v>46107.70884259259</v>
      </c>
      <c r="I8122" t="b">
        <v>0</v>
      </c>
      <c r="J8122" t="b">
        <v>0</v>
      </c>
      <c r="K8122" t="s">
        <v>41</v>
      </c>
      <c r="L8122" t="s">
        <v>60</v>
      </c>
      <c r="M8122">
        <v>159500</v>
      </c>
      <c r="N8122"/>
      <c r="O8122" t="s">
        <v>1225</v>
      </c>
      <c r="P8122" t="s">
        <v>1321</v>
      </c>
    </row>
    <row r="8123" spans="1:16" x14ac:dyDescent="0.35">
      <c r="A8123" t="s">
        <v>1</v>
      </c>
      <c r="B8123" t="s">
        <v>1</v>
      </c>
      <c r="C8123" t="s">
        <v>1122</v>
      </c>
      <c r="D8123" t="s">
        <v>4346</v>
      </c>
      <c r="E8123" t="s">
        <v>88</v>
      </c>
      <c r="F8123" t="b">
        <v>0</v>
      </c>
      <c r="G8123" t="s">
        <v>65</v>
      </c>
      <c r="H8123" s="1">
        <v>46107.709363425929</v>
      </c>
      <c r="I8123" t="b">
        <v>1</v>
      </c>
      <c r="J8123" t="b">
        <v>1</v>
      </c>
      <c r="K8123" t="s">
        <v>41</v>
      </c>
      <c r="L8123" t="s">
        <v>74</v>
      </c>
      <c r="M8123"/>
      <c r="N8123">
        <v>52.5</v>
      </c>
      <c r="O8123" t="s">
        <v>7776</v>
      </c>
      <c r="P8123" t="s">
        <v>1153</v>
      </c>
    </row>
    <row r="8124" spans="1:16" x14ac:dyDescent="0.35">
      <c r="A8124" t="s">
        <v>0</v>
      </c>
      <c r="B8124" t="s">
        <v>1347</v>
      </c>
      <c r="C8124" t="s">
        <v>237</v>
      </c>
      <c r="D8124" t="s">
        <v>4526</v>
      </c>
      <c r="E8124" t="s">
        <v>88</v>
      </c>
      <c r="F8124" t="b">
        <v>0</v>
      </c>
      <c r="G8124" t="s">
        <v>89</v>
      </c>
      <c r="H8124" s="1">
        <v>46107.750451388893</v>
      </c>
      <c r="I8124" t="b">
        <v>0</v>
      </c>
      <c r="J8124" t="b">
        <v>1</v>
      </c>
      <c r="K8124" t="s">
        <v>41</v>
      </c>
      <c r="L8124" t="s">
        <v>74</v>
      </c>
      <c r="M8124"/>
      <c r="N8124">
        <v>61</v>
      </c>
      <c r="O8124" t="s">
        <v>129</v>
      </c>
      <c r="P8124" t="s">
        <v>11207</v>
      </c>
    </row>
    <row r="8125" spans="1:16" x14ac:dyDescent="0.35">
      <c r="A8125" t="s">
        <v>6</v>
      </c>
      <c r="B8125" t="s">
        <v>6</v>
      </c>
      <c r="C8125" t="s">
        <v>10022</v>
      </c>
      <c r="D8125" t="s">
        <v>4526</v>
      </c>
      <c r="E8125" t="s">
        <v>59</v>
      </c>
      <c r="F8125" t="b">
        <v>0</v>
      </c>
      <c r="G8125" t="s">
        <v>40</v>
      </c>
      <c r="H8125" s="1">
        <v>46107.751979166656</v>
      </c>
      <c r="I8125" t="b">
        <v>0</v>
      </c>
      <c r="J8125" t="b">
        <v>0</v>
      </c>
      <c r="K8125" t="s">
        <v>40</v>
      </c>
      <c r="L8125" t="s">
        <v>60</v>
      </c>
      <c r="M8125">
        <v>67500</v>
      </c>
      <c r="N8125"/>
      <c r="O8125" t="s">
        <v>101</v>
      </c>
      <c r="P8125" t="s">
        <v>85</v>
      </c>
    </row>
    <row r="8126" spans="1:16" x14ac:dyDescent="0.35">
      <c r="A8126" t="s">
        <v>1</v>
      </c>
      <c r="B8126" t="s">
        <v>17214</v>
      </c>
      <c r="C8126" t="s">
        <v>5215</v>
      </c>
      <c r="D8126" t="s">
        <v>4346</v>
      </c>
      <c r="E8126" t="s">
        <v>59</v>
      </c>
      <c r="F8126" t="b">
        <v>0</v>
      </c>
      <c r="G8126" t="s">
        <v>19</v>
      </c>
      <c r="H8126" s="1">
        <v>46107.752835648149</v>
      </c>
      <c r="I8126" t="b">
        <v>0</v>
      </c>
      <c r="J8126" t="b">
        <v>0</v>
      </c>
      <c r="K8126" t="s">
        <v>19</v>
      </c>
      <c r="L8126" t="s">
        <v>60</v>
      </c>
      <c r="M8126">
        <v>2750000</v>
      </c>
      <c r="N8126"/>
      <c r="O8126" t="s">
        <v>17215</v>
      </c>
      <c r="P8126" t="s">
        <v>17216</v>
      </c>
    </row>
    <row r="8127" spans="1:16" x14ac:dyDescent="0.35">
      <c r="A8127" t="s">
        <v>1</v>
      </c>
      <c r="B8127" t="s">
        <v>17217</v>
      </c>
      <c r="C8127" t="s">
        <v>5215</v>
      </c>
      <c r="D8127" t="s">
        <v>4346</v>
      </c>
      <c r="E8127" t="s">
        <v>59</v>
      </c>
      <c r="F8127" t="b">
        <v>0</v>
      </c>
      <c r="G8127" t="s">
        <v>19</v>
      </c>
      <c r="H8127" s="1">
        <v>46107.753206018519</v>
      </c>
      <c r="I8127" t="b">
        <v>1</v>
      </c>
      <c r="J8127" t="b">
        <v>0</v>
      </c>
      <c r="K8127" t="s">
        <v>19</v>
      </c>
      <c r="L8127" t="s">
        <v>60</v>
      </c>
      <c r="M8127">
        <v>1325000</v>
      </c>
      <c r="N8127"/>
      <c r="O8127" t="s">
        <v>17218</v>
      </c>
      <c r="P8127" t="s">
        <v>17219</v>
      </c>
    </row>
    <row r="8128" spans="1:16" x14ac:dyDescent="0.35">
      <c r="A8128" t="s">
        <v>0</v>
      </c>
      <c r="B8128" t="s">
        <v>14425</v>
      </c>
      <c r="C8128" t="s">
        <v>1240</v>
      </c>
      <c r="D8128" t="s">
        <v>4526</v>
      </c>
      <c r="E8128" t="s">
        <v>59</v>
      </c>
      <c r="F8128" t="b">
        <v>0</v>
      </c>
      <c r="G8128" t="s">
        <v>68</v>
      </c>
      <c r="H8128" s="1">
        <v>46107.792037037027</v>
      </c>
      <c r="I8128" t="b">
        <v>0</v>
      </c>
      <c r="J8128" t="b">
        <v>1</v>
      </c>
      <c r="K8128" t="s">
        <v>41</v>
      </c>
      <c r="L8128" t="s">
        <v>60</v>
      </c>
      <c r="M8128">
        <v>67500</v>
      </c>
      <c r="N8128"/>
      <c r="O8128" t="s">
        <v>17220</v>
      </c>
      <c r="P8128" t="s">
        <v>2966</v>
      </c>
    </row>
    <row r="8129" spans="1:16" x14ac:dyDescent="0.35">
      <c r="A8129" t="s">
        <v>0</v>
      </c>
      <c r="B8129" t="s">
        <v>1271</v>
      </c>
      <c r="C8129" t="s">
        <v>1131</v>
      </c>
      <c r="D8129" t="s">
        <v>4526</v>
      </c>
      <c r="E8129" t="s">
        <v>59</v>
      </c>
      <c r="F8129" t="b">
        <v>0</v>
      </c>
      <c r="G8129" t="s">
        <v>89</v>
      </c>
      <c r="H8129" s="1">
        <v>46107.792118055557</v>
      </c>
      <c r="I8129" t="b">
        <v>0</v>
      </c>
      <c r="J8129" t="b">
        <v>0</v>
      </c>
      <c r="K8129" t="s">
        <v>41</v>
      </c>
      <c r="L8129" t="s">
        <v>74</v>
      </c>
      <c r="M8129"/>
      <c r="N8129">
        <v>50</v>
      </c>
      <c r="O8129" t="s">
        <v>105</v>
      </c>
      <c r="P8129" t="s">
        <v>17221</v>
      </c>
    </row>
    <row r="8130" spans="1:16" x14ac:dyDescent="0.35">
      <c r="A8130" t="s">
        <v>6</v>
      </c>
      <c r="B8130" t="s">
        <v>17222</v>
      </c>
      <c r="C8130" t="s">
        <v>3648</v>
      </c>
      <c r="D8130" t="s">
        <v>2360</v>
      </c>
      <c r="E8130" t="s">
        <v>59</v>
      </c>
      <c r="F8130" t="b">
        <v>0</v>
      </c>
      <c r="G8130" t="s">
        <v>65</v>
      </c>
      <c r="H8130" s="1">
        <v>46107.792199074072</v>
      </c>
      <c r="I8130" t="b">
        <v>0</v>
      </c>
      <c r="J8130" t="b">
        <v>0</v>
      </c>
      <c r="K8130" t="s">
        <v>41</v>
      </c>
      <c r="L8130" t="s">
        <v>60</v>
      </c>
      <c r="M8130">
        <v>172500</v>
      </c>
      <c r="N8130"/>
      <c r="O8130" t="s">
        <v>17223</v>
      </c>
      <c r="P8130" t="s">
        <v>17224</v>
      </c>
    </row>
    <row r="8131" spans="1:16" x14ac:dyDescent="0.35">
      <c r="A8131" t="s">
        <v>2</v>
      </c>
      <c r="B8131" t="s">
        <v>407</v>
      </c>
      <c r="C8131" t="s">
        <v>17225</v>
      </c>
      <c r="D8131" t="s">
        <v>2734</v>
      </c>
      <c r="E8131" t="s">
        <v>59</v>
      </c>
      <c r="F8131" t="b">
        <v>0</v>
      </c>
      <c r="G8131" t="s">
        <v>40</v>
      </c>
      <c r="H8131" s="1">
        <v>46107.793645833342</v>
      </c>
      <c r="I8131" t="b">
        <v>0</v>
      </c>
      <c r="J8131" t="b">
        <v>0</v>
      </c>
      <c r="K8131" t="s">
        <v>40</v>
      </c>
      <c r="L8131" t="s">
        <v>60</v>
      </c>
      <c r="M8131">
        <v>106437</v>
      </c>
      <c r="N8131"/>
      <c r="O8131" t="s">
        <v>14303</v>
      </c>
      <c r="P8131" t="s">
        <v>1738</v>
      </c>
    </row>
    <row r="8132" spans="1:16" x14ac:dyDescent="0.35">
      <c r="A8132" t="s">
        <v>0</v>
      </c>
      <c r="B8132" t="s">
        <v>17226</v>
      </c>
      <c r="C8132" t="s">
        <v>172</v>
      </c>
      <c r="D8132" t="s">
        <v>4526</v>
      </c>
      <c r="E8132" t="s">
        <v>88</v>
      </c>
      <c r="F8132" t="b">
        <v>0</v>
      </c>
      <c r="G8132" t="s">
        <v>68</v>
      </c>
      <c r="H8132" s="1">
        <v>46107.833703703713</v>
      </c>
      <c r="I8132" t="b">
        <v>0</v>
      </c>
      <c r="J8132" t="b">
        <v>1</v>
      </c>
      <c r="K8132" t="s">
        <v>41</v>
      </c>
      <c r="L8132" t="s">
        <v>74</v>
      </c>
      <c r="M8132"/>
      <c r="N8132">
        <v>57.5</v>
      </c>
      <c r="O8132" t="s">
        <v>126</v>
      </c>
      <c r="P8132" t="s">
        <v>216</v>
      </c>
    </row>
    <row r="8133" spans="1:16" x14ac:dyDescent="0.35">
      <c r="A8133" t="s">
        <v>6</v>
      </c>
      <c r="B8133" t="s">
        <v>6</v>
      </c>
      <c r="C8133" t="s">
        <v>3557</v>
      </c>
      <c r="D8133" t="s">
        <v>4346</v>
      </c>
      <c r="E8133" t="s">
        <v>232</v>
      </c>
      <c r="F8133" t="b">
        <v>0</v>
      </c>
      <c r="G8133" t="s">
        <v>89</v>
      </c>
      <c r="H8133" s="1">
        <v>46107.833784722221</v>
      </c>
      <c r="I8133" t="b">
        <v>0</v>
      </c>
      <c r="J8133" t="b">
        <v>0</v>
      </c>
      <c r="K8133" t="s">
        <v>41</v>
      </c>
      <c r="L8133" t="s">
        <v>60</v>
      </c>
      <c r="M8133">
        <v>131630.72</v>
      </c>
      <c r="N8133"/>
      <c r="O8133" t="s">
        <v>17227</v>
      </c>
      <c r="P8133" t="s">
        <v>17228</v>
      </c>
    </row>
    <row r="8134" spans="1:16" x14ac:dyDescent="0.35">
      <c r="A8134" t="s">
        <v>0</v>
      </c>
      <c r="B8134" t="s">
        <v>17229</v>
      </c>
      <c r="C8134" t="s">
        <v>76</v>
      </c>
      <c r="D8134" t="s">
        <v>4526</v>
      </c>
      <c r="E8134" t="s">
        <v>132</v>
      </c>
      <c r="F8134" t="b">
        <v>1</v>
      </c>
      <c r="G8134" t="s">
        <v>13</v>
      </c>
      <c r="H8134" s="1">
        <v>46107.835578703707</v>
      </c>
      <c r="I8134" t="b">
        <v>1</v>
      </c>
      <c r="J8134" t="b">
        <v>0</v>
      </c>
      <c r="K8134" t="s">
        <v>13</v>
      </c>
      <c r="L8134" t="s">
        <v>74</v>
      </c>
      <c r="M8134"/>
      <c r="N8134">
        <v>105</v>
      </c>
      <c r="O8134" t="s">
        <v>5046</v>
      </c>
    </row>
    <row r="8135" spans="1:16" x14ac:dyDescent="0.35">
      <c r="A8135" t="s">
        <v>0</v>
      </c>
      <c r="B8135" t="s">
        <v>17230</v>
      </c>
      <c r="C8135" t="s">
        <v>76</v>
      </c>
      <c r="D8135" t="s">
        <v>4526</v>
      </c>
      <c r="E8135" t="s">
        <v>132</v>
      </c>
      <c r="F8135" t="b">
        <v>1</v>
      </c>
      <c r="G8135" t="s">
        <v>13</v>
      </c>
      <c r="H8135" s="1">
        <v>46107.835578703707</v>
      </c>
      <c r="I8135" t="b">
        <v>0</v>
      </c>
      <c r="J8135" t="b">
        <v>0</v>
      </c>
      <c r="K8135" t="s">
        <v>13</v>
      </c>
      <c r="L8135" t="s">
        <v>74</v>
      </c>
      <c r="M8135"/>
      <c r="N8135">
        <v>26.5</v>
      </c>
      <c r="O8135" t="s">
        <v>5046</v>
      </c>
    </row>
    <row r="8136" spans="1:16" x14ac:dyDescent="0.35">
      <c r="A8136" t="s">
        <v>0</v>
      </c>
      <c r="B8136" t="s">
        <v>17231</v>
      </c>
      <c r="C8136" t="s">
        <v>76</v>
      </c>
      <c r="D8136" t="s">
        <v>4346</v>
      </c>
      <c r="E8136" t="s">
        <v>59</v>
      </c>
      <c r="F8136" t="b">
        <v>1</v>
      </c>
      <c r="G8136" t="s">
        <v>63</v>
      </c>
      <c r="H8136" s="1">
        <v>46107.846168981479</v>
      </c>
      <c r="I8136" t="b">
        <v>0</v>
      </c>
      <c r="J8136" t="b">
        <v>1</v>
      </c>
      <c r="K8136" t="s">
        <v>41</v>
      </c>
      <c r="L8136" t="s">
        <v>60</v>
      </c>
      <c r="M8136">
        <v>77500</v>
      </c>
      <c r="N8136"/>
      <c r="O8136" t="s">
        <v>17232</v>
      </c>
      <c r="P8136" t="s">
        <v>3563</v>
      </c>
    </row>
    <row r="8137" spans="1:16" x14ac:dyDescent="0.35">
      <c r="A8137" t="s">
        <v>5</v>
      </c>
      <c r="B8137" t="s">
        <v>17233</v>
      </c>
      <c r="C8137" t="s">
        <v>79</v>
      </c>
      <c r="D8137" t="s">
        <v>4346</v>
      </c>
      <c r="E8137" t="s">
        <v>59</v>
      </c>
      <c r="F8137" t="b">
        <v>0</v>
      </c>
      <c r="G8137" t="s">
        <v>65</v>
      </c>
      <c r="H8137" s="1">
        <v>46107.876319444447</v>
      </c>
      <c r="I8137" t="b">
        <v>0</v>
      </c>
      <c r="J8137" t="b">
        <v>1</v>
      </c>
      <c r="K8137" t="s">
        <v>41</v>
      </c>
      <c r="L8137" t="s">
        <v>60</v>
      </c>
      <c r="M8137">
        <v>225500</v>
      </c>
      <c r="N8137"/>
      <c r="O8137" t="s">
        <v>809</v>
      </c>
      <c r="P8137" t="s">
        <v>17234</v>
      </c>
    </row>
    <row r="8138" spans="1:16" x14ac:dyDescent="0.35">
      <c r="A8138" t="s">
        <v>1</v>
      </c>
      <c r="B8138" t="s">
        <v>17235</v>
      </c>
      <c r="C8138" t="s">
        <v>167</v>
      </c>
      <c r="D8138" t="s">
        <v>2471</v>
      </c>
      <c r="E8138" t="s">
        <v>59</v>
      </c>
      <c r="F8138" t="b">
        <v>0</v>
      </c>
      <c r="G8138" t="s">
        <v>77</v>
      </c>
      <c r="H8138" s="1">
        <v>46107.876481481479</v>
      </c>
      <c r="I8138" t="b">
        <v>0</v>
      </c>
      <c r="J8138" t="b">
        <v>1</v>
      </c>
      <c r="K8138" t="s">
        <v>41</v>
      </c>
      <c r="L8138" t="s">
        <v>60</v>
      </c>
      <c r="M8138">
        <v>230000</v>
      </c>
      <c r="N8138"/>
      <c r="O8138" t="s">
        <v>17236</v>
      </c>
      <c r="P8138" t="s">
        <v>17237</v>
      </c>
    </row>
    <row r="8139" spans="1:16" x14ac:dyDescent="0.35">
      <c r="A8139" t="s">
        <v>1</v>
      </c>
      <c r="B8139" t="s">
        <v>6113</v>
      </c>
      <c r="C8139" t="s">
        <v>71</v>
      </c>
      <c r="D8139" t="s">
        <v>4526</v>
      </c>
      <c r="E8139" t="s">
        <v>88</v>
      </c>
      <c r="F8139" t="b">
        <v>0</v>
      </c>
      <c r="G8139" t="s">
        <v>73</v>
      </c>
      <c r="H8139" s="1">
        <v>46107.876539351862</v>
      </c>
      <c r="I8139" t="b">
        <v>1</v>
      </c>
      <c r="J8139" t="b">
        <v>0</v>
      </c>
      <c r="K8139" t="s">
        <v>41</v>
      </c>
      <c r="L8139" t="s">
        <v>74</v>
      </c>
      <c r="M8139"/>
      <c r="N8139">
        <v>75.5</v>
      </c>
      <c r="O8139" t="s">
        <v>6114</v>
      </c>
      <c r="P8139" t="s">
        <v>6115</v>
      </c>
    </row>
    <row r="8140" spans="1:16" x14ac:dyDescent="0.35">
      <c r="A8140" t="s">
        <v>0</v>
      </c>
      <c r="B8140" t="s">
        <v>17238</v>
      </c>
      <c r="C8140" t="s">
        <v>162</v>
      </c>
      <c r="D8140" t="s">
        <v>4346</v>
      </c>
      <c r="E8140" t="s">
        <v>59</v>
      </c>
      <c r="F8140" t="b">
        <v>0</v>
      </c>
      <c r="G8140" t="s">
        <v>73</v>
      </c>
      <c r="H8140" s="1">
        <v>46107.916898148149</v>
      </c>
      <c r="I8140" t="b">
        <v>0</v>
      </c>
      <c r="J8140" t="b">
        <v>1</v>
      </c>
      <c r="K8140" t="s">
        <v>41</v>
      </c>
      <c r="L8140" t="s">
        <v>60</v>
      </c>
      <c r="M8140">
        <v>136500</v>
      </c>
      <c r="N8140"/>
      <c r="O8140" t="s">
        <v>17239</v>
      </c>
    </row>
    <row r="8141" spans="1:16" x14ac:dyDescent="0.35">
      <c r="A8141" t="s">
        <v>1</v>
      </c>
      <c r="B8141" t="s">
        <v>12616</v>
      </c>
      <c r="C8141" t="s">
        <v>102</v>
      </c>
      <c r="D8141" t="s">
        <v>4346</v>
      </c>
      <c r="E8141" t="s">
        <v>59</v>
      </c>
      <c r="F8141" t="b">
        <v>0</v>
      </c>
      <c r="G8141" t="s">
        <v>65</v>
      </c>
      <c r="H8141" s="1">
        <v>46107.917928240742</v>
      </c>
      <c r="I8141" t="b">
        <v>1</v>
      </c>
      <c r="J8141" t="b">
        <v>1</v>
      </c>
      <c r="K8141" t="s">
        <v>41</v>
      </c>
      <c r="L8141" t="s">
        <v>60</v>
      </c>
      <c r="M8141">
        <v>155500</v>
      </c>
      <c r="N8141"/>
      <c r="O8141" t="s">
        <v>12617</v>
      </c>
      <c r="P8141" t="s">
        <v>8088</v>
      </c>
    </row>
    <row r="8142" spans="1:16" x14ac:dyDescent="0.35">
      <c r="A8142" t="s">
        <v>1</v>
      </c>
      <c r="B8142" t="s">
        <v>17240</v>
      </c>
      <c r="C8142" t="s">
        <v>423</v>
      </c>
      <c r="D8142" t="s">
        <v>3761</v>
      </c>
      <c r="E8142" t="s">
        <v>72</v>
      </c>
      <c r="F8142" t="b">
        <v>0</v>
      </c>
      <c r="G8142" t="s">
        <v>73</v>
      </c>
      <c r="H8142" s="1">
        <v>46108.001539351862</v>
      </c>
      <c r="I8142" t="b">
        <v>0</v>
      </c>
      <c r="J8142" t="b">
        <v>1</v>
      </c>
      <c r="K8142" t="s">
        <v>41</v>
      </c>
      <c r="L8142" t="s">
        <v>60</v>
      </c>
      <c r="M8142">
        <v>135000</v>
      </c>
      <c r="N8142"/>
      <c r="O8142" t="s">
        <v>3622</v>
      </c>
      <c r="P8142" t="s">
        <v>17241</v>
      </c>
    </row>
    <row r="8143" spans="1:16" x14ac:dyDescent="0.35">
      <c r="A8143" t="s">
        <v>2</v>
      </c>
      <c r="B8143" t="s">
        <v>17242</v>
      </c>
      <c r="C8143" t="s">
        <v>76</v>
      </c>
      <c r="D8143" t="s">
        <v>4515</v>
      </c>
      <c r="E8143" t="s">
        <v>59</v>
      </c>
      <c r="F8143" t="b">
        <v>1</v>
      </c>
      <c r="G8143" t="s">
        <v>33</v>
      </c>
      <c r="H8143" s="1">
        <v>46108.010648148149</v>
      </c>
      <c r="I8143" t="b">
        <v>0</v>
      </c>
      <c r="J8143" t="b">
        <v>0</v>
      </c>
      <c r="K8143" t="s">
        <v>33</v>
      </c>
      <c r="L8143" t="s">
        <v>60</v>
      </c>
      <c r="M8143">
        <v>175000</v>
      </c>
      <c r="N8143"/>
      <c r="O8143" t="s">
        <v>1723</v>
      </c>
      <c r="P8143" t="s">
        <v>622</v>
      </c>
    </row>
    <row r="8144" spans="1:16" x14ac:dyDescent="0.35">
      <c r="A8144" t="s">
        <v>2</v>
      </c>
      <c r="B8144" t="s">
        <v>17243</v>
      </c>
      <c r="C8144" t="s">
        <v>4765</v>
      </c>
      <c r="D8144" t="s">
        <v>4346</v>
      </c>
      <c r="E8144" t="s">
        <v>59</v>
      </c>
      <c r="F8144" t="b">
        <v>0</v>
      </c>
      <c r="G8144" t="s">
        <v>40</v>
      </c>
      <c r="H8144" s="1">
        <v>46108.043645833342</v>
      </c>
      <c r="I8144" t="b">
        <v>0</v>
      </c>
      <c r="J8144" t="b">
        <v>0</v>
      </c>
      <c r="K8144" t="s">
        <v>40</v>
      </c>
      <c r="L8144" t="s">
        <v>60</v>
      </c>
      <c r="M8144">
        <v>75000</v>
      </c>
      <c r="N8144"/>
      <c r="O8144" t="s">
        <v>101</v>
      </c>
      <c r="P8144" t="s">
        <v>310</v>
      </c>
    </row>
    <row r="8145" spans="1:16" x14ac:dyDescent="0.35">
      <c r="A8145" t="s">
        <v>7</v>
      </c>
      <c r="B8145" t="s">
        <v>17244</v>
      </c>
      <c r="C8145" t="s">
        <v>172</v>
      </c>
      <c r="D8145" t="s">
        <v>5721</v>
      </c>
      <c r="E8145" t="s">
        <v>59</v>
      </c>
      <c r="F8145" t="b">
        <v>0</v>
      </c>
      <c r="G8145" t="s">
        <v>68</v>
      </c>
      <c r="H8145" s="1">
        <v>46108.083703703713</v>
      </c>
      <c r="I8145" t="b">
        <v>0</v>
      </c>
      <c r="J8145" t="b">
        <v>1</v>
      </c>
      <c r="K8145" t="s">
        <v>41</v>
      </c>
      <c r="L8145" t="s">
        <v>60</v>
      </c>
      <c r="M8145">
        <v>127500</v>
      </c>
      <c r="N8145"/>
      <c r="O8145" t="s">
        <v>2250</v>
      </c>
      <c r="P8145" t="s">
        <v>16706</v>
      </c>
    </row>
    <row r="8146" spans="1:16" x14ac:dyDescent="0.35">
      <c r="A8146" t="s">
        <v>6</v>
      </c>
      <c r="B8146" t="s">
        <v>17042</v>
      </c>
      <c r="C8146" t="s">
        <v>81</v>
      </c>
      <c r="D8146" t="s">
        <v>2360</v>
      </c>
      <c r="E8146" t="s">
        <v>59</v>
      </c>
      <c r="F8146" t="b">
        <v>0</v>
      </c>
      <c r="G8146" t="s">
        <v>77</v>
      </c>
      <c r="H8146" s="1">
        <v>46108.083958333344</v>
      </c>
      <c r="I8146" t="b">
        <v>0</v>
      </c>
      <c r="J8146" t="b">
        <v>0</v>
      </c>
      <c r="K8146" t="s">
        <v>41</v>
      </c>
      <c r="L8146" t="s">
        <v>74</v>
      </c>
      <c r="M8146"/>
      <c r="N8146">
        <v>160</v>
      </c>
      <c r="O8146" t="s">
        <v>5046</v>
      </c>
      <c r="P8146" t="s">
        <v>16523</v>
      </c>
    </row>
    <row r="8147" spans="1:16" x14ac:dyDescent="0.35">
      <c r="A8147" t="s">
        <v>8</v>
      </c>
      <c r="B8147" t="s">
        <v>17245</v>
      </c>
      <c r="C8147" t="s">
        <v>822</v>
      </c>
      <c r="D8147" t="s">
        <v>17170</v>
      </c>
      <c r="E8147" t="s">
        <v>59</v>
      </c>
      <c r="F8147" t="b">
        <v>0</v>
      </c>
      <c r="G8147" t="s">
        <v>65</v>
      </c>
      <c r="H8147" s="1">
        <v>46108.251203703701</v>
      </c>
      <c r="I8147" t="b">
        <v>0</v>
      </c>
      <c r="J8147" t="b">
        <v>0</v>
      </c>
      <c r="K8147" t="s">
        <v>41</v>
      </c>
      <c r="L8147" t="s">
        <v>60</v>
      </c>
      <c r="M8147">
        <v>211018.5</v>
      </c>
      <c r="N8147"/>
      <c r="O8147" t="s">
        <v>17171</v>
      </c>
      <c r="P8147" t="s">
        <v>891</v>
      </c>
    </row>
    <row r="8148" spans="1:16" x14ac:dyDescent="0.35">
      <c r="A8148" t="s">
        <v>0</v>
      </c>
      <c r="B8148" t="s">
        <v>3144</v>
      </c>
      <c r="C8148" t="s">
        <v>940</v>
      </c>
      <c r="D8148" t="s">
        <v>4587</v>
      </c>
      <c r="E8148" t="s">
        <v>59</v>
      </c>
      <c r="F8148" t="b">
        <v>0</v>
      </c>
      <c r="G8148" t="s">
        <v>73</v>
      </c>
      <c r="H8148" s="1">
        <v>46108.333564814813</v>
      </c>
      <c r="I8148" t="b">
        <v>0</v>
      </c>
      <c r="J8148" t="b">
        <v>1</v>
      </c>
      <c r="K8148" t="s">
        <v>41</v>
      </c>
      <c r="L8148" t="s">
        <v>60</v>
      </c>
      <c r="M8148">
        <v>104850</v>
      </c>
      <c r="N8148"/>
      <c r="O8148" t="s">
        <v>4617</v>
      </c>
      <c r="P8148" t="s">
        <v>17246</v>
      </c>
    </row>
    <row r="8149" spans="1:16" x14ac:dyDescent="0.35">
      <c r="A8149" t="s">
        <v>5</v>
      </c>
      <c r="B8149" t="s">
        <v>17247</v>
      </c>
      <c r="C8149" t="s">
        <v>102</v>
      </c>
      <c r="D8149" t="s">
        <v>4346</v>
      </c>
      <c r="E8149" t="s">
        <v>59</v>
      </c>
      <c r="F8149" t="b">
        <v>0</v>
      </c>
      <c r="G8149" t="s">
        <v>65</v>
      </c>
      <c r="H8149" s="1">
        <v>46108.334444444437</v>
      </c>
      <c r="I8149" t="b">
        <v>0</v>
      </c>
      <c r="J8149" t="b">
        <v>1</v>
      </c>
      <c r="K8149" t="s">
        <v>41</v>
      </c>
      <c r="L8149" t="s">
        <v>60</v>
      </c>
      <c r="M8149">
        <v>216500</v>
      </c>
      <c r="N8149"/>
      <c r="O8149" t="s">
        <v>1183</v>
      </c>
    </row>
    <row r="8150" spans="1:16" x14ac:dyDescent="0.35">
      <c r="A8150" t="s">
        <v>1</v>
      </c>
      <c r="B8150" t="s">
        <v>17248</v>
      </c>
      <c r="C8150" t="s">
        <v>102</v>
      </c>
      <c r="D8150" t="s">
        <v>4346</v>
      </c>
      <c r="E8150" t="s">
        <v>59</v>
      </c>
      <c r="F8150" t="b">
        <v>0</v>
      </c>
      <c r="G8150" t="s">
        <v>65</v>
      </c>
      <c r="H8150" s="1">
        <v>46108.334467592591</v>
      </c>
      <c r="I8150" t="b">
        <v>1</v>
      </c>
      <c r="J8150" t="b">
        <v>1</v>
      </c>
      <c r="K8150" t="s">
        <v>41</v>
      </c>
      <c r="L8150" t="s">
        <v>60</v>
      </c>
      <c r="M8150">
        <v>171000</v>
      </c>
      <c r="N8150"/>
      <c r="O8150" t="s">
        <v>577</v>
      </c>
      <c r="P8150" t="s">
        <v>8088</v>
      </c>
    </row>
    <row r="8151" spans="1:16" x14ac:dyDescent="0.35">
      <c r="A8151" t="s">
        <v>0</v>
      </c>
      <c r="B8151" t="s">
        <v>17249</v>
      </c>
      <c r="C8151" t="s">
        <v>1265</v>
      </c>
      <c r="D8151" t="s">
        <v>6067</v>
      </c>
      <c r="E8151" t="s">
        <v>59</v>
      </c>
      <c r="F8151" t="b">
        <v>0</v>
      </c>
      <c r="G8151" t="s">
        <v>31</v>
      </c>
      <c r="H8151" s="1">
        <v>46108.339166666658</v>
      </c>
      <c r="I8151" t="b">
        <v>0</v>
      </c>
      <c r="J8151" t="b">
        <v>0</v>
      </c>
      <c r="K8151" t="s">
        <v>31</v>
      </c>
      <c r="L8151" t="s">
        <v>60</v>
      </c>
      <c r="M8151">
        <v>34500</v>
      </c>
      <c r="N8151"/>
      <c r="O8151" t="s">
        <v>17250</v>
      </c>
      <c r="P8151" t="s">
        <v>2890</v>
      </c>
    </row>
    <row r="8152" spans="1:16" x14ac:dyDescent="0.35">
      <c r="A8152" t="s">
        <v>2</v>
      </c>
      <c r="B8152" t="s">
        <v>17251</v>
      </c>
      <c r="C8152" t="s">
        <v>17252</v>
      </c>
      <c r="D8152" t="s">
        <v>4346</v>
      </c>
      <c r="E8152" t="s">
        <v>59</v>
      </c>
      <c r="F8152" t="b">
        <v>0</v>
      </c>
      <c r="G8152" t="s">
        <v>65</v>
      </c>
      <c r="H8152" s="1">
        <v>46108.375578703701</v>
      </c>
      <c r="I8152" t="b">
        <v>0</v>
      </c>
      <c r="J8152" t="b">
        <v>1</v>
      </c>
      <c r="K8152" t="s">
        <v>41</v>
      </c>
      <c r="L8152" t="s">
        <v>60</v>
      </c>
      <c r="M8152">
        <v>133000</v>
      </c>
      <c r="N8152"/>
      <c r="O8152" t="s">
        <v>11745</v>
      </c>
      <c r="P8152" t="s">
        <v>2851</v>
      </c>
    </row>
    <row r="8153" spans="1:16" x14ac:dyDescent="0.35">
      <c r="A8153" t="s">
        <v>2</v>
      </c>
      <c r="B8153" t="s">
        <v>3081</v>
      </c>
      <c r="C8153" t="s">
        <v>598</v>
      </c>
      <c r="D8153" t="s">
        <v>2360</v>
      </c>
      <c r="E8153" t="s">
        <v>59</v>
      </c>
      <c r="F8153" t="b">
        <v>0</v>
      </c>
      <c r="G8153" t="s">
        <v>65</v>
      </c>
      <c r="H8153" s="1">
        <v>46108.416817129633</v>
      </c>
      <c r="I8153" t="b">
        <v>0</v>
      </c>
      <c r="J8153" t="b">
        <v>1</v>
      </c>
      <c r="K8153" t="s">
        <v>41</v>
      </c>
      <c r="L8153" t="s">
        <v>60</v>
      </c>
      <c r="M8153">
        <v>198000</v>
      </c>
      <c r="N8153"/>
      <c r="O8153" t="s">
        <v>424</v>
      </c>
      <c r="P8153" t="s">
        <v>16535</v>
      </c>
    </row>
    <row r="8154" spans="1:16" x14ac:dyDescent="0.35">
      <c r="A8154" t="s">
        <v>2</v>
      </c>
      <c r="B8154" t="s">
        <v>8895</v>
      </c>
      <c r="C8154" t="s">
        <v>172</v>
      </c>
      <c r="D8154" t="s">
        <v>2360</v>
      </c>
      <c r="E8154" t="s">
        <v>59</v>
      </c>
      <c r="F8154" t="b">
        <v>0</v>
      </c>
      <c r="G8154" t="s">
        <v>68</v>
      </c>
      <c r="H8154" s="1">
        <v>46108.417129629634</v>
      </c>
      <c r="I8154" t="b">
        <v>0</v>
      </c>
      <c r="J8154" t="b">
        <v>1</v>
      </c>
      <c r="K8154" t="s">
        <v>41</v>
      </c>
      <c r="L8154" t="s">
        <v>60</v>
      </c>
      <c r="M8154">
        <v>100300</v>
      </c>
      <c r="N8154"/>
      <c r="O8154" t="s">
        <v>17253</v>
      </c>
      <c r="P8154" t="s">
        <v>673</v>
      </c>
    </row>
    <row r="8155" spans="1:16" x14ac:dyDescent="0.35">
      <c r="A8155" t="s">
        <v>8</v>
      </c>
      <c r="B8155" t="s">
        <v>17254</v>
      </c>
      <c r="C8155" t="s">
        <v>3130</v>
      </c>
      <c r="D8155" t="s">
        <v>4526</v>
      </c>
      <c r="E8155" t="s">
        <v>88</v>
      </c>
      <c r="F8155" t="b">
        <v>0</v>
      </c>
      <c r="G8155" t="s">
        <v>89</v>
      </c>
      <c r="H8155" s="1">
        <v>46108.417604166672</v>
      </c>
      <c r="I8155" t="b">
        <v>0</v>
      </c>
      <c r="J8155" t="b">
        <v>1</v>
      </c>
      <c r="K8155" t="s">
        <v>41</v>
      </c>
      <c r="L8155" t="s">
        <v>74</v>
      </c>
      <c r="M8155"/>
      <c r="N8155">
        <v>51.25</v>
      </c>
      <c r="O8155" t="s">
        <v>4487</v>
      </c>
      <c r="P8155" t="s">
        <v>17255</v>
      </c>
    </row>
    <row r="8156" spans="1:16" x14ac:dyDescent="0.35">
      <c r="A8156" t="s">
        <v>6</v>
      </c>
      <c r="B8156" t="s">
        <v>17256</v>
      </c>
      <c r="C8156" t="s">
        <v>225</v>
      </c>
      <c r="D8156" t="s">
        <v>10876</v>
      </c>
      <c r="E8156" t="s">
        <v>59</v>
      </c>
      <c r="F8156" t="b">
        <v>0</v>
      </c>
      <c r="G8156" t="s">
        <v>63</v>
      </c>
      <c r="H8156" s="1">
        <v>46108.427951388891</v>
      </c>
      <c r="I8156" t="b">
        <v>0</v>
      </c>
      <c r="J8156" t="b">
        <v>1</v>
      </c>
      <c r="K8156" t="s">
        <v>41</v>
      </c>
      <c r="L8156" t="s">
        <v>74</v>
      </c>
      <c r="M8156"/>
      <c r="N8156">
        <v>85</v>
      </c>
      <c r="O8156" t="s">
        <v>4387</v>
      </c>
      <c r="P8156" t="s">
        <v>11442</v>
      </c>
    </row>
    <row r="8157" spans="1:16" x14ac:dyDescent="0.35">
      <c r="A8157" t="s">
        <v>6</v>
      </c>
      <c r="B8157" t="s">
        <v>8920</v>
      </c>
      <c r="C8157" t="s">
        <v>190</v>
      </c>
      <c r="D8157" t="s">
        <v>4562</v>
      </c>
      <c r="E8157" t="s">
        <v>59</v>
      </c>
      <c r="F8157" t="b">
        <v>0</v>
      </c>
      <c r="G8157" t="s">
        <v>73</v>
      </c>
      <c r="H8157" s="1">
        <v>46108.459097222221</v>
      </c>
      <c r="I8157" t="b">
        <v>0</v>
      </c>
      <c r="J8157" t="b">
        <v>1</v>
      </c>
      <c r="K8157" t="s">
        <v>41</v>
      </c>
      <c r="L8157" t="s">
        <v>60</v>
      </c>
      <c r="M8157">
        <v>193000</v>
      </c>
      <c r="N8157"/>
      <c r="O8157" t="s">
        <v>2884</v>
      </c>
      <c r="P8157" t="s">
        <v>17257</v>
      </c>
    </row>
    <row r="8158" spans="1:16" x14ac:dyDescent="0.35">
      <c r="A8158" t="s">
        <v>3</v>
      </c>
      <c r="B8158" t="s">
        <v>17258</v>
      </c>
      <c r="C8158" t="s">
        <v>40</v>
      </c>
      <c r="D8158" t="s">
        <v>4526</v>
      </c>
      <c r="E8158" t="s">
        <v>59</v>
      </c>
      <c r="F8158" t="b">
        <v>0</v>
      </c>
      <c r="G8158" t="s">
        <v>40</v>
      </c>
      <c r="H8158" s="1">
        <v>46108.460092592592</v>
      </c>
      <c r="I8158" t="b">
        <v>1</v>
      </c>
      <c r="J8158" t="b">
        <v>0</v>
      </c>
      <c r="K8158" t="s">
        <v>40</v>
      </c>
      <c r="L8158" t="s">
        <v>60</v>
      </c>
      <c r="M8158">
        <v>40000</v>
      </c>
      <c r="N8158"/>
      <c r="O8158" t="s">
        <v>17259</v>
      </c>
      <c r="P8158" t="s">
        <v>673</v>
      </c>
    </row>
    <row r="8159" spans="1:16" x14ac:dyDescent="0.35">
      <c r="A8159" t="s">
        <v>3</v>
      </c>
      <c r="B8159" t="s">
        <v>17260</v>
      </c>
      <c r="C8159" t="s">
        <v>76</v>
      </c>
      <c r="D8159" t="s">
        <v>4526</v>
      </c>
      <c r="E8159" t="s">
        <v>59</v>
      </c>
      <c r="F8159" t="b">
        <v>1</v>
      </c>
      <c r="G8159" t="s">
        <v>40</v>
      </c>
      <c r="H8159" s="1">
        <v>46108.460104166668</v>
      </c>
      <c r="I8159" t="b">
        <v>0</v>
      </c>
      <c r="J8159" t="b">
        <v>0</v>
      </c>
      <c r="K8159" t="s">
        <v>40</v>
      </c>
      <c r="L8159" t="s">
        <v>60</v>
      </c>
      <c r="M8159">
        <v>64000</v>
      </c>
      <c r="N8159"/>
      <c r="O8159" t="s">
        <v>17261</v>
      </c>
      <c r="P8159" t="s">
        <v>4154</v>
      </c>
    </row>
    <row r="8160" spans="1:16" x14ac:dyDescent="0.35">
      <c r="A8160" t="s">
        <v>6</v>
      </c>
      <c r="B8160" t="s">
        <v>17262</v>
      </c>
      <c r="C8160" t="s">
        <v>40</v>
      </c>
      <c r="D8160" t="s">
        <v>4526</v>
      </c>
      <c r="E8160" t="s">
        <v>59</v>
      </c>
      <c r="F8160" t="b">
        <v>0</v>
      </c>
      <c r="G8160" t="s">
        <v>40</v>
      </c>
      <c r="H8160" s="1">
        <v>46108.460104166668</v>
      </c>
      <c r="I8160" t="b">
        <v>0</v>
      </c>
      <c r="J8160" t="b">
        <v>0</v>
      </c>
      <c r="K8160" t="s">
        <v>40</v>
      </c>
      <c r="L8160" t="s">
        <v>60</v>
      </c>
      <c r="M8160">
        <v>105000</v>
      </c>
      <c r="N8160"/>
      <c r="O8160" t="s">
        <v>101</v>
      </c>
    </row>
    <row r="8161" spans="1:16" x14ac:dyDescent="0.35">
      <c r="A8161" t="s">
        <v>0</v>
      </c>
      <c r="B8161" t="s">
        <v>17263</v>
      </c>
      <c r="C8161" t="s">
        <v>2419</v>
      </c>
      <c r="D8161" t="s">
        <v>4526</v>
      </c>
      <c r="E8161" t="s">
        <v>59</v>
      </c>
      <c r="F8161" t="b">
        <v>0</v>
      </c>
      <c r="G8161" t="s">
        <v>65</v>
      </c>
      <c r="H8161" s="1">
        <v>46108.500150462962</v>
      </c>
      <c r="I8161" t="b">
        <v>0</v>
      </c>
      <c r="J8161" t="b">
        <v>1</v>
      </c>
      <c r="K8161" t="s">
        <v>41</v>
      </c>
      <c r="L8161" t="s">
        <v>60</v>
      </c>
      <c r="M8161">
        <v>80000</v>
      </c>
      <c r="N8161"/>
      <c r="O8161" t="s">
        <v>17264</v>
      </c>
      <c r="P8161" t="s">
        <v>673</v>
      </c>
    </row>
    <row r="8162" spans="1:16" x14ac:dyDescent="0.35">
      <c r="A8162" t="s">
        <v>0</v>
      </c>
      <c r="B8162" t="s">
        <v>0</v>
      </c>
      <c r="C8162" t="s">
        <v>6898</v>
      </c>
      <c r="D8162" t="s">
        <v>4346</v>
      </c>
      <c r="E8162" t="s">
        <v>59</v>
      </c>
      <c r="F8162" t="b">
        <v>0</v>
      </c>
      <c r="G8162" t="s">
        <v>40</v>
      </c>
      <c r="H8162" s="1">
        <v>46108.50172453704</v>
      </c>
      <c r="I8162" t="b">
        <v>1</v>
      </c>
      <c r="J8162" t="b">
        <v>0</v>
      </c>
      <c r="K8162" t="s">
        <v>40</v>
      </c>
      <c r="L8162" t="s">
        <v>60</v>
      </c>
      <c r="M8162">
        <v>28428.5</v>
      </c>
      <c r="N8162"/>
      <c r="O8162" t="s">
        <v>17265</v>
      </c>
      <c r="P8162" t="s">
        <v>17266</v>
      </c>
    </row>
    <row r="8163" spans="1:16" x14ac:dyDescent="0.35">
      <c r="A8163" t="s">
        <v>2</v>
      </c>
      <c r="B8163" t="s">
        <v>11073</v>
      </c>
      <c r="C8163" t="s">
        <v>162</v>
      </c>
      <c r="D8163" t="s">
        <v>4756</v>
      </c>
      <c r="E8163" t="s">
        <v>59</v>
      </c>
      <c r="F8163" t="b">
        <v>0</v>
      </c>
      <c r="G8163" t="s">
        <v>73</v>
      </c>
      <c r="H8163" s="1">
        <v>46108.542430555557</v>
      </c>
      <c r="I8163" t="b">
        <v>0</v>
      </c>
      <c r="J8163" t="b">
        <v>1</v>
      </c>
      <c r="K8163" t="s">
        <v>41</v>
      </c>
      <c r="L8163" t="s">
        <v>60</v>
      </c>
      <c r="M8163">
        <v>207500</v>
      </c>
      <c r="N8163"/>
      <c r="O8163" t="s">
        <v>1386</v>
      </c>
    </row>
    <row r="8164" spans="1:16" x14ac:dyDescent="0.35">
      <c r="A8164" t="s">
        <v>0</v>
      </c>
      <c r="B8164" t="s">
        <v>17267</v>
      </c>
      <c r="C8164" t="s">
        <v>1279</v>
      </c>
      <c r="D8164" t="s">
        <v>4346</v>
      </c>
      <c r="E8164" t="s">
        <v>59</v>
      </c>
      <c r="F8164" t="b">
        <v>0</v>
      </c>
      <c r="G8164" t="s">
        <v>68</v>
      </c>
      <c r="H8164" s="1">
        <v>46108.583761574067</v>
      </c>
      <c r="I8164" t="b">
        <v>0</v>
      </c>
      <c r="J8164" t="b">
        <v>1</v>
      </c>
      <c r="K8164" t="s">
        <v>41</v>
      </c>
      <c r="L8164" t="s">
        <v>60</v>
      </c>
      <c r="M8164">
        <v>72500</v>
      </c>
      <c r="N8164"/>
      <c r="O8164" t="s">
        <v>17268</v>
      </c>
      <c r="P8164" t="s">
        <v>17269</v>
      </c>
    </row>
    <row r="8165" spans="1:16" x14ac:dyDescent="0.35">
      <c r="A8165" t="s">
        <v>9</v>
      </c>
      <c r="B8165" t="s">
        <v>3770</v>
      </c>
      <c r="C8165" t="s">
        <v>17270</v>
      </c>
      <c r="D8165" t="s">
        <v>4526</v>
      </c>
      <c r="E8165" t="s">
        <v>59</v>
      </c>
      <c r="F8165" t="b">
        <v>0</v>
      </c>
      <c r="G8165" t="s">
        <v>40</v>
      </c>
      <c r="H8165" s="1">
        <v>46108.585104166668</v>
      </c>
      <c r="I8165" t="b">
        <v>1</v>
      </c>
      <c r="J8165" t="b">
        <v>0</v>
      </c>
      <c r="K8165" t="s">
        <v>40</v>
      </c>
      <c r="L8165" t="s">
        <v>60</v>
      </c>
      <c r="M8165">
        <v>47500</v>
      </c>
      <c r="N8165"/>
      <c r="O8165" t="s">
        <v>17271</v>
      </c>
      <c r="P8165" t="s">
        <v>1995</v>
      </c>
    </row>
    <row r="8166" spans="1:16" x14ac:dyDescent="0.35">
      <c r="A8166" t="s">
        <v>2</v>
      </c>
      <c r="B8166" t="s">
        <v>2</v>
      </c>
      <c r="C8166" t="s">
        <v>9081</v>
      </c>
      <c r="D8166" t="s">
        <v>4526</v>
      </c>
      <c r="E8166" t="s">
        <v>88</v>
      </c>
      <c r="F8166" t="b">
        <v>0</v>
      </c>
      <c r="G8166" t="s">
        <v>13</v>
      </c>
      <c r="H8166" s="1">
        <v>46108.585601851853</v>
      </c>
      <c r="I8166" t="b">
        <v>0</v>
      </c>
      <c r="J8166" t="b">
        <v>0</v>
      </c>
      <c r="K8166" t="s">
        <v>13</v>
      </c>
      <c r="L8166" t="s">
        <v>74</v>
      </c>
      <c r="M8166"/>
      <c r="N8166">
        <v>67</v>
      </c>
      <c r="O8166" t="s">
        <v>105</v>
      </c>
      <c r="P8166" t="s">
        <v>9082</v>
      </c>
    </row>
    <row r="8167" spans="1:16" x14ac:dyDescent="0.35">
      <c r="A8167" t="s">
        <v>7</v>
      </c>
      <c r="B8167" t="s">
        <v>17272</v>
      </c>
      <c r="C8167" t="s">
        <v>5717</v>
      </c>
      <c r="D8167" t="s">
        <v>4346</v>
      </c>
      <c r="E8167" t="s">
        <v>59</v>
      </c>
      <c r="F8167" t="b">
        <v>0</v>
      </c>
      <c r="G8167" t="s">
        <v>19</v>
      </c>
      <c r="H8167" s="1">
        <v>46108.585787037038</v>
      </c>
      <c r="I8167" t="b">
        <v>0</v>
      </c>
      <c r="J8167" t="b">
        <v>0</v>
      </c>
      <c r="K8167" t="s">
        <v>19</v>
      </c>
      <c r="L8167" t="s">
        <v>60</v>
      </c>
      <c r="M8167">
        <v>800000</v>
      </c>
      <c r="N8167"/>
      <c r="O8167" t="s">
        <v>17273</v>
      </c>
      <c r="P8167" t="s">
        <v>2671</v>
      </c>
    </row>
    <row r="8168" spans="1:16" x14ac:dyDescent="0.35">
      <c r="A8168" t="s">
        <v>1</v>
      </c>
      <c r="B8168" t="s">
        <v>1</v>
      </c>
      <c r="C8168" t="s">
        <v>2920</v>
      </c>
      <c r="D8168" t="s">
        <v>4346</v>
      </c>
      <c r="E8168" t="s">
        <v>232</v>
      </c>
      <c r="F8168" t="b">
        <v>0</v>
      </c>
      <c r="G8168" t="s">
        <v>65</v>
      </c>
      <c r="H8168" s="1">
        <v>46108.625972222217</v>
      </c>
      <c r="I8168" t="b">
        <v>0</v>
      </c>
      <c r="J8168" t="b">
        <v>0</v>
      </c>
      <c r="K8168" t="s">
        <v>41</v>
      </c>
      <c r="L8168" t="s">
        <v>74</v>
      </c>
      <c r="M8168"/>
      <c r="N8168">
        <v>37.5</v>
      </c>
      <c r="O8168" t="s">
        <v>10441</v>
      </c>
      <c r="P8168" t="s">
        <v>17274</v>
      </c>
    </row>
    <row r="8169" spans="1:16" x14ac:dyDescent="0.35">
      <c r="A8169" t="s">
        <v>6</v>
      </c>
      <c r="B8169" t="s">
        <v>17275</v>
      </c>
      <c r="C8169" t="s">
        <v>40</v>
      </c>
      <c r="D8169" t="s">
        <v>4526</v>
      </c>
      <c r="E8169" t="s">
        <v>59</v>
      </c>
      <c r="F8169" t="b">
        <v>0</v>
      </c>
      <c r="G8169" t="s">
        <v>40</v>
      </c>
      <c r="H8169" s="1">
        <v>46108.626759259263</v>
      </c>
      <c r="I8169" t="b">
        <v>0</v>
      </c>
      <c r="J8169" t="b">
        <v>0</v>
      </c>
      <c r="K8169" t="s">
        <v>40</v>
      </c>
      <c r="L8169" t="s">
        <v>60</v>
      </c>
      <c r="M8169">
        <v>67500</v>
      </c>
      <c r="N8169"/>
      <c r="O8169" t="s">
        <v>101</v>
      </c>
      <c r="P8169" t="s">
        <v>632</v>
      </c>
    </row>
    <row r="8170" spans="1:16" x14ac:dyDescent="0.35">
      <c r="A8170" t="s">
        <v>9</v>
      </c>
      <c r="B8170" t="s">
        <v>17276</v>
      </c>
      <c r="C8170" t="s">
        <v>1473</v>
      </c>
      <c r="D8170" t="s">
        <v>5349</v>
      </c>
      <c r="E8170" t="s">
        <v>59</v>
      </c>
      <c r="F8170" t="b">
        <v>0</v>
      </c>
      <c r="G8170" t="s">
        <v>22</v>
      </c>
      <c r="H8170" s="1">
        <v>46108.657187500001</v>
      </c>
      <c r="I8170" t="b">
        <v>0</v>
      </c>
      <c r="J8170" t="b">
        <v>0</v>
      </c>
      <c r="K8170" t="s">
        <v>22</v>
      </c>
      <c r="L8170" t="s">
        <v>60</v>
      </c>
      <c r="M8170">
        <v>105000</v>
      </c>
      <c r="N8170"/>
      <c r="O8170" t="s">
        <v>3415</v>
      </c>
      <c r="P8170" t="s">
        <v>17277</v>
      </c>
    </row>
    <row r="8171" spans="1:16" x14ac:dyDescent="0.35">
      <c r="A8171" t="s">
        <v>7</v>
      </c>
      <c r="B8171" t="s">
        <v>17278</v>
      </c>
      <c r="C8171" t="s">
        <v>76</v>
      </c>
      <c r="D8171" t="s">
        <v>6841</v>
      </c>
      <c r="E8171" t="s">
        <v>59</v>
      </c>
      <c r="F8171" t="b">
        <v>1</v>
      </c>
      <c r="G8171" t="s">
        <v>65</v>
      </c>
      <c r="H8171" s="1">
        <v>46108.666747685187</v>
      </c>
      <c r="I8171" t="b">
        <v>1</v>
      </c>
      <c r="J8171" t="b">
        <v>1</v>
      </c>
      <c r="K8171" t="s">
        <v>41</v>
      </c>
      <c r="L8171" t="s">
        <v>60</v>
      </c>
      <c r="M8171">
        <v>133500</v>
      </c>
      <c r="N8171"/>
      <c r="O8171" t="s">
        <v>1689</v>
      </c>
      <c r="P8171" t="s">
        <v>17279</v>
      </c>
    </row>
    <row r="8172" spans="1:16" x14ac:dyDescent="0.35">
      <c r="A8172" t="s">
        <v>0</v>
      </c>
      <c r="B8172" t="s">
        <v>2532</v>
      </c>
      <c r="C8172" t="s">
        <v>112</v>
      </c>
      <c r="D8172" t="s">
        <v>4346</v>
      </c>
      <c r="E8172" t="s">
        <v>59</v>
      </c>
      <c r="F8172" t="b">
        <v>0</v>
      </c>
      <c r="G8172" t="s">
        <v>65</v>
      </c>
      <c r="H8172" s="1">
        <v>46108.708414351851</v>
      </c>
      <c r="I8172" t="b">
        <v>0</v>
      </c>
      <c r="J8172" t="b">
        <v>0</v>
      </c>
      <c r="K8172" t="s">
        <v>41</v>
      </c>
      <c r="L8172" t="s">
        <v>60</v>
      </c>
      <c r="M8172">
        <v>64750</v>
      </c>
      <c r="N8172"/>
      <c r="O8172" t="s">
        <v>17280</v>
      </c>
      <c r="P8172" t="s">
        <v>1084</v>
      </c>
    </row>
    <row r="8173" spans="1:16" x14ac:dyDescent="0.35">
      <c r="A8173" t="s">
        <v>0</v>
      </c>
      <c r="B8173" t="s">
        <v>17281</v>
      </c>
      <c r="C8173" t="s">
        <v>121</v>
      </c>
      <c r="D8173" t="s">
        <v>4526</v>
      </c>
      <c r="E8173" t="s">
        <v>88</v>
      </c>
      <c r="F8173" t="b">
        <v>0</v>
      </c>
      <c r="G8173" t="s">
        <v>68</v>
      </c>
      <c r="H8173" s="1">
        <v>46108.708796296298</v>
      </c>
      <c r="I8173" t="b">
        <v>1</v>
      </c>
      <c r="J8173" t="b">
        <v>0</v>
      </c>
      <c r="K8173" t="s">
        <v>41</v>
      </c>
      <c r="L8173" t="s">
        <v>74</v>
      </c>
      <c r="M8173"/>
      <c r="N8173">
        <v>55</v>
      </c>
      <c r="O8173" t="s">
        <v>105</v>
      </c>
      <c r="P8173" t="s">
        <v>17282</v>
      </c>
    </row>
    <row r="8174" spans="1:16" x14ac:dyDescent="0.35">
      <c r="A8174" t="s">
        <v>6</v>
      </c>
      <c r="B8174" t="s">
        <v>17283</v>
      </c>
      <c r="C8174" t="s">
        <v>1131</v>
      </c>
      <c r="D8174" t="s">
        <v>4526</v>
      </c>
      <c r="E8174" t="s">
        <v>88</v>
      </c>
      <c r="F8174" t="b">
        <v>0</v>
      </c>
      <c r="G8174" t="s">
        <v>89</v>
      </c>
      <c r="H8174" s="1">
        <v>46108.709270833337</v>
      </c>
      <c r="I8174" t="b">
        <v>0</v>
      </c>
      <c r="J8174" t="b">
        <v>0</v>
      </c>
      <c r="K8174" t="s">
        <v>41</v>
      </c>
      <c r="L8174" t="s">
        <v>74</v>
      </c>
      <c r="M8174"/>
      <c r="N8174">
        <v>72.5</v>
      </c>
      <c r="O8174" t="s">
        <v>7261</v>
      </c>
      <c r="P8174" t="s">
        <v>17284</v>
      </c>
    </row>
    <row r="8175" spans="1:16" x14ac:dyDescent="0.35">
      <c r="A8175" t="s">
        <v>1</v>
      </c>
      <c r="B8175" t="s">
        <v>17285</v>
      </c>
      <c r="C8175" t="s">
        <v>1708</v>
      </c>
      <c r="D8175" t="s">
        <v>4346</v>
      </c>
      <c r="E8175" t="s">
        <v>59</v>
      </c>
      <c r="F8175" t="b">
        <v>0</v>
      </c>
      <c r="G8175" t="s">
        <v>65</v>
      </c>
      <c r="H8175" s="1">
        <v>46108.709305555552</v>
      </c>
      <c r="I8175" t="b">
        <v>0</v>
      </c>
      <c r="J8175" t="b">
        <v>1</v>
      </c>
      <c r="K8175" t="s">
        <v>41</v>
      </c>
      <c r="L8175" t="s">
        <v>60</v>
      </c>
      <c r="M8175">
        <v>105521</v>
      </c>
      <c r="N8175"/>
      <c r="O8175" t="s">
        <v>13689</v>
      </c>
      <c r="P8175" t="s">
        <v>17286</v>
      </c>
    </row>
    <row r="8176" spans="1:16" x14ac:dyDescent="0.35">
      <c r="A8176" t="s">
        <v>5</v>
      </c>
      <c r="B8176" t="s">
        <v>3624</v>
      </c>
      <c r="C8176" t="s">
        <v>3125</v>
      </c>
      <c r="D8176" t="s">
        <v>4526</v>
      </c>
      <c r="E8176" t="s">
        <v>59</v>
      </c>
      <c r="F8176" t="b">
        <v>0</v>
      </c>
      <c r="G8176" t="s">
        <v>73</v>
      </c>
      <c r="H8176" s="1">
        <v>46108.750231481477</v>
      </c>
      <c r="I8176" t="b">
        <v>0</v>
      </c>
      <c r="J8176" t="b">
        <v>1</v>
      </c>
      <c r="K8176" t="s">
        <v>41</v>
      </c>
      <c r="L8176" t="s">
        <v>60</v>
      </c>
      <c r="M8176">
        <v>135000</v>
      </c>
      <c r="N8176"/>
      <c r="O8176" t="s">
        <v>17287</v>
      </c>
      <c r="P8176" t="s">
        <v>17288</v>
      </c>
    </row>
    <row r="8177" spans="1:16" x14ac:dyDescent="0.35">
      <c r="A8177" t="s">
        <v>1</v>
      </c>
      <c r="B8177" t="s">
        <v>17289</v>
      </c>
      <c r="C8177" t="s">
        <v>4452</v>
      </c>
      <c r="D8177" t="s">
        <v>4346</v>
      </c>
      <c r="E8177" t="s">
        <v>59</v>
      </c>
      <c r="F8177" t="b">
        <v>0</v>
      </c>
      <c r="G8177" t="s">
        <v>40</v>
      </c>
      <c r="H8177" s="1">
        <v>46108.751863425918</v>
      </c>
      <c r="I8177" t="b">
        <v>0</v>
      </c>
      <c r="J8177" t="b">
        <v>0</v>
      </c>
      <c r="K8177" t="s">
        <v>40</v>
      </c>
      <c r="L8177" t="s">
        <v>60</v>
      </c>
      <c r="M8177">
        <v>84069</v>
      </c>
      <c r="N8177"/>
      <c r="O8177" t="s">
        <v>17290</v>
      </c>
      <c r="P8177" t="s">
        <v>17291</v>
      </c>
    </row>
    <row r="8178" spans="1:16" x14ac:dyDescent="0.35">
      <c r="A8178" t="s">
        <v>0</v>
      </c>
      <c r="B8178" t="s">
        <v>17292</v>
      </c>
      <c r="C8178" t="s">
        <v>112</v>
      </c>
      <c r="D8178" t="s">
        <v>4346</v>
      </c>
      <c r="E8178" t="s">
        <v>59</v>
      </c>
      <c r="F8178" t="b">
        <v>0</v>
      </c>
      <c r="G8178" t="s">
        <v>65</v>
      </c>
      <c r="H8178" s="1">
        <v>46108.791747685187</v>
      </c>
      <c r="I8178" t="b">
        <v>0</v>
      </c>
      <c r="J8178" t="b">
        <v>0</v>
      </c>
      <c r="K8178" t="s">
        <v>41</v>
      </c>
      <c r="L8178" t="s">
        <v>60</v>
      </c>
      <c r="M8178">
        <v>105000</v>
      </c>
      <c r="N8178"/>
      <c r="O8178" t="s">
        <v>17293</v>
      </c>
      <c r="P8178" t="s">
        <v>17294</v>
      </c>
    </row>
    <row r="8179" spans="1:16" x14ac:dyDescent="0.35">
      <c r="A8179" t="s">
        <v>0</v>
      </c>
      <c r="B8179" t="s">
        <v>1638</v>
      </c>
      <c r="C8179" t="s">
        <v>190</v>
      </c>
      <c r="D8179" t="s">
        <v>2360</v>
      </c>
      <c r="E8179" t="s">
        <v>59</v>
      </c>
      <c r="F8179" t="b">
        <v>0</v>
      </c>
      <c r="G8179" t="s">
        <v>73</v>
      </c>
      <c r="H8179" s="1">
        <v>46108.791898148149</v>
      </c>
      <c r="I8179" t="b">
        <v>0</v>
      </c>
      <c r="J8179" t="b">
        <v>1</v>
      </c>
      <c r="K8179" t="s">
        <v>41</v>
      </c>
      <c r="L8179" t="s">
        <v>60</v>
      </c>
      <c r="M8179">
        <v>63000</v>
      </c>
      <c r="N8179"/>
      <c r="O8179" t="s">
        <v>1684</v>
      </c>
      <c r="P8179" t="s">
        <v>3177</v>
      </c>
    </row>
    <row r="8180" spans="1:16" x14ac:dyDescent="0.35">
      <c r="A8180" t="s">
        <v>0</v>
      </c>
      <c r="B8180" t="s">
        <v>4016</v>
      </c>
      <c r="C8180" t="s">
        <v>1360</v>
      </c>
      <c r="D8180" t="s">
        <v>16554</v>
      </c>
      <c r="E8180" t="s">
        <v>59</v>
      </c>
      <c r="F8180" t="b">
        <v>0</v>
      </c>
      <c r="G8180" t="s">
        <v>68</v>
      </c>
      <c r="H8180" s="1">
        <v>46108.792094907411</v>
      </c>
      <c r="I8180" t="b">
        <v>1</v>
      </c>
      <c r="J8180" t="b">
        <v>1</v>
      </c>
      <c r="K8180" t="s">
        <v>41</v>
      </c>
      <c r="L8180" t="s">
        <v>60</v>
      </c>
      <c r="M8180">
        <v>107500</v>
      </c>
      <c r="N8180"/>
      <c r="O8180" t="s">
        <v>17295</v>
      </c>
      <c r="P8180" t="s">
        <v>8841</v>
      </c>
    </row>
    <row r="8181" spans="1:16" x14ac:dyDescent="0.35">
      <c r="A8181" t="s">
        <v>7</v>
      </c>
      <c r="B8181" t="s">
        <v>17296</v>
      </c>
      <c r="C8181" t="s">
        <v>172</v>
      </c>
      <c r="D8181" t="s">
        <v>4526</v>
      </c>
      <c r="E8181" t="s">
        <v>59</v>
      </c>
      <c r="F8181" t="b">
        <v>0</v>
      </c>
      <c r="G8181" t="s">
        <v>68</v>
      </c>
      <c r="H8181" s="1">
        <v>46108.833761574067</v>
      </c>
      <c r="I8181" t="b">
        <v>0</v>
      </c>
      <c r="J8181" t="b">
        <v>0</v>
      </c>
      <c r="K8181" t="s">
        <v>41</v>
      </c>
      <c r="L8181" t="s">
        <v>60</v>
      </c>
      <c r="M8181">
        <v>70000</v>
      </c>
      <c r="N8181"/>
      <c r="O8181" t="s">
        <v>5167</v>
      </c>
      <c r="P8181" t="s">
        <v>17297</v>
      </c>
    </row>
    <row r="8182" spans="1:16" x14ac:dyDescent="0.35">
      <c r="A8182" t="s">
        <v>5</v>
      </c>
      <c r="B8182" t="s">
        <v>17298</v>
      </c>
      <c r="C8182" t="s">
        <v>148</v>
      </c>
      <c r="D8182" t="s">
        <v>4526</v>
      </c>
      <c r="E8182" t="s">
        <v>59</v>
      </c>
      <c r="F8182" t="b">
        <v>0</v>
      </c>
      <c r="G8182" t="s">
        <v>89</v>
      </c>
      <c r="H8182" s="1">
        <v>46108.83489583333</v>
      </c>
      <c r="I8182" t="b">
        <v>0</v>
      </c>
      <c r="J8182" t="b">
        <v>0</v>
      </c>
      <c r="K8182" t="s">
        <v>41</v>
      </c>
      <c r="L8182" t="s">
        <v>60</v>
      </c>
      <c r="M8182">
        <v>140000</v>
      </c>
      <c r="N8182"/>
      <c r="O8182" t="s">
        <v>761</v>
      </c>
      <c r="P8182" t="s">
        <v>17299</v>
      </c>
    </row>
    <row r="8183" spans="1:16" x14ac:dyDescent="0.35">
      <c r="A8183" t="s">
        <v>2</v>
      </c>
      <c r="B8183" t="s">
        <v>17300</v>
      </c>
      <c r="C8183" t="s">
        <v>13</v>
      </c>
      <c r="D8183" t="s">
        <v>4526</v>
      </c>
      <c r="E8183" t="s">
        <v>88</v>
      </c>
      <c r="F8183" t="b">
        <v>0</v>
      </c>
      <c r="G8183" t="s">
        <v>13</v>
      </c>
      <c r="H8183" s="1">
        <v>46108.835405092592</v>
      </c>
      <c r="I8183" t="b">
        <v>0</v>
      </c>
      <c r="J8183" t="b">
        <v>0</v>
      </c>
      <c r="K8183" t="s">
        <v>13</v>
      </c>
      <c r="L8183" t="s">
        <v>74</v>
      </c>
      <c r="M8183"/>
      <c r="N8183">
        <v>50</v>
      </c>
      <c r="O8183" t="s">
        <v>17301</v>
      </c>
      <c r="P8183" t="s">
        <v>17302</v>
      </c>
    </row>
    <row r="8184" spans="1:16" x14ac:dyDescent="0.35">
      <c r="A8184" t="s">
        <v>0</v>
      </c>
      <c r="B8184" t="s">
        <v>17303</v>
      </c>
      <c r="C8184" t="s">
        <v>2696</v>
      </c>
      <c r="D8184" t="s">
        <v>4346</v>
      </c>
      <c r="E8184" t="s">
        <v>88</v>
      </c>
      <c r="F8184" t="b">
        <v>0</v>
      </c>
      <c r="G8184" t="s">
        <v>65</v>
      </c>
      <c r="H8184" s="1">
        <v>46108.875081018523</v>
      </c>
      <c r="I8184" t="b">
        <v>0</v>
      </c>
      <c r="J8184" t="b">
        <v>1</v>
      </c>
      <c r="K8184" t="s">
        <v>41</v>
      </c>
      <c r="L8184" t="s">
        <v>74</v>
      </c>
      <c r="M8184"/>
      <c r="N8184">
        <v>42</v>
      </c>
      <c r="O8184" t="s">
        <v>3765</v>
      </c>
      <c r="P8184" t="s">
        <v>17304</v>
      </c>
    </row>
    <row r="8185" spans="1:16" x14ac:dyDescent="0.35">
      <c r="A8185" t="s">
        <v>4</v>
      </c>
      <c r="B8185" t="s">
        <v>17305</v>
      </c>
      <c r="C8185" t="s">
        <v>17306</v>
      </c>
      <c r="D8185" t="s">
        <v>4526</v>
      </c>
      <c r="E8185" t="s">
        <v>59</v>
      </c>
      <c r="F8185" t="b">
        <v>0</v>
      </c>
      <c r="G8185" t="s">
        <v>89</v>
      </c>
      <c r="H8185" s="1">
        <v>46108.876562500001</v>
      </c>
      <c r="I8185" t="b">
        <v>0</v>
      </c>
      <c r="J8185" t="b">
        <v>0</v>
      </c>
      <c r="K8185" t="s">
        <v>41</v>
      </c>
      <c r="L8185" t="s">
        <v>60</v>
      </c>
      <c r="M8185">
        <v>143000</v>
      </c>
      <c r="N8185"/>
      <c r="O8185" t="s">
        <v>1815</v>
      </c>
      <c r="P8185" t="s">
        <v>17307</v>
      </c>
    </row>
    <row r="8186" spans="1:16" x14ac:dyDescent="0.35">
      <c r="A8186" t="s">
        <v>1</v>
      </c>
      <c r="B8186" t="s">
        <v>17308</v>
      </c>
      <c r="C8186" t="s">
        <v>107</v>
      </c>
      <c r="D8186" t="s">
        <v>2360</v>
      </c>
      <c r="E8186" t="s">
        <v>59</v>
      </c>
      <c r="F8186" t="b">
        <v>0</v>
      </c>
      <c r="G8186" t="s">
        <v>77</v>
      </c>
      <c r="H8186" s="1">
        <v>46109.001273148147</v>
      </c>
      <c r="I8186" t="b">
        <v>0</v>
      </c>
      <c r="J8186" t="b">
        <v>1</v>
      </c>
      <c r="K8186" t="s">
        <v>41</v>
      </c>
      <c r="L8186" t="s">
        <v>60</v>
      </c>
      <c r="M8186">
        <v>232000</v>
      </c>
      <c r="N8186"/>
      <c r="O8186" t="s">
        <v>17001</v>
      </c>
    </row>
    <row r="8187" spans="1:16" x14ac:dyDescent="0.35">
      <c r="A8187" t="s">
        <v>6</v>
      </c>
      <c r="B8187" t="s">
        <v>6</v>
      </c>
      <c r="C8187" t="s">
        <v>5026</v>
      </c>
      <c r="D8187" t="s">
        <v>4587</v>
      </c>
      <c r="E8187" t="s">
        <v>59</v>
      </c>
      <c r="F8187" t="b">
        <v>0</v>
      </c>
      <c r="G8187" t="s">
        <v>40</v>
      </c>
      <c r="H8187" s="1">
        <v>46109.001793981479</v>
      </c>
      <c r="I8187" t="b">
        <v>0</v>
      </c>
      <c r="J8187" t="b">
        <v>0</v>
      </c>
      <c r="K8187" t="s">
        <v>40</v>
      </c>
      <c r="L8187" t="s">
        <v>60</v>
      </c>
      <c r="M8187">
        <v>50000</v>
      </c>
      <c r="N8187"/>
      <c r="O8187" t="s">
        <v>10487</v>
      </c>
      <c r="P8187" t="s">
        <v>17309</v>
      </c>
    </row>
    <row r="8188" spans="1:16" x14ac:dyDescent="0.35">
      <c r="A8188" t="s">
        <v>3</v>
      </c>
      <c r="B8188" t="s">
        <v>17310</v>
      </c>
      <c r="C8188" t="s">
        <v>76</v>
      </c>
      <c r="D8188" t="s">
        <v>584</v>
      </c>
      <c r="E8188" t="s">
        <v>72</v>
      </c>
      <c r="F8188" t="b">
        <v>1</v>
      </c>
      <c r="G8188" t="s">
        <v>19</v>
      </c>
      <c r="H8188" s="1">
        <v>46109.002557870372</v>
      </c>
      <c r="I8188" t="b">
        <v>0</v>
      </c>
      <c r="J8188" t="b">
        <v>0</v>
      </c>
      <c r="K8188" t="s">
        <v>19</v>
      </c>
      <c r="L8188" t="s">
        <v>74</v>
      </c>
      <c r="M8188"/>
      <c r="N8188">
        <v>25</v>
      </c>
      <c r="O8188" t="s">
        <v>4686</v>
      </c>
      <c r="P8188" t="s">
        <v>14046</v>
      </c>
    </row>
    <row r="8189" spans="1:16" x14ac:dyDescent="0.35">
      <c r="A8189" t="s">
        <v>2</v>
      </c>
      <c r="B8189" t="s">
        <v>17311</v>
      </c>
      <c r="C8189" t="s">
        <v>76</v>
      </c>
      <c r="D8189" t="s">
        <v>584</v>
      </c>
      <c r="E8189" t="s">
        <v>72</v>
      </c>
      <c r="F8189" t="b">
        <v>1</v>
      </c>
      <c r="G8189" t="s">
        <v>19</v>
      </c>
      <c r="H8189" s="1">
        <v>46109.002557870372</v>
      </c>
      <c r="I8189" t="b">
        <v>0</v>
      </c>
      <c r="J8189" t="b">
        <v>0</v>
      </c>
      <c r="K8189" t="s">
        <v>19</v>
      </c>
      <c r="L8189" t="s">
        <v>74</v>
      </c>
      <c r="M8189"/>
      <c r="N8189">
        <v>25</v>
      </c>
      <c r="O8189" t="s">
        <v>584</v>
      </c>
      <c r="P8189" t="s">
        <v>17312</v>
      </c>
    </row>
    <row r="8190" spans="1:16" x14ac:dyDescent="0.35">
      <c r="A8190" t="s">
        <v>1</v>
      </c>
      <c r="B8190" t="s">
        <v>17313</v>
      </c>
      <c r="C8190" t="s">
        <v>76</v>
      </c>
      <c r="D8190" t="s">
        <v>584</v>
      </c>
      <c r="E8190" t="s">
        <v>72</v>
      </c>
      <c r="F8190" t="b">
        <v>1</v>
      </c>
      <c r="G8190" t="s">
        <v>25</v>
      </c>
      <c r="H8190" s="1">
        <v>46109.007557870369</v>
      </c>
      <c r="I8190" t="b">
        <v>0</v>
      </c>
      <c r="J8190" t="b">
        <v>0</v>
      </c>
      <c r="K8190" t="s">
        <v>25</v>
      </c>
      <c r="L8190" t="s">
        <v>74</v>
      </c>
      <c r="M8190"/>
      <c r="N8190">
        <v>25</v>
      </c>
      <c r="O8190" t="s">
        <v>584</v>
      </c>
      <c r="P8190" t="s">
        <v>219</v>
      </c>
    </row>
    <row r="8191" spans="1:16" x14ac:dyDescent="0.35">
      <c r="A8191" t="s">
        <v>2</v>
      </c>
      <c r="B8191" t="s">
        <v>2</v>
      </c>
      <c r="C8191" t="s">
        <v>16882</v>
      </c>
      <c r="D8191" t="s">
        <v>5721</v>
      </c>
      <c r="E8191" t="s">
        <v>59</v>
      </c>
      <c r="F8191" t="b">
        <v>0</v>
      </c>
      <c r="G8191" t="s">
        <v>65</v>
      </c>
      <c r="H8191" s="1">
        <v>46109.125578703701</v>
      </c>
      <c r="I8191" t="b">
        <v>0</v>
      </c>
      <c r="J8191" t="b">
        <v>0</v>
      </c>
      <c r="K8191" t="s">
        <v>41</v>
      </c>
      <c r="L8191" t="s">
        <v>60</v>
      </c>
      <c r="M8191">
        <v>112700</v>
      </c>
      <c r="N8191"/>
      <c r="O8191" t="s">
        <v>560</v>
      </c>
      <c r="P8191" t="s">
        <v>17314</v>
      </c>
    </row>
    <row r="8192" spans="1:16" x14ac:dyDescent="0.35">
      <c r="A8192" t="s">
        <v>0</v>
      </c>
      <c r="B8192" t="s">
        <v>17315</v>
      </c>
      <c r="C8192" t="s">
        <v>576</v>
      </c>
      <c r="D8192" t="s">
        <v>16554</v>
      </c>
      <c r="E8192" t="s">
        <v>59</v>
      </c>
      <c r="F8192" t="b">
        <v>0</v>
      </c>
      <c r="G8192" t="s">
        <v>89</v>
      </c>
      <c r="H8192" s="1">
        <v>46109.25072916667</v>
      </c>
      <c r="I8192" t="b">
        <v>0</v>
      </c>
      <c r="J8192" t="b">
        <v>0</v>
      </c>
      <c r="K8192" t="s">
        <v>41</v>
      </c>
      <c r="L8192" t="s">
        <v>60</v>
      </c>
      <c r="M8192">
        <v>8495</v>
      </c>
      <c r="N8192"/>
      <c r="O8192" t="s">
        <v>2168</v>
      </c>
      <c r="P8192" t="s">
        <v>17316</v>
      </c>
    </row>
    <row r="8193" spans="1:16" x14ac:dyDescent="0.35">
      <c r="A8193" t="s">
        <v>6</v>
      </c>
      <c r="B8193" t="s">
        <v>17317</v>
      </c>
      <c r="C8193" t="s">
        <v>8540</v>
      </c>
      <c r="D8193" t="s">
        <v>16554</v>
      </c>
      <c r="E8193" t="s">
        <v>59</v>
      </c>
      <c r="F8193" t="b">
        <v>0</v>
      </c>
      <c r="G8193" t="s">
        <v>68</v>
      </c>
      <c r="H8193" s="1">
        <v>46109.251180555562</v>
      </c>
      <c r="I8193" t="b">
        <v>0</v>
      </c>
      <c r="J8193" t="b">
        <v>1</v>
      </c>
      <c r="K8193" t="s">
        <v>41</v>
      </c>
      <c r="L8193" t="s">
        <v>60</v>
      </c>
      <c r="M8193">
        <v>153500</v>
      </c>
      <c r="N8193"/>
      <c r="O8193" t="s">
        <v>103</v>
      </c>
      <c r="P8193" t="s">
        <v>208</v>
      </c>
    </row>
    <row r="8194" spans="1:16" x14ac:dyDescent="0.35">
      <c r="A8194" t="s">
        <v>0</v>
      </c>
      <c r="B8194" t="s">
        <v>17318</v>
      </c>
      <c r="C8194" t="s">
        <v>576</v>
      </c>
      <c r="D8194" t="s">
        <v>16554</v>
      </c>
      <c r="E8194" t="s">
        <v>59</v>
      </c>
      <c r="F8194" t="b">
        <v>0</v>
      </c>
      <c r="G8194" t="s">
        <v>89</v>
      </c>
      <c r="H8194" s="1">
        <v>46109.292268518519</v>
      </c>
      <c r="I8194" t="b">
        <v>0</v>
      </c>
      <c r="J8194" t="b">
        <v>0</v>
      </c>
      <c r="K8194" t="s">
        <v>41</v>
      </c>
      <c r="L8194" t="s">
        <v>60</v>
      </c>
      <c r="M8194">
        <v>7217.5</v>
      </c>
      <c r="N8194"/>
      <c r="O8194" t="s">
        <v>2168</v>
      </c>
      <c r="P8194" t="s">
        <v>17319</v>
      </c>
    </row>
    <row r="8195" spans="1:16" x14ac:dyDescent="0.35">
      <c r="A8195" t="s">
        <v>0</v>
      </c>
      <c r="B8195" t="s">
        <v>883</v>
      </c>
      <c r="C8195" t="s">
        <v>148</v>
      </c>
      <c r="D8195" t="s">
        <v>14604</v>
      </c>
      <c r="E8195" t="s">
        <v>59</v>
      </c>
      <c r="F8195" t="b">
        <v>0</v>
      </c>
      <c r="G8195" t="s">
        <v>89</v>
      </c>
      <c r="H8195" s="1">
        <v>46109.292268518519</v>
      </c>
      <c r="I8195" t="b">
        <v>0</v>
      </c>
      <c r="J8195" t="b">
        <v>1</v>
      </c>
      <c r="K8195" t="s">
        <v>41</v>
      </c>
      <c r="L8195" t="s">
        <v>60</v>
      </c>
      <c r="M8195">
        <v>36000</v>
      </c>
      <c r="N8195"/>
      <c r="O8195" t="s">
        <v>3187</v>
      </c>
      <c r="P8195" t="s">
        <v>2265</v>
      </c>
    </row>
    <row r="8196" spans="1:16" x14ac:dyDescent="0.35">
      <c r="A8196" t="s">
        <v>9</v>
      </c>
      <c r="B8196" t="s">
        <v>17320</v>
      </c>
      <c r="C8196" t="s">
        <v>500</v>
      </c>
      <c r="D8196" t="s">
        <v>5102</v>
      </c>
      <c r="E8196" t="s">
        <v>59</v>
      </c>
      <c r="F8196" t="b">
        <v>0</v>
      </c>
      <c r="G8196" t="s">
        <v>13</v>
      </c>
      <c r="H8196" s="1">
        <v>46109.294050925928</v>
      </c>
      <c r="I8196" t="b">
        <v>0</v>
      </c>
      <c r="J8196" t="b">
        <v>0</v>
      </c>
      <c r="K8196" t="s">
        <v>13</v>
      </c>
      <c r="L8196" t="s">
        <v>60</v>
      </c>
      <c r="M8196">
        <v>137000</v>
      </c>
      <c r="N8196"/>
      <c r="O8196" t="s">
        <v>13572</v>
      </c>
      <c r="P8196" t="s">
        <v>17321</v>
      </c>
    </row>
    <row r="8197" spans="1:16" x14ac:dyDescent="0.35">
      <c r="A8197" t="s">
        <v>2</v>
      </c>
      <c r="B8197" t="s">
        <v>17322</v>
      </c>
      <c r="C8197" t="s">
        <v>1333</v>
      </c>
      <c r="D8197" t="s">
        <v>4346</v>
      </c>
      <c r="E8197" t="s">
        <v>132</v>
      </c>
      <c r="F8197" t="b">
        <v>0</v>
      </c>
      <c r="G8197" t="s">
        <v>65</v>
      </c>
      <c r="H8197" s="1">
        <v>46109.375891203701</v>
      </c>
      <c r="I8197" t="b">
        <v>0</v>
      </c>
      <c r="J8197" t="b">
        <v>1</v>
      </c>
      <c r="K8197" t="s">
        <v>41</v>
      </c>
      <c r="L8197" t="s">
        <v>60</v>
      </c>
      <c r="M8197">
        <v>95994</v>
      </c>
      <c r="N8197"/>
      <c r="O8197" t="s">
        <v>17323</v>
      </c>
    </row>
    <row r="8198" spans="1:16" x14ac:dyDescent="0.35">
      <c r="A8198" t="s">
        <v>1</v>
      </c>
      <c r="B8198" t="s">
        <v>17324</v>
      </c>
      <c r="C8198" t="s">
        <v>3130</v>
      </c>
      <c r="D8198" t="s">
        <v>4526</v>
      </c>
      <c r="E8198" t="s">
        <v>88</v>
      </c>
      <c r="F8198" t="b">
        <v>0</v>
      </c>
      <c r="G8198" t="s">
        <v>89</v>
      </c>
      <c r="H8198" s="1">
        <v>46109.417268518519</v>
      </c>
      <c r="I8198" t="b">
        <v>0</v>
      </c>
      <c r="J8198" t="b">
        <v>1</v>
      </c>
      <c r="K8198" t="s">
        <v>41</v>
      </c>
      <c r="L8198" t="s">
        <v>74</v>
      </c>
      <c r="M8198"/>
      <c r="N8198">
        <v>34.25</v>
      </c>
      <c r="O8198" t="s">
        <v>4487</v>
      </c>
      <c r="P8198" t="s">
        <v>17325</v>
      </c>
    </row>
    <row r="8199" spans="1:16" x14ac:dyDescent="0.35">
      <c r="A8199" t="s">
        <v>8</v>
      </c>
      <c r="B8199" t="s">
        <v>17326</v>
      </c>
      <c r="C8199" t="s">
        <v>2005</v>
      </c>
      <c r="D8199" t="s">
        <v>2360</v>
      </c>
      <c r="E8199" t="s">
        <v>59</v>
      </c>
      <c r="F8199" t="b">
        <v>0</v>
      </c>
      <c r="G8199" t="s">
        <v>77</v>
      </c>
      <c r="H8199" s="1">
        <v>46109.417662037027</v>
      </c>
      <c r="I8199" t="b">
        <v>0</v>
      </c>
      <c r="J8199" t="b">
        <v>1</v>
      </c>
      <c r="K8199" t="s">
        <v>41</v>
      </c>
      <c r="L8199" t="s">
        <v>60</v>
      </c>
      <c r="M8199">
        <v>195000</v>
      </c>
      <c r="N8199"/>
      <c r="O8199" t="s">
        <v>17327</v>
      </c>
      <c r="P8199" t="s">
        <v>208</v>
      </c>
    </row>
    <row r="8200" spans="1:16" x14ac:dyDescent="0.35">
      <c r="A8200" t="s">
        <v>2</v>
      </c>
      <c r="B8200" t="s">
        <v>17328</v>
      </c>
      <c r="C8200" t="s">
        <v>301</v>
      </c>
      <c r="D8200" t="s">
        <v>4346</v>
      </c>
      <c r="E8200" t="s">
        <v>59</v>
      </c>
      <c r="F8200" t="b">
        <v>0</v>
      </c>
      <c r="G8200" t="s">
        <v>68</v>
      </c>
      <c r="H8200" s="1">
        <v>46109.417847222219</v>
      </c>
      <c r="I8200" t="b">
        <v>0</v>
      </c>
      <c r="J8200" t="b">
        <v>1</v>
      </c>
      <c r="K8200" t="s">
        <v>41</v>
      </c>
      <c r="L8200" t="s">
        <v>60</v>
      </c>
      <c r="M8200">
        <v>106710</v>
      </c>
      <c r="N8200"/>
      <c r="O8200" t="s">
        <v>265</v>
      </c>
    </row>
    <row r="8201" spans="1:16" x14ac:dyDescent="0.35">
      <c r="A8201" t="s">
        <v>7</v>
      </c>
      <c r="B8201" t="s">
        <v>17329</v>
      </c>
      <c r="C8201" t="s">
        <v>142</v>
      </c>
      <c r="D8201" t="s">
        <v>2360</v>
      </c>
      <c r="E8201" t="s">
        <v>59</v>
      </c>
      <c r="F8201" t="b">
        <v>0</v>
      </c>
      <c r="G8201" t="s">
        <v>65</v>
      </c>
      <c r="H8201" s="1">
        <v>46109.500185185178</v>
      </c>
      <c r="I8201" t="b">
        <v>0</v>
      </c>
      <c r="J8201" t="b">
        <v>1</v>
      </c>
      <c r="K8201" t="s">
        <v>41</v>
      </c>
      <c r="L8201" t="s">
        <v>60</v>
      </c>
      <c r="M8201">
        <v>160000</v>
      </c>
      <c r="N8201"/>
      <c r="O8201" t="s">
        <v>294</v>
      </c>
      <c r="P8201" t="s">
        <v>17330</v>
      </c>
    </row>
    <row r="8202" spans="1:16" x14ac:dyDescent="0.35">
      <c r="A8202" t="s">
        <v>6</v>
      </c>
      <c r="B8202" t="s">
        <v>17331</v>
      </c>
      <c r="C8202" t="s">
        <v>142</v>
      </c>
      <c r="D8202" t="s">
        <v>2360</v>
      </c>
      <c r="E8202" t="s">
        <v>59</v>
      </c>
      <c r="F8202" t="b">
        <v>0</v>
      </c>
      <c r="G8202" t="s">
        <v>65</v>
      </c>
      <c r="H8202" s="1">
        <v>46109.500787037039</v>
      </c>
      <c r="I8202" t="b">
        <v>0</v>
      </c>
      <c r="J8202" t="b">
        <v>1</v>
      </c>
      <c r="K8202" t="s">
        <v>41</v>
      </c>
      <c r="L8202" t="s">
        <v>60</v>
      </c>
      <c r="M8202">
        <v>172500</v>
      </c>
      <c r="N8202"/>
      <c r="O8202" t="s">
        <v>294</v>
      </c>
      <c r="P8202" t="s">
        <v>17332</v>
      </c>
    </row>
    <row r="8203" spans="1:16" x14ac:dyDescent="0.35">
      <c r="A8203" t="s">
        <v>0</v>
      </c>
      <c r="B8203" t="s">
        <v>17333</v>
      </c>
      <c r="C8203" t="s">
        <v>2100</v>
      </c>
      <c r="D8203" t="s">
        <v>2360</v>
      </c>
      <c r="F8203" t="b">
        <v>0</v>
      </c>
      <c r="G8203" t="s">
        <v>65</v>
      </c>
      <c r="H8203" s="1">
        <v>46109.541851851849</v>
      </c>
      <c r="I8203" t="b">
        <v>1</v>
      </c>
      <c r="J8203" t="b">
        <v>0</v>
      </c>
      <c r="K8203" t="s">
        <v>41</v>
      </c>
      <c r="L8203" t="s">
        <v>74</v>
      </c>
      <c r="M8203"/>
      <c r="N8203">
        <v>30.75</v>
      </c>
      <c r="O8203" t="s">
        <v>17334</v>
      </c>
      <c r="P8203" t="s">
        <v>14821</v>
      </c>
    </row>
    <row r="8204" spans="1:16" x14ac:dyDescent="0.35">
      <c r="A8204" t="s">
        <v>2</v>
      </c>
      <c r="B8204" t="s">
        <v>169</v>
      </c>
      <c r="C8204" t="s">
        <v>3059</v>
      </c>
      <c r="D8204" t="s">
        <v>4587</v>
      </c>
      <c r="E8204" t="s">
        <v>59</v>
      </c>
      <c r="F8204" t="b">
        <v>0</v>
      </c>
      <c r="G8204" t="s">
        <v>65</v>
      </c>
      <c r="H8204" s="1">
        <v>46109.667453703703</v>
      </c>
      <c r="I8204" t="b">
        <v>0</v>
      </c>
      <c r="J8204" t="b">
        <v>0</v>
      </c>
      <c r="K8204" t="s">
        <v>41</v>
      </c>
      <c r="L8204" t="s">
        <v>60</v>
      </c>
      <c r="M8204">
        <v>181500</v>
      </c>
      <c r="N8204"/>
      <c r="O8204" t="s">
        <v>5535</v>
      </c>
      <c r="P8204" t="s">
        <v>17335</v>
      </c>
    </row>
    <row r="8205" spans="1:16" x14ac:dyDescent="0.35">
      <c r="A8205" t="s">
        <v>2</v>
      </c>
      <c r="B8205" t="s">
        <v>17336</v>
      </c>
      <c r="C8205" t="s">
        <v>930</v>
      </c>
      <c r="D8205" t="s">
        <v>17337</v>
      </c>
      <c r="E8205" t="s">
        <v>59</v>
      </c>
      <c r="F8205" t="b">
        <v>0</v>
      </c>
      <c r="G8205" t="s">
        <v>19</v>
      </c>
      <c r="H8205" s="1">
        <v>46109.669456018521</v>
      </c>
      <c r="I8205" t="b">
        <v>0</v>
      </c>
      <c r="J8205" t="b">
        <v>0</v>
      </c>
      <c r="K8205" t="s">
        <v>19</v>
      </c>
      <c r="L8205" t="s">
        <v>60</v>
      </c>
      <c r="M8205">
        <v>4700000</v>
      </c>
      <c r="N8205"/>
      <c r="O8205" t="s">
        <v>3110</v>
      </c>
    </row>
    <row r="8206" spans="1:16" x14ac:dyDescent="0.35">
      <c r="A8206" t="s">
        <v>3</v>
      </c>
      <c r="B8206" t="s">
        <v>17338</v>
      </c>
      <c r="C8206" t="s">
        <v>359</v>
      </c>
      <c r="D8206" t="s">
        <v>3149</v>
      </c>
      <c r="E8206" t="s">
        <v>88</v>
      </c>
      <c r="F8206" t="b">
        <v>0</v>
      </c>
      <c r="G8206" t="s">
        <v>65</v>
      </c>
      <c r="H8206" s="1">
        <v>46109.708518518521</v>
      </c>
      <c r="I8206" t="b">
        <v>0</v>
      </c>
      <c r="J8206" t="b">
        <v>1</v>
      </c>
      <c r="K8206" t="s">
        <v>41</v>
      </c>
      <c r="L8206" t="s">
        <v>74</v>
      </c>
      <c r="M8206"/>
      <c r="N8206">
        <v>48</v>
      </c>
      <c r="O8206" t="s">
        <v>3149</v>
      </c>
      <c r="P8206" t="s">
        <v>17339</v>
      </c>
    </row>
    <row r="8207" spans="1:16" x14ac:dyDescent="0.35">
      <c r="A8207" t="s">
        <v>0</v>
      </c>
      <c r="B8207" t="s">
        <v>17340</v>
      </c>
      <c r="C8207" t="s">
        <v>190</v>
      </c>
      <c r="D8207" t="s">
        <v>4587</v>
      </c>
      <c r="E8207" t="s">
        <v>59</v>
      </c>
      <c r="F8207" t="b">
        <v>0</v>
      </c>
      <c r="G8207" t="s">
        <v>73</v>
      </c>
      <c r="H8207" s="1">
        <v>46109.708692129629</v>
      </c>
      <c r="I8207" t="b">
        <v>0</v>
      </c>
      <c r="J8207" t="b">
        <v>0</v>
      </c>
      <c r="K8207" t="s">
        <v>41</v>
      </c>
      <c r="L8207" t="s">
        <v>60</v>
      </c>
      <c r="M8207">
        <v>115000</v>
      </c>
      <c r="N8207"/>
      <c r="O8207" t="s">
        <v>4615</v>
      </c>
      <c r="P8207" t="s">
        <v>208</v>
      </c>
    </row>
    <row r="8208" spans="1:16" x14ac:dyDescent="0.35">
      <c r="A8208" t="s">
        <v>0</v>
      </c>
      <c r="B8208" t="s">
        <v>17341</v>
      </c>
      <c r="C8208" t="s">
        <v>71</v>
      </c>
      <c r="D8208" t="s">
        <v>5440</v>
      </c>
      <c r="E8208" t="s">
        <v>59</v>
      </c>
      <c r="F8208" t="b">
        <v>0</v>
      </c>
      <c r="G8208" t="s">
        <v>73</v>
      </c>
      <c r="H8208" s="1">
        <v>46109.708692129629</v>
      </c>
      <c r="I8208" t="b">
        <v>0</v>
      </c>
      <c r="J8208" t="b">
        <v>1</v>
      </c>
      <c r="K8208" t="s">
        <v>41</v>
      </c>
      <c r="L8208" t="s">
        <v>60</v>
      </c>
      <c r="M8208">
        <v>109000</v>
      </c>
      <c r="N8208"/>
      <c r="O8208" t="s">
        <v>1664</v>
      </c>
      <c r="P8208" t="s">
        <v>875</v>
      </c>
    </row>
    <row r="8209" spans="1:16" x14ac:dyDescent="0.35">
      <c r="A8209" t="s">
        <v>6</v>
      </c>
      <c r="B8209" t="s">
        <v>17342</v>
      </c>
      <c r="C8209" t="s">
        <v>112</v>
      </c>
      <c r="D8209" t="s">
        <v>4756</v>
      </c>
      <c r="E8209" t="s">
        <v>59</v>
      </c>
      <c r="F8209" t="b">
        <v>0</v>
      </c>
      <c r="G8209" t="s">
        <v>65</v>
      </c>
      <c r="H8209" s="1">
        <v>46109.750787037039</v>
      </c>
      <c r="I8209" t="b">
        <v>1</v>
      </c>
      <c r="J8209" t="b">
        <v>1</v>
      </c>
      <c r="K8209" t="s">
        <v>41</v>
      </c>
      <c r="L8209" t="s">
        <v>60</v>
      </c>
      <c r="M8209">
        <v>238500</v>
      </c>
      <c r="N8209"/>
      <c r="O8209" t="s">
        <v>9641</v>
      </c>
      <c r="P8209" t="s">
        <v>1856</v>
      </c>
    </row>
    <row r="8210" spans="1:16" x14ac:dyDescent="0.35">
      <c r="A8210" t="s">
        <v>3</v>
      </c>
      <c r="B8210" t="s">
        <v>17343</v>
      </c>
      <c r="C8210" t="s">
        <v>165</v>
      </c>
      <c r="D8210" t="s">
        <v>4526</v>
      </c>
      <c r="E8210" t="s">
        <v>59</v>
      </c>
      <c r="F8210" t="b">
        <v>0</v>
      </c>
      <c r="G8210" t="s">
        <v>73</v>
      </c>
      <c r="H8210" s="1">
        <v>46110.042071759257</v>
      </c>
      <c r="I8210" t="b">
        <v>0</v>
      </c>
      <c r="J8210" t="b">
        <v>1</v>
      </c>
      <c r="K8210" t="s">
        <v>41</v>
      </c>
      <c r="L8210" t="s">
        <v>60</v>
      </c>
      <c r="M8210">
        <v>90000</v>
      </c>
      <c r="N8210"/>
      <c r="O8210" t="s">
        <v>17344</v>
      </c>
      <c r="P8210" t="s">
        <v>1482</v>
      </c>
    </row>
    <row r="8211" spans="1:16" x14ac:dyDescent="0.35">
      <c r="A8211" t="s">
        <v>0</v>
      </c>
      <c r="B8211" t="s">
        <v>17345</v>
      </c>
      <c r="C8211" t="s">
        <v>142</v>
      </c>
      <c r="D8211" t="s">
        <v>4756</v>
      </c>
      <c r="E8211" t="s">
        <v>59</v>
      </c>
      <c r="F8211" t="b">
        <v>0</v>
      </c>
      <c r="G8211" t="s">
        <v>65</v>
      </c>
      <c r="H8211" s="1">
        <v>46110.125185185178</v>
      </c>
      <c r="I8211" t="b">
        <v>0</v>
      </c>
      <c r="J8211" t="b">
        <v>0</v>
      </c>
      <c r="K8211" t="s">
        <v>41</v>
      </c>
      <c r="L8211" t="s">
        <v>60</v>
      </c>
      <c r="M8211">
        <v>105000</v>
      </c>
      <c r="N8211"/>
      <c r="O8211" t="s">
        <v>17346</v>
      </c>
      <c r="P8211" t="s">
        <v>17347</v>
      </c>
    </row>
    <row r="8212" spans="1:16" x14ac:dyDescent="0.35">
      <c r="A8212" t="s">
        <v>2</v>
      </c>
      <c r="B8212" t="s">
        <v>17348</v>
      </c>
      <c r="C8212" t="s">
        <v>7294</v>
      </c>
      <c r="D8212" t="s">
        <v>16554</v>
      </c>
      <c r="E8212" t="s">
        <v>59</v>
      </c>
      <c r="F8212" t="b">
        <v>0</v>
      </c>
      <c r="G8212" t="s">
        <v>77</v>
      </c>
      <c r="H8212" s="1">
        <v>46110.251956018517</v>
      </c>
      <c r="I8212" t="b">
        <v>0</v>
      </c>
      <c r="J8212" t="b">
        <v>1</v>
      </c>
      <c r="K8212" t="s">
        <v>41</v>
      </c>
      <c r="L8212" t="s">
        <v>60</v>
      </c>
      <c r="M8212">
        <v>106300</v>
      </c>
      <c r="N8212"/>
      <c r="O8212" t="s">
        <v>2454</v>
      </c>
      <c r="P8212" t="s">
        <v>1407</v>
      </c>
    </row>
    <row r="8213" spans="1:16" x14ac:dyDescent="0.35">
      <c r="A8213" t="s">
        <v>4</v>
      </c>
      <c r="B8213" t="s">
        <v>17349</v>
      </c>
      <c r="C8213" t="s">
        <v>92</v>
      </c>
      <c r="D8213" t="s">
        <v>4346</v>
      </c>
      <c r="E8213" t="s">
        <v>59</v>
      </c>
      <c r="F8213" t="b">
        <v>0</v>
      </c>
      <c r="G8213" t="s">
        <v>77</v>
      </c>
      <c r="H8213" s="1">
        <v>46110.335706018523</v>
      </c>
      <c r="I8213" t="b">
        <v>0</v>
      </c>
      <c r="J8213" t="b">
        <v>1</v>
      </c>
      <c r="K8213" t="s">
        <v>41</v>
      </c>
      <c r="L8213" t="s">
        <v>60</v>
      </c>
      <c r="M8213">
        <v>197500</v>
      </c>
      <c r="N8213"/>
      <c r="O8213" t="s">
        <v>3671</v>
      </c>
      <c r="P8213" t="s">
        <v>416</v>
      </c>
    </row>
    <row r="8214" spans="1:16" x14ac:dyDescent="0.35">
      <c r="A8214" t="s">
        <v>1</v>
      </c>
      <c r="B8214" t="s">
        <v>12616</v>
      </c>
      <c r="C8214" t="s">
        <v>330</v>
      </c>
      <c r="D8214" t="s">
        <v>4346</v>
      </c>
      <c r="E8214" t="s">
        <v>59</v>
      </c>
      <c r="F8214" t="b">
        <v>0</v>
      </c>
      <c r="G8214" t="s">
        <v>68</v>
      </c>
      <c r="H8214" s="1">
        <v>46110.336030092592</v>
      </c>
      <c r="I8214" t="b">
        <v>1</v>
      </c>
      <c r="J8214" t="b">
        <v>1</v>
      </c>
      <c r="K8214" t="s">
        <v>41</v>
      </c>
      <c r="L8214" t="s">
        <v>60</v>
      </c>
      <c r="M8214">
        <v>155500</v>
      </c>
      <c r="N8214"/>
      <c r="O8214" t="s">
        <v>12617</v>
      </c>
      <c r="P8214" t="s">
        <v>8088</v>
      </c>
    </row>
    <row r="8215" spans="1:16" x14ac:dyDescent="0.35">
      <c r="A8215" t="s">
        <v>1</v>
      </c>
      <c r="B8215" t="s">
        <v>17350</v>
      </c>
      <c r="C8215" t="s">
        <v>97</v>
      </c>
      <c r="D8215" t="s">
        <v>17170</v>
      </c>
      <c r="E8215" t="s">
        <v>59</v>
      </c>
      <c r="F8215" t="b">
        <v>0</v>
      </c>
      <c r="G8215" t="s">
        <v>89</v>
      </c>
      <c r="H8215" s="1">
        <v>46110.377766203703</v>
      </c>
      <c r="I8215" t="b">
        <v>0</v>
      </c>
      <c r="J8215" t="b">
        <v>0</v>
      </c>
      <c r="K8215" t="s">
        <v>41</v>
      </c>
      <c r="L8215" t="s">
        <v>60</v>
      </c>
      <c r="M8215">
        <v>99049.5</v>
      </c>
      <c r="N8215"/>
      <c r="O8215" t="s">
        <v>17171</v>
      </c>
      <c r="P8215" t="s">
        <v>17351</v>
      </c>
    </row>
    <row r="8216" spans="1:16" x14ac:dyDescent="0.35">
      <c r="A8216" t="s">
        <v>1</v>
      </c>
      <c r="B8216" t="s">
        <v>1</v>
      </c>
      <c r="C8216" t="s">
        <v>16280</v>
      </c>
      <c r="D8216" t="s">
        <v>17352</v>
      </c>
      <c r="E8216" t="s">
        <v>59</v>
      </c>
      <c r="F8216" t="b">
        <v>0</v>
      </c>
      <c r="G8216" t="s">
        <v>40</v>
      </c>
      <c r="H8216" s="1">
        <v>46110.378009259257</v>
      </c>
      <c r="I8216" t="b">
        <v>1</v>
      </c>
      <c r="J8216" t="b">
        <v>0</v>
      </c>
      <c r="K8216" t="s">
        <v>40</v>
      </c>
      <c r="L8216" t="s">
        <v>60</v>
      </c>
      <c r="M8216">
        <v>60000</v>
      </c>
      <c r="N8216"/>
      <c r="O8216" t="s">
        <v>17353</v>
      </c>
    </row>
    <row r="8217" spans="1:16" x14ac:dyDescent="0.35">
      <c r="A8217" t="s">
        <v>2</v>
      </c>
      <c r="B8217" t="s">
        <v>17354</v>
      </c>
      <c r="C8217" t="s">
        <v>3301</v>
      </c>
      <c r="D8217" t="s">
        <v>2360</v>
      </c>
      <c r="E8217" t="s">
        <v>59</v>
      </c>
      <c r="F8217" t="b">
        <v>0</v>
      </c>
      <c r="G8217" t="s">
        <v>77</v>
      </c>
      <c r="H8217" s="1">
        <v>46110.416932870372</v>
      </c>
      <c r="I8217" t="b">
        <v>1</v>
      </c>
      <c r="J8217" t="b">
        <v>0</v>
      </c>
      <c r="K8217" t="s">
        <v>41</v>
      </c>
      <c r="L8217" t="s">
        <v>74</v>
      </c>
      <c r="M8217"/>
      <c r="N8217">
        <v>62.5</v>
      </c>
      <c r="O8217" t="s">
        <v>808</v>
      </c>
      <c r="P8217" t="s">
        <v>17355</v>
      </c>
    </row>
    <row r="8218" spans="1:16" x14ac:dyDescent="0.35">
      <c r="A8218" t="s">
        <v>0</v>
      </c>
      <c r="B8218" t="s">
        <v>17356</v>
      </c>
      <c r="C8218" t="s">
        <v>1541</v>
      </c>
      <c r="D8218" t="s">
        <v>2360</v>
      </c>
      <c r="E8218" t="s">
        <v>59</v>
      </c>
      <c r="F8218" t="b">
        <v>0</v>
      </c>
      <c r="G8218" t="s">
        <v>77</v>
      </c>
      <c r="H8218" s="1">
        <v>46110.416932870372</v>
      </c>
      <c r="I8218" t="b">
        <v>0</v>
      </c>
      <c r="J8218" t="b">
        <v>1</v>
      </c>
      <c r="K8218" t="s">
        <v>41</v>
      </c>
      <c r="L8218" t="s">
        <v>60</v>
      </c>
      <c r="M8218">
        <v>253500</v>
      </c>
      <c r="N8218"/>
      <c r="O8218" t="s">
        <v>424</v>
      </c>
      <c r="P8218" t="s">
        <v>2832</v>
      </c>
    </row>
    <row r="8219" spans="1:16" x14ac:dyDescent="0.35">
      <c r="A8219" t="s">
        <v>0</v>
      </c>
      <c r="B8219" t="s">
        <v>1271</v>
      </c>
      <c r="C8219" t="s">
        <v>17357</v>
      </c>
      <c r="D8219" t="s">
        <v>4625</v>
      </c>
      <c r="E8219" t="s">
        <v>59</v>
      </c>
      <c r="F8219" t="b">
        <v>0</v>
      </c>
      <c r="G8219" t="s">
        <v>89</v>
      </c>
      <c r="H8219" s="1">
        <v>46110.41851851852</v>
      </c>
      <c r="I8219" t="b">
        <v>0</v>
      </c>
      <c r="J8219" t="b">
        <v>0</v>
      </c>
      <c r="K8219" t="s">
        <v>41</v>
      </c>
      <c r="L8219" t="s">
        <v>74</v>
      </c>
      <c r="M8219"/>
      <c r="N8219">
        <v>50</v>
      </c>
      <c r="O8219" t="s">
        <v>1556</v>
      </c>
      <c r="P8219" t="s">
        <v>1145</v>
      </c>
    </row>
    <row r="8220" spans="1:16" x14ac:dyDescent="0.35">
      <c r="A8220" t="s">
        <v>2</v>
      </c>
      <c r="B8220" t="s">
        <v>17358</v>
      </c>
      <c r="C8220" t="s">
        <v>978</v>
      </c>
      <c r="D8220" t="s">
        <v>2360</v>
      </c>
      <c r="E8220" t="s">
        <v>59</v>
      </c>
      <c r="F8220" t="b">
        <v>0</v>
      </c>
      <c r="G8220" t="s">
        <v>77</v>
      </c>
      <c r="H8220" s="1">
        <v>46110.418622685182</v>
      </c>
      <c r="I8220" t="b">
        <v>0</v>
      </c>
      <c r="J8220" t="b">
        <v>0</v>
      </c>
      <c r="K8220" t="s">
        <v>41</v>
      </c>
      <c r="L8220" t="s">
        <v>60</v>
      </c>
      <c r="M8220">
        <v>190000</v>
      </c>
      <c r="N8220"/>
      <c r="O8220" t="s">
        <v>17359</v>
      </c>
      <c r="P8220" t="s">
        <v>663</v>
      </c>
    </row>
    <row r="8221" spans="1:16" x14ac:dyDescent="0.35">
      <c r="A8221" t="s">
        <v>0</v>
      </c>
      <c r="B8221" t="s">
        <v>6871</v>
      </c>
      <c r="C8221" t="s">
        <v>40</v>
      </c>
      <c r="D8221" t="s">
        <v>7459</v>
      </c>
      <c r="E8221" t="s">
        <v>59</v>
      </c>
      <c r="F8221" t="b">
        <v>0</v>
      </c>
      <c r="G8221" t="s">
        <v>40</v>
      </c>
      <c r="H8221" s="1">
        <v>46110.461226851847</v>
      </c>
      <c r="I8221" t="b">
        <v>0</v>
      </c>
      <c r="J8221" t="b">
        <v>0</v>
      </c>
      <c r="K8221" t="s">
        <v>40</v>
      </c>
      <c r="L8221" t="s">
        <v>60</v>
      </c>
      <c r="M8221">
        <v>27500</v>
      </c>
      <c r="N8221"/>
      <c r="O8221" t="s">
        <v>7459</v>
      </c>
      <c r="P8221" t="s">
        <v>7858</v>
      </c>
    </row>
    <row r="8222" spans="1:16" x14ac:dyDescent="0.35">
      <c r="A8222" t="s">
        <v>0</v>
      </c>
      <c r="B8222" t="s">
        <v>17360</v>
      </c>
      <c r="C8222" t="s">
        <v>112</v>
      </c>
      <c r="D8222" t="s">
        <v>4756</v>
      </c>
      <c r="E8222" t="s">
        <v>59</v>
      </c>
      <c r="F8222" t="b">
        <v>0</v>
      </c>
      <c r="G8222" t="s">
        <v>65</v>
      </c>
      <c r="H8222" s="1">
        <v>46110.500104166669</v>
      </c>
      <c r="I8222" t="b">
        <v>1</v>
      </c>
      <c r="J8222" t="b">
        <v>0</v>
      </c>
      <c r="K8222" t="s">
        <v>41</v>
      </c>
      <c r="L8222" t="s">
        <v>60</v>
      </c>
      <c r="M8222">
        <v>105000</v>
      </c>
      <c r="N8222"/>
      <c r="O8222" t="s">
        <v>17361</v>
      </c>
    </row>
    <row r="8223" spans="1:16" x14ac:dyDescent="0.35">
      <c r="A8223" t="s">
        <v>1</v>
      </c>
      <c r="B8223" t="s">
        <v>17362</v>
      </c>
      <c r="C8223" t="s">
        <v>369</v>
      </c>
      <c r="D8223" t="s">
        <v>4756</v>
      </c>
      <c r="E8223" t="s">
        <v>59</v>
      </c>
      <c r="F8223" t="b">
        <v>0</v>
      </c>
      <c r="G8223" t="s">
        <v>77</v>
      </c>
      <c r="H8223" s="1">
        <v>46110.54409722222</v>
      </c>
      <c r="I8223" t="b">
        <v>1</v>
      </c>
      <c r="J8223" t="b">
        <v>1</v>
      </c>
      <c r="K8223" t="s">
        <v>41</v>
      </c>
      <c r="L8223" t="s">
        <v>60</v>
      </c>
      <c r="M8223">
        <v>105000</v>
      </c>
      <c r="N8223"/>
      <c r="O8223" t="s">
        <v>15934</v>
      </c>
      <c r="P8223" t="s">
        <v>17363</v>
      </c>
    </row>
    <row r="8224" spans="1:16" x14ac:dyDescent="0.35">
      <c r="A8224" t="s">
        <v>6</v>
      </c>
      <c r="B8224" t="s">
        <v>6</v>
      </c>
      <c r="C8224" t="s">
        <v>618</v>
      </c>
      <c r="D8224" t="s">
        <v>4751</v>
      </c>
      <c r="E8224" t="s">
        <v>59</v>
      </c>
      <c r="F8224" t="b">
        <v>0</v>
      </c>
      <c r="G8224" t="s">
        <v>65</v>
      </c>
      <c r="H8224" s="1">
        <v>46110.585219907407</v>
      </c>
      <c r="I8224" t="b">
        <v>0</v>
      </c>
      <c r="J8224" t="b">
        <v>0</v>
      </c>
      <c r="K8224" t="s">
        <v>41</v>
      </c>
      <c r="L8224" t="s">
        <v>60</v>
      </c>
      <c r="M8224">
        <v>143085</v>
      </c>
      <c r="N8224"/>
      <c r="O8224" t="s">
        <v>2997</v>
      </c>
      <c r="P8224" t="s">
        <v>17364</v>
      </c>
    </row>
    <row r="8225" spans="1:16" x14ac:dyDescent="0.35">
      <c r="A8225" t="s">
        <v>3</v>
      </c>
      <c r="B8225" t="s">
        <v>1257</v>
      </c>
      <c r="C8225" t="s">
        <v>12241</v>
      </c>
      <c r="D8225" t="s">
        <v>2360</v>
      </c>
      <c r="E8225" t="s">
        <v>72</v>
      </c>
      <c r="F8225" t="b">
        <v>0</v>
      </c>
      <c r="G8225" t="s">
        <v>68</v>
      </c>
      <c r="H8225" s="1">
        <v>46110.710104166668</v>
      </c>
      <c r="I8225" t="b">
        <v>0</v>
      </c>
      <c r="J8225" t="b">
        <v>1</v>
      </c>
      <c r="K8225" t="s">
        <v>41</v>
      </c>
      <c r="L8225" t="s">
        <v>60</v>
      </c>
      <c r="M8225">
        <v>87000</v>
      </c>
      <c r="N8225"/>
      <c r="O8225" t="s">
        <v>17365</v>
      </c>
      <c r="P8225" t="s">
        <v>17366</v>
      </c>
    </row>
    <row r="8226" spans="1:16" x14ac:dyDescent="0.35">
      <c r="A8226" t="s">
        <v>5</v>
      </c>
      <c r="B8226" t="s">
        <v>17367</v>
      </c>
      <c r="C8226" t="s">
        <v>17368</v>
      </c>
      <c r="D8226" t="s">
        <v>4526</v>
      </c>
      <c r="E8226" t="s">
        <v>59</v>
      </c>
      <c r="F8226" t="b">
        <v>0</v>
      </c>
      <c r="G8226" t="s">
        <v>77</v>
      </c>
      <c r="H8226" s="1">
        <v>46110.710763888892</v>
      </c>
      <c r="I8226" t="b">
        <v>0</v>
      </c>
      <c r="J8226" t="b">
        <v>1</v>
      </c>
      <c r="K8226" t="s">
        <v>41</v>
      </c>
      <c r="L8226" t="s">
        <v>60</v>
      </c>
      <c r="M8226">
        <v>135000</v>
      </c>
      <c r="N8226"/>
      <c r="O8226" t="s">
        <v>17369</v>
      </c>
      <c r="P8226" t="s">
        <v>17370</v>
      </c>
    </row>
    <row r="8227" spans="1:16" x14ac:dyDescent="0.35">
      <c r="A8227" t="s">
        <v>0</v>
      </c>
      <c r="B8227" t="s">
        <v>4310</v>
      </c>
      <c r="C8227" t="s">
        <v>598</v>
      </c>
      <c r="D8227" t="s">
        <v>7523</v>
      </c>
      <c r="E8227" t="s">
        <v>59</v>
      </c>
      <c r="F8227" t="b">
        <v>0</v>
      </c>
      <c r="G8227" t="s">
        <v>65</v>
      </c>
      <c r="H8227" s="1">
        <v>46110.833437499998</v>
      </c>
      <c r="I8227" t="b">
        <v>0</v>
      </c>
      <c r="J8227" t="b">
        <v>0</v>
      </c>
      <c r="K8227" t="s">
        <v>41</v>
      </c>
      <c r="L8227" t="s">
        <v>74</v>
      </c>
      <c r="M8227"/>
      <c r="N8227">
        <v>45</v>
      </c>
      <c r="O8227" t="s">
        <v>17371</v>
      </c>
      <c r="P8227" t="s">
        <v>325</v>
      </c>
    </row>
    <row r="8228" spans="1:16" x14ac:dyDescent="0.35">
      <c r="A8228" t="s">
        <v>2</v>
      </c>
      <c r="B8228" t="s">
        <v>1763</v>
      </c>
      <c r="C8228" t="s">
        <v>1647</v>
      </c>
      <c r="D8228" t="s">
        <v>10173</v>
      </c>
      <c r="E8228" t="s">
        <v>59</v>
      </c>
      <c r="F8228" t="b">
        <v>0</v>
      </c>
      <c r="G8228" t="s">
        <v>63</v>
      </c>
      <c r="H8228" s="1">
        <v>46110.886956018519</v>
      </c>
      <c r="I8228" t="b">
        <v>0</v>
      </c>
      <c r="J8228" t="b">
        <v>0</v>
      </c>
      <c r="K8228" t="s">
        <v>41</v>
      </c>
      <c r="L8228" t="s">
        <v>60</v>
      </c>
      <c r="M8228">
        <v>63112.5</v>
      </c>
      <c r="N8228"/>
      <c r="O8228" t="s">
        <v>10174</v>
      </c>
    </row>
    <row r="8229" spans="1:16" x14ac:dyDescent="0.35">
      <c r="A8229" t="s">
        <v>0</v>
      </c>
      <c r="B8229" t="s">
        <v>17372</v>
      </c>
      <c r="C8229" t="s">
        <v>121</v>
      </c>
      <c r="D8229" t="s">
        <v>4526</v>
      </c>
      <c r="E8229" t="s">
        <v>88</v>
      </c>
      <c r="F8229" t="b">
        <v>0</v>
      </c>
      <c r="G8229" t="s">
        <v>68</v>
      </c>
      <c r="H8229" s="1">
        <v>46110.918437499997</v>
      </c>
      <c r="I8229" t="b">
        <v>1</v>
      </c>
      <c r="J8229" t="b">
        <v>0</v>
      </c>
      <c r="K8229" t="s">
        <v>41</v>
      </c>
      <c r="L8229" t="s">
        <v>74</v>
      </c>
      <c r="M8229"/>
      <c r="N8229">
        <v>48</v>
      </c>
      <c r="O8229" t="s">
        <v>105</v>
      </c>
      <c r="P8229" t="s">
        <v>17282</v>
      </c>
    </row>
    <row r="8230" spans="1:16" x14ac:dyDescent="0.35">
      <c r="A8230" t="s">
        <v>1</v>
      </c>
      <c r="B8230" t="s">
        <v>2514</v>
      </c>
      <c r="C8230" t="s">
        <v>5026</v>
      </c>
      <c r="D8230" t="s">
        <v>4587</v>
      </c>
      <c r="E8230" t="s">
        <v>59</v>
      </c>
      <c r="F8230" t="b">
        <v>0</v>
      </c>
      <c r="G8230" t="s">
        <v>40</v>
      </c>
      <c r="H8230" s="1">
        <v>46111.003009259257</v>
      </c>
      <c r="I8230" t="b">
        <v>1</v>
      </c>
      <c r="J8230" t="b">
        <v>0</v>
      </c>
      <c r="K8230" t="s">
        <v>40</v>
      </c>
      <c r="L8230" t="s">
        <v>60</v>
      </c>
      <c r="M8230">
        <v>100000</v>
      </c>
      <c r="N8230"/>
      <c r="O8230" t="s">
        <v>17373</v>
      </c>
      <c r="P8230" t="s">
        <v>1415</v>
      </c>
    </row>
    <row r="8231" spans="1:16" x14ac:dyDescent="0.35">
      <c r="A8231" t="s">
        <v>0</v>
      </c>
      <c r="B8231" t="s">
        <v>17374</v>
      </c>
      <c r="C8231" t="s">
        <v>13</v>
      </c>
      <c r="D8231" t="s">
        <v>3761</v>
      </c>
      <c r="E8231" t="s">
        <v>59</v>
      </c>
      <c r="F8231" t="b">
        <v>0</v>
      </c>
      <c r="G8231" t="s">
        <v>13</v>
      </c>
      <c r="H8231" s="1">
        <v>46111.003298611111</v>
      </c>
      <c r="I8231" t="b">
        <v>0</v>
      </c>
      <c r="J8231" t="b">
        <v>0</v>
      </c>
      <c r="K8231" t="s">
        <v>13</v>
      </c>
      <c r="L8231" t="s">
        <v>60</v>
      </c>
      <c r="M8231">
        <v>96900</v>
      </c>
      <c r="N8231"/>
      <c r="O8231" t="s">
        <v>17375</v>
      </c>
      <c r="P8231" t="s">
        <v>283</v>
      </c>
    </row>
    <row r="8232" spans="1:16" x14ac:dyDescent="0.35">
      <c r="A8232" t="s">
        <v>7</v>
      </c>
      <c r="B8232" t="s">
        <v>17376</v>
      </c>
      <c r="C8232" t="s">
        <v>165</v>
      </c>
      <c r="D8232" t="s">
        <v>5721</v>
      </c>
      <c r="E8232" t="s">
        <v>59</v>
      </c>
      <c r="F8232" t="b">
        <v>0</v>
      </c>
      <c r="G8232" t="s">
        <v>73</v>
      </c>
      <c r="H8232" s="1">
        <v>46111.085069444453</v>
      </c>
      <c r="I8232" t="b">
        <v>0</v>
      </c>
      <c r="J8232" t="b">
        <v>1</v>
      </c>
      <c r="K8232" t="s">
        <v>41</v>
      </c>
      <c r="L8232" t="s">
        <v>60</v>
      </c>
      <c r="M8232">
        <v>108000</v>
      </c>
      <c r="N8232"/>
      <c r="O8232" t="s">
        <v>95</v>
      </c>
      <c r="P8232" t="s">
        <v>17377</v>
      </c>
    </row>
    <row r="8233" spans="1:16" x14ac:dyDescent="0.35">
      <c r="A8233" t="s">
        <v>5</v>
      </c>
      <c r="B8233" t="s">
        <v>17378</v>
      </c>
      <c r="C8233" t="s">
        <v>1040</v>
      </c>
      <c r="D8233" t="s">
        <v>4346</v>
      </c>
      <c r="E8233" t="s">
        <v>88</v>
      </c>
      <c r="F8233" t="b">
        <v>0</v>
      </c>
      <c r="G8233" t="s">
        <v>73</v>
      </c>
      <c r="H8233" s="1">
        <v>46111.21292824074</v>
      </c>
      <c r="I8233" t="b">
        <v>0</v>
      </c>
      <c r="J8233" t="b">
        <v>1</v>
      </c>
      <c r="K8233" t="s">
        <v>41</v>
      </c>
      <c r="L8233" t="s">
        <v>74</v>
      </c>
      <c r="M8233"/>
      <c r="N8233">
        <v>62.05</v>
      </c>
      <c r="O8233" t="s">
        <v>904</v>
      </c>
      <c r="P8233" t="s">
        <v>17379</v>
      </c>
    </row>
    <row r="8234" spans="1:16" x14ac:dyDescent="0.35">
      <c r="A8234" t="s">
        <v>1</v>
      </c>
      <c r="B8234" t="s">
        <v>17380</v>
      </c>
      <c r="C8234" t="s">
        <v>5029</v>
      </c>
      <c r="D8234" t="s">
        <v>4599</v>
      </c>
      <c r="E8234" t="s">
        <v>59</v>
      </c>
      <c r="F8234" t="b">
        <v>0</v>
      </c>
      <c r="G8234" t="s">
        <v>40</v>
      </c>
      <c r="H8234" s="1">
        <v>46111.297453703701</v>
      </c>
      <c r="I8234" t="b">
        <v>1</v>
      </c>
      <c r="J8234" t="b">
        <v>0</v>
      </c>
      <c r="K8234" t="s">
        <v>40</v>
      </c>
      <c r="L8234" t="s">
        <v>60</v>
      </c>
      <c r="M8234">
        <v>80000</v>
      </c>
      <c r="N8234"/>
      <c r="O8234" t="s">
        <v>17381</v>
      </c>
      <c r="P8234" t="s">
        <v>17382</v>
      </c>
    </row>
    <row r="8235" spans="1:16" x14ac:dyDescent="0.35">
      <c r="A8235" t="s">
        <v>1</v>
      </c>
      <c r="B8235" t="s">
        <v>17383</v>
      </c>
      <c r="C8235" t="s">
        <v>930</v>
      </c>
      <c r="D8235" t="s">
        <v>4526</v>
      </c>
      <c r="E8235" t="s">
        <v>59</v>
      </c>
      <c r="F8235" t="b">
        <v>0</v>
      </c>
      <c r="G8235" t="s">
        <v>19</v>
      </c>
      <c r="H8235" s="1">
        <v>46111.421759259261</v>
      </c>
      <c r="I8235" t="b">
        <v>0</v>
      </c>
      <c r="J8235" t="b">
        <v>0</v>
      </c>
      <c r="K8235" t="s">
        <v>19</v>
      </c>
      <c r="L8235" t="s">
        <v>60</v>
      </c>
      <c r="M8235">
        <v>2400000</v>
      </c>
      <c r="N8235"/>
      <c r="O8235" t="s">
        <v>7059</v>
      </c>
      <c r="P8235" t="s">
        <v>17384</v>
      </c>
    </row>
    <row r="8236" spans="1:16" x14ac:dyDescent="0.35">
      <c r="A8236" t="s">
        <v>0</v>
      </c>
      <c r="B8236" t="s">
        <v>17385</v>
      </c>
      <c r="C8236" t="s">
        <v>17386</v>
      </c>
      <c r="D8236" t="s">
        <v>12671</v>
      </c>
      <c r="E8236" t="s">
        <v>59</v>
      </c>
      <c r="F8236" t="b">
        <v>0</v>
      </c>
      <c r="G8236" t="s">
        <v>19</v>
      </c>
      <c r="H8236" s="1">
        <v>46111.460682870369</v>
      </c>
      <c r="I8236" t="b">
        <v>1</v>
      </c>
      <c r="J8236" t="b">
        <v>0</v>
      </c>
      <c r="K8236" t="s">
        <v>19</v>
      </c>
      <c r="L8236" t="s">
        <v>60</v>
      </c>
      <c r="M8236">
        <v>800000</v>
      </c>
      <c r="N8236"/>
      <c r="O8236" t="s">
        <v>1707</v>
      </c>
    </row>
    <row r="8237" spans="1:16" x14ac:dyDescent="0.35">
      <c r="A8237" t="s">
        <v>3</v>
      </c>
      <c r="B8237" t="s">
        <v>17387</v>
      </c>
      <c r="C8237" t="s">
        <v>5815</v>
      </c>
      <c r="D8237" t="s">
        <v>4346</v>
      </c>
      <c r="E8237" t="s">
        <v>232</v>
      </c>
      <c r="F8237" t="b">
        <v>0</v>
      </c>
      <c r="G8237" t="s">
        <v>20</v>
      </c>
      <c r="H8237" s="1">
        <v>46111.502372685187</v>
      </c>
      <c r="I8237" t="b">
        <v>1</v>
      </c>
      <c r="J8237" t="b">
        <v>0</v>
      </c>
      <c r="K8237" t="s">
        <v>20</v>
      </c>
      <c r="L8237" t="s">
        <v>60</v>
      </c>
      <c r="M8237">
        <v>52500</v>
      </c>
      <c r="N8237"/>
      <c r="O8237" t="s">
        <v>17388</v>
      </c>
      <c r="P8237" t="s">
        <v>17389</v>
      </c>
    </row>
    <row r="8238" spans="1:16" x14ac:dyDescent="0.35">
      <c r="A8238" t="s">
        <v>7</v>
      </c>
      <c r="B8238" t="s">
        <v>17390</v>
      </c>
      <c r="C8238" t="s">
        <v>40</v>
      </c>
      <c r="D8238" t="s">
        <v>4526</v>
      </c>
      <c r="E8238" t="s">
        <v>88</v>
      </c>
      <c r="F8238" t="b">
        <v>0</v>
      </c>
      <c r="G8238" t="s">
        <v>40</v>
      </c>
      <c r="H8238" s="1">
        <v>46111.503125000003</v>
      </c>
      <c r="I8238" t="b">
        <v>0</v>
      </c>
      <c r="J8238" t="b">
        <v>0</v>
      </c>
      <c r="K8238" t="s">
        <v>40</v>
      </c>
      <c r="L8238" t="s">
        <v>60</v>
      </c>
      <c r="M8238">
        <v>77500</v>
      </c>
      <c r="N8238"/>
      <c r="O8238" t="s">
        <v>17391</v>
      </c>
      <c r="P8238" t="s">
        <v>17392</v>
      </c>
    </row>
    <row r="8239" spans="1:16" x14ac:dyDescent="0.35">
      <c r="A8239" t="s">
        <v>2</v>
      </c>
      <c r="B8239" t="s">
        <v>17393</v>
      </c>
      <c r="C8239" t="s">
        <v>3143</v>
      </c>
      <c r="D8239" t="s">
        <v>4633</v>
      </c>
      <c r="E8239" t="s">
        <v>59</v>
      </c>
      <c r="F8239" t="b">
        <v>0</v>
      </c>
      <c r="G8239" t="s">
        <v>41</v>
      </c>
      <c r="H8239" s="1">
        <v>46111.504432870373</v>
      </c>
      <c r="I8239" t="b">
        <v>0</v>
      </c>
      <c r="J8239" t="b">
        <v>1</v>
      </c>
      <c r="K8239" t="s">
        <v>41</v>
      </c>
      <c r="L8239" t="s">
        <v>60</v>
      </c>
      <c r="M8239">
        <v>110000</v>
      </c>
      <c r="N8239"/>
      <c r="O8239" t="s">
        <v>17394</v>
      </c>
      <c r="P8239" t="s">
        <v>17395</v>
      </c>
    </row>
    <row r="8240" spans="1:16" x14ac:dyDescent="0.35">
      <c r="A8240" t="s">
        <v>1</v>
      </c>
      <c r="B8240" t="s">
        <v>17396</v>
      </c>
      <c r="C8240" t="s">
        <v>17397</v>
      </c>
      <c r="D8240" t="s">
        <v>4346</v>
      </c>
      <c r="E8240" t="s">
        <v>59</v>
      </c>
      <c r="F8240" t="b">
        <v>0</v>
      </c>
      <c r="G8240" t="s">
        <v>40</v>
      </c>
      <c r="H8240" s="1">
        <v>46111.505787037036</v>
      </c>
      <c r="I8240" t="b">
        <v>1</v>
      </c>
      <c r="J8240" t="b">
        <v>0</v>
      </c>
      <c r="K8240" t="s">
        <v>40</v>
      </c>
      <c r="L8240" t="s">
        <v>60</v>
      </c>
      <c r="M8240">
        <v>42210</v>
      </c>
      <c r="N8240"/>
      <c r="O8240" t="s">
        <v>17398</v>
      </c>
      <c r="P8240" t="s">
        <v>17399</v>
      </c>
    </row>
    <row r="8241" spans="1:16" x14ac:dyDescent="0.35">
      <c r="A8241" t="s">
        <v>0</v>
      </c>
      <c r="B8241" t="s">
        <v>17400</v>
      </c>
      <c r="C8241" t="s">
        <v>376</v>
      </c>
      <c r="D8241" t="s">
        <v>4526</v>
      </c>
      <c r="E8241" t="s">
        <v>88</v>
      </c>
      <c r="F8241" t="b">
        <v>0</v>
      </c>
      <c r="G8241" t="s">
        <v>89</v>
      </c>
      <c r="H8241" s="1">
        <v>46111.543425925927</v>
      </c>
      <c r="I8241" t="b">
        <v>1</v>
      </c>
      <c r="J8241" t="b">
        <v>0</v>
      </c>
      <c r="K8241" t="s">
        <v>41</v>
      </c>
      <c r="L8241" t="s">
        <v>74</v>
      </c>
      <c r="M8241"/>
      <c r="N8241">
        <v>37.5</v>
      </c>
      <c r="O8241" t="s">
        <v>3394</v>
      </c>
      <c r="P8241" t="s">
        <v>17401</v>
      </c>
    </row>
    <row r="8242" spans="1:16" x14ac:dyDescent="0.35">
      <c r="A8242" t="s">
        <v>0</v>
      </c>
      <c r="B8242" t="s">
        <v>17402</v>
      </c>
      <c r="C8242" t="s">
        <v>237</v>
      </c>
      <c r="D8242" t="s">
        <v>4526</v>
      </c>
      <c r="E8242" t="s">
        <v>59</v>
      </c>
      <c r="F8242" t="b">
        <v>0</v>
      </c>
      <c r="G8242" t="s">
        <v>89</v>
      </c>
      <c r="H8242" s="1">
        <v>46111.544872685183</v>
      </c>
      <c r="I8242" t="b">
        <v>0</v>
      </c>
      <c r="J8242" t="b">
        <v>0</v>
      </c>
      <c r="K8242" t="s">
        <v>41</v>
      </c>
      <c r="L8242" t="s">
        <v>60</v>
      </c>
      <c r="M8242">
        <v>725000</v>
      </c>
      <c r="N8242"/>
      <c r="O8242" t="s">
        <v>3676</v>
      </c>
      <c r="P8242" t="s">
        <v>17403</v>
      </c>
    </row>
    <row r="8243" spans="1:16" x14ac:dyDescent="0.35">
      <c r="A8243" t="s">
        <v>3</v>
      </c>
      <c r="B8243" t="s">
        <v>17404</v>
      </c>
      <c r="C8243" t="s">
        <v>181</v>
      </c>
      <c r="D8243" t="s">
        <v>4526</v>
      </c>
      <c r="E8243" t="s">
        <v>88</v>
      </c>
      <c r="F8243" t="b">
        <v>0</v>
      </c>
      <c r="G8243" t="s">
        <v>89</v>
      </c>
      <c r="H8243" s="1">
        <v>46111.585115740738</v>
      </c>
      <c r="I8243" t="b">
        <v>0</v>
      </c>
      <c r="J8243" t="b">
        <v>0</v>
      </c>
      <c r="K8243" t="s">
        <v>41</v>
      </c>
      <c r="L8243" t="s">
        <v>74</v>
      </c>
      <c r="M8243"/>
      <c r="N8243">
        <v>39</v>
      </c>
      <c r="O8243" t="s">
        <v>3909</v>
      </c>
      <c r="P8243" t="s">
        <v>15127</v>
      </c>
    </row>
    <row r="8244" spans="1:16" x14ac:dyDescent="0.35">
      <c r="A8244" t="s">
        <v>1</v>
      </c>
      <c r="B8244" t="s">
        <v>144</v>
      </c>
      <c r="C8244" t="s">
        <v>227</v>
      </c>
      <c r="D8244" t="s">
        <v>4526</v>
      </c>
      <c r="E8244" t="s">
        <v>59</v>
      </c>
      <c r="F8244" t="b">
        <v>0</v>
      </c>
      <c r="G8244" t="s">
        <v>77</v>
      </c>
      <c r="H8244" s="1">
        <v>46111.629537037043</v>
      </c>
      <c r="I8244" t="b">
        <v>0</v>
      </c>
      <c r="J8244" t="b">
        <v>0</v>
      </c>
      <c r="K8244" t="s">
        <v>41</v>
      </c>
      <c r="L8244" t="s">
        <v>60</v>
      </c>
      <c r="M8244">
        <v>170000</v>
      </c>
      <c r="N8244"/>
      <c r="O8244" t="s">
        <v>215</v>
      </c>
      <c r="P8244" t="s">
        <v>17405</v>
      </c>
    </row>
    <row r="8245" spans="1:16" x14ac:dyDescent="0.35">
      <c r="A8245" t="s">
        <v>1</v>
      </c>
      <c r="B8245" t="s">
        <v>906</v>
      </c>
      <c r="C8245" t="s">
        <v>598</v>
      </c>
      <c r="D8245" t="s">
        <v>4346</v>
      </c>
      <c r="E8245" t="s">
        <v>59</v>
      </c>
      <c r="F8245" t="b">
        <v>0</v>
      </c>
      <c r="G8245" t="s">
        <v>41</v>
      </c>
      <c r="H8245" s="1">
        <v>46111.630787037036</v>
      </c>
      <c r="I8245" t="b">
        <v>1</v>
      </c>
      <c r="J8245" t="b">
        <v>0</v>
      </c>
      <c r="K8245" t="s">
        <v>41</v>
      </c>
      <c r="L8245" t="s">
        <v>74</v>
      </c>
      <c r="M8245"/>
      <c r="N8245">
        <v>82.5</v>
      </c>
      <c r="O8245" t="s">
        <v>17406</v>
      </c>
      <c r="P8245" t="s">
        <v>10833</v>
      </c>
    </row>
    <row r="8246" spans="1:16" x14ac:dyDescent="0.35">
      <c r="A8246" t="s">
        <v>3</v>
      </c>
      <c r="B8246" t="s">
        <v>2264</v>
      </c>
      <c r="C8246" t="s">
        <v>237</v>
      </c>
      <c r="D8246" t="s">
        <v>4526</v>
      </c>
      <c r="E8246" t="s">
        <v>59</v>
      </c>
      <c r="F8246" t="b">
        <v>0</v>
      </c>
      <c r="G8246" t="s">
        <v>89</v>
      </c>
      <c r="H8246" s="1">
        <v>46111.668437499997</v>
      </c>
      <c r="I8246" t="b">
        <v>0</v>
      </c>
      <c r="J8246" t="b">
        <v>0</v>
      </c>
      <c r="K8246" t="s">
        <v>41</v>
      </c>
      <c r="L8246" t="s">
        <v>60</v>
      </c>
      <c r="M8246">
        <v>72500</v>
      </c>
      <c r="N8246"/>
      <c r="O8246" t="s">
        <v>17407</v>
      </c>
      <c r="P8246" t="s">
        <v>219</v>
      </c>
    </row>
    <row r="8247" spans="1:16" x14ac:dyDescent="0.35">
      <c r="A8247" t="s">
        <v>2</v>
      </c>
      <c r="B8247" t="s">
        <v>17408</v>
      </c>
      <c r="C8247" t="s">
        <v>76</v>
      </c>
      <c r="D8247" t="s">
        <v>141</v>
      </c>
      <c r="E8247" t="s">
        <v>88</v>
      </c>
      <c r="F8247" t="b">
        <v>1</v>
      </c>
      <c r="G8247" t="s">
        <v>41</v>
      </c>
      <c r="H8247" s="1">
        <v>46111.671099537038</v>
      </c>
      <c r="I8247" t="b">
        <v>0</v>
      </c>
      <c r="J8247" t="b">
        <v>0</v>
      </c>
      <c r="K8247" t="s">
        <v>41</v>
      </c>
      <c r="L8247" t="s">
        <v>74</v>
      </c>
      <c r="M8247"/>
      <c r="N8247">
        <v>32.5</v>
      </c>
      <c r="O8247" t="s">
        <v>141</v>
      </c>
    </row>
    <row r="8248" spans="1:16" x14ac:dyDescent="0.35">
      <c r="A8248" t="s">
        <v>1</v>
      </c>
      <c r="B8248" t="s">
        <v>17409</v>
      </c>
      <c r="C8248" t="s">
        <v>304</v>
      </c>
      <c r="D8248" t="s">
        <v>4346</v>
      </c>
      <c r="E8248" t="s">
        <v>88</v>
      </c>
      <c r="F8248" t="b">
        <v>0</v>
      </c>
      <c r="G8248" t="s">
        <v>77</v>
      </c>
      <c r="H8248" s="1">
        <v>46111.671203703707</v>
      </c>
      <c r="I8248" t="b">
        <v>1</v>
      </c>
      <c r="J8248" t="b">
        <v>0</v>
      </c>
      <c r="K8248" t="s">
        <v>41</v>
      </c>
      <c r="L8248" t="s">
        <v>74</v>
      </c>
      <c r="M8248"/>
      <c r="N8248">
        <v>47.5</v>
      </c>
      <c r="O8248" t="s">
        <v>17410</v>
      </c>
      <c r="P8248" t="s">
        <v>17411</v>
      </c>
    </row>
    <row r="8249" spans="1:16" x14ac:dyDescent="0.35">
      <c r="A8249" t="s">
        <v>0</v>
      </c>
      <c r="B8249" t="s">
        <v>1271</v>
      </c>
      <c r="C8249" t="s">
        <v>463</v>
      </c>
      <c r="D8249" t="s">
        <v>4346</v>
      </c>
      <c r="E8249" t="s">
        <v>59</v>
      </c>
      <c r="F8249" t="b">
        <v>0</v>
      </c>
      <c r="G8249" t="s">
        <v>77</v>
      </c>
      <c r="H8249" s="1">
        <v>46111.710092592592</v>
      </c>
      <c r="I8249" t="b">
        <v>0</v>
      </c>
      <c r="J8249" t="b">
        <v>1</v>
      </c>
      <c r="K8249" t="s">
        <v>41</v>
      </c>
      <c r="L8249" t="s">
        <v>60</v>
      </c>
      <c r="M8249">
        <v>125000</v>
      </c>
      <c r="N8249"/>
      <c r="O8249" t="s">
        <v>17412</v>
      </c>
      <c r="P8249" t="s">
        <v>17413</v>
      </c>
    </row>
    <row r="8250" spans="1:16" x14ac:dyDescent="0.35">
      <c r="A8250" t="s">
        <v>0</v>
      </c>
      <c r="B8250" t="s">
        <v>17414</v>
      </c>
      <c r="C8250" t="s">
        <v>40</v>
      </c>
      <c r="D8250" t="s">
        <v>4526</v>
      </c>
      <c r="F8250" t="b">
        <v>0</v>
      </c>
      <c r="G8250" t="s">
        <v>40</v>
      </c>
      <c r="H8250" s="1">
        <v>46111.711458333331</v>
      </c>
      <c r="I8250" t="b">
        <v>1</v>
      </c>
      <c r="J8250" t="b">
        <v>0</v>
      </c>
      <c r="K8250" t="s">
        <v>40</v>
      </c>
      <c r="L8250" t="s">
        <v>74</v>
      </c>
      <c r="M8250"/>
      <c r="N8250">
        <v>17.5</v>
      </c>
      <c r="O8250" t="s">
        <v>17415</v>
      </c>
      <c r="P8250" t="s">
        <v>261</v>
      </c>
    </row>
    <row r="8251" spans="1:16" x14ac:dyDescent="0.35">
      <c r="A8251" t="s">
        <v>2</v>
      </c>
      <c r="B8251" t="s">
        <v>17416</v>
      </c>
      <c r="C8251" t="s">
        <v>76</v>
      </c>
      <c r="D8251" t="s">
        <v>141</v>
      </c>
      <c r="E8251" t="s">
        <v>88</v>
      </c>
      <c r="F8251" t="b">
        <v>1</v>
      </c>
      <c r="G8251" t="s">
        <v>41</v>
      </c>
      <c r="H8251" s="1">
        <v>46111.712766203702</v>
      </c>
      <c r="I8251" t="b">
        <v>0</v>
      </c>
      <c r="J8251" t="b">
        <v>0</v>
      </c>
      <c r="K8251" t="s">
        <v>41</v>
      </c>
      <c r="L8251" t="s">
        <v>74</v>
      </c>
      <c r="M8251"/>
      <c r="N8251">
        <v>16</v>
      </c>
      <c r="O8251" t="s">
        <v>141</v>
      </c>
      <c r="P8251" t="s">
        <v>208</v>
      </c>
    </row>
    <row r="8252" spans="1:16" x14ac:dyDescent="0.35">
      <c r="A8252" t="s">
        <v>5</v>
      </c>
      <c r="B8252" t="s">
        <v>17417</v>
      </c>
      <c r="C8252" t="s">
        <v>1020</v>
      </c>
      <c r="D8252" t="s">
        <v>4526</v>
      </c>
      <c r="E8252" t="s">
        <v>88</v>
      </c>
      <c r="F8252" t="b">
        <v>0</v>
      </c>
      <c r="G8252" t="s">
        <v>73</v>
      </c>
      <c r="H8252" s="1">
        <v>46111.71292824074</v>
      </c>
      <c r="I8252" t="b">
        <v>0</v>
      </c>
      <c r="J8252" t="b">
        <v>1</v>
      </c>
      <c r="K8252" t="s">
        <v>41</v>
      </c>
      <c r="L8252" t="s">
        <v>74</v>
      </c>
      <c r="M8252"/>
      <c r="N8252">
        <v>70</v>
      </c>
      <c r="O8252" t="s">
        <v>4487</v>
      </c>
      <c r="P8252" t="s">
        <v>17418</v>
      </c>
    </row>
    <row r="8253" spans="1:16" x14ac:dyDescent="0.35">
      <c r="A8253" t="s">
        <v>2</v>
      </c>
      <c r="B8253" t="s">
        <v>3359</v>
      </c>
      <c r="C8253" t="s">
        <v>148</v>
      </c>
      <c r="D8253" t="s">
        <v>4526</v>
      </c>
      <c r="E8253" t="s">
        <v>59</v>
      </c>
      <c r="F8253" t="b">
        <v>0</v>
      </c>
      <c r="G8253" t="s">
        <v>89</v>
      </c>
      <c r="H8253" s="1">
        <v>46111.751770833333</v>
      </c>
      <c r="I8253" t="b">
        <v>1</v>
      </c>
      <c r="J8253" t="b">
        <v>0</v>
      </c>
      <c r="K8253" t="s">
        <v>41</v>
      </c>
      <c r="L8253" t="s">
        <v>60</v>
      </c>
      <c r="M8253">
        <v>120000</v>
      </c>
      <c r="N8253"/>
      <c r="O8253" t="s">
        <v>17419</v>
      </c>
      <c r="P8253" t="s">
        <v>17420</v>
      </c>
    </row>
    <row r="8254" spans="1:16" x14ac:dyDescent="0.35">
      <c r="A8254" t="s">
        <v>2</v>
      </c>
      <c r="B8254" t="s">
        <v>10011</v>
      </c>
      <c r="C8254" t="s">
        <v>76</v>
      </c>
      <c r="D8254" t="s">
        <v>4633</v>
      </c>
      <c r="E8254" t="s">
        <v>59</v>
      </c>
      <c r="F8254" t="b">
        <v>1</v>
      </c>
      <c r="G8254" t="s">
        <v>41</v>
      </c>
      <c r="H8254" s="1">
        <v>46111.754432870373</v>
      </c>
      <c r="I8254" t="b">
        <v>0</v>
      </c>
      <c r="J8254" t="b">
        <v>1</v>
      </c>
      <c r="K8254" t="s">
        <v>41</v>
      </c>
      <c r="L8254" t="s">
        <v>60</v>
      </c>
      <c r="M8254">
        <v>135000</v>
      </c>
      <c r="N8254"/>
      <c r="O8254" t="s">
        <v>2042</v>
      </c>
      <c r="P8254" t="s">
        <v>17421</v>
      </c>
    </row>
    <row r="8255" spans="1:16" x14ac:dyDescent="0.35">
      <c r="A8255" t="s">
        <v>1</v>
      </c>
      <c r="B8255" t="s">
        <v>14062</v>
      </c>
      <c r="C8255" t="s">
        <v>205</v>
      </c>
      <c r="D8255" t="s">
        <v>4526</v>
      </c>
      <c r="E8255" t="s">
        <v>621</v>
      </c>
      <c r="F8255" t="b">
        <v>0</v>
      </c>
      <c r="G8255" t="s">
        <v>68</v>
      </c>
      <c r="H8255" s="1">
        <v>46111.754560185182</v>
      </c>
      <c r="I8255" t="b">
        <v>0</v>
      </c>
      <c r="J8255" t="b">
        <v>1</v>
      </c>
      <c r="K8255" t="s">
        <v>41</v>
      </c>
      <c r="L8255" t="s">
        <v>60</v>
      </c>
      <c r="M8255">
        <v>170555</v>
      </c>
      <c r="N8255"/>
      <c r="O8255" t="s">
        <v>17422</v>
      </c>
      <c r="P8255" t="s">
        <v>17423</v>
      </c>
    </row>
    <row r="8256" spans="1:16" x14ac:dyDescent="0.35">
      <c r="A8256" t="s">
        <v>1</v>
      </c>
      <c r="B8256" t="s">
        <v>17424</v>
      </c>
      <c r="C8256" t="s">
        <v>17425</v>
      </c>
      <c r="D8256" t="s">
        <v>2360</v>
      </c>
      <c r="E8256" t="s">
        <v>232</v>
      </c>
      <c r="F8256" t="b">
        <v>0</v>
      </c>
      <c r="G8256" t="s">
        <v>77</v>
      </c>
      <c r="H8256" s="1">
        <v>46111.837870370371</v>
      </c>
      <c r="I8256" t="b">
        <v>0</v>
      </c>
      <c r="J8256" t="b">
        <v>0</v>
      </c>
      <c r="K8256" t="s">
        <v>41</v>
      </c>
      <c r="L8256" t="s">
        <v>74</v>
      </c>
      <c r="M8256"/>
      <c r="N8256">
        <v>55.734999999999999</v>
      </c>
      <c r="O8256" t="s">
        <v>3769</v>
      </c>
    </row>
    <row r="8257" spans="1:16" x14ac:dyDescent="0.35">
      <c r="A8257" t="s">
        <v>5</v>
      </c>
      <c r="B8257" t="s">
        <v>17426</v>
      </c>
      <c r="C8257" t="s">
        <v>162</v>
      </c>
      <c r="D8257" t="s">
        <v>4346</v>
      </c>
      <c r="E8257" t="s">
        <v>59</v>
      </c>
      <c r="F8257" t="b">
        <v>0</v>
      </c>
      <c r="G8257" t="s">
        <v>73</v>
      </c>
      <c r="H8257" s="1">
        <v>46111.921261574083</v>
      </c>
      <c r="I8257" t="b">
        <v>0</v>
      </c>
      <c r="J8257" t="b">
        <v>1</v>
      </c>
      <c r="K8257" t="s">
        <v>41</v>
      </c>
      <c r="L8257" t="s">
        <v>60</v>
      </c>
      <c r="M8257">
        <v>178000</v>
      </c>
      <c r="N8257"/>
      <c r="O8257" t="s">
        <v>1183</v>
      </c>
      <c r="P8257" t="s">
        <v>15737</v>
      </c>
    </row>
    <row r="8258" spans="1:16" x14ac:dyDescent="0.35">
      <c r="A8258" t="s">
        <v>0</v>
      </c>
      <c r="B8258" t="s">
        <v>262</v>
      </c>
      <c r="C8258" t="s">
        <v>92</v>
      </c>
      <c r="D8258" t="s">
        <v>7397</v>
      </c>
      <c r="E8258" t="s">
        <v>88</v>
      </c>
      <c r="F8258" t="b">
        <v>0</v>
      </c>
      <c r="G8258" t="s">
        <v>77</v>
      </c>
      <c r="H8258" s="1">
        <v>46112.001759259263</v>
      </c>
      <c r="I8258" t="b">
        <v>1</v>
      </c>
      <c r="J8258" t="b">
        <v>1</v>
      </c>
      <c r="K8258" t="s">
        <v>41</v>
      </c>
      <c r="L8258" t="s">
        <v>74</v>
      </c>
      <c r="M8258"/>
      <c r="N8258">
        <v>57.5</v>
      </c>
      <c r="O8258" t="s">
        <v>299</v>
      </c>
      <c r="P8258" t="s">
        <v>1332</v>
      </c>
    </row>
    <row r="8259" spans="1:16" x14ac:dyDescent="0.35">
      <c r="A8259" t="s">
        <v>1</v>
      </c>
      <c r="B8259" t="s">
        <v>17427</v>
      </c>
      <c r="C8259" t="s">
        <v>148</v>
      </c>
      <c r="D8259" t="s">
        <v>4346</v>
      </c>
      <c r="E8259" t="s">
        <v>59</v>
      </c>
      <c r="F8259" t="b">
        <v>0</v>
      </c>
      <c r="G8259" t="s">
        <v>73</v>
      </c>
      <c r="H8259" s="1">
        <v>46112.004664351851</v>
      </c>
      <c r="I8259" t="b">
        <v>0</v>
      </c>
      <c r="J8259" t="b">
        <v>0</v>
      </c>
      <c r="K8259" t="s">
        <v>41</v>
      </c>
      <c r="L8259" t="s">
        <v>60</v>
      </c>
      <c r="M8259">
        <v>147500</v>
      </c>
      <c r="N8259"/>
      <c r="O8259" t="s">
        <v>307</v>
      </c>
      <c r="P8259" t="s">
        <v>17428</v>
      </c>
    </row>
    <row r="8260" spans="1:16" x14ac:dyDescent="0.35">
      <c r="A8260" t="s">
        <v>1</v>
      </c>
      <c r="B8260" t="s">
        <v>17429</v>
      </c>
      <c r="C8260" t="s">
        <v>5273</v>
      </c>
      <c r="D8260" t="s">
        <v>4587</v>
      </c>
      <c r="E8260" t="s">
        <v>232</v>
      </c>
      <c r="F8260" t="b">
        <v>0</v>
      </c>
      <c r="G8260" t="s">
        <v>40</v>
      </c>
      <c r="H8260" s="1">
        <v>46112.005787037036</v>
      </c>
      <c r="I8260" t="b">
        <v>1</v>
      </c>
      <c r="J8260" t="b">
        <v>0</v>
      </c>
      <c r="K8260" t="s">
        <v>40</v>
      </c>
      <c r="L8260" t="s">
        <v>60</v>
      </c>
      <c r="M8260">
        <v>109000</v>
      </c>
      <c r="N8260"/>
      <c r="O8260" t="s">
        <v>8446</v>
      </c>
      <c r="P8260" t="s">
        <v>17430</v>
      </c>
    </row>
    <row r="8261" spans="1:16" x14ac:dyDescent="0.35">
      <c r="A8261" t="s">
        <v>1</v>
      </c>
      <c r="B8261" t="s">
        <v>602</v>
      </c>
      <c r="C8261" t="s">
        <v>520</v>
      </c>
      <c r="D8261" t="s">
        <v>4346</v>
      </c>
      <c r="E8261" t="s">
        <v>59</v>
      </c>
      <c r="F8261" t="b">
        <v>0</v>
      </c>
      <c r="G8261" t="s">
        <v>68</v>
      </c>
      <c r="H8261" s="1">
        <v>46112.046238425923</v>
      </c>
      <c r="I8261" t="b">
        <v>0</v>
      </c>
      <c r="J8261" t="b">
        <v>1</v>
      </c>
      <c r="K8261" t="s">
        <v>41</v>
      </c>
      <c r="L8261" t="s">
        <v>60</v>
      </c>
      <c r="M8261">
        <v>87700</v>
      </c>
      <c r="N8261"/>
      <c r="O8261" t="s">
        <v>11225</v>
      </c>
      <c r="P8261" t="s">
        <v>17431</v>
      </c>
    </row>
    <row r="8262" spans="1:16" x14ac:dyDescent="0.35">
      <c r="A8262" t="s">
        <v>1</v>
      </c>
      <c r="B8262" t="s">
        <v>1</v>
      </c>
      <c r="C8262" t="s">
        <v>1371</v>
      </c>
      <c r="D8262" t="s">
        <v>2360</v>
      </c>
      <c r="E8262" t="s">
        <v>59</v>
      </c>
      <c r="F8262" t="b">
        <v>0</v>
      </c>
      <c r="G8262" t="s">
        <v>41</v>
      </c>
      <c r="H8262" s="1">
        <v>46112.047453703701</v>
      </c>
      <c r="I8262" t="b">
        <v>0</v>
      </c>
      <c r="J8262" t="b">
        <v>1</v>
      </c>
      <c r="K8262" t="s">
        <v>41</v>
      </c>
      <c r="L8262" t="s">
        <v>60</v>
      </c>
      <c r="M8262">
        <v>122500</v>
      </c>
      <c r="N8262"/>
      <c r="O8262" t="s">
        <v>7284</v>
      </c>
      <c r="P8262" t="s">
        <v>17432</v>
      </c>
    </row>
    <row r="8263" spans="1:16" x14ac:dyDescent="0.35">
      <c r="A8263" t="s">
        <v>2</v>
      </c>
      <c r="B8263" t="s">
        <v>17433</v>
      </c>
      <c r="C8263" t="s">
        <v>97</v>
      </c>
      <c r="D8263" t="s">
        <v>2360</v>
      </c>
      <c r="E8263" t="s">
        <v>59</v>
      </c>
      <c r="F8263" t="b">
        <v>0</v>
      </c>
      <c r="G8263" t="s">
        <v>89</v>
      </c>
      <c r="H8263" s="1">
        <v>46112.085104166668</v>
      </c>
      <c r="I8263" t="b">
        <v>0</v>
      </c>
      <c r="J8263" t="b">
        <v>1</v>
      </c>
      <c r="K8263" t="s">
        <v>41</v>
      </c>
      <c r="L8263" t="s">
        <v>60</v>
      </c>
      <c r="M8263">
        <v>410000</v>
      </c>
      <c r="N8263"/>
      <c r="O8263" t="s">
        <v>17001</v>
      </c>
      <c r="P8263" t="s">
        <v>208</v>
      </c>
    </row>
    <row r="8264" spans="1:16" x14ac:dyDescent="0.35">
      <c r="A8264" t="s">
        <v>0</v>
      </c>
      <c r="B8264" t="s">
        <v>17434</v>
      </c>
      <c r="C8264" t="s">
        <v>148</v>
      </c>
      <c r="D8264" t="s">
        <v>5018</v>
      </c>
      <c r="E8264" t="s">
        <v>59</v>
      </c>
      <c r="F8264" t="b">
        <v>0</v>
      </c>
      <c r="G8264" t="s">
        <v>89</v>
      </c>
      <c r="H8264" s="1">
        <v>46112.251516203702</v>
      </c>
      <c r="I8264" t="b">
        <v>0</v>
      </c>
      <c r="J8264" t="b">
        <v>1</v>
      </c>
      <c r="K8264" t="s">
        <v>41</v>
      </c>
      <c r="L8264" t="s">
        <v>60</v>
      </c>
      <c r="M8264">
        <v>81500</v>
      </c>
      <c r="N8264"/>
      <c r="O8264" t="s">
        <v>2976</v>
      </c>
      <c r="P8264" t="s">
        <v>17435</v>
      </c>
    </row>
    <row r="8265" spans="1:16" x14ac:dyDescent="0.35">
      <c r="A8265" t="s">
        <v>2</v>
      </c>
      <c r="B8265" t="s">
        <v>17436</v>
      </c>
      <c r="C8265" t="s">
        <v>363</v>
      </c>
      <c r="D8265" t="s">
        <v>16554</v>
      </c>
      <c r="E8265" t="s">
        <v>59</v>
      </c>
      <c r="F8265" t="b">
        <v>0</v>
      </c>
      <c r="G8265" t="s">
        <v>65</v>
      </c>
      <c r="H8265" s="1">
        <v>46112.253229166658</v>
      </c>
      <c r="I8265" t="b">
        <v>0</v>
      </c>
      <c r="J8265" t="b">
        <v>1</v>
      </c>
      <c r="K8265" t="s">
        <v>41</v>
      </c>
      <c r="L8265" t="s">
        <v>60</v>
      </c>
      <c r="M8265">
        <v>212175</v>
      </c>
      <c r="N8265"/>
      <c r="O8265" t="s">
        <v>7675</v>
      </c>
      <c r="P8265" t="s">
        <v>1029</v>
      </c>
    </row>
    <row r="8266" spans="1:16" x14ac:dyDescent="0.35">
      <c r="A8266" t="s">
        <v>1</v>
      </c>
      <c r="B8266" t="s">
        <v>17437</v>
      </c>
      <c r="C8266" t="s">
        <v>76</v>
      </c>
      <c r="D8266" t="s">
        <v>8612</v>
      </c>
      <c r="F8266" t="b">
        <v>1</v>
      </c>
      <c r="G8266" t="s">
        <v>77</v>
      </c>
      <c r="H8266" s="1">
        <v>46112.254490740743</v>
      </c>
      <c r="I8266" t="b">
        <v>0</v>
      </c>
      <c r="J8266" t="b">
        <v>1</v>
      </c>
      <c r="K8266" t="s">
        <v>41</v>
      </c>
      <c r="L8266" t="s">
        <v>74</v>
      </c>
      <c r="M8266"/>
      <c r="N8266">
        <v>65</v>
      </c>
      <c r="O8266" t="s">
        <v>403</v>
      </c>
      <c r="P8266" t="s">
        <v>1727</v>
      </c>
    </row>
    <row r="8267" spans="1:16" x14ac:dyDescent="0.35">
      <c r="A8267" t="s">
        <v>5</v>
      </c>
      <c r="B8267" t="s">
        <v>17438</v>
      </c>
      <c r="C8267" t="s">
        <v>102</v>
      </c>
      <c r="D8267" t="s">
        <v>5018</v>
      </c>
      <c r="E8267" t="s">
        <v>59</v>
      </c>
      <c r="F8267" t="b">
        <v>0</v>
      </c>
      <c r="G8267" t="s">
        <v>89</v>
      </c>
      <c r="H8267" s="1">
        <v>46112.254606481481</v>
      </c>
      <c r="I8267" t="b">
        <v>0</v>
      </c>
      <c r="J8267" t="b">
        <v>1</v>
      </c>
      <c r="K8267" t="s">
        <v>41</v>
      </c>
      <c r="L8267" t="s">
        <v>60</v>
      </c>
      <c r="M8267">
        <v>187500</v>
      </c>
      <c r="N8267"/>
      <c r="O8267" t="s">
        <v>402</v>
      </c>
      <c r="P8267" t="s">
        <v>17439</v>
      </c>
    </row>
    <row r="8268" spans="1:16" x14ac:dyDescent="0.35">
      <c r="A8268" t="s">
        <v>2</v>
      </c>
      <c r="B8268" t="s">
        <v>17440</v>
      </c>
      <c r="C8268" t="s">
        <v>76</v>
      </c>
      <c r="D8268" t="s">
        <v>4526</v>
      </c>
      <c r="E8268" t="s">
        <v>88</v>
      </c>
      <c r="F8268" t="b">
        <v>1</v>
      </c>
      <c r="G8268" t="s">
        <v>13</v>
      </c>
      <c r="H8268" s="1">
        <v>46112.255069444444</v>
      </c>
      <c r="I8268" t="b">
        <v>0</v>
      </c>
      <c r="J8268" t="b">
        <v>0</v>
      </c>
      <c r="K8268" t="s">
        <v>13</v>
      </c>
      <c r="L8268" t="s">
        <v>74</v>
      </c>
      <c r="M8268"/>
      <c r="N8268">
        <v>60</v>
      </c>
      <c r="O8268" t="s">
        <v>5271</v>
      </c>
      <c r="P8268" t="s">
        <v>5272</v>
      </c>
    </row>
    <row r="8269" spans="1:16" x14ac:dyDescent="0.35">
      <c r="A8269" t="s">
        <v>4</v>
      </c>
      <c r="B8269" t="s">
        <v>16339</v>
      </c>
      <c r="C8269" t="s">
        <v>76</v>
      </c>
      <c r="D8269" t="s">
        <v>4526</v>
      </c>
      <c r="E8269" t="s">
        <v>88</v>
      </c>
      <c r="F8269" t="b">
        <v>1</v>
      </c>
      <c r="G8269" t="s">
        <v>13</v>
      </c>
      <c r="H8269" s="1">
        <v>46112.25513888889</v>
      </c>
      <c r="I8269" t="b">
        <v>0</v>
      </c>
      <c r="J8269" t="b">
        <v>0</v>
      </c>
      <c r="K8269" t="s">
        <v>13</v>
      </c>
      <c r="L8269" t="s">
        <v>74</v>
      </c>
      <c r="M8269"/>
      <c r="N8269">
        <v>47.5</v>
      </c>
      <c r="O8269" t="s">
        <v>5271</v>
      </c>
      <c r="P8269" t="s">
        <v>16340</v>
      </c>
    </row>
    <row r="8270" spans="1:16" x14ac:dyDescent="0.35">
      <c r="A8270" t="s">
        <v>2</v>
      </c>
      <c r="B8270" t="s">
        <v>17441</v>
      </c>
      <c r="C8270" t="s">
        <v>76</v>
      </c>
      <c r="D8270" t="s">
        <v>4526</v>
      </c>
      <c r="E8270" t="s">
        <v>88</v>
      </c>
      <c r="F8270" t="b">
        <v>1</v>
      </c>
      <c r="G8270" t="s">
        <v>13</v>
      </c>
      <c r="H8270" s="1">
        <v>46112.25513888889</v>
      </c>
      <c r="I8270" t="b">
        <v>0</v>
      </c>
      <c r="J8270" t="b">
        <v>0</v>
      </c>
      <c r="K8270" t="s">
        <v>13</v>
      </c>
      <c r="L8270" t="s">
        <v>74</v>
      </c>
      <c r="M8270"/>
      <c r="N8270">
        <v>82.5</v>
      </c>
      <c r="O8270" t="s">
        <v>5271</v>
      </c>
      <c r="P8270" t="s">
        <v>705</v>
      </c>
    </row>
    <row r="8271" spans="1:16" x14ac:dyDescent="0.35">
      <c r="A8271" t="s">
        <v>0</v>
      </c>
      <c r="B8271" t="s">
        <v>17442</v>
      </c>
      <c r="C8271" t="s">
        <v>40</v>
      </c>
      <c r="D8271" t="s">
        <v>4526</v>
      </c>
      <c r="E8271" t="s">
        <v>88</v>
      </c>
      <c r="F8271" t="b">
        <v>0</v>
      </c>
      <c r="G8271" t="s">
        <v>40</v>
      </c>
      <c r="H8271" s="1">
        <v>46112.336365740739</v>
      </c>
      <c r="I8271" t="b">
        <v>1</v>
      </c>
      <c r="J8271" t="b">
        <v>0</v>
      </c>
      <c r="K8271" t="s">
        <v>40</v>
      </c>
      <c r="L8271" t="s">
        <v>60</v>
      </c>
      <c r="M8271">
        <v>29500</v>
      </c>
      <c r="N8271"/>
      <c r="O8271" t="s">
        <v>17443</v>
      </c>
      <c r="P8271" t="s">
        <v>6974</v>
      </c>
    </row>
    <row r="8272" spans="1:16" x14ac:dyDescent="0.35">
      <c r="A8272" t="s">
        <v>1</v>
      </c>
      <c r="B8272" t="s">
        <v>2255</v>
      </c>
      <c r="C8272" t="s">
        <v>172</v>
      </c>
      <c r="D8272" t="s">
        <v>4526</v>
      </c>
      <c r="E8272" t="s">
        <v>59</v>
      </c>
      <c r="F8272" t="b">
        <v>0</v>
      </c>
      <c r="G8272" t="s">
        <v>68</v>
      </c>
      <c r="H8272" s="1">
        <v>46112.337812500002</v>
      </c>
      <c r="I8272" t="b">
        <v>1</v>
      </c>
      <c r="J8272" t="b">
        <v>0</v>
      </c>
      <c r="K8272" t="s">
        <v>41</v>
      </c>
      <c r="L8272" t="s">
        <v>60</v>
      </c>
      <c r="M8272">
        <v>450000</v>
      </c>
      <c r="N8272"/>
      <c r="O8272" t="s">
        <v>2423</v>
      </c>
      <c r="P8272" t="s">
        <v>10234</v>
      </c>
    </row>
    <row r="8273" spans="1:16" x14ac:dyDescent="0.35">
      <c r="A8273" t="s">
        <v>5</v>
      </c>
      <c r="B8273" t="s">
        <v>17444</v>
      </c>
      <c r="C8273" t="s">
        <v>650</v>
      </c>
      <c r="D8273" t="s">
        <v>5493</v>
      </c>
      <c r="E8273" t="s">
        <v>59</v>
      </c>
      <c r="F8273" t="b">
        <v>0</v>
      </c>
      <c r="G8273" t="s">
        <v>65</v>
      </c>
      <c r="H8273" s="1">
        <v>46112.33792824074</v>
      </c>
      <c r="I8273" t="b">
        <v>0</v>
      </c>
      <c r="J8273" t="b">
        <v>1</v>
      </c>
      <c r="K8273" t="s">
        <v>41</v>
      </c>
      <c r="L8273" t="s">
        <v>60</v>
      </c>
      <c r="M8273">
        <v>130332.5</v>
      </c>
      <c r="N8273"/>
      <c r="O8273" t="s">
        <v>1188</v>
      </c>
      <c r="P8273" t="s">
        <v>17445</v>
      </c>
    </row>
    <row r="8274" spans="1:16" x14ac:dyDescent="0.35">
      <c r="A8274" t="s">
        <v>4</v>
      </c>
      <c r="B8274" t="s">
        <v>17446</v>
      </c>
      <c r="C8274" t="s">
        <v>17447</v>
      </c>
      <c r="D8274" t="s">
        <v>4526</v>
      </c>
      <c r="E8274" t="s">
        <v>59</v>
      </c>
      <c r="F8274" t="b">
        <v>0</v>
      </c>
      <c r="G8274" t="s">
        <v>20</v>
      </c>
      <c r="H8274" s="1">
        <v>46112.377129629633</v>
      </c>
      <c r="I8274" t="b">
        <v>0</v>
      </c>
      <c r="J8274" t="b">
        <v>0</v>
      </c>
      <c r="K8274" t="s">
        <v>20</v>
      </c>
      <c r="L8274" t="s">
        <v>60</v>
      </c>
      <c r="M8274">
        <v>32500</v>
      </c>
      <c r="N8274"/>
      <c r="O8274" t="s">
        <v>17448</v>
      </c>
      <c r="P8274" t="s">
        <v>17449</v>
      </c>
    </row>
    <row r="8275" spans="1:16" x14ac:dyDescent="0.35">
      <c r="A8275" t="s">
        <v>0</v>
      </c>
      <c r="B8275" t="s">
        <v>17450</v>
      </c>
      <c r="C8275" t="s">
        <v>40</v>
      </c>
      <c r="D8275" t="s">
        <v>17451</v>
      </c>
      <c r="F8275" t="b">
        <v>0</v>
      </c>
      <c r="G8275" t="s">
        <v>40</v>
      </c>
      <c r="H8275" s="1">
        <v>46112.377951388888</v>
      </c>
      <c r="I8275" t="b">
        <v>1</v>
      </c>
      <c r="J8275" t="b">
        <v>0</v>
      </c>
      <c r="K8275" t="s">
        <v>40</v>
      </c>
      <c r="L8275" t="s">
        <v>74</v>
      </c>
      <c r="M8275"/>
      <c r="N8275">
        <v>16.5</v>
      </c>
      <c r="O8275" t="s">
        <v>17451</v>
      </c>
      <c r="P8275" t="s">
        <v>219</v>
      </c>
    </row>
    <row r="8276" spans="1:16" x14ac:dyDescent="0.35">
      <c r="A8276" t="s">
        <v>6</v>
      </c>
      <c r="B8276" t="s">
        <v>17452</v>
      </c>
      <c r="C8276" t="s">
        <v>1710</v>
      </c>
      <c r="D8276" t="s">
        <v>4562</v>
      </c>
      <c r="E8276" t="s">
        <v>59</v>
      </c>
      <c r="F8276" t="b">
        <v>0</v>
      </c>
      <c r="G8276" t="s">
        <v>68</v>
      </c>
      <c r="H8276" s="1">
        <v>46112.378113425933</v>
      </c>
      <c r="I8276" t="b">
        <v>0</v>
      </c>
      <c r="J8276" t="b">
        <v>0</v>
      </c>
      <c r="K8276" t="s">
        <v>41</v>
      </c>
      <c r="L8276" t="s">
        <v>74</v>
      </c>
      <c r="M8276"/>
      <c r="N8276">
        <v>40</v>
      </c>
      <c r="O8276" t="s">
        <v>7363</v>
      </c>
      <c r="P8276" t="s">
        <v>8217</v>
      </c>
    </row>
    <row r="8277" spans="1:16" x14ac:dyDescent="0.35">
      <c r="A8277" t="s">
        <v>6</v>
      </c>
      <c r="B8277" t="s">
        <v>17453</v>
      </c>
      <c r="C8277" t="s">
        <v>40</v>
      </c>
      <c r="D8277" t="s">
        <v>4526</v>
      </c>
      <c r="E8277" t="s">
        <v>59</v>
      </c>
      <c r="F8277" t="b">
        <v>0</v>
      </c>
      <c r="G8277" t="s">
        <v>40</v>
      </c>
      <c r="H8277" s="1">
        <v>46112.37939814815</v>
      </c>
      <c r="I8277" t="b">
        <v>0</v>
      </c>
      <c r="J8277" t="b">
        <v>0</v>
      </c>
      <c r="K8277" t="s">
        <v>40</v>
      </c>
      <c r="L8277" t="s">
        <v>60</v>
      </c>
      <c r="M8277">
        <v>80000</v>
      </c>
      <c r="N8277"/>
      <c r="O8277" t="s">
        <v>17454</v>
      </c>
      <c r="P8277" t="s">
        <v>1392</v>
      </c>
    </row>
    <row r="8278" spans="1:16" x14ac:dyDescent="0.35">
      <c r="A8278" t="s">
        <v>1</v>
      </c>
      <c r="B8278" t="s">
        <v>1</v>
      </c>
      <c r="C8278" t="s">
        <v>17455</v>
      </c>
      <c r="D8278" t="s">
        <v>4346</v>
      </c>
      <c r="E8278" t="s">
        <v>59</v>
      </c>
      <c r="F8278" t="b">
        <v>0</v>
      </c>
      <c r="G8278" t="s">
        <v>40</v>
      </c>
      <c r="H8278" s="1">
        <v>46112.381030092591</v>
      </c>
      <c r="I8278" t="b">
        <v>1</v>
      </c>
      <c r="J8278" t="b">
        <v>0</v>
      </c>
      <c r="K8278" t="s">
        <v>40</v>
      </c>
      <c r="L8278" t="s">
        <v>60</v>
      </c>
      <c r="M8278">
        <v>60000</v>
      </c>
      <c r="N8278"/>
      <c r="O8278" t="s">
        <v>17456</v>
      </c>
      <c r="P8278" t="s">
        <v>17457</v>
      </c>
    </row>
    <row r="8279" spans="1:16" x14ac:dyDescent="0.35">
      <c r="A8279" t="s">
        <v>1</v>
      </c>
      <c r="B8279" t="s">
        <v>17458</v>
      </c>
      <c r="C8279" t="s">
        <v>40</v>
      </c>
      <c r="D8279" t="s">
        <v>4526</v>
      </c>
      <c r="E8279" t="s">
        <v>59</v>
      </c>
      <c r="F8279" t="b">
        <v>0</v>
      </c>
      <c r="G8279" t="s">
        <v>40</v>
      </c>
      <c r="H8279" s="1">
        <v>46112.381041666667</v>
      </c>
      <c r="I8279" t="b">
        <v>0</v>
      </c>
      <c r="J8279" t="b">
        <v>0</v>
      </c>
      <c r="K8279" t="s">
        <v>40</v>
      </c>
      <c r="L8279" t="s">
        <v>60</v>
      </c>
      <c r="M8279">
        <v>80000</v>
      </c>
      <c r="N8279"/>
      <c r="O8279" t="s">
        <v>17454</v>
      </c>
      <c r="P8279" t="s">
        <v>17459</v>
      </c>
    </row>
    <row r="8280" spans="1:16" x14ac:dyDescent="0.35">
      <c r="A8280" t="s">
        <v>4</v>
      </c>
      <c r="B8280" t="s">
        <v>3412</v>
      </c>
      <c r="C8280" t="s">
        <v>3130</v>
      </c>
      <c r="D8280" t="s">
        <v>4526</v>
      </c>
      <c r="E8280" t="s">
        <v>88</v>
      </c>
      <c r="F8280" t="b">
        <v>0</v>
      </c>
      <c r="G8280" t="s">
        <v>89</v>
      </c>
      <c r="H8280" s="1">
        <v>46112.418217592603</v>
      </c>
      <c r="I8280" t="b">
        <v>0</v>
      </c>
      <c r="J8280" t="b">
        <v>1</v>
      </c>
      <c r="K8280" t="s">
        <v>41</v>
      </c>
      <c r="L8280" t="s">
        <v>74</v>
      </c>
      <c r="M8280"/>
      <c r="N8280">
        <v>42.75</v>
      </c>
      <c r="O8280" t="s">
        <v>4487</v>
      </c>
      <c r="P8280" t="s">
        <v>17325</v>
      </c>
    </row>
    <row r="8281" spans="1:16" x14ac:dyDescent="0.35">
      <c r="A8281" t="s">
        <v>3</v>
      </c>
      <c r="B8281" t="s">
        <v>17460</v>
      </c>
      <c r="C8281" t="s">
        <v>18</v>
      </c>
      <c r="D8281" t="s">
        <v>4526</v>
      </c>
      <c r="E8281" t="s">
        <v>59</v>
      </c>
      <c r="F8281" t="b">
        <v>0</v>
      </c>
      <c r="G8281" t="s">
        <v>18</v>
      </c>
      <c r="H8281" s="1">
        <v>46112.418761574067</v>
      </c>
      <c r="I8281" t="b">
        <v>1</v>
      </c>
      <c r="J8281" t="b">
        <v>0</v>
      </c>
      <c r="K8281" t="s">
        <v>18</v>
      </c>
      <c r="L8281" t="s">
        <v>74</v>
      </c>
      <c r="M8281"/>
      <c r="N8281">
        <v>57500</v>
      </c>
      <c r="O8281" t="s">
        <v>526</v>
      </c>
    </row>
    <row r="8282" spans="1:16" x14ac:dyDescent="0.35">
      <c r="A8282" t="s">
        <v>2</v>
      </c>
      <c r="B8282" t="s">
        <v>17461</v>
      </c>
      <c r="C8282" t="s">
        <v>40</v>
      </c>
      <c r="D8282" t="s">
        <v>4526</v>
      </c>
      <c r="E8282" t="s">
        <v>59</v>
      </c>
      <c r="F8282" t="b">
        <v>0</v>
      </c>
      <c r="G8282" t="s">
        <v>40</v>
      </c>
      <c r="H8282" s="1">
        <v>46112.421064814807</v>
      </c>
      <c r="I8282" t="b">
        <v>0</v>
      </c>
      <c r="J8282" t="b">
        <v>0</v>
      </c>
      <c r="K8282" t="s">
        <v>40</v>
      </c>
      <c r="L8282" t="s">
        <v>60</v>
      </c>
      <c r="M8282">
        <v>100000</v>
      </c>
      <c r="N8282"/>
      <c r="O8282" t="s">
        <v>6510</v>
      </c>
      <c r="P8282" t="s">
        <v>579</v>
      </c>
    </row>
    <row r="8283" spans="1:16" x14ac:dyDescent="0.35">
      <c r="A8283" t="s">
        <v>2</v>
      </c>
      <c r="B8283" t="s">
        <v>3359</v>
      </c>
      <c r="C8283" t="s">
        <v>10022</v>
      </c>
      <c r="D8283" t="s">
        <v>4526</v>
      </c>
      <c r="E8283" t="s">
        <v>59</v>
      </c>
      <c r="F8283" t="b">
        <v>0</v>
      </c>
      <c r="G8283" t="s">
        <v>40</v>
      </c>
      <c r="H8283" s="1">
        <v>46112.421076388891</v>
      </c>
      <c r="I8283" t="b">
        <v>1</v>
      </c>
      <c r="J8283" t="b">
        <v>0</v>
      </c>
      <c r="K8283" t="s">
        <v>40</v>
      </c>
      <c r="L8283" t="s">
        <v>60</v>
      </c>
      <c r="M8283">
        <v>47500</v>
      </c>
      <c r="N8283"/>
      <c r="O8283" t="s">
        <v>101</v>
      </c>
      <c r="P8283" t="s">
        <v>728</v>
      </c>
    </row>
    <row r="8284" spans="1:16" x14ac:dyDescent="0.35">
      <c r="A8284" t="s">
        <v>1</v>
      </c>
      <c r="B8284" t="s">
        <v>17462</v>
      </c>
      <c r="C8284" t="s">
        <v>84</v>
      </c>
      <c r="D8284" t="s">
        <v>2360</v>
      </c>
      <c r="E8284" t="s">
        <v>59</v>
      </c>
      <c r="F8284" t="b">
        <v>0</v>
      </c>
      <c r="G8284" t="s">
        <v>89</v>
      </c>
      <c r="H8284" s="1">
        <v>46112.421261574083</v>
      </c>
      <c r="I8284" t="b">
        <v>1</v>
      </c>
      <c r="J8284" t="b">
        <v>0</v>
      </c>
      <c r="K8284" t="s">
        <v>41</v>
      </c>
      <c r="L8284" t="s">
        <v>60</v>
      </c>
      <c r="M8284">
        <v>71000</v>
      </c>
      <c r="N8284"/>
      <c r="O8284" t="s">
        <v>5735</v>
      </c>
      <c r="P8284" t="s">
        <v>9869</v>
      </c>
    </row>
    <row r="8285" spans="1:16" x14ac:dyDescent="0.35">
      <c r="A8285" t="s">
        <v>1</v>
      </c>
      <c r="B8285" t="s">
        <v>2255</v>
      </c>
      <c r="C8285" t="s">
        <v>5508</v>
      </c>
      <c r="D8285" t="s">
        <v>4599</v>
      </c>
      <c r="E8285" t="s">
        <v>59</v>
      </c>
      <c r="F8285" t="b">
        <v>0</v>
      </c>
      <c r="G8285" t="s">
        <v>40</v>
      </c>
      <c r="H8285" s="1">
        <v>46112.422696759262</v>
      </c>
      <c r="I8285" t="b">
        <v>1</v>
      </c>
      <c r="J8285" t="b">
        <v>0</v>
      </c>
      <c r="K8285" t="s">
        <v>40</v>
      </c>
      <c r="L8285" t="s">
        <v>60</v>
      </c>
      <c r="M8285">
        <v>50000</v>
      </c>
      <c r="N8285"/>
      <c r="O8285" t="s">
        <v>17463</v>
      </c>
      <c r="P8285" t="s">
        <v>1395</v>
      </c>
    </row>
    <row r="8286" spans="1:16" x14ac:dyDescent="0.35">
      <c r="A8286" t="s">
        <v>0</v>
      </c>
      <c r="B8286" t="s">
        <v>17464</v>
      </c>
      <c r="C8286" t="s">
        <v>4825</v>
      </c>
      <c r="D8286" t="s">
        <v>4526</v>
      </c>
      <c r="E8286" t="s">
        <v>59</v>
      </c>
      <c r="F8286" t="b">
        <v>0</v>
      </c>
      <c r="G8286" t="s">
        <v>68</v>
      </c>
      <c r="H8286" s="1">
        <v>46112.459930555553</v>
      </c>
      <c r="I8286" t="b">
        <v>0</v>
      </c>
      <c r="J8286" t="b">
        <v>0</v>
      </c>
      <c r="K8286" t="s">
        <v>41</v>
      </c>
      <c r="L8286" t="s">
        <v>74</v>
      </c>
      <c r="M8286"/>
      <c r="N8286">
        <v>47.75</v>
      </c>
      <c r="O8286" t="s">
        <v>4826</v>
      </c>
      <c r="P8286" t="s">
        <v>283</v>
      </c>
    </row>
    <row r="8287" spans="1:16" x14ac:dyDescent="0.35">
      <c r="A8287" t="s">
        <v>6</v>
      </c>
      <c r="B8287" t="s">
        <v>1217</v>
      </c>
      <c r="C8287" t="s">
        <v>40</v>
      </c>
      <c r="D8287" t="s">
        <v>4526</v>
      </c>
      <c r="E8287" t="s">
        <v>59</v>
      </c>
      <c r="F8287" t="b">
        <v>0</v>
      </c>
      <c r="G8287" t="s">
        <v>40</v>
      </c>
      <c r="H8287" s="1">
        <v>46112.461423611108</v>
      </c>
      <c r="I8287" t="b">
        <v>0</v>
      </c>
      <c r="J8287" t="b">
        <v>0</v>
      </c>
      <c r="K8287" t="s">
        <v>40</v>
      </c>
      <c r="L8287" t="s">
        <v>60</v>
      </c>
      <c r="M8287">
        <v>100000</v>
      </c>
      <c r="N8287"/>
      <c r="O8287" t="s">
        <v>101</v>
      </c>
    </row>
    <row r="8288" spans="1:16" x14ac:dyDescent="0.35">
      <c r="A8288" t="s">
        <v>1</v>
      </c>
      <c r="B8288" t="s">
        <v>1171</v>
      </c>
      <c r="C8288" t="s">
        <v>330</v>
      </c>
      <c r="D8288" t="s">
        <v>4526</v>
      </c>
      <c r="E8288" t="s">
        <v>59</v>
      </c>
      <c r="F8288" t="b">
        <v>0</v>
      </c>
      <c r="G8288" t="s">
        <v>77</v>
      </c>
      <c r="H8288" s="1">
        <v>46112.462905092587</v>
      </c>
      <c r="I8288" t="b">
        <v>0</v>
      </c>
      <c r="J8288" t="b">
        <v>0</v>
      </c>
      <c r="K8288" t="s">
        <v>41</v>
      </c>
      <c r="L8288" t="s">
        <v>74</v>
      </c>
      <c r="M8288"/>
      <c r="N8288">
        <v>95.05</v>
      </c>
      <c r="O8288" t="s">
        <v>12300</v>
      </c>
      <c r="P8288" t="s">
        <v>17465</v>
      </c>
    </row>
    <row r="8289" spans="1:16" x14ac:dyDescent="0.35">
      <c r="A8289" t="s">
        <v>0</v>
      </c>
      <c r="B8289" t="s">
        <v>17466</v>
      </c>
      <c r="C8289" t="s">
        <v>17467</v>
      </c>
      <c r="D8289" t="s">
        <v>4599</v>
      </c>
      <c r="E8289" t="s">
        <v>59</v>
      </c>
      <c r="F8289" t="b">
        <v>0</v>
      </c>
      <c r="G8289" t="s">
        <v>40</v>
      </c>
      <c r="H8289" s="1">
        <v>46112.503101851849</v>
      </c>
      <c r="I8289" t="b">
        <v>1</v>
      </c>
      <c r="J8289" t="b">
        <v>0</v>
      </c>
      <c r="K8289" t="s">
        <v>40</v>
      </c>
      <c r="L8289" t="s">
        <v>60</v>
      </c>
      <c r="M8289">
        <v>37500</v>
      </c>
      <c r="N8289"/>
      <c r="O8289" t="s">
        <v>17468</v>
      </c>
    </row>
    <row r="8290" spans="1:16" x14ac:dyDescent="0.35">
      <c r="A8290" t="s">
        <v>1</v>
      </c>
      <c r="B8290" t="s">
        <v>17469</v>
      </c>
      <c r="C8290" t="s">
        <v>5980</v>
      </c>
      <c r="D8290" t="s">
        <v>4526</v>
      </c>
      <c r="E8290" t="s">
        <v>59</v>
      </c>
      <c r="F8290" t="b">
        <v>0</v>
      </c>
      <c r="G8290" t="s">
        <v>19</v>
      </c>
      <c r="H8290" s="1">
        <v>46112.505312499998</v>
      </c>
      <c r="I8290" t="b">
        <v>1</v>
      </c>
      <c r="J8290" t="b">
        <v>0</v>
      </c>
      <c r="K8290" t="s">
        <v>19</v>
      </c>
      <c r="L8290" t="s">
        <v>60</v>
      </c>
      <c r="M8290">
        <v>850000</v>
      </c>
      <c r="N8290"/>
      <c r="O8290" t="s">
        <v>10110</v>
      </c>
      <c r="P8290" t="s">
        <v>15116</v>
      </c>
    </row>
    <row r="8291" spans="1:16" x14ac:dyDescent="0.35">
      <c r="A8291" t="s">
        <v>1</v>
      </c>
      <c r="B8291" t="s">
        <v>358</v>
      </c>
      <c r="C8291" t="s">
        <v>5026</v>
      </c>
      <c r="D8291" t="s">
        <v>4346</v>
      </c>
      <c r="E8291" t="s">
        <v>59</v>
      </c>
      <c r="F8291" t="b">
        <v>0</v>
      </c>
      <c r="G8291" t="s">
        <v>40</v>
      </c>
      <c r="H8291" s="1">
        <v>46112.506030092591</v>
      </c>
      <c r="I8291" t="b">
        <v>1</v>
      </c>
      <c r="J8291" t="b">
        <v>0</v>
      </c>
      <c r="K8291" t="s">
        <v>40</v>
      </c>
      <c r="L8291" t="s">
        <v>60</v>
      </c>
      <c r="M8291">
        <v>39373</v>
      </c>
      <c r="N8291"/>
      <c r="O8291" t="s">
        <v>17470</v>
      </c>
      <c r="P8291" t="s">
        <v>579</v>
      </c>
    </row>
    <row r="8292" spans="1:16" x14ac:dyDescent="0.35">
      <c r="A8292" t="s">
        <v>1</v>
      </c>
      <c r="B8292" t="s">
        <v>17471</v>
      </c>
      <c r="C8292" t="s">
        <v>10022</v>
      </c>
      <c r="D8292" t="s">
        <v>17472</v>
      </c>
      <c r="E8292" t="s">
        <v>59</v>
      </c>
      <c r="F8292" t="b">
        <v>0</v>
      </c>
      <c r="G8292" t="s">
        <v>40</v>
      </c>
      <c r="H8292" s="1">
        <v>46112.50608796296</v>
      </c>
      <c r="I8292" t="b">
        <v>1</v>
      </c>
      <c r="J8292" t="b">
        <v>0</v>
      </c>
      <c r="K8292" t="s">
        <v>40</v>
      </c>
      <c r="L8292" t="s">
        <v>60</v>
      </c>
      <c r="M8292">
        <v>44000</v>
      </c>
      <c r="N8292"/>
      <c r="O8292" t="s">
        <v>17473</v>
      </c>
    </row>
    <row r="8293" spans="1:16" x14ac:dyDescent="0.35">
      <c r="A8293" t="s">
        <v>0</v>
      </c>
      <c r="B8293" t="s">
        <v>228</v>
      </c>
      <c r="C8293" t="s">
        <v>181</v>
      </c>
      <c r="D8293" t="s">
        <v>4526</v>
      </c>
      <c r="E8293" t="s">
        <v>88</v>
      </c>
      <c r="F8293" t="b">
        <v>0</v>
      </c>
      <c r="G8293" t="s">
        <v>89</v>
      </c>
      <c r="H8293" s="1">
        <v>46112.543171296304</v>
      </c>
      <c r="I8293" t="b">
        <v>0</v>
      </c>
      <c r="J8293" t="b">
        <v>1</v>
      </c>
      <c r="K8293" t="s">
        <v>41</v>
      </c>
      <c r="L8293" t="s">
        <v>74</v>
      </c>
      <c r="M8293"/>
      <c r="N8293">
        <v>45.5</v>
      </c>
      <c r="O8293" t="s">
        <v>111</v>
      </c>
      <c r="P8293" t="s">
        <v>17474</v>
      </c>
    </row>
    <row r="8294" spans="1:16" x14ac:dyDescent="0.35">
      <c r="A8294" t="s">
        <v>0</v>
      </c>
      <c r="B8294" t="s">
        <v>17475</v>
      </c>
      <c r="C8294" t="s">
        <v>13615</v>
      </c>
      <c r="D8294" t="s">
        <v>5018</v>
      </c>
      <c r="E8294" t="s">
        <v>59</v>
      </c>
      <c r="F8294" t="b">
        <v>0</v>
      </c>
      <c r="G8294" t="s">
        <v>40</v>
      </c>
      <c r="H8294" s="1">
        <v>46112.544699074067</v>
      </c>
      <c r="I8294" t="b">
        <v>1</v>
      </c>
      <c r="J8294" t="b">
        <v>0</v>
      </c>
      <c r="K8294" t="s">
        <v>40</v>
      </c>
      <c r="L8294" t="s">
        <v>60</v>
      </c>
      <c r="M8294">
        <v>33000</v>
      </c>
      <c r="N8294"/>
      <c r="O8294" t="s">
        <v>14128</v>
      </c>
      <c r="P8294" t="s">
        <v>2363</v>
      </c>
    </row>
    <row r="8295" spans="1:16" x14ac:dyDescent="0.35">
      <c r="A8295" t="s">
        <v>1</v>
      </c>
      <c r="B8295" t="s">
        <v>17476</v>
      </c>
      <c r="C8295" t="s">
        <v>165</v>
      </c>
      <c r="D8295" t="s">
        <v>4526</v>
      </c>
      <c r="E8295" t="s">
        <v>88</v>
      </c>
      <c r="F8295" t="b">
        <v>0</v>
      </c>
      <c r="G8295" t="s">
        <v>73</v>
      </c>
      <c r="H8295" s="1">
        <v>46112.546238425923</v>
      </c>
      <c r="I8295" t="b">
        <v>0</v>
      </c>
      <c r="J8295" t="b">
        <v>0</v>
      </c>
      <c r="K8295" t="s">
        <v>41</v>
      </c>
      <c r="L8295" t="s">
        <v>74</v>
      </c>
      <c r="M8295"/>
      <c r="N8295">
        <v>76.5</v>
      </c>
      <c r="O8295" t="s">
        <v>17477</v>
      </c>
      <c r="P8295" t="s">
        <v>12134</v>
      </c>
    </row>
    <row r="8296" spans="1:16" x14ac:dyDescent="0.35">
      <c r="A8296" t="s">
        <v>2</v>
      </c>
      <c r="B8296" t="s">
        <v>17478</v>
      </c>
      <c r="C8296" t="s">
        <v>76</v>
      </c>
      <c r="D8296" t="s">
        <v>4630</v>
      </c>
      <c r="E8296" t="s">
        <v>59</v>
      </c>
      <c r="F8296" t="b">
        <v>1</v>
      </c>
      <c r="G8296" t="s">
        <v>41</v>
      </c>
      <c r="H8296" s="1">
        <v>46112.587743055563</v>
      </c>
      <c r="I8296" t="b">
        <v>0</v>
      </c>
      <c r="J8296" t="b">
        <v>0</v>
      </c>
      <c r="K8296" t="s">
        <v>41</v>
      </c>
      <c r="L8296" t="s">
        <v>60</v>
      </c>
      <c r="M8296">
        <v>85000</v>
      </c>
      <c r="N8296"/>
      <c r="O8296" t="s">
        <v>17479</v>
      </c>
      <c r="P8296" t="s">
        <v>10658</v>
      </c>
    </row>
    <row r="8297" spans="1:16" x14ac:dyDescent="0.35">
      <c r="A8297" t="s">
        <v>1</v>
      </c>
      <c r="B8297" t="s">
        <v>1</v>
      </c>
      <c r="C8297" t="s">
        <v>17480</v>
      </c>
      <c r="D8297" t="s">
        <v>4346</v>
      </c>
      <c r="E8297" t="s">
        <v>59</v>
      </c>
      <c r="F8297" t="b">
        <v>0</v>
      </c>
      <c r="G8297" t="s">
        <v>40</v>
      </c>
      <c r="H8297" s="1">
        <v>46112.589363425926</v>
      </c>
      <c r="I8297" t="b">
        <v>1</v>
      </c>
      <c r="J8297" t="b">
        <v>0</v>
      </c>
      <c r="K8297" t="s">
        <v>40</v>
      </c>
      <c r="L8297" t="s">
        <v>60</v>
      </c>
      <c r="M8297">
        <v>55000</v>
      </c>
      <c r="N8297"/>
      <c r="O8297" t="s">
        <v>17481</v>
      </c>
      <c r="P8297" t="s">
        <v>3242</v>
      </c>
    </row>
    <row r="8298" spans="1:16" x14ac:dyDescent="0.35">
      <c r="A8298" t="s">
        <v>3</v>
      </c>
      <c r="B8298" t="s">
        <v>2368</v>
      </c>
      <c r="C8298" t="s">
        <v>4236</v>
      </c>
      <c r="D8298" t="s">
        <v>4526</v>
      </c>
      <c r="E8298" t="s">
        <v>59</v>
      </c>
      <c r="F8298" t="b">
        <v>0</v>
      </c>
      <c r="G8298" t="s">
        <v>68</v>
      </c>
      <c r="H8298" s="1">
        <v>46112.626597222217</v>
      </c>
      <c r="I8298" t="b">
        <v>0</v>
      </c>
      <c r="J8298" t="b">
        <v>1</v>
      </c>
      <c r="K8298" t="s">
        <v>41</v>
      </c>
      <c r="L8298" t="s">
        <v>60</v>
      </c>
      <c r="M8298">
        <v>70000</v>
      </c>
      <c r="N8298"/>
      <c r="O8298" t="s">
        <v>4190</v>
      </c>
      <c r="P8298" t="s">
        <v>17482</v>
      </c>
    </row>
    <row r="8299" spans="1:16" x14ac:dyDescent="0.35">
      <c r="A8299" t="s">
        <v>2</v>
      </c>
      <c r="B8299" t="s">
        <v>17483</v>
      </c>
      <c r="C8299" t="s">
        <v>81</v>
      </c>
      <c r="D8299" t="s">
        <v>4346</v>
      </c>
      <c r="E8299" t="s">
        <v>59</v>
      </c>
      <c r="F8299" t="b">
        <v>0</v>
      </c>
      <c r="G8299" t="s">
        <v>77</v>
      </c>
      <c r="H8299" s="1">
        <v>46112.628067129634</v>
      </c>
      <c r="I8299" t="b">
        <v>0</v>
      </c>
      <c r="J8299" t="b">
        <v>1</v>
      </c>
      <c r="K8299" t="s">
        <v>41</v>
      </c>
      <c r="L8299" t="s">
        <v>60</v>
      </c>
      <c r="M8299">
        <v>215500</v>
      </c>
      <c r="N8299"/>
      <c r="O8299" t="s">
        <v>1183</v>
      </c>
      <c r="P8299" t="s">
        <v>4647</v>
      </c>
    </row>
    <row r="8300" spans="1:16" x14ac:dyDescent="0.35">
      <c r="A8300" t="s">
        <v>0</v>
      </c>
      <c r="B8300" t="s">
        <v>10939</v>
      </c>
      <c r="C8300" t="s">
        <v>10940</v>
      </c>
      <c r="D8300" t="s">
        <v>584</v>
      </c>
      <c r="E8300" t="s">
        <v>59</v>
      </c>
      <c r="F8300" t="b">
        <v>0</v>
      </c>
      <c r="G8300" t="s">
        <v>68</v>
      </c>
      <c r="H8300" s="1">
        <v>46112.628159722219</v>
      </c>
      <c r="I8300" t="b">
        <v>0</v>
      </c>
      <c r="J8300" t="b">
        <v>0</v>
      </c>
      <c r="K8300" t="s">
        <v>41</v>
      </c>
      <c r="L8300" t="s">
        <v>74</v>
      </c>
      <c r="M8300"/>
      <c r="N8300">
        <v>15</v>
      </c>
      <c r="O8300" t="s">
        <v>10941</v>
      </c>
      <c r="P8300" t="s">
        <v>10942</v>
      </c>
    </row>
    <row r="8301" spans="1:16" x14ac:dyDescent="0.35">
      <c r="A8301" t="s">
        <v>0</v>
      </c>
      <c r="B8301" t="s">
        <v>17484</v>
      </c>
      <c r="C8301" t="s">
        <v>5026</v>
      </c>
      <c r="D8301" t="s">
        <v>8142</v>
      </c>
      <c r="E8301" t="s">
        <v>59</v>
      </c>
      <c r="F8301" t="b">
        <v>0</v>
      </c>
      <c r="G8301" t="s">
        <v>40</v>
      </c>
      <c r="H8301" s="1">
        <v>46112.62939814815</v>
      </c>
      <c r="I8301" t="b">
        <v>1</v>
      </c>
      <c r="J8301" t="b">
        <v>0</v>
      </c>
      <c r="K8301" t="s">
        <v>40</v>
      </c>
      <c r="L8301" t="s">
        <v>60</v>
      </c>
      <c r="M8301">
        <v>25000</v>
      </c>
      <c r="N8301"/>
      <c r="O8301" t="s">
        <v>8143</v>
      </c>
      <c r="P8301" t="s">
        <v>208</v>
      </c>
    </row>
    <row r="8302" spans="1:16" x14ac:dyDescent="0.35">
      <c r="A8302" t="s">
        <v>5</v>
      </c>
      <c r="B8302" t="s">
        <v>17485</v>
      </c>
      <c r="C8302" t="s">
        <v>743</v>
      </c>
      <c r="D8302" t="s">
        <v>4346</v>
      </c>
      <c r="E8302" t="s">
        <v>59</v>
      </c>
      <c r="F8302" t="b">
        <v>0</v>
      </c>
      <c r="G8302" t="s">
        <v>77</v>
      </c>
      <c r="H8302" s="1">
        <v>46112.629467592589</v>
      </c>
      <c r="I8302" t="b">
        <v>0</v>
      </c>
      <c r="J8302" t="b">
        <v>1</v>
      </c>
      <c r="K8302" t="s">
        <v>41</v>
      </c>
      <c r="L8302" t="s">
        <v>60</v>
      </c>
      <c r="M8302">
        <v>157000</v>
      </c>
      <c r="N8302"/>
      <c r="O8302" t="s">
        <v>250</v>
      </c>
      <c r="P8302" t="s">
        <v>17486</v>
      </c>
    </row>
    <row r="8303" spans="1:16" x14ac:dyDescent="0.35">
      <c r="A8303" t="s">
        <v>1</v>
      </c>
      <c r="B8303" t="s">
        <v>17487</v>
      </c>
      <c r="C8303" t="s">
        <v>396</v>
      </c>
      <c r="D8303" t="s">
        <v>4346</v>
      </c>
      <c r="E8303" t="s">
        <v>88</v>
      </c>
      <c r="F8303" t="b">
        <v>0</v>
      </c>
      <c r="G8303" t="s">
        <v>68</v>
      </c>
      <c r="H8303" s="1">
        <v>46112.629479166673</v>
      </c>
      <c r="I8303" t="b">
        <v>0</v>
      </c>
      <c r="J8303" t="b">
        <v>1</v>
      </c>
      <c r="K8303" t="s">
        <v>41</v>
      </c>
      <c r="L8303" t="s">
        <v>74</v>
      </c>
      <c r="M8303"/>
      <c r="N8303">
        <v>42</v>
      </c>
      <c r="O8303" t="s">
        <v>170</v>
      </c>
      <c r="P8303" t="s">
        <v>17488</v>
      </c>
    </row>
    <row r="8304" spans="1:16" x14ac:dyDescent="0.35">
      <c r="A8304" t="s">
        <v>1</v>
      </c>
      <c r="B8304" t="s">
        <v>17489</v>
      </c>
      <c r="C8304" t="s">
        <v>71</v>
      </c>
      <c r="D8304" t="s">
        <v>4346</v>
      </c>
      <c r="E8304" t="s">
        <v>88</v>
      </c>
      <c r="F8304" t="b">
        <v>0</v>
      </c>
      <c r="G8304" t="s">
        <v>73</v>
      </c>
      <c r="H8304" s="1">
        <v>46112.629571759258</v>
      </c>
      <c r="I8304" t="b">
        <v>1</v>
      </c>
      <c r="J8304" t="b">
        <v>1</v>
      </c>
      <c r="K8304" t="s">
        <v>41</v>
      </c>
      <c r="L8304" t="s">
        <v>74</v>
      </c>
      <c r="M8304"/>
      <c r="N8304">
        <v>63.53</v>
      </c>
      <c r="O8304" t="s">
        <v>170</v>
      </c>
      <c r="P8304" t="s">
        <v>17490</v>
      </c>
    </row>
    <row r="8305" spans="1:16" x14ac:dyDescent="0.35">
      <c r="A8305" t="s">
        <v>2</v>
      </c>
      <c r="B8305" t="s">
        <v>17491</v>
      </c>
      <c r="C8305" t="s">
        <v>336</v>
      </c>
      <c r="D8305" t="s">
        <v>4526</v>
      </c>
      <c r="E8305" t="s">
        <v>59</v>
      </c>
      <c r="F8305" t="b">
        <v>0</v>
      </c>
      <c r="G8305" t="s">
        <v>65</v>
      </c>
      <c r="H8305" s="1">
        <v>46112.629571759258</v>
      </c>
      <c r="I8305" t="b">
        <v>0</v>
      </c>
      <c r="J8305" t="b">
        <v>1</v>
      </c>
      <c r="K8305" t="s">
        <v>41</v>
      </c>
      <c r="L8305" t="s">
        <v>60</v>
      </c>
      <c r="M8305">
        <v>185000</v>
      </c>
      <c r="N8305"/>
      <c r="O8305" t="s">
        <v>17492</v>
      </c>
      <c r="P8305" t="s">
        <v>17493</v>
      </c>
    </row>
    <row r="8306" spans="1:16" x14ac:dyDescent="0.35">
      <c r="A8306" t="s">
        <v>1</v>
      </c>
      <c r="B8306" t="s">
        <v>17494</v>
      </c>
      <c r="C8306" t="s">
        <v>4447</v>
      </c>
      <c r="D8306" t="s">
        <v>4526</v>
      </c>
      <c r="E8306" t="s">
        <v>59</v>
      </c>
      <c r="F8306" t="b">
        <v>0</v>
      </c>
      <c r="G8306" t="s">
        <v>89</v>
      </c>
      <c r="H8306" s="1">
        <v>46112.629652777781</v>
      </c>
      <c r="I8306" t="b">
        <v>0</v>
      </c>
      <c r="J8306" t="b">
        <v>1</v>
      </c>
      <c r="K8306" t="s">
        <v>41</v>
      </c>
      <c r="L8306" t="s">
        <v>60</v>
      </c>
      <c r="M8306">
        <v>205000</v>
      </c>
      <c r="N8306"/>
      <c r="O8306" t="s">
        <v>8211</v>
      </c>
      <c r="P8306" t="s">
        <v>17495</v>
      </c>
    </row>
    <row r="8307" spans="1:16" x14ac:dyDescent="0.35">
      <c r="A8307" t="s">
        <v>1</v>
      </c>
      <c r="B8307" t="s">
        <v>2370</v>
      </c>
      <c r="C8307" t="s">
        <v>812</v>
      </c>
      <c r="D8307" t="s">
        <v>4346</v>
      </c>
      <c r="E8307" t="s">
        <v>59</v>
      </c>
      <c r="F8307" t="b">
        <v>0</v>
      </c>
      <c r="G8307" t="s">
        <v>41</v>
      </c>
      <c r="H8307" s="1">
        <v>46112.631319444437</v>
      </c>
      <c r="I8307" t="b">
        <v>0</v>
      </c>
      <c r="J8307" t="b">
        <v>0</v>
      </c>
      <c r="K8307" t="s">
        <v>41</v>
      </c>
      <c r="L8307" t="s">
        <v>74</v>
      </c>
      <c r="M8307"/>
      <c r="N8307">
        <v>71.5</v>
      </c>
      <c r="O8307" t="s">
        <v>2224</v>
      </c>
      <c r="P8307" t="s">
        <v>12134</v>
      </c>
    </row>
    <row r="8308" spans="1:16" x14ac:dyDescent="0.35">
      <c r="A8308" t="s">
        <v>0</v>
      </c>
      <c r="B8308" t="s">
        <v>3491</v>
      </c>
      <c r="C8308" t="s">
        <v>952</v>
      </c>
      <c r="D8308" t="s">
        <v>4526</v>
      </c>
      <c r="E8308" t="s">
        <v>59</v>
      </c>
      <c r="F8308" t="b">
        <v>0</v>
      </c>
      <c r="G8308" t="s">
        <v>68</v>
      </c>
      <c r="H8308" s="1">
        <v>46112.668194444443</v>
      </c>
      <c r="I8308" t="b">
        <v>0</v>
      </c>
      <c r="J8308" t="b">
        <v>0</v>
      </c>
      <c r="K8308" t="s">
        <v>41</v>
      </c>
      <c r="L8308" t="s">
        <v>60</v>
      </c>
      <c r="M8308">
        <v>166000</v>
      </c>
      <c r="N8308"/>
      <c r="O8308" t="s">
        <v>831</v>
      </c>
      <c r="P8308" t="s">
        <v>17496</v>
      </c>
    </row>
    <row r="8309" spans="1:16" x14ac:dyDescent="0.35">
      <c r="A8309" t="s">
        <v>0</v>
      </c>
      <c r="B8309" t="s">
        <v>17497</v>
      </c>
      <c r="C8309" t="s">
        <v>41</v>
      </c>
      <c r="D8309" t="s">
        <v>4526</v>
      </c>
      <c r="E8309" t="s">
        <v>88</v>
      </c>
      <c r="F8309" t="b">
        <v>0</v>
      </c>
      <c r="G8309" t="s">
        <v>41</v>
      </c>
      <c r="H8309" s="1">
        <v>46112.669641203713</v>
      </c>
      <c r="I8309" t="b">
        <v>0</v>
      </c>
      <c r="J8309" t="b">
        <v>0</v>
      </c>
      <c r="K8309" t="s">
        <v>41</v>
      </c>
      <c r="L8309" t="s">
        <v>74</v>
      </c>
      <c r="M8309"/>
      <c r="N8309">
        <v>92.5</v>
      </c>
      <c r="O8309" t="s">
        <v>17498</v>
      </c>
      <c r="P8309" t="s">
        <v>841</v>
      </c>
    </row>
    <row r="8310" spans="1:16" x14ac:dyDescent="0.35">
      <c r="A8310" t="s">
        <v>0</v>
      </c>
      <c r="B8310" t="s">
        <v>0</v>
      </c>
      <c r="C8310" t="s">
        <v>1193</v>
      </c>
      <c r="D8310" t="s">
        <v>2360</v>
      </c>
      <c r="E8310" t="s">
        <v>59</v>
      </c>
      <c r="F8310" t="b">
        <v>0</v>
      </c>
      <c r="G8310" t="s">
        <v>89</v>
      </c>
      <c r="H8310" s="1">
        <v>46112.669745370367</v>
      </c>
      <c r="I8310" t="b">
        <v>0</v>
      </c>
      <c r="J8310" t="b">
        <v>1</v>
      </c>
      <c r="K8310" t="s">
        <v>41</v>
      </c>
      <c r="L8310" t="s">
        <v>60</v>
      </c>
      <c r="M8310">
        <v>77123.489999999991</v>
      </c>
      <c r="N8310"/>
      <c r="O8310" t="s">
        <v>17499</v>
      </c>
      <c r="P8310" t="s">
        <v>2629</v>
      </c>
    </row>
    <row r="8311" spans="1:16" x14ac:dyDescent="0.35">
      <c r="A8311" t="s">
        <v>8</v>
      </c>
      <c r="B8311" t="s">
        <v>17500</v>
      </c>
      <c r="C8311" t="s">
        <v>40</v>
      </c>
      <c r="D8311" t="s">
        <v>4526</v>
      </c>
      <c r="E8311" t="s">
        <v>59</v>
      </c>
      <c r="F8311" t="b">
        <v>0</v>
      </c>
      <c r="G8311" t="s">
        <v>40</v>
      </c>
      <c r="H8311" s="1">
        <v>46112.671076388891</v>
      </c>
      <c r="I8311" t="b">
        <v>0</v>
      </c>
      <c r="J8311" t="b">
        <v>0</v>
      </c>
      <c r="K8311" t="s">
        <v>40</v>
      </c>
      <c r="L8311" t="s">
        <v>60</v>
      </c>
      <c r="M8311">
        <v>120000</v>
      </c>
      <c r="N8311"/>
      <c r="O8311" t="s">
        <v>4410</v>
      </c>
      <c r="P8311" t="s">
        <v>17501</v>
      </c>
    </row>
    <row r="8312" spans="1:16" x14ac:dyDescent="0.35">
      <c r="A8312" t="s">
        <v>1</v>
      </c>
      <c r="B8312" t="s">
        <v>17502</v>
      </c>
      <c r="C8312" t="s">
        <v>76</v>
      </c>
      <c r="D8312" t="s">
        <v>4346</v>
      </c>
      <c r="E8312" t="s">
        <v>59</v>
      </c>
      <c r="F8312" t="b">
        <v>1</v>
      </c>
      <c r="G8312" t="s">
        <v>89</v>
      </c>
      <c r="H8312" s="1">
        <v>46112.67114583333</v>
      </c>
      <c r="I8312" t="b">
        <v>0</v>
      </c>
      <c r="J8312" t="b">
        <v>1</v>
      </c>
      <c r="K8312" t="s">
        <v>41</v>
      </c>
      <c r="L8312" t="s">
        <v>60</v>
      </c>
      <c r="M8312">
        <v>140000</v>
      </c>
      <c r="N8312"/>
      <c r="O8312" t="s">
        <v>17503</v>
      </c>
      <c r="P8312" t="s">
        <v>17504</v>
      </c>
    </row>
    <row r="8313" spans="1:16" x14ac:dyDescent="0.35">
      <c r="A8313" t="s">
        <v>1</v>
      </c>
      <c r="B8313" t="s">
        <v>17505</v>
      </c>
      <c r="C8313" t="s">
        <v>922</v>
      </c>
      <c r="D8313" t="s">
        <v>4526</v>
      </c>
      <c r="E8313" t="s">
        <v>59</v>
      </c>
      <c r="F8313" t="b">
        <v>0</v>
      </c>
      <c r="G8313" t="s">
        <v>77</v>
      </c>
      <c r="H8313" s="1">
        <v>46112.671226851853</v>
      </c>
      <c r="I8313" t="b">
        <v>0</v>
      </c>
      <c r="J8313" t="b">
        <v>1</v>
      </c>
      <c r="K8313" t="s">
        <v>41</v>
      </c>
      <c r="L8313" t="s">
        <v>60</v>
      </c>
      <c r="M8313">
        <v>105000</v>
      </c>
      <c r="N8313"/>
      <c r="O8313" t="s">
        <v>1094</v>
      </c>
      <c r="P8313" t="s">
        <v>17506</v>
      </c>
    </row>
    <row r="8314" spans="1:16" x14ac:dyDescent="0.35">
      <c r="A8314" t="s">
        <v>1</v>
      </c>
      <c r="B8314" t="s">
        <v>17240</v>
      </c>
      <c r="C8314" t="s">
        <v>17507</v>
      </c>
      <c r="D8314" t="s">
        <v>4756</v>
      </c>
      <c r="E8314" t="s">
        <v>59</v>
      </c>
      <c r="F8314" t="b">
        <v>0</v>
      </c>
      <c r="G8314" t="s">
        <v>73</v>
      </c>
      <c r="H8314" s="1">
        <v>46112.671273148153</v>
      </c>
      <c r="I8314" t="b">
        <v>0</v>
      </c>
      <c r="J8314" t="b">
        <v>1</v>
      </c>
      <c r="K8314" t="s">
        <v>41</v>
      </c>
      <c r="L8314" t="s">
        <v>60</v>
      </c>
      <c r="M8314">
        <v>135000</v>
      </c>
      <c r="N8314"/>
      <c r="O8314" t="s">
        <v>17508</v>
      </c>
      <c r="P8314" t="s">
        <v>17241</v>
      </c>
    </row>
    <row r="8315" spans="1:16" x14ac:dyDescent="0.35">
      <c r="A8315" t="s">
        <v>1</v>
      </c>
      <c r="B8315" t="s">
        <v>17509</v>
      </c>
      <c r="C8315" t="s">
        <v>6489</v>
      </c>
      <c r="D8315" t="s">
        <v>4346</v>
      </c>
      <c r="E8315" t="s">
        <v>59</v>
      </c>
      <c r="F8315" t="b">
        <v>0</v>
      </c>
      <c r="G8315" t="s">
        <v>20</v>
      </c>
      <c r="H8315" s="1">
        <v>46112.671944444453</v>
      </c>
      <c r="I8315" t="b">
        <v>1</v>
      </c>
      <c r="J8315" t="b">
        <v>0</v>
      </c>
      <c r="K8315" t="s">
        <v>20</v>
      </c>
      <c r="L8315" t="s">
        <v>60</v>
      </c>
      <c r="M8315">
        <v>67500</v>
      </c>
      <c r="N8315"/>
      <c r="O8315" t="s">
        <v>17510</v>
      </c>
      <c r="P8315" t="s">
        <v>152</v>
      </c>
    </row>
    <row r="8316" spans="1:16" x14ac:dyDescent="0.35">
      <c r="A8316" t="s">
        <v>0</v>
      </c>
      <c r="B8316" t="s">
        <v>17511</v>
      </c>
      <c r="C8316" t="s">
        <v>463</v>
      </c>
      <c r="D8316" t="s">
        <v>4526</v>
      </c>
      <c r="E8316" t="s">
        <v>59</v>
      </c>
      <c r="F8316" t="b">
        <v>0</v>
      </c>
      <c r="G8316" t="s">
        <v>77</v>
      </c>
      <c r="H8316" s="1">
        <v>46112.709837962961</v>
      </c>
      <c r="I8316" t="b">
        <v>0</v>
      </c>
      <c r="J8316" t="b">
        <v>0</v>
      </c>
      <c r="K8316" t="s">
        <v>41</v>
      </c>
      <c r="L8316" t="s">
        <v>60</v>
      </c>
      <c r="M8316">
        <v>122500</v>
      </c>
      <c r="N8316"/>
      <c r="O8316" t="s">
        <v>14835</v>
      </c>
      <c r="P8316" t="s">
        <v>14836</v>
      </c>
    </row>
    <row r="8317" spans="1:16" x14ac:dyDescent="0.35">
      <c r="A8317" t="s">
        <v>0</v>
      </c>
      <c r="B8317" t="s">
        <v>2013</v>
      </c>
      <c r="C8317" t="s">
        <v>112</v>
      </c>
      <c r="D8317" t="s">
        <v>4346</v>
      </c>
      <c r="E8317" t="s">
        <v>59</v>
      </c>
      <c r="F8317" t="b">
        <v>0</v>
      </c>
      <c r="G8317" t="s">
        <v>65</v>
      </c>
      <c r="H8317" s="1">
        <v>46112.709837962961</v>
      </c>
      <c r="I8317" t="b">
        <v>0</v>
      </c>
      <c r="J8317" t="b">
        <v>1</v>
      </c>
      <c r="K8317" t="s">
        <v>41</v>
      </c>
      <c r="L8317" t="s">
        <v>60</v>
      </c>
      <c r="M8317">
        <v>67500</v>
      </c>
      <c r="N8317"/>
      <c r="O8317" t="s">
        <v>17512</v>
      </c>
      <c r="P8317" t="s">
        <v>4407</v>
      </c>
    </row>
    <row r="8318" spans="1:16" x14ac:dyDescent="0.35">
      <c r="A8318" t="s">
        <v>2</v>
      </c>
      <c r="B8318" t="s">
        <v>17513</v>
      </c>
      <c r="C8318" t="s">
        <v>10022</v>
      </c>
      <c r="D8318" t="s">
        <v>4526</v>
      </c>
      <c r="E8318" t="s">
        <v>59</v>
      </c>
      <c r="F8318" t="b">
        <v>0</v>
      </c>
      <c r="G8318" t="s">
        <v>40</v>
      </c>
      <c r="H8318" s="1">
        <v>46112.712754629632</v>
      </c>
      <c r="I8318" t="b">
        <v>1</v>
      </c>
      <c r="J8318" t="b">
        <v>0</v>
      </c>
      <c r="K8318" t="s">
        <v>40</v>
      </c>
      <c r="L8318" t="s">
        <v>60</v>
      </c>
      <c r="M8318">
        <v>52500</v>
      </c>
      <c r="N8318"/>
      <c r="O8318" t="s">
        <v>101</v>
      </c>
      <c r="P8318" t="s">
        <v>85</v>
      </c>
    </row>
    <row r="8319" spans="1:16" x14ac:dyDescent="0.35">
      <c r="A8319" t="s">
        <v>5</v>
      </c>
      <c r="B8319" t="s">
        <v>17514</v>
      </c>
      <c r="C8319" t="s">
        <v>76</v>
      </c>
      <c r="D8319" t="s">
        <v>4868</v>
      </c>
      <c r="E8319" t="s">
        <v>59</v>
      </c>
      <c r="F8319" t="b">
        <v>1</v>
      </c>
      <c r="G8319" t="s">
        <v>19</v>
      </c>
      <c r="H8319" s="1">
        <v>46112.713587962957</v>
      </c>
      <c r="I8319" t="b">
        <v>0</v>
      </c>
      <c r="J8319" t="b">
        <v>0</v>
      </c>
      <c r="K8319" t="s">
        <v>19</v>
      </c>
      <c r="L8319" t="s">
        <v>60</v>
      </c>
      <c r="M8319">
        <v>3000000</v>
      </c>
      <c r="N8319"/>
      <c r="O8319" t="s">
        <v>9589</v>
      </c>
      <c r="P8319" t="s">
        <v>17515</v>
      </c>
    </row>
    <row r="8320" spans="1:16" x14ac:dyDescent="0.35">
      <c r="A8320" t="s">
        <v>1</v>
      </c>
      <c r="B8320" t="s">
        <v>385</v>
      </c>
      <c r="C8320" t="s">
        <v>17516</v>
      </c>
      <c r="D8320" t="s">
        <v>4346</v>
      </c>
      <c r="E8320" t="s">
        <v>59</v>
      </c>
      <c r="F8320" t="b">
        <v>0</v>
      </c>
      <c r="G8320" t="s">
        <v>19</v>
      </c>
      <c r="H8320" s="1">
        <v>46112.713634259257</v>
      </c>
      <c r="I8320" t="b">
        <v>1</v>
      </c>
      <c r="J8320" t="b">
        <v>0</v>
      </c>
      <c r="K8320" t="s">
        <v>19</v>
      </c>
      <c r="L8320" t="s">
        <v>60</v>
      </c>
      <c r="M8320">
        <v>725000</v>
      </c>
      <c r="N8320"/>
      <c r="O8320" t="s">
        <v>17517</v>
      </c>
      <c r="P8320" t="s">
        <v>17518</v>
      </c>
    </row>
    <row r="8321" spans="1:16" x14ac:dyDescent="0.35">
      <c r="A8321" t="s">
        <v>5</v>
      </c>
      <c r="B8321" t="s">
        <v>17519</v>
      </c>
      <c r="C8321" t="s">
        <v>2204</v>
      </c>
      <c r="D8321" t="s">
        <v>4526</v>
      </c>
      <c r="E8321" t="s">
        <v>59</v>
      </c>
      <c r="F8321" t="b">
        <v>0</v>
      </c>
      <c r="G8321" t="s">
        <v>19</v>
      </c>
      <c r="H8321" s="1">
        <v>46112.713831018518</v>
      </c>
      <c r="I8321" t="b">
        <v>1</v>
      </c>
      <c r="J8321" t="b">
        <v>0</v>
      </c>
      <c r="K8321" t="s">
        <v>19</v>
      </c>
      <c r="L8321" t="s">
        <v>60</v>
      </c>
      <c r="M8321">
        <v>3250000</v>
      </c>
      <c r="N8321"/>
      <c r="O8321" t="s">
        <v>17520</v>
      </c>
      <c r="P8321" t="s">
        <v>666</v>
      </c>
    </row>
    <row r="8322" spans="1:16" x14ac:dyDescent="0.35">
      <c r="A8322" t="s">
        <v>1</v>
      </c>
      <c r="B8322" t="s">
        <v>17521</v>
      </c>
      <c r="C8322" t="s">
        <v>5215</v>
      </c>
      <c r="D8322" t="s">
        <v>4346</v>
      </c>
      <c r="E8322" t="s">
        <v>59</v>
      </c>
      <c r="F8322" t="b">
        <v>0</v>
      </c>
      <c r="G8322" t="s">
        <v>19</v>
      </c>
      <c r="H8322" s="1">
        <v>46112.752210648148</v>
      </c>
      <c r="I8322" t="b">
        <v>0</v>
      </c>
      <c r="J8322" t="b">
        <v>0</v>
      </c>
      <c r="K8322" t="s">
        <v>19</v>
      </c>
      <c r="L8322" t="s">
        <v>60</v>
      </c>
      <c r="M8322">
        <v>1700000</v>
      </c>
      <c r="N8322"/>
      <c r="O8322" t="s">
        <v>17522</v>
      </c>
      <c r="P8322" t="s">
        <v>17523</v>
      </c>
    </row>
    <row r="8323" spans="1:16" x14ac:dyDescent="0.35">
      <c r="A8323" t="s">
        <v>0</v>
      </c>
      <c r="B8323" t="s">
        <v>17524</v>
      </c>
      <c r="C8323" t="s">
        <v>13664</v>
      </c>
      <c r="D8323" t="s">
        <v>4346</v>
      </c>
      <c r="E8323" t="s">
        <v>59</v>
      </c>
      <c r="F8323" t="b">
        <v>0</v>
      </c>
      <c r="G8323" t="s">
        <v>40</v>
      </c>
      <c r="H8323" s="1">
        <v>46112.753032407411</v>
      </c>
      <c r="I8323" t="b">
        <v>1</v>
      </c>
      <c r="J8323" t="b">
        <v>0</v>
      </c>
      <c r="K8323" t="s">
        <v>40</v>
      </c>
      <c r="L8323" t="s">
        <v>60</v>
      </c>
      <c r="M8323">
        <v>41244.5</v>
      </c>
      <c r="N8323"/>
      <c r="O8323" t="s">
        <v>17525</v>
      </c>
    </row>
    <row r="8324" spans="1:16" x14ac:dyDescent="0.35">
      <c r="A8324" t="s">
        <v>2</v>
      </c>
      <c r="B8324" t="s">
        <v>17526</v>
      </c>
      <c r="C8324" t="s">
        <v>172</v>
      </c>
      <c r="D8324" t="s">
        <v>2360</v>
      </c>
      <c r="E8324" t="s">
        <v>59</v>
      </c>
      <c r="F8324" t="b">
        <v>0</v>
      </c>
      <c r="G8324" t="s">
        <v>68</v>
      </c>
      <c r="H8324" s="1">
        <v>46112.753113425933</v>
      </c>
      <c r="I8324" t="b">
        <v>0</v>
      </c>
      <c r="J8324" t="b">
        <v>0</v>
      </c>
      <c r="K8324" t="s">
        <v>41</v>
      </c>
      <c r="L8324" t="s">
        <v>60</v>
      </c>
      <c r="M8324">
        <v>170000</v>
      </c>
      <c r="N8324"/>
      <c r="O8324" t="s">
        <v>17527</v>
      </c>
      <c r="P8324" t="s">
        <v>17528</v>
      </c>
    </row>
    <row r="8325" spans="1:16" x14ac:dyDescent="0.35">
      <c r="A8325" t="s">
        <v>2</v>
      </c>
      <c r="B8325" t="s">
        <v>17526</v>
      </c>
      <c r="C8325" t="s">
        <v>112</v>
      </c>
      <c r="D8325" t="s">
        <v>2360</v>
      </c>
      <c r="E8325" t="s">
        <v>59</v>
      </c>
      <c r="F8325" t="b">
        <v>0</v>
      </c>
      <c r="G8325" t="s">
        <v>65</v>
      </c>
      <c r="H8325" s="1">
        <v>46112.753136574072</v>
      </c>
      <c r="I8325" t="b">
        <v>0</v>
      </c>
      <c r="J8325" t="b">
        <v>0</v>
      </c>
      <c r="K8325" t="s">
        <v>41</v>
      </c>
      <c r="L8325" t="s">
        <v>60</v>
      </c>
      <c r="M8325">
        <v>180000</v>
      </c>
      <c r="N8325"/>
      <c r="O8325" t="s">
        <v>17527</v>
      </c>
      <c r="P8325" t="s">
        <v>17528</v>
      </c>
    </row>
    <row r="8326" spans="1:16" x14ac:dyDescent="0.35">
      <c r="A8326" t="s">
        <v>0</v>
      </c>
      <c r="B8326" t="s">
        <v>17529</v>
      </c>
      <c r="C8326" t="s">
        <v>13</v>
      </c>
      <c r="D8326" t="s">
        <v>4526</v>
      </c>
      <c r="E8326" t="s">
        <v>59</v>
      </c>
      <c r="F8326" t="b">
        <v>0</v>
      </c>
      <c r="G8326" t="s">
        <v>13</v>
      </c>
      <c r="H8326" s="1">
        <v>46112.793483796297</v>
      </c>
      <c r="I8326" t="b">
        <v>0</v>
      </c>
      <c r="J8326" t="b">
        <v>0</v>
      </c>
      <c r="K8326" t="s">
        <v>13</v>
      </c>
      <c r="L8326" t="s">
        <v>60</v>
      </c>
      <c r="M8326">
        <v>160000</v>
      </c>
      <c r="N8326"/>
      <c r="O8326" t="s">
        <v>11145</v>
      </c>
      <c r="P8326" t="s">
        <v>666</v>
      </c>
    </row>
    <row r="8327" spans="1:16" x14ac:dyDescent="0.35">
      <c r="A8327" t="s">
        <v>0</v>
      </c>
      <c r="B8327" t="s">
        <v>2532</v>
      </c>
      <c r="C8327" t="s">
        <v>40</v>
      </c>
      <c r="D8327" t="s">
        <v>4346</v>
      </c>
      <c r="E8327" t="s">
        <v>59</v>
      </c>
      <c r="F8327" t="b">
        <v>0</v>
      </c>
      <c r="G8327" t="s">
        <v>40</v>
      </c>
      <c r="H8327" s="1">
        <v>46112.794618055559</v>
      </c>
      <c r="I8327" t="b">
        <v>1</v>
      </c>
      <c r="J8327" t="b">
        <v>0</v>
      </c>
      <c r="K8327" t="s">
        <v>40</v>
      </c>
      <c r="L8327" t="s">
        <v>60</v>
      </c>
      <c r="M8327">
        <v>33500</v>
      </c>
      <c r="N8327"/>
      <c r="O8327" t="s">
        <v>17530</v>
      </c>
      <c r="P8327" t="s">
        <v>3177</v>
      </c>
    </row>
    <row r="8328" spans="1:16" x14ac:dyDescent="0.35">
      <c r="A8328" t="s">
        <v>0</v>
      </c>
      <c r="B8328" t="s">
        <v>3932</v>
      </c>
      <c r="C8328" t="s">
        <v>330</v>
      </c>
      <c r="D8328" t="s">
        <v>4346</v>
      </c>
      <c r="F8328" t="b">
        <v>0</v>
      </c>
      <c r="G8328" t="s">
        <v>41</v>
      </c>
      <c r="H8328" s="1">
        <v>46112.794641203713</v>
      </c>
      <c r="I8328" t="b">
        <v>1</v>
      </c>
      <c r="J8328" t="b">
        <v>0</v>
      </c>
      <c r="K8328" t="s">
        <v>41</v>
      </c>
      <c r="L8328" t="s">
        <v>74</v>
      </c>
      <c r="M8328"/>
      <c r="N8328">
        <v>40.4</v>
      </c>
      <c r="O8328" t="s">
        <v>8537</v>
      </c>
      <c r="P8328" t="s">
        <v>17531</v>
      </c>
    </row>
    <row r="8329" spans="1:16" x14ac:dyDescent="0.35">
      <c r="A8329" t="s">
        <v>8</v>
      </c>
      <c r="B8329" t="s">
        <v>1920</v>
      </c>
      <c r="C8329" t="s">
        <v>616</v>
      </c>
      <c r="D8329" t="s">
        <v>4526</v>
      </c>
      <c r="E8329" t="s">
        <v>88</v>
      </c>
      <c r="F8329" t="b">
        <v>0</v>
      </c>
      <c r="G8329" t="s">
        <v>73</v>
      </c>
      <c r="H8329" s="1">
        <v>46112.794976851852</v>
      </c>
      <c r="I8329" t="b">
        <v>0</v>
      </c>
      <c r="J8329" t="b">
        <v>0</v>
      </c>
      <c r="K8329" t="s">
        <v>41</v>
      </c>
      <c r="L8329" t="s">
        <v>74</v>
      </c>
      <c r="M8329"/>
      <c r="N8329">
        <v>62.5</v>
      </c>
      <c r="O8329" t="s">
        <v>3926</v>
      </c>
      <c r="P8329" t="s">
        <v>17532</v>
      </c>
    </row>
    <row r="8330" spans="1:16" x14ac:dyDescent="0.35">
      <c r="A8330" t="s">
        <v>8</v>
      </c>
      <c r="B8330" t="s">
        <v>17533</v>
      </c>
      <c r="C8330" t="s">
        <v>76</v>
      </c>
      <c r="D8330" t="s">
        <v>584</v>
      </c>
      <c r="E8330" t="s">
        <v>59</v>
      </c>
      <c r="F8330" t="b">
        <v>1</v>
      </c>
      <c r="G8330" t="s">
        <v>41</v>
      </c>
      <c r="H8330" s="1">
        <v>46112.796076388891</v>
      </c>
      <c r="I8330" t="b">
        <v>0</v>
      </c>
      <c r="J8330" t="b">
        <v>1</v>
      </c>
      <c r="K8330" t="s">
        <v>41</v>
      </c>
      <c r="L8330" t="s">
        <v>74</v>
      </c>
      <c r="M8330"/>
      <c r="N8330">
        <v>17.5</v>
      </c>
      <c r="O8330" t="s">
        <v>584</v>
      </c>
      <c r="P8330" t="s">
        <v>17534</v>
      </c>
    </row>
    <row r="8331" spans="1:16" x14ac:dyDescent="0.35">
      <c r="A8331" t="s">
        <v>0</v>
      </c>
      <c r="B8331" t="s">
        <v>17535</v>
      </c>
      <c r="C8331" t="s">
        <v>81</v>
      </c>
      <c r="D8331" t="s">
        <v>4868</v>
      </c>
      <c r="E8331" t="s">
        <v>59</v>
      </c>
      <c r="F8331" t="b">
        <v>0</v>
      </c>
      <c r="G8331" t="s">
        <v>77</v>
      </c>
      <c r="H8331" s="1">
        <v>46112.834837962961</v>
      </c>
      <c r="I8331" t="b">
        <v>0</v>
      </c>
      <c r="J8331" t="b">
        <v>0</v>
      </c>
      <c r="K8331" t="s">
        <v>41</v>
      </c>
      <c r="L8331" t="s">
        <v>60</v>
      </c>
      <c r="M8331">
        <v>110000</v>
      </c>
      <c r="N8331"/>
      <c r="O8331" t="s">
        <v>17536</v>
      </c>
      <c r="P8331" t="s">
        <v>17537</v>
      </c>
    </row>
    <row r="8332" spans="1:16" x14ac:dyDescent="0.35">
      <c r="A8332" t="s">
        <v>6</v>
      </c>
      <c r="B8332" t="s">
        <v>6</v>
      </c>
      <c r="C8332" t="s">
        <v>1131</v>
      </c>
      <c r="D8332" t="s">
        <v>4526</v>
      </c>
      <c r="E8332" t="s">
        <v>88</v>
      </c>
      <c r="F8332" t="b">
        <v>0</v>
      </c>
      <c r="G8332" t="s">
        <v>89</v>
      </c>
      <c r="H8332" s="1">
        <v>46112.834872685176</v>
      </c>
      <c r="I8332" t="b">
        <v>0</v>
      </c>
      <c r="J8332" t="b">
        <v>0</v>
      </c>
      <c r="K8332" t="s">
        <v>41</v>
      </c>
      <c r="L8332" t="s">
        <v>74</v>
      </c>
      <c r="M8332"/>
      <c r="N8332">
        <v>60</v>
      </c>
      <c r="O8332" t="s">
        <v>105</v>
      </c>
      <c r="P8332" t="s">
        <v>17538</v>
      </c>
    </row>
    <row r="8333" spans="1:16" x14ac:dyDescent="0.35">
      <c r="A8333" t="s">
        <v>4</v>
      </c>
      <c r="B8333" t="s">
        <v>17539</v>
      </c>
      <c r="C8333" t="s">
        <v>112</v>
      </c>
      <c r="D8333" t="s">
        <v>2360</v>
      </c>
      <c r="E8333" t="s">
        <v>59</v>
      </c>
      <c r="F8333" t="b">
        <v>0</v>
      </c>
      <c r="G8333" t="s">
        <v>77</v>
      </c>
      <c r="H8333" s="1">
        <v>46112.83803240741</v>
      </c>
      <c r="I8333" t="b">
        <v>0</v>
      </c>
      <c r="J8333" t="b">
        <v>1</v>
      </c>
      <c r="K8333" t="s">
        <v>41</v>
      </c>
      <c r="L8333" t="s">
        <v>60</v>
      </c>
      <c r="M8333">
        <v>267500</v>
      </c>
      <c r="N8333"/>
      <c r="O8333" t="s">
        <v>17540</v>
      </c>
      <c r="P8333" t="s">
        <v>17541</v>
      </c>
    </row>
    <row r="8334" spans="1:16" x14ac:dyDescent="0.35">
      <c r="A8334" t="s">
        <v>0</v>
      </c>
      <c r="B8334" t="s">
        <v>17542</v>
      </c>
      <c r="C8334" t="s">
        <v>76</v>
      </c>
      <c r="D8334" t="s">
        <v>4630</v>
      </c>
      <c r="E8334" t="s">
        <v>59</v>
      </c>
      <c r="F8334" t="b">
        <v>1</v>
      </c>
      <c r="G8334" t="s">
        <v>41</v>
      </c>
      <c r="H8334" s="1">
        <v>46112.877986111111</v>
      </c>
      <c r="I8334" t="b">
        <v>0</v>
      </c>
      <c r="J8334" t="b">
        <v>0</v>
      </c>
      <c r="K8334" t="s">
        <v>41</v>
      </c>
      <c r="L8334" t="s">
        <v>60</v>
      </c>
      <c r="M8334">
        <v>85000</v>
      </c>
      <c r="N8334"/>
      <c r="O8334" t="s">
        <v>17479</v>
      </c>
      <c r="P8334" t="s">
        <v>310</v>
      </c>
    </row>
    <row r="8335" spans="1:16" x14ac:dyDescent="0.35">
      <c r="A8335" t="s">
        <v>2</v>
      </c>
      <c r="B8335" t="s">
        <v>191</v>
      </c>
      <c r="C8335" t="s">
        <v>616</v>
      </c>
      <c r="D8335" t="s">
        <v>4526</v>
      </c>
      <c r="E8335" t="s">
        <v>59</v>
      </c>
      <c r="F8335" t="b">
        <v>0</v>
      </c>
      <c r="G8335" t="s">
        <v>73</v>
      </c>
      <c r="H8335" s="1">
        <v>46112.878136574072</v>
      </c>
      <c r="I8335" t="b">
        <v>0</v>
      </c>
      <c r="J8335" t="b">
        <v>1</v>
      </c>
      <c r="K8335" t="s">
        <v>41</v>
      </c>
      <c r="L8335" t="s">
        <v>60</v>
      </c>
      <c r="M8335">
        <v>209000</v>
      </c>
      <c r="N8335"/>
      <c r="O8335" t="s">
        <v>98</v>
      </c>
      <c r="P8335" t="s">
        <v>3601</v>
      </c>
    </row>
    <row r="8336" spans="1:16" x14ac:dyDescent="0.35">
      <c r="A8336" t="s">
        <v>1</v>
      </c>
      <c r="B8336" t="s">
        <v>17543</v>
      </c>
      <c r="C8336" t="s">
        <v>901</v>
      </c>
      <c r="D8336" t="s">
        <v>4346</v>
      </c>
      <c r="E8336" t="s">
        <v>59</v>
      </c>
      <c r="F8336" t="b">
        <v>0</v>
      </c>
      <c r="G8336" t="s">
        <v>77</v>
      </c>
      <c r="H8336" s="1">
        <v>46112.879467592589</v>
      </c>
      <c r="I8336" t="b">
        <v>0</v>
      </c>
      <c r="J8336" t="b">
        <v>0</v>
      </c>
      <c r="K8336" t="s">
        <v>41</v>
      </c>
      <c r="L8336" t="s">
        <v>74</v>
      </c>
      <c r="M8336"/>
      <c r="N8336">
        <v>80</v>
      </c>
      <c r="O8336" t="s">
        <v>2224</v>
      </c>
      <c r="P8336" t="s">
        <v>17544</v>
      </c>
    </row>
    <row r="8337" spans="1:16" x14ac:dyDescent="0.35">
      <c r="A8337" t="s">
        <v>1</v>
      </c>
      <c r="B8337" t="s">
        <v>17545</v>
      </c>
      <c r="C8337" t="s">
        <v>190</v>
      </c>
      <c r="D8337" t="s">
        <v>4526</v>
      </c>
      <c r="E8337" t="s">
        <v>88</v>
      </c>
      <c r="F8337" t="b">
        <v>0</v>
      </c>
      <c r="G8337" t="s">
        <v>73</v>
      </c>
      <c r="H8337" s="1">
        <v>46112.879606481481</v>
      </c>
      <c r="I8337" t="b">
        <v>1</v>
      </c>
      <c r="J8337" t="b">
        <v>0</v>
      </c>
      <c r="K8337" t="s">
        <v>41</v>
      </c>
      <c r="L8337" t="s">
        <v>74</v>
      </c>
      <c r="M8337"/>
      <c r="N8337">
        <v>67.5</v>
      </c>
      <c r="O8337" t="s">
        <v>7261</v>
      </c>
      <c r="P8337" t="s">
        <v>17546</v>
      </c>
    </row>
    <row r="8338" spans="1:16" x14ac:dyDescent="0.35">
      <c r="A8338" t="s">
        <v>5</v>
      </c>
      <c r="B8338" t="s">
        <v>17547</v>
      </c>
      <c r="C8338" t="s">
        <v>396</v>
      </c>
      <c r="D8338" t="s">
        <v>4346</v>
      </c>
      <c r="E8338" t="s">
        <v>59</v>
      </c>
      <c r="F8338" t="b">
        <v>0</v>
      </c>
      <c r="G8338" t="s">
        <v>89</v>
      </c>
      <c r="H8338" s="1">
        <v>46112.879629629628</v>
      </c>
      <c r="I8338" t="b">
        <v>0</v>
      </c>
      <c r="J8338" t="b">
        <v>1</v>
      </c>
      <c r="K8338" t="s">
        <v>41</v>
      </c>
      <c r="L8338" t="s">
        <v>74</v>
      </c>
      <c r="M8338"/>
      <c r="N8338">
        <v>41.905000000000001</v>
      </c>
      <c r="O8338" t="s">
        <v>4492</v>
      </c>
      <c r="P8338" t="s">
        <v>17488</v>
      </c>
    </row>
    <row r="8339" spans="1:16" x14ac:dyDescent="0.35">
      <c r="A8339" t="s">
        <v>1</v>
      </c>
      <c r="B8339" t="s">
        <v>17548</v>
      </c>
      <c r="C8339" t="s">
        <v>246</v>
      </c>
      <c r="D8339" t="s">
        <v>4346</v>
      </c>
      <c r="E8339" t="s">
        <v>59</v>
      </c>
      <c r="F8339" t="b">
        <v>0</v>
      </c>
      <c r="G8339" t="s">
        <v>65</v>
      </c>
      <c r="H8339" s="1">
        <v>46112.879629629628</v>
      </c>
      <c r="I8339" t="b">
        <v>0</v>
      </c>
      <c r="J8339" t="b">
        <v>0</v>
      </c>
      <c r="K8339" t="s">
        <v>41</v>
      </c>
      <c r="L8339" t="s">
        <v>60</v>
      </c>
      <c r="M8339">
        <v>130000</v>
      </c>
      <c r="N8339"/>
      <c r="O8339" t="s">
        <v>480</v>
      </c>
      <c r="P8339" t="s">
        <v>2303</v>
      </c>
    </row>
    <row r="8340" spans="1:16" x14ac:dyDescent="0.35">
      <c r="A8340" t="s">
        <v>1</v>
      </c>
      <c r="B8340" t="s">
        <v>17549</v>
      </c>
      <c r="C8340" t="s">
        <v>167</v>
      </c>
      <c r="D8340" t="s">
        <v>4346</v>
      </c>
      <c r="E8340" t="s">
        <v>59</v>
      </c>
      <c r="F8340" t="b">
        <v>0</v>
      </c>
      <c r="G8340" t="s">
        <v>77</v>
      </c>
      <c r="H8340" s="1">
        <v>46112.879710648151</v>
      </c>
      <c r="I8340" t="b">
        <v>0</v>
      </c>
      <c r="J8340" t="b">
        <v>1</v>
      </c>
      <c r="K8340" t="s">
        <v>41</v>
      </c>
      <c r="L8340" t="s">
        <v>60</v>
      </c>
      <c r="M8340">
        <v>207500</v>
      </c>
      <c r="N8340"/>
      <c r="O8340" t="s">
        <v>17550</v>
      </c>
      <c r="P8340" t="s">
        <v>17192</v>
      </c>
    </row>
    <row r="8341" spans="1:16" x14ac:dyDescent="0.35">
      <c r="A8341" t="s">
        <v>1</v>
      </c>
      <c r="B8341" t="s">
        <v>17551</v>
      </c>
      <c r="C8341" t="s">
        <v>162</v>
      </c>
      <c r="D8341" t="s">
        <v>4526</v>
      </c>
      <c r="E8341" t="s">
        <v>59</v>
      </c>
      <c r="F8341" t="b">
        <v>0</v>
      </c>
      <c r="G8341" t="s">
        <v>73</v>
      </c>
      <c r="H8341" s="1">
        <v>46112.919803240737</v>
      </c>
      <c r="I8341" t="b">
        <v>0</v>
      </c>
      <c r="J8341" t="b">
        <v>0</v>
      </c>
      <c r="K8341" t="s">
        <v>41</v>
      </c>
      <c r="L8341" t="s">
        <v>60</v>
      </c>
      <c r="M8341">
        <v>157500</v>
      </c>
      <c r="N8341"/>
      <c r="O8341" t="s">
        <v>12435</v>
      </c>
      <c r="P8341" t="s">
        <v>17552</v>
      </c>
    </row>
    <row r="8342" spans="1:16" x14ac:dyDescent="0.35">
      <c r="A8342" t="s">
        <v>3</v>
      </c>
      <c r="B8342" t="s">
        <v>9621</v>
      </c>
      <c r="C8342" t="s">
        <v>2432</v>
      </c>
      <c r="D8342" t="s">
        <v>2360</v>
      </c>
      <c r="E8342" t="s">
        <v>59</v>
      </c>
      <c r="F8342" t="b">
        <v>0</v>
      </c>
      <c r="G8342" t="s">
        <v>89</v>
      </c>
      <c r="H8342" s="1">
        <v>46112.95988425926</v>
      </c>
      <c r="I8342" t="b">
        <v>1</v>
      </c>
      <c r="J8342" t="b">
        <v>0</v>
      </c>
      <c r="K8342" t="s">
        <v>41</v>
      </c>
      <c r="L8342" t="s">
        <v>74</v>
      </c>
      <c r="M8342"/>
      <c r="N8342">
        <v>52.5</v>
      </c>
      <c r="O8342" t="s">
        <v>4222</v>
      </c>
      <c r="P8342" t="s">
        <v>283</v>
      </c>
    </row>
    <row r="8343" spans="1:16" x14ac:dyDescent="0.35">
      <c r="A8343" t="s">
        <v>3</v>
      </c>
      <c r="B8343" t="s">
        <v>1769</v>
      </c>
      <c r="C8343" t="s">
        <v>4765</v>
      </c>
      <c r="D8343" t="s">
        <v>17553</v>
      </c>
      <c r="E8343" t="s">
        <v>59</v>
      </c>
      <c r="F8343" t="b">
        <v>0</v>
      </c>
      <c r="G8343" t="s">
        <v>40</v>
      </c>
      <c r="H8343" s="1">
        <v>46112.961435185192</v>
      </c>
      <c r="I8343" t="b">
        <v>1</v>
      </c>
      <c r="J8343" t="b">
        <v>0</v>
      </c>
      <c r="K8343" t="s">
        <v>40</v>
      </c>
      <c r="L8343" t="s">
        <v>60</v>
      </c>
      <c r="M8343">
        <v>57500</v>
      </c>
      <c r="N8343"/>
      <c r="O8343" t="s">
        <v>11433</v>
      </c>
      <c r="P8343" t="s">
        <v>17554</v>
      </c>
    </row>
    <row r="8344" spans="1:16" x14ac:dyDescent="0.35">
      <c r="A8344" t="s">
        <v>0</v>
      </c>
      <c r="B8344" t="s">
        <v>10925</v>
      </c>
      <c r="C8344" t="s">
        <v>246</v>
      </c>
      <c r="D8344" t="s">
        <v>4526</v>
      </c>
      <c r="E8344" t="s">
        <v>59</v>
      </c>
      <c r="F8344" t="b">
        <v>0</v>
      </c>
      <c r="G8344" t="s">
        <v>65</v>
      </c>
      <c r="H8344" s="1">
        <v>46112.961562500001</v>
      </c>
      <c r="I8344" t="b">
        <v>0</v>
      </c>
      <c r="J8344" t="b">
        <v>1</v>
      </c>
      <c r="K8344" t="s">
        <v>41</v>
      </c>
      <c r="L8344" t="s">
        <v>60</v>
      </c>
      <c r="M8344">
        <v>71973.2</v>
      </c>
      <c r="N8344"/>
      <c r="O8344" t="s">
        <v>3636</v>
      </c>
      <c r="P8344" t="s">
        <v>3856</v>
      </c>
    </row>
    <row r="8345" spans="1:16" x14ac:dyDescent="0.35">
      <c r="A8345" t="s">
        <v>0</v>
      </c>
      <c r="B8345" t="s">
        <v>17555</v>
      </c>
      <c r="C8345" t="s">
        <v>10318</v>
      </c>
      <c r="D8345" t="s">
        <v>6200</v>
      </c>
      <c r="E8345" t="s">
        <v>59</v>
      </c>
      <c r="F8345" t="b">
        <v>0</v>
      </c>
      <c r="G8345" t="s">
        <v>68</v>
      </c>
      <c r="H8345" s="1">
        <v>46113.001597222217</v>
      </c>
      <c r="I8345" t="b">
        <v>1</v>
      </c>
      <c r="J8345" t="b">
        <v>1</v>
      </c>
      <c r="K8345" t="s">
        <v>41</v>
      </c>
      <c r="L8345" t="s">
        <v>60</v>
      </c>
      <c r="M8345">
        <v>88582</v>
      </c>
      <c r="N8345"/>
      <c r="O8345" t="s">
        <v>17556</v>
      </c>
      <c r="P8345" t="s">
        <v>196</v>
      </c>
    </row>
    <row r="8346" spans="1:16" x14ac:dyDescent="0.35">
      <c r="A8346" t="s">
        <v>6</v>
      </c>
      <c r="B8346" t="s">
        <v>17557</v>
      </c>
      <c r="C8346" t="s">
        <v>3318</v>
      </c>
      <c r="D8346" t="s">
        <v>2360</v>
      </c>
      <c r="E8346" t="s">
        <v>59</v>
      </c>
      <c r="F8346" t="b">
        <v>0</v>
      </c>
      <c r="G8346" t="s">
        <v>65</v>
      </c>
      <c r="H8346" s="1">
        <v>46113.003136574072</v>
      </c>
      <c r="I8346" t="b">
        <v>0</v>
      </c>
      <c r="J8346" t="b">
        <v>0</v>
      </c>
      <c r="K8346" t="s">
        <v>41</v>
      </c>
      <c r="L8346" t="s">
        <v>60</v>
      </c>
      <c r="M8346">
        <v>116155</v>
      </c>
      <c r="N8346"/>
      <c r="O8346" t="s">
        <v>17558</v>
      </c>
      <c r="P8346" t="s">
        <v>17559</v>
      </c>
    </row>
    <row r="8347" spans="1:16" x14ac:dyDescent="0.35">
      <c r="A8347" t="s">
        <v>2</v>
      </c>
      <c r="B8347" t="s">
        <v>17560</v>
      </c>
      <c r="C8347" t="s">
        <v>3318</v>
      </c>
      <c r="D8347" t="s">
        <v>2360</v>
      </c>
      <c r="E8347" t="s">
        <v>59</v>
      </c>
      <c r="F8347" t="b">
        <v>0</v>
      </c>
      <c r="G8347" t="s">
        <v>65</v>
      </c>
      <c r="H8347" s="1">
        <v>46113.003136574072</v>
      </c>
      <c r="I8347" t="b">
        <v>0</v>
      </c>
      <c r="J8347" t="b">
        <v>0</v>
      </c>
      <c r="K8347" t="s">
        <v>41</v>
      </c>
      <c r="L8347" t="s">
        <v>60</v>
      </c>
      <c r="M8347">
        <v>100635</v>
      </c>
      <c r="N8347"/>
      <c r="O8347" t="s">
        <v>17558</v>
      </c>
      <c r="P8347" t="s">
        <v>17561</v>
      </c>
    </row>
    <row r="8348" spans="1:16" x14ac:dyDescent="0.35">
      <c r="A8348" t="s">
        <v>0</v>
      </c>
      <c r="B8348" t="s">
        <v>17562</v>
      </c>
      <c r="C8348" t="s">
        <v>13664</v>
      </c>
      <c r="D8348" t="s">
        <v>4526</v>
      </c>
      <c r="E8348" t="s">
        <v>59</v>
      </c>
      <c r="F8348" t="b">
        <v>0</v>
      </c>
      <c r="G8348" t="s">
        <v>40</v>
      </c>
      <c r="H8348" s="1">
        <v>46113.00440972222</v>
      </c>
      <c r="I8348" t="b">
        <v>0</v>
      </c>
      <c r="J8348" t="b">
        <v>0</v>
      </c>
      <c r="K8348" t="s">
        <v>40</v>
      </c>
      <c r="L8348" t="s">
        <v>60</v>
      </c>
      <c r="M8348">
        <v>41244.5</v>
      </c>
      <c r="N8348"/>
      <c r="O8348" t="s">
        <v>17563</v>
      </c>
      <c r="P8348" t="s">
        <v>219</v>
      </c>
    </row>
    <row r="8349" spans="1:16" x14ac:dyDescent="0.35">
      <c r="A8349" t="s">
        <v>4</v>
      </c>
      <c r="B8349" t="s">
        <v>17564</v>
      </c>
      <c r="C8349" t="s">
        <v>507</v>
      </c>
      <c r="D8349" t="s">
        <v>2360</v>
      </c>
      <c r="E8349" t="s">
        <v>59</v>
      </c>
      <c r="F8349" t="b">
        <v>0</v>
      </c>
      <c r="G8349" t="s">
        <v>89</v>
      </c>
      <c r="H8349" s="1">
        <v>46113.004629629628</v>
      </c>
      <c r="I8349" t="b">
        <v>1</v>
      </c>
      <c r="J8349" t="b">
        <v>1</v>
      </c>
      <c r="K8349" t="s">
        <v>41</v>
      </c>
      <c r="L8349" t="s">
        <v>60</v>
      </c>
      <c r="M8349">
        <v>130000</v>
      </c>
      <c r="N8349"/>
      <c r="O8349" t="s">
        <v>17565</v>
      </c>
      <c r="P8349" t="s">
        <v>17566</v>
      </c>
    </row>
    <row r="8350" spans="1:16" x14ac:dyDescent="0.35">
      <c r="A8350" t="s">
        <v>0</v>
      </c>
      <c r="B8350" t="s">
        <v>17567</v>
      </c>
      <c r="C8350" t="s">
        <v>1038</v>
      </c>
      <c r="D8350" t="s">
        <v>4346</v>
      </c>
      <c r="E8350" t="s">
        <v>59</v>
      </c>
      <c r="F8350" t="b">
        <v>0</v>
      </c>
      <c r="G8350" t="s">
        <v>73</v>
      </c>
      <c r="H8350" s="1">
        <v>46113.043171296304</v>
      </c>
      <c r="I8350" t="b">
        <v>0</v>
      </c>
      <c r="J8350" t="b">
        <v>1</v>
      </c>
      <c r="K8350" t="s">
        <v>41</v>
      </c>
      <c r="L8350" t="s">
        <v>60</v>
      </c>
      <c r="M8350">
        <v>90000</v>
      </c>
      <c r="N8350"/>
      <c r="O8350" t="s">
        <v>2850</v>
      </c>
      <c r="P8350" t="s">
        <v>9553</v>
      </c>
    </row>
    <row r="8351" spans="1:16" x14ac:dyDescent="0.35">
      <c r="A8351" t="s">
        <v>2</v>
      </c>
      <c r="B8351" t="s">
        <v>17568</v>
      </c>
      <c r="C8351" t="s">
        <v>420</v>
      </c>
      <c r="D8351" t="s">
        <v>5721</v>
      </c>
      <c r="E8351" t="s">
        <v>59</v>
      </c>
      <c r="F8351" t="b">
        <v>0</v>
      </c>
      <c r="G8351" t="s">
        <v>65</v>
      </c>
      <c r="H8351" s="1">
        <v>46113.253553240742</v>
      </c>
      <c r="I8351" t="b">
        <v>0</v>
      </c>
      <c r="J8351" t="b">
        <v>1</v>
      </c>
      <c r="K8351" t="s">
        <v>41</v>
      </c>
      <c r="L8351" t="s">
        <v>60</v>
      </c>
      <c r="M8351">
        <v>85000</v>
      </c>
      <c r="N8351"/>
      <c r="O8351" t="s">
        <v>9518</v>
      </c>
      <c r="P8351" t="s">
        <v>17569</v>
      </c>
    </row>
    <row r="8352" spans="1:16" x14ac:dyDescent="0.35">
      <c r="A8352" t="s">
        <v>2</v>
      </c>
      <c r="B8352" t="s">
        <v>17570</v>
      </c>
      <c r="C8352" t="s">
        <v>76</v>
      </c>
      <c r="D8352" t="s">
        <v>5721</v>
      </c>
      <c r="E8352" t="s">
        <v>59</v>
      </c>
      <c r="F8352" t="b">
        <v>1</v>
      </c>
      <c r="G8352" t="s">
        <v>41</v>
      </c>
      <c r="H8352" s="1">
        <v>46113.254629629628</v>
      </c>
      <c r="I8352" t="b">
        <v>0</v>
      </c>
      <c r="J8352" t="b">
        <v>1</v>
      </c>
      <c r="K8352" t="s">
        <v>41</v>
      </c>
      <c r="L8352" t="s">
        <v>60</v>
      </c>
      <c r="M8352">
        <v>120000</v>
      </c>
      <c r="N8352"/>
      <c r="O8352" t="s">
        <v>2674</v>
      </c>
      <c r="P8352" t="s">
        <v>1493</v>
      </c>
    </row>
    <row r="8353" spans="1:16" x14ac:dyDescent="0.35">
      <c r="A8353" t="s">
        <v>8</v>
      </c>
      <c r="B8353" t="s">
        <v>17571</v>
      </c>
      <c r="C8353" t="s">
        <v>41</v>
      </c>
      <c r="D8353" t="s">
        <v>4526</v>
      </c>
      <c r="E8353" t="s">
        <v>59</v>
      </c>
      <c r="F8353" t="b">
        <v>0</v>
      </c>
      <c r="G8353" t="s">
        <v>41</v>
      </c>
      <c r="H8353" s="1">
        <v>46113.254629629628</v>
      </c>
      <c r="I8353" t="b">
        <v>0</v>
      </c>
      <c r="J8353" t="b">
        <v>0</v>
      </c>
      <c r="K8353" t="s">
        <v>41</v>
      </c>
      <c r="L8353" t="s">
        <v>60</v>
      </c>
      <c r="M8353">
        <v>182500</v>
      </c>
      <c r="N8353"/>
      <c r="O8353" t="s">
        <v>10582</v>
      </c>
    </row>
    <row r="8354" spans="1:16" x14ac:dyDescent="0.35">
      <c r="A8354" t="s">
        <v>3</v>
      </c>
      <c r="B8354" t="s">
        <v>17572</v>
      </c>
      <c r="C8354" t="s">
        <v>79</v>
      </c>
      <c r="D8354" t="s">
        <v>5493</v>
      </c>
      <c r="E8354" t="s">
        <v>59</v>
      </c>
      <c r="F8354" t="b">
        <v>0</v>
      </c>
      <c r="G8354" t="s">
        <v>77</v>
      </c>
      <c r="H8354" s="1">
        <v>46113.29383101852</v>
      </c>
      <c r="I8354" t="b">
        <v>0</v>
      </c>
      <c r="J8354" t="b">
        <v>1</v>
      </c>
      <c r="K8354" t="s">
        <v>41</v>
      </c>
      <c r="L8354" t="s">
        <v>60</v>
      </c>
      <c r="M8354">
        <v>143000</v>
      </c>
      <c r="N8354"/>
      <c r="O8354" t="s">
        <v>784</v>
      </c>
      <c r="P8354" t="s">
        <v>17573</v>
      </c>
    </row>
    <row r="8355" spans="1:16" x14ac:dyDescent="0.35">
      <c r="A8355" t="s">
        <v>4</v>
      </c>
      <c r="B8355" t="s">
        <v>17574</v>
      </c>
      <c r="C8355" t="s">
        <v>500</v>
      </c>
      <c r="D8355" t="s">
        <v>2360</v>
      </c>
      <c r="E8355" t="s">
        <v>59</v>
      </c>
      <c r="F8355" t="b">
        <v>0</v>
      </c>
      <c r="G8355" t="s">
        <v>13</v>
      </c>
      <c r="H8355" s="1">
        <v>46113.296863425923</v>
      </c>
      <c r="I8355" t="b">
        <v>0</v>
      </c>
      <c r="J8355" t="b">
        <v>0</v>
      </c>
      <c r="K8355" t="s">
        <v>13</v>
      </c>
      <c r="L8355" t="s">
        <v>60</v>
      </c>
      <c r="M8355">
        <v>220000</v>
      </c>
      <c r="N8355"/>
      <c r="O8355" t="s">
        <v>17575</v>
      </c>
      <c r="P8355" t="s">
        <v>17576</v>
      </c>
    </row>
    <row r="8356" spans="1:16" x14ac:dyDescent="0.35">
      <c r="A8356" t="s">
        <v>3</v>
      </c>
      <c r="B8356" t="s">
        <v>17577</v>
      </c>
      <c r="C8356" t="s">
        <v>81</v>
      </c>
      <c r="D8356" t="s">
        <v>4526</v>
      </c>
      <c r="E8356" t="s">
        <v>59</v>
      </c>
      <c r="F8356" t="b">
        <v>0</v>
      </c>
      <c r="G8356" t="s">
        <v>77</v>
      </c>
      <c r="H8356" s="1">
        <v>46113.335578703707</v>
      </c>
      <c r="I8356" t="b">
        <v>0</v>
      </c>
      <c r="J8356" t="b">
        <v>1</v>
      </c>
      <c r="K8356" t="s">
        <v>41</v>
      </c>
      <c r="L8356" t="s">
        <v>60</v>
      </c>
      <c r="M8356">
        <v>195000</v>
      </c>
      <c r="N8356"/>
      <c r="O8356" t="s">
        <v>17578</v>
      </c>
      <c r="P8356" t="s">
        <v>3903</v>
      </c>
    </row>
    <row r="8357" spans="1:16" x14ac:dyDescent="0.35">
      <c r="A8357" t="s">
        <v>0</v>
      </c>
      <c r="B8357" t="s">
        <v>130</v>
      </c>
      <c r="C8357" t="s">
        <v>39</v>
      </c>
      <c r="D8357" t="s">
        <v>4346</v>
      </c>
      <c r="E8357" t="s">
        <v>59</v>
      </c>
      <c r="F8357" t="b">
        <v>0</v>
      </c>
      <c r="G8357" t="s">
        <v>39</v>
      </c>
      <c r="H8357" s="1">
        <v>46113.336736111109</v>
      </c>
      <c r="I8357" t="b">
        <v>1</v>
      </c>
      <c r="J8357" t="b">
        <v>0</v>
      </c>
      <c r="K8357" t="s">
        <v>39</v>
      </c>
      <c r="L8357" t="s">
        <v>74</v>
      </c>
      <c r="M8357"/>
      <c r="N8357">
        <v>392.5</v>
      </c>
      <c r="O8357" t="s">
        <v>17579</v>
      </c>
    </row>
    <row r="8358" spans="1:16" x14ac:dyDescent="0.35">
      <c r="A8358" t="s">
        <v>2</v>
      </c>
      <c r="B8358" t="s">
        <v>17580</v>
      </c>
      <c r="C8358" t="s">
        <v>79</v>
      </c>
      <c r="D8358" t="s">
        <v>4346</v>
      </c>
      <c r="E8358" t="s">
        <v>59</v>
      </c>
      <c r="F8358" t="b">
        <v>0</v>
      </c>
      <c r="G8358" t="s">
        <v>77</v>
      </c>
      <c r="H8358" s="1">
        <v>46113.336828703701</v>
      </c>
      <c r="I8358" t="b">
        <v>0</v>
      </c>
      <c r="J8358" t="b">
        <v>1</v>
      </c>
      <c r="K8358" t="s">
        <v>41</v>
      </c>
      <c r="L8358" t="s">
        <v>60</v>
      </c>
      <c r="M8358">
        <v>235000</v>
      </c>
      <c r="N8358"/>
      <c r="O8358" t="s">
        <v>1990</v>
      </c>
      <c r="P8358" t="s">
        <v>310</v>
      </c>
    </row>
    <row r="8359" spans="1:16" x14ac:dyDescent="0.35">
      <c r="A8359" t="s">
        <v>2</v>
      </c>
      <c r="B8359" t="s">
        <v>17581</v>
      </c>
      <c r="C8359" t="s">
        <v>142</v>
      </c>
      <c r="D8359" t="s">
        <v>5493</v>
      </c>
      <c r="E8359" t="s">
        <v>59</v>
      </c>
      <c r="F8359" t="b">
        <v>0</v>
      </c>
      <c r="G8359" t="s">
        <v>65</v>
      </c>
      <c r="H8359" s="1">
        <v>46113.336875000001</v>
      </c>
      <c r="I8359" t="b">
        <v>0</v>
      </c>
      <c r="J8359" t="b">
        <v>0</v>
      </c>
      <c r="K8359" t="s">
        <v>41</v>
      </c>
      <c r="L8359" t="s">
        <v>60</v>
      </c>
      <c r="M8359">
        <v>98000</v>
      </c>
      <c r="N8359"/>
      <c r="O8359" t="s">
        <v>17582</v>
      </c>
      <c r="P8359" t="s">
        <v>310</v>
      </c>
    </row>
    <row r="8360" spans="1:16" x14ac:dyDescent="0.35">
      <c r="A8360" t="s">
        <v>1</v>
      </c>
      <c r="B8360" t="s">
        <v>17583</v>
      </c>
      <c r="C8360" t="s">
        <v>422</v>
      </c>
      <c r="D8360" t="s">
        <v>5493</v>
      </c>
      <c r="E8360" t="s">
        <v>59</v>
      </c>
      <c r="F8360" t="b">
        <v>0</v>
      </c>
      <c r="G8360" t="s">
        <v>65</v>
      </c>
      <c r="H8360" s="1">
        <v>46113.338136574072</v>
      </c>
      <c r="I8360" t="b">
        <v>0</v>
      </c>
      <c r="J8360" t="b">
        <v>0</v>
      </c>
      <c r="K8360" t="s">
        <v>41</v>
      </c>
      <c r="L8360" t="s">
        <v>60</v>
      </c>
      <c r="M8360">
        <v>151000</v>
      </c>
      <c r="N8360"/>
      <c r="O8360" t="s">
        <v>17584</v>
      </c>
      <c r="P8360" t="s">
        <v>17585</v>
      </c>
    </row>
    <row r="8361" spans="1:16" x14ac:dyDescent="0.35">
      <c r="A8361" t="s">
        <v>5</v>
      </c>
      <c r="B8361" t="s">
        <v>17586</v>
      </c>
      <c r="C8361" t="s">
        <v>13</v>
      </c>
      <c r="D8361" t="s">
        <v>5721</v>
      </c>
      <c r="E8361" t="s">
        <v>59</v>
      </c>
      <c r="F8361" t="b">
        <v>0</v>
      </c>
      <c r="G8361" t="s">
        <v>13</v>
      </c>
      <c r="H8361" s="1">
        <v>46113.338518518518</v>
      </c>
      <c r="I8361" t="b">
        <v>1</v>
      </c>
      <c r="J8361" t="b">
        <v>0</v>
      </c>
      <c r="K8361" t="s">
        <v>13</v>
      </c>
      <c r="L8361" t="s">
        <v>60</v>
      </c>
      <c r="M8361">
        <v>145000</v>
      </c>
      <c r="N8361"/>
      <c r="O8361" t="s">
        <v>14864</v>
      </c>
      <c r="P8361" t="s">
        <v>17587</v>
      </c>
    </row>
    <row r="8362" spans="1:16" x14ac:dyDescent="0.35">
      <c r="A8362" t="s">
        <v>1</v>
      </c>
      <c r="B8362" t="s">
        <v>17588</v>
      </c>
      <c r="C8362" t="s">
        <v>13</v>
      </c>
      <c r="D8362" t="s">
        <v>5721</v>
      </c>
      <c r="E8362" t="s">
        <v>59</v>
      </c>
      <c r="F8362" t="b">
        <v>0</v>
      </c>
      <c r="G8362" t="s">
        <v>13</v>
      </c>
      <c r="H8362" s="1">
        <v>46113.338518518518</v>
      </c>
      <c r="I8362" t="b">
        <v>1</v>
      </c>
      <c r="J8362" t="b">
        <v>0</v>
      </c>
      <c r="K8362" t="s">
        <v>13</v>
      </c>
      <c r="L8362" t="s">
        <v>60</v>
      </c>
      <c r="M8362">
        <v>66800</v>
      </c>
      <c r="N8362"/>
      <c r="O8362" t="s">
        <v>14008</v>
      </c>
      <c r="P8362" t="s">
        <v>14009</v>
      </c>
    </row>
    <row r="8363" spans="1:16" x14ac:dyDescent="0.35">
      <c r="A8363" t="s">
        <v>1</v>
      </c>
      <c r="B8363" t="s">
        <v>17589</v>
      </c>
      <c r="C8363" t="s">
        <v>5795</v>
      </c>
      <c r="D8363" t="s">
        <v>4526</v>
      </c>
      <c r="E8363" t="s">
        <v>59</v>
      </c>
      <c r="F8363" t="b">
        <v>0</v>
      </c>
      <c r="G8363" t="s">
        <v>40</v>
      </c>
      <c r="H8363" s="1">
        <v>46113.339560185188</v>
      </c>
      <c r="I8363" t="b">
        <v>0</v>
      </c>
      <c r="J8363" t="b">
        <v>0</v>
      </c>
      <c r="K8363" t="s">
        <v>40</v>
      </c>
      <c r="L8363" t="s">
        <v>60</v>
      </c>
      <c r="M8363">
        <v>55000</v>
      </c>
      <c r="N8363"/>
      <c r="O8363" t="s">
        <v>17590</v>
      </c>
      <c r="P8363" t="s">
        <v>17591</v>
      </c>
    </row>
    <row r="8364" spans="1:16" x14ac:dyDescent="0.35">
      <c r="A8364" t="s">
        <v>1</v>
      </c>
      <c r="B8364" t="s">
        <v>17592</v>
      </c>
      <c r="C8364" t="s">
        <v>6956</v>
      </c>
      <c r="D8364" t="s">
        <v>4526</v>
      </c>
      <c r="E8364" t="s">
        <v>59</v>
      </c>
      <c r="F8364" t="b">
        <v>0</v>
      </c>
      <c r="G8364" t="s">
        <v>40</v>
      </c>
      <c r="H8364" s="1">
        <v>46113.339687500003</v>
      </c>
      <c r="I8364" t="b">
        <v>0</v>
      </c>
      <c r="J8364" t="b">
        <v>0</v>
      </c>
      <c r="K8364" t="s">
        <v>40</v>
      </c>
      <c r="L8364" t="s">
        <v>60</v>
      </c>
      <c r="M8364">
        <v>100000</v>
      </c>
      <c r="N8364"/>
      <c r="O8364" t="s">
        <v>17593</v>
      </c>
    </row>
    <row r="8365" spans="1:16" x14ac:dyDescent="0.35">
      <c r="A8365" t="s">
        <v>5</v>
      </c>
      <c r="B8365" t="s">
        <v>5</v>
      </c>
      <c r="C8365" t="s">
        <v>17594</v>
      </c>
      <c r="D8365" t="s">
        <v>4346</v>
      </c>
      <c r="E8365" t="s">
        <v>59</v>
      </c>
      <c r="F8365" t="b">
        <v>0</v>
      </c>
      <c r="G8365" t="s">
        <v>68</v>
      </c>
      <c r="H8365" s="1">
        <v>46113.379745370366</v>
      </c>
      <c r="I8365" t="b">
        <v>0</v>
      </c>
      <c r="J8365" t="b">
        <v>0</v>
      </c>
      <c r="K8365" t="s">
        <v>41</v>
      </c>
      <c r="L8365" t="s">
        <v>60</v>
      </c>
      <c r="M8365">
        <v>80837.065000000002</v>
      </c>
      <c r="N8365"/>
      <c r="O8365" t="s">
        <v>17595</v>
      </c>
      <c r="P8365" t="s">
        <v>17596</v>
      </c>
    </row>
    <row r="8366" spans="1:16" x14ac:dyDescent="0.35">
      <c r="A8366" t="s">
        <v>1</v>
      </c>
      <c r="B8366" t="s">
        <v>17597</v>
      </c>
      <c r="C8366" t="s">
        <v>172</v>
      </c>
      <c r="D8366" t="s">
        <v>4526</v>
      </c>
      <c r="E8366" t="s">
        <v>59</v>
      </c>
      <c r="F8366" t="b">
        <v>0</v>
      </c>
      <c r="G8366" t="s">
        <v>68</v>
      </c>
      <c r="H8366" s="1">
        <v>46113.379745370366</v>
      </c>
      <c r="I8366" t="b">
        <v>1</v>
      </c>
      <c r="J8366" t="b">
        <v>1</v>
      </c>
      <c r="K8366" t="s">
        <v>41</v>
      </c>
      <c r="L8366" t="s">
        <v>60</v>
      </c>
      <c r="M8366">
        <v>150000</v>
      </c>
      <c r="N8366"/>
      <c r="O8366" t="s">
        <v>307</v>
      </c>
      <c r="P8366" t="s">
        <v>17598</v>
      </c>
    </row>
    <row r="8367" spans="1:16" x14ac:dyDescent="0.35">
      <c r="A8367" t="s">
        <v>1</v>
      </c>
      <c r="B8367" t="s">
        <v>17599</v>
      </c>
      <c r="C8367" t="s">
        <v>998</v>
      </c>
      <c r="D8367" t="s">
        <v>4346</v>
      </c>
      <c r="E8367" t="s">
        <v>59</v>
      </c>
      <c r="F8367" t="b">
        <v>0</v>
      </c>
      <c r="G8367" t="s">
        <v>65</v>
      </c>
      <c r="H8367" s="1">
        <v>46113.37976851852</v>
      </c>
      <c r="I8367" t="b">
        <v>0</v>
      </c>
      <c r="J8367" t="b">
        <v>1</v>
      </c>
      <c r="K8367" t="s">
        <v>41</v>
      </c>
      <c r="L8367" t="s">
        <v>60</v>
      </c>
      <c r="M8367">
        <v>171500</v>
      </c>
      <c r="N8367"/>
      <c r="O8367" t="s">
        <v>1172</v>
      </c>
      <c r="P8367" t="s">
        <v>17600</v>
      </c>
    </row>
    <row r="8368" spans="1:16" x14ac:dyDescent="0.35">
      <c r="A8368" t="s">
        <v>1</v>
      </c>
      <c r="B8368" t="s">
        <v>17601</v>
      </c>
      <c r="C8368" t="s">
        <v>958</v>
      </c>
      <c r="D8368" t="s">
        <v>4346</v>
      </c>
      <c r="E8368" t="s">
        <v>59</v>
      </c>
      <c r="F8368" t="b">
        <v>0</v>
      </c>
      <c r="G8368" t="s">
        <v>65</v>
      </c>
      <c r="H8368" s="1">
        <v>46113.37976851852</v>
      </c>
      <c r="I8368" t="b">
        <v>0</v>
      </c>
      <c r="J8368" t="b">
        <v>0</v>
      </c>
      <c r="K8368" t="s">
        <v>41</v>
      </c>
      <c r="L8368" t="s">
        <v>60</v>
      </c>
      <c r="M8368">
        <v>79076.5</v>
      </c>
      <c r="N8368"/>
      <c r="O8368" t="s">
        <v>9487</v>
      </c>
      <c r="P8368" t="s">
        <v>208</v>
      </c>
    </row>
    <row r="8369" spans="1:16" x14ac:dyDescent="0.35">
      <c r="A8369" t="s">
        <v>1</v>
      </c>
      <c r="B8369" t="s">
        <v>17602</v>
      </c>
      <c r="C8369" t="s">
        <v>1369</v>
      </c>
      <c r="D8369" t="s">
        <v>5493</v>
      </c>
      <c r="E8369" t="s">
        <v>59</v>
      </c>
      <c r="F8369" t="b">
        <v>0</v>
      </c>
      <c r="G8369" t="s">
        <v>65</v>
      </c>
      <c r="H8369" s="1">
        <v>46113.379849537043</v>
      </c>
      <c r="I8369" t="b">
        <v>0</v>
      </c>
      <c r="J8369" t="b">
        <v>1</v>
      </c>
      <c r="K8369" t="s">
        <v>41</v>
      </c>
      <c r="L8369" t="s">
        <v>60</v>
      </c>
      <c r="M8369">
        <v>107500</v>
      </c>
      <c r="N8369"/>
      <c r="O8369" t="s">
        <v>13370</v>
      </c>
      <c r="P8369" t="s">
        <v>85</v>
      </c>
    </row>
    <row r="8370" spans="1:16" x14ac:dyDescent="0.35">
      <c r="A8370" t="s">
        <v>4</v>
      </c>
      <c r="B8370" t="s">
        <v>17603</v>
      </c>
      <c r="C8370" t="s">
        <v>955</v>
      </c>
      <c r="D8370" t="s">
        <v>5102</v>
      </c>
      <c r="E8370" t="s">
        <v>59</v>
      </c>
      <c r="F8370" t="b">
        <v>0</v>
      </c>
      <c r="G8370" t="s">
        <v>13</v>
      </c>
      <c r="H8370" s="1">
        <v>46113.380185185182</v>
      </c>
      <c r="I8370" t="b">
        <v>0</v>
      </c>
      <c r="J8370" t="b">
        <v>0</v>
      </c>
      <c r="K8370" t="s">
        <v>13</v>
      </c>
      <c r="L8370" t="s">
        <v>60</v>
      </c>
      <c r="M8370">
        <v>159000</v>
      </c>
      <c r="N8370"/>
      <c r="O8370" t="s">
        <v>13572</v>
      </c>
      <c r="P8370" t="s">
        <v>17604</v>
      </c>
    </row>
    <row r="8371" spans="1:16" x14ac:dyDescent="0.35">
      <c r="A8371" t="s">
        <v>0</v>
      </c>
      <c r="B8371" t="s">
        <v>17605</v>
      </c>
      <c r="C8371" t="s">
        <v>1279</v>
      </c>
      <c r="D8371" t="s">
        <v>2360</v>
      </c>
      <c r="E8371" t="s">
        <v>59</v>
      </c>
      <c r="F8371" t="b">
        <v>0</v>
      </c>
      <c r="G8371" t="s">
        <v>68</v>
      </c>
      <c r="H8371" s="1">
        <v>46113.418842592589</v>
      </c>
      <c r="I8371" t="b">
        <v>1</v>
      </c>
      <c r="J8371" t="b">
        <v>1</v>
      </c>
      <c r="K8371" t="s">
        <v>41</v>
      </c>
      <c r="L8371" t="s">
        <v>74</v>
      </c>
      <c r="M8371"/>
      <c r="N8371">
        <v>20.234999999999999</v>
      </c>
      <c r="O8371" t="s">
        <v>12197</v>
      </c>
      <c r="P8371" t="s">
        <v>283</v>
      </c>
    </row>
    <row r="8372" spans="1:16" x14ac:dyDescent="0.35">
      <c r="A8372" t="s">
        <v>2</v>
      </c>
      <c r="B8372" t="s">
        <v>17606</v>
      </c>
      <c r="C8372" t="s">
        <v>3692</v>
      </c>
      <c r="D8372" t="s">
        <v>4625</v>
      </c>
      <c r="E8372" t="s">
        <v>59</v>
      </c>
      <c r="F8372" t="b">
        <v>0</v>
      </c>
      <c r="G8372" t="s">
        <v>77</v>
      </c>
      <c r="H8372" s="1">
        <v>46113.420266203713</v>
      </c>
      <c r="I8372" t="b">
        <v>0</v>
      </c>
      <c r="J8372" t="b">
        <v>0</v>
      </c>
      <c r="K8372" t="s">
        <v>41</v>
      </c>
      <c r="L8372" t="s">
        <v>74</v>
      </c>
      <c r="M8372"/>
      <c r="N8372">
        <v>50</v>
      </c>
      <c r="O8372" t="s">
        <v>1556</v>
      </c>
      <c r="P8372" t="s">
        <v>4058</v>
      </c>
    </row>
    <row r="8373" spans="1:16" x14ac:dyDescent="0.35">
      <c r="A8373" t="s">
        <v>1</v>
      </c>
      <c r="B8373" t="s">
        <v>512</v>
      </c>
      <c r="C8373" t="s">
        <v>157</v>
      </c>
      <c r="D8373" t="s">
        <v>2360</v>
      </c>
      <c r="E8373" t="s">
        <v>59</v>
      </c>
      <c r="F8373" t="b">
        <v>0</v>
      </c>
      <c r="G8373" t="s">
        <v>77</v>
      </c>
      <c r="H8373" s="1">
        <v>46113.421400462961</v>
      </c>
      <c r="I8373" t="b">
        <v>0</v>
      </c>
      <c r="J8373" t="b">
        <v>1</v>
      </c>
      <c r="K8373" t="s">
        <v>41</v>
      </c>
      <c r="L8373" t="s">
        <v>60</v>
      </c>
      <c r="M8373">
        <v>175500</v>
      </c>
      <c r="N8373"/>
      <c r="O8373" t="s">
        <v>424</v>
      </c>
      <c r="P8373" t="s">
        <v>16221</v>
      </c>
    </row>
    <row r="8374" spans="1:16" x14ac:dyDescent="0.35">
      <c r="A8374" t="s">
        <v>1</v>
      </c>
      <c r="B8374" t="s">
        <v>4857</v>
      </c>
      <c r="C8374" t="s">
        <v>657</v>
      </c>
      <c r="D8374" t="s">
        <v>2360</v>
      </c>
      <c r="E8374" t="s">
        <v>59</v>
      </c>
      <c r="F8374" t="b">
        <v>0</v>
      </c>
      <c r="G8374" t="s">
        <v>77</v>
      </c>
      <c r="H8374" s="1">
        <v>46113.421435185177</v>
      </c>
      <c r="I8374" t="b">
        <v>0</v>
      </c>
      <c r="J8374" t="b">
        <v>1</v>
      </c>
      <c r="K8374" t="s">
        <v>41</v>
      </c>
      <c r="L8374" t="s">
        <v>60</v>
      </c>
      <c r="M8374">
        <v>135000</v>
      </c>
      <c r="N8374"/>
      <c r="O8374" t="s">
        <v>3622</v>
      </c>
      <c r="P8374" t="s">
        <v>17607</v>
      </c>
    </row>
    <row r="8375" spans="1:16" x14ac:dyDescent="0.35">
      <c r="A8375" t="s">
        <v>1</v>
      </c>
      <c r="B8375" t="s">
        <v>1</v>
      </c>
      <c r="C8375" t="s">
        <v>17608</v>
      </c>
      <c r="D8375" t="s">
        <v>2360</v>
      </c>
      <c r="E8375" t="s">
        <v>59</v>
      </c>
      <c r="F8375" t="b">
        <v>0</v>
      </c>
      <c r="G8375" t="s">
        <v>73</v>
      </c>
      <c r="H8375" s="1">
        <v>46113.421446759261</v>
      </c>
      <c r="I8375" t="b">
        <v>1</v>
      </c>
      <c r="J8375" t="b">
        <v>1</v>
      </c>
      <c r="K8375" t="s">
        <v>41</v>
      </c>
      <c r="L8375" t="s">
        <v>60</v>
      </c>
      <c r="M8375">
        <v>127000</v>
      </c>
      <c r="N8375"/>
      <c r="O8375" t="s">
        <v>17609</v>
      </c>
      <c r="P8375" t="s">
        <v>17610</v>
      </c>
    </row>
    <row r="8376" spans="1:16" x14ac:dyDescent="0.35">
      <c r="A8376" t="s">
        <v>1</v>
      </c>
      <c r="B8376" t="s">
        <v>358</v>
      </c>
      <c r="C8376" t="s">
        <v>121</v>
      </c>
      <c r="D8376" t="s">
        <v>4526</v>
      </c>
      <c r="E8376" t="s">
        <v>59</v>
      </c>
      <c r="F8376" t="b">
        <v>0</v>
      </c>
      <c r="G8376" t="s">
        <v>68</v>
      </c>
      <c r="H8376" s="1">
        <v>46113.463078703702</v>
      </c>
      <c r="I8376" t="b">
        <v>0</v>
      </c>
      <c r="J8376" t="b">
        <v>1</v>
      </c>
      <c r="K8376" t="s">
        <v>41</v>
      </c>
      <c r="L8376" t="s">
        <v>74</v>
      </c>
      <c r="M8376"/>
      <c r="N8376">
        <v>32.5</v>
      </c>
      <c r="O8376" t="s">
        <v>222</v>
      </c>
      <c r="P8376" t="s">
        <v>11038</v>
      </c>
    </row>
    <row r="8377" spans="1:16" x14ac:dyDescent="0.35">
      <c r="A8377" t="s">
        <v>1</v>
      </c>
      <c r="B8377" t="s">
        <v>1</v>
      </c>
      <c r="C8377" t="s">
        <v>4765</v>
      </c>
      <c r="D8377" t="s">
        <v>4587</v>
      </c>
      <c r="E8377" t="s">
        <v>59</v>
      </c>
      <c r="F8377" t="b">
        <v>0</v>
      </c>
      <c r="G8377" t="s">
        <v>40</v>
      </c>
      <c r="H8377" s="1">
        <v>46113.464525462958</v>
      </c>
      <c r="I8377" t="b">
        <v>1</v>
      </c>
      <c r="J8377" t="b">
        <v>0</v>
      </c>
      <c r="K8377" t="s">
        <v>40</v>
      </c>
      <c r="L8377" t="s">
        <v>60</v>
      </c>
      <c r="M8377">
        <v>37500</v>
      </c>
      <c r="N8377"/>
      <c r="O8377" t="s">
        <v>15915</v>
      </c>
      <c r="P8377" t="s">
        <v>17611</v>
      </c>
    </row>
    <row r="8378" spans="1:16" x14ac:dyDescent="0.35">
      <c r="A8378" t="s">
        <v>2</v>
      </c>
      <c r="B8378" t="s">
        <v>17612</v>
      </c>
      <c r="C8378" t="s">
        <v>40</v>
      </c>
      <c r="D8378" t="s">
        <v>4526</v>
      </c>
      <c r="E8378" t="s">
        <v>59</v>
      </c>
      <c r="F8378" t="b">
        <v>0</v>
      </c>
      <c r="G8378" t="s">
        <v>40</v>
      </c>
      <c r="H8378" s="1">
        <v>46113.50340277778</v>
      </c>
      <c r="I8378" t="b">
        <v>1</v>
      </c>
      <c r="J8378" t="b">
        <v>0</v>
      </c>
      <c r="K8378" t="s">
        <v>40</v>
      </c>
      <c r="L8378" t="s">
        <v>60</v>
      </c>
      <c r="M8378">
        <v>62500</v>
      </c>
      <c r="N8378"/>
      <c r="O8378" t="s">
        <v>1043</v>
      </c>
      <c r="P8378" t="s">
        <v>728</v>
      </c>
    </row>
    <row r="8379" spans="1:16" x14ac:dyDescent="0.35">
      <c r="A8379" t="s">
        <v>1</v>
      </c>
      <c r="B8379" t="s">
        <v>6230</v>
      </c>
      <c r="C8379" t="s">
        <v>76</v>
      </c>
      <c r="D8379" t="s">
        <v>17613</v>
      </c>
      <c r="E8379" t="s">
        <v>59</v>
      </c>
      <c r="F8379" t="b">
        <v>1</v>
      </c>
      <c r="G8379" t="s">
        <v>13</v>
      </c>
      <c r="H8379" s="1">
        <v>46113.505162037043</v>
      </c>
      <c r="I8379" t="b">
        <v>1</v>
      </c>
      <c r="J8379" t="b">
        <v>0</v>
      </c>
      <c r="K8379" t="s">
        <v>13</v>
      </c>
      <c r="L8379" t="s">
        <v>60</v>
      </c>
      <c r="M8379">
        <v>140000</v>
      </c>
      <c r="N8379"/>
      <c r="O8379" t="s">
        <v>17614</v>
      </c>
      <c r="P8379" t="s">
        <v>17615</v>
      </c>
    </row>
    <row r="8380" spans="1:16" x14ac:dyDescent="0.35">
      <c r="A8380" t="s">
        <v>0</v>
      </c>
      <c r="B8380" t="s">
        <v>17616</v>
      </c>
      <c r="C8380" t="s">
        <v>2100</v>
      </c>
      <c r="D8380" t="s">
        <v>4346</v>
      </c>
      <c r="E8380" t="s">
        <v>59</v>
      </c>
      <c r="F8380" t="b">
        <v>0</v>
      </c>
      <c r="G8380" t="s">
        <v>65</v>
      </c>
      <c r="H8380" s="1">
        <v>46113.543877314813</v>
      </c>
      <c r="I8380" t="b">
        <v>1</v>
      </c>
      <c r="J8380" t="b">
        <v>1</v>
      </c>
      <c r="K8380" t="s">
        <v>41</v>
      </c>
      <c r="L8380" t="s">
        <v>60</v>
      </c>
      <c r="M8380">
        <v>63000</v>
      </c>
      <c r="N8380"/>
      <c r="O8380" t="s">
        <v>17617</v>
      </c>
    </row>
    <row r="8381" spans="1:16" x14ac:dyDescent="0.35">
      <c r="A8381" t="s">
        <v>0</v>
      </c>
      <c r="B8381" t="s">
        <v>17618</v>
      </c>
      <c r="C8381" t="s">
        <v>382</v>
      </c>
      <c r="D8381" t="s">
        <v>4526</v>
      </c>
      <c r="E8381" t="s">
        <v>59</v>
      </c>
      <c r="F8381" t="b">
        <v>0</v>
      </c>
      <c r="G8381" t="s">
        <v>77</v>
      </c>
      <c r="H8381" s="1">
        <v>46113.543912037043</v>
      </c>
      <c r="I8381" t="b">
        <v>0</v>
      </c>
      <c r="J8381" t="b">
        <v>0</v>
      </c>
      <c r="K8381" t="s">
        <v>41</v>
      </c>
      <c r="L8381" t="s">
        <v>74</v>
      </c>
      <c r="M8381"/>
      <c r="N8381">
        <v>47</v>
      </c>
      <c r="O8381" t="s">
        <v>3394</v>
      </c>
      <c r="P8381" t="s">
        <v>1482</v>
      </c>
    </row>
    <row r="8382" spans="1:16" x14ac:dyDescent="0.35">
      <c r="A8382" t="s">
        <v>0</v>
      </c>
      <c r="B8382" t="s">
        <v>17619</v>
      </c>
      <c r="C8382" t="s">
        <v>566</v>
      </c>
      <c r="D8382" t="s">
        <v>4346</v>
      </c>
      <c r="E8382" t="s">
        <v>59</v>
      </c>
      <c r="F8382" t="b">
        <v>0</v>
      </c>
      <c r="G8382" t="s">
        <v>65</v>
      </c>
      <c r="H8382" s="1">
        <v>46113.543923611112</v>
      </c>
      <c r="I8382" t="b">
        <v>0</v>
      </c>
      <c r="J8382" t="b">
        <v>1</v>
      </c>
      <c r="K8382" t="s">
        <v>41</v>
      </c>
      <c r="L8382" t="s">
        <v>60</v>
      </c>
      <c r="M8382">
        <v>95000</v>
      </c>
      <c r="N8382"/>
      <c r="O8382" t="s">
        <v>17620</v>
      </c>
      <c r="P8382" t="s">
        <v>2568</v>
      </c>
    </row>
    <row r="8383" spans="1:16" x14ac:dyDescent="0.35">
      <c r="A8383" t="s">
        <v>2</v>
      </c>
      <c r="B8383" t="s">
        <v>3985</v>
      </c>
      <c r="C8383" t="s">
        <v>76</v>
      </c>
      <c r="D8383" t="s">
        <v>4526</v>
      </c>
      <c r="E8383" t="s">
        <v>59</v>
      </c>
      <c r="F8383" t="b">
        <v>1</v>
      </c>
      <c r="G8383" t="s">
        <v>41</v>
      </c>
      <c r="H8383" s="1">
        <v>46113.545115740737</v>
      </c>
      <c r="I8383" t="b">
        <v>0</v>
      </c>
      <c r="J8383" t="b">
        <v>0</v>
      </c>
      <c r="K8383" t="s">
        <v>41</v>
      </c>
      <c r="L8383" t="s">
        <v>60</v>
      </c>
      <c r="M8383">
        <v>82500</v>
      </c>
      <c r="N8383"/>
      <c r="O8383" t="s">
        <v>105</v>
      </c>
      <c r="P8383" t="s">
        <v>17621</v>
      </c>
    </row>
    <row r="8384" spans="1:16" x14ac:dyDescent="0.35">
      <c r="A8384" t="s">
        <v>3</v>
      </c>
      <c r="B8384" t="s">
        <v>17622</v>
      </c>
      <c r="C8384" t="s">
        <v>41</v>
      </c>
      <c r="D8384" t="s">
        <v>4526</v>
      </c>
      <c r="E8384" t="s">
        <v>59</v>
      </c>
      <c r="F8384" t="b">
        <v>0</v>
      </c>
      <c r="G8384" t="s">
        <v>41</v>
      </c>
      <c r="H8384" s="1">
        <v>46113.545115740737</v>
      </c>
      <c r="I8384" t="b">
        <v>0</v>
      </c>
      <c r="J8384" t="b">
        <v>0</v>
      </c>
      <c r="K8384" t="s">
        <v>41</v>
      </c>
      <c r="L8384" t="s">
        <v>60</v>
      </c>
      <c r="M8384">
        <v>325000</v>
      </c>
      <c r="N8384"/>
      <c r="O8384" t="s">
        <v>1053</v>
      </c>
      <c r="P8384" t="s">
        <v>462</v>
      </c>
    </row>
    <row r="8385" spans="1:16" x14ac:dyDescent="0.35">
      <c r="A8385" t="s">
        <v>2</v>
      </c>
      <c r="B8385" t="s">
        <v>12733</v>
      </c>
      <c r="C8385" t="s">
        <v>76</v>
      </c>
      <c r="D8385" t="s">
        <v>4526</v>
      </c>
      <c r="E8385" t="s">
        <v>59</v>
      </c>
      <c r="F8385" t="b">
        <v>1</v>
      </c>
      <c r="G8385" t="s">
        <v>65</v>
      </c>
      <c r="H8385" s="1">
        <v>46113.545208333337</v>
      </c>
      <c r="I8385" t="b">
        <v>1</v>
      </c>
      <c r="J8385" t="b">
        <v>0</v>
      </c>
      <c r="K8385" t="s">
        <v>41</v>
      </c>
      <c r="L8385" t="s">
        <v>74</v>
      </c>
      <c r="M8385"/>
      <c r="N8385">
        <v>29</v>
      </c>
      <c r="O8385" t="s">
        <v>6034</v>
      </c>
      <c r="P8385" t="s">
        <v>17623</v>
      </c>
    </row>
    <row r="8386" spans="1:16" x14ac:dyDescent="0.35">
      <c r="A8386" t="s">
        <v>8</v>
      </c>
      <c r="B8386" t="s">
        <v>17624</v>
      </c>
      <c r="C8386" t="s">
        <v>40</v>
      </c>
      <c r="D8386" t="s">
        <v>4526</v>
      </c>
      <c r="E8386" t="s">
        <v>88</v>
      </c>
      <c r="F8386" t="b">
        <v>0</v>
      </c>
      <c r="G8386" t="s">
        <v>40</v>
      </c>
      <c r="H8386" s="1">
        <v>46113.546284722222</v>
      </c>
      <c r="I8386" t="b">
        <v>0</v>
      </c>
      <c r="J8386" t="b">
        <v>0</v>
      </c>
      <c r="K8386" t="s">
        <v>40</v>
      </c>
      <c r="L8386" t="s">
        <v>60</v>
      </c>
      <c r="M8386">
        <v>95000</v>
      </c>
      <c r="N8386"/>
      <c r="O8386" t="s">
        <v>6657</v>
      </c>
    </row>
    <row r="8387" spans="1:16" x14ac:dyDescent="0.35">
      <c r="A8387" t="s">
        <v>2</v>
      </c>
      <c r="B8387" t="s">
        <v>17625</v>
      </c>
      <c r="C8387" t="s">
        <v>41</v>
      </c>
      <c r="D8387" t="s">
        <v>4526</v>
      </c>
      <c r="E8387" t="s">
        <v>59</v>
      </c>
      <c r="F8387" t="b">
        <v>0</v>
      </c>
      <c r="G8387" t="s">
        <v>41</v>
      </c>
      <c r="H8387" s="1">
        <v>46113.546296296299</v>
      </c>
      <c r="I8387" t="b">
        <v>0</v>
      </c>
      <c r="J8387" t="b">
        <v>1</v>
      </c>
      <c r="K8387" t="s">
        <v>41</v>
      </c>
      <c r="L8387" t="s">
        <v>60</v>
      </c>
      <c r="M8387">
        <v>500000</v>
      </c>
      <c r="N8387"/>
      <c r="O8387" t="s">
        <v>3208</v>
      </c>
      <c r="P8387" t="s">
        <v>208</v>
      </c>
    </row>
    <row r="8388" spans="1:16" x14ac:dyDescent="0.35">
      <c r="A8388" t="s">
        <v>5</v>
      </c>
      <c r="B8388" t="s">
        <v>17485</v>
      </c>
      <c r="C8388" t="s">
        <v>489</v>
      </c>
      <c r="D8388" t="s">
        <v>17626</v>
      </c>
      <c r="E8388" t="s">
        <v>59</v>
      </c>
      <c r="F8388" t="b">
        <v>0</v>
      </c>
      <c r="G8388" t="s">
        <v>77</v>
      </c>
      <c r="H8388" s="1">
        <v>46113.546400462961</v>
      </c>
      <c r="I8388" t="b">
        <v>0</v>
      </c>
      <c r="J8388" t="b">
        <v>1</v>
      </c>
      <c r="K8388" t="s">
        <v>41</v>
      </c>
      <c r="L8388" t="s">
        <v>60</v>
      </c>
      <c r="M8388">
        <v>157000</v>
      </c>
      <c r="N8388"/>
      <c r="O8388" t="s">
        <v>250</v>
      </c>
      <c r="P8388" t="s">
        <v>17486</v>
      </c>
    </row>
    <row r="8389" spans="1:16" x14ac:dyDescent="0.35">
      <c r="A8389" t="s">
        <v>1</v>
      </c>
      <c r="B8389" t="s">
        <v>17627</v>
      </c>
      <c r="C8389" t="s">
        <v>40</v>
      </c>
      <c r="D8389" t="s">
        <v>482</v>
      </c>
      <c r="E8389" t="s">
        <v>59</v>
      </c>
      <c r="F8389" t="b">
        <v>0</v>
      </c>
      <c r="G8389" t="s">
        <v>40</v>
      </c>
      <c r="H8389" s="1">
        <v>46113.547824074078</v>
      </c>
      <c r="I8389" t="b">
        <v>1</v>
      </c>
      <c r="J8389" t="b">
        <v>0</v>
      </c>
      <c r="K8389" t="s">
        <v>40</v>
      </c>
      <c r="L8389" t="s">
        <v>60</v>
      </c>
      <c r="M8389">
        <v>35000</v>
      </c>
      <c r="N8389"/>
      <c r="O8389" t="s">
        <v>7142</v>
      </c>
      <c r="P8389" t="s">
        <v>17628</v>
      </c>
    </row>
    <row r="8390" spans="1:16" x14ac:dyDescent="0.35">
      <c r="A8390" t="s">
        <v>1</v>
      </c>
      <c r="B8390" t="s">
        <v>277</v>
      </c>
      <c r="C8390" t="s">
        <v>6744</v>
      </c>
      <c r="D8390" t="s">
        <v>4526</v>
      </c>
      <c r="E8390" t="s">
        <v>59</v>
      </c>
      <c r="F8390" t="b">
        <v>0</v>
      </c>
      <c r="G8390" t="s">
        <v>40</v>
      </c>
      <c r="H8390" s="1">
        <v>46113.547847222217</v>
      </c>
      <c r="I8390" t="b">
        <v>0</v>
      </c>
      <c r="J8390" t="b">
        <v>0</v>
      </c>
      <c r="K8390" t="s">
        <v>40</v>
      </c>
      <c r="L8390" t="s">
        <v>60</v>
      </c>
      <c r="M8390">
        <v>95000</v>
      </c>
      <c r="N8390"/>
      <c r="O8390" t="s">
        <v>17629</v>
      </c>
      <c r="P8390" t="s">
        <v>17630</v>
      </c>
    </row>
    <row r="8391" spans="1:16" x14ac:dyDescent="0.35">
      <c r="A8391" t="s">
        <v>7</v>
      </c>
      <c r="B8391" t="s">
        <v>13868</v>
      </c>
      <c r="C8391" t="s">
        <v>922</v>
      </c>
      <c r="D8391" t="s">
        <v>4346</v>
      </c>
      <c r="E8391" t="s">
        <v>59</v>
      </c>
      <c r="F8391" t="b">
        <v>0</v>
      </c>
      <c r="G8391" t="s">
        <v>68</v>
      </c>
      <c r="H8391" s="1">
        <v>46113.585497685177</v>
      </c>
      <c r="I8391" t="b">
        <v>0</v>
      </c>
      <c r="J8391" t="b">
        <v>1</v>
      </c>
      <c r="K8391" t="s">
        <v>41</v>
      </c>
      <c r="L8391" t="s">
        <v>60</v>
      </c>
      <c r="M8391">
        <v>125000</v>
      </c>
      <c r="N8391"/>
      <c r="O8391" t="s">
        <v>588</v>
      </c>
      <c r="P8391" t="s">
        <v>10091</v>
      </c>
    </row>
    <row r="8392" spans="1:16" x14ac:dyDescent="0.35">
      <c r="A8392" t="s">
        <v>3</v>
      </c>
      <c r="B8392" t="s">
        <v>17631</v>
      </c>
      <c r="C8392" t="s">
        <v>598</v>
      </c>
      <c r="D8392" t="s">
        <v>4526</v>
      </c>
      <c r="E8392" t="s">
        <v>59</v>
      </c>
      <c r="F8392" t="b">
        <v>0</v>
      </c>
      <c r="G8392" t="s">
        <v>65</v>
      </c>
      <c r="H8392" s="1">
        <v>46113.585497685177</v>
      </c>
      <c r="I8392" t="b">
        <v>0</v>
      </c>
      <c r="J8392" t="b">
        <v>1</v>
      </c>
      <c r="K8392" t="s">
        <v>41</v>
      </c>
      <c r="L8392" t="s">
        <v>60</v>
      </c>
      <c r="M8392">
        <v>59250</v>
      </c>
      <c r="N8392"/>
      <c r="O8392" t="s">
        <v>745</v>
      </c>
      <c r="P8392" t="s">
        <v>1492</v>
      </c>
    </row>
    <row r="8393" spans="1:16" x14ac:dyDescent="0.35">
      <c r="A8393" t="s">
        <v>0</v>
      </c>
      <c r="B8393" t="s">
        <v>17632</v>
      </c>
      <c r="C8393" t="s">
        <v>75</v>
      </c>
      <c r="D8393" t="s">
        <v>4346</v>
      </c>
      <c r="E8393" t="s">
        <v>59</v>
      </c>
      <c r="F8393" t="b">
        <v>0</v>
      </c>
      <c r="G8393" t="s">
        <v>65</v>
      </c>
      <c r="H8393" s="1">
        <v>46113.58556712963</v>
      </c>
      <c r="I8393" t="b">
        <v>0</v>
      </c>
      <c r="J8393" t="b">
        <v>0</v>
      </c>
      <c r="K8393" t="s">
        <v>41</v>
      </c>
      <c r="L8393" t="s">
        <v>60</v>
      </c>
      <c r="M8393">
        <v>167500</v>
      </c>
      <c r="N8393"/>
      <c r="O8393" t="s">
        <v>17633</v>
      </c>
      <c r="P8393" t="s">
        <v>875</v>
      </c>
    </row>
    <row r="8394" spans="1:16" x14ac:dyDescent="0.35">
      <c r="A8394" t="s">
        <v>0</v>
      </c>
      <c r="B8394" t="s">
        <v>0</v>
      </c>
      <c r="C8394" t="s">
        <v>7144</v>
      </c>
      <c r="D8394" t="s">
        <v>8664</v>
      </c>
      <c r="F8394" t="b">
        <v>0</v>
      </c>
      <c r="G8394" t="s">
        <v>40</v>
      </c>
      <c r="H8394" s="1">
        <v>46113.628425925926</v>
      </c>
      <c r="I8394" t="b">
        <v>1</v>
      </c>
      <c r="J8394" t="b">
        <v>0</v>
      </c>
      <c r="K8394" t="s">
        <v>40</v>
      </c>
      <c r="L8394" t="s">
        <v>74</v>
      </c>
      <c r="M8394"/>
      <c r="N8394">
        <v>19</v>
      </c>
      <c r="O8394" t="s">
        <v>17634</v>
      </c>
      <c r="P8394" t="s">
        <v>325</v>
      </c>
    </row>
    <row r="8395" spans="1:16" x14ac:dyDescent="0.35">
      <c r="A8395" t="s">
        <v>2</v>
      </c>
      <c r="B8395" t="s">
        <v>17635</v>
      </c>
      <c r="C8395" t="s">
        <v>4074</v>
      </c>
      <c r="D8395" t="s">
        <v>4526</v>
      </c>
      <c r="E8395" t="s">
        <v>88</v>
      </c>
      <c r="F8395" t="b">
        <v>0</v>
      </c>
      <c r="G8395" t="s">
        <v>68</v>
      </c>
      <c r="H8395" s="1">
        <v>46113.628506944442</v>
      </c>
      <c r="I8395" t="b">
        <v>0</v>
      </c>
      <c r="J8395" t="b">
        <v>0</v>
      </c>
      <c r="K8395" t="s">
        <v>41</v>
      </c>
      <c r="L8395" t="s">
        <v>74</v>
      </c>
      <c r="M8395"/>
      <c r="N8395">
        <v>60.5</v>
      </c>
      <c r="O8395" t="s">
        <v>671</v>
      </c>
      <c r="P8395" t="s">
        <v>17636</v>
      </c>
    </row>
    <row r="8396" spans="1:16" x14ac:dyDescent="0.35">
      <c r="A8396" t="s">
        <v>2</v>
      </c>
      <c r="B8396" t="s">
        <v>17637</v>
      </c>
      <c r="C8396" t="s">
        <v>2687</v>
      </c>
      <c r="D8396" t="s">
        <v>7523</v>
      </c>
      <c r="E8396" t="s">
        <v>59</v>
      </c>
      <c r="F8396" t="b">
        <v>0</v>
      </c>
      <c r="G8396" t="s">
        <v>77</v>
      </c>
      <c r="H8396" s="1">
        <v>46113.628576388888</v>
      </c>
      <c r="I8396" t="b">
        <v>0</v>
      </c>
      <c r="J8396" t="b">
        <v>0</v>
      </c>
      <c r="K8396" t="s">
        <v>41</v>
      </c>
      <c r="L8396" t="s">
        <v>60</v>
      </c>
      <c r="M8396">
        <v>130000</v>
      </c>
      <c r="N8396"/>
      <c r="O8396" t="s">
        <v>16283</v>
      </c>
      <c r="P8396" t="s">
        <v>17638</v>
      </c>
    </row>
    <row r="8397" spans="1:16" x14ac:dyDescent="0.35">
      <c r="A8397" t="s">
        <v>7</v>
      </c>
      <c r="B8397" t="s">
        <v>17639</v>
      </c>
      <c r="C8397" t="s">
        <v>40</v>
      </c>
      <c r="D8397" t="s">
        <v>4526</v>
      </c>
      <c r="E8397" t="s">
        <v>59</v>
      </c>
      <c r="F8397" t="b">
        <v>0</v>
      </c>
      <c r="G8397" t="s">
        <v>40</v>
      </c>
      <c r="H8397" s="1">
        <v>46113.629618055558</v>
      </c>
      <c r="I8397" t="b">
        <v>0</v>
      </c>
      <c r="J8397" t="b">
        <v>0</v>
      </c>
      <c r="K8397" t="s">
        <v>40</v>
      </c>
      <c r="L8397" t="s">
        <v>60</v>
      </c>
      <c r="M8397">
        <v>52500</v>
      </c>
      <c r="N8397"/>
      <c r="O8397" t="s">
        <v>17640</v>
      </c>
      <c r="P8397" t="s">
        <v>17641</v>
      </c>
    </row>
    <row r="8398" spans="1:16" x14ac:dyDescent="0.35">
      <c r="A8398" t="s">
        <v>1</v>
      </c>
      <c r="B8398" t="s">
        <v>17642</v>
      </c>
      <c r="C8398" t="s">
        <v>6081</v>
      </c>
      <c r="D8398" t="s">
        <v>4346</v>
      </c>
      <c r="E8398" t="s">
        <v>59</v>
      </c>
      <c r="F8398" t="b">
        <v>0</v>
      </c>
      <c r="G8398" t="s">
        <v>40</v>
      </c>
      <c r="H8398" s="1">
        <v>46113.631157407413</v>
      </c>
      <c r="I8398" t="b">
        <v>0</v>
      </c>
      <c r="J8398" t="b">
        <v>0</v>
      </c>
      <c r="K8398" t="s">
        <v>40</v>
      </c>
      <c r="L8398" t="s">
        <v>60</v>
      </c>
      <c r="M8398">
        <v>135000</v>
      </c>
      <c r="N8398"/>
      <c r="O8398" t="s">
        <v>3446</v>
      </c>
      <c r="P8398" t="s">
        <v>15517</v>
      </c>
    </row>
    <row r="8399" spans="1:16" x14ac:dyDescent="0.35">
      <c r="A8399" t="s">
        <v>1</v>
      </c>
      <c r="B8399" t="s">
        <v>17643</v>
      </c>
      <c r="C8399" t="s">
        <v>17644</v>
      </c>
      <c r="D8399" t="s">
        <v>8818</v>
      </c>
      <c r="E8399" t="s">
        <v>59</v>
      </c>
      <c r="F8399" t="b">
        <v>0</v>
      </c>
      <c r="G8399" t="s">
        <v>40</v>
      </c>
      <c r="H8399" s="1">
        <v>46113.631249999999</v>
      </c>
      <c r="I8399" t="b">
        <v>0</v>
      </c>
      <c r="J8399" t="b">
        <v>0</v>
      </c>
      <c r="K8399" t="s">
        <v>40</v>
      </c>
      <c r="L8399" t="s">
        <v>60</v>
      </c>
      <c r="M8399">
        <v>30000</v>
      </c>
      <c r="N8399"/>
      <c r="O8399" t="s">
        <v>17645</v>
      </c>
    </row>
    <row r="8400" spans="1:16" x14ac:dyDescent="0.35">
      <c r="A8400" t="s">
        <v>0</v>
      </c>
      <c r="B8400" t="s">
        <v>17646</v>
      </c>
      <c r="C8400" t="s">
        <v>172</v>
      </c>
      <c r="D8400" t="s">
        <v>4346</v>
      </c>
      <c r="E8400" t="s">
        <v>59</v>
      </c>
      <c r="F8400" t="b">
        <v>0</v>
      </c>
      <c r="G8400" t="s">
        <v>68</v>
      </c>
      <c r="H8400" s="1">
        <v>46113.66883101852</v>
      </c>
      <c r="I8400" t="b">
        <v>0</v>
      </c>
      <c r="J8400" t="b">
        <v>1</v>
      </c>
      <c r="K8400" t="s">
        <v>41</v>
      </c>
      <c r="L8400" t="s">
        <v>60</v>
      </c>
      <c r="M8400">
        <v>80720</v>
      </c>
      <c r="N8400"/>
      <c r="O8400" t="s">
        <v>3011</v>
      </c>
      <c r="P8400" t="s">
        <v>1314</v>
      </c>
    </row>
    <row r="8401" spans="1:16" x14ac:dyDescent="0.35">
      <c r="A8401" t="s">
        <v>7</v>
      </c>
      <c r="B8401" t="s">
        <v>17647</v>
      </c>
      <c r="C8401" t="s">
        <v>3413</v>
      </c>
      <c r="D8401" t="s">
        <v>4526</v>
      </c>
      <c r="E8401" t="s">
        <v>88</v>
      </c>
      <c r="F8401" t="b">
        <v>0</v>
      </c>
      <c r="G8401" t="s">
        <v>68</v>
      </c>
      <c r="H8401" s="1">
        <v>46113.66883101852</v>
      </c>
      <c r="I8401" t="b">
        <v>1</v>
      </c>
      <c r="J8401" t="b">
        <v>0</v>
      </c>
      <c r="K8401" t="s">
        <v>41</v>
      </c>
      <c r="L8401" t="s">
        <v>74</v>
      </c>
      <c r="M8401"/>
      <c r="N8401">
        <v>57.5</v>
      </c>
      <c r="O8401" t="s">
        <v>105</v>
      </c>
      <c r="P8401" t="s">
        <v>15830</v>
      </c>
    </row>
    <row r="8402" spans="1:16" x14ac:dyDescent="0.35">
      <c r="A8402" t="s">
        <v>2</v>
      </c>
      <c r="B8402" t="s">
        <v>17648</v>
      </c>
      <c r="C8402" t="s">
        <v>514</v>
      </c>
      <c r="D8402" t="s">
        <v>2360</v>
      </c>
      <c r="E8402" t="s">
        <v>59</v>
      </c>
      <c r="F8402" t="b">
        <v>0</v>
      </c>
      <c r="G8402" t="s">
        <v>77</v>
      </c>
      <c r="H8402" s="1">
        <v>46113.670162037037</v>
      </c>
      <c r="I8402" t="b">
        <v>0</v>
      </c>
      <c r="J8402" t="b">
        <v>1</v>
      </c>
      <c r="K8402" t="s">
        <v>41</v>
      </c>
      <c r="L8402" t="s">
        <v>60</v>
      </c>
      <c r="M8402">
        <v>160000</v>
      </c>
      <c r="N8402"/>
      <c r="O8402" t="s">
        <v>17649</v>
      </c>
      <c r="P8402" t="s">
        <v>9030</v>
      </c>
    </row>
    <row r="8403" spans="1:16" x14ac:dyDescent="0.35">
      <c r="A8403" t="s">
        <v>6</v>
      </c>
      <c r="B8403" t="s">
        <v>17650</v>
      </c>
      <c r="C8403" t="s">
        <v>810</v>
      </c>
      <c r="D8403" t="s">
        <v>2360</v>
      </c>
      <c r="E8403" t="s">
        <v>59</v>
      </c>
      <c r="F8403" t="b">
        <v>0</v>
      </c>
      <c r="G8403" t="s">
        <v>77</v>
      </c>
      <c r="H8403" s="1">
        <v>46113.670312499999</v>
      </c>
      <c r="I8403" t="b">
        <v>0</v>
      </c>
      <c r="J8403" t="b">
        <v>1</v>
      </c>
      <c r="K8403" t="s">
        <v>41</v>
      </c>
      <c r="L8403" t="s">
        <v>60</v>
      </c>
      <c r="M8403">
        <v>157500</v>
      </c>
      <c r="N8403"/>
      <c r="O8403" t="s">
        <v>17651</v>
      </c>
      <c r="P8403" t="s">
        <v>17652</v>
      </c>
    </row>
    <row r="8404" spans="1:16" x14ac:dyDescent="0.35">
      <c r="A8404" t="s">
        <v>0</v>
      </c>
      <c r="B8404" t="s">
        <v>17653</v>
      </c>
      <c r="C8404" t="s">
        <v>557</v>
      </c>
      <c r="D8404" t="s">
        <v>2360</v>
      </c>
      <c r="E8404" t="s">
        <v>59</v>
      </c>
      <c r="F8404" t="b">
        <v>0</v>
      </c>
      <c r="G8404" t="s">
        <v>65</v>
      </c>
      <c r="H8404" s="1">
        <v>46113.710520833331</v>
      </c>
      <c r="I8404" t="b">
        <v>1</v>
      </c>
      <c r="J8404" t="b">
        <v>0</v>
      </c>
      <c r="K8404" t="s">
        <v>41</v>
      </c>
      <c r="L8404" t="s">
        <v>74</v>
      </c>
      <c r="M8404"/>
      <c r="N8404">
        <v>22</v>
      </c>
      <c r="O8404" t="s">
        <v>17654</v>
      </c>
      <c r="P8404" t="s">
        <v>1833</v>
      </c>
    </row>
    <row r="8405" spans="1:16" x14ac:dyDescent="0.35">
      <c r="A8405" t="s">
        <v>0</v>
      </c>
      <c r="B8405" t="s">
        <v>17618</v>
      </c>
      <c r="C8405" t="s">
        <v>2848</v>
      </c>
      <c r="D8405" t="s">
        <v>2360</v>
      </c>
      <c r="F8405" t="b">
        <v>0</v>
      </c>
      <c r="G8405" t="s">
        <v>77</v>
      </c>
      <c r="H8405" s="1">
        <v>46113.710578703707</v>
      </c>
      <c r="I8405" t="b">
        <v>0</v>
      </c>
      <c r="J8405" t="b">
        <v>0</v>
      </c>
      <c r="K8405" t="s">
        <v>41</v>
      </c>
      <c r="L8405" t="s">
        <v>74</v>
      </c>
      <c r="M8405"/>
      <c r="N8405">
        <v>42</v>
      </c>
      <c r="O8405" t="s">
        <v>692</v>
      </c>
      <c r="P8405" t="s">
        <v>1482</v>
      </c>
    </row>
    <row r="8406" spans="1:16" x14ac:dyDescent="0.35">
      <c r="A8406" t="s">
        <v>2</v>
      </c>
      <c r="B8406" t="s">
        <v>17655</v>
      </c>
      <c r="C8406" t="s">
        <v>290</v>
      </c>
      <c r="D8406" t="s">
        <v>4346</v>
      </c>
      <c r="E8406" t="s">
        <v>59</v>
      </c>
      <c r="F8406" t="b">
        <v>0</v>
      </c>
      <c r="G8406" t="s">
        <v>77</v>
      </c>
      <c r="H8406" s="1">
        <v>46113.753495370373</v>
      </c>
      <c r="I8406" t="b">
        <v>0</v>
      </c>
      <c r="J8406" t="b">
        <v>1</v>
      </c>
      <c r="K8406" t="s">
        <v>41</v>
      </c>
      <c r="L8406" t="s">
        <v>60</v>
      </c>
      <c r="M8406">
        <v>172000</v>
      </c>
      <c r="N8406"/>
      <c r="O8406" t="s">
        <v>12617</v>
      </c>
      <c r="P8406" t="s">
        <v>9971</v>
      </c>
    </row>
    <row r="8407" spans="1:16" x14ac:dyDescent="0.35">
      <c r="A8407" t="s">
        <v>0</v>
      </c>
      <c r="B8407" t="s">
        <v>17656</v>
      </c>
      <c r="C8407" t="s">
        <v>557</v>
      </c>
      <c r="D8407" t="s">
        <v>4346</v>
      </c>
      <c r="E8407" t="s">
        <v>59</v>
      </c>
      <c r="F8407" t="b">
        <v>0</v>
      </c>
      <c r="G8407" t="s">
        <v>65</v>
      </c>
      <c r="H8407" s="1">
        <v>46113.793854166674</v>
      </c>
      <c r="I8407" t="b">
        <v>0</v>
      </c>
      <c r="J8407" t="b">
        <v>1</v>
      </c>
      <c r="K8407" t="s">
        <v>41</v>
      </c>
      <c r="L8407" t="s">
        <v>60</v>
      </c>
      <c r="M8407">
        <v>97171.5</v>
      </c>
      <c r="N8407"/>
      <c r="O8407" t="s">
        <v>17657</v>
      </c>
      <c r="P8407" t="s">
        <v>3903</v>
      </c>
    </row>
    <row r="8408" spans="1:16" x14ac:dyDescent="0.35">
      <c r="A8408" t="s">
        <v>6</v>
      </c>
      <c r="B8408" t="s">
        <v>17658</v>
      </c>
      <c r="C8408" t="s">
        <v>112</v>
      </c>
      <c r="D8408" t="s">
        <v>4346</v>
      </c>
      <c r="E8408" t="s">
        <v>59</v>
      </c>
      <c r="F8408" t="b">
        <v>0</v>
      </c>
      <c r="G8408" t="s">
        <v>65</v>
      </c>
      <c r="H8408" s="1">
        <v>46113.795185185183</v>
      </c>
      <c r="I8408" t="b">
        <v>0</v>
      </c>
      <c r="J8408" t="b">
        <v>1</v>
      </c>
      <c r="K8408" t="s">
        <v>41</v>
      </c>
      <c r="L8408" t="s">
        <v>60</v>
      </c>
      <c r="M8408">
        <v>166500</v>
      </c>
      <c r="N8408"/>
      <c r="O8408" t="s">
        <v>1283</v>
      </c>
      <c r="P8408" t="s">
        <v>85</v>
      </c>
    </row>
    <row r="8409" spans="1:16" x14ac:dyDescent="0.35">
      <c r="A8409" t="s">
        <v>0</v>
      </c>
      <c r="B8409" t="s">
        <v>17659</v>
      </c>
      <c r="C8409" t="s">
        <v>3290</v>
      </c>
      <c r="D8409" t="s">
        <v>4526</v>
      </c>
      <c r="E8409" t="s">
        <v>59</v>
      </c>
      <c r="F8409" t="b">
        <v>0</v>
      </c>
      <c r="G8409" t="s">
        <v>68</v>
      </c>
      <c r="H8409" s="1">
        <v>46113.835497685177</v>
      </c>
      <c r="I8409" t="b">
        <v>0</v>
      </c>
      <c r="J8409" t="b">
        <v>0</v>
      </c>
      <c r="K8409" t="s">
        <v>41</v>
      </c>
      <c r="L8409" t="s">
        <v>74</v>
      </c>
      <c r="M8409"/>
      <c r="N8409">
        <v>60.5</v>
      </c>
      <c r="O8409" t="s">
        <v>17660</v>
      </c>
      <c r="P8409" t="s">
        <v>219</v>
      </c>
    </row>
    <row r="8410" spans="1:16" x14ac:dyDescent="0.35">
      <c r="A8410" t="s">
        <v>2</v>
      </c>
      <c r="B8410" t="s">
        <v>3707</v>
      </c>
      <c r="C8410" t="s">
        <v>112</v>
      </c>
      <c r="D8410" t="s">
        <v>4526</v>
      </c>
      <c r="E8410" t="s">
        <v>88</v>
      </c>
      <c r="F8410" t="b">
        <v>0</v>
      </c>
      <c r="G8410" t="s">
        <v>65</v>
      </c>
      <c r="H8410" s="1">
        <v>46113.835520833331</v>
      </c>
      <c r="I8410" t="b">
        <v>0</v>
      </c>
      <c r="J8410" t="b">
        <v>0</v>
      </c>
      <c r="K8410" t="s">
        <v>41</v>
      </c>
      <c r="L8410" t="s">
        <v>74</v>
      </c>
      <c r="M8410"/>
      <c r="N8410">
        <v>52.5</v>
      </c>
      <c r="O8410" t="s">
        <v>3073</v>
      </c>
    </row>
    <row r="8411" spans="1:16" x14ac:dyDescent="0.35">
      <c r="A8411" t="s">
        <v>0</v>
      </c>
      <c r="B8411" t="s">
        <v>17661</v>
      </c>
      <c r="C8411" t="s">
        <v>76</v>
      </c>
      <c r="D8411" t="s">
        <v>4346</v>
      </c>
      <c r="E8411" t="s">
        <v>59</v>
      </c>
      <c r="F8411" t="b">
        <v>1</v>
      </c>
      <c r="G8411" t="s">
        <v>41</v>
      </c>
      <c r="H8411" s="1">
        <v>46113.836747685193</v>
      </c>
      <c r="I8411" t="b">
        <v>0</v>
      </c>
      <c r="J8411" t="b">
        <v>0</v>
      </c>
      <c r="K8411" t="s">
        <v>41</v>
      </c>
      <c r="L8411" t="s">
        <v>60</v>
      </c>
      <c r="M8411">
        <v>75500</v>
      </c>
      <c r="N8411"/>
      <c r="O8411" t="s">
        <v>17662</v>
      </c>
      <c r="P8411" t="s">
        <v>17663</v>
      </c>
    </row>
    <row r="8412" spans="1:16" x14ac:dyDescent="0.35">
      <c r="A8412" t="s">
        <v>2</v>
      </c>
      <c r="B8412" t="s">
        <v>17664</v>
      </c>
      <c r="C8412" t="s">
        <v>79</v>
      </c>
      <c r="D8412" t="s">
        <v>4346</v>
      </c>
      <c r="E8412" t="s">
        <v>59</v>
      </c>
      <c r="F8412" t="b">
        <v>0</v>
      </c>
      <c r="G8412" t="s">
        <v>77</v>
      </c>
      <c r="H8412" s="1">
        <v>46113.836828703701</v>
      </c>
      <c r="I8412" t="b">
        <v>0</v>
      </c>
      <c r="J8412" t="b">
        <v>1</v>
      </c>
      <c r="K8412" t="s">
        <v>41</v>
      </c>
      <c r="L8412" t="s">
        <v>60</v>
      </c>
      <c r="M8412">
        <v>179000</v>
      </c>
      <c r="N8412"/>
      <c r="O8412" t="s">
        <v>7292</v>
      </c>
      <c r="P8412" t="s">
        <v>589</v>
      </c>
    </row>
    <row r="8413" spans="1:16" x14ac:dyDescent="0.35">
      <c r="A8413" t="s">
        <v>6</v>
      </c>
      <c r="B8413" t="s">
        <v>17665</v>
      </c>
      <c r="C8413" t="s">
        <v>81</v>
      </c>
      <c r="D8413" t="s">
        <v>4526</v>
      </c>
      <c r="E8413" t="s">
        <v>59</v>
      </c>
      <c r="F8413" t="b">
        <v>0</v>
      </c>
      <c r="G8413" t="s">
        <v>77</v>
      </c>
      <c r="H8413" s="1">
        <v>46113.838090277779</v>
      </c>
      <c r="I8413" t="b">
        <v>0</v>
      </c>
      <c r="J8413" t="b">
        <v>0</v>
      </c>
      <c r="K8413" t="s">
        <v>41</v>
      </c>
      <c r="L8413" t="s">
        <v>60</v>
      </c>
      <c r="M8413">
        <v>210000</v>
      </c>
      <c r="N8413"/>
      <c r="O8413" t="s">
        <v>2423</v>
      </c>
      <c r="P8413" t="s">
        <v>17666</v>
      </c>
    </row>
    <row r="8414" spans="1:16" x14ac:dyDescent="0.35">
      <c r="A8414" t="s">
        <v>1</v>
      </c>
      <c r="B8414" t="s">
        <v>17667</v>
      </c>
      <c r="C8414" t="s">
        <v>1510</v>
      </c>
      <c r="D8414" t="s">
        <v>2360</v>
      </c>
      <c r="E8414" t="s">
        <v>59</v>
      </c>
      <c r="F8414" t="b">
        <v>0</v>
      </c>
      <c r="G8414" t="s">
        <v>65</v>
      </c>
      <c r="H8414" s="1">
        <v>46113.838136574072</v>
      </c>
      <c r="I8414" t="b">
        <v>1</v>
      </c>
      <c r="J8414" t="b">
        <v>0</v>
      </c>
      <c r="K8414" t="s">
        <v>41</v>
      </c>
      <c r="L8414" t="s">
        <v>74</v>
      </c>
      <c r="M8414"/>
      <c r="N8414">
        <v>77.5</v>
      </c>
      <c r="O8414" t="s">
        <v>3167</v>
      </c>
    </row>
    <row r="8415" spans="1:16" x14ac:dyDescent="0.35">
      <c r="A8415" t="s">
        <v>2</v>
      </c>
      <c r="B8415" t="s">
        <v>2849</v>
      </c>
      <c r="C8415" t="s">
        <v>165</v>
      </c>
      <c r="D8415" t="s">
        <v>2360</v>
      </c>
      <c r="E8415" t="s">
        <v>59</v>
      </c>
      <c r="F8415" t="b">
        <v>0</v>
      </c>
      <c r="G8415" t="s">
        <v>73</v>
      </c>
      <c r="H8415" s="1">
        <v>46113.877187500002</v>
      </c>
      <c r="I8415" t="b">
        <v>0</v>
      </c>
      <c r="J8415" t="b">
        <v>0</v>
      </c>
      <c r="K8415" t="s">
        <v>41</v>
      </c>
      <c r="L8415" t="s">
        <v>74</v>
      </c>
      <c r="M8415"/>
      <c r="N8415">
        <v>27</v>
      </c>
      <c r="O8415" t="s">
        <v>3493</v>
      </c>
      <c r="P8415" t="s">
        <v>849</v>
      </c>
    </row>
    <row r="8416" spans="1:16" x14ac:dyDescent="0.35">
      <c r="A8416" t="s">
        <v>0</v>
      </c>
      <c r="B8416" t="s">
        <v>3146</v>
      </c>
      <c r="C8416" t="s">
        <v>557</v>
      </c>
      <c r="D8416" t="s">
        <v>4346</v>
      </c>
      <c r="E8416" t="s">
        <v>59</v>
      </c>
      <c r="F8416" t="b">
        <v>0</v>
      </c>
      <c r="G8416" t="s">
        <v>65</v>
      </c>
      <c r="H8416" s="1">
        <v>46113.877187500002</v>
      </c>
      <c r="I8416" t="b">
        <v>1</v>
      </c>
      <c r="J8416" t="b">
        <v>0</v>
      </c>
      <c r="K8416" t="s">
        <v>41</v>
      </c>
      <c r="L8416" t="s">
        <v>74</v>
      </c>
      <c r="M8416"/>
      <c r="N8416">
        <v>26.5</v>
      </c>
      <c r="O8416" t="s">
        <v>1382</v>
      </c>
      <c r="P8416" t="s">
        <v>1833</v>
      </c>
    </row>
    <row r="8417" spans="1:16" x14ac:dyDescent="0.35">
      <c r="A8417" t="s">
        <v>5</v>
      </c>
      <c r="B8417" t="s">
        <v>5</v>
      </c>
      <c r="C8417" t="s">
        <v>174</v>
      </c>
      <c r="D8417" t="s">
        <v>4346</v>
      </c>
      <c r="E8417" t="s">
        <v>59</v>
      </c>
      <c r="F8417" t="b">
        <v>0</v>
      </c>
      <c r="G8417" t="s">
        <v>65</v>
      </c>
      <c r="H8417" s="1">
        <v>46113.879780092589</v>
      </c>
      <c r="I8417" t="b">
        <v>0</v>
      </c>
      <c r="J8417" t="b">
        <v>1</v>
      </c>
      <c r="K8417" t="s">
        <v>41</v>
      </c>
      <c r="L8417" t="s">
        <v>60</v>
      </c>
      <c r="M8417">
        <v>235000</v>
      </c>
      <c r="N8417"/>
      <c r="O8417" t="s">
        <v>9568</v>
      </c>
      <c r="P8417" t="s">
        <v>17668</v>
      </c>
    </row>
    <row r="8418" spans="1:16" x14ac:dyDescent="0.35">
      <c r="A8418" t="s">
        <v>1</v>
      </c>
      <c r="B8418" t="s">
        <v>17669</v>
      </c>
      <c r="C8418" t="s">
        <v>1338</v>
      </c>
      <c r="D8418" t="s">
        <v>4526</v>
      </c>
      <c r="E8418" t="s">
        <v>59</v>
      </c>
      <c r="F8418" t="b">
        <v>0</v>
      </c>
      <c r="G8418" t="s">
        <v>89</v>
      </c>
      <c r="H8418" s="1">
        <v>46113.879872685182</v>
      </c>
      <c r="I8418" t="b">
        <v>0</v>
      </c>
      <c r="J8418" t="b">
        <v>1</v>
      </c>
      <c r="K8418" t="s">
        <v>41</v>
      </c>
      <c r="L8418" t="s">
        <v>60</v>
      </c>
      <c r="M8418">
        <v>125000</v>
      </c>
      <c r="N8418"/>
      <c r="O8418" t="s">
        <v>509</v>
      </c>
      <c r="P8418" t="s">
        <v>17670</v>
      </c>
    </row>
    <row r="8419" spans="1:16" x14ac:dyDescent="0.35">
      <c r="A8419" t="s">
        <v>1</v>
      </c>
      <c r="B8419" t="s">
        <v>144</v>
      </c>
      <c r="C8419" t="s">
        <v>9919</v>
      </c>
      <c r="D8419" t="s">
        <v>4346</v>
      </c>
      <c r="E8419" t="s">
        <v>59</v>
      </c>
      <c r="F8419" t="b">
        <v>0</v>
      </c>
      <c r="G8419" t="s">
        <v>13</v>
      </c>
      <c r="H8419" s="1">
        <v>46113.880185185182</v>
      </c>
      <c r="I8419" t="b">
        <v>0</v>
      </c>
      <c r="J8419" t="b">
        <v>0</v>
      </c>
      <c r="K8419" t="s">
        <v>13</v>
      </c>
      <c r="L8419" t="s">
        <v>60</v>
      </c>
      <c r="M8419">
        <v>102280.87</v>
      </c>
      <c r="N8419"/>
      <c r="O8419" t="s">
        <v>17671</v>
      </c>
      <c r="P8419" t="s">
        <v>17672</v>
      </c>
    </row>
    <row r="8420" spans="1:16" x14ac:dyDescent="0.35">
      <c r="A8420" t="s">
        <v>2</v>
      </c>
      <c r="B8420" t="s">
        <v>17673</v>
      </c>
      <c r="C8420" t="s">
        <v>76</v>
      </c>
      <c r="D8420" t="s">
        <v>4526</v>
      </c>
      <c r="E8420" t="s">
        <v>132</v>
      </c>
      <c r="F8420" t="b">
        <v>1</v>
      </c>
      <c r="G8420" t="s">
        <v>13</v>
      </c>
      <c r="H8420" s="1">
        <v>46113.919062499997</v>
      </c>
      <c r="I8420" t="b">
        <v>0</v>
      </c>
      <c r="J8420" t="b">
        <v>0</v>
      </c>
      <c r="K8420" t="s">
        <v>13</v>
      </c>
      <c r="L8420" t="s">
        <v>74</v>
      </c>
      <c r="M8420"/>
      <c r="N8420">
        <v>42.5</v>
      </c>
      <c r="O8420" t="s">
        <v>5046</v>
      </c>
    </row>
    <row r="8421" spans="1:16" x14ac:dyDescent="0.35">
      <c r="A8421" t="s">
        <v>8</v>
      </c>
      <c r="B8421" t="s">
        <v>17674</v>
      </c>
      <c r="C8421" t="s">
        <v>76</v>
      </c>
      <c r="D8421" t="s">
        <v>4526</v>
      </c>
      <c r="E8421" t="s">
        <v>132</v>
      </c>
      <c r="F8421" t="b">
        <v>1</v>
      </c>
      <c r="G8421" t="s">
        <v>13</v>
      </c>
      <c r="H8421" s="1">
        <v>46113.920428240737</v>
      </c>
      <c r="I8421" t="b">
        <v>0</v>
      </c>
      <c r="J8421" t="b">
        <v>0</v>
      </c>
      <c r="K8421" t="s">
        <v>13</v>
      </c>
      <c r="L8421" t="s">
        <v>74</v>
      </c>
      <c r="M8421"/>
      <c r="N8421">
        <v>100</v>
      </c>
      <c r="O8421" t="s">
        <v>5046</v>
      </c>
      <c r="P8421" t="s">
        <v>221</v>
      </c>
    </row>
    <row r="8422" spans="1:16" x14ac:dyDescent="0.35">
      <c r="A8422" t="s">
        <v>2</v>
      </c>
      <c r="B8422" t="s">
        <v>17675</v>
      </c>
      <c r="C8422" t="s">
        <v>41</v>
      </c>
      <c r="D8422" t="s">
        <v>4346</v>
      </c>
      <c r="E8422" t="s">
        <v>59</v>
      </c>
      <c r="F8422" t="b">
        <v>0</v>
      </c>
      <c r="G8422" t="s">
        <v>41</v>
      </c>
      <c r="H8422" s="1">
        <v>46113.921296296299</v>
      </c>
      <c r="I8422" t="b">
        <v>0</v>
      </c>
      <c r="J8422" t="b">
        <v>1</v>
      </c>
      <c r="K8422" t="s">
        <v>41</v>
      </c>
      <c r="L8422" t="s">
        <v>60</v>
      </c>
      <c r="M8422">
        <v>486000</v>
      </c>
      <c r="N8422"/>
      <c r="O8422" t="s">
        <v>827</v>
      </c>
      <c r="P8422" t="s">
        <v>85</v>
      </c>
    </row>
    <row r="8423" spans="1:16" x14ac:dyDescent="0.35">
      <c r="A8423" t="s">
        <v>1</v>
      </c>
      <c r="B8423" t="s">
        <v>17676</v>
      </c>
      <c r="C8423" t="s">
        <v>2553</v>
      </c>
      <c r="D8423" t="s">
        <v>4526</v>
      </c>
      <c r="E8423" t="s">
        <v>88</v>
      </c>
      <c r="F8423" t="b">
        <v>0</v>
      </c>
      <c r="G8423" t="s">
        <v>68</v>
      </c>
      <c r="H8423" s="1">
        <v>46113.921412037038</v>
      </c>
      <c r="I8423" t="b">
        <v>0</v>
      </c>
      <c r="J8423" t="b">
        <v>1</v>
      </c>
      <c r="K8423" t="s">
        <v>41</v>
      </c>
      <c r="L8423" t="s">
        <v>74</v>
      </c>
      <c r="M8423"/>
      <c r="N8423">
        <v>51.5</v>
      </c>
      <c r="O8423" t="s">
        <v>1093</v>
      </c>
      <c r="P8423" t="s">
        <v>17677</v>
      </c>
    </row>
    <row r="8424" spans="1:16" x14ac:dyDescent="0.35">
      <c r="A8424" t="s">
        <v>5</v>
      </c>
      <c r="B8424" t="s">
        <v>3624</v>
      </c>
      <c r="C8424" t="s">
        <v>812</v>
      </c>
      <c r="D8424" t="s">
        <v>2360</v>
      </c>
      <c r="E8424" t="s">
        <v>59</v>
      </c>
      <c r="F8424" t="b">
        <v>0</v>
      </c>
      <c r="G8424" t="s">
        <v>65</v>
      </c>
      <c r="H8424" s="1">
        <v>46113.960590277777</v>
      </c>
      <c r="I8424" t="b">
        <v>0</v>
      </c>
      <c r="J8424" t="b">
        <v>1</v>
      </c>
      <c r="K8424" t="s">
        <v>41</v>
      </c>
      <c r="L8424" t="s">
        <v>60</v>
      </c>
      <c r="M8424">
        <v>140000</v>
      </c>
      <c r="N8424"/>
      <c r="O8424" t="s">
        <v>1355</v>
      </c>
      <c r="P8424" t="s">
        <v>5656</v>
      </c>
    </row>
    <row r="8425" spans="1:16" x14ac:dyDescent="0.35">
      <c r="A8425" t="s">
        <v>2</v>
      </c>
      <c r="B8425" t="s">
        <v>17678</v>
      </c>
      <c r="C8425" t="s">
        <v>2293</v>
      </c>
      <c r="D8425" t="s">
        <v>4346</v>
      </c>
      <c r="E8425" t="s">
        <v>59</v>
      </c>
      <c r="F8425" t="b">
        <v>0</v>
      </c>
      <c r="G8425" t="s">
        <v>65</v>
      </c>
      <c r="H8425" s="1">
        <v>46113.961863425917</v>
      </c>
      <c r="I8425" t="b">
        <v>0</v>
      </c>
      <c r="J8425" t="b">
        <v>1</v>
      </c>
      <c r="K8425" t="s">
        <v>41</v>
      </c>
      <c r="L8425" t="s">
        <v>60</v>
      </c>
      <c r="M8425">
        <v>175500</v>
      </c>
      <c r="N8425"/>
      <c r="O8425" t="s">
        <v>379</v>
      </c>
      <c r="P8425" t="s">
        <v>17679</v>
      </c>
    </row>
    <row r="8426" spans="1:16" x14ac:dyDescent="0.35">
      <c r="A8426" t="s">
        <v>1</v>
      </c>
      <c r="B8426" t="s">
        <v>1</v>
      </c>
      <c r="C8426" t="s">
        <v>3514</v>
      </c>
      <c r="D8426" t="s">
        <v>4526</v>
      </c>
      <c r="E8426" t="s">
        <v>88</v>
      </c>
      <c r="F8426" t="b">
        <v>0</v>
      </c>
      <c r="G8426" t="s">
        <v>77</v>
      </c>
      <c r="H8426" s="1">
        <v>46113.963136574072</v>
      </c>
      <c r="I8426" t="b">
        <v>0</v>
      </c>
      <c r="J8426" t="b">
        <v>0</v>
      </c>
      <c r="K8426" t="s">
        <v>41</v>
      </c>
      <c r="L8426" t="s">
        <v>74</v>
      </c>
      <c r="M8426"/>
      <c r="N8426">
        <v>70</v>
      </c>
      <c r="O8426" t="s">
        <v>17680</v>
      </c>
      <c r="P8426" t="s">
        <v>17681</v>
      </c>
    </row>
    <row r="8427" spans="1:16" x14ac:dyDescent="0.35">
      <c r="A8427" t="s">
        <v>0</v>
      </c>
      <c r="B8427" t="s">
        <v>17682</v>
      </c>
      <c r="C8427" t="s">
        <v>2120</v>
      </c>
      <c r="D8427" t="s">
        <v>4515</v>
      </c>
      <c r="E8427" t="s">
        <v>59</v>
      </c>
      <c r="F8427" t="b">
        <v>0</v>
      </c>
      <c r="G8427" t="s">
        <v>89</v>
      </c>
      <c r="H8427" s="1">
        <v>46114.002164351848</v>
      </c>
      <c r="I8427" t="b">
        <v>0</v>
      </c>
      <c r="J8427" t="b">
        <v>1</v>
      </c>
      <c r="K8427" t="s">
        <v>41</v>
      </c>
      <c r="L8427" t="s">
        <v>60</v>
      </c>
      <c r="M8427">
        <v>90000</v>
      </c>
      <c r="N8427"/>
      <c r="O8427" t="s">
        <v>17683</v>
      </c>
    </row>
    <row r="8428" spans="1:16" x14ac:dyDescent="0.35">
      <c r="A8428" t="s">
        <v>0</v>
      </c>
      <c r="B8428" t="s">
        <v>17684</v>
      </c>
      <c r="C8428" t="s">
        <v>76</v>
      </c>
      <c r="D8428" t="s">
        <v>584</v>
      </c>
      <c r="E8428" t="s">
        <v>72</v>
      </c>
      <c r="F8428" t="b">
        <v>1</v>
      </c>
      <c r="G8428" t="s">
        <v>13</v>
      </c>
      <c r="H8428" s="1">
        <v>46114.002395833333</v>
      </c>
      <c r="I8428" t="b">
        <v>0</v>
      </c>
      <c r="J8428" t="b">
        <v>0</v>
      </c>
      <c r="K8428" t="s">
        <v>13</v>
      </c>
      <c r="L8428" t="s">
        <v>74</v>
      </c>
      <c r="M8428"/>
      <c r="N8428">
        <v>25</v>
      </c>
      <c r="O8428" t="s">
        <v>4814</v>
      </c>
      <c r="P8428" t="s">
        <v>10027</v>
      </c>
    </row>
    <row r="8429" spans="1:16" x14ac:dyDescent="0.35">
      <c r="A8429" t="s">
        <v>2</v>
      </c>
      <c r="B8429" t="s">
        <v>17685</v>
      </c>
      <c r="C8429" t="s">
        <v>1384</v>
      </c>
      <c r="D8429" t="s">
        <v>2360</v>
      </c>
      <c r="E8429" t="s">
        <v>59</v>
      </c>
      <c r="F8429" t="b">
        <v>0</v>
      </c>
      <c r="G8429" t="s">
        <v>77</v>
      </c>
      <c r="H8429" s="1">
        <v>46114.003668981481</v>
      </c>
      <c r="I8429" t="b">
        <v>0</v>
      </c>
      <c r="J8429" t="b">
        <v>1</v>
      </c>
      <c r="K8429" t="s">
        <v>41</v>
      </c>
      <c r="L8429" t="s">
        <v>74</v>
      </c>
      <c r="M8429"/>
      <c r="N8429">
        <v>27</v>
      </c>
      <c r="O8429" t="s">
        <v>15858</v>
      </c>
    </row>
    <row r="8430" spans="1:16" x14ac:dyDescent="0.35">
      <c r="A8430" t="s">
        <v>0</v>
      </c>
      <c r="B8430" t="s">
        <v>10323</v>
      </c>
      <c r="C8430" t="s">
        <v>76</v>
      </c>
      <c r="D8430" t="s">
        <v>584</v>
      </c>
      <c r="E8430" t="s">
        <v>72</v>
      </c>
      <c r="F8430" t="b">
        <v>1</v>
      </c>
      <c r="G8430" t="s">
        <v>19</v>
      </c>
      <c r="H8430" s="1">
        <v>46114.004108796304</v>
      </c>
      <c r="I8430" t="b">
        <v>0</v>
      </c>
      <c r="J8430" t="b">
        <v>0</v>
      </c>
      <c r="K8430" t="s">
        <v>19</v>
      </c>
      <c r="L8430" t="s">
        <v>74</v>
      </c>
      <c r="M8430"/>
      <c r="N8430">
        <v>25</v>
      </c>
      <c r="O8430" t="s">
        <v>2302</v>
      </c>
      <c r="P8430" t="s">
        <v>4812</v>
      </c>
    </row>
    <row r="8431" spans="1:16" x14ac:dyDescent="0.35">
      <c r="A8431" t="s">
        <v>2</v>
      </c>
      <c r="B8431" t="s">
        <v>17686</v>
      </c>
      <c r="C8431" t="s">
        <v>76</v>
      </c>
      <c r="D8431" t="s">
        <v>584</v>
      </c>
      <c r="E8431" t="s">
        <v>72</v>
      </c>
      <c r="F8431" t="b">
        <v>1</v>
      </c>
      <c r="G8431" t="s">
        <v>41</v>
      </c>
      <c r="H8431" s="1">
        <v>46114.004641203697</v>
      </c>
      <c r="I8431" t="b">
        <v>0</v>
      </c>
      <c r="J8431" t="b">
        <v>1</v>
      </c>
      <c r="K8431" t="s">
        <v>41</v>
      </c>
      <c r="L8431" t="s">
        <v>74</v>
      </c>
      <c r="M8431"/>
      <c r="N8431">
        <v>25</v>
      </c>
      <c r="O8431" t="s">
        <v>4677</v>
      </c>
      <c r="P8431" t="s">
        <v>208</v>
      </c>
    </row>
    <row r="8432" spans="1:16" x14ac:dyDescent="0.35">
      <c r="A8432" t="s">
        <v>9</v>
      </c>
      <c r="B8432" t="s">
        <v>17687</v>
      </c>
      <c r="C8432" t="s">
        <v>2874</v>
      </c>
      <c r="D8432" t="s">
        <v>4515</v>
      </c>
      <c r="E8432" t="s">
        <v>59</v>
      </c>
      <c r="F8432" t="b">
        <v>0</v>
      </c>
      <c r="G8432" t="s">
        <v>17</v>
      </c>
      <c r="H8432" s="1">
        <v>46114.005393518521</v>
      </c>
      <c r="I8432" t="b">
        <v>1</v>
      </c>
      <c r="J8432" t="b">
        <v>0</v>
      </c>
      <c r="K8432" t="s">
        <v>17</v>
      </c>
      <c r="L8432" t="s">
        <v>60</v>
      </c>
      <c r="M8432">
        <v>90000</v>
      </c>
      <c r="N8432"/>
      <c r="O8432" t="s">
        <v>110</v>
      </c>
      <c r="P8432" t="s">
        <v>17688</v>
      </c>
    </row>
    <row r="8433" spans="1:16" x14ac:dyDescent="0.35">
      <c r="A8433" t="s">
        <v>8</v>
      </c>
      <c r="B8433" t="s">
        <v>17689</v>
      </c>
      <c r="C8433" t="s">
        <v>4956</v>
      </c>
      <c r="D8433" t="s">
        <v>4515</v>
      </c>
      <c r="E8433" t="s">
        <v>59</v>
      </c>
      <c r="F8433" t="b">
        <v>0</v>
      </c>
      <c r="G8433" t="s">
        <v>4560</v>
      </c>
      <c r="H8433" s="1">
        <v>46114.005983796298</v>
      </c>
      <c r="I8433" t="b">
        <v>0</v>
      </c>
      <c r="J8433" t="b">
        <v>0</v>
      </c>
      <c r="K8433" t="s">
        <v>4560</v>
      </c>
      <c r="L8433" t="s">
        <v>60</v>
      </c>
      <c r="M8433">
        <v>36000</v>
      </c>
      <c r="N8433"/>
      <c r="O8433" t="s">
        <v>17690</v>
      </c>
      <c r="P8433" t="s">
        <v>208</v>
      </c>
    </row>
    <row r="8434" spans="1:16" x14ac:dyDescent="0.35">
      <c r="A8434" t="s">
        <v>5</v>
      </c>
      <c r="B8434" t="s">
        <v>17691</v>
      </c>
      <c r="C8434" t="s">
        <v>81</v>
      </c>
      <c r="D8434" t="s">
        <v>4756</v>
      </c>
      <c r="E8434" t="s">
        <v>59</v>
      </c>
      <c r="F8434" t="b">
        <v>0</v>
      </c>
      <c r="G8434" t="s">
        <v>77</v>
      </c>
      <c r="H8434" s="1">
        <v>46114.088067129633</v>
      </c>
      <c r="I8434" t="b">
        <v>0</v>
      </c>
      <c r="J8434" t="b">
        <v>0</v>
      </c>
      <c r="K8434" t="s">
        <v>41</v>
      </c>
      <c r="L8434" t="s">
        <v>60</v>
      </c>
      <c r="M8434">
        <v>155000</v>
      </c>
      <c r="N8434"/>
      <c r="O8434" t="s">
        <v>17692</v>
      </c>
      <c r="P8434" t="s">
        <v>17693</v>
      </c>
    </row>
    <row r="8435" spans="1:16" x14ac:dyDescent="0.35">
      <c r="A8435" t="s">
        <v>1</v>
      </c>
      <c r="B8435" t="s">
        <v>17694</v>
      </c>
      <c r="C8435" t="s">
        <v>76</v>
      </c>
      <c r="D8435" t="s">
        <v>4346</v>
      </c>
      <c r="E8435" t="s">
        <v>59</v>
      </c>
      <c r="F8435" t="b">
        <v>1</v>
      </c>
      <c r="G8435" t="s">
        <v>73</v>
      </c>
      <c r="H8435" s="1">
        <v>46114.088113425933</v>
      </c>
      <c r="I8435" t="b">
        <v>1</v>
      </c>
      <c r="J8435" t="b">
        <v>1</v>
      </c>
      <c r="K8435" t="s">
        <v>41</v>
      </c>
      <c r="L8435" t="s">
        <v>60</v>
      </c>
      <c r="M8435">
        <v>151000</v>
      </c>
      <c r="N8435"/>
      <c r="O8435" t="s">
        <v>17695</v>
      </c>
      <c r="P8435" t="s">
        <v>17696</v>
      </c>
    </row>
    <row r="8436" spans="1:16" x14ac:dyDescent="0.35">
      <c r="A8436" t="s">
        <v>2</v>
      </c>
      <c r="B8436" t="s">
        <v>17697</v>
      </c>
      <c r="C8436" t="s">
        <v>172</v>
      </c>
      <c r="D8436" t="s">
        <v>2360</v>
      </c>
      <c r="E8436" t="s">
        <v>59</v>
      </c>
      <c r="F8436" t="b">
        <v>0</v>
      </c>
      <c r="G8436" t="s">
        <v>68</v>
      </c>
      <c r="H8436" s="1">
        <v>46114.211516203701</v>
      </c>
      <c r="I8436" t="b">
        <v>0</v>
      </c>
      <c r="J8436" t="b">
        <v>1</v>
      </c>
      <c r="K8436" t="s">
        <v>41</v>
      </c>
      <c r="L8436" t="s">
        <v>60</v>
      </c>
      <c r="M8436">
        <v>90000</v>
      </c>
      <c r="N8436"/>
      <c r="O8436" t="s">
        <v>17698</v>
      </c>
      <c r="P8436" t="s">
        <v>1321</v>
      </c>
    </row>
    <row r="8437" spans="1:16" x14ac:dyDescent="0.35">
      <c r="A8437" t="s">
        <v>0</v>
      </c>
      <c r="B8437" t="s">
        <v>17699</v>
      </c>
      <c r="C8437" t="s">
        <v>6288</v>
      </c>
      <c r="D8437" t="s">
        <v>4346</v>
      </c>
      <c r="E8437" t="s">
        <v>59</v>
      </c>
      <c r="F8437" t="b">
        <v>0</v>
      </c>
      <c r="G8437" t="s">
        <v>65</v>
      </c>
      <c r="H8437" s="1">
        <v>46114.252175925933</v>
      </c>
      <c r="I8437" t="b">
        <v>1</v>
      </c>
      <c r="J8437" t="b">
        <v>1</v>
      </c>
      <c r="K8437" t="s">
        <v>41</v>
      </c>
      <c r="L8437" t="s">
        <v>60</v>
      </c>
      <c r="M8437">
        <v>97500</v>
      </c>
      <c r="N8437"/>
      <c r="O8437" t="s">
        <v>217</v>
      </c>
      <c r="P8437" t="s">
        <v>17700</v>
      </c>
    </row>
    <row r="8438" spans="1:16" x14ac:dyDescent="0.35">
      <c r="A8438" t="s">
        <v>2</v>
      </c>
      <c r="B8438" t="s">
        <v>17675</v>
      </c>
      <c r="C8438" t="s">
        <v>2750</v>
      </c>
      <c r="D8438" t="s">
        <v>2360</v>
      </c>
      <c r="E8438" t="s">
        <v>59</v>
      </c>
      <c r="F8438" t="b">
        <v>0</v>
      </c>
      <c r="G8438" t="s">
        <v>77</v>
      </c>
      <c r="H8438" s="1">
        <v>46114.253159722219</v>
      </c>
      <c r="I8438" t="b">
        <v>0</v>
      </c>
      <c r="J8438" t="b">
        <v>1</v>
      </c>
      <c r="K8438" t="s">
        <v>41</v>
      </c>
      <c r="L8438" t="s">
        <v>60</v>
      </c>
      <c r="M8438">
        <v>486000</v>
      </c>
      <c r="N8438"/>
      <c r="O8438" t="s">
        <v>827</v>
      </c>
      <c r="P8438" t="s">
        <v>85</v>
      </c>
    </row>
    <row r="8439" spans="1:16" x14ac:dyDescent="0.35">
      <c r="A8439" t="s">
        <v>1</v>
      </c>
      <c r="B8439" t="s">
        <v>17701</v>
      </c>
      <c r="C8439" t="s">
        <v>92</v>
      </c>
      <c r="D8439" t="s">
        <v>17626</v>
      </c>
      <c r="E8439" t="s">
        <v>59</v>
      </c>
      <c r="F8439" t="b">
        <v>0</v>
      </c>
      <c r="G8439" t="s">
        <v>77</v>
      </c>
      <c r="H8439" s="1">
        <v>46114.254178240742</v>
      </c>
      <c r="I8439" t="b">
        <v>0</v>
      </c>
      <c r="J8439" t="b">
        <v>1</v>
      </c>
      <c r="K8439" t="s">
        <v>41</v>
      </c>
      <c r="L8439" t="s">
        <v>60</v>
      </c>
      <c r="M8439">
        <v>187834</v>
      </c>
      <c r="N8439"/>
      <c r="O8439" t="s">
        <v>1197</v>
      </c>
      <c r="P8439" t="s">
        <v>881</v>
      </c>
    </row>
    <row r="8440" spans="1:16" x14ac:dyDescent="0.35">
      <c r="A8440" t="s">
        <v>0</v>
      </c>
      <c r="B8440" t="s">
        <v>17702</v>
      </c>
      <c r="C8440" t="s">
        <v>326</v>
      </c>
      <c r="D8440" t="s">
        <v>4526</v>
      </c>
      <c r="E8440" t="s">
        <v>88</v>
      </c>
      <c r="F8440" t="b">
        <v>0</v>
      </c>
      <c r="G8440" t="s">
        <v>77</v>
      </c>
      <c r="H8440" s="1">
        <v>46114.335509259261</v>
      </c>
      <c r="I8440" t="b">
        <v>0</v>
      </c>
      <c r="J8440" t="b">
        <v>0</v>
      </c>
      <c r="K8440" t="s">
        <v>41</v>
      </c>
      <c r="L8440" t="s">
        <v>74</v>
      </c>
      <c r="M8440"/>
      <c r="N8440">
        <v>84</v>
      </c>
      <c r="O8440" t="s">
        <v>7261</v>
      </c>
      <c r="P8440" t="s">
        <v>1235</v>
      </c>
    </row>
    <row r="8441" spans="1:16" x14ac:dyDescent="0.35">
      <c r="A8441" t="s">
        <v>1</v>
      </c>
      <c r="B8441" t="s">
        <v>12616</v>
      </c>
      <c r="C8441" t="s">
        <v>330</v>
      </c>
      <c r="D8441" t="s">
        <v>4346</v>
      </c>
      <c r="E8441" t="s">
        <v>59</v>
      </c>
      <c r="F8441" t="b">
        <v>0</v>
      </c>
      <c r="G8441" t="s">
        <v>89</v>
      </c>
      <c r="H8441" s="1">
        <v>46114.337557870371</v>
      </c>
      <c r="I8441" t="b">
        <v>1</v>
      </c>
      <c r="J8441" t="b">
        <v>1</v>
      </c>
      <c r="K8441" t="s">
        <v>41</v>
      </c>
      <c r="L8441" t="s">
        <v>60</v>
      </c>
      <c r="M8441">
        <v>155500</v>
      </c>
      <c r="N8441"/>
      <c r="O8441" t="s">
        <v>12617</v>
      </c>
      <c r="P8441" t="s">
        <v>8088</v>
      </c>
    </row>
    <row r="8442" spans="1:16" x14ac:dyDescent="0.35">
      <c r="A8442" t="s">
        <v>0</v>
      </c>
      <c r="B8442" t="s">
        <v>17703</v>
      </c>
      <c r="C8442" t="s">
        <v>40</v>
      </c>
      <c r="D8442" t="s">
        <v>4526</v>
      </c>
      <c r="E8442" t="s">
        <v>59</v>
      </c>
      <c r="F8442" t="b">
        <v>0</v>
      </c>
      <c r="G8442" t="s">
        <v>40</v>
      </c>
      <c r="H8442" s="1">
        <v>46114.378125000003</v>
      </c>
      <c r="I8442" t="b">
        <v>1</v>
      </c>
      <c r="J8442" t="b">
        <v>0</v>
      </c>
      <c r="K8442" t="s">
        <v>40</v>
      </c>
      <c r="L8442" t="s">
        <v>60</v>
      </c>
      <c r="M8442">
        <v>95000</v>
      </c>
      <c r="N8442"/>
      <c r="O8442" t="s">
        <v>17704</v>
      </c>
      <c r="P8442" t="s">
        <v>146</v>
      </c>
    </row>
    <row r="8443" spans="1:16" x14ac:dyDescent="0.35">
      <c r="A8443" t="s">
        <v>0</v>
      </c>
      <c r="B8443" t="s">
        <v>17705</v>
      </c>
      <c r="C8443" t="s">
        <v>2397</v>
      </c>
      <c r="D8443" t="s">
        <v>2360</v>
      </c>
      <c r="E8443" t="s">
        <v>59</v>
      </c>
      <c r="F8443" t="b">
        <v>0</v>
      </c>
      <c r="G8443" t="s">
        <v>65</v>
      </c>
      <c r="H8443" s="1">
        <v>46114.418842592589</v>
      </c>
      <c r="I8443" t="b">
        <v>0</v>
      </c>
      <c r="J8443" t="b">
        <v>1</v>
      </c>
      <c r="K8443" t="s">
        <v>41</v>
      </c>
      <c r="L8443" t="s">
        <v>60</v>
      </c>
      <c r="M8443">
        <v>141000</v>
      </c>
      <c r="N8443"/>
      <c r="O8443" t="s">
        <v>424</v>
      </c>
      <c r="P8443" t="s">
        <v>17706</v>
      </c>
    </row>
    <row r="8444" spans="1:16" x14ac:dyDescent="0.35">
      <c r="A8444" t="s">
        <v>0</v>
      </c>
      <c r="B8444" t="s">
        <v>1891</v>
      </c>
      <c r="C8444" t="s">
        <v>2767</v>
      </c>
      <c r="D8444" t="s">
        <v>4526</v>
      </c>
      <c r="E8444" t="s">
        <v>59</v>
      </c>
      <c r="F8444" t="b">
        <v>0</v>
      </c>
      <c r="G8444" t="s">
        <v>89</v>
      </c>
      <c r="H8444" s="1">
        <v>46114.418854166674</v>
      </c>
      <c r="I8444" t="b">
        <v>1</v>
      </c>
      <c r="J8444" t="b">
        <v>1</v>
      </c>
      <c r="K8444" t="s">
        <v>41</v>
      </c>
      <c r="L8444" t="s">
        <v>60</v>
      </c>
      <c r="M8444">
        <v>118500</v>
      </c>
      <c r="N8444"/>
      <c r="O8444" t="s">
        <v>4487</v>
      </c>
      <c r="P8444" t="s">
        <v>17707</v>
      </c>
    </row>
    <row r="8445" spans="1:16" x14ac:dyDescent="0.35">
      <c r="A8445" t="s">
        <v>0</v>
      </c>
      <c r="B8445" t="s">
        <v>17708</v>
      </c>
      <c r="C8445" t="s">
        <v>17709</v>
      </c>
      <c r="D8445" t="s">
        <v>4526</v>
      </c>
      <c r="E8445" t="s">
        <v>59</v>
      </c>
      <c r="F8445" t="b">
        <v>0</v>
      </c>
      <c r="G8445" t="s">
        <v>20</v>
      </c>
      <c r="H8445" s="1">
        <v>46114.419259259259</v>
      </c>
      <c r="I8445" t="b">
        <v>1</v>
      </c>
      <c r="J8445" t="b">
        <v>0</v>
      </c>
      <c r="K8445" t="s">
        <v>20</v>
      </c>
      <c r="L8445" t="s">
        <v>60</v>
      </c>
      <c r="M8445">
        <v>65000</v>
      </c>
      <c r="N8445"/>
      <c r="O8445" t="s">
        <v>11356</v>
      </c>
      <c r="P8445" t="s">
        <v>1719</v>
      </c>
    </row>
    <row r="8446" spans="1:16" x14ac:dyDescent="0.35">
      <c r="A8446" t="s">
        <v>2</v>
      </c>
      <c r="B8446" t="s">
        <v>4578</v>
      </c>
      <c r="C8446" t="s">
        <v>17710</v>
      </c>
      <c r="D8446" t="s">
        <v>2360</v>
      </c>
      <c r="E8446" t="s">
        <v>59</v>
      </c>
      <c r="F8446" t="b">
        <v>0</v>
      </c>
      <c r="G8446" t="s">
        <v>65</v>
      </c>
      <c r="H8446" s="1">
        <v>46114.419872685183</v>
      </c>
      <c r="I8446" t="b">
        <v>0</v>
      </c>
      <c r="J8446" t="b">
        <v>1</v>
      </c>
      <c r="K8446" t="s">
        <v>41</v>
      </c>
      <c r="L8446" t="s">
        <v>60</v>
      </c>
      <c r="M8446">
        <v>198000</v>
      </c>
      <c r="N8446"/>
      <c r="O8446" t="s">
        <v>424</v>
      </c>
      <c r="P8446" t="s">
        <v>4577</v>
      </c>
    </row>
    <row r="8447" spans="1:16" x14ac:dyDescent="0.35">
      <c r="A8447" t="s">
        <v>2</v>
      </c>
      <c r="B8447" t="s">
        <v>3081</v>
      </c>
      <c r="C8447" t="s">
        <v>4252</v>
      </c>
      <c r="D8447" t="s">
        <v>2360</v>
      </c>
      <c r="E8447" t="s">
        <v>59</v>
      </c>
      <c r="F8447" t="b">
        <v>0</v>
      </c>
      <c r="G8447" t="s">
        <v>65</v>
      </c>
      <c r="H8447" s="1">
        <v>46114.419895833344</v>
      </c>
      <c r="I8447" t="b">
        <v>0</v>
      </c>
      <c r="J8447" t="b">
        <v>1</v>
      </c>
      <c r="K8447" t="s">
        <v>41</v>
      </c>
      <c r="L8447" t="s">
        <v>60</v>
      </c>
      <c r="M8447">
        <v>198000</v>
      </c>
      <c r="N8447"/>
      <c r="O8447" t="s">
        <v>424</v>
      </c>
      <c r="P8447" t="s">
        <v>16535</v>
      </c>
    </row>
    <row r="8448" spans="1:16" x14ac:dyDescent="0.35">
      <c r="A8448" t="s">
        <v>0</v>
      </c>
      <c r="B8448" t="s">
        <v>17711</v>
      </c>
      <c r="C8448" t="s">
        <v>172</v>
      </c>
      <c r="D8448" t="s">
        <v>4346</v>
      </c>
      <c r="E8448" t="s">
        <v>88</v>
      </c>
      <c r="F8448" t="b">
        <v>0</v>
      </c>
      <c r="G8448" t="s">
        <v>68</v>
      </c>
      <c r="H8448" s="1">
        <v>46114.460509259261</v>
      </c>
      <c r="I8448" t="b">
        <v>1</v>
      </c>
      <c r="J8448" t="b">
        <v>1</v>
      </c>
      <c r="K8448" t="s">
        <v>41</v>
      </c>
      <c r="L8448" t="s">
        <v>74</v>
      </c>
      <c r="M8448"/>
      <c r="N8448">
        <v>65</v>
      </c>
      <c r="O8448" t="s">
        <v>904</v>
      </c>
      <c r="P8448" t="s">
        <v>2583</v>
      </c>
    </row>
    <row r="8449" spans="1:16" x14ac:dyDescent="0.35">
      <c r="A8449" t="s">
        <v>0</v>
      </c>
      <c r="B8449" t="s">
        <v>0</v>
      </c>
      <c r="C8449" t="s">
        <v>17712</v>
      </c>
      <c r="D8449" t="s">
        <v>4599</v>
      </c>
      <c r="E8449" t="s">
        <v>59</v>
      </c>
      <c r="F8449" t="b">
        <v>0</v>
      </c>
      <c r="G8449" t="s">
        <v>40</v>
      </c>
      <c r="H8449" s="1">
        <v>46114.461423611108</v>
      </c>
      <c r="I8449" t="b">
        <v>1</v>
      </c>
      <c r="J8449" t="b">
        <v>0</v>
      </c>
      <c r="K8449" t="s">
        <v>40</v>
      </c>
      <c r="L8449" t="s">
        <v>60</v>
      </c>
      <c r="M8449">
        <v>45000</v>
      </c>
      <c r="N8449"/>
      <c r="O8449" t="s">
        <v>17713</v>
      </c>
      <c r="P8449" t="s">
        <v>17714</v>
      </c>
    </row>
    <row r="8450" spans="1:16" x14ac:dyDescent="0.35">
      <c r="A8450" t="s">
        <v>1</v>
      </c>
      <c r="B8450" t="s">
        <v>17715</v>
      </c>
      <c r="C8450" t="s">
        <v>76</v>
      </c>
      <c r="D8450" t="s">
        <v>4346</v>
      </c>
      <c r="E8450" t="s">
        <v>88</v>
      </c>
      <c r="F8450" t="b">
        <v>1</v>
      </c>
      <c r="G8450" t="s">
        <v>19</v>
      </c>
      <c r="H8450" s="1">
        <v>46114.504641203697</v>
      </c>
      <c r="I8450" t="b">
        <v>1</v>
      </c>
      <c r="J8450" t="b">
        <v>0</v>
      </c>
      <c r="K8450" t="s">
        <v>19</v>
      </c>
      <c r="L8450" t="s">
        <v>60</v>
      </c>
      <c r="M8450">
        <v>2350000</v>
      </c>
      <c r="N8450"/>
      <c r="O8450" t="s">
        <v>17716</v>
      </c>
      <c r="P8450" t="s">
        <v>17717</v>
      </c>
    </row>
    <row r="8451" spans="1:16" x14ac:dyDescent="0.35">
      <c r="A8451" t="s">
        <v>0</v>
      </c>
      <c r="B8451" t="s">
        <v>17718</v>
      </c>
      <c r="C8451" t="s">
        <v>76</v>
      </c>
      <c r="D8451" t="s">
        <v>4526</v>
      </c>
      <c r="E8451" t="s">
        <v>88</v>
      </c>
      <c r="F8451" t="b">
        <v>1</v>
      </c>
      <c r="G8451" t="s">
        <v>89</v>
      </c>
      <c r="H8451" s="1">
        <v>46114.543877314813</v>
      </c>
      <c r="I8451" t="b">
        <v>1</v>
      </c>
      <c r="J8451" t="b">
        <v>0</v>
      </c>
      <c r="K8451" t="s">
        <v>41</v>
      </c>
      <c r="L8451" t="s">
        <v>74</v>
      </c>
      <c r="M8451"/>
      <c r="N8451">
        <v>21</v>
      </c>
      <c r="O8451" t="s">
        <v>5271</v>
      </c>
    </row>
    <row r="8452" spans="1:16" x14ac:dyDescent="0.35">
      <c r="A8452" t="s">
        <v>0</v>
      </c>
      <c r="B8452" t="s">
        <v>17719</v>
      </c>
      <c r="C8452" t="s">
        <v>76</v>
      </c>
      <c r="D8452" t="s">
        <v>4526</v>
      </c>
      <c r="E8452" t="s">
        <v>88</v>
      </c>
      <c r="F8452" t="b">
        <v>1</v>
      </c>
      <c r="G8452" t="s">
        <v>20</v>
      </c>
      <c r="H8452" s="1">
        <v>46114.544282407413</v>
      </c>
      <c r="I8452" t="b">
        <v>0</v>
      </c>
      <c r="J8452" t="b">
        <v>0</v>
      </c>
      <c r="K8452" t="s">
        <v>20</v>
      </c>
      <c r="L8452" t="s">
        <v>74</v>
      </c>
      <c r="M8452"/>
      <c r="N8452">
        <v>82.5</v>
      </c>
      <c r="O8452" t="s">
        <v>5271</v>
      </c>
      <c r="P8452" t="s">
        <v>1407</v>
      </c>
    </row>
    <row r="8453" spans="1:16" x14ac:dyDescent="0.35">
      <c r="A8453" t="s">
        <v>3</v>
      </c>
      <c r="B8453" t="s">
        <v>17720</v>
      </c>
      <c r="C8453" t="s">
        <v>76</v>
      </c>
      <c r="D8453" t="s">
        <v>4526</v>
      </c>
      <c r="E8453" t="s">
        <v>132</v>
      </c>
      <c r="F8453" t="b">
        <v>1</v>
      </c>
      <c r="G8453" t="s">
        <v>41</v>
      </c>
      <c r="H8453" s="1">
        <v>46114.544791666667</v>
      </c>
      <c r="I8453" t="b">
        <v>0</v>
      </c>
      <c r="J8453" t="b">
        <v>0</v>
      </c>
      <c r="K8453" t="s">
        <v>41</v>
      </c>
      <c r="L8453" t="s">
        <v>74</v>
      </c>
      <c r="M8453"/>
      <c r="N8453">
        <v>55</v>
      </c>
      <c r="O8453" t="s">
        <v>17721</v>
      </c>
      <c r="P8453" t="s">
        <v>17722</v>
      </c>
    </row>
    <row r="8454" spans="1:16" x14ac:dyDescent="0.35">
      <c r="A8454" t="s">
        <v>2</v>
      </c>
      <c r="B8454" t="s">
        <v>17723</v>
      </c>
      <c r="C8454" t="s">
        <v>557</v>
      </c>
      <c r="D8454" t="s">
        <v>4346</v>
      </c>
      <c r="E8454" t="s">
        <v>88</v>
      </c>
      <c r="F8454" t="b">
        <v>0</v>
      </c>
      <c r="G8454" t="s">
        <v>65</v>
      </c>
      <c r="H8454" s="1">
        <v>46114.544895833344</v>
      </c>
      <c r="I8454" t="b">
        <v>0</v>
      </c>
      <c r="J8454" t="b">
        <v>0</v>
      </c>
      <c r="K8454" t="s">
        <v>41</v>
      </c>
      <c r="L8454" t="s">
        <v>74</v>
      </c>
      <c r="M8454"/>
      <c r="N8454">
        <v>38.049999999999997</v>
      </c>
      <c r="O8454" t="s">
        <v>17724</v>
      </c>
      <c r="P8454" t="s">
        <v>3254</v>
      </c>
    </row>
    <row r="8455" spans="1:16" x14ac:dyDescent="0.35">
      <c r="A8455" t="s">
        <v>7</v>
      </c>
      <c r="B8455" t="s">
        <v>17725</v>
      </c>
      <c r="C8455" t="s">
        <v>246</v>
      </c>
      <c r="D8455" t="s">
        <v>7111</v>
      </c>
      <c r="E8455" t="s">
        <v>59</v>
      </c>
      <c r="F8455" t="b">
        <v>0</v>
      </c>
      <c r="G8455" t="s">
        <v>65</v>
      </c>
      <c r="H8455" s="1">
        <v>46114.544907407413</v>
      </c>
      <c r="I8455" t="b">
        <v>0</v>
      </c>
      <c r="J8455" t="b">
        <v>0</v>
      </c>
      <c r="K8455" t="s">
        <v>41</v>
      </c>
      <c r="L8455" t="s">
        <v>60</v>
      </c>
      <c r="M8455">
        <v>140000</v>
      </c>
      <c r="N8455"/>
      <c r="O8455" t="s">
        <v>1355</v>
      </c>
      <c r="P8455" t="s">
        <v>5656</v>
      </c>
    </row>
    <row r="8456" spans="1:16" x14ac:dyDescent="0.35">
      <c r="A8456" t="s">
        <v>8</v>
      </c>
      <c r="B8456" t="s">
        <v>16999</v>
      </c>
      <c r="C8456" t="s">
        <v>112</v>
      </c>
      <c r="D8456" t="s">
        <v>4526</v>
      </c>
      <c r="E8456" t="s">
        <v>59</v>
      </c>
      <c r="F8456" t="b">
        <v>0</v>
      </c>
      <c r="G8456" t="s">
        <v>65</v>
      </c>
      <c r="H8456" s="1">
        <v>46114.544930555552</v>
      </c>
      <c r="I8456" t="b">
        <v>0</v>
      </c>
      <c r="J8456" t="b">
        <v>0</v>
      </c>
      <c r="K8456" t="s">
        <v>41</v>
      </c>
      <c r="L8456" t="s">
        <v>60</v>
      </c>
      <c r="M8456">
        <v>450000</v>
      </c>
      <c r="N8456"/>
      <c r="O8456" t="s">
        <v>10690</v>
      </c>
      <c r="P8456" t="s">
        <v>10691</v>
      </c>
    </row>
    <row r="8457" spans="1:16" x14ac:dyDescent="0.35">
      <c r="A8457" t="s">
        <v>1</v>
      </c>
      <c r="B8457" t="s">
        <v>17726</v>
      </c>
      <c r="C8457" t="s">
        <v>190</v>
      </c>
      <c r="D8457" t="s">
        <v>4756</v>
      </c>
      <c r="E8457" t="s">
        <v>59</v>
      </c>
      <c r="F8457" t="b">
        <v>0</v>
      </c>
      <c r="G8457" t="s">
        <v>73</v>
      </c>
      <c r="H8457" s="1">
        <v>46114.545868055553</v>
      </c>
      <c r="I8457" t="b">
        <v>0</v>
      </c>
      <c r="J8457" t="b">
        <v>0</v>
      </c>
      <c r="K8457" t="s">
        <v>41</v>
      </c>
      <c r="L8457" t="s">
        <v>60</v>
      </c>
      <c r="M8457">
        <v>178000</v>
      </c>
      <c r="N8457"/>
      <c r="O8457" t="s">
        <v>6045</v>
      </c>
      <c r="P8457" t="s">
        <v>17727</v>
      </c>
    </row>
    <row r="8458" spans="1:16" x14ac:dyDescent="0.35">
      <c r="A8458" t="s">
        <v>1</v>
      </c>
      <c r="B8458" t="s">
        <v>17726</v>
      </c>
      <c r="C8458" t="s">
        <v>190</v>
      </c>
      <c r="D8458" t="s">
        <v>4756</v>
      </c>
      <c r="E8458" t="s">
        <v>59</v>
      </c>
      <c r="F8458" t="b">
        <v>0</v>
      </c>
      <c r="G8458" t="s">
        <v>89</v>
      </c>
      <c r="H8458" s="1">
        <v>46114.545891203707</v>
      </c>
      <c r="I8458" t="b">
        <v>0</v>
      </c>
      <c r="J8458" t="b">
        <v>0</v>
      </c>
      <c r="K8458" t="s">
        <v>41</v>
      </c>
      <c r="L8458" t="s">
        <v>60</v>
      </c>
      <c r="M8458">
        <v>178000</v>
      </c>
      <c r="N8458"/>
      <c r="O8458" t="s">
        <v>6045</v>
      </c>
      <c r="P8458" t="s">
        <v>17727</v>
      </c>
    </row>
    <row r="8459" spans="1:16" x14ac:dyDescent="0.35">
      <c r="A8459" t="s">
        <v>1</v>
      </c>
      <c r="B8459" t="s">
        <v>17728</v>
      </c>
      <c r="C8459" t="s">
        <v>76</v>
      </c>
      <c r="D8459" t="s">
        <v>4868</v>
      </c>
      <c r="E8459" t="s">
        <v>59</v>
      </c>
      <c r="F8459" t="b">
        <v>1</v>
      </c>
      <c r="G8459" t="s">
        <v>19</v>
      </c>
      <c r="H8459" s="1">
        <v>46114.546307870369</v>
      </c>
      <c r="I8459" t="b">
        <v>1</v>
      </c>
      <c r="J8459" t="b">
        <v>0</v>
      </c>
      <c r="K8459" t="s">
        <v>19</v>
      </c>
      <c r="L8459" t="s">
        <v>60</v>
      </c>
      <c r="M8459">
        <v>120000</v>
      </c>
      <c r="N8459"/>
      <c r="O8459" t="s">
        <v>17729</v>
      </c>
      <c r="P8459" t="s">
        <v>15127</v>
      </c>
    </row>
    <row r="8460" spans="1:16" x14ac:dyDescent="0.35">
      <c r="A8460" t="s">
        <v>3</v>
      </c>
      <c r="B8460" t="s">
        <v>923</v>
      </c>
      <c r="C8460" t="s">
        <v>181</v>
      </c>
      <c r="D8460" t="s">
        <v>4526</v>
      </c>
      <c r="E8460" t="s">
        <v>59</v>
      </c>
      <c r="F8460" t="b">
        <v>0</v>
      </c>
      <c r="G8460" t="s">
        <v>89</v>
      </c>
      <c r="H8460" s="1">
        <v>46114.585509259261</v>
      </c>
      <c r="I8460" t="b">
        <v>0</v>
      </c>
      <c r="J8460" t="b">
        <v>0</v>
      </c>
      <c r="K8460" t="s">
        <v>41</v>
      </c>
      <c r="L8460" t="s">
        <v>60</v>
      </c>
      <c r="M8460">
        <v>85000</v>
      </c>
      <c r="N8460"/>
      <c r="O8460" t="s">
        <v>17730</v>
      </c>
    </row>
    <row r="8461" spans="1:16" x14ac:dyDescent="0.35">
      <c r="A8461" t="s">
        <v>0</v>
      </c>
      <c r="B8461" t="s">
        <v>17731</v>
      </c>
      <c r="C8461" t="s">
        <v>17732</v>
      </c>
      <c r="D8461" t="s">
        <v>4526</v>
      </c>
      <c r="E8461" t="s">
        <v>59</v>
      </c>
      <c r="F8461" t="b">
        <v>0</v>
      </c>
      <c r="G8461" t="s">
        <v>40</v>
      </c>
      <c r="H8461" s="1">
        <v>46114.586423611108</v>
      </c>
      <c r="I8461" t="b">
        <v>1</v>
      </c>
      <c r="J8461" t="b">
        <v>0</v>
      </c>
      <c r="K8461" t="s">
        <v>40</v>
      </c>
      <c r="L8461" t="s">
        <v>60</v>
      </c>
      <c r="M8461">
        <v>42250</v>
      </c>
      <c r="N8461"/>
      <c r="O8461" t="s">
        <v>7321</v>
      </c>
      <c r="P8461" t="s">
        <v>152</v>
      </c>
    </row>
    <row r="8462" spans="1:16" x14ac:dyDescent="0.35">
      <c r="A8462" t="s">
        <v>0</v>
      </c>
      <c r="B8462" t="s">
        <v>17733</v>
      </c>
      <c r="C8462" t="s">
        <v>76</v>
      </c>
      <c r="D8462" t="s">
        <v>4346</v>
      </c>
      <c r="E8462" t="s">
        <v>59</v>
      </c>
      <c r="F8462" t="b">
        <v>1</v>
      </c>
      <c r="G8462" t="s">
        <v>41</v>
      </c>
      <c r="H8462" s="1">
        <v>46114.586435185192</v>
      </c>
      <c r="I8462" t="b">
        <v>0</v>
      </c>
      <c r="J8462" t="b">
        <v>1</v>
      </c>
      <c r="K8462" t="s">
        <v>41</v>
      </c>
      <c r="L8462" t="s">
        <v>60</v>
      </c>
      <c r="M8462">
        <v>67750</v>
      </c>
      <c r="N8462"/>
      <c r="O8462" t="s">
        <v>17734</v>
      </c>
      <c r="P8462" t="s">
        <v>11109</v>
      </c>
    </row>
    <row r="8463" spans="1:16" x14ac:dyDescent="0.35">
      <c r="A8463" t="s">
        <v>3</v>
      </c>
      <c r="B8463" t="s">
        <v>17622</v>
      </c>
      <c r="C8463" t="s">
        <v>41</v>
      </c>
      <c r="D8463" t="s">
        <v>4526</v>
      </c>
      <c r="E8463" t="s">
        <v>59</v>
      </c>
      <c r="F8463" t="b">
        <v>0</v>
      </c>
      <c r="G8463" t="s">
        <v>41</v>
      </c>
      <c r="H8463" s="1">
        <v>46114.586458333331</v>
      </c>
      <c r="I8463" t="b">
        <v>0</v>
      </c>
      <c r="J8463" t="b">
        <v>0</v>
      </c>
      <c r="K8463" t="s">
        <v>41</v>
      </c>
      <c r="L8463" t="s">
        <v>60</v>
      </c>
      <c r="M8463">
        <v>325000</v>
      </c>
      <c r="N8463"/>
      <c r="O8463" t="s">
        <v>1053</v>
      </c>
      <c r="P8463" t="s">
        <v>85</v>
      </c>
    </row>
    <row r="8464" spans="1:16" x14ac:dyDescent="0.35">
      <c r="A8464" t="s">
        <v>0</v>
      </c>
      <c r="B8464" t="s">
        <v>17731</v>
      </c>
      <c r="C8464" t="s">
        <v>17732</v>
      </c>
      <c r="D8464" t="s">
        <v>4526</v>
      </c>
      <c r="E8464" t="s">
        <v>59</v>
      </c>
      <c r="F8464" t="b">
        <v>0</v>
      </c>
      <c r="G8464" t="s">
        <v>40</v>
      </c>
      <c r="H8464" s="1">
        <v>46114.587465277778</v>
      </c>
      <c r="I8464" t="b">
        <v>1</v>
      </c>
      <c r="J8464" t="b">
        <v>0</v>
      </c>
      <c r="K8464" t="s">
        <v>40</v>
      </c>
      <c r="L8464" t="s">
        <v>60</v>
      </c>
      <c r="M8464">
        <v>42250</v>
      </c>
      <c r="N8464"/>
      <c r="O8464" t="s">
        <v>7321</v>
      </c>
      <c r="P8464" t="s">
        <v>152</v>
      </c>
    </row>
    <row r="8465" spans="1:16" x14ac:dyDescent="0.35">
      <c r="A8465" t="s">
        <v>1</v>
      </c>
      <c r="B8465" t="s">
        <v>15283</v>
      </c>
      <c r="C8465" t="s">
        <v>382</v>
      </c>
      <c r="D8465" t="s">
        <v>4346</v>
      </c>
      <c r="E8465" t="s">
        <v>59</v>
      </c>
      <c r="F8465" t="b">
        <v>0</v>
      </c>
      <c r="G8465" t="s">
        <v>77</v>
      </c>
      <c r="H8465" s="1">
        <v>46114.587511574071</v>
      </c>
      <c r="I8465" t="b">
        <v>0</v>
      </c>
      <c r="J8465" t="b">
        <v>0</v>
      </c>
      <c r="K8465" t="s">
        <v>41</v>
      </c>
      <c r="L8465" t="s">
        <v>60</v>
      </c>
      <c r="M8465">
        <v>203125</v>
      </c>
      <c r="N8465"/>
      <c r="O8465" t="s">
        <v>3024</v>
      </c>
      <c r="P8465" t="s">
        <v>17735</v>
      </c>
    </row>
    <row r="8466" spans="1:16" x14ac:dyDescent="0.35">
      <c r="A8466" t="s">
        <v>4</v>
      </c>
      <c r="B8466" t="s">
        <v>4294</v>
      </c>
      <c r="C8466" t="s">
        <v>76</v>
      </c>
      <c r="D8466" t="s">
        <v>4622</v>
      </c>
      <c r="E8466" t="s">
        <v>59</v>
      </c>
      <c r="F8466" t="b">
        <v>1</v>
      </c>
      <c r="G8466" t="s">
        <v>10</v>
      </c>
      <c r="H8466" s="1">
        <v>46114.587581018517</v>
      </c>
      <c r="I8466" t="b">
        <v>1</v>
      </c>
      <c r="J8466" t="b">
        <v>1</v>
      </c>
      <c r="K8466" t="s">
        <v>10</v>
      </c>
      <c r="L8466" t="s">
        <v>60</v>
      </c>
      <c r="M8466">
        <v>175000</v>
      </c>
      <c r="N8466"/>
      <c r="O8466" t="s">
        <v>3122</v>
      </c>
      <c r="P8466" t="s">
        <v>17736</v>
      </c>
    </row>
    <row r="8467" spans="1:16" x14ac:dyDescent="0.35">
      <c r="A8467" t="s">
        <v>4</v>
      </c>
      <c r="B8467" t="s">
        <v>4294</v>
      </c>
      <c r="C8467" t="s">
        <v>76</v>
      </c>
      <c r="D8467" t="s">
        <v>4622</v>
      </c>
      <c r="E8467" t="s">
        <v>59</v>
      </c>
      <c r="F8467" t="b">
        <v>1</v>
      </c>
      <c r="G8467" t="s">
        <v>6220</v>
      </c>
      <c r="H8467" s="1">
        <v>46114.587673611109</v>
      </c>
      <c r="I8467" t="b">
        <v>1</v>
      </c>
      <c r="J8467" t="b">
        <v>1</v>
      </c>
      <c r="K8467" t="s">
        <v>6220</v>
      </c>
      <c r="L8467" t="s">
        <v>60</v>
      </c>
      <c r="M8467">
        <v>175000</v>
      </c>
      <c r="N8467"/>
      <c r="O8467" t="s">
        <v>3122</v>
      </c>
      <c r="P8467" t="s">
        <v>17736</v>
      </c>
    </row>
    <row r="8468" spans="1:16" x14ac:dyDescent="0.35">
      <c r="A8468" t="s">
        <v>0</v>
      </c>
      <c r="B8468" t="s">
        <v>17737</v>
      </c>
      <c r="C8468" t="s">
        <v>41</v>
      </c>
      <c r="D8468" t="s">
        <v>4630</v>
      </c>
      <c r="E8468" t="s">
        <v>59</v>
      </c>
      <c r="F8468" t="b">
        <v>0</v>
      </c>
      <c r="G8468" t="s">
        <v>41</v>
      </c>
      <c r="H8468" s="1">
        <v>46114.628125000003</v>
      </c>
      <c r="I8468" t="b">
        <v>0</v>
      </c>
      <c r="J8468" t="b">
        <v>1</v>
      </c>
      <c r="K8468" t="s">
        <v>41</v>
      </c>
      <c r="L8468" t="s">
        <v>60</v>
      </c>
      <c r="M8468">
        <v>77000</v>
      </c>
      <c r="N8468"/>
      <c r="O8468" t="s">
        <v>2260</v>
      </c>
      <c r="P8468" t="s">
        <v>17738</v>
      </c>
    </row>
    <row r="8469" spans="1:16" x14ac:dyDescent="0.35">
      <c r="A8469" t="s">
        <v>2</v>
      </c>
      <c r="B8469" t="s">
        <v>17739</v>
      </c>
      <c r="C8469" t="s">
        <v>112</v>
      </c>
      <c r="D8469" t="s">
        <v>2360</v>
      </c>
      <c r="E8469" t="s">
        <v>59</v>
      </c>
      <c r="F8469" t="b">
        <v>0</v>
      </c>
      <c r="G8469" t="s">
        <v>65</v>
      </c>
      <c r="H8469" s="1">
        <v>46114.628206018519</v>
      </c>
      <c r="I8469" t="b">
        <v>0</v>
      </c>
      <c r="J8469" t="b">
        <v>0</v>
      </c>
      <c r="K8469" t="s">
        <v>41</v>
      </c>
      <c r="L8469" t="s">
        <v>60</v>
      </c>
      <c r="M8469">
        <v>77500</v>
      </c>
      <c r="N8469"/>
      <c r="O8469" t="s">
        <v>17740</v>
      </c>
      <c r="P8469" t="s">
        <v>17741</v>
      </c>
    </row>
    <row r="8470" spans="1:16" x14ac:dyDescent="0.35">
      <c r="A8470" t="s">
        <v>2</v>
      </c>
      <c r="B8470" t="s">
        <v>13773</v>
      </c>
      <c r="C8470" t="s">
        <v>246</v>
      </c>
      <c r="D8470" t="s">
        <v>4346</v>
      </c>
      <c r="E8470" t="s">
        <v>59</v>
      </c>
      <c r="F8470" t="b">
        <v>0</v>
      </c>
      <c r="G8470" t="s">
        <v>65</v>
      </c>
      <c r="H8470" s="1">
        <v>46114.628263888888</v>
      </c>
      <c r="I8470" t="b">
        <v>0</v>
      </c>
      <c r="J8470" t="b">
        <v>1</v>
      </c>
      <c r="K8470" t="s">
        <v>41</v>
      </c>
      <c r="L8470" t="s">
        <v>60</v>
      </c>
      <c r="M8470">
        <v>207000</v>
      </c>
      <c r="N8470"/>
      <c r="O8470" t="s">
        <v>11472</v>
      </c>
      <c r="P8470" t="s">
        <v>13774</v>
      </c>
    </row>
    <row r="8471" spans="1:16" x14ac:dyDescent="0.35">
      <c r="A8471" t="s">
        <v>1</v>
      </c>
      <c r="B8471" t="s">
        <v>17742</v>
      </c>
      <c r="C8471" t="s">
        <v>172</v>
      </c>
      <c r="D8471" t="s">
        <v>4346</v>
      </c>
      <c r="E8471" t="s">
        <v>88</v>
      </c>
      <c r="F8471" t="b">
        <v>0</v>
      </c>
      <c r="G8471" t="s">
        <v>68</v>
      </c>
      <c r="H8471" s="1">
        <v>46114.629178240742</v>
      </c>
      <c r="I8471" t="b">
        <v>1</v>
      </c>
      <c r="J8471" t="b">
        <v>1</v>
      </c>
      <c r="K8471" t="s">
        <v>41</v>
      </c>
      <c r="L8471" t="s">
        <v>74</v>
      </c>
      <c r="M8471"/>
      <c r="N8471">
        <v>59.44</v>
      </c>
      <c r="O8471" t="s">
        <v>170</v>
      </c>
      <c r="P8471" t="s">
        <v>17743</v>
      </c>
    </row>
    <row r="8472" spans="1:16" x14ac:dyDescent="0.35">
      <c r="A8472" t="s">
        <v>5</v>
      </c>
      <c r="B8472" t="s">
        <v>17744</v>
      </c>
      <c r="C8472" t="s">
        <v>576</v>
      </c>
      <c r="D8472" t="s">
        <v>4526</v>
      </c>
      <c r="E8472" t="s">
        <v>59</v>
      </c>
      <c r="F8472" t="b">
        <v>0</v>
      </c>
      <c r="G8472" t="s">
        <v>89</v>
      </c>
      <c r="H8472" s="1">
        <v>46114.629178240742</v>
      </c>
      <c r="I8472" t="b">
        <v>0</v>
      </c>
      <c r="J8472" t="b">
        <v>1</v>
      </c>
      <c r="K8472" t="s">
        <v>41</v>
      </c>
      <c r="L8472" t="s">
        <v>60</v>
      </c>
      <c r="M8472">
        <v>140000</v>
      </c>
      <c r="N8472"/>
      <c r="O8472" t="s">
        <v>2168</v>
      </c>
      <c r="P8472" t="s">
        <v>17745</v>
      </c>
    </row>
    <row r="8473" spans="1:16" x14ac:dyDescent="0.35">
      <c r="A8473" t="s">
        <v>7</v>
      </c>
      <c r="B8473" t="s">
        <v>17746</v>
      </c>
      <c r="C8473" t="s">
        <v>5115</v>
      </c>
      <c r="D8473" t="s">
        <v>4526</v>
      </c>
      <c r="E8473" t="s">
        <v>59</v>
      </c>
      <c r="F8473" t="b">
        <v>0</v>
      </c>
      <c r="G8473" t="s">
        <v>40</v>
      </c>
      <c r="H8473" s="1">
        <v>46114.669756944437</v>
      </c>
      <c r="I8473" t="b">
        <v>1</v>
      </c>
      <c r="J8473" t="b">
        <v>0</v>
      </c>
      <c r="K8473" t="s">
        <v>40</v>
      </c>
      <c r="L8473" t="s">
        <v>60</v>
      </c>
      <c r="M8473">
        <v>67500</v>
      </c>
      <c r="N8473"/>
      <c r="O8473" t="s">
        <v>17747</v>
      </c>
      <c r="P8473" t="s">
        <v>17748</v>
      </c>
    </row>
    <row r="8474" spans="1:16" x14ac:dyDescent="0.35">
      <c r="A8474" t="s">
        <v>2</v>
      </c>
      <c r="B8474" t="s">
        <v>17749</v>
      </c>
      <c r="C8474" t="s">
        <v>142</v>
      </c>
      <c r="D8474" t="s">
        <v>16554</v>
      </c>
      <c r="E8474" t="s">
        <v>59</v>
      </c>
      <c r="F8474" t="b">
        <v>0</v>
      </c>
      <c r="G8474" t="s">
        <v>65</v>
      </c>
      <c r="H8474" s="1">
        <v>46114.669907407413</v>
      </c>
      <c r="I8474" t="b">
        <v>0</v>
      </c>
      <c r="J8474" t="b">
        <v>1</v>
      </c>
      <c r="K8474" t="s">
        <v>41</v>
      </c>
      <c r="L8474" t="s">
        <v>60</v>
      </c>
      <c r="M8474">
        <v>140000</v>
      </c>
      <c r="N8474"/>
      <c r="O8474" t="s">
        <v>17750</v>
      </c>
    </row>
    <row r="8475" spans="1:16" x14ac:dyDescent="0.35">
      <c r="A8475" t="s">
        <v>0</v>
      </c>
      <c r="B8475" t="s">
        <v>0</v>
      </c>
      <c r="C8475" t="s">
        <v>17751</v>
      </c>
      <c r="D8475" t="s">
        <v>4346</v>
      </c>
      <c r="F8475" t="b">
        <v>0</v>
      </c>
      <c r="G8475" t="s">
        <v>40</v>
      </c>
      <c r="H8475" s="1">
        <v>46114.711423611108</v>
      </c>
      <c r="I8475" t="b">
        <v>1</v>
      </c>
      <c r="J8475" t="b">
        <v>0</v>
      </c>
      <c r="K8475" t="s">
        <v>40</v>
      </c>
      <c r="L8475" t="s">
        <v>74</v>
      </c>
      <c r="M8475"/>
      <c r="N8475">
        <v>19</v>
      </c>
      <c r="O8475" t="s">
        <v>17752</v>
      </c>
      <c r="P8475" t="s">
        <v>325</v>
      </c>
    </row>
    <row r="8476" spans="1:16" x14ac:dyDescent="0.35">
      <c r="A8476" t="s">
        <v>1</v>
      </c>
      <c r="B8476" t="s">
        <v>1</v>
      </c>
      <c r="C8476" t="s">
        <v>3057</v>
      </c>
      <c r="D8476" t="s">
        <v>4346</v>
      </c>
      <c r="E8476" t="s">
        <v>59</v>
      </c>
      <c r="F8476" t="b">
        <v>0</v>
      </c>
      <c r="G8476" t="s">
        <v>68</v>
      </c>
      <c r="H8476" s="1">
        <v>46114.712511574071</v>
      </c>
      <c r="I8476" t="b">
        <v>1</v>
      </c>
      <c r="J8476" t="b">
        <v>0</v>
      </c>
      <c r="K8476" t="s">
        <v>41</v>
      </c>
      <c r="L8476" t="s">
        <v>74</v>
      </c>
      <c r="M8476"/>
      <c r="N8476">
        <v>17.5</v>
      </c>
      <c r="O8476" t="s">
        <v>17753</v>
      </c>
      <c r="P8476" t="s">
        <v>17754</v>
      </c>
    </row>
    <row r="8477" spans="1:16" x14ac:dyDescent="0.35">
      <c r="A8477" t="s">
        <v>1</v>
      </c>
      <c r="B8477" t="s">
        <v>17755</v>
      </c>
      <c r="C8477" t="s">
        <v>9919</v>
      </c>
      <c r="D8477" t="s">
        <v>2360</v>
      </c>
      <c r="E8477" t="s">
        <v>59</v>
      </c>
      <c r="F8477" t="b">
        <v>0</v>
      </c>
      <c r="G8477" t="s">
        <v>13</v>
      </c>
      <c r="H8477" s="1">
        <v>46114.712766203702</v>
      </c>
      <c r="I8477" t="b">
        <v>1</v>
      </c>
      <c r="J8477" t="b">
        <v>0</v>
      </c>
      <c r="K8477" t="s">
        <v>13</v>
      </c>
      <c r="L8477" t="s">
        <v>74</v>
      </c>
      <c r="M8477"/>
      <c r="N8477">
        <v>120</v>
      </c>
      <c r="O8477" t="s">
        <v>8238</v>
      </c>
      <c r="P8477" t="s">
        <v>17756</v>
      </c>
    </row>
    <row r="8478" spans="1:16" x14ac:dyDescent="0.35">
      <c r="A8478" t="s">
        <v>1</v>
      </c>
      <c r="B8478" t="s">
        <v>1</v>
      </c>
      <c r="C8478" t="s">
        <v>3057</v>
      </c>
      <c r="D8478" t="s">
        <v>4346</v>
      </c>
      <c r="E8478" t="s">
        <v>59</v>
      </c>
      <c r="F8478" t="b">
        <v>0</v>
      </c>
      <c r="G8478" t="s">
        <v>41</v>
      </c>
      <c r="H8478" s="1">
        <v>46114.71361111111</v>
      </c>
      <c r="I8478" t="b">
        <v>1</v>
      </c>
      <c r="J8478" t="b">
        <v>0</v>
      </c>
      <c r="K8478" t="s">
        <v>41</v>
      </c>
      <c r="L8478" t="s">
        <v>74</v>
      </c>
      <c r="M8478"/>
      <c r="N8478">
        <v>17.5</v>
      </c>
      <c r="O8478" t="s">
        <v>17753</v>
      </c>
      <c r="P8478" t="s">
        <v>17754</v>
      </c>
    </row>
    <row r="8479" spans="1:16" x14ac:dyDescent="0.35">
      <c r="A8479" t="s">
        <v>0</v>
      </c>
      <c r="B8479" t="s">
        <v>17757</v>
      </c>
      <c r="C8479" t="s">
        <v>253</v>
      </c>
      <c r="D8479" t="s">
        <v>4346</v>
      </c>
      <c r="E8479" t="s">
        <v>88</v>
      </c>
      <c r="F8479" t="b">
        <v>0</v>
      </c>
      <c r="G8479" t="s">
        <v>73</v>
      </c>
      <c r="H8479" s="1">
        <v>46114.752175925933</v>
      </c>
      <c r="I8479" t="b">
        <v>1</v>
      </c>
      <c r="J8479" t="b">
        <v>0</v>
      </c>
      <c r="K8479" t="s">
        <v>41</v>
      </c>
      <c r="L8479" t="s">
        <v>74</v>
      </c>
      <c r="M8479"/>
      <c r="N8479">
        <v>16.11</v>
      </c>
      <c r="O8479" t="s">
        <v>9877</v>
      </c>
      <c r="P8479" t="s">
        <v>2175</v>
      </c>
    </row>
    <row r="8480" spans="1:16" x14ac:dyDescent="0.35">
      <c r="A8480" t="s">
        <v>6</v>
      </c>
      <c r="B8480" t="s">
        <v>17758</v>
      </c>
      <c r="C8480" t="s">
        <v>1502</v>
      </c>
      <c r="D8480" t="s">
        <v>4346</v>
      </c>
      <c r="E8480" t="s">
        <v>59</v>
      </c>
      <c r="F8480" t="b">
        <v>0</v>
      </c>
      <c r="G8480" t="s">
        <v>68</v>
      </c>
      <c r="H8480" s="1">
        <v>46114.753252314818</v>
      </c>
      <c r="I8480" t="b">
        <v>0</v>
      </c>
      <c r="J8480" t="b">
        <v>1</v>
      </c>
      <c r="K8480" t="s">
        <v>41</v>
      </c>
      <c r="L8480" t="s">
        <v>60</v>
      </c>
      <c r="M8480">
        <v>101619.5</v>
      </c>
      <c r="N8480"/>
      <c r="O8480" t="s">
        <v>16428</v>
      </c>
      <c r="P8480" t="s">
        <v>17759</v>
      </c>
    </row>
    <row r="8481" spans="1:16" x14ac:dyDescent="0.35">
      <c r="A8481" t="s">
        <v>6</v>
      </c>
      <c r="B8481" t="s">
        <v>1214</v>
      </c>
      <c r="C8481" t="s">
        <v>64</v>
      </c>
      <c r="D8481" t="s">
        <v>2360</v>
      </c>
      <c r="E8481" t="s">
        <v>59</v>
      </c>
      <c r="F8481" t="b">
        <v>0</v>
      </c>
      <c r="G8481" t="s">
        <v>65</v>
      </c>
      <c r="H8481" s="1">
        <v>46114.753263888888</v>
      </c>
      <c r="I8481" t="b">
        <v>0</v>
      </c>
      <c r="J8481" t="b">
        <v>1</v>
      </c>
      <c r="K8481" t="s">
        <v>41</v>
      </c>
      <c r="L8481" t="s">
        <v>60</v>
      </c>
      <c r="M8481">
        <v>225000</v>
      </c>
      <c r="N8481"/>
      <c r="O8481" t="s">
        <v>195</v>
      </c>
      <c r="P8481" t="s">
        <v>17760</v>
      </c>
    </row>
    <row r="8482" spans="1:16" x14ac:dyDescent="0.35">
      <c r="A8482" t="s">
        <v>1</v>
      </c>
      <c r="B8482" t="s">
        <v>1</v>
      </c>
      <c r="C8482" t="s">
        <v>537</v>
      </c>
      <c r="D8482" t="s">
        <v>4346</v>
      </c>
      <c r="E8482" t="s">
        <v>59</v>
      </c>
      <c r="F8482" t="b">
        <v>0</v>
      </c>
      <c r="G8482" t="s">
        <v>65</v>
      </c>
      <c r="H8482" s="1">
        <v>46114.754189814812</v>
      </c>
      <c r="I8482" t="b">
        <v>0</v>
      </c>
      <c r="J8482" t="b">
        <v>0</v>
      </c>
      <c r="K8482" t="s">
        <v>41</v>
      </c>
      <c r="L8482" t="s">
        <v>60</v>
      </c>
      <c r="M8482">
        <v>105000</v>
      </c>
      <c r="N8482"/>
      <c r="O8482" t="s">
        <v>17761</v>
      </c>
      <c r="P8482" t="s">
        <v>17762</v>
      </c>
    </row>
    <row r="8483" spans="1:16" x14ac:dyDescent="0.35">
      <c r="A8483" t="s">
        <v>1</v>
      </c>
      <c r="B8483" t="s">
        <v>17763</v>
      </c>
      <c r="C8483" t="s">
        <v>71</v>
      </c>
      <c r="D8483" t="s">
        <v>4346</v>
      </c>
      <c r="E8483" t="s">
        <v>59</v>
      </c>
      <c r="F8483" t="b">
        <v>0</v>
      </c>
      <c r="G8483" t="s">
        <v>41</v>
      </c>
      <c r="H8483" s="1">
        <v>46114.755277777767</v>
      </c>
      <c r="I8483" t="b">
        <v>1</v>
      </c>
      <c r="J8483" t="b">
        <v>1</v>
      </c>
      <c r="K8483" t="s">
        <v>41</v>
      </c>
      <c r="L8483" t="s">
        <v>60</v>
      </c>
      <c r="M8483">
        <v>97500</v>
      </c>
      <c r="N8483"/>
      <c r="O8483" t="s">
        <v>4007</v>
      </c>
      <c r="P8483" t="s">
        <v>17764</v>
      </c>
    </row>
    <row r="8484" spans="1:16" x14ac:dyDescent="0.35">
      <c r="A8484" t="s">
        <v>2</v>
      </c>
      <c r="B8484" t="s">
        <v>17765</v>
      </c>
      <c r="C8484" t="s">
        <v>76</v>
      </c>
      <c r="D8484" t="s">
        <v>17766</v>
      </c>
      <c r="E8484" t="s">
        <v>59</v>
      </c>
      <c r="F8484" t="b">
        <v>1</v>
      </c>
      <c r="G8484" t="s">
        <v>73</v>
      </c>
      <c r="H8484" s="1">
        <v>46114.793842592589</v>
      </c>
      <c r="I8484" t="b">
        <v>0</v>
      </c>
      <c r="J8484" t="b">
        <v>1</v>
      </c>
      <c r="K8484" t="s">
        <v>41</v>
      </c>
      <c r="L8484" t="s">
        <v>60</v>
      </c>
      <c r="M8484">
        <v>105000</v>
      </c>
      <c r="N8484"/>
      <c r="O8484" t="s">
        <v>17767</v>
      </c>
      <c r="P8484" t="s">
        <v>17768</v>
      </c>
    </row>
    <row r="8485" spans="1:16" x14ac:dyDescent="0.35">
      <c r="A8485" t="s">
        <v>7</v>
      </c>
      <c r="B8485" t="s">
        <v>17769</v>
      </c>
      <c r="C8485" t="s">
        <v>751</v>
      </c>
      <c r="D8485" t="s">
        <v>4346</v>
      </c>
      <c r="E8485" t="s">
        <v>59</v>
      </c>
      <c r="F8485" t="b">
        <v>0</v>
      </c>
      <c r="G8485" t="s">
        <v>68</v>
      </c>
      <c r="H8485" s="1">
        <v>46114.793842592589</v>
      </c>
      <c r="I8485" t="b">
        <v>0</v>
      </c>
      <c r="J8485" t="b">
        <v>1</v>
      </c>
      <c r="K8485" t="s">
        <v>41</v>
      </c>
      <c r="L8485" t="s">
        <v>60</v>
      </c>
      <c r="M8485">
        <v>168620</v>
      </c>
      <c r="N8485"/>
      <c r="O8485" t="s">
        <v>3595</v>
      </c>
      <c r="P8485" t="s">
        <v>406</v>
      </c>
    </row>
    <row r="8486" spans="1:16" x14ac:dyDescent="0.35">
      <c r="A8486" t="s">
        <v>2</v>
      </c>
      <c r="B8486" t="s">
        <v>17770</v>
      </c>
      <c r="C8486" t="s">
        <v>148</v>
      </c>
      <c r="D8486" t="s">
        <v>2360</v>
      </c>
      <c r="E8486" t="s">
        <v>59</v>
      </c>
      <c r="F8486" t="b">
        <v>0</v>
      </c>
      <c r="G8486" t="s">
        <v>89</v>
      </c>
      <c r="H8486" s="1">
        <v>46114.793854166674</v>
      </c>
      <c r="I8486" t="b">
        <v>0</v>
      </c>
      <c r="J8486" t="b">
        <v>1</v>
      </c>
      <c r="K8486" t="s">
        <v>41</v>
      </c>
      <c r="L8486" t="s">
        <v>60</v>
      </c>
      <c r="M8486">
        <v>85000</v>
      </c>
      <c r="N8486"/>
      <c r="O8486" t="s">
        <v>5642</v>
      </c>
      <c r="P8486" t="s">
        <v>17771</v>
      </c>
    </row>
    <row r="8487" spans="1:16" x14ac:dyDescent="0.35">
      <c r="A8487" t="s">
        <v>0</v>
      </c>
      <c r="B8487" t="s">
        <v>17772</v>
      </c>
      <c r="C8487" t="s">
        <v>76</v>
      </c>
      <c r="D8487" t="s">
        <v>4346</v>
      </c>
      <c r="E8487" t="s">
        <v>59</v>
      </c>
      <c r="F8487" t="b">
        <v>1</v>
      </c>
      <c r="G8487" t="s">
        <v>41</v>
      </c>
      <c r="H8487" s="1">
        <v>46114.794768518521</v>
      </c>
      <c r="I8487" t="b">
        <v>0</v>
      </c>
      <c r="J8487" t="b">
        <v>1</v>
      </c>
      <c r="K8487" t="s">
        <v>41</v>
      </c>
      <c r="L8487" t="s">
        <v>60</v>
      </c>
      <c r="M8487">
        <v>71500</v>
      </c>
      <c r="N8487"/>
      <c r="O8487" t="s">
        <v>16144</v>
      </c>
      <c r="P8487" t="s">
        <v>288</v>
      </c>
    </row>
    <row r="8488" spans="1:16" x14ac:dyDescent="0.35">
      <c r="A8488" t="s">
        <v>2</v>
      </c>
      <c r="B8488" t="s">
        <v>466</v>
      </c>
      <c r="C8488" t="s">
        <v>947</v>
      </c>
      <c r="D8488" t="s">
        <v>4346</v>
      </c>
      <c r="E8488" t="s">
        <v>59</v>
      </c>
      <c r="F8488" t="b">
        <v>0</v>
      </c>
      <c r="G8488" t="s">
        <v>68</v>
      </c>
      <c r="H8488" s="1">
        <v>46114.794849537036</v>
      </c>
      <c r="I8488" t="b">
        <v>0</v>
      </c>
      <c r="J8488" t="b">
        <v>0</v>
      </c>
      <c r="K8488" t="s">
        <v>41</v>
      </c>
      <c r="L8488" t="s">
        <v>60</v>
      </c>
      <c r="M8488">
        <v>147500</v>
      </c>
      <c r="N8488"/>
      <c r="O8488" t="s">
        <v>14232</v>
      </c>
      <c r="P8488" t="s">
        <v>17773</v>
      </c>
    </row>
    <row r="8489" spans="1:16" x14ac:dyDescent="0.35">
      <c r="A8489" t="s">
        <v>1</v>
      </c>
      <c r="B8489" t="s">
        <v>156</v>
      </c>
      <c r="C8489" t="s">
        <v>515</v>
      </c>
      <c r="D8489" t="s">
        <v>4526</v>
      </c>
      <c r="E8489" t="s">
        <v>59</v>
      </c>
      <c r="F8489" t="b">
        <v>0</v>
      </c>
      <c r="G8489" t="s">
        <v>73</v>
      </c>
      <c r="H8489" s="1">
        <v>46114.79587962963</v>
      </c>
      <c r="I8489" t="b">
        <v>0</v>
      </c>
      <c r="J8489" t="b">
        <v>0</v>
      </c>
      <c r="K8489" t="s">
        <v>41</v>
      </c>
      <c r="L8489" t="s">
        <v>74</v>
      </c>
      <c r="M8489"/>
      <c r="N8489">
        <v>50</v>
      </c>
      <c r="O8489" t="s">
        <v>1164</v>
      </c>
      <c r="P8489" t="s">
        <v>17774</v>
      </c>
    </row>
    <row r="8490" spans="1:16" x14ac:dyDescent="0.35">
      <c r="A8490" t="s">
        <v>6</v>
      </c>
      <c r="B8490" t="s">
        <v>17775</v>
      </c>
      <c r="C8490" t="s">
        <v>112</v>
      </c>
      <c r="D8490" t="s">
        <v>4346</v>
      </c>
      <c r="E8490" t="s">
        <v>59</v>
      </c>
      <c r="F8490" t="b">
        <v>0</v>
      </c>
      <c r="G8490" t="s">
        <v>65</v>
      </c>
      <c r="H8490" s="1">
        <v>46114.836539351847</v>
      </c>
      <c r="I8490" t="b">
        <v>0</v>
      </c>
      <c r="J8490" t="b">
        <v>1</v>
      </c>
      <c r="K8490" t="s">
        <v>41</v>
      </c>
      <c r="L8490" t="s">
        <v>60</v>
      </c>
      <c r="M8490">
        <v>235000</v>
      </c>
      <c r="N8490"/>
      <c r="O8490" t="s">
        <v>1990</v>
      </c>
      <c r="P8490" t="s">
        <v>17776</v>
      </c>
    </row>
    <row r="8491" spans="1:16" x14ac:dyDescent="0.35">
      <c r="A8491" t="s">
        <v>0</v>
      </c>
      <c r="B8491" t="s">
        <v>17777</v>
      </c>
      <c r="C8491" t="s">
        <v>41</v>
      </c>
      <c r="D8491" t="s">
        <v>4346</v>
      </c>
      <c r="E8491" t="s">
        <v>59</v>
      </c>
      <c r="F8491" t="b">
        <v>0</v>
      </c>
      <c r="G8491" t="s">
        <v>41</v>
      </c>
      <c r="H8491" s="1">
        <v>46114.878101851849</v>
      </c>
      <c r="I8491" t="b">
        <v>1</v>
      </c>
      <c r="J8491" t="b">
        <v>1</v>
      </c>
      <c r="K8491" t="s">
        <v>41</v>
      </c>
      <c r="L8491" t="s">
        <v>60</v>
      </c>
      <c r="M8491">
        <v>51000</v>
      </c>
      <c r="N8491"/>
      <c r="O8491" t="s">
        <v>528</v>
      </c>
      <c r="P8491" t="s">
        <v>17778</v>
      </c>
    </row>
    <row r="8492" spans="1:16" x14ac:dyDescent="0.35">
      <c r="A8492" t="s">
        <v>0</v>
      </c>
      <c r="B8492" t="s">
        <v>17779</v>
      </c>
      <c r="C8492" t="s">
        <v>41</v>
      </c>
      <c r="D8492" t="s">
        <v>4526</v>
      </c>
      <c r="E8492" t="s">
        <v>59</v>
      </c>
      <c r="F8492" t="b">
        <v>0</v>
      </c>
      <c r="G8492" t="s">
        <v>41</v>
      </c>
      <c r="H8492" s="1">
        <v>46114.878101851849</v>
      </c>
      <c r="I8492" t="b">
        <v>0</v>
      </c>
      <c r="J8492" t="b">
        <v>1</v>
      </c>
      <c r="K8492" t="s">
        <v>41</v>
      </c>
      <c r="L8492" t="s">
        <v>74</v>
      </c>
      <c r="M8492"/>
      <c r="N8492">
        <v>77.5</v>
      </c>
      <c r="O8492" t="s">
        <v>7085</v>
      </c>
      <c r="P8492" t="s">
        <v>2313</v>
      </c>
    </row>
    <row r="8493" spans="1:16" x14ac:dyDescent="0.35">
      <c r="A8493" t="s">
        <v>2</v>
      </c>
      <c r="B8493" t="s">
        <v>17780</v>
      </c>
      <c r="C8493" t="s">
        <v>194</v>
      </c>
      <c r="D8493" t="s">
        <v>5667</v>
      </c>
      <c r="E8493" t="s">
        <v>59</v>
      </c>
      <c r="F8493" t="b">
        <v>0</v>
      </c>
      <c r="G8493" t="s">
        <v>65</v>
      </c>
      <c r="H8493" s="1">
        <v>46114.878229166658</v>
      </c>
      <c r="I8493" t="b">
        <v>0</v>
      </c>
      <c r="J8493" t="b">
        <v>1</v>
      </c>
      <c r="K8493" t="s">
        <v>41</v>
      </c>
      <c r="L8493" t="s">
        <v>60</v>
      </c>
      <c r="M8493">
        <v>222500</v>
      </c>
      <c r="N8493"/>
      <c r="O8493" t="s">
        <v>1197</v>
      </c>
      <c r="P8493" t="s">
        <v>11035</v>
      </c>
    </row>
    <row r="8494" spans="1:16" x14ac:dyDescent="0.35">
      <c r="A8494" t="s">
        <v>6</v>
      </c>
      <c r="B8494" t="s">
        <v>17781</v>
      </c>
      <c r="C8494" t="s">
        <v>543</v>
      </c>
      <c r="D8494" t="s">
        <v>5667</v>
      </c>
      <c r="E8494" t="s">
        <v>59</v>
      </c>
      <c r="F8494" t="b">
        <v>0</v>
      </c>
      <c r="G8494" t="s">
        <v>65</v>
      </c>
      <c r="H8494" s="1">
        <v>46114.878229166658</v>
      </c>
      <c r="I8494" t="b">
        <v>0</v>
      </c>
      <c r="J8494" t="b">
        <v>1</v>
      </c>
      <c r="K8494" t="s">
        <v>41</v>
      </c>
      <c r="L8494" t="s">
        <v>60</v>
      </c>
      <c r="M8494">
        <v>187000</v>
      </c>
      <c r="N8494"/>
      <c r="O8494" t="s">
        <v>1197</v>
      </c>
      <c r="P8494" t="s">
        <v>11037</v>
      </c>
    </row>
    <row r="8495" spans="1:16" x14ac:dyDescent="0.35">
      <c r="A8495" t="s">
        <v>1</v>
      </c>
      <c r="B8495" t="s">
        <v>17782</v>
      </c>
      <c r="C8495" t="s">
        <v>76</v>
      </c>
      <c r="D8495" t="s">
        <v>4346</v>
      </c>
      <c r="E8495" t="s">
        <v>88</v>
      </c>
      <c r="F8495" t="b">
        <v>1</v>
      </c>
      <c r="G8495" t="s">
        <v>89</v>
      </c>
      <c r="H8495" s="1">
        <v>46114.879178240742</v>
      </c>
      <c r="I8495" t="b">
        <v>1</v>
      </c>
      <c r="J8495" t="b">
        <v>0</v>
      </c>
      <c r="K8495" t="s">
        <v>41</v>
      </c>
      <c r="L8495" t="s">
        <v>74</v>
      </c>
      <c r="M8495"/>
      <c r="N8495">
        <v>55</v>
      </c>
      <c r="O8495" t="s">
        <v>17783</v>
      </c>
      <c r="P8495" t="s">
        <v>17784</v>
      </c>
    </row>
    <row r="8496" spans="1:16" x14ac:dyDescent="0.35">
      <c r="A8496" t="s">
        <v>1</v>
      </c>
      <c r="B8496" t="s">
        <v>17782</v>
      </c>
      <c r="C8496" t="s">
        <v>76</v>
      </c>
      <c r="D8496" t="s">
        <v>4346</v>
      </c>
      <c r="E8496" t="s">
        <v>88</v>
      </c>
      <c r="F8496" t="b">
        <v>1</v>
      </c>
      <c r="G8496" t="s">
        <v>77</v>
      </c>
      <c r="H8496" s="1">
        <v>46114.879201388889</v>
      </c>
      <c r="I8496" t="b">
        <v>1</v>
      </c>
      <c r="J8496" t="b">
        <v>0</v>
      </c>
      <c r="K8496" t="s">
        <v>41</v>
      </c>
      <c r="L8496" t="s">
        <v>74</v>
      </c>
      <c r="M8496"/>
      <c r="N8496">
        <v>55</v>
      </c>
      <c r="O8496" t="s">
        <v>17783</v>
      </c>
      <c r="P8496" t="s">
        <v>17784</v>
      </c>
    </row>
    <row r="8497" spans="1:16" x14ac:dyDescent="0.35">
      <c r="A8497" t="s">
        <v>1</v>
      </c>
      <c r="B8497" t="s">
        <v>11949</v>
      </c>
      <c r="C8497" t="s">
        <v>190</v>
      </c>
      <c r="D8497" t="s">
        <v>4526</v>
      </c>
      <c r="E8497" t="s">
        <v>59</v>
      </c>
      <c r="F8497" t="b">
        <v>0</v>
      </c>
      <c r="G8497" t="s">
        <v>73</v>
      </c>
      <c r="H8497" s="1">
        <v>46114.879212962973</v>
      </c>
      <c r="I8497" t="b">
        <v>1</v>
      </c>
      <c r="J8497" t="b">
        <v>0</v>
      </c>
      <c r="K8497" t="s">
        <v>41</v>
      </c>
      <c r="L8497" t="s">
        <v>74</v>
      </c>
      <c r="M8497"/>
      <c r="N8497">
        <v>60</v>
      </c>
      <c r="O8497" t="s">
        <v>1028</v>
      </c>
      <c r="P8497" t="s">
        <v>17785</v>
      </c>
    </row>
    <row r="8498" spans="1:16" x14ac:dyDescent="0.35">
      <c r="A8498" t="s">
        <v>2</v>
      </c>
      <c r="B8498" t="s">
        <v>11034</v>
      </c>
      <c r="C8498" t="s">
        <v>543</v>
      </c>
      <c r="D8498" t="s">
        <v>4346</v>
      </c>
      <c r="E8498" t="s">
        <v>59</v>
      </c>
      <c r="F8498" t="b">
        <v>0</v>
      </c>
      <c r="G8498" t="s">
        <v>65</v>
      </c>
      <c r="H8498" s="1">
        <v>46114.919907407413</v>
      </c>
      <c r="I8498" t="b">
        <v>0</v>
      </c>
      <c r="J8498" t="b">
        <v>1</v>
      </c>
      <c r="K8498" t="s">
        <v>41</v>
      </c>
      <c r="L8498" t="s">
        <v>60</v>
      </c>
      <c r="M8498">
        <v>222500</v>
      </c>
      <c r="N8498"/>
      <c r="O8498" t="s">
        <v>577</v>
      </c>
      <c r="P8498" t="s">
        <v>11035</v>
      </c>
    </row>
    <row r="8499" spans="1:16" x14ac:dyDescent="0.35">
      <c r="A8499" t="s">
        <v>2</v>
      </c>
      <c r="B8499" t="s">
        <v>158</v>
      </c>
      <c r="C8499" t="s">
        <v>271</v>
      </c>
      <c r="D8499" t="s">
        <v>2360</v>
      </c>
      <c r="E8499" t="s">
        <v>59</v>
      </c>
      <c r="F8499" t="b">
        <v>0</v>
      </c>
      <c r="G8499" t="s">
        <v>77</v>
      </c>
      <c r="H8499" s="1">
        <v>46114.919907407413</v>
      </c>
      <c r="I8499" t="b">
        <v>0</v>
      </c>
      <c r="J8499" t="b">
        <v>1</v>
      </c>
      <c r="K8499" t="s">
        <v>41</v>
      </c>
      <c r="L8499" t="s">
        <v>60</v>
      </c>
      <c r="M8499">
        <v>196845</v>
      </c>
      <c r="N8499"/>
      <c r="O8499" t="s">
        <v>3325</v>
      </c>
      <c r="P8499" t="s">
        <v>17786</v>
      </c>
    </row>
    <row r="8500" spans="1:16" x14ac:dyDescent="0.35">
      <c r="A8500" t="s">
        <v>3</v>
      </c>
      <c r="B8500" t="s">
        <v>17787</v>
      </c>
      <c r="C8500" t="s">
        <v>112</v>
      </c>
      <c r="D8500" t="s">
        <v>4526</v>
      </c>
      <c r="E8500" t="s">
        <v>88</v>
      </c>
      <c r="F8500" t="b">
        <v>0</v>
      </c>
      <c r="G8500" t="s">
        <v>65</v>
      </c>
      <c r="H8500" s="1">
        <v>46114.960509259261</v>
      </c>
      <c r="I8500" t="b">
        <v>0</v>
      </c>
      <c r="J8500" t="b">
        <v>1</v>
      </c>
      <c r="K8500" t="s">
        <v>41</v>
      </c>
      <c r="L8500" t="s">
        <v>74</v>
      </c>
      <c r="M8500"/>
      <c r="N8500">
        <v>80</v>
      </c>
      <c r="O8500" t="s">
        <v>126</v>
      </c>
      <c r="P8500" t="s">
        <v>17788</v>
      </c>
    </row>
    <row r="8501" spans="1:16" x14ac:dyDescent="0.35">
      <c r="A8501" t="s">
        <v>2</v>
      </c>
      <c r="B8501" t="s">
        <v>2</v>
      </c>
      <c r="C8501" t="s">
        <v>1465</v>
      </c>
      <c r="D8501" t="s">
        <v>4346</v>
      </c>
      <c r="E8501" t="s">
        <v>59</v>
      </c>
      <c r="F8501" t="b">
        <v>0</v>
      </c>
      <c r="G8501" t="s">
        <v>77</v>
      </c>
      <c r="H8501" s="1">
        <v>46114.961493055547</v>
      </c>
      <c r="I8501" t="b">
        <v>0</v>
      </c>
      <c r="J8501" t="b">
        <v>1</v>
      </c>
      <c r="K8501" t="s">
        <v>41</v>
      </c>
      <c r="L8501" t="s">
        <v>60</v>
      </c>
      <c r="M8501">
        <v>117500</v>
      </c>
      <c r="N8501"/>
      <c r="O8501" t="s">
        <v>17789</v>
      </c>
      <c r="P8501" t="s">
        <v>17790</v>
      </c>
    </row>
    <row r="8502" spans="1:16" x14ac:dyDescent="0.35">
      <c r="A8502" t="s">
        <v>2</v>
      </c>
      <c r="B8502" t="s">
        <v>17128</v>
      </c>
      <c r="C8502" t="s">
        <v>1401</v>
      </c>
      <c r="D8502" t="s">
        <v>4346</v>
      </c>
      <c r="E8502" t="s">
        <v>59</v>
      </c>
      <c r="F8502" t="b">
        <v>0</v>
      </c>
      <c r="G8502" t="s">
        <v>77</v>
      </c>
      <c r="H8502" s="1">
        <v>46114.961493055547</v>
      </c>
      <c r="I8502" t="b">
        <v>0</v>
      </c>
      <c r="J8502" t="b">
        <v>0</v>
      </c>
      <c r="K8502" t="s">
        <v>41</v>
      </c>
      <c r="L8502" t="s">
        <v>60</v>
      </c>
      <c r="M8502">
        <v>131200</v>
      </c>
      <c r="N8502"/>
      <c r="O8502" t="s">
        <v>1948</v>
      </c>
      <c r="P8502" t="s">
        <v>1929</v>
      </c>
    </row>
    <row r="8503" spans="1:16" x14ac:dyDescent="0.35">
      <c r="A8503" t="s">
        <v>2</v>
      </c>
      <c r="B8503" t="s">
        <v>17791</v>
      </c>
      <c r="C8503" t="s">
        <v>112</v>
      </c>
      <c r="D8503" t="s">
        <v>4346</v>
      </c>
      <c r="E8503" t="s">
        <v>59</v>
      </c>
      <c r="F8503" t="b">
        <v>0</v>
      </c>
      <c r="G8503" t="s">
        <v>65</v>
      </c>
      <c r="H8503" s="1">
        <v>46114.961539351847</v>
      </c>
      <c r="I8503" t="b">
        <v>0</v>
      </c>
      <c r="J8503" t="b">
        <v>1</v>
      </c>
      <c r="K8503" t="s">
        <v>41</v>
      </c>
      <c r="L8503" t="s">
        <v>60</v>
      </c>
      <c r="M8503">
        <v>126040</v>
      </c>
      <c r="N8503"/>
      <c r="O8503" t="s">
        <v>813</v>
      </c>
      <c r="P8503" t="s">
        <v>208</v>
      </c>
    </row>
    <row r="8504" spans="1:16" x14ac:dyDescent="0.35">
      <c r="A8504" t="s">
        <v>6</v>
      </c>
      <c r="B8504" t="s">
        <v>2508</v>
      </c>
      <c r="C8504" t="s">
        <v>4125</v>
      </c>
      <c r="D8504" t="s">
        <v>4526</v>
      </c>
      <c r="E8504" t="s">
        <v>59</v>
      </c>
      <c r="F8504" t="b">
        <v>0</v>
      </c>
      <c r="G8504" t="s">
        <v>65</v>
      </c>
      <c r="H8504" s="1">
        <v>46114.961574074077</v>
      </c>
      <c r="I8504" t="b">
        <v>0</v>
      </c>
      <c r="J8504" t="b">
        <v>0</v>
      </c>
      <c r="K8504" t="s">
        <v>41</v>
      </c>
      <c r="L8504" t="s">
        <v>60</v>
      </c>
      <c r="M8504">
        <v>102500</v>
      </c>
      <c r="N8504"/>
      <c r="O8504" t="s">
        <v>17792</v>
      </c>
      <c r="P8504" t="s">
        <v>17793</v>
      </c>
    </row>
    <row r="8505" spans="1:16" x14ac:dyDescent="0.35">
      <c r="A8505" t="s">
        <v>1</v>
      </c>
      <c r="B8505" t="s">
        <v>1</v>
      </c>
      <c r="C8505" t="s">
        <v>365</v>
      </c>
      <c r="D8505" t="s">
        <v>4346</v>
      </c>
      <c r="E8505" t="s">
        <v>59</v>
      </c>
      <c r="F8505" t="b">
        <v>0</v>
      </c>
      <c r="G8505" t="s">
        <v>41</v>
      </c>
      <c r="H8505" s="1">
        <v>46114.96361111111</v>
      </c>
      <c r="I8505" t="b">
        <v>0</v>
      </c>
      <c r="J8505" t="b">
        <v>1</v>
      </c>
      <c r="K8505" t="s">
        <v>41</v>
      </c>
      <c r="L8505" t="s">
        <v>60</v>
      </c>
      <c r="M8505">
        <v>204000</v>
      </c>
      <c r="N8505"/>
      <c r="O8505" t="s">
        <v>17794</v>
      </c>
      <c r="P8505" t="s">
        <v>17795</v>
      </c>
    </row>
    <row r="8506" spans="1:16" x14ac:dyDescent="0.35">
      <c r="A8506" t="s">
        <v>0</v>
      </c>
      <c r="B8506" t="s">
        <v>17796</v>
      </c>
      <c r="C8506" t="s">
        <v>200</v>
      </c>
      <c r="D8506" t="s">
        <v>2360</v>
      </c>
      <c r="E8506" t="s">
        <v>59</v>
      </c>
      <c r="F8506" t="b">
        <v>0</v>
      </c>
      <c r="G8506" t="s">
        <v>65</v>
      </c>
      <c r="H8506" s="1">
        <v>46115.002187500002</v>
      </c>
      <c r="I8506" t="b">
        <v>0</v>
      </c>
      <c r="J8506" t="b">
        <v>1</v>
      </c>
      <c r="K8506" t="s">
        <v>41</v>
      </c>
      <c r="L8506" t="s">
        <v>74</v>
      </c>
      <c r="M8506"/>
      <c r="N8506">
        <v>67</v>
      </c>
      <c r="O8506" t="s">
        <v>17797</v>
      </c>
    </row>
    <row r="8507" spans="1:16" x14ac:dyDescent="0.35">
      <c r="A8507" t="s">
        <v>0</v>
      </c>
      <c r="B8507" t="s">
        <v>17798</v>
      </c>
      <c r="C8507" t="s">
        <v>237</v>
      </c>
      <c r="D8507" t="s">
        <v>4526</v>
      </c>
      <c r="E8507" t="s">
        <v>59</v>
      </c>
      <c r="F8507" t="b">
        <v>0</v>
      </c>
      <c r="G8507" t="s">
        <v>89</v>
      </c>
      <c r="H8507" s="1">
        <v>46115.002210648148</v>
      </c>
      <c r="I8507" t="b">
        <v>0</v>
      </c>
      <c r="J8507" t="b">
        <v>1</v>
      </c>
      <c r="K8507" t="s">
        <v>41</v>
      </c>
      <c r="L8507" t="s">
        <v>60</v>
      </c>
      <c r="M8507">
        <v>85000</v>
      </c>
      <c r="N8507"/>
      <c r="O8507" t="s">
        <v>17799</v>
      </c>
      <c r="P8507" t="s">
        <v>17800</v>
      </c>
    </row>
    <row r="8508" spans="1:16" x14ac:dyDescent="0.35">
      <c r="A8508" t="s">
        <v>3</v>
      </c>
      <c r="B8508" t="s">
        <v>8291</v>
      </c>
      <c r="C8508" t="s">
        <v>76</v>
      </c>
      <c r="D8508" t="s">
        <v>584</v>
      </c>
      <c r="E8508" t="s">
        <v>72</v>
      </c>
      <c r="F8508" t="b">
        <v>1</v>
      </c>
      <c r="G8508" t="s">
        <v>31</v>
      </c>
      <c r="H8508" s="1">
        <v>46115.002893518518</v>
      </c>
      <c r="I8508" t="b">
        <v>0</v>
      </c>
      <c r="J8508" t="b">
        <v>0</v>
      </c>
      <c r="K8508" t="s">
        <v>31</v>
      </c>
      <c r="L8508" t="s">
        <v>74</v>
      </c>
      <c r="M8508"/>
      <c r="N8508">
        <v>25</v>
      </c>
      <c r="O8508" t="s">
        <v>584</v>
      </c>
      <c r="P8508" t="s">
        <v>2175</v>
      </c>
    </row>
    <row r="8509" spans="1:16" x14ac:dyDescent="0.35">
      <c r="A8509" t="s">
        <v>3</v>
      </c>
      <c r="B8509" t="s">
        <v>4926</v>
      </c>
      <c r="C8509" t="s">
        <v>76</v>
      </c>
      <c r="D8509" t="s">
        <v>584</v>
      </c>
      <c r="E8509" t="s">
        <v>72</v>
      </c>
      <c r="F8509" t="b">
        <v>1</v>
      </c>
      <c r="G8509" t="s">
        <v>31</v>
      </c>
      <c r="H8509" s="1">
        <v>46115.002893518518</v>
      </c>
      <c r="I8509" t="b">
        <v>0</v>
      </c>
      <c r="J8509" t="b">
        <v>0</v>
      </c>
      <c r="K8509" t="s">
        <v>31</v>
      </c>
      <c r="L8509" t="s">
        <v>74</v>
      </c>
      <c r="M8509"/>
      <c r="N8509">
        <v>25</v>
      </c>
      <c r="O8509" t="s">
        <v>584</v>
      </c>
      <c r="P8509" t="s">
        <v>673</v>
      </c>
    </row>
    <row r="8510" spans="1:16" x14ac:dyDescent="0.35">
      <c r="A8510" t="s">
        <v>0</v>
      </c>
      <c r="B8510" t="s">
        <v>17801</v>
      </c>
      <c r="C8510" t="s">
        <v>76</v>
      </c>
      <c r="D8510" t="s">
        <v>584</v>
      </c>
      <c r="E8510" t="s">
        <v>72</v>
      </c>
      <c r="F8510" t="b">
        <v>1</v>
      </c>
      <c r="G8510" t="s">
        <v>41</v>
      </c>
      <c r="H8510" s="1">
        <v>46115.003125000003</v>
      </c>
      <c r="I8510" t="b">
        <v>0</v>
      </c>
      <c r="J8510" t="b">
        <v>0</v>
      </c>
      <c r="K8510" t="s">
        <v>41</v>
      </c>
      <c r="L8510" t="s">
        <v>74</v>
      </c>
      <c r="M8510"/>
      <c r="N8510">
        <v>25</v>
      </c>
      <c r="O8510" t="s">
        <v>584</v>
      </c>
      <c r="P8510" t="s">
        <v>17802</v>
      </c>
    </row>
    <row r="8511" spans="1:16" x14ac:dyDescent="0.35">
      <c r="A8511" t="s">
        <v>3</v>
      </c>
      <c r="B8511" t="s">
        <v>243</v>
      </c>
      <c r="C8511" t="s">
        <v>1295</v>
      </c>
      <c r="D8511" t="s">
        <v>4526</v>
      </c>
      <c r="E8511" t="s">
        <v>88</v>
      </c>
      <c r="F8511" t="b">
        <v>0</v>
      </c>
      <c r="G8511" t="s">
        <v>68</v>
      </c>
      <c r="H8511" s="1">
        <v>46115.043842592589</v>
      </c>
      <c r="I8511" t="b">
        <v>0</v>
      </c>
      <c r="J8511" t="b">
        <v>1</v>
      </c>
      <c r="K8511" t="s">
        <v>41</v>
      </c>
      <c r="L8511" t="s">
        <v>74</v>
      </c>
      <c r="M8511"/>
      <c r="N8511">
        <v>70</v>
      </c>
      <c r="O8511" t="s">
        <v>17803</v>
      </c>
      <c r="P8511" t="s">
        <v>3739</v>
      </c>
    </row>
    <row r="8512" spans="1:16" x14ac:dyDescent="0.35">
      <c r="A8512" t="s">
        <v>0</v>
      </c>
      <c r="B8512" t="s">
        <v>17804</v>
      </c>
      <c r="C8512" t="s">
        <v>334</v>
      </c>
      <c r="D8512" t="s">
        <v>5667</v>
      </c>
      <c r="E8512" t="s">
        <v>59</v>
      </c>
      <c r="F8512" t="b">
        <v>0</v>
      </c>
      <c r="G8512" t="s">
        <v>41</v>
      </c>
      <c r="H8512" s="1">
        <v>46115.044768518521</v>
      </c>
      <c r="I8512" t="b">
        <v>0</v>
      </c>
      <c r="J8512" t="b">
        <v>1</v>
      </c>
      <c r="K8512" t="s">
        <v>41</v>
      </c>
      <c r="L8512" t="s">
        <v>60</v>
      </c>
      <c r="M8512">
        <v>96000</v>
      </c>
      <c r="N8512"/>
      <c r="O8512" t="s">
        <v>17805</v>
      </c>
      <c r="P8512" t="s">
        <v>17806</v>
      </c>
    </row>
    <row r="8513" spans="1:16" x14ac:dyDescent="0.35">
      <c r="A8513" t="s">
        <v>2</v>
      </c>
      <c r="B8513" t="s">
        <v>17807</v>
      </c>
      <c r="C8513" t="s">
        <v>76</v>
      </c>
      <c r="D8513" t="s">
        <v>4526</v>
      </c>
      <c r="E8513" t="s">
        <v>59</v>
      </c>
      <c r="F8513" t="b">
        <v>1</v>
      </c>
      <c r="G8513" t="s">
        <v>68</v>
      </c>
      <c r="H8513" s="1">
        <v>46115.044849537036</v>
      </c>
      <c r="I8513" t="b">
        <v>0</v>
      </c>
      <c r="J8513" t="b">
        <v>0</v>
      </c>
      <c r="K8513" t="s">
        <v>41</v>
      </c>
      <c r="L8513" t="s">
        <v>60</v>
      </c>
      <c r="M8513">
        <v>62500</v>
      </c>
      <c r="N8513"/>
      <c r="O8513" t="s">
        <v>17808</v>
      </c>
      <c r="P8513" t="s">
        <v>17809</v>
      </c>
    </row>
    <row r="8514" spans="1:16" x14ac:dyDescent="0.35">
      <c r="A8514" t="s">
        <v>2</v>
      </c>
      <c r="B8514" t="s">
        <v>17810</v>
      </c>
      <c r="C8514" t="s">
        <v>76</v>
      </c>
      <c r="D8514" t="s">
        <v>141</v>
      </c>
      <c r="E8514" t="s">
        <v>88</v>
      </c>
      <c r="F8514" t="b">
        <v>1</v>
      </c>
      <c r="G8514" t="s">
        <v>41</v>
      </c>
      <c r="H8514" s="1">
        <v>46115.170798611107</v>
      </c>
      <c r="I8514" t="b">
        <v>0</v>
      </c>
      <c r="J8514" t="b">
        <v>0</v>
      </c>
      <c r="K8514" t="s">
        <v>41</v>
      </c>
      <c r="L8514" t="s">
        <v>74</v>
      </c>
      <c r="M8514"/>
      <c r="N8514">
        <v>32.5</v>
      </c>
      <c r="O8514" t="s">
        <v>141</v>
      </c>
      <c r="P8514" t="s">
        <v>219</v>
      </c>
    </row>
    <row r="8515" spans="1:16" x14ac:dyDescent="0.35">
      <c r="A8515" t="s">
        <v>7</v>
      </c>
      <c r="B8515" t="s">
        <v>17811</v>
      </c>
      <c r="C8515" t="s">
        <v>41</v>
      </c>
      <c r="D8515" t="s">
        <v>5018</v>
      </c>
      <c r="E8515" t="s">
        <v>59</v>
      </c>
      <c r="F8515" t="b">
        <v>0</v>
      </c>
      <c r="G8515" t="s">
        <v>41</v>
      </c>
      <c r="H8515" s="1">
        <v>46115.211319444446</v>
      </c>
      <c r="I8515" t="b">
        <v>0</v>
      </c>
      <c r="J8515" t="b">
        <v>1</v>
      </c>
      <c r="K8515" t="s">
        <v>41</v>
      </c>
      <c r="L8515" t="s">
        <v>60</v>
      </c>
      <c r="M8515">
        <v>164500</v>
      </c>
      <c r="N8515"/>
      <c r="O8515" t="s">
        <v>1374</v>
      </c>
    </row>
    <row r="8516" spans="1:16" x14ac:dyDescent="0.35">
      <c r="A8516" t="s">
        <v>1</v>
      </c>
      <c r="B8516" t="s">
        <v>17812</v>
      </c>
      <c r="C8516" t="s">
        <v>81</v>
      </c>
      <c r="D8516" t="s">
        <v>4756</v>
      </c>
      <c r="E8516" t="s">
        <v>59</v>
      </c>
      <c r="F8516" t="b">
        <v>0</v>
      </c>
      <c r="G8516" t="s">
        <v>77</v>
      </c>
      <c r="H8516" s="1">
        <v>46115.212384259263</v>
      </c>
      <c r="I8516" t="b">
        <v>0</v>
      </c>
      <c r="J8516" t="b">
        <v>0</v>
      </c>
      <c r="K8516" t="s">
        <v>41</v>
      </c>
      <c r="L8516" t="s">
        <v>60</v>
      </c>
      <c r="M8516">
        <v>160000</v>
      </c>
      <c r="N8516"/>
      <c r="O8516" t="s">
        <v>402</v>
      </c>
      <c r="P8516" t="s">
        <v>17813</v>
      </c>
    </row>
    <row r="8517" spans="1:16" x14ac:dyDescent="0.35">
      <c r="A8517" t="s">
        <v>1</v>
      </c>
      <c r="B8517" t="s">
        <v>17814</v>
      </c>
      <c r="C8517" t="s">
        <v>19</v>
      </c>
      <c r="D8517" t="s">
        <v>4526</v>
      </c>
      <c r="E8517" t="s">
        <v>59</v>
      </c>
      <c r="F8517" t="b">
        <v>0</v>
      </c>
      <c r="G8517" t="s">
        <v>19</v>
      </c>
      <c r="H8517" s="1">
        <v>46115.252500000002</v>
      </c>
      <c r="I8517" t="b">
        <v>1</v>
      </c>
      <c r="J8517" t="b">
        <v>0</v>
      </c>
      <c r="K8517" t="s">
        <v>19</v>
      </c>
      <c r="L8517" t="s">
        <v>60</v>
      </c>
      <c r="M8517">
        <v>1750000</v>
      </c>
      <c r="N8517"/>
      <c r="O8517" t="s">
        <v>7059</v>
      </c>
      <c r="P8517" t="s">
        <v>3000</v>
      </c>
    </row>
    <row r="8518" spans="1:16" x14ac:dyDescent="0.35">
      <c r="A8518" t="s">
        <v>0</v>
      </c>
      <c r="B8518" t="s">
        <v>17815</v>
      </c>
      <c r="C8518" t="s">
        <v>76</v>
      </c>
      <c r="D8518" t="s">
        <v>141</v>
      </c>
      <c r="E8518" t="s">
        <v>88</v>
      </c>
      <c r="F8518" t="b">
        <v>1</v>
      </c>
      <c r="G8518" t="s">
        <v>41</v>
      </c>
      <c r="H8518" s="1">
        <v>46115.252986111111</v>
      </c>
      <c r="I8518" t="b">
        <v>1</v>
      </c>
      <c r="J8518" t="b">
        <v>0</v>
      </c>
      <c r="K8518" t="s">
        <v>41</v>
      </c>
      <c r="L8518" t="s">
        <v>74</v>
      </c>
      <c r="M8518"/>
      <c r="N8518">
        <v>30</v>
      </c>
      <c r="O8518" t="s">
        <v>141</v>
      </c>
      <c r="P8518" t="s">
        <v>17816</v>
      </c>
    </row>
    <row r="8519" spans="1:16" x14ac:dyDescent="0.35">
      <c r="A8519" t="s">
        <v>2</v>
      </c>
      <c r="B8519" t="s">
        <v>17817</v>
      </c>
      <c r="C8519" t="s">
        <v>382</v>
      </c>
      <c r="D8519" t="s">
        <v>2360</v>
      </c>
      <c r="E8519" t="s">
        <v>59</v>
      </c>
      <c r="F8519" t="b">
        <v>0</v>
      </c>
      <c r="G8519" t="s">
        <v>77</v>
      </c>
      <c r="H8519" s="1">
        <v>46115.253078703703</v>
      </c>
      <c r="I8519" t="b">
        <v>0</v>
      </c>
      <c r="J8519" t="b">
        <v>1</v>
      </c>
      <c r="K8519" t="s">
        <v>41</v>
      </c>
      <c r="L8519" t="s">
        <v>60</v>
      </c>
      <c r="M8519">
        <v>204500</v>
      </c>
      <c r="N8519"/>
      <c r="O8519" t="s">
        <v>402</v>
      </c>
      <c r="P8519" t="s">
        <v>85</v>
      </c>
    </row>
    <row r="8520" spans="1:16" x14ac:dyDescent="0.35">
      <c r="A8520" t="s">
        <v>2</v>
      </c>
      <c r="B8520" t="s">
        <v>17818</v>
      </c>
      <c r="C8520" t="s">
        <v>92</v>
      </c>
      <c r="D8520" t="s">
        <v>2360</v>
      </c>
      <c r="E8520" t="s">
        <v>59</v>
      </c>
      <c r="F8520" t="b">
        <v>0</v>
      </c>
      <c r="G8520" t="s">
        <v>77</v>
      </c>
      <c r="H8520" s="1">
        <v>46115.253078703703</v>
      </c>
      <c r="I8520" t="b">
        <v>0</v>
      </c>
      <c r="J8520" t="b">
        <v>1</v>
      </c>
      <c r="K8520" t="s">
        <v>41</v>
      </c>
      <c r="L8520" t="s">
        <v>60</v>
      </c>
      <c r="M8520">
        <v>184000</v>
      </c>
      <c r="N8520"/>
      <c r="O8520" t="s">
        <v>402</v>
      </c>
    </row>
    <row r="8521" spans="1:16" x14ac:dyDescent="0.35">
      <c r="A8521" t="s">
        <v>6</v>
      </c>
      <c r="B8521" t="s">
        <v>17819</v>
      </c>
      <c r="C8521" t="s">
        <v>382</v>
      </c>
      <c r="D8521" t="s">
        <v>2360</v>
      </c>
      <c r="E8521" t="s">
        <v>59</v>
      </c>
      <c r="F8521" t="b">
        <v>0</v>
      </c>
      <c r="G8521" t="s">
        <v>77</v>
      </c>
      <c r="H8521" s="1">
        <v>46115.25309027778</v>
      </c>
      <c r="I8521" t="b">
        <v>0</v>
      </c>
      <c r="J8521" t="b">
        <v>1</v>
      </c>
      <c r="K8521" t="s">
        <v>41</v>
      </c>
      <c r="L8521" t="s">
        <v>60</v>
      </c>
      <c r="M8521">
        <v>237000</v>
      </c>
      <c r="N8521"/>
      <c r="O8521" t="s">
        <v>402</v>
      </c>
      <c r="P8521" t="s">
        <v>891</v>
      </c>
    </row>
    <row r="8522" spans="1:16" x14ac:dyDescent="0.35">
      <c r="A8522" t="s">
        <v>1</v>
      </c>
      <c r="B8522" t="s">
        <v>17820</v>
      </c>
      <c r="C8522" t="s">
        <v>500</v>
      </c>
      <c r="D8522" t="s">
        <v>5493</v>
      </c>
      <c r="E8522" t="s">
        <v>59</v>
      </c>
      <c r="F8522" t="b">
        <v>0</v>
      </c>
      <c r="G8522" t="s">
        <v>13</v>
      </c>
      <c r="H8522" s="1">
        <v>46115.254282407397</v>
      </c>
      <c r="I8522" t="b">
        <v>1</v>
      </c>
      <c r="J8522" t="b">
        <v>0</v>
      </c>
      <c r="K8522" t="s">
        <v>13</v>
      </c>
      <c r="L8522" t="s">
        <v>60</v>
      </c>
      <c r="M8522">
        <v>120000</v>
      </c>
      <c r="N8522"/>
      <c r="O8522" t="s">
        <v>17821</v>
      </c>
      <c r="P8522" t="s">
        <v>17822</v>
      </c>
    </row>
    <row r="8523" spans="1:16" x14ac:dyDescent="0.35">
      <c r="A8523" t="s">
        <v>4</v>
      </c>
      <c r="B8523" t="s">
        <v>17823</v>
      </c>
      <c r="C8523" t="s">
        <v>76</v>
      </c>
      <c r="D8523" t="s">
        <v>4526</v>
      </c>
      <c r="E8523" t="s">
        <v>88</v>
      </c>
      <c r="F8523" t="b">
        <v>1</v>
      </c>
      <c r="G8523" t="s">
        <v>13</v>
      </c>
      <c r="H8523" s="1">
        <v>46115.254282407397</v>
      </c>
      <c r="I8523" t="b">
        <v>1</v>
      </c>
      <c r="J8523" t="b">
        <v>0</v>
      </c>
      <c r="K8523" t="s">
        <v>13</v>
      </c>
      <c r="L8523" t="s">
        <v>74</v>
      </c>
      <c r="M8523"/>
      <c r="N8523">
        <v>47.5</v>
      </c>
      <c r="O8523" t="s">
        <v>5271</v>
      </c>
      <c r="P8523" t="s">
        <v>2299</v>
      </c>
    </row>
    <row r="8524" spans="1:16" x14ac:dyDescent="0.35">
      <c r="A8524" t="s">
        <v>4</v>
      </c>
      <c r="B8524" t="s">
        <v>17824</v>
      </c>
      <c r="C8524" t="s">
        <v>955</v>
      </c>
      <c r="D8524" t="s">
        <v>5102</v>
      </c>
      <c r="E8524" t="s">
        <v>59</v>
      </c>
      <c r="F8524" t="b">
        <v>0</v>
      </c>
      <c r="G8524" t="s">
        <v>13</v>
      </c>
      <c r="H8524" s="1">
        <v>46115.254305555558</v>
      </c>
      <c r="I8524" t="b">
        <v>0</v>
      </c>
      <c r="J8524" t="b">
        <v>0</v>
      </c>
      <c r="K8524" t="s">
        <v>13</v>
      </c>
      <c r="L8524" t="s">
        <v>60</v>
      </c>
      <c r="M8524">
        <v>159000</v>
      </c>
      <c r="N8524"/>
      <c r="O8524" t="s">
        <v>13572</v>
      </c>
      <c r="P8524" t="s">
        <v>17825</v>
      </c>
    </row>
    <row r="8525" spans="1:16" x14ac:dyDescent="0.35">
      <c r="A8525" t="s">
        <v>4</v>
      </c>
      <c r="B8525" t="s">
        <v>17823</v>
      </c>
      <c r="C8525" t="s">
        <v>76</v>
      </c>
      <c r="D8525" t="s">
        <v>4526</v>
      </c>
      <c r="E8525" t="s">
        <v>88</v>
      </c>
      <c r="F8525" t="b">
        <v>1</v>
      </c>
      <c r="G8525" t="s">
        <v>40</v>
      </c>
      <c r="H8525" s="1">
        <v>46115.255011574067</v>
      </c>
      <c r="I8525" t="b">
        <v>0</v>
      </c>
      <c r="J8525" t="b">
        <v>0</v>
      </c>
      <c r="K8525" t="s">
        <v>40</v>
      </c>
      <c r="L8525" t="s">
        <v>74</v>
      </c>
      <c r="M8525"/>
      <c r="N8525">
        <v>47.5</v>
      </c>
      <c r="O8525" t="s">
        <v>5271</v>
      </c>
      <c r="P8525" t="s">
        <v>2299</v>
      </c>
    </row>
    <row r="8526" spans="1:16" x14ac:dyDescent="0.35">
      <c r="A8526" t="s">
        <v>0</v>
      </c>
      <c r="B8526" t="s">
        <v>17826</v>
      </c>
      <c r="C8526" t="s">
        <v>30</v>
      </c>
      <c r="D8526" t="s">
        <v>16554</v>
      </c>
      <c r="E8526" t="s">
        <v>59</v>
      </c>
      <c r="F8526" t="b">
        <v>0</v>
      </c>
      <c r="G8526" t="s">
        <v>30</v>
      </c>
      <c r="H8526" s="1">
        <v>46115.294432870367</v>
      </c>
      <c r="I8526" t="b">
        <v>1</v>
      </c>
      <c r="J8526" t="b">
        <v>0</v>
      </c>
      <c r="K8526" t="s">
        <v>30</v>
      </c>
      <c r="L8526" t="s">
        <v>60</v>
      </c>
      <c r="M8526">
        <v>225000</v>
      </c>
      <c r="N8526"/>
      <c r="O8526" t="s">
        <v>17827</v>
      </c>
      <c r="P8526" t="s">
        <v>17828</v>
      </c>
    </row>
    <row r="8527" spans="1:16" x14ac:dyDescent="0.35">
      <c r="A8527" t="s">
        <v>0</v>
      </c>
      <c r="B8527" t="s">
        <v>17829</v>
      </c>
      <c r="C8527" t="s">
        <v>17830</v>
      </c>
      <c r="D8527" t="s">
        <v>16554</v>
      </c>
      <c r="E8527" t="s">
        <v>59</v>
      </c>
      <c r="F8527" t="b">
        <v>0</v>
      </c>
      <c r="G8527" t="s">
        <v>41</v>
      </c>
      <c r="H8527" s="1">
        <v>46115.294687499998</v>
      </c>
      <c r="I8527" t="b">
        <v>0</v>
      </c>
      <c r="J8527" t="b">
        <v>1</v>
      </c>
      <c r="K8527" t="s">
        <v>41</v>
      </c>
      <c r="L8527" t="s">
        <v>60</v>
      </c>
      <c r="M8527">
        <v>106515</v>
      </c>
      <c r="N8527"/>
      <c r="O8527" t="s">
        <v>2266</v>
      </c>
      <c r="P8527" t="s">
        <v>3201</v>
      </c>
    </row>
    <row r="8528" spans="1:16" x14ac:dyDescent="0.35">
      <c r="A8528" t="s">
        <v>0</v>
      </c>
      <c r="B8528" t="s">
        <v>17831</v>
      </c>
      <c r="C8528" t="s">
        <v>76</v>
      </c>
      <c r="D8528" t="s">
        <v>7459</v>
      </c>
      <c r="E8528" t="s">
        <v>59</v>
      </c>
      <c r="F8528" t="b">
        <v>1</v>
      </c>
      <c r="G8528" t="s">
        <v>13</v>
      </c>
      <c r="H8528" s="1">
        <v>46115.335601851853</v>
      </c>
      <c r="I8528" t="b">
        <v>0</v>
      </c>
      <c r="J8528" t="b">
        <v>0</v>
      </c>
      <c r="K8528" t="s">
        <v>13</v>
      </c>
      <c r="L8528" t="s">
        <v>60</v>
      </c>
      <c r="M8528">
        <v>53000</v>
      </c>
      <c r="N8528"/>
      <c r="O8528" t="s">
        <v>7459</v>
      </c>
      <c r="P8528" t="s">
        <v>7223</v>
      </c>
    </row>
    <row r="8529" spans="1:16" x14ac:dyDescent="0.35">
      <c r="A8529" t="s">
        <v>2</v>
      </c>
      <c r="B8529" t="s">
        <v>17655</v>
      </c>
      <c r="C8529" t="s">
        <v>112</v>
      </c>
      <c r="D8529" t="s">
        <v>4346</v>
      </c>
      <c r="E8529" t="s">
        <v>59</v>
      </c>
      <c r="F8529" t="b">
        <v>0</v>
      </c>
      <c r="G8529" t="s">
        <v>65</v>
      </c>
      <c r="H8529" s="1">
        <v>46115.336435185192</v>
      </c>
      <c r="I8529" t="b">
        <v>0</v>
      </c>
      <c r="J8529" t="b">
        <v>1</v>
      </c>
      <c r="K8529" t="s">
        <v>41</v>
      </c>
      <c r="L8529" t="s">
        <v>60</v>
      </c>
      <c r="M8529">
        <v>172000</v>
      </c>
      <c r="N8529"/>
      <c r="O8529" t="s">
        <v>12617</v>
      </c>
      <c r="P8529" t="s">
        <v>9971</v>
      </c>
    </row>
    <row r="8530" spans="1:16" x14ac:dyDescent="0.35">
      <c r="A8530" t="s">
        <v>2</v>
      </c>
      <c r="B8530" t="s">
        <v>17832</v>
      </c>
      <c r="C8530" t="s">
        <v>112</v>
      </c>
      <c r="D8530" t="s">
        <v>4346</v>
      </c>
      <c r="E8530" t="s">
        <v>59</v>
      </c>
      <c r="F8530" t="b">
        <v>0</v>
      </c>
      <c r="G8530" t="s">
        <v>65</v>
      </c>
      <c r="H8530" s="1">
        <v>46115.336435185192</v>
      </c>
      <c r="I8530" t="b">
        <v>0</v>
      </c>
      <c r="J8530" t="b">
        <v>1</v>
      </c>
      <c r="K8530" t="s">
        <v>41</v>
      </c>
      <c r="L8530" t="s">
        <v>60</v>
      </c>
      <c r="M8530">
        <v>176000</v>
      </c>
      <c r="N8530"/>
      <c r="O8530" t="s">
        <v>7675</v>
      </c>
      <c r="P8530" t="s">
        <v>17833</v>
      </c>
    </row>
    <row r="8531" spans="1:16" x14ac:dyDescent="0.35">
      <c r="A8531" t="s">
        <v>2</v>
      </c>
      <c r="B8531" t="s">
        <v>4836</v>
      </c>
      <c r="C8531" t="s">
        <v>112</v>
      </c>
      <c r="D8531" t="s">
        <v>4346</v>
      </c>
      <c r="E8531" t="s">
        <v>59</v>
      </c>
      <c r="F8531" t="b">
        <v>0</v>
      </c>
      <c r="G8531" t="s">
        <v>65</v>
      </c>
      <c r="H8531" s="1">
        <v>46115.336435185192</v>
      </c>
      <c r="I8531" t="b">
        <v>0</v>
      </c>
      <c r="J8531" t="b">
        <v>1</v>
      </c>
      <c r="K8531" t="s">
        <v>41</v>
      </c>
      <c r="L8531" t="s">
        <v>60</v>
      </c>
      <c r="M8531">
        <v>206000</v>
      </c>
      <c r="N8531"/>
      <c r="O8531" t="s">
        <v>4837</v>
      </c>
      <c r="P8531" t="s">
        <v>4647</v>
      </c>
    </row>
    <row r="8532" spans="1:16" x14ac:dyDescent="0.35">
      <c r="A8532" t="s">
        <v>5</v>
      </c>
      <c r="B8532" t="s">
        <v>17426</v>
      </c>
      <c r="C8532" t="s">
        <v>1286</v>
      </c>
      <c r="D8532" t="s">
        <v>4346</v>
      </c>
      <c r="E8532" t="s">
        <v>59</v>
      </c>
      <c r="F8532" t="b">
        <v>0</v>
      </c>
      <c r="G8532" t="s">
        <v>68</v>
      </c>
      <c r="H8532" s="1">
        <v>46115.337395833332</v>
      </c>
      <c r="I8532" t="b">
        <v>0</v>
      </c>
      <c r="J8532" t="b">
        <v>1</v>
      </c>
      <c r="K8532" t="s">
        <v>41</v>
      </c>
      <c r="L8532" t="s">
        <v>60</v>
      </c>
      <c r="M8532">
        <v>178000</v>
      </c>
      <c r="N8532"/>
      <c r="O8532" t="s">
        <v>1183</v>
      </c>
      <c r="P8532" t="s">
        <v>15737</v>
      </c>
    </row>
    <row r="8533" spans="1:16" x14ac:dyDescent="0.35">
      <c r="A8533" t="s">
        <v>1</v>
      </c>
      <c r="B8533" t="s">
        <v>17248</v>
      </c>
      <c r="C8533" t="s">
        <v>102</v>
      </c>
      <c r="D8533" t="s">
        <v>4346</v>
      </c>
      <c r="E8533" t="s">
        <v>59</v>
      </c>
      <c r="F8533" t="b">
        <v>0</v>
      </c>
      <c r="G8533" t="s">
        <v>68</v>
      </c>
      <c r="H8533" s="1">
        <v>46115.337395833332</v>
      </c>
      <c r="I8533" t="b">
        <v>1</v>
      </c>
      <c r="J8533" t="b">
        <v>1</v>
      </c>
      <c r="K8533" t="s">
        <v>41</v>
      </c>
      <c r="L8533" t="s">
        <v>60</v>
      </c>
      <c r="M8533">
        <v>171000</v>
      </c>
      <c r="N8533"/>
      <c r="O8533" t="s">
        <v>577</v>
      </c>
      <c r="P8533" t="s">
        <v>8088</v>
      </c>
    </row>
    <row r="8534" spans="1:16" x14ac:dyDescent="0.35">
      <c r="A8534" t="s">
        <v>2</v>
      </c>
      <c r="B8534" t="s">
        <v>17834</v>
      </c>
      <c r="C8534" t="s">
        <v>566</v>
      </c>
      <c r="D8534" t="s">
        <v>2360</v>
      </c>
      <c r="E8534" t="s">
        <v>59</v>
      </c>
      <c r="F8534" t="b">
        <v>0</v>
      </c>
      <c r="G8534" t="s">
        <v>65</v>
      </c>
      <c r="H8534" s="1">
        <v>46115.37709490741</v>
      </c>
      <c r="I8534" t="b">
        <v>1</v>
      </c>
      <c r="J8534" t="b">
        <v>1</v>
      </c>
      <c r="K8534" t="s">
        <v>41</v>
      </c>
      <c r="L8534" t="s">
        <v>60</v>
      </c>
      <c r="M8534">
        <v>65000</v>
      </c>
      <c r="N8534"/>
      <c r="O8534" t="s">
        <v>17835</v>
      </c>
      <c r="P8534" t="s">
        <v>17836</v>
      </c>
    </row>
    <row r="8535" spans="1:16" x14ac:dyDescent="0.35">
      <c r="A8535" t="s">
        <v>2</v>
      </c>
      <c r="B8535" t="s">
        <v>17837</v>
      </c>
      <c r="C8535" t="s">
        <v>76</v>
      </c>
      <c r="D8535" t="s">
        <v>141</v>
      </c>
      <c r="E8535" t="s">
        <v>88</v>
      </c>
      <c r="F8535" t="b">
        <v>1</v>
      </c>
      <c r="G8535" t="s">
        <v>41</v>
      </c>
      <c r="H8535" s="1">
        <v>46115.379004629627</v>
      </c>
      <c r="I8535" t="b">
        <v>0</v>
      </c>
      <c r="J8535" t="b">
        <v>0</v>
      </c>
      <c r="K8535" t="s">
        <v>41</v>
      </c>
      <c r="L8535" t="s">
        <v>74</v>
      </c>
      <c r="M8535"/>
      <c r="N8535">
        <v>57.5</v>
      </c>
      <c r="O8535" t="s">
        <v>141</v>
      </c>
    </row>
    <row r="8536" spans="1:16" x14ac:dyDescent="0.35">
      <c r="A8536" t="s">
        <v>8</v>
      </c>
      <c r="B8536" t="s">
        <v>8125</v>
      </c>
      <c r="C8536" t="s">
        <v>76</v>
      </c>
      <c r="D8536" t="s">
        <v>4526</v>
      </c>
      <c r="F8536" t="b">
        <v>1</v>
      </c>
      <c r="G8536" t="s">
        <v>31</v>
      </c>
      <c r="H8536" s="1">
        <v>46115.37976851852</v>
      </c>
      <c r="I8536" t="b">
        <v>0</v>
      </c>
      <c r="J8536" t="b">
        <v>0</v>
      </c>
      <c r="K8536" t="s">
        <v>31</v>
      </c>
      <c r="L8536" t="s">
        <v>74</v>
      </c>
      <c r="M8536"/>
      <c r="N8536">
        <v>100</v>
      </c>
      <c r="O8536" t="s">
        <v>1732</v>
      </c>
    </row>
    <row r="8537" spans="1:16" x14ac:dyDescent="0.35">
      <c r="A8537" t="s">
        <v>1</v>
      </c>
      <c r="B8537" t="s">
        <v>17838</v>
      </c>
      <c r="C8537" t="s">
        <v>2746</v>
      </c>
      <c r="D8537" t="s">
        <v>2360</v>
      </c>
      <c r="E8537" t="s">
        <v>59</v>
      </c>
      <c r="F8537" t="b">
        <v>0</v>
      </c>
      <c r="G8537" t="s">
        <v>77</v>
      </c>
      <c r="H8537" s="1">
        <v>46115.418738425928</v>
      </c>
      <c r="I8537" t="b">
        <v>0</v>
      </c>
      <c r="J8537" t="b">
        <v>0</v>
      </c>
      <c r="K8537" t="s">
        <v>41</v>
      </c>
      <c r="L8537" t="s">
        <v>60</v>
      </c>
      <c r="M8537">
        <v>118518.94500000001</v>
      </c>
      <c r="N8537"/>
      <c r="O8537" t="s">
        <v>2747</v>
      </c>
      <c r="P8537" t="s">
        <v>17839</v>
      </c>
    </row>
    <row r="8538" spans="1:16" x14ac:dyDescent="0.35">
      <c r="A8538" t="s">
        <v>2</v>
      </c>
      <c r="B8538" t="s">
        <v>5032</v>
      </c>
      <c r="C8538" t="s">
        <v>304</v>
      </c>
      <c r="D8538" t="s">
        <v>2360</v>
      </c>
      <c r="E8538" t="s">
        <v>59</v>
      </c>
      <c r="F8538" t="b">
        <v>0</v>
      </c>
      <c r="G8538" t="s">
        <v>77</v>
      </c>
      <c r="H8538" s="1">
        <v>46115.419756944437</v>
      </c>
      <c r="I8538" t="b">
        <v>0</v>
      </c>
      <c r="J8538" t="b">
        <v>1</v>
      </c>
      <c r="K8538" t="s">
        <v>41</v>
      </c>
      <c r="L8538" t="s">
        <v>60</v>
      </c>
      <c r="M8538">
        <v>214500</v>
      </c>
      <c r="N8538"/>
      <c r="O8538" t="s">
        <v>424</v>
      </c>
      <c r="P8538" t="s">
        <v>10613</v>
      </c>
    </row>
    <row r="8539" spans="1:16" x14ac:dyDescent="0.35">
      <c r="A8539" t="s">
        <v>2</v>
      </c>
      <c r="B8539" t="s">
        <v>15278</v>
      </c>
      <c r="C8539" t="s">
        <v>2179</v>
      </c>
      <c r="D8539" t="s">
        <v>2360</v>
      </c>
      <c r="E8539" t="s">
        <v>59</v>
      </c>
      <c r="F8539" t="b">
        <v>0</v>
      </c>
      <c r="G8539" t="s">
        <v>65</v>
      </c>
      <c r="H8539" s="1">
        <v>46115.419768518521</v>
      </c>
      <c r="I8539" t="b">
        <v>0</v>
      </c>
      <c r="J8539" t="b">
        <v>1</v>
      </c>
      <c r="K8539" t="s">
        <v>41</v>
      </c>
      <c r="L8539" t="s">
        <v>60</v>
      </c>
      <c r="M8539">
        <v>198000</v>
      </c>
      <c r="N8539"/>
      <c r="O8539" t="s">
        <v>424</v>
      </c>
      <c r="P8539" t="s">
        <v>16535</v>
      </c>
    </row>
    <row r="8540" spans="1:16" x14ac:dyDescent="0.35">
      <c r="A8540" t="s">
        <v>2</v>
      </c>
      <c r="B8540" t="s">
        <v>17840</v>
      </c>
      <c r="C8540" t="s">
        <v>330</v>
      </c>
      <c r="D8540" t="s">
        <v>4346</v>
      </c>
      <c r="E8540" t="s">
        <v>59</v>
      </c>
      <c r="F8540" t="b">
        <v>0</v>
      </c>
      <c r="G8540" t="s">
        <v>41</v>
      </c>
      <c r="H8540" s="1">
        <v>46115.420671296299</v>
      </c>
      <c r="I8540" t="b">
        <v>0</v>
      </c>
      <c r="J8540" t="b">
        <v>0</v>
      </c>
      <c r="K8540" t="s">
        <v>41</v>
      </c>
      <c r="L8540" t="s">
        <v>60</v>
      </c>
      <c r="M8540">
        <v>85210.9</v>
      </c>
      <c r="N8540"/>
      <c r="O8540" t="s">
        <v>17841</v>
      </c>
      <c r="P8540" t="s">
        <v>17842</v>
      </c>
    </row>
    <row r="8541" spans="1:16" x14ac:dyDescent="0.35">
      <c r="A8541" t="s">
        <v>1</v>
      </c>
      <c r="B8541" t="s">
        <v>17843</v>
      </c>
      <c r="C8541" t="s">
        <v>76</v>
      </c>
      <c r="D8541" t="s">
        <v>141</v>
      </c>
      <c r="E8541" t="s">
        <v>88</v>
      </c>
      <c r="F8541" t="b">
        <v>1</v>
      </c>
      <c r="G8541" t="s">
        <v>89</v>
      </c>
      <c r="H8541" s="1">
        <v>46115.420717592591</v>
      </c>
      <c r="I8541" t="b">
        <v>1</v>
      </c>
      <c r="J8541" t="b">
        <v>0</v>
      </c>
      <c r="K8541" t="s">
        <v>41</v>
      </c>
      <c r="L8541" t="s">
        <v>74</v>
      </c>
      <c r="M8541"/>
      <c r="N8541">
        <v>60</v>
      </c>
      <c r="O8541" t="s">
        <v>141</v>
      </c>
      <c r="P8541" t="s">
        <v>17844</v>
      </c>
    </row>
    <row r="8542" spans="1:16" x14ac:dyDescent="0.35">
      <c r="A8542" t="s">
        <v>5</v>
      </c>
      <c r="B8542" t="s">
        <v>17845</v>
      </c>
      <c r="C8542" t="s">
        <v>330</v>
      </c>
      <c r="D8542" t="s">
        <v>3149</v>
      </c>
      <c r="E8542" t="s">
        <v>88</v>
      </c>
      <c r="F8542" t="b">
        <v>0</v>
      </c>
      <c r="G8542" t="s">
        <v>89</v>
      </c>
      <c r="H8542" s="1">
        <v>46115.420740740738</v>
      </c>
      <c r="I8542" t="b">
        <v>0</v>
      </c>
      <c r="J8542" t="b">
        <v>0</v>
      </c>
      <c r="K8542" t="s">
        <v>41</v>
      </c>
      <c r="L8542" t="s">
        <v>74</v>
      </c>
      <c r="M8542"/>
      <c r="N8542">
        <v>59</v>
      </c>
      <c r="O8542" t="s">
        <v>3149</v>
      </c>
      <c r="P8542" t="s">
        <v>666</v>
      </c>
    </row>
    <row r="8543" spans="1:16" x14ac:dyDescent="0.35">
      <c r="A8543" t="s">
        <v>0</v>
      </c>
      <c r="B8543" t="s">
        <v>17846</v>
      </c>
      <c r="C8543" t="s">
        <v>1279</v>
      </c>
      <c r="D8543" t="s">
        <v>2360</v>
      </c>
      <c r="E8543" t="s">
        <v>59</v>
      </c>
      <c r="F8543" t="b">
        <v>0</v>
      </c>
      <c r="G8543" t="s">
        <v>68</v>
      </c>
      <c r="H8543" s="1">
        <v>46115.460416666669</v>
      </c>
      <c r="I8543" t="b">
        <v>0</v>
      </c>
      <c r="J8543" t="b">
        <v>1</v>
      </c>
      <c r="K8543" t="s">
        <v>41</v>
      </c>
      <c r="L8543" t="s">
        <v>74</v>
      </c>
      <c r="M8543"/>
      <c r="N8543">
        <v>23.484999999999999</v>
      </c>
      <c r="O8543" t="s">
        <v>12197</v>
      </c>
      <c r="P8543" t="s">
        <v>13974</v>
      </c>
    </row>
    <row r="8544" spans="1:16" x14ac:dyDescent="0.35">
      <c r="A8544" t="s">
        <v>8</v>
      </c>
      <c r="B8544" t="s">
        <v>17847</v>
      </c>
      <c r="C8544" t="s">
        <v>201</v>
      </c>
      <c r="D8544" t="s">
        <v>4526</v>
      </c>
      <c r="E8544" t="s">
        <v>59</v>
      </c>
      <c r="F8544" t="b">
        <v>0</v>
      </c>
      <c r="G8544" t="s">
        <v>77</v>
      </c>
      <c r="H8544" s="1">
        <v>46115.461423611108</v>
      </c>
      <c r="I8544" t="b">
        <v>0</v>
      </c>
      <c r="J8544" t="b">
        <v>0</v>
      </c>
      <c r="K8544" t="s">
        <v>41</v>
      </c>
      <c r="L8544" t="s">
        <v>60</v>
      </c>
      <c r="M8544">
        <v>122500</v>
      </c>
      <c r="N8544"/>
      <c r="O8544" t="s">
        <v>785</v>
      </c>
      <c r="P8544" t="s">
        <v>17848</v>
      </c>
    </row>
    <row r="8545" spans="1:16" x14ac:dyDescent="0.35">
      <c r="A8545" t="s">
        <v>2</v>
      </c>
      <c r="B8545" t="s">
        <v>17849</v>
      </c>
      <c r="C8545" t="s">
        <v>112</v>
      </c>
      <c r="D8545" t="s">
        <v>5440</v>
      </c>
      <c r="E8545" t="s">
        <v>59</v>
      </c>
      <c r="F8545" t="b">
        <v>0</v>
      </c>
      <c r="G8545" t="s">
        <v>65</v>
      </c>
      <c r="H8545" s="1">
        <v>46115.461435185192</v>
      </c>
      <c r="I8545" t="b">
        <v>0</v>
      </c>
      <c r="J8545" t="b">
        <v>1</v>
      </c>
      <c r="K8545" t="s">
        <v>41</v>
      </c>
      <c r="L8545" t="s">
        <v>60</v>
      </c>
      <c r="M8545">
        <v>130000</v>
      </c>
      <c r="N8545"/>
      <c r="O8545" t="s">
        <v>3805</v>
      </c>
      <c r="P8545" t="s">
        <v>17850</v>
      </c>
    </row>
    <row r="8546" spans="1:16" x14ac:dyDescent="0.35">
      <c r="A8546" t="s">
        <v>3</v>
      </c>
      <c r="B8546" t="s">
        <v>17851</v>
      </c>
      <c r="C8546" t="s">
        <v>3859</v>
      </c>
      <c r="D8546" t="s">
        <v>4526</v>
      </c>
      <c r="E8546" t="s">
        <v>59</v>
      </c>
      <c r="F8546" t="b">
        <v>0</v>
      </c>
      <c r="G8546" t="s">
        <v>65</v>
      </c>
      <c r="H8546" s="1">
        <v>46115.502071759263</v>
      </c>
      <c r="I8546" t="b">
        <v>1</v>
      </c>
      <c r="J8546" t="b">
        <v>1</v>
      </c>
      <c r="K8546" t="s">
        <v>41</v>
      </c>
      <c r="L8546" t="s">
        <v>60</v>
      </c>
      <c r="M8546">
        <v>52500</v>
      </c>
      <c r="N8546"/>
      <c r="O8546" t="s">
        <v>17264</v>
      </c>
      <c r="P8546" t="s">
        <v>4219</v>
      </c>
    </row>
    <row r="8547" spans="1:16" x14ac:dyDescent="0.35">
      <c r="A8547" t="s">
        <v>6</v>
      </c>
      <c r="B8547" t="s">
        <v>17852</v>
      </c>
      <c r="C8547" t="s">
        <v>5215</v>
      </c>
      <c r="D8547" t="s">
        <v>4346</v>
      </c>
      <c r="E8547" t="s">
        <v>59</v>
      </c>
      <c r="F8547" t="b">
        <v>0</v>
      </c>
      <c r="G8547" t="s">
        <v>19</v>
      </c>
      <c r="H8547" s="1">
        <v>46115.503472222219</v>
      </c>
      <c r="I8547" t="b">
        <v>0</v>
      </c>
      <c r="J8547" t="b">
        <v>0</v>
      </c>
      <c r="K8547" t="s">
        <v>19</v>
      </c>
      <c r="L8547" t="s">
        <v>60</v>
      </c>
      <c r="M8547">
        <v>1523004.5</v>
      </c>
      <c r="N8547"/>
      <c r="O8547" t="s">
        <v>17853</v>
      </c>
      <c r="P8547" t="s">
        <v>17854</v>
      </c>
    </row>
    <row r="8548" spans="1:16" x14ac:dyDescent="0.35">
      <c r="A8548" t="s">
        <v>0</v>
      </c>
      <c r="B8548" t="s">
        <v>17855</v>
      </c>
      <c r="C8548" t="s">
        <v>76</v>
      </c>
      <c r="D8548" t="s">
        <v>4526</v>
      </c>
      <c r="F8548" t="b">
        <v>1</v>
      </c>
      <c r="G8548" t="s">
        <v>73</v>
      </c>
      <c r="H8548" s="1">
        <v>46115.543738425928</v>
      </c>
      <c r="I8548" t="b">
        <v>1</v>
      </c>
      <c r="J8548" t="b">
        <v>1</v>
      </c>
      <c r="K8548" t="s">
        <v>41</v>
      </c>
      <c r="L8548" t="s">
        <v>74</v>
      </c>
      <c r="M8548"/>
      <c r="N8548">
        <v>17</v>
      </c>
      <c r="O8548" t="s">
        <v>155</v>
      </c>
      <c r="P8548" t="s">
        <v>283</v>
      </c>
    </row>
    <row r="8549" spans="1:16" x14ac:dyDescent="0.35">
      <c r="A8549" t="s">
        <v>0</v>
      </c>
      <c r="B8549" t="s">
        <v>17856</v>
      </c>
      <c r="C8549" t="s">
        <v>304</v>
      </c>
      <c r="D8549" t="s">
        <v>2360</v>
      </c>
      <c r="E8549" t="s">
        <v>59</v>
      </c>
      <c r="F8549" t="b">
        <v>0</v>
      </c>
      <c r="G8549" t="s">
        <v>77</v>
      </c>
      <c r="H8549" s="1">
        <v>46115.543738425928</v>
      </c>
      <c r="I8549" t="b">
        <v>0</v>
      </c>
      <c r="J8549" t="b">
        <v>1</v>
      </c>
      <c r="K8549" t="s">
        <v>41</v>
      </c>
      <c r="L8549" t="s">
        <v>60</v>
      </c>
      <c r="M8549">
        <v>93700</v>
      </c>
      <c r="N8549"/>
      <c r="O8549" t="s">
        <v>2016</v>
      </c>
      <c r="P8549" t="s">
        <v>17857</v>
      </c>
    </row>
    <row r="8550" spans="1:16" x14ac:dyDescent="0.35">
      <c r="A8550" t="s">
        <v>0</v>
      </c>
      <c r="B8550" t="s">
        <v>17858</v>
      </c>
      <c r="C8550" t="s">
        <v>543</v>
      </c>
      <c r="D8550" t="s">
        <v>4526</v>
      </c>
      <c r="E8550" t="s">
        <v>88</v>
      </c>
      <c r="F8550" t="b">
        <v>0</v>
      </c>
      <c r="G8550" t="s">
        <v>65</v>
      </c>
      <c r="H8550" s="1">
        <v>46115.543761574067</v>
      </c>
      <c r="I8550" t="b">
        <v>0</v>
      </c>
      <c r="J8550" t="b">
        <v>0</v>
      </c>
      <c r="K8550" t="s">
        <v>41</v>
      </c>
      <c r="L8550" t="s">
        <v>60</v>
      </c>
      <c r="M8550">
        <v>72500</v>
      </c>
      <c r="N8550"/>
      <c r="O8550" t="s">
        <v>17859</v>
      </c>
      <c r="P8550" t="s">
        <v>1181</v>
      </c>
    </row>
    <row r="8551" spans="1:16" x14ac:dyDescent="0.35">
      <c r="A8551" t="s">
        <v>2</v>
      </c>
      <c r="B8551" t="s">
        <v>17860</v>
      </c>
      <c r="C8551" t="s">
        <v>198</v>
      </c>
      <c r="D8551" t="s">
        <v>4526</v>
      </c>
      <c r="E8551" t="s">
        <v>88</v>
      </c>
      <c r="F8551" t="b">
        <v>0</v>
      </c>
      <c r="G8551" t="s">
        <v>41</v>
      </c>
      <c r="H8551" s="1">
        <v>46115.545671296299</v>
      </c>
      <c r="I8551" t="b">
        <v>0</v>
      </c>
      <c r="J8551" t="b">
        <v>1</v>
      </c>
      <c r="K8551" t="s">
        <v>41</v>
      </c>
      <c r="L8551" t="s">
        <v>74</v>
      </c>
      <c r="M8551"/>
      <c r="N8551">
        <v>31.5</v>
      </c>
      <c r="O8551" t="s">
        <v>105</v>
      </c>
      <c r="P8551" t="s">
        <v>2636</v>
      </c>
    </row>
    <row r="8552" spans="1:16" x14ac:dyDescent="0.35">
      <c r="A8552" t="s">
        <v>5</v>
      </c>
      <c r="B8552" t="s">
        <v>13499</v>
      </c>
      <c r="C8552" t="s">
        <v>194</v>
      </c>
      <c r="D8552" t="s">
        <v>17626</v>
      </c>
      <c r="E8552" t="s">
        <v>59</v>
      </c>
      <c r="F8552" t="b">
        <v>0</v>
      </c>
      <c r="G8552" t="s">
        <v>89</v>
      </c>
      <c r="H8552" s="1">
        <v>46115.545740740738</v>
      </c>
      <c r="I8552" t="b">
        <v>0</v>
      </c>
      <c r="J8552" t="b">
        <v>1</v>
      </c>
      <c r="K8552" t="s">
        <v>41</v>
      </c>
      <c r="L8552" t="s">
        <v>60</v>
      </c>
      <c r="M8552">
        <v>182500</v>
      </c>
      <c r="N8552"/>
      <c r="O8552" t="s">
        <v>17861</v>
      </c>
      <c r="P8552" t="s">
        <v>17862</v>
      </c>
    </row>
    <row r="8553" spans="1:16" x14ac:dyDescent="0.35">
      <c r="A8553" t="s">
        <v>3</v>
      </c>
      <c r="B8553" t="s">
        <v>17863</v>
      </c>
      <c r="C8553" t="s">
        <v>396</v>
      </c>
      <c r="D8553" t="s">
        <v>2360</v>
      </c>
      <c r="E8553" t="s">
        <v>88</v>
      </c>
      <c r="F8553" t="b">
        <v>0</v>
      </c>
      <c r="G8553" t="s">
        <v>68</v>
      </c>
      <c r="H8553" s="1">
        <v>46115.585416666669</v>
      </c>
      <c r="I8553" t="b">
        <v>1</v>
      </c>
      <c r="J8553" t="b">
        <v>0</v>
      </c>
      <c r="K8553" t="s">
        <v>41</v>
      </c>
      <c r="L8553" t="s">
        <v>74</v>
      </c>
      <c r="M8553"/>
      <c r="N8553">
        <v>52.5</v>
      </c>
      <c r="O8553" t="s">
        <v>6131</v>
      </c>
    </row>
    <row r="8554" spans="1:16" x14ac:dyDescent="0.35">
      <c r="A8554" t="s">
        <v>6</v>
      </c>
      <c r="B8554" t="s">
        <v>17864</v>
      </c>
      <c r="C8554" t="s">
        <v>11229</v>
      </c>
      <c r="D8554" t="s">
        <v>4526</v>
      </c>
      <c r="E8554" t="s">
        <v>59</v>
      </c>
      <c r="F8554" t="b">
        <v>0</v>
      </c>
      <c r="G8554" t="s">
        <v>40</v>
      </c>
      <c r="H8554" s="1">
        <v>46115.587337962963</v>
      </c>
      <c r="I8554" t="b">
        <v>0</v>
      </c>
      <c r="J8554" t="b">
        <v>0</v>
      </c>
      <c r="K8554" t="s">
        <v>40</v>
      </c>
      <c r="L8554" t="s">
        <v>60</v>
      </c>
      <c r="M8554">
        <v>65000</v>
      </c>
      <c r="N8554"/>
      <c r="O8554" t="s">
        <v>17865</v>
      </c>
      <c r="P8554" t="s">
        <v>5411</v>
      </c>
    </row>
    <row r="8555" spans="1:16" x14ac:dyDescent="0.35">
      <c r="A8555" t="s">
        <v>4</v>
      </c>
      <c r="B8555" t="s">
        <v>17866</v>
      </c>
      <c r="C8555" t="s">
        <v>112</v>
      </c>
      <c r="D8555" t="s">
        <v>4526</v>
      </c>
      <c r="E8555" t="s">
        <v>88</v>
      </c>
      <c r="F8555" t="b">
        <v>0</v>
      </c>
      <c r="G8555" t="s">
        <v>65</v>
      </c>
      <c r="H8555" s="1">
        <v>46115.587395833332</v>
      </c>
      <c r="I8555" t="b">
        <v>1</v>
      </c>
      <c r="J8555" t="b">
        <v>0</v>
      </c>
      <c r="K8555" t="s">
        <v>41</v>
      </c>
      <c r="L8555" t="s">
        <v>74</v>
      </c>
      <c r="M8555"/>
      <c r="N8555">
        <v>72.5</v>
      </c>
      <c r="O8555" t="s">
        <v>129</v>
      </c>
      <c r="P8555" t="s">
        <v>17867</v>
      </c>
    </row>
    <row r="8556" spans="1:16" x14ac:dyDescent="0.35">
      <c r="A8556" t="s">
        <v>4</v>
      </c>
      <c r="B8556" t="s">
        <v>4294</v>
      </c>
      <c r="C8556" t="s">
        <v>76</v>
      </c>
      <c r="D8556" t="s">
        <v>4622</v>
      </c>
      <c r="E8556" t="s">
        <v>59</v>
      </c>
      <c r="F8556" t="b">
        <v>1</v>
      </c>
      <c r="G8556" t="s">
        <v>10</v>
      </c>
      <c r="H8556" s="1">
        <v>46115.587442129632</v>
      </c>
      <c r="I8556" t="b">
        <v>1</v>
      </c>
      <c r="J8556" t="b">
        <v>1</v>
      </c>
      <c r="K8556" t="s">
        <v>10</v>
      </c>
      <c r="L8556" t="s">
        <v>60</v>
      </c>
      <c r="M8556">
        <v>175000</v>
      </c>
      <c r="N8556"/>
      <c r="O8556" t="s">
        <v>3122</v>
      </c>
      <c r="P8556" t="s">
        <v>17736</v>
      </c>
    </row>
    <row r="8557" spans="1:16" x14ac:dyDescent="0.35">
      <c r="A8557" t="s">
        <v>4</v>
      </c>
      <c r="B8557" t="s">
        <v>4294</v>
      </c>
      <c r="C8557" t="s">
        <v>76</v>
      </c>
      <c r="D8557" t="s">
        <v>4622</v>
      </c>
      <c r="E8557" t="s">
        <v>59</v>
      </c>
      <c r="F8557" t="b">
        <v>1</v>
      </c>
      <c r="G8557" t="s">
        <v>23</v>
      </c>
      <c r="H8557" s="1">
        <v>46115.587881944448</v>
      </c>
      <c r="I8557" t="b">
        <v>1</v>
      </c>
      <c r="J8557" t="b">
        <v>1</v>
      </c>
      <c r="K8557" t="s">
        <v>23</v>
      </c>
      <c r="L8557" t="s">
        <v>60</v>
      </c>
      <c r="M8557">
        <v>175000</v>
      </c>
      <c r="N8557"/>
      <c r="O8557" t="s">
        <v>3122</v>
      </c>
      <c r="P8557" t="s">
        <v>17736</v>
      </c>
    </row>
    <row r="8558" spans="1:16" x14ac:dyDescent="0.35">
      <c r="A8558" t="s">
        <v>0</v>
      </c>
      <c r="B8558" t="s">
        <v>17868</v>
      </c>
      <c r="C8558" t="s">
        <v>142</v>
      </c>
      <c r="D8558" t="s">
        <v>4526</v>
      </c>
      <c r="E8558" t="s">
        <v>59</v>
      </c>
      <c r="F8558" t="b">
        <v>0</v>
      </c>
      <c r="G8558" t="s">
        <v>65</v>
      </c>
      <c r="H8558" s="1">
        <v>46115.627071759263</v>
      </c>
      <c r="I8558" t="b">
        <v>1</v>
      </c>
      <c r="J8558" t="b">
        <v>1</v>
      </c>
      <c r="K8558" t="s">
        <v>41</v>
      </c>
      <c r="L8558" t="s">
        <v>60</v>
      </c>
      <c r="M8558">
        <v>131000</v>
      </c>
      <c r="N8558"/>
      <c r="O8558" t="s">
        <v>1750</v>
      </c>
    </row>
    <row r="8559" spans="1:16" x14ac:dyDescent="0.35">
      <c r="A8559" t="s">
        <v>7</v>
      </c>
      <c r="B8559" t="s">
        <v>17869</v>
      </c>
      <c r="C8559" t="s">
        <v>172</v>
      </c>
      <c r="D8559" t="s">
        <v>4526</v>
      </c>
      <c r="E8559" t="s">
        <v>59</v>
      </c>
      <c r="F8559" t="b">
        <v>0</v>
      </c>
      <c r="G8559" t="s">
        <v>68</v>
      </c>
      <c r="H8559" s="1">
        <v>46115.627071759263</v>
      </c>
      <c r="I8559" t="b">
        <v>0</v>
      </c>
      <c r="J8559" t="b">
        <v>1</v>
      </c>
      <c r="K8559" t="s">
        <v>41</v>
      </c>
      <c r="L8559" t="s">
        <v>60</v>
      </c>
      <c r="M8559">
        <v>102500</v>
      </c>
      <c r="N8559"/>
      <c r="O8559" t="s">
        <v>5419</v>
      </c>
      <c r="P8559" t="s">
        <v>5420</v>
      </c>
    </row>
    <row r="8560" spans="1:16" x14ac:dyDescent="0.35">
      <c r="A8560" t="s">
        <v>0</v>
      </c>
      <c r="B8560" t="s">
        <v>17870</v>
      </c>
      <c r="C8560" t="s">
        <v>142</v>
      </c>
      <c r="D8560" t="s">
        <v>4526</v>
      </c>
      <c r="E8560" t="s">
        <v>59</v>
      </c>
      <c r="F8560" t="b">
        <v>0</v>
      </c>
      <c r="G8560" t="s">
        <v>65</v>
      </c>
      <c r="H8560" s="1">
        <v>46115.62709490741</v>
      </c>
      <c r="I8560" t="b">
        <v>1</v>
      </c>
      <c r="J8560" t="b">
        <v>1</v>
      </c>
      <c r="K8560" t="s">
        <v>41</v>
      </c>
      <c r="L8560" t="s">
        <v>60</v>
      </c>
      <c r="M8560">
        <v>72000</v>
      </c>
      <c r="N8560"/>
      <c r="O8560" t="s">
        <v>1750</v>
      </c>
    </row>
    <row r="8561" spans="1:16" x14ac:dyDescent="0.35">
      <c r="A8561" t="s">
        <v>3</v>
      </c>
      <c r="B8561" t="s">
        <v>17871</v>
      </c>
      <c r="C8561" t="s">
        <v>20</v>
      </c>
      <c r="D8561" t="s">
        <v>4526</v>
      </c>
      <c r="E8561" t="s">
        <v>59</v>
      </c>
      <c r="F8561" t="b">
        <v>0</v>
      </c>
      <c r="G8561" t="s">
        <v>20</v>
      </c>
      <c r="H8561" s="1">
        <v>46115.627511574072</v>
      </c>
      <c r="I8561" t="b">
        <v>0</v>
      </c>
      <c r="J8561" t="b">
        <v>0</v>
      </c>
      <c r="K8561" t="s">
        <v>20</v>
      </c>
      <c r="L8561" t="s">
        <v>60</v>
      </c>
      <c r="M8561">
        <v>72500</v>
      </c>
      <c r="N8561"/>
      <c r="O8561" t="s">
        <v>7093</v>
      </c>
      <c r="P8561" t="s">
        <v>2313</v>
      </c>
    </row>
    <row r="8562" spans="1:16" x14ac:dyDescent="0.35">
      <c r="A8562" t="s">
        <v>1</v>
      </c>
      <c r="B8562" t="s">
        <v>17872</v>
      </c>
      <c r="C8562" t="s">
        <v>227</v>
      </c>
      <c r="D8562" t="s">
        <v>5493</v>
      </c>
      <c r="E8562" t="s">
        <v>59</v>
      </c>
      <c r="F8562" t="b">
        <v>0</v>
      </c>
      <c r="G8562" t="s">
        <v>77</v>
      </c>
      <c r="H8562" s="1">
        <v>46115.629050925927</v>
      </c>
      <c r="I8562" t="b">
        <v>1</v>
      </c>
      <c r="J8562" t="b">
        <v>0</v>
      </c>
      <c r="K8562" t="s">
        <v>41</v>
      </c>
      <c r="L8562" t="s">
        <v>60</v>
      </c>
      <c r="M8562">
        <v>185000</v>
      </c>
      <c r="N8562"/>
      <c r="O8562" t="s">
        <v>149</v>
      </c>
      <c r="P8562" t="s">
        <v>4611</v>
      </c>
    </row>
    <row r="8563" spans="1:16" x14ac:dyDescent="0.35">
      <c r="A8563" t="s">
        <v>5</v>
      </c>
      <c r="B8563" t="s">
        <v>17873</v>
      </c>
      <c r="C8563" t="s">
        <v>76</v>
      </c>
      <c r="D8563" t="s">
        <v>4346</v>
      </c>
      <c r="E8563" t="s">
        <v>88</v>
      </c>
      <c r="F8563" t="b">
        <v>1</v>
      </c>
      <c r="G8563" t="s">
        <v>19</v>
      </c>
      <c r="H8563" s="1">
        <v>46115.629479166673</v>
      </c>
      <c r="I8563" t="b">
        <v>1</v>
      </c>
      <c r="J8563" t="b">
        <v>0</v>
      </c>
      <c r="K8563" t="s">
        <v>19</v>
      </c>
      <c r="L8563" t="s">
        <v>60</v>
      </c>
      <c r="M8563">
        <v>2541795.5499999998</v>
      </c>
      <c r="N8563"/>
      <c r="O8563" t="s">
        <v>17874</v>
      </c>
    </row>
    <row r="8564" spans="1:16" x14ac:dyDescent="0.35">
      <c r="A8564" t="s">
        <v>4</v>
      </c>
      <c r="B8564" t="s">
        <v>17875</v>
      </c>
      <c r="C8564" t="s">
        <v>5026</v>
      </c>
      <c r="D8564" t="s">
        <v>17472</v>
      </c>
      <c r="E8564" t="s">
        <v>59</v>
      </c>
      <c r="F8564" t="b">
        <v>0</v>
      </c>
      <c r="G8564" t="s">
        <v>40</v>
      </c>
      <c r="H8564" s="1">
        <v>46115.630011574067</v>
      </c>
      <c r="I8564" t="b">
        <v>0</v>
      </c>
      <c r="J8564" t="b">
        <v>0</v>
      </c>
      <c r="K8564" t="s">
        <v>40</v>
      </c>
      <c r="L8564" t="s">
        <v>60</v>
      </c>
      <c r="M8564">
        <v>51993.5</v>
      </c>
      <c r="N8564"/>
      <c r="O8564" t="s">
        <v>539</v>
      </c>
      <c r="P8564" t="s">
        <v>17876</v>
      </c>
    </row>
    <row r="8565" spans="1:16" x14ac:dyDescent="0.35">
      <c r="A8565" t="s">
        <v>4</v>
      </c>
      <c r="B8565" t="s">
        <v>17875</v>
      </c>
      <c r="C8565" t="s">
        <v>40</v>
      </c>
      <c r="D8565" t="s">
        <v>4526</v>
      </c>
      <c r="E8565" t="s">
        <v>59</v>
      </c>
      <c r="F8565" t="b">
        <v>0</v>
      </c>
      <c r="G8565" t="s">
        <v>40</v>
      </c>
      <c r="H8565" s="1">
        <v>46115.630011574067</v>
      </c>
      <c r="I8565" t="b">
        <v>0</v>
      </c>
      <c r="J8565" t="b">
        <v>0</v>
      </c>
      <c r="K8565" t="s">
        <v>40</v>
      </c>
      <c r="L8565" t="s">
        <v>60</v>
      </c>
      <c r="M8565">
        <v>51993.5</v>
      </c>
      <c r="N8565"/>
      <c r="O8565" t="s">
        <v>539</v>
      </c>
      <c r="P8565" t="s">
        <v>17876</v>
      </c>
    </row>
    <row r="8566" spans="1:16" x14ac:dyDescent="0.35">
      <c r="A8566" t="s">
        <v>0</v>
      </c>
      <c r="B8566" t="s">
        <v>8268</v>
      </c>
      <c r="C8566" t="s">
        <v>326</v>
      </c>
      <c r="D8566" t="s">
        <v>2360</v>
      </c>
      <c r="E8566" t="s">
        <v>59</v>
      </c>
      <c r="F8566" t="b">
        <v>0</v>
      </c>
      <c r="G8566" t="s">
        <v>77</v>
      </c>
      <c r="H8566" s="1">
        <v>46115.668738425928</v>
      </c>
      <c r="I8566" t="b">
        <v>0</v>
      </c>
      <c r="J8566" t="b">
        <v>1</v>
      </c>
      <c r="K8566" t="s">
        <v>41</v>
      </c>
      <c r="L8566" t="s">
        <v>74</v>
      </c>
      <c r="M8566"/>
      <c r="N8566">
        <v>47.5</v>
      </c>
      <c r="O8566" t="s">
        <v>2342</v>
      </c>
      <c r="P8566" t="s">
        <v>17877</v>
      </c>
    </row>
    <row r="8567" spans="1:16" x14ac:dyDescent="0.35">
      <c r="A8567" t="s">
        <v>7</v>
      </c>
      <c r="B8567" t="s">
        <v>17878</v>
      </c>
      <c r="C8567" t="s">
        <v>76</v>
      </c>
      <c r="D8567" t="s">
        <v>4526</v>
      </c>
      <c r="E8567" t="s">
        <v>59</v>
      </c>
      <c r="F8567" t="b">
        <v>1</v>
      </c>
      <c r="G8567" t="s">
        <v>41</v>
      </c>
      <c r="H8567" s="1">
        <v>46115.669652777768</v>
      </c>
      <c r="I8567" t="b">
        <v>0</v>
      </c>
      <c r="J8567" t="b">
        <v>1</v>
      </c>
      <c r="K8567" t="s">
        <v>41</v>
      </c>
      <c r="L8567" t="s">
        <v>60</v>
      </c>
      <c r="M8567">
        <v>100000</v>
      </c>
      <c r="N8567"/>
      <c r="O8567" t="s">
        <v>17879</v>
      </c>
      <c r="P8567" t="s">
        <v>17880</v>
      </c>
    </row>
    <row r="8568" spans="1:16" x14ac:dyDescent="0.35">
      <c r="A8568" t="s">
        <v>1</v>
      </c>
      <c r="B8568" t="s">
        <v>17881</v>
      </c>
      <c r="C8568" t="s">
        <v>382</v>
      </c>
      <c r="D8568" t="s">
        <v>4346</v>
      </c>
      <c r="E8568" t="s">
        <v>59</v>
      </c>
      <c r="F8568" t="b">
        <v>0</v>
      </c>
      <c r="G8568" t="s">
        <v>77</v>
      </c>
      <c r="H8568" s="1">
        <v>46115.670717592591</v>
      </c>
      <c r="I8568" t="b">
        <v>0</v>
      </c>
      <c r="J8568" t="b">
        <v>0</v>
      </c>
      <c r="K8568" t="s">
        <v>41</v>
      </c>
      <c r="L8568" t="s">
        <v>60</v>
      </c>
      <c r="M8568">
        <v>230000</v>
      </c>
      <c r="N8568"/>
      <c r="O8568" t="s">
        <v>1620</v>
      </c>
      <c r="P8568" t="s">
        <v>17882</v>
      </c>
    </row>
    <row r="8569" spans="1:16" x14ac:dyDescent="0.35">
      <c r="A8569" t="s">
        <v>0</v>
      </c>
      <c r="B8569" t="s">
        <v>0</v>
      </c>
      <c r="C8569" t="s">
        <v>3875</v>
      </c>
      <c r="D8569" t="s">
        <v>4526</v>
      </c>
      <c r="E8569" t="s">
        <v>59</v>
      </c>
      <c r="F8569" t="b">
        <v>0</v>
      </c>
      <c r="G8569" t="s">
        <v>68</v>
      </c>
      <c r="H8569" s="1">
        <v>46115.710416666669</v>
      </c>
      <c r="I8569" t="b">
        <v>0</v>
      </c>
      <c r="J8569" t="b">
        <v>0</v>
      </c>
      <c r="K8569" t="s">
        <v>41</v>
      </c>
      <c r="L8569" t="s">
        <v>74</v>
      </c>
      <c r="M8569"/>
      <c r="N8569">
        <v>30.824999999999999</v>
      </c>
      <c r="O8569" t="s">
        <v>17883</v>
      </c>
      <c r="P8569" t="s">
        <v>146</v>
      </c>
    </row>
    <row r="8570" spans="1:16" x14ac:dyDescent="0.35">
      <c r="A8570" t="s">
        <v>3</v>
      </c>
      <c r="B8570" t="s">
        <v>17884</v>
      </c>
      <c r="C8570" t="s">
        <v>172</v>
      </c>
      <c r="D8570" t="s">
        <v>2360</v>
      </c>
      <c r="E8570" t="s">
        <v>88</v>
      </c>
      <c r="F8570" t="b">
        <v>0</v>
      </c>
      <c r="G8570" t="s">
        <v>68</v>
      </c>
      <c r="H8570" s="1">
        <v>46115.710416666669</v>
      </c>
      <c r="I8570" t="b">
        <v>0</v>
      </c>
      <c r="J8570" t="b">
        <v>0</v>
      </c>
      <c r="K8570" t="s">
        <v>41</v>
      </c>
      <c r="L8570" t="s">
        <v>74</v>
      </c>
      <c r="M8570"/>
      <c r="N8570">
        <v>71</v>
      </c>
      <c r="O8570" t="s">
        <v>17885</v>
      </c>
    </row>
    <row r="8571" spans="1:16" x14ac:dyDescent="0.35">
      <c r="A8571" t="s">
        <v>2</v>
      </c>
      <c r="B8571" t="s">
        <v>17886</v>
      </c>
      <c r="C8571" t="s">
        <v>828</v>
      </c>
      <c r="D8571" t="s">
        <v>4346</v>
      </c>
      <c r="E8571" t="s">
        <v>59</v>
      </c>
      <c r="F8571" t="b">
        <v>0</v>
      </c>
      <c r="G8571" t="s">
        <v>77</v>
      </c>
      <c r="H8571" s="1">
        <v>46115.711412037039</v>
      </c>
      <c r="I8571" t="b">
        <v>0</v>
      </c>
      <c r="J8571" t="b">
        <v>0</v>
      </c>
      <c r="K8571" t="s">
        <v>41</v>
      </c>
      <c r="L8571" t="s">
        <v>74</v>
      </c>
      <c r="M8571"/>
      <c r="N8571">
        <v>61.835000000000001</v>
      </c>
      <c r="O8571" t="s">
        <v>2224</v>
      </c>
      <c r="P8571" t="s">
        <v>13952</v>
      </c>
    </row>
    <row r="8572" spans="1:16" x14ac:dyDescent="0.35">
      <c r="A8572" t="s">
        <v>2</v>
      </c>
      <c r="B8572" t="s">
        <v>17678</v>
      </c>
      <c r="C8572" t="s">
        <v>148</v>
      </c>
      <c r="D8572" t="s">
        <v>17626</v>
      </c>
      <c r="E8572" t="s">
        <v>59</v>
      </c>
      <c r="F8572" t="b">
        <v>0</v>
      </c>
      <c r="G8572" t="s">
        <v>89</v>
      </c>
      <c r="H8572" s="1">
        <v>46115.711423611108</v>
      </c>
      <c r="I8572" t="b">
        <v>0</v>
      </c>
      <c r="J8572" t="b">
        <v>1</v>
      </c>
      <c r="K8572" t="s">
        <v>41</v>
      </c>
      <c r="L8572" t="s">
        <v>60</v>
      </c>
      <c r="M8572">
        <v>175500</v>
      </c>
      <c r="N8572"/>
      <c r="O8572" t="s">
        <v>379</v>
      </c>
      <c r="P8572" t="s">
        <v>17679</v>
      </c>
    </row>
    <row r="8573" spans="1:16" x14ac:dyDescent="0.35">
      <c r="A8573" t="s">
        <v>3</v>
      </c>
      <c r="B8573" t="s">
        <v>17887</v>
      </c>
      <c r="C8573" t="s">
        <v>71</v>
      </c>
      <c r="D8573" t="s">
        <v>4346</v>
      </c>
      <c r="E8573" t="s">
        <v>232</v>
      </c>
      <c r="F8573" t="b">
        <v>0</v>
      </c>
      <c r="G8573" t="s">
        <v>73</v>
      </c>
      <c r="H8573" s="1">
        <v>46115.752071759263</v>
      </c>
      <c r="I8573" t="b">
        <v>0</v>
      </c>
      <c r="J8573" t="b">
        <v>0</v>
      </c>
      <c r="K8573" t="s">
        <v>41</v>
      </c>
      <c r="L8573" t="s">
        <v>60</v>
      </c>
      <c r="M8573">
        <v>50000</v>
      </c>
      <c r="N8573"/>
      <c r="O8573" t="s">
        <v>1046</v>
      </c>
      <c r="P8573" t="s">
        <v>1482</v>
      </c>
    </row>
    <row r="8574" spans="1:16" x14ac:dyDescent="0.35">
      <c r="A8574" t="s">
        <v>3</v>
      </c>
      <c r="B8574" t="s">
        <v>3</v>
      </c>
      <c r="C8574" t="s">
        <v>3338</v>
      </c>
      <c r="D8574" t="s">
        <v>4346</v>
      </c>
      <c r="E8574" t="s">
        <v>59</v>
      </c>
      <c r="F8574" t="b">
        <v>0</v>
      </c>
      <c r="G8574" t="s">
        <v>68</v>
      </c>
      <c r="H8574" s="1">
        <v>46115.752071759263</v>
      </c>
      <c r="I8574" t="b">
        <v>0</v>
      </c>
      <c r="J8574" t="b">
        <v>1</v>
      </c>
      <c r="K8574" t="s">
        <v>41</v>
      </c>
      <c r="L8574" t="s">
        <v>60</v>
      </c>
      <c r="M8574">
        <v>64500</v>
      </c>
      <c r="N8574"/>
      <c r="O8574" t="s">
        <v>17888</v>
      </c>
      <c r="P8574" t="s">
        <v>146</v>
      </c>
    </row>
    <row r="8575" spans="1:16" x14ac:dyDescent="0.35">
      <c r="A8575" t="s">
        <v>5</v>
      </c>
      <c r="B8575" t="s">
        <v>5</v>
      </c>
      <c r="C8575" t="s">
        <v>17889</v>
      </c>
      <c r="D8575" t="s">
        <v>4346</v>
      </c>
      <c r="E8575" t="s">
        <v>88</v>
      </c>
      <c r="F8575" t="b">
        <v>0</v>
      </c>
      <c r="G8575" t="s">
        <v>65</v>
      </c>
      <c r="H8575" s="1">
        <v>46115.795729166668</v>
      </c>
      <c r="I8575" t="b">
        <v>0</v>
      </c>
      <c r="J8575" t="b">
        <v>1</v>
      </c>
      <c r="K8575" t="s">
        <v>41</v>
      </c>
      <c r="L8575" t="s">
        <v>74</v>
      </c>
      <c r="M8575"/>
      <c r="N8575">
        <v>91.5</v>
      </c>
      <c r="O8575" t="s">
        <v>17890</v>
      </c>
      <c r="P8575" t="s">
        <v>17891</v>
      </c>
    </row>
    <row r="8576" spans="1:16" x14ac:dyDescent="0.35">
      <c r="A8576" t="s">
        <v>1</v>
      </c>
      <c r="B8576" t="s">
        <v>144</v>
      </c>
      <c r="C8576" t="s">
        <v>537</v>
      </c>
      <c r="D8576" t="s">
        <v>2360</v>
      </c>
      <c r="E8576" t="s">
        <v>59</v>
      </c>
      <c r="F8576" t="b">
        <v>0</v>
      </c>
      <c r="G8576" t="s">
        <v>65</v>
      </c>
      <c r="H8576" s="1">
        <v>46115.795810185176</v>
      </c>
      <c r="I8576" t="b">
        <v>0</v>
      </c>
      <c r="J8576" t="b">
        <v>1</v>
      </c>
      <c r="K8576" t="s">
        <v>41</v>
      </c>
      <c r="L8576" t="s">
        <v>60</v>
      </c>
      <c r="M8576">
        <v>113500</v>
      </c>
      <c r="N8576"/>
      <c r="O8576" t="s">
        <v>17892</v>
      </c>
    </row>
    <row r="8577" spans="1:16" x14ac:dyDescent="0.35">
      <c r="A8577" t="s">
        <v>0</v>
      </c>
      <c r="B8577" t="s">
        <v>17893</v>
      </c>
      <c r="C8577" t="s">
        <v>472</v>
      </c>
      <c r="D8577" t="s">
        <v>4526</v>
      </c>
      <c r="E8577" t="s">
        <v>88</v>
      </c>
      <c r="F8577" t="b">
        <v>0</v>
      </c>
      <c r="G8577" t="s">
        <v>65</v>
      </c>
      <c r="H8577" s="1">
        <v>46115.835474537038</v>
      </c>
      <c r="I8577" t="b">
        <v>0</v>
      </c>
      <c r="J8577" t="b">
        <v>0</v>
      </c>
      <c r="K8577" t="s">
        <v>41</v>
      </c>
      <c r="L8577" t="s">
        <v>74</v>
      </c>
      <c r="M8577"/>
      <c r="N8577">
        <v>57.5</v>
      </c>
      <c r="O8577" t="s">
        <v>2776</v>
      </c>
      <c r="P8577" t="s">
        <v>17894</v>
      </c>
    </row>
    <row r="8578" spans="1:16" x14ac:dyDescent="0.35">
      <c r="A8578" t="s">
        <v>0</v>
      </c>
      <c r="B8578" t="s">
        <v>17895</v>
      </c>
      <c r="C8578" t="s">
        <v>76</v>
      </c>
      <c r="D8578" t="s">
        <v>4346</v>
      </c>
      <c r="E8578" t="s">
        <v>59</v>
      </c>
      <c r="F8578" t="b">
        <v>1</v>
      </c>
      <c r="G8578" t="s">
        <v>41</v>
      </c>
      <c r="H8578" s="1">
        <v>46115.836319444446</v>
      </c>
      <c r="I8578" t="b">
        <v>0</v>
      </c>
      <c r="J8578" t="b">
        <v>1</v>
      </c>
      <c r="K8578" t="s">
        <v>41</v>
      </c>
      <c r="L8578" t="s">
        <v>60</v>
      </c>
      <c r="M8578">
        <v>160500</v>
      </c>
      <c r="N8578"/>
      <c r="O8578" t="s">
        <v>17896</v>
      </c>
    </row>
    <row r="8579" spans="1:16" x14ac:dyDescent="0.35">
      <c r="A8579" t="s">
        <v>8</v>
      </c>
      <c r="B8579" t="s">
        <v>17533</v>
      </c>
      <c r="C8579" t="s">
        <v>76</v>
      </c>
      <c r="D8579" t="s">
        <v>584</v>
      </c>
      <c r="E8579" t="s">
        <v>59</v>
      </c>
      <c r="F8579" t="b">
        <v>1</v>
      </c>
      <c r="G8579" t="s">
        <v>41</v>
      </c>
      <c r="H8579" s="1">
        <v>46115.919687499998</v>
      </c>
      <c r="I8579" t="b">
        <v>0</v>
      </c>
      <c r="J8579" t="b">
        <v>1</v>
      </c>
      <c r="K8579" t="s">
        <v>41</v>
      </c>
      <c r="L8579" t="s">
        <v>74</v>
      </c>
      <c r="M8579"/>
      <c r="N8579">
        <v>17.5</v>
      </c>
      <c r="O8579" t="s">
        <v>584</v>
      </c>
      <c r="P8579" t="s">
        <v>17534</v>
      </c>
    </row>
    <row r="8580" spans="1:16" x14ac:dyDescent="0.35">
      <c r="A8580" t="s">
        <v>2</v>
      </c>
      <c r="B8580" t="s">
        <v>17897</v>
      </c>
      <c r="C8580" t="s">
        <v>76</v>
      </c>
      <c r="D8580" t="s">
        <v>141</v>
      </c>
      <c r="E8580" t="s">
        <v>88</v>
      </c>
      <c r="F8580" t="b">
        <v>1</v>
      </c>
      <c r="G8580" t="s">
        <v>41</v>
      </c>
      <c r="H8580" s="1">
        <v>46115.920671296299</v>
      </c>
      <c r="I8580" t="b">
        <v>0</v>
      </c>
      <c r="J8580" t="b">
        <v>0</v>
      </c>
      <c r="K8580" t="s">
        <v>41</v>
      </c>
      <c r="L8580" t="s">
        <v>74</v>
      </c>
      <c r="M8580"/>
      <c r="N8580">
        <v>47.5</v>
      </c>
      <c r="O8580" t="s">
        <v>141</v>
      </c>
      <c r="P8580" t="s">
        <v>261</v>
      </c>
    </row>
    <row r="8581" spans="1:16" x14ac:dyDescent="0.35">
      <c r="A8581" t="s">
        <v>1</v>
      </c>
      <c r="B8581" t="s">
        <v>17898</v>
      </c>
      <c r="C8581" t="s">
        <v>17899</v>
      </c>
      <c r="D8581" t="s">
        <v>2360</v>
      </c>
      <c r="E8581" t="s">
        <v>59</v>
      </c>
      <c r="F8581" t="b">
        <v>0</v>
      </c>
      <c r="G8581" t="s">
        <v>89</v>
      </c>
      <c r="H8581" s="1">
        <v>46115.920717592591</v>
      </c>
      <c r="I8581" t="b">
        <v>0</v>
      </c>
      <c r="J8581" t="b">
        <v>1</v>
      </c>
      <c r="K8581" t="s">
        <v>41</v>
      </c>
      <c r="L8581" t="s">
        <v>60</v>
      </c>
      <c r="M8581">
        <v>125000</v>
      </c>
      <c r="N8581"/>
      <c r="O8581" t="s">
        <v>17900</v>
      </c>
      <c r="P8581" t="s">
        <v>17901</v>
      </c>
    </row>
    <row r="8582" spans="1:16" x14ac:dyDescent="0.35">
      <c r="A8582" t="s">
        <v>1</v>
      </c>
      <c r="B8582" t="s">
        <v>17898</v>
      </c>
      <c r="C8582" t="s">
        <v>17899</v>
      </c>
      <c r="D8582" t="s">
        <v>2360</v>
      </c>
      <c r="E8582" t="s">
        <v>59</v>
      </c>
      <c r="F8582" t="b">
        <v>0</v>
      </c>
      <c r="G8582" t="s">
        <v>68</v>
      </c>
      <c r="H8582" s="1">
        <v>46115.920729166668</v>
      </c>
      <c r="I8582" t="b">
        <v>0</v>
      </c>
      <c r="J8582" t="b">
        <v>1</v>
      </c>
      <c r="K8582" t="s">
        <v>41</v>
      </c>
      <c r="L8582" t="s">
        <v>60</v>
      </c>
      <c r="M8582">
        <v>125000</v>
      </c>
      <c r="N8582"/>
      <c r="O8582" t="s">
        <v>17900</v>
      </c>
      <c r="P8582" t="s">
        <v>17901</v>
      </c>
    </row>
    <row r="8583" spans="1:16" x14ac:dyDescent="0.35">
      <c r="A8583" t="s">
        <v>0</v>
      </c>
      <c r="B8583" t="s">
        <v>17902</v>
      </c>
      <c r="C8583" t="s">
        <v>17903</v>
      </c>
      <c r="D8583" t="s">
        <v>2360</v>
      </c>
      <c r="E8583" t="s">
        <v>59</v>
      </c>
      <c r="F8583" t="b">
        <v>0</v>
      </c>
      <c r="G8583" t="s">
        <v>65</v>
      </c>
      <c r="H8583" s="1">
        <v>46116.002141203702</v>
      </c>
      <c r="I8583" t="b">
        <v>0</v>
      </c>
      <c r="J8583" t="b">
        <v>1</v>
      </c>
      <c r="K8583" t="s">
        <v>41</v>
      </c>
      <c r="L8583" t="s">
        <v>60</v>
      </c>
      <c r="M8583">
        <v>76475</v>
      </c>
      <c r="N8583"/>
      <c r="O8583" t="s">
        <v>17904</v>
      </c>
    </row>
    <row r="8584" spans="1:16" x14ac:dyDescent="0.35">
      <c r="A8584" t="s">
        <v>0</v>
      </c>
      <c r="B8584" t="s">
        <v>231</v>
      </c>
      <c r="C8584" t="s">
        <v>76</v>
      </c>
      <c r="D8584" t="s">
        <v>584</v>
      </c>
      <c r="E8584" t="s">
        <v>72</v>
      </c>
      <c r="F8584" t="b">
        <v>1</v>
      </c>
      <c r="G8584" t="s">
        <v>25</v>
      </c>
      <c r="H8584" s="1">
        <v>46116.00267361111</v>
      </c>
      <c r="I8584" t="b">
        <v>0</v>
      </c>
      <c r="J8584" t="b">
        <v>0</v>
      </c>
      <c r="K8584" t="s">
        <v>25</v>
      </c>
      <c r="L8584" t="s">
        <v>74</v>
      </c>
      <c r="M8584"/>
      <c r="N8584">
        <v>25</v>
      </c>
      <c r="O8584" t="s">
        <v>4814</v>
      </c>
      <c r="P8584" t="s">
        <v>310</v>
      </c>
    </row>
    <row r="8585" spans="1:16" x14ac:dyDescent="0.35">
      <c r="A8585" t="s">
        <v>9</v>
      </c>
      <c r="B8585" t="s">
        <v>17905</v>
      </c>
      <c r="C8585" t="s">
        <v>18</v>
      </c>
      <c r="D8585" t="s">
        <v>4515</v>
      </c>
      <c r="E8585" t="s">
        <v>59</v>
      </c>
      <c r="F8585" t="b">
        <v>0</v>
      </c>
      <c r="G8585" t="s">
        <v>18</v>
      </c>
      <c r="H8585" s="1">
        <v>46116.004467592589</v>
      </c>
      <c r="I8585" t="b">
        <v>0</v>
      </c>
      <c r="J8585" t="b">
        <v>0</v>
      </c>
      <c r="K8585" t="s">
        <v>18</v>
      </c>
      <c r="L8585" t="s">
        <v>60</v>
      </c>
      <c r="M8585">
        <v>750000</v>
      </c>
      <c r="N8585"/>
      <c r="O8585" t="s">
        <v>17906</v>
      </c>
      <c r="P8585" t="s">
        <v>17907</v>
      </c>
    </row>
    <row r="8586" spans="1:16" x14ac:dyDescent="0.35">
      <c r="A8586" t="s">
        <v>4</v>
      </c>
      <c r="B8586" t="s">
        <v>1577</v>
      </c>
      <c r="C8586" t="s">
        <v>1669</v>
      </c>
      <c r="D8586" t="s">
        <v>4526</v>
      </c>
      <c r="E8586" t="s">
        <v>59</v>
      </c>
      <c r="F8586" t="b">
        <v>0</v>
      </c>
      <c r="G8586" t="s">
        <v>65</v>
      </c>
      <c r="H8586" s="1">
        <v>46116.127118055563</v>
      </c>
      <c r="I8586" t="b">
        <v>0</v>
      </c>
      <c r="J8586" t="b">
        <v>1</v>
      </c>
      <c r="K8586" t="s">
        <v>41</v>
      </c>
      <c r="L8586" t="s">
        <v>74</v>
      </c>
      <c r="M8586"/>
      <c r="N8586">
        <v>65.5</v>
      </c>
      <c r="O8586" t="s">
        <v>7800</v>
      </c>
      <c r="P8586" t="s">
        <v>1818</v>
      </c>
    </row>
    <row r="8587" spans="1:16" x14ac:dyDescent="0.35">
      <c r="A8587" t="s">
        <v>0</v>
      </c>
      <c r="B8587" t="s">
        <v>2532</v>
      </c>
      <c r="C8587" t="s">
        <v>97</v>
      </c>
      <c r="D8587" t="s">
        <v>16554</v>
      </c>
      <c r="E8587" t="s">
        <v>59</v>
      </c>
      <c r="F8587" t="b">
        <v>0</v>
      </c>
      <c r="G8587" t="s">
        <v>89</v>
      </c>
      <c r="H8587" s="1">
        <v>46116.209363425929</v>
      </c>
      <c r="I8587" t="b">
        <v>0</v>
      </c>
      <c r="J8587" t="b">
        <v>0</v>
      </c>
      <c r="K8587" t="s">
        <v>41</v>
      </c>
      <c r="L8587" t="s">
        <v>60</v>
      </c>
      <c r="M8587">
        <v>55000</v>
      </c>
      <c r="N8587"/>
      <c r="O8587" t="s">
        <v>17908</v>
      </c>
    </row>
    <row r="8588" spans="1:16" x14ac:dyDescent="0.35">
      <c r="A8588" t="s">
        <v>0</v>
      </c>
      <c r="B8588" t="s">
        <v>1974</v>
      </c>
      <c r="C8588" t="s">
        <v>3349</v>
      </c>
      <c r="D8588" t="s">
        <v>4346</v>
      </c>
      <c r="E8588" t="s">
        <v>59</v>
      </c>
      <c r="F8588" t="b">
        <v>0</v>
      </c>
      <c r="G8588" t="s">
        <v>77</v>
      </c>
      <c r="H8588" s="1">
        <v>46116.251030092593</v>
      </c>
      <c r="I8588" t="b">
        <v>0</v>
      </c>
      <c r="J8588" t="b">
        <v>1</v>
      </c>
      <c r="K8588" t="s">
        <v>41</v>
      </c>
      <c r="L8588" t="s">
        <v>60</v>
      </c>
      <c r="M8588">
        <v>116578</v>
      </c>
      <c r="N8588"/>
      <c r="O8588" t="s">
        <v>17909</v>
      </c>
      <c r="P8588" t="s">
        <v>1738</v>
      </c>
    </row>
    <row r="8589" spans="1:16" x14ac:dyDescent="0.35">
      <c r="A8589" t="s">
        <v>1</v>
      </c>
      <c r="B8589" t="s">
        <v>17910</v>
      </c>
      <c r="C8589" t="s">
        <v>1663</v>
      </c>
      <c r="D8589" t="s">
        <v>16554</v>
      </c>
      <c r="E8589" t="s">
        <v>59</v>
      </c>
      <c r="F8589" t="b">
        <v>0</v>
      </c>
      <c r="G8589" t="s">
        <v>77</v>
      </c>
      <c r="H8589" s="1">
        <v>46116.25105324074</v>
      </c>
      <c r="I8589" t="b">
        <v>0</v>
      </c>
      <c r="J8589" t="b">
        <v>1</v>
      </c>
      <c r="K8589" t="s">
        <v>41</v>
      </c>
      <c r="L8589" t="s">
        <v>60</v>
      </c>
      <c r="M8589">
        <v>115800</v>
      </c>
      <c r="N8589"/>
      <c r="O8589" t="s">
        <v>1664</v>
      </c>
      <c r="P8589" t="s">
        <v>17911</v>
      </c>
    </row>
    <row r="8590" spans="1:16" x14ac:dyDescent="0.35">
      <c r="A8590" t="s">
        <v>2</v>
      </c>
      <c r="B8590" t="s">
        <v>17912</v>
      </c>
      <c r="C8590" t="s">
        <v>2576</v>
      </c>
      <c r="D8590" t="s">
        <v>16554</v>
      </c>
      <c r="E8590" t="s">
        <v>59</v>
      </c>
      <c r="F8590" t="b">
        <v>0</v>
      </c>
      <c r="G8590" t="s">
        <v>89</v>
      </c>
      <c r="H8590" s="1">
        <v>46116.251979166656</v>
      </c>
      <c r="I8590" t="b">
        <v>0</v>
      </c>
      <c r="J8590" t="b">
        <v>1</v>
      </c>
      <c r="K8590" t="s">
        <v>41</v>
      </c>
      <c r="L8590" t="s">
        <v>60</v>
      </c>
      <c r="M8590">
        <v>103350</v>
      </c>
      <c r="N8590"/>
      <c r="O8590" t="s">
        <v>17913</v>
      </c>
      <c r="P8590" t="s">
        <v>208</v>
      </c>
    </row>
    <row r="8591" spans="1:16" x14ac:dyDescent="0.35">
      <c r="A8591" t="s">
        <v>1</v>
      </c>
      <c r="B8591" t="s">
        <v>17914</v>
      </c>
      <c r="C8591" t="s">
        <v>774</v>
      </c>
      <c r="D8591" t="s">
        <v>5349</v>
      </c>
      <c r="E8591" t="s">
        <v>59</v>
      </c>
      <c r="F8591" t="b">
        <v>0</v>
      </c>
      <c r="G8591" t="s">
        <v>89</v>
      </c>
      <c r="H8591" s="1">
        <v>46116.252928240741</v>
      </c>
      <c r="I8591" t="b">
        <v>1</v>
      </c>
      <c r="J8591" t="b">
        <v>1</v>
      </c>
      <c r="K8591" t="s">
        <v>41</v>
      </c>
      <c r="L8591" t="s">
        <v>60</v>
      </c>
      <c r="M8591">
        <v>170000</v>
      </c>
      <c r="N8591"/>
      <c r="O8591" t="s">
        <v>1885</v>
      </c>
      <c r="P8591" t="s">
        <v>17915</v>
      </c>
    </row>
    <row r="8592" spans="1:16" x14ac:dyDescent="0.35">
      <c r="A8592" t="s">
        <v>1</v>
      </c>
      <c r="B8592" t="s">
        <v>144</v>
      </c>
      <c r="C8592" t="s">
        <v>537</v>
      </c>
      <c r="D8592" t="s">
        <v>2360</v>
      </c>
      <c r="E8592" t="s">
        <v>59</v>
      </c>
      <c r="F8592" t="b">
        <v>0</v>
      </c>
      <c r="G8592" t="s">
        <v>65</v>
      </c>
      <c r="H8592" s="1">
        <v>46116.252951388888</v>
      </c>
      <c r="I8592" t="b">
        <v>0</v>
      </c>
      <c r="J8592" t="b">
        <v>1</v>
      </c>
      <c r="K8592" t="s">
        <v>41</v>
      </c>
      <c r="L8592" t="s">
        <v>60</v>
      </c>
      <c r="M8592">
        <v>113500</v>
      </c>
      <c r="N8592"/>
      <c r="O8592" t="s">
        <v>17916</v>
      </c>
      <c r="P8592" t="s">
        <v>17917</v>
      </c>
    </row>
    <row r="8593" spans="1:16" x14ac:dyDescent="0.35">
      <c r="A8593" t="s">
        <v>1</v>
      </c>
      <c r="B8593" t="s">
        <v>17914</v>
      </c>
      <c r="C8593" t="s">
        <v>774</v>
      </c>
      <c r="D8593" t="s">
        <v>5349</v>
      </c>
      <c r="E8593" t="s">
        <v>59</v>
      </c>
      <c r="F8593" t="b">
        <v>0</v>
      </c>
      <c r="G8593" t="s">
        <v>73</v>
      </c>
      <c r="H8593" s="1">
        <v>46116.252974537027</v>
      </c>
      <c r="I8593" t="b">
        <v>1</v>
      </c>
      <c r="J8593" t="b">
        <v>1</v>
      </c>
      <c r="K8593" t="s">
        <v>41</v>
      </c>
      <c r="L8593" t="s">
        <v>60</v>
      </c>
      <c r="M8593">
        <v>170000</v>
      </c>
      <c r="N8593"/>
      <c r="O8593" t="s">
        <v>1885</v>
      </c>
      <c r="P8593" t="s">
        <v>17915</v>
      </c>
    </row>
    <row r="8594" spans="1:16" x14ac:dyDescent="0.35">
      <c r="A8594" t="s">
        <v>0</v>
      </c>
      <c r="B8594" t="s">
        <v>17918</v>
      </c>
      <c r="C8594" t="s">
        <v>76</v>
      </c>
      <c r="D8594" t="s">
        <v>4346</v>
      </c>
      <c r="E8594" t="s">
        <v>59</v>
      </c>
      <c r="F8594" t="b">
        <v>1</v>
      </c>
      <c r="G8594" t="s">
        <v>40</v>
      </c>
      <c r="H8594" s="1">
        <v>46116.335231481477</v>
      </c>
      <c r="I8594" t="b">
        <v>1</v>
      </c>
      <c r="J8594" t="b">
        <v>0</v>
      </c>
      <c r="K8594" t="s">
        <v>40</v>
      </c>
      <c r="L8594" t="s">
        <v>60</v>
      </c>
      <c r="M8594">
        <v>58500</v>
      </c>
      <c r="N8594"/>
      <c r="O8594" t="s">
        <v>17919</v>
      </c>
      <c r="P8594" t="s">
        <v>3195</v>
      </c>
    </row>
    <row r="8595" spans="1:16" x14ac:dyDescent="0.35">
      <c r="A8595" t="s">
        <v>0</v>
      </c>
      <c r="B8595" t="s">
        <v>17920</v>
      </c>
      <c r="C8595" t="s">
        <v>3874</v>
      </c>
      <c r="D8595" t="s">
        <v>2360</v>
      </c>
      <c r="E8595" t="s">
        <v>59</v>
      </c>
      <c r="F8595" t="b">
        <v>0</v>
      </c>
      <c r="G8595" t="s">
        <v>77</v>
      </c>
      <c r="H8595" s="1">
        <v>46116.335312499999</v>
      </c>
      <c r="I8595" t="b">
        <v>0</v>
      </c>
      <c r="J8595" t="b">
        <v>1</v>
      </c>
      <c r="K8595" t="s">
        <v>41</v>
      </c>
      <c r="L8595" t="s">
        <v>60</v>
      </c>
      <c r="M8595">
        <v>87000</v>
      </c>
      <c r="N8595"/>
      <c r="O8595" t="s">
        <v>4404</v>
      </c>
      <c r="P8595" t="s">
        <v>17921</v>
      </c>
    </row>
    <row r="8596" spans="1:16" x14ac:dyDescent="0.35">
      <c r="A8596" t="s">
        <v>3</v>
      </c>
      <c r="B8596" t="s">
        <v>17922</v>
      </c>
      <c r="C8596" t="s">
        <v>315</v>
      </c>
      <c r="D8596" t="s">
        <v>4550</v>
      </c>
      <c r="E8596" t="s">
        <v>59</v>
      </c>
      <c r="F8596" t="b">
        <v>0</v>
      </c>
      <c r="G8596" t="s">
        <v>65</v>
      </c>
      <c r="H8596" s="1">
        <v>46116.37605324074</v>
      </c>
      <c r="I8596" t="b">
        <v>0</v>
      </c>
      <c r="J8596" t="b">
        <v>1</v>
      </c>
      <c r="K8596" t="s">
        <v>41</v>
      </c>
      <c r="L8596" t="s">
        <v>60</v>
      </c>
      <c r="M8596">
        <v>135000</v>
      </c>
      <c r="N8596"/>
      <c r="O8596" t="s">
        <v>17923</v>
      </c>
      <c r="P8596" t="s">
        <v>7727</v>
      </c>
    </row>
    <row r="8597" spans="1:16" x14ac:dyDescent="0.35">
      <c r="A8597" t="s">
        <v>8</v>
      </c>
      <c r="B8597" t="s">
        <v>17924</v>
      </c>
      <c r="C8597" t="s">
        <v>810</v>
      </c>
      <c r="D8597" t="s">
        <v>17170</v>
      </c>
      <c r="E8597" t="s">
        <v>59</v>
      </c>
      <c r="F8597" t="b">
        <v>0</v>
      </c>
      <c r="G8597" t="s">
        <v>77</v>
      </c>
      <c r="H8597" s="1">
        <v>46116.376979166656</v>
      </c>
      <c r="I8597" t="b">
        <v>0</v>
      </c>
      <c r="J8597" t="b">
        <v>0</v>
      </c>
      <c r="K8597" t="s">
        <v>41</v>
      </c>
      <c r="L8597" t="s">
        <v>60</v>
      </c>
      <c r="M8597">
        <v>240834</v>
      </c>
      <c r="N8597"/>
      <c r="O8597" t="s">
        <v>17171</v>
      </c>
      <c r="P8597" t="s">
        <v>663</v>
      </c>
    </row>
    <row r="8598" spans="1:16" x14ac:dyDescent="0.35">
      <c r="A8598" t="s">
        <v>1</v>
      </c>
      <c r="B8598" t="s">
        <v>17763</v>
      </c>
      <c r="C8598" t="s">
        <v>41</v>
      </c>
      <c r="D8598" t="s">
        <v>2360</v>
      </c>
      <c r="E8598" t="s">
        <v>59</v>
      </c>
      <c r="F8598" t="b">
        <v>0</v>
      </c>
      <c r="G8598" t="s">
        <v>68</v>
      </c>
      <c r="H8598" s="1">
        <v>46116.377928240741</v>
      </c>
      <c r="I8598" t="b">
        <v>1</v>
      </c>
      <c r="J8598" t="b">
        <v>1</v>
      </c>
      <c r="K8598" t="s">
        <v>41</v>
      </c>
      <c r="L8598" t="s">
        <v>60</v>
      </c>
      <c r="M8598">
        <v>135000</v>
      </c>
      <c r="N8598"/>
      <c r="O8598" t="s">
        <v>4007</v>
      </c>
      <c r="P8598" t="s">
        <v>17764</v>
      </c>
    </row>
    <row r="8599" spans="1:16" x14ac:dyDescent="0.35">
      <c r="A8599" t="s">
        <v>1</v>
      </c>
      <c r="B8599" t="s">
        <v>17763</v>
      </c>
      <c r="C8599" t="s">
        <v>41</v>
      </c>
      <c r="D8599" t="s">
        <v>2360</v>
      </c>
      <c r="E8599" t="s">
        <v>59</v>
      </c>
      <c r="F8599" t="b">
        <v>0</v>
      </c>
      <c r="G8599" t="s">
        <v>89</v>
      </c>
      <c r="H8599" s="1">
        <v>46116.377939814818</v>
      </c>
      <c r="I8599" t="b">
        <v>1</v>
      </c>
      <c r="J8599" t="b">
        <v>1</v>
      </c>
      <c r="K8599" t="s">
        <v>41</v>
      </c>
      <c r="L8599" t="s">
        <v>60</v>
      </c>
      <c r="M8599">
        <v>135000</v>
      </c>
      <c r="N8599"/>
      <c r="O8599" t="s">
        <v>4007</v>
      </c>
      <c r="P8599" t="s">
        <v>17764</v>
      </c>
    </row>
    <row r="8600" spans="1:16" x14ac:dyDescent="0.35">
      <c r="A8600" t="s">
        <v>1</v>
      </c>
      <c r="B8600" t="s">
        <v>17925</v>
      </c>
      <c r="C8600" t="s">
        <v>17926</v>
      </c>
      <c r="D8600" t="s">
        <v>4346</v>
      </c>
      <c r="E8600" t="s">
        <v>59</v>
      </c>
      <c r="F8600" t="b">
        <v>0</v>
      </c>
      <c r="G8600" t="s">
        <v>40</v>
      </c>
      <c r="H8600" s="1">
        <v>46116.378888888888</v>
      </c>
      <c r="I8600" t="b">
        <v>1</v>
      </c>
      <c r="J8600" t="b">
        <v>0</v>
      </c>
      <c r="K8600" t="s">
        <v>40</v>
      </c>
      <c r="L8600" t="s">
        <v>60</v>
      </c>
      <c r="M8600">
        <v>58500</v>
      </c>
      <c r="N8600"/>
      <c r="O8600" t="s">
        <v>17927</v>
      </c>
      <c r="P8600" t="s">
        <v>3027</v>
      </c>
    </row>
    <row r="8601" spans="1:16" x14ac:dyDescent="0.35">
      <c r="A8601" t="s">
        <v>0</v>
      </c>
      <c r="B8601" t="s">
        <v>0</v>
      </c>
      <c r="C8601" t="s">
        <v>6290</v>
      </c>
      <c r="D8601" t="s">
        <v>2360</v>
      </c>
      <c r="E8601" t="s">
        <v>59</v>
      </c>
      <c r="F8601" t="b">
        <v>0</v>
      </c>
      <c r="G8601" t="s">
        <v>68</v>
      </c>
      <c r="H8601" s="1">
        <v>46116.417696759258</v>
      </c>
      <c r="I8601" t="b">
        <v>0</v>
      </c>
      <c r="J8601" t="b">
        <v>0</v>
      </c>
      <c r="K8601" t="s">
        <v>41</v>
      </c>
      <c r="L8601" t="s">
        <v>60</v>
      </c>
      <c r="M8601">
        <v>112500</v>
      </c>
      <c r="N8601"/>
      <c r="O8601" t="s">
        <v>17928</v>
      </c>
      <c r="P8601" t="s">
        <v>17929</v>
      </c>
    </row>
    <row r="8602" spans="1:16" x14ac:dyDescent="0.35">
      <c r="A8602" t="s">
        <v>0</v>
      </c>
      <c r="B8602" t="s">
        <v>0</v>
      </c>
      <c r="C8602" t="s">
        <v>1371</v>
      </c>
      <c r="D8602" t="s">
        <v>2360</v>
      </c>
      <c r="E8602" t="s">
        <v>59</v>
      </c>
      <c r="F8602" t="b">
        <v>0</v>
      </c>
      <c r="G8602" t="s">
        <v>77</v>
      </c>
      <c r="H8602" s="1">
        <v>46116.417696759258</v>
      </c>
      <c r="I8602" t="b">
        <v>0</v>
      </c>
      <c r="J8602" t="b">
        <v>0</v>
      </c>
      <c r="K8602" t="s">
        <v>41</v>
      </c>
      <c r="L8602" t="s">
        <v>60</v>
      </c>
      <c r="M8602">
        <v>112500</v>
      </c>
      <c r="N8602"/>
      <c r="O8602" t="s">
        <v>17928</v>
      </c>
      <c r="P8602" t="s">
        <v>17929</v>
      </c>
    </row>
    <row r="8603" spans="1:16" x14ac:dyDescent="0.35">
      <c r="A8603" t="s">
        <v>2</v>
      </c>
      <c r="B8603" t="s">
        <v>17930</v>
      </c>
      <c r="C8603" t="s">
        <v>1883</v>
      </c>
      <c r="D8603" t="s">
        <v>2360</v>
      </c>
      <c r="E8603" t="s">
        <v>59</v>
      </c>
      <c r="F8603" t="b">
        <v>0</v>
      </c>
      <c r="G8603" t="s">
        <v>68</v>
      </c>
      <c r="H8603" s="1">
        <v>46116.417696759258</v>
      </c>
      <c r="I8603" t="b">
        <v>0</v>
      </c>
      <c r="J8603" t="b">
        <v>1</v>
      </c>
      <c r="K8603" t="s">
        <v>41</v>
      </c>
      <c r="L8603" t="s">
        <v>74</v>
      </c>
      <c r="M8603"/>
      <c r="N8603">
        <v>25</v>
      </c>
      <c r="O8603" t="s">
        <v>808</v>
      </c>
      <c r="P8603" t="s">
        <v>3990</v>
      </c>
    </row>
    <row r="8604" spans="1:16" x14ac:dyDescent="0.35">
      <c r="A8604" t="s">
        <v>0</v>
      </c>
      <c r="B8604" t="s">
        <v>17931</v>
      </c>
      <c r="C8604" t="s">
        <v>1883</v>
      </c>
      <c r="D8604" t="s">
        <v>2360</v>
      </c>
      <c r="E8604" t="s">
        <v>59</v>
      </c>
      <c r="F8604" t="b">
        <v>0</v>
      </c>
      <c r="G8604" t="s">
        <v>68</v>
      </c>
      <c r="H8604" s="1">
        <v>46116.417696759258</v>
      </c>
      <c r="I8604" t="b">
        <v>0</v>
      </c>
      <c r="J8604" t="b">
        <v>1</v>
      </c>
      <c r="K8604" t="s">
        <v>41</v>
      </c>
      <c r="L8604" t="s">
        <v>74</v>
      </c>
      <c r="M8604"/>
      <c r="N8604">
        <v>25</v>
      </c>
      <c r="O8604" t="s">
        <v>808</v>
      </c>
      <c r="P8604" t="s">
        <v>3990</v>
      </c>
    </row>
    <row r="8605" spans="1:16" x14ac:dyDescent="0.35">
      <c r="A8605" t="s">
        <v>1</v>
      </c>
      <c r="B8605" t="s">
        <v>17932</v>
      </c>
      <c r="C8605" t="s">
        <v>92</v>
      </c>
      <c r="D8605" t="s">
        <v>2360</v>
      </c>
      <c r="E8605" t="s">
        <v>59</v>
      </c>
      <c r="F8605" t="b">
        <v>0</v>
      </c>
      <c r="G8605" t="s">
        <v>77</v>
      </c>
      <c r="H8605" s="1">
        <v>46116.417696759258</v>
      </c>
      <c r="I8605" t="b">
        <v>1</v>
      </c>
      <c r="J8605" t="b">
        <v>1</v>
      </c>
      <c r="K8605" t="s">
        <v>41</v>
      </c>
      <c r="L8605" t="s">
        <v>74</v>
      </c>
      <c r="M8605"/>
      <c r="N8605">
        <v>72.5</v>
      </c>
      <c r="O8605" t="s">
        <v>6497</v>
      </c>
      <c r="P8605" t="s">
        <v>146</v>
      </c>
    </row>
    <row r="8606" spans="1:16" x14ac:dyDescent="0.35">
      <c r="A8606" t="s">
        <v>2</v>
      </c>
      <c r="B8606" t="s">
        <v>17933</v>
      </c>
      <c r="C8606" t="s">
        <v>1401</v>
      </c>
      <c r="D8606" t="s">
        <v>5493</v>
      </c>
      <c r="E8606" t="s">
        <v>59</v>
      </c>
      <c r="F8606" t="b">
        <v>0</v>
      </c>
      <c r="G8606" t="s">
        <v>77</v>
      </c>
      <c r="H8606" s="1">
        <v>46116.418634259258</v>
      </c>
      <c r="I8606" t="b">
        <v>0</v>
      </c>
      <c r="J8606" t="b">
        <v>0</v>
      </c>
      <c r="K8606" t="s">
        <v>41</v>
      </c>
      <c r="L8606" t="s">
        <v>60</v>
      </c>
      <c r="M8606">
        <v>131200</v>
      </c>
      <c r="N8606"/>
      <c r="O8606" t="s">
        <v>1948</v>
      </c>
      <c r="P8606" t="s">
        <v>208</v>
      </c>
    </row>
    <row r="8607" spans="1:16" x14ac:dyDescent="0.35">
      <c r="A8607" t="s">
        <v>2</v>
      </c>
      <c r="B8607" t="s">
        <v>2</v>
      </c>
      <c r="C8607" t="s">
        <v>697</v>
      </c>
      <c r="D8607" t="s">
        <v>2360</v>
      </c>
      <c r="E8607" t="s">
        <v>59</v>
      </c>
      <c r="F8607" t="b">
        <v>0</v>
      </c>
      <c r="G8607" t="s">
        <v>41</v>
      </c>
      <c r="H8607" s="1">
        <v>46116.419537037043</v>
      </c>
      <c r="I8607" t="b">
        <v>0</v>
      </c>
      <c r="J8607" t="b">
        <v>1</v>
      </c>
      <c r="K8607" t="s">
        <v>41</v>
      </c>
      <c r="L8607" t="s">
        <v>60</v>
      </c>
      <c r="M8607">
        <v>106200</v>
      </c>
      <c r="N8607"/>
      <c r="O8607" t="s">
        <v>1054</v>
      </c>
      <c r="P8607" t="s">
        <v>17934</v>
      </c>
    </row>
    <row r="8608" spans="1:16" x14ac:dyDescent="0.35">
      <c r="A8608" t="s">
        <v>6</v>
      </c>
      <c r="B8608" t="s">
        <v>17935</v>
      </c>
      <c r="C8608" t="s">
        <v>17936</v>
      </c>
      <c r="D8608" t="s">
        <v>4550</v>
      </c>
      <c r="E8608" t="s">
        <v>59</v>
      </c>
      <c r="F8608" t="b">
        <v>0</v>
      </c>
      <c r="G8608" t="s">
        <v>41</v>
      </c>
      <c r="H8608" s="1">
        <v>46116.419537037043</v>
      </c>
      <c r="I8608" t="b">
        <v>0</v>
      </c>
      <c r="J8608" t="b">
        <v>1</v>
      </c>
      <c r="K8608" t="s">
        <v>41</v>
      </c>
      <c r="L8608" t="s">
        <v>60</v>
      </c>
      <c r="M8608">
        <v>178365</v>
      </c>
      <c r="N8608"/>
      <c r="O8608" t="s">
        <v>17937</v>
      </c>
      <c r="P8608" t="s">
        <v>17938</v>
      </c>
    </row>
    <row r="8609" spans="1:16" x14ac:dyDescent="0.35">
      <c r="A8609" t="s">
        <v>1</v>
      </c>
      <c r="B8609" t="s">
        <v>210</v>
      </c>
      <c r="C8609" t="s">
        <v>1068</v>
      </c>
      <c r="D8609" t="s">
        <v>2360</v>
      </c>
      <c r="E8609" t="s">
        <v>59</v>
      </c>
      <c r="F8609" t="b">
        <v>0</v>
      </c>
      <c r="G8609" t="s">
        <v>77</v>
      </c>
      <c r="H8609" s="1">
        <v>46116.419594907413</v>
      </c>
      <c r="I8609" t="b">
        <v>0</v>
      </c>
      <c r="J8609" t="b">
        <v>1</v>
      </c>
      <c r="K8609" t="s">
        <v>41</v>
      </c>
      <c r="L8609" t="s">
        <v>74</v>
      </c>
      <c r="M8609"/>
      <c r="N8609">
        <v>87.87</v>
      </c>
      <c r="O8609" t="s">
        <v>526</v>
      </c>
      <c r="P8609" t="s">
        <v>17939</v>
      </c>
    </row>
    <row r="8610" spans="1:16" x14ac:dyDescent="0.35">
      <c r="A8610" t="s">
        <v>0</v>
      </c>
      <c r="B8610" t="s">
        <v>1891</v>
      </c>
      <c r="C8610" t="s">
        <v>304</v>
      </c>
      <c r="D8610" t="s">
        <v>2360</v>
      </c>
      <c r="F8610" t="b">
        <v>0</v>
      </c>
      <c r="G8610" t="s">
        <v>77</v>
      </c>
      <c r="H8610" s="1">
        <v>46116.419594907413</v>
      </c>
      <c r="I8610" t="b">
        <v>1</v>
      </c>
      <c r="J8610" t="b">
        <v>0</v>
      </c>
      <c r="K8610" t="s">
        <v>41</v>
      </c>
      <c r="L8610" t="s">
        <v>74</v>
      </c>
      <c r="M8610"/>
      <c r="N8610">
        <v>68</v>
      </c>
      <c r="O8610" t="s">
        <v>17940</v>
      </c>
      <c r="P8610" t="s">
        <v>17941</v>
      </c>
    </row>
    <row r="8611" spans="1:16" x14ac:dyDescent="0.35">
      <c r="A8611" t="s">
        <v>1</v>
      </c>
      <c r="B8611" t="s">
        <v>1542</v>
      </c>
      <c r="C8611" t="s">
        <v>326</v>
      </c>
      <c r="D8611" t="s">
        <v>2360</v>
      </c>
      <c r="E8611" t="s">
        <v>59</v>
      </c>
      <c r="F8611" t="b">
        <v>0</v>
      </c>
      <c r="G8611" t="s">
        <v>77</v>
      </c>
      <c r="H8611" s="1">
        <v>46116.419594907413</v>
      </c>
      <c r="I8611" t="b">
        <v>0</v>
      </c>
      <c r="J8611" t="b">
        <v>1</v>
      </c>
      <c r="K8611" t="s">
        <v>41</v>
      </c>
      <c r="L8611" t="s">
        <v>60</v>
      </c>
      <c r="M8611">
        <v>214500</v>
      </c>
      <c r="N8611"/>
      <c r="O8611" t="s">
        <v>424</v>
      </c>
      <c r="P8611" t="s">
        <v>17942</v>
      </c>
    </row>
    <row r="8612" spans="1:16" x14ac:dyDescent="0.35">
      <c r="A8612" t="s">
        <v>5</v>
      </c>
      <c r="B8612" t="s">
        <v>9410</v>
      </c>
      <c r="C8612" t="s">
        <v>690</v>
      </c>
      <c r="D8612" t="s">
        <v>2360</v>
      </c>
      <c r="E8612" t="s">
        <v>59</v>
      </c>
      <c r="F8612" t="b">
        <v>0</v>
      </c>
      <c r="G8612" t="s">
        <v>77</v>
      </c>
      <c r="H8612" s="1">
        <v>46116.419618055559</v>
      </c>
      <c r="I8612" t="b">
        <v>0</v>
      </c>
      <c r="J8612" t="b">
        <v>1</v>
      </c>
      <c r="K8612" t="s">
        <v>41</v>
      </c>
      <c r="L8612" t="s">
        <v>60</v>
      </c>
      <c r="M8612">
        <v>214500</v>
      </c>
      <c r="N8612"/>
      <c r="O8612" t="s">
        <v>424</v>
      </c>
      <c r="P8612" t="s">
        <v>9411</v>
      </c>
    </row>
    <row r="8613" spans="1:16" x14ac:dyDescent="0.35">
      <c r="A8613" t="s">
        <v>1</v>
      </c>
      <c r="B8613" t="s">
        <v>17943</v>
      </c>
      <c r="C8613" t="s">
        <v>145</v>
      </c>
      <c r="D8613" t="s">
        <v>4550</v>
      </c>
      <c r="E8613" t="s">
        <v>59</v>
      </c>
      <c r="F8613" t="b">
        <v>0</v>
      </c>
      <c r="G8613" t="s">
        <v>65</v>
      </c>
      <c r="H8613" s="1">
        <v>46116.419664351852</v>
      </c>
      <c r="I8613" t="b">
        <v>0</v>
      </c>
      <c r="J8613" t="b">
        <v>1</v>
      </c>
      <c r="K8613" t="s">
        <v>41</v>
      </c>
      <c r="L8613" t="s">
        <v>60</v>
      </c>
      <c r="M8613">
        <v>167500</v>
      </c>
      <c r="N8613"/>
      <c r="O8613" t="s">
        <v>1721</v>
      </c>
      <c r="P8613" t="s">
        <v>17944</v>
      </c>
    </row>
    <row r="8614" spans="1:16" x14ac:dyDescent="0.35">
      <c r="A8614" t="s">
        <v>2</v>
      </c>
      <c r="B8614" t="s">
        <v>3567</v>
      </c>
      <c r="C8614" t="s">
        <v>40</v>
      </c>
      <c r="D8614" t="s">
        <v>4526</v>
      </c>
      <c r="E8614" t="s">
        <v>88</v>
      </c>
      <c r="F8614" t="b">
        <v>0</v>
      </c>
      <c r="G8614" t="s">
        <v>40</v>
      </c>
      <c r="H8614" s="1">
        <v>46116.420555555553</v>
      </c>
      <c r="I8614" t="b">
        <v>1</v>
      </c>
      <c r="J8614" t="b">
        <v>0</v>
      </c>
      <c r="K8614" t="s">
        <v>40</v>
      </c>
      <c r="L8614" t="s">
        <v>74</v>
      </c>
      <c r="M8614"/>
      <c r="N8614">
        <v>550</v>
      </c>
      <c r="O8614" t="s">
        <v>17945</v>
      </c>
      <c r="P8614" t="s">
        <v>666</v>
      </c>
    </row>
    <row r="8615" spans="1:16" x14ac:dyDescent="0.35">
      <c r="A8615" t="s">
        <v>1</v>
      </c>
      <c r="B8615" t="s">
        <v>17946</v>
      </c>
      <c r="C8615" t="s">
        <v>1518</v>
      </c>
      <c r="D8615" t="s">
        <v>2360</v>
      </c>
      <c r="E8615" t="s">
        <v>59</v>
      </c>
      <c r="F8615" t="b">
        <v>0</v>
      </c>
      <c r="G8615" t="s">
        <v>68</v>
      </c>
      <c r="H8615" s="1">
        <v>46116.502928240741</v>
      </c>
      <c r="I8615" t="b">
        <v>0</v>
      </c>
      <c r="J8615" t="b">
        <v>1</v>
      </c>
      <c r="K8615" t="s">
        <v>41</v>
      </c>
      <c r="L8615" t="s">
        <v>60</v>
      </c>
      <c r="M8615">
        <v>107500</v>
      </c>
      <c r="N8615"/>
      <c r="O8615" t="s">
        <v>17947</v>
      </c>
      <c r="P8615" t="s">
        <v>17948</v>
      </c>
    </row>
    <row r="8616" spans="1:16" x14ac:dyDescent="0.35">
      <c r="A8616" t="s">
        <v>1</v>
      </c>
      <c r="B8616" t="s">
        <v>17946</v>
      </c>
      <c r="C8616" t="s">
        <v>1518</v>
      </c>
      <c r="D8616" t="s">
        <v>2360</v>
      </c>
      <c r="E8616" t="s">
        <v>59</v>
      </c>
      <c r="F8616" t="b">
        <v>0</v>
      </c>
      <c r="G8616" t="s">
        <v>41</v>
      </c>
      <c r="H8616" s="1">
        <v>46116.503888888888</v>
      </c>
      <c r="I8616" t="b">
        <v>0</v>
      </c>
      <c r="J8616" t="b">
        <v>1</v>
      </c>
      <c r="K8616" t="s">
        <v>41</v>
      </c>
      <c r="L8616" t="s">
        <v>60</v>
      </c>
      <c r="M8616">
        <v>107500</v>
      </c>
      <c r="N8616"/>
      <c r="O8616" t="s">
        <v>17947</v>
      </c>
      <c r="P8616" t="s">
        <v>17948</v>
      </c>
    </row>
    <row r="8617" spans="1:16" x14ac:dyDescent="0.35">
      <c r="A8617" t="s">
        <v>5</v>
      </c>
      <c r="B8617" t="s">
        <v>1878</v>
      </c>
      <c r="C8617" t="s">
        <v>3016</v>
      </c>
      <c r="D8617" t="s">
        <v>17949</v>
      </c>
      <c r="E8617" t="s">
        <v>59</v>
      </c>
      <c r="F8617" t="b">
        <v>0</v>
      </c>
      <c r="G8617" t="s">
        <v>68</v>
      </c>
      <c r="H8617" s="1">
        <v>46116.544594907413</v>
      </c>
      <c r="I8617" t="b">
        <v>1</v>
      </c>
      <c r="J8617" t="b">
        <v>1</v>
      </c>
      <c r="K8617" t="s">
        <v>41</v>
      </c>
      <c r="L8617" t="s">
        <v>60</v>
      </c>
      <c r="M8617">
        <v>250000</v>
      </c>
      <c r="N8617"/>
      <c r="O8617" t="s">
        <v>17950</v>
      </c>
      <c r="P8617" t="s">
        <v>17951</v>
      </c>
    </row>
    <row r="8618" spans="1:16" x14ac:dyDescent="0.35">
      <c r="A8618" t="s">
        <v>1</v>
      </c>
      <c r="B8618" t="s">
        <v>14617</v>
      </c>
      <c r="C8618" t="s">
        <v>422</v>
      </c>
      <c r="D8618" t="s">
        <v>5493</v>
      </c>
      <c r="E8618" t="s">
        <v>59</v>
      </c>
      <c r="F8618" t="b">
        <v>0</v>
      </c>
      <c r="G8618" t="s">
        <v>89</v>
      </c>
      <c r="H8618" s="1">
        <v>46116.544606481482</v>
      </c>
      <c r="I8618" t="b">
        <v>1</v>
      </c>
      <c r="J8618" t="b">
        <v>0</v>
      </c>
      <c r="K8618" t="s">
        <v>41</v>
      </c>
      <c r="L8618" t="s">
        <v>60</v>
      </c>
      <c r="M8618">
        <v>98000</v>
      </c>
      <c r="N8618"/>
      <c r="O8618" t="s">
        <v>17952</v>
      </c>
      <c r="P8618" t="s">
        <v>17953</v>
      </c>
    </row>
    <row r="8619" spans="1:16" x14ac:dyDescent="0.35">
      <c r="A8619" t="s">
        <v>5</v>
      </c>
      <c r="B8619" t="s">
        <v>1878</v>
      </c>
      <c r="C8619" t="s">
        <v>3016</v>
      </c>
      <c r="D8619" t="s">
        <v>17949</v>
      </c>
      <c r="E8619" t="s">
        <v>59</v>
      </c>
      <c r="F8619" t="b">
        <v>0</v>
      </c>
      <c r="G8619" t="s">
        <v>73</v>
      </c>
      <c r="H8619" s="1">
        <v>46116.544641203713</v>
      </c>
      <c r="I8619" t="b">
        <v>1</v>
      </c>
      <c r="J8619" t="b">
        <v>1</v>
      </c>
      <c r="K8619" t="s">
        <v>41</v>
      </c>
      <c r="L8619" t="s">
        <v>60</v>
      </c>
      <c r="M8619">
        <v>250000</v>
      </c>
      <c r="N8619"/>
      <c r="O8619" t="s">
        <v>17950</v>
      </c>
      <c r="P8619" t="s">
        <v>17951</v>
      </c>
    </row>
    <row r="8620" spans="1:16" x14ac:dyDescent="0.35">
      <c r="A8620" t="s">
        <v>1</v>
      </c>
      <c r="B8620" t="s">
        <v>14617</v>
      </c>
      <c r="C8620" t="s">
        <v>422</v>
      </c>
      <c r="D8620" t="s">
        <v>5493</v>
      </c>
      <c r="E8620" t="s">
        <v>59</v>
      </c>
      <c r="F8620" t="b">
        <v>0</v>
      </c>
      <c r="G8620" t="s">
        <v>65</v>
      </c>
      <c r="H8620" s="1">
        <v>46116.544664351852</v>
      </c>
      <c r="I8620" t="b">
        <v>1</v>
      </c>
      <c r="J8620" t="b">
        <v>0</v>
      </c>
      <c r="K8620" t="s">
        <v>41</v>
      </c>
      <c r="L8620" t="s">
        <v>60</v>
      </c>
      <c r="M8620">
        <v>98000</v>
      </c>
      <c r="N8620"/>
      <c r="O8620" t="s">
        <v>17952</v>
      </c>
      <c r="P8620" t="s">
        <v>17953</v>
      </c>
    </row>
    <row r="8621" spans="1:16" x14ac:dyDescent="0.35">
      <c r="A8621" t="s">
        <v>4</v>
      </c>
      <c r="B8621" t="s">
        <v>4294</v>
      </c>
      <c r="C8621" t="s">
        <v>76</v>
      </c>
      <c r="D8621" t="s">
        <v>4622</v>
      </c>
      <c r="E8621" t="s">
        <v>59</v>
      </c>
      <c r="F8621" t="b">
        <v>1</v>
      </c>
      <c r="G8621" t="s">
        <v>13048</v>
      </c>
      <c r="H8621" s="1">
        <v>46116.586354166669</v>
      </c>
      <c r="I8621" t="b">
        <v>1</v>
      </c>
      <c r="J8621" t="b">
        <v>0</v>
      </c>
      <c r="K8621" t="s">
        <v>13048</v>
      </c>
      <c r="L8621" t="s">
        <v>60</v>
      </c>
      <c r="M8621">
        <v>175000</v>
      </c>
      <c r="N8621"/>
      <c r="O8621" t="s">
        <v>3122</v>
      </c>
      <c r="P8621" t="s">
        <v>17736</v>
      </c>
    </row>
    <row r="8622" spans="1:16" x14ac:dyDescent="0.35">
      <c r="A8622" t="s">
        <v>4</v>
      </c>
      <c r="B8622" t="s">
        <v>4294</v>
      </c>
      <c r="C8622" t="s">
        <v>76</v>
      </c>
      <c r="D8622" t="s">
        <v>4622</v>
      </c>
      <c r="E8622" t="s">
        <v>59</v>
      </c>
      <c r="F8622" t="b">
        <v>1</v>
      </c>
      <c r="G8622" t="s">
        <v>8870</v>
      </c>
      <c r="H8622" s="1">
        <v>46116.586400462962</v>
      </c>
      <c r="I8622" t="b">
        <v>1</v>
      </c>
      <c r="J8622" t="b">
        <v>0</v>
      </c>
      <c r="K8622" t="s">
        <v>8870</v>
      </c>
      <c r="L8622" t="s">
        <v>60</v>
      </c>
      <c r="M8622">
        <v>175000</v>
      </c>
      <c r="N8622"/>
      <c r="O8622" t="s">
        <v>3122</v>
      </c>
      <c r="P8622" t="s">
        <v>17736</v>
      </c>
    </row>
    <row r="8623" spans="1:16" x14ac:dyDescent="0.35">
      <c r="A8623" t="s">
        <v>1</v>
      </c>
      <c r="B8623" t="s">
        <v>17954</v>
      </c>
      <c r="C8623" t="s">
        <v>76</v>
      </c>
      <c r="D8623" t="s">
        <v>4622</v>
      </c>
      <c r="E8623" t="s">
        <v>59</v>
      </c>
      <c r="F8623" t="b">
        <v>1</v>
      </c>
      <c r="G8623" t="s">
        <v>13</v>
      </c>
      <c r="H8623" s="1">
        <v>46116.586469907408</v>
      </c>
      <c r="I8623" t="b">
        <v>1</v>
      </c>
      <c r="J8623" t="b">
        <v>0</v>
      </c>
      <c r="K8623" t="s">
        <v>13</v>
      </c>
      <c r="L8623" t="s">
        <v>60</v>
      </c>
      <c r="M8623">
        <v>221000</v>
      </c>
      <c r="N8623"/>
      <c r="O8623" t="s">
        <v>1562</v>
      </c>
      <c r="P8623" t="s">
        <v>17955</v>
      </c>
    </row>
    <row r="8624" spans="1:16" x14ac:dyDescent="0.35">
      <c r="A8624" t="s">
        <v>0</v>
      </c>
      <c r="B8624" t="s">
        <v>17956</v>
      </c>
      <c r="C8624" t="s">
        <v>17957</v>
      </c>
      <c r="D8624" t="s">
        <v>2360</v>
      </c>
      <c r="F8624" t="b">
        <v>0</v>
      </c>
      <c r="G8624" t="s">
        <v>68</v>
      </c>
      <c r="H8624" s="1">
        <v>46116.626030092593</v>
      </c>
      <c r="I8624" t="b">
        <v>0</v>
      </c>
      <c r="J8624" t="b">
        <v>0</v>
      </c>
      <c r="K8624" t="s">
        <v>41</v>
      </c>
      <c r="L8624" t="s">
        <v>74</v>
      </c>
      <c r="M8624"/>
      <c r="N8624">
        <v>32.5</v>
      </c>
      <c r="O8624" t="s">
        <v>155</v>
      </c>
      <c r="P8624" t="s">
        <v>17958</v>
      </c>
    </row>
    <row r="8625" spans="1:16" x14ac:dyDescent="0.35">
      <c r="A8625" t="s">
        <v>3</v>
      </c>
      <c r="B8625" t="s">
        <v>7539</v>
      </c>
      <c r="C8625" t="s">
        <v>76</v>
      </c>
      <c r="D8625" t="s">
        <v>4633</v>
      </c>
      <c r="E8625" t="s">
        <v>59</v>
      </c>
      <c r="F8625" t="b">
        <v>1</v>
      </c>
      <c r="G8625" t="s">
        <v>33</v>
      </c>
      <c r="H8625" s="1">
        <v>46116.626805555563</v>
      </c>
      <c r="I8625" t="b">
        <v>0</v>
      </c>
      <c r="J8625" t="b">
        <v>0</v>
      </c>
      <c r="K8625" t="s">
        <v>33</v>
      </c>
      <c r="L8625" t="s">
        <v>60</v>
      </c>
      <c r="M8625">
        <v>62500</v>
      </c>
      <c r="N8625"/>
      <c r="O8625" t="s">
        <v>4633</v>
      </c>
      <c r="P8625" t="s">
        <v>7540</v>
      </c>
    </row>
    <row r="8626" spans="1:16" x14ac:dyDescent="0.35">
      <c r="A8626" t="s">
        <v>1</v>
      </c>
      <c r="B8626" t="s">
        <v>316</v>
      </c>
      <c r="C8626" t="s">
        <v>960</v>
      </c>
      <c r="D8626" t="s">
        <v>2360</v>
      </c>
      <c r="E8626" t="s">
        <v>59</v>
      </c>
      <c r="F8626" t="b">
        <v>0</v>
      </c>
      <c r="G8626" t="s">
        <v>89</v>
      </c>
      <c r="H8626" s="1">
        <v>46116.669606481482</v>
      </c>
      <c r="I8626" t="b">
        <v>1</v>
      </c>
      <c r="J8626" t="b">
        <v>0</v>
      </c>
      <c r="K8626" t="s">
        <v>41</v>
      </c>
      <c r="L8626" t="s">
        <v>60</v>
      </c>
      <c r="M8626">
        <v>105000</v>
      </c>
      <c r="N8626"/>
      <c r="O8626" t="s">
        <v>17959</v>
      </c>
      <c r="P8626" t="s">
        <v>17960</v>
      </c>
    </row>
    <row r="8627" spans="1:16" x14ac:dyDescent="0.35">
      <c r="A8627" t="s">
        <v>1</v>
      </c>
      <c r="B8627" t="s">
        <v>316</v>
      </c>
      <c r="C8627" t="s">
        <v>960</v>
      </c>
      <c r="D8627" t="s">
        <v>2360</v>
      </c>
      <c r="E8627" t="s">
        <v>59</v>
      </c>
      <c r="F8627" t="b">
        <v>0</v>
      </c>
      <c r="G8627" t="s">
        <v>65</v>
      </c>
      <c r="H8627" s="1">
        <v>46116.669618055559</v>
      </c>
      <c r="I8627" t="b">
        <v>1</v>
      </c>
      <c r="J8627" t="b">
        <v>0</v>
      </c>
      <c r="K8627" t="s">
        <v>41</v>
      </c>
      <c r="L8627" t="s">
        <v>60</v>
      </c>
      <c r="M8627">
        <v>105000</v>
      </c>
      <c r="N8627"/>
      <c r="O8627" t="s">
        <v>17959</v>
      </c>
      <c r="P8627" t="s">
        <v>17961</v>
      </c>
    </row>
    <row r="8628" spans="1:16" x14ac:dyDescent="0.35">
      <c r="A8628" t="s">
        <v>8</v>
      </c>
      <c r="B8628" t="s">
        <v>17962</v>
      </c>
      <c r="C8628" t="s">
        <v>6744</v>
      </c>
      <c r="D8628" t="s">
        <v>17963</v>
      </c>
      <c r="E8628" t="s">
        <v>59</v>
      </c>
      <c r="F8628" t="b">
        <v>0</v>
      </c>
      <c r="G8628" t="s">
        <v>40</v>
      </c>
      <c r="H8628" s="1">
        <v>46116.71230324074</v>
      </c>
      <c r="I8628" t="b">
        <v>0</v>
      </c>
      <c r="J8628" t="b">
        <v>0</v>
      </c>
      <c r="K8628" t="s">
        <v>40</v>
      </c>
      <c r="L8628" t="s">
        <v>60</v>
      </c>
      <c r="M8628">
        <v>62500</v>
      </c>
      <c r="N8628"/>
      <c r="O8628" t="s">
        <v>13982</v>
      </c>
      <c r="P8628" t="s">
        <v>17964</v>
      </c>
    </row>
    <row r="8629" spans="1:16" x14ac:dyDescent="0.35">
      <c r="A8629" t="s">
        <v>3</v>
      </c>
      <c r="B8629" t="s">
        <v>17965</v>
      </c>
      <c r="C8629" t="s">
        <v>5115</v>
      </c>
      <c r="D8629" t="s">
        <v>7459</v>
      </c>
      <c r="E8629" t="s">
        <v>59</v>
      </c>
      <c r="F8629" t="b">
        <v>0</v>
      </c>
      <c r="G8629" t="s">
        <v>40</v>
      </c>
      <c r="H8629" s="1">
        <v>46116.751898148148</v>
      </c>
      <c r="I8629" t="b">
        <v>0</v>
      </c>
      <c r="J8629" t="b">
        <v>0</v>
      </c>
      <c r="K8629" t="s">
        <v>40</v>
      </c>
      <c r="L8629" t="s">
        <v>60</v>
      </c>
      <c r="M8629">
        <v>27500</v>
      </c>
      <c r="N8629"/>
      <c r="O8629" t="s">
        <v>7459</v>
      </c>
      <c r="P8629" t="s">
        <v>4817</v>
      </c>
    </row>
    <row r="8630" spans="1:16" x14ac:dyDescent="0.35">
      <c r="A8630" t="s">
        <v>8</v>
      </c>
      <c r="B8630" t="s">
        <v>17966</v>
      </c>
      <c r="C8630" t="s">
        <v>76</v>
      </c>
      <c r="D8630" t="s">
        <v>4526</v>
      </c>
      <c r="E8630" t="s">
        <v>59</v>
      </c>
      <c r="F8630" t="b">
        <v>1</v>
      </c>
      <c r="G8630" t="s">
        <v>41</v>
      </c>
      <c r="H8630" s="1">
        <v>46116.752870370372</v>
      </c>
      <c r="I8630" t="b">
        <v>0</v>
      </c>
      <c r="J8630" t="b">
        <v>1</v>
      </c>
      <c r="K8630" t="s">
        <v>41</v>
      </c>
      <c r="L8630" t="s">
        <v>60</v>
      </c>
      <c r="M8630">
        <v>225000</v>
      </c>
      <c r="N8630"/>
      <c r="O8630" t="s">
        <v>217</v>
      </c>
      <c r="P8630" t="s">
        <v>208</v>
      </c>
    </row>
    <row r="8631" spans="1:16" x14ac:dyDescent="0.35">
      <c r="A8631" t="s">
        <v>2</v>
      </c>
      <c r="B8631" t="s">
        <v>1755</v>
      </c>
      <c r="C8631" t="s">
        <v>76</v>
      </c>
      <c r="D8631" t="s">
        <v>4526</v>
      </c>
      <c r="E8631" t="s">
        <v>88</v>
      </c>
      <c r="F8631" t="b">
        <v>1</v>
      </c>
      <c r="G8631" t="s">
        <v>65</v>
      </c>
      <c r="H8631" s="1">
        <v>46116.792696759258</v>
      </c>
      <c r="I8631" t="b">
        <v>0</v>
      </c>
      <c r="J8631" t="b">
        <v>0</v>
      </c>
      <c r="K8631" t="s">
        <v>41</v>
      </c>
      <c r="L8631" t="s">
        <v>74</v>
      </c>
      <c r="M8631"/>
      <c r="N8631">
        <v>55</v>
      </c>
      <c r="O8631" t="s">
        <v>217</v>
      </c>
      <c r="P8631" t="s">
        <v>11541</v>
      </c>
    </row>
    <row r="8632" spans="1:16" x14ac:dyDescent="0.35">
      <c r="A8632" t="s">
        <v>9</v>
      </c>
      <c r="B8632" t="s">
        <v>17967</v>
      </c>
      <c r="C8632" t="s">
        <v>76</v>
      </c>
      <c r="D8632" t="s">
        <v>4633</v>
      </c>
      <c r="E8632" t="s">
        <v>59</v>
      </c>
      <c r="F8632" t="b">
        <v>1</v>
      </c>
      <c r="G8632" t="s">
        <v>13</v>
      </c>
      <c r="H8632" s="1">
        <v>46116.834560185183</v>
      </c>
      <c r="I8632" t="b">
        <v>0</v>
      </c>
      <c r="J8632" t="b">
        <v>0</v>
      </c>
      <c r="K8632" t="s">
        <v>13</v>
      </c>
      <c r="L8632" t="s">
        <v>60</v>
      </c>
      <c r="M8632">
        <v>52500</v>
      </c>
      <c r="N8632"/>
      <c r="O8632" t="s">
        <v>4633</v>
      </c>
      <c r="P8632" t="s">
        <v>17968</v>
      </c>
    </row>
    <row r="8633" spans="1:16" x14ac:dyDescent="0.35">
      <c r="A8633" t="s">
        <v>1</v>
      </c>
      <c r="B8633" t="s">
        <v>17969</v>
      </c>
      <c r="C8633" t="s">
        <v>5273</v>
      </c>
      <c r="D8633" t="s">
        <v>17963</v>
      </c>
      <c r="E8633" t="s">
        <v>59</v>
      </c>
      <c r="F8633" t="b">
        <v>0</v>
      </c>
      <c r="G8633" t="s">
        <v>40</v>
      </c>
      <c r="H8633" s="1">
        <v>46116.878888888888</v>
      </c>
      <c r="I8633" t="b">
        <v>0</v>
      </c>
      <c r="J8633" t="b">
        <v>0</v>
      </c>
      <c r="K8633" t="s">
        <v>40</v>
      </c>
      <c r="L8633" t="s">
        <v>60</v>
      </c>
      <c r="M8633">
        <v>65000</v>
      </c>
      <c r="N8633"/>
      <c r="O8633" t="s">
        <v>13982</v>
      </c>
      <c r="P8633" t="s">
        <v>17970</v>
      </c>
    </row>
    <row r="8634" spans="1:16" x14ac:dyDescent="0.35">
      <c r="A8634" t="s">
        <v>2</v>
      </c>
      <c r="B8634" t="s">
        <v>17971</v>
      </c>
      <c r="C8634" t="s">
        <v>81</v>
      </c>
      <c r="D8634" t="s">
        <v>4346</v>
      </c>
      <c r="E8634" t="s">
        <v>59</v>
      </c>
      <c r="F8634" t="b">
        <v>0</v>
      </c>
      <c r="G8634" t="s">
        <v>77</v>
      </c>
      <c r="H8634" s="1">
        <v>46116.918634259258</v>
      </c>
      <c r="I8634" t="b">
        <v>0</v>
      </c>
      <c r="J8634" t="b">
        <v>1</v>
      </c>
      <c r="K8634" t="s">
        <v>41</v>
      </c>
      <c r="L8634" t="s">
        <v>60</v>
      </c>
      <c r="M8634">
        <v>174500</v>
      </c>
      <c r="N8634"/>
      <c r="O8634" t="s">
        <v>1183</v>
      </c>
      <c r="P8634" t="s">
        <v>6461</v>
      </c>
    </row>
    <row r="8635" spans="1:16" x14ac:dyDescent="0.35">
      <c r="A8635" t="s">
        <v>1</v>
      </c>
      <c r="B8635" t="s">
        <v>17972</v>
      </c>
      <c r="C8635" t="s">
        <v>76</v>
      </c>
      <c r="D8635" t="s">
        <v>4346</v>
      </c>
      <c r="E8635" t="s">
        <v>59</v>
      </c>
      <c r="F8635" t="b">
        <v>1</v>
      </c>
      <c r="G8635" t="s">
        <v>13</v>
      </c>
      <c r="H8635" s="1">
        <v>46116.961469907408</v>
      </c>
      <c r="I8635" t="b">
        <v>1</v>
      </c>
      <c r="J8635" t="b">
        <v>0</v>
      </c>
      <c r="K8635" t="s">
        <v>13</v>
      </c>
      <c r="L8635" t="s">
        <v>60</v>
      </c>
      <c r="M8635">
        <v>135000</v>
      </c>
      <c r="N8635"/>
      <c r="O8635" t="s">
        <v>17973</v>
      </c>
      <c r="P8635" t="s">
        <v>2640</v>
      </c>
    </row>
    <row r="8636" spans="1:16" x14ac:dyDescent="0.35">
      <c r="A8636" t="s">
        <v>7</v>
      </c>
      <c r="B8636" t="s">
        <v>17974</v>
      </c>
      <c r="C8636" t="s">
        <v>76</v>
      </c>
      <c r="D8636" t="s">
        <v>584</v>
      </c>
      <c r="E8636" t="s">
        <v>72</v>
      </c>
      <c r="F8636" t="b">
        <v>1</v>
      </c>
      <c r="G8636" t="s">
        <v>13</v>
      </c>
      <c r="H8636" s="1">
        <v>46117.001226851848</v>
      </c>
      <c r="I8636" t="b">
        <v>0</v>
      </c>
      <c r="J8636" t="b">
        <v>0</v>
      </c>
      <c r="K8636" t="s">
        <v>13</v>
      </c>
      <c r="L8636" t="s">
        <v>74</v>
      </c>
      <c r="M8636"/>
      <c r="N8636">
        <v>25</v>
      </c>
      <c r="O8636" t="s">
        <v>4814</v>
      </c>
      <c r="P8636" t="s">
        <v>2671</v>
      </c>
    </row>
    <row r="8637" spans="1:16" x14ac:dyDescent="0.35">
      <c r="A8637" t="s">
        <v>3</v>
      </c>
      <c r="B8637" t="s">
        <v>4999</v>
      </c>
      <c r="C8637" t="s">
        <v>76</v>
      </c>
      <c r="D8637" t="s">
        <v>584</v>
      </c>
      <c r="E8637" t="s">
        <v>72</v>
      </c>
      <c r="F8637" t="b">
        <v>1</v>
      </c>
      <c r="G8637" t="s">
        <v>19</v>
      </c>
      <c r="H8637" s="1">
        <v>46117.001435185193</v>
      </c>
      <c r="I8637" t="b">
        <v>0</v>
      </c>
      <c r="J8637" t="b">
        <v>0</v>
      </c>
      <c r="K8637" t="s">
        <v>19</v>
      </c>
      <c r="L8637" t="s">
        <v>74</v>
      </c>
      <c r="M8637"/>
      <c r="N8637">
        <v>25</v>
      </c>
      <c r="O8637" t="s">
        <v>584</v>
      </c>
      <c r="P8637" t="s">
        <v>5000</v>
      </c>
    </row>
    <row r="8638" spans="1:16" x14ac:dyDescent="0.35">
      <c r="A8638" t="s">
        <v>5</v>
      </c>
      <c r="B8638" t="s">
        <v>3851</v>
      </c>
      <c r="C8638" t="s">
        <v>17975</v>
      </c>
      <c r="D8638" t="s">
        <v>4756</v>
      </c>
      <c r="E8638" t="s">
        <v>59</v>
      </c>
      <c r="F8638" t="b">
        <v>0</v>
      </c>
      <c r="G8638" t="s">
        <v>73</v>
      </c>
      <c r="H8638" s="1">
        <v>46117.127974537027</v>
      </c>
      <c r="I8638" t="b">
        <v>1</v>
      </c>
      <c r="J8638" t="b">
        <v>1</v>
      </c>
      <c r="K8638" t="s">
        <v>41</v>
      </c>
      <c r="L8638" t="s">
        <v>60</v>
      </c>
      <c r="M8638">
        <v>138000</v>
      </c>
      <c r="N8638"/>
      <c r="O8638" t="s">
        <v>9145</v>
      </c>
      <c r="P8638" t="s">
        <v>1565</v>
      </c>
    </row>
    <row r="8639" spans="1:16" x14ac:dyDescent="0.35">
      <c r="A8639" t="s">
        <v>5</v>
      </c>
      <c r="B8639" t="s">
        <v>3851</v>
      </c>
      <c r="C8639" t="s">
        <v>17975</v>
      </c>
      <c r="D8639" t="s">
        <v>4756</v>
      </c>
      <c r="E8639" t="s">
        <v>59</v>
      </c>
      <c r="F8639" t="b">
        <v>0</v>
      </c>
      <c r="G8639" t="s">
        <v>65</v>
      </c>
      <c r="H8639" s="1">
        <v>46117.127997685187</v>
      </c>
      <c r="I8639" t="b">
        <v>1</v>
      </c>
      <c r="J8639" t="b">
        <v>1</v>
      </c>
      <c r="K8639" t="s">
        <v>41</v>
      </c>
      <c r="L8639" t="s">
        <v>60</v>
      </c>
      <c r="M8639">
        <v>138000</v>
      </c>
      <c r="N8639"/>
      <c r="O8639" t="s">
        <v>9145</v>
      </c>
      <c r="P8639" t="s">
        <v>9061</v>
      </c>
    </row>
    <row r="8640" spans="1:16" x14ac:dyDescent="0.35">
      <c r="A8640" t="s">
        <v>0</v>
      </c>
      <c r="B8640" t="s">
        <v>3688</v>
      </c>
      <c r="C8640" t="s">
        <v>75</v>
      </c>
      <c r="D8640" t="s">
        <v>16554</v>
      </c>
      <c r="E8640" t="s">
        <v>59</v>
      </c>
      <c r="F8640" t="b">
        <v>0</v>
      </c>
      <c r="G8640" t="s">
        <v>65</v>
      </c>
      <c r="H8640" s="1">
        <v>46117.209537037037</v>
      </c>
      <c r="I8640" t="b">
        <v>0</v>
      </c>
      <c r="J8640" t="b">
        <v>0</v>
      </c>
      <c r="K8640" t="s">
        <v>41</v>
      </c>
      <c r="L8640" t="s">
        <v>60</v>
      </c>
      <c r="M8640">
        <v>167500</v>
      </c>
      <c r="N8640"/>
      <c r="O8640" t="s">
        <v>17633</v>
      </c>
      <c r="P8640" t="s">
        <v>875</v>
      </c>
    </row>
    <row r="8641" spans="1:16" x14ac:dyDescent="0.35">
      <c r="A8641" t="s">
        <v>1</v>
      </c>
      <c r="B8641" t="s">
        <v>17976</v>
      </c>
      <c r="C8641" t="s">
        <v>174</v>
      </c>
      <c r="D8641" t="s">
        <v>4756</v>
      </c>
      <c r="E8641" t="s">
        <v>59</v>
      </c>
      <c r="F8641" t="b">
        <v>0</v>
      </c>
      <c r="G8641" t="s">
        <v>77</v>
      </c>
      <c r="H8641" s="1">
        <v>46117.21162037037</v>
      </c>
      <c r="I8641" t="b">
        <v>0</v>
      </c>
      <c r="J8641" t="b">
        <v>1</v>
      </c>
      <c r="K8641" t="s">
        <v>41</v>
      </c>
      <c r="L8641" t="s">
        <v>60</v>
      </c>
      <c r="M8641">
        <v>135000</v>
      </c>
      <c r="N8641"/>
      <c r="O8641" t="s">
        <v>15576</v>
      </c>
      <c r="P8641" t="s">
        <v>17977</v>
      </c>
    </row>
    <row r="8642" spans="1:16" x14ac:dyDescent="0.35">
      <c r="A8642" t="s">
        <v>1</v>
      </c>
      <c r="B8642" t="s">
        <v>17976</v>
      </c>
      <c r="C8642" t="s">
        <v>174</v>
      </c>
      <c r="D8642" t="s">
        <v>4756</v>
      </c>
      <c r="E8642" t="s">
        <v>59</v>
      </c>
      <c r="F8642" t="b">
        <v>0</v>
      </c>
      <c r="G8642" t="s">
        <v>65</v>
      </c>
      <c r="H8642" s="1">
        <v>46117.211643518523</v>
      </c>
      <c r="I8642" t="b">
        <v>0</v>
      </c>
      <c r="J8642" t="b">
        <v>1</v>
      </c>
      <c r="K8642" t="s">
        <v>41</v>
      </c>
      <c r="L8642" t="s">
        <v>60</v>
      </c>
      <c r="M8642">
        <v>135000</v>
      </c>
      <c r="N8642"/>
      <c r="O8642" t="s">
        <v>15576</v>
      </c>
      <c r="P8642" t="s">
        <v>17977</v>
      </c>
    </row>
    <row r="8643" spans="1:16" x14ac:dyDescent="0.35">
      <c r="A8643" t="s">
        <v>0</v>
      </c>
      <c r="B8643" t="s">
        <v>17978</v>
      </c>
      <c r="C8643" t="s">
        <v>76</v>
      </c>
      <c r="D8643" t="s">
        <v>4526</v>
      </c>
      <c r="E8643" t="s">
        <v>132</v>
      </c>
      <c r="F8643" t="b">
        <v>1</v>
      </c>
      <c r="G8643" t="s">
        <v>13</v>
      </c>
      <c r="H8643" s="1">
        <v>46117.251354166663</v>
      </c>
      <c r="I8643" t="b">
        <v>0</v>
      </c>
      <c r="J8643" t="b">
        <v>0</v>
      </c>
      <c r="K8643" t="s">
        <v>13</v>
      </c>
      <c r="L8643" t="s">
        <v>74</v>
      </c>
      <c r="M8643"/>
      <c r="N8643">
        <v>20</v>
      </c>
      <c r="O8643" t="s">
        <v>5046</v>
      </c>
    </row>
    <row r="8644" spans="1:16" x14ac:dyDescent="0.35">
      <c r="A8644" t="s">
        <v>0</v>
      </c>
      <c r="B8644" t="s">
        <v>17979</v>
      </c>
      <c r="C8644" t="s">
        <v>6744</v>
      </c>
      <c r="D8644" t="s">
        <v>17963</v>
      </c>
      <c r="E8644" t="s">
        <v>59</v>
      </c>
      <c r="F8644" t="b">
        <v>0</v>
      </c>
      <c r="G8644" t="s">
        <v>40</v>
      </c>
      <c r="H8644" s="1">
        <v>46117.252210648148</v>
      </c>
      <c r="I8644" t="b">
        <v>0</v>
      </c>
      <c r="J8644" t="b">
        <v>0</v>
      </c>
      <c r="K8644" t="s">
        <v>40</v>
      </c>
      <c r="L8644" t="s">
        <v>60</v>
      </c>
      <c r="M8644">
        <v>40000</v>
      </c>
      <c r="N8644"/>
      <c r="O8644" t="s">
        <v>13982</v>
      </c>
      <c r="P8644" t="s">
        <v>6873</v>
      </c>
    </row>
    <row r="8645" spans="1:16" x14ac:dyDescent="0.35">
      <c r="A8645" t="s">
        <v>6</v>
      </c>
      <c r="B8645" t="s">
        <v>17452</v>
      </c>
      <c r="C8645" t="s">
        <v>17980</v>
      </c>
      <c r="D8645" t="s">
        <v>11846</v>
      </c>
      <c r="E8645" t="s">
        <v>59</v>
      </c>
      <c r="F8645" t="b">
        <v>0</v>
      </c>
      <c r="G8645" t="s">
        <v>68</v>
      </c>
      <c r="H8645" s="1">
        <v>46117.252291666657</v>
      </c>
      <c r="I8645" t="b">
        <v>0</v>
      </c>
      <c r="J8645" t="b">
        <v>0</v>
      </c>
      <c r="K8645" t="s">
        <v>41</v>
      </c>
      <c r="L8645" t="s">
        <v>74</v>
      </c>
      <c r="M8645"/>
      <c r="N8645">
        <v>40</v>
      </c>
      <c r="O8645" t="s">
        <v>7363</v>
      </c>
      <c r="P8645" t="s">
        <v>8217</v>
      </c>
    </row>
    <row r="8646" spans="1:16" x14ac:dyDescent="0.35">
      <c r="A8646" t="s">
        <v>0</v>
      </c>
      <c r="B8646" t="s">
        <v>14129</v>
      </c>
      <c r="C8646" t="s">
        <v>13615</v>
      </c>
      <c r="D8646" t="s">
        <v>5018</v>
      </c>
      <c r="E8646" t="s">
        <v>59</v>
      </c>
      <c r="F8646" t="b">
        <v>0</v>
      </c>
      <c r="G8646" t="s">
        <v>40</v>
      </c>
      <c r="H8646" s="1">
        <v>46117.293877314813</v>
      </c>
      <c r="I8646" t="b">
        <v>1</v>
      </c>
      <c r="J8646" t="b">
        <v>0</v>
      </c>
      <c r="K8646" t="s">
        <v>40</v>
      </c>
      <c r="L8646" t="s">
        <v>60</v>
      </c>
      <c r="M8646">
        <v>33000</v>
      </c>
      <c r="N8646"/>
      <c r="O8646" t="s">
        <v>14128</v>
      </c>
      <c r="P8646" t="s">
        <v>2363</v>
      </c>
    </row>
    <row r="8647" spans="1:16" x14ac:dyDescent="0.35">
      <c r="A8647" t="s">
        <v>0</v>
      </c>
      <c r="B8647" t="s">
        <v>17981</v>
      </c>
      <c r="C8647" t="s">
        <v>971</v>
      </c>
      <c r="D8647" t="s">
        <v>4697</v>
      </c>
      <c r="E8647" t="s">
        <v>59</v>
      </c>
      <c r="F8647" t="b">
        <v>0</v>
      </c>
      <c r="G8647" t="s">
        <v>68</v>
      </c>
      <c r="H8647" s="1">
        <v>46117.334502314807</v>
      </c>
      <c r="I8647" t="b">
        <v>0</v>
      </c>
      <c r="J8647" t="b">
        <v>1</v>
      </c>
      <c r="K8647" t="s">
        <v>41</v>
      </c>
      <c r="L8647" t="s">
        <v>60</v>
      </c>
      <c r="M8647">
        <v>96000</v>
      </c>
      <c r="N8647"/>
      <c r="O8647" t="s">
        <v>3434</v>
      </c>
      <c r="P8647" t="s">
        <v>17982</v>
      </c>
    </row>
    <row r="8648" spans="1:16" x14ac:dyDescent="0.35">
      <c r="A8648" t="s">
        <v>2</v>
      </c>
      <c r="B8648" t="s">
        <v>17983</v>
      </c>
      <c r="C8648" t="s">
        <v>121</v>
      </c>
      <c r="D8648" t="s">
        <v>5493</v>
      </c>
      <c r="E8648" t="s">
        <v>59</v>
      </c>
      <c r="F8648" t="b">
        <v>0</v>
      </c>
      <c r="G8648" t="s">
        <v>68</v>
      </c>
      <c r="H8648" s="1">
        <v>46117.335625</v>
      </c>
      <c r="I8648" t="b">
        <v>0</v>
      </c>
      <c r="J8648" t="b">
        <v>0</v>
      </c>
      <c r="K8648" t="s">
        <v>41</v>
      </c>
      <c r="L8648" t="s">
        <v>60</v>
      </c>
      <c r="M8648">
        <v>89000</v>
      </c>
      <c r="N8648"/>
      <c r="O8648" t="s">
        <v>3781</v>
      </c>
      <c r="P8648" t="s">
        <v>17984</v>
      </c>
    </row>
    <row r="8649" spans="1:16" x14ac:dyDescent="0.35">
      <c r="A8649" t="s">
        <v>5</v>
      </c>
      <c r="B8649" t="s">
        <v>17985</v>
      </c>
      <c r="C8649" t="s">
        <v>246</v>
      </c>
      <c r="D8649" t="s">
        <v>4346</v>
      </c>
      <c r="E8649" t="s">
        <v>59</v>
      </c>
      <c r="F8649" t="b">
        <v>0</v>
      </c>
      <c r="G8649" t="s">
        <v>89</v>
      </c>
      <c r="H8649" s="1">
        <v>46117.336608796293</v>
      </c>
      <c r="I8649" t="b">
        <v>0</v>
      </c>
      <c r="J8649" t="b">
        <v>1</v>
      </c>
      <c r="K8649" t="s">
        <v>41</v>
      </c>
      <c r="L8649" t="s">
        <v>60</v>
      </c>
      <c r="M8649">
        <v>182000</v>
      </c>
      <c r="N8649"/>
      <c r="O8649" t="s">
        <v>1183</v>
      </c>
      <c r="P8649" t="s">
        <v>4268</v>
      </c>
    </row>
    <row r="8650" spans="1:16" x14ac:dyDescent="0.35">
      <c r="A8650" t="s">
        <v>1</v>
      </c>
      <c r="B8650" t="s">
        <v>12616</v>
      </c>
      <c r="C8650" t="s">
        <v>102</v>
      </c>
      <c r="D8650" t="s">
        <v>4346</v>
      </c>
      <c r="E8650" t="s">
        <v>59</v>
      </c>
      <c r="F8650" t="b">
        <v>0</v>
      </c>
      <c r="G8650" t="s">
        <v>77</v>
      </c>
      <c r="H8650" s="1">
        <v>46117.33662037037</v>
      </c>
      <c r="I8650" t="b">
        <v>1</v>
      </c>
      <c r="J8650" t="b">
        <v>1</v>
      </c>
      <c r="K8650" t="s">
        <v>41</v>
      </c>
      <c r="L8650" t="s">
        <v>60</v>
      </c>
      <c r="M8650">
        <v>155500</v>
      </c>
      <c r="N8650"/>
      <c r="O8650" t="s">
        <v>12617</v>
      </c>
      <c r="P8650" t="s">
        <v>8088</v>
      </c>
    </row>
    <row r="8651" spans="1:16" x14ac:dyDescent="0.35">
      <c r="A8651" t="s">
        <v>5</v>
      </c>
      <c r="B8651" t="s">
        <v>17985</v>
      </c>
      <c r="C8651" t="s">
        <v>246</v>
      </c>
      <c r="D8651" t="s">
        <v>4346</v>
      </c>
      <c r="E8651" t="s">
        <v>59</v>
      </c>
      <c r="F8651" t="b">
        <v>0</v>
      </c>
      <c r="G8651" t="s">
        <v>65</v>
      </c>
      <c r="H8651" s="1">
        <v>46117.336631944447</v>
      </c>
      <c r="I8651" t="b">
        <v>0</v>
      </c>
      <c r="J8651" t="b">
        <v>1</v>
      </c>
      <c r="K8651" t="s">
        <v>41</v>
      </c>
      <c r="L8651" t="s">
        <v>60</v>
      </c>
      <c r="M8651">
        <v>182000</v>
      </c>
      <c r="N8651"/>
      <c r="O8651" t="s">
        <v>1183</v>
      </c>
      <c r="P8651" t="s">
        <v>4268</v>
      </c>
    </row>
    <row r="8652" spans="1:16" x14ac:dyDescent="0.35">
      <c r="A8652" t="s">
        <v>9</v>
      </c>
      <c r="B8652" t="s">
        <v>17986</v>
      </c>
      <c r="C8652" t="s">
        <v>253</v>
      </c>
      <c r="D8652" t="s">
        <v>5493</v>
      </c>
      <c r="E8652" t="s">
        <v>59</v>
      </c>
      <c r="F8652" t="b">
        <v>0</v>
      </c>
      <c r="G8652" t="s">
        <v>73</v>
      </c>
      <c r="H8652" s="1">
        <v>46117.336643518523</v>
      </c>
      <c r="I8652" t="b">
        <v>1</v>
      </c>
      <c r="J8652" t="b">
        <v>0</v>
      </c>
      <c r="K8652" t="s">
        <v>41</v>
      </c>
      <c r="L8652" t="s">
        <v>60</v>
      </c>
      <c r="M8652">
        <v>95680</v>
      </c>
      <c r="N8652"/>
      <c r="O8652" t="s">
        <v>7962</v>
      </c>
      <c r="P8652" t="s">
        <v>17987</v>
      </c>
    </row>
    <row r="8653" spans="1:16" x14ac:dyDescent="0.35">
      <c r="A8653" t="s">
        <v>1</v>
      </c>
      <c r="B8653" t="s">
        <v>17988</v>
      </c>
      <c r="C8653" t="s">
        <v>93</v>
      </c>
      <c r="D8653" t="s">
        <v>5493</v>
      </c>
      <c r="E8653" t="s">
        <v>59</v>
      </c>
      <c r="F8653" t="b">
        <v>0</v>
      </c>
      <c r="G8653" t="s">
        <v>68</v>
      </c>
      <c r="H8653" s="1">
        <v>46117.336643518523</v>
      </c>
      <c r="I8653" t="b">
        <v>0</v>
      </c>
      <c r="J8653" t="b">
        <v>1</v>
      </c>
      <c r="K8653" t="s">
        <v>41</v>
      </c>
      <c r="L8653" t="s">
        <v>60</v>
      </c>
      <c r="M8653">
        <v>101450</v>
      </c>
      <c r="N8653"/>
      <c r="O8653" t="s">
        <v>195</v>
      </c>
      <c r="P8653" t="s">
        <v>579</v>
      </c>
    </row>
    <row r="8654" spans="1:16" x14ac:dyDescent="0.35">
      <c r="A8654" t="s">
        <v>1</v>
      </c>
      <c r="B8654" t="s">
        <v>17988</v>
      </c>
      <c r="C8654" t="s">
        <v>93</v>
      </c>
      <c r="D8654" t="s">
        <v>5493</v>
      </c>
      <c r="E8654" t="s">
        <v>59</v>
      </c>
      <c r="F8654" t="b">
        <v>0</v>
      </c>
      <c r="G8654" t="s">
        <v>65</v>
      </c>
      <c r="H8654" s="1">
        <v>46117.336655092593</v>
      </c>
      <c r="I8654" t="b">
        <v>0</v>
      </c>
      <c r="J8654" t="b">
        <v>1</v>
      </c>
      <c r="K8654" t="s">
        <v>41</v>
      </c>
      <c r="L8654" t="s">
        <v>60</v>
      </c>
      <c r="M8654">
        <v>101450</v>
      </c>
      <c r="N8654"/>
      <c r="O8654" t="s">
        <v>195</v>
      </c>
      <c r="P8654" t="s">
        <v>579</v>
      </c>
    </row>
    <row r="8655" spans="1:16" x14ac:dyDescent="0.35">
      <c r="A8655" t="s">
        <v>1</v>
      </c>
      <c r="B8655" t="s">
        <v>12616</v>
      </c>
      <c r="C8655" t="s">
        <v>102</v>
      </c>
      <c r="D8655" t="s">
        <v>4346</v>
      </c>
      <c r="E8655" t="s">
        <v>59</v>
      </c>
      <c r="F8655" t="b">
        <v>0</v>
      </c>
      <c r="G8655" t="s">
        <v>65</v>
      </c>
      <c r="H8655" s="1">
        <v>46117.336655092593</v>
      </c>
      <c r="I8655" t="b">
        <v>1</v>
      </c>
      <c r="J8655" t="b">
        <v>1</v>
      </c>
      <c r="K8655" t="s">
        <v>41</v>
      </c>
      <c r="L8655" t="s">
        <v>60</v>
      </c>
      <c r="M8655">
        <v>155500</v>
      </c>
      <c r="N8655"/>
      <c r="O8655" t="s">
        <v>12617</v>
      </c>
      <c r="P8655" t="s">
        <v>8088</v>
      </c>
    </row>
    <row r="8656" spans="1:16" x14ac:dyDescent="0.35">
      <c r="A8656" t="s">
        <v>3</v>
      </c>
      <c r="B8656" t="s">
        <v>17989</v>
      </c>
      <c r="C8656" t="s">
        <v>1359</v>
      </c>
      <c r="D8656" t="s">
        <v>5493</v>
      </c>
      <c r="E8656" t="s">
        <v>59</v>
      </c>
      <c r="F8656" t="b">
        <v>0</v>
      </c>
      <c r="G8656" t="s">
        <v>89</v>
      </c>
      <c r="H8656" s="1">
        <v>46117.376168981478</v>
      </c>
      <c r="I8656" t="b">
        <v>1</v>
      </c>
      <c r="J8656" t="b">
        <v>1</v>
      </c>
      <c r="K8656" t="s">
        <v>41</v>
      </c>
      <c r="L8656" t="s">
        <v>60</v>
      </c>
      <c r="M8656">
        <v>83200</v>
      </c>
      <c r="N8656"/>
      <c r="O8656" t="s">
        <v>13302</v>
      </c>
    </row>
    <row r="8657" spans="1:16" x14ac:dyDescent="0.35">
      <c r="A8657" t="s">
        <v>0</v>
      </c>
      <c r="B8657" t="s">
        <v>1318</v>
      </c>
      <c r="C8657" t="s">
        <v>190</v>
      </c>
      <c r="D8657" t="s">
        <v>4625</v>
      </c>
      <c r="E8657" t="s">
        <v>59</v>
      </c>
      <c r="F8657" t="b">
        <v>0</v>
      </c>
      <c r="G8657" t="s">
        <v>73</v>
      </c>
      <c r="H8657" s="1">
        <v>46117.41783564815</v>
      </c>
      <c r="I8657" t="b">
        <v>0</v>
      </c>
      <c r="J8657" t="b">
        <v>1</v>
      </c>
      <c r="K8657" t="s">
        <v>41</v>
      </c>
      <c r="L8657" t="s">
        <v>74</v>
      </c>
      <c r="M8657"/>
      <c r="N8657">
        <v>35</v>
      </c>
      <c r="O8657" t="s">
        <v>1556</v>
      </c>
      <c r="P8657" t="s">
        <v>17990</v>
      </c>
    </row>
    <row r="8658" spans="1:16" x14ac:dyDescent="0.35">
      <c r="A8658" t="s">
        <v>6</v>
      </c>
      <c r="B8658" t="s">
        <v>4072</v>
      </c>
      <c r="C8658" t="s">
        <v>17991</v>
      </c>
      <c r="D8658" t="s">
        <v>2360</v>
      </c>
      <c r="E8658" t="s">
        <v>59</v>
      </c>
      <c r="F8658" t="b">
        <v>0</v>
      </c>
      <c r="G8658" t="s">
        <v>73</v>
      </c>
      <c r="H8658" s="1">
        <v>46117.417858796303</v>
      </c>
      <c r="I8658" t="b">
        <v>0</v>
      </c>
      <c r="J8658" t="b">
        <v>1</v>
      </c>
      <c r="K8658" t="s">
        <v>41</v>
      </c>
      <c r="L8658" t="s">
        <v>60</v>
      </c>
      <c r="M8658">
        <v>158696.5</v>
      </c>
      <c r="N8658"/>
      <c r="O8658" t="s">
        <v>5244</v>
      </c>
      <c r="P8658" t="s">
        <v>875</v>
      </c>
    </row>
    <row r="8659" spans="1:16" x14ac:dyDescent="0.35">
      <c r="A8659" t="s">
        <v>7</v>
      </c>
      <c r="B8659" t="s">
        <v>17992</v>
      </c>
      <c r="C8659" t="s">
        <v>10325</v>
      </c>
      <c r="D8659" t="s">
        <v>4550</v>
      </c>
      <c r="E8659" t="s">
        <v>59</v>
      </c>
      <c r="F8659" t="b">
        <v>0</v>
      </c>
      <c r="G8659" t="s">
        <v>77</v>
      </c>
      <c r="H8659" s="1">
        <v>46117.417916666673</v>
      </c>
      <c r="I8659" t="b">
        <v>0</v>
      </c>
      <c r="J8659" t="b">
        <v>0</v>
      </c>
      <c r="K8659" t="s">
        <v>41</v>
      </c>
      <c r="L8659" t="s">
        <v>60</v>
      </c>
      <c r="M8659">
        <v>184325</v>
      </c>
      <c r="N8659"/>
      <c r="O8659" t="s">
        <v>528</v>
      </c>
      <c r="P8659" t="s">
        <v>2004</v>
      </c>
    </row>
    <row r="8660" spans="1:16" x14ac:dyDescent="0.35">
      <c r="A8660" t="s">
        <v>0</v>
      </c>
      <c r="B8660" t="s">
        <v>6215</v>
      </c>
      <c r="C8660" t="s">
        <v>11229</v>
      </c>
      <c r="D8660" t="s">
        <v>7459</v>
      </c>
      <c r="E8660" t="s">
        <v>59</v>
      </c>
      <c r="F8660" t="b">
        <v>0</v>
      </c>
      <c r="G8660" t="s">
        <v>40</v>
      </c>
      <c r="H8660" s="1">
        <v>46117.418877314813</v>
      </c>
      <c r="I8660" t="b">
        <v>0</v>
      </c>
      <c r="J8660" t="b">
        <v>0</v>
      </c>
      <c r="K8660" t="s">
        <v>40</v>
      </c>
      <c r="L8660" t="s">
        <v>60</v>
      </c>
      <c r="M8660">
        <v>37500</v>
      </c>
      <c r="N8660"/>
      <c r="O8660" t="s">
        <v>7459</v>
      </c>
      <c r="P8660" t="s">
        <v>12322</v>
      </c>
    </row>
    <row r="8661" spans="1:16" x14ac:dyDescent="0.35">
      <c r="A8661" t="s">
        <v>1</v>
      </c>
      <c r="B8661" t="s">
        <v>4857</v>
      </c>
      <c r="C8661" t="s">
        <v>165</v>
      </c>
      <c r="D8661" t="s">
        <v>2360</v>
      </c>
      <c r="E8661" t="s">
        <v>59</v>
      </c>
      <c r="F8661" t="b">
        <v>0</v>
      </c>
      <c r="G8661" t="s">
        <v>73</v>
      </c>
      <c r="H8661" s="1">
        <v>46117.419976851852</v>
      </c>
      <c r="I8661" t="b">
        <v>0</v>
      </c>
      <c r="J8661" t="b">
        <v>1</v>
      </c>
      <c r="K8661" t="s">
        <v>41</v>
      </c>
      <c r="L8661" t="s">
        <v>60</v>
      </c>
      <c r="M8661">
        <v>135000</v>
      </c>
      <c r="N8661"/>
      <c r="O8661" t="s">
        <v>9723</v>
      </c>
      <c r="P8661" t="s">
        <v>9727</v>
      </c>
    </row>
    <row r="8662" spans="1:16" x14ac:dyDescent="0.35">
      <c r="A8662" t="s">
        <v>0</v>
      </c>
      <c r="B8662" t="s">
        <v>17993</v>
      </c>
      <c r="C8662" t="s">
        <v>92</v>
      </c>
      <c r="D8662" t="s">
        <v>4346</v>
      </c>
      <c r="E8662" t="s">
        <v>59</v>
      </c>
      <c r="F8662" t="b">
        <v>0</v>
      </c>
      <c r="G8662" t="s">
        <v>77</v>
      </c>
      <c r="H8662" s="1">
        <v>46117.501168981478</v>
      </c>
      <c r="I8662" t="b">
        <v>1</v>
      </c>
      <c r="J8662" t="b">
        <v>1</v>
      </c>
      <c r="K8662" t="s">
        <v>41</v>
      </c>
      <c r="L8662" t="s">
        <v>60</v>
      </c>
      <c r="M8662">
        <v>215500</v>
      </c>
      <c r="N8662"/>
      <c r="O8662" t="s">
        <v>402</v>
      </c>
      <c r="P8662" t="s">
        <v>464</v>
      </c>
    </row>
    <row r="8663" spans="1:16" x14ac:dyDescent="0.35">
      <c r="A8663" t="s">
        <v>2</v>
      </c>
      <c r="B8663" t="s">
        <v>17994</v>
      </c>
      <c r="C8663" t="s">
        <v>326</v>
      </c>
      <c r="D8663" t="s">
        <v>4346</v>
      </c>
      <c r="E8663" t="s">
        <v>59</v>
      </c>
      <c r="F8663" t="b">
        <v>0</v>
      </c>
      <c r="G8663" t="s">
        <v>77</v>
      </c>
      <c r="H8663" s="1">
        <v>46117.502280092587</v>
      </c>
      <c r="I8663" t="b">
        <v>0</v>
      </c>
      <c r="J8663" t="b">
        <v>1</v>
      </c>
      <c r="K8663" t="s">
        <v>41</v>
      </c>
      <c r="L8663" t="s">
        <v>60</v>
      </c>
      <c r="M8663">
        <v>209500</v>
      </c>
      <c r="N8663"/>
      <c r="O8663" t="s">
        <v>402</v>
      </c>
    </row>
    <row r="8664" spans="1:16" x14ac:dyDescent="0.35">
      <c r="A8664" t="s">
        <v>2</v>
      </c>
      <c r="B8664" t="s">
        <v>17995</v>
      </c>
      <c r="C8664" t="s">
        <v>8022</v>
      </c>
      <c r="D8664" t="s">
        <v>16554</v>
      </c>
      <c r="E8664" t="s">
        <v>59</v>
      </c>
      <c r="F8664" t="b">
        <v>0</v>
      </c>
      <c r="G8664" t="s">
        <v>34</v>
      </c>
      <c r="H8664" s="1">
        <v>46117.503101851849</v>
      </c>
      <c r="I8664" t="b">
        <v>1</v>
      </c>
      <c r="J8664" t="b">
        <v>0</v>
      </c>
      <c r="K8664" t="s">
        <v>34</v>
      </c>
      <c r="L8664" t="s">
        <v>60</v>
      </c>
      <c r="M8664">
        <v>500</v>
      </c>
      <c r="N8664"/>
      <c r="O8664" t="s">
        <v>17996</v>
      </c>
      <c r="P8664" t="s">
        <v>728</v>
      </c>
    </row>
    <row r="8665" spans="1:16" x14ac:dyDescent="0.35">
      <c r="A8665" t="s">
        <v>7</v>
      </c>
      <c r="B8665" t="s">
        <v>17997</v>
      </c>
      <c r="C8665" t="s">
        <v>8022</v>
      </c>
      <c r="D8665" t="s">
        <v>16554</v>
      </c>
      <c r="E8665" t="s">
        <v>59</v>
      </c>
      <c r="F8665" t="b">
        <v>0</v>
      </c>
      <c r="G8665" t="s">
        <v>34</v>
      </c>
      <c r="H8665" s="1">
        <v>46117.544768518521</v>
      </c>
      <c r="I8665" t="b">
        <v>1</v>
      </c>
      <c r="J8665" t="b">
        <v>0</v>
      </c>
      <c r="K8665" t="s">
        <v>34</v>
      </c>
      <c r="L8665" t="s">
        <v>60</v>
      </c>
      <c r="M8665">
        <v>300</v>
      </c>
      <c r="N8665"/>
      <c r="O8665" t="s">
        <v>17998</v>
      </c>
      <c r="P8665" t="s">
        <v>261</v>
      </c>
    </row>
    <row r="8666" spans="1:16" x14ac:dyDescent="0.35">
      <c r="A8666" t="s">
        <v>1</v>
      </c>
      <c r="B8666" t="s">
        <v>1302</v>
      </c>
      <c r="C8666" t="s">
        <v>304</v>
      </c>
      <c r="D8666" t="s">
        <v>2360</v>
      </c>
      <c r="E8666" t="s">
        <v>59</v>
      </c>
      <c r="F8666" t="b">
        <v>0</v>
      </c>
      <c r="G8666" t="s">
        <v>77</v>
      </c>
      <c r="H8666" s="1">
        <v>46117.586608796293</v>
      </c>
      <c r="I8666" t="b">
        <v>0</v>
      </c>
      <c r="J8666" t="b">
        <v>1</v>
      </c>
      <c r="K8666" t="s">
        <v>41</v>
      </c>
      <c r="L8666" t="s">
        <v>60</v>
      </c>
      <c r="M8666">
        <v>168500</v>
      </c>
      <c r="N8666"/>
      <c r="O8666" t="s">
        <v>120</v>
      </c>
      <c r="P8666" t="s">
        <v>17999</v>
      </c>
    </row>
    <row r="8667" spans="1:16" x14ac:dyDescent="0.35">
      <c r="A8667" t="s">
        <v>0</v>
      </c>
      <c r="B8667" t="s">
        <v>6215</v>
      </c>
      <c r="C8667" t="s">
        <v>5273</v>
      </c>
      <c r="D8667" t="s">
        <v>7459</v>
      </c>
      <c r="E8667" t="s">
        <v>59</v>
      </c>
      <c r="F8667" t="b">
        <v>0</v>
      </c>
      <c r="G8667" t="s">
        <v>40</v>
      </c>
      <c r="H8667" s="1">
        <v>46117.627210648148</v>
      </c>
      <c r="I8667" t="b">
        <v>0</v>
      </c>
      <c r="J8667" t="b">
        <v>0</v>
      </c>
      <c r="K8667" t="s">
        <v>40</v>
      </c>
      <c r="L8667" t="s">
        <v>60</v>
      </c>
      <c r="M8667">
        <v>47500</v>
      </c>
      <c r="N8667"/>
      <c r="O8667" t="s">
        <v>7459</v>
      </c>
      <c r="P8667" t="s">
        <v>7460</v>
      </c>
    </row>
    <row r="8668" spans="1:16" x14ac:dyDescent="0.35">
      <c r="A8668" t="s">
        <v>6</v>
      </c>
      <c r="B8668" t="s">
        <v>15865</v>
      </c>
      <c r="C8668" t="s">
        <v>40</v>
      </c>
      <c r="D8668" t="s">
        <v>4526</v>
      </c>
      <c r="E8668" t="s">
        <v>59</v>
      </c>
      <c r="F8668" t="b">
        <v>0</v>
      </c>
      <c r="G8668" t="s">
        <v>40</v>
      </c>
      <c r="H8668" s="1">
        <v>46117.628217592603</v>
      </c>
      <c r="I8668" t="b">
        <v>0</v>
      </c>
      <c r="J8668" t="b">
        <v>0</v>
      </c>
      <c r="K8668" t="s">
        <v>40</v>
      </c>
      <c r="L8668" t="s">
        <v>60</v>
      </c>
      <c r="M8668">
        <v>127500</v>
      </c>
      <c r="N8668"/>
      <c r="O8668" t="s">
        <v>15866</v>
      </c>
      <c r="P8668" t="s">
        <v>1619</v>
      </c>
    </row>
    <row r="8669" spans="1:16" x14ac:dyDescent="0.35">
      <c r="A8669" t="s">
        <v>8</v>
      </c>
      <c r="B8669" t="s">
        <v>18000</v>
      </c>
      <c r="C8669" t="s">
        <v>76</v>
      </c>
      <c r="D8669" t="s">
        <v>4346</v>
      </c>
      <c r="E8669" t="s">
        <v>59</v>
      </c>
      <c r="F8669" t="b">
        <v>1</v>
      </c>
      <c r="G8669" t="s">
        <v>13</v>
      </c>
      <c r="H8669" s="1">
        <v>46117.628460648149</v>
      </c>
      <c r="I8669" t="b">
        <v>0</v>
      </c>
      <c r="J8669" t="b">
        <v>0</v>
      </c>
      <c r="K8669" t="s">
        <v>13</v>
      </c>
      <c r="L8669" t="s">
        <v>60</v>
      </c>
      <c r="M8669">
        <v>133450</v>
      </c>
      <c r="N8669"/>
      <c r="O8669" t="s">
        <v>18001</v>
      </c>
      <c r="P8669" t="s">
        <v>18002</v>
      </c>
    </row>
    <row r="8670" spans="1:16" x14ac:dyDescent="0.35">
      <c r="A8670" t="s">
        <v>0</v>
      </c>
      <c r="B8670" t="s">
        <v>6871</v>
      </c>
      <c r="C8670" t="s">
        <v>40</v>
      </c>
      <c r="D8670" t="s">
        <v>7459</v>
      </c>
      <c r="E8670" t="s">
        <v>59</v>
      </c>
      <c r="F8670" t="b">
        <v>0</v>
      </c>
      <c r="G8670" t="s">
        <v>40</v>
      </c>
      <c r="H8670" s="1">
        <v>46117.668877314813</v>
      </c>
      <c r="I8670" t="b">
        <v>0</v>
      </c>
      <c r="J8670" t="b">
        <v>0</v>
      </c>
      <c r="K8670" t="s">
        <v>40</v>
      </c>
      <c r="L8670" t="s">
        <v>60</v>
      </c>
      <c r="M8670">
        <v>27500</v>
      </c>
      <c r="N8670"/>
      <c r="O8670" t="s">
        <v>7459</v>
      </c>
      <c r="P8670" t="s">
        <v>7858</v>
      </c>
    </row>
    <row r="8671" spans="1:16" x14ac:dyDescent="0.35">
      <c r="A8671" t="s">
        <v>1</v>
      </c>
      <c r="B8671" t="s">
        <v>1258</v>
      </c>
      <c r="C8671" t="s">
        <v>18003</v>
      </c>
      <c r="D8671" t="s">
        <v>4756</v>
      </c>
      <c r="E8671" t="s">
        <v>59</v>
      </c>
      <c r="F8671" t="b">
        <v>0</v>
      </c>
      <c r="G8671" t="s">
        <v>73</v>
      </c>
      <c r="H8671" s="1">
        <v>46117.669976851852</v>
      </c>
      <c r="I8671" t="b">
        <v>0</v>
      </c>
      <c r="J8671" t="b">
        <v>0</v>
      </c>
      <c r="K8671" t="s">
        <v>41</v>
      </c>
      <c r="L8671" t="s">
        <v>60</v>
      </c>
      <c r="M8671">
        <v>85000</v>
      </c>
      <c r="N8671"/>
      <c r="O8671" t="s">
        <v>16885</v>
      </c>
    </row>
    <row r="8672" spans="1:16" x14ac:dyDescent="0.35">
      <c r="A8672" t="s">
        <v>3</v>
      </c>
      <c r="B8672" t="s">
        <v>18004</v>
      </c>
      <c r="C8672" t="s">
        <v>18005</v>
      </c>
      <c r="D8672" t="s">
        <v>2360</v>
      </c>
      <c r="E8672" t="s">
        <v>59</v>
      </c>
      <c r="F8672" t="b">
        <v>0</v>
      </c>
      <c r="G8672" t="s">
        <v>65</v>
      </c>
      <c r="H8672" s="1">
        <v>46117.709502314807</v>
      </c>
      <c r="I8672" t="b">
        <v>1</v>
      </c>
      <c r="J8672" t="b">
        <v>0</v>
      </c>
      <c r="K8672" t="s">
        <v>41</v>
      </c>
      <c r="L8672" t="s">
        <v>74</v>
      </c>
      <c r="M8672"/>
      <c r="N8672">
        <v>34</v>
      </c>
      <c r="O8672" t="s">
        <v>18006</v>
      </c>
      <c r="P8672" t="s">
        <v>18007</v>
      </c>
    </row>
    <row r="8673" spans="1:16" x14ac:dyDescent="0.35">
      <c r="A8673" t="s">
        <v>1</v>
      </c>
      <c r="B8673" t="s">
        <v>18008</v>
      </c>
      <c r="C8673" t="s">
        <v>76</v>
      </c>
      <c r="D8673" t="s">
        <v>141</v>
      </c>
      <c r="E8673" t="s">
        <v>88</v>
      </c>
      <c r="F8673" t="b">
        <v>1</v>
      </c>
      <c r="G8673" t="s">
        <v>89</v>
      </c>
      <c r="H8673" s="1">
        <v>46117.711608796293</v>
      </c>
      <c r="I8673" t="b">
        <v>0</v>
      </c>
      <c r="J8673" t="b">
        <v>0</v>
      </c>
      <c r="K8673" t="s">
        <v>41</v>
      </c>
      <c r="L8673" t="s">
        <v>74</v>
      </c>
      <c r="M8673"/>
      <c r="N8673">
        <v>9</v>
      </c>
      <c r="O8673" t="s">
        <v>141</v>
      </c>
      <c r="P8673" t="s">
        <v>18009</v>
      </c>
    </row>
    <row r="8674" spans="1:16" x14ac:dyDescent="0.35">
      <c r="A8674" t="s">
        <v>1</v>
      </c>
      <c r="B8674" t="s">
        <v>18010</v>
      </c>
      <c r="C8674" t="s">
        <v>326</v>
      </c>
      <c r="D8674" t="s">
        <v>2360</v>
      </c>
      <c r="E8674" t="s">
        <v>621</v>
      </c>
      <c r="F8674" t="b">
        <v>0</v>
      </c>
      <c r="G8674" t="s">
        <v>77</v>
      </c>
      <c r="H8674" s="1">
        <v>46117.71162037037</v>
      </c>
      <c r="I8674" t="b">
        <v>0</v>
      </c>
      <c r="J8674" t="b">
        <v>0</v>
      </c>
      <c r="K8674" t="s">
        <v>41</v>
      </c>
      <c r="L8674" t="s">
        <v>74</v>
      </c>
      <c r="M8674"/>
      <c r="N8674">
        <v>46.5</v>
      </c>
      <c r="O8674" t="s">
        <v>69</v>
      </c>
      <c r="P8674" t="s">
        <v>538</v>
      </c>
    </row>
    <row r="8675" spans="1:16" x14ac:dyDescent="0.35">
      <c r="A8675" t="s">
        <v>0</v>
      </c>
      <c r="B8675" t="s">
        <v>18011</v>
      </c>
      <c r="C8675" t="s">
        <v>172</v>
      </c>
      <c r="D8675" t="s">
        <v>4526</v>
      </c>
      <c r="E8675" t="s">
        <v>59</v>
      </c>
      <c r="F8675" t="b">
        <v>0</v>
      </c>
      <c r="G8675" t="s">
        <v>68</v>
      </c>
      <c r="H8675" s="1">
        <v>46117.751192129632</v>
      </c>
      <c r="I8675" t="b">
        <v>0</v>
      </c>
      <c r="J8675" t="b">
        <v>1</v>
      </c>
      <c r="K8675" t="s">
        <v>41</v>
      </c>
      <c r="L8675" t="s">
        <v>60</v>
      </c>
      <c r="M8675">
        <v>115000</v>
      </c>
      <c r="N8675"/>
      <c r="O8675" t="s">
        <v>8896</v>
      </c>
    </row>
    <row r="8676" spans="1:16" x14ac:dyDescent="0.35">
      <c r="A8676" t="s">
        <v>0</v>
      </c>
      <c r="B8676" t="s">
        <v>18012</v>
      </c>
      <c r="C8676" t="s">
        <v>40</v>
      </c>
      <c r="D8676" t="s">
        <v>4526</v>
      </c>
      <c r="E8676" t="s">
        <v>59</v>
      </c>
      <c r="F8676" t="b">
        <v>0</v>
      </c>
      <c r="G8676" t="s">
        <v>40</v>
      </c>
      <c r="H8676" s="1">
        <v>46117.752210648148</v>
      </c>
      <c r="I8676" t="b">
        <v>1</v>
      </c>
      <c r="J8676" t="b">
        <v>0</v>
      </c>
      <c r="K8676" t="s">
        <v>40</v>
      </c>
      <c r="L8676" t="s">
        <v>60</v>
      </c>
      <c r="M8676">
        <v>115000</v>
      </c>
      <c r="N8676"/>
      <c r="O8676" t="s">
        <v>10820</v>
      </c>
      <c r="P8676" t="s">
        <v>208</v>
      </c>
    </row>
    <row r="8677" spans="1:16" x14ac:dyDescent="0.35">
      <c r="A8677" t="s">
        <v>5</v>
      </c>
      <c r="B8677" t="s">
        <v>18013</v>
      </c>
      <c r="C8677" t="s">
        <v>162</v>
      </c>
      <c r="D8677" t="s">
        <v>4756</v>
      </c>
      <c r="E8677" t="s">
        <v>59</v>
      </c>
      <c r="F8677" t="b">
        <v>0</v>
      </c>
      <c r="G8677" t="s">
        <v>65</v>
      </c>
      <c r="H8677" s="1">
        <v>46117.836678240739</v>
      </c>
      <c r="I8677" t="b">
        <v>1</v>
      </c>
      <c r="J8677" t="b">
        <v>0</v>
      </c>
      <c r="K8677" t="s">
        <v>41</v>
      </c>
      <c r="L8677" t="s">
        <v>60</v>
      </c>
      <c r="M8677">
        <v>135000</v>
      </c>
      <c r="N8677"/>
      <c r="O8677" t="s">
        <v>18014</v>
      </c>
      <c r="P8677" t="s">
        <v>18015</v>
      </c>
    </row>
    <row r="8678" spans="1:16" x14ac:dyDescent="0.35">
      <c r="A8678" t="s">
        <v>1</v>
      </c>
      <c r="B8678" t="s">
        <v>390</v>
      </c>
      <c r="C8678" t="s">
        <v>567</v>
      </c>
      <c r="D8678" t="s">
        <v>4346</v>
      </c>
      <c r="E8678" t="s">
        <v>59</v>
      </c>
      <c r="F8678" t="b">
        <v>0</v>
      </c>
      <c r="G8678" t="s">
        <v>89</v>
      </c>
      <c r="H8678" s="1">
        <v>46117.961608796293</v>
      </c>
      <c r="I8678" t="b">
        <v>0</v>
      </c>
      <c r="J8678" t="b">
        <v>1</v>
      </c>
      <c r="K8678" t="s">
        <v>41</v>
      </c>
      <c r="L8678" t="s">
        <v>60</v>
      </c>
      <c r="M8678">
        <v>134000</v>
      </c>
      <c r="N8678"/>
      <c r="O8678" t="s">
        <v>2228</v>
      </c>
      <c r="P8678" t="s">
        <v>18016</v>
      </c>
    </row>
    <row r="8679" spans="1:16" x14ac:dyDescent="0.35">
      <c r="A8679" t="s">
        <v>1</v>
      </c>
      <c r="B8679" t="s">
        <v>390</v>
      </c>
      <c r="C8679" t="s">
        <v>567</v>
      </c>
      <c r="D8679" t="s">
        <v>4346</v>
      </c>
      <c r="E8679" t="s">
        <v>59</v>
      </c>
      <c r="F8679" t="b">
        <v>0</v>
      </c>
      <c r="G8679" t="s">
        <v>68</v>
      </c>
      <c r="H8679" s="1">
        <v>46117.96162037037</v>
      </c>
      <c r="I8679" t="b">
        <v>0</v>
      </c>
      <c r="J8679" t="b">
        <v>1</v>
      </c>
      <c r="K8679" t="s">
        <v>41</v>
      </c>
      <c r="L8679" t="s">
        <v>60</v>
      </c>
      <c r="M8679">
        <v>134000</v>
      </c>
      <c r="N8679"/>
      <c r="O8679" t="s">
        <v>2228</v>
      </c>
      <c r="P8679" t="s">
        <v>18016</v>
      </c>
    </row>
    <row r="8680" spans="1:16" x14ac:dyDescent="0.35">
      <c r="A8680" t="s">
        <v>2</v>
      </c>
      <c r="B8680" t="s">
        <v>15532</v>
      </c>
      <c r="C8680" t="s">
        <v>174</v>
      </c>
      <c r="D8680" t="s">
        <v>4673</v>
      </c>
      <c r="E8680" t="s">
        <v>59</v>
      </c>
      <c r="F8680" t="b">
        <v>0</v>
      </c>
      <c r="G8680" t="s">
        <v>65</v>
      </c>
      <c r="H8680" s="1">
        <v>46118.002291666657</v>
      </c>
      <c r="I8680" t="b">
        <v>0</v>
      </c>
      <c r="J8680" t="b">
        <v>1</v>
      </c>
      <c r="K8680" t="s">
        <v>41</v>
      </c>
      <c r="L8680" t="s">
        <v>60</v>
      </c>
      <c r="M8680">
        <v>200000</v>
      </c>
      <c r="N8680"/>
      <c r="O8680" t="s">
        <v>1787</v>
      </c>
      <c r="P8680" t="s">
        <v>15533</v>
      </c>
    </row>
    <row r="8681" spans="1:16" x14ac:dyDescent="0.35">
      <c r="A8681" t="s">
        <v>6</v>
      </c>
      <c r="B8681" t="s">
        <v>18017</v>
      </c>
      <c r="C8681" t="s">
        <v>76</v>
      </c>
      <c r="D8681" t="s">
        <v>18018</v>
      </c>
      <c r="E8681" t="s">
        <v>59</v>
      </c>
      <c r="F8681" t="b">
        <v>1</v>
      </c>
      <c r="G8681" t="s">
        <v>12</v>
      </c>
      <c r="H8681" s="1">
        <v>46118.002372685187</v>
      </c>
      <c r="I8681" t="b">
        <v>0</v>
      </c>
      <c r="J8681" t="b">
        <v>0</v>
      </c>
      <c r="K8681" t="s">
        <v>12</v>
      </c>
      <c r="L8681" t="s">
        <v>74</v>
      </c>
      <c r="M8681"/>
      <c r="N8681">
        <v>31</v>
      </c>
      <c r="O8681" t="s">
        <v>1764</v>
      </c>
    </row>
    <row r="8682" spans="1:16" x14ac:dyDescent="0.35">
      <c r="A8682" t="s">
        <v>1</v>
      </c>
      <c r="B8682" t="s">
        <v>7464</v>
      </c>
      <c r="C8682" t="s">
        <v>81</v>
      </c>
      <c r="D8682" t="s">
        <v>4673</v>
      </c>
      <c r="E8682" t="s">
        <v>59</v>
      </c>
      <c r="F8682" t="b">
        <v>0</v>
      </c>
      <c r="G8682" t="s">
        <v>77</v>
      </c>
      <c r="H8682" s="1">
        <v>46118.003275462957</v>
      </c>
      <c r="I8682" t="b">
        <v>1</v>
      </c>
      <c r="J8682" t="b">
        <v>1</v>
      </c>
      <c r="K8682" t="s">
        <v>41</v>
      </c>
      <c r="L8682" t="s">
        <v>60</v>
      </c>
      <c r="M8682">
        <v>151000</v>
      </c>
      <c r="N8682"/>
      <c r="O8682" t="s">
        <v>3175</v>
      </c>
      <c r="P8682" t="s">
        <v>18019</v>
      </c>
    </row>
    <row r="8683" spans="1:16" x14ac:dyDescent="0.35">
      <c r="A8683" t="s">
        <v>5</v>
      </c>
      <c r="B8683" t="s">
        <v>18020</v>
      </c>
      <c r="C8683" t="s">
        <v>3678</v>
      </c>
      <c r="D8683" t="s">
        <v>4515</v>
      </c>
      <c r="E8683" t="s">
        <v>59</v>
      </c>
      <c r="F8683" t="b">
        <v>0</v>
      </c>
      <c r="G8683" t="s">
        <v>89</v>
      </c>
      <c r="H8683" s="1">
        <v>46118.003275462957</v>
      </c>
      <c r="I8683" t="b">
        <v>0</v>
      </c>
      <c r="J8683" t="b">
        <v>1</v>
      </c>
      <c r="K8683" t="s">
        <v>41</v>
      </c>
      <c r="L8683" t="s">
        <v>60</v>
      </c>
      <c r="M8683">
        <v>105000</v>
      </c>
      <c r="N8683"/>
      <c r="O8683" t="s">
        <v>18021</v>
      </c>
      <c r="P8683" t="s">
        <v>2215</v>
      </c>
    </row>
    <row r="8684" spans="1:16" x14ac:dyDescent="0.35">
      <c r="A8684" t="s">
        <v>2</v>
      </c>
      <c r="B8684" t="s">
        <v>18022</v>
      </c>
      <c r="C8684" t="s">
        <v>5067</v>
      </c>
      <c r="D8684" t="s">
        <v>5018</v>
      </c>
      <c r="E8684" t="s">
        <v>59</v>
      </c>
      <c r="F8684" t="b">
        <v>0</v>
      </c>
      <c r="G8684" t="s">
        <v>40</v>
      </c>
      <c r="H8684" s="1">
        <v>46118.043877314813</v>
      </c>
      <c r="I8684" t="b">
        <v>1</v>
      </c>
      <c r="J8684" t="b">
        <v>0</v>
      </c>
      <c r="K8684" t="s">
        <v>40</v>
      </c>
      <c r="L8684" t="s">
        <v>60</v>
      </c>
      <c r="M8684">
        <v>65000</v>
      </c>
      <c r="N8684"/>
      <c r="O8684" t="s">
        <v>101</v>
      </c>
      <c r="P8684" t="s">
        <v>8628</v>
      </c>
    </row>
    <row r="8685" spans="1:16" x14ac:dyDescent="0.35">
      <c r="A8685" t="s">
        <v>0</v>
      </c>
      <c r="B8685" t="s">
        <v>18023</v>
      </c>
      <c r="C8685" t="s">
        <v>76</v>
      </c>
      <c r="D8685" t="s">
        <v>141</v>
      </c>
      <c r="E8685" t="s">
        <v>88</v>
      </c>
      <c r="F8685" t="b">
        <v>1</v>
      </c>
      <c r="G8685" t="s">
        <v>41</v>
      </c>
      <c r="H8685" s="1">
        <v>46118.085555555554</v>
      </c>
      <c r="I8685" t="b">
        <v>1</v>
      </c>
      <c r="J8685" t="b">
        <v>0</v>
      </c>
      <c r="K8685" t="s">
        <v>41</v>
      </c>
      <c r="L8685" t="s">
        <v>74</v>
      </c>
      <c r="M8685"/>
      <c r="N8685">
        <v>37.5</v>
      </c>
      <c r="O8685" t="s">
        <v>141</v>
      </c>
      <c r="P8685" t="s">
        <v>705</v>
      </c>
    </row>
    <row r="8686" spans="1:16" x14ac:dyDescent="0.35">
      <c r="A8686" t="s">
        <v>7</v>
      </c>
      <c r="B8686" t="s">
        <v>18024</v>
      </c>
      <c r="C8686" t="s">
        <v>2304</v>
      </c>
      <c r="D8686" t="s">
        <v>2360</v>
      </c>
      <c r="E8686" t="s">
        <v>59</v>
      </c>
      <c r="F8686" t="b">
        <v>0</v>
      </c>
      <c r="G8686" t="s">
        <v>68</v>
      </c>
      <c r="H8686" s="1">
        <v>46118.251979166656</v>
      </c>
      <c r="I8686" t="b">
        <v>0</v>
      </c>
      <c r="J8686" t="b">
        <v>1</v>
      </c>
      <c r="K8686" t="s">
        <v>41</v>
      </c>
      <c r="L8686" t="s">
        <v>60</v>
      </c>
      <c r="M8686">
        <v>167500</v>
      </c>
      <c r="N8686"/>
      <c r="O8686" t="s">
        <v>4573</v>
      </c>
      <c r="P8686" t="s">
        <v>18025</v>
      </c>
    </row>
    <row r="8687" spans="1:16" x14ac:dyDescent="0.35">
      <c r="A8687" t="s">
        <v>8</v>
      </c>
      <c r="B8687" t="s">
        <v>18026</v>
      </c>
      <c r="C8687" t="s">
        <v>8022</v>
      </c>
      <c r="D8687" t="s">
        <v>16554</v>
      </c>
      <c r="E8687" t="s">
        <v>59</v>
      </c>
      <c r="F8687" t="b">
        <v>0</v>
      </c>
      <c r="G8687" t="s">
        <v>34</v>
      </c>
      <c r="H8687" s="1">
        <v>46118.253958333327</v>
      </c>
      <c r="I8687" t="b">
        <v>0</v>
      </c>
      <c r="J8687" t="b">
        <v>0</v>
      </c>
      <c r="K8687" t="s">
        <v>34</v>
      </c>
      <c r="L8687" t="s">
        <v>60</v>
      </c>
      <c r="M8687">
        <v>400</v>
      </c>
      <c r="N8687"/>
      <c r="O8687" t="s">
        <v>18027</v>
      </c>
      <c r="P8687" t="s">
        <v>2175</v>
      </c>
    </row>
    <row r="8688" spans="1:16" x14ac:dyDescent="0.35">
      <c r="A8688" t="s">
        <v>1</v>
      </c>
      <c r="B8688" t="s">
        <v>18028</v>
      </c>
      <c r="C8688" t="s">
        <v>13767</v>
      </c>
      <c r="D8688" t="s">
        <v>4346</v>
      </c>
      <c r="E8688" t="s">
        <v>59</v>
      </c>
      <c r="F8688" t="b">
        <v>0</v>
      </c>
      <c r="G8688" t="s">
        <v>19</v>
      </c>
      <c r="H8688" s="1">
        <v>46118.25472222222</v>
      </c>
      <c r="I8688" t="b">
        <v>1</v>
      </c>
      <c r="J8688" t="b">
        <v>0</v>
      </c>
      <c r="K8688" t="s">
        <v>19</v>
      </c>
      <c r="L8688" t="s">
        <v>60</v>
      </c>
      <c r="M8688">
        <v>1750000</v>
      </c>
      <c r="N8688"/>
      <c r="O8688" t="s">
        <v>18029</v>
      </c>
      <c r="P8688" t="s">
        <v>18030</v>
      </c>
    </row>
    <row r="8689" spans="1:16" x14ac:dyDescent="0.35">
      <c r="A8689" t="s">
        <v>2</v>
      </c>
      <c r="B8689" t="s">
        <v>18031</v>
      </c>
      <c r="C8689" t="s">
        <v>18032</v>
      </c>
      <c r="D8689" t="s">
        <v>5018</v>
      </c>
      <c r="E8689" t="s">
        <v>59</v>
      </c>
      <c r="F8689" t="b">
        <v>0</v>
      </c>
      <c r="G8689" t="s">
        <v>65</v>
      </c>
      <c r="H8689" s="1">
        <v>46118.294756944437</v>
      </c>
      <c r="I8689" t="b">
        <v>0</v>
      </c>
      <c r="J8689" t="b">
        <v>0</v>
      </c>
      <c r="K8689" t="s">
        <v>41</v>
      </c>
      <c r="L8689" t="s">
        <v>60</v>
      </c>
      <c r="M8689">
        <v>102200</v>
      </c>
      <c r="N8689"/>
      <c r="O8689" t="s">
        <v>2801</v>
      </c>
      <c r="P8689" t="s">
        <v>18033</v>
      </c>
    </row>
    <row r="8690" spans="1:16" x14ac:dyDescent="0.35">
      <c r="A8690" t="s">
        <v>2</v>
      </c>
      <c r="B8690" t="s">
        <v>18034</v>
      </c>
      <c r="C8690" t="s">
        <v>18035</v>
      </c>
      <c r="D8690" t="s">
        <v>16554</v>
      </c>
      <c r="E8690" t="s">
        <v>59</v>
      </c>
      <c r="F8690" t="b">
        <v>0</v>
      </c>
      <c r="G8690" t="s">
        <v>34</v>
      </c>
      <c r="H8690" s="1">
        <v>46118.295624999999</v>
      </c>
      <c r="I8690" t="b">
        <v>0</v>
      </c>
      <c r="J8690" t="b">
        <v>0</v>
      </c>
      <c r="K8690" t="s">
        <v>34</v>
      </c>
      <c r="L8690" t="s">
        <v>60</v>
      </c>
      <c r="M8690">
        <v>400</v>
      </c>
      <c r="N8690"/>
      <c r="O8690" t="s">
        <v>18036</v>
      </c>
      <c r="P8690" t="s">
        <v>597</v>
      </c>
    </row>
    <row r="8691" spans="1:16" x14ac:dyDescent="0.35">
      <c r="A8691" t="s">
        <v>0</v>
      </c>
      <c r="B8691" t="s">
        <v>7586</v>
      </c>
      <c r="C8691" t="s">
        <v>76</v>
      </c>
      <c r="D8691" t="s">
        <v>584</v>
      </c>
      <c r="E8691" t="s">
        <v>59</v>
      </c>
      <c r="F8691" t="b">
        <v>1</v>
      </c>
      <c r="G8691" t="s">
        <v>41</v>
      </c>
      <c r="H8691" s="1">
        <v>46118.336319444446</v>
      </c>
      <c r="I8691" t="b">
        <v>0</v>
      </c>
      <c r="J8691" t="b">
        <v>0</v>
      </c>
      <c r="K8691" t="s">
        <v>41</v>
      </c>
      <c r="L8691" t="s">
        <v>74</v>
      </c>
      <c r="M8691"/>
      <c r="N8691">
        <v>15</v>
      </c>
      <c r="O8691" t="s">
        <v>7587</v>
      </c>
      <c r="P8691" t="s">
        <v>2245</v>
      </c>
    </row>
    <row r="8692" spans="1:16" x14ac:dyDescent="0.35">
      <c r="A8692" t="s">
        <v>2</v>
      </c>
      <c r="B8692" t="s">
        <v>18037</v>
      </c>
      <c r="C8692" t="s">
        <v>79</v>
      </c>
      <c r="D8692" t="s">
        <v>4346</v>
      </c>
      <c r="E8692" t="s">
        <v>59</v>
      </c>
      <c r="F8692" t="b">
        <v>0</v>
      </c>
      <c r="G8692" t="s">
        <v>77</v>
      </c>
      <c r="H8692" s="1">
        <v>46118.336331018523</v>
      </c>
      <c r="I8692" t="b">
        <v>0</v>
      </c>
      <c r="J8692" t="b">
        <v>1</v>
      </c>
      <c r="K8692" t="s">
        <v>41</v>
      </c>
      <c r="L8692" t="s">
        <v>60</v>
      </c>
      <c r="M8692">
        <v>168000</v>
      </c>
      <c r="N8692"/>
      <c r="O8692" t="s">
        <v>7292</v>
      </c>
      <c r="P8692" t="s">
        <v>18038</v>
      </c>
    </row>
    <row r="8693" spans="1:16" x14ac:dyDescent="0.35">
      <c r="A8693" t="s">
        <v>2</v>
      </c>
      <c r="B8693" t="s">
        <v>6460</v>
      </c>
      <c r="C8693" t="s">
        <v>194</v>
      </c>
      <c r="D8693" t="s">
        <v>4346</v>
      </c>
      <c r="E8693" t="s">
        <v>59</v>
      </c>
      <c r="F8693" t="b">
        <v>0</v>
      </c>
      <c r="G8693" t="s">
        <v>65</v>
      </c>
      <c r="H8693" s="1">
        <v>46118.336400462962</v>
      </c>
      <c r="I8693" t="b">
        <v>0</v>
      </c>
      <c r="J8693" t="b">
        <v>1</v>
      </c>
      <c r="K8693" t="s">
        <v>41</v>
      </c>
      <c r="L8693" t="s">
        <v>60</v>
      </c>
      <c r="M8693">
        <v>160000</v>
      </c>
      <c r="N8693"/>
      <c r="O8693" t="s">
        <v>1183</v>
      </c>
      <c r="P8693" t="s">
        <v>6461</v>
      </c>
    </row>
    <row r="8694" spans="1:16" x14ac:dyDescent="0.35">
      <c r="A8694" t="s">
        <v>2</v>
      </c>
      <c r="B8694" t="s">
        <v>18039</v>
      </c>
      <c r="C8694" t="s">
        <v>2874</v>
      </c>
      <c r="D8694" t="s">
        <v>4569</v>
      </c>
      <c r="E8694" t="s">
        <v>59</v>
      </c>
      <c r="F8694" t="b">
        <v>0</v>
      </c>
      <c r="G8694" t="s">
        <v>17</v>
      </c>
      <c r="H8694" s="1">
        <v>46118.336793981478</v>
      </c>
      <c r="I8694" t="b">
        <v>0</v>
      </c>
      <c r="J8694" t="b">
        <v>0</v>
      </c>
      <c r="K8694" t="s">
        <v>17</v>
      </c>
      <c r="L8694" t="s">
        <v>74</v>
      </c>
      <c r="M8694"/>
      <c r="N8694">
        <v>47.05</v>
      </c>
      <c r="O8694" t="s">
        <v>2017</v>
      </c>
      <c r="P8694" t="s">
        <v>6696</v>
      </c>
    </row>
    <row r="8695" spans="1:16" x14ac:dyDescent="0.35">
      <c r="A8695" t="s">
        <v>1</v>
      </c>
      <c r="B8695" t="s">
        <v>18040</v>
      </c>
      <c r="C8695" t="s">
        <v>4696</v>
      </c>
      <c r="D8695" t="s">
        <v>4697</v>
      </c>
      <c r="E8695" t="s">
        <v>59</v>
      </c>
      <c r="F8695" t="b">
        <v>0</v>
      </c>
      <c r="G8695" t="s">
        <v>77</v>
      </c>
      <c r="H8695" s="1">
        <v>46118.337476851862</v>
      </c>
      <c r="I8695" t="b">
        <v>0</v>
      </c>
      <c r="J8695" t="b">
        <v>1</v>
      </c>
      <c r="K8695" t="s">
        <v>41</v>
      </c>
      <c r="L8695" t="s">
        <v>74</v>
      </c>
      <c r="M8695"/>
      <c r="N8695">
        <v>60</v>
      </c>
      <c r="O8695" t="s">
        <v>110</v>
      </c>
      <c r="P8695" t="s">
        <v>18041</v>
      </c>
    </row>
    <row r="8696" spans="1:16" x14ac:dyDescent="0.35">
      <c r="A8696" t="s">
        <v>1</v>
      </c>
      <c r="B8696" t="s">
        <v>18040</v>
      </c>
      <c r="C8696" t="s">
        <v>4696</v>
      </c>
      <c r="D8696" t="s">
        <v>4697</v>
      </c>
      <c r="E8696" t="s">
        <v>59</v>
      </c>
      <c r="F8696" t="b">
        <v>0</v>
      </c>
      <c r="G8696" t="s">
        <v>73</v>
      </c>
      <c r="H8696" s="1">
        <v>46118.337557870371</v>
      </c>
      <c r="I8696" t="b">
        <v>0</v>
      </c>
      <c r="J8696" t="b">
        <v>1</v>
      </c>
      <c r="K8696" t="s">
        <v>41</v>
      </c>
      <c r="L8696" t="s">
        <v>74</v>
      </c>
      <c r="M8696"/>
      <c r="N8696">
        <v>60</v>
      </c>
      <c r="O8696" t="s">
        <v>110</v>
      </c>
      <c r="P8696" t="s">
        <v>18041</v>
      </c>
    </row>
    <row r="8697" spans="1:16" x14ac:dyDescent="0.35">
      <c r="A8697" t="s">
        <v>1</v>
      </c>
      <c r="B8697" t="s">
        <v>18042</v>
      </c>
      <c r="C8697" t="s">
        <v>13767</v>
      </c>
      <c r="D8697" t="s">
        <v>4868</v>
      </c>
      <c r="E8697" t="s">
        <v>59</v>
      </c>
      <c r="F8697" t="b">
        <v>0</v>
      </c>
      <c r="G8697" t="s">
        <v>19</v>
      </c>
      <c r="H8697" s="1">
        <v>46118.379826388889</v>
      </c>
      <c r="I8697" t="b">
        <v>0</v>
      </c>
      <c r="J8697" t="b">
        <v>0</v>
      </c>
      <c r="K8697" t="s">
        <v>19</v>
      </c>
      <c r="L8697" t="s">
        <v>60</v>
      </c>
      <c r="M8697">
        <v>100000</v>
      </c>
      <c r="N8697"/>
      <c r="O8697" t="s">
        <v>18043</v>
      </c>
      <c r="P8697" t="s">
        <v>1176</v>
      </c>
    </row>
    <row r="8698" spans="1:16" x14ac:dyDescent="0.35">
      <c r="A8698" t="s">
        <v>7</v>
      </c>
      <c r="B8698" t="s">
        <v>18044</v>
      </c>
      <c r="C8698" t="s">
        <v>33</v>
      </c>
      <c r="D8698" t="s">
        <v>16554</v>
      </c>
      <c r="E8698" t="s">
        <v>59</v>
      </c>
      <c r="F8698" t="b">
        <v>0</v>
      </c>
      <c r="G8698" t="s">
        <v>33</v>
      </c>
      <c r="H8698" s="1">
        <v>46118.419432870367</v>
      </c>
      <c r="I8698" t="b">
        <v>1</v>
      </c>
      <c r="J8698" t="b">
        <v>0</v>
      </c>
      <c r="K8698" t="s">
        <v>33</v>
      </c>
      <c r="L8698" t="s">
        <v>60</v>
      </c>
      <c r="M8698">
        <v>100</v>
      </c>
      <c r="N8698"/>
      <c r="O8698" t="s">
        <v>18045</v>
      </c>
      <c r="P8698" t="s">
        <v>146</v>
      </c>
    </row>
    <row r="8699" spans="1:16" x14ac:dyDescent="0.35">
      <c r="A8699" t="s">
        <v>2</v>
      </c>
      <c r="B8699" t="s">
        <v>6406</v>
      </c>
      <c r="C8699" t="s">
        <v>4077</v>
      </c>
      <c r="D8699" t="s">
        <v>2360</v>
      </c>
      <c r="E8699" t="s">
        <v>59</v>
      </c>
      <c r="F8699" t="b">
        <v>0</v>
      </c>
      <c r="G8699" t="s">
        <v>65</v>
      </c>
      <c r="H8699" s="1">
        <v>46118.419710648152</v>
      </c>
      <c r="I8699" t="b">
        <v>0</v>
      </c>
      <c r="J8699" t="b">
        <v>1</v>
      </c>
      <c r="K8699" t="s">
        <v>41</v>
      </c>
      <c r="L8699" t="s">
        <v>60</v>
      </c>
      <c r="M8699">
        <v>162000</v>
      </c>
      <c r="N8699"/>
      <c r="O8699" t="s">
        <v>424</v>
      </c>
      <c r="P8699" t="s">
        <v>10345</v>
      </c>
    </row>
    <row r="8700" spans="1:16" x14ac:dyDescent="0.35">
      <c r="A8700" t="s">
        <v>2</v>
      </c>
      <c r="B8700" t="s">
        <v>3081</v>
      </c>
      <c r="C8700" t="s">
        <v>18046</v>
      </c>
      <c r="D8700" t="s">
        <v>2360</v>
      </c>
      <c r="E8700" t="s">
        <v>59</v>
      </c>
      <c r="F8700" t="b">
        <v>0</v>
      </c>
      <c r="G8700" t="s">
        <v>65</v>
      </c>
      <c r="H8700" s="1">
        <v>46118.419710648152</v>
      </c>
      <c r="I8700" t="b">
        <v>0</v>
      </c>
      <c r="J8700" t="b">
        <v>1</v>
      </c>
      <c r="K8700" t="s">
        <v>41</v>
      </c>
      <c r="L8700" t="s">
        <v>60</v>
      </c>
      <c r="M8700">
        <v>198000</v>
      </c>
      <c r="N8700"/>
      <c r="O8700" t="s">
        <v>424</v>
      </c>
      <c r="P8700" t="s">
        <v>16535</v>
      </c>
    </row>
    <row r="8701" spans="1:16" x14ac:dyDescent="0.35">
      <c r="A8701" t="s">
        <v>8</v>
      </c>
      <c r="B8701" t="s">
        <v>18047</v>
      </c>
      <c r="C8701" t="s">
        <v>76</v>
      </c>
      <c r="D8701" t="s">
        <v>4526</v>
      </c>
      <c r="E8701" t="s">
        <v>59</v>
      </c>
      <c r="F8701" t="b">
        <v>1</v>
      </c>
      <c r="G8701" t="s">
        <v>19</v>
      </c>
      <c r="H8701" s="1">
        <v>46118.420277777783</v>
      </c>
      <c r="I8701" t="b">
        <v>0</v>
      </c>
      <c r="J8701" t="b">
        <v>0</v>
      </c>
      <c r="K8701" t="s">
        <v>19</v>
      </c>
      <c r="L8701" t="s">
        <v>74</v>
      </c>
      <c r="M8701"/>
      <c r="N8701">
        <v>100</v>
      </c>
      <c r="O8701" t="s">
        <v>1732</v>
      </c>
    </row>
    <row r="8702" spans="1:16" x14ac:dyDescent="0.35">
      <c r="A8702" t="s">
        <v>1</v>
      </c>
      <c r="B8702" t="s">
        <v>6328</v>
      </c>
      <c r="C8702" t="s">
        <v>5497</v>
      </c>
      <c r="D8702" t="s">
        <v>2360</v>
      </c>
      <c r="E8702" t="s">
        <v>59</v>
      </c>
      <c r="F8702" t="b">
        <v>0</v>
      </c>
      <c r="G8702" t="s">
        <v>73</v>
      </c>
      <c r="H8702" s="1">
        <v>46118.420891203707</v>
      </c>
      <c r="I8702" t="b">
        <v>0</v>
      </c>
      <c r="J8702" t="b">
        <v>1</v>
      </c>
      <c r="K8702" t="s">
        <v>41</v>
      </c>
      <c r="L8702" t="s">
        <v>60</v>
      </c>
      <c r="M8702">
        <v>135000</v>
      </c>
      <c r="N8702"/>
      <c r="O8702" t="s">
        <v>424</v>
      </c>
      <c r="P8702" t="s">
        <v>948</v>
      </c>
    </row>
    <row r="8703" spans="1:16" x14ac:dyDescent="0.35">
      <c r="A8703" t="s">
        <v>6</v>
      </c>
      <c r="B8703" t="s">
        <v>1289</v>
      </c>
      <c r="C8703" t="s">
        <v>202</v>
      </c>
      <c r="D8703" t="s">
        <v>4526</v>
      </c>
      <c r="E8703" t="s">
        <v>59</v>
      </c>
      <c r="F8703" t="b">
        <v>0</v>
      </c>
      <c r="G8703" t="s">
        <v>89</v>
      </c>
      <c r="H8703" s="1">
        <v>46118.420972222222</v>
      </c>
      <c r="I8703" t="b">
        <v>0</v>
      </c>
      <c r="J8703" t="b">
        <v>0</v>
      </c>
      <c r="K8703" t="s">
        <v>41</v>
      </c>
      <c r="L8703" t="s">
        <v>60</v>
      </c>
      <c r="M8703">
        <v>165000</v>
      </c>
      <c r="N8703"/>
      <c r="O8703" t="s">
        <v>101</v>
      </c>
      <c r="P8703" t="s">
        <v>916</v>
      </c>
    </row>
    <row r="8704" spans="1:16" x14ac:dyDescent="0.35">
      <c r="A8704" t="s">
        <v>6</v>
      </c>
      <c r="B8704" t="s">
        <v>1289</v>
      </c>
      <c r="C8704" t="s">
        <v>202</v>
      </c>
      <c r="D8704" t="s">
        <v>4526</v>
      </c>
      <c r="E8704" t="s">
        <v>59</v>
      </c>
      <c r="F8704" t="b">
        <v>0</v>
      </c>
      <c r="G8704" t="s">
        <v>68</v>
      </c>
      <c r="H8704" s="1">
        <v>46118.420983796299</v>
      </c>
      <c r="I8704" t="b">
        <v>0</v>
      </c>
      <c r="J8704" t="b">
        <v>0</v>
      </c>
      <c r="K8704" t="s">
        <v>41</v>
      </c>
      <c r="L8704" t="s">
        <v>60</v>
      </c>
      <c r="M8704">
        <v>165000</v>
      </c>
      <c r="N8704"/>
      <c r="O8704" t="s">
        <v>101</v>
      </c>
      <c r="P8704" t="s">
        <v>916</v>
      </c>
    </row>
    <row r="8705" spans="1:16" x14ac:dyDescent="0.35">
      <c r="A8705" t="s">
        <v>5</v>
      </c>
      <c r="B8705" t="s">
        <v>3970</v>
      </c>
      <c r="C8705" t="s">
        <v>185</v>
      </c>
      <c r="D8705" t="s">
        <v>5976</v>
      </c>
      <c r="E8705" t="s">
        <v>59</v>
      </c>
      <c r="F8705" t="b">
        <v>0</v>
      </c>
      <c r="G8705" t="s">
        <v>19</v>
      </c>
      <c r="H8705" s="1">
        <v>46118.421493055554</v>
      </c>
      <c r="I8705" t="b">
        <v>0</v>
      </c>
      <c r="J8705" t="b">
        <v>0</v>
      </c>
      <c r="K8705" t="s">
        <v>19</v>
      </c>
      <c r="L8705" t="s">
        <v>60</v>
      </c>
      <c r="M8705">
        <v>2250000</v>
      </c>
      <c r="N8705"/>
      <c r="O8705" t="s">
        <v>2372</v>
      </c>
      <c r="P8705" t="s">
        <v>18048</v>
      </c>
    </row>
    <row r="8706" spans="1:16" x14ac:dyDescent="0.35">
      <c r="A8706" t="s">
        <v>0</v>
      </c>
      <c r="B8706" t="s">
        <v>18049</v>
      </c>
      <c r="C8706" t="s">
        <v>30</v>
      </c>
      <c r="D8706" t="s">
        <v>4346</v>
      </c>
      <c r="E8706" t="s">
        <v>59</v>
      </c>
      <c r="F8706" t="b">
        <v>0</v>
      </c>
      <c r="G8706" t="s">
        <v>30</v>
      </c>
      <c r="H8706" s="1">
        <v>46118.460972222223</v>
      </c>
      <c r="I8706" t="b">
        <v>1</v>
      </c>
      <c r="J8706" t="b">
        <v>0</v>
      </c>
      <c r="K8706" t="s">
        <v>30</v>
      </c>
      <c r="L8706" t="s">
        <v>74</v>
      </c>
      <c r="M8706"/>
      <c r="N8706">
        <v>3365.5</v>
      </c>
      <c r="O8706" t="s">
        <v>18050</v>
      </c>
    </row>
    <row r="8707" spans="1:16" x14ac:dyDescent="0.35">
      <c r="A8707" t="s">
        <v>0</v>
      </c>
      <c r="B8707" t="s">
        <v>18051</v>
      </c>
      <c r="C8707" t="s">
        <v>76</v>
      </c>
      <c r="D8707" t="s">
        <v>4633</v>
      </c>
      <c r="E8707" t="s">
        <v>132</v>
      </c>
      <c r="F8707" t="b">
        <v>1</v>
      </c>
      <c r="G8707" t="s">
        <v>41</v>
      </c>
      <c r="H8707" s="1">
        <v>46118.461319444446</v>
      </c>
      <c r="I8707" t="b">
        <v>0</v>
      </c>
      <c r="J8707" t="b">
        <v>0</v>
      </c>
      <c r="K8707" t="s">
        <v>41</v>
      </c>
      <c r="L8707" t="s">
        <v>74</v>
      </c>
      <c r="M8707"/>
      <c r="N8707">
        <v>25</v>
      </c>
      <c r="O8707" t="s">
        <v>18052</v>
      </c>
      <c r="P8707" t="s">
        <v>18053</v>
      </c>
    </row>
    <row r="8708" spans="1:16" x14ac:dyDescent="0.35">
      <c r="A8708" t="s">
        <v>2</v>
      </c>
      <c r="B8708" t="s">
        <v>18054</v>
      </c>
      <c r="C8708" t="s">
        <v>5717</v>
      </c>
      <c r="D8708" t="s">
        <v>4346</v>
      </c>
      <c r="E8708" t="s">
        <v>59</v>
      </c>
      <c r="F8708" t="b">
        <v>0</v>
      </c>
      <c r="G8708" t="s">
        <v>19</v>
      </c>
      <c r="H8708" s="1">
        <v>46118.502314814818</v>
      </c>
      <c r="I8708" t="b">
        <v>1</v>
      </c>
      <c r="J8708" t="b">
        <v>0</v>
      </c>
      <c r="K8708" t="s">
        <v>19</v>
      </c>
      <c r="L8708" t="s">
        <v>60</v>
      </c>
      <c r="M8708">
        <v>395499.17499999999</v>
      </c>
      <c r="N8708"/>
      <c r="O8708" t="s">
        <v>18055</v>
      </c>
      <c r="P8708" t="s">
        <v>18056</v>
      </c>
    </row>
    <row r="8709" spans="1:16" x14ac:dyDescent="0.35">
      <c r="A8709" t="s">
        <v>7</v>
      </c>
      <c r="B8709" t="s">
        <v>18057</v>
      </c>
      <c r="C8709" t="s">
        <v>91</v>
      </c>
      <c r="D8709" t="s">
        <v>18058</v>
      </c>
      <c r="E8709" t="s">
        <v>72</v>
      </c>
      <c r="F8709" t="b">
        <v>0</v>
      </c>
      <c r="G8709" t="s">
        <v>41</v>
      </c>
      <c r="H8709" s="1">
        <v>46118.502939814818</v>
      </c>
      <c r="I8709" t="b">
        <v>0</v>
      </c>
      <c r="J8709" t="b">
        <v>1</v>
      </c>
      <c r="K8709" t="s">
        <v>41</v>
      </c>
      <c r="L8709" t="s">
        <v>60</v>
      </c>
      <c r="M8709">
        <v>101730</v>
      </c>
      <c r="N8709"/>
      <c r="O8709" t="s">
        <v>2753</v>
      </c>
      <c r="P8709" t="s">
        <v>233</v>
      </c>
    </row>
    <row r="8710" spans="1:16" x14ac:dyDescent="0.35">
      <c r="A8710" t="s">
        <v>2</v>
      </c>
      <c r="B8710" t="s">
        <v>1755</v>
      </c>
      <c r="C8710" t="s">
        <v>40</v>
      </c>
      <c r="D8710" t="s">
        <v>4526</v>
      </c>
      <c r="E8710" t="s">
        <v>59</v>
      </c>
      <c r="F8710" t="b">
        <v>0</v>
      </c>
      <c r="G8710" t="s">
        <v>40</v>
      </c>
      <c r="H8710" s="1">
        <v>46118.502939814818</v>
      </c>
      <c r="I8710" t="b">
        <v>0</v>
      </c>
      <c r="J8710" t="b">
        <v>0</v>
      </c>
      <c r="K8710" t="s">
        <v>40</v>
      </c>
      <c r="L8710" t="s">
        <v>60</v>
      </c>
      <c r="M8710">
        <v>92500</v>
      </c>
      <c r="N8710"/>
      <c r="O8710" t="s">
        <v>18059</v>
      </c>
      <c r="P8710" t="s">
        <v>4620</v>
      </c>
    </row>
    <row r="8711" spans="1:16" x14ac:dyDescent="0.35">
      <c r="A8711" t="s">
        <v>8</v>
      </c>
      <c r="B8711" t="s">
        <v>18060</v>
      </c>
      <c r="C8711" t="s">
        <v>901</v>
      </c>
      <c r="D8711" t="s">
        <v>4630</v>
      </c>
      <c r="E8711" t="s">
        <v>59</v>
      </c>
      <c r="F8711" t="b">
        <v>0</v>
      </c>
      <c r="G8711" t="s">
        <v>77</v>
      </c>
      <c r="H8711" s="1">
        <v>46118.503032407411</v>
      </c>
      <c r="I8711" t="b">
        <v>0</v>
      </c>
      <c r="J8711" t="b">
        <v>0</v>
      </c>
      <c r="K8711" t="s">
        <v>41</v>
      </c>
      <c r="L8711" t="s">
        <v>60</v>
      </c>
      <c r="M8711">
        <v>204000</v>
      </c>
      <c r="N8711"/>
      <c r="O8711" t="s">
        <v>18061</v>
      </c>
      <c r="P8711" t="s">
        <v>18062</v>
      </c>
    </row>
    <row r="8712" spans="1:16" x14ac:dyDescent="0.35">
      <c r="A8712" t="s">
        <v>8</v>
      </c>
      <c r="B8712" t="s">
        <v>9863</v>
      </c>
      <c r="C8712" t="s">
        <v>13</v>
      </c>
      <c r="D8712" t="s">
        <v>4526</v>
      </c>
      <c r="E8712" t="s">
        <v>59</v>
      </c>
      <c r="F8712" t="b">
        <v>0</v>
      </c>
      <c r="G8712" t="s">
        <v>13</v>
      </c>
      <c r="H8712" s="1">
        <v>46118.504525462973</v>
      </c>
      <c r="I8712" t="b">
        <v>0</v>
      </c>
      <c r="J8712" t="b">
        <v>0</v>
      </c>
      <c r="K8712" t="s">
        <v>13</v>
      </c>
      <c r="L8712" t="s">
        <v>60</v>
      </c>
      <c r="M8712">
        <v>105000</v>
      </c>
      <c r="N8712"/>
      <c r="O8712" t="s">
        <v>9864</v>
      </c>
      <c r="P8712" t="s">
        <v>9865</v>
      </c>
    </row>
    <row r="8713" spans="1:16" x14ac:dyDescent="0.35">
      <c r="A8713" t="s">
        <v>7</v>
      </c>
      <c r="B8713" t="s">
        <v>18063</v>
      </c>
      <c r="C8713" t="s">
        <v>190</v>
      </c>
      <c r="D8713" t="s">
        <v>4526</v>
      </c>
      <c r="E8713" t="s">
        <v>88</v>
      </c>
      <c r="F8713" t="b">
        <v>0</v>
      </c>
      <c r="G8713" t="s">
        <v>73</v>
      </c>
      <c r="H8713" s="1">
        <v>46118.543587962973</v>
      </c>
      <c r="I8713" t="b">
        <v>0</v>
      </c>
      <c r="J8713" t="b">
        <v>1</v>
      </c>
      <c r="K8713" t="s">
        <v>41</v>
      </c>
      <c r="L8713" t="s">
        <v>60</v>
      </c>
      <c r="M8713">
        <v>115000</v>
      </c>
      <c r="N8713"/>
      <c r="O8713" t="s">
        <v>18064</v>
      </c>
      <c r="P8713" t="s">
        <v>18065</v>
      </c>
    </row>
    <row r="8714" spans="1:16" x14ac:dyDescent="0.35">
      <c r="A8714" t="s">
        <v>0</v>
      </c>
      <c r="B8714" t="s">
        <v>18066</v>
      </c>
      <c r="C8714" t="s">
        <v>18035</v>
      </c>
      <c r="D8714" t="s">
        <v>16554</v>
      </c>
      <c r="E8714" t="s">
        <v>59</v>
      </c>
      <c r="F8714" t="b">
        <v>0</v>
      </c>
      <c r="G8714" t="s">
        <v>34</v>
      </c>
      <c r="H8714" s="1">
        <v>46118.545624999999</v>
      </c>
      <c r="I8714" t="b">
        <v>1</v>
      </c>
      <c r="J8714" t="b">
        <v>0</v>
      </c>
      <c r="K8714" t="s">
        <v>34</v>
      </c>
      <c r="L8714" t="s">
        <v>60</v>
      </c>
      <c r="M8714">
        <v>300</v>
      </c>
      <c r="N8714"/>
      <c r="O8714" t="s">
        <v>10582</v>
      </c>
    </row>
    <row r="8715" spans="1:16" x14ac:dyDescent="0.35">
      <c r="A8715" t="s">
        <v>2</v>
      </c>
      <c r="B8715" t="s">
        <v>18067</v>
      </c>
      <c r="C8715" t="s">
        <v>18035</v>
      </c>
      <c r="D8715" t="s">
        <v>16554</v>
      </c>
      <c r="E8715" t="s">
        <v>59</v>
      </c>
      <c r="F8715" t="b">
        <v>0</v>
      </c>
      <c r="G8715" t="s">
        <v>34</v>
      </c>
      <c r="H8715" s="1">
        <v>46118.545624999999</v>
      </c>
      <c r="I8715" t="b">
        <v>0</v>
      </c>
      <c r="J8715" t="b">
        <v>0</v>
      </c>
      <c r="K8715" t="s">
        <v>34</v>
      </c>
      <c r="L8715" t="s">
        <v>60</v>
      </c>
      <c r="M8715">
        <v>300</v>
      </c>
      <c r="N8715"/>
      <c r="O8715" t="s">
        <v>18068</v>
      </c>
    </row>
    <row r="8716" spans="1:16" x14ac:dyDescent="0.35">
      <c r="A8716" t="s">
        <v>2</v>
      </c>
      <c r="B8716" t="s">
        <v>2</v>
      </c>
      <c r="C8716" t="s">
        <v>18035</v>
      </c>
      <c r="D8716" t="s">
        <v>16554</v>
      </c>
      <c r="E8716" t="s">
        <v>59</v>
      </c>
      <c r="F8716" t="b">
        <v>0</v>
      </c>
      <c r="G8716" t="s">
        <v>34</v>
      </c>
      <c r="H8716" s="1">
        <v>46118.545624999999</v>
      </c>
      <c r="I8716" t="b">
        <v>0</v>
      </c>
      <c r="J8716" t="b">
        <v>0</v>
      </c>
      <c r="K8716" t="s">
        <v>34</v>
      </c>
      <c r="L8716" t="s">
        <v>60</v>
      </c>
      <c r="M8716">
        <v>500</v>
      </c>
      <c r="N8716"/>
      <c r="O8716" t="s">
        <v>18069</v>
      </c>
      <c r="P8716" t="s">
        <v>18070</v>
      </c>
    </row>
    <row r="8717" spans="1:16" x14ac:dyDescent="0.35">
      <c r="A8717" t="s">
        <v>2</v>
      </c>
      <c r="B8717" t="s">
        <v>18071</v>
      </c>
      <c r="C8717" t="s">
        <v>18035</v>
      </c>
      <c r="D8717" t="s">
        <v>16554</v>
      </c>
      <c r="E8717" t="s">
        <v>59</v>
      </c>
      <c r="F8717" t="b">
        <v>0</v>
      </c>
      <c r="G8717" t="s">
        <v>34</v>
      </c>
      <c r="H8717" s="1">
        <v>46118.545624999999</v>
      </c>
      <c r="I8717" t="b">
        <v>0</v>
      </c>
      <c r="J8717" t="b">
        <v>0</v>
      </c>
      <c r="K8717" t="s">
        <v>34</v>
      </c>
      <c r="L8717" t="s">
        <v>60</v>
      </c>
      <c r="M8717">
        <v>300</v>
      </c>
      <c r="N8717"/>
      <c r="O8717" t="s">
        <v>18036</v>
      </c>
      <c r="P8717" t="s">
        <v>18072</v>
      </c>
    </row>
    <row r="8718" spans="1:16" x14ac:dyDescent="0.35">
      <c r="A8718" t="s">
        <v>5</v>
      </c>
      <c r="B8718" t="s">
        <v>18073</v>
      </c>
      <c r="C8718" t="s">
        <v>8022</v>
      </c>
      <c r="D8718" t="s">
        <v>16554</v>
      </c>
      <c r="E8718" t="s">
        <v>59</v>
      </c>
      <c r="F8718" t="b">
        <v>0</v>
      </c>
      <c r="G8718" t="s">
        <v>34</v>
      </c>
      <c r="H8718" s="1">
        <v>46118.545624999999</v>
      </c>
      <c r="I8718" t="b">
        <v>0</v>
      </c>
      <c r="J8718" t="b">
        <v>0</v>
      </c>
      <c r="K8718" t="s">
        <v>34</v>
      </c>
      <c r="L8718" t="s">
        <v>60</v>
      </c>
      <c r="M8718">
        <v>300</v>
      </c>
      <c r="N8718"/>
      <c r="O8718" t="s">
        <v>18074</v>
      </c>
      <c r="P8718" t="s">
        <v>7898</v>
      </c>
    </row>
    <row r="8719" spans="1:16" x14ac:dyDescent="0.35">
      <c r="A8719" t="s">
        <v>6</v>
      </c>
      <c r="B8719" t="s">
        <v>18075</v>
      </c>
      <c r="C8719" t="s">
        <v>8022</v>
      </c>
      <c r="D8719" t="s">
        <v>16554</v>
      </c>
      <c r="E8719" t="s">
        <v>59</v>
      </c>
      <c r="F8719" t="b">
        <v>0</v>
      </c>
      <c r="G8719" t="s">
        <v>34</v>
      </c>
      <c r="H8719" s="1">
        <v>46118.545624999999</v>
      </c>
      <c r="I8719" t="b">
        <v>0</v>
      </c>
      <c r="J8719" t="b">
        <v>0</v>
      </c>
      <c r="K8719" t="s">
        <v>34</v>
      </c>
      <c r="L8719" t="s">
        <v>60</v>
      </c>
      <c r="M8719">
        <v>400</v>
      </c>
      <c r="N8719"/>
      <c r="O8719" t="s">
        <v>18076</v>
      </c>
      <c r="P8719" t="s">
        <v>85</v>
      </c>
    </row>
    <row r="8720" spans="1:16" x14ac:dyDescent="0.35">
      <c r="A8720" t="s">
        <v>1</v>
      </c>
      <c r="B8720" t="s">
        <v>1</v>
      </c>
      <c r="C8720" t="s">
        <v>326</v>
      </c>
      <c r="D8720" t="s">
        <v>482</v>
      </c>
      <c r="E8720" t="s">
        <v>88</v>
      </c>
      <c r="F8720" t="b">
        <v>0</v>
      </c>
      <c r="G8720" t="s">
        <v>77</v>
      </c>
      <c r="H8720" s="1">
        <v>46118.545798611107</v>
      </c>
      <c r="I8720" t="b">
        <v>0</v>
      </c>
      <c r="J8720" t="b">
        <v>1</v>
      </c>
      <c r="K8720" t="s">
        <v>41</v>
      </c>
      <c r="L8720" t="s">
        <v>74</v>
      </c>
      <c r="M8720"/>
      <c r="N8720">
        <v>57.5</v>
      </c>
      <c r="O8720" t="s">
        <v>7142</v>
      </c>
      <c r="P8720" t="s">
        <v>18077</v>
      </c>
    </row>
    <row r="8721" spans="1:16" x14ac:dyDescent="0.35">
      <c r="A8721" t="s">
        <v>1</v>
      </c>
      <c r="B8721" t="s">
        <v>1</v>
      </c>
      <c r="C8721" t="s">
        <v>326</v>
      </c>
      <c r="D8721" t="s">
        <v>482</v>
      </c>
      <c r="E8721" t="s">
        <v>88</v>
      </c>
      <c r="F8721" t="b">
        <v>0</v>
      </c>
      <c r="G8721" t="s">
        <v>89</v>
      </c>
      <c r="H8721" s="1">
        <v>46118.545914351853</v>
      </c>
      <c r="I8721" t="b">
        <v>0</v>
      </c>
      <c r="J8721" t="b">
        <v>1</v>
      </c>
      <c r="K8721" t="s">
        <v>41</v>
      </c>
      <c r="L8721" t="s">
        <v>74</v>
      </c>
      <c r="M8721"/>
      <c r="N8721">
        <v>57.5</v>
      </c>
      <c r="O8721" t="s">
        <v>7142</v>
      </c>
      <c r="P8721" t="s">
        <v>891</v>
      </c>
    </row>
    <row r="8722" spans="1:16" x14ac:dyDescent="0.35">
      <c r="A8722" t="s">
        <v>0</v>
      </c>
      <c r="B8722" t="s">
        <v>18078</v>
      </c>
      <c r="C8722" t="s">
        <v>97</v>
      </c>
      <c r="D8722" t="s">
        <v>4526</v>
      </c>
      <c r="E8722" t="s">
        <v>59</v>
      </c>
      <c r="F8722" t="b">
        <v>0</v>
      </c>
      <c r="G8722" t="s">
        <v>89</v>
      </c>
      <c r="H8722" s="1">
        <v>46118.585243055553</v>
      </c>
      <c r="I8722" t="b">
        <v>0</v>
      </c>
      <c r="J8722" t="b">
        <v>1</v>
      </c>
      <c r="K8722" t="s">
        <v>41</v>
      </c>
      <c r="L8722" t="s">
        <v>60</v>
      </c>
      <c r="M8722">
        <v>140000</v>
      </c>
      <c r="N8722"/>
      <c r="O8722" t="s">
        <v>482</v>
      </c>
      <c r="P8722" t="s">
        <v>2503</v>
      </c>
    </row>
    <row r="8723" spans="1:16" x14ac:dyDescent="0.35">
      <c r="A8723" t="s">
        <v>0</v>
      </c>
      <c r="B8723" t="s">
        <v>18079</v>
      </c>
      <c r="C8723" t="s">
        <v>198</v>
      </c>
      <c r="D8723" t="s">
        <v>4526</v>
      </c>
      <c r="E8723" t="s">
        <v>88</v>
      </c>
      <c r="F8723" t="b">
        <v>0</v>
      </c>
      <c r="G8723" t="s">
        <v>41</v>
      </c>
      <c r="H8723" s="1">
        <v>46118.586296296293</v>
      </c>
      <c r="I8723" t="b">
        <v>0</v>
      </c>
      <c r="J8723" t="b">
        <v>1</v>
      </c>
      <c r="K8723" t="s">
        <v>41</v>
      </c>
      <c r="L8723" t="s">
        <v>60</v>
      </c>
      <c r="M8723">
        <v>60000</v>
      </c>
      <c r="N8723"/>
      <c r="O8723" t="s">
        <v>1459</v>
      </c>
      <c r="P8723" t="s">
        <v>462</v>
      </c>
    </row>
    <row r="8724" spans="1:16" x14ac:dyDescent="0.35">
      <c r="A8724" t="s">
        <v>1</v>
      </c>
      <c r="B8724" t="s">
        <v>390</v>
      </c>
      <c r="C8724" t="s">
        <v>999</v>
      </c>
      <c r="D8724" t="s">
        <v>4346</v>
      </c>
      <c r="E8724" t="s">
        <v>88</v>
      </c>
      <c r="F8724" t="b">
        <v>0</v>
      </c>
      <c r="G8724" t="s">
        <v>77</v>
      </c>
      <c r="H8724" s="1">
        <v>46118.587465277778</v>
      </c>
      <c r="I8724" t="b">
        <v>1</v>
      </c>
      <c r="J8724" t="b">
        <v>0</v>
      </c>
      <c r="K8724" t="s">
        <v>41</v>
      </c>
      <c r="L8724" t="s">
        <v>74</v>
      </c>
      <c r="M8724"/>
      <c r="N8724">
        <v>75</v>
      </c>
      <c r="O8724" t="s">
        <v>10391</v>
      </c>
      <c r="P8724" t="s">
        <v>18080</v>
      </c>
    </row>
    <row r="8725" spans="1:16" x14ac:dyDescent="0.35">
      <c r="A8725" t="s">
        <v>1</v>
      </c>
      <c r="B8725" t="s">
        <v>390</v>
      </c>
      <c r="C8725" t="s">
        <v>999</v>
      </c>
      <c r="D8725" t="s">
        <v>4346</v>
      </c>
      <c r="E8725" t="s">
        <v>88</v>
      </c>
      <c r="F8725" t="b">
        <v>0</v>
      </c>
      <c r="G8725" t="s">
        <v>89</v>
      </c>
      <c r="H8725" s="1">
        <v>46118.587534722217</v>
      </c>
      <c r="I8725" t="b">
        <v>1</v>
      </c>
      <c r="J8725" t="b">
        <v>0</v>
      </c>
      <c r="K8725" t="s">
        <v>41</v>
      </c>
      <c r="L8725" t="s">
        <v>74</v>
      </c>
      <c r="M8725"/>
      <c r="N8725">
        <v>75</v>
      </c>
      <c r="O8725" t="s">
        <v>10391</v>
      </c>
      <c r="P8725" t="s">
        <v>18080</v>
      </c>
    </row>
    <row r="8726" spans="1:16" x14ac:dyDescent="0.35">
      <c r="A8726" t="s">
        <v>0</v>
      </c>
      <c r="B8726" t="s">
        <v>18081</v>
      </c>
      <c r="C8726" t="s">
        <v>1002</v>
      </c>
      <c r="D8726" t="s">
        <v>4526</v>
      </c>
      <c r="E8726" t="s">
        <v>59</v>
      </c>
      <c r="F8726" t="b">
        <v>0</v>
      </c>
      <c r="G8726" t="s">
        <v>65</v>
      </c>
      <c r="H8726" s="1">
        <v>46118.626932870371</v>
      </c>
      <c r="I8726" t="b">
        <v>1</v>
      </c>
      <c r="J8726" t="b">
        <v>0</v>
      </c>
      <c r="K8726" t="s">
        <v>41</v>
      </c>
      <c r="L8726" t="s">
        <v>74</v>
      </c>
      <c r="M8726"/>
      <c r="N8726">
        <v>60</v>
      </c>
      <c r="O8726" t="s">
        <v>13411</v>
      </c>
      <c r="P8726" t="s">
        <v>18082</v>
      </c>
    </row>
    <row r="8727" spans="1:16" x14ac:dyDescent="0.35">
      <c r="A8727" t="s">
        <v>0</v>
      </c>
      <c r="B8727" t="s">
        <v>18083</v>
      </c>
      <c r="C8727" t="s">
        <v>33</v>
      </c>
      <c r="D8727" t="s">
        <v>16554</v>
      </c>
      <c r="E8727" t="s">
        <v>59</v>
      </c>
      <c r="F8727" t="b">
        <v>0</v>
      </c>
      <c r="G8727" t="s">
        <v>33</v>
      </c>
      <c r="H8727" s="1">
        <v>46118.62777777778</v>
      </c>
      <c r="I8727" t="b">
        <v>1</v>
      </c>
      <c r="J8727" t="b">
        <v>0</v>
      </c>
      <c r="K8727" t="s">
        <v>33</v>
      </c>
      <c r="L8727" t="s">
        <v>60</v>
      </c>
      <c r="M8727">
        <v>100</v>
      </c>
      <c r="N8727"/>
      <c r="O8727" t="s">
        <v>18084</v>
      </c>
    </row>
    <row r="8728" spans="1:16" x14ac:dyDescent="0.35">
      <c r="A8728" t="s">
        <v>0</v>
      </c>
      <c r="B8728" t="s">
        <v>18085</v>
      </c>
      <c r="C8728" t="s">
        <v>330</v>
      </c>
      <c r="D8728" t="s">
        <v>4346</v>
      </c>
      <c r="E8728" t="s">
        <v>232</v>
      </c>
      <c r="F8728" t="b">
        <v>0</v>
      </c>
      <c r="G8728" t="s">
        <v>41</v>
      </c>
      <c r="H8728" s="1">
        <v>46118.627939814818</v>
      </c>
      <c r="I8728" t="b">
        <v>0</v>
      </c>
      <c r="J8728" t="b">
        <v>0</v>
      </c>
      <c r="K8728" t="s">
        <v>41</v>
      </c>
      <c r="L8728" t="s">
        <v>74</v>
      </c>
      <c r="M8728"/>
      <c r="N8728">
        <v>52.5</v>
      </c>
      <c r="O8728" t="s">
        <v>18086</v>
      </c>
      <c r="P8728" t="s">
        <v>1321</v>
      </c>
    </row>
    <row r="8729" spans="1:16" x14ac:dyDescent="0.35">
      <c r="A8729" t="s">
        <v>8</v>
      </c>
      <c r="B8729" t="s">
        <v>8</v>
      </c>
      <c r="C8729" t="s">
        <v>12018</v>
      </c>
      <c r="D8729" t="s">
        <v>4526</v>
      </c>
      <c r="E8729" t="s">
        <v>59</v>
      </c>
      <c r="F8729" t="b">
        <v>0</v>
      </c>
      <c r="G8729" t="s">
        <v>65</v>
      </c>
      <c r="H8729" s="1">
        <v>46118.628078703703</v>
      </c>
      <c r="I8729" t="b">
        <v>0</v>
      </c>
      <c r="J8729" t="b">
        <v>0</v>
      </c>
      <c r="K8729" t="s">
        <v>41</v>
      </c>
      <c r="L8729" t="s">
        <v>60</v>
      </c>
      <c r="M8729">
        <v>161000</v>
      </c>
      <c r="N8729"/>
      <c r="O8729" t="s">
        <v>18087</v>
      </c>
      <c r="P8729" t="s">
        <v>18088</v>
      </c>
    </row>
    <row r="8730" spans="1:16" x14ac:dyDescent="0.35">
      <c r="A8730" t="s">
        <v>2</v>
      </c>
      <c r="B8730" t="s">
        <v>18089</v>
      </c>
      <c r="C8730" t="s">
        <v>198</v>
      </c>
      <c r="D8730" t="s">
        <v>4526</v>
      </c>
      <c r="E8730" t="s">
        <v>88</v>
      </c>
      <c r="F8730" t="b">
        <v>0</v>
      </c>
      <c r="G8730" t="s">
        <v>41</v>
      </c>
      <c r="H8730" s="1">
        <v>46118.62908564815</v>
      </c>
      <c r="I8730" t="b">
        <v>0</v>
      </c>
      <c r="J8730" t="b">
        <v>0</v>
      </c>
      <c r="K8730" t="s">
        <v>41</v>
      </c>
      <c r="L8730" t="s">
        <v>74</v>
      </c>
      <c r="M8730"/>
      <c r="N8730">
        <v>75</v>
      </c>
      <c r="O8730" t="s">
        <v>806</v>
      </c>
      <c r="P8730" t="s">
        <v>18090</v>
      </c>
    </row>
    <row r="8731" spans="1:16" x14ac:dyDescent="0.35">
      <c r="A8731" t="s">
        <v>0</v>
      </c>
      <c r="B8731" t="s">
        <v>18091</v>
      </c>
      <c r="C8731" t="s">
        <v>112</v>
      </c>
      <c r="D8731" t="s">
        <v>4526</v>
      </c>
      <c r="E8731" t="s">
        <v>59</v>
      </c>
      <c r="F8731" t="b">
        <v>0</v>
      </c>
      <c r="G8731" t="s">
        <v>65</v>
      </c>
      <c r="H8731" s="1">
        <v>46118.668553240743</v>
      </c>
      <c r="I8731" t="b">
        <v>1</v>
      </c>
      <c r="J8731" t="b">
        <v>1</v>
      </c>
      <c r="K8731" t="s">
        <v>41</v>
      </c>
      <c r="L8731" t="s">
        <v>60</v>
      </c>
      <c r="M8731">
        <v>164125</v>
      </c>
      <c r="N8731"/>
      <c r="O8731" t="s">
        <v>8556</v>
      </c>
      <c r="P8731" t="s">
        <v>2319</v>
      </c>
    </row>
    <row r="8732" spans="1:16" x14ac:dyDescent="0.35">
      <c r="A8732" t="s">
        <v>0</v>
      </c>
      <c r="B8732" t="s">
        <v>18092</v>
      </c>
      <c r="C8732" t="s">
        <v>112</v>
      </c>
      <c r="D8732" t="s">
        <v>5440</v>
      </c>
      <c r="E8732" t="s">
        <v>59</v>
      </c>
      <c r="F8732" t="b">
        <v>0</v>
      </c>
      <c r="G8732" t="s">
        <v>65</v>
      </c>
      <c r="H8732" s="1">
        <v>46118.668564814812</v>
      </c>
      <c r="I8732" t="b">
        <v>0</v>
      </c>
      <c r="J8732" t="b">
        <v>0</v>
      </c>
      <c r="K8732" t="s">
        <v>41</v>
      </c>
      <c r="L8732" t="s">
        <v>60</v>
      </c>
      <c r="M8732">
        <v>70000</v>
      </c>
      <c r="N8732"/>
      <c r="O8732" t="s">
        <v>18093</v>
      </c>
      <c r="P8732" t="s">
        <v>714</v>
      </c>
    </row>
    <row r="8733" spans="1:16" x14ac:dyDescent="0.35">
      <c r="A8733" t="s">
        <v>0</v>
      </c>
      <c r="B8733" t="s">
        <v>3932</v>
      </c>
      <c r="C8733" t="s">
        <v>12347</v>
      </c>
      <c r="D8733" t="s">
        <v>4526</v>
      </c>
      <c r="E8733" t="s">
        <v>59</v>
      </c>
      <c r="F8733" t="b">
        <v>0</v>
      </c>
      <c r="G8733" t="s">
        <v>68</v>
      </c>
      <c r="H8733" s="1">
        <v>46118.668645833342</v>
      </c>
      <c r="I8733" t="b">
        <v>0</v>
      </c>
      <c r="J8733" t="b">
        <v>0</v>
      </c>
      <c r="K8733" t="s">
        <v>41</v>
      </c>
      <c r="L8733" t="s">
        <v>60</v>
      </c>
      <c r="M8733">
        <v>95000</v>
      </c>
      <c r="N8733"/>
      <c r="O8733" t="s">
        <v>155</v>
      </c>
    </row>
    <row r="8734" spans="1:16" x14ac:dyDescent="0.35">
      <c r="A8734" t="s">
        <v>0</v>
      </c>
      <c r="B8734" t="s">
        <v>18094</v>
      </c>
      <c r="C8734" t="s">
        <v>41</v>
      </c>
      <c r="D8734" t="s">
        <v>4526</v>
      </c>
      <c r="E8734" t="s">
        <v>59</v>
      </c>
      <c r="F8734" t="b">
        <v>0</v>
      </c>
      <c r="G8734" t="s">
        <v>41</v>
      </c>
      <c r="H8734" s="1">
        <v>46118.669629629629</v>
      </c>
      <c r="I8734" t="b">
        <v>1</v>
      </c>
      <c r="J8734" t="b">
        <v>1</v>
      </c>
      <c r="K8734" t="s">
        <v>41</v>
      </c>
      <c r="L8734" t="s">
        <v>60</v>
      </c>
      <c r="M8734">
        <v>164125</v>
      </c>
      <c r="N8734"/>
      <c r="O8734" t="s">
        <v>8556</v>
      </c>
      <c r="P8734" t="s">
        <v>3000</v>
      </c>
    </row>
    <row r="8735" spans="1:16" x14ac:dyDescent="0.35">
      <c r="A8735" t="s">
        <v>5</v>
      </c>
      <c r="B8735" t="s">
        <v>3416</v>
      </c>
      <c r="C8735" t="s">
        <v>112</v>
      </c>
      <c r="D8735" t="s">
        <v>5440</v>
      </c>
      <c r="E8735" t="s">
        <v>59</v>
      </c>
      <c r="F8735" t="b">
        <v>0</v>
      </c>
      <c r="G8735" t="s">
        <v>65</v>
      </c>
      <c r="H8735" s="1">
        <v>46118.67082175926</v>
      </c>
      <c r="I8735" t="b">
        <v>1</v>
      </c>
      <c r="J8735" t="b">
        <v>1</v>
      </c>
      <c r="K8735" t="s">
        <v>41</v>
      </c>
      <c r="L8735" t="s">
        <v>60</v>
      </c>
      <c r="M8735">
        <v>186000</v>
      </c>
      <c r="N8735"/>
      <c r="O8735" t="s">
        <v>1795</v>
      </c>
      <c r="P8735" t="s">
        <v>18095</v>
      </c>
    </row>
    <row r="8736" spans="1:16" x14ac:dyDescent="0.35">
      <c r="A8736" t="s">
        <v>5</v>
      </c>
      <c r="B8736" t="s">
        <v>3416</v>
      </c>
      <c r="C8736" t="s">
        <v>112</v>
      </c>
      <c r="D8736" t="s">
        <v>5440</v>
      </c>
      <c r="E8736" t="s">
        <v>59</v>
      </c>
      <c r="F8736" t="b">
        <v>0</v>
      </c>
      <c r="G8736" t="s">
        <v>89</v>
      </c>
      <c r="H8736" s="1">
        <v>46118.670914351853</v>
      </c>
      <c r="I8736" t="b">
        <v>1</v>
      </c>
      <c r="J8736" t="b">
        <v>1</v>
      </c>
      <c r="K8736" t="s">
        <v>41</v>
      </c>
      <c r="L8736" t="s">
        <v>60</v>
      </c>
      <c r="M8736">
        <v>186000</v>
      </c>
      <c r="N8736"/>
      <c r="O8736" t="s">
        <v>1795</v>
      </c>
      <c r="P8736" t="s">
        <v>18095</v>
      </c>
    </row>
    <row r="8737" spans="1:16" x14ac:dyDescent="0.35">
      <c r="A8737" t="s">
        <v>0</v>
      </c>
      <c r="B8737" t="s">
        <v>18096</v>
      </c>
      <c r="C8737" t="s">
        <v>165</v>
      </c>
      <c r="D8737" t="s">
        <v>4526</v>
      </c>
      <c r="E8737" t="s">
        <v>88</v>
      </c>
      <c r="F8737" t="b">
        <v>0</v>
      </c>
      <c r="G8737" t="s">
        <v>73</v>
      </c>
      <c r="H8737" s="1">
        <v>46118.710219907407</v>
      </c>
      <c r="I8737" t="b">
        <v>0</v>
      </c>
      <c r="J8737" t="b">
        <v>0</v>
      </c>
      <c r="K8737" t="s">
        <v>41</v>
      </c>
      <c r="L8737" t="s">
        <v>74</v>
      </c>
      <c r="M8737"/>
      <c r="N8737">
        <v>27</v>
      </c>
      <c r="O8737" t="s">
        <v>542</v>
      </c>
      <c r="P8737" t="s">
        <v>18097</v>
      </c>
    </row>
    <row r="8738" spans="1:16" x14ac:dyDescent="0.35">
      <c r="A8738" t="s">
        <v>3</v>
      </c>
      <c r="B8738" t="s">
        <v>18098</v>
      </c>
      <c r="C8738" t="s">
        <v>1131</v>
      </c>
      <c r="D8738" t="s">
        <v>4346</v>
      </c>
      <c r="F8738" t="b">
        <v>0</v>
      </c>
      <c r="G8738" t="s">
        <v>89</v>
      </c>
      <c r="H8738" s="1">
        <v>46118.710219907407</v>
      </c>
      <c r="I8738" t="b">
        <v>0</v>
      </c>
      <c r="J8738" t="b">
        <v>0</v>
      </c>
      <c r="K8738" t="s">
        <v>41</v>
      </c>
      <c r="L8738" t="s">
        <v>74</v>
      </c>
      <c r="M8738"/>
      <c r="N8738">
        <v>49.5</v>
      </c>
      <c r="O8738" t="s">
        <v>18099</v>
      </c>
      <c r="P8738" t="s">
        <v>17401</v>
      </c>
    </row>
    <row r="8739" spans="1:16" x14ac:dyDescent="0.35">
      <c r="A8739" t="s">
        <v>3</v>
      </c>
      <c r="B8739" t="s">
        <v>1631</v>
      </c>
      <c r="C8739" t="s">
        <v>79</v>
      </c>
      <c r="D8739" t="s">
        <v>4526</v>
      </c>
      <c r="E8739" t="s">
        <v>88</v>
      </c>
      <c r="F8739" t="b">
        <v>0</v>
      </c>
      <c r="G8739" t="s">
        <v>77</v>
      </c>
      <c r="H8739" s="1">
        <v>46118.710219907407</v>
      </c>
      <c r="I8739" t="b">
        <v>1</v>
      </c>
      <c r="J8739" t="b">
        <v>0</v>
      </c>
      <c r="K8739" t="s">
        <v>41</v>
      </c>
      <c r="L8739" t="s">
        <v>74</v>
      </c>
      <c r="M8739"/>
      <c r="N8739">
        <v>37.96</v>
      </c>
      <c r="O8739" t="s">
        <v>441</v>
      </c>
      <c r="P8739" t="s">
        <v>1697</v>
      </c>
    </row>
    <row r="8740" spans="1:16" x14ac:dyDescent="0.35">
      <c r="A8740" t="s">
        <v>0</v>
      </c>
      <c r="B8740" t="s">
        <v>18100</v>
      </c>
      <c r="C8740" t="s">
        <v>165</v>
      </c>
      <c r="D8740" t="s">
        <v>4526</v>
      </c>
      <c r="E8740" t="s">
        <v>59</v>
      </c>
      <c r="F8740" t="b">
        <v>0</v>
      </c>
      <c r="G8740" t="s">
        <v>73</v>
      </c>
      <c r="H8740" s="1">
        <v>46118.710219907407</v>
      </c>
      <c r="I8740" t="b">
        <v>1</v>
      </c>
      <c r="J8740" t="b">
        <v>1</v>
      </c>
      <c r="K8740" t="s">
        <v>41</v>
      </c>
      <c r="L8740" t="s">
        <v>60</v>
      </c>
      <c r="M8740">
        <v>97000</v>
      </c>
      <c r="N8740"/>
      <c r="O8740" t="s">
        <v>8556</v>
      </c>
      <c r="P8740" t="s">
        <v>18101</v>
      </c>
    </row>
    <row r="8741" spans="1:16" x14ac:dyDescent="0.35">
      <c r="A8741" t="s">
        <v>3</v>
      </c>
      <c r="B8741" t="s">
        <v>2264</v>
      </c>
      <c r="C8741" t="s">
        <v>240</v>
      </c>
      <c r="D8741" t="s">
        <v>2360</v>
      </c>
      <c r="E8741" t="s">
        <v>88</v>
      </c>
      <c r="F8741" t="b">
        <v>0</v>
      </c>
      <c r="G8741" t="s">
        <v>65</v>
      </c>
      <c r="H8741" s="1">
        <v>46118.710266203707</v>
      </c>
      <c r="I8741" t="b">
        <v>0</v>
      </c>
      <c r="J8741" t="b">
        <v>1</v>
      </c>
      <c r="K8741" t="s">
        <v>41</v>
      </c>
      <c r="L8741" t="s">
        <v>74</v>
      </c>
      <c r="M8741"/>
      <c r="N8741">
        <v>23.5</v>
      </c>
      <c r="O8741" t="s">
        <v>299</v>
      </c>
      <c r="P8741" t="s">
        <v>18102</v>
      </c>
    </row>
    <row r="8742" spans="1:16" x14ac:dyDescent="0.35">
      <c r="A8742" t="s">
        <v>1</v>
      </c>
      <c r="B8742" t="s">
        <v>5698</v>
      </c>
      <c r="C8742" t="s">
        <v>104</v>
      </c>
      <c r="D8742" t="s">
        <v>4526</v>
      </c>
      <c r="E8742" t="s">
        <v>88</v>
      </c>
      <c r="F8742" t="b">
        <v>0</v>
      </c>
      <c r="G8742" t="s">
        <v>65</v>
      </c>
      <c r="H8742" s="1">
        <v>46118.712557870371</v>
      </c>
      <c r="I8742" t="b">
        <v>1</v>
      </c>
      <c r="J8742" t="b">
        <v>0</v>
      </c>
      <c r="K8742" t="s">
        <v>41</v>
      </c>
      <c r="L8742" t="s">
        <v>74</v>
      </c>
      <c r="M8742"/>
      <c r="N8742">
        <v>50</v>
      </c>
      <c r="O8742" t="s">
        <v>2944</v>
      </c>
      <c r="P8742" t="s">
        <v>18103</v>
      </c>
    </row>
    <row r="8743" spans="1:16" x14ac:dyDescent="0.35">
      <c r="A8743" t="s">
        <v>1</v>
      </c>
      <c r="B8743" t="s">
        <v>5698</v>
      </c>
      <c r="C8743" t="s">
        <v>104</v>
      </c>
      <c r="D8743" t="s">
        <v>4526</v>
      </c>
      <c r="E8743" t="s">
        <v>88</v>
      </c>
      <c r="F8743" t="b">
        <v>0</v>
      </c>
      <c r="G8743" t="s">
        <v>77</v>
      </c>
      <c r="H8743" s="1">
        <v>46118.712592592587</v>
      </c>
      <c r="I8743" t="b">
        <v>1</v>
      </c>
      <c r="J8743" t="b">
        <v>0</v>
      </c>
      <c r="K8743" t="s">
        <v>41</v>
      </c>
      <c r="L8743" t="s">
        <v>74</v>
      </c>
      <c r="M8743"/>
      <c r="N8743">
        <v>50</v>
      </c>
      <c r="O8743" t="s">
        <v>2944</v>
      </c>
      <c r="P8743" t="s">
        <v>18103</v>
      </c>
    </row>
    <row r="8744" spans="1:16" x14ac:dyDescent="0.35">
      <c r="A8744" t="s">
        <v>8</v>
      </c>
      <c r="B8744" t="s">
        <v>18104</v>
      </c>
      <c r="C8744" t="s">
        <v>2031</v>
      </c>
      <c r="D8744" t="s">
        <v>4526</v>
      </c>
      <c r="E8744" t="s">
        <v>59</v>
      </c>
      <c r="F8744" t="b">
        <v>0</v>
      </c>
      <c r="G8744" t="s">
        <v>77</v>
      </c>
      <c r="H8744" s="1">
        <v>46118.753009259257</v>
      </c>
      <c r="I8744" t="b">
        <v>0</v>
      </c>
      <c r="J8744" t="b">
        <v>1</v>
      </c>
      <c r="K8744" t="s">
        <v>41</v>
      </c>
      <c r="L8744" t="s">
        <v>60</v>
      </c>
      <c r="M8744">
        <v>122000</v>
      </c>
      <c r="N8744"/>
      <c r="O8744" t="s">
        <v>18105</v>
      </c>
      <c r="P8744" t="s">
        <v>18106</v>
      </c>
    </row>
    <row r="8745" spans="1:16" x14ac:dyDescent="0.35">
      <c r="A8745" t="s">
        <v>8</v>
      </c>
      <c r="B8745" t="s">
        <v>18107</v>
      </c>
      <c r="C8745" t="s">
        <v>165</v>
      </c>
      <c r="D8745" t="s">
        <v>4526</v>
      </c>
      <c r="E8745" t="s">
        <v>88</v>
      </c>
      <c r="F8745" t="b">
        <v>0</v>
      </c>
      <c r="G8745" t="s">
        <v>73</v>
      </c>
      <c r="H8745" s="1">
        <v>46118.75304398148</v>
      </c>
      <c r="I8745" t="b">
        <v>0</v>
      </c>
      <c r="J8745" t="b">
        <v>0</v>
      </c>
      <c r="K8745" t="s">
        <v>41</v>
      </c>
      <c r="L8745" t="s">
        <v>74</v>
      </c>
      <c r="M8745"/>
      <c r="N8745">
        <v>52.57</v>
      </c>
      <c r="O8745" t="s">
        <v>3605</v>
      </c>
      <c r="P8745" t="s">
        <v>18108</v>
      </c>
    </row>
    <row r="8746" spans="1:16" x14ac:dyDescent="0.35">
      <c r="A8746" t="s">
        <v>1</v>
      </c>
      <c r="B8746" t="s">
        <v>18109</v>
      </c>
      <c r="C8746" t="s">
        <v>1122</v>
      </c>
      <c r="D8746" t="s">
        <v>4526</v>
      </c>
      <c r="E8746" t="s">
        <v>59</v>
      </c>
      <c r="F8746" t="b">
        <v>0</v>
      </c>
      <c r="G8746" t="s">
        <v>65</v>
      </c>
      <c r="H8746" s="1">
        <v>46118.754155092603</v>
      </c>
      <c r="I8746" t="b">
        <v>0</v>
      </c>
      <c r="J8746" t="b">
        <v>1</v>
      </c>
      <c r="K8746" t="s">
        <v>41</v>
      </c>
      <c r="L8746" t="s">
        <v>60</v>
      </c>
      <c r="M8746">
        <v>87500</v>
      </c>
      <c r="N8746"/>
      <c r="O8746" t="s">
        <v>18110</v>
      </c>
      <c r="P8746" t="s">
        <v>85</v>
      </c>
    </row>
    <row r="8747" spans="1:16" x14ac:dyDescent="0.35">
      <c r="A8747" t="s">
        <v>1</v>
      </c>
      <c r="B8747" t="s">
        <v>18109</v>
      </c>
      <c r="C8747" t="s">
        <v>1122</v>
      </c>
      <c r="D8747" t="s">
        <v>4526</v>
      </c>
      <c r="E8747" t="s">
        <v>59</v>
      </c>
      <c r="F8747" t="b">
        <v>0</v>
      </c>
      <c r="G8747" t="s">
        <v>89</v>
      </c>
      <c r="H8747" s="1">
        <v>46118.754247685189</v>
      </c>
      <c r="I8747" t="b">
        <v>0</v>
      </c>
      <c r="J8747" t="b">
        <v>1</v>
      </c>
      <c r="K8747" t="s">
        <v>41</v>
      </c>
      <c r="L8747" t="s">
        <v>60</v>
      </c>
      <c r="M8747">
        <v>87500</v>
      </c>
      <c r="N8747"/>
      <c r="O8747" t="s">
        <v>18110</v>
      </c>
      <c r="P8747" t="s">
        <v>85</v>
      </c>
    </row>
    <row r="8748" spans="1:16" x14ac:dyDescent="0.35">
      <c r="A8748" t="s">
        <v>8</v>
      </c>
      <c r="B8748" t="s">
        <v>18104</v>
      </c>
      <c r="C8748" t="s">
        <v>2031</v>
      </c>
      <c r="D8748" t="s">
        <v>4526</v>
      </c>
      <c r="E8748" t="s">
        <v>59</v>
      </c>
      <c r="F8748" t="b">
        <v>0</v>
      </c>
      <c r="G8748" t="s">
        <v>68</v>
      </c>
      <c r="H8748" s="1">
        <v>46118.754305555558</v>
      </c>
      <c r="I8748" t="b">
        <v>0</v>
      </c>
      <c r="J8748" t="b">
        <v>1</v>
      </c>
      <c r="K8748" t="s">
        <v>41</v>
      </c>
      <c r="L8748" t="s">
        <v>60</v>
      </c>
      <c r="M8748">
        <v>122000</v>
      </c>
      <c r="N8748"/>
      <c r="O8748" t="s">
        <v>18105</v>
      </c>
      <c r="P8748" t="s">
        <v>18111</v>
      </c>
    </row>
    <row r="8749" spans="1:16" x14ac:dyDescent="0.35">
      <c r="A8749" t="s">
        <v>8</v>
      </c>
      <c r="B8749" t="s">
        <v>18104</v>
      </c>
      <c r="C8749" t="s">
        <v>650</v>
      </c>
      <c r="D8749" t="s">
        <v>4526</v>
      </c>
      <c r="E8749" t="s">
        <v>59</v>
      </c>
      <c r="F8749" t="b">
        <v>0</v>
      </c>
      <c r="G8749" t="s">
        <v>68</v>
      </c>
      <c r="H8749" s="1">
        <v>46118.754305555558</v>
      </c>
      <c r="I8749" t="b">
        <v>0</v>
      </c>
      <c r="J8749" t="b">
        <v>1</v>
      </c>
      <c r="K8749" t="s">
        <v>41</v>
      </c>
      <c r="L8749" t="s">
        <v>60</v>
      </c>
      <c r="M8749">
        <v>122000</v>
      </c>
      <c r="N8749"/>
      <c r="O8749" t="s">
        <v>18105</v>
      </c>
      <c r="P8749" t="s">
        <v>18111</v>
      </c>
    </row>
    <row r="8750" spans="1:16" x14ac:dyDescent="0.35">
      <c r="A8750" t="s">
        <v>5</v>
      </c>
      <c r="B8750" t="s">
        <v>18112</v>
      </c>
      <c r="C8750" t="s">
        <v>3216</v>
      </c>
      <c r="D8750" t="s">
        <v>4346</v>
      </c>
      <c r="E8750" t="s">
        <v>59</v>
      </c>
      <c r="F8750" t="b">
        <v>0</v>
      </c>
      <c r="G8750" t="s">
        <v>13</v>
      </c>
      <c r="H8750" s="1">
        <v>46118.754479166673</v>
      </c>
      <c r="I8750" t="b">
        <v>1</v>
      </c>
      <c r="J8750" t="b">
        <v>0</v>
      </c>
      <c r="K8750" t="s">
        <v>13</v>
      </c>
      <c r="L8750" t="s">
        <v>60</v>
      </c>
      <c r="M8750">
        <v>120000</v>
      </c>
      <c r="N8750"/>
      <c r="O8750" t="s">
        <v>18113</v>
      </c>
      <c r="P8750" t="s">
        <v>18114</v>
      </c>
    </row>
    <row r="8751" spans="1:16" x14ac:dyDescent="0.35">
      <c r="A8751" t="s">
        <v>0</v>
      </c>
      <c r="B8751" t="s">
        <v>18115</v>
      </c>
      <c r="C8751" t="s">
        <v>4825</v>
      </c>
      <c r="D8751" t="s">
        <v>4526</v>
      </c>
      <c r="E8751" t="s">
        <v>59</v>
      </c>
      <c r="F8751" t="b">
        <v>0</v>
      </c>
      <c r="G8751" t="s">
        <v>68</v>
      </c>
      <c r="H8751" s="1">
        <v>46118.793657407397</v>
      </c>
      <c r="I8751" t="b">
        <v>0</v>
      </c>
      <c r="J8751" t="b">
        <v>0</v>
      </c>
      <c r="K8751" t="s">
        <v>41</v>
      </c>
      <c r="L8751" t="s">
        <v>74</v>
      </c>
      <c r="M8751"/>
      <c r="N8751">
        <v>47.75</v>
      </c>
      <c r="O8751" t="s">
        <v>4826</v>
      </c>
      <c r="P8751" t="s">
        <v>7933</v>
      </c>
    </row>
    <row r="8752" spans="1:16" x14ac:dyDescent="0.35">
      <c r="A8752" t="s">
        <v>2</v>
      </c>
      <c r="B8752" t="s">
        <v>18116</v>
      </c>
      <c r="C8752" t="s">
        <v>190</v>
      </c>
      <c r="D8752" t="s">
        <v>4346</v>
      </c>
      <c r="E8752" t="s">
        <v>88</v>
      </c>
      <c r="F8752" t="b">
        <v>0</v>
      </c>
      <c r="G8752" t="s">
        <v>73</v>
      </c>
      <c r="H8752" s="1">
        <v>46118.794710648152</v>
      </c>
      <c r="I8752" t="b">
        <v>0</v>
      </c>
      <c r="J8752" t="b">
        <v>0</v>
      </c>
      <c r="K8752" t="s">
        <v>41</v>
      </c>
      <c r="L8752" t="s">
        <v>60</v>
      </c>
      <c r="M8752">
        <v>110753.895</v>
      </c>
      <c r="N8752"/>
      <c r="O8752" t="s">
        <v>18117</v>
      </c>
      <c r="P8752" t="s">
        <v>15890</v>
      </c>
    </row>
    <row r="8753" spans="1:16" x14ac:dyDescent="0.35">
      <c r="A8753" t="s">
        <v>2</v>
      </c>
      <c r="B8753" t="s">
        <v>18118</v>
      </c>
      <c r="C8753" t="s">
        <v>246</v>
      </c>
      <c r="D8753" t="s">
        <v>2360</v>
      </c>
      <c r="E8753" t="s">
        <v>132</v>
      </c>
      <c r="F8753" t="b">
        <v>0</v>
      </c>
      <c r="G8753" t="s">
        <v>65</v>
      </c>
      <c r="H8753" s="1">
        <v>46118.794745370367</v>
      </c>
      <c r="I8753" t="b">
        <v>0</v>
      </c>
      <c r="J8753" t="b">
        <v>1</v>
      </c>
      <c r="K8753" t="s">
        <v>41</v>
      </c>
      <c r="L8753" t="s">
        <v>74</v>
      </c>
      <c r="M8753"/>
      <c r="N8753">
        <v>31.855</v>
      </c>
      <c r="O8753" t="s">
        <v>4832</v>
      </c>
      <c r="P8753" t="s">
        <v>673</v>
      </c>
    </row>
    <row r="8754" spans="1:16" x14ac:dyDescent="0.35">
      <c r="A8754" t="s">
        <v>2</v>
      </c>
      <c r="B8754" t="s">
        <v>18119</v>
      </c>
      <c r="C8754" t="s">
        <v>76</v>
      </c>
      <c r="D8754" t="s">
        <v>4346</v>
      </c>
      <c r="E8754" t="s">
        <v>59</v>
      </c>
      <c r="F8754" t="b">
        <v>1</v>
      </c>
      <c r="G8754" t="s">
        <v>41</v>
      </c>
      <c r="H8754" s="1">
        <v>46118.795752314807</v>
      </c>
      <c r="I8754" t="b">
        <v>0</v>
      </c>
      <c r="J8754" t="b">
        <v>0</v>
      </c>
      <c r="K8754" t="s">
        <v>41</v>
      </c>
      <c r="L8754" t="s">
        <v>60</v>
      </c>
      <c r="M8754">
        <v>108350</v>
      </c>
      <c r="N8754"/>
      <c r="O8754" t="s">
        <v>3581</v>
      </c>
      <c r="P8754" t="s">
        <v>1321</v>
      </c>
    </row>
    <row r="8755" spans="1:16" x14ac:dyDescent="0.35">
      <c r="A8755" t="s">
        <v>1</v>
      </c>
      <c r="B8755" t="s">
        <v>156</v>
      </c>
      <c r="C8755" t="s">
        <v>2408</v>
      </c>
      <c r="D8755" t="s">
        <v>4526</v>
      </c>
      <c r="E8755" t="s">
        <v>59</v>
      </c>
      <c r="F8755" t="b">
        <v>0</v>
      </c>
      <c r="G8755" t="s">
        <v>13</v>
      </c>
      <c r="H8755" s="1">
        <v>46118.79614583333</v>
      </c>
      <c r="I8755" t="b">
        <v>1</v>
      </c>
      <c r="J8755" t="b">
        <v>0</v>
      </c>
      <c r="K8755" t="s">
        <v>13</v>
      </c>
      <c r="L8755" t="s">
        <v>60</v>
      </c>
      <c r="M8755">
        <v>127500</v>
      </c>
      <c r="N8755"/>
      <c r="O8755" t="s">
        <v>1876</v>
      </c>
      <c r="P8755" t="s">
        <v>18120</v>
      </c>
    </row>
    <row r="8756" spans="1:16" x14ac:dyDescent="0.35">
      <c r="A8756" t="s">
        <v>0</v>
      </c>
      <c r="B8756" t="s">
        <v>18121</v>
      </c>
      <c r="C8756" t="s">
        <v>165</v>
      </c>
      <c r="D8756" t="s">
        <v>4346</v>
      </c>
      <c r="E8756" t="s">
        <v>232</v>
      </c>
      <c r="F8756" t="b">
        <v>0</v>
      </c>
      <c r="G8756" t="s">
        <v>73</v>
      </c>
      <c r="H8756" s="1">
        <v>46118.835219907407</v>
      </c>
      <c r="I8756" t="b">
        <v>0</v>
      </c>
      <c r="J8756" t="b">
        <v>0</v>
      </c>
      <c r="K8756" t="s">
        <v>41</v>
      </c>
      <c r="L8756" t="s">
        <v>74</v>
      </c>
      <c r="M8756"/>
      <c r="N8756">
        <v>26.5</v>
      </c>
      <c r="O8756" t="s">
        <v>542</v>
      </c>
      <c r="P8756" t="s">
        <v>849</v>
      </c>
    </row>
    <row r="8757" spans="1:16" x14ac:dyDescent="0.35">
      <c r="A8757" t="s">
        <v>0</v>
      </c>
      <c r="B8757" t="s">
        <v>18122</v>
      </c>
      <c r="C8757" t="s">
        <v>112</v>
      </c>
      <c r="D8757" t="s">
        <v>4346</v>
      </c>
      <c r="E8757" t="s">
        <v>59</v>
      </c>
      <c r="F8757" t="b">
        <v>0</v>
      </c>
      <c r="G8757" t="s">
        <v>65</v>
      </c>
      <c r="H8757" s="1">
        <v>46118.835219907407</v>
      </c>
      <c r="I8757" t="b">
        <v>0</v>
      </c>
      <c r="J8757" t="b">
        <v>1</v>
      </c>
      <c r="K8757" t="s">
        <v>41</v>
      </c>
      <c r="L8757" t="s">
        <v>60</v>
      </c>
      <c r="M8757">
        <v>55000</v>
      </c>
      <c r="N8757"/>
      <c r="O8757" t="s">
        <v>18123</v>
      </c>
      <c r="P8757" t="s">
        <v>85</v>
      </c>
    </row>
    <row r="8758" spans="1:16" x14ac:dyDescent="0.35">
      <c r="A8758" t="s">
        <v>7</v>
      </c>
      <c r="B8758" t="s">
        <v>3597</v>
      </c>
      <c r="C8758" t="s">
        <v>107</v>
      </c>
      <c r="D8758" t="s">
        <v>4346</v>
      </c>
      <c r="E8758" t="s">
        <v>59</v>
      </c>
      <c r="F8758" t="b">
        <v>0</v>
      </c>
      <c r="G8758" t="s">
        <v>77</v>
      </c>
      <c r="H8758" s="1">
        <v>46118.835219907407</v>
      </c>
      <c r="I8758" t="b">
        <v>0</v>
      </c>
      <c r="J8758" t="b">
        <v>1</v>
      </c>
      <c r="K8758" t="s">
        <v>41</v>
      </c>
      <c r="L8758" t="s">
        <v>60</v>
      </c>
      <c r="M8758">
        <v>118487</v>
      </c>
      <c r="N8758"/>
      <c r="O8758" t="s">
        <v>18124</v>
      </c>
      <c r="P8758" t="s">
        <v>18125</v>
      </c>
    </row>
    <row r="8759" spans="1:16" x14ac:dyDescent="0.35">
      <c r="A8759" t="s">
        <v>0</v>
      </c>
      <c r="B8759" t="s">
        <v>18126</v>
      </c>
      <c r="C8759" t="s">
        <v>3182</v>
      </c>
      <c r="D8759" t="s">
        <v>4346</v>
      </c>
      <c r="E8759" t="s">
        <v>59</v>
      </c>
      <c r="F8759" t="b">
        <v>0</v>
      </c>
      <c r="G8759" t="s">
        <v>68</v>
      </c>
      <c r="H8759" s="1">
        <v>46118.835312499999</v>
      </c>
      <c r="I8759" t="b">
        <v>0</v>
      </c>
      <c r="J8759" t="b">
        <v>0</v>
      </c>
      <c r="K8759" t="s">
        <v>41</v>
      </c>
      <c r="L8759" t="s">
        <v>60</v>
      </c>
      <c r="M8759">
        <v>142000</v>
      </c>
      <c r="N8759"/>
      <c r="O8759" t="s">
        <v>2521</v>
      </c>
      <c r="P8759" t="s">
        <v>18127</v>
      </c>
    </row>
    <row r="8760" spans="1:16" x14ac:dyDescent="0.35">
      <c r="A8760" t="s">
        <v>0</v>
      </c>
      <c r="B8760" t="s">
        <v>0</v>
      </c>
      <c r="C8760" t="s">
        <v>1868</v>
      </c>
      <c r="D8760" t="s">
        <v>4346</v>
      </c>
      <c r="E8760" t="s">
        <v>59</v>
      </c>
      <c r="F8760" t="b">
        <v>0</v>
      </c>
      <c r="G8760" t="s">
        <v>41</v>
      </c>
      <c r="H8760" s="1">
        <v>46118.836273148147</v>
      </c>
      <c r="I8760" t="b">
        <v>0</v>
      </c>
      <c r="J8760" t="b">
        <v>1</v>
      </c>
      <c r="K8760" t="s">
        <v>41</v>
      </c>
      <c r="L8760" t="s">
        <v>60</v>
      </c>
      <c r="M8760">
        <v>100000</v>
      </c>
      <c r="N8760"/>
      <c r="O8760" t="s">
        <v>18128</v>
      </c>
      <c r="P8760" t="s">
        <v>18129</v>
      </c>
    </row>
    <row r="8761" spans="1:16" x14ac:dyDescent="0.35">
      <c r="A8761" t="s">
        <v>8</v>
      </c>
      <c r="B8761" t="s">
        <v>18130</v>
      </c>
      <c r="C8761" t="s">
        <v>598</v>
      </c>
      <c r="D8761" t="s">
        <v>4526</v>
      </c>
      <c r="E8761" t="s">
        <v>88</v>
      </c>
      <c r="F8761" t="b">
        <v>0</v>
      </c>
      <c r="G8761" t="s">
        <v>65</v>
      </c>
      <c r="H8761" s="1">
        <v>46118.836377314823</v>
      </c>
      <c r="I8761" t="b">
        <v>0</v>
      </c>
      <c r="J8761" t="b">
        <v>0</v>
      </c>
      <c r="K8761" t="s">
        <v>41</v>
      </c>
      <c r="L8761" t="s">
        <v>74</v>
      </c>
      <c r="M8761"/>
      <c r="N8761">
        <v>80</v>
      </c>
      <c r="O8761" t="s">
        <v>8266</v>
      </c>
      <c r="P8761" t="s">
        <v>18131</v>
      </c>
    </row>
    <row r="8762" spans="1:16" x14ac:dyDescent="0.35">
      <c r="A8762" t="s">
        <v>2</v>
      </c>
      <c r="B8762" t="s">
        <v>17478</v>
      </c>
      <c r="C8762" t="s">
        <v>76</v>
      </c>
      <c r="D8762" t="s">
        <v>4630</v>
      </c>
      <c r="E8762" t="s">
        <v>59</v>
      </c>
      <c r="F8762" t="b">
        <v>1</v>
      </c>
      <c r="G8762" t="s">
        <v>41</v>
      </c>
      <c r="H8762" s="1">
        <v>46118.837418981479</v>
      </c>
      <c r="I8762" t="b">
        <v>0</v>
      </c>
      <c r="J8762" t="b">
        <v>0</v>
      </c>
      <c r="K8762" t="s">
        <v>41</v>
      </c>
      <c r="L8762" t="s">
        <v>60</v>
      </c>
      <c r="M8762">
        <v>85000</v>
      </c>
      <c r="N8762"/>
      <c r="O8762" t="s">
        <v>17479</v>
      </c>
      <c r="P8762" t="s">
        <v>13541</v>
      </c>
    </row>
    <row r="8763" spans="1:16" x14ac:dyDescent="0.35">
      <c r="A8763" t="s">
        <v>5</v>
      </c>
      <c r="B8763" t="s">
        <v>18132</v>
      </c>
      <c r="C8763" t="s">
        <v>76</v>
      </c>
      <c r="D8763" t="s">
        <v>4346</v>
      </c>
      <c r="E8763" t="s">
        <v>59</v>
      </c>
      <c r="F8763" t="b">
        <v>1</v>
      </c>
      <c r="G8763" t="s">
        <v>77</v>
      </c>
      <c r="H8763" s="1">
        <v>46118.837534722217</v>
      </c>
      <c r="I8763" t="b">
        <v>0</v>
      </c>
      <c r="J8763" t="b">
        <v>1</v>
      </c>
      <c r="K8763" t="s">
        <v>41</v>
      </c>
      <c r="L8763" t="s">
        <v>60</v>
      </c>
      <c r="M8763">
        <v>209500</v>
      </c>
      <c r="N8763"/>
      <c r="O8763" t="s">
        <v>2882</v>
      </c>
      <c r="P8763" t="s">
        <v>18133</v>
      </c>
    </row>
    <row r="8764" spans="1:16" x14ac:dyDescent="0.35">
      <c r="A8764" t="s">
        <v>5</v>
      </c>
      <c r="B8764" t="s">
        <v>18132</v>
      </c>
      <c r="C8764" t="s">
        <v>76</v>
      </c>
      <c r="D8764" t="s">
        <v>4346</v>
      </c>
      <c r="E8764" t="s">
        <v>59</v>
      </c>
      <c r="F8764" t="b">
        <v>1</v>
      </c>
      <c r="G8764" t="s">
        <v>77</v>
      </c>
      <c r="H8764" s="1">
        <v>46118.837569444448</v>
      </c>
      <c r="I8764" t="b">
        <v>0</v>
      </c>
      <c r="J8764" t="b">
        <v>1</v>
      </c>
      <c r="K8764" t="s">
        <v>41</v>
      </c>
      <c r="L8764" t="s">
        <v>60</v>
      </c>
      <c r="M8764">
        <v>209500</v>
      </c>
      <c r="N8764"/>
      <c r="O8764" t="s">
        <v>2882</v>
      </c>
      <c r="P8764" t="s">
        <v>18133</v>
      </c>
    </row>
    <row r="8765" spans="1:16" x14ac:dyDescent="0.35">
      <c r="A8765" t="s">
        <v>1</v>
      </c>
      <c r="B8765" t="s">
        <v>18134</v>
      </c>
      <c r="C8765" t="s">
        <v>672</v>
      </c>
      <c r="D8765" t="s">
        <v>2360</v>
      </c>
      <c r="E8765" t="s">
        <v>59</v>
      </c>
      <c r="F8765" t="b">
        <v>0</v>
      </c>
      <c r="G8765" t="s">
        <v>77</v>
      </c>
      <c r="H8765" s="1">
        <v>46118.837569444448</v>
      </c>
      <c r="I8765" t="b">
        <v>0</v>
      </c>
      <c r="J8765" t="b">
        <v>1</v>
      </c>
      <c r="K8765" t="s">
        <v>41</v>
      </c>
      <c r="L8765" t="s">
        <v>74</v>
      </c>
      <c r="M8765"/>
      <c r="N8765">
        <v>48.5</v>
      </c>
      <c r="O8765" t="s">
        <v>3155</v>
      </c>
      <c r="P8765" t="s">
        <v>954</v>
      </c>
    </row>
    <row r="8766" spans="1:16" x14ac:dyDescent="0.35">
      <c r="A8766" t="s">
        <v>5</v>
      </c>
      <c r="B8766" t="s">
        <v>18135</v>
      </c>
      <c r="C8766" t="s">
        <v>91</v>
      </c>
      <c r="D8766" t="s">
        <v>4346</v>
      </c>
      <c r="E8766" t="s">
        <v>59</v>
      </c>
      <c r="F8766" t="b">
        <v>0</v>
      </c>
      <c r="G8766" t="s">
        <v>65</v>
      </c>
      <c r="H8766" s="1">
        <v>46118.837581018517</v>
      </c>
      <c r="I8766" t="b">
        <v>0</v>
      </c>
      <c r="J8766" t="b">
        <v>1</v>
      </c>
      <c r="K8766" t="s">
        <v>41</v>
      </c>
      <c r="L8766" t="s">
        <v>60</v>
      </c>
      <c r="M8766">
        <v>155000</v>
      </c>
      <c r="N8766"/>
      <c r="O8766" t="s">
        <v>18136</v>
      </c>
      <c r="P8766" t="s">
        <v>18137</v>
      </c>
    </row>
    <row r="8767" spans="1:16" x14ac:dyDescent="0.35">
      <c r="A8767" t="s">
        <v>1</v>
      </c>
      <c r="B8767" t="s">
        <v>18134</v>
      </c>
      <c r="C8767" t="s">
        <v>672</v>
      </c>
      <c r="D8767" t="s">
        <v>2360</v>
      </c>
      <c r="E8767" t="s">
        <v>59</v>
      </c>
      <c r="F8767" t="b">
        <v>0</v>
      </c>
      <c r="G8767" t="s">
        <v>89</v>
      </c>
      <c r="H8767" s="1">
        <v>46118.837604166663</v>
      </c>
      <c r="I8767" t="b">
        <v>0</v>
      </c>
      <c r="J8767" t="b">
        <v>1</v>
      </c>
      <c r="K8767" t="s">
        <v>41</v>
      </c>
      <c r="L8767" t="s">
        <v>74</v>
      </c>
      <c r="M8767"/>
      <c r="N8767">
        <v>48.5</v>
      </c>
      <c r="O8767" t="s">
        <v>3155</v>
      </c>
      <c r="P8767" t="s">
        <v>954</v>
      </c>
    </row>
    <row r="8768" spans="1:16" x14ac:dyDescent="0.35">
      <c r="A8768" t="s">
        <v>5</v>
      </c>
      <c r="B8768" t="s">
        <v>18135</v>
      </c>
      <c r="C8768" t="s">
        <v>91</v>
      </c>
      <c r="D8768" t="s">
        <v>4346</v>
      </c>
      <c r="E8768" t="s">
        <v>59</v>
      </c>
      <c r="F8768" t="b">
        <v>0</v>
      </c>
      <c r="G8768" t="s">
        <v>68</v>
      </c>
      <c r="H8768" s="1">
        <v>46118.837627314817</v>
      </c>
      <c r="I8768" t="b">
        <v>0</v>
      </c>
      <c r="J8768" t="b">
        <v>1</v>
      </c>
      <c r="K8768" t="s">
        <v>41</v>
      </c>
      <c r="L8768" t="s">
        <v>60</v>
      </c>
      <c r="M8768">
        <v>155000</v>
      </c>
      <c r="N8768"/>
      <c r="O8768" t="s">
        <v>18136</v>
      </c>
      <c r="P8768" t="s">
        <v>18137</v>
      </c>
    </row>
    <row r="8769" spans="1:16" x14ac:dyDescent="0.35">
      <c r="A8769" t="s">
        <v>0</v>
      </c>
      <c r="B8769" t="s">
        <v>18138</v>
      </c>
      <c r="C8769" t="s">
        <v>164</v>
      </c>
      <c r="D8769" t="s">
        <v>4346</v>
      </c>
      <c r="E8769" t="s">
        <v>59</v>
      </c>
      <c r="F8769" t="b">
        <v>0</v>
      </c>
      <c r="G8769" t="s">
        <v>65</v>
      </c>
      <c r="H8769" s="1">
        <v>46118.876921296287</v>
      </c>
      <c r="I8769" t="b">
        <v>1</v>
      </c>
      <c r="J8769" t="b">
        <v>0</v>
      </c>
      <c r="K8769" t="s">
        <v>41</v>
      </c>
      <c r="L8769" t="s">
        <v>60</v>
      </c>
      <c r="M8769">
        <v>105000</v>
      </c>
      <c r="N8769"/>
      <c r="O8769" t="s">
        <v>18139</v>
      </c>
      <c r="P8769" t="s">
        <v>146</v>
      </c>
    </row>
    <row r="8770" spans="1:16" x14ac:dyDescent="0.35">
      <c r="A8770" t="s">
        <v>0</v>
      </c>
      <c r="B8770" t="s">
        <v>7337</v>
      </c>
      <c r="C8770" t="s">
        <v>330</v>
      </c>
      <c r="D8770" t="s">
        <v>4346</v>
      </c>
      <c r="E8770" t="s">
        <v>59</v>
      </c>
      <c r="F8770" t="b">
        <v>0</v>
      </c>
      <c r="G8770" t="s">
        <v>41</v>
      </c>
      <c r="H8770" s="1">
        <v>46118.877962962957</v>
      </c>
      <c r="I8770" t="b">
        <v>0</v>
      </c>
      <c r="J8770" t="b">
        <v>1</v>
      </c>
      <c r="K8770" t="s">
        <v>41</v>
      </c>
      <c r="L8770" t="s">
        <v>60</v>
      </c>
      <c r="M8770">
        <v>96800</v>
      </c>
      <c r="N8770"/>
      <c r="O8770" t="s">
        <v>4174</v>
      </c>
      <c r="P8770" t="s">
        <v>18140</v>
      </c>
    </row>
    <row r="8771" spans="1:16" x14ac:dyDescent="0.35">
      <c r="A8771" t="s">
        <v>8</v>
      </c>
      <c r="B8771" t="s">
        <v>18141</v>
      </c>
      <c r="C8771" t="s">
        <v>828</v>
      </c>
      <c r="D8771" t="s">
        <v>4346</v>
      </c>
      <c r="E8771" t="s">
        <v>59</v>
      </c>
      <c r="F8771" t="b">
        <v>0</v>
      </c>
      <c r="G8771" t="s">
        <v>77</v>
      </c>
      <c r="H8771" s="1">
        <v>46118.877997685187</v>
      </c>
      <c r="I8771" t="b">
        <v>0</v>
      </c>
      <c r="J8771" t="b">
        <v>0</v>
      </c>
      <c r="K8771" t="s">
        <v>41</v>
      </c>
      <c r="L8771" t="s">
        <v>74</v>
      </c>
      <c r="M8771"/>
      <c r="N8771">
        <v>54</v>
      </c>
      <c r="O8771" t="s">
        <v>2224</v>
      </c>
      <c r="P8771" t="s">
        <v>2985</v>
      </c>
    </row>
    <row r="8772" spans="1:16" x14ac:dyDescent="0.35">
      <c r="A8772" t="s">
        <v>5</v>
      </c>
      <c r="B8772" t="s">
        <v>5</v>
      </c>
      <c r="C8772" t="s">
        <v>172</v>
      </c>
      <c r="D8772" t="s">
        <v>2360</v>
      </c>
      <c r="E8772" t="s">
        <v>59</v>
      </c>
      <c r="F8772" t="b">
        <v>0</v>
      </c>
      <c r="G8772" t="s">
        <v>68</v>
      </c>
      <c r="H8772" s="1">
        <v>46118.878032407411</v>
      </c>
      <c r="I8772" t="b">
        <v>0</v>
      </c>
      <c r="J8772" t="b">
        <v>1</v>
      </c>
      <c r="K8772" t="s">
        <v>41</v>
      </c>
      <c r="L8772" t="s">
        <v>60</v>
      </c>
      <c r="M8772">
        <v>130500</v>
      </c>
      <c r="N8772"/>
      <c r="O8772" t="s">
        <v>982</v>
      </c>
      <c r="P8772" t="s">
        <v>18142</v>
      </c>
    </row>
    <row r="8773" spans="1:16" x14ac:dyDescent="0.35">
      <c r="A8773" t="s">
        <v>2</v>
      </c>
      <c r="B8773" t="s">
        <v>18143</v>
      </c>
      <c r="C8773" t="s">
        <v>319</v>
      </c>
      <c r="D8773" t="s">
        <v>2360</v>
      </c>
      <c r="E8773" t="s">
        <v>59</v>
      </c>
      <c r="F8773" t="b">
        <v>0</v>
      </c>
      <c r="G8773" t="s">
        <v>65</v>
      </c>
      <c r="H8773" s="1">
        <v>46118.878067129634</v>
      </c>
      <c r="I8773" t="b">
        <v>0</v>
      </c>
      <c r="J8773" t="b">
        <v>1</v>
      </c>
      <c r="K8773" t="s">
        <v>41</v>
      </c>
      <c r="L8773" t="s">
        <v>60</v>
      </c>
      <c r="M8773">
        <v>199534</v>
      </c>
      <c r="N8773"/>
      <c r="O8773" t="s">
        <v>5642</v>
      </c>
      <c r="P8773" t="s">
        <v>18144</v>
      </c>
    </row>
    <row r="8774" spans="1:16" x14ac:dyDescent="0.35">
      <c r="A8774" t="s">
        <v>5</v>
      </c>
      <c r="B8774" t="s">
        <v>5</v>
      </c>
      <c r="C8774" t="s">
        <v>172</v>
      </c>
      <c r="D8774" t="s">
        <v>2360</v>
      </c>
      <c r="E8774" t="s">
        <v>59</v>
      </c>
      <c r="F8774" t="b">
        <v>0</v>
      </c>
      <c r="G8774" t="s">
        <v>68</v>
      </c>
      <c r="H8774" s="1">
        <v>46118.879143518519</v>
      </c>
      <c r="I8774" t="b">
        <v>0</v>
      </c>
      <c r="J8774" t="b">
        <v>1</v>
      </c>
      <c r="K8774" t="s">
        <v>41</v>
      </c>
      <c r="L8774" t="s">
        <v>60</v>
      </c>
      <c r="M8774">
        <v>130500</v>
      </c>
      <c r="N8774"/>
      <c r="O8774" t="s">
        <v>982</v>
      </c>
      <c r="P8774" t="s">
        <v>18142</v>
      </c>
    </row>
    <row r="8775" spans="1:16" x14ac:dyDescent="0.35">
      <c r="A8775" t="s">
        <v>5</v>
      </c>
      <c r="B8775" t="s">
        <v>15022</v>
      </c>
      <c r="C8775" t="s">
        <v>41</v>
      </c>
      <c r="D8775" t="s">
        <v>4526</v>
      </c>
      <c r="E8775" t="s">
        <v>59</v>
      </c>
      <c r="F8775" t="b">
        <v>0</v>
      </c>
      <c r="G8775" t="s">
        <v>77</v>
      </c>
      <c r="H8775" s="1">
        <v>46118.920937499999</v>
      </c>
      <c r="I8775" t="b">
        <v>0</v>
      </c>
      <c r="J8775" t="b">
        <v>1</v>
      </c>
      <c r="K8775" t="s">
        <v>41</v>
      </c>
      <c r="L8775" t="s">
        <v>60</v>
      </c>
      <c r="M8775">
        <v>192500</v>
      </c>
      <c r="N8775"/>
      <c r="O8775" t="s">
        <v>1551</v>
      </c>
      <c r="P8775" t="s">
        <v>5054</v>
      </c>
    </row>
    <row r="8776" spans="1:16" x14ac:dyDescent="0.35">
      <c r="A8776" t="s">
        <v>0</v>
      </c>
      <c r="B8776" t="s">
        <v>18145</v>
      </c>
      <c r="C8776" t="s">
        <v>520</v>
      </c>
      <c r="D8776" t="s">
        <v>4526</v>
      </c>
      <c r="E8776" t="s">
        <v>88</v>
      </c>
      <c r="F8776" t="b">
        <v>0</v>
      </c>
      <c r="G8776" t="s">
        <v>41</v>
      </c>
      <c r="H8776" s="1">
        <v>46118.962418981479</v>
      </c>
      <c r="I8776" t="b">
        <v>1</v>
      </c>
      <c r="J8776" t="b">
        <v>1</v>
      </c>
      <c r="K8776" t="s">
        <v>41</v>
      </c>
      <c r="L8776" t="s">
        <v>74</v>
      </c>
      <c r="M8776"/>
      <c r="N8776">
        <v>33</v>
      </c>
      <c r="O8776" t="s">
        <v>4487</v>
      </c>
      <c r="P8776" t="s">
        <v>18146</v>
      </c>
    </row>
    <row r="8777" spans="1:16" x14ac:dyDescent="0.35">
      <c r="A8777" t="s">
        <v>1</v>
      </c>
      <c r="B8777" t="s">
        <v>385</v>
      </c>
      <c r="C8777" t="s">
        <v>4534</v>
      </c>
      <c r="D8777" t="s">
        <v>8443</v>
      </c>
      <c r="E8777" t="s">
        <v>59</v>
      </c>
      <c r="F8777" t="b">
        <v>0</v>
      </c>
      <c r="G8777" t="s">
        <v>40</v>
      </c>
      <c r="H8777" s="1">
        <v>46118.963622685187</v>
      </c>
      <c r="I8777" t="b">
        <v>0</v>
      </c>
      <c r="J8777" t="b">
        <v>0</v>
      </c>
      <c r="K8777" t="s">
        <v>40</v>
      </c>
      <c r="L8777" t="s">
        <v>60</v>
      </c>
      <c r="M8777">
        <v>30000</v>
      </c>
      <c r="N8777"/>
      <c r="O8777" t="s">
        <v>18147</v>
      </c>
      <c r="P8777" t="s">
        <v>18148</v>
      </c>
    </row>
    <row r="8778" spans="1:16" x14ac:dyDescent="0.35">
      <c r="A8778" t="s">
        <v>0</v>
      </c>
      <c r="B8778" t="s">
        <v>18149</v>
      </c>
      <c r="C8778" t="s">
        <v>76</v>
      </c>
      <c r="D8778" t="s">
        <v>18150</v>
      </c>
      <c r="E8778" t="s">
        <v>88</v>
      </c>
      <c r="F8778" t="b">
        <v>1</v>
      </c>
      <c r="G8778" t="s">
        <v>4560</v>
      </c>
      <c r="H8778" s="1">
        <v>46119.00273148148</v>
      </c>
      <c r="I8778" t="b">
        <v>1</v>
      </c>
      <c r="J8778" t="b">
        <v>0</v>
      </c>
      <c r="K8778" t="s">
        <v>4560</v>
      </c>
      <c r="L8778" t="s">
        <v>74</v>
      </c>
      <c r="M8778"/>
      <c r="N8778">
        <v>26.5</v>
      </c>
      <c r="O8778" t="s">
        <v>1670</v>
      </c>
    </row>
    <row r="8779" spans="1:16" x14ac:dyDescent="0.35">
      <c r="A8779" t="s">
        <v>3</v>
      </c>
      <c r="B8779" t="s">
        <v>14592</v>
      </c>
      <c r="C8779" t="s">
        <v>76</v>
      </c>
      <c r="D8779" t="s">
        <v>584</v>
      </c>
      <c r="E8779" t="s">
        <v>72</v>
      </c>
      <c r="F8779" t="b">
        <v>1</v>
      </c>
      <c r="G8779" t="s">
        <v>33</v>
      </c>
      <c r="H8779" s="1">
        <v>46119.002800925933</v>
      </c>
      <c r="I8779" t="b">
        <v>0</v>
      </c>
      <c r="J8779" t="b">
        <v>0</v>
      </c>
      <c r="K8779" t="s">
        <v>33</v>
      </c>
      <c r="L8779" t="s">
        <v>74</v>
      </c>
      <c r="M8779"/>
      <c r="N8779">
        <v>25</v>
      </c>
      <c r="O8779" t="s">
        <v>4814</v>
      </c>
      <c r="P8779" t="s">
        <v>14593</v>
      </c>
    </row>
    <row r="8780" spans="1:16" x14ac:dyDescent="0.35">
      <c r="A8780" t="s">
        <v>8</v>
      </c>
      <c r="B8780" t="s">
        <v>16943</v>
      </c>
      <c r="C8780" t="s">
        <v>112</v>
      </c>
      <c r="D8780" t="s">
        <v>4526</v>
      </c>
      <c r="E8780" t="s">
        <v>59</v>
      </c>
      <c r="F8780" t="b">
        <v>0</v>
      </c>
      <c r="G8780" t="s">
        <v>65</v>
      </c>
      <c r="H8780" s="1">
        <v>46119.003055555557</v>
      </c>
      <c r="I8780" t="b">
        <v>0</v>
      </c>
      <c r="J8780" t="b">
        <v>0</v>
      </c>
      <c r="K8780" t="s">
        <v>41</v>
      </c>
      <c r="L8780" t="s">
        <v>60</v>
      </c>
      <c r="M8780">
        <v>225000</v>
      </c>
      <c r="N8780"/>
      <c r="O8780" t="s">
        <v>10690</v>
      </c>
      <c r="P8780" t="s">
        <v>16944</v>
      </c>
    </row>
    <row r="8781" spans="1:16" x14ac:dyDescent="0.35">
      <c r="A8781" t="s">
        <v>7</v>
      </c>
      <c r="B8781" t="s">
        <v>18151</v>
      </c>
      <c r="C8781" t="s">
        <v>76</v>
      </c>
      <c r="D8781" t="s">
        <v>18152</v>
      </c>
      <c r="E8781" t="s">
        <v>621</v>
      </c>
      <c r="F8781" t="b">
        <v>1</v>
      </c>
      <c r="G8781" t="s">
        <v>4666</v>
      </c>
      <c r="H8781" s="1">
        <v>46119.003888888888</v>
      </c>
      <c r="I8781" t="b">
        <v>1</v>
      </c>
      <c r="J8781" t="b">
        <v>0</v>
      </c>
      <c r="K8781" t="s">
        <v>4666</v>
      </c>
      <c r="L8781" t="s">
        <v>74</v>
      </c>
      <c r="M8781"/>
      <c r="N8781">
        <v>26.5</v>
      </c>
      <c r="O8781" t="s">
        <v>1126</v>
      </c>
    </row>
    <row r="8782" spans="1:16" x14ac:dyDescent="0.35">
      <c r="A8782" t="s">
        <v>1</v>
      </c>
      <c r="B8782" t="s">
        <v>277</v>
      </c>
      <c r="C8782" t="s">
        <v>3643</v>
      </c>
      <c r="D8782" t="s">
        <v>4673</v>
      </c>
      <c r="E8782" t="s">
        <v>59</v>
      </c>
      <c r="F8782" t="b">
        <v>0</v>
      </c>
      <c r="G8782" t="s">
        <v>73</v>
      </c>
      <c r="H8782" s="1">
        <v>46119.004247685189</v>
      </c>
      <c r="I8782" t="b">
        <v>0</v>
      </c>
      <c r="J8782" t="b">
        <v>0</v>
      </c>
      <c r="K8782" t="s">
        <v>41</v>
      </c>
      <c r="L8782" t="s">
        <v>60</v>
      </c>
      <c r="M8782">
        <v>135000</v>
      </c>
      <c r="N8782"/>
      <c r="O8782" t="s">
        <v>3644</v>
      </c>
      <c r="P8782" t="s">
        <v>14852</v>
      </c>
    </row>
    <row r="8783" spans="1:16" x14ac:dyDescent="0.35">
      <c r="A8783" t="s">
        <v>4</v>
      </c>
      <c r="B8783" t="s">
        <v>18153</v>
      </c>
      <c r="C8783" t="s">
        <v>102</v>
      </c>
      <c r="D8783" t="s">
        <v>2360</v>
      </c>
      <c r="E8783" t="s">
        <v>59</v>
      </c>
      <c r="F8783" t="b">
        <v>0</v>
      </c>
      <c r="G8783" t="s">
        <v>65</v>
      </c>
      <c r="H8783" s="1">
        <v>46119.004259259258</v>
      </c>
      <c r="I8783" t="b">
        <v>1</v>
      </c>
      <c r="J8783" t="b">
        <v>1</v>
      </c>
      <c r="K8783" t="s">
        <v>41</v>
      </c>
      <c r="L8783" t="s">
        <v>60</v>
      </c>
      <c r="M8783">
        <v>225500</v>
      </c>
      <c r="N8783"/>
      <c r="O8783" t="s">
        <v>1526</v>
      </c>
      <c r="P8783" t="s">
        <v>18154</v>
      </c>
    </row>
    <row r="8784" spans="1:16" x14ac:dyDescent="0.35">
      <c r="A8784" t="s">
        <v>5</v>
      </c>
      <c r="B8784" t="s">
        <v>18155</v>
      </c>
      <c r="C8784" t="s">
        <v>76</v>
      </c>
      <c r="D8784" t="s">
        <v>18156</v>
      </c>
      <c r="E8784" t="s">
        <v>59</v>
      </c>
      <c r="F8784" t="b">
        <v>1</v>
      </c>
      <c r="G8784" t="s">
        <v>31</v>
      </c>
      <c r="H8784" s="1">
        <v>46119.005057870367</v>
      </c>
      <c r="I8784" t="b">
        <v>1</v>
      </c>
      <c r="J8784" t="b">
        <v>0</v>
      </c>
      <c r="K8784" t="s">
        <v>31</v>
      </c>
      <c r="L8784" t="s">
        <v>74</v>
      </c>
      <c r="M8784"/>
      <c r="N8784">
        <v>17.5</v>
      </c>
      <c r="O8784" t="s">
        <v>18157</v>
      </c>
      <c r="P8784" t="s">
        <v>18158</v>
      </c>
    </row>
    <row r="8785" spans="1:16" x14ac:dyDescent="0.35">
      <c r="A8785" t="s">
        <v>4</v>
      </c>
      <c r="B8785" t="s">
        <v>18153</v>
      </c>
      <c r="C8785" t="s">
        <v>102</v>
      </c>
      <c r="D8785" t="s">
        <v>2360</v>
      </c>
      <c r="E8785" t="s">
        <v>59</v>
      </c>
      <c r="F8785" t="b">
        <v>0</v>
      </c>
      <c r="G8785" t="s">
        <v>41</v>
      </c>
      <c r="H8785" s="1">
        <v>46119.005428240736</v>
      </c>
      <c r="I8785" t="b">
        <v>1</v>
      </c>
      <c r="J8785" t="b">
        <v>1</v>
      </c>
      <c r="K8785" t="s">
        <v>41</v>
      </c>
      <c r="L8785" t="s">
        <v>60</v>
      </c>
      <c r="M8785">
        <v>225500</v>
      </c>
      <c r="N8785"/>
      <c r="O8785" t="s">
        <v>1526</v>
      </c>
      <c r="P8785" t="s">
        <v>18154</v>
      </c>
    </row>
    <row r="8786" spans="1:16" x14ac:dyDescent="0.35">
      <c r="A8786" t="s">
        <v>0</v>
      </c>
      <c r="B8786" t="s">
        <v>18159</v>
      </c>
      <c r="C8786" t="s">
        <v>1423</v>
      </c>
      <c r="D8786" t="s">
        <v>4346</v>
      </c>
      <c r="E8786" t="s">
        <v>59</v>
      </c>
      <c r="F8786" t="b">
        <v>0</v>
      </c>
      <c r="G8786" t="s">
        <v>89</v>
      </c>
      <c r="H8786" s="1">
        <v>46119.043553240743</v>
      </c>
      <c r="I8786" t="b">
        <v>0</v>
      </c>
      <c r="J8786" t="b">
        <v>0</v>
      </c>
      <c r="K8786" t="s">
        <v>41</v>
      </c>
      <c r="L8786" t="s">
        <v>60</v>
      </c>
      <c r="M8786">
        <v>87576.175000000003</v>
      </c>
      <c r="N8786"/>
      <c r="O8786" t="s">
        <v>18160</v>
      </c>
      <c r="P8786" t="s">
        <v>18161</v>
      </c>
    </row>
    <row r="8787" spans="1:16" x14ac:dyDescent="0.35">
      <c r="A8787" t="s">
        <v>1</v>
      </c>
      <c r="B8787" t="s">
        <v>385</v>
      </c>
      <c r="C8787" t="s">
        <v>147</v>
      </c>
      <c r="D8787" t="s">
        <v>4346</v>
      </c>
      <c r="E8787" t="s">
        <v>59</v>
      </c>
      <c r="F8787" t="b">
        <v>0</v>
      </c>
      <c r="G8787" t="s">
        <v>77</v>
      </c>
      <c r="H8787" s="1">
        <v>46119.129201388889</v>
      </c>
      <c r="I8787" t="b">
        <v>0</v>
      </c>
      <c r="J8787" t="b">
        <v>1</v>
      </c>
      <c r="K8787" t="s">
        <v>41</v>
      </c>
      <c r="L8787" t="s">
        <v>60</v>
      </c>
      <c r="M8787">
        <v>117500</v>
      </c>
      <c r="N8787"/>
      <c r="O8787" t="s">
        <v>480</v>
      </c>
      <c r="P8787" t="s">
        <v>16251</v>
      </c>
    </row>
    <row r="8788" spans="1:16" x14ac:dyDescent="0.35">
      <c r="A8788" t="s">
        <v>1</v>
      </c>
      <c r="B8788" t="s">
        <v>385</v>
      </c>
      <c r="C8788" t="s">
        <v>147</v>
      </c>
      <c r="D8788" t="s">
        <v>4346</v>
      </c>
      <c r="E8788" t="s">
        <v>59</v>
      </c>
      <c r="F8788" t="b">
        <v>0</v>
      </c>
      <c r="G8788" t="s">
        <v>73</v>
      </c>
      <c r="H8788" s="1">
        <v>46119.129212962973</v>
      </c>
      <c r="I8788" t="b">
        <v>0</v>
      </c>
      <c r="J8788" t="b">
        <v>1</v>
      </c>
      <c r="K8788" t="s">
        <v>41</v>
      </c>
      <c r="L8788" t="s">
        <v>60</v>
      </c>
      <c r="M8788">
        <v>117500</v>
      </c>
      <c r="N8788"/>
      <c r="O8788" t="s">
        <v>480</v>
      </c>
      <c r="P8788" t="s">
        <v>16251</v>
      </c>
    </row>
    <row r="8789" spans="1:16" x14ac:dyDescent="0.35">
      <c r="A8789" t="s">
        <v>7</v>
      </c>
      <c r="B8789" t="s">
        <v>18162</v>
      </c>
      <c r="C8789" t="s">
        <v>107</v>
      </c>
      <c r="D8789" t="s">
        <v>2360</v>
      </c>
      <c r="E8789" t="s">
        <v>59</v>
      </c>
      <c r="F8789" t="b">
        <v>0</v>
      </c>
      <c r="G8789" t="s">
        <v>77</v>
      </c>
      <c r="H8789" s="1">
        <v>46119.251307870371</v>
      </c>
      <c r="I8789" t="b">
        <v>0</v>
      </c>
      <c r="J8789" t="b">
        <v>1</v>
      </c>
      <c r="K8789" t="s">
        <v>41</v>
      </c>
      <c r="L8789" t="s">
        <v>60</v>
      </c>
      <c r="M8789">
        <v>280000</v>
      </c>
      <c r="N8789"/>
      <c r="O8789" t="s">
        <v>17001</v>
      </c>
      <c r="P8789" t="s">
        <v>171</v>
      </c>
    </row>
    <row r="8790" spans="1:16" x14ac:dyDescent="0.35">
      <c r="A8790" t="s">
        <v>7</v>
      </c>
      <c r="B8790" t="s">
        <v>18162</v>
      </c>
      <c r="C8790" t="s">
        <v>32</v>
      </c>
      <c r="D8790" t="s">
        <v>2360</v>
      </c>
      <c r="E8790" t="s">
        <v>59</v>
      </c>
      <c r="F8790" t="b">
        <v>0</v>
      </c>
      <c r="G8790" t="s">
        <v>32</v>
      </c>
      <c r="H8790" s="1">
        <v>46119.254652777781</v>
      </c>
      <c r="I8790" t="b">
        <v>0</v>
      </c>
      <c r="J8790" t="b">
        <v>0</v>
      </c>
      <c r="K8790" t="s">
        <v>32</v>
      </c>
      <c r="L8790" t="s">
        <v>60</v>
      </c>
      <c r="M8790">
        <v>280000</v>
      </c>
      <c r="N8790"/>
      <c r="O8790" t="s">
        <v>17001</v>
      </c>
      <c r="P8790" t="s">
        <v>171</v>
      </c>
    </row>
    <row r="8791" spans="1:16" x14ac:dyDescent="0.35">
      <c r="A8791" t="s">
        <v>0</v>
      </c>
      <c r="B8791" t="s">
        <v>18163</v>
      </c>
      <c r="C8791" t="s">
        <v>697</v>
      </c>
      <c r="D8791" t="s">
        <v>17068</v>
      </c>
      <c r="E8791" t="s">
        <v>59</v>
      </c>
      <c r="F8791" t="b">
        <v>0</v>
      </c>
      <c r="G8791" t="s">
        <v>41</v>
      </c>
      <c r="H8791" s="1">
        <v>46119.294085648151</v>
      </c>
      <c r="I8791" t="b">
        <v>1</v>
      </c>
      <c r="J8791" t="b">
        <v>1</v>
      </c>
      <c r="K8791" t="s">
        <v>41</v>
      </c>
      <c r="L8791" t="s">
        <v>60</v>
      </c>
      <c r="M8791">
        <v>58000</v>
      </c>
      <c r="N8791"/>
      <c r="O8791" t="s">
        <v>18164</v>
      </c>
    </row>
    <row r="8792" spans="1:16" x14ac:dyDescent="0.35">
      <c r="A8792" t="s">
        <v>6</v>
      </c>
      <c r="B8792" t="s">
        <v>7650</v>
      </c>
      <c r="C8792" t="s">
        <v>326</v>
      </c>
      <c r="D8792" t="s">
        <v>4346</v>
      </c>
      <c r="E8792" t="s">
        <v>59</v>
      </c>
      <c r="F8792" t="b">
        <v>0</v>
      </c>
      <c r="G8792" t="s">
        <v>77</v>
      </c>
      <c r="H8792" s="1">
        <v>46119.335810185177</v>
      </c>
      <c r="I8792" t="b">
        <v>0</v>
      </c>
      <c r="J8792" t="b">
        <v>1</v>
      </c>
      <c r="K8792" t="s">
        <v>41</v>
      </c>
      <c r="L8792" t="s">
        <v>60</v>
      </c>
      <c r="M8792">
        <v>187000</v>
      </c>
      <c r="N8792"/>
      <c r="O8792" t="s">
        <v>1183</v>
      </c>
      <c r="P8792" t="s">
        <v>7651</v>
      </c>
    </row>
    <row r="8793" spans="1:16" x14ac:dyDescent="0.35">
      <c r="A8793" t="s">
        <v>1</v>
      </c>
      <c r="B8793" t="s">
        <v>18165</v>
      </c>
      <c r="C8793" t="s">
        <v>4530</v>
      </c>
      <c r="D8793" t="s">
        <v>4526</v>
      </c>
      <c r="E8793" t="s">
        <v>59</v>
      </c>
      <c r="F8793" t="b">
        <v>0</v>
      </c>
      <c r="G8793" t="s">
        <v>40</v>
      </c>
      <c r="H8793" s="1">
        <v>46119.336851851847</v>
      </c>
      <c r="I8793" t="b">
        <v>0</v>
      </c>
      <c r="J8793" t="b">
        <v>0</v>
      </c>
      <c r="K8793" t="s">
        <v>40</v>
      </c>
      <c r="L8793" t="s">
        <v>60</v>
      </c>
      <c r="M8793">
        <v>40000</v>
      </c>
      <c r="N8793"/>
      <c r="O8793" t="s">
        <v>101</v>
      </c>
      <c r="P8793" t="s">
        <v>18166</v>
      </c>
    </row>
    <row r="8794" spans="1:16" x14ac:dyDescent="0.35">
      <c r="A8794" t="s">
        <v>1</v>
      </c>
      <c r="B8794" t="s">
        <v>18167</v>
      </c>
      <c r="C8794" t="s">
        <v>1554</v>
      </c>
      <c r="D8794" t="s">
        <v>4346</v>
      </c>
      <c r="E8794" t="s">
        <v>59</v>
      </c>
      <c r="F8794" t="b">
        <v>0</v>
      </c>
      <c r="G8794" t="s">
        <v>77</v>
      </c>
      <c r="H8794" s="1">
        <v>46119.337013888893</v>
      </c>
      <c r="I8794" t="b">
        <v>1</v>
      </c>
      <c r="J8794" t="b">
        <v>1</v>
      </c>
      <c r="K8794" t="s">
        <v>41</v>
      </c>
      <c r="L8794" t="s">
        <v>60</v>
      </c>
      <c r="M8794">
        <v>155500</v>
      </c>
      <c r="N8794"/>
      <c r="O8794" t="s">
        <v>1183</v>
      </c>
      <c r="P8794" t="s">
        <v>18168</v>
      </c>
    </row>
    <row r="8795" spans="1:16" x14ac:dyDescent="0.35">
      <c r="A8795" t="s">
        <v>1</v>
      </c>
      <c r="B8795" t="s">
        <v>18169</v>
      </c>
      <c r="C8795" t="s">
        <v>181</v>
      </c>
      <c r="D8795" t="s">
        <v>5493</v>
      </c>
      <c r="E8795" t="s">
        <v>59</v>
      </c>
      <c r="F8795" t="b">
        <v>0</v>
      </c>
      <c r="G8795" t="s">
        <v>65</v>
      </c>
      <c r="H8795" s="1">
        <v>46119.337152777778</v>
      </c>
      <c r="I8795" t="b">
        <v>0</v>
      </c>
      <c r="J8795" t="b">
        <v>0</v>
      </c>
      <c r="K8795" t="s">
        <v>41</v>
      </c>
      <c r="L8795" t="s">
        <v>60</v>
      </c>
      <c r="M8795">
        <v>107500</v>
      </c>
      <c r="N8795"/>
      <c r="O8795" t="s">
        <v>950</v>
      </c>
      <c r="P8795" t="s">
        <v>85</v>
      </c>
    </row>
    <row r="8796" spans="1:16" x14ac:dyDescent="0.35">
      <c r="A8796" t="s">
        <v>5</v>
      </c>
      <c r="B8796" t="s">
        <v>18170</v>
      </c>
      <c r="C8796" t="s">
        <v>33</v>
      </c>
      <c r="D8796" t="s">
        <v>16554</v>
      </c>
      <c r="E8796" t="s">
        <v>59</v>
      </c>
      <c r="F8796" t="b">
        <v>0</v>
      </c>
      <c r="G8796" t="s">
        <v>33</v>
      </c>
      <c r="H8796" s="1">
        <v>46119.338067129633</v>
      </c>
      <c r="I8796" t="b">
        <v>0</v>
      </c>
      <c r="J8796" t="b">
        <v>0</v>
      </c>
      <c r="K8796" t="s">
        <v>33</v>
      </c>
      <c r="L8796" t="s">
        <v>60</v>
      </c>
      <c r="M8796">
        <v>100</v>
      </c>
      <c r="N8796"/>
      <c r="O8796" t="s">
        <v>18171</v>
      </c>
      <c r="P8796" t="s">
        <v>12909</v>
      </c>
    </row>
    <row r="8797" spans="1:16" x14ac:dyDescent="0.35">
      <c r="A8797" t="s">
        <v>1</v>
      </c>
      <c r="B8797" t="s">
        <v>18172</v>
      </c>
      <c r="C8797" t="s">
        <v>33</v>
      </c>
      <c r="D8797" t="s">
        <v>16554</v>
      </c>
      <c r="E8797" t="s">
        <v>59</v>
      </c>
      <c r="F8797" t="b">
        <v>0</v>
      </c>
      <c r="G8797" t="s">
        <v>33</v>
      </c>
      <c r="H8797" s="1">
        <v>46119.338090277779</v>
      </c>
      <c r="I8797" t="b">
        <v>0</v>
      </c>
      <c r="J8797" t="b">
        <v>0</v>
      </c>
      <c r="K8797" t="s">
        <v>33</v>
      </c>
      <c r="L8797" t="s">
        <v>60</v>
      </c>
      <c r="M8797">
        <v>125</v>
      </c>
      <c r="N8797"/>
      <c r="O8797" t="s">
        <v>18173</v>
      </c>
    </row>
    <row r="8798" spans="1:16" x14ac:dyDescent="0.35">
      <c r="A8798" t="s">
        <v>1</v>
      </c>
      <c r="B8798" t="s">
        <v>18165</v>
      </c>
      <c r="C8798" t="s">
        <v>4530</v>
      </c>
      <c r="D8798" t="s">
        <v>4526</v>
      </c>
      <c r="E8798" t="s">
        <v>59</v>
      </c>
      <c r="F8798" t="b">
        <v>0</v>
      </c>
      <c r="G8798" t="s">
        <v>40</v>
      </c>
      <c r="H8798" s="1">
        <v>46119.338217592587</v>
      </c>
      <c r="I8798" t="b">
        <v>0</v>
      </c>
      <c r="J8798" t="b">
        <v>0</v>
      </c>
      <c r="K8798" t="s">
        <v>40</v>
      </c>
      <c r="L8798" t="s">
        <v>60</v>
      </c>
      <c r="M8798">
        <v>40000</v>
      </c>
      <c r="N8798"/>
      <c r="O8798" t="s">
        <v>101</v>
      </c>
      <c r="P8798" t="s">
        <v>18166</v>
      </c>
    </row>
    <row r="8799" spans="1:16" x14ac:dyDescent="0.35">
      <c r="A8799" t="s">
        <v>1</v>
      </c>
      <c r="B8799" t="s">
        <v>18167</v>
      </c>
      <c r="C8799" t="s">
        <v>1554</v>
      </c>
      <c r="D8799" t="s">
        <v>4346</v>
      </c>
      <c r="E8799" t="s">
        <v>59</v>
      </c>
      <c r="F8799" t="b">
        <v>0</v>
      </c>
      <c r="G8799" t="s">
        <v>41</v>
      </c>
      <c r="H8799" s="1">
        <v>46119.338368055563</v>
      </c>
      <c r="I8799" t="b">
        <v>1</v>
      </c>
      <c r="J8799" t="b">
        <v>1</v>
      </c>
      <c r="K8799" t="s">
        <v>41</v>
      </c>
      <c r="L8799" t="s">
        <v>60</v>
      </c>
      <c r="M8799">
        <v>155500</v>
      </c>
      <c r="N8799"/>
      <c r="O8799" t="s">
        <v>1183</v>
      </c>
      <c r="P8799" t="s">
        <v>18168</v>
      </c>
    </row>
    <row r="8800" spans="1:16" x14ac:dyDescent="0.35">
      <c r="A8800" t="s">
        <v>0</v>
      </c>
      <c r="B8800" t="s">
        <v>18174</v>
      </c>
      <c r="C8800" t="s">
        <v>3652</v>
      </c>
      <c r="D8800" t="s">
        <v>2360</v>
      </c>
      <c r="E8800" t="s">
        <v>59</v>
      </c>
      <c r="F8800" t="b">
        <v>0</v>
      </c>
      <c r="G8800" t="s">
        <v>77</v>
      </c>
      <c r="H8800" s="1">
        <v>46119.376284722217</v>
      </c>
      <c r="I8800" t="b">
        <v>0</v>
      </c>
      <c r="J8800" t="b">
        <v>0</v>
      </c>
      <c r="K8800" t="s">
        <v>41</v>
      </c>
      <c r="L8800" t="s">
        <v>74</v>
      </c>
      <c r="M8800"/>
      <c r="N8800">
        <v>38</v>
      </c>
      <c r="O8800" t="s">
        <v>18175</v>
      </c>
      <c r="P8800" t="s">
        <v>18176</v>
      </c>
    </row>
    <row r="8801" spans="1:16" x14ac:dyDescent="0.35">
      <c r="A8801" t="s">
        <v>2</v>
      </c>
      <c r="B8801" t="s">
        <v>18177</v>
      </c>
      <c r="C8801" t="s">
        <v>76</v>
      </c>
      <c r="D8801" t="s">
        <v>4526</v>
      </c>
      <c r="E8801" t="s">
        <v>88</v>
      </c>
      <c r="F8801" t="b">
        <v>1</v>
      </c>
      <c r="G8801" t="s">
        <v>40</v>
      </c>
      <c r="H8801" s="1">
        <v>46119.378518518519</v>
      </c>
      <c r="I8801" t="b">
        <v>1</v>
      </c>
      <c r="J8801" t="b">
        <v>0</v>
      </c>
      <c r="K8801" t="s">
        <v>40</v>
      </c>
      <c r="L8801" t="s">
        <v>74</v>
      </c>
      <c r="M8801"/>
      <c r="N8801">
        <v>66.5</v>
      </c>
      <c r="O8801" t="s">
        <v>6925</v>
      </c>
    </row>
    <row r="8802" spans="1:16" x14ac:dyDescent="0.35">
      <c r="A8802" t="s">
        <v>6</v>
      </c>
      <c r="B8802" t="s">
        <v>4072</v>
      </c>
      <c r="C8802" t="s">
        <v>616</v>
      </c>
      <c r="D8802" t="s">
        <v>2360</v>
      </c>
      <c r="E8802" t="s">
        <v>59</v>
      </c>
      <c r="F8802" t="b">
        <v>0</v>
      </c>
      <c r="G8802" t="s">
        <v>73</v>
      </c>
      <c r="H8802" s="1">
        <v>46119.418009259258</v>
      </c>
      <c r="I8802" t="b">
        <v>0</v>
      </c>
      <c r="J8802" t="b">
        <v>1</v>
      </c>
      <c r="K8802" t="s">
        <v>41</v>
      </c>
      <c r="L8802" t="s">
        <v>60</v>
      </c>
      <c r="M8802">
        <v>158696.5</v>
      </c>
      <c r="N8802"/>
      <c r="O8802" t="s">
        <v>5244</v>
      </c>
      <c r="P8802" t="s">
        <v>875</v>
      </c>
    </row>
    <row r="8803" spans="1:16" x14ac:dyDescent="0.35">
      <c r="A8803" t="s">
        <v>7</v>
      </c>
      <c r="B8803" t="s">
        <v>10339</v>
      </c>
      <c r="C8803" t="s">
        <v>12360</v>
      </c>
      <c r="D8803" t="s">
        <v>2360</v>
      </c>
      <c r="E8803" t="s">
        <v>59</v>
      </c>
      <c r="F8803" t="b">
        <v>0</v>
      </c>
      <c r="G8803" t="s">
        <v>65</v>
      </c>
      <c r="H8803" s="1">
        <v>46119.418020833327</v>
      </c>
      <c r="I8803" t="b">
        <v>0</v>
      </c>
      <c r="J8803" t="b">
        <v>1</v>
      </c>
      <c r="K8803" t="s">
        <v>41</v>
      </c>
      <c r="L8803" t="s">
        <v>60</v>
      </c>
      <c r="M8803">
        <v>141000</v>
      </c>
      <c r="N8803"/>
      <c r="O8803" t="s">
        <v>424</v>
      </c>
      <c r="P8803" t="s">
        <v>10341</v>
      </c>
    </row>
    <row r="8804" spans="1:16" x14ac:dyDescent="0.35">
      <c r="A8804" t="s">
        <v>0</v>
      </c>
      <c r="B8804" t="s">
        <v>16622</v>
      </c>
      <c r="C8804" t="s">
        <v>913</v>
      </c>
      <c r="D8804" t="s">
        <v>4526</v>
      </c>
      <c r="E8804" t="s">
        <v>59</v>
      </c>
      <c r="F8804" t="b">
        <v>0</v>
      </c>
      <c r="G8804" t="s">
        <v>20</v>
      </c>
      <c r="H8804" s="1">
        <v>46119.418483796297</v>
      </c>
      <c r="I8804" t="b">
        <v>1</v>
      </c>
      <c r="J8804" t="b">
        <v>0</v>
      </c>
      <c r="K8804" t="s">
        <v>20</v>
      </c>
      <c r="L8804" t="s">
        <v>60</v>
      </c>
      <c r="M8804">
        <v>50000</v>
      </c>
      <c r="N8804"/>
      <c r="O8804" t="s">
        <v>8149</v>
      </c>
      <c r="P8804" t="s">
        <v>4441</v>
      </c>
    </row>
    <row r="8805" spans="1:16" x14ac:dyDescent="0.35">
      <c r="A8805" t="s">
        <v>2</v>
      </c>
      <c r="B8805" t="s">
        <v>766</v>
      </c>
      <c r="C8805" t="s">
        <v>304</v>
      </c>
      <c r="D8805" t="s">
        <v>2360</v>
      </c>
      <c r="E8805" t="s">
        <v>59</v>
      </c>
      <c r="F8805" t="b">
        <v>0</v>
      </c>
      <c r="G8805" t="s">
        <v>77</v>
      </c>
      <c r="H8805" s="1">
        <v>46119.41914351852</v>
      </c>
      <c r="I8805" t="b">
        <v>0</v>
      </c>
      <c r="J8805" t="b">
        <v>1</v>
      </c>
      <c r="K8805" t="s">
        <v>41</v>
      </c>
      <c r="L8805" t="s">
        <v>60</v>
      </c>
      <c r="M8805">
        <v>253500</v>
      </c>
      <c r="N8805"/>
      <c r="O8805" t="s">
        <v>424</v>
      </c>
      <c r="P8805" t="s">
        <v>4581</v>
      </c>
    </row>
    <row r="8806" spans="1:16" x14ac:dyDescent="0.35">
      <c r="A8806" t="s">
        <v>6</v>
      </c>
      <c r="B8806" t="s">
        <v>18178</v>
      </c>
      <c r="C8806" t="s">
        <v>17936</v>
      </c>
      <c r="D8806" t="s">
        <v>4550</v>
      </c>
      <c r="E8806" t="s">
        <v>59</v>
      </c>
      <c r="F8806" t="b">
        <v>0</v>
      </c>
      <c r="G8806" t="s">
        <v>41</v>
      </c>
      <c r="H8806" s="1">
        <v>46119.42019675926</v>
      </c>
      <c r="I8806" t="b">
        <v>0</v>
      </c>
      <c r="J8806" t="b">
        <v>1</v>
      </c>
      <c r="K8806" t="s">
        <v>41</v>
      </c>
      <c r="L8806" t="s">
        <v>60</v>
      </c>
      <c r="M8806">
        <v>134500</v>
      </c>
      <c r="N8806"/>
      <c r="O8806" t="s">
        <v>3445</v>
      </c>
      <c r="P8806" t="s">
        <v>18179</v>
      </c>
    </row>
    <row r="8807" spans="1:16" x14ac:dyDescent="0.35">
      <c r="A8807" t="s">
        <v>1</v>
      </c>
      <c r="B8807" t="s">
        <v>1003</v>
      </c>
      <c r="C8807" t="s">
        <v>18180</v>
      </c>
      <c r="D8807" t="s">
        <v>2360</v>
      </c>
      <c r="E8807" t="s">
        <v>59</v>
      </c>
      <c r="F8807" t="b">
        <v>0</v>
      </c>
      <c r="G8807" t="s">
        <v>68</v>
      </c>
      <c r="H8807" s="1">
        <v>46119.42046296296</v>
      </c>
      <c r="I8807" t="b">
        <v>0</v>
      </c>
      <c r="J8807" t="b">
        <v>1</v>
      </c>
      <c r="K8807" t="s">
        <v>41</v>
      </c>
      <c r="L8807" t="s">
        <v>60</v>
      </c>
      <c r="M8807">
        <v>135000</v>
      </c>
      <c r="N8807"/>
      <c r="O8807" t="s">
        <v>424</v>
      </c>
      <c r="P8807" t="s">
        <v>16221</v>
      </c>
    </row>
    <row r="8808" spans="1:16" x14ac:dyDescent="0.35">
      <c r="A8808" t="s">
        <v>2</v>
      </c>
      <c r="B8808" t="s">
        <v>3567</v>
      </c>
      <c r="C8808" t="s">
        <v>11814</v>
      </c>
      <c r="D8808" t="s">
        <v>4526</v>
      </c>
      <c r="E8808" t="s">
        <v>88</v>
      </c>
      <c r="F8808" t="b">
        <v>0</v>
      </c>
      <c r="G8808" t="s">
        <v>40</v>
      </c>
      <c r="H8808" s="1">
        <v>46119.421597222223</v>
      </c>
      <c r="I8808" t="b">
        <v>1</v>
      </c>
      <c r="J8808" t="b">
        <v>0</v>
      </c>
      <c r="K8808" t="s">
        <v>40</v>
      </c>
      <c r="L8808" t="s">
        <v>74</v>
      </c>
      <c r="M8808"/>
      <c r="N8808">
        <v>60</v>
      </c>
      <c r="O8808" t="s">
        <v>6925</v>
      </c>
    </row>
    <row r="8809" spans="1:16" x14ac:dyDescent="0.35">
      <c r="A8809" t="s">
        <v>1</v>
      </c>
      <c r="B8809" t="s">
        <v>1003</v>
      </c>
      <c r="C8809" t="s">
        <v>4952</v>
      </c>
      <c r="D8809" t="s">
        <v>2360</v>
      </c>
      <c r="E8809" t="s">
        <v>59</v>
      </c>
      <c r="F8809" t="b">
        <v>0</v>
      </c>
      <c r="G8809" t="s">
        <v>41</v>
      </c>
      <c r="H8809" s="1">
        <v>46119.421712962961</v>
      </c>
      <c r="I8809" t="b">
        <v>0</v>
      </c>
      <c r="J8809" t="b">
        <v>1</v>
      </c>
      <c r="K8809" t="s">
        <v>41</v>
      </c>
      <c r="L8809" t="s">
        <v>60</v>
      </c>
      <c r="M8809">
        <v>135000</v>
      </c>
      <c r="N8809"/>
      <c r="O8809" t="s">
        <v>424</v>
      </c>
      <c r="P8809" t="s">
        <v>18181</v>
      </c>
    </row>
    <row r="8810" spans="1:16" x14ac:dyDescent="0.35">
      <c r="A8810" t="s">
        <v>0</v>
      </c>
      <c r="B8810" t="s">
        <v>2390</v>
      </c>
      <c r="C8810" t="s">
        <v>6862</v>
      </c>
      <c r="D8810" t="s">
        <v>4346</v>
      </c>
      <c r="E8810" t="s">
        <v>59</v>
      </c>
      <c r="F8810" t="b">
        <v>0</v>
      </c>
      <c r="G8810" t="s">
        <v>40</v>
      </c>
      <c r="H8810" s="1">
        <v>46119.460729166669</v>
      </c>
      <c r="I8810" t="b">
        <v>1</v>
      </c>
      <c r="J8810" t="b">
        <v>0</v>
      </c>
      <c r="K8810" t="s">
        <v>40</v>
      </c>
      <c r="L8810" t="s">
        <v>60</v>
      </c>
      <c r="M8810">
        <v>31925</v>
      </c>
      <c r="N8810"/>
      <c r="O8810" t="s">
        <v>18182</v>
      </c>
      <c r="P8810" t="s">
        <v>18183</v>
      </c>
    </row>
    <row r="8811" spans="1:16" x14ac:dyDescent="0.35">
      <c r="A8811" t="s">
        <v>2</v>
      </c>
      <c r="B8811" t="s">
        <v>18184</v>
      </c>
      <c r="C8811" t="s">
        <v>165</v>
      </c>
      <c r="D8811" t="s">
        <v>4756</v>
      </c>
      <c r="E8811" t="s">
        <v>59</v>
      </c>
      <c r="F8811" t="b">
        <v>0</v>
      </c>
      <c r="G8811" t="s">
        <v>73</v>
      </c>
      <c r="H8811" s="1">
        <v>46119.460868055547</v>
      </c>
      <c r="I8811" t="b">
        <v>0</v>
      </c>
      <c r="J8811" t="b">
        <v>0</v>
      </c>
      <c r="K8811" t="s">
        <v>41</v>
      </c>
      <c r="L8811" t="s">
        <v>60</v>
      </c>
      <c r="M8811">
        <v>135000</v>
      </c>
      <c r="N8811"/>
      <c r="O8811" t="s">
        <v>12113</v>
      </c>
    </row>
    <row r="8812" spans="1:16" x14ac:dyDescent="0.35">
      <c r="A8812" t="s">
        <v>3</v>
      </c>
      <c r="B8812" t="s">
        <v>18185</v>
      </c>
      <c r="C8812" t="s">
        <v>162</v>
      </c>
      <c r="D8812" t="s">
        <v>5493</v>
      </c>
      <c r="E8812" t="s">
        <v>59</v>
      </c>
      <c r="F8812" t="b">
        <v>0</v>
      </c>
      <c r="G8812" t="s">
        <v>73</v>
      </c>
      <c r="H8812" s="1">
        <v>46119.501284722217</v>
      </c>
      <c r="I8812" t="b">
        <v>0</v>
      </c>
      <c r="J8812" t="b">
        <v>1</v>
      </c>
      <c r="K8812" t="s">
        <v>41</v>
      </c>
      <c r="L8812" t="s">
        <v>60</v>
      </c>
      <c r="M8812">
        <v>131040</v>
      </c>
      <c r="N8812"/>
      <c r="O8812" t="s">
        <v>17584</v>
      </c>
    </row>
    <row r="8813" spans="1:16" x14ac:dyDescent="0.35">
      <c r="A8813" t="s">
        <v>3</v>
      </c>
      <c r="B8813" t="s">
        <v>18186</v>
      </c>
      <c r="D8813" t="s">
        <v>4346</v>
      </c>
      <c r="E8813" t="s">
        <v>59</v>
      </c>
      <c r="F8813" t="b">
        <v>0</v>
      </c>
      <c r="G8813" t="s">
        <v>37</v>
      </c>
      <c r="H8813" s="1">
        <v>46119.502349537041</v>
      </c>
      <c r="I8813" t="b">
        <v>0</v>
      </c>
      <c r="J8813" t="b">
        <v>0</v>
      </c>
      <c r="K8813" t="s">
        <v>37</v>
      </c>
      <c r="L8813" t="s">
        <v>60</v>
      </c>
      <c r="M8813">
        <v>135000</v>
      </c>
      <c r="N8813"/>
      <c r="O8813" t="s">
        <v>2002</v>
      </c>
      <c r="P8813" t="s">
        <v>18187</v>
      </c>
    </row>
    <row r="8814" spans="1:16" x14ac:dyDescent="0.35">
      <c r="A8814" t="s">
        <v>0</v>
      </c>
      <c r="B8814" t="s">
        <v>6215</v>
      </c>
      <c r="C8814" t="s">
        <v>5239</v>
      </c>
      <c r="D8814" t="s">
        <v>7459</v>
      </c>
      <c r="E8814" t="s">
        <v>59</v>
      </c>
      <c r="F8814" t="b">
        <v>0</v>
      </c>
      <c r="G8814" t="s">
        <v>40</v>
      </c>
      <c r="H8814" s="1">
        <v>46119.502442129633</v>
      </c>
      <c r="I8814" t="b">
        <v>0</v>
      </c>
      <c r="J8814" t="b">
        <v>0</v>
      </c>
      <c r="K8814" t="s">
        <v>40</v>
      </c>
      <c r="L8814" t="s">
        <v>60</v>
      </c>
      <c r="M8814">
        <v>52500</v>
      </c>
      <c r="N8814"/>
      <c r="O8814" t="s">
        <v>7459</v>
      </c>
      <c r="P8814" t="s">
        <v>18188</v>
      </c>
    </row>
    <row r="8815" spans="1:16" x14ac:dyDescent="0.35">
      <c r="A8815" t="s">
        <v>2</v>
      </c>
      <c r="B8815" t="s">
        <v>123</v>
      </c>
      <c r="C8815" t="s">
        <v>971</v>
      </c>
      <c r="D8815" t="s">
        <v>4526</v>
      </c>
      <c r="E8815" t="s">
        <v>59</v>
      </c>
      <c r="F8815" t="b">
        <v>0</v>
      </c>
      <c r="G8815" t="s">
        <v>68</v>
      </c>
      <c r="H8815" s="1">
        <v>46119.502488425933</v>
      </c>
      <c r="I8815" t="b">
        <v>0</v>
      </c>
      <c r="J8815" t="b">
        <v>1</v>
      </c>
      <c r="K8815" t="s">
        <v>41</v>
      </c>
      <c r="L8815" t="s">
        <v>74</v>
      </c>
      <c r="M8815"/>
      <c r="N8815">
        <v>32.5</v>
      </c>
      <c r="O8815" t="s">
        <v>222</v>
      </c>
      <c r="P8815" t="s">
        <v>18189</v>
      </c>
    </row>
    <row r="8816" spans="1:16" x14ac:dyDescent="0.35">
      <c r="A8816" t="s">
        <v>1</v>
      </c>
      <c r="B8816" t="s">
        <v>7610</v>
      </c>
      <c r="C8816" t="s">
        <v>18190</v>
      </c>
      <c r="D8816" t="s">
        <v>4346</v>
      </c>
      <c r="E8816" t="s">
        <v>59</v>
      </c>
      <c r="F8816" t="b">
        <v>0</v>
      </c>
      <c r="G8816" t="s">
        <v>40</v>
      </c>
      <c r="H8816" s="1">
        <v>46119.504907407398</v>
      </c>
      <c r="I8816" t="b">
        <v>0</v>
      </c>
      <c r="J8816" t="b">
        <v>0</v>
      </c>
      <c r="K8816" t="s">
        <v>40</v>
      </c>
      <c r="L8816" t="s">
        <v>60</v>
      </c>
      <c r="M8816">
        <v>30000</v>
      </c>
      <c r="N8816"/>
      <c r="O8816" t="s">
        <v>18191</v>
      </c>
    </row>
    <row r="8817" spans="1:16" x14ac:dyDescent="0.35">
      <c r="A8817" t="s">
        <v>0</v>
      </c>
      <c r="B8817" t="s">
        <v>18192</v>
      </c>
      <c r="C8817" t="s">
        <v>13</v>
      </c>
      <c r="D8817" t="s">
        <v>4526</v>
      </c>
      <c r="E8817" t="s">
        <v>621</v>
      </c>
      <c r="F8817" t="b">
        <v>0</v>
      </c>
      <c r="G8817" t="s">
        <v>13</v>
      </c>
      <c r="H8817" s="1">
        <v>46119.543229166673</v>
      </c>
      <c r="I8817" t="b">
        <v>0</v>
      </c>
      <c r="J8817" t="b">
        <v>0</v>
      </c>
      <c r="K8817" t="s">
        <v>13</v>
      </c>
      <c r="L8817" t="s">
        <v>74</v>
      </c>
      <c r="M8817"/>
      <c r="N8817">
        <v>34.564999999999998</v>
      </c>
      <c r="O8817" t="s">
        <v>18193</v>
      </c>
    </row>
    <row r="8818" spans="1:16" x14ac:dyDescent="0.35">
      <c r="A8818" t="s">
        <v>3</v>
      </c>
      <c r="B8818" t="s">
        <v>18194</v>
      </c>
      <c r="C8818" t="s">
        <v>520</v>
      </c>
      <c r="D8818" t="s">
        <v>16554</v>
      </c>
      <c r="E8818" t="s">
        <v>59</v>
      </c>
      <c r="F8818" t="b">
        <v>0</v>
      </c>
      <c r="G8818" t="s">
        <v>41</v>
      </c>
      <c r="H8818" s="1">
        <v>46119.585798611108</v>
      </c>
      <c r="I8818" t="b">
        <v>0</v>
      </c>
      <c r="J8818" t="b">
        <v>1</v>
      </c>
      <c r="K8818" t="s">
        <v>41</v>
      </c>
      <c r="L8818" t="s">
        <v>60</v>
      </c>
      <c r="M8818">
        <v>80000</v>
      </c>
      <c r="N8818"/>
      <c r="O8818" t="s">
        <v>18195</v>
      </c>
      <c r="P8818" t="s">
        <v>133</v>
      </c>
    </row>
    <row r="8819" spans="1:16" x14ac:dyDescent="0.35">
      <c r="A8819" t="s">
        <v>6</v>
      </c>
      <c r="B8819" t="s">
        <v>18196</v>
      </c>
      <c r="C8819" t="s">
        <v>167</v>
      </c>
      <c r="D8819" t="s">
        <v>5493</v>
      </c>
      <c r="E8819" t="s">
        <v>59</v>
      </c>
      <c r="F8819" t="b">
        <v>0</v>
      </c>
      <c r="G8819" t="s">
        <v>65</v>
      </c>
      <c r="H8819" s="1">
        <v>46119.5859375</v>
      </c>
      <c r="I8819" t="b">
        <v>0</v>
      </c>
      <c r="J8819" t="b">
        <v>1</v>
      </c>
      <c r="K8819" t="s">
        <v>41</v>
      </c>
      <c r="L8819" t="s">
        <v>60</v>
      </c>
      <c r="M8819">
        <v>216262.5</v>
      </c>
      <c r="N8819"/>
      <c r="O8819" t="s">
        <v>528</v>
      </c>
      <c r="P8819" t="s">
        <v>705</v>
      </c>
    </row>
    <row r="8820" spans="1:16" x14ac:dyDescent="0.35">
      <c r="A8820" t="s">
        <v>6</v>
      </c>
      <c r="B8820" t="s">
        <v>3120</v>
      </c>
      <c r="C8820" t="s">
        <v>76</v>
      </c>
      <c r="D8820" t="s">
        <v>4622</v>
      </c>
      <c r="E8820" t="s">
        <v>59</v>
      </c>
      <c r="F8820" t="b">
        <v>1</v>
      </c>
      <c r="G8820" t="s">
        <v>41</v>
      </c>
      <c r="H8820" s="1">
        <v>46119.586863425917</v>
      </c>
      <c r="I8820" t="b">
        <v>0</v>
      </c>
      <c r="J8820" t="b">
        <v>0</v>
      </c>
      <c r="K8820" t="s">
        <v>41</v>
      </c>
      <c r="L8820" t="s">
        <v>60</v>
      </c>
      <c r="M8820">
        <v>200000</v>
      </c>
      <c r="N8820"/>
      <c r="O8820" t="s">
        <v>4412</v>
      </c>
      <c r="P8820" t="s">
        <v>18197</v>
      </c>
    </row>
    <row r="8821" spans="1:16" x14ac:dyDescent="0.35">
      <c r="A8821" t="s">
        <v>1</v>
      </c>
      <c r="B8821" t="s">
        <v>18198</v>
      </c>
      <c r="C8821" t="s">
        <v>987</v>
      </c>
      <c r="D8821" t="s">
        <v>5493</v>
      </c>
      <c r="E8821" t="s">
        <v>59</v>
      </c>
      <c r="F8821" t="b">
        <v>0</v>
      </c>
      <c r="G8821" t="s">
        <v>68</v>
      </c>
      <c r="H8821" s="1">
        <v>46119.587060185193</v>
      </c>
      <c r="I8821" t="b">
        <v>0</v>
      </c>
      <c r="J8821" t="b">
        <v>1</v>
      </c>
      <c r="K8821" t="s">
        <v>41</v>
      </c>
      <c r="L8821" t="s">
        <v>60</v>
      </c>
      <c r="M8821">
        <v>122275</v>
      </c>
      <c r="N8821"/>
      <c r="O8821" t="s">
        <v>528</v>
      </c>
      <c r="P8821" t="s">
        <v>18199</v>
      </c>
    </row>
    <row r="8822" spans="1:16" x14ac:dyDescent="0.35">
      <c r="A8822" t="s">
        <v>1</v>
      </c>
      <c r="B8822" t="s">
        <v>18198</v>
      </c>
      <c r="C8822" t="s">
        <v>987</v>
      </c>
      <c r="D8822" t="s">
        <v>5493</v>
      </c>
      <c r="E8822" t="s">
        <v>59</v>
      </c>
      <c r="F8822" t="b">
        <v>0</v>
      </c>
      <c r="G8822" t="s">
        <v>77</v>
      </c>
      <c r="H8822" s="1">
        <v>46119.587071759262</v>
      </c>
      <c r="I8822" t="b">
        <v>0</v>
      </c>
      <c r="J8822" t="b">
        <v>1</v>
      </c>
      <c r="K8822" t="s">
        <v>41</v>
      </c>
      <c r="L8822" t="s">
        <v>60</v>
      </c>
      <c r="M8822">
        <v>122275</v>
      </c>
      <c r="N8822"/>
      <c r="O8822" t="s">
        <v>528</v>
      </c>
      <c r="P8822" t="s">
        <v>18199</v>
      </c>
    </row>
    <row r="8823" spans="1:16" x14ac:dyDescent="0.35">
      <c r="A8823" t="s">
        <v>1</v>
      </c>
      <c r="B8823" t="s">
        <v>9491</v>
      </c>
      <c r="C8823" t="s">
        <v>3216</v>
      </c>
      <c r="D8823" t="s">
        <v>4526</v>
      </c>
      <c r="E8823" t="s">
        <v>88</v>
      </c>
      <c r="F8823" t="b">
        <v>0</v>
      </c>
      <c r="G8823" t="s">
        <v>13</v>
      </c>
      <c r="H8823" s="1">
        <v>46119.587453703702</v>
      </c>
      <c r="I8823" t="b">
        <v>0</v>
      </c>
      <c r="J8823" t="b">
        <v>0</v>
      </c>
      <c r="K8823" t="s">
        <v>13</v>
      </c>
      <c r="L8823" t="s">
        <v>60</v>
      </c>
      <c r="M8823">
        <v>112500</v>
      </c>
      <c r="N8823"/>
      <c r="O8823" t="s">
        <v>9492</v>
      </c>
      <c r="P8823" t="s">
        <v>9493</v>
      </c>
    </row>
    <row r="8824" spans="1:16" x14ac:dyDescent="0.35">
      <c r="A8824" t="s">
        <v>1</v>
      </c>
      <c r="B8824" t="s">
        <v>1</v>
      </c>
      <c r="C8824" t="s">
        <v>18200</v>
      </c>
      <c r="D8824" t="s">
        <v>4346</v>
      </c>
      <c r="E8824" t="s">
        <v>59</v>
      </c>
      <c r="F8824" t="b">
        <v>0</v>
      </c>
      <c r="G8824" t="s">
        <v>40</v>
      </c>
      <c r="H8824" s="1">
        <v>46119.588240740741</v>
      </c>
      <c r="I8824" t="b">
        <v>1</v>
      </c>
      <c r="J8824" t="b">
        <v>0</v>
      </c>
      <c r="K8824" t="s">
        <v>40</v>
      </c>
      <c r="L8824" t="s">
        <v>60</v>
      </c>
      <c r="M8824">
        <v>675000</v>
      </c>
      <c r="N8824"/>
      <c r="O8824" t="s">
        <v>18201</v>
      </c>
      <c r="P8824" t="s">
        <v>18202</v>
      </c>
    </row>
    <row r="8825" spans="1:16" x14ac:dyDescent="0.35">
      <c r="A8825" t="s">
        <v>0</v>
      </c>
      <c r="B8825" t="s">
        <v>2308</v>
      </c>
      <c r="C8825" t="s">
        <v>181</v>
      </c>
      <c r="D8825" t="s">
        <v>4526</v>
      </c>
      <c r="E8825" t="s">
        <v>59</v>
      </c>
      <c r="F8825" t="b">
        <v>0</v>
      </c>
      <c r="G8825" t="s">
        <v>89</v>
      </c>
      <c r="H8825" s="1">
        <v>46119.626284722217</v>
      </c>
      <c r="I8825" t="b">
        <v>0</v>
      </c>
      <c r="J8825" t="b">
        <v>1</v>
      </c>
      <c r="K8825" t="s">
        <v>41</v>
      </c>
      <c r="L8825" t="s">
        <v>74</v>
      </c>
      <c r="M8825"/>
      <c r="N8825">
        <v>26</v>
      </c>
      <c r="O8825" t="s">
        <v>105</v>
      </c>
      <c r="P8825" t="s">
        <v>18203</v>
      </c>
    </row>
    <row r="8826" spans="1:16" x14ac:dyDescent="0.35">
      <c r="A8826" t="s">
        <v>4</v>
      </c>
      <c r="B8826" t="s">
        <v>2973</v>
      </c>
      <c r="C8826" t="s">
        <v>1359</v>
      </c>
      <c r="D8826" t="s">
        <v>4526</v>
      </c>
      <c r="E8826" t="s">
        <v>88</v>
      </c>
      <c r="F8826" t="b">
        <v>0</v>
      </c>
      <c r="G8826" t="s">
        <v>89</v>
      </c>
      <c r="H8826" s="1">
        <v>46119.626284722217</v>
      </c>
      <c r="I8826" t="b">
        <v>1</v>
      </c>
      <c r="J8826" t="b">
        <v>0</v>
      </c>
      <c r="K8826" t="s">
        <v>41</v>
      </c>
      <c r="L8826" t="s">
        <v>74</v>
      </c>
      <c r="M8826"/>
      <c r="N8826">
        <v>22.5</v>
      </c>
      <c r="O8826" t="s">
        <v>105</v>
      </c>
    </row>
    <row r="8827" spans="1:16" x14ac:dyDescent="0.35">
      <c r="A8827" t="s">
        <v>0</v>
      </c>
      <c r="B8827" t="s">
        <v>0</v>
      </c>
      <c r="C8827" t="s">
        <v>4011</v>
      </c>
      <c r="D8827" t="s">
        <v>4526</v>
      </c>
      <c r="E8827" t="s">
        <v>59</v>
      </c>
      <c r="F8827" t="b">
        <v>0</v>
      </c>
      <c r="G8827" t="s">
        <v>77</v>
      </c>
      <c r="H8827" s="1">
        <v>46119.626284722217</v>
      </c>
      <c r="I8827" t="b">
        <v>0</v>
      </c>
      <c r="J8827" t="b">
        <v>0</v>
      </c>
      <c r="K8827" t="s">
        <v>41</v>
      </c>
      <c r="L8827" t="s">
        <v>74</v>
      </c>
      <c r="M8827"/>
      <c r="N8827">
        <v>37.5</v>
      </c>
      <c r="O8827" t="s">
        <v>6980</v>
      </c>
      <c r="P8827" t="s">
        <v>13163</v>
      </c>
    </row>
    <row r="8828" spans="1:16" x14ac:dyDescent="0.35">
      <c r="A8828" t="s">
        <v>0</v>
      </c>
      <c r="B8828" t="s">
        <v>18204</v>
      </c>
      <c r="C8828" t="s">
        <v>115</v>
      </c>
      <c r="D8828" t="s">
        <v>4346</v>
      </c>
      <c r="E8828" t="s">
        <v>59</v>
      </c>
      <c r="F8828" t="b">
        <v>0</v>
      </c>
      <c r="G8828" t="s">
        <v>65</v>
      </c>
      <c r="H8828" s="1">
        <v>46119.626377314817</v>
      </c>
      <c r="I8828" t="b">
        <v>0</v>
      </c>
      <c r="J8828" t="b">
        <v>0</v>
      </c>
      <c r="K8828" t="s">
        <v>41</v>
      </c>
      <c r="L8828" t="s">
        <v>60</v>
      </c>
      <c r="M8828">
        <v>107500</v>
      </c>
      <c r="N8828"/>
      <c r="O8828" t="s">
        <v>10805</v>
      </c>
      <c r="P8828" t="s">
        <v>18205</v>
      </c>
    </row>
    <row r="8829" spans="1:16" x14ac:dyDescent="0.35">
      <c r="A8829" t="s">
        <v>0</v>
      </c>
      <c r="B8829" t="s">
        <v>18206</v>
      </c>
      <c r="C8829" t="s">
        <v>142</v>
      </c>
      <c r="D8829" t="s">
        <v>16554</v>
      </c>
      <c r="E8829" t="s">
        <v>59</v>
      </c>
      <c r="F8829" t="b">
        <v>0</v>
      </c>
      <c r="G8829" t="s">
        <v>65</v>
      </c>
      <c r="H8829" s="1">
        <v>46119.626481481479</v>
      </c>
      <c r="I8829" t="b">
        <v>0</v>
      </c>
      <c r="J8829" t="b">
        <v>1</v>
      </c>
      <c r="K8829" t="s">
        <v>41</v>
      </c>
      <c r="L8829" t="s">
        <v>60</v>
      </c>
      <c r="M8829">
        <v>75000</v>
      </c>
      <c r="N8829"/>
      <c r="O8829" t="s">
        <v>18207</v>
      </c>
      <c r="P8829" t="s">
        <v>1482</v>
      </c>
    </row>
    <row r="8830" spans="1:16" x14ac:dyDescent="0.35">
      <c r="A8830" t="s">
        <v>6</v>
      </c>
      <c r="B8830" t="s">
        <v>6</v>
      </c>
      <c r="C8830" t="s">
        <v>1698</v>
      </c>
      <c r="D8830" t="s">
        <v>4526</v>
      </c>
      <c r="E8830" t="s">
        <v>59</v>
      </c>
      <c r="F8830" t="b">
        <v>0</v>
      </c>
      <c r="G8830" t="s">
        <v>68</v>
      </c>
      <c r="H8830" s="1">
        <v>46119.627488425933</v>
      </c>
      <c r="I8830" t="b">
        <v>0</v>
      </c>
      <c r="J8830" t="b">
        <v>0</v>
      </c>
      <c r="K8830" t="s">
        <v>41</v>
      </c>
      <c r="L8830" t="s">
        <v>60</v>
      </c>
      <c r="M8830">
        <v>150000</v>
      </c>
      <c r="N8830"/>
      <c r="O8830" t="s">
        <v>105</v>
      </c>
      <c r="P8830" t="s">
        <v>18208</v>
      </c>
    </row>
    <row r="8831" spans="1:16" x14ac:dyDescent="0.35">
      <c r="A8831" t="s">
        <v>2</v>
      </c>
      <c r="B8831" t="s">
        <v>18209</v>
      </c>
      <c r="C8831" t="s">
        <v>142</v>
      </c>
      <c r="D8831" t="s">
        <v>16554</v>
      </c>
      <c r="E8831" t="s">
        <v>59</v>
      </c>
      <c r="F8831" t="b">
        <v>0</v>
      </c>
      <c r="G8831" t="s">
        <v>65</v>
      </c>
      <c r="H8831" s="1">
        <v>46119.627604166657</v>
      </c>
      <c r="I8831" t="b">
        <v>0</v>
      </c>
      <c r="J8831" t="b">
        <v>1</v>
      </c>
      <c r="K8831" t="s">
        <v>41</v>
      </c>
      <c r="L8831" t="s">
        <v>60</v>
      </c>
      <c r="M8831">
        <v>225000</v>
      </c>
      <c r="N8831"/>
      <c r="O8831" t="s">
        <v>16687</v>
      </c>
      <c r="P8831" t="s">
        <v>2988</v>
      </c>
    </row>
    <row r="8832" spans="1:16" x14ac:dyDescent="0.35">
      <c r="A8832" t="s">
        <v>5</v>
      </c>
      <c r="B8832" t="s">
        <v>18210</v>
      </c>
      <c r="C8832" t="s">
        <v>999</v>
      </c>
      <c r="D8832" t="s">
        <v>4346</v>
      </c>
      <c r="E8832" t="s">
        <v>88</v>
      </c>
      <c r="F8832" t="b">
        <v>0</v>
      </c>
      <c r="G8832" t="s">
        <v>77</v>
      </c>
      <c r="H8832" s="1">
        <v>46119.628657407397</v>
      </c>
      <c r="I8832" t="b">
        <v>1</v>
      </c>
      <c r="J8832" t="b">
        <v>0</v>
      </c>
      <c r="K8832" t="s">
        <v>41</v>
      </c>
      <c r="L8832" t="s">
        <v>74</v>
      </c>
      <c r="M8832"/>
      <c r="N8832">
        <v>75</v>
      </c>
      <c r="O8832" t="s">
        <v>3058</v>
      </c>
      <c r="P8832" t="s">
        <v>18080</v>
      </c>
    </row>
    <row r="8833" spans="1:16" x14ac:dyDescent="0.35">
      <c r="A8833" t="s">
        <v>5</v>
      </c>
      <c r="B8833" t="s">
        <v>18210</v>
      </c>
      <c r="C8833" t="s">
        <v>999</v>
      </c>
      <c r="D8833" t="s">
        <v>4346</v>
      </c>
      <c r="E8833" t="s">
        <v>88</v>
      </c>
      <c r="F8833" t="b">
        <v>0</v>
      </c>
      <c r="G8833" t="s">
        <v>68</v>
      </c>
      <c r="H8833" s="1">
        <v>46119.628738425927</v>
      </c>
      <c r="I8833" t="b">
        <v>1</v>
      </c>
      <c r="J8833" t="b">
        <v>0</v>
      </c>
      <c r="K8833" t="s">
        <v>41</v>
      </c>
      <c r="L8833" t="s">
        <v>74</v>
      </c>
      <c r="M8833"/>
      <c r="N8833">
        <v>75</v>
      </c>
      <c r="O8833" t="s">
        <v>3058</v>
      </c>
      <c r="P8833" t="s">
        <v>18080</v>
      </c>
    </row>
    <row r="8834" spans="1:16" x14ac:dyDescent="0.35">
      <c r="A8834" t="s">
        <v>1</v>
      </c>
      <c r="B8834" t="s">
        <v>18211</v>
      </c>
      <c r="C8834" t="s">
        <v>162</v>
      </c>
      <c r="D8834" t="s">
        <v>4346</v>
      </c>
      <c r="E8834" t="s">
        <v>88</v>
      </c>
      <c r="F8834" t="b">
        <v>0</v>
      </c>
      <c r="G8834" t="s">
        <v>73</v>
      </c>
      <c r="H8834" s="1">
        <v>46119.62877314815</v>
      </c>
      <c r="I8834" t="b">
        <v>1</v>
      </c>
      <c r="J8834" t="b">
        <v>1</v>
      </c>
      <c r="K8834" t="s">
        <v>41</v>
      </c>
      <c r="L8834" t="s">
        <v>74</v>
      </c>
      <c r="M8834"/>
      <c r="N8834">
        <v>56.5</v>
      </c>
      <c r="O8834" t="s">
        <v>2274</v>
      </c>
      <c r="P8834" t="s">
        <v>18212</v>
      </c>
    </row>
    <row r="8835" spans="1:16" x14ac:dyDescent="0.35">
      <c r="A8835" t="s">
        <v>2</v>
      </c>
      <c r="B8835" t="s">
        <v>9395</v>
      </c>
      <c r="C8835" t="s">
        <v>201</v>
      </c>
      <c r="D8835" t="s">
        <v>4526</v>
      </c>
      <c r="E8835" t="s">
        <v>59</v>
      </c>
      <c r="F8835" t="b">
        <v>0</v>
      </c>
      <c r="G8835" t="s">
        <v>68</v>
      </c>
      <c r="H8835" s="1">
        <v>46119.628796296303</v>
      </c>
      <c r="I8835" t="b">
        <v>0</v>
      </c>
      <c r="J8835" t="b">
        <v>1</v>
      </c>
      <c r="K8835" t="s">
        <v>41</v>
      </c>
      <c r="L8835" t="s">
        <v>60</v>
      </c>
      <c r="M8835">
        <v>80152</v>
      </c>
      <c r="N8835"/>
      <c r="O8835" t="s">
        <v>18213</v>
      </c>
      <c r="P8835" t="s">
        <v>18214</v>
      </c>
    </row>
    <row r="8836" spans="1:16" x14ac:dyDescent="0.35">
      <c r="A8836" t="s">
        <v>0</v>
      </c>
      <c r="B8836" t="s">
        <v>2308</v>
      </c>
      <c r="C8836" t="s">
        <v>181</v>
      </c>
      <c r="D8836" t="s">
        <v>4526</v>
      </c>
      <c r="E8836" t="s">
        <v>59</v>
      </c>
      <c r="F8836" t="b">
        <v>0</v>
      </c>
      <c r="G8836" t="s">
        <v>68</v>
      </c>
      <c r="H8836" s="1">
        <v>46119.628831018519</v>
      </c>
      <c r="I8836" t="b">
        <v>0</v>
      </c>
      <c r="J8836" t="b">
        <v>1</v>
      </c>
      <c r="K8836" t="s">
        <v>41</v>
      </c>
      <c r="L8836" t="s">
        <v>74</v>
      </c>
      <c r="M8836"/>
      <c r="N8836">
        <v>26</v>
      </c>
      <c r="O8836" t="s">
        <v>105</v>
      </c>
      <c r="P8836" t="s">
        <v>18203</v>
      </c>
    </row>
    <row r="8837" spans="1:16" x14ac:dyDescent="0.35">
      <c r="A8837" t="s">
        <v>2</v>
      </c>
      <c r="B8837" t="s">
        <v>9395</v>
      </c>
      <c r="C8837" t="s">
        <v>201</v>
      </c>
      <c r="D8837" t="s">
        <v>4526</v>
      </c>
      <c r="E8837" t="s">
        <v>59</v>
      </c>
      <c r="F8837" t="b">
        <v>0</v>
      </c>
      <c r="G8837" t="s">
        <v>89</v>
      </c>
      <c r="H8837" s="1">
        <v>46119.628877314812</v>
      </c>
      <c r="I8837" t="b">
        <v>0</v>
      </c>
      <c r="J8837" t="b">
        <v>1</v>
      </c>
      <c r="K8837" t="s">
        <v>41</v>
      </c>
      <c r="L8837" t="s">
        <v>60</v>
      </c>
      <c r="M8837">
        <v>80152</v>
      </c>
      <c r="N8837"/>
      <c r="O8837" t="s">
        <v>18213</v>
      </c>
      <c r="P8837" t="s">
        <v>18214</v>
      </c>
    </row>
    <row r="8838" spans="1:16" x14ac:dyDescent="0.35">
      <c r="A8838" t="s">
        <v>0</v>
      </c>
      <c r="B8838" t="s">
        <v>18215</v>
      </c>
      <c r="C8838" t="s">
        <v>172</v>
      </c>
      <c r="D8838" t="s">
        <v>4346</v>
      </c>
      <c r="E8838" t="s">
        <v>72</v>
      </c>
      <c r="F8838" t="b">
        <v>0</v>
      </c>
      <c r="G8838" t="s">
        <v>68</v>
      </c>
      <c r="H8838" s="1">
        <v>46119.667951388888</v>
      </c>
      <c r="I8838" t="b">
        <v>0</v>
      </c>
      <c r="J8838" t="b">
        <v>1</v>
      </c>
      <c r="K8838" t="s">
        <v>41</v>
      </c>
      <c r="L8838" t="s">
        <v>60</v>
      </c>
      <c r="M8838">
        <v>62500</v>
      </c>
      <c r="N8838"/>
      <c r="O8838" t="s">
        <v>18216</v>
      </c>
      <c r="P8838" t="s">
        <v>352</v>
      </c>
    </row>
    <row r="8839" spans="1:16" x14ac:dyDescent="0.35">
      <c r="A8839" t="s">
        <v>0</v>
      </c>
      <c r="B8839" t="s">
        <v>0</v>
      </c>
      <c r="C8839" t="s">
        <v>12891</v>
      </c>
      <c r="D8839" t="s">
        <v>4346</v>
      </c>
      <c r="E8839" t="s">
        <v>59</v>
      </c>
      <c r="F8839" t="b">
        <v>0</v>
      </c>
      <c r="G8839" t="s">
        <v>40</v>
      </c>
      <c r="H8839" s="1">
        <v>46119.669062499997</v>
      </c>
      <c r="I8839" t="b">
        <v>1</v>
      </c>
      <c r="J8839" t="b">
        <v>0</v>
      </c>
      <c r="K8839" t="s">
        <v>40</v>
      </c>
      <c r="L8839" t="s">
        <v>60</v>
      </c>
      <c r="M8839">
        <v>45971.5</v>
      </c>
      <c r="N8839"/>
      <c r="O8839" t="s">
        <v>18217</v>
      </c>
      <c r="P8839" t="s">
        <v>18218</v>
      </c>
    </row>
    <row r="8840" spans="1:16" x14ac:dyDescent="0.35">
      <c r="A8840" t="s">
        <v>0</v>
      </c>
      <c r="B8840" t="s">
        <v>18219</v>
      </c>
      <c r="C8840" t="s">
        <v>76</v>
      </c>
      <c r="D8840" t="s">
        <v>141</v>
      </c>
      <c r="E8840" t="s">
        <v>88</v>
      </c>
      <c r="F8840" t="b">
        <v>1</v>
      </c>
      <c r="G8840" t="s">
        <v>41</v>
      </c>
      <c r="H8840" s="1">
        <v>46119.669074074067</v>
      </c>
      <c r="I8840" t="b">
        <v>1</v>
      </c>
      <c r="J8840" t="b">
        <v>0</v>
      </c>
      <c r="K8840" t="s">
        <v>41</v>
      </c>
      <c r="L8840" t="s">
        <v>74</v>
      </c>
      <c r="M8840"/>
      <c r="N8840">
        <v>50</v>
      </c>
      <c r="O8840" t="s">
        <v>141</v>
      </c>
    </row>
    <row r="8841" spans="1:16" x14ac:dyDescent="0.35">
      <c r="A8841" t="s">
        <v>2</v>
      </c>
      <c r="B8841" t="s">
        <v>18220</v>
      </c>
      <c r="C8841" t="s">
        <v>76</v>
      </c>
      <c r="D8841" t="s">
        <v>4346</v>
      </c>
      <c r="E8841" t="s">
        <v>88</v>
      </c>
      <c r="F8841" t="b">
        <v>1</v>
      </c>
      <c r="G8841" t="s">
        <v>68</v>
      </c>
      <c r="H8841" s="1">
        <v>46119.66915509259</v>
      </c>
      <c r="I8841" t="b">
        <v>0</v>
      </c>
      <c r="J8841" t="b">
        <v>0</v>
      </c>
      <c r="K8841" t="s">
        <v>41</v>
      </c>
      <c r="L8841" t="s">
        <v>74</v>
      </c>
      <c r="M8841"/>
      <c r="N8841">
        <v>50</v>
      </c>
      <c r="O8841" t="s">
        <v>111</v>
      </c>
      <c r="P8841" t="s">
        <v>3392</v>
      </c>
    </row>
    <row r="8842" spans="1:16" x14ac:dyDescent="0.35">
      <c r="A8842" t="s">
        <v>3</v>
      </c>
      <c r="B8842" t="s">
        <v>18194</v>
      </c>
      <c r="C8842" t="s">
        <v>330</v>
      </c>
      <c r="D8842" t="s">
        <v>4526</v>
      </c>
      <c r="E8842" t="s">
        <v>59</v>
      </c>
      <c r="F8842" t="b">
        <v>0</v>
      </c>
      <c r="G8842" t="s">
        <v>41</v>
      </c>
      <c r="H8842" s="1">
        <v>46119.669224537043</v>
      </c>
      <c r="I8842" t="b">
        <v>0</v>
      </c>
      <c r="J8842" t="b">
        <v>1</v>
      </c>
      <c r="K8842" t="s">
        <v>41</v>
      </c>
      <c r="L8842" t="s">
        <v>60</v>
      </c>
      <c r="M8842">
        <v>80000</v>
      </c>
      <c r="N8842"/>
      <c r="O8842" t="s">
        <v>18221</v>
      </c>
      <c r="P8842" t="s">
        <v>133</v>
      </c>
    </row>
    <row r="8843" spans="1:16" x14ac:dyDescent="0.35">
      <c r="A8843" t="s">
        <v>8</v>
      </c>
      <c r="B8843" t="s">
        <v>18222</v>
      </c>
      <c r="C8843" t="s">
        <v>76</v>
      </c>
      <c r="D8843" t="s">
        <v>584</v>
      </c>
      <c r="E8843" t="s">
        <v>59</v>
      </c>
      <c r="F8843" t="b">
        <v>1</v>
      </c>
      <c r="G8843" t="s">
        <v>41</v>
      </c>
      <c r="H8843" s="1">
        <v>46119.670219907413</v>
      </c>
      <c r="I8843" t="b">
        <v>0</v>
      </c>
      <c r="J8843" t="b">
        <v>0</v>
      </c>
      <c r="K8843" t="s">
        <v>41</v>
      </c>
      <c r="L8843" t="s">
        <v>74</v>
      </c>
      <c r="M8843"/>
      <c r="N8843">
        <v>15</v>
      </c>
      <c r="O8843" t="s">
        <v>18223</v>
      </c>
      <c r="P8843" t="s">
        <v>18224</v>
      </c>
    </row>
    <row r="8844" spans="1:16" x14ac:dyDescent="0.35">
      <c r="A8844" t="s">
        <v>0</v>
      </c>
      <c r="B8844" t="s">
        <v>18225</v>
      </c>
      <c r="C8844" t="s">
        <v>246</v>
      </c>
      <c r="D8844" t="s">
        <v>4346</v>
      </c>
      <c r="E8844" t="s">
        <v>59</v>
      </c>
      <c r="F8844" t="b">
        <v>0</v>
      </c>
      <c r="G8844" t="s">
        <v>65</v>
      </c>
      <c r="H8844" s="1">
        <v>46119.709699074083</v>
      </c>
      <c r="I8844" t="b">
        <v>0</v>
      </c>
      <c r="J8844" t="b">
        <v>1</v>
      </c>
      <c r="K8844" t="s">
        <v>41</v>
      </c>
      <c r="L8844" t="s">
        <v>60</v>
      </c>
      <c r="M8844">
        <v>82500</v>
      </c>
      <c r="N8844"/>
      <c r="O8844" t="s">
        <v>8567</v>
      </c>
      <c r="P8844" t="s">
        <v>18226</v>
      </c>
    </row>
    <row r="8845" spans="1:16" x14ac:dyDescent="0.35">
      <c r="A8845" t="s">
        <v>0</v>
      </c>
      <c r="B8845" t="s">
        <v>7586</v>
      </c>
      <c r="C8845" t="s">
        <v>76</v>
      </c>
      <c r="D8845" t="s">
        <v>584</v>
      </c>
      <c r="E8845" t="s">
        <v>59</v>
      </c>
      <c r="F8845" t="b">
        <v>1</v>
      </c>
      <c r="G8845" t="s">
        <v>41</v>
      </c>
      <c r="H8845" s="1">
        <v>46119.710821759261</v>
      </c>
      <c r="I8845" t="b">
        <v>0</v>
      </c>
      <c r="J8845" t="b">
        <v>0</v>
      </c>
      <c r="K8845" t="s">
        <v>41</v>
      </c>
      <c r="L8845" t="s">
        <v>74</v>
      </c>
      <c r="M8845"/>
      <c r="N8845">
        <v>15</v>
      </c>
      <c r="O8845" t="s">
        <v>7587</v>
      </c>
      <c r="P8845" t="s">
        <v>2245</v>
      </c>
    </row>
    <row r="8846" spans="1:16" x14ac:dyDescent="0.35">
      <c r="A8846" t="s">
        <v>1</v>
      </c>
      <c r="B8846" t="s">
        <v>210</v>
      </c>
      <c r="C8846" t="s">
        <v>157</v>
      </c>
      <c r="D8846" t="s">
        <v>4346</v>
      </c>
      <c r="E8846" t="s">
        <v>59</v>
      </c>
      <c r="F8846" t="b">
        <v>0</v>
      </c>
      <c r="G8846" t="s">
        <v>77</v>
      </c>
      <c r="H8846" s="1">
        <v>46119.71199074074</v>
      </c>
      <c r="I8846" t="b">
        <v>1</v>
      </c>
      <c r="J8846" t="b">
        <v>1</v>
      </c>
      <c r="K8846" t="s">
        <v>41</v>
      </c>
      <c r="L8846" t="s">
        <v>74</v>
      </c>
      <c r="M8846"/>
      <c r="N8846">
        <v>62.5</v>
      </c>
      <c r="O8846" t="s">
        <v>2621</v>
      </c>
      <c r="P8846" t="s">
        <v>18227</v>
      </c>
    </row>
    <row r="8847" spans="1:16" x14ac:dyDescent="0.35">
      <c r="A8847" t="s">
        <v>1</v>
      </c>
      <c r="B8847" t="s">
        <v>210</v>
      </c>
      <c r="C8847" t="s">
        <v>157</v>
      </c>
      <c r="D8847" t="s">
        <v>4346</v>
      </c>
      <c r="E8847" t="s">
        <v>59</v>
      </c>
      <c r="F8847" t="b">
        <v>0</v>
      </c>
      <c r="G8847" t="s">
        <v>68</v>
      </c>
      <c r="H8847" s="1">
        <v>46119.712071759262</v>
      </c>
      <c r="I8847" t="b">
        <v>1</v>
      </c>
      <c r="J8847" t="b">
        <v>1</v>
      </c>
      <c r="K8847" t="s">
        <v>41</v>
      </c>
      <c r="L8847" t="s">
        <v>74</v>
      </c>
      <c r="M8847"/>
      <c r="N8847">
        <v>62.5</v>
      </c>
      <c r="O8847" t="s">
        <v>2621</v>
      </c>
      <c r="P8847" t="s">
        <v>18227</v>
      </c>
    </row>
    <row r="8848" spans="1:16" x14ac:dyDescent="0.35">
      <c r="A8848" t="s">
        <v>1</v>
      </c>
      <c r="B8848" t="s">
        <v>613</v>
      </c>
      <c r="C8848" t="s">
        <v>76</v>
      </c>
      <c r="D8848" t="s">
        <v>4346</v>
      </c>
      <c r="E8848" t="s">
        <v>59</v>
      </c>
      <c r="F8848" t="b">
        <v>1</v>
      </c>
      <c r="G8848" t="s">
        <v>13</v>
      </c>
      <c r="H8848" s="1">
        <v>46119.712418981479</v>
      </c>
      <c r="I8848" t="b">
        <v>0</v>
      </c>
      <c r="J8848" t="b">
        <v>0</v>
      </c>
      <c r="K8848" t="s">
        <v>13</v>
      </c>
      <c r="L8848" t="s">
        <v>60</v>
      </c>
      <c r="M8848">
        <v>105558.69</v>
      </c>
      <c r="N8848"/>
      <c r="O8848" t="s">
        <v>18228</v>
      </c>
      <c r="P8848" t="s">
        <v>18229</v>
      </c>
    </row>
    <row r="8849" spans="1:16" x14ac:dyDescent="0.35">
      <c r="A8849" t="s">
        <v>1</v>
      </c>
      <c r="B8849" t="s">
        <v>15006</v>
      </c>
      <c r="C8849" t="s">
        <v>9919</v>
      </c>
      <c r="D8849" t="s">
        <v>4526</v>
      </c>
      <c r="E8849" t="s">
        <v>59</v>
      </c>
      <c r="F8849" t="b">
        <v>0</v>
      </c>
      <c r="G8849" t="s">
        <v>13</v>
      </c>
      <c r="H8849" s="1">
        <v>46119.712418981479</v>
      </c>
      <c r="I8849" t="b">
        <v>0</v>
      </c>
      <c r="J8849" t="b">
        <v>0</v>
      </c>
      <c r="K8849" t="s">
        <v>13</v>
      </c>
      <c r="L8849" t="s">
        <v>60</v>
      </c>
      <c r="M8849">
        <v>92500</v>
      </c>
      <c r="N8849"/>
      <c r="O8849" t="s">
        <v>1876</v>
      </c>
      <c r="P8849" t="s">
        <v>18230</v>
      </c>
    </row>
    <row r="8850" spans="1:16" x14ac:dyDescent="0.35">
      <c r="A8850" t="s">
        <v>6</v>
      </c>
      <c r="B8850" t="s">
        <v>1289</v>
      </c>
      <c r="C8850" t="s">
        <v>5026</v>
      </c>
      <c r="D8850" t="s">
        <v>4526</v>
      </c>
      <c r="E8850" t="s">
        <v>59</v>
      </c>
      <c r="F8850" t="b">
        <v>0</v>
      </c>
      <c r="G8850" t="s">
        <v>40</v>
      </c>
      <c r="H8850" s="1">
        <v>46119.713240740741</v>
      </c>
      <c r="I8850" t="b">
        <v>1</v>
      </c>
      <c r="J8850" t="b">
        <v>0</v>
      </c>
      <c r="K8850" t="s">
        <v>40</v>
      </c>
      <c r="L8850" t="s">
        <v>60</v>
      </c>
      <c r="M8850">
        <v>72500</v>
      </c>
      <c r="N8850"/>
      <c r="O8850" t="s">
        <v>101</v>
      </c>
      <c r="P8850" t="s">
        <v>8120</v>
      </c>
    </row>
    <row r="8851" spans="1:16" x14ac:dyDescent="0.35">
      <c r="A8851" t="s">
        <v>0</v>
      </c>
      <c r="B8851" t="s">
        <v>0</v>
      </c>
      <c r="C8851" t="s">
        <v>4475</v>
      </c>
      <c r="D8851" t="s">
        <v>4346</v>
      </c>
      <c r="E8851" t="s">
        <v>59</v>
      </c>
      <c r="F8851" t="b">
        <v>0</v>
      </c>
      <c r="G8851" t="s">
        <v>65</v>
      </c>
      <c r="H8851" s="1">
        <v>46119.751284722217</v>
      </c>
      <c r="I8851" t="b">
        <v>1</v>
      </c>
      <c r="J8851" t="b">
        <v>1</v>
      </c>
      <c r="K8851" t="s">
        <v>41</v>
      </c>
      <c r="L8851" t="s">
        <v>60</v>
      </c>
      <c r="M8851">
        <v>82500</v>
      </c>
      <c r="N8851"/>
      <c r="O8851" t="s">
        <v>155</v>
      </c>
      <c r="P8851" t="s">
        <v>570</v>
      </c>
    </row>
    <row r="8852" spans="1:16" x14ac:dyDescent="0.35">
      <c r="A8852" t="s">
        <v>3</v>
      </c>
      <c r="B8852" t="s">
        <v>18231</v>
      </c>
      <c r="C8852" t="s">
        <v>2906</v>
      </c>
      <c r="D8852" t="s">
        <v>4346</v>
      </c>
      <c r="E8852" t="s">
        <v>232</v>
      </c>
      <c r="F8852" t="b">
        <v>0</v>
      </c>
      <c r="G8852" t="s">
        <v>68</v>
      </c>
      <c r="H8852" s="1">
        <v>46119.751342592594</v>
      </c>
      <c r="I8852" t="b">
        <v>0</v>
      </c>
      <c r="J8852" t="b">
        <v>0</v>
      </c>
      <c r="K8852" t="s">
        <v>41</v>
      </c>
      <c r="L8852" t="s">
        <v>74</v>
      </c>
      <c r="M8852"/>
      <c r="N8852">
        <v>51.5</v>
      </c>
      <c r="O8852" t="s">
        <v>2627</v>
      </c>
      <c r="P8852" t="s">
        <v>325</v>
      </c>
    </row>
    <row r="8853" spans="1:16" x14ac:dyDescent="0.35">
      <c r="A8853" t="s">
        <v>3</v>
      </c>
      <c r="B8853" t="s">
        <v>18232</v>
      </c>
      <c r="C8853" t="s">
        <v>1997</v>
      </c>
      <c r="D8853" t="s">
        <v>2360</v>
      </c>
      <c r="E8853" t="s">
        <v>59</v>
      </c>
      <c r="F8853" t="b">
        <v>0</v>
      </c>
      <c r="G8853" t="s">
        <v>68</v>
      </c>
      <c r="H8853" s="1">
        <v>46119.75136574074</v>
      </c>
      <c r="I8853" t="b">
        <v>0</v>
      </c>
      <c r="J8853" t="b">
        <v>1</v>
      </c>
      <c r="K8853" t="s">
        <v>41</v>
      </c>
      <c r="L8853" t="s">
        <v>60</v>
      </c>
      <c r="M8853">
        <v>144000</v>
      </c>
      <c r="N8853"/>
      <c r="O8853" t="s">
        <v>2016</v>
      </c>
      <c r="P8853" t="s">
        <v>18233</v>
      </c>
    </row>
    <row r="8854" spans="1:16" x14ac:dyDescent="0.35">
      <c r="A8854" t="s">
        <v>3</v>
      </c>
      <c r="B8854" t="s">
        <v>18234</v>
      </c>
      <c r="C8854" t="s">
        <v>913</v>
      </c>
      <c r="D8854" t="s">
        <v>5287</v>
      </c>
      <c r="E8854" t="s">
        <v>59</v>
      </c>
      <c r="F8854" t="b">
        <v>0</v>
      </c>
      <c r="G8854" t="s">
        <v>20</v>
      </c>
      <c r="H8854" s="1">
        <v>46119.751817129632</v>
      </c>
      <c r="I8854" t="b">
        <v>1</v>
      </c>
      <c r="J8854" t="b">
        <v>0</v>
      </c>
      <c r="K8854" t="s">
        <v>20</v>
      </c>
      <c r="L8854" t="s">
        <v>60</v>
      </c>
      <c r="M8854">
        <v>67500</v>
      </c>
      <c r="N8854"/>
      <c r="O8854" t="s">
        <v>18235</v>
      </c>
      <c r="P8854" t="s">
        <v>1738</v>
      </c>
    </row>
    <row r="8855" spans="1:16" x14ac:dyDescent="0.35">
      <c r="A8855" t="s">
        <v>3</v>
      </c>
      <c r="B8855" t="s">
        <v>18236</v>
      </c>
      <c r="C8855" t="s">
        <v>913</v>
      </c>
      <c r="D8855" t="s">
        <v>18237</v>
      </c>
      <c r="E8855" t="s">
        <v>59</v>
      </c>
      <c r="F8855" t="b">
        <v>0</v>
      </c>
      <c r="G8855" t="s">
        <v>20</v>
      </c>
      <c r="H8855" s="1">
        <v>46119.751828703702</v>
      </c>
      <c r="I8855" t="b">
        <v>1</v>
      </c>
      <c r="J8855" t="b">
        <v>0</v>
      </c>
      <c r="K8855" t="s">
        <v>20</v>
      </c>
      <c r="L8855" t="s">
        <v>60</v>
      </c>
      <c r="M8855">
        <v>67500</v>
      </c>
      <c r="N8855"/>
      <c r="O8855" t="s">
        <v>18235</v>
      </c>
      <c r="P8855" t="s">
        <v>1738</v>
      </c>
    </row>
    <row r="8856" spans="1:16" x14ac:dyDescent="0.35">
      <c r="A8856" t="s">
        <v>0</v>
      </c>
      <c r="B8856" t="s">
        <v>18238</v>
      </c>
      <c r="C8856" t="s">
        <v>76</v>
      </c>
      <c r="D8856" t="s">
        <v>4346</v>
      </c>
      <c r="F8856" t="b">
        <v>1</v>
      </c>
      <c r="G8856" t="s">
        <v>40</v>
      </c>
      <c r="H8856" s="1">
        <v>46119.752395833333</v>
      </c>
      <c r="I8856" t="b">
        <v>1</v>
      </c>
      <c r="J8856" t="b">
        <v>0</v>
      </c>
      <c r="K8856" t="s">
        <v>40</v>
      </c>
      <c r="L8856" t="s">
        <v>74</v>
      </c>
      <c r="M8856"/>
      <c r="N8856">
        <v>22.5</v>
      </c>
      <c r="O8856" t="s">
        <v>18239</v>
      </c>
      <c r="P8856" t="s">
        <v>325</v>
      </c>
    </row>
    <row r="8857" spans="1:16" x14ac:dyDescent="0.35">
      <c r="A8857" t="s">
        <v>0</v>
      </c>
      <c r="B8857" t="s">
        <v>18240</v>
      </c>
      <c r="C8857" t="s">
        <v>41</v>
      </c>
      <c r="D8857" t="s">
        <v>4346</v>
      </c>
      <c r="E8857" t="s">
        <v>88</v>
      </c>
      <c r="F8857" t="b">
        <v>0</v>
      </c>
      <c r="G8857" t="s">
        <v>41</v>
      </c>
      <c r="H8857" s="1">
        <v>46119.75240740741</v>
      </c>
      <c r="I8857" t="b">
        <v>0</v>
      </c>
      <c r="J8857" t="b">
        <v>0</v>
      </c>
      <c r="K8857" t="s">
        <v>41</v>
      </c>
      <c r="L8857" t="s">
        <v>74</v>
      </c>
      <c r="M8857"/>
      <c r="N8857">
        <v>31.385000000000002</v>
      </c>
      <c r="O8857" t="s">
        <v>7772</v>
      </c>
      <c r="P8857" t="s">
        <v>18241</v>
      </c>
    </row>
    <row r="8858" spans="1:16" x14ac:dyDescent="0.35">
      <c r="A8858" t="s">
        <v>6</v>
      </c>
      <c r="B8858" t="s">
        <v>6</v>
      </c>
      <c r="C8858" t="s">
        <v>201</v>
      </c>
      <c r="D8858" t="s">
        <v>2360</v>
      </c>
      <c r="E8858" t="s">
        <v>59</v>
      </c>
      <c r="F8858" t="b">
        <v>0</v>
      </c>
      <c r="G8858" t="s">
        <v>77</v>
      </c>
      <c r="H8858" s="1">
        <v>46119.752476851849</v>
      </c>
      <c r="I8858" t="b">
        <v>0</v>
      </c>
      <c r="J8858" t="b">
        <v>0</v>
      </c>
      <c r="K8858" t="s">
        <v>41</v>
      </c>
      <c r="L8858" t="s">
        <v>74</v>
      </c>
      <c r="M8858"/>
      <c r="N8858">
        <v>87.5</v>
      </c>
      <c r="O8858" t="s">
        <v>2845</v>
      </c>
      <c r="P8858" t="s">
        <v>18242</v>
      </c>
    </row>
    <row r="8859" spans="1:16" x14ac:dyDescent="0.35">
      <c r="A8859" t="s">
        <v>6</v>
      </c>
      <c r="B8859" t="s">
        <v>18243</v>
      </c>
      <c r="C8859" t="s">
        <v>145</v>
      </c>
      <c r="D8859" t="s">
        <v>4346</v>
      </c>
      <c r="E8859" t="s">
        <v>59</v>
      </c>
      <c r="F8859" t="b">
        <v>0</v>
      </c>
      <c r="G8859" t="s">
        <v>65</v>
      </c>
      <c r="H8859" s="1">
        <v>46119.752592592587</v>
      </c>
      <c r="I8859" t="b">
        <v>0</v>
      </c>
      <c r="J8859" t="b">
        <v>0</v>
      </c>
      <c r="K8859" t="s">
        <v>41</v>
      </c>
      <c r="L8859" t="s">
        <v>60</v>
      </c>
      <c r="M8859">
        <v>128120</v>
      </c>
      <c r="N8859"/>
      <c r="O8859" t="s">
        <v>560</v>
      </c>
      <c r="P8859" t="s">
        <v>11442</v>
      </c>
    </row>
    <row r="8860" spans="1:16" x14ac:dyDescent="0.35">
      <c r="A8860" t="s">
        <v>2</v>
      </c>
      <c r="B8860" t="s">
        <v>2543</v>
      </c>
      <c r="C8860" t="s">
        <v>97</v>
      </c>
      <c r="D8860" t="s">
        <v>10173</v>
      </c>
      <c r="E8860" t="s">
        <v>59</v>
      </c>
      <c r="F8860" t="b">
        <v>0</v>
      </c>
      <c r="G8860" t="s">
        <v>89</v>
      </c>
      <c r="H8860" s="1">
        <v>46119.792974537027</v>
      </c>
      <c r="I8860" t="b">
        <v>1</v>
      </c>
      <c r="J8860" t="b">
        <v>0</v>
      </c>
      <c r="K8860" t="s">
        <v>41</v>
      </c>
      <c r="L8860" t="s">
        <v>60</v>
      </c>
      <c r="M8860">
        <v>76118.5</v>
      </c>
      <c r="N8860"/>
      <c r="O8860" t="s">
        <v>10174</v>
      </c>
      <c r="P8860" t="s">
        <v>705</v>
      </c>
    </row>
    <row r="8861" spans="1:16" x14ac:dyDescent="0.35">
      <c r="A8861" t="s">
        <v>7</v>
      </c>
      <c r="B8861" t="s">
        <v>18244</v>
      </c>
      <c r="C8861" t="s">
        <v>612</v>
      </c>
      <c r="D8861" t="s">
        <v>4526</v>
      </c>
      <c r="E8861" t="s">
        <v>59</v>
      </c>
      <c r="F8861" t="b">
        <v>0</v>
      </c>
      <c r="G8861" t="s">
        <v>73</v>
      </c>
      <c r="H8861" s="1">
        <v>46119.792974537027</v>
      </c>
      <c r="I8861" t="b">
        <v>0</v>
      </c>
      <c r="J8861" t="b">
        <v>1</v>
      </c>
      <c r="K8861" t="s">
        <v>41</v>
      </c>
      <c r="L8861" t="s">
        <v>60</v>
      </c>
      <c r="M8861">
        <v>138375</v>
      </c>
      <c r="N8861"/>
      <c r="O8861" t="s">
        <v>444</v>
      </c>
      <c r="P8861" t="s">
        <v>1738</v>
      </c>
    </row>
    <row r="8862" spans="1:16" x14ac:dyDescent="0.35">
      <c r="A8862" t="s">
        <v>2</v>
      </c>
      <c r="B8862" t="s">
        <v>2543</v>
      </c>
      <c r="C8862" t="s">
        <v>1250</v>
      </c>
      <c r="D8862" t="s">
        <v>10173</v>
      </c>
      <c r="E8862" t="s">
        <v>59</v>
      </c>
      <c r="F8862" t="b">
        <v>0</v>
      </c>
      <c r="G8862" t="s">
        <v>89</v>
      </c>
      <c r="H8862" s="1">
        <v>46119.792974537027</v>
      </c>
      <c r="I8862" t="b">
        <v>1</v>
      </c>
      <c r="J8862" t="b">
        <v>0</v>
      </c>
      <c r="K8862" t="s">
        <v>41</v>
      </c>
      <c r="L8862" t="s">
        <v>60</v>
      </c>
      <c r="M8862">
        <v>81727.5</v>
      </c>
      <c r="N8862"/>
      <c r="O8862" t="s">
        <v>10174</v>
      </c>
      <c r="P8862" t="s">
        <v>705</v>
      </c>
    </row>
    <row r="8863" spans="1:16" x14ac:dyDescent="0.35">
      <c r="A8863" t="s">
        <v>0</v>
      </c>
      <c r="B8863" t="s">
        <v>16739</v>
      </c>
      <c r="C8863" t="s">
        <v>1250</v>
      </c>
      <c r="D8863" t="s">
        <v>10173</v>
      </c>
      <c r="E8863" t="s">
        <v>59</v>
      </c>
      <c r="F8863" t="b">
        <v>0</v>
      </c>
      <c r="G8863" t="s">
        <v>89</v>
      </c>
      <c r="H8863" s="1">
        <v>46119.792986111112</v>
      </c>
      <c r="I8863" t="b">
        <v>1</v>
      </c>
      <c r="J8863" t="b">
        <v>0</v>
      </c>
      <c r="K8863" t="s">
        <v>41</v>
      </c>
      <c r="L8863" t="s">
        <v>60</v>
      </c>
      <c r="M8863">
        <v>76627.5</v>
      </c>
      <c r="N8863"/>
      <c r="O8863" t="s">
        <v>10174</v>
      </c>
    </row>
    <row r="8864" spans="1:16" x14ac:dyDescent="0.35">
      <c r="A8864" t="s">
        <v>3</v>
      </c>
      <c r="B8864" t="s">
        <v>18245</v>
      </c>
      <c r="C8864" t="s">
        <v>567</v>
      </c>
      <c r="D8864" t="s">
        <v>10173</v>
      </c>
      <c r="E8864" t="s">
        <v>59</v>
      </c>
      <c r="F8864" t="b">
        <v>0</v>
      </c>
      <c r="G8864" t="s">
        <v>89</v>
      </c>
      <c r="H8864" s="1">
        <v>46119.792986111112</v>
      </c>
      <c r="I8864" t="b">
        <v>0</v>
      </c>
      <c r="J8864" t="b">
        <v>0</v>
      </c>
      <c r="K8864" t="s">
        <v>41</v>
      </c>
      <c r="L8864" t="s">
        <v>60</v>
      </c>
      <c r="M8864">
        <v>88647.5</v>
      </c>
      <c r="N8864"/>
      <c r="O8864" t="s">
        <v>10174</v>
      </c>
    </row>
    <row r="8865" spans="1:16" x14ac:dyDescent="0.35">
      <c r="A8865" t="s">
        <v>3</v>
      </c>
      <c r="B8865" t="s">
        <v>4152</v>
      </c>
      <c r="C8865" t="s">
        <v>567</v>
      </c>
      <c r="D8865" t="s">
        <v>10173</v>
      </c>
      <c r="E8865" t="s">
        <v>59</v>
      </c>
      <c r="F8865" t="b">
        <v>0</v>
      </c>
      <c r="G8865" t="s">
        <v>89</v>
      </c>
      <c r="H8865" s="1">
        <v>46119.792997685188</v>
      </c>
      <c r="I8865" t="b">
        <v>1</v>
      </c>
      <c r="J8865" t="b">
        <v>0</v>
      </c>
      <c r="K8865" t="s">
        <v>41</v>
      </c>
      <c r="L8865" t="s">
        <v>60</v>
      </c>
      <c r="M8865">
        <v>85255</v>
      </c>
      <c r="N8865"/>
      <c r="O8865" t="s">
        <v>10174</v>
      </c>
      <c r="P8865" t="s">
        <v>219</v>
      </c>
    </row>
    <row r="8866" spans="1:16" x14ac:dyDescent="0.35">
      <c r="A8866" t="s">
        <v>2</v>
      </c>
      <c r="B8866" t="s">
        <v>2543</v>
      </c>
      <c r="C8866" t="s">
        <v>753</v>
      </c>
      <c r="D8866" t="s">
        <v>10173</v>
      </c>
      <c r="E8866" t="s">
        <v>59</v>
      </c>
      <c r="F8866" t="b">
        <v>0</v>
      </c>
      <c r="G8866" t="s">
        <v>73</v>
      </c>
      <c r="H8866" s="1">
        <v>46119.792997685188</v>
      </c>
      <c r="I8866" t="b">
        <v>1</v>
      </c>
      <c r="J8866" t="b">
        <v>0</v>
      </c>
      <c r="K8866" t="s">
        <v>41</v>
      </c>
      <c r="L8866" t="s">
        <v>60</v>
      </c>
      <c r="M8866">
        <v>76118.5</v>
      </c>
      <c r="N8866"/>
      <c r="O8866" t="s">
        <v>10174</v>
      </c>
      <c r="P8866" t="s">
        <v>705</v>
      </c>
    </row>
    <row r="8867" spans="1:16" x14ac:dyDescent="0.35">
      <c r="A8867" t="s">
        <v>3</v>
      </c>
      <c r="B8867" t="s">
        <v>18245</v>
      </c>
      <c r="C8867" t="s">
        <v>165</v>
      </c>
      <c r="D8867" t="s">
        <v>10173</v>
      </c>
      <c r="E8867" t="s">
        <v>59</v>
      </c>
      <c r="F8867" t="b">
        <v>0</v>
      </c>
      <c r="G8867" t="s">
        <v>73</v>
      </c>
      <c r="H8867" s="1">
        <v>46119.793009259258</v>
      </c>
      <c r="I8867" t="b">
        <v>0</v>
      </c>
      <c r="J8867" t="b">
        <v>0</v>
      </c>
      <c r="K8867" t="s">
        <v>41</v>
      </c>
      <c r="L8867" t="s">
        <v>60</v>
      </c>
      <c r="M8867">
        <v>78881.5</v>
      </c>
      <c r="N8867"/>
      <c r="O8867" t="s">
        <v>10174</v>
      </c>
    </row>
    <row r="8868" spans="1:16" x14ac:dyDescent="0.35">
      <c r="A8868" t="s">
        <v>2</v>
      </c>
      <c r="B8868" t="s">
        <v>2543</v>
      </c>
      <c r="C8868" t="s">
        <v>1785</v>
      </c>
      <c r="D8868" t="s">
        <v>10173</v>
      </c>
      <c r="E8868" t="s">
        <v>59</v>
      </c>
      <c r="F8868" t="b">
        <v>0</v>
      </c>
      <c r="G8868" t="s">
        <v>73</v>
      </c>
      <c r="H8868" s="1">
        <v>46119.793009259258</v>
      </c>
      <c r="I8868" t="b">
        <v>1</v>
      </c>
      <c r="J8868" t="b">
        <v>0</v>
      </c>
      <c r="K8868" t="s">
        <v>41</v>
      </c>
      <c r="L8868" t="s">
        <v>60</v>
      </c>
      <c r="M8868">
        <v>68907.5</v>
      </c>
      <c r="N8868"/>
      <c r="O8868" t="s">
        <v>10174</v>
      </c>
      <c r="P8868" t="s">
        <v>705</v>
      </c>
    </row>
    <row r="8869" spans="1:16" x14ac:dyDescent="0.35">
      <c r="A8869" t="s">
        <v>3</v>
      </c>
      <c r="B8869" t="s">
        <v>18245</v>
      </c>
      <c r="C8869" t="s">
        <v>1543</v>
      </c>
      <c r="D8869" t="s">
        <v>10173</v>
      </c>
      <c r="E8869" t="s">
        <v>59</v>
      </c>
      <c r="F8869" t="b">
        <v>0</v>
      </c>
      <c r="G8869" t="s">
        <v>73</v>
      </c>
      <c r="H8869" s="1">
        <v>46119.793009259258</v>
      </c>
      <c r="I8869" t="b">
        <v>0</v>
      </c>
      <c r="J8869" t="b">
        <v>0</v>
      </c>
      <c r="K8869" t="s">
        <v>41</v>
      </c>
      <c r="L8869" t="s">
        <v>60</v>
      </c>
      <c r="M8869">
        <v>73622.5</v>
      </c>
      <c r="N8869"/>
      <c r="O8869" t="s">
        <v>10174</v>
      </c>
    </row>
    <row r="8870" spans="1:16" x14ac:dyDescent="0.35">
      <c r="A8870" t="s">
        <v>0</v>
      </c>
      <c r="B8870" t="s">
        <v>2469</v>
      </c>
      <c r="C8870" t="s">
        <v>142</v>
      </c>
      <c r="D8870" t="s">
        <v>4346</v>
      </c>
      <c r="E8870" t="s">
        <v>232</v>
      </c>
      <c r="F8870" t="b">
        <v>0</v>
      </c>
      <c r="G8870" t="s">
        <v>65</v>
      </c>
      <c r="H8870" s="1">
        <v>46119.793032407397</v>
      </c>
      <c r="I8870" t="b">
        <v>0</v>
      </c>
      <c r="J8870" t="b">
        <v>0</v>
      </c>
      <c r="K8870" t="s">
        <v>41</v>
      </c>
      <c r="L8870" t="s">
        <v>60</v>
      </c>
      <c r="M8870">
        <v>60000</v>
      </c>
      <c r="N8870"/>
      <c r="O8870" t="s">
        <v>18246</v>
      </c>
      <c r="P8870" t="s">
        <v>146</v>
      </c>
    </row>
    <row r="8871" spans="1:16" x14ac:dyDescent="0.35">
      <c r="A8871" t="s">
        <v>3</v>
      </c>
      <c r="B8871" t="s">
        <v>16725</v>
      </c>
      <c r="C8871" t="s">
        <v>434</v>
      </c>
      <c r="D8871" t="s">
        <v>10173</v>
      </c>
      <c r="E8871" t="s">
        <v>59</v>
      </c>
      <c r="F8871" t="b">
        <v>0</v>
      </c>
      <c r="G8871" t="s">
        <v>68</v>
      </c>
      <c r="H8871" s="1">
        <v>46119.793032407397</v>
      </c>
      <c r="I8871" t="b">
        <v>0</v>
      </c>
      <c r="J8871" t="b">
        <v>0</v>
      </c>
      <c r="K8871" t="s">
        <v>41</v>
      </c>
      <c r="L8871" t="s">
        <v>60</v>
      </c>
      <c r="M8871">
        <v>61870</v>
      </c>
      <c r="N8871"/>
      <c r="O8871" t="s">
        <v>10174</v>
      </c>
      <c r="P8871" t="s">
        <v>219</v>
      </c>
    </row>
    <row r="8872" spans="1:16" x14ac:dyDescent="0.35">
      <c r="A8872" t="s">
        <v>0</v>
      </c>
      <c r="B8872" t="s">
        <v>2040</v>
      </c>
      <c r="C8872" t="s">
        <v>678</v>
      </c>
      <c r="D8872" t="s">
        <v>2471</v>
      </c>
      <c r="E8872" t="s">
        <v>59</v>
      </c>
      <c r="F8872" t="b">
        <v>0</v>
      </c>
      <c r="G8872" t="s">
        <v>65</v>
      </c>
      <c r="H8872" s="1">
        <v>46119.793043981481</v>
      </c>
      <c r="I8872" t="b">
        <v>0</v>
      </c>
      <c r="J8872" t="b">
        <v>0</v>
      </c>
      <c r="K8872" t="s">
        <v>41</v>
      </c>
      <c r="L8872" t="s">
        <v>60</v>
      </c>
      <c r="M8872">
        <v>85400</v>
      </c>
      <c r="N8872"/>
      <c r="O8872" t="s">
        <v>6049</v>
      </c>
      <c r="P8872" t="s">
        <v>6050</v>
      </c>
    </row>
    <row r="8873" spans="1:16" x14ac:dyDescent="0.35">
      <c r="A8873" t="s">
        <v>2</v>
      </c>
      <c r="B8873" t="s">
        <v>2543</v>
      </c>
      <c r="C8873" t="s">
        <v>1096</v>
      </c>
      <c r="D8873" t="s">
        <v>10173</v>
      </c>
      <c r="E8873" t="s">
        <v>59</v>
      </c>
      <c r="F8873" t="b">
        <v>0</v>
      </c>
      <c r="G8873" t="s">
        <v>77</v>
      </c>
      <c r="H8873" s="1">
        <v>46119.793043981481</v>
      </c>
      <c r="I8873" t="b">
        <v>1</v>
      </c>
      <c r="J8873" t="b">
        <v>0</v>
      </c>
      <c r="K8873" t="s">
        <v>41</v>
      </c>
      <c r="L8873" t="s">
        <v>60</v>
      </c>
      <c r="M8873">
        <v>116181.5</v>
      </c>
      <c r="N8873"/>
      <c r="O8873" t="s">
        <v>10174</v>
      </c>
      <c r="P8873" t="s">
        <v>705</v>
      </c>
    </row>
    <row r="8874" spans="1:16" x14ac:dyDescent="0.35">
      <c r="A8874" t="s">
        <v>2</v>
      </c>
      <c r="B8874" t="s">
        <v>2543</v>
      </c>
      <c r="C8874" t="s">
        <v>2087</v>
      </c>
      <c r="D8874" t="s">
        <v>10173</v>
      </c>
      <c r="E8874" t="s">
        <v>59</v>
      </c>
      <c r="F8874" t="b">
        <v>0</v>
      </c>
      <c r="G8874" t="s">
        <v>77</v>
      </c>
      <c r="H8874" s="1">
        <v>46119.793043981481</v>
      </c>
      <c r="I8874" t="b">
        <v>1</v>
      </c>
      <c r="J8874" t="b">
        <v>0</v>
      </c>
      <c r="K8874" t="s">
        <v>41</v>
      </c>
      <c r="L8874" t="s">
        <v>60</v>
      </c>
      <c r="M8874">
        <v>84131</v>
      </c>
      <c r="N8874"/>
      <c r="O8874" t="s">
        <v>10174</v>
      </c>
      <c r="P8874" t="s">
        <v>705</v>
      </c>
    </row>
    <row r="8875" spans="1:16" x14ac:dyDescent="0.35">
      <c r="A8875" t="s">
        <v>0</v>
      </c>
      <c r="B8875" t="s">
        <v>16739</v>
      </c>
      <c r="C8875" t="s">
        <v>2840</v>
      </c>
      <c r="D8875" t="s">
        <v>10173</v>
      </c>
      <c r="E8875" t="s">
        <v>59</v>
      </c>
      <c r="F8875" t="b">
        <v>0</v>
      </c>
      <c r="G8875" t="s">
        <v>77</v>
      </c>
      <c r="H8875" s="1">
        <v>46119.793067129627</v>
      </c>
      <c r="I8875" t="b">
        <v>1</v>
      </c>
      <c r="J8875" t="b">
        <v>0</v>
      </c>
      <c r="K8875" t="s">
        <v>41</v>
      </c>
      <c r="L8875" t="s">
        <v>60</v>
      </c>
      <c r="M8875">
        <v>81135</v>
      </c>
      <c r="N8875"/>
      <c r="O8875" t="s">
        <v>10174</v>
      </c>
    </row>
    <row r="8876" spans="1:16" x14ac:dyDescent="0.35">
      <c r="A8876" t="s">
        <v>3</v>
      </c>
      <c r="B8876" t="s">
        <v>16725</v>
      </c>
      <c r="C8876" t="s">
        <v>3283</v>
      </c>
      <c r="D8876" t="s">
        <v>10173</v>
      </c>
      <c r="E8876" t="s">
        <v>59</v>
      </c>
      <c r="F8876" t="b">
        <v>0</v>
      </c>
      <c r="G8876" t="s">
        <v>77</v>
      </c>
      <c r="H8876" s="1">
        <v>46119.793090277781</v>
      </c>
      <c r="I8876" t="b">
        <v>0</v>
      </c>
      <c r="J8876" t="b">
        <v>0</v>
      </c>
      <c r="K8876" t="s">
        <v>41</v>
      </c>
      <c r="L8876" t="s">
        <v>60</v>
      </c>
      <c r="M8876">
        <v>70612.5</v>
      </c>
      <c r="N8876"/>
      <c r="O8876" t="s">
        <v>10174</v>
      </c>
      <c r="P8876" t="s">
        <v>219</v>
      </c>
    </row>
    <row r="8877" spans="1:16" x14ac:dyDescent="0.35">
      <c r="A8877" t="s">
        <v>0</v>
      </c>
      <c r="B8877" t="s">
        <v>16739</v>
      </c>
      <c r="C8877" t="s">
        <v>2087</v>
      </c>
      <c r="D8877" t="s">
        <v>10173</v>
      </c>
      <c r="E8877" t="s">
        <v>59</v>
      </c>
      <c r="F8877" t="b">
        <v>0</v>
      </c>
      <c r="G8877" t="s">
        <v>77</v>
      </c>
      <c r="H8877" s="1">
        <v>46119.793090277781</v>
      </c>
      <c r="I8877" t="b">
        <v>1</v>
      </c>
      <c r="J8877" t="b">
        <v>0</v>
      </c>
      <c r="K8877" t="s">
        <v>41</v>
      </c>
      <c r="L8877" t="s">
        <v>60</v>
      </c>
      <c r="M8877">
        <v>78881.5</v>
      </c>
      <c r="N8877"/>
      <c r="O8877" t="s">
        <v>10174</v>
      </c>
    </row>
    <row r="8878" spans="1:16" x14ac:dyDescent="0.35">
      <c r="A8878" t="s">
        <v>3</v>
      </c>
      <c r="B8878" t="s">
        <v>16725</v>
      </c>
      <c r="C8878" t="s">
        <v>304</v>
      </c>
      <c r="D8878" t="s">
        <v>10173</v>
      </c>
      <c r="E8878" t="s">
        <v>59</v>
      </c>
      <c r="F8878" t="b">
        <v>0</v>
      </c>
      <c r="G8878" t="s">
        <v>77</v>
      </c>
      <c r="H8878" s="1">
        <v>46119.793090277781</v>
      </c>
      <c r="I8878" t="b">
        <v>0</v>
      </c>
      <c r="J8878" t="b">
        <v>0</v>
      </c>
      <c r="K8878" t="s">
        <v>41</v>
      </c>
      <c r="L8878" t="s">
        <v>60</v>
      </c>
      <c r="M8878">
        <v>119032.5</v>
      </c>
      <c r="N8878"/>
      <c r="O8878" t="s">
        <v>10174</v>
      </c>
      <c r="P8878" t="s">
        <v>219</v>
      </c>
    </row>
    <row r="8879" spans="1:16" x14ac:dyDescent="0.35">
      <c r="A8879" t="s">
        <v>3</v>
      </c>
      <c r="B8879" t="s">
        <v>18245</v>
      </c>
      <c r="C8879" t="s">
        <v>937</v>
      </c>
      <c r="D8879" t="s">
        <v>10173</v>
      </c>
      <c r="E8879" t="s">
        <v>59</v>
      </c>
      <c r="F8879" t="b">
        <v>0</v>
      </c>
      <c r="G8879" t="s">
        <v>77</v>
      </c>
      <c r="H8879" s="1">
        <v>46119.793090277781</v>
      </c>
      <c r="I8879" t="b">
        <v>0</v>
      </c>
      <c r="J8879" t="b">
        <v>0</v>
      </c>
      <c r="K8879" t="s">
        <v>41</v>
      </c>
      <c r="L8879" t="s">
        <v>60</v>
      </c>
      <c r="M8879">
        <v>76627.5</v>
      </c>
      <c r="N8879"/>
      <c r="O8879" t="s">
        <v>10174</v>
      </c>
    </row>
    <row r="8880" spans="1:16" x14ac:dyDescent="0.35">
      <c r="A8880" t="s">
        <v>2</v>
      </c>
      <c r="B8880" t="s">
        <v>2543</v>
      </c>
      <c r="C8880" t="s">
        <v>304</v>
      </c>
      <c r="D8880" t="s">
        <v>10173</v>
      </c>
      <c r="E8880" t="s">
        <v>59</v>
      </c>
      <c r="F8880" t="b">
        <v>0</v>
      </c>
      <c r="G8880" t="s">
        <v>77</v>
      </c>
      <c r="H8880" s="1">
        <v>46119.793090277781</v>
      </c>
      <c r="I8880" t="b">
        <v>1</v>
      </c>
      <c r="J8880" t="b">
        <v>0</v>
      </c>
      <c r="K8880" t="s">
        <v>41</v>
      </c>
      <c r="L8880" t="s">
        <v>60</v>
      </c>
      <c r="M8880">
        <v>141821</v>
      </c>
      <c r="N8880"/>
      <c r="O8880" t="s">
        <v>10174</v>
      </c>
      <c r="P8880" t="s">
        <v>705</v>
      </c>
    </row>
    <row r="8881" spans="1:16" x14ac:dyDescent="0.35">
      <c r="A8881" t="s">
        <v>0</v>
      </c>
      <c r="B8881" t="s">
        <v>16739</v>
      </c>
      <c r="C8881" t="s">
        <v>2031</v>
      </c>
      <c r="D8881" t="s">
        <v>10173</v>
      </c>
      <c r="E8881" t="s">
        <v>59</v>
      </c>
      <c r="F8881" t="b">
        <v>0</v>
      </c>
      <c r="G8881" t="s">
        <v>77</v>
      </c>
      <c r="H8881" s="1">
        <v>46119.793090277781</v>
      </c>
      <c r="I8881" t="b">
        <v>1</v>
      </c>
      <c r="J8881" t="b">
        <v>0</v>
      </c>
      <c r="K8881" t="s">
        <v>41</v>
      </c>
      <c r="L8881" t="s">
        <v>60</v>
      </c>
      <c r="M8881">
        <v>80384</v>
      </c>
      <c r="N8881"/>
      <c r="O8881" t="s">
        <v>10174</v>
      </c>
    </row>
    <row r="8882" spans="1:16" x14ac:dyDescent="0.35">
      <c r="A8882" t="s">
        <v>3</v>
      </c>
      <c r="B8882" t="s">
        <v>18245</v>
      </c>
      <c r="C8882" t="s">
        <v>114</v>
      </c>
      <c r="D8882" t="s">
        <v>10173</v>
      </c>
      <c r="E8882" t="s">
        <v>59</v>
      </c>
      <c r="F8882" t="b">
        <v>0</v>
      </c>
      <c r="G8882" t="s">
        <v>77</v>
      </c>
      <c r="H8882" s="1">
        <v>46119.793090277781</v>
      </c>
      <c r="I8882" t="b">
        <v>0</v>
      </c>
      <c r="J8882" t="b">
        <v>0</v>
      </c>
      <c r="K8882" t="s">
        <v>41</v>
      </c>
      <c r="L8882" t="s">
        <v>60</v>
      </c>
      <c r="M8882">
        <v>106677.5</v>
      </c>
      <c r="N8882"/>
      <c r="O8882" t="s">
        <v>10174</v>
      </c>
    </row>
    <row r="8883" spans="1:16" x14ac:dyDescent="0.35">
      <c r="A8883" t="s">
        <v>3</v>
      </c>
      <c r="B8883" t="s">
        <v>18245</v>
      </c>
      <c r="C8883" t="s">
        <v>436</v>
      </c>
      <c r="D8883" t="s">
        <v>10173</v>
      </c>
      <c r="E8883" t="s">
        <v>59</v>
      </c>
      <c r="F8883" t="b">
        <v>0</v>
      </c>
      <c r="G8883" t="s">
        <v>41</v>
      </c>
      <c r="H8883" s="1">
        <v>46119.79415509259</v>
      </c>
      <c r="I8883" t="b">
        <v>0</v>
      </c>
      <c r="J8883" t="b">
        <v>0</v>
      </c>
      <c r="K8883" t="s">
        <v>41</v>
      </c>
      <c r="L8883" t="s">
        <v>60</v>
      </c>
      <c r="M8883">
        <v>75876.5</v>
      </c>
      <c r="N8883"/>
      <c r="O8883" t="s">
        <v>10174</v>
      </c>
    </row>
    <row r="8884" spans="1:16" x14ac:dyDescent="0.35">
      <c r="A8884" t="s">
        <v>3</v>
      </c>
      <c r="B8884" t="s">
        <v>4152</v>
      </c>
      <c r="C8884" t="s">
        <v>334</v>
      </c>
      <c r="D8884" t="s">
        <v>10173</v>
      </c>
      <c r="E8884" t="s">
        <v>59</v>
      </c>
      <c r="F8884" t="b">
        <v>0</v>
      </c>
      <c r="G8884" t="s">
        <v>41</v>
      </c>
      <c r="H8884" s="1">
        <v>46119.79415509259</v>
      </c>
      <c r="I8884" t="b">
        <v>1</v>
      </c>
      <c r="J8884" t="b">
        <v>0</v>
      </c>
      <c r="K8884" t="s">
        <v>41</v>
      </c>
      <c r="L8884" t="s">
        <v>60</v>
      </c>
      <c r="M8884">
        <v>104763</v>
      </c>
      <c r="N8884"/>
      <c r="O8884" t="s">
        <v>10174</v>
      </c>
      <c r="P8884" t="s">
        <v>219</v>
      </c>
    </row>
    <row r="8885" spans="1:16" x14ac:dyDescent="0.35">
      <c r="A8885" t="s">
        <v>3</v>
      </c>
      <c r="B8885" t="s">
        <v>16725</v>
      </c>
      <c r="C8885" t="s">
        <v>334</v>
      </c>
      <c r="D8885" t="s">
        <v>10173</v>
      </c>
      <c r="E8885" t="s">
        <v>59</v>
      </c>
      <c r="F8885" t="b">
        <v>0</v>
      </c>
      <c r="G8885" t="s">
        <v>41</v>
      </c>
      <c r="H8885" s="1">
        <v>46119.79415509259</v>
      </c>
      <c r="I8885" t="b">
        <v>0</v>
      </c>
      <c r="J8885" t="b">
        <v>0</v>
      </c>
      <c r="K8885" t="s">
        <v>41</v>
      </c>
      <c r="L8885" t="s">
        <v>60</v>
      </c>
      <c r="M8885">
        <v>97512.5</v>
      </c>
      <c r="N8885"/>
      <c r="O8885" t="s">
        <v>10174</v>
      </c>
      <c r="P8885" t="s">
        <v>219</v>
      </c>
    </row>
    <row r="8886" spans="1:16" x14ac:dyDescent="0.35">
      <c r="A8886" t="s">
        <v>0</v>
      </c>
      <c r="B8886" t="s">
        <v>16739</v>
      </c>
      <c r="C8886" t="s">
        <v>273</v>
      </c>
      <c r="D8886" t="s">
        <v>10173</v>
      </c>
      <c r="E8886" t="s">
        <v>59</v>
      </c>
      <c r="F8886" t="b">
        <v>0</v>
      </c>
      <c r="G8886" t="s">
        <v>41</v>
      </c>
      <c r="H8886" s="1">
        <v>46119.79415509259</v>
      </c>
      <c r="I8886" t="b">
        <v>1</v>
      </c>
      <c r="J8886" t="b">
        <v>0</v>
      </c>
      <c r="K8886" t="s">
        <v>41</v>
      </c>
      <c r="L8886" t="s">
        <v>60</v>
      </c>
      <c r="M8886">
        <v>81135</v>
      </c>
      <c r="N8886"/>
      <c r="O8886" t="s">
        <v>10174</v>
      </c>
      <c r="P8886" t="s">
        <v>1832</v>
      </c>
    </row>
    <row r="8887" spans="1:16" x14ac:dyDescent="0.35">
      <c r="A8887" t="s">
        <v>3</v>
      </c>
      <c r="B8887" t="s">
        <v>18245</v>
      </c>
      <c r="C8887" t="s">
        <v>334</v>
      </c>
      <c r="D8887" t="s">
        <v>10173</v>
      </c>
      <c r="E8887" t="s">
        <v>59</v>
      </c>
      <c r="F8887" t="b">
        <v>0</v>
      </c>
      <c r="G8887" t="s">
        <v>41</v>
      </c>
      <c r="H8887" s="1">
        <v>46119.79415509259</v>
      </c>
      <c r="I8887" t="b">
        <v>0</v>
      </c>
      <c r="J8887" t="b">
        <v>0</v>
      </c>
      <c r="K8887" t="s">
        <v>41</v>
      </c>
      <c r="L8887" t="s">
        <v>60</v>
      </c>
      <c r="M8887">
        <v>108931.5</v>
      </c>
      <c r="N8887"/>
      <c r="O8887" t="s">
        <v>10174</v>
      </c>
    </row>
    <row r="8888" spans="1:16" x14ac:dyDescent="0.35">
      <c r="A8888" t="s">
        <v>6</v>
      </c>
      <c r="B8888" t="s">
        <v>2651</v>
      </c>
      <c r="C8888" t="s">
        <v>382</v>
      </c>
      <c r="D8888" t="s">
        <v>4526</v>
      </c>
      <c r="E8888" t="s">
        <v>88</v>
      </c>
      <c r="F8888" t="b">
        <v>0</v>
      </c>
      <c r="G8888" t="s">
        <v>77</v>
      </c>
      <c r="H8888" s="1">
        <v>46119.794166666667</v>
      </c>
      <c r="I8888" t="b">
        <v>0</v>
      </c>
      <c r="J8888" t="b">
        <v>0</v>
      </c>
      <c r="K8888" t="s">
        <v>41</v>
      </c>
      <c r="L8888" t="s">
        <v>74</v>
      </c>
      <c r="M8888"/>
      <c r="N8888">
        <v>64</v>
      </c>
      <c r="O8888" t="s">
        <v>18247</v>
      </c>
      <c r="P8888" t="s">
        <v>18248</v>
      </c>
    </row>
    <row r="8889" spans="1:16" x14ac:dyDescent="0.35">
      <c r="A8889" t="s">
        <v>3</v>
      </c>
      <c r="B8889" t="s">
        <v>18245</v>
      </c>
      <c r="C8889" t="s">
        <v>273</v>
      </c>
      <c r="D8889" t="s">
        <v>10173</v>
      </c>
      <c r="E8889" t="s">
        <v>59</v>
      </c>
      <c r="F8889" t="b">
        <v>0</v>
      </c>
      <c r="G8889" t="s">
        <v>41</v>
      </c>
      <c r="H8889" s="1">
        <v>46119.794224537043</v>
      </c>
      <c r="I8889" t="b">
        <v>0</v>
      </c>
      <c r="J8889" t="b">
        <v>0</v>
      </c>
      <c r="K8889" t="s">
        <v>41</v>
      </c>
      <c r="L8889" t="s">
        <v>60</v>
      </c>
      <c r="M8889">
        <v>81135</v>
      </c>
      <c r="N8889"/>
      <c r="O8889" t="s">
        <v>10174</v>
      </c>
      <c r="P8889" t="s">
        <v>1832</v>
      </c>
    </row>
    <row r="8890" spans="1:16" x14ac:dyDescent="0.35">
      <c r="A8890" t="s">
        <v>1</v>
      </c>
      <c r="B8890" t="s">
        <v>1</v>
      </c>
      <c r="C8890" t="s">
        <v>3370</v>
      </c>
      <c r="D8890" t="s">
        <v>10173</v>
      </c>
      <c r="E8890" t="s">
        <v>59</v>
      </c>
      <c r="F8890" t="b">
        <v>0</v>
      </c>
      <c r="G8890" t="s">
        <v>68</v>
      </c>
      <c r="H8890" s="1">
        <v>46119.795405092591</v>
      </c>
      <c r="I8890" t="b">
        <v>1</v>
      </c>
      <c r="J8890" t="b">
        <v>0</v>
      </c>
      <c r="K8890" t="s">
        <v>41</v>
      </c>
      <c r="L8890" t="s">
        <v>60</v>
      </c>
      <c r="M8890">
        <v>106190</v>
      </c>
      <c r="N8890"/>
      <c r="O8890" t="s">
        <v>10174</v>
      </c>
      <c r="P8890" t="s">
        <v>891</v>
      </c>
    </row>
    <row r="8891" spans="1:16" x14ac:dyDescent="0.35">
      <c r="A8891" t="s">
        <v>3</v>
      </c>
      <c r="B8891" t="s">
        <v>18249</v>
      </c>
      <c r="C8891" t="s">
        <v>18250</v>
      </c>
      <c r="D8891" t="s">
        <v>2360</v>
      </c>
      <c r="E8891" t="s">
        <v>59</v>
      </c>
      <c r="F8891" t="b">
        <v>0</v>
      </c>
      <c r="G8891" t="s">
        <v>68</v>
      </c>
      <c r="H8891" s="1">
        <v>46119.834675925929</v>
      </c>
      <c r="I8891" t="b">
        <v>0</v>
      </c>
      <c r="J8891" t="b">
        <v>0</v>
      </c>
      <c r="K8891" t="s">
        <v>41</v>
      </c>
      <c r="L8891" t="s">
        <v>60</v>
      </c>
      <c r="M8891">
        <v>115000</v>
      </c>
      <c r="N8891"/>
      <c r="O8891" t="s">
        <v>18251</v>
      </c>
      <c r="P8891" t="s">
        <v>3812</v>
      </c>
    </row>
    <row r="8892" spans="1:16" x14ac:dyDescent="0.35">
      <c r="A8892" t="s">
        <v>0</v>
      </c>
      <c r="B8892" t="s">
        <v>18252</v>
      </c>
      <c r="C8892" t="s">
        <v>330</v>
      </c>
      <c r="D8892" t="s">
        <v>4346</v>
      </c>
      <c r="E8892" t="s">
        <v>59</v>
      </c>
      <c r="F8892" t="b">
        <v>0</v>
      </c>
      <c r="G8892" t="s">
        <v>41</v>
      </c>
      <c r="H8892" s="1">
        <v>46119.835740740738</v>
      </c>
      <c r="I8892" t="b">
        <v>0</v>
      </c>
      <c r="J8892" t="b">
        <v>1</v>
      </c>
      <c r="K8892" t="s">
        <v>41</v>
      </c>
      <c r="L8892" t="s">
        <v>60</v>
      </c>
      <c r="M8892">
        <v>91250</v>
      </c>
      <c r="N8892"/>
      <c r="O8892" t="s">
        <v>18253</v>
      </c>
      <c r="P8892" t="s">
        <v>1165</v>
      </c>
    </row>
    <row r="8893" spans="1:16" x14ac:dyDescent="0.35">
      <c r="A8893" t="s">
        <v>6</v>
      </c>
      <c r="B8893" t="s">
        <v>18254</v>
      </c>
      <c r="C8893" t="s">
        <v>1129</v>
      </c>
      <c r="D8893" t="s">
        <v>16554</v>
      </c>
      <c r="E8893" t="s">
        <v>59</v>
      </c>
      <c r="F8893" t="b">
        <v>0</v>
      </c>
      <c r="G8893" t="s">
        <v>77</v>
      </c>
      <c r="H8893" s="1">
        <v>46119.835833333331</v>
      </c>
      <c r="I8893" t="b">
        <v>1</v>
      </c>
      <c r="J8893" t="b">
        <v>1</v>
      </c>
      <c r="K8893" t="s">
        <v>41</v>
      </c>
      <c r="L8893" t="s">
        <v>60</v>
      </c>
      <c r="M8893">
        <v>130000</v>
      </c>
      <c r="N8893"/>
      <c r="O8893" t="s">
        <v>18255</v>
      </c>
      <c r="P8893" t="s">
        <v>18256</v>
      </c>
    </row>
    <row r="8894" spans="1:16" x14ac:dyDescent="0.35">
      <c r="A8894" t="s">
        <v>2</v>
      </c>
      <c r="B8894" t="s">
        <v>18257</v>
      </c>
      <c r="C8894" t="s">
        <v>81</v>
      </c>
      <c r="D8894" t="s">
        <v>4346</v>
      </c>
      <c r="E8894" t="s">
        <v>59</v>
      </c>
      <c r="F8894" t="b">
        <v>0</v>
      </c>
      <c r="G8894" t="s">
        <v>77</v>
      </c>
      <c r="H8894" s="1">
        <v>46119.835833333331</v>
      </c>
      <c r="I8894" t="b">
        <v>0</v>
      </c>
      <c r="J8894" t="b">
        <v>1</v>
      </c>
      <c r="K8894" t="s">
        <v>41</v>
      </c>
      <c r="L8894" t="s">
        <v>60</v>
      </c>
      <c r="M8894">
        <v>217000</v>
      </c>
      <c r="N8894"/>
      <c r="O8894" t="s">
        <v>4496</v>
      </c>
      <c r="P8894" t="s">
        <v>1809</v>
      </c>
    </row>
    <row r="8895" spans="1:16" x14ac:dyDescent="0.35">
      <c r="A8895" t="s">
        <v>2</v>
      </c>
      <c r="B8895" t="s">
        <v>18258</v>
      </c>
      <c r="C8895" t="s">
        <v>148</v>
      </c>
      <c r="D8895" t="s">
        <v>4526</v>
      </c>
      <c r="E8895" t="s">
        <v>59</v>
      </c>
      <c r="F8895" t="b">
        <v>0</v>
      </c>
      <c r="G8895" t="s">
        <v>89</v>
      </c>
      <c r="H8895" s="1">
        <v>46119.83699074074</v>
      </c>
      <c r="I8895" t="b">
        <v>1</v>
      </c>
      <c r="J8895" t="b">
        <v>1</v>
      </c>
      <c r="K8895" t="s">
        <v>41</v>
      </c>
      <c r="L8895" t="s">
        <v>60</v>
      </c>
      <c r="M8895">
        <v>122307.5</v>
      </c>
      <c r="N8895"/>
      <c r="O8895" t="s">
        <v>10744</v>
      </c>
      <c r="P8895" t="s">
        <v>18259</v>
      </c>
    </row>
    <row r="8896" spans="1:16" x14ac:dyDescent="0.35">
      <c r="A8896" t="s">
        <v>2</v>
      </c>
      <c r="B8896" t="s">
        <v>18258</v>
      </c>
      <c r="C8896" t="s">
        <v>148</v>
      </c>
      <c r="D8896" t="s">
        <v>4526</v>
      </c>
      <c r="E8896" t="s">
        <v>59</v>
      </c>
      <c r="F8896" t="b">
        <v>0</v>
      </c>
      <c r="G8896" t="s">
        <v>68</v>
      </c>
      <c r="H8896" s="1">
        <v>46119.837141203701</v>
      </c>
      <c r="I8896" t="b">
        <v>1</v>
      </c>
      <c r="J8896" t="b">
        <v>1</v>
      </c>
      <c r="K8896" t="s">
        <v>41</v>
      </c>
      <c r="L8896" t="s">
        <v>60</v>
      </c>
      <c r="M8896">
        <v>122307.5</v>
      </c>
      <c r="N8896"/>
      <c r="O8896" t="s">
        <v>10744</v>
      </c>
      <c r="P8896" t="s">
        <v>18259</v>
      </c>
    </row>
    <row r="8897" spans="1:16" x14ac:dyDescent="0.35">
      <c r="A8897" t="s">
        <v>7</v>
      </c>
      <c r="B8897" t="s">
        <v>1826</v>
      </c>
      <c r="C8897" t="s">
        <v>246</v>
      </c>
      <c r="D8897" t="s">
        <v>6716</v>
      </c>
      <c r="E8897" t="s">
        <v>59</v>
      </c>
      <c r="F8897" t="b">
        <v>0</v>
      </c>
      <c r="G8897" t="s">
        <v>65</v>
      </c>
      <c r="H8897" s="1">
        <v>46119.876354166663</v>
      </c>
      <c r="I8897" t="b">
        <v>1</v>
      </c>
      <c r="J8897" t="b">
        <v>0</v>
      </c>
      <c r="K8897" t="s">
        <v>41</v>
      </c>
      <c r="L8897" t="s">
        <v>60</v>
      </c>
      <c r="M8897">
        <v>135500</v>
      </c>
      <c r="N8897"/>
      <c r="O8897" t="s">
        <v>3922</v>
      </c>
      <c r="P8897" t="s">
        <v>18260</v>
      </c>
    </row>
    <row r="8898" spans="1:16" x14ac:dyDescent="0.35">
      <c r="A8898" t="s">
        <v>1</v>
      </c>
      <c r="B8898" t="s">
        <v>18261</v>
      </c>
      <c r="C8898" t="s">
        <v>3907</v>
      </c>
      <c r="D8898" t="s">
        <v>4526</v>
      </c>
      <c r="E8898" t="s">
        <v>59</v>
      </c>
      <c r="F8898" t="b">
        <v>0</v>
      </c>
      <c r="G8898" t="s">
        <v>68</v>
      </c>
      <c r="H8898" s="1">
        <v>46119.878668981481</v>
      </c>
      <c r="I8898" t="b">
        <v>0</v>
      </c>
      <c r="J8898" t="b">
        <v>0</v>
      </c>
      <c r="K8898" t="s">
        <v>41</v>
      </c>
      <c r="L8898" t="s">
        <v>60</v>
      </c>
      <c r="M8898">
        <v>140000</v>
      </c>
      <c r="N8898"/>
      <c r="O8898" t="s">
        <v>18262</v>
      </c>
      <c r="P8898" t="s">
        <v>18263</v>
      </c>
    </row>
    <row r="8899" spans="1:16" x14ac:dyDescent="0.35">
      <c r="A8899" t="s">
        <v>1</v>
      </c>
      <c r="B8899" t="s">
        <v>1</v>
      </c>
      <c r="C8899" t="s">
        <v>623</v>
      </c>
      <c r="D8899" t="s">
        <v>2360</v>
      </c>
      <c r="E8899" t="s">
        <v>59</v>
      </c>
      <c r="F8899" t="b">
        <v>0</v>
      </c>
      <c r="G8899" t="s">
        <v>89</v>
      </c>
      <c r="H8899" s="1">
        <v>46119.87872685185</v>
      </c>
      <c r="I8899" t="b">
        <v>0</v>
      </c>
      <c r="J8899" t="b">
        <v>0</v>
      </c>
      <c r="K8899" t="s">
        <v>41</v>
      </c>
      <c r="L8899" t="s">
        <v>74</v>
      </c>
      <c r="M8899"/>
      <c r="N8899">
        <v>29</v>
      </c>
      <c r="O8899" t="s">
        <v>1220</v>
      </c>
      <c r="P8899" t="s">
        <v>18264</v>
      </c>
    </row>
    <row r="8900" spans="1:16" x14ac:dyDescent="0.35">
      <c r="A8900" t="s">
        <v>1</v>
      </c>
      <c r="B8900" t="s">
        <v>18261</v>
      </c>
      <c r="C8900" t="s">
        <v>3907</v>
      </c>
      <c r="D8900" t="s">
        <v>4526</v>
      </c>
      <c r="E8900" t="s">
        <v>59</v>
      </c>
      <c r="F8900" t="b">
        <v>0</v>
      </c>
      <c r="G8900" t="s">
        <v>89</v>
      </c>
      <c r="H8900" s="1">
        <v>46119.878738425927</v>
      </c>
      <c r="I8900" t="b">
        <v>0</v>
      </c>
      <c r="J8900" t="b">
        <v>0</v>
      </c>
      <c r="K8900" t="s">
        <v>41</v>
      </c>
      <c r="L8900" t="s">
        <v>60</v>
      </c>
      <c r="M8900">
        <v>140000</v>
      </c>
      <c r="N8900"/>
      <c r="O8900" t="s">
        <v>18262</v>
      </c>
      <c r="P8900" t="s">
        <v>18263</v>
      </c>
    </row>
    <row r="8901" spans="1:16" x14ac:dyDescent="0.35">
      <c r="A8901" t="s">
        <v>1</v>
      </c>
      <c r="B8901" t="s">
        <v>1</v>
      </c>
      <c r="C8901" t="s">
        <v>623</v>
      </c>
      <c r="D8901" t="s">
        <v>2360</v>
      </c>
      <c r="E8901" t="s">
        <v>59</v>
      </c>
      <c r="F8901" t="b">
        <v>0</v>
      </c>
      <c r="G8901" t="s">
        <v>65</v>
      </c>
      <c r="H8901" s="1">
        <v>46119.878738425927</v>
      </c>
      <c r="I8901" t="b">
        <v>0</v>
      </c>
      <c r="J8901" t="b">
        <v>0</v>
      </c>
      <c r="K8901" t="s">
        <v>41</v>
      </c>
      <c r="L8901" t="s">
        <v>74</v>
      </c>
      <c r="M8901"/>
      <c r="N8901">
        <v>29</v>
      </c>
      <c r="O8901" t="s">
        <v>1220</v>
      </c>
      <c r="P8901" t="s">
        <v>18264</v>
      </c>
    </row>
    <row r="8902" spans="1:16" x14ac:dyDescent="0.35">
      <c r="A8902" t="s">
        <v>1</v>
      </c>
      <c r="B8902" t="s">
        <v>1185</v>
      </c>
      <c r="C8902" t="s">
        <v>758</v>
      </c>
      <c r="D8902" t="s">
        <v>2360</v>
      </c>
      <c r="E8902" t="s">
        <v>59</v>
      </c>
      <c r="F8902" t="b">
        <v>0</v>
      </c>
      <c r="G8902" t="s">
        <v>68</v>
      </c>
      <c r="H8902" s="1">
        <v>46119.87877314815</v>
      </c>
      <c r="I8902" t="b">
        <v>0</v>
      </c>
      <c r="J8902" t="b">
        <v>1</v>
      </c>
      <c r="K8902" t="s">
        <v>41</v>
      </c>
      <c r="L8902" t="s">
        <v>60</v>
      </c>
      <c r="M8902">
        <v>149000</v>
      </c>
      <c r="N8902"/>
      <c r="O8902" t="s">
        <v>1853</v>
      </c>
      <c r="P8902" t="s">
        <v>14209</v>
      </c>
    </row>
    <row r="8903" spans="1:16" x14ac:dyDescent="0.35">
      <c r="A8903" t="s">
        <v>1</v>
      </c>
      <c r="B8903" t="s">
        <v>1185</v>
      </c>
      <c r="C8903" t="s">
        <v>758</v>
      </c>
      <c r="D8903" t="s">
        <v>2360</v>
      </c>
      <c r="E8903" t="s">
        <v>59</v>
      </c>
      <c r="F8903" t="b">
        <v>0</v>
      </c>
      <c r="G8903" t="s">
        <v>77</v>
      </c>
      <c r="H8903" s="1">
        <v>46119.878854166673</v>
      </c>
      <c r="I8903" t="b">
        <v>0</v>
      </c>
      <c r="J8903" t="b">
        <v>1</v>
      </c>
      <c r="K8903" t="s">
        <v>41</v>
      </c>
      <c r="L8903" t="s">
        <v>60</v>
      </c>
      <c r="M8903">
        <v>149000</v>
      </c>
      <c r="N8903"/>
      <c r="O8903" t="s">
        <v>1853</v>
      </c>
      <c r="P8903" t="s">
        <v>14209</v>
      </c>
    </row>
    <row r="8904" spans="1:16" x14ac:dyDescent="0.35">
      <c r="A8904" t="s">
        <v>0</v>
      </c>
      <c r="B8904" t="s">
        <v>18265</v>
      </c>
      <c r="C8904" t="s">
        <v>1423</v>
      </c>
      <c r="D8904" t="s">
        <v>4346</v>
      </c>
      <c r="E8904" t="s">
        <v>59</v>
      </c>
      <c r="F8904" t="b">
        <v>0</v>
      </c>
      <c r="G8904" t="s">
        <v>89</v>
      </c>
      <c r="H8904" s="1">
        <v>46119.917951388888</v>
      </c>
      <c r="I8904" t="b">
        <v>0</v>
      </c>
      <c r="J8904" t="b">
        <v>0</v>
      </c>
      <c r="K8904" t="s">
        <v>41</v>
      </c>
      <c r="L8904" t="s">
        <v>60</v>
      </c>
      <c r="M8904">
        <v>77983.385000000009</v>
      </c>
      <c r="N8904"/>
      <c r="O8904" t="s">
        <v>1424</v>
      </c>
      <c r="P8904" t="s">
        <v>18266</v>
      </c>
    </row>
    <row r="8905" spans="1:16" x14ac:dyDescent="0.35">
      <c r="A8905" t="s">
        <v>3</v>
      </c>
      <c r="B8905" t="s">
        <v>286</v>
      </c>
      <c r="C8905" t="s">
        <v>18267</v>
      </c>
      <c r="D8905" t="s">
        <v>4526</v>
      </c>
      <c r="E8905" t="s">
        <v>59</v>
      </c>
      <c r="F8905" t="b">
        <v>0</v>
      </c>
      <c r="G8905" t="s">
        <v>68</v>
      </c>
      <c r="H8905" s="1">
        <v>46119.918032407397</v>
      </c>
      <c r="I8905" t="b">
        <v>1</v>
      </c>
      <c r="J8905" t="b">
        <v>1</v>
      </c>
      <c r="K8905" t="s">
        <v>41</v>
      </c>
      <c r="L8905" t="s">
        <v>60</v>
      </c>
      <c r="M8905">
        <v>90000</v>
      </c>
      <c r="N8905"/>
      <c r="O8905" t="s">
        <v>9503</v>
      </c>
      <c r="P8905" t="s">
        <v>18268</v>
      </c>
    </row>
    <row r="8906" spans="1:16" x14ac:dyDescent="0.35">
      <c r="A8906" t="s">
        <v>3</v>
      </c>
      <c r="B8906" t="s">
        <v>18269</v>
      </c>
      <c r="C8906" t="s">
        <v>76</v>
      </c>
      <c r="D8906" t="s">
        <v>4346</v>
      </c>
      <c r="E8906" t="s">
        <v>59</v>
      </c>
      <c r="F8906" t="b">
        <v>1</v>
      </c>
      <c r="G8906" t="s">
        <v>41</v>
      </c>
      <c r="H8906" s="1">
        <v>46119.919085648151</v>
      </c>
      <c r="I8906" t="b">
        <v>0</v>
      </c>
      <c r="J8906" t="b">
        <v>1</v>
      </c>
      <c r="K8906" t="s">
        <v>41</v>
      </c>
      <c r="L8906" t="s">
        <v>60</v>
      </c>
      <c r="M8906">
        <v>71500</v>
      </c>
      <c r="N8906"/>
      <c r="O8906" t="s">
        <v>18270</v>
      </c>
      <c r="P8906" t="s">
        <v>14139</v>
      </c>
    </row>
    <row r="8907" spans="1:16" x14ac:dyDescent="0.35">
      <c r="A8907" t="s">
        <v>2</v>
      </c>
      <c r="B8907" t="s">
        <v>779</v>
      </c>
      <c r="C8907" t="s">
        <v>190</v>
      </c>
      <c r="D8907" t="s">
        <v>4526</v>
      </c>
      <c r="E8907" t="s">
        <v>59</v>
      </c>
      <c r="F8907" t="b">
        <v>0</v>
      </c>
      <c r="G8907" t="s">
        <v>73</v>
      </c>
      <c r="H8907" s="1">
        <v>46119.91920138889</v>
      </c>
      <c r="I8907" t="b">
        <v>0</v>
      </c>
      <c r="J8907" t="b">
        <v>1</v>
      </c>
      <c r="K8907" t="s">
        <v>41</v>
      </c>
      <c r="L8907" t="s">
        <v>60</v>
      </c>
      <c r="M8907">
        <v>59120</v>
      </c>
      <c r="N8907"/>
      <c r="O8907" t="s">
        <v>4052</v>
      </c>
      <c r="P8907" t="s">
        <v>18271</v>
      </c>
    </row>
    <row r="8908" spans="1:16" x14ac:dyDescent="0.35">
      <c r="A8908" t="s">
        <v>1</v>
      </c>
      <c r="B8908" t="s">
        <v>6113</v>
      </c>
      <c r="C8908" t="s">
        <v>71</v>
      </c>
      <c r="D8908" t="s">
        <v>4526</v>
      </c>
      <c r="E8908" t="s">
        <v>88</v>
      </c>
      <c r="F8908" t="b">
        <v>0</v>
      </c>
      <c r="G8908" t="s">
        <v>77</v>
      </c>
      <c r="H8908" s="1">
        <v>46119.920567129629</v>
      </c>
      <c r="I8908" t="b">
        <v>1</v>
      </c>
      <c r="J8908" t="b">
        <v>0</v>
      </c>
      <c r="K8908" t="s">
        <v>41</v>
      </c>
      <c r="L8908" t="s">
        <v>74</v>
      </c>
      <c r="M8908"/>
      <c r="N8908">
        <v>75.5</v>
      </c>
      <c r="O8908" t="s">
        <v>6114</v>
      </c>
      <c r="P8908" t="s">
        <v>6115</v>
      </c>
    </row>
    <row r="8909" spans="1:16" x14ac:dyDescent="0.35">
      <c r="A8909" t="s">
        <v>1</v>
      </c>
      <c r="B8909" t="s">
        <v>1</v>
      </c>
      <c r="C8909" t="s">
        <v>1643</v>
      </c>
      <c r="D8909" t="s">
        <v>4526</v>
      </c>
      <c r="E8909" t="s">
        <v>88</v>
      </c>
      <c r="F8909" t="b">
        <v>0</v>
      </c>
      <c r="G8909" t="s">
        <v>41</v>
      </c>
      <c r="H8909" s="1">
        <v>46119.921643518523</v>
      </c>
      <c r="I8909" t="b">
        <v>0</v>
      </c>
      <c r="J8909" t="b">
        <v>1</v>
      </c>
      <c r="K8909" t="s">
        <v>41</v>
      </c>
      <c r="L8909" t="s">
        <v>74</v>
      </c>
      <c r="M8909"/>
      <c r="N8909">
        <v>52.5</v>
      </c>
      <c r="O8909" t="s">
        <v>126</v>
      </c>
      <c r="P8909" t="s">
        <v>1234</v>
      </c>
    </row>
    <row r="8910" spans="1:16" x14ac:dyDescent="0.35">
      <c r="A8910" t="s">
        <v>0</v>
      </c>
      <c r="B8910" t="s">
        <v>6365</v>
      </c>
      <c r="C8910" t="s">
        <v>930</v>
      </c>
      <c r="D8910" t="s">
        <v>584</v>
      </c>
      <c r="E8910" t="s">
        <v>59</v>
      </c>
      <c r="F8910" t="b">
        <v>0</v>
      </c>
      <c r="G8910" t="s">
        <v>19</v>
      </c>
      <c r="H8910" s="1">
        <v>46119.960115740738</v>
      </c>
      <c r="I8910" t="b">
        <v>0</v>
      </c>
      <c r="J8910" t="b">
        <v>0</v>
      </c>
      <c r="K8910" t="s">
        <v>19</v>
      </c>
      <c r="L8910" t="s">
        <v>74</v>
      </c>
      <c r="M8910"/>
      <c r="N8910">
        <v>15</v>
      </c>
      <c r="O8910" t="s">
        <v>3844</v>
      </c>
      <c r="P8910" t="s">
        <v>6366</v>
      </c>
    </row>
    <row r="8911" spans="1:16" x14ac:dyDescent="0.35">
      <c r="A8911" t="s">
        <v>1</v>
      </c>
      <c r="B8911" t="s">
        <v>13977</v>
      </c>
      <c r="C8911" t="s">
        <v>97</v>
      </c>
      <c r="D8911" t="s">
        <v>4346</v>
      </c>
      <c r="E8911" t="s">
        <v>59</v>
      </c>
      <c r="F8911" t="b">
        <v>0</v>
      </c>
      <c r="G8911" t="s">
        <v>89</v>
      </c>
      <c r="H8911" s="1">
        <v>46119.96199074074</v>
      </c>
      <c r="I8911" t="b">
        <v>0</v>
      </c>
      <c r="J8911" t="b">
        <v>1</v>
      </c>
      <c r="K8911" t="s">
        <v>41</v>
      </c>
      <c r="L8911" t="s">
        <v>60</v>
      </c>
      <c r="M8911">
        <v>140000</v>
      </c>
      <c r="N8911"/>
      <c r="O8911" t="s">
        <v>10744</v>
      </c>
      <c r="P8911" t="s">
        <v>1738</v>
      </c>
    </row>
    <row r="8912" spans="1:16" x14ac:dyDescent="0.35">
      <c r="A8912" t="s">
        <v>9</v>
      </c>
      <c r="B8912" t="s">
        <v>18272</v>
      </c>
      <c r="C8912" t="s">
        <v>1669</v>
      </c>
      <c r="D8912" t="s">
        <v>4526</v>
      </c>
      <c r="E8912" t="s">
        <v>88</v>
      </c>
      <c r="F8912" t="b">
        <v>0</v>
      </c>
      <c r="G8912" t="s">
        <v>68</v>
      </c>
      <c r="H8912" s="1">
        <v>46119.962141203701</v>
      </c>
      <c r="I8912" t="b">
        <v>0</v>
      </c>
      <c r="J8912" t="b">
        <v>1</v>
      </c>
      <c r="K8912" t="s">
        <v>41</v>
      </c>
      <c r="L8912" t="s">
        <v>74</v>
      </c>
      <c r="M8912"/>
      <c r="N8912">
        <v>70</v>
      </c>
      <c r="O8912" t="s">
        <v>4487</v>
      </c>
      <c r="P8912" t="s">
        <v>18273</v>
      </c>
    </row>
    <row r="8913" spans="1:16" x14ac:dyDescent="0.35">
      <c r="A8913" t="s">
        <v>1</v>
      </c>
      <c r="B8913" t="s">
        <v>13977</v>
      </c>
      <c r="C8913" t="s">
        <v>97</v>
      </c>
      <c r="D8913" t="s">
        <v>4346</v>
      </c>
      <c r="E8913" t="s">
        <v>59</v>
      </c>
      <c r="F8913" t="b">
        <v>0</v>
      </c>
      <c r="G8913" t="s">
        <v>73</v>
      </c>
      <c r="H8913" s="1">
        <v>46119.962233796286</v>
      </c>
      <c r="I8913" t="b">
        <v>0</v>
      </c>
      <c r="J8913" t="b">
        <v>1</v>
      </c>
      <c r="K8913" t="s">
        <v>41</v>
      </c>
      <c r="L8913" t="s">
        <v>60</v>
      </c>
      <c r="M8913">
        <v>140000</v>
      </c>
      <c r="N8913"/>
      <c r="O8913" t="s">
        <v>10744</v>
      </c>
      <c r="P8913" t="s">
        <v>1738</v>
      </c>
    </row>
    <row r="8914" spans="1:16" x14ac:dyDescent="0.35">
      <c r="A8914" t="s">
        <v>9</v>
      </c>
      <c r="B8914" t="s">
        <v>18272</v>
      </c>
      <c r="C8914" t="s">
        <v>1669</v>
      </c>
      <c r="D8914" t="s">
        <v>4526</v>
      </c>
      <c r="E8914" t="s">
        <v>88</v>
      </c>
      <c r="F8914" t="b">
        <v>0</v>
      </c>
      <c r="G8914" t="s">
        <v>73</v>
      </c>
      <c r="H8914" s="1">
        <v>46119.962256944447</v>
      </c>
      <c r="I8914" t="b">
        <v>0</v>
      </c>
      <c r="J8914" t="b">
        <v>1</v>
      </c>
      <c r="K8914" t="s">
        <v>41</v>
      </c>
      <c r="L8914" t="s">
        <v>74</v>
      </c>
      <c r="M8914"/>
      <c r="N8914">
        <v>70</v>
      </c>
      <c r="O8914" t="s">
        <v>4487</v>
      </c>
      <c r="P8914" t="s">
        <v>18273</v>
      </c>
    </row>
    <row r="8915" spans="1:16" x14ac:dyDescent="0.35">
      <c r="A8915" t="s">
        <v>0</v>
      </c>
      <c r="B8915" t="s">
        <v>18274</v>
      </c>
      <c r="C8915" t="s">
        <v>18275</v>
      </c>
      <c r="D8915" t="s">
        <v>4515</v>
      </c>
      <c r="E8915" t="s">
        <v>59</v>
      </c>
      <c r="F8915" t="b">
        <v>0</v>
      </c>
      <c r="G8915" t="s">
        <v>25</v>
      </c>
      <c r="H8915" s="1">
        <v>46120.001956018517</v>
      </c>
      <c r="I8915" t="b">
        <v>0</v>
      </c>
      <c r="J8915" t="b">
        <v>0</v>
      </c>
      <c r="K8915" t="s">
        <v>25</v>
      </c>
      <c r="L8915" t="s">
        <v>60</v>
      </c>
      <c r="M8915">
        <v>125000</v>
      </c>
      <c r="N8915"/>
      <c r="O8915" t="s">
        <v>18276</v>
      </c>
      <c r="P8915" t="s">
        <v>2175</v>
      </c>
    </row>
    <row r="8916" spans="1:16" x14ac:dyDescent="0.35">
      <c r="A8916" t="s">
        <v>3</v>
      </c>
      <c r="B8916" t="s">
        <v>18277</v>
      </c>
      <c r="C8916" t="s">
        <v>18278</v>
      </c>
      <c r="D8916" t="s">
        <v>4515</v>
      </c>
      <c r="E8916" t="s">
        <v>59</v>
      </c>
      <c r="F8916" t="b">
        <v>0</v>
      </c>
      <c r="G8916" t="s">
        <v>25</v>
      </c>
      <c r="H8916" s="1">
        <v>46120.001979166656</v>
      </c>
      <c r="I8916" t="b">
        <v>0</v>
      </c>
      <c r="J8916" t="b">
        <v>0</v>
      </c>
      <c r="K8916" t="s">
        <v>25</v>
      </c>
      <c r="L8916" t="s">
        <v>60</v>
      </c>
      <c r="M8916">
        <v>125000</v>
      </c>
      <c r="N8916"/>
      <c r="O8916" t="s">
        <v>18279</v>
      </c>
      <c r="P8916" t="s">
        <v>18280</v>
      </c>
    </row>
    <row r="8917" spans="1:16" x14ac:dyDescent="0.35">
      <c r="A8917" t="s">
        <v>0</v>
      </c>
      <c r="B8917" t="s">
        <v>18281</v>
      </c>
      <c r="C8917" t="s">
        <v>76</v>
      </c>
      <c r="D8917" t="s">
        <v>584</v>
      </c>
      <c r="E8917" t="s">
        <v>72</v>
      </c>
      <c r="F8917" t="b">
        <v>1</v>
      </c>
      <c r="G8917" t="s">
        <v>34</v>
      </c>
      <c r="H8917" s="1">
        <v>46120.002245370371</v>
      </c>
      <c r="I8917" t="b">
        <v>0</v>
      </c>
      <c r="J8917" t="b">
        <v>0</v>
      </c>
      <c r="K8917" t="s">
        <v>34</v>
      </c>
      <c r="L8917" t="s">
        <v>74</v>
      </c>
      <c r="M8917"/>
      <c r="N8917">
        <v>25</v>
      </c>
      <c r="O8917" t="s">
        <v>5193</v>
      </c>
      <c r="P8917" t="s">
        <v>2175</v>
      </c>
    </row>
    <row r="8918" spans="1:16" x14ac:dyDescent="0.35">
      <c r="A8918" t="s">
        <v>1</v>
      </c>
      <c r="B8918" t="s">
        <v>1</v>
      </c>
      <c r="C8918" t="s">
        <v>18282</v>
      </c>
      <c r="D8918" t="s">
        <v>2360</v>
      </c>
      <c r="E8918" t="s">
        <v>59</v>
      </c>
      <c r="F8918" t="b">
        <v>0</v>
      </c>
      <c r="G8918" t="s">
        <v>77</v>
      </c>
      <c r="H8918" s="1">
        <v>46120.003738425927</v>
      </c>
      <c r="I8918" t="b">
        <v>1</v>
      </c>
      <c r="J8918" t="b">
        <v>1</v>
      </c>
      <c r="K8918" t="s">
        <v>41</v>
      </c>
      <c r="L8918" t="s">
        <v>60</v>
      </c>
      <c r="M8918">
        <v>90000</v>
      </c>
      <c r="N8918"/>
      <c r="O8918" t="s">
        <v>18283</v>
      </c>
      <c r="P8918" t="s">
        <v>10141</v>
      </c>
    </row>
    <row r="8919" spans="1:16" x14ac:dyDescent="0.35">
      <c r="A8919" t="s">
        <v>1</v>
      </c>
      <c r="B8919" t="s">
        <v>1327</v>
      </c>
      <c r="C8919" t="s">
        <v>3905</v>
      </c>
      <c r="D8919" t="s">
        <v>2360</v>
      </c>
      <c r="E8919" t="s">
        <v>59</v>
      </c>
      <c r="F8919" t="b">
        <v>0</v>
      </c>
      <c r="G8919" t="s">
        <v>77</v>
      </c>
      <c r="H8919" s="1">
        <v>46120.003819444442</v>
      </c>
      <c r="I8919" t="b">
        <v>1</v>
      </c>
      <c r="J8919" t="b">
        <v>0</v>
      </c>
      <c r="K8919" t="s">
        <v>41</v>
      </c>
      <c r="L8919" t="s">
        <v>60</v>
      </c>
      <c r="M8919">
        <v>87500</v>
      </c>
      <c r="N8919"/>
      <c r="O8919" t="s">
        <v>18284</v>
      </c>
      <c r="P8919" t="s">
        <v>18285</v>
      </c>
    </row>
    <row r="8920" spans="1:16" x14ac:dyDescent="0.35">
      <c r="A8920" t="s">
        <v>1</v>
      </c>
      <c r="B8920" t="s">
        <v>18286</v>
      </c>
      <c r="C8920" t="s">
        <v>688</v>
      </c>
      <c r="D8920" t="s">
        <v>4515</v>
      </c>
      <c r="E8920" t="s">
        <v>59</v>
      </c>
      <c r="F8920" t="b">
        <v>0</v>
      </c>
      <c r="G8920" t="s">
        <v>77</v>
      </c>
      <c r="H8920" s="1">
        <v>46120.003831018519</v>
      </c>
      <c r="I8920" t="b">
        <v>0</v>
      </c>
      <c r="J8920" t="b">
        <v>0</v>
      </c>
      <c r="K8920" t="s">
        <v>41</v>
      </c>
      <c r="L8920" t="s">
        <v>60</v>
      </c>
      <c r="M8920">
        <v>80000</v>
      </c>
      <c r="N8920"/>
      <c r="O8920" t="s">
        <v>14181</v>
      </c>
      <c r="P8920" t="s">
        <v>1972</v>
      </c>
    </row>
    <row r="8921" spans="1:16" x14ac:dyDescent="0.35">
      <c r="A8921" t="s">
        <v>1</v>
      </c>
      <c r="B8921" t="s">
        <v>18287</v>
      </c>
      <c r="C8921" t="s">
        <v>955</v>
      </c>
      <c r="D8921" t="s">
        <v>4515</v>
      </c>
      <c r="E8921" t="s">
        <v>59</v>
      </c>
      <c r="F8921" t="b">
        <v>0</v>
      </c>
      <c r="G8921" t="s">
        <v>13</v>
      </c>
      <c r="H8921" s="1">
        <v>46120.00408564815</v>
      </c>
      <c r="I8921" t="b">
        <v>0</v>
      </c>
      <c r="J8921" t="b">
        <v>0</v>
      </c>
      <c r="K8921" t="s">
        <v>13</v>
      </c>
      <c r="L8921" t="s">
        <v>60</v>
      </c>
      <c r="M8921">
        <v>90000</v>
      </c>
      <c r="N8921"/>
      <c r="O8921" t="s">
        <v>1197</v>
      </c>
      <c r="P8921" t="s">
        <v>1476</v>
      </c>
    </row>
    <row r="8922" spans="1:16" x14ac:dyDescent="0.35">
      <c r="A8922" t="s">
        <v>2</v>
      </c>
      <c r="B8922" t="s">
        <v>18288</v>
      </c>
      <c r="C8922" t="s">
        <v>3510</v>
      </c>
      <c r="D8922" t="s">
        <v>4346</v>
      </c>
      <c r="E8922" t="s">
        <v>59</v>
      </c>
      <c r="F8922" t="b">
        <v>0</v>
      </c>
      <c r="G8922" t="s">
        <v>13</v>
      </c>
      <c r="H8922" s="1">
        <v>46120.004131944443</v>
      </c>
      <c r="I8922" t="b">
        <v>0</v>
      </c>
      <c r="J8922" t="b">
        <v>0</v>
      </c>
      <c r="K8922" t="s">
        <v>13</v>
      </c>
      <c r="L8922" t="s">
        <v>60</v>
      </c>
      <c r="M8922">
        <v>70000</v>
      </c>
      <c r="N8922"/>
      <c r="O8922" t="s">
        <v>18289</v>
      </c>
      <c r="P8922" t="s">
        <v>570</v>
      </c>
    </row>
    <row r="8923" spans="1:16" x14ac:dyDescent="0.35">
      <c r="A8923" t="s">
        <v>5</v>
      </c>
      <c r="B8923" t="s">
        <v>5</v>
      </c>
      <c r="C8923" t="s">
        <v>2874</v>
      </c>
      <c r="D8923" t="s">
        <v>4515</v>
      </c>
      <c r="E8923" t="s">
        <v>59</v>
      </c>
      <c r="F8923" t="b">
        <v>0</v>
      </c>
      <c r="G8923" t="s">
        <v>17</v>
      </c>
      <c r="H8923" s="1">
        <v>46120.004259259258</v>
      </c>
      <c r="I8923" t="b">
        <v>0</v>
      </c>
      <c r="J8923" t="b">
        <v>0</v>
      </c>
      <c r="K8923" t="s">
        <v>17</v>
      </c>
      <c r="L8923" t="s">
        <v>60</v>
      </c>
      <c r="M8923">
        <v>170000</v>
      </c>
      <c r="N8923"/>
      <c r="O8923" t="s">
        <v>4213</v>
      </c>
      <c r="P8923" t="s">
        <v>18290</v>
      </c>
    </row>
    <row r="8924" spans="1:16" x14ac:dyDescent="0.35">
      <c r="A8924" t="s">
        <v>4</v>
      </c>
      <c r="B8924" t="s">
        <v>18291</v>
      </c>
      <c r="C8924" t="s">
        <v>873</v>
      </c>
      <c r="D8924" t="s">
        <v>4515</v>
      </c>
      <c r="E8924" t="s">
        <v>59</v>
      </c>
      <c r="F8924" t="b">
        <v>0</v>
      </c>
      <c r="G8924" t="s">
        <v>25</v>
      </c>
      <c r="H8924" s="1">
        <v>46120.004479166673</v>
      </c>
      <c r="I8924" t="b">
        <v>0</v>
      </c>
      <c r="J8924" t="b">
        <v>0</v>
      </c>
      <c r="K8924" t="s">
        <v>25</v>
      </c>
      <c r="L8924" t="s">
        <v>60</v>
      </c>
      <c r="M8924">
        <v>175000</v>
      </c>
      <c r="N8924"/>
      <c r="O8924" t="s">
        <v>18292</v>
      </c>
      <c r="P8924" t="s">
        <v>261</v>
      </c>
    </row>
    <row r="8925" spans="1:16" x14ac:dyDescent="0.35">
      <c r="A8925" t="s">
        <v>1</v>
      </c>
      <c r="B8925" t="s">
        <v>18293</v>
      </c>
      <c r="C8925" t="s">
        <v>984</v>
      </c>
      <c r="D8925" t="s">
        <v>4515</v>
      </c>
      <c r="E8925" t="s">
        <v>59</v>
      </c>
      <c r="F8925" t="b">
        <v>0</v>
      </c>
      <c r="G8925" t="s">
        <v>25</v>
      </c>
      <c r="H8925" s="1">
        <v>46120.004479166673</v>
      </c>
      <c r="I8925" t="b">
        <v>0</v>
      </c>
      <c r="J8925" t="b">
        <v>0</v>
      </c>
      <c r="K8925" t="s">
        <v>25</v>
      </c>
      <c r="L8925" t="s">
        <v>60</v>
      </c>
      <c r="M8925">
        <v>175000</v>
      </c>
      <c r="N8925"/>
      <c r="O8925" t="s">
        <v>18294</v>
      </c>
    </row>
    <row r="8926" spans="1:16" x14ac:dyDescent="0.35">
      <c r="A8926" t="s">
        <v>3</v>
      </c>
      <c r="B8926" t="s">
        <v>10852</v>
      </c>
      <c r="C8926" t="s">
        <v>479</v>
      </c>
      <c r="D8926" t="s">
        <v>2360</v>
      </c>
      <c r="E8926" t="s">
        <v>59</v>
      </c>
      <c r="F8926" t="b">
        <v>0</v>
      </c>
      <c r="G8926" t="s">
        <v>65</v>
      </c>
      <c r="H8926" s="1">
        <v>46120.043032407397</v>
      </c>
      <c r="I8926" t="b">
        <v>0</v>
      </c>
      <c r="J8926" t="b">
        <v>1</v>
      </c>
      <c r="K8926" t="s">
        <v>41</v>
      </c>
      <c r="L8926" t="s">
        <v>60</v>
      </c>
      <c r="M8926">
        <v>135000</v>
      </c>
      <c r="N8926"/>
      <c r="O8926" t="s">
        <v>18295</v>
      </c>
      <c r="P8926" t="s">
        <v>1409</v>
      </c>
    </row>
    <row r="8927" spans="1:16" x14ac:dyDescent="0.35">
      <c r="A8927" t="s">
        <v>3</v>
      </c>
      <c r="B8927" t="s">
        <v>10852</v>
      </c>
      <c r="C8927" t="s">
        <v>4229</v>
      </c>
      <c r="D8927" t="s">
        <v>2360</v>
      </c>
      <c r="E8927" t="s">
        <v>59</v>
      </c>
      <c r="F8927" t="b">
        <v>0</v>
      </c>
      <c r="G8927" t="s">
        <v>65</v>
      </c>
      <c r="H8927" s="1">
        <v>46120.04314814815</v>
      </c>
      <c r="I8927" t="b">
        <v>0</v>
      </c>
      <c r="J8927" t="b">
        <v>1</v>
      </c>
      <c r="K8927" t="s">
        <v>41</v>
      </c>
      <c r="L8927" t="s">
        <v>60</v>
      </c>
      <c r="M8927">
        <v>135000</v>
      </c>
      <c r="N8927"/>
      <c r="O8927" t="s">
        <v>18295</v>
      </c>
      <c r="P8927" t="s">
        <v>1409</v>
      </c>
    </row>
    <row r="8928" spans="1:16" x14ac:dyDescent="0.35">
      <c r="A8928" t="s">
        <v>0</v>
      </c>
      <c r="B8928" t="s">
        <v>18296</v>
      </c>
      <c r="C8928" t="s">
        <v>515</v>
      </c>
      <c r="D8928" t="s">
        <v>2360</v>
      </c>
      <c r="E8928" t="s">
        <v>59</v>
      </c>
      <c r="F8928" t="b">
        <v>0</v>
      </c>
      <c r="G8928" t="s">
        <v>73</v>
      </c>
      <c r="H8928" s="1">
        <v>46120.251331018517</v>
      </c>
      <c r="I8928" t="b">
        <v>0</v>
      </c>
      <c r="J8928" t="b">
        <v>1</v>
      </c>
      <c r="K8928" t="s">
        <v>41</v>
      </c>
      <c r="L8928" t="s">
        <v>60</v>
      </c>
      <c r="M8928">
        <v>410000</v>
      </c>
      <c r="N8928"/>
      <c r="O8928" t="s">
        <v>17001</v>
      </c>
      <c r="P8928" t="s">
        <v>18297</v>
      </c>
    </row>
    <row r="8929" spans="1:16" x14ac:dyDescent="0.35">
      <c r="A8929" t="s">
        <v>0</v>
      </c>
      <c r="B8929" t="s">
        <v>18296</v>
      </c>
      <c r="C8929" t="s">
        <v>86</v>
      </c>
      <c r="D8929" t="s">
        <v>2360</v>
      </c>
      <c r="E8929" t="s">
        <v>59</v>
      </c>
      <c r="F8929" t="b">
        <v>0</v>
      </c>
      <c r="G8929" t="s">
        <v>77</v>
      </c>
      <c r="H8929" s="1">
        <v>46120.251354166663</v>
      </c>
      <c r="I8929" t="b">
        <v>0</v>
      </c>
      <c r="J8929" t="b">
        <v>1</v>
      </c>
      <c r="K8929" t="s">
        <v>41</v>
      </c>
      <c r="L8929" t="s">
        <v>60</v>
      </c>
      <c r="M8929">
        <v>410000</v>
      </c>
      <c r="N8929"/>
      <c r="O8929" t="s">
        <v>17001</v>
      </c>
      <c r="P8929" t="s">
        <v>18297</v>
      </c>
    </row>
    <row r="8930" spans="1:16" x14ac:dyDescent="0.35">
      <c r="A8930" t="s">
        <v>7</v>
      </c>
      <c r="B8930" t="s">
        <v>18298</v>
      </c>
      <c r="C8930" t="s">
        <v>76</v>
      </c>
      <c r="D8930" t="s">
        <v>4630</v>
      </c>
      <c r="E8930" t="s">
        <v>59</v>
      </c>
      <c r="F8930" t="b">
        <v>1</v>
      </c>
      <c r="G8930" t="s">
        <v>41</v>
      </c>
      <c r="H8930" s="1">
        <v>46120.252453703702</v>
      </c>
      <c r="I8930" t="b">
        <v>1</v>
      </c>
      <c r="J8930" t="b">
        <v>1</v>
      </c>
      <c r="K8930" t="s">
        <v>41</v>
      </c>
      <c r="L8930" t="s">
        <v>60</v>
      </c>
      <c r="M8930">
        <v>83500</v>
      </c>
      <c r="N8930"/>
      <c r="O8930" t="s">
        <v>1585</v>
      </c>
      <c r="P8930" t="s">
        <v>18299</v>
      </c>
    </row>
    <row r="8931" spans="1:16" x14ac:dyDescent="0.35">
      <c r="A8931" t="s">
        <v>1</v>
      </c>
      <c r="B8931" t="s">
        <v>18300</v>
      </c>
      <c r="C8931" t="s">
        <v>3510</v>
      </c>
      <c r="D8931" t="s">
        <v>5364</v>
      </c>
      <c r="E8931" t="s">
        <v>59</v>
      </c>
      <c r="F8931" t="b">
        <v>0</v>
      </c>
      <c r="G8931" t="s">
        <v>13</v>
      </c>
      <c r="H8931" s="1">
        <v>46120.253923611112</v>
      </c>
      <c r="I8931" t="b">
        <v>1</v>
      </c>
      <c r="J8931" t="b">
        <v>0</v>
      </c>
      <c r="K8931" t="s">
        <v>13</v>
      </c>
      <c r="L8931" t="s">
        <v>74</v>
      </c>
      <c r="M8931"/>
      <c r="N8931">
        <v>48.5</v>
      </c>
      <c r="O8931" t="s">
        <v>18301</v>
      </c>
      <c r="P8931" t="s">
        <v>18302</v>
      </c>
    </row>
    <row r="8932" spans="1:16" x14ac:dyDescent="0.35">
      <c r="A8932" t="s">
        <v>1</v>
      </c>
      <c r="B8932" t="s">
        <v>18303</v>
      </c>
      <c r="C8932" t="s">
        <v>695</v>
      </c>
      <c r="D8932" t="s">
        <v>6234</v>
      </c>
      <c r="E8932" t="s">
        <v>59</v>
      </c>
      <c r="F8932" t="b">
        <v>0</v>
      </c>
      <c r="G8932" t="s">
        <v>89</v>
      </c>
      <c r="H8932" s="1">
        <v>46120.295219907413</v>
      </c>
      <c r="I8932" t="b">
        <v>0</v>
      </c>
      <c r="J8932" t="b">
        <v>1</v>
      </c>
      <c r="K8932" t="s">
        <v>41</v>
      </c>
      <c r="L8932" t="s">
        <v>60</v>
      </c>
      <c r="M8932">
        <v>150000</v>
      </c>
      <c r="N8932"/>
      <c r="O8932" t="s">
        <v>696</v>
      </c>
      <c r="P8932" t="s">
        <v>18304</v>
      </c>
    </row>
    <row r="8933" spans="1:16" x14ac:dyDescent="0.35">
      <c r="A8933" t="s">
        <v>1</v>
      </c>
      <c r="B8933" t="s">
        <v>18303</v>
      </c>
      <c r="C8933" t="s">
        <v>695</v>
      </c>
      <c r="D8933" t="s">
        <v>6234</v>
      </c>
      <c r="E8933" t="s">
        <v>59</v>
      </c>
      <c r="F8933" t="b">
        <v>0</v>
      </c>
      <c r="G8933" t="s">
        <v>68</v>
      </c>
      <c r="H8933" s="1">
        <v>46120.295254629629</v>
      </c>
      <c r="I8933" t="b">
        <v>0</v>
      </c>
      <c r="J8933" t="b">
        <v>1</v>
      </c>
      <c r="K8933" t="s">
        <v>41</v>
      </c>
      <c r="L8933" t="s">
        <v>60</v>
      </c>
      <c r="M8933">
        <v>150000</v>
      </c>
      <c r="N8933"/>
      <c r="O8933" t="s">
        <v>696</v>
      </c>
      <c r="P8933" t="s">
        <v>18305</v>
      </c>
    </row>
    <row r="8934" spans="1:16" x14ac:dyDescent="0.35">
      <c r="A8934" t="s">
        <v>1</v>
      </c>
      <c r="B8934" t="s">
        <v>18306</v>
      </c>
      <c r="C8934" t="s">
        <v>102</v>
      </c>
      <c r="D8934" t="s">
        <v>4346</v>
      </c>
      <c r="E8934" t="s">
        <v>59</v>
      </c>
      <c r="F8934" t="b">
        <v>0</v>
      </c>
      <c r="G8934" t="s">
        <v>77</v>
      </c>
      <c r="H8934" s="1">
        <v>46120.336921296293</v>
      </c>
      <c r="I8934" t="b">
        <v>0</v>
      </c>
      <c r="J8934" t="b">
        <v>1</v>
      </c>
      <c r="K8934" t="s">
        <v>41</v>
      </c>
      <c r="L8934" t="s">
        <v>60</v>
      </c>
      <c r="M8934">
        <v>155500</v>
      </c>
      <c r="N8934"/>
      <c r="O8934" t="s">
        <v>1183</v>
      </c>
      <c r="P8934" t="s">
        <v>1476</v>
      </c>
    </row>
    <row r="8935" spans="1:16" x14ac:dyDescent="0.35">
      <c r="A8935" t="s">
        <v>1</v>
      </c>
      <c r="B8935" t="s">
        <v>18306</v>
      </c>
      <c r="C8935" t="s">
        <v>102</v>
      </c>
      <c r="D8935" t="s">
        <v>4346</v>
      </c>
      <c r="E8935" t="s">
        <v>59</v>
      </c>
      <c r="F8935" t="b">
        <v>0</v>
      </c>
      <c r="G8935" t="s">
        <v>68</v>
      </c>
      <c r="H8935" s="1">
        <v>46120.336944444447</v>
      </c>
      <c r="I8935" t="b">
        <v>0</v>
      </c>
      <c r="J8935" t="b">
        <v>1</v>
      </c>
      <c r="K8935" t="s">
        <v>41</v>
      </c>
      <c r="L8935" t="s">
        <v>60</v>
      </c>
      <c r="M8935">
        <v>155500</v>
      </c>
      <c r="N8935"/>
      <c r="O8935" t="s">
        <v>1183</v>
      </c>
      <c r="P8935" t="s">
        <v>1476</v>
      </c>
    </row>
    <row r="8936" spans="1:16" x14ac:dyDescent="0.35">
      <c r="A8936" t="s">
        <v>1</v>
      </c>
      <c r="B8936" t="s">
        <v>18307</v>
      </c>
      <c r="C8936" t="s">
        <v>984</v>
      </c>
      <c r="D8936" t="s">
        <v>16554</v>
      </c>
      <c r="E8936" t="s">
        <v>59</v>
      </c>
      <c r="F8936" t="b">
        <v>0</v>
      </c>
      <c r="G8936" t="s">
        <v>25</v>
      </c>
      <c r="H8936" s="1">
        <v>46120.337685185194</v>
      </c>
      <c r="I8936" t="b">
        <v>1</v>
      </c>
      <c r="J8936" t="b">
        <v>0</v>
      </c>
      <c r="K8936" t="s">
        <v>25</v>
      </c>
      <c r="L8936" t="s">
        <v>60</v>
      </c>
      <c r="M8936">
        <v>12000</v>
      </c>
      <c r="N8936"/>
      <c r="O8936" t="s">
        <v>18308</v>
      </c>
      <c r="P8936" t="s">
        <v>18309</v>
      </c>
    </row>
    <row r="8937" spans="1:16" x14ac:dyDescent="0.35">
      <c r="A8937" t="s">
        <v>1</v>
      </c>
      <c r="B8937" t="s">
        <v>18310</v>
      </c>
      <c r="C8937" t="s">
        <v>6956</v>
      </c>
      <c r="D8937" t="s">
        <v>8818</v>
      </c>
      <c r="E8937" t="s">
        <v>59</v>
      </c>
      <c r="F8937" t="b">
        <v>0</v>
      </c>
      <c r="G8937" t="s">
        <v>40</v>
      </c>
      <c r="H8937" s="1">
        <v>46120.338182870371</v>
      </c>
      <c r="I8937" t="b">
        <v>1</v>
      </c>
      <c r="J8937" t="b">
        <v>0</v>
      </c>
      <c r="K8937" t="s">
        <v>40</v>
      </c>
      <c r="L8937" t="s">
        <v>60</v>
      </c>
      <c r="M8937">
        <v>50000</v>
      </c>
      <c r="N8937"/>
      <c r="O8937" t="s">
        <v>18311</v>
      </c>
      <c r="P8937" t="s">
        <v>18312</v>
      </c>
    </row>
    <row r="8938" spans="1:16" x14ac:dyDescent="0.35">
      <c r="A8938" t="s">
        <v>1</v>
      </c>
      <c r="B8938" t="s">
        <v>6113</v>
      </c>
      <c r="C8938" t="s">
        <v>76</v>
      </c>
      <c r="D8938" t="s">
        <v>4526</v>
      </c>
      <c r="E8938" t="s">
        <v>59</v>
      </c>
      <c r="F8938" t="b">
        <v>1</v>
      </c>
      <c r="G8938" t="s">
        <v>40</v>
      </c>
      <c r="H8938" s="1">
        <v>46120.338217592587</v>
      </c>
      <c r="I8938" t="b">
        <v>0</v>
      </c>
      <c r="J8938" t="b">
        <v>0</v>
      </c>
      <c r="K8938" t="s">
        <v>40</v>
      </c>
      <c r="L8938" t="s">
        <v>60</v>
      </c>
      <c r="M8938">
        <v>67000</v>
      </c>
      <c r="N8938"/>
      <c r="O8938" t="s">
        <v>18313</v>
      </c>
      <c r="P8938" t="s">
        <v>5714</v>
      </c>
    </row>
    <row r="8939" spans="1:16" x14ac:dyDescent="0.35">
      <c r="A8939" t="s">
        <v>1</v>
      </c>
      <c r="B8939" t="s">
        <v>18314</v>
      </c>
      <c r="C8939" t="s">
        <v>4266</v>
      </c>
      <c r="D8939" t="s">
        <v>4346</v>
      </c>
      <c r="E8939" t="s">
        <v>59</v>
      </c>
      <c r="F8939" t="b">
        <v>0</v>
      </c>
      <c r="G8939" t="s">
        <v>65</v>
      </c>
      <c r="H8939" s="1">
        <v>46120.376354166663</v>
      </c>
      <c r="I8939" t="b">
        <v>0</v>
      </c>
      <c r="J8939" t="b">
        <v>0</v>
      </c>
      <c r="K8939" t="s">
        <v>41</v>
      </c>
      <c r="L8939" t="s">
        <v>60</v>
      </c>
      <c r="M8939">
        <v>127500</v>
      </c>
      <c r="N8939"/>
      <c r="O8939" t="s">
        <v>13783</v>
      </c>
      <c r="P8939" t="s">
        <v>18315</v>
      </c>
    </row>
    <row r="8940" spans="1:16" x14ac:dyDescent="0.35">
      <c r="A8940" t="s">
        <v>0</v>
      </c>
      <c r="B8940" t="s">
        <v>18316</v>
      </c>
      <c r="C8940" t="s">
        <v>40</v>
      </c>
      <c r="D8940" t="s">
        <v>4526</v>
      </c>
      <c r="E8940" t="s">
        <v>88</v>
      </c>
      <c r="F8940" t="b">
        <v>0</v>
      </c>
      <c r="G8940" t="s">
        <v>40</v>
      </c>
      <c r="H8940" s="1">
        <v>46120.377418981479</v>
      </c>
      <c r="I8940" t="b">
        <v>1</v>
      </c>
      <c r="J8940" t="b">
        <v>0</v>
      </c>
      <c r="K8940" t="s">
        <v>40</v>
      </c>
      <c r="L8940" t="s">
        <v>74</v>
      </c>
      <c r="M8940"/>
      <c r="N8940">
        <v>67.5</v>
      </c>
      <c r="O8940" t="s">
        <v>18317</v>
      </c>
      <c r="P8940" t="s">
        <v>18318</v>
      </c>
    </row>
    <row r="8941" spans="1:16" x14ac:dyDescent="0.35">
      <c r="A8941" t="s">
        <v>0</v>
      </c>
      <c r="B8941" t="s">
        <v>18319</v>
      </c>
      <c r="C8941" t="s">
        <v>76</v>
      </c>
      <c r="D8941" t="s">
        <v>141</v>
      </c>
      <c r="E8941" t="s">
        <v>88</v>
      </c>
      <c r="F8941" t="b">
        <v>1</v>
      </c>
      <c r="G8941" t="s">
        <v>41</v>
      </c>
      <c r="H8941" s="1">
        <v>46120.377453703702</v>
      </c>
      <c r="I8941" t="b">
        <v>1</v>
      </c>
      <c r="J8941" t="b">
        <v>0</v>
      </c>
      <c r="K8941" t="s">
        <v>41</v>
      </c>
      <c r="L8941" t="s">
        <v>74</v>
      </c>
      <c r="M8941"/>
      <c r="N8941">
        <v>32.5</v>
      </c>
      <c r="O8941" t="s">
        <v>141</v>
      </c>
      <c r="P8941" t="s">
        <v>18320</v>
      </c>
    </row>
    <row r="8942" spans="1:16" x14ac:dyDescent="0.35">
      <c r="A8942" t="s">
        <v>8</v>
      </c>
      <c r="B8942" t="s">
        <v>18321</v>
      </c>
      <c r="C8942" t="s">
        <v>40</v>
      </c>
      <c r="D8942" t="s">
        <v>4526</v>
      </c>
      <c r="E8942" t="s">
        <v>59</v>
      </c>
      <c r="F8942" t="b">
        <v>0</v>
      </c>
      <c r="G8942" t="s">
        <v>40</v>
      </c>
      <c r="H8942" s="1">
        <v>46120.378449074073</v>
      </c>
      <c r="I8942" t="b">
        <v>0</v>
      </c>
      <c r="J8942" t="b">
        <v>0</v>
      </c>
      <c r="K8942" t="s">
        <v>40</v>
      </c>
      <c r="L8942" t="s">
        <v>60</v>
      </c>
      <c r="M8942">
        <v>160000</v>
      </c>
      <c r="N8942"/>
      <c r="O8942" t="s">
        <v>2414</v>
      </c>
    </row>
    <row r="8943" spans="1:16" x14ac:dyDescent="0.35">
      <c r="A8943" t="s">
        <v>1</v>
      </c>
      <c r="B8943" t="s">
        <v>18322</v>
      </c>
      <c r="C8943" t="s">
        <v>17480</v>
      </c>
      <c r="D8943" t="s">
        <v>4346</v>
      </c>
      <c r="E8943" t="s">
        <v>59</v>
      </c>
      <c r="F8943" t="b">
        <v>0</v>
      </c>
      <c r="G8943" t="s">
        <v>40</v>
      </c>
      <c r="H8943" s="1">
        <v>46120.379814814813</v>
      </c>
      <c r="I8943" t="b">
        <v>1</v>
      </c>
      <c r="J8943" t="b">
        <v>0</v>
      </c>
      <c r="K8943" t="s">
        <v>40</v>
      </c>
      <c r="L8943" t="s">
        <v>60</v>
      </c>
      <c r="M8943">
        <v>55000</v>
      </c>
      <c r="N8943"/>
      <c r="O8943" t="s">
        <v>12441</v>
      </c>
      <c r="P8943" t="s">
        <v>18323</v>
      </c>
    </row>
    <row r="8944" spans="1:16" x14ac:dyDescent="0.35">
      <c r="A8944" t="s">
        <v>0</v>
      </c>
      <c r="B8944" t="s">
        <v>18324</v>
      </c>
      <c r="C8944" t="s">
        <v>162</v>
      </c>
      <c r="D8944" t="s">
        <v>2360</v>
      </c>
      <c r="E8944" t="s">
        <v>59</v>
      </c>
      <c r="F8944" t="b">
        <v>0</v>
      </c>
      <c r="G8944" t="s">
        <v>73</v>
      </c>
      <c r="H8944" s="1">
        <v>46120.417974537027</v>
      </c>
      <c r="I8944" t="b">
        <v>1</v>
      </c>
      <c r="J8944" t="b">
        <v>1</v>
      </c>
      <c r="K8944" t="s">
        <v>41</v>
      </c>
      <c r="L8944" t="s">
        <v>74</v>
      </c>
      <c r="M8944"/>
      <c r="N8944">
        <v>45</v>
      </c>
      <c r="O8944" t="s">
        <v>3322</v>
      </c>
      <c r="P8944" t="s">
        <v>146</v>
      </c>
    </row>
    <row r="8945" spans="1:16" x14ac:dyDescent="0.35">
      <c r="A8945" t="s">
        <v>1</v>
      </c>
      <c r="B8945" t="s">
        <v>18325</v>
      </c>
      <c r="C8945" t="s">
        <v>6290</v>
      </c>
      <c r="D8945" t="s">
        <v>2360</v>
      </c>
      <c r="E8945" t="s">
        <v>59</v>
      </c>
      <c r="F8945" t="b">
        <v>0</v>
      </c>
      <c r="G8945" t="s">
        <v>68</v>
      </c>
      <c r="H8945" s="1">
        <v>46120.417986111112</v>
      </c>
      <c r="I8945" t="b">
        <v>0</v>
      </c>
      <c r="J8945" t="b">
        <v>0</v>
      </c>
      <c r="K8945" t="s">
        <v>41</v>
      </c>
      <c r="L8945" t="s">
        <v>60</v>
      </c>
      <c r="M8945">
        <v>160000</v>
      </c>
      <c r="N8945"/>
      <c r="O8945" t="s">
        <v>17928</v>
      </c>
      <c r="P8945" t="s">
        <v>18326</v>
      </c>
    </row>
    <row r="8946" spans="1:16" x14ac:dyDescent="0.35">
      <c r="A8946" t="s">
        <v>7</v>
      </c>
      <c r="B8946" t="s">
        <v>18327</v>
      </c>
      <c r="C8946" t="s">
        <v>1333</v>
      </c>
      <c r="D8946" t="s">
        <v>4550</v>
      </c>
      <c r="E8946" t="s">
        <v>59</v>
      </c>
      <c r="F8946" t="b">
        <v>0</v>
      </c>
      <c r="G8946" t="s">
        <v>65</v>
      </c>
      <c r="H8946" s="1">
        <v>46120.418020833327</v>
      </c>
      <c r="I8946" t="b">
        <v>0</v>
      </c>
      <c r="J8946" t="b">
        <v>1</v>
      </c>
      <c r="K8946" t="s">
        <v>41</v>
      </c>
      <c r="L8946" t="s">
        <v>60</v>
      </c>
      <c r="M8946">
        <v>89263</v>
      </c>
      <c r="N8946"/>
      <c r="O8946" t="s">
        <v>12945</v>
      </c>
      <c r="P8946" t="s">
        <v>12946</v>
      </c>
    </row>
    <row r="8947" spans="1:16" x14ac:dyDescent="0.35">
      <c r="A8947" t="s">
        <v>1</v>
      </c>
      <c r="B8947" t="s">
        <v>18325</v>
      </c>
      <c r="C8947" t="s">
        <v>3829</v>
      </c>
      <c r="D8947" t="s">
        <v>2360</v>
      </c>
      <c r="E8947" t="s">
        <v>59</v>
      </c>
      <c r="F8947" t="b">
        <v>0</v>
      </c>
      <c r="G8947" t="s">
        <v>77</v>
      </c>
      <c r="H8947" s="1">
        <v>46120.418032407397</v>
      </c>
      <c r="I8947" t="b">
        <v>0</v>
      </c>
      <c r="J8947" t="b">
        <v>0</v>
      </c>
      <c r="K8947" t="s">
        <v>41</v>
      </c>
      <c r="L8947" t="s">
        <v>60</v>
      </c>
      <c r="M8947">
        <v>160000</v>
      </c>
      <c r="N8947"/>
      <c r="O8947" t="s">
        <v>17928</v>
      </c>
      <c r="P8947" t="s">
        <v>18328</v>
      </c>
    </row>
    <row r="8948" spans="1:16" x14ac:dyDescent="0.35">
      <c r="A8948" t="s">
        <v>2</v>
      </c>
      <c r="B8948" t="s">
        <v>3081</v>
      </c>
      <c r="C8948" t="s">
        <v>489</v>
      </c>
      <c r="D8948" t="s">
        <v>2360</v>
      </c>
      <c r="E8948" t="s">
        <v>59</v>
      </c>
      <c r="F8948" t="b">
        <v>0</v>
      </c>
      <c r="G8948" t="s">
        <v>77</v>
      </c>
      <c r="H8948" s="1">
        <v>46120.419189814813</v>
      </c>
      <c r="I8948" t="b">
        <v>0</v>
      </c>
      <c r="J8948" t="b">
        <v>1</v>
      </c>
      <c r="K8948" t="s">
        <v>41</v>
      </c>
      <c r="L8948" t="s">
        <v>60</v>
      </c>
      <c r="M8948">
        <v>214500</v>
      </c>
      <c r="N8948"/>
      <c r="O8948" t="s">
        <v>424</v>
      </c>
      <c r="P8948" t="s">
        <v>18329</v>
      </c>
    </row>
    <row r="8949" spans="1:16" x14ac:dyDescent="0.35">
      <c r="A8949" t="s">
        <v>1</v>
      </c>
      <c r="B8949" t="s">
        <v>1</v>
      </c>
      <c r="C8949" t="s">
        <v>376</v>
      </c>
      <c r="D8949" t="s">
        <v>2360</v>
      </c>
      <c r="E8949" t="s">
        <v>59</v>
      </c>
      <c r="F8949" t="b">
        <v>0</v>
      </c>
      <c r="G8949" t="s">
        <v>89</v>
      </c>
      <c r="H8949" s="1">
        <v>46120.42019675926</v>
      </c>
      <c r="I8949" t="b">
        <v>1</v>
      </c>
      <c r="J8949" t="b">
        <v>1</v>
      </c>
      <c r="K8949" t="s">
        <v>41</v>
      </c>
      <c r="L8949" t="s">
        <v>60</v>
      </c>
      <c r="M8949">
        <v>120000</v>
      </c>
      <c r="N8949"/>
      <c r="O8949" t="s">
        <v>18330</v>
      </c>
      <c r="P8949" t="s">
        <v>18331</v>
      </c>
    </row>
    <row r="8950" spans="1:16" x14ac:dyDescent="0.35">
      <c r="A8950" t="s">
        <v>1</v>
      </c>
      <c r="B8950" t="s">
        <v>385</v>
      </c>
      <c r="C8950" t="s">
        <v>147</v>
      </c>
      <c r="D8950" t="s">
        <v>2360</v>
      </c>
      <c r="E8950" t="s">
        <v>59</v>
      </c>
      <c r="F8950" t="b">
        <v>0</v>
      </c>
      <c r="G8950" t="s">
        <v>73</v>
      </c>
      <c r="H8950" s="1">
        <v>46120.420219907413</v>
      </c>
      <c r="I8950" t="b">
        <v>1</v>
      </c>
      <c r="J8950" t="b">
        <v>1</v>
      </c>
      <c r="K8950" t="s">
        <v>41</v>
      </c>
      <c r="L8950" t="s">
        <v>60</v>
      </c>
      <c r="M8950">
        <v>117500</v>
      </c>
      <c r="N8950"/>
      <c r="O8950" t="s">
        <v>5735</v>
      </c>
      <c r="P8950" t="s">
        <v>18332</v>
      </c>
    </row>
    <row r="8951" spans="1:16" x14ac:dyDescent="0.35">
      <c r="A8951" t="s">
        <v>3</v>
      </c>
      <c r="B8951" t="s">
        <v>3</v>
      </c>
      <c r="C8951" t="s">
        <v>2906</v>
      </c>
      <c r="D8951" t="s">
        <v>4526</v>
      </c>
      <c r="E8951" t="s">
        <v>88</v>
      </c>
      <c r="F8951" t="b">
        <v>0</v>
      </c>
      <c r="G8951" t="s">
        <v>68</v>
      </c>
      <c r="H8951" s="1">
        <v>46120.459641203714</v>
      </c>
      <c r="I8951" t="b">
        <v>0</v>
      </c>
      <c r="J8951" t="b">
        <v>1</v>
      </c>
      <c r="K8951" t="s">
        <v>41</v>
      </c>
      <c r="L8951" t="s">
        <v>74</v>
      </c>
      <c r="M8951"/>
      <c r="N8951">
        <v>35</v>
      </c>
      <c r="O8951" t="s">
        <v>126</v>
      </c>
    </row>
    <row r="8952" spans="1:16" x14ac:dyDescent="0.35">
      <c r="A8952" t="s">
        <v>6</v>
      </c>
      <c r="B8952" t="s">
        <v>18333</v>
      </c>
      <c r="C8952" t="s">
        <v>76</v>
      </c>
      <c r="D8952" t="s">
        <v>4550</v>
      </c>
      <c r="E8952" t="s">
        <v>59</v>
      </c>
      <c r="F8952" t="b">
        <v>1</v>
      </c>
      <c r="G8952" t="s">
        <v>41</v>
      </c>
      <c r="H8952" s="1">
        <v>46120.461793981478</v>
      </c>
      <c r="I8952" t="b">
        <v>0</v>
      </c>
      <c r="J8952" t="b">
        <v>1</v>
      </c>
      <c r="K8952" t="s">
        <v>41</v>
      </c>
      <c r="L8952" t="s">
        <v>60</v>
      </c>
      <c r="M8952">
        <v>170000</v>
      </c>
      <c r="N8952"/>
      <c r="O8952" t="s">
        <v>18334</v>
      </c>
      <c r="P8952" t="s">
        <v>18335</v>
      </c>
    </row>
    <row r="8953" spans="1:16" x14ac:dyDescent="0.35">
      <c r="A8953" t="s">
        <v>1</v>
      </c>
      <c r="B8953" t="s">
        <v>1</v>
      </c>
      <c r="C8953" t="s">
        <v>1107</v>
      </c>
      <c r="D8953" t="s">
        <v>2360</v>
      </c>
      <c r="E8953" t="s">
        <v>59</v>
      </c>
      <c r="F8953" t="b">
        <v>0</v>
      </c>
      <c r="G8953" t="s">
        <v>77</v>
      </c>
      <c r="H8953" s="1">
        <v>46120.461863425917</v>
      </c>
      <c r="I8953" t="b">
        <v>1</v>
      </c>
      <c r="J8953" t="b">
        <v>1</v>
      </c>
      <c r="K8953" t="s">
        <v>41</v>
      </c>
      <c r="L8953" t="s">
        <v>60</v>
      </c>
      <c r="M8953">
        <v>120000</v>
      </c>
      <c r="N8953"/>
      <c r="O8953" t="s">
        <v>18330</v>
      </c>
      <c r="P8953" t="s">
        <v>18331</v>
      </c>
    </row>
    <row r="8954" spans="1:16" x14ac:dyDescent="0.35">
      <c r="A8954" t="s">
        <v>1</v>
      </c>
      <c r="B8954" t="s">
        <v>18336</v>
      </c>
      <c r="C8954" t="s">
        <v>1957</v>
      </c>
      <c r="D8954" t="s">
        <v>4550</v>
      </c>
      <c r="E8954" t="s">
        <v>59</v>
      </c>
      <c r="F8954" t="b">
        <v>0</v>
      </c>
      <c r="G8954" t="s">
        <v>77</v>
      </c>
      <c r="H8954" s="1">
        <v>46120.461875000001</v>
      </c>
      <c r="I8954" t="b">
        <v>0</v>
      </c>
      <c r="J8954" t="b">
        <v>1</v>
      </c>
      <c r="K8954" t="s">
        <v>41</v>
      </c>
      <c r="L8954" t="s">
        <v>60</v>
      </c>
      <c r="M8954">
        <v>147000</v>
      </c>
      <c r="N8954"/>
      <c r="O8954" t="s">
        <v>2081</v>
      </c>
      <c r="P8954" t="s">
        <v>18337</v>
      </c>
    </row>
    <row r="8955" spans="1:16" x14ac:dyDescent="0.35">
      <c r="A8955" t="s">
        <v>1</v>
      </c>
      <c r="B8955" t="s">
        <v>18336</v>
      </c>
      <c r="C8955" t="s">
        <v>1957</v>
      </c>
      <c r="D8955" t="s">
        <v>4550</v>
      </c>
      <c r="E8955" t="s">
        <v>59</v>
      </c>
      <c r="F8955" t="b">
        <v>0</v>
      </c>
      <c r="G8955" t="s">
        <v>65</v>
      </c>
      <c r="H8955" s="1">
        <v>46120.462002314824</v>
      </c>
      <c r="I8955" t="b">
        <v>0</v>
      </c>
      <c r="J8955" t="b">
        <v>1</v>
      </c>
      <c r="K8955" t="s">
        <v>41</v>
      </c>
      <c r="L8955" t="s">
        <v>60</v>
      </c>
      <c r="M8955">
        <v>147000</v>
      </c>
      <c r="N8955"/>
      <c r="O8955" t="s">
        <v>2081</v>
      </c>
      <c r="P8955" t="s">
        <v>18337</v>
      </c>
    </row>
    <row r="8956" spans="1:16" x14ac:dyDescent="0.35">
      <c r="A8956" t="s">
        <v>1</v>
      </c>
      <c r="B8956" t="s">
        <v>18338</v>
      </c>
      <c r="C8956" t="s">
        <v>9890</v>
      </c>
      <c r="D8956" t="s">
        <v>4346</v>
      </c>
      <c r="E8956" t="s">
        <v>59</v>
      </c>
      <c r="F8956" t="b">
        <v>0</v>
      </c>
      <c r="G8956" t="s">
        <v>19</v>
      </c>
      <c r="H8956" s="1">
        <v>46120.462523148148</v>
      </c>
      <c r="I8956" t="b">
        <v>1</v>
      </c>
      <c r="J8956" t="b">
        <v>0</v>
      </c>
      <c r="K8956" t="s">
        <v>19</v>
      </c>
      <c r="L8956" t="s">
        <v>60</v>
      </c>
      <c r="M8956">
        <v>700000</v>
      </c>
      <c r="N8956"/>
      <c r="O8956" t="s">
        <v>18339</v>
      </c>
      <c r="P8956" t="s">
        <v>18340</v>
      </c>
    </row>
    <row r="8957" spans="1:16" x14ac:dyDescent="0.35">
      <c r="A8957" t="s">
        <v>0</v>
      </c>
      <c r="B8957" t="s">
        <v>17562</v>
      </c>
      <c r="C8957" t="s">
        <v>13664</v>
      </c>
      <c r="D8957" t="s">
        <v>4526</v>
      </c>
      <c r="E8957" t="s">
        <v>59</v>
      </c>
      <c r="F8957" t="b">
        <v>0</v>
      </c>
      <c r="G8957" t="s">
        <v>40</v>
      </c>
      <c r="H8957" s="1">
        <v>46120.502430555563</v>
      </c>
      <c r="I8957" t="b">
        <v>0</v>
      </c>
      <c r="J8957" t="b">
        <v>0</v>
      </c>
      <c r="K8957" t="s">
        <v>40</v>
      </c>
      <c r="L8957" t="s">
        <v>60</v>
      </c>
      <c r="M8957">
        <v>41244.5</v>
      </c>
      <c r="N8957"/>
      <c r="O8957" t="s">
        <v>17563</v>
      </c>
      <c r="P8957" t="s">
        <v>219</v>
      </c>
    </row>
    <row r="8958" spans="1:16" x14ac:dyDescent="0.35">
      <c r="A8958" t="s">
        <v>8</v>
      </c>
      <c r="B8958" t="s">
        <v>18341</v>
      </c>
      <c r="C8958" t="s">
        <v>930</v>
      </c>
      <c r="D8958" t="s">
        <v>4526</v>
      </c>
      <c r="E8958" t="s">
        <v>59</v>
      </c>
      <c r="F8958" t="b">
        <v>0</v>
      </c>
      <c r="G8958" t="s">
        <v>19</v>
      </c>
      <c r="H8958" s="1">
        <v>46120.502986111111</v>
      </c>
      <c r="I8958" t="b">
        <v>0</v>
      </c>
      <c r="J8958" t="b">
        <v>0</v>
      </c>
      <c r="K8958" t="s">
        <v>19</v>
      </c>
      <c r="L8958" t="s">
        <v>60</v>
      </c>
      <c r="M8958">
        <v>2100000</v>
      </c>
      <c r="N8958"/>
      <c r="O8958" t="s">
        <v>7059</v>
      </c>
      <c r="P8958" t="s">
        <v>18342</v>
      </c>
    </row>
    <row r="8959" spans="1:16" x14ac:dyDescent="0.35">
      <c r="A8959" t="s">
        <v>1</v>
      </c>
      <c r="B8959" t="s">
        <v>358</v>
      </c>
      <c r="C8959" t="s">
        <v>971</v>
      </c>
      <c r="D8959" t="s">
        <v>4526</v>
      </c>
      <c r="E8959" t="s">
        <v>59</v>
      </c>
      <c r="F8959" t="b">
        <v>0</v>
      </c>
      <c r="G8959" t="s">
        <v>68</v>
      </c>
      <c r="H8959" s="1">
        <v>46120.503541666672</v>
      </c>
      <c r="I8959" t="b">
        <v>0</v>
      </c>
      <c r="J8959" t="b">
        <v>1</v>
      </c>
      <c r="K8959" t="s">
        <v>41</v>
      </c>
      <c r="L8959" t="s">
        <v>74</v>
      </c>
      <c r="M8959"/>
      <c r="N8959">
        <v>32.5</v>
      </c>
      <c r="O8959" t="s">
        <v>222</v>
      </c>
      <c r="P8959" t="s">
        <v>18189</v>
      </c>
    </row>
    <row r="8960" spans="1:16" x14ac:dyDescent="0.35">
      <c r="A8960" t="s">
        <v>1</v>
      </c>
      <c r="B8960" t="s">
        <v>358</v>
      </c>
      <c r="C8960" t="s">
        <v>971</v>
      </c>
      <c r="D8960" t="s">
        <v>4526</v>
      </c>
      <c r="E8960" t="s">
        <v>59</v>
      </c>
      <c r="F8960" t="b">
        <v>0</v>
      </c>
      <c r="G8960" t="s">
        <v>73</v>
      </c>
      <c r="H8960" s="1">
        <v>46120.503622685188</v>
      </c>
      <c r="I8960" t="b">
        <v>0</v>
      </c>
      <c r="J8960" t="b">
        <v>1</v>
      </c>
      <c r="K8960" t="s">
        <v>41</v>
      </c>
      <c r="L8960" t="s">
        <v>74</v>
      </c>
      <c r="M8960"/>
      <c r="N8960">
        <v>32.5</v>
      </c>
      <c r="O8960" t="s">
        <v>222</v>
      </c>
      <c r="P8960" t="s">
        <v>18189</v>
      </c>
    </row>
    <row r="8961" spans="1:16" x14ac:dyDescent="0.35">
      <c r="A8961" t="s">
        <v>0</v>
      </c>
      <c r="B8961" t="s">
        <v>14790</v>
      </c>
      <c r="C8961" t="s">
        <v>1068</v>
      </c>
      <c r="D8961" t="s">
        <v>16554</v>
      </c>
      <c r="E8961" t="s">
        <v>59</v>
      </c>
      <c r="F8961" t="b">
        <v>0</v>
      </c>
      <c r="G8961" t="s">
        <v>77</v>
      </c>
      <c r="H8961" s="1">
        <v>46120.543020833327</v>
      </c>
      <c r="I8961" t="b">
        <v>0</v>
      </c>
      <c r="J8961" t="b">
        <v>1</v>
      </c>
      <c r="K8961" t="s">
        <v>41</v>
      </c>
      <c r="L8961" t="s">
        <v>60</v>
      </c>
      <c r="M8961">
        <v>65250</v>
      </c>
      <c r="N8961"/>
      <c r="O8961" t="s">
        <v>14791</v>
      </c>
      <c r="P8961" t="s">
        <v>14792</v>
      </c>
    </row>
    <row r="8962" spans="1:16" x14ac:dyDescent="0.35">
      <c r="A8962" t="s">
        <v>0</v>
      </c>
      <c r="B8962" t="s">
        <v>18343</v>
      </c>
      <c r="C8962" t="s">
        <v>20</v>
      </c>
      <c r="D8962" t="s">
        <v>4526</v>
      </c>
      <c r="E8962" t="s">
        <v>88</v>
      </c>
      <c r="F8962" t="b">
        <v>0</v>
      </c>
      <c r="G8962" t="s">
        <v>20</v>
      </c>
      <c r="H8962" s="1">
        <v>46120.543483796297</v>
      </c>
      <c r="I8962" t="b">
        <v>0</v>
      </c>
      <c r="J8962" t="b">
        <v>0</v>
      </c>
      <c r="K8962" t="s">
        <v>20</v>
      </c>
      <c r="L8962" t="s">
        <v>60</v>
      </c>
      <c r="M8962">
        <v>32500</v>
      </c>
      <c r="N8962"/>
      <c r="O8962" t="s">
        <v>18344</v>
      </c>
    </row>
    <row r="8963" spans="1:16" x14ac:dyDescent="0.35">
      <c r="A8963" t="s">
        <v>3</v>
      </c>
      <c r="B8963" t="s">
        <v>2996</v>
      </c>
      <c r="C8963" t="s">
        <v>76</v>
      </c>
      <c r="D8963" t="s">
        <v>16554</v>
      </c>
      <c r="E8963" t="s">
        <v>59</v>
      </c>
      <c r="F8963" t="b">
        <v>1</v>
      </c>
      <c r="G8963" t="s">
        <v>23</v>
      </c>
      <c r="H8963" s="1">
        <v>46120.543530092589</v>
      </c>
      <c r="I8963" t="b">
        <v>0</v>
      </c>
      <c r="J8963" t="b">
        <v>0</v>
      </c>
      <c r="K8963" t="s">
        <v>23</v>
      </c>
      <c r="L8963" t="s">
        <v>60</v>
      </c>
      <c r="M8963">
        <v>71100</v>
      </c>
      <c r="N8963"/>
      <c r="O8963" t="s">
        <v>15453</v>
      </c>
      <c r="P8963" t="s">
        <v>18345</v>
      </c>
    </row>
    <row r="8964" spans="1:16" x14ac:dyDescent="0.35">
      <c r="A8964" t="s">
        <v>0</v>
      </c>
      <c r="B8964" t="s">
        <v>18346</v>
      </c>
      <c r="C8964" t="s">
        <v>18347</v>
      </c>
      <c r="D8964" t="s">
        <v>16554</v>
      </c>
      <c r="E8964" t="s">
        <v>59</v>
      </c>
      <c r="F8964" t="b">
        <v>0</v>
      </c>
      <c r="G8964" t="s">
        <v>36</v>
      </c>
      <c r="H8964" s="1">
        <v>46120.544050925928</v>
      </c>
      <c r="I8964" t="b">
        <v>0</v>
      </c>
      <c r="J8964" t="b">
        <v>0</v>
      </c>
      <c r="K8964" t="s">
        <v>36</v>
      </c>
      <c r="L8964" t="s">
        <v>60</v>
      </c>
      <c r="M8964">
        <v>1200</v>
      </c>
      <c r="N8964"/>
      <c r="O8964" t="s">
        <v>18348</v>
      </c>
      <c r="P8964" t="s">
        <v>18349</v>
      </c>
    </row>
    <row r="8965" spans="1:16" x14ac:dyDescent="0.35">
      <c r="A8965" t="s">
        <v>5</v>
      </c>
      <c r="B8965" t="s">
        <v>18350</v>
      </c>
      <c r="C8965" t="s">
        <v>10325</v>
      </c>
      <c r="D8965" t="s">
        <v>5667</v>
      </c>
      <c r="E8965" t="s">
        <v>59</v>
      </c>
      <c r="F8965" t="b">
        <v>0</v>
      </c>
      <c r="G8965" t="s">
        <v>77</v>
      </c>
      <c r="H8965" s="1">
        <v>46120.544189814813</v>
      </c>
      <c r="I8965" t="b">
        <v>0</v>
      </c>
      <c r="J8965" t="b">
        <v>0</v>
      </c>
      <c r="K8965" t="s">
        <v>41</v>
      </c>
      <c r="L8965" t="s">
        <v>60</v>
      </c>
      <c r="M8965">
        <v>190000</v>
      </c>
      <c r="N8965"/>
      <c r="O8965" t="s">
        <v>18351</v>
      </c>
      <c r="P8965" t="s">
        <v>18352</v>
      </c>
    </row>
    <row r="8966" spans="1:16" x14ac:dyDescent="0.35">
      <c r="A8966" t="s">
        <v>2</v>
      </c>
      <c r="B8966" t="s">
        <v>18353</v>
      </c>
      <c r="C8966" t="s">
        <v>76</v>
      </c>
      <c r="D8966" t="s">
        <v>4526</v>
      </c>
      <c r="E8966" t="s">
        <v>621</v>
      </c>
      <c r="F8966" t="b">
        <v>1</v>
      </c>
      <c r="G8966" t="s">
        <v>65</v>
      </c>
      <c r="H8966" s="1">
        <v>46120.544247685182</v>
      </c>
      <c r="I8966" t="b">
        <v>0</v>
      </c>
      <c r="J8966" t="b">
        <v>1</v>
      </c>
      <c r="K8966" t="s">
        <v>41</v>
      </c>
      <c r="L8966" t="s">
        <v>74</v>
      </c>
      <c r="M8966"/>
      <c r="N8966">
        <v>31.5</v>
      </c>
      <c r="O8966" t="s">
        <v>7766</v>
      </c>
    </row>
    <row r="8967" spans="1:16" x14ac:dyDescent="0.35">
      <c r="A8967" t="s">
        <v>1</v>
      </c>
      <c r="B8967" t="s">
        <v>18354</v>
      </c>
      <c r="C8967" t="s">
        <v>10325</v>
      </c>
      <c r="D8967" t="s">
        <v>5349</v>
      </c>
      <c r="E8967" t="s">
        <v>59</v>
      </c>
      <c r="F8967" t="b">
        <v>0</v>
      </c>
      <c r="G8967" t="s">
        <v>77</v>
      </c>
      <c r="H8967" s="1">
        <v>46120.545208333337</v>
      </c>
      <c r="I8967" t="b">
        <v>0</v>
      </c>
      <c r="J8967" t="b">
        <v>0</v>
      </c>
      <c r="K8967" t="s">
        <v>41</v>
      </c>
      <c r="L8967" t="s">
        <v>60</v>
      </c>
      <c r="M8967">
        <v>165000</v>
      </c>
      <c r="N8967"/>
      <c r="O8967" t="s">
        <v>18351</v>
      </c>
      <c r="P8967" t="s">
        <v>18355</v>
      </c>
    </row>
    <row r="8968" spans="1:16" x14ac:dyDescent="0.35">
      <c r="A8968" t="s">
        <v>1</v>
      </c>
      <c r="B8968" t="s">
        <v>18354</v>
      </c>
      <c r="C8968" t="s">
        <v>143</v>
      </c>
      <c r="D8968" t="s">
        <v>5349</v>
      </c>
      <c r="E8968" t="s">
        <v>59</v>
      </c>
      <c r="F8968" t="b">
        <v>0</v>
      </c>
      <c r="G8968" t="s">
        <v>89</v>
      </c>
      <c r="H8968" s="1">
        <v>46120.545219907413</v>
      </c>
      <c r="I8968" t="b">
        <v>0</v>
      </c>
      <c r="J8968" t="b">
        <v>0</v>
      </c>
      <c r="K8968" t="s">
        <v>41</v>
      </c>
      <c r="L8968" t="s">
        <v>60</v>
      </c>
      <c r="M8968">
        <v>165000</v>
      </c>
      <c r="N8968"/>
      <c r="O8968" t="s">
        <v>18351</v>
      </c>
      <c r="P8968" t="s">
        <v>18355</v>
      </c>
    </row>
    <row r="8969" spans="1:16" x14ac:dyDescent="0.35">
      <c r="A8969" t="s">
        <v>5</v>
      </c>
      <c r="B8969" t="s">
        <v>18350</v>
      </c>
      <c r="C8969" t="s">
        <v>142</v>
      </c>
      <c r="D8969" t="s">
        <v>5667</v>
      </c>
      <c r="E8969" t="s">
        <v>59</v>
      </c>
      <c r="F8969" t="b">
        <v>0</v>
      </c>
      <c r="G8969" t="s">
        <v>89</v>
      </c>
      <c r="H8969" s="1">
        <v>46120.545219907413</v>
      </c>
      <c r="I8969" t="b">
        <v>0</v>
      </c>
      <c r="J8969" t="b">
        <v>0</v>
      </c>
      <c r="K8969" t="s">
        <v>41</v>
      </c>
      <c r="L8969" t="s">
        <v>60</v>
      </c>
      <c r="M8969">
        <v>190000</v>
      </c>
      <c r="N8969"/>
      <c r="O8969" t="s">
        <v>18351</v>
      </c>
      <c r="P8969" t="s">
        <v>18352</v>
      </c>
    </row>
    <row r="8970" spans="1:16" x14ac:dyDescent="0.35">
      <c r="A8970" t="s">
        <v>1</v>
      </c>
      <c r="B8970" t="s">
        <v>15707</v>
      </c>
      <c r="C8970" t="s">
        <v>13767</v>
      </c>
      <c r="D8970" t="s">
        <v>4346</v>
      </c>
      <c r="F8970" t="b">
        <v>0</v>
      </c>
      <c r="G8970" t="s">
        <v>19</v>
      </c>
      <c r="H8970" s="1">
        <v>46120.54587962963</v>
      </c>
      <c r="I8970" t="b">
        <v>0</v>
      </c>
      <c r="J8970" t="b">
        <v>0</v>
      </c>
      <c r="K8970" t="s">
        <v>19</v>
      </c>
      <c r="L8970" t="s">
        <v>74</v>
      </c>
      <c r="M8970"/>
      <c r="N8970">
        <v>800000</v>
      </c>
      <c r="O8970" t="s">
        <v>18356</v>
      </c>
      <c r="P8970" t="s">
        <v>18357</v>
      </c>
    </row>
    <row r="8971" spans="1:16" x14ac:dyDescent="0.35">
      <c r="A8971" t="s">
        <v>0</v>
      </c>
      <c r="B8971" t="s">
        <v>262</v>
      </c>
      <c r="C8971" t="s">
        <v>3251</v>
      </c>
      <c r="D8971" t="s">
        <v>2360</v>
      </c>
      <c r="E8971" t="s">
        <v>59</v>
      </c>
      <c r="F8971" t="b">
        <v>0</v>
      </c>
      <c r="G8971" t="s">
        <v>68</v>
      </c>
      <c r="H8971" s="1">
        <v>46120.584652777783</v>
      </c>
      <c r="I8971" t="b">
        <v>0</v>
      </c>
      <c r="J8971" t="b">
        <v>0</v>
      </c>
      <c r="K8971" t="s">
        <v>41</v>
      </c>
      <c r="L8971" t="s">
        <v>74</v>
      </c>
      <c r="M8971"/>
      <c r="N8971">
        <v>28.5</v>
      </c>
      <c r="O8971" t="s">
        <v>1220</v>
      </c>
      <c r="P8971" t="s">
        <v>4661</v>
      </c>
    </row>
    <row r="8972" spans="1:16" x14ac:dyDescent="0.35">
      <c r="A8972" t="s">
        <v>7</v>
      </c>
      <c r="B8972" t="s">
        <v>18358</v>
      </c>
      <c r="C8972" t="s">
        <v>246</v>
      </c>
      <c r="D8972" t="s">
        <v>2360</v>
      </c>
      <c r="E8972" t="s">
        <v>59</v>
      </c>
      <c r="F8972" t="b">
        <v>0</v>
      </c>
      <c r="G8972" t="s">
        <v>65</v>
      </c>
      <c r="H8972" s="1">
        <v>46120.584699074083</v>
      </c>
      <c r="I8972" t="b">
        <v>0</v>
      </c>
      <c r="J8972" t="b">
        <v>1</v>
      </c>
      <c r="K8972" t="s">
        <v>41</v>
      </c>
      <c r="L8972" t="s">
        <v>60</v>
      </c>
      <c r="M8972">
        <v>116500</v>
      </c>
      <c r="N8972"/>
      <c r="O8972" t="s">
        <v>1292</v>
      </c>
      <c r="P8972" t="s">
        <v>146</v>
      </c>
    </row>
    <row r="8973" spans="1:16" x14ac:dyDescent="0.35">
      <c r="A8973" t="s">
        <v>1</v>
      </c>
      <c r="B8973" t="s">
        <v>18359</v>
      </c>
      <c r="C8973" t="s">
        <v>326</v>
      </c>
      <c r="D8973" t="s">
        <v>4346</v>
      </c>
      <c r="E8973" t="s">
        <v>59</v>
      </c>
      <c r="F8973" t="b">
        <v>0</v>
      </c>
      <c r="G8973" t="s">
        <v>77</v>
      </c>
      <c r="H8973" s="1">
        <v>46120.585856481477</v>
      </c>
      <c r="I8973" t="b">
        <v>0</v>
      </c>
      <c r="J8973" t="b">
        <v>1</v>
      </c>
      <c r="K8973" t="s">
        <v>41</v>
      </c>
      <c r="L8973" t="s">
        <v>60</v>
      </c>
      <c r="M8973">
        <v>128500</v>
      </c>
      <c r="N8973"/>
      <c r="O8973" t="s">
        <v>1990</v>
      </c>
      <c r="P8973" t="s">
        <v>18360</v>
      </c>
    </row>
    <row r="8974" spans="1:16" x14ac:dyDescent="0.35">
      <c r="A8974" t="s">
        <v>2</v>
      </c>
      <c r="B8974" t="s">
        <v>18361</v>
      </c>
      <c r="C8974" t="s">
        <v>246</v>
      </c>
      <c r="D8974" t="s">
        <v>4526</v>
      </c>
      <c r="E8974" t="s">
        <v>59</v>
      </c>
      <c r="F8974" t="b">
        <v>0</v>
      </c>
      <c r="G8974" t="s">
        <v>65</v>
      </c>
      <c r="H8974" s="1">
        <v>46120.585902777777</v>
      </c>
      <c r="I8974" t="b">
        <v>0</v>
      </c>
      <c r="J8974" t="b">
        <v>0</v>
      </c>
      <c r="K8974" t="s">
        <v>41</v>
      </c>
      <c r="L8974" t="s">
        <v>60</v>
      </c>
      <c r="M8974">
        <v>105000</v>
      </c>
      <c r="N8974"/>
      <c r="O8974" t="s">
        <v>18362</v>
      </c>
    </row>
    <row r="8975" spans="1:16" x14ac:dyDescent="0.35">
      <c r="A8975" t="s">
        <v>8</v>
      </c>
      <c r="B8975" t="s">
        <v>66</v>
      </c>
      <c r="C8975" t="s">
        <v>200</v>
      </c>
      <c r="D8975" t="s">
        <v>4526</v>
      </c>
      <c r="E8975" t="s">
        <v>59</v>
      </c>
      <c r="F8975" t="b">
        <v>0</v>
      </c>
      <c r="G8975" t="s">
        <v>65</v>
      </c>
      <c r="H8975" s="1">
        <v>46120.585902777777</v>
      </c>
      <c r="I8975" t="b">
        <v>0</v>
      </c>
      <c r="J8975" t="b">
        <v>1</v>
      </c>
      <c r="K8975" t="s">
        <v>41</v>
      </c>
      <c r="L8975" t="s">
        <v>60</v>
      </c>
      <c r="M8975">
        <v>117500</v>
      </c>
      <c r="N8975"/>
      <c r="O8975" t="s">
        <v>1993</v>
      </c>
      <c r="P8975" t="s">
        <v>18363</v>
      </c>
    </row>
    <row r="8976" spans="1:16" x14ac:dyDescent="0.35">
      <c r="A8976" t="s">
        <v>5</v>
      </c>
      <c r="B8976" t="s">
        <v>18364</v>
      </c>
      <c r="C8976" t="s">
        <v>620</v>
      </c>
      <c r="D8976" t="s">
        <v>4526</v>
      </c>
      <c r="E8976" t="s">
        <v>88</v>
      </c>
      <c r="F8976" t="b">
        <v>0</v>
      </c>
      <c r="G8976" t="s">
        <v>68</v>
      </c>
      <c r="H8976" s="1">
        <v>46120.58697916667</v>
      </c>
      <c r="I8976" t="b">
        <v>0</v>
      </c>
      <c r="J8976" t="b">
        <v>1</v>
      </c>
      <c r="K8976" t="s">
        <v>41</v>
      </c>
      <c r="L8976" t="s">
        <v>74</v>
      </c>
      <c r="M8976"/>
      <c r="N8976">
        <v>85</v>
      </c>
      <c r="O8976" t="s">
        <v>482</v>
      </c>
      <c r="P8976" t="s">
        <v>18365</v>
      </c>
    </row>
    <row r="8977" spans="1:16" x14ac:dyDescent="0.35">
      <c r="A8977" t="s">
        <v>8</v>
      </c>
      <c r="B8977" t="s">
        <v>18366</v>
      </c>
      <c r="C8977" t="s">
        <v>285</v>
      </c>
      <c r="D8977" t="s">
        <v>4526</v>
      </c>
      <c r="E8977" t="s">
        <v>88</v>
      </c>
      <c r="F8977" t="b">
        <v>0</v>
      </c>
      <c r="G8977" t="s">
        <v>77</v>
      </c>
      <c r="H8977" s="1">
        <v>46120.587002314824</v>
      </c>
      <c r="I8977" t="b">
        <v>0</v>
      </c>
      <c r="J8977" t="b">
        <v>1</v>
      </c>
      <c r="K8977" t="s">
        <v>41</v>
      </c>
      <c r="L8977" t="s">
        <v>74</v>
      </c>
      <c r="M8977"/>
      <c r="N8977">
        <v>45.5</v>
      </c>
      <c r="O8977" t="s">
        <v>1200</v>
      </c>
      <c r="P8977" t="s">
        <v>9082</v>
      </c>
    </row>
    <row r="8978" spans="1:16" x14ac:dyDescent="0.35">
      <c r="A8978" t="s">
        <v>5</v>
      </c>
      <c r="B8978" t="s">
        <v>18367</v>
      </c>
      <c r="C8978" t="s">
        <v>1369</v>
      </c>
      <c r="D8978" t="s">
        <v>2360</v>
      </c>
      <c r="E8978" t="s">
        <v>88</v>
      </c>
      <c r="F8978" t="b">
        <v>0</v>
      </c>
      <c r="G8978" t="s">
        <v>65</v>
      </c>
      <c r="H8978" s="1">
        <v>46120.587002314824</v>
      </c>
      <c r="I8978" t="b">
        <v>0</v>
      </c>
      <c r="J8978" t="b">
        <v>0</v>
      </c>
      <c r="K8978" t="s">
        <v>41</v>
      </c>
      <c r="L8978" t="s">
        <v>74</v>
      </c>
      <c r="M8978"/>
      <c r="N8978">
        <v>45</v>
      </c>
      <c r="O8978" t="s">
        <v>7022</v>
      </c>
      <c r="P8978" t="s">
        <v>18368</v>
      </c>
    </row>
    <row r="8979" spans="1:16" x14ac:dyDescent="0.35">
      <c r="A8979" t="s">
        <v>1</v>
      </c>
      <c r="B8979" t="s">
        <v>18359</v>
      </c>
      <c r="C8979" t="s">
        <v>326</v>
      </c>
      <c r="D8979" t="s">
        <v>4346</v>
      </c>
      <c r="E8979" t="s">
        <v>59</v>
      </c>
      <c r="F8979" t="b">
        <v>0</v>
      </c>
      <c r="G8979" t="s">
        <v>89</v>
      </c>
      <c r="H8979" s="1">
        <v>46120.587002314824</v>
      </c>
      <c r="I8979" t="b">
        <v>0</v>
      </c>
      <c r="J8979" t="b">
        <v>1</v>
      </c>
      <c r="K8979" t="s">
        <v>41</v>
      </c>
      <c r="L8979" t="s">
        <v>60</v>
      </c>
      <c r="M8979">
        <v>128500</v>
      </c>
      <c r="N8979"/>
      <c r="O8979" t="s">
        <v>1990</v>
      </c>
      <c r="P8979" t="s">
        <v>18360</v>
      </c>
    </row>
    <row r="8980" spans="1:16" x14ac:dyDescent="0.35">
      <c r="A8980" t="s">
        <v>5</v>
      </c>
      <c r="B8980" t="s">
        <v>18367</v>
      </c>
      <c r="C8980" t="s">
        <v>1369</v>
      </c>
      <c r="D8980" t="s">
        <v>2360</v>
      </c>
      <c r="E8980" t="s">
        <v>88</v>
      </c>
      <c r="F8980" t="b">
        <v>0</v>
      </c>
      <c r="G8980" t="s">
        <v>68</v>
      </c>
      <c r="H8980" s="1">
        <v>46120.587025462963</v>
      </c>
      <c r="I8980" t="b">
        <v>0</v>
      </c>
      <c r="J8980" t="b">
        <v>0</v>
      </c>
      <c r="K8980" t="s">
        <v>41</v>
      </c>
      <c r="L8980" t="s">
        <v>74</v>
      </c>
      <c r="M8980"/>
      <c r="N8980">
        <v>45</v>
      </c>
      <c r="O8980" t="s">
        <v>7022</v>
      </c>
      <c r="P8980" t="s">
        <v>18368</v>
      </c>
    </row>
    <row r="8981" spans="1:16" x14ac:dyDescent="0.35">
      <c r="A8981" t="s">
        <v>8</v>
      </c>
      <c r="B8981" t="s">
        <v>18366</v>
      </c>
      <c r="C8981" t="s">
        <v>285</v>
      </c>
      <c r="D8981" t="s">
        <v>4526</v>
      </c>
      <c r="E8981" t="s">
        <v>88</v>
      </c>
      <c r="F8981" t="b">
        <v>0</v>
      </c>
      <c r="G8981" t="s">
        <v>89</v>
      </c>
      <c r="H8981" s="1">
        <v>46120.587071759262</v>
      </c>
      <c r="I8981" t="b">
        <v>0</v>
      </c>
      <c r="J8981" t="b">
        <v>1</v>
      </c>
      <c r="K8981" t="s">
        <v>41</v>
      </c>
      <c r="L8981" t="s">
        <v>74</v>
      </c>
      <c r="M8981"/>
      <c r="N8981">
        <v>45.5</v>
      </c>
      <c r="O8981" t="s">
        <v>1200</v>
      </c>
      <c r="P8981" t="s">
        <v>9082</v>
      </c>
    </row>
    <row r="8982" spans="1:16" x14ac:dyDescent="0.35">
      <c r="A8982" t="s">
        <v>5</v>
      </c>
      <c r="B8982" t="s">
        <v>18364</v>
      </c>
      <c r="C8982" t="s">
        <v>620</v>
      </c>
      <c r="D8982" t="s">
        <v>4526</v>
      </c>
      <c r="E8982" t="s">
        <v>88</v>
      </c>
      <c r="F8982" t="b">
        <v>0</v>
      </c>
      <c r="G8982" t="s">
        <v>73</v>
      </c>
      <c r="H8982" s="1">
        <v>46120.587106481478</v>
      </c>
      <c r="I8982" t="b">
        <v>0</v>
      </c>
      <c r="J8982" t="b">
        <v>1</v>
      </c>
      <c r="K8982" t="s">
        <v>41</v>
      </c>
      <c r="L8982" t="s">
        <v>74</v>
      </c>
      <c r="M8982"/>
      <c r="N8982">
        <v>85</v>
      </c>
      <c r="O8982" t="s">
        <v>482</v>
      </c>
      <c r="P8982" t="s">
        <v>18365</v>
      </c>
    </row>
    <row r="8983" spans="1:16" x14ac:dyDescent="0.35">
      <c r="A8983" t="s">
        <v>1</v>
      </c>
      <c r="B8983" t="s">
        <v>18369</v>
      </c>
      <c r="C8983" t="s">
        <v>76</v>
      </c>
      <c r="D8983" t="s">
        <v>4622</v>
      </c>
      <c r="E8983" t="s">
        <v>59</v>
      </c>
      <c r="F8983" t="b">
        <v>1</v>
      </c>
      <c r="G8983" t="s">
        <v>10</v>
      </c>
      <c r="H8983" s="1">
        <v>46120.587118055562</v>
      </c>
      <c r="I8983" t="b">
        <v>1</v>
      </c>
      <c r="J8983" t="b">
        <v>1</v>
      </c>
      <c r="K8983" t="s">
        <v>10</v>
      </c>
      <c r="L8983" t="s">
        <v>60</v>
      </c>
      <c r="M8983">
        <v>365000</v>
      </c>
      <c r="N8983"/>
      <c r="O8983" t="s">
        <v>4865</v>
      </c>
      <c r="P8983" t="s">
        <v>18370</v>
      </c>
    </row>
    <row r="8984" spans="1:16" x14ac:dyDescent="0.35">
      <c r="A8984" t="s">
        <v>1</v>
      </c>
      <c r="B8984" t="s">
        <v>18369</v>
      </c>
      <c r="C8984" t="s">
        <v>76</v>
      </c>
      <c r="D8984" t="s">
        <v>4622</v>
      </c>
      <c r="E8984" t="s">
        <v>59</v>
      </c>
      <c r="F8984" t="b">
        <v>1</v>
      </c>
      <c r="G8984" t="s">
        <v>6220</v>
      </c>
      <c r="H8984" s="1">
        <v>46120.587222222217</v>
      </c>
      <c r="I8984" t="b">
        <v>1</v>
      </c>
      <c r="J8984" t="b">
        <v>1</v>
      </c>
      <c r="K8984" t="s">
        <v>6220</v>
      </c>
      <c r="L8984" t="s">
        <v>60</v>
      </c>
      <c r="M8984">
        <v>365000</v>
      </c>
      <c r="N8984"/>
      <c r="O8984" t="s">
        <v>4865</v>
      </c>
      <c r="P8984" t="s">
        <v>18370</v>
      </c>
    </row>
    <row r="8985" spans="1:16" x14ac:dyDescent="0.35">
      <c r="A8985" t="s">
        <v>0</v>
      </c>
      <c r="B8985" t="s">
        <v>1276</v>
      </c>
      <c r="C8985" t="s">
        <v>515</v>
      </c>
      <c r="D8985" t="s">
        <v>5349</v>
      </c>
      <c r="E8985" t="s">
        <v>59</v>
      </c>
      <c r="F8985" t="b">
        <v>0</v>
      </c>
      <c r="G8985" t="s">
        <v>73</v>
      </c>
      <c r="H8985" s="1">
        <v>46120.626307870371</v>
      </c>
      <c r="I8985" t="b">
        <v>0</v>
      </c>
      <c r="J8985" t="b">
        <v>0</v>
      </c>
      <c r="K8985" t="s">
        <v>41</v>
      </c>
      <c r="L8985" t="s">
        <v>60</v>
      </c>
      <c r="M8985">
        <v>70000</v>
      </c>
      <c r="N8985"/>
      <c r="O8985" t="s">
        <v>4170</v>
      </c>
      <c r="P8985" t="s">
        <v>4066</v>
      </c>
    </row>
    <row r="8986" spans="1:16" x14ac:dyDescent="0.35">
      <c r="A8986" t="s">
        <v>0</v>
      </c>
      <c r="B8986" t="s">
        <v>18371</v>
      </c>
      <c r="C8986" t="s">
        <v>1384</v>
      </c>
      <c r="D8986" t="s">
        <v>2360</v>
      </c>
      <c r="E8986" t="s">
        <v>59</v>
      </c>
      <c r="F8986" t="b">
        <v>0</v>
      </c>
      <c r="G8986" t="s">
        <v>77</v>
      </c>
      <c r="H8986" s="1">
        <v>46120.626307870371</v>
      </c>
      <c r="I8986" t="b">
        <v>1</v>
      </c>
      <c r="J8986" t="b">
        <v>1</v>
      </c>
      <c r="K8986" t="s">
        <v>41</v>
      </c>
      <c r="L8986" t="s">
        <v>60</v>
      </c>
      <c r="M8986">
        <v>96594</v>
      </c>
      <c r="N8986"/>
      <c r="O8986" t="s">
        <v>9211</v>
      </c>
      <c r="P8986" t="s">
        <v>219</v>
      </c>
    </row>
    <row r="8987" spans="1:16" x14ac:dyDescent="0.35">
      <c r="A8987" t="s">
        <v>0</v>
      </c>
      <c r="B8987" t="s">
        <v>1276</v>
      </c>
      <c r="C8987" t="s">
        <v>3228</v>
      </c>
      <c r="D8987" t="s">
        <v>5349</v>
      </c>
      <c r="E8987" t="s">
        <v>59</v>
      </c>
      <c r="F8987" t="b">
        <v>0</v>
      </c>
      <c r="G8987" t="s">
        <v>65</v>
      </c>
      <c r="H8987" s="1">
        <v>46120.626319444447</v>
      </c>
      <c r="I8987" t="b">
        <v>0</v>
      </c>
      <c r="J8987" t="b">
        <v>1</v>
      </c>
      <c r="K8987" t="s">
        <v>41</v>
      </c>
      <c r="L8987" t="s">
        <v>60</v>
      </c>
      <c r="M8987">
        <v>82000</v>
      </c>
      <c r="N8987"/>
      <c r="O8987" t="s">
        <v>18372</v>
      </c>
      <c r="P8987" t="s">
        <v>18373</v>
      </c>
    </row>
    <row r="8988" spans="1:16" x14ac:dyDescent="0.35">
      <c r="A8988" t="s">
        <v>0</v>
      </c>
      <c r="B8988" t="s">
        <v>18374</v>
      </c>
      <c r="C8988" t="s">
        <v>1045</v>
      </c>
      <c r="D8988" t="s">
        <v>4526</v>
      </c>
      <c r="E8988" t="s">
        <v>59</v>
      </c>
      <c r="F8988" t="b">
        <v>0</v>
      </c>
      <c r="G8988" t="s">
        <v>68</v>
      </c>
      <c r="H8988" s="1">
        <v>46120.626423611109</v>
      </c>
      <c r="I8988" t="b">
        <v>0</v>
      </c>
      <c r="J8988" t="b">
        <v>0</v>
      </c>
      <c r="K8988" t="s">
        <v>41</v>
      </c>
      <c r="L8988" t="s">
        <v>74</v>
      </c>
      <c r="M8988"/>
      <c r="N8988">
        <v>21.5</v>
      </c>
      <c r="O8988" t="s">
        <v>7357</v>
      </c>
      <c r="P8988" t="s">
        <v>1519</v>
      </c>
    </row>
    <row r="8989" spans="1:16" x14ac:dyDescent="0.35">
      <c r="A8989" t="s">
        <v>0</v>
      </c>
      <c r="B8989" t="s">
        <v>18375</v>
      </c>
      <c r="C8989" t="s">
        <v>76</v>
      </c>
      <c r="D8989" t="s">
        <v>141</v>
      </c>
      <c r="E8989" t="s">
        <v>88</v>
      </c>
      <c r="F8989" t="b">
        <v>1</v>
      </c>
      <c r="G8989" t="s">
        <v>41</v>
      </c>
      <c r="H8989" s="1">
        <v>46120.627453703702</v>
      </c>
      <c r="I8989" t="b">
        <v>0</v>
      </c>
      <c r="J8989" t="b">
        <v>0</v>
      </c>
      <c r="K8989" t="s">
        <v>41</v>
      </c>
      <c r="L8989" t="s">
        <v>74</v>
      </c>
      <c r="M8989"/>
      <c r="N8989">
        <v>17.5</v>
      </c>
      <c r="O8989" t="s">
        <v>141</v>
      </c>
      <c r="P8989" t="s">
        <v>18376</v>
      </c>
    </row>
    <row r="8990" spans="1:16" x14ac:dyDescent="0.35">
      <c r="A8990" t="s">
        <v>1</v>
      </c>
      <c r="B8990" t="s">
        <v>18377</v>
      </c>
      <c r="C8990" t="s">
        <v>76</v>
      </c>
      <c r="D8990" t="s">
        <v>4622</v>
      </c>
      <c r="E8990" t="s">
        <v>59</v>
      </c>
      <c r="F8990" t="b">
        <v>1</v>
      </c>
      <c r="G8990" t="s">
        <v>89</v>
      </c>
      <c r="H8990" s="1">
        <v>46120.628530092603</v>
      </c>
      <c r="I8990" t="b">
        <v>0</v>
      </c>
      <c r="J8990" t="b">
        <v>0</v>
      </c>
      <c r="K8990" t="s">
        <v>41</v>
      </c>
      <c r="L8990" t="s">
        <v>60</v>
      </c>
      <c r="M8990">
        <v>280000</v>
      </c>
      <c r="N8990"/>
      <c r="O8990" t="s">
        <v>18378</v>
      </c>
      <c r="P8990" t="s">
        <v>18379</v>
      </c>
    </row>
    <row r="8991" spans="1:16" x14ac:dyDescent="0.35">
      <c r="A8991" t="s">
        <v>1</v>
      </c>
      <c r="B8991" t="s">
        <v>18380</v>
      </c>
      <c r="C8991" t="s">
        <v>1660</v>
      </c>
      <c r="D8991" t="s">
        <v>2360</v>
      </c>
      <c r="E8991" t="s">
        <v>59</v>
      </c>
      <c r="F8991" t="b">
        <v>0</v>
      </c>
      <c r="G8991" t="s">
        <v>68</v>
      </c>
      <c r="H8991" s="1">
        <v>46120.628541666672</v>
      </c>
      <c r="I8991" t="b">
        <v>1</v>
      </c>
      <c r="J8991" t="b">
        <v>0</v>
      </c>
      <c r="K8991" t="s">
        <v>41</v>
      </c>
      <c r="L8991" t="s">
        <v>60</v>
      </c>
      <c r="M8991">
        <v>160000</v>
      </c>
      <c r="N8991"/>
      <c r="O8991" t="s">
        <v>1728</v>
      </c>
      <c r="P8991" t="s">
        <v>18381</v>
      </c>
    </row>
    <row r="8992" spans="1:16" x14ac:dyDescent="0.35">
      <c r="A8992" t="s">
        <v>1</v>
      </c>
      <c r="B8992" t="s">
        <v>18382</v>
      </c>
      <c r="C8992" t="s">
        <v>955</v>
      </c>
      <c r="D8992" t="s">
        <v>4346</v>
      </c>
      <c r="E8992" t="s">
        <v>59</v>
      </c>
      <c r="F8992" t="b">
        <v>0</v>
      </c>
      <c r="G8992" t="s">
        <v>13</v>
      </c>
      <c r="H8992" s="1">
        <v>46120.628923611112</v>
      </c>
      <c r="I8992" t="b">
        <v>1</v>
      </c>
      <c r="J8992" t="b">
        <v>0</v>
      </c>
      <c r="K8992" t="s">
        <v>13</v>
      </c>
      <c r="L8992" t="s">
        <v>60</v>
      </c>
      <c r="M8992">
        <v>181000</v>
      </c>
      <c r="N8992"/>
      <c r="O8992" t="s">
        <v>5225</v>
      </c>
      <c r="P8992" t="s">
        <v>18383</v>
      </c>
    </row>
    <row r="8993" spans="1:16" x14ac:dyDescent="0.35">
      <c r="A8993" t="s">
        <v>1</v>
      </c>
      <c r="B8993" t="s">
        <v>1</v>
      </c>
      <c r="C8993" t="s">
        <v>13664</v>
      </c>
      <c r="D8993" t="s">
        <v>4346</v>
      </c>
      <c r="E8993" t="s">
        <v>59</v>
      </c>
      <c r="F8993" t="b">
        <v>0</v>
      </c>
      <c r="G8993" t="s">
        <v>40</v>
      </c>
      <c r="H8993" s="1">
        <v>46120.62976851852</v>
      </c>
      <c r="I8993" t="b">
        <v>1</v>
      </c>
      <c r="J8993" t="b">
        <v>0</v>
      </c>
      <c r="K8993" t="s">
        <v>40</v>
      </c>
      <c r="L8993" t="s">
        <v>60</v>
      </c>
      <c r="M8993">
        <v>40000</v>
      </c>
      <c r="N8993"/>
      <c r="O8993" t="s">
        <v>18384</v>
      </c>
      <c r="P8993" t="s">
        <v>18385</v>
      </c>
    </row>
    <row r="8994" spans="1:16" x14ac:dyDescent="0.35">
      <c r="A8994" t="s">
        <v>4</v>
      </c>
      <c r="B8994" t="s">
        <v>18386</v>
      </c>
      <c r="C8994" t="s">
        <v>5029</v>
      </c>
      <c r="D8994" t="s">
        <v>4346</v>
      </c>
      <c r="E8994" t="s">
        <v>59</v>
      </c>
      <c r="F8994" t="b">
        <v>0</v>
      </c>
      <c r="G8994" t="s">
        <v>40</v>
      </c>
      <c r="H8994" s="1">
        <v>46120.629826388889</v>
      </c>
      <c r="I8994" t="b">
        <v>1</v>
      </c>
      <c r="J8994" t="b">
        <v>0</v>
      </c>
      <c r="K8994" t="s">
        <v>40</v>
      </c>
      <c r="L8994" t="s">
        <v>60</v>
      </c>
      <c r="M8994">
        <v>82500</v>
      </c>
      <c r="N8994"/>
      <c r="O8994" t="s">
        <v>12441</v>
      </c>
      <c r="P8994" t="s">
        <v>18387</v>
      </c>
    </row>
    <row r="8995" spans="1:16" x14ac:dyDescent="0.35">
      <c r="A8995" t="s">
        <v>0</v>
      </c>
      <c r="B8995" t="s">
        <v>18388</v>
      </c>
      <c r="C8995" t="s">
        <v>112</v>
      </c>
      <c r="D8995" t="s">
        <v>4346</v>
      </c>
      <c r="E8995" t="s">
        <v>132</v>
      </c>
      <c r="F8995" t="b">
        <v>0</v>
      </c>
      <c r="G8995" t="s">
        <v>65</v>
      </c>
      <c r="H8995" s="1">
        <v>46120.667974537027</v>
      </c>
      <c r="I8995" t="b">
        <v>0</v>
      </c>
      <c r="J8995" t="b">
        <v>0</v>
      </c>
      <c r="K8995" t="s">
        <v>41</v>
      </c>
      <c r="L8995" t="s">
        <v>74</v>
      </c>
      <c r="M8995"/>
      <c r="N8995">
        <v>27.5</v>
      </c>
      <c r="O8995" t="s">
        <v>18389</v>
      </c>
      <c r="P8995" t="s">
        <v>3177</v>
      </c>
    </row>
    <row r="8996" spans="1:16" x14ac:dyDescent="0.35">
      <c r="A8996" t="s">
        <v>0</v>
      </c>
      <c r="B8996" t="s">
        <v>3239</v>
      </c>
      <c r="C8996" t="s">
        <v>246</v>
      </c>
      <c r="D8996" t="s">
        <v>4346</v>
      </c>
      <c r="E8996" t="s">
        <v>59</v>
      </c>
      <c r="F8996" t="b">
        <v>0</v>
      </c>
      <c r="G8996" t="s">
        <v>65</v>
      </c>
      <c r="H8996" s="1">
        <v>46120.668020833327</v>
      </c>
      <c r="I8996" t="b">
        <v>0</v>
      </c>
      <c r="J8996" t="b">
        <v>1</v>
      </c>
      <c r="K8996" t="s">
        <v>41</v>
      </c>
      <c r="L8996" t="s">
        <v>60</v>
      </c>
      <c r="M8996">
        <v>75000</v>
      </c>
      <c r="N8996"/>
      <c r="O8996" t="s">
        <v>18390</v>
      </c>
      <c r="P8996" t="s">
        <v>18391</v>
      </c>
    </row>
    <row r="8997" spans="1:16" x14ac:dyDescent="0.35">
      <c r="A8997" t="s">
        <v>2</v>
      </c>
      <c r="B8997" t="s">
        <v>18392</v>
      </c>
      <c r="C8997" t="s">
        <v>807</v>
      </c>
      <c r="D8997" t="s">
        <v>2360</v>
      </c>
      <c r="E8997" t="s">
        <v>59</v>
      </c>
      <c r="F8997" t="b">
        <v>0</v>
      </c>
      <c r="G8997" t="s">
        <v>65</v>
      </c>
      <c r="H8997" s="1">
        <v>46120.668032407397</v>
      </c>
      <c r="I8997" t="b">
        <v>0</v>
      </c>
      <c r="J8997" t="b">
        <v>1</v>
      </c>
      <c r="K8997" t="s">
        <v>41</v>
      </c>
      <c r="L8997" t="s">
        <v>60</v>
      </c>
      <c r="M8997">
        <v>86500</v>
      </c>
      <c r="N8997"/>
      <c r="O8997" t="s">
        <v>18393</v>
      </c>
      <c r="P8997" t="s">
        <v>2134</v>
      </c>
    </row>
    <row r="8998" spans="1:16" x14ac:dyDescent="0.35">
      <c r="A8998" t="s">
        <v>0</v>
      </c>
      <c r="B8998" t="s">
        <v>18394</v>
      </c>
      <c r="C8998" t="s">
        <v>333</v>
      </c>
      <c r="D8998" t="s">
        <v>2360</v>
      </c>
      <c r="E8998" t="s">
        <v>59</v>
      </c>
      <c r="F8998" t="b">
        <v>0</v>
      </c>
      <c r="G8998" t="s">
        <v>77</v>
      </c>
      <c r="H8998" s="1">
        <v>46120.668032407397</v>
      </c>
      <c r="I8998" t="b">
        <v>0</v>
      </c>
      <c r="J8998" t="b">
        <v>1</v>
      </c>
      <c r="K8998" t="s">
        <v>41</v>
      </c>
      <c r="L8998" t="s">
        <v>74</v>
      </c>
      <c r="M8998"/>
      <c r="N8998">
        <v>36.9</v>
      </c>
      <c r="O8998" t="s">
        <v>18395</v>
      </c>
    </row>
    <row r="8999" spans="1:16" x14ac:dyDescent="0.35">
      <c r="A8999" t="s">
        <v>3</v>
      </c>
      <c r="B8999" t="s">
        <v>3857</v>
      </c>
      <c r="C8999" t="s">
        <v>76</v>
      </c>
      <c r="D8999" t="s">
        <v>141</v>
      </c>
      <c r="E8999" t="s">
        <v>88</v>
      </c>
      <c r="F8999" t="b">
        <v>1</v>
      </c>
      <c r="G8999" t="s">
        <v>41</v>
      </c>
      <c r="H8999" s="1">
        <v>46120.669085648151</v>
      </c>
      <c r="I8999" t="b">
        <v>1</v>
      </c>
      <c r="J8999" t="b">
        <v>0</v>
      </c>
      <c r="K8999" t="s">
        <v>41</v>
      </c>
      <c r="L8999" t="s">
        <v>74</v>
      </c>
      <c r="M8999"/>
      <c r="N8999">
        <v>17.5</v>
      </c>
      <c r="O8999" t="s">
        <v>141</v>
      </c>
      <c r="P8999" t="s">
        <v>18396</v>
      </c>
    </row>
    <row r="9000" spans="1:16" x14ac:dyDescent="0.35">
      <c r="A9000" t="s">
        <v>1</v>
      </c>
      <c r="B9000" t="s">
        <v>2579</v>
      </c>
      <c r="C9000" t="s">
        <v>1783</v>
      </c>
      <c r="D9000" t="s">
        <v>4346</v>
      </c>
      <c r="E9000" t="s">
        <v>59</v>
      </c>
      <c r="F9000" t="b">
        <v>0</v>
      </c>
      <c r="G9000" t="s">
        <v>77</v>
      </c>
      <c r="H9000" s="1">
        <v>46120.670266203713</v>
      </c>
      <c r="I9000" t="b">
        <v>0</v>
      </c>
      <c r="J9000" t="b">
        <v>1</v>
      </c>
      <c r="K9000" t="s">
        <v>41</v>
      </c>
      <c r="L9000" t="s">
        <v>60</v>
      </c>
      <c r="M9000">
        <v>138000</v>
      </c>
      <c r="N9000"/>
      <c r="O9000" t="s">
        <v>16620</v>
      </c>
      <c r="P9000" t="s">
        <v>16621</v>
      </c>
    </row>
    <row r="9001" spans="1:16" x14ac:dyDescent="0.35">
      <c r="A9001" t="s">
        <v>1</v>
      </c>
      <c r="B9001" t="s">
        <v>2579</v>
      </c>
      <c r="C9001" t="s">
        <v>1783</v>
      </c>
      <c r="D9001" t="s">
        <v>4346</v>
      </c>
      <c r="E9001" t="s">
        <v>59</v>
      </c>
      <c r="F9001" t="b">
        <v>0</v>
      </c>
      <c r="G9001" t="s">
        <v>89</v>
      </c>
      <c r="H9001" s="1">
        <v>46120.670370370368</v>
      </c>
      <c r="I9001" t="b">
        <v>0</v>
      </c>
      <c r="J9001" t="b">
        <v>1</v>
      </c>
      <c r="K9001" t="s">
        <v>41</v>
      </c>
      <c r="L9001" t="s">
        <v>60</v>
      </c>
      <c r="M9001">
        <v>138000</v>
      </c>
      <c r="N9001"/>
      <c r="O9001" t="s">
        <v>16620</v>
      </c>
      <c r="P9001" t="s">
        <v>16621</v>
      </c>
    </row>
    <row r="9002" spans="1:16" x14ac:dyDescent="0.35">
      <c r="A9002" t="s">
        <v>5</v>
      </c>
      <c r="B9002" t="s">
        <v>18397</v>
      </c>
      <c r="C9002" t="s">
        <v>14540</v>
      </c>
      <c r="D9002" t="s">
        <v>4346</v>
      </c>
      <c r="E9002" t="s">
        <v>59</v>
      </c>
      <c r="F9002" t="b">
        <v>0</v>
      </c>
      <c r="G9002" t="s">
        <v>19</v>
      </c>
      <c r="H9002" s="1">
        <v>46120.670902777783</v>
      </c>
      <c r="I9002" t="b">
        <v>1</v>
      </c>
      <c r="J9002" t="b">
        <v>0</v>
      </c>
      <c r="K9002" t="s">
        <v>19</v>
      </c>
      <c r="L9002" t="s">
        <v>60</v>
      </c>
      <c r="M9002">
        <v>83900</v>
      </c>
      <c r="N9002"/>
      <c r="O9002" t="s">
        <v>18217</v>
      </c>
    </row>
    <row r="9003" spans="1:16" x14ac:dyDescent="0.35">
      <c r="A9003" t="s">
        <v>3</v>
      </c>
      <c r="B9003" t="s">
        <v>18398</v>
      </c>
      <c r="C9003" t="s">
        <v>2906</v>
      </c>
      <c r="D9003" t="s">
        <v>2360</v>
      </c>
      <c r="E9003" t="s">
        <v>59</v>
      </c>
      <c r="F9003" t="b">
        <v>0</v>
      </c>
      <c r="G9003" t="s">
        <v>68</v>
      </c>
      <c r="H9003" s="1">
        <v>46120.709675925929</v>
      </c>
      <c r="I9003" t="b">
        <v>0</v>
      </c>
      <c r="J9003" t="b">
        <v>0</v>
      </c>
      <c r="K9003" t="s">
        <v>41</v>
      </c>
      <c r="L9003" t="s">
        <v>74</v>
      </c>
      <c r="M9003"/>
      <c r="N9003">
        <v>36.5</v>
      </c>
      <c r="O9003" t="s">
        <v>692</v>
      </c>
      <c r="P9003" t="s">
        <v>219</v>
      </c>
    </row>
    <row r="9004" spans="1:16" x14ac:dyDescent="0.35">
      <c r="A9004" t="s">
        <v>6</v>
      </c>
      <c r="B9004" t="s">
        <v>11689</v>
      </c>
      <c r="C9004" t="s">
        <v>440</v>
      </c>
      <c r="D9004" t="s">
        <v>4756</v>
      </c>
      <c r="E9004" t="s">
        <v>59</v>
      </c>
      <c r="F9004" t="b">
        <v>0</v>
      </c>
      <c r="G9004" t="s">
        <v>65</v>
      </c>
      <c r="H9004" s="1">
        <v>46120.710902777777</v>
      </c>
      <c r="I9004" t="b">
        <v>0</v>
      </c>
      <c r="J9004" t="b">
        <v>1</v>
      </c>
      <c r="K9004" t="s">
        <v>41</v>
      </c>
      <c r="L9004" t="s">
        <v>60</v>
      </c>
      <c r="M9004">
        <v>154700</v>
      </c>
      <c r="N9004"/>
      <c r="O9004" t="s">
        <v>1167</v>
      </c>
      <c r="P9004" t="s">
        <v>705</v>
      </c>
    </row>
    <row r="9005" spans="1:16" x14ac:dyDescent="0.35">
      <c r="A9005" t="s">
        <v>2</v>
      </c>
      <c r="B9005" t="s">
        <v>4324</v>
      </c>
      <c r="C9005" t="s">
        <v>320</v>
      </c>
      <c r="D9005" t="s">
        <v>4346</v>
      </c>
      <c r="E9005" t="s">
        <v>59</v>
      </c>
      <c r="F9005" t="b">
        <v>0</v>
      </c>
      <c r="G9005" t="s">
        <v>73</v>
      </c>
      <c r="H9005" s="1">
        <v>46120.751307870371</v>
      </c>
      <c r="I9005" t="b">
        <v>0</v>
      </c>
      <c r="J9005" t="b">
        <v>1</v>
      </c>
      <c r="K9005" t="s">
        <v>41</v>
      </c>
      <c r="L9005" t="s">
        <v>60</v>
      </c>
      <c r="M9005">
        <v>120000</v>
      </c>
      <c r="N9005"/>
      <c r="O9005" t="s">
        <v>18399</v>
      </c>
      <c r="P9005" t="s">
        <v>18400</v>
      </c>
    </row>
    <row r="9006" spans="1:16" x14ac:dyDescent="0.35">
      <c r="A9006" t="s">
        <v>0</v>
      </c>
      <c r="B9006" t="s">
        <v>18401</v>
      </c>
      <c r="C9006" t="s">
        <v>180</v>
      </c>
      <c r="D9006" t="s">
        <v>4346</v>
      </c>
      <c r="E9006" t="s">
        <v>88</v>
      </c>
      <c r="F9006" t="b">
        <v>0</v>
      </c>
      <c r="G9006" t="s">
        <v>68</v>
      </c>
      <c r="H9006" s="1">
        <v>46120.751307870371</v>
      </c>
      <c r="I9006" t="b">
        <v>0</v>
      </c>
      <c r="J9006" t="b">
        <v>1</v>
      </c>
      <c r="K9006" t="s">
        <v>41</v>
      </c>
      <c r="L9006" t="s">
        <v>74</v>
      </c>
      <c r="M9006"/>
      <c r="N9006">
        <v>19</v>
      </c>
      <c r="O9006" t="s">
        <v>18402</v>
      </c>
      <c r="P9006" t="s">
        <v>875</v>
      </c>
    </row>
    <row r="9007" spans="1:16" x14ac:dyDescent="0.35">
      <c r="A9007" t="s">
        <v>0</v>
      </c>
      <c r="B9007" t="s">
        <v>5905</v>
      </c>
      <c r="C9007" t="s">
        <v>180</v>
      </c>
      <c r="D9007" t="s">
        <v>2360</v>
      </c>
      <c r="F9007" t="b">
        <v>0</v>
      </c>
      <c r="G9007" t="s">
        <v>68</v>
      </c>
      <c r="H9007" s="1">
        <v>46120.751342592594</v>
      </c>
      <c r="I9007" t="b">
        <v>0</v>
      </c>
      <c r="J9007" t="b">
        <v>1</v>
      </c>
      <c r="K9007" t="s">
        <v>41</v>
      </c>
      <c r="L9007" t="s">
        <v>74</v>
      </c>
      <c r="M9007"/>
      <c r="N9007">
        <v>20.65</v>
      </c>
      <c r="O9007" t="s">
        <v>1408</v>
      </c>
      <c r="P9007" t="s">
        <v>875</v>
      </c>
    </row>
    <row r="9008" spans="1:16" x14ac:dyDescent="0.35">
      <c r="A9008" t="s">
        <v>3</v>
      </c>
      <c r="B9008" t="s">
        <v>18403</v>
      </c>
      <c r="C9008" t="s">
        <v>880</v>
      </c>
      <c r="D9008" t="s">
        <v>4346</v>
      </c>
      <c r="E9008" t="s">
        <v>59</v>
      </c>
      <c r="F9008" t="b">
        <v>0</v>
      </c>
      <c r="G9008" t="s">
        <v>77</v>
      </c>
      <c r="H9008" s="1">
        <v>46120.751354166663</v>
      </c>
      <c r="I9008" t="b">
        <v>0</v>
      </c>
      <c r="J9008" t="b">
        <v>1</v>
      </c>
      <c r="K9008" t="s">
        <v>41</v>
      </c>
      <c r="L9008" t="s">
        <v>60</v>
      </c>
      <c r="M9008">
        <v>83000</v>
      </c>
      <c r="N9008"/>
      <c r="O9008" t="s">
        <v>4007</v>
      </c>
      <c r="P9008" t="s">
        <v>3990</v>
      </c>
    </row>
    <row r="9009" spans="1:16" x14ac:dyDescent="0.35">
      <c r="A9009" t="s">
        <v>0</v>
      </c>
      <c r="B9009" t="s">
        <v>18404</v>
      </c>
      <c r="C9009" t="s">
        <v>167</v>
      </c>
      <c r="D9009" t="s">
        <v>2360</v>
      </c>
      <c r="E9009" t="s">
        <v>59</v>
      </c>
      <c r="F9009" t="b">
        <v>0</v>
      </c>
      <c r="G9009" t="s">
        <v>65</v>
      </c>
      <c r="H9009" s="1">
        <v>46120.75136574074</v>
      </c>
      <c r="I9009" t="b">
        <v>0</v>
      </c>
      <c r="J9009" t="b">
        <v>1</v>
      </c>
      <c r="K9009" t="s">
        <v>41</v>
      </c>
      <c r="L9009" t="s">
        <v>60</v>
      </c>
      <c r="M9009">
        <v>225000</v>
      </c>
      <c r="N9009"/>
      <c r="O9009" t="s">
        <v>195</v>
      </c>
      <c r="P9009" t="s">
        <v>18405</v>
      </c>
    </row>
    <row r="9010" spans="1:16" x14ac:dyDescent="0.35">
      <c r="A9010" t="s">
        <v>2</v>
      </c>
      <c r="B9010" t="s">
        <v>15508</v>
      </c>
      <c r="C9010" t="s">
        <v>148</v>
      </c>
      <c r="D9010" t="s">
        <v>4346</v>
      </c>
      <c r="E9010" t="s">
        <v>59</v>
      </c>
      <c r="F9010" t="b">
        <v>0</v>
      </c>
      <c r="G9010" t="s">
        <v>89</v>
      </c>
      <c r="H9010" s="1">
        <v>46120.752511574072</v>
      </c>
      <c r="I9010" t="b">
        <v>0</v>
      </c>
      <c r="J9010" t="b">
        <v>1</v>
      </c>
      <c r="K9010" t="s">
        <v>41</v>
      </c>
      <c r="L9010" t="s">
        <v>60</v>
      </c>
      <c r="M9010">
        <v>120000</v>
      </c>
      <c r="N9010"/>
      <c r="O9010" t="s">
        <v>18406</v>
      </c>
      <c r="P9010" t="s">
        <v>310</v>
      </c>
    </row>
    <row r="9011" spans="1:16" x14ac:dyDescent="0.35">
      <c r="A9011" t="s">
        <v>1</v>
      </c>
      <c r="B9011" t="s">
        <v>1</v>
      </c>
      <c r="C9011" t="s">
        <v>200</v>
      </c>
      <c r="D9011" t="s">
        <v>2471</v>
      </c>
      <c r="E9011" t="s">
        <v>59</v>
      </c>
      <c r="F9011" t="b">
        <v>0</v>
      </c>
      <c r="G9011" t="s">
        <v>89</v>
      </c>
      <c r="H9011" s="1">
        <v>46120.753553240742</v>
      </c>
      <c r="I9011" t="b">
        <v>0</v>
      </c>
      <c r="J9011" t="b">
        <v>1</v>
      </c>
      <c r="K9011" t="s">
        <v>41</v>
      </c>
      <c r="L9011" t="s">
        <v>60</v>
      </c>
      <c r="M9011">
        <v>112500</v>
      </c>
      <c r="N9011"/>
      <c r="O9011" t="s">
        <v>18407</v>
      </c>
      <c r="P9011" t="s">
        <v>18408</v>
      </c>
    </row>
    <row r="9012" spans="1:16" x14ac:dyDescent="0.35">
      <c r="A9012" t="s">
        <v>1</v>
      </c>
      <c r="B9012" t="s">
        <v>7442</v>
      </c>
      <c r="C9012" t="s">
        <v>6966</v>
      </c>
      <c r="D9012" t="s">
        <v>4346</v>
      </c>
      <c r="E9012" t="s">
        <v>59</v>
      </c>
      <c r="F9012" t="b">
        <v>0</v>
      </c>
      <c r="G9012" t="s">
        <v>65</v>
      </c>
      <c r="H9012" s="1">
        <v>46120.753576388888</v>
      </c>
      <c r="I9012" t="b">
        <v>1</v>
      </c>
      <c r="J9012" t="b">
        <v>1</v>
      </c>
      <c r="K9012" t="s">
        <v>41</v>
      </c>
      <c r="L9012" t="s">
        <v>60</v>
      </c>
      <c r="M9012">
        <v>114690.54</v>
      </c>
      <c r="N9012"/>
      <c r="O9012" t="s">
        <v>6254</v>
      </c>
      <c r="P9012" t="s">
        <v>7443</v>
      </c>
    </row>
    <row r="9013" spans="1:16" x14ac:dyDescent="0.35">
      <c r="A9013" t="s">
        <v>1</v>
      </c>
      <c r="B9013" t="s">
        <v>1</v>
      </c>
      <c r="C9013" t="s">
        <v>200</v>
      </c>
      <c r="D9013" t="s">
        <v>2471</v>
      </c>
      <c r="E9013" t="s">
        <v>59</v>
      </c>
      <c r="F9013" t="b">
        <v>0</v>
      </c>
      <c r="G9013" t="s">
        <v>68</v>
      </c>
      <c r="H9013" s="1">
        <v>46120.753599537027</v>
      </c>
      <c r="I9013" t="b">
        <v>0</v>
      </c>
      <c r="J9013" t="b">
        <v>1</v>
      </c>
      <c r="K9013" t="s">
        <v>41</v>
      </c>
      <c r="L9013" t="s">
        <v>60</v>
      </c>
      <c r="M9013">
        <v>112500</v>
      </c>
      <c r="N9013"/>
      <c r="O9013" t="s">
        <v>18407</v>
      </c>
      <c r="P9013" t="s">
        <v>18408</v>
      </c>
    </row>
    <row r="9014" spans="1:16" x14ac:dyDescent="0.35">
      <c r="A9014" t="s">
        <v>1</v>
      </c>
      <c r="B9014" t="s">
        <v>2484</v>
      </c>
      <c r="C9014" t="s">
        <v>142</v>
      </c>
      <c r="D9014" t="s">
        <v>2360</v>
      </c>
      <c r="E9014" t="s">
        <v>59</v>
      </c>
      <c r="F9014" t="b">
        <v>0</v>
      </c>
      <c r="G9014" t="s">
        <v>65</v>
      </c>
      <c r="H9014" s="1">
        <v>46120.75371527778</v>
      </c>
      <c r="I9014" t="b">
        <v>0</v>
      </c>
      <c r="J9014" t="b">
        <v>1</v>
      </c>
      <c r="K9014" t="s">
        <v>41</v>
      </c>
      <c r="L9014" t="s">
        <v>60</v>
      </c>
      <c r="M9014">
        <v>225000</v>
      </c>
      <c r="N9014"/>
      <c r="O9014" t="s">
        <v>195</v>
      </c>
      <c r="P9014" t="s">
        <v>18409</v>
      </c>
    </row>
    <row r="9015" spans="1:16" x14ac:dyDescent="0.35">
      <c r="A9015" t="s">
        <v>1</v>
      </c>
      <c r="B9015" t="s">
        <v>2484</v>
      </c>
      <c r="C9015" t="s">
        <v>142</v>
      </c>
      <c r="D9015" t="s">
        <v>2360</v>
      </c>
      <c r="E9015" t="s">
        <v>59</v>
      </c>
      <c r="F9015" t="b">
        <v>0</v>
      </c>
      <c r="G9015" t="s">
        <v>68</v>
      </c>
      <c r="H9015" s="1">
        <v>46120.75372685185</v>
      </c>
      <c r="I9015" t="b">
        <v>0</v>
      </c>
      <c r="J9015" t="b">
        <v>1</v>
      </c>
      <c r="K9015" t="s">
        <v>41</v>
      </c>
      <c r="L9015" t="s">
        <v>60</v>
      </c>
      <c r="M9015">
        <v>225000</v>
      </c>
      <c r="N9015"/>
      <c r="O9015" t="s">
        <v>195</v>
      </c>
      <c r="P9015" t="s">
        <v>18410</v>
      </c>
    </row>
    <row r="9016" spans="1:16" x14ac:dyDescent="0.35">
      <c r="A9016" t="s">
        <v>1</v>
      </c>
      <c r="B9016" t="s">
        <v>419</v>
      </c>
      <c r="C9016" t="s">
        <v>301</v>
      </c>
      <c r="D9016" t="s">
        <v>2360</v>
      </c>
      <c r="E9016" t="s">
        <v>59</v>
      </c>
      <c r="F9016" t="b">
        <v>0</v>
      </c>
      <c r="G9016" t="s">
        <v>73</v>
      </c>
      <c r="H9016" s="1">
        <v>46120.75377314815</v>
      </c>
      <c r="I9016" t="b">
        <v>0</v>
      </c>
      <c r="J9016" t="b">
        <v>1</v>
      </c>
      <c r="K9016" t="s">
        <v>41</v>
      </c>
      <c r="L9016" t="s">
        <v>60</v>
      </c>
      <c r="M9016">
        <v>85910</v>
      </c>
      <c r="N9016"/>
      <c r="O9016" t="s">
        <v>8220</v>
      </c>
      <c r="P9016" t="s">
        <v>15023</v>
      </c>
    </row>
    <row r="9017" spans="1:16" x14ac:dyDescent="0.35">
      <c r="A9017" t="s">
        <v>0</v>
      </c>
      <c r="B9017" t="s">
        <v>609</v>
      </c>
      <c r="C9017" t="s">
        <v>1193</v>
      </c>
      <c r="D9017" t="s">
        <v>2360</v>
      </c>
      <c r="E9017" t="s">
        <v>59</v>
      </c>
      <c r="F9017" t="b">
        <v>0</v>
      </c>
      <c r="G9017" t="s">
        <v>89</v>
      </c>
      <c r="H9017" s="1">
        <v>46120.792974537027</v>
      </c>
      <c r="I9017" t="b">
        <v>0</v>
      </c>
      <c r="J9017" t="b">
        <v>0</v>
      </c>
      <c r="K9017" t="s">
        <v>41</v>
      </c>
      <c r="L9017" t="s">
        <v>60</v>
      </c>
      <c r="M9017">
        <v>65000</v>
      </c>
      <c r="N9017"/>
      <c r="O9017" t="s">
        <v>18411</v>
      </c>
      <c r="P9017" t="s">
        <v>18412</v>
      </c>
    </row>
    <row r="9018" spans="1:16" x14ac:dyDescent="0.35">
      <c r="A9018" t="s">
        <v>0</v>
      </c>
      <c r="B9018" t="s">
        <v>18413</v>
      </c>
      <c r="C9018" t="s">
        <v>190</v>
      </c>
      <c r="D9018" t="s">
        <v>4346</v>
      </c>
      <c r="E9018" t="s">
        <v>621</v>
      </c>
      <c r="F9018" t="b">
        <v>0</v>
      </c>
      <c r="G9018" t="s">
        <v>73</v>
      </c>
      <c r="H9018" s="1">
        <v>46120.792974537027</v>
      </c>
      <c r="I9018" t="b">
        <v>0</v>
      </c>
      <c r="J9018" t="b">
        <v>0</v>
      </c>
      <c r="K9018" t="s">
        <v>41</v>
      </c>
      <c r="L9018" t="s">
        <v>74</v>
      </c>
      <c r="M9018"/>
      <c r="N9018">
        <v>22.5</v>
      </c>
      <c r="O9018" t="s">
        <v>18414</v>
      </c>
      <c r="P9018" t="s">
        <v>219</v>
      </c>
    </row>
    <row r="9019" spans="1:16" x14ac:dyDescent="0.35">
      <c r="A9019" t="s">
        <v>0</v>
      </c>
      <c r="B9019" t="s">
        <v>18415</v>
      </c>
      <c r="C9019" t="s">
        <v>190</v>
      </c>
      <c r="D9019" t="s">
        <v>4346</v>
      </c>
      <c r="E9019" t="s">
        <v>621</v>
      </c>
      <c r="F9019" t="b">
        <v>0</v>
      </c>
      <c r="G9019" t="s">
        <v>73</v>
      </c>
      <c r="H9019" s="1">
        <v>46120.792974537027</v>
      </c>
      <c r="I9019" t="b">
        <v>0</v>
      </c>
      <c r="J9019" t="b">
        <v>0</v>
      </c>
      <c r="K9019" t="s">
        <v>41</v>
      </c>
      <c r="L9019" t="s">
        <v>74</v>
      </c>
      <c r="M9019"/>
      <c r="N9019">
        <v>22.5</v>
      </c>
      <c r="O9019" t="s">
        <v>18414</v>
      </c>
    </row>
    <row r="9020" spans="1:16" x14ac:dyDescent="0.35">
      <c r="A9020" t="s">
        <v>3</v>
      </c>
      <c r="B9020" t="s">
        <v>8876</v>
      </c>
      <c r="C9020" t="s">
        <v>457</v>
      </c>
      <c r="D9020" t="s">
        <v>4526</v>
      </c>
      <c r="E9020" t="s">
        <v>88</v>
      </c>
      <c r="F9020" t="b">
        <v>0</v>
      </c>
      <c r="G9020" t="s">
        <v>77</v>
      </c>
      <c r="H9020" s="1">
        <v>46120.793032407397</v>
      </c>
      <c r="I9020" t="b">
        <v>0</v>
      </c>
      <c r="J9020" t="b">
        <v>0</v>
      </c>
      <c r="K9020" t="s">
        <v>41</v>
      </c>
      <c r="L9020" t="s">
        <v>74</v>
      </c>
      <c r="M9020"/>
      <c r="N9020">
        <v>36.799999999999997</v>
      </c>
      <c r="O9020" t="s">
        <v>1226</v>
      </c>
      <c r="P9020" t="s">
        <v>1380</v>
      </c>
    </row>
    <row r="9021" spans="1:16" x14ac:dyDescent="0.35">
      <c r="A9021" t="s">
        <v>0</v>
      </c>
      <c r="B9021" t="s">
        <v>18416</v>
      </c>
      <c r="C9021" t="s">
        <v>330</v>
      </c>
      <c r="D9021" t="s">
        <v>16554</v>
      </c>
      <c r="E9021" t="s">
        <v>59</v>
      </c>
      <c r="F9021" t="b">
        <v>0</v>
      </c>
      <c r="G9021" t="s">
        <v>41</v>
      </c>
      <c r="H9021" s="1">
        <v>46120.794120370367</v>
      </c>
      <c r="I9021" t="b">
        <v>0</v>
      </c>
      <c r="J9021" t="b">
        <v>1</v>
      </c>
      <c r="K9021" t="s">
        <v>41</v>
      </c>
      <c r="L9021" t="s">
        <v>60</v>
      </c>
      <c r="M9021">
        <v>70000</v>
      </c>
      <c r="N9021"/>
      <c r="O9021" t="s">
        <v>18417</v>
      </c>
      <c r="P9021" t="s">
        <v>18418</v>
      </c>
    </row>
    <row r="9022" spans="1:16" x14ac:dyDescent="0.35">
      <c r="A9022" t="s">
        <v>2</v>
      </c>
      <c r="B9022" t="s">
        <v>18419</v>
      </c>
      <c r="C9022" t="s">
        <v>40</v>
      </c>
      <c r="D9022" t="s">
        <v>4526</v>
      </c>
      <c r="E9022" t="s">
        <v>88</v>
      </c>
      <c r="F9022" t="b">
        <v>0</v>
      </c>
      <c r="G9022" t="s">
        <v>40</v>
      </c>
      <c r="H9022" s="1">
        <v>46120.795115740737</v>
      </c>
      <c r="I9022" t="b">
        <v>0</v>
      </c>
      <c r="J9022" t="b">
        <v>0</v>
      </c>
      <c r="K9022" t="s">
        <v>40</v>
      </c>
      <c r="L9022" t="s">
        <v>74</v>
      </c>
      <c r="M9022"/>
      <c r="N9022">
        <v>80</v>
      </c>
      <c r="O9022" t="s">
        <v>2012</v>
      </c>
      <c r="P9022" t="s">
        <v>18420</v>
      </c>
    </row>
    <row r="9023" spans="1:16" x14ac:dyDescent="0.35">
      <c r="A9023" t="s">
        <v>5</v>
      </c>
      <c r="B9023" t="s">
        <v>18421</v>
      </c>
      <c r="C9023" t="s">
        <v>81</v>
      </c>
      <c r="D9023" t="s">
        <v>2360</v>
      </c>
      <c r="E9023" t="s">
        <v>59</v>
      </c>
      <c r="F9023" t="b">
        <v>0</v>
      </c>
      <c r="G9023" t="s">
        <v>77</v>
      </c>
      <c r="H9023" s="1">
        <v>46120.795208333337</v>
      </c>
      <c r="I9023" t="b">
        <v>1</v>
      </c>
      <c r="J9023" t="b">
        <v>0</v>
      </c>
      <c r="K9023" t="s">
        <v>41</v>
      </c>
      <c r="L9023" t="s">
        <v>74</v>
      </c>
      <c r="M9023"/>
      <c r="N9023">
        <v>80</v>
      </c>
      <c r="O9023" t="s">
        <v>17124</v>
      </c>
      <c r="P9023" t="s">
        <v>16438</v>
      </c>
    </row>
    <row r="9024" spans="1:16" x14ac:dyDescent="0.35">
      <c r="A9024" t="s">
        <v>5</v>
      </c>
      <c r="B9024" t="s">
        <v>18421</v>
      </c>
      <c r="C9024" t="s">
        <v>81</v>
      </c>
      <c r="D9024" t="s">
        <v>2360</v>
      </c>
      <c r="E9024" t="s">
        <v>59</v>
      </c>
      <c r="F9024" t="b">
        <v>0</v>
      </c>
      <c r="G9024" t="s">
        <v>65</v>
      </c>
      <c r="H9024" s="1">
        <v>46120.795381944437</v>
      </c>
      <c r="I9024" t="b">
        <v>1</v>
      </c>
      <c r="J9024" t="b">
        <v>0</v>
      </c>
      <c r="K9024" t="s">
        <v>41</v>
      </c>
      <c r="L9024" t="s">
        <v>74</v>
      </c>
      <c r="M9024"/>
      <c r="N9024">
        <v>80</v>
      </c>
      <c r="O9024" t="s">
        <v>17124</v>
      </c>
      <c r="P9024" t="s">
        <v>16438</v>
      </c>
    </row>
    <row r="9025" spans="1:16" x14ac:dyDescent="0.35">
      <c r="A9025" t="s">
        <v>1</v>
      </c>
      <c r="B9025" t="s">
        <v>18422</v>
      </c>
      <c r="C9025" t="s">
        <v>5115</v>
      </c>
      <c r="D9025" t="s">
        <v>4346</v>
      </c>
      <c r="E9025" t="s">
        <v>59</v>
      </c>
      <c r="F9025" t="b">
        <v>0</v>
      </c>
      <c r="G9025" t="s">
        <v>40</v>
      </c>
      <c r="H9025" s="1">
        <v>46120.796458333331</v>
      </c>
      <c r="I9025" t="b">
        <v>1</v>
      </c>
      <c r="J9025" t="b">
        <v>0</v>
      </c>
      <c r="K9025" t="s">
        <v>40</v>
      </c>
      <c r="L9025" t="s">
        <v>60</v>
      </c>
      <c r="M9025">
        <v>67500</v>
      </c>
      <c r="N9025"/>
      <c r="O9025" t="s">
        <v>101</v>
      </c>
      <c r="P9025" t="s">
        <v>3793</v>
      </c>
    </row>
    <row r="9026" spans="1:16" x14ac:dyDescent="0.35">
      <c r="A9026" t="s">
        <v>0</v>
      </c>
      <c r="B9026" t="s">
        <v>1042</v>
      </c>
      <c r="C9026" t="s">
        <v>3520</v>
      </c>
      <c r="D9026" t="s">
        <v>2360</v>
      </c>
      <c r="E9026" t="s">
        <v>59</v>
      </c>
      <c r="F9026" t="b">
        <v>0</v>
      </c>
      <c r="G9026" t="s">
        <v>65</v>
      </c>
      <c r="H9026" s="1">
        <v>46120.834652777783</v>
      </c>
      <c r="I9026" t="b">
        <v>0</v>
      </c>
      <c r="J9026" t="b">
        <v>1</v>
      </c>
      <c r="K9026" t="s">
        <v>41</v>
      </c>
      <c r="L9026" t="s">
        <v>74</v>
      </c>
      <c r="M9026"/>
      <c r="N9026">
        <v>31.375</v>
      </c>
      <c r="O9026" t="s">
        <v>18423</v>
      </c>
      <c r="P9026" t="s">
        <v>18424</v>
      </c>
    </row>
    <row r="9027" spans="1:16" x14ac:dyDescent="0.35">
      <c r="A9027" t="s">
        <v>0</v>
      </c>
      <c r="B9027" t="s">
        <v>18051</v>
      </c>
      <c r="C9027" t="s">
        <v>76</v>
      </c>
      <c r="D9027" t="s">
        <v>4633</v>
      </c>
      <c r="E9027" t="s">
        <v>132</v>
      </c>
      <c r="F9027" t="b">
        <v>1</v>
      </c>
      <c r="G9027" t="s">
        <v>41</v>
      </c>
      <c r="H9027" s="1">
        <v>46120.835798611108</v>
      </c>
      <c r="I9027" t="b">
        <v>0</v>
      </c>
      <c r="J9027" t="b">
        <v>0</v>
      </c>
      <c r="K9027" t="s">
        <v>41</v>
      </c>
      <c r="L9027" t="s">
        <v>74</v>
      </c>
      <c r="M9027"/>
      <c r="N9027">
        <v>25</v>
      </c>
      <c r="O9027" t="s">
        <v>18052</v>
      </c>
      <c r="P9027" t="s">
        <v>18053</v>
      </c>
    </row>
    <row r="9028" spans="1:16" x14ac:dyDescent="0.35">
      <c r="A9028" t="s">
        <v>2</v>
      </c>
      <c r="B9028" t="s">
        <v>551</v>
      </c>
      <c r="C9028" t="s">
        <v>586</v>
      </c>
      <c r="D9028" t="s">
        <v>4346</v>
      </c>
      <c r="E9028" t="s">
        <v>59</v>
      </c>
      <c r="F9028" t="b">
        <v>0</v>
      </c>
      <c r="G9028" t="s">
        <v>41</v>
      </c>
      <c r="H9028" s="1">
        <v>46120.836793981478</v>
      </c>
      <c r="I9028" t="b">
        <v>0</v>
      </c>
      <c r="J9028" t="b">
        <v>1</v>
      </c>
      <c r="K9028" t="s">
        <v>41</v>
      </c>
      <c r="L9028" t="s">
        <v>60</v>
      </c>
      <c r="M9028">
        <v>110000</v>
      </c>
      <c r="N9028"/>
      <c r="O9028" t="s">
        <v>10319</v>
      </c>
      <c r="P9028" t="s">
        <v>18425</v>
      </c>
    </row>
    <row r="9029" spans="1:16" x14ac:dyDescent="0.35">
      <c r="A9029" t="s">
        <v>7</v>
      </c>
      <c r="B9029" t="s">
        <v>18426</v>
      </c>
      <c r="C9029" t="s">
        <v>172</v>
      </c>
      <c r="D9029" t="s">
        <v>4346</v>
      </c>
      <c r="E9029" t="s">
        <v>59</v>
      </c>
      <c r="F9029" t="b">
        <v>0</v>
      </c>
      <c r="G9029" t="s">
        <v>68</v>
      </c>
      <c r="H9029" s="1">
        <v>46120.876307870371</v>
      </c>
      <c r="I9029" t="b">
        <v>0</v>
      </c>
      <c r="J9029" t="b">
        <v>1</v>
      </c>
      <c r="K9029" t="s">
        <v>41</v>
      </c>
      <c r="L9029" t="s">
        <v>60</v>
      </c>
      <c r="M9029">
        <v>97125</v>
      </c>
      <c r="N9029"/>
      <c r="O9029" t="s">
        <v>1684</v>
      </c>
      <c r="P9029" t="s">
        <v>18427</v>
      </c>
    </row>
    <row r="9030" spans="1:16" x14ac:dyDescent="0.35">
      <c r="A9030" t="s">
        <v>3</v>
      </c>
      <c r="B9030" t="s">
        <v>3400</v>
      </c>
      <c r="C9030" t="s">
        <v>18428</v>
      </c>
      <c r="D9030" t="s">
        <v>4346</v>
      </c>
      <c r="E9030" t="s">
        <v>59</v>
      </c>
      <c r="F9030" t="b">
        <v>0</v>
      </c>
      <c r="G9030" t="s">
        <v>68</v>
      </c>
      <c r="H9030" s="1">
        <v>46120.876342592594</v>
      </c>
      <c r="I9030" t="b">
        <v>0</v>
      </c>
      <c r="J9030" t="b">
        <v>1</v>
      </c>
      <c r="K9030" t="s">
        <v>41</v>
      </c>
      <c r="L9030" t="s">
        <v>74</v>
      </c>
      <c r="M9030"/>
      <c r="N9030">
        <v>20</v>
      </c>
      <c r="O9030" t="s">
        <v>18429</v>
      </c>
      <c r="P9030" t="s">
        <v>2175</v>
      </c>
    </row>
    <row r="9031" spans="1:16" x14ac:dyDescent="0.35">
      <c r="A9031" t="s">
        <v>7</v>
      </c>
      <c r="B9031" t="s">
        <v>18426</v>
      </c>
      <c r="C9031" t="s">
        <v>330</v>
      </c>
      <c r="D9031" t="s">
        <v>4346</v>
      </c>
      <c r="E9031" t="s">
        <v>59</v>
      </c>
      <c r="F9031" t="b">
        <v>0</v>
      </c>
      <c r="G9031" t="s">
        <v>41</v>
      </c>
      <c r="H9031" s="1">
        <v>46120.877418981479</v>
      </c>
      <c r="I9031" t="b">
        <v>0</v>
      </c>
      <c r="J9031" t="b">
        <v>1</v>
      </c>
      <c r="K9031" t="s">
        <v>41</v>
      </c>
      <c r="L9031" t="s">
        <v>60</v>
      </c>
      <c r="M9031">
        <v>97125</v>
      </c>
      <c r="N9031"/>
      <c r="O9031" t="s">
        <v>1684</v>
      </c>
      <c r="P9031" t="s">
        <v>18427</v>
      </c>
    </row>
    <row r="9032" spans="1:16" x14ac:dyDescent="0.35">
      <c r="A9032" t="s">
        <v>6</v>
      </c>
      <c r="B9032" t="s">
        <v>18430</v>
      </c>
      <c r="C9032" t="s">
        <v>1343</v>
      </c>
      <c r="D9032" t="s">
        <v>4346</v>
      </c>
      <c r="E9032" t="s">
        <v>59</v>
      </c>
      <c r="F9032" t="b">
        <v>0</v>
      </c>
      <c r="G9032" t="s">
        <v>77</v>
      </c>
      <c r="H9032" s="1">
        <v>46120.877500000002</v>
      </c>
      <c r="I9032" t="b">
        <v>0</v>
      </c>
      <c r="J9032" t="b">
        <v>1</v>
      </c>
      <c r="K9032" t="s">
        <v>41</v>
      </c>
      <c r="L9032" t="s">
        <v>60</v>
      </c>
      <c r="M9032">
        <v>168900</v>
      </c>
      <c r="N9032"/>
      <c r="O9032" t="s">
        <v>2659</v>
      </c>
      <c r="P9032" t="s">
        <v>18431</v>
      </c>
    </row>
    <row r="9033" spans="1:16" x14ac:dyDescent="0.35">
      <c r="A9033" t="s">
        <v>1</v>
      </c>
      <c r="B9033" t="s">
        <v>18432</v>
      </c>
      <c r="C9033" t="s">
        <v>112</v>
      </c>
      <c r="D9033" t="s">
        <v>2360</v>
      </c>
      <c r="E9033" t="s">
        <v>59</v>
      </c>
      <c r="F9033" t="b">
        <v>0</v>
      </c>
      <c r="G9033" t="s">
        <v>65</v>
      </c>
      <c r="H9033" s="1">
        <v>46120.878553240742</v>
      </c>
      <c r="I9033" t="b">
        <v>1</v>
      </c>
      <c r="J9033" t="b">
        <v>0</v>
      </c>
      <c r="K9033" t="s">
        <v>41</v>
      </c>
      <c r="L9033" t="s">
        <v>74</v>
      </c>
      <c r="M9033"/>
      <c r="N9033">
        <v>77.3</v>
      </c>
      <c r="O9033" t="s">
        <v>8509</v>
      </c>
      <c r="P9033" t="s">
        <v>18433</v>
      </c>
    </row>
    <row r="9034" spans="1:16" x14ac:dyDescent="0.35">
      <c r="A9034" t="s">
        <v>1</v>
      </c>
      <c r="B9034" t="s">
        <v>18434</v>
      </c>
      <c r="C9034" t="s">
        <v>423</v>
      </c>
      <c r="D9034" t="s">
        <v>4346</v>
      </c>
      <c r="E9034" t="s">
        <v>59</v>
      </c>
      <c r="F9034" t="b">
        <v>0</v>
      </c>
      <c r="G9034" t="s">
        <v>73</v>
      </c>
      <c r="H9034" s="1">
        <v>46120.878553240742</v>
      </c>
      <c r="I9034" t="b">
        <v>1</v>
      </c>
      <c r="J9034" t="b">
        <v>1</v>
      </c>
      <c r="K9034" t="s">
        <v>41</v>
      </c>
      <c r="L9034" t="s">
        <v>60</v>
      </c>
      <c r="M9034">
        <v>107500</v>
      </c>
      <c r="N9034"/>
      <c r="O9034" t="s">
        <v>1306</v>
      </c>
      <c r="P9034" t="s">
        <v>18435</v>
      </c>
    </row>
    <row r="9035" spans="1:16" x14ac:dyDescent="0.35">
      <c r="A9035" t="s">
        <v>1</v>
      </c>
      <c r="B9035" t="s">
        <v>18436</v>
      </c>
      <c r="C9035" t="s">
        <v>207</v>
      </c>
      <c r="D9035" t="s">
        <v>4756</v>
      </c>
      <c r="E9035" t="s">
        <v>59</v>
      </c>
      <c r="F9035" t="b">
        <v>0</v>
      </c>
      <c r="G9035" t="s">
        <v>77</v>
      </c>
      <c r="H9035" s="1">
        <v>46120.878611111111</v>
      </c>
      <c r="I9035" t="b">
        <v>0</v>
      </c>
      <c r="J9035" t="b">
        <v>1</v>
      </c>
      <c r="K9035" t="s">
        <v>41</v>
      </c>
      <c r="L9035" t="s">
        <v>60</v>
      </c>
      <c r="M9035">
        <v>105000</v>
      </c>
      <c r="N9035"/>
      <c r="O9035" t="s">
        <v>18437</v>
      </c>
      <c r="P9035" t="s">
        <v>18438</v>
      </c>
    </row>
    <row r="9036" spans="1:16" x14ac:dyDescent="0.35">
      <c r="A9036" t="s">
        <v>1</v>
      </c>
      <c r="B9036" t="s">
        <v>18436</v>
      </c>
      <c r="C9036" t="s">
        <v>356</v>
      </c>
      <c r="D9036" t="s">
        <v>4756</v>
      </c>
      <c r="E9036" t="s">
        <v>59</v>
      </c>
      <c r="F9036" t="b">
        <v>0</v>
      </c>
      <c r="G9036" t="s">
        <v>65</v>
      </c>
      <c r="H9036" s="1">
        <v>46120.878622685188</v>
      </c>
      <c r="I9036" t="b">
        <v>0</v>
      </c>
      <c r="J9036" t="b">
        <v>1</v>
      </c>
      <c r="K9036" t="s">
        <v>41</v>
      </c>
      <c r="L9036" t="s">
        <v>60</v>
      </c>
      <c r="M9036">
        <v>105000</v>
      </c>
      <c r="N9036"/>
      <c r="O9036" t="s">
        <v>18437</v>
      </c>
      <c r="P9036" t="s">
        <v>18438</v>
      </c>
    </row>
    <row r="9037" spans="1:16" x14ac:dyDescent="0.35">
      <c r="A9037" t="s">
        <v>1</v>
      </c>
      <c r="B9037" t="s">
        <v>18434</v>
      </c>
      <c r="C9037" t="s">
        <v>423</v>
      </c>
      <c r="D9037" t="s">
        <v>4346</v>
      </c>
      <c r="E9037" t="s">
        <v>59</v>
      </c>
      <c r="F9037" t="b">
        <v>0</v>
      </c>
      <c r="G9037" t="s">
        <v>77</v>
      </c>
      <c r="H9037" s="1">
        <v>46120.878634259258</v>
      </c>
      <c r="I9037" t="b">
        <v>1</v>
      </c>
      <c r="J9037" t="b">
        <v>1</v>
      </c>
      <c r="K9037" t="s">
        <v>41</v>
      </c>
      <c r="L9037" t="s">
        <v>60</v>
      </c>
      <c r="M9037">
        <v>107500</v>
      </c>
      <c r="N9037"/>
      <c r="O9037" t="s">
        <v>1306</v>
      </c>
      <c r="P9037" t="s">
        <v>18435</v>
      </c>
    </row>
    <row r="9038" spans="1:16" x14ac:dyDescent="0.35">
      <c r="A9038" t="s">
        <v>0</v>
      </c>
      <c r="B9038" t="s">
        <v>18439</v>
      </c>
      <c r="C9038" t="s">
        <v>86</v>
      </c>
      <c r="D9038" t="s">
        <v>2360</v>
      </c>
      <c r="E9038" t="s">
        <v>59</v>
      </c>
      <c r="F9038" t="b">
        <v>0</v>
      </c>
      <c r="G9038" t="s">
        <v>77</v>
      </c>
      <c r="H9038" s="1">
        <v>46120.917974537027</v>
      </c>
      <c r="I9038" t="b">
        <v>0</v>
      </c>
      <c r="J9038" t="b">
        <v>0</v>
      </c>
      <c r="K9038" t="s">
        <v>41</v>
      </c>
      <c r="L9038" t="s">
        <v>74</v>
      </c>
      <c r="M9038"/>
      <c r="N9038">
        <v>45</v>
      </c>
      <c r="O9038" t="s">
        <v>11172</v>
      </c>
      <c r="P9038" t="s">
        <v>18440</v>
      </c>
    </row>
    <row r="9039" spans="1:16" x14ac:dyDescent="0.35">
      <c r="A9039" t="s">
        <v>2</v>
      </c>
      <c r="B9039" t="s">
        <v>11034</v>
      </c>
      <c r="C9039" t="s">
        <v>543</v>
      </c>
      <c r="D9039" t="s">
        <v>4346</v>
      </c>
      <c r="E9039" t="s">
        <v>59</v>
      </c>
      <c r="F9039" t="b">
        <v>0</v>
      </c>
      <c r="G9039" t="s">
        <v>65</v>
      </c>
      <c r="H9039" s="1">
        <v>46120.919224537043</v>
      </c>
      <c r="I9039" t="b">
        <v>0</v>
      </c>
      <c r="J9039" t="b">
        <v>1</v>
      </c>
      <c r="K9039" t="s">
        <v>41</v>
      </c>
      <c r="L9039" t="s">
        <v>60</v>
      </c>
      <c r="M9039">
        <v>222500</v>
      </c>
      <c r="N9039"/>
      <c r="O9039" t="s">
        <v>577</v>
      </c>
      <c r="P9039" t="s">
        <v>11035</v>
      </c>
    </row>
    <row r="9040" spans="1:16" x14ac:dyDescent="0.35">
      <c r="A9040" t="s">
        <v>2</v>
      </c>
      <c r="B9040" t="s">
        <v>18441</v>
      </c>
      <c r="C9040" t="s">
        <v>1518</v>
      </c>
      <c r="D9040" t="s">
        <v>4346</v>
      </c>
      <c r="E9040" t="s">
        <v>59</v>
      </c>
      <c r="F9040" t="b">
        <v>0</v>
      </c>
      <c r="G9040" t="s">
        <v>41</v>
      </c>
      <c r="H9040" s="1">
        <v>46120.920127314806</v>
      </c>
      <c r="I9040" t="b">
        <v>0</v>
      </c>
      <c r="J9040" t="b">
        <v>1</v>
      </c>
      <c r="K9040" t="s">
        <v>41</v>
      </c>
      <c r="L9040" t="s">
        <v>60</v>
      </c>
      <c r="M9040">
        <v>191865</v>
      </c>
      <c r="N9040"/>
      <c r="O9040" t="s">
        <v>3463</v>
      </c>
      <c r="P9040" t="s">
        <v>18442</v>
      </c>
    </row>
    <row r="9041" spans="1:16" x14ac:dyDescent="0.35">
      <c r="A9041" t="s">
        <v>2</v>
      </c>
      <c r="B9041" t="s">
        <v>18443</v>
      </c>
      <c r="C9041" t="s">
        <v>76</v>
      </c>
      <c r="D9041" t="s">
        <v>141</v>
      </c>
      <c r="E9041" t="s">
        <v>88</v>
      </c>
      <c r="F9041" t="b">
        <v>1</v>
      </c>
      <c r="G9041" t="s">
        <v>41</v>
      </c>
      <c r="H9041" s="1">
        <v>46120.920127314806</v>
      </c>
      <c r="I9041" t="b">
        <v>0</v>
      </c>
      <c r="J9041" t="b">
        <v>0</v>
      </c>
      <c r="K9041" t="s">
        <v>41</v>
      </c>
      <c r="L9041" t="s">
        <v>74</v>
      </c>
      <c r="M9041"/>
      <c r="N9041">
        <v>102.5</v>
      </c>
      <c r="O9041" t="s">
        <v>141</v>
      </c>
      <c r="P9041" t="s">
        <v>310</v>
      </c>
    </row>
    <row r="9042" spans="1:16" x14ac:dyDescent="0.35">
      <c r="A9042" t="s">
        <v>3</v>
      </c>
      <c r="B9042" t="s">
        <v>1073</v>
      </c>
      <c r="C9042" t="s">
        <v>304</v>
      </c>
      <c r="D9042" t="s">
        <v>2360</v>
      </c>
      <c r="E9042" t="s">
        <v>59</v>
      </c>
      <c r="F9042" t="b">
        <v>0</v>
      </c>
      <c r="G9042" t="s">
        <v>77</v>
      </c>
      <c r="H9042" s="1">
        <v>46120.920208333337</v>
      </c>
      <c r="I9042" t="b">
        <v>1</v>
      </c>
      <c r="J9042" t="b">
        <v>0</v>
      </c>
      <c r="K9042" t="s">
        <v>41</v>
      </c>
      <c r="L9042" t="s">
        <v>74</v>
      </c>
      <c r="M9042"/>
      <c r="N9042">
        <v>73.5</v>
      </c>
      <c r="O9042" t="s">
        <v>3521</v>
      </c>
      <c r="P9042" t="s">
        <v>714</v>
      </c>
    </row>
    <row r="9043" spans="1:16" x14ac:dyDescent="0.35">
      <c r="A9043" t="s">
        <v>1</v>
      </c>
      <c r="B9043" t="s">
        <v>736</v>
      </c>
      <c r="C9043" t="s">
        <v>805</v>
      </c>
      <c r="D9043" t="s">
        <v>4346</v>
      </c>
      <c r="E9043" t="s">
        <v>88</v>
      </c>
      <c r="F9043" t="b">
        <v>0</v>
      </c>
      <c r="G9043" t="s">
        <v>68</v>
      </c>
      <c r="H9043" s="1">
        <v>46120.920277777783</v>
      </c>
      <c r="I9043" t="b">
        <v>1</v>
      </c>
      <c r="J9043" t="b">
        <v>0</v>
      </c>
      <c r="K9043" t="s">
        <v>41</v>
      </c>
      <c r="L9043" t="s">
        <v>74</v>
      </c>
      <c r="M9043"/>
      <c r="N9043">
        <v>52.5</v>
      </c>
      <c r="O9043" t="s">
        <v>18099</v>
      </c>
      <c r="P9043" t="s">
        <v>18444</v>
      </c>
    </row>
    <row r="9044" spans="1:16" x14ac:dyDescent="0.35">
      <c r="A9044" t="s">
        <v>1</v>
      </c>
      <c r="B9044" t="s">
        <v>736</v>
      </c>
      <c r="C9044" t="s">
        <v>805</v>
      </c>
      <c r="D9044" t="s">
        <v>4346</v>
      </c>
      <c r="E9044" t="s">
        <v>88</v>
      </c>
      <c r="F9044" t="b">
        <v>0</v>
      </c>
      <c r="G9044" t="s">
        <v>65</v>
      </c>
      <c r="H9044" s="1">
        <v>46120.920289351852</v>
      </c>
      <c r="I9044" t="b">
        <v>1</v>
      </c>
      <c r="J9044" t="b">
        <v>0</v>
      </c>
      <c r="K9044" t="s">
        <v>41</v>
      </c>
      <c r="L9044" t="s">
        <v>74</v>
      </c>
      <c r="M9044"/>
      <c r="N9044">
        <v>52.5</v>
      </c>
      <c r="O9044" t="s">
        <v>18099</v>
      </c>
      <c r="P9044" t="s">
        <v>18444</v>
      </c>
    </row>
    <row r="9045" spans="1:16" x14ac:dyDescent="0.35">
      <c r="A9045" t="s">
        <v>3</v>
      </c>
      <c r="B9045" t="s">
        <v>1073</v>
      </c>
      <c r="C9045" t="s">
        <v>304</v>
      </c>
      <c r="D9045" t="s">
        <v>2360</v>
      </c>
      <c r="E9045" t="s">
        <v>59</v>
      </c>
      <c r="F9045" t="b">
        <v>0</v>
      </c>
      <c r="G9045" t="s">
        <v>65</v>
      </c>
      <c r="H9045" s="1">
        <v>46120.920289351852</v>
      </c>
      <c r="I9045" t="b">
        <v>1</v>
      </c>
      <c r="J9045" t="b">
        <v>0</v>
      </c>
      <c r="K9045" t="s">
        <v>41</v>
      </c>
      <c r="L9045" t="s">
        <v>74</v>
      </c>
      <c r="M9045"/>
      <c r="N9045">
        <v>73.5</v>
      </c>
      <c r="O9045" t="s">
        <v>3521</v>
      </c>
      <c r="P9045" t="s">
        <v>714</v>
      </c>
    </row>
    <row r="9046" spans="1:16" x14ac:dyDescent="0.35">
      <c r="A9046" t="s">
        <v>1</v>
      </c>
      <c r="B9046" t="s">
        <v>18445</v>
      </c>
      <c r="C9046" t="s">
        <v>18446</v>
      </c>
      <c r="D9046" t="s">
        <v>18237</v>
      </c>
      <c r="E9046" t="s">
        <v>59</v>
      </c>
      <c r="F9046" t="b">
        <v>0</v>
      </c>
      <c r="G9046" t="s">
        <v>40</v>
      </c>
      <c r="H9046" s="1">
        <v>46120.921550925923</v>
      </c>
      <c r="I9046" t="b">
        <v>1</v>
      </c>
      <c r="J9046" t="b">
        <v>0</v>
      </c>
      <c r="K9046" t="s">
        <v>40</v>
      </c>
      <c r="L9046" t="s">
        <v>60</v>
      </c>
      <c r="M9046">
        <v>55000</v>
      </c>
      <c r="N9046"/>
      <c r="O9046" t="s">
        <v>9607</v>
      </c>
      <c r="P9046" t="s">
        <v>9657</v>
      </c>
    </row>
    <row r="9047" spans="1:16" x14ac:dyDescent="0.35">
      <c r="A9047" t="s">
        <v>0</v>
      </c>
      <c r="B9047" t="s">
        <v>18447</v>
      </c>
      <c r="C9047" t="s">
        <v>162</v>
      </c>
      <c r="D9047" t="s">
        <v>4526</v>
      </c>
      <c r="E9047" t="s">
        <v>88</v>
      </c>
      <c r="F9047" t="b">
        <v>0</v>
      </c>
      <c r="G9047" t="s">
        <v>73</v>
      </c>
      <c r="H9047" s="1">
        <v>46120.959641203714</v>
      </c>
      <c r="I9047" t="b">
        <v>1</v>
      </c>
      <c r="J9047" t="b">
        <v>1</v>
      </c>
      <c r="K9047" t="s">
        <v>41</v>
      </c>
      <c r="L9047" t="s">
        <v>74</v>
      </c>
      <c r="M9047"/>
      <c r="N9047">
        <v>67.5</v>
      </c>
      <c r="O9047" t="s">
        <v>6497</v>
      </c>
      <c r="P9047" t="s">
        <v>718</v>
      </c>
    </row>
    <row r="9048" spans="1:16" x14ac:dyDescent="0.35">
      <c r="A9048" t="s">
        <v>0</v>
      </c>
      <c r="B9048" t="s">
        <v>18447</v>
      </c>
      <c r="C9048" t="s">
        <v>326</v>
      </c>
      <c r="D9048" t="s">
        <v>4526</v>
      </c>
      <c r="E9048" t="s">
        <v>88</v>
      </c>
      <c r="F9048" t="b">
        <v>0</v>
      </c>
      <c r="G9048" t="s">
        <v>77</v>
      </c>
      <c r="H9048" s="1">
        <v>46120.959641203714</v>
      </c>
      <c r="I9048" t="b">
        <v>1</v>
      </c>
      <c r="J9048" t="b">
        <v>1</v>
      </c>
      <c r="K9048" t="s">
        <v>41</v>
      </c>
      <c r="L9048" t="s">
        <v>74</v>
      </c>
      <c r="M9048"/>
      <c r="N9048">
        <v>67.5</v>
      </c>
      <c r="O9048" t="s">
        <v>6497</v>
      </c>
      <c r="P9048" t="s">
        <v>597</v>
      </c>
    </row>
    <row r="9049" spans="1:16" x14ac:dyDescent="0.35">
      <c r="A9049" t="s">
        <v>5</v>
      </c>
      <c r="B9049" t="s">
        <v>5</v>
      </c>
      <c r="C9049" t="s">
        <v>454</v>
      </c>
      <c r="D9049" t="s">
        <v>2471</v>
      </c>
      <c r="E9049" t="s">
        <v>59</v>
      </c>
      <c r="F9049" t="b">
        <v>0</v>
      </c>
      <c r="G9049" t="s">
        <v>89</v>
      </c>
      <c r="H9049" s="1">
        <v>46120.961863425917</v>
      </c>
      <c r="I9049" t="b">
        <v>1</v>
      </c>
      <c r="J9049" t="b">
        <v>1</v>
      </c>
      <c r="K9049" t="s">
        <v>41</v>
      </c>
      <c r="L9049" t="s">
        <v>60</v>
      </c>
      <c r="M9049">
        <v>170000</v>
      </c>
      <c r="N9049"/>
      <c r="O9049" t="s">
        <v>18448</v>
      </c>
      <c r="P9049" t="s">
        <v>18449</v>
      </c>
    </row>
    <row r="9050" spans="1:16" x14ac:dyDescent="0.35">
      <c r="A9050" t="s">
        <v>5</v>
      </c>
      <c r="B9050" t="s">
        <v>5</v>
      </c>
      <c r="C9050" t="s">
        <v>454</v>
      </c>
      <c r="D9050" t="s">
        <v>2471</v>
      </c>
      <c r="E9050" t="s">
        <v>59</v>
      </c>
      <c r="F9050" t="b">
        <v>0</v>
      </c>
      <c r="G9050" t="s">
        <v>65</v>
      </c>
      <c r="H9050" s="1">
        <v>46120.961886574078</v>
      </c>
      <c r="I9050" t="b">
        <v>1</v>
      </c>
      <c r="J9050" t="b">
        <v>1</v>
      </c>
      <c r="K9050" t="s">
        <v>41</v>
      </c>
      <c r="L9050" t="s">
        <v>60</v>
      </c>
      <c r="M9050">
        <v>170000</v>
      </c>
      <c r="N9050"/>
      <c r="O9050" t="s">
        <v>18448</v>
      </c>
      <c r="P9050" t="s">
        <v>18449</v>
      </c>
    </row>
    <row r="9051" spans="1:16" x14ac:dyDescent="0.35">
      <c r="A9051" t="s">
        <v>0</v>
      </c>
      <c r="B9051" t="s">
        <v>18450</v>
      </c>
      <c r="C9051" t="s">
        <v>112</v>
      </c>
      <c r="D9051" t="s">
        <v>584</v>
      </c>
      <c r="E9051" t="s">
        <v>72</v>
      </c>
      <c r="F9051" t="b">
        <v>0</v>
      </c>
      <c r="G9051" t="s">
        <v>65</v>
      </c>
      <c r="H9051" s="1">
        <v>46121.001319444447</v>
      </c>
      <c r="I9051" t="b">
        <v>0</v>
      </c>
      <c r="J9051" t="b">
        <v>1</v>
      </c>
      <c r="K9051" t="s">
        <v>41</v>
      </c>
      <c r="L9051" t="s">
        <v>74</v>
      </c>
      <c r="M9051"/>
      <c r="N9051">
        <v>25</v>
      </c>
      <c r="O9051" t="s">
        <v>584</v>
      </c>
      <c r="P9051" t="s">
        <v>4661</v>
      </c>
    </row>
    <row r="9052" spans="1:16" x14ac:dyDescent="0.35">
      <c r="A9052" t="s">
        <v>0</v>
      </c>
      <c r="B9052" t="s">
        <v>18451</v>
      </c>
      <c r="C9052" t="s">
        <v>729</v>
      </c>
      <c r="D9052" t="s">
        <v>7459</v>
      </c>
      <c r="E9052" t="s">
        <v>59</v>
      </c>
      <c r="F9052" t="b">
        <v>0</v>
      </c>
      <c r="G9052" t="s">
        <v>68</v>
      </c>
      <c r="H9052" s="1">
        <v>46121.001342592594</v>
      </c>
      <c r="I9052" t="b">
        <v>0</v>
      </c>
      <c r="J9052" t="b">
        <v>1</v>
      </c>
      <c r="K9052" t="s">
        <v>41</v>
      </c>
      <c r="L9052" t="s">
        <v>60</v>
      </c>
      <c r="M9052">
        <v>50000</v>
      </c>
      <c r="N9052"/>
      <c r="O9052" t="s">
        <v>7459</v>
      </c>
      <c r="P9052" t="s">
        <v>18452</v>
      </c>
    </row>
    <row r="9053" spans="1:16" x14ac:dyDescent="0.35">
      <c r="A9053" t="s">
        <v>0</v>
      </c>
      <c r="B9053" t="s">
        <v>18453</v>
      </c>
      <c r="C9053" t="s">
        <v>76</v>
      </c>
      <c r="D9053" t="s">
        <v>3173</v>
      </c>
      <c r="E9053" t="s">
        <v>232</v>
      </c>
      <c r="F9053" t="b">
        <v>1</v>
      </c>
      <c r="G9053" t="s">
        <v>65</v>
      </c>
      <c r="H9053" s="1">
        <v>46121.001342592594</v>
      </c>
      <c r="I9053" t="b">
        <v>1</v>
      </c>
      <c r="J9053" t="b">
        <v>0</v>
      </c>
      <c r="K9053" t="s">
        <v>41</v>
      </c>
      <c r="L9053" t="s">
        <v>60</v>
      </c>
      <c r="M9053">
        <v>111500</v>
      </c>
      <c r="N9053"/>
      <c r="O9053" t="s">
        <v>371</v>
      </c>
      <c r="P9053" t="s">
        <v>18454</v>
      </c>
    </row>
    <row r="9054" spans="1:16" x14ac:dyDescent="0.35">
      <c r="A9054" t="s">
        <v>3</v>
      </c>
      <c r="B9054" t="s">
        <v>4152</v>
      </c>
      <c r="C9054" t="s">
        <v>180</v>
      </c>
      <c r="D9054" t="s">
        <v>2360</v>
      </c>
      <c r="F9054" t="b">
        <v>0</v>
      </c>
      <c r="G9054" t="s">
        <v>68</v>
      </c>
      <c r="H9054" s="1">
        <v>46121.001423611109</v>
      </c>
      <c r="I9054" t="b">
        <v>0</v>
      </c>
      <c r="J9054" t="b">
        <v>0</v>
      </c>
      <c r="K9054" t="s">
        <v>41</v>
      </c>
      <c r="L9054" t="s">
        <v>74</v>
      </c>
      <c r="M9054"/>
      <c r="N9054">
        <v>20.5</v>
      </c>
      <c r="O9054" t="s">
        <v>6103</v>
      </c>
      <c r="P9054" t="s">
        <v>875</v>
      </c>
    </row>
    <row r="9055" spans="1:16" x14ac:dyDescent="0.35">
      <c r="A9055" t="s">
        <v>0</v>
      </c>
      <c r="B9055" t="s">
        <v>17684</v>
      </c>
      <c r="C9055" t="s">
        <v>76</v>
      </c>
      <c r="D9055" t="s">
        <v>584</v>
      </c>
      <c r="E9055" t="s">
        <v>72</v>
      </c>
      <c r="F9055" t="b">
        <v>1</v>
      </c>
      <c r="G9055" t="s">
        <v>13</v>
      </c>
      <c r="H9055" s="1">
        <v>46121.001550925917</v>
      </c>
      <c r="I9055" t="b">
        <v>0</v>
      </c>
      <c r="J9055" t="b">
        <v>0</v>
      </c>
      <c r="K9055" t="s">
        <v>13</v>
      </c>
      <c r="L9055" t="s">
        <v>74</v>
      </c>
      <c r="M9055"/>
      <c r="N9055">
        <v>25</v>
      </c>
      <c r="O9055" t="s">
        <v>4814</v>
      </c>
      <c r="P9055" t="s">
        <v>10027</v>
      </c>
    </row>
    <row r="9056" spans="1:16" x14ac:dyDescent="0.35">
      <c r="A9056" t="s">
        <v>3</v>
      </c>
      <c r="B9056" t="s">
        <v>3808</v>
      </c>
      <c r="C9056" t="s">
        <v>76</v>
      </c>
      <c r="D9056" t="s">
        <v>18152</v>
      </c>
      <c r="E9056" t="s">
        <v>88</v>
      </c>
      <c r="F9056" t="b">
        <v>1</v>
      </c>
      <c r="G9056" t="s">
        <v>25</v>
      </c>
      <c r="H9056" s="1">
        <v>46121.00199074074</v>
      </c>
      <c r="I9056" t="b">
        <v>0</v>
      </c>
      <c r="J9056" t="b">
        <v>0</v>
      </c>
      <c r="K9056" t="s">
        <v>25</v>
      </c>
      <c r="L9056" t="s">
        <v>74</v>
      </c>
      <c r="M9056"/>
      <c r="N9056">
        <v>28.5</v>
      </c>
      <c r="O9056" t="s">
        <v>596</v>
      </c>
    </row>
    <row r="9057" spans="1:16" x14ac:dyDescent="0.35">
      <c r="A9057" t="s">
        <v>2</v>
      </c>
      <c r="B9057" t="s">
        <v>18455</v>
      </c>
      <c r="C9057" t="s">
        <v>76</v>
      </c>
      <c r="D9057" t="s">
        <v>4346</v>
      </c>
      <c r="E9057" t="s">
        <v>59</v>
      </c>
      <c r="F9057" t="b">
        <v>1</v>
      </c>
      <c r="G9057" t="s">
        <v>41</v>
      </c>
      <c r="H9057" s="1">
        <v>46121.003460648149</v>
      </c>
      <c r="I9057" t="b">
        <v>0</v>
      </c>
      <c r="J9057" t="b">
        <v>1</v>
      </c>
      <c r="K9057" t="s">
        <v>41</v>
      </c>
      <c r="L9057" t="s">
        <v>60</v>
      </c>
      <c r="M9057">
        <v>117500</v>
      </c>
      <c r="N9057"/>
      <c r="O9057" t="s">
        <v>800</v>
      </c>
      <c r="P9057" t="s">
        <v>4769</v>
      </c>
    </row>
    <row r="9058" spans="1:16" x14ac:dyDescent="0.35">
      <c r="A9058" t="s">
        <v>1</v>
      </c>
      <c r="B9058" t="s">
        <v>2484</v>
      </c>
      <c r="C9058" t="s">
        <v>1968</v>
      </c>
      <c r="D9058" t="s">
        <v>4346</v>
      </c>
      <c r="E9058" t="s">
        <v>59</v>
      </c>
      <c r="F9058" t="b">
        <v>0</v>
      </c>
      <c r="G9058" t="s">
        <v>65</v>
      </c>
      <c r="H9058" s="1">
        <v>46121.045277777783</v>
      </c>
      <c r="I9058" t="b">
        <v>0</v>
      </c>
      <c r="J9058" t="b">
        <v>1</v>
      </c>
      <c r="K9058" t="s">
        <v>41</v>
      </c>
      <c r="L9058" t="s">
        <v>60</v>
      </c>
      <c r="M9058">
        <v>162000</v>
      </c>
      <c r="N9058"/>
      <c r="O9058" t="s">
        <v>1362</v>
      </c>
      <c r="P9058" t="s">
        <v>18456</v>
      </c>
    </row>
    <row r="9059" spans="1:16" x14ac:dyDescent="0.35">
      <c r="A9059" t="s">
        <v>1</v>
      </c>
      <c r="B9059" t="s">
        <v>2484</v>
      </c>
      <c r="C9059" t="s">
        <v>1968</v>
      </c>
      <c r="D9059" t="s">
        <v>4346</v>
      </c>
      <c r="E9059" t="s">
        <v>59</v>
      </c>
      <c r="F9059" t="b">
        <v>0</v>
      </c>
      <c r="G9059" t="s">
        <v>68</v>
      </c>
      <c r="H9059" s="1">
        <v>46121.045289351852</v>
      </c>
      <c r="I9059" t="b">
        <v>0</v>
      </c>
      <c r="J9059" t="b">
        <v>1</v>
      </c>
      <c r="K9059" t="s">
        <v>41</v>
      </c>
      <c r="L9059" t="s">
        <v>60</v>
      </c>
      <c r="M9059">
        <v>162000</v>
      </c>
      <c r="N9059"/>
      <c r="O9059" t="s">
        <v>1362</v>
      </c>
      <c r="P9059" t="s">
        <v>18456</v>
      </c>
    </row>
    <row r="9060" spans="1:16" x14ac:dyDescent="0.35">
      <c r="A9060" t="s">
        <v>2</v>
      </c>
      <c r="B9060" t="s">
        <v>18457</v>
      </c>
      <c r="C9060" t="s">
        <v>162</v>
      </c>
      <c r="D9060" t="s">
        <v>4756</v>
      </c>
      <c r="E9060" t="s">
        <v>59</v>
      </c>
      <c r="F9060" t="b">
        <v>0</v>
      </c>
      <c r="G9060" t="s">
        <v>73</v>
      </c>
      <c r="H9060" s="1">
        <v>46121.127534722233</v>
      </c>
      <c r="I9060" t="b">
        <v>0</v>
      </c>
      <c r="J9060" t="b">
        <v>1</v>
      </c>
      <c r="K9060" t="s">
        <v>41</v>
      </c>
      <c r="L9060" t="s">
        <v>60</v>
      </c>
      <c r="M9060">
        <v>82500</v>
      </c>
      <c r="N9060"/>
      <c r="O9060" t="s">
        <v>18458</v>
      </c>
      <c r="P9060" t="s">
        <v>622</v>
      </c>
    </row>
    <row r="9061" spans="1:16" x14ac:dyDescent="0.35">
      <c r="A9061" t="s">
        <v>2</v>
      </c>
      <c r="B9061" t="s">
        <v>18459</v>
      </c>
      <c r="C9061" t="s">
        <v>451</v>
      </c>
      <c r="D9061" t="s">
        <v>2360</v>
      </c>
      <c r="E9061" t="s">
        <v>59</v>
      </c>
      <c r="F9061" t="b">
        <v>0</v>
      </c>
      <c r="G9061" t="s">
        <v>65</v>
      </c>
      <c r="H9061" s="1">
        <v>46121.127557870372</v>
      </c>
      <c r="I9061" t="b">
        <v>0</v>
      </c>
      <c r="J9061" t="b">
        <v>0</v>
      </c>
      <c r="K9061" t="s">
        <v>41</v>
      </c>
      <c r="L9061" t="s">
        <v>74</v>
      </c>
      <c r="M9061"/>
      <c r="N9061">
        <v>32</v>
      </c>
      <c r="O9061" t="s">
        <v>2739</v>
      </c>
      <c r="P9061" t="s">
        <v>1514</v>
      </c>
    </row>
    <row r="9062" spans="1:16" x14ac:dyDescent="0.35">
      <c r="A9062" t="s">
        <v>2</v>
      </c>
      <c r="B9062" t="s">
        <v>17994</v>
      </c>
      <c r="C9062" t="s">
        <v>81</v>
      </c>
      <c r="D9062" t="s">
        <v>4756</v>
      </c>
      <c r="E9062" t="s">
        <v>59</v>
      </c>
      <c r="F9062" t="b">
        <v>0</v>
      </c>
      <c r="G9062" t="s">
        <v>77</v>
      </c>
      <c r="H9062" s="1">
        <v>46121.210428240738</v>
      </c>
      <c r="I9062" t="b">
        <v>0</v>
      </c>
      <c r="J9062" t="b">
        <v>0</v>
      </c>
      <c r="K9062" t="s">
        <v>41</v>
      </c>
      <c r="L9062" t="s">
        <v>60</v>
      </c>
      <c r="M9062">
        <v>140000</v>
      </c>
      <c r="N9062"/>
      <c r="O9062" t="s">
        <v>402</v>
      </c>
    </row>
    <row r="9063" spans="1:16" x14ac:dyDescent="0.35">
      <c r="A9063" t="s">
        <v>2</v>
      </c>
      <c r="B9063" t="s">
        <v>18209</v>
      </c>
      <c r="C9063" t="s">
        <v>41</v>
      </c>
      <c r="D9063" t="s">
        <v>16554</v>
      </c>
      <c r="E9063" t="s">
        <v>59</v>
      </c>
      <c r="F9063" t="b">
        <v>0</v>
      </c>
      <c r="G9063" t="s">
        <v>41</v>
      </c>
      <c r="H9063" s="1">
        <v>46121.211435185192</v>
      </c>
      <c r="I9063" t="b">
        <v>0</v>
      </c>
      <c r="J9063" t="b">
        <v>1</v>
      </c>
      <c r="K9063" t="s">
        <v>41</v>
      </c>
      <c r="L9063" t="s">
        <v>60</v>
      </c>
      <c r="M9063">
        <v>225000</v>
      </c>
      <c r="N9063"/>
      <c r="O9063" t="s">
        <v>16687</v>
      </c>
      <c r="P9063" t="s">
        <v>2988</v>
      </c>
    </row>
    <row r="9064" spans="1:16" x14ac:dyDescent="0.35">
      <c r="A9064" t="s">
        <v>2</v>
      </c>
      <c r="B9064" t="s">
        <v>17994</v>
      </c>
      <c r="C9064" t="s">
        <v>81</v>
      </c>
      <c r="D9064" t="s">
        <v>4756</v>
      </c>
      <c r="E9064" t="s">
        <v>59</v>
      </c>
      <c r="F9064" t="b">
        <v>0</v>
      </c>
      <c r="G9064" t="s">
        <v>77</v>
      </c>
      <c r="H9064" s="1">
        <v>46121.211550925917</v>
      </c>
      <c r="I9064" t="b">
        <v>0</v>
      </c>
      <c r="J9064" t="b">
        <v>0</v>
      </c>
      <c r="K9064" t="s">
        <v>41</v>
      </c>
      <c r="L9064" t="s">
        <v>60</v>
      </c>
      <c r="M9064">
        <v>140000</v>
      </c>
      <c r="N9064"/>
      <c r="O9064" t="s">
        <v>402</v>
      </c>
    </row>
    <row r="9065" spans="1:16" x14ac:dyDescent="0.35">
      <c r="A9065" t="s">
        <v>7</v>
      </c>
      <c r="B9065" t="s">
        <v>18460</v>
      </c>
      <c r="C9065" t="s">
        <v>200</v>
      </c>
      <c r="D9065" t="s">
        <v>2360</v>
      </c>
      <c r="E9065" t="s">
        <v>59</v>
      </c>
      <c r="F9065" t="b">
        <v>0</v>
      </c>
      <c r="G9065" t="s">
        <v>65</v>
      </c>
      <c r="H9065" s="1">
        <v>46121.293900462973</v>
      </c>
      <c r="I9065" t="b">
        <v>0</v>
      </c>
      <c r="J9065" t="b">
        <v>1</v>
      </c>
      <c r="K9065" t="s">
        <v>41</v>
      </c>
      <c r="L9065" t="s">
        <v>60</v>
      </c>
      <c r="M9065">
        <v>116150</v>
      </c>
      <c r="N9065"/>
      <c r="O9065" t="s">
        <v>3461</v>
      </c>
      <c r="P9065" t="s">
        <v>18461</v>
      </c>
    </row>
    <row r="9066" spans="1:16" x14ac:dyDescent="0.35">
      <c r="A9066" t="s">
        <v>3</v>
      </c>
      <c r="B9066" t="s">
        <v>2996</v>
      </c>
      <c r="C9066" t="s">
        <v>76</v>
      </c>
      <c r="D9066" t="s">
        <v>18462</v>
      </c>
      <c r="E9066" t="s">
        <v>59</v>
      </c>
      <c r="F9066" t="b">
        <v>1</v>
      </c>
      <c r="G9066" t="s">
        <v>23</v>
      </c>
      <c r="H9066" s="1">
        <v>46121.294236111113</v>
      </c>
      <c r="I9066" t="b">
        <v>1</v>
      </c>
      <c r="J9066" t="b">
        <v>0</v>
      </c>
      <c r="K9066" t="s">
        <v>23</v>
      </c>
      <c r="L9066" t="s">
        <v>60</v>
      </c>
      <c r="M9066">
        <v>68300</v>
      </c>
      <c r="N9066"/>
      <c r="O9066" t="s">
        <v>15453</v>
      </c>
    </row>
    <row r="9067" spans="1:16" x14ac:dyDescent="0.35">
      <c r="A9067" t="s">
        <v>2</v>
      </c>
      <c r="B9067" t="s">
        <v>18463</v>
      </c>
      <c r="C9067" t="s">
        <v>40</v>
      </c>
      <c r="D9067" t="s">
        <v>4526</v>
      </c>
      <c r="E9067" t="s">
        <v>59</v>
      </c>
      <c r="F9067" t="b">
        <v>0</v>
      </c>
      <c r="G9067" t="s">
        <v>40</v>
      </c>
      <c r="H9067" s="1">
        <v>46121.29587962963</v>
      </c>
      <c r="I9067" t="b">
        <v>1</v>
      </c>
      <c r="J9067" t="b">
        <v>0</v>
      </c>
      <c r="K9067" t="s">
        <v>40</v>
      </c>
      <c r="L9067" t="s">
        <v>60</v>
      </c>
      <c r="M9067">
        <v>95000</v>
      </c>
      <c r="N9067"/>
      <c r="O9067" t="s">
        <v>7321</v>
      </c>
    </row>
    <row r="9068" spans="1:16" x14ac:dyDescent="0.35">
      <c r="A9068" t="s">
        <v>2</v>
      </c>
      <c r="B9068" t="s">
        <v>17483</v>
      </c>
      <c r="C9068" t="s">
        <v>1088</v>
      </c>
      <c r="D9068" t="s">
        <v>4346</v>
      </c>
      <c r="E9068" t="s">
        <v>59</v>
      </c>
      <c r="F9068" t="b">
        <v>0</v>
      </c>
      <c r="G9068" t="s">
        <v>77</v>
      </c>
      <c r="H9068" s="1">
        <v>46121.336481481478</v>
      </c>
      <c r="I9068" t="b">
        <v>0</v>
      </c>
      <c r="J9068" t="b">
        <v>1</v>
      </c>
      <c r="K9068" t="s">
        <v>41</v>
      </c>
      <c r="L9068" t="s">
        <v>60</v>
      </c>
      <c r="M9068">
        <v>215500</v>
      </c>
      <c r="N9068"/>
      <c r="O9068" t="s">
        <v>1183</v>
      </c>
      <c r="P9068" t="s">
        <v>4647</v>
      </c>
    </row>
    <row r="9069" spans="1:16" x14ac:dyDescent="0.35">
      <c r="A9069" t="s">
        <v>2</v>
      </c>
      <c r="B9069" t="s">
        <v>18464</v>
      </c>
      <c r="C9069" t="s">
        <v>398</v>
      </c>
      <c r="D9069" t="s">
        <v>2360</v>
      </c>
      <c r="E9069" t="s">
        <v>59</v>
      </c>
      <c r="F9069" t="b">
        <v>0</v>
      </c>
      <c r="G9069" t="s">
        <v>89</v>
      </c>
      <c r="H9069" s="1">
        <v>46121.336481481478</v>
      </c>
      <c r="I9069" t="b">
        <v>0</v>
      </c>
      <c r="J9069" t="b">
        <v>0</v>
      </c>
      <c r="K9069" t="s">
        <v>41</v>
      </c>
      <c r="L9069" t="s">
        <v>74</v>
      </c>
      <c r="M9069"/>
      <c r="N9069">
        <v>18.5</v>
      </c>
      <c r="O9069" t="s">
        <v>18465</v>
      </c>
      <c r="P9069" t="s">
        <v>18466</v>
      </c>
    </row>
    <row r="9070" spans="1:16" x14ac:dyDescent="0.35">
      <c r="A9070" t="s">
        <v>2</v>
      </c>
      <c r="B9070" t="s">
        <v>17983</v>
      </c>
      <c r="C9070" t="s">
        <v>142</v>
      </c>
      <c r="D9070" t="s">
        <v>5493</v>
      </c>
      <c r="E9070" t="s">
        <v>59</v>
      </c>
      <c r="F9070" t="b">
        <v>0</v>
      </c>
      <c r="G9070" t="s">
        <v>65</v>
      </c>
      <c r="H9070" s="1">
        <v>46121.336527777778</v>
      </c>
      <c r="I9070" t="b">
        <v>0</v>
      </c>
      <c r="J9070" t="b">
        <v>1</v>
      </c>
      <c r="K9070" t="s">
        <v>41</v>
      </c>
      <c r="L9070" t="s">
        <v>60</v>
      </c>
      <c r="M9070">
        <v>150166.5</v>
      </c>
      <c r="N9070"/>
      <c r="O9070" t="s">
        <v>18467</v>
      </c>
      <c r="P9070" t="s">
        <v>2319</v>
      </c>
    </row>
    <row r="9071" spans="1:16" x14ac:dyDescent="0.35">
      <c r="A9071" t="s">
        <v>1</v>
      </c>
      <c r="B9071" t="s">
        <v>18468</v>
      </c>
      <c r="C9071" t="s">
        <v>112</v>
      </c>
      <c r="D9071" t="s">
        <v>2360</v>
      </c>
      <c r="E9071" t="s">
        <v>59</v>
      </c>
      <c r="F9071" t="b">
        <v>0</v>
      </c>
      <c r="G9071" t="s">
        <v>65</v>
      </c>
      <c r="H9071" s="1">
        <v>46121.337604166663</v>
      </c>
      <c r="I9071" t="b">
        <v>1</v>
      </c>
      <c r="J9071" t="b">
        <v>1</v>
      </c>
      <c r="K9071" t="s">
        <v>41</v>
      </c>
      <c r="L9071" t="s">
        <v>60</v>
      </c>
      <c r="M9071">
        <v>235000</v>
      </c>
      <c r="N9071"/>
      <c r="O9071" t="s">
        <v>18469</v>
      </c>
      <c r="P9071" t="s">
        <v>18470</v>
      </c>
    </row>
    <row r="9072" spans="1:16" x14ac:dyDescent="0.35">
      <c r="A9072" t="s">
        <v>1</v>
      </c>
      <c r="B9072" t="s">
        <v>18468</v>
      </c>
      <c r="C9072" t="s">
        <v>112</v>
      </c>
      <c r="D9072" t="s">
        <v>2360</v>
      </c>
      <c r="E9072" t="s">
        <v>59</v>
      </c>
      <c r="F9072" t="b">
        <v>0</v>
      </c>
      <c r="G9072" t="s">
        <v>68</v>
      </c>
      <c r="H9072" s="1">
        <v>46121.337650462963</v>
      </c>
      <c r="I9072" t="b">
        <v>1</v>
      </c>
      <c r="J9072" t="b">
        <v>1</v>
      </c>
      <c r="K9072" t="s">
        <v>41</v>
      </c>
      <c r="L9072" t="s">
        <v>60</v>
      </c>
      <c r="M9072">
        <v>235000</v>
      </c>
      <c r="N9072"/>
      <c r="O9072" t="s">
        <v>18469</v>
      </c>
      <c r="P9072" t="s">
        <v>18470</v>
      </c>
    </row>
    <row r="9073" spans="1:16" x14ac:dyDescent="0.35">
      <c r="A9073" t="s">
        <v>2</v>
      </c>
      <c r="B9073" t="s">
        <v>18471</v>
      </c>
      <c r="C9073" t="s">
        <v>6081</v>
      </c>
      <c r="D9073" t="s">
        <v>4346</v>
      </c>
      <c r="E9073" t="s">
        <v>59</v>
      </c>
      <c r="F9073" t="b">
        <v>0</v>
      </c>
      <c r="G9073" t="s">
        <v>40</v>
      </c>
      <c r="H9073" s="1">
        <v>46121.379178240742</v>
      </c>
      <c r="I9073" t="b">
        <v>0</v>
      </c>
      <c r="J9073" t="b">
        <v>0</v>
      </c>
      <c r="K9073" t="s">
        <v>40</v>
      </c>
      <c r="L9073" t="s">
        <v>60</v>
      </c>
      <c r="M9073">
        <v>135000</v>
      </c>
      <c r="N9073"/>
      <c r="O9073" t="s">
        <v>12441</v>
      </c>
      <c r="P9073" t="s">
        <v>85</v>
      </c>
    </row>
    <row r="9074" spans="1:16" x14ac:dyDescent="0.35">
      <c r="A9074" t="s">
        <v>2</v>
      </c>
      <c r="B9074" t="s">
        <v>18472</v>
      </c>
      <c r="C9074" t="s">
        <v>76</v>
      </c>
      <c r="D9074" t="s">
        <v>141</v>
      </c>
      <c r="E9074" t="s">
        <v>88</v>
      </c>
      <c r="F9074" t="b">
        <v>1</v>
      </c>
      <c r="G9074" t="s">
        <v>41</v>
      </c>
      <c r="H9074" s="1">
        <v>46121.379189814812</v>
      </c>
      <c r="I9074" t="b">
        <v>0</v>
      </c>
      <c r="J9074" t="b">
        <v>0</v>
      </c>
      <c r="K9074" t="s">
        <v>41</v>
      </c>
      <c r="L9074" t="s">
        <v>74</v>
      </c>
      <c r="M9074"/>
      <c r="N9074">
        <v>29.5</v>
      </c>
      <c r="O9074" t="s">
        <v>141</v>
      </c>
    </row>
    <row r="9075" spans="1:16" x14ac:dyDescent="0.35">
      <c r="A9075" t="s">
        <v>0</v>
      </c>
      <c r="B9075" t="s">
        <v>16350</v>
      </c>
      <c r="C9075" t="s">
        <v>10627</v>
      </c>
      <c r="D9075" t="s">
        <v>4526</v>
      </c>
      <c r="E9075" t="s">
        <v>59</v>
      </c>
      <c r="F9075" t="b">
        <v>0</v>
      </c>
      <c r="G9075" t="s">
        <v>40</v>
      </c>
      <c r="H9075" s="1">
        <v>46121.379212962973</v>
      </c>
      <c r="I9075" t="b">
        <v>1</v>
      </c>
      <c r="J9075" t="b">
        <v>0</v>
      </c>
      <c r="K9075" t="s">
        <v>40</v>
      </c>
      <c r="L9075" t="s">
        <v>60</v>
      </c>
      <c r="M9075">
        <v>45000</v>
      </c>
      <c r="N9075"/>
      <c r="O9075" t="s">
        <v>101</v>
      </c>
      <c r="P9075" t="s">
        <v>146</v>
      </c>
    </row>
    <row r="9076" spans="1:16" x14ac:dyDescent="0.35">
      <c r="A9076" t="s">
        <v>2</v>
      </c>
      <c r="B9076" t="s">
        <v>9722</v>
      </c>
      <c r="C9076" t="s">
        <v>3987</v>
      </c>
      <c r="D9076" t="s">
        <v>2360</v>
      </c>
      <c r="E9076" t="s">
        <v>59</v>
      </c>
      <c r="F9076" t="b">
        <v>0</v>
      </c>
      <c r="G9076" t="s">
        <v>65</v>
      </c>
      <c r="H9076" s="1">
        <v>46121.418726851851</v>
      </c>
      <c r="I9076" t="b">
        <v>0</v>
      </c>
      <c r="J9076" t="b">
        <v>1</v>
      </c>
      <c r="K9076" t="s">
        <v>41</v>
      </c>
      <c r="L9076" t="s">
        <v>60</v>
      </c>
      <c r="M9076">
        <v>175500</v>
      </c>
      <c r="N9076"/>
      <c r="O9076" t="s">
        <v>9723</v>
      </c>
      <c r="P9076" t="s">
        <v>4577</v>
      </c>
    </row>
    <row r="9077" spans="1:16" x14ac:dyDescent="0.35">
      <c r="A9077" t="s">
        <v>0</v>
      </c>
      <c r="B9077" t="s">
        <v>18473</v>
      </c>
      <c r="C9077" t="s">
        <v>612</v>
      </c>
      <c r="D9077" t="s">
        <v>5349</v>
      </c>
      <c r="E9077" t="s">
        <v>59</v>
      </c>
      <c r="F9077" t="b">
        <v>0</v>
      </c>
      <c r="G9077" t="s">
        <v>73</v>
      </c>
      <c r="H9077" s="1">
        <v>46121.41883101852</v>
      </c>
      <c r="I9077" t="b">
        <v>0</v>
      </c>
      <c r="J9077" t="b">
        <v>1</v>
      </c>
      <c r="K9077" t="s">
        <v>41</v>
      </c>
      <c r="L9077" t="s">
        <v>60</v>
      </c>
      <c r="M9077">
        <v>123000</v>
      </c>
      <c r="N9077"/>
      <c r="O9077" t="s">
        <v>1664</v>
      </c>
      <c r="P9077" t="s">
        <v>8602</v>
      </c>
    </row>
    <row r="9078" spans="1:16" x14ac:dyDescent="0.35">
      <c r="A9078" t="s">
        <v>0</v>
      </c>
      <c r="B9078" t="s">
        <v>18474</v>
      </c>
      <c r="C9078" t="s">
        <v>41</v>
      </c>
      <c r="D9078" t="s">
        <v>2360</v>
      </c>
      <c r="E9078" t="s">
        <v>59</v>
      </c>
      <c r="F9078" t="b">
        <v>0</v>
      </c>
      <c r="G9078" t="s">
        <v>41</v>
      </c>
      <c r="H9078" s="1">
        <v>46121.419756944437</v>
      </c>
      <c r="I9078" t="b">
        <v>0</v>
      </c>
      <c r="J9078" t="b">
        <v>0</v>
      </c>
      <c r="K9078" t="s">
        <v>41</v>
      </c>
      <c r="L9078" t="s">
        <v>60</v>
      </c>
      <c r="M9078">
        <v>290000</v>
      </c>
      <c r="N9078"/>
      <c r="O9078" t="s">
        <v>687</v>
      </c>
      <c r="P9078" t="s">
        <v>230</v>
      </c>
    </row>
    <row r="9079" spans="1:16" x14ac:dyDescent="0.35">
      <c r="A9079" t="s">
        <v>0</v>
      </c>
      <c r="B9079" t="s">
        <v>18475</v>
      </c>
      <c r="C9079" t="s">
        <v>18476</v>
      </c>
      <c r="D9079" t="s">
        <v>4633</v>
      </c>
      <c r="E9079" t="s">
        <v>59</v>
      </c>
      <c r="F9079" t="b">
        <v>0</v>
      </c>
      <c r="G9079" t="s">
        <v>41</v>
      </c>
      <c r="H9079" s="1">
        <v>46121.41978009259</v>
      </c>
      <c r="I9079" t="b">
        <v>0</v>
      </c>
      <c r="J9079" t="b">
        <v>1</v>
      </c>
      <c r="K9079" t="s">
        <v>41</v>
      </c>
      <c r="L9079" t="s">
        <v>60</v>
      </c>
      <c r="M9079">
        <v>82500</v>
      </c>
      <c r="N9079"/>
      <c r="O9079" t="s">
        <v>4633</v>
      </c>
      <c r="P9079" t="s">
        <v>18477</v>
      </c>
    </row>
    <row r="9080" spans="1:16" x14ac:dyDescent="0.35">
      <c r="A9080" t="s">
        <v>2</v>
      </c>
      <c r="B9080" t="s">
        <v>18478</v>
      </c>
      <c r="C9080" t="s">
        <v>18479</v>
      </c>
      <c r="D9080" t="s">
        <v>4550</v>
      </c>
      <c r="E9080" t="s">
        <v>59</v>
      </c>
      <c r="F9080" t="b">
        <v>0</v>
      </c>
      <c r="G9080" t="s">
        <v>77</v>
      </c>
      <c r="H9080" s="1">
        <v>46121.419895833344</v>
      </c>
      <c r="I9080" t="b">
        <v>0</v>
      </c>
      <c r="J9080" t="b">
        <v>0</v>
      </c>
      <c r="K9080" t="s">
        <v>41</v>
      </c>
      <c r="L9080" t="s">
        <v>60</v>
      </c>
      <c r="M9080">
        <v>155000</v>
      </c>
      <c r="N9080"/>
      <c r="O9080" t="s">
        <v>247</v>
      </c>
      <c r="P9080" t="s">
        <v>1519</v>
      </c>
    </row>
    <row r="9081" spans="1:16" x14ac:dyDescent="0.35">
      <c r="A9081" t="s">
        <v>6</v>
      </c>
      <c r="B9081" t="s">
        <v>18480</v>
      </c>
      <c r="C9081" t="s">
        <v>76</v>
      </c>
      <c r="D9081" t="s">
        <v>141</v>
      </c>
      <c r="E9081" t="s">
        <v>88</v>
      </c>
      <c r="F9081" t="b">
        <v>1</v>
      </c>
      <c r="G9081" t="s">
        <v>41</v>
      </c>
      <c r="H9081" s="1">
        <v>46121.420856481483</v>
      </c>
      <c r="I9081" t="b">
        <v>1</v>
      </c>
      <c r="J9081" t="b">
        <v>0</v>
      </c>
      <c r="K9081" t="s">
        <v>41</v>
      </c>
      <c r="L9081" t="s">
        <v>74</v>
      </c>
      <c r="M9081"/>
      <c r="N9081">
        <v>15.5</v>
      </c>
      <c r="O9081" t="s">
        <v>141</v>
      </c>
      <c r="P9081" t="s">
        <v>18481</v>
      </c>
    </row>
    <row r="9082" spans="1:16" x14ac:dyDescent="0.35">
      <c r="A9082" t="s">
        <v>7</v>
      </c>
      <c r="B9082" t="s">
        <v>18482</v>
      </c>
      <c r="C9082" t="s">
        <v>14127</v>
      </c>
      <c r="D9082" t="s">
        <v>4526</v>
      </c>
      <c r="E9082" t="s">
        <v>59</v>
      </c>
      <c r="F9082" t="b">
        <v>0</v>
      </c>
      <c r="G9082" t="s">
        <v>40</v>
      </c>
      <c r="H9082" s="1">
        <v>46121.461412037039</v>
      </c>
      <c r="I9082" t="b">
        <v>1</v>
      </c>
      <c r="J9082" t="b">
        <v>0</v>
      </c>
      <c r="K9082" t="s">
        <v>40</v>
      </c>
      <c r="L9082" t="s">
        <v>60</v>
      </c>
      <c r="M9082">
        <v>43500</v>
      </c>
      <c r="N9082"/>
      <c r="O9082" t="s">
        <v>18483</v>
      </c>
      <c r="P9082" t="s">
        <v>161</v>
      </c>
    </row>
    <row r="9083" spans="1:16" x14ac:dyDescent="0.35">
      <c r="A9083" t="s">
        <v>0</v>
      </c>
      <c r="B9083" t="s">
        <v>18484</v>
      </c>
      <c r="C9083" t="s">
        <v>76</v>
      </c>
      <c r="D9083" t="s">
        <v>5721</v>
      </c>
      <c r="E9083" t="s">
        <v>59</v>
      </c>
      <c r="F9083" t="b">
        <v>1</v>
      </c>
      <c r="G9083" t="s">
        <v>41</v>
      </c>
      <c r="H9083" s="1">
        <v>46121.461423611108</v>
      </c>
      <c r="I9083" t="b">
        <v>0</v>
      </c>
      <c r="J9083" t="b">
        <v>1</v>
      </c>
      <c r="K9083" t="s">
        <v>41</v>
      </c>
      <c r="L9083" t="s">
        <v>60</v>
      </c>
      <c r="M9083">
        <v>135000</v>
      </c>
      <c r="N9083"/>
      <c r="O9083" t="s">
        <v>1376</v>
      </c>
      <c r="P9083" t="s">
        <v>18485</v>
      </c>
    </row>
    <row r="9084" spans="1:16" x14ac:dyDescent="0.35">
      <c r="A9084" t="s">
        <v>6</v>
      </c>
      <c r="B9084" t="s">
        <v>18486</v>
      </c>
      <c r="C9084" t="s">
        <v>13860</v>
      </c>
      <c r="D9084" t="s">
        <v>4526</v>
      </c>
      <c r="E9084" t="s">
        <v>59</v>
      </c>
      <c r="F9084" t="b">
        <v>0</v>
      </c>
      <c r="G9084" t="s">
        <v>40</v>
      </c>
      <c r="H9084" s="1">
        <v>46121.462511574071</v>
      </c>
      <c r="I9084" t="b">
        <v>0</v>
      </c>
      <c r="J9084" t="b">
        <v>0</v>
      </c>
      <c r="K9084" t="s">
        <v>40</v>
      </c>
      <c r="L9084" t="s">
        <v>60</v>
      </c>
      <c r="M9084">
        <v>85000</v>
      </c>
      <c r="N9084"/>
      <c r="O9084" t="s">
        <v>10201</v>
      </c>
      <c r="P9084" t="s">
        <v>18487</v>
      </c>
    </row>
    <row r="9085" spans="1:16" x14ac:dyDescent="0.35">
      <c r="A9085" t="s">
        <v>1</v>
      </c>
      <c r="B9085" t="s">
        <v>358</v>
      </c>
      <c r="C9085" t="s">
        <v>13</v>
      </c>
      <c r="D9085" t="s">
        <v>4526</v>
      </c>
      <c r="E9085" t="s">
        <v>59</v>
      </c>
      <c r="F9085" t="b">
        <v>0</v>
      </c>
      <c r="G9085" t="s">
        <v>13</v>
      </c>
      <c r="H9085" s="1">
        <v>46121.463067129633</v>
      </c>
      <c r="I9085" t="b">
        <v>0</v>
      </c>
      <c r="J9085" t="b">
        <v>0</v>
      </c>
      <c r="K9085" t="s">
        <v>13</v>
      </c>
      <c r="L9085" t="s">
        <v>74</v>
      </c>
      <c r="M9085"/>
      <c r="N9085">
        <v>32.5</v>
      </c>
      <c r="O9085" t="s">
        <v>222</v>
      </c>
      <c r="P9085" t="s">
        <v>18189</v>
      </c>
    </row>
    <row r="9086" spans="1:16" x14ac:dyDescent="0.35">
      <c r="A9086" t="s">
        <v>5</v>
      </c>
      <c r="B9086" t="s">
        <v>18488</v>
      </c>
      <c r="C9086" t="s">
        <v>9074</v>
      </c>
      <c r="D9086" t="s">
        <v>9075</v>
      </c>
      <c r="E9086" t="s">
        <v>132</v>
      </c>
      <c r="F9086" t="b">
        <v>0</v>
      </c>
      <c r="G9086" t="s">
        <v>40</v>
      </c>
      <c r="H9086" s="1">
        <v>46121.464016203703</v>
      </c>
      <c r="I9086" t="b">
        <v>1</v>
      </c>
      <c r="J9086" t="b">
        <v>0</v>
      </c>
      <c r="K9086" t="s">
        <v>40</v>
      </c>
      <c r="L9086" t="s">
        <v>60</v>
      </c>
      <c r="M9086">
        <v>47997.5</v>
      </c>
      <c r="N9086"/>
      <c r="O9086" t="s">
        <v>9076</v>
      </c>
      <c r="P9086" t="s">
        <v>3199</v>
      </c>
    </row>
    <row r="9087" spans="1:16" x14ac:dyDescent="0.35">
      <c r="A9087" t="s">
        <v>0</v>
      </c>
      <c r="B9087" t="s">
        <v>18489</v>
      </c>
      <c r="C9087" t="s">
        <v>1903</v>
      </c>
      <c r="D9087" t="s">
        <v>5493</v>
      </c>
      <c r="E9087" t="s">
        <v>59</v>
      </c>
      <c r="F9087" t="b">
        <v>0</v>
      </c>
      <c r="G9087" t="s">
        <v>89</v>
      </c>
      <c r="H9087" s="1">
        <v>46121.50204861111</v>
      </c>
      <c r="I9087" t="b">
        <v>1</v>
      </c>
      <c r="J9087" t="b">
        <v>1</v>
      </c>
      <c r="K9087" t="s">
        <v>41</v>
      </c>
      <c r="L9087" t="s">
        <v>60</v>
      </c>
      <c r="M9087">
        <v>143000</v>
      </c>
      <c r="N9087"/>
      <c r="O9087" t="s">
        <v>784</v>
      </c>
      <c r="P9087" t="s">
        <v>18490</v>
      </c>
    </row>
    <row r="9088" spans="1:16" x14ac:dyDescent="0.35">
      <c r="A9088" t="s">
        <v>1</v>
      </c>
      <c r="B9088" t="s">
        <v>18491</v>
      </c>
      <c r="C9088" t="s">
        <v>330</v>
      </c>
      <c r="D9088" t="s">
        <v>4526</v>
      </c>
      <c r="E9088" t="s">
        <v>88</v>
      </c>
      <c r="F9088" t="b">
        <v>0</v>
      </c>
      <c r="G9088" t="s">
        <v>41</v>
      </c>
      <c r="H9088" s="1">
        <v>46121.503113425933</v>
      </c>
      <c r="I9088" t="b">
        <v>0</v>
      </c>
      <c r="J9088" t="b">
        <v>0</v>
      </c>
      <c r="K9088" t="s">
        <v>41</v>
      </c>
      <c r="L9088" t="s">
        <v>74</v>
      </c>
      <c r="M9088"/>
      <c r="N9088">
        <v>77.5</v>
      </c>
      <c r="O9088" t="s">
        <v>18492</v>
      </c>
      <c r="P9088" t="s">
        <v>881</v>
      </c>
    </row>
    <row r="9089" spans="1:16" x14ac:dyDescent="0.35">
      <c r="A9089" t="s">
        <v>5</v>
      </c>
      <c r="B9089" t="s">
        <v>5</v>
      </c>
      <c r="C9089" t="s">
        <v>457</v>
      </c>
      <c r="D9089" t="s">
        <v>6263</v>
      </c>
      <c r="E9089" t="s">
        <v>59</v>
      </c>
      <c r="F9089" t="b">
        <v>0</v>
      </c>
      <c r="G9089" t="s">
        <v>77</v>
      </c>
      <c r="H9089" s="1">
        <v>46121.504247685189</v>
      </c>
      <c r="I9089" t="b">
        <v>0</v>
      </c>
      <c r="J9089" t="b">
        <v>0</v>
      </c>
      <c r="K9089" t="s">
        <v>41</v>
      </c>
      <c r="L9089" t="s">
        <v>60</v>
      </c>
      <c r="M9089">
        <v>146000</v>
      </c>
      <c r="N9089"/>
      <c r="O9089" t="s">
        <v>399</v>
      </c>
      <c r="P9089" t="s">
        <v>85</v>
      </c>
    </row>
    <row r="9090" spans="1:16" x14ac:dyDescent="0.35">
      <c r="A9090" t="s">
        <v>5</v>
      </c>
      <c r="B9090" t="s">
        <v>5</v>
      </c>
      <c r="C9090" t="s">
        <v>457</v>
      </c>
      <c r="D9090" t="s">
        <v>6263</v>
      </c>
      <c r="E9090" t="s">
        <v>59</v>
      </c>
      <c r="F9090" t="b">
        <v>0</v>
      </c>
      <c r="G9090" t="s">
        <v>89</v>
      </c>
      <c r="H9090" s="1">
        <v>46121.504259259258</v>
      </c>
      <c r="I9090" t="b">
        <v>0</v>
      </c>
      <c r="J9090" t="b">
        <v>0</v>
      </c>
      <c r="K9090" t="s">
        <v>41</v>
      </c>
      <c r="L9090" t="s">
        <v>60</v>
      </c>
      <c r="M9090">
        <v>146000</v>
      </c>
      <c r="N9090"/>
      <c r="O9090" t="s">
        <v>399</v>
      </c>
      <c r="P9090" t="s">
        <v>85</v>
      </c>
    </row>
    <row r="9091" spans="1:16" x14ac:dyDescent="0.35">
      <c r="A9091" t="s">
        <v>2</v>
      </c>
      <c r="B9091" t="s">
        <v>1561</v>
      </c>
      <c r="C9091" t="s">
        <v>76</v>
      </c>
      <c r="D9091" t="s">
        <v>18462</v>
      </c>
      <c r="E9091" t="s">
        <v>59</v>
      </c>
      <c r="F9091" t="b">
        <v>1</v>
      </c>
      <c r="G9091" t="s">
        <v>20</v>
      </c>
      <c r="H9091" s="1">
        <v>46121.504999999997</v>
      </c>
      <c r="I9091" t="b">
        <v>1</v>
      </c>
      <c r="J9091" t="b">
        <v>0</v>
      </c>
      <c r="K9091" t="s">
        <v>20</v>
      </c>
      <c r="L9091" t="s">
        <v>60</v>
      </c>
      <c r="M9091">
        <v>198000</v>
      </c>
      <c r="N9091"/>
      <c r="O9091" t="s">
        <v>4622</v>
      </c>
    </row>
    <row r="9092" spans="1:16" x14ac:dyDescent="0.35">
      <c r="A9092" t="s">
        <v>0</v>
      </c>
      <c r="B9092" t="s">
        <v>476</v>
      </c>
      <c r="C9092" t="s">
        <v>901</v>
      </c>
      <c r="D9092" t="s">
        <v>2360</v>
      </c>
      <c r="E9092" t="s">
        <v>59</v>
      </c>
      <c r="F9092" t="b">
        <v>0</v>
      </c>
      <c r="G9092" t="s">
        <v>77</v>
      </c>
      <c r="H9092" s="1">
        <v>46121.543715277781</v>
      </c>
      <c r="I9092" t="b">
        <v>0</v>
      </c>
      <c r="J9092" t="b">
        <v>1</v>
      </c>
      <c r="K9092" t="s">
        <v>41</v>
      </c>
      <c r="L9092" t="s">
        <v>74</v>
      </c>
      <c r="M9092"/>
      <c r="N9092">
        <v>65</v>
      </c>
      <c r="O9092" t="s">
        <v>18493</v>
      </c>
      <c r="P9092" t="s">
        <v>288</v>
      </c>
    </row>
    <row r="9093" spans="1:16" x14ac:dyDescent="0.35">
      <c r="A9093" t="s">
        <v>0</v>
      </c>
      <c r="B9093" t="s">
        <v>18494</v>
      </c>
      <c r="C9093" t="s">
        <v>18495</v>
      </c>
      <c r="D9093" t="s">
        <v>2360</v>
      </c>
      <c r="E9093" t="s">
        <v>59</v>
      </c>
      <c r="F9093" t="b">
        <v>0</v>
      </c>
      <c r="G9093" t="s">
        <v>68</v>
      </c>
      <c r="H9093" s="1">
        <v>46121.543715277781</v>
      </c>
      <c r="I9093" t="b">
        <v>1</v>
      </c>
      <c r="J9093" t="b">
        <v>0</v>
      </c>
      <c r="K9093" t="s">
        <v>41</v>
      </c>
      <c r="L9093" t="s">
        <v>60</v>
      </c>
      <c r="M9093">
        <v>60000</v>
      </c>
      <c r="N9093"/>
      <c r="O9093" t="s">
        <v>18496</v>
      </c>
      <c r="P9093" t="s">
        <v>3307</v>
      </c>
    </row>
    <row r="9094" spans="1:16" x14ac:dyDescent="0.35">
      <c r="A9094" t="s">
        <v>0</v>
      </c>
      <c r="B9094" t="s">
        <v>11106</v>
      </c>
      <c r="C9094" t="s">
        <v>6924</v>
      </c>
      <c r="D9094" t="s">
        <v>4346</v>
      </c>
      <c r="E9094" t="s">
        <v>59</v>
      </c>
      <c r="F9094" t="b">
        <v>0</v>
      </c>
      <c r="G9094" t="s">
        <v>40</v>
      </c>
      <c r="H9094" s="1">
        <v>46121.544745370367</v>
      </c>
      <c r="I9094" t="b">
        <v>1</v>
      </c>
      <c r="J9094" t="b">
        <v>0</v>
      </c>
      <c r="K9094" t="s">
        <v>40</v>
      </c>
      <c r="L9094" t="s">
        <v>60</v>
      </c>
      <c r="M9094">
        <v>40000</v>
      </c>
      <c r="N9094"/>
      <c r="O9094" t="s">
        <v>12851</v>
      </c>
      <c r="P9094" t="s">
        <v>2583</v>
      </c>
    </row>
    <row r="9095" spans="1:16" x14ac:dyDescent="0.35">
      <c r="A9095" t="s">
        <v>2</v>
      </c>
      <c r="B9095" t="s">
        <v>18497</v>
      </c>
      <c r="C9095" t="s">
        <v>201</v>
      </c>
      <c r="D9095" t="s">
        <v>5493</v>
      </c>
      <c r="E9095" t="s">
        <v>59</v>
      </c>
      <c r="F9095" t="b">
        <v>0</v>
      </c>
      <c r="G9095" t="s">
        <v>77</v>
      </c>
      <c r="H9095" s="1">
        <v>46121.544814814813</v>
      </c>
      <c r="I9095" t="b">
        <v>0</v>
      </c>
      <c r="J9095" t="b">
        <v>0</v>
      </c>
      <c r="K9095" t="s">
        <v>41</v>
      </c>
      <c r="L9095" t="s">
        <v>60</v>
      </c>
      <c r="M9095">
        <v>104000</v>
      </c>
      <c r="N9095"/>
      <c r="O9095" t="s">
        <v>18498</v>
      </c>
      <c r="P9095" t="s">
        <v>18242</v>
      </c>
    </row>
    <row r="9096" spans="1:16" x14ac:dyDescent="0.35">
      <c r="A9096" t="s">
        <v>2</v>
      </c>
      <c r="B9096" t="s">
        <v>18499</v>
      </c>
      <c r="C9096" t="s">
        <v>4475</v>
      </c>
      <c r="D9096" t="s">
        <v>4346</v>
      </c>
      <c r="E9096" t="s">
        <v>59</v>
      </c>
      <c r="F9096" t="b">
        <v>0</v>
      </c>
      <c r="G9096" t="s">
        <v>65</v>
      </c>
      <c r="H9096" s="1">
        <v>46121.54483796296</v>
      </c>
      <c r="I9096" t="b">
        <v>0</v>
      </c>
      <c r="J9096" t="b">
        <v>1</v>
      </c>
      <c r="K9096" t="s">
        <v>41</v>
      </c>
      <c r="L9096" t="s">
        <v>60</v>
      </c>
      <c r="M9096">
        <v>190000</v>
      </c>
      <c r="N9096"/>
      <c r="O9096" t="s">
        <v>18500</v>
      </c>
      <c r="P9096" t="s">
        <v>18501</v>
      </c>
    </row>
    <row r="9097" spans="1:16" x14ac:dyDescent="0.35">
      <c r="A9097" t="s">
        <v>2</v>
      </c>
      <c r="B9097" t="s">
        <v>18502</v>
      </c>
      <c r="C9097" t="s">
        <v>7702</v>
      </c>
      <c r="D9097" t="s">
        <v>4346</v>
      </c>
      <c r="E9097" t="s">
        <v>59</v>
      </c>
      <c r="F9097" t="b">
        <v>0</v>
      </c>
      <c r="G9097" t="s">
        <v>40</v>
      </c>
      <c r="H9097" s="1">
        <v>46121.545844907407</v>
      </c>
      <c r="I9097" t="b">
        <v>0</v>
      </c>
      <c r="J9097" t="b">
        <v>0</v>
      </c>
      <c r="K9097" t="s">
        <v>40</v>
      </c>
      <c r="L9097" t="s">
        <v>60</v>
      </c>
      <c r="M9097">
        <v>35000</v>
      </c>
      <c r="N9097"/>
      <c r="O9097" t="s">
        <v>12851</v>
      </c>
      <c r="P9097" t="s">
        <v>705</v>
      </c>
    </row>
    <row r="9098" spans="1:16" x14ac:dyDescent="0.35">
      <c r="A9098" t="s">
        <v>1</v>
      </c>
      <c r="B9098" t="s">
        <v>18503</v>
      </c>
      <c r="C9098" t="s">
        <v>40</v>
      </c>
      <c r="D9098" t="s">
        <v>4526</v>
      </c>
      <c r="E9098" t="s">
        <v>59</v>
      </c>
      <c r="F9098" t="b">
        <v>0</v>
      </c>
      <c r="G9098" t="s">
        <v>40</v>
      </c>
      <c r="H9098" s="1">
        <v>46121.547303240739</v>
      </c>
      <c r="I9098" t="b">
        <v>1</v>
      </c>
      <c r="J9098" t="b">
        <v>0</v>
      </c>
      <c r="K9098" t="s">
        <v>40</v>
      </c>
      <c r="L9098" t="s">
        <v>60</v>
      </c>
      <c r="M9098">
        <v>77500</v>
      </c>
      <c r="N9098"/>
      <c r="O9098" t="s">
        <v>8517</v>
      </c>
      <c r="P9098" t="s">
        <v>948</v>
      </c>
    </row>
    <row r="9099" spans="1:16" x14ac:dyDescent="0.35">
      <c r="A9099" t="s">
        <v>1</v>
      </c>
      <c r="B9099" t="s">
        <v>18504</v>
      </c>
      <c r="C9099" t="s">
        <v>5029</v>
      </c>
      <c r="D9099" t="s">
        <v>6062</v>
      </c>
      <c r="E9099" t="s">
        <v>59</v>
      </c>
      <c r="F9099" t="b">
        <v>0</v>
      </c>
      <c r="G9099" t="s">
        <v>40</v>
      </c>
      <c r="H9099" s="1">
        <v>46121.547349537039</v>
      </c>
      <c r="I9099" t="b">
        <v>1</v>
      </c>
      <c r="J9099" t="b">
        <v>0</v>
      </c>
      <c r="K9099" t="s">
        <v>40</v>
      </c>
      <c r="L9099" t="s">
        <v>60</v>
      </c>
      <c r="M9099">
        <v>82500</v>
      </c>
      <c r="N9099"/>
      <c r="O9099" t="s">
        <v>8517</v>
      </c>
      <c r="P9099" t="s">
        <v>18505</v>
      </c>
    </row>
    <row r="9100" spans="1:16" x14ac:dyDescent="0.35">
      <c r="A9100" t="s">
        <v>0</v>
      </c>
      <c r="B9100" t="s">
        <v>18506</v>
      </c>
      <c r="C9100" t="s">
        <v>18507</v>
      </c>
      <c r="D9100" t="s">
        <v>4346</v>
      </c>
      <c r="E9100" t="s">
        <v>59</v>
      </c>
      <c r="F9100" t="b">
        <v>0</v>
      </c>
      <c r="G9100" t="s">
        <v>68</v>
      </c>
      <c r="H9100" s="1">
        <v>46121.585381944453</v>
      </c>
      <c r="I9100" t="b">
        <v>1</v>
      </c>
      <c r="J9100" t="b">
        <v>0</v>
      </c>
      <c r="K9100" t="s">
        <v>41</v>
      </c>
      <c r="L9100" t="s">
        <v>74</v>
      </c>
      <c r="M9100"/>
      <c r="N9100">
        <v>25</v>
      </c>
      <c r="O9100" t="s">
        <v>18508</v>
      </c>
      <c r="P9100" t="s">
        <v>219</v>
      </c>
    </row>
    <row r="9101" spans="1:16" x14ac:dyDescent="0.35">
      <c r="A9101" t="s">
        <v>0</v>
      </c>
      <c r="B9101" t="s">
        <v>430</v>
      </c>
      <c r="C9101" t="s">
        <v>637</v>
      </c>
      <c r="D9101" t="s">
        <v>4346</v>
      </c>
      <c r="E9101" t="s">
        <v>59</v>
      </c>
      <c r="F9101" t="b">
        <v>0</v>
      </c>
      <c r="G9101" t="s">
        <v>77</v>
      </c>
      <c r="H9101" s="1">
        <v>46121.585381944453</v>
      </c>
      <c r="I9101" t="b">
        <v>0</v>
      </c>
      <c r="J9101" t="b">
        <v>0</v>
      </c>
      <c r="K9101" t="s">
        <v>41</v>
      </c>
      <c r="L9101" t="s">
        <v>60</v>
      </c>
      <c r="M9101">
        <v>80000</v>
      </c>
      <c r="N9101"/>
      <c r="O9101" t="s">
        <v>14317</v>
      </c>
      <c r="P9101" t="s">
        <v>18509</v>
      </c>
    </row>
    <row r="9102" spans="1:16" x14ac:dyDescent="0.35">
      <c r="A9102" t="s">
        <v>7</v>
      </c>
      <c r="B9102" t="s">
        <v>18510</v>
      </c>
      <c r="C9102" t="s">
        <v>952</v>
      </c>
      <c r="D9102" t="s">
        <v>4526</v>
      </c>
      <c r="E9102" t="s">
        <v>59</v>
      </c>
      <c r="F9102" t="b">
        <v>0</v>
      </c>
      <c r="G9102" t="s">
        <v>68</v>
      </c>
      <c r="H9102" s="1">
        <v>46121.585381944453</v>
      </c>
      <c r="I9102" t="b">
        <v>0</v>
      </c>
      <c r="J9102" t="b">
        <v>0</v>
      </c>
      <c r="K9102" t="s">
        <v>41</v>
      </c>
      <c r="L9102" t="s">
        <v>60</v>
      </c>
      <c r="M9102">
        <v>128300</v>
      </c>
      <c r="N9102"/>
      <c r="O9102" t="s">
        <v>831</v>
      </c>
      <c r="P9102" t="s">
        <v>18511</v>
      </c>
    </row>
    <row r="9103" spans="1:16" x14ac:dyDescent="0.35">
      <c r="A9103" t="s">
        <v>0</v>
      </c>
      <c r="B9103" t="s">
        <v>18506</v>
      </c>
      <c r="C9103" t="s">
        <v>18507</v>
      </c>
      <c r="D9103" t="s">
        <v>4346</v>
      </c>
      <c r="E9103" t="s">
        <v>59</v>
      </c>
      <c r="F9103" t="b">
        <v>0</v>
      </c>
      <c r="G9103" t="s">
        <v>68</v>
      </c>
      <c r="H9103" s="1">
        <v>46121.585405092592</v>
      </c>
      <c r="I9103" t="b">
        <v>1</v>
      </c>
      <c r="J9103" t="b">
        <v>0</v>
      </c>
      <c r="K9103" t="s">
        <v>41</v>
      </c>
      <c r="L9103" t="s">
        <v>74</v>
      </c>
      <c r="M9103"/>
      <c r="N9103">
        <v>25</v>
      </c>
      <c r="O9103" t="s">
        <v>18508</v>
      </c>
      <c r="P9103" t="s">
        <v>219</v>
      </c>
    </row>
    <row r="9104" spans="1:16" x14ac:dyDescent="0.35">
      <c r="A9104" t="s">
        <v>0</v>
      </c>
      <c r="B9104" t="s">
        <v>18512</v>
      </c>
      <c r="C9104" t="s">
        <v>81</v>
      </c>
      <c r="D9104" t="s">
        <v>2360</v>
      </c>
      <c r="E9104" t="s">
        <v>59</v>
      </c>
      <c r="F9104" t="b">
        <v>0</v>
      </c>
      <c r="G9104" t="s">
        <v>77</v>
      </c>
      <c r="H9104" s="1">
        <v>46121.585416666669</v>
      </c>
      <c r="I9104" t="b">
        <v>1</v>
      </c>
      <c r="J9104" t="b">
        <v>1</v>
      </c>
      <c r="K9104" t="s">
        <v>41</v>
      </c>
      <c r="L9104" t="s">
        <v>60</v>
      </c>
      <c r="M9104">
        <v>122000</v>
      </c>
      <c r="N9104"/>
      <c r="O9104" t="s">
        <v>1999</v>
      </c>
      <c r="P9104" t="s">
        <v>18513</v>
      </c>
    </row>
    <row r="9105" spans="1:16" x14ac:dyDescent="0.35">
      <c r="A9105" t="s">
        <v>0</v>
      </c>
      <c r="B9105" t="s">
        <v>18514</v>
      </c>
      <c r="C9105" t="s">
        <v>124</v>
      </c>
      <c r="D9105" t="s">
        <v>4751</v>
      </c>
      <c r="E9105" t="s">
        <v>59</v>
      </c>
      <c r="F9105" t="b">
        <v>0</v>
      </c>
      <c r="G9105" t="s">
        <v>68</v>
      </c>
      <c r="H9105" s="1">
        <v>46121.585428240738</v>
      </c>
      <c r="I9105" t="b">
        <v>0</v>
      </c>
      <c r="J9105" t="b">
        <v>1</v>
      </c>
      <c r="K9105" t="s">
        <v>41</v>
      </c>
      <c r="L9105" t="s">
        <v>60</v>
      </c>
      <c r="M9105">
        <v>142500</v>
      </c>
      <c r="N9105"/>
      <c r="O9105" t="s">
        <v>4608</v>
      </c>
    </row>
    <row r="9106" spans="1:16" x14ac:dyDescent="0.35">
      <c r="A9106" t="s">
        <v>3</v>
      </c>
      <c r="B9106" t="s">
        <v>18515</v>
      </c>
      <c r="C9106" t="s">
        <v>41</v>
      </c>
      <c r="D9106" t="s">
        <v>4526</v>
      </c>
      <c r="E9106" t="s">
        <v>59</v>
      </c>
      <c r="F9106" t="b">
        <v>0</v>
      </c>
      <c r="G9106" t="s">
        <v>41</v>
      </c>
      <c r="H9106" s="1">
        <v>46121.586435185192</v>
      </c>
      <c r="I9106" t="b">
        <v>1</v>
      </c>
      <c r="J9106" t="b">
        <v>1</v>
      </c>
      <c r="K9106" t="s">
        <v>41</v>
      </c>
      <c r="L9106" t="s">
        <v>60</v>
      </c>
      <c r="M9106">
        <v>90000</v>
      </c>
      <c r="N9106"/>
      <c r="O9106" t="s">
        <v>18516</v>
      </c>
      <c r="P9106" t="s">
        <v>1738</v>
      </c>
    </row>
    <row r="9107" spans="1:16" x14ac:dyDescent="0.35">
      <c r="A9107" t="s">
        <v>0</v>
      </c>
      <c r="B9107" t="s">
        <v>0</v>
      </c>
      <c r="C9107" t="s">
        <v>8485</v>
      </c>
      <c r="D9107" t="s">
        <v>4526</v>
      </c>
      <c r="E9107" t="s">
        <v>59</v>
      </c>
      <c r="F9107" t="b">
        <v>0</v>
      </c>
      <c r="G9107" t="s">
        <v>40</v>
      </c>
      <c r="H9107" s="1">
        <v>46121.586446759262</v>
      </c>
      <c r="I9107" t="b">
        <v>0</v>
      </c>
      <c r="J9107" t="b">
        <v>0</v>
      </c>
      <c r="K9107" t="s">
        <v>40</v>
      </c>
      <c r="L9107" t="s">
        <v>60</v>
      </c>
      <c r="M9107">
        <v>42500</v>
      </c>
      <c r="N9107"/>
      <c r="O9107" t="s">
        <v>16462</v>
      </c>
      <c r="P9107" t="s">
        <v>3215</v>
      </c>
    </row>
    <row r="9108" spans="1:16" x14ac:dyDescent="0.35">
      <c r="A9108" t="s">
        <v>3</v>
      </c>
      <c r="B9108" t="s">
        <v>18517</v>
      </c>
      <c r="C9108" t="s">
        <v>2896</v>
      </c>
      <c r="D9108" t="s">
        <v>2360</v>
      </c>
      <c r="E9108" t="s">
        <v>59</v>
      </c>
      <c r="F9108" t="b">
        <v>0</v>
      </c>
      <c r="G9108" t="s">
        <v>68</v>
      </c>
      <c r="H9108" s="1">
        <v>46121.62704861111</v>
      </c>
      <c r="I9108" t="b">
        <v>1</v>
      </c>
      <c r="J9108" t="b">
        <v>1</v>
      </c>
      <c r="K9108" t="s">
        <v>41</v>
      </c>
      <c r="L9108" t="s">
        <v>60</v>
      </c>
      <c r="M9108">
        <v>98050</v>
      </c>
      <c r="N9108"/>
      <c r="O9108" t="s">
        <v>9211</v>
      </c>
      <c r="P9108" t="s">
        <v>261</v>
      </c>
    </row>
    <row r="9109" spans="1:16" x14ac:dyDescent="0.35">
      <c r="A9109" t="s">
        <v>0</v>
      </c>
      <c r="B9109" t="s">
        <v>18518</v>
      </c>
      <c r="C9109" t="s">
        <v>124</v>
      </c>
      <c r="D9109" t="s">
        <v>2360</v>
      </c>
      <c r="F9109" t="b">
        <v>0</v>
      </c>
      <c r="G9109" t="s">
        <v>68</v>
      </c>
      <c r="H9109" s="1">
        <v>46121.62709490741</v>
      </c>
      <c r="I9109" t="b">
        <v>1</v>
      </c>
      <c r="J9109" t="b">
        <v>0</v>
      </c>
      <c r="K9109" t="s">
        <v>41</v>
      </c>
      <c r="L9109" t="s">
        <v>74</v>
      </c>
      <c r="M9109"/>
      <c r="N9109">
        <v>22.5</v>
      </c>
      <c r="O9109" t="s">
        <v>18519</v>
      </c>
      <c r="P9109" t="s">
        <v>219</v>
      </c>
    </row>
    <row r="9110" spans="1:16" x14ac:dyDescent="0.35">
      <c r="A9110" t="s">
        <v>0</v>
      </c>
      <c r="B9110" t="s">
        <v>18520</v>
      </c>
      <c r="C9110" t="s">
        <v>246</v>
      </c>
      <c r="D9110" t="s">
        <v>4526</v>
      </c>
      <c r="E9110" t="s">
        <v>88</v>
      </c>
      <c r="F9110" t="b">
        <v>0</v>
      </c>
      <c r="G9110" t="s">
        <v>65</v>
      </c>
      <c r="H9110" s="1">
        <v>46121.627129629633</v>
      </c>
      <c r="I9110" t="b">
        <v>1</v>
      </c>
      <c r="J9110" t="b">
        <v>0</v>
      </c>
      <c r="K9110" t="s">
        <v>41</v>
      </c>
      <c r="L9110" t="s">
        <v>74</v>
      </c>
      <c r="M9110"/>
      <c r="N9110">
        <v>67.5</v>
      </c>
      <c r="O9110" t="s">
        <v>3149</v>
      </c>
      <c r="P9110" t="s">
        <v>146</v>
      </c>
    </row>
    <row r="9111" spans="1:16" x14ac:dyDescent="0.35">
      <c r="A9111" t="s">
        <v>0</v>
      </c>
      <c r="B9111" t="s">
        <v>18521</v>
      </c>
      <c r="C9111" t="s">
        <v>359</v>
      </c>
      <c r="D9111" t="s">
        <v>4346</v>
      </c>
      <c r="E9111" t="s">
        <v>59</v>
      </c>
      <c r="F9111" t="b">
        <v>0</v>
      </c>
      <c r="G9111" t="s">
        <v>65</v>
      </c>
      <c r="H9111" s="1">
        <v>46121.627222222232</v>
      </c>
      <c r="I9111" t="b">
        <v>0</v>
      </c>
      <c r="J9111" t="b">
        <v>0</v>
      </c>
      <c r="K9111" t="s">
        <v>41</v>
      </c>
      <c r="L9111" t="s">
        <v>74</v>
      </c>
      <c r="M9111"/>
      <c r="N9111">
        <v>65.715000000000003</v>
      </c>
      <c r="O9111" t="s">
        <v>4102</v>
      </c>
      <c r="P9111" t="s">
        <v>1659</v>
      </c>
    </row>
    <row r="9112" spans="1:16" x14ac:dyDescent="0.35">
      <c r="A9112" t="s">
        <v>3</v>
      </c>
      <c r="B9112" t="s">
        <v>18522</v>
      </c>
      <c r="C9112" t="s">
        <v>359</v>
      </c>
      <c r="D9112" t="s">
        <v>4526</v>
      </c>
      <c r="E9112" t="s">
        <v>88</v>
      </c>
      <c r="F9112" t="b">
        <v>0</v>
      </c>
      <c r="G9112" t="s">
        <v>65</v>
      </c>
      <c r="H9112" s="1">
        <v>46121.627222222232</v>
      </c>
      <c r="I9112" t="b">
        <v>1</v>
      </c>
      <c r="J9112" t="b">
        <v>0</v>
      </c>
      <c r="K9112" t="s">
        <v>41</v>
      </c>
      <c r="L9112" t="s">
        <v>74</v>
      </c>
      <c r="M9112"/>
      <c r="N9112">
        <v>62.5</v>
      </c>
      <c r="O9112" t="s">
        <v>3149</v>
      </c>
      <c r="P9112" t="s">
        <v>146</v>
      </c>
    </row>
    <row r="9113" spans="1:16" x14ac:dyDescent="0.35">
      <c r="A9113" t="s">
        <v>3</v>
      </c>
      <c r="B9113" t="s">
        <v>18523</v>
      </c>
      <c r="C9113" t="s">
        <v>200</v>
      </c>
      <c r="D9113" t="s">
        <v>2360</v>
      </c>
      <c r="E9113" t="s">
        <v>59</v>
      </c>
      <c r="F9113" t="b">
        <v>0</v>
      </c>
      <c r="G9113" t="s">
        <v>65</v>
      </c>
      <c r="H9113" s="1">
        <v>46121.627233796287</v>
      </c>
      <c r="I9113" t="b">
        <v>1</v>
      </c>
      <c r="J9113" t="b">
        <v>1</v>
      </c>
      <c r="K9113" t="s">
        <v>41</v>
      </c>
      <c r="L9113" t="s">
        <v>60</v>
      </c>
      <c r="M9113">
        <v>98050</v>
      </c>
      <c r="N9113"/>
      <c r="O9113" t="s">
        <v>9211</v>
      </c>
      <c r="P9113" t="s">
        <v>261</v>
      </c>
    </row>
    <row r="9114" spans="1:16" x14ac:dyDescent="0.35">
      <c r="A9114" t="s">
        <v>0</v>
      </c>
      <c r="B9114" t="s">
        <v>18524</v>
      </c>
      <c r="C9114" t="s">
        <v>1310</v>
      </c>
      <c r="D9114" t="s">
        <v>2360</v>
      </c>
      <c r="F9114" t="b">
        <v>0</v>
      </c>
      <c r="G9114" t="s">
        <v>32</v>
      </c>
      <c r="H9114" s="1">
        <v>46121.627881944441</v>
      </c>
      <c r="I9114" t="b">
        <v>0</v>
      </c>
      <c r="J9114" t="b">
        <v>0</v>
      </c>
      <c r="K9114" t="s">
        <v>32</v>
      </c>
      <c r="L9114" t="s">
        <v>74</v>
      </c>
      <c r="M9114"/>
      <c r="N9114">
        <v>42.5</v>
      </c>
      <c r="O9114" t="s">
        <v>1899</v>
      </c>
      <c r="P9114" t="s">
        <v>161</v>
      </c>
    </row>
    <row r="9115" spans="1:16" x14ac:dyDescent="0.35">
      <c r="A9115" t="s">
        <v>3</v>
      </c>
      <c r="B9115" t="s">
        <v>18525</v>
      </c>
      <c r="C9115" t="s">
        <v>76</v>
      </c>
      <c r="D9115" t="s">
        <v>4526</v>
      </c>
      <c r="E9115" t="s">
        <v>88</v>
      </c>
      <c r="F9115" t="b">
        <v>1</v>
      </c>
      <c r="G9115" t="s">
        <v>41</v>
      </c>
      <c r="H9115" s="1">
        <v>46121.628101851849</v>
      </c>
      <c r="I9115" t="b">
        <v>0</v>
      </c>
      <c r="J9115" t="b">
        <v>0</v>
      </c>
      <c r="K9115" t="s">
        <v>41</v>
      </c>
      <c r="L9115" t="s">
        <v>74</v>
      </c>
      <c r="M9115"/>
      <c r="N9115">
        <v>37.5</v>
      </c>
      <c r="O9115" t="s">
        <v>1970</v>
      </c>
      <c r="P9115" t="s">
        <v>13959</v>
      </c>
    </row>
    <row r="9116" spans="1:16" x14ac:dyDescent="0.35">
      <c r="A9116" t="s">
        <v>1</v>
      </c>
      <c r="B9116" t="s">
        <v>1758</v>
      </c>
      <c r="C9116" t="s">
        <v>380</v>
      </c>
      <c r="D9116" t="s">
        <v>4346</v>
      </c>
      <c r="E9116" t="s">
        <v>59</v>
      </c>
      <c r="F9116" t="b">
        <v>0</v>
      </c>
      <c r="G9116" t="s">
        <v>68</v>
      </c>
      <c r="H9116" s="1">
        <v>46121.629317129627</v>
      </c>
      <c r="I9116" t="b">
        <v>0</v>
      </c>
      <c r="J9116" t="b">
        <v>1</v>
      </c>
      <c r="K9116" t="s">
        <v>41</v>
      </c>
      <c r="L9116" t="s">
        <v>60</v>
      </c>
      <c r="M9116">
        <v>106000</v>
      </c>
      <c r="N9116"/>
      <c r="O9116" t="s">
        <v>18526</v>
      </c>
      <c r="P9116" t="s">
        <v>18527</v>
      </c>
    </row>
    <row r="9117" spans="1:16" x14ac:dyDescent="0.35">
      <c r="A9117" t="s">
        <v>1</v>
      </c>
      <c r="B9117" t="s">
        <v>358</v>
      </c>
      <c r="C9117" t="s">
        <v>142</v>
      </c>
      <c r="D9117" t="s">
        <v>4346</v>
      </c>
      <c r="E9117" t="s">
        <v>232</v>
      </c>
      <c r="F9117" t="b">
        <v>0</v>
      </c>
      <c r="G9117" t="s">
        <v>68</v>
      </c>
      <c r="H9117" s="1">
        <v>46121.629328703697</v>
      </c>
      <c r="I9117" t="b">
        <v>0</v>
      </c>
      <c r="J9117" t="b">
        <v>1</v>
      </c>
      <c r="K9117" t="s">
        <v>41</v>
      </c>
      <c r="L9117" t="s">
        <v>74</v>
      </c>
      <c r="M9117"/>
      <c r="N9117">
        <v>27.5</v>
      </c>
      <c r="O9117" t="s">
        <v>744</v>
      </c>
      <c r="P9117" t="s">
        <v>18528</v>
      </c>
    </row>
    <row r="9118" spans="1:16" x14ac:dyDescent="0.35">
      <c r="A9118" t="s">
        <v>1</v>
      </c>
      <c r="B9118" t="s">
        <v>1758</v>
      </c>
      <c r="C9118" t="s">
        <v>380</v>
      </c>
      <c r="D9118" t="s">
        <v>4346</v>
      </c>
      <c r="E9118" t="s">
        <v>59</v>
      </c>
      <c r="F9118" t="b">
        <v>0</v>
      </c>
      <c r="G9118" t="s">
        <v>65</v>
      </c>
      <c r="H9118" s="1">
        <v>46121.629432870373</v>
      </c>
      <c r="I9118" t="b">
        <v>0</v>
      </c>
      <c r="J9118" t="b">
        <v>1</v>
      </c>
      <c r="K9118" t="s">
        <v>41</v>
      </c>
      <c r="L9118" t="s">
        <v>60</v>
      </c>
      <c r="M9118">
        <v>106000</v>
      </c>
      <c r="N9118"/>
      <c r="O9118" t="s">
        <v>18526</v>
      </c>
      <c r="P9118" t="s">
        <v>18527</v>
      </c>
    </row>
    <row r="9119" spans="1:16" x14ac:dyDescent="0.35">
      <c r="A9119" t="s">
        <v>4</v>
      </c>
      <c r="B9119" t="s">
        <v>18529</v>
      </c>
      <c r="C9119" t="s">
        <v>5115</v>
      </c>
      <c r="D9119" t="s">
        <v>4526</v>
      </c>
      <c r="E9119" t="s">
        <v>59</v>
      </c>
      <c r="F9119" t="b">
        <v>0</v>
      </c>
      <c r="G9119" t="s">
        <v>40</v>
      </c>
      <c r="H9119" s="1">
        <v>46121.630659722221</v>
      </c>
      <c r="I9119" t="b">
        <v>0</v>
      </c>
      <c r="J9119" t="b">
        <v>0</v>
      </c>
      <c r="K9119" t="s">
        <v>40</v>
      </c>
      <c r="L9119" t="s">
        <v>60</v>
      </c>
      <c r="M9119">
        <v>51708.5</v>
      </c>
      <c r="N9119"/>
      <c r="O9119" t="s">
        <v>539</v>
      </c>
      <c r="P9119" t="s">
        <v>18530</v>
      </c>
    </row>
    <row r="9120" spans="1:16" x14ac:dyDescent="0.35">
      <c r="A9120" t="s">
        <v>4</v>
      </c>
      <c r="B9120" t="s">
        <v>18529</v>
      </c>
      <c r="C9120" t="s">
        <v>40</v>
      </c>
      <c r="D9120" t="s">
        <v>4526</v>
      </c>
      <c r="E9120" t="s">
        <v>59</v>
      </c>
      <c r="F9120" t="b">
        <v>0</v>
      </c>
      <c r="G9120" t="s">
        <v>40</v>
      </c>
      <c r="H9120" s="1">
        <v>46121.630659722221</v>
      </c>
      <c r="I9120" t="b">
        <v>0</v>
      </c>
      <c r="J9120" t="b">
        <v>0</v>
      </c>
      <c r="K9120" t="s">
        <v>40</v>
      </c>
      <c r="L9120" t="s">
        <v>60</v>
      </c>
      <c r="M9120">
        <v>51708.5</v>
      </c>
      <c r="N9120"/>
      <c r="O9120" t="s">
        <v>539</v>
      </c>
      <c r="P9120" t="s">
        <v>18530</v>
      </c>
    </row>
    <row r="9121" spans="1:16" x14ac:dyDescent="0.35">
      <c r="A9121" t="s">
        <v>4</v>
      </c>
      <c r="B9121" t="s">
        <v>18529</v>
      </c>
      <c r="C9121" t="s">
        <v>5026</v>
      </c>
      <c r="D9121" t="s">
        <v>4526</v>
      </c>
      <c r="E9121" t="s">
        <v>59</v>
      </c>
      <c r="F9121" t="b">
        <v>0</v>
      </c>
      <c r="G9121" t="s">
        <v>40</v>
      </c>
      <c r="H9121" s="1">
        <v>46121.630671296298</v>
      </c>
      <c r="I9121" t="b">
        <v>0</v>
      </c>
      <c r="J9121" t="b">
        <v>0</v>
      </c>
      <c r="K9121" t="s">
        <v>40</v>
      </c>
      <c r="L9121" t="s">
        <v>60</v>
      </c>
      <c r="M9121">
        <v>51708.5</v>
      </c>
      <c r="N9121"/>
      <c r="O9121" t="s">
        <v>539</v>
      </c>
      <c r="P9121" t="s">
        <v>18530</v>
      </c>
    </row>
    <row r="9122" spans="1:16" x14ac:dyDescent="0.35">
      <c r="A9122" t="s">
        <v>7</v>
      </c>
      <c r="B9122" t="s">
        <v>2608</v>
      </c>
      <c r="C9122" t="s">
        <v>190</v>
      </c>
      <c r="D9122" t="s">
        <v>4346</v>
      </c>
      <c r="E9122" t="s">
        <v>232</v>
      </c>
      <c r="F9122" t="b">
        <v>0</v>
      </c>
      <c r="G9122" t="s">
        <v>73</v>
      </c>
      <c r="H9122" s="1">
        <v>46121.668715277781</v>
      </c>
      <c r="I9122" t="b">
        <v>1</v>
      </c>
      <c r="J9122" t="b">
        <v>0</v>
      </c>
      <c r="K9122" t="s">
        <v>41</v>
      </c>
      <c r="L9122" t="s">
        <v>74</v>
      </c>
      <c r="M9122"/>
      <c r="N9122">
        <v>74</v>
      </c>
      <c r="O9122" t="s">
        <v>323</v>
      </c>
      <c r="P9122" t="s">
        <v>18531</v>
      </c>
    </row>
    <row r="9123" spans="1:16" x14ac:dyDescent="0.35">
      <c r="A9123" t="s">
        <v>0</v>
      </c>
      <c r="B9123" t="s">
        <v>1559</v>
      </c>
      <c r="C9123" t="s">
        <v>142</v>
      </c>
      <c r="D9123" t="s">
        <v>5349</v>
      </c>
      <c r="E9123" t="s">
        <v>59</v>
      </c>
      <c r="F9123" t="b">
        <v>0</v>
      </c>
      <c r="G9123" t="s">
        <v>65</v>
      </c>
      <c r="H9123" s="1">
        <v>46121.668726851851</v>
      </c>
      <c r="I9123" t="b">
        <v>0</v>
      </c>
      <c r="J9123" t="b">
        <v>1</v>
      </c>
      <c r="K9123" t="s">
        <v>41</v>
      </c>
      <c r="L9123" t="s">
        <v>60</v>
      </c>
      <c r="M9123">
        <v>105712.5</v>
      </c>
      <c r="N9123"/>
      <c r="O9123" t="s">
        <v>168</v>
      </c>
      <c r="P9123" t="s">
        <v>18082</v>
      </c>
    </row>
    <row r="9124" spans="1:16" x14ac:dyDescent="0.35">
      <c r="A9124" t="s">
        <v>3</v>
      </c>
      <c r="B9124" t="s">
        <v>2763</v>
      </c>
      <c r="C9124" t="s">
        <v>359</v>
      </c>
      <c r="D9124" t="s">
        <v>3149</v>
      </c>
      <c r="E9124" t="s">
        <v>88</v>
      </c>
      <c r="F9124" t="b">
        <v>0</v>
      </c>
      <c r="G9124" t="s">
        <v>65</v>
      </c>
      <c r="H9124" s="1">
        <v>46121.668796296297</v>
      </c>
      <c r="I9124" t="b">
        <v>1</v>
      </c>
      <c r="J9124" t="b">
        <v>0</v>
      </c>
      <c r="K9124" t="s">
        <v>41</v>
      </c>
      <c r="L9124" t="s">
        <v>74</v>
      </c>
      <c r="M9124"/>
      <c r="N9124">
        <v>66</v>
      </c>
      <c r="O9124" t="s">
        <v>3149</v>
      </c>
      <c r="P9124" t="s">
        <v>1140</v>
      </c>
    </row>
    <row r="9125" spans="1:16" x14ac:dyDescent="0.35">
      <c r="A9125" t="s">
        <v>0</v>
      </c>
      <c r="B9125" t="s">
        <v>18532</v>
      </c>
      <c r="C9125" t="s">
        <v>142</v>
      </c>
      <c r="D9125" t="s">
        <v>4346</v>
      </c>
      <c r="E9125" t="s">
        <v>926</v>
      </c>
      <c r="F9125" t="b">
        <v>0</v>
      </c>
      <c r="G9125" t="s">
        <v>65</v>
      </c>
      <c r="H9125" s="1">
        <v>46121.668796296297</v>
      </c>
      <c r="I9125" t="b">
        <v>0</v>
      </c>
      <c r="J9125" t="b">
        <v>0</v>
      </c>
      <c r="K9125" t="s">
        <v>41</v>
      </c>
      <c r="L9125" t="s">
        <v>74</v>
      </c>
      <c r="M9125"/>
      <c r="N9125">
        <v>60</v>
      </c>
      <c r="O9125" t="s">
        <v>10805</v>
      </c>
      <c r="P9125" t="s">
        <v>4661</v>
      </c>
    </row>
    <row r="9126" spans="1:16" x14ac:dyDescent="0.35">
      <c r="A9126" t="s">
        <v>2</v>
      </c>
      <c r="B9126" t="s">
        <v>1975</v>
      </c>
      <c r="C9126" t="s">
        <v>4530</v>
      </c>
      <c r="D9126" t="s">
        <v>4526</v>
      </c>
      <c r="E9126" t="s">
        <v>59</v>
      </c>
      <c r="F9126" t="b">
        <v>0</v>
      </c>
      <c r="G9126" t="s">
        <v>40</v>
      </c>
      <c r="H9126" s="1">
        <v>46121.66978009259</v>
      </c>
      <c r="I9126" t="b">
        <v>1</v>
      </c>
      <c r="J9126" t="b">
        <v>0</v>
      </c>
      <c r="K9126" t="s">
        <v>40</v>
      </c>
      <c r="L9126" t="s">
        <v>60</v>
      </c>
      <c r="M9126">
        <v>42500</v>
      </c>
      <c r="N9126"/>
      <c r="O9126" t="s">
        <v>9371</v>
      </c>
      <c r="P9126" t="s">
        <v>18533</v>
      </c>
    </row>
    <row r="9127" spans="1:16" x14ac:dyDescent="0.35">
      <c r="A9127" t="s">
        <v>2</v>
      </c>
      <c r="B9127" t="s">
        <v>1975</v>
      </c>
      <c r="C9127" t="s">
        <v>4530</v>
      </c>
      <c r="D9127" t="s">
        <v>4526</v>
      </c>
      <c r="E9127" t="s">
        <v>59</v>
      </c>
      <c r="F9127" t="b">
        <v>0</v>
      </c>
      <c r="G9127" t="s">
        <v>40</v>
      </c>
      <c r="H9127" s="1">
        <v>46121.670868055553</v>
      </c>
      <c r="I9127" t="b">
        <v>1</v>
      </c>
      <c r="J9127" t="b">
        <v>0</v>
      </c>
      <c r="K9127" t="s">
        <v>40</v>
      </c>
      <c r="L9127" t="s">
        <v>60</v>
      </c>
      <c r="M9127">
        <v>42500</v>
      </c>
      <c r="N9127"/>
      <c r="O9127" t="s">
        <v>9371</v>
      </c>
      <c r="P9127" t="s">
        <v>18533</v>
      </c>
    </row>
    <row r="9128" spans="1:16" x14ac:dyDescent="0.35">
      <c r="A9128" t="s">
        <v>3</v>
      </c>
      <c r="B9128" t="s">
        <v>286</v>
      </c>
      <c r="C9128" t="s">
        <v>5026</v>
      </c>
      <c r="D9128" t="s">
        <v>4526</v>
      </c>
      <c r="E9128" t="s">
        <v>59</v>
      </c>
      <c r="F9128" t="b">
        <v>0</v>
      </c>
      <c r="G9128" t="s">
        <v>40</v>
      </c>
      <c r="H9128" s="1">
        <v>46121.67087962963</v>
      </c>
      <c r="I9128" t="b">
        <v>1</v>
      </c>
      <c r="J9128" t="b">
        <v>0</v>
      </c>
      <c r="K9128" t="s">
        <v>40</v>
      </c>
      <c r="L9128" t="s">
        <v>60</v>
      </c>
      <c r="M9128">
        <v>40000</v>
      </c>
      <c r="N9128"/>
      <c r="O9128" t="s">
        <v>15568</v>
      </c>
      <c r="P9128" t="s">
        <v>18534</v>
      </c>
    </row>
    <row r="9129" spans="1:16" x14ac:dyDescent="0.35">
      <c r="A9129" t="s">
        <v>4</v>
      </c>
      <c r="B9129" t="s">
        <v>18535</v>
      </c>
      <c r="C9129" t="s">
        <v>207</v>
      </c>
      <c r="D9129" t="s">
        <v>2360</v>
      </c>
      <c r="E9129" t="s">
        <v>59</v>
      </c>
      <c r="F9129" t="b">
        <v>0</v>
      </c>
      <c r="G9129" t="s">
        <v>68</v>
      </c>
      <c r="H9129" s="1">
        <v>46121.671041666668</v>
      </c>
      <c r="I9129" t="b">
        <v>0</v>
      </c>
      <c r="J9129" t="b">
        <v>1</v>
      </c>
      <c r="K9129" t="s">
        <v>41</v>
      </c>
      <c r="L9129" t="s">
        <v>60</v>
      </c>
      <c r="M9129">
        <v>145593.75</v>
      </c>
      <c r="N9129"/>
      <c r="O9129" t="s">
        <v>1907</v>
      </c>
      <c r="P9129" t="s">
        <v>18536</v>
      </c>
    </row>
    <row r="9130" spans="1:16" x14ac:dyDescent="0.35">
      <c r="A9130" t="s">
        <v>4</v>
      </c>
      <c r="B9130" t="s">
        <v>18535</v>
      </c>
      <c r="C9130" t="s">
        <v>207</v>
      </c>
      <c r="D9130" t="s">
        <v>2360</v>
      </c>
      <c r="E9130" t="s">
        <v>59</v>
      </c>
      <c r="F9130" t="b">
        <v>0</v>
      </c>
      <c r="G9130" t="s">
        <v>77</v>
      </c>
      <c r="H9130" s="1">
        <v>46121.671064814807</v>
      </c>
      <c r="I9130" t="b">
        <v>0</v>
      </c>
      <c r="J9130" t="b">
        <v>1</v>
      </c>
      <c r="K9130" t="s">
        <v>41</v>
      </c>
      <c r="L9130" t="s">
        <v>60</v>
      </c>
      <c r="M9130">
        <v>145593.75</v>
      </c>
      <c r="N9130"/>
      <c r="O9130" t="s">
        <v>1907</v>
      </c>
      <c r="P9130" t="s">
        <v>18536</v>
      </c>
    </row>
    <row r="9131" spans="1:16" x14ac:dyDescent="0.35">
      <c r="A9131" t="s">
        <v>1</v>
      </c>
      <c r="B9131" t="s">
        <v>18537</v>
      </c>
      <c r="C9131" t="s">
        <v>207</v>
      </c>
      <c r="D9131" t="s">
        <v>2360</v>
      </c>
      <c r="E9131" t="s">
        <v>59</v>
      </c>
      <c r="F9131" t="b">
        <v>0</v>
      </c>
      <c r="G9131" t="s">
        <v>89</v>
      </c>
      <c r="H9131" s="1">
        <v>46121.671099537038</v>
      </c>
      <c r="I9131" t="b">
        <v>0</v>
      </c>
      <c r="J9131" t="b">
        <v>1</v>
      </c>
      <c r="K9131" t="s">
        <v>41</v>
      </c>
      <c r="L9131" t="s">
        <v>60</v>
      </c>
      <c r="M9131">
        <v>159375</v>
      </c>
      <c r="N9131"/>
      <c r="O9131" t="s">
        <v>1907</v>
      </c>
    </row>
    <row r="9132" spans="1:16" x14ac:dyDescent="0.35">
      <c r="A9132" t="s">
        <v>1</v>
      </c>
      <c r="B9132" t="s">
        <v>18538</v>
      </c>
      <c r="C9132" t="s">
        <v>500</v>
      </c>
      <c r="D9132" t="s">
        <v>4346</v>
      </c>
      <c r="E9132" t="s">
        <v>59</v>
      </c>
      <c r="F9132" t="b">
        <v>0</v>
      </c>
      <c r="G9132" t="s">
        <v>13</v>
      </c>
      <c r="H9132" s="1">
        <v>46121.671400462961</v>
      </c>
      <c r="I9132" t="b">
        <v>0</v>
      </c>
      <c r="J9132" t="b">
        <v>0</v>
      </c>
      <c r="K9132" t="s">
        <v>13</v>
      </c>
      <c r="L9132" t="s">
        <v>60</v>
      </c>
      <c r="M9132">
        <v>111634</v>
      </c>
      <c r="N9132"/>
      <c r="O9132" t="s">
        <v>18539</v>
      </c>
      <c r="P9132" t="s">
        <v>18540</v>
      </c>
    </row>
    <row r="9133" spans="1:16" x14ac:dyDescent="0.35">
      <c r="A9133" t="s">
        <v>0</v>
      </c>
      <c r="B9133" t="s">
        <v>2199</v>
      </c>
      <c r="C9133" t="s">
        <v>484</v>
      </c>
      <c r="D9133" t="s">
        <v>2360</v>
      </c>
      <c r="E9133" t="s">
        <v>59</v>
      </c>
      <c r="F9133" t="b">
        <v>0</v>
      </c>
      <c r="G9133" t="s">
        <v>73</v>
      </c>
      <c r="H9133" s="1">
        <v>46121.710381944453</v>
      </c>
      <c r="I9133" t="b">
        <v>0</v>
      </c>
      <c r="J9133" t="b">
        <v>0</v>
      </c>
      <c r="K9133" t="s">
        <v>41</v>
      </c>
      <c r="L9133" t="s">
        <v>74</v>
      </c>
      <c r="M9133"/>
      <c r="N9133">
        <v>120</v>
      </c>
      <c r="O9133" t="s">
        <v>6757</v>
      </c>
      <c r="P9133" t="s">
        <v>6758</v>
      </c>
    </row>
    <row r="9134" spans="1:16" x14ac:dyDescent="0.35">
      <c r="A9134" t="s">
        <v>0</v>
      </c>
      <c r="B9134" t="s">
        <v>18541</v>
      </c>
      <c r="C9134" t="s">
        <v>18542</v>
      </c>
      <c r="D9134" t="s">
        <v>5349</v>
      </c>
      <c r="E9134" t="s">
        <v>59</v>
      </c>
      <c r="F9134" t="b">
        <v>0</v>
      </c>
      <c r="G9134" t="s">
        <v>65</v>
      </c>
      <c r="H9134" s="1">
        <v>46121.710381944453</v>
      </c>
      <c r="I9134" t="b">
        <v>1</v>
      </c>
      <c r="J9134" t="b">
        <v>1</v>
      </c>
      <c r="K9134" t="s">
        <v>41</v>
      </c>
      <c r="L9134" t="s">
        <v>60</v>
      </c>
      <c r="M9134">
        <v>118132.5</v>
      </c>
      <c r="N9134"/>
      <c r="O9134" t="s">
        <v>2599</v>
      </c>
      <c r="P9134" t="s">
        <v>18543</v>
      </c>
    </row>
    <row r="9135" spans="1:16" x14ac:dyDescent="0.35">
      <c r="A9135" t="s">
        <v>0</v>
      </c>
      <c r="B9135" t="s">
        <v>18544</v>
      </c>
      <c r="C9135" t="s">
        <v>612</v>
      </c>
      <c r="D9135" t="s">
        <v>5493</v>
      </c>
      <c r="E9135" t="s">
        <v>59</v>
      </c>
      <c r="F9135" t="b">
        <v>0</v>
      </c>
      <c r="G9135" t="s">
        <v>73</v>
      </c>
      <c r="H9135" s="1">
        <v>46121.710381944453</v>
      </c>
      <c r="I9135" t="b">
        <v>0</v>
      </c>
      <c r="J9135" t="b">
        <v>0</v>
      </c>
      <c r="K9135" t="s">
        <v>41</v>
      </c>
      <c r="L9135" t="s">
        <v>60</v>
      </c>
      <c r="M9135">
        <v>102000</v>
      </c>
      <c r="N9135"/>
      <c r="O9135" t="s">
        <v>18545</v>
      </c>
      <c r="P9135" t="s">
        <v>11283</v>
      </c>
    </row>
    <row r="9136" spans="1:16" x14ac:dyDescent="0.35">
      <c r="A9136" t="s">
        <v>0</v>
      </c>
      <c r="B9136" t="s">
        <v>18546</v>
      </c>
      <c r="C9136" t="s">
        <v>10924</v>
      </c>
      <c r="D9136" t="s">
        <v>4346</v>
      </c>
      <c r="E9136" t="s">
        <v>59</v>
      </c>
      <c r="F9136" t="b">
        <v>0</v>
      </c>
      <c r="G9136" t="s">
        <v>65</v>
      </c>
      <c r="H9136" s="1">
        <v>46121.710393518522</v>
      </c>
      <c r="I9136" t="b">
        <v>0</v>
      </c>
      <c r="J9136" t="b">
        <v>1</v>
      </c>
      <c r="K9136" t="s">
        <v>41</v>
      </c>
      <c r="L9136" t="s">
        <v>74</v>
      </c>
      <c r="M9136"/>
      <c r="N9136">
        <v>26</v>
      </c>
      <c r="O9136" t="s">
        <v>18547</v>
      </c>
      <c r="P9136" t="s">
        <v>18548</v>
      </c>
    </row>
    <row r="9137" spans="1:16" x14ac:dyDescent="0.35">
      <c r="A9137" t="s">
        <v>0</v>
      </c>
      <c r="B9137" t="s">
        <v>18549</v>
      </c>
      <c r="C9137" t="s">
        <v>463</v>
      </c>
      <c r="D9137" t="s">
        <v>5493</v>
      </c>
      <c r="E9137" t="s">
        <v>59</v>
      </c>
      <c r="F9137" t="b">
        <v>0</v>
      </c>
      <c r="G9137" t="s">
        <v>77</v>
      </c>
      <c r="H9137" s="1">
        <v>46121.710405092592</v>
      </c>
      <c r="I9137" t="b">
        <v>0</v>
      </c>
      <c r="J9137" t="b">
        <v>0</v>
      </c>
      <c r="K9137" t="s">
        <v>41</v>
      </c>
      <c r="L9137" t="s">
        <v>60</v>
      </c>
      <c r="M9137">
        <v>97381</v>
      </c>
      <c r="N9137"/>
      <c r="O9137" t="s">
        <v>18550</v>
      </c>
      <c r="P9137" t="s">
        <v>18551</v>
      </c>
    </row>
    <row r="9138" spans="1:16" x14ac:dyDescent="0.35">
      <c r="A9138" t="s">
        <v>2</v>
      </c>
      <c r="B9138" t="s">
        <v>18552</v>
      </c>
      <c r="C9138" t="s">
        <v>18553</v>
      </c>
      <c r="D9138" t="s">
        <v>4346</v>
      </c>
      <c r="E9138" t="s">
        <v>88</v>
      </c>
      <c r="F9138" t="b">
        <v>0</v>
      </c>
      <c r="G9138" t="s">
        <v>32</v>
      </c>
      <c r="H9138" s="1">
        <v>46121.711215277777</v>
      </c>
      <c r="I9138" t="b">
        <v>0</v>
      </c>
      <c r="J9138" t="b">
        <v>0</v>
      </c>
      <c r="K9138" t="s">
        <v>32</v>
      </c>
      <c r="L9138" t="s">
        <v>74</v>
      </c>
      <c r="M9138"/>
      <c r="N9138">
        <v>36.46</v>
      </c>
      <c r="O9138" t="s">
        <v>2274</v>
      </c>
      <c r="P9138" t="s">
        <v>18554</v>
      </c>
    </row>
    <row r="9139" spans="1:16" x14ac:dyDescent="0.35">
      <c r="A9139" t="s">
        <v>3</v>
      </c>
      <c r="B9139" t="s">
        <v>18555</v>
      </c>
      <c r="C9139" t="s">
        <v>76</v>
      </c>
      <c r="D9139" t="s">
        <v>4526</v>
      </c>
      <c r="E9139" t="s">
        <v>59</v>
      </c>
      <c r="F9139" t="b">
        <v>1</v>
      </c>
      <c r="G9139" t="s">
        <v>41</v>
      </c>
      <c r="H9139" s="1">
        <v>46121.711435185192</v>
      </c>
      <c r="I9139" t="b">
        <v>0</v>
      </c>
      <c r="J9139" t="b">
        <v>0</v>
      </c>
      <c r="K9139" t="s">
        <v>41</v>
      </c>
      <c r="L9139" t="s">
        <v>60</v>
      </c>
      <c r="M9139">
        <v>112500</v>
      </c>
      <c r="N9139"/>
      <c r="O9139" t="s">
        <v>18556</v>
      </c>
      <c r="P9139" t="s">
        <v>18557</v>
      </c>
    </row>
    <row r="9140" spans="1:16" x14ac:dyDescent="0.35">
      <c r="A9140" t="s">
        <v>2</v>
      </c>
      <c r="B9140" t="s">
        <v>2</v>
      </c>
      <c r="C9140" t="s">
        <v>452</v>
      </c>
      <c r="D9140" t="s">
        <v>4346</v>
      </c>
      <c r="E9140" t="s">
        <v>59</v>
      </c>
      <c r="F9140" t="b">
        <v>0</v>
      </c>
      <c r="G9140" t="s">
        <v>65</v>
      </c>
      <c r="H9140" s="1">
        <v>46121.711504629631</v>
      </c>
      <c r="I9140" t="b">
        <v>0</v>
      </c>
      <c r="J9140" t="b">
        <v>1</v>
      </c>
      <c r="K9140" t="s">
        <v>41</v>
      </c>
      <c r="L9140" t="s">
        <v>60</v>
      </c>
      <c r="M9140">
        <v>81061.5</v>
      </c>
      <c r="N9140"/>
      <c r="O9140" t="s">
        <v>18558</v>
      </c>
      <c r="P9140" t="s">
        <v>1082</v>
      </c>
    </row>
    <row r="9141" spans="1:16" x14ac:dyDescent="0.35">
      <c r="A9141" t="s">
        <v>1</v>
      </c>
      <c r="B9141" t="s">
        <v>1596</v>
      </c>
      <c r="C9141" t="s">
        <v>157</v>
      </c>
      <c r="D9141" t="s">
        <v>4346</v>
      </c>
      <c r="E9141" t="s">
        <v>88</v>
      </c>
      <c r="F9141" t="b">
        <v>0</v>
      </c>
      <c r="G9141" t="s">
        <v>68</v>
      </c>
      <c r="H9141" s="1">
        <v>46121.712638888886</v>
      </c>
      <c r="I9141" t="b">
        <v>0</v>
      </c>
      <c r="J9141" t="b">
        <v>1</v>
      </c>
      <c r="K9141" t="s">
        <v>41</v>
      </c>
      <c r="L9141" t="s">
        <v>74</v>
      </c>
      <c r="M9141"/>
      <c r="N9141">
        <v>52.5</v>
      </c>
      <c r="O9141" t="s">
        <v>738</v>
      </c>
      <c r="P9141" t="s">
        <v>18559</v>
      </c>
    </row>
    <row r="9142" spans="1:16" x14ac:dyDescent="0.35">
      <c r="A9142" t="s">
        <v>1</v>
      </c>
      <c r="B9142" t="s">
        <v>1596</v>
      </c>
      <c r="C9142" t="s">
        <v>157</v>
      </c>
      <c r="D9142" t="s">
        <v>4346</v>
      </c>
      <c r="E9142" t="s">
        <v>88</v>
      </c>
      <c r="F9142" t="b">
        <v>0</v>
      </c>
      <c r="G9142" t="s">
        <v>68</v>
      </c>
      <c r="H9142" s="1">
        <v>46121.712673611109</v>
      </c>
      <c r="I9142" t="b">
        <v>0</v>
      </c>
      <c r="J9142" t="b">
        <v>1</v>
      </c>
      <c r="K9142" t="s">
        <v>41</v>
      </c>
      <c r="L9142" t="s">
        <v>74</v>
      </c>
      <c r="M9142"/>
      <c r="N9142">
        <v>52.5</v>
      </c>
      <c r="O9142" t="s">
        <v>738</v>
      </c>
      <c r="P9142" t="s">
        <v>18559</v>
      </c>
    </row>
    <row r="9143" spans="1:16" x14ac:dyDescent="0.35">
      <c r="A9143" t="s">
        <v>0</v>
      </c>
      <c r="B9143" t="s">
        <v>18560</v>
      </c>
      <c r="C9143" t="s">
        <v>420</v>
      </c>
      <c r="D9143" t="s">
        <v>4346</v>
      </c>
      <c r="E9143" t="s">
        <v>59</v>
      </c>
      <c r="F9143" t="b">
        <v>0</v>
      </c>
      <c r="G9143" t="s">
        <v>65</v>
      </c>
      <c r="H9143" s="1">
        <v>46121.752152777779</v>
      </c>
      <c r="I9143" t="b">
        <v>1</v>
      </c>
      <c r="J9143" t="b">
        <v>0</v>
      </c>
      <c r="K9143" t="s">
        <v>41</v>
      </c>
      <c r="L9143" t="s">
        <v>60</v>
      </c>
      <c r="M9143">
        <v>112500</v>
      </c>
      <c r="N9143"/>
      <c r="O9143" t="s">
        <v>18561</v>
      </c>
    </row>
    <row r="9144" spans="1:16" x14ac:dyDescent="0.35">
      <c r="A9144" t="s">
        <v>2</v>
      </c>
      <c r="B9144" t="s">
        <v>18562</v>
      </c>
      <c r="C9144" t="s">
        <v>71</v>
      </c>
      <c r="D9144" t="s">
        <v>3149</v>
      </c>
      <c r="E9144" t="s">
        <v>88</v>
      </c>
      <c r="F9144" t="b">
        <v>0</v>
      </c>
      <c r="G9144" t="s">
        <v>73</v>
      </c>
      <c r="H9144" s="1">
        <v>46121.752175925933</v>
      </c>
      <c r="I9144" t="b">
        <v>1</v>
      </c>
      <c r="J9144" t="b">
        <v>0</v>
      </c>
      <c r="K9144" t="s">
        <v>41</v>
      </c>
      <c r="L9144" t="s">
        <v>74</v>
      </c>
      <c r="M9144"/>
      <c r="N9144">
        <v>34.5</v>
      </c>
      <c r="O9144" t="s">
        <v>3149</v>
      </c>
      <c r="P9144" t="s">
        <v>2612</v>
      </c>
    </row>
    <row r="9145" spans="1:16" x14ac:dyDescent="0.35">
      <c r="A9145" t="s">
        <v>1</v>
      </c>
      <c r="B9145" t="s">
        <v>18563</v>
      </c>
      <c r="C9145" t="s">
        <v>2435</v>
      </c>
      <c r="D9145" t="s">
        <v>4346</v>
      </c>
      <c r="E9145" t="s">
        <v>59</v>
      </c>
      <c r="F9145" t="b">
        <v>0</v>
      </c>
      <c r="G9145" t="s">
        <v>77</v>
      </c>
      <c r="H9145" s="1">
        <v>46121.793715277781</v>
      </c>
      <c r="I9145" t="b">
        <v>0</v>
      </c>
      <c r="J9145" t="b">
        <v>1</v>
      </c>
      <c r="K9145" t="s">
        <v>41</v>
      </c>
      <c r="L9145" t="s">
        <v>60</v>
      </c>
      <c r="M9145">
        <v>72500</v>
      </c>
      <c r="N9145"/>
      <c r="O9145" t="s">
        <v>18564</v>
      </c>
      <c r="P9145" t="s">
        <v>18565</v>
      </c>
    </row>
    <row r="9146" spans="1:16" x14ac:dyDescent="0.35">
      <c r="A9146" t="s">
        <v>0</v>
      </c>
      <c r="B9146" t="s">
        <v>18566</v>
      </c>
      <c r="C9146" t="s">
        <v>8663</v>
      </c>
      <c r="D9146" t="s">
        <v>5018</v>
      </c>
      <c r="E9146" t="s">
        <v>59</v>
      </c>
      <c r="F9146" t="b">
        <v>0</v>
      </c>
      <c r="G9146" t="s">
        <v>40</v>
      </c>
      <c r="H9146" s="1">
        <v>46121.79478009259</v>
      </c>
      <c r="I9146" t="b">
        <v>1</v>
      </c>
      <c r="J9146" t="b">
        <v>0</v>
      </c>
      <c r="K9146" t="s">
        <v>40</v>
      </c>
      <c r="L9146" t="s">
        <v>60</v>
      </c>
      <c r="M9146">
        <v>33000</v>
      </c>
      <c r="N9146"/>
      <c r="O9146" t="s">
        <v>14128</v>
      </c>
      <c r="P9146" t="s">
        <v>2363</v>
      </c>
    </row>
    <row r="9147" spans="1:16" x14ac:dyDescent="0.35">
      <c r="A9147" t="s">
        <v>6</v>
      </c>
      <c r="B9147" t="s">
        <v>18567</v>
      </c>
      <c r="C9147" t="s">
        <v>162</v>
      </c>
      <c r="D9147" t="s">
        <v>4346</v>
      </c>
      <c r="E9147" t="s">
        <v>59</v>
      </c>
      <c r="F9147" t="b">
        <v>0</v>
      </c>
      <c r="G9147" t="s">
        <v>73</v>
      </c>
      <c r="H9147" s="1">
        <v>46121.794849537036</v>
      </c>
      <c r="I9147" t="b">
        <v>0</v>
      </c>
      <c r="J9147" t="b">
        <v>0</v>
      </c>
      <c r="K9147" t="s">
        <v>41</v>
      </c>
      <c r="L9147" t="s">
        <v>60</v>
      </c>
      <c r="M9147">
        <v>160000</v>
      </c>
      <c r="N9147"/>
      <c r="O9147" t="s">
        <v>18568</v>
      </c>
      <c r="P9147" t="s">
        <v>18569</v>
      </c>
    </row>
    <row r="9148" spans="1:16" x14ac:dyDescent="0.35">
      <c r="A9148" t="s">
        <v>1</v>
      </c>
      <c r="B9148" t="s">
        <v>358</v>
      </c>
      <c r="C9148" t="s">
        <v>958</v>
      </c>
      <c r="D9148" t="s">
        <v>4526</v>
      </c>
      <c r="E9148" t="s">
        <v>59</v>
      </c>
      <c r="F9148" t="b">
        <v>0</v>
      </c>
      <c r="G9148" t="s">
        <v>68</v>
      </c>
      <c r="H9148" s="1">
        <v>46121.795949074083</v>
      </c>
      <c r="I9148" t="b">
        <v>0</v>
      </c>
      <c r="J9148" t="b">
        <v>0</v>
      </c>
      <c r="K9148" t="s">
        <v>41</v>
      </c>
      <c r="L9148" t="s">
        <v>60</v>
      </c>
      <c r="M9148">
        <v>87500</v>
      </c>
      <c r="N9148"/>
      <c r="O9148" t="s">
        <v>7904</v>
      </c>
      <c r="P9148" t="s">
        <v>85</v>
      </c>
    </row>
    <row r="9149" spans="1:16" x14ac:dyDescent="0.35">
      <c r="A9149" t="s">
        <v>1</v>
      </c>
      <c r="B9149" t="s">
        <v>358</v>
      </c>
      <c r="C9149" t="s">
        <v>958</v>
      </c>
      <c r="D9149" t="s">
        <v>4526</v>
      </c>
      <c r="E9149" t="s">
        <v>59</v>
      </c>
      <c r="F9149" t="b">
        <v>0</v>
      </c>
      <c r="G9149" t="s">
        <v>68</v>
      </c>
      <c r="H9149" s="1">
        <v>46121.795972222222</v>
      </c>
      <c r="I9149" t="b">
        <v>0</v>
      </c>
      <c r="J9149" t="b">
        <v>0</v>
      </c>
      <c r="K9149" t="s">
        <v>41</v>
      </c>
      <c r="L9149" t="s">
        <v>60</v>
      </c>
      <c r="M9149">
        <v>87500</v>
      </c>
      <c r="N9149"/>
      <c r="O9149" t="s">
        <v>7904</v>
      </c>
      <c r="P9149" t="s">
        <v>85</v>
      </c>
    </row>
    <row r="9150" spans="1:16" x14ac:dyDescent="0.35">
      <c r="A9150" t="s">
        <v>0</v>
      </c>
      <c r="B9150" t="s">
        <v>0</v>
      </c>
      <c r="C9150" t="s">
        <v>18570</v>
      </c>
      <c r="D9150" t="s">
        <v>4346</v>
      </c>
      <c r="E9150" t="s">
        <v>59</v>
      </c>
      <c r="F9150" t="b">
        <v>0</v>
      </c>
      <c r="G9150" t="s">
        <v>77</v>
      </c>
      <c r="H9150" s="1">
        <v>46121.835381944453</v>
      </c>
      <c r="I9150" t="b">
        <v>0</v>
      </c>
      <c r="J9150" t="b">
        <v>1</v>
      </c>
      <c r="K9150" t="s">
        <v>41</v>
      </c>
      <c r="L9150" t="s">
        <v>60</v>
      </c>
      <c r="M9150">
        <v>87500</v>
      </c>
      <c r="N9150"/>
      <c r="O9150" t="s">
        <v>18571</v>
      </c>
      <c r="P9150" t="s">
        <v>3903</v>
      </c>
    </row>
    <row r="9151" spans="1:16" x14ac:dyDescent="0.35">
      <c r="A9151" t="s">
        <v>3</v>
      </c>
      <c r="B9151" t="s">
        <v>2533</v>
      </c>
      <c r="C9151" t="s">
        <v>124</v>
      </c>
      <c r="D9151" t="s">
        <v>2471</v>
      </c>
      <c r="E9151" t="s">
        <v>59</v>
      </c>
      <c r="F9151" t="b">
        <v>0</v>
      </c>
      <c r="G9151" t="s">
        <v>68</v>
      </c>
      <c r="H9151" s="1">
        <v>46121.835405092592</v>
      </c>
      <c r="I9151" t="b">
        <v>0</v>
      </c>
      <c r="J9151" t="b">
        <v>0</v>
      </c>
      <c r="K9151" t="s">
        <v>41</v>
      </c>
      <c r="L9151" t="s">
        <v>60</v>
      </c>
      <c r="M9151">
        <v>120000</v>
      </c>
      <c r="N9151"/>
      <c r="O9151" t="s">
        <v>10760</v>
      </c>
      <c r="P9151" t="s">
        <v>18572</v>
      </c>
    </row>
    <row r="9152" spans="1:16" x14ac:dyDescent="0.35">
      <c r="A9152" t="s">
        <v>1</v>
      </c>
      <c r="B9152" t="s">
        <v>18573</v>
      </c>
      <c r="C9152" t="s">
        <v>522</v>
      </c>
      <c r="D9152" t="s">
        <v>2360</v>
      </c>
      <c r="E9152" t="s">
        <v>88</v>
      </c>
      <c r="F9152" t="b">
        <v>0</v>
      </c>
      <c r="G9152" t="s">
        <v>89</v>
      </c>
      <c r="H9152" s="1">
        <v>46121.837777777779</v>
      </c>
      <c r="I9152" t="b">
        <v>0</v>
      </c>
      <c r="J9152" t="b">
        <v>1</v>
      </c>
      <c r="K9152" t="s">
        <v>41</v>
      </c>
      <c r="L9152" t="s">
        <v>74</v>
      </c>
      <c r="M9152"/>
      <c r="N9152">
        <v>69.125</v>
      </c>
      <c r="O9152" t="s">
        <v>11289</v>
      </c>
      <c r="P9152" t="s">
        <v>18574</v>
      </c>
    </row>
    <row r="9153" spans="1:16" x14ac:dyDescent="0.35">
      <c r="A9153" t="s">
        <v>1</v>
      </c>
      <c r="B9153" t="s">
        <v>1</v>
      </c>
      <c r="C9153" t="s">
        <v>18575</v>
      </c>
      <c r="D9153" t="s">
        <v>6062</v>
      </c>
      <c r="E9153" t="s">
        <v>59</v>
      </c>
      <c r="F9153" t="b">
        <v>0</v>
      </c>
      <c r="G9153" t="s">
        <v>40</v>
      </c>
      <c r="H9153" s="1">
        <v>46121.839016203703</v>
      </c>
      <c r="I9153" t="b">
        <v>1</v>
      </c>
      <c r="J9153" t="b">
        <v>0</v>
      </c>
      <c r="K9153" t="s">
        <v>40</v>
      </c>
      <c r="L9153" t="s">
        <v>60</v>
      </c>
      <c r="M9153">
        <v>50000</v>
      </c>
      <c r="N9153"/>
      <c r="O9153" t="s">
        <v>1960</v>
      </c>
      <c r="P9153" t="s">
        <v>9898</v>
      </c>
    </row>
    <row r="9154" spans="1:16" x14ac:dyDescent="0.35">
      <c r="A9154" t="s">
        <v>2</v>
      </c>
      <c r="B9154" t="s">
        <v>18576</v>
      </c>
      <c r="C9154" t="s">
        <v>76</v>
      </c>
      <c r="D9154" t="s">
        <v>4346</v>
      </c>
      <c r="E9154" t="s">
        <v>59</v>
      </c>
      <c r="F9154" t="b">
        <v>1</v>
      </c>
      <c r="G9154" t="s">
        <v>68</v>
      </c>
      <c r="H9154" s="1">
        <v>46121.878159722219</v>
      </c>
      <c r="I9154" t="b">
        <v>0</v>
      </c>
      <c r="J9154" t="b">
        <v>0</v>
      </c>
      <c r="K9154" t="s">
        <v>41</v>
      </c>
      <c r="L9154" t="s">
        <v>74</v>
      </c>
      <c r="M9154"/>
      <c r="N9154">
        <v>76.5</v>
      </c>
      <c r="O9154" t="s">
        <v>18577</v>
      </c>
      <c r="P9154" t="s">
        <v>18578</v>
      </c>
    </row>
    <row r="9155" spans="1:16" x14ac:dyDescent="0.35">
      <c r="A9155" t="s">
        <v>2</v>
      </c>
      <c r="B9155" t="s">
        <v>18579</v>
      </c>
      <c r="C9155" t="s">
        <v>124</v>
      </c>
      <c r="D9155" t="s">
        <v>2360</v>
      </c>
      <c r="E9155" t="s">
        <v>59</v>
      </c>
      <c r="F9155" t="b">
        <v>0</v>
      </c>
      <c r="G9155" t="s">
        <v>68</v>
      </c>
      <c r="H9155" s="1">
        <v>46121.878159722219</v>
      </c>
      <c r="I9155" t="b">
        <v>0</v>
      </c>
      <c r="J9155" t="b">
        <v>0</v>
      </c>
      <c r="K9155" t="s">
        <v>41</v>
      </c>
      <c r="L9155" t="s">
        <v>74</v>
      </c>
      <c r="M9155"/>
      <c r="N9155">
        <v>41.68</v>
      </c>
      <c r="O9155" t="s">
        <v>18580</v>
      </c>
      <c r="P9155" t="s">
        <v>18578</v>
      </c>
    </row>
    <row r="9156" spans="1:16" x14ac:dyDescent="0.35">
      <c r="A9156" t="s">
        <v>2</v>
      </c>
      <c r="B9156" t="s">
        <v>18581</v>
      </c>
      <c r="C9156" t="s">
        <v>396</v>
      </c>
      <c r="D9156" t="s">
        <v>2360</v>
      </c>
      <c r="E9156" t="s">
        <v>59</v>
      </c>
      <c r="F9156" t="b">
        <v>0</v>
      </c>
      <c r="G9156" t="s">
        <v>68</v>
      </c>
      <c r="H9156" s="1">
        <v>46121.878159722219</v>
      </c>
      <c r="I9156" t="b">
        <v>0</v>
      </c>
      <c r="J9156" t="b">
        <v>1</v>
      </c>
      <c r="K9156" t="s">
        <v>41</v>
      </c>
      <c r="L9156" t="s">
        <v>60</v>
      </c>
      <c r="M9156">
        <v>105950</v>
      </c>
      <c r="N9156"/>
      <c r="O9156" t="s">
        <v>5613</v>
      </c>
      <c r="P9156" t="s">
        <v>85</v>
      </c>
    </row>
    <row r="9157" spans="1:16" x14ac:dyDescent="0.35">
      <c r="A9157" t="s">
        <v>2</v>
      </c>
      <c r="B9157" t="s">
        <v>18581</v>
      </c>
      <c r="C9157" t="s">
        <v>200</v>
      </c>
      <c r="D9157" t="s">
        <v>2360</v>
      </c>
      <c r="E9157" t="s">
        <v>59</v>
      </c>
      <c r="F9157" t="b">
        <v>0</v>
      </c>
      <c r="G9157" t="s">
        <v>65</v>
      </c>
      <c r="H9157" s="1">
        <v>46121.878206018519</v>
      </c>
      <c r="I9157" t="b">
        <v>0</v>
      </c>
      <c r="J9157" t="b">
        <v>1</v>
      </c>
      <c r="K9157" t="s">
        <v>41</v>
      </c>
      <c r="L9157" t="s">
        <v>60</v>
      </c>
      <c r="M9157">
        <v>105950</v>
      </c>
      <c r="N9157"/>
      <c r="O9157" t="s">
        <v>5613</v>
      </c>
      <c r="P9157" t="s">
        <v>85</v>
      </c>
    </row>
    <row r="9158" spans="1:16" x14ac:dyDescent="0.35">
      <c r="A9158" t="s">
        <v>1</v>
      </c>
      <c r="B9158" t="s">
        <v>18582</v>
      </c>
      <c r="C9158" t="s">
        <v>227</v>
      </c>
      <c r="D9158" t="s">
        <v>4346</v>
      </c>
      <c r="E9158" t="s">
        <v>59</v>
      </c>
      <c r="F9158" t="b">
        <v>0</v>
      </c>
      <c r="G9158" t="s">
        <v>77</v>
      </c>
      <c r="H9158" s="1">
        <v>46121.879247685189</v>
      </c>
      <c r="I9158" t="b">
        <v>0</v>
      </c>
      <c r="J9158" t="b">
        <v>1</v>
      </c>
      <c r="K9158" t="s">
        <v>41</v>
      </c>
      <c r="L9158" t="s">
        <v>60</v>
      </c>
      <c r="M9158">
        <v>165000</v>
      </c>
      <c r="N9158"/>
      <c r="O9158" t="s">
        <v>16174</v>
      </c>
      <c r="P9158" t="s">
        <v>18583</v>
      </c>
    </row>
    <row r="9159" spans="1:16" x14ac:dyDescent="0.35">
      <c r="A9159" t="s">
        <v>1</v>
      </c>
      <c r="B9159" t="s">
        <v>18582</v>
      </c>
      <c r="C9159" t="s">
        <v>227</v>
      </c>
      <c r="D9159" t="s">
        <v>4346</v>
      </c>
      <c r="E9159" t="s">
        <v>59</v>
      </c>
      <c r="F9159" t="b">
        <v>0</v>
      </c>
      <c r="G9159" t="s">
        <v>65</v>
      </c>
      <c r="H9159" s="1">
        <v>46121.879374999997</v>
      </c>
      <c r="I9159" t="b">
        <v>0</v>
      </c>
      <c r="J9159" t="b">
        <v>1</v>
      </c>
      <c r="K9159" t="s">
        <v>41</v>
      </c>
      <c r="L9159" t="s">
        <v>60</v>
      </c>
      <c r="M9159">
        <v>165000</v>
      </c>
      <c r="N9159"/>
      <c r="O9159" t="s">
        <v>16174</v>
      </c>
      <c r="P9159" t="s">
        <v>18583</v>
      </c>
    </row>
    <row r="9160" spans="1:16" x14ac:dyDescent="0.35">
      <c r="A9160" t="s">
        <v>6</v>
      </c>
      <c r="B9160" t="s">
        <v>16572</v>
      </c>
      <c r="C9160" t="s">
        <v>317</v>
      </c>
      <c r="D9160" t="s">
        <v>4346</v>
      </c>
      <c r="E9160" t="s">
        <v>59</v>
      </c>
      <c r="F9160" t="b">
        <v>0</v>
      </c>
      <c r="G9160" t="s">
        <v>65</v>
      </c>
      <c r="H9160" s="1">
        <v>46121.919849537036</v>
      </c>
      <c r="I9160" t="b">
        <v>0</v>
      </c>
      <c r="J9160" t="b">
        <v>0</v>
      </c>
      <c r="K9160" t="s">
        <v>41</v>
      </c>
      <c r="L9160" t="s">
        <v>60</v>
      </c>
      <c r="M9160">
        <v>131500</v>
      </c>
      <c r="N9160"/>
      <c r="O9160" t="s">
        <v>9042</v>
      </c>
      <c r="P9160" t="s">
        <v>997</v>
      </c>
    </row>
    <row r="9161" spans="1:16" x14ac:dyDescent="0.35">
      <c r="A9161" t="s">
        <v>2</v>
      </c>
      <c r="B9161" t="s">
        <v>11036</v>
      </c>
      <c r="C9161" t="s">
        <v>194</v>
      </c>
      <c r="D9161" t="s">
        <v>4346</v>
      </c>
      <c r="E9161" t="s">
        <v>59</v>
      </c>
      <c r="F9161" t="b">
        <v>0</v>
      </c>
      <c r="G9161" t="s">
        <v>65</v>
      </c>
      <c r="H9161" s="1">
        <v>46121.919849537036</v>
      </c>
      <c r="I9161" t="b">
        <v>0</v>
      </c>
      <c r="J9161" t="b">
        <v>1</v>
      </c>
      <c r="K9161" t="s">
        <v>41</v>
      </c>
      <c r="L9161" t="s">
        <v>60</v>
      </c>
      <c r="M9161">
        <v>187000</v>
      </c>
      <c r="N9161"/>
      <c r="O9161" t="s">
        <v>577</v>
      </c>
      <c r="P9161" t="s">
        <v>11037</v>
      </c>
    </row>
    <row r="9162" spans="1:16" x14ac:dyDescent="0.35">
      <c r="A9162" t="s">
        <v>1</v>
      </c>
      <c r="B9162" t="s">
        <v>18584</v>
      </c>
      <c r="C9162" t="s">
        <v>335</v>
      </c>
      <c r="D9162" t="s">
        <v>2360</v>
      </c>
      <c r="E9162" t="s">
        <v>59</v>
      </c>
      <c r="F9162" t="b">
        <v>0</v>
      </c>
      <c r="G9162" t="s">
        <v>77</v>
      </c>
      <c r="H9162" s="1">
        <v>46121.921030092592</v>
      </c>
      <c r="I9162" t="b">
        <v>0</v>
      </c>
      <c r="J9162" t="b">
        <v>1</v>
      </c>
      <c r="K9162" t="s">
        <v>41</v>
      </c>
      <c r="L9162" t="s">
        <v>60</v>
      </c>
      <c r="M9162">
        <v>225000</v>
      </c>
      <c r="N9162"/>
      <c r="O9162" t="s">
        <v>195</v>
      </c>
    </row>
    <row r="9163" spans="1:16" x14ac:dyDescent="0.35">
      <c r="A9163" t="s">
        <v>1</v>
      </c>
      <c r="B9163" t="s">
        <v>18584</v>
      </c>
      <c r="C9163" t="s">
        <v>335</v>
      </c>
      <c r="D9163" t="s">
        <v>2360</v>
      </c>
      <c r="E9163" t="s">
        <v>59</v>
      </c>
      <c r="F9163" t="b">
        <v>0</v>
      </c>
      <c r="G9163" t="s">
        <v>65</v>
      </c>
      <c r="H9163" s="1">
        <v>46121.921064814807</v>
      </c>
      <c r="I9163" t="b">
        <v>0</v>
      </c>
      <c r="J9163" t="b">
        <v>1</v>
      </c>
      <c r="K9163" t="s">
        <v>41</v>
      </c>
      <c r="L9163" t="s">
        <v>60</v>
      </c>
      <c r="M9163">
        <v>225000</v>
      </c>
      <c r="N9163"/>
      <c r="O9163" t="s">
        <v>195</v>
      </c>
    </row>
    <row r="9164" spans="1:16" x14ac:dyDescent="0.35">
      <c r="A9164" t="s">
        <v>4</v>
      </c>
      <c r="B9164" t="s">
        <v>1624</v>
      </c>
      <c r="C9164" t="s">
        <v>359</v>
      </c>
      <c r="D9164" t="s">
        <v>3149</v>
      </c>
      <c r="E9164" t="s">
        <v>88</v>
      </c>
      <c r="F9164" t="b">
        <v>0</v>
      </c>
      <c r="G9164" t="s">
        <v>65</v>
      </c>
      <c r="H9164" s="1">
        <v>46122.002152777779</v>
      </c>
      <c r="I9164" t="b">
        <v>0</v>
      </c>
      <c r="J9164" t="b">
        <v>0</v>
      </c>
      <c r="K9164" t="s">
        <v>41</v>
      </c>
      <c r="L9164" t="s">
        <v>74</v>
      </c>
      <c r="M9164"/>
      <c r="N9164">
        <v>66</v>
      </c>
      <c r="O9164" t="s">
        <v>3149</v>
      </c>
      <c r="P9164" t="s">
        <v>1659</v>
      </c>
    </row>
    <row r="9165" spans="1:16" x14ac:dyDescent="0.35">
      <c r="A9165" t="s">
        <v>0</v>
      </c>
      <c r="B9165" t="s">
        <v>5628</v>
      </c>
      <c r="C9165" t="s">
        <v>2736</v>
      </c>
      <c r="D9165" t="s">
        <v>584</v>
      </c>
      <c r="E9165" t="s">
        <v>72</v>
      </c>
      <c r="F9165" t="b">
        <v>0</v>
      </c>
      <c r="G9165" t="s">
        <v>25</v>
      </c>
      <c r="H9165" s="1">
        <v>46122.002685185187</v>
      </c>
      <c r="I9165" t="b">
        <v>0</v>
      </c>
      <c r="J9165" t="b">
        <v>0</v>
      </c>
      <c r="K9165" t="s">
        <v>25</v>
      </c>
      <c r="L9165" t="s">
        <v>74</v>
      </c>
      <c r="M9165"/>
      <c r="N9165">
        <v>25</v>
      </c>
      <c r="O9165" t="s">
        <v>4925</v>
      </c>
      <c r="P9165" t="s">
        <v>1482</v>
      </c>
    </row>
    <row r="9166" spans="1:16" x14ac:dyDescent="0.35">
      <c r="A9166" t="s">
        <v>2</v>
      </c>
      <c r="B9166" t="s">
        <v>18585</v>
      </c>
      <c r="C9166" t="s">
        <v>246</v>
      </c>
      <c r="D9166" t="s">
        <v>4346</v>
      </c>
      <c r="E9166" t="s">
        <v>59</v>
      </c>
      <c r="F9166" t="b">
        <v>0</v>
      </c>
      <c r="G9166" t="s">
        <v>65</v>
      </c>
      <c r="H9166" s="1">
        <v>46122.003194444442</v>
      </c>
      <c r="I9166" t="b">
        <v>0</v>
      </c>
      <c r="J9166" t="b">
        <v>1</v>
      </c>
      <c r="K9166" t="s">
        <v>41</v>
      </c>
      <c r="L9166" t="s">
        <v>60</v>
      </c>
      <c r="M9166">
        <v>242500</v>
      </c>
      <c r="N9166"/>
      <c r="O9166" t="s">
        <v>3464</v>
      </c>
    </row>
    <row r="9167" spans="1:16" x14ac:dyDescent="0.35">
      <c r="A9167" t="s">
        <v>8</v>
      </c>
      <c r="B9167" t="s">
        <v>5427</v>
      </c>
      <c r="C9167" t="s">
        <v>76</v>
      </c>
      <c r="D9167" t="s">
        <v>584</v>
      </c>
      <c r="E9167" t="s">
        <v>72</v>
      </c>
      <c r="F9167" t="b">
        <v>1</v>
      </c>
      <c r="G9167" t="s">
        <v>19</v>
      </c>
      <c r="H9167" s="1">
        <v>46122.003657407397</v>
      </c>
      <c r="I9167" t="b">
        <v>0</v>
      </c>
      <c r="J9167" t="b">
        <v>0</v>
      </c>
      <c r="K9167" t="s">
        <v>19</v>
      </c>
      <c r="L9167" t="s">
        <v>74</v>
      </c>
      <c r="M9167"/>
      <c r="N9167">
        <v>25</v>
      </c>
      <c r="O9167" t="s">
        <v>4814</v>
      </c>
      <c r="P9167" t="s">
        <v>5428</v>
      </c>
    </row>
    <row r="9168" spans="1:16" x14ac:dyDescent="0.35">
      <c r="A9168" t="s">
        <v>1</v>
      </c>
      <c r="B9168" t="s">
        <v>15948</v>
      </c>
      <c r="C9168" t="s">
        <v>5818</v>
      </c>
      <c r="D9168" t="s">
        <v>4673</v>
      </c>
      <c r="E9168" t="s">
        <v>59</v>
      </c>
      <c r="F9168" t="b">
        <v>0</v>
      </c>
      <c r="G9168" t="s">
        <v>68</v>
      </c>
      <c r="H9168" s="1">
        <v>46122.004270833328</v>
      </c>
      <c r="I9168" t="b">
        <v>0</v>
      </c>
      <c r="J9168" t="b">
        <v>1</v>
      </c>
      <c r="K9168" t="s">
        <v>41</v>
      </c>
      <c r="L9168" t="s">
        <v>60</v>
      </c>
      <c r="M9168">
        <v>134602</v>
      </c>
      <c r="N9168"/>
      <c r="O9168" t="s">
        <v>15949</v>
      </c>
      <c r="P9168" t="s">
        <v>15950</v>
      </c>
    </row>
    <row r="9169" spans="1:16" x14ac:dyDescent="0.35">
      <c r="A9169" t="s">
        <v>1</v>
      </c>
      <c r="B9169" t="s">
        <v>1591</v>
      </c>
      <c r="C9169" t="s">
        <v>952</v>
      </c>
      <c r="D9169" t="s">
        <v>4673</v>
      </c>
      <c r="E9169" t="s">
        <v>59</v>
      </c>
      <c r="F9169" t="b">
        <v>0</v>
      </c>
      <c r="G9169" t="s">
        <v>68</v>
      </c>
      <c r="H9169" s="1">
        <v>46122.004270833328</v>
      </c>
      <c r="I9169" t="b">
        <v>1</v>
      </c>
      <c r="J9169" t="b">
        <v>1</v>
      </c>
      <c r="K9169" t="s">
        <v>41</v>
      </c>
      <c r="L9169" t="s">
        <v>60</v>
      </c>
      <c r="M9169">
        <v>185000</v>
      </c>
      <c r="N9169"/>
      <c r="O9169" t="s">
        <v>3447</v>
      </c>
      <c r="P9169" t="s">
        <v>15951</v>
      </c>
    </row>
    <row r="9170" spans="1:16" x14ac:dyDescent="0.35">
      <c r="A9170" t="s">
        <v>1</v>
      </c>
      <c r="B9170" t="s">
        <v>18586</v>
      </c>
      <c r="C9170" t="s">
        <v>930</v>
      </c>
      <c r="D9170" t="s">
        <v>4868</v>
      </c>
      <c r="E9170" t="s">
        <v>59</v>
      </c>
      <c r="F9170" t="b">
        <v>0</v>
      </c>
      <c r="G9170" t="s">
        <v>19</v>
      </c>
      <c r="H9170" s="1">
        <v>46122.296331018522</v>
      </c>
      <c r="I9170" t="b">
        <v>0</v>
      </c>
      <c r="J9170" t="b">
        <v>0</v>
      </c>
      <c r="K9170" t="s">
        <v>19</v>
      </c>
      <c r="L9170" t="s">
        <v>60</v>
      </c>
      <c r="M9170">
        <v>1750000</v>
      </c>
      <c r="N9170"/>
      <c r="O9170" t="s">
        <v>18587</v>
      </c>
      <c r="P9170" t="s">
        <v>15670</v>
      </c>
    </row>
    <row r="9171" spans="1:16" x14ac:dyDescent="0.35">
      <c r="A9171" t="s">
        <v>8</v>
      </c>
      <c r="B9171" t="s">
        <v>2351</v>
      </c>
      <c r="C9171" t="s">
        <v>201</v>
      </c>
      <c r="D9171" t="s">
        <v>2360</v>
      </c>
      <c r="E9171" t="s">
        <v>59</v>
      </c>
      <c r="F9171" t="b">
        <v>0</v>
      </c>
      <c r="G9171" t="s">
        <v>77</v>
      </c>
      <c r="H9171" s="1">
        <v>46122.336377314823</v>
      </c>
      <c r="I9171" t="b">
        <v>0</v>
      </c>
      <c r="J9171" t="b">
        <v>1</v>
      </c>
      <c r="K9171" t="s">
        <v>41</v>
      </c>
      <c r="L9171" t="s">
        <v>60</v>
      </c>
      <c r="M9171">
        <v>214740.5</v>
      </c>
      <c r="N9171"/>
      <c r="O9171" t="s">
        <v>18588</v>
      </c>
      <c r="P9171" t="s">
        <v>208</v>
      </c>
    </row>
    <row r="9172" spans="1:16" x14ac:dyDescent="0.35">
      <c r="A9172" t="s">
        <v>1</v>
      </c>
      <c r="B9172" t="s">
        <v>15809</v>
      </c>
      <c r="C9172" t="s">
        <v>5067</v>
      </c>
      <c r="D9172" t="s">
        <v>4526</v>
      </c>
      <c r="E9172" t="s">
        <v>59</v>
      </c>
      <c r="F9172" t="b">
        <v>0</v>
      </c>
      <c r="G9172" t="s">
        <v>40</v>
      </c>
      <c r="H9172" s="1">
        <v>46122.380196759259</v>
      </c>
      <c r="I9172" t="b">
        <v>1</v>
      </c>
      <c r="J9172" t="b">
        <v>0</v>
      </c>
      <c r="K9172" t="s">
        <v>40</v>
      </c>
      <c r="L9172" t="s">
        <v>60</v>
      </c>
      <c r="M9172">
        <v>45000</v>
      </c>
      <c r="N9172"/>
      <c r="O9172" t="s">
        <v>15810</v>
      </c>
      <c r="P9172" t="s">
        <v>15811</v>
      </c>
    </row>
    <row r="9173" spans="1:16" x14ac:dyDescent="0.35">
      <c r="A9173" t="s">
        <v>5</v>
      </c>
      <c r="B9173" t="s">
        <v>2722</v>
      </c>
      <c r="C9173" t="s">
        <v>6711</v>
      </c>
      <c r="D9173" t="s">
        <v>4526</v>
      </c>
      <c r="E9173" t="s">
        <v>59</v>
      </c>
      <c r="F9173" t="b">
        <v>0</v>
      </c>
      <c r="G9173" t="s">
        <v>40</v>
      </c>
      <c r="H9173" s="1">
        <v>46122.380219907413</v>
      </c>
      <c r="I9173" t="b">
        <v>1</v>
      </c>
      <c r="J9173" t="b">
        <v>0</v>
      </c>
      <c r="K9173" t="s">
        <v>40</v>
      </c>
      <c r="L9173" t="s">
        <v>60</v>
      </c>
      <c r="M9173">
        <v>61781</v>
      </c>
      <c r="N9173"/>
      <c r="O9173" t="s">
        <v>18589</v>
      </c>
    </row>
    <row r="9174" spans="1:16" x14ac:dyDescent="0.35">
      <c r="A9174" t="s">
        <v>0</v>
      </c>
      <c r="B9174" t="s">
        <v>18590</v>
      </c>
      <c r="C9174" t="s">
        <v>913</v>
      </c>
      <c r="D9174" t="s">
        <v>4526</v>
      </c>
      <c r="E9174" t="s">
        <v>88</v>
      </c>
      <c r="F9174" t="b">
        <v>0</v>
      </c>
      <c r="G9174" t="s">
        <v>20</v>
      </c>
      <c r="H9174" s="1">
        <v>46122.41914351852</v>
      </c>
      <c r="I9174" t="b">
        <v>0</v>
      </c>
      <c r="J9174" t="b">
        <v>0</v>
      </c>
      <c r="K9174" t="s">
        <v>20</v>
      </c>
      <c r="L9174" t="s">
        <v>60</v>
      </c>
      <c r="M9174">
        <v>32500</v>
      </c>
      <c r="N9174"/>
      <c r="O9174" t="s">
        <v>18344</v>
      </c>
    </row>
    <row r="9175" spans="1:16" x14ac:dyDescent="0.35">
      <c r="A9175" t="s">
        <v>6</v>
      </c>
      <c r="B9175" t="s">
        <v>17177</v>
      </c>
      <c r="C9175" t="s">
        <v>81</v>
      </c>
      <c r="D9175" t="s">
        <v>2360</v>
      </c>
      <c r="E9175" t="s">
        <v>59</v>
      </c>
      <c r="F9175" t="b">
        <v>0</v>
      </c>
      <c r="G9175" t="s">
        <v>77</v>
      </c>
      <c r="H9175" s="1">
        <v>46122.419745370367</v>
      </c>
      <c r="I9175" t="b">
        <v>0</v>
      </c>
      <c r="J9175" t="b">
        <v>1</v>
      </c>
      <c r="K9175" t="s">
        <v>41</v>
      </c>
      <c r="L9175" t="s">
        <v>60</v>
      </c>
      <c r="M9175">
        <v>175500</v>
      </c>
      <c r="N9175"/>
      <c r="O9175" t="s">
        <v>3622</v>
      </c>
      <c r="P9175" t="s">
        <v>17178</v>
      </c>
    </row>
    <row r="9176" spans="1:16" x14ac:dyDescent="0.35">
      <c r="A9176" t="s">
        <v>6</v>
      </c>
      <c r="B9176" t="s">
        <v>17179</v>
      </c>
      <c r="C9176" t="s">
        <v>637</v>
      </c>
      <c r="D9176" t="s">
        <v>2360</v>
      </c>
      <c r="E9176" t="s">
        <v>59</v>
      </c>
      <c r="F9176" t="b">
        <v>0</v>
      </c>
      <c r="G9176" t="s">
        <v>77</v>
      </c>
      <c r="H9176" s="1">
        <v>46122.419745370367</v>
      </c>
      <c r="I9176" t="b">
        <v>0</v>
      </c>
      <c r="J9176" t="b">
        <v>1</v>
      </c>
      <c r="K9176" t="s">
        <v>41</v>
      </c>
      <c r="L9176" t="s">
        <v>60</v>
      </c>
      <c r="M9176">
        <v>175500</v>
      </c>
      <c r="N9176"/>
      <c r="O9176" t="s">
        <v>424</v>
      </c>
      <c r="P9176" t="s">
        <v>8127</v>
      </c>
    </row>
    <row r="9177" spans="1:16" x14ac:dyDescent="0.35">
      <c r="A9177" t="s">
        <v>6</v>
      </c>
      <c r="B9177" t="s">
        <v>18333</v>
      </c>
      <c r="C9177" t="s">
        <v>76</v>
      </c>
      <c r="D9177" t="s">
        <v>4550</v>
      </c>
      <c r="E9177" t="s">
        <v>59</v>
      </c>
      <c r="F9177" t="b">
        <v>1</v>
      </c>
      <c r="G9177" t="s">
        <v>41</v>
      </c>
      <c r="H9177" s="1">
        <v>46122.420717592591</v>
      </c>
      <c r="I9177" t="b">
        <v>0</v>
      </c>
      <c r="J9177" t="b">
        <v>1</v>
      </c>
      <c r="K9177" t="s">
        <v>41</v>
      </c>
      <c r="L9177" t="s">
        <v>60</v>
      </c>
      <c r="M9177">
        <v>170000</v>
      </c>
      <c r="N9177"/>
      <c r="O9177" t="s">
        <v>18334</v>
      </c>
      <c r="P9177" t="s">
        <v>18335</v>
      </c>
    </row>
    <row r="9178" spans="1:16" x14ac:dyDescent="0.35">
      <c r="A9178" t="s">
        <v>1</v>
      </c>
      <c r="B9178" t="s">
        <v>1</v>
      </c>
      <c r="C9178" t="s">
        <v>1968</v>
      </c>
      <c r="D9178" t="s">
        <v>2360</v>
      </c>
      <c r="E9178" t="s">
        <v>72</v>
      </c>
      <c r="F9178" t="b">
        <v>0</v>
      </c>
      <c r="G9178" t="s">
        <v>77</v>
      </c>
      <c r="H9178" s="1">
        <v>46122.420925925922</v>
      </c>
      <c r="I9178" t="b">
        <v>0</v>
      </c>
      <c r="J9178" t="b">
        <v>1</v>
      </c>
      <c r="K9178" t="s">
        <v>41</v>
      </c>
      <c r="L9178" t="s">
        <v>60</v>
      </c>
      <c r="M9178">
        <v>141000</v>
      </c>
      <c r="N9178"/>
      <c r="O9178" t="s">
        <v>5742</v>
      </c>
      <c r="P9178" t="s">
        <v>18591</v>
      </c>
    </row>
    <row r="9179" spans="1:16" x14ac:dyDescent="0.35">
      <c r="A9179" t="s">
        <v>7</v>
      </c>
      <c r="B9179" t="s">
        <v>18592</v>
      </c>
      <c r="C9179" t="s">
        <v>913</v>
      </c>
      <c r="D9179" t="s">
        <v>4526</v>
      </c>
      <c r="E9179" t="s">
        <v>59</v>
      </c>
      <c r="F9179" t="b">
        <v>0</v>
      </c>
      <c r="G9179" t="s">
        <v>20</v>
      </c>
      <c r="H9179" s="1">
        <v>46122.460752314822</v>
      </c>
      <c r="I9179" t="b">
        <v>1</v>
      </c>
      <c r="J9179" t="b">
        <v>0</v>
      </c>
      <c r="K9179" t="s">
        <v>20</v>
      </c>
      <c r="L9179" t="s">
        <v>74</v>
      </c>
      <c r="M9179"/>
      <c r="N9179">
        <v>64</v>
      </c>
      <c r="O9179" t="s">
        <v>14249</v>
      </c>
      <c r="P9179" t="s">
        <v>4780</v>
      </c>
    </row>
    <row r="9180" spans="1:16" x14ac:dyDescent="0.35">
      <c r="A9180" t="s">
        <v>0</v>
      </c>
      <c r="B9180" t="s">
        <v>0</v>
      </c>
      <c r="C9180" t="s">
        <v>10022</v>
      </c>
      <c r="D9180" t="s">
        <v>4526</v>
      </c>
      <c r="E9180" t="s">
        <v>59</v>
      </c>
      <c r="F9180" t="b">
        <v>0</v>
      </c>
      <c r="G9180" t="s">
        <v>40</v>
      </c>
      <c r="H9180" s="1">
        <v>46122.46130787037</v>
      </c>
      <c r="I9180" t="b">
        <v>1</v>
      </c>
      <c r="J9180" t="b">
        <v>0</v>
      </c>
      <c r="K9180" t="s">
        <v>40</v>
      </c>
      <c r="L9180" t="s">
        <v>60</v>
      </c>
      <c r="M9180">
        <v>43500</v>
      </c>
      <c r="N9180"/>
      <c r="O9180" t="s">
        <v>101</v>
      </c>
      <c r="P9180" t="s">
        <v>18593</v>
      </c>
    </row>
    <row r="9181" spans="1:16" x14ac:dyDescent="0.35">
      <c r="A9181" t="s">
        <v>0</v>
      </c>
      <c r="B9181" t="s">
        <v>4434</v>
      </c>
      <c r="C9181" t="s">
        <v>76</v>
      </c>
      <c r="D9181" t="s">
        <v>4346</v>
      </c>
      <c r="E9181" t="s">
        <v>59</v>
      </c>
      <c r="F9181" t="b">
        <v>1</v>
      </c>
      <c r="G9181" t="s">
        <v>40</v>
      </c>
      <c r="H9181" s="1">
        <v>46122.46130787037</v>
      </c>
      <c r="I9181" t="b">
        <v>1</v>
      </c>
      <c r="J9181" t="b">
        <v>0</v>
      </c>
      <c r="K9181" t="s">
        <v>40</v>
      </c>
      <c r="L9181" t="s">
        <v>60</v>
      </c>
      <c r="M9181">
        <v>47500</v>
      </c>
      <c r="N9181"/>
      <c r="O9181" t="s">
        <v>18594</v>
      </c>
      <c r="P9181" t="s">
        <v>325</v>
      </c>
    </row>
    <row r="9182" spans="1:16" x14ac:dyDescent="0.35">
      <c r="A9182" t="s">
        <v>0</v>
      </c>
      <c r="B9182" t="s">
        <v>18595</v>
      </c>
      <c r="C9182" t="s">
        <v>40</v>
      </c>
      <c r="D9182" t="s">
        <v>4526</v>
      </c>
      <c r="E9182" t="s">
        <v>59</v>
      </c>
      <c r="F9182" t="b">
        <v>0</v>
      </c>
      <c r="G9182" t="s">
        <v>40</v>
      </c>
      <c r="H9182" s="1">
        <v>46122.461319444446</v>
      </c>
      <c r="I9182" t="b">
        <v>1</v>
      </c>
      <c r="J9182" t="b">
        <v>0</v>
      </c>
      <c r="K9182" t="s">
        <v>40</v>
      </c>
      <c r="L9182" t="s">
        <v>60</v>
      </c>
      <c r="M9182">
        <v>42000</v>
      </c>
      <c r="N9182"/>
      <c r="O9182" t="s">
        <v>18596</v>
      </c>
      <c r="P9182" t="s">
        <v>18597</v>
      </c>
    </row>
    <row r="9183" spans="1:16" x14ac:dyDescent="0.35">
      <c r="A9183" t="s">
        <v>1</v>
      </c>
      <c r="B9183" t="s">
        <v>15749</v>
      </c>
      <c r="C9183" t="s">
        <v>124</v>
      </c>
      <c r="D9183" t="s">
        <v>2360</v>
      </c>
      <c r="E9183" t="s">
        <v>59</v>
      </c>
      <c r="F9183" t="b">
        <v>0</v>
      </c>
      <c r="G9183" t="s">
        <v>77</v>
      </c>
      <c r="H9183" s="1">
        <v>46122.462592592587</v>
      </c>
      <c r="I9183" t="b">
        <v>1</v>
      </c>
      <c r="J9183" t="b">
        <v>1</v>
      </c>
      <c r="K9183" t="s">
        <v>41</v>
      </c>
      <c r="L9183" t="s">
        <v>60</v>
      </c>
      <c r="M9183">
        <v>132000</v>
      </c>
      <c r="N9183"/>
      <c r="O9183" t="s">
        <v>15750</v>
      </c>
      <c r="P9183" t="s">
        <v>18598</v>
      </c>
    </row>
    <row r="9184" spans="1:16" x14ac:dyDescent="0.35">
      <c r="A9184" t="s">
        <v>9</v>
      </c>
      <c r="B9184" t="s">
        <v>15135</v>
      </c>
      <c r="C9184" t="s">
        <v>2408</v>
      </c>
      <c r="D9184" t="s">
        <v>4526</v>
      </c>
      <c r="E9184" t="s">
        <v>59</v>
      </c>
      <c r="F9184" t="b">
        <v>0</v>
      </c>
      <c r="G9184" t="s">
        <v>13</v>
      </c>
      <c r="H9184" s="1">
        <v>46122.462812500002</v>
      </c>
      <c r="I9184" t="b">
        <v>0</v>
      </c>
      <c r="J9184" t="b">
        <v>0</v>
      </c>
      <c r="K9184" t="s">
        <v>13</v>
      </c>
      <c r="L9184" t="s">
        <v>60</v>
      </c>
      <c r="M9184">
        <v>157500</v>
      </c>
      <c r="N9184"/>
      <c r="O9184" t="s">
        <v>2578</v>
      </c>
      <c r="P9184" t="s">
        <v>15136</v>
      </c>
    </row>
    <row r="9185" spans="1:16" x14ac:dyDescent="0.35">
      <c r="A9185" t="s">
        <v>1</v>
      </c>
      <c r="B9185" t="s">
        <v>18599</v>
      </c>
      <c r="C9185" t="s">
        <v>13767</v>
      </c>
      <c r="D9185" t="s">
        <v>4346</v>
      </c>
      <c r="E9185" t="s">
        <v>59</v>
      </c>
      <c r="F9185" t="b">
        <v>0</v>
      </c>
      <c r="G9185" t="s">
        <v>19</v>
      </c>
      <c r="H9185" s="1">
        <v>46122.463009259263</v>
      </c>
      <c r="I9185" t="b">
        <v>1</v>
      </c>
      <c r="J9185" t="b">
        <v>0</v>
      </c>
      <c r="K9185" t="s">
        <v>19</v>
      </c>
      <c r="L9185" t="s">
        <v>60</v>
      </c>
      <c r="M9185">
        <v>4250000</v>
      </c>
      <c r="N9185"/>
      <c r="O9185" t="s">
        <v>18600</v>
      </c>
      <c r="P9185" t="s">
        <v>18601</v>
      </c>
    </row>
    <row r="9186" spans="1:16" x14ac:dyDescent="0.35">
      <c r="A9186" t="s">
        <v>1</v>
      </c>
      <c r="B9186" t="s">
        <v>18602</v>
      </c>
      <c r="C9186" t="s">
        <v>33</v>
      </c>
      <c r="D9186" t="s">
        <v>16554</v>
      </c>
      <c r="E9186" t="s">
        <v>59</v>
      </c>
      <c r="F9186" t="b">
        <v>0</v>
      </c>
      <c r="G9186" t="s">
        <v>33</v>
      </c>
      <c r="H9186" s="1">
        <v>46122.463414351849</v>
      </c>
      <c r="I9186" t="b">
        <v>0</v>
      </c>
      <c r="J9186" t="b">
        <v>0</v>
      </c>
      <c r="K9186" t="s">
        <v>33</v>
      </c>
      <c r="L9186" t="s">
        <v>60</v>
      </c>
      <c r="M9186">
        <v>125000</v>
      </c>
      <c r="N9186"/>
      <c r="O9186" t="s">
        <v>18603</v>
      </c>
      <c r="P9186" t="s">
        <v>18604</v>
      </c>
    </row>
    <row r="9187" spans="1:16" x14ac:dyDescent="0.35">
      <c r="A9187" t="s">
        <v>3</v>
      </c>
      <c r="B9187" t="s">
        <v>18605</v>
      </c>
      <c r="C9187" t="s">
        <v>913</v>
      </c>
      <c r="D9187" t="s">
        <v>4526</v>
      </c>
      <c r="E9187" t="s">
        <v>59</v>
      </c>
      <c r="F9187" t="b">
        <v>0</v>
      </c>
      <c r="G9187" t="s">
        <v>20</v>
      </c>
      <c r="H9187" s="1">
        <v>46122.502418981479</v>
      </c>
      <c r="I9187" t="b">
        <v>0</v>
      </c>
      <c r="J9187" t="b">
        <v>0</v>
      </c>
      <c r="K9187" t="s">
        <v>20</v>
      </c>
      <c r="L9187" t="s">
        <v>60</v>
      </c>
      <c r="M9187">
        <v>70000</v>
      </c>
      <c r="N9187"/>
      <c r="O9187" t="s">
        <v>6054</v>
      </c>
    </row>
    <row r="9188" spans="1:16" x14ac:dyDescent="0.35">
      <c r="A9188" t="s">
        <v>2</v>
      </c>
      <c r="B9188" t="s">
        <v>18606</v>
      </c>
      <c r="C9188" t="s">
        <v>353</v>
      </c>
      <c r="D9188" t="s">
        <v>6368</v>
      </c>
      <c r="E9188" t="s">
        <v>59</v>
      </c>
      <c r="F9188" t="b">
        <v>0</v>
      </c>
      <c r="G9188" t="s">
        <v>77</v>
      </c>
      <c r="H9188" s="1">
        <v>46122.503113425933</v>
      </c>
      <c r="I9188" t="b">
        <v>1</v>
      </c>
      <c r="J9188" t="b">
        <v>1</v>
      </c>
      <c r="K9188" t="s">
        <v>41</v>
      </c>
      <c r="L9188" t="s">
        <v>60</v>
      </c>
      <c r="M9188">
        <v>236600</v>
      </c>
      <c r="N9188"/>
      <c r="O9188" t="s">
        <v>18607</v>
      </c>
    </row>
    <row r="9189" spans="1:16" x14ac:dyDescent="0.35">
      <c r="A9189" t="s">
        <v>1</v>
      </c>
      <c r="B9189" t="s">
        <v>358</v>
      </c>
      <c r="C9189" t="s">
        <v>4607</v>
      </c>
      <c r="D9189" t="s">
        <v>4526</v>
      </c>
      <c r="E9189" t="s">
        <v>59</v>
      </c>
      <c r="F9189" t="b">
        <v>0</v>
      </c>
      <c r="G9189" t="s">
        <v>65</v>
      </c>
      <c r="H9189" s="1">
        <v>46122.504259259258</v>
      </c>
      <c r="I9189" t="b">
        <v>0</v>
      </c>
      <c r="J9189" t="b">
        <v>1</v>
      </c>
      <c r="K9189" t="s">
        <v>41</v>
      </c>
      <c r="L9189" t="s">
        <v>74</v>
      </c>
      <c r="M9189"/>
      <c r="N9189">
        <v>32.5</v>
      </c>
      <c r="O9189" t="s">
        <v>222</v>
      </c>
      <c r="P9189" t="s">
        <v>18189</v>
      </c>
    </row>
    <row r="9190" spans="1:16" x14ac:dyDescent="0.35">
      <c r="A9190" t="s">
        <v>9</v>
      </c>
      <c r="B9190" t="s">
        <v>18608</v>
      </c>
      <c r="C9190" t="s">
        <v>18609</v>
      </c>
      <c r="D9190" t="s">
        <v>4526</v>
      </c>
      <c r="E9190" t="s">
        <v>59</v>
      </c>
      <c r="F9190" t="b">
        <v>0</v>
      </c>
      <c r="G9190" t="s">
        <v>40</v>
      </c>
      <c r="H9190" s="1">
        <v>46122.505243055559</v>
      </c>
      <c r="I9190" t="b">
        <v>1</v>
      </c>
      <c r="J9190" t="b">
        <v>0</v>
      </c>
      <c r="K9190" t="s">
        <v>40</v>
      </c>
      <c r="L9190" t="s">
        <v>60</v>
      </c>
      <c r="M9190">
        <v>75000</v>
      </c>
      <c r="N9190"/>
      <c r="O9190" t="s">
        <v>18610</v>
      </c>
      <c r="P9190" t="s">
        <v>18611</v>
      </c>
    </row>
    <row r="9191" spans="1:16" x14ac:dyDescent="0.35">
      <c r="A9191" t="s">
        <v>0</v>
      </c>
      <c r="B9191" t="s">
        <v>18612</v>
      </c>
      <c r="C9191" t="s">
        <v>913</v>
      </c>
      <c r="D9191" t="s">
        <v>4526</v>
      </c>
      <c r="E9191" t="s">
        <v>59</v>
      </c>
      <c r="F9191" t="b">
        <v>0</v>
      </c>
      <c r="G9191" t="s">
        <v>20</v>
      </c>
      <c r="H9191" s="1">
        <v>46122.54414351852</v>
      </c>
      <c r="I9191" t="b">
        <v>0</v>
      </c>
      <c r="J9191" t="b">
        <v>0</v>
      </c>
      <c r="K9191" t="s">
        <v>20</v>
      </c>
      <c r="L9191" t="s">
        <v>60</v>
      </c>
      <c r="M9191">
        <v>36000</v>
      </c>
      <c r="N9191"/>
      <c r="O9191" t="s">
        <v>5339</v>
      </c>
      <c r="P9191" t="s">
        <v>1514</v>
      </c>
    </row>
    <row r="9192" spans="1:16" x14ac:dyDescent="0.35">
      <c r="A9192" t="s">
        <v>3</v>
      </c>
      <c r="B9192" t="s">
        <v>18613</v>
      </c>
      <c r="C9192" t="s">
        <v>930</v>
      </c>
      <c r="D9192" t="s">
        <v>4526</v>
      </c>
      <c r="E9192" t="s">
        <v>59</v>
      </c>
      <c r="F9192" t="b">
        <v>0</v>
      </c>
      <c r="G9192" t="s">
        <v>19</v>
      </c>
      <c r="H9192" s="1">
        <v>46122.544189814813</v>
      </c>
      <c r="I9192" t="b">
        <v>0</v>
      </c>
      <c r="J9192" t="b">
        <v>0</v>
      </c>
      <c r="K9192" t="s">
        <v>19</v>
      </c>
      <c r="L9192" t="s">
        <v>60</v>
      </c>
      <c r="M9192">
        <v>1250000</v>
      </c>
      <c r="N9192"/>
      <c r="O9192" t="s">
        <v>18614</v>
      </c>
      <c r="P9192" t="s">
        <v>325</v>
      </c>
    </row>
    <row r="9193" spans="1:16" x14ac:dyDescent="0.35">
      <c r="A9193" t="s">
        <v>0</v>
      </c>
      <c r="B9193" t="s">
        <v>18615</v>
      </c>
      <c r="C9193" t="s">
        <v>76</v>
      </c>
      <c r="D9193" t="s">
        <v>4526</v>
      </c>
      <c r="E9193" t="s">
        <v>59</v>
      </c>
      <c r="F9193" t="b">
        <v>1</v>
      </c>
      <c r="G9193" t="s">
        <v>40</v>
      </c>
      <c r="H9193" s="1">
        <v>46122.544652777768</v>
      </c>
      <c r="I9193" t="b">
        <v>1</v>
      </c>
      <c r="J9193" t="b">
        <v>0</v>
      </c>
      <c r="K9193" t="s">
        <v>40</v>
      </c>
      <c r="L9193" t="s">
        <v>60</v>
      </c>
      <c r="M9193">
        <v>47500</v>
      </c>
      <c r="N9193"/>
      <c r="O9193" t="s">
        <v>18616</v>
      </c>
      <c r="P9193" t="s">
        <v>219</v>
      </c>
    </row>
    <row r="9194" spans="1:16" x14ac:dyDescent="0.35">
      <c r="A9194" t="s">
        <v>2</v>
      </c>
      <c r="B9194" t="s">
        <v>18617</v>
      </c>
      <c r="C9194" t="s">
        <v>1630</v>
      </c>
      <c r="D9194" t="s">
        <v>6368</v>
      </c>
      <c r="E9194" t="s">
        <v>59</v>
      </c>
      <c r="F9194" t="b">
        <v>0</v>
      </c>
      <c r="G9194" t="s">
        <v>77</v>
      </c>
      <c r="H9194" s="1">
        <v>46122.544733796298</v>
      </c>
      <c r="I9194" t="b">
        <v>0</v>
      </c>
      <c r="J9194" t="b">
        <v>1</v>
      </c>
      <c r="K9194" t="s">
        <v>41</v>
      </c>
      <c r="L9194" t="s">
        <v>60</v>
      </c>
      <c r="M9194">
        <v>227344</v>
      </c>
      <c r="N9194"/>
      <c r="O9194" t="s">
        <v>18607</v>
      </c>
    </row>
    <row r="9195" spans="1:16" x14ac:dyDescent="0.35">
      <c r="A9195" t="s">
        <v>1</v>
      </c>
      <c r="B9195" t="s">
        <v>18618</v>
      </c>
      <c r="C9195" t="s">
        <v>1630</v>
      </c>
      <c r="D9195" t="s">
        <v>6368</v>
      </c>
      <c r="E9195" t="s">
        <v>59</v>
      </c>
      <c r="F9195" t="b">
        <v>0</v>
      </c>
      <c r="G9195" t="s">
        <v>77</v>
      </c>
      <c r="H9195" s="1">
        <v>46122.544756944437</v>
      </c>
      <c r="I9195" t="b">
        <v>1</v>
      </c>
      <c r="J9195" t="b">
        <v>1</v>
      </c>
      <c r="K9195" t="s">
        <v>41</v>
      </c>
      <c r="L9195" t="s">
        <v>60</v>
      </c>
      <c r="M9195">
        <v>189667.5</v>
      </c>
      <c r="N9195"/>
      <c r="O9195" t="s">
        <v>18607</v>
      </c>
    </row>
    <row r="9196" spans="1:16" x14ac:dyDescent="0.35">
      <c r="A9196" t="s">
        <v>4</v>
      </c>
      <c r="B9196" t="s">
        <v>18619</v>
      </c>
      <c r="C9196" t="s">
        <v>743</v>
      </c>
      <c r="D9196" t="s">
        <v>6368</v>
      </c>
      <c r="E9196" t="s">
        <v>59</v>
      </c>
      <c r="F9196" t="b">
        <v>0</v>
      </c>
      <c r="G9196" t="s">
        <v>77</v>
      </c>
      <c r="H9196" s="1">
        <v>46122.544756944437</v>
      </c>
      <c r="I9196" t="b">
        <v>1</v>
      </c>
      <c r="J9196" t="b">
        <v>0</v>
      </c>
      <c r="K9196" t="s">
        <v>41</v>
      </c>
      <c r="L9196" t="s">
        <v>60</v>
      </c>
      <c r="M9196">
        <v>174000</v>
      </c>
      <c r="N9196"/>
      <c r="O9196" t="s">
        <v>2542</v>
      </c>
      <c r="P9196" t="s">
        <v>495</v>
      </c>
    </row>
    <row r="9197" spans="1:16" x14ac:dyDescent="0.35">
      <c r="A9197" t="s">
        <v>1</v>
      </c>
      <c r="B9197" t="s">
        <v>18620</v>
      </c>
      <c r="C9197" t="s">
        <v>1630</v>
      </c>
      <c r="D9197" t="s">
        <v>6368</v>
      </c>
      <c r="E9197" t="s">
        <v>59</v>
      </c>
      <c r="F9197" t="b">
        <v>0</v>
      </c>
      <c r="G9197" t="s">
        <v>77</v>
      </c>
      <c r="H9197" s="1">
        <v>46122.544756944437</v>
      </c>
      <c r="I9197" t="b">
        <v>1</v>
      </c>
      <c r="J9197" t="b">
        <v>1</v>
      </c>
      <c r="K9197" t="s">
        <v>41</v>
      </c>
      <c r="L9197" t="s">
        <v>60</v>
      </c>
      <c r="M9197">
        <v>194807.5</v>
      </c>
      <c r="N9197"/>
      <c r="O9197" t="s">
        <v>18607</v>
      </c>
    </row>
    <row r="9198" spans="1:16" x14ac:dyDescent="0.35">
      <c r="A9198" t="s">
        <v>2</v>
      </c>
      <c r="B9198" t="s">
        <v>18621</v>
      </c>
      <c r="C9198" t="s">
        <v>1630</v>
      </c>
      <c r="D9198" t="s">
        <v>6368</v>
      </c>
      <c r="E9198" t="s">
        <v>59</v>
      </c>
      <c r="F9198" t="b">
        <v>0</v>
      </c>
      <c r="G9198" t="s">
        <v>77</v>
      </c>
      <c r="H9198" s="1">
        <v>46122.544756944437</v>
      </c>
      <c r="I9198" t="b">
        <v>1</v>
      </c>
      <c r="J9198" t="b">
        <v>1</v>
      </c>
      <c r="K9198" t="s">
        <v>41</v>
      </c>
      <c r="L9198" t="s">
        <v>60</v>
      </c>
      <c r="M9198">
        <v>198740.5</v>
      </c>
      <c r="N9198"/>
      <c r="O9198" t="s">
        <v>18607</v>
      </c>
    </row>
    <row r="9199" spans="1:16" x14ac:dyDescent="0.35">
      <c r="A9199" t="s">
        <v>4</v>
      </c>
      <c r="B9199" t="s">
        <v>18622</v>
      </c>
      <c r="C9199" t="s">
        <v>743</v>
      </c>
      <c r="D9199" t="s">
        <v>6368</v>
      </c>
      <c r="E9199" t="s">
        <v>59</v>
      </c>
      <c r="F9199" t="b">
        <v>0</v>
      </c>
      <c r="G9199" t="s">
        <v>77</v>
      </c>
      <c r="H9199" s="1">
        <v>46122.544756944437</v>
      </c>
      <c r="I9199" t="b">
        <v>1</v>
      </c>
      <c r="J9199" t="b">
        <v>0</v>
      </c>
      <c r="K9199" t="s">
        <v>41</v>
      </c>
      <c r="L9199" t="s">
        <v>60</v>
      </c>
      <c r="M9199">
        <v>266000</v>
      </c>
      <c r="N9199"/>
      <c r="O9199" t="s">
        <v>2542</v>
      </c>
    </row>
    <row r="9200" spans="1:16" x14ac:dyDescent="0.35">
      <c r="A9200" t="s">
        <v>2</v>
      </c>
      <c r="B9200" t="s">
        <v>18623</v>
      </c>
      <c r="C9200" t="s">
        <v>5067</v>
      </c>
      <c r="D9200" t="s">
        <v>5018</v>
      </c>
      <c r="E9200" t="s">
        <v>59</v>
      </c>
      <c r="F9200" t="b">
        <v>0</v>
      </c>
      <c r="G9200" t="s">
        <v>40</v>
      </c>
      <c r="H9200" s="1">
        <v>46122.545706018522</v>
      </c>
      <c r="I9200" t="b">
        <v>0</v>
      </c>
      <c r="J9200" t="b">
        <v>0</v>
      </c>
      <c r="K9200" t="s">
        <v>40</v>
      </c>
      <c r="L9200" t="s">
        <v>60</v>
      </c>
      <c r="M9200">
        <v>40000</v>
      </c>
      <c r="N9200"/>
      <c r="O9200" t="s">
        <v>14128</v>
      </c>
      <c r="P9200" t="s">
        <v>208</v>
      </c>
    </row>
    <row r="9201" spans="1:16" x14ac:dyDescent="0.35">
      <c r="A9201" t="s">
        <v>2</v>
      </c>
      <c r="B9201" t="s">
        <v>18039</v>
      </c>
      <c r="C9201" t="s">
        <v>18624</v>
      </c>
      <c r="D9201" t="s">
        <v>4569</v>
      </c>
      <c r="E9201" t="s">
        <v>59</v>
      </c>
      <c r="F9201" t="b">
        <v>0</v>
      </c>
      <c r="G9201" t="s">
        <v>41</v>
      </c>
      <c r="H9201" s="1">
        <v>46122.545717592591</v>
      </c>
      <c r="I9201" t="b">
        <v>0</v>
      </c>
      <c r="J9201" t="b">
        <v>1</v>
      </c>
      <c r="K9201" t="s">
        <v>41</v>
      </c>
      <c r="L9201" t="s">
        <v>74</v>
      </c>
      <c r="M9201"/>
      <c r="N9201">
        <v>47.05</v>
      </c>
      <c r="O9201" t="s">
        <v>2017</v>
      </c>
      <c r="P9201" t="s">
        <v>6696</v>
      </c>
    </row>
    <row r="9202" spans="1:16" x14ac:dyDescent="0.35">
      <c r="A9202" t="s">
        <v>1</v>
      </c>
      <c r="B9202" t="s">
        <v>316</v>
      </c>
      <c r="C9202" t="s">
        <v>121</v>
      </c>
      <c r="D9202" t="s">
        <v>4526</v>
      </c>
      <c r="E9202" t="s">
        <v>88</v>
      </c>
      <c r="F9202" t="b">
        <v>0</v>
      </c>
      <c r="G9202" t="s">
        <v>68</v>
      </c>
      <c r="H9202" s="1">
        <v>46122.545810185176</v>
      </c>
      <c r="I9202" t="b">
        <v>1</v>
      </c>
      <c r="J9202" t="b">
        <v>0</v>
      </c>
      <c r="K9202" t="s">
        <v>41</v>
      </c>
      <c r="L9202" t="s">
        <v>74</v>
      </c>
      <c r="M9202"/>
      <c r="N9202">
        <v>50</v>
      </c>
      <c r="O9202" t="s">
        <v>18625</v>
      </c>
      <c r="P9202" t="s">
        <v>18626</v>
      </c>
    </row>
    <row r="9203" spans="1:16" x14ac:dyDescent="0.35">
      <c r="A9203" t="s">
        <v>1</v>
      </c>
      <c r="B9203" t="s">
        <v>316</v>
      </c>
      <c r="C9203" t="s">
        <v>121</v>
      </c>
      <c r="D9203" t="s">
        <v>4526</v>
      </c>
      <c r="E9203" t="s">
        <v>88</v>
      </c>
      <c r="F9203" t="b">
        <v>0</v>
      </c>
      <c r="G9203" t="s">
        <v>89</v>
      </c>
      <c r="H9203" s="1">
        <v>46122.545856481483</v>
      </c>
      <c r="I9203" t="b">
        <v>1</v>
      </c>
      <c r="J9203" t="b">
        <v>0</v>
      </c>
      <c r="K9203" t="s">
        <v>41</v>
      </c>
      <c r="L9203" t="s">
        <v>74</v>
      </c>
      <c r="M9203"/>
      <c r="N9203">
        <v>50</v>
      </c>
      <c r="O9203" t="s">
        <v>18625</v>
      </c>
      <c r="P9203" t="s">
        <v>18627</v>
      </c>
    </row>
    <row r="9204" spans="1:16" x14ac:dyDescent="0.35">
      <c r="A9204" t="s">
        <v>6</v>
      </c>
      <c r="B9204" t="s">
        <v>18628</v>
      </c>
      <c r="C9204" t="s">
        <v>79</v>
      </c>
      <c r="D9204" t="s">
        <v>4346</v>
      </c>
      <c r="E9204" t="s">
        <v>59</v>
      </c>
      <c r="F9204" t="b">
        <v>0</v>
      </c>
      <c r="G9204" t="s">
        <v>77</v>
      </c>
      <c r="H9204" s="1">
        <v>46122.586377314823</v>
      </c>
      <c r="I9204" t="b">
        <v>0</v>
      </c>
      <c r="J9204" t="b">
        <v>1</v>
      </c>
      <c r="K9204" t="s">
        <v>41</v>
      </c>
      <c r="L9204" t="s">
        <v>60</v>
      </c>
      <c r="M9204">
        <v>200000</v>
      </c>
      <c r="N9204"/>
      <c r="O9204" t="s">
        <v>1990</v>
      </c>
      <c r="P9204" t="s">
        <v>310</v>
      </c>
    </row>
    <row r="9205" spans="1:16" x14ac:dyDescent="0.35">
      <c r="A9205" t="s">
        <v>0</v>
      </c>
      <c r="B9205" t="s">
        <v>1797</v>
      </c>
      <c r="C9205" t="s">
        <v>1943</v>
      </c>
      <c r="D9205" t="s">
        <v>4346</v>
      </c>
      <c r="E9205" t="s">
        <v>59</v>
      </c>
      <c r="F9205" t="b">
        <v>0</v>
      </c>
      <c r="G9205" t="s">
        <v>89</v>
      </c>
      <c r="H9205" s="1">
        <v>46122.586400462962</v>
      </c>
      <c r="I9205" t="b">
        <v>0</v>
      </c>
      <c r="J9205" t="b">
        <v>0</v>
      </c>
      <c r="K9205" t="s">
        <v>41</v>
      </c>
      <c r="L9205" t="s">
        <v>60</v>
      </c>
      <c r="M9205">
        <v>132500</v>
      </c>
      <c r="N9205"/>
      <c r="O9205" t="s">
        <v>1874</v>
      </c>
      <c r="P9205" t="s">
        <v>18629</v>
      </c>
    </row>
    <row r="9206" spans="1:16" x14ac:dyDescent="0.35">
      <c r="A9206" t="s">
        <v>5</v>
      </c>
      <c r="B9206" t="s">
        <v>18630</v>
      </c>
      <c r="C9206" t="s">
        <v>1437</v>
      </c>
      <c r="D9206" t="s">
        <v>5349</v>
      </c>
      <c r="E9206" t="s">
        <v>59</v>
      </c>
      <c r="F9206" t="b">
        <v>0</v>
      </c>
      <c r="G9206" t="s">
        <v>77</v>
      </c>
      <c r="H9206" s="1">
        <v>46122.587453703702</v>
      </c>
      <c r="I9206" t="b">
        <v>0</v>
      </c>
      <c r="J9206" t="b">
        <v>1</v>
      </c>
      <c r="K9206" t="s">
        <v>41</v>
      </c>
      <c r="L9206" t="s">
        <v>60</v>
      </c>
      <c r="M9206">
        <v>180000</v>
      </c>
      <c r="N9206"/>
      <c r="O9206" t="s">
        <v>18351</v>
      </c>
      <c r="P9206" t="s">
        <v>16646</v>
      </c>
    </row>
    <row r="9207" spans="1:16" x14ac:dyDescent="0.35">
      <c r="A9207" t="s">
        <v>1</v>
      </c>
      <c r="B9207" t="s">
        <v>18631</v>
      </c>
      <c r="C9207" t="s">
        <v>79</v>
      </c>
      <c r="D9207" t="s">
        <v>4346</v>
      </c>
      <c r="E9207" t="s">
        <v>59</v>
      </c>
      <c r="F9207" t="b">
        <v>0</v>
      </c>
      <c r="G9207" t="s">
        <v>77</v>
      </c>
      <c r="H9207" s="1">
        <v>46122.587453703702</v>
      </c>
      <c r="I9207" t="b">
        <v>0</v>
      </c>
      <c r="J9207" t="b">
        <v>1</v>
      </c>
      <c r="K9207" t="s">
        <v>41</v>
      </c>
      <c r="L9207" t="s">
        <v>60</v>
      </c>
      <c r="M9207">
        <v>191000</v>
      </c>
      <c r="N9207"/>
      <c r="O9207" t="s">
        <v>1990</v>
      </c>
      <c r="P9207" t="s">
        <v>18632</v>
      </c>
    </row>
    <row r="9208" spans="1:16" x14ac:dyDescent="0.35">
      <c r="A9208" t="s">
        <v>5</v>
      </c>
      <c r="B9208" t="s">
        <v>18630</v>
      </c>
      <c r="C9208" t="s">
        <v>1437</v>
      </c>
      <c r="D9208" t="s">
        <v>5349</v>
      </c>
      <c r="E9208" t="s">
        <v>59</v>
      </c>
      <c r="F9208" t="b">
        <v>0</v>
      </c>
      <c r="G9208" t="s">
        <v>89</v>
      </c>
      <c r="H9208" s="1">
        <v>46122.587465277778</v>
      </c>
      <c r="I9208" t="b">
        <v>0</v>
      </c>
      <c r="J9208" t="b">
        <v>1</v>
      </c>
      <c r="K9208" t="s">
        <v>41</v>
      </c>
      <c r="L9208" t="s">
        <v>60</v>
      </c>
      <c r="M9208">
        <v>180000</v>
      </c>
      <c r="N9208"/>
      <c r="O9208" t="s">
        <v>18351</v>
      </c>
      <c r="P9208" t="s">
        <v>16646</v>
      </c>
    </row>
    <row r="9209" spans="1:16" x14ac:dyDescent="0.35">
      <c r="A9209" t="s">
        <v>1</v>
      </c>
      <c r="B9209" t="s">
        <v>18633</v>
      </c>
      <c r="C9209" t="s">
        <v>121</v>
      </c>
      <c r="D9209" t="s">
        <v>4526</v>
      </c>
      <c r="E9209" t="s">
        <v>59</v>
      </c>
      <c r="F9209" t="b">
        <v>0</v>
      </c>
      <c r="G9209" t="s">
        <v>68</v>
      </c>
      <c r="H9209" s="1">
        <v>46122.587476851862</v>
      </c>
      <c r="I9209" t="b">
        <v>0</v>
      </c>
      <c r="J9209" t="b">
        <v>1</v>
      </c>
      <c r="K9209" t="s">
        <v>41</v>
      </c>
      <c r="L9209" t="s">
        <v>60</v>
      </c>
      <c r="M9209">
        <v>116650</v>
      </c>
      <c r="N9209"/>
      <c r="O9209" t="s">
        <v>1270</v>
      </c>
    </row>
    <row r="9210" spans="1:16" x14ac:dyDescent="0.35">
      <c r="A9210" t="s">
        <v>1</v>
      </c>
      <c r="B9210" t="s">
        <v>18634</v>
      </c>
      <c r="C9210" t="s">
        <v>998</v>
      </c>
      <c r="D9210" t="s">
        <v>4526</v>
      </c>
      <c r="E9210" t="s">
        <v>88</v>
      </c>
      <c r="F9210" t="b">
        <v>0</v>
      </c>
      <c r="G9210" t="s">
        <v>89</v>
      </c>
      <c r="H9210" s="1">
        <v>46122.587500000001</v>
      </c>
      <c r="I9210" t="b">
        <v>1</v>
      </c>
      <c r="J9210" t="b">
        <v>0</v>
      </c>
      <c r="K9210" t="s">
        <v>41</v>
      </c>
      <c r="L9210" t="s">
        <v>74</v>
      </c>
      <c r="M9210"/>
      <c r="N9210">
        <v>62.5</v>
      </c>
      <c r="O9210" t="s">
        <v>16968</v>
      </c>
      <c r="P9210" t="s">
        <v>18635</v>
      </c>
    </row>
    <row r="9211" spans="1:16" x14ac:dyDescent="0.35">
      <c r="A9211" t="s">
        <v>1</v>
      </c>
      <c r="B9211" t="s">
        <v>18634</v>
      </c>
      <c r="C9211" t="s">
        <v>998</v>
      </c>
      <c r="D9211" t="s">
        <v>4526</v>
      </c>
      <c r="E9211" t="s">
        <v>88</v>
      </c>
      <c r="F9211" t="b">
        <v>0</v>
      </c>
      <c r="G9211" t="s">
        <v>65</v>
      </c>
      <c r="H9211" s="1">
        <v>46122.587500000001</v>
      </c>
      <c r="I9211" t="b">
        <v>1</v>
      </c>
      <c r="J9211" t="b">
        <v>0</v>
      </c>
      <c r="K9211" t="s">
        <v>41</v>
      </c>
      <c r="L9211" t="s">
        <v>74</v>
      </c>
      <c r="M9211"/>
      <c r="N9211">
        <v>62.5</v>
      </c>
      <c r="O9211" t="s">
        <v>16968</v>
      </c>
      <c r="P9211" t="s">
        <v>18635</v>
      </c>
    </row>
    <row r="9212" spans="1:16" x14ac:dyDescent="0.35">
      <c r="A9212" t="s">
        <v>1</v>
      </c>
      <c r="B9212" t="s">
        <v>18636</v>
      </c>
      <c r="C9212" t="s">
        <v>190</v>
      </c>
      <c r="D9212" t="s">
        <v>4756</v>
      </c>
      <c r="E9212" t="s">
        <v>59</v>
      </c>
      <c r="F9212" t="b">
        <v>0</v>
      </c>
      <c r="G9212" t="s">
        <v>73</v>
      </c>
      <c r="H9212" s="1">
        <v>46122.587511574071</v>
      </c>
      <c r="I9212" t="b">
        <v>0</v>
      </c>
      <c r="J9212" t="b">
        <v>1</v>
      </c>
      <c r="K9212" t="s">
        <v>41</v>
      </c>
      <c r="L9212" t="s">
        <v>60</v>
      </c>
      <c r="M9212">
        <v>156955.5</v>
      </c>
      <c r="N9212"/>
      <c r="O9212" t="s">
        <v>1197</v>
      </c>
      <c r="P9212" t="s">
        <v>881</v>
      </c>
    </row>
    <row r="9213" spans="1:16" x14ac:dyDescent="0.35">
      <c r="A9213" t="s">
        <v>1</v>
      </c>
      <c r="B9213" t="s">
        <v>18636</v>
      </c>
      <c r="C9213" t="s">
        <v>190</v>
      </c>
      <c r="D9213" t="s">
        <v>4756</v>
      </c>
      <c r="E9213" t="s">
        <v>59</v>
      </c>
      <c r="F9213" t="b">
        <v>0</v>
      </c>
      <c r="G9213" t="s">
        <v>77</v>
      </c>
      <c r="H9213" s="1">
        <v>46122.587534722217</v>
      </c>
      <c r="I9213" t="b">
        <v>0</v>
      </c>
      <c r="J9213" t="b">
        <v>1</v>
      </c>
      <c r="K9213" t="s">
        <v>41</v>
      </c>
      <c r="L9213" t="s">
        <v>60</v>
      </c>
      <c r="M9213">
        <v>156955.5</v>
      </c>
      <c r="N9213"/>
      <c r="O9213" t="s">
        <v>1197</v>
      </c>
      <c r="P9213" t="s">
        <v>881</v>
      </c>
    </row>
    <row r="9214" spans="1:16" x14ac:dyDescent="0.35">
      <c r="A9214" t="s">
        <v>9</v>
      </c>
      <c r="B9214" t="s">
        <v>18637</v>
      </c>
      <c r="C9214" t="s">
        <v>998</v>
      </c>
      <c r="D9214" t="s">
        <v>4526</v>
      </c>
      <c r="E9214" t="s">
        <v>88</v>
      </c>
      <c r="F9214" t="b">
        <v>0</v>
      </c>
      <c r="G9214" t="s">
        <v>77</v>
      </c>
      <c r="H9214" s="1">
        <v>46122.587569444448</v>
      </c>
      <c r="I9214" t="b">
        <v>0</v>
      </c>
      <c r="J9214" t="b">
        <v>0</v>
      </c>
      <c r="K9214" t="s">
        <v>41</v>
      </c>
      <c r="L9214" t="s">
        <v>74</v>
      </c>
      <c r="M9214"/>
      <c r="N9214">
        <v>62.5</v>
      </c>
      <c r="O9214" t="s">
        <v>16968</v>
      </c>
      <c r="P9214" t="s">
        <v>18635</v>
      </c>
    </row>
    <row r="9215" spans="1:16" x14ac:dyDescent="0.35">
      <c r="A9215" t="s">
        <v>9</v>
      </c>
      <c r="B9215" t="s">
        <v>18637</v>
      </c>
      <c r="C9215" t="s">
        <v>998</v>
      </c>
      <c r="D9215" t="s">
        <v>4526</v>
      </c>
      <c r="E9215" t="s">
        <v>88</v>
      </c>
      <c r="F9215" t="b">
        <v>0</v>
      </c>
      <c r="G9215" t="s">
        <v>65</v>
      </c>
      <c r="H9215" s="1">
        <v>46122.587581018517</v>
      </c>
      <c r="I9215" t="b">
        <v>0</v>
      </c>
      <c r="J9215" t="b">
        <v>0</v>
      </c>
      <c r="K9215" t="s">
        <v>41</v>
      </c>
      <c r="L9215" t="s">
        <v>74</v>
      </c>
      <c r="M9215"/>
      <c r="N9215">
        <v>62.5</v>
      </c>
      <c r="O9215" t="s">
        <v>16968</v>
      </c>
      <c r="P9215" t="s">
        <v>18635</v>
      </c>
    </row>
    <row r="9216" spans="1:16" x14ac:dyDescent="0.35">
      <c r="A9216" t="s">
        <v>5</v>
      </c>
      <c r="B9216" t="s">
        <v>18638</v>
      </c>
      <c r="C9216" t="s">
        <v>18639</v>
      </c>
      <c r="D9216" t="s">
        <v>4526</v>
      </c>
      <c r="E9216" t="s">
        <v>88</v>
      </c>
      <c r="F9216" t="b">
        <v>0</v>
      </c>
      <c r="G9216" t="s">
        <v>77</v>
      </c>
      <c r="H9216" s="1">
        <v>46122.587604166663</v>
      </c>
      <c r="I9216" t="b">
        <v>0</v>
      </c>
      <c r="J9216" t="b">
        <v>0</v>
      </c>
      <c r="K9216" t="s">
        <v>41</v>
      </c>
      <c r="L9216" t="s">
        <v>74</v>
      </c>
      <c r="M9216"/>
      <c r="N9216">
        <v>47.5</v>
      </c>
      <c r="O9216" t="s">
        <v>18640</v>
      </c>
      <c r="P9216" t="s">
        <v>208</v>
      </c>
    </row>
    <row r="9217" spans="1:16" x14ac:dyDescent="0.35">
      <c r="A9217" t="s">
        <v>1</v>
      </c>
      <c r="B9217" t="s">
        <v>18631</v>
      </c>
      <c r="C9217" t="s">
        <v>79</v>
      </c>
      <c r="D9217" t="s">
        <v>4346</v>
      </c>
      <c r="E9217" t="s">
        <v>59</v>
      </c>
      <c r="F9217" t="b">
        <v>0</v>
      </c>
      <c r="G9217" t="s">
        <v>65</v>
      </c>
      <c r="H9217" s="1">
        <v>46122.587604166663</v>
      </c>
      <c r="I9217" t="b">
        <v>0</v>
      </c>
      <c r="J9217" t="b">
        <v>1</v>
      </c>
      <c r="K9217" t="s">
        <v>41</v>
      </c>
      <c r="L9217" t="s">
        <v>60</v>
      </c>
      <c r="M9217">
        <v>191000</v>
      </c>
      <c r="N9217"/>
      <c r="O9217" t="s">
        <v>1990</v>
      </c>
      <c r="P9217" t="s">
        <v>18632</v>
      </c>
    </row>
    <row r="9218" spans="1:16" x14ac:dyDescent="0.35">
      <c r="A9218" t="s">
        <v>5</v>
      </c>
      <c r="B9218" t="s">
        <v>18638</v>
      </c>
      <c r="C9218" t="s">
        <v>18639</v>
      </c>
      <c r="D9218" t="s">
        <v>4526</v>
      </c>
      <c r="E9218" t="s">
        <v>88</v>
      </c>
      <c r="F9218" t="b">
        <v>0</v>
      </c>
      <c r="G9218" t="s">
        <v>89</v>
      </c>
      <c r="H9218" s="1">
        <v>46122.587604166663</v>
      </c>
      <c r="I9218" t="b">
        <v>0</v>
      </c>
      <c r="J9218" t="b">
        <v>0</v>
      </c>
      <c r="K9218" t="s">
        <v>41</v>
      </c>
      <c r="L9218" t="s">
        <v>74</v>
      </c>
      <c r="M9218"/>
      <c r="N9218">
        <v>47.5</v>
      </c>
      <c r="O9218" t="s">
        <v>18640</v>
      </c>
      <c r="P9218" t="s">
        <v>208</v>
      </c>
    </row>
    <row r="9219" spans="1:16" x14ac:dyDescent="0.35">
      <c r="A9219" t="s">
        <v>1</v>
      </c>
      <c r="B9219" t="s">
        <v>18633</v>
      </c>
      <c r="C9219" t="s">
        <v>121</v>
      </c>
      <c r="D9219" t="s">
        <v>4526</v>
      </c>
      <c r="E9219" t="s">
        <v>59</v>
      </c>
      <c r="F9219" t="b">
        <v>0</v>
      </c>
      <c r="G9219" t="s">
        <v>89</v>
      </c>
      <c r="H9219" s="1">
        <v>46122.587604166663</v>
      </c>
      <c r="I9219" t="b">
        <v>0</v>
      </c>
      <c r="J9219" t="b">
        <v>1</v>
      </c>
      <c r="K9219" t="s">
        <v>41</v>
      </c>
      <c r="L9219" t="s">
        <v>60</v>
      </c>
      <c r="M9219">
        <v>116650</v>
      </c>
      <c r="N9219"/>
      <c r="O9219" t="s">
        <v>1270</v>
      </c>
    </row>
    <row r="9220" spans="1:16" x14ac:dyDescent="0.35">
      <c r="A9220" t="s">
        <v>5</v>
      </c>
      <c r="B9220" t="s">
        <v>18641</v>
      </c>
      <c r="C9220" t="s">
        <v>40</v>
      </c>
      <c r="D9220" t="s">
        <v>4526</v>
      </c>
      <c r="E9220" t="s">
        <v>59</v>
      </c>
      <c r="F9220" t="b">
        <v>0</v>
      </c>
      <c r="G9220" t="s">
        <v>40</v>
      </c>
      <c r="H9220" s="1">
        <v>46122.588530092587</v>
      </c>
      <c r="I9220" t="b">
        <v>0</v>
      </c>
      <c r="J9220" t="b">
        <v>0</v>
      </c>
      <c r="K9220" t="s">
        <v>40</v>
      </c>
      <c r="L9220" t="s">
        <v>60</v>
      </c>
      <c r="M9220">
        <v>162500</v>
      </c>
      <c r="N9220"/>
      <c r="O9220" t="s">
        <v>12734</v>
      </c>
      <c r="P9220" t="s">
        <v>1700</v>
      </c>
    </row>
    <row r="9221" spans="1:16" x14ac:dyDescent="0.35">
      <c r="A9221" t="s">
        <v>0</v>
      </c>
      <c r="B9221" t="s">
        <v>4240</v>
      </c>
      <c r="C9221" t="s">
        <v>5026</v>
      </c>
      <c r="D9221" t="s">
        <v>4599</v>
      </c>
      <c r="E9221" t="s">
        <v>59</v>
      </c>
      <c r="F9221" t="b">
        <v>0</v>
      </c>
      <c r="G9221" t="s">
        <v>40</v>
      </c>
      <c r="H9221" s="1">
        <v>46122.627974537027</v>
      </c>
      <c r="I9221" t="b">
        <v>1</v>
      </c>
      <c r="J9221" t="b">
        <v>0</v>
      </c>
      <c r="K9221" t="s">
        <v>40</v>
      </c>
      <c r="L9221" t="s">
        <v>60</v>
      </c>
      <c r="M9221">
        <v>42500</v>
      </c>
      <c r="N9221"/>
      <c r="O9221" t="s">
        <v>11802</v>
      </c>
      <c r="P9221" t="s">
        <v>325</v>
      </c>
    </row>
    <row r="9222" spans="1:16" x14ac:dyDescent="0.35">
      <c r="A9222" t="s">
        <v>0</v>
      </c>
      <c r="B9222" t="s">
        <v>1224</v>
      </c>
      <c r="C9222" t="s">
        <v>17208</v>
      </c>
      <c r="D9222" t="s">
        <v>4346</v>
      </c>
      <c r="E9222" t="s">
        <v>59</v>
      </c>
      <c r="F9222" t="b">
        <v>0</v>
      </c>
      <c r="G9222" t="s">
        <v>40</v>
      </c>
      <c r="H9222" s="1">
        <v>46122.627974537027</v>
      </c>
      <c r="I9222" t="b">
        <v>0</v>
      </c>
      <c r="J9222" t="b">
        <v>0</v>
      </c>
      <c r="K9222" t="s">
        <v>40</v>
      </c>
      <c r="L9222" t="s">
        <v>60</v>
      </c>
      <c r="M9222">
        <v>38600</v>
      </c>
      <c r="N9222"/>
      <c r="O9222" t="s">
        <v>18642</v>
      </c>
      <c r="P9222" t="s">
        <v>18643</v>
      </c>
    </row>
    <row r="9223" spans="1:16" x14ac:dyDescent="0.35">
      <c r="A9223" t="s">
        <v>2</v>
      </c>
      <c r="B9223" t="s">
        <v>2071</v>
      </c>
      <c r="C9223" t="s">
        <v>86</v>
      </c>
      <c r="D9223" t="s">
        <v>4346</v>
      </c>
      <c r="E9223" t="s">
        <v>59</v>
      </c>
      <c r="F9223" t="b">
        <v>0</v>
      </c>
      <c r="G9223" t="s">
        <v>77</v>
      </c>
      <c r="H9223" s="1">
        <v>46122.62804398148</v>
      </c>
      <c r="I9223" t="b">
        <v>0</v>
      </c>
      <c r="J9223" t="b">
        <v>0</v>
      </c>
      <c r="K9223" t="s">
        <v>41</v>
      </c>
      <c r="L9223" t="s">
        <v>74</v>
      </c>
      <c r="M9223"/>
      <c r="N9223">
        <v>69</v>
      </c>
      <c r="O9223" t="s">
        <v>1382</v>
      </c>
      <c r="P9223" t="s">
        <v>705</v>
      </c>
    </row>
    <row r="9224" spans="1:16" x14ac:dyDescent="0.35">
      <c r="A9224" t="s">
        <v>5</v>
      </c>
      <c r="B9224" t="s">
        <v>18644</v>
      </c>
      <c r="C9224" t="s">
        <v>285</v>
      </c>
      <c r="D9224" t="s">
        <v>4526</v>
      </c>
      <c r="E9224" t="s">
        <v>59</v>
      </c>
      <c r="F9224" t="b">
        <v>0</v>
      </c>
      <c r="G9224" t="s">
        <v>77</v>
      </c>
      <c r="H9224" s="1">
        <v>46122.629131944443</v>
      </c>
      <c r="I9224" t="b">
        <v>1</v>
      </c>
      <c r="J9224" t="b">
        <v>1</v>
      </c>
      <c r="K9224" t="s">
        <v>41</v>
      </c>
      <c r="L9224" t="s">
        <v>74</v>
      </c>
      <c r="M9224"/>
      <c r="N9224">
        <v>55</v>
      </c>
      <c r="O9224" t="s">
        <v>18645</v>
      </c>
      <c r="P9224" t="s">
        <v>18646</v>
      </c>
    </row>
    <row r="9225" spans="1:16" x14ac:dyDescent="0.35">
      <c r="A9225" t="s">
        <v>5</v>
      </c>
      <c r="B9225" t="s">
        <v>18644</v>
      </c>
      <c r="C9225" t="s">
        <v>285</v>
      </c>
      <c r="D9225" t="s">
        <v>4526</v>
      </c>
      <c r="E9225" t="s">
        <v>59</v>
      </c>
      <c r="F9225" t="b">
        <v>0</v>
      </c>
      <c r="G9225" t="s">
        <v>89</v>
      </c>
      <c r="H9225" s="1">
        <v>46122.629166666673</v>
      </c>
      <c r="I9225" t="b">
        <v>1</v>
      </c>
      <c r="J9225" t="b">
        <v>1</v>
      </c>
      <c r="K9225" t="s">
        <v>41</v>
      </c>
      <c r="L9225" t="s">
        <v>74</v>
      </c>
      <c r="M9225"/>
      <c r="N9225">
        <v>55</v>
      </c>
      <c r="O9225" t="s">
        <v>18645</v>
      </c>
      <c r="P9225" t="s">
        <v>18646</v>
      </c>
    </row>
    <row r="9226" spans="1:16" x14ac:dyDescent="0.35">
      <c r="A9226" t="s">
        <v>4</v>
      </c>
      <c r="B9226" t="s">
        <v>18647</v>
      </c>
      <c r="C9226" t="s">
        <v>9588</v>
      </c>
      <c r="D9226" t="s">
        <v>4526</v>
      </c>
      <c r="E9226" t="s">
        <v>59</v>
      </c>
      <c r="F9226" t="b">
        <v>0</v>
      </c>
      <c r="G9226" t="s">
        <v>19</v>
      </c>
      <c r="H9226" s="1">
        <v>46122.62976851852</v>
      </c>
      <c r="I9226" t="b">
        <v>1</v>
      </c>
      <c r="J9226" t="b">
        <v>0</v>
      </c>
      <c r="K9226" t="s">
        <v>19</v>
      </c>
      <c r="L9226" t="s">
        <v>60</v>
      </c>
      <c r="M9226">
        <v>1600000</v>
      </c>
      <c r="N9226"/>
      <c r="O9226" t="s">
        <v>4703</v>
      </c>
      <c r="P9226" t="s">
        <v>18648</v>
      </c>
    </row>
    <row r="9227" spans="1:16" x14ac:dyDescent="0.35">
      <c r="A9227" t="s">
        <v>3</v>
      </c>
      <c r="B9227" t="s">
        <v>18649</v>
      </c>
      <c r="C9227" t="s">
        <v>18650</v>
      </c>
      <c r="D9227" t="s">
        <v>4633</v>
      </c>
      <c r="E9227" t="s">
        <v>59</v>
      </c>
      <c r="F9227" t="b">
        <v>0</v>
      </c>
      <c r="G9227" t="s">
        <v>26</v>
      </c>
      <c r="H9227" s="1">
        <v>46122.669270833343</v>
      </c>
      <c r="I9227" t="b">
        <v>0</v>
      </c>
      <c r="J9227" t="b">
        <v>0</v>
      </c>
      <c r="K9227" t="s">
        <v>26</v>
      </c>
      <c r="L9227" t="s">
        <v>60</v>
      </c>
      <c r="M9227">
        <v>750000</v>
      </c>
      <c r="N9227"/>
      <c r="O9227" t="s">
        <v>18651</v>
      </c>
      <c r="P9227" t="s">
        <v>4661</v>
      </c>
    </row>
    <row r="9228" spans="1:16" x14ac:dyDescent="0.35">
      <c r="A9228" t="s">
        <v>2</v>
      </c>
      <c r="B9228" t="s">
        <v>18652</v>
      </c>
      <c r="C9228" t="s">
        <v>353</v>
      </c>
      <c r="D9228" t="s">
        <v>6368</v>
      </c>
      <c r="E9228" t="s">
        <v>59</v>
      </c>
      <c r="F9228" t="b">
        <v>0</v>
      </c>
      <c r="G9228" t="s">
        <v>77</v>
      </c>
      <c r="H9228" s="1">
        <v>46122.669745370367</v>
      </c>
      <c r="I9228" t="b">
        <v>0</v>
      </c>
      <c r="J9228" t="b">
        <v>1</v>
      </c>
      <c r="K9228" t="s">
        <v>41</v>
      </c>
      <c r="L9228" t="s">
        <v>60</v>
      </c>
      <c r="M9228">
        <v>230338</v>
      </c>
      <c r="N9228"/>
      <c r="O9228" t="s">
        <v>18607</v>
      </c>
    </row>
    <row r="9229" spans="1:16" x14ac:dyDescent="0.35">
      <c r="A9229" t="s">
        <v>7</v>
      </c>
      <c r="B9229" t="s">
        <v>18653</v>
      </c>
      <c r="C9229" t="s">
        <v>18</v>
      </c>
      <c r="D9229" t="s">
        <v>18654</v>
      </c>
      <c r="E9229" t="s">
        <v>59</v>
      </c>
      <c r="F9229" t="b">
        <v>0</v>
      </c>
      <c r="G9229" t="s">
        <v>18</v>
      </c>
      <c r="H9229" s="1">
        <v>46122.710729166669</v>
      </c>
      <c r="I9229" t="b">
        <v>0</v>
      </c>
      <c r="J9229" t="b">
        <v>0</v>
      </c>
      <c r="K9229" t="s">
        <v>18</v>
      </c>
      <c r="L9229" t="s">
        <v>60</v>
      </c>
      <c r="M9229">
        <v>685000</v>
      </c>
      <c r="N9229"/>
      <c r="O9229" t="s">
        <v>18655</v>
      </c>
      <c r="P9229" t="s">
        <v>1314</v>
      </c>
    </row>
    <row r="9230" spans="1:16" x14ac:dyDescent="0.35">
      <c r="A9230" t="s">
        <v>0</v>
      </c>
      <c r="B9230" t="s">
        <v>18656</v>
      </c>
      <c r="C9230" t="s">
        <v>5215</v>
      </c>
      <c r="D9230" t="s">
        <v>4346</v>
      </c>
      <c r="E9230" t="s">
        <v>59</v>
      </c>
      <c r="F9230" t="b">
        <v>0</v>
      </c>
      <c r="G9230" t="s">
        <v>19</v>
      </c>
      <c r="H9230" s="1">
        <v>46122.710740740738</v>
      </c>
      <c r="I9230" t="b">
        <v>1</v>
      </c>
      <c r="J9230" t="b">
        <v>0</v>
      </c>
      <c r="K9230" t="s">
        <v>19</v>
      </c>
      <c r="L9230" t="s">
        <v>60</v>
      </c>
      <c r="M9230">
        <v>900000</v>
      </c>
      <c r="N9230"/>
      <c r="O9230" t="s">
        <v>18657</v>
      </c>
      <c r="P9230" t="s">
        <v>1759</v>
      </c>
    </row>
    <row r="9231" spans="1:16" x14ac:dyDescent="0.35">
      <c r="A9231" t="s">
        <v>7</v>
      </c>
      <c r="B9231" t="s">
        <v>18658</v>
      </c>
      <c r="C9231" t="s">
        <v>5215</v>
      </c>
      <c r="D9231" t="s">
        <v>4346</v>
      </c>
      <c r="E9231" t="s">
        <v>59</v>
      </c>
      <c r="F9231" t="b">
        <v>0</v>
      </c>
      <c r="G9231" t="s">
        <v>19</v>
      </c>
      <c r="H9231" s="1">
        <v>46122.710740740738</v>
      </c>
      <c r="I9231" t="b">
        <v>1</v>
      </c>
      <c r="J9231" t="b">
        <v>0</v>
      </c>
      <c r="K9231" t="s">
        <v>19</v>
      </c>
      <c r="L9231" t="s">
        <v>60</v>
      </c>
      <c r="M9231">
        <v>550000</v>
      </c>
      <c r="N9231"/>
      <c r="O9231" t="s">
        <v>18659</v>
      </c>
      <c r="P9231" t="s">
        <v>18660</v>
      </c>
    </row>
    <row r="9232" spans="1:16" x14ac:dyDescent="0.35">
      <c r="A9232" t="s">
        <v>3</v>
      </c>
      <c r="B9232" t="s">
        <v>18661</v>
      </c>
      <c r="C9232" t="s">
        <v>5717</v>
      </c>
      <c r="D9232" t="s">
        <v>4346</v>
      </c>
      <c r="E9232" t="s">
        <v>59</v>
      </c>
      <c r="F9232" t="b">
        <v>0</v>
      </c>
      <c r="G9232" t="s">
        <v>19</v>
      </c>
      <c r="H9232" s="1">
        <v>46122.710856481477</v>
      </c>
      <c r="I9232" t="b">
        <v>0</v>
      </c>
      <c r="J9232" t="b">
        <v>0</v>
      </c>
      <c r="K9232" t="s">
        <v>19</v>
      </c>
      <c r="L9232" t="s">
        <v>60</v>
      </c>
      <c r="M9232">
        <v>850000</v>
      </c>
      <c r="N9232"/>
      <c r="O9232" t="s">
        <v>18662</v>
      </c>
      <c r="P9232" t="s">
        <v>2313</v>
      </c>
    </row>
    <row r="9233" spans="1:16" x14ac:dyDescent="0.35">
      <c r="A9233" t="s">
        <v>2</v>
      </c>
      <c r="B9233" t="s">
        <v>18663</v>
      </c>
      <c r="C9233" t="s">
        <v>489</v>
      </c>
      <c r="D9233" t="s">
        <v>4569</v>
      </c>
      <c r="E9233" t="s">
        <v>72</v>
      </c>
      <c r="F9233" t="b">
        <v>0</v>
      </c>
      <c r="G9233" t="s">
        <v>77</v>
      </c>
      <c r="H9233" s="1">
        <v>46122.711400462962</v>
      </c>
      <c r="I9233" t="b">
        <v>0</v>
      </c>
      <c r="J9233" t="b">
        <v>0</v>
      </c>
      <c r="K9233" t="s">
        <v>41</v>
      </c>
      <c r="L9233" t="s">
        <v>74</v>
      </c>
      <c r="M9233"/>
      <c r="N9233">
        <v>64</v>
      </c>
      <c r="O9233" t="s">
        <v>490</v>
      </c>
      <c r="P9233" t="s">
        <v>7779</v>
      </c>
    </row>
    <row r="9234" spans="1:16" x14ac:dyDescent="0.35">
      <c r="A9234" t="s">
        <v>6</v>
      </c>
      <c r="B9234" t="s">
        <v>2570</v>
      </c>
      <c r="C9234" t="s">
        <v>369</v>
      </c>
      <c r="D9234" t="s">
        <v>4756</v>
      </c>
      <c r="E9234" t="s">
        <v>59</v>
      </c>
      <c r="F9234" t="b">
        <v>0</v>
      </c>
      <c r="G9234" t="s">
        <v>65</v>
      </c>
      <c r="H9234" s="1">
        <v>46122.711412037039</v>
      </c>
      <c r="I9234" t="b">
        <v>0</v>
      </c>
      <c r="J9234" t="b">
        <v>0</v>
      </c>
      <c r="K9234" t="s">
        <v>41</v>
      </c>
      <c r="L9234" t="s">
        <v>60</v>
      </c>
      <c r="M9234">
        <v>115000</v>
      </c>
      <c r="N9234"/>
      <c r="O9234" t="s">
        <v>772</v>
      </c>
      <c r="P9234" t="s">
        <v>208</v>
      </c>
    </row>
    <row r="9235" spans="1:16" x14ac:dyDescent="0.35">
      <c r="A9235" t="s">
        <v>2</v>
      </c>
      <c r="B9235" t="s">
        <v>18664</v>
      </c>
      <c r="C9235" t="s">
        <v>76</v>
      </c>
      <c r="D9235" t="s">
        <v>4346</v>
      </c>
      <c r="E9235" t="s">
        <v>18665</v>
      </c>
      <c r="F9235" t="b">
        <v>1</v>
      </c>
      <c r="G9235" t="s">
        <v>65</v>
      </c>
      <c r="H9235" s="1">
        <v>46122.711412037039</v>
      </c>
      <c r="I9235" t="b">
        <v>0</v>
      </c>
      <c r="J9235" t="b">
        <v>0</v>
      </c>
      <c r="K9235" t="s">
        <v>41</v>
      </c>
      <c r="L9235" t="s">
        <v>74</v>
      </c>
      <c r="M9235"/>
      <c r="N9235">
        <v>34</v>
      </c>
      <c r="O9235" t="s">
        <v>18666</v>
      </c>
      <c r="P9235" t="s">
        <v>18667</v>
      </c>
    </row>
    <row r="9236" spans="1:16" x14ac:dyDescent="0.35">
      <c r="A9236" t="s">
        <v>1</v>
      </c>
      <c r="B9236" t="s">
        <v>1303</v>
      </c>
      <c r="C9236" t="s">
        <v>5717</v>
      </c>
      <c r="D9236" t="s">
        <v>4346</v>
      </c>
      <c r="E9236" t="s">
        <v>59</v>
      </c>
      <c r="F9236" t="b">
        <v>0</v>
      </c>
      <c r="G9236" t="s">
        <v>19</v>
      </c>
      <c r="H9236" s="1">
        <v>46122.711886574078</v>
      </c>
      <c r="I9236" t="b">
        <v>0</v>
      </c>
      <c r="J9236" t="b">
        <v>0</v>
      </c>
      <c r="K9236" t="s">
        <v>19</v>
      </c>
      <c r="L9236" t="s">
        <v>60</v>
      </c>
      <c r="M9236">
        <v>1050000</v>
      </c>
      <c r="N9236"/>
      <c r="O9236" t="s">
        <v>18668</v>
      </c>
    </row>
    <row r="9237" spans="1:16" x14ac:dyDescent="0.35">
      <c r="A9237" t="s">
        <v>2</v>
      </c>
      <c r="B9237" t="s">
        <v>18669</v>
      </c>
      <c r="C9237" t="s">
        <v>5215</v>
      </c>
      <c r="D9237" t="s">
        <v>4346</v>
      </c>
      <c r="E9237" t="s">
        <v>59</v>
      </c>
      <c r="F9237" t="b">
        <v>0</v>
      </c>
      <c r="G9237" t="s">
        <v>19</v>
      </c>
      <c r="H9237" s="1">
        <v>46122.711886574078</v>
      </c>
      <c r="I9237" t="b">
        <v>0</v>
      </c>
      <c r="J9237" t="b">
        <v>0</v>
      </c>
      <c r="K9237" t="s">
        <v>19</v>
      </c>
      <c r="L9237" t="s">
        <v>60</v>
      </c>
      <c r="M9237">
        <v>550000</v>
      </c>
      <c r="N9237"/>
      <c r="O9237" t="s">
        <v>521</v>
      </c>
      <c r="P9237" t="s">
        <v>1065</v>
      </c>
    </row>
    <row r="9238" spans="1:16" x14ac:dyDescent="0.35">
      <c r="A9238" t="s">
        <v>2</v>
      </c>
      <c r="B9238" t="s">
        <v>16633</v>
      </c>
      <c r="C9238" t="s">
        <v>5215</v>
      </c>
      <c r="D9238" t="s">
        <v>4346</v>
      </c>
      <c r="E9238" t="s">
        <v>59</v>
      </c>
      <c r="F9238" t="b">
        <v>0</v>
      </c>
      <c r="G9238" t="s">
        <v>19</v>
      </c>
      <c r="H9238" s="1">
        <v>46122.711886574078</v>
      </c>
      <c r="I9238" t="b">
        <v>0</v>
      </c>
      <c r="J9238" t="b">
        <v>0</v>
      </c>
      <c r="K9238" t="s">
        <v>19</v>
      </c>
      <c r="L9238" t="s">
        <v>60</v>
      </c>
      <c r="M9238">
        <v>750000</v>
      </c>
      <c r="N9238"/>
      <c r="O9238" t="s">
        <v>10744</v>
      </c>
      <c r="P9238" t="s">
        <v>1089</v>
      </c>
    </row>
    <row r="9239" spans="1:16" x14ac:dyDescent="0.35">
      <c r="A9239" t="s">
        <v>1</v>
      </c>
      <c r="B9239" t="s">
        <v>1</v>
      </c>
      <c r="C9239" t="s">
        <v>486</v>
      </c>
      <c r="D9239" t="s">
        <v>4346</v>
      </c>
      <c r="E9239" t="s">
        <v>59</v>
      </c>
      <c r="F9239" t="b">
        <v>0</v>
      </c>
      <c r="G9239" t="s">
        <v>65</v>
      </c>
      <c r="H9239" s="1">
        <v>46122.712488425917</v>
      </c>
      <c r="I9239" t="b">
        <v>0</v>
      </c>
      <c r="J9239" t="b">
        <v>1</v>
      </c>
      <c r="K9239" t="s">
        <v>41</v>
      </c>
      <c r="L9239" t="s">
        <v>60</v>
      </c>
      <c r="M9239">
        <v>80000</v>
      </c>
      <c r="N9239"/>
      <c r="O9239" t="s">
        <v>18670</v>
      </c>
      <c r="P9239" t="s">
        <v>18671</v>
      </c>
    </row>
    <row r="9240" spans="1:16" x14ac:dyDescent="0.35">
      <c r="A9240" t="s">
        <v>1</v>
      </c>
      <c r="B9240" t="s">
        <v>1</v>
      </c>
      <c r="C9240" t="s">
        <v>486</v>
      </c>
      <c r="D9240" t="s">
        <v>4346</v>
      </c>
      <c r="E9240" t="s">
        <v>59</v>
      </c>
      <c r="F9240" t="b">
        <v>0</v>
      </c>
      <c r="G9240" t="s">
        <v>89</v>
      </c>
      <c r="H9240" s="1">
        <v>46122.712523148148</v>
      </c>
      <c r="I9240" t="b">
        <v>0</v>
      </c>
      <c r="J9240" t="b">
        <v>1</v>
      </c>
      <c r="K9240" t="s">
        <v>41</v>
      </c>
      <c r="L9240" t="s">
        <v>60</v>
      </c>
      <c r="M9240">
        <v>80000</v>
      </c>
      <c r="N9240"/>
      <c r="O9240" t="s">
        <v>18670</v>
      </c>
      <c r="P9240" t="s">
        <v>18671</v>
      </c>
    </row>
    <row r="9241" spans="1:16" x14ac:dyDescent="0.35">
      <c r="A9241" t="s">
        <v>5</v>
      </c>
      <c r="B9241" t="s">
        <v>18672</v>
      </c>
      <c r="C9241" t="s">
        <v>5215</v>
      </c>
      <c r="D9241" t="s">
        <v>4346</v>
      </c>
      <c r="E9241" t="s">
        <v>59</v>
      </c>
      <c r="F9241" t="b">
        <v>0</v>
      </c>
      <c r="G9241" t="s">
        <v>19</v>
      </c>
      <c r="H9241" s="1">
        <v>46122.712997685187</v>
      </c>
      <c r="I9241" t="b">
        <v>1</v>
      </c>
      <c r="J9241" t="b">
        <v>0</v>
      </c>
      <c r="K9241" t="s">
        <v>19</v>
      </c>
      <c r="L9241" t="s">
        <v>60</v>
      </c>
      <c r="M9241">
        <v>475000</v>
      </c>
      <c r="N9241"/>
      <c r="O9241" t="s">
        <v>18673</v>
      </c>
      <c r="P9241" t="s">
        <v>18674</v>
      </c>
    </row>
    <row r="9242" spans="1:16" x14ac:dyDescent="0.35">
      <c r="A9242" t="s">
        <v>1</v>
      </c>
      <c r="B9242" t="s">
        <v>14057</v>
      </c>
      <c r="C9242" t="s">
        <v>5215</v>
      </c>
      <c r="D9242" t="s">
        <v>4346</v>
      </c>
      <c r="E9242" t="s">
        <v>59</v>
      </c>
      <c r="F9242" t="b">
        <v>0</v>
      </c>
      <c r="G9242" t="s">
        <v>19</v>
      </c>
      <c r="H9242" s="1">
        <v>46122.712997685187</v>
      </c>
      <c r="I9242" t="b">
        <v>1</v>
      </c>
      <c r="J9242" t="b">
        <v>0</v>
      </c>
      <c r="K9242" t="s">
        <v>19</v>
      </c>
      <c r="L9242" t="s">
        <v>60</v>
      </c>
      <c r="M9242">
        <v>275000</v>
      </c>
      <c r="N9242"/>
      <c r="O9242" t="s">
        <v>2378</v>
      </c>
      <c r="P9242" t="s">
        <v>18675</v>
      </c>
    </row>
    <row r="9243" spans="1:16" x14ac:dyDescent="0.35">
      <c r="A9243" t="s">
        <v>1</v>
      </c>
      <c r="B9243" t="s">
        <v>18676</v>
      </c>
      <c r="C9243" t="s">
        <v>5215</v>
      </c>
      <c r="D9243" t="s">
        <v>4346</v>
      </c>
      <c r="E9243" t="s">
        <v>59</v>
      </c>
      <c r="F9243" t="b">
        <v>0</v>
      </c>
      <c r="G9243" t="s">
        <v>19</v>
      </c>
      <c r="H9243" s="1">
        <v>46122.712997685187</v>
      </c>
      <c r="I9243" t="b">
        <v>1</v>
      </c>
      <c r="J9243" t="b">
        <v>0</v>
      </c>
      <c r="K9243" t="s">
        <v>19</v>
      </c>
      <c r="L9243" t="s">
        <v>60</v>
      </c>
      <c r="M9243">
        <v>900000</v>
      </c>
      <c r="N9243"/>
      <c r="O9243" t="s">
        <v>521</v>
      </c>
      <c r="P9243" t="s">
        <v>18677</v>
      </c>
    </row>
    <row r="9244" spans="1:16" x14ac:dyDescent="0.35">
      <c r="A9244" t="s">
        <v>1</v>
      </c>
      <c r="B9244" t="s">
        <v>18678</v>
      </c>
      <c r="C9244" t="s">
        <v>9560</v>
      </c>
      <c r="D9244" t="s">
        <v>4346</v>
      </c>
      <c r="E9244" t="s">
        <v>59</v>
      </c>
      <c r="F9244" t="b">
        <v>0</v>
      </c>
      <c r="G9244" t="s">
        <v>19</v>
      </c>
      <c r="H9244" s="1">
        <v>46122.713009259263</v>
      </c>
      <c r="I9244" t="b">
        <v>0</v>
      </c>
      <c r="J9244" t="b">
        <v>0</v>
      </c>
      <c r="K9244" t="s">
        <v>19</v>
      </c>
      <c r="L9244" t="s">
        <v>60</v>
      </c>
      <c r="M9244">
        <v>500000</v>
      </c>
      <c r="N9244"/>
      <c r="O9244" t="s">
        <v>18679</v>
      </c>
      <c r="P9244" t="s">
        <v>18680</v>
      </c>
    </row>
    <row r="9245" spans="1:16" x14ac:dyDescent="0.35">
      <c r="A9245" t="s">
        <v>1</v>
      </c>
      <c r="B9245" t="s">
        <v>18681</v>
      </c>
      <c r="C9245" t="s">
        <v>5215</v>
      </c>
      <c r="D9245" t="s">
        <v>4346</v>
      </c>
      <c r="E9245" t="s">
        <v>59</v>
      </c>
      <c r="F9245" t="b">
        <v>0</v>
      </c>
      <c r="G9245" t="s">
        <v>19</v>
      </c>
      <c r="H9245" s="1">
        <v>46122.713020833333</v>
      </c>
      <c r="I9245" t="b">
        <v>1</v>
      </c>
      <c r="J9245" t="b">
        <v>0</v>
      </c>
      <c r="K9245" t="s">
        <v>19</v>
      </c>
      <c r="L9245" t="s">
        <v>60</v>
      </c>
      <c r="M9245">
        <v>525000</v>
      </c>
      <c r="N9245"/>
      <c r="O9245" t="s">
        <v>18673</v>
      </c>
      <c r="P9245" t="s">
        <v>18682</v>
      </c>
    </row>
    <row r="9246" spans="1:16" x14ac:dyDescent="0.35">
      <c r="A9246" t="s">
        <v>1</v>
      </c>
      <c r="B9246" t="s">
        <v>18683</v>
      </c>
      <c r="C9246" t="s">
        <v>13767</v>
      </c>
      <c r="D9246" t="s">
        <v>4346</v>
      </c>
      <c r="E9246" t="s">
        <v>59</v>
      </c>
      <c r="F9246" t="b">
        <v>0</v>
      </c>
      <c r="G9246" t="s">
        <v>19</v>
      </c>
      <c r="H9246" s="1">
        <v>46122.713020833333</v>
      </c>
      <c r="I9246" t="b">
        <v>1</v>
      </c>
      <c r="J9246" t="b">
        <v>0</v>
      </c>
      <c r="K9246" t="s">
        <v>19</v>
      </c>
      <c r="L9246" t="s">
        <v>60</v>
      </c>
      <c r="M9246">
        <v>400000</v>
      </c>
      <c r="N9246"/>
      <c r="O9246" t="s">
        <v>521</v>
      </c>
      <c r="P9246" t="s">
        <v>233</v>
      </c>
    </row>
    <row r="9247" spans="1:16" x14ac:dyDescent="0.35">
      <c r="A9247" t="s">
        <v>1</v>
      </c>
      <c r="B9247" t="s">
        <v>18684</v>
      </c>
      <c r="C9247" t="s">
        <v>5215</v>
      </c>
      <c r="D9247" t="s">
        <v>4346</v>
      </c>
      <c r="E9247" t="s">
        <v>59</v>
      </c>
      <c r="F9247" t="b">
        <v>0</v>
      </c>
      <c r="G9247" t="s">
        <v>19</v>
      </c>
      <c r="H9247" s="1">
        <v>46122.71303240741</v>
      </c>
      <c r="I9247" t="b">
        <v>1</v>
      </c>
      <c r="J9247" t="b">
        <v>0</v>
      </c>
      <c r="K9247" t="s">
        <v>19</v>
      </c>
      <c r="L9247" t="s">
        <v>60</v>
      </c>
      <c r="M9247">
        <v>1050000</v>
      </c>
      <c r="N9247"/>
      <c r="O9247" t="s">
        <v>18679</v>
      </c>
      <c r="P9247" t="s">
        <v>18685</v>
      </c>
    </row>
    <row r="9248" spans="1:16" x14ac:dyDescent="0.35">
      <c r="A9248" t="s">
        <v>1</v>
      </c>
      <c r="B9248" t="s">
        <v>1320</v>
      </c>
      <c r="C9248" t="s">
        <v>13767</v>
      </c>
      <c r="D9248" t="s">
        <v>4346</v>
      </c>
      <c r="E9248" t="s">
        <v>59</v>
      </c>
      <c r="F9248" t="b">
        <v>0</v>
      </c>
      <c r="G9248" t="s">
        <v>19</v>
      </c>
      <c r="H9248" s="1">
        <v>46122.71303240741</v>
      </c>
      <c r="I9248" t="b">
        <v>0</v>
      </c>
      <c r="J9248" t="b">
        <v>0</v>
      </c>
      <c r="K9248" t="s">
        <v>19</v>
      </c>
      <c r="L9248" t="s">
        <v>60</v>
      </c>
      <c r="M9248">
        <v>400000</v>
      </c>
      <c r="N9248"/>
      <c r="O9248" t="s">
        <v>18659</v>
      </c>
      <c r="P9248" t="s">
        <v>208</v>
      </c>
    </row>
    <row r="9249" spans="1:16" x14ac:dyDescent="0.35">
      <c r="A9249" t="s">
        <v>1</v>
      </c>
      <c r="B9249" t="s">
        <v>18686</v>
      </c>
      <c r="C9249" t="s">
        <v>9890</v>
      </c>
      <c r="D9249" t="s">
        <v>4346</v>
      </c>
      <c r="E9249" t="s">
        <v>59</v>
      </c>
      <c r="F9249" t="b">
        <v>0</v>
      </c>
      <c r="G9249" t="s">
        <v>19</v>
      </c>
      <c r="H9249" s="1">
        <v>46122.71303240741</v>
      </c>
      <c r="I9249" t="b">
        <v>1</v>
      </c>
      <c r="J9249" t="b">
        <v>0</v>
      </c>
      <c r="K9249" t="s">
        <v>19</v>
      </c>
      <c r="L9249" t="s">
        <v>60</v>
      </c>
      <c r="M9249">
        <v>525000</v>
      </c>
      <c r="N9249"/>
      <c r="O9249" t="s">
        <v>521</v>
      </c>
      <c r="P9249" t="s">
        <v>18677</v>
      </c>
    </row>
    <row r="9250" spans="1:16" x14ac:dyDescent="0.35">
      <c r="A9250" t="s">
        <v>1</v>
      </c>
      <c r="B9250" t="s">
        <v>18683</v>
      </c>
      <c r="C9250" t="s">
        <v>5717</v>
      </c>
      <c r="D9250" t="s">
        <v>4346</v>
      </c>
      <c r="E9250" t="s">
        <v>59</v>
      </c>
      <c r="F9250" t="b">
        <v>0</v>
      </c>
      <c r="G9250" t="s">
        <v>19</v>
      </c>
      <c r="H9250" s="1">
        <v>46122.713055555563</v>
      </c>
      <c r="I9250" t="b">
        <v>0</v>
      </c>
      <c r="J9250" t="b">
        <v>0</v>
      </c>
      <c r="K9250" t="s">
        <v>19</v>
      </c>
      <c r="L9250" t="s">
        <v>60</v>
      </c>
      <c r="M9250">
        <v>400000</v>
      </c>
      <c r="N9250"/>
      <c r="O9250" t="s">
        <v>521</v>
      </c>
      <c r="P9250" t="s">
        <v>3613</v>
      </c>
    </row>
    <row r="9251" spans="1:16" x14ac:dyDescent="0.35">
      <c r="A9251" t="s">
        <v>2</v>
      </c>
      <c r="B9251" t="s">
        <v>18687</v>
      </c>
      <c r="C9251" t="s">
        <v>5717</v>
      </c>
      <c r="D9251" t="s">
        <v>4346</v>
      </c>
      <c r="E9251" t="s">
        <v>59</v>
      </c>
      <c r="F9251" t="b">
        <v>0</v>
      </c>
      <c r="G9251" t="s">
        <v>19</v>
      </c>
      <c r="H9251" s="1">
        <v>46122.713113425933</v>
      </c>
      <c r="I9251" t="b">
        <v>0</v>
      </c>
      <c r="J9251" t="b">
        <v>0</v>
      </c>
      <c r="K9251" t="s">
        <v>19</v>
      </c>
      <c r="L9251" t="s">
        <v>60</v>
      </c>
      <c r="M9251">
        <v>400000</v>
      </c>
      <c r="N9251"/>
      <c r="O9251" t="s">
        <v>18659</v>
      </c>
      <c r="P9251" t="s">
        <v>208</v>
      </c>
    </row>
    <row r="9252" spans="1:16" x14ac:dyDescent="0.35">
      <c r="A9252" t="s">
        <v>1</v>
      </c>
      <c r="B9252" t="s">
        <v>1303</v>
      </c>
      <c r="C9252" t="s">
        <v>5717</v>
      </c>
      <c r="D9252" t="s">
        <v>4346</v>
      </c>
      <c r="E9252" t="s">
        <v>59</v>
      </c>
      <c r="F9252" t="b">
        <v>0</v>
      </c>
      <c r="G9252" t="s">
        <v>19</v>
      </c>
      <c r="H9252" s="1">
        <v>46122.713113425933</v>
      </c>
      <c r="I9252" t="b">
        <v>0</v>
      </c>
      <c r="J9252" t="b">
        <v>0</v>
      </c>
      <c r="K9252" t="s">
        <v>19</v>
      </c>
      <c r="L9252" t="s">
        <v>60</v>
      </c>
      <c r="M9252">
        <v>1050000</v>
      </c>
      <c r="N9252"/>
      <c r="O9252" t="s">
        <v>18668</v>
      </c>
    </row>
    <row r="9253" spans="1:16" x14ac:dyDescent="0.35">
      <c r="A9253" t="s">
        <v>1</v>
      </c>
      <c r="B9253" t="s">
        <v>18688</v>
      </c>
      <c r="C9253" t="s">
        <v>7567</v>
      </c>
      <c r="D9253" t="s">
        <v>4346</v>
      </c>
      <c r="E9253" t="s">
        <v>59</v>
      </c>
      <c r="F9253" t="b">
        <v>0</v>
      </c>
      <c r="G9253" t="s">
        <v>19</v>
      </c>
      <c r="H9253" s="1">
        <v>46122.713125000002</v>
      </c>
      <c r="I9253" t="b">
        <v>0</v>
      </c>
      <c r="J9253" t="b">
        <v>0</v>
      </c>
      <c r="K9253" t="s">
        <v>19</v>
      </c>
      <c r="L9253" t="s">
        <v>60</v>
      </c>
      <c r="M9253">
        <v>1300000</v>
      </c>
      <c r="N9253"/>
      <c r="O9253" t="s">
        <v>18662</v>
      </c>
      <c r="P9253" t="s">
        <v>18689</v>
      </c>
    </row>
    <row r="9254" spans="1:16" x14ac:dyDescent="0.35">
      <c r="A9254" t="s">
        <v>1</v>
      </c>
      <c r="B9254" t="s">
        <v>18690</v>
      </c>
      <c r="C9254" t="s">
        <v>1445</v>
      </c>
      <c r="D9254" t="s">
        <v>2360</v>
      </c>
      <c r="E9254" t="s">
        <v>59</v>
      </c>
      <c r="F9254" t="b">
        <v>0</v>
      </c>
      <c r="G9254" t="s">
        <v>77</v>
      </c>
      <c r="H9254" s="1">
        <v>46122.754201388889</v>
      </c>
      <c r="I9254" t="b">
        <v>0</v>
      </c>
      <c r="J9254" t="b">
        <v>1</v>
      </c>
      <c r="K9254" t="s">
        <v>41</v>
      </c>
      <c r="L9254" t="s">
        <v>60</v>
      </c>
      <c r="M9254">
        <v>111000</v>
      </c>
      <c r="N9254"/>
      <c r="O9254" t="s">
        <v>18691</v>
      </c>
      <c r="P9254" t="s">
        <v>18692</v>
      </c>
    </row>
    <row r="9255" spans="1:16" x14ac:dyDescent="0.35">
      <c r="A9255" t="s">
        <v>7</v>
      </c>
      <c r="B9255" t="s">
        <v>18693</v>
      </c>
      <c r="C9255" t="s">
        <v>586</v>
      </c>
      <c r="D9255" t="s">
        <v>4346</v>
      </c>
      <c r="E9255" t="s">
        <v>59</v>
      </c>
      <c r="F9255" t="b">
        <v>0</v>
      </c>
      <c r="G9255" t="s">
        <v>89</v>
      </c>
      <c r="H9255" s="1">
        <v>46122.754224537042</v>
      </c>
      <c r="I9255" t="b">
        <v>0</v>
      </c>
      <c r="J9255" t="b">
        <v>1</v>
      </c>
      <c r="K9255" t="s">
        <v>41</v>
      </c>
      <c r="L9255" t="s">
        <v>60</v>
      </c>
      <c r="M9255">
        <v>115611.08500000001</v>
      </c>
      <c r="N9255"/>
      <c r="O9255" t="s">
        <v>5209</v>
      </c>
      <c r="P9255" t="s">
        <v>18694</v>
      </c>
    </row>
    <row r="9256" spans="1:16" x14ac:dyDescent="0.35">
      <c r="A9256" t="s">
        <v>1</v>
      </c>
      <c r="B9256" t="s">
        <v>18690</v>
      </c>
      <c r="C9256" t="s">
        <v>1445</v>
      </c>
      <c r="D9256" t="s">
        <v>2360</v>
      </c>
      <c r="E9256" t="s">
        <v>59</v>
      </c>
      <c r="F9256" t="b">
        <v>0</v>
      </c>
      <c r="G9256" t="s">
        <v>65</v>
      </c>
      <c r="H9256" s="1">
        <v>46122.754270833328</v>
      </c>
      <c r="I9256" t="b">
        <v>0</v>
      </c>
      <c r="J9256" t="b">
        <v>1</v>
      </c>
      <c r="K9256" t="s">
        <v>41</v>
      </c>
      <c r="L9256" t="s">
        <v>60</v>
      </c>
      <c r="M9256">
        <v>111000</v>
      </c>
      <c r="N9256"/>
      <c r="O9256" t="s">
        <v>18691</v>
      </c>
      <c r="P9256" t="s">
        <v>18692</v>
      </c>
    </row>
    <row r="9257" spans="1:16" x14ac:dyDescent="0.35">
      <c r="A9257" t="s">
        <v>1</v>
      </c>
      <c r="B9257" t="s">
        <v>18695</v>
      </c>
      <c r="C9257" t="s">
        <v>18696</v>
      </c>
      <c r="D9257" t="s">
        <v>5018</v>
      </c>
      <c r="E9257" t="s">
        <v>59</v>
      </c>
      <c r="F9257" t="b">
        <v>0</v>
      </c>
      <c r="G9257" t="s">
        <v>19</v>
      </c>
      <c r="H9257" s="1">
        <v>46122.754710648151</v>
      </c>
      <c r="I9257" t="b">
        <v>0</v>
      </c>
      <c r="J9257" t="b">
        <v>0</v>
      </c>
      <c r="K9257" t="s">
        <v>19</v>
      </c>
      <c r="L9257" t="s">
        <v>60</v>
      </c>
      <c r="M9257">
        <v>35000</v>
      </c>
      <c r="N9257"/>
      <c r="O9257" t="s">
        <v>17211</v>
      </c>
      <c r="P9257" t="s">
        <v>18697</v>
      </c>
    </row>
    <row r="9258" spans="1:16" x14ac:dyDescent="0.35">
      <c r="A9258" t="s">
        <v>1</v>
      </c>
      <c r="B9258" t="s">
        <v>17289</v>
      </c>
      <c r="C9258" t="s">
        <v>4452</v>
      </c>
      <c r="D9258" t="s">
        <v>4346</v>
      </c>
      <c r="E9258" t="s">
        <v>59</v>
      </c>
      <c r="F9258" t="b">
        <v>0</v>
      </c>
      <c r="G9258" t="s">
        <v>40</v>
      </c>
      <c r="H9258" s="1">
        <v>46122.755196759259</v>
      </c>
      <c r="I9258" t="b">
        <v>0</v>
      </c>
      <c r="J9258" t="b">
        <v>0</v>
      </c>
      <c r="K9258" t="s">
        <v>40</v>
      </c>
      <c r="L9258" t="s">
        <v>60</v>
      </c>
      <c r="M9258">
        <v>84069</v>
      </c>
      <c r="N9258"/>
      <c r="O9258" t="s">
        <v>17290</v>
      </c>
      <c r="P9258" t="s">
        <v>17291</v>
      </c>
    </row>
    <row r="9259" spans="1:16" x14ac:dyDescent="0.35">
      <c r="A9259" t="s">
        <v>1</v>
      </c>
      <c r="B9259" t="s">
        <v>868</v>
      </c>
      <c r="C9259" t="s">
        <v>76</v>
      </c>
      <c r="D9259" t="s">
        <v>4346</v>
      </c>
      <c r="E9259" t="s">
        <v>88</v>
      </c>
      <c r="F9259" t="b">
        <v>1</v>
      </c>
      <c r="G9259" t="s">
        <v>89</v>
      </c>
      <c r="H9259" s="1">
        <v>46122.795798611107</v>
      </c>
      <c r="I9259" t="b">
        <v>0</v>
      </c>
      <c r="J9259" t="b">
        <v>1</v>
      </c>
      <c r="K9259" t="s">
        <v>41</v>
      </c>
      <c r="L9259" t="s">
        <v>60</v>
      </c>
      <c r="M9259">
        <v>88500</v>
      </c>
      <c r="N9259"/>
      <c r="O9259" t="s">
        <v>9968</v>
      </c>
      <c r="P9259" t="s">
        <v>146</v>
      </c>
    </row>
    <row r="9260" spans="1:16" x14ac:dyDescent="0.35">
      <c r="A9260" t="s">
        <v>2</v>
      </c>
      <c r="B9260" t="s">
        <v>18698</v>
      </c>
      <c r="C9260" t="s">
        <v>326</v>
      </c>
      <c r="D9260" t="s">
        <v>4346</v>
      </c>
      <c r="E9260" t="s">
        <v>59</v>
      </c>
      <c r="F9260" t="b">
        <v>0</v>
      </c>
      <c r="G9260" t="s">
        <v>77</v>
      </c>
      <c r="H9260" s="1">
        <v>46122.836377314823</v>
      </c>
      <c r="I9260" t="b">
        <v>0</v>
      </c>
      <c r="J9260" t="b">
        <v>1</v>
      </c>
      <c r="K9260" t="s">
        <v>41</v>
      </c>
      <c r="L9260" t="s">
        <v>60</v>
      </c>
      <c r="M9260">
        <v>179000</v>
      </c>
      <c r="N9260"/>
      <c r="O9260" t="s">
        <v>1990</v>
      </c>
      <c r="P9260" t="s">
        <v>310</v>
      </c>
    </row>
    <row r="9261" spans="1:16" x14ac:dyDescent="0.35">
      <c r="A9261" t="s">
        <v>2</v>
      </c>
      <c r="B9261" t="s">
        <v>18699</v>
      </c>
      <c r="C9261" t="s">
        <v>79</v>
      </c>
      <c r="D9261" t="s">
        <v>4346</v>
      </c>
      <c r="E9261" t="s">
        <v>59</v>
      </c>
      <c r="F9261" t="b">
        <v>0</v>
      </c>
      <c r="G9261" t="s">
        <v>77</v>
      </c>
      <c r="H9261" s="1">
        <v>46122.836377314823</v>
      </c>
      <c r="I9261" t="b">
        <v>0</v>
      </c>
      <c r="J9261" t="b">
        <v>1</v>
      </c>
      <c r="K9261" t="s">
        <v>41</v>
      </c>
      <c r="L9261" t="s">
        <v>60</v>
      </c>
      <c r="M9261">
        <v>253500</v>
      </c>
      <c r="N9261"/>
      <c r="O9261" t="s">
        <v>1990</v>
      </c>
      <c r="P9261" t="s">
        <v>310</v>
      </c>
    </row>
    <row r="9262" spans="1:16" x14ac:dyDescent="0.35">
      <c r="A9262" t="s">
        <v>0</v>
      </c>
      <c r="B9262" t="s">
        <v>18700</v>
      </c>
      <c r="C9262" t="s">
        <v>2767</v>
      </c>
      <c r="D9262" t="s">
        <v>2360</v>
      </c>
      <c r="E9262" t="s">
        <v>59</v>
      </c>
      <c r="F9262" t="b">
        <v>0</v>
      </c>
      <c r="G9262" t="s">
        <v>89</v>
      </c>
      <c r="H9262" s="1">
        <v>46122.836400462962</v>
      </c>
      <c r="I9262" t="b">
        <v>0</v>
      </c>
      <c r="J9262" t="b">
        <v>0</v>
      </c>
      <c r="K9262" t="s">
        <v>41</v>
      </c>
      <c r="L9262" t="s">
        <v>74</v>
      </c>
      <c r="M9262"/>
      <c r="N9262">
        <v>28</v>
      </c>
      <c r="O9262" t="s">
        <v>18701</v>
      </c>
      <c r="P9262" t="s">
        <v>18702</v>
      </c>
    </row>
    <row r="9263" spans="1:16" x14ac:dyDescent="0.35">
      <c r="A9263" t="s">
        <v>2</v>
      </c>
      <c r="B9263" t="s">
        <v>18703</v>
      </c>
      <c r="C9263" t="s">
        <v>467</v>
      </c>
      <c r="D9263" t="s">
        <v>4346</v>
      </c>
      <c r="E9263" t="s">
        <v>59</v>
      </c>
      <c r="F9263" t="b">
        <v>0</v>
      </c>
      <c r="G9263" t="s">
        <v>65</v>
      </c>
      <c r="H9263" s="1">
        <v>46122.836481481478</v>
      </c>
      <c r="I9263" t="b">
        <v>0</v>
      </c>
      <c r="J9263" t="b">
        <v>1</v>
      </c>
      <c r="K9263" t="s">
        <v>41</v>
      </c>
      <c r="L9263" t="s">
        <v>60</v>
      </c>
      <c r="M9263">
        <v>151000</v>
      </c>
      <c r="N9263"/>
      <c r="O9263" t="s">
        <v>116</v>
      </c>
      <c r="P9263" t="s">
        <v>18704</v>
      </c>
    </row>
    <row r="9264" spans="1:16" x14ac:dyDescent="0.35">
      <c r="A9264" t="s">
        <v>1</v>
      </c>
      <c r="B9264" t="s">
        <v>17701</v>
      </c>
      <c r="C9264" t="s">
        <v>92</v>
      </c>
      <c r="D9264" t="s">
        <v>6263</v>
      </c>
      <c r="E9264" t="s">
        <v>59</v>
      </c>
      <c r="F9264" t="b">
        <v>0</v>
      </c>
      <c r="G9264" t="s">
        <v>77</v>
      </c>
      <c r="H9264" s="1">
        <v>46122.837453703702</v>
      </c>
      <c r="I9264" t="b">
        <v>1</v>
      </c>
      <c r="J9264" t="b">
        <v>1</v>
      </c>
      <c r="K9264" t="s">
        <v>41</v>
      </c>
      <c r="L9264" t="s">
        <v>60</v>
      </c>
      <c r="M9264">
        <v>187834</v>
      </c>
      <c r="N9264"/>
      <c r="O9264" t="s">
        <v>1197</v>
      </c>
      <c r="P9264" t="s">
        <v>881</v>
      </c>
    </row>
    <row r="9265" spans="1:16" x14ac:dyDescent="0.35">
      <c r="A9265" t="s">
        <v>1</v>
      </c>
      <c r="B9265" t="s">
        <v>17701</v>
      </c>
      <c r="C9265" t="s">
        <v>92</v>
      </c>
      <c r="D9265" t="s">
        <v>6263</v>
      </c>
      <c r="E9265" t="s">
        <v>59</v>
      </c>
      <c r="F9265" t="b">
        <v>0</v>
      </c>
      <c r="G9265" t="s">
        <v>89</v>
      </c>
      <c r="H9265" s="1">
        <v>46122.837465277778</v>
      </c>
      <c r="I9265" t="b">
        <v>1</v>
      </c>
      <c r="J9265" t="b">
        <v>1</v>
      </c>
      <c r="K9265" t="s">
        <v>41</v>
      </c>
      <c r="L9265" t="s">
        <v>60</v>
      </c>
      <c r="M9265">
        <v>187834</v>
      </c>
      <c r="N9265"/>
      <c r="O9265" t="s">
        <v>1197</v>
      </c>
      <c r="P9265" t="s">
        <v>881</v>
      </c>
    </row>
    <row r="9266" spans="1:16" x14ac:dyDescent="0.35">
      <c r="A9266" t="s">
        <v>1</v>
      </c>
      <c r="B9266" t="s">
        <v>18705</v>
      </c>
      <c r="C9266" t="s">
        <v>162</v>
      </c>
      <c r="D9266" t="s">
        <v>6263</v>
      </c>
      <c r="E9266" t="s">
        <v>59</v>
      </c>
      <c r="F9266" t="b">
        <v>0</v>
      </c>
      <c r="G9266" t="s">
        <v>68</v>
      </c>
      <c r="H9266" s="1">
        <v>46122.837476851862</v>
      </c>
      <c r="I9266" t="b">
        <v>1</v>
      </c>
      <c r="J9266" t="b">
        <v>0</v>
      </c>
      <c r="K9266" t="s">
        <v>41</v>
      </c>
      <c r="L9266" t="s">
        <v>60</v>
      </c>
      <c r="M9266">
        <v>191816.5</v>
      </c>
      <c r="N9266"/>
      <c r="O9266" t="s">
        <v>1197</v>
      </c>
      <c r="P9266" t="s">
        <v>881</v>
      </c>
    </row>
    <row r="9267" spans="1:16" x14ac:dyDescent="0.35">
      <c r="A9267" t="s">
        <v>1</v>
      </c>
      <c r="B9267" t="s">
        <v>1</v>
      </c>
      <c r="C9267" t="s">
        <v>3917</v>
      </c>
      <c r="D9267" t="s">
        <v>4526</v>
      </c>
      <c r="E9267" t="s">
        <v>88</v>
      </c>
      <c r="F9267" t="b">
        <v>0</v>
      </c>
      <c r="G9267" t="s">
        <v>77</v>
      </c>
      <c r="H9267" s="1">
        <v>46122.837488425917</v>
      </c>
      <c r="I9267" t="b">
        <v>0</v>
      </c>
      <c r="J9267" t="b">
        <v>0</v>
      </c>
      <c r="K9267" t="s">
        <v>41</v>
      </c>
      <c r="L9267" t="s">
        <v>74</v>
      </c>
      <c r="M9267"/>
      <c r="N9267">
        <v>55</v>
      </c>
      <c r="O9267" t="s">
        <v>105</v>
      </c>
      <c r="P9267" t="s">
        <v>16628</v>
      </c>
    </row>
    <row r="9268" spans="1:16" x14ac:dyDescent="0.35">
      <c r="A9268" t="s">
        <v>1</v>
      </c>
      <c r="B9268" t="s">
        <v>1</v>
      </c>
      <c r="C9268" t="s">
        <v>3917</v>
      </c>
      <c r="D9268" t="s">
        <v>4526</v>
      </c>
      <c r="E9268" t="s">
        <v>88</v>
      </c>
      <c r="F9268" t="b">
        <v>0</v>
      </c>
      <c r="G9268" t="s">
        <v>68</v>
      </c>
      <c r="H9268" s="1">
        <v>46122.837546296287</v>
      </c>
      <c r="I9268" t="b">
        <v>0</v>
      </c>
      <c r="J9268" t="b">
        <v>0</v>
      </c>
      <c r="K9268" t="s">
        <v>41</v>
      </c>
      <c r="L9268" t="s">
        <v>74</v>
      </c>
      <c r="M9268"/>
      <c r="N9268">
        <v>55</v>
      </c>
      <c r="O9268" t="s">
        <v>105</v>
      </c>
      <c r="P9268" t="s">
        <v>16628</v>
      </c>
    </row>
    <row r="9269" spans="1:16" x14ac:dyDescent="0.35">
      <c r="A9269" t="s">
        <v>8</v>
      </c>
      <c r="B9269" t="s">
        <v>18706</v>
      </c>
      <c r="C9269" t="s">
        <v>13545</v>
      </c>
      <c r="D9269" t="s">
        <v>4346</v>
      </c>
      <c r="E9269" t="s">
        <v>88</v>
      </c>
      <c r="F9269" t="b">
        <v>0</v>
      </c>
      <c r="G9269" t="s">
        <v>65</v>
      </c>
      <c r="H9269" s="1">
        <v>46122.878067129634</v>
      </c>
      <c r="I9269" t="b">
        <v>0</v>
      </c>
      <c r="J9269" t="b">
        <v>0</v>
      </c>
      <c r="K9269" t="s">
        <v>41</v>
      </c>
      <c r="L9269" t="s">
        <v>74</v>
      </c>
      <c r="M9269"/>
      <c r="N9269">
        <v>57.5</v>
      </c>
      <c r="O9269" t="s">
        <v>18707</v>
      </c>
      <c r="P9269" t="s">
        <v>18708</v>
      </c>
    </row>
    <row r="9270" spans="1:16" x14ac:dyDescent="0.35">
      <c r="A9270" t="s">
        <v>6</v>
      </c>
      <c r="B9270" t="s">
        <v>6</v>
      </c>
      <c r="C9270" t="s">
        <v>13545</v>
      </c>
      <c r="D9270" t="s">
        <v>4526</v>
      </c>
      <c r="E9270" t="s">
        <v>88</v>
      </c>
      <c r="F9270" t="b">
        <v>0</v>
      </c>
      <c r="G9270" t="s">
        <v>65</v>
      </c>
      <c r="H9270" s="1">
        <v>46122.878067129634</v>
      </c>
      <c r="I9270" t="b">
        <v>0</v>
      </c>
      <c r="J9270" t="b">
        <v>0</v>
      </c>
      <c r="K9270" t="s">
        <v>41</v>
      </c>
      <c r="L9270" t="s">
        <v>60</v>
      </c>
      <c r="M9270">
        <v>105000</v>
      </c>
      <c r="N9270"/>
      <c r="O9270" t="s">
        <v>18709</v>
      </c>
      <c r="P9270" t="s">
        <v>18710</v>
      </c>
    </row>
    <row r="9271" spans="1:16" x14ac:dyDescent="0.35">
      <c r="A9271" t="s">
        <v>7</v>
      </c>
      <c r="B9271" t="s">
        <v>18711</v>
      </c>
      <c r="C9271" t="s">
        <v>190</v>
      </c>
      <c r="D9271" t="s">
        <v>2360</v>
      </c>
      <c r="E9271" t="s">
        <v>59</v>
      </c>
      <c r="F9271" t="b">
        <v>0</v>
      </c>
      <c r="G9271" t="s">
        <v>73</v>
      </c>
      <c r="H9271" s="1">
        <v>46122.878078703703</v>
      </c>
      <c r="I9271" t="b">
        <v>0</v>
      </c>
      <c r="J9271" t="b">
        <v>1</v>
      </c>
      <c r="K9271" t="s">
        <v>41</v>
      </c>
      <c r="L9271" t="s">
        <v>60</v>
      </c>
      <c r="M9271">
        <v>165000</v>
      </c>
      <c r="N9271"/>
      <c r="O9271" t="s">
        <v>18712</v>
      </c>
      <c r="P9271" t="s">
        <v>18713</v>
      </c>
    </row>
    <row r="9272" spans="1:16" x14ac:dyDescent="0.35">
      <c r="A9272" t="s">
        <v>2</v>
      </c>
      <c r="B9272" t="s">
        <v>18714</v>
      </c>
      <c r="C9272" t="s">
        <v>145</v>
      </c>
      <c r="D9272" t="s">
        <v>4346</v>
      </c>
      <c r="E9272" t="s">
        <v>59</v>
      </c>
      <c r="F9272" t="b">
        <v>0</v>
      </c>
      <c r="G9272" t="s">
        <v>65</v>
      </c>
      <c r="H9272" s="1">
        <v>46122.878171296303</v>
      </c>
      <c r="I9272" t="b">
        <v>0</v>
      </c>
      <c r="J9272" t="b">
        <v>1</v>
      </c>
      <c r="K9272" t="s">
        <v>41</v>
      </c>
      <c r="L9272" t="s">
        <v>60</v>
      </c>
      <c r="M9272">
        <v>236000</v>
      </c>
      <c r="N9272"/>
      <c r="O9272" t="s">
        <v>550</v>
      </c>
    </row>
    <row r="9273" spans="1:16" x14ac:dyDescent="0.35">
      <c r="A9273" t="s">
        <v>1</v>
      </c>
      <c r="B9273" t="s">
        <v>1</v>
      </c>
      <c r="C9273" t="s">
        <v>1088</v>
      </c>
      <c r="D9273" t="s">
        <v>4526</v>
      </c>
      <c r="E9273" t="s">
        <v>88</v>
      </c>
      <c r="F9273" t="b">
        <v>0</v>
      </c>
      <c r="G9273" t="s">
        <v>77</v>
      </c>
      <c r="H9273" s="1">
        <v>46122.879120370373</v>
      </c>
      <c r="I9273" t="b">
        <v>0</v>
      </c>
      <c r="J9273" t="b">
        <v>1</v>
      </c>
      <c r="K9273" t="s">
        <v>41</v>
      </c>
      <c r="L9273" t="s">
        <v>74</v>
      </c>
      <c r="M9273"/>
      <c r="N9273">
        <v>62.5</v>
      </c>
      <c r="O9273" t="s">
        <v>6497</v>
      </c>
      <c r="P9273" t="s">
        <v>18715</v>
      </c>
    </row>
    <row r="9274" spans="1:16" x14ac:dyDescent="0.35">
      <c r="A9274" t="s">
        <v>2</v>
      </c>
      <c r="B9274" t="s">
        <v>275</v>
      </c>
      <c r="C9274" t="s">
        <v>3514</v>
      </c>
      <c r="D9274" t="s">
        <v>4526</v>
      </c>
      <c r="E9274" t="s">
        <v>59</v>
      </c>
      <c r="F9274" t="b">
        <v>0</v>
      </c>
      <c r="G9274" t="s">
        <v>89</v>
      </c>
      <c r="H9274" s="1">
        <v>46122.879247685189</v>
      </c>
      <c r="I9274" t="b">
        <v>0</v>
      </c>
      <c r="J9274" t="b">
        <v>0</v>
      </c>
      <c r="K9274" t="s">
        <v>41</v>
      </c>
      <c r="L9274" t="s">
        <v>60</v>
      </c>
      <c r="M9274">
        <v>150000</v>
      </c>
      <c r="N9274"/>
      <c r="O9274" t="s">
        <v>101</v>
      </c>
      <c r="P9274" t="s">
        <v>954</v>
      </c>
    </row>
    <row r="9275" spans="1:16" x14ac:dyDescent="0.35">
      <c r="A9275" t="s">
        <v>1</v>
      </c>
      <c r="B9275" t="s">
        <v>1</v>
      </c>
      <c r="C9275" t="s">
        <v>1088</v>
      </c>
      <c r="D9275" t="s">
        <v>4526</v>
      </c>
      <c r="E9275" t="s">
        <v>88</v>
      </c>
      <c r="F9275" t="b">
        <v>0</v>
      </c>
      <c r="G9275" t="s">
        <v>68</v>
      </c>
      <c r="H9275" s="1">
        <v>46122.879259259258</v>
      </c>
      <c r="I9275" t="b">
        <v>0</v>
      </c>
      <c r="J9275" t="b">
        <v>1</v>
      </c>
      <c r="K9275" t="s">
        <v>41</v>
      </c>
      <c r="L9275" t="s">
        <v>74</v>
      </c>
      <c r="M9275"/>
      <c r="N9275">
        <v>62.5</v>
      </c>
      <c r="O9275" t="s">
        <v>6497</v>
      </c>
      <c r="P9275" t="s">
        <v>18715</v>
      </c>
    </row>
    <row r="9276" spans="1:16" x14ac:dyDescent="0.35">
      <c r="A9276" t="s">
        <v>2</v>
      </c>
      <c r="B9276" t="s">
        <v>275</v>
      </c>
      <c r="C9276" t="s">
        <v>3514</v>
      </c>
      <c r="D9276" t="s">
        <v>4526</v>
      </c>
      <c r="E9276" t="s">
        <v>59</v>
      </c>
      <c r="F9276" t="b">
        <v>0</v>
      </c>
      <c r="G9276" t="s">
        <v>68</v>
      </c>
      <c r="H9276" s="1">
        <v>46122.879270833328</v>
      </c>
      <c r="I9276" t="b">
        <v>0</v>
      </c>
      <c r="J9276" t="b">
        <v>0</v>
      </c>
      <c r="K9276" t="s">
        <v>41</v>
      </c>
      <c r="L9276" t="s">
        <v>60</v>
      </c>
      <c r="M9276">
        <v>150000</v>
      </c>
      <c r="N9276"/>
      <c r="O9276" t="s">
        <v>101</v>
      </c>
      <c r="P9276" t="s">
        <v>954</v>
      </c>
    </row>
    <row r="9277" spans="1:16" x14ac:dyDescent="0.35">
      <c r="A9277" t="s">
        <v>0</v>
      </c>
      <c r="B9277" t="s">
        <v>18716</v>
      </c>
      <c r="C9277" t="s">
        <v>18717</v>
      </c>
      <c r="D9277" t="s">
        <v>2360</v>
      </c>
      <c r="E9277" t="s">
        <v>59</v>
      </c>
      <c r="F9277" t="b">
        <v>0</v>
      </c>
      <c r="G9277" t="s">
        <v>13</v>
      </c>
      <c r="H9277" s="1">
        <v>46122.87945601852</v>
      </c>
      <c r="I9277" t="b">
        <v>0</v>
      </c>
      <c r="J9277" t="b">
        <v>0</v>
      </c>
      <c r="K9277" t="s">
        <v>13</v>
      </c>
      <c r="L9277" t="s">
        <v>60</v>
      </c>
      <c r="M9277">
        <v>67900</v>
      </c>
      <c r="N9277"/>
      <c r="O9277" t="s">
        <v>265</v>
      </c>
      <c r="P9277" t="s">
        <v>18718</v>
      </c>
    </row>
    <row r="9278" spans="1:16" x14ac:dyDescent="0.35">
      <c r="A9278" t="s">
        <v>2</v>
      </c>
      <c r="B9278" t="s">
        <v>306</v>
      </c>
      <c r="C9278" t="s">
        <v>370</v>
      </c>
      <c r="D9278" t="s">
        <v>4526</v>
      </c>
      <c r="E9278" t="s">
        <v>59</v>
      </c>
      <c r="F9278" t="b">
        <v>0</v>
      </c>
      <c r="G9278" t="s">
        <v>65</v>
      </c>
      <c r="H9278" s="1">
        <v>46122.919733796298</v>
      </c>
      <c r="I9278" t="b">
        <v>0</v>
      </c>
      <c r="J9278" t="b">
        <v>1</v>
      </c>
      <c r="K9278" t="s">
        <v>41</v>
      </c>
      <c r="L9278" t="s">
        <v>60</v>
      </c>
      <c r="M9278">
        <v>98000</v>
      </c>
      <c r="N9278"/>
      <c r="O9278" t="s">
        <v>936</v>
      </c>
      <c r="P9278" t="s">
        <v>1025</v>
      </c>
    </row>
    <row r="9279" spans="1:16" x14ac:dyDescent="0.35">
      <c r="A9279" t="s">
        <v>1</v>
      </c>
      <c r="B9279" t="s">
        <v>18719</v>
      </c>
      <c r="C9279" t="s">
        <v>396</v>
      </c>
      <c r="D9279" t="s">
        <v>4526</v>
      </c>
      <c r="E9279" t="s">
        <v>132</v>
      </c>
      <c r="F9279" t="b">
        <v>0</v>
      </c>
      <c r="G9279" t="s">
        <v>68</v>
      </c>
      <c r="H9279" s="1">
        <v>46122.92083333333</v>
      </c>
      <c r="I9279" t="b">
        <v>0</v>
      </c>
      <c r="J9279" t="b">
        <v>1</v>
      </c>
      <c r="K9279" t="s">
        <v>41</v>
      </c>
      <c r="L9279" t="s">
        <v>74</v>
      </c>
      <c r="M9279"/>
      <c r="N9279">
        <v>43</v>
      </c>
      <c r="O9279" t="s">
        <v>403</v>
      </c>
      <c r="P9279" t="s">
        <v>17488</v>
      </c>
    </row>
    <row r="9280" spans="1:16" x14ac:dyDescent="0.35">
      <c r="A9280" t="s">
        <v>1</v>
      </c>
      <c r="B9280" t="s">
        <v>18719</v>
      </c>
      <c r="C9280" t="s">
        <v>396</v>
      </c>
      <c r="D9280" t="s">
        <v>4526</v>
      </c>
      <c r="E9280" t="s">
        <v>132</v>
      </c>
      <c r="F9280" t="b">
        <v>0</v>
      </c>
      <c r="G9280" t="s">
        <v>77</v>
      </c>
      <c r="H9280" s="1">
        <v>46122.920902777783</v>
      </c>
      <c r="I9280" t="b">
        <v>0</v>
      </c>
      <c r="J9280" t="b">
        <v>1</v>
      </c>
      <c r="K9280" t="s">
        <v>41</v>
      </c>
      <c r="L9280" t="s">
        <v>74</v>
      </c>
      <c r="M9280"/>
      <c r="N9280">
        <v>43</v>
      </c>
      <c r="O9280" t="s">
        <v>403</v>
      </c>
      <c r="P9280" t="s">
        <v>17488</v>
      </c>
    </row>
    <row r="9281" spans="1:16" x14ac:dyDescent="0.35">
      <c r="A9281" t="s">
        <v>2</v>
      </c>
      <c r="B9281" t="s">
        <v>18720</v>
      </c>
      <c r="C9281" t="s">
        <v>5932</v>
      </c>
      <c r="D9281" t="s">
        <v>4671</v>
      </c>
      <c r="E9281" t="s">
        <v>59</v>
      </c>
      <c r="F9281" t="b">
        <v>0</v>
      </c>
      <c r="G9281" t="s">
        <v>68</v>
      </c>
      <c r="H9281" s="1">
        <v>46123.003067129634</v>
      </c>
      <c r="I9281" t="b">
        <v>0</v>
      </c>
      <c r="J9281" t="b">
        <v>1</v>
      </c>
      <c r="K9281" t="s">
        <v>41</v>
      </c>
      <c r="L9281" t="s">
        <v>60</v>
      </c>
      <c r="M9281">
        <v>152500</v>
      </c>
      <c r="N9281"/>
      <c r="O9281" t="s">
        <v>95</v>
      </c>
      <c r="P9281" t="s">
        <v>2683</v>
      </c>
    </row>
    <row r="9282" spans="1:16" x14ac:dyDescent="0.35">
      <c r="A9282" t="s">
        <v>2</v>
      </c>
      <c r="B9282" t="s">
        <v>18721</v>
      </c>
      <c r="C9282" t="s">
        <v>253</v>
      </c>
      <c r="D9282" t="s">
        <v>4673</v>
      </c>
      <c r="E9282" t="s">
        <v>59</v>
      </c>
      <c r="F9282" t="b">
        <v>0</v>
      </c>
      <c r="G9282" t="s">
        <v>73</v>
      </c>
      <c r="H9282" s="1">
        <v>46123.003078703703</v>
      </c>
      <c r="I9282" t="b">
        <v>0</v>
      </c>
      <c r="J9282" t="b">
        <v>0</v>
      </c>
      <c r="K9282" t="s">
        <v>41</v>
      </c>
      <c r="L9282" t="s">
        <v>60</v>
      </c>
      <c r="M9282">
        <v>209530.5</v>
      </c>
      <c r="N9282"/>
      <c r="O9282" t="s">
        <v>14975</v>
      </c>
      <c r="P9282" t="s">
        <v>17938</v>
      </c>
    </row>
    <row r="9283" spans="1:16" x14ac:dyDescent="0.35">
      <c r="A9283" t="s">
        <v>6</v>
      </c>
      <c r="B9283" t="s">
        <v>18722</v>
      </c>
      <c r="C9283" t="s">
        <v>76</v>
      </c>
      <c r="D9283" t="s">
        <v>18150</v>
      </c>
      <c r="E9283" t="s">
        <v>621</v>
      </c>
      <c r="F9283" t="b">
        <v>1</v>
      </c>
      <c r="G9283" t="s">
        <v>29</v>
      </c>
      <c r="H9283" s="1">
        <v>46123.00377314815</v>
      </c>
      <c r="I9283" t="b">
        <v>0</v>
      </c>
      <c r="J9283" t="b">
        <v>0</v>
      </c>
      <c r="K9283" t="s">
        <v>29</v>
      </c>
      <c r="L9283" t="s">
        <v>74</v>
      </c>
      <c r="M9283"/>
      <c r="N9283">
        <v>24.5</v>
      </c>
      <c r="O9283" t="s">
        <v>18723</v>
      </c>
    </row>
    <row r="9284" spans="1:16" x14ac:dyDescent="0.35">
      <c r="A9284" t="s">
        <v>1</v>
      </c>
      <c r="B9284" t="s">
        <v>1873</v>
      </c>
      <c r="C9284" t="s">
        <v>18724</v>
      </c>
      <c r="D9284" t="s">
        <v>4673</v>
      </c>
      <c r="E9284" t="s">
        <v>59</v>
      </c>
      <c r="F9284" t="b">
        <v>0</v>
      </c>
      <c r="G9284" t="s">
        <v>89</v>
      </c>
      <c r="H9284" s="1">
        <v>46123.004155092603</v>
      </c>
      <c r="I9284" t="b">
        <v>0</v>
      </c>
      <c r="J9284" t="b">
        <v>1</v>
      </c>
      <c r="K9284" t="s">
        <v>41</v>
      </c>
      <c r="L9284" t="s">
        <v>60</v>
      </c>
      <c r="M9284">
        <v>175003.5</v>
      </c>
      <c r="N9284"/>
      <c r="O9284" t="s">
        <v>18725</v>
      </c>
      <c r="P9284" t="s">
        <v>18726</v>
      </c>
    </row>
    <row r="9285" spans="1:16" x14ac:dyDescent="0.35">
      <c r="A9285" t="s">
        <v>1</v>
      </c>
      <c r="B9285" t="s">
        <v>144</v>
      </c>
      <c r="C9285" t="s">
        <v>18727</v>
      </c>
      <c r="D9285" t="s">
        <v>7397</v>
      </c>
      <c r="E9285" t="s">
        <v>88</v>
      </c>
      <c r="F9285" t="b">
        <v>0</v>
      </c>
      <c r="G9285" t="s">
        <v>89</v>
      </c>
      <c r="H9285" s="1">
        <v>46123.004178240742</v>
      </c>
      <c r="I9285" t="b">
        <v>0</v>
      </c>
      <c r="J9285" t="b">
        <v>1</v>
      </c>
      <c r="K9285" t="s">
        <v>41</v>
      </c>
      <c r="L9285" t="s">
        <v>74</v>
      </c>
      <c r="M9285"/>
      <c r="N9285">
        <v>65</v>
      </c>
      <c r="O9285" t="s">
        <v>299</v>
      </c>
    </row>
    <row r="9286" spans="1:16" x14ac:dyDescent="0.35">
      <c r="A9286" t="s">
        <v>1</v>
      </c>
      <c r="B9286" t="s">
        <v>144</v>
      </c>
      <c r="C9286" t="s">
        <v>18727</v>
      </c>
      <c r="D9286" t="s">
        <v>7397</v>
      </c>
      <c r="E9286" t="s">
        <v>88</v>
      </c>
      <c r="F9286" t="b">
        <v>0</v>
      </c>
      <c r="G9286" t="s">
        <v>68</v>
      </c>
      <c r="H9286" s="1">
        <v>46123.004212962973</v>
      </c>
      <c r="I9286" t="b">
        <v>0</v>
      </c>
      <c r="J9286" t="b">
        <v>1</v>
      </c>
      <c r="K9286" t="s">
        <v>41</v>
      </c>
      <c r="L9286" t="s">
        <v>74</v>
      </c>
      <c r="M9286"/>
      <c r="N9286">
        <v>65</v>
      </c>
      <c r="O9286" t="s">
        <v>299</v>
      </c>
    </row>
    <row r="9287" spans="1:16" x14ac:dyDescent="0.35">
      <c r="A9287" t="s">
        <v>1</v>
      </c>
      <c r="B9287" t="s">
        <v>2778</v>
      </c>
      <c r="C9287" t="s">
        <v>76</v>
      </c>
      <c r="D9287" t="s">
        <v>4673</v>
      </c>
      <c r="E9287" t="s">
        <v>59</v>
      </c>
      <c r="F9287" t="b">
        <v>1</v>
      </c>
      <c r="G9287" t="s">
        <v>68</v>
      </c>
      <c r="H9287" s="1">
        <v>46123.004247685189</v>
      </c>
      <c r="I9287" t="b">
        <v>0</v>
      </c>
      <c r="J9287" t="b">
        <v>0</v>
      </c>
      <c r="K9287" t="s">
        <v>41</v>
      </c>
      <c r="L9287" t="s">
        <v>60</v>
      </c>
      <c r="M9287">
        <v>148000</v>
      </c>
      <c r="N9287"/>
      <c r="O9287" t="s">
        <v>15039</v>
      </c>
      <c r="P9287" t="s">
        <v>15040</v>
      </c>
    </row>
    <row r="9288" spans="1:16" x14ac:dyDescent="0.35">
      <c r="A9288" t="s">
        <v>2</v>
      </c>
      <c r="B9288" t="s">
        <v>18728</v>
      </c>
      <c r="C9288" t="s">
        <v>8022</v>
      </c>
      <c r="D9288" t="s">
        <v>16554</v>
      </c>
      <c r="E9288" t="s">
        <v>59</v>
      </c>
      <c r="F9288" t="b">
        <v>0</v>
      </c>
      <c r="G9288" t="s">
        <v>34</v>
      </c>
      <c r="H9288" s="1">
        <v>46123.211018518523</v>
      </c>
      <c r="I9288" t="b">
        <v>0</v>
      </c>
      <c r="J9288" t="b">
        <v>0</v>
      </c>
      <c r="K9288" t="s">
        <v>34</v>
      </c>
      <c r="L9288" t="s">
        <v>60</v>
      </c>
      <c r="M9288">
        <v>300000</v>
      </c>
      <c r="N9288"/>
      <c r="O9288" t="s">
        <v>10773</v>
      </c>
      <c r="P9288" t="s">
        <v>18729</v>
      </c>
    </row>
    <row r="9289" spans="1:16" x14ac:dyDescent="0.35">
      <c r="A9289" t="s">
        <v>3</v>
      </c>
      <c r="B9289" t="s">
        <v>18730</v>
      </c>
      <c r="C9289" t="s">
        <v>8022</v>
      </c>
      <c r="D9289" t="s">
        <v>16554</v>
      </c>
      <c r="E9289" t="s">
        <v>59</v>
      </c>
      <c r="F9289" t="b">
        <v>0</v>
      </c>
      <c r="G9289" t="s">
        <v>34</v>
      </c>
      <c r="H9289" s="1">
        <v>46123.211018518523</v>
      </c>
      <c r="I9289" t="b">
        <v>0</v>
      </c>
      <c r="J9289" t="b">
        <v>0</v>
      </c>
      <c r="K9289" t="s">
        <v>34</v>
      </c>
      <c r="L9289" t="s">
        <v>60</v>
      </c>
      <c r="M9289">
        <v>300000</v>
      </c>
      <c r="N9289"/>
      <c r="O9289" t="s">
        <v>18731</v>
      </c>
      <c r="P9289" t="s">
        <v>146</v>
      </c>
    </row>
    <row r="9290" spans="1:16" x14ac:dyDescent="0.35">
      <c r="A9290" t="s">
        <v>2</v>
      </c>
      <c r="B9290" t="s">
        <v>18071</v>
      </c>
      <c r="C9290" t="s">
        <v>18035</v>
      </c>
      <c r="D9290" t="s">
        <v>16554</v>
      </c>
      <c r="E9290" t="s">
        <v>59</v>
      </c>
      <c r="F9290" t="b">
        <v>0</v>
      </c>
      <c r="G9290" t="s">
        <v>34</v>
      </c>
      <c r="H9290" s="1">
        <v>46123.211018518523</v>
      </c>
      <c r="I9290" t="b">
        <v>0</v>
      </c>
      <c r="J9290" t="b">
        <v>0</v>
      </c>
      <c r="K9290" t="s">
        <v>34</v>
      </c>
      <c r="L9290" t="s">
        <v>60</v>
      </c>
      <c r="M9290">
        <v>300000</v>
      </c>
      <c r="N9290"/>
      <c r="O9290" t="s">
        <v>18036</v>
      </c>
      <c r="P9290" t="s">
        <v>18072</v>
      </c>
    </row>
    <row r="9291" spans="1:16" x14ac:dyDescent="0.35">
      <c r="A9291" t="s">
        <v>1</v>
      </c>
      <c r="B9291" t="s">
        <v>18732</v>
      </c>
      <c r="C9291" t="s">
        <v>41</v>
      </c>
      <c r="D9291" t="s">
        <v>2360</v>
      </c>
      <c r="E9291" t="s">
        <v>59</v>
      </c>
      <c r="F9291" t="b">
        <v>0</v>
      </c>
      <c r="G9291" t="s">
        <v>77</v>
      </c>
      <c r="H9291" s="1">
        <v>46123.252847222233</v>
      </c>
      <c r="I9291" t="b">
        <v>0</v>
      </c>
      <c r="J9291" t="b">
        <v>0</v>
      </c>
      <c r="K9291" t="s">
        <v>41</v>
      </c>
      <c r="L9291" t="s">
        <v>74</v>
      </c>
      <c r="M9291"/>
      <c r="N9291">
        <v>60</v>
      </c>
      <c r="O9291" t="s">
        <v>6045</v>
      </c>
      <c r="P9291" t="s">
        <v>18733</v>
      </c>
    </row>
    <row r="9292" spans="1:16" x14ac:dyDescent="0.35">
      <c r="A9292" t="s">
        <v>5</v>
      </c>
      <c r="B9292" t="s">
        <v>2188</v>
      </c>
      <c r="C9292" t="s">
        <v>18734</v>
      </c>
      <c r="D9292" t="s">
        <v>4526</v>
      </c>
      <c r="E9292" t="s">
        <v>59</v>
      </c>
      <c r="F9292" t="b">
        <v>0</v>
      </c>
      <c r="G9292" t="s">
        <v>77</v>
      </c>
      <c r="H9292" s="1">
        <v>46123.252847222233</v>
      </c>
      <c r="I9292" t="b">
        <v>1</v>
      </c>
      <c r="J9292" t="b">
        <v>0</v>
      </c>
      <c r="K9292" t="s">
        <v>41</v>
      </c>
      <c r="L9292" t="s">
        <v>60</v>
      </c>
      <c r="M9292">
        <v>145000</v>
      </c>
      <c r="N9292"/>
      <c r="O9292" t="s">
        <v>18735</v>
      </c>
      <c r="P9292" t="s">
        <v>18736</v>
      </c>
    </row>
    <row r="9293" spans="1:16" x14ac:dyDescent="0.35">
      <c r="A9293" t="s">
        <v>5</v>
      </c>
      <c r="B9293" t="s">
        <v>2188</v>
      </c>
      <c r="C9293" t="s">
        <v>18734</v>
      </c>
      <c r="D9293" t="s">
        <v>4526</v>
      </c>
      <c r="E9293" t="s">
        <v>59</v>
      </c>
      <c r="F9293" t="b">
        <v>0</v>
      </c>
      <c r="G9293" t="s">
        <v>68</v>
      </c>
      <c r="H9293" s="1">
        <v>46123.252928240741</v>
      </c>
      <c r="I9293" t="b">
        <v>1</v>
      </c>
      <c r="J9293" t="b">
        <v>0</v>
      </c>
      <c r="K9293" t="s">
        <v>41</v>
      </c>
      <c r="L9293" t="s">
        <v>60</v>
      </c>
      <c r="M9293">
        <v>145000</v>
      </c>
      <c r="N9293"/>
      <c r="O9293" t="s">
        <v>18735</v>
      </c>
      <c r="P9293" t="s">
        <v>18737</v>
      </c>
    </row>
    <row r="9294" spans="1:16" x14ac:dyDescent="0.35">
      <c r="A9294" t="s">
        <v>8</v>
      </c>
      <c r="B9294" t="s">
        <v>18738</v>
      </c>
      <c r="C9294" t="s">
        <v>5026</v>
      </c>
      <c r="D9294" t="s">
        <v>7124</v>
      </c>
      <c r="E9294" t="s">
        <v>59</v>
      </c>
      <c r="F9294" t="b">
        <v>0</v>
      </c>
      <c r="G9294" t="s">
        <v>40</v>
      </c>
      <c r="H9294" s="1">
        <v>46123.253981481481</v>
      </c>
      <c r="I9294" t="b">
        <v>0</v>
      </c>
      <c r="J9294" t="b">
        <v>0</v>
      </c>
      <c r="K9294" t="s">
        <v>40</v>
      </c>
      <c r="L9294" t="s">
        <v>60</v>
      </c>
      <c r="M9294">
        <v>65000</v>
      </c>
      <c r="N9294"/>
      <c r="O9294" t="s">
        <v>18739</v>
      </c>
      <c r="P9294" t="s">
        <v>18740</v>
      </c>
    </row>
    <row r="9295" spans="1:16" x14ac:dyDescent="0.35">
      <c r="A9295" t="s">
        <v>4</v>
      </c>
      <c r="B9295" t="s">
        <v>16339</v>
      </c>
      <c r="C9295" t="s">
        <v>76</v>
      </c>
      <c r="D9295" t="s">
        <v>4526</v>
      </c>
      <c r="E9295" t="s">
        <v>88</v>
      </c>
      <c r="F9295" t="b">
        <v>1</v>
      </c>
      <c r="G9295" t="s">
        <v>40</v>
      </c>
      <c r="H9295" s="1">
        <v>46123.254062499997</v>
      </c>
      <c r="I9295" t="b">
        <v>0</v>
      </c>
      <c r="J9295" t="b">
        <v>0</v>
      </c>
      <c r="K9295" t="s">
        <v>40</v>
      </c>
      <c r="L9295" t="s">
        <v>74</v>
      </c>
      <c r="M9295"/>
      <c r="N9295">
        <v>47.5</v>
      </c>
      <c r="O9295" t="s">
        <v>5271</v>
      </c>
      <c r="P9295" t="s">
        <v>16340</v>
      </c>
    </row>
    <row r="9296" spans="1:16" x14ac:dyDescent="0.35">
      <c r="A9296" t="s">
        <v>2</v>
      </c>
      <c r="B9296" t="s">
        <v>18741</v>
      </c>
      <c r="C9296" t="s">
        <v>172</v>
      </c>
      <c r="D9296" t="s">
        <v>16554</v>
      </c>
      <c r="E9296" t="s">
        <v>59</v>
      </c>
      <c r="F9296" t="b">
        <v>0</v>
      </c>
      <c r="G9296" t="s">
        <v>68</v>
      </c>
      <c r="H9296" s="1">
        <v>46123.293599537043</v>
      </c>
      <c r="I9296" t="b">
        <v>0</v>
      </c>
      <c r="J9296" t="b">
        <v>1</v>
      </c>
      <c r="K9296" t="s">
        <v>41</v>
      </c>
      <c r="L9296" t="s">
        <v>60</v>
      </c>
      <c r="M9296">
        <v>110000</v>
      </c>
      <c r="N9296"/>
      <c r="O9296" t="s">
        <v>6185</v>
      </c>
    </row>
    <row r="9297" spans="1:16" x14ac:dyDescent="0.35">
      <c r="A9297" t="s">
        <v>6</v>
      </c>
      <c r="B9297" t="s">
        <v>4089</v>
      </c>
      <c r="C9297" t="s">
        <v>18</v>
      </c>
      <c r="D9297" t="s">
        <v>16554</v>
      </c>
      <c r="E9297" t="s">
        <v>59</v>
      </c>
      <c r="F9297" t="b">
        <v>0</v>
      </c>
      <c r="G9297" t="s">
        <v>18</v>
      </c>
      <c r="H9297" s="1">
        <v>46123.293969907398</v>
      </c>
      <c r="I9297" t="b">
        <v>0</v>
      </c>
      <c r="J9297" t="b">
        <v>0</v>
      </c>
      <c r="K9297" t="s">
        <v>18</v>
      </c>
      <c r="L9297" t="s">
        <v>60</v>
      </c>
      <c r="M9297">
        <v>1</v>
      </c>
      <c r="N9297"/>
      <c r="O9297" t="s">
        <v>1723</v>
      </c>
    </row>
    <row r="9298" spans="1:16" x14ac:dyDescent="0.35">
      <c r="A9298" t="s">
        <v>8</v>
      </c>
      <c r="B9298" t="s">
        <v>18742</v>
      </c>
      <c r="C9298" t="s">
        <v>5026</v>
      </c>
      <c r="D9298" t="s">
        <v>5018</v>
      </c>
      <c r="E9298" t="s">
        <v>59</v>
      </c>
      <c r="F9298" t="b">
        <v>0</v>
      </c>
      <c r="G9298" t="s">
        <v>40</v>
      </c>
      <c r="H9298" s="1">
        <v>46123.29446759259</v>
      </c>
      <c r="I9298" t="b">
        <v>0</v>
      </c>
      <c r="J9298" t="b">
        <v>0</v>
      </c>
      <c r="K9298" t="s">
        <v>40</v>
      </c>
      <c r="L9298" t="s">
        <v>60</v>
      </c>
      <c r="M9298">
        <v>40000</v>
      </c>
      <c r="N9298"/>
      <c r="O9298" t="s">
        <v>14128</v>
      </c>
      <c r="P9298" t="s">
        <v>208</v>
      </c>
    </row>
    <row r="9299" spans="1:16" x14ac:dyDescent="0.35">
      <c r="A9299" t="s">
        <v>8</v>
      </c>
      <c r="B9299" t="s">
        <v>18743</v>
      </c>
      <c r="C9299" t="s">
        <v>11229</v>
      </c>
      <c r="D9299" t="s">
        <v>5018</v>
      </c>
      <c r="E9299" t="s">
        <v>59</v>
      </c>
      <c r="F9299" t="b">
        <v>0</v>
      </c>
      <c r="G9299" t="s">
        <v>40</v>
      </c>
      <c r="H9299" s="1">
        <v>46123.29446759259</v>
      </c>
      <c r="I9299" t="b">
        <v>0</v>
      </c>
      <c r="J9299" t="b">
        <v>0</v>
      </c>
      <c r="K9299" t="s">
        <v>40</v>
      </c>
      <c r="L9299" t="s">
        <v>60</v>
      </c>
      <c r="M9299">
        <v>40000</v>
      </c>
      <c r="N9299"/>
      <c r="O9299" t="s">
        <v>14128</v>
      </c>
      <c r="P9299" t="s">
        <v>208</v>
      </c>
    </row>
    <row r="9300" spans="1:16" x14ac:dyDescent="0.35">
      <c r="A9300" t="s">
        <v>6</v>
      </c>
      <c r="B9300" t="s">
        <v>8631</v>
      </c>
      <c r="C9300" t="s">
        <v>246</v>
      </c>
      <c r="D9300" t="s">
        <v>4346</v>
      </c>
      <c r="E9300" t="s">
        <v>59</v>
      </c>
      <c r="F9300" t="b">
        <v>0</v>
      </c>
      <c r="G9300" t="s">
        <v>65</v>
      </c>
      <c r="H9300" s="1">
        <v>46123.335266203707</v>
      </c>
      <c r="I9300" t="b">
        <v>0</v>
      </c>
      <c r="J9300" t="b">
        <v>1</v>
      </c>
      <c r="K9300" t="s">
        <v>41</v>
      </c>
      <c r="L9300" t="s">
        <v>60</v>
      </c>
      <c r="M9300">
        <v>187000</v>
      </c>
      <c r="N9300"/>
      <c r="O9300" t="s">
        <v>1183</v>
      </c>
      <c r="P9300" t="s">
        <v>8506</v>
      </c>
    </row>
    <row r="9301" spans="1:16" x14ac:dyDescent="0.35">
      <c r="A9301" t="s">
        <v>2</v>
      </c>
      <c r="B9301" t="s">
        <v>18744</v>
      </c>
      <c r="C9301" t="s">
        <v>97</v>
      </c>
      <c r="D9301" t="s">
        <v>17170</v>
      </c>
      <c r="E9301" t="s">
        <v>59</v>
      </c>
      <c r="F9301" t="b">
        <v>0</v>
      </c>
      <c r="G9301" t="s">
        <v>89</v>
      </c>
      <c r="H9301" s="1">
        <v>46123.335266203707</v>
      </c>
      <c r="I9301" t="b">
        <v>0</v>
      </c>
      <c r="J9301" t="b">
        <v>0</v>
      </c>
      <c r="K9301" t="s">
        <v>41</v>
      </c>
      <c r="L9301" t="s">
        <v>60</v>
      </c>
      <c r="M9301">
        <v>120582</v>
      </c>
      <c r="N9301"/>
      <c r="O9301" t="s">
        <v>17171</v>
      </c>
      <c r="P9301" t="s">
        <v>310</v>
      </c>
    </row>
    <row r="9302" spans="1:16" x14ac:dyDescent="0.35">
      <c r="A9302" t="s">
        <v>1</v>
      </c>
      <c r="B9302" t="s">
        <v>18745</v>
      </c>
      <c r="C9302" t="s">
        <v>1445</v>
      </c>
      <c r="D9302" t="s">
        <v>5493</v>
      </c>
      <c r="E9302" t="s">
        <v>59</v>
      </c>
      <c r="F9302" t="b">
        <v>0</v>
      </c>
      <c r="G9302" t="s">
        <v>77</v>
      </c>
      <c r="H9302" s="1">
        <v>46123.3362037037</v>
      </c>
      <c r="I9302" t="b">
        <v>0</v>
      </c>
      <c r="J9302" t="b">
        <v>1</v>
      </c>
      <c r="K9302" t="s">
        <v>41</v>
      </c>
      <c r="L9302" t="s">
        <v>60</v>
      </c>
      <c r="M9302">
        <v>111000</v>
      </c>
      <c r="N9302"/>
      <c r="O9302" t="s">
        <v>18746</v>
      </c>
      <c r="P9302" t="s">
        <v>18692</v>
      </c>
    </row>
    <row r="9303" spans="1:16" x14ac:dyDescent="0.35">
      <c r="A9303" t="s">
        <v>1</v>
      </c>
      <c r="B9303" t="s">
        <v>18745</v>
      </c>
      <c r="C9303" t="s">
        <v>1445</v>
      </c>
      <c r="D9303" t="s">
        <v>5493</v>
      </c>
      <c r="E9303" t="s">
        <v>59</v>
      </c>
      <c r="F9303" t="b">
        <v>0</v>
      </c>
      <c r="G9303" t="s">
        <v>89</v>
      </c>
      <c r="H9303" s="1">
        <v>46123.336215277777</v>
      </c>
      <c r="I9303" t="b">
        <v>0</v>
      </c>
      <c r="J9303" t="b">
        <v>1</v>
      </c>
      <c r="K9303" t="s">
        <v>41</v>
      </c>
      <c r="L9303" t="s">
        <v>60</v>
      </c>
      <c r="M9303">
        <v>111000</v>
      </c>
      <c r="N9303"/>
      <c r="O9303" t="s">
        <v>18746</v>
      </c>
      <c r="P9303" t="s">
        <v>18692</v>
      </c>
    </row>
    <row r="9304" spans="1:16" x14ac:dyDescent="0.35">
      <c r="A9304" t="s">
        <v>1</v>
      </c>
      <c r="B9304" t="s">
        <v>17350</v>
      </c>
      <c r="C9304" t="s">
        <v>97</v>
      </c>
      <c r="D9304" t="s">
        <v>17170</v>
      </c>
      <c r="E9304" t="s">
        <v>59</v>
      </c>
      <c r="F9304" t="b">
        <v>0</v>
      </c>
      <c r="G9304" t="s">
        <v>65</v>
      </c>
      <c r="H9304" s="1">
        <v>46123.377986111111</v>
      </c>
      <c r="I9304" t="b">
        <v>0</v>
      </c>
      <c r="J9304" t="b">
        <v>0</v>
      </c>
      <c r="K9304" t="s">
        <v>41</v>
      </c>
      <c r="L9304" t="s">
        <v>60</v>
      </c>
      <c r="M9304">
        <v>99049.5</v>
      </c>
      <c r="N9304"/>
      <c r="O9304" t="s">
        <v>17171</v>
      </c>
      <c r="P9304" t="s">
        <v>17351</v>
      </c>
    </row>
    <row r="9305" spans="1:16" x14ac:dyDescent="0.35">
      <c r="A9305" t="s">
        <v>0</v>
      </c>
      <c r="B9305" t="s">
        <v>16557</v>
      </c>
      <c r="C9305" t="s">
        <v>76</v>
      </c>
      <c r="D9305" t="s">
        <v>4526</v>
      </c>
      <c r="E9305" t="s">
        <v>59</v>
      </c>
      <c r="F9305" t="b">
        <v>1</v>
      </c>
      <c r="G9305" t="s">
        <v>13</v>
      </c>
      <c r="H9305" s="1">
        <v>46123.378182870372</v>
      </c>
      <c r="I9305" t="b">
        <v>0</v>
      </c>
      <c r="J9305" t="b">
        <v>0</v>
      </c>
      <c r="K9305" t="s">
        <v>13</v>
      </c>
      <c r="L9305" t="s">
        <v>60</v>
      </c>
      <c r="M9305">
        <v>105000</v>
      </c>
      <c r="N9305"/>
      <c r="O9305" t="s">
        <v>18747</v>
      </c>
      <c r="P9305" t="s">
        <v>18748</v>
      </c>
    </row>
    <row r="9306" spans="1:16" x14ac:dyDescent="0.35">
      <c r="A9306" t="s">
        <v>2</v>
      </c>
      <c r="B9306" t="s">
        <v>4852</v>
      </c>
      <c r="C9306" t="s">
        <v>79</v>
      </c>
      <c r="D9306" t="s">
        <v>2360</v>
      </c>
      <c r="E9306" t="s">
        <v>59</v>
      </c>
      <c r="F9306" t="b">
        <v>0</v>
      </c>
      <c r="G9306" t="s">
        <v>77</v>
      </c>
      <c r="H9306" s="1">
        <v>46123.418599537043</v>
      </c>
      <c r="I9306" t="b">
        <v>0</v>
      </c>
      <c r="J9306" t="b">
        <v>1</v>
      </c>
      <c r="K9306" t="s">
        <v>41</v>
      </c>
      <c r="L9306" t="s">
        <v>60</v>
      </c>
      <c r="M9306">
        <v>175500</v>
      </c>
      <c r="N9306"/>
      <c r="O9306" t="s">
        <v>424</v>
      </c>
      <c r="P9306" t="s">
        <v>4853</v>
      </c>
    </row>
    <row r="9307" spans="1:16" x14ac:dyDescent="0.35">
      <c r="A9307" t="s">
        <v>1</v>
      </c>
      <c r="B9307" t="s">
        <v>17943</v>
      </c>
      <c r="C9307" t="s">
        <v>145</v>
      </c>
      <c r="D9307" t="s">
        <v>4550</v>
      </c>
      <c r="E9307" t="s">
        <v>59</v>
      </c>
      <c r="F9307" t="b">
        <v>0</v>
      </c>
      <c r="G9307" t="s">
        <v>73</v>
      </c>
      <c r="H9307" s="1">
        <v>46123.419571759259</v>
      </c>
      <c r="I9307" t="b">
        <v>0</v>
      </c>
      <c r="J9307" t="b">
        <v>1</v>
      </c>
      <c r="K9307" t="s">
        <v>41</v>
      </c>
      <c r="L9307" t="s">
        <v>60</v>
      </c>
      <c r="M9307">
        <v>167500</v>
      </c>
      <c r="N9307"/>
      <c r="O9307" t="s">
        <v>1721</v>
      </c>
      <c r="P9307" t="s">
        <v>17944</v>
      </c>
    </row>
    <row r="9308" spans="1:16" x14ac:dyDescent="0.35">
      <c r="A9308" t="s">
        <v>1</v>
      </c>
      <c r="B9308" t="s">
        <v>18695</v>
      </c>
      <c r="C9308" t="s">
        <v>13805</v>
      </c>
      <c r="D9308" t="s">
        <v>5018</v>
      </c>
      <c r="E9308" t="s">
        <v>59</v>
      </c>
      <c r="F9308" t="b">
        <v>0</v>
      </c>
      <c r="G9308" t="s">
        <v>19</v>
      </c>
      <c r="H9308" s="1">
        <v>46123.42015046296</v>
      </c>
      <c r="I9308" t="b">
        <v>0</v>
      </c>
      <c r="J9308" t="b">
        <v>0</v>
      </c>
      <c r="K9308" t="s">
        <v>19</v>
      </c>
      <c r="L9308" t="s">
        <v>60</v>
      </c>
      <c r="M9308">
        <v>35000</v>
      </c>
      <c r="N9308"/>
      <c r="O9308" t="s">
        <v>17211</v>
      </c>
      <c r="P9308" t="s">
        <v>18697</v>
      </c>
    </row>
    <row r="9309" spans="1:16" x14ac:dyDescent="0.35">
      <c r="A9309" t="s">
        <v>7</v>
      </c>
      <c r="B9309" t="s">
        <v>18749</v>
      </c>
      <c r="C9309" t="s">
        <v>913</v>
      </c>
      <c r="D9309" t="s">
        <v>4550</v>
      </c>
      <c r="E9309" t="s">
        <v>59</v>
      </c>
      <c r="F9309" t="b">
        <v>0</v>
      </c>
      <c r="G9309" t="s">
        <v>20</v>
      </c>
      <c r="H9309" s="1">
        <v>46123.459710648152</v>
      </c>
      <c r="I9309" t="b">
        <v>1</v>
      </c>
      <c r="J9309" t="b">
        <v>0</v>
      </c>
      <c r="K9309" t="s">
        <v>20</v>
      </c>
      <c r="L9309" t="s">
        <v>60</v>
      </c>
      <c r="M9309">
        <v>96800</v>
      </c>
      <c r="N9309"/>
      <c r="O9309" t="s">
        <v>399</v>
      </c>
      <c r="P9309" t="s">
        <v>18750</v>
      </c>
    </row>
    <row r="9310" spans="1:16" x14ac:dyDescent="0.35">
      <c r="A9310" t="s">
        <v>6</v>
      </c>
      <c r="B9310" t="s">
        <v>18751</v>
      </c>
      <c r="C9310" t="s">
        <v>18752</v>
      </c>
      <c r="D9310" t="s">
        <v>4550</v>
      </c>
      <c r="E9310" t="s">
        <v>59</v>
      </c>
      <c r="F9310" t="b">
        <v>0</v>
      </c>
      <c r="G9310" t="s">
        <v>65</v>
      </c>
      <c r="H9310" s="1">
        <v>46123.460289351853</v>
      </c>
      <c r="I9310" t="b">
        <v>0</v>
      </c>
      <c r="J9310" t="b">
        <v>1</v>
      </c>
      <c r="K9310" t="s">
        <v>41</v>
      </c>
      <c r="L9310" t="s">
        <v>60</v>
      </c>
      <c r="M9310">
        <v>207287.5</v>
      </c>
      <c r="N9310"/>
      <c r="O9310" t="s">
        <v>265</v>
      </c>
      <c r="P9310" t="s">
        <v>18753</v>
      </c>
    </row>
    <row r="9311" spans="1:16" x14ac:dyDescent="0.35">
      <c r="A9311" t="s">
        <v>0</v>
      </c>
      <c r="B9311" t="s">
        <v>18754</v>
      </c>
      <c r="C9311" t="s">
        <v>18755</v>
      </c>
      <c r="D9311" t="s">
        <v>4633</v>
      </c>
      <c r="E9311" t="s">
        <v>59</v>
      </c>
      <c r="F9311" t="b">
        <v>0</v>
      </c>
      <c r="G9311" t="s">
        <v>40</v>
      </c>
      <c r="H9311" s="1">
        <v>46123.501898148148</v>
      </c>
      <c r="I9311" t="b">
        <v>0</v>
      </c>
      <c r="J9311" t="b">
        <v>0</v>
      </c>
      <c r="K9311" t="s">
        <v>40</v>
      </c>
      <c r="L9311" t="s">
        <v>60</v>
      </c>
      <c r="M9311">
        <v>35000</v>
      </c>
      <c r="N9311"/>
      <c r="O9311" t="s">
        <v>4633</v>
      </c>
      <c r="P9311" t="s">
        <v>133</v>
      </c>
    </row>
    <row r="9312" spans="1:16" x14ac:dyDescent="0.35">
      <c r="A9312" t="s">
        <v>0</v>
      </c>
      <c r="B9312" t="s">
        <v>17831</v>
      </c>
      <c r="C9312" t="s">
        <v>76</v>
      </c>
      <c r="D9312" t="s">
        <v>7459</v>
      </c>
      <c r="E9312" t="s">
        <v>59</v>
      </c>
      <c r="F9312" t="b">
        <v>1</v>
      </c>
      <c r="G9312" t="s">
        <v>13</v>
      </c>
      <c r="H9312" s="1">
        <v>46123.584467592591</v>
      </c>
      <c r="I9312" t="b">
        <v>0</v>
      </c>
      <c r="J9312" t="b">
        <v>0</v>
      </c>
      <c r="K9312" t="s">
        <v>13</v>
      </c>
      <c r="L9312" t="s">
        <v>60</v>
      </c>
      <c r="M9312">
        <v>53000</v>
      </c>
      <c r="N9312"/>
      <c r="O9312" t="s">
        <v>7459</v>
      </c>
      <c r="P9312" t="s">
        <v>7223</v>
      </c>
    </row>
    <row r="9313" spans="1:16" x14ac:dyDescent="0.35">
      <c r="A9313" t="s">
        <v>2</v>
      </c>
      <c r="B9313" t="s">
        <v>11034</v>
      </c>
      <c r="C9313" t="s">
        <v>543</v>
      </c>
      <c r="D9313" t="s">
        <v>4346</v>
      </c>
      <c r="E9313" t="s">
        <v>59</v>
      </c>
      <c r="F9313" t="b">
        <v>0</v>
      </c>
      <c r="G9313" t="s">
        <v>65</v>
      </c>
      <c r="H9313" s="1">
        <v>46123.626932870371</v>
      </c>
      <c r="I9313" t="b">
        <v>0</v>
      </c>
      <c r="J9313" t="b">
        <v>1</v>
      </c>
      <c r="K9313" t="s">
        <v>41</v>
      </c>
      <c r="L9313" t="s">
        <v>60</v>
      </c>
      <c r="M9313">
        <v>222500</v>
      </c>
      <c r="N9313"/>
      <c r="O9313" t="s">
        <v>577</v>
      </c>
      <c r="P9313" t="s">
        <v>11035</v>
      </c>
    </row>
    <row r="9314" spans="1:16" x14ac:dyDescent="0.35">
      <c r="A9314" t="s">
        <v>5</v>
      </c>
      <c r="B9314" t="s">
        <v>18756</v>
      </c>
      <c r="C9314" t="s">
        <v>1070</v>
      </c>
      <c r="D9314" t="s">
        <v>17170</v>
      </c>
      <c r="E9314" t="s">
        <v>59</v>
      </c>
      <c r="F9314" t="b">
        <v>0</v>
      </c>
      <c r="G9314" t="s">
        <v>89</v>
      </c>
      <c r="H9314" s="1">
        <v>46123.669618055559</v>
      </c>
      <c r="I9314" t="b">
        <v>0</v>
      </c>
      <c r="J9314" t="b">
        <v>0</v>
      </c>
      <c r="K9314" t="s">
        <v>41</v>
      </c>
      <c r="L9314" t="s">
        <v>60</v>
      </c>
      <c r="M9314">
        <v>170107.5</v>
      </c>
      <c r="N9314"/>
      <c r="O9314" t="s">
        <v>17171</v>
      </c>
      <c r="P9314" t="s">
        <v>891</v>
      </c>
    </row>
    <row r="9315" spans="1:16" x14ac:dyDescent="0.35">
      <c r="A9315" t="s">
        <v>5</v>
      </c>
      <c r="B9315" t="s">
        <v>18756</v>
      </c>
      <c r="C9315" t="s">
        <v>1070</v>
      </c>
      <c r="D9315" t="s">
        <v>17170</v>
      </c>
      <c r="E9315" t="s">
        <v>59</v>
      </c>
      <c r="F9315" t="b">
        <v>0</v>
      </c>
      <c r="G9315" t="s">
        <v>68</v>
      </c>
      <c r="H9315" s="1">
        <v>46123.669641203713</v>
      </c>
      <c r="I9315" t="b">
        <v>0</v>
      </c>
      <c r="J9315" t="b">
        <v>0</v>
      </c>
      <c r="K9315" t="s">
        <v>41</v>
      </c>
      <c r="L9315" t="s">
        <v>60</v>
      </c>
      <c r="M9315">
        <v>170107.5</v>
      </c>
      <c r="N9315"/>
      <c r="O9315" t="s">
        <v>17171</v>
      </c>
      <c r="P9315" t="s">
        <v>891</v>
      </c>
    </row>
    <row r="9316" spans="1:16" x14ac:dyDescent="0.35">
      <c r="A9316" t="s">
        <v>6</v>
      </c>
      <c r="B9316" t="s">
        <v>18757</v>
      </c>
      <c r="C9316" t="s">
        <v>86</v>
      </c>
      <c r="D9316" t="s">
        <v>4756</v>
      </c>
      <c r="E9316" t="s">
        <v>59</v>
      </c>
      <c r="F9316" t="b">
        <v>0</v>
      </c>
      <c r="G9316" t="s">
        <v>77</v>
      </c>
      <c r="H9316" s="1">
        <v>46123.710266203707</v>
      </c>
      <c r="I9316" t="b">
        <v>0</v>
      </c>
      <c r="J9316" t="b">
        <v>0</v>
      </c>
      <c r="K9316" t="s">
        <v>41</v>
      </c>
      <c r="L9316" t="s">
        <v>60</v>
      </c>
      <c r="M9316">
        <v>131462</v>
      </c>
      <c r="N9316"/>
      <c r="O9316" t="s">
        <v>3209</v>
      </c>
      <c r="P9316" t="s">
        <v>18758</v>
      </c>
    </row>
    <row r="9317" spans="1:16" x14ac:dyDescent="0.35">
      <c r="A9317" t="s">
        <v>1</v>
      </c>
      <c r="B9317" t="s">
        <v>18690</v>
      </c>
      <c r="C9317" t="s">
        <v>1445</v>
      </c>
      <c r="D9317" t="s">
        <v>4346</v>
      </c>
      <c r="E9317" t="s">
        <v>59</v>
      </c>
      <c r="F9317" t="b">
        <v>0</v>
      </c>
      <c r="G9317" t="s">
        <v>68</v>
      </c>
      <c r="H9317" s="1">
        <v>46123.711238425924</v>
      </c>
      <c r="I9317" t="b">
        <v>0</v>
      </c>
      <c r="J9317" t="b">
        <v>1</v>
      </c>
      <c r="K9317" t="s">
        <v>41</v>
      </c>
      <c r="L9317" t="s">
        <v>60</v>
      </c>
      <c r="M9317">
        <v>111000</v>
      </c>
      <c r="N9317"/>
      <c r="O9317" t="s">
        <v>18759</v>
      </c>
      <c r="P9317" t="s">
        <v>18692</v>
      </c>
    </row>
    <row r="9318" spans="1:16" x14ac:dyDescent="0.35">
      <c r="A9318" t="s">
        <v>3</v>
      </c>
      <c r="B9318" t="s">
        <v>17965</v>
      </c>
      <c r="C9318" t="s">
        <v>5115</v>
      </c>
      <c r="D9318" t="s">
        <v>7459</v>
      </c>
      <c r="E9318" t="s">
        <v>59</v>
      </c>
      <c r="F9318" t="b">
        <v>0</v>
      </c>
      <c r="G9318" t="s">
        <v>40</v>
      </c>
      <c r="H9318" s="1">
        <v>46123.751898148148</v>
      </c>
      <c r="I9318" t="b">
        <v>0</v>
      </c>
      <c r="J9318" t="b">
        <v>0</v>
      </c>
      <c r="K9318" t="s">
        <v>40</v>
      </c>
      <c r="L9318" t="s">
        <v>60</v>
      </c>
      <c r="M9318">
        <v>27500</v>
      </c>
      <c r="N9318"/>
      <c r="O9318" t="s">
        <v>7459</v>
      </c>
      <c r="P9318" t="s">
        <v>4817</v>
      </c>
    </row>
    <row r="9319" spans="1:16" x14ac:dyDescent="0.35">
      <c r="A9319" t="s">
        <v>2</v>
      </c>
      <c r="B9319" t="s">
        <v>18760</v>
      </c>
      <c r="C9319" t="s">
        <v>753</v>
      </c>
      <c r="D9319" t="s">
        <v>17170</v>
      </c>
      <c r="E9319" t="s">
        <v>59</v>
      </c>
      <c r="F9319" t="b">
        <v>0</v>
      </c>
      <c r="G9319" t="s">
        <v>73</v>
      </c>
      <c r="H9319" s="1">
        <v>46123.751967592587</v>
      </c>
      <c r="I9319" t="b">
        <v>0</v>
      </c>
      <c r="J9319" t="b">
        <v>0</v>
      </c>
      <c r="K9319" t="s">
        <v>41</v>
      </c>
      <c r="L9319" t="s">
        <v>60</v>
      </c>
      <c r="M9319">
        <v>96096</v>
      </c>
      <c r="N9319"/>
      <c r="O9319" t="s">
        <v>17171</v>
      </c>
      <c r="P9319" t="s">
        <v>591</v>
      </c>
    </row>
    <row r="9320" spans="1:16" x14ac:dyDescent="0.35">
      <c r="A9320" t="s">
        <v>1</v>
      </c>
      <c r="B9320" t="s">
        <v>1</v>
      </c>
      <c r="C9320" t="s">
        <v>18761</v>
      </c>
      <c r="D9320" t="s">
        <v>4346</v>
      </c>
      <c r="E9320" t="s">
        <v>59</v>
      </c>
      <c r="F9320" t="b">
        <v>0</v>
      </c>
      <c r="G9320" t="s">
        <v>19</v>
      </c>
      <c r="H9320" s="1">
        <v>46123.753460648149</v>
      </c>
      <c r="I9320" t="b">
        <v>1</v>
      </c>
      <c r="J9320" t="b">
        <v>0</v>
      </c>
      <c r="K9320" t="s">
        <v>19</v>
      </c>
      <c r="L9320" t="s">
        <v>60</v>
      </c>
      <c r="M9320">
        <v>725000</v>
      </c>
      <c r="N9320"/>
      <c r="O9320" t="s">
        <v>18762</v>
      </c>
    </row>
    <row r="9321" spans="1:16" x14ac:dyDescent="0.35">
      <c r="A9321" t="s">
        <v>1</v>
      </c>
      <c r="B9321" t="s">
        <v>18763</v>
      </c>
      <c r="C9321" t="s">
        <v>18761</v>
      </c>
      <c r="D9321" t="s">
        <v>4346</v>
      </c>
      <c r="E9321" t="s">
        <v>59</v>
      </c>
      <c r="F9321" t="b">
        <v>0</v>
      </c>
      <c r="G9321" t="s">
        <v>19</v>
      </c>
      <c r="H9321" s="1">
        <v>46123.753472222219</v>
      </c>
      <c r="I9321" t="b">
        <v>1</v>
      </c>
      <c r="J9321" t="b">
        <v>0</v>
      </c>
      <c r="K9321" t="s">
        <v>19</v>
      </c>
      <c r="L9321" t="s">
        <v>60</v>
      </c>
      <c r="M9321">
        <v>725000</v>
      </c>
      <c r="N9321"/>
      <c r="O9321" t="s">
        <v>18762</v>
      </c>
      <c r="P9321" t="s">
        <v>18764</v>
      </c>
    </row>
    <row r="9322" spans="1:16" x14ac:dyDescent="0.35">
      <c r="A9322" t="s">
        <v>6</v>
      </c>
      <c r="B9322" t="s">
        <v>18765</v>
      </c>
      <c r="C9322" t="s">
        <v>566</v>
      </c>
      <c r="D9322" t="s">
        <v>17170</v>
      </c>
      <c r="E9322" t="s">
        <v>59</v>
      </c>
      <c r="F9322" t="b">
        <v>0</v>
      </c>
      <c r="G9322" t="s">
        <v>65</v>
      </c>
      <c r="H9322" s="1">
        <v>46123.793622685182</v>
      </c>
      <c r="I9322" t="b">
        <v>0</v>
      </c>
      <c r="J9322" t="b">
        <v>0</v>
      </c>
      <c r="K9322" t="s">
        <v>41</v>
      </c>
      <c r="L9322" t="s">
        <v>60</v>
      </c>
      <c r="M9322">
        <v>127512</v>
      </c>
      <c r="N9322"/>
      <c r="O9322" t="s">
        <v>17171</v>
      </c>
      <c r="P9322" t="s">
        <v>310</v>
      </c>
    </row>
    <row r="9323" spans="1:16" x14ac:dyDescent="0.35">
      <c r="A9323" t="s">
        <v>8</v>
      </c>
      <c r="B9323" t="s">
        <v>18766</v>
      </c>
      <c r="C9323" t="s">
        <v>237</v>
      </c>
      <c r="D9323" t="s">
        <v>17170</v>
      </c>
      <c r="E9323" t="s">
        <v>59</v>
      </c>
      <c r="F9323" t="b">
        <v>0</v>
      </c>
      <c r="G9323" t="s">
        <v>89</v>
      </c>
      <c r="H9323" s="1">
        <v>46123.835266203707</v>
      </c>
      <c r="I9323" t="b">
        <v>0</v>
      </c>
      <c r="J9323" t="b">
        <v>0</v>
      </c>
      <c r="K9323" t="s">
        <v>41</v>
      </c>
      <c r="L9323" t="s">
        <v>60</v>
      </c>
      <c r="M9323">
        <v>148335.5</v>
      </c>
      <c r="N9323"/>
      <c r="O9323" t="s">
        <v>17171</v>
      </c>
      <c r="P9323" t="s">
        <v>891</v>
      </c>
    </row>
    <row r="9324" spans="1:16" x14ac:dyDescent="0.35">
      <c r="A9324" t="s">
        <v>5</v>
      </c>
      <c r="B9324" t="s">
        <v>18767</v>
      </c>
      <c r="C9324" t="s">
        <v>1384</v>
      </c>
      <c r="D9324" t="s">
        <v>17170</v>
      </c>
      <c r="E9324" t="s">
        <v>59</v>
      </c>
      <c r="F9324" t="b">
        <v>0</v>
      </c>
      <c r="G9324" t="s">
        <v>77</v>
      </c>
      <c r="H9324" s="1">
        <v>46123.8362037037</v>
      </c>
      <c r="I9324" t="b">
        <v>1</v>
      </c>
      <c r="J9324" t="b">
        <v>0</v>
      </c>
      <c r="K9324" t="s">
        <v>41</v>
      </c>
      <c r="L9324" t="s">
        <v>60</v>
      </c>
      <c r="M9324">
        <v>200831.5</v>
      </c>
      <c r="N9324"/>
      <c r="O9324" t="s">
        <v>17171</v>
      </c>
      <c r="P9324" t="s">
        <v>17351</v>
      </c>
    </row>
    <row r="9325" spans="1:16" x14ac:dyDescent="0.35">
      <c r="A9325" t="s">
        <v>5</v>
      </c>
      <c r="B9325" t="s">
        <v>18767</v>
      </c>
      <c r="C9325" t="s">
        <v>1384</v>
      </c>
      <c r="D9325" t="s">
        <v>17170</v>
      </c>
      <c r="E9325" t="s">
        <v>59</v>
      </c>
      <c r="F9325" t="b">
        <v>0</v>
      </c>
      <c r="G9325" t="s">
        <v>89</v>
      </c>
      <c r="H9325" s="1">
        <v>46123.836284722223</v>
      </c>
      <c r="I9325" t="b">
        <v>1</v>
      </c>
      <c r="J9325" t="b">
        <v>0</v>
      </c>
      <c r="K9325" t="s">
        <v>41</v>
      </c>
      <c r="L9325" t="s">
        <v>60</v>
      </c>
      <c r="M9325">
        <v>200831.5</v>
      </c>
      <c r="N9325"/>
      <c r="O9325" t="s">
        <v>17171</v>
      </c>
      <c r="P9325" t="s">
        <v>17351</v>
      </c>
    </row>
    <row r="9326" spans="1:16" x14ac:dyDescent="0.35">
      <c r="A9326" t="s">
        <v>1</v>
      </c>
      <c r="B9326" t="s">
        <v>18768</v>
      </c>
      <c r="C9326" t="s">
        <v>805</v>
      </c>
      <c r="D9326" t="s">
        <v>17170</v>
      </c>
      <c r="E9326" t="s">
        <v>59</v>
      </c>
      <c r="F9326" t="b">
        <v>0</v>
      </c>
      <c r="G9326" t="s">
        <v>77</v>
      </c>
      <c r="H9326" s="1">
        <v>46123.836296296293</v>
      </c>
      <c r="I9326" t="b">
        <v>0</v>
      </c>
      <c r="J9326" t="b">
        <v>0</v>
      </c>
      <c r="K9326" t="s">
        <v>41</v>
      </c>
      <c r="L9326" t="s">
        <v>60</v>
      </c>
      <c r="M9326">
        <v>149930</v>
      </c>
      <c r="N9326"/>
      <c r="O9326" t="s">
        <v>17171</v>
      </c>
      <c r="P9326" t="s">
        <v>891</v>
      </c>
    </row>
    <row r="9327" spans="1:16" x14ac:dyDescent="0.35">
      <c r="A9327" t="s">
        <v>1</v>
      </c>
      <c r="B9327" t="s">
        <v>18768</v>
      </c>
      <c r="C9327" t="s">
        <v>805</v>
      </c>
      <c r="D9327" t="s">
        <v>17170</v>
      </c>
      <c r="E9327" t="s">
        <v>59</v>
      </c>
      <c r="F9327" t="b">
        <v>0</v>
      </c>
      <c r="G9327" t="s">
        <v>73</v>
      </c>
      <c r="H9327" s="1">
        <v>46123.836296296293</v>
      </c>
      <c r="I9327" t="b">
        <v>0</v>
      </c>
      <c r="J9327" t="b">
        <v>0</v>
      </c>
      <c r="K9327" t="s">
        <v>41</v>
      </c>
      <c r="L9327" t="s">
        <v>60</v>
      </c>
      <c r="M9327">
        <v>149930</v>
      </c>
      <c r="N9327"/>
      <c r="O9327" t="s">
        <v>17171</v>
      </c>
      <c r="P9327" t="s">
        <v>891</v>
      </c>
    </row>
    <row r="9328" spans="1:16" x14ac:dyDescent="0.35">
      <c r="A9328" t="s">
        <v>8</v>
      </c>
      <c r="B9328" t="s">
        <v>18766</v>
      </c>
      <c r="C9328" t="s">
        <v>237</v>
      </c>
      <c r="D9328" t="s">
        <v>17170</v>
      </c>
      <c r="E9328" t="s">
        <v>59</v>
      </c>
      <c r="F9328" t="b">
        <v>0</v>
      </c>
      <c r="G9328" t="s">
        <v>41</v>
      </c>
      <c r="H9328" s="1">
        <v>46123.837430555563</v>
      </c>
      <c r="I9328" t="b">
        <v>0</v>
      </c>
      <c r="J9328" t="b">
        <v>0</v>
      </c>
      <c r="K9328" t="s">
        <v>41</v>
      </c>
      <c r="L9328" t="s">
        <v>60</v>
      </c>
      <c r="M9328">
        <v>148335.5</v>
      </c>
      <c r="N9328"/>
      <c r="O9328" t="s">
        <v>17171</v>
      </c>
      <c r="P9328" t="s">
        <v>891</v>
      </c>
    </row>
    <row r="9329" spans="1:16" x14ac:dyDescent="0.35">
      <c r="A9329" t="s">
        <v>6</v>
      </c>
      <c r="B9329" t="s">
        <v>18769</v>
      </c>
      <c r="C9329" t="s">
        <v>200</v>
      </c>
      <c r="D9329" t="s">
        <v>17170</v>
      </c>
      <c r="E9329" t="s">
        <v>59</v>
      </c>
      <c r="F9329" t="b">
        <v>0</v>
      </c>
      <c r="G9329" t="s">
        <v>65</v>
      </c>
      <c r="H9329" s="1">
        <v>46123.876956018517</v>
      </c>
      <c r="I9329" t="b">
        <v>0</v>
      </c>
      <c r="J9329" t="b">
        <v>0</v>
      </c>
      <c r="K9329" t="s">
        <v>41</v>
      </c>
      <c r="L9329" t="s">
        <v>60</v>
      </c>
      <c r="M9329">
        <v>137214</v>
      </c>
      <c r="N9329"/>
      <c r="O9329" t="s">
        <v>17171</v>
      </c>
      <c r="P9329" t="s">
        <v>310</v>
      </c>
    </row>
    <row r="9330" spans="1:16" x14ac:dyDescent="0.35">
      <c r="A9330" t="s">
        <v>1</v>
      </c>
      <c r="B9330" t="s">
        <v>18770</v>
      </c>
      <c r="C9330" t="s">
        <v>3330</v>
      </c>
      <c r="D9330" t="s">
        <v>17170</v>
      </c>
      <c r="E9330" t="s">
        <v>59</v>
      </c>
      <c r="F9330" t="b">
        <v>0</v>
      </c>
      <c r="G9330" t="s">
        <v>73</v>
      </c>
      <c r="H9330" s="1">
        <v>46123.877858796302</v>
      </c>
      <c r="I9330" t="b">
        <v>0</v>
      </c>
      <c r="J9330" t="b">
        <v>0</v>
      </c>
      <c r="K9330" t="s">
        <v>41</v>
      </c>
      <c r="L9330" t="s">
        <v>60</v>
      </c>
      <c r="M9330">
        <v>85387.5</v>
      </c>
      <c r="N9330"/>
      <c r="O9330" t="s">
        <v>17171</v>
      </c>
      <c r="P9330" t="s">
        <v>17351</v>
      </c>
    </row>
    <row r="9331" spans="1:16" x14ac:dyDescent="0.35">
      <c r="A9331" t="s">
        <v>1</v>
      </c>
      <c r="B9331" t="s">
        <v>18770</v>
      </c>
      <c r="C9331" t="s">
        <v>3330</v>
      </c>
      <c r="D9331" t="s">
        <v>17170</v>
      </c>
      <c r="E9331" t="s">
        <v>59</v>
      </c>
      <c r="F9331" t="b">
        <v>0</v>
      </c>
      <c r="G9331" t="s">
        <v>65</v>
      </c>
      <c r="H9331" s="1">
        <v>46123.877986111111</v>
      </c>
      <c r="I9331" t="b">
        <v>0</v>
      </c>
      <c r="J9331" t="b">
        <v>0</v>
      </c>
      <c r="K9331" t="s">
        <v>41</v>
      </c>
      <c r="L9331" t="s">
        <v>60</v>
      </c>
      <c r="M9331">
        <v>85387.5</v>
      </c>
      <c r="N9331"/>
      <c r="O9331" t="s">
        <v>17171</v>
      </c>
      <c r="P9331" t="s">
        <v>17351</v>
      </c>
    </row>
    <row r="9332" spans="1:16" x14ac:dyDescent="0.35">
      <c r="A9332" t="s">
        <v>2</v>
      </c>
      <c r="B9332" t="s">
        <v>18771</v>
      </c>
      <c r="C9332" t="s">
        <v>81</v>
      </c>
      <c r="D9332" t="s">
        <v>4756</v>
      </c>
      <c r="E9332" t="s">
        <v>59</v>
      </c>
      <c r="F9332" t="b">
        <v>0</v>
      </c>
      <c r="G9332" t="s">
        <v>77</v>
      </c>
      <c r="H9332" s="1">
        <v>46123.918692129628</v>
      </c>
      <c r="I9332" t="b">
        <v>0</v>
      </c>
      <c r="J9332" t="b">
        <v>0</v>
      </c>
      <c r="K9332" t="s">
        <v>41</v>
      </c>
      <c r="L9332" t="s">
        <v>60</v>
      </c>
      <c r="M9332">
        <v>155500</v>
      </c>
      <c r="N9332"/>
      <c r="O9332" t="s">
        <v>18772</v>
      </c>
    </row>
    <row r="9333" spans="1:16" x14ac:dyDescent="0.35">
      <c r="A9333" t="s">
        <v>5</v>
      </c>
      <c r="B9333" t="s">
        <v>18773</v>
      </c>
      <c r="C9333" t="s">
        <v>285</v>
      </c>
      <c r="D9333" t="s">
        <v>17170</v>
      </c>
      <c r="E9333" t="s">
        <v>59</v>
      </c>
      <c r="F9333" t="b">
        <v>0</v>
      </c>
      <c r="G9333" t="s">
        <v>89</v>
      </c>
      <c r="H9333" s="1">
        <v>46123.919618055559</v>
      </c>
      <c r="I9333" t="b">
        <v>1</v>
      </c>
      <c r="J9333" t="b">
        <v>0</v>
      </c>
      <c r="K9333" t="s">
        <v>41</v>
      </c>
      <c r="L9333" t="s">
        <v>60</v>
      </c>
      <c r="M9333">
        <v>172141</v>
      </c>
      <c r="N9333"/>
      <c r="O9333" t="s">
        <v>17171</v>
      </c>
      <c r="P9333" t="s">
        <v>17351</v>
      </c>
    </row>
    <row r="9334" spans="1:16" x14ac:dyDescent="0.35">
      <c r="A9334" t="s">
        <v>5</v>
      </c>
      <c r="B9334" t="s">
        <v>18773</v>
      </c>
      <c r="C9334" t="s">
        <v>285</v>
      </c>
      <c r="D9334" t="s">
        <v>17170</v>
      </c>
      <c r="E9334" t="s">
        <v>59</v>
      </c>
      <c r="F9334" t="b">
        <v>0</v>
      </c>
      <c r="G9334" t="s">
        <v>41</v>
      </c>
      <c r="H9334" s="1">
        <v>46123.920740740738</v>
      </c>
      <c r="I9334" t="b">
        <v>1</v>
      </c>
      <c r="J9334" t="b">
        <v>0</v>
      </c>
      <c r="K9334" t="s">
        <v>41</v>
      </c>
      <c r="L9334" t="s">
        <v>60</v>
      </c>
      <c r="M9334">
        <v>172141</v>
      </c>
      <c r="N9334"/>
      <c r="O9334" t="s">
        <v>17171</v>
      </c>
      <c r="P9334" t="s">
        <v>17351</v>
      </c>
    </row>
    <row r="9335" spans="1:16" x14ac:dyDescent="0.35">
      <c r="A9335" t="s">
        <v>8</v>
      </c>
      <c r="B9335" t="s">
        <v>18774</v>
      </c>
      <c r="C9335" t="s">
        <v>3042</v>
      </c>
      <c r="D9335" t="s">
        <v>17170</v>
      </c>
      <c r="E9335" t="s">
        <v>59</v>
      </c>
      <c r="F9335" t="b">
        <v>0</v>
      </c>
      <c r="G9335" t="s">
        <v>73</v>
      </c>
      <c r="H9335" s="1">
        <v>46123.960300925923</v>
      </c>
      <c r="I9335" t="b">
        <v>0</v>
      </c>
      <c r="J9335" t="b">
        <v>0</v>
      </c>
      <c r="K9335" t="s">
        <v>41</v>
      </c>
      <c r="L9335" t="s">
        <v>60</v>
      </c>
      <c r="M9335">
        <v>106466.5</v>
      </c>
      <c r="N9335"/>
      <c r="O9335" t="s">
        <v>17171</v>
      </c>
      <c r="P9335" t="s">
        <v>891</v>
      </c>
    </row>
    <row r="9336" spans="1:16" x14ac:dyDescent="0.35">
      <c r="A9336" t="s">
        <v>8</v>
      </c>
      <c r="B9336" t="s">
        <v>18774</v>
      </c>
      <c r="C9336" t="s">
        <v>3042</v>
      </c>
      <c r="D9336" t="s">
        <v>17170</v>
      </c>
      <c r="E9336" t="s">
        <v>59</v>
      </c>
      <c r="F9336" t="b">
        <v>0</v>
      </c>
      <c r="G9336" t="s">
        <v>73</v>
      </c>
      <c r="H9336" s="1">
        <v>46123.961238425924</v>
      </c>
      <c r="I9336" t="b">
        <v>0</v>
      </c>
      <c r="J9336" t="b">
        <v>0</v>
      </c>
      <c r="K9336" t="s">
        <v>41</v>
      </c>
      <c r="L9336" t="s">
        <v>60</v>
      </c>
      <c r="M9336">
        <v>106466.5</v>
      </c>
      <c r="N9336"/>
      <c r="O9336" t="s">
        <v>17171</v>
      </c>
      <c r="P9336" t="s">
        <v>891</v>
      </c>
    </row>
    <row r="9337" spans="1:16" x14ac:dyDescent="0.35">
      <c r="A9337" t="s">
        <v>5</v>
      </c>
      <c r="B9337" t="s">
        <v>18775</v>
      </c>
      <c r="C9337" t="s">
        <v>583</v>
      </c>
      <c r="D9337" t="s">
        <v>17170</v>
      </c>
      <c r="E9337" t="s">
        <v>59</v>
      </c>
      <c r="F9337" t="b">
        <v>0</v>
      </c>
      <c r="G9337" t="s">
        <v>89</v>
      </c>
      <c r="H9337" s="1">
        <v>46123.961273148147</v>
      </c>
      <c r="I9337" t="b">
        <v>1</v>
      </c>
      <c r="J9337" t="b">
        <v>0</v>
      </c>
      <c r="K9337" t="s">
        <v>41</v>
      </c>
      <c r="L9337" t="s">
        <v>60</v>
      </c>
      <c r="M9337">
        <v>151648.5</v>
      </c>
      <c r="N9337"/>
      <c r="O9337" t="s">
        <v>17171</v>
      </c>
      <c r="P9337" t="s">
        <v>17351</v>
      </c>
    </row>
    <row r="9338" spans="1:16" x14ac:dyDescent="0.35">
      <c r="A9338" t="s">
        <v>5</v>
      </c>
      <c r="B9338" t="s">
        <v>18775</v>
      </c>
      <c r="C9338" t="s">
        <v>583</v>
      </c>
      <c r="D9338" t="s">
        <v>17170</v>
      </c>
      <c r="E9338" t="s">
        <v>59</v>
      </c>
      <c r="F9338" t="b">
        <v>0</v>
      </c>
      <c r="G9338" t="s">
        <v>41</v>
      </c>
      <c r="H9338" s="1">
        <v>46123.962407407409</v>
      </c>
      <c r="I9338" t="b">
        <v>1</v>
      </c>
      <c r="J9338" t="b">
        <v>0</v>
      </c>
      <c r="K9338" t="s">
        <v>41</v>
      </c>
      <c r="L9338" t="s">
        <v>60</v>
      </c>
      <c r="M9338">
        <v>151648.5</v>
      </c>
      <c r="N9338"/>
      <c r="O9338" t="s">
        <v>17171</v>
      </c>
      <c r="P9338" t="s">
        <v>17351</v>
      </c>
    </row>
    <row r="9339" spans="1:16" x14ac:dyDescent="0.35">
      <c r="A9339" t="s">
        <v>3</v>
      </c>
      <c r="B9339" t="s">
        <v>18776</v>
      </c>
      <c r="C9339" t="s">
        <v>76</v>
      </c>
      <c r="D9339" t="s">
        <v>584</v>
      </c>
      <c r="E9339" t="s">
        <v>3021</v>
      </c>
      <c r="F9339" t="b">
        <v>1</v>
      </c>
      <c r="G9339" t="s">
        <v>13</v>
      </c>
      <c r="H9339" s="1">
        <v>46124.001134259262</v>
      </c>
      <c r="I9339" t="b">
        <v>0</v>
      </c>
      <c r="J9339" t="b">
        <v>0</v>
      </c>
      <c r="K9339" t="s">
        <v>13</v>
      </c>
      <c r="L9339" t="s">
        <v>74</v>
      </c>
      <c r="M9339"/>
      <c r="N9339">
        <v>25</v>
      </c>
      <c r="O9339" t="s">
        <v>18777</v>
      </c>
      <c r="P9339" t="s">
        <v>1314</v>
      </c>
    </row>
    <row r="9340" spans="1:16" x14ac:dyDescent="0.35">
      <c r="A9340" t="s">
        <v>3</v>
      </c>
      <c r="B9340" t="s">
        <v>18778</v>
      </c>
      <c r="C9340" t="s">
        <v>76</v>
      </c>
      <c r="D9340" t="s">
        <v>584</v>
      </c>
      <c r="E9340" t="s">
        <v>72</v>
      </c>
      <c r="F9340" t="b">
        <v>1</v>
      </c>
      <c r="G9340" t="s">
        <v>19</v>
      </c>
      <c r="H9340" s="1">
        <v>46124.00141203704</v>
      </c>
      <c r="I9340" t="b">
        <v>0</v>
      </c>
      <c r="J9340" t="b">
        <v>0</v>
      </c>
      <c r="K9340" t="s">
        <v>19</v>
      </c>
      <c r="L9340" t="s">
        <v>74</v>
      </c>
      <c r="M9340"/>
      <c r="N9340">
        <v>25</v>
      </c>
      <c r="O9340" t="s">
        <v>584</v>
      </c>
      <c r="P9340" t="s">
        <v>1482</v>
      </c>
    </row>
    <row r="9341" spans="1:16" x14ac:dyDescent="0.35">
      <c r="A9341" t="s">
        <v>8</v>
      </c>
      <c r="B9341" t="s">
        <v>18779</v>
      </c>
      <c r="C9341" t="s">
        <v>148</v>
      </c>
      <c r="D9341" t="s">
        <v>17170</v>
      </c>
      <c r="E9341" t="s">
        <v>59</v>
      </c>
      <c r="F9341" t="b">
        <v>0</v>
      </c>
      <c r="G9341" t="s">
        <v>89</v>
      </c>
      <c r="H9341" s="1">
        <v>46124.001932870371</v>
      </c>
      <c r="I9341" t="b">
        <v>0</v>
      </c>
      <c r="J9341" t="b">
        <v>0</v>
      </c>
      <c r="K9341" t="s">
        <v>41</v>
      </c>
      <c r="L9341" t="s">
        <v>60</v>
      </c>
      <c r="M9341">
        <v>176220</v>
      </c>
      <c r="N9341"/>
      <c r="O9341" t="s">
        <v>17171</v>
      </c>
      <c r="P9341" t="s">
        <v>663</v>
      </c>
    </row>
    <row r="9342" spans="1:16" x14ac:dyDescent="0.35">
      <c r="A9342" t="s">
        <v>6</v>
      </c>
      <c r="B9342" t="s">
        <v>18780</v>
      </c>
      <c r="C9342" t="s">
        <v>172</v>
      </c>
      <c r="D9342" t="s">
        <v>3761</v>
      </c>
      <c r="E9342" t="s">
        <v>59</v>
      </c>
      <c r="F9342" t="b">
        <v>0</v>
      </c>
      <c r="G9342" t="s">
        <v>68</v>
      </c>
      <c r="H9342" s="1">
        <v>46124.001932870371</v>
      </c>
      <c r="I9342" t="b">
        <v>0</v>
      </c>
      <c r="J9342" t="b">
        <v>1</v>
      </c>
      <c r="K9342" t="s">
        <v>41</v>
      </c>
      <c r="L9342" t="s">
        <v>60</v>
      </c>
      <c r="M9342">
        <v>200000</v>
      </c>
      <c r="N9342"/>
      <c r="O9342" t="s">
        <v>1990</v>
      </c>
      <c r="P9342" t="s">
        <v>5601</v>
      </c>
    </row>
    <row r="9343" spans="1:16" x14ac:dyDescent="0.35">
      <c r="A9343" t="s">
        <v>2</v>
      </c>
      <c r="B9343" t="s">
        <v>18781</v>
      </c>
      <c r="C9343" t="s">
        <v>79</v>
      </c>
      <c r="D9343" t="s">
        <v>4515</v>
      </c>
      <c r="E9343" t="s">
        <v>59</v>
      </c>
      <c r="F9343" t="b">
        <v>0</v>
      </c>
      <c r="G9343" t="s">
        <v>77</v>
      </c>
      <c r="H9343" s="1">
        <v>46124.001932870371</v>
      </c>
      <c r="I9343" t="b">
        <v>0</v>
      </c>
      <c r="J9343" t="b">
        <v>1</v>
      </c>
      <c r="K9343" t="s">
        <v>41</v>
      </c>
      <c r="L9343" t="s">
        <v>60</v>
      </c>
      <c r="M9343">
        <v>200000</v>
      </c>
      <c r="N9343"/>
      <c r="O9343" t="s">
        <v>13020</v>
      </c>
      <c r="P9343" t="s">
        <v>3293</v>
      </c>
    </row>
    <row r="9344" spans="1:16" x14ac:dyDescent="0.35">
      <c r="A9344" t="s">
        <v>2</v>
      </c>
      <c r="B9344" t="s">
        <v>2821</v>
      </c>
      <c r="C9344" t="s">
        <v>1088</v>
      </c>
      <c r="D9344" t="s">
        <v>4515</v>
      </c>
      <c r="E9344" t="s">
        <v>59</v>
      </c>
      <c r="F9344" t="b">
        <v>0</v>
      </c>
      <c r="G9344" t="s">
        <v>77</v>
      </c>
      <c r="H9344" s="1">
        <v>46124.001932870371</v>
      </c>
      <c r="I9344" t="b">
        <v>0</v>
      </c>
      <c r="J9344" t="b">
        <v>1</v>
      </c>
      <c r="K9344" t="s">
        <v>41</v>
      </c>
      <c r="L9344" t="s">
        <v>60</v>
      </c>
      <c r="M9344">
        <v>187500</v>
      </c>
      <c r="N9344"/>
      <c r="O9344" t="s">
        <v>18782</v>
      </c>
      <c r="P9344" t="s">
        <v>4647</v>
      </c>
    </row>
    <row r="9345" spans="1:16" x14ac:dyDescent="0.35">
      <c r="A9345" t="s">
        <v>8</v>
      </c>
      <c r="B9345" t="s">
        <v>18783</v>
      </c>
      <c r="C9345" t="s">
        <v>3283</v>
      </c>
      <c r="D9345" t="s">
        <v>17170</v>
      </c>
      <c r="E9345" t="s">
        <v>59</v>
      </c>
      <c r="F9345" t="b">
        <v>0</v>
      </c>
      <c r="G9345" t="s">
        <v>77</v>
      </c>
      <c r="H9345" s="1">
        <v>46124.002870370372</v>
      </c>
      <c r="I9345" t="b">
        <v>0</v>
      </c>
      <c r="J9345" t="b">
        <v>0</v>
      </c>
      <c r="K9345" t="s">
        <v>41</v>
      </c>
      <c r="L9345" t="s">
        <v>60</v>
      </c>
      <c r="M9345">
        <v>137170</v>
      </c>
      <c r="N9345"/>
      <c r="O9345" t="s">
        <v>17171</v>
      </c>
      <c r="P9345" t="s">
        <v>891</v>
      </c>
    </row>
    <row r="9346" spans="1:16" x14ac:dyDescent="0.35">
      <c r="A9346" t="s">
        <v>1</v>
      </c>
      <c r="B9346" t="s">
        <v>694</v>
      </c>
      <c r="C9346" t="s">
        <v>18784</v>
      </c>
      <c r="D9346" t="s">
        <v>4673</v>
      </c>
      <c r="E9346" t="s">
        <v>59</v>
      </c>
      <c r="F9346" t="b">
        <v>0</v>
      </c>
      <c r="G9346" t="s">
        <v>65</v>
      </c>
      <c r="H9346" s="1">
        <v>46124.002916666657</v>
      </c>
      <c r="I9346" t="b">
        <v>0</v>
      </c>
      <c r="J9346" t="b">
        <v>1</v>
      </c>
      <c r="K9346" t="s">
        <v>41</v>
      </c>
      <c r="L9346" t="s">
        <v>60</v>
      </c>
      <c r="M9346">
        <v>111400</v>
      </c>
      <c r="N9346"/>
      <c r="O9346" t="s">
        <v>18785</v>
      </c>
      <c r="P9346" t="s">
        <v>954</v>
      </c>
    </row>
    <row r="9347" spans="1:16" x14ac:dyDescent="0.35">
      <c r="A9347" t="s">
        <v>1</v>
      </c>
      <c r="B9347" t="s">
        <v>694</v>
      </c>
      <c r="C9347" t="s">
        <v>18786</v>
      </c>
      <c r="D9347" t="s">
        <v>4673</v>
      </c>
      <c r="E9347" t="s">
        <v>59</v>
      </c>
      <c r="F9347" t="b">
        <v>0</v>
      </c>
      <c r="G9347" t="s">
        <v>89</v>
      </c>
      <c r="H9347" s="1">
        <v>46124.002939814818</v>
      </c>
      <c r="I9347" t="b">
        <v>0</v>
      </c>
      <c r="J9347" t="b">
        <v>1</v>
      </c>
      <c r="K9347" t="s">
        <v>41</v>
      </c>
      <c r="L9347" t="s">
        <v>60</v>
      </c>
      <c r="M9347">
        <v>111400</v>
      </c>
      <c r="N9347"/>
      <c r="O9347" t="s">
        <v>18785</v>
      </c>
      <c r="P9347" t="s">
        <v>954</v>
      </c>
    </row>
    <row r="9348" spans="1:16" x14ac:dyDescent="0.35">
      <c r="A9348" t="s">
        <v>8</v>
      </c>
      <c r="B9348" t="s">
        <v>18783</v>
      </c>
      <c r="C9348" t="s">
        <v>3283</v>
      </c>
      <c r="D9348" t="s">
        <v>17170</v>
      </c>
      <c r="E9348" t="s">
        <v>59</v>
      </c>
      <c r="F9348" t="b">
        <v>0</v>
      </c>
      <c r="G9348" t="s">
        <v>89</v>
      </c>
      <c r="H9348" s="1">
        <v>46124.002951388888</v>
      </c>
      <c r="I9348" t="b">
        <v>0</v>
      </c>
      <c r="J9348" t="b">
        <v>0</v>
      </c>
      <c r="K9348" t="s">
        <v>41</v>
      </c>
      <c r="L9348" t="s">
        <v>60</v>
      </c>
      <c r="M9348">
        <v>137170</v>
      </c>
      <c r="N9348"/>
      <c r="O9348" t="s">
        <v>17171</v>
      </c>
      <c r="P9348" t="s">
        <v>891</v>
      </c>
    </row>
    <row r="9349" spans="1:16" x14ac:dyDescent="0.35">
      <c r="A9349" t="s">
        <v>8</v>
      </c>
      <c r="B9349" t="s">
        <v>18787</v>
      </c>
      <c r="C9349" t="s">
        <v>566</v>
      </c>
      <c r="D9349" t="s">
        <v>17170</v>
      </c>
      <c r="E9349" t="s">
        <v>59</v>
      </c>
      <c r="F9349" t="b">
        <v>0</v>
      </c>
      <c r="G9349" t="s">
        <v>73</v>
      </c>
      <c r="H9349" s="1">
        <v>46124.002974537027</v>
      </c>
      <c r="I9349" t="b">
        <v>0</v>
      </c>
      <c r="J9349" t="b">
        <v>0</v>
      </c>
      <c r="K9349" t="s">
        <v>41</v>
      </c>
      <c r="L9349" t="s">
        <v>60</v>
      </c>
      <c r="M9349">
        <v>146740</v>
      </c>
      <c r="N9349"/>
      <c r="O9349" t="s">
        <v>17171</v>
      </c>
      <c r="P9349" t="s">
        <v>891</v>
      </c>
    </row>
    <row r="9350" spans="1:16" x14ac:dyDescent="0.35">
      <c r="A9350" t="s">
        <v>8</v>
      </c>
      <c r="B9350" t="s">
        <v>18787</v>
      </c>
      <c r="C9350" t="s">
        <v>566</v>
      </c>
      <c r="D9350" t="s">
        <v>17170</v>
      </c>
      <c r="E9350" t="s">
        <v>59</v>
      </c>
      <c r="F9350" t="b">
        <v>0</v>
      </c>
      <c r="G9350" t="s">
        <v>68</v>
      </c>
      <c r="H9350" s="1">
        <v>46124.002974537027</v>
      </c>
      <c r="I9350" t="b">
        <v>0</v>
      </c>
      <c r="J9350" t="b">
        <v>0</v>
      </c>
      <c r="K9350" t="s">
        <v>41</v>
      </c>
      <c r="L9350" t="s">
        <v>60</v>
      </c>
      <c r="M9350">
        <v>146740</v>
      </c>
      <c r="N9350"/>
      <c r="O9350" t="s">
        <v>17171</v>
      </c>
      <c r="P9350" t="s">
        <v>891</v>
      </c>
    </row>
    <row r="9351" spans="1:16" x14ac:dyDescent="0.35">
      <c r="A9351" t="s">
        <v>1</v>
      </c>
      <c r="B9351" t="s">
        <v>1256</v>
      </c>
      <c r="C9351" t="s">
        <v>18</v>
      </c>
      <c r="D9351" t="s">
        <v>4515</v>
      </c>
      <c r="E9351" t="s">
        <v>59</v>
      </c>
      <c r="F9351" t="b">
        <v>0</v>
      </c>
      <c r="G9351" t="s">
        <v>18</v>
      </c>
      <c r="H9351" s="1">
        <v>46124.00341435185</v>
      </c>
      <c r="I9351" t="b">
        <v>0</v>
      </c>
      <c r="J9351" t="b">
        <v>0</v>
      </c>
      <c r="K9351" t="s">
        <v>18</v>
      </c>
      <c r="L9351" t="s">
        <v>60</v>
      </c>
      <c r="M9351">
        <v>700000</v>
      </c>
      <c r="N9351"/>
      <c r="O9351" t="s">
        <v>18788</v>
      </c>
      <c r="P9351" t="s">
        <v>18789</v>
      </c>
    </row>
    <row r="9352" spans="1:16" x14ac:dyDescent="0.35">
      <c r="A9352" t="s">
        <v>5</v>
      </c>
      <c r="B9352" t="s">
        <v>18790</v>
      </c>
      <c r="C9352" t="s">
        <v>3690</v>
      </c>
      <c r="D9352" t="s">
        <v>17170</v>
      </c>
      <c r="E9352" t="s">
        <v>59</v>
      </c>
      <c r="F9352" t="b">
        <v>0</v>
      </c>
      <c r="G9352" t="s">
        <v>89</v>
      </c>
      <c r="H9352" s="1">
        <v>46124.044618055559</v>
      </c>
      <c r="I9352" t="b">
        <v>0</v>
      </c>
      <c r="J9352" t="b">
        <v>0</v>
      </c>
      <c r="K9352" t="s">
        <v>41</v>
      </c>
      <c r="L9352" t="s">
        <v>60</v>
      </c>
      <c r="M9352">
        <v>159340.5</v>
      </c>
      <c r="N9352"/>
      <c r="O9352" t="s">
        <v>17171</v>
      </c>
      <c r="P9352" t="s">
        <v>891</v>
      </c>
    </row>
    <row r="9353" spans="1:16" x14ac:dyDescent="0.35">
      <c r="A9353" t="s">
        <v>5</v>
      </c>
      <c r="B9353" t="s">
        <v>18790</v>
      </c>
      <c r="C9353" t="s">
        <v>3690</v>
      </c>
      <c r="D9353" t="s">
        <v>17170</v>
      </c>
      <c r="E9353" t="s">
        <v>59</v>
      </c>
      <c r="F9353" t="b">
        <v>0</v>
      </c>
      <c r="G9353" t="s">
        <v>41</v>
      </c>
      <c r="H9353" s="1">
        <v>46124.045763888891</v>
      </c>
      <c r="I9353" t="b">
        <v>0</v>
      </c>
      <c r="J9353" t="b">
        <v>0</v>
      </c>
      <c r="K9353" t="s">
        <v>41</v>
      </c>
      <c r="L9353" t="s">
        <v>60</v>
      </c>
      <c r="M9353">
        <v>159340.5</v>
      </c>
      <c r="N9353"/>
      <c r="O9353" t="s">
        <v>17171</v>
      </c>
      <c r="P9353" t="s">
        <v>891</v>
      </c>
    </row>
    <row r="9354" spans="1:16" x14ac:dyDescent="0.35">
      <c r="A9354" t="s">
        <v>6</v>
      </c>
      <c r="B9354" t="s">
        <v>18791</v>
      </c>
      <c r="C9354" t="s">
        <v>114</v>
      </c>
      <c r="D9354" t="s">
        <v>17170</v>
      </c>
      <c r="E9354" t="s">
        <v>59</v>
      </c>
      <c r="F9354" t="b">
        <v>0</v>
      </c>
      <c r="G9354" t="s">
        <v>77</v>
      </c>
      <c r="H9354" s="1">
        <v>46124.085266203707</v>
      </c>
      <c r="I9354" t="b">
        <v>0</v>
      </c>
      <c r="J9354" t="b">
        <v>0</v>
      </c>
      <c r="K9354" t="s">
        <v>41</v>
      </c>
      <c r="L9354" t="s">
        <v>60</v>
      </c>
      <c r="M9354">
        <v>314968.5</v>
      </c>
      <c r="N9354"/>
      <c r="O9354" t="s">
        <v>17171</v>
      </c>
      <c r="P9354" t="s">
        <v>85</v>
      </c>
    </row>
    <row r="9355" spans="1:16" x14ac:dyDescent="0.35">
      <c r="A9355" t="s">
        <v>6</v>
      </c>
      <c r="B9355" t="s">
        <v>18792</v>
      </c>
      <c r="C9355" t="s">
        <v>1250</v>
      </c>
      <c r="D9355" t="s">
        <v>17170</v>
      </c>
      <c r="E9355" t="s">
        <v>59</v>
      </c>
      <c r="F9355" t="b">
        <v>0</v>
      </c>
      <c r="G9355" t="s">
        <v>89</v>
      </c>
      <c r="H9355" s="1">
        <v>46124.085266203707</v>
      </c>
      <c r="I9355" t="b">
        <v>0</v>
      </c>
      <c r="J9355" t="b">
        <v>0</v>
      </c>
      <c r="K9355" t="s">
        <v>41</v>
      </c>
      <c r="L9355" t="s">
        <v>60</v>
      </c>
      <c r="M9355">
        <v>183457</v>
      </c>
      <c r="N9355"/>
      <c r="O9355" t="s">
        <v>17171</v>
      </c>
      <c r="P9355" t="s">
        <v>310</v>
      </c>
    </row>
    <row r="9356" spans="1:16" x14ac:dyDescent="0.35">
      <c r="A9356" t="s">
        <v>2</v>
      </c>
      <c r="B9356" t="s">
        <v>18793</v>
      </c>
      <c r="C9356" t="s">
        <v>148</v>
      </c>
      <c r="D9356" t="s">
        <v>17170</v>
      </c>
      <c r="E9356" t="s">
        <v>59</v>
      </c>
      <c r="F9356" t="b">
        <v>0</v>
      </c>
      <c r="G9356" t="s">
        <v>89</v>
      </c>
      <c r="H9356" s="1">
        <v>46124.085266203707</v>
      </c>
      <c r="I9356" t="b">
        <v>0</v>
      </c>
      <c r="J9356" t="b">
        <v>0</v>
      </c>
      <c r="K9356" t="s">
        <v>41</v>
      </c>
      <c r="L9356" t="s">
        <v>60</v>
      </c>
      <c r="M9356">
        <v>105435.5</v>
      </c>
      <c r="N9356"/>
      <c r="O9356" t="s">
        <v>17171</v>
      </c>
      <c r="P9356" t="s">
        <v>310</v>
      </c>
    </row>
    <row r="9357" spans="1:16" x14ac:dyDescent="0.35">
      <c r="A9357" t="s">
        <v>8</v>
      </c>
      <c r="B9357" t="s">
        <v>18794</v>
      </c>
      <c r="C9357" t="s">
        <v>515</v>
      </c>
      <c r="D9357" t="s">
        <v>17170</v>
      </c>
      <c r="E9357" t="s">
        <v>59</v>
      </c>
      <c r="F9357" t="b">
        <v>0</v>
      </c>
      <c r="G9357" t="s">
        <v>73</v>
      </c>
      <c r="H9357" s="1">
        <v>46124.086226851847</v>
      </c>
      <c r="I9357" t="b">
        <v>0</v>
      </c>
      <c r="J9357" t="b">
        <v>0</v>
      </c>
      <c r="K9357" t="s">
        <v>41</v>
      </c>
      <c r="L9357" t="s">
        <v>60</v>
      </c>
      <c r="M9357">
        <v>146740</v>
      </c>
      <c r="N9357"/>
      <c r="O9357" t="s">
        <v>17171</v>
      </c>
      <c r="P9357" t="s">
        <v>891</v>
      </c>
    </row>
    <row r="9358" spans="1:16" x14ac:dyDescent="0.35">
      <c r="A9358" t="s">
        <v>8</v>
      </c>
      <c r="B9358" t="s">
        <v>18794</v>
      </c>
      <c r="C9358" t="s">
        <v>515</v>
      </c>
      <c r="D9358" t="s">
        <v>17170</v>
      </c>
      <c r="E9358" t="s">
        <v>59</v>
      </c>
      <c r="F9358" t="b">
        <v>0</v>
      </c>
      <c r="G9358" t="s">
        <v>77</v>
      </c>
      <c r="H9358" s="1">
        <v>46124.08630787037</v>
      </c>
      <c r="I9358" t="b">
        <v>0</v>
      </c>
      <c r="J9358" t="b">
        <v>0</v>
      </c>
      <c r="K9358" t="s">
        <v>41</v>
      </c>
      <c r="L9358" t="s">
        <v>60</v>
      </c>
      <c r="M9358">
        <v>146740</v>
      </c>
      <c r="N9358"/>
      <c r="O9358" t="s">
        <v>17171</v>
      </c>
      <c r="P9358" t="s">
        <v>891</v>
      </c>
    </row>
    <row r="9359" spans="1:16" x14ac:dyDescent="0.35">
      <c r="A9359" t="s">
        <v>8</v>
      </c>
      <c r="B9359" t="s">
        <v>18795</v>
      </c>
      <c r="C9359" t="s">
        <v>102</v>
      </c>
      <c r="D9359" t="s">
        <v>17170</v>
      </c>
      <c r="E9359" t="s">
        <v>59</v>
      </c>
      <c r="F9359" t="b">
        <v>0</v>
      </c>
      <c r="G9359" t="s">
        <v>89</v>
      </c>
      <c r="H9359" s="1">
        <v>46124.127939814818</v>
      </c>
      <c r="I9359" t="b">
        <v>0</v>
      </c>
      <c r="J9359" t="b">
        <v>0</v>
      </c>
      <c r="K9359" t="s">
        <v>41</v>
      </c>
      <c r="L9359" t="s">
        <v>60</v>
      </c>
      <c r="M9359">
        <v>137569</v>
      </c>
      <c r="N9359"/>
      <c r="O9359" t="s">
        <v>17171</v>
      </c>
      <c r="P9359" t="s">
        <v>891</v>
      </c>
    </row>
    <row r="9360" spans="1:16" x14ac:dyDescent="0.35">
      <c r="A9360" t="s">
        <v>2</v>
      </c>
      <c r="B9360" t="s">
        <v>1393</v>
      </c>
      <c r="C9360" t="s">
        <v>304</v>
      </c>
      <c r="D9360" t="s">
        <v>16554</v>
      </c>
      <c r="E9360" t="s">
        <v>59</v>
      </c>
      <c r="F9360" t="b">
        <v>0</v>
      </c>
      <c r="G9360" t="s">
        <v>77</v>
      </c>
      <c r="H9360" s="1">
        <v>46124.211076388892</v>
      </c>
      <c r="I9360" t="b">
        <v>0</v>
      </c>
      <c r="J9360" t="b">
        <v>1</v>
      </c>
      <c r="K9360" t="s">
        <v>41</v>
      </c>
      <c r="L9360" t="s">
        <v>60</v>
      </c>
      <c r="M9360">
        <v>230500</v>
      </c>
      <c r="N9360"/>
      <c r="O9360" t="s">
        <v>95</v>
      </c>
      <c r="P9360" t="s">
        <v>18796</v>
      </c>
    </row>
    <row r="9361" spans="1:16" x14ac:dyDescent="0.35">
      <c r="A9361" t="s">
        <v>3</v>
      </c>
      <c r="B9361" t="s">
        <v>18797</v>
      </c>
      <c r="C9361" t="s">
        <v>18798</v>
      </c>
      <c r="D9361" t="s">
        <v>16554</v>
      </c>
      <c r="E9361" t="s">
        <v>59</v>
      </c>
      <c r="F9361" t="b">
        <v>0</v>
      </c>
      <c r="G9361" t="s">
        <v>31</v>
      </c>
      <c r="H9361" s="1">
        <v>46124.211736111109</v>
      </c>
      <c r="I9361" t="b">
        <v>0</v>
      </c>
      <c r="J9361" t="b">
        <v>0</v>
      </c>
      <c r="K9361" t="s">
        <v>31</v>
      </c>
      <c r="L9361" t="s">
        <v>60</v>
      </c>
      <c r="M9361">
        <v>1</v>
      </c>
      <c r="N9361"/>
      <c r="O9361" t="s">
        <v>18799</v>
      </c>
      <c r="P9361" t="s">
        <v>219</v>
      </c>
    </row>
    <row r="9362" spans="1:16" x14ac:dyDescent="0.35">
      <c r="A9362" t="s">
        <v>6</v>
      </c>
      <c r="B9362" t="s">
        <v>18800</v>
      </c>
      <c r="C9362" t="s">
        <v>330</v>
      </c>
      <c r="D9362" t="s">
        <v>17170</v>
      </c>
      <c r="E9362" t="s">
        <v>59</v>
      </c>
      <c r="F9362" t="b">
        <v>0</v>
      </c>
      <c r="G9362" t="s">
        <v>41</v>
      </c>
      <c r="H9362" s="1">
        <v>46124.211944444447</v>
      </c>
      <c r="I9362" t="b">
        <v>0</v>
      </c>
      <c r="J9362" t="b">
        <v>0</v>
      </c>
      <c r="K9362" t="s">
        <v>41</v>
      </c>
      <c r="L9362" t="s">
        <v>60</v>
      </c>
      <c r="M9362">
        <v>244490.5</v>
      </c>
      <c r="N9362"/>
      <c r="O9362" t="s">
        <v>17171</v>
      </c>
      <c r="P9362" t="s">
        <v>310</v>
      </c>
    </row>
    <row r="9363" spans="1:16" x14ac:dyDescent="0.35">
      <c r="A9363" t="s">
        <v>3</v>
      </c>
      <c r="B9363" t="s">
        <v>18801</v>
      </c>
      <c r="C9363" t="s">
        <v>76</v>
      </c>
      <c r="D9363" t="s">
        <v>4526</v>
      </c>
      <c r="E9363" t="s">
        <v>132</v>
      </c>
      <c r="F9363" t="b">
        <v>1</v>
      </c>
      <c r="G9363" t="s">
        <v>13</v>
      </c>
      <c r="H9363" s="1">
        <v>46124.251909722218</v>
      </c>
      <c r="I9363" t="b">
        <v>0</v>
      </c>
      <c r="J9363" t="b">
        <v>0</v>
      </c>
      <c r="K9363" t="s">
        <v>13</v>
      </c>
      <c r="L9363" t="s">
        <v>74</v>
      </c>
      <c r="M9363"/>
      <c r="N9363">
        <v>70</v>
      </c>
      <c r="O9363" t="s">
        <v>5046</v>
      </c>
    </row>
    <row r="9364" spans="1:16" x14ac:dyDescent="0.35">
      <c r="A9364" t="s">
        <v>6</v>
      </c>
      <c r="B9364" t="s">
        <v>18802</v>
      </c>
      <c r="C9364" t="s">
        <v>1138</v>
      </c>
      <c r="D9364" t="s">
        <v>17170</v>
      </c>
      <c r="E9364" t="s">
        <v>59</v>
      </c>
      <c r="F9364" t="b">
        <v>0</v>
      </c>
      <c r="G9364" t="s">
        <v>77</v>
      </c>
      <c r="H9364" s="1">
        <v>46124.252754629633</v>
      </c>
      <c r="I9364" t="b">
        <v>0</v>
      </c>
      <c r="J9364" t="b">
        <v>0</v>
      </c>
      <c r="K9364" t="s">
        <v>41</v>
      </c>
      <c r="L9364" t="s">
        <v>60</v>
      </c>
      <c r="M9364">
        <v>204573.5</v>
      </c>
      <c r="N9364"/>
      <c r="O9364" t="s">
        <v>17171</v>
      </c>
      <c r="P9364" t="s">
        <v>310</v>
      </c>
    </row>
    <row r="9365" spans="1:16" x14ac:dyDescent="0.35">
      <c r="A9365" t="s">
        <v>8</v>
      </c>
      <c r="B9365" t="s">
        <v>18803</v>
      </c>
      <c r="C9365" t="s">
        <v>3330</v>
      </c>
      <c r="D9365" t="s">
        <v>17170</v>
      </c>
      <c r="E9365" t="s">
        <v>59</v>
      </c>
      <c r="F9365" t="b">
        <v>0</v>
      </c>
      <c r="G9365" t="s">
        <v>73</v>
      </c>
      <c r="H9365" s="1">
        <v>46124.253738425927</v>
      </c>
      <c r="I9365" t="b">
        <v>0</v>
      </c>
      <c r="J9365" t="b">
        <v>0</v>
      </c>
      <c r="K9365" t="s">
        <v>41</v>
      </c>
      <c r="L9365" t="s">
        <v>60</v>
      </c>
      <c r="M9365">
        <v>119625.5</v>
      </c>
      <c r="N9365"/>
      <c r="O9365" t="s">
        <v>17171</v>
      </c>
      <c r="P9365" t="s">
        <v>891</v>
      </c>
    </row>
    <row r="9366" spans="1:16" x14ac:dyDescent="0.35">
      <c r="A9366" t="s">
        <v>5</v>
      </c>
      <c r="B9366" t="s">
        <v>18804</v>
      </c>
      <c r="C9366" t="s">
        <v>114</v>
      </c>
      <c r="D9366" t="s">
        <v>17170</v>
      </c>
      <c r="E9366" t="s">
        <v>59</v>
      </c>
      <c r="F9366" t="b">
        <v>0</v>
      </c>
      <c r="G9366" t="s">
        <v>89</v>
      </c>
      <c r="H9366" s="1">
        <v>46124.253784722219</v>
      </c>
      <c r="I9366" t="b">
        <v>1</v>
      </c>
      <c r="J9366" t="b">
        <v>0</v>
      </c>
      <c r="K9366" t="s">
        <v>41</v>
      </c>
      <c r="L9366" t="s">
        <v>60</v>
      </c>
      <c r="M9366">
        <v>206979</v>
      </c>
      <c r="N9366"/>
      <c r="O9366" t="s">
        <v>17171</v>
      </c>
      <c r="P9366" t="s">
        <v>17351</v>
      </c>
    </row>
    <row r="9367" spans="1:16" x14ac:dyDescent="0.35">
      <c r="A9367" t="s">
        <v>1</v>
      </c>
      <c r="B9367" t="s">
        <v>18805</v>
      </c>
      <c r="C9367" t="s">
        <v>266</v>
      </c>
      <c r="D9367" t="s">
        <v>17170</v>
      </c>
      <c r="E9367" t="s">
        <v>59</v>
      </c>
      <c r="F9367" t="b">
        <v>0</v>
      </c>
      <c r="G9367" t="s">
        <v>77</v>
      </c>
      <c r="H9367" s="1">
        <v>46124.253796296303</v>
      </c>
      <c r="I9367" t="b">
        <v>0</v>
      </c>
      <c r="J9367" t="b">
        <v>0</v>
      </c>
      <c r="K9367" t="s">
        <v>41</v>
      </c>
      <c r="L9367" t="s">
        <v>60</v>
      </c>
      <c r="M9367">
        <v>81972</v>
      </c>
      <c r="N9367"/>
      <c r="O9367" t="s">
        <v>17171</v>
      </c>
      <c r="P9367" t="s">
        <v>17351</v>
      </c>
    </row>
    <row r="9368" spans="1:16" x14ac:dyDescent="0.35">
      <c r="A9368" t="s">
        <v>8</v>
      </c>
      <c r="B9368" t="s">
        <v>18803</v>
      </c>
      <c r="C9368" t="s">
        <v>3330</v>
      </c>
      <c r="D9368" t="s">
        <v>17170</v>
      </c>
      <c r="E9368" t="s">
        <v>59</v>
      </c>
      <c r="F9368" t="b">
        <v>0</v>
      </c>
      <c r="G9368" t="s">
        <v>89</v>
      </c>
      <c r="H9368" s="1">
        <v>46124.253831018519</v>
      </c>
      <c r="I9368" t="b">
        <v>0</v>
      </c>
      <c r="J9368" t="b">
        <v>0</v>
      </c>
      <c r="K9368" t="s">
        <v>41</v>
      </c>
      <c r="L9368" t="s">
        <v>60</v>
      </c>
      <c r="M9368">
        <v>119625.5</v>
      </c>
      <c r="N9368"/>
      <c r="O9368" t="s">
        <v>17171</v>
      </c>
      <c r="P9368" t="s">
        <v>891</v>
      </c>
    </row>
    <row r="9369" spans="1:16" x14ac:dyDescent="0.35">
      <c r="A9369" t="s">
        <v>0</v>
      </c>
      <c r="B9369" t="s">
        <v>18806</v>
      </c>
      <c r="C9369" t="s">
        <v>76</v>
      </c>
      <c r="D9369" t="s">
        <v>584</v>
      </c>
      <c r="E9369" t="s">
        <v>59</v>
      </c>
      <c r="F9369" t="b">
        <v>1</v>
      </c>
      <c r="G9369" t="s">
        <v>19</v>
      </c>
      <c r="H9369" s="1">
        <v>46124.293842592589</v>
      </c>
      <c r="I9369" t="b">
        <v>0</v>
      </c>
      <c r="J9369" t="b">
        <v>0</v>
      </c>
      <c r="K9369" t="s">
        <v>19</v>
      </c>
      <c r="L9369" t="s">
        <v>74</v>
      </c>
      <c r="M9369"/>
      <c r="N9369">
        <v>11</v>
      </c>
      <c r="O9369" t="s">
        <v>4677</v>
      </c>
      <c r="P9369" t="s">
        <v>4701</v>
      </c>
    </row>
    <row r="9370" spans="1:16" x14ac:dyDescent="0.35">
      <c r="A9370" t="s">
        <v>0</v>
      </c>
      <c r="B9370" t="s">
        <v>18807</v>
      </c>
      <c r="C9370" t="s">
        <v>76</v>
      </c>
      <c r="D9370" t="s">
        <v>584</v>
      </c>
      <c r="E9370" t="s">
        <v>59</v>
      </c>
      <c r="F9370" t="b">
        <v>1</v>
      </c>
      <c r="G9370" t="s">
        <v>19</v>
      </c>
      <c r="H9370" s="1">
        <v>46124.293842592589</v>
      </c>
      <c r="I9370" t="b">
        <v>0</v>
      </c>
      <c r="J9370" t="b">
        <v>0</v>
      </c>
      <c r="K9370" t="s">
        <v>19</v>
      </c>
      <c r="L9370" t="s">
        <v>74</v>
      </c>
      <c r="M9370"/>
      <c r="N9370">
        <v>15</v>
      </c>
      <c r="O9370" t="s">
        <v>2023</v>
      </c>
      <c r="P9370" t="s">
        <v>352</v>
      </c>
    </row>
    <row r="9371" spans="1:16" x14ac:dyDescent="0.35">
      <c r="A9371" t="s">
        <v>0</v>
      </c>
      <c r="B9371" t="s">
        <v>16711</v>
      </c>
      <c r="C9371" t="s">
        <v>76</v>
      </c>
      <c r="D9371" t="s">
        <v>584</v>
      </c>
      <c r="E9371" t="s">
        <v>59</v>
      </c>
      <c r="F9371" t="b">
        <v>1</v>
      </c>
      <c r="G9371" t="s">
        <v>19</v>
      </c>
      <c r="H9371" s="1">
        <v>46124.293865740743</v>
      </c>
      <c r="I9371" t="b">
        <v>1</v>
      </c>
      <c r="J9371" t="b">
        <v>0</v>
      </c>
      <c r="K9371" t="s">
        <v>19</v>
      </c>
      <c r="L9371" t="s">
        <v>74</v>
      </c>
      <c r="M9371"/>
      <c r="N9371">
        <v>15</v>
      </c>
      <c r="O9371" t="s">
        <v>16712</v>
      </c>
      <c r="P9371" t="s">
        <v>16713</v>
      </c>
    </row>
    <row r="9372" spans="1:16" x14ac:dyDescent="0.35">
      <c r="A9372" t="s">
        <v>9</v>
      </c>
      <c r="B9372" t="s">
        <v>10667</v>
      </c>
      <c r="C9372" t="s">
        <v>10668</v>
      </c>
      <c r="D9372" t="s">
        <v>4633</v>
      </c>
      <c r="E9372" t="s">
        <v>59</v>
      </c>
      <c r="F9372" t="b">
        <v>0</v>
      </c>
      <c r="G9372" t="s">
        <v>26</v>
      </c>
      <c r="H9372" s="1">
        <v>46124.294004629628</v>
      </c>
      <c r="I9372" t="b">
        <v>0</v>
      </c>
      <c r="J9372" t="b">
        <v>0</v>
      </c>
      <c r="K9372" t="s">
        <v>26</v>
      </c>
      <c r="L9372" t="s">
        <v>60</v>
      </c>
      <c r="M9372">
        <v>550000</v>
      </c>
      <c r="N9372"/>
      <c r="O9372" t="s">
        <v>4633</v>
      </c>
      <c r="P9372" t="s">
        <v>10669</v>
      </c>
    </row>
    <row r="9373" spans="1:16" x14ac:dyDescent="0.35">
      <c r="A9373" t="s">
        <v>2</v>
      </c>
      <c r="B9373" t="s">
        <v>2</v>
      </c>
      <c r="C9373" t="s">
        <v>681</v>
      </c>
      <c r="D9373" t="s">
        <v>4346</v>
      </c>
      <c r="E9373" t="s">
        <v>59</v>
      </c>
      <c r="F9373" t="b">
        <v>0</v>
      </c>
      <c r="G9373" t="s">
        <v>77</v>
      </c>
      <c r="H9373" s="1">
        <v>46124.294386574067</v>
      </c>
      <c r="I9373" t="b">
        <v>0</v>
      </c>
      <c r="J9373" t="b">
        <v>1</v>
      </c>
      <c r="K9373" t="s">
        <v>41</v>
      </c>
      <c r="L9373" t="s">
        <v>60</v>
      </c>
      <c r="M9373">
        <v>130822.735</v>
      </c>
      <c r="N9373"/>
      <c r="O9373" t="s">
        <v>5626</v>
      </c>
      <c r="P9373" t="s">
        <v>18808</v>
      </c>
    </row>
    <row r="9374" spans="1:16" x14ac:dyDescent="0.35">
      <c r="A9374" t="s">
        <v>6</v>
      </c>
      <c r="B9374" t="s">
        <v>15587</v>
      </c>
      <c r="C9374" t="s">
        <v>162</v>
      </c>
      <c r="D9374" t="s">
        <v>5493</v>
      </c>
      <c r="E9374" t="s">
        <v>59</v>
      </c>
      <c r="F9374" t="b">
        <v>0</v>
      </c>
      <c r="G9374" t="s">
        <v>73</v>
      </c>
      <c r="H9374" s="1">
        <v>46124.294409722221</v>
      </c>
      <c r="I9374" t="b">
        <v>0</v>
      </c>
      <c r="J9374" t="b">
        <v>1</v>
      </c>
      <c r="K9374" t="s">
        <v>41</v>
      </c>
      <c r="L9374" t="s">
        <v>60</v>
      </c>
      <c r="M9374">
        <v>117000</v>
      </c>
      <c r="N9374"/>
      <c r="O9374" t="s">
        <v>968</v>
      </c>
      <c r="P9374" t="s">
        <v>18809</v>
      </c>
    </row>
    <row r="9375" spans="1:16" x14ac:dyDescent="0.35">
      <c r="A9375" t="s">
        <v>1</v>
      </c>
      <c r="B9375" t="s">
        <v>18810</v>
      </c>
      <c r="C9375" t="s">
        <v>6077</v>
      </c>
      <c r="D9375" t="s">
        <v>17170</v>
      </c>
      <c r="E9375" t="s">
        <v>59</v>
      </c>
      <c r="F9375" t="b">
        <v>0</v>
      </c>
      <c r="G9375" t="s">
        <v>77</v>
      </c>
      <c r="H9375" s="1">
        <v>46124.295405092591</v>
      </c>
      <c r="I9375" t="b">
        <v>0</v>
      </c>
      <c r="J9375" t="b">
        <v>0</v>
      </c>
      <c r="K9375" t="s">
        <v>41</v>
      </c>
      <c r="L9375" t="s">
        <v>60</v>
      </c>
      <c r="M9375">
        <v>107019.5</v>
      </c>
      <c r="N9375"/>
      <c r="O9375" t="s">
        <v>17171</v>
      </c>
      <c r="P9375" t="s">
        <v>17351</v>
      </c>
    </row>
    <row r="9376" spans="1:16" x14ac:dyDescent="0.35">
      <c r="A9376" t="s">
        <v>5</v>
      </c>
      <c r="B9376" t="s">
        <v>18811</v>
      </c>
      <c r="C9376" t="s">
        <v>434</v>
      </c>
      <c r="D9376" t="s">
        <v>17170</v>
      </c>
      <c r="E9376" t="s">
        <v>59</v>
      </c>
      <c r="F9376" t="b">
        <v>0</v>
      </c>
      <c r="G9376" t="s">
        <v>77</v>
      </c>
      <c r="H9376" s="1">
        <v>46124.295428240737</v>
      </c>
      <c r="I9376" t="b">
        <v>1</v>
      </c>
      <c r="J9376" t="b">
        <v>0</v>
      </c>
      <c r="K9376" t="s">
        <v>41</v>
      </c>
      <c r="L9376" t="s">
        <v>60</v>
      </c>
      <c r="M9376">
        <v>168043</v>
      </c>
      <c r="N9376"/>
      <c r="O9376" t="s">
        <v>17171</v>
      </c>
      <c r="P9376" t="s">
        <v>17351</v>
      </c>
    </row>
    <row r="9377" spans="1:16" x14ac:dyDescent="0.35">
      <c r="A9377" t="s">
        <v>5</v>
      </c>
      <c r="B9377" t="s">
        <v>18811</v>
      </c>
      <c r="C9377" t="s">
        <v>434</v>
      </c>
      <c r="D9377" t="s">
        <v>17170</v>
      </c>
      <c r="E9377" t="s">
        <v>59</v>
      </c>
      <c r="F9377" t="b">
        <v>0</v>
      </c>
      <c r="G9377" t="s">
        <v>89</v>
      </c>
      <c r="H9377" s="1">
        <v>46124.295439814807</v>
      </c>
      <c r="I9377" t="b">
        <v>1</v>
      </c>
      <c r="J9377" t="b">
        <v>0</v>
      </c>
      <c r="K9377" t="s">
        <v>41</v>
      </c>
      <c r="L9377" t="s">
        <v>60</v>
      </c>
      <c r="M9377">
        <v>168043</v>
      </c>
      <c r="N9377"/>
      <c r="O9377" t="s">
        <v>17171</v>
      </c>
      <c r="P9377" t="s">
        <v>17351</v>
      </c>
    </row>
    <row r="9378" spans="1:16" x14ac:dyDescent="0.35">
      <c r="A9378" t="s">
        <v>8</v>
      </c>
      <c r="B9378" t="s">
        <v>18812</v>
      </c>
      <c r="C9378" t="s">
        <v>1255</v>
      </c>
      <c r="D9378" t="s">
        <v>17170</v>
      </c>
      <c r="E9378" t="s">
        <v>59</v>
      </c>
      <c r="F9378" t="b">
        <v>0</v>
      </c>
      <c r="G9378" t="s">
        <v>89</v>
      </c>
      <c r="H9378" s="1">
        <v>46124.295497685183</v>
      </c>
      <c r="I9378" t="b">
        <v>0</v>
      </c>
      <c r="J9378" t="b">
        <v>0</v>
      </c>
      <c r="K9378" t="s">
        <v>41</v>
      </c>
      <c r="L9378" t="s">
        <v>60</v>
      </c>
      <c r="M9378">
        <v>90915.5</v>
      </c>
      <c r="N9378"/>
      <c r="O9378" t="s">
        <v>17171</v>
      </c>
      <c r="P9378" t="s">
        <v>891</v>
      </c>
    </row>
    <row r="9379" spans="1:16" x14ac:dyDescent="0.35">
      <c r="A9379" t="s">
        <v>8</v>
      </c>
      <c r="B9379" t="s">
        <v>18812</v>
      </c>
      <c r="C9379" t="s">
        <v>1255</v>
      </c>
      <c r="D9379" t="s">
        <v>17170</v>
      </c>
      <c r="E9379" t="s">
        <v>59</v>
      </c>
      <c r="F9379" t="b">
        <v>0</v>
      </c>
      <c r="G9379" t="s">
        <v>65</v>
      </c>
      <c r="H9379" s="1">
        <v>46124.295555555553</v>
      </c>
      <c r="I9379" t="b">
        <v>0</v>
      </c>
      <c r="J9379" t="b">
        <v>0</v>
      </c>
      <c r="K9379" t="s">
        <v>41</v>
      </c>
      <c r="L9379" t="s">
        <v>60</v>
      </c>
      <c r="M9379">
        <v>90915.5</v>
      </c>
      <c r="N9379"/>
      <c r="O9379" t="s">
        <v>17171</v>
      </c>
      <c r="P9379" t="s">
        <v>891</v>
      </c>
    </row>
    <row r="9380" spans="1:16" x14ac:dyDescent="0.35">
      <c r="A9380" t="s">
        <v>2</v>
      </c>
      <c r="B9380" t="s">
        <v>18813</v>
      </c>
      <c r="C9380" t="s">
        <v>901</v>
      </c>
      <c r="D9380" t="s">
        <v>17170</v>
      </c>
      <c r="E9380" t="s">
        <v>59</v>
      </c>
      <c r="F9380" t="b">
        <v>0</v>
      </c>
      <c r="G9380" t="s">
        <v>77</v>
      </c>
      <c r="H9380" s="1">
        <v>46124.336053240739</v>
      </c>
      <c r="I9380" t="b">
        <v>0</v>
      </c>
      <c r="J9380" t="b">
        <v>0</v>
      </c>
      <c r="K9380" t="s">
        <v>41</v>
      </c>
      <c r="L9380" t="s">
        <v>60</v>
      </c>
      <c r="M9380">
        <v>134722.5</v>
      </c>
      <c r="N9380"/>
      <c r="O9380" t="s">
        <v>17171</v>
      </c>
      <c r="P9380" t="s">
        <v>310</v>
      </c>
    </row>
    <row r="9381" spans="1:16" x14ac:dyDescent="0.35">
      <c r="A9381" t="s">
        <v>6</v>
      </c>
      <c r="B9381" t="s">
        <v>18814</v>
      </c>
      <c r="C9381" t="s">
        <v>583</v>
      </c>
      <c r="D9381" t="s">
        <v>17170</v>
      </c>
      <c r="E9381" t="s">
        <v>59</v>
      </c>
      <c r="F9381" t="b">
        <v>0</v>
      </c>
      <c r="G9381" t="s">
        <v>77</v>
      </c>
      <c r="H9381" s="1">
        <v>46124.336053240739</v>
      </c>
      <c r="I9381" t="b">
        <v>0</v>
      </c>
      <c r="J9381" t="b">
        <v>0</v>
      </c>
      <c r="K9381" t="s">
        <v>41</v>
      </c>
      <c r="L9381" t="s">
        <v>60</v>
      </c>
      <c r="M9381">
        <v>136752</v>
      </c>
      <c r="N9381"/>
      <c r="O9381" t="s">
        <v>17171</v>
      </c>
      <c r="P9381" t="s">
        <v>310</v>
      </c>
    </row>
    <row r="9382" spans="1:16" x14ac:dyDescent="0.35">
      <c r="A9382" t="s">
        <v>6</v>
      </c>
      <c r="B9382" t="s">
        <v>18815</v>
      </c>
      <c r="C9382" t="s">
        <v>172</v>
      </c>
      <c r="D9382" t="s">
        <v>17170</v>
      </c>
      <c r="E9382" t="s">
        <v>59</v>
      </c>
      <c r="F9382" t="b">
        <v>0</v>
      </c>
      <c r="G9382" t="s">
        <v>68</v>
      </c>
      <c r="H9382" s="1">
        <v>46124.336064814823</v>
      </c>
      <c r="I9382" t="b">
        <v>0</v>
      </c>
      <c r="J9382" t="b">
        <v>0</v>
      </c>
      <c r="K9382" t="s">
        <v>41</v>
      </c>
      <c r="L9382" t="s">
        <v>60</v>
      </c>
      <c r="M9382">
        <v>188496</v>
      </c>
      <c r="N9382"/>
      <c r="O9382" t="s">
        <v>17171</v>
      </c>
      <c r="P9382" t="s">
        <v>310</v>
      </c>
    </row>
    <row r="9383" spans="1:16" x14ac:dyDescent="0.35">
      <c r="A9383" t="s">
        <v>6</v>
      </c>
      <c r="B9383" t="s">
        <v>18816</v>
      </c>
      <c r="C9383" t="s">
        <v>2001</v>
      </c>
      <c r="D9383" t="s">
        <v>17170</v>
      </c>
      <c r="E9383" t="s">
        <v>59</v>
      </c>
      <c r="F9383" t="b">
        <v>0</v>
      </c>
      <c r="G9383" t="s">
        <v>89</v>
      </c>
      <c r="H9383" s="1">
        <v>46124.336064814823</v>
      </c>
      <c r="I9383" t="b">
        <v>0</v>
      </c>
      <c r="J9383" t="b">
        <v>0</v>
      </c>
      <c r="K9383" t="s">
        <v>41</v>
      </c>
      <c r="L9383" t="s">
        <v>60</v>
      </c>
      <c r="M9383">
        <v>116424</v>
      </c>
      <c r="N9383"/>
      <c r="O9383" t="s">
        <v>17171</v>
      </c>
      <c r="P9383" t="s">
        <v>310</v>
      </c>
    </row>
    <row r="9384" spans="1:16" x14ac:dyDescent="0.35">
      <c r="A9384" t="s">
        <v>6</v>
      </c>
      <c r="B9384" t="s">
        <v>18817</v>
      </c>
      <c r="C9384" t="s">
        <v>86</v>
      </c>
      <c r="D9384" t="s">
        <v>17170</v>
      </c>
      <c r="E9384" t="s">
        <v>59</v>
      </c>
      <c r="F9384" t="b">
        <v>0</v>
      </c>
      <c r="G9384" t="s">
        <v>77</v>
      </c>
      <c r="H9384" s="1">
        <v>46124.336076388892</v>
      </c>
      <c r="I9384" t="b">
        <v>0</v>
      </c>
      <c r="J9384" t="b">
        <v>0</v>
      </c>
      <c r="K9384" t="s">
        <v>41</v>
      </c>
      <c r="L9384" t="s">
        <v>60</v>
      </c>
      <c r="M9384">
        <v>274428</v>
      </c>
      <c r="N9384"/>
      <c r="O9384" t="s">
        <v>17171</v>
      </c>
      <c r="P9384" t="s">
        <v>310</v>
      </c>
    </row>
    <row r="9385" spans="1:16" x14ac:dyDescent="0.35">
      <c r="A9385" t="s">
        <v>2</v>
      </c>
      <c r="B9385" t="s">
        <v>18818</v>
      </c>
      <c r="C9385" t="s">
        <v>162</v>
      </c>
      <c r="D9385" t="s">
        <v>17170</v>
      </c>
      <c r="E9385" t="s">
        <v>59</v>
      </c>
      <c r="F9385" t="b">
        <v>0</v>
      </c>
      <c r="G9385" t="s">
        <v>73</v>
      </c>
      <c r="H9385" s="1">
        <v>46124.336076388892</v>
      </c>
      <c r="I9385" t="b">
        <v>0</v>
      </c>
      <c r="J9385" t="b">
        <v>0</v>
      </c>
      <c r="K9385" t="s">
        <v>41</v>
      </c>
      <c r="L9385" t="s">
        <v>60</v>
      </c>
      <c r="M9385">
        <v>123007.5</v>
      </c>
      <c r="N9385"/>
      <c r="O9385" t="s">
        <v>17171</v>
      </c>
      <c r="P9385" t="s">
        <v>310</v>
      </c>
    </row>
    <row r="9386" spans="1:16" x14ac:dyDescent="0.35">
      <c r="A9386" t="s">
        <v>2</v>
      </c>
      <c r="B9386" t="s">
        <v>18819</v>
      </c>
      <c r="C9386" t="s">
        <v>330</v>
      </c>
      <c r="D9386" t="s">
        <v>17170</v>
      </c>
      <c r="E9386" t="s">
        <v>59</v>
      </c>
      <c r="F9386" t="b">
        <v>0</v>
      </c>
      <c r="G9386" t="s">
        <v>41</v>
      </c>
      <c r="H9386" s="1">
        <v>46124.336944444447</v>
      </c>
      <c r="I9386" t="b">
        <v>0</v>
      </c>
      <c r="J9386" t="b">
        <v>0</v>
      </c>
      <c r="K9386" t="s">
        <v>41</v>
      </c>
      <c r="L9386" t="s">
        <v>60</v>
      </c>
      <c r="M9386">
        <v>153076</v>
      </c>
      <c r="N9386"/>
      <c r="O9386" t="s">
        <v>17171</v>
      </c>
      <c r="P9386" t="s">
        <v>310</v>
      </c>
    </row>
    <row r="9387" spans="1:16" x14ac:dyDescent="0.35">
      <c r="A9387" t="s">
        <v>8</v>
      </c>
      <c r="B9387" t="s">
        <v>18820</v>
      </c>
      <c r="C9387" t="s">
        <v>107</v>
      </c>
      <c r="D9387" t="s">
        <v>17170</v>
      </c>
      <c r="E9387" t="s">
        <v>59</v>
      </c>
      <c r="F9387" t="b">
        <v>0</v>
      </c>
      <c r="G9387" t="s">
        <v>77</v>
      </c>
      <c r="H9387" s="1">
        <v>46124.337013888893</v>
      </c>
      <c r="I9387" t="b">
        <v>0</v>
      </c>
      <c r="J9387" t="b">
        <v>0</v>
      </c>
      <c r="K9387" t="s">
        <v>41</v>
      </c>
      <c r="L9387" t="s">
        <v>60</v>
      </c>
      <c r="M9387">
        <v>138765.5</v>
      </c>
      <c r="N9387"/>
      <c r="O9387" t="s">
        <v>17171</v>
      </c>
      <c r="P9387" t="s">
        <v>891</v>
      </c>
    </row>
    <row r="9388" spans="1:16" x14ac:dyDescent="0.35">
      <c r="A9388" t="s">
        <v>8</v>
      </c>
      <c r="B9388" t="s">
        <v>18821</v>
      </c>
      <c r="C9388" t="s">
        <v>3264</v>
      </c>
      <c r="D9388" t="s">
        <v>17170</v>
      </c>
      <c r="E9388" t="s">
        <v>59</v>
      </c>
      <c r="F9388" t="b">
        <v>0</v>
      </c>
      <c r="G9388" t="s">
        <v>73</v>
      </c>
      <c r="H9388" s="1">
        <v>46124.337083333332</v>
      </c>
      <c r="I9388" t="b">
        <v>0</v>
      </c>
      <c r="J9388" t="b">
        <v>0</v>
      </c>
      <c r="K9388" t="s">
        <v>41</v>
      </c>
      <c r="L9388" t="s">
        <v>60</v>
      </c>
      <c r="M9388">
        <v>170107.5</v>
      </c>
      <c r="N9388"/>
      <c r="O9388" t="s">
        <v>17171</v>
      </c>
      <c r="P9388" t="s">
        <v>891</v>
      </c>
    </row>
    <row r="9389" spans="1:16" x14ac:dyDescent="0.35">
      <c r="A9389" t="s">
        <v>1</v>
      </c>
      <c r="B9389" t="s">
        <v>18822</v>
      </c>
      <c r="C9389" t="s">
        <v>436</v>
      </c>
      <c r="D9389" t="s">
        <v>17170</v>
      </c>
      <c r="E9389" t="s">
        <v>59</v>
      </c>
      <c r="F9389" t="b">
        <v>0</v>
      </c>
      <c r="G9389" t="s">
        <v>77</v>
      </c>
      <c r="H9389" s="1">
        <v>46124.337094907409</v>
      </c>
      <c r="I9389" t="b">
        <v>0</v>
      </c>
      <c r="J9389" t="b">
        <v>0</v>
      </c>
      <c r="K9389" t="s">
        <v>41</v>
      </c>
      <c r="L9389" t="s">
        <v>60</v>
      </c>
      <c r="M9389">
        <v>136620</v>
      </c>
      <c r="N9389"/>
      <c r="O9389" t="s">
        <v>17171</v>
      </c>
      <c r="P9389" t="s">
        <v>17351</v>
      </c>
    </row>
    <row r="9390" spans="1:16" x14ac:dyDescent="0.35">
      <c r="A9390" t="s">
        <v>1</v>
      </c>
      <c r="B9390" t="s">
        <v>18822</v>
      </c>
      <c r="C9390" t="s">
        <v>436</v>
      </c>
      <c r="D9390" t="s">
        <v>17170</v>
      </c>
      <c r="E9390" t="s">
        <v>59</v>
      </c>
      <c r="F9390" t="b">
        <v>0</v>
      </c>
      <c r="G9390" t="s">
        <v>89</v>
      </c>
      <c r="H9390" s="1">
        <v>46124.337106481478</v>
      </c>
      <c r="I9390" t="b">
        <v>0</v>
      </c>
      <c r="J9390" t="b">
        <v>0</v>
      </c>
      <c r="K9390" t="s">
        <v>41</v>
      </c>
      <c r="L9390" t="s">
        <v>60</v>
      </c>
      <c r="M9390">
        <v>136620</v>
      </c>
      <c r="N9390"/>
      <c r="O9390" t="s">
        <v>17171</v>
      </c>
      <c r="P9390" t="s">
        <v>17351</v>
      </c>
    </row>
    <row r="9391" spans="1:16" x14ac:dyDescent="0.35">
      <c r="A9391" t="s">
        <v>8</v>
      </c>
      <c r="B9391" t="s">
        <v>18821</v>
      </c>
      <c r="C9391" t="s">
        <v>3264</v>
      </c>
      <c r="D9391" t="s">
        <v>17170</v>
      </c>
      <c r="E9391" t="s">
        <v>59</v>
      </c>
      <c r="F9391" t="b">
        <v>0</v>
      </c>
      <c r="G9391" t="s">
        <v>68</v>
      </c>
      <c r="H9391" s="1">
        <v>46124.337175925917</v>
      </c>
      <c r="I9391" t="b">
        <v>0</v>
      </c>
      <c r="J9391" t="b">
        <v>0</v>
      </c>
      <c r="K9391" t="s">
        <v>41</v>
      </c>
      <c r="L9391" t="s">
        <v>60</v>
      </c>
      <c r="M9391">
        <v>170107.5</v>
      </c>
      <c r="N9391"/>
      <c r="O9391" t="s">
        <v>17171</v>
      </c>
      <c r="P9391" t="s">
        <v>891</v>
      </c>
    </row>
    <row r="9392" spans="1:16" x14ac:dyDescent="0.35">
      <c r="A9392" t="s">
        <v>8</v>
      </c>
      <c r="B9392" t="s">
        <v>18820</v>
      </c>
      <c r="C9392" t="s">
        <v>107</v>
      </c>
      <c r="D9392" t="s">
        <v>17170</v>
      </c>
      <c r="E9392" t="s">
        <v>59</v>
      </c>
      <c r="F9392" t="b">
        <v>0</v>
      </c>
      <c r="G9392" t="s">
        <v>41</v>
      </c>
      <c r="H9392" s="1">
        <v>46124.338125000002</v>
      </c>
      <c r="I9392" t="b">
        <v>0</v>
      </c>
      <c r="J9392" t="b">
        <v>0</v>
      </c>
      <c r="K9392" t="s">
        <v>41</v>
      </c>
      <c r="L9392" t="s">
        <v>60</v>
      </c>
      <c r="M9392">
        <v>138765.5</v>
      </c>
      <c r="N9392"/>
      <c r="O9392" t="s">
        <v>17171</v>
      </c>
      <c r="P9392" t="s">
        <v>891</v>
      </c>
    </row>
    <row r="9393" spans="1:16" x14ac:dyDescent="0.35">
      <c r="A9393" t="s">
        <v>0</v>
      </c>
      <c r="B9393" t="s">
        <v>6215</v>
      </c>
      <c r="C9393" t="s">
        <v>11229</v>
      </c>
      <c r="D9393" t="s">
        <v>4633</v>
      </c>
      <c r="E9393" t="s">
        <v>59</v>
      </c>
      <c r="F9393" t="b">
        <v>0</v>
      </c>
      <c r="G9393" t="s">
        <v>40</v>
      </c>
      <c r="H9393" s="1">
        <v>46124.37767361111</v>
      </c>
      <c r="I9393" t="b">
        <v>0</v>
      </c>
      <c r="J9393" t="b">
        <v>0</v>
      </c>
      <c r="K9393" t="s">
        <v>40</v>
      </c>
      <c r="L9393" t="s">
        <v>60</v>
      </c>
      <c r="M9393">
        <v>37500</v>
      </c>
      <c r="N9393"/>
      <c r="O9393" t="s">
        <v>4633</v>
      </c>
      <c r="P9393" t="s">
        <v>12509</v>
      </c>
    </row>
    <row r="9394" spans="1:16" x14ac:dyDescent="0.35">
      <c r="A9394" t="s">
        <v>2</v>
      </c>
      <c r="B9394" t="s">
        <v>18823</v>
      </c>
      <c r="C9394" t="s">
        <v>86</v>
      </c>
      <c r="D9394" t="s">
        <v>17170</v>
      </c>
      <c r="E9394" t="s">
        <v>59</v>
      </c>
      <c r="F9394" t="b">
        <v>0</v>
      </c>
      <c r="G9394" t="s">
        <v>77</v>
      </c>
      <c r="H9394" s="1">
        <v>46124.37771990741</v>
      </c>
      <c r="I9394" t="b">
        <v>0</v>
      </c>
      <c r="J9394" t="b">
        <v>0</v>
      </c>
      <c r="K9394" t="s">
        <v>41</v>
      </c>
      <c r="L9394" t="s">
        <v>60</v>
      </c>
      <c r="M9394">
        <v>171820</v>
      </c>
      <c r="N9394"/>
      <c r="O9394" t="s">
        <v>17171</v>
      </c>
      <c r="P9394" t="s">
        <v>310</v>
      </c>
    </row>
    <row r="9395" spans="1:16" x14ac:dyDescent="0.35">
      <c r="A9395" t="s">
        <v>6</v>
      </c>
      <c r="B9395" t="s">
        <v>18824</v>
      </c>
      <c r="C9395" t="s">
        <v>237</v>
      </c>
      <c r="D9395" t="s">
        <v>17170</v>
      </c>
      <c r="E9395" t="s">
        <v>59</v>
      </c>
      <c r="F9395" t="b">
        <v>0</v>
      </c>
      <c r="G9395" t="s">
        <v>89</v>
      </c>
      <c r="H9395" s="1">
        <v>46124.37773148148</v>
      </c>
      <c r="I9395" t="b">
        <v>0</v>
      </c>
      <c r="J9395" t="b">
        <v>0</v>
      </c>
      <c r="K9395" t="s">
        <v>41</v>
      </c>
      <c r="L9395" t="s">
        <v>60</v>
      </c>
      <c r="M9395">
        <v>232016.5</v>
      </c>
      <c r="N9395"/>
      <c r="O9395" t="s">
        <v>17171</v>
      </c>
      <c r="P9395" t="s">
        <v>310</v>
      </c>
    </row>
    <row r="9396" spans="1:16" x14ac:dyDescent="0.35">
      <c r="A9396" t="s">
        <v>2</v>
      </c>
      <c r="B9396" t="s">
        <v>306</v>
      </c>
      <c r="C9396" t="s">
        <v>246</v>
      </c>
      <c r="D9396" t="s">
        <v>4526</v>
      </c>
      <c r="E9396" t="s">
        <v>59</v>
      </c>
      <c r="F9396" t="b">
        <v>0</v>
      </c>
      <c r="G9396" t="s">
        <v>65</v>
      </c>
      <c r="H9396" s="1">
        <v>46124.377743055556</v>
      </c>
      <c r="I9396" t="b">
        <v>0</v>
      </c>
      <c r="J9396" t="b">
        <v>0</v>
      </c>
      <c r="K9396" t="s">
        <v>41</v>
      </c>
      <c r="L9396" t="s">
        <v>60</v>
      </c>
      <c r="M9396">
        <v>98000</v>
      </c>
      <c r="N9396"/>
      <c r="O9396" t="s">
        <v>329</v>
      </c>
      <c r="P9396" t="s">
        <v>1025</v>
      </c>
    </row>
    <row r="9397" spans="1:16" x14ac:dyDescent="0.35">
      <c r="A9397" t="s">
        <v>6</v>
      </c>
      <c r="B9397" t="s">
        <v>18825</v>
      </c>
      <c r="C9397" t="s">
        <v>320</v>
      </c>
      <c r="D9397" t="s">
        <v>17170</v>
      </c>
      <c r="E9397" t="s">
        <v>59</v>
      </c>
      <c r="F9397" t="b">
        <v>0</v>
      </c>
      <c r="G9397" t="s">
        <v>73</v>
      </c>
      <c r="H9397" s="1">
        <v>46124.377743055556</v>
      </c>
      <c r="I9397" t="b">
        <v>0</v>
      </c>
      <c r="J9397" t="b">
        <v>0</v>
      </c>
      <c r="K9397" t="s">
        <v>41</v>
      </c>
      <c r="L9397" t="s">
        <v>60</v>
      </c>
      <c r="M9397">
        <v>219542.5</v>
      </c>
      <c r="N9397"/>
      <c r="O9397" t="s">
        <v>17171</v>
      </c>
      <c r="P9397" t="s">
        <v>310</v>
      </c>
    </row>
    <row r="9398" spans="1:16" x14ac:dyDescent="0.35">
      <c r="A9398" t="s">
        <v>6</v>
      </c>
      <c r="B9398" t="s">
        <v>18826</v>
      </c>
      <c r="C9398" t="s">
        <v>3042</v>
      </c>
      <c r="D9398" t="s">
        <v>17170</v>
      </c>
      <c r="E9398" t="s">
        <v>59</v>
      </c>
      <c r="F9398" t="b">
        <v>0</v>
      </c>
      <c r="G9398" t="s">
        <v>73</v>
      </c>
      <c r="H9398" s="1">
        <v>46124.377743055556</v>
      </c>
      <c r="I9398" t="b">
        <v>0</v>
      </c>
      <c r="J9398" t="b">
        <v>0</v>
      </c>
      <c r="K9398" t="s">
        <v>41</v>
      </c>
      <c r="L9398" t="s">
        <v>60</v>
      </c>
      <c r="M9398">
        <v>164472</v>
      </c>
      <c r="N9398"/>
      <c r="O9398" t="s">
        <v>17171</v>
      </c>
      <c r="P9398" t="s">
        <v>310</v>
      </c>
    </row>
    <row r="9399" spans="1:16" x14ac:dyDescent="0.35">
      <c r="A9399" t="s">
        <v>6</v>
      </c>
      <c r="B9399" t="s">
        <v>18827</v>
      </c>
      <c r="C9399" t="s">
        <v>145</v>
      </c>
      <c r="D9399" t="s">
        <v>17170</v>
      </c>
      <c r="E9399" t="s">
        <v>59</v>
      </c>
      <c r="F9399" t="b">
        <v>0</v>
      </c>
      <c r="G9399" t="s">
        <v>65</v>
      </c>
      <c r="H9399" s="1">
        <v>46124.37777777778</v>
      </c>
      <c r="I9399" t="b">
        <v>0</v>
      </c>
      <c r="J9399" t="b">
        <v>0</v>
      </c>
      <c r="K9399" t="s">
        <v>41</v>
      </c>
      <c r="L9399" t="s">
        <v>60</v>
      </c>
      <c r="M9399">
        <v>173712</v>
      </c>
      <c r="N9399"/>
      <c r="O9399" t="s">
        <v>17171</v>
      </c>
      <c r="P9399" t="s">
        <v>310</v>
      </c>
    </row>
    <row r="9400" spans="1:16" x14ac:dyDescent="0.35">
      <c r="A9400" t="s">
        <v>8</v>
      </c>
      <c r="B9400" t="s">
        <v>18828</v>
      </c>
      <c r="C9400" t="s">
        <v>2031</v>
      </c>
      <c r="D9400" t="s">
        <v>17170</v>
      </c>
      <c r="E9400" t="s">
        <v>59</v>
      </c>
      <c r="F9400" t="b">
        <v>0</v>
      </c>
      <c r="G9400" t="s">
        <v>77</v>
      </c>
      <c r="H9400" s="1">
        <v>46124.378680555557</v>
      </c>
      <c r="I9400" t="b">
        <v>0</v>
      </c>
      <c r="J9400" t="b">
        <v>0</v>
      </c>
      <c r="K9400" t="s">
        <v>41</v>
      </c>
      <c r="L9400" t="s">
        <v>60</v>
      </c>
      <c r="M9400">
        <v>140360</v>
      </c>
      <c r="N9400"/>
      <c r="O9400" t="s">
        <v>17171</v>
      </c>
      <c r="P9400" t="s">
        <v>891</v>
      </c>
    </row>
    <row r="9401" spans="1:16" x14ac:dyDescent="0.35">
      <c r="A9401" t="s">
        <v>1</v>
      </c>
      <c r="B9401" t="s">
        <v>18829</v>
      </c>
      <c r="C9401" t="s">
        <v>181</v>
      </c>
      <c r="D9401" t="s">
        <v>17170</v>
      </c>
      <c r="E9401" t="s">
        <v>59</v>
      </c>
      <c r="F9401" t="b">
        <v>0</v>
      </c>
      <c r="G9401" t="s">
        <v>89</v>
      </c>
      <c r="H9401" s="1">
        <v>46124.378692129627</v>
      </c>
      <c r="I9401" t="b">
        <v>0</v>
      </c>
      <c r="J9401" t="b">
        <v>0</v>
      </c>
      <c r="K9401" t="s">
        <v>41</v>
      </c>
      <c r="L9401" t="s">
        <v>60</v>
      </c>
      <c r="M9401">
        <v>100188</v>
      </c>
      <c r="N9401"/>
      <c r="O9401" t="s">
        <v>17171</v>
      </c>
      <c r="P9401" t="s">
        <v>17351</v>
      </c>
    </row>
    <row r="9402" spans="1:16" x14ac:dyDescent="0.35">
      <c r="A9402" t="s">
        <v>8</v>
      </c>
      <c r="B9402" t="s">
        <v>18828</v>
      </c>
      <c r="C9402" t="s">
        <v>2031</v>
      </c>
      <c r="D9402" t="s">
        <v>17170</v>
      </c>
      <c r="E9402" t="s">
        <v>59</v>
      </c>
      <c r="F9402" t="b">
        <v>0</v>
      </c>
      <c r="G9402" t="s">
        <v>89</v>
      </c>
      <c r="H9402" s="1">
        <v>46124.37872685185</v>
      </c>
      <c r="I9402" t="b">
        <v>0</v>
      </c>
      <c r="J9402" t="b">
        <v>0</v>
      </c>
      <c r="K9402" t="s">
        <v>41</v>
      </c>
      <c r="L9402" t="s">
        <v>60</v>
      </c>
      <c r="M9402">
        <v>140360</v>
      </c>
      <c r="N9402"/>
      <c r="O9402" t="s">
        <v>17171</v>
      </c>
      <c r="P9402" t="s">
        <v>891</v>
      </c>
    </row>
    <row r="9403" spans="1:16" x14ac:dyDescent="0.35">
      <c r="A9403" t="s">
        <v>5</v>
      </c>
      <c r="B9403" t="s">
        <v>18830</v>
      </c>
      <c r="C9403" t="s">
        <v>2011</v>
      </c>
      <c r="D9403" t="s">
        <v>17170</v>
      </c>
      <c r="E9403" t="s">
        <v>59</v>
      </c>
      <c r="F9403" t="b">
        <v>0</v>
      </c>
      <c r="G9403" t="s">
        <v>77</v>
      </c>
      <c r="H9403" s="1">
        <v>46124.37872685185</v>
      </c>
      <c r="I9403" t="b">
        <v>1</v>
      </c>
      <c r="J9403" t="b">
        <v>0</v>
      </c>
      <c r="K9403" t="s">
        <v>41</v>
      </c>
      <c r="L9403" t="s">
        <v>60</v>
      </c>
      <c r="M9403">
        <v>155747</v>
      </c>
      <c r="N9403"/>
      <c r="O9403" t="s">
        <v>17171</v>
      </c>
      <c r="P9403" t="s">
        <v>17351</v>
      </c>
    </row>
    <row r="9404" spans="1:16" x14ac:dyDescent="0.35">
      <c r="A9404" t="s">
        <v>1</v>
      </c>
      <c r="B9404" t="s">
        <v>18829</v>
      </c>
      <c r="C9404" t="s">
        <v>181</v>
      </c>
      <c r="D9404" t="s">
        <v>17170</v>
      </c>
      <c r="E9404" t="s">
        <v>59</v>
      </c>
      <c r="F9404" t="b">
        <v>0</v>
      </c>
      <c r="G9404" t="s">
        <v>77</v>
      </c>
      <c r="H9404" s="1">
        <v>46124.378761574073</v>
      </c>
      <c r="I9404" t="b">
        <v>0</v>
      </c>
      <c r="J9404" t="b">
        <v>0</v>
      </c>
      <c r="K9404" t="s">
        <v>41</v>
      </c>
      <c r="L9404" t="s">
        <v>60</v>
      </c>
      <c r="M9404">
        <v>100188</v>
      </c>
      <c r="N9404"/>
      <c r="O9404" t="s">
        <v>17171</v>
      </c>
      <c r="P9404" t="s">
        <v>17351</v>
      </c>
    </row>
    <row r="9405" spans="1:16" x14ac:dyDescent="0.35">
      <c r="A9405" t="s">
        <v>1</v>
      </c>
      <c r="B9405" t="s">
        <v>18831</v>
      </c>
      <c r="C9405" t="s">
        <v>2566</v>
      </c>
      <c r="D9405" t="s">
        <v>17170</v>
      </c>
      <c r="E9405" t="s">
        <v>59</v>
      </c>
      <c r="F9405" t="b">
        <v>0</v>
      </c>
      <c r="G9405" t="s">
        <v>73</v>
      </c>
      <c r="H9405" s="1">
        <v>46124.37877314815</v>
      </c>
      <c r="I9405" t="b">
        <v>0</v>
      </c>
      <c r="J9405" t="b">
        <v>0</v>
      </c>
      <c r="K9405" t="s">
        <v>41</v>
      </c>
      <c r="L9405" t="s">
        <v>60</v>
      </c>
      <c r="M9405">
        <v>135102</v>
      </c>
      <c r="N9405"/>
      <c r="O9405" t="s">
        <v>17171</v>
      </c>
      <c r="P9405" t="s">
        <v>17351</v>
      </c>
    </row>
    <row r="9406" spans="1:16" x14ac:dyDescent="0.35">
      <c r="A9406" t="s">
        <v>5</v>
      </c>
      <c r="B9406" t="s">
        <v>18830</v>
      </c>
      <c r="C9406" t="s">
        <v>2011</v>
      </c>
      <c r="D9406" t="s">
        <v>17170</v>
      </c>
      <c r="E9406" t="s">
        <v>59</v>
      </c>
      <c r="F9406" t="b">
        <v>0</v>
      </c>
      <c r="G9406" t="s">
        <v>73</v>
      </c>
      <c r="H9406" s="1">
        <v>46124.378807870373</v>
      </c>
      <c r="I9406" t="b">
        <v>1</v>
      </c>
      <c r="J9406" t="b">
        <v>0</v>
      </c>
      <c r="K9406" t="s">
        <v>41</v>
      </c>
      <c r="L9406" t="s">
        <v>60</v>
      </c>
      <c r="M9406">
        <v>155747</v>
      </c>
      <c r="N9406"/>
      <c r="O9406" t="s">
        <v>17171</v>
      </c>
      <c r="P9406" t="s">
        <v>17351</v>
      </c>
    </row>
    <row r="9407" spans="1:16" x14ac:dyDescent="0.35">
      <c r="A9407" t="s">
        <v>2</v>
      </c>
      <c r="B9407" t="s">
        <v>18832</v>
      </c>
      <c r="C9407" t="s">
        <v>396</v>
      </c>
      <c r="D9407" t="s">
        <v>17170</v>
      </c>
      <c r="E9407" t="s">
        <v>59</v>
      </c>
      <c r="F9407" t="b">
        <v>0</v>
      </c>
      <c r="G9407" t="s">
        <v>68</v>
      </c>
      <c r="H9407" s="1">
        <v>46124.419398148151</v>
      </c>
      <c r="I9407" t="b">
        <v>0</v>
      </c>
      <c r="J9407" t="b">
        <v>0</v>
      </c>
      <c r="K9407" t="s">
        <v>41</v>
      </c>
      <c r="L9407" t="s">
        <v>60</v>
      </c>
      <c r="M9407">
        <v>126522</v>
      </c>
      <c r="N9407"/>
      <c r="O9407" t="s">
        <v>17171</v>
      </c>
      <c r="P9407" t="s">
        <v>310</v>
      </c>
    </row>
    <row r="9408" spans="1:16" x14ac:dyDescent="0.35">
      <c r="A9408" t="s">
        <v>6</v>
      </c>
      <c r="B9408" t="s">
        <v>18833</v>
      </c>
      <c r="C9408" t="s">
        <v>2031</v>
      </c>
      <c r="D9408" t="s">
        <v>17170</v>
      </c>
      <c r="E9408" t="s">
        <v>59</v>
      </c>
      <c r="F9408" t="b">
        <v>0</v>
      </c>
      <c r="G9408" t="s">
        <v>77</v>
      </c>
      <c r="H9408" s="1">
        <v>46124.419421296298</v>
      </c>
      <c r="I9408" t="b">
        <v>0</v>
      </c>
      <c r="J9408" t="b">
        <v>0</v>
      </c>
      <c r="K9408" t="s">
        <v>41</v>
      </c>
      <c r="L9408" t="s">
        <v>60</v>
      </c>
      <c r="M9408">
        <v>219542.5</v>
      </c>
      <c r="N9408"/>
      <c r="O9408" t="s">
        <v>17171</v>
      </c>
      <c r="P9408" t="s">
        <v>310</v>
      </c>
    </row>
    <row r="9409" spans="1:16" x14ac:dyDescent="0.35">
      <c r="A9409" t="s">
        <v>6</v>
      </c>
      <c r="B9409" t="s">
        <v>18834</v>
      </c>
      <c r="C9409" t="s">
        <v>246</v>
      </c>
      <c r="D9409" t="s">
        <v>17170</v>
      </c>
      <c r="E9409" t="s">
        <v>59</v>
      </c>
      <c r="F9409" t="b">
        <v>0</v>
      </c>
      <c r="G9409" t="s">
        <v>65</v>
      </c>
      <c r="H9409" s="1">
        <v>46124.419444444437</v>
      </c>
      <c r="I9409" t="b">
        <v>0</v>
      </c>
      <c r="J9409" t="b">
        <v>0</v>
      </c>
      <c r="K9409" t="s">
        <v>41</v>
      </c>
      <c r="L9409" t="s">
        <v>60</v>
      </c>
      <c r="M9409">
        <v>206976</v>
      </c>
      <c r="N9409"/>
      <c r="O9409" t="s">
        <v>17171</v>
      </c>
      <c r="P9409" t="s">
        <v>310</v>
      </c>
    </row>
    <row r="9410" spans="1:16" x14ac:dyDescent="0.35">
      <c r="A9410" t="s">
        <v>1</v>
      </c>
      <c r="B9410" t="s">
        <v>16898</v>
      </c>
      <c r="C9410" t="s">
        <v>76</v>
      </c>
      <c r="D9410" t="s">
        <v>4630</v>
      </c>
      <c r="E9410" t="s">
        <v>59</v>
      </c>
      <c r="F9410" t="b">
        <v>1</v>
      </c>
      <c r="G9410" t="s">
        <v>68</v>
      </c>
      <c r="H9410" s="1">
        <v>46124.420370370368</v>
      </c>
      <c r="I9410" t="b">
        <v>0</v>
      </c>
      <c r="J9410" t="b">
        <v>1</v>
      </c>
      <c r="K9410" t="s">
        <v>41</v>
      </c>
      <c r="L9410" t="s">
        <v>60</v>
      </c>
      <c r="M9410">
        <v>193000</v>
      </c>
      <c r="N9410"/>
      <c r="O9410" t="s">
        <v>3893</v>
      </c>
      <c r="P9410" t="s">
        <v>18835</v>
      </c>
    </row>
    <row r="9411" spans="1:16" x14ac:dyDescent="0.35">
      <c r="A9411" t="s">
        <v>5</v>
      </c>
      <c r="B9411" t="s">
        <v>18836</v>
      </c>
      <c r="C9411" t="s">
        <v>1169</v>
      </c>
      <c r="D9411" t="s">
        <v>17170</v>
      </c>
      <c r="E9411" t="s">
        <v>59</v>
      </c>
      <c r="F9411" t="b">
        <v>0</v>
      </c>
      <c r="G9411" t="s">
        <v>77</v>
      </c>
      <c r="H9411" s="1">
        <v>46124.420393518521</v>
      </c>
      <c r="I9411" t="b">
        <v>0</v>
      </c>
      <c r="J9411" t="b">
        <v>0</v>
      </c>
      <c r="K9411" t="s">
        <v>41</v>
      </c>
      <c r="L9411" t="s">
        <v>60</v>
      </c>
      <c r="M9411">
        <v>202405.5</v>
      </c>
      <c r="N9411"/>
      <c r="O9411" t="s">
        <v>17171</v>
      </c>
      <c r="P9411" t="s">
        <v>891</v>
      </c>
    </row>
    <row r="9412" spans="1:16" x14ac:dyDescent="0.35">
      <c r="A9412" t="s">
        <v>5</v>
      </c>
      <c r="B9412" t="s">
        <v>16837</v>
      </c>
      <c r="C9412" t="s">
        <v>112</v>
      </c>
      <c r="D9412" t="s">
        <v>4526</v>
      </c>
      <c r="E9412" t="s">
        <v>59</v>
      </c>
      <c r="F9412" t="b">
        <v>0</v>
      </c>
      <c r="G9412" t="s">
        <v>77</v>
      </c>
      <c r="H9412" s="1">
        <v>46124.420428240737</v>
      </c>
      <c r="I9412" t="b">
        <v>0</v>
      </c>
      <c r="J9412" t="b">
        <v>0</v>
      </c>
      <c r="K9412" t="s">
        <v>41</v>
      </c>
      <c r="L9412" t="s">
        <v>60</v>
      </c>
      <c r="M9412">
        <v>195000</v>
      </c>
      <c r="N9412"/>
      <c r="O9412" t="s">
        <v>16838</v>
      </c>
      <c r="P9412" t="s">
        <v>16839</v>
      </c>
    </row>
    <row r="9413" spans="1:16" x14ac:dyDescent="0.35">
      <c r="A9413" t="s">
        <v>8</v>
      </c>
      <c r="B9413" t="s">
        <v>18837</v>
      </c>
      <c r="C9413" t="s">
        <v>2241</v>
      </c>
      <c r="D9413" t="s">
        <v>17170</v>
      </c>
      <c r="E9413" t="s">
        <v>59</v>
      </c>
      <c r="F9413" t="b">
        <v>0</v>
      </c>
      <c r="G9413" t="s">
        <v>89</v>
      </c>
      <c r="H9413" s="1">
        <v>46124.420439814807</v>
      </c>
      <c r="I9413" t="b">
        <v>0</v>
      </c>
      <c r="J9413" t="b">
        <v>0</v>
      </c>
      <c r="K9413" t="s">
        <v>41</v>
      </c>
      <c r="L9413" t="s">
        <v>60</v>
      </c>
      <c r="M9413">
        <v>126005.5</v>
      </c>
      <c r="N9413"/>
      <c r="O9413" t="s">
        <v>17171</v>
      </c>
      <c r="P9413" t="s">
        <v>891</v>
      </c>
    </row>
    <row r="9414" spans="1:16" x14ac:dyDescent="0.35">
      <c r="A9414" t="s">
        <v>8</v>
      </c>
      <c r="B9414" t="s">
        <v>18837</v>
      </c>
      <c r="C9414" t="s">
        <v>2241</v>
      </c>
      <c r="D9414" t="s">
        <v>17170</v>
      </c>
      <c r="E9414" t="s">
        <v>59</v>
      </c>
      <c r="F9414" t="b">
        <v>0</v>
      </c>
      <c r="G9414" t="s">
        <v>68</v>
      </c>
      <c r="H9414" s="1">
        <v>46124.420451388891</v>
      </c>
      <c r="I9414" t="b">
        <v>0</v>
      </c>
      <c r="J9414" t="b">
        <v>0</v>
      </c>
      <c r="K9414" t="s">
        <v>41</v>
      </c>
      <c r="L9414" t="s">
        <v>60</v>
      </c>
      <c r="M9414">
        <v>126005.5</v>
      </c>
      <c r="N9414"/>
      <c r="O9414" t="s">
        <v>17171</v>
      </c>
      <c r="P9414" t="s">
        <v>891</v>
      </c>
    </row>
    <row r="9415" spans="1:16" x14ac:dyDescent="0.35">
      <c r="A9415" t="s">
        <v>1</v>
      </c>
      <c r="B9415" t="s">
        <v>18838</v>
      </c>
      <c r="C9415" t="s">
        <v>1255</v>
      </c>
      <c r="D9415" t="s">
        <v>17170</v>
      </c>
      <c r="E9415" t="s">
        <v>59</v>
      </c>
      <c r="F9415" t="b">
        <v>0</v>
      </c>
      <c r="G9415" t="s">
        <v>73</v>
      </c>
      <c r="H9415" s="1">
        <v>46124.42046296296</v>
      </c>
      <c r="I9415" t="b">
        <v>0</v>
      </c>
      <c r="J9415" t="b">
        <v>0</v>
      </c>
      <c r="K9415" t="s">
        <v>41</v>
      </c>
      <c r="L9415" t="s">
        <v>60</v>
      </c>
      <c r="M9415">
        <v>86526</v>
      </c>
      <c r="N9415"/>
      <c r="O9415" t="s">
        <v>17171</v>
      </c>
      <c r="P9415" t="s">
        <v>17351</v>
      </c>
    </row>
    <row r="9416" spans="1:16" x14ac:dyDescent="0.35">
      <c r="A9416" t="s">
        <v>5</v>
      </c>
      <c r="B9416" t="s">
        <v>18836</v>
      </c>
      <c r="C9416" t="s">
        <v>1169</v>
      </c>
      <c r="D9416" t="s">
        <v>17170</v>
      </c>
      <c r="E9416" t="s">
        <v>59</v>
      </c>
      <c r="F9416" t="b">
        <v>0</v>
      </c>
      <c r="G9416" t="s">
        <v>73</v>
      </c>
      <c r="H9416" s="1">
        <v>46124.420486111107</v>
      </c>
      <c r="I9416" t="b">
        <v>0</v>
      </c>
      <c r="J9416" t="b">
        <v>0</v>
      </c>
      <c r="K9416" t="s">
        <v>41</v>
      </c>
      <c r="L9416" t="s">
        <v>60</v>
      </c>
      <c r="M9416">
        <v>202405.5</v>
      </c>
      <c r="N9416"/>
      <c r="O9416" t="s">
        <v>17171</v>
      </c>
      <c r="P9416" t="s">
        <v>891</v>
      </c>
    </row>
    <row r="9417" spans="1:16" x14ac:dyDescent="0.35">
      <c r="A9417" t="s">
        <v>1</v>
      </c>
      <c r="B9417" t="s">
        <v>18838</v>
      </c>
      <c r="C9417" t="s">
        <v>1255</v>
      </c>
      <c r="D9417" t="s">
        <v>17170</v>
      </c>
      <c r="E9417" t="s">
        <v>59</v>
      </c>
      <c r="F9417" t="b">
        <v>0</v>
      </c>
      <c r="G9417" t="s">
        <v>68</v>
      </c>
      <c r="H9417" s="1">
        <v>46124.42050925926</v>
      </c>
      <c r="I9417" t="b">
        <v>0</v>
      </c>
      <c r="J9417" t="b">
        <v>0</v>
      </c>
      <c r="K9417" t="s">
        <v>41</v>
      </c>
      <c r="L9417" t="s">
        <v>60</v>
      </c>
      <c r="M9417">
        <v>86526</v>
      </c>
      <c r="N9417"/>
      <c r="O9417" t="s">
        <v>17171</v>
      </c>
      <c r="P9417" t="s">
        <v>17351</v>
      </c>
    </row>
    <row r="9418" spans="1:16" x14ac:dyDescent="0.35">
      <c r="A9418" t="s">
        <v>2</v>
      </c>
      <c r="B9418" t="s">
        <v>18839</v>
      </c>
      <c r="C9418" t="s">
        <v>124</v>
      </c>
      <c r="D9418" t="s">
        <v>17170</v>
      </c>
      <c r="E9418" t="s">
        <v>59</v>
      </c>
      <c r="F9418" t="b">
        <v>0</v>
      </c>
      <c r="G9418" t="s">
        <v>68</v>
      </c>
      <c r="H9418" s="1">
        <v>46124.461064814823</v>
      </c>
      <c r="I9418" t="b">
        <v>0</v>
      </c>
      <c r="J9418" t="b">
        <v>0</v>
      </c>
      <c r="K9418" t="s">
        <v>41</v>
      </c>
      <c r="L9418" t="s">
        <v>60</v>
      </c>
      <c r="M9418">
        <v>134332</v>
      </c>
      <c r="N9418"/>
      <c r="O9418" t="s">
        <v>17171</v>
      </c>
      <c r="P9418" t="s">
        <v>310</v>
      </c>
    </row>
    <row r="9419" spans="1:16" x14ac:dyDescent="0.35">
      <c r="A9419" t="s">
        <v>6</v>
      </c>
      <c r="B9419" t="s">
        <v>18840</v>
      </c>
      <c r="C9419" t="s">
        <v>148</v>
      </c>
      <c r="D9419" t="s">
        <v>17170</v>
      </c>
      <c r="E9419" t="s">
        <v>59</v>
      </c>
      <c r="F9419" t="b">
        <v>0</v>
      </c>
      <c r="G9419" t="s">
        <v>89</v>
      </c>
      <c r="H9419" s="1">
        <v>46124.461064814823</v>
      </c>
      <c r="I9419" t="b">
        <v>0</v>
      </c>
      <c r="J9419" t="b">
        <v>0</v>
      </c>
      <c r="K9419" t="s">
        <v>41</v>
      </c>
      <c r="L9419" t="s">
        <v>60</v>
      </c>
      <c r="M9419">
        <v>224532</v>
      </c>
      <c r="N9419"/>
      <c r="O9419" t="s">
        <v>17171</v>
      </c>
      <c r="P9419" t="s">
        <v>310</v>
      </c>
    </row>
    <row r="9420" spans="1:16" x14ac:dyDescent="0.35">
      <c r="A9420" t="s">
        <v>2</v>
      </c>
      <c r="B9420" t="s">
        <v>3849</v>
      </c>
      <c r="C9420" t="s">
        <v>420</v>
      </c>
      <c r="D9420" t="s">
        <v>4756</v>
      </c>
      <c r="E9420" t="s">
        <v>59</v>
      </c>
      <c r="F9420" t="b">
        <v>0</v>
      </c>
      <c r="G9420" t="s">
        <v>65</v>
      </c>
      <c r="H9420" s="1">
        <v>46124.461076388892</v>
      </c>
      <c r="I9420" t="b">
        <v>0</v>
      </c>
      <c r="J9420" t="b">
        <v>0</v>
      </c>
      <c r="K9420" t="s">
        <v>41</v>
      </c>
      <c r="L9420" t="s">
        <v>60</v>
      </c>
      <c r="M9420">
        <v>120000</v>
      </c>
      <c r="N9420"/>
      <c r="O9420" t="s">
        <v>18841</v>
      </c>
      <c r="P9420" t="s">
        <v>18842</v>
      </c>
    </row>
    <row r="9421" spans="1:16" x14ac:dyDescent="0.35">
      <c r="A9421" t="s">
        <v>6</v>
      </c>
      <c r="B9421" t="s">
        <v>18843</v>
      </c>
      <c r="C9421" t="s">
        <v>190</v>
      </c>
      <c r="D9421" t="s">
        <v>17170</v>
      </c>
      <c r="E9421" t="s">
        <v>59</v>
      </c>
      <c r="F9421" t="b">
        <v>0</v>
      </c>
      <c r="G9421" t="s">
        <v>73</v>
      </c>
      <c r="H9421" s="1">
        <v>46124.461076388892</v>
      </c>
      <c r="I9421" t="b">
        <v>0</v>
      </c>
      <c r="J9421" t="b">
        <v>0</v>
      </c>
      <c r="K9421" t="s">
        <v>41</v>
      </c>
      <c r="L9421" t="s">
        <v>60</v>
      </c>
      <c r="M9421">
        <v>133056</v>
      </c>
      <c r="N9421"/>
      <c r="O9421" t="s">
        <v>17171</v>
      </c>
      <c r="P9421" t="s">
        <v>310</v>
      </c>
    </row>
    <row r="9422" spans="1:16" x14ac:dyDescent="0.35">
      <c r="A9422" t="s">
        <v>2</v>
      </c>
      <c r="B9422" t="s">
        <v>1444</v>
      </c>
      <c r="C9422" t="s">
        <v>420</v>
      </c>
      <c r="D9422" t="s">
        <v>4756</v>
      </c>
      <c r="E9422" t="s">
        <v>59</v>
      </c>
      <c r="F9422" t="b">
        <v>0</v>
      </c>
      <c r="G9422" t="s">
        <v>65</v>
      </c>
      <c r="H9422" s="1">
        <v>46124.461076388892</v>
      </c>
      <c r="I9422" t="b">
        <v>0</v>
      </c>
      <c r="J9422" t="b">
        <v>0</v>
      </c>
      <c r="K9422" t="s">
        <v>41</v>
      </c>
      <c r="L9422" t="s">
        <v>60</v>
      </c>
      <c r="M9422">
        <v>135000</v>
      </c>
      <c r="N9422"/>
      <c r="O9422" t="s">
        <v>18841</v>
      </c>
      <c r="P9422" t="s">
        <v>18842</v>
      </c>
    </row>
    <row r="9423" spans="1:16" x14ac:dyDescent="0.35">
      <c r="A9423" t="s">
        <v>6</v>
      </c>
      <c r="B9423" t="s">
        <v>18844</v>
      </c>
      <c r="C9423" t="s">
        <v>598</v>
      </c>
      <c r="D9423" t="s">
        <v>17170</v>
      </c>
      <c r="E9423" t="s">
        <v>59</v>
      </c>
      <c r="F9423" t="b">
        <v>0</v>
      </c>
      <c r="G9423" t="s">
        <v>65</v>
      </c>
      <c r="H9423" s="1">
        <v>46124.461076388892</v>
      </c>
      <c r="I9423" t="b">
        <v>0</v>
      </c>
      <c r="J9423" t="b">
        <v>0</v>
      </c>
      <c r="K9423" t="s">
        <v>41</v>
      </c>
      <c r="L9423" t="s">
        <v>60</v>
      </c>
      <c r="M9423">
        <v>141372</v>
      </c>
      <c r="N9423"/>
      <c r="O9423" t="s">
        <v>17171</v>
      </c>
      <c r="P9423" t="s">
        <v>310</v>
      </c>
    </row>
    <row r="9424" spans="1:16" x14ac:dyDescent="0.35">
      <c r="A9424" t="s">
        <v>6</v>
      </c>
      <c r="B9424" t="s">
        <v>18845</v>
      </c>
      <c r="C9424" t="s">
        <v>598</v>
      </c>
      <c r="D9424" t="s">
        <v>17170</v>
      </c>
      <c r="E9424" t="s">
        <v>59</v>
      </c>
      <c r="F9424" t="b">
        <v>0</v>
      </c>
      <c r="G9424" t="s">
        <v>65</v>
      </c>
      <c r="H9424" s="1">
        <v>46124.461076388892</v>
      </c>
      <c r="I9424" t="b">
        <v>0</v>
      </c>
      <c r="J9424" t="b">
        <v>0</v>
      </c>
      <c r="K9424" t="s">
        <v>41</v>
      </c>
      <c r="L9424" t="s">
        <v>60</v>
      </c>
      <c r="M9424">
        <v>318087.5</v>
      </c>
      <c r="N9424"/>
      <c r="O9424" t="s">
        <v>17171</v>
      </c>
      <c r="P9424" t="s">
        <v>85</v>
      </c>
    </row>
    <row r="9425" spans="1:16" x14ac:dyDescent="0.35">
      <c r="A9425" t="s">
        <v>2</v>
      </c>
      <c r="B9425" t="s">
        <v>18846</v>
      </c>
      <c r="C9425" t="s">
        <v>2490</v>
      </c>
      <c r="D9425" t="s">
        <v>4756</v>
      </c>
      <c r="E9425" t="s">
        <v>59</v>
      </c>
      <c r="F9425" t="b">
        <v>0</v>
      </c>
      <c r="G9425" t="s">
        <v>65</v>
      </c>
      <c r="H9425" s="1">
        <v>46124.461099537039</v>
      </c>
      <c r="I9425" t="b">
        <v>0</v>
      </c>
      <c r="J9425" t="b">
        <v>0</v>
      </c>
      <c r="K9425" t="s">
        <v>41</v>
      </c>
      <c r="L9425" t="s">
        <v>60</v>
      </c>
      <c r="M9425">
        <v>100000</v>
      </c>
      <c r="N9425"/>
      <c r="O9425" t="s">
        <v>18841</v>
      </c>
      <c r="P9425" t="s">
        <v>18847</v>
      </c>
    </row>
    <row r="9426" spans="1:16" x14ac:dyDescent="0.35">
      <c r="A9426" t="s">
        <v>2</v>
      </c>
      <c r="B9426" t="s">
        <v>18848</v>
      </c>
      <c r="C9426" t="s">
        <v>420</v>
      </c>
      <c r="D9426" t="s">
        <v>4756</v>
      </c>
      <c r="E9426" t="s">
        <v>59</v>
      </c>
      <c r="F9426" t="b">
        <v>0</v>
      </c>
      <c r="G9426" t="s">
        <v>65</v>
      </c>
      <c r="H9426" s="1">
        <v>46124.461111111108</v>
      </c>
      <c r="I9426" t="b">
        <v>0</v>
      </c>
      <c r="J9426" t="b">
        <v>0</v>
      </c>
      <c r="K9426" t="s">
        <v>41</v>
      </c>
      <c r="L9426" t="s">
        <v>60</v>
      </c>
      <c r="M9426">
        <v>110000</v>
      </c>
      <c r="N9426"/>
      <c r="O9426" t="s">
        <v>18841</v>
      </c>
      <c r="P9426" t="s">
        <v>18849</v>
      </c>
    </row>
    <row r="9427" spans="1:16" x14ac:dyDescent="0.35">
      <c r="A9427" t="s">
        <v>5</v>
      </c>
      <c r="B9427" t="s">
        <v>18850</v>
      </c>
      <c r="C9427" t="s">
        <v>822</v>
      </c>
      <c r="D9427" t="s">
        <v>17170</v>
      </c>
      <c r="E9427" t="s">
        <v>59</v>
      </c>
      <c r="F9427" t="b">
        <v>0</v>
      </c>
      <c r="G9427" t="s">
        <v>77</v>
      </c>
      <c r="H9427" s="1">
        <v>46124.462013888893</v>
      </c>
      <c r="I9427" t="b">
        <v>1</v>
      </c>
      <c r="J9427" t="b">
        <v>0</v>
      </c>
      <c r="K9427" t="s">
        <v>41</v>
      </c>
      <c r="L9427" t="s">
        <v>60</v>
      </c>
      <c r="M9427">
        <v>200831.5</v>
      </c>
      <c r="N9427"/>
      <c r="O9427" t="s">
        <v>17171</v>
      </c>
      <c r="P9427" t="s">
        <v>17351</v>
      </c>
    </row>
    <row r="9428" spans="1:16" x14ac:dyDescent="0.35">
      <c r="A9428" t="s">
        <v>5</v>
      </c>
      <c r="B9428" t="s">
        <v>18851</v>
      </c>
      <c r="C9428" t="s">
        <v>62</v>
      </c>
      <c r="D9428" t="s">
        <v>17170</v>
      </c>
      <c r="E9428" t="s">
        <v>59</v>
      </c>
      <c r="F9428" t="b">
        <v>0</v>
      </c>
      <c r="G9428" t="s">
        <v>77</v>
      </c>
      <c r="H9428" s="1">
        <v>46124.462071759262</v>
      </c>
      <c r="I9428" t="b">
        <v>0</v>
      </c>
      <c r="J9428" t="b">
        <v>0</v>
      </c>
      <c r="K9428" t="s">
        <v>41</v>
      </c>
      <c r="L9428" t="s">
        <v>60</v>
      </c>
      <c r="M9428">
        <v>161494.5</v>
      </c>
      <c r="N9428"/>
      <c r="O9428" t="s">
        <v>17171</v>
      </c>
      <c r="P9428" t="s">
        <v>891</v>
      </c>
    </row>
    <row r="9429" spans="1:16" x14ac:dyDescent="0.35">
      <c r="A9429" t="s">
        <v>5</v>
      </c>
      <c r="B9429" t="s">
        <v>18851</v>
      </c>
      <c r="C9429" t="s">
        <v>62</v>
      </c>
      <c r="D9429" t="s">
        <v>17170</v>
      </c>
      <c r="E9429" t="s">
        <v>59</v>
      </c>
      <c r="F9429" t="b">
        <v>0</v>
      </c>
      <c r="G9429" t="s">
        <v>68</v>
      </c>
      <c r="H9429" s="1">
        <v>46124.462118055562</v>
      </c>
      <c r="I9429" t="b">
        <v>0</v>
      </c>
      <c r="J9429" t="b">
        <v>0</v>
      </c>
      <c r="K9429" t="s">
        <v>41</v>
      </c>
      <c r="L9429" t="s">
        <v>60</v>
      </c>
      <c r="M9429">
        <v>161494.5</v>
      </c>
      <c r="N9429"/>
      <c r="O9429" t="s">
        <v>17171</v>
      </c>
      <c r="P9429" t="s">
        <v>891</v>
      </c>
    </row>
    <row r="9430" spans="1:16" x14ac:dyDescent="0.35">
      <c r="A9430" t="s">
        <v>5</v>
      </c>
      <c r="B9430" t="s">
        <v>18850</v>
      </c>
      <c r="C9430" t="s">
        <v>822</v>
      </c>
      <c r="D9430" t="s">
        <v>17170</v>
      </c>
      <c r="E9430" t="s">
        <v>59</v>
      </c>
      <c r="F9430" t="b">
        <v>0</v>
      </c>
      <c r="G9430" t="s">
        <v>68</v>
      </c>
      <c r="H9430" s="1">
        <v>46124.462129629632</v>
      </c>
      <c r="I9430" t="b">
        <v>1</v>
      </c>
      <c r="J9430" t="b">
        <v>0</v>
      </c>
      <c r="K9430" t="s">
        <v>41</v>
      </c>
      <c r="L9430" t="s">
        <v>60</v>
      </c>
      <c r="M9430">
        <v>200831.5</v>
      </c>
      <c r="N9430"/>
      <c r="O9430" t="s">
        <v>17171</v>
      </c>
      <c r="P9430" t="s">
        <v>17351</v>
      </c>
    </row>
    <row r="9431" spans="1:16" x14ac:dyDescent="0.35">
      <c r="A9431" t="s">
        <v>1</v>
      </c>
      <c r="B9431" t="s">
        <v>18852</v>
      </c>
      <c r="C9431" t="s">
        <v>71</v>
      </c>
      <c r="D9431" t="s">
        <v>17170</v>
      </c>
      <c r="E9431" t="s">
        <v>59</v>
      </c>
      <c r="F9431" t="b">
        <v>0</v>
      </c>
      <c r="G9431" t="s">
        <v>73</v>
      </c>
      <c r="H9431" s="1">
        <v>46124.503738425927</v>
      </c>
      <c r="I9431" t="b">
        <v>0</v>
      </c>
      <c r="J9431" t="b">
        <v>0</v>
      </c>
      <c r="K9431" t="s">
        <v>41</v>
      </c>
      <c r="L9431" t="s">
        <v>60</v>
      </c>
      <c r="M9431">
        <v>139656</v>
      </c>
      <c r="N9431"/>
      <c r="O9431" t="s">
        <v>17171</v>
      </c>
      <c r="P9431" t="s">
        <v>17351</v>
      </c>
    </row>
    <row r="9432" spans="1:16" x14ac:dyDescent="0.35">
      <c r="A9432" t="s">
        <v>1</v>
      </c>
      <c r="B9432" t="s">
        <v>18853</v>
      </c>
      <c r="C9432" t="s">
        <v>93</v>
      </c>
      <c r="D9432" t="s">
        <v>17170</v>
      </c>
      <c r="E9432" t="s">
        <v>59</v>
      </c>
      <c r="F9432" t="b">
        <v>0</v>
      </c>
      <c r="G9432" t="s">
        <v>77</v>
      </c>
      <c r="H9432" s="1">
        <v>46124.503761574073</v>
      </c>
      <c r="I9432" t="b">
        <v>0</v>
      </c>
      <c r="J9432" t="b">
        <v>0</v>
      </c>
      <c r="K9432" t="s">
        <v>41</v>
      </c>
      <c r="L9432" t="s">
        <v>60</v>
      </c>
      <c r="M9432">
        <v>135102</v>
      </c>
      <c r="N9432"/>
      <c r="O9432" t="s">
        <v>17171</v>
      </c>
      <c r="P9432" t="s">
        <v>17351</v>
      </c>
    </row>
    <row r="9433" spans="1:16" x14ac:dyDescent="0.35">
      <c r="A9433" t="s">
        <v>1</v>
      </c>
      <c r="B9433" t="s">
        <v>18853</v>
      </c>
      <c r="C9433" t="s">
        <v>93</v>
      </c>
      <c r="D9433" t="s">
        <v>17170</v>
      </c>
      <c r="E9433" t="s">
        <v>59</v>
      </c>
      <c r="F9433" t="b">
        <v>0</v>
      </c>
      <c r="G9433" t="s">
        <v>89</v>
      </c>
      <c r="H9433" s="1">
        <v>46124.50377314815</v>
      </c>
      <c r="I9433" t="b">
        <v>0</v>
      </c>
      <c r="J9433" t="b">
        <v>0</v>
      </c>
      <c r="K9433" t="s">
        <v>41</v>
      </c>
      <c r="L9433" t="s">
        <v>60</v>
      </c>
      <c r="M9433">
        <v>135102</v>
      </c>
      <c r="N9433"/>
      <c r="O9433" t="s">
        <v>17171</v>
      </c>
      <c r="P9433" t="s">
        <v>17351</v>
      </c>
    </row>
    <row r="9434" spans="1:16" x14ac:dyDescent="0.35">
      <c r="A9434" t="s">
        <v>1</v>
      </c>
      <c r="B9434" t="s">
        <v>18854</v>
      </c>
      <c r="C9434" t="s">
        <v>142</v>
      </c>
      <c r="D9434" t="s">
        <v>17170</v>
      </c>
      <c r="E9434" t="s">
        <v>59</v>
      </c>
      <c r="F9434" t="b">
        <v>0</v>
      </c>
      <c r="G9434" t="s">
        <v>68</v>
      </c>
      <c r="H9434" s="1">
        <v>46124.503784722219</v>
      </c>
      <c r="I9434" t="b">
        <v>0</v>
      </c>
      <c r="J9434" t="b">
        <v>0</v>
      </c>
      <c r="K9434" t="s">
        <v>41</v>
      </c>
      <c r="L9434" t="s">
        <v>60</v>
      </c>
      <c r="M9434">
        <v>172260</v>
      </c>
      <c r="N9434"/>
      <c r="O9434" t="s">
        <v>17171</v>
      </c>
      <c r="P9434" t="s">
        <v>891</v>
      </c>
    </row>
    <row r="9435" spans="1:16" x14ac:dyDescent="0.35">
      <c r="A9435" t="s">
        <v>8</v>
      </c>
      <c r="B9435" t="s">
        <v>18855</v>
      </c>
      <c r="C9435" t="s">
        <v>175</v>
      </c>
      <c r="D9435" t="s">
        <v>17170</v>
      </c>
      <c r="E9435" t="s">
        <v>59</v>
      </c>
      <c r="F9435" t="b">
        <v>0</v>
      </c>
      <c r="G9435" t="s">
        <v>77</v>
      </c>
      <c r="H9435" s="1">
        <v>46124.503796296303</v>
      </c>
      <c r="I9435" t="b">
        <v>0</v>
      </c>
      <c r="J9435" t="b">
        <v>0</v>
      </c>
      <c r="K9435" t="s">
        <v>41</v>
      </c>
      <c r="L9435" t="s">
        <v>60</v>
      </c>
      <c r="M9435">
        <v>104074.5</v>
      </c>
      <c r="N9435"/>
      <c r="O9435" t="s">
        <v>17171</v>
      </c>
      <c r="P9435" t="s">
        <v>891</v>
      </c>
    </row>
    <row r="9436" spans="1:16" x14ac:dyDescent="0.35">
      <c r="A9436" t="s">
        <v>1</v>
      </c>
      <c r="B9436" t="s">
        <v>18854</v>
      </c>
      <c r="C9436" t="s">
        <v>142</v>
      </c>
      <c r="D9436" t="s">
        <v>17170</v>
      </c>
      <c r="E9436" t="s">
        <v>59</v>
      </c>
      <c r="F9436" t="b">
        <v>0</v>
      </c>
      <c r="G9436" t="s">
        <v>77</v>
      </c>
      <c r="H9436" s="1">
        <v>46124.503796296303</v>
      </c>
      <c r="I9436" t="b">
        <v>0</v>
      </c>
      <c r="J9436" t="b">
        <v>0</v>
      </c>
      <c r="K9436" t="s">
        <v>41</v>
      </c>
      <c r="L9436" t="s">
        <v>60</v>
      </c>
      <c r="M9436">
        <v>172260</v>
      </c>
      <c r="N9436"/>
      <c r="O9436" t="s">
        <v>17171</v>
      </c>
      <c r="P9436" t="s">
        <v>891</v>
      </c>
    </row>
    <row r="9437" spans="1:16" x14ac:dyDescent="0.35">
      <c r="A9437" t="s">
        <v>5</v>
      </c>
      <c r="B9437" t="s">
        <v>18856</v>
      </c>
      <c r="C9437" t="s">
        <v>320</v>
      </c>
      <c r="D9437" t="s">
        <v>17170</v>
      </c>
      <c r="E9437" t="s">
        <v>59</v>
      </c>
      <c r="F9437" t="b">
        <v>0</v>
      </c>
      <c r="G9437" t="s">
        <v>77</v>
      </c>
      <c r="H9437" s="1">
        <v>46124.503796296303</v>
      </c>
      <c r="I9437" t="b">
        <v>0</v>
      </c>
      <c r="J9437" t="b">
        <v>0</v>
      </c>
      <c r="K9437" t="s">
        <v>41</v>
      </c>
      <c r="L9437" t="s">
        <v>60</v>
      </c>
      <c r="M9437">
        <v>189486</v>
      </c>
      <c r="N9437"/>
      <c r="O9437" t="s">
        <v>17171</v>
      </c>
      <c r="P9437" t="s">
        <v>891</v>
      </c>
    </row>
    <row r="9438" spans="1:16" x14ac:dyDescent="0.35">
      <c r="A9438" t="s">
        <v>5</v>
      </c>
      <c r="B9438" t="s">
        <v>18856</v>
      </c>
      <c r="C9438" t="s">
        <v>320</v>
      </c>
      <c r="D9438" t="s">
        <v>17170</v>
      </c>
      <c r="E9438" t="s">
        <v>59</v>
      </c>
      <c r="F9438" t="b">
        <v>0</v>
      </c>
      <c r="G9438" t="s">
        <v>89</v>
      </c>
      <c r="H9438" s="1">
        <v>46124.503819444442</v>
      </c>
      <c r="I9438" t="b">
        <v>0</v>
      </c>
      <c r="J9438" t="b">
        <v>0</v>
      </c>
      <c r="K9438" t="s">
        <v>41</v>
      </c>
      <c r="L9438" t="s">
        <v>60</v>
      </c>
      <c r="M9438">
        <v>189486</v>
      </c>
      <c r="N9438"/>
      <c r="O9438" t="s">
        <v>17171</v>
      </c>
      <c r="P9438" t="s">
        <v>891</v>
      </c>
    </row>
    <row r="9439" spans="1:16" x14ac:dyDescent="0.35">
      <c r="A9439" t="s">
        <v>6</v>
      </c>
      <c r="B9439" t="s">
        <v>18857</v>
      </c>
      <c r="C9439" t="s">
        <v>1384</v>
      </c>
      <c r="D9439" t="s">
        <v>17170</v>
      </c>
      <c r="E9439" t="s">
        <v>59</v>
      </c>
      <c r="F9439" t="b">
        <v>0</v>
      </c>
      <c r="G9439" t="s">
        <v>77</v>
      </c>
      <c r="H9439" s="1">
        <v>46124.544386574067</v>
      </c>
      <c r="I9439" t="b">
        <v>0</v>
      </c>
      <c r="J9439" t="b">
        <v>0</v>
      </c>
      <c r="K9439" t="s">
        <v>41</v>
      </c>
      <c r="L9439" t="s">
        <v>60</v>
      </c>
      <c r="M9439">
        <v>206653</v>
      </c>
      <c r="N9439"/>
      <c r="O9439" t="s">
        <v>17171</v>
      </c>
      <c r="P9439" t="s">
        <v>310</v>
      </c>
    </row>
    <row r="9440" spans="1:16" x14ac:dyDescent="0.35">
      <c r="A9440" t="s">
        <v>6</v>
      </c>
      <c r="B9440" t="s">
        <v>18858</v>
      </c>
      <c r="C9440" t="s">
        <v>434</v>
      </c>
      <c r="D9440" t="s">
        <v>17170</v>
      </c>
      <c r="E9440" t="s">
        <v>59</v>
      </c>
      <c r="F9440" t="b">
        <v>0</v>
      </c>
      <c r="G9440" t="s">
        <v>68</v>
      </c>
      <c r="H9440" s="1">
        <v>46124.544398148151</v>
      </c>
      <c r="I9440" t="b">
        <v>0</v>
      </c>
      <c r="J9440" t="b">
        <v>0</v>
      </c>
      <c r="K9440" t="s">
        <v>41</v>
      </c>
      <c r="L9440" t="s">
        <v>60</v>
      </c>
      <c r="M9440">
        <v>151536</v>
      </c>
      <c r="N9440"/>
      <c r="O9440" t="s">
        <v>17171</v>
      </c>
      <c r="P9440" t="s">
        <v>310</v>
      </c>
    </row>
    <row r="9441" spans="1:16" x14ac:dyDescent="0.35">
      <c r="A9441" t="s">
        <v>8</v>
      </c>
      <c r="B9441" t="s">
        <v>18859</v>
      </c>
      <c r="C9441" t="s">
        <v>237</v>
      </c>
      <c r="D9441" t="s">
        <v>17170</v>
      </c>
      <c r="E9441" t="s">
        <v>59</v>
      </c>
      <c r="F9441" t="b">
        <v>0</v>
      </c>
      <c r="G9441" t="s">
        <v>89</v>
      </c>
      <c r="H9441" s="1">
        <v>46124.544398148151</v>
      </c>
      <c r="I9441" t="b">
        <v>0</v>
      </c>
      <c r="J9441" t="b">
        <v>0</v>
      </c>
      <c r="K9441" t="s">
        <v>41</v>
      </c>
      <c r="L9441" t="s">
        <v>60</v>
      </c>
      <c r="M9441">
        <v>136570.5</v>
      </c>
      <c r="N9441"/>
      <c r="O9441" t="s">
        <v>17171</v>
      </c>
      <c r="P9441" t="s">
        <v>663</v>
      </c>
    </row>
    <row r="9442" spans="1:16" x14ac:dyDescent="0.35">
      <c r="A9442" t="s">
        <v>2</v>
      </c>
      <c r="B9442" t="s">
        <v>18860</v>
      </c>
      <c r="C9442" t="s">
        <v>1096</v>
      </c>
      <c r="D9442" t="s">
        <v>17170</v>
      </c>
      <c r="E9442" t="s">
        <v>59</v>
      </c>
      <c r="F9442" t="b">
        <v>0</v>
      </c>
      <c r="G9442" t="s">
        <v>77</v>
      </c>
      <c r="H9442" s="1">
        <v>46124.544421296298</v>
      </c>
      <c r="I9442" t="b">
        <v>0</v>
      </c>
      <c r="J9442" t="b">
        <v>0</v>
      </c>
      <c r="K9442" t="s">
        <v>41</v>
      </c>
      <c r="L9442" t="s">
        <v>60</v>
      </c>
      <c r="M9442">
        <v>235620</v>
      </c>
      <c r="N9442"/>
      <c r="O9442" t="s">
        <v>17171</v>
      </c>
      <c r="P9442" t="s">
        <v>85</v>
      </c>
    </row>
    <row r="9443" spans="1:16" x14ac:dyDescent="0.35">
      <c r="A9443" t="s">
        <v>1</v>
      </c>
      <c r="B9443" t="s">
        <v>18861</v>
      </c>
      <c r="C9443" t="s">
        <v>2001</v>
      </c>
      <c r="D9443" t="s">
        <v>17170</v>
      </c>
      <c r="E9443" t="s">
        <v>59</v>
      </c>
      <c r="F9443" t="b">
        <v>0</v>
      </c>
      <c r="G9443" t="s">
        <v>89</v>
      </c>
      <c r="H9443" s="1">
        <v>46124.545370370368</v>
      </c>
      <c r="I9443" t="b">
        <v>0</v>
      </c>
      <c r="J9443" t="b">
        <v>0</v>
      </c>
      <c r="K9443" t="s">
        <v>41</v>
      </c>
      <c r="L9443" t="s">
        <v>60</v>
      </c>
      <c r="M9443">
        <v>95634</v>
      </c>
      <c r="N9443"/>
      <c r="O9443" t="s">
        <v>17171</v>
      </c>
      <c r="P9443" t="s">
        <v>17351</v>
      </c>
    </row>
    <row r="9444" spans="1:16" x14ac:dyDescent="0.35">
      <c r="A9444" t="s">
        <v>1</v>
      </c>
      <c r="B9444" t="s">
        <v>18862</v>
      </c>
      <c r="C9444" t="s">
        <v>598</v>
      </c>
      <c r="D9444" t="s">
        <v>17170</v>
      </c>
      <c r="E9444" t="s">
        <v>59</v>
      </c>
      <c r="F9444" t="b">
        <v>0</v>
      </c>
      <c r="G9444" t="s">
        <v>65</v>
      </c>
      <c r="H9444" s="1">
        <v>46124.545381944437</v>
      </c>
      <c r="I9444" t="b">
        <v>0</v>
      </c>
      <c r="J9444" t="b">
        <v>0</v>
      </c>
      <c r="K9444" t="s">
        <v>41</v>
      </c>
      <c r="L9444" t="s">
        <v>60</v>
      </c>
      <c r="M9444">
        <v>122017.5</v>
      </c>
      <c r="N9444"/>
      <c r="O9444" t="s">
        <v>17171</v>
      </c>
      <c r="P9444" t="s">
        <v>891</v>
      </c>
    </row>
    <row r="9445" spans="1:16" x14ac:dyDescent="0.35">
      <c r="A9445" t="s">
        <v>5</v>
      </c>
      <c r="B9445" t="s">
        <v>18863</v>
      </c>
      <c r="C9445" t="s">
        <v>189</v>
      </c>
      <c r="D9445" t="s">
        <v>17170</v>
      </c>
      <c r="E9445" t="s">
        <v>59</v>
      </c>
      <c r="F9445" t="b">
        <v>0</v>
      </c>
      <c r="G9445" t="s">
        <v>89</v>
      </c>
      <c r="H9445" s="1">
        <v>46124.545393518521</v>
      </c>
      <c r="I9445" t="b">
        <v>1</v>
      </c>
      <c r="J9445" t="b">
        <v>0</v>
      </c>
      <c r="K9445" t="s">
        <v>41</v>
      </c>
      <c r="L9445" t="s">
        <v>60</v>
      </c>
      <c r="M9445">
        <v>204930</v>
      </c>
      <c r="N9445"/>
      <c r="O9445" t="s">
        <v>17171</v>
      </c>
      <c r="P9445" t="s">
        <v>17351</v>
      </c>
    </row>
    <row r="9446" spans="1:16" x14ac:dyDescent="0.35">
      <c r="A9446" t="s">
        <v>1</v>
      </c>
      <c r="B9446" t="s">
        <v>18864</v>
      </c>
      <c r="C9446" t="s">
        <v>2434</v>
      </c>
      <c r="D9446" t="s">
        <v>17170</v>
      </c>
      <c r="E9446" t="s">
        <v>59</v>
      </c>
      <c r="F9446" t="b">
        <v>0</v>
      </c>
      <c r="G9446" t="s">
        <v>68</v>
      </c>
      <c r="H9446" s="1">
        <v>46124.545428240737</v>
      </c>
      <c r="I9446" t="b">
        <v>0</v>
      </c>
      <c r="J9446" t="b">
        <v>0</v>
      </c>
      <c r="K9446" t="s">
        <v>41</v>
      </c>
      <c r="L9446" t="s">
        <v>60</v>
      </c>
      <c r="M9446">
        <v>140360</v>
      </c>
      <c r="N9446"/>
      <c r="O9446" t="s">
        <v>17171</v>
      </c>
      <c r="P9446" t="s">
        <v>891</v>
      </c>
    </row>
    <row r="9447" spans="1:16" x14ac:dyDescent="0.35">
      <c r="A9447" t="s">
        <v>1</v>
      </c>
      <c r="B9447" t="s">
        <v>18864</v>
      </c>
      <c r="C9447" t="s">
        <v>2434</v>
      </c>
      <c r="D9447" t="s">
        <v>17170</v>
      </c>
      <c r="E9447" t="s">
        <v>59</v>
      </c>
      <c r="F9447" t="b">
        <v>0</v>
      </c>
      <c r="G9447" t="s">
        <v>73</v>
      </c>
      <c r="H9447" s="1">
        <v>46124.545439814807</v>
      </c>
      <c r="I9447" t="b">
        <v>0</v>
      </c>
      <c r="J9447" t="b">
        <v>0</v>
      </c>
      <c r="K9447" t="s">
        <v>41</v>
      </c>
      <c r="L9447" t="s">
        <v>60</v>
      </c>
      <c r="M9447">
        <v>140360</v>
      </c>
      <c r="N9447"/>
      <c r="O9447" t="s">
        <v>17171</v>
      </c>
      <c r="P9447" t="s">
        <v>891</v>
      </c>
    </row>
    <row r="9448" spans="1:16" x14ac:dyDescent="0.35">
      <c r="A9448" t="s">
        <v>5</v>
      </c>
      <c r="B9448" t="s">
        <v>18863</v>
      </c>
      <c r="C9448" t="s">
        <v>189</v>
      </c>
      <c r="D9448" t="s">
        <v>17170</v>
      </c>
      <c r="E9448" t="s">
        <v>59</v>
      </c>
      <c r="F9448" t="b">
        <v>0</v>
      </c>
      <c r="G9448" t="s">
        <v>73</v>
      </c>
      <c r="H9448" s="1">
        <v>46124.545439814807</v>
      </c>
      <c r="I9448" t="b">
        <v>1</v>
      </c>
      <c r="J9448" t="b">
        <v>0</v>
      </c>
      <c r="K9448" t="s">
        <v>41</v>
      </c>
      <c r="L9448" t="s">
        <v>60</v>
      </c>
      <c r="M9448">
        <v>204930</v>
      </c>
      <c r="N9448"/>
      <c r="O9448" t="s">
        <v>17171</v>
      </c>
      <c r="P9448" t="s">
        <v>17351</v>
      </c>
    </row>
    <row r="9449" spans="1:16" x14ac:dyDescent="0.35">
      <c r="A9449" t="s">
        <v>1</v>
      </c>
      <c r="B9449" t="s">
        <v>18862</v>
      </c>
      <c r="C9449" t="s">
        <v>598</v>
      </c>
      <c r="D9449" t="s">
        <v>17170</v>
      </c>
      <c r="E9449" t="s">
        <v>59</v>
      </c>
      <c r="F9449" t="b">
        <v>0</v>
      </c>
      <c r="G9449" t="s">
        <v>41</v>
      </c>
      <c r="H9449" s="1">
        <v>46124.546481481477</v>
      </c>
      <c r="I9449" t="b">
        <v>0</v>
      </c>
      <c r="J9449" t="b">
        <v>0</v>
      </c>
      <c r="K9449" t="s">
        <v>41</v>
      </c>
      <c r="L9449" t="s">
        <v>60</v>
      </c>
      <c r="M9449">
        <v>122017.5</v>
      </c>
      <c r="N9449"/>
      <c r="O9449" t="s">
        <v>17171</v>
      </c>
      <c r="P9449" t="s">
        <v>891</v>
      </c>
    </row>
    <row r="9450" spans="1:16" x14ac:dyDescent="0.35">
      <c r="A9450" t="s">
        <v>1</v>
      </c>
      <c r="B9450" t="s">
        <v>18861</v>
      </c>
      <c r="C9450" t="s">
        <v>2001</v>
      </c>
      <c r="D9450" t="s">
        <v>17170</v>
      </c>
      <c r="E9450" t="s">
        <v>59</v>
      </c>
      <c r="F9450" t="b">
        <v>0</v>
      </c>
      <c r="G9450" t="s">
        <v>41</v>
      </c>
      <c r="H9450" s="1">
        <v>46124.54650462963</v>
      </c>
      <c r="I9450" t="b">
        <v>0</v>
      </c>
      <c r="J9450" t="b">
        <v>0</v>
      </c>
      <c r="K9450" t="s">
        <v>41</v>
      </c>
      <c r="L9450" t="s">
        <v>60</v>
      </c>
      <c r="M9450">
        <v>95634</v>
      </c>
      <c r="N9450"/>
      <c r="O9450" t="s">
        <v>17171</v>
      </c>
      <c r="P9450" t="s">
        <v>17351</v>
      </c>
    </row>
    <row r="9451" spans="1:16" x14ac:dyDescent="0.35">
      <c r="A9451" t="s">
        <v>2</v>
      </c>
      <c r="B9451" t="s">
        <v>18865</v>
      </c>
      <c r="C9451" t="s">
        <v>3283</v>
      </c>
      <c r="D9451" t="s">
        <v>17170</v>
      </c>
      <c r="E9451" t="s">
        <v>59</v>
      </c>
      <c r="F9451" t="b">
        <v>0</v>
      </c>
      <c r="G9451" t="s">
        <v>77</v>
      </c>
      <c r="H9451" s="1">
        <v>46124.586053240739</v>
      </c>
      <c r="I9451" t="b">
        <v>0</v>
      </c>
      <c r="J9451" t="b">
        <v>0</v>
      </c>
      <c r="K9451" t="s">
        <v>41</v>
      </c>
      <c r="L9451" t="s">
        <v>60</v>
      </c>
      <c r="M9451">
        <v>100749.5</v>
      </c>
      <c r="N9451"/>
      <c r="O9451" t="s">
        <v>17171</v>
      </c>
      <c r="P9451" t="s">
        <v>310</v>
      </c>
    </row>
    <row r="9452" spans="1:16" x14ac:dyDescent="0.35">
      <c r="A9452" t="s">
        <v>2</v>
      </c>
      <c r="B9452" t="s">
        <v>18866</v>
      </c>
      <c r="C9452" t="s">
        <v>2001</v>
      </c>
      <c r="D9452" t="s">
        <v>17170</v>
      </c>
      <c r="E9452" t="s">
        <v>59</v>
      </c>
      <c r="F9452" t="b">
        <v>0</v>
      </c>
      <c r="G9452" t="s">
        <v>89</v>
      </c>
      <c r="H9452" s="1">
        <v>46124.586064814823</v>
      </c>
      <c r="I9452" t="b">
        <v>0</v>
      </c>
      <c r="J9452" t="b">
        <v>0</v>
      </c>
      <c r="K9452" t="s">
        <v>41</v>
      </c>
      <c r="L9452" t="s">
        <v>60</v>
      </c>
      <c r="M9452">
        <v>123354</v>
      </c>
      <c r="N9452"/>
      <c r="O9452" t="s">
        <v>17171</v>
      </c>
      <c r="P9452" t="s">
        <v>663</v>
      </c>
    </row>
    <row r="9453" spans="1:16" x14ac:dyDescent="0.35">
      <c r="A9453" t="s">
        <v>1</v>
      </c>
      <c r="B9453" t="s">
        <v>9408</v>
      </c>
      <c r="C9453" t="s">
        <v>423</v>
      </c>
      <c r="D9453" t="s">
        <v>4756</v>
      </c>
      <c r="E9453" t="s">
        <v>59</v>
      </c>
      <c r="F9453" t="b">
        <v>0</v>
      </c>
      <c r="G9453" t="s">
        <v>68</v>
      </c>
      <c r="H9453" s="1">
        <v>46124.587037037039</v>
      </c>
      <c r="I9453" t="b">
        <v>0</v>
      </c>
      <c r="J9453" t="b">
        <v>0</v>
      </c>
      <c r="K9453" t="s">
        <v>41</v>
      </c>
      <c r="L9453" t="s">
        <v>60</v>
      </c>
      <c r="M9453">
        <v>166794.5</v>
      </c>
      <c r="N9453"/>
      <c r="O9453" t="s">
        <v>17508</v>
      </c>
      <c r="P9453" t="s">
        <v>18867</v>
      </c>
    </row>
    <row r="9454" spans="1:16" x14ac:dyDescent="0.35">
      <c r="A9454" t="s">
        <v>9</v>
      </c>
      <c r="B9454" t="s">
        <v>18868</v>
      </c>
      <c r="C9454" t="s">
        <v>18869</v>
      </c>
      <c r="D9454" t="s">
        <v>4633</v>
      </c>
      <c r="E9454" t="s">
        <v>59</v>
      </c>
      <c r="F9454" t="b">
        <v>0</v>
      </c>
      <c r="G9454" t="s">
        <v>13</v>
      </c>
      <c r="H9454" s="1">
        <v>46124.58734953704</v>
      </c>
      <c r="I9454" t="b">
        <v>0</v>
      </c>
      <c r="J9454" t="b">
        <v>0</v>
      </c>
      <c r="K9454" t="s">
        <v>13</v>
      </c>
      <c r="L9454" t="s">
        <v>60</v>
      </c>
      <c r="M9454">
        <v>50000</v>
      </c>
      <c r="N9454"/>
      <c r="O9454" t="s">
        <v>4633</v>
      </c>
      <c r="P9454" t="s">
        <v>18870</v>
      </c>
    </row>
    <row r="9455" spans="1:16" x14ac:dyDescent="0.35">
      <c r="A9455" t="s">
        <v>6</v>
      </c>
      <c r="B9455" t="s">
        <v>18871</v>
      </c>
      <c r="C9455" t="s">
        <v>301</v>
      </c>
      <c r="D9455" t="s">
        <v>17170</v>
      </c>
      <c r="E9455" t="s">
        <v>59</v>
      </c>
      <c r="F9455" t="b">
        <v>0</v>
      </c>
      <c r="G9455" t="s">
        <v>68</v>
      </c>
      <c r="H9455" s="1">
        <v>46124.62773148148</v>
      </c>
      <c r="I9455" t="b">
        <v>0</v>
      </c>
      <c r="J9455" t="b">
        <v>0</v>
      </c>
      <c r="K9455" t="s">
        <v>41</v>
      </c>
      <c r="L9455" t="s">
        <v>60</v>
      </c>
      <c r="M9455">
        <v>214553</v>
      </c>
      <c r="N9455"/>
      <c r="O9455" t="s">
        <v>17171</v>
      </c>
      <c r="P9455" t="s">
        <v>310</v>
      </c>
    </row>
    <row r="9456" spans="1:16" x14ac:dyDescent="0.35">
      <c r="A9456" t="s">
        <v>6</v>
      </c>
      <c r="B9456" t="s">
        <v>18872</v>
      </c>
      <c r="C9456" t="s">
        <v>4077</v>
      </c>
      <c r="D9456" t="s">
        <v>4526</v>
      </c>
      <c r="E9456" t="s">
        <v>59</v>
      </c>
      <c r="F9456" t="b">
        <v>0</v>
      </c>
      <c r="G9456" t="s">
        <v>65</v>
      </c>
      <c r="H9456" s="1">
        <v>46124.627743055556</v>
      </c>
      <c r="I9456" t="b">
        <v>0</v>
      </c>
      <c r="J9456" t="b">
        <v>0</v>
      </c>
      <c r="K9456" t="s">
        <v>41</v>
      </c>
      <c r="L9456" t="s">
        <v>60</v>
      </c>
      <c r="M9456">
        <v>115000</v>
      </c>
      <c r="N9456"/>
      <c r="O9456" t="s">
        <v>18873</v>
      </c>
      <c r="P9456" t="s">
        <v>1321</v>
      </c>
    </row>
    <row r="9457" spans="1:16" x14ac:dyDescent="0.35">
      <c r="A9457" t="s">
        <v>6</v>
      </c>
      <c r="B9457" t="s">
        <v>18874</v>
      </c>
      <c r="C9457" t="s">
        <v>1138</v>
      </c>
      <c r="D9457" t="s">
        <v>17170</v>
      </c>
      <c r="E9457" t="s">
        <v>59</v>
      </c>
      <c r="F9457" t="b">
        <v>0</v>
      </c>
      <c r="G9457" t="s">
        <v>77</v>
      </c>
      <c r="H9457" s="1">
        <v>46124.627743055556</v>
      </c>
      <c r="I9457" t="b">
        <v>0</v>
      </c>
      <c r="J9457" t="b">
        <v>0</v>
      </c>
      <c r="K9457" t="s">
        <v>41</v>
      </c>
      <c r="L9457" t="s">
        <v>60</v>
      </c>
      <c r="M9457">
        <v>255717.5</v>
      </c>
      <c r="N9457"/>
      <c r="O9457" t="s">
        <v>17171</v>
      </c>
      <c r="P9457" t="s">
        <v>85</v>
      </c>
    </row>
    <row r="9458" spans="1:16" x14ac:dyDescent="0.35">
      <c r="A9458" t="s">
        <v>2</v>
      </c>
      <c r="B9458" t="s">
        <v>18875</v>
      </c>
      <c r="C9458" t="s">
        <v>320</v>
      </c>
      <c r="D9458" t="s">
        <v>17170</v>
      </c>
      <c r="E9458" t="s">
        <v>59</v>
      </c>
      <c r="F9458" t="b">
        <v>0</v>
      </c>
      <c r="G9458" t="s">
        <v>73</v>
      </c>
      <c r="H9458" s="1">
        <v>46124.627743055556</v>
      </c>
      <c r="I9458" t="b">
        <v>0</v>
      </c>
      <c r="J9458" t="b">
        <v>0</v>
      </c>
      <c r="K9458" t="s">
        <v>41</v>
      </c>
      <c r="L9458" t="s">
        <v>60</v>
      </c>
      <c r="M9458">
        <v>137456</v>
      </c>
      <c r="N9458"/>
      <c r="O9458" t="s">
        <v>17171</v>
      </c>
      <c r="P9458" t="s">
        <v>310</v>
      </c>
    </row>
    <row r="9459" spans="1:16" x14ac:dyDescent="0.35">
      <c r="A9459" t="s">
        <v>6</v>
      </c>
      <c r="B9459" t="s">
        <v>18876</v>
      </c>
      <c r="C9459" t="s">
        <v>107</v>
      </c>
      <c r="D9459" t="s">
        <v>17170</v>
      </c>
      <c r="E9459" t="s">
        <v>59</v>
      </c>
      <c r="F9459" t="b">
        <v>0</v>
      </c>
      <c r="G9459" t="s">
        <v>77</v>
      </c>
      <c r="H9459" s="1">
        <v>46124.627754629633</v>
      </c>
      <c r="I9459" t="b">
        <v>0</v>
      </c>
      <c r="J9459" t="b">
        <v>0</v>
      </c>
      <c r="K9459" t="s">
        <v>41</v>
      </c>
      <c r="L9459" t="s">
        <v>60</v>
      </c>
      <c r="M9459">
        <v>160776</v>
      </c>
      <c r="N9459"/>
      <c r="O9459" t="s">
        <v>17171</v>
      </c>
      <c r="P9459" t="s">
        <v>310</v>
      </c>
    </row>
    <row r="9460" spans="1:16" x14ac:dyDescent="0.35">
      <c r="A9460" t="s">
        <v>1</v>
      </c>
      <c r="B9460" t="s">
        <v>2314</v>
      </c>
      <c r="C9460" t="s">
        <v>71</v>
      </c>
      <c r="D9460" t="s">
        <v>4756</v>
      </c>
      <c r="E9460" t="s">
        <v>59</v>
      </c>
      <c r="F9460" t="b">
        <v>0</v>
      </c>
      <c r="G9460" t="s">
        <v>77</v>
      </c>
      <c r="H9460" s="1">
        <v>46124.628692129627</v>
      </c>
      <c r="I9460" t="b">
        <v>0</v>
      </c>
      <c r="J9460" t="b">
        <v>0</v>
      </c>
      <c r="K9460" t="s">
        <v>41</v>
      </c>
      <c r="L9460" t="s">
        <v>60</v>
      </c>
      <c r="M9460">
        <v>110000</v>
      </c>
      <c r="N9460"/>
      <c r="O9460" t="s">
        <v>18877</v>
      </c>
      <c r="P9460" t="s">
        <v>18878</v>
      </c>
    </row>
    <row r="9461" spans="1:16" x14ac:dyDescent="0.35">
      <c r="A9461" t="s">
        <v>1</v>
      </c>
      <c r="B9461" t="s">
        <v>2314</v>
      </c>
      <c r="C9461" t="s">
        <v>71</v>
      </c>
      <c r="D9461" t="s">
        <v>4756</v>
      </c>
      <c r="E9461" t="s">
        <v>59</v>
      </c>
      <c r="F9461" t="b">
        <v>0</v>
      </c>
      <c r="G9461" t="s">
        <v>68</v>
      </c>
      <c r="H9461" s="1">
        <v>46124.628692129627</v>
      </c>
      <c r="I9461" t="b">
        <v>0</v>
      </c>
      <c r="J9461" t="b">
        <v>0</v>
      </c>
      <c r="K9461" t="s">
        <v>41</v>
      </c>
      <c r="L9461" t="s">
        <v>60</v>
      </c>
      <c r="M9461">
        <v>110000</v>
      </c>
      <c r="N9461"/>
      <c r="O9461" t="s">
        <v>18877</v>
      </c>
      <c r="P9461" t="s">
        <v>18878</v>
      </c>
    </row>
    <row r="9462" spans="1:16" x14ac:dyDescent="0.35">
      <c r="A9462" t="s">
        <v>1</v>
      </c>
      <c r="B9462" t="s">
        <v>18879</v>
      </c>
      <c r="C9462" t="s">
        <v>165</v>
      </c>
      <c r="D9462" t="s">
        <v>4756</v>
      </c>
      <c r="E9462" t="s">
        <v>59</v>
      </c>
      <c r="F9462" t="b">
        <v>0</v>
      </c>
      <c r="G9462" t="s">
        <v>89</v>
      </c>
      <c r="H9462" s="1">
        <v>46124.62872685185</v>
      </c>
      <c r="I9462" t="b">
        <v>0</v>
      </c>
      <c r="J9462" t="b">
        <v>1</v>
      </c>
      <c r="K9462" t="s">
        <v>41</v>
      </c>
      <c r="L9462" t="s">
        <v>60</v>
      </c>
      <c r="M9462">
        <v>110000</v>
      </c>
      <c r="N9462"/>
      <c r="O9462" t="s">
        <v>3963</v>
      </c>
      <c r="P9462" t="s">
        <v>18880</v>
      </c>
    </row>
    <row r="9463" spans="1:16" x14ac:dyDescent="0.35">
      <c r="A9463" t="s">
        <v>5</v>
      </c>
      <c r="B9463" t="s">
        <v>18881</v>
      </c>
      <c r="C9463" t="s">
        <v>62</v>
      </c>
      <c r="D9463" t="s">
        <v>17170</v>
      </c>
      <c r="E9463" t="s">
        <v>59</v>
      </c>
      <c r="F9463" t="b">
        <v>0</v>
      </c>
      <c r="G9463" t="s">
        <v>77</v>
      </c>
      <c r="H9463" s="1">
        <v>46124.62872685185</v>
      </c>
      <c r="I9463" t="b">
        <v>1</v>
      </c>
      <c r="J9463" t="b">
        <v>0</v>
      </c>
      <c r="K9463" t="s">
        <v>41</v>
      </c>
      <c r="L9463" t="s">
        <v>60</v>
      </c>
      <c r="M9463">
        <v>153697.5</v>
      </c>
      <c r="N9463"/>
      <c r="O9463" t="s">
        <v>17171</v>
      </c>
      <c r="P9463" t="s">
        <v>17351</v>
      </c>
    </row>
    <row r="9464" spans="1:16" x14ac:dyDescent="0.35">
      <c r="A9464" t="s">
        <v>1</v>
      </c>
      <c r="B9464" t="s">
        <v>18879</v>
      </c>
      <c r="C9464" t="s">
        <v>165</v>
      </c>
      <c r="D9464" t="s">
        <v>4756</v>
      </c>
      <c r="E9464" t="s">
        <v>59</v>
      </c>
      <c r="F9464" t="b">
        <v>0</v>
      </c>
      <c r="G9464" t="s">
        <v>68</v>
      </c>
      <c r="H9464" s="1">
        <v>46124.628750000003</v>
      </c>
      <c r="I9464" t="b">
        <v>0</v>
      </c>
      <c r="J9464" t="b">
        <v>1</v>
      </c>
      <c r="K9464" t="s">
        <v>41</v>
      </c>
      <c r="L9464" t="s">
        <v>60</v>
      </c>
      <c r="M9464">
        <v>110000</v>
      </c>
      <c r="N9464"/>
      <c r="O9464" t="s">
        <v>3963</v>
      </c>
      <c r="P9464" t="s">
        <v>18882</v>
      </c>
    </row>
    <row r="9465" spans="1:16" x14ac:dyDescent="0.35">
      <c r="A9465" t="s">
        <v>5</v>
      </c>
      <c r="B9465" t="s">
        <v>18883</v>
      </c>
      <c r="C9465" t="s">
        <v>1169</v>
      </c>
      <c r="D9465" t="s">
        <v>17170</v>
      </c>
      <c r="E9465" t="s">
        <v>59</v>
      </c>
      <c r="F9465" t="b">
        <v>0</v>
      </c>
      <c r="G9465" t="s">
        <v>68</v>
      </c>
      <c r="H9465" s="1">
        <v>46124.628761574073</v>
      </c>
      <c r="I9465" t="b">
        <v>1</v>
      </c>
      <c r="J9465" t="b">
        <v>0</v>
      </c>
      <c r="K9465" t="s">
        <v>41</v>
      </c>
      <c r="L9465" t="s">
        <v>60</v>
      </c>
      <c r="M9465">
        <v>192634.5</v>
      </c>
      <c r="N9465"/>
      <c r="O9465" t="s">
        <v>17171</v>
      </c>
      <c r="P9465" t="s">
        <v>17351</v>
      </c>
    </row>
    <row r="9466" spans="1:16" x14ac:dyDescent="0.35">
      <c r="A9466" t="s">
        <v>8</v>
      </c>
      <c r="B9466" t="s">
        <v>18884</v>
      </c>
      <c r="C9466" t="s">
        <v>532</v>
      </c>
      <c r="D9466" t="s">
        <v>17170</v>
      </c>
      <c r="E9466" t="s">
        <v>59</v>
      </c>
      <c r="F9466" t="b">
        <v>0</v>
      </c>
      <c r="G9466" t="s">
        <v>68</v>
      </c>
      <c r="H9466" s="1">
        <v>46124.628761574073</v>
      </c>
      <c r="I9466" t="b">
        <v>0</v>
      </c>
      <c r="J9466" t="b">
        <v>0</v>
      </c>
      <c r="K9466" t="s">
        <v>41</v>
      </c>
      <c r="L9466" t="s">
        <v>60</v>
      </c>
      <c r="M9466">
        <v>135575.5</v>
      </c>
      <c r="N9466"/>
      <c r="O9466" t="s">
        <v>17171</v>
      </c>
      <c r="P9466" t="s">
        <v>891</v>
      </c>
    </row>
    <row r="9467" spans="1:16" x14ac:dyDescent="0.35">
      <c r="A9467" t="s">
        <v>5</v>
      </c>
      <c r="B9467" t="s">
        <v>18881</v>
      </c>
      <c r="C9467" t="s">
        <v>62</v>
      </c>
      <c r="D9467" t="s">
        <v>17170</v>
      </c>
      <c r="E9467" t="s">
        <v>59</v>
      </c>
      <c r="F9467" t="b">
        <v>0</v>
      </c>
      <c r="G9467" t="s">
        <v>73</v>
      </c>
      <c r="H9467" s="1">
        <v>46124.628784722219</v>
      </c>
      <c r="I9467" t="b">
        <v>1</v>
      </c>
      <c r="J9467" t="b">
        <v>0</v>
      </c>
      <c r="K9467" t="s">
        <v>41</v>
      </c>
      <c r="L9467" t="s">
        <v>60</v>
      </c>
      <c r="M9467">
        <v>153697.5</v>
      </c>
      <c r="N9467"/>
      <c r="O9467" t="s">
        <v>17171</v>
      </c>
      <c r="P9467" t="s">
        <v>17351</v>
      </c>
    </row>
    <row r="9468" spans="1:16" x14ac:dyDescent="0.35">
      <c r="A9468" t="s">
        <v>5</v>
      </c>
      <c r="B9468" t="s">
        <v>18883</v>
      </c>
      <c r="C9468" t="s">
        <v>1169</v>
      </c>
      <c r="D9468" t="s">
        <v>17170</v>
      </c>
      <c r="E9468" t="s">
        <v>59</v>
      </c>
      <c r="F9468" t="b">
        <v>0</v>
      </c>
      <c r="G9468" t="s">
        <v>73</v>
      </c>
      <c r="H9468" s="1">
        <v>46124.628807870373</v>
      </c>
      <c r="I9468" t="b">
        <v>1</v>
      </c>
      <c r="J9468" t="b">
        <v>0</v>
      </c>
      <c r="K9468" t="s">
        <v>41</v>
      </c>
      <c r="L9468" t="s">
        <v>60</v>
      </c>
      <c r="M9468">
        <v>192634.5</v>
      </c>
      <c r="N9468"/>
      <c r="O9468" t="s">
        <v>17171</v>
      </c>
      <c r="P9468" t="s">
        <v>17351</v>
      </c>
    </row>
    <row r="9469" spans="1:16" x14ac:dyDescent="0.35">
      <c r="A9469" t="s">
        <v>1</v>
      </c>
      <c r="B9469" t="s">
        <v>18885</v>
      </c>
      <c r="C9469" t="s">
        <v>5215</v>
      </c>
      <c r="D9469" t="s">
        <v>4346</v>
      </c>
      <c r="E9469" t="s">
        <v>59</v>
      </c>
      <c r="F9469" t="b">
        <v>0</v>
      </c>
      <c r="G9469" t="s">
        <v>19</v>
      </c>
      <c r="H9469" s="1">
        <v>46124.629259259258</v>
      </c>
      <c r="I9469" t="b">
        <v>1</v>
      </c>
      <c r="J9469" t="b">
        <v>0</v>
      </c>
      <c r="K9469" t="s">
        <v>19</v>
      </c>
      <c r="L9469" t="s">
        <v>60</v>
      </c>
      <c r="M9469">
        <v>4400000</v>
      </c>
      <c r="N9469"/>
      <c r="O9469" t="s">
        <v>18886</v>
      </c>
      <c r="P9469" t="s">
        <v>18887</v>
      </c>
    </row>
    <row r="9470" spans="1:16" x14ac:dyDescent="0.35">
      <c r="A9470" t="s">
        <v>6</v>
      </c>
      <c r="B9470" t="s">
        <v>18888</v>
      </c>
      <c r="C9470" t="s">
        <v>583</v>
      </c>
      <c r="D9470" t="s">
        <v>17170</v>
      </c>
      <c r="E9470" t="s">
        <v>59</v>
      </c>
      <c r="F9470" t="b">
        <v>0</v>
      </c>
      <c r="G9470" t="s">
        <v>77</v>
      </c>
      <c r="H9470" s="1">
        <v>46124.669386574067</v>
      </c>
      <c r="I9470" t="b">
        <v>0</v>
      </c>
      <c r="J9470" t="b">
        <v>0</v>
      </c>
      <c r="K9470" t="s">
        <v>41</v>
      </c>
      <c r="L9470" t="s">
        <v>60</v>
      </c>
      <c r="M9470">
        <v>184615</v>
      </c>
      <c r="N9470"/>
      <c r="O9470" t="s">
        <v>17171</v>
      </c>
      <c r="P9470" t="s">
        <v>310</v>
      </c>
    </row>
    <row r="9471" spans="1:16" x14ac:dyDescent="0.35">
      <c r="A9471" t="s">
        <v>1</v>
      </c>
      <c r="B9471" t="s">
        <v>18889</v>
      </c>
      <c r="C9471" t="s">
        <v>1535</v>
      </c>
      <c r="D9471" t="s">
        <v>17170</v>
      </c>
      <c r="E9471" t="s">
        <v>59</v>
      </c>
      <c r="F9471" t="b">
        <v>0</v>
      </c>
      <c r="G9471" t="s">
        <v>77</v>
      </c>
      <c r="H9471" s="1">
        <v>46124.670393518521</v>
      </c>
      <c r="I9471" t="b">
        <v>0</v>
      </c>
      <c r="J9471" t="b">
        <v>0</v>
      </c>
      <c r="K9471" t="s">
        <v>41</v>
      </c>
      <c r="L9471" t="s">
        <v>60</v>
      </c>
      <c r="M9471">
        <v>94495.5</v>
      </c>
      <c r="N9471"/>
      <c r="O9471" t="s">
        <v>17171</v>
      </c>
      <c r="P9471" t="s">
        <v>17351</v>
      </c>
    </row>
    <row r="9472" spans="1:16" x14ac:dyDescent="0.35">
      <c r="A9472" t="s">
        <v>5</v>
      </c>
      <c r="B9472" t="s">
        <v>18890</v>
      </c>
      <c r="C9472" t="s">
        <v>71</v>
      </c>
      <c r="D9472" t="s">
        <v>17170</v>
      </c>
      <c r="E9472" t="s">
        <v>59</v>
      </c>
      <c r="F9472" t="b">
        <v>0</v>
      </c>
      <c r="G9472" t="s">
        <v>77</v>
      </c>
      <c r="H9472" s="1">
        <v>46124.670393518521</v>
      </c>
      <c r="I9472" t="b">
        <v>0</v>
      </c>
      <c r="J9472" t="b">
        <v>0</v>
      </c>
      <c r="K9472" t="s">
        <v>41</v>
      </c>
      <c r="L9472" t="s">
        <v>60</v>
      </c>
      <c r="M9472">
        <v>198099.5</v>
      </c>
      <c r="N9472"/>
      <c r="O9472" t="s">
        <v>17171</v>
      </c>
      <c r="P9472" t="s">
        <v>891</v>
      </c>
    </row>
    <row r="9473" spans="1:16" x14ac:dyDescent="0.35">
      <c r="A9473" t="s">
        <v>5</v>
      </c>
      <c r="B9473" t="s">
        <v>18890</v>
      </c>
      <c r="C9473" t="s">
        <v>71</v>
      </c>
      <c r="D9473" t="s">
        <v>17170</v>
      </c>
      <c r="E9473" t="s">
        <v>59</v>
      </c>
      <c r="F9473" t="b">
        <v>0</v>
      </c>
      <c r="G9473" t="s">
        <v>89</v>
      </c>
      <c r="H9473" s="1">
        <v>46124.670439814807</v>
      </c>
      <c r="I9473" t="b">
        <v>0</v>
      </c>
      <c r="J9473" t="b">
        <v>0</v>
      </c>
      <c r="K9473" t="s">
        <v>41</v>
      </c>
      <c r="L9473" t="s">
        <v>60</v>
      </c>
      <c r="M9473">
        <v>198099.5</v>
      </c>
      <c r="N9473"/>
      <c r="O9473" t="s">
        <v>17171</v>
      </c>
      <c r="P9473" t="s">
        <v>891</v>
      </c>
    </row>
    <row r="9474" spans="1:16" x14ac:dyDescent="0.35">
      <c r="A9474" t="s">
        <v>5</v>
      </c>
      <c r="B9474" t="s">
        <v>18891</v>
      </c>
      <c r="C9474" t="s">
        <v>175</v>
      </c>
      <c r="D9474" t="s">
        <v>17170</v>
      </c>
      <c r="E9474" t="s">
        <v>59</v>
      </c>
      <c r="F9474" t="b">
        <v>0</v>
      </c>
      <c r="G9474" t="s">
        <v>68</v>
      </c>
      <c r="H9474" s="1">
        <v>46124.670451388891</v>
      </c>
      <c r="I9474" t="b">
        <v>0</v>
      </c>
      <c r="J9474" t="b">
        <v>0</v>
      </c>
      <c r="K9474" t="s">
        <v>41</v>
      </c>
      <c r="L9474" t="s">
        <v>60</v>
      </c>
      <c r="M9474">
        <v>187333.5</v>
      </c>
      <c r="N9474"/>
      <c r="O9474" t="s">
        <v>17171</v>
      </c>
      <c r="P9474" t="s">
        <v>891</v>
      </c>
    </row>
    <row r="9475" spans="1:16" x14ac:dyDescent="0.35">
      <c r="A9475" t="s">
        <v>8</v>
      </c>
      <c r="B9475" t="s">
        <v>18892</v>
      </c>
      <c r="C9475" t="s">
        <v>1535</v>
      </c>
      <c r="D9475" t="s">
        <v>17170</v>
      </c>
      <c r="E9475" t="s">
        <v>59</v>
      </c>
      <c r="F9475" t="b">
        <v>0</v>
      </c>
      <c r="G9475" t="s">
        <v>68</v>
      </c>
      <c r="H9475" s="1">
        <v>46124.670451388891</v>
      </c>
      <c r="I9475" t="b">
        <v>0</v>
      </c>
      <c r="J9475" t="b">
        <v>0</v>
      </c>
      <c r="K9475" t="s">
        <v>41</v>
      </c>
      <c r="L9475" t="s">
        <v>60</v>
      </c>
      <c r="M9475">
        <v>132385.5</v>
      </c>
      <c r="N9475"/>
      <c r="O9475" t="s">
        <v>17171</v>
      </c>
      <c r="P9475" t="s">
        <v>891</v>
      </c>
    </row>
    <row r="9476" spans="1:16" x14ac:dyDescent="0.35">
      <c r="A9476" t="s">
        <v>5</v>
      </c>
      <c r="B9476" t="s">
        <v>18891</v>
      </c>
      <c r="C9476" t="s">
        <v>175</v>
      </c>
      <c r="D9476" t="s">
        <v>17170</v>
      </c>
      <c r="E9476" t="s">
        <v>59</v>
      </c>
      <c r="F9476" t="b">
        <v>0</v>
      </c>
      <c r="G9476" t="s">
        <v>89</v>
      </c>
      <c r="H9476" s="1">
        <v>46124.670474537037</v>
      </c>
      <c r="I9476" t="b">
        <v>0</v>
      </c>
      <c r="J9476" t="b">
        <v>0</v>
      </c>
      <c r="K9476" t="s">
        <v>41</v>
      </c>
      <c r="L9476" t="s">
        <v>60</v>
      </c>
      <c r="M9476">
        <v>187333.5</v>
      </c>
      <c r="N9476"/>
      <c r="O9476" t="s">
        <v>17171</v>
      </c>
      <c r="P9476" t="s">
        <v>891</v>
      </c>
    </row>
    <row r="9477" spans="1:16" x14ac:dyDescent="0.35">
      <c r="A9477" t="s">
        <v>8</v>
      </c>
      <c r="B9477" t="s">
        <v>18892</v>
      </c>
      <c r="C9477" t="s">
        <v>1535</v>
      </c>
      <c r="D9477" t="s">
        <v>17170</v>
      </c>
      <c r="E9477" t="s">
        <v>59</v>
      </c>
      <c r="F9477" t="b">
        <v>0</v>
      </c>
      <c r="G9477" t="s">
        <v>89</v>
      </c>
      <c r="H9477" s="1">
        <v>46124.670474537037</v>
      </c>
      <c r="I9477" t="b">
        <v>0</v>
      </c>
      <c r="J9477" t="b">
        <v>0</v>
      </c>
      <c r="K9477" t="s">
        <v>41</v>
      </c>
      <c r="L9477" t="s">
        <v>60</v>
      </c>
      <c r="M9477">
        <v>132385.5</v>
      </c>
      <c r="N9477"/>
      <c r="O9477" t="s">
        <v>17171</v>
      </c>
      <c r="P9477" t="s">
        <v>891</v>
      </c>
    </row>
    <row r="9478" spans="1:16" x14ac:dyDescent="0.35">
      <c r="A9478" t="s">
        <v>1</v>
      </c>
      <c r="B9478" t="s">
        <v>18889</v>
      </c>
      <c r="C9478" t="s">
        <v>1535</v>
      </c>
      <c r="D9478" t="s">
        <v>17170</v>
      </c>
      <c r="E9478" t="s">
        <v>59</v>
      </c>
      <c r="F9478" t="b">
        <v>0</v>
      </c>
      <c r="G9478" t="s">
        <v>89</v>
      </c>
      <c r="H9478" s="1">
        <v>46124.670474537037</v>
      </c>
      <c r="I9478" t="b">
        <v>0</v>
      </c>
      <c r="J9478" t="b">
        <v>0</v>
      </c>
      <c r="K9478" t="s">
        <v>41</v>
      </c>
      <c r="L9478" t="s">
        <v>60</v>
      </c>
      <c r="M9478">
        <v>94495.5</v>
      </c>
      <c r="N9478"/>
      <c r="O9478" t="s">
        <v>17171</v>
      </c>
      <c r="P9478" t="s">
        <v>17351</v>
      </c>
    </row>
    <row r="9479" spans="1:16" x14ac:dyDescent="0.35">
      <c r="A9479" t="s">
        <v>0</v>
      </c>
      <c r="B9479" t="s">
        <v>6215</v>
      </c>
      <c r="C9479" t="s">
        <v>9459</v>
      </c>
      <c r="D9479" t="s">
        <v>7459</v>
      </c>
      <c r="E9479" t="s">
        <v>59</v>
      </c>
      <c r="F9479" t="b">
        <v>0</v>
      </c>
      <c r="G9479" t="s">
        <v>40</v>
      </c>
      <c r="H9479" s="1">
        <v>46124.711006944453</v>
      </c>
      <c r="I9479" t="b">
        <v>0</v>
      </c>
      <c r="J9479" t="b">
        <v>0</v>
      </c>
      <c r="K9479" t="s">
        <v>40</v>
      </c>
      <c r="L9479" t="s">
        <v>60</v>
      </c>
      <c r="M9479">
        <v>40000</v>
      </c>
      <c r="N9479"/>
      <c r="O9479" t="s">
        <v>7459</v>
      </c>
      <c r="P9479" t="s">
        <v>15077</v>
      </c>
    </row>
    <row r="9480" spans="1:16" x14ac:dyDescent="0.35">
      <c r="A9480" t="s">
        <v>1</v>
      </c>
      <c r="B9480" t="s">
        <v>156</v>
      </c>
      <c r="C9480" t="s">
        <v>869</v>
      </c>
      <c r="D9480" t="s">
        <v>4756</v>
      </c>
      <c r="E9480" t="s">
        <v>59</v>
      </c>
      <c r="F9480" t="b">
        <v>0</v>
      </c>
      <c r="G9480" t="s">
        <v>68</v>
      </c>
      <c r="H9480" s="1">
        <v>46124.712025462963</v>
      </c>
      <c r="I9480" t="b">
        <v>0</v>
      </c>
      <c r="J9480" t="b">
        <v>1</v>
      </c>
      <c r="K9480" t="s">
        <v>41</v>
      </c>
      <c r="L9480" t="s">
        <v>60</v>
      </c>
      <c r="M9480">
        <v>115000</v>
      </c>
      <c r="N9480"/>
      <c r="O9480" t="s">
        <v>18893</v>
      </c>
      <c r="P9480" t="s">
        <v>18894</v>
      </c>
    </row>
    <row r="9481" spans="1:16" x14ac:dyDescent="0.35">
      <c r="A9481" t="s">
        <v>1</v>
      </c>
      <c r="B9481" t="s">
        <v>156</v>
      </c>
      <c r="C9481" t="s">
        <v>869</v>
      </c>
      <c r="D9481" t="s">
        <v>4756</v>
      </c>
      <c r="E9481" t="s">
        <v>59</v>
      </c>
      <c r="F9481" t="b">
        <v>0</v>
      </c>
      <c r="G9481" t="s">
        <v>77</v>
      </c>
      <c r="H9481" s="1">
        <v>46124.712025462963</v>
      </c>
      <c r="I9481" t="b">
        <v>0</v>
      </c>
      <c r="J9481" t="b">
        <v>1</v>
      </c>
      <c r="K9481" t="s">
        <v>41</v>
      </c>
      <c r="L9481" t="s">
        <v>60</v>
      </c>
      <c r="M9481">
        <v>115000</v>
      </c>
      <c r="N9481"/>
      <c r="O9481" t="s">
        <v>18893</v>
      </c>
      <c r="P9481" t="s">
        <v>18894</v>
      </c>
    </row>
    <row r="9482" spans="1:16" x14ac:dyDescent="0.35">
      <c r="A9482" t="s">
        <v>8</v>
      </c>
      <c r="B9482" t="s">
        <v>18895</v>
      </c>
      <c r="C9482" t="s">
        <v>753</v>
      </c>
      <c r="D9482" t="s">
        <v>17170</v>
      </c>
      <c r="E9482" t="s">
        <v>59</v>
      </c>
      <c r="F9482" t="b">
        <v>0</v>
      </c>
      <c r="G9482" t="s">
        <v>77</v>
      </c>
      <c r="H9482" s="1">
        <v>46124.712071759262</v>
      </c>
      <c r="I9482" t="b">
        <v>0</v>
      </c>
      <c r="J9482" t="b">
        <v>0</v>
      </c>
      <c r="K9482" t="s">
        <v>41</v>
      </c>
      <c r="L9482" t="s">
        <v>60</v>
      </c>
      <c r="M9482">
        <v>195946.5</v>
      </c>
      <c r="N9482"/>
      <c r="O9482" t="s">
        <v>17171</v>
      </c>
      <c r="P9482" t="s">
        <v>891</v>
      </c>
    </row>
    <row r="9483" spans="1:16" x14ac:dyDescent="0.35">
      <c r="A9483" t="s">
        <v>8</v>
      </c>
      <c r="B9483" t="s">
        <v>18895</v>
      </c>
      <c r="C9483" t="s">
        <v>753</v>
      </c>
      <c r="D9483" t="s">
        <v>17170</v>
      </c>
      <c r="E9483" t="s">
        <v>59</v>
      </c>
      <c r="F9483" t="b">
        <v>0</v>
      </c>
      <c r="G9483" t="s">
        <v>73</v>
      </c>
      <c r="H9483" s="1">
        <v>46124.712071759262</v>
      </c>
      <c r="I9483" t="b">
        <v>0</v>
      </c>
      <c r="J9483" t="b">
        <v>0</v>
      </c>
      <c r="K9483" t="s">
        <v>41</v>
      </c>
      <c r="L9483" t="s">
        <v>60</v>
      </c>
      <c r="M9483">
        <v>195946.5</v>
      </c>
      <c r="N9483"/>
      <c r="O9483" t="s">
        <v>17171</v>
      </c>
      <c r="P9483" t="s">
        <v>891</v>
      </c>
    </row>
    <row r="9484" spans="1:16" x14ac:dyDescent="0.35">
      <c r="A9484" t="s">
        <v>8</v>
      </c>
      <c r="B9484" t="s">
        <v>18896</v>
      </c>
      <c r="C9484" t="s">
        <v>2241</v>
      </c>
      <c r="D9484" t="s">
        <v>17170</v>
      </c>
      <c r="E9484" t="s">
        <v>59</v>
      </c>
      <c r="F9484" t="b">
        <v>0</v>
      </c>
      <c r="G9484" t="s">
        <v>89</v>
      </c>
      <c r="H9484" s="1">
        <v>46124.712106481478</v>
      </c>
      <c r="I9484" t="b">
        <v>0</v>
      </c>
      <c r="J9484" t="b">
        <v>0</v>
      </c>
      <c r="K9484" t="s">
        <v>41</v>
      </c>
      <c r="L9484" t="s">
        <v>60</v>
      </c>
      <c r="M9484">
        <v>94504.5</v>
      </c>
      <c r="N9484"/>
      <c r="O9484" t="s">
        <v>17171</v>
      </c>
      <c r="P9484" t="s">
        <v>891</v>
      </c>
    </row>
    <row r="9485" spans="1:16" x14ac:dyDescent="0.35">
      <c r="A9485" t="s">
        <v>1</v>
      </c>
      <c r="B9485" t="s">
        <v>18897</v>
      </c>
      <c r="C9485" t="s">
        <v>607</v>
      </c>
      <c r="D9485" t="s">
        <v>17170</v>
      </c>
      <c r="E9485" t="s">
        <v>59</v>
      </c>
      <c r="F9485" t="b">
        <v>0</v>
      </c>
      <c r="G9485" t="s">
        <v>89</v>
      </c>
      <c r="H9485" s="1">
        <v>46124.712118055562</v>
      </c>
      <c r="I9485" t="b">
        <v>0</v>
      </c>
      <c r="J9485" t="b">
        <v>0</v>
      </c>
      <c r="K9485" t="s">
        <v>41</v>
      </c>
      <c r="L9485" t="s">
        <v>60</v>
      </c>
      <c r="M9485">
        <v>93357.5</v>
      </c>
      <c r="N9485"/>
      <c r="O9485" t="s">
        <v>17171</v>
      </c>
      <c r="P9485" t="s">
        <v>17351</v>
      </c>
    </row>
    <row r="9486" spans="1:16" x14ac:dyDescent="0.35">
      <c r="A9486" t="s">
        <v>1</v>
      </c>
      <c r="B9486" t="s">
        <v>18897</v>
      </c>
      <c r="C9486" t="s">
        <v>607</v>
      </c>
      <c r="D9486" t="s">
        <v>17170</v>
      </c>
      <c r="E9486" t="s">
        <v>59</v>
      </c>
      <c r="F9486" t="b">
        <v>0</v>
      </c>
      <c r="G9486" t="s">
        <v>73</v>
      </c>
      <c r="H9486" s="1">
        <v>46124.712141203701</v>
      </c>
      <c r="I9486" t="b">
        <v>0</v>
      </c>
      <c r="J9486" t="b">
        <v>0</v>
      </c>
      <c r="K9486" t="s">
        <v>41</v>
      </c>
      <c r="L9486" t="s">
        <v>60</v>
      </c>
      <c r="M9486">
        <v>93357.5</v>
      </c>
      <c r="N9486"/>
      <c r="O9486" t="s">
        <v>17171</v>
      </c>
      <c r="P9486" t="s">
        <v>17351</v>
      </c>
    </row>
    <row r="9487" spans="1:16" x14ac:dyDescent="0.35">
      <c r="A9487" t="s">
        <v>8</v>
      </c>
      <c r="B9487" t="s">
        <v>18896</v>
      </c>
      <c r="C9487" t="s">
        <v>2241</v>
      </c>
      <c r="D9487" t="s">
        <v>17170</v>
      </c>
      <c r="E9487" t="s">
        <v>59</v>
      </c>
      <c r="F9487" t="b">
        <v>0</v>
      </c>
      <c r="G9487" t="s">
        <v>41</v>
      </c>
      <c r="H9487" s="1">
        <v>46124.713240740741</v>
      </c>
      <c r="I9487" t="b">
        <v>0</v>
      </c>
      <c r="J9487" t="b">
        <v>0</v>
      </c>
      <c r="K9487" t="s">
        <v>41</v>
      </c>
      <c r="L9487" t="s">
        <v>60</v>
      </c>
      <c r="M9487">
        <v>94504.5</v>
      </c>
      <c r="N9487"/>
      <c r="O9487" t="s">
        <v>17171</v>
      </c>
      <c r="P9487" t="s">
        <v>891</v>
      </c>
    </row>
    <row r="9488" spans="1:16" x14ac:dyDescent="0.35">
      <c r="A9488" t="s">
        <v>0</v>
      </c>
      <c r="B9488" t="s">
        <v>18898</v>
      </c>
      <c r="C9488" t="s">
        <v>18899</v>
      </c>
      <c r="D9488" t="s">
        <v>4633</v>
      </c>
      <c r="E9488" t="s">
        <v>59</v>
      </c>
      <c r="F9488" t="b">
        <v>0</v>
      </c>
      <c r="G9488" t="s">
        <v>40</v>
      </c>
      <c r="H9488" s="1">
        <v>46124.75267361111</v>
      </c>
      <c r="I9488" t="b">
        <v>0</v>
      </c>
      <c r="J9488" t="b">
        <v>0</v>
      </c>
      <c r="K9488" t="s">
        <v>40</v>
      </c>
      <c r="L9488" t="s">
        <v>60</v>
      </c>
      <c r="M9488">
        <v>47500</v>
      </c>
      <c r="N9488"/>
      <c r="O9488" t="s">
        <v>4633</v>
      </c>
      <c r="P9488" t="s">
        <v>18900</v>
      </c>
    </row>
    <row r="9489" spans="1:16" x14ac:dyDescent="0.35">
      <c r="A9489" t="s">
        <v>8</v>
      </c>
      <c r="B9489" t="s">
        <v>18901</v>
      </c>
      <c r="C9489" t="s">
        <v>246</v>
      </c>
      <c r="D9489" t="s">
        <v>17170</v>
      </c>
      <c r="E9489" t="s">
        <v>59</v>
      </c>
      <c r="F9489" t="b">
        <v>0</v>
      </c>
      <c r="G9489" t="s">
        <v>77</v>
      </c>
      <c r="H9489" s="1">
        <v>46124.753796296303</v>
      </c>
      <c r="I9489" t="b">
        <v>0</v>
      </c>
      <c r="J9489" t="b">
        <v>0</v>
      </c>
      <c r="K9489" t="s">
        <v>41</v>
      </c>
      <c r="L9489" t="s">
        <v>60</v>
      </c>
      <c r="M9489">
        <v>241164</v>
      </c>
      <c r="N9489"/>
      <c r="O9489" t="s">
        <v>17171</v>
      </c>
      <c r="P9489" t="s">
        <v>891</v>
      </c>
    </row>
    <row r="9490" spans="1:16" x14ac:dyDescent="0.35">
      <c r="A9490" t="s">
        <v>8</v>
      </c>
      <c r="B9490" t="s">
        <v>18901</v>
      </c>
      <c r="C9490" t="s">
        <v>246</v>
      </c>
      <c r="D9490" t="s">
        <v>17170</v>
      </c>
      <c r="E9490" t="s">
        <v>59</v>
      </c>
      <c r="F9490" t="b">
        <v>0</v>
      </c>
      <c r="G9490" t="s">
        <v>89</v>
      </c>
      <c r="H9490" s="1">
        <v>46124.753819444442</v>
      </c>
      <c r="I9490" t="b">
        <v>0</v>
      </c>
      <c r="J9490" t="b">
        <v>0</v>
      </c>
      <c r="K9490" t="s">
        <v>41</v>
      </c>
      <c r="L9490" t="s">
        <v>60</v>
      </c>
      <c r="M9490">
        <v>241164</v>
      </c>
      <c r="N9490"/>
      <c r="O9490" t="s">
        <v>17171</v>
      </c>
      <c r="P9490" t="s">
        <v>891</v>
      </c>
    </row>
    <row r="9491" spans="1:16" x14ac:dyDescent="0.35">
      <c r="A9491" t="s">
        <v>0</v>
      </c>
      <c r="B9491" t="s">
        <v>11839</v>
      </c>
      <c r="C9491" t="s">
        <v>18902</v>
      </c>
      <c r="D9491" t="s">
        <v>4633</v>
      </c>
      <c r="E9491" t="s">
        <v>59</v>
      </c>
      <c r="F9491" t="b">
        <v>0</v>
      </c>
      <c r="G9491" t="s">
        <v>40</v>
      </c>
      <c r="H9491" s="1">
        <v>46124.794363425928</v>
      </c>
      <c r="I9491" t="b">
        <v>0</v>
      </c>
      <c r="J9491" t="b">
        <v>0</v>
      </c>
      <c r="K9491" t="s">
        <v>40</v>
      </c>
      <c r="L9491" t="s">
        <v>60</v>
      </c>
      <c r="M9491">
        <v>37000</v>
      </c>
      <c r="N9491"/>
      <c r="O9491" t="s">
        <v>4633</v>
      </c>
      <c r="P9491" t="s">
        <v>3830</v>
      </c>
    </row>
    <row r="9492" spans="1:16" x14ac:dyDescent="0.35">
      <c r="A9492" t="s">
        <v>0</v>
      </c>
      <c r="B9492" t="s">
        <v>6215</v>
      </c>
      <c r="C9492" t="s">
        <v>14022</v>
      </c>
      <c r="D9492" t="s">
        <v>4633</v>
      </c>
      <c r="E9492" t="s">
        <v>59</v>
      </c>
      <c r="F9492" t="b">
        <v>0</v>
      </c>
      <c r="G9492" t="s">
        <v>40</v>
      </c>
      <c r="H9492" s="1">
        <v>46124.919340277767</v>
      </c>
      <c r="I9492" t="b">
        <v>0</v>
      </c>
      <c r="J9492" t="b">
        <v>0</v>
      </c>
      <c r="K9492" t="s">
        <v>40</v>
      </c>
      <c r="L9492" t="s">
        <v>60</v>
      </c>
      <c r="M9492">
        <v>40000</v>
      </c>
      <c r="N9492"/>
      <c r="O9492" t="s">
        <v>4633</v>
      </c>
      <c r="P9492" t="s">
        <v>6216</v>
      </c>
    </row>
    <row r="9493" spans="1:16" x14ac:dyDescent="0.35">
      <c r="A9493" t="s">
        <v>1</v>
      </c>
      <c r="B9493" t="s">
        <v>18903</v>
      </c>
      <c r="C9493" t="s">
        <v>102</v>
      </c>
      <c r="D9493" t="s">
        <v>4346</v>
      </c>
      <c r="E9493" t="s">
        <v>59</v>
      </c>
      <c r="F9493" t="b">
        <v>0</v>
      </c>
      <c r="G9493" t="s">
        <v>77</v>
      </c>
      <c r="H9493" s="1">
        <v>46124.920347222222</v>
      </c>
      <c r="I9493" t="b">
        <v>0</v>
      </c>
      <c r="J9493" t="b">
        <v>1</v>
      </c>
      <c r="K9493" t="s">
        <v>41</v>
      </c>
      <c r="L9493" t="s">
        <v>60</v>
      </c>
      <c r="M9493">
        <v>149000</v>
      </c>
      <c r="N9493"/>
      <c r="O9493" t="s">
        <v>1183</v>
      </c>
      <c r="P9493" t="s">
        <v>18904</v>
      </c>
    </row>
    <row r="9494" spans="1:16" x14ac:dyDescent="0.35">
      <c r="A9494" t="s">
        <v>1</v>
      </c>
      <c r="B9494" t="s">
        <v>18903</v>
      </c>
      <c r="C9494" t="s">
        <v>102</v>
      </c>
      <c r="D9494" t="s">
        <v>4346</v>
      </c>
      <c r="E9494" t="s">
        <v>59</v>
      </c>
      <c r="F9494" t="b">
        <v>0</v>
      </c>
      <c r="G9494" t="s">
        <v>73</v>
      </c>
      <c r="H9494" s="1">
        <v>46124.920405092591</v>
      </c>
      <c r="I9494" t="b">
        <v>0</v>
      </c>
      <c r="J9494" t="b">
        <v>1</v>
      </c>
      <c r="K9494" t="s">
        <v>41</v>
      </c>
      <c r="L9494" t="s">
        <v>60</v>
      </c>
      <c r="M9494">
        <v>149000</v>
      </c>
      <c r="N9494"/>
      <c r="O9494" t="s">
        <v>1183</v>
      </c>
      <c r="P9494" t="s">
        <v>18904</v>
      </c>
    </row>
    <row r="9495" spans="1:16" x14ac:dyDescent="0.35">
      <c r="A9495" t="s">
        <v>6</v>
      </c>
      <c r="B9495" t="s">
        <v>18905</v>
      </c>
      <c r="C9495" t="s">
        <v>162</v>
      </c>
      <c r="D9495" t="s">
        <v>17170</v>
      </c>
      <c r="E9495" t="s">
        <v>59</v>
      </c>
      <c r="F9495" t="b">
        <v>0</v>
      </c>
      <c r="G9495" t="s">
        <v>73</v>
      </c>
      <c r="H9495" s="1">
        <v>46124.961076388892</v>
      </c>
      <c r="I9495" t="b">
        <v>0</v>
      </c>
      <c r="J9495" t="b">
        <v>0</v>
      </c>
      <c r="K9495" t="s">
        <v>41</v>
      </c>
      <c r="L9495" t="s">
        <v>60</v>
      </c>
      <c r="M9495">
        <v>261954</v>
      </c>
      <c r="N9495"/>
      <c r="O9495" t="s">
        <v>17171</v>
      </c>
      <c r="P9495" t="s">
        <v>310</v>
      </c>
    </row>
    <row r="9496" spans="1:16" x14ac:dyDescent="0.35">
      <c r="A9496" t="s">
        <v>2</v>
      </c>
      <c r="B9496" t="s">
        <v>18906</v>
      </c>
      <c r="C9496" t="s">
        <v>330</v>
      </c>
      <c r="D9496" t="s">
        <v>17170</v>
      </c>
      <c r="E9496" t="s">
        <v>59</v>
      </c>
      <c r="F9496" t="b">
        <v>0</v>
      </c>
      <c r="G9496" t="s">
        <v>41</v>
      </c>
      <c r="H9496" s="1">
        <v>46124.961944444447</v>
      </c>
      <c r="I9496" t="b">
        <v>0</v>
      </c>
      <c r="J9496" t="b">
        <v>0</v>
      </c>
      <c r="K9496" t="s">
        <v>41</v>
      </c>
      <c r="L9496" t="s">
        <v>60</v>
      </c>
      <c r="M9496">
        <v>114807.5</v>
      </c>
      <c r="N9496"/>
      <c r="O9496" t="s">
        <v>17171</v>
      </c>
      <c r="P9496" t="s">
        <v>310</v>
      </c>
    </row>
    <row r="9497" spans="1:16" x14ac:dyDescent="0.35">
      <c r="A9497" t="s">
        <v>1</v>
      </c>
      <c r="B9497" t="s">
        <v>18907</v>
      </c>
      <c r="C9497" t="s">
        <v>114</v>
      </c>
      <c r="D9497" t="s">
        <v>17170</v>
      </c>
      <c r="E9497" t="s">
        <v>59</v>
      </c>
      <c r="F9497" t="b">
        <v>0</v>
      </c>
      <c r="G9497" t="s">
        <v>77</v>
      </c>
      <c r="H9497" s="1">
        <v>46124.962013888893</v>
      </c>
      <c r="I9497" t="b">
        <v>0</v>
      </c>
      <c r="J9497" t="b">
        <v>0</v>
      </c>
      <c r="K9497" t="s">
        <v>41</v>
      </c>
      <c r="L9497" t="s">
        <v>60</v>
      </c>
      <c r="M9497">
        <v>153318</v>
      </c>
      <c r="N9497"/>
      <c r="O9497" t="s">
        <v>17171</v>
      </c>
      <c r="P9497" t="s">
        <v>17351</v>
      </c>
    </row>
    <row r="9498" spans="1:16" x14ac:dyDescent="0.35">
      <c r="A9498" t="s">
        <v>1</v>
      </c>
      <c r="B9498" t="s">
        <v>18908</v>
      </c>
      <c r="C9498" t="s">
        <v>2732</v>
      </c>
      <c r="D9498" t="s">
        <v>17170</v>
      </c>
      <c r="E9498" t="s">
        <v>59</v>
      </c>
      <c r="F9498" t="b">
        <v>0</v>
      </c>
      <c r="G9498" t="s">
        <v>77</v>
      </c>
      <c r="H9498" s="1">
        <v>46124.962141203701</v>
      </c>
      <c r="I9498" t="b">
        <v>0</v>
      </c>
      <c r="J9498" t="b">
        <v>0</v>
      </c>
      <c r="K9498" t="s">
        <v>41</v>
      </c>
      <c r="L9498" t="s">
        <v>60</v>
      </c>
      <c r="M9498">
        <v>89941.5</v>
      </c>
      <c r="N9498"/>
      <c r="O9498" t="s">
        <v>17171</v>
      </c>
      <c r="P9498" t="s">
        <v>17351</v>
      </c>
    </row>
    <row r="9499" spans="1:16" x14ac:dyDescent="0.35">
      <c r="A9499" t="s">
        <v>1</v>
      </c>
      <c r="B9499" t="s">
        <v>18907</v>
      </c>
      <c r="C9499" t="s">
        <v>114</v>
      </c>
      <c r="D9499" t="s">
        <v>17170</v>
      </c>
      <c r="E9499" t="s">
        <v>59</v>
      </c>
      <c r="F9499" t="b">
        <v>0</v>
      </c>
      <c r="G9499" t="s">
        <v>65</v>
      </c>
      <c r="H9499" s="1">
        <v>46124.962141203701</v>
      </c>
      <c r="I9499" t="b">
        <v>0</v>
      </c>
      <c r="J9499" t="b">
        <v>0</v>
      </c>
      <c r="K9499" t="s">
        <v>41</v>
      </c>
      <c r="L9499" t="s">
        <v>60</v>
      </c>
      <c r="M9499">
        <v>153318</v>
      </c>
      <c r="N9499"/>
      <c r="O9499" t="s">
        <v>17171</v>
      </c>
      <c r="P9499" t="s">
        <v>17351</v>
      </c>
    </row>
    <row r="9500" spans="1:16" x14ac:dyDescent="0.35">
      <c r="A9500" t="s">
        <v>1</v>
      </c>
      <c r="B9500" t="s">
        <v>18908</v>
      </c>
      <c r="C9500" t="s">
        <v>2732</v>
      </c>
      <c r="D9500" t="s">
        <v>17170</v>
      </c>
      <c r="E9500" t="s">
        <v>59</v>
      </c>
      <c r="F9500" t="b">
        <v>0</v>
      </c>
      <c r="G9500" t="s">
        <v>89</v>
      </c>
      <c r="H9500" s="1">
        <v>46124.962164351848</v>
      </c>
      <c r="I9500" t="b">
        <v>0</v>
      </c>
      <c r="J9500" t="b">
        <v>0</v>
      </c>
      <c r="K9500" t="s">
        <v>41</v>
      </c>
      <c r="L9500" t="s">
        <v>60</v>
      </c>
      <c r="M9500">
        <v>89941.5</v>
      </c>
      <c r="N9500"/>
      <c r="O9500" t="s">
        <v>17171</v>
      </c>
      <c r="P9500" t="s">
        <v>17351</v>
      </c>
    </row>
    <row r="9501" spans="1:16" x14ac:dyDescent="0.35">
      <c r="A9501" t="s">
        <v>1</v>
      </c>
      <c r="B9501" t="s">
        <v>18909</v>
      </c>
      <c r="C9501" t="s">
        <v>605</v>
      </c>
      <c r="D9501" t="s">
        <v>17170</v>
      </c>
      <c r="E9501" t="s">
        <v>59</v>
      </c>
      <c r="F9501" t="b">
        <v>0</v>
      </c>
      <c r="G9501" t="s">
        <v>41</v>
      </c>
      <c r="H9501" s="1">
        <v>46124.963136574072</v>
      </c>
      <c r="I9501" t="b">
        <v>0</v>
      </c>
      <c r="J9501" t="b">
        <v>0</v>
      </c>
      <c r="K9501" t="s">
        <v>41</v>
      </c>
      <c r="L9501" t="s">
        <v>60</v>
      </c>
      <c r="M9501">
        <v>159390</v>
      </c>
      <c r="N9501"/>
      <c r="O9501" t="s">
        <v>17171</v>
      </c>
      <c r="P9501" t="s">
        <v>17351</v>
      </c>
    </row>
    <row r="9502" spans="1:16" x14ac:dyDescent="0.35">
      <c r="A9502" t="s">
        <v>7</v>
      </c>
      <c r="B9502" t="s">
        <v>18910</v>
      </c>
      <c r="C9502" t="s">
        <v>76</v>
      </c>
      <c r="D9502" t="s">
        <v>18150</v>
      </c>
      <c r="E9502" t="s">
        <v>59</v>
      </c>
      <c r="F9502" t="b">
        <v>1</v>
      </c>
      <c r="G9502" t="s">
        <v>12</v>
      </c>
      <c r="H9502" s="1">
        <v>46125.001828703702</v>
      </c>
      <c r="I9502" t="b">
        <v>1</v>
      </c>
      <c r="J9502" t="b">
        <v>0</v>
      </c>
      <c r="K9502" t="s">
        <v>12</v>
      </c>
      <c r="L9502" t="s">
        <v>74</v>
      </c>
      <c r="M9502"/>
      <c r="N9502">
        <v>28.5</v>
      </c>
      <c r="O9502" t="s">
        <v>18911</v>
      </c>
    </row>
    <row r="9503" spans="1:16" x14ac:dyDescent="0.35">
      <c r="A9503" t="s">
        <v>2</v>
      </c>
      <c r="B9503" t="s">
        <v>10849</v>
      </c>
      <c r="C9503" t="s">
        <v>81</v>
      </c>
      <c r="D9503" t="s">
        <v>4673</v>
      </c>
      <c r="E9503" t="s">
        <v>59</v>
      </c>
      <c r="F9503" t="b">
        <v>0</v>
      </c>
      <c r="G9503" t="s">
        <v>77</v>
      </c>
      <c r="H9503" s="1">
        <v>46125.002743055556</v>
      </c>
      <c r="I9503" t="b">
        <v>0</v>
      </c>
      <c r="J9503" t="b">
        <v>0</v>
      </c>
      <c r="K9503" t="s">
        <v>41</v>
      </c>
      <c r="L9503" t="s">
        <v>60</v>
      </c>
      <c r="M9503">
        <v>225000</v>
      </c>
      <c r="N9503"/>
      <c r="O9503" t="s">
        <v>3740</v>
      </c>
      <c r="P9503" t="s">
        <v>235</v>
      </c>
    </row>
    <row r="9504" spans="1:16" x14ac:dyDescent="0.35">
      <c r="A9504" t="s">
        <v>8</v>
      </c>
      <c r="B9504" t="s">
        <v>18912</v>
      </c>
      <c r="C9504" t="s">
        <v>86</v>
      </c>
      <c r="D9504" t="s">
        <v>17170</v>
      </c>
      <c r="E9504" t="s">
        <v>59</v>
      </c>
      <c r="F9504" t="b">
        <v>0</v>
      </c>
      <c r="G9504" t="s">
        <v>77</v>
      </c>
      <c r="H9504" s="1">
        <v>46125.003680555557</v>
      </c>
      <c r="I9504" t="b">
        <v>0</v>
      </c>
      <c r="J9504" t="b">
        <v>0</v>
      </c>
      <c r="K9504" t="s">
        <v>41</v>
      </c>
      <c r="L9504" t="s">
        <v>60</v>
      </c>
      <c r="M9504">
        <v>175450</v>
      </c>
      <c r="N9504"/>
      <c r="O9504" t="s">
        <v>17171</v>
      </c>
      <c r="P9504" t="s">
        <v>891</v>
      </c>
    </row>
    <row r="9505" spans="1:16" x14ac:dyDescent="0.35">
      <c r="A9505" t="s">
        <v>5</v>
      </c>
      <c r="B9505" t="s">
        <v>18913</v>
      </c>
      <c r="C9505" t="s">
        <v>259</v>
      </c>
      <c r="D9505" t="s">
        <v>17170</v>
      </c>
      <c r="E9505" t="s">
        <v>59</v>
      </c>
      <c r="F9505" t="b">
        <v>0</v>
      </c>
      <c r="G9505" t="s">
        <v>77</v>
      </c>
      <c r="H9505" s="1">
        <v>46125.003761574073</v>
      </c>
      <c r="I9505" t="b">
        <v>1</v>
      </c>
      <c r="J9505" t="b">
        <v>0</v>
      </c>
      <c r="K9505" t="s">
        <v>41</v>
      </c>
      <c r="L9505" t="s">
        <v>60</v>
      </c>
      <c r="M9505">
        <v>170092</v>
      </c>
      <c r="N9505"/>
      <c r="O9505" t="s">
        <v>17171</v>
      </c>
      <c r="P9505" t="s">
        <v>17351</v>
      </c>
    </row>
    <row r="9506" spans="1:16" x14ac:dyDescent="0.35">
      <c r="A9506" t="s">
        <v>5</v>
      </c>
      <c r="B9506" t="s">
        <v>18913</v>
      </c>
      <c r="C9506" t="s">
        <v>259</v>
      </c>
      <c r="D9506" t="s">
        <v>17170</v>
      </c>
      <c r="E9506" t="s">
        <v>59</v>
      </c>
      <c r="F9506" t="b">
        <v>0</v>
      </c>
      <c r="G9506" t="s">
        <v>89</v>
      </c>
      <c r="H9506" s="1">
        <v>46125.00377314815</v>
      </c>
      <c r="I9506" t="b">
        <v>1</v>
      </c>
      <c r="J9506" t="b">
        <v>0</v>
      </c>
      <c r="K9506" t="s">
        <v>41</v>
      </c>
      <c r="L9506" t="s">
        <v>60</v>
      </c>
      <c r="M9506">
        <v>170092</v>
      </c>
      <c r="N9506"/>
      <c r="O9506" t="s">
        <v>17171</v>
      </c>
      <c r="P9506" t="s">
        <v>17351</v>
      </c>
    </row>
    <row r="9507" spans="1:16" x14ac:dyDescent="0.35">
      <c r="A9507" t="s">
        <v>8</v>
      </c>
      <c r="B9507" t="s">
        <v>18912</v>
      </c>
      <c r="C9507" t="s">
        <v>86</v>
      </c>
      <c r="D9507" t="s">
        <v>17170</v>
      </c>
      <c r="E9507" t="s">
        <v>59</v>
      </c>
      <c r="F9507" t="b">
        <v>0</v>
      </c>
      <c r="G9507" t="s">
        <v>68</v>
      </c>
      <c r="H9507" s="1">
        <v>46125.003784722219</v>
      </c>
      <c r="I9507" t="b">
        <v>0</v>
      </c>
      <c r="J9507" t="b">
        <v>0</v>
      </c>
      <c r="K9507" t="s">
        <v>41</v>
      </c>
      <c r="L9507" t="s">
        <v>60</v>
      </c>
      <c r="M9507">
        <v>175450</v>
      </c>
      <c r="N9507"/>
      <c r="O9507" t="s">
        <v>17171</v>
      </c>
      <c r="P9507" t="s">
        <v>891</v>
      </c>
    </row>
    <row r="9508" spans="1:16" x14ac:dyDescent="0.35">
      <c r="A9508" t="s">
        <v>2</v>
      </c>
      <c r="B9508" t="s">
        <v>18914</v>
      </c>
      <c r="C9508" t="s">
        <v>301</v>
      </c>
      <c r="D9508" t="s">
        <v>17170</v>
      </c>
      <c r="E9508" t="s">
        <v>59</v>
      </c>
      <c r="F9508" t="b">
        <v>0</v>
      </c>
      <c r="G9508" t="s">
        <v>68</v>
      </c>
      <c r="H9508" s="1">
        <v>46125.044398148151</v>
      </c>
      <c r="I9508" t="b">
        <v>0</v>
      </c>
      <c r="J9508" t="b">
        <v>0</v>
      </c>
      <c r="K9508" t="s">
        <v>41</v>
      </c>
      <c r="L9508" t="s">
        <v>60</v>
      </c>
      <c r="M9508">
        <v>100749.5</v>
      </c>
      <c r="N9508"/>
      <c r="O9508" t="s">
        <v>17171</v>
      </c>
      <c r="P9508" t="s">
        <v>310</v>
      </c>
    </row>
    <row r="9509" spans="1:16" x14ac:dyDescent="0.35">
      <c r="A9509" t="s">
        <v>6</v>
      </c>
      <c r="B9509" t="s">
        <v>18915</v>
      </c>
      <c r="C9509" t="s">
        <v>436</v>
      </c>
      <c r="D9509" t="s">
        <v>17170</v>
      </c>
      <c r="E9509" t="s">
        <v>59</v>
      </c>
      <c r="F9509" t="b">
        <v>0</v>
      </c>
      <c r="G9509" t="s">
        <v>41</v>
      </c>
      <c r="H9509" s="1">
        <v>46125.045277777783</v>
      </c>
      <c r="I9509" t="b">
        <v>0</v>
      </c>
      <c r="J9509" t="b">
        <v>0</v>
      </c>
      <c r="K9509" t="s">
        <v>41</v>
      </c>
      <c r="L9509" t="s">
        <v>60</v>
      </c>
      <c r="M9509">
        <v>124740</v>
      </c>
      <c r="N9509"/>
      <c r="O9509" t="s">
        <v>17171</v>
      </c>
      <c r="P9509" t="s">
        <v>310</v>
      </c>
    </row>
    <row r="9510" spans="1:16" x14ac:dyDescent="0.35">
      <c r="A9510" t="s">
        <v>1</v>
      </c>
      <c r="B9510" t="s">
        <v>18916</v>
      </c>
      <c r="C9510" t="s">
        <v>124</v>
      </c>
      <c r="D9510" t="s">
        <v>17170</v>
      </c>
      <c r="E9510" t="s">
        <v>59</v>
      </c>
      <c r="F9510" t="b">
        <v>0</v>
      </c>
      <c r="G9510" t="s">
        <v>89</v>
      </c>
      <c r="H9510" s="1">
        <v>46125.045439814807</v>
      </c>
      <c r="I9510" t="b">
        <v>0</v>
      </c>
      <c r="J9510" t="b">
        <v>0</v>
      </c>
      <c r="K9510" t="s">
        <v>41</v>
      </c>
      <c r="L9510" t="s">
        <v>60</v>
      </c>
      <c r="M9510">
        <v>97911.5</v>
      </c>
      <c r="N9510"/>
      <c r="O9510" t="s">
        <v>17171</v>
      </c>
      <c r="P9510" t="s">
        <v>17351</v>
      </c>
    </row>
    <row r="9511" spans="1:16" x14ac:dyDescent="0.35">
      <c r="A9511" t="s">
        <v>1</v>
      </c>
      <c r="B9511" t="s">
        <v>18916</v>
      </c>
      <c r="C9511" t="s">
        <v>124</v>
      </c>
      <c r="D9511" t="s">
        <v>17170</v>
      </c>
      <c r="E9511" t="s">
        <v>59</v>
      </c>
      <c r="F9511" t="b">
        <v>0</v>
      </c>
      <c r="G9511" t="s">
        <v>77</v>
      </c>
      <c r="H9511" s="1">
        <v>46125.045451388891</v>
      </c>
      <c r="I9511" t="b">
        <v>0</v>
      </c>
      <c r="J9511" t="b">
        <v>0</v>
      </c>
      <c r="K9511" t="s">
        <v>41</v>
      </c>
      <c r="L9511" t="s">
        <v>60</v>
      </c>
      <c r="M9511">
        <v>97911.5</v>
      </c>
      <c r="N9511"/>
      <c r="O9511" t="s">
        <v>17171</v>
      </c>
      <c r="P9511" t="s">
        <v>17351</v>
      </c>
    </row>
    <row r="9512" spans="1:16" x14ac:dyDescent="0.35">
      <c r="A9512" t="s">
        <v>5</v>
      </c>
      <c r="B9512" t="s">
        <v>18917</v>
      </c>
      <c r="C9512" t="s">
        <v>97</v>
      </c>
      <c r="D9512" t="s">
        <v>17170</v>
      </c>
      <c r="E9512" t="s">
        <v>59</v>
      </c>
      <c r="F9512" t="b">
        <v>0</v>
      </c>
      <c r="G9512" t="s">
        <v>89</v>
      </c>
      <c r="H9512" s="1">
        <v>46125.128692129627</v>
      </c>
      <c r="I9512" t="b">
        <v>0</v>
      </c>
      <c r="J9512" t="b">
        <v>0</v>
      </c>
      <c r="K9512" t="s">
        <v>41</v>
      </c>
      <c r="L9512" t="s">
        <v>60</v>
      </c>
      <c r="M9512">
        <v>187333.5</v>
      </c>
      <c r="N9512"/>
      <c r="O9512" t="s">
        <v>17171</v>
      </c>
      <c r="P9512" t="s">
        <v>891</v>
      </c>
    </row>
    <row r="9513" spans="1:16" x14ac:dyDescent="0.35">
      <c r="A9513" t="s">
        <v>0</v>
      </c>
      <c r="B9513" t="s">
        <v>18918</v>
      </c>
      <c r="C9513" t="s">
        <v>774</v>
      </c>
      <c r="D9513" t="s">
        <v>5349</v>
      </c>
      <c r="E9513" t="s">
        <v>59</v>
      </c>
      <c r="F9513" t="b">
        <v>0</v>
      </c>
      <c r="G9513" t="s">
        <v>77</v>
      </c>
      <c r="H9513" s="1">
        <v>46125.25236111111</v>
      </c>
      <c r="I9513" t="b">
        <v>1</v>
      </c>
      <c r="J9513" t="b">
        <v>1</v>
      </c>
      <c r="K9513" t="s">
        <v>41</v>
      </c>
      <c r="L9513" t="s">
        <v>60</v>
      </c>
      <c r="M9513">
        <v>100000</v>
      </c>
      <c r="N9513"/>
      <c r="O9513" t="s">
        <v>1885</v>
      </c>
      <c r="P9513" t="s">
        <v>2313</v>
      </c>
    </row>
    <row r="9514" spans="1:16" x14ac:dyDescent="0.35">
      <c r="A9514" t="s">
        <v>8</v>
      </c>
      <c r="B9514" t="s">
        <v>18919</v>
      </c>
      <c r="C9514" t="s">
        <v>1096</v>
      </c>
      <c r="D9514" t="s">
        <v>17170</v>
      </c>
      <c r="E9514" t="s">
        <v>59</v>
      </c>
      <c r="F9514" t="b">
        <v>0</v>
      </c>
      <c r="G9514" t="s">
        <v>77</v>
      </c>
      <c r="H9514" s="1">
        <v>46125.25335648148</v>
      </c>
      <c r="I9514" t="b">
        <v>0</v>
      </c>
      <c r="J9514" t="b">
        <v>0</v>
      </c>
      <c r="K9514" t="s">
        <v>41</v>
      </c>
      <c r="L9514" t="s">
        <v>60</v>
      </c>
      <c r="M9514">
        <v>162690</v>
      </c>
      <c r="N9514"/>
      <c r="O9514" t="s">
        <v>17171</v>
      </c>
      <c r="P9514" t="s">
        <v>891</v>
      </c>
    </row>
    <row r="9515" spans="1:16" x14ac:dyDescent="0.35">
      <c r="A9515" t="s">
        <v>8</v>
      </c>
      <c r="B9515" t="s">
        <v>18919</v>
      </c>
      <c r="C9515" t="s">
        <v>1096</v>
      </c>
      <c r="D9515" t="s">
        <v>17170</v>
      </c>
      <c r="E9515" t="s">
        <v>59</v>
      </c>
      <c r="F9515" t="b">
        <v>0</v>
      </c>
      <c r="G9515" t="s">
        <v>89</v>
      </c>
      <c r="H9515" s="1">
        <v>46125.254479166673</v>
      </c>
      <c r="I9515" t="b">
        <v>0</v>
      </c>
      <c r="J9515" t="b">
        <v>0</v>
      </c>
      <c r="K9515" t="s">
        <v>41</v>
      </c>
      <c r="L9515" t="s">
        <v>60</v>
      </c>
      <c r="M9515">
        <v>162690</v>
      </c>
      <c r="N9515"/>
      <c r="O9515" t="s">
        <v>17171</v>
      </c>
      <c r="P9515" t="s">
        <v>891</v>
      </c>
    </row>
    <row r="9516" spans="1:16" x14ac:dyDescent="0.35">
      <c r="A9516" t="s">
        <v>1</v>
      </c>
      <c r="B9516" t="s">
        <v>18920</v>
      </c>
      <c r="C9516" t="s">
        <v>1109</v>
      </c>
      <c r="D9516" t="s">
        <v>17170</v>
      </c>
      <c r="E9516" t="s">
        <v>59</v>
      </c>
      <c r="F9516" t="b">
        <v>0</v>
      </c>
      <c r="G9516" t="s">
        <v>41</v>
      </c>
      <c r="H9516" s="1">
        <v>46125.255706018521</v>
      </c>
      <c r="I9516" t="b">
        <v>0</v>
      </c>
      <c r="J9516" t="b">
        <v>0</v>
      </c>
      <c r="K9516" t="s">
        <v>41</v>
      </c>
      <c r="L9516" t="s">
        <v>60</v>
      </c>
      <c r="M9516">
        <v>122958</v>
      </c>
      <c r="N9516"/>
      <c r="O9516" t="s">
        <v>17171</v>
      </c>
      <c r="P9516" t="s">
        <v>17351</v>
      </c>
    </row>
    <row r="9517" spans="1:16" x14ac:dyDescent="0.35">
      <c r="A9517" t="s">
        <v>0</v>
      </c>
      <c r="B9517" t="s">
        <v>18921</v>
      </c>
      <c r="C9517" t="s">
        <v>76</v>
      </c>
      <c r="D9517" t="s">
        <v>4630</v>
      </c>
      <c r="E9517" t="s">
        <v>59</v>
      </c>
      <c r="F9517" t="b">
        <v>1</v>
      </c>
      <c r="G9517" t="s">
        <v>41</v>
      </c>
      <c r="H9517" s="1">
        <v>46125.294918981483</v>
      </c>
      <c r="I9517" t="b">
        <v>1</v>
      </c>
      <c r="J9517" t="b">
        <v>0</v>
      </c>
      <c r="K9517" t="s">
        <v>41</v>
      </c>
      <c r="L9517" t="s">
        <v>60</v>
      </c>
      <c r="M9517">
        <v>77500</v>
      </c>
      <c r="N9517"/>
      <c r="O9517" t="s">
        <v>18922</v>
      </c>
      <c r="P9517" t="s">
        <v>18923</v>
      </c>
    </row>
    <row r="9518" spans="1:16" x14ac:dyDescent="0.35">
      <c r="A9518" t="s">
        <v>0</v>
      </c>
      <c r="B9518" t="s">
        <v>18924</v>
      </c>
      <c r="C9518" t="s">
        <v>76</v>
      </c>
      <c r="D9518" t="s">
        <v>141</v>
      </c>
      <c r="E9518" t="s">
        <v>88</v>
      </c>
      <c r="F9518" t="b">
        <v>1</v>
      </c>
      <c r="G9518" t="s">
        <v>41</v>
      </c>
      <c r="H9518" s="1">
        <v>46125.294918981483</v>
      </c>
      <c r="I9518" t="b">
        <v>0</v>
      </c>
      <c r="J9518" t="b">
        <v>0</v>
      </c>
      <c r="K9518" t="s">
        <v>41</v>
      </c>
      <c r="L9518" t="s">
        <v>74</v>
      </c>
      <c r="M9518"/>
      <c r="N9518">
        <v>75</v>
      </c>
      <c r="O9518" t="s">
        <v>141</v>
      </c>
      <c r="P9518" t="s">
        <v>622</v>
      </c>
    </row>
    <row r="9519" spans="1:16" x14ac:dyDescent="0.35">
      <c r="A9519" t="s">
        <v>2</v>
      </c>
      <c r="B9519" t="s">
        <v>18925</v>
      </c>
      <c r="C9519" t="s">
        <v>370</v>
      </c>
      <c r="D9519" t="s">
        <v>17170</v>
      </c>
      <c r="E9519" t="s">
        <v>59</v>
      </c>
      <c r="F9519" t="b">
        <v>0</v>
      </c>
      <c r="G9519" t="s">
        <v>65</v>
      </c>
      <c r="H9519" s="1">
        <v>46125.294976851852</v>
      </c>
      <c r="I9519" t="b">
        <v>0</v>
      </c>
      <c r="J9519" t="b">
        <v>0</v>
      </c>
      <c r="K9519" t="s">
        <v>41</v>
      </c>
      <c r="L9519" t="s">
        <v>60</v>
      </c>
      <c r="M9519">
        <v>168696</v>
      </c>
      <c r="N9519"/>
      <c r="O9519" t="s">
        <v>17171</v>
      </c>
      <c r="P9519" t="s">
        <v>310</v>
      </c>
    </row>
    <row r="9520" spans="1:16" x14ac:dyDescent="0.35">
      <c r="A9520" t="s">
        <v>6</v>
      </c>
      <c r="B9520" t="s">
        <v>18926</v>
      </c>
      <c r="C9520" t="s">
        <v>8022</v>
      </c>
      <c r="D9520" t="s">
        <v>16554</v>
      </c>
      <c r="E9520" t="s">
        <v>59</v>
      </c>
      <c r="F9520" t="b">
        <v>0</v>
      </c>
      <c r="G9520" t="s">
        <v>34</v>
      </c>
      <c r="H9520" s="1">
        <v>46125.295844907407</v>
      </c>
      <c r="I9520" t="b">
        <v>1</v>
      </c>
      <c r="J9520" t="b">
        <v>0</v>
      </c>
      <c r="K9520" t="s">
        <v>34</v>
      </c>
      <c r="L9520" t="s">
        <v>60</v>
      </c>
      <c r="M9520">
        <v>300000</v>
      </c>
      <c r="N9520"/>
      <c r="O9520" t="s">
        <v>18927</v>
      </c>
    </row>
    <row r="9521" spans="1:16" x14ac:dyDescent="0.35">
      <c r="A9521" t="s">
        <v>1</v>
      </c>
      <c r="B9521" t="s">
        <v>546</v>
      </c>
      <c r="C9521" t="s">
        <v>6415</v>
      </c>
      <c r="D9521" t="s">
        <v>4346</v>
      </c>
      <c r="E9521" t="s">
        <v>59</v>
      </c>
      <c r="F9521" t="b">
        <v>0</v>
      </c>
      <c r="G9521" t="s">
        <v>40</v>
      </c>
      <c r="H9521" s="1">
        <v>46125.297291666669</v>
      </c>
      <c r="I9521" t="b">
        <v>1</v>
      </c>
      <c r="J9521" t="b">
        <v>0</v>
      </c>
      <c r="K9521" t="s">
        <v>40</v>
      </c>
      <c r="L9521" t="s">
        <v>60</v>
      </c>
      <c r="M9521">
        <v>72500</v>
      </c>
      <c r="N9521"/>
      <c r="O9521" t="s">
        <v>12851</v>
      </c>
      <c r="P9521" t="s">
        <v>18928</v>
      </c>
    </row>
    <row r="9522" spans="1:16" x14ac:dyDescent="0.35">
      <c r="A9522" t="s">
        <v>1</v>
      </c>
      <c r="B9522" t="s">
        <v>903</v>
      </c>
      <c r="C9522" t="s">
        <v>76</v>
      </c>
      <c r="D9522" t="s">
        <v>4346</v>
      </c>
      <c r="E9522" t="s">
        <v>59</v>
      </c>
      <c r="F9522" t="b">
        <v>1</v>
      </c>
      <c r="G9522" t="s">
        <v>19</v>
      </c>
      <c r="H9522" s="1">
        <v>46125.338356481479</v>
      </c>
      <c r="I9522" t="b">
        <v>1</v>
      </c>
      <c r="J9522" t="b">
        <v>0</v>
      </c>
      <c r="K9522" t="s">
        <v>19</v>
      </c>
      <c r="L9522" t="s">
        <v>60</v>
      </c>
      <c r="M9522">
        <v>1185137.5900000001</v>
      </c>
      <c r="N9522"/>
      <c r="O9522" t="s">
        <v>18929</v>
      </c>
      <c r="P9522" t="s">
        <v>2191</v>
      </c>
    </row>
    <row r="9523" spans="1:16" x14ac:dyDescent="0.35">
      <c r="A9523" t="s">
        <v>1</v>
      </c>
      <c r="B9523" t="s">
        <v>18930</v>
      </c>
      <c r="C9523" t="s">
        <v>6081</v>
      </c>
      <c r="D9523" t="s">
        <v>4526</v>
      </c>
      <c r="E9523" t="s">
        <v>59</v>
      </c>
      <c r="F9523" t="b">
        <v>0</v>
      </c>
      <c r="G9523" t="s">
        <v>40</v>
      </c>
      <c r="H9523" s="1">
        <v>46125.338958333326</v>
      </c>
      <c r="I9523" t="b">
        <v>0</v>
      </c>
      <c r="J9523" t="b">
        <v>0</v>
      </c>
      <c r="K9523" t="s">
        <v>40</v>
      </c>
      <c r="L9523" t="s">
        <v>60</v>
      </c>
      <c r="M9523">
        <v>75000</v>
      </c>
      <c r="N9523"/>
      <c r="O9523" t="s">
        <v>18931</v>
      </c>
      <c r="P9523" t="s">
        <v>7877</v>
      </c>
    </row>
    <row r="9524" spans="1:16" x14ac:dyDescent="0.35">
      <c r="A9524" t="s">
        <v>2</v>
      </c>
      <c r="B9524" t="s">
        <v>18932</v>
      </c>
      <c r="C9524" t="s">
        <v>76</v>
      </c>
      <c r="D9524" t="s">
        <v>4346</v>
      </c>
      <c r="F9524" t="b">
        <v>1</v>
      </c>
      <c r="G9524" t="s">
        <v>73</v>
      </c>
      <c r="H9524" s="1">
        <v>46125.378344907411</v>
      </c>
      <c r="I9524" t="b">
        <v>0</v>
      </c>
      <c r="J9524" t="b">
        <v>0</v>
      </c>
      <c r="K9524" t="s">
        <v>41</v>
      </c>
      <c r="L9524" t="s">
        <v>60</v>
      </c>
      <c r="M9524">
        <v>170000</v>
      </c>
      <c r="N9524"/>
      <c r="O9524" t="s">
        <v>7887</v>
      </c>
      <c r="P9524" t="s">
        <v>18933</v>
      </c>
    </row>
    <row r="9525" spans="1:16" x14ac:dyDescent="0.35">
      <c r="A9525" t="s">
        <v>2</v>
      </c>
      <c r="B9525" t="s">
        <v>18934</v>
      </c>
      <c r="C9525" t="s">
        <v>162</v>
      </c>
      <c r="D9525" t="s">
        <v>17170</v>
      </c>
      <c r="E9525" t="s">
        <v>59</v>
      </c>
      <c r="F9525" t="b">
        <v>0</v>
      </c>
      <c r="G9525" t="s">
        <v>73</v>
      </c>
      <c r="H9525" s="1">
        <v>46125.37835648148</v>
      </c>
      <c r="I9525" t="b">
        <v>0</v>
      </c>
      <c r="J9525" t="b">
        <v>0</v>
      </c>
      <c r="K9525" t="s">
        <v>41</v>
      </c>
      <c r="L9525" t="s">
        <v>60</v>
      </c>
      <c r="M9525">
        <v>164010</v>
      </c>
      <c r="N9525"/>
      <c r="O9525" t="s">
        <v>17171</v>
      </c>
      <c r="P9525" t="s">
        <v>310</v>
      </c>
    </row>
    <row r="9526" spans="1:16" x14ac:dyDescent="0.35">
      <c r="A9526" t="s">
        <v>8</v>
      </c>
      <c r="B9526" t="s">
        <v>18935</v>
      </c>
      <c r="C9526" t="s">
        <v>436</v>
      </c>
      <c r="D9526" t="s">
        <v>17170</v>
      </c>
      <c r="E9526" t="s">
        <v>59</v>
      </c>
      <c r="F9526" t="b">
        <v>0</v>
      </c>
      <c r="G9526" t="s">
        <v>41</v>
      </c>
      <c r="H9526" s="1">
        <v>46125.379328703697</v>
      </c>
      <c r="I9526" t="b">
        <v>0</v>
      </c>
      <c r="J9526" t="b">
        <v>0</v>
      </c>
      <c r="K9526" t="s">
        <v>41</v>
      </c>
      <c r="L9526" t="s">
        <v>60</v>
      </c>
      <c r="M9526">
        <v>107662.5</v>
      </c>
      <c r="N9526"/>
      <c r="O9526" t="s">
        <v>17171</v>
      </c>
      <c r="P9526" t="s">
        <v>891</v>
      </c>
    </row>
    <row r="9527" spans="1:16" x14ac:dyDescent="0.35">
      <c r="A9527" t="s">
        <v>5</v>
      </c>
      <c r="B9527" t="s">
        <v>18936</v>
      </c>
      <c r="C9527" t="s">
        <v>181</v>
      </c>
      <c r="D9527" t="s">
        <v>17170</v>
      </c>
      <c r="E9527" t="s">
        <v>59</v>
      </c>
      <c r="F9527" t="b">
        <v>0</v>
      </c>
      <c r="G9527" t="s">
        <v>89</v>
      </c>
      <c r="H9527" s="1">
        <v>46125.379374999997</v>
      </c>
      <c r="I9527" t="b">
        <v>0</v>
      </c>
      <c r="J9527" t="b">
        <v>0</v>
      </c>
      <c r="K9527" t="s">
        <v>41</v>
      </c>
      <c r="L9527" t="s">
        <v>60</v>
      </c>
      <c r="M9527">
        <v>189486</v>
      </c>
      <c r="N9527"/>
      <c r="O9527" t="s">
        <v>17171</v>
      </c>
      <c r="P9527" t="s">
        <v>891</v>
      </c>
    </row>
    <row r="9528" spans="1:16" x14ac:dyDescent="0.35">
      <c r="A9528" t="s">
        <v>5</v>
      </c>
      <c r="B9528" t="s">
        <v>18936</v>
      </c>
      <c r="C9528" t="s">
        <v>181</v>
      </c>
      <c r="D9528" t="s">
        <v>17170</v>
      </c>
      <c r="E9528" t="s">
        <v>59</v>
      </c>
      <c r="F9528" t="b">
        <v>0</v>
      </c>
      <c r="G9528" t="s">
        <v>65</v>
      </c>
      <c r="H9528" s="1">
        <v>46125.379502314812</v>
      </c>
      <c r="I9528" t="b">
        <v>0</v>
      </c>
      <c r="J9528" t="b">
        <v>0</v>
      </c>
      <c r="K9528" t="s">
        <v>41</v>
      </c>
      <c r="L9528" t="s">
        <v>60</v>
      </c>
      <c r="M9528">
        <v>189486</v>
      </c>
      <c r="N9528"/>
      <c r="O9528" t="s">
        <v>17171</v>
      </c>
      <c r="P9528" t="s">
        <v>891</v>
      </c>
    </row>
    <row r="9529" spans="1:16" x14ac:dyDescent="0.35">
      <c r="A9529" t="s">
        <v>1</v>
      </c>
      <c r="B9529" t="s">
        <v>17175</v>
      </c>
      <c r="C9529" t="s">
        <v>6924</v>
      </c>
      <c r="D9529" t="s">
        <v>17963</v>
      </c>
      <c r="E9529" t="s">
        <v>59</v>
      </c>
      <c r="F9529" t="b">
        <v>0</v>
      </c>
      <c r="G9529" t="s">
        <v>40</v>
      </c>
      <c r="H9529" s="1">
        <v>46125.380706018521</v>
      </c>
      <c r="I9529" t="b">
        <v>0</v>
      </c>
      <c r="J9529" t="b">
        <v>0</v>
      </c>
      <c r="K9529" t="s">
        <v>40</v>
      </c>
      <c r="L9529" t="s">
        <v>60</v>
      </c>
      <c r="M9529">
        <v>55000</v>
      </c>
      <c r="N9529"/>
      <c r="O9529" t="s">
        <v>13982</v>
      </c>
      <c r="P9529" t="s">
        <v>17176</v>
      </c>
    </row>
    <row r="9530" spans="1:16" x14ac:dyDescent="0.35">
      <c r="A9530" t="s">
        <v>0</v>
      </c>
      <c r="B9530" t="s">
        <v>18937</v>
      </c>
      <c r="C9530" t="s">
        <v>1969</v>
      </c>
      <c r="D9530" t="s">
        <v>2360</v>
      </c>
      <c r="E9530" t="s">
        <v>59</v>
      </c>
      <c r="F9530" t="b">
        <v>0</v>
      </c>
      <c r="G9530" t="s">
        <v>65</v>
      </c>
      <c r="H9530" s="1">
        <v>46125.418923611112</v>
      </c>
      <c r="I9530" t="b">
        <v>0</v>
      </c>
      <c r="J9530" t="b">
        <v>1</v>
      </c>
      <c r="K9530" t="s">
        <v>41</v>
      </c>
      <c r="L9530" t="s">
        <v>60</v>
      </c>
      <c r="M9530">
        <v>94047</v>
      </c>
      <c r="N9530"/>
      <c r="O9530" t="s">
        <v>911</v>
      </c>
      <c r="P9530" t="s">
        <v>18938</v>
      </c>
    </row>
    <row r="9531" spans="1:16" x14ac:dyDescent="0.35">
      <c r="A9531" t="s">
        <v>0</v>
      </c>
      <c r="B9531" t="s">
        <v>18939</v>
      </c>
      <c r="C9531" t="s">
        <v>33</v>
      </c>
      <c r="D9531" t="s">
        <v>5045</v>
      </c>
      <c r="E9531" t="s">
        <v>88</v>
      </c>
      <c r="F9531" t="b">
        <v>0</v>
      </c>
      <c r="G9531" t="s">
        <v>33</v>
      </c>
      <c r="H9531" s="1">
        <v>46125.419768518521</v>
      </c>
      <c r="I9531" t="b">
        <v>1</v>
      </c>
      <c r="J9531" t="b">
        <v>0</v>
      </c>
      <c r="K9531" t="s">
        <v>33</v>
      </c>
      <c r="L9531" t="s">
        <v>74</v>
      </c>
      <c r="M9531"/>
      <c r="N9531">
        <v>5750</v>
      </c>
      <c r="O9531" t="s">
        <v>13779</v>
      </c>
      <c r="P9531" t="s">
        <v>3065</v>
      </c>
    </row>
    <row r="9532" spans="1:16" x14ac:dyDescent="0.35">
      <c r="A9532" t="s">
        <v>0</v>
      </c>
      <c r="B9532" t="s">
        <v>3226</v>
      </c>
      <c r="C9532" t="s">
        <v>76</v>
      </c>
      <c r="D9532" t="s">
        <v>141</v>
      </c>
      <c r="E9532" t="s">
        <v>88</v>
      </c>
      <c r="F9532" t="b">
        <v>1</v>
      </c>
      <c r="G9532" t="s">
        <v>41</v>
      </c>
      <c r="H9532" s="1">
        <v>46125.419907407413</v>
      </c>
      <c r="I9532" t="b">
        <v>1</v>
      </c>
      <c r="J9532" t="b">
        <v>0</v>
      </c>
      <c r="K9532" t="s">
        <v>41</v>
      </c>
      <c r="L9532" t="s">
        <v>74</v>
      </c>
      <c r="M9532"/>
      <c r="N9532">
        <v>55</v>
      </c>
      <c r="O9532" t="s">
        <v>141</v>
      </c>
      <c r="P9532" t="s">
        <v>1833</v>
      </c>
    </row>
    <row r="9533" spans="1:16" x14ac:dyDescent="0.35">
      <c r="A9533" t="s">
        <v>6</v>
      </c>
      <c r="B9533" t="s">
        <v>18940</v>
      </c>
      <c r="C9533" t="s">
        <v>434</v>
      </c>
      <c r="D9533" t="s">
        <v>17170</v>
      </c>
      <c r="E9533" t="s">
        <v>59</v>
      </c>
      <c r="F9533" t="b">
        <v>0</v>
      </c>
      <c r="G9533" t="s">
        <v>68</v>
      </c>
      <c r="H9533" s="1">
        <v>46125.419976851852</v>
      </c>
      <c r="I9533" t="b">
        <v>0</v>
      </c>
      <c r="J9533" t="b">
        <v>0</v>
      </c>
      <c r="K9533" t="s">
        <v>41</v>
      </c>
      <c r="L9533" t="s">
        <v>60</v>
      </c>
      <c r="M9533">
        <v>172913.5</v>
      </c>
      <c r="N9533"/>
      <c r="O9533" t="s">
        <v>17171</v>
      </c>
      <c r="P9533" t="s">
        <v>310</v>
      </c>
    </row>
    <row r="9534" spans="1:16" x14ac:dyDescent="0.35">
      <c r="A9534" t="s">
        <v>8</v>
      </c>
      <c r="B9534" t="s">
        <v>18941</v>
      </c>
      <c r="C9534" t="s">
        <v>112</v>
      </c>
      <c r="D9534" t="s">
        <v>4756</v>
      </c>
      <c r="E9534" t="s">
        <v>59</v>
      </c>
      <c r="F9534" t="b">
        <v>0</v>
      </c>
      <c r="G9534" t="s">
        <v>65</v>
      </c>
      <c r="H9534" s="1">
        <v>46125.419976851852</v>
      </c>
      <c r="I9534" t="b">
        <v>0</v>
      </c>
      <c r="J9534" t="b">
        <v>1</v>
      </c>
      <c r="K9534" t="s">
        <v>41</v>
      </c>
      <c r="L9534" t="s">
        <v>60</v>
      </c>
      <c r="M9534">
        <v>341000</v>
      </c>
      <c r="N9534"/>
      <c r="O9534" t="s">
        <v>18942</v>
      </c>
      <c r="P9534" t="s">
        <v>5411</v>
      </c>
    </row>
    <row r="9535" spans="1:16" x14ac:dyDescent="0.35">
      <c r="A9535" t="s">
        <v>1</v>
      </c>
      <c r="B9535" t="s">
        <v>10614</v>
      </c>
      <c r="C9535" t="s">
        <v>92</v>
      </c>
      <c r="D9535" t="s">
        <v>2360</v>
      </c>
      <c r="E9535" t="s">
        <v>59</v>
      </c>
      <c r="F9535" t="b">
        <v>0</v>
      </c>
      <c r="G9535" t="s">
        <v>89</v>
      </c>
      <c r="H9535" s="1">
        <v>46125.421134259261</v>
      </c>
      <c r="I9535" t="b">
        <v>0</v>
      </c>
      <c r="J9535" t="b">
        <v>1</v>
      </c>
      <c r="K9535" t="s">
        <v>41</v>
      </c>
      <c r="L9535" t="s">
        <v>60</v>
      </c>
      <c r="M9535">
        <v>214500</v>
      </c>
      <c r="N9535"/>
      <c r="O9535" t="s">
        <v>3622</v>
      </c>
      <c r="P9535" t="s">
        <v>9409</v>
      </c>
    </row>
    <row r="9536" spans="1:16" x14ac:dyDescent="0.35">
      <c r="A9536" t="s">
        <v>1</v>
      </c>
      <c r="B9536" t="s">
        <v>2778</v>
      </c>
      <c r="C9536" t="s">
        <v>76</v>
      </c>
      <c r="D9536" t="s">
        <v>4526</v>
      </c>
      <c r="E9536" t="s">
        <v>59</v>
      </c>
      <c r="F9536" t="b">
        <v>1</v>
      </c>
      <c r="G9536" t="s">
        <v>40</v>
      </c>
      <c r="H9536" s="1">
        <v>46125.422326388893</v>
      </c>
      <c r="I9536" t="b">
        <v>1</v>
      </c>
      <c r="J9536" t="b">
        <v>0</v>
      </c>
      <c r="K9536" t="s">
        <v>40</v>
      </c>
      <c r="L9536" t="s">
        <v>60</v>
      </c>
      <c r="M9536">
        <v>92500</v>
      </c>
      <c r="N9536"/>
      <c r="O9536" t="s">
        <v>18943</v>
      </c>
      <c r="P9536" t="s">
        <v>2291</v>
      </c>
    </row>
    <row r="9537" spans="1:16" x14ac:dyDescent="0.35">
      <c r="A9537" t="s">
        <v>8</v>
      </c>
      <c r="B9537" t="s">
        <v>18944</v>
      </c>
      <c r="C9537" t="s">
        <v>86</v>
      </c>
      <c r="D9537" t="s">
        <v>17170</v>
      </c>
      <c r="E9537" t="s">
        <v>59</v>
      </c>
      <c r="F9537" t="b">
        <v>0</v>
      </c>
      <c r="G9537" t="s">
        <v>77</v>
      </c>
      <c r="H9537" s="1">
        <v>46125.461689814823</v>
      </c>
      <c r="I9537" t="b">
        <v>0</v>
      </c>
      <c r="J9537" t="b">
        <v>0</v>
      </c>
      <c r="K9537" t="s">
        <v>41</v>
      </c>
      <c r="L9537" t="s">
        <v>60</v>
      </c>
      <c r="M9537">
        <v>161535.5</v>
      </c>
      <c r="N9537"/>
      <c r="O9537" t="s">
        <v>17171</v>
      </c>
      <c r="P9537" t="s">
        <v>663</v>
      </c>
    </row>
    <row r="9538" spans="1:16" x14ac:dyDescent="0.35">
      <c r="A9538" t="s">
        <v>6</v>
      </c>
      <c r="B9538" t="s">
        <v>6</v>
      </c>
      <c r="C9538" t="s">
        <v>12615</v>
      </c>
      <c r="D9538" t="s">
        <v>4550</v>
      </c>
      <c r="E9538" t="s">
        <v>59</v>
      </c>
      <c r="F9538" t="b">
        <v>0</v>
      </c>
      <c r="G9538" t="s">
        <v>73</v>
      </c>
      <c r="H9538" s="1">
        <v>46125.461689814823</v>
      </c>
      <c r="I9538" t="b">
        <v>0</v>
      </c>
      <c r="J9538" t="b">
        <v>1</v>
      </c>
      <c r="K9538" t="s">
        <v>41</v>
      </c>
      <c r="L9538" t="s">
        <v>60</v>
      </c>
      <c r="M9538">
        <v>130000</v>
      </c>
      <c r="N9538"/>
      <c r="O9538" t="s">
        <v>722</v>
      </c>
      <c r="P9538" t="s">
        <v>7551</v>
      </c>
    </row>
    <row r="9539" spans="1:16" x14ac:dyDescent="0.35">
      <c r="A9539" t="s">
        <v>5</v>
      </c>
      <c r="B9539" t="s">
        <v>18945</v>
      </c>
      <c r="C9539" t="s">
        <v>118</v>
      </c>
      <c r="D9539" t="s">
        <v>17170</v>
      </c>
      <c r="E9539" t="s">
        <v>59</v>
      </c>
      <c r="F9539" t="b">
        <v>0</v>
      </c>
      <c r="G9539" t="s">
        <v>89</v>
      </c>
      <c r="H9539" s="1">
        <v>46125.462812500002</v>
      </c>
      <c r="I9539" t="b">
        <v>1</v>
      </c>
      <c r="J9539" t="b">
        <v>0</v>
      </c>
      <c r="K9539" t="s">
        <v>41</v>
      </c>
      <c r="L9539" t="s">
        <v>60</v>
      </c>
      <c r="M9539">
        <v>165993</v>
      </c>
      <c r="N9539"/>
      <c r="O9539" t="s">
        <v>17171</v>
      </c>
      <c r="P9539" t="s">
        <v>17351</v>
      </c>
    </row>
    <row r="9540" spans="1:16" x14ac:dyDescent="0.35">
      <c r="A9540" t="s">
        <v>5</v>
      </c>
      <c r="B9540" t="s">
        <v>18945</v>
      </c>
      <c r="C9540" t="s">
        <v>118</v>
      </c>
      <c r="D9540" t="s">
        <v>17170</v>
      </c>
      <c r="E9540" t="s">
        <v>59</v>
      </c>
      <c r="F9540" t="b">
        <v>0</v>
      </c>
      <c r="G9540" t="s">
        <v>73</v>
      </c>
      <c r="H9540" s="1">
        <v>46125.462847222218</v>
      </c>
      <c r="I9540" t="b">
        <v>1</v>
      </c>
      <c r="J9540" t="b">
        <v>0</v>
      </c>
      <c r="K9540" t="s">
        <v>41</v>
      </c>
      <c r="L9540" t="s">
        <v>60</v>
      </c>
      <c r="M9540">
        <v>165993</v>
      </c>
      <c r="N9540"/>
      <c r="O9540" t="s">
        <v>17171</v>
      </c>
      <c r="P9540" t="s">
        <v>17351</v>
      </c>
    </row>
    <row r="9541" spans="1:16" x14ac:dyDescent="0.35">
      <c r="A9541" t="s">
        <v>7</v>
      </c>
      <c r="B9541" t="s">
        <v>18946</v>
      </c>
      <c r="C9541" t="s">
        <v>810</v>
      </c>
      <c r="D9541" t="s">
        <v>16554</v>
      </c>
      <c r="E9541" t="s">
        <v>59</v>
      </c>
      <c r="F9541" t="b">
        <v>0</v>
      </c>
      <c r="G9541" t="s">
        <v>77</v>
      </c>
      <c r="H9541" s="1">
        <v>46125.50236111111</v>
      </c>
      <c r="I9541" t="b">
        <v>0</v>
      </c>
      <c r="J9541" t="b">
        <v>1</v>
      </c>
      <c r="K9541" t="s">
        <v>41</v>
      </c>
      <c r="L9541" t="s">
        <v>60</v>
      </c>
      <c r="M9541">
        <v>184000</v>
      </c>
      <c r="N9541"/>
      <c r="O9541" t="s">
        <v>18947</v>
      </c>
      <c r="P9541" t="s">
        <v>1565</v>
      </c>
    </row>
    <row r="9542" spans="1:16" x14ac:dyDescent="0.35">
      <c r="A9542" t="s">
        <v>0</v>
      </c>
      <c r="B9542" t="s">
        <v>14425</v>
      </c>
      <c r="C9542" t="s">
        <v>5273</v>
      </c>
      <c r="D9542" t="s">
        <v>4346</v>
      </c>
      <c r="E9542" t="s">
        <v>59</v>
      </c>
      <c r="F9542" t="b">
        <v>0</v>
      </c>
      <c r="G9542" t="s">
        <v>40</v>
      </c>
      <c r="H9542" s="1">
        <v>46125.503229166658</v>
      </c>
      <c r="I9542" t="b">
        <v>0</v>
      </c>
      <c r="J9542" t="b">
        <v>0</v>
      </c>
      <c r="K9542" t="s">
        <v>40</v>
      </c>
      <c r="L9542" t="s">
        <v>60</v>
      </c>
      <c r="M9542">
        <v>42541.5</v>
      </c>
      <c r="N9542"/>
      <c r="O9542" t="s">
        <v>16623</v>
      </c>
      <c r="P9542" t="s">
        <v>325</v>
      </c>
    </row>
    <row r="9543" spans="1:16" x14ac:dyDescent="0.35">
      <c r="A9543" t="s">
        <v>2</v>
      </c>
      <c r="B9543" t="s">
        <v>18948</v>
      </c>
      <c r="C9543" t="s">
        <v>1138</v>
      </c>
      <c r="D9543" t="s">
        <v>17170</v>
      </c>
      <c r="E9543" t="s">
        <v>59</v>
      </c>
      <c r="F9543" t="b">
        <v>0</v>
      </c>
      <c r="G9543" t="s">
        <v>77</v>
      </c>
      <c r="H9543" s="1">
        <v>46125.503298611111</v>
      </c>
      <c r="I9543" t="b">
        <v>0</v>
      </c>
      <c r="J9543" t="b">
        <v>0</v>
      </c>
      <c r="K9543" t="s">
        <v>41</v>
      </c>
      <c r="L9543" t="s">
        <v>60</v>
      </c>
      <c r="M9543">
        <v>96063.5</v>
      </c>
      <c r="N9543"/>
      <c r="O9543" t="s">
        <v>17171</v>
      </c>
      <c r="P9543" t="s">
        <v>310</v>
      </c>
    </row>
    <row r="9544" spans="1:16" x14ac:dyDescent="0.35">
      <c r="A9544" t="s">
        <v>2</v>
      </c>
      <c r="B9544" t="s">
        <v>18949</v>
      </c>
      <c r="C9544" t="s">
        <v>97</v>
      </c>
      <c r="D9544" t="s">
        <v>17170</v>
      </c>
      <c r="E9544" t="s">
        <v>59</v>
      </c>
      <c r="F9544" t="b">
        <v>0</v>
      </c>
      <c r="G9544" t="s">
        <v>89</v>
      </c>
      <c r="H9544" s="1">
        <v>46125.503310185188</v>
      </c>
      <c r="I9544" t="b">
        <v>0</v>
      </c>
      <c r="J9544" t="b">
        <v>0</v>
      </c>
      <c r="K9544" t="s">
        <v>41</v>
      </c>
      <c r="L9544" t="s">
        <v>60</v>
      </c>
      <c r="M9544">
        <v>101920.5</v>
      </c>
      <c r="N9544"/>
      <c r="O9544" t="s">
        <v>17171</v>
      </c>
      <c r="P9544" t="s">
        <v>310</v>
      </c>
    </row>
    <row r="9545" spans="1:16" x14ac:dyDescent="0.35">
      <c r="A9545" t="s">
        <v>2</v>
      </c>
      <c r="B9545" t="s">
        <v>18950</v>
      </c>
      <c r="C9545" t="s">
        <v>605</v>
      </c>
      <c r="D9545" t="s">
        <v>17170</v>
      </c>
      <c r="E9545" t="s">
        <v>59</v>
      </c>
      <c r="F9545" t="b">
        <v>0</v>
      </c>
      <c r="G9545" t="s">
        <v>77</v>
      </c>
      <c r="H9545" s="1">
        <v>46125.503321759257</v>
      </c>
      <c r="I9545" t="b">
        <v>0</v>
      </c>
      <c r="J9545" t="b">
        <v>0</v>
      </c>
      <c r="K9545" t="s">
        <v>41</v>
      </c>
      <c r="L9545" t="s">
        <v>60</v>
      </c>
      <c r="M9545">
        <v>145530</v>
      </c>
      <c r="N9545"/>
      <c r="O9545" t="s">
        <v>17171</v>
      </c>
      <c r="P9545" t="s">
        <v>310</v>
      </c>
    </row>
    <row r="9546" spans="1:16" x14ac:dyDescent="0.35">
      <c r="A9546" t="s">
        <v>1</v>
      </c>
      <c r="B9546" t="s">
        <v>18951</v>
      </c>
      <c r="C9546" t="s">
        <v>753</v>
      </c>
      <c r="D9546" t="s">
        <v>17170</v>
      </c>
      <c r="E9546" t="s">
        <v>59</v>
      </c>
      <c r="F9546" t="b">
        <v>0</v>
      </c>
      <c r="G9546" t="s">
        <v>73</v>
      </c>
      <c r="H9546" s="1">
        <v>46125.504432870373</v>
      </c>
      <c r="I9546" t="b">
        <v>0</v>
      </c>
      <c r="J9546" t="b">
        <v>0</v>
      </c>
      <c r="K9546" t="s">
        <v>41</v>
      </c>
      <c r="L9546" t="s">
        <v>60</v>
      </c>
      <c r="M9546">
        <v>138138</v>
      </c>
      <c r="N9546"/>
      <c r="O9546" t="s">
        <v>17171</v>
      </c>
      <c r="P9546" t="s">
        <v>17351</v>
      </c>
    </row>
    <row r="9547" spans="1:16" x14ac:dyDescent="0.35">
      <c r="A9547" t="s">
        <v>1</v>
      </c>
      <c r="B9547" t="s">
        <v>18951</v>
      </c>
      <c r="C9547" t="s">
        <v>753</v>
      </c>
      <c r="D9547" t="s">
        <v>17170</v>
      </c>
      <c r="E9547" t="s">
        <v>59</v>
      </c>
      <c r="F9547" t="b">
        <v>0</v>
      </c>
      <c r="G9547" t="s">
        <v>41</v>
      </c>
      <c r="H9547" s="1">
        <v>46125.505706018521</v>
      </c>
      <c r="I9547" t="b">
        <v>0</v>
      </c>
      <c r="J9547" t="b">
        <v>0</v>
      </c>
      <c r="K9547" t="s">
        <v>41</v>
      </c>
      <c r="L9547" t="s">
        <v>60</v>
      </c>
      <c r="M9547">
        <v>138138</v>
      </c>
      <c r="N9547"/>
      <c r="O9547" t="s">
        <v>17171</v>
      </c>
      <c r="P9547" t="s">
        <v>17351</v>
      </c>
    </row>
    <row r="9548" spans="1:16" x14ac:dyDescent="0.35">
      <c r="A9548" t="s">
        <v>3</v>
      </c>
      <c r="B9548" t="s">
        <v>18649</v>
      </c>
      <c r="C9548" t="s">
        <v>18650</v>
      </c>
      <c r="D9548" t="s">
        <v>4633</v>
      </c>
      <c r="E9548" t="s">
        <v>59</v>
      </c>
      <c r="F9548" t="b">
        <v>0</v>
      </c>
      <c r="G9548" t="s">
        <v>26</v>
      </c>
      <c r="H9548" s="1">
        <v>46125.544571759259</v>
      </c>
      <c r="I9548" t="b">
        <v>0</v>
      </c>
      <c r="J9548" t="b">
        <v>0</v>
      </c>
      <c r="K9548" t="s">
        <v>26</v>
      </c>
      <c r="L9548" t="s">
        <v>60</v>
      </c>
      <c r="M9548">
        <v>750000</v>
      </c>
      <c r="N9548"/>
      <c r="O9548" t="s">
        <v>18651</v>
      </c>
      <c r="P9548" t="s">
        <v>4661</v>
      </c>
    </row>
    <row r="9549" spans="1:16" x14ac:dyDescent="0.35">
      <c r="A9549" t="s">
        <v>0</v>
      </c>
      <c r="B9549" t="s">
        <v>18952</v>
      </c>
      <c r="C9549" t="s">
        <v>76</v>
      </c>
      <c r="D9549" t="s">
        <v>4526</v>
      </c>
      <c r="E9549" t="s">
        <v>59</v>
      </c>
      <c r="F9549" t="b">
        <v>1</v>
      </c>
      <c r="G9549" t="s">
        <v>39</v>
      </c>
      <c r="H9549" s="1">
        <v>46125.54488425926</v>
      </c>
      <c r="I9549" t="b">
        <v>1</v>
      </c>
      <c r="J9549" t="b">
        <v>0</v>
      </c>
      <c r="K9549" t="s">
        <v>39</v>
      </c>
      <c r="L9549" t="s">
        <v>60</v>
      </c>
      <c r="M9549">
        <v>120000</v>
      </c>
      <c r="N9549"/>
      <c r="O9549" t="s">
        <v>18953</v>
      </c>
      <c r="P9549" t="s">
        <v>85</v>
      </c>
    </row>
    <row r="9550" spans="1:16" x14ac:dyDescent="0.35">
      <c r="A9550" t="s">
        <v>0</v>
      </c>
      <c r="B9550" t="s">
        <v>18954</v>
      </c>
      <c r="C9550" t="s">
        <v>76</v>
      </c>
      <c r="D9550" t="s">
        <v>4633</v>
      </c>
      <c r="E9550" t="s">
        <v>59</v>
      </c>
      <c r="F9550" t="b">
        <v>1</v>
      </c>
      <c r="G9550" t="s">
        <v>42</v>
      </c>
      <c r="H9550" s="1">
        <v>46125.544965277782</v>
      </c>
      <c r="I9550" t="b">
        <v>0</v>
      </c>
      <c r="J9550" t="b">
        <v>0</v>
      </c>
      <c r="K9550" t="s">
        <v>42</v>
      </c>
      <c r="L9550" t="s">
        <v>60</v>
      </c>
      <c r="M9550">
        <v>45000</v>
      </c>
      <c r="N9550"/>
      <c r="O9550" t="s">
        <v>18955</v>
      </c>
      <c r="P9550" t="s">
        <v>9785</v>
      </c>
    </row>
    <row r="9551" spans="1:16" x14ac:dyDescent="0.35">
      <c r="A9551" t="s">
        <v>2</v>
      </c>
      <c r="B9551" t="s">
        <v>6674</v>
      </c>
      <c r="C9551" t="s">
        <v>370</v>
      </c>
      <c r="D9551" t="s">
        <v>2360</v>
      </c>
      <c r="E9551" t="s">
        <v>59</v>
      </c>
      <c r="F9551" t="b">
        <v>0</v>
      </c>
      <c r="G9551" t="s">
        <v>65</v>
      </c>
      <c r="H9551" s="1">
        <v>46125.544976851852</v>
      </c>
      <c r="I9551" t="b">
        <v>0</v>
      </c>
      <c r="J9551" t="b">
        <v>1</v>
      </c>
      <c r="K9551" t="s">
        <v>41</v>
      </c>
      <c r="L9551" t="s">
        <v>60</v>
      </c>
      <c r="M9551">
        <v>177500</v>
      </c>
      <c r="N9551"/>
      <c r="O9551" t="s">
        <v>3414</v>
      </c>
      <c r="P9551" t="s">
        <v>18956</v>
      </c>
    </row>
    <row r="9552" spans="1:16" x14ac:dyDescent="0.35">
      <c r="A9552" t="s">
        <v>8</v>
      </c>
      <c r="B9552" t="s">
        <v>18957</v>
      </c>
      <c r="C9552" t="s">
        <v>181</v>
      </c>
      <c r="D9552" t="s">
        <v>17170</v>
      </c>
      <c r="E9552" t="s">
        <v>59</v>
      </c>
      <c r="F9552" t="b">
        <v>0</v>
      </c>
      <c r="G9552" t="s">
        <v>89</v>
      </c>
      <c r="H9552" s="1">
        <v>46125.544976851852</v>
      </c>
      <c r="I9552" t="b">
        <v>0</v>
      </c>
      <c r="J9552" t="b">
        <v>0</v>
      </c>
      <c r="K9552" t="s">
        <v>41</v>
      </c>
      <c r="L9552" t="s">
        <v>60</v>
      </c>
      <c r="M9552">
        <v>172304</v>
      </c>
      <c r="N9552"/>
      <c r="O9552" t="s">
        <v>17171</v>
      </c>
      <c r="P9552" t="s">
        <v>663</v>
      </c>
    </row>
    <row r="9553" spans="1:16" x14ac:dyDescent="0.35">
      <c r="A9553" t="s">
        <v>6</v>
      </c>
      <c r="B9553" t="s">
        <v>18958</v>
      </c>
      <c r="C9553" t="s">
        <v>107</v>
      </c>
      <c r="D9553" t="s">
        <v>17170</v>
      </c>
      <c r="E9553" t="s">
        <v>59</v>
      </c>
      <c r="F9553" t="b">
        <v>0</v>
      </c>
      <c r="G9553" t="s">
        <v>77</v>
      </c>
      <c r="H9553" s="1">
        <v>46125.545023148137</v>
      </c>
      <c r="I9553" t="b">
        <v>0</v>
      </c>
      <c r="J9553" t="b">
        <v>0</v>
      </c>
      <c r="K9553" t="s">
        <v>41</v>
      </c>
      <c r="L9553" t="s">
        <v>60</v>
      </c>
      <c r="M9553">
        <v>183457</v>
      </c>
      <c r="N9553"/>
      <c r="O9553" t="s">
        <v>17171</v>
      </c>
      <c r="P9553" t="s">
        <v>310</v>
      </c>
    </row>
    <row r="9554" spans="1:16" x14ac:dyDescent="0.35">
      <c r="A9554" t="s">
        <v>1</v>
      </c>
      <c r="B9554" t="s">
        <v>18959</v>
      </c>
      <c r="C9554" t="s">
        <v>615</v>
      </c>
      <c r="D9554" t="s">
        <v>4526</v>
      </c>
      <c r="E9554" t="s">
        <v>59</v>
      </c>
      <c r="F9554" t="b">
        <v>0</v>
      </c>
      <c r="G9554" t="s">
        <v>89</v>
      </c>
      <c r="H9554" s="1">
        <v>46125.546064814807</v>
      </c>
      <c r="I9554" t="b">
        <v>0</v>
      </c>
      <c r="J9554" t="b">
        <v>1</v>
      </c>
      <c r="K9554" t="s">
        <v>41</v>
      </c>
      <c r="L9554" t="s">
        <v>60</v>
      </c>
      <c r="M9554">
        <v>88000</v>
      </c>
      <c r="N9554"/>
      <c r="O9554" t="s">
        <v>18960</v>
      </c>
      <c r="P9554" t="s">
        <v>18961</v>
      </c>
    </row>
    <row r="9555" spans="1:16" x14ac:dyDescent="0.35">
      <c r="A9555" t="s">
        <v>1</v>
      </c>
      <c r="B9555" t="s">
        <v>18959</v>
      </c>
      <c r="C9555" t="s">
        <v>615</v>
      </c>
      <c r="D9555" t="s">
        <v>4526</v>
      </c>
      <c r="E9555" t="s">
        <v>59</v>
      </c>
      <c r="F9555" t="b">
        <v>0</v>
      </c>
      <c r="G9555" t="s">
        <v>73</v>
      </c>
      <c r="H9555" s="1">
        <v>46125.546122685177</v>
      </c>
      <c r="I9555" t="b">
        <v>0</v>
      </c>
      <c r="J9555" t="b">
        <v>1</v>
      </c>
      <c r="K9555" t="s">
        <v>41</v>
      </c>
      <c r="L9555" t="s">
        <v>60</v>
      </c>
      <c r="M9555">
        <v>88000</v>
      </c>
      <c r="N9555"/>
      <c r="O9555" t="s">
        <v>18960</v>
      </c>
      <c r="P9555" t="s">
        <v>18962</v>
      </c>
    </row>
    <row r="9556" spans="1:16" x14ac:dyDescent="0.35">
      <c r="A9556" t="s">
        <v>1</v>
      </c>
      <c r="B9556" t="s">
        <v>15809</v>
      </c>
      <c r="C9556" t="s">
        <v>5067</v>
      </c>
      <c r="D9556" t="s">
        <v>4526</v>
      </c>
      <c r="E9556" t="s">
        <v>59</v>
      </c>
      <c r="F9556" t="b">
        <v>0</v>
      </c>
      <c r="G9556" t="s">
        <v>40</v>
      </c>
      <c r="H9556" s="1">
        <v>46125.547326388893</v>
      </c>
      <c r="I9556" t="b">
        <v>1</v>
      </c>
      <c r="J9556" t="b">
        <v>0</v>
      </c>
      <c r="K9556" t="s">
        <v>40</v>
      </c>
      <c r="L9556" t="s">
        <v>60</v>
      </c>
      <c r="M9556">
        <v>45000</v>
      </c>
      <c r="N9556"/>
      <c r="O9556" t="s">
        <v>15810</v>
      </c>
      <c r="P9556" t="s">
        <v>15811</v>
      </c>
    </row>
    <row r="9557" spans="1:16" x14ac:dyDescent="0.35">
      <c r="A9557" t="s">
        <v>1</v>
      </c>
      <c r="B9557" t="s">
        <v>18322</v>
      </c>
      <c r="C9557" t="s">
        <v>76</v>
      </c>
      <c r="D9557" t="s">
        <v>6062</v>
      </c>
      <c r="E9557" t="s">
        <v>59</v>
      </c>
      <c r="F9557" t="b">
        <v>1</v>
      </c>
      <c r="G9557" t="s">
        <v>40</v>
      </c>
      <c r="H9557" s="1">
        <v>46125.547349537039</v>
      </c>
      <c r="I9557" t="b">
        <v>1</v>
      </c>
      <c r="J9557" t="b">
        <v>0</v>
      </c>
      <c r="K9557" t="s">
        <v>40</v>
      </c>
      <c r="L9557" t="s">
        <v>60</v>
      </c>
      <c r="M9557">
        <v>55000</v>
      </c>
      <c r="N9557"/>
      <c r="O9557" t="s">
        <v>3446</v>
      </c>
      <c r="P9557" t="s">
        <v>18323</v>
      </c>
    </row>
    <row r="9558" spans="1:16" x14ac:dyDescent="0.35">
      <c r="A9558" t="s">
        <v>5</v>
      </c>
      <c r="B9558" t="s">
        <v>18963</v>
      </c>
      <c r="C9558" t="s">
        <v>5029</v>
      </c>
      <c r="D9558" t="s">
        <v>5532</v>
      </c>
      <c r="E9558" t="s">
        <v>59</v>
      </c>
      <c r="F9558" t="b">
        <v>0</v>
      </c>
      <c r="G9558" t="s">
        <v>40</v>
      </c>
      <c r="H9558" s="1">
        <v>46125.547349537039</v>
      </c>
      <c r="I9558" t="b">
        <v>1</v>
      </c>
      <c r="J9558" t="b">
        <v>0</v>
      </c>
      <c r="K9558" t="s">
        <v>40</v>
      </c>
      <c r="L9558" t="s">
        <v>60</v>
      </c>
      <c r="M9558">
        <v>70000</v>
      </c>
      <c r="N9558"/>
      <c r="O9558" t="s">
        <v>8517</v>
      </c>
      <c r="P9558" t="s">
        <v>18505</v>
      </c>
    </row>
    <row r="9559" spans="1:16" x14ac:dyDescent="0.35">
      <c r="A9559" t="s">
        <v>2</v>
      </c>
      <c r="B9559" t="s">
        <v>18964</v>
      </c>
      <c r="C9559" t="s">
        <v>304</v>
      </c>
      <c r="D9559" t="s">
        <v>18965</v>
      </c>
      <c r="E9559" t="s">
        <v>59</v>
      </c>
      <c r="F9559" t="b">
        <v>0</v>
      </c>
      <c r="G9559" t="s">
        <v>77</v>
      </c>
      <c r="H9559" s="1">
        <v>46125.585590277777</v>
      </c>
      <c r="I9559" t="b">
        <v>0</v>
      </c>
      <c r="J9559" t="b">
        <v>0</v>
      </c>
      <c r="K9559" t="s">
        <v>41</v>
      </c>
      <c r="L9559" t="s">
        <v>60</v>
      </c>
      <c r="M9559">
        <v>187785</v>
      </c>
      <c r="N9559"/>
      <c r="O9559" t="s">
        <v>18966</v>
      </c>
    </row>
    <row r="9560" spans="1:16" x14ac:dyDescent="0.35">
      <c r="A9560" t="s">
        <v>3</v>
      </c>
      <c r="B9560" t="s">
        <v>3</v>
      </c>
      <c r="C9560" t="s">
        <v>1384</v>
      </c>
      <c r="D9560" t="s">
        <v>2360</v>
      </c>
      <c r="E9560" t="s">
        <v>59</v>
      </c>
      <c r="F9560" t="b">
        <v>0</v>
      </c>
      <c r="G9560" t="s">
        <v>77</v>
      </c>
      <c r="H9560" s="1">
        <v>46125.585706018523</v>
      </c>
      <c r="I9560" t="b">
        <v>0</v>
      </c>
      <c r="J9560" t="b">
        <v>0</v>
      </c>
      <c r="K9560" t="s">
        <v>41</v>
      </c>
      <c r="L9560" t="s">
        <v>74</v>
      </c>
      <c r="M9560"/>
      <c r="N9560">
        <v>28.5</v>
      </c>
      <c r="O9560" t="s">
        <v>4128</v>
      </c>
      <c r="P9560" t="s">
        <v>146</v>
      </c>
    </row>
    <row r="9561" spans="1:16" x14ac:dyDescent="0.35">
      <c r="A9561" t="s">
        <v>0</v>
      </c>
      <c r="B9561" t="s">
        <v>18967</v>
      </c>
      <c r="C9561" t="s">
        <v>40</v>
      </c>
      <c r="D9561" t="s">
        <v>4526</v>
      </c>
      <c r="E9561" t="s">
        <v>59</v>
      </c>
      <c r="F9561" t="b">
        <v>0</v>
      </c>
      <c r="G9561" t="s">
        <v>40</v>
      </c>
      <c r="H9561" s="1">
        <v>46125.586562500001</v>
      </c>
      <c r="I9561" t="b">
        <v>1</v>
      </c>
      <c r="J9561" t="b">
        <v>0</v>
      </c>
      <c r="K9561" t="s">
        <v>40</v>
      </c>
      <c r="L9561" t="s">
        <v>60</v>
      </c>
      <c r="M9561">
        <v>51250</v>
      </c>
      <c r="N9561"/>
      <c r="O9561" t="s">
        <v>18968</v>
      </c>
      <c r="P9561" t="s">
        <v>728</v>
      </c>
    </row>
    <row r="9562" spans="1:16" x14ac:dyDescent="0.35">
      <c r="A9562" t="s">
        <v>0</v>
      </c>
      <c r="B9562" t="s">
        <v>18969</v>
      </c>
      <c r="C9562" t="s">
        <v>76</v>
      </c>
      <c r="D9562" t="s">
        <v>4599</v>
      </c>
      <c r="E9562" t="s">
        <v>59</v>
      </c>
      <c r="F9562" t="b">
        <v>1</v>
      </c>
      <c r="G9562" t="s">
        <v>40</v>
      </c>
      <c r="H9562" s="1">
        <v>46125.586562500001</v>
      </c>
      <c r="I9562" t="b">
        <v>1</v>
      </c>
      <c r="J9562" t="b">
        <v>0</v>
      </c>
      <c r="K9562" t="s">
        <v>40</v>
      </c>
      <c r="L9562" t="s">
        <v>60</v>
      </c>
      <c r="M9562">
        <v>37500</v>
      </c>
      <c r="N9562"/>
      <c r="O9562" t="s">
        <v>2593</v>
      </c>
      <c r="P9562" t="s">
        <v>18970</v>
      </c>
    </row>
    <row r="9563" spans="1:16" x14ac:dyDescent="0.35">
      <c r="A9563" t="s">
        <v>3</v>
      </c>
      <c r="B9563" t="s">
        <v>4352</v>
      </c>
      <c r="C9563" t="s">
        <v>3396</v>
      </c>
      <c r="D9563" t="s">
        <v>4346</v>
      </c>
      <c r="E9563" t="s">
        <v>59</v>
      </c>
      <c r="F9563" t="b">
        <v>0</v>
      </c>
      <c r="G9563" t="s">
        <v>41</v>
      </c>
      <c r="H9563" s="1">
        <v>46125.586597222216</v>
      </c>
      <c r="I9563" t="b">
        <v>0</v>
      </c>
      <c r="J9563" t="b">
        <v>1</v>
      </c>
      <c r="K9563" t="s">
        <v>41</v>
      </c>
      <c r="L9563" t="s">
        <v>74</v>
      </c>
      <c r="M9563"/>
      <c r="N9563">
        <v>35.5</v>
      </c>
      <c r="O9563" t="s">
        <v>18971</v>
      </c>
      <c r="P9563" t="s">
        <v>3990</v>
      </c>
    </row>
    <row r="9564" spans="1:16" x14ac:dyDescent="0.35">
      <c r="A9564" t="s">
        <v>6</v>
      </c>
      <c r="B9564" t="s">
        <v>18972</v>
      </c>
      <c r="C9564" t="s">
        <v>148</v>
      </c>
      <c r="D9564" t="s">
        <v>17170</v>
      </c>
      <c r="E9564" t="s">
        <v>59</v>
      </c>
      <c r="F9564" t="b">
        <v>0</v>
      </c>
      <c r="G9564" t="s">
        <v>89</v>
      </c>
      <c r="H9564" s="1">
        <v>46125.586643518523</v>
      </c>
      <c r="I9564" t="b">
        <v>0</v>
      </c>
      <c r="J9564" t="b">
        <v>0</v>
      </c>
      <c r="K9564" t="s">
        <v>41</v>
      </c>
      <c r="L9564" t="s">
        <v>60</v>
      </c>
      <c r="M9564">
        <v>166320</v>
      </c>
      <c r="N9564"/>
      <c r="O9564" t="s">
        <v>17171</v>
      </c>
      <c r="P9564" t="s">
        <v>310</v>
      </c>
    </row>
    <row r="9565" spans="1:16" x14ac:dyDescent="0.35">
      <c r="A9565" t="s">
        <v>2</v>
      </c>
      <c r="B9565" t="s">
        <v>18973</v>
      </c>
      <c r="C9565" t="s">
        <v>190</v>
      </c>
      <c r="D9565" t="s">
        <v>17170</v>
      </c>
      <c r="E9565" t="s">
        <v>59</v>
      </c>
      <c r="F9565" t="b">
        <v>0</v>
      </c>
      <c r="G9565" t="s">
        <v>73</v>
      </c>
      <c r="H9565" s="1">
        <v>46125.586701388893</v>
      </c>
      <c r="I9565" t="b">
        <v>0</v>
      </c>
      <c r="J9565" t="b">
        <v>0</v>
      </c>
      <c r="K9565" t="s">
        <v>41</v>
      </c>
      <c r="L9565" t="s">
        <v>60</v>
      </c>
      <c r="M9565">
        <v>187968</v>
      </c>
      <c r="N9565"/>
      <c r="O9565" t="s">
        <v>17171</v>
      </c>
      <c r="P9565" t="s">
        <v>663</v>
      </c>
    </row>
    <row r="9566" spans="1:16" x14ac:dyDescent="0.35">
      <c r="A9566" t="s">
        <v>2</v>
      </c>
      <c r="B9566" t="s">
        <v>18974</v>
      </c>
      <c r="C9566" t="s">
        <v>5115</v>
      </c>
      <c r="D9566" t="s">
        <v>4526</v>
      </c>
      <c r="E9566" t="s">
        <v>59</v>
      </c>
      <c r="F9566" t="b">
        <v>0</v>
      </c>
      <c r="G9566" t="s">
        <v>40</v>
      </c>
      <c r="H9566" s="1">
        <v>46125.587650462963</v>
      </c>
      <c r="I9566" t="b">
        <v>0</v>
      </c>
      <c r="J9566" t="b">
        <v>0</v>
      </c>
      <c r="K9566" t="s">
        <v>40</v>
      </c>
      <c r="L9566" t="s">
        <v>60</v>
      </c>
      <c r="M9566">
        <v>70000</v>
      </c>
      <c r="N9566"/>
      <c r="O9566" t="s">
        <v>4410</v>
      </c>
      <c r="P9566" t="s">
        <v>459</v>
      </c>
    </row>
    <row r="9567" spans="1:16" x14ac:dyDescent="0.35">
      <c r="A9567" t="s">
        <v>4</v>
      </c>
      <c r="B9567" t="s">
        <v>18975</v>
      </c>
      <c r="C9567" t="s">
        <v>41</v>
      </c>
      <c r="D9567" t="s">
        <v>4526</v>
      </c>
      <c r="E9567" t="s">
        <v>59</v>
      </c>
      <c r="F9567" t="b">
        <v>0</v>
      </c>
      <c r="G9567" t="s">
        <v>41</v>
      </c>
      <c r="H9567" s="1">
        <v>46125.58766203704</v>
      </c>
      <c r="I9567" t="b">
        <v>0</v>
      </c>
      <c r="J9567" t="b">
        <v>0</v>
      </c>
      <c r="K9567" t="s">
        <v>41</v>
      </c>
      <c r="L9567" t="s">
        <v>60</v>
      </c>
      <c r="M9567">
        <v>125000</v>
      </c>
      <c r="N9567"/>
      <c r="O9567" t="s">
        <v>101</v>
      </c>
      <c r="P9567" t="s">
        <v>146</v>
      </c>
    </row>
    <row r="9568" spans="1:16" x14ac:dyDescent="0.35">
      <c r="A9568" t="s">
        <v>1</v>
      </c>
      <c r="B9568" t="s">
        <v>18976</v>
      </c>
      <c r="C9568" t="s">
        <v>7611</v>
      </c>
      <c r="D9568" t="s">
        <v>4346</v>
      </c>
      <c r="E9568" t="s">
        <v>59</v>
      </c>
      <c r="F9568" t="b">
        <v>0</v>
      </c>
      <c r="G9568" t="s">
        <v>40</v>
      </c>
      <c r="H9568" s="1">
        <v>46125.588993055557</v>
      </c>
      <c r="I9568" t="b">
        <v>1</v>
      </c>
      <c r="J9568" t="b">
        <v>0</v>
      </c>
      <c r="K9568" t="s">
        <v>40</v>
      </c>
      <c r="L9568" t="s">
        <v>60</v>
      </c>
      <c r="M9568">
        <v>25000</v>
      </c>
      <c r="N9568"/>
      <c r="O9568" t="s">
        <v>7612</v>
      </c>
    </row>
    <row r="9569" spans="1:16" x14ac:dyDescent="0.35">
      <c r="A9569" t="s">
        <v>0</v>
      </c>
      <c r="B9569" t="s">
        <v>18967</v>
      </c>
      <c r="C9569" t="s">
        <v>40</v>
      </c>
      <c r="D9569" t="s">
        <v>4526</v>
      </c>
      <c r="E9569" t="s">
        <v>59</v>
      </c>
      <c r="F9569" t="b">
        <v>0</v>
      </c>
      <c r="G9569" t="s">
        <v>40</v>
      </c>
      <c r="H9569" s="1">
        <v>46125.589004629634</v>
      </c>
      <c r="I9569" t="b">
        <v>1</v>
      </c>
      <c r="J9569" t="b">
        <v>0</v>
      </c>
      <c r="K9569" t="s">
        <v>40</v>
      </c>
      <c r="L9569" t="s">
        <v>60</v>
      </c>
      <c r="M9569">
        <v>51250</v>
      </c>
      <c r="N9569"/>
      <c r="O9569" t="s">
        <v>18968</v>
      </c>
      <c r="P9569" t="s">
        <v>728</v>
      </c>
    </row>
    <row r="9570" spans="1:16" x14ac:dyDescent="0.35">
      <c r="A9570" t="s">
        <v>3</v>
      </c>
      <c r="B9570" t="s">
        <v>18977</v>
      </c>
      <c r="C9570" t="s">
        <v>190</v>
      </c>
      <c r="D9570" t="s">
        <v>2360</v>
      </c>
      <c r="E9570" t="s">
        <v>59</v>
      </c>
      <c r="F9570" t="b">
        <v>0</v>
      </c>
      <c r="G9570" t="s">
        <v>73</v>
      </c>
      <c r="H9570" s="1">
        <v>46125.627256944441</v>
      </c>
      <c r="I9570" t="b">
        <v>0</v>
      </c>
      <c r="J9570" t="b">
        <v>0</v>
      </c>
      <c r="K9570" t="s">
        <v>41</v>
      </c>
      <c r="L9570" t="s">
        <v>74</v>
      </c>
      <c r="M9570"/>
      <c r="N9570">
        <v>37.5</v>
      </c>
      <c r="O9570" t="s">
        <v>18978</v>
      </c>
      <c r="P9570" t="s">
        <v>1482</v>
      </c>
    </row>
    <row r="9571" spans="1:16" x14ac:dyDescent="0.35">
      <c r="A9571" t="s">
        <v>0</v>
      </c>
      <c r="B9571" t="s">
        <v>18979</v>
      </c>
      <c r="C9571" t="s">
        <v>3804</v>
      </c>
      <c r="D9571" t="s">
        <v>4346</v>
      </c>
      <c r="E9571" t="s">
        <v>232</v>
      </c>
      <c r="F9571" t="b">
        <v>0</v>
      </c>
      <c r="G9571" t="s">
        <v>68</v>
      </c>
      <c r="H9571" s="1">
        <v>46125.627256944441</v>
      </c>
      <c r="I9571" t="b">
        <v>0</v>
      </c>
      <c r="J9571" t="b">
        <v>1</v>
      </c>
      <c r="K9571" t="s">
        <v>41</v>
      </c>
      <c r="L9571" t="s">
        <v>74</v>
      </c>
      <c r="M9571"/>
      <c r="N9571">
        <v>28</v>
      </c>
      <c r="O9571" t="s">
        <v>2052</v>
      </c>
      <c r="P9571" t="s">
        <v>325</v>
      </c>
    </row>
    <row r="9572" spans="1:16" x14ac:dyDescent="0.35">
      <c r="A9572" t="s">
        <v>3</v>
      </c>
      <c r="B9572" t="s">
        <v>18980</v>
      </c>
      <c r="C9572" t="s">
        <v>278</v>
      </c>
      <c r="D9572" t="s">
        <v>18981</v>
      </c>
      <c r="E9572" t="s">
        <v>132</v>
      </c>
      <c r="F9572" t="b">
        <v>0</v>
      </c>
      <c r="G9572" t="s">
        <v>89</v>
      </c>
      <c r="H9572" s="1">
        <v>46125.627256944441</v>
      </c>
      <c r="I9572" t="b">
        <v>0</v>
      </c>
      <c r="J9572" t="b">
        <v>0</v>
      </c>
      <c r="K9572" t="s">
        <v>41</v>
      </c>
      <c r="L9572" t="s">
        <v>74</v>
      </c>
      <c r="M9572"/>
      <c r="N9572">
        <v>25</v>
      </c>
      <c r="O9572" t="s">
        <v>18981</v>
      </c>
    </row>
    <row r="9573" spans="1:16" x14ac:dyDescent="0.35">
      <c r="A9573" t="s">
        <v>3</v>
      </c>
      <c r="B9573" t="s">
        <v>18980</v>
      </c>
      <c r="C9573" t="s">
        <v>13646</v>
      </c>
      <c r="D9573" t="s">
        <v>18981</v>
      </c>
      <c r="E9573" t="s">
        <v>132</v>
      </c>
      <c r="F9573" t="b">
        <v>0</v>
      </c>
      <c r="G9573" t="s">
        <v>73</v>
      </c>
      <c r="H9573" s="1">
        <v>46125.627303240741</v>
      </c>
      <c r="I9573" t="b">
        <v>0</v>
      </c>
      <c r="J9573" t="b">
        <v>0</v>
      </c>
      <c r="K9573" t="s">
        <v>41</v>
      </c>
      <c r="L9573" t="s">
        <v>74</v>
      </c>
      <c r="M9573"/>
      <c r="N9573">
        <v>25</v>
      </c>
      <c r="O9573" t="s">
        <v>18981</v>
      </c>
    </row>
    <row r="9574" spans="1:16" x14ac:dyDescent="0.35">
      <c r="A9574" t="s">
        <v>3</v>
      </c>
      <c r="B9574" t="s">
        <v>18982</v>
      </c>
      <c r="C9574" t="s">
        <v>1310</v>
      </c>
      <c r="D9574" t="s">
        <v>4346</v>
      </c>
      <c r="E9574" t="s">
        <v>59</v>
      </c>
      <c r="F9574" t="b">
        <v>0</v>
      </c>
      <c r="G9574" t="s">
        <v>32</v>
      </c>
      <c r="H9574" s="1">
        <v>46125.628020833326</v>
      </c>
      <c r="I9574" t="b">
        <v>0</v>
      </c>
      <c r="J9574" t="b">
        <v>0</v>
      </c>
      <c r="K9574" t="s">
        <v>32</v>
      </c>
      <c r="L9574" t="s">
        <v>74</v>
      </c>
      <c r="M9574"/>
      <c r="N9574">
        <v>16.5</v>
      </c>
      <c r="O9574" t="s">
        <v>18983</v>
      </c>
      <c r="P9574" t="s">
        <v>426</v>
      </c>
    </row>
    <row r="9575" spans="1:16" x14ac:dyDescent="0.35">
      <c r="A9575" t="s">
        <v>0</v>
      </c>
      <c r="B9575" t="s">
        <v>18984</v>
      </c>
      <c r="C9575" t="s">
        <v>76</v>
      </c>
      <c r="D9575" t="s">
        <v>4526</v>
      </c>
      <c r="E9575" t="s">
        <v>88</v>
      </c>
      <c r="F9575" t="b">
        <v>1</v>
      </c>
      <c r="G9575" t="s">
        <v>41</v>
      </c>
      <c r="H9575" s="1">
        <v>46125.628252314818</v>
      </c>
      <c r="I9575" t="b">
        <v>1</v>
      </c>
      <c r="J9575" t="b">
        <v>1</v>
      </c>
      <c r="K9575" t="s">
        <v>41</v>
      </c>
      <c r="L9575" t="s">
        <v>74</v>
      </c>
      <c r="M9575"/>
      <c r="N9575">
        <v>87.5</v>
      </c>
      <c r="O9575" t="s">
        <v>969</v>
      </c>
      <c r="P9575" t="s">
        <v>146</v>
      </c>
    </row>
    <row r="9576" spans="1:16" x14ac:dyDescent="0.35">
      <c r="A9576" t="s">
        <v>2</v>
      </c>
      <c r="B9576" t="s">
        <v>18985</v>
      </c>
      <c r="C9576" t="s">
        <v>583</v>
      </c>
      <c r="D9576" t="s">
        <v>17170</v>
      </c>
      <c r="E9576" t="s">
        <v>59</v>
      </c>
      <c r="F9576" t="b">
        <v>0</v>
      </c>
      <c r="G9576" t="s">
        <v>77</v>
      </c>
      <c r="H9576" s="1">
        <v>46125.628298611111</v>
      </c>
      <c r="I9576" t="b">
        <v>0</v>
      </c>
      <c r="J9576" t="b">
        <v>0</v>
      </c>
      <c r="K9576" t="s">
        <v>41</v>
      </c>
      <c r="L9576" t="s">
        <v>60</v>
      </c>
      <c r="M9576">
        <v>86691.5</v>
      </c>
      <c r="N9576"/>
      <c r="O9576" t="s">
        <v>17171</v>
      </c>
      <c r="P9576" t="s">
        <v>310</v>
      </c>
    </row>
    <row r="9577" spans="1:16" x14ac:dyDescent="0.35">
      <c r="A9577" t="s">
        <v>2</v>
      </c>
      <c r="B9577" t="s">
        <v>18986</v>
      </c>
      <c r="C9577" t="s">
        <v>181</v>
      </c>
      <c r="D9577" t="s">
        <v>17170</v>
      </c>
      <c r="E9577" t="s">
        <v>59</v>
      </c>
      <c r="F9577" t="b">
        <v>0</v>
      </c>
      <c r="G9577" t="s">
        <v>89</v>
      </c>
      <c r="H9577" s="1">
        <v>46125.628310185188</v>
      </c>
      <c r="I9577" t="b">
        <v>0</v>
      </c>
      <c r="J9577" t="b">
        <v>0</v>
      </c>
      <c r="K9577" t="s">
        <v>41</v>
      </c>
      <c r="L9577" t="s">
        <v>60</v>
      </c>
      <c r="M9577">
        <v>137456</v>
      </c>
      <c r="N9577"/>
      <c r="O9577" t="s">
        <v>17171</v>
      </c>
      <c r="P9577" t="s">
        <v>310</v>
      </c>
    </row>
    <row r="9578" spans="1:16" x14ac:dyDescent="0.35">
      <c r="A9578" t="s">
        <v>2</v>
      </c>
      <c r="B9578" t="s">
        <v>18987</v>
      </c>
      <c r="C9578" t="s">
        <v>142</v>
      </c>
      <c r="D9578" t="s">
        <v>5349</v>
      </c>
      <c r="E9578" t="s">
        <v>59</v>
      </c>
      <c r="F9578" t="b">
        <v>0</v>
      </c>
      <c r="G9578" t="s">
        <v>65</v>
      </c>
      <c r="H9578" s="1">
        <v>46125.628321759257</v>
      </c>
      <c r="I9578" t="b">
        <v>0</v>
      </c>
      <c r="J9578" t="b">
        <v>0</v>
      </c>
      <c r="K9578" t="s">
        <v>41</v>
      </c>
      <c r="L9578" t="s">
        <v>60</v>
      </c>
      <c r="M9578">
        <v>162500</v>
      </c>
      <c r="N9578"/>
      <c r="O9578" t="s">
        <v>18988</v>
      </c>
      <c r="P9578" t="s">
        <v>18989</v>
      </c>
    </row>
    <row r="9579" spans="1:16" x14ac:dyDescent="0.35">
      <c r="A9579" t="s">
        <v>2</v>
      </c>
      <c r="B9579" t="s">
        <v>18990</v>
      </c>
      <c r="C9579" t="s">
        <v>515</v>
      </c>
      <c r="D9579" t="s">
        <v>17170</v>
      </c>
      <c r="E9579" t="s">
        <v>59</v>
      </c>
      <c r="F9579" t="b">
        <v>0</v>
      </c>
      <c r="G9579" t="s">
        <v>73</v>
      </c>
      <c r="H9579" s="1">
        <v>46125.62835648148</v>
      </c>
      <c r="I9579" t="b">
        <v>0</v>
      </c>
      <c r="J9579" t="b">
        <v>0</v>
      </c>
      <c r="K9579" t="s">
        <v>41</v>
      </c>
      <c r="L9579" t="s">
        <v>60</v>
      </c>
      <c r="M9579">
        <v>107778</v>
      </c>
      <c r="N9579"/>
      <c r="O9579" t="s">
        <v>17171</v>
      </c>
      <c r="P9579" t="s">
        <v>310</v>
      </c>
    </row>
    <row r="9580" spans="1:16" x14ac:dyDescent="0.35">
      <c r="A9580" t="s">
        <v>1</v>
      </c>
      <c r="B9580" t="s">
        <v>17543</v>
      </c>
      <c r="C9580" t="s">
        <v>81</v>
      </c>
      <c r="D9580" t="s">
        <v>4346</v>
      </c>
      <c r="E9580" t="s">
        <v>59</v>
      </c>
      <c r="F9580" t="b">
        <v>0</v>
      </c>
      <c r="G9580" t="s">
        <v>77</v>
      </c>
      <c r="H9580" s="1">
        <v>46125.629374999997</v>
      </c>
      <c r="I9580" t="b">
        <v>1</v>
      </c>
      <c r="J9580" t="b">
        <v>0</v>
      </c>
      <c r="K9580" t="s">
        <v>41</v>
      </c>
      <c r="L9580" t="s">
        <v>74</v>
      </c>
      <c r="M9580"/>
      <c r="N9580">
        <v>80</v>
      </c>
      <c r="O9580" t="s">
        <v>2224</v>
      </c>
      <c r="P9580" t="s">
        <v>18991</v>
      </c>
    </row>
    <row r="9581" spans="1:16" x14ac:dyDescent="0.35">
      <c r="A9581" t="s">
        <v>5</v>
      </c>
      <c r="B9581" t="s">
        <v>18992</v>
      </c>
      <c r="C9581" t="s">
        <v>1286</v>
      </c>
      <c r="D9581" t="s">
        <v>17170</v>
      </c>
      <c r="E9581" t="s">
        <v>59</v>
      </c>
      <c r="F9581" t="b">
        <v>0</v>
      </c>
      <c r="G9581" t="s">
        <v>68</v>
      </c>
      <c r="H9581" s="1">
        <v>46125.629421296297</v>
      </c>
      <c r="I9581" t="b">
        <v>1</v>
      </c>
      <c r="J9581" t="b">
        <v>0</v>
      </c>
      <c r="K9581" t="s">
        <v>41</v>
      </c>
      <c r="L9581" t="s">
        <v>60</v>
      </c>
      <c r="M9581">
        <v>188535.5</v>
      </c>
      <c r="N9581"/>
      <c r="O9581" t="s">
        <v>17171</v>
      </c>
      <c r="P9581" t="s">
        <v>17351</v>
      </c>
    </row>
    <row r="9582" spans="1:16" x14ac:dyDescent="0.35">
      <c r="A9582" t="s">
        <v>1</v>
      </c>
      <c r="B9582" t="s">
        <v>18993</v>
      </c>
      <c r="C9582" t="s">
        <v>353</v>
      </c>
      <c r="D9582" t="s">
        <v>4526</v>
      </c>
      <c r="E9582" t="s">
        <v>621</v>
      </c>
      <c r="F9582" t="b">
        <v>0</v>
      </c>
      <c r="G9582" t="s">
        <v>77</v>
      </c>
      <c r="H9582" s="1">
        <v>46125.629444444443</v>
      </c>
      <c r="I9582" t="b">
        <v>0</v>
      </c>
      <c r="J9582" t="b">
        <v>1</v>
      </c>
      <c r="K9582" t="s">
        <v>41</v>
      </c>
      <c r="L9582" t="s">
        <v>60</v>
      </c>
      <c r="M9582">
        <v>116000</v>
      </c>
      <c r="N9582"/>
      <c r="O9582" t="s">
        <v>18994</v>
      </c>
      <c r="P9582" t="s">
        <v>208</v>
      </c>
    </row>
    <row r="9583" spans="1:16" x14ac:dyDescent="0.35">
      <c r="A9583" t="s">
        <v>5</v>
      </c>
      <c r="B9583" t="s">
        <v>18995</v>
      </c>
      <c r="C9583" t="s">
        <v>206</v>
      </c>
      <c r="D9583" t="s">
        <v>17170</v>
      </c>
      <c r="E9583" t="s">
        <v>59</v>
      </c>
      <c r="F9583" t="b">
        <v>0</v>
      </c>
      <c r="G9583" t="s">
        <v>89</v>
      </c>
      <c r="H9583" s="1">
        <v>46125.629467592589</v>
      </c>
      <c r="I9583" t="b">
        <v>1</v>
      </c>
      <c r="J9583" t="b">
        <v>0</v>
      </c>
      <c r="K9583" t="s">
        <v>41</v>
      </c>
      <c r="L9583" t="s">
        <v>60</v>
      </c>
      <c r="M9583">
        <v>198782</v>
      </c>
      <c r="N9583"/>
      <c r="O9583" t="s">
        <v>17171</v>
      </c>
      <c r="P9583" t="s">
        <v>17351</v>
      </c>
    </row>
    <row r="9584" spans="1:16" x14ac:dyDescent="0.35">
      <c r="A9584" t="s">
        <v>5</v>
      </c>
      <c r="B9584" t="s">
        <v>18992</v>
      </c>
      <c r="C9584" t="s">
        <v>1286</v>
      </c>
      <c r="D9584" t="s">
        <v>17170</v>
      </c>
      <c r="E9584" t="s">
        <v>59</v>
      </c>
      <c r="F9584" t="b">
        <v>0</v>
      </c>
      <c r="G9584" t="s">
        <v>77</v>
      </c>
      <c r="H9584" s="1">
        <v>46125.629490740743</v>
      </c>
      <c r="I9584" t="b">
        <v>1</v>
      </c>
      <c r="J9584" t="b">
        <v>0</v>
      </c>
      <c r="K9584" t="s">
        <v>41</v>
      </c>
      <c r="L9584" t="s">
        <v>60</v>
      </c>
      <c r="M9584">
        <v>188535.5</v>
      </c>
      <c r="N9584"/>
      <c r="O9584" t="s">
        <v>17171</v>
      </c>
      <c r="P9584" t="s">
        <v>17351</v>
      </c>
    </row>
    <row r="9585" spans="1:16" x14ac:dyDescent="0.35">
      <c r="A9585" t="s">
        <v>5</v>
      </c>
      <c r="B9585" t="s">
        <v>18995</v>
      </c>
      <c r="C9585" t="s">
        <v>206</v>
      </c>
      <c r="D9585" t="s">
        <v>17170</v>
      </c>
      <c r="E9585" t="s">
        <v>59</v>
      </c>
      <c r="F9585" t="b">
        <v>0</v>
      </c>
      <c r="G9585" t="s">
        <v>73</v>
      </c>
      <c r="H9585" s="1">
        <v>46125.629502314812</v>
      </c>
      <c r="I9585" t="b">
        <v>1</v>
      </c>
      <c r="J9585" t="b">
        <v>0</v>
      </c>
      <c r="K9585" t="s">
        <v>41</v>
      </c>
      <c r="L9585" t="s">
        <v>60</v>
      </c>
      <c r="M9585">
        <v>198782</v>
      </c>
      <c r="N9585"/>
      <c r="O9585" t="s">
        <v>17171</v>
      </c>
      <c r="P9585" t="s">
        <v>17351</v>
      </c>
    </row>
    <row r="9586" spans="1:16" x14ac:dyDescent="0.35">
      <c r="A9586" t="s">
        <v>1</v>
      </c>
      <c r="B9586" t="s">
        <v>18993</v>
      </c>
      <c r="C9586" t="s">
        <v>353</v>
      </c>
      <c r="D9586" t="s">
        <v>4526</v>
      </c>
      <c r="E9586" t="s">
        <v>621</v>
      </c>
      <c r="F9586" t="b">
        <v>0</v>
      </c>
      <c r="G9586" t="s">
        <v>68</v>
      </c>
      <c r="H9586" s="1">
        <v>46125.629571759258</v>
      </c>
      <c r="I9586" t="b">
        <v>0</v>
      </c>
      <c r="J9586" t="b">
        <v>1</v>
      </c>
      <c r="K9586" t="s">
        <v>41</v>
      </c>
      <c r="L9586" t="s">
        <v>60</v>
      </c>
      <c r="M9586">
        <v>116000</v>
      </c>
      <c r="N9586"/>
      <c r="O9586" t="s">
        <v>18994</v>
      </c>
      <c r="P9586" t="s">
        <v>208</v>
      </c>
    </row>
    <row r="9587" spans="1:16" x14ac:dyDescent="0.35">
      <c r="A9587" t="s">
        <v>4</v>
      </c>
      <c r="B9587" t="s">
        <v>18996</v>
      </c>
      <c r="C9587" t="s">
        <v>913</v>
      </c>
      <c r="D9587" t="s">
        <v>4526</v>
      </c>
      <c r="E9587" t="s">
        <v>59</v>
      </c>
      <c r="F9587" t="b">
        <v>0</v>
      </c>
      <c r="G9587" t="s">
        <v>20</v>
      </c>
      <c r="H9587" s="1">
        <v>46125.63003472222</v>
      </c>
      <c r="I9587" t="b">
        <v>0</v>
      </c>
      <c r="J9587" t="b">
        <v>0</v>
      </c>
      <c r="K9587" t="s">
        <v>20</v>
      </c>
      <c r="L9587" t="s">
        <v>60</v>
      </c>
      <c r="M9587">
        <v>175000</v>
      </c>
      <c r="N9587"/>
      <c r="O9587" t="s">
        <v>5343</v>
      </c>
    </row>
    <row r="9588" spans="1:16" x14ac:dyDescent="0.35">
      <c r="A9588" t="s">
        <v>1</v>
      </c>
      <c r="B9588" t="s">
        <v>18997</v>
      </c>
      <c r="C9588" t="s">
        <v>5115</v>
      </c>
      <c r="D9588" t="s">
        <v>4526</v>
      </c>
      <c r="E9588" t="s">
        <v>59</v>
      </c>
      <c r="F9588" t="b">
        <v>0</v>
      </c>
      <c r="G9588" t="s">
        <v>40</v>
      </c>
      <c r="H9588" s="1">
        <v>46125.630624999998</v>
      </c>
      <c r="I9588" t="b">
        <v>0</v>
      </c>
      <c r="J9588" t="b">
        <v>0</v>
      </c>
      <c r="K9588" t="s">
        <v>40</v>
      </c>
      <c r="L9588" t="s">
        <v>60</v>
      </c>
      <c r="M9588">
        <v>35000</v>
      </c>
      <c r="N9588"/>
      <c r="O9588" t="s">
        <v>17747</v>
      </c>
      <c r="P9588" t="s">
        <v>954</v>
      </c>
    </row>
    <row r="9589" spans="1:16" x14ac:dyDescent="0.35">
      <c r="A9589" t="s">
        <v>1</v>
      </c>
      <c r="B9589" t="s">
        <v>7903</v>
      </c>
      <c r="C9589" t="s">
        <v>76</v>
      </c>
      <c r="D9589" t="s">
        <v>4599</v>
      </c>
      <c r="E9589" t="s">
        <v>59</v>
      </c>
      <c r="F9589" t="b">
        <v>1</v>
      </c>
      <c r="G9589" t="s">
        <v>40</v>
      </c>
      <c r="H9589" s="1">
        <v>46125.630624999998</v>
      </c>
      <c r="I9589" t="b">
        <v>1</v>
      </c>
      <c r="J9589" t="b">
        <v>0</v>
      </c>
      <c r="K9589" t="s">
        <v>40</v>
      </c>
      <c r="L9589" t="s">
        <v>60</v>
      </c>
      <c r="M9589">
        <v>57500</v>
      </c>
      <c r="N9589"/>
      <c r="O9589" t="s">
        <v>18998</v>
      </c>
      <c r="P9589" t="s">
        <v>18999</v>
      </c>
    </row>
    <row r="9590" spans="1:16" x14ac:dyDescent="0.35">
      <c r="A9590" t="s">
        <v>8</v>
      </c>
      <c r="B9590" t="s">
        <v>19000</v>
      </c>
      <c r="C9590" t="s">
        <v>5029</v>
      </c>
      <c r="D9590" t="s">
        <v>4526</v>
      </c>
      <c r="E9590" t="s">
        <v>59</v>
      </c>
      <c r="F9590" t="b">
        <v>0</v>
      </c>
      <c r="G9590" t="s">
        <v>40</v>
      </c>
      <c r="H9590" s="1">
        <v>46125.630671296298</v>
      </c>
      <c r="I9590" t="b">
        <v>0</v>
      </c>
      <c r="J9590" t="b">
        <v>0</v>
      </c>
      <c r="K9590" t="s">
        <v>40</v>
      </c>
      <c r="L9590" t="s">
        <v>60</v>
      </c>
      <c r="M9590">
        <v>90000</v>
      </c>
      <c r="N9590"/>
      <c r="O9590" t="s">
        <v>3446</v>
      </c>
      <c r="P9590" t="s">
        <v>208</v>
      </c>
    </row>
    <row r="9591" spans="1:16" x14ac:dyDescent="0.35">
      <c r="A9591" t="s">
        <v>1</v>
      </c>
      <c r="B9591" t="s">
        <v>17543</v>
      </c>
      <c r="C9591" t="s">
        <v>81</v>
      </c>
      <c r="D9591" t="s">
        <v>4346</v>
      </c>
      <c r="E9591" t="s">
        <v>59</v>
      </c>
      <c r="F9591" t="b">
        <v>0</v>
      </c>
      <c r="G9591" t="s">
        <v>41</v>
      </c>
      <c r="H9591" s="1">
        <v>46125.630706018521</v>
      </c>
      <c r="I9591" t="b">
        <v>1</v>
      </c>
      <c r="J9591" t="b">
        <v>0</v>
      </c>
      <c r="K9591" t="s">
        <v>41</v>
      </c>
      <c r="L9591" t="s">
        <v>74</v>
      </c>
      <c r="M9591"/>
      <c r="N9591">
        <v>80</v>
      </c>
      <c r="O9591" t="s">
        <v>2224</v>
      </c>
      <c r="P9591" t="s">
        <v>18991</v>
      </c>
    </row>
    <row r="9592" spans="1:16" x14ac:dyDescent="0.35">
      <c r="A9592" t="s">
        <v>0</v>
      </c>
      <c r="B9592" t="s">
        <v>19001</v>
      </c>
      <c r="C9592" t="s">
        <v>931</v>
      </c>
      <c r="D9592" t="s">
        <v>5349</v>
      </c>
      <c r="E9592" t="s">
        <v>59</v>
      </c>
      <c r="F9592" t="b">
        <v>0</v>
      </c>
      <c r="G9592" t="s">
        <v>77</v>
      </c>
      <c r="H9592" s="1">
        <v>46125.668923611112</v>
      </c>
      <c r="I9592" t="b">
        <v>0</v>
      </c>
      <c r="J9592" t="b">
        <v>1</v>
      </c>
      <c r="K9592" t="s">
        <v>41</v>
      </c>
      <c r="L9592" t="s">
        <v>60</v>
      </c>
      <c r="M9592">
        <v>195321</v>
      </c>
      <c r="N9592"/>
      <c r="O9592" t="s">
        <v>2053</v>
      </c>
      <c r="P9592" t="s">
        <v>2366</v>
      </c>
    </row>
    <row r="9593" spans="1:16" x14ac:dyDescent="0.35">
      <c r="A9593" t="s">
        <v>0</v>
      </c>
      <c r="B9593" t="s">
        <v>19002</v>
      </c>
      <c r="C9593" t="s">
        <v>112</v>
      </c>
      <c r="D9593" t="s">
        <v>4526</v>
      </c>
      <c r="E9593" t="s">
        <v>59</v>
      </c>
      <c r="F9593" t="b">
        <v>0</v>
      </c>
      <c r="G9593" t="s">
        <v>65</v>
      </c>
      <c r="H9593" s="1">
        <v>46125.668923611112</v>
      </c>
      <c r="I9593" t="b">
        <v>1</v>
      </c>
      <c r="J9593" t="b">
        <v>0</v>
      </c>
      <c r="K9593" t="s">
        <v>41</v>
      </c>
      <c r="L9593" t="s">
        <v>60</v>
      </c>
      <c r="M9593">
        <v>115000</v>
      </c>
      <c r="N9593"/>
      <c r="O9593" t="s">
        <v>19003</v>
      </c>
    </row>
    <row r="9594" spans="1:16" x14ac:dyDescent="0.35">
      <c r="A9594" t="s">
        <v>0</v>
      </c>
      <c r="B9594" t="s">
        <v>19004</v>
      </c>
      <c r="C9594" t="s">
        <v>678</v>
      </c>
      <c r="D9594" t="s">
        <v>4526</v>
      </c>
      <c r="E9594" t="s">
        <v>59</v>
      </c>
      <c r="F9594" t="b">
        <v>0</v>
      </c>
      <c r="G9594" t="s">
        <v>65</v>
      </c>
      <c r="H9594" s="1">
        <v>46125.668958333343</v>
      </c>
      <c r="I9594" t="b">
        <v>0</v>
      </c>
      <c r="J9594" t="b">
        <v>0</v>
      </c>
      <c r="K9594" t="s">
        <v>41</v>
      </c>
      <c r="L9594" t="s">
        <v>60</v>
      </c>
      <c r="M9594">
        <v>70000</v>
      </c>
      <c r="N9594"/>
      <c r="O9594" t="s">
        <v>9503</v>
      </c>
      <c r="P9594" t="s">
        <v>219</v>
      </c>
    </row>
    <row r="9595" spans="1:16" x14ac:dyDescent="0.35">
      <c r="A9595" t="s">
        <v>0</v>
      </c>
      <c r="B9595" t="s">
        <v>19005</v>
      </c>
      <c r="C9595" t="s">
        <v>40</v>
      </c>
      <c r="D9595" t="s">
        <v>4526</v>
      </c>
      <c r="E9595" t="s">
        <v>59</v>
      </c>
      <c r="F9595" t="b">
        <v>0</v>
      </c>
      <c r="G9595" t="s">
        <v>40</v>
      </c>
      <c r="H9595" s="1">
        <v>46125.669907407413</v>
      </c>
      <c r="I9595" t="b">
        <v>1</v>
      </c>
      <c r="J9595" t="b">
        <v>0</v>
      </c>
      <c r="K9595" t="s">
        <v>40</v>
      </c>
      <c r="L9595" t="s">
        <v>60</v>
      </c>
      <c r="M9595">
        <v>105000</v>
      </c>
      <c r="N9595"/>
      <c r="O9595" t="s">
        <v>19006</v>
      </c>
      <c r="P9595" t="s">
        <v>714</v>
      </c>
    </row>
    <row r="9596" spans="1:16" x14ac:dyDescent="0.35">
      <c r="A9596" t="s">
        <v>0</v>
      </c>
      <c r="B9596" t="s">
        <v>18374</v>
      </c>
      <c r="C9596" t="s">
        <v>1045</v>
      </c>
      <c r="D9596" t="s">
        <v>4526</v>
      </c>
      <c r="E9596" t="s">
        <v>59</v>
      </c>
      <c r="F9596" t="b">
        <v>0</v>
      </c>
      <c r="G9596" t="s">
        <v>68</v>
      </c>
      <c r="H9596" s="1">
        <v>46125.669976851852</v>
      </c>
      <c r="I9596" t="b">
        <v>0</v>
      </c>
      <c r="J9596" t="b">
        <v>0</v>
      </c>
      <c r="K9596" t="s">
        <v>41</v>
      </c>
      <c r="L9596" t="s">
        <v>74</v>
      </c>
      <c r="M9596"/>
      <c r="N9596">
        <v>21.5</v>
      </c>
      <c r="O9596" t="s">
        <v>7357</v>
      </c>
      <c r="P9596" t="s">
        <v>1519</v>
      </c>
    </row>
    <row r="9597" spans="1:16" x14ac:dyDescent="0.35">
      <c r="A9597" t="s">
        <v>2</v>
      </c>
      <c r="B9597" t="s">
        <v>19007</v>
      </c>
      <c r="C9597" t="s">
        <v>164</v>
      </c>
      <c r="D9597" t="s">
        <v>2360</v>
      </c>
      <c r="E9597" t="s">
        <v>59</v>
      </c>
      <c r="F9597" t="b">
        <v>0</v>
      </c>
      <c r="G9597" t="s">
        <v>65</v>
      </c>
      <c r="H9597" s="1">
        <v>46125.669988425929</v>
      </c>
      <c r="I9597" t="b">
        <v>0</v>
      </c>
      <c r="J9597" t="b">
        <v>0</v>
      </c>
      <c r="K9597" t="s">
        <v>41</v>
      </c>
      <c r="L9597" t="s">
        <v>74</v>
      </c>
      <c r="M9597"/>
      <c r="N9597">
        <v>90</v>
      </c>
      <c r="O9597" t="s">
        <v>3167</v>
      </c>
      <c r="P9597" t="s">
        <v>146</v>
      </c>
    </row>
    <row r="9598" spans="1:16" x14ac:dyDescent="0.35">
      <c r="A9598" t="s">
        <v>8</v>
      </c>
      <c r="B9598" t="s">
        <v>19008</v>
      </c>
      <c r="C9598" t="s">
        <v>330</v>
      </c>
      <c r="D9598" t="s">
        <v>17170</v>
      </c>
      <c r="E9598" t="s">
        <v>59</v>
      </c>
      <c r="F9598" t="b">
        <v>0</v>
      </c>
      <c r="G9598" t="s">
        <v>41</v>
      </c>
      <c r="H9598" s="1">
        <v>46125.671006944453</v>
      </c>
      <c r="I9598" t="b">
        <v>0</v>
      </c>
      <c r="J9598" t="b">
        <v>0</v>
      </c>
      <c r="K9598" t="s">
        <v>41</v>
      </c>
      <c r="L9598" t="s">
        <v>60</v>
      </c>
      <c r="M9598">
        <v>264865</v>
      </c>
      <c r="N9598"/>
      <c r="O9598" t="s">
        <v>17171</v>
      </c>
      <c r="P9598" t="s">
        <v>663</v>
      </c>
    </row>
    <row r="9599" spans="1:16" x14ac:dyDescent="0.35">
      <c r="A9599" t="s">
        <v>1</v>
      </c>
      <c r="B9599" t="s">
        <v>19009</v>
      </c>
      <c r="C9599" t="s">
        <v>422</v>
      </c>
      <c r="D9599" t="s">
        <v>17170</v>
      </c>
      <c r="E9599" t="s">
        <v>59</v>
      </c>
      <c r="F9599" t="b">
        <v>0</v>
      </c>
      <c r="G9599" t="s">
        <v>89</v>
      </c>
      <c r="H9599" s="1">
        <v>46125.67114583333</v>
      </c>
      <c r="I9599" t="b">
        <v>0</v>
      </c>
      <c r="J9599" t="b">
        <v>0</v>
      </c>
      <c r="K9599" t="s">
        <v>41</v>
      </c>
      <c r="L9599" t="s">
        <v>60</v>
      </c>
      <c r="M9599">
        <v>139656</v>
      </c>
      <c r="N9599"/>
      <c r="O9599" t="s">
        <v>17171</v>
      </c>
      <c r="P9599" t="s">
        <v>19010</v>
      </c>
    </row>
    <row r="9600" spans="1:16" x14ac:dyDescent="0.35">
      <c r="A9600" t="s">
        <v>1</v>
      </c>
      <c r="B9600" t="s">
        <v>19011</v>
      </c>
      <c r="C9600" t="s">
        <v>10221</v>
      </c>
      <c r="D9600" t="s">
        <v>4346</v>
      </c>
      <c r="E9600" t="s">
        <v>59</v>
      </c>
      <c r="F9600" t="b">
        <v>0</v>
      </c>
      <c r="G9600" t="s">
        <v>19</v>
      </c>
      <c r="H9600" s="1">
        <v>46125.671736111108</v>
      </c>
      <c r="I9600" t="b">
        <v>0</v>
      </c>
      <c r="J9600" t="b">
        <v>0</v>
      </c>
      <c r="K9600" t="s">
        <v>19</v>
      </c>
      <c r="L9600" t="s">
        <v>60</v>
      </c>
      <c r="M9600">
        <v>390000</v>
      </c>
      <c r="N9600"/>
      <c r="O9600" t="s">
        <v>19012</v>
      </c>
    </row>
    <row r="9601" spans="1:16" x14ac:dyDescent="0.35">
      <c r="A9601" t="s">
        <v>2</v>
      </c>
      <c r="B9601" t="s">
        <v>19013</v>
      </c>
      <c r="C9601" t="s">
        <v>1096</v>
      </c>
      <c r="D9601" t="s">
        <v>17170</v>
      </c>
      <c r="E9601" t="s">
        <v>59</v>
      </c>
      <c r="F9601" t="b">
        <v>0</v>
      </c>
      <c r="G9601" t="s">
        <v>77</v>
      </c>
      <c r="H9601" s="1">
        <v>46125.711689814823</v>
      </c>
      <c r="I9601" t="b">
        <v>0</v>
      </c>
      <c r="J9601" t="b">
        <v>0</v>
      </c>
      <c r="K9601" t="s">
        <v>41</v>
      </c>
      <c r="L9601" t="s">
        <v>60</v>
      </c>
      <c r="M9601">
        <v>155677.5</v>
      </c>
      <c r="N9601"/>
      <c r="O9601" t="s">
        <v>17171</v>
      </c>
      <c r="P9601" t="s">
        <v>221</v>
      </c>
    </row>
    <row r="9602" spans="1:16" x14ac:dyDescent="0.35">
      <c r="A9602" t="s">
        <v>2</v>
      </c>
      <c r="B9602" t="s">
        <v>19014</v>
      </c>
      <c r="C9602" t="s">
        <v>440</v>
      </c>
      <c r="D9602" t="s">
        <v>4756</v>
      </c>
      <c r="E9602" t="s">
        <v>59</v>
      </c>
      <c r="F9602" t="b">
        <v>0</v>
      </c>
      <c r="G9602" t="s">
        <v>65</v>
      </c>
      <c r="H9602" s="1">
        <v>46125.711689814823</v>
      </c>
      <c r="I9602" t="b">
        <v>0</v>
      </c>
      <c r="J9602" t="b">
        <v>1</v>
      </c>
      <c r="K9602" t="s">
        <v>41</v>
      </c>
      <c r="L9602" t="s">
        <v>60</v>
      </c>
      <c r="M9602">
        <v>250000</v>
      </c>
      <c r="N9602"/>
      <c r="O9602" t="s">
        <v>2203</v>
      </c>
      <c r="P9602" t="s">
        <v>19015</v>
      </c>
    </row>
    <row r="9603" spans="1:16" x14ac:dyDescent="0.35">
      <c r="A9603" t="s">
        <v>1</v>
      </c>
      <c r="B9603" t="s">
        <v>1</v>
      </c>
      <c r="C9603" t="s">
        <v>7725</v>
      </c>
      <c r="D9603" t="s">
        <v>4526</v>
      </c>
      <c r="E9603" t="s">
        <v>59</v>
      </c>
      <c r="F9603" t="b">
        <v>0</v>
      </c>
      <c r="G9603" t="s">
        <v>68</v>
      </c>
      <c r="H9603" s="1">
        <v>46125.712789351863</v>
      </c>
      <c r="I9603" t="b">
        <v>0</v>
      </c>
      <c r="J9603" t="b">
        <v>0</v>
      </c>
      <c r="K9603" t="s">
        <v>41</v>
      </c>
      <c r="L9603" t="s">
        <v>60</v>
      </c>
      <c r="M9603">
        <v>93950.09</v>
      </c>
      <c r="N9603"/>
      <c r="O9603" t="s">
        <v>17883</v>
      </c>
      <c r="P9603" t="s">
        <v>19016</v>
      </c>
    </row>
    <row r="9604" spans="1:16" x14ac:dyDescent="0.35">
      <c r="A9604" t="s">
        <v>1</v>
      </c>
      <c r="B9604" t="s">
        <v>512</v>
      </c>
      <c r="C9604" t="s">
        <v>19017</v>
      </c>
      <c r="D9604" t="s">
        <v>4346</v>
      </c>
      <c r="E9604" t="s">
        <v>59</v>
      </c>
      <c r="F9604" t="b">
        <v>0</v>
      </c>
      <c r="G9604" t="s">
        <v>65</v>
      </c>
      <c r="H9604" s="1">
        <v>46125.712824074071</v>
      </c>
      <c r="I9604" t="b">
        <v>0</v>
      </c>
      <c r="J9604" t="b">
        <v>1</v>
      </c>
      <c r="K9604" t="s">
        <v>41</v>
      </c>
      <c r="L9604" t="s">
        <v>60</v>
      </c>
      <c r="M9604">
        <v>139212.5</v>
      </c>
      <c r="N9604"/>
      <c r="O9604" t="s">
        <v>19018</v>
      </c>
      <c r="P9604" t="s">
        <v>19019</v>
      </c>
    </row>
    <row r="9605" spans="1:16" x14ac:dyDescent="0.35">
      <c r="A9605" t="s">
        <v>1</v>
      </c>
      <c r="B9605" t="s">
        <v>512</v>
      </c>
      <c r="C9605" t="s">
        <v>19017</v>
      </c>
      <c r="D9605" t="s">
        <v>4346</v>
      </c>
      <c r="E9605" t="s">
        <v>59</v>
      </c>
      <c r="F9605" t="b">
        <v>0</v>
      </c>
      <c r="G9605" t="s">
        <v>68</v>
      </c>
      <c r="H9605" s="1">
        <v>46125.712847222218</v>
      </c>
      <c r="I9605" t="b">
        <v>0</v>
      </c>
      <c r="J9605" t="b">
        <v>1</v>
      </c>
      <c r="K9605" t="s">
        <v>41</v>
      </c>
      <c r="L9605" t="s">
        <v>60</v>
      </c>
      <c r="M9605">
        <v>139212.5</v>
      </c>
      <c r="N9605"/>
      <c r="O9605" t="s">
        <v>19018</v>
      </c>
      <c r="P9605" t="s">
        <v>19019</v>
      </c>
    </row>
    <row r="9606" spans="1:16" x14ac:dyDescent="0.35">
      <c r="A9606" t="s">
        <v>1</v>
      </c>
      <c r="B9606" t="s">
        <v>19020</v>
      </c>
      <c r="C9606" t="s">
        <v>1812</v>
      </c>
      <c r="D9606" t="s">
        <v>4346</v>
      </c>
      <c r="E9606" t="s">
        <v>59</v>
      </c>
      <c r="F9606" t="b">
        <v>0</v>
      </c>
      <c r="G9606" t="s">
        <v>89</v>
      </c>
      <c r="H9606" s="1">
        <v>46125.712847222218</v>
      </c>
      <c r="I9606" t="b">
        <v>0</v>
      </c>
      <c r="J9606" t="b">
        <v>1</v>
      </c>
      <c r="K9606" t="s">
        <v>41</v>
      </c>
      <c r="L9606" t="s">
        <v>60</v>
      </c>
      <c r="M9606">
        <v>113686</v>
      </c>
      <c r="N9606"/>
      <c r="O9606" t="s">
        <v>1813</v>
      </c>
      <c r="P9606" t="s">
        <v>19021</v>
      </c>
    </row>
    <row r="9607" spans="1:16" x14ac:dyDescent="0.35">
      <c r="A9607" t="s">
        <v>1</v>
      </c>
      <c r="B9607" t="s">
        <v>19020</v>
      </c>
      <c r="C9607" t="s">
        <v>1812</v>
      </c>
      <c r="D9607" t="s">
        <v>4346</v>
      </c>
      <c r="E9607" t="s">
        <v>59</v>
      </c>
      <c r="F9607" t="b">
        <v>0</v>
      </c>
      <c r="G9607" t="s">
        <v>73</v>
      </c>
      <c r="H9607" s="1">
        <v>46125.712881944448</v>
      </c>
      <c r="I9607" t="b">
        <v>0</v>
      </c>
      <c r="J9607" t="b">
        <v>1</v>
      </c>
      <c r="K9607" t="s">
        <v>41</v>
      </c>
      <c r="L9607" t="s">
        <v>60</v>
      </c>
      <c r="M9607">
        <v>113686</v>
      </c>
      <c r="N9607"/>
      <c r="O9607" t="s">
        <v>1813</v>
      </c>
      <c r="P9607" t="s">
        <v>19021</v>
      </c>
    </row>
    <row r="9608" spans="1:16" x14ac:dyDescent="0.35">
      <c r="A9608" t="s">
        <v>1</v>
      </c>
      <c r="B9608" t="s">
        <v>1</v>
      </c>
      <c r="C9608" t="s">
        <v>7725</v>
      </c>
      <c r="D9608" t="s">
        <v>4526</v>
      </c>
      <c r="E9608" t="s">
        <v>59</v>
      </c>
      <c r="F9608" t="b">
        <v>0</v>
      </c>
      <c r="G9608" t="s">
        <v>65</v>
      </c>
      <c r="H9608" s="1">
        <v>46125.712893518517</v>
      </c>
      <c r="I9608" t="b">
        <v>0</v>
      </c>
      <c r="J9608" t="b">
        <v>0</v>
      </c>
      <c r="K9608" t="s">
        <v>41</v>
      </c>
      <c r="L9608" t="s">
        <v>60</v>
      </c>
      <c r="M9608">
        <v>93950.09</v>
      </c>
      <c r="N9608"/>
      <c r="O9608" t="s">
        <v>17883</v>
      </c>
      <c r="P9608" t="s">
        <v>19022</v>
      </c>
    </row>
    <row r="9609" spans="1:16" x14ac:dyDescent="0.35">
      <c r="A9609" t="s">
        <v>1</v>
      </c>
      <c r="B9609" t="s">
        <v>19023</v>
      </c>
      <c r="C9609" t="s">
        <v>500</v>
      </c>
      <c r="D9609" t="s">
        <v>4346</v>
      </c>
      <c r="E9609" t="s">
        <v>59</v>
      </c>
      <c r="F9609" t="b">
        <v>0</v>
      </c>
      <c r="G9609" t="s">
        <v>13</v>
      </c>
      <c r="H9609" s="1">
        <v>46125.713148148148</v>
      </c>
      <c r="I9609" t="b">
        <v>0</v>
      </c>
      <c r="J9609" t="b">
        <v>0</v>
      </c>
      <c r="K9609" t="s">
        <v>13</v>
      </c>
      <c r="L9609" t="s">
        <v>60</v>
      </c>
      <c r="M9609">
        <v>60050</v>
      </c>
      <c r="N9609"/>
      <c r="O9609" t="s">
        <v>813</v>
      </c>
      <c r="P9609" t="s">
        <v>19024</v>
      </c>
    </row>
    <row r="9610" spans="1:16" x14ac:dyDescent="0.35">
      <c r="A9610" t="s">
        <v>1</v>
      </c>
      <c r="B9610" t="s">
        <v>19025</v>
      </c>
      <c r="C9610" t="s">
        <v>955</v>
      </c>
      <c r="D9610" t="s">
        <v>2360</v>
      </c>
      <c r="E9610" t="s">
        <v>88</v>
      </c>
      <c r="F9610" t="b">
        <v>0</v>
      </c>
      <c r="G9610" t="s">
        <v>13</v>
      </c>
      <c r="H9610" s="1">
        <v>46125.713148148148</v>
      </c>
      <c r="I9610" t="b">
        <v>0</v>
      </c>
      <c r="J9610" t="b">
        <v>0</v>
      </c>
      <c r="K9610" t="s">
        <v>13</v>
      </c>
      <c r="L9610" t="s">
        <v>74</v>
      </c>
      <c r="M9610"/>
      <c r="N9610">
        <v>42.5</v>
      </c>
      <c r="O9610" t="s">
        <v>19026</v>
      </c>
      <c r="P9610" t="s">
        <v>19027</v>
      </c>
    </row>
    <row r="9611" spans="1:16" x14ac:dyDescent="0.35">
      <c r="A9611" t="s">
        <v>6</v>
      </c>
      <c r="B9611" t="s">
        <v>7110</v>
      </c>
      <c r="C9611" t="s">
        <v>359</v>
      </c>
      <c r="D9611" t="s">
        <v>2360</v>
      </c>
      <c r="E9611" t="s">
        <v>59</v>
      </c>
      <c r="F9611" t="b">
        <v>0</v>
      </c>
      <c r="G9611" t="s">
        <v>65</v>
      </c>
      <c r="H9611" s="1">
        <v>46125.753368055557</v>
      </c>
      <c r="I9611" t="b">
        <v>0</v>
      </c>
      <c r="J9611" t="b">
        <v>1</v>
      </c>
      <c r="K9611" t="s">
        <v>41</v>
      </c>
      <c r="L9611" t="s">
        <v>60</v>
      </c>
      <c r="M9611">
        <v>161000</v>
      </c>
      <c r="N9611"/>
      <c r="O9611" t="s">
        <v>19028</v>
      </c>
      <c r="P9611" t="s">
        <v>7112</v>
      </c>
    </row>
    <row r="9612" spans="1:16" x14ac:dyDescent="0.35">
      <c r="A9612" t="s">
        <v>5</v>
      </c>
      <c r="B9612" t="s">
        <v>19029</v>
      </c>
      <c r="C9612" t="s">
        <v>598</v>
      </c>
      <c r="D9612" t="s">
        <v>17170</v>
      </c>
      <c r="E9612" t="s">
        <v>59</v>
      </c>
      <c r="F9612" t="b">
        <v>0</v>
      </c>
      <c r="G9612" t="s">
        <v>65</v>
      </c>
      <c r="H9612" s="1">
        <v>46125.754421296297</v>
      </c>
      <c r="I9612" t="b">
        <v>1</v>
      </c>
      <c r="J9612" t="b">
        <v>0</v>
      </c>
      <c r="K9612" t="s">
        <v>41</v>
      </c>
      <c r="L9612" t="s">
        <v>60</v>
      </c>
      <c r="M9612">
        <v>209029</v>
      </c>
      <c r="N9612"/>
      <c r="O9612" t="s">
        <v>17171</v>
      </c>
      <c r="P9612" t="s">
        <v>17351</v>
      </c>
    </row>
    <row r="9613" spans="1:16" x14ac:dyDescent="0.35">
      <c r="A9613" t="s">
        <v>5</v>
      </c>
      <c r="B9613" t="s">
        <v>19029</v>
      </c>
      <c r="C9613" t="s">
        <v>598</v>
      </c>
      <c r="D9613" t="s">
        <v>17170</v>
      </c>
      <c r="E9613" t="s">
        <v>59</v>
      </c>
      <c r="F9613" t="b">
        <v>0</v>
      </c>
      <c r="G9613" t="s">
        <v>89</v>
      </c>
      <c r="H9613" s="1">
        <v>46125.754467592589</v>
      </c>
      <c r="I9613" t="b">
        <v>1</v>
      </c>
      <c r="J9613" t="b">
        <v>0</v>
      </c>
      <c r="K9613" t="s">
        <v>41</v>
      </c>
      <c r="L9613" t="s">
        <v>60</v>
      </c>
      <c r="M9613">
        <v>209029</v>
      </c>
      <c r="N9613"/>
      <c r="O9613" t="s">
        <v>17171</v>
      </c>
      <c r="P9613" t="s">
        <v>17351</v>
      </c>
    </row>
    <row r="9614" spans="1:16" x14ac:dyDescent="0.35">
      <c r="A9614" t="s">
        <v>5</v>
      </c>
      <c r="B9614" t="s">
        <v>19030</v>
      </c>
      <c r="C9614" t="s">
        <v>1669</v>
      </c>
      <c r="D9614" t="s">
        <v>4526</v>
      </c>
      <c r="E9614" t="s">
        <v>88</v>
      </c>
      <c r="F9614" t="b">
        <v>0</v>
      </c>
      <c r="G9614" t="s">
        <v>68</v>
      </c>
      <c r="H9614" s="1">
        <v>46125.754548611112</v>
      </c>
      <c r="I9614" t="b">
        <v>0</v>
      </c>
      <c r="J9614" t="b">
        <v>1</v>
      </c>
      <c r="K9614" t="s">
        <v>41</v>
      </c>
      <c r="L9614" t="s">
        <v>74</v>
      </c>
      <c r="M9614"/>
      <c r="N9614">
        <v>68.75</v>
      </c>
      <c r="O9614" t="s">
        <v>110</v>
      </c>
      <c r="P9614" t="s">
        <v>19031</v>
      </c>
    </row>
    <row r="9615" spans="1:16" x14ac:dyDescent="0.35">
      <c r="A9615" t="s">
        <v>5</v>
      </c>
      <c r="B9615" t="s">
        <v>19030</v>
      </c>
      <c r="C9615" t="s">
        <v>1669</v>
      </c>
      <c r="D9615" t="s">
        <v>4526</v>
      </c>
      <c r="E9615" t="s">
        <v>88</v>
      </c>
      <c r="F9615" t="b">
        <v>0</v>
      </c>
      <c r="G9615" t="s">
        <v>65</v>
      </c>
      <c r="H9615" s="1">
        <v>46125.754571759258</v>
      </c>
      <c r="I9615" t="b">
        <v>0</v>
      </c>
      <c r="J9615" t="b">
        <v>1</v>
      </c>
      <c r="K9615" t="s">
        <v>41</v>
      </c>
      <c r="L9615" t="s">
        <v>74</v>
      </c>
      <c r="M9615"/>
      <c r="N9615">
        <v>68.75</v>
      </c>
      <c r="O9615" t="s">
        <v>110</v>
      </c>
      <c r="P9615" t="s">
        <v>19032</v>
      </c>
    </row>
    <row r="9616" spans="1:16" x14ac:dyDescent="0.35">
      <c r="A9616" t="s">
        <v>8</v>
      </c>
      <c r="B9616" t="s">
        <v>19033</v>
      </c>
      <c r="C9616" t="s">
        <v>97</v>
      </c>
      <c r="D9616" t="s">
        <v>17170</v>
      </c>
      <c r="E9616" t="s">
        <v>59</v>
      </c>
      <c r="F9616" t="b">
        <v>0</v>
      </c>
      <c r="G9616" t="s">
        <v>89</v>
      </c>
      <c r="H9616" s="1">
        <v>46125.794976851852</v>
      </c>
      <c r="I9616" t="b">
        <v>0</v>
      </c>
      <c r="J9616" t="b">
        <v>0</v>
      </c>
      <c r="K9616" t="s">
        <v>41</v>
      </c>
      <c r="L9616" t="s">
        <v>60</v>
      </c>
      <c r="M9616">
        <v>170346</v>
      </c>
      <c r="N9616"/>
      <c r="O9616" t="s">
        <v>17171</v>
      </c>
      <c r="P9616" t="s">
        <v>663</v>
      </c>
    </row>
    <row r="9617" spans="1:16" x14ac:dyDescent="0.35">
      <c r="A9617" t="s">
        <v>2</v>
      </c>
      <c r="B9617" t="s">
        <v>19034</v>
      </c>
      <c r="C9617" t="s">
        <v>753</v>
      </c>
      <c r="D9617" t="s">
        <v>17170</v>
      </c>
      <c r="E9617" t="s">
        <v>59</v>
      </c>
      <c r="F9617" t="b">
        <v>0</v>
      </c>
      <c r="G9617" t="s">
        <v>73</v>
      </c>
      <c r="H9617" s="1">
        <v>46125.795023148137</v>
      </c>
      <c r="I9617" t="b">
        <v>0</v>
      </c>
      <c r="J9617" t="b">
        <v>0</v>
      </c>
      <c r="K9617" t="s">
        <v>41</v>
      </c>
      <c r="L9617" t="s">
        <v>60</v>
      </c>
      <c r="M9617">
        <v>210210</v>
      </c>
      <c r="N9617"/>
      <c r="O9617" t="s">
        <v>17171</v>
      </c>
      <c r="P9617" t="s">
        <v>85</v>
      </c>
    </row>
    <row r="9618" spans="1:16" x14ac:dyDescent="0.35">
      <c r="A9618" t="s">
        <v>6</v>
      </c>
      <c r="B9618" t="s">
        <v>19035</v>
      </c>
      <c r="C9618" t="s">
        <v>142</v>
      </c>
      <c r="D9618" t="s">
        <v>17170</v>
      </c>
      <c r="E9618" t="s">
        <v>59</v>
      </c>
      <c r="F9618" t="b">
        <v>0</v>
      </c>
      <c r="G9618" t="s">
        <v>65</v>
      </c>
      <c r="H9618" s="1">
        <v>46125.795034722221</v>
      </c>
      <c r="I9618" t="b">
        <v>0</v>
      </c>
      <c r="J9618" t="b">
        <v>0</v>
      </c>
      <c r="K9618" t="s">
        <v>41</v>
      </c>
      <c r="L9618" t="s">
        <v>60</v>
      </c>
      <c r="M9618">
        <v>227739.5</v>
      </c>
      <c r="N9618"/>
      <c r="O9618" t="s">
        <v>17171</v>
      </c>
      <c r="P9618" t="s">
        <v>310</v>
      </c>
    </row>
    <row r="9619" spans="1:16" x14ac:dyDescent="0.35">
      <c r="A9619" t="s">
        <v>2</v>
      </c>
      <c r="B9619" t="s">
        <v>18502</v>
      </c>
      <c r="C9619" t="s">
        <v>5115</v>
      </c>
      <c r="D9619" t="s">
        <v>4346</v>
      </c>
      <c r="E9619" t="s">
        <v>59</v>
      </c>
      <c r="F9619" t="b">
        <v>0</v>
      </c>
      <c r="G9619" t="s">
        <v>40</v>
      </c>
      <c r="H9619" s="1">
        <v>46125.795983796299</v>
      </c>
      <c r="I9619" t="b">
        <v>0</v>
      </c>
      <c r="J9619" t="b">
        <v>0</v>
      </c>
      <c r="K9619" t="s">
        <v>40</v>
      </c>
      <c r="L9619" t="s">
        <v>60</v>
      </c>
      <c r="M9619">
        <v>35000</v>
      </c>
      <c r="N9619"/>
      <c r="O9619" t="s">
        <v>12851</v>
      </c>
      <c r="P9619" t="s">
        <v>705</v>
      </c>
    </row>
    <row r="9620" spans="1:16" x14ac:dyDescent="0.35">
      <c r="A9620" t="s">
        <v>1</v>
      </c>
      <c r="B9620" t="s">
        <v>19036</v>
      </c>
      <c r="C9620" t="s">
        <v>3216</v>
      </c>
      <c r="D9620" t="s">
        <v>4346</v>
      </c>
      <c r="E9620" t="s">
        <v>88</v>
      </c>
      <c r="F9620" t="b">
        <v>0</v>
      </c>
      <c r="G9620" t="s">
        <v>13</v>
      </c>
      <c r="H9620" s="1">
        <v>46125.796458333331</v>
      </c>
      <c r="I9620" t="b">
        <v>1</v>
      </c>
      <c r="J9620" t="b">
        <v>0</v>
      </c>
      <c r="K9620" t="s">
        <v>13</v>
      </c>
      <c r="L9620" t="s">
        <v>74</v>
      </c>
      <c r="M9620"/>
      <c r="N9620">
        <v>9</v>
      </c>
      <c r="O9620" t="s">
        <v>3564</v>
      </c>
      <c r="P9620" t="s">
        <v>19037</v>
      </c>
    </row>
    <row r="9621" spans="1:16" x14ac:dyDescent="0.35">
      <c r="A9621" t="s">
        <v>1</v>
      </c>
      <c r="B9621" t="s">
        <v>19038</v>
      </c>
      <c r="C9621" t="s">
        <v>5029</v>
      </c>
      <c r="D9621" t="s">
        <v>5532</v>
      </c>
      <c r="E9621" t="s">
        <v>59</v>
      </c>
      <c r="F9621" t="b">
        <v>0</v>
      </c>
      <c r="G9621" t="s">
        <v>40</v>
      </c>
      <c r="H9621" s="1">
        <v>46125.797349537039</v>
      </c>
      <c r="I9621" t="b">
        <v>1</v>
      </c>
      <c r="J9621" t="b">
        <v>0</v>
      </c>
      <c r="K9621" t="s">
        <v>40</v>
      </c>
      <c r="L9621" t="s">
        <v>60</v>
      </c>
      <c r="M9621">
        <v>85000</v>
      </c>
      <c r="N9621"/>
      <c r="O9621" t="s">
        <v>8517</v>
      </c>
      <c r="P9621" t="s">
        <v>948</v>
      </c>
    </row>
    <row r="9622" spans="1:16" x14ac:dyDescent="0.35">
      <c r="A9622" t="s">
        <v>0</v>
      </c>
      <c r="B9622" t="s">
        <v>19039</v>
      </c>
      <c r="C9622" t="s">
        <v>652</v>
      </c>
      <c r="D9622" t="s">
        <v>2360</v>
      </c>
      <c r="F9622" t="b">
        <v>0</v>
      </c>
      <c r="G9622" t="s">
        <v>77</v>
      </c>
      <c r="H9622" s="1">
        <v>46125.835590277777</v>
      </c>
      <c r="I9622" t="b">
        <v>0</v>
      </c>
      <c r="J9622" t="b">
        <v>1</v>
      </c>
      <c r="K9622" t="s">
        <v>41</v>
      </c>
      <c r="L9622" t="s">
        <v>60</v>
      </c>
      <c r="M9622">
        <v>84500</v>
      </c>
      <c r="N9622"/>
      <c r="O9622" t="s">
        <v>19040</v>
      </c>
      <c r="P9622" t="s">
        <v>11579</v>
      </c>
    </row>
    <row r="9623" spans="1:16" x14ac:dyDescent="0.35">
      <c r="A9623" t="s">
        <v>0</v>
      </c>
      <c r="B9623" t="s">
        <v>19041</v>
      </c>
      <c r="C9623" t="s">
        <v>315</v>
      </c>
      <c r="D9623" t="s">
        <v>4526</v>
      </c>
      <c r="E9623" t="s">
        <v>59</v>
      </c>
      <c r="F9623" t="b">
        <v>0</v>
      </c>
      <c r="G9623" t="s">
        <v>65</v>
      </c>
      <c r="H9623" s="1">
        <v>46125.835625</v>
      </c>
      <c r="I9623" t="b">
        <v>0</v>
      </c>
      <c r="J9623" t="b">
        <v>1</v>
      </c>
      <c r="K9623" t="s">
        <v>41</v>
      </c>
      <c r="L9623" t="s">
        <v>60</v>
      </c>
      <c r="M9623">
        <v>117000</v>
      </c>
      <c r="N9623"/>
      <c r="O9623" t="s">
        <v>1098</v>
      </c>
      <c r="P9623" t="s">
        <v>19042</v>
      </c>
    </row>
    <row r="9624" spans="1:16" x14ac:dyDescent="0.35">
      <c r="A9624" t="s">
        <v>0</v>
      </c>
      <c r="B9624" t="s">
        <v>130</v>
      </c>
      <c r="C9624" t="s">
        <v>8840</v>
      </c>
      <c r="D9624" t="s">
        <v>4346</v>
      </c>
      <c r="E9624" t="s">
        <v>59</v>
      </c>
      <c r="F9624" t="b">
        <v>0</v>
      </c>
      <c r="G9624" t="s">
        <v>40</v>
      </c>
      <c r="H9624" s="1">
        <v>46125.836562500001</v>
      </c>
      <c r="I9624" t="b">
        <v>1</v>
      </c>
      <c r="J9624" t="b">
        <v>0</v>
      </c>
      <c r="K9624" t="s">
        <v>40</v>
      </c>
      <c r="L9624" t="s">
        <v>60</v>
      </c>
      <c r="M9624">
        <v>33500</v>
      </c>
      <c r="N9624"/>
      <c r="O9624" t="s">
        <v>19043</v>
      </c>
      <c r="P9624" t="s">
        <v>19044</v>
      </c>
    </row>
    <row r="9625" spans="1:16" x14ac:dyDescent="0.35">
      <c r="A9625" t="s">
        <v>1</v>
      </c>
      <c r="B9625" t="s">
        <v>19045</v>
      </c>
      <c r="C9625" t="s">
        <v>698</v>
      </c>
      <c r="D9625" t="s">
        <v>111</v>
      </c>
      <c r="E9625" t="s">
        <v>59</v>
      </c>
      <c r="F9625" t="b">
        <v>0</v>
      </c>
      <c r="G9625" t="s">
        <v>68</v>
      </c>
      <c r="H9625" s="1">
        <v>46125.837743055563</v>
      </c>
      <c r="I9625" t="b">
        <v>0</v>
      </c>
      <c r="J9625" t="b">
        <v>1</v>
      </c>
      <c r="K9625" t="s">
        <v>41</v>
      </c>
      <c r="L9625" t="s">
        <v>60</v>
      </c>
      <c r="M9625">
        <v>172500</v>
      </c>
      <c r="N9625"/>
      <c r="O9625" t="s">
        <v>111</v>
      </c>
      <c r="P9625" t="s">
        <v>15094</v>
      </c>
    </row>
    <row r="9626" spans="1:16" x14ac:dyDescent="0.35">
      <c r="A9626" t="s">
        <v>1</v>
      </c>
      <c r="B9626" t="s">
        <v>19046</v>
      </c>
      <c r="C9626" t="s">
        <v>218</v>
      </c>
      <c r="D9626" t="s">
        <v>4526</v>
      </c>
      <c r="E9626" t="s">
        <v>59</v>
      </c>
      <c r="F9626" t="b">
        <v>0</v>
      </c>
      <c r="G9626" t="s">
        <v>89</v>
      </c>
      <c r="H9626" s="1">
        <v>46125.837754629632</v>
      </c>
      <c r="I9626" t="b">
        <v>0</v>
      </c>
      <c r="J9626" t="b">
        <v>0</v>
      </c>
      <c r="K9626" t="s">
        <v>41</v>
      </c>
      <c r="L9626" t="s">
        <v>60</v>
      </c>
      <c r="M9626">
        <v>130000</v>
      </c>
      <c r="N9626"/>
      <c r="O9626" t="s">
        <v>155</v>
      </c>
      <c r="P9626" t="s">
        <v>12797</v>
      </c>
    </row>
    <row r="9627" spans="1:16" x14ac:dyDescent="0.35">
      <c r="A9627" t="s">
        <v>1</v>
      </c>
      <c r="B9627" t="s">
        <v>19045</v>
      </c>
      <c r="C9627" t="s">
        <v>698</v>
      </c>
      <c r="D9627" t="s">
        <v>111</v>
      </c>
      <c r="E9627" t="s">
        <v>59</v>
      </c>
      <c r="F9627" t="b">
        <v>0</v>
      </c>
      <c r="G9627" t="s">
        <v>89</v>
      </c>
      <c r="H9627" s="1">
        <v>46125.837766203702</v>
      </c>
      <c r="I9627" t="b">
        <v>0</v>
      </c>
      <c r="J9627" t="b">
        <v>1</v>
      </c>
      <c r="K9627" t="s">
        <v>41</v>
      </c>
      <c r="L9627" t="s">
        <v>60</v>
      </c>
      <c r="M9627">
        <v>172500</v>
      </c>
      <c r="N9627"/>
      <c r="O9627" t="s">
        <v>111</v>
      </c>
      <c r="P9627" t="s">
        <v>15094</v>
      </c>
    </row>
    <row r="9628" spans="1:16" x14ac:dyDescent="0.35">
      <c r="A9628" t="s">
        <v>1</v>
      </c>
      <c r="B9628" t="s">
        <v>1</v>
      </c>
      <c r="C9628" t="s">
        <v>2032</v>
      </c>
      <c r="D9628" t="s">
        <v>4526</v>
      </c>
      <c r="E9628" t="s">
        <v>59</v>
      </c>
      <c r="F9628" t="b">
        <v>0</v>
      </c>
      <c r="G9628" t="s">
        <v>73</v>
      </c>
      <c r="H9628" s="1">
        <v>46125.837870370371</v>
      </c>
      <c r="I9628" t="b">
        <v>0</v>
      </c>
      <c r="J9628" t="b">
        <v>0</v>
      </c>
      <c r="K9628" t="s">
        <v>41</v>
      </c>
      <c r="L9628" t="s">
        <v>60</v>
      </c>
      <c r="M9628">
        <v>137500</v>
      </c>
      <c r="N9628"/>
      <c r="O9628" t="s">
        <v>19047</v>
      </c>
      <c r="P9628" t="s">
        <v>19048</v>
      </c>
    </row>
    <row r="9629" spans="1:16" x14ac:dyDescent="0.35">
      <c r="A9629" t="s">
        <v>1</v>
      </c>
      <c r="B9629" t="s">
        <v>1171</v>
      </c>
      <c r="C9629" t="s">
        <v>9919</v>
      </c>
      <c r="D9629" t="s">
        <v>4526</v>
      </c>
      <c r="E9629" t="s">
        <v>88</v>
      </c>
      <c r="F9629" t="b">
        <v>0</v>
      </c>
      <c r="G9629" t="s">
        <v>13</v>
      </c>
      <c r="H9629" s="1">
        <v>46125.838125000002</v>
      </c>
      <c r="I9629" t="b">
        <v>1</v>
      </c>
      <c r="J9629" t="b">
        <v>0</v>
      </c>
      <c r="K9629" t="s">
        <v>13</v>
      </c>
      <c r="L9629" t="s">
        <v>74</v>
      </c>
      <c r="M9629"/>
      <c r="N9629">
        <v>66.5</v>
      </c>
      <c r="O9629" t="s">
        <v>13294</v>
      </c>
      <c r="P9629" t="s">
        <v>954</v>
      </c>
    </row>
    <row r="9630" spans="1:16" x14ac:dyDescent="0.35">
      <c r="A9630" t="s">
        <v>9</v>
      </c>
      <c r="B9630" t="s">
        <v>19049</v>
      </c>
      <c r="C9630" t="s">
        <v>500</v>
      </c>
      <c r="D9630" t="s">
        <v>4346</v>
      </c>
      <c r="E9630" t="s">
        <v>59</v>
      </c>
      <c r="F9630" t="b">
        <v>0</v>
      </c>
      <c r="G9630" t="s">
        <v>13</v>
      </c>
      <c r="H9630" s="1">
        <v>46125.838125000002</v>
      </c>
      <c r="I9630" t="b">
        <v>0</v>
      </c>
      <c r="J9630" t="b">
        <v>0</v>
      </c>
      <c r="K9630" t="s">
        <v>13</v>
      </c>
      <c r="L9630" t="s">
        <v>60</v>
      </c>
      <c r="M9630">
        <v>120000</v>
      </c>
      <c r="N9630"/>
      <c r="O9630" t="s">
        <v>19050</v>
      </c>
      <c r="P9630" t="s">
        <v>19051</v>
      </c>
    </row>
    <row r="9631" spans="1:16" x14ac:dyDescent="0.35">
      <c r="A9631" t="s">
        <v>9</v>
      </c>
      <c r="B9631" t="s">
        <v>19049</v>
      </c>
      <c r="C9631" t="s">
        <v>500</v>
      </c>
      <c r="D9631" t="s">
        <v>4346</v>
      </c>
      <c r="E9631" t="s">
        <v>59</v>
      </c>
      <c r="F9631" t="b">
        <v>0</v>
      </c>
      <c r="G9631" t="s">
        <v>13</v>
      </c>
      <c r="H9631" s="1">
        <v>46125.838148148148</v>
      </c>
      <c r="I9631" t="b">
        <v>0</v>
      </c>
      <c r="J9631" t="b">
        <v>0</v>
      </c>
      <c r="K9631" t="s">
        <v>13</v>
      </c>
      <c r="L9631" t="s">
        <v>60</v>
      </c>
      <c r="M9631">
        <v>120000</v>
      </c>
      <c r="N9631"/>
      <c r="O9631" t="s">
        <v>19050</v>
      </c>
      <c r="P9631" t="s">
        <v>19051</v>
      </c>
    </row>
    <row r="9632" spans="1:16" x14ac:dyDescent="0.35">
      <c r="A9632" t="s">
        <v>4</v>
      </c>
      <c r="B9632" t="s">
        <v>2973</v>
      </c>
      <c r="C9632" t="s">
        <v>3078</v>
      </c>
      <c r="D9632" t="s">
        <v>4526</v>
      </c>
      <c r="E9632" t="s">
        <v>59</v>
      </c>
      <c r="F9632" t="b">
        <v>0</v>
      </c>
      <c r="G9632" t="s">
        <v>89</v>
      </c>
      <c r="H9632" s="1">
        <v>46125.877256944441</v>
      </c>
      <c r="I9632" t="b">
        <v>1</v>
      </c>
      <c r="J9632" t="b">
        <v>1</v>
      </c>
      <c r="K9632" t="s">
        <v>41</v>
      </c>
      <c r="L9632" t="s">
        <v>74</v>
      </c>
      <c r="M9632"/>
      <c r="N9632">
        <v>62.5</v>
      </c>
      <c r="O9632" t="s">
        <v>105</v>
      </c>
      <c r="P9632" t="s">
        <v>19052</v>
      </c>
    </row>
    <row r="9633" spans="1:16" x14ac:dyDescent="0.35">
      <c r="A9633" t="s">
        <v>0</v>
      </c>
      <c r="B9633" t="s">
        <v>130</v>
      </c>
      <c r="C9633" t="s">
        <v>3228</v>
      </c>
      <c r="D9633" t="s">
        <v>2360</v>
      </c>
      <c r="E9633" t="s">
        <v>59</v>
      </c>
      <c r="F9633" t="b">
        <v>0</v>
      </c>
      <c r="G9633" t="s">
        <v>65</v>
      </c>
      <c r="H9633" s="1">
        <v>46125.877280092587</v>
      </c>
      <c r="I9633" t="b">
        <v>0</v>
      </c>
      <c r="J9633" t="b">
        <v>1</v>
      </c>
      <c r="K9633" t="s">
        <v>41</v>
      </c>
      <c r="L9633" t="s">
        <v>60</v>
      </c>
      <c r="M9633">
        <v>61000</v>
      </c>
      <c r="N9633"/>
      <c r="O9633" t="s">
        <v>19053</v>
      </c>
      <c r="P9633" t="s">
        <v>19054</v>
      </c>
    </row>
    <row r="9634" spans="1:16" x14ac:dyDescent="0.35">
      <c r="A9634" t="s">
        <v>0</v>
      </c>
      <c r="B9634" t="s">
        <v>19055</v>
      </c>
      <c r="C9634" t="s">
        <v>319</v>
      </c>
      <c r="D9634" t="s">
        <v>2360</v>
      </c>
      <c r="E9634" t="s">
        <v>59</v>
      </c>
      <c r="F9634" t="b">
        <v>0</v>
      </c>
      <c r="G9634" t="s">
        <v>65</v>
      </c>
      <c r="H9634" s="1">
        <v>46125.877314814818</v>
      </c>
      <c r="I9634" t="b">
        <v>0</v>
      </c>
      <c r="J9634" t="b">
        <v>1</v>
      </c>
      <c r="K9634" t="s">
        <v>41</v>
      </c>
      <c r="L9634" t="s">
        <v>60</v>
      </c>
      <c r="M9634">
        <v>108000</v>
      </c>
      <c r="N9634"/>
      <c r="O9634" t="s">
        <v>195</v>
      </c>
      <c r="P9634" t="s">
        <v>283</v>
      </c>
    </row>
    <row r="9635" spans="1:16" x14ac:dyDescent="0.35">
      <c r="A9635" t="s">
        <v>6</v>
      </c>
      <c r="B9635" t="s">
        <v>19056</v>
      </c>
      <c r="C9635" t="s">
        <v>142</v>
      </c>
      <c r="D9635" t="s">
        <v>17170</v>
      </c>
      <c r="E9635" t="s">
        <v>59</v>
      </c>
      <c r="F9635" t="b">
        <v>0</v>
      </c>
      <c r="G9635" t="s">
        <v>65</v>
      </c>
      <c r="H9635" s="1">
        <v>46125.878368055557</v>
      </c>
      <c r="I9635" t="b">
        <v>0</v>
      </c>
      <c r="J9635" t="b">
        <v>0</v>
      </c>
      <c r="K9635" t="s">
        <v>41</v>
      </c>
      <c r="L9635" t="s">
        <v>60</v>
      </c>
      <c r="M9635">
        <v>336798</v>
      </c>
      <c r="N9635"/>
      <c r="O9635" t="s">
        <v>17171</v>
      </c>
      <c r="P9635" t="s">
        <v>85</v>
      </c>
    </row>
    <row r="9636" spans="1:16" x14ac:dyDescent="0.35">
      <c r="A9636" t="s">
        <v>1</v>
      </c>
      <c r="B9636" t="s">
        <v>470</v>
      </c>
      <c r="C9636" t="s">
        <v>112</v>
      </c>
      <c r="D9636" t="s">
        <v>482</v>
      </c>
      <c r="E9636" t="s">
        <v>88</v>
      </c>
      <c r="F9636" t="b">
        <v>0</v>
      </c>
      <c r="G9636" t="s">
        <v>89</v>
      </c>
      <c r="H9636" s="1">
        <v>46125.879432870373</v>
      </c>
      <c r="I9636" t="b">
        <v>0</v>
      </c>
      <c r="J9636" t="b">
        <v>1</v>
      </c>
      <c r="K9636" t="s">
        <v>41</v>
      </c>
      <c r="L9636" t="s">
        <v>74</v>
      </c>
      <c r="M9636"/>
      <c r="N9636">
        <v>49</v>
      </c>
      <c r="O9636" t="s">
        <v>7142</v>
      </c>
      <c r="P9636" t="s">
        <v>19057</v>
      </c>
    </row>
    <row r="9637" spans="1:16" x14ac:dyDescent="0.35">
      <c r="A9637" t="s">
        <v>1</v>
      </c>
      <c r="B9637" t="s">
        <v>1</v>
      </c>
      <c r="C9637" t="s">
        <v>1532</v>
      </c>
      <c r="D9637" t="s">
        <v>4526</v>
      </c>
      <c r="E9637" t="s">
        <v>59</v>
      </c>
      <c r="F9637" t="b">
        <v>0</v>
      </c>
      <c r="G9637" t="s">
        <v>68</v>
      </c>
      <c r="H9637" s="1">
        <v>46125.879479166673</v>
      </c>
      <c r="I9637" t="b">
        <v>0</v>
      </c>
      <c r="J9637" t="b">
        <v>0</v>
      </c>
      <c r="K9637" t="s">
        <v>41</v>
      </c>
      <c r="L9637" t="s">
        <v>60</v>
      </c>
      <c r="M9637">
        <v>65000</v>
      </c>
      <c r="N9637"/>
      <c r="O9637" t="s">
        <v>19058</v>
      </c>
      <c r="P9637" t="s">
        <v>19059</v>
      </c>
    </row>
    <row r="9638" spans="1:16" x14ac:dyDescent="0.35">
      <c r="A9638" t="s">
        <v>1</v>
      </c>
      <c r="B9638" t="s">
        <v>1</v>
      </c>
      <c r="C9638" t="s">
        <v>1532</v>
      </c>
      <c r="D9638" t="s">
        <v>4526</v>
      </c>
      <c r="E9638" t="s">
        <v>59</v>
      </c>
      <c r="F9638" t="b">
        <v>0</v>
      </c>
      <c r="G9638" t="s">
        <v>77</v>
      </c>
      <c r="H9638" s="1">
        <v>46125.879502314812</v>
      </c>
      <c r="I9638" t="b">
        <v>0</v>
      </c>
      <c r="J9638" t="b">
        <v>0</v>
      </c>
      <c r="K9638" t="s">
        <v>41</v>
      </c>
      <c r="L9638" t="s">
        <v>60</v>
      </c>
      <c r="M9638">
        <v>65000</v>
      </c>
      <c r="N9638"/>
      <c r="O9638" t="s">
        <v>19058</v>
      </c>
      <c r="P9638" t="s">
        <v>19059</v>
      </c>
    </row>
    <row r="9639" spans="1:16" x14ac:dyDescent="0.35">
      <c r="A9639" t="s">
        <v>0</v>
      </c>
      <c r="B9639" t="s">
        <v>17779</v>
      </c>
      <c r="C9639" t="s">
        <v>41</v>
      </c>
      <c r="D9639" t="s">
        <v>4526</v>
      </c>
      <c r="E9639" t="s">
        <v>59</v>
      </c>
      <c r="F9639" t="b">
        <v>0</v>
      </c>
      <c r="G9639" t="s">
        <v>41</v>
      </c>
      <c r="H9639" s="1">
        <v>46125.919930555552</v>
      </c>
      <c r="I9639" t="b">
        <v>0</v>
      </c>
      <c r="J9639" t="b">
        <v>1</v>
      </c>
      <c r="K9639" t="s">
        <v>41</v>
      </c>
      <c r="L9639" t="s">
        <v>74</v>
      </c>
      <c r="M9639"/>
      <c r="N9639">
        <v>77.5</v>
      </c>
      <c r="O9639" t="s">
        <v>7085</v>
      </c>
      <c r="P9639" t="s">
        <v>2313</v>
      </c>
    </row>
    <row r="9640" spans="1:16" x14ac:dyDescent="0.35">
      <c r="A9640" t="s">
        <v>2</v>
      </c>
      <c r="B9640" t="s">
        <v>19060</v>
      </c>
      <c r="C9640" t="s">
        <v>301</v>
      </c>
      <c r="D9640" t="s">
        <v>17170</v>
      </c>
      <c r="E9640" t="s">
        <v>59</v>
      </c>
      <c r="F9640" t="b">
        <v>0</v>
      </c>
      <c r="G9640" t="s">
        <v>68</v>
      </c>
      <c r="H9640" s="1">
        <v>46125.919976851852</v>
      </c>
      <c r="I9640" t="b">
        <v>0</v>
      </c>
      <c r="J9640" t="b">
        <v>0</v>
      </c>
      <c r="K9640" t="s">
        <v>41</v>
      </c>
      <c r="L9640" t="s">
        <v>60</v>
      </c>
      <c r="M9640">
        <v>134332</v>
      </c>
      <c r="N9640"/>
      <c r="O9640" t="s">
        <v>17171</v>
      </c>
      <c r="P9640" t="s">
        <v>310</v>
      </c>
    </row>
    <row r="9641" spans="1:16" x14ac:dyDescent="0.35">
      <c r="A9641" t="s">
        <v>2</v>
      </c>
      <c r="B9641" t="s">
        <v>19061</v>
      </c>
      <c r="C9641" t="s">
        <v>112</v>
      </c>
      <c r="D9641" t="s">
        <v>4526</v>
      </c>
      <c r="E9641" t="s">
        <v>59</v>
      </c>
      <c r="F9641" t="b">
        <v>0</v>
      </c>
      <c r="G9641" t="s">
        <v>65</v>
      </c>
      <c r="H9641" s="1">
        <v>46125.919976851852</v>
      </c>
      <c r="I9641" t="b">
        <v>0</v>
      </c>
      <c r="J9641" t="b">
        <v>0</v>
      </c>
      <c r="K9641" t="s">
        <v>41</v>
      </c>
      <c r="L9641" t="s">
        <v>74</v>
      </c>
      <c r="M9641"/>
      <c r="N9641">
        <v>50</v>
      </c>
      <c r="O9641" t="s">
        <v>19062</v>
      </c>
      <c r="P9641" t="s">
        <v>3996</v>
      </c>
    </row>
    <row r="9642" spans="1:16" x14ac:dyDescent="0.35">
      <c r="A9642" t="s">
        <v>1</v>
      </c>
      <c r="B9642" t="s">
        <v>1320</v>
      </c>
      <c r="C9642" t="s">
        <v>1088</v>
      </c>
      <c r="D9642" t="s">
        <v>4526</v>
      </c>
      <c r="E9642" t="s">
        <v>88</v>
      </c>
      <c r="F9642" t="b">
        <v>0</v>
      </c>
      <c r="G9642" t="s">
        <v>77</v>
      </c>
      <c r="H9642" s="1">
        <v>46125.921041666668</v>
      </c>
      <c r="I9642" t="b">
        <v>0</v>
      </c>
      <c r="J9642" t="b">
        <v>1</v>
      </c>
      <c r="K9642" t="s">
        <v>41</v>
      </c>
      <c r="L9642" t="s">
        <v>74</v>
      </c>
      <c r="M9642"/>
      <c r="N9642">
        <v>67.5</v>
      </c>
      <c r="O9642" t="s">
        <v>6497</v>
      </c>
      <c r="P9642" t="s">
        <v>2751</v>
      </c>
    </row>
    <row r="9643" spans="1:16" x14ac:dyDescent="0.35">
      <c r="A9643" t="s">
        <v>1</v>
      </c>
      <c r="B9643" t="s">
        <v>1320</v>
      </c>
      <c r="C9643" t="s">
        <v>1088</v>
      </c>
      <c r="D9643" t="s">
        <v>4526</v>
      </c>
      <c r="E9643" t="s">
        <v>88</v>
      </c>
      <c r="F9643" t="b">
        <v>0</v>
      </c>
      <c r="G9643" t="s">
        <v>89</v>
      </c>
      <c r="H9643" s="1">
        <v>46125.921099537038</v>
      </c>
      <c r="I9643" t="b">
        <v>0</v>
      </c>
      <c r="J9643" t="b">
        <v>1</v>
      </c>
      <c r="K9643" t="s">
        <v>41</v>
      </c>
      <c r="L9643" t="s">
        <v>74</v>
      </c>
      <c r="M9643"/>
      <c r="N9643">
        <v>67.5</v>
      </c>
      <c r="O9643" t="s">
        <v>6497</v>
      </c>
      <c r="P9643" t="s">
        <v>2751</v>
      </c>
    </row>
    <row r="9644" spans="1:16" x14ac:dyDescent="0.35">
      <c r="A9644" t="s">
        <v>1</v>
      </c>
      <c r="B9644" t="s">
        <v>4036</v>
      </c>
      <c r="C9644" t="s">
        <v>522</v>
      </c>
      <c r="D9644" t="s">
        <v>4526</v>
      </c>
      <c r="E9644" t="s">
        <v>59</v>
      </c>
      <c r="F9644" t="b">
        <v>0</v>
      </c>
      <c r="G9644" t="s">
        <v>73</v>
      </c>
      <c r="H9644" s="1">
        <v>46125.962916666656</v>
      </c>
      <c r="I9644" t="b">
        <v>0</v>
      </c>
      <c r="J9644" t="b">
        <v>1</v>
      </c>
      <c r="K9644" t="s">
        <v>41</v>
      </c>
      <c r="L9644" t="s">
        <v>60</v>
      </c>
      <c r="M9644">
        <v>110000</v>
      </c>
      <c r="N9644"/>
      <c r="O9644" t="s">
        <v>10744</v>
      </c>
      <c r="P9644" t="s">
        <v>18574</v>
      </c>
    </row>
    <row r="9645" spans="1:16" x14ac:dyDescent="0.35">
      <c r="A9645" t="s">
        <v>1</v>
      </c>
      <c r="B9645" t="s">
        <v>4036</v>
      </c>
      <c r="C9645" t="s">
        <v>522</v>
      </c>
      <c r="D9645" t="s">
        <v>4526</v>
      </c>
      <c r="E9645" t="s">
        <v>59</v>
      </c>
      <c r="F9645" t="b">
        <v>0</v>
      </c>
      <c r="G9645" t="s">
        <v>41</v>
      </c>
      <c r="H9645" s="1">
        <v>46125.964097222219</v>
      </c>
      <c r="I9645" t="b">
        <v>0</v>
      </c>
      <c r="J9645" t="b">
        <v>1</v>
      </c>
      <c r="K9645" t="s">
        <v>41</v>
      </c>
      <c r="L9645" t="s">
        <v>60</v>
      </c>
      <c r="M9645">
        <v>110000</v>
      </c>
      <c r="N9645"/>
      <c r="O9645" t="s">
        <v>10744</v>
      </c>
      <c r="P9645" t="s">
        <v>18574</v>
      </c>
    </row>
    <row r="9646" spans="1:16" x14ac:dyDescent="0.35">
      <c r="A9646" t="s">
        <v>7</v>
      </c>
      <c r="B9646" t="s">
        <v>19063</v>
      </c>
      <c r="C9646" t="s">
        <v>502</v>
      </c>
      <c r="D9646" t="s">
        <v>4346</v>
      </c>
      <c r="E9646" t="s">
        <v>59</v>
      </c>
      <c r="F9646" t="b">
        <v>0</v>
      </c>
      <c r="G9646" t="s">
        <v>77</v>
      </c>
      <c r="H9646" s="1">
        <v>46126.002256944441</v>
      </c>
      <c r="I9646" t="b">
        <v>1</v>
      </c>
      <c r="J9646" t="b">
        <v>1</v>
      </c>
      <c r="K9646" t="s">
        <v>41</v>
      </c>
      <c r="L9646" t="s">
        <v>60</v>
      </c>
      <c r="M9646">
        <v>137500</v>
      </c>
      <c r="N9646"/>
      <c r="O9646" t="s">
        <v>12314</v>
      </c>
      <c r="P9646" t="s">
        <v>19064</v>
      </c>
    </row>
    <row r="9647" spans="1:16" x14ac:dyDescent="0.35">
      <c r="A9647" t="s">
        <v>0</v>
      </c>
      <c r="B9647" t="s">
        <v>4801</v>
      </c>
      <c r="C9647" t="s">
        <v>1987</v>
      </c>
      <c r="D9647" t="s">
        <v>584</v>
      </c>
      <c r="E9647" t="s">
        <v>72</v>
      </c>
      <c r="F9647" t="b">
        <v>0</v>
      </c>
      <c r="G9647" t="s">
        <v>73</v>
      </c>
      <c r="H9647" s="1">
        <v>46126.002291666657</v>
      </c>
      <c r="I9647" t="b">
        <v>0</v>
      </c>
      <c r="J9647" t="b">
        <v>0</v>
      </c>
      <c r="K9647" t="s">
        <v>41</v>
      </c>
      <c r="L9647" t="s">
        <v>74</v>
      </c>
      <c r="M9647"/>
      <c r="N9647">
        <v>25</v>
      </c>
      <c r="O9647" t="s">
        <v>584</v>
      </c>
      <c r="P9647" t="s">
        <v>4802</v>
      </c>
    </row>
    <row r="9648" spans="1:16" x14ac:dyDescent="0.35">
      <c r="A9648" t="s">
        <v>0</v>
      </c>
      <c r="B9648" t="s">
        <v>4417</v>
      </c>
      <c r="C9648" t="s">
        <v>315</v>
      </c>
      <c r="D9648" t="s">
        <v>4515</v>
      </c>
      <c r="E9648" t="s">
        <v>59</v>
      </c>
      <c r="F9648" t="b">
        <v>0</v>
      </c>
      <c r="G9648" t="s">
        <v>65</v>
      </c>
      <c r="H9648" s="1">
        <v>46126.002314814818</v>
      </c>
      <c r="I9648" t="b">
        <v>0</v>
      </c>
      <c r="J9648" t="b">
        <v>0</v>
      </c>
      <c r="K9648" t="s">
        <v>41</v>
      </c>
      <c r="L9648" t="s">
        <v>60</v>
      </c>
      <c r="M9648">
        <v>52500</v>
      </c>
      <c r="N9648"/>
      <c r="O9648" t="s">
        <v>78</v>
      </c>
      <c r="P9648" t="s">
        <v>3990</v>
      </c>
    </row>
    <row r="9649" spans="1:16" x14ac:dyDescent="0.35">
      <c r="A9649" t="s">
        <v>0</v>
      </c>
      <c r="B9649" t="s">
        <v>19065</v>
      </c>
      <c r="C9649" t="s">
        <v>1817</v>
      </c>
      <c r="D9649" t="s">
        <v>4515</v>
      </c>
      <c r="E9649" t="s">
        <v>59</v>
      </c>
      <c r="F9649" t="b">
        <v>0</v>
      </c>
      <c r="G9649" t="s">
        <v>65</v>
      </c>
      <c r="H9649" s="1">
        <v>46126.002337962957</v>
      </c>
      <c r="I9649" t="b">
        <v>0</v>
      </c>
      <c r="J9649" t="b">
        <v>0</v>
      </c>
      <c r="K9649" t="s">
        <v>41</v>
      </c>
      <c r="L9649" t="s">
        <v>60</v>
      </c>
      <c r="M9649">
        <v>70000</v>
      </c>
      <c r="N9649"/>
      <c r="O9649" t="s">
        <v>19066</v>
      </c>
    </row>
    <row r="9650" spans="1:16" x14ac:dyDescent="0.35">
      <c r="A9650" t="s">
        <v>3</v>
      </c>
      <c r="B9650" t="s">
        <v>3</v>
      </c>
      <c r="C9650" t="s">
        <v>1361</v>
      </c>
      <c r="D9650" t="s">
        <v>4673</v>
      </c>
      <c r="E9650" t="s">
        <v>59</v>
      </c>
      <c r="F9650" t="b">
        <v>0</v>
      </c>
      <c r="G9650" t="s">
        <v>77</v>
      </c>
      <c r="H9650" s="1">
        <v>46126.00236111111</v>
      </c>
      <c r="I9650" t="b">
        <v>0</v>
      </c>
      <c r="J9650" t="b">
        <v>1</v>
      </c>
      <c r="K9650" t="s">
        <v>41</v>
      </c>
      <c r="L9650" t="s">
        <v>60</v>
      </c>
      <c r="M9650">
        <v>120000</v>
      </c>
      <c r="N9650"/>
      <c r="O9650" t="s">
        <v>19067</v>
      </c>
    </row>
    <row r="9651" spans="1:16" x14ac:dyDescent="0.35">
      <c r="A9651" t="s">
        <v>3</v>
      </c>
      <c r="B9651" t="s">
        <v>11003</v>
      </c>
      <c r="C9651" t="s">
        <v>9104</v>
      </c>
      <c r="D9651" t="s">
        <v>584</v>
      </c>
      <c r="E9651" t="s">
        <v>72</v>
      </c>
      <c r="F9651" t="b">
        <v>0</v>
      </c>
      <c r="G9651" t="s">
        <v>25</v>
      </c>
      <c r="H9651" s="1">
        <v>46126.002870370372</v>
      </c>
      <c r="I9651" t="b">
        <v>0</v>
      </c>
      <c r="J9651" t="b">
        <v>0</v>
      </c>
      <c r="K9651" t="s">
        <v>25</v>
      </c>
      <c r="L9651" t="s">
        <v>74</v>
      </c>
      <c r="M9651"/>
      <c r="N9651">
        <v>25</v>
      </c>
      <c r="O9651" t="s">
        <v>5193</v>
      </c>
      <c r="P9651" t="s">
        <v>11004</v>
      </c>
    </row>
    <row r="9652" spans="1:16" x14ac:dyDescent="0.35">
      <c r="A9652" t="s">
        <v>0</v>
      </c>
      <c r="B9652" t="s">
        <v>19068</v>
      </c>
      <c r="C9652" t="s">
        <v>15102</v>
      </c>
      <c r="D9652" t="s">
        <v>4346</v>
      </c>
      <c r="E9652" t="s">
        <v>59</v>
      </c>
      <c r="F9652" t="b">
        <v>0</v>
      </c>
      <c r="G9652" t="s">
        <v>40</v>
      </c>
      <c r="H9652" s="1">
        <v>46126.003240740742</v>
      </c>
      <c r="I9652" t="b">
        <v>1</v>
      </c>
      <c r="J9652" t="b">
        <v>0</v>
      </c>
      <c r="K9652" t="s">
        <v>40</v>
      </c>
      <c r="L9652" t="s">
        <v>60</v>
      </c>
      <c r="M9652">
        <v>25511.5</v>
      </c>
      <c r="N9652"/>
      <c r="O9652" t="s">
        <v>19069</v>
      </c>
      <c r="P9652" t="s">
        <v>2242</v>
      </c>
    </row>
    <row r="9653" spans="1:16" x14ac:dyDescent="0.35">
      <c r="A9653" t="s">
        <v>0</v>
      </c>
      <c r="B9653" t="s">
        <v>19070</v>
      </c>
      <c r="C9653" t="s">
        <v>76</v>
      </c>
      <c r="D9653" t="s">
        <v>584</v>
      </c>
      <c r="E9653" t="s">
        <v>72</v>
      </c>
      <c r="F9653" t="b">
        <v>1</v>
      </c>
      <c r="G9653" t="s">
        <v>41</v>
      </c>
      <c r="H9653" s="1">
        <v>46126.003263888888</v>
      </c>
      <c r="I9653" t="b">
        <v>0</v>
      </c>
      <c r="J9653" t="b">
        <v>0</v>
      </c>
      <c r="K9653" t="s">
        <v>41</v>
      </c>
      <c r="L9653" t="s">
        <v>74</v>
      </c>
      <c r="M9653"/>
      <c r="N9653">
        <v>25</v>
      </c>
      <c r="O9653" t="s">
        <v>584</v>
      </c>
      <c r="P9653" t="s">
        <v>1321</v>
      </c>
    </row>
    <row r="9654" spans="1:16" x14ac:dyDescent="0.35">
      <c r="A9654" t="s">
        <v>2</v>
      </c>
      <c r="B9654" t="s">
        <v>19071</v>
      </c>
      <c r="C9654" t="s">
        <v>112</v>
      </c>
      <c r="D9654" t="s">
        <v>4673</v>
      </c>
      <c r="E9654" t="s">
        <v>59</v>
      </c>
      <c r="F9654" t="b">
        <v>0</v>
      </c>
      <c r="G9654" t="s">
        <v>65</v>
      </c>
      <c r="H9654" s="1">
        <v>46126.003310185188</v>
      </c>
      <c r="I9654" t="b">
        <v>0</v>
      </c>
      <c r="J9654" t="b">
        <v>1</v>
      </c>
      <c r="K9654" t="s">
        <v>41</v>
      </c>
      <c r="L9654" t="s">
        <v>60</v>
      </c>
      <c r="M9654">
        <v>225000</v>
      </c>
      <c r="N9654"/>
      <c r="O9654" t="s">
        <v>19072</v>
      </c>
      <c r="P9654" t="s">
        <v>87</v>
      </c>
    </row>
    <row r="9655" spans="1:16" x14ac:dyDescent="0.35">
      <c r="A9655" t="s">
        <v>4</v>
      </c>
      <c r="B9655" t="s">
        <v>19073</v>
      </c>
      <c r="C9655" t="s">
        <v>19074</v>
      </c>
      <c r="D9655" t="s">
        <v>4673</v>
      </c>
      <c r="E9655" t="s">
        <v>59</v>
      </c>
      <c r="F9655" t="b">
        <v>0</v>
      </c>
      <c r="G9655" t="s">
        <v>77</v>
      </c>
      <c r="H9655" s="1">
        <v>46126.004432870373</v>
      </c>
      <c r="I9655" t="b">
        <v>0</v>
      </c>
      <c r="J9655" t="b">
        <v>1</v>
      </c>
      <c r="K9655" t="s">
        <v>41</v>
      </c>
      <c r="L9655" t="s">
        <v>60</v>
      </c>
      <c r="M9655">
        <v>171000</v>
      </c>
      <c r="N9655"/>
      <c r="O9655" t="s">
        <v>3105</v>
      </c>
      <c r="P9655" t="s">
        <v>19075</v>
      </c>
    </row>
    <row r="9656" spans="1:16" x14ac:dyDescent="0.35">
      <c r="A9656" t="s">
        <v>1</v>
      </c>
      <c r="B9656" t="s">
        <v>675</v>
      </c>
      <c r="C9656" t="s">
        <v>189</v>
      </c>
      <c r="D9656" t="s">
        <v>4673</v>
      </c>
      <c r="E9656" t="s">
        <v>59</v>
      </c>
      <c r="F9656" t="b">
        <v>0</v>
      </c>
      <c r="G9656" t="s">
        <v>77</v>
      </c>
      <c r="H9656" s="1">
        <v>46126.004502314812</v>
      </c>
      <c r="I9656" t="b">
        <v>0</v>
      </c>
      <c r="J9656" t="b">
        <v>0</v>
      </c>
      <c r="K9656" t="s">
        <v>41</v>
      </c>
      <c r="L9656" t="s">
        <v>60</v>
      </c>
      <c r="M9656">
        <v>127150</v>
      </c>
      <c r="N9656"/>
      <c r="O9656" t="s">
        <v>19076</v>
      </c>
      <c r="P9656" t="s">
        <v>19077</v>
      </c>
    </row>
    <row r="9657" spans="1:16" x14ac:dyDescent="0.35">
      <c r="A9657" t="s">
        <v>1</v>
      </c>
      <c r="B9657" t="s">
        <v>675</v>
      </c>
      <c r="C9657" t="s">
        <v>189</v>
      </c>
      <c r="D9657" t="s">
        <v>4673</v>
      </c>
      <c r="E9657" t="s">
        <v>59</v>
      </c>
      <c r="F9657" t="b">
        <v>0</v>
      </c>
      <c r="G9657" t="s">
        <v>73</v>
      </c>
      <c r="H9657" s="1">
        <v>46126.004513888889</v>
      </c>
      <c r="I9657" t="b">
        <v>0</v>
      </c>
      <c r="J9657" t="b">
        <v>0</v>
      </c>
      <c r="K9657" t="s">
        <v>41</v>
      </c>
      <c r="L9657" t="s">
        <v>60</v>
      </c>
      <c r="M9657">
        <v>127150</v>
      </c>
      <c r="N9657"/>
      <c r="O9657" t="s">
        <v>19076</v>
      </c>
      <c r="P9657" t="s">
        <v>19077</v>
      </c>
    </row>
    <row r="9658" spans="1:16" x14ac:dyDescent="0.35">
      <c r="A9658" t="s">
        <v>4</v>
      </c>
      <c r="B9658" t="s">
        <v>19073</v>
      </c>
      <c r="C9658" t="s">
        <v>19074</v>
      </c>
      <c r="D9658" t="s">
        <v>4673</v>
      </c>
      <c r="E9658" t="s">
        <v>59</v>
      </c>
      <c r="F9658" t="b">
        <v>0</v>
      </c>
      <c r="G9658" t="s">
        <v>41</v>
      </c>
      <c r="H9658" s="1">
        <v>46126.005752314813</v>
      </c>
      <c r="I9658" t="b">
        <v>0</v>
      </c>
      <c r="J9658" t="b">
        <v>1</v>
      </c>
      <c r="K9658" t="s">
        <v>41</v>
      </c>
      <c r="L9658" t="s">
        <v>60</v>
      </c>
      <c r="M9658">
        <v>171000</v>
      </c>
      <c r="N9658"/>
      <c r="O9658" t="s">
        <v>3105</v>
      </c>
      <c r="P9658" t="s">
        <v>19075</v>
      </c>
    </row>
    <row r="9659" spans="1:16" x14ac:dyDescent="0.35">
      <c r="A9659" t="s">
        <v>1</v>
      </c>
      <c r="B9659" t="s">
        <v>581</v>
      </c>
      <c r="C9659" t="s">
        <v>1422</v>
      </c>
      <c r="D9659" t="s">
        <v>4346</v>
      </c>
      <c r="E9659" t="s">
        <v>59</v>
      </c>
      <c r="F9659" t="b">
        <v>0</v>
      </c>
      <c r="G9659" t="s">
        <v>65</v>
      </c>
      <c r="H9659" s="1">
        <v>46126.046087962961</v>
      </c>
      <c r="I9659" t="b">
        <v>0</v>
      </c>
      <c r="J9659" t="b">
        <v>0</v>
      </c>
      <c r="K9659" t="s">
        <v>41</v>
      </c>
      <c r="L9659" t="s">
        <v>60</v>
      </c>
      <c r="M9659">
        <v>145000</v>
      </c>
      <c r="N9659"/>
      <c r="O9659" t="s">
        <v>19078</v>
      </c>
      <c r="P9659" t="s">
        <v>19079</v>
      </c>
    </row>
    <row r="9660" spans="1:16" x14ac:dyDescent="0.35">
      <c r="A9660" t="s">
        <v>5</v>
      </c>
      <c r="B9660" t="s">
        <v>19080</v>
      </c>
      <c r="C9660" t="s">
        <v>207</v>
      </c>
      <c r="D9660" t="s">
        <v>4346</v>
      </c>
      <c r="E9660" t="s">
        <v>72</v>
      </c>
      <c r="F9660" t="b">
        <v>0</v>
      </c>
      <c r="G9660" t="s">
        <v>89</v>
      </c>
      <c r="H9660" s="1">
        <v>46126.046180555553</v>
      </c>
      <c r="I9660" t="b">
        <v>0</v>
      </c>
      <c r="J9660" t="b">
        <v>1</v>
      </c>
      <c r="K9660" t="s">
        <v>41</v>
      </c>
      <c r="L9660" t="s">
        <v>60</v>
      </c>
      <c r="M9660">
        <v>87500</v>
      </c>
      <c r="N9660"/>
      <c r="O9660" t="s">
        <v>14185</v>
      </c>
      <c r="P9660" t="s">
        <v>19081</v>
      </c>
    </row>
    <row r="9661" spans="1:16" x14ac:dyDescent="0.35">
      <c r="A9661" t="s">
        <v>5</v>
      </c>
      <c r="B9661" t="s">
        <v>19080</v>
      </c>
      <c r="C9661" t="s">
        <v>207</v>
      </c>
      <c r="D9661" t="s">
        <v>4346</v>
      </c>
      <c r="E9661" t="s">
        <v>72</v>
      </c>
      <c r="F9661" t="b">
        <v>0</v>
      </c>
      <c r="G9661" t="s">
        <v>68</v>
      </c>
      <c r="H9661" s="1">
        <v>46126.046215277784</v>
      </c>
      <c r="I9661" t="b">
        <v>0</v>
      </c>
      <c r="J9661" t="b">
        <v>1</v>
      </c>
      <c r="K9661" t="s">
        <v>41</v>
      </c>
      <c r="L9661" t="s">
        <v>60</v>
      </c>
      <c r="M9661">
        <v>87500</v>
      </c>
      <c r="N9661"/>
      <c r="O9661" t="s">
        <v>14185</v>
      </c>
      <c r="P9661" t="s">
        <v>19081</v>
      </c>
    </row>
    <row r="9662" spans="1:16" x14ac:dyDescent="0.35">
      <c r="A9662" t="s">
        <v>0</v>
      </c>
      <c r="B9662" t="s">
        <v>372</v>
      </c>
      <c r="C9662" t="s">
        <v>319</v>
      </c>
      <c r="D9662" t="s">
        <v>2360</v>
      </c>
      <c r="E9662" t="s">
        <v>59</v>
      </c>
      <c r="F9662" t="b">
        <v>0</v>
      </c>
      <c r="G9662" t="s">
        <v>65</v>
      </c>
      <c r="H9662" s="1">
        <v>46126.085613425923</v>
      </c>
      <c r="I9662" t="b">
        <v>0</v>
      </c>
      <c r="J9662" t="b">
        <v>1</v>
      </c>
      <c r="K9662" t="s">
        <v>41</v>
      </c>
      <c r="L9662" t="s">
        <v>60</v>
      </c>
      <c r="M9662">
        <v>99900</v>
      </c>
      <c r="N9662"/>
      <c r="O9662" t="s">
        <v>2698</v>
      </c>
      <c r="P9662" t="s">
        <v>802</v>
      </c>
    </row>
    <row r="9663" spans="1:16" x14ac:dyDescent="0.35">
      <c r="A9663" t="s">
        <v>2</v>
      </c>
      <c r="B9663" t="s">
        <v>276</v>
      </c>
      <c r="C9663" t="s">
        <v>681</v>
      </c>
      <c r="D9663" t="s">
        <v>4346</v>
      </c>
      <c r="E9663" t="s">
        <v>59</v>
      </c>
      <c r="F9663" t="b">
        <v>0</v>
      </c>
      <c r="G9663" t="s">
        <v>77</v>
      </c>
      <c r="H9663" s="1">
        <v>46126.086631944447</v>
      </c>
      <c r="I9663" t="b">
        <v>0</v>
      </c>
      <c r="J9663" t="b">
        <v>1</v>
      </c>
      <c r="K9663" t="s">
        <v>41</v>
      </c>
      <c r="L9663" t="s">
        <v>60</v>
      </c>
      <c r="M9663">
        <v>227000</v>
      </c>
      <c r="N9663"/>
      <c r="O9663" t="s">
        <v>19082</v>
      </c>
      <c r="P9663" t="s">
        <v>1929</v>
      </c>
    </row>
    <row r="9664" spans="1:16" x14ac:dyDescent="0.35">
      <c r="A9664" t="s">
        <v>8</v>
      </c>
      <c r="B9664" t="s">
        <v>19083</v>
      </c>
      <c r="C9664" t="s">
        <v>19084</v>
      </c>
      <c r="D9664" t="s">
        <v>4633</v>
      </c>
      <c r="E9664" t="s">
        <v>59</v>
      </c>
      <c r="F9664" t="b">
        <v>0</v>
      </c>
      <c r="G9664" t="s">
        <v>21</v>
      </c>
      <c r="H9664" s="1">
        <v>46126.087152777778</v>
      </c>
      <c r="I9664" t="b">
        <v>0</v>
      </c>
      <c r="J9664" t="b">
        <v>0</v>
      </c>
      <c r="K9664" t="s">
        <v>21</v>
      </c>
      <c r="L9664" t="s">
        <v>60</v>
      </c>
      <c r="M9664">
        <v>2100000</v>
      </c>
      <c r="N9664"/>
      <c r="O9664" t="s">
        <v>4633</v>
      </c>
      <c r="P9664" t="s">
        <v>19085</v>
      </c>
    </row>
    <row r="9665" spans="1:16" x14ac:dyDescent="0.35">
      <c r="A9665" t="s">
        <v>1</v>
      </c>
      <c r="B9665" t="s">
        <v>1</v>
      </c>
      <c r="C9665" t="s">
        <v>514</v>
      </c>
      <c r="D9665" t="s">
        <v>4346</v>
      </c>
      <c r="E9665" t="s">
        <v>59</v>
      </c>
      <c r="F9665" t="b">
        <v>0</v>
      </c>
      <c r="G9665" t="s">
        <v>68</v>
      </c>
      <c r="H9665" s="1">
        <v>46126.129490740743</v>
      </c>
      <c r="I9665" t="b">
        <v>0</v>
      </c>
      <c r="J9665" t="b">
        <v>1</v>
      </c>
      <c r="K9665" t="s">
        <v>41</v>
      </c>
      <c r="L9665" t="s">
        <v>60</v>
      </c>
      <c r="M9665">
        <v>157820</v>
      </c>
      <c r="N9665"/>
      <c r="O9665" t="s">
        <v>3354</v>
      </c>
      <c r="P9665" t="s">
        <v>9975</v>
      </c>
    </row>
    <row r="9666" spans="1:16" x14ac:dyDescent="0.35">
      <c r="A9666" t="s">
        <v>0</v>
      </c>
      <c r="B9666" t="s">
        <v>289</v>
      </c>
      <c r="C9666" t="s">
        <v>194</v>
      </c>
      <c r="D9666" t="s">
        <v>2360</v>
      </c>
      <c r="E9666" t="s">
        <v>59</v>
      </c>
      <c r="F9666" t="b">
        <v>0</v>
      </c>
      <c r="G9666" t="s">
        <v>65</v>
      </c>
      <c r="H9666" s="1">
        <v>46126.251377314817</v>
      </c>
      <c r="I9666" t="b">
        <v>1</v>
      </c>
      <c r="J9666" t="b">
        <v>1</v>
      </c>
      <c r="K9666" t="s">
        <v>41</v>
      </c>
      <c r="L9666" t="s">
        <v>60</v>
      </c>
      <c r="M9666">
        <v>98000</v>
      </c>
      <c r="N9666"/>
      <c r="O9666" t="s">
        <v>19086</v>
      </c>
      <c r="P9666" t="s">
        <v>19087</v>
      </c>
    </row>
    <row r="9667" spans="1:16" x14ac:dyDescent="0.35">
      <c r="A9667" t="s">
        <v>2</v>
      </c>
      <c r="B9667" t="s">
        <v>19088</v>
      </c>
      <c r="C9667" t="s">
        <v>81</v>
      </c>
      <c r="D9667" t="s">
        <v>19089</v>
      </c>
      <c r="E9667" t="s">
        <v>88</v>
      </c>
      <c r="F9667" t="b">
        <v>0</v>
      </c>
      <c r="G9667" t="s">
        <v>77</v>
      </c>
      <c r="H9667" s="1">
        <v>46126.252546296288</v>
      </c>
      <c r="I9667" t="b">
        <v>1</v>
      </c>
      <c r="J9667" t="b">
        <v>0</v>
      </c>
      <c r="K9667" t="s">
        <v>41</v>
      </c>
      <c r="L9667" t="s">
        <v>74</v>
      </c>
      <c r="M9667"/>
      <c r="N9667">
        <v>56.25</v>
      </c>
      <c r="O9667" t="s">
        <v>19090</v>
      </c>
    </row>
    <row r="9668" spans="1:16" x14ac:dyDescent="0.35">
      <c r="A9668" t="s">
        <v>5</v>
      </c>
      <c r="B9668" t="s">
        <v>19091</v>
      </c>
      <c r="C9668" t="s">
        <v>76</v>
      </c>
      <c r="D9668" t="s">
        <v>4346</v>
      </c>
      <c r="E9668" t="s">
        <v>59</v>
      </c>
      <c r="F9668" t="b">
        <v>1</v>
      </c>
      <c r="G9668" t="s">
        <v>19</v>
      </c>
      <c r="H9668" s="1">
        <v>46126.254247685189</v>
      </c>
      <c r="I9668" t="b">
        <v>1</v>
      </c>
      <c r="J9668" t="b">
        <v>0</v>
      </c>
      <c r="K9668" t="s">
        <v>19</v>
      </c>
      <c r="L9668" t="s">
        <v>60</v>
      </c>
      <c r="M9668">
        <v>2750000</v>
      </c>
      <c r="N9668"/>
      <c r="O9668" t="s">
        <v>1946</v>
      </c>
      <c r="P9668" t="s">
        <v>19092</v>
      </c>
    </row>
    <row r="9669" spans="1:16" x14ac:dyDescent="0.35">
      <c r="A9669" t="s">
        <v>0</v>
      </c>
      <c r="B9669" t="s">
        <v>19093</v>
      </c>
      <c r="C9669" t="s">
        <v>1888</v>
      </c>
      <c r="D9669" t="s">
        <v>2360</v>
      </c>
      <c r="E9669" t="s">
        <v>59</v>
      </c>
      <c r="F9669" t="b">
        <v>0</v>
      </c>
      <c r="G9669" t="s">
        <v>65</v>
      </c>
      <c r="H9669" s="1">
        <v>46126.293067129627</v>
      </c>
      <c r="I9669" t="b">
        <v>0</v>
      </c>
      <c r="J9669" t="b">
        <v>1</v>
      </c>
      <c r="K9669" t="s">
        <v>41</v>
      </c>
      <c r="L9669" t="s">
        <v>60</v>
      </c>
      <c r="M9669">
        <v>70000</v>
      </c>
      <c r="N9669"/>
      <c r="O9669" t="s">
        <v>19094</v>
      </c>
      <c r="P9669" t="s">
        <v>19095</v>
      </c>
    </row>
    <row r="9670" spans="1:16" x14ac:dyDescent="0.35">
      <c r="A9670" t="s">
        <v>2</v>
      </c>
      <c r="B9670" t="s">
        <v>2</v>
      </c>
      <c r="C9670" t="s">
        <v>1326</v>
      </c>
      <c r="D9670" t="s">
        <v>2360</v>
      </c>
      <c r="E9670" t="s">
        <v>59</v>
      </c>
      <c r="F9670" t="b">
        <v>0</v>
      </c>
      <c r="G9670" t="s">
        <v>65</v>
      </c>
      <c r="H9670" s="1">
        <v>46126.293078703697</v>
      </c>
      <c r="I9670" t="b">
        <v>0</v>
      </c>
      <c r="J9670" t="b">
        <v>0</v>
      </c>
      <c r="K9670" t="s">
        <v>41</v>
      </c>
      <c r="L9670" t="s">
        <v>60</v>
      </c>
      <c r="M9670">
        <v>85000</v>
      </c>
      <c r="N9670"/>
      <c r="O9670" t="s">
        <v>966</v>
      </c>
      <c r="P9670" t="s">
        <v>19096</v>
      </c>
    </row>
    <row r="9671" spans="1:16" x14ac:dyDescent="0.35">
      <c r="A9671" t="s">
        <v>0</v>
      </c>
      <c r="B9671" t="s">
        <v>564</v>
      </c>
      <c r="C9671" t="s">
        <v>330</v>
      </c>
      <c r="D9671" t="s">
        <v>2471</v>
      </c>
      <c r="E9671" t="s">
        <v>59</v>
      </c>
      <c r="F9671" t="b">
        <v>0</v>
      </c>
      <c r="G9671" t="s">
        <v>41</v>
      </c>
      <c r="H9671" s="1">
        <v>46126.294131944444</v>
      </c>
      <c r="I9671" t="b">
        <v>0</v>
      </c>
      <c r="J9671" t="b">
        <v>1</v>
      </c>
      <c r="K9671" t="s">
        <v>41</v>
      </c>
      <c r="L9671" t="s">
        <v>60</v>
      </c>
      <c r="M9671">
        <v>83430</v>
      </c>
      <c r="N9671"/>
      <c r="O9671" t="s">
        <v>19097</v>
      </c>
      <c r="P9671" t="s">
        <v>19098</v>
      </c>
    </row>
    <row r="9672" spans="1:16" x14ac:dyDescent="0.35">
      <c r="A9672" t="s">
        <v>2</v>
      </c>
      <c r="B9672" t="s">
        <v>248</v>
      </c>
      <c r="C9672" t="s">
        <v>7367</v>
      </c>
      <c r="D9672" t="s">
        <v>5349</v>
      </c>
      <c r="E9672" t="s">
        <v>59</v>
      </c>
      <c r="F9672" t="b">
        <v>0</v>
      </c>
      <c r="G9672" t="s">
        <v>68</v>
      </c>
      <c r="H9672" s="1">
        <v>46126.294236111113</v>
      </c>
      <c r="I9672" t="b">
        <v>0</v>
      </c>
      <c r="J9672" t="b">
        <v>0</v>
      </c>
      <c r="K9672" t="s">
        <v>41</v>
      </c>
      <c r="L9672" t="s">
        <v>60</v>
      </c>
      <c r="M9672">
        <v>137500</v>
      </c>
      <c r="N9672"/>
      <c r="O9672" t="s">
        <v>11879</v>
      </c>
      <c r="P9672" t="s">
        <v>7368</v>
      </c>
    </row>
    <row r="9673" spans="1:16" x14ac:dyDescent="0.35">
      <c r="A9673" t="s">
        <v>2</v>
      </c>
      <c r="B9673" t="s">
        <v>2</v>
      </c>
      <c r="C9673" t="s">
        <v>1326</v>
      </c>
      <c r="D9673" t="s">
        <v>2360</v>
      </c>
      <c r="E9673" t="s">
        <v>59</v>
      </c>
      <c r="F9673" t="b">
        <v>0</v>
      </c>
      <c r="G9673" t="s">
        <v>65</v>
      </c>
      <c r="H9673" s="1">
        <v>46126.294236111113</v>
      </c>
      <c r="I9673" t="b">
        <v>0</v>
      </c>
      <c r="J9673" t="b">
        <v>0</v>
      </c>
      <c r="K9673" t="s">
        <v>41</v>
      </c>
      <c r="L9673" t="s">
        <v>60</v>
      </c>
      <c r="M9673">
        <v>85000</v>
      </c>
      <c r="N9673"/>
      <c r="O9673" t="s">
        <v>966</v>
      </c>
      <c r="P9673" t="s">
        <v>19096</v>
      </c>
    </row>
    <row r="9674" spans="1:16" x14ac:dyDescent="0.35">
      <c r="A9674" t="s">
        <v>1</v>
      </c>
      <c r="B9674" t="s">
        <v>19099</v>
      </c>
      <c r="C9674" t="s">
        <v>178</v>
      </c>
      <c r="D9674" t="s">
        <v>5976</v>
      </c>
      <c r="E9674" t="s">
        <v>59</v>
      </c>
      <c r="F9674" t="b">
        <v>0</v>
      </c>
      <c r="G9674" t="s">
        <v>19</v>
      </c>
      <c r="H9674" s="1">
        <v>46126.295914351853</v>
      </c>
      <c r="I9674" t="b">
        <v>1</v>
      </c>
      <c r="J9674" t="b">
        <v>0</v>
      </c>
      <c r="K9674" t="s">
        <v>19</v>
      </c>
      <c r="L9674" t="s">
        <v>60</v>
      </c>
      <c r="M9674">
        <v>2000000</v>
      </c>
      <c r="N9674"/>
      <c r="O9674" t="s">
        <v>19100</v>
      </c>
      <c r="P9674" t="s">
        <v>19101</v>
      </c>
    </row>
    <row r="9675" spans="1:16" x14ac:dyDescent="0.35">
      <c r="A9675" t="s">
        <v>8</v>
      </c>
      <c r="B9675" t="s">
        <v>19102</v>
      </c>
      <c r="C9675" t="s">
        <v>913</v>
      </c>
      <c r="D9675" t="s">
        <v>4526</v>
      </c>
      <c r="E9675" t="s">
        <v>59</v>
      </c>
      <c r="F9675" t="b">
        <v>0</v>
      </c>
      <c r="G9675" t="s">
        <v>20</v>
      </c>
      <c r="H9675" s="1">
        <v>46126.295937499999</v>
      </c>
      <c r="I9675" t="b">
        <v>0</v>
      </c>
      <c r="J9675" t="b">
        <v>0</v>
      </c>
      <c r="K9675" t="s">
        <v>20</v>
      </c>
      <c r="L9675" t="s">
        <v>60</v>
      </c>
      <c r="M9675">
        <v>101500</v>
      </c>
      <c r="N9675"/>
      <c r="O9675" t="s">
        <v>5343</v>
      </c>
      <c r="P9675" t="s">
        <v>19103</v>
      </c>
    </row>
    <row r="9676" spans="1:16" x14ac:dyDescent="0.35">
      <c r="A9676" t="s">
        <v>0</v>
      </c>
      <c r="B9676" t="s">
        <v>19104</v>
      </c>
      <c r="C9676" t="s">
        <v>172</v>
      </c>
      <c r="D9676" t="s">
        <v>5493</v>
      </c>
      <c r="E9676" t="s">
        <v>59</v>
      </c>
      <c r="F9676" t="b">
        <v>0</v>
      </c>
      <c r="G9676" t="s">
        <v>68</v>
      </c>
      <c r="H9676" s="1">
        <v>46126.334664351853</v>
      </c>
      <c r="I9676" t="b">
        <v>0</v>
      </c>
      <c r="J9676" t="b">
        <v>1</v>
      </c>
      <c r="K9676" t="s">
        <v>41</v>
      </c>
      <c r="L9676" t="s">
        <v>60</v>
      </c>
      <c r="M9676">
        <v>52500</v>
      </c>
      <c r="N9676"/>
      <c r="O9676" t="s">
        <v>19105</v>
      </c>
      <c r="P9676" t="s">
        <v>2363</v>
      </c>
    </row>
    <row r="9677" spans="1:16" x14ac:dyDescent="0.35">
      <c r="A9677" t="s">
        <v>2</v>
      </c>
      <c r="B9677" t="s">
        <v>19106</v>
      </c>
      <c r="C9677" t="s">
        <v>19107</v>
      </c>
      <c r="D9677" t="s">
        <v>19108</v>
      </c>
      <c r="E9677" t="s">
        <v>59</v>
      </c>
      <c r="F9677" t="b">
        <v>0</v>
      </c>
      <c r="G9677" t="s">
        <v>25</v>
      </c>
      <c r="H9677" s="1">
        <v>46126.335335648153</v>
      </c>
      <c r="I9677" t="b">
        <v>0</v>
      </c>
      <c r="J9677" t="b">
        <v>0</v>
      </c>
      <c r="K9677" t="s">
        <v>25</v>
      </c>
      <c r="L9677" t="s">
        <v>60</v>
      </c>
      <c r="M9677">
        <v>96000</v>
      </c>
      <c r="N9677"/>
      <c r="O9677" t="s">
        <v>1854</v>
      </c>
      <c r="P9677" t="s">
        <v>19109</v>
      </c>
    </row>
    <row r="9678" spans="1:16" x14ac:dyDescent="0.35">
      <c r="A9678" t="s">
        <v>0</v>
      </c>
      <c r="B9678" t="s">
        <v>19110</v>
      </c>
      <c r="C9678" t="s">
        <v>19111</v>
      </c>
      <c r="D9678" t="s">
        <v>7124</v>
      </c>
      <c r="E9678" t="s">
        <v>59</v>
      </c>
      <c r="F9678" t="b">
        <v>0</v>
      </c>
      <c r="G9678" t="s">
        <v>40</v>
      </c>
      <c r="H9678" s="1">
        <v>46126.335798611108</v>
      </c>
      <c r="I9678" t="b">
        <v>0</v>
      </c>
      <c r="J9678" t="b">
        <v>0</v>
      </c>
      <c r="K9678" t="s">
        <v>40</v>
      </c>
      <c r="L9678" t="s">
        <v>60</v>
      </c>
      <c r="M9678">
        <v>41500</v>
      </c>
      <c r="N9678"/>
      <c r="O9678" t="s">
        <v>19112</v>
      </c>
      <c r="P9678" t="s">
        <v>1738</v>
      </c>
    </row>
    <row r="9679" spans="1:16" x14ac:dyDescent="0.35">
      <c r="A9679" t="s">
        <v>6</v>
      </c>
      <c r="B9679" t="s">
        <v>19113</v>
      </c>
      <c r="C9679" t="s">
        <v>319</v>
      </c>
      <c r="D9679" t="s">
        <v>5493</v>
      </c>
      <c r="E9679" t="s">
        <v>59</v>
      </c>
      <c r="F9679" t="b">
        <v>0</v>
      </c>
      <c r="G9679" t="s">
        <v>65</v>
      </c>
      <c r="H9679" s="1">
        <v>46126.3359375</v>
      </c>
      <c r="I9679" t="b">
        <v>0</v>
      </c>
      <c r="J9679" t="b">
        <v>0</v>
      </c>
      <c r="K9679" t="s">
        <v>41</v>
      </c>
      <c r="L9679" t="s">
        <v>60</v>
      </c>
      <c r="M9679">
        <v>88000</v>
      </c>
      <c r="N9679"/>
      <c r="O9679" t="s">
        <v>19114</v>
      </c>
      <c r="P9679" t="s">
        <v>1321</v>
      </c>
    </row>
    <row r="9680" spans="1:16" x14ac:dyDescent="0.35">
      <c r="A9680" t="s">
        <v>4</v>
      </c>
      <c r="B9680" t="s">
        <v>19115</v>
      </c>
      <c r="C9680" t="s">
        <v>500</v>
      </c>
      <c r="D9680" t="s">
        <v>2360</v>
      </c>
      <c r="E9680" t="s">
        <v>59</v>
      </c>
      <c r="F9680" t="b">
        <v>0</v>
      </c>
      <c r="G9680" t="s">
        <v>13</v>
      </c>
      <c r="H9680" s="1">
        <v>46126.337372685193</v>
      </c>
      <c r="I9680" t="b">
        <v>1</v>
      </c>
      <c r="J9680" t="b">
        <v>0</v>
      </c>
      <c r="K9680" t="s">
        <v>13</v>
      </c>
      <c r="L9680" t="s">
        <v>74</v>
      </c>
      <c r="M9680"/>
      <c r="N9680">
        <v>100</v>
      </c>
      <c r="O9680" t="s">
        <v>5046</v>
      </c>
      <c r="P9680" t="s">
        <v>19116</v>
      </c>
    </row>
    <row r="9681" spans="1:16" x14ac:dyDescent="0.35">
      <c r="A9681" t="s">
        <v>1</v>
      </c>
      <c r="B9681" t="s">
        <v>19117</v>
      </c>
      <c r="C9681" t="s">
        <v>984</v>
      </c>
      <c r="D9681" t="s">
        <v>5440</v>
      </c>
      <c r="E9681" t="s">
        <v>59</v>
      </c>
      <c r="F9681" t="b">
        <v>0</v>
      </c>
      <c r="G9681" t="s">
        <v>25</v>
      </c>
      <c r="H9681" s="1">
        <v>46126.337777777779</v>
      </c>
      <c r="I9681" t="b">
        <v>0</v>
      </c>
      <c r="J9681" t="b">
        <v>0</v>
      </c>
      <c r="K9681" t="s">
        <v>25</v>
      </c>
      <c r="L9681" t="s">
        <v>74</v>
      </c>
      <c r="M9681"/>
      <c r="N9681">
        <v>100</v>
      </c>
      <c r="O9681" t="s">
        <v>19118</v>
      </c>
      <c r="P9681" t="s">
        <v>19119</v>
      </c>
    </row>
    <row r="9682" spans="1:16" x14ac:dyDescent="0.35">
      <c r="A9682" t="s">
        <v>1</v>
      </c>
      <c r="B9682" t="s">
        <v>19120</v>
      </c>
      <c r="C9682" t="s">
        <v>5026</v>
      </c>
      <c r="D9682" t="s">
        <v>4599</v>
      </c>
      <c r="E9682" t="s">
        <v>88</v>
      </c>
      <c r="F9682" t="b">
        <v>0</v>
      </c>
      <c r="G9682" t="s">
        <v>40</v>
      </c>
      <c r="H9682" s="1">
        <v>46126.338240740741</v>
      </c>
      <c r="I9682" t="b">
        <v>1</v>
      </c>
      <c r="J9682" t="b">
        <v>0</v>
      </c>
      <c r="K9682" t="s">
        <v>40</v>
      </c>
      <c r="L9682" t="s">
        <v>60</v>
      </c>
      <c r="M9682">
        <v>525</v>
      </c>
      <c r="N9682"/>
      <c r="O9682" t="s">
        <v>19121</v>
      </c>
      <c r="P9682" t="s">
        <v>19122</v>
      </c>
    </row>
    <row r="9683" spans="1:16" x14ac:dyDescent="0.35">
      <c r="A9683" t="s">
        <v>4</v>
      </c>
      <c r="B9683" t="s">
        <v>19123</v>
      </c>
      <c r="C9683" t="s">
        <v>40</v>
      </c>
      <c r="D9683" t="s">
        <v>4526</v>
      </c>
      <c r="E9683" t="s">
        <v>59</v>
      </c>
      <c r="F9683" t="b">
        <v>0</v>
      </c>
      <c r="G9683" t="s">
        <v>40</v>
      </c>
      <c r="H9683" s="1">
        <v>46126.338275462957</v>
      </c>
      <c r="I9683" t="b">
        <v>1</v>
      </c>
      <c r="J9683" t="b">
        <v>0</v>
      </c>
      <c r="K9683" t="s">
        <v>40</v>
      </c>
      <c r="L9683" t="s">
        <v>60</v>
      </c>
      <c r="M9683">
        <v>105000</v>
      </c>
      <c r="N9683"/>
      <c r="O9683" t="s">
        <v>6031</v>
      </c>
      <c r="P9683" t="s">
        <v>19124</v>
      </c>
    </row>
    <row r="9684" spans="1:16" x14ac:dyDescent="0.35">
      <c r="A9684" t="s">
        <v>3</v>
      </c>
      <c r="B9684" t="s">
        <v>19125</v>
      </c>
      <c r="C9684" t="s">
        <v>165</v>
      </c>
      <c r="D9684" t="s">
        <v>2360</v>
      </c>
      <c r="E9684" t="s">
        <v>59</v>
      </c>
      <c r="F9684" t="b">
        <v>0</v>
      </c>
      <c r="G9684" t="s">
        <v>73</v>
      </c>
      <c r="H9684" s="1">
        <v>46126.376388888893</v>
      </c>
      <c r="I9684" t="b">
        <v>0</v>
      </c>
      <c r="J9684" t="b">
        <v>1</v>
      </c>
      <c r="K9684" t="s">
        <v>41</v>
      </c>
      <c r="L9684" t="s">
        <v>60</v>
      </c>
      <c r="M9684">
        <v>158500</v>
      </c>
      <c r="N9684"/>
      <c r="O9684" t="s">
        <v>18061</v>
      </c>
    </row>
    <row r="9685" spans="1:16" x14ac:dyDescent="0.35">
      <c r="A9685" t="s">
        <v>0</v>
      </c>
      <c r="B9685" t="s">
        <v>19126</v>
      </c>
      <c r="C9685" t="s">
        <v>1020</v>
      </c>
      <c r="D9685" t="s">
        <v>4526</v>
      </c>
      <c r="E9685" t="s">
        <v>88</v>
      </c>
      <c r="F9685" t="b">
        <v>0</v>
      </c>
      <c r="G9685" t="s">
        <v>73</v>
      </c>
      <c r="H9685" s="1">
        <v>46126.418020833327</v>
      </c>
      <c r="I9685" t="b">
        <v>1</v>
      </c>
      <c r="J9685" t="b">
        <v>1</v>
      </c>
      <c r="K9685" t="s">
        <v>41</v>
      </c>
      <c r="L9685" t="s">
        <v>74</v>
      </c>
      <c r="M9685"/>
      <c r="N9685">
        <v>46</v>
      </c>
      <c r="O9685" t="s">
        <v>4487</v>
      </c>
      <c r="P9685" t="s">
        <v>219</v>
      </c>
    </row>
    <row r="9686" spans="1:16" x14ac:dyDescent="0.35">
      <c r="A9686" t="s">
        <v>2</v>
      </c>
      <c r="B9686" t="s">
        <v>4852</v>
      </c>
      <c r="C9686" t="s">
        <v>690</v>
      </c>
      <c r="D9686" t="s">
        <v>2360</v>
      </c>
      <c r="E9686" t="s">
        <v>59</v>
      </c>
      <c r="F9686" t="b">
        <v>0</v>
      </c>
      <c r="G9686" t="s">
        <v>77</v>
      </c>
      <c r="H9686" s="1">
        <v>46126.418020833327</v>
      </c>
      <c r="I9686" t="b">
        <v>0</v>
      </c>
      <c r="J9686" t="b">
        <v>1</v>
      </c>
      <c r="K9686" t="s">
        <v>41</v>
      </c>
      <c r="L9686" t="s">
        <v>60</v>
      </c>
      <c r="M9686">
        <v>175500</v>
      </c>
      <c r="N9686"/>
      <c r="O9686" t="s">
        <v>424</v>
      </c>
      <c r="P9686" t="s">
        <v>4853</v>
      </c>
    </row>
    <row r="9687" spans="1:16" x14ac:dyDescent="0.35">
      <c r="A9687" t="s">
        <v>2</v>
      </c>
      <c r="B9687" t="s">
        <v>1861</v>
      </c>
      <c r="C9687" t="s">
        <v>79</v>
      </c>
      <c r="D9687" t="s">
        <v>2360</v>
      </c>
      <c r="E9687" t="s">
        <v>59</v>
      </c>
      <c r="F9687" t="b">
        <v>0</v>
      </c>
      <c r="G9687" t="s">
        <v>77</v>
      </c>
      <c r="H9687" s="1">
        <v>46126.419212962966</v>
      </c>
      <c r="I9687" t="b">
        <v>0</v>
      </c>
      <c r="J9687" t="b">
        <v>1</v>
      </c>
      <c r="K9687" t="s">
        <v>41</v>
      </c>
      <c r="L9687" t="s">
        <v>60</v>
      </c>
      <c r="M9687">
        <v>175500</v>
      </c>
      <c r="N9687"/>
      <c r="O9687" t="s">
        <v>424</v>
      </c>
      <c r="P9687" t="s">
        <v>7828</v>
      </c>
    </row>
    <row r="9688" spans="1:16" x14ac:dyDescent="0.35">
      <c r="A9688" t="s">
        <v>1</v>
      </c>
      <c r="B9688" t="s">
        <v>19127</v>
      </c>
      <c r="C9688" t="s">
        <v>1957</v>
      </c>
      <c r="D9688" t="s">
        <v>4550</v>
      </c>
      <c r="E9688" t="s">
        <v>59</v>
      </c>
      <c r="F9688" t="b">
        <v>0</v>
      </c>
      <c r="G9688" t="s">
        <v>77</v>
      </c>
      <c r="H9688" s="1">
        <v>46126.420312499999</v>
      </c>
      <c r="I9688" t="b">
        <v>0</v>
      </c>
      <c r="J9688" t="b">
        <v>1</v>
      </c>
      <c r="K9688" t="s">
        <v>41</v>
      </c>
      <c r="L9688" t="s">
        <v>60</v>
      </c>
      <c r="M9688">
        <v>147000</v>
      </c>
      <c r="N9688"/>
      <c r="O9688" t="s">
        <v>2081</v>
      </c>
      <c r="P9688" t="s">
        <v>7913</v>
      </c>
    </row>
    <row r="9689" spans="1:16" x14ac:dyDescent="0.35">
      <c r="A9689" t="s">
        <v>1</v>
      </c>
      <c r="B9689" t="s">
        <v>19127</v>
      </c>
      <c r="C9689" t="s">
        <v>1957</v>
      </c>
      <c r="D9689" t="s">
        <v>4550</v>
      </c>
      <c r="E9689" t="s">
        <v>59</v>
      </c>
      <c r="F9689" t="b">
        <v>0</v>
      </c>
      <c r="G9689" t="s">
        <v>89</v>
      </c>
      <c r="H9689" s="1">
        <v>46126.420416666668</v>
      </c>
      <c r="I9689" t="b">
        <v>0</v>
      </c>
      <c r="J9689" t="b">
        <v>1</v>
      </c>
      <c r="K9689" t="s">
        <v>41</v>
      </c>
      <c r="L9689" t="s">
        <v>60</v>
      </c>
      <c r="M9689">
        <v>147000</v>
      </c>
      <c r="N9689"/>
      <c r="O9689" t="s">
        <v>2081</v>
      </c>
      <c r="P9689" t="s">
        <v>7913</v>
      </c>
    </row>
    <row r="9690" spans="1:16" x14ac:dyDescent="0.35">
      <c r="A9690" t="s">
        <v>1</v>
      </c>
      <c r="B9690" t="s">
        <v>19128</v>
      </c>
      <c r="C9690" t="s">
        <v>40</v>
      </c>
      <c r="D9690" t="s">
        <v>4526</v>
      </c>
      <c r="E9690" t="s">
        <v>88</v>
      </c>
      <c r="F9690" t="b">
        <v>0</v>
      </c>
      <c r="G9690" t="s">
        <v>40</v>
      </c>
      <c r="H9690" s="1">
        <v>46126.421527777777</v>
      </c>
      <c r="I9690" t="b">
        <v>1</v>
      </c>
      <c r="J9690" t="b">
        <v>0</v>
      </c>
      <c r="K9690" t="s">
        <v>40</v>
      </c>
      <c r="L9690" t="s">
        <v>74</v>
      </c>
      <c r="M9690"/>
      <c r="N9690">
        <v>90</v>
      </c>
      <c r="O9690" t="s">
        <v>6282</v>
      </c>
      <c r="P9690" t="s">
        <v>1809</v>
      </c>
    </row>
    <row r="9691" spans="1:16" x14ac:dyDescent="0.35">
      <c r="A9691" t="s">
        <v>1</v>
      </c>
      <c r="B9691" t="s">
        <v>19128</v>
      </c>
      <c r="C9691" t="s">
        <v>40</v>
      </c>
      <c r="D9691" t="s">
        <v>4526</v>
      </c>
      <c r="E9691" t="s">
        <v>88</v>
      </c>
      <c r="F9691" t="b">
        <v>0</v>
      </c>
      <c r="G9691" t="s">
        <v>40</v>
      </c>
      <c r="H9691" s="1">
        <v>46126.421597222223</v>
      </c>
      <c r="I9691" t="b">
        <v>1</v>
      </c>
      <c r="J9691" t="b">
        <v>0</v>
      </c>
      <c r="K9691" t="s">
        <v>40</v>
      </c>
      <c r="L9691" t="s">
        <v>74</v>
      </c>
      <c r="M9691"/>
      <c r="N9691">
        <v>90</v>
      </c>
      <c r="O9691" t="s">
        <v>6282</v>
      </c>
      <c r="P9691" t="s">
        <v>2808</v>
      </c>
    </row>
    <row r="9692" spans="1:16" x14ac:dyDescent="0.35">
      <c r="A9692" t="s">
        <v>0</v>
      </c>
      <c r="B9692" t="s">
        <v>5853</v>
      </c>
      <c r="C9692" t="s">
        <v>121</v>
      </c>
      <c r="D9692" t="s">
        <v>2360</v>
      </c>
      <c r="E9692" t="s">
        <v>59</v>
      </c>
      <c r="F9692" t="b">
        <v>0</v>
      </c>
      <c r="G9692" t="s">
        <v>68</v>
      </c>
      <c r="H9692" s="1">
        <v>46126.459664351853</v>
      </c>
      <c r="I9692" t="b">
        <v>0</v>
      </c>
      <c r="J9692" t="b">
        <v>1</v>
      </c>
      <c r="K9692" t="s">
        <v>41</v>
      </c>
      <c r="L9692" t="s">
        <v>60</v>
      </c>
      <c r="M9692">
        <v>85000</v>
      </c>
      <c r="N9692"/>
      <c r="O9692" t="s">
        <v>8724</v>
      </c>
      <c r="P9692" t="s">
        <v>19129</v>
      </c>
    </row>
    <row r="9693" spans="1:16" x14ac:dyDescent="0.35">
      <c r="A9693" t="s">
        <v>0</v>
      </c>
      <c r="B9693" t="s">
        <v>0</v>
      </c>
      <c r="C9693" t="s">
        <v>2526</v>
      </c>
      <c r="D9693" t="s">
        <v>4756</v>
      </c>
      <c r="E9693" t="s">
        <v>59</v>
      </c>
      <c r="F9693" t="b">
        <v>0</v>
      </c>
      <c r="G9693" t="s">
        <v>68</v>
      </c>
      <c r="H9693" s="1">
        <v>46126.459664351853</v>
      </c>
      <c r="I9693" t="b">
        <v>0</v>
      </c>
      <c r="J9693" t="b">
        <v>1</v>
      </c>
      <c r="K9693" t="s">
        <v>41</v>
      </c>
      <c r="L9693" t="s">
        <v>60</v>
      </c>
      <c r="M9693">
        <v>103410</v>
      </c>
      <c r="N9693"/>
      <c r="O9693" t="s">
        <v>19130</v>
      </c>
      <c r="P9693" t="s">
        <v>9710</v>
      </c>
    </row>
    <row r="9694" spans="1:16" x14ac:dyDescent="0.35">
      <c r="A9694" t="s">
        <v>2</v>
      </c>
      <c r="B9694" t="s">
        <v>19131</v>
      </c>
      <c r="C9694" t="s">
        <v>81</v>
      </c>
      <c r="D9694" t="s">
        <v>4526</v>
      </c>
      <c r="E9694" t="s">
        <v>59</v>
      </c>
      <c r="F9694" t="b">
        <v>0</v>
      </c>
      <c r="G9694" t="s">
        <v>77</v>
      </c>
      <c r="H9694" s="1">
        <v>46126.459687499999</v>
      </c>
      <c r="I9694" t="b">
        <v>0</v>
      </c>
      <c r="J9694" t="b">
        <v>0</v>
      </c>
      <c r="K9694" t="s">
        <v>41</v>
      </c>
      <c r="L9694" t="s">
        <v>60</v>
      </c>
      <c r="M9694">
        <v>200000</v>
      </c>
      <c r="N9694"/>
      <c r="O9694" t="s">
        <v>19132</v>
      </c>
      <c r="P9694" t="s">
        <v>85</v>
      </c>
    </row>
    <row r="9695" spans="1:16" x14ac:dyDescent="0.35">
      <c r="A9695" t="s">
        <v>0</v>
      </c>
      <c r="B9695" t="s">
        <v>19133</v>
      </c>
      <c r="C9695" t="s">
        <v>20</v>
      </c>
      <c r="D9695" t="s">
        <v>19134</v>
      </c>
      <c r="E9695" t="s">
        <v>88</v>
      </c>
      <c r="F9695" t="b">
        <v>0</v>
      </c>
      <c r="G9695" t="s">
        <v>20</v>
      </c>
      <c r="H9695" s="1">
        <v>46126.461342592593</v>
      </c>
      <c r="I9695" t="b">
        <v>0</v>
      </c>
      <c r="J9695" t="b">
        <v>0</v>
      </c>
      <c r="K9695" t="s">
        <v>20</v>
      </c>
      <c r="L9695" t="s">
        <v>60</v>
      </c>
      <c r="M9695">
        <v>35000</v>
      </c>
      <c r="N9695"/>
      <c r="O9695" t="s">
        <v>19135</v>
      </c>
      <c r="P9695" t="s">
        <v>288</v>
      </c>
    </row>
    <row r="9696" spans="1:16" x14ac:dyDescent="0.35">
      <c r="A9696" t="s">
        <v>0</v>
      </c>
      <c r="B9696" t="s">
        <v>19136</v>
      </c>
      <c r="C9696" t="s">
        <v>5717</v>
      </c>
      <c r="D9696" t="s">
        <v>4346</v>
      </c>
      <c r="E9696" t="s">
        <v>59</v>
      </c>
      <c r="F9696" t="b">
        <v>0</v>
      </c>
      <c r="G9696" t="s">
        <v>19</v>
      </c>
      <c r="H9696" s="1">
        <v>46126.501828703702</v>
      </c>
      <c r="I9696" t="b">
        <v>1</v>
      </c>
      <c r="J9696" t="b">
        <v>0</v>
      </c>
      <c r="K9696" t="s">
        <v>19</v>
      </c>
      <c r="L9696" t="s">
        <v>60</v>
      </c>
      <c r="M9696">
        <v>748134.15</v>
      </c>
      <c r="N9696"/>
      <c r="O9696" t="s">
        <v>19137</v>
      </c>
    </row>
    <row r="9697" spans="1:16" x14ac:dyDescent="0.35">
      <c r="A9697" t="s">
        <v>0</v>
      </c>
      <c r="B9697" t="s">
        <v>2292</v>
      </c>
      <c r="C9697" t="s">
        <v>4104</v>
      </c>
      <c r="D9697" t="s">
        <v>19138</v>
      </c>
      <c r="E9697" t="s">
        <v>59</v>
      </c>
      <c r="F9697" t="b">
        <v>0</v>
      </c>
      <c r="G9697" t="s">
        <v>65</v>
      </c>
      <c r="H9697" s="1">
        <v>46126.542997685188</v>
      </c>
      <c r="I9697" t="b">
        <v>1</v>
      </c>
      <c r="J9697" t="b">
        <v>1</v>
      </c>
      <c r="K9697" t="s">
        <v>41</v>
      </c>
      <c r="L9697" t="s">
        <v>60</v>
      </c>
      <c r="M9697">
        <v>114500</v>
      </c>
      <c r="N9697"/>
      <c r="O9697" t="s">
        <v>19139</v>
      </c>
      <c r="P9697" t="s">
        <v>19140</v>
      </c>
    </row>
    <row r="9698" spans="1:16" x14ac:dyDescent="0.35">
      <c r="A9698" t="s">
        <v>0</v>
      </c>
      <c r="B9698" t="s">
        <v>19141</v>
      </c>
      <c r="C9698" t="s">
        <v>19142</v>
      </c>
      <c r="D9698" t="s">
        <v>5349</v>
      </c>
      <c r="E9698" t="s">
        <v>59</v>
      </c>
      <c r="F9698" t="b">
        <v>0</v>
      </c>
      <c r="G9698" t="s">
        <v>41</v>
      </c>
      <c r="H9698" s="1">
        <v>46126.54415509259</v>
      </c>
      <c r="I9698" t="b">
        <v>0</v>
      </c>
      <c r="J9698" t="b">
        <v>0</v>
      </c>
      <c r="K9698" t="s">
        <v>41</v>
      </c>
      <c r="L9698" t="s">
        <v>60</v>
      </c>
      <c r="M9698">
        <v>157500</v>
      </c>
      <c r="N9698"/>
      <c r="O9698" t="s">
        <v>3506</v>
      </c>
      <c r="P9698" t="s">
        <v>4273</v>
      </c>
    </row>
    <row r="9699" spans="1:16" x14ac:dyDescent="0.35">
      <c r="A9699" t="s">
        <v>0</v>
      </c>
      <c r="B9699" t="s">
        <v>19143</v>
      </c>
      <c r="C9699" t="s">
        <v>112</v>
      </c>
      <c r="D9699" t="s">
        <v>2360</v>
      </c>
      <c r="E9699" t="s">
        <v>59</v>
      </c>
      <c r="F9699" t="b">
        <v>0</v>
      </c>
      <c r="G9699" t="s">
        <v>65</v>
      </c>
      <c r="H9699" s="1">
        <v>46126.544236111113</v>
      </c>
      <c r="I9699" t="b">
        <v>0</v>
      </c>
      <c r="J9699" t="b">
        <v>1</v>
      </c>
      <c r="K9699" t="s">
        <v>41</v>
      </c>
      <c r="L9699" t="s">
        <v>60</v>
      </c>
      <c r="M9699">
        <v>157500</v>
      </c>
      <c r="N9699"/>
      <c r="O9699" t="s">
        <v>19144</v>
      </c>
      <c r="P9699" t="s">
        <v>19145</v>
      </c>
    </row>
    <row r="9700" spans="1:16" x14ac:dyDescent="0.35">
      <c r="A9700" t="s">
        <v>1</v>
      </c>
      <c r="B9700" t="s">
        <v>19146</v>
      </c>
      <c r="C9700" t="s">
        <v>19147</v>
      </c>
      <c r="D9700" t="s">
        <v>4346</v>
      </c>
      <c r="E9700" t="s">
        <v>59</v>
      </c>
      <c r="F9700" t="b">
        <v>0</v>
      </c>
      <c r="G9700" t="s">
        <v>13</v>
      </c>
      <c r="H9700" s="1">
        <v>46126.545694444438</v>
      </c>
      <c r="I9700" t="b">
        <v>1</v>
      </c>
      <c r="J9700" t="b">
        <v>0</v>
      </c>
      <c r="K9700" t="s">
        <v>13</v>
      </c>
      <c r="L9700" t="s">
        <v>60</v>
      </c>
      <c r="M9700">
        <v>29.04</v>
      </c>
      <c r="N9700"/>
      <c r="O9700" t="s">
        <v>19148</v>
      </c>
    </row>
    <row r="9701" spans="1:16" x14ac:dyDescent="0.35">
      <c r="A9701" t="s">
        <v>5</v>
      </c>
      <c r="B9701" t="s">
        <v>19149</v>
      </c>
      <c r="C9701" t="s">
        <v>5273</v>
      </c>
      <c r="D9701" t="s">
        <v>4346</v>
      </c>
      <c r="E9701" t="s">
        <v>59</v>
      </c>
      <c r="F9701" t="b">
        <v>0</v>
      </c>
      <c r="G9701" t="s">
        <v>40</v>
      </c>
      <c r="H9701" s="1">
        <v>46126.546620370369</v>
      </c>
      <c r="I9701" t="b">
        <v>1</v>
      </c>
      <c r="J9701" t="b">
        <v>0</v>
      </c>
      <c r="K9701" t="s">
        <v>40</v>
      </c>
      <c r="L9701" t="s">
        <v>60</v>
      </c>
      <c r="M9701">
        <v>52500</v>
      </c>
      <c r="N9701"/>
      <c r="O9701" t="s">
        <v>19150</v>
      </c>
      <c r="P9701" t="s">
        <v>1514</v>
      </c>
    </row>
    <row r="9702" spans="1:16" x14ac:dyDescent="0.35">
      <c r="A9702" t="s">
        <v>2</v>
      </c>
      <c r="B9702" t="s">
        <v>12029</v>
      </c>
      <c r="C9702" t="s">
        <v>913</v>
      </c>
      <c r="D9702" t="s">
        <v>4526</v>
      </c>
      <c r="E9702" t="s">
        <v>59</v>
      </c>
      <c r="F9702" t="b">
        <v>0</v>
      </c>
      <c r="G9702" t="s">
        <v>20</v>
      </c>
      <c r="H9702" s="1">
        <v>46126.585185185177</v>
      </c>
      <c r="I9702" t="b">
        <v>1</v>
      </c>
      <c r="J9702" t="b">
        <v>0</v>
      </c>
      <c r="K9702" t="s">
        <v>20</v>
      </c>
      <c r="L9702" t="s">
        <v>60</v>
      </c>
      <c r="M9702">
        <v>52500</v>
      </c>
      <c r="N9702"/>
      <c r="O9702" t="s">
        <v>19151</v>
      </c>
      <c r="P9702" t="s">
        <v>3612</v>
      </c>
    </row>
    <row r="9703" spans="1:16" x14ac:dyDescent="0.35">
      <c r="A9703" t="s">
        <v>0</v>
      </c>
      <c r="B9703" t="s">
        <v>19152</v>
      </c>
      <c r="C9703" t="s">
        <v>76</v>
      </c>
      <c r="D9703" t="s">
        <v>4633</v>
      </c>
      <c r="E9703" t="s">
        <v>59</v>
      </c>
      <c r="F9703" t="b">
        <v>1</v>
      </c>
      <c r="G9703" t="s">
        <v>41</v>
      </c>
      <c r="H9703" s="1">
        <v>46126.585844907408</v>
      </c>
      <c r="I9703" t="b">
        <v>0</v>
      </c>
      <c r="J9703" t="b">
        <v>1</v>
      </c>
      <c r="K9703" t="s">
        <v>41</v>
      </c>
      <c r="L9703" t="s">
        <v>60</v>
      </c>
      <c r="M9703">
        <v>82500</v>
      </c>
      <c r="N9703"/>
      <c r="O9703" t="s">
        <v>4633</v>
      </c>
      <c r="P9703" t="s">
        <v>6506</v>
      </c>
    </row>
    <row r="9704" spans="1:16" x14ac:dyDescent="0.35">
      <c r="A9704" t="s">
        <v>6</v>
      </c>
      <c r="B9704" t="s">
        <v>19153</v>
      </c>
      <c r="C9704" t="s">
        <v>440</v>
      </c>
      <c r="D9704" t="s">
        <v>4756</v>
      </c>
      <c r="E9704" t="s">
        <v>59</v>
      </c>
      <c r="F9704" t="b">
        <v>0</v>
      </c>
      <c r="G9704" t="s">
        <v>65</v>
      </c>
      <c r="H9704" s="1">
        <v>46126.5859375</v>
      </c>
      <c r="I9704" t="b">
        <v>0</v>
      </c>
      <c r="J9704" t="b">
        <v>1</v>
      </c>
      <c r="K9704" t="s">
        <v>41</v>
      </c>
      <c r="L9704" t="s">
        <v>60</v>
      </c>
      <c r="M9704">
        <v>220000</v>
      </c>
      <c r="N9704"/>
      <c r="O9704" t="s">
        <v>19154</v>
      </c>
      <c r="P9704" t="s">
        <v>19155</v>
      </c>
    </row>
    <row r="9705" spans="1:16" x14ac:dyDescent="0.35">
      <c r="A9705" t="s">
        <v>1</v>
      </c>
      <c r="B9705" t="s">
        <v>1</v>
      </c>
      <c r="C9705" t="s">
        <v>11155</v>
      </c>
      <c r="D9705" t="s">
        <v>4346</v>
      </c>
      <c r="E9705" t="s">
        <v>232</v>
      </c>
      <c r="F9705" t="b">
        <v>0</v>
      </c>
      <c r="G9705" t="s">
        <v>65</v>
      </c>
      <c r="H9705" s="1">
        <v>46126.587002314824</v>
      </c>
      <c r="I9705" t="b">
        <v>1</v>
      </c>
      <c r="J9705" t="b">
        <v>1</v>
      </c>
      <c r="K9705" t="s">
        <v>41</v>
      </c>
      <c r="L9705" t="s">
        <v>60</v>
      </c>
      <c r="M9705">
        <v>117606.41</v>
      </c>
      <c r="N9705"/>
      <c r="O9705" t="s">
        <v>19156</v>
      </c>
      <c r="P9705" t="s">
        <v>6545</v>
      </c>
    </row>
    <row r="9706" spans="1:16" x14ac:dyDescent="0.35">
      <c r="A9706" t="s">
        <v>5</v>
      </c>
      <c r="B9706" t="s">
        <v>19157</v>
      </c>
      <c r="C9706" t="s">
        <v>852</v>
      </c>
      <c r="D9706" t="s">
        <v>4526</v>
      </c>
      <c r="E9706" t="s">
        <v>59</v>
      </c>
      <c r="F9706" t="b">
        <v>0</v>
      </c>
      <c r="G9706" t="s">
        <v>65</v>
      </c>
      <c r="H9706" s="1">
        <v>46126.587025462963</v>
      </c>
      <c r="I9706" t="b">
        <v>1</v>
      </c>
      <c r="J9706" t="b">
        <v>0</v>
      </c>
      <c r="K9706" t="s">
        <v>41</v>
      </c>
      <c r="L9706" t="s">
        <v>60</v>
      </c>
      <c r="M9706">
        <v>150000</v>
      </c>
      <c r="N9706"/>
      <c r="O9706" t="s">
        <v>2887</v>
      </c>
      <c r="P9706" t="s">
        <v>1908</v>
      </c>
    </row>
    <row r="9707" spans="1:16" x14ac:dyDescent="0.35">
      <c r="A9707" t="s">
        <v>5</v>
      </c>
      <c r="B9707" t="s">
        <v>19157</v>
      </c>
      <c r="C9707" t="s">
        <v>852</v>
      </c>
      <c r="D9707" t="s">
        <v>4526</v>
      </c>
      <c r="E9707" t="s">
        <v>59</v>
      </c>
      <c r="F9707" t="b">
        <v>0</v>
      </c>
      <c r="G9707" t="s">
        <v>73</v>
      </c>
      <c r="H9707" s="1">
        <v>46126.587094907409</v>
      </c>
      <c r="I9707" t="b">
        <v>1</v>
      </c>
      <c r="J9707" t="b">
        <v>0</v>
      </c>
      <c r="K9707" t="s">
        <v>41</v>
      </c>
      <c r="L9707" t="s">
        <v>60</v>
      </c>
      <c r="M9707">
        <v>150000</v>
      </c>
      <c r="N9707"/>
      <c r="O9707" t="s">
        <v>2887</v>
      </c>
      <c r="P9707" t="s">
        <v>1908</v>
      </c>
    </row>
    <row r="9708" spans="1:16" x14ac:dyDescent="0.35">
      <c r="A9708" t="s">
        <v>1</v>
      </c>
      <c r="B9708" t="s">
        <v>1</v>
      </c>
      <c r="C9708" t="s">
        <v>11155</v>
      </c>
      <c r="D9708" t="s">
        <v>4346</v>
      </c>
      <c r="E9708" t="s">
        <v>232</v>
      </c>
      <c r="F9708" t="b">
        <v>0</v>
      </c>
      <c r="G9708" t="s">
        <v>73</v>
      </c>
      <c r="H9708" s="1">
        <v>46126.587118055562</v>
      </c>
      <c r="I9708" t="b">
        <v>1</v>
      </c>
      <c r="J9708" t="b">
        <v>1</v>
      </c>
      <c r="K9708" t="s">
        <v>41</v>
      </c>
      <c r="L9708" t="s">
        <v>60</v>
      </c>
      <c r="M9708">
        <v>117606.41</v>
      </c>
      <c r="N9708"/>
      <c r="O9708" t="s">
        <v>19156</v>
      </c>
      <c r="P9708" t="s">
        <v>6545</v>
      </c>
    </row>
    <row r="9709" spans="1:16" x14ac:dyDescent="0.35">
      <c r="A9709" t="s">
        <v>1</v>
      </c>
      <c r="B9709" t="s">
        <v>19158</v>
      </c>
      <c r="C9709" t="s">
        <v>19147</v>
      </c>
      <c r="D9709" t="s">
        <v>4526</v>
      </c>
      <c r="E9709" t="s">
        <v>88</v>
      </c>
      <c r="F9709" t="b">
        <v>0</v>
      </c>
      <c r="G9709" t="s">
        <v>13</v>
      </c>
      <c r="H9709" s="1">
        <v>46126.587361111109</v>
      </c>
      <c r="I9709" t="b">
        <v>0</v>
      </c>
      <c r="J9709" t="b">
        <v>0</v>
      </c>
      <c r="K9709" t="s">
        <v>13</v>
      </c>
      <c r="L9709" t="s">
        <v>74</v>
      </c>
      <c r="M9709"/>
      <c r="N9709">
        <v>33</v>
      </c>
      <c r="O9709" t="s">
        <v>2080</v>
      </c>
      <c r="P9709" t="s">
        <v>19159</v>
      </c>
    </row>
    <row r="9710" spans="1:16" x14ac:dyDescent="0.35">
      <c r="A9710" t="s">
        <v>1</v>
      </c>
      <c r="B9710" t="s">
        <v>19160</v>
      </c>
      <c r="C9710" t="s">
        <v>500</v>
      </c>
      <c r="D9710" t="s">
        <v>4346</v>
      </c>
      <c r="E9710" t="s">
        <v>88</v>
      </c>
      <c r="F9710" t="b">
        <v>0</v>
      </c>
      <c r="G9710" t="s">
        <v>13</v>
      </c>
      <c r="H9710" s="1">
        <v>46126.587372685193</v>
      </c>
      <c r="I9710" t="b">
        <v>1</v>
      </c>
      <c r="J9710" t="b">
        <v>0</v>
      </c>
      <c r="K9710" t="s">
        <v>13</v>
      </c>
      <c r="L9710" t="s">
        <v>74</v>
      </c>
      <c r="M9710"/>
      <c r="N9710">
        <v>42.5</v>
      </c>
      <c r="O9710" t="s">
        <v>19161</v>
      </c>
      <c r="P9710" t="s">
        <v>19162</v>
      </c>
    </row>
    <row r="9711" spans="1:16" x14ac:dyDescent="0.35">
      <c r="A9711" t="s">
        <v>5</v>
      </c>
      <c r="B9711" t="s">
        <v>19163</v>
      </c>
      <c r="C9711" t="s">
        <v>5067</v>
      </c>
      <c r="D9711" t="s">
        <v>6062</v>
      </c>
      <c r="E9711" t="s">
        <v>59</v>
      </c>
      <c r="F9711" t="b">
        <v>0</v>
      </c>
      <c r="G9711" t="s">
        <v>40</v>
      </c>
      <c r="H9711" s="1">
        <v>46126.588287037041</v>
      </c>
      <c r="I9711" t="b">
        <v>1</v>
      </c>
      <c r="J9711" t="b">
        <v>0</v>
      </c>
      <c r="K9711" t="s">
        <v>40</v>
      </c>
      <c r="L9711" t="s">
        <v>60</v>
      </c>
      <c r="M9711">
        <v>62500</v>
      </c>
      <c r="N9711"/>
      <c r="O9711" t="s">
        <v>5533</v>
      </c>
      <c r="P9711" t="s">
        <v>19164</v>
      </c>
    </row>
    <row r="9712" spans="1:16" x14ac:dyDescent="0.35">
      <c r="A9712" t="s">
        <v>2</v>
      </c>
      <c r="B9712" t="s">
        <v>3736</v>
      </c>
      <c r="C9712" t="s">
        <v>112</v>
      </c>
      <c r="D9712" t="s">
        <v>4526</v>
      </c>
      <c r="E9712" t="s">
        <v>59</v>
      </c>
      <c r="F9712" t="b">
        <v>0</v>
      </c>
      <c r="G9712" t="s">
        <v>65</v>
      </c>
      <c r="H9712" s="1">
        <v>46126.626331018517</v>
      </c>
      <c r="I9712" t="b">
        <v>0</v>
      </c>
      <c r="J9712" t="b">
        <v>1</v>
      </c>
      <c r="K9712" t="s">
        <v>41</v>
      </c>
      <c r="L9712" t="s">
        <v>60</v>
      </c>
      <c r="M9712">
        <v>200000</v>
      </c>
      <c r="N9712"/>
      <c r="O9712" t="s">
        <v>19165</v>
      </c>
      <c r="P9712" t="s">
        <v>3404</v>
      </c>
    </row>
    <row r="9713" spans="1:16" x14ac:dyDescent="0.35">
      <c r="A9713" t="s">
        <v>0</v>
      </c>
      <c r="B9713" t="s">
        <v>0</v>
      </c>
      <c r="C9713" t="s">
        <v>2811</v>
      </c>
      <c r="D9713" t="s">
        <v>4526</v>
      </c>
      <c r="E9713" t="s">
        <v>88</v>
      </c>
      <c r="F9713" t="b">
        <v>0</v>
      </c>
      <c r="G9713" t="s">
        <v>77</v>
      </c>
      <c r="H9713" s="1">
        <v>46126.626331018517</v>
      </c>
      <c r="I9713" t="b">
        <v>0</v>
      </c>
      <c r="J9713" t="b">
        <v>0</v>
      </c>
      <c r="K9713" t="s">
        <v>41</v>
      </c>
      <c r="L9713" t="s">
        <v>74</v>
      </c>
      <c r="M9713"/>
      <c r="N9713">
        <v>37</v>
      </c>
      <c r="O9713" t="s">
        <v>1874</v>
      </c>
    </row>
    <row r="9714" spans="1:16" x14ac:dyDescent="0.35">
      <c r="A9714" t="s">
        <v>3</v>
      </c>
      <c r="B9714" t="s">
        <v>19166</v>
      </c>
      <c r="C9714" t="s">
        <v>81</v>
      </c>
      <c r="D9714" t="s">
        <v>4756</v>
      </c>
      <c r="E9714" t="s">
        <v>59</v>
      </c>
      <c r="F9714" t="b">
        <v>0</v>
      </c>
      <c r="G9714" t="s">
        <v>77</v>
      </c>
      <c r="H9714" s="1">
        <v>46126.626354166663</v>
      </c>
      <c r="I9714" t="b">
        <v>0</v>
      </c>
      <c r="J9714" t="b">
        <v>0</v>
      </c>
      <c r="K9714" t="s">
        <v>41</v>
      </c>
      <c r="L9714" t="s">
        <v>60</v>
      </c>
      <c r="M9714">
        <v>125000</v>
      </c>
      <c r="N9714"/>
      <c r="O9714" t="s">
        <v>402</v>
      </c>
      <c r="P9714" t="s">
        <v>352</v>
      </c>
    </row>
    <row r="9715" spans="1:16" x14ac:dyDescent="0.35">
      <c r="A9715" t="s">
        <v>2</v>
      </c>
      <c r="B9715" t="s">
        <v>9762</v>
      </c>
      <c r="C9715" t="s">
        <v>543</v>
      </c>
      <c r="D9715" t="s">
        <v>4346</v>
      </c>
      <c r="E9715" t="s">
        <v>59</v>
      </c>
      <c r="F9715" t="b">
        <v>0</v>
      </c>
      <c r="G9715" t="s">
        <v>65</v>
      </c>
      <c r="H9715" s="1">
        <v>46126.627581018518</v>
      </c>
      <c r="I9715" t="b">
        <v>0</v>
      </c>
      <c r="J9715" t="b">
        <v>1</v>
      </c>
      <c r="K9715" t="s">
        <v>41</v>
      </c>
      <c r="L9715" t="s">
        <v>60</v>
      </c>
      <c r="M9715">
        <v>160000</v>
      </c>
      <c r="N9715"/>
      <c r="O9715" t="s">
        <v>577</v>
      </c>
      <c r="P9715" t="s">
        <v>9510</v>
      </c>
    </row>
    <row r="9716" spans="1:16" x14ac:dyDescent="0.35">
      <c r="A9716" t="s">
        <v>2</v>
      </c>
      <c r="B9716" t="s">
        <v>19167</v>
      </c>
      <c r="C9716" t="s">
        <v>246</v>
      </c>
      <c r="D9716" t="s">
        <v>4346</v>
      </c>
      <c r="E9716" t="s">
        <v>59</v>
      </c>
      <c r="F9716" t="b">
        <v>0</v>
      </c>
      <c r="G9716" t="s">
        <v>65</v>
      </c>
      <c r="H9716" s="1">
        <v>46126.627604166657</v>
      </c>
      <c r="I9716" t="b">
        <v>0</v>
      </c>
      <c r="J9716" t="b">
        <v>1</v>
      </c>
      <c r="K9716" t="s">
        <v>41</v>
      </c>
      <c r="L9716" t="s">
        <v>60</v>
      </c>
      <c r="M9716">
        <v>212500</v>
      </c>
      <c r="N9716"/>
      <c r="O9716" t="s">
        <v>1292</v>
      </c>
      <c r="P9716" t="s">
        <v>713</v>
      </c>
    </row>
    <row r="9717" spans="1:16" x14ac:dyDescent="0.35">
      <c r="A9717" t="s">
        <v>1</v>
      </c>
      <c r="B9717" t="s">
        <v>12616</v>
      </c>
      <c r="C9717" t="s">
        <v>330</v>
      </c>
      <c r="D9717" t="s">
        <v>4346</v>
      </c>
      <c r="E9717" t="s">
        <v>59</v>
      </c>
      <c r="F9717" t="b">
        <v>0</v>
      </c>
      <c r="G9717" t="s">
        <v>77</v>
      </c>
      <c r="H9717" s="1">
        <v>46126.628657407397</v>
      </c>
      <c r="I9717" t="b">
        <v>1</v>
      </c>
      <c r="J9717" t="b">
        <v>1</v>
      </c>
      <c r="K9717" t="s">
        <v>41</v>
      </c>
      <c r="L9717" t="s">
        <v>60</v>
      </c>
      <c r="M9717">
        <v>155500</v>
      </c>
      <c r="N9717"/>
      <c r="O9717" t="s">
        <v>12617</v>
      </c>
      <c r="P9717" t="s">
        <v>8088</v>
      </c>
    </row>
    <row r="9718" spans="1:16" x14ac:dyDescent="0.35">
      <c r="A9718" t="s">
        <v>1</v>
      </c>
      <c r="B9718" t="s">
        <v>19168</v>
      </c>
      <c r="C9718" t="s">
        <v>369</v>
      </c>
      <c r="D9718" t="s">
        <v>4346</v>
      </c>
      <c r="E9718" t="s">
        <v>59</v>
      </c>
      <c r="F9718" t="b">
        <v>0</v>
      </c>
      <c r="G9718" t="s">
        <v>65</v>
      </c>
      <c r="H9718" s="1">
        <v>46126.62872685185</v>
      </c>
      <c r="I9718" t="b">
        <v>0</v>
      </c>
      <c r="J9718" t="b">
        <v>1</v>
      </c>
      <c r="K9718" t="s">
        <v>41</v>
      </c>
      <c r="L9718" t="s">
        <v>60</v>
      </c>
      <c r="M9718">
        <v>121884.5</v>
      </c>
      <c r="N9718"/>
      <c r="O9718" t="s">
        <v>642</v>
      </c>
      <c r="P9718" t="s">
        <v>19169</v>
      </c>
    </row>
    <row r="9719" spans="1:16" x14ac:dyDescent="0.35">
      <c r="A9719" t="s">
        <v>1</v>
      </c>
      <c r="B9719" t="s">
        <v>19168</v>
      </c>
      <c r="C9719" t="s">
        <v>369</v>
      </c>
      <c r="D9719" t="s">
        <v>4346</v>
      </c>
      <c r="E9719" t="s">
        <v>59</v>
      </c>
      <c r="F9719" t="b">
        <v>0</v>
      </c>
      <c r="G9719" t="s">
        <v>89</v>
      </c>
      <c r="H9719" s="1">
        <v>46126.628750000003</v>
      </c>
      <c r="I9719" t="b">
        <v>0</v>
      </c>
      <c r="J9719" t="b">
        <v>1</v>
      </c>
      <c r="K9719" t="s">
        <v>41</v>
      </c>
      <c r="L9719" t="s">
        <v>60</v>
      </c>
      <c r="M9719">
        <v>121884.5</v>
      </c>
      <c r="N9719"/>
      <c r="O9719" t="s">
        <v>642</v>
      </c>
      <c r="P9719" t="s">
        <v>19169</v>
      </c>
    </row>
    <row r="9720" spans="1:16" x14ac:dyDescent="0.35">
      <c r="A9720" t="s">
        <v>1</v>
      </c>
      <c r="B9720" t="s">
        <v>19170</v>
      </c>
      <c r="C9720" t="s">
        <v>19171</v>
      </c>
      <c r="D9720" t="s">
        <v>4526</v>
      </c>
      <c r="E9720" t="s">
        <v>59</v>
      </c>
      <c r="F9720" t="b">
        <v>0</v>
      </c>
      <c r="G9720" t="s">
        <v>40</v>
      </c>
      <c r="H9720" s="1">
        <v>46126.629953703698</v>
      </c>
      <c r="I9720" t="b">
        <v>0</v>
      </c>
      <c r="J9720" t="b">
        <v>0</v>
      </c>
      <c r="K9720" t="s">
        <v>40</v>
      </c>
      <c r="L9720" t="s">
        <v>60</v>
      </c>
      <c r="M9720">
        <v>147000</v>
      </c>
      <c r="N9720"/>
      <c r="O9720" t="s">
        <v>4052</v>
      </c>
      <c r="P9720" t="s">
        <v>5548</v>
      </c>
    </row>
    <row r="9721" spans="1:16" x14ac:dyDescent="0.35">
      <c r="A9721" t="s">
        <v>1</v>
      </c>
      <c r="B9721" t="s">
        <v>12616</v>
      </c>
      <c r="C9721" t="s">
        <v>330</v>
      </c>
      <c r="D9721" t="s">
        <v>4346</v>
      </c>
      <c r="E9721" t="s">
        <v>59</v>
      </c>
      <c r="F9721" t="b">
        <v>0</v>
      </c>
      <c r="G9721" t="s">
        <v>41</v>
      </c>
      <c r="H9721" s="1">
        <v>46126.630057870367</v>
      </c>
      <c r="I9721" t="b">
        <v>1</v>
      </c>
      <c r="J9721" t="b">
        <v>1</v>
      </c>
      <c r="K9721" t="s">
        <v>41</v>
      </c>
      <c r="L9721" t="s">
        <v>60</v>
      </c>
      <c r="M9721">
        <v>155500</v>
      </c>
      <c r="N9721"/>
      <c r="O9721" t="s">
        <v>12617</v>
      </c>
      <c r="P9721" t="s">
        <v>8088</v>
      </c>
    </row>
    <row r="9722" spans="1:16" x14ac:dyDescent="0.35">
      <c r="A9722" t="s">
        <v>3</v>
      </c>
      <c r="B9722" t="s">
        <v>19172</v>
      </c>
      <c r="C9722" t="s">
        <v>887</v>
      </c>
      <c r="D9722" t="s">
        <v>4526</v>
      </c>
      <c r="E9722" t="s">
        <v>59</v>
      </c>
      <c r="F9722" t="b">
        <v>0</v>
      </c>
      <c r="G9722" t="s">
        <v>65</v>
      </c>
      <c r="H9722" s="1">
        <v>46126.668032407397</v>
      </c>
      <c r="I9722" t="b">
        <v>0</v>
      </c>
      <c r="J9722" t="b">
        <v>0</v>
      </c>
      <c r="K9722" t="s">
        <v>41</v>
      </c>
      <c r="L9722" t="s">
        <v>60</v>
      </c>
      <c r="M9722">
        <v>110000</v>
      </c>
      <c r="N9722"/>
      <c r="O9722" t="s">
        <v>1324</v>
      </c>
    </row>
    <row r="9723" spans="1:16" x14ac:dyDescent="0.35">
      <c r="A9723" t="s">
        <v>0</v>
      </c>
      <c r="B9723" t="s">
        <v>19173</v>
      </c>
      <c r="C9723" t="s">
        <v>332</v>
      </c>
      <c r="D9723" t="s">
        <v>5349</v>
      </c>
      <c r="E9723" t="s">
        <v>59</v>
      </c>
      <c r="F9723" t="b">
        <v>0</v>
      </c>
      <c r="G9723" t="s">
        <v>65</v>
      </c>
      <c r="H9723" s="1">
        <v>46126.668032407397</v>
      </c>
      <c r="I9723" t="b">
        <v>0</v>
      </c>
      <c r="J9723" t="b">
        <v>1</v>
      </c>
      <c r="K9723" t="s">
        <v>41</v>
      </c>
      <c r="L9723" t="s">
        <v>60</v>
      </c>
      <c r="M9723">
        <v>103112.5</v>
      </c>
      <c r="N9723"/>
      <c r="O9723" t="s">
        <v>528</v>
      </c>
      <c r="P9723" t="s">
        <v>9448</v>
      </c>
    </row>
    <row r="9724" spans="1:16" x14ac:dyDescent="0.35">
      <c r="A9724" t="s">
        <v>3</v>
      </c>
      <c r="B9724" t="s">
        <v>19174</v>
      </c>
      <c r="C9724" t="s">
        <v>320</v>
      </c>
      <c r="D9724" t="s">
        <v>4526</v>
      </c>
      <c r="F9724" t="b">
        <v>0</v>
      </c>
      <c r="G9724" t="s">
        <v>73</v>
      </c>
      <c r="H9724" s="1">
        <v>46126.668043981481</v>
      </c>
      <c r="I9724" t="b">
        <v>0</v>
      </c>
      <c r="J9724" t="b">
        <v>0</v>
      </c>
      <c r="K9724" t="s">
        <v>41</v>
      </c>
      <c r="L9724" t="s">
        <v>74</v>
      </c>
      <c r="M9724"/>
      <c r="N9724">
        <v>22</v>
      </c>
      <c r="O9724" t="s">
        <v>1874</v>
      </c>
      <c r="P9724" t="s">
        <v>1759</v>
      </c>
    </row>
    <row r="9725" spans="1:16" x14ac:dyDescent="0.35">
      <c r="A9725" t="s">
        <v>1</v>
      </c>
      <c r="B9725" t="s">
        <v>13381</v>
      </c>
      <c r="C9725" t="s">
        <v>1475</v>
      </c>
      <c r="D9725" t="s">
        <v>2360</v>
      </c>
      <c r="E9725" t="s">
        <v>59</v>
      </c>
      <c r="F9725" t="b">
        <v>0</v>
      </c>
      <c r="G9725" t="s">
        <v>68</v>
      </c>
      <c r="H9725" s="1">
        <v>46126.670439814807</v>
      </c>
      <c r="I9725" t="b">
        <v>1</v>
      </c>
      <c r="J9725" t="b">
        <v>1</v>
      </c>
      <c r="K9725" t="s">
        <v>41</v>
      </c>
      <c r="L9725" t="s">
        <v>60</v>
      </c>
      <c r="M9725">
        <v>117204.5</v>
      </c>
      <c r="N9725"/>
      <c r="O9725" t="s">
        <v>19175</v>
      </c>
      <c r="P9725" t="s">
        <v>19176</v>
      </c>
    </row>
    <row r="9726" spans="1:16" x14ac:dyDescent="0.35">
      <c r="A9726" t="s">
        <v>1</v>
      </c>
      <c r="B9726" t="s">
        <v>19177</v>
      </c>
      <c r="C9726" t="s">
        <v>5029</v>
      </c>
      <c r="D9726" t="s">
        <v>4346</v>
      </c>
      <c r="E9726" t="s">
        <v>59</v>
      </c>
      <c r="F9726" t="b">
        <v>0</v>
      </c>
      <c r="G9726" t="s">
        <v>40</v>
      </c>
      <c r="H9726" s="1">
        <v>46126.671527777777</v>
      </c>
      <c r="I9726" t="b">
        <v>1</v>
      </c>
      <c r="J9726" t="b">
        <v>0</v>
      </c>
      <c r="K9726" t="s">
        <v>40</v>
      </c>
      <c r="L9726" t="s">
        <v>60</v>
      </c>
      <c r="M9726">
        <v>94400</v>
      </c>
      <c r="N9726"/>
      <c r="O9726" t="s">
        <v>18217</v>
      </c>
    </row>
    <row r="9727" spans="1:16" x14ac:dyDescent="0.35">
      <c r="A9727" t="s">
        <v>1</v>
      </c>
      <c r="B9727" t="s">
        <v>19178</v>
      </c>
      <c r="C9727" t="s">
        <v>5115</v>
      </c>
      <c r="D9727" t="s">
        <v>4526</v>
      </c>
      <c r="E9727" t="s">
        <v>59</v>
      </c>
      <c r="F9727" t="b">
        <v>0</v>
      </c>
      <c r="G9727" t="s">
        <v>40</v>
      </c>
      <c r="H9727" s="1">
        <v>46126.671574074076</v>
      </c>
      <c r="I9727" t="b">
        <v>1</v>
      </c>
      <c r="J9727" t="b">
        <v>0</v>
      </c>
      <c r="K9727" t="s">
        <v>40</v>
      </c>
      <c r="L9727" t="s">
        <v>60</v>
      </c>
      <c r="M9727">
        <v>82500</v>
      </c>
      <c r="N9727"/>
      <c r="O9727" t="s">
        <v>101</v>
      </c>
      <c r="P9727" t="s">
        <v>19179</v>
      </c>
    </row>
    <row r="9728" spans="1:16" x14ac:dyDescent="0.35">
      <c r="A9728" t="s">
        <v>1</v>
      </c>
      <c r="B9728" t="s">
        <v>13381</v>
      </c>
      <c r="C9728" t="s">
        <v>1475</v>
      </c>
      <c r="D9728" t="s">
        <v>2360</v>
      </c>
      <c r="E9728" t="s">
        <v>59</v>
      </c>
      <c r="F9728" t="b">
        <v>0</v>
      </c>
      <c r="G9728" t="s">
        <v>41</v>
      </c>
      <c r="H9728" s="1">
        <v>46126.671585648153</v>
      </c>
      <c r="I9728" t="b">
        <v>1</v>
      </c>
      <c r="J9728" t="b">
        <v>1</v>
      </c>
      <c r="K9728" t="s">
        <v>41</v>
      </c>
      <c r="L9728" t="s">
        <v>60</v>
      </c>
      <c r="M9728">
        <v>117204.5</v>
      </c>
      <c r="N9728"/>
      <c r="O9728" t="s">
        <v>19175</v>
      </c>
      <c r="P9728" t="s">
        <v>19176</v>
      </c>
    </row>
    <row r="9729" spans="1:16" x14ac:dyDescent="0.35">
      <c r="A9729" t="s">
        <v>0</v>
      </c>
      <c r="B9729" t="s">
        <v>2292</v>
      </c>
      <c r="C9729" t="s">
        <v>190</v>
      </c>
      <c r="D9729" t="s">
        <v>4346</v>
      </c>
      <c r="E9729" t="s">
        <v>59</v>
      </c>
      <c r="F9729" t="b">
        <v>0</v>
      </c>
      <c r="G9729" t="s">
        <v>73</v>
      </c>
      <c r="H9729" s="1">
        <v>46126.709664351853</v>
      </c>
      <c r="I9729" t="b">
        <v>1</v>
      </c>
      <c r="J9729" t="b">
        <v>1</v>
      </c>
      <c r="K9729" t="s">
        <v>41</v>
      </c>
      <c r="L9729" t="s">
        <v>60</v>
      </c>
      <c r="M9729">
        <v>95300</v>
      </c>
      <c r="N9729"/>
      <c r="O9729" t="s">
        <v>625</v>
      </c>
      <c r="P9729" t="s">
        <v>19180</v>
      </c>
    </row>
    <row r="9730" spans="1:16" x14ac:dyDescent="0.35">
      <c r="A9730" t="s">
        <v>0</v>
      </c>
      <c r="B9730" t="s">
        <v>19181</v>
      </c>
      <c r="C9730" t="s">
        <v>848</v>
      </c>
      <c r="D9730" t="s">
        <v>19182</v>
      </c>
      <c r="E9730" t="s">
        <v>59</v>
      </c>
      <c r="F9730" t="b">
        <v>0</v>
      </c>
      <c r="G9730" t="s">
        <v>68</v>
      </c>
      <c r="H9730" s="1">
        <v>46126.709664351853</v>
      </c>
      <c r="I9730" t="b">
        <v>1</v>
      </c>
      <c r="J9730" t="b">
        <v>0</v>
      </c>
      <c r="K9730" t="s">
        <v>41</v>
      </c>
      <c r="L9730" t="s">
        <v>60</v>
      </c>
      <c r="M9730">
        <v>150000</v>
      </c>
      <c r="N9730"/>
      <c r="O9730" t="s">
        <v>19183</v>
      </c>
    </row>
    <row r="9731" spans="1:16" x14ac:dyDescent="0.35">
      <c r="A9731" t="s">
        <v>7</v>
      </c>
      <c r="B9731" t="s">
        <v>19184</v>
      </c>
      <c r="C9731" t="s">
        <v>515</v>
      </c>
      <c r="D9731" t="s">
        <v>4346</v>
      </c>
      <c r="E9731" t="s">
        <v>59</v>
      </c>
      <c r="F9731" t="b">
        <v>0</v>
      </c>
      <c r="G9731" t="s">
        <v>73</v>
      </c>
      <c r="H9731" s="1">
        <v>46126.709664351853</v>
      </c>
      <c r="I9731" t="b">
        <v>0</v>
      </c>
      <c r="J9731" t="b">
        <v>1</v>
      </c>
      <c r="K9731" t="s">
        <v>41</v>
      </c>
      <c r="L9731" t="s">
        <v>60</v>
      </c>
      <c r="M9731">
        <v>102539</v>
      </c>
      <c r="N9731"/>
      <c r="O9731" t="s">
        <v>19185</v>
      </c>
    </row>
    <row r="9732" spans="1:16" x14ac:dyDescent="0.35">
      <c r="A9732" t="s">
        <v>2</v>
      </c>
      <c r="B9732" t="s">
        <v>19186</v>
      </c>
      <c r="C9732" t="s">
        <v>112</v>
      </c>
      <c r="D9732" t="s">
        <v>4526</v>
      </c>
      <c r="E9732" t="s">
        <v>59</v>
      </c>
      <c r="F9732" t="b">
        <v>0</v>
      </c>
      <c r="G9732" t="s">
        <v>65</v>
      </c>
      <c r="H9732" s="1">
        <v>46126.709664351853</v>
      </c>
      <c r="I9732" t="b">
        <v>0</v>
      </c>
      <c r="J9732" t="b">
        <v>0</v>
      </c>
      <c r="K9732" t="s">
        <v>41</v>
      </c>
      <c r="L9732" t="s">
        <v>60</v>
      </c>
      <c r="M9732">
        <v>142500</v>
      </c>
      <c r="N9732"/>
      <c r="O9732" t="s">
        <v>307</v>
      </c>
      <c r="P9732" t="s">
        <v>5087</v>
      </c>
    </row>
    <row r="9733" spans="1:16" x14ac:dyDescent="0.35">
      <c r="A9733" t="s">
        <v>3</v>
      </c>
      <c r="B9733" t="s">
        <v>19174</v>
      </c>
      <c r="C9733" t="s">
        <v>320</v>
      </c>
      <c r="D9733" t="s">
        <v>2360</v>
      </c>
      <c r="E9733" t="s">
        <v>59</v>
      </c>
      <c r="F9733" t="b">
        <v>0</v>
      </c>
      <c r="G9733" t="s">
        <v>73</v>
      </c>
      <c r="H9733" s="1">
        <v>46126.709687499999</v>
      </c>
      <c r="I9733" t="b">
        <v>0</v>
      </c>
      <c r="J9733" t="b">
        <v>0</v>
      </c>
      <c r="K9733" t="s">
        <v>41</v>
      </c>
      <c r="L9733" t="s">
        <v>74</v>
      </c>
      <c r="M9733"/>
      <c r="N9733">
        <v>22</v>
      </c>
      <c r="O9733" t="s">
        <v>692</v>
      </c>
      <c r="P9733" t="s">
        <v>1759</v>
      </c>
    </row>
    <row r="9734" spans="1:16" x14ac:dyDescent="0.35">
      <c r="A9734" t="s">
        <v>3</v>
      </c>
      <c r="B9734" t="s">
        <v>2763</v>
      </c>
      <c r="C9734" t="s">
        <v>1698</v>
      </c>
      <c r="D9734" t="s">
        <v>4526</v>
      </c>
      <c r="E9734" t="s">
        <v>88</v>
      </c>
      <c r="F9734" t="b">
        <v>0</v>
      </c>
      <c r="G9734" t="s">
        <v>68</v>
      </c>
      <c r="H9734" s="1">
        <v>46126.709687499999</v>
      </c>
      <c r="I9734" t="b">
        <v>1</v>
      </c>
      <c r="J9734" t="b">
        <v>1</v>
      </c>
      <c r="K9734" t="s">
        <v>41</v>
      </c>
      <c r="L9734" t="s">
        <v>74</v>
      </c>
      <c r="M9734"/>
      <c r="N9734">
        <v>48.494999999999997</v>
      </c>
      <c r="O9734" t="s">
        <v>4487</v>
      </c>
      <c r="P9734" t="s">
        <v>19187</v>
      </c>
    </row>
    <row r="9735" spans="1:16" x14ac:dyDescent="0.35">
      <c r="A9735" t="s">
        <v>4</v>
      </c>
      <c r="B9735" t="s">
        <v>3384</v>
      </c>
      <c r="C9735" t="s">
        <v>19188</v>
      </c>
      <c r="D9735" t="s">
        <v>4526</v>
      </c>
      <c r="E9735" t="s">
        <v>59</v>
      </c>
      <c r="F9735" t="b">
        <v>0</v>
      </c>
      <c r="G9735" t="s">
        <v>65</v>
      </c>
      <c r="H9735" s="1">
        <v>46126.709780092591</v>
      </c>
      <c r="I9735" t="b">
        <v>0</v>
      </c>
      <c r="J9735" t="b">
        <v>1</v>
      </c>
      <c r="K9735" t="s">
        <v>41</v>
      </c>
      <c r="L9735" t="s">
        <v>60</v>
      </c>
      <c r="M9735">
        <v>70000</v>
      </c>
      <c r="N9735"/>
      <c r="O9735" t="s">
        <v>19189</v>
      </c>
      <c r="P9735" t="s">
        <v>146</v>
      </c>
    </row>
    <row r="9736" spans="1:16" x14ac:dyDescent="0.35">
      <c r="A9736" t="s">
        <v>0</v>
      </c>
      <c r="B9736" t="s">
        <v>19190</v>
      </c>
      <c r="C9736" t="s">
        <v>5717</v>
      </c>
      <c r="D9736" t="s">
        <v>4346</v>
      </c>
      <c r="E9736" t="s">
        <v>59</v>
      </c>
      <c r="F9736" t="b">
        <v>0</v>
      </c>
      <c r="G9736" t="s">
        <v>19</v>
      </c>
      <c r="H9736" s="1">
        <v>46126.710162037038</v>
      </c>
      <c r="I9736" t="b">
        <v>1</v>
      </c>
      <c r="J9736" t="b">
        <v>0</v>
      </c>
      <c r="K9736" t="s">
        <v>19</v>
      </c>
      <c r="L9736" t="s">
        <v>60</v>
      </c>
      <c r="M9736">
        <v>850000</v>
      </c>
      <c r="N9736"/>
      <c r="O9736" t="s">
        <v>19191</v>
      </c>
      <c r="P9736" t="s">
        <v>954</v>
      </c>
    </row>
    <row r="9737" spans="1:16" x14ac:dyDescent="0.35">
      <c r="A9737" t="s">
        <v>0</v>
      </c>
      <c r="B9737" t="s">
        <v>1979</v>
      </c>
      <c r="C9737" t="s">
        <v>5215</v>
      </c>
      <c r="D9737" t="s">
        <v>4346</v>
      </c>
      <c r="E9737" t="s">
        <v>59</v>
      </c>
      <c r="F9737" t="b">
        <v>0</v>
      </c>
      <c r="G9737" t="s">
        <v>19</v>
      </c>
      <c r="H9737" s="1">
        <v>46126.710162037038</v>
      </c>
      <c r="I9737" t="b">
        <v>1</v>
      </c>
      <c r="J9737" t="b">
        <v>0</v>
      </c>
      <c r="K9737" t="s">
        <v>19</v>
      </c>
      <c r="L9737" t="s">
        <v>60</v>
      </c>
      <c r="M9737">
        <v>650000</v>
      </c>
      <c r="N9737"/>
      <c r="O9737" t="s">
        <v>1790</v>
      </c>
      <c r="P9737" t="s">
        <v>19192</v>
      </c>
    </row>
    <row r="9738" spans="1:16" x14ac:dyDescent="0.35">
      <c r="A9738" t="s">
        <v>0</v>
      </c>
      <c r="B9738" t="s">
        <v>4504</v>
      </c>
      <c r="C9738" t="s">
        <v>5215</v>
      </c>
      <c r="D9738" t="s">
        <v>4346</v>
      </c>
      <c r="E9738" t="s">
        <v>59</v>
      </c>
      <c r="F9738" t="b">
        <v>0</v>
      </c>
      <c r="G9738" t="s">
        <v>19</v>
      </c>
      <c r="H9738" s="1">
        <v>46126.710162037038</v>
      </c>
      <c r="I9738" t="b">
        <v>0</v>
      </c>
      <c r="J9738" t="b">
        <v>0</v>
      </c>
      <c r="K9738" t="s">
        <v>19</v>
      </c>
      <c r="L9738" t="s">
        <v>60</v>
      </c>
      <c r="M9738">
        <v>900000</v>
      </c>
      <c r="N9738"/>
      <c r="O9738" t="s">
        <v>19191</v>
      </c>
    </row>
    <row r="9739" spans="1:16" x14ac:dyDescent="0.35">
      <c r="A9739" t="s">
        <v>0</v>
      </c>
      <c r="B9739" t="s">
        <v>19193</v>
      </c>
      <c r="C9739" t="s">
        <v>5215</v>
      </c>
      <c r="D9739" t="s">
        <v>4346</v>
      </c>
      <c r="E9739" t="s">
        <v>59</v>
      </c>
      <c r="F9739" t="b">
        <v>0</v>
      </c>
      <c r="G9739" t="s">
        <v>19</v>
      </c>
      <c r="H9739" s="1">
        <v>46126.710196759261</v>
      </c>
      <c r="I9739" t="b">
        <v>0</v>
      </c>
      <c r="J9739" t="b">
        <v>0</v>
      </c>
      <c r="K9739" t="s">
        <v>19</v>
      </c>
      <c r="L9739" t="s">
        <v>60</v>
      </c>
      <c r="M9739">
        <v>350000</v>
      </c>
      <c r="N9739"/>
      <c r="O9739" t="s">
        <v>19191</v>
      </c>
    </row>
    <row r="9740" spans="1:16" x14ac:dyDescent="0.35">
      <c r="A9740" t="s">
        <v>7</v>
      </c>
      <c r="B9740" t="s">
        <v>19194</v>
      </c>
      <c r="C9740" t="s">
        <v>5215</v>
      </c>
      <c r="D9740" t="s">
        <v>4346</v>
      </c>
      <c r="E9740" t="s">
        <v>59</v>
      </c>
      <c r="F9740" t="b">
        <v>0</v>
      </c>
      <c r="G9740" t="s">
        <v>19</v>
      </c>
      <c r="H9740" s="1">
        <v>46126.710196759261</v>
      </c>
      <c r="I9740" t="b">
        <v>1</v>
      </c>
      <c r="J9740" t="b">
        <v>0</v>
      </c>
      <c r="K9740" t="s">
        <v>19</v>
      </c>
      <c r="L9740" t="s">
        <v>60</v>
      </c>
      <c r="M9740">
        <v>650000</v>
      </c>
      <c r="N9740"/>
      <c r="O9740" t="s">
        <v>19195</v>
      </c>
      <c r="P9740" t="s">
        <v>1635</v>
      </c>
    </row>
    <row r="9741" spans="1:16" x14ac:dyDescent="0.35">
      <c r="A9741" t="s">
        <v>0</v>
      </c>
      <c r="B9741" t="s">
        <v>19196</v>
      </c>
      <c r="C9741" t="s">
        <v>5717</v>
      </c>
      <c r="D9741" t="s">
        <v>4346</v>
      </c>
      <c r="E9741" t="s">
        <v>59</v>
      </c>
      <c r="F9741" t="b">
        <v>0</v>
      </c>
      <c r="G9741" t="s">
        <v>19</v>
      </c>
      <c r="H9741" s="1">
        <v>46126.710196759261</v>
      </c>
      <c r="I9741" t="b">
        <v>0</v>
      </c>
      <c r="J9741" t="b">
        <v>0</v>
      </c>
      <c r="K9741" t="s">
        <v>19</v>
      </c>
      <c r="L9741" t="s">
        <v>60</v>
      </c>
      <c r="M9741">
        <v>950000</v>
      </c>
      <c r="N9741"/>
      <c r="O9741" t="s">
        <v>19191</v>
      </c>
      <c r="P9741" t="s">
        <v>19197</v>
      </c>
    </row>
    <row r="9742" spans="1:16" x14ac:dyDescent="0.35">
      <c r="A9742" t="s">
        <v>0</v>
      </c>
      <c r="B9742" t="s">
        <v>2061</v>
      </c>
      <c r="C9742" t="s">
        <v>4765</v>
      </c>
      <c r="D9742" t="s">
        <v>4526</v>
      </c>
      <c r="E9742" t="s">
        <v>59</v>
      </c>
      <c r="F9742" t="b">
        <v>0</v>
      </c>
      <c r="G9742" t="s">
        <v>40</v>
      </c>
      <c r="H9742" s="1">
        <v>46126.710810185177</v>
      </c>
      <c r="I9742" t="b">
        <v>1</v>
      </c>
      <c r="J9742" t="b">
        <v>0</v>
      </c>
      <c r="K9742" t="s">
        <v>40</v>
      </c>
      <c r="L9742" t="s">
        <v>60</v>
      </c>
      <c r="M9742">
        <v>45000</v>
      </c>
      <c r="N9742"/>
      <c r="O9742" t="s">
        <v>101</v>
      </c>
      <c r="P9742" t="s">
        <v>2598</v>
      </c>
    </row>
    <row r="9743" spans="1:16" x14ac:dyDescent="0.35">
      <c r="A9743" t="s">
        <v>2</v>
      </c>
      <c r="B9743" t="s">
        <v>19198</v>
      </c>
      <c r="C9743" t="s">
        <v>5215</v>
      </c>
      <c r="D9743" t="s">
        <v>4346</v>
      </c>
      <c r="E9743" t="s">
        <v>59</v>
      </c>
      <c r="F9743" t="b">
        <v>0</v>
      </c>
      <c r="G9743" t="s">
        <v>19</v>
      </c>
      <c r="H9743" s="1">
        <v>46126.711331018523</v>
      </c>
      <c r="I9743" t="b">
        <v>0</v>
      </c>
      <c r="J9743" t="b">
        <v>0</v>
      </c>
      <c r="K9743" t="s">
        <v>19</v>
      </c>
      <c r="L9743" t="s">
        <v>60</v>
      </c>
      <c r="M9743">
        <v>1850000</v>
      </c>
      <c r="N9743"/>
      <c r="O9743" t="s">
        <v>19199</v>
      </c>
    </row>
    <row r="9744" spans="1:16" x14ac:dyDescent="0.35">
      <c r="A9744" t="s">
        <v>2</v>
      </c>
      <c r="B9744" t="s">
        <v>19200</v>
      </c>
      <c r="C9744" t="s">
        <v>5717</v>
      </c>
      <c r="D9744" t="s">
        <v>4346</v>
      </c>
      <c r="E9744" t="s">
        <v>59</v>
      </c>
      <c r="F9744" t="b">
        <v>0</v>
      </c>
      <c r="G9744" t="s">
        <v>19</v>
      </c>
      <c r="H9744" s="1">
        <v>46126.711331018523</v>
      </c>
      <c r="I9744" t="b">
        <v>0</v>
      </c>
      <c r="J9744" t="b">
        <v>0</v>
      </c>
      <c r="K9744" t="s">
        <v>19</v>
      </c>
      <c r="L9744" t="s">
        <v>60</v>
      </c>
      <c r="M9744">
        <v>550000</v>
      </c>
      <c r="N9744"/>
      <c r="O9744" t="s">
        <v>19191</v>
      </c>
      <c r="P9744" t="s">
        <v>19201</v>
      </c>
    </row>
    <row r="9745" spans="1:16" x14ac:dyDescent="0.35">
      <c r="A9745" t="s">
        <v>1</v>
      </c>
      <c r="B9745" t="s">
        <v>1</v>
      </c>
      <c r="C9745" t="s">
        <v>1451</v>
      </c>
      <c r="D9745" t="s">
        <v>4756</v>
      </c>
      <c r="E9745" t="s">
        <v>59</v>
      </c>
      <c r="F9745" t="b">
        <v>0</v>
      </c>
      <c r="G9745" t="s">
        <v>77</v>
      </c>
      <c r="H9745" s="1">
        <v>46126.712002314824</v>
      </c>
      <c r="I9745" t="b">
        <v>0</v>
      </c>
      <c r="J9745" t="b">
        <v>0</v>
      </c>
      <c r="K9745" t="s">
        <v>41</v>
      </c>
      <c r="L9745" t="s">
        <v>60</v>
      </c>
      <c r="M9745">
        <v>105000</v>
      </c>
      <c r="N9745"/>
      <c r="O9745" t="s">
        <v>19202</v>
      </c>
      <c r="P9745" t="s">
        <v>19203</v>
      </c>
    </row>
    <row r="9746" spans="1:16" x14ac:dyDescent="0.35">
      <c r="A9746" t="s">
        <v>1</v>
      </c>
      <c r="B9746" t="s">
        <v>19204</v>
      </c>
      <c r="C9746" t="s">
        <v>112</v>
      </c>
      <c r="D9746" t="s">
        <v>4526</v>
      </c>
      <c r="E9746" t="s">
        <v>59</v>
      </c>
      <c r="F9746" t="b">
        <v>0</v>
      </c>
      <c r="G9746" t="s">
        <v>65</v>
      </c>
      <c r="H9746" s="1">
        <v>46126.712002314824</v>
      </c>
      <c r="I9746" t="b">
        <v>0</v>
      </c>
      <c r="J9746" t="b">
        <v>1</v>
      </c>
      <c r="K9746" t="s">
        <v>41</v>
      </c>
      <c r="L9746" t="s">
        <v>60</v>
      </c>
      <c r="M9746">
        <v>135000</v>
      </c>
      <c r="N9746"/>
      <c r="O9746" t="s">
        <v>19205</v>
      </c>
      <c r="P9746" t="s">
        <v>5564</v>
      </c>
    </row>
    <row r="9747" spans="1:16" x14ac:dyDescent="0.35">
      <c r="A9747" t="s">
        <v>1</v>
      </c>
      <c r="B9747" t="s">
        <v>1</v>
      </c>
      <c r="C9747" t="s">
        <v>1451</v>
      </c>
      <c r="D9747" t="s">
        <v>4756</v>
      </c>
      <c r="E9747" t="s">
        <v>59</v>
      </c>
      <c r="F9747" t="b">
        <v>0</v>
      </c>
      <c r="G9747" t="s">
        <v>89</v>
      </c>
      <c r="H9747" s="1">
        <v>46126.712002314824</v>
      </c>
      <c r="I9747" t="b">
        <v>0</v>
      </c>
      <c r="J9747" t="b">
        <v>0</v>
      </c>
      <c r="K9747" t="s">
        <v>41</v>
      </c>
      <c r="L9747" t="s">
        <v>60</v>
      </c>
      <c r="M9747">
        <v>105000</v>
      </c>
      <c r="N9747"/>
      <c r="O9747" t="s">
        <v>19202</v>
      </c>
      <c r="P9747" t="s">
        <v>19203</v>
      </c>
    </row>
    <row r="9748" spans="1:16" x14ac:dyDescent="0.35">
      <c r="A9748" t="s">
        <v>1</v>
      </c>
      <c r="B9748" t="s">
        <v>1171</v>
      </c>
      <c r="C9748" t="s">
        <v>330</v>
      </c>
      <c r="D9748" t="s">
        <v>4526</v>
      </c>
      <c r="E9748" t="s">
        <v>59</v>
      </c>
      <c r="F9748" t="b">
        <v>0</v>
      </c>
      <c r="G9748" t="s">
        <v>68</v>
      </c>
      <c r="H9748" s="1">
        <v>46126.712025462963</v>
      </c>
      <c r="I9748" t="b">
        <v>0</v>
      </c>
      <c r="J9748" t="b">
        <v>0</v>
      </c>
      <c r="K9748" t="s">
        <v>41</v>
      </c>
      <c r="L9748" t="s">
        <v>74</v>
      </c>
      <c r="M9748"/>
      <c r="N9748">
        <v>95.05</v>
      </c>
      <c r="O9748" t="s">
        <v>12300</v>
      </c>
      <c r="P9748" t="s">
        <v>17465</v>
      </c>
    </row>
    <row r="9749" spans="1:16" x14ac:dyDescent="0.35">
      <c r="A9749" t="s">
        <v>0</v>
      </c>
      <c r="B9749" t="s">
        <v>1891</v>
      </c>
      <c r="C9749" t="s">
        <v>246</v>
      </c>
      <c r="D9749" t="s">
        <v>4526</v>
      </c>
      <c r="E9749" t="s">
        <v>88</v>
      </c>
      <c r="F9749" t="b">
        <v>0</v>
      </c>
      <c r="G9749" t="s">
        <v>89</v>
      </c>
      <c r="H9749" s="1">
        <v>46126.712118055562</v>
      </c>
      <c r="I9749" t="b">
        <v>1</v>
      </c>
      <c r="J9749" t="b">
        <v>0</v>
      </c>
      <c r="K9749" t="s">
        <v>41</v>
      </c>
      <c r="L9749" t="s">
        <v>74</v>
      </c>
      <c r="M9749"/>
      <c r="N9749">
        <v>52</v>
      </c>
      <c r="O9749" t="s">
        <v>7742</v>
      </c>
      <c r="P9749" t="s">
        <v>3480</v>
      </c>
    </row>
    <row r="9750" spans="1:16" x14ac:dyDescent="0.35">
      <c r="A9750" t="s">
        <v>0</v>
      </c>
      <c r="B9750" t="s">
        <v>1891</v>
      </c>
      <c r="C9750" t="s">
        <v>246</v>
      </c>
      <c r="D9750" t="s">
        <v>4526</v>
      </c>
      <c r="E9750" t="s">
        <v>88</v>
      </c>
      <c r="F9750" t="b">
        <v>0</v>
      </c>
      <c r="G9750" t="s">
        <v>73</v>
      </c>
      <c r="H9750" s="1">
        <v>46126.712152777778</v>
      </c>
      <c r="I9750" t="b">
        <v>1</v>
      </c>
      <c r="J9750" t="b">
        <v>0</v>
      </c>
      <c r="K9750" t="s">
        <v>41</v>
      </c>
      <c r="L9750" t="s">
        <v>74</v>
      </c>
      <c r="M9750"/>
      <c r="N9750">
        <v>52</v>
      </c>
      <c r="O9750" t="s">
        <v>7742</v>
      </c>
      <c r="P9750" t="s">
        <v>3480</v>
      </c>
    </row>
    <row r="9751" spans="1:16" x14ac:dyDescent="0.35">
      <c r="A9751" t="s">
        <v>1</v>
      </c>
      <c r="B9751" t="s">
        <v>2468</v>
      </c>
      <c r="C9751" t="s">
        <v>3510</v>
      </c>
      <c r="D9751" t="s">
        <v>4346</v>
      </c>
      <c r="E9751" t="s">
        <v>59</v>
      </c>
      <c r="F9751" t="b">
        <v>0</v>
      </c>
      <c r="G9751" t="s">
        <v>13</v>
      </c>
      <c r="H9751" s="1">
        <v>46126.712361111109</v>
      </c>
      <c r="I9751" t="b">
        <v>0</v>
      </c>
      <c r="J9751" t="b">
        <v>0</v>
      </c>
      <c r="K9751" t="s">
        <v>13</v>
      </c>
      <c r="L9751" t="s">
        <v>60</v>
      </c>
      <c r="M9751">
        <v>100000</v>
      </c>
      <c r="N9751"/>
      <c r="O9751" t="s">
        <v>4051</v>
      </c>
      <c r="P9751" t="s">
        <v>19206</v>
      </c>
    </row>
    <row r="9752" spans="1:16" x14ac:dyDescent="0.35">
      <c r="A9752" t="s">
        <v>1</v>
      </c>
      <c r="B9752" t="s">
        <v>19207</v>
      </c>
      <c r="C9752" t="s">
        <v>5215</v>
      </c>
      <c r="D9752" t="s">
        <v>4346</v>
      </c>
      <c r="E9752" t="s">
        <v>59</v>
      </c>
      <c r="F9752" t="b">
        <v>0</v>
      </c>
      <c r="G9752" t="s">
        <v>19</v>
      </c>
      <c r="H9752" s="1">
        <v>46126.712581018517</v>
      </c>
      <c r="I9752" t="b">
        <v>0</v>
      </c>
      <c r="J9752" t="b">
        <v>0</v>
      </c>
      <c r="K9752" t="s">
        <v>19</v>
      </c>
      <c r="L9752" t="s">
        <v>60</v>
      </c>
      <c r="M9752">
        <v>350000</v>
      </c>
      <c r="N9752"/>
      <c r="O9752" t="s">
        <v>2681</v>
      </c>
    </row>
    <row r="9753" spans="1:16" x14ac:dyDescent="0.35">
      <c r="A9753" t="s">
        <v>1</v>
      </c>
      <c r="B9753" t="s">
        <v>19208</v>
      </c>
      <c r="C9753" t="s">
        <v>13767</v>
      </c>
      <c r="D9753" t="s">
        <v>4346</v>
      </c>
      <c r="E9753" t="s">
        <v>59</v>
      </c>
      <c r="F9753" t="b">
        <v>0</v>
      </c>
      <c r="G9753" t="s">
        <v>19</v>
      </c>
      <c r="H9753" s="1">
        <v>46126.712581018517</v>
      </c>
      <c r="I9753" t="b">
        <v>1</v>
      </c>
      <c r="J9753" t="b">
        <v>0</v>
      </c>
      <c r="K9753" t="s">
        <v>19</v>
      </c>
      <c r="L9753" t="s">
        <v>60</v>
      </c>
      <c r="M9753">
        <v>1250000</v>
      </c>
      <c r="N9753"/>
      <c r="O9753" t="s">
        <v>2844</v>
      </c>
      <c r="P9753" t="s">
        <v>19209</v>
      </c>
    </row>
    <row r="9754" spans="1:16" x14ac:dyDescent="0.35">
      <c r="A9754" t="s">
        <v>5</v>
      </c>
      <c r="B9754" t="s">
        <v>19210</v>
      </c>
      <c r="C9754" t="s">
        <v>5215</v>
      </c>
      <c r="D9754" t="s">
        <v>4346</v>
      </c>
      <c r="E9754" t="s">
        <v>59</v>
      </c>
      <c r="F9754" t="b">
        <v>0</v>
      </c>
      <c r="G9754" t="s">
        <v>19</v>
      </c>
      <c r="H9754" s="1">
        <v>46126.712592592587</v>
      </c>
      <c r="I9754" t="b">
        <v>0</v>
      </c>
      <c r="J9754" t="b">
        <v>0</v>
      </c>
      <c r="K9754" t="s">
        <v>19</v>
      </c>
      <c r="L9754" t="s">
        <v>60</v>
      </c>
      <c r="M9754">
        <v>800000</v>
      </c>
      <c r="N9754"/>
      <c r="O9754" t="s">
        <v>2681</v>
      </c>
      <c r="P9754" t="s">
        <v>19211</v>
      </c>
    </row>
    <row r="9755" spans="1:16" x14ac:dyDescent="0.35">
      <c r="A9755" t="s">
        <v>4</v>
      </c>
      <c r="B9755" t="s">
        <v>19212</v>
      </c>
      <c r="C9755" t="s">
        <v>13767</v>
      </c>
      <c r="D9755" t="s">
        <v>4346</v>
      </c>
      <c r="E9755" t="s">
        <v>59</v>
      </c>
      <c r="F9755" t="b">
        <v>0</v>
      </c>
      <c r="G9755" t="s">
        <v>19</v>
      </c>
      <c r="H9755" s="1">
        <v>46126.712592592587</v>
      </c>
      <c r="I9755" t="b">
        <v>1</v>
      </c>
      <c r="J9755" t="b">
        <v>0</v>
      </c>
      <c r="K9755" t="s">
        <v>19</v>
      </c>
      <c r="L9755" t="s">
        <v>60</v>
      </c>
      <c r="M9755">
        <v>700000</v>
      </c>
      <c r="N9755"/>
      <c r="O9755" t="s">
        <v>1867</v>
      </c>
      <c r="P9755" t="s">
        <v>16682</v>
      </c>
    </row>
    <row r="9756" spans="1:16" x14ac:dyDescent="0.35">
      <c r="A9756" t="s">
        <v>1</v>
      </c>
      <c r="B9756" t="s">
        <v>19213</v>
      </c>
      <c r="C9756" t="s">
        <v>17516</v>
      </c>
      <c r="D9756" t="s">
        <v>4346</v>
      </c>
      <c r="E9756" t="s">
        <v>59</v>
      </c>
      <c r="F9756" t="b">
        <v>0</v>
      </c>
      <c r="G9756" t="s">
        <v>19</v>
      </c>
      <c r="H9756" s="1">
        <v>46126.712627314817</v>
      </c>
      <c r="I9756" t="b">
        <v>0</v>
      </c>
      <c r="J9756" t="b">
        <v>0</v>
      </c>
      <c r="K9756" t="s">
        <v>19</v>
      </c>
      <c r="L9756" t="s">
        <v>60</v>
      </c>
      <c r="M9756">
        <v>700000</v>
      </c>
      <c r="N9756"/>
      <c r="O9756" t="s">
        <v>19199</v>
      </c>
      <c r="P9756" t="s">
        <v>19214</v>
      </c>
    </row>
    <row r="9757" spans="1:16" x14ac:dyDescent="0.35">
      <c r="A9757" t="s">
        <v>5</v>
      </c>
      <c r="B9757" t="s">
        <v>19215</v>
      </c>
      <c r="C9757" t="s">
        <v>5215</v>
      </c>
      <c r="D9757" t="s">
        <v>4346</v>
      </c>
      <c r="E9757" t="s">
        <v>59</v>
      </c>
      <c r="F9757" t="b">
        <v>0</v>
      </c>
      <c r="G9757" t="s">
        <v>19</v>
      </c>
      <c r="H9757" s="1">
        <v>46126.712638888886</v>
      </c>
      <c r="I9757" t="b">
        <v>0</v>
      </c>
      <c r="J9757" t="b">
        <v>0</v>
      </c>
      <c r="K9757" t="s">
        <v>19</v>
      </c>
      <c r="L9757" t="s">
        <v>60</v>
      </c>
      <c r="M9757">
        <v>475000</v>
      </c>
      <c r="N9757"/>
      <c r="O9757" t="s">
        <v>2681</v>
      </c>
      <c r="P9757" t="s">
        <v>19216</v>
      </c>
    </row>
    <row r="9758" spans="1:16" x14ac:dyDescent="0.35">
      <c r="A9758" t="s">
        <v>1</v>
      </c>
      <c r="B9758" t="s">
        <v>19217</v>
      </c>
      <c r="C9758" t="s">
        <v>13767</v>
      </c>
      <c r="D9758" t="s">
        <v>4346</v>
      </c>
      <c r="E9758" t="s">
        <v>59</v>
      </c>
      <c r="F9758" t="b">
        <v>0</v>
      </c>
      <c r="G9758" t="s">
        <v>19</v>
      </c>
      <c r="H9758" s="1">
        <v>46126.712638888886</v>
      </c>
      <c r="I9758" t="b">
        <v>0</v>
      </c>
      <c r="J9758" t="b">
        <v>0</v>
      </c>
      <c r="K9758" t="s">
        <v>19</v>
      </c>
      <c r="L9758" t="s">
        <v>60</v>
      </c>
      <c r="M9758">
        <v>500000</v>
      </c>
      <c r="N9758"/>
      <c r="O9758" t="s">
        <v>19199</v>
      </c>
      <c r="P9758" t="s">
        <v>19218</v>
      </c>
    </row>
    <row r="9759" spans="1:16" x14ac:dyDescent="0.35">
      <c r="A9759" t="s">
        <v>1</v>
      </c>
      <c r="B9759" t="s">
        <v>19219</v>
      </c>
      <c r="C9759" t="s">
        <v>13767</v>
      </c>
      <c r="D9759" t="s">
        <v>4346</v>
      </c>
      <c r="E9759" t="s">
        <v>59</v>
      </c>
      <c r="F9759" t="b">
        <v>0</v>
      </c>
      <c r="G9759" t="s">
        <v>19</v>
      </c>
      <c r="H9759" s="1">
        <v>46126.712650462963</v>
      </c>
      <c r="I9759" t="b">
        <v>0</v>
      </c>
      <c r="J9759" t="b">
        <v>0</v>
      </c>
      <c r="K9759" t="s">
        <v>19</v>
      </c>
      <c r="L9759" t="s">
        <v>60</v>
      </c>
      <c r="M9759">
        <v>600000</v>
      </c>
      <c r="N9759"/>
      <c r="O9759" t="s">
        <v>19199</v>
      </c>
      <c r="P9759" t="s">
        <v>10275</v>
      </c>
    </row>
    <row r="9760" spans="1:16" x14ac:dyDescent="0.35">
      <c r="A9760" t="s">
        <v>1</v>
      </c>
      <c r="B9760" t="s">
        <v>19220</v>
      </c>
      <c r="C9760" t="s">
        <v>14724</v>
      </c>
      <c r="D9760" t="s">
        <v>4346</v>
      </c>
      <c r="E9760" t="s">
        <v>59</v>
      </c>
      <c r="F9760" t="b">
        <v>0</v>
      </c>
      <c r="G9760" t="s">
        <v>19</v>
      </c>
      <c r="H9760" s="1">
        <v>46126.712650462963</v>
      </c>
      <c r="I9760" t="b">
        <v>1</v>
      </c>
      <c r="J9760" t="b">
        <v>0</v>
      </c>
      <c r="K9760" t="s">
        <v>19</v>
      </c>
      <c r="L9760" t="s">
        <v>60</v>
      </c>
      <c r="M9760">
        <v>800000</v>
      </c>
      <c r="N9760"/>
      <c r="O9760" t="s">
        <v>19221</v>
      </c>
      <c r="P9760" t="s">
        <v>19222</v>
      </c>
    </row>
    <row r="9761" spans="1:16" x14ac:dyDescent="0.35">
      <c r="A9761" t="s">
        <v>1</v>
      </c>
      <c r="B9761" t="s">
        <v>19204</v>
      </c>
      <c r="C9761" t="s">
        <v>112</v>
      </c>
      <c r="D9761" t="s">
        <v>4526</v>
      </c>
      <c r="E9761" t="s">
        <v>59</v>
      </c>
      <c r="F9761" t="b">
        <v>0</v>
      </c>
      <c r="G9761" t="s">
        <v>41</v>
      </c>
      <c r="H9761" s="1">
        <v>46126.713414351849</v>
      </c>
      <c r="I9761" t="b">
        <v>0</v>
      </c>
      <c r="J9761" t="b">
        <v>1</v>
      </c>
      <c r="K9761" t="s">
        <v>41</v>
      </c>
      <c r="L9761" t="s">
        <v>60</v>
      </c>
      <c r="M9761">
        <v>135000</v>
      </c>
      <c r="N9761"/>
      <c r="O9761" t="s">
        <v>19205</v>
      </c>
      <c r="P9761" t="s">
        <v>5564</v>
      </c>
    </row>
    <row r="9762" spans="1:16" x14ac:dyDescent="0.35">
      <c r="A9762" t="s">
        <v>0</v>
      </c>
      <c r="B9762" t="s">
        <v>19223</v>
      </c>
      <c r="C9762" t="s">
        <v>999</v>
      </c>
      <c r="D9762" t="s">
        <v>4526</v>
      </c>
      <c r="E9762" t="s">
        <v>88</v>
      </c>
      <c r="F9762" t="b">
        <v>0</v>
      </c>
      <c r="G9762" t="s">
        <v>77</v>
      </c>
      <c r="H9762" s="1">
        <v>46126.751354166663</v>
      </c>
      <c r="I9762" t="b">
        <v>0</v>
      </c>
      <c r="J9762" t="b">
        <v>0</v>
      </c>
      <c r="K9762" t="s">
        <v>41</v>
      </c>
      <c r="L9762" t="s">
        <v>74</v>
      </c>
      <c r="M9762"/>
      <c r="N9762">
        <v>31.07</v>
      </c>
      <c r="O9762" t="s">
        <v>1164</v>
      </c>
    </row>
    <row r="9763" spans="1:16" x14ac:dyDescent="0.35">
      <c r="A9763" t="s">
        <v>3</v>
      </c>
      <c r="B9763" t="s">
        <v>243</v>
      </c>
      <c r="C9763" t="s">
        <v>121</v>
      </c>
      <c r="D9763" t="s">
        <v>4526</v>
      </c>
      <c r="E9763" t="s">
        <v>88</v>
      </c>
      <c r="F9763" t="b">
        <v>0</v>
      </c>
      <c r="G9763" t="s">
        <v>68</v>
      </c>
      <c r="H9763" s="1">
        <v>46126.751354166663</v>
      </c>
      <c r="I9763" t="b">
        <v>1</v>
      </c>
      <c r="J9763" t="b">
        <v>0</v>
      </c>
      <c r="K9763" t="s">
        <v>41</v>
      </c>
      <c r="L9763" t="s">
        <v>74</v>
      </c>
      <c r="M9763"/>
      <c r="N9763">
        <v>65</v>
      </c>
      <c r="O9763" t="s">
        <v>5092</v>
      </c>
    </row>
    <row r="9764" spans="1:16" x14ac:dyDescent="0.35">
      <c r="A9764" t="s">
        <v>2</v>
      </c>
      <c r="B9764" t="s">
        <v>19224</v>
      </c>
      <c r="C9764" t="s">
        <v>114</v>
      </c>
      <c r="D9764" t="s">
        <v>2360</v>
      </c>
      <c r="E9764" t="s">
        <v>59</v>
      </c>
      <c r="F9764" t="b">
        <v>0</v>
      </c>
      <c r="G9764" t="s">
        <v>77</v>
      </c>
      <c r="H9764" s="1">
        <v>46126.752569444441</v>
      </c>
      <c r="I9764" t="b">
        <v>0</v>
      </c>
      <c r="J9764" t="b">
        <v>0</v>
      </c>
      <c r="K9764" t="s">
        <v>41</v>
      </c>
      <c r="L9764" t="s">
        <v>74</v>
      </c>
      <c r="M9764"/>
      <c r="N9764">
        <v>34</v>
      </c>
      <c r="O9764" t="s">
        <v>19225</v>
      </c>
      <c r="P9764" t="s">
        <v>19226</v>
      </c>
    </row>
    <row r="9765" spans="1:16" x14ac:dyDescent="0.35">
      <c r="A9765" t="s">
        <v>5</v>
      </c>
      <c r="B9765" t="s">
        <v>19227</v>
      </c>
      <c r="C9765" t="s">
        <v>214</v>
      </c>
      <c r="D9765" t="s">
        <v>4346</v>
      </c>
      <c r="E9765" t="s">
        <v>59</v>
      </c>
      <c r="F9765" t="b">
        <v>0</v>
      </c>
      <c r="G9765" t="s">
        <v>89</v>
      </c>
      <c r="H9765" s="1">
        <v>46126.753680555557</v>
      </c>
      <c r="I9765" t="b">
        <v>1</v>
      </c>
      <c r="J9765" t="b">
        <v>1</v>
      </c>
      <c r="K9765" t="s">
        <v>41</v>
      </c>
      <c r="L9765" t="s">
        <v>60</v>
      </c>
      <c r="M9765">
        <v>155000</v>
      </c>
      <c r="N9765"/>
      <c r="O9765" t="s">
        <v>19228</v>
      </c>
      <c r="P9765" t="s">
        <v>19229</v>
      </c>
    </row>
    <row r="9766" spans="1:16" x14ac:dyDescent="0.35">
      <c r="A9766" t="s">
        <v>5</v>
      </c>
      <c r="B9766" t="s">
        <v>19227</v>
      </c>
      <c r="C9766" t="s">
        <v>214</v>
      </c>
      <c r="D9766" t="s">
        <v>4346</v>
      </c>
      <c r="E9766" t="s">
        <v>59</v>
      </c>
      <c r="F9766" t="b">
        <v>0</v>
      </c>
      <c r="G9766" t="s">
        <v>77</v>
      </c>
      <c r="H9766" s="1">
        <v>46126.753692129627</v>
      </c>
      <c r="I9766" t="b">
        <v>1</v>
      </c>
      <c r="J9766" t="b">
        <v>1</v>
      </c>
      <c r="K9766" t="s">
        <v>41</v>
      </c>
      <c r="L9766" t="s">
        <v>60</v>
      </c>
      <c r="M9766">
        <v>155000</v>
      </c>
      <c r="N9766"/>
      <c r="O9766" t="s">
        <v>19228</v>
      </c>
      <c r="P9766" t="s">
        <v>19229</v>
      </c>
    </row>
    <row r="9767" spans="1:16" x14ac:dyDescent="0.35">
      <c r="A9767" t="s">
        <v>0</v>
      </c>
      <c r="B9767" t="s">
        <v>19230</v>
      </c>
      <c r="C9767" t="s">
        <v>76</v>
      </c>
      <c r="D9767" t="s">
        <v>4346</v>
      </c>
      <c r="E9767" t="s">
        <v>59</v>
      </c>
      <c r="F9767" t="b">
        <v>1</v>
      </c>
      <c r="G9767" t="s">
        <v>65</v>
      </c>
      <c r="H9767" s="1">
        <v>46126.792997685188</v>
      </c>
      <c r="I9767" t="b">
        <v>0</v>
      </c>
      <c r="J9767" t="b">
        <v>0</v>
      </c>
      <c r="K9767" t="s">
        <v>41</v>
      </c>
      <c r="L9767" t="s">
        <v>60</v>
      </c>
      <c r="M9767">
        <v>87500</v>
      </c>
      <c r="N9767"/>
      <c r="O9767" t="s">
        <v>19231</v>
      </c>
      <c r="P9767" t="s">
        <v>19232</v>
      </c>
    </row>
    <row r="9768" spans="1:16" x14ac:dyDescent="0.35">
      <c r="A9768" t="s">
        <v>4</v>
      </c>
      <c r="B9768" t="s">
        <v>3479</v>
      </c>
      <c r="C9768" t="s">
        <v>359</v>
      </c>
      <c r="D9768" t="s">
        <v>4526</v>
      </c>
      <c r="E9768" t="s">
        <v>59</v>
      </c>
      <c r="F9768" t="b">
        <v>0</v>
      </c>
      <c r="G9768" t="s">
        <v>65</v>
      </c>
      <c r="H9768" s="1">
        <v>46126.793113425927</v>
      </c>
      <c r="I9768" t="b">
        <v>0</v>
      </c>
      <c r="J9768" t="b">
        <v>0</v>
      </c>
      <c r="K9768" t="s">
        <v>41</v>
      </c>
      <c r="L9768" t="s">
        <v>60</v>
      </c>
      <c r="M9768">
        <v>100000</v>
      </c>
      <c r="N9768"/>
      <c r="O9768" t="s">
        <v>19233</v>
      </c>
      <c r="P9768" t="s">
        <v>3903</v>
      </c>
    </row>
    <row r="9769" spans="1:16" x14ac:dyDescent="0.35">
      <c r="A9769" t="s">
        <v>2</v>
      </c>
      <c r="B9769" t="s">
        <v>123</v>
      </c>
      <c r="C9769" t="s">
        <v>174</v>
      </c>
      <c r="D9769" t="s">
        <v>4346</v>
      </c>
      <c r="E9769" t="s">
        <v>59</v>
      </c>
      <c r="F9769" t="b">
        <v>0</v>
      </c>
      <c r="G9769" t="s">
        <v>65</v>
      </c>
      <c r="H9769" s="1">
        <v>46126.794247685182</v>
      </c>
      <c r="I9769" t="b">
        <v>0</v>
      </c>
      <c r="J9769" t="b">
        <v>1</v>
      </c>
      <c r="K9769" t="s">
        <v>41</v>
      </c>
      <c r="L9769" t="s">
        <v>60</v>
      </c>
      <c r="M9769">
        <v>124500</v>
      </c>
      <c r="N9769"/>
      <c r="O9769" t="s">
        <v>19234</v>
      </c>
      <c r="P9769" t="s">
        <v>8834</v>
      </c>
    </row>
    <row r="9770" spans="1:16" x14ac:dyDescent="0.35">
      <c r="A9770" t="s">
        <v>1</v>
      </c>
      <c r="B9770" t="s">
        <v>19235</v>
      </c>
      <c r="C9770" t="s">
        <v>162</v>
      </c>
      <c r="D9770" t="s">
        <v>4346</v>
      </c>
      <c r="E9770" t="s">
        <v>88</v>
      </c>
      <c r="F9770" t="b">
        <v>0</v>
      </c>
      <c r="G9770" t="s">
        <v>73</v>
      </c>
      <c r="H9770" s="1">
        <v>46126.795347222222</v>
      </c>
      <c r="I9770" t="b">
        <v>1</v>
      </c>
      <c r="J9770" t="b">
        <v>0</v>
      </c>
      <c r="K9770" t="s">
        <v>41</v>
      </c>
      <c r="L9770" t="s">
        <v>74</v>
      </c>
      <c r="M9770"/>
      <c r="N9770">
        <v>80</v>
      </c>
      <c r="O9770" t="s">
        <v>3564</v>
      </c>
      <c r="P9770" t="s">
        <v>19236</v>
      </c>
    </row>
    <row r="9771" spans="1:16" x14ac:dyDescent="0.35">
      <c r="A9771" t="s">
        <v>1</v>
      </c>
      <c r="B9771" t="s">
        <v>19237</v>
      </c>
      <c r="C9771" t="s">
        <v>162</v>
      </c>
      <c r="D9771" t="s">
        <v>4526</v>
      </c>
      <c r="E9771" t="s">
        <v>88</v>
      </c>
      <c r="F9771" t="b">
        <v>0</v>
      </c>
      <c r="G9771" t="s">
        <v>73</v>
      </c>
      <c r="H9771" s="1">
        <v>46126.795347222222</v>
      </c>
      <c r="I9771" t="b">
        <v>1</v>
      </c>
      <c r="J9771" t="b">
        <v>0</v>
      </c>
      <c r="K9771" t="s">
        <v>41</v>
      </c>
      <c r="L9771" t="s">
        <v>74</v>
      </c>
      <c r="M9771"/>
      <c r="N9771">
        <v>62.5</v>
      </c>
      <c r="O9771" t="s">
        <v>19238</v>
      </c>
      <c r="P9771" t="s">
        <v>19236</v>
      </c>
    </row>
    <row r="9772" spans="1:16" x14ac:dyDescent="0.35">
      <c r="A9772" t="s">
        <v>1</v>
      </c>
      <c r="B9772" t="s">
        <v>2987</v>
      </c>
      <c r="C9772" t="s">
        <v>698</v>
      </c>
      <c r="D9772" t="s">
        <v>111</v>
      </c>
      <c r="E9772" t="s">
        <v>59</v>
      </c>
      <c r="F9772" t="b">
        <v>0</v>
      </c>
      <c r="G9772" t="s">
        <v>77</v>
      </c>
      <c r="H9772" s="1">
        <v>46126.795370370368</v>
      </c>
      <c r="I9772" t="b">
        <v>1</v>
      </c>
      <c r="J9772" t="b">
        <v>0</v>
      </c>
      <c r="K9772" t="s">
        <v>41</v>
      </c>
      <c r="L9772" t="s">
        <v>60</v>
      </c>
      <c r="M9772">
        <v>200000</v>
      </c>
      <c r="N9772"/>
      <c r="O9772" t="s">
        <v>111</v>
      </c>
    </row>
    <row r="9773" spans="1:16" x14ac:dyDescent="0.35">
      <c r="A9773" t="s">
        <v>1</v>
      </c>
      <c r="B9773" t="s">
        <v>2987</v>
      </c>
      <c r="C9773" t="s">
        <v>698</v>
      </c>
      <c r="D9773" t="s">
        <v>111</v>
      </c>
      <c r="E9773" t="s">
        <v>59</v>
      </c>
      <c r="F9773" t="b">
        <v>0</v>
      </c>
      <c r="G9773" t="s">
        <v>89</v>
      </c>
      <c r="H9773" s="1">
        <v>46126.795393518521</v>
      </c>
      <c r="I9773" t="b">
        <v>1</v>
      </c>
      <c r="J9773" t="b">
        <v>0</v>
      </c>
      <c r="K9773" t="s">
        <v>41</v>
      </c>
      <c r="L9773" t="s">
        <v>60</v>
      </c>
      <c r="M9773">
        <v>200000</v>
      </c>
      <c r="N9773"/>
      <c r="O9773" t="s">
        <v>111</v>
      </c>
    </row>
    <row r="9774" spans="1:16" x14ac:dyDescent="0.35">
      <c r="A9774" t="s">
        <v>1</v>
      </c>
      <c r="B9774" t="s">
        <v>19235</v>
      </c>
      <c r="C9774" t="s">
        <v>162</v>
      </c>
      <c r="D9774" t="s">
        <v>4346</v>
      </c>
      <c r="E9774" t="s">
        <v>88</v>
      </c>
      <c r="F9774" t="b">
        <v>0</v>
      </c>
      <c r="G9774" t="s">
        <v>89</v>
      </c>
      <c r="H9774" s="1">
        <v>46126.795428240737</v>
      </c>
      <c r="I9774" t="b">
        <v>1</v>
      </c>
      <c r="J9774" t="b">
        <v>0</v>
      </c>
      <c r="K9774" t="s">
        <v>41</v>
      </c>
      <c r="L9774" t="s">
        <v>74</v>
      </c>
      <c r="M9774"/>
      <c r="N9774">
        <v>80</v>
      </c>
      <c r="O9774" t="s">
        <v>3564</v>
      </c>
      <c r="P9774" t="s">
        <v>19236</v>
      </c>
    </row>
    <row r="9775" spans="1:16" x14ac:dyDescent="0.35">
      <c r="A9775" t="s">
        <v>1</v>
      </c>
      <c r="B9775" t="s">
        <v>19237</v>
      </c>
      <c r="C9775" t="s">
        <v>162</v>
      </c>
      <c r="D9775" t="s">
        <v>4526</v>
      </c>
      <c r="E9775" t="s">
        <v>88</v>
      </c>
      <c r="F9775" t="b">
        <v>0</v>
      </c>
      <c r="G9775" t="s">
        <v>89</v>
      </c>
      <c r="H9775" s="1">
        <v>46126.79546296296</v>
      </c>
      <c r="I9775" t="b">
        <v>1</v>
      </c>
      <c r="J9775" t="b">
        <v>0</v>
      </c>
      <c r="K9775" t="s">
        <v>41</v>
      </c>
      <c r="L9775" t="s">
        <v>74</v>
      </c>
      <c r="M9775"/>
      <c r="N9775">
        <v>62.5</v>
      </c>
      <c r="O9775" t="s">
        <v>19238</v>
      </c>
      <c r="P9775" t="s">
        <v>19236</v>
      </c>
    </row>
    <row r="9776" spans="1:16" x14ac:dyDescent="0.35">
      <c r="A9776" t="s">
        <v>1</v>
      </c>
      <c r="B9776" t="s">
        <v>19239</v>
      </c>
      <c r="C9776" t="s">
        <v>389</v>
      </c>
      <c r="D9776" t="s">
        <v>4526</v>
      </c>
      <c r="E9776" t="s">
        <v>59</v>
      </c>
      <c r="F9776" t="b">
        <v>0</v>
      </c>
      <c r="G9776" t="s">
        <v>89</v>
      </c>
      <c r="H9776" s="1">
        <v>46126.795474537037</v>
      </c>
      <c r="I9776" t="b">
        <v>0</v>
      </c>
      <c r="J9776" t="b">
        <v>1</v>
      </c>
      <c r="K9776" t="s">
        <v>41</v>
      </c>
      <c r="L9776" t="s">
        <v>60</v>
      </c>
      <c r="M9776">
        <v>107500</v>
      </c>
      <c r="N9776"/>
      <c r="O9776" t="s">
        <v>10744</v>
      </c>
      <c r="P9776" t="s">
        <v>897</v>
      </c>
    </row>
    <row r="9777" spans="1:16" x14ac:dyDescent="0.35">
      <c r="A9777" t="s">
        <v>1</v>
      </c>
      <c r="B9777" t="s">
        <v>19240</v>
      </c>
      <c r="C9777" t="s">
        <v>112</v>
      </c>
      <c r="D9777" t="s">
        <v>4346</v>
      </c>
      <c r="E9777" t="s">
        <v>59</v>
      </c>
      <c r="F9777" t="b">
        <v>0</v>
      </c>
      <c r="G9777" t="s">
        <v>68</v>
      </c>
      <c r="H9777" s="1">
        <v>46126.795474537037</v>
      </c>
      <c r="I9777" t="b">
        <v>0</v>
      </c>
      <c r="J9777" t="b">
        <v>1</v>
      </c>
      <c r="K9777" t="s">
        <v>41</v>
      </c>
      <c r="L9777" t="s">
        <v>60</v>
      </c>
      <c r="M9777">
        <v>152000</v>
      </c>
      <c r="N9777"/>
      <c r="O9777" t="s">
        <v>1822</v>
      </c>
      <c r="P9777" t="s">
        <v>13456</v>
      </c>
    </row>
    <row r="9778" spans="1:16" x14ac:dyDescent="0.35">
      <c r="A9778" t="s">
        <v>1</v>
      </c>
      <c r="B9778" t="s">
        <v>19241</v>
      </c>
      <c r="C9778" t="s">
        <v>952</v>
      </c>
      <c r="D9778" t="s">
        <v>4526</v>
      </c>
      <c r="E9778" t="s">
        <v>59</v>
      </c>
      <c r="F9778" t="b">
        <v>0</v>
      </c>
      <c r="G9778" t="s">
        <v>89</v>
      </c>
      <c r="H9778" s="1">
        <v>46126.79550925926</v>
      </c>
      <c r="I9778" t="b">
        <v>1</v>
      </c>
      <c r="J9778" t="b">
        <v>0</v>
      </c>
      <c r="K9778" t="s">
        <v>41</v>
      </c>
      <c r="L9778" t="s">
        <v>60</v>
      </c>
      <c r="M9778">
        <v>110000</v>
      </c>
      <c r="N9778"/>
      <c r="O9778" t="s">
        <v>15789</v>
      </c>
      <c r="P9778" t="s">
        <v>12870</v>
      </c>
    </row>
    <row r="9779" spans="1:16" x14ac:dyDescent="0.35">
      <c r="A9779" t="s">
        <v>1</v>
      </c>
      <c r="B9779" t="s">
        <v>19241</v>
      </c>
      <c r="C9779" t="s">
        <v>952</v>
      </c>
      <c r="D9779" t="s">
        <v>4526</v>
      </c>
      <c r="E9779" t="s">
        <v>59</v>
      </c>
      <c r="F9779" t="b">
        <v>0</v>
      </c>
      <c r="G9779" t="s">
        <v>77</v>
      </c>
      <c r="H9779" s="1">
        <v>46126.795520833337</v>
      </c>
      <c r="I9779" t="b">
        <v>1</v>
      </c>
      <c r="J9779" t="b">
        <v>0</v>
      </c>
      <c r="K9779" t="s">
        <v>41</v>
      </c>
      <c r="L9779" t="s">
        <v>60</v>
      </c>
      <c r="M9779">
        <v>110000</v>
      </c>
      <c r="N9779"/>
      <c r="O9779" t="s">
        <v>15789</v>
      </c>
      <c r="P9779" t="s">
        <v>12870</v>
      </c>
    </row>
    <row r="9780" spans="1:16" x14ac:dyDescent="0.35">
      <c r="A9780" t="s">
        <v>1</v>
      </c>
      <c r="B9780" t="s">
        <v>19240</v>
      </c>
      <c r="C9780" t="s">
        <v>112</v>
      </c>
      <c r="D9780" t="s">
        <v>4346</v>
      </c>
      <c r="E9780" t="s">
        <v>59</v>
      </c>
      <c r="F9780" t="b">
        <v>0</v>
      </c>
      <c r="G9780" t="s">
        <v>41</v>
      </c>
      <c r="H9780" s="1">
        <v>46126.7965625</v>
      </c>
      <c r="I9780" t="b">
        <v>0</v>
      </c>
      <c r="J9780" t="b">
        <v>1</v>
      </c>
      <c r="K9780" t="s">
        <v>41</v>
      </c>
      <c r="L9780" t="s">
        <v>60</v>
      </c>
      <c r="M9780">
        <v>152000</v>
      </c>
      <c r="N9780"/>
      <c r="O9780" t="s">
        <v>1822</v>
      </c>
      <c r="P9780" t="s">
        <v>13456</v>
      </c>
    </row>
    <row r="9781" spans="1:16" x14ac:dyDescent="0.35">
      <c r="A9781" t="s">
        <v>7</v>
      </c>
      <c r="B9781" t="s">
        <v>19242</v>
      </c>
      <c r="C9781" t="s">
        <v>81</v>
      </c>
      <c r="D9781" t="s">
        <v>4756</v>
      </c>
      <c r="E9781" t="s">
        <v>59</v>
      </c>
      <c r="F9781" t="b">
        <v>0</v>
      </c>
      <c r="G9781" t="s">
        <v>77</v>
      </c>
      <c r="H9781" s="1">
        <v>46126.834664351853</v>
      </c>
      <c r="I9781" t="b">
        <v>1</v>
      </c>
      <c r="J9781" t="b">
        <v>1</v>
      </c>
      <c r="K9781" t="s">
        <v>41</v>
      </c>
      <c r="L9781" t="s">
        <v>60</v>
      </c>
      <c r="M9781">
        <v>81750</v>
      </c>
      <c r="N9781"/>
      <c r="O9781" t="s">
        <v>19243</v>
      </c>
      <c r="P9781" t="s">
        <v>464</v>
      </c>
    </row>
    <row r="9782" spans="1:16" x14ac:dyDescent="0.35">
      <c r="A9782" t="s">
        <v>7</v>
      </c>
      <c r="B9782" t="s">
        <v>19244</v>
      </c>
      <c r="C9782" t="s">
        <v>860</v>
      </c>
      <c r="D9782" t="s">
        <v>4346</v>
      </c>
      <c r="E9782" t="s">
        <v>59</v>
      </c>
      <c r="F9782" t="b">
        <v>0</v>
      </c>
      <c r="G9782" t="s">
        <v>65</v>
      </c>
      <c r="H9782" s="1">
        <v>46126.834710648152</v>
      </c>
      <c r="I9782" t="b">
        <v>0</v>
      </c>
      <c r="J9782" t="b">
        <v>1</v>
      </c>
      <c r="K9782" t="s">
        <v>41</v>
      </c>
      <c r="L9782" t="s">
        <v>60</v>
      </c>
      <c r="M9782">
        <v>151475</v>
      </c>
      <c r="N9782"/>
      <c r="O9782" t="s">
        <v>528</v>
      </c>
      <c r="P9782" t="s">
        <v>19245</v>
      </c>
    </row>
    <row r="9783" spans="1:16" x14ac:dyDescent="0.35">
      <c r="A9783" t="s">
        <v>0</v>
      </c>
      <c r="B9783" t="s">
        <v>19246</v>
      </c>
      <c r="C9783" t="s">
        <v>860</v>
      </c>
      <c r="D9783" t="s">
        <v>4346</v>
      </c>
      <c r="E9783" t="s">
        <v>59</v>
      </c>
      <c r="F9783" t="b">
        <v>0</v>
      </c>
      <c r="G9783" t="s">
        <v>65</v>
      </c>
      <c r="H9783" s="1">
        <v>46126.834745370368</v>
      </c>
      <c r="I9783" t="b">
        <v>1</v>
      </c>
      <c r="J9783" t="b">
        <v>1</v>
      </c>
      <c r="K9783" t="s">
        <v>41</v>
      </c>
      <c r="L9783" t="s">
        <v>60</v>
      </c>
      <c r="M9783">
        <v>95000</v>
      </c>
      <c r="N9783"/>
      <c r="O9783" t="s">
        <v>2688</v>
      </c>
      <c r="P9783" t="s">
        <v>3651</v>
      </c>
    </row>
    <row r="9784" spans="1:16" x14ac:dyDescent="0.35">
      <c r="A9784" t="s">
        <v>0</v>
      </c>
      <c r="B9784" t="s">
        <v>19247</v>
      </c>
      <c r="C9784" t="s">
        <v>320</v>
      </c>
      <c r="D9784" t="s">
        <v>2360</v>
      </c>
      <c r="F9784" t="b">
        <v>0</v>
      </c>
      <c r="G9784" t="s">
        <v>73</v>
      </c>
      <c r="H9784" s="1">
        <v>46126.876331018517</v>
      </c>
      <c r="I9784" t="b">
        <v>0</v>
      </c>
      <c r="J9784" t="b">
        <v>0</v>
      </c>
      <c r="K9784" t="s">
        <v>41</v>
      </c>
      <c r="L9784" t="s">
        <v>74</v>
      </c>
      <c r="M9784"/>
      <c r="N9784">
        <v>28.5</v>
      </c>
      <c r="O9784" t="s">
        <v>3729</v>
      </c>
      <c r="P9784" t="s">
        <v>4500</v>
      </c>
    </row>
    <row r="9785" spans="1:16" x14ac:dyDescent="0.35">
      <c r="A9785" t="s">
        <v>0</v>
      </c>
      <c r="B9785" t="s">
        <v>19248</v>
      </c>
      <c r="C9785" t="s">
        <v>167</v>
      </c>
      <c r="D9785" t="s">
        <v>2360</v>
      </c>
      <c r="E9785" t="s">
        <v>59</v>
      </c>
      <c r="F9785" t="b">
        <v>0</v>
      </c>
      <c r="G9785" t="s">
        <v>65</v>
      </c>
      <c r="H9785" s="1">
        <v>46126.87641203704</v>
      </c>
      <c r="I9785" t="b">
        <v>0</v>
      </c>
      <c r="J9785" t="b">
        <v>1</v>
      </c>
      <c r="K9785" t="s">
        <v>41</v>
      </c>
      <c r="L9785" t="s">
        <v>60</v>
      </c>
      <c r="M9785">
        <v>141000</v>
      </c>
      <c r="N9785"/>
      <c r="O9785" t="s">
        <v>195</v>
      </c>
      <c r="P9785" t="s">
        <v>19249</v>
      </c>
    </row>
    <row r="9786" spans="1:16" x14ac:dyDescent="0.35">
      <c r="A9786" t="s">
        <v>1</v>
      </c>
      <c r="B9786" t="s">
        <v>512</v>
      </c>
      <c r="C9786" t="s">
        <v>359</v>
      </c>
      <c r="D9786" t="s">
        <v>4526</v>
      </c>
      <c r="F9786" t="b">
        <v>0</v>
      </c>
      <c r="G9786" t="s">
        <v>65</v>
      </c>
      <c r="H9786" s="1">
        <v>46126.87872685185</v>
      </c>
      <c r="I9786" t="b">
        <v>1</v>
      </c>
      <c r="J9786" t="b">
        <v>1</v>
      </c>
      <c r="K9786" t="s">
        <v>41</v>
      </c>
      <c r="L9786" t="s">
        <v>74</v>
      </c>
      <c r="M9786"/>
      <c r="N9786">
        <v>87.18</v>
      </c>
      <c r="O9786" t="s">
        <v>1852</v>
      </c>
      <c r="P9786" t="s">
        <v>19250</v>
      </c>
    </row>
    <row r="9787" spans="1:16" x14ac:dyDescent="0.35">
      <c r="A9787" t="s">
        <v>7</v>
      </c>
      <c r="B9787" t="s">
        <v>19251</v>
      </c>
      <c r="C9787" t="s">
        <v>102</v>
      </c>
      <c r="D9787" t="s">
        <v>4526</v>
      </c>
      <c r="E9787" t="s">
        <v>59</v>
      </c>
      <c r="F9787" t="b">
        <v>0</v>
      </c>
      <c r="G9787" t="s">
        <v>41</v>
      </c>
      <c r="H9787" s="1">
        <v>46126.88009259259</v>
      </c>
      <c r="I9787" t="b">
        <v>1</v>
      </c>
      <c r="J9787" t="b">
        <v>1</v>
      </c>
      <c r="K9787" t="s">
        <v>41</v>
      </c>
      <c r="L9787" t="s">
        <v>60</v>
      </c>
      <c r="M9787">
        <v>160000</v>
      </c>
      <c r="N9787"/>
      <c r="O9787" t="s">
        <v>444</v>
      </c>
      <c r="P9787" t="s">
        <v>19252</v>
      </c>
    </row>
    <row r="9788" spans="1:16" x14ac:dyDescent="0.35">
      <c r="A9788" t="s">
        <v>0</v>
      </c>
      <c r="B9788" t="s">
        <v>19253</v>
      </c>
      <c r="C9788" t="s">
        <v>2397</v>
      </c>
      <c r="D9788" t="s">
        <v>4346</v>
      </c>
      <c r="E9788" t="s">
        <v>59</v>
      </c>
      <c r="F9788" t="b">
        <v>0</v>
      </c>
      <c r="G9788" t="s">
        <v>65</v>
      </c>
      <c r="H9788" s="1">
        <v>46126.917997685188</v>
      </c>
      <c r="I9788" t="b">
        <v>0</v>
      </c>
      <c r="J9788" t="b">
        <v>0</v>
      </c>
      <c r="K9788" t="s">
        <v>41</v>
      </c>
      <c r="L9788" t="s">
        <v>60</v>
      </c>
      <c r="M9788">
        <v>60750</v>
      </c>
      <c r="N9788"/>
      <c r="O9788" t="s">
        <v>19254</v>
      </c>
      <c r="P9788" t="s">
        <v>3856</v>
      </c>
    </row>
    <row r="9789" spans="1:16" x14ac:dyDescent="0.35">
      <c r="A9789" t="s">
        <v>0</v>
      </c>
      <c r="B9789" t="s">
        <v>19255</v>
      </c>
      <c r="C9789" t="s">
        <v>112</v>
      </c>
      <c r="D9789" t="s">
        <v>4346</v>
      </c>
      <c r="E9789" t="s">
        <v>59</v>
      </c>
      <c r="F9789" t="b">
        <v>0</v>
      </c>
      <c r="G9789" t="s">
        <v>65</v>
      </c>
      <c r="H9789" s="1">
        <v>46126.917997685188</v>
      </c>
      <c r="I9789" t="b">
        <v>0</v>
      </c>
      <c r="J9789" t="b">
        <v>1</v>
      </c>
      <c r="K9789" t="s">
        <v>41</v>
      </c>
      <c r="L9789" t="s">
        <v>60</v>
      </c>
      <c r="M9789">
        <v>95000</v>
      </c>
      <c r="N9789"/>
      <c r="O9789" t="s">
        <v>1959</v>
      </c>
      <c r="P9789" t="s">
        <v>208</v>
      </c>
    </row>
    <row r="9790" spans="1:16" x14ac:dyDescent="0.35">
      <c r="A9790" t="s">
        <v>5</v>
      </c>
      <c r="B9790" t="s">
        <v>19256</v>
      </c>
      <c r="C9790" t="s">
        <v>75</v>
      </c>
      <c r="D9790" t="s">
        <v>4346</v>
      </c>
      <c r="E9790" t="s">
        <v>59</v>
      </c>
      <c r="F9790" t="b">
        <v>0</v>
      </c>
      <c r="G9790" t="s">
        <v>65</v>
      </c>
      <c r="H9790" s="1">
        <v>46126.920381944437</v>
      </c>
      <c r="I9790" t="b">
        <v>0</v>
      </c>
      <c r="J9790" t="b">
        <v>1</v>
      </c>
      <c r="K9790" t="s">
        <v>41</v>
      </c>
      <c r="L9790" t="s">
        <v>60</v>
      </c>
      <c r="M9790">
        <v>170000</v>
      </c>
      <c r="N9790"/>
      <c r="O9790" t="s">
        <v>6950</v>
      </c>
      <c r="P9790" t="s">
        <v>5590</v>
      </c>
    </row>
    <row r="9791" spans="1:16" x14ac:dyDescent="0.35">
      <c r="A9791" t="s">
        <v>5</v>
      </c>
      <c r="B9791" t="s">
        <v>19256</v>
      </c>
      <c r="C9791" t="s">
        <v>75</v>
      </c>
      <c r="D9791" t="s">
        <v>4346</v>
      </c>
      <c r="E9791" t="s">
        <v>59</v>
      </c>
      <c r="F9791" t="b">
        <v>0</v>
      </c>
      <c r="G9791" t="s">
        <v>89</v>
      </c>
      <c r="H9791" s="1">
        <v>46126.920428240737</v>
      </c>
      <c r="I9791" t="b">
        <v>0</v>
      </c>
      <c r="J9791" t="b">
        <v>1</v>
      </c>
      <c r="K9791" t="s">
        <v>41</v>
      </c>
      <c r="L9791" t="s">
        <v>60</v>
      </c>
      <c r="M9791">
        <v>170000</v>
      </c>
      <c r="N9791"/>
      <c r="O9791" t="s">
        <v>6950</v>
      </c>
      <c r="P9791" t="s">
        <v>5590</v>
      </c>
    </row>
    <row r="9792" spans="1:16" x14ac:dyDescent="0.35">
      <c r="A9792" t="s">
        <v>3</v>
      </c>
      <c r="B9792" t="s">
        <v>19257</v>
      </c>
      <c r="C9792" t="s">
        <v>19258</v>
      </c>
      <c r="D9792" t="s">
        <v>2360</v>
      </c>
      <c r="E9792" t="s">
        <v>59</v>
      </c>
      <c r="F9792" t="b">
        <v>0</v>
      </c>
      <c r="G9792" t="s">
        <v>65</v>
      </c>
      <c r="H9792" s="1">
        <v>46126.959699074083</v>
      </c>
      <c r="I9792" t="b">
        <v>0</v>
      </c>
      <c r="J9792" t="b">
        <v>1</v>
      </c>
      <c r="K9792" t="s">
        <v>41</v>
      </c>
      <c r="L9792" t="s">
        <v>60</v>
      </c>
      <c r="M9792">
        <v>80831</v>
      </c>
      <c r="N9792"/>
      <c r="O9792" t="s">
        <v>19259</v>
      </c>
      <c r="P9792" t="s">
        <v>891</v>
      </c>
    </row>
    <row r="9793" spans="1:16" x14ac:dyDescent="0.35">
      <c r="A9793" t="s">
        <v>2</v>
      </c>
      <c r="B9793" t="s">
        <v>17791</v>
      </c>
      <c r="C9793" t="s">
        <v>1162</v>
      </c>
      <c r="D9793" t="s">
        <v>2360</v>
      </c>
      <c r="E9793" t="s">
        <v>59</v>
      </c>
      <c r="F9793" t="b">
        <v>0</v>
      </c>
      <c r="G9793" t="s">
        <v>65</v>
      </c>
      <c r="H9793" s="1">
        <v>46126.9609375</v>
      </c>
      <c r="I9793" t="b">
        <v>0</v>
      </c>
      <c r="J9793" t="b">
        <v>1</v>
      </c>
      <c r="K9793" t="s">
        <v>41</v>
      </c>
      <c r="L9793" t="s">
        <v>60</v>
      </c>
      <c r="M9793">
        <v>126040</v>
      </c>
      <c r="N9793"/>
      <c r="O9793" t="s">
        <v>8238</v>
      </c>
      <c r="P9793" t="s">
        <v>208</v>
      </c>
    </row>
    <row r="9794" spans="1:16" x14ac:dyDescent="0.35">
      <c r="A9794" t="s">
        <v>1</v>
      </c>
      <c r="B9794" t="s">
        <v>19260</v>
      </c>
      <c r="C9794" t="s">
        <v>76</v>
      </c>
      <c r="D9794" t="s">
        <v>4526</v>
      </c>
      <c r="E9794" t="s">
        <v>59</v>
      </c>
      <c r="F9794" t="b">
        <v>1</v>
      </c>
      <c r="G9794" t="s">
        <v>89</v>
      </c>
      <c r="H9794" s="1">
        <v>46126.96197916667</v>
      </c>
      <c r="I9794" t="b">
        <v>0</v>
      </c>
      <c r="J9794" t="b">
        <v>0</v>
      </c>
      <c r="K9794" t="s">
        <v>41</v>
      </c>
      <c r="L9794" t="s">
        <v>60</v>
      </c>
      <c r="M9794">
        <v>111500</v>
      </c>
      <c r="N9794"/>
      <c r="O9794" t="s">
        <v>371</v>
      </c>
      <c r="P9794" t="s">
        <v>2284</v>
      </c>
    </row>
    <row r="9795" spans="1:16" x14ac:dyDescent="0.35">
      <c r="A9795" t="s">
        <v>1</v>
      </c>
      <c r="B9795" t="s">
        <v>19261</v>
      </c>
      <c r="C9795" t="s">
        <v>145</v>
      </c>
      <c r="D9795" t="s">
        <v>2360</v>
      </c>
      <c r="E9795" t="s">
        <v>59</v>
      </c>
      <c r="F9795" t="b">
        <v>0</v>
      </c>
      <c r="G9795" t="s">
        <v>89</v>
      </c>
      <c r="H9795" s="1">
        <v>46126.962002314824</v>
      </c>
      <c r="I9795" t="b">
        <v>0</v>
      </c>
      <c r="J9795" t="b">
        <v>1</v>
      </c>
      <c r="K9795" t="s">
        <v>41</v>
      </c>
      <c r="L9795" t="s">
        <v>60</v>
      </c>
      <c r="M9795">
        <v>195442.5</v>
      </c>
      <c r="N9795"/>
      <c r="O9795" t="s">
        <v>265</v>
      </c>
      <c r="P9795" t="s">
        <v>19262</v>
      </c>
    </row>
    <row r="9796" spans="1:16" x14ac:dyDescent="0.35">
      <c r="A9796" t="s">
        <v>0</v>
      </c>
      <c r="B9796" t="s">
        <v>0</v>
      </c>
      <c r="C9796" t="s">
        <v>846</v>
      </c>
      <c r="D9796" t="s">
        <v>4346</v>
      </c>
      <c r="E9796" t="s">
        <v>59</v>
      </c>
      <c r="F9796" t="b">
        <v>0</v>
      </c>
      <c r="G9796" t="s">
        <v>68</v>
      </c>
      <c r="H9796" s="1">
        <v>46127.001331018517</v>
      </c>
      <c r="I9796" t="b">
        <v>0</v>
      </c>
      <c r="J9796" t="b">
        <v>1</v>
      </c>
      <c r="K9796" t="s">
        <v>41</v>
      </c>
      <c r="L9796" t="s">
        <v>60</v>
      </c>
      <c r="M9796">
        <v>88000</v>
      </c>
      <c r="N9796"/>
      <c r="O9796" t="s">
        <v>19263</v>
      </c>
      <c r="P9796" t="s">
        <v>19264</v>
      </c>
    </row>
    <row r="9797" spans="1:16" x14ac:dyDescent="0.35">
      <c r="A9797" t="s">
        <v>0</v>
      </c>
      <c r="B9797" t="s">
        <v>1271</v>
      </c>
      <c r="C9797" t="s">
        <v>5131</v>
      </c>
      <c r="D9797" t="s">
        <v>4673</v>
      </c>
      <c r="E9797" t="s">
        <v>59</v>
      </c>
      <c r="F9797" t="b">
        <v>0</v>
      </c>
      <c r="G9797" t="s">
        <v>65</v>
      </c>
      <c r="H9797" s="1">
        <v>46127.001400462963</v>
      </c>
      <c r="I9797" t="b">
        <v>1</v>
      </c>
      <c r="J9797" t="b">
        <v>0</v>
      </c>
      <c r="K9797" t="s">
        <v>41</v>
      </c>
      <c r="L9797" t="s">
        <v>74</v>
      </c>
      <c r="M9797"/>
      <c r="N9797">
        <v>47</v>
      </c>
      <c r="O9797" t="s">
        <v>19265</v>
      </c>
      <c r="P9797" t="s">
        <v>683</v>
      </c>
    </row>
    <row r="9798" spans="1:16" x14ac:dyDescent="0.35">
      <c r="A9798" t="s">
        <v>0</v>
      </c>
      <c r="B9798" t="s">
        <v>2129</v>
      </c>
      <c r="C9798" t="s">
        <v>76</v>
      </c>
      <c r="D9798" t="s">
        <v>584</v>
      </c>
      <c r="E9798" t="s">
        <v>72</v>
      </c>
      <c r="F9798" t="b">
        <v>1</v>
      </c>
      <c r="G9798" t="s">
        <v>13</v>
      </c>
      <c r="H9798" s="1">
        <v>46127.001585648148</v>
      </c>
      <c r="I9798" t="b">
        <v>1</v>
      </c>
      <c r="J9798" t="b">
        <v>0</v>
      </c>
      <c r="K9798" t="s">
        <v>13</v>
      </c>
      <c r="L9798" t="s">
        <v>74</v>
      </c>
      <c r="M9798"/>
      <c r="N9798">
        <v>25</v>
      </c>
      <c r="O9798" t="s">
        <v>5190</v>
      </c>
      <c r="P9798" t="s">
        <v>1321</v>
      </c>
    </row>
    <row r="9799" spans="1:16" x14ac:dyDescent="0.35">
      <c r="A9799" t="s">
        <v>2</v>
      </c>
      <c r="B9799" t="s">
        <v>19266</v>
      </c>
      <c r="C9799" t="s">
        <v>76</v>
      </c>
      <c r="D9799" t="s">
        <v>18150</v>
      </c>
      <c r="E9799" t="s">
        <v>59</v>
      </c>
      <c r="F9799" t="b">
        <v>1</v>
      </c>
      <c r="G9799" t="s">
        <v>33</v>
      </c>
      <c r="H9799" s="1">
        <v>46127.003437500003</v>
      </c>
      <c r="I9799" t="b">
        <v>0</v>
      </c>
      <c r="J9799" t="b">
        <v>0</v>
      </c>
      <c r="K9799" t="s">
        <v>33</v>
      </c>
      <c r="L9799" t="s">
        <v>74</v>
      </c>
      <c r="M9799"/>
      <c r="N9799">
        <v>26.5</v>
      </c>
      <c r="O9799" t="s">
        <v>1450</v>
      </c>
    </row>
    <row r="9800" spans="1:16" x14ac:dyDescent="0.35">
      <c r="A9800" t="s">
        <v>5</v>
      </c>
      <c r="B9800" t="s">
        <v>5</v>
      </c>
      <c r="C9800" t="s">
        <v>19267</v>
      </c>
      <c r="D9800" t="s">
        <v>4673</v>
      </c>
      <c r="E9800" t="s">
        <v>59</v>
      </c>
      <c r="F9800" t="b">
        <v>0</v>
      </c>
      <c r="G9800" t="s">
        <v>89</v>
      </c>
      <c r="H9800" s="1">
        <v>46127.003645833327</v>
      </c>
      <c r="I9800" t="b">
        <v>0</v>
      </c>
      <c r="J9800" t="b">
        <v>1</v>
      </c>
      <c r="K9800" t="s">
        <v>41</v>
      </c>
      <c r="L9800" t="s">
        <v>60</v>
      </c>
      <c r="M9800">
        <v>150500</v>
      </c>
      <c r="N9800"/>
      <c r="O9800" t="s">
        <v>19268</v>
      </c>
      <c r="P9800" t="s">
        <v>683</v>
      </c>
    </row>
    <row r="9801" spans="1:16" x14ac:dyDescent="0.35">
      <c r="A9801" t="s">
        <v>8</v>
      </c>
      <c r="B9801" t="s">
        <v>19269</v>
      </c>
      <c r="C9801" t="s">
        <v>19270</v>
      </c>
      <c r="D9801" t="s">
        <v>7266</v>
      </c>
      <c r="E9801" t="s">
        <v>59</v>
      </c>
      <c r="F9801" t="b">
        <v>0</v>
      </c>
      <c r="G9801" t="s">
        <v>68</v>
      </c>
      <c r="H9801" s="1">
        <v>46127.003680555557</v>
      </c>
      <c r="I9801" t="b">
        <v>1</v>
      </c>
      <c r="J9801" t="b">
        <v>1</v>
      </c>
      <c r="K9801" t="s">
        <v>41</v>
      </c>
      <c r="L9801" t="s">
        <v>60</v>
      </c>
      <c r="M9801">
        <v>202000</v>
      </c>
      <c r="N9801"/>
      <c r="O9801" t="s">
        <v>3028</v>
      </c>
      <c r="P9801" t="s">
        <v>19271</v>
      </c>
    </row>
    <row r="9802" spans="1:16" x14ac:dyDescent="0.35">
      <c r="A9802" t="s">
        <v>4</v>
      </c>
      <c r="B9802" t="s">
        <v>19272</v>
      </c>
      <c r="C9802" t="s">
        <v>4035</v>
      </c>
      <c r="D9802" t="s">
        <v>4673</v>
      </c>
      <c r="E9802" t="s">
        <v>59</v>
      </c>
      <c r="F9802" t="b">
        <v>0</v>
      </c>
      <c r="G9802" t="s">
        <v>77</v>
      </c>
      <c r="H9802" s="1">
        <v>46127.00372685185</v>
      </c>
      <c r="I9802" t="b">
        <v>0</v>
      </c>
      <c r="J9802" t="b">
        <v>0</v>
      </c>
      <c r="K9802" t="s">
        <v>41</v>
      </c>
      <c r="L9802" t="s">
        <v>60</v>
      </c>
      <c r="M9802">
        <v>85000</v>
      </c>
      <c r="N9802"/>
      <c r="O9802" t="s">
        <v>5137</v>
      </c>
      <c r="P9802" t="s">
        <v>216</v>
      </c>
    </row>
    <row r="9803" spans="1:16" x14ac:dyDescent="0.35">
      <c r="A9803" t="s">
        <v>1</v>
      </c>
      <c r="B9803" t="s">
        <v>7031</v>
      </c>
      <c r="C9803" t="s">
        <v>19273</v>
      </c>
      <c r="D9803" t="s">
        <v>3761</v>
      </c>
      <c r="E9803" t="s">
        <v>59</v>
      </c>
      <c r="F9803" t="b">
        <v>0</v>
      </c>
      <c r="G9803" t="s">
        <v>65</v>
      </c>
      <c r="H9803" s="1">
        <v>46127.003738425927</v>
      </c>
      <c r="I9803" t="b">
        <v>0</v>
      </c>
      <c r="J9803" t="b">
        <v>1</v>
      </c>
      <c r="K9803" t="s">
        <v>41</v>
      </c>
      <c r="L9803" t="s">
        <v>60</v>
      </c>
      <c r="M9803">
        <v>202500</v>
      </c>
      <c r="N9803"/>
      <c r="O9803" t="s">
        <v>4019</v>
      </c>
      <c r="P9803" t="s">
        <v>7032</v>
      </c>
    </row>
    <row r="9804" spans="1:16" x14ac:dyDescent="0.35">
      <c r="A9804" t="s">
        <v>4</v>
      </c>
      <c r="B9804" t="s">
        <v>19272</v>
      </c>
      <c r="C9804" t="s">
        <v>4035</v>
      </c>
      <c r="D9804" t="s">
        <v>4673</v>
      </c>
      <c r="E9804" t="s">
        <v>59</v>
      </c>
      <c r="F9804" t="b">
        <v>0</v>
      </c>
      <c r="G9804" t="s">
        <v>65</v>
      </c>
      <c r="H9804" s="1">
        <v>46127.003738425927</v>
      </c>
      <c r="I9804" t="b">
        <v>0</v>
      </c>
      <c r="J9804" t="b">
        <v>0</v>
      </c>
      <c r="K9804" t="s">
        <v>41</v>
      </c>
      <c r="L9804" t="s">
        <v>60</v>
      </c>
      <c r="M9804">
        <v>85000</v>
      </c>
      <c r="N9804"/>
      <c r="O9804" t="s">
        <v>5137</v>
      </c>
      <c r="P9804" t="s">
        <v>216</v>
      </c>
    </row>
    <row r="9805" spans="1:16" x14ac:dyDescent="0.35">
      <c r="A9805" t="s">
        <v>1</v>
      </c>
      <c r="B9805" t="s">
        <v>1</v>
      </c>
      <c r="C9805" t="s">
        <v>19274</v>
      </c>
      <c r="D9805" t="s">
        <v>4673</v>
      </c>
      <c r="E9805" t="s">
        <v>59</v>
      </c>
      <c r="F9805" t="b">
        <v>0</v>
      </c>
      <c r="G9805" t="s">
        <v>89</v>
      </c>
      <c r="H9805" s="1">
        <v>46127.003750000003</v>
      </c>
      <c r="I9805" t="b">
        <v>0</v>
      </c>
      <c r="J9805" t="b">
        <v>1</v>
      </c>
      <c r="K9805" t="s">
        <v>41</v>
      </c>
      <c r="L9805" t="s">
        <v>60</v>
      </c>
      <c r="M9805">
        <v>127500</v>
      </c>
      <c r="N9805"/>
      <c r="O9805" t="s">
        <v>19275</v>
      </c>
      <c r="P9805" t="s">
        <v>19276</v>
      </c>
    </row>
    <row r="9806" spans="1:16" x14ac:dyDescent="0.35">
      <c r="A9806" t="s">
        <v>8</v>
      </c>
      <c r="B9806" t="s">
        <v>19269</v>
      </c>
      <c r="C9806" t="s">
        <v>10940</v>
      </c>
      <c r="D9806" t="s">
        <v>7266</v>
      </c>
      <c r="E9806" t="s">
        <v>59</v>
      </c>
      <c r="F9806" t="b">
        <v>0</v>
      </c>
      <c r="G9806" t="s">
        <v>89</v>
      </c>
      <c r="H9806" s="1">
        <v>46127.003750000003</v>
      </c>
      <c r="I9806" t="b">
        <v>1</v>
      </c>
      <c r="J9806" t="b">
        <v>1</v>
      </c>
      <c r="K9806" t="s">
        <v>41</v>
      </c>
      <c r="L9806" t="s">
        <v>60</v>
      </c>
      <c r="M9806">
        <v>202000</v>
      </c>
      <c r="N9806"/>
      <c r="O9806" t="s">
        <v>3028</v>
      </c>
      <c r="P9806" t="s">
        <v>19271</v>
      </c>
    </row>
    <row r="9807" spans="1:16" x14ac:dyDescent="0.35">
      <c r="A9807" t="s">
        <v>5</v>
      </c>
      <c r="B9807" t="s">
        <v>5</v>
      </c>
      <c r="C9807" t="s">
        <v>19277</v>
      </c>
      <c r="D9807" t="s">
        <v>4673</v>
      </c>
      <c r="E9807" t="s">
        <v>59</v>
      </c>
      <c r="F9807" t="b">
        <v>0</v>
      </c>
      <c r="G9807" t="s">
        <v>65</v>
      </c>
      <c r="H9807" s="1">
        <v>46127.003750000003</v>
      </c>
      <c r="I9807" t="b">
        <v>0</v>
      </c>
      <c r="J9807" t="b">
        <v>1</v>
      </c>
      <c r="K9807" t="s">
        <v>41</v>
      </c>
      <c r="L9807" t="s">
        <v>60</v>
      </c>
      <c r="M9807">
        <v>150500</v>
      </c>
      <c r="N9807"/>
      <c r="O9807" t="s">
        <v>19268</v>
      </c>
      <c r="P9807" t="s">
        <v>683</v>
      </c>
    </row>
    <row r="9808" spans="1:16" x14ac:dyDescent="0.35">
      <c r="A9808" t="s">
        <v>1</v>
      </c>
      <c r="B9808" t="s">
        <v>1</v>
      </c>
      <c r="C9808" t="s">
        <v>19274</v>
      </c>
      <c r="D9808" t="s">
        <v>4673</v>
      </c>
      <c r="E9808" t="s">
        <v>59</v>
      </c>
      <c r="F9808" t="b">
        <v>0</v>
      </c>
      <c r="G9808" t="s">
        <v>77</v>
      </c>
      <c r="H9808" s="1">
        <v>46127.003761574073</v>
      </c>
      <c r="I9808" t="b">
        <v>0</v>
      </c>
      <c r="J9808" t="b">
        <v>1</v>
      </c>
      <c r="K9808" t="s">
        <v>41</v>
      </c>
      <c r="L9808" t="s">
        <v>60</v>
      </c>
      <c r="M9808">
        <v>127500</v>
      </c>
      <c r="N9808"/>
      <c r="O9808" t="s">
        <v>19275</v>
      </c>
      <c r="P9808" t="s">
        <v>19278</v>
      </c>
    </row>
    <row r="9809" spans="1:16" x14ac:dyDescent="0.35">
      <c r="A9809" t="s">
        <v>1</v>
      </c>
      <c r="B9809" t="s">
        <v>19279</v>
      </c>
      <c r="C9809" t="s">
        <v>4035</v>
      </c>
      <c r="D9809" t="s">
        <v>4346</v>
      </c>
      <c r="E9809" t="s">
        <v>59</v>
      </c>
      <c r="F9809" t="b">
        <v>0</v>
      </c>
      <c r="G9809" t="s">
        <v>77</v>
      </c>
      <c r="H9809" s="1">
        <v>46127.003807870373</v>
      </c>
      <c r="I9809" t="b">
        <v>0</v>
      </c>
      <c r="J9809" t="b">
        <v>0</v>
      </c>
      <c r="K9809" t="s">
        <v>41</v>
      </c>
      <c r="L9809" t="s">
        <v>60</v>
      </c>
      <c r="M9809">
        <v>85000</v>
      </c>
      <c r="N9809"/>
      <c r="O9809" t="s">
        <v>19280</v>
      </c>
      <c r="P9809" t="s">
        <v>216</v>
      </c>
    </row>
    <row r="9810" spans="1:16" x14ac:dyDescent="0.35">
      <c r="A9810" t="s">
        <v>1</v>
      </c>
      <c r="B9810" t="s">
        <v>19281</v>
      </c>
      <c r="C9810" t="s">
        <v>76</v>
      </c>
      <c r="D9810" t="s">
        <v>19282</v>
      </c>
      <c r="E9810" t="s">
        <v>621</v>
      </c>
      <c r="F9810" t="b">
        <v>1</v>
      </c>
      <c r="G9810" t="s">
        <v>12</v>
      </c>
      <c r="H9810" s="1">
        <v>46127.003946759258</v>
      </c>
      <c r="I9810" t="b">
        <v>1</v>
      </c>
      <c r="J9810" t="b">
        <v>0</v>
      </c>
      <c r="K9810" t="s">
        <v>12</v>
      </c>
      <c r="L9810" t="s">
        <v>74</v>
      </c>
      <c r="M9810"/>
      <c r="N9810">
        <v>34</v>
      </c>
      <c r="O9810" t="s">
        <v>19283</v>
      </c>
    </row>
    <row r="9811" spans="1:16" x14ac:dyDescent="0.35">
      <c r="A9811" t="s">
        <v>3</v>
      </c>
      <c r="B9811" t="s">
        <v>19284</v>
      </c>
      <c r="C9811" t="s">
        <v>1038</v>
      </c>
      <c r="D9811" t="s">
        <v>4346</v>
      </c>
      <c r="E9811" t="s">
        <v>59</v>
      </c>
      <c r="F9811" t="b">
        <v>0</v>
      </c>
      <c r="G9811" t="s">
        <v>73</v>
      </c>
      <c r="H9811" s="1">
        <v>46127.042997685188</v>
      </c>
      <c r="I9811" t="b">
        <v>0</v>
      </c>
      <c r="J9811" t="b">
        <v>1</v>
      </c>
      <c r="K9811" t="s">
        <v>41</v>
      </c>
      <c r="L9811" t="s">
        <v>60</v>
      </c>
      <c r="M9811">
        <v>117500</v>
      </c>
      <c r="N9811"/>
      <c r="O9811" t="s">
        <v>2850</v>
      </c>
      <c r="P9811" t="s">
        <v>6479</v>
      </c>
    </row>
    <row r="9812" spans="1:16" x14ac:dyDescent="0.35">
      <c r="A9812" t="s">
        <v>5</v>
      </c>
      <c r="B9812" t="s">
        <v>19285</v>
      </c>
      <c r="C9812" t="s">
        <v>2566</v>
      </c>
      <c r="D9812" t="s">
        <v>4346</v>
      </c>
      <c r="E9812" t="s">
        <v>59</v>
      </c>
      <c r="F9812" t="b">
        <v>0</v>
      </c>
      <c r="G9812" t="s">
        <v>77</v>
      </c>
      <c r="H9812" s="1">
        <v>46127.04546296296</v>
      </c>
      <c r="I9812" t="b">
        <v>0</v>
      </c>
      <c r="J9812" t="b">
        <v>0</v>
      </c>
      <c r="K9812" t="s">
        <v>41</v>
      </c>
      <c r="L9812" t="s">
        <v>60</v>
      </c>
      <c r="M9812">
        <v>169000</v>
      </c>
      <c r="N9812"/>
      <c r="O9812" t="s">
        <v>305</v>
      </c>
      <c r="P9812" t="s">
        <v>19286</v>
      </c>
    </row>
    <row r="9813" spans="1:16" x14ac:dyDescent="0.35">
      <c r="A9813" t="s">
        <v>5</v>
      </c>
      <c r="B9813" t="s">
        <v>19285</v>
      </c>
      <c r="C9813" t="s">
        <v>958</v>
      </c>
      <c r="D9813" t="s">
        <v>4346</v>
      </c>
      <c r="E9813" t="s">
        <v>59</v>
      </c>
      <c r="F9813" t="b">
        <v>0</v>
      </c>
      <c r="G9813" t="s">
        <v>89</v>
      </c>
      <c r="H9813" s="1">
        <v>46127.045474537037</v>
      </c>
      <c r="I9813" t="b">
        <v>0</v>
      </c>
      <c r="J9813" t="b">
        <v>0</v>
      </c>
      <c r="K9813" t="s">
        <v>41</v>
      </c>
      <c r="L9813" t="s">
        <v>60</v>
      </c>
      <c r="M9813">
        <v>169000</v>
      </c>
      <c r="N9813"/>
      <c r="O9813" t="s">
        <v>305</v>
      </c>
      <c r="P9813" t="s">
        <v>19286</v>
      </c>
    </row>
    <row r="9814" spans="1:16" x14ac:dyDescent="0.35">
      <c r="A9814" t="s">
        <v>0</v>
      </c>
      <c r="B9814" t="s">
        <v>18451</v>
      </c>
      <c r="C9814" t="s">
        <v>729</v>
      </c>
      <c r="D9814" t="s">
        <v>7459</v>
      </c>
      <c r="E9814" t="s">
        <v>59</v>
      </c>
      <c r="F9814" t="b">
        <v>0</v>
      </c>
      <c r="G9814" t="s">
        <v>68</v>
      </c>
      <c r="H9814" s="1">
        <v>46127.084687499999</v>
      </c>
      <c r="I9814" t="b">
        <v>0</v>
      </c>
      <c r="J9814" t="b">
        <v>1</v>
      </c>
      <c r="K9814" t="s">
        <v>41</v>
      </c>
      <c r="L9814" t="s">
        <v>60</v>
      </c>
      <c r="M9814">
        <v>50000</v>
      </c>
      <c r="N9814"/>
      <c r="O9814" t="s">
        <v>7459</v>
      </c>
      <c r="P9814" t="s">
        <v>18452</v>
      </c>
    </row>
    <row r="9815" spans="1:16" x14ac:dyDescent="0.35">
      <c r="A9815" t="s">
        <v>6</v>
      </c>
      <c r="B9815" t="s">
        <v>19287</v>
      </c>
      <c r="C9815" t="s">
        <v>115</v>
      </c>
      <c r="D9815" t="s">
        <v>2360</v>
      </c>
      <c r="E9815" t="s">
        <v>59</v>
      </c>
      <c r="F9815" t="b">
        <v>0</v>
      </c>
      <c r="G9815" t="s">
        <v>65</v>
      </c>
      <c r="H9815" s="1">
        <v>46127.210706018523</v>
      </c>
      <c r="I9815" t="b">
        <v>0</v>
      </c>
      <c r="J9815" t="b">
        <v>1</v>
      </c>
      <c r="K9815" t="s">
        <v>41</v>
      </c>
      <c r="L9815" t="s">
        <v>60</v>
      </c>
      <c r="M9815">
        <v>151000</v>
      </c>
      <c r="N9815"/>
      <c r="O9815" t="s">
        <v>19288</v>
      </c>
      <c r="P9815" t="s">
        <v>19289</v>
      </c>
    </row>
    <row r="9816" spans="1:16" x14ac:dyDescent="0.35">
      <c r="A9816" t="s">
        <v>1</v>
      </c>
      <c r="B9816" t="s">
        <v>9740</v>
      </c>
      <c r="C9816" t="s">
        <v>2237</v>
      </c>
      <c r="D9816" t="s">
        <v>4633</v>
      </c>
      <c r="E9816" t="s">
        <v>59</v>
      </c>
      <c r="F9816" t="b">
        <v>0</v>
      </c>
      <c r="G9816" t="s">
        <v>13</v>
      </c>
      <c r="H9816" s="1">
        <v>46127.21234953704</v>
      </c>
      <c r="I9816" t="b">
        <v>0</v>
      </c>
      <c r="J9816" t="b">
        <v>0</v>
      </c>
      <c r="K9816" t="s">
        <v>13</v>
      </c>
      <c r="L9816" t="s">
        <v>60</v>
      </c>
      <c r="M9816">
        <v>57500</v>
      </c>
      <c r="N9816"/>
      <c r="O9816" t="s">
        <v>4633</v>
      </c>
      <c r="P9816" t="s">
        <v>9741</v>
      </c>
    </row>
    <row r="9817" spans="1:16" x14ac:dyDescent="0.35">
      <c r="A9817" t="s">
        <v>0</v>
      </c>
      <c r="B9817" t="s">
        <v>130</v>
      </c>
      <c r="C9817" t="s">
        <v>555</v>
      </c>
      <c r="D9817" t="s">
        <v>4346</v>
      </c>
      <c r="E9817" t="s">
        <v>59</v>
      </c>
      <c r="F9817" t="b">
        <v>0</v>
      </c>
      <c r="G9817" t="s">
        <v>68</v>
      </c>
      <c r="H9817" s="1">
        <v>46127.251099537039</v>
      </c>
      <c r="I9817" t="b">
        <v>1</v>
      </c>
      <c r="J9817" t="b">
        <v>0</v>
      </c>
      <c r="K9817" t="s">
        <v>41</v>
      </c>
      <c r="L9817" t="s">
        <v>60</v>
      </c>
      <c r="M9817">
        <v>70137.679999999993</v>
      </c>
      <c r="N9817"/>
      <c r="O9817" t="s">
        <v>19290</v>
      </c>
      <c r="P9817" t="s">
        <v>7575</v>
      </c>
    </row>
    <row r="9818" spans="1:16" x14ac:dyDescent="0.35">
      <c r="A9818" t="s">
        <v>1</v>
      </c>
      <c r="B9818" t="s">
        <v>19291</v>
      </c>
      <c r="C9818" t="s">
        <v>172</v>
      </c>
      <c r="D9818" t="s">
        <v>2360</v>
      </c>
      <c r="E9818" t="s">
        <v>59</v>
      </c>
      <c r="F9818" t="b">
        <v>0</v>
      </c>
      <c r="G9818" t="s">
        <v>68</v>
      </c>
      <c r="H9818" s="1">
        <v>46127.251099537039</v>
      </c>
      <c r="I9818" t="b">
        <v>1</v>
      </c>
      <c r="J9818" t="b">
        <v>1</v>
      </c>
      <c r="K9818" t="s">
        <v>41</v>
      </c>
      <c r="L9818" t="s">
        <v>60</v>
      </c>
      <c r="M9818">
        <v>85000</v>
      </c>
      <c r="N9818"/>
      <c r="O9818" t="s">
        <v>19292</v>
      </c>
      <c r="P9818" t="s">
        <v>19293</v>
      </c>
    </row>
    <row r="9819" spans="1:16" x14ac:dyDescent="0.35">
      <c r="A9819" t="s">
        <v>3</v>
      </c>
      <c r="B9819" t="s">
        <v>8332</v>
      </c>
      <c r="C9819" t="s">
        <v>190</v>
      </c>
      <c r="D9819" t="s">
        <v>4633</v>
      </c>
      <c r="E9819" t="s">
        <v>59</v>
      </c>
      <c r="F9819" t="b">
        <v>0</v>
      </c>
      <c r="G9819" t="s">
        <v>73</v>
      </c>
      <c r="H9819" s="1">
        <v>46127.251145833332</v>
      </c>
      <c r="I9819" t="b">
        <v>0</v>
      </c>
      <c r="J9819" t="b">
        <v>1</v>
      </c>
      <c r="K9819" t="s">
        <v>41</v>
      </c>
      <c r="L9819" t="s">
        <v>60</v>
      </c>
      <c r="M9819">
        <v>95000</v>
      </c>
      <c r="N9819"/>
      <c r="O9819" t="s">
        <v>4633</v>
      </c>
      <c r="P9819" t="s">
        <v>8333</v>
      </c>
    </row>
    <row r="9820" spans="1:16" x14ac:dyDescent="0.35">
      <c r="A9820" t="s">
        <v>6</v>
      </c>
      <c r="B9820" t="s">
        <v>19294</v>
      </c>
      <c r="C9820" t="s">
        <v>6293</v>
      </c>
      <c r="D9820" t="s">
        <v>18965</v>
      </c>
      <c r="E9820" t="s">
        <v>59</v>
      </c>
      <c r="F9820" t="b">
        <v>0</v>
      </c>
      <c r="G9820" t="s">
        <v>68</v>
      </c>
      <c r="H9820" s="1">
        <v>46127.252337962957</v>
      </c>
      <c r="I9820" t="b">
        <v>0</v>
      </c>
      <c r="J9820" t="b">
        <v>1</v>
      </c>
      <c r="K9820" t="s">
        <v>41</v>
      </c>
      <c r="L9820" t="s">
        <v>60</v>
      </c>
      <c r="M9820">
        <v>96928</v>
      </c>
      <c r="N9820"/>
      <c r="O9820" t="s">
        <v>19295</v>
      </c>
    </row>
    <row r="9821" spans="1:16" x14ac:dyDescent="0.35">
      <c r="A9821" t="s">
        <v>2</v>
      </c>
      <c r="B9821" t="s">
        <v>19296</v>
      </c>
      <c r="C9821" t="s">
        <v>365</v>
      </c>
      <c r="D9821" t="s">
        <v>4526</v>
      </c>
      <c r="E9821" t="s">
        <v>621</v>
      </c>
      <c r="F9821" t="b">
        <v>0</v>
      </c>
      <c r="G9821" t="s">
        <v>65</v>
      </c>
      <c r="H9821" s="1">
        <v>46127.25236111111</v>
      </c>
      <c r="I9821" t="b">
        <v>0</v>
      </c>
      <c r="J9821" t="b">
        <v>1</v>
      </c>
      <c r="K9821" t="s">
        <v>41</v>
      </c>
      <c r="L9821" t="s">
        <v>74</v>
      </c>
      <c r="M9821"/>
      <c r="N9821">
        <v>34.5</v>
      </c>
      <c r="O9821" t="s">
        <v>19297</v>
      </c>
      <c r="P9821" t="s">
        <v>19298</v>
      </c>
    </row>
    <row r="9822" spans="1:16" x14ac:dyDescent="0.35">
      <c r="A9822" t="s">
        <v>7</v>
      </c>
      <c r="B9822" t="s">
        <v>1478</v>
      </c>
      <c r="C9822" t="s">
        <v>81</v>
      </c>
      <c r="D9822" t="s">
        <v>2360</v>
      </c>
      <c r="E9822" t="s">
        <v>59</v>
      </c>
      <c r="F9822" t="b">
        <v>0</v>
      </c>
      <c r="G9822" t="s">
        <v>77</v>
      </c>
      <c r="H9822" s="1">
        <v>46127.29277777778</v>
      </c>
      <c r="I9822" t="b">
        <v>1</v>
      </c>
      <c r="J9822" t="b">
        <v>0</v>
      </c>
      <c r="K9822" t="s">
        <v>41</v>
      </c>
      <c r="L9822" t="s">
        <v>60</v>
      </c>
      <c r="M9822">
        <v>200500</v>
      </c>
      <c r="N9822"/>
      <c r="O9822" t="s">
        <v>1323</v>
      </c>
      <c r="P9822" t="s">
        <v>1580</v>
      </c>
    </row>
    <row r="9823" spans="1:16" x14ac:dyDescent="0.35">
      <c r="A9823" t="s">
        <v>0</v>
      </c>
      <c r="B9823" t="s">
        <v>19299</v>
      </c>
      <c r="C9823" t="s">
        <v>451</v>
      </c>
      <c r="D9823" t="s">
        <v>2360</v>
      </c>
      <c r="E9823" t="s">
        <v>59</v>
      </c>
      <c r="F9823" t="b">
        <v>0</v>
      </c>
      <c r="G9823" t="s">
        <v>65</v>
      </c>
      <c r="H9823" s="1">
        <v>46127.292870370373</v>
      </c>
      <c r="I9823" t="b">
        <v>0</v>
      </c>
      <c r="J9823" t="b">
        <v>1</v>
      </c>
      <c r="K9823" t="s">
        <v>41</v>
      </c>
      <c r="L9823" t="s">
        <v>60</v>
      </c>
      <c r="M9823">
        <v>62100</v>
      </c>
      <c r="N9823"/>
      <c r="O9823" t="s">
        <v>6352</v>
      </c>
      <c r="P9823" t="s">
        <v>19300</v>
      </c>
    </row>
    <row r="9824" spans="1:16" x14ac:dyDescent="0.35">
      <c r="A9824" t="s">
        <v>0</v>
      </c>
      <c r="B9824" t="s">
        <v>0</v>
      </c>
      <c r="C9824" t="s">
        <v>8160</v>
      </c>
      <c r="D9824" t="s">
        <v>4526</v>
      </c>
      <c r="E9824" t="s">
        <v>59</v>
      </c>
      <c r="F9824" t="b">
        <v>0</v>
      </c>
      <c r="G9824" t="s">
        <v>40</v>
      </c>
      <c r="H9824" s="1">
        <v>46127.335543981477</v>
      </c>
      <c r="I9824" t="b">
        <v>1</v>
      </c>
      <c r="J9824" t="b">
        <v>0</v>
      </c>
      <c r="K9824" t="s">
        <v>40</v>
      </c>
      <c r="L9824" t="s">
        <v>60</v>
      </c>
      <c r="M9824">
        <v>37500</v>
      </c>
      <c r="N9824"/>
      <c r="O9824" t="s">
        <v>10957</v>
      </c>
      <c r="P9824" t="s">
        <v>19301</v>
      </c>
    </row>
    <row r="9825" spans="1:16" x14ac:dyDescent="0.35">
      <c r="A9825" t="s">
        <v>2</v>
      </c>
      <c r="B9825" t="s">
        <v>11036</v>
      </c>
      <c r="C9825" t="s">
        <v>194</v>
      </c>
      <c r="D9825" t="s">
        <v>4346</v>
      </c>
      <c r="E9825" t="s">
        <v>59</v>
      </c>
      <c r="F9825" t="b">
        <v>0</v>
      </c>
      <c r="G9825" t="s">
        <v>65</v>
      </c>
      <c r="H9825" s="1">
        <v>46127.335682870369</v>
      </c>
      <c r="I9825" t="b">
        <v>0</v>
      </c>
      <c r="J9825" t="b">
        <v>1</v>
      </c>
      <c r="K9825" t="s">
        <v>41</v>
      </c>
      <c r="L9825" t="s">
        <v>60</v>
      </c>
      <c r="M9825">
        <v>187000</v>
      </c>
      <c r="N9825"/>
      <c r="O9825" t="s">
        <v>577</v>
      </c>
      <c r="P9825" t="s">
        <v>11037</v>
      </c>
    </row>
    <row r="9826" spans="1:16" x14ac:dyDescent="0.35">
      <c r="A9826" t="s">
        <v>6</v>
      </c>
      <c r="B9826" t="s">
        <v>19302</v>
      </c>
      <c r="C9826" t="s">
        <v>112</v>
      </c>
      <c r="D9826" t="s">
        <v>4346</v>
      </c>
      <c r="E9826" t="s">
        <v>59</v>
      </c>
      <c r="F9826" t="b">
        <v>0</v>
      </c>
      <c r="G9826" t="s">
        <v>65</v>
      </c>
      <c r="H9826" s="1">
        <v>46127.335682870369</v>
      </c>
      <c r="I9826" t="b">
        <v>0</v>
      </c>
      <c r="J9826" t="b">
        <v>1</v>
      </c>
      <c r="K9826" t="s">
        <v>41</v>
      </c>
      <c r="L9826" t="s">
        <v>60</v>
      </c>
      <c r="M9826">
        <v>206000</v>
      </c>
      <c r="N9826"/>
      <c r="O9826" t="s">
        <v>1183</v>
      </c>
      <c r="P9826" t="s">
        <v>19303</v>
      </c>
    </row>
    <row r="9827" spans="1:16" x14ac:dyDescent="0.35">
      <c r="A9827" t="s">
        <v>2</v>
      </c>
      <c r="B9827" t="s">
        <v>10896</v>
      </c>
      <c r="C9827" t="s">
        <v>4241</v>
      </c>
      <c r="D9827" t="s">
        <v>4346</v>
      </c>
      <c r="E9827" t="s">
        <v>59</v>
      </c>
      <c r="F9827" t="b">
        <v>0</v>
      </c>
      <c r="G9827" t="s">
        <v>65</v>
      </c>
      <c r="H9827" s="1">
        <v>46127.335706018523</v>
      </c>
      <c r="I9827" t="b">
        <v>0</v>
      </c>
      <c r="J9827" t="b">
        <v>1</v>
      </c>
      <c r="K9827" t="s">
        <v>41</v>
      </c>
      <c r="L9827" t="s">
        <v>60</v>
      </c>
      <c r="M9827">
        <v>134000</v>
      </c>
      <c r="N9827"/>
      <c r="O9827" t="s">
        <v>1183</v>
      </c>
      <c r="P9827" t="s">
        <v>9116</v>
      </c>
    </row>
    <row r="9828" spans="1:16" x14ac:dyDescent="0.35">
      <c r="A9828" t="s">
        <v>2</v>
      </c>
      <c r="B9828" t="s">
        <v>19304</v>
      </c>
      <c r="C9828" t="s">
        <v>5258</v>
      </c>
      <c r="D9828" t="s">
        <v>4526</v>
      </c>
      <c r="E9828" t="s">
        <v>59</v>
      </c>
      <c r="F9828" t="b">
        <v>0</v>
      </c>
      <c r="G9828" t="s">
        <v>40</v>
      </c>
      <c r="H9828" s="1">
        <v>46127.336712962962</v>
      </c>
      <c r="I9828" t="b">
        <v>0</v>
      </c>
      <c r="J9828" t="b">
        <v>0</v>
      </c>
      <c r="K9828" t="s">
        <v>40</v>
      </c>
      <c r="L9828" t="s">
        <v>60</v>
      </c>
      <c r="M9828">
        <v>75000</v>
      </c>
      <c r="N9828"/>
      <c r="O9828" t="s">
        <v>312</v>
      </c>
      <c r="P9828" t="s">
        <v>16202</v>
      </c>
    </row>
    <row r="9829" spans="1:16" x14ac:dyDescent="0.35">
      <c r="A9829" t="s">
        <v>1</v>
      </c>
      <c r="B9829" t="s">
        <v>316</v>
      </c>
      <c r="C9829" t="s">
        <v>19305</v>
      </c>
      <c r="D9829" t="s">
        <v>2360</v>
      </c>
      <c r="E9829" t="s">
        <v>59</v>
      </c>
      <c r="F9829" t="b">
        <v>0</v>
      </c>
      <c r="G9829" t="s">
        <v>73</v>
      </c>
      <c r="H9829" s="1">
        <v>46127.336828703701</v>
      </c>
      <c r="I9829" t="b">
        <v>1</v>
      </c>
      <c r="J9829" t="b">
        <v>1</v>
      </c>
      <c r="K9829" t="s">
        <v>41</v>
      </c>
      <c r="L9829" t="s">
        <v>60</v>
      </c>
      <c r="M9829">
        <v>120000</v>
      </c>
      <c r="N9829"/>
      <c r="O9829" t="s">
        <v>4007</v>
      </c>
      <c r="P9829" t="s">
        <v>19306</v>
      </c>
    </row>
    <row r="9830" spans="1:16" x14ac:dyDescent="0.35">
      <c r="A9830" t="s">
        <v>8</v>
      </c>
      <c r="B9830" t="s">
        <v>19307</v>
      </c>
      <c r="C9830" t="s">
        <v>5273</v>
      </c>
      <c r="D9830" t="s">
        <v>4526</v>
      </c>
      <c r="E9830" t="s">
        <v>59</v>
      </c>
      <c r="F9830" t="b">
        <v>0</v>
      </c>
      <c r="G9830" t="s">
        <v>40</v>
      </c>
      <c r="H9830" s="1">
        <v>46127.378368055557</v>
      </c>
      <c r="I9830" t="b">
        <v>0</v>
      </c>
      <c r="J9830" t="b">
        <v>0</v>
      </c>
      <c r="K9830" t="s">
        <v>40</v>
      </c>
      <c r="L9830" t="s">
        <v>60</v>
      </c>
      <c r="M9830">
        <v>95000</v>
      </c>
      <c r="N9830"/>
      <c r="O9830" t="s">
        <v>19308</v>
      </c>
      <c r="P9830" t="s">
        <v>19309</v>
      </c>
    </row>
    <row r="9831" spans="1:16" x14ac:dyDescent="0.35">
      <c r="A9831" t="s">
        <v>4</v>
      </c>
      <c r="B9831" t="s">
        <v>19310</v>
      </c>
      <c r="C9831" t="s">
        <v>913</v>
      </c>
      <c r="D9831" t="s">
        <v>4526</v>
      </c>
      <c r="E9831" t="s">
        <v>59</v>
      </c>
      <c r="F9831" t="b">
        <v>0</v>
      </c>
      <c r="G9831" t="s">
        <v>20</v>
      </c>
      <c r="H9831" s="1">
        <v>46127.379317129627</v>
      </c>
      <c r="I9831" t="b">
        <v>1</v>
      </c>
      <c r="J9831" t="b">
        <v>0</v>
      </c>
      <c r="K9831" t="s">
        <v>20</v>
      </c>
      <c r="L9831" t="s">
        <v>60</v>
      </c>
      <c r="M9831">
        <v>100000</v>
      </c>
      <c r="N9831"/>
      <c r="O9831" t="s">
        <v>8149</v>
      </c>
      <c r="P9831" t="s">
        <v>19311</v>
      </c>
    </row>
    <row r="9832" spans="1:16" x14ac:dyDescent="0.35">
      <c r="A9832" t="s">
        <v>1</v>
      </c>
      <c r="B9832" t="s">
        <v>1</v>
      </c>
      <c r="C9832" t="s">
        <v>19312</v>
      </c>
      <c r="D9832" t="s">
        <v>4526</v>
      </c>
      <c r="E9832" t="s">
        <v>59</v>
      </c>
      <c r="F9832" t="b">
        <v>0</v>
      </c>
      <c r="G9832" t="s">
        <v>40</v>
      </c>
      <c r="H9832" s="1">
        <v>46127.379988425928</v>
      </c>
      <c r="I9832" t="b">
        <v>0</v>
      </c>
      <c r="J9832" t="b">
        <v>0</v>
      </c>
      <c r="K9832" t="s">
        <v>40</v>
      </c>
      <c r="L9832" t="s">
        <v>60</v>
      </c>
      <c r="M9832">
        <v>44500</v>
      </c>
      <c r="N9832"/>
      <c r="O9832" t="s">
        <v>19313</v>
      </c>
      <c r="P9832" t="s">
        <v>19314</v>
      </c>
    </row>
    <row r="9833" spans="1:16" x14ac:dyDescent="0.35">
      <c r="A9833" t="s">
        <v>1</v>
      </c>
      <c r="B9833" t="s">
        <v>1</v>
      </c>
      <c r="C9833" t="s">
        <v>19315</v>
      </c>
      <c r="D9833" t="s">
        <v>4599</v>
      </c>
      <c r="E9833" t="s">
        <v>59</v>
      </c>
      <c r="F9833" t="b">
        <v>0</v>
      </c>
      <c r="G9833" t="s">
        <v>40</v>
      </c>
      <c r="H9833" s="1">
        <v>46127.38008101852</v>
      </c>
      <c r="I9833" t="b">
        <v>1</v>
      </c>
      <c r="J9833" t="b">
        <v>0</v>
      </c>
      <c r="K9833" t="s">
        <v>40</v>
      </c>
      <c r="L9833" t="s">
        <v>60</v>
      </c>
      <c r="M9833">
        <v>46000</v>
      </c>
      <c r="N9833"/>
      <c r="O9833" t="s">
        <v>19313</v>
      </c>
      <c r="P9833" t="s">
        <v>19314</v>
      </c>
    </row>
    <row r="9834" spans="1:16" x14ac:dyDescent="0.35">
      <c r="A9834" t="s">
        <v>7</v>
      </c>
      <c r="B9834" t="s">
        <v>3991</v>
      </c>
      <c r="C9834" t="s">
        <v>947</v>
      </c>
      <c r="D9834" t="s">
        <v>2360</v>
      </c>
      <c r="F9834" t="b">
        <v>0</v>
      </c>
      <c r="G9834" t="s">
        <v>68</v>
      </c>
      <c r="H9834" s="1">
        <v>46127.417766203696</v>
      </c>
      <c r="I9834" t="b">
        <v>0</v>
      </c>
      <c r="J9834" t="b">
        <v>0</v>
      </c>
      <c r="K9834" t="s">
        <v>41</v>
      </c>
      <c r="L9834" t="s">
        <v>74</v>
      </c>
      <c r="M9834"/>
      <c r="N9834">
        <v>28.85</v>
      </c>
      <c r="O9834" t="s">
        <v>9038</v>
      </c>
      <c r="P9834" t="s">
        <v>19316</v>
      </c>
    </row>
    <row r="9835" spans="1:16" x14ac:dyDescent="0.35">
      <c r="A9835" t="s">
        <v>0</v>
      </c>
      <c r="B9835" t="s">
        <v>19317</v>
      </c>
      <c r="C9835" t="s">
        <v>353</v>
      </c>
      <c r="D9835" t="s">
        <v>2360</v>
      </c>
      <c r="E9835" t="s">
        <v>59</v>
      </c>
      <c r="F9835" t="b">
        <v>0</v>
      </c>
      <c r="G9835" t="s">
        <v>77</v>
      </c>
      <c r="H9835" s="1">
        <v>46127.41777777778</v>
      </c>
      <c r="I9835" t="b">
        <v>0</v>
      </c>
      <c r="J9835" t="b">
        <v>0</v>
      </c>
      <c r="K9835" t="s">
        <v>41</v>
      </c>
      <c r="L9835" t="s">
        <v>60</v>
      </c>
      <c r="M9835">
        <v>319000</v>
      </c>
      <c r="N9835"/>
      <c r="O9835" t="s">
        <v>2166</v>
      </c>
      <c r="P9835" t="s">
        <v>12025</v>
      </c>
    </row>
    <row r="9836" spans="1:16" x14ac:dyDescent="0.35">
      <c r="A9836" t="s">
        <v>3</v>
      </c>
      <c r="B9836" t="s">
        <v>19318</v>
      </c>
      <c r="C9836" t="s">
        <v>246</v>
      </c>
      <c r="D9836" t="s">
        <v>2360</v>
      </c>
      <c r="E9836" t="s">
        <v>59</v>
      </c>
      <c r="F9836" t="b">
        <v>0</v>
      </c>
      <c r="G9836" t="s">
        <v>65</v>
      </c>
      <c r="H9836" s="1">
        <v>46127.418009259258</v>
      </c>
      <c r="I9836" t="b">
        <v>1</v>
      </c>
      <c r="J9836" t="b">
        <v>0</v>
      </c>
      <c r="K9836" t="s">
        <v>41</v>
      </c>
      <c r="L9836" t="s">
        <v>74</v>
      </c>
      <c r="M9836"/>
      <c r="N9836">
        <v>77.5</v>
      </c>
      <c r="O9836" t="s">
        <v>16592</v>
      </c>
      <c r="P9836" t="s">
        <v>19319</v>
      </c>
    </row>
    <row r="9837" spans="1:16" x14ac:dyDescent="0.35">
      <c r="A9837" t="s">
        <v>0</v>
      </c>
      <c r="B9837" t="s">
        <v>19320</v>
      </c>
      <c r="C9837" t="s">
        <v>41</v>
      </c>
      <c r="D9837" t="s">
        <v>2360</v>
      </c>
      <c r="E9837" t="s">
        <v>59</v>
      </c>
      <c r="F9837" t="b">
        <v>0</v>
      </c>
      <c r="G9837" t="s">
        <v>41</v>
      </c>
      <c r="H9837" s="1">
        <v>46127.418877314813</v>
      </c>
      <c r="I9837" t="b">
        <v>0</v>
      </c>
      <c r="J9837" t="b">
        <v>1</v>
      </c>
      <c r="K9837" t="s">
        <v>41</v>
      </c>
      <c r="L9837" t="s">
        <v>60</v>
      </c>
      <c r="M9837">
        <v>85000</v>
      </c>
      <c r="N9837"/>
      <c r="O9837" t="s">
        <v>2163</v>
      </c>
      <c r="P9837" t="s">
        <v>19321</v>
      </c>
    </row>
    <row r="9838" spans="1:16" x14ac:dyDescent="0.35">
      <c r="A9838" t="s">
        <v>8</v>
      </c>
      <c r="B9838" t="s">
        <v>4047</v>
      </c>
      <c r="C9838" t="s">
        <v>3130</v>
      </c>
      <c r="D9838" t="s">
        <v>4526</v>
      </c>
      <c r="E9838" t="s">
        <v>88</v>
      </c>
      <c r="F9838" t="b">
        <v>0</v>
      </c>
      <c r="G9838" t="s">
        <v>89</v>
      </c>
      <c r="H9838" s="1">
        <v>46127.418981481482</v>
      </c>
      <c r="I9838" t="b">
        <v>0</v>
      </c>
      <c r="J9838" t="b">
        <v>1</v>
      </c>
      <c r="K9838" t="s">
        <v>41</v>
      </c>
      <c r="L9838" t="s">
        <v>74</v>
      </c>
      <c r="M9838"/>
      <c r="N9838">
        <v>47.185000000000002</v>
      </c>
      <c r="O9838" t="s">
        <v>4487</v>
      </c>
      <c r="P9838" t="s">
        <v>13835</v>
      </c>
    </row>
    <row r="9839" spans="1:16" x14ac:dyDescent="0.35">
      <c r="A9839" t="s">
        <v>2</v>
      </c>
      <c r="B9839" t="s">
        <v>18116</v>
      </c>
      <c r="C9839" t="s">
        <v>4462</v>
      </c>
      <c r="D9839" t="s">
        <v>4346</v>
      </c>
      <c r="E9839" t="s">
        <v>59</v>
      </c>
      <c r="F9839" t="b">
        <v>0</v>
      </c>
      <c r="G9839" t="s">
        <v>68</v>
      </c>
      <c r="H9839" s="1">
        <v>46127.419027777767</v>
      </c>
      <c r="I9839" t="b">
        <v>0</v>
      </c>
      <c r="J9839" t="b">
        <v>1</v>
      </c>
      <c r="K9839" t="s">
        <v>41</v>
      </c>
      <c r="L9839" t="s">
        <v>60</v>
      </c>
      <c r="M9839">
        <v>85000</v>
      </c>
      <c r="N9839"/>
      <c r="O9839" t="s">
        <v>19322</v>
      </c>
      <c r="P9839" t="s">
        <v>85</v>
      </c>
    </row>
    <row r="9840" spans="1:16" x14ac:dyDescent="0.35">
      <c r="A9840" t="s">
        <v>2</v>
      </c>
      <c r="B9840" t="s">
        <v>19323</v>
      </c>
      <c r="C9840" t="s">
        <v>172</v>
      </c>
      <c r="D9840" t="s">
        <v>4550</v>
      </c>
      <c r="E9840" t="s">
        <v>59</v>
      </c>
      <c r="F9840" t="b">
        <v>0</v>
      </c>
      <c r="G9840" t="s">
        <v>68</v>
      </c>
      <c r="H9840" s="1">
        <v>46127.419027777767</v>
      </c>
      <c r="I9840" t="b">
        <v>0</v>
      </c>
      <c r="J9840" t="b">
        <v>1</v>
      </c>
      <c r="K9840" t="s">
        <v>41</v>
      </c>
      <c r="L9840" t="s">
        <v>60</v>
      </c>
      <c r="M9840">
        <v>112500</v>
      </c>
      <c r="N9840"/>
      <c r="O9840" t="s">
        <v>1062</v>
      </c>
      <c r="P9840" t="s">
        <v>5177</v>
      </c>
    </row>
    <row r="9841" spans="1:16" x14ac:dyDescent="0.35">
      <c r="A9841" t="s">
        <v>2</v>
      </c>
      <c r="B9841" t="s">
        <v>19324</v>
      </c>
      <c r="C9841" t="s">
        <v>3537</v>
      </c>
      <c r="D9841" t="s">
        <v>2360</v>
      </c>
      <c r="E9841" t="s">
        <v>59</v>
      </c>
      <c r="F9841" t="b">
        <v>0</v>
      </c>
      <c r="G9841" t="s">
        <v>41</v>
      </c>
      <c r="H9841" s="1">
        <v>46127.420034722221</v>
      </c>
      <c r="I9841" t="b">
        <v>0</v>
      </c>
      <c r="J9841" t="b">
        <v>1</v>
      </c>
      <c r="K9841" t="s">
        <v>41</v>
      </c>
      <c r="L9841" t="s">
        <v>60</v>
      </c>
      <c r="M9841">
        <v>124500</v>
      </c>
      <c r="N9841"/>
      <c r="O9841" t="s">
        <v>19325</v>
      </c>
      <c r="P9841" t="s">
        <v>19326</v>
      </c>
    </row>
    <row r="9842" spans="1:16" x14ac:dyDescent="0.35">
      <c r="A9842" t="s">
        <v>2</v>
      </c>
      <c r="B9842" t="s">
        <v>19327</v>
      </c>
      <c r="C9842" t="s">
        <v>40</v>
      </c>
      <c r="D9842" t="s">
        <v>4526</v>
      </c>
      <c r="E9842" t="s">
        <v>59</v>
      </c>
      <c r="F9842" t="b">
        <v>0</v>
      </c>
      <c r="G9842" t="s">
        <v>40</v>
      </c>
      <c r="H9842" s="1">
        <v>46127.420034722221</v>
      </c>
      <c r="I9842" t="b">
        <v>0</v>
      </c>
      <c r="J9842" t="b">
        <v>0</v>
      </c>
      <c r="K9842" t="s">
        <v>40</v>
      </c>
      <c r="L9842" t="s">
        <v>60</v>
      </c>
      <c r="M9842">
        <v>80000</v>
      </c>
      <c r="N9842"/>
      <c r="O9842" t="s">
        <v>4410</v>
      </c>
      <c r="P9842" t="s">
        <v>19328</v>
      </c>
    </row>
    <row r="9843" spans="1:16" x14ac:dyDescent="0.35">
      <c r="A9843" t="s">
        <v>1</v>
      </c>
      <c r="B9843" t="s">
        <v>277</v>
      </c>
      <c r="C9843" t="s">
        <v>190</v>
      </c>
      <c r="D9843" t="s">
        <v>4346</v>
      </c>
      <c r="E9843" t="s">
        <v>59</v>
      </c>
      <c r="F9843" t="b">
        <v>0</v>
      </c>
      <c r="G9843" t="s">
        <v>73</v>
      </c>
      <c r="H9843" s="1">
        <v>46127.461840277778</v>
      </c>
      <c r="I9843" t="b">
        <v>0</v>
      </c>
      <c r="J9843" t="b">
        <v>1</v>
      </c>
      <c r="K9843" t="s">
        <v>41</v>
      </c>
      <c r="L9843" t="s">
        <v>60</v>
      </c>
      <c r="M9843">
        <v>189000</v>
      </c>
      <c r="N9843"/>
      <c r="O9843" t="s">
        <v>530</v>
      </c>
      <c r="P9843" t="s">
        <v>17756</v>
      </c>
    </row>
    <row r="9844" spans="1:16" x14ac:dyDescent="0.35">
      <c r="A9844" t="s">
        <v>5</v>
      </c>
      <c r="B9844" t="s">
        <v>19329</v>
      </c>
      <c r="C9844" t="s">
        <v>76</v>
      </c>
      <c r="D9844" t="s">
        <v>4622</v>
      </c>
      <c r="E9844" t="s">
        <v>59</v>
      </c>
      <c r="F9844" t="b">
        <v>1</v>
      </c>
      <c r="G9844" t="s">
        <v>21</v>
      </c>
      <c r="H9844" s="1">
        <v>46127.462685185194</v>
      </c>
      <c r="I9844" t="b">
        <v>1</v>
      </c>
      <c r="J9844" t="b">
        <v>0</v>
      </c>
      <c r="K9844" t="s">
        <v>21</v>
      </c>
      <c r="L9844" t="s">
        <v>60</v>
      </c>
      <c r="M9844">
        <v>192000</v>
      </c>
      <c r="N9844"/>
      <c r="O9844" t="s">
        <v>19330</v>
      </c>
      <c r="P9844" t="s">
        <v>146</v>
      </c>
    </row>
    <row r="9845" spans="1:16" x14ac:dyDescent="0.35">
      <c r="A9845" t="s">
        <v>1</v>
      </c>
      <c r="B9845" t="s">
        <v>1301</v>
      </c>
      <c r="C9845" t="s">
        <v>5026</v>
      </c>
      <c r="D9845" t="s">
        <v>4526</v>
      </c>
      <c r="E9845" t="s">
        <v>59</v>
      </c>
      <c r="F9845" t="b">
        <v>0</v>
      </c>
      <c r="G9845" t="s">
        <v>40</v>
      </c>
      <c r="H9845" s="1">
        <v>46127.463321759264</v>
      </c>
      <c r="I9845" t="b">
        <v>1</v>
      </c>
      <c r="J9845" t="b">
        <v>0</v>
      </c>
      <c r="K9845" t="s">
        <v>40</v>
      </c>
      <c r="L9845" t="s">
        <v>60</v>
      </c>
      <c r="M9845">
        <v>62500</v>
      </c>
      <c r="N9845"/>
      <c r="O9845" t="s">
        <v>16462</v>
      </c>
      <c r="P9845" t="s">
        <v>6485</v>
      </c>
    </row>
    <row r="9846" spans="1:16" x14ac:dyDescent="0.35">
      <c r="A9846" t="s">
        <v>7</v>
      </c>
      <c r="B9846" t="s">
        <v>19331</v>
      </c>
      <c r="C9846" t="s">
        <v>19332</v>
      </c>
      <c r="D9846" t="s">
        <v>4599</v>
      </c>
      <c r="E9846" t="s">
        <v>59</v>
      </c>
      <c r="F9846" t="b">
        <v>0</v>
      </c>
      <c r="G9846" t="s">
        <v>40</v>
      </c>
      <c r="H9846" s="1">
        <v>46127.502222222232</v>
      </c>
      <c r="I9846" t="b">
        <v>1</v>
      </c>
      <c r="J9846" t="b">
        <v>0</v>
      </c>
      <c r="K9846" t="s">
        <v>40</v>
      </c>
      <c r="L9846" t="s">
        <v>60</v>
      </c>
      <c r="M9846">
        <v>45000</v>
      </c>
      <c r="N9846"/>
      <c r="O9846" t="s">
        <v>19333</v>
      </c>
      <c r="P9846" t="s">
        <v>8542</v>
      </c>
    </row>
    <row r="9847" spans="1:16" x14ac:dyDescent="0.35">
      <c r="A9847" t="s">
        <v>0</v>
      </c>
      <c r="B9847" t="s">
        <v>19334</v>
      </c>
      <c r="C9847" t="s">
        <v>1547</v>
      </c>
      <c r="D9847" t="s">
        <v>4346</v>
      </c>
      <c r="E9847" t="s">
        <v>88</v>
      </c>
      <c r="F9847" t="b">
        <v>0</v>
      </c>
      <c r="G9847" t="s">
        <v>77</v>
      </c>
      <c r="H9847" s="1">
        <v>46127.54277777778</v>
      </c>
      <c r="I9847" t="b">
        <v>1</v>
      </c>
      <c r="J9847" t="b">
        <v>0</v>
      </c>
      <c r="K9847" t="s">
        <v>41</v>
      </c>
      <c r="L9847" t="s">
        <v>74</v>
      </c>
      <c r="M9847"/>
      <c r="N9847">
        <v>14.5</v>
      </c>
      <c r="O9847" t="s">
        <v>19335</v>
      </c>
      <c r="P9847" t="s">
        <v>3990</v>
      </c>
    </row>
    <row r="9848" spans="1:16" x14ac:dyDescent="0.35">
      <c r="A9848" t="s">
        <v>0</v>
      </c>
      <c r="B9848" t="s">
        <v>19336</v>
      </c>
      <c r="C9848" t="s">
        <v>1351</v>
      </c>
      <c r="D9848" t="s">
        <v>4526</v>
      </c>
      <c r="E9848" t="s">
        <v>59</v>
      </c>
      <c r="F9848" t="b">
        <v>0</v>
      </c>
      <c r="G9848" t="s">
        <v>65</v>
      </c>
      <c r="H9848" s="1">
        <v>46127.542962962973</v>
      </c>
      <c r="I9848" t="b">
        <v>0</v>
      </c>
      <c r="J9848" t="b">
        <v>0</v>
      </c>
      <c r="K9848" t="s">
        <v>41</v>
      </c>
      <c r="L9848" t="s">
        <v>74</v>
      </c>
      <c r="M9848"/>
      <c r="N9848">
        <v>62.5</v>
      </c>
      <c r="O9848" t="s">
        <v>19337</v>
      </c>
    </row>
    <row r="9849" spans="1:16" x14ac:dyDescent="0.35">
      <c r="A9849" t="s">
        <v>0</v>
      </c>
      <c r="B9849" t="s">
        <v>19338</v>
      </c>
      <c r="C9849" t="s">
        <v>76</v>
      </c>
      <c r="D9849" t="s">
        <v>141</v>
      </c>
      <c r="E9849" t="s">
        <v>88</v>
      </c>
      <c r="F9849" t="b">
        <v>1</v>
      </c>
      <c r="G9849" t="s">
        <v>41</v>
      </c>
      <c r="H9849" s="1">
        <v>46127.543877314813</v>
      </c>
      <c r="I9849" t="b">
        <v>1</v>
      </c>
      <c r="J9849" t="b">
        <v>0</v>
      </c>
      <c r="K9849" t="s">
        <v>41</v>
      </c>
      <c r="L9849" t="s">
        <v>74</v>
      </c>
      <c r="M9849"/>
      <c r="N9849">
        <v>37.5</v>
      </c>
      <c r="O9849" t="s">
        <v>141</v>
      </c>
      <c r="P9849" t="s">
        <v>713</v>
      </c>
    </row>
    <row r="9850" spans="1:16" x14ac:dyDescent="0.35">
      <c r="A9850" t="s">
        <v>2</v>
      </c>
      <c r="B9850" t="s">
        <v>19339</v>
      </c>
      <c r="C9850" t="s">
        <v>172</v>
      </c>
      <c r="D9850" t="s">
        <v>4526</v>
      </c>
      <c r="E9850" t="s">
        <v>59</v>
      </c>
      <c r="F9850" t="b">
        <v>0</v>
      </c>
      <c r="G9850" t="s">
        <v>68</v>
      </c>
      <c r="H9850" s="1">
        <v>46127.544004629628</v>
      </c>
      <c r="I9850" t="b">
        <v>0</v>
      </c>
      <c r="J9850" t="b">
        <v>0</v>
      </c>
      <c r="K9850" t="s">
        <v>41</v>
      </c>
      <c r="L9850" t="s">
        <v>60</v>
      </c>
      <c r="M9850">
        <v>145000</v>
      </c>
      <c r="N9850"/>
      <c r="O9850" t="s">
        <v>101</v>
      </c>
      <c r="P9850" t="s">
        <v>6762</v>
      </c>
    </row>
    <row r="9851" spans="1:16" x14ac:dyDescent="0.35">
      <c r="A9851" t="s">
        <v>0</v>
      </c>
      <c r="B9851" t="s">
        <v>19340</v>
      </c>
      <c r="C9851" t="s">
        <v>190</v>
      </c>
      <c r="D9851" t="s">
        <v>2360</v>
      </c>
      <c r="E9851" t="s">
        <v>59</v>
      </c>
      <c r="F9851" t="b">
        <v>0</v>
      </c>
      <c r="G9851" t="s">
        <v>73</v>
      </c>
      <c r="H9851" s="1">
        <v>46127.584432870368</v>
      </c>
      <c r="I9851" t="b">
        <v>1</v>
      </c>
      <c r="J9851" t="b">
        <v>0</v>
      </c>
      <c r="K9851" t="s">
        <v>41</v>
      </c>
      <c r="L9851" t="s">
        <v>74</v>
      </c>
      <c r="M9851"/>
      <c r="N9851">
        <v>65</v>
      </c>
      <c r="O9851" t="s">
        <v>3167</v>
      </c>
      <c r="P9851" t="s">
        <v>19341</v>
      </c>
    </row>
    <row r="9852" spans="1:16" x14ac:dyDescent="0.35">
      <c r="A9852" t="s">
        <v>0</v>
      </c>
      <c r="B9852" t="s">
        <v>19342</v>
      </c>
      <c r="C9852" t="s">
        <v>165</v>
      </c>
      <c r="D9852" t="s">
        <v>4526</v>
      </c>
      <c r="E9852" t="s">
        <v>88</v>
      </c>
      <c r="F9852" t="b">
        <v>0</v>
      </c>
      <c r="G9852" t="s">
        <v>73</v>
      </c>
      <c r="H9852" s="1">
        <v>46127.584432870368</v>
      </c>
      <c r="I9852" t="b">
        <v>0</v>
      </c>
      <c r="J9852" t="b">
        <v>1</v>
      </c>
      <c r="K9852" t="s">
        <v>41</v>
      </c>
      <c r="L9852" t="s">
        <v>74</v>
      </c>
      <c r="M9852"/>
      <c r="N9852">
        <v>33</v>
      </c>
      <c r="O9852" t="s">
        <v>482</v>
      </c>
    </row>
    <row r="9853" spans="1:16" x14ac:dyDescent="0.35">
      <c r="A9853" t="s">
        <v>0</v>
      </c>
      <c r="B9853" t="s">
        <v>19343</v>
      </c>
      <c r="C9853" t="s">
        <v>237</v>
      </c>
      <c r="D9853" t="s">
        <v>4346</v>
      </c>
      <c r="E9853" t="s">
        <v>59</v>
      </c>
      <c r="F9853" t="b">
        <v>0</v>
      </c>
      <c r="G9853" t="s">
        <v>89</v>
      </c>
      <c r="H9853" s="1">
        <v>46127.584432870368</v>
      </c>
      <c r="I9853" t="b">
        <v>0</v>
      </c>
      <c r="J9853" t="b">
        <v>1</v>
      </c>
      <c r="K9853" t="s">
        <v>41</v>
      </c>
      <c r="L9853" t="s">
        <v>60</v>
      </c>
      <c r="M9853">
        <v>66006.5</v>
      </c>
      <c r="N9853"/>
      <c r="O9853" t="s">
        <v>19344</v>
      </c>
      <c r="P9853" t="s">
        <v>1482</v>
      </c>
    </row>
    <row r="9854" spans="1:16" x14ac:dyDescent="0.35">
      <c r="A9854" t="s">
        <v>0</v>
      </c>
      <c r="B9854" t="s">
        <v>19345</v>
      </c>
      <c r="C9854" t="s">
        <v>515</v>
      </c>
      <c r="D9854" t="s">
        <v>4756</v>
      </c>
      <c r="E9854" t="s">
        <v>59</v>
      </c>
      <c r="F9854" t="b">
        <v>0</v>
      </c>
      <c r="G9854" t="s">
        <v>73</v>
      </c>
      <c r="H9854" s="1">
        <v>46127.584432870368</v>
      </c>
      <c r="I9854" t="b">
        <v>0</v>
      </c>
      <c r="J9854" t="b">
        <v>0</v>
      </c>
      <c r="K9854" t="s">
        <v>41</v>
      </c>
      <c r="L9854" t="s">
        <v>60</v>
      </c>
      <c r="M9854">
        <v>82500</v>
      </c>
      <c r="N9854"/>
      <c r="O9854" t="s">
        <v>2379</v>
      </c>
      <c r="P9854" t="s">
        <v>4066</v>
      </c>
    </row>
    <row r="9855" spans="1:16" x14ac:dyDescent="0.35">
      <c r="A9855" t="s">
        <v>0</v>
      </c>
      <c r="B9855" t="s">
        <v>19346</v>
      </c>
      <c r="C9855" t="s">
        <v>112</v>
      </c>
      <c r="D9855" t="s">
        <v>4346</v>
      </c>
      <c r="E9855" t="s">
        <v>59</v>
      </c>
      <c r="F9855" t="b">
        <v>0</v>
      </c>
      <c r="G9855" t="s">
        <v>65</v>
      </c>
      <c r="H9855" s="1">
        <v>46127.584432870368</v>
      </c>
      <c r="I9855" t="b">
        <v>0</v>
      </c>
      <c r="J9855" t="b">
        <v>0</v>
      </c>
      <c r="K9855" t="s">
        <v>41</v>
      </c>
      <c r="L9855" t="s">
        <v>60</v>
      </c>
      <c r="M9855">
        <v>67583</v>
      </c>
      <c r="N9855"/>
      <c r="O9855" t="s">
        <v>19347</v>
      </c>
      <c r="P9855" t="s">
        <v>673</v>
      </c>
    </row>
    <row r="9856" spans="1:16" x14ac:dyDescent="0.35">
      <c r="A9856" t="s">
        <v>0</v>
      </c>
      <c r="B9856" t="s">
        <v>18475</v>
      </c>
      <c r="C9856" t="s">
        <v>18476</v>
      </c>
      <c r="D9856" t="s">
        <v>4633</v>
      </c>
      <c r="E9856" t="s">
        <v>59</v>
      </c>
      <c r="F9856" t="b">
        <v>0</v>
      </c>
      <c r="G9856" t="s">
        <v>41</v>
      </c>
      <c r="H9856" s="1">
        <v>46127.585590277777</v>
      </c>
      <c r="I9856" t="b">
        <v>0</v>
      </c>
      <c r="J9856" t="b">
        <v>1</v>
      </c>
      <c r="K9856" t="s">
        <v>41</v>
      </c>
      <c r="L9856" t="s">
        <v>60</v>
      </c>
      <c r="M9856">
        <v>82500</v>
      </c>
      <c r="N9856"/>
      <c r="O9856" t="s">
        <v>4633</v>
      </c>
      <c r="P9856" t="s">
        <v>18477</v>
      </c>
    </row>
    <row r="9857" spans="1:16" x14ac:dyDescent="0.35">
      <c r="A9857" t="s">
        <v>5</v>
      </c>
      <c r="B9857" t="s">
        <v>19348</v>
      </c>
      <c r="C9857" t="s">
        <v>511</v>
      </c>
      <c r="D9857" t="s">
        <v>4756</v>
      </c>
      <c r="E9857" t="s">
        <v>59</v>
      </c>
      <c r="F9857" t="b">
        <v>0</v>
      </c>
      <c r="G9857" t="s">
        <v>89</v>
      </c>
      <c r="H9857" s="1">
        <v>46127.586805555547</v>
      </c>
      <c r="I9857" t="b">
        <v>0</v>
      </c>
      <c r="J9857" t="b">
        <v>1</v>
      </c>
      <c r="K9857" t="s">
        <v>41</v>
      </c>
      <c r="L9857" t="s">
        <v>60</v>
      </c>
      <c r="M9857">
        <v>115000</v>
      </c>
      <c r="N9857"/>
      <c r="O9857" t="s">
        <v>19349</v>
      </c>
      <c r="P9857" t="s">
        <v>19350</v>
      </c>
    </row>
    <row r="9858" spans="1:16" x14ac:dyDescent="0.35">
      <c r="A9858" t="s">
        <v>2</v>
      </c>
      <c r="B9858" t="s">
        <v>2</v>
      </c>
      <c r="C9858" t="s">
        <v>9081</v>
      </c>
      <c r="D9858" t="s">
        <v>4526</v>
      </c>
      <c r="E9858" t="s">
        <v>88</v>
      </c>
      <c r="F9858" t="b">
        <v>0</v>
      </c>
      <c r="G9858" t="s">
        <v>13</v>
      </c>
      <c r="H9858" s="1">
        <v>46127.58734953704</v>
      </c>
      <c r="I9858" t="b">
        <v>0</v>
      </c>
      <c r="J9858" t="b">
        <v>0</v>
      </c>
      <c r="K9858" t="s">
        <v>13</v>
      </c>
      <c r="L9858" t="s">
        <v>74</v>
      </c>
      <c r="M9858"/>
      <c r="N9858">
        <v>67</v>
      </c>
      <c r="O9858" t="s">
        <v>105</v>
      </c>
      <c r="P9858" t="s">
        <v>9082</v>
      </c>
    </row>
    <row r="9859" spans="1:16" x14ac:dyDescent="0.35">
      <c r="A9859" t="s">
        <v>1</v>
      </c>
      <c r="B9859" t="s">
        <v>19351</v>
      </c>
      <c r="C9859" t="s">
        <v>20</v>
      </c>
      <c r="D9859" t="s">
        <v>4346</v>
      </c>
      <c r="E9859" t="s">
        <v>59</v>
      </c>
      <c r="F9859" t="b">
        <v>0</v>
      </c>
      <c r="G9859" t="s">
        <v>20</v>
      </c>
      <c r="H9859" s="1">
        <v>46127.587650462963</v>
      </c>
      <c r="I9859" t="b">
        <v>0</v>
      </c>
      <c r="J9859" t="b">
        <v>0</v>
      </c>
      <c r="K9859" t="s">
        <v>20</v>
      </c>
      <c r="L9859" t="s">
        <v>60</v>
      </c>
      <c r="M9859">
        <v>70000</v>
      </c>
      <c r="N9859"/>
      <c r="O9859" t="s">
        <v>17593</v>
      </c>
    </row>
    <row r="9860" spans="1:16" x14ac:dyDescent="0.35">
      <c r="A9860" t="s">
        <v>1</v>
      </c>
      <c r="B9860" t="s">
        <v>19352</v>
      </c>
      <c r="C9860" t="s">
        <v>20</v>
      </c>
      <c r="D9860" t="s">
        <v>4346</v>
      </c>
      <c r="E9860" t="s">
        <v>59</v>
      </c>
      <c r="F9860" t="b">
        <v>0</v>
      </c>
      <c r="G9860" t="s">
        <v>20</v>
      </c>
      <c r="H9860" s="1">
        <v>46127.587696759263</v>
      </c>
      <c r="I9860" t="b">
        <v>0</v>
      </c>
      <c r="J9860" t="b">
        <v>0</v>
      </c>
      <c r="K9860" t="s">
        <v>20</v>
      </c>
      <c r="L9860" t="s">
        <v>60</v>
      </c>
      <c r="M9860">
        <v>105000</v>
      </c>
      <c r="N9860"/>
      <c r="O9860" t="s">
        <v>17593</v>
      </c>
    </row>
    <row r="9861" spans="1:16" x14ac:dyDescent="0.35">
      <c r="A9861" t="s">
        <v>1</v>
      </c>
      <c r="B9861" t="s">
        <v>19353</v>
      </c>
      <c r="C9861" t="s">
        <v>20</v>
      </c>
      <c r="D9861" t="s">
        <v>4346</v>
      </c>
      <c r="E9861" t="s">
        <v>59</v>
      </c>
      <c r="F9861" t="b">
        <v>0</v>
      </c>
      <c r="G9861" t="s">
        <v>20</v>
      </c>
      <c r="H9861" s="1">
        <v>46127.587696759263</v>
      </c>
      <c r="I9861" t="b">
        <v>0</v>
      </c>
      <c r="J9861" t="b">
        <v>0</v>
      </c>
      <c r="K9861" t="s">
        <v>20</v>
      </c>
      <c r="L9861" t="s">
        <v>60</v>
      </c>
      <c r="M9861">
        <v>105000</v>
      </c>
      <c r="N9861"/>
      <c r="O9861" t="s">
        <v>17593</v>
      </c>
    </row>
    <row r="9862" spans="1:16" x14ac:dyDescent="0.35">
      <c r="A9862" t="s">
        <v>0</v>
      </c>
      <c r="B9862" t="s">
        <v>19354</v>
      </c>
      <c r="C9862" t="s">
        <v>445</v>
      </c>
      <c r="D9862" t="s">
        <v>2360</v>
      </c>
      <c r="E9862" t="s">
        <v>59</v>
      </c>
      <c r="F9862" t="b">
        <v>0</v>
      </c>
      <c r="G9862" t="s">
        <v>65</v>
      </c>
      <c r="H9862" s="1">
        <v>46127.626342592594</v>
      </c>
      <c r="I9862" t="b">
        <v>1</v>
      </c>
      <c r="J9862" t="b">
        <v>1</v>
      </c>
      <c r="K9862" t="s">
        <v>41</v>
      </c>
      <c r="L9862" t="s">
        <v>74</v>
      </c>
      <c r="M9862"/>
      <c r="N9862">
        <v>55</v>
      </c>
      <c r="O9862" t="s">
        <v>710</v>
      </c>
      <c r="P9862" t="s">
        <v>1260</v>
      </c>
    </row>
    <row r="9863" spans="1:16" x14ac:dyDescent="0.35">
      <c r="A9863" t="s">
        <v>3</v>
      </c>
      <c r="B9863" t="s">
        <v>19355</v>
      </c>
      <c r="C9863" t="s">
        <v>76</v>
      </c>
      <c r="D9863" t="s">
        <v>4526</v>
      </c>
      <c r="E9863" t="s">
        <v>88</v>
      </c>
      <c r="F9863" t="b">
        <v>1</v>
      </c>
      <c r="G9863" t="s">
        <v>13</v>
      </c>
      <c r="H9863" s="1">
        <v>46127.62636574074</v>
      </c>
      <c r="I9863" t="b">
        <v>1</v>
      </c>
      <c r="J9863" t="b">
        <v>0</v>
      </c>
      <c r="K9863" t="s">
        <v>13</v>
      </c>
      <c r="L9863" t="s">
        <v>74</v>
      </c>
      <c r="M9863"/>
      <c r="N9863">
        <v>50</v>
      </c>
      <c r="O9863" t="s">
        <v>105</v>
      </c>
      <c r="P9863" t="s">
        <v>19356</v>
      </c>
    </row>
    <row r="9864" spans="1:16" x14ac:dyDescent="0.35">
      <c r="A9864" t="s">
        <v>8</v>
      </c>
      <c r="B9864" t="s">
        <v>13208</v>
      </c>
      <c r="C9864" t="s">
        <v>370</v>
      </c>
      <c r="D9864" t="s">
        <v>4526</v>
      </c>
      <c r="E9864" t="s">
        <v>59</v>
      </c>
      <c r="F9864" t="b">
        <v>0</v>
      </c>
      <c r="G9864" t="s">
        <v>65</v>
      </c>
      <c r="H9864" s="1">
        <v>46127.627349537041</v>
      </c>
      <c r="I9864" t="b">
        <v>0</v>
      </c>
      <c r="J9864" t="b">
        <v>1</v>
      </c>
      <c r="K9864" t="s">
        <v>41</v>
      </c>
      <c r="L9864" t="s">
        <v>60</v>
      </c>
      <c r="M9864">
        <v>237500</v>
      </c>
      <c r="N9864"/>
      <c r="O9864" t="s">
        <v>101</v>
      </c>
      <c r="P9864" t="s">
        <v>19357</v>
      </c>
    </row>
    <row r="9865" spans="1:16" x14ac:dyDescent="0.35">
      <c r="A9865" t="s">
        <v>2</v>
      </c>
      <c r="B9865" t="s">
        <v>19358</v>
      </c>
      <c r="C9865" t="s">
        <v>929</v>
      </c>
      <c r="D9865" t="s">
        <v>4346</v>
      </c>
      <c r="E9865" t="s">
        <v>59</v>
      </c>
      <c r="F9865" t="b">
        <v>0</v>
      </c>
      <c r="G9865" t="s">
        <v>65</v>
      </c>
      <c r="H9865" s="1">
        <v>46127.62736111111</v>
      </c>
      <c r="I9865" t="b">
        <v>0</v>
      </c>
      <c r="J9865" t="b">
        <v>1</v>
      </c>
      <c r="K9865" t="s">
        <v>41</v>
      </c>
      <c r="L9865" t="s">
        <v>60</v>
      </c>
      <c r="M9865">
        <v>160000</v>
      </c>
      <c r="N9865"/>
      <c r="O9865" t="s">
        <v>1183</v>
      </c>
      <c r="P9865" t="s">
        <v>19359</v>
      </c>
    </row>
    <row r="9866" spans="1:16" x14ac:dyDescent="0.35">
      <c r="A9866" t="s">
        <v>2</v>
      </c>
      <c r="B9866" t="s">
        <v>10894</v>
      </c>
      <c r="C9866" t="s">
        <v>543</v>
      </c>
      <c r="D9866" t="s">
        <v>4346</v>
      </c>
      <c r="E9866" t="s">
        <v>59</v>
      </c>
      <c r="F9866" t="b">
        <v>0</v>
      </c>
      <c r="G9866" t="s">
        <v>65</v>
      </c>
      <c r="H9866" s="1">
        <v>46127.62736111111</v>
      </c>
      <c r="I9866" t="b">
        <v>0</v>
      </c>
      <c r="J9866" t="b">
        <v>1</v>
      </c>
      <c r="K9866" t="s">
        <v>41</v>
      </c>
      <c r="L9866" t="s">
        <v>60</v>
      </c>
      <c r="M9866">
        <v>187000</v>
      </c>
      <c r="N9866"/>
      <c r="O9866" t="s">
        <v>577</v>
      </c>
      <c r="P9866" t="s">
        <v>10895</v>
      </c>
    </row>
    <row r="9867" spans="1:16" x14ac:dyDescent="0.35">
      <c r="A9867" t="s">
        <v>2</v>
      </c>
      <c r="B9867" t="s">
        <v>19106</v>
      </c>
      <c r="C9867" t="s">
        <v>19107</v>
      </c>
      <c r="D9867" t="s">
        <v>19108</v>
      </c>
      <c r="E9867" t="s">
        <v>59</v>
      </c>
      <c r="F9867" t="b">
        <v>0</v>
      </c>
      <c r="G9867" t="s">
        <v>25</v>
      </c>
      <c r="H9867" s="1">
        <v>46127.627916666657</v>
      </c>
      <c r="I9867" t="b">
        <v>0</v>
      </c>
      <c r="J9867" t="b">
        <v>0</v>
      </c>
      <c r="K9867" t="s">
        <v>25</v>
      </c>
      <c r="L9867" t="s">
        <v>60</v>
      </c>
      <c r="M9867">
        <v>96000</v>
      </c>
      <c r="N9867"/>
      <c r="O9867" t="s">
        <v>1854</v>
      </c>
      <c r="P9867" t="s">
        <v>19109</v>
      </c>
    </row>
    <row r="9868" spans="1:16" x14ac:dyDescent="0.35">
      <c r="A9868" t="s">
        <v>5</v>
      </c>
      <c r="B9868" t="s">
        <v>17426</v>
      </c>
      <c r="C9868" t="s">
        <v>1286</v>
      </c>
      <c r="D9868" t="s">
        <v>4346</v>
      </c>
      <c r="E9868" t="s">
        <v>59</v>
      </c>
      <c r="F9868" t="b">
        <v>0</v>
      </c>
      <c r="G9868" t="s">
        <v>65</v>
      </c>
      <c r="H9868" s="1">
        <v>46127.628495370373</v>
      </c>
      <c r="I9868" t="b">
        <v>0</v>
      </c>
      <c r="J9868" t="b">
        <v>1</v>
      </c>
      <c r="K9868" t="s">
        <v>41</v>
      </c>
      <c r="L9868" t="s">
        <v>60</v>
      </c>
      <c r="M9868">
        <v>178000</v>
      </c>
      <c r="N9868"/>
      <c r="O9868" t="s">
        <v>1183</v>
      </c>
      <c r="P9868" t="s">
        <v>15737</v>
      </c>
    </row>
    <row r="9869" spans="1:16" x14ac:dyDescent="0.35">
      <c r="A9869" t="s">
        <v>1</v>
      </c>
      <c r="B9869" t="s">
        <v>11740</v>
      </c>
      <c r="C9869" t="s">
        <v>1286</v>
      </c>
      <c r="D9869" t="s">
        <v>4346</v>
      </c>
      <c r="E9869" t="s">
        <v>59</v>
      </c>
      <c r="F9869" t="b">
        <v>0</v>
      </c>
      <c r="G9869" t="s">
        <v>89</v>
      </c>
      <c r="H9869" s="1">
        <v>46127.628495370373</v>
      </c>
      <c r="I9869" t="b">
        <v>0</v>
      </c>
      <c r="J9869" t="b">
        <v>1</v>
      </c>
      <c r="K9869" t="s">
        <v>41</v>
      </c>
      <c r="L9869" t="s">
        <v>60</v>
      </c>
      <c r="M9869">
        <v>152500</v>
      </c>
      <c r="N9869"/>
      <c r="O9869" t="s">
        <v>1183</v>
      </c>
      <c r="P9869" t="s">
        <v>11473</v>
      </c>
    </row>
    <row r="9870" spans="1:16" x14ac:dyDescent="0.35">
      <c r="A9870" t="s">
        <v>1</v>
      </c>
      <c r="B9870" t="s">
        <v>19360</v>
      </c>
      <c r="C9870" t="s">
        <v>743</v>
      </c>
      <c r="D9870" t="s">
        <v>4526</v>
      </c>
      <c r="E9870" t="s">
        <v>88</v>
      </c>
      <c r="F9870" t="b">
        <v>0</v>
      </c>
      <c r="G9870" t="s">
        <v>77</v>
      </c>
      <c r="H9870" s="1">
        <v>46127.628518518519</v>
      </c>
      <c r="I9870" t="b">
        <v>0</v>
      </c>
      <c r="J9870" t="b">
        <v>1</v>
      </c>
      <c r="K9870" t="s">
        <v>41</v>
      </c>
      <c r="L9870" t="s">
        <v>74</v>
      </c>
      <c r="M9870"/>
      <c r="N9870">
        <v>95</v>
      </c>
      <c r="O9870" t="s">
        <v>15461</v>
      </c>
      <c r="P9870" t="s">
        <v>19361</v>
      </c>
    </row>
    <row r="9871" spans="1:16" x14ac:dyDescent="0.35">
      <c r="A9871" t="s">
        <v>1</v>
      </c>
      <c r="B9871" t="s">
        <v>316</v>
      </c>
      <c r="C9871" t="s">
        <v>335</v>
      </c>
      <c r="D9871" t="s">
        <v>4346</v>
      </c>
      <c r="E9871" t="s">
        <v>59</v>
      </c>
      <c r="F9871" t="b">
        <v>0</v>
      </c>
      <c r="G9871" t="s">
        <v>77</v>
      </c>
      <c r="H9871" s="1">
        <v>46127.628622685188</v>
      </c>
      <c r="I9871" t="b">
        <v>0</v>
      </c>
      <c r="J9871" t="b">
        <v>1</v>
      </c>
      <c r="K9871" t="s">
        <v>41</v>
      </c>
      <c r="L9871" t="s">
        <v>60</v>
      </c>
      <c r="M9871">
        <v>130000</v>
      </c>
      <c r="N9871"/>
      <c r="O9871" t="s">
        <v>19362</v>
      </c>
      <c r="P9871" t="s">
        <v>19363</v>
      </c>
    </row>
    <row r="9872" spans="1:16" x14ac:dyDescent="0.35">
      <c r="A9872" t="s">
        <v>1</v>
      </c>
      <c r="B9872" t="s">
        <v>19364</v>
      </c>
      <c r="C9872" t="s">
        <v>246</v>
      </c>
      <c r="D9872" t="s">
        <v>4346</v>
      </c>
      <c r="E9872" t="s">
        <v>59</v>
      </c>
      <c r="F9872" t="b">
        <v>0</v>
      </c>
      <c r="G9872" t="s">
        <v>73</v>
      </c>
      <c r="H9872" s="1">
        <v>46127.628657407397</v>
      </c>
      <c r="I9872" t="b">
        <v>1</v>
      </c>
      <c r="J9872" t="b">
        <v>0</v>
      </c>
      <c r="K9872" t="s">
        <v>41</v>
      </c>
      <c r="L9872" t="s">
        <v>60</v>
      </c>
      <c r="M9872">
        <v>150336.33499999999</v>
      </c>
      <c r="N9872"/>
      <c r="O9872" t="s">
        <v>19365</v>
      </c>
      <c r="P9872" t="s">
        <v>19366</v>
      </c>
    </row>
    <row r="9873" spans="1:16" x14ac:dyDescent="0.35">
      <c r="A9873" t="s">
        <v>1</v>
      </c>
      <c r="B9873" t="s">
        <v>19099</v>
      </c>
      <c r="C9873" t="s">
        <v>19</v>
      </c>
      <c r="D9873" t="s">
        <v>4526</v>
      </c>
      <c r="E9873" t="s">
        <v>59</v>
      </c>
      <c r="F9873" t="b">
        <v>0</v>
      </c>
      <c r="G9873" t="s">
        <v>19</v>
      </c>
      <c r="H9873" s="1">
        <v>46127.629305555558</v>
      </c>
      <c r="I9873" t="b">
        <v>1</v>
      </c>
      <c r="J9873" t="b">
        <v>0</v>
      </c>
      <c r="K9873" t="s">
        <v>19</v>
      </c>
      <c r="L9873" t="s">
        <v>60</v>
      </c>
      <c r="M9873">
        <v>2000000</v>
      </c>
      <c r="N9873"/>
      <c r="O9873" t="s">
        <v>19100</v>
      </c>
      <c r="P9873" t="s">
        <v>19101</v>
      </c>
    </row>
    <row r="9874" spans="1:16" x14ac:dyDescent="0.35">
      <c r="A9874" t="s">
        <v>0</v>
      </c>
      <c r="B9874" t="s">
        <v>3862</v>
      </c>
      <c r="C9874" t="s">
        <v>1310</v>
      </c>
      <c r="D9874" t="s">
        <v>4346</v>
      </c>
      <c r="E9874" t="s">
        <v>59</v>
      </c>
      <c r="F9874" t="b">
        <v>0</v>
      </c>
      <c r="G9874" t="s">
        <v>32</v>
      </c>
      <c r="H9874" s="1">
        <v>46127.668553240743</v>
      </c>
      <c r="I9874" t="b">
        <v>0</v>
      </c>
      <c r="J9874" t="b">
        <v>0</v>
      </c>
      <c r="K9874" t="s">
        <v>32</v>
      </c>
      <c r="L9874" t="s">
        <v>74</v>
      </c>
      <c r="M9874"/>
      <c r="N9874">
        <v>15</v>
      </c>
      <c r="O9874" t="s">
        <v>19367</v>
      </c>
      <c r="P9874" t="s">
        <v>1314</v>
      </c>
    </row>
    <row r="9875" spans="1:16" x14ac:dyDescent="0.35">
      <c r="A9875" t="s">
        <v>2</v>
      </c>
      <c r="B9875" t="s">
        <v>19368</v>
      </c>
      <c r="C9875" t="s">
        <v>81</v>
      </c>
      <c r="D9875" t="s">
        <v>6368</v>
      </c>
      <c r="E9875" t="s">
        <v>59</v>
      </c>
      <c r="F9875" t="b">
        <v>0</v>
      </c>
      <c r="G9875" t="s">
        <v>77</v>
      </c>
      <c r="H9875" s="1">
        <v>46127.668958333343</v>
      </c>
      <c r="I9875" t="b">
        <v>0</v>
      </c>
      <c r="J9875" t="b">
        <v>0</v>
      </c>
      <c r="K9875" t="s">
        <v>41</v>
      </c>
      <c r="L9875" t="s">
        <v>60</v>
      </c>
      <c r="M9875">
        <v>182500</v>
      </c>
      <c r="N9875"/>
      <c r="O9875" t="s">
        <v>843</v>
      </c>
    </row>
    <row r="9876" spans="1:16" x14ac:dyDescent="0.35">
      <c r="A9876" t="s">
        <v>2</v>
      </c>
      <c r="B9876" t="s">
        <v>19369</v>
      </c>
      <c r="C9876" t="s">
        <v>142</v>
      </c>
      <c r="D9876" t="s">
        <v>4346</v>
      </c>
      <c r="E9876" t="s">
        <v>59</v>
      </c>
      <c r="F9876" t="b">
        <v>0</v>
      </c>
      <c r="G9876" t="s">
        <v>65</v>
      </c>
      <c r="H9876" s="1">
        <v>46127.669016203698</v>
      </c>
      <c r="I9876" t="b">
        <v>0</v>
      </c>
      <c r="J9876" t="b">
        <v>0</v>
      </c>
      <c r="K9876" t="s">
        <v>41</v>
      </c>
      <c r="L9876" t="s">
        <v>60</v>
      </c>
      <c r="M9876">
        <v>165949</v>
      </c>
      <c r="N9876"/>
      <c r="O9876" t="s">
        <v>19370</v>
      </c>
      <c r="P9876" t="s">
        <v>2319</v>
      </c>
    </row>
    <row r="9877" spans="1:16" x14ac:dyDescent="0.35">
      <c r="A9877" t="s">
        <v>8</v>
      </c>
      <c r="B9877" t="s">
        <v>19371</v>
      </c>
      <c r="C9877" t="s">
        <v>40</v>
      </c>
      <c r="D9877" t="s">
        <v>4526</v>
      </c>
      <c r="E9877" t="s">
        <v>88</v>
      </c>
      <c r="F9877" t="b">
        <v>0</v>
      </c>
      <c r="G9877" t="s">
        <v>40</v>
      </c>
      <c r="H9877" s="1">
        <v>46127.671701388892</v>
      </c>
      <c r="I9877" t="b">
        <v>0</v>
      </c>
      <c r="J9877" t="b">
        <v>0</v>
      </c>
      <c r="K9877" t="s">
        <v>40</v>
      </c>
      <c r="L9877" t="s">
        <v>60</v>
      </c>
      <c r="M9877">
        <v>182000</v>
      </c>
      <c r="N9877"/>
      <c r="O9877" t="s">
        <v>2794</v>
      </c>
      <c r="P9877" t="s">
        <v>7274</v>
      </c>
    </row>
    <row r="9878" spans="1:16" x14ac:dyDescent="0.35">
      <c r="A9878" t="s">
        <v>6</v>
      </c>
      <c r="B9878" t="s">
        <v>19372</v>
      </c>
      <c r="C9878" t="s">
        <v>320</v>
      </c>
      <c r="D9878" t="s">
        <v>2360</v>
      </c>
      <c r="E9878" t="s">
        <v>59</v>
      </c>
      <c r="F9878" t="b">
        <v>0</v>
      </c>
      <c r="G9878" t="s">
        <v>73</v>
      </c>
      <c r="H9878" s="1">
        <v>46127.709444444437</v>
      </c>
      <c r="I9878" t="b">
        <v>0</v>
      </c>
      <c r="J9878" t="b">
        <v>0</v>
      </c>
      <c r="K9878" t="s">
        <v>41</v>
      </c>
      <c r="L9878" t="s">
        <v>60</v>
      </c>
      <c r="M9878">
        <v>160000.01</v>
      </c>
      <c r="N9878"/>
      <c r="O9878" t="s">
        <v>7729</v>
      </c>
      <c r="P9878" t="s">
        <v>1590</v>
      </c>
    </row>
    <row r="9879" spans="1:16" x14ac:dyDescent="0.35">
      <c r="A9879" t="s">
        <v>1</v>
      </c>
      <c r="B9879" t="s">
        <v>7756</v>
      </c>
      <c r="C9879" t="s">
        <v>165</v>
      </c>
      <c r="D9879" t="s">
        <v>4526</v>
      </c>
      <c r="E9879" t="s">
        <v>59</v>
      </c>
      <c r="F9879" t="b">
        <v>0</v>
      </c>
      <c r="G9879" t="s">
        <v>73</v>
      </c>
      <c r="H9879" s="1">
        <v>46127.709456018521</v>
      </c>
      <c r="I9879" t="b">
        <v>0</v>
      </c>
      <c r="J9879" t="b">
        <v>1</v>
      </c>
      <c r="K9879" t="s">
        <v>41</v>
      </c>
      <c r="L9879" t="s">
        <v>60</v>
      </c>
      <c r="M9879">
        <v>105000</v>
      </c>
      <c r="N9879"/>
      <c r="O9879" t="s">
        <v>10744</v>
      </c>
      <c r="P9879" t="s">
        <v>19373</v>
      </c>
    </row>
    <row r="9880" spans="1:16" x14ac:dyDescent="0.35">
      <c r="A9880" t="s">
        <v>0</v>
      </c>
      <c r="B9880" t="s">
        <v>19374</v>
      </c>
      <c r="C9880" t="s">
        <v>165</v>
      </c>
      <c r="D9880" t="s">
        <v>2360</v>
      </c>
      <c r="E9880" t="s">
        <v>59</v>
      </c>
      <c r="F9880" t="b">
        <v>0</v>
      </c>
      <c r="G9880" t="s">
        <v>73</v>
      </c>
      <c r="H9880" s="1">
        <v>46127.709479166668</v>
      </c>
      <c r="I9880" t="b">
        <v>0</v>
      </c>
      <c r="J9880" t="b">
        <v>1</v>
      </c>
      <c r="K9880" t="s">
        <v>41</v>
      </c>
      <c r="L9880" t="s">
        <v>60</v>
      </c>
      <c r="M9880">
        <v>151500</v>
      </c>
      <c r="N9880"/>
      <c r="O9880" t="s">
        <v>1355</v>
      </c>
      <c r="P9880" t="s">
        <v>19375</v>
      </c>
    </row>
    <row r="9881" spans="1:16" x14ac:dyDescent="0.35">
      <c r="A9881" t="s">
        <v>0</v>
      </c>
      <c r="B9881" t="s">
        <v>298</v>
      </c>
      <c r="C9881" t="s">
        <v>2605</v>
      </c>
      <c r="D9881" t="s">
        <v>2360</v>
      </c>
      <c r="E9881" t="s">
        <v>59</v>
      </c>
      <c r="F9881" t="b">
        <v>0</v>
      </c>
      <c r="G9881" t="s">
        <v>65</v>
      </c>
      <c r="H9881" s="1">
        <v>46127.709537037037</v>
      </c>
      <c r="I9881" t="b">
        <v>0</v>
      </c>
      <c r="J9881" t="b">
        <v>0</v>
      </c>
      <c r="K9881" t="s">
        <v>41</v>
      </c>
      <c r="L9881" t="s">
        <v>74</v>
      </c>
      <c r="M9881"/>
      <c r="N9881">
        <v>49.5</v>
      </c>
      <c r="O9881" t="s">
        <v>3167</v>
      </c>
      <c r="P9881" t="s">
        <v>19376</v>
      </c>
    </row>
    <row r="9882" spans="1:16" x14ac:dyDescent="0.35">
      <c r="A9882" t="s">
        <v>0</v>
      </c>
      <c r="B9882" t="s">
        <v>19247</v>
      </c>
      <c r="C9882" t="s">
        <v>1263</v>
      </c>
      <c r="D9882" t="s">
        <v>2360</v>
      </c>
      <c r="E9882" t="s">
        <v>59</v>
      </c>
      <c r="F9882" t="b">
        <v>0</v>
      </c>
      <c r="G9882" t="s">
        <v>65</v>
      </c>
      <c r="H9882" s="1">
        <v>46127.709641203714</v>
      </c>
      <c r="I9882" t="b">
        <v>1</v>
      </c>
      <c r="J9882" t="b">
        <v>0</v>
      </c>
      <c r="K9882" t="s">
        <v>41</v>
      </c>
      <c r="L9882" t="s">
        <v>74</v>
      </c>
      <c r="M9882"/>
      <c r="N9882">
        <v>28.5</v>
      </c>
      <c r="O9882" t="s">
        <v>3729</v>
      </c>
      <c r="P9882" t="s">
        <v>3990</v>
      </c>
    </row>
    <row r="9883" spans="1:16" x14ac:dyDescent="0.35">
      <c r="A9883" t="s">
        <v>8</v>
      </c>
      <c r="B9883" t="s">
        <v>19377</v>
      </c>
      <c r="C9883" t="s">
        <v>112</v>
      </c>
      <c r="D9883" t="s">
        <v>4526</v>
      </c>
      <c r="E9883" t="s">
        <v>59</v>
      </c>
      <c r="F9883" t="b">
        <v>0</v>
      </c>
      <c r="G9883" t="s">
        <v>65</v>
      </c>
      <c r="H9883" s="1">
        <v>46127.710694444453</v>
      </c>
      <c r="I9883" t="b">
        <v>0</v>
      </c>
      <c r="J9883" t="b">
        <v>1</v>
      </c>
      <c r="K9883" t="s">
        <v>41</v>
      </c>
      <c r="L9883" t="s">
        <v>60</v>
      </c>
      <c r="M9883">
        <v>250000</v>
      </c>
      <c r="N9883"/>
      <c r="O9883" t="s">
        <v>19378</v>
      </c>
      <c r="P9883" t="s">
        <v>1972</v>
      </c>
    </row>
    <row r="9884" spans="1:16" x14ac:dyDescent="0.35">
      <c r="A9884" t="s">
        <v>1</v>
      </c>
      <c r="B9884" t="s">
        <v>19379</v>
      </c>
      <c r="C9884" t="s">
        <v>76</v>
      </c>
      <c r="D9884" t="s">
        <v>4346</v>
      </c>
      <c r="E9884" t="s">
        <v>59</v>
      </c>
      <c r="F9884" t="b">
        <v>1</v>
      </c>
      <c r="G9884" t="s">
        <v>68</v>
      </c>
      <c r="H9884" s="1">
        <v>46127.711782407408</v>
      </c>
      <c r="I9884" t="b">
        <v>0</v>
      </c>
      <c r="J9884" t="b">
        <v>1</v>
      </c>
      <c r="K9884" t="s">
        <v>41</v>
      </c>
      <c r="L9884" t="s">
        <v>60</v>
      </c>
      <c r="M9884">
        <v>165000</v>
      </c>
      <c r="N9884"/>
      <c r="O9884" t="s">
        <v>19380</v>
      </c>
      <c r="P9884" t="s">
        <v>19381</v>
      </c>
    </row>
    <row r="9885" spans="1:16" x14ac:dyDescent="0.35">
      <c r="A9885" t="s">
        <v>1</v>
      </c>
      <c r="B9885" t="s">
        <v>10193</v>
      </c>
      <c r="C9885" t="s">
        <v>115</v>
      </c>
      <c r="D9885" t="s">
        <v>5349</v>
      </c>
      <c r="E9885" t="s">
        <v>59</v>
      </c>
      <c r="F9885" t="b">
        <v>0</v>
      </c>
      <c r="G9885" t="s">
        <v>89</v>
      </c>
      <c r="H9885" s="1">
        <v>46127.711875000001</v>
      </c>
      <c r="I9885" t="b">
        <v>0</v>
      </c>
      <c r="J9885" t="b">
        <v>1</v>
      </c>
      <c r="K9885" t="s">
        <v>41</v>
      </c>
      <c r="L9885" t="s">
        <v>60</v>
      </c>
      <c r="M9885">
        <v>176500</v>
      </c>
      <c r="N9885"/>
      <c r="O9885" t="s">
        <v>116</v>
      </c>
      <c r="P9885" t="s">
        <v>10066</v>
      </c>
    </row>
    <row r="9886" spans="1:16" x14ac:dyDescent="0.35">
      <c r="A9886" t="s">
        <v>0</v>
      </c>
      <c r="B9886" t="s">
        <v>19382</v>
      </c>
      <c r="C9886" t="s">
        <v>2088</v>
      </c>
      <c r="D9886" t="s">
        <v>4346</v>
      </c>
      <c r="E9886" t="s">
        <v>59</v>
      </c>
      <c r="F9886" t="b">
        <v>0</v>
      </c>
      <c r="G9886" t="s">
        <v>65</v>
      </c>
      <c r="H9886" s="1">
        <v>46127.751203703701</v>
      </c>
      <c r="I9886" t="b">
        <v>0</v>
      </c>
      <c r="J9886" t="b">
        <v>0</v>
      </c>
      <c r="K9886" t="s">
        <v>41</v>
      </c>
      <c r="L9886" t="s">
        <v>60</v>
      </c>
      <c r="M9886">
        <v>55000</v>
      </c>
      <c r="N9886"/>
      <c r="O9886" t="s">
        <v>19383</v>
      </c>
      <c r="P9886" t="s">
        <v>4661</v>
      </c>
    </row>
    <row r="9887" spans="1:16" x14ac:dyDescent="0.35">
      <c r="A9887" t="s">
        <v>0</v>
      </c>
      <c r="B9887" t="s">
        <v>19384</v>
      </c>
      <c r="C9887" t="s">
        <v>76</v>
      </c>
      <c r="D9887" t="s">
        <v>141</v>
      </c>
      <c r="E9887" t="s">
        <v>88</v>
      </c>
      <c r="F9887" t="b">
        <v>1</v>
      </c>
      <c r="G9887" t="s">
        <v>41</v>
      </c>
      <c r="H9887" s="1">
        <v>46127.752210648148</v>
      </c>
      <c r="I9887" t="b">
        <v>1</v>
      </c>
      <c r="J9887" t="b">
        <v>0</v>
      </c>
      <c r="K9887" t="s">
        <v>41</v>
      </c>
      <c r="L9887" t="s">
        <v>74</v>
      </c>
      <c r="M9887"/>
      <c r="N9887">
        <v>48</v>
      </c>
      <c r="O9887" t="s">
        <v>141</v>
      </c>
      <c r="P9887" t="s">
        <v>219</v>
      </c>
    </row>
    <row r="9888" spans="1:16" x14ac:dyDescent="0.35">
      <c r="A9888" t="s">
        <v>5</v>
      </c>
      <c r="B9888" t="s">
        <v>19385</v>
      </c>
      <c r="C9888" t="s">
        <v>201</v>
      </c>
      <c r="D9888" t="s">
        <v>4346</v>
      </c>
      <c r="E9888" t="s">
        <v>59</v>
      </c>
      <c r="F9888" t="b">
        <v>0</v>
      </c>
      <c r="G9888" t="s">
        <v>77</v>
      </c>
      <c r="H9888" s="1">
        <v>46127.753449074073</v>
      </c>
      <c r="I9888" t="b">
        <v>0</v>
      </c>
      <c r="J9888" t="b">
        <v>1</v>
      </c>
      <c r="K9888" t="s">
        <v>41</v>
      </c>
      <c r="L9888" t="s">
        <v>60</v>
      </c>
      <c r="M9888">
        <v>154000</v>
      </c>
      <c r="N9888"/>
      <c r="O9888" t="s">
        <v>19386</v>
      </c>
      <c r="P9888" t="s">
        <v>19387</v>
      </c>
    </row>
    <row r="9889" spans="1:16" x14ac:dyDescent="0.35">
      <c r="A9889" t="s">
        <v>1</v>
      </c>
      <c r="B9889" t="s">
        <v>512</v>
      </c>
      <c r="C9889" t="s">
        <v>359</v>
      </c>
      <c r="D9889" t="s">
        <v>4346</v>
      </c>
      <c r="E9889" t="s">
        <v>59</v>
      </c>
      <c r="F9889" t="b">
        <v>0</v>
      </c>
      <c r="G9889" t="s">
        <v>65</v>
      </c>
      <c r="H9889" s="1">
        <v>46127.753483796303</v>
      </c>
      <c r="I9889" t="b">
        <v>0</v>
      </c>
      <c r="J9889" t="b">
        <v>0</v>
      </c>
      <c r="K9889" t="s">
        <v>41</v>
      </c>
      <c r="L9889" t="s">
        <v>60</v>
      </c>
      <c r="M9889">
        <v>156300</v>
      </c>
      <c r="N9889"/>
      <c r="O9889" t="s">
        <v>6111</v>
      </c>
      <c r="P9889" t="s">
        <v>19388</v>
      </c>
    </row>
    <row r="9890" spans="1:16" x14ac:dyDescent="0.35">
      <c r="A9890" t="s">
        <v>1</v>
      </c>
      <c r="B9890" t="s">
        <v>19389</v>
      </c>
      <c r="C9890" t="s">
        <v>148</v>
      </c>
      <c r="D9890" t="s">
        <v>4526</v>
      </c>
      <c r="E9890" t="s">
        <v>59</v>
      </c>
      <c r="F9890" t="b">
        <v>0</v>
      </c>
      <c r="G9890" t="s">
        <v>77</v>
      </c>
      <c r="H9890" s="1">
        <v>46127.753622685188</v>
      </c>
      <c r="I9890" t="b">
        <v>0</v>
      </c>
      <c r="J9890" t="b">
        <v>0</v>
      </c>
      <c r="K9890" t="s">
        <v>41</v>
      </c>
      <c r="L9890" t="s">
        <v>60</v>
      </c>
      <c r="M9890">
        <v>115000</v>
      </c>
      <c r="N9890"/>
      <c r="O9890" t="s">
        <v>19390</v>
      </c>
      <c r="P9890" t="s">
        <v>19391</v>
      </c>
    </row>
    <row r="9891" spans="1:16" x14ac:dyDescent="0.35">
      <c r="A9891" t="s">
        <v>1</v>
      </c>
      <c r="B9891" t="s">
        <v>512</v>
      </c>
      <c r="C9891" t="s">
        <v>19392</v>
      </c>
      <c r="D9891" t="s">
        <v>4346</v>
      </c>
      <c r="E9891" t="s">
        <v>59</v>
      </c>
      <c r="F9891" t="b">
        <v>0</v>
      </c>
      <c r="G9891" t="s">
        <v>73</v>
      </c>
      <c r="H9891" s="1">
        <v>46127.753657407397</v>
      </c>
      <c r="I9891" t="b">
        <v>0</v>
      </c>
      <c r="J9891" t="b">
        <v>0</v>
      </c>
      <c r="K9891" t="s">
        <v>41</v>
      </c>
      <c r="L9891" t="s">
        <v>60</v>
      </c>
      <c r="M9891">
        <v>156300</v>
      </c>
      <c r="N9891"/>
      <c r="O9891" t="s">
        <v>6111</v>
      </c>
      <c r="P9891" t="s">
        <v>19388</v>
      </c>
    </row>
    <row r="9892" spans="1:16" x14ac:dyDescent="0.35">
      <c r="A9892" t="s">
        <v>1</v>
      </c>
      <c r="B9892" t="s">
        <v>1016</v>
      </c>
      <c r="C9892" t="s">
        <v>18761</v>
      </c>
      <c r="D9892" t="s">
        <v>4346</v>
      </c>
      <c r="E9892" t="s">
        <v>59</v>
      </c>
      <c r="F9892" t="b">
        <v>0</v>
      </c>
      <c r="G9892" t="s">
        <v>19</v>
      </c>
      <c r="H9892" s="1">
        <v>46127.754351851851</v>
      </c>
      <c r="I9892" t="b">
        <v>1</v>
      </c>
      <c r="J9892" t="b">
        <v>0</v>
      </c>
      <c r="K9892" t="s">
        <v>19</v>
      </c>
      <c r="L9892" t="s">
        <v>60</v>
      </c>
      <c r="M9892">
        <v>1525000</v>
      </c>
      <c r="N9892"/>
      <c r="O9892" t="s">
        <v>18762</v>
      </c>
    </row>
    <row r="9893" spans="1:16" x14ac:dyDescent="0.35">
      <c r="A9893" t="s">
        <v>7</v>
      </c>
      <c r="B9893" t="s">
        <v>2894</v>
      </c>
      <c r="C9893" t="s">
        <v>382</v>
      </c>
      <c r="D9893" t="s">
        <v>4346</v>
      </c>
      <c r="E9893" t="s">
        <v>59</v>
      </c>
      <c r="F9893" t="b">
        <v>0</v>
      </c>
      <c r="G9893" t="s">
        <v>77</v>
      </c>
      <c r="H9893" s="1">
        <v>46127.792766203696</v>
      </c>
      <c r="I9893" t="b">
        <v>1</v>
      </c>
      <c r="J9893" t="b">
        <v>1</v>
      </c>
      <c r="K9893" t="s">
        <v>41</v>
      </c>
      <c r="L9893" t="s">
        <v>60</v>
      </c>
      <c r="M9893">
        <v>168500</v>
      </c>
      <c r="N9893"/>
      <c r="O9893" t="s">
        <v>19393</v>
      </c>
      <c r="P9893" t="s">
        <v>4075</v>
      </c>
    </row>
    <row r="9894" spans="1:16" x14ac:dyDescent="0.35">
      <c r="A9894" t="s">
        <v>0</v>
      </c>
      <c r="B9894" t="s">
        <v>19394</v>
      </c>
      <c r="C9894" t="s">
        <v>1423</v>
      </c>
      <c r="D9894" t="s">
        <v>4526</v>
      </c>
      <c r="E9894" t="s">
        <v>59</v>
      </c>
      <c r="F9894" t="b">
        <v>0</v>
      </c>
      <c r="G9894" t="s">
        <v>89</v>
      </c>
      <c r="H9894" s="1">
        <v>46127.79277777778</v>
      </c>
      <c r="I9894" t="b">
        <v>1</v>
      </c>
      <c r="J9894" t="b">
        <v>1</v>
      </c>
      <c r="K9894" t="s">
        <v>41</v>
      </c>
      <c r="L9894" t="s">
        <v>60</v>
      </c>
      <c r="M9894">
        <v>140000</v>
      </c>
      <c r="N9894"/>
      <c r="O9894" t="s">
        <v>7887</v>
      </c>
      <c r="P9894" t="s">
        <v>19395</v>
      </c>
    </row>
    <row r="9895" spans="1:16" x14ac:dyDescent="0.35">
      <c r="A9895" t="s">
        <v>0</v>
      </c>
      <c r="B9895" t="s">
        <v>11839</v>
      </c>
      <c r="C9895" t="s">
        <v>5239</v>
      </c>
      <c r="D9895" t="s">
        <v>4633</v>
      </c>
      <c r="E9895" t="s">
        <v>59</v>
      </c>
      <c r="F9895" t="b">
        <v>0</v>
      </c>
      <c r="G9895" t="s">
        <v>40</v>
      </c>
      <c r="H9895" s="1">
        <v>46127.793981481482</v>
      </c>
      <c r="I9895" t="b">
        <v>0</v>
      </c>
      <c r="J9895" t="b">
        <v>0</v>
      </c>
      <c r="K9895" t="s">
        <v>40</v>
      </c>
      <c r="L9895" t="s">
        <v>60</v>
      </c>
      <c r="M9895">
        <v>40000</v>
      </c>
      <c r="N9895"/>
      <c r="O9895" t="s">
        <v>4633</v>
      </c>
      <c r="P9895" t="s">
        <v>3830</v>
      </c>
    </row>
    <row r="9896" spans="1:16" x14ac:dyDescent="0.35">
      <c r="A9896" t="s">
        <v>8</v>
      </c>
      <c r="B9896" t="s">
        <v>19396</v>
      </c>
      <c r="C9896" t="s">
        <v>19397</v>
      </c>
      <c r="D9896" t="s">
        <v>4633</v>
      </c>
      <c r="E9896" t="s">
        <v>59</v>
      </c>
      <c r="F9896" t="b">
        <v>0</v>
      </c>
      <c r="G9896" t="s">
        <v>21</v>
      </c>
      <c r="H9896" s="1">
        <v>46127.794432870367</v>
      </c>
      <c r="I9896" t="b">
        <v>0</v>
      </c>
      <c r="J9896" t="b">
        <v>0</v>
      </c>
      <c r="K9896" t="s">
        <v>21</v>
      </c>
      <c r="L9896" t="s">
        <v>60</v>
      </c>
      <c r="M9896">
        <v>4250000</v>
      </c>
      <c r="N9896"/>
      <c r="O9896" t="s">
        <v>4633</v>
      </c>
      <c r="P9896" t="s">
        <v>19398</v>
      </c>
    </row>
    <row r="9897" spans="1:16" x14ac:dyDescent="0.35">
      <c r="A9897" t="s">
        <v>1</v>
      </c>
      <c r="B9897" t="s">
        <v>736</v>
      </c>
      <c r="C9897" t="s">
        <v>218</v>
      </c>
      <c r="D9897" t="s">
        <v>4526</v>
      </c>
      <c r="E9897" t="s">
        <v>59</v>
      </c>
      <c r="F9897" t="b">
        <v>0</v>
      </c>
      <c r="G9897" t="s">
        <v>65</v>
      </c>
      <c r="H9897" s="1">
        <v>46127.795185185183</v>
      </c>
      <c r="I9897" t="b">
        <v>1</v>
      </c>
      <c r="J9897" t="b">
        <v>0</v>
      </c>
      <c r="K9897" t="s">
        <v>41</v>
      </c>
      <c r="L9897" t="s">
        <v>74</v>
      </c>
      <c r="M9897"/>
      <c r="N9897">
        <v>82.5</v>
      </c>
      <c r="O9897" t="s">
        <v>323</v>
      </c>
      <c r="P9897" t="s">
        <v>19399</v>
      </c>
    </row>
    <row r="9898" spans="1:16" x14ac:dyDescent="0.35">
      <c r="A9898" t="s">
        <v>1</v>
      </c>
      <c r="B9898" t="s">
        <v>19400</v>
      </c>
      <c r="C9898" t="s">
        <v>2766</v>
      </c>
      <c r="D9898" t="s">
        <v>4526</v>
      </c>
      <c r="E9898" t="s">
        <v>59</v>
      </c>
      <c r="F9898" t="b">
        <v>0</v>
      </c>
      <c r="G9898" t="s">
        <v>89</v>
      </c>
      <c r="H9898" s="1">
        <v>46127.795208333337</v>
      </c>
      <c r="I9898" t="b">
        <v>0</v>
      </c>
      <c r="J9898" t="b">
        <v>1</v>
      </c>
      <c r="K9898" t="s">
        <v>41</v>
      </c>
      <c r="L9898" t="s">
        <v>74</v>
      </c>
      <c r="M9898"/>
      <c r="N9898">
        <v>67.5</v>
      </c>
      <c r="O9898" t="s">
        <v>7887</v>
      </c>
      <c r="P9898" t="s">
        <v>19401</v>
      </c>
    </row>
    <row r="9899" spans="1:16" x14ac:dyDescent="0.35">
      <c r="A9899" t="s">
        <v>1</v>
      </c>
      <c r="B9899" t="s">
        <v>19402</v>
      </c>
      <c r="C9899" t="s">
        <v>290</v>
      </c>
      <c r="D9899" t="s">
        <v>2360</v>
      </c>
      <c r="E9899" t="s">
        <v>59</v>
      </c>
      <c r="F9899" t="b">
        <v>0</v>
      </c>
      <c r="G9899" t="s">
        <v>77</v>
      </c>
      <c r="H9899" s="1">
        <v>46127.795219907413</v>
      </c>
      <c r="I9899" t="b">
        <v>1</v>
      </c>
      <c r="J9899" t="b">
        <v>1</v>
      </c>
      <c r="K9899" t="s">
        <v>41</v>
      </c>
      <c r="L9899" t="s">
        <v>60</v>
      </c>
      <c r="M9899">
        <v>167500</v>
      </c>
      <c r="N9899"/>
      <c r="O9899" t="s">
        <v>13230</v>
      </c>
    </row>
    <row r="9900" spans="1:16" x14ac:dyDescent="0.35">
      <c r="A9900" t="s">
        <v>0</v>
      </c>
      <c r="B9900" t="s">
        <v>0</v>
      </c>
      <c r="C9900" t="s">
        <v>9922</v>
      </c>
      <c r="D9900" t="s">
        <v>4526</v>
      </c>
      <c r="E9900" t="s">
        <v>88</v>
      </c>
      <c r="F9900" t="b">
        <v>0</v>
      </c>
      <c r="G9900" t="s">
        <v>13</v>
      </c>
      <c r="H9900" s="1">
        <v>46127.795682870368</v>
      </c>
      <c r="I9900" t="b">
        <v>0</v>
      </c>
      <c r="J9900" t="b">
        <v>0</v>
      </c>
      <c r="K9900" t="s">
        <v>13</v>
      </c>
      <c r="L9900" t="s">
        <v>74</v>
      </c>
      <c r="M9900"/>
      <c r="N9900">
        <v>36</v>
      </c>
      <c r="O9900" t="s">
        <v>105</v>
      </c>
      <c r="P9900" t="s">
        <v>19403</v>
      </c>
    </row>
    <row r="9901" spans="1:16" x14ac:dyDescent="0.35">
      <c r="A9901" t="s">
        <v>0</v>
      </c>
      <c r="B9901" t="s">
        <v>19404</v>
      </c>
      <c r="C9901" t="s">
        <v>2605</v>
      </c>
      <c r="D9901" t="s">
        <v>4526</v>
      </c>
      <c r="E9901" t="s">
        <v>88</v>
      </c>
      <c r="F9901" t="b">
        <v>0</v>
      </c>
      <c r="G9901" t="s">
        <v>65</v>
      </c>
      <c r="H9901" s="1">
        <v>46127.834537037037</v>
      </c>
      <c r="I9901" t="b">
        <v>0</v>
      </c>
      <c r="J9901" t="b">
        <v>0</v>
      </c>
      <c r="K9901" t="s">
        <v>41</v>
      </c>
      <c r="L9901" t="s">
        <v>74</v>
      </c>
      <c r="M9901"/>
      <c r="N9901">
        <v>46.5</v>
      </c>
      <c r="O9901" t="s">
        <v>542</v>
      </c>
      <c r="P9901" t="s">
        <v>19376</v>
      </c>
    </row>
    <row r="9902" spans="1:16" x14ac:dyDescent="0.35">
      <c r="A9902" t="s">
        <v>0</v>
      </c>
      <c r="B9902" t="s">
        <v>228</v>
      </c>
      <c r="C9902" t="s">
        <v>142</v>
      </c>
      <c r="D9902" t="s">
        <v>4526</v>
      </c>
      <c r="E9902" t="s">
        <v>88</v>
      </c>
      <c r="F9902" t="b">
        <v>0</v>
      </c>
      <c r="G9902" t="s">
        <v>65</v>
      </c>
      <c r="H9902" s="1">
        <v>46127.834652777783</v>
      </c>
      <c r="I9902" t="b">
        <v>1</v>
      </c>
      <c r="J9902" t="b">
        <v>0</v>
      </c>
      <c r="K9902" t="s">
        <v>41</v>
      </c>
      <c r="L9902" t="s">
        <v>74</v>
      </c>
      <c r="M9902"/>
      <c r="N9902">
        <v>52.5</v>
      </c>
      <c r="O9902" t="s">
        <v>19405</v>
      </c>
      <c r="P9902" t="s">
        <v>3201</v>
      </c>
    </row>
    <row r="9903" spans="1:16" x14ac:dyDescent="0.35">
      <c r="A9903" t="s">
        <v>0</v>
      </c>
      <c r="B9903" t="s">
        <v>19406</v>
      </c>
      <c r="C9903" t="s">
        <v>273</v>
      </c>
      <c r="D9903" t="s">
        <v>4346</v>
      </c>
      <c r="E9903" t="s">
        <v>59</v>
      </c>
      <c r="F9903" t="b">
        <v>0</v>
      </c>
      <c r="G9903" t="s">
        <v>41</v>
      </c>
      <c r="H9903" s="1">
        <v>46127.835543981477</v>
      </c>
      <c r="I9903" t="b">
        <v>0</v>
      </c>
      <c r="J9903" t="b">
        <v>0</v>
      </c>
      <c r="K9903" t="s">
        <v>41</v>
      </c>
      <c r="L9903" t="s">
        <v>60</v>
      </c>
      <c r="M9903">
        <v>74525.5</v>
      </c>
      <c r="N9903"/>
      <c r="O9903" t="s">
        <v>19407</v>
      </c>
      <c r="P9903" t="s">
        <v>19408</v>
      </c>
    </row>
    <row r="9904" spans="1:16" x14ac:dyDescent="0.35">
      <c r="A9904" t="s">
        <v>2</v>
      </c>
      <c r="B9904" t="s">
        <v>19409</v>
      </c>
      <c r="C9904" t="s">
        <v>19410</v>
      </c>
      <c r="D9904" t="s">
        <v>4346</v>
      </c>
      <c r="E9904" t="s">
        <v>59</v>
      </c>
      <c r="F9904" t="b">
        <v>0</v>
      </c>
      <c r="G9904" t="s">
        <v>89</v>
      </c>
      <c r="H9904" s="1">
        <v>46127.835625</v>
      </c>
      <c r="I9904" t="b">
        <v>0</v>
      </c>
      <c r="J9904" t="b">
        <v>0</v>
      </c>
      <c r="K9904" t="s">
        <v>41</v>
      </c>
      <c r="L9904" t="s">
        <v>60</v>
      </c>
      <c r="M9904">
        <v>269500</v>
      </c>
      <c r="N9904"/>
      <c r="O9904" t="s">
        <v>2521</v>
      </c>
      <c r="P9904" t="s">
        <v>19411</v>
      </c>
    </row>
    <row r="9905" spans="1:16" x14ac:dyDescent="0.35">
      <c r="A9905" t="s">
        <v>8</v>
      </c>
      <c r="B9905" t="s">
        <v>19083</v>
      </c>
      <c r="C9905" t="s">
        <v>19084</v>
      </c>
      <c r="D9905" t="s">
        <v>4633</v>
      </c>
      <c r="E9905" t="s">
        <v>59</v>
      </c>
      <c r="F9905" t="b">
        <v>0</v>
      </c>
      <c r="G9905" t="s">
        <v>21</v>
      </c>
      <c r="H9905" s="1">
        <v>46127.836099537039</v>
      </c>
      <c r="I9905" t="b">
        <v>0</v>
      </c>
      <c r="J9905" t="b">
        <v>0</v>
      </c>
      <c r="K9905" t="s">
        <v>21</v>
      </c>
      <c r="L9905" t="s">
        <v>60</v>
      </c>
      <c r="M9905">
        <v>2100000</v>
      </c>
      <c r="N9905"/>
      <c r="O9905" t="s">
        <v>4633</v>
      </c>
      <c r="P9905" t="s">
        <v>19085</v>
      </c>
    </row>
    <row r="9906" spans="1:16" x14ac:dyDescent="0.35">
      <c r="A9906" t="s">
        <v>5</v>
      </c>
      <c r="B9906" t="s">
        <v>19412</v>
      </c>
      <c r="C9906" t="s">
        <v>1004</v>
      </c>
      <c r="D9906" t="s">
        <v>4346</v>
      </c>
      <c r="E9906" t="s">
        <v>59</v>
      </c>
      <c r="F9906" t="b">
        <v>0</v>
      </c>
      <c r="G9906" t="s">
        <v>77</v>
      </c>
      <c r="H9906" s="1">
        <v>46127.836956018517</v>
      </c>
      <c r="I9906" t="b">
        <v>0</v>
      </c>
      <c r="J9906" t="b">
        <v>1</v>
      </c>
      <c r="K9906" t="s">
        <v>41</v>
      </c>
      <c r="L9906" t="s">
        <v>60</v>
      </c>
      <c r="M9906">
        <v>126500</v>
      </c>
      <c r="N9906"/>
      <c r="O9906" t="s">
        <v>2844</v>
      </c>
      <c r="P9906" t="s">
        <v>19413</v>
      </c>
    </row>
    <row r="9907" spans="1:16" x14ac:dyDescent="0.35">
      <c r="A9907" t="s">
        <v>5</v>
      </c>
      <c r="B9907" t="s">
        <v>471</v>
      </c>
      <c r="C9907" t="s">
        <v>500</v>
      </c>
      <c r="D9907" t="s">
        <v>4526</v>
      </c>
      <c r="E9907" t="s">
        <v>88</v>
      </c>
      <c r="F9907" t="b">
        <v>0</v>
      </c>
      <c r="G9907" t="s">
        <v>13</v>
      </c>
      <c r="H9907" s="1">
        <v>46127.837326388893</v>
      </c>
      <c r="I9907" t="b">
        <v>1</v>
      </c>
      <c r="J9907" t="b">
        <v>0</v>
      </c>
      <c r="K9907" t="s">
        <v>13</v>
      </c>
      <c r="L9907" t="s">
        <v>74</v>
      </c>
      <c r="M9907"/>
      <c r="N9907">
        <v>60</v>
      </c>
      <c r="O9907" t="s">
        <v>13156</v>
      </c>
      <c r="P9907" t="s">
        <v>19414</v>
      </c>
    </row>
    <row r="9908" spans="1:16" x14ac:dyDescent="0.35">
      <c r="A9908" t="s">
        <v>0</v>
      </c>
      <c r="B9908" t="s">
        <v>739</v>
      </c>
      <c r="C9908" t="s">
        <v>332</v>
      </c>
      <c r="D9908" t="s">
        <v>2360</v>
      </c>
      <c r="E9908" t="s">
        <v>59</v>
      </c>
      <c r="F9908" t="b">
        <v>0</v>
      </c>
      <c r="G9908" t="s">
        <v>65</v>
      </c>
      <c r="H9908" s="1">
        <v>46127.876296296286</v>
      </c>
      <c r="I9908" t="b">
        <v>0</v>
      </c>
      <c r="J9908" t="b">
        <v>1</v>
      </c>
      <c r="K9908" t="s">
        <v>41</v>
      </c>
      <c r="L9908" t="s">
        <v>60</v>
      </c>
      <c r="M9908">
        <v>176000</v>
      </c>
      <c r="N9908"/>
      <c r="O9908" t="s">
        <v>195</v>
      </c>
      <c r="P9908" t="s">
        <v>1588</v>
      </c>
    </row>
    <row r="9909" spans="1:16" x14ac:dyDescent="0.35">
      <c r="A9909" t="s">
        <v>3</v>
      </c>
      <c r="B9909" t="s">
        <v>18245</v>
      </c>
      <c r="C9909" t="s">
        <v>19415</v>
      </c>
      <c r="D9909" t="s">
        <v>4346</v>
      </c>
      <c r="E9909" t="s">
        <v>59</v>
      </c>
      <c r="F9909" t="b">
        <v>0</v>
      </c>
      <c r="G9909" t="s">
        <v>13</v>
      </c>
      <c r="H9909" s="1">
        <v>46127.87636574074</v>
      </c>
      <c r="I9909" t="b">
        <v>0</v>
      </c>
      <c r="J9909" t="b">
        <v>0</v>
      </c>
      <c r="K9909" t="s">
        <v>13</v>
      </c>
      <c r="L9909" t="s">
        <v>60</v>
      </c>
      <c r="M9909">
        <v>77062.584999999992</v>
      </c>
      <c r="N9909"/>
      <c r="O9909" t="s">
        <v>19416</v>
      </c>
    </row>
    <row r="9910" spans="1:16" x14ac:dyDescent="0.35">
      <c r="A9910" t="s">
        <v>0</v>
      </c>
      <c r="B9910" t="s">
        <v>19417</v>
      </c>
      <c r="C9910" t="s">
        <v>1518</v>
      </c>
      <c r="D9910" t="s">
        <v>2360</v>
      </c>
      <c r="E9910" t="s">
        <v>59</v>
      </c>
      <c r="F9910" t="b">
        <v>0</v>
      </c>
      <c r="G9910" t="s">
        <v>41</v>
      </c>
      <c r="H9910" s="1">
        <v>46127.877245370371</v>
      </c>
      <c r="I9910" t="b">
        <v>1</v>
      </c>
      <c r="J9910" t="b">
        <v>0</v>
      </c>
      <c r="K9910" t="s">
        <v>41</v>
      </c>
      <c r="L9910" t="s">
        <v>74</v>
      </c>
      <c r="M9910"/>
      <c r="N9910">
        <v>31</v>
      </c>
      <c r="O9910" t="s">
        <v>19418</v>
      </c>
      <c r="P9910" t="s">
        <v>19419</v>
      </c>
    </row>
    <row r="9911" spans="1:16" x14ac:dyDescent="0.35">
      <c r="A9911" t="s">
        <v>6</v>
      </c>
      <c r="B9911" t="s">
        <v>19420</v>
      </c>
      <c r="C9911" t="s">
        <v>165</v>
      </c>
      <c r="D9911" t="s">
        <v>19421</v>
      </c>
      <c r="E9911" t="s">
        <v>59</v>
      </c>
      <c r="F9911" t="b">
        <v>0</v>
      </c>
      <c r="G9911" t="s">
        <v>73</v>
      </c>
      <c r="H9911" s="1">
        <v>46127.877372685187</v>
      </c>
      <c r="I9911" t="b">
        <v>0</v>
      </c>
      <c r="J9911" t="b">
        <v>1</v>
      </c>
      <c r="K9911" t="s">
        <v>41</v>
      </c>
      <c r="L9911" t="s">
        <v>60</v>
      </c>
      <c r="M9911">
        <v>200645</v>
      </c>
      <c r="N9911"/>
      <c r="O9911" t="s">
        <v>762</v>
      </c>
      <c r="P9911" t="s">
        <v>19422</v>
      </c>
    </row>
    <row r="9912" spans="1:16" x14ac:dyDescent="0.35">
      <c r="A9912" t="s">
        <v>2</v>
      </c>
      <c r="B9912" t="s">
        <v>19423</v>
      </c>
      <c r="C9912" t="s">
        <v>1569</v>
      </c>
      <c r="D9912" t="s">
        <v>4346</v>
      </c>
      <c r="E9912" t="s">
        <v>132</v>
      </c>
      <c r="F9912" t="b">
        <v>0</v>
      </c>
      <c r="G9912" t="s">
        <v>89</v>
      </c>
      <c r="H9912" s="1">
        <v>46127.918958333343</v>
      </c>
      <c r="I9912" t="b">
        <v>0</v>
      </c>
      <c r="J9912" t="b">
        <v>0</v>
      </c>
      <c r="K9912" t="s">
        <v>41</v>
      </c>
      <c r="L9912" t="s">
        <v>74</v>
      </c>
      <c r="M9912"/>
      <c r="N9912">
        <v>32.5</v>
      </c>
      <c r="O9912" t="s">
        <v>1595</v>
      </c>
      <c r="P9912" t="s">
        <v>19424</v>
      </c>
    </row>
    <row r="9913" spans="1:16" x14ac:dyDescent="0.35">
      <c r="A9913" t="s">
        <v>1</v>
      </c>
      <c r="B9913" t="s">
        <v>19425</v>
      </c>
      <c r="C9913" t="s">
        <v>543</v>
      </c>
      <c r="D9913" t="s">
        <v>4346</v>
      </c>
      <c r="E9913" t="s">
        <v>59</v>
      </c>
      <c r="F9913" t="b">
        <v>0</v>
      </c>
      <c r="G9913" t="s">
        <v>89</v>
      </c>
      <c r="H9913" s="1">
        <v>46127.920138888891</v>
      </c>
      <c r="I9913" t="b">
        <v>1</v>
      </c>
      <c r="J9913" t="b">
        <v>1</v>
      </c>
      <c r="K9913" t="s">
        <v>41</v>
      </c>
      <c r="L9913" t="s">
        <v>60</v>
      </c>
      <c r="M9913">
        <v>155500</v>
      </c>
      <c r="N9913"/>
      <c r="O9913" t="s">
        <v>577</v>
      </c>
      <c r="P9913" t="s">
        <v>1392</v>
      </c>
    </row>
    <row r="9914" spans="1:16" x14ac:dyDescent="0.35">
      <c r="A9914" t="s">
        <v>5</v>
      </c>
      <c r="B9914" t="s">
        <v>19426</v>
      </c>
      <c r="C9914" t="s">
        <v>332</v>
      </c>
      <c r="D9914" t="s">
        <v>4346</v>
      </c>
      <c r="E9914" t="s">
        <v>59</v>
      </c>
      <c r="F9914" t="b">
        <v>0</v>
      </c>
      <c r="G9914" t="s">
        <v>68</v>
      </c>
      <c r="H9914" s="1">
        <v>46127.92019675926</v>
      </c>
      <c r="I9914" t="b">
        <v>1</v>
      </c>
      <c r="J9914" t="b">
        <v>1</v>
      </c>
      <c r="K9914" t="s">
        <v>41</v>
      </c>
      <c r="L9914" t="s">
        <v>60</v>
      </c>
      <c r="M9914">
        <v>146570</v>
      </c>
      <c r="N9914"/>
      <c r="O9914" t="s">
        <v>3463</v>
      </c>
      <c r="P9914" t="s">
        <v>19427</v>
      </c>
    </row>
    <row r="9915" spans="1:16" x14ac:dyDescent="0.35">
      <c r="A9915" t="s">
        <v>1</v>
      </c>
      <c r="B9915" t="s">
        <v>734</v>
      </c>
      <c r="C9915" t="s">
        <v>67</v>
      </c>
      <c r="D9915" t="s">
        <v>4526</v>
      </c>
      <c r="E9915" t="s">
        <v>59</v>
      </c>
      <c r="F9915" t="b">
        <v>0</v>
      </c>
      <c r="G9915" t="s">
        <v>89</v>
      </c>
      <c r="H9915" s="1">
        <v>46127.920347222222</v>
      </c>
      <c r="I9915" t="b">
        <v>0</v>
      </c>
      <c r="J9915" t="b">
        <v>1</v>
      </c>
      <c r="K9915" t="s">
        <v>41</v>
      </c>
      <c r="L9915" t="s">
        <v>60</v>
      </c>
      <c r="M9915">
        <v>132000</v>
      </c>
      <c r="N9915"/>
      <c r="O9915" t="s">
        <v>19428</v>
      </c>
      <c r="P9915" t="s">
        <v>19429</v>
      </c>
    </row>
    <row r="9916" spans="1:16" x14ac:dyDescent="0.35">
      <c r="A9916" t="s">
        <v>0</v>
      </c>
      <c r="B9916" t="s">
        <v>19430</v>
      </c>
      <c r="C9916" t="s">
        <v>76</v>
      </c>
      <c r="D9916" t="s">
        <v>4346</v>
      </c>
      <c r="E9916" t="s">
        <v>59</v>
      </c>
      <c r="F9916" t="b">
        <v>1</v>
      </c>
      <c r="G9916" t="s">
        <v>20</v>
      </c>
      <c r="H9916" s="1">
        <v>46127.959918981483</v>
      </c>
      <c r="I9916" t="b">
        <v>1</v>
      </c>
      <c r="J9916" t="b">
        <v>0</v>
      </c>
      <c r="K9916" t="s">
        <v>20</v>
      </c>
      <c r="L9916" t="s">
        <v>60</v>
      </c>
      <c r="M9916">
        <v>142500</v>
      </c>
      <c r="N9916"/>
      <c r="O9916" t="s">
        <v>19431</v>
      </c>
      <c r="P9916" t="s">
        <v>310</v>
      </c>
    </row>
    <row r="9917" spans="1:16" x14ac:dyDescent="0.35">
      <c r="A9917" t="s">
        <v>8</v>
      </c>
      <c r="B9917" t="s">
        <v>19432</v>
      </c>
      <c r="C9917" t="s">
        <v>112</v>
      </c>
      <c r="D9917" t="s">
        <v>4526</v>
      </c>
      <c r="E9917" t="s">
        <v>59</v>
      </c>
      <c r="F9917" t="b">
        <v>0</v>
      </c>
      <c r="G9917" t="s">
        <v>65</v>
      </c>
      <c r="H9917" s="1">
        <v>46127.960706018523</v>
      </c>
      <c r="I9917" t="b">
        <v>0</v>
      </c>
      <c r="J9917" t="b">
        <v>0</v>
      </c>
      <c r="K9917" t="s">
        <v>41</v>
      </c>
      <c r="L9917" t="s">
        <v>60</v>
      </c>
      <c r="M9917">
        <v>300000</v>
      </c>
      <c r="N9917"/>
      <c r="O9917" t="s">
        <v>10690</v>
      </c>
      <c r="P9917" t="s">
        <v>16944</v>
      </c>
    </row>
    <row r="9918" spans="1:16" x14ac:dyDescent="0.35">
      <c r="A9918" t="s">
        <v>1</v>
      </c>
      <c r="B9918" t="s">
        <v>1</v>
      </c>
      <c r="C9918" t="s">
        <v>251</v>
      </c>
      <c r="D9918" t="s">
        <v>4346</v>
      </c>
      <c r="E9918" t="s">
        <v>59</v>
      </c>
      <c r="F9918" t="b">
        <v>0</v>
      </c>
      <c r="G9918" t="s">
        <v>68</v>
      </c>
      <c r="H9918" s="1">
        <v>46127.961782407408</v>
      </c>
      <c r="I9918" t="b">
        <v>0</v>
      </c>
      <c r="J9918" t="b">
        <v>1</v>
      </c>
      <c r="K9918" t="s">
        <v>41</v>
      </c>
      <c r="L9918" t="s">
        <v>60</v>
      </c>
      <c r="M9918">
        <v>69000</v>
      </c>
      <c r="N9918"/>
      <c r="O9918" t="s">
        <v>10459</v>
      </c>
      <c r="P9918" t="s">
        <v>19433</v>
      </c>
    </row>
    <row r="9919" spans="1:16" x14ac:dyDescent="0.35">
      <c r="A9919" t="s">
        <v>2</v>
      </c>
      <c r="B9919" t="s">
        <v>1561</v>
      </c>
      <c r="C9919" t="s">
        <v>76</v>
      </c>
      <c r="D9919" t="s">
        <v>4346</v>
      </c>
      <c r="E9919" t="s">
        <v>59</v>
      </c>
      <c r="F9919" t="b">
        <v>1</v>
      </c>
      <c r="G9919" t="s">
        <v>20</v>
      </c>
      <c r="H9919" s="1">
        <v>46127.962650462963</v>
      </c>
      <c r="I9919" t="b">
        <v>1</v>
      </c>
      <c r="J9919" t="b">
        <v>0</v>
      </c>
      <c r="K9919" t="s">
        <v>20</v>
      </c>
      <c r="L9919" t="s">
        <v>60</v>
      </c>
      <c r="M9919">
        <v>192110</v>
      </c>
      <c r="N9919"/>
      <c r="O9919" t="s">
        <v>19431</v>
      </c>
      <c r="P9919" t="s">
        <v>19434</v>
      </c>
    </row>
    <row r="9920" spans="1:16" x14ac:dyDescent="0.35">
      <c r="A9920" t="s">
        <v>1</v>
      </c>
      <c r="B9920" t="s">
        <v>19435</v>
      </c>
      <c r="C9920" t="s">
        <v>76</v>
      </c>
      <c r="D9920" t="s">
        <v>4346</v>
      </c>
      <c r="E9920" t="s">
        <v>59</v>
      </c>
      <c r="F9920" t="b">
        <v>1</v>
      </c>
      <c r="G9920" t="s">
        <v>20</v>
      </c>
      <c r="H9920" s="1">
        <v>46127.962650462963</v>
      </c>
      <c r="I9920" t="b">
        <v>0</v>
      </c>
      <c r="J9920" t="b">
        <v>0</v>
      </c>
      <c r="K9920" t="s">
        <v>20</v>
      </c>
      <c r="L9920" t="s">
        <v>74</v>
      </c>
      <c r="M9920"/>
      <c r="N9920">
        <v>35</v>
      </c>
      <c r="O9920" t="s">
        <v>19431</v>
      </c>
      <c r="P9920" t="s">
        <v>283</v>
      </c>
    </row>
    <row r="9921" spans="1:16" x14ac:dyDescent="0.35">
      <c r="A9921" t="s">
        <v>4</v>
      </c>
      <c r="B9921" t="s">
        <v>19436</v>
      </c>
      <c r="C9921" t="s">
        <v>76</v>
      </c>
      <c r="D9921" t="s">
        <v>4346</v>
      </c>
      <c r="E9921" t="s">
        <v>59</v>
      </c>
      <c r="F9921" t="b">
        <v>1</v>
      </c>
      <c r="G9921" t="s">
        <v>20</v>
      </c>
      <c r="H9921" s="1">
        <v>46127.962650462963</v>
      </c>
      <c r="I9921" t="b">
        <v>1</v>
      </c>
      <c r="J9921" t="b">
        <v>0</v>
      </c>
      <c r="K9921" t="s">
        <v>20</v>
      </c>
      <c r="L9921" t="s">
        <v>60</v>
      </c>
      <c r="M9921">
        <v>155000</v>
      </c>
      <c r="N9921"/>
      <c r="O9921" t="s">
        <v>19431</v>
      </c>
      <c r="P9921" t="s">
        <v>19437</v>
      </c>
    </row>
    <row r="9922" spans="1:16" x14ac:dyDescent="0.35">
      <c r="A9922" t="s">
        <v>1</v>
      </c>
      <c r="B9922" t="s">
        <v>390</v>
      </c>
      <c r="C9922" t="s">
        <v>76</v>
      </c>
      <c r="D9922" t="s">
        <v>4346</v>
      </c>
      <c r="E9922" t="s">
        <v>59</v>
      </c>
      <c r="F9922" t="b">
        <v>1</v>
      </c>
      <c r="G9922" t="s">
        <v>40</v>
      </c>
      <c r="H9922" s="1">
        <v>46127.963321759264</v>
      </c>
      <c r="I9922" t="b">
        <v>1</v>
      </c>
      <c r="J9922" t="b">
        <v>0</v>
      </c>
      <c r="K9922" t="s">
        <v>40</v>
      </c>
      <c r="L9922" t="s">
        <v>60</v>
      </c>
      <c r="M9922">
        <v>157040</v>
      </c>
      <c r="N9922"/>
      <c r="O9922" t="s">
        <v>19431</v>
      </c>
      <c r="P9922" t="s">
        <v>19438</v>
      </c>
    </row>
    <row r="9923" spans="1:16" x14ac:dyDescent="0.35">
      <c r="A9923" t="s">
        <v>0</v>
      </c>
      <c r="B9923" t="s">
        <v>19439</v>
      </c>
      <c r="C9923" t="s">
        <v>237</v>
      </c>
      <c r="D9923" t="s">
        <v>2360</v>
      </c>
      <c r="E9923" t="s">
        <v>59</v>
      </c>
      <c r="F9923" t="b">
        <v>0</v>
      </c>
      <c r="G9923" t="s">
        <v>89</v>
      </c>
      <c r="H9923" s="1">
        <v>46128.001099537039</v>
      </c>
      <c r="I9923" t="b">
        <v>0</v>
      </c>
      <c r="J9923" t="b">
        <v>0</v>
      </c>
      <c r="K9923" t="s">
        <v>41</v>
      </c>
      <c r="L9923" t="s">
        <v>60</v>
      </c>
      <c r="M9923">
        <v>65000</v>
      </c>
      <c r="N9923"/>
      <c r="O9923" t="s">
        <v>19440</v>
      </c>
      <c r="P9923" t="s">
        <v>426</v>
      </c>
    </row>
    <row r="9924" spans="1:16" x14ac:dyDescent="0.35">
      <c r="A9924" t="s">
        <v>0</v>
      </c>
      <c r="B9924" t="s">
        <v>19439</v>
      </c>
      <c r="C9924" t="s">
        <v>1281</v>
      </c>
      <c r="D9924" t="s">
        <v>4346</v>
      </c>
      <c r="E9924" t="s">
        <v>59</v>
      </c>
      <c r="F9924" t="b">
        <v>0</v>
      </c>
      <c r="G9924" t="s">
        <v>89</v>
      </c>
      <c r="H9924" s="1">
        <v>46128.001099537039</v>
      </c>
      <c r="I9924" t="b">
        <v>0</v>
      </c>
      <c r="J9924" t="b">
        <v>0</v>
      </c>
      <c r="K9924" t="s">
        <v>41</v>
      </c>
      <c r="L9924" t="s">
        <v>60</v>
      </c>
      <c r="M9924">
        <v>65000</v>
      </c>
      <c r="N9924"/>
      <c r="O9924" t="s">
        <v>19440</v>
      </c>
      <c r="P9924" t="s">
        <v>426</v>
      </c>
    </row>
    <row r="9925" spans="1:16" x14ac:dyDescent="0.35">
      <c r="A9925" t="s">
        <v>0</v>
      </c>
      <c r="B9925" t="s">
        <v>3599</v>
      </c>
      <c r="C9925" t="s">
        <v>112</v>
      </c>
      <c r="D9925" t="s">
        <v>4673</v>
      </c>
      <c r="E9925" t="s">
        <v>59</v>
      </c>
      <c r="F9925" t="b">
        <v>0</v>
      </c>
      <c r="G9925" t="s">
        <v>65</v>
      </c>
      <c r="H9925" s="1">
        <v>46128.001203703701</v>
      </c>
      <c r="I9925" t="b">
        <v>0</v>
      </c>
      <c r="J9925" t="b">
        <v>1</v>
      </c>
      <c r="K9925" t="s">
        <v>41</v>
      </c>
      <c r="L9925" t="s">
        <v>60</v>
      </c>
      <c r="M9925">
        <v>126000</v>
      </c>
      <c r="N9925"/>
      <c r="O9925" t="s">
        <v>19441</v>
      </c>
      <c r="P9925" t="s">
        <v>19442</v>
      </c>
    </row>
    <row r="9926" spans="1:16" x14ac:dyDescent="0.35">
      <c r="A9926" t="s">
        <v>3</v>
      </c>
      <c r="B9926" t="s">
        <v>4378</v>
      </c>
      <c r="C9926" t="s">
        <v>19443</v>
      </c>
      <c r="D9926" t="s">
        <v>2360</v>
      </c>
      <c r="E9926" t="s">
        <v>59</v>
      </c>
      <c r="F9926" t="b">
        <v>0</v>
      </c>
      <c r="G9926" t="s">
        <v>65</v>
      </c>
      <c r="H9926" s="1">
        <v>46128.001307870371</v>
      </c>
      <c r="I9926" t="b">
        <v>0</v>
      </c>
      <c r="J9926" t="b">
        <v>1</v>
      </c>
      <c r="K9926" t="s">
        <v>41</v>
      </c>
      <c r="L9926" t="s">
        <v>60</v>
      </c>
      <c r="M9926">
        <v>80000</v>
      </c>
      <c r="N9926"/>
      <c r="O9926" t="s">
        <v>19444</v>
      </c>
      <c r="P9926" t="s">
        <v>219</v>
      </c>
    </row>
    <row r="9927" spans="1:16" x14ac:dyDescent="0.35">
      <c r="A9927" t="s">
        <v>0</v>
      </c>
      <c r="B9927" t="s">
        <v>19445</v>
      </c>
      <c r="C9927" t="s">
        <v>76</v>
      </c>
      <c r="D9927" t="s">
        <v>584</v>
      </c>
      <c r="E9927" t="s">
        <v>72</v>
      </c>
      <c r="F9927" t="b">
        <v>1</v>
      </c>
      <c r="G9927" t="s">
        <v>19</v>
      </c>
      <c r="H9927" s="1">
        <v>46128.001620370371</v>
      </c>
      <c r="I9927" t="b">
        <v>0</v>
      </c>
      <c r="J9927" t="b">
        <v>0</v>
      </c>
      <c r="K9927" t="s">
        <v>19</v>
      </c>
      <c r="L9927" t="s">
        <v>74</v>
      </c>
      <c r="M9927"/>
      <c r="N9927">
        <v>25</v>
      </c>
      <c r="O9927" t="s">
        <v>3844</v>
      </c>
      <c r="P9927" t="s">
        <v>673</v>
      </c>
    </row>
    <row r="9928" spans="1:16" x14ac:dyDescent="0.35">
      <c r="A9928" t="s">
        <v>0</v>
      </c>
      <c r="B9928" t="s">
        <v>19446</v>
      </c>
      <c r="C9928" t="s">
        <v>76</v>
      </c>
      <c r="D9928" t="s">
        <v>18462</v>
      </c>
      <c r="E9928" t="s">
        <v>59</v>
      </c>
      <c r="F9928" t="b">
        <v>1</v>
      </c>
      <c r="G9928" t="s">
        <v>41</v>
      </c>
      <c r="H9928" s="1">
        <v>46128.002210648148</v>
      </c>
      <c r="I9928" t="b">
        <v>1</v>
      </c>
      <c r="J9928" t="b">
        <v>0</v>
      </c>
      <c r="K9928" t="s">
        <v>41</v>
      </c>
      <c r="L9928" t="s">
        <v>60</v>
      </c>
      <c r="M9928">
        <v>48000</v>
      </c>
      <c r="N9928"/>
      <c r="O9928" t="s">
        <v>4743</v>
      </c>
    </row>
    <row r="9929" spans="1:16" x14ac:dyDescent="0.35">
      <c r="A9929" t="s">
        <v>7</v>
      </c>
      <c r="B9929" t="s">
        <v>19447</v>
      </c>
      <c r="C9929" t="s">
        <v>76</v>
      </c>
      <c r="D9929" t="s">
        <v>4515</v>
      </c>
      <c r="E9929" t="s">
        <v>59</v>
      </c>
      <c r="F9929" t="b">
        <v>1</v>
      </c>
      <c r="G9929" t="s">
        <v>41</v>
      </c>
      <c r="H9929" s="1">
        <v>46128.002245370371</v>
      </c>
      <c r="I9929" t="b">
        <v>0</v>
      </c>
      <c r="J9929" t="b">
        <v>1</v>
      </c>
      <c r="K9929" t="s">
        <v>41</v>
      </c>
      <c r="L9929" t="s">
        <v>60</v>
      </c>
      <c r="M9929">
        <v>120000</v>
      </c>
      <c r="N9929"/>
      <c r="O9929" t="s">
        <v>4622</v>
      </c>
      <c r="P9929" t="s">
        <v>16706</v>
      </c>
    </row>
    <row r="9930" spans="1:16" x14ac:dyDescent="0.35">
      <c r="A9930" t="s">
        <v>0</v>
      </c>
      <c r="B9930" t="s">
        <v>19448</v>
      </c>
      <c r="C9930" t="s">
        <v>76</v>
      </c>
      <c r="D9930" t="s">
        <v>584</v>
      </c>
      <c r="E9930" t="s">
        <v>72</v>
      </c>
      <c r="F9930" t="b">
        <v>1</v>
      </c>
      <c r="G9930" t="s">
        <v>41</v>
      </c>
      <c r="H9930" s="1">
        <v>46128.002256944441</v>
      </c>
      <c r="I9930" t="b">
        <v>0</v>
      </c>
      <c r="J9930" t="b">
        <v>1</v>
      </c>
      <c r="K9930" t="s">
        <v>41</v>
      </c>
      <c r="L9930" t="s">
        <v>74</v>
      </c>
      <c r="M9930"/>
      <c r="N9930">
        <v>25</v>
      </c>
      <c r="O9930" t="s">
        <v>19449</v>
      </c>
      <c r="P9930" t="s">
        <v>9816</v>
      </c>
    </row>
    <row r="9931" spans="1:16" x14ac:dyDescent="0.35">
      <c r="A9931" t="s">
        <v>2</v>
      </c>
      <c r="B9931" t="s">
        <v>9249</v>
      </c>
      <c r="C9931" t="s">
        <v>76</v>
      </c>
      <c r="D9931" t="s">
        <v>584</v>
      </c>
      <c r="E9931" t="s">
        <v>72</v>
      </c>
      <c r="F9931" t="b">
        <v>1</v>
      </c>
      <c r="G9931" t="s">
        <v>25</v>
      </c>
      <c r="H9931" s="1">
        <v>46128.002916666657</v>
      </c>
      <c r="I9931" t="b">
        <v>0</v>
      </c>
      <c r="J9931" t="b">
        <v>0</v>
      </c>
      <c r="K9931" t="s">
        <v>25</v>
      </c>
      <c r="L9931" t="s">
        <v>74</v>
      </c>
      <c r="M9931"/>
      <c r="N9931">
        <v>25</v>
      </c>
      <c r="O9931" t="s">
        <v>584</v>
      </c>
      <c r="P9931" t="s">
        <v>9250</v>
      </c>
    </row>
    <row r="9932" spans="1:16" x14ac:dyDescent="0.35">
      <c r="A9932" t="s">
        <v>1</v>
      </c>
      <c r="B9932" t="s">
        <v>19450</v>
      </c>
      <c r="C9932" t="s">
        <v>612</v>
      </c>
      <c r="D9932" t="s">
        <v>4673</v>
      </c>
      <c r="E9932" t="s">
        <v>59</v>
      </c>
      <c r="F9932" t="b">
        <v>0</v>
      </c>
      <c r="G9932" t="s">
        <v>73</v>
      </c>
      <c r="H9932" s="1">
        <v>46128.003518518519</v>
      </c>
      <c r="I9932" t="b">
        <v>0</v>
      </c>
      <c r="J9932" t="b">
        <v>1</v>
      </c>
      <c r="K9932" t="s">
        <v>41</v>
      </c>
      <c r="L9932" t="s">
        <v>60</v>
      </c>
      <c r="M9932">
        <v>144500</v>
      </c>
      <c r="N9932"/>
      <c r="O9932" t="s">
        <v>1721</v>
      </c>
      <c r="P9932" t="s">
        <v>19451</v>
      </c>
    </row>
    <row r="9933" spans="1:16" x14ac:dyDescent="0.35">
      <c r="A9933" t="s">
        <v>8</v>
      </c>
      <c r="B9933" t="s">
        <v>19452</v>
      </c>
      <c r="C9933" t="s">
        <v>382</v>
      </c>
      <c r="D9933" t="s">
        <v>3761</v>
      </c>
      <c r="E9933" t="s">
        <v>72</v>
      </c>
      <c r="F9933" t="b">
        <v>0</v>
      </c>
      <c r="G9933" t="s">
        <v>89</v>
      </c>
      <c r="H9933" s="1">
        <v>46128.003541666672</v>
      </c>
      <c r="I9933" t="b">
        <v>0</v>
      </c>
      <c r="J9933" t="b">
        <v>1</v>
      </c>
      <c r="K9933" t="s">
        <v>41</v>
      </c>
      <c r="L9933" t="s">
        <v>74</v>
      </c>
      <c r="M9933"/>
      <c r="N9933">
        <v>48</v>
      </c>
      <c r="O9933" t="s">
        <v>2597</v>
      </c>
      <c r="P9933" t="s">
        <v>19453</v>
      </c>
    </row>
    <row r="9934" spans="1:16" x14ac:dyDescent="0.35">
      <c r="A9934" t="s">
        <v>1</v>
      </c>
      <c r="B9934" t="s">
        <v>19454</v>
      </c>
      <c r="C9934" t="s">
        <v>16133</v>
      </c>
      <c r="D9934" t="s">
        <v>19455</v>
      </c>
      <c r="E9934" t="s">
        <v>59</v>
      </c>
      <c r="F9934" t="b">
        <v>0</v>
      </c>
      <c r="G9934" t="s">
        <v>89</v>
      </c>
      <c r="H9934" s="1">
        <v>46128.003576388888</v>
      </c>
      <c r="I9934" t="b">
        <v>1</v>
      </c>
      <c r="J9934" t="b">
        <v>0</v>
      </c>
      <c r="K9934" t="s">
        <v>41</v>
      </c>
      <c r="L9934" t="s">
        <v>74</v>
      </c>
      <c r="M9934"/>
      <c r="N9934">
        <v>100</v>
      </c>
      <c r="O9934" t="s">
        <v>16134</v>
      </c>
      <c r="P9934" t="s">
        <v>16135</v>
      </c>
    </row>
    <row r="9935" spans="1:16" x14ac:dyDescent="0.35">
      <c r="A9935" t="s">
        <v>5</v>
      </c>
      <c r="B9935" t="s">
        <v>19456</v>
      </c>
      <c r="C9935" t="s">
        <v>9919</v>
      </c>
      <c r="D9935" t="s">
        <v>4671</v>
      </c>
      <c r="E9935" t="s">
        <v>59</v>
      </c>
      <c r="F9935" t="b">
        <v>0</v>
      </c>
      <c r="G9935" t="s">
        <v>13</v>
      </c>
      <c r="H9935" s="1">
        <v>46128.003993055558</v>
      </c>
      <c r="I9935" t="b">
        <v>1</v>
      </c>
      <c r="J9935" t="b">
        <v>0</v>
      </c>
      <c r="K9935" t="s">
        <v>13</v>
      </c>
      <c r="L9935" t="s">
        <v>60</v>
      </c>
      <c r="M9935">
        <v>62.5</v>
      </c>
      <c r="N9935"/>
      <c r="O9935" t="s">
        <v>5382</v>
      </c>
      <c r="P9935" t="s">
        <v>1908</v>
      </c>
    </row>
    <row r="9936" spans="1:16" x14ac:dyDescent="0.35">
      <c r="A9936" t="s">
        <v>4</v>
      </c>
      <c r="B9936" t="s">
        <v>19457</v>
      </c>
      <c r="C9936" t="s">
        <v>1310</v>
      </c>
      <c r="D9936" t="s">
        <v>4515</v>
      </c>
      <c r="E9936" t="s">
        <v>59</v>
      </c>
      <c r="F9936" t="b">
        <v>0</v>
      </c>
      <c r="G9936" t="s">
        <v>32</v>
      </c>
      <c r="H9936" s="1">
        <v>46128.00472222222</v>
      </c>
      <c r="I9936" t="b">
        <v>0</v>
      </c>
      <c r="J9936" t="b">
        <v>0</v>
      </c>
      <c r="K9936" t="s">
        <v>32</v>
      </c>
      <c r="L9936" t="s">
        <v>60</v>
      </c>
      <c r="M9936">
        <v>110000</v>
      </c>
      <c r="N9936"/>
      <c r="O9936" t="s">
        <v>3629</v>
      </c>
    </row>
    <row r="9937" spans="1:16" x14ac:dyDescent="0.35">
      <c r="A9937" t="s">
        <v>5</v>
      </c>
      <c r="B9937" t="s">
        <v>3416</v>
      </c>
      <c r="C9937" t="s">
        <v>81</v>
      </c>
      <c r="D9937" t="s">
        <v>5440</v>
      </c>
      <c r="E9937" t="s">
        <v>59</v>
      </c>
      <c r="F9937" t="b">
        <v>0</v>
      </c>
      <c r="G9937" t="s">
        <v>89</v>
      </c>
      <c r="H9937" s="1">
        <v>46128.08693287037</v>
      </c>
      <c r="I9937" t="b">
        <v>1</v>
      </c>
      <c r="J9937" t="b">
        <v>1</v>
      </c>
      <c r="K9937" t="s">
        <v>41</v>
      </c>
      <c r="L9937" t="s">
        <v>60</v>
      </c>
      <c r="M9937">
        <v>150000</v>
      </c>
      <c r="N9937"/>
      <c r="O9937" t="s">
        <v>10943</v>
      </c>
      <c r="P9937" t="s">
        <v>10944</v>
      </c>
    </row>
    <row r="9938" spans="1:16" x14ac:dyDescent="0.35">
      <c r="A9938" t="s">
        <v>4</v>
      </c>
      <c r="B9938" t="s">
        <v>552</v>
      </c>
      <c r="C9938" t="s">
        <v>200</v>
      </c>
      <c r="D9938" t="s">
        <v>2360</v>
      </c>
      <c r="E9938" t="s">
        <v>59</v>
      </c>
      <c r="F9938" t="b">
        <v>0</v>
      </c>
      <c r="G9938" t="s">
        <v>73</v>
      </c>
      <c r="H9938" s="1">
        <v>46128.128622685188</v>
      </c>
      <c r="I9938" t="b">
        <v>0</v>
      </c>
      <c r="J9938" t="b">
        <v>1</v>
      </c>
      <c r="K9938" t="s">
        <v>41</v>
      </c>
      <c r="L9938" t="s">
        <v>60</v>
      </c>
      <c r="M9938">
        <v>130000</v>
      </c>
      <c r="N9938"/>
      <c r="O9938" t="s">
        <v>19458</v>
      </c>
      <c r="P9938" t="s">
        <v>19459</v>
      </c>
    </row>
    <row r="9939" spans="1:16" x14ac:dyDescent="0.35">
      <c r="A9939" t="s">
        <v>0</v>
      </c>
      <c r="B9939" t="s">
        <v>19460</v>
      </c>
      <c r="C9939" t="s">
        <v>1384</v>
      </c>
      <c r="D9939" t="s">
        <v>2360</v>
      </c>
      <c r="E9939" t="s">
        <v>59</v>
      </c>
      <c r="F9939" t="b">
        <v>0</v>
      </c>
      <c r="G9939" t="s">
        <v>77</v>
      </c>
      <c r="H9939" s="1">
        <v>46128.16778935185</v>
      </c>
      <c r="I9939" t="b">
        <v>1</v>
      </c>
      <c r="J9939" t="b">
        <v>0</v>
      </c>
      <c r="K9939" t="s">
        <v>41</v>
      </c>
      <c r="L9939" t="s">
        <v>74</v>
      </c>
      <c r="M9939"/>
      <c r="N9939">
        <v>54</v>
      </c>
      <c r="O9939" t="s">
        <v>19461</v>
      </c>
      <c r="P9939" t="s">
        <v>283</v>
      </c>
    </row>
    <row r="9940" spans="1:16" x14ac:dyDescent="0.35">
      <c r="A9940" t="s">
        <v>6</v>
      </c>
      <c r="B9940" t="s">
        <v>19462</v>
      </c>
      <c r="C9940" t="s">
        <v>304</v>
      </c>
      <c r="D9940" t="s">
        <v>4346</v>
      </c>
      <c r="E9940" t="s">
        <v>59</v>
      </c>
      <c r="F9940" t="b">
        <v>0</v>
      </c>
      <c r="G9940" t="s">
        <v>77</v>
      </c>
      <c r="H9940" s="1">
        <v>46128.168958333343</v>
      </c>
      <c r="I9940" t="b">
        <v>0</v>
      </c>
      <c r="J9940" t="b">
        <v>1</v>
      </c>
      <c r="K9940" t="s">
        <v>41</v>
      </c>
      <c r="L9940" t="s">
        <v>60</v>
      </c>
      <c r="M9940">
        <v>276500</v>
      </c>
      <c r="N9940"/>
      <c r="O9940" t="s">
        <v>80</v>
      </c>
      <c r="P9940" t="s">
        <v>1115</v>
      </c>
    </row>
    <row r="9941" spans="1:16" x14ac:dyDescent="0.35">
      <c r="A9941" t="s">
        <v>1</v>
      </c>
      <c r="B9941" t="s">
        <v>19463</v>
      </c>
      <c r="C9941" t="s">
        <v>76</v>
      </c>
      <c r="D9941" t="s">
        <v>4526</v>
      </c>
      <c r="E9941" t="s">
        <v>59</v>
      </c>
      <c r="F9941" t="b">
        <v>1</v>
      </c>
      <c r="G9941" t="s">
        <v>77</v>
      </c>
      <c r="H9941" s="1">
        <v>46128.254872685182</v>
      </c>
      <c r="I9941" t="b">
        <v>1</v>
      </c>
      <c r="J9941" t="b">
        <v>0</v>
      </c>
      <c r="K9941" t="s">
        <v>41</v>
      </c>
      <c r="L9941" t="s">
        <v>60</v>
      </c>
      <c r="M9941">
        <v>200000</v>
      </c>
      <c r="N9941"/>
      <c r="O9941" t="s">
        <v>217</v>
      </c>
      <c r="P9941" t="s">
        <v>152</v>
      </c>
    </row>
    <row r="9942" spans="1:16" x14ac:dyDescent="0.35">
      <c r="A9942" t="s">
        <v>2</v>
      </c>
      <c r="B9942" t="s">
        <v>17393</v>
      </c>
      <c r="C9942" t="s">
        <v>3143</v>
      </c>
      <c r="D9942" t="s">
        <v>4633</v>
      </c>
      <c r="E9942" t="s">
        <v>59</v>
      </c>
      <c r="F9942" t="b">
        <v>0</v>
      </c>
      <c r="G9942" t="s">
        <v>41</v>
      </c>
      <c r="H9942" s="1">
        <v>46128.296400462961</v>
      </c>
      <c r="I9942" t="b">
        <v>0</v>
      </c>
      <c r="J9942" t="b">
        <v>1</v>
      </c>
      <c r="K9942" t="s">
        <v>41</v>
      </c>
      <c r="L9942" t="s">
        <v>60</v>
      </c>
      <c r="M9942">
        <v>110000</v>
      </c>
      <c r="N9942"/>
      <c r="O9942" t="s">
        <v>17394</v>
      </c>
      <c r="P9942" t="s">
        <v>17395</v>
      </c>
    </row>
    <row r="9943" spans="1:16" x14ac:dyDescent="0.35">
      <c r="A9943" t="s">
        <v>0</v>
      </c>
      <c r="B9943" t="s">
        <v>1271</v>
      </c>
      <c r="C9943" t="s">
        <v>1768</v>
      </c>
      <c r="D9943" t="s">
        <v>4346</v>
      </c>
      <c r="E9943" t="s">
        <v>59</v>
      </c>
      <c r="F9943" t="b">
        <v>0</v>
      </c>
      <c r="G9943" t="s">
        <v>68</v>
      </c>
      <c r="H9943" s="1">
        <v>46128.335474537038</v>
      </c>
      <c r="I9943" t="b">
        <v>0</v>
      </c>
      <c r="J9943" t="b">
        <v>1</v>
      </c>
      <c r="K9943" t="s">
        <v>41</v>
      </c>
      <c r="L9943" t="s">
        <v>60</v>
      </c>
      <c r="M9943">
        <v>102500</v>
      </c>
      <c r="N9943"/>
      <c r="O9943" t="s">
        <v>19464</v>
      </c>
      <c r="P9943" t="s">
        <v>19465</v>
      </c>
    </row>
    <row r="9944" spans="1:16" x14ac:dyDescent="0.35">
      <c r="A9944" t="s">
        <v>0</v>
      </c>
      <c r="B9944" t="s">
        <v>19466</v>
      </c>
      <c r="C9944" t="s">
        <v>112</v>
      </c>
      <c r="D9944" t="s">
        <v>4346</v>
      </c>
      <c r="E9944" t="s">
        <v>59</v>
      </c>
      <c r="F9944" t="b">
        <v>0</v>
      </c>
      <c r="G9944" t="s">
        <v>65</v>
      </c>
      <c r="H9944" s="1">
        <v>46128.335474537038</v>
      </c>
      <c r="I9944" t="b">
        <v>0</v>
      </c>
      <c r="J9944" t="b">
        <v>1</v>
      </c>
      <c r="K9944" t="s">
        <v>41</v>
      </c>
      <c r="L9944" t="s">
        <v>74</v>
      </c>
      <c r="M9944"/>
      <c r="N9944">
        <v>79</v>
      </c>
      <c r="O9944" t="s">
        <v>3605</v>
      </c>
      <c r="P9944" t="s">
        <v>146</v>
      </c>
    </row>
    <row r="9945" spans="1:16" x14ac:dyDescent="0.35">
      <c r="A9945" t="s">
        <v>0</v>
      </c>
      <c r="B9945" t="s">
        <v>19467</v>
      </c>
      <c r="C9945" t="s">
        <v>913</v>
      </c>
      <c r="D9945" t="s">
        <v>4526</v>
      </c>
      <c r="E9945" t="s">
        <v>59</v>
      </c>
      <c r="F9945" t="b">
        <v>0</v>
      </c>
      <c r="G9945" t="s">
        <v>20</v>
      </c>
      <c r="H9945" s="1">
        <v>46128.335949074077</v>
      </c>
      <c r="I9945" t="b">
        <v>0</v>
      </c>
      <c r="J9945" t="b">
        <v>0</v>
      </c>
      <c r="K9945" t="s">
        <v>20</v>
      </c>
      <c r="L9945" t="s">
        <v>60</v>
      </c>
      <c r="M9945">
        <v>95251.5</v>
      </c>
      <c r="N9945"/>
      <c r="O9945" t="s">
        <v>19468</v>
      </c>
      <c r="P9945" t="s">
        <v>1514</v>
      </c>
    </row>
    <row r="9946" spans="1:16" x14ac:dyDescent="0.35">
      <c r="A9946" t="s">
        <v>2</v>
      </c>
      <c r="B9946" t="s">
        <v>19469</v>
      </c>
      <c r="C9946" t="s">
        <v>190</v>
      </c>
      <c r="D9946" t="s">
        <v>4346</v>
      </c>
      <c r="E9946" t="s">
        <v>59</v>
      </c>
      <c r="F9946" t="b">
        <v>0</v>
      </c>
      <c r="G9946" t="s">
        <v>73</v>
      </c>
      <c r="H9946" s="1">
        <v>46128.336770833332</v>
      </c>
      <c r="I9946" t="b">
        <v>0</v>
      </c>
      <c r="J9946" t="b">
        <v>1</v>
      </c>
      <c r="K9946" t="s">
        <v>41</v>
      </c>
      <c r="L9946" t="s">
        <v>60</v>
      </c>
      <c r="M9946">
        <v>160000</v>
      </c>
      <c r="N9946"/>
      <c r="O9946" t="s">
        <v>577</v>
      </c>
      <c r="P9946" t="s">
        <v>10545</v>
      </c>
    </row>
    <row r="9947" spans="1:16" x14ac:dyDescent="0.35">
      <c r="A9947" t="s">
        <v>1</v>
      </c>
      <c r="B9947" t="s">
        <v>19470</v>
      </c>
      <c r="C9947" t="s">
        <v>86</v>
      </c>
      <c r="D9947" t="s">
        <v>10876</v>
      </c>
      <c r="E9947" t="s">
        <v>59</v>
      </c>
      <c r="F9947" t="b">
        <v>0</v>
      </c>
      <c r="G9947" t="s">
        <v>77</v>
      </c>
      <c r="H9947" s="1">
        <v>46128.338125000002</v>
      </c>
      <c r="I9947" t="b">
        <v>0</v>
      </c>
      <c r="J9947" t="b">
        <v>0</v>
      </c>
      <c r="K9947" t="s">
        <v>41</v>
      </c>
      <c r="L9947" t="s">
        <v>60</v>
      </c>
      <c r="M9947">
        <v>145500</v>
      </c>
      <c r="N9947"/>
      <c r="O9947" t="s">
        <v>16701</v>
      </c>
      <c r="P9947" t="s">
        <v>19471</v>
      </c>
    </row>
    <row r="9948" spans="1:16" x14ac:dyDescent="0.35">
      <c r="A9948" t="s">
        <v>1</v>
      </c>
      <c r="B9948" t="s">
        <v>19472</v>
      </c>
      <c r="C9948" t="s">
        <v>86</v>
      </c>
      <c r="D9948" t="s">
        <v>5018</v>
      </c>
      <c r="E9948" t="s">
        <v>926</v>
      </c>
      <c r="F9948" t="b">
        <v>0</v>
      </c>
      <c r="G9948" t="s">
        <v>77</v>
      </c>
      <c r="H9948" s="1">
        <v>46128.338159722232</v>
      </c>
      <c r="I9948" t="b">
        <v>0</v>
      </c>
      <c r="J9948" t="b">
        <v>0</v>
      </c>
      <c r="K9948" t="s">
        <v>41</v>
      </c>
      <c r="L9948" t="s">
        <v>60</v>
      </c>
      <c r="M9948">
        <v>150000</v>
      </c>
      <c r="N9948"/>
      <c r="O9948" t="s">
        <v>149</v>
      </c>
    </row>
    <row r="9949" spans="1:16" x14ac:dyDescent="0.35">
      <c r="A9949" t="s">
        <v>3</v>
      </c>
      <c r="B9949" t="s">
        <v>6518</v>
      </c>
      <c r="C9949" t="s">
        <v>76</v>
      </c>
      <c r="D9949" t="s">
        <v>584</v>
      </c>
      <c r="E9949" t="s">
        <v>59</v>
      </c>
      <c r="F9949" t="b">
        <v>1</v>
      </c>
      <c r="G9949" t="s">
        <v>19</v>
      </c>
      <c r="H9949" s="1">
        <v>46128.377662037034</v>
      </c>
      <c r="I9949" t="b">
        <v>0</v>
      </c>
      <c r="J9949" t="b">
        <v>0</v>
      </c>
      <c r="K9949" t="s">
        <v>19</v>
      </c>
      <c r="L9949" t="s">
        <v>74</v>
      </c>
      <c r="M9949"/>
      <c r="N9949">
        <v>15</v>
      </c>
      <c r="O9949" t="s">
        <v>1990</v>
      </c>
      <c r="P9949" t="s">
        <v>6519</v>
      </c>
    </row>
    <row r="9950" spans="1:16" x14ac:dyDescent="0.35">
      <c r="A9950" t="s">
        <v>1</v>
      </c>
      <c r="B9950" t="s">
        <v>19473</v>
      </c>
      <c r="C9950" t="s">
        <v>1957</v>
      </c>
      <c r="D9950" t="s">
        <v>4550</v>
      </c>
      <c r="E9950" t="s">
        <v>59</v>
      </c>
      <c r="F9950" t="b">
        <v>0</v>
      </c>
      <c r="G9950" t="s">
        <v>89</v>
      </c>
      <c r="H9950" s="1">
        <v>46128.379895833343</v>
      </c>
      <c r="I9950" t="b">
        <v>0</v>
      </c>
      <c r="J9950" t="b">
        <v>1</v>
      </c>
      <c r="K9950" t="s">
        <v>41</v>
      </c>
      <c r="L9950" t="s">
        <v>60</v>
      </c>
      <c r="M9950">
        <v>147000</v>
      </c>
      <c r="N9950"/>
      <c r="O9950" t="s">
        <v>2081</v>
      </c>
      <c r="P9950" t="s">
        <v>7913</v>
      </c>
    </row>
    <row r="9951" spans="1:16" x14ac:dyDescent="0.35">
      <c r="A9951" t="s">
        <v>5</v>
      </c>
      <c r="B9951" t="s">
        <v>3423</v>
      </c>
      <c r="C9951" t="s">
        <v>5076</v>
      </c>
      <c r="D9951" t="s">
        <v>4633</v>
      </c>
      <c r="E9951" t="s">
        <v>59</v>
      </c>
      <c r="F9951" t="b">
        <v>0</v>
      </c>
      <c r="G9951" t="s">
        <v>42</v>
      </c>
      <c r="H9951" s="1">
        <v>46128.38140046296</v>
      </c>
      <c r="I9951" t="b">
        <v>0</v>
      </c>
      <c r="J9951" t="b">
        <v>0</v>
      </c>
      <c r="K9951" t="s">
        <v>42</v>
      </c>
      <c r="L9951" t="s">
        <v>60</v>
      </c>
      <c r="M9951">
        <v>75000</v>
      </c>
      <c r="N9951"/>
      <c r="O9951" t="s">
        <v>5077</v>
      </c>
      <c r="P9951" t="s">
        <v>5078</v>
      </c>
    </row>
    <row r="9952" spans="1:16" x14ac:dyDescent="0.35">
      <c r="A9952" t="s">
        <v>3</v>
      </c>
      <c r="B9952" t="s">
        <v>19474</v>
      </c>
      <c r="C9952" t="s">
        <v>81</v>
      </c>
      <c r="D9952" t="s">
        <v>2360</v>
      </c>
      <c r="E9952" t="s">
        <v>59</v>
      </c>
      <c r="F9952" t="b">
        <v>0</v>
      </c>
      <c r="G9952" t="s">
        <v>77</v>
      </c>
      <c r="H9952" s="1">
        <v>46128.41883101852</v>
      </c>
      <c r="I9952" t="b">
        <v>0</v>
      </c>
      <c r="J9952" t="b">
        <v>1</v>
      </c>
      <c r="K9952" t="s">
        <v>41</v>
      </c>
      <c r="L9952" t="s">
        <v>60</v>
      </c>
      <c r="M9952">
        <v>145000</v>
      </c>
      <c r="N9952"/>
      <c r="O9952" t="s">
        <v>19475</v>
      </c>
      <c r="P9952" t="s">
        <v>875</v>
      </c>
    </row>
    <row r="9953" spans="1:16" x14ac:dyDescent="0.35">
      <c r="A9953" t="s">
        <v>9</v>
      </c>
      <c r="B9953" t="s">
        <v>7543</v>
      </c>
      <c r="C9953" t="s">
        <v>76</v>
      </c>
      <c r="D9953" t="s">
        <v>4633</v>
      </c>
      <c r="E9953" t="s">
        <v>59</v>
      </c>
      <c r="F9953" t="b">
        <v>1</v>
      </c>
      <c r="G9953" t="s">
        <v>6220</v>
      </c>
      <c r="H9953" s="1">
        <v>46128.418993055559</v>
      </c>
      <c r="I9953" t="b">
        <v>1</v>
      </c>
      <c r="J9953" t="b">
        <v>0</v>
      </c>
      <c r="K9953" t="s">
        <v>6220</v>
      </c>
      <c r="L9953" t="s">
        <v>60</v>
      </c>
      <c r="M9953">
        <v>315000</v>
      </c>
      <c r="N9953"/>
      <c r="O9953" t="s">
        <v>7544</v>
      </c>
      <c r="P9953" t="s">
        <v>7545</v>
      </c>
    </row>
    <row r="9954" spans="1:16" x14ac:dyDescent="0.35">
      <c r="A9954" t="s">
        <v>0</v>
      </c>
      <c r="B9954" t="s">
        <v>19476</v>
      </c>
      <c r="C9954" t="s">
        <v>913</v>
      </c>
      <c r="D9954" t="s">
        <v>4526</v>
      </c>
      <c r="E9954" t="s">
        <v>59</v>
      </c>
      <c r="F9954" t="b">
        <v>0</v>
      </c>
      <c r="G9954" t="s">
        <v>20</v>
      </c>
      <c r="H9954" s="1">
        <v>46128.419282407413</v>
      </c>
      <c r="I9954" t="b">
        <v>1</v>
      </c>
      <c r="J9954" t="b">
        <v>0</v>
      </c>
      <c r="K9954" t="s">
        <v>20</v>
      </c>
      <c r="L9954" t="s">
        <v>60</v>
      </c>
      <c r="M9954">
        <v>45000</v>
      </c>
      <c r="N9954"/>
      <c r="O9954" t="s">
        <v>19477</v>
      </c>
    </row>
    <row r="9955" spans="1:16" x14ac:dyDescent="0.35">
      <c r="A9955" t="s">
        <v>0</v>
      </c>
      <c r="B9955" t="s">
        <v>7989</v>
      </c>
      <c r="C9955" t="s">
        <v>76</v>
      </c>
      <c r="D9955" t="s">
        <v>584</v>
      </c>
      <c r="E9955" t="s">
        <v>59</v>
      </c>
      <c r="F9955" t="b">
        <v>1</v>
      </c>
      <c r="G9955" t="s">
        <v>19</v>
      </c>
      <c r="H9955" s="1">
        <v>46128.419317129628</v>
      </c>
      <c r="I9955" t="b">
        <v>0</v>
      </c>
      <c r="J9955" t="b">
        <v>0</v>
      </c>
      <c r="K9955" t="s">
        <v>19</v>
      </c>
      <c r="L9955" t="s">
        <v>74</v>
      </c>
      <c r="M9955"/>
      <c r="N9955">
        <v>15</v>
      </c>
      <c r="O9955" t="s">
        <v>1640</v>
      </c>
      <c r="P9955" t="s">
        <v>4661</v>
      </c>
    </row>
    <row r="9956" spans="1:16" x14ac:dyDescent="0.35">
      <c r="A9956" t="s">
        <v>1</v>
      </c>
      <c r="B9956" t="s">
        <v>19478</v>
      </c>
      <c r="C9956" t="s">
        <v>6924</v>
      </c>
      <c r="D9956" t="s">
        <v>4633</v>
      </c>
      <c r="E9956" t="s">
        <v>59</v>
      </c>
      <c r="F9956" t="b">
        <v>0</v>
      </c>
      <c r="G9956" t="s">
        <v>40</v>
      </c>
      <c r="H9956" s="1">
        <v>46128.423020833332</v>
      </c>
      <c r="I9956" t="b">
        <v>0</v>
      </c>
      <c r="J9956" t="b">
        <v>0</v>
      </c>
      <c r="K9956" t="s">
        <v>40</v>
      </c>
      <c r="L9956" t="s">
        <v>60</v>
      </c>
      <c r="M9956">
        <v>57500</v>
      </c>
      <c r="N9956"/>
      <c r="O9956" t="s">
        <v>4633</v>
      </c>
      <c r="P9956" t="s">
        <v>19479</v>
      </c>
    </row>
    <row r="9957" spans="1:16" x14ac:dyDescent="0.35">
      <c r="A9957" t="s">
        <v>2</v>
      </c>
      <c r="B9957" t="s">
        <v>18562</v>
      </c>
      <c r="C9957" t="s">
        <v>71</v>
      </c>
      <c r="D9957" t="s">
        <v>3149</v>
      </c>
      <c r="E9957" t="s">
        <v>88</v>
      </c>
      <c r="F9957" t="b">
        <v>0</v>
      </c>
      <c r="G9957" t="s">
        <v>73</v>
      </c>
      <c r="H9957" s="1">
        <v>46128.502245370371</v>
      </c>
      <c r="I9957" t="b">
        <v>1</v>
      </c>
      <c r="J9957" t="b">
        <v>0</v>
      </c>
      <c r="K9957" t="s">
        <v>41</v>
      </c>
      <c r="L9957" t="s">
        <v>74</v>
      </c>
      <c r="M9957"/>
      <c r="N9957">
        <v>34.5</v>
      </c>
      <c r="O9957" t="s">
        <v>3149</v>
      </c>
      <c r="P9957" t="s">
        <v>2612</v>
      </c>
    </row>
    <row r="9958" spans="1:16" x14ac:dyDescent="0.35">
      <c r="A9958" t="s">
        <v>0</v>
      </c>
      <c r="B9958" t="s">
        <v>19480</v>
      </c>
      <c r="C9958" t="s">
        <v>33</v>
      </c>
      <c r="D9958" t="s">
        <v>4633</v>
      </c>
      <c r="E9958" t="s">
        <v>59</v>
      </c>
      <c r="F9958" t="b">
        <v>0</v>
      </c>
      <c r="G9958" t="s">
        <v>33</v>
      </c>
      <c r="H9958" s="1">
        <v>46128.503101851849</v>
      </c>
      <c r="I9958" t="b">
        <v>0</v>
      </c>
      <c r="J9958" t="b">
        <v>0</v>
      </c>
      <c r="K9958" t="s">
        <v>33</v>
      </c>
      <c r="L9958" t="s">
        <v>60</v>
      </c>
      <c r="M9958">
        <v>75000</v>
      </c>
      <c r="N9958"/>
      <c r="O9958" t="s">
        <v>4633</v>
      </c>
      <c r="P9958" t="s">
        <v>11132</v>
      </c>
    </row>
    <row r="9959" spans="1:16" x14ac:dyDescent="0.35">
      <c r="A9959" t="s">
        <v>0</v>
      </c>
      <c r="B9959" t="s">
        <v>16122</v>
      </c>
      <c r="C9959" t="s">
        <v>6315</v>
      </c>
      <c r="D9959" t="s">
        <v>4526</v>
      </c>
      <c r="E9959" t="s">
        <v>59</v>
      </c>
      <c r="F9959" t="b">
        <v>0</v>
      </c>
      <c r="G9959" t="s">
        <v>40</v>
      </c>
      <c r="H9959" s="1">
        <v>46128.503287037027</v>
      </c>
      <c r="I9959" t="b">
        <v>0</v>
      </c>
      <c r="J9959" t="b">
        <v>0</v>
      </c>
      <c r="K9959" t="s">
        <v>40</v>
      </c>
      <c r="L9959" t="s">
        <v>60</v>
      </c>
      <c r="M9959">
        <v>34000</v>
      </c>
      <c r="N9959"/>
      <c r="O9959" t="s">
        <v>16123</v>
      </c>
      <c r="P9959" t="s">
        <v>19481</v>
      </c>
    </row>
    <row r="9960" spans="1:16" x14ac:dyDescent="0.35">
      <c r="A9960" t="s">
        <v>0</v>
      </c>
      <c r="B9960" t="s">
        <v>996</v>
      </c>
      <c r="C9960" t="s">
        <v>4530</v>
      </c>
      <c r="D9960" t="s">
        <v>4346</v>
      </c>
      <c r="E9960" t="s">
        <v>59</v>
      </c>
      <c r="F9960" t="b">
        <v>0</v>
      </c>
      <c r="G9960" t="s">
        <v>40</v>
      </c>
      <c r="H9960" s="1">
        <v>46128.503287037027</v>
      </c>
      <c r="I9960" t="b">
        <v>1</v>
      </c>
      <c r="J9960" t="b">
        <v>0</v>
      </c>
      <c r="K9960" t="s">
        <v>40</v>
      </c>
      <c r="L9960" t="s">
        <v>60</v>
      </c>
      <c r="M9960">
        <v>41968</v>
      </c>
      <c r="N9960"/>
      <c r="O9960" t="s">
        <v>6434</v>
      </c>
      <c r="P9960" t="s">
        <v>1936</v>
      </c>
    </row>
    <row r="9961" spans="1:16" x14ac:dyDescent="0.35">
      <c r="A9961" t="s">
        <v>4</v>
      </c>
      <c r="B9961" t="s">
        <v>10822</v>
      </c>
      <c r="C9961" t="s">
        <v>19482</v>
      </c>
      <c r="D9961" t="s">
        <v>4526</v>
      </c>
      <c r="E9961" t="s">
        <v>59</v>
      </c>
      <c r="F9961" t="b">
        <v>0</v>
      </c>
      <c r="G9961" t="s">
        <v>40</v>
      </c>
      <c r="H9961" s="1">
        <v>46128.503368055557</v>
      </c>
      <c r="I9961" t="b">
        <v>1</v>
      </c>
      <c r="J9961" t="b">
        <v>0</v>
      </c>
      <c r="K9961" t="s">
        <v>40</v>
      </c>
      <c r="L9961" t="s">
        <v>60</v>
      </c>
      <c r="M9961">
        <v>30000</v>
      </c>
      <c r="N9961"/>
      <c r="O9961" t="s">
        <v>19483</v>
      </c>
      <c r="P9961" t="s">
        <v>261</v>
      </c>
    </row>
    <row r="9962" spans="1:16" x14ac:dyDescent="0.35">
      <c r="A9962" t="s">
        <v>0</v>
      </c>
      <c r="B9962" t="s">
        <v>2286</v>
      </c>
      <c r="C9962" t="s">
        <v>7055</v>
      </c>
      <c r="D9962" t="s">
        <v>4633</v>
      </c>
      <c r="E9962" t="s">
        <v>59</v>
      </c>
      <c r="F9962" t="b">
        <v>0</v>
      </c>
      <c r="G9962" t="s">
        <v>42</v>
      </c>
      <c r="H9962" s="1">
        <v>46128.503368055557</v>
      </c>
      <c r="I9962" t="b">
        <v>0</v>
      </c>
      <c r="J9962" t="b">
        <v>0</v>
      </c>
      <c r="K9962" t="s">
        <v>42</v>
      </c>
      <c r="L9962" t="s">
        <v>60</v>
      </c>
      <c r="M9962">
        <v>75000</v>
      </c>
      <c r="N9962"/>
      <c r="O9962" t="s">
        <v>7056</v>
      </c>
      <c r="P9962" t="s">
        <v>7057</v>
      </c>
    </row>
    <row r="9963" spans="1:16" x14ac:dyDescent="0.35">
      <c r="A9963" t="s">
        <v>1</v>
      </c>
      <c r="B9963" t="s">
        <v>13890</v>
      </c>
      <c r="C9963" t="s">
        <v>12018</v>
      </c>
      <c r="D9963" t="s">
        <v>4526</v>
      </c>
      <c r="E9963" t="s">
        <v>59</v>
      </c>
      <c r="F9963" t="b">
        <v>0</v>
      </c>
      <c r="G9963" t="s">
        <v>89</v>
      </c>
      <c r="H9963" s="1">
        <v>46128.504930555559</v>
      </c>
      <c r="I9963" t="b">
        <v>0</v>
      </c>
      <c r="J9963" t="b">
        <v>1</v>
      </c>
      <c r="K9963" t="s">
        <v>41</v>
      </c>
      <c r="L9963" t="s">
        <v>60</v>
      </c>
      <c r="M9963">
        <v>97500</v>
      </c>
      <c r="N9963"/>
      <c r="O9963" t="s">
        <v>12019</v>
      </c>
      <c r="P9963" t="s">
        <v>13891</v>
      </c>
    </row>
    <row r="9964" spans="1:16" x14ac:dyDescent="0.35">
      <c r="A9964" t="s">
        <v>1</v>
      </c>
      <c r="B9964" t="s">
        <v>19484</v>
      </c>
      <c r="C9964" t="s">
        <v>40</v>
      </c>
      <c r="D9964" t="s">
        <v>4526</v>
      </c>
      <c r="E9964" t="s">
        <v>59</v>
      </c>
      <c r="F9964" t="b">
        <v>0</v>
      </c>
      <c r="G9964" t="s">
        <v>40</v>
      </c>
      <c r="H9964" s="1">
        <v>46128.506296296298</v>
      </c>
      <c r="I9964" t="b">
        <v>0</v>
      </c>
      <c r="J9964" t="b">
        <v>0</v>
      </c>
      <c r="K9964" t="s">
        <v>40</v>
      </c>
      <c r="L9964" t="s">
        <v>74</v>
      </c>
      <c r="M9964"/>
      <c r="N9964">
        <v>70</v>
      </c>
      <c r="O9964" t="s">
        <v>6282</v>
      </c>
      <c r="P9964" t="s">
        <v>85</v>
      </c>
    </row>
    <row r="9965" spans="1:16" x14ac:dyDescent="0.35">
      <c r="A9965" t="s">
        <v>6</v>
      </c>
      <c r="B9965" t="s">
        <v>19485</v>
      </c>
      <c r="C9965" t="s">
        <v>4011</v>
      </c>
      <c r="D9965" t="s">
        <v>4756</v>
      </c>
      <c r="E9965" t="s">
        <v>59</v>
      </c>
      <c r="F9965" t="b">
        <v>0</v>
      </c>
      <c r="G9965" t="s">
        <v>77</v>
      </c>
      <c r="H9965" s="1">
        <v>46128.54383101852</v>
      </c>
      <c r="I9965" t="b">
        <v>0</v>
      </c>
      <c r="J9965" t="b">
        <v>1</v>
      </c>
      <c r="K9965" t="s">
        <v>41</v>
      </c>
      <c r="L9965" t="s">
        <v>60</v>
      </c>
      <c r="M9965">
        <v>105000</v>
      </c>
      <c r="N9965"/>
      <c r="O9965" t="s">
        <v>3325</v>
      </c>
      <c r="P9965" t="s">
        <v>19486</v>
      </c>
    </row>
    <row r="9966" spans="1:16" x14ac:dyDescent="0.35">
      <c r="A9966" t="s">
        <v>2</v>
      </c>
      <c r="B9966" t="s">
        <v>19487</v>
      </c>
      <c r="C9966" t="s">
        <v>13</v>
      </c>
      <c r="D9966" t="s">
        <v>4526</v>
      </c>
      <c r="E9966" t="s">
        <v>59</v>
      </c>
      <c r="F9966" t="b">
        <v>0</v>
      </c>
      <c r="G9966" t="s">
        <v>13</v>
      </c>
      <c r="H9966" s="1">
        <v>46128.544039351851</v>
      </c>
      <c r="I9966" t="b">
        <v>1</v>
      </c>
      <c r="J9966" t="b">
        <v>0</v>
      </c>
      <c r="K9966" t="s">
        <v>13</v>
      </c>
      <c r="L9966" t="s">
        <v>60</v>
      </c>
      <c r="M9966">
        <v>126500</v>
      </c>
      <c r="N9966"/>
      <c r="O9966" t="s">
        <v>19488</v>
      </c>
      <c r="P9966" t="s">
        <v>310</v>
      </c>
    </row>
    <row r="9967" spans="1:16" x14ac:dyDescent="0.35">
      <c r="A9967" t="s">
        <v>0</v>
      </c>
      <c r="B9967" t="s">
        <v>262</v>
      </c>
      <c r="C9967" t="s">
        <v>4530</v>
      </c>
      <c r="D9967" t="s">
        <v>4526</v>
      </c>
      <c r="E9967" t="s">
        <v>59</v>
      </c>
      <c r="F9967" t="b">
        <v>0</v>
      </c>
      <c r="G9967" t="s">
        <v>40</v>
      </c>
      <c r="H9967" s="1">
        <v>46128.544953703713</v>
      </c>
      <c r="I9967" t="b">
        <v>1</v>
      </c>
      <c r="J9967" t="b">
        <v>0</v>
      </c>
      <c r="K9967" t="s">
        <v>40</v>
      </c>
      <c r="L9967" t="s">
        <v>60</v>
      </c>
      <c r="M9967">
        <v>42500</v>
      </c>
      <c r="N9967"/>
      <c r="O9967" t="s">
        <v>19489</v>
      </c>
      <c r="P9967" t="s">
        <v>19490</v>
      </c>
    </row>
    <row r="9968" spans="1:16" x14ac:dyDescent="0.35">
      <c r="A9968" t="s">
        <v>0</v>
      </c>
      <c r="B9968" t="s">
        <v>18954</v>
      </c>
      <c r="C9968" t="s">
        <v>76</v>
      </c>
      <c r="D9968" t="s">
        <v>4633</v>
      </c>
      <c r="E9968" t="s">
        <v>59</v>
      </c>
      <c r="F9968" t="b">
        <v>1</v>
      </c>
      <c r="G9968" t="s">
        <v>42</v>
      </c>
      <c r="H9968" s="1">
        <v>46128.545034722221</v>
      </c>
      <c r="I9968" t="b">
        <v>0</v>
      </c>
      <c r="J9968" t="b">
        <v>0</v>
      </c>
      <c r="K9968" t="s">
        <v>42</v>
      </c>
      <c r="L9968" t="s">
        <v>60</v>
      </c>
      <c r="M9968">
        <v>45000</v>
      </c>
      <c r="N9968"/>
      <c r="O9968" t="s">
        <v>18955</v>
      </c>
      <c r="P9968" t="s">
        <v>9785</v>
      </c>
    </row>
    <row r="9969" spans="1:16" x14ac:dyDescent="0.35">
      <c r="A9969" t="s">
        <v>1</v>
      </c>
      <c r="B9969" t="s">
        <v>1873</v>
      </c>
      <c r="C9969" t="s">
        <v>227</v>
      </c>
      <c r="D9969" t="s">
        <v>4526</v>
      </c>
      <c r="E9969" t="s">
        <v>59</v>
      </c>
      <c r="F9969" t="b">
        <v>0</v>
      </c>
      <c r="G9969" t="s">
        <v>77</v>
      </c>
      <c r="H9969" s="1">
        <v>46128.546493055554</v>
      </c>
      <c r="I9969" t="b">
        <v>0</v>
      </c>
      <c r="J9969" t="b">
        <v>0</v>
      </c>
      <c r="K9969" t="s">
        <v>41</v>
      </c>
      <c r="L9969" t="s">
        <v>60</v>
      </c>
      <c r="M9969">
        <v>250000</v>
      </c>
      <c r="N9969"/>
      <c r="O9969" t="s">
        <v>19491</v>
      </c>
      <c r="P9969" t="s">
        <v>19492</v>
      </c>
    </row>
    <row r="9970" spans="1:16" x14ac:dyDescent="0.35">
      <c r="A9970" t="s">
        <v>1</v>
      </c>
      <c r="B9970" t="s">
        <v>553</v>
      </c>
      <c r="C9970" t="s">
        <v>102</v>
      </c>
      <c r="D9970" t="s">
        <v>4526</v>
      </c>
      <c r="E9970" t="s">
        <v>59</v>
      </c>
      <c r="F9970" t="b">
        <v>0</v>
      </c>
      <c r="G9970" t="s">
        <v>89</v>
      </c>
      <c r="H9970" s="1">
        <v>46128.546597222223</v>
      </c>
      <c r="I9970" t="b">
        <v>0</v>
      </c>
      <c r="J9970" t="b">
        <v>0</v>
      </c>
      <c r="K9970" t="s">
        <v>41</v>
      </c>
      <c r="L9970" t="s">
        <v>60</v>
      </c>
      <c r="M9970">
        <v>177500</v>
      </c>
      <c r="N9970"/>
      <c r="O9970" t="s">
        <v>343</v>
      </c>
      <c r="P9970" t="s">
        <v>19493</v>
      </c>
    </row>
    <row r="9971" spans="1:16" x14ac:dyDescent="0.35">
      <c r="A9971" t="s">
        <v>0</v>
      </c>
      <c r="B9971" t="s">
        <v>19494</v>
      </c>
      <c r="C9971" t="s">
        <v>142</v>
      </c>
      <c r="D9971" t="s">
        <v>4526</v>
      </c>
      <c r="E9971" t="s">
        <v>59</v>
      </c>
      <c r="F9971" t="b">
        <v>0</v>
      </c>
      <c r="G9971" t="s">
        <v>65</v>
      </c>
      <c r="H9971" s="1">
        <v>46128.585543981477</v>
      </c>
      <c r="I9971" t="b">
        <v>1</v>
      </c>
      <c r="J9971" t="b">
        <v>0</v>
      </c>
      <c r="K9971" t="s">
        <v>41</v>
      </c>
      <c r="L9971" t="s">
        <v>60</v>
      </c>
      <c r="M9971">
        <v>95000</v>
      </c>
      <c r="N9971"/>
      <c r="O9971" t="s">
        <v>7118</v>
      </c>
    </row>
    <row r="9972" spans="1:16" x14ac:dyDescent="0.35">
      <c r="A9972" t="s">
        <v>0</v>
      </c>
      <c r="B9972" t="s">
        <v>19495</v>
      </c>
      <c r="C9972" t="s">
        <v>332</v>
      </c>
      <c r="D9972" t="s">
        <v>4526</v>
      </c>
      <c r="E9972" t="s">
        <v>59</v>
      </c>
      <c r="F9972" t="b">
        <v>0</v>
      </c>
      <c r="G9972" t="s">
        <v>65</v>
      </c>
      <c r="H9972" s="1">
        <v>46128.585543981477</v>
      </c>
      <c r="I9972" t="b">
        <v>0</v>
      </c>
      <c r="J9972" t="b">
        <v>0</v>
      </c>
      <c r="K9972" t="s">
        <v>41</v>
      </c>
      <c r="L9972" t="s">
        <v>60</v>
      </c>
      <c r="M9972">
        <v>163666</v>
      </c>
      <c r="N9972"/>
      <c r="O9972" t="s">
        <v>19496</v>
      </c>
    </row>
    <row r="9973" spans="1:16" x14ac:dyDescent="0.35">
      <c r="A9973" t="s">
        <v>2</v>
      </c>
      <c r="B9973" t="s">
        <v>19497</v>
      </c>
      <c r="C9973" t="s">
        <v>1294</v>
      </c>
      <c r="D9973" t="s">
        <v>4756</v>
      </c>
      <c r="E9973" t="s">
        <v>59</v>
      </c>
      <c r="F9973" t="b">
        <v>0</v>
      </c>
      <c r="G9973" t="s">
        <v>68</v>
      </c>
      <c r="H9973" s="1">
        <v>46128.586759259262</v>
      </c>
      <c r="I9973" t="b">
        <v>0</v>
      </c>
      <c r="J9973" t="b">
        <v>0</v>
      </c>
      <c r="K9973" t="s">
        <v>41</v>
      </c>
      <c r="L9973" t="s">
        <v>60</v>
      </c>
      <c r="M9973">
        <v>135000</v>
      </c>
      <c r="N9973"/>
      <c r="O9973" t="s">
        <v>19498</v>
      </c>
    </row>
    <row r="9974" spans="1:16" x14ac:dyDescent="0.35">
      <c r="A9974" t="s">
        <v>8</v>
      </c>
      <c r="B9974" t="s">
        <v>19499</v>
      </c>
      <c r="C9974" t="s">
        <v>930</v>
      </c>
      <c r="D9974" t="s">
        <v>4526</v>
      </c>
      <c r="E9974" t="s">
        <v>59</v>
      </c>
      <c r="F9974" t="b">
        <v>0</v>
      </c>
      <c r="G9974" t="s">
        <v>19</v>
      </c>
      <c r="H9974" s="1">
        <v>46128.587418981479</v>
      </c>
      <c r="I9974" t="b">
        <v>1</v>
      </c>
      <c r="J9974" t="b">
        <v>0</v>
      </c>
      <c r="K9974" t="s">
        <v>19</v>
      </c>
      <c r="L9974" t="s">
        <v>60</v>
      </c>
      <c r="M9974">
        <v>2000000</v>
      </c>
      <c r="N9974"/>
      <c r="O9974" t="s">
        <v>7059</v>
      </c>
      <c r="P9974" t="s">
        <v>2049</v>
      </c>
    </row>
    <row r="9975" spans="1:16" x14ac:dyDescent="0.35">
      <c r="A9975" t="s">
        <v>1</v>
      </c>
      <c r="B9975" t="s">
        <v>19500</v>
      </c>
      <c r="C9975" t="s">
        <v>1437</v>
      </c>
      <c r="D9975" t="s">
        <v>5349</v>
      </c>
      <c r="E9975" t="s">
        <v>59</v>
      </c>
      <c r="F9975" t="b">
        <v>0</v>
      </c>
      <c r="G9975" t="s">
        <v>89</v>
      </c>
      <c r="H9975" s="1">
        <v>46128.588148148148</v>
      </c>
      <c r="I9975" t="b">
        <v>0</v>
      </c>
      <c r="J9975" t="b">
        <v>1</v>
      </c>
      <c r="K9975" t="s">
        <v>41</v>
      </c>
      <c r="L9975" t="s">
        <v>60</v>
      </c>
      <c r="M9975">
        <v>185000</v>
      </c>
      <c r="N9975"/>
      <c r="O9975" t="s">
        <v>18351</v>
      </c>
      <c r="P9975" t="s">
        <v>16646</v>
      </c>
    </row>
    <row r="9976" spans="1:16" x14ac:dyDescent="0.35">
      <c r="A9976" t="s">
        <v>1</v>
      </c>
      <c r="B9976" t="s">
        <v>3460</v>
      </c>
      <c r="C9976" t="s">
        <v>218</v>
      </c>
      <c r="D9976" t="s">
        <v>4526</v>
      </c>
      <c r="E9976" t="s">
        <v>59</v>
      </c>
      <c r="F9976" t="b">
        <v>0</v>
      </c>
      <c r="G9976" t="s">
        <v>89</v>
      </c>
      <c r="H9976" s="1">
        <v>46128.588240740741</v>
      </c>
      <c r="I9976" t="b">
        <v>1</v>
      </c>
      <c r="J9976" t="b">
        <v>0</v>
      </c>
      <c r="K9976" t="s">
        <v>41</v>
      </c>
      <c r="L9976" t="s">
        <v>74</v>
      </c>
      <c r="M9976"/>
      <c r="N9976">
        <v>42.5</v>
      </c>
      <c r="O9976" t="s">
        <v>3073</v>
      </c>
    </row>
    <row r="9977" spans="1:16" x14ac:dyDescent="0.35">
      <c r="A9977" t="s">
        <v>1</v>
      </c>
      <c r="B9977" t="s">
        <v>19501</v>
      </c>
      <c r="C9977" t="s">
        <v>40</v>
      </c>
      <c r="D9977" t="s">
        <v>4526</v>
      </c>
      <c r="E9977" t="s">
        <v>59</v>
      </c>
      <c r="F9977" t="b">
        <v>0</v>
      </c>
      <c r="G9977" t="s">
        <v>40</v>
      </c>
      <c r="H9977" s="1">
        <v>46128.589629629627</v>
      </c>
      <c r="I9977" t="b">
        <v>1</v>
      </c>
      <c r="J9977" t="b">
        <v>0</v>
      </c>
      <c r="K9977" t="s">
        <v>40</v>
      </c>
      <c r="L9977" t="s">
        <v>60</v>
      </c>
      <c r="M9977">
        <v>55000</v>
      </c>
      <c r="N9977"/>
      <c r="O9977" t="s">
        <v>7872</v>
      </c>
      <c r="P9977" t="s">
        <v>19502</v>
      </c>
    </row>
    <row r="9978" spans="1:16" x14ac:dyDescent="0.35">
      <c r="A9978" t="s">
        <v>2</v>
      </c>
      <c r="B9978" t="s">
        <v>19503</v>
      </c>
      <c r="C9978" t="s">
        <v>1040</v>
      </c>
      <c r="D9978" t="s">
        <v>4526</v>
      </c>
      <c r="E9978" t="s">
        <v>59</v>
      </c>
      <c r="F9978" t="b">
        <v>0</v>
      </c>
      <c r="G9978" t="s">
        <v>73</v>
      </c>
      <c r="H9978" s="1">
        <v>46128.627141203702</v>
      </c>
      <c r="I9978" t="b">
        <v>0</v>
      </c>
      <c r="J9978" t="b">
        <v>1</v>
      </c>
      <c r="K9978" t="s">
        <v>41</v>
      </c>
      <c r="L9978" t="s">
        <v>60</v>
      </c>
      <c r="M9978">
        <v>116200</v>
      </c>
      <c r="N9978"/>
      <c r="O9978" t="s">
        <v>487</v>
      </c>
      <c r="P9978" t="s">
        <v>19504</v>
      </c>
    </row>
    <row r="9979" spans="1:16" x14ac:dyDescent="0.35">
      <c r="A9979" t="s">
        <v>0</v>
      </c>
      <c r="B9979" t="s">
        <v>19505</v>
      </c>
      <c r="C9979" t="s">
        <v>4093</v>
      </c>
      <c r="D9979" t="s">
        <v>4526</v>
      </c>
      <c r="E9979" t="s">
        <v>88</v>
      </c>
      <c r="F9979" t="b">
        <v>0</v>
      </c>
      <c r="G9979" t="s">
        <v>89</v>
      </c>
      <c r="H9979" s="1">
        <v>46128.627164351848</v>
      </c>
      <c r="I9979" t="b">
        <v>0</v>
      </c>
      <c r="J9979" t="b">
        <v>0</v>
      </c>
      <c r="K9979" t="s">
        <v>41</v>
      </c>
      <c r="L9979" t="s">
        <v>74</v>
      </c>
      <c r="M9979"/>
      <c r="N9979">
        <v>31</v>
      </c>
      <c r="O9979" t="s">
        <v>3576</v>
      </c>
      <c r="P9979" t="s">
        <v>19506</v>
      </c>
    </row>
    <row r="9980" spans="1:16" x14ac:dyDescent="0.35">
      <c r="A9980" t="s">
        <v>1</v>
      </c>
      <c r="B9980" t="s">
        <v>3667</v>
      </c>
      <c r="C9980" t="s">
        <v>304</v>
      </c>
      <c r="D9980" t="s">
        <v>2360</v>
      </c>
      <c r="E9980" t="s">
        <v>59</v>
      </c>
      <c r="F9980" t="b">
        <v>0</v>
      </c>
      <c r="G9980" t="s">
        <v>77</v>
      </c>
      <c r="H9980" s="1">
        <v>46128.627164351848</v>
      </c>
      <c r="I9980" t="b">
        <v>0</v>
      </c>
      <c r="J9980" t="b">
        <v>0</v>
      </c>
      <c r="K9980" t="s">
        <v>41</v>
      </c>
      <c r="L9980" t="s">
        <v>60</v>
      </c>
      <c r="M9980">
        <v>80000</v>
      </c>
      <c r="N9980"/>
      <c r="O9980" t="s">
        <v>17740</v>
      </c>
      <c r="P9980" t="s">
        <v>19507</v>
      </c>
    </row>
    <row r="9981" spans="1:16" x14ac:dyDescent="0.35">
      <c r="A9981" t="s">
        <v>2</v>
      </c>
      <c r="B9981" t="s">
        <v>19508</v>
      </c>
      <c r="C9981" t="s">
        <v>1040</v>
      </c>
      <c r="D9981" t="s">
        <v>4526</v>
      </c>
      <c r="E9981" t="s">
        <v>59</v>
      </c>
      <c r="F9981" t="b">
        <v>0</v>
      </c>
      <c r="G9981" t="s">
        <v>73</v>
      </c>
      <c r="H9981" s="1">
        <v>46128.627233796287</v>
      </c>
      <c r="I9981" t="b">
        <v>0</v>
      </c>
      <c r="J9981" t="b">
        <v>1</v>
      </c>
      <c r="K9981" t="s">
        <v>41</v>
      </c>
      <c r="L9981" t="s">
        <v>60</v>
      </c>
      <c r="M9981">
        <v>131000</v>
      </c>
      <c r="N9981"/>
      <c r="O9981" t="s">
        <v>487</v>
      </c>
      <c r="P9981" t="s">
        <v>1321</v>
      </c>
    </row>
    <row r="9982" spans="1:16" x14ac:dyDescent="0.35">
      <c r="A9982" t="s">
        <v>0</v>
      </c>
      <c r="B9982" t="s">
        <v>19509</v>
      </c>
      <c r="C9982" t="s">
        <v>76</v>
      </c>
      <c r="D9982" t="s">
        <v>4346</v>
      </c>
      <c r="E9982" t="s">
        <v>59</v>
      </c>
      <c r="F9982" t="b">
        <v>1</v>
      </c>
      <c r="G9982" t="s">
        <v>19</v>
      </c>
      <c r="H9982" s="1">
        <v>46128.627604166657</v>
      </c>
      <c r="I9982" t="b">
        <v>1</v>
      </c>
      <c r="J9982" t="b">
        <v>0</v>
      </c>
      <c r="K9982" t="s">
        <v>19</v>
      </c>
      <c r="L9982" t="s">
        <v>60</v>
      </c>
      <c r="M9982">
        <v>1450000</v>
      </c>
      <c r="N9982"/>
      <c r="O9982" t="s">
        <v>19510</v>
      </c>
      <c r="P9982" t="s">
        <v>19511</v>
      </c>
    </row>
    <row r="9983" spans="1:16" x14ac:dyDescent="0.35">
      <c r="A9983" t="s">
        <v>0</v>
      </c>
      <c r="B9983" t="s">
        <v>3518</v>
      </c>
      <c r="C9983" t="s">
        <v>76</v>
      </c>
      <c r="D9983" t="s">
        <v>4346</v>
      </c>
      <c r="E9983" t="s">
        <v>59</v>
      </c>
      <c r="F9983" t="b">
        <v>1</v>
      </c>
      <c r="G9983" t="s">
        <v>41</v>
      </c>
      <c r="H9983" s="1">
        <v>46128.628287037027</v>
      </c>
      <c r="I9983" t="b">
        <v>1</v>
      </c>
      <c r="J9983" t="b">
        <v>1</v>
      </c>
      <c r="K9983" t="s">
        <v>41</v>
      </c>
      <c r="L9983" t="s">
        <v>60</v>
      </c>
      <c r="M9983">
        <v>100000</v>
      </c>
      <c r="N9983"/>
      <c r="O9983" t="s">
        <v>19512</v>
      </c>
      <c r="P9983" t="s">
        <v>3201</v>
      </c>
    </row>
    <row r="9984" spans="1:16" x14ac:dyDescent="0.35">
      <c r="A9984" t="s">
        <v>0</v>
      </c>
      <c r="B9984" t="s">
        <v>2380</v>
      </c>
      <c r="C9984" t="s">
        <v>200</v>
      </c>
      <c r="D9984" t="s">
        <v>4526</v>
      </c>
      <c r="E9984" t="s">
        <v>88</v>
      </c>
      <c r="F9984" t="b">
        <v>0</v>
      </c>
      <c r="G9984" t="s">
        <v>65</v>
      </c>
      <c r="H9984" s="1">
        <v>46128.668854166674</v>
      </c>
      <c r="I9984" t="b">
        <v>0</v>
      </c>
      <c r="J9984" t="b">
        <v>0</v>
      </c>
      <c r="K9984" t="s">
        <v>41</v>
      </c>
      <c r="L9984" t="s">
        <v>74</v>
      </c>
      <c r="M9984"/>
      <c r="N9984">
        <v>27.5</v>
      </c>
      <c r="O9984" t="s">
        <v>518</v>
      </c>
      <c r="P9984" t="s">
        <v>19513</v>
      </c>
    </row>
    <row r="9985" spans="1:16" x14ac:dyDescent="0.35">
      <c r="A9985" t="s">
        <v>3</v>
      </c>
      <c r="B9985" t="s">
        <v>19514</v>
      </c>
      <c r="C9985" t="s">
        <v>913</v>
      </c>
      <c r="D9985" t="s">
        <v>4526</v>
      </c>
      <c r="E9985" t="s">
        <v>59</v>
      </c>
      <c r="F9985" t="b">
        <v>0</v>
      </c>
      <c r="G9985" t="s">
        <v>20</v>
      </c>
      <c r="H9985" s="1">
        <v>46128.669282407413</v>
      </c>
      <c r="I9985" t="b">
        <v>0</v>
      </c>
      <c r="J9985" t="b">
        <v>0</v>
      </c>
      <c r="K9985" t="s">
        <v>20</v>
      </c>
      <c r="L9985" t="s">
        <v>60</v>
      </c>
      <c r="M9985">
        <v>70000</v>
      </c>
      <c r="N9985"/>
      <c r="O9985" t="s">
        <v>19515</v>
      </c>
      <c r="P9985" t="s">
        <v>1777</v>
      </c>
    </row>
    <row r="9986" spans="1:16" x14ac:dyDescent="0.35">
      <c r="A9986" t="s">
        <v>2</v>
      </c>
      <c r="B9986" t="s">
        <v>19516</v>
      </c>
      <c r="C9986" t="s">
        <v>1045</v>
      </c>
      <c r="D9986" t="s">
        <v>4526</v>
      </c>
      <c r="E9986" t="s">
        <v>59</v>
      </c>
      <c r="F9986" t="b">
        <v>0</v>
      </c>
      <c r="G9986" t="s">
        <v>68</v>
      </c>
      <c r="H9986" s="1">
        <v>46128.670092592591</v>
      </c>
      <c r="I9986" t="b">
        <v>0</v>
      </c>
      <c r="J9986" t="b">
        <v>0</v>
      </c>
      <c r="K9986" t="s">
        <v>41</v>
      </c>
      <c r="L9986" t="s">
        <v>60</v>
      </c>
      <c r="M9986">
        <v>137500</v>
      </c>
      <c r="N9986"/>
      <c r="O9986" t="s">
        <v>19517</v>
      </c>
      <c r="P9986" t="s">
        <v>19518</v>
      </c>
    </row>
    <row r="9987" spans="1:16" x14ac:dyDescent="0.35">
      <c r="A9987" t="s">
        <v>2</v>
      </c>
      <c r="B9987" t="s">
        <v>19519</v>
      </c>
      <c r="C9987" t="s">
        <v>76</v>
      </c>
      <c r="D9987" t="s">
        <v>6716</v>
      </c>
      <c r="E9987" t="s">
        <v>59</v>
      </c>
      <c r="F9987" t="b">
        <v>1</v>
      </c>
      <c r="G9987" t="s">
        <v>41</v>
      </c>
      <c r="H9987" s="1">
        <v>46128.671388888892</v>
      </c>
      <c r="I9987" t="b">
        <v>0</v>
      </c>
      <c r="J9987" t="b">
        <v>0</v>
      </c>
      <c r="K9987" t="s">
        <v>41</v>
      </c>
      <c r="L9987" t="s">
        <v>60</v>
      </c>
      <c r="M9987">
        <v>176500</v>
      </c>
      <c r="N9987"/>
      <c r="O9987" t="s">
        <v>3275</v>
      </c>
      <c r="P9987" t="s">
        <v>2392</v>
      </c>
    </row>
    <row r="9988" spans="1:16" x14ac:dyDescent="0.35">
      <c r="A9988" t="s">
        <v>6</v>
      </c>
      <c r="B9988" t="s">
        <v>19520</v>
      </c>
      <c r="C9988" t="s">
        <v>330</v>
      </c>
      <c r="D9988" t="s">
        <v>4346</v>
      </c>
      <c r="E9988" t="s">
        <v>59</v>
      </c>
      <c r="F9988" t="b">
        <v>0</v>
      </c>
      <c r="G9988" t="s">
        <v>41</v>
      </c>
      <c r="H9988" s="1">
        <v>46128.671388888892</v>
      </c>
      <c r="I9988" t="b">
        <v>1</v>
      </c>
      <c r="J9988" t="b">
        <v>0</v>
      </c>
      <c r="K9988" t="s">
        <v>41</v>
      </c>
      <c r="L9988" t="s">
        <v>60</v>
      </c>
      <c r="M9988">
        <v>150000</v>
      </c>
      <c r="N9988"/>
      <c r="O9988" t="s">
        <v>2704</v>
      </c>
      <c r="P9988" t="s">
        <v>19521</v>
      </c>
    </row>
    <row r="9989" spans="1:16" x14ac:dyDescent="0.35">
      <c r="A9989" t="s">
        <v>1</v>
      </c>
      <c r="B9989" t="s">
        <v>19522</v>
      </c>
      <c r="C9989" t="s">
        <v>998</v>
      </c>
      <c r="D9989" t="s">
        <v>4526</v>
      </c>
      <c r="E9989" t="s">
        <v>88</v>
      </c>
      <c r="F9989" t="b">
        <v>0</v>
      </c>
      <c r="G9989" t="s">
        <v>65</v>
      </c>
      <c r="H9989" s="1">
        <v>46128.671481481477</v>
      </c>
      <c r="I9989" t="b">
        <v>1</v>
      </c>
      <c r="J9989" t="b">
        <v>1</v>
      </c>
      <c r="K9989" t="s">
        <v>41</v>
      </c>
      <c r="L9989" t="s">
        <v>74</v>
      </c>
      <c r="M9989"/>
      <c r="N9989">
        <v>59.5</v>
      </c>
      <c r="O9989" t="s">
        <v>403</v>
      </c>
      <c r="P9989" t="s">
        <v>19523</v>
      </c>
    </row>
    <row r="9990" spans="1:16" x14ac:dyDescent="0.35">
      <c r="A9990" t="s">
        <v>5</v>
      </c>
      <c r="B9990" t="s">
        <v>19524</v>
      </c>
      <c r="C9990" t="s">
        <v>448</v>
      </c>
      <c r="D9990" t="s">
        <v>4346</v>
      </c>
      <c r="E9990" t="s">
        <v>88</v>
      </c>
      <c r="F9990" t="b">
        <v>0</v>
      </c>
      <c r="G9990" t="s">
        <v>65</v>
      </c>
      <c r="H9990" s="1">
        <v>46128.67150462963</v>
      </c>
      <c r="I9990" t="b">
        <v>1</v>
      </c>
      <c r="J9990" t="b">
        <v>1</v>
      </c>
      <c r="K9990" t="s">
        <v>41</v>
      </c>
      <c r="L9990" t="s">
        <v>74</v>
      </c>
      <c r="M9990"/>
      <c r="N9990">
        <v>77.5</v>
      </c>
      <c r="O9990" t="s">
        <v>2627</v>
      </c>
      <c r="P9990" t="s">
        <v>9657</v>
      </c>
    </row>
    <row r="9991" spans="1:16" x14ac:dyDescent="0.35">
      <c r="A9991" t="s">
        <v>1</v>
      </c>
      <c r="B9991" t="s">
        <v>2458</v>
      </c>
      <c r="C9991" t="s">
        <v>396</v>
      </c>
      <c r="D9991" t="s">
        <v>4526</v>
      </c>
      <c r="E9991" t="s">
        <v>59</v>
      </c>
      <c r="F9991" t="b">
        <v>0</v>
      </c>
      <c r="G9991" t="s">
        <v>68</v>
      </c>
      <c r="H9991" s="1">
        <v>46128.671527777777</v>
      </c>
      <c r="I9991" t="b">
        <v>1</v>
      </c>
      <c r="J9991" t="b">
        <v>0</v>
      </c>
      <c r="K9991" t="s">
        <v>41</v>
      </c>
      <c r="L9991" t="s">
        <v>74</v>
      </c>
      <c r="M9991"/>
      <c r="N9991">
        <v>35</v>
      </c>
      <c r="O9991" t="s">
        <v>2455</v>
      </c>
      <c r="P9991" t="s">
        <v>19525</v>
      </c>
    </row>
    <row r="9992" spans="1:16" x14ac:dyDescent="0.35">
      <c r="A9992" t="s">
        <v>0</v>
      </c>
      <c r="B9992" t="s">
        <v>19526</v>
      </c>
      <c r="C9992" t="s">
        <v>320</v>
      </c>
      <c r="D9992" t="s">
        <v>4526</v>
      </c>
      <c r="E9992" t="s">
        <v>88</v>
      </c>
      <c r="F9992" t="b">
        <v>0</v>
      </c>
      <c r="G9992" t="s">
        <v>73</v>
      </c>
      <c r="H9992" s="1">
        <v>46128.710474537038</v>
      </c>
      <c r="I9992" t="b">
        <v>0</v>
      </c>
      <c r="J9992" t="b">
        <v>0</v>
      </c>
      <c r="K9992" t="s">
        <v>41</v>
      </c>
      <c r="L9992" t="s">
        <v>74</v>
      </c>
      <c r="M9992"/>
      <c r="N9992">
        <v>71</v>
      </c>
      <c r="O9992" t="s">
        <v>1164</v>
      </c>
      <c r="P9992" t="s">
        <v>19527</v>
      </c>
    </row>
    <row r="9993" spans="1:16" x14ac:dyDescent="0.35">
      <c r="A9993" t="s">
        <v>0</v>
      </c>
      <c r="B9993" t="s">
        <v>19528</v>
      </c>
      <c r="C9993" t="s">
        <v>13</v>
      </c>
      <c r="D9993" t="s">
        <v>4346</v>
      </c>
      <c r="E9993" t="s">
        <v>59</v>
      </c>
      <c r="F9993" t="b">
        <v>0</v>
      </c>
      <c r="G9993" t="s">
        <v>13</v>
      </c>
      <c r="H9993" s="1">
        <v>46128.710706018523</v>
      </c>
      <c r="I9993" t="b">
        <v>0</v>
      </c>
      <c r="J9993" t="b">
        <v>0</v>
      </c>
      <c r="K9993" t="s">
        <v>13</v>
      </c>
      <c r="L9993" t="s">
        <v>74</v>
      </c>
      <c r="M9993"/>
      <c r="N9993">
        <v>31.074999999999999</v>
      </c>
      <c r="O9993" t="s">
        <v>19529</v>
      </c>
      <c r="P9993" t="s">
        <v>219</v>
      </c>
    </row>
    <row r="9994" spans="1:16" x14ac:dyDescent="0.35">
      <c r="A9994" t="s">
        <v>0</v>
      </c>
      <c r="B9994" t="s">
        <v>16607</v>
      </c>
      <c r="C9994" t="s">
        <v>76</v>
      </c>
      <c r="D9994" t="s">
        <v>584</v>
      </c>
      <c r="E9994" t="s">
        <v>59</v>
      </c>
      <c r="F9994" t="b">
        <v>1</v>
      </c>
      <c r="G9994" t="s">
        <v>19</v>
      </c>
      <c r="H9994" s="1">
        <v>46128.710995370369</v>
      </c>
      <c r="I9994" t="b">
        <v>0</v>
      </c>
      <c r="J9994" t="b">
        <v>0</v>
      </c>
      <c r="K9994" t="s">
        <v>19</v>
      </c>
      <c r="L9994" t="s">
        <v>74</v>
      </c>
      <c r="M9994"/>
      <c r="N9994">
        <v>15</v>
      </c>
      <c r="O9994" t="s">
        <v>521</v>
      </c>
      <c r="P9994" t="s">
        <v>1482</v>
      </c>
    </row>
    <row r="9995" spans="1:16" x14ac:dyDescent="0.35">
      <c r="A9995" t="s">
        <v>1</v>
      </c>
      <c r="B9995" t="s">
        <v>19400</v>
      </c>
      <c r="C9995" t="s">
        <v>500</v>
      </c>
      <c r="D9995" t="s">
        <v>4526</v>
      </c>
      <c r="E9995" t="s">
        <v>88</v>
      </c>
      <c r="F9995" t="b">
        <v>0</v>
      </c>
      <c r="G9995" t="s">
        <v>13</v>
      </c>
      <c r="H9995" s="1">
        <v>46128.713530092587</v>
      </c>
      <c r="I9995" t="b">
        <v>1</v>
      </c>
      <c r="J9995" t="b">
        <v>0</v>
      </c>
      <c r="K9995" t="s">
        <v>13</v>
      </c>
      <c r="L9995" t="s">
        <v>74</v>
      </c>
      <c r="M9995"/>
      <c r="N9995">
        <v>52.5</v>
      </c>
      <c r="O9995" t="s">
        <v>19530</v>
      </c>
      <c r="P9995" t="s">
        <v>19531</v>
      </c>
    </row>
    <row r="9996" spans="1:16" x14ac:dyDescent="0.35">
      <c r="A9996" t="s">
        <v>1</v>
      </c>
      <c r="B9996" t="s">
        <v>19532</v>
      </c>
      <c r="C9996" t="s">
        <v>500</v>
      </c>
      <c r="D9996" t="s">
        <v>4346</v>
      </c>
      <c r="E9996" t="s">
        <v>59</v>
      </c>
      <c r="F9996" t="b">
        <v>0</v>
      </c>
      <c r="G9996" t="s">
        <v>13</v>
      </c>
      <c r="H9996" s="1">
        <v>46128.713530092587</v>
      </c>
      <c r="I9996" t="b">
        <v>0</v>
      </c>
      <c r="J9996" t="b">
        <v>0</v>
      </c>
      <c r="K9996" t="s">
        <v>13</v>
      </c>
      <c r="L9996" t="s">
        <v>60</v>
      </c>
      <c r="M9996">
        <v>84050</v>
      </c>
      <c r="N9996"/>
      <c r="O9996" t="s">
        <v>813</v>
      </c>
      <c r="P9996" t="s">
        <v>19533</v>
      </c>
    </row>
    <row r="9997" spans="1:16" x14ac:dyDescent="0.35">
      <c r="A9997" t="s">
        <v>1</v>
      </c>
      <c r="B9997" t="s">
        <v>19534</v>
      </c>
      <c r="C9997" t="s">
        <v>19535</v>
      </c>
      <c r="D9997" t="s">
        <v>4526</v>
      </c>
      <c r="E9997" t="s">
        <v>59</v>
      </c>
      <c r="F9997" t="b">
        <v>0</v>
      </c>
      <c r="G9997" t="s">
        <v>19</v>
      </c>
      <c r="H9997" s="1">
        <v>46128.713854166657</v>
      </c>
      <c r="I9997" t="b">
        <v>0</v>
      </c>
      <c r="J9997" t="b">
        <v>0</v>
      </c>
      <c r="K9997" t="s">
        <v>19</v>
      </c>
      <c r="L9997" t="s">
        <v>60</v>
      </c>
      <c r="M9997">
        <v>2250000</v>
      </c>
      <c r="N9997"/>
      <c r="O9997" t="s">
        <v>15542</v>
      </c>
      <c r="P9997" t="s">
        <v>19536</v>
      </c>
    </row>
    <row r="9998" spans="1:16" x14ac:dyDescent="0.35">
      <c r="A9998" t="s">
        <v>1</v>
      </c>
      <c r="B9998" t="s">
        <v>19537</v>
      </c>
      <c r="C9998" t="s">
        <v>9560</v>
      </c>
      <c r="D9998" t="s">
        <v>4346</v>
      </c>
      <c r="E9998" t="s">
        <v>59</v>
      </c>
      <c r="F9998" t="b">
        <v>0</v>
      </c>
      <c r="G9998" t="s">
        <v>19</v>
      </c>
      <c r="H9998" s="1">
        <v>46128.713877314818</v>
      </c>
      <c r="I9998" t="b">
        <v>0</v>
      </c>
      <c r="J9998" t="b">
        <v>0</v>
      </c>
      <c r="K9998" t="s">
        <v>19</v>
      </c>
      <c r="L9998" t="s">
        <v>60</v>
      </c>
      <c r="M9998">
        <v>650000</v>
      </c>
      <c r="N9998"/>
      <c r="O9998" t="s">
        <v>19538</v>
      </c>
      <c r="P9998" t="s">
        <v>19539</v>
      </c>
    </row>
    <row r="9999" spans="1:16" x14ac:dyDescent="0.35">
      <c r="A9999" t="s">
        <v>0</v>
      </c>
      <c r="B9999" t="s">
        <v>19540</v>
      </c>
      <c r="C9999" t="s">
        <v>1669</v>
      </c>
      <c r="D9999" t="s">
        <v>4526</v>
      </c>
      <c r="E9999" t="s">
        <v>59</v>
      </c>
      <c r="F9999" t="b">
        <v>0</v>
      </c>
      <c r="G9999" t="s">
        <v>65</v>
      </c>
      <c r="H9999" s="1">
        <v>46128.752210648148</v>
      </c>
      <c r="I9999" t="b">
        <v>1</v>
      </c>
      <c r="J9999" t="b">
        <v>0</v>
      </c>
      <c r="K9999" t="s">
        <v>41</v>
      </c>
      <c r="L9999" t="s">
        <v>74</v>
      </c>
      <c r="M9999"/>
      <c r="N9999">
        <v>51</v>
      </c>
      <c r="O9999" t="s">
        <v>542</v>
      </c>
      <c r="P9999" t="s">
        <v>3008</v>
      </c>
    </row>
    <row r="10000" spans="1:16" x14ac:dyDescent="0.35">
      <c r="A10000" t="s">
        <v>0</v>
      </c>
      <c r="B10000" t="s">
        <v>19541</v>
      </c>
      <c r="C10000" t="s">
        <v>330</v>
      </c>
      <c r="D10000" t="s">
        <v>4346</v>
      </c>
      <c r="E10000" t="s">
        <v>59</v>
      </c>
      <c r="F10000" t="b">
        <v>0</v>
      </c>
      <c r="G10000" t="s">
        <v>41</v>
      </c>
      <c r="H10000" s="1">
        <v>46128.753287037027</v>
      </c>
      <c r="I10000" t="b">
        <v>0</v>
      </c>
      <c r="J10000" t="b">
        <v>1</v>
      </c>
      <c r="K10000" t="s">
        <v>41</v>
      </c>
      <c r="L10000" t="s">
        <v>60</v>
      </c>
      <c r="M10000">
        <v>71392</v>
      </c>
      <c r="N10000"/>
      <c r="O10000" t="s">
        <v>3475</v>
      </c>
      <c r="P10000" t="s">
        <v>7684</v>
      </c>
    </row>
    <row r="10001" spans="1:16" x14ac:dyDescent="0.35">
      <c r="A10001" t="s">
        <v>3</v>
      </c>
      <c r="B10001" t="s">
        <v>19542</v>
      </c>
      <c r="C10001" t="s">
        <v>3537</v>
      </c>
      <c r="D10001" t="s">
        <v>4346</v>
      </c>
      <c r="E10001" t="s">
        <v>59</v>
      </c>
      <c r="F10001" t="b">
        <v>0</v>
      </c>
      <c r="G10001" t="s">
        <v>41</v>
      </c>
      <c r="H10001" s="1">
        <v>46128.753379629627</v>
      </c>
      <c r="I10001" t="b">
        <v>0</v>
      </c>
      <c r="J10001" t="b">
        <v>1</v>
      </c>
      <c r="K10001" t="s">
        <v>41</v>
      </c>
      <c r="L10001" t="s">
        <v>60</v>
      </c>
      <c r="M10001">
        <v>138000</v>
      </c>
      <c r="N10001"/>
      <c r="O10001" t="s">
        <v>10081</v>
      </c>
    </row>
    <row r="10002" spans="1:16" x14ac:dyDescent="0.35">
      <c r="A10002" t="s">
        <v>1</v>
      </c>
      <c r="B10002" t="s">
        <v>19543</v>
      </c>
      <c r="C10002" t="s">
        <v>1669</v>
      </c>
      <c r="D10002" t="s">
        <v>4346</v>
      </c>
      <c r="E10002" t="s">
        <v>59</v>
      </c>
      <c r="F10002" t="b">
        <v>0</v>
      </c>
      <c r="G10002" t="s">
        <v>89</v>
      </c>
      <c r="H10002" s="1">
        <v>46128.754884259259</v>
      </c>
      <c r="I10002" t="b">
        <v>0</v>
      </c>
      <c r="J10002" t="b">
        <v>1</v>
      </c>
      <c r="K10002" t="s">
        <v>41</v>
      </c>
      <c r="L10002" t="s">
        <v>60</v>
      </c>
      <c r="M10002">
        <v>91000</v>
      </c>
      <c r="N10002"/>
      <c r="O10002" t="s">
        <v>10362</v>
      </c>
      <c r="P10002" t="s">
        <v>19544</v>
      </c>
    </row>
    <row r="10003" spans="1:16" x14ac:dyDescent="0.35">
      <c r="A10003" t="s">
        <v>2</v>
      </c>
      <c r="B10003" t="s">
        <v>19545</v>
      </c>
      <c r="C10003" t="s">
        <v>320</v>
      </c>
      <c r="D10003" t="s">
        <v>2360</v>
      </c>
      <c r="E10003" t="s">
        <v>59</v>
      </c>
      <c r="F10003" t="b">
        <v>0</v>
      </c>
      <c r="G10003" t="s">
        <v>73</v>
      </c>
      <c r="H10003" s="1">
        <v>46128.793807870366</v>
      </c>
      <c r="I10003" t="b">
        <v>0</v>
      </c>
      <c r="J10003" t="b">
        <v>0</v>
      </c>
      <c r="K10003" t="s">
        <v>41</v>
      </c>
      <c r="L10003" t="s">
        <v>74</v>
      </c>
      <c r="M10003"/>
      <c r="N10003">
        <v>27.5</v>
      </c>
      <c r="O10003" t="s">
        <v>1899</v>
      </c>
    </row>
    <row r="10004" spans="1:16" x14ac:dyDescent="0.35">
      <c r="A10004" t="s">
        <v>0</v>
      </c>
      <c r="B10004" t="s">
        <v>19546</v>
      </c>
      <c r="C10004" t="s">
        <v>7535</v>
      </c>
      <c r="D10004" t="s">
        <v>4346</v>
      </c>
      <c r="E10004" t="s">
        <v>59</v>
      </c>
      <c r="F10004" t="b">
        <v>0</v>
      </c>
      <c r="G10004" t="s">
        <v>20</v>
      </c>
      <c r="H10004" s="1">
        <v>46128.794282407413</v>
      </c>
      <c r="I10004" t="b">
        <v>1</v>
      </c>
      <c r="J10004" t="b">
        <v>0</v>
      </c>
      <c r="K10004" t="s">
        <v>20</v>
      </c>
      <c r="L10004" t="s">
        <v>60</v>
      </c>
      <c r="M10004">
        <v>64312.5</v>
      </c>
      <c r="N10004"/>
      <c r="O10004" t="s">
        <v>19547</v>
      </c>
      <c r="P10004" t="s">
        <v>2637</v>
      </c>
    </row>
    <row r="10005" spans="1:16" x14ac:dyDescent="0.35">
      <c r="A10005" t="s">
        <v>2</v>
      </c>
      <c r="B10005" t="s">
        <v>4744</v>
      </c>
      <c r="C10005" t="s">
        <v>308</v>
      </c>
      <c r="D10005" t="s">
        <v>2360</v>
      </c>
      <c r="E10005" t="s">
        <v>59</v>
      </c>
      <c r="F10005" t="b">
        <v>0</v>
      </c>
      <c r="G10005" t="s">
        <v>65</v>
      </c>
      <c r="H10005" s="1">
        <v>46128.795069444437</v>
      </c>
      <c r="I10005" t="b">
        <v>0</v>
      </c>
      <c r="J10005" t="b">
        <v>1</v>
      </c>
      <c r="K10005" t="s">
        <v>41</v>
      </c>
      <c r="L10005" t="s">
        <v>60</v>
      </c>
      <c r="M10005">
        <v>125762.5</v>
      </c>
      <c r="N10005"/>
      <c r="O10005" t="s">
        <v>4745</v>
      </c>
      <c r="P10005" t="s">
        <v>19548</v>
      </c>
    </row>
    <row r="10006" spans="1:16" x14ac:dyDescent="0.35">
      <c r="A10006" t="s">
        <v>2</v>
      </c>
      <c r="B10006" t="s">
        <v>5086</v>
      </c>
      <c r="C10006" t="s">
        <v>246</v>
      </c>
      <c r="D10006" t="s">
        <v>2360</v>
      </c>
      <c r="E10006" t="s">
        <v>59</v>
      </c>
      <c r="F10006" t="b">
        <v>0</v>
      </c>
      <c r="G10006" t="s">
        <v>65</v>
      </c>
      <c r="H10006" s="1">
        <v>46128.795127314806</v>
      </c>
      <c r="I10006" t="b">
        <v>0</v>
      </c>
      <c r="J10006" t="b">
        <v>1</v>
      </c>
      <c r="K10006" t="s">
        <v>41</v>
      </c>
      <c r="L10006" t="s">
        <v>60</v>
      </c>
      <c r="M10006">
        <v>125762.5</v>
      </c>
      <c r="N10006"/>
      <c r="O10006" t="s">
        <v>4745</v>
      </c>
      <c r="P10006" t="s">
        <v>5087</v>
      </c>
    </row>
    <row r="10007" spans="1:16" x14ac:dyDescent="0.35">
      <c r="A10007" t="s">
        <v>1</v>
      </c>
      <c r="B10007" t="s">
        <v>19549</v>
      </c>
      <c r="C10007" t="s">
        <v>952</v>
      </c>
      <c r="D10007" t="s">
        <v>4526</v>
      </c>
      <c r="E10007" t="s">
        <v>59</v>
      </c>
      <c r="F10007" t="b">
        <v>0</v>
      </c>
      <c r="G10007" t="s">
        <v>68</v>
      </c>
      <c r="H10007" s="1">
        <v>46128.796481481477</v>
      </c>
      <c r="I10007" t="b">
        <v>1</v>
      </c>
      <c r="J10007" t="b">
        <v>0</v>
      </c>
      <c r="K10007" t="s">
        <v>41</v>
      </c>
      <c r="L10007" t="s">
        <v>60</v>
      </c>
      <c r="M10007">
        <v>130000</v>
      </c>
      <c r="N10007"/>
      <c r="O10007" t="s">
        <v>3631</v>
      </c>
      <c r="P10007" t="s">
        <v>19550</v>
      </c>
    </row>
    <row r="10008" spans="1:16" x14ac:dyDescent="0.35">
      <c r="A10008" t="s">
        <v>5</v>
      </c>
      <c r="B10008" t="s">
        <v>19551</v>
      </c>
      <c r="C10008" t="s">
        <v>19552</v>
      </c>
      <c r="D10008" t="s">
        <v>4346</v>
      </c>
      <c r="E10008" t="s">
        <v>59</v>
      </c>
      <c r="F10008" t="b">
        <v>0</v>
      </c>
      <c r="G10008" t="s">
        <v>68</v>
      </c>
      <c r="H10008" s="1">
        <v>46128.796643518523</v>
      </c>
      <c r="I10008" t="b">
        <v>0</v>
      </c>
      <c r="J10008" t="b">
        <v>0</v>
      </c>
      <c r="K10008" t="s">
        <v>41</v>
      </c>
      <c r="L10008" t="s">
        <v>60</v>
      </c>
      <c r="M10008">
        <v>124500</v>
      </c>
      <c r="N10008"/>
      <c r="O10008" t="s">
        <v>19553</v>
      </c>
      <c r="P10008" t="s">
        <v>19554</v>
      </c>
    </row>
    <row r="10009" spans="1:16" x14ac:dyDescent="0.35">
      <c r="A10009" t="s">
        <v>5</v>
      </c>
      <c r="B10009" t="s">
        <v>19555</v>
      </c>
      <c r="C10009" t="s">
        <v>5067</v>
      </c>
      <c r="D10009" t="s">
        <v>18237</v>
      </c>
      <c r="E10009" t="s">
        <v>59</v>
      </c>
      <c r="F10009" t="b">
        <v>0</v>
      </c>
      <c r="G10009" t="s">
        <v>40</v>
      </c>
      <c r="H10009" s="1">
        <v>46128.798009259262</v>
      </c>
      <c r="I10009" t="b">
        <v>1</v>
      </c>
      <c r="J10009" t="b">
        <v>0</v>
      </c>
      <c r="K10009" t="s">
        <v>40</v>
      </c>
      <c r="L10009" t="s">
        <v>60</v>
      </c>
      <c r="M10009">
        <v>75000</v>
      </c>
      <c r="N10009"/>
      <c r="O10009" t="s">
        <v>8958</v>
      </c>
      <c r="P10009" t="s">
        <v>19556</v>
      </c>
    </row>
    <row r="10010" spans="1:16" x14ac:dyDescent="0.35">
      <c r="A10010" t="s">
        <v>3</v>
      </c>
      <c r="B10010" t="s">
        <v>286</v>
      </c>
      <c r="C10010" t="s">
        <v>1883</v>
      </c>
      <c r="D10010" t="s">
        <v>4346</v>
      </c>
      <c r="E10010" t="s">
        <v>59</v>
      </c>
      <c r="F10010" t="b">
        <v>0</v>
      </c>
      <c r="G10010" t="s">
        <v>68</v>
      </c>
      <c r="H10010" s="1">
        <v>46128.835474537038</v>
      </c>
      <c r="I10010" t="b">
        <v>0</v>
      </c>
      <c r="J10010" t="b">
        <v>1</v>
      </c>
      <c r="K10010" t="s">
        <v>41</v>
      </c>
      <c r="L10010" t="s">
        <v>60</v>
      </c>
      <c r="M10010">
        <v>70000</v>
      </c>
      <c r="N10010"/>
      <c r="O10010" t="s">
        <v>19557</v>
      </c>
      <c r="P10010" t="s">
        <v>19558</v>
      </c>
    </row>
    <row r="10011" spans="1:16" x14ac:dyDescent="0.35">
      <c r="A10011" t="s">
        <v>3</v>
      </c>
      <c r="B10011" t="s">
        <v>19559</v>
      </c>
      <c r="C10011" t="s">
        <v>81</v>
      </c>
      <c r="D10011" t="s">
        <v>4346</v>
      </c>
      <c r="E10011" t="s">
        <v>59</v>
      </c>
      <c r="F10011" t="b">
        <v>0</v>
      </c>
      <c r="G10011" t="s">
        <v>77</v>
      </c>
      <c r="H10011" s="1">
        <v>46128.835497685177</v>
      </c>
      <c r="I10011" t="b">
        <v>0</v>
      </c>
      <c r="J10011" t="b">
        <v>1</v>
      </c>
      <c r="K10011" t="s">
        <v>41</v>
      </c>
      <c r="L10011" t="s">
        <v>60</v>
      </c>
      <c r="M10011">
        <v>142000</v>
      </c>
      <c r="N10011"/>
      <c r="O10011" t="s">
        <v>1990</v>
      </c>
      <c r="P10011" t="s">
        <v>19560</v>
      </c>
    </row>
    <row r="10012" spans="1:16" x14ac:dyDescent="0.35">
      <c r="A10012" t="s">
        <v>1</v>
      </c>
      <c r="B10012" t="s">
        <v>19561</v>
      </c>
      <c r="C10012" t="s">
        <v>508</v>
      </c>
      <c r="D10012" t="s">
        <v>4526</v>
      </c>
      <c r="E10012" t="s">
        <v>59</v>
      </c>
      <c r="F10012" t="b">
        <v>0</v>
      </c>
      <c r="G10012" t="s">
        <v>73</v>
      </c>
      <c r="H10012" s="1">
        <v>46128.838194444441</v>
      </c>
      <c r="I10012" t="b">
        <v>1</v>
      </c>
      <c r="J10012" t="b">
        <v>0</v>
      </c>
      <c r="K10012" t="s">
        <v>41</v>
      </c>
      <c r="L10012" t="s">
        <v>74</v>
      </c>
      <c r="M10012"/>
      <c r="N10012">
        <v>57.5</v>
      </c>
      <c r="O10012" t="s">
        <v>10055</v>
      </c>
      <c r="P10012" t="s">
        <v>19562</v>
      </c>
    </row>
    <row r="10013" spans="1:16" x14ac:dyDescent="0.35">
      <c r="A10013" t="s">
        <v>0</v>
      </c>
      <c r="B10013" t="s">
        <v>1477</v>
      </c>
      <c r="C10013" t="s">
        <v>467</v>
      </c>
      <c r="D10013" t="s">
        <v>2360</v>
      </c>
      <c r="E10013" t="s">
        <v>59</v>
      </c>
      <c r="F10013" t="b">
        <v>0</v>
      </c>
      <c r="G10013" t="s">
        <v>65</v>
      </c>
      <c r="H10013" s="1">
        <v>46128.877175925933</v>
      </c>
      <c r="I10013" t="b">
        <v>0</v>
      </c>
      <c r="J10013" t="b">
        <v>0</v>
      </c>
      <c r="K10013" t="s">
        <v>41</v>
      </c>
      <c r="L10013" t="s">
        <v>74</v>
      </c>
      <c r="M10013"/>
      <c r="N10013">
        <v>32</v>
      </c>
      <c r="O10013" t="s">
        <v>19563</v>
      </c>
    </row>
    <row r="10014" spans="1:16" x14ac:dyDescent="0.35">
      <c r="A10014" t="s">
        <v>2</v>
      </c>
      <c r="B10014" t="s">
        <v>19564</v>
      </c>
      <c r="C10014" t="s">
        <v>194</v>
      </c>
      <c r="D10014" t="s">
        <v>4346</v>
      </c>
      <c r="E10014" t="s">
        <v>59</v>
      </c>
      <c r="F10014" t="b">
        <v>0</v>
      </c>
      <c r="G10014" t="s">
        <v>65</v>
      </c>
      <c r="H10014" s="1">
        <v>46128.878460648149</v>
      </c>
      <c r="I10014" t="b">
        <v>0</v>
      </c>
      <c r="J10014" t="b">
        <v>0</v>
      </c>
      <c r="K10014" t="s">
        <v>41</v>
      </c>
      <c r="L10014" t="s">
        <v>60</v>
      </c>
      <c r="M10014">
        <v>231000</v>
      </c>
      <c r="N10014"/>
      <c r="O10014" t="s">
        <v>19565</v>
      </c>
      <c r="P10014" t="s">
        <v>19566</v>
      </c>
    </row>
    <row r="10015" spans="1:16" x14ac:dyDescent="0.35">
      <c r="A10015" t="s">
        <v>1</v>
      </c>
      <c r="B10015" t="s">
        <v>7756</v>
      </c>
      <c r="C10015" t="s">
        <v>19567</v>
      </c>
      <c r="D10015" t="s">
        <v>4346</v>
      </c>
      <c r="E10015" t="s">
        <v>59</v>
      </c>
      <c r="F10015" t="b">
        <v>0</v>
      </c>
      <c r="G10015" t="s">
        <v>65</v>
      </c>
      <c r="H10015" s="1">
        <v>46128.921481481477</v>
      </c>
      <c r="I10015" t="b">
        <v>0</v>
      </c>
      <c r="J10015" t="b">
        <v>0</v>
      </c>
      <c r="K10015" t="s">
        <v>41</v>
      </c>
      <c r="L10015" t="s">
        <v>60</v>
      </c>
      <c r="M10015">
        <v>105000</v>
      </c>
      <c r="N10015"/>
      <c r="O10015" t="s">
        <v>10744</v>
      </c>
      <c r="P10015" t="s">
        <v>19568</v>
      </c>
    </row>
    <row r="10016" spans="1:16" x14ac:dyDescent="0.35">
      <c r="A10016" t="s">
        <v>1</v>
      </c>
      <c r="B10016" t="s">
        <v>277</v>
      </c>
      <c r="C10016" t="s">
        <v>807</v>
      </c>
      <c r="D10016" t="s">
        <v>2360</v>
      </c>
      <c r="E10016" t="s">
        <v>59</v>
      </c>
      <c r="F10016" t="b">
        <v>0</v>
      </c>
      <c r="G10016" t="s">
        <v>89</v>
      </c>
      <c r="H10016" s="1">
        <v>46128.921493055554</v>
      </c>
      <c r="I10016" t="b">
        <v>0</v>
      </c>
      <c r="J10016" t="b">
        <v>0</v>
      </c>
      <c r="K10016" t="s">
        <v>41</v>
      </c>
      <c r="L10016" t="s">
        <v>60</v>
      </c>
      <c r="M10016">
        <v>205000</v>
      </c>
      <c r="N10016"/>
      <c r="O10016" t="s">
        <v>19569</v>
      </c>
      <c r="P10016" t="s">
        <v>19570</v>
      </c>
    </row>
    <row r="10017" spans="1:16" x14ac:dyDescent="0.35">
      <c r="A10017" t="s">
        <v>1</v>
      </c>
      <c r="B10017" t="s">
        <v>19571</v>
      </c>
      <c r="C10017" t="s">
        <v>680</v>
      </c>
      <c r="D10017" t="s">
        <v>4526</v>
      </c>
      <c r="E10017" t="s">
        <v>59</v>
      </c>
      <c r="F10017" t="b">
        <v>0</v>
      </c>
      <c r="G10017" t="s">
        <v>41</v>
      </c>
      <c r="H10017" s="1">
        <v>46128.923101851848</v>
      </c>
      <c r="I10017" t="b">
        <v>1</v>
      </c>
      <c r="J10017" t="b">
        <v>0</v>
      </c>
      <c r="K10017" t="s">
        <v>41</v>
      </c>
      <c r="L10017" t="s">
        <v>74</v>
      </c>
      <c r="M10017"/>
      <c r="N10017">
        <v>62.5</v>
      </c>
      <c r="O10017" t="s">
        <v>15502</v>
      </c>
      <c r="P10017" t="s">
        <v>19572</v>
      </c>
    </row>
    <row r="10018" spans="1:16" x14ac:dyDescent="0.35">
      <c r="A10018" t="s">
        <v>2</v>
      </c>
      <c r="B10018" t="s">
        <v>2</v>
      </c>
      <c r="C10018" t="s">
        <v>19573</v>
      </c>
      <c r="D10018" t="s">
        <v>4346</v>
      </c>
      <c r="E10018" t="s">
        <v>59</v>
      </c>
      <c r="F10018" t="b">
        <v>0</v>
      </c>
      <c r="G10018" t="s">
        <v>41</v>
      </c>
      <c r="H10018" s="1">
        <v>46128.963055555563</v>
      </c>
      <c r="I10018" t="b">
        <v>0</v>
      </c>
      <c r="J10018" t="b">
        <v>0</v>
      </c>
      <c r="K10018" t="s">
        <v>41</v>
      </c>
      <c r="L10018" t="s">
        <v>60</v>
      </c>
      <c r="M10018">
        <v>85000</v>
      </c>
      <c r="N10018"/>
      <c r="O10018" t="s">
        <v>19574</v>
      </c>
      <c r="P10018" t="s">
        <v>19575</v>
      </c>
    </row>
    <row r="10019" spans="1:16" x14ac:dyDescent="0.35">
      <c r="A10019" t="s">
        <v>1</v>
      </c>
      <c r="B10019" t="s">
        <v>19576</v>
      </c>
      <c r="C10019" t="s">
        <v>41</v>
      </c>
      <c r="D10019" t="s">
        <v>4346</v>
      </c>
      <c r="E10019" t="s">
        <v>59</v>
      </c>
      <c r="F10019" t="b">
        <v>0</v>
      </c>
      <c r="G10019" t="s">
        <v>68</v>
      </c>
      <c r="H10019" s="1">
        <v>46128.963148148148</v>
      </c>
      <c r="I10019" t="b">
        <v>0</v>
      </c>
      <c r="J10019" t="b">
        <v>0</v>
      </c>
      <c r="K10019" t="s">
        <v>41</v>
      </c>
      <c r="L10019" t="s">
        <v>60</v>
      </c>
      <c r="M10019">
        <v>125000</v>
      </c>
      <c r="N10019"/>
      <c r="O10019" t="s">
        <v>8724</v>
      </c>
      <c r="P10019" t="s">
        <v>19577</v>
      </c>
    </row>
    <row r="10020" spans="1:16" x14ac:dyDescent="0.35">
      <c r="A10020" t="s">
        <v>5</v>
      </c>
      <c r="B10020" t="s">
        <v>5</v>
      </c>
      <c r="C10020" t="s">
        <v>1097</v>
      </c>
      <c r="D10020" t="s">
        <v>4346</v>
      </c>
      <c r="E10020" t="s">
        <v>88</v>
      </c>
      <c r="F10020" t="b">
        <v>0</v>
      </c>
      <c r="G10020" t="s">
        <v>89</v>
      </c>
      <c r="H10020" s="1">
        <v>46128.963159722232</v>
      </c>
      <c r="I10020" t="b">
        <v>0</v>
      </c>
      <c r="J10020" t="b">
        <v>0</v>
      </c>
      <c r="K10020" t="s">
        <v>41</v>
      </c>
      <c r="L10020" t="s">
        <v>74</v>
      </c>
      <c r="M10020"/>
      <c r="N10020">
        <v>95</v>
      </c>
      <c r="O10020" t="s">
        <v>19578</v>
      </c>
      <c r="P10020" t="s">
        <v>19579</v>
      </c>
    </row>
    <row r="10021" spans="1:16" x14ac:dyDescent="0.35">
      <c r="A10021" t="s">
        <v>0</v>
      </c>
      <c r="B10021" t="s">
        <v>19580</v>
      </c>
      <c r="C10021" t="s">
        <v>2179</v>
      </c>
      <c r="D10021" t="s">
        <v>2360</v>
      </c>
      <c r="E10021" t="s">
        <v>59</v>
      </c>
      <c r="F10021" t="b">
        <v>0</v>
      </c>
      <c r="G10021" t="s">
        <v>65</v>
      </c>
      <c r="H10021" s="1">
        <v>46129.002141203702</v>
      </c>
      <c r="I10021" t="b">
        <v>0</v>
      </c>
      <c r="J10021" t="b">
        <v>0</v>
      </c>
      <c r="K10021" t="s">
        <v>41</v>
      </c>
      <c r="L10021" t="s">
        <v>60</v>
      </c>
      <c r="M10021">
        <v>80000</v>
      </c>
      <c r="N10021"/>
      <c r="O10021" t="s">
        <v>19581</v>
      </c>
      <c r="P10021" t="s">
        <v>3201</v>
      </c>
    </row>
    <row r="10022" spans="1:16" x14ac:dyDescent="0.35">
      <c r="A10022" t="s">
        <v>5</v>
      </c>
      <c r="B10022" t="s">
        <v>814</v>
      </c>
      <c r="C10022" t="s">
        <v>19582</v>
      </c>
      <c r="D10022" t="s">
        <v>7397</v>
      </c>
      <c r="E10022" t="s">
        <v>59</v>
      </c>
      <c r="F10022" t="b">
        <v>0</v>
      </c>
      <c r="G10022" t="s">
        <v>77</v>
      </c>
      <c r="H10022" s="1">
        <v>46129.004791666674</v>
      </c>
      <c r="I10022" t="b">
        <v>1</v>
      </c>
      <c r="J10022" t="b">
        <v>0</v>
      </c>
      <c r="K10022" t="s">
        <v>41</v>
      </c>
      <c r="L10022" t="s">
        <v>60</v>
      </c>
      <c r="M10022">
        <v>120000</v>
      </c>
      <c r="N10022"/>
      <c r="O10022" t="s">
        <v>299</v>
      </c>
      <c r="P10022" t="s">
        <v>19583</v>
      </c>
    </row>
    <row r="10023" spans="1:16" x14ac:dyDescent="0.35">
      <c r="A10023" t="s">
        <v>6</v>
      </c>
      <c r="B10023" t="s">
        <v>6</v>
      </c>
      <c r="C10023" t="s">
        <v>1518</v>
      </c>
      <c r="D10023" t="s">
        <v>4346</v>
      </c>
      <c r="E10023" t="s">
        <v>59</v>
      </c>
      <c r="F10023" t="b">
        <v>0</v>
      </c>
      <c r="G10023" t="s">
        <v>41</v>
      </c>
      <c r="H10023" s="1">
        <v>46129.046388888892</v>
      </c>
      <c r="I10023" t="b">
        <v>0</v>
      </c>
      <c r="J10023" t="b">
        <v>0</v>
      </c>
      <c r="K10023" t="s">
        <v>41</v>
      </c>
      <c r="L10023" t="s">
        <v>60</v>
      </c>
      <c r="M10023">
        <v>110687.5</v>
      </c>
      <c r="N10023"/>
      <c r="O10023" t="s">
        <v>11225</v>
      </c>
      <c r="P10023" t="s">
        <v>19584</v>
      </c>
    </row>
    <row r="10024" spans="1:16" x14ac:dyDescent="0.35">
      <c r="A10024" t="s">
        <v>0</v>
      </c>
      <c r="B10024" t="s">
        <v>19585</v>
      </c>
      <c r="C10024" t="s">
        <v>484</v>
      </c>
      <c r="D10024" t="s">
        <v>2360</v>
      </c>
      <c r="F10024" t="b">
        <v>0</v>
      </c>
      <c r="G10024" t="s">
        <v>73</v>
      </c>
      <c r="H10024" s="1">
        <v>46129.085474537038</v>
      </c>
      <c r="I10024" t="b">
        <v>0</v>
      </c>
      <c r="J10024" t="b">
        <v>0</v>
      </c>
      <c r="K10024" t="s">
        <v>41</v>
      </c>
      <c r="L10024" t="s">
        <v>74</v>
      </c>
      <c r="M10024"/>
      <c r="N10024">
        <v>102</v>
      </c>
      <c r="O10024" t="s">
        <v>19586</v>
      </c>
      <c r="P10024" t="s">
        <v>19587</v>
      </c>
    </row>
    <row r="10025" spans="1:16" x14ac:dyDescent="0.35">
      <c r="A10025" t="s">
        <v>7</v>
      </c>
      <c r="B10025" t="s">
        <v>4471</v>
      </c>
      <c r="C10025" t="s">
        <v>71</v>
      </c>
      <c r="D10025" t="s">
        <v>4756</v>
      </c>
      <c r="E10025" t="s">
        <v>59</v>
      </c>
      <c r="F10025" t="b">
        <v>0</v>
      </c>
      <c r="G10025" t="s">
        <v>73</v>
      </c>
      <c r="H10025" s="1">
        <v>46129.127141203702</v>
      </c>
      <c r="I10025" t="b">
        <v>0</v>
      </c>
      <c r="J10025" t="b">
        <v>0</v>
      </c>
      <c r="K10025" t="s">
        <v>41</v>
      </c>
      <c r="L10025" t="s">
        <v>60</v>
      </c>
      <c r="M10025">
        <v>109100</v>
      </c>
      <c r="N10025"/>
      <c r="O10025" t="s">
        <v>19588</v>
      </c>
      <c r="P10025" t="s">
        <v>3974</v>
      </c>
    </row>
    <row r="10026" spans="1:16" x14ac:dyDescent="0.35">
      <c r="A10026" t="s">
        <v>7</v>
      </c>
      <c r="B10026" t="s">
        <v>19589</v>
      </c>
      <c r="C10026" t="s">
        <v>19590</v>
      </c>
      <c r="D10026" t="s">
        <v>4346</v>
      </c>
      <c r="E10026" t="s">
        <v>59</v>
      </c>
      <c r="F10026" t="b">
        <v>0</v>
      </c>
      <c r="G10026" t="s">
        <v>65</v>
      </c>
      <c r="H10026" s="1">
        <v>46129.210196759261</v>
      </c>
      <c r="I10026" t="b">
        <v>0</v>
      </c>
      <c r="J10026" t="b">
        <v>0</v>
      </c>
      <c r="K10026" t="s">
        <v>41</v>
      </c>
      <c r="L10026" t="s">
        <v>60</v>
      </c>
      <c r="M10026">
        <v>80000</v>
      </c>
      <c r="N10026"/>
      <c r="O10026" t="s">
        <v>19581</v>
      </c>
      <c r="P10026" t="s">
        <v>3201</v>
      </c>
    </row>
    <row r="10027" spans="1:16" x14ac:dyDescent="0.35">
      <c r="A10027" t="s">
        <v>0</v>
      </c>
      <c r="B10027" t="s">
        <v>19591</v>
      </c>
      <c r="C10027" t="s">
        <v>13</v>
      </c>
      <c r="D10027" t="s">
        <v>5018</v>
      </c>
      <c r="E10027" t="s">
        <v>59</v>
      </c>
      <c r="F10027" t="b">
        <v>0</v>
      </c>
      <c r="G10027" t="s">
        <v>13</v>
      </c>
      <c r="H10027" s="1">
        <v>46129.210428240738</v>
      </c>
      <c r="I10027" t="b">
        <v>0</v>
      </c>
      <c r="J10027" t="b">
        <v>0</v>
      </c>
      <c r="K10027" t="s">
        <v>13</v>
      </c>
      <c r="L10027" t="s">
        <v>60</v>
      </c>
      <c r="M10027">
        <v>75000</v>
      </c>
      <c r="N10027"/>
      <c r="O10027" t="s">
        <v>11518</v>
      </c>
      <c r="P10027" t="s">
        <v>19592</v>
      </c>
    </row>
    <row r="10028" spans="1:16" x14ac:dyDescent="0.35">
      <c r="A10028" t="s">
        <v>0</v>
      </c>
      <c r="B10028" t="s">
        <v>19593</v>
      </c>
      <c r="C10028" t="s">
        <v>19594</v>
      </c>
      <c r="D10028" t="s">
        <v>7459</v>
      </c>
      <c r="E10028" t="s">
        <v>59</v>
      </c>
      <c r="F10028" t="b">
        <v>0</v>
      </c>
      <c r="G10028" t="s">
        <v>41</v>
      </c>
      <c r="H10028" s="1">
        <v>46129.211458333331</v>
      </c>
      <c r="I10028" t="b">
        <v>0</v>
      </c>
      <c r="J10028" t="b">
        <v>0</v>
      </c>
      <c r="K10028" t="s">
        <v>41</v>
      </c>
      <c r="L10028" t="s">
        <v>60</v>
      </c>
      <c r="M10028">
        <v>55000</v>
      </c>
      <c r="N10028"/>
      <c r="O10028" t="s">
        <v>7459</v>
      </c>
      <c r="P10028" t="s">
        <v>19595</v>
      </c>
    </row>
    <row r="10029" spans="1:16" x14ac:dyDescent="0.35">
      <c r="A10029" t="s">
        <v>2</v>
      </c>
      <c r="B10029" t="s">
        <v>19564</v>
      </c>
      <c r="C10029" t="s">
        <v>167</v>
      </c>
      <c r="D10029" t="s">
        <v>17068</v>
      </c>
      <c r="E10029" t="s">
        <v>59</v>
      </c>
      <c r="F10029" t="b">
        <v>0</v>
      </c>
      <c r="G10029" t="s">
        <v>65</v>
      </c>
      <c r="H10029" s="1">
        <v>46129.253263888888</v>
      </c>
      <c r="I10029" t="b">
        <v>0</v>
      </c>
      <c r="J10029" t="b">
        <v>0</v>
      </c>
      <c r="K10029" t="s">
        <v>41</v>
      </c>
      <c r="L10029" t="s">
        <v>60</v>
      </c>
      <c r="M10029">
        <v>200000</v>
      </c>
      <c r="N10029"/>
      <c r="O10029" t="s">
        <v>19565</v>
      </c>
      <c r="P10029" t="s">
        <v>85</v>
      </c>
    </row>
    <row r="10030" spans="1:16" x14ac:dyDescent="0.35">
      <c r="A10030" t="s">
        <v>4</v>
      </c>
      <c r="B10030" t="s">
        <v>15730</v>
      </c>
      <c r="C10030" t="s">
        <v>76</v>
      </c>
      <c r="D10030" t="s">
        <v>4526</v>
      </c>
      <c r="E10030" t="s">
        <v>59</v>
      </c>
      <c r="F10030" t="b">
        <v>1</v>
      </c>
      <c r="G10030" t="s">
        <v>14</v>
      </c>
      <c r="H10030" s="1">
        <v>46129.254895833343</v>
      </c>
      <c r="I10030" t="b">
        <v>1</v>
      </c>
      <c r="J10030" t="b">
        <v>0</v>
      </c>
      <c r="K10030" t="s">
        <v>14</v>
      </c>
      <c r="L10030" t="s">
        <v>74</v>
      </c>
      <c r="M10030"/>
      <c r="N10030">
        <v>50</v>
      </c>
      <c r="O10030" t="s">
        <v>1732</v>
      </c>
    </row>
    <row r="10031" spans="1:16" x14ac:dyDescent="0.35">
      <c r="A10031" t="s">
        <v>2</v>
      </c>
      <c r="B10031" t="s">
        <v>3940</v>
      </c>
      <c r="C10031" t="s">
        <v>463</v>
      </c>
      <c r="D10031" t="s">
        <v>2360</v>
      </c>
      <c r="E10031" t="s">
        <v>59</v>
      </c>
      <c r="F10031" t="b">
        <v>0</v>
      </c>
      <c r="G10031" t="s">
        <v>77</v>
      </c>
      <c r="H10031" s="1">
        <v>46129.293541666673</v>
      </c>
      <c r="I10031" t="b">
        <v>0</v>
      </c>
      <c r="J10031" t="b">
        <v>0</v>
      </c>
      <c r="K10031" t="s">
        <v>41</v>
      </c>
      <c r="L10031" t="s">
        <v>60</v>
      </c>
      <c r="M10031">
        <v>275000</v>
      </c>
      <c r="N10031"/>
      <c r="O10031" t="s">
        <v>217</v>
      </c>
    </row>
    <row r="10032" spans="1:16" x14ac:dyDescent="0.35">
      <c r="A10032" t="s">
        <v>0</v>
      </c>
      <c r="B10032" t="s">
        <v>19596</v>
      </c>
      <c r="C10032" t="s">
        <v>360</v>
      </c>
      <c r="D10032" t="s">
        <v>4346</v>
      </c>
      <c r="E10032" t="s">
        <v>59</v>
      </c>
      <c r="F10032" t="b">
        <v>0</v>
      </c>
      <c r="G10032" t="s">
        <v>41</v>
      </c>
      <c r="H10032" s="1">
        <v>46129.294756944437</v>
      </c>
      <c r="I10032" t="b">
        <v>1</v>
      </c>
      <c r="J10032" t="b">
        <v>0</v>
      </c>
      <c r="K10032" t="s">
        <v>41</v>
      </c>
      <c r="L10032" t="s">
        <v>74</v>
      </c>
      <c r="M10032"/>
      <c r="N10032">
        <v>40.19</v>
      </c>
      <c r="O10032" t="s">
        <v>2595</v>
      </c>
      <c r="P10032" t="s">
        <v>2149</v>
      </c>
    </row>
    <row r="10033" spans="1:16" x14ac:dyDescent="0.35">
      <c r="A10033" t="s">
        <v>6</v>
      </c>
      <c r="B10033" t="s">
        <v>19597</v>
      </c>
      <c r="C10033" t="s">
        <v>346</v>
      </c>
      <c r="D10033" t="s">
        <v>4346</v>
      </c>
      <c r="E10033" t="s">
        <v>59</v>
      </c>
      <c r="F10033" t="b">
        <v>0</v>
      </c>
      <c r="G10033" t="s">
        <v>68</v>
      </c>
      <c r="H10033" s="1">
        <v>46129.29488425926</v>
      </c>
      <c r="I10033" t="b">
        <v>0</v>
      </c>
      <c r="J10033" t="b">
        <v>0</v>
      </c>
      <c r="K10033" t="s">
        <v>41</v>
      </c>
      <c r="L10033" t="s">
        <v>60</v>
      </c>
      <c r="M10033">
        <v>162500</v>
      </c>
      <c r="N10033"/>
      <c r="O10033" t="s">
        <v>1172</v>
      </c>
      <c r="P10033" t="s">
        <v>3459</v>
      </c>
    </row>
    <row r="10034" spans="1:16" x14ac:dyDescent="0.35">
      <c r="A10034" t="s">
        <v>5</v>
      </c>
      <c r="B10034" t="s">
        <v>19598</v>
      </c>
      <c r="C10034" t="s">
        <v>178</v>
      </c>
      <c r="D10034" t="s">
        <v>5976</v>
      </c>
      <c r="E10034" t="s">
        <v>59</v>
      </c>
      <c r="F10034" t="b">
        <v>0</v>
      </c>
      <c r="G10034" t="s">
        <v>19</v>
      </c>
      <c r="H10034" s="1">
        <v>46129.296817129631</v>
      </c>
      <c r="I10034" t="b">
        <v>0</v>
      </c>
      <c r="J10034" t="b">
        <v>0</v>
      </c>
      <c r="K10034" t="s">
        <v>19</v>
      </c>
      <c r="L10034" t="s">
        <v>60</v>
      </c>
      <c r="M10034">
        <v>1550000</v>
      </c>
      <c r="N10034"/>
      <c r="O10034" t="s">
        <v>19599</v>
      </c>
      <c r="P10034" t="s">
        <v>19600</v>
      </c>
    </row>
    <row r="10035" spans="1:16" x14ac:dyDescent="0.35">
      <c r="A10035" t="s">
        <v>1</v>
      </c>
      <c r="B10035" t="s">
        <v>1</v>
      </c>
      <c r="C10035" t="s">
        <v>15445</v>
      </c>
      <c r="D10035" t="s">
        <v>4526</v>
      </c>
      <c r="E10035" t="s">
        <v>59</v>
      </c>
      <c r="F10035" t="b">
        <v>0</v>
      </c>
      <c r="G10035" t="s">
        <v>40</v>
      </c>
      <c r="H10035" s="1">
        <v>46129.297511574077</v>
      </c>
      <c r="I10035" t="b">
        <v>0</v>
      </c>
      <c r="J10035" t="b">
        <v>0</v>
      </c>
      <c r="K10035" t="s">
        <v>40</v>
      </c>
      <c r="L10035" t="s">
        <v>60</v>
      </c>
      <c r="M10035">
        <v>45000</v>
      </c>
      <c r="N10035"/>
      <c r="O10035" t="s">
        <v>15446</v>
      </c>
      <c r="P10035" t="s">
        <v>19601</v>
      </c>
    </row>
    <row r="10036" spans="1:16" x14ac:dyDescent="0.35">
      <c r="A10036" t="s">
        <v>2</v>
      </c>
      <c r="B10036" t="s">
        <v>19602</v>
      </c>
      <c r="C10036" t="s">
        <v>6647</v>
      </c>
      <c r="D10036" t="s">
        <v>7124</v>
      </c>
      <c r="E10036" t="s">
        <v>621</v>
      </c>
      <c r="F10036" t="b">
        <v>0</v>
      </c>
      <c r="G10036" t="s">
        <v>40</v>
      </c>
      <c r="H10036" s="1">
        <v>46129.297673611109</v>
      </c>
      <c r="I10036" t="b">
        <v>0</v>
      </c>
      <c r="J10036" t="b">
        <v>0</v>
      </c>
      <c r="K10036" t="s">
        <v>40</v>
      </c>
      <c r="L10036" t="s">
        <v>60</v>
      </c>
      <c r="M10036">
        <v>21250</v>
      </c>
      <c r="N10036"/>
      <c r="O10036" t="s">
        <v>19603</v>
      </c>
      <c r="P10036" t="s">
        <v>705</v>
      </c>
    </row>
    <row r="10037" spans="1:16" x14ac:dyDescent="0.35">
      <c r="A10037" t="s">
        <v>3</v>
      </c>
      <c r="B10037" t="s">
        <v>19604</v>
      </c>
      <c r="C10037" t="s">
        <v>5818</v>
      </c>
      <c r="D10037" t="s">
        <v>2360</v>
      </c>
      <c r="E10037" t="s">
        <v>59</v>
      </c>
      <c r="F10037" t="b">
        <v>0</v>
      </c>
      <c r="G10037" t="s">
        <v>68</v>
      </c>
      <c r="H10037" s="1">
        <v>46129.335219907407</v>
      </c>
      <c r="I10037" t="b">
        <v>0</v>
      </c>
      <c r="J10037" t="b">
        <v>0</v>
      </c>
      <c r="K10037" t="s">
        <v>41</v>
      </c>
      <c r="L10037" t="s">
        <v>60</v>
      </c>
      <c r="M10037">
        <v>103964</v>
      </c>
      <c r="N10037"/>
      <c r="O10037" t="s">
        <v>19605</v>
      </c>
      <c r="P10037" t="s">
        <v>283</v>
      </c>
    </row>
    <row r="10038" spans="1:16" x14ac:dyDescent="0.35">
      <c r="A10038" t="s">
        <v>0</v>
      </c>
      <c r="B10038" t="s">
        <v>19606</v>
      </c>
      <c r="C10038" t="s">
        <v>76</v>
      </c>
      <c r="D10038" t="s">
        <v>141</v>
      </c>
      <c r="E10038" t="s">
        <v>88</v>
      </c>
      <c r="F10038" t="b">
        <v>1</v>
      </c>
      <c r="G10038" t="s">
        <v>41</v>
      </c>
      <c r="H10038" s="1">
        <v>46129.336458333331</v>
      </c>
      <c r="I10038" t="b">
        <v>1</v>
      </c>
      <c r="J10038" t="b">
        <v>0</v>
      </c>
      <c r="K10038" t="s">
        <v>41</v>
      </c>
      <c r="L10038" t="s">
        <v>74</v>
      </c>
      <c r="M10038"/>
      <c r="N10038">
        <v>15</v>
      </c>
      <c r="O10038" t="s">
        <v>141</v>
      </c>
      <c r="P10038" t="s">
        <v>1995</v>
      </c>
    </row>
    <row r="10039" spans="1:16" x14ac:dyDescent="0.35">
      <c r="A10039" t="s">
        <v>6</v>
      </c>
      <c r="B10039" t="s">
        <v>19607</v>
      </c>
      <c r="C10039" t="s">
        <v>172</v>
      </c>
      <c r="D10039" t="s">
        <v>4346</v>
      </c>
      <c r="E10039" t="s">
        <v>59</v>
      </c>
      <c r="F10039" t="b">
        <v>0</v>
      </c>
      <c r="G10039" t="s">
        <v>68</v>
      </c>
      <c r="H10039" s="1">
        <v>46129.336539351847</v>
      </c>
      <c r="I10039" t="b">
        <v>0</v>
      </c>
      <c r="J10039" t="b">
        <v>0</v>
      </c>
      <c r="K10039" t="s">
        <v>41</v>
      </c>
      <c r="L10039" t="s">
        <v>60</v>
      </c>
      <c r="M10039">
        <v>200000</v>
      </c>
      <c r="N10039"/>
      <c r="O10039" t="s">
        <v>1990</v>
      </c>
      <c r="P10039" t="s">
        <v>19608</v>
      </c>
    </row>
    <row r="10040" spans="1:16" x14ac:dyDescent="0.35">
      <c r="A10040" t="s">
        <v>1</v>
      </c>
      <c r="B10040" t="s">
        <v>19425</v>
      </c>
      <c r="C10040" t="s">
        <v>79</v>
      </c>
      <c r="D10040" t="s">
        <v>4346</v>
      </c>
      <c r="E10040" t="s">
        <v>59</v>
      </c>
      <c r="F10040" t="b">
        <v>0</v>
      </c>
      <c r="G10040" t="s">
        <v>77</v>
      </c>
      <c r="H10040" s="1">
        <v>46129.337546296287</v>
      </c>
      <c r="I10040" t="b">
        <v>1</v>
      </c>
      <c r="J10040" t="b">
        <v>0</v>
      </c>
      <c r="K10040" t="s">
        <v>41</v>
      </c>
      <c r="L10040" t="s">
        <v>60</v>
      </c>
      <c r="M10040">
        <v>169000</v>
      </c>
      <c r="N10040"/>
      <c r="O10040" t="s">
        <v>577</v>
      </c>
      <c r="P10040" t="s">
        <v>1392</v>
      </c>
    </row>
    <row r="10041" spans="1:16" x14ac:dyDescent="0.35">
      <c r="A10041" t="s">
        <v>1</v>
      </c>
      <c r="B10041" t="s">
        <v>19549</v>
      </c>
      <c r="C10041" t="s">
        <v>1883</v>
      </c>
      <c r="D10041" t="s">
        <v>2360</v>
      </c>
      <c r="E10041" t="s">
        <v>59</v>
      </c>
      <c r="F10041" t="b">
        <v>0</v>
      </c>
      <c r="G10041" t="s">
        <v>68</v>
      </c>
      <c r="H10041" s="1">
        <v>46129.337569444448</v>
      </c>
      <c r="I10041" t="b">
        <v>0</v>
      </c>
      <c r="J10041" t="b">
        <v>0</v>
      </c>
      <c r="K10041" t="s">
        <v>41</v>
      </c>
      <c r="L10041" t="s">
        <v>60</v>
      </c>
      <c r="M10041">
        <v>130000</v>
      </c>
      <c r="N10041"/>
      <c r="O10041" t="s">
        <v>19609</v>
      </c>
      <c r="P10041" t="s">
        <v>19610</v>
      </c>
    </row>
    <row r="10042" spans="1:16" x14ac:dyDescent="0.35">
      <c r="A10042" t="s">
        <v>5</v>
      </c>
      <c r="B10042" t="s">
        <v>1796</v>
      </c>
      <c r="C10042" t="s">
        <v>1205</v>
      </c>
      <c r="D10042" t="s">
        <v>4346</v>
      </c>
      <c r="E10042" t="s">
        <v>59</v>
      </c>
      <c r="F10042" t="b">
        <v>0</v>
      </c>
      <c r="G10042" t="s">
        <v>89</v>
      </c>
      <c r="H10042" s="1">
        <v>46129.337627314817</v>
      </c>
      <c r="I10042" t="b">
        <v>0</v>
      </c>
      <c r="J10042" t="b">
        <v>0</v>
      </c>
      <c r="K10042" t="s">
        <v>41</v>
      </c>
      <c r="L10042" t="s">
        <v>60</v>
      </c>
      <c r="M10042">
        <v>129575</v>
      </c>
      <c r="N10042"/>
      <c r="O10042" t="s">
        <v>528</v>
      </c>
      <c r="P10042" t="s">
        <v>16087</v>
      </c>
    </row>
    <row r="10043" spans="1:16" x14ac:dyDescent="0.35">
      <c r="A10043" t="s">
        <v>0</v>
      </c>
      <c r="B10043" t="s">
        <v>298</v>
      </c>
      <c r="C10043" t="s">
        <v>114</v>
      </c>
      <c r="D10043" t="s">
        <v>4346</v>
      </c>
      <c r="E10043" t="s">
        <v>59</v>
      </c>
      <c r="F10043" t="b">
        <v>0</v>
      </c>
      <c r="G10043" t="s">
        <v>77</v>
      </c>
      <c r="H10043" s="1">
        <v>46129.376863425918</v>
      </c>
      <c r="I10043" t="b">
        <v>0</v>
      </c>
      <c r="J10043" t="b">
        <v>0</v>
      </c>
      <c r="K10043" t="s">
        <v>41</v>
      </c>
      <c r="L10043" t="s">
        <v>60</v>
      </c>
      <c r="M10043">
        <v>62500</v>
      </c>
      <c r="N10043"/>
      <c r="O10043" t="s">
        <v>19611</v>
      </c>
      <c r="P10043" t="s">
        <v>19612</v>
      </c>
    </row>
    <row r="10044" spans="1:16" x14ac:dyDescent="0.35">
      <c r="A10044" t="s">
        <v>0</v>
      </c>
      <c r="B10044" t="s">
        <v>19613</v>
      </c>
      <c r="C10044" t="s">
        <v>812</v>
      </c>
      <c r="D10044" t="s">
        <v>19614</v>
      </c>
      <c r="E10044" t="s">
        <v>59</v>
      </c>
      <c r="F10044" t="b">
        <v>0</v>
      </c>
      <c r="G10044" t="s">
        <v>65</v>
      </c>
      <c r="H10044" s="1">
        <v>46129.376875000002</v>
      </c>
      <c r="I10044" t="b">
        <v>1</v>
      </c>
      <c r="J10044" t="b">
        <v>0</v>
      </c>
      <c r="K10044" t="s">
        <v>41</v>
      </c>
      <c r="L10044" t="s">
        <v>60</v>
      </c>
      <c r="M10044">
        <v>70000</v>
      </c>
      <c r="N10044"/>
      <c r="O10044" t="s">
        <v>1516</v>
      </c>
      <c r="P10044" t="s">
        <v>4654</v>
      </c>
    </row>
    <row r="10045" spans="1:16" x14ac:dyDescent="0.35">
      <c r="A10045" t="s">
        <v>2</v>
      </c>
      <c r="B10045" t="s">
        <v>19615</v>
      </c>
      <c r="C10045" t="s">
        <v>472</v>
      </c>
      <c r="D10045" t="s">
        <v>2360</v>
      </c>
      <c r="E10045" t="s">
        <v>59</v>
      </c>
      <c r="F10045" t="b">
        <v>0</v>
      </c>
      <c r="G10045" t="s">
        <v>65</v>
      </c>
      <c r="H10045" s="1">
        <v>46129.378287037027</v>
      </c>
      <c r="I10045" t="b">
        <v>0</v>
      </c>
      <c r="J10045" t="b">
        <v>0</v>
      </c>
      <c r="K10045" t="s">
        <v>41</v>
      </c>
      <c r="L10045" t="s">
        <v>60</v>
      </c>
      <c r="M10045">
        <v>100775</v>
      </c>
      <c r="N10045"/>
      <c r="O10045" t="s">
        <v>8238</v>
      </c>
      <c r="P10045" t="s">
        <v>133</v>
      </c>
    </row>
    <row r="10046" spans="1:16" x14ac:dyDescent="0.35">
      <c r="A10046" t="s">
        <v>7</v>
      </c>
      <c r="B10046" t="s">
        <v>19616</v>
      </c>
      <c r="C10046" t="s">
        <v>489</v>
      </c>
      <c r="D10046" t="s">
        <v>2360</v>
      </c>
      <c r="E10046" t="s">
        <v>59</v>
      </c>
      <c r="F10046" t="b">
        <v>0</v>
      </c>
      <c r="G10046" t="s">
        <v>77</v>
      </c>
      <c r="H10046" s="1">
        <v>46129.418530092589</v>
      </c>
      <c r="I10046" t="b">
        <v>0</v>
      </c>
      <c r="J10046" t="b">
        <v>0</v>
      </c>
      <c r="K10046" t="s">
        <v>41</v>
      </c>
      <c r="L10046" t="s">
        <v>60</v>
      </c>
      <c r="M10046">
        <v>175500</v>
      </c>
      <c r="N10046"/>
      <c r="O10046" t="s">
        <v>424</v>
      </c>
      <c r="P10046" t="s">
        <v>19617</v>
      </c>
    </row>
    <row r="10047" spans="1:16" x14ac:dyDescent="0.35">
      <c r="A10047" t="s">
        <v>0</v>
      </c>
      <c r="B10047" t="s">
        <v>19618</v>
      </c>
      <c r="C10047" t="s">
        <v>19619</v>
      </c>
      <c r="D10047" t="s">
        <v>2360</v>
      </c>
      <c r="E10047" t="s">
        <v>59</v>
      </c>
      <c r="F10047" t="b">
        <v>0</v>
      </c>
      <c r="G10047" t="s">
        <v>65</v>
      </c>
      <c r="H10047" s="1">
        <v>46129.418541666673</v>
      </c>
      <c r="I10047" t="b">
        <v>0</v>
      </c>
      <c r="J10047" t="b">
        <v>0</v>
      </c>
      <c r="K10047" t="s">
        <v>41</v>
      </c>
      <c r="L10047" t="s">
        <v>60</v>
      </c>
      <c r="M10047">
        <v>100303</v>
      </c>
      <c r="N10047"/>
      <c r="O10047" t="s">
        <v>16058</v>
      </c>
      <c r="P10047" t="s">
        <v>556</v>
      </c>
    </row>
    <row r="10048" spans="1:16" x14ac:dyDescent="0.35">
      <c r="A10048" t="s">
        <v>0</v>
      </c>
      <c r="B10048" t="s">
        <v>17705</v>
      </c>
      <c r="C10048" t="s">
        <v>2984</v>
      </c>
      <c r="D10048" t="s">
        <v>2360</v>
      </c>
      <c r="E10048" t="s">
        <v>59</v>
      </c>
      <c r="F10048" t="b">
        <v>0</v>
      </c>
      <c r="G10048" t="s">
        <v>65</v>
      </c>
      <c r="H10048" s="1">
        <v>46129.418541666673</v>
      </c>
      <c r="I10048" t="b">
        <v>0</v>
      </c>
      <c r="J10048" t="b">
        <v>0</v>
      </c>
      <c r="K10048" t="s">
        <v>41</v>
      </c>
      <c r="L10048" t="s">
        <v>60</v>
      </c>
      <c r="M10048">
        <v>141000</v>
      </c>
      <c r="N10048"/>
      <c r="O10048" t="s">
        <v>424</v>
      </c>
      <c r="P10048" t="s">
        <v>19620</v>
      </c>
    </row>
    <row r="10049" spans="1:16" x14ac:dyDescent="0.35">
      <c r="A10049" t="s">
        <v>1</v>
      </c>
      <c r="B10049" t="s">
        <v>19621</v>
      </c>
      <c r="C10049" t="s">
        <v>19</v>
      </c>
      <c r="D10049" t="s">
        <v>4526</v>
      </c>
      <c r="E10049" t="s">
        <v>59</v>
      </c>
      <c r="F10049" t="b">
        <v>0</v>
      </c>
      <c r="G10049" t="s">
        <v>19</v>
      </c>
      <c r="H10049" s="1">
        <v>46129.419074074067</v>
      </c>
      <c r="I10049" t="b">
        <v>1</v>
      </c>
      <c r="J10049" t="b">
        <v>0</v>
      </c>
      <c r="K10049" t="s">
        <v>19</v>
      </c>
      <c r="L10049" t="s">
        <v>60</v>
      </c>
      <c r="M10049">
        <v>800000</v>
      </c>
      <c r="N10049"/>
      <c r="O10049" t="s">
        <v>19622</v>
      </c>
      <c r="P10049" t="s">
        <v>462</v>
      </c>
    </row>
    <row r="10050" spans="1:16" x14ac:dyDescent="0.35">
      <c r="A10050" t="s">
        <v>8</v>
      </c>
      <c r="B10050" t="s">
        <v>17254</v>
      </c>
      <c r="C10050" t="s">
        <v>3130</v>
      </c>
      <c r="D10050" t="s">
        <v>4526</v>
      </c>
      <c r="E10050" t="s">
        <v>88</v>
      </c>
      <c r="F10050" t="b">
        <v>0</v>
      </c>
      <c r="G10050" t="s">
        <v>89</v>
      </c>
      <c r="H10050" s="1">
        <v>46129.419861111113</v>
      </c>
      <c r="I10050" t="b">
        <v>0</v>
      </c>
      <c r="J10050" t="b">
        <v>0</v>
      </c>
      <c r="K10050" t="s">
        <v>41</v>
      </c>
      <c r="L10050" t="s">
        <v>74</v>
      </c>
      <c r="M10050"/>
      <c r="N10050">
        <v>51.25</v>
      </c>
      <c r="O10050" t="s">
        <v>4487</v>
      </c>
      <c r="P10050" t="s">
        <v>17255</v>
      </c>
    </row>
    <row r="10051" spans="1:16" x14ac:dyDescent="0.35">
      <c r="A10051" t="s">
        <v>2</v>
      </c>
      <c r="B10051" t="s">
        <v>4852</v>
      </c>
      <c r="C10051" t="s">
        <v>1371</v>
      </c>
      <c r="D10051" t="s">
        <v>2360</v>
      </c>
      <c r="E10051" t="s">
        <v>59</v>
      </c>
      <c r="F10051" t="b">
        <v>0</v>
      </c>
      <c r="G10051" t="s">
        <v>77</v>
      </c>
      <c r="H10051" s="1">
        <v>46129.419872685183</v>
      </c>
      <c r="I10051" t="b">
        <v>0</v>
      </c>
      <c r="J10051" t="b">
        <v>0</v>
      </c>
      <c r="K10051" t="s">
        <v>41</v>
      </c>
      <c r="L10051" t="s">
        <v>60</v>
      </c>
      <c r="M10051">
        <v>175500</v>
      </c>
      <c r="N10051"/>
      <c r="O10051" t="s">
        <v>424</v>
      </c>
      <c r="P10051" t="s">
        <v>19623</v>
      </c>
    </row>
    <row r="10052" spans="1:16" x14ac:dyDescent="0.35">
      <c r="A10052" t="s">
        <v>2</v>
      </c>
      <c r="B10052" t="s">
        <v>3081</v>
      </c>
      <c r="C10052" t="s">
        <v>4252</v>
      </c>
      <c r="D10052" t="s">
        <v>2360</v>
      </c>
      <c r="E10052" t="s">
        <v>59</v>
      </c>
      <c r="F10052" t="b">
        <v>0</v>
      </c>
      <c r="G10052" t="s">
        <v>65</v>
      </c>
      <c r="H10052" s="1">
        <v>46129.41988425926</v>
      </c>
      <c r="I10052" t="b">
        <v>0</v>
      </c>
      <c r="J10052" t="b">
        <v>0</v>
      </c>
      <c r="K10052" t="s">
        <v>41</v>
      </c>
      <c r="L10052" t="s">
        <v>60</v>
      </c>
      <c r="M10052">
        <v>198000</v>
      </c>
      <c r="N10052"/>
      <c r="O10052" t="s">
        <v>424</v>
      </c>
      <c r="P10052" t="s">
        <v>16535</v>
      </c>
    </row>
    <row r="10053" spans="1:16" x14ac:dyDescent="0.35">
      <c r="A10053" t="s">
        <v>2</v>
      </c>
      <c r="B10053" t="s">
        <v>4578</v>
      </c>
      <c r="C10053" t="s">
        <v>9121</v>
      </c>
      <c r="D10053" t="s">
        <v>2360</v>
      </c>
      <c r="E10053" t="s">
        <v>59</v>
      </c>
      <c r="F10053" t="b">
        <v>0</v>
      </c>
      <c r="G10053" t="s">
        <v>65</v>
      </c>
      <c r="H10053" s="1">
        <v>46129.41988425926</v>
      </c>
      <c r="I10053" t="b">
        <v>0</v>
      </c>
      <c r="J10053" t="b">
        <v>0</v>
      </c>
      <c r="K10053" t="s">
        <v>41</v>
      </c>
      <c r="L10053" t="s">
        <v>60</v>
      </c>
      <c r="M10053">
        <v>198000</v>
      </c>
      <c r="N10053"/>
      <c r="O10053" t="s">
        <v>424</v>
      </c>
      <c r="P10053" t="s">
        <v>4581</v>
      </c>
    </row>
    <row r="10054" spans="1:16" x14ac:dyDescent="0.35">
      <c r="A10054" t="s">
        <v>1</v>
      </c>
      <c r="B10054" t="s">
        <v>19624</v>
      </c>
      <c r="C10054" t="s">
        <v>14169</v>
      </c>
      <c r="D10054" t="s">
        <v>4346</v>
      </c>
      <c r="E10054" t="s">
        <v>59</v>
      </c>
      <c r="F10054" t="b">
        <v>0</v>
      </c>
      <c r="G10054" t="s">
        <v>40</v>
      </c>
      <c r="H10054" s="1">
        <v>46129.422534722216</v>
      </c>
      <c r="I10054" t="b">
        <v>1</v>
      </c>
      <c r="J10054" t="b">
        <v>0</v>
      </c>
      <c r="K10054" t="s">
        <v>40</v>
      </c>
      <c r="L10054" t="s">
        <v>60</v>
      </c>
      <c r="M10054">
        <v>38500</v>
      </c>
      <c r="N10054"/>
      <c r="O10054" t="s">
        <v>19625</v>
      </c>
    </row>
    <row r="10055" spans="1:16" x14ac:dyDescent="0.35">
      <c r="A10055" t="s">
        <v>0</v>
      </c>
      <c r="B10055" t="s">
        <v>19626</v>
      </c>
      <c r="C10055" t="s">
        <v>181</v>
      </c>
      <c r="D10055" t="s">
        <v>4756</v>
      </c>
      <c r="E10055" t="s">
        <v>59</v>
      </c>
      <c r="F10055" t="b">
        <v>0</v>
      </c>
      <c r="G10055" t="s">
        <v>89</v>
      </c>
      <c r="H10055" s="1">
        <v>46129.460196759261</v>
      </c>
      <c r="I10055" t="b">
        <v>0</v>
      </c>
      <c r="J10055" t="b">
        <v>0</v>
      </c>
      <c r="K10055" t="s">
        <v>41</v>
      </c>
      <c r="L10055" t="s">
        <v>60</v>
      </c>
      <c r="M10055">
        <v>115000</v>
      </c>
      <c r="N10055"/>
      <c r="O10055" t="s">
        <v>487</v>
      </c>
      <c r="P10055" t="s">
        <v>4661</v>
      </c>
    </row>
    <row r="10056" spans="1:16" x14ac:dyDescent="0.35">
      <c r="A10056" t="s">
        <v>0</v>
      </c>
      <c r="B10056" t="s">
        <v>19627</v>
      </c>
      <c r="C10056" t="s">
        <v>913</v>
      </c>
      <c r="D10056" t="s">
        <v>4526</v>
      </c>
      <c r="E10056" t="s">
        <v>88</v>
      </c>
      <c r="F10056" t="b">
        <v>0</v>
      </c>
      <c r="G10056" t="s">
        <v>20</v>
      </c>
      <c r="H10056" s="1">
        <v>46129.460740740738</v>
      </c>
      <c r="I10056" t="b">
        <v>1</v>
      </c>
      <c r="J10056" t="b">
        <v>0</v>
      </c>
      <c r="K10056" t="s">
        <v>20</v>
      </c>
      <c r="L10056" t="s">
        <v>74</v>
      </c>
      <c r="M10056"/>
      <c r="N10056">
        <v>75</v>
      </c>
      <c r="O10056" t="s">
        <v>963</v>
      </c>
      <c r="P10056" t="s">
        <v>1929</v>
      </c>
    </row>
    <row r="10057" spans="1:16" x14ac:dyDescent="0.35">
      <c r="A10057" t="s">
        <v>0</v>
      </c>
      <c r="B10057" t="s">
        <v>2061</v>
      </c>
      <c r="C10057" t="s">
        <v>5795</v>
      </c>
      <c r="D10057" t="s">
        <v>4346</v>
      </c>
      <c r="E10057" t="s">
        <v>59</v>
      </c>
      <c r="F10057" t="b">
        <v>0</v>
      </c>
      <c r="G10057" t="s">
        <v>40</v>
      </c>
      <c r="H10057" s="1">
        <v>46129.461423611108</v>
      </c>
      <c r="I10057" t="b">
        <v>0</v>
      </c>
      <c r="J10057" t="b">
        <v>0</v>
      </c>
      <c r="K10057" t="s">
        <v>40</v>
      </c>
      <c r="L10057" t="s">
        <v>60</v>
      </c>
      <c r="M10057">
        <v>50000</v>
      </c>
      <c r="N10057"/>
      <c r="O10057" t="s">
        <v>19628</v>
      </c>
      <c r="P10057" t="s">
        <v>11283</v>
      </c>
    </row>
    <row r="10058" spans="1:16" x14ac:dyDescent="0.35">
      <c r="A10058" t="s">
        <v>2</v>
      </c>
      <c r="B10058" t="s">
        <v>19629</v>
      </c>
      <c r="C10058" t="s">
        <v>363</v>
      </c>
      <c r="D10058" t="s">
        <v>4756</v>
      </c>
      <c r="E10058" t="s">
        <v>59</v>
      </c>
      <c r="F10058" t="b">
        <v>0</v>
      </c>
      <c r="G10058" t="s">
        <v>65</v>
      </c>
      <c r="H10058" s="1">
        <v>46129.461574074077</v>
      </c>
      <c r="I10058" t="b">
        <v>0</v>
      </c>
      <c r="J10058" t="b">
        <v>0</v>
      </c>
      <c r="K10058" t="s">
        <v>41</v>
      </c>
      <c r="L10058" t="s">
        <v>60</v>
      </c>
      <c r="M10058">
        <v>175000</v>
      </c>
      <c r="N10058"/>
      <c r="O10058" t="s">
        <v>12113</v>
      </c>
    </row>
    <row r="10059" spans="1:16" x14ac:dyDescent="0.35">
      <c r="A10059" t="s">
        <v>1</v>
      </c>
      <c r="B10059" t="s">
        <v>19630</v>
      </c>
      <c r="C10059" t="s">
        <v>3678</v>
      </c>
      <c r="D10059" t="s">
        <v>2360</v>
      </c>
      <c r="E10059" t="s">
        <v>59</v>
      </c>
      <c r="F10059" t="b">
        <v>0</v>
      </c>
      <c r="G10059" t="s">
        <v>89</v>
      </c>
      <c r="H10059" s="1">
        <v>46129.462719907409</v>
      </c>
      <c r="I10059" t="b">
        <v>0</v>
      </c>
      <c r="J10059" t="b">
        <v>0</v>
      </c>
      <c r="K10059" t="s">
        <v>41</v>
      </c>
      <c r="L10059" t="s">
        <v>60</v>
      </c>
      <c r="M10059">
        <v>141500</v>
      </c>
      <c r="N10059"/>
      <c r="O10059" t="s">
        <v>2248</v>
      </c>
      <c r="P10059" t="s">
        <v>19631</v>
      </c>
    </row>
    <row r="10060" spans="1:16" x14ac:dyDescent="0.35">
      <c r="A10060" t="s">
        <v>2</v>
      </c>
      <c r="B10060" t="s">
        <v>123</v>
      </c>
      <c r="C10060" t="s">
        <v>971</v>
      </c>
      <c r="D10060" t="s">
        <v>4526</v>
      </c>
      <c r="E10060" t="s">
        <v>59</v>
      </c>
      <c r="F10060" t="b">
        <v>0</v>
      </c>
      <c r="G10060" t="s">
        <v>68</v>
      </c>
      <c r="H10060" s="1">
        <v>46129.503206018519</v>
      </c>
      <c r="I10060" t="b">
        <v>0</v>
      </c>
      <c r="J10060" t="b">
        <v>0</v>
      </c>
      <c r="K10060" t="s">
        <v>41</v>
      </c>
      <c r="L10060" t="s">
        <v>74</v>
      </c>
      <c r="M10060"/>
      <c r="N10060">
        <v>32.5</v>
      </c>
      <c r="O10060" t="s">
        <v>222</v>
      </c>
      <c r="P10060" t="s">
        <v>18189</v>
      </c>
    </row>
    <row r="10061" spans="1:16" x14ac:dyDescent="0.35">
      <c r="A10061" t="s">
        <v>2</v>
      </c>
      <c r="B10061" t="s">
        <v>19632</v>
      </c>
      <c r="C10061" t="s">
        <v>194</v>
      </c>
      <c r="D10061" t="s">
        <v>4346</v>
      </c>
      <c r="E10061" t="s">
        <v>59</v>
      </c>
      <c r="F10061" t="b">
        <v>0</v>
      </c>
      <c r="G10061" t="s">
        <v>65</v>
      </c>
      <c r="H10061" s="1">
        <v>46129.503275462957</v>
      </c>
      <c r="I10061" t="b">
        <v>0</v>
      </c>
      <c r="J10061" t="b">
        <v>0</v>
      </c>
      <c r="K10061" t="s">
        <v>41</v>
      </c>
      <c r="L10061" t="s">
        <v>60</v>
      </c>
      <c r="M10061">
        <v>191000</v>
      </c>
      <c r="N10061"/>
      <c r="O10061" t="s">
        <v>19633</v>
      </c>
      <c r="P10061" t="s">
        <v>19634</v>
      </c>
    </row>
    <row r="10062" spans="1:16" x14ac:dyDescent="0.35">
      <c r="A10062" t="s">
        <v>0</v>
      </c>
      <c r="B10062" t="s">
        <v>19002</v>
      </c>
      <c r="C10062" t="s">
        <v>112</v>
      </c>
      <c r="D10062" t="s">
        <v>4526</v>
      </c>
      <c r="E10062" t="s">
        <v>59</v>
      </c>
      <c r="F10062" t="b">
        <v>0</v>
      </c>
      <c r="G10062" t="s">
        <v>65</v>
      </c>
      <c r="H10062" s="1">
        <v>46129.543530092589</v>
      </c>
      <c r="I10062" t="b">
        <v>1</v>
      </c>
      <c r="J10062" t="b">
        <v>0</v>
      </c>
      <c r="K10062" t="s">
        <v>41</v>
      </c>
      <c r="L10062" t="s">
        <v>60</v>
      </c>
      <c r="M10062">
        <v>115000</v>
      </c>
      <c r="N10062"/>
      <c r="O10062" t="s">
        <v>19003</v>
      </c>
    </row>
    <row r="10063" spans="1:16" x14ac:dyDescent="0.35">
      <c r="A10063" t="s">
        <v>7</v>
      </c>
      <c r="B10063" t="s">
        <v>19635</v>
      </c>
      <c r="C10063" t="s">
        <v>112</v>
      </c>
      <c r="D10063" t="s">
        <v>2360</v>
      </c>
      <c r="E10063" t="s">
        <v>59</v>
      </c>
      <c r="F10063" t="b">
        <v>0</v>
      </c>
      <c r="G10063" t="s">
        <v>65</v>
      </c>
      <c r="H10063" s="1">
        <v>46129.543530092589</v>
      </c>
      <c r="I10063" t="b">
        <v>0</v>
      </c>
      <c r="J10063" t="b">
        <v>0</v>
      </c>
      <c r="K10063" t="s">
        <v>41</v>
      </c>
      <c r="L10063" t="s">
        <v>60</v>
      </c>
      <c r="M10063">
        <v>119175</v>
      </c>
      <c r="N10063"/>
      <c r="O10063" t="s">
        <v>568</v>
      </c>
      <c r="P10063" t="s">
        <v>994</v>
      </c>
    </row>
    <row r="10064" spans="1:16" x14ac:dyDescent="0.35">
      <c r="A10064" t="s">
        <v>0</v>
      </c>
      <c r="B10064" t="s">
        <v>19636</v>
      </c>
      <c r="C10064" t="s">
        <v>112</v>
      </c>
      <c r="D10064" t="s">
        <v>4526</v>
      </c>
      <c r="E10064" t="s">
        <v>59</v>
      </c>
      <c r="F10064" t="b">
        <v>0</v>
      </c>
      <c r="G10064" t="s">
        <v>65</v>
      </c>
      <c r="H10064" s="1">
        <v>46129.543541666673</v>
      </c>
      <c r="I10064" t="b">
        <v>1</v>
      </c>
      <c r="J10064" t="b">
        <v>0</v>
      </c>
      <c r="K10064" t="s">
        <v>41</v>
      </c>
      <c r="L10064" t="s">
        <v>60</v>
      </c>
      <c r="M10064">
        <v>270000</v>
      </c>
      <c r="N10064"/>
      <c r="O10064" t="s">
        <v>1530</v>
      </c>
      <c r="P10064" t="s">
        <v>85</v>
      </c>
    </row>
    <row r="10065" spans="1:16" x14ac:dyDescent="0.35">
      <c r="A10065" t="s">
        <v>0</v>
      </c>
      <c r="B10065" t="s">
        <v>19637</v>
      </c>
      <c r="C10065" t="s">
        <v>76</v>
      </c>
      <c r="D10065" t="s">
        <v>141</v>
      </c>
      <c r="E10065" t="s">
        <v>88</v>
      </c>
      <c r="F10065" t="b">
        <v>1</v>
      </c>
      <c r="G10065" t="s">
        <v>41</v>
      </c>
      <c r="H10065" s="1">
        <v>46129.544756944437</v>
      </c>
      <c r="I10065" t="b">
        <v>1</v>
      </c>
      <c r="J10065" t="b">
        <v>0</v>
      </c>
      <c r="K10065" t="s">
        <v>41</v>
      </c>
      <c r="L10065" t="s">
        <v>74</v>
      </c>
      <c r="M10065"/>
      <c r="N10065">
        <v>37.5</v>
      </c>
      <c r="O10065" t="s">
        <v>141</v>
      </c>
      <c r="P10065" t="s">
        <v>19638</v>
      </c>
    </row>
    <row r="10066" spans="1:16" x14ac:dyDescent="0.35">
      <c r="A10066" t="s">
        <v>1</v>
      </c>
      <c r="B10066" t="s">
        <v>2458</v>
      </c>
      <c r="C10066" t="s">
        <v>320</v>
      </c>
      <c r="D10066" t="s">
        <v>4526</v>
      </c>
      <c r="E10066" t="s">
        <v>88</v>
      </c>
      <c r="F10066" t="b">
        <v>0</v>
      </c>
      <c r="G10066" t="s">
        <v>89</v>
      </c>
      <c r="H10066" s="1">
        <v>46129.546053240738</v>
      </c>
      <c r="I10066" t="b">
        <v>0</v>
      </c>
      <c r="J10066" t="b">
        <v>0</v>
      </c>
      <c r="K10066" t="s">
        <v>41</v>
      </c>
      <c r="L10066" t="s">
        <v>74</v>
      </c>
      <c r="M10066"/>
      <c r="N10066">
        <v>42.5</v>
      </c>
      <c r="O10066" t="s">
        <v>2251</v>
      </c>
      <c r="P10066" t="s">
        <v>19639</v>
      </c>
    </row>
    <row r="10067" spans="1:16" x14ac:dyDescent="0.35">
      <c r="A10067" t="s">
        <v>1</v>
      </c>
      <c r="B10067" t="s">
        <v>210</v>
      </c>
      <c r="C10067" t="s">
        <v>76</v>
      </c>
      <c r="D10067" t="s">
        <v>16554</v>
      </c>
      <c r="E10067" t="s">
        <v>59</v>
      </c>
      <c r="F10067" t="b">
        <v>1</v>
      </c>
      <c r="G10067" t="s">
        <v>10</v>
      </c>
      <c r="H10067" s="1">
        <v>46129.546168981477</v>
      </c>
      <c r="I10067" t="b">
        <v>0</v>
      </c>
      <c r="J10067" t="b">
        <v>0</v>
      </c>
      <c r="K10067" t="s">
        <v>10</v>
      </c>
      <c r="L10067" t="s">
        <v>60</v>
      </c>
      <c r="M10067">
        <v>130000</v>
      </c>
      <c r="N10067"/>
      <c r="O10067" t="s">
        <v>3191</v>
      </c>
      <c r="P10067" t="s">
        <v>18379</v>
      </c>
    </row>
    <row r="10068" spans="1:16" x14ac:dyDescent="0.35">
      <c r="A10068" t="s">
        <v>1</v>
      </c>
      <c r="B10068" t="s">
        <v>19640</v>
      </c>
      <c r="C10068" t="s">
        <v>13</v>
      </c>
      <c r="D10068" t="s">
        <v>4526</v>
      </c>
      <c r="E10068" t="s">
        <v>59</v>
      </c>
      <c r="F10068" t="b">
        <v>0</v>
      </c>
      <c r="G10068" t="s">
        <v>13</v>
      </c>
      <c r="H10068" s="1">
        <v>46129.546458333331</v>
      </c>
      <c r="I10068" t="b">
        <v>0</v>
      </c>
      <c r="J10068" t="b">
        <v>0</v>
      </c>
      <c r="K10068" t="s">
        <v>13</v>
      </c>
      <c r="L10068" t="s">
        <v>60</v>
      </c>
      <c r="M10068">
        <v>87500</v>
      </c>
      <c r="N10068"/>
      <c r="O10068" t="s">
        <v>19641</v>
      </c>
      <c r="P10068" t="s">
        <v>19642</v>
      </c>
    </row>
    <row r="10069" spans="1:16" x14ac:dyDescent="0.35">
      <c r="A10069" t="s">
        <v>0</v>
      </c>
      <c r="B10069" t="s">
        <v>0</v>
      </c>
      <c r="C10069" t="s">
        <v>493</v>
      </c>
      <c r="D10069" t="s">
        <v>4346</v>
      </c>
      <c r="E10069" t="s">
        <v>59</v>
      </c>
      <c r="F10069" t="b">
        <v>0</v>
      </c>
      <c r="G10069" t="s">
        <v>65</v>
      </c>
      <c r="H10069" s="1">
        <v>46129.585231481477</v>
      </c>
      <c r="I10069" t="b">
        <v>0</v>
      </c>
      <c r="J10069" t="b">
        <v>0</v>
      </c>
      <c r="K10069" t="s">
        <v>41</v>
      </c>
      <c r="L10069" t="s">
        <v>74</v>
      </c>
      <c r="M10069"/>
      <c r="N10069">
        <v>25</v>
      </c>
      <c r="O10069" t="s">
        <v>19643</v>
      </c>
      <c r="P10069" t="s">
        <v>331</v>
      </c>
    </row>
    <row r="10070" spans="1:16" x14ac:dyDescent="0.35">
      <c r="A10070" t="s">
        <v>2</v>
      </c>
      <c r="B10070" t="s">
        <v>19644</v>
      </c>
      <c r="C10070" t="s">
        <v>190</v>
      </c>
      <c r="D10070" t="s">
        <v>4526</v>
      </c>
      <c r="E10070" t="s">
        <v>59</v>
      </c>
      <c r="F10070" t="b">
        <v>0</v>
      </c>
      <c r="G10070" t="s">
        <v>73</v>
      </c>
      <c r="H10070" s="1">
        <v>46129.586550925917</v>
      </c>
      <c r="I10070" t="b">
        <v>0</v>
      </c>
      <c r="J10070" t="b">
        <v>0</v>
      </c>
      <c r="K10070" t="s">
        <v>41</v>
      </c>
      <c r="L10070" t="s">
        <v>60</v>
      </c>
      <c r="M10070">
        <v>130000</v>
      </c>
      <c r="N10070"/>
      <c r="O10070" t="s">
        <v>9859</v>
      </c>
      <c r="P10070" t="s">
        <v>19645</v>
      </c>
    </row>
    <row r="10071" spans="1:16" x14ac:dyDescent="0.35">
      <c r="A10071" t="s">
        <v>2</v>
      </c>
      <c r="B10071" t="s">
        <v>2</v>
      </c>
      <c r="C10071" t="s">
        <v>19646</v>
      </c>
      <c r="D10071" t="s">
        <v>4526</v>
      </c>
      <c r="E10071" t="s">
        <v>88</v>
      </c>
      <c r="F10071" t="b">
        <v>0</v>
      </c>
      <c r="G10071" t="s">
        <v>65</v>
      </c>
      <c r="H10071" s="1">
        <v>46129.586550925917</v>
      </c>
      <c r="I10071" t="b">
        <v>0</v>
      </c>
      <c r="J10071" t="b">
        <v>0</v>
      </c>
      <c r="K10071" t="s">
        <v>41</v>
      </c>
      <c r="L10071" t="s">
        <v>74</v>
      </c>
      <c r="M10071"/>
      <c r="N10071">
        <v>54.5</v>
      </c>
      <c r="O10071" t="s">
        <v>1824</v>
      </c>
      <c r="P10071" t="s">
        <v>19647</v>
      </c>
    </row>
    <row r="10072" spans="1:16" x14ac:dyDescent="0.35">
      <c r="A10072" t="s">
        <v>1</v>
      </c>
      <c r="B10072" t="s">
        <v>19648</v>
      </c>
      <c r="C10072" t="s">
        <v>76</v>
      </c>
      <c r="D10072" t="s">
        <v>4622</v>
      </c>
      <c r="E10072" t="s">
        <v>59</v>
      </c>
      <c r="F10072" t="b">
        <v>1</v>
      </c>
      <c r="G10072" t="s">
        <v>13048</v>
      </c>
      <c r="H10072" s="1">
        <v>46129.587858796287</v>
      </c>
      <c r="I10072" t="b">
        <v>1</v>
      </c>
      <c r="J10072" t="b">
        <v>0</v>
      </c>
      <c r="K10072" t="s">
        <v>13048</v>
      </c>
      <c r="L10072" t="s">
        <v>60</v>
      </c>
      <c r="M10072">
        <v>115000</v>
      </c>
      <c r="N10072"/>
      <c r="O10072" t="s">
        <v>3529</v>
      </c>
      <c r="P10072" t="s">
        <v>19649</v>
      </c>
    </row>
    <row r="10073" spans="1:16" x14ac:dyDescent="0.35">
      <c r="A10073" t="s">
        <v>1</v>
      </c>
      <c r="B10073" t="s">
        <v>1</v>
      </c>
      <c r="C10073" t="s">
        <v>10022</v>
      </c>
      <c r="D10073" t="s">
        <v>4526</v>
      </c>
      <c r="E10073" t="s">
        <v>59</v>
      </c>
      <c r="F10073" t="b">
        <v>0</v>
      </c>
      <c r="G10073" t="s">
        <v>40</v>
      </c>
      <c r="H10073" s="1">
        <v>46129.589178240742</v>
      </c>
      <c r="I10073" t="b">
        <v>0</v>
      </c>
      <c r="J10073" t="b">
        <v>0</v>
      </c>
      <c r="K10073" t="s">
        <v>40</v>
      </c>
      <c r="L10073" t="s">
        <v>60</v>
      </c>
      <c r="M10073">
        <v>37500</v>
      </c>
      <c r="N10073"/>
      <c r="O10073" t="s">
        <v>19650</v>
      </c>
      <c r="P10073" t="s">
        <v>3267</v>
      </c>
    </row>
    <row r="10074" spans="1:16" x14ac:dyDescent="0.35">
      <c r="A10074" t="s">
        <v>0</v>
      </c>
      <c r="B10074" t="s">
        <v>228</v>
      </c>
      <c r="C10074" t="s">
        <v>7338</v>
      </c>
      <c r="D10074" t="s">
        <v>4526</v>
      </c>
      <c r="E10074" t="s">
        <v>59</v>
      </c>
      <c r="F10074" t="b">
        <v>0</v>
      </c>
      <c r="G10074" t="s">
        <v>40</v>
      </c>
      <c r="H10074" s="1">
        <v>46129.628078703703</v>
      </c>
      <c r="I10074" t="b">
        <v>1</v>
      </c>
      <c r="J10074" t="b">
        <v>0</v>
      </c>
      <c r="K10074" t="s">
        <v>40</v>
      </c>
      <c r="L10074" t="s">
        <v>60</v>
      </c>
      <c r="M10074">
        <v>33500</v>
      </c>
      <c r="N10074"/>
      <c r="O10074" t="s">
        <v>19651</v>
      </c>
      <c r="P10074" t="s">
        <v>1420</v>
      </c>
    </row>
    <row r="10075" spans="1:16" x14ac:dyDescent="0.35">
      <c r="A10075" t="s">
        <v>0</v>
      </c>
      <c r="B10075" t="s">
        <v>19652</v>
      </c>
      <c r="C10075" t="s">
        <v>76</v>
      </c>
      <c r="D10075" t="s">
        <v>4630</v>
      </c>
      <c r="E10075" t="s">
        <v>88</v>
      </c>
      <c r="F10075" t="b">
        <v>1</v>
      </c>
      <c r="G10075" t="s">
        <v>41</v>
      </c>
      <c r="H10075" s="1">
        <v>46129.628125000003</v>
      </c>
      <c r="I10075" t="b">
        <v>0</v>
      </c>
      <c r="J10075" t="b">
        <v>0</v>
      </c>
      <c r="K10075" t="s">
        <v>41</v>
      </c>
      <c r="L10075" t="s">
        <v>74</v>
      </c>
      <c r="M10075"/>
      <c r="N10075">
        <v>36.5</v>
      </c>
      <c r="O10075" t="s">
        <v>4473</v>
      </c>
    </row>
    <row r="10076" spans="1:16" x14ac:dyDescent="0.35">
      <c r="A10076" t="s">
        <v>2</v>
      </c>
      <c r="B10076" t="s">
        <v>11036</v>
      </c>
      <c r="C10076" t="s">
        <v>194</v>
      </c>
      <c r="D10076" t="s">
        <v>4346</v>
      </c>
      <c r="E10076" t="s">
        <v>59</v>
      </c>
      <c r="F10076" t="b">
        <v>0</v>
      </c>
      <c r="G10076" t="s">
        <v>65</v>
      </c>
      <c r="H10076" s="1">
        <v>46129.628240740742</v>
      </c>
      <c r="I10076" t="b">
        <v>0</v>
      </c>
      <c r="J10076" t="b">
        <v>0</v>
      </c>
      <c r="K10076" t="s">
        <v>41</v>
      </c>
      <c r="L10076" t="s">
        <v>60</v>
      </c>
      <c r="M10076">
        <v>187000</v>
      </c>
      <c r="N10076"/>
      <c r="O10076" t="s">
        <v>577</v>
      </c>
      <c r="P10076" t="s">
        <v>11037</v>
      </c>
    </row>
    <row r="10077" spans="1:16" x14ac:dyDescent="0.35">
      <c r="A10077" t="s">
        <v>2</v>
      </c>
      <c r="B10077" t="s">
        <v>6460</v>
      </c>
      <c r="C10077" t="s">
        <v>194</v>
      </c>
      <c r="D10077" t="s">
        <v>4346</v>
      </c>
      <c r="E10077" t="s">
        <v>59</v>
      </c>
      <c r="F10077" t="b">
        <v>0</v>
      </c>
      <c r="G10077" t="s">
        <v>65</v>
      </c>
      <c r="H10077" s="1">
        <v>46129.628263888888</v>
      </c>
      <c r="I10077" t="b">
        <v>0</v>
      </c>
      <c r="J10077" t="b">
        <v>0</v>
      </c>
      <c r="K10077" t="s">
        <v>41</v>
      </c>
      <c r="L10077" t="s">
        <v>60</v>
      </c>
      <c r="M10077">
        <v>160000</v>
      </c>
      <c r="N10077"/>
      <c r="O10077" t="s">
        <v>1183</v>
      </c>
      <c r="P10077" t="s">
        <v>6461</v>
      </c>
    </row>
    <row r="10078" spans="1:16" x14ac:dyDescent="0.35">
      <c r="A10078" t="s">
        <v>1</v>
      </c>
      <c r="B10078" t="s">
        <v>876</v>
      </c>
      <c r="C10078" t="s">
        <v>201</v>
      </c>
      <c r="D10078" t="s">
        <v>4346</v>
      </c>
      <c r="E10078" t="s">
        <v>88</v>
      </c>
      <c r="F10078" t="b">
        <v>0</v>
      </c>
      <c r="G10078" t="s">
        <v>77</v>
      </c>
      <c r="H10078" s="1">
        <v>46129.629212962973</v>
      </c>
      <c r="I10078" t="b">
        <v>1</v>
      </c>
      <c r="J10078" t="b">
        <v>0</v>
      </c>
      <c r="K10078" t="s">
        <v>41</v>
      </c>
      <c r="L10078" t="s">
        <v>74</v>
      </c>
      <c r="M10078"/>
      <c r="N10078">
        <v>57.5</v>
      </c>
      <c r="O10078" t="s">
        <v>19653</v>
      </c>
      <c r="P10078" t="s">
        <v>19654</v>
      </c>
    </row>
    <row r="10079" spans="1:16" x14ac:dyDescent="0.35">
      <c r="A10079" t="s">
        <v>1</v>
      </c>
      <c r="B10079" t="s">
        <v>18903</v>
      </c>
      <c r="C10079" t="s">
        <v>102</v>
      </c>
      <c r="D10079" t="s">
        <v>4346</v>
      </c>
      <c r="E10079" t="s">
        <v>59</v>
      </c>
      <c r="F10079" t="b">
        <v>0</v>
      </c>
      <c r="G10079" t="s">
        <v>89</v>
      </c>
      <c r="H10079" s="1">
        <v>46129.629247685189</v>
      </c>
      <c r="I10079" t="b">
        <v>0</v>
      </c>
      <c r="J10079" t="b">
        <v>0</v>
      </c>
      <c r="K10079" t="s">
        <v>41</v>
      </c>
      <c r="L10079" t="s">
        <v>60</v>
      </c>
      <c r="M10079">
        <v>149000</v>
      </c>
      <c r="N10079"/>
      <c r="O10079" t="s">
        <v>1183</v>
      </c>
      <c r="P10079" t="s">
        <v>18904</v>
      </c>
    </row>
    <row r="10080" spans="1:16" x14ac:dyDescent="0.35">
      <c r="A10080" t="s">
        <v>5</v>
      </c>
      <c r="B10080" t="s">
        <v>19655</v>
      </c>
      <c r="C10080" t="s">
        <v>194</v>
      </c>
      <c r="D10080" t="s">
        <v>2360</v>
      </c>
      <c r="E10080" t="s">
        <v>59</v>
      </c>
      <c r="F10080" t="b">
        <v>0</v>
      </c>
      <c r="G10080" t="s">
        <v>89</v>
      </c>
      <c r="H10080" s="1">
        <v>46129.629340277781</v>
      </c>
      <c r="I10080" t="b">
        <v>0</v>
      </c>
      <c r="J10080" t="b">
        <v>0</v>
      </c>
      <c r="K10080" t="s">
        <v>41</v>
      </c>
      <c r="L10080" t="s">
        <v>60</v>
      </c>
      <c r="M10080">
        <v>173000</v>
      </c>
      <c r="N10080"/>
      <c r="O10080" t="s">
        <v>710</v>
      </c>
      <c r="P10080" t="s">
        <v>19656</v>
      </c>
    </row>
    <row r="10081" spans="1:16" x14ac:dyDescent="0.35">
      <c r="A10081" t="s">
        <v>1</v>
      </c>
      <c r="B10081" t="s">
        <v>1</v>
      </c>
      <c r="C10081" t="s">
        <v>9728</v>
      </c>
      <c r="D10081" t="s">
        <v>2360</v>
      </c>
      <c r="E10081" t="s">
        <v>59</v>
      </c>
      <c r="F10081" t="b">
        <v>0</v>
      </c>
      <c r="G10081" t="s">
        <v>89</v>
      </c>
      <c r="H10081" s="1">
        <v>46129.629363425927</v>
      </c>
      <c r="I10081" t="b">
        <v>1</v>
      </c>
      <c r="J10081" t="b">
        <v>0</v>
      </c>
      <c r="K10081" t="s">
        <v>41</v>
      </c>
      <c r="L10081" t="s">
        <v>60</v>
      </c>
      <c r="M10081">
        <v>100000</v>
      </c>
      <c r="N10081"/>
      <c r="O10081" t="s">
        <v>9729</v>
      </c>
      <c r="P10081" t="s">
        <v>9730</v>
      </c>
    </row>
    <row r="10082" spans="1:16" x14ac:dyDescent="0.35">
      <c r="A10082" t="s">
        <v>3</v>
      </c>
      <c r="B10082" t="s">
        <v>19657</v>
      </c>
      <c r="C10082" t="s">
        <v>92</v>
      </c>
      <c r="D10082" t="s">
        <v>4346</v>
      </c>
      <c r="E10082" t="s">
        <v>59</v>
      </c>
      <c r="F10082" t="b">
        <v>0</v>
      </c>
      <c r="G10082" t="s">
        <v>77</v>
      </c>
      <c r="H10082" s="1">
        <v>46129.668530092589</v>
      </c>
      <c r="I10082" t="b">
        <v>0</v>
      </c>
      <c r="J10082" t="b">
        <v>0</v>
      </c>
      <c r="K10082" t="s">
        <v>41</v>
      </c>
      <c r="L10082" t="s">
        <v>60</v>
      </c>
      <c r="M10082">
        <v>138000</v>
      </c>
      <c r="N10082"/>
      <c r="O10082" t="s">
        <v>402</v>
      </c>
      <c r="P10082" t="s">
        <v>19658</v>
      </c>
    </row>
    <row r="10083" spans="1:16" x14ac:dyDescent="0.35">
      <c r="A10083" t="s">
        <v>7</v>
      </c>
      <c r="B10083" t="s">
        <v>19659</v>
      </c>
      <c r="C10083" t="s">
        <v>1384</v>
      </c>
      <c r="D10083" t="s">
        <v>4346</v>
      </c>
      <c r="E10083" t="s">
        <v>59</v>
      </c>
      <c r="F10083" t="b">
        <v>0</v>
      </c>
      <c r="G10083" t="s">
        <v>77</v>
      </c>
      <c r="H10083" s="1">
        <v>46129.668530092589</v>
      </c>
      <c r="I10083" t="b">
        <v>0</v>
      </c>
      <c r="J10083" t="b">
        <v>0</v>
      </c>
      <c r="K10083" t="s">
        <v>41</v>
      </c>
      <c r="L10083" t="s">
        <v>60</v>
      </c>
      <c r="M10083">
        <v>112500</v>
      </c>
      <c r="N10083"/>
      <c r="O10083" t="s">
        <v>17888</v>
      </c>
      <c r="P10083" t="s">
        <v>19660</v>
      </c>
    </row>
    <row r="10084" spans="1:16" x14ac:dyDescent="0.35">
      <c r="A10084" t="s">
        <v>0</v>
      </c>
      <c r="B10084" t="s">
        <v>345</v>
      </c>
      <c r="C10084" t="s">
        <v>847</v>
      </c>
      <c r="D10084" t="s">
        <v>4526</v>
      </c>
      <c r="E10084" t="s">
        <v>88</v>
      </c>
      <c r="F10084" t="b">
        <v>0</v>
      </c>
      <c r="G10084" t="s">
        <v>68</v>
      </c>
      <c r="H10084" s="1">
        <v>46129.668530092589</v>
      </c>
      <c r="I10084" t="b">
        <v>0</v>
      </c>
      <c r="J10084" t="b">
        <v>0</v>
      </c>
      <c r="K10084" t="s">
        <v>41</v>
      </c>
      <c r="L10084" t="s">
        <v>74</v>
      </c>
      <c r="M10084"/>
      <c r="N10084">
        <v>24</v>
      </c>
      <c r="O10084" t="s">
        <v>1069</v>
      </c>
      <c r="P10084" t="s">
        <v>219</v>
      </c>
    </row>
    <row r="10085" spans="1:16" x14ac:dyDescent="0.35">
      <c r="A10085" t="s">
        <v>0</v>
      </c>
      <c r="B10085" t="s">
        <v>19661</v>
      </c>
      <c r="C10085" t="s">
        <v>237</v>
      </c>
      <c r="D10085" t="s">
        <v>4756</v>
      </c>
      <c r="E10085" t="s">
        <v>59</v>
      </c>
      <c r="F10085" t="b">
        <v>0</v>
      </c>
      <c r="G10085" t="s">
        <v>89</v>
      </c>
      <c r="H10085" s="1">
        <v>46129.668530092589</v>
      </c>
      <c r="I10085" t="b">
        <v>0</v>
      </c>
      <c r="J10085" t="b">
        <v>0</v>
      </c>
      <c r="K10085" t="s">
        <v>41</v>
      </c>
      <c r="L10085" t="s">
        <v>60</v>
      </c>
      <c r="M10085">
        <v>95000</v>
      </c>
      <c r="N10085"/>
      <c r="O10085" t="s">
        <v>3270</v>
      </c>
    </row>
    <row r="10086" spans="1:16" x14ac:dyDescent="0.35">
      <c r="A10086" t="s">
        <v>0</v>
      </c>
      <c r="B10086" t="s">
        <v>19662</v>
      </c>
      <c r="C10086" t="s">
        <v>13567</v>
      </c>
      <c r="D10086" t="s">
        <v>5349</v>
      </c>
      <c r="E10086" t="s">
        <v>59</v>
      </c>
      <c r="F10086" t="b">
        <v>0</v>
      </c>
      <c r="G10086" t="s">
        <v>65</v>
      </c>
      <c r="H10086" s="1">
        <v>46129.668541666673</v>
      </c>
      <c r="I10086" t="b">
        <v>0</v>
      </c>
      <c r="J10086" t="b">
        <v>0</v>
      </c>
      <c r="K10086" t="s">
        <v>41</v>
      </c>
      <c r="L10086" t="s">
        <v>60</v>
      </c>
      <c r="M10086">
        <v>100000.5</v>
      </c>
      <c r="N10086"/>
      <c r="O10086" t="s">
        <v>950</v>
      </c>
      <c r="P10086" t="s">
        <v>13568</v>
      </c>
    </row>
    <row r="10087" spans="1:16" x14ac:dyDescent="0.35">
      <c r="A10087" t="s">
        <v>0</v>
      </c>
      <c r="B10087" t="s">
        <v>19663</v>
      </c>
      <c r="C10087" t="s">
        <v>4409</v>
      </c>
      <c r="D10087" t="s">
        <v>4346</v>
      </c>
      <c r="E10087" t="s">
        <v>59</v>
      </c>
      <c r="F10087" t="b">
        <v>0</v>
      </c>
      <c r="G10087" t="s">
        <v>68</v>
      </c>
      <c r="H10087" s="1">
        <v>46129.668541666673</v>
      </c>
      <c r="I10087" t="b">
        <v>0</v>
      </c>
      <c r="J10087" t="b">
        <v>0</v>
      </c>
      <c r="K10087" t="s">
        <v>41</v>
      </c>
      <c r="L10087" t="s">
        <v>60</v>
      </c>
      <c r="M10087">
        <v>67000</v>
      </c>
      <c r="N10087"/>
      <c r="O10087" t="s">
        <v>19664</v>
      </c>
      <c r="P10087" t="s">
        <v>875</v>
      </c>
    </row>
    <row r="10088" spans="1:16" x14ac:dyDescent="0.35">
      <c r="A10088" t="s">
        <v>0</v>
      </c>
      <c r="B10088" t="s">
        <v>1219</v>
      </c>
      <c r="C10088" t="s">
        <v>477</v>
      </c>
      <c r="D10088" t="s">
        <v>2360</v>
      </c>
      <c r="E10088" t="s">
        <v>59</v>
      </c>
      <c r="F10088" t="b">
        <v>0</v>
      </c>
      <c r="G10088" t="s">
        <v>65</v>
      </c>
      <c r="H10088" s="1">
        <v>46129.668576388889</v>
      </c>
      <c r="I10088" t="b">
        <v>0</v>
      </c>
      <c r="J10088" t="b">
        <v>0</v>
      </c>
      <c r="K10088" t="s">
        <v>41</v>
      </c>
      <c r="L10088" t="s">
        <v>60</v>
      </c>
      <c r="M10088">
        <v>57000</v>
      </c>
      <c r="N10088"/>
      <c r="O10088" t="s">
        <v>1220</v>
      </c>
      <c r="P10088" t="s">
        <v>146</v>
      </c>
    </row>
    <row r="10089" spans="1:16" x14ac:dyDescent="0.35">
      <c r="A10089" t="s">
        <v>2</v>
      </c>
      <c r="B10089" t="s">
        <v>2849</v>
      </c>
      <c r="C10089" t="s">
        <v>19665</v>
      </c>
      <c r="D10089" t="s">
        <v>4526</v>
      </c>
      <c r="E10089" t="s">
        <v>88</v>
      </c>
      <c r="F10089" t="b">
        <v>0</v>
      </c>
      <c r="G10089" t="s">
        <v>20</v>
      </c>
      <c r="H10089" s="1">
        <v>46129.669074074067</v>
      </c>
      <c r="I10089" t="b">
        <v>0</v>
      </c>
      <c r="J10089" t="b">
        <v>0</v>
      </c>
      <c r="K10089" t="s">
        <v>20</v>
      </c>
      <c r="L10089" t="s">
        <v>74</v>
      </c>
      <c r="M10089"/>
      <c r="N10089">
        <v>37.5</v>
      </c>
      <c r="O10089" t="s">
        <v>19666</v>
      </c>
      <c r="P10089" t="s">
        <v>875</v>
      </c>
    </row>
    <row r="10090" spans="1:16" x14ac:dyDescent="0.35">
      <c r="A10090" t="s">
        <v>7</v>
      </c>
      <c r="B10090" t="s">
        <v>7</v>
      </c>
      <c r="C10090" t="s">
        <v>13615</v>
      </c>
      <c r="D10090" t="s">
        <v>4346</v>
      </c>
      <c r="E10090" t="s">
        <v>59</v>
      </c>
      <c r="F10090" t="b">
        <v>0</v>
      </c>
      <c r="G10090" t="s">
        <v>40</v>
      </c>
      <c r="H10090" s="1">
        <v>46129.669745370367</v>
      </c>
      <c r="I10090" t="b">
        <v>1</v>
      </c>
      <c r="J10090" t="b">
        <v>0</v>
      </c>
      <c r="K10090" t="s">
        <v>40</v>
      </c>
      <c r="L10090" t="s">
        <v>60</v>
      </c>
      <c r="M10090">
        <v>45000</v>
      </c>
      <c r="N10090"/>
      <c r="O10090" t="s">
        <v>19667</v>
      </c>
      <c r="P10090" t="s">
        <v>3826</v>
      </c>
    </row>
    <row r="10091" spans="1:16" x14ac:dyDescent="0.35">
      <c r="A10091" t="s">
        <v>0</v>
      </c>
      <c r="B10091" t="s">
        <v>19668</v>
      </c>
      <c r="C10091" t="s">
        <v>19142</v>
      </c>
      <c r="D10091" t="s">
        <v>5349</v>
      </c>
      <c r="E10091" t="s">
        <v>59</v>
      </c>
      <c r="F10091" t="b">
        <v>0</v>
      </c>
      <c r="G10091" t="s">
        <v>41</v>
      </c>
      <c r="H10091" s="1">
        <v>46129.669756944437</v>
      </c>
      <c r="I10091" t="b">
        <v>1</v>
      </c>
      <c r="J10091" t="b">
        <v>0</v>
      </c>
      <c r="K10091" t="s">
        <v>41</v>
      </c>
      <c r="L10091" t="s">
        <v>60</v>
      </c>
      <c r="M10091">
        <v>144910</v>
      </c>
      <c r="N10091"/>
      <c r="O10091" t="s">
        <v>2599</v>
      </c>
      <c r="P10091" t="s">
        <v>19669</v>
      </c>
    </row>
    <row r="10092" spans="1:16" x14ac:dyDescent="0.35">
      <c r="A10092" t="s">
        <v>6</v>
      </c>
      <c r="B10092" t="s">
        <v>19670</v>
      </c>
      <c r="C10092" t="s">
        <v>369</v>
      </c>
      <c r="D10092" t="s">
        <v>5349</v>
      </c>
      <c r="E10092" t="s">
        <v>59</v>
      </c>
      <c r="F10092" t="b">
        <v>0</v>
      </c>
      <c r="G10092" t="s">
        <v>65</v>
      </c>
      <c r="H10092" s="1">
        <v>46129.669907407413</v>
      </c>
      <c r="I10092" t="b">
        <v>0</v>
      </c>
      <c r="J10092" t="b">
        <v>0</v>
      </c>
      <c r="K10092" t="s">
        <v>41</v>
      </c>
      <c r="L10092" t="s">
        <v>60</v>
      </c>
      <c r="M10092">
        <v>129575</v>
      </c>
      <c r="N10092"/>
      <c r="O10092" t="s">
        <v>528</v>
      </c>
      <c r="P10092" t="s">
        <v>705</v>
      </c>
    </row>
    <row r="10093" spans="1:16" x14ac:dyDescent="0.35">
      <c r="A10093" t="s">
        <v>2</v>
      </c>
      <c r="B10093" t="s">
        <v>19671</v>
      </c>
      <c r="C10093" t="s">
        <v>76</v>
      </c>
      <c r="D10093" t="s">
        <v>4346</v>
      </c>
      <c r="E10093" t="s">
        <v>59</v>
      </c>
      <c r="F10093" t="b">
        <v>1</v>
      </c>
      <c r="G10093" t="s">
        <v>40</v>
      </c>
      <c r="H10093" s="1">
        <v>46129.670810185176</v>
      </c>
      <c r="I10093" t="b">
        <v>0</v>
      </c>
      <c r="J10093" t="b">
        <v>0</v>
      </c>
      <c r="K10093" t="s">
        <v>40</v>
      </c>
      <c r="L10093" t="s">
        <v>60</v>
      </c>
      <c r="M10093">
        <v>60000</v>
      </c>
      <c r="N10093"/>
      <c r="O10093" t="s">
        <v>19672</v>
      </c>
      <c r="P10093" t="s">
        <v>19673</v>
      </c>
    </row>
    <row r="10094" spans="1:16" x14ac:dyDescent="0.35">
      <c r="A10094" t="s">
        <v>1</v>
      </c>
      <c r="B10094" t="s">
        <v>599</v>
      </c>
      <c r="C10094" t="s">
        <v>19674</v>
      </c>
      <c r="D10094" t="s">
        <v>5349</v>
      </c>
      <c r="E10094" t="s">
        <v>59</v>
      </c>
      <c r="F10094" t="b">
        <v>0</v>
      </c>
      <c r="G10094" t="s">
        <v>77</v>
      </c>
      <c r="H10094" s="1">
        <v>46129.67087962963</v>
      </c>
      <c r="I10094" t="b">
        <v>1</v>
      </c>
      <c r="J10094" t="b">
        <v>0</v>
      </c>
      <c r="K10094" t="s">
        <v>41</v>
      </c>
      <c r="L10094" t="s">
        <v>60</v>
      </c>
      <c r="M10094">
        <v>160000</v>
      </c>
      <c r="N10094"/>
      <c r="O10094" t="s">
        <v>19675</v>
      </c>
      <c r="P10094" t="s">
        <v>19676</v>
      </c>
    </row>
    <row r="10095" spans="1:16" x14ac:dyDescent="0.35">
      <c r="A10095" t="s">
        <v>1</v>
      </c>
      <c r="B10095" t="s">
        <v>734</v>
      </c>
      <c r="C10095" t="s">
        <v>112</v>
      </c>
      <c r="D10095" t="s">
        <v>4756</v>
      </c>
      <c r="E10095" t="s">
        <v>59</v>
      </c>
      <c r="F10095" t="b">
        <v>0</v>
      </c>
      <c r="G10095" t="s">
        <v>65</v>
      </c>
      <c r="H10095" s="1">
        <v>46129.670937499999</v>
      </c>
      <c r="I10095" t="b">
        <v>1</v>
      </c>
      <c r="J10095" t="b">
        <v>0</v>
      </c>
      <c r="K10095" t="s">
        <v>41</v>
      </c>
      <c r="L10095" t="s">
        <v>60</v>
      </c>
      <c r="M10095">
        <v>135000</v>
      </c>
      <c r="N10095"/>
      <c r="O10095" t="s">
        <v>19677</v>
      </c>
      <c r="P10095" t="s">
        <v>19678</v>
      </c>
    </row>
    <row r="10096" spans="1:16" x14ac:dyDescent="0.35">
      <c r="A10096" t="s">
        <v>5</v>
      </c>
      <c r="B10096" t="s">
        <v>19679</v>
      </c>
      <c r="C10096" t="s">
        <v>189</v>
      </c>
      <c r="D10096" t="s">
        <v>2360</v>
      </c>
      <c r="E10096" t="s">
        <v>59</v>
      </c>
      <c r="F10096" t="b">
        <v>0</v>
      </c>
      <c r="G10096" t="s">
        <v>89</v>
      </c>
      <c r="H10096" s="1">
        <v>46129.670995370368</v>
      </c>
      <c r="I10096" t="b">
        <v>0</v>
      </c>
      <c r="J10096" t="b">
        <v>0</v>
      </c>
      <c r="K10096" t="s">
        <v>41</v>
      </c>
      <c r="L10096" t="s">
        <v>74</v>
      </c>
      <c r="M10096"/>
      <c r="N10096">
        <v>50</v>
      </c>
      <c r="O10096" t="s">
        <v>4473</v>
      </c>
      <c r="P10096" t="s">
        <v>99</v>
      </c>
    </row>
    <row r="10097" spans="1:16" x14ac:dyDescent="0.35">
      <c r="A10097" t="s">
        <v>1</v>
      </c>
      <c r="B10097" t="s">
        <v>15809</v>
      </c>
      <c r="C10097" t="s">
        <v>6744</v>
      </c>
      <c r="D10097" t="s">
        <v>6062</v>
      </c>
      <c r="E10097" t="s">
        <v>59</v>
      </c>
      <c r="F10097" t="b">
        <v>0</v>
      </c>
      <c r="G10097" t="s">
        <v>40</v>
      </c>
      <c r="H10097" s="1">
        <v>46129.672581018523</v>
      </c>
      <c r="I10097" t="b">
        <v>1</v>
      </c>
      <c r="J10097" t="b">
        <v>0</v>
      </c>
      <c r="K10097" t="s">
        <v>40</v>
      </c>
      <c r="L10097" t="s">
        <v>60</v>
      </c>
      <c r="M10097">
        <v>45000</v>
      </c>
      <c r="N10097"/>
      <c r="O10097" t="s">
        <v>19680</v>
      </c>
      <c r="P10097" t="s">
        <v>3584</v>
      </c>
    </row>
    <row r="10098" spans="1:16" x14ac:dyDescent="0.35">
      <c r="A10098" t="s">
        <v>0</v>
      </c>
      <c r="B10098" t="s">
        <v>3323</v>
      </c>
      <c r="C10098" t="s">
        <v>172</v>
      </c>
      <c r="D10098" t="s">
        <v>4526</v>
      </c>
      <c r="E10098" t="s">
        <v>59</v>
      </c>
      <c r="F10098" t="b">
        <v>0</v>
      </c>
      <c r="G10098" t="s">
        <v>68</v>
      </c>
      <c r="H10098" s="1">
        <v>46129.710196759261</v>
      </c>
      <c r="I10098" t="b">
        <v>1</v>
      </c>
      <c r="J10098" t="b">
        <v>0</v>
      </c>
      <c r="K10098" t="s">
        <v>41</v>
      </c>
      <c r="L10098" t="s">
        <v>60</v>
      </c>
      <c r="M10098">
        <v>97500</v>
      </c>
      <c r="N10098"/>
      <c r="O10098" t="s">
        <v>19681</v>
      </c>
      <c r="P10098" t="s">
        <v>5725</v>
      </c>
    </row>
    <row r="10099" spans="1:16" x14ac:dyDescent="0.35">
      <c r="A10099" t="s">
        <v>3</v>
      </c>
      <c r="B10099" t="s">
        <v>19682</v>
      </c>
      <c r="C10099" t="s">
        <v>1096</v>
      </c>
      <c r="D10099" t="s">
        <v>4526</v>
      </c>
      <c r="E10099" t="s">
        <v>59</v>
      </c>
      <c r="F10099" t="b">
        <v>0</v>
      </c>
      <c r="G10099" t="s">
        <v>77</v>
      </c>
      <c r="H10099" s="1">
        <v>46129.710196759261</v>
      </c>
      <c r="I10099" t="b">
        <v>0</v>
      </c>
      <c r="J10099" t="b">
        <v>0</v>
      </c>
      <c r="K10099" t="s">
        <v>41</v>
      </c>
      <c r="L10099" t="s">
        <v>60</v>
      </c>
      <c r="M10099">
        <v>110000</v>
      </c>
      <c r="N10099"/>
      <c r="O10099" t="s">
        <v>19683</v>
      </c>
    </row>
    <row r="10100" spans="1:16" x14ac:dyDescent="0.35">
      <c r="A10100" t="s">
        <v>6</v>
      </c>
      <c r="B10100" t="s">
        <v>19684</v>
      </c>
      <c r="C10100" t="s">
        <v>637</v>
      </c>
      <c r="D10100" t="s">
        <v>4756</v>
      </c>
      <c r="E10100" t="s">
        <v>59</v>
      </c>
      <c r="F10100" t="b">
        <v>0</v>
      </c>
      <c r="G10100" t="s">
        <v>77</v>
      </c>
      <c r="H10100" s="1">
        <v>46129.71020833333</v>
      </c>
      <c r="I10100" t="b">
        <v>0</v>
      </c>
      <c r="J10100" t="b">
        <v>0</v>
      </c>
      <c r="K10100" t="s">
        <v>41</v>
      </c>
      <c r="L10100" t="s">
        <v>60</v>
      </c>
      <c r="M10100">
        <v>172240</v>
      </c>
      <c r="N10100"/>
      <c r="O10100" t="s">
        <v>19685</v>
      </c>
      <c r="P10100" t="s">
        <v>1678</v>
      </c>
    </row>
    <row r="10101" spans="1:16" x14ac:dyDescent="0.35">
      <c r="A10101" t="s">
        <v>7</v>
      </c>
      <c r="B10101" t="s">
        <v>19686</v>
      </c>
      <c r="C10101" t="s">
        <v>5717</v>
      </c>
      <c r="D10101" t="s">
        <v>4346</v>
      </c>
      <c r="E10101" t="s">
        <v>59</v>
      </c>
      <c r="F10101" t="b">
        <v>0</v>
      </c>
      <c r="G10101" t="s">
        <v>19</v>
      </c>
      <c r="H10101" s="1">
        <v>46129.710740740738</v>
      </c>
      <c r="I10101" t="b">
        <v>1</v>
      </c>
      <c r="J10101" t="b">
        <v>0</v>
      </c>
      <c r="K10101" t="s">
        <v>19</v>
      </c>
      <c r="L10101" t="s">
        <v>60</v>
      </c>
      <c r="M10101">
        <v>550000</v>
      </c>
      <c r="N10101"/>
      <c r="O10101" t="s">
        <v>19687</v>
      </c>
      <c r="P10101" t="s">
        <v>19688</v>
      </c>
    </row>
    <row r="10102" spans="1:16" x14ac:dyDescent="0.35">
      <c r="A10102" t="s">
        <v>0</v>
      </c>
      <c r="B10102" t="s">
        <v>19689</v>
      </c>
      <c r="C10102" t="s">
        <v>5215</v>
      </c>
      <c r="D10102" t="s">
        <v>4346</v>
      </c>
      <c r="E10102" t="s">
        <v>59</v>
      </c>
      <c r="F10102" t="b">
        <v>0</v>
      </c>
      <c r="G10102" t="s">
        <v>19</v>
      </c>
      <c r="H10102" s="1">
        <v>46129.710763888892</v>
      </c>
      <c r="I10102" t="b">
        <v>1</v>
      </c>
      <c r="J10102" t="b">
        <v>0</v>
      </c>
      <c r="K10102" t="s">
        <v>19</v>
      </c>
      <c r="L10102" t="s">
        <v>60</v>
      </c>
      <c r="M10102">
        <v>150000</v>
      </c>
      <c r="N10102"/>
      <c r="O10102" t="s">
        <v>19690</v>
      </c>
      <c r="P10102" t="s">
        <v>19691</v>
      </c>
    </row>
    <row r="10103" spans="1:16" x14ac:dyDescent="0.35">
      <c r="A10103" t="s">
        <v>0</v>
      </c>
      <c r="B10103" t="s">
        <v>19692</v>
      </c>
      <c r="C10103" t="s">
        <v>5215</v>
      </c>
      <c r="D10103" t="s">
        <v>4346</v>
      </c>
      <c r="E10103" t="s">
        <v>59</v>
      </c>
      <c r="F10103" t="b">
        <v>0</v>
      </c>
      <c r="G10103" t="s">
        <v>19</v>
      </c>
      <c r="H10103" s="1">
        <v>46129.710763888892</v>
      </c>
      <c r="I10103" t="b">
        <v>0</v>
      </c>
      <c r="J10103" t="b">
        <v>0</v>
      </c>
      <c r="K10103" t="s">
        <v>19</v>
      </c>
      <c r="L10103" t="s">
        <v>60</v>
      </c>
      <c r="M10103">
        <v>550000</v>
      </c>
      <c r="N10103"/>
      <c r="O10103" t="s">
        <v>19687</v>
      </c>
      <c r="P10103" t="s">
        <v>19693</v>
      </c>
    </row>
    <row r="10104" spans="1:16" x14ac:dyDescent="0.35">
      <c r="A10104" t="s">
        <v>0</v>
      </c>
      <c r="B10104" t="s">
        <v>19694</v>
      </c>
      <c r="C10104" t="s">
        <v>7072</v>
      </c>
      <c r="D10104" t="s">
        <v>4346</v>
      </c>
      <c r="E10104" t="s">
        <v>59</v>
      </c>
      <c r="F10104" t="b">
        <v>0</v>
      </c>
      <c r="G10104" t="s">
        <v>40</v>
      </c>
      <c r="H10104" s="1">
        <v>46129.711423611108</v>
      </c>
      <c r="I10104" t="b">
        <v>0</v>
      </c>
      <c r="J10104" t="b">
        <v>0</v>
      </c>
      <c r="K10104" t="s">
        <v>40</v>
      </c>
      <c r="L10104" t="s">
        <v>60</v>
      </c>
      <c r="M10104">
        <v>39871.5</v>
      </c>
      <c r="N10104"/>
      <c r="O10104" t="s">
        <v>10626</v>
      </c>
      <c r="P10104" t="s">
        <v>19695</v>
      </c>
    </row>
    <row r="10105" spans="1:16" x14ac:dyDescent="0.35">
      <c r="A10105" t="s">
        <v>1</v>
      </c>
      <c r="B10105" t="s">
        <v>19696</v>
      </c>
      <c r="C10105" t="s">
        <v>19697</v>
      </c>
      <c r="D10105" t="s">
        <v>4756</v>
      </c>
      <c r="E10105" t="s">
        <v>59</v>
      </c>
      <c r="F10105" t="b">
        <v>0</v>
      </c>
      <c r="G10105" t="s">
        <v>89</v>
      </c>
      <c r="H10105" s="1">
        <v>46129.712569444448</v>
      </c>
      <c r="I10105" t="b">
        <v>0</v>
      </c>
      <c r="J10105" t="b">
        <v>0</v>
      </c>
      <c r="K10105" t="s">
        <v>41</v>
      </c>
      <c r="L10105" t="s">
        <v>60</v>
      </c>
      <c r="M10105">
        <v>115000</v>
      </c>
      <c r="N10105"/>
      <c r="O10105" t="s">
        <v>19698</v>
      </c>
      <c r="P10105" t="s">
        <v>867</v>
      </c>
    </row>
    <row r="10106" spans="1:16" x14ac:dyDescent="0.35">
      <c r="A10106" t="s">
        <v>5</v>
      </c>
      <c r="B10106" t="s">
        <v>19699</v>
      </c>
      <c r="C10106" t="s">
        <v>19700</v>
      </c>
      <c r="D10106" t="s">
        <v>4756</v>
      </c>
      <c r="E10106" t="s">
        <v>59</v>
      </c>
      <c r="F10106" t="b">
        <v>0</v>
      </c>
      <c r="G10106" t="s">
        <v>89</v>
      </c>
      <c r="H10106" s="1">
        <v>46129.71261574074</v>
      </c>
      <c r="I10106" t="b">
        <v>1</v>
      </c>
      <c r="J10106" t="b">
        <v>0</v>
      </c>
      <c r="K10106" t="s">
        <v>41</v>
      </c>
      <c r="L10106" t="s">
        <v>60</v>
      </c>
      <c r="M10106">
        <v>147500</v>
      </c>
      <c r="N10106"/>
      <c r="O10106" t="s">
        <v>2905</v>
      </c>
      <c r="P10106" t="s">
        <v>19701</v>
      </c>
    </row>
    <row r="10107" spans="1:16" x14ac:dyDescent="0.35">
      <c r="A10107" t="s">
        <v>1</v>
      </c>
      <c r="B10107" t="s">
        <v>19702</v>
      </c>
      <c r="C10107" t="s">
        <v>13767</v>
      </c>
      <c r="D10107" t="s">
        <v>4346</v>
      </c>
      <c r="E10107" t="s">
        <v>59</v>
      </c>
      <c r="F10107" t="b">
        <v>0</v>
      </c>
      <c r="G10107" t="s">
        <v>19</v>
      </c>
      <c r="H10107" s="1">
        <v>46129.713425925933</v>
      </c>
      <c r="I10107" t="b">
        <v>0</v>
      </c>
      <c r="J10107" t="b">
        <v>0</v>
      </c>
      <c r="K10107" t="s">
        <v>19</v>
      </c>
      <c r="L10107" t="s">
        <v>60</v>
      </c>
      <c r="M10107">
        <v>500000</v>
      </c>
      <c r="N10107"/>
      <c r="O10107" t="s">
        <v>19703</v>
      </c>
      <c r="P10107" t="s">
        <v>19704</v>
      </c>
    </row>
    <row r="10108" spans="1:16" x14ac:dyDescent="0.35">
      <c r="A10108" t="s">
        <v>5</v>
      </c>
      <c r="B10108" t="s">
        <v>3624</v>
      </c>
      <c r="C10108" t="s">
        <v>5215</v>
      </c>
      <c r="D10108" t="s">
        <v>4346</v>
      </c>
      <c r="E10108" t="s">
        <v>59</v>
      </c>
      <c r="F10108" t="b">
        <v>0</v>
      </c>
      <c r="G10108" t="s">
        <v>19</v>
      </c>
      <c r="H10108" s="1">
        <v>46129.713437500002</v>
      </c>
      <c r="I10108" t="b">
        <v>0</v>
      </c>
      <c r="J10108" t="b">
        <v>0</v>
      </c>
      <c r="K10108" t="s">
        <v>19</v>
      </c>
      <c r="L10108" t="s">
        <v>60</v>
      </c>
      <c r="M10108">
        <v>550000</v>
      </c>
      <c r="N10108"/>
      <c r="O10108" t="s">
        <v>19687</v>
      </c>
      <c r="P10108" t="s">
        <v>19705</v>
      </c>
    </row>
    <row r="10109" spans="1:16" x14ac:dyDescent="0.35">
      <c r="A10109" t="s">
        <v>1</v>
      </c>
      <c r="B10109" t="s">
        <v>1171</v>
      </c>
      <c r="C10109" t="s">
        <v>14540</v>
      </c>
      <c r="D10109" t="s">
        <v>4346</v>
      </c>
      <c r="E10109" t="s">
        <v>59</v>
      </c>
      <c r="F10109" t="b">
        <v>0</v>
      </c>
      <c r="G10109" t="s">
        <v>19</v>
      </c>
      <c r="H10109" s="1">
        <v>46129.713460648149</v>
      </c>
      <c r="I10109" t="b">
        <v>1</v>
      </c>
      <c r="J10109" t="b">
        <v>0</v>
      </c>
      <c r="K10109" t="s">
        <v>19</v>
      </c>
      <c r="L10109" t="s">
        <v>60</v>
      </c>
      <c r="M10109">
        <v>550000</v>
      </c>
      <c r="N10109"/>
      <c r="O10109" t="s">
        <v>19706</v>
      </c>
      <c r="P10109" t="s">
        <v>2212</v>
      </c>
    </row>
    <row r="10110" spans="1:16" x14ac:dyDescent="0.35">
      <c r="A10110" t="s">
        <v>5</v>
      </c>
      <c r="B10110" t="s">
        <v>19707</v>
      </c>
      <c r="C10110" t="s">
        <v>17516</v>
      </c>
      <c r="D10110" t="s">
        <v>4346</v>
      </c>
      <c r="E10110" t="s">
        <v>59</v>
      </c>
      <c r="F10110" t="b">
        <v>0</v>
      </c>
      <c r="G10110" t="s">
        <v>19</v>
      </c>
      <c r="H10110" s="1">
        <v>46129.713460648149</v>
      </c>
      <c r="I10110" t="b">
        <v>0</v>
      </c>
      <c r="J10110" t="b">
        <v>0</v>
      </c>
      <c r="K10110" t="s">
        <v>19</v>
      </c>
      <c r="L10110" t="s">
        <v>60</v>
      </c>
      <c r="M10110">
        <v>600000</v>
      </c>
      <c r="N10110"/>
      <c r="O10110" t="s">
        <v>19706</v>
      </c>
      <c r="P10110" t="s">
        <v>19708</v>
      </c>
    </row>
    <row r="10111" spans="1:16" x14ac:dyDescent="0.35">
      <c r="A10111" t="s">
        <v>1</v>
      </c>
      <c r="B10111" t="s">
        <v>252</v>
      </c>
      <c r="C10111" t="s">
        <v>13767</v>
      </c>
      <c r="D10111" t="s">
        <v>4346</v>
      </c>
      <c r="E10111" t="s">
        <v>59</v>
      </c>
      <c r="F10111" t="b">
        <v>0</v>
      </c>
      <c r="G10111" t="s">
        <v>19</v>
      </c>
      <c r="H10111" s="1">
        <v>46129.713483796288</v>
      </c>
      <c r="I10111" t="b">
        <v>1</v>
      </c>
      <c r="J10111" t="b">
        <v>0</v>
      </c>
      <c r="K10111" t="s">
        <v>19</v>
      </c>
      <c r="L10111" t="s">
        <v>60</v>
      </c>
      <c r="M10111">
        <v>550000</v>
      </c>
      <c r="N10111"/>
      <c r="O10111" t="s">
        <v>19709</v>
      </c>
      <c r="P10111" t="s">
        <v>728</v>
      </c>
    </row>
    <row r="10112" spans="1:16" x14ac:dyDescent="0.35">
      <c r="A10112" t="s">
        <v>0</v>
      </c>
      <c r="B10112" t="s">
        <v>0</v>
      </c>
      <c r="C10112" t="s">
        <v>2324</v>
      </c>
      <c r="D10112" t="s">
        <v>2360</v>
      </c>
      <c r="E10112" t="s">
        <v>59</v>
      </c>
      <c r="F10112" t="b">
        <v>0</v>
      </c>
      <c r="G10112" t="s">
        <v>77</v>
      </c>
      <c r="H10112" s="1">
        <v>46129.751863425918</v>
      </c>
      <c r="I10112" t="b">
        <v>0</v>
      </c>
      <c r="J10112" t="b">
        <v>0</v>
      </c>
      <c r="K10112" t="s">
        <v>41</v>
      </c>
      <c r="L10112" t="s">
        <v>60</v>
      </c>
      <c r="M10112">
        <v>155000</v>
      </c>
      <c r="N10112"/>
      <c r="O10112" t="s">
        <v>19710</v>
      </c>
      <c r="P10112" t="s">
        <v>7858</v>
      </c>
    </row>
    <row r="10113" spans="1:16" x14ac:dyDescent="0.35">
      <c r="A10113" t="s">
        <v>0</v>
      </c>
      <c r="B10113" t="s">
        <v>19711</v>
      </c>
      <c r="C10113" t="s">
        <v>315</v>
      </c>
      <c r="D10113" t="s">
        <v>4526</v>
      </c>
      <c r="E10113" t="s">
        <v>88</v>
      </c>
      <c r="F10113" t="b">
        <v>0</v>
      </c>
      <c r="G10113" t="s">
        <v>65</v>
      </c>
      <c r="H10113" s="1">
        <v>46129.751875000002</v>
      </c>
      <c r="I10113" t="b">
        <v>0</v>
      </c>
      <c r="J10113" t="b">
        <v>0</v>
      </c>
      <c r="K10113" t="s">
        <v>41</v>
      </c>
      <c r="L10113" t="s">
        <v>74</v>
      </c>
      <c r="M10113"/>
      <c r="N10113">
        <v>19</v>
      </c>
      <c r="O10113" t="s">
        <v>482</v>
      </c>
      <c r="P10113" t="s">
        <v>1482</v>
      </c>
    </row>
    <row r="10114" spans="1:16" x14ac:dyDescent="0.35">
      <c r="A10114" t="s">
        <v>0</v>
      </c>
      <c r="B10114" t="s">
        <v>6160</v>
      </c>
      <c r="C10114" t="s">
        <v>112</v>
      </c>
      <c r="D10114" t="s">
        <v>2360</v>
      </c>
      <c r="E10114" t="s">
        <v>836</v>
      </c>
      <c r="F10114" t="b">
        <v>0</v>
      </c>
      <c r="G10114" t="s">
        <v>65</v>
      </c>
      <c r="H10114" s="1">
        <v>46129.751875000002</v>
      </c>
      <c r="I10114" t="b">
        <v>0</v>
      </c>
      <c r="J10114" t="b">
        <v>0</v>
      </c>
      <c r="K10114" t="s">
        <v>41</v>
      </c>
      <c r="L10114" t="s">
        <v>74</v>
      </c>
      <c r="M10114"/>
      <c r="N10114">
        <v>25</v>
      </c>
      <c r="O10114" t="s">
        <v>16720</v>
      </c>
      <c r="P10114" t="s">
        <v>19712</v>
      </c>
    </row>
    <row r="10115" spans="1:16" x14ac:dyDescent="0.35">
      <c r="A10115" t="s">
        <v>2</v>
      </c>
      <c r="B10115" t="s">
        <v>19409</v>
      </c>
      <c r="C10115" t="s">
        <v>7249</v>
      </c>
      <c r="D10115" t="s">
        <v>4756</v>
      </c>
      <c r="E10115" t="s">
        <v>59</v>
      </c>
      <c r="F10115" t="b">
        <v>0</v>
      </c>
      <c r="G10115" t="s">
        <v>65</v>
      </c>
      <c r="H10115" s="1">
        <v>46129.753240740742</v>
      </c>
      <c r="I10115" t="b">
        <v>0</v>
      </c>
      <c r="J10115" t="b">
        <v>0</v>
      </c>
      <c r="K10115" t="s">
        <v>41</v>
      </c>
      <c r="L10115" t="s">
        <v>60</v>
      </c>
      <c r="M10115">
        <v>269500</v>
      </c>
      <c r="N10115"/>
      <c r="O10115" t="s">
        <v>19713</v>
      </c>
      <c r="P10115" t="s">
        <v>19411</v>
      </c>
    </row>
    <row r="10116" spans="1:16" x14ac:dyDescent="0.35">
      <c r="A10116" t="s">
        <v>5</v>
      </c>
      <c r="B10116" t="s">
        <v>19714</v>
      </c>
      <c r="C10116" t="s">
        <v>4301</v>
      </c>
      <c r="D10116" t="s">
        <v>16554</v>
      </c>
      <c r="E10116" t="s">
        <v>59</v>
      </c>
      <c r="F10116" t="b">
        <v>0</v>
      </c>
      <c r="G10116" t="s">
        <v>89</v>
      </c>
      <c r="H10116" s="1">
        <v>46129.754293981481</v>
      </c>
      <c r="I10116" t="b">
        <v>0</v>
      </c>
      <c r="J10116" t="b">
        <v>0</v>
      </c>
      <c r="K10116" t="s">
        <v>41</v>
      </c>
      <c r="L10116" t="s">
        <v>60</v>
      </c>
      <c r="M10116">
        <v>140000</v>
      </c>
      <c r="N10116"/>
      <c r="O10116" t="s">
        <v>19715</v>
      </c>
      <c r="P10116" t="s">
        <v>19716</v>
      </c>
    </row>
    <row r="10117" spans="1:16" x14ac:dyDescent="0.35">
      <c r="A10117" t="s">
        <v>5</v>
      </c>
      <c r="B10117" t="s">
        <v>19717</v>
      </c>
      <c r="C10117" t="s">
        <v>145</v>
      </c>
      <c r="D10117" t="s">
        <v>4346</v>
      </c>
      <c r="E10117" t="s">
        <v>59</v>
      </c>
      <c r="F10117" t="b">
        <v>0</v>
      </c>
      <c r="G10117" t="s">
        <v>65</v>
      </c>
      <c r="H10117" s="1">
        <v>46129.754351851851</v>
      </c>
      <c r="I10117" t="b">
        <v>0</v>
      </c>
      <c r="J10117" t="b">
        <v>0</v>
      </c>
      <c r="K10117" t="s">
        <v>41</v>
      </c>
      <c r="L10117" t="s">
        <v>60</v>
      </c>
      <c r="M10117">
        <v>184500</v>
      </c>
      <c r="N10117"/>
      <c r="O10117" t="s">
        <v>550</v>
      </c>
      <c r="P10117" t="s">
        <v>19718</v>
      </c>
    </row>
    <row r="10118" spans="1:16" x14ac:dyDescent="0.35">
      <c r="A10118" t="s">
        <v>3</v>
      </c>
      <c r="B10118" t="s">
        <v>19719</v>
      </c>
      <c r="C10118" t="s">
        <v>76</v>
      </c>
      <c r="D10118" t="s">
        <v>4346</v>
      </c>
      <c r="E10118" t="s">
        <v>59</v>
      </c>
      <c r="F10118" t="b">
        <v>1</v>
      </c>
      <c r="G10118" t="s">
        <v>32</v>
      </c>
      <c r="H10118" s="1">
        <v>46129.794490740736</v>
      </c>
      <c r="I10118" t="b">
        <v>0</v>
      </c>
      <c r="J10118" t="b">
        <v>0</v>
      </c>
      <c r="K10118" t="s">
        <v>32</v>
      </c>
      <c r="L10118" t="s">
        <v>74</v>
      </c>
      <c r="M10118"/>
      <c r="N10118">
        <v>40</v>
      </c>
      <c r="O10118" t="s">
        <v>19720</v>
      </c>
      <c r="P10118" t="s">
        <v>19721</v>
      </c>
    </row>
    <row r="10119" spans="1:16" x14ac:dyDescent="0.35">
      <c r="A10119" t="s">
        <v>2</v>
      </c>
      <c r="B10119" t="s">
        <v>19722</v>
      </c>
      <c r="C10119" t="s">
        <v>86</v>
      </c>
      <c r="D10119" t="s">
        <v>4526</v>
      </c>
      <c r="E10119" t="s">
        <v>59</v>
      </c>
      <c r="F10119" t="b">
        <v>0</v>
      </c>
      <c r="G10119" t="s">
        <v>77</v>
      </c>
      <c r="H10119" s="1">
        <v>46129.794861111113</v>
      </c>
      <c r="I10119" t="b">
        <v>0</v>
      </c>
      <c r="J10119" t="b">
        <v>0</v>
      </c>
      <c r="K10119" t="s">
        <v>41</v>
      </c>
      <c r="L10119" t="s">
        <v>60</v>
      </c>
      <c r="M10119">
        <v>132831</v>
      </c>
      <c r="N10119"/>
      <c r="O10119" t="s">
        <v>771</v>
      </c>
      <c r="P10119" t="s">
        <v>219</v>
      </c>
    </row>
    <row r="10120" spans="1:16" x14ac:dyDescent="0.35">
      <c r="A10120" t="s">
        <v>5</v>
      </c>
      <c r="B10120" t="s">
        <v>19723</v>
      </c>
      <c r="C10120" t="s">
        <v>3176</v>
      </c>
      <c r="D10120" t="s">
        <v>4526</v>
      </c>
      <c r="E10120" t="s">
        <v>88</v>
      </c>
      <c r="F10120" t="b">
        <v>0</v>
      </c>
      <c r="G10120" t="s">
        <v>65</v>
      </c>
      <c r="H10120" s="1">
        <v>46129.83520833333</v>
      </c>
      <c r="I10120" t="b">
        <v>0</v>
      </c>
      <c r="J10120" t="b">
        <v>0</v>
      </c>
      <c r="K10120" t="s">
        <v>41</v>
      </c>
      <c r="L10120" t="s">
        <v>60</v>
      </c>
      <c r="M10120">
        <v>162500</v>
      </c>
      <c r="N10120"/>
      <c r="O10120" t="s">
        <v>19724</v>
      </c>
      <c r="P10120" t="s">
        <v>19725</v>
      </c>
    </row>
    <row r="10121" spans="1:16" x14ac:dyDescent="0.35">
      <c r="A10121" t="s">
        <v>0</v>
      </c>
      <c r="B10121" t="s">
        <v>19726</v>
      </c>
      <c r="C10121" t="s">
        <v>1279</v>
      </c>
      <c r="D10121" t="s">
        <v>2360</v>
      </c>
      <c r="E10121" t="s">
        <v>59</v>
      </c>
      <c r="F10121" t="b">
        <v>0</v>
      </c>
      <c r="G10121" t="s">
        <v>68</v>
      </c>
      <c r="H10121" s="1">
        <v>46129.835219907407</v>
      </c>
      <c r="I10121" t="b">
        <v>0</v>
      </c>
      <c r="J10121" t="b">
        <v>0</v>
      </c>
      <c r="K10121" t="s">
        <v>41</v>
      </c>
      <c r="L10121" t="s">
        <v>74</v>
      </c>
      <c r="M10121"/>
      <c r="N10121">
        <v>22.945</v>
      </c>
      <c r="O10121" t="s">
        <v>12197</v>
      </c>
      <c r="P10121" t="s">
        <v>283</v>
      </c>
    </row>
    <row r="10122" spans="1:16" x14ac:dyDescent="0.35">
      <c r="A10122" t="s">
        <v>0</v>
      </c>
      <c r="B10122" t="s">
        <v>19727</v>
      </c>
      <c r="C10122" t="s">
        <v>142</v>
      </c>
      <c r="D10122" t="s">
        <v>4346</v>
      </c>
      <c r="E10122" t="s">
        <v>59</v>
      </c>
      <c r="F10122" t="b">
        <v>0</v>
      </c>
      <c r="G10122" t="s">
        <v>65</v>
      </c>
      <c r="H10122" s="1">
        <v>46129.835231481477</v>
      </c>
      <c r="I10122" t="b">
        <v>0</v>
      </c>
      <c r="J10122" t="b">
        <v>0</v>
      </c>
      <c r="K10122" t="s">
        <v>41</v>
      </c>
      <c r="L10122" t="s">
        <v>60</v>
      </c>
      <c r="M10122">
        <v>150500</v>
      </c>
      <c r="N10122"/>
      <c r="O10122" t="s">
        <v>982</v>
      </c>
      <c r="P10122" t="s">
        <v>1694</v>
      </c>
    </row>
    <row r="10123" spans="1:16" x14ac:dyDescent="0.35">
      <c r="A10123" t="s">
        <v>2</v>
      </c>
      <c r="B10123" t="s">
        <v>2</v>
      </c>
      <c r="C10123" t="s">
        <v>41</v>
      </c>
      <c r="D10123" t="s">
        <v>4526</v>
      </c>
      <c r="E10123" t="s">
        <v>88</v>
      </c>
      <c r="F10123" t="b">
        <v>0</v>
      </c>
      <c r="G10123" t="s">
        <v>41</v>
      </c>
      <c r="H10123" s="1">
        <v>46129.836458333331</v>
      </c>
      <c r="I10123" t="b">
        <v>0</v>
      </c>
      <c r="J10123" t="b">
        <v>0</v>
      </c>
      <c r="K10123" t="s">
        <v>41</v>
      </c>
      <c r="L10123" t="s">
        <v>74</v>
      </c>
      <c r="M10123"/>
      <c r="N10123">
        <v>32.5</v>
      </c>
      <c r="O10123" t="s">
        <v>105</v>
      </c>
      <c r="P10123" t="s">
        <v>1738</v>
      </c>
    </row>
    <row r="10124" spans="1:16" x14ac:dyDescent="0.35">
      <c r="A10124" t="s">
        <v>2</v>
      </c>
      <c r="B10124" t="s">
        <v>1206</v>
      </c>
      <c r="C10124" t="s">
        <v>15607</v>
      </c>
      <c r="D10124" t="s">
        <v>2360</v>
      </c>
      <c r="E10124" t="s">
        <v>59</v>
      </c>
      <c r="F10124" t="b">
        <v>0</v>
      </c>
      <c r="G10124" t="s">
        <v>89</v>
      </c>
      <c r="H10124" s="1">
        <v>46129.836527777778</v>
      </c>
      <c r="I10124" t="b">
        <v>0</v>
      </c>
      <c r="J10124" t="b">
        <v>0</v>
      </c>
      <c r="K10124" t="s">
        <v>41</v>
      </c>
      <c r="L10124" t="s">
        <v>60</v>
      </c>
      <c r="M10124">
        <v>150000</v>
      </c>
      <c r="N10124"/>
      <c r="O10124" t="s">
        <v>19728</v>
      </c>
      <c r="P10124" t="s">
        <v>19729</v>
      </c>
    </row>
    <row r="10125" spans="1:16" x14ac:dyDescent="0.35">
      <c r="A10125" t="s">
        <v>2</v>
      </c>
      <c r="B10125" t="s">
        <v>19730</v>
      </c>
      <c r="C10125" t="s">
        <v>112</v>
      </c>
      <c r="D10125" t="s">
        <v>4346</v>
      </c>
      <c r="E10125" t="s">
        <v>232</v>
      </c>
      <c r="F10125" t="b">
        <v>0</v>
      </c>
      <c r="G10125" t="s">
        <v>65</v>
      </c>
      <c r="H10125" s="1">
        <v>46129.836550925917</v>
      </c>
      <c r="I10125" t="b">
        <v>0</v>
      </c>
      <c r="J10125" t="b">
        <v>0</v>
      </c>
      <c r="K10125" t="s">
        <v>41</v>
      </c>
      <c r="L10125" t="s">
        <v>60</v>
      </c>
      <c r="M10125">
        <v>89166.5</v>
      </c>
      <c r="N10125"/>
      <c r="O10125" t="s">
        <v>19731</v>
      </c>
      <c r="P10125" t="s">
        <v>2245</v>
      </c>
    </row>
    <row r="10126" spans="1:16" x14ac:dyDescent="0.35">
      <c r="A10126" t="s">
        <v>1</v>
      </c>
      <c r="B10126" t="s">
        <v>19732</v>
      </c>
      <c r="C10126" t="s">
        <v>370</v>
      </c>
      <c r="D10126" t="s">
        <v>4346</v>
      </c>
      <c r="E10126" t="s">
        <v>59</v>
      </c>
      <c r="F10126" t="b">
        <v>0</v>
      </c>
      <c r="G10126" t="s">
        <v>65</v>
      </c>
      <c r="H10126" s="1">
        <v>46129.837604166663</v>
      </c>
      <c r="I10126" t="b">
        <v>0</v>
      </c>
      <c r="J10126" t="b">
        <v>0</v>
      </c>
      <c r="K10126" t="s">
        <v>41</v>
      </c>
      <c r="L10126" t="s">
        <v>60</v>
      </c>
      <c r="M10126">
        <v>171500</v>
      </c>
      <c r="N10126"/>
      <c r="O10126" t="s">
        <v>19733</v>
      </c>
      <c r="P10126" t="s">
        <v>19734</v>
      </c>
    </row>
    <row r="10127" spans="1:16" x14ac:dyDescent="0.35">
      <c r="A10127" t="s">
        <v>1</v>
      </c>
      <c r="B10127" t="s">
        <v>19735</v>
      </c>
      <c r="C10127" t="s">
        <v>118</v>
      </c>
      <c r="D10127" t="s">
        <v>2360</v>
      </c>
      <c r="E10127" t="s">
        <v>59</v>
      </c>
      <c r="F10127" t="b">
        <v>0</v>
      </c>
      <c r="G10127" t="s">
        <v>68</v>
      </c>
      <c r="H10127" s="1">
        <v>46129.837604166663</v>
      </c>
      <c r="I10127" t="b">
        <v>1</v>
      </c>
      <c r="J10127" t="b">
        <v>0</v>
      </c>
      <c r="K10127" t="s">
        <v>41</v>
      </c>
      <c r="L10127" t="s">
        <v>60</v>
      </c>
      <c r="M10127">
        <v>162500</v>
      </c>
      <c r="N10127"/>
      <c r="O10127" t="s">
        <v>19736</v>
      </c>
      <c r="P10127" t="s">
        <v>19737</v>
      </c>
    </row>
    <row r="10128" spans="1:16" x14ac:dyDescent="0.35">
      <c r="A10128" t="s">
        <v>1</v>
      </c>
      <c r="B10128" t="s">
        <v>19738</v>
      </c>
      <c r="C10128" t="s">
        <v>104</v>
      </c>
      <c r="D10128" t="s">
        <v>2360</v>
      </c>
      <c r="E10128" t="s">
        <v>59</v>
      </c>
      <c r="F10128" t="b">
        <v>0</v>
      </c>
      <c r="G10128" t="s">
        <v>89</v>
      </c>
      <c r="H10128" s="1">
        <v>46129.83766203704</v>
      </c>
      <c r="I10128" t="b">
        <v>0</v>
      </c>
      <c r="J10128" t="b">
        <v>0</v>
      </c>
      <c r="K10128" t="s">
        <v>41</v>
      </c>
      <c r="L10128" t="s">
        <v>60</v>
      </c>
      <c r="M10128">
        <v>167500</v>
      </c>
      <c r="N10128"/>
      <c r="O10128" t="s">
        <v>6224</v>
      </c>
      <c r="P10128" t="s">
        <v>19718</v>
      </c>
    </row>
    <row r="10129" spans="1:16" x14ac:dyDescent="0.35">
      <c r="A10129" t="s">
        <v>5</v>
      </c>
      <c r="B10129" t="s">
        <v>19739</v>
      </c>
      <c r="C10129" t="s">
        <v>4301</v>
      </c>
      <c r="D10129" t="s">
        <v>4346</v>
      </c>
      <c r="E10129" t="s">
        <v>59</v>
      </c>
      <c r="F10129" t="b">
        <v>0</v>
      </c>
      <c r="G10129" t="s">
        <v>89</v>
      </c>
      <c r="H10129" s="1">
        <v>46129.837696759263</v>
      </c>
      <c r="I10129" t="b">
        <v>0</v>
      </c>
      <c r="J10129" t="b">
        <v>0</v>
      </c>
      <c r="K10129" t="s">
        <v>41</v>
      </c>
      <c r="L10129" t="s">
        <v>60</v>
      </c>
      <c r="M10129">
        <v>140000</v>
      </c>
      <c r="N10129"/>
      <c r="O10129" t="s">
        <v>19715</v>
      </c>
      <c r="P10129" t="s">
        <v>19716</v>
      </c>
    </row>
    <row r="10130" spans="1:16" x14ac:dyDescent="0.35">
      <c r="A10130" t="s">
        <v>1</v>
      </c>
      <c r="B10130" t="s">
        <v>439</v>
      </c>
      <c r="C10130" t="s">
        <v>423</v>
      </c>
      <c r="D10130" t="s">
        <v>2360</v>
      </c>
      <c r="E10130" t="s">
        <v>59</v>
      </c>
      <c r="F10130" t="b">
        <v>0</v>
      </c>
      <c r="G10130" t="s">
        <v>89</v>
      </c>
      <c r="H10130" s="1">
        <v>46129.837696759263</v>
      </c>
      <c r="I10130" t="b">
        <v>0</v>
      </c>
      <c r="J10130" t="b">
        <v>0</v>
      </c>
      <c r="K10130" t="s">
        <v>41</v>
      </c>
      <c r="L10130" t="s">
        <v>60</v>
      </c>
      <c r="M10130">
        <v>171287</v>
      </c>
      <c r="N10130"/>
      <c r="O10130" t="s">
        <v>424</v>
      </c>
      <c r="P10130" t="s">
        <v>19740</v>
      </c>
    </row>
    <row r="10131" spans="1:16" x14ac:dyDescent="0.35">
      <c r="A10131" t="s">
        <v>0</v>
      </c>
      <c r="B10131" t="s">
        <v>19741</v>
      </c>
      <c r="C10131" t="s">
        <v>121</v>
      </c>
      <c r="D10131" t="s">
        <v>4346</v>
      </c>
      <c r="E10131" t="s">
        <v>59</v>
      </c>
      <c r="F10131" t="b">
        <v>0</v>
      </c>
      <c r="G10131" t="s">
        <v>68</v>
      </c>
      <c r="H10131" s="1">
        <v>46129.876863425918</v>
      </c>
      <c r="I10131" t="b">
        <v>0</v>
      </c>
      <c r="J10131" t="b">
        <v>0</v>
      </c>
      <c r="K10131" t="s">
        <v>41</v>
      </c>
      <c r="L10131" t="s">
        <v>60</v>
      </c>
      <c r="M10131">
        <v>76921</v>
      </c>
      <c r="N10131"/>
      <c r="O10131" t="s">
        <v>19742</v>
      </c>
      <c r="P10131" t="s">
        <v>19743</v>
      </c>
    </row>
    <row r="10132" spans="1:16" x14ac:dyDescent="0.35">
      <c r="A10132" t="s">
        <v>0</v>
      </c>
      <c r="B10132" t="s">
        <v>19744</v>
      </c>
      <c r="C10132" t="s">
        <v>162</v>
      </c>
      <c r="D10132" t="s">
        <v>4346</v>
      </c>
      <c r="E10132" t="s">
        <v>59</v>
      </c>
      <c r="F10132" t="b">
        <v>0</v>
      </c>
      <c r="G10132" t="s">
        <v>73</v>
      </c>
      <c r="H10132" s="1">
        <v>46129.876863425918</v>
      </c>
      <c r="I10132" t="b">
        <v>0</v>
      </c>
      <c r="J10132" t="b">
        <v>0</v>
      </c>
      <c r="K10132" t="s">
        <v>41</v>
      </c>
      <c r="L10132" t="s">
        <v>60</v>
      </c>
      <c r="M10132">
        <v>80000</v>
      </c>
      <c r="N10132"/>
      <c r="O10132" t="s">
        <v>254</v>
      </c>
      <c r="P10132" t="s">
        <v>19745</v>
      </c>
    </row>
    <row r="10133" spans="1:16" x14ac:dyDescent="0.35">
      <c r="A10133" t="s">
        <v>3</v>
      </c>
      <c r="B10133" t="s">
        <v>19746</v>
      </c>
      <c r="C10133" t="s">
        <v>97</v>
      </c>
      <c r="D10133" t="s">
        <v>4526</v>
      </c>
      <c r="E10133" t="s">
        <v>59</v>
      </c>
      <c r="F10133" t="b">
        <v>0</v>
      </c>
      <c r="G10133" t="s">
        <v>89</v>
      </c>
      <c r="H10133" s="1">
        <v>46129.876921296287</v>
      </c>
      <c r="I10133" t="b">
        <v>0</v>
      </c>
      <c r="J10133" t="b">
        <v>0</v>
      </c>
      <c r="K10133" t="s">
        <v>41</v>
      </c>
      <c r="L10133" t="s">
        <v>60</v>
      </c>
      <c r="M10133">
        <v>90000</v>
      </c>
      <c r="N10133"/>
      <c r="O10133" t="s">
        <v>98</v>
      </c>
      <c r="P10133" t="s">
        <v>14046</v>
      </c>
    </row>
    <row r="10134" spans="1:16" x14ac:dyDescent="0.35">
      <c r="A10134" t="s">
        <v>5</v>
      </c>
      <c r="B10134" t="s">
        <v>19747</v>
      </c>
      <c r="C10134" t="s">
        <v>955</v>
      </c>
      <c r="D10134" t="s">
        <v>4526</v>
      </c>
      <c r="E10134" t="s">
        <v>59</v>
      </c>
      <c r="F10134" t="b">
        <v>0</v>
      </c>
      <c r="G10134" t="s">
        <v>13</v>
      </c>
      <c r="H10134" s="1">
        <v>46129.879780092589</v>
      </c>
      <c r="I10134" t="b">
        <v>0</v>
      </c>
      <c r="J10134" t="b">
        <v>0</v>
      </c>
      <c r="K10134" t="s">
        <v>13</v>
      </c>
      <c r="L10134" t="s">
        <v>60</v>
      </c>
      <c r="M10134">
        <v>106708.5</v>
      </c>
      <c r="N10134"/>
      <c r="O10134" t="s">
        <v>19748</v>
      </c>
      <c r="P10134" t="s">
        <v>19749</v>
      </c>
    </row>
    <row r="10135" spans="1:16" x14ac:dyDescent="0.35">
      <c r="A10135" t="s">
        <v>0</v>
      </c>
      <c r="B10135" t="s">
        <v>2073</v>
      </c>
      <c r="C10135" t="s">
        <v>253</v>
      </c>
      <c r="D10135" t="s">
        <v>4346</v>
      </c>
      <c r="E10135" t="s">
        <v>59</v>
      </c>
      <c r="F10135" t="b">
        <v>0</v>
      </c>
      <c r="G10135" t="s">
        <v>73</v>
      </c>
      <c r="H10135" s="1">
        <v>46129.918530092589</v>
      </c>
      <c r="I10135" t="b">
        <v>0</v>
      </c>
      <c r="J10135" t="b">
        <v>0</v>
      </c>
      <c r="K10135" t="s">
        <v>41</v>
      </c>
      <c r="L10135" t="s">
        <v>60</v>
      </c>
      <c r="M10135">
        <v>77500</v>
      </c>
      <c r="N10135"/>
      <c r="O10135" t="s">
        <v>19750</v>
      </c>
      <c r="P10135" t="s">
        <v>1482</v>
      </c>
    </row>
    <row r="10136" spans="1:16" x14ac:dyDescent="0.35">
      <c r="A10136" t="s">
        <v>0</v>
      </c>
      <c r="B10136" t="s">
        <v>3071</v>
      </c>
      <c r="C10136" t="s">
        <v>4041</v>
      </c>
      <c r="D10136" t="s">
        <v>4346</v>
      </c>
      <c r="E10136" t="s">
        <v>59</v>
      </c>
      <c r="F10136" t="b">
        <v>0</v>
      </c>
      <c r="G10136" t="s">
        <v>68</v>
      </c>
      <c r="H10136" s="1">
        <v>46129.918530092589</v>
      </c>
      <c r="I10136" t="b">
        <v>0</v>
      </c>
      <c r="J10136" t="b">
        <v>0</v>
      </c>
      <c r="K10136" t="s">
        <v>41</v>
      </c>
      <c r="L10136" t="s">
        <v>60</v>
      </c>
      <c r="M10136">
        <v>92652</v>
      </c>
      <c r="N10136"/>
      <c r="O10136" t="s">
        <v>3072</v>
      </c>
      <c r="P10136" t="s">
        <v>3826</v>
      </c>
    </row>
    <row r="10137" spans="1:16" x14ac:dyDescent="0.35">
      <c r="A10137" t="s">
        <v>0</v>
      </c>
      <c r="B10137" t="s">
        <v>19751</v>
      </c>
      <c r="C10137" t="s">
        <v>112</v>
      </c>
      <c r="D10137" t="s">
        <v>2360</v>
      </c>
      <c r="E10137" t="s">
        <v>59</v>
      </c>
      <c r="F10137" t="b">
        <v>0</v>
      </c>
      <c r="G10137" t="s">
        <v>65</v>
      </c>
      <c r="H10137" s="1">
        <v>46129.918541666673</v>
      </c>
      <c r="I10137" t="b">
        <v>1</v>
      </c>
      <c r="J10137" t="b">
        <v>0</v>
      </c>
      <c r="K10137" t="s">
        <v>41</v>
      </c>
      <c r="L10137" t="s">
        <v>60</v>
      </c>
      <c r="M10137">
        <v>117757</v>
      </c>
      <c r="N10137"/>
      <c r="O10137" t="s">
        <v>1585</v>
      </c>
      <c r="P10137" t="s">
        <v>18299</v>
      </c>
    </row>
    <row r="10138" spans="1:16" x14ac:dyDescent="0.35">
      <c r="A10138" t="s">
        <v>1</v>
      </c>
      <c r="B10138" t="s">
        <v>19752</v>
      </c>
      <c r="C10138" t="s">
        <v>218</v>
      </c>
      <c r="D10138" t="s">
        <v>4526</v>
      </c>
      <c r="E10138" t="s">
        <v>59</v>
      </c>
      <c r="F10138" t="b">
        <v>0</v>
      </c>
      <c r="G10138" t="s">
        <v>89</v>
      </c>
      <c r="H10138" s="1">
        <v>46129.921053240738</v>
      </c>
      <c r="I10138" t="b">
        <v>1</v>
      </c>
      <c r="J10138" t="b">
        <v>0</v>
      </c>
      <c r="K10138" t="s">
        <v>41</v>
      </c>
      <c r="L10138" t="s">
        <v>60</v>
      </c>
      <c r="M10138">
        <v>125000</v>
      </c>
      <c r="N10138"/>
      <c r="O10138" t="s">
        <v>10744</v>
      </c>
      <c r="P10138" t="s">
        <v>666</v>
      </c>
    </row>
    <row r="10139" spans="1:16" x14ac:dyDescent="0.35">
      <c r="A10139" t="s">
        <v>0</v>
      </c>
      <c r="B10139" t="s">
        <v>19753</v>
      </c>
      <c r="C10139" t="s">
        <v>76</v>
      </c>
      <c r="D10139" t="s">
        <v>4346</v>
      </c>
      <c r="E10139" t="s">
        <v>88</v>
      </c>
      <c r="F10139" t="b">
        <v>1</v>
      </c>
      <c r="G10139" t="s">
        <v>41</v>
      </c>
      <c r="H10139" s="1">
        <v>46129.961423611108</v>
      </c>
      <c r="I10139" t="b">
        <v>1</v>
      </c>
      <c r="J10139" t="b">
        <v>0</v>
      </c>
      <c r="K10139" t="s">
        <v>41</v>
      </c>
      <c r="L10139" t="s">
        <v>74</v>
      </c>
      <c r="M10139"/>
      <c r="N10139">
        <v>65</v>
      </c>
      <c r="O10139" t="s">
        <v>19754</v>
      </c>
      <c r="P10139" t="s">
        <v>19755</v>
      </c>
    </row>
    <row r="10140" spans="1:16" x14ac:dyDescent="0.35">
      <c r="A10140" t="s">
        <v>2</v>
      </c>
      <c r="B10140" t="s">
        <v>19756</v>
      </c>
      <c r="C10140" t="s">
        <v>76</v>
      </c>
      <c r="D10140" t="s">
        <v>141</v>
      </c>
      <c r="E10140" t="s">
        <v>88</v>
      </c>
      <c r="F10140" t="b">
        <v>1</v>
      </c>
      <c r="G10140" t="s">
        <v>41</v>
      </c>
      <c r="H10140" s="1">
        <v>46129.962488425917</v>
      </c>
      <c r="I10140" t="b">
        <v>0</v>
      </c>
      <c r="J10140" t="b">
        <v>0</v>
      </c>
      <c r="K10140" t="s">
        <v>41</v>
      </c>
      <c r="L10140" t="s">
        <v>74</v>
      </c>
      <c r="M10140"/>
      <c r="N10140">
        <v>62.5</v>
      </c>
      <c r="O10140" t="s">
        <v>141</v>
      </c>
      <c r="P10140" t="s">
        <v>19757</v>
      </c>
    </row>
    <row r="10141" spans="1:16" x14ac:dyDescent="0.35">
      <c r="A10141" t="s">
        <v>1</v>
      </c>
      <c r="B10141" t="s">
        <v>19758</v>
      </c>
      <c r="C10141" t="s">
        <v>19759</v>
      </c>
      <c r="D10141" t="s">
        <v>18237</v>
      </c>
      <c r="E10141" t="s">
        <v>88</v>
      </c>
      <c r="F10141" t="b">
        <v>0</v>
      </c>
      <c r="G10141" t="s">
        <v>40</v>
      </c>
      <c r="H10141" s="1">
        <v>46129.964178240742</v>
      </c>
      <c r="I10141" t="b">
        <v>1</v>
      </c>
      <c r="J10141" t="b">
        <v>0</v>
      </c>
      <c r="K10141" t="s">
        <v>40</v>
      </c>
      <c r="L10141" t="s">
        <v>74</v>
      </c>
      <c r="M10141"/>
      <c r="N10141">
        <v>26</v>
      </c>
      <c r="O10141" t="s">
        <v>19760</v>
      </c>
      <c r="P10141" t="s">
        <v>208</v>
      </c>
    </row>
    <row r="10142" spans="1:16" x14ac:dyDescent="0.35">
      <c r="A10142" t="s">
        <v>5</v>
      </c>
      <c r="B10142" t="s">
        <v>19761</v>
      </c>
      <c r="C10142" t="s">
        <v>13</v>
      </c>
      <c r="D10142" t="s">
        <v>3761</v>
      </c>
      <c r="E10142" t="s">
        <v>59</v>
      </c>
      <c r="F10142" t="b">
        <v>0</v>
      </c>
      <c r="G10142" t="s">
        <v>13</v>
      </c>
      <c r="H10142" s="1">
        <v>46130.00209490741</v>
      </c>
      <c r="I10142" t="b">
        <v>0</v>
      </c>
      <c r="J10142" t="b">
        <v>0</v>
      </c>
      <c r="K10142" t="s">
        <v>13</v>
      </c>
      <c r="L10142" t="s">
        <v>60</v>
      </c>
      <c r="M10142">
        <v>109000</v>
      </c>
      <c r="N10142"/>
      <c r="O10142" t="s">
        <v>305</v>
      </c>
      <c r="P10142" t="s">
        <v>19762</v>
      </c>
    </row>
    <row r="10143" spans="1:16" x14ac:dyDescent="0.35">
      <c r="A10143" t="s">
        <v>1</v>
      </c>
      <c r="B10143" t="s">
        <v>19763</v>
      </c>
      <c r="C10143" t="s">
        <v>18</v>
      </c>
      <c r="D10143" t="s">
        <v>4515</v>
      </c>
      <c r="E10143" t="s">
        <v>59</v>
      </c>
      <c r="F10143" t="b">
        <v>0</v>
      </c>
      <c r="G10143" t="s">
        <v>18</v>
      </c>
      <c r="H10143" s="1">
        <v>46130.002384259264</v>
      </c>
      <c r="I10143" t="b">
        <v>1</v>
      </c>
      <c r="J10143" t="b">
        <v>0</v>
      </c>
      <c r="K10143" t="s">
        <v>18</v>
      </c>
      <c r="L10143" t="s">
        <v>60</v>
      </c>
      <c r="M10143">
        <v>700000</v>
      </c>
      <c r="N10143"/>
      <c r="O10143" t="s">
        <v>19764</v>
      </c>
      <c r="P10143" t="s">
        <v>19765</v>
      </c>
    </row>
    <row r="10144" spans="1:16" x14ac:dyDescent="0.35">
      <c r="A10144" t="s">
        <v>0</v>
      </c>
      <c r="B10144" t="s">
        <v>19766</v>
      </c>
      <c r="C10144" t="s">
        <v>11229</v>
      </c>
      <c r="D10144" t="s">
        <v>4587</v>
      </c>
      <c r="E10144" t="s">
        <v>232</v>
      </c>
      <c r="F10144" t="b">
        <v>0</v>
      </c>
      <c r="G10144" t="s">
        <v>40</v>
      </c>
      <c r="H10144" s="1">
        <v>46130.00309027778</v>
      </c>
      <c r="I10144" t="b">
        <v>1</v>
      </c>
      <c r="J10144" t="b">
        <v>0</v>
      </c>
      <c r="K10144" t="s">
        <v>40</v>
      </c>
      <c r="L10144" t="s">
        <v>60</v>
      </c>
      <c r="M10144">
        <v>60000</v>
      </c>
      <c r="N10144"/>
      <c r="O10144" t="s">
        <v>526</v>
      </c>
      <c r="P10144" t="s">
        <v>146</v>
      </c>
    </row>
    <row r="10145" spans="1:16" x14ac:dyDescent="0.35">
      <c r="A10145" t="s">
        <v>2</v>
      </c>
      <c r="B10145" t="s">
        <v>19767</v>
      </c>
      <c r="C10145" t="s">
        <v>41</v>
      </c>
      <c r="D10145" t="s">
        <v>4671</v>
      </c>
      <c r="E10145" t="s">
        <v>59</v>
      </c>
      <c r="F10145" t="b">
        <v>0</v>
      </c>
      <c r="G10145" t="s">
        <v>41</v>
      </c>
      <c r="H10145" s="1">
        <v>46130.004155092603</v>
      </c>
      <c r="I10145" t="b">
        <v>0</v>
      </c>
      <c r="J10145" t="b">
        <v>0</v>
      </c>
      <c r="K10145" t="s">
        <v>41</v>
      </c>
      <c r="L10145" t="s">
        <v>60</v>
      </c>
      <c r="M10145">
        <v>133694</v>
      </c>
      <c r="N10145"/>
      <c r="O10145" t="s">
        <v>3465</v>
      </c>
      <c r="P10145" t="s">
        <v>705</v>
      </c>
    </row>
    <row r="10146" spans="1:16" x14ac:dyDescent="0.35">
      <c r="A10146" t="s">
        <v>1</v>
      </c>
      <c r="B10146" t="s">
        <v>6630</v>
      </c>
      <c r="C10146" t="s">
        <v>194</v>
      </c>
      <c r="D10146" t="s">
        <v>4346</v>
      </c>
      <c r="E10146" t="s">
        <v>59</v>
      </c>
      <c r="F10146" t="b">
        <v>0</v>
      </c>
      <c r="G10146" t="s">
        <v>89</v>
      </c>
      <c r="H10146" s="1">
        <v>46130.004293981481</v>
      </c>
      <c r="I10146" t="b">
        <v>1</v>
      </c>
      <c r="J10146" t="b">
        <v>0</v>
      </c>
      <c r="K10146" t="s">
        <v>41</v>
      </c>
      <c r="L10146" t="s">
        <v>60</v>
      </c>
      <c r="M10146">
        <v>73500</v>
      </c>
      <c r="N10146"/>
      <c r="O10146" t="s">
        <v>19768</v>
      </c>
      <c r="P10146" t="s">
        <v>19769</v>
      </c>
    </row>
    <row r="10147" spans="1:16" x14ac:dyDescent="0.35">
      <c r="A10147" t="s">
        <v>6</v>
      </c>
      <c r="B10147" t="s">
        <v>19770</v>
      </c>
      <c r="C10147" t="s">
        <v>319</v>
      </c>
      <c r="D10147" t="s">
        <v>4346</v>
      </c>
      <c r="E10147" t="s">
        <v>59</v>
      </c>
      <c r="F10147" t="b">
        <v>0</v>
      </c>
      <c r="G10147" t="s">
        <v>65</v>
      </c>
      <c r="H10147" s="1">
        <v>46130.044930555552</v>
      </c>
      <c r="I10147" t="b">
        <v>0</v>
      </c>
      <c r="J10147" t="b">
        <v>0</v>
      </c>
      <c r="K10147" t="s">
        <v>41</v>
      </c>
      <c r="L10147" t="s">
        <v>60</v>
      </c>
      <c r="M10147">
        <v>181500</v>
      </c>
      <c r="N10147"/>
      <c r="O10147" t="s">
        <v>19771</v>
      </c>
      <c r="P10147" t="s">
        <v>19772</v>
      </c>
    </row>
    <row r="10148" spans="1:16" x14ac:dyDescent="0.35">
      <c r="A10148" t="s">
        <v>5</v>
      </c>
      <c r="B10148" t="s">
        <v>5205</v>
      </c>
      <c r="C10148" t="s">
        <v>115</v>
      </c>
      <c r="D10148" t="s">
        <v>4346</v>
      </c>
      <c r="E10148" t="s">
        <v>59</v>
      </c>
      <c r="F10148" t="b">
        <v>0</v>
      </c>
      <c r="G10148" t="s">
        <v>89</v>
      </c>
      <c r="H10148" s="1">
        <v>46130.045983796299</v>
      </c>
      <c r="I10148" t="b">
        <v>0</v>
      </c>
      <c r="J10148" t="b">
        <v>0</v>
      </c>
      <c r="K10148" t="s">
        <v>41</v>
      </c>
      <c r="L10148" t="s">
        <v>60</v>
      </c>
      <c r="M10148">
        <v>157500</v>
      </c>
      <c r="N10148"/>
      <c r="O10148" t="s">
        <v>444</v>
      </c>
      <c r="P10148" t="s">
        <v>5206</v>
      </c>
    </row>
    <row r="10149" spans="1:16" x14ac:dyDescent="0.35">
      <c r="A10149" t="s">
        <v>1</v>
      </c>
      <c r="B10149" t="s">
        <v>1</v>
      </c>
      <c r="C10149" t="s">
        <v>1250</v>
      </c>
      <c r="D10149" t="s">
        <v>2360</v>
      </c>
      <c r="E10149" t="s">
        <v>59</v>
      </c>
      <c r="F10149" t="b">
        <v>0</v>
      </c>
      <c r="G10149" t="s">
        <v>89</v>
      </c>
      <c r="H10149" s="1">
        <v>46130.087569444448</v>
      </c>
      <c r="I10149" t="b">
        <v>0</v>
      </c>
      <c r="J10149" t="b">
        <v>0</v>
      </c>
      <c r="K10149" t="s">
        <v>41</v>
      </c>
      <c r="L10149" t="s">
        <v>60</v>
      </c>
      <c r="M10149">
        <v>127800</v>
      </c>
      <c r="N10149"/>
      <c r="O10149" t="s">
        <v>959</v>
      </c>
      <c r="P10149" t="s">
        <v>19773</v>
      </c>
    </row>
    <row r="10150" spans="1:16" x14ac:dyDescent="0.35">
      <c r="A10150" t="s">
        <v>1</v>
      </c>
      <c r="B10150" t="s">
        <v>19774</v>
      </c>
      <c r="C10150" t="s">
        <v>1384</v>
      </c>
      <c r="D10150" t="s">
        <v>2360</v>
      </c>
      <c r="E10150" t="s">
        <v>59</v>
      </c>
      <c r="F10150" t="b">
        <v>0</v>
      </c>
      <c r="G10150" t="s">
        <v>89</v>
      </c>
      <c r="H10150" s="1">
        <v>46130.087592592587</v>
      </c>
      <c r="I10150" t="b">
        <v>0</v>
      </c>
      <c r="J10150" t="b">
        <v>0</v>
      </c>
      <c r="K10150" t="s">
        <v>41</v>
      </c>
      <c r="L10150" t="s">
        <v>60</v>
      </c>
      <c r="M10150">
        <v>102738</v>
      </c>
      <c r="N10150"/>
      <c r="O10150" t="s">
        <v>19775</v>
      </c>
      <c r="P10150" t="s">
        <v>19776</v>
      </c>
    </row>
    <row r="10151" spans="1:16" x14ac:dyDescent="0.35">
      <c r="A10151" t="s">
        <v>8</v>
      </c>
      <c r="B10151" t="s">
        <v>8028</v>
      </c>
      <c r="C10151" t="s">
        <v>76</v>
      </c>
      <c r="D10151" t="s">
        <v>4633</v>
      </c>
      <c r="E10151" t="s">
        <v>59</v>
      </c>
      <c r="F10151" t="b">
        <v>1</v>
      </c>
      <c r="G10151" t="s">
        <v>26</v>
      </c>
      <c r="H10151" s="1">
        <v>46130.088680555556</v>
      </c>
      <c r="I10151" t="b">
        <v>0</v>
      </c>
      <c r="J10151" t="b">
        <v>0</v>
      </c>
      <c r="K10151" t="s">
        <v>26</v>
      </c>
      <c r="L10151" t="s">
        <v>60</v>
      </c>
      <c r="M10151">
        <v>950000</v>
      </c>
      <c r="N10151"/>
      <c r="O10151" t="s">
        <v>10491</v>
      </c>
      <c r="P10151" t="s">
        <v>10492</v>
      </c>
    </row>
    <row r="10152" spans="1:16" x14ac:dyDescent="0.35">
      <c r="A10152" t="s">
        <v>1</v>
      </c>
      <c r="B10152" t="s">
        <v>19777</v>
      </c>
      <c r="C10152" t="s">
        <v>112</v>
      </c>
      <c r="D10152" t="s">
        <v>4756</v>
      </c>
      <c r="E10152" t="s">
        <v>59</v>
      </c>
      <c r="F10152" t="b">
        <v>0</v>
      </c>
      <c r="G10152" t="s">
        <v>89</v>
      </c>
      <c r="H10152" s="1">
        <v>46130.174432870372</v>
      </c>
      <c r="I10152" t="b">
        <v>0</v>
      </c>
      <c r="J10152" t="b">
        <v>0</v>
      </c>
      <c r="K10152" t="s">
        <v>41</v>
      </c>
      <c r="L10152" t="s">
        <v>60</v>
      </c>
      <c r="M10152">
        <v>120000</v>
      </c>
      <c r="N10152"/>
      <c r="O10152" t="s">
        <v>19778</v>
      </c>
      <c r="P10152" t="s">
        <v>85</v>
      </c>
    </row>
    <row r="10153" spans="1:16" x14ac:dyDescent="0.35">
      <c r="A10153" t="s">
        <v>2</v>
      </c>
      <c r="B10153" t="s">
        <v>1398</v>
      </c>
      <c r="C10153" t="s">
        <v>71</v>
      </c>
      <c r="D10153" t="s">
        <v>4346</v>
      </c>
      <c r="E10153" t="s">
        <v>232</v>
      </c>
      <c r="F10153" t="b">
        <v>0</v>
      </c>
      <c r="G10153" t="s">
        <v>73</v>
      </c>
      <c r="H10153" s="1">
        <v>46130.251018518517</v>
      </c>
      <c r="I10153" t="b">
        <v>0</v>
      </c>
      <c r="J10153" t="b">
        <v>0</v>
      </c>
      <c r="K10153" t="s">
        <v>41</v>
      </c>
      <c r="L10153" t="s">
        <v>60</v>
      </c>
      <c r="M10153">
        <v>51000</v>
      </c>
      <c r="N10153"/>
      <c r="O10153" t="s">
        <v>1046</v>
      </c>
      <c r="P10153" t="s">
        <v>1482</v>
      </c>
    </row>
    <row r="10154" spans="1:16" x14ac:dyDescent="0.35">
      <c r="A10154" t="s">
        <v>1</v>
      </c>
      <c r="B10154" t="s">
        <v>19779</v>
      </c>
      <c r="C10154" t="s">
        <v>1255</v>
      </c>
      <c r="D10154" t="s">
        <v>6323</v>
      </c>
      <c r="E10154" t="s">
        <v>621</v>
      </c>
      <c r="F10154" t="b">
        <v>0</v>
      </c>
      <c r="G10154" t="s">
        <v>89</v>
      </c>
      <c r="H10154" s="1">
        <v>46130.253425925926</v>
      </c>
      <c r="I10154" t="b">
        <v>0</v>
      </c>
      <c r="J10154" t="b">
        <v>0</v>
      </c>
      <c r="K10154" t="s">
        <v>41</v>
      </c>
      <c r="L10154" t="s">
        <v>60</v>
      </c>
      <c r="M10154">
        <v>40302</v>
      </c>
      <c r="N10154"/>
      <c r="O10154" t="s">
        <v>19780</v>
      </c>
      <c r="P10154" t="s">
        <v>19781</v>
      </c>
    </row>
    <row r="10155" spans="1:16" x14ac:dyDescent="0.35">
      <c r="A10155" t="s">
        <v>7</v>
      </c>
      <c r="B10155" t="s">
        <v>19782</v>
      </c>
      <c r="C10155" t="s">
        <v>360</v>
      </c>
      <c r="D10155" t="s">
        <v>4346</v>
      </c>
      <c r="E10155" t="s">
        <v>59</v>
      </c>
      <c r="F10155" t="b">
        <v>0</v>
      </c>
      <c r="G10155" t="s">
        <v>41</v>
      </c>
      <c r="H10155" s="1">
        <v>46130.293865740743</v>
      </c>
      <c r="I10155" t="b">
        <v>0</v>
      </c>
      <c r="J10155" t="b">
        <v>0</v>
      </c>
      <c r="K10155" t="s">
        <v>41</v>
      </c>
      <c r="L10155" t="s">
        <v>74</v>
      </c>
      <c r="M10155"/>
      <c r="N10155">
        <v>44.209999999999987</v>
      </c>
      <c r="O10155" t="s">
        <v>2595</v>
      </c>
      <c r="P10155" t="s">
        <v>3201</v>
      </c>
    </row>
    <row r="10156" spans="1:16" x14ac:dyDescent="0.35">
      <c r="A10156" t="s">
        <v>0</v>
      </c>
      <c r="B10156" t="s">
        <v>19783</v>
      </c>
      <c r="C10156" t="s">
        <v>2139</v>
      </c>
      <c r="D10156" t="s">
        <v>4346</v>
      </c>
      <c r="E10156" t="s">
        <v>132</v>
      </c>
      <c r="F10156" t="b">
        <v>0</v>
      </c>
      <c r="G10156" t="s">
        <v>77</v>
      </c>
      <c r="H10156" s="1">
        <v>46130.334351851852</v>
      </c>
      <c r="I10156" t="b">
        <v>0</v>
      </c>
      <c r="J10156" t="b">
        <v>0</v>
      </c>
      <c r="K10156" t="s">
        <v>41</v>
      </c>
      <c r="L10156" t="s">
        <v>74</v>
      </c>
      <c r="M10156"/>
      <c r="N10156">
        <v>35</v>
      </c>
      <c r="O10156" t="s">
        <v>19784</v>
      </c>
      <c r="P10156" t="s">
        <v>5358</v>
      </c>
    </row>
    <row r="10157" spans="1:16" x14ac:dyDescent="0.35">
      <c r="A10157" t="s">
        <v>2</v>
      </c>
      <c r="B10157" t="s">
        <v>19785</v>
      </c>
      <c r="C10157" t="s">
        <v>1088</v>
      </c>
      <c r="D10157" t="s">
        <v>4346</v>
      </c>
      <c r="E10157" t="s">
        <v>59</v>
      </c>
      <c r="F10157" t="b">
        <v>0</v>
      </c>
      <c r="G10157" t="s">
        <v>77</v>
      </c>
      <c r="H10157" s="1">
        <v>46130.335636574076</v>
      </c>
      <c r="I10157" t="b">
        <v>0</v>
      </c>
      <c r="J10157" t="b">
        <v>0</v>
      </c>
      <c r="K10157" t="s">
        <v>41</v>
      </c>
      <c r="L10157" t="s">
        <v>60</v>
      </c>
      <c r="M10157">
        <v>226500</v>
      </c>
      <c r="N10157"/>
      <c r="O10157" t="s">
        <v>402</v>
      </c>
      <c r="P10157" t="s">
        <v>9061</v>
      </c>
    </row>
    <row r="10158" spans="1:16" x14ac:dyDescent="0.35">
      <c r="A10158" t="s">
        <v>2</v>
      </c>
      <c r="B10158" t="s">
        <v>4836</v>
      </c>
      <c r="C10158" t="s">
        <v>112</v>
      </c>
      <c r="D10158" t="s">
        <v>4346</v>
      </c>
      <c r="E10158" t="s">
        <v>59</v>
      </c>
      <c r="F10158" t="b">
        <v>0</v>
      </c>
      <c r="G10158" t="s">
        <v>65</v>
      </c>
      <c r="H10158" s="1">
        <v>46130.335682870369</v>
      </c>
      <c r="I10158" t="b">
        <v>0</v>
      </c>
      <c r="J10158" t="b">
        <v>0</v>
      </c>
      <c r="K10158" t="s">
        <v>41</v>
      </c>
      <c r="L10158" t="s">
        <v>60</v>
      </c>
      <c r="M10158">
        <v>206000</v>
      </c>
      <c r="N10158"/>
      <c r="O10158" t="s">
        <v>4837</v>
      </c>
      <c r="P10158" t="s">
        <v>4647</v>
      </c>
    </row>
    <row r="10159" spans="1:16" x14ac:dyDescent="0.35">
      <c r="A10159" t="s">
        <v>8</v>
      </c>
      <c r="B10159" t="s">
        <v>19786</v>
      </c>
      <c r="C10159" t="s">
        <v>162</v>
      </c>
      <c r="D10159" t="s">
        <v>4346</v>
      </c>
      <c r="E10159" t="s">
        <v>59</v>
      </c>
      <c r="F10159" t="b">
        <v>0</v>
      </c>
      <c r="G10159" t="s">
        <v>73</v>
      </c>
      <c r="H10159" s="1">
        <v>46130.335694444453</v>
      </c>
      <c r="I10159" t="b">
        <v>0</v>
      </c>
      <c r="J10159" t="b">
        <v>0</v>
      </c>
      <c r="K10159" t="s">
        <v>41</v>
      </c>
      <c r="L10159" t="s">
        <v>60</v>
      </c>
      <c r="M10159">
        <v>205000</v>
      </c>
      <c r="N10159"/>
      <c r="O10159" t="s">
        <v>1183</v>
      </c>
      <c r="P10159" t="s">
        <v>8680</v>
      </c>
    </row>
    <row r="10160" spans="1:16" x14ac:dyDescent="0.35">
      <c r="A10160" t="s">
        <v>2</v>
      </c>
      <c r="B10160" t="s">
        <v>19358</v>
      </c>
      <c r="C10160" t="s">
        <v>929</v>
      </c>
      <c r="D10160" t="s">
        <v>4346</v>
      </c>
      <c r="E10160" t="s">
        <v>59</v>
      </c>
      <c r="F10160" t="b">
        <v>0</v>
      </c>
      <c r="G10160" t="s">
        <v>65</v>
      </c>
      <c r="H10160" s="1">
        <v>46130.335694444453</v>
      </c>
      <c r="I10160" t="b">
        <v>0</v>
      </c>
      <c r="J10160" t="b">
        <v>0</v>
      </c>
      <c r="K10160" t="s">
        <v>41</v>
      </c>
      <c r="L10160" t="s">
        <v>60</v>
      </c>
      <c r="M10160">
        <v>160000</v>
      </c>
      <c r="N10160"/>
      <c r="O10160" t="s">
        <v>1183</v>
      </c>
      <c r="P10160" t="s">
        <v>19359</v>
      </c>
    </row>
    <row r="10161" spans="1:16" x14ac:dyDescent="0.35">
      <c r="A10161" t="s">
        <v>1</v>
      </c>
      <c r="B10161" t="s">
        <v>19787</v>
      </c>
      <c r="C10161" t="s">
        <v>1255</v>
      </c>
      <c r="D10161" t="s">
        <v>6323</v>
      </c>
      <c r="E10161" t="s">
        <v>621</v>
      </c>
      <c r="F10161" t="b">
        <v>0</v>
      </c>
      <c r="G10161" t="s">
        <v>89</v>
      </c>
      <c r="H10161" s="1">
        <v>46130.336759259262</v>
      </c>
      <c r="I10161" t="b">
        <v>0</v>
      </c>
      <c r="J10161" t="b">
        <v>0</v>
      </c>
      <c r="K10161" t="s">
        <v>41</v>
      </c>
      <c r="L10161" t="s">
        <v>60</v>
      </c>
      <c r="M10161">
        <v>40302</v>
      </c>
      <c r="N10161"/>
      <c r="O10161" t="s">
        <v>19780</v>
      </c>
      <c r="P10161" t="s">
        <v>19781</v>
      </c>
    </row>
    <row r="10162" spans="1:16" x14ac:dyDescent="0.35">
      <c r="A10162" t="s">
        <v>1</v>
      </c>
      <c r="B10162" t="s">
        <v>7430</v>
      </c>
      <c r="C10162" t="s">
        <v>190</v>
      </c>
      <c r="D10162" t="s">
        <v>4346</v>
      </c>
      <c r="E10162" t="s">
        <v>59</v>
      </c>
      <c r="F10162" t="b">
        <v>0</v>
      </c>
      <c r="G10162" t="s">
        <v>89</v>
      </c>
      <c r="H10162" s="1">
        <v>46130.336793981478</v>
      </c>
      <c r="I10162" t="b">
        <v>1</v>
      </c>
      <c r="J10162" t="b">
        <v>0</v>
      </c>
      <c r="K10162" t="s">
        <v>41</v>
      </c>
      <c r="L10162" t="s">
        <v>60</v>
      </c>
      <c r="M10162">
        <v>155500</v>
      </c>
      <c r="N10162"/>
      <c r="O10162" t="s">
        <v>1183</v>
      </c>
      <c r="P10162" t="s">
        <v>7431</v>
      </c>
    </row>
    <row r="10163" spans="1:16" x14ac:dyDescent="0.35">
      <c r="A10163" t="s">
        <v>5</v>
      </c>
      <c r="B10163" t="s">
        <v>17426</v>
      </c>
      <c r="C10163" t="s">
        <v>1286</v>
      </c>
      <c r="D10163" t="s">
        <v>4346</v>
      </c>
      <c r="E10163" t="s">
        <v>59</v>
      </c>
      <c r="F10163" t="b">
        <v>0</v>
      </c>
      <c r="G10163" t="s">
        <v>68</v>
      </c>
      <c r="H10163" s="1">
        <v>46130.336805555547</v>
      </c>
      <c r="I10163" t="b">
        <v>0</v>
      </c>
      <c r="J10163" t="b">
        <v>0</v>
      </c>
      <c r="K10163" t="s">
        <v>41</v>
      </c>
      <c r="L10163" t="s">
        <v>60</v>
      </c>
      <c r="M10163">
        <v>178000</v>
      </c>
      <c r="N10163"/>
      <c r="O10163" t="s">
        <v>1183</v>
      </c>
      <c r="P10163" t="s">
        <v>15737</v>
      </c>
    </row>
    <row r="10164" spans="1:16" x14ac:dyDescent="0.35">
      <c r="A10164" t="s">
        <v>1</v>
      </c>
      <c r="B10164" t="s">
        <v>19425</v>
      </c>
      <c r="C10164" t="s">
        <v>162</v>
      </c>
      <c r="D10164" t="s">
        <v>4346</v>
      </c>
      <c r="E10164" t="s">
        <v>59</v>
      </c>
      <c r="F10164" t="b">
        <v>0</v>
      </c>
      <c r="G10164" t="s">
        <v>73</v>
      </c>
      <c r="H10164" s="1">
        <v>46130.336817129632</v>
      </c>
      <c r="I10164" t="b">
        <v>1</v>
      </c>
      <c r="J10164" t="b">
        <v>0</v>
      </c>
      <c r="K10164" t="s">
        <v>41</v>
      </c>
      <c r="L10164" t="s">
        <v>60</v>
      </c>
      <c r="M10164">
        <v>169000</v>
      </c>
      <c r="N10164"/>
      <c r="O10164" t="s">
        <v>577</v>
      </c>
      <c r="P10164" t="s">
        <v>1392</v>
      </c>
    </row>
    <row r="10165" spans="1:16" x14ac:dyDescent="0.35">
      <c r="A10165" t="s">
        <v>7</v>
      </c>
      <c r="B10165" t="s">
        <v>19788</v>
      </c>
      <c r="C10165" t="s">
        <v>19789</v>
      </c>
      <c r="D10165" t="s">
        <v>4526</v>
      </c>
      <c r="E10165" t="s">
        <v>59</v>
      </c>
      <c r="F10165" t="b">
        <v>0</v>
      </c>
      <c r="G10165" t="s">
        <v>89</v>
      </c>
      <c r="H10165" s="1">
        <v>46130.336840277778</v>
      </c>
      <c r="I10165" t="b">
        <v>0</v>
      </c>
      <c r="J10165" t="b">
        <v>0</v>
      </c>
      <c r="K10165" t="s">
        <v>41</v>
      </c>
      <c r="L10165" t="s">
        <v>74</v>
      </c>
      <c r="M10165"/>
      <c r="N10165">
        <v>69.5</v>
      </c>
      <c r="O10165" t="s">
        <v>14684</v>
      </c>
      <c r="P10165" t="s">
        <v>19790</v>
      </c>
    </row>
    <row r="10166" spans="1:16" x14ac:dyDescent="0.35">
      <c r="A10166" t="s">
        <v>8</v>
      </c>
      <c r="B10166" t="s">
        <v>19791</v>
      </c>
      <c r="C10166" t="s">
        <v>76</v>
      </c>
      <c r="D10166" t="s">
        <v>4550</v>
      </c>
      <c r="E10166" t="s">
        <v>621</v>
      </c>
      <c r="F10166" t="b">
        <v>1</v>
      </c>
      <c r="G10166" t="s">
        <v>13</v>
      </c>
      <c r="H10166" s="1">
        <v>46130.337164351848</v>
      </c>
      <c r="I10166" t="b">
        <v>0</v>
      </c>
      <c r="J10166" t="b">
        <v>0</v>
      </c>
      <c r="K10166" t="s">
        <v>13</v>
      </c>
      <c r="L10166" t="s">
        <v>74</v>
      </c>
      <c r="M10166"/>
      <c r="N10166">
        <v>50</v>
      </c>
      <c r="O10166" t="s">
        <v>4388</v>
      </c>
      <c r="P10166" t="s">
        <v>19792</v>
      </c>
    </row>
    <row r="10167" spans="1:16" x14ac:dyDescent="0.35">
      <c r="A10167" t="s">
        <v>2</v>
      </c>
      <c r="B10167" t="s">
        <v>2</v>
      </c>
      <c r="C10167" t="s">
        <v>473</v>
      </c>
      <c r="D10167" t="s">
        <v>4346</v>
      </c>
      <c r="E10167" t="s">
        <v>59</v>
      </c>
      <c r="F10167" t="b">
        <v>0</v>
      </c>
      <c r="G10167" t="s">
        <v>65</v>
      </c>
      <c r="H10167" s="1">
        <v>46130.377349537041</v>
      </c>
      <c r="I10167" t="b">
        <v>0</v>
      </c>
      <c r="J10167" t="b">
        <v>0</v>
      </c>
      <c r="K10167" t="s">
        <v>41</v>
      </c>
      <c r="L10167" t="s">
        <v>60</v>
      </c>
      <c r="M10167">
        <v>195000</v>
      </c>
      <c r="N10167"/>
      <c r="O10167" t="s">
        <v>521</v>
      </c>
      <c r="P10167" t="s">
        <v>19793</v>
      </c>
    </row>
    <row r="10168" spans="1:16" x14ac:dyDescent="0.35">
      <c r="A10168" t="s">
        <v>2</v>
      </c>
      <c r="B10168" t="s">
        <v>19794</v>
      </c>
      <c r="C10168" t="s">
        <v>112</v>
      </c>
      <c r="D10168" t="s">
        <v>4346</v>
      </c>
      <c r="E10168" t="s">
        <v>59</v>
      </c>
      <c r="F10168" t="b">
        <v>0</v>
      </c>
      <c r="G10168" t="s">
        <v>65</v>
      </c>
      <c r="H10168" s="1">
        <v>46130.377349537041</v>
      </c>
      <c r="I10168" t="b">
        <v>0</v>
      </c>
      <c r="J10168" t="b">
        <v>0</v>
      </c>
      <c r="K10168" t="s">
        <v>41</v>
      </c>
      <c r="L10168" t="s">
        <v>60</v>
      </c>
      <c r="M10168">
        <v>110900</v>
      </c>
      <c r="N10168"/>
      <c r="O10168" t="s">
        <v>11745</v>
      </c>
      <c r="P10168" t="s">
        <v>19795</v>
      </c>
    </row>
    <row r="10169" spans="1:16" x14ac:dyDescent="0.35">
      <c r="A10169" t="s">
        <v>1</v>
      </c>
      <c r="B10169" t="s">
        <v>19796</v>
      </c>
      <c r="C10169" t="s">
        <v>330</v>
      </c>
      <c r="D10169" t="s">
        <v>4346</v>
      </c>
      <c r="F10169" t="b">
        <v>0</v>
      </c>
      <c r="G10169" t="s">
        <v>89</v>
      </c>
      <c r="H10169" s="1">
        <v>46130.378425925926</v>
      </c>
      <c r="I10169" t="b">
        <v>0</v>
      </c>
      <c r="J10169" t="b">
        <v>0</v>
      </c>
      <c r="K10169" t="s">
        <v>41</v>
      </c>
      <c r="L10169" t="s">
        <v>74</v>
      </c>
      <c r="M10169"/>
      <c r="N10169">
        <v>80</v>
      </c>
      <c r="O10169" t="s">
        <v>9968</v>
      </c>
      <c r="P10169" t="s">
        <v>19797</v>
      </c>
    </row>
    <row r="10170" spans="1:16" x14ac:dyDescent="0.35">
      <c r="A10170" t="s">
        <v>1</v>
      </c>
      <c r="B10170" t="s">
        <v>19798</v>
      </c>
      <c r="C10170" t="s">
        <v>956</v>
      </c>
      <c r="D10170" t="s">
        <v>5493</v>
      </c>
      <c r="E10170" t="s">
        <v>59</v>
      </c>
      <c r="F10170" t="b">
        <v>0</v>
      </c>
      <c r="G10170" t="s">
        <v>68</v>
      </c>
      <c r="H10170" s="1">
        <v>46130.378449074073</v>
      </c>
      <c r="I10170" t="b">
        <v>1</v>
      </c>
      <c r="J10170" t="b">
        <v>0</v>
      </c>
      <c r="K10170" t="s">
        <v>41</v>
      </c>
      <c r="L10170" t="s">
        <v>60</v>
      </c>
      <c r="M10170">
        <v>128500</v>
      </c>
      <c r="N10170"/>
      <c r="O10170" t="s">
        <v>19799</v>
      </c>
      <c r="P10170" t="s">
        <v>19800</v>
      </c>
    </row>
    <row r="10171" spans="1:16" x14ac:dyDescent="0.35">
      <c r="A10171" t="s">
        <v>0</v>
      </c>
      <c r="B10171" t="s">
        <v>19801</v>
      </c>
      <c r="C10171" t="s">
        <v>165</v>
      </c>
      <c r="D10171" t="s">
        <v>4756</v>
      </c>
      <c r="E10171" t="s">
        <v>59</v>
      </c>
      <c r="F10171" t="b">
        <v>0</v>
      </c>
      <c r="G10171" t="s">
        <v>73</v>
      </c>
      <c r="H10171" s="1">
        <v>46130.417685185188</v>
      </c>
      <c r="I10171" t="b">
        <v>0</v>
      </c>
      <c r="J10171" t="b">
        <v>0</v>
      </c>
      <c r="K10171" t="s">
        <v>41</v>
      </c>
      <c r="L10171" t="s">
        <v>60</v>
      </c>
      <c r="M10171">
        <v>120000</v>
      </c>
      <c r="N10171"/>
      <c r="O10171" t="s">
        <v>12113</v>
      </c>
      <c r="P10171" t="s">
        <v>261</v>
      </c>
    </row>
    <row r="10172" spans="1:16" x14ac:dyDescent="0.35">
      <c r="A10172" t="s">
        <v>0</v>
      </c>
      <c r="B10172" t="s">
        <v>1284</v>
      </c>
      <c r="C10172" t="s">
        <v>3585</v>
      </c>
      <c r="D10172" t="s">
        <v>2360</v>
      </c>
      <c r="E10172" t="s">
        <v>59</v>
      </c>
      <c r="F10172" t="b">
        <v>0</v>
      </c>
      <c r="G10172" t="s">
        <v>77</v>
      </c>
      <c r="H10172" s="1">
        <v>46130.417685185188</v>
      </c>
      <c r="I10172" t="b">
        <v>0</v>
      </c>
      <c r="J10172" t="b">
        <v>0</v>
      </c>
      <c r="K10172" t="s">
        <v>41</v>
      </c>
      <c r="L10172" t="s">
        <v>60</v>
      </c>
      <c r="M10172">
        <v>82200</v>
      </c>
      <c r="N10172"/>
      <c r="O10172" t="s">
        <v>19802</v>
      </c>
      <c r="P10172" t="s">
        <v>233</v>
      </c>
    </row>
    <row r="10173" spans="1:16" x14ac:dyDescent="0.35">
      <c r="A10173" t="s">
        <v>0</v>
      </c>
      <c r="B10173" t="s">
        <v>0</v>
      </c>
      <c r="C10173" t="s">
        <v>4013</v>
      </c>
      <c r="D10173" t="s">
        <v>2360</v>
      </c>
      <c r="E10173" t="s">
        <v>59</v>
      </c>
      <c r="F10173" t="b">
        <v>0</v>
      </c>
      <c r="G10173" t="s">
        <v>77</v>
      </c>
      <c r="H10173" s="1">
        <v>46130.417685185188</v>
      </c>
      <c r="I10173" t="b">
        <v>0</v>
      </c>
      <c r="J10173" t="b">
        <v>0</v>
      </c>
      <c r="K10173" t="s">
        <v>41</v>
      </c>
      <c r="L10173" t="s">
        <v>60</v>
      </c>
      <c r="M10173">
        <v>77500</v>
      </c>
      <c r="N10173"/>
      <c r="O10173" t="s">
        <v>19750</v>
      </c>
      <c r="P10173" t="s">
        <v>1482</v>
      </c>
    </row>
    <row r="10174" spans="1:16" x14ac:dyDescent="0.35">
      <c r="A10174" t="s">
        <v>3</v>
      </c>
      <c r="B10174" t="s">
        <v>19803</v>
      </c>
      <c r="C10174" t="s">
        <v>237</v>
      </c>
      <c r="D10174" t="s">
        <v>4526</v>
      </c>
      <c r="E10174" t="s">
        <v>88</v>
      </c>
      <c r="F10174" t="b">
        <v>0</v>
      </c>
      <c r="G10174" t="s">
        <v>89</v>
      </c>
      <c r="H10174" s="1">
        <v>46130.417685185188</v>
      </c>
      <c r="I10174" t="b">
        <v>1</v>
      </c>
      <c r="J10174" t="b">
        <v>0</v>
      </c>
      <c r="K10174" t="s">
        <v>41</v>
      </c>
      <c r="L10174" t="s">
        <v>74</v>
      </c>
      <c r="M10174"/>
      <c r="N10174">
        <v>62.5</v>
      </c>
      <c r="O10174" t="s">
        <v>4487</v>
      </c>
      <c r="P10174" t="s">
        <v>19804</v>
      </c>
    </row>
    <row r="10175" spans="1:16" x14ac:dyDescent="0.35">
      <c r="A10175" t="s">
        <v>1</v>
      </c>
      <c r="B10175" t="s">
        <v>17324</v>
      </c>
      <c r="C10175" t="s">
        <v>3130</v>
      </c>
      <c r="D10175" t="s">
        <v>4526</v>
      </c>
      <c r="E10175" t="s">
        <v>88</v>
      </c>
      <c r="F10175" t="b">
        <v>0</v>
      </c>
      <c r="G10175" t="s">
        <v>89</v>
      </c>
      <c r="H10175" s="1">
        <v>46130.417685185188</v>
      </c>
      <c r="I10175" t="b">
        <v>0</v>
      </c>
      <c r="J10175" t="b">
        <v>0</v>
      </c>
      <c r="K10175" t="s">
        <v>41</v>
      </c>
      <c r="L10175" t="s">
        <v>74</v>
      </c>
      <c r="M10175"/>
      <c r="N10175">
        <v>34.25</v>
      </c>
      <c r="O10175" t="s">
        <v>4487</v>
      </c>
      <c r="P10175" t="s">
        <v>17325</v>
      </c>
    </row>
    <row r="10176" spans="1:16" x14ac:dyDescent="0.35">
      <c r="A10176" t="s">
        <v>2</v>
      </c>
      <c r="B10176" t="s">
        <v>2</v>
      </c>
      <c r="C10176" t="s">
        <v>2389</v>
      </c>
      <c r="D10176" t="s">
        <v>2360</v>
      </c>
      <c r="E10176" t="s">
        <v>59</v>
      </c>
      <c r="F10176" t="b">
        <v>0</v>
      </c>
      <c r="G10176" t="s">
        <v>65</v>
      </c>
      <c r="H10176" s="1">
        <v>46130.417743055557</v>
      </c>
      <c r="I10176" t="b">
        <v>0</v>
      </c>
      <c r="J10176" t="b">
        <v>0</v>
      </c>
      <c r="K10176" t="s">
        <v>41</v>
      </c>
      <c r="L10176" t="s">
        <v>60</v>
      </c>
      <c r="M10176">
        <v>145000</v>
      </c>
      <c r="N10176"/>
      <c r="O10176" t="s">
        <v>8800</v>
      </c>
      <c r="P10176" t="s">
        <v>310</v>
      </c>
    </row>
    <row r="10177" spans="1:16" x14ac:dyDescent="0.35">
      <c r="A10177" t="s">
        <v>2</v>
      </c>
      <c r="B10177" t="s">
        <v>15278</v>
      </c>
      <c r="C10177" t="s">
        <v>733</v>
      </c>
      <c r="D10177" t="s">
        <v>2360</v>
      </c>
      <c r="E10177" t="s">
        <v>59</v>
      </c>
      <c r="F10177" t="b">
        <v>0</v>
      </c>
      <c r="G10177" t="s">
        <v>77</v>
      </c>
      <c r="H10177" s="1">
        <v>46130.418969907398</v>
      </c>
      <c r="I10177" t="b">
        <v>0</v>
      </c>
      <c r="J10177" t="b">
        <v>0</v>
      </c>
      <c r="K10177" t="s">
        <v>41</v>
      </c>
      <c r="L10177" t="s">
        <v>60</v>
      </c>
      <c r="M10177">
        <v>198000</v>
      </c>
      <c r="N10177"/>
      <c r="O10177" t="s">
        <v>424</v>
      </c>
      <c r="P10177" t="s">
        <v>5247</v>
      </c>
    </row>
    <row r="10178" spans="1:16" x14ac:dyDescent="0.35">
      <c r="A10178" t="s">
        <v>2</v>
      </c>
      <c r="B10178" t="s">
        <v>2</v>
      </c>
      <c r="C10178" t="s">
        <v>978</v>
      </c>
      <c r="D10178" t="s">
        <v>2360</v>
      </c>
      <c r="E10178" t="s">
        <v>59</v>
      </c>
      <c r="F10178" t="b">
        <v>0</v>
      </c>
      <c r="G10178" t="s">
        <v>77</v>
      </c>
      <c r="H10178" s="1">
        <v>46130.418969907398</v>
      </c>
      <c r="I10178" t="b">
        <v>0</v>
      </c>
      <c r="J10178" t="b">
        <v>0</v>
      </c>
      <c r="K10178" t="s">
        <v>41</v>
      </c>
      <c r="L10178" t="s">
        <v>60</v>
      </c>
      <c r="M10178">
        <v>160000</v>
      </c>
      <c r="N10178"/>
      <c r="O10178" t="s">
        <v>101</v>
      </c>
      <c r="P10178" t="s">
        <v>19805</v>
      </c>
    </row>
    <row r="10179" spans="1:16" x14ac:dyDescent="0.35">
      <c r="A10179" t="s">
        <v>8</v>
      </c>
      <c r="B10179" t="s">
        <v>19806</v>
      </c>
      <c r="C10179" t="s">
        <v>463</v>
      </c>
      <c r="D10179" t="s">
        <v>4526</v>
      </c>
      <c r="E10179" t="s">
        <v>59</v>
      </c>
      <c r="F10179" t="b">
        <v>0</v>
      </c>
      <c r="G10179" t="s">
        <v>77</v>
      </c>
      <c r="H10179" s="1">
        <v>46130.419004629628</v>
      </c>
      <c r="I10179" t="b">
        <v>0</v>
      </c>
      <c r="J10179" t="b">
        <v>0</v>
      </c>
      <c r="K10179" t="s">
        <v>41</v>
      </c>
      <c r="L10179" t="s">
        <v>60</v>
      </c>
      <c r="M10179">
        <v>210000</v>
      </c>
      <c r="N10179"/>
      <c r="O10179" t="s">
        <v>5670</v>
      </c>
      <c r="P10179" t="s">
        <v>19807</v>
      </c>
    </row>
    <row r="10180" spans="1:16" x14ac:dyDescent="0.35">
      <c r="A10180" t="s">
        <v>6</v>
      </c>
      <c r="B10180" t="s">
        <v>19808</v>
      </c>
      <c r="C10180" t="s">
        <v>1575</v>
      </c>
      <c r="D10180" t="s">
        <v>2360</v>
      </c>
      <c r="E10180" t="s">
        <v>59</v>
      </c>
      <c r="F10180" t="b">
        <v>0</v>
      </c>
      <c r="G10180" t="s">
        <v>73</v>
      </c>
      <c r="H10180" s="1">
        <v>46130.419027777767</v>
      </c>
      <c r="I10180" t="b">
        <v>0</v>
      </c>
      <c r="J10180" t="b">
        <v>0</v>
      </c>
      <c r="K10180" t="s">
        <v>41</v>
      </c>
      <c r="L10180" t="s">
        <v>60</v>
      </c>
      <c r="M10180">
        <v>104000</v>
      </c>
      <c r="N10180"/>
      <c r="O10180" t="s">
        <v>4007</v>
      </c>
      <c r="P10180" t="s">
        <v>1409</v>
      </c>
    </row>
    <row r="10181" spans="1:16" x14ac:dyDescent="0.35">
      <c r="A10181" t="s">
        <v>1</v>
      </c>
      <c r="B10181" t="s">
        <v>9408</v>
      </c>
      <c r="C10181" t="s">
        <v>304</v>
      </c>
      <c r="D10181" t="s">
        <v>2360</v>
      </c>
      <c r="E10181" t="s">
        <v>59</v>
      </c>
      <c r="F10181" t="b">
        <v>0</v>
      </c>
      <c r="G10181" t="s">
        <v>77</v>
      </c>
      <c r="H10181" s="1">
        <v>46130.420092592591</v>
      </c>
      <c r="I10181" t="b">
        <v>0</v>
      </c>
      <c r="J10181" t="b">
        <v>0</v>
      </c>
      <c r="K10181" t="s">
        <v>41</v>
      </c>
      <c r="L10181" t="s">
        <v>60</v>
      </c>
      <c r="M10181">
        <v>214500</v>
      </c>
      <c r="N10181"/>
      <c r="O10181" t="s">
        <v>3622</v>
      </c>
      <c r="P10181" t="s">
        <v>9409</v>
      </c>
    </row>
    <row r="10182" spans="1:16" x14ac:dyDescent="0.35">
      <c r="A10182" t="s">
        <v>5</v>
      </c>
      <c r="B10182" t="s">
        <v>19809</v>
      </c>
      <c r="C10182" t="s">
        <v>370</v>
      </c>
      <c r="D10182" t="s">
        <v>2360</v>
      </c>
      <c r="E10182" t="s">
        <v>59</v>
      </c>
      <c r="F10182" t="b">
        <v>0</v>
      </c>
      <c r="G10182" t="s">
        <v>65</v>
      </c>
      <c r="H10182" s="1">
        <v>46130.420127314806</v>
      </c>
      <c r="I10182" t="b">
        <v>1</v>
      </c>
      <c r="J10182" t="b">
        <v>0</v>
      </c>
      <c r="K10182" t="s">
        <v>41</v>
      </c>
      <c r="L10182" t="s">
        <v>74</v>
      </c>
      <c r="M10182"/>
      <c r="N10182">
        <v>80</v>
      </c>
      <c r="O10182" t="s">
        <v>904</v>
      </c>
      <c r="P10182" t="s">
        <v>15522</v>
      </c>
    </row>
    <row r="10183" spans="1:16" x14ac:dyDescent="0.35">
      <c r="A10183" t="s">
        <v>1</v>
      </c>
      <c r="B10183" t="s">
        <v>19810</v>
      </c>
      <c r="C10183" t="s">
        <v>19811</v>
      </c>
      <c r="D10183" t="s">
        <v>2360</v>
      </c>
      <c r="E10183" t="s">
        <v>59</v>
      </c>
      <c r="F10183" t="b">
        <v>0</v>
      </c>
      <c r="G10183" t="s">
        <v>77</v>
      </c>
      <c r="H10183" s="1">
        <v>46130.42015046296</v>
      </c>
      <c r="I10183" t="b">
        <v>0</v>
      </c>
      <c r="J10183" t="b">
        <v>0</v>
      </c>
      <c r="K10183" t="s">
        <v>41</v>
      </c>
      <c r="L10183" t="s">
        <v>60</v>
      </c>
      <c r="M10183">
        <v>87000</v>
      </c>
      <c r="N10183"/>
      <c r="O10183" t="s">
        <v>19812</v>
      </c>
      <c r="P10183" t="s">
        <v>19813</v>
      </c>
    </row>
    <row r="10184" spans="1:16" x14ac:dyDescent="0.35">
      <c r="A10184" t="s">
        <v>9</v>
      </c>
      <c r="B10184" t="s">
        <v>7315</v>
      </c>
      <c r="C10184" t="s">
        <v>76</v>
      </c>
      <c r="D10184" t="s">
        <v>4633</v>
      </c>
      <c r="E10184" t="s">
        <v>59</v>
      </c>
      <c r="F10184" t="b">
        <v>1</v>
      </c>
      <c r="G10184" t="s">
        <v>33</v>
      </c>
      <c r="H10184" s="1">
        <v>46130.460335648153</v>
      </c>
      <c r="I10184" t="b">
        <v>0</v>
      </c>
      <c r="J10184" t="b">
        <v>0</v>
      </c>
      <c r="K10184" t="s">
        <v>33</v>
      </c>
      <c r="L10184" t="s">
        <v>60</v>
      </c>
      <c r="M10184">
        <v>75000</v>
      </c>
      <c r="N10184"/>
      <c r="O10184" t="s">
        <v>4633</v>
      </c>
    </row>
    <row r="10185" spans="1:16" x14ac:dyDescent="0.35">
      <c r="A10185" t="s">
        <v>0</v>
      </c>
      <c r="B10185" t="s">
        <v>3030</v>
      </c>
      <c r="C10185" t="s">
        <v>427</v>
      </c>
      <c r="D10185" t="s">
        <v>4756</v>
      </c>
      <c r="E10185" t="s">
        <v>59</v>
      </c>
      <c r="F10185" t="b">
        <v>0</v>
      </c>
      <c r="G10185" t="s">
        <v>65</v>
      </c>
      <c r="H10185" s="1">
        <v>46130.501018518517</v>
      </c>
      <c r="I10185" t="b">
        <v>1</v>
      </c>
      <c r="J10185" t="b">
        <v>0</v>
      </c>
      <c r="K10185" t="s">
        <v>41</v>
      </c>
      <c r="L10185" t="s">
        <v>60</v>
      </c>
      <c r="M10185">
        <v>84400</v>
      </c>
      <c r="N10185"/>
      <c r="O10185" t="s">
        <v>19814</v>
      </c>
      <c r="P10185" t="s">
        <v>1482</v>
      </c>
    </row>
    <row r="10186" spans="1:16" x14ac:dyDescent="0.35">
      <c r="A10186" t="s">
        <v>2</v>
      </c>
      <c r="B10186" t="s">
        <v>19815</v>
      </c>
      <c r="C10186" t="s">
        <v>148</v>
      </c>
      <c r="D10186" t="s">
        <v>4756</v>
      </c>
      <c r="E10186" t="s">
        <v>59</v>
      </c>
      <c r="F10186" t="b">
        <v>0</v>
      </c>
      <c r="G10186" t="s">
        <v>89</v>
      </c>
      <c r="H10186" s="1">
        <v>46130.502314814818</v>
      </c>
      <c r="I10186" t="b">
        <v>0</v>
      </c>
      <c r="J10186" t="b">
        <v>0</v>
      </c>
      <c r="K10186" t="s">
        <v>41</v>
      </c>
      <c r="L10186" t="s">
        <v>60</v>
      </c>
      <c r="M10186">
        <v>110000</v>
      </c>
      <c r="N10186"/>
      <c r="O10186" t="s">
        <v>13443</v>
      </c>
      <c r="P10186" t="s">
        <v>19816</v>
      </c>
    </row>
    <row r="10187" spans="1:16" x14ac:dyDescent="0.35">
      <c r="A10187" t="s">
        <v>2</v>
      </c>
      <c r="B10187" t="s">
        <v>19817</v>
      </c>
      <c r="C10187" t="s">
        <v>389</v>
      </c>
      <c r="D10187" t="s">
        <v>6323</v>
      </c>
      <c r="E10187" t="s">
        <v>621</v>
      </c>
      <c r="F10187" t="b">
        <v>0</v>
      </c>
      <c r="G10187" t="s">
        <v>65</v>
      </c>
      <c r="H10187" s="1">
        <v>46130.502349537041</v>
      </c>
      <c r="I10187" t="b">
        <v>0</v>
      </c>
      <c r="J10187" t="b">
        <v>0</v>
      </c>
      <c r="K10187" t="s">
        <v>41</v>
      </c>
      <c r="L10187" t="s">
        <v>60</v>
      </c>
      <c r="M10187">
        <v>103530</v>
      </c>
      <c r="N10187"/>
      <c r="O10187" t="s">
        <v>19780</v>
      </c>
      <c r="P10187" t="s">
        <v>11748</v>
      </c>
    </row>
    <row r="10188" spans="1:16" x14ac:dyDescent="0.35">
      <c r="A10188" t="s">
        <v>0</v>
      </c>
      <c r="B10188" t="s">
        <v>289</v>
      </c>
      <c r="C10188" t="s">
        <v>124</v>
      </c>
      <c r="D10188" t="s">
        <v>4346</v>
      </c>
      <c r="E10188" t="s">
        <v>72</v>
      </c>
      <c r="F10188" t="b">
        <v>0</v>
      </c>
      <c r="G10188" t="s">
        <v>68</v>
      </c>
      <c r="H10188" s="1">
        <v>46130.542685185188</v>
      </c>
      <c r="I10188" t="b">
        <v>1</v>
      </c>
      <c r="J10188" t="b">
        <v>0</v>
      </c>
      <c r="K10188" t="s">
        <v>41</v>
      </c>
      <c r="L10188" t="s">
        <v>60</v>
      </c>
      <c r="M10188">
        <v>68480.634999999995</v>
      </c>
      <c r="N10188"/>
      <c r="O10188" t="s">
        <v>19818</v>
      </c>
      <c r="P10188" t="s">
        <v>2908</v>
      </c>
    </row>
    <row r="10189" spans="1:16" x14ac:dyDescent="0.35">
      <c r="A10189" t="s">
        <v>2</v>
      </c>
      <c r="B10189" t="s">
        <v>19819</v>
      </c>
      <c r="C10189" t="s">
        <v>336</v>
      </c>
      <c r="D10189" t="s">
        <v>6323</v>
      </c>
      <c r="E10189" t="s">
        <v>621</v>
      </c>
      <c r="F10189" t="b">
        <v>0</v>
      </c>
      <c r="G10189" t="s">
        <v>65</v>
      </c>
      <c r="H10189" s="1">
        <v>46130.544016203698</v>
      </c>
      <c r="I10189" t="b">
        <v>0</v>
      </c>
      <c r="J10189" t="b">
        <v>0</v>
      </c>
      <c r="K10189" t="s">
        <v>41</v>
      </c>
      <c r="L10189" t="s">
        <v>60</v>
      </c>
      <c r="M10189">
        <v>40302</v>
      </c>
      <c r="N10189"/>
      <c r="O10189" t="s">
        <v>19780</v>
      </c>
      <c r="P10189" t="s">
        <v>208</v>
      </c>
    </row>
    <row r="10190" spans="1:16" x14ac:dyDescent="0.35">
      <c r="A10190" t="s">
        <v>1</v>
      </c>
      <c r="B10190" t="s">
        <v>156</v>
      </c>
      <c r="C10190" t="s">
        <v>3536</v>
      </c>
      <c r="D10190" t="s">
        <v>4756</v>
      </c>
      <c r="E10190" t="s">
        <v>59</v>
      </c>
      <c r="F10190" t="b">
        <v>0</v>
      </c>
      <c r="G10190" t="s">
        <v>77</v>
      </c>
      <c r="H10190" s="1">
        <v>46130.545092592591</v>
      </c>
      <c r="I10190" t="b">
        <v>0</v>
      </c>
      <c r="J10190" t="b">
        <v>0</v>
      </c>
      <c r="K10190" t="s">
        <v>41</v>
      </c>
      <c r="L10190" t="s">
        <v>60</v>
      </c>
      <c r="M10190">
        <v>120000</v>
      </c>
      <c r="N10190"/>
      <c r="O10190" t="s">
        <v>19820</v>
      </c>
      <c r="P10190" t="s">
        <v>19821</v>
      </c>
    </row>
    <row r="10191" spans="1:16" x14ac:dyDescent="0.35">
      <c r="A10191" t="s">
        <v>4</v>
      </c>
      <c r="B10191" t="s">
        <v>19822</v>
      </c>
      <c r="C10191" t="s">
        <v>79</v>
      </c>
      <c r="D10191" t="s">
        <v>4756</v>
      </c>
      <c r="E10191" t="s">
        <v>59</v>
      </c>
      <c r="F10191" t="b">
        <v>0</v>
      </c>
      <c r="G10191" t="s">
        <v>89</v>
      </c>
      <c r="H10191" s="1">
        <v>46130.54519675926</v>
      </c>
      <c r="I10191" t="b">
        <v>0</v>
      </c>
      <c r="J10191" t="b">
        <v>0</v>
      </c>
      <c r="K10191" t="s">
        <v>41</v>
      </c>
      <c r="L10191" t="s">
        <v>60</v>
      </c>
      <c r="M10191">
        <v>177500</v>
      </c>
      <c r="N10191"/>
      <c r="O10191" t="s">
        <v>1386</v>
      </c>
      <c r="P10191" t="s">
        <v>19823</v>
      </c>
    </row>
    <row r="10192" spans="1:16" x14ac:dyDescent="0.35">
      <c r="A10192" t="s">
        <v>0</v>
      </c>
      <c r="B10192" t="s">
        <v>1284</v>
      </c>
      <c r="C10192" t="s">
        <v>328</v>
      </c>
      <c r="D10192" t="s">
        <v>4756</v>
      </c>
      <c r="E10192" t="s">
        <v>59</v>
      </c>
      <c r="F10192" t="b">
        <v>0</v>
      </c>
      <c r="G10192" t="s">
        <v>65</v>
      </c>
      <c r="H10192" s="1">
        <v>46130.584351851852</v>
      </c>
      <c r="I10192" t="b">
        <v>1</v>
      </c>
      <c r="J10192" t="b">
        <v>0</v>
      </c>
      <c r="K10192" t="s">
        <v>41</v>
      </c>
      <c r="L10192" t="s">
        <v>60</v>
      </c>
      <c r="M10192">
        <v>85000</v>
      </c>
      <c r="N10192"/>
      <c r="O10192" t="s">
        <v>19824</v>
      </c>
      <c r="P10192" t="s">
        <v>1564</v>
      </c>
    </row>
    <row r="10193" spans="1:16" x14ac:dyDescent="0.35">
      <c r="A10193" t="s">
        <v>1</v>
      </c>
      <c r="B10193" t="s">
        <v>19825</v>
      </c>
      <c r="C10193" t="s">
        <v>467</v>
      </c>
      <c r="D10193" t="s">
        <v>4346</v>
      </c>
      <c r="E10193" t="s">
        <v>59</v>
      </c>
      <c r="F10193" t="b">
        <v>0</v>
      </c>
      <c r="G10193" t="s">
        <v>65</v>
      </c>
      <c r="H10193" s="1">
        <v>46130.584409722222</v>
      </c>
      <c r="I10193" t="b">
        <v>0</v>
      </c>
      <c r="J10193" t="b">
        <v>0</v>
      </c>
      <c r="K10193" t="s">
        <v>41</v>
      </c>
      <c r="L10193" t="s">
        <v>60</v>
      </c>
      <c r="M10193">
        <v>124096.65</v>
      </c>
      <c r="N10193"/>
      <c r="O10193" t="s">
        <v>2803</v>
      </c>
      <c r="P10193" t="s">
        <v>19826</v>
      </c>
    </row>
    <row r="10194" spans="1:16" x14ac:dyDescent="0.35">
      <c r="A10194" t="s">
        <v>2</v>
      </c>
      <c r="B10194" t="s">
        <v>2</v>
      </c>
      <c r="C10194" t="s">
        <v>15496</v>
      </c>
      <c r="D10194" t="s">
        <v>4526</v>
      </c>
      <c r="E10194" t="s">
        <v>59</v>
      </c>
      <c r="F10194" t="b">
        <v>0</v>
      </c>
      <c r="G10194" t="s">
        <v>65</v>
      </c>
      <c r="H10194" s="1">
        <v>46130.585717592592</v>
      </c>
      <c r="I10194" t="b">
        <v>0</v>
      </c>
      <c r="J10194" t="b">
        <v>0</v>
      </c>
      <c r="K10194" t="s">
        <v>41</v>
      </c>
      <c r="L10194" t="s">
        <v>60</v>
      </c>
      <c r="M10194">
        <v>184000</v>
      </c>
      <c r="N10194"/>
      <c r="O10194" t="s">
        <v>98</v>
      </c>
      <c r="P10194" t="s">
        <v>19827</v>
      </c>
    </row>
    <row r="10195" spans="1:16" x14ac:dyDescent="0.35">
      <c r="A10195" t="s">
        <v>2</v>
      </c>
      <c r="B10195" t="s">
        <v>19828</v>
      </c>
      <c r="C10195" t="s">
        <v>19</v>
      </c>
      <c r="D10195" t="s">
        <v>4868</v>
      </c>
      <c r="E10195" t="s">
        <v>59</v>
      </c>
      <c r="F10195" t="b">
        <v>0</v>
      </c>
      <c r="G10195" t="s">
        <v>19</v>
      </c>
      <c r="H10195" s="1">
        <v>46130.586087962962</v>
      </c>
      <c r="I10195" t="b">
        <v>0</v>
      </c>
      <c r="J10195" t="b">
        <v>0</v>
      </c>
      <c r="K10195" t="s">
        <v>19</v>
      </c>
      <c r="L10195" t="s">
        <v>60</v>
      </c>
      <c r="M10195">
        <v>22500</v>
      </c>
      <c r="N10195"/>
      <c r="O10195" t="s">
        <v>19829</v>
      </c>
      <c r="P10195" t="s">
        <v>705</v>
      </c>
    </row>
    <row r="10196" spans="1:16" x14ac:dyDescent="0.35">
      <c r="A10196" t="s">
        <v>1</v>
      </c>
      <c r="B10196" t="s">
        <v>7756</v>
      </c>
      <c r="C10196" t="s">
        <v>19567</v>
      </c>
      <c r="D10196" t="s">
        <v>4756</v>
      </c>
      <c r="E10196" t="s">
        <v>59</v>
      </c>
      <c r="F10196" t="b">
        <v>0</v>
      </c>
      <c r="G10196" t="s">
        <v>65</v>
      </c>
      <c r="H10196" s="1">
        <v>46130.586793981478</v>
      </c>
      <c r="I10196" t="b">
        <v>1</v>
      </c>
      <c r="J10196" t="b">
        <v>0</v>
      </c>
      <c r="K10196" t="s">
        <v>41</v>
      </c>
      <c r="L10196" t="s">
        <v>60</v>
      </c>
      <c r="M10196">
        <v>115000</v>
      </c>
      <c r="N10196"/>
      <c r="O10196" t="s">
        <v>10744</v>
      </c>
      <c r="P10196" t="s">
        <v>19830</v>
      </c>
    </row>
    <row r="10197" spans="1:16" x14ac:dyDescent="0.35">
      <c r="A10197" t="s">
        <v>5</v>
      </c>
      <c r="B10197" t="s">
        <v>725</v>
      </c>
      <c r="C10197" t="s">
        <v>949</v>
      </c>
      <c r="D10197" t="s">
        <v>4756</v>
      </c>
      <c r="E10197" t="s">
        <v>59</v>
      </c>
      <c r="F10197" t="b">
        <v>0</v>
      </c>
      <c r="G10197" t="s">
        <v>89</v>
      </c>
      <c r="H10197" s="1">
        <v>46130.586805555547</v>
      </c>
      <c r="I10197" t="b">
        <v>1</v>
      </c>
      <c r="J10197" t="b">
        <v>0</v>
      </c>
      <c r="K10197" t="s">
        <v>41</v>
      </c>
      <c r="L10197" t="s">
        <v>60</v>
      </c>
      <c r="M10197">
        <v>115000</v>
      </c>
      <c r="N10197"/>
      <c r="O10197" t="s">
        <v>19831</v>
      </c>
      <c r="P10197" t="s">
        <v>19832</v>
      </c>
    </row>
    <row r="10198" spans="1:16" x14ac:dyDescent="0.35">
      <c r="A10198" t="s">
        <v>0</v>
      </c>
      <c r="B10198" t="s">
        <v>19833</v>
      </c>
      <c r="C10198" t="s">
        <v>142</v>
      </c>
      <c r="D10198" t="s">
        <v>4346</v>
      </c>
      <c r="E10198" t="s">
        <v>132</v>
      </c>
      <c r="F10198" t="b">
        <v>0</v>
      </c>
      <c r="G10198" t="s">
        <v>65</v>
      </c>
      <c r="H10198" s="1">
        <v>46130.62604166667</v>
      </c>
      <c r="I10198" t="b">
        <v>1</v>
      </c>
      <c r="J10198" t="b">
        <v>0</v>
      </c>
      <c r="K10198" t="s">
        <v>41</v>
      </c>
      <c r="L10198" t="s">
        <v>74</v>
      </c>
      <c r="M10198"/>
      <c r="N10198">
        <v>37.29</v>
      </c>
      <c r="O10198" t="s">
        <v>1144</v>
      </c>
      <c r="P10198" t="s">
        <v>3177</v>
      </c>
    </row>
    <row r="10199" spans="1:16" x14ac:dyDescent="0.35">
      <c r="A10199" t="s">
        <v>3</v>
      </c>
      <c r="B10199" t="s">
        <v>19834</v>
      </c>
      <c r="C10199" t="s">
        <v>5273</v>
      </c>
      <c r="D10199" t="s">
        <v>17963</v>
      </c>
      <c r="E10199" t="s">
        <v>59</v>
      </c>
      <c r="F10199" t="b">
        <v>0</v>
      </c>
      <c r="G10199" t="s">
        <v>40</v>
      </c>
      <c r="H10199" s="1">
        <v>46130.627187500002</v>
      </c>
      <c r="I10199" t="b">
        <v>0</v>
      </c>
      <c r="J10199" t="b">
        <v>0</v>
      </c>
      <c r="K10199" t="s">
        <v>40</v>
      </c>
      <c r="L10199" t="s">
        <v>60</v>
      </c>
      <c r="M10199">
        <v>47500</v>
      </c>
      <c r="N10199"/>
      <c r="O10199" t="s">
        <v>13982</v>
      </c>
      <c r="P10199" t="s">
        <v>219</v>
      </c>
    </row>
    <row r="10200" spans="1:16" x14ac:dyDescent="0.35">
      <c r="A10200" t="s">
        <v>1</v>
      </c>
      <c r="B10200" t="s">
        <v>19835</v>
      </c>
      <c r="C10200" t="s">
        <v>9919</v>
      </c>
      <c r="D10200" t="s">
        <v>4756</v>
      </c>
      <c r="E10200" t="s">
        <v>59</v>
      </c>
      <c r="F10200" t="b">
        <v>0</v>
      </c>
      <c r="G10200" t="s">
        <v>13</v>
      </c>
      <c r="H10200" s="1">
        <v>46130.628819444442</v>
      </c>
      <c r="I10200" t="b">
        <v>0</v>
      </c>
      <c r="J10200" t="b">
        <v>0</v>
      </c>
      <c r="K10200" t="s">
        <v>13</v>
      </c>
      <c r="L10200" t="s">
        <v>60</v>
      </c>
      <c r="M10200">
        <v>95000</v>
      </c>
      <c r="N10200"/>
      <c r="O10200" t="s">
        <v>19836</v>
      </c>
      <c r="P10200" t="s">
        <v>1392</v>
      </c>
    </row>
    <row r="10201" spans="1:16" x14ac:dyDescent="0.35">
      <c r="A10201" t="s">
        <v>7</v>
      </c>
      <c r="B10201" t="s">
        <v>19837</v>
      </c>
      <c r="C10201" t="s">
        <v>2696</v>
      </c>
      <c r="D10201" t="s">
        <v>4756</v>
      </c>
      <c r="E10201" t="s">
        <v>59</v>
      </c>
      <c r="F10201" t="b">
        <v>0</v>
      </c>
      <c r="G10201" t="s">
        <v>65</v>
      </c>
      <c r="H10201" s="1">
        <v>46130.667685185188</v>
      </c>
      <c r="I10201" t="b">
        <v>0</v>
      </c>
      <c r="J10201" t="b">
        <v>0</v>
      </c>
      <c r="K10201" t="s">
        <v>41</v>
      </c>
      <c r="L10201" t="s">
        <v>60</v>
      </c>
      <c r="M10201">
        <v>115000</v>
      </c>
      <c r="N10201"/>
      <c r="O10201" t="s">
        <v>19838</v>
      </c>
      <c r="P10201" t="s">
        <v>19839</v>
      </c>
    </row>
    <row r="10202" spans="1:16" x14ac:dyDescent="0.35">
      <c r="A10202" t="s">
        <v>1</v>
      </c>
      <c r="B10202" t="s">
        <v>19840</v>
      </c>
      <c r="C10202" t="s">
        <v>2648</v>
      </c>
      <c r="D10202" t="s">
        <v>4756</v>
      </c>
      <c r="E10202" t="s">
        <v>59</v>
      </c>
      <c r="F10202" t="b">
        <v>0</v>
      </c>
      <c r="G10202" t="s">
        <v>89</v>
      </c>
      <c r="H10202" s="1">
        <v>46130.670127314806</v>
      </c>
      <c r="I10202" t="b">
        <v>1</v>
      </c>
      <c r="J10202" t="b">
        <v>0</v>
      </c>
      <c r="K10202" t="s">
        <v>41</v>
      </c>
      <c r="L10202" t="s">
        <v>60</v>
      </c>
      <c r="M10202">
        <v>110000</v>
      </c>
      <c r="N10202"/>
      <c r="O10202" t="s">
        <v>19841</v>
      </c>
      <c r="P10202" t="s">
        <v>763</v>
      </c>
    </row>
    <row r="10203" spans="1:16" x14ac:dyDescent="0.35">
      <c r="A10203" t="s">
        <v>1</v>
      </c>
      <c r="B10203" t="s">
        <v>1258</v>
      </c>
      <c r="C10203" t="s">
        <v>10827</v>
      </c>
      <c r="D10203" t="s">
        <v>4756</v>
      </c>
      <c r="E10203" t="s">
        <v>59</v>
      </c>
      <c r="F10203" t="b">
        <v>0</v>
      </c>
      <c r="G10203" t="s">
        <v>65</v>
      </c>
      <c r="H10203" s="1">
        <v>46130.670127314806</v>
      </c>
      <c r="I10203" t="b">
        <v>0</v>
      </c>
      <c r="J10203" t="b">
        <v>0</v>
      </c>
      <c r="K10203" t="s">
        <v>41</v>
      </c>
      <c r="L10203" t="s">
        <v>60</v>
      </c>
      <c r="M10203">
        <v>105000</v>
      </c>
      <c r="N10203"/>
      <c r="O10203" t="s">
        <v>16885</v>
      </c>
    </row>
    <row r="10204" spans="1:16" x14ac:dyDescent="0.35">
      <c r="A10204" t="s">
        <v>1</v>
      </c>
      <c r="B10204" t="s">
        <v>19842</v>
      </c>
      <c r="C10204" t="s">
        <v>473</v>
      </c>
      <c r="D10204" t="s">
        <v>6323</v>
      </c>
      <c r="E10204" t="s">
        <v>621</v>
      </c>
      <c r="F10204" t="b">
        <v>0</v>
      </c>
      <c r="G10204" t="s">
        <v>65</v>
      </c>
      <c r="H10204" s="1">
        <v>46130.670127314806</v>
      </c>
      <c r="I10204" t="b">
        <v>0</v>
      </c>
      <c r="J10204" t="b">
        <v>0</v>
      </c>
      <c r="K10204" t="s">
        <v>41</v>
      </c>
      <c r="L10204" t="s">
        <v>60</v>
      </c>
      <c r="M10204">
        <v>40302</v>
      </c>
      <c r="N10204"/>
      <c r="O10204" t="s">
        <v>19780</v>
      </c>
      <c r="P10204" t="s">
        <v>19781</v>
      </c>
    </row>
    <row r="10205" spans="1:16" x14ac:dyDescent="0.35">
      <c r="A10205" t="s">
        <v>1</v>
      </c>
      <c r="B10205" t="s">
        <v>1258</v>
      </c>
      <c r="C10205" t="s">
        <v>506</v>
      </c>
      <c r="D10205" t="s">
        <v>4756</v>
      </c>
      <c r="E10205" t="s">
        <v>59</v>
      </c>
      <c r="F10205" t="b">
        <v>0</v>
      </c>
      <c r="G10205" t="s">
        <v>68</v>
      </c>
      <c r="H10205" s="1">
        <v>46130.67015046296</v>
      </c>
      <c r="I10205" t="b">
        <v>0</v>
      </c>
      <c r="J10205" t="b">
        <v>0</v>
      </c>
      <c r="K10205" t="s">
        <v>41</v>
      </c>
      <c r="L10205" t="s">
        <v>60</v>
      </c>
      <c r="M10205">
        <v>105000</v>
      </c>
      <c r="N10205"/>
      <c r="O10205" t="s">
        <v>16885</v>
      </c>
    </row>
    <row r="10206" spans="1:16" x14ac:dyDescent="0.35">
      <c r="A10206" t="s">
        <v>1</v>
      </c>
      <c r="B10206" t="s">
        <v>19843</v>
      </c>
      <c r="C10206" t="s">
        <v>612</v>
      </c>
      <c r="D10206" t="s">
        <v>4756</v>
      </c>
      <c r="E10206" t="s">
        <v>59</v>
      </c>
      <c r="F10206" t="b">
        <v>0</v>
      </c>
      <c r="G10206" t="s">
        <v>77</v>
      </c>
      <c r="H10206" s="1">
        <v>46130.67015046296</v>
      </c>
      <c r="I10206" t="b">
        <v>0</v>
      </c>
      <c r="J10206" t="b">
        <v>0</v>
      </c>
      <c r="K10206" t="s">
        <v>41</v>
      </c>
      <c r="L10206" t="s">
        <v>60</v>
      </c>
      <c r="M10206">
        <v>115000</v>
      </c>
      <c r="N10206"/>
      <c r="O10206" t="s">
        <v>19844</v>
      </c>
      <c r="P10206" t="s">
        <v>1841</v>
      </c>
    </row>
    <row r="10207" spans="1:16" x14ac:dyDescent="0.35">
      <c r="A10207" t="s">
        <v>3</v>
      </c>
      <c r="B10207" t="s">
        <v>19845</v>
      </c>
      <c r="C10207" t="s">
        <v>5717</v>
      </c>
      <c r="D10207" t="s">
        <v>4346</v>
      </c>
      <c r="E10207" t="s">
        <v>59</v>
      </c>
      <c r="F10207" t="b">
        <v>0</v>
      </c>
      <c r="G10207" t="s">
        <v>19</v>
      </c>
      <c r="H10207" s="1">
        <v>46130.709849537037</v>
      </c>
      <c r="I10207" t="b">
        <v>0</v>
      </c>
      <c r="J10207" t="b">
        <v>0</v>
      </c>
      <c r="K10207" t="s">
        <v>19</v>
      </c>
      <c r="L10207" t="s">
        <v>60</v>
      </c>
      <c r="M10207">
        <v>1525000</v>
      </c>
      <c r="N10207"/>
      <c r="O10207" t="s">
        <v>19846</v>
      </c>
      <c r="P10207" t="s">
        <v>235</v>
      </c>
    </row>
    <row r="10208" spans="1:16" x14ac:dyDescent="0.35">
      <c r="A10208" t="s">
        <v>6</v>
      </c>
      <c r="B10208" t="s">
        <v>19808</v>
      </c>
      <c r="C10208" t="s">
        <v>326</v>
      </c>
      <c r="D10208" t="s">
        <v>4756</v>
      </c>
      <c r="E10208" t="s">
        <v>59</v>
      </c>
      <c r="F10208" t="b">
        <v>0</v>
      </c>
      <c r="G10208" t="s">
        <v>77</v>
      </c>
      <c r="H10208" s="1">
        <v>46130.710636574076</v>
      </c>
      <c r="I10208" t="b">
        <v>0</v>
      </c>
      <c r="J10208" t="b">
        <v>0</v>
      </c>
      <c r="K10208" t="s">
        <v>41</v>
      </c>
      <c r="L10208" t="s">
        <v>60</v>
      </c>
      <c r="M10208">
        <v>104000</v>
      </c>
      <c r="N10208"/>
      <c r="O10208" t="s">
        <v>4007</v>
      </c>
      <c r="P10208" t="s">
        <v>1409</v>
      </c>
    </row>
    <row r="10209" spans="1:16" x14ac:dyDescent="0.35">
      <c r="A10209" t="s">
        <v>2</v>
      </c>
      <c r="B10209" t="s">
        <v>2</v>
      </c>
      <c r="C10209" t="s">
        <v>19847</v>
      </c>
      <c r="D10209" t="s">
        <v>4756</v>
      </c>
      <c r="E10209" t="s">
        <v>59</v>
      </c>
      <c r="F10209" t="b">
        <v>0</v>
      </c>
      <c r="G10209" t="s">
        <v>77</v>
      </c>
      <c r="H10209" s="1">
        <v>46130.710636574076</v>
      </c>
      <c r="I10209" t="b">
        <v>0</v>
      </c>
      <c r="J10209" t="b">
        <v>0</v>
      </c>
      <c r="K10209" t="s">
        <v>41</v>
      </c>
      <c r="L10209" t="s">
        <v>60</v>
      </c>
      <c r="M10209">
        <v>110000</v>
      </c>
      <c r="N10209"/>
      <c r="O10209" t="s">
        <v>19848</v>
      </c>
      <c r="P10209" t="s">
        <v>19849</v>
      </c>
    </row>
    <row r="10210" spans="1:16" x14ac:dyDescent="0.35">
      <c r="A10210" t="s">
        <v>1</v>
      </c>
      <c r="B10210" t="s">
        <v>19850</v>
      </c>
      <c r="C10210" t="s">
        <v>1957</v>
      </c>
      <c r="D10210" t="s">
        <v>4550</v>
      </c>
      <c r="E10210" t="s">
        <v>59</v>
      </c>
      <c r="F10210" t="b">
        <v>0</v>
      </c>
      <c r="G10210" t="s">
        <v>77</v>
      </c>
      <c r="H10210" s="1">
        <v>46130.711793981478</v>
      </c>
      <c r="I10210" t="b">
        <v>0</v>
      </c>
      <c r="J10210" t="b">
        <v>0</v>
      </c>
      <c r="K10210" t="s">
        <v>41</v>
      </c>
      <c r="L10210" t="s">
        <v>60</v>
      </c>
      <c r="M10210">
        <v>147000</v>
      </c>
      <c r="N10210"/>
      <c r="O10210" t="s">
        <v>2081</v>
      </c>
      <c r="P10210" t="s">
        <v>19851</v>
      </c>
    </row>
    <row r="10211" spans="1:16" x14ac:dyDescent="0.35">
      <c r="A10211" t="s">
        <v>1</v>
      </c>
      <c r="B10211" t="s">
        <v>19852</v>
      </c>
      <c r="C10211" t="s">
        <v>13767</v>
      </c>
      <c r="D10211" t="s">
        <v>4346</v>
      </c>
      <c r="E10211" t="s">
        <v>59</v>
      </c>
      <c r="F10211" t="b">
        <v>0</v>
      </c>
      <c r="G10211" t="s">
        <v>19</v>
      </c>
      <c r="H10211" s="1">
        <v>46130.712395833332</v>
      </c>
      <c r="I10211" t="b">
        <v>1</v>
      </c>
      <c r="J10211" t="b">
        <v>0</v>
      </c>
      <c r="K10211" t="s">
        <v>19</v>
      </c>
      <c r="L10211" t="s">
        <v>60</v>
      </c>
      <c r="M10211">
        <v>250000</v>
      </c>
      <c r="N10211"/>
      <c r="O10211" t="s">
        <v>943</v>
      </c>
      <c r="P10211" t="s">
        <v>558</v>
      </c>
    </row>
    <row r="10212" spans="1:16" x14ac:dyDescent="0.35">
      <c r="A10212" t="s">
        <v>1</v>
      </c>
      <c r="B10212" t="s">
        <v>19853</v>
      </c>
      <c r="C10212" t="s">
        <v>5717</v>
      </c>
      <c r="D10212" t="s">
        <v>4346</v>
      </c>
      <c r="E10212" t="s">
        <v>59</v>
      </c>
      <c r="F10212" t="b">
        <v>0</v>
      </c>
      <c r="G10212" t="s">
        <v>19</v>
      </c>
      <c r="H10212" s="1">
        <v>46130.712418981479</v>
      </c>
      <c r="I10212" t="b">
        <v>1</v>
      </c>
      <c r="J10212" t="b">
        <v>0</v>
      </c>
      <c r="K10212" t="s">
        <v>19</v>
      </c>
      <c r="L10212" t="s">
        <v>60</v>
      </c>
      <c r="M10212">
        <v>300000</v>
      </c>
      <c r="N10212"/>
      <c r="O10212" t="s">
        <v>19854</v>
      </c>
      <c r="P10212" t="s">
        <v>19855</v>
      </c>
    </row>
    <row r="10213" spans="1:16" x14ac:dyDescent="0.35">
      <c r="A10213" t="s">
        <v>3</v>
      </c>
      <c r="B10213" t="s">
        <v>19856</v>
      </c>
      <c r="C10213" t="s">
        <v>40</v>
      </c>
      <c r="D10213" t="s">
        <v>4587</v>
      </c>
      <c r="E10213" t="s">
        <v>59</v>
      </c>
      <c r="F10213" t="b">
        <v>0</v>
      </c>
      <c r="G10213" t="s">
        <v>40</v>
      </c>
      <c r="H10213" s="1">
        <v>46130.752187500002</v>
      </c>
      <c r="I10213" t="b">
        <v>0</v>
      </c>
      <c r="J10213" t="b">
        <v>0</v>
      </c>
      <c r="K10213" t="s">
        <v>40</v>
      </c>
      <c r="L10213" t="s">
        <v>60</v>
      </c>
      <c r="M10213">
        <v>500</v>
      </c>
      <c r="N10213"/>
      <c r="O10213" t="s">
        <v>19857</v>
      </c>
      <c r="P10213" t="s">
        <v>875</v>
      </c>
    </row>
    <row r="10214" spans="1:16" x14ac:dyDescent="0.35">
      <c r="A10214" t="s">
        <v>1</v>
      </c>
      <c r="B10214" t="s">
        <v>905</v>
      </c>
      <c r="C10214" t="s">
        <v>370</v>
      </c>
      <c r="D10214" t="s">
        <v>4756</v>
      </c>
      <c r="E10214" t="s">
        <v>59</v>
      </c>
      <c r="F10214" t="b">
        <v>0</v>
      </c>
      <c r="G10214" t="s">
        <v>65</v>
      </c>
      <c r="H10214" s="1">
        <v>46130.753460648149</v>
      </c>
      <c r="I10214" t="b">
        <v>1</v>
      </c>
      <c r="J10214" t="b">
        <v>0</v>
      </c>
      <c r="K10214" t="s">
        <v>41</v>
      </c>
      <c r="L10214" t="s">
        <v>60</v>
      </c>
      <c r="M10214">
        <v>110000</v>
      </c>
      <c r="N10214"/>
      <c r="O10214" t="s">
        <v>19858</v>
      </c>
      <c r="P10214" t="s">
        <v>19859</v>
      </c>
    </row>
    <row r="10215" spans="1:16" x14ac:dyDescent="0.35">
      <c r="A10215" t="s">
        <v>1</v>
      </c>
      <c r="B10215" t="s">
        <v>19860</v>
      </c>
      <c r="C10215" t="s">
        <v>11607</v>
      </c>
      <c r="D10215" t="s">
        <v>4526</v>
      </c>
      <c r="E10215" t="s">
        <v>59</v>
      </c>
      <c r="F10215" t="b">
        <v>0</v>
      </c>
      <c r="G10215" t="s">
        <v>65</v>
      </c>
      <c r="H10215" s="1">
        <v>46130.753530092603</v>
      </c>
      <c r="I10215" t="b">
        <v>0</v>
      </c>
      <c r="J10215" t="b">
        <v>0</v>
      </c>
      <c r="K10215" t="s">
        <v>41</v>
      </c>
      <c r="L10215" t="s">
        <v>60</v>
      </c>
      <c r="M10215">
        <v>115000</v>
      </c>
      <c r="N10215"/>
      <c r="O10215" t="s">
        <v>217</v>
      </c>
    </row>
    <row r="10216" spans="1:16" x14ac:dyDescent="0.35">
      <c r="A10216" t="s">
        <v>5</v>
      </c>
      <c r="B10216" t="s">
        <v>314</v>
      </c>
      <c r="C10216" t="s">
        <v>440</v>
      </c>
      <c r="D10216" t="s">
        <v>4756</v>
      </c>
      <c r="E10216" t="s">
        <v>59</v>
      </c>
      <c r="F10216" t="b">
        <v>0</v>
      </c>
      <c r="G10216" t="s">
        <v>65</v>
      </c>
      <c r="H10216" s="1">
        <v>46130.836828703701</v>
      </c>
      <c r="I10216" t="b">
        <v>0</v>
      </c>
      <c r="J10216" t="b">
        <v>0</v>
      </c>
      <c r="K10216" t="s">
        <v>41</v>
      </c>
      <c r="L10216" t="s">
        <v>60</v>
      </c>
      <c r="M10216">
        <v>261000</v>
      </c>
      <c r="N10216"/>
      <c r="O10216" t="s">
        <v>19861</v>
      </c>
      <c r="P10216" t="s">
        <v>19862</v>
      </c>
    </row>
    <row r="10217" spans="1:16" x14ac:dyDescent="0.35">
      <c r="A10217" t="s">
        <v>8</v>
      </c>
      <c r="B10217" t="s">
        <v>17962</v>
      </c>
      <c r="C10217" t="s">
        <v>6744</v>
      </c>
      <c r="D10217" t="s">
        <v>17963</v>
      </c>
      <c r="E10217" t="s">
        <v>59</v>
      </c>
      <c r="F10217" t="b">
        <v>0</v>
      </c>
      <c r="G10217" t="s">
        <v>40</v>
      </c>
      <c r="H10217" s="1">
        <v>46130.83803240741</v>
      </c>
      <c r="I10217" t="b">
        <v>0</v>
      </c>
      <c r="J10217" t="b">
        <v>0</v>
      </c>
      <c r="K10217" t="s">
        <v>40</v>
      </c>
      <c r="L10217" t="s">
        <v>60</v>
      </c>
      <c r="M10217">
        <v>62500</v>
      </c>
      <c r="N10217"/>
      <c r="O10217" t="s">
        <v>13982</v>
      </c>
      <c r="P10217" t="s">
        <v>17964</v>
      </c>
    </row>
    <row r="10218" spans="1:16" x14ac:dyDescent="0.35">
      <c r="A10218" t="s">
        <v>3</v>
      </c>
      <c r="B10218" t="s">
        <v>19863</v>
      </c>
      <c r="C10218" t="s">
        <v>330</v>
      </c>
      <c r="D10218" t="s">
        <v>584</v>
      </c>
      <c r="E10218" t="s">
        <v>59</v>
      </c>
      <c r="F10218" t="b">
        <v>0</v>
      </c>
      <c r="G10218" t="s">
        <v>41</v>
      </c>
      <c r="H10218" s="1">
        <v>46130.877326388887</v>
      </c>
      <c r="I10218" t="b">
        <v>0</v>
      </c>
      <c r="J10218" t="b">
        <v>0</v>
      </c>
      <c r="K10218" t="s">
        <v>41</v>
      </c>
      <c r="L10218" t="s">
        <v>74</v>
      </c>
      <c r="M10218"/>
      <c r="N10218">
        <v>15</v>
      </c>
      <c r="O10218" t="s">
        <v>19864</v>
      </c>
      <c r="P10218" t="s">
        <v>11283</v>
      </c>
    </row>
    <row r="10219" spans="1:16" x14ac:dyDescent="0.35">
      <c r="A10219" t="s">
        <v>2</v>
      </c>
      <c r="B10219" t="s">
        <v>19865</v>
      </c>
      <c r="C10219" t="s">
        <v>76</v>
      </c>
      <c r="D10219" t="s">
        <v>141</v>
      </c>
      <c r="E10219" t="s">
        <v>88</v>
      </c>
      <c r="F10219" t="b">
        <v>1</v>
      </c>
      <c r="G10219" t="s">
        <v>41</v>
      </c>
      <c r="H10219" s="1">
        <v>46130.920011574082</v>
      </c>
      <c r="I10219" t="b">
        <v>0</v>
      </c>
      <c r="J10219" t="b">
        <v>0</v>
      </c>
      <c r="K10219" t="s">
        <v>41</v>
      </c>
      <c r="L10219" t="s">
        <v>74</v>
      </c>
      <c r="M10219"/>
      <c r="N10219">
        <v>45</v>
      </c>
      <c r="O10219" t="s">
        <v>141</v>
      </c>
    </row>
    <row r="10220" spans="1:16" x14ac:dyDescent="0.35">
      <c r="A10220" t="s">
        <v>1</v>
      </c>
      <c r="B10220" t="s">
        <v>1</v>
      </c>
      <c r="C10220" t="s">
        <v>19866</v>
      </c>
      <c r="D10220" t="s">
        <v>4587</v>
      </c>
      <c r="E10220" t="s">
        <v>59</v>
      </c>
      <c r="F10220" t="b">
        <v>0</v>
      </c>
      <c r="G10220" t="s">
        <v>68</v>
      </c>
      <c r="H10220" s="1">
        <v>46130.920162037037</v>
      </c>
      <c r="I10220" t="b">
        <v>1</v>
      </c>
      <c r="J10220" t="b">
        <v>0</v>
      </c>
      <c r="K10220" t="s">
        <v>41</v>
      </c>
      <c r="L10220" t="s">
        <v>60</v>
      </c>
      <c r="M10220">
        <v>100000</v>
      </c>
      <c r="N10220"/>
      <c r="O10220" t="s">
        <v>19867</v>
      </c>
      <c r="P10220" t="s">
        <v>9730</v>
      </c>
    </row>
    <row r="10221" spans="1:16" x14ac:dyDescent="0.35">
      <c r="A10221" t="s">
        <v>7</v>
      </c>
      <c r="B10221" t="s">
        <v>19868</v>
      </c>
      <c r="C10221" t="s">
        <v>240</v>
      </c>
      <c r="D10221" t="s">
        <v>4756</v>
      </c>
      <c r="E10221" t="s">
        <v>59</v>
      </c>
      <c r="F10221" t="b">
        <v>0</v>
      </c>
      <c r="G10221" t="s">
        <v>65</v>
      </c>
      <c r="H10221" s="1">
        <v>46131.00104166667</v>
      </c>
      <c r="I10221" t="b">
        <v>0</v>
      </c>
      <c r="J10221" t="b">
        <v>0</v>
      </c>
      <c r="K10221" t="s">
        <v>41</v>
      </c>
      <c r="L10221" t="s">
        <v>60</v>
      </c>
      <c r="M10221">
        <v>105000</v>
      </c>
      <c r="N10221"/>
      <c r="O10221" t="s">
        <v>1291</v>
      </c>
      <c r="P10221" t="s">
        <v>18405</v>
      </c>
    </row>
    <row r="10222" spans="1:16" x14ac:dyDescent="0.35">
      <c r="A10222" t="s">
        <v>3</v>
      </c>
      <c r="B10222" t="s">
        <v>19869</v>
      </c>
      <c r="C10222" t="s">
        <v>76</v>
      </c>
      <c r="D10222" t="s">
        <v>584</v>
      </c>
      <c r="E10222" t="s">
        <v>72</v>
      </c>
      <c r="F10222" t="b">
        <v>1</v>
      </c>
      <c r="G10222" t="s">
        <v>29</v>
      </c>
      <c r="H10222" s="1">
        <v>46131.001828703702</v>
      </c>
      <c r="I10222" t="b">
        <v>0</v>
      </c>
      <c r="J10222" t="b">
        <v>0</v>
      </c>
      <c r="K10222" t="s">
        <v>29</v>
      </c>
      <c r="L10222" t="s">
        <v>74</v>
      </c>
      <c r="M10222"/>
      <c r="N10222">
        <v>25</v>
      </c>
      <c r="O10222" t="s">
        <v>4686</v>
      </c>
    </row>
    <row r="10223" spans="1:16" x14ac:dyDescent="0.35">
      <c r="A10223" t="s">
        <v>2</v>
      </c>
      <c r="B10223" t="s">
        <v>19870</v>
      </c>
      <c r="C10223" t="s">
        <v>76</v>
      </c>
      <c r="D10223" t="s">
        <v>584</v>
      </c>
      <c r="E10223" t="s">
        <v>72</v>
      </c>
      <c r="F10223" t="b">
        <v>1</v>
      </c>
      <c r="G10223" t="s">
        <v>29</v>
      </c>
      <c r="H10223" s="1">
        <v>46131.001828703702</v>
      </c>
      <c r="I10223" t="b">
        <v>1</v>
      </c>
      <c r="J10223" t="b">
        <v>0</v>
      </c>
      <c r="K10223" t="s">
        <v>29</v>
      </c>
      <c r="L10223" t="s">
        <v>74</v>
      </c>
      <c r="M10223"/>
      <c r="N10223">
        <v>25</v>
      </c>
      <c r="O10223" t="s">
        <v>4925</v>
      </c>
      <c r="P10223" t="s">
        <v>14489</v>
      </c>
    </row>
    <row r="10224" spans="1:16" x14ac:dyDescent="0.35">
      <c r="A10224" t="s">
        <v>0</v>
      </c>
      <c r="B10224" t="s">
        <v>19871</v>
      </c>
      <c r="C10224" t="s">
        <v>76</v>
      </c>
      <c r="D10224" t="s">
        <v>584</v>
      </c>
      <c r="E10224" t="s">
        <v>72</v>
      </c>
      <c r="F10224" t="b">
        <v>1</v>
      </c>
      <c r="G10224" t="s">
        <v>41</v>
      </c>
      <c r="H10224" s="1">
        <v>46131.002326388887</v>
      </c>
      <c r="I10224" t="b">
        <v>0</v>
      </c>
      <c r="J10224" t="b">
        <v>0</v>
      </c>
      <c r="K10224" t="s">
        <v>41</v>
      </c>
      <c r="L10224" t="s">
        <v>74</v>
      </c>
      <c r="M10224"/>
      <c r="N10224">
        <v>25</v>
      </c>
      <c r="O10224" t="s">
        <v>5193</v>
      </c>
      <c r="P10224" t="s">
        <v>4661</v>
      </c>
    </row>
    <row r="10225" spans="1:16" x14ac:dyDescent="0.35">
      <c r="A10225" t="s">
        <v>0</v>
      </c>
      <c r="B10225" t="s">
        <v>19872</v>
      </c>
      <c r="C10225" t="s">
        <v>76</v>
      </c>
      <c r="D10225" t="s">
        <v>584</v>
      </c>
      <c r="E10225" t="s">
        <v>72</v>
      </c>
      <c r="F10225" t="b">
        <v>1</v>
      </c>
      <c r="G10225" t="s">
        <v>41</v>
      </c>
      <c r="H10225" s="1">
        <v>46131.002326388887</v>
      </c>
      <c r="I10225" t="b">
        <v>0</v>
      </c>
      <c r="J10225" t="b">
        <v>0</v>
      </c>
      <c r="K10225" t="s">
        <v>41</v>
      </c>
      <c r="L10225" t="s">
        <v>74</v>
      </c>
      <c r="M10225"/>
      <c r="N10225">
        <v>25</v>
      </c>
      <c r="O10225" t="s">
        <v>584</v>
      </c>
      <c r="P10225" t="s">
        <v>3201</v>
      </c>
    </row>
    <row r="10226" spans="1:16" x14ac:dyDescent="0.35">
      <c r="A10226" t="s">
        <v>0</v>
      </c>
      <c r="B10226" t="s">
        <v>19873</v>
      </c>
      <c r="C10226" t="s">
        <v>76</v>
      </c>
      <c r="D10226" t="s">
        <v>584</v>
      </c>
      <c r="E10226" t="s">
        <v>72</v>
      </c>
      <c r="F10226" t="b">
        <v>1</v>
      </c>
      <c r="G10226" t="s">
        <v>41</v>
      </c>
      <c r="H10226" s="1">
        <v>46131.002326388887</v>
      </c>
      <c r="I10226" t="b">
        <v>0</v>
      </c>
      <c r="J10226" t="b">
        <v>0</v>
      </c>
      <c r="K10226" t="s">
        <v>41</v>
      </c>
      <c r="L10226" t="s">
        <v>74</v>
      </c>
      <c r="M10226"/>
      <c r="N10226">
        <v>25</v>
      </c>
      <c r="O10226" t="s">
        <v>584</v>
      </c>
    </row>
    <row r="10227" spans="1:16" x14ac:dyDescent="0.35">
      <c r="A10227" t="s">
        <v>5</v>
      </c>
      <c r="B10227" t="s">
        <v>19874</v>
      </c>
      <c r="C10227" t="s">
        <v>1004</v>
      </c>
      <c r="D10227" t="s">
        <v>4673</v>
      </c>
      <c r="E10227" t="s">
        <v>59</v>
      </c>
      <c r="F10227" t="b">
        <v>0</v>
      </c>
      <c r="G10227" t="s">
        <v>65</v>
      </c>
      <c r="H10227" s="1">
        <v>46131.003495370373</v>
      </c>
      <c r="I10227" t="b">
        <v>0</v>
      </c>
      <c r="J10227" t="b">
        <v>0</v>
      </c>
      <c r="K10227" t="s">
        <v>41</v>
      </c>
      <c r="L10227" t="s">
        <v>60</v>
      </c>
      <c r="M10227">
        <v>139000</v>
      </c>
      <c r="N10227"/>
      <c r="O10227" t="s">
        <v>9996</v>
      </c>
      <c r="P10227" t="s">
        <v>19875</v>
      </c>
    </row>
    <row r="10228" spans="1:16" x14ac:dyDescent="0.35">
      <c r="A10228" t="s">
        <v>1</v>
      </c>
      <c r="B10228" t="s">
        <v>19876</v>
      </c>
      <c r="C10228" t="s">
        <v>19877</v>
      </c>
      <c r="D10228" t="s">
        <v>4587</v>
      </c>
      <c r="E10228" t="s">
        <v>59</v>
      </c>
      <c r="F10228" t="b">
        <v>0</v>
      </c>
      <c r="G10228" t="s">
        <v>40</v>
      </c>
      <c r="H10228" s="1">
        <v>46131.004664351851</v>
      </c>
      <c r="I10228" t="b">
        <v>1</v>
      </c>
      <c r="J10228" t="b">
        <v>0</v>
      </c>
      <c r="K10228" t="s">
        <v>40</v>
      </c>
      <c r="L10228" t="s">
        <v>60</v>
      </c>
      <c r="M10228">
        <v>95000</v>
      </c>
      <c r="N10228"/>
      <c r="O10228" t="s">
        <v>19878</v>
      </c>
      <c r="P10228" t="s">
        <v>406</v>
      </c>
    </row>
    <row r="10229" spans="1:16" x14ac:dyDescent="0.35">
      <c r="A10229" t="s">
        <v>1</v>
      </c>
      <c r="B10229" t="s">
        <v>316</v>
      </c>
      <c r="C10229" t="s">
        <v>1150</v>
      </c>
      <c r="D10229" t="s">
        <v>4756</v>
      </c>
      <c r="E10229" t="s">
        <v>59</v>
      </c>
      <c r="F10229" t="b">
        <v>0</v>
      </c>
      <c r="G10229" t="s">
        <v>77</v>
      </c>
      <c r="H10229" s="1">
        <v>46131.045243055552</v>
      </c>
      <c r="I10229" t="b">
        <v>1</v>
      </c>
      <c r="J10229" t="b">
        <v>0</v>
      </c>
      <c r="K10229" t="s">
        <v>41</v>
      </c>
      <c r="L10229" t="s">
        <v>60</v>
      </c>
      <c r="M10229">
        <v>135000</v>
      </c>
      <c r="N10229"/>
      <c r="O10229" t="s">
        <v>11999</v>
      </c>
      <c r="P10229" t="s">
        <v>19879</v>
      </c>
    </row>
    <row r="10230" spans="1:16" x14ac:dyDescent="0.35">
      <c r="A10230" t="s">
        <v>1</v>
      </c>
      <c r="B10230" t="s">
        <v>17969</v>
      </c>
      <c r="C10230" t="s">
        <v>5273</v>
      </c>
      <c r="D10230" t="s">
        <v>17963</v>
      </c>
      <c r="E10230" t="s">
        <v>59</v>
      </c>
      <c r="F10230" t="b">
        <v>0</v>
      </c>
      <c r="G10230" t="s">
        <v>40</v>
      </c>
      <c r="H10230" s="1">
        <v>46131.046354166669</v>
      </c>
      <c r="I10230" t="b">
        <v>0</v>
      </c>
      <c r="J10230" t="b">
        <v>0</v>
      </c>
      <c r="K10230" t="s">
        <v>40</v>
      </c>
      <c r="L10230" t="s">
        <v>60</v>
      </c>
      <c r="M10230">
        <v>65000</v>
      </c>
      <c r="N10230"/>
      <c r="O10230" t="s">
        <v>13982</v>
      </c>
      <c r="P10230" t="s">
        <v>17970</v>
      </c>
    </row>
    <row r="10231" spans="1:16" x14ac:dyDescent="0.35">
      <c r="A10231" t="s">
        <v>1</v>
      </c>
      <c r="B10231" t="s">
        <v>629</v>
      </c>
      <c r="C10231" t="s">
        <v>2408</v>
      </c>
      <c r="D10231" t="s">
        <v>4756</v>
      </c>
      <c r="E10231" t="s">
        <v>59</v>
      </c>
      <c r="F10231" t="b">
        <v>0</v>
      </c>
      <c r="G10231" t="s">
        <v>13</v>
      </c>
      <c r="H10231" s="1">
        <v>46131.212500000001</v>
      </c>
      <c r="I10231" t="b">
        <v>0</v>
      </c>
      <c r="J10231" t="b">
        <v>0</v>
      </c>
      <c r="K10231" t="s">
        <v>13</v>
      </c>
      <c r="L10231" t="s">
        <v>60</v>
      </c>
      <c r="M10231">
        <v>116000</v>
      </c>
      <c r="N10231"/>
      <c r="O10231" t="s">
        <v>19880</v>
      </c>
      <c r="P10231" t="s">
        <v>19881</v>
      </c>
    </row>
    <row r="10232" spans="1:16" x14ac:dyDescent="0.35">
      <c r="A10232" t="s">
        <v>0</v>
      </c>
      <c r="B10232" t="s">
        <v>19882</v>
      </c>
      <c r="C10232" t="s">
        <v>2087</v>
      </c>
      <c r="D10232" t="s">
        <v>4346</v>
      </c>
      <c r="E10232" t="s">
        <v>59</v>
      </c>
      <c r="F10232" t="b">
        <v>0</v>
      </c>
      <c r="G10232" t="s">
        <v>77</v>
      </c>
      <c r="H10232" s="1">
        <v>46131.25136574074</v>
      </c>
      <c r="I10232" t="b">
        <v>0</v>
      </c>
      <c r="J10232" t="b">
        <v>0</v>
      </c>
      <c r="K10232" t="s">
        <v>41</v>
      </c>
      <c r="L10232" t="s">
        <v>60</v>
      </c>
      <c r="M10232">
        <v>89003.199999999997</v>
      </c>
      <c r="N10232"/>
      <c r="O10232" t="s">
        <v>4237</v>
      </c>
      <c r="P10232" t="s">
        <v>19883</v>
      </c>
    </row>
    <row r="10233" spans="1:16" x14ac:dyDescent="0.35">
      <c r="A10233" t="s">
        <v>3</v>
      </c>
      <c r="B10233" t="s">
        <v>3811</v>
      </c>
      <c r="C10233" t="s">
        <v>440</v>
      </c>
      <c r="D10233" t="s">
        <v>4756</v>
      </c>
      <c r="E10233" t="s">
        <v>59</v>
      </c>
      <c r="F10233" t="b">
        <v>0</v>
      </c>
      <c r="G10233" t="s">
        <v>65</v>
      </c>
      <c r="H10233" s="1">
        <v>46131.251481481479</v>
      </c>
      <c r="I10233" t="b">
        <v>0</v>
      </c>
      <c r="J10233" t="b">
        <v>0</v>
      </c>
      <c r="K10233" t="s">
        <v>41</v>
      </c>
      <c r="L10233" t="s">
        <v>60</v>
      </c>
      <c r="M10233">
        <v>110000</v>
      </c>
      <c r="N10233"/>
      <c r="O10233" t="s">
        <v>402</v>
      </c>
      <c r="P10233" t="s">
        <v>85</v>
      </c>
    </row>
    <row r="10234" spans="1:16" x14ac:dyDescent="0.35">
      <c r="A10234" t="s">
        <v>0</v>
      </c>
      <c r="B10234" t="s">
        <v>19884</v>
      </c>
      <c r="C10234" t="s">
        <v>19885</v>
      </c>
      <c r="D10234" t="s">
        <v>7124</v>
      </c>
      <c r="E10234" t="s">
        <v>59</v>
      </c>
      <c r="F10234" t="b">
        <v>0</v>
      </c>
      <c r="G10234" t="s">
        <v>40</v>
      </c>
      <c r="H10234" s="1">
        <v>46131.335868055547</v>
      </c>
      <c r="I10234" t="b">
        <v>1</v>
      </c>
      <c r="J10234" t="b">
        <v>0</v>
      </c>
      <c r="K10234" t="s">
        <v>40</v>
      </c>
      <c r="L10234" t="s">
        <v>60</v>
      </c>
      <c r="M10234">
        <v>40000</v>
      </c>
      <c r="N10234"/>
      <c r="O10234" t="s">
        <v>19886</v>
      </c>
      <c r="P10234" t="s">
        <v>8542</v>
      </c>
    </row>
    <row r="10235" spans="1:16" x14ac:dyDescent="0.35">
      <c r="A10235" t="s">
        <v>2</v>
      </c>
      <c r="B10235" t="s">
        <v>10896</v>
      </c>
      <c r="C10235" t="s">
        <v>4241</v>
      </c>
      <c r="D10235" t="s">
        <v>4346</v>
      </c>
      <c r="E10235" t="s">
        <v>59</v>
      </c>
      <c r="F10235" t="b">
        <v>0</v>
      </c>
      <c r="G10235" t="s">
        <v>65</v>
      </c>
      <c r="H10235" s="1">
        <v>46131.335995370369</v>
      </c>
      <c r="I10235" t="b">
        <v>0</v>
      </c>
      <c r="J10235" t="b">
        <v>0</v>
      </c>
      <c r="K10235" t="s">
        <v>41</v>
      </c>
      <c r="L10235" t="s">
        <v>60</v>
      </c>
      <c r="M10235">
        <v>134000</v>
      </c>
      <c r="N10235"/>
      <c r="O10235" t="s">
        <v>1183</v>
      </c>
      <c r="P10235" t="s">
        <v>9116</v>
      </c>
    </row>
    <row r="10236" spans="1:16" x14ac:dyDescent="0.35">
      <c r="A10236" t="s">
        <v>7</v>
      </c>
      <c r="B10236" t="s">
        <v>3561</v>
      </c>
      <c r="C10236" t="s">
        <v>8022</v>
      </c>
      <c r="D10236" t="s">
        <v>16554</v>
      </c>
      <c r="E10236" t="s">
        <v>59</v>
      </c>
      <c r="F10236" t="b">
        <v>0</v>
      </c>
      <c r="G10236" t="s">
        <v>34</v>
      </c>
      <c r="H10236" s="1">
        <v>46131.336886574078</v>
      </c>
      <c r="I10236" t="b">
        <v>1</v>
      </c>
      <c r="J10236" t="b">
        <v>0</v>
      </c>
      <c r="K10236" t="s">
        <v>34</v>
      </c>
      <c r="L10236" t="s">
        <v>60</v>
      </c>
      <c r="M10236">
        <v>300000</v>
      </c>
      <c r="N10236"/>
      <c r="O10236" t="s">
        <v>3850</v>
      </c>
      <c r="P10236" t="s">
        <v>85</v>
      </c>
    </row>
    <row r="10237" spans="1:16" x14ac:dyDescent="0.35">
      <c r="A10237" t="s">
        <v>1</v>
      </c>
      <c r="B10237" t="s">
        <v>19887</v>
      </c>
      <c r="C10237" t="s">
        <v>8022</v>
      </c>
      <c r="D10237" t="s">
        <v>16554</v>
      </c>
      <c r="E10237" t="s">
        <v>59</v>
      </c>
      <c r="F10237" t="b">
        <v>0</v>
      </c>
      <c r="G10237" t="s">
        <v>34</v>
      </c>
      <c r="H10237" s="1">
        <v>46131.336886574078</v>
      </c>
      <c r="I10237" t="b">
        <v>1</v>
      </c>
      <c r="J10237" t="b">
        <v>0</v>
      </c>
      <c r="K10237" t="s">
        <v>34</v>
      </c>
      <c r="L10237" t="s">
        <v>60</v>
      </c>
      <c r="M10237">
        <v>300000</v>
      </c>
      <c r="N10237"/>
      <c r="O10237" t="s">
        <v>19888</v>
      </c>
      <c r="P10237" t="s">
        <v>208</v>
      </c>
    </row>
    <row r="10238" spans="1:16" x14ac:dyDescent="0.35">
      <c r="A10238" t="s">
        <v>5</v>
      </c>
      <c r="B10238" t="s">
        <v>2188</v>
      </c>
      <c r="C10238" t="s">
        <v>8022</v>
      </c>
      <c r="D10238" t="s">
        <v>16554</v>
      </c>
      <c r="E10238" t="s">
        <v>59</v>
      </c>
      <c r="F10238" t="b">
        <v>0</v>
      </c>
      <c r="G10238" t="s">
        <v>34</v>
      </c>
      <c r="H10238" s="1">
        <v>46131.336886574078</v>
      </c>
      <c r="I10238" t="b">
        <v>1</v>
      </c>
      <c r="J10238" t="b">
        <v>0</v>
      </c>
      <c r="K10238" t="s">
        <v>34</v>
      </c>
      <c r="L10238" t="s">
        <v>60</v>
      </c>
      <c r="M10238">
        <v>300000</v>
      </c>
      <c r="N10238"/>
      <c r="O10238" t="s">
        <v>19889</v>
      </c>
    </row>
    <row r="10239" spans="1:16" x14ac:dyDescent="0.35">
      <c r="A10239" t="s">
        <v>1</v>
      </c>
      <c r="B10239" t="s">
        <v>439</v>
      </c>
      <c r="C10239" t="s">
        <v>121</v>
      </c>
      <c r="D10239" t="s">
        <v>4697</v>
      </c>
      <c r="E10239" t="s">
        <v>59</v>
      </c>
      <c r="F10239" t="b">
        <v>0</v>
      </c>
      <c r="G10239" t="s">
        <v>68</v>
      </c>
      <c r="H10239" s="1">
        <v>46131.337129629632</v>
      </c>
      <c r="I10239" t="b">
        <v>0</v>
      </c>
      <c r="J10239" t="b">
        <v>0</v>
      </c>
      <c r="K10239" t="s">
        <v>41</v>
      </c>
      <c r="L10239" t="s">
        <v>60</v>
      </c>
      <c r="M10239">
        <v>143000</v>
      </c>
      <c r="N10239"/>
      <c r="O10239" t="s">
        <v>1167</v>
      </c>
      <c r="P10239" t="s">
        <v>13838</v>
      </c>
    </row>
    <row r="10240" spans="1:16" x14ac:dyDescent="0.35">
      <c r="A10240" t="s">
        <v>1</v>
      </c>
      <c r="B10240" t="s">
        <v>19890</v>
      </c>
      <c r="C10240" t="s">
        <v>112</v>
      </c>
      <c r="D10240" t="s">
        <v>4346</v>
      </c>
      <c r="E10240" t="s">
        <v>59</v>
      </c>
      <c r="F10240" t="b">
        <v>0</v>
      </c>
      <c r="G10240" t="s">
        <v>68</v>
      </c>
      <c r="H10240" s="1">
        <v>46131.337141203701</v>
      </c>
      <c r="I10240" t="b">
        <v>1</v>
      </c>
      <c r="J10240" t="b">
        <v>0</v>
      </c>
      <c r="K10240" t="s">
        <v>41</v>
      </c>
      <c r="L10240" t="s">
        <v>60</v>
      </c>
      <c r="M10240">
        <v>164500</v>
      </c>
      <c r="N10240"/>
      <c r="O10240" t="s">
        <v>577</v>
      </c>
      <c r="P10240" t="s">
        <v>8088</v>
      </c>
    </row>
    <row r="10241" spans="1:16" x14ac:dyDescent="0.35">
      <c r="A10241" t="s">
        <v>1</v>
      </c>
      <c r="B10241" t="s">
        <v>11740</v>
      </c>
      <c r="C10241" t="s">
        <v>162</v>
      </c>
      <c r="D10241" t="s">
        <v>4346</v>
      </c>
      <c r="E10241" t="s">
        <v>59</v>
      </c>
      <c r="F10241" t="b">
        <v>0</v>
      </c>
      <c r="G10241" t="s">
        <v>77</v>
      </c>
      <c r="H10241" s="1">
        <v>46131.337152777778</v>
      </c>
      <c r="I10241" t="b">
        <v>0</v>
      </c>
      <c r="J10241" t="b">
        <v>0</v>
      </c>
      <c r="K10241" t="s">
        <v>41</v>
      </c>
      <c r="L10241" t="s">
        <v>60</v>
      </c>
      <c r="M10241">
        <v>152500</v>
      </c>
      <c r="N10241"/>
      <c r="O10241" t="s">
        <v>1183</v>
      </c>
      <c r="P10241" t="s">
        <v>11473</v>
      </c>
    </row>
    <row r="10242" spans="1:16" x14ac:dyDescent="0.35">
      <c r="A10242" t="s">
        <v>7</v>
      </c>
      <c r="B10242" t="s">
        <v>19891</v>
      </c>
      <c r="C10242" t="s">
        <v>1107</v>
      </c>
      <c r="D10242" t="s">
        <v>4625</v>
      </c>
      <c r="E10242" t="s">
        <v>59</v>
      </c>
      <c r="F10242" t="b">
        <v>0</v>
      </c>
      <c r="G10242" t="s">
        <v>77</v>
      </c>
      <c r="H10242" s="1">
        <v>46131.418032407397</v>
      </c>
      <c r="I10242" t="b">
        <v>0</v>
      </c>
      <c r="J10242" t="b">
        <v>0</v>
      </c>
      <c r="K10242" t="s">
        <v>41</v>
      </c>
      <c r="L10242" t="s">
        <v>74</v>
      </c>
      <c r="M10242"/>
      <c r="N10242">
        <v>71</v>
      </c>
      <c r="O10242" t="s">
        <v>1556</v>
      </c>
      <c r="P10242" t="s">
        <v>2365</v>
      </c>
    </row>
    <row r="10243" spans="1:16" x14ac:dyDescent="0.35">
      <c r="A10243" t="s">
        <v>2</v>
      </c>
      <c r="B10243" t="s">
        <v>1861</v>
      </c>
      <c r="C10243" t="s">
        <v>1371</v>
      </c>
      <c r="D10243" t="s">
        <v>2360</v>
      </c>
      <c r="E10243" t="s">
        <v>59</v>
      </c>
      <c r="F10243" t="b">
        <v>0</v>
      </c>
      <c r="G10243" t="s">
        <v>77</v>
      </c>
      <c r="H10243" s="1">
        <v>46131.418067129627</v>
      </c>
      <c r="I10243" t="b">
        <v>0</v>
      </c>
      <c r="J10243" t="b">
        <v>0</v>
      </c>
      <c r="K10243" t="s">
        <v>41</v>
      </c>
      <c r="L10243" t="s">
        <v>60</v>
      </c>
      <c r="M10243">
        <v>175500</v>
      </c>
      <c r="N10243"/>
      <c r="O10243" t="s">
        <v>424</v>
      </c>
      <c r="P10243" t="s">
        <v>19892</v>
      </c>
    </row>
    <row r="10244" spans="1:16" x14ac:dyDescent="0.35">
      <c r="A10244" t="s">
        <v>0</v>
      </c>
      <c r="B10244" t="s">
        <v>19893</v>
      </c>
      <c r="C10244" t="s">
        <v>2490</v>
      </c>
      <c r="D10244" t="s">
        <v>4756</v>
      </c>
      <c r="E10244" t="s">
        <v>59</v>
      </c>
      <c r="F10244" t="b">
        <v>0</v>
      </c>
      <c r="G10244" t="s">
        <v>65</v>
      </c>
      <c r="H10244" s="1">
        <v>46131.418078703697</v>
      </c>
      <c r="I10244" t="b">
        <v>0</v>
      </c>
      <c r="J10244" t="b">
        <v>0</v>
      </c>
      <c r="K10244" t="s">
        <v>41</v>
      </c>
      <c r="L10244" t="s">
        <v>60</v>
      </c>
      <c r="M10244">
        <v>105000</v>
      </c>
      <c r="N10244"/>
      <c r="O10244" t="s">
        <v>18841</v>
      </c>
      <c r="P10244" t="s">
        <v>1121</v>
      </c>
    </row>
    <row r="10245" spans="1:16" x14ac:dyDescent="0.35">
      <c r="A10245" t="s">
        <v>2</v>
      </c>
      <c r="B10245" t="s">
        <v>9722</v>
      </c>
      <c r="C10245" t="s">
        <v>3256</v>
      </c>
      <c r="D10245" t="s">
        <v>2360</v>
      </c>
      <c r="E10245" t="s">
        <v>59</v>
      </c>
      <c r="F10245" t="b">
        <v>0</v>
      </c>
      <c r="G10245" t="s">
        <v>65</v>
      </c>
      <c r="H10245" s="1">
        <v>46131.419305555559</v>
      </c>
      <c r="I10245" t="b">
        <v>0</v>
      </c>
      <c r="J10245" t="b">
        <v>0</v>
      </c>
      <c r="K10245" t="s">
        <v>41</v>
      </c>
      <c r="L10245" t="s">
        <v>60</v>
      </c>
      <c r="M10245">
        <v>175500</v>
      </c>
      <c r="N10245"/>
      <c r="O10245" t="s">
        <v>9723</v>
      </c>
      <c r="P10245" t="s">
        <v>4577</v>
      </c>
    </row>
    <row r="10246" spans="1:16" x14ac:dyDescent="0.35">
      <c r="A10246" t="s">
        <v>6</v>
      </c>
      <c r="B10246" t="s">
        <v>19894</v>
      </c>
      <c r="C10246" t="s">
        <v>420</v>
      </c>
      <c r="D10246" t="s">
        <v>4756</v>
      </c>
      <c r="E10246" t="s">
        <v>59</v>
      </c>
      <c r="F10246" t="b">
        <v>0</v>
      </c>
      <c r="G10246" t="s">
        <v>65</v>
      </c>
      <c r="H10246" s="1">
        <v>46131.419328703712</v>
      </c>
      <c r="I10246" t="b">
        <v>0</v>
      </c>
      <c r="J10246" t="b">
        <v>0</v>
      </c>
      <c r="K10246" t="s">
        <v>41</v>
      </c>
      <c r="L10246" t="s">
        <v>60</v>
      </c>
      <c r="M10246">
        <v>145000</v>
      </c>
      <c r="N10246"/>
      <c r="O10246" t="s">
        <v>18841</v>
      </c>
      <c r="P10246" t="s">
        <v>2313</v>
      </c>
    </row>
    <row r="10247" spans="1:16" x14ac:dyDescent="0.35">
      <c r="A10247" t="s">
        <v>1</v>
      </c>
      <c r="B10247" t="s">
        <v>19895</v>
      </c>
      <c r="C10247" t="s">
        <v>833</v>
      </c>
      <c r="D10247" t="s">
        <v>2360</v>
      </c>
      <c r="E10247" t="s">
        <v>59</v>
      </c>
      <c r="F10247" t="b">
        <v>0</v>
      </c>
      <c r="G10247" t="s">
        <v>77</v>
      </c>
      <c r="H10247" s="1">
        <v>46131.420474537037</v>
      </c>
      <c r="I10247" t="b">
        <v>0</v>
      </c>
      <c r="J10247" t="b">
        <v>0</v>
      </c>
      <c r="K10247" t="s">
        <v>41</v>
      </c>
      <c r="L10247" t="s">
        <v>60</v>
      </c>
      <c r="M10247">
        <v>165000</v>
      </c>
      <c r="N10247"/>
      <c r="O10247" t="s">
        <v>402</v>
      </c>
      <c r="P10247" t="s">
        <v>19896</v>
      </c>
    </row>
    <row r="10248" spans="1:16" x14ac:dyDescent="0.35">
      <c r="A10248" t="s">
        <v>1</v>
      </c>
      <c r="B10248" t="s">
        <v>19897</v>
      </c>
      <c r="C10248" t="s">
        <v>1615</v>
      </c>
      <c r="D10248" t="s">
        <v>2360</v>
      </c>
      <c r="E10248" t="s">
        <v>59</v>
      </c>
      <c r="F10248" t="b">
        <v>0</v>
      </c>
      <c r="G10248" t="s">
        <v>68</v>
      </c>
      <c r="H10248" s="1">
        <v>46131.420474537037</v>
      </c>
      <c r="I10248" t="b">
        <v>0</v>
      </c>
      <c r="J10248" t="b">
        <v>0</v>
      </c>
      <c r="K10248" t="s">
        <v>41</v>
      </c>
      <c r="L10248" t="s">
        <v>60</v>
      </c>
      <c r="M10248">
        <v>110000</v>
      </c>
      <c r="N10248"/>
      <c r="O10248" t="s">
        <v>5735</v>
      </c>
      <c r="P10248" t="s">
        <v>19179</v>
      </c>
    </row>
    <row r="10249" spans="1:16" x14ac:dyDescent="0.35">
      <c r="A10249" t="s">
        <v>5</v>
      </c>
      <c r="B10249" t="s">
        <v>19898</v>
      </c>
      <c r="C10249" t="s">
        <v>185</v>
      </c>
      <c r="D10249" t="s">
        <v>4526</v>
      </c>
      <c r="E10249" t="s">
        <v>59</v>
      </c>
      <c r="F10249" t="b">
        <v>0</v>
      </c>
      <c r="G10249" t="s">
        <v>19</v>
      </c>
      <c r="H10249" s="1">
        <v>46131.421053240738</v>
      </c>
      <c r="I10249" t="b">
        <v>0</v>
      </c>
      <c r="J10249" t="b">
        <v>0</v>
      </c>
      <c r="K10249" t="s">
        <v>19</v>
      </c>
      <c r="L10249" t="s">
        <v>60</v>
      </c>
      <c r="M10249">
        <v>2100000</v>
      </c>
      <c r="N10249"/>
      <c r="O10249" t="s">
        <v>7059</v>
      </c>
      <c r="P10249" t="s">
        <v>19899</v>
      </c>
    </row>
    <row r="10250" spans="1:16" x14ac:dyDescent="0.35">
      <c r="A10250" t="s">
        <v>2</v>
      </c>
      <c r="B10250" t="s">
        <v>18932</v>
      </c>
      <c r="C10250" t="s">
        <v>76</v>
      </c>
      <c r="D10250" t="s">
        <v>4346</v>
      </c>
      <c r="F10250" t="b">
        <v>1</v>
      </c>
      <c r="G10250" t="s">
        <v>73</v>
      </c>
      <c r="H10250" s="1">
        <v>46131.4609837963</v>
      </c>
      <c r="I10250" t="b">
        <v>0</v>
      </c>
      <c r="J10250" t="b">
        <v>0</v>
      </c>
      <c r="K10250" t="s">
        <v>41</v>
      </c>
      <c r="L10250" t="s">
        <v>60</v>
      </c>
      <c r="M10250">
        <v>170000</v>
      </c>
      <c r="N10250"/>
      <c r="O10250" t="s">
        <v>2349</v>
      </c>
      <c r="P10250" t="s">
        <v>18933</v>
      </c>
    </row>
    <row r="10251" spans="1:16" x14ac:dyDescent="0.35">
      <c r="A10251" t="s">
        <v>3</v>
      </c>
      <c r="B10251" t="s">
        <v>3811</v>
      </c>
      <c r="C10251" t="s">
        <v>162</v>
      </c>
      <c r="D10251" t="s">
        <v>4346</v>
      </c>
      <c r="E10251" t="s">
        <v>59</v>
      </c>
      <c r="F10251" t="b">
        <v>0</v>
      </c>
      <c r="G10251" t="s">
        <v>73</v>
      </c>
      <c r="H10251" s="1">
        <v>46131.50136574074</v>
      </c>
      <c r="I10251" t="b">
        <v>0</v>
      </c>
      <c r="J10251" t="b">
        <v>0</v>
      </c>
      <c r="K10251" t="s">
        <v>41</v>
      </c>
      <c r="L10251" t="s">
        <v>60</v>
      </c>
      <c r="M10251">
        <v>237000</v>
      </c>
      <c r="N10251"/>
      <c r="O10251" t="s">
        <v>402</v>
      </c>
      <c r="P10251" t="s">
        <v>85</v>
      </c>
    </row>
    <row r="10252" spans="1:16" x14ac:dyDescent="0.35">
      <c r="A10252" t="s">
        <v>7</v>
      </c>
      <c r="B10252" t="s">
        <v>19635</v>
      </c>
      <c r="C10252" t="s">
        <v>190</v>
      </c>
      <c r="D10252" t="s">
        <v>4756</v>
      </c>
      <c r="E10252" t="s">
        <v>59</v>
      </c>
      <c r="F10252" t="b">
        <v>0</v>
      </c>
      <c r="G10252" t="s">
        <v>73</v>
      </c>
      <c r="H10252" s="1">
        <v>46131.584699074083</v>
      </c>
      <c r="I10252" t="b">
        <v>0</v>
      </c>
      <c r="J10252" t="b">
        <v>0</v>
      </c>
      <c r="K10252" t="s">
        <v>41</v>
      </c>
      <c r="L10252" t="s">
        <v>60</v>
      </c>
      <c r="M10252">
        <v>119175</v>
      </c>
      <c r="N10252"/>
      <c r="O10252" t="s">
        <v>568</v>
      </c>
      <c r="P10252" t="s">
        <v>994</v>
      </c>
    </row>
    <row r="10253" spans="1:16" x14ac:dyDescent="0.35">
      <c r="A10253" t="s">
        <v>0</v>
      </c>
      <c r="B10253" t="s">
        <v>19900</v>
      </c>
      <c r="C10253" t="s">
        <v>2139</v>
      </c>
      <c r="D10253" t="s">
        <v>4756</v>
      </c>
      <c r="E10253" t="s">
        <v>59</v>
      </c>
      <c r="F10253" t="b">
        <v>0</v>
      </c>
      <c r="G10253" t="s">
        <v>77</v>
      </c>
      <c r="H10253" s="1">
        <v>46131.584733796299</v>
      </c>
      <c r="I10253" t="b">
        <v>0</v>
      </c>
      <c r="J10253" t="b">
        <v>0</v>
      </c>
      <c r="K10253" t="s">
        <v>41</v>
      </c>
      <c r="L10253" t="s">
        <v>60</v>
      </c>
      <c r="M10253">
        <v>122848</v>
      </c>
      <c r="N10253"/>
      <c r="O10253" t="s">
        <v>19901</v>
      </c>
    </row>
    <row r="10254" spans="1:16" x14ac:dyDescent="0.35">
      <c r="A10254" t="s">
        <v>0</v>
      </c>
      <c r="B10254" t="s">
        <v>4027</v>
      </c>
      <c r="C10254" t="s">
        <v>2977</v>
      </c>
      <c r="D10254" t="s">
        <v>4756</v>
      </c>
      <c r="E10254" t="s">
        <v>59</v>
      </c>
      <c r="F10254" t="b">
        <v>0</v>
      </c>
      <c r="G10254" t="s">
        <v>65</v>
      </c>
      <c r="H10254" s="1">
        <v>46131.62636574074</v>
      </c>
      <c r="I10254" t="b">
        <v>0</v>
      </c>
      <c r="J10254" t="b">
        <v>0</v>
      </c>
      <c r="K10254" t="s">
        <v>41</v>
      </c>
      <c r="L10254" t="s">
        <v>60</v>
      </c>
      <c r="M10254">
        <v>115000</v>
      </c>
      <c r="N10254"/>
      <c r="O10254" t="s">
        <v>19902</v>
      </c>
    </row>
    <row r="10255" spans="1:16" x14ac:dyDescent="0.35">
      <c r="A10255" t="s">
        <v>6</v>
      </c>
      <c r="B10255" t="s">
        <v>19903</v>
      </c>
      <c r="C10255" t="s">
        <v>113</v>
      </c>
      <c r="D10255" t="s">
        <v>4526</v>
      </c>
      <c r="E10255" t="s">
        <v>59</v>
      </c>
      <c r="F10255" t="b">
        <v>0</v>
      </c>
      <c r="G10255" t="s">
        <v>65</v>
      </c>
      <c r="H10255" s="1">
        <v>46131.62636574074</v>
      </c>
      <c r="I10255" t="b">
        <v>1</v>
      </c>
      <c r="J10255" t="b">
        <v>0</v>
      </c>
      <c r="K10255" t="s">
        <v>41</v>
      </c>
      <c r="L10255" t="s">
        <v>60</v>
      </c>
      <c r="M10255">
        <v>145000</v>
      </c>
      <c r="N10255"/>
      <c r="O10255" t="s">
        <v>329</v>
      </c>
      <c r="P10255" t="s">
        <v>13448</v>
      </c>
    </row>
    <row r="10256" spans="1:16" x14ac:dyDescent="0.35">
      <c r="A10256" t="s">
        <v>3</v>
      </c>
      <c r="B10256" t="s">
        <v>12214</v>
      </c>
      <c r="C10256" t="s">
        <v>19904</v>
      </c>
      <c r="D10256" t="s">
        <v>4756</v>
      </c>
      <c r="E10256" t="s">
        <v>59</v>
      </c>
      <c r="F10256" t="b">
        <v>0</v>
      </c>
      <c r="G10256" t="s">
        <v>65</v>
      </c>
      <c r="H10256" s="1">
        <v>46131.626481481479</v>
      </c>
      <c r="I10256" t="b">
        <v>0</v>
      </c>
      <c r="J10256" t="b">
        <v>0</v>
      </c>
      <c r="K10256" t="s">
        <v>41</v>
      </c>
      <c r="L10256" t="s">
        <v>60</v>
      </c>
      <c r="M10256">
        <v>85000</v>
      </c>
      <c r="N10256"/>
      <c r="O10256" t="s">
        <v>19905</v>
      </c>
      <c r="P10256" t="s">
        <v>19906</v>
      </c>
    </row>
    <row r="10257" spans="1:16" x14ac:dyDescent="0.35">
      <c r="A10257" t="s">
        <v>2</v>
      </c>
      <c r="B10257" t="s">
        <v>6460</v>
      </c>
      <c r="C10257" t="s">
        <v>194</v>
      </c>
      <c r="D10257" t="s">
        <v>4346</v>
      </c>
      <c r="E10257" t="s">
        <v>59</v>
      </c>
      <c r="F10257" t="b">
        <v>0</v>
      </c>
      <c r="G10257" t="s">
        <v>65</v>
      </c>
      <c r="H10257" s="1">
        <v>46131.627638888887</v>
      </c>
      <c r="I10257" t="b">
        <v>0</v>
      </c>
      <c r="J10257" t="b">
        <v>0</v>
      </c>
      <c r="K10257" t="s">
        <v>41</v>
      </c>
      <c r="L10257" t="s">
        <v>60</v>
      </c>
      <c r="M10257">
        <v>160000</v>
      </c>
      <c r="N10257"/>
      <c r="O10257" t="s">
        <v>1183</v>
      </c>
      <c r="P10257" t="s">
        <v>6461</v>
      </c>
    </row>
    <row r="10258" spans="1:16" x14ac:dyDescent="0.35">
      <c r="A10258" t="s">
        <v>2</v>
      </c>
      <c r="B10258" t="s">
        <v>11034</v>
      </c>
      <c r="C10258" t="s">
        <v>543</v>
      </c>
      <c r="D10258" t="s">
        <v>4346</v>
      </c>
      <c r="E10258" t="s">
        <v>59</v>
      </c>
      <c r="F10258" t="b">
        <v>0</v>
      </c>
      <c r="G10258" t="s">
        <v>65</v>
      </c>
      <c r="H10258" s="1">
        <v>46131.627662037034</v>
      </c>
      <c r="I10258" t="b">
        <v>0</v>
      </c>
      <c r="J10258" t="b">
        <v>0</v>
      </c>
      <c r="K10258" t="s">
        <v>41</v>
      </c>
      <c r="L10258" t="s">
        <v>60</v>
      </c>
      <c r="M10258">
        <v>222500</v>
      </c>
      <c r="N10258"/>
      <c r="O10258" t="s">
        <v>577</v>
      </c>
      <c r="P10258" t="s">
        <v>11035</v>
      </c>
    </row>
    <row r="10259" spans="1:16" x14ac:dyDescent="0.35">
      <c r="A10259" t="s">
        <v>2</v>
      </c>
      <c r="B10259" t="s">
        <v>19907</v>
      </c>
      <c r="C10259" t="s">
        <v>41</v>
      </c>
      <c r="D10259" t="s">
        <v>4526</v>
      </c>
      <c r="E10259" t="s">
        <v>59</v>
      </c>
      <c r="F10259" t="b">
        <v>0</v>
      </c>
      <c r="G10259" t="s">
        <v>41</v>
      </c>
      <c r="H10259" s="1">
        <v>46131.62872685185</v>
      </c>
      <c r="I10259" t="b">
        <v>1</v>
      </c>
      <c r="J10259" t="b">
        <v>0</v>
      </c>
      <c r="K10259" t="s">
        <v>41</v>
      </c>
      <c r="L10259" t="s">
        <v>60</v>
      </c>
      <c r="M10259">
        <v>225000</v>
      </c>
      <c r="N10259"/>
      <c r="O10259" t="s">
        <v>127</v>
      </c>
      <c r="P10259" t="s">
        <v>579</v>
      </c>
    </row>
    <row r="10260" spans="1:16" x14ac:dyDescent="0.35">
      <c r="A10260" t="s">
        <v>1</v>
      </c>
      <c r="B10260" t="s">
        <v>19908</v>
      </c>
      <c r="C10260" t="s">
        <v>165</v>
      </c>
      <c r="D10260" t="s">
        <v>4756</v>
      </c>
      <c r="E10260" t="s">
        <v>59</v>
      </c>
      <c r="F10260" t="b">
        <v>0</v>
      </c>
      <c r="G10260" t="s">
        <v>77</v>
      </c>
      <c r="H10260" s="1">
        <v>46131.628819444442</v>
      </c>
      <c r="I10260" t="b">
        <v>1</v>
      </c>
      <c r="J10260" t="b">
        <v>0</v>
      </c>
      <c r="K10260" t="s">
        <v>41</v>
      </c>
      <c r="L10260" t="s">
        <v>60</v>
      </c>
      <c r="M10260">
        <v>135000</v>
      </c>
      <c r="N10260"/>
      <c r="O10260" t="s">
        <v>19909</v>
      </c>
      <c r="P10260" t="s">
        <v>2303</v>
      </c>
    </row>
    <row r="10261" spans="1:16" x14ac:dyDescent="0.35">
      <c r="A10261" t="s">
        <v>1</v>
      </c>
      <c r="B10261" t="s">
        <v>19738</v>
      </c>
      <c r="C10261" t="s">
        <v>104</v>
      </c>
      <c r="D10261" t="s">
        <v>4756</v>
      </c>
      <c r="E10261" t="s">
        <v>59</v>
      </c>
      <c r="F10261" t="b">
        <v>0</v>
      </c>
      <c r="G10261" t="s">
        <v>68</v>
      </c>
      <c r="H10261" s="1">
        <v>46131.628831018519</v>
      </c>
      <c r="I10261" t="b">
        <v>0</v>
      </c>
      <c r="J10261" t="b">
        <v>0</v>
      </c>
      <c r="K10261" t="s">
        <v>41</v>
      </c>
      <c r="L10261" t="s">
        <v>60</v>
      </c>
      <c r="M10261">
        <v>167500</v>
      </c>
      <c r="N10261"/>
      <c r="O10261" t="s">
        <v>879</v>
      </c>
      <c r="P10261" t="s">
        <v>19718</v>
      </c>
    </row>
    <row r="10262" spans="1:16" x14ac:dyDescent="0.35">
      <c r="A10262" t="s">
        <v>3</v>
      </c>
      <c r="B10262" t="s">
        <v>8253</v>
      </c>
      <c r="C10262" t="s">
        <v>112</v>
      </c>
      <c r="D10262" t="s">
        <v>2360</v>
      </c>
      <c r="E10262" t="s">
        <v>59</v>
      </c>
      <c r="F10262" t="b">
        <v>0</v>
      </c>
      <c r="G10262" t="s">
        <v>65</v>
      </c>
      <c r="H10262" s="1">
        <v>46131.668032407397</v>
      </c>
      <c r="I10262" t="b">
        <v>0</v>
      </c>
      <c r="J10262" t="b">
        <v>0</v>
      </c>
      <c r="K10262" t="s">
        <v>41</v>
      </c>
      <c r="L10262" t="s">
        <v>60</v>
      </c>
      <c r="M10262">
        <v>80500</v>
      </c>
      <c r="N10262"/>
      <c r="O10262" t="s">
        <v>2885</v>
      </c>
      <c r="P10262" t="s">
        <v>352</v>
      </c>
    </row>
    <row r="10263" spans="1:16" x14ac:dyDescent="0.35">
      <c r="A10263" t="s">
        <v>3</v>
      </c>
      <c r="B10263" t="s">
        <v>19910</v>
      </c>
      <c r="C10263" t="s">
        <v>81</v>
      </c>
      <c r="D10263" t="s">
        <v>4756</v>
      </c>
      <c r="E10263" t="s">
        <v>59</v>
      </c>
      <c r="F10263" t="b">
        <v>0</v>
      </c>
      <c r="G10263" t="s">
        <v>77</v>
      </c>
      <c r="H10263" s="1">
        <v>46131.668067129627</v>
      </c>
      <c r="I10263" t="b">
        <v>1</v>
      </c>
      <c r="J10263" t="b">
        <v>0</v>
      </c>
      <c r="K10263" t="s">
        <v>41</v>
      </c>
      <c r="L10263" t="s">
        <v>60</v>
      </c>
      <c r="M10263">
        <v>115000</v>
      </c>
      <c r="N10263"/>
      <c r="O10263" t="s">
        <v>13443</v>
      </c>
      <c r="P10263" t="s">
        <v>1514</v>
      </c>
    </row>
    <row r="10264" spans="1:16" x14ac:dyDescent="0.35">
      <c r="A10264" t="s">
        <v>4</v>
      </c>
      <c r="B10264" t="s">
        <v>19911</v>
      </c>
      <c r="C10264" t="s">
        <v>326</v>
      </c>
      <c r="D10264" t="s">
        <v>4756</v>
      </c>
      <c r="E10264" t="s">
        <v>59</v>
      </c>
      <c r="F10264" t="b">
        <v>0</v>
      </c>
      <c r="G10264" t="s">
        <v>77</v>
      </c>
      <c r="H10264" s="1">
        <v>46131.668078703697</v>
      </c>
      <c r="I10264" t="b">
        <v>0</v>
      </c>
      <c r="J10264" t="b">
        <v>0</v>
      </c>
      <c r="K10264" t="s">
        <v>41</v>
      </c>
      <c r="L10264" t="s">
        <v>60</v>
      </c>
      <c r="M10264">
        <v>115000</v>
      </c>
      <c r="N10264"/>
      <c r="O10264" t="s">
        <v>19912</v>
      </c>
      <c r="P10264" t="s">
        <v>2313</v>
      </c>
    </row>
    <row r="10265" spans="1:16" x14ac:dyDescent="0.35">
      <c r="A10265" t="s">
        <v>0</v>
      </c>
      <c r="B10265" t="s">
        <v>19913</v>
      </c>
      <c r="C10265" t="s">
        <v>5067</v>
      </c>
      <c r="D10265" t="s">
        <v>4526</v>
      </c>
      <c r="E10265" t="s">
        <v>59</v>
      </c>
      <c r="F10265" t="b">
        <v>0</v>
      </c>
      <c r="G10265" t="s">
        <v>40</v>
      </c>
      <c r="H10265" s="1">
        <v>46131.66920138889</v>
      </c>
      <c r="I10265" t="b">
        <v>1</v>
      </c>
      <c r="J10265" t="b">
        <v>0</v>
      </c>
      <c r="K10265" t="s">
        <v>40</v>
      </c>
      <c r="L10265" t="s">
        <v>74</v>
      </c>
      <c r="M10265"/>
      <c r="N10265">
        <v>20</v>
      </c>
      <c r="O10265" t="s">
        <v>19914</v>
      </c>
      <c r="P10265" t="s">
        <v>19804</v>
      </c>
    </row>
    <row r="10266" spans="1:16" x14ac:dyDescent="0.35">
      <c r="A10266" t="s">
        <v>1</v>
      </c>
      <c r="B10266" t="s">
        <v>19774</v>
      </c>
      <c r="C10266" t="s">
        <v>206</v>
      </c>
      <c r="D10266" t="s">
        <v>4756</v>
      </c>
      <c r="E10266" t="s">
        <v>59</v>
      </c>
      <c r="F10266" t="b">
        <v>0</v>
      </c>
      <c r="G10266" t="s">
        <v>77</v>
      </c>
      <c r="H10266" s="1">
        <v>46131.670474537037</v>
      </c>
      <c r="I10266" t="b">
        <v>0</v>
      </c>
      <c r="J10266" t="b">
        <v>0</v>
      </c>
      <c r="K10266" t="s">
        <v>41</v>
      </c>
      <c r="L10266" t="s">
        <v>60</v>
      </c>
      <c r="M10266">
        <v>102738</v>
      </c>
      <c r="N10266"/>
      <c r="O10266" t="s">
        <v>19775</v>
      </c>
      <c r="P10266" t="s">
        <v>19915</v>
      </c>
    </row>
    <row r="10267" spans="1:16" x14ac:dyDescent="0.35">
      <c r="A10267" t="s">
        <v>5</v>
      </c>
      <c r="B10267" t="s">
        <v>19717</v>
      </c>
      <c r="C10267" t="s">
        <v>104</v>
      </c>
      <c r="D10267" t="s">
        <v>4756</v>
      </c>
      <c r="E10267" t="s">
        <v>59</v>
      </c>
      <c r="F10267" t="b">
        <v>0</v>
      </c>
      <c r="G10267" t="s">
        <v>68</v>
      </c>
      <c r="H10267" s="1">
        <v>46131.670497685183</v>
      </c>
      <c r="I10267" t="b">
        <v>0</v>
      </c>
      <c r="J10267" t="b">
        <v>0</v>
      </c>
      <c r="K10267" t="s">
        <v>41</v>
      </c>
      <c r="L10267" t="s">
        <v>60</v>
      </c>
      <c r="M10267">
        <v>184500</v>
      </c>
      <c r="N10267"/>
      <c r="O10267" t="s">
        <v>879</v>
      </c>
      <c r="P10267" t="s">
        <v>19718</v>
      </c>
    </row>
    <row r="10268" spans="1:16" x14ac:dyDescent="0.35">
      <c r="A10268" t="s">
        <v>1</v>
      </c>
      <c r="B10268" t="s">
        <v>19752</v>
      </c>
      <c r="C10268" t="s">
        <v>218</v>
      </c>
      <c r="D10268" t="s">
        <v>4756</v>
      </c>
      <c r="E10268" t="s">
        <v>59</v>
      </c>
      <c r="F10268" t="b">
        <v>0</v>
      </c>
      <c r="G10268" t="s">
        <v>68</v>
      </c>
      <c r="H10268" s="1">
        <v>46131.67050925926</v>
      </c>
      <c r="I10268" t="b">
        <v>1</v>
      </c>
      <c r="J10268" t="b">
        <v>0</v>
      </c>
      <c r="K10268" t="s">
        <v>41</v>
      </c>
      <c r="L10268" t="s">
        <v>60</v>
      </c>
      <c r="M10268">
        <v>115000</v>
      </c>
      <c r="N10268"/>
      <c r="O10268" t="s">
        <v>10744</v>
      </c>
      <c r="P10268" t="s">
        <v>666</v>
      </c>
    </row>
    <row r="10269" spans="1:16" x14ac:dyDescent="0.35">
      <c r="A10269" t="s">
        <v>7</v>
      </c>
      <c r="B10269" t="s">
        <v>19916</v>
      </c>
      <c r="C10269" t="s">
        <v>392</v>
      </c>
      <c r="D10269" t="s">
        <v>4346</v>
      </c>
      <c r="E10269" t="s">
        <v>59</v>
      </c>
      <c r="F10269" t="b">
        <v>0</v>
      </c>
      <c r="G10269" t="s">
        <v>73</v>
      </c>
      <c r="H10269" s="1">
        <v>46131.709699074083</v>
      </c>
      <c r="I10269" t="b">
        <v>0</v>
      </c>
      <c r="J10269" t="b">
        <v>0</v>
      </c>
      <c r="K10269" t="s">
        <v>41</v>
      </c>
      <c r="L10269" t="s">
        <v>60</v>
      </c>
      <c r="M10269">
        <v>90000</v>
      </c>
      <c r="N10269"/>
      <c r="O10269" t="s">
        <v>19917</v>
      </c>
    </row>
    <row r="10270" spans="1:16" x14ac:dyDescent="0.35">
      <c r="A10270" t="s">
        <v>3</v>
      </c>
      <c r="B10270" t="s">
        <v>19918</v>
      </c>
      <c r="C10270" t="s">
        <v>2481</v>
      </c>
      <c r="D10270" t="s">
        <v>4756</v>
      </c>
      <c r="E10270" t="s">
        <v>59</v>
      </c>
      <c r="F10270" t="b">
        <v>0</v>
      </c>
      <c r="G10270" t="s">
        <v>77</v>
      </c>
      <c r="H10270" s="1">
        <v>46131.709733796299</v>
      </c>
      <c r="I10270" t="b">
        <v>0</v>
      </c>
      <c r="J10270" t="b">
        <v>0</v>
      </c>
      <c r="K10270" t="s">
        <v>41</v>
      </c>
      <c r="L10270" t="s">
        <v>60</v>
      </c>
      <c r="M10270">
        <v>115000</v>
      </c>
      <c r="N10270"/>
      <c r="O10270" t="s">
        <v>19919</v>
      </c>
      <c r="P10270" t="s">
        <v>19920</v>
      </c>
    </row>
    <row r="10271" spans="1:16" x14ac:dyDescent="0.35">
      <c r="A10271" t="s">
        <v>3</v>
      </c>
      <c r="B10271" t="s">
        <v>19921</v>
      </c>
      <c r="C10271" t="s">
        <v>5273</v>
      </c>
      <c r="D10271" t="s">
        <v>7459</v>
      </c>
      <c r="E10271" t="s">
        <v>59</v>
      </c>
      <c r="F10271" t="b">
        <v>0</v>
      </c>
      <c r="G10271" t="s">
        <v>40</v>
      </c>
      <c r="H10271" s="1">
        <v>46131.7108912037</v>
      </c>
      <c r="I10271" t="b">
        <v>0</v>
      </c>
      <c r="J10271" t="b">
        <v>0</v>
      </c>
      <c r="K10271" t="s">
        <v>40</v>
      </c>
      <c r="L10271" t="s">
        <v>60</v>
      </c>
      <c r="M10271">
        <v>27500</v>
      </c>
      <c r="N10271"/>
      <c r="O10271" t="s">
        <v>7459</v>
      </c>
      <c r="P10271" t="s">
        <v>11790</v>
      </c>
    </row>
    <row r="10272" spans="1:16" x14ac:dyDescent="0.35">
      <c r="A10272" t="s">
        <v>1</v>
      </c>
      <c r="B10272" t="s">
        <v>19922</v>
      </c>
      <c r="C10272" t="s">
        <v>175</v>
      </c>
      <c r="D10272" t="s">
        <v>4756</v>
      </c>
      <c r="E10272" t="s">
        <v>59</v>
      </c>
      <c r="F10272" t="b">
        <v>0</v>
      </c>
      <c r="G10272" t="s">
        <v>68</v>
      </c>
      <c r="H10272" s="1">
        <v>46131.712129629632</v>
      </c>
      <c r="I10272" t="b">
        <v>1</v>
      </c>
      <c r="J10272" t="b">
        <v>0</v>
      </c>
      <c r="K10272" t="s">
        <v>41</v>
      </c>
      <c r="L10272" t="s">
        <v>60</v>
      </c>
      <c r="M10272">
        <v>105000</v>
      </c>
      <c r="N10272"/>
      <c r="O10272" t="s">
        <v>6045</v>
      </c>
      <c r="P10272" t="s">
        <v>19923</v>
      </c>
    </row>
    <row r="10273" spans="1:16" x14ac:dyDescent="0.35">
      <c r="A10273" t="s">
        <v>1</v>
      </c>
      <c r="B10273" t="s">
        <v>19924</v>
      </c>
      <c r="C10273" t="s">
        <v>477</v>
      </c>
      <c r="D10273" t="s">
        <v>4756</v>
      </c>
      <c r="E10273" t="s">
        <v>59</v>
      </c>
      <c r="F10273" t="b">
        <v>0</v>
      </c>
      <c r="G10273" t="s">
        <v>65</v>
      </c>
      <c r="H10273" s="1">
        <v>46131.712152777778</v>
      </c>
      <c r="I10273" t="b">
        <v>0</v>
      </c>
      <c r="J10273" t="b">
        <v>0</v>
      </c>
      <c r="K10273" t="s">
        <v>41</v>
      </c>
      <c r="L10273" t="s">
        <v>60</v>
      </c>
      <c r="M10273">
        <v>176713.5</v>
      </c>
      <c r="N10273"/>
      <c r="O10273" t="s">
        <v>19925</v>
      </c>
      <c r="P10273" t="s">
        <v>2590</v>
      </c>
    </row>
    <row r="10274" spans="1:16" x14ac:dyDescent="0.35">
      <c r="A10274" t="s">
        <v>0</v>
      </c>
      <c r="B10274" t="s">
        <v>345</v>
      </c>
      <c r="C10274" t="s">
        <v>271</v>
      </c>
      <c r="D10274" t="s">
        <v>4756</v>
      </c>
      <c r="E10274" t="s">
        <v>59</v>
      </c>
      <c r="F10274" t="b">
        <v>0</v>
      </c>
      <c r="G10274" t="s">
        <v>77</v>
      </c>
      <c r="H10274" s="1">
        <v>46131.75136574074</v>
      </c>
      <c r="I10274" t="b">
        <v>1</v>
      </c>
      <c r="J10274" t="b">
        <v>0</v>
      </c>
      <c r="K10274" t="s">
        <v>41</v>
      </c>
      <c r="L10274" t="s">
        <v>60</v>
      </c>
      <c r="M10274">
        <v>105000</v>
      </c>
      <c r="N10274"/>
      <c r="O10274" t="s">
        <v>19912</v>
      </c>
      <c r="P10274" t="s">
        <v>19926</v>
      </c>
    </row>
    <row r="10275" spans="1:16" x14ac:dyDescent="0.35">
      <c r="A10275" t="s">
        <v>3</v>
      </c>
      <c r="B10275" t="s">
        <v>19927</v>
      </c>
      <c r="C10275" t="s">
        <v>112</v>
      </c>
      <c r="D10275" t="s">
        <v>4756</v>
      </c>
      <c r="E10275" t="s">
        <v>59</v>
      </c>
      <c r="F10275" t="b">
        <v>0</v>
      </c>
      <c r="G10275" t="s">
        <v>65</v>
      </c>
      <c r="H10275" s="1">
        <v>46131.75136574074</v>
      </c>
      <c r="I10275" t="b">
        <v>0</v>
      </c>
      <c r="J10275" t="b">
        <v>0</v>
      </c>
      <c r="K10275" t="s">
        <v>41</v>
      </c>
      <c r="L10275" t="s">
        <v>60</v>
      </c>
      <c r="M10275">
        <v>110000</v>
      </c>
      <c r="N10275"/>
      <c r="O10275" t="s">
        <v>19912</v>
      </c>
      <c r="P10275" t="s">
        <v>171</v>
      </c>
    </row>
    <row r="10276" spans="1:16" x14ac:dyDescent="0.35">
      <c r="A10276" t="s">
        <v>2</v>
      </c>
      <c r="B10276" t="s">
        <v>4338</v>
      </c>
      <c r="C10276" t="s">
        <v>290</v>
      </c>
      <c r="D10276" t="s">
        <v>4756</v>
      </c>
      <c r="E10276" t="s">
        <v>59</v>
      </c>
      <c r="F10276" t="b">
        <v>0</v>
      </c>
      <c r="G10276" t="s">
        <v>77</v>
      </c>
      <c r="H10276" s="1">
        <v>46131.751400462963</v>
      </c>
      <c r="I10276" t="b">
        <v>1</v>
      </c>
      <c r="J10276" t="b">
        <v>0</v>
      </c>
      <c r="K10276" t="s">
        <v>41</v>
      </c>
      <c r="L10276" t="s">
        <v>60</v>
      </c>
      <c r="M10276">
        <v>82500</v>
      </c>
      <c r="N10276"/>
      <c r="O10276" t="s">
        <v>19912</v>
      </c>
      <c r="P10276" t="s">
        <v>19928</v>
      </c>
    </row>
    <row r="10277" spans="1:16" x14ac:dyDescent="0.35">
      <c r="A10277" t="s">
        <v>2</v>
      </c>
      <c r="B10277" t="s">
        <v>19929</v>
      </c>
      <c r="C10277" t="s">
        <v>19930</v>
      </c>
      <c r="D10277" t="s">
        <v>4633</v>
      </c>
      <c r="E10277" t="s">
        <v>59</v>
      </c>
      <c r="F10277" t="b">
        <v>0</v>
      </c>
      <c r="G10277" t="s">
        <v>40</v>
      </c>
      <c r="H10277" s="1">
        <v>46131.75371527778</v>
      </c>
      <c r="I10277" t="b">
        <v>0</v>
      </c>
      <c r="J10277" t="b">
        <v>0</v>
      </c>
      <c r="K10277" t="s">
        <v>40</v>
      </c>
      <c r="L10277" t="s">
        <v>60</v>
      </c>
      <c r="M10277">
        <v>52500</v>
      </c>
      <c r="N10277"/>
      <c r="O10277" t="s">
        <v>4633</v>
      </c>
      <c r="P10277" t="s">
        <v>13983</v>
      </c>
    </row>
    <row r="10278" spans="1:16" x14ac:dyDescent="0.35">
      <c r="A10278" t="s">
        <v>2</v>
      </c>
      <c r="B10278" t="s">
        <v>8374</v>
      </c>
      <c r="C10278" t="s">
        <v>33</v>
      </c>
      <c r="D10278" t="s">
        <v>4633</v>
      </c>
      <c r="E10278" t="s">
        <v>132</v>
      </c>
      <c r="F10278" t="b">
        <v>0</v>
      </c>
      <c r="G10278" t="s">
        <v>33</v>
      </c>
      <c r="H10278" s="1">
        <v>46131.794039351851</v>
      </c>
      <c r="I10278" t="b">
        <v>0</v>
      </c>
      <c r="J10278" t="b">
        <v>0</v>
      </c>
      <c r="K10278" t="s">
        <v>33</v>
      </c>
      <c r="L10278" t="s">
        <v>74</v>
      </c>
      <c r="M10278"/>
      <c r="N10278">
        <v>24</v>
      </c>
      <c r="O10278" t="s">
        <v>4633</v>
      </c>
      <c r="P10278" t="s">
        <v>8375</v>
      </c>
    </row>
    <row r="10279" spans="1:16" x14ac:dyDescent="0.35">
      <c r="A10279" t="s">
        <v>6</v>
      </c>
      <c r="B10279" t="s">
        <v>19931</v>
      </c>
      <c r="C10279" t="s">
        <v>489</v>
      </c>
      <c r="D10279" t="s">
        <v>4562</v>
      </c>
      <c r="E10279" t="s">
        <v>59</v>
      </c>
      <c r="F10279" t="b">
        <v>0</v>
      </c>
      <c r="G10279" t="s">
        <v>77</v>
      </c>
      <c r="H10279" s="1">
        <v>46131.835949074077</v>
      </c>
      <c r="I10279" t="b">
        <v>0</v>
      </c>
      <c r="J10279" t="b">
        <v>0</v>
      </c>
      <c r="K10279" t="s">
        <v>41</v>
      </c>
      <c r="L10279" t="s">
        <v>60</v>
      </c>
      <c r="M10279">
        <v>249500</v>
      </c>
      <c r="N10279"/>
      <c r="O10279" t="s">
        <v>19932</v>
      </c>
      <c r="P10279" t="s">
        <v>17501</v>
      </c>
    </row>
    <row r="10280" spans="1:16" x14ac:dyDescent="0.35">
      <c r="A10280" t="s">
        <v>0</v>
      </c>
      <c r="B10280" t="s">
        <v>19933</v>
      </c>
      <c r="C10280" t="s">
        <v>19934</v>
      </c>
      <c r="D10280" t="s">
        <v>4633</v>
      </c>
      <c r="E10280" t="s">
        <v>59</v>
      </c>
      <c r="F10280" t="b">
        <v>0</v>
      </c>
      <c r="G10280" t="s">
        <v>40</v>
      </c>
      <c r="H10280" s="1">
        <v>46131.919224537043</v>
      </c>
      <c r="I10280" t="b">
        <v>0</v>
      </c>
      <c r="J10280" t="b">
        <v>0</v>
      </c>
      <c r="K10280" t="s">
        <v>40</v>
      </c>
      <c r="L10280" t="s">
        <v>60</v>
      </c>
      <c r="M10280">
        <v>35000</v>
      </c>
      <c r="N10280"/>
      <c r="O10280" t="s">
        <v>4633</v>
      </c>
      <c r="P10280" t="s">
        <v>4661</v>
      </c>
    </row>
    <row r="10281" spans="1:16" x14ac:dyDescent="0.35">
      <c r="A10281" t="s">
        <v>2</v>
      </c>
      <c r="B10281" t="s">
        <v>19935</v>
      </c>
      <c r="C10281" t="s">
        <v>1735</v>
      </c>
      <c r="D10281" t="s">
        <v>4756</v>
      </c>
      <c r="E10281" t="s">
        <v>59</v>
      </c>
      <c r="F10281" t="b">
        <v>0</v>
      </c>
      <c r="G10281" t="s">
        <v>65</v>
      </c>
      <c r="H10281" s="1">
        <v>46131.919305555559</v>
      </c>
      <c r="I10281" t="b">
        <v>0</v>
      </c>
      <c r="J10281" t="b">
        <v>0</v>
      </c>
      <c r="K10281" t="s">
        <v>41</v>
      </c>
      <c r="L10281" t="s">
        <v>60</v>
      </c>
      <c r="M10281">
        <v>150000</v>
      </c>
      <c r="N10281"/>
      <c r="O10281" t="s">
        <v>2866</v>
      </c>
      <c r="P10281" t="s">
        <v>19936</v>
      </c>
    </row>
    <row r="10282" spans="1:16" x14ac:dyDescent="0.35">
      <c r="A10282" t="s">
        <v>0</v>
      </c>
      <c r="B10282" t="s">
        <v>19937</v>
      </c>
      <c r="C10282" t="s">
        <v>253</v>
      </c>
      <c r="D10282" t="s">
        <v>19938</v>
      </c>
      <c r="E10282" t="s">
        <v>59</v>
      </c>
      <c r="F10282" t="b">
        <v>0</v>
      </c>
      <c r="G10282" t="s">
        <v>73</v>
      </c>
      <c r="H10282" s="1">
        <v>46132.00136574074</v>
      </c>
      <c r="I10282" t="b">
        <v>0</v>
      </c>
      <c r="J10282" t="b">
        <v>0</v>
      </c>
      <c r="K10282" t="s">
        <v>41</v>
      </c>
      <c r="L10282" t="s">
        <v>74</v>
      </c>
      <c r="M10282"/>
      <c r="N10282">
        <v>34</v>
      </c>
      <c r="O10282" t="s">
        <v>19939</v>
      </c>
      <c r="P10282" t="s">
        <v>4039</v>
      </c>
    </row>
    <row r="10283" spans="1:16" x14ac:dyDescent="0.35">
      <c r="A10283" t="s">
        <v>0</v>
      </c>
      <c r="B10283" t="s">
        <v>19940</v>
      </c>
      <c r="C10283" t="s">
        <v>455</v>
      </c>
      <c r="D10283" t="s">
        <v>19941</v>
      </c>
      <c r="E10283" t="s">
        <v>59</v>
      </c>
      <c r="F10283" t="b">
        <v>0</v>
      </c>
      <c r="G10283" t="s">
        <v>65</v>
      </c>
      <c r="H10283" s="1">
        <v>46132.001481481479</v>
      </c>
      <c r="I10283" t="b">
        <v>0</v>
      </c>
      <c r="J10283" t="b">
        <v>0</v>
      </c>
      <c r="K10283" t="s">
        <v>41</v>
      </c>
      <c r="L10283" t="s">
        <v>74</v>
      </c>
      <c r="M10283"/>
      <c r="N10283">
        <v>26</v>
      </c>
      <c r="O10283" t="s">
        <v>19942</v>
      </c>
      <c r="P10283" t="s">
        <v>19943</v>
      </c>
    </row>
    <row r="10284" spans="1:16" x14ac:dyDescent="0.35">
      <c r="A10284" t="s">
        <v>0</v>
      </c>
      <c r="B10284" t="s">
        <v>19944</v>
      </c>
      <c r="C10284" t="s">
        <v>76</v>
      </c>
      <c r="D10284" t="s">
        <v>4633</v>
      </c>
      <c r="E10284" t="s">
        <v>59</v>
      </c>
      <c r="F10284" t="b">
        <v>1</v>
      </c>
      <c r="G10284" t="s">
        <v>41</v>
      </c>
      <c r="H10284" s="1">
        <v>46132.002546296288</v>
      </c>
      <c r="I10284" t="b">
        <v>0</v>
      </c>
      <c r="J10284" t="b">
        <v>0</v>
      </c>
      <c r="K10284" t="s">
        <v>41</v>
      </c>
      <c r="L10284" t="s">
        <v>60</v>
      </c>
      <c r="M10284">
        <v>86500</v>
      </c>
      <c r="N10284"/>
      <c r="O10284" t="s">
        <v>19945</v>
      </c>
      <c r="P10284" t="s">
        <v>19946</v>
      </c>
    </row>
    <row r="10285" spans="1:16" x14ac:dyDescent="0.35">
      <c r="A10285" t="s">
        <v>4</v>
      </c>
      <c r="B10285" t="s">
        <v>19947</v>
      </c>
      <c r="C10285" t="s">
        <v>5029</v>
      </c>
      <c r="D10285" t="s">
        <v>4587</v>
      </c>
      <c r="E10285" t="s">
        <v>59</v>
      </c>
      <c r="F10285" t="b">
        <v>0</v>
      </c>
      <c r="G10285" t="s">
        <v>40</v>
      </c>
      <c r="H10285" s="1">
        <v>46132.004965277767</v>
      </c>
      <c r="I10285" t="b">
        <v>1</v>
      </c>
      <c r="J10285" t="b">
        <v>0</v>
      </c>
      <c r="K10285" t="s">
        <v>40</v>
      </c>
      <c r="L10285" t="s">
        <v>60</v>
      </c>
      <c r="M10285">
        <v>75000</v>
      </c>
      <c r="N10285"/>
      <c r="O10285" t="s">
        <v>3446</v>
      </c>
      <c r="P10285" t="s">
        <v>19948</v>
      </c>
    </row>
    <row r="10286" spans="1:16" x14ac:dyDescent="0.35">
      <c r="A10286" t="s">
        <v>4</v>
      </c>
      <c r="B10286" t="s">
        <v>19949</v>
      </c>
      <c r="C10286" t="s">
        <v>14372</v>
      </c>
      <c r="D10286" t="s">
        <v>14373</v>
      </c>
      <c r="E10286" t="s">
        <v>59</v>
      </c>
      <c r="F10286" t="b">
        <v>0</v>
      </c>
      <c r="G10286" t="s">
        <v>40</v>
      </c>
      <c r="H10286" s="1">
        <v>46132.004976851851</v>
      </c>
      <c r="I10286" t="b">
        <v>1</v>
      </c>
      <c r="J10286" t="b">
        <v>0</v>
      </c>
      <c r="K10286" t="s">
        <v>40</v>
      </c>
      <c r="L10286" t="s">
        <v>60</v>
      </c>
      <c r="M10286">
        <v>357500</v>
      </c>
      <c r="N10286"/>
      <c r="O10286" t="s">
        <v>2708</v>
      </c>
    </row>
    <row r="10287" spans="1:16" x14ac:dyDescent="0.35">
      <c r="A10287" t="s">
        <v>2</v>
      </c>
      <c r="B10287" t="s">
        <v>19950</v>
      </c>
      <c r="C10287" t="s">
        <v>19951</v>
      </c>
      <c r="D10287" t="s">
        <v>4526</v>
      </c>
      <c r="E10287" t="s">
        <v>59</v>
      </c>
      <c r="F10287" t="b">
        <v>0</v>
      </c>
      <c r="G10287" t="s">
        <v>65</v>
      </c>
      <c r="H10287" s="1">
        <v>46132.043032407397</v>
      </c>
      <c r="I10287" t="b">
        <v>0</v>
      </c>
      <c r="J10287" t="b">
        <v>0</v>
      </c>
      <c r="K10287" t="s">
        <v>41</v>
      </c>
      <c r="L10287" t="s">
        <v>60</v>
      </c>
      <c r="M10287">
        <v>157500</v>
      </c>
      <c r="N10287"/>
      <c r="O10287" t="s">
        <v>1954</v>
      </c>
      <c r="P10287" t="s">
        <v>5543</v>
      </c>
    </row>
    <row r="10288" spans="1:16" x14ac:dyDescent="0.35">
      <c r="A10288" t="s">
        <v>3</v>
      </c>
      <c r="B10288" t="s">
        <v>16899</v>
      </c>
      <c r="C10288" t="s">
        <v>5273</v>
      </c>
      <c r="D10288" t="s">
        <v>7459</v>
      </c>
      <c r="E10288" t="s">
        <v>59</v>
      </c>
      <c r="F10288" t="b">
        <v>0</v>
      </c>
      <c r="G10288" t="s">
        <v>40</v>
      </c>
      <c r="H10288" s="1">
        <v>46132.044224537043</v>
      </c>
      <c r="I10288" t="b">
        <v>0</v>
      </c>
      <c r="J10288" t="b">
        <v>0</v>
      </c>
      <c r="K10288" t="s">
        <v>40</v>
      </c>
      <c r="L10288" t="s">
        <v>60</v>
      </c>
      <c r="M10288">
        <v>27500</v>
      </c>
      <c r="N10288"/>
      <c r="O10288" t="s">
        <v>7459</v>
      </c>
      <c r="P10288" t="s">
        <v>5801</v>
      </c>
    </row>
    <row r="10289" spans="1:16" x14ac:dyDescent="0.35">
      <c r="A10289" t="s">
        <v>1</v>
      </c>
      <c r="B10289" t="s">
        <v>7756</v>
      </c>
      <c r="C10289" t="s">
        <v>147</v>
      </c>
      <c r="D10289" t="s">
        <v>4756</v>
      </c>
      <c r="E10289" t="s">
        <v>59</v>
      </c>
      <c r="F10289" t="b">
        <v>0</v>
      </c>
      <c r="G10289" t="s">
        <v>68</v>
      </c>
      <c r="H10289" s="1">
        <v>46132.045486111107</v>
      </c>
      <c r="I10289" t="b">
        <v>1</v>
      </c>
      <c r="J10289" t="b">
        <v>0</v>
      </c>
      <c r="K10289" t="s">
        <v>41</v>
      </c>
      <c r="L10289" t="s">
        <v>60</v>
      </c>
      <c r="M10289">
        <v>115000</v>
      </c>
      <c r="N10289"/>
      <c r="O10289" t="s">
        <v>6045</v>
      </c>
      <c r="P10289" t="s">
        <v>1520</v>
      </c>
    </row>
    <row r="10290" spans="1:16" x14ac:dyDescent="0.35">
      <c r="A10290" t="s">
        <v>0</v>
      </c>
      <c r="B10290" t="s">
        <v>19952</v>
      </c>
      <c r="C10290" t="s">
        <v>19953</v>
      </c>
      <c r="D10290" t="s">
        <v>4633</v>
      </c>
      <c r="E10290" t="s">
        <v>59</v>
      </c>
      <c r="F10290" t="b">
        <v>0</v>
      </c>
      <c r="G10290" t="s">
        <v>68</v>
      </c>
      <c r="H10290" s="1">
        <v>46132.084699074083</v>
      </c>
      <c r="I10290" t="b">
        <v>0</v>
      </c>
      <c r="J10290" t="b">
        <v>0</v>
      </c>
      <c r="K10290" t="s">
        <v>41</v>
      </c>
      <c r="L10290" t="s">
        <v>60</v>
      </c>
      <c r="M10290">
        <v>50000</v>
      </c>
      <c r="N10290"/>
      <c r="O10290" t="s">
        <v>4633</v>
      </c>
      <c r="P10290" t="s">
        <v>19954</v>
      </c>
    </row>
    <row r="10291" spans="1:16" x14ac:dyDescent="0.35">
      <c r="A10291" t="s">
        <v>5</v>
      </c>
      <c r="B10291" t="s">
        <v>19955</v>
      </c>
      <c r="C10291" t="s">
        <v>12426</v>
      </c>
      <c r="D10291" t="s">
        <v>4756</v>
      </c>
      <c r="E10291" t="s">
        <v>59</v>
      </c>
      <c r="F10291" t="b">
        <v>0</v>
      </c>
      <c r="G10291" t="s">
        <v>68</v>
      </c>
      <c r="H10291" s="1">
        <v>46132.087152777778</v>
      </c>
      <c r="I10291" t="b">
        <v>0</v>
      </c>
      <c r="J10291" t="b">
        <v>0</v>
      </c>
      <c r="K10291" t="s">
        <v>41</v>
      </c>
      <c r="L10291" t="s">
        <v>60</v>
      </c>
      <c r="M10291">
        <v>135000</v>
      </c>
      <c r="N10291"/>
      <c r="O10291" t="s">
        <v>6045</v>
      </c>
      <c r="P10291" t="s">
        <v>13498</v>
      </c>
    </row>
    <row r="10292" spans="1:16" x14ac:dyDescent="0.35">
      <c r="A10292" t="s">
        <v>2</v>
      </c>
      <c r="B10292" t="s">
        <v>3522</v>
      </c>
      <c r="C10292" t="s">
        <v>1384</v>
      </c>
      <c r="D10292" t="s">
        <v>4756</v>
      </c>
      <c r="E10292" t="s">
        <v>59</v>
      </c>
      <c r="F10292" t="b">
        <v>0</v>
      </c>
      <c r="G10292" t="s">
        <v>77</v>
      </c>
      <c r="H10292" s="1">
        <v>46132.12636574074</v>
      </c>
      <c r="I10292" t="b">
        <v>0</v>
      </c>
      <c r="J10292" t="b">
        <v>0</v>
      </c>
      <c r="K10292" t="s">
        <v>41</v>
      </c>
      <c r="L10292" t="s">
        <v>60</v>
      </c>
      <c r="M10292">
        <v>115000</v>
      </c>
      <c r="N10292"/>
      <c r="O10292" t="s">
        <v>19820</v>
      </c>
    </row>
    <row r="10293" spans="1:16" x14ac:dyDescent="0.35">
      <c r="A10293" t="s">
        <v>2</v>
      </c>
      <c r="B10293" t="s">
        <v>19956</v>
      </c>
      <c r="C10293" t="s">
        <v>1432</v>
      </c>
      <c r="D10293" t="s">
        <v>4346</v>
      </c>
      <c r="E10293" t="s">
        <v>59</v>
      </c>
      <c r="F10293" t="b">
        <v>0</v>
      </c>
      <c r="G10293" t="s">
        <v>65</v>
      </c>
      <c r="H10293" s="1">
        <v>46132.252766203703</v>
      </c>
      <c r="I10293" t="b">
        <v>0</v>
      </c>
      <c r="J10293" t="b">
        <v>0</v>
      </c>
      <c r="K10293" t="s">
        <v>41</v>
      </c>
      <c r="L10293" t="s">
        <v>60</v>
      </c>
      <c r="M10293">
        <v>124500</v>
      </c>
      <c r="N10293"/>
      <c r="O10293" t="s">
        <v>1948</v>
      </c>
      <c r="P10293" t="s">
        <v>9710</v>
      </c>
    </row>
    <row r="10294" spans="1:16" x14ac:dyDescent="0.35">
      <c r="A10294" t="s">
        <v>5</v>
      </c>
      <c r="B10294" t="s">
        <v>19957</v>
      </c>
      <c r="C10294" t="s">
        <v>76</v>
      </c>
      <c r="D10294" t="s">
        <v>4346</v>
      </c>
      <c r="E10294" t="s">
        <v>59</v>
      </c>
      <c r="F10294" t="b">
        <v>1</v>
      </c>
      <c r="G10294" t="s">
        <v>65</v>
      </c>
      <c r="H10294" s="1">
        <v>46132.254016203697</v>
      </c>
      <c r="I10294" t="b">
        <v>1</v>
      </c>
      <c r="J10294" t="b">
        <v>0</v>
      </c>
      <c r="K10294" t="s">
        <v>41</v>
      </c>
      <c r="L10294" t="s">
        <v>60</v>
      </c>
      <c r="M10294">
        <v>180000</v>
      </c>
      <c r="N10294"/>
      <c r="O10294" t="s">
        <v>1948</v>
      </c>
      <c r="P10294" t="s">
        <v>19958</v>
      </c>
    </row>
    <row r="10295" spans="1:16" x14ac:dyDescent="0.35">
      <c r="A10295" t="s">
        <v>1</v>
      </c>
      <c r="B10295" t="s">
        <v>19959</v>
      </c>
      <c r="C10295" t="s">
        <v>194</v>
      </c>
      <c r="D10295" t="s">
        <v>4346</v>
      </c>
      <c r="E10295" t="s">
        <v>59</v>
      </c>
      <c r="F10295" t="b">
        <v>0</v>
      </c>
      <c r="G10295" t="s">
        <v>65</v>
      </c>
      <c r="H10295" s="1">
        <v>46132.254016203697</v>
      </c>
      <c r="I10295" t="b">
        <v>1</v>
      </c>
      <c r="J10295" t="b">
        <v>0</v>
      </c>
      <c r="K10295" t="s">
        <v>41</v>
      </c>
      <c r="L10295" t="s">
        <v>60</v>
      </c>
      <c r="M10295">
        <v>233500</v>
      </c>
      <c r="N10295"/>
      <c r="O10295" t="s">
        <v>1948</v>
      </c>
      <c r="P10295" t="s">
        <v>19960</v>
      </c>
    </row>
    <row r="10296" spans="1:16" x14ac:dyDescent="0.35">
      <c r="A10296" t="s">
        <v>5</v>
      </c>
      <c r="B10296" t="s">
        <v>19961</v>
      </c>
      <c r="C10296" t="s">
        <v>75</v>
      </c>
      <c r="D10296" t="s">
        <v>4346</v>
      </c>
      <c r="E10296" t="s">
        <v>59</v>
      </c>
      <c r="F10296" t="b">
        <v>0</v>
      </c>
      <c r="G10296" t="s">
        <v>65</v>
      </c>
      <c r="H10296" s="1">
        <v>46132.254027777781</v>
      </c>
      <c r="I10296" t="b">
        <v>1</v>
      </c>
      <c r="J10296" t="b">
        <v>0</v>
      </c>
      <c r="K10296" t="s">
        <v>41</v>
      </c>
      <c r="L10296" t="s">
        <v>60</v>
      </c>
      <c r="M10296">
        <v>151000</v>
      </c>
      <c r="N10296"/>
      <c r="O10296" t="s">
        <v>1948</v>
      </c>
      <c r="P10296" t="s">
        <v>19962</v>
      </c>
    </row>
    <row r="10297" spans="1:16" x14ac:dyDescent="0.35">
      <c r="A10297" t="s">
        <v>5</v>
      </c>
      <c r="B10297" t="s">
        <v>19963</v>
      </c>
      <c r="C10297" t="s">
        <v>19964</v>
      </c>
      <c r="D10297" t="s">
        <v>4346</v>
      </c>
      <c r="E10297" t="s">
        <v>59</v>
      </c>
      <c r="F10297" t="b">
        <v>0</v>
      </c>
      <c r="G10297" t="s">
        <v>31</v>
      </c>
      <c r="H10297" s="1">
        <v>46132.296643518523</v>
      </c>
      <c r="I10297" t="b">
        <v>0</v>
      </c>
      <c r="J10297" t="b">
        <v>0</v>
      </c>
      <c r="K10297" t="s">
        <v>31</v>
      </c>
      <c r="L10297" t="s">
        <v>74</v>
      </c>
      <c r="M10297"/>
      <c r="N10297">
        <v>97500</v>
      </c>
      <c r="O10297" t="s">
        <v>19965</v>
      </c>
      <c r="P10297" t="s">
        <v>19966</v>
      </c>
    </row>
    <row r="10298" spans="1:16" x14ac:dyDescent="0.35">
      <c r="A10298" t="s">
        <v>6</v>
      </c>
      <c r="B10298" t="s">
        <v>19967</v>
      </c>
      <c r="C10298" t="s">
        <v>19968</v>
      </c>
      <c r="D10298" t="s">
        <v>4550</v>
      </c>
      <c r="E10298" t="s">
        <v>59</v>
      </c>
      <c r="F10298" t="b">
        <v>0</v>
      </c>
      <c r="G10298" t="s">
        <v>65</v>
      </c>
      <c r="H10298" s="1">
        <v>46132.336111111108</v>
      </c>
      <c r="I10298" t="b">
        <v>0</v>
      </c>
      <c r="J10298" t="b">
        <v>1</v>
      </c>
      <c r="K10298" t="s">
        <v>41</v>
      </c>
      <c r="L10298" t="s">
        <v>60</v>
      </c>
      <c r="M10298">
        <v>182500</v>
      </c>
      <c r="N10298"/>
      <c r="O10298" t="s">
        <v>6751</v>
      </c>
      <c r="P10298" t="s">
        <v>16872</v>
      </c>
    </row>
    <row r="10299" spans="1:16" x14ac:dyDescent="0.35">
      <c r="A10299" t="s">
        <v>1</v>
      </c>
      <c r="B10299" t="s">
        <v>12616</v>
      </c>
      <c r="C10299" t="s">
        <v>330</v>
      </c>
      <c r="D10299" t="s">
        <v>4346</v>
      </c>
      <c r="E10299" t="s">
        <v>59</v>
      </c>
      <c r="F10299" t="b">
        <v>0</v>
      </c>
      <c r="G10299" t="s">
        <v>77</v>
      </c>
      <c r="H10299" s="1">
        <v>46132.337233796286</v>
      </c>
      <c r="I10299" t="b">
        <v>1</v>
      </c>
      <c r="J10299" t="b">
        <v>0</v>
      </c>
      <c r="K10299" t="s">
        <v>41</v>
      </c>
      <c r="L10299" t="s">
        <v>60</v>
      </c>
      <c r="M10299">
        <v>155500</v>
      </c>
      <c r="N10299"/>
      <c r="O10299" t="s">
        <v>12617</v>
      </c>
      <c r="P10299" t="s">
        <v>8088</v>
      </c>
    </row>
    <row r="10300" spans="1:16" x14ac:dyDescent="0.35">
      <c r="A10300" t="s">
        <v>1</v>
      </c>
      <c r="B10300" t="s">
        <v>17248</v>
      </c>
      <c r="C10300" t="s">
        <v>112</v>
      </c>
      <c r="D10300" t="s">
        <v>4346</v>
      </c>
      <c r="E10300" t="s">
        <v>59</v>
      </c>
      <c r="F10300" t="b">
        <v>0</v>
      </c>
      <c r="G10300" t="s">
        <v>89</v>
      </c>
      <c r="H10300" s="1">
        <v>46132.337245370371</v>
      </c>
      <c r="I10300" t="b">
        <v>1</v>
      </c>
      <c r="J10300" t="b">
        <v>0</v>
      </c>
      <c r="K10300" t="s">
        <v>41</v>
      </c>
      <c r="L10300" t="s">
        <v>60</v>
      </c>
      <c r="M10300">
        <v>171000</v>
      </c>
      <c r="N10300"/>
      <c r="O10300" t="s">
        <v>577</v>
      </c>
      <c r="P10300" t="s">
        <v>8088</v>
      </c>
    </row>
    <row r="10301" spans="1:16" x14ac:dyDescent="0.35">
      <c r="A10301" t="s">
        <v>1</v>
      </c>
      <c r="B10301" t="s">
        <v>316</v>
      </c>
      <c r="C10301" t="s">
        <v>4534</v>
      </c>
      <c r="D10301" t="s">
        <v>4526</v>
      </c>
      <c r="E10301" t="s">
        <v>59</v>
      </c>
      <c r="F10301" t="b">
        <v>0</v>
      </c>
      <c r="G10301" t="s">
        <v>40</v>
      </c>
      <c r="H10301" s="1">
        <v>46132.33871527778</v>
      </c>
      <c r="I10301" t="b">
        <v>1</v>
      </c>
      <c r="J10301" t="b">
        <v>0</v>
      </c>
      <c r="K10301" t="s">
        <v>40</v>
      </c>
      <c r="L10301" t="s">
        <v>60</v>
      </c>
      <c r="M10301">
        <v>70000</v>
      </c>
      <c r="N10301"/>
      <c r="O10301" t="s">
        <v>19969</v>
      </c>
      <c r="P10301" t="s">
        <v>19970</v>
      </c>
    </row>
    <row r="10302" spans="1:16" x14ac:dyDescent="0.35">
      <c r="A10302" t="s">
        <v>0</v>
      </c>
      <c r="B10302" t="s">
        <v>19971</v>
      </c>
      <c r="C10302" t="s">
        <v>76</v>
      </c>
      <c r="D10302" t="s">
        <v>584</v>
      </c>
      <c r="E10302" t="s">
        <v>59</v>
      </c>
      <c r="F10302" t="b">
        <v>1</v>
      </c>
      <c r="G10302" t="s">
        <v>41</v>
      </c>
      <c r="H10302" s="1">
        <v>46132.377638888887</v>
      </c>
      <c r="I10302" t="b">
        <v>0</v>
      </c>
      <c r="J10302" t="b">
        <v>0</v>
      </c>
      <c r="K10302" t="s">
        <v>41</v>
      </c>
      <c r="L10302" t="s">
        <v>74</v>
      </c>
      <c r="M10302"/>
      <c r="N10302">
        <v>15</v>
      </c>
      <c r="O10302" t="s">
        <v>19972</v>
      </c>
      <c r="P10302" t="s">
        <v>19973</v>
      </c>
    </row>
    <row r="10303" spans="1:16" x14ac:dyDescent="0.35">
      <c r="A10303" t="s">
        <v>2</v>
      </c>
      <c r="B10303" t="s">
        <v>13980</v>
      </c>
      <c r="C10303" t="s">
        <v>5026</v>
      </c>
      <c r="D10303" t="s">
        <v>17963</v>
      </c>
      <c r="E10303" t="s">
        <v>59</v>
      </c>
      <c r="F10303" t="b">
        <v>0</v>
      </c>
      <c r="G10303" t="s">
        <v>40</v>
      </c>
      <c r="H10303" s="1">
        <v>46132.378854166673</v>
      </c>
      <c r="I10303" t="b">
        <v>0</v>
      </c>
      <c r="J10303" t="b">
        <v>0</v>
      </c>
      <c r="K10303" t="s">
        <v>40</v>
      </c>
      <c r="L10303" t="s">
        <v>60</v>
      </c>
      <c r="M10303">
        <v>31500</v>
      </c>
      <c r="N10303"/>
      <c r="O10303" t="s">
        <v>13982</v>
      </c>
      <c r="P10303" t="s">
        <v>13983</v>
      </c>
    </row>
    <row r="10304" spans="1:16" x14ac:dyDescent="0.35">
      <c r="A10304" t="s">
        <v>8</v>
      </c>
      <c r="B10304" t="s">
        <v>19974</v>
      </c>
      <c r="C10304" t="s">
        <v>4401</v>
      </c>
      <c r="D10304" t="s">
        <v>4526</v>
      </c>
      <c r="E10304" t="s">
        <v>59</v>
      </c>
      <c r="F10304" t="b">
        <v>0</v>
      </c>
      <c r="G10304" t="s">
        <v>19</v>
      </c>
      <c r="H10304" s="1">
        <v>46132.379675925928</v>
      </c>
      <c r="I10304" t="b">
        <v>0</v>
      </c>
      <c r="J10304" t="b">
        <v>0</v>
      </c>
      <c r="K10304" t="s">
        <v>19</v>
      </c>
      <c r="L10304" t="s">
        <v>60</v>
      </c>
      <c r="M10304">
        <v>1750000</v>
      </c>
      <c r="N10304"/>
      <c r="O10304" t="s">
        <v>19975</v>
      </c>
      <c r="P10304" t="s">
        <v>19976</v>
      </c>
    </row>
    <row r="10305" spans="1:16" x14ac:dyDescent="0.35">
      <c r="A10305" t="s">
        <v>0</v>
      </c>
      <c r="B10305" t="s">
        <v>2477</v>
      </c>
      <c r="C10305" t="s">
        <v>14069</v>
      </c>
      <c r="D10305" t="s">
        <v>2360</v>
      </c>
      <c r="E10305" t="s">
        <v>59</v>
      </c>
      <c r="F10305" t="b">
        <v>0</v>
      </c>
      <c r="G10305" t="s">
        <v>68</v>
      </c>
      <c r="H10305" s="1">
        <v>46132.41814814815</v>
      </c>
      <c r="I10305" t="b">
        <v>1</v>
      </c>
      <c r="J10305" t="b">
        <v>0</v>
      </c>
      <c r="K10305" t="s">
        <v>41</v>
      </c>
      <c r="L10305" t="s">
        <v>60</v>
      </c>
      <c r="M10305">
        <v>55000</v>
      </c>
      <c r="N10305"/>
      <c r="O10305" t="s">
        <v>14070</v>
      </c>
      <c r="P10305" t="s">
        <v>3201</v>
      </c>
    </row>
    <row r="10306" spans="1:16" x14ac:dyDescent="0.35">
      <c r="A10306" t="s">
        <v>2</v>
      </c>
      <c r="B10306" t="s">
        <v>4852</v>
      </c>
      <c r="C10306" t="s">
        <v>489</v>
      </c>
      <c r="D10306" t="s">
        <v>2360</v>
      </c>
      <c r="E10306" t="s">
        <v>59</v>
      </c>
      <c r="F10306" t="b">
        <v>0</v>
      </c>
      <c r="G10306" t="s">
        <v>77</v>
      </c>
      <c r="H10306" s="1">
        <v>46132.41815972222</v>
      </c>
      <c r="I10306" t="b">
        <v>0</v>
      </c>
      <c r="J10306" t="b">
        <v>0</v>
      </c>
      <c r="K10306" t="s">
        <v>41</v>
      </c>
      <c r="L10306" t="s">
        <v>60</v>
      </c>
      <c r="M10306">
        <v>175500</v>
      </c>
      <c r="N10306"/>
      <c r="O10306" t="s">
        <v>424</v>
      </c>
      <c r="P10306" t="s">
        <v>19977</v>
      </c>
    </row>
    <row r="10307" spans="1:16" x14ac:dyDescent="0.35">
      <c r="A10307" t="s">
        <v>2</v>
      </c>
      <c r="B10307" t="s">
        <v>4944</v>
      </c>
      <c r="C10307" t="s">
        <v>960</v>
      </c>
      <c r="D10307" t="s">
        <v>2360</v>
      </c>
      <c r="E10307" t="s">
        <v>59</v>
      </c>
      <c r="F10307" t="b">
        <v>0</v>
      </c>
      <c r="G10307" t="s">
        <v>65</v>
      </c>
      <c r="H10307" s="1">
        <v>46132.419386574067</v>
      </c>
      <c r="I10307" t="b">
        <v>0</v>
      </c>
      <c r="J10307" t="b">
        <v>1</v>
      </c>
      <c r="K10307" t="s">
        <v>41</v>
      </c>
      <c r="L10307" t="s">
        <v>60</v>
      </c>
      <c r="M10307">
        <v>198000</v>
      </c>
      <c r="N10307"/>
      <c r="O10307" t="s">
        <v>424</v>
      </c>
      <c r="P10307" t="s">
        <v>19978</v>
      </c>
    </row>
    <row r="10308" spans="1:16" x14ac:dyDescent="0.35">
      <c r="A10308" t="s">
        <v>2</v>
      </c>
      <c r="B10308" t="s">
        <v>2</v>
      </c>
      <c r="C10308" t="s">
        <v>16731</v>
      </c>
      <c r="D10308" t="s">
        <v>4526</v>
      </c>
      <c r="E10308" t="s">
        <v>59</v>
      </c>
      <c r="F10308" t="b">
        <v>0</v>
      </c>
      <c r="G10308" t="s">
        <v>40</v>
      </c>
      <c r="H10308" s="1">
        <v>46132.420474537037</v>
      </c>
      <c r="I10308" t="b">
        <v>0</v>
      </c>
      <c r="J10308" t="b">
        <v>0</v>
      </c>
      <c r="K10308" t="s">
        <v>40</v>
      </c>
      <c r="L10308" t="s">
        <v>60</v>
      </c>
      <c r="M10308">
        <v>42500</v>
      </c>
      <c r="N10308"/>
      <c r="O10308" t="s">
        <v>16732</v>
      </c>
      <c r="P10308" t="s">
        <v>19979</v>
      </c>
    </row>
    <row r="10309" spans="1:16" x14ac:dyDescent="0.35">
      <c r="A10309" t="s">
        <v>5</v>
      </c>
      <c r="B10309" t="s">
        <v>4238</v>
      </c>
      <c r="C10309" t="s">
        <v>157</v>
      </c>
      <c r="D10309" t="s">
        <v>2360</v>
      </c>
      <c r="E10309" t="s">
        <v>59</v>
      </c>
      <c r="F10309" t="b">
        <v>0</v>
      </c>
      <c r="G10309" t="s">
        <v>77</v>
      </c>
      <c r="H10309" s="1">
        <v>46132.420555555553</v>
      </c>
      <c r="I10309" t="b">
        <v>0</v>
      </c>
      <c r="J10309" t="b">
        <v>1</v>
      </c>
      <c r="K10309" t="s">
        <v>41</v>
      </c>
      <c r="L10309" t="s">
        <v>60</v>
      </c>
      <c r="M10309">
        <v>312000</v>
      </c>
      <c r="N10309"/>
      <c r="O10309" t="s">
        <v>424</v>
      </c>
      <c r="P10309" t="s">
        <v>19980</v>
      </c>
    </row>
    <row r="10310" spans="1:16" x14ac:dyDescent="0.35">
      <c r="A10310" t="s">
        <v>1</v>
      </c>
      <c r="B10310" t="s">
        <v>19981</v>
      </c>
      <c r="C10310" t="s">
        <v>40</v>
      </c>
      <c r="D10310" t="s">
        <v>4526</v>
      </c>
      <c r="E10310" t="s">
        <v>59</v>
      </c>
      <c r="F10310" t="b">
        <v>0</v>
      </c>
      <c r="G10310" t="s">
        <v>40</v>
      </c>
      <c r="H10310" s="1">
        <v>46132.421956018523</v>
      </c>
      <c r="I10310" t="b">
        <v>1</v>
      </c>
      <c r="J10310" t="b">
        <v>0</v>
      </c>
      <c r="K10310" t="s">
        <v>40</v>
      </c>
      <c r="L10310" t="s">
        <v>60</v>
      </c>
      <c r="M10310">
        <v>100000</v>
      </c>
      <c r="N10310"/>
      <c r="O10310" t="s">
        <v>19982</v>
      </c>
      <c r="P10310" t="s">
        <v>19983</v>
      </c>
    </row>
    <row r="10311" spans="1:16" x14ac:dyDescent="0.35">
      <c r="A10311" t="s">
        <v>5</v>
      </c>
      <c r="B10311" t="s">
        <v>15057</v>
      </c>
      <c r="C10311" t="s">
        <v>5236</v>
      </c>
      <c r="D10311" t="s">
        <v>4526</v>
      </c>
      <c r="E10311" t="s">
        <v>59</v>
      </c>
      <c r="F10311" t="b">
        <v>0</v>
      </c>
      <c r="G10311" t="s">
        <v>40</v>
      </c>
      <c r="H10311" s="1">
        <v>46132.422083333331</v>
      </c>
      <c r="I10311" t="b">
        <v>1</v>
      </c>
      <c r="J10311" t="b">
        <v>0</v>
      </c>
      <c r="K10311" t="s">
        <v>40</v>
      </c>
      <c r="L10311" t="s">
        <v>60</v>
      </c>
      <c r="M10311">
        <v>100000</v>
      </c>
      <c r="N10311"/>
      <c r="O10311" t="s">
        <v>3442</v>
      </c>
      <c r="P10311" t="s">
        <v>19984</v>
      </c>
    </row>
    <row r="10312" spans="1:16" x14ac:dyDescent="0.35">
      <c r="A10312" t="s">
        <v>5</v>
      </c>
      <c r="B10312" t="s">
        <v>14747</v>
      </c>
      <c r="C10312" t="s">
        <v>6956</v>
      </c>
      <c r="D10312" t="s">
        <v>4526</v>
      </c>
      <c r="E10312" t="s">
        <v>59</v>
      </c>
      <c r="F10312" t="b">
        <v>0</v>
      </c>
      <c r="G10312" t="s">
        <v>40</v>
      </c>
      <c r="H10312" s="1">
        <v>46132.422118055547</v>
      </c>
      <c r="I10312" t="b">
        <v>0</v>
      </c>
      <c r="J10312" t="b">
        <v>0</v>
      </c>
      <c r="K10312" t="s">
        <v>40</v>
      </c>
      <c r="L10312" t="s">
        <v>60</v>
      </c>
      <c r="M10312">
        <v>85000</v>
      </c>
      <c r="N10312"/>
      <c r="O10312" t="s">
        <v>14748</v>
      </c>
      <c r="P10312" t="s">
        <v>3367</v>
      </c>
    </row>
    <row r="10313" spans="1:16" x14ac:dyDescent="0.35">
      <c r="A10313" t="s">
        <v>1</v>
      </c>
      <c r="B10313" t="s">
        <v>19985</v>
      </c>
      <c r="C10313" t="s">
        <v>81</v>
      </c>
      <c r="D10313" t="s">
        <v>6368</v>
      </c>
      <c r="E10313" t="s">
        <v>59</v>
      </c>
      <c r="F10313" t="b">
        <v>0</v>
      </c>
      <c r="G10313" t="s">
        <v>77</v>
      </c>
      <c r="H10313" s="1">
        <v>46132.461180555547</v>
      </c>
      <c r="I10313" t="b">
        <v>1</v>
      </c>
      <c r="J10313" t="b">
        <v>0</v>
      </c>
      <c r="K10313" t="s">
        <v>41</v>
      </c>
      <c r="L10313" t="s">
        <v>60</v>
      </c>
      <c r="M10313">
        <v>200416</v>
      </c>
      <c r="N10313"/>
      <c r="O10313" t="s">
        <v>3519</v>
      </c>
    </row>
    <row r="10314" spans="1:16" x14ac:dyDescent="0.35">
      <c r="A10314" t="s">
        <v>2</v>
      </c>
      <c r="B10314" t="s">
        <v>19986</v>
      </c>
      <c r="C10314" t="s">
        <v>81</v>
      </c>
      <c r="D10314" t="s">
        <v>6368</v>
      </c>
      <c r="E10314" t="s">
        <v>59</v>
      </c>
      <c r="F10314" t="b">
        <v>0</v>
      </c>
      <c r="G10314" t="s">
        <v>77</v>
      </c>
      <c r="H10314" s="1">
        <v>46132.461180555547</v>
      </c>
      <c r="I10314" t="b">
        <v>0</v>
      </c>
      <c r="J10314" t="b">
        <v>0</v>
      </c>
      <c r="K10314" t="s">
        <v>41</v>
      </c>
      <c r="L10314" t="s">
        <v>60</v>
      </c>
      <c r="M10314">
        <v>178718.5</v>
      </c>
      <c r="N10314"/>
      <c r="O10314" t="s">
        <v>19987</v>
      </c>
      <c r="P10314" t="s">
        <v>2503</v>
      </c>
    </row>
    <row r="10315" spans="1:16" x14ac:dyDescent="0.35">
      <c r="A10315" t="s">
        <v>2</v>
      </c>
      <c r="B10315" t="s">
        <v>19988</v>
      </c>
      <c r="C10315" t="s">
        <v>40</v>
      </c>
      <c r="D10315" t="s">
        <v>14154</v>
      </c>
      <c r="E10315" t="s">
        <v>59</v>
      </c>
      <c r="F10315" t="b">
        <v>0</v>
      </c>
      <c r="G10315" t="s">
        <v>40</v>
      </c>
      <c r="H10315" s="1">
        <v>46132.462141203701</v>
      </c>
      <c r="I10315" t="b">
        <v>0</v>
      </c>
      <c r="J10315" t="b">
        <v>0</v>
      </c>
      <c r="K10315" t="s">
        <v>40</v>
      </c>
      <c r="L10315" t="s">
        <v>60</v>
      </c>
      <c r="M10315">
        <v>54650.5</v>
      </c>
      <c r="N10315"/>
      <c r="O10315" t="s">
        <v>19989</v>
      </c>
      <c r="P10315" t="s">
        <v>1682</v>
      </c>
    </row>
    <row r="10316" spans="1:16" x14ac:dyDescent="0.35">
      <c r="A10316" t="s">
        <v>5</v>
      </c>
      <c r="B10316" t="s">
        <v>19990</v>
      </c>
      <c r="C10316" t="s">
        <v>76</v>
      </c>
      <c r="D10316" t="s">
        <v>4622</v>
      </c>
      <c r="E10316" t="s">
        <v>59</v>
      </c>
      <c r="F10316" t="b">
        <v>1</v>
      </c>
      <c r="G10316" t="s">
        <v>21</v>
      </c>
      <c r="H10316" s="1">
        <v>46132.462962962964</v>
      </c>
      <c r="I10316" t="b">
        <v>1</v>
      </c>
      <c r="J10316" t="b">
        <v>0</v>
      </c>
      <c r="K10316" t="s">
        <v>21</v>
      </c>
      <c r="L10316" t="s">
        <v>60</v>
      </c>
      <c r="M10316">
        <v>192000</v>
      </c>
      <c r="N10316"/>
      <c r="O10316" t="s">
        <v>19330</v>
      </c>
      <c r="P10316" t="s">
        <v>1688</v>
      </c>
    </row>
    <row r="10317" spans="1:16" x14ac:dyDescent="0.35">
      <c r="A10317" t="s">
        <v>1</v>
      </c>
      <c r="B10317" t="s">
        <v>2778</v>
      </c>
      <c r="C10317" t="s">
        <v>76</v>
      </c>
      <c r="D10317" t="s">
        <v>4526</v>
      </c>
      <c r="E10317" t="s">
        <v>59</v>
      </c>
      <c r="F10317" t="b">
        <v>1</v>
      </c>
      <c r="G10317" t="s">
        <v>40</v>
      </c>
      <c r="H10317" s="1">
        <v>46132.463796296302</v>
      </c>
      <c r="I10317" t="b">
        <v>1</v>
      </c>
      <c r="J10317" t="b">
        <v>0</v>
      </c>
      <c r="K10317" t="s">
        <v>40</v>
      </c>
      <c r="L10317" t="s">
        <v>60</v>
      </c>
      <c r="M10317">
        <v>92500</v>
      </c>
      <c r="N10317"/>
      <c r="O10317" t="s">
        <v>18943</v>
      </c>
      <c r="P10317" t="s">
        <v>2291</v>
      </c>
    </row>
    <row r="10318" spans="1:16" x14ac:dyDescent="0.35">
      <c r="A10318" t="s">
        <v>0</v>
      </c>
      <c r="B10318" t="s">
        <v>2978</v>
      </c>
      <c r="C10318" t="s">
        <v>4059</v>
      </c>
      <c r="D10318" t="s">
        <v>4526</v>
      </c>
      <c r="E10318" t="s">
        <v>59</v>
      </c>
      <c r="F10318" t="b">
        <v>0</v>
      </c>
      <c r="G10318" t="s">
        <v>89</v>
      </c>
      <c r="H10318" s="1">
        <v>46132.501469907409</v>
      </c>
      <c r="I10318" t="b">
        <v>1</v>
      </c>
      <c r="J10318" t="b">
        <v>0</v>
      </c>
      <c r="K10318" t="s">
        <v>41</v>
      </c>
      <c r="L10318" t="s">
        <v>60</v>
      </c>
      <c r="M10318">
        <v>95000</v>
      </c>
      <c r="N10318"/>
      <c r="O10318" t="s">
        <v>19991</v>
      </c>
      <c r="P10318" t="s">
        <v>19992</v>
      </c>
    </row>
    <row r="10319" spans="1:16" x14ac:dyDescent="0.35">
      <c r="A10319" t="s">
        <v>2</v>
      </c>
      <c r="B10319" t="s">
        <v>2963</v>
      </c>
      <c r="C10319" t="s">
        <v>246</v>
      </c>
      <c r="D10319" t="s">
        <v>2360</v>
      </c>
      <c r="E10319" t="s">
        <v>59</v>
      </c>
      <c r="F10319" t="b">
        <v>0</v>
      </c>
      <c r="G10319" t="s">
        <v>65</v>
      </c>
      <c r="H10319" s="1">
        <v>46132.502789351849</v>
      </c>
      <c r="I10319" t="b">
        <v>0</v>
      </c>
      <c r="J10319" t="b">
        <v>0</v>
      </c>
      <c r="K10319" t="s">
        <v>41</v>
      </c>
      <c r="L10319" t="s">
        <v>60</v>
      </c>
      <c r="M10319">
        <v>167901.5</v>
      </c>
      <c r="N10319"/>
      <c r="O10319" t="s">
        <v>1355</v>
      </c>
      <c r="P10319" t="s">
        <v>19993</v>
      </c>
    </row>
    <row r="10320" spans="1:16" x14ac:dyDescent="0.35">
      <c r="A10320" t="s">
        <v>2</v>
      </c>
      <c r="B10320" t="s">
        <v>19994</v>
      </c>
      <c r="C10320" t="s">
        <v>6744</v>
      </c>
      <c r="D10320" t="s">
        <v>4526</v>
      </c>
      <c r="E10320" t="s">
        <v>88</v>
      </c>
      <c r="F10320" t="b">
        <v>0</v>
      </c>
      <c r="G10320" t="s">
        <v>40</v>
      </c>
      <c r="H10320" s="1">
        <v>46132.503807870373</v>
      </c>
      <c r="I10320" t="b">
        <v>0</v>
      </c>
      <c r="J10320" t="b">
        <v>0</v>
      </c>
      <c r="K10320" t="s">
        <v>40</v>
      </c>
      <c r="L10320" t="s">
        <v>74</v>
      </c>
      <c r="M10320"/>
      <c r="N10320">
        <v>60</v>
      </c>
      <c r="O10320" t="s">
        <v>19995</v>
      </c>
      <c r="P10320" t="s">
        <v>1682</v>
      </c>
    </row>
    <row r="10321" spans="1:16" x14ac:dyDescent="0.35">
      <c r="A10321" t="s">
        <v>1</v>
      </c>
      <c r="B10321" t="s">
        <v>19996</v>
      </c>
      <c r="C10321" t="s">
        <v>41</v>
      </c>
      <c r="D10321" t="s">
        <v>4526</v>
      </c>
      <c r="E10321" t="s">
        <v>59</v>
      </c>
      <c r="F10321" t="b">
        <v>0</v>
      </c>
      <c r="G10321" t="s">
        <v>65</v>
      </c>
      <c r="H10321" s="1">
        <v>46132.504050925927</v>
      </c>
      <c r="I10321" t="b">
        <v>1</v>
      </c>
      <c r="J10321" t="b">
        <v>0</v>
      </c>
      <c r="K10321" t="s">
        <v>41</v>
      </c>
      <c r="L10321" t="s">
        <v>60</v>
      </c>
      <c r="M10321">
        <v>400000</v>
      </c>
      <c r="N10321"/>
      <c r="O10321" t="s">
        <v>839</v>
      </c>
      <c r="P10321" t="s">
        <v>85</v>
      </c>
    </row>
    <row r="10322" spans="1:16" x14ac:dyDescent="0.35">
      <c r="A10322" t="s">
        <v>1</v>
      </c>
      <c r="B10322" t="s">
        <v>19997</v>
      </c>
      <c r="C10322" t="s">
        <v>41</v>
      </c>
      <c r="D10322" t="s">
        <v>4526</v>
      </c>
      <c r="E10322" t="s">
        <v>59</v>
      </c>
      <c r="F10322" t="b">
        <v>0</v>
      </c>
      <c r="G10322" t="s">
        <v>65</v>
      </c>
      <c r="H10322" s="1">
        <v>46132.504050925927</v>
      </c>
      <c r="I10322" t="b">
        <v>1</v>
      </c>
      <c r="J10322" t="b">
        <v>0</v>
      </c>
      <c r="K10322" t="s">
        <v>41</v>
      </c>
      <c r="L10322" t="s">
        <v>60</v>
      </c>
      <c r="M10322">
        <v>197500</v>
      </c>
      <c r="N10322"/>
      <c r="O10322" t="s">
        <v>839</v>
      </c>
      <c r="P10322" t="s">
        <v>208</v>
      </c>
    </row>
    <row r="10323" spans="1:16" x14ac:dyDescent="0.35">
      <c r="A10323" t="s">
        <v>1</v>
      </c>
      <c r="B10323" t="s">
        <v>19998</v>
      </c>
      <c r="C10323" t="s">
        <v>5815</v>
      </c>
      <c r="D10323" t="s">
        <v>4346</v>
      </c>
      <c r="E10323" t="s">
        <v>88</v>
      </c>
      <c r="F10323" t="b">
        <v>0</v>
      </c>
      <c r="G10323" t="s">
        <v>20</v>
      </c>
      <c r="H10323" s="1">
        <v>46132.504606481481</v>
      </c>
      <c r="I10323" t="b">
        <v>0</v>
      </c>
      <c r="J10323" t="b">
        <v>0</v>
      </c>
      <c r="K10323" t="s">
        <v>20</v>
      </c>
      <c r="L10323" t="s">
        <v>74</v>
      </c>
      <c r="M10323"/>
      <c r="N10323">
        <v>50</v>
      </c>
      <c r="O10323" t="s">
        <v>526</v>
      </c>
    </row>
    <row r="10324" spans="1:16" x14ac:dyDescent="0.35">
      <c r="A10324" t="s">
        <v>6</v>
      </c>
      <c r="B10324" t="s">
        <v>1716</v>
      </c>
      <c r="C10324" t="s">
        <v>112</v>
      </c>
      <c r="D10324" t="s">
        <v>2360</v>
      </c>
      <c r="E10324" t="s">
        <v>59</v>
      </c>
      <c r="F10324" t="b">
        <v>0</v>
      </c>
      <c r="G10324" t="s">
        <v>65</v>
      </c>
      <c r="H10324" s="1">
        <v>46132.543136574073</v>
      </c>
      <c r="I10324" t="b">
        <v>0</v>
      </c>
      <c r="J10324" t="b">
        <v>0</v>
      </c>
      <c r="K10324" t="s">
        <v>41</v>
      </c>
      <c r="L10324" t="s">
        <v>60</v>
      </c>
      <c r="M10324">
        <v>117500</v>
      </c>
      <c r="N10324"/>
      <c r="O10324" t="s">
        <v>19999</v>
      </c>
    </row>
    <row r="10325" spans="1:16" x14ac:dyDescent="0.35">
      <c r="A10325" t="s">
        <v>0</v>
      </c>
      <c r="B10325" t="s">
        <v>17098</v>
      </c>
      <c r="C10325" t="s">
        <v>1383</v>
      </c>
      <c r="D10325" t="s">
        <v>2360</v>
      </c>
      <c r="E10325" t="s">
        <v>59</v>
      </c>
      <c r="F10325" t="b">
        <v>0</v>
      </c>
      <c r="G10325" t="s">
        <v>68</v>
      </c>
      <c r="H10325" s="1">
        <v>46132.543136574073</v>
      </c>
      <c r="I10325" t="b">
        <v>1</v>
      </c>
      <c r="J10325" t="b">
        <v>0</v>
      </c>
      <c r="K10325" t="s">
        <v>41</v>
      </c>
      <c r="L10325" t="s">
        <v>60</v>
      </c>
      <c r="M10325">
        <v>69000</v>
      </c>
      <c r="N10325"/>
      <c r="O10325" t="s">
        <v>20000</v>
      </c>
      <c r="P10325" t="s">
        <v>146</v>
      </c>
    </row>
    <row r="10326" spans="1:16" x14ac:dyDescent="0.35">
      <c r="A10326" t="s">
        <v>0</v>
      </c>
      <c r="B10326" t="s">
        <v>6781</v>
      </c>
      <c r="C10326" t="s">
        <v>930</v>
      </c>
      <c r="D10326" t="s">
        <v>584</v>
      </c>
      <c r="E10326" t="s">
        <v>59</v>
      </c>
      <c r="F10326" t="b">
        <v>0</v>
      </c>
      <c r="G10326" t="s">
        <v>19</v>
      </c>
      <c r="H10326" s="1">
        <v>46132.543680555558</v>
      </c>
      <c r="I10326" t="b">
        <v>0</v>
      </c>
      <c r="J10326" t="b">
        <v>0</v>
      </c>
      <c r="K10326" t="s">
        <v>19</v>
      </c>
      <c r="L10326" t="s">
        <v>74</v>
      </c>
      <c r="M10326"/>
      <c r="N10326">
        <v>15</v>
      </c>
      <c r="O10326" t="s">
        <v>1711</v>
      </c>
      <c r="P10326" t="s">
        <v>4661</v>
      </c>
    </row>
    <row r="10327" spans="1:16" x14ac:dyDescent="0.35">
      <c r="A10327" t="s">
        <v>6</v>
      </c>
      <c r="B10327" t="s">
        <v>20001</v>
      </c>
      <c r="C10327" t="s">
        <v>363</v>
      </c>
      <c r="D10327" t="s">
        <v>4756</v>
      </c>
      <c r="E10327" t="s">
        <v>59</v>
      </c>
      <c r="F10327" t="b">
        <v>0</v>
      </c>
      <c r="G10327" t="s">
        <v>65</v>
      </c>
      <c r="H10327" s="1">
        <v>46132.544432870367</v>
      </c>
      <c r="I10327" t="b">
        <v>0</v>
      </c>
      <c r="J10327" t="b">
        <v>0</v>
      </c>
      <c r="K10327" t="s">
        <v>41</v>
      </c>
      <c r="L10327" t="s">
        <v>60</v>
      </c>
      <c r="M10327">
        <v>114840</v>
      </c>
      <c r="N10327"/>
      <c r="O10327" t="s">
        <v>20002</v>
      </c>
      <c r="P10327" t="s">
        <v>11571</v>
      </c>
    </row>
    <row r="10328" spans="1:16" x14ac:dyDescent="0.35">
      <c r="A10328" t="s">
        <v>4</v>
      </c>
      <c r="B10328" t="s">
        <v>20003</v>
      </c>
      <c r="C10328" t="s">
        <v>13</v>
      </c>
      <c r="D10328" t="s">
        <v>4526</v>
      </c>
      <c r="E10328" t="s">
        <v>59</v>
      </c>
      <c r="F10328" t="b">
        <v>0</v>
      </c>
      <c r="G10328" t="s">
        <v>13</v>
      </c>
      <c r="H10328" s="1">
        <v>46132.546018518522</v>
      </c>
      <c r="I10328" t="b">
        <v>1</v>
      </c>
      <c r="J10328" t="b">
        <v>0</v>
      </c>
      <c r="K10328" t="s">
        <v>13</v>
      </c>
      <c r="L10328" t="s">
        <v>60</v>
      </c>
      <c r="M10328">
        <v>105000</v>
      </c>
      <c r="N10328"/>
      <c r="O10328" t="s">
        <v>9864</v>
      </c>
      <c r="P10328" t="s">
        <v>16385</v>
      </c>
    </row>
    <row r="10329" spans="1:16" x14ac:dyDescent="0.35">
      <c r="A10329" t="s">
        <v>0</v>
      </c>
      <c r="B10329" t="s">
        <v>20004</v>
      </c>
      <c r="C10329" t="s">
        <v>113</v>
      </c>
      <c r="D10329" t="s">
        <v>4526</v>
      </c>
      <c r="E10329" t="s">
        <v>59</v>
      </c>
      <c r="F10329" t="b">
        <v>0</v>
      </c>
      <c r="G10329" t="s">
        <v>65</v>
      </c>
      <c r="H10329" s="1">
        <v>46132.584814814807</v>
      </c>
      <c r="I10329" t="b">
        <v>0</v>
      </c>
      <c r="J10329" t="b">
        <v>0</v>
      </c>
      <c r="K10329" t="s">
        <v>41</v>
      </c>
      <c r="L10329" t="s">
        <v>74</v>
      </c>
      <c r="M10329"/>
      <c r="N10329">
        <v>41.5</v>
      </c>
      <c r="O10329" t="s">
        <v>105</v>
      </c>
      <c r="P10329" t="s">
        <v>875</v>
      </c>
    </row>
    <row r="10330" spans="1:16" x14ac:dyDescent="0.35">
      <c r="A10330" t="s">
        <v>0</v>
      </c>
      <c r="B10330" t="s">
        <v>20005</v>
      </c>
      <c r="C10330" t="s">
        <v>240</v>
      </c>
      <c r="D10330" t="s">
        <v>4346</v>
      </c>
      <c r="E10330" t="s">
        <v>232</v>
      </c>
      <c r="F10330" t="b">
        <v>0</v>
      </c>
      <c r="G10330" t="s">
        <v>65</v>
      </c>
      <c r="H10330" s="1">
        <v>46132.584814814807</v>
      </c>
      <c r="I10330" t="b">
        <v>0</v>
      </c>
      <c r="J10330" t="b">
        <v>0</v>
      </c>
      <c r="K10330" t="s">
        <v>41</v>
      </c>
      <c r="L10330" t="s">
        <v>74</v>
      </c>
      <c r="M10330"/>
      <c r="N10330">
        <v>21.5</v>
      </c>
      <c r="O10330" t="s">
        <v>2929</v>
      </c>
      <c r="P10330" t="s">
        <v>18102</v>
      </c>
    </row>
    <row r="10331" spans="1:16" x14ac:dyDescent="0.35">
      <c r="A10331" t="s">
        <v>0</v>
      </c>
      <c r="B10331" t="s">
        <v>20006</v>
      </c>
      <c r="C10331" t="s">
        <v>113</v>
      </c>
      <c r="D10331" t="s">
        <v>4526</v>
      </c>
      <c r="E10331" t="s">
        <v>59</v>
      </c>
      <c r="F10331" t="b">
        <v>0</v>
      </c>
      <c r="G10331" t="s">
        <v>65</v>
      </c>
      <c r="H10331" s="1">
        <v>46132.584872685176</v>
      </c>
      <c r="I10331" t="b">
        <v>0</v>
      </c>
      <c r="J10331" t="b">
        <v>0</v>
      </c>
      <c r="K10331" t="s">
        <v>41</v>
      </c>
      <c r="L10331" t="s">
        <v>74</v>
      </c>
      <c r="M10331"/>
      <c r="N10331">
        <v>41.5</v>
      </c>
      <c r="O10331" t="s">
        <v>105</v>
      </c>
    </row>
    <row r="10332" spans="1:16" x14ac:dyDescent="0.35">
      <c r="A10332" t="s">
        <v>3</v>
      </c>
      <c r="B10332" t="s">
        <v>2264</v>
      </c>
      <c r="C10332" t="s">
        <v>678</v>
      </c>
      <c r="D10332" t="s">
        <v>4526</v>
      </c>
      <c r="E10332" t="s">
        <v>88</v>
      </c>
      <c r="F10332" t="b">
        <v>0</v>
      </c>
      <c r="G10332" t="s">
        <v>65</v>
      </c>
      <c r="H10332" s="1">
        <v>46132.584872685176</v>
      </c>
      <c r="I10332" t="b">
        <v>0</v>
      </c>
      <c r="J10332" t="b">
        <v>0</v>
      </c>
      <c r="K10332" t="s">
        <v>41</v>
      </c>
      <c r="L10332" t="s">
        <v>74</v>
      </c>
      <c r="M10332"/>
      <c r="N10332">
        <v>21</v>
      </c>
      <c r="O10332" t="s">
        <v>685</v>
      </c>
      <c r="P10332" t="s">
        <v>2313</v>
      </c>
    </row>
    <row r="10333" spans="1:16" x14ac:dyDescent="0.35">
      <c r="A10333" t="s">
        <v>6</v>
      </c>
      <c r="B10333" t="s">
        <v>3132</v>
      </c>
      <c r="C10333" t="s">
        <v>14127</v>
      </c>
      <c r="D10333" t="s">
        <v>4526</v>
      </c>
      <c r="E10333" t="s">
        <v>59</v>
      </c>
      <c r="F10333" t="b">
        <v>0</v>
      </c>
      <c r="G10333" t="s">
        <v>40</v>
      </c>
      <c r="H10333" s="1">
        <v>46132.586041666669</v>
      </c>
      <c r="I10333" t="b">
        <v>1</v>
      </c>
      <c r="J10333" t="b">
        <v>0</v>
      </c>
      <c r="K10333" t="s">
        <v>40</v>
      </c>
      <c r="L10333" t="s">
        <v>60</v>
      </c>
      <c r="M10333">
        <v>45000</v>
      </c>
      <c r="N10333"/>
      <c r="O10333" t="s">
        <v>101</v>
      </c>
      <c r="P10333" t="s">
        <v>146</v>
      </c>
    </row>
    <row r="10334" spans="1:16" x14ac:dyDescent="0.35">
      <c r="A10334" t="s">
        <v>2</v>
      </c>
      <c r="B10334" t="s">
        <v>20007</v>
      </c>
      <c r="C10334" t="s">
        <v>165</v>
      </c>
      <c r="D10334" t="s">
        <v>4756</v>
      </c>
      <c r="E10334" t="s">
        <v>59</v>
      </c>
      <c r="F10334" t="b">
        <v>0</v>
      </c>
      <c r="G10334" t="s">
        <v>73</v>
      </c>
      <c r="H10334" s="1">
        <v>46132.586076388892</v>
      </c>
      <c r="I10334" t="b">
        <v>0</v>
      </c>
      <c r="J10334" t="b">
        <v>0</v>
      </c>
      <c r="K10334" t="s">
        <v>41</v>
      </c>
      <c r="L10334" t="s">
        <v>60</v>
      </c>
      <c r="M10334">
        <v>166055</v>
      </c>
      <c r="N10334"/>
      <c r="O10334" t="s">
        <v>10967</v>
      </c>
      <c r="P10334" t="s">
        <v>20008</v>
      </c>
    </row>
    <row r="10335" spans="1:16" x14ac:dyDescent="0.35">
      <c r="A10335" t="s">
        <v>6</v>
      </c>
      <c r="B10335" t="s">
        <v>20009</v>
      </c>
      <c r="C10335" t="s">
        <v>165</v>
      </c>
      <c r="D10335" t="s">
        <v>4756</v>
      </c>
      <c r="E10335" t="s">
        <v>59</v>
      </c>
      <c r="F10335" t="b">
        <v>0</v>
      </c>
      <c r="G10335" t="s">
        <v>73</v>
      </c>
      <c r="H10335" s="1">
        <v>46132.586076388892</v>
      </c>
      <c r="I10335" t="b">
        <v>0</v>
      </c>
      <c r="J10335" t="b">
        <v>0</v>
      </c>
      <c r="K10335" t="s">
        <v>41</v>
      </c>
      <c r="L10335" t="s">
        <v>60</v>
      </c>
      <c r="M10335">
        <v>200645</v>
      </c>
      <c r="N10335"/>
      <c r="O10335" t="s">
        <v>10967</v>
      </c>
      <c r="P10335" t="s">
        <v>19422</v>
      </c>
    </row>
    <row r="10336" spans="1:16" x14ac:dyDescent="0.35">
      <c r="A10336" t="s">
        <v>1</v>
      </c>
      <c r="B10336" t="s">
        <v>20010</v>
      </c>
      <c r="C10336" t="s">
        <v>76</v>
      </c>
      <c r="D10336" t="s">
        <v>4526</v>
      </c>
      <c r="E10336" t="s">
        <v>88</v>
      </c>
      <c r="F10336" t="b">
        <v>1</v>
      </c>
      <c r="G10336" t="s">
        <v>89</v>
      </c>
      <c r="H10336" s="1">
        <v>46132.587453703702</v>
      </c>
      <c r="I10336" t="b">
        <v>1</v>
      </c>
      <c r="J10336" t="b">
        <v>0</v>
      </c>
      <c r="K10336" t="s">
        <v>41</v>
      </c>
      <c r="L10336" t="s">
        <v>74</v>
      </c>
      <c r="M10336"/>
      <c r="N10336">
        <v>50</v>
      </c>
      <c r="O10336" t="s">
        <v>20011</v>
      </c>
      <c r="P10336" t="s">
        <v>666</v>
      </c>
    </row>
    <row r="10337" spans="1:16" x14ac:dyDescent="0.35">
      <c r="A10337" t="s">
        <v>5</v>
      </c>
      <c r="B10337" t="s">
        <v>3423</v>
      </c>
      <c r="C10337" t="s">
        <v>3216</v>
      </c>
      <c r="D10337" t="s">
        <v>4526</v>
      </c>
      <c r="E10337" t="s">
        <v>59</v>
      </c>
      <c r="F10337" t="b">
        <v>0</v>
      </c>
      <c r="G10337" t="s">
        <v>13</v>
      </c>
      <c r="H10337" s="1">
        <v>46132.587685185194</v>
      </c>
      <c r="I10337" t="b">
        <v>0</v>
      </c>
      <c r="J10337" t="b">
        <v>0</v>
      </c>
      <c r="K10337" t="s">
        <v>13</v>
      </c>
      <c r="L10337" t="s">
        <v>60</v>
      </c>
      <c r="M10337">
        <v>152500</v>
      </c>
      <c r="N10337"/>
      <c r="O10337" t="s">
        <v>9492</v>
      </c>
      <c r="P10337" t="s">
        <v>20012</v>
      </c>
    </row>
    <row r="10338" spans="1:16" x14ac:dyDescent="0.35">
      <c r="A10338" t="s">
        <v>3</v>
      </c>
      <c r="B10338" t="s">
        <v>20013</v>
      </c>
      <c r="C10338" t="s">
        <v>20014</v>
      </c>
      <c r="D10338" t="s">
        <v>5349</v>
      </c>
      <c r="E10338" t="s">
        <v>59</v>
      </c>
      <c r="F10338" t="b">
        <v>0</v>
      </c>
      <c r="G10338" t="s">
        <v>73</v>
      </c>
      <c r="H10338" s="1">
        <v>46132.626504629632</v>
      </c>
      <c r="I10338" t="b">
        <v>0</v>
      </c>
      <c r="J10338" t="b">
        <v>0</v>
      </c>
      <c r="K10338" t="s">
        <v>41</v>
      </c>
      <c r="L10338" t="s">
        <v>60</v>
      </c>
      <c r="M10338">
        <v>95300</v>
      </c>
      <c r="N10338"/>
      <c r="O10338" t="s">
        <v>2454</v>
      </c>
      <c r="P10338" t="s">
        <v>219</v>
      </c>
    </row>
    <row r="10339" spans="1:16" x14ac:dyDescent="0.35">
      <c r="A10339" t="s">
        <v>4</v>
      </c>
      <c r="B10339" t="s">
        <v>2973</v>
      </c>
      <c r="C10339" t="s">
        <v>592</v>
      </c>
      <c r="D10339" t="s">
        <v>2360</v>
      </c>
      <c r="E10339" t="s">
        <v>59</v>
      </c>
      <c r="F10339" t="b">
        <v>0</v>
      </c>
      <c r="G10339" t="s">
        <v>73</v>
      </c>
      <c r="H10339" s="1">
        <v>46132.626516203702</v>
      </c>
      <c r="I10339" t="b">
        <v>0</v>
      </c>
      <c r="J10339" t="b">
        <v>1</v>
      </c>
      <c r="K10339" t="s">
        <v>41</v>
      </c>
      <c r="L10339" t="s">
        <v>60</v>
      </c>
      <c r="M10339">
        <v>115080</v>
      </c>
      <c r="N10339"/>
      <c r="O10339" t="s">
        <v>593</v>
      </c>
    </row>
    <row r="10340" spans="1:16" x14ac:dyDescent="0.35">
      <c r="A10340" t="s">
        <v>3</v>
      </c>
      <c r="B10340" t="s">
        <v>20015</v>
      </c>
      <c r="C10340" t="s">
        <v>41</v>
      </c>
      <c r="D10340" t="s">
        <v>4526</v>
      </c>
      <c r="E10340" t="s">
        <v>59</v>
      </c>
      <c r="F10340" t="b">
        <v>0</v>
      </c>
      <c r="G10340" t="s">
        <v>41</v>
      </c>
      <c r="H10340" s="1">
        <v>46132.627615740741</v>
      </c>
      <c r="I10340" t="b">
        <v>0</v>
      </c>
      <c r="J10340" t="b">
        <v>0</v>
      </c>
      <c r="K10340" t="s">
        <v>41</v>
      </c>
      <c r="L10340" t="s">
        <v>60</v>
      </c>
      <c r="M10340">
        <v>102500</v>
      </c>
      <c r="N10340"/>
      <c r="O10340" t="s">
        <v>2604</v>
      </c>
      <c r="P10340" t="s">
        <v>3965</v>
      </c>
    </row>
    <row r="10341" spans="1:16" x14ac:dyDescent="0.35">
      <c r="A10341" t="s">
        <v>2</v>
      </c>
      <c r="B10341" t="s">
        <v>2</v>
      </c>
      <c r="C10341" t="s">
        <v>1122</v>
      </c>
      <c r="D10341" t="s">
        <v>4526</v>
      </c>
      <c r="E10341" t="s">
        <v>88</v>
      </c>
      <c r="F10341" t="b">
        <v>0</v>
      </c>
      <c r="G10341" t="s">
        <v>65</v>
      </c>
      <c r="H10341" s="1">
        <v>46132.62771990741</v>
      </c>
      <c r="I10341" t="b">
        <v>0</v>
      </c>
      <c r="J10341" t="b">
        <v>0</v>
      </c>
      <c r="K10341" t="s">
        <v>41</v>
      </c>
      <c r="L10341" t="s">
        <v>74</v>
      </c>
      <c r="M10341"/>
      <c r="N10341">
        <v>55</v>
      </c>
      <c r="O10341" t="s">
        <v>105</v>
      </c>
      <c r="P10341" t="s">
        <v>20016</v>
      </c>
    </row>
    <row r="10342" spans="1:16" x14ac:dyDescent="0.35">
      <c r="A10342" t="s">
        <v>2</v>
      </c>
      <c r="B10342" t="s">
        <v>4362</v>
      </c>
      <c r="C10342" t="s">
        <v>6924</v>
      </c>
      <c r="D10342" t="s">
        <v>4526</v>
      </c>
      <c r="E10342" t="s">
        <v>59</v>
      </c>
      <c r="F10342" t="b">
        <v>0</v>
      </c>
      <c r="G10342" t="s">
        <v>40</v>
      </c>
      <c r="H10342" s="1">
        <v>46132.628854166673</v>
      </c>
      <c r="I10342" t="b">
        <v>0</v>
      </c>
      <c r="J10342" t="b">
        <v>0</v>
      </c>
      <c r="K10342" t="s">
        <v>40</v>
      </c>
      <c r="L10342" t="s">
        <v>60</v>
      </c>
      <c r="M10342">
        <v>90000</v>
      </c>
      <c r="N10342"/>
      <c r="O10342" t="s">
        <v>13770</v>
      </c>
      <c r="P10342" t="s">
        <v>20017</v>
      </c>
    </row>
    <row r="10343" spans="1:16" x14ac:dyDescent="0.35">
      <c r="A10343" t="s">
        <v>5</v>
      </c>
      <c r="B10343" t="s">
        <v>5</v>
      </c>
      <c r="C10343" t="s">
        <v>20018</v>
      </c>
      <c r="D10343" t="s">
        <v>4346</v>
      </c>
      <c r="E10343" t="s">
        <v>59</v>
      </c>
      <c r="F10343" t="b">
        <v>0</v>
      </c>
      <c r="G10343" t="s">
        <v>68</v>
      </c>
      <c r="H10343" s="1">
        <v>46132.628900462973</v>
      </c>
      <c r="I10343" t="b">
        <v>0</v>
      </c>
      <c r="J10343" t="b">
        <v>0</v>
      </c>
      <c r="K10343" t="s">
        <v>41</v>
      </c>
      <c r="L10343" t="s">
        <v>60</v>
      </c>
      <c r="M10343">
        <v>117500</v>
      </c>
      <c r="N10343"/>
      <c r="O10343" t="s">
        <v>20019</v>
      </c>
      <c r="P10343" t="s">
        <v>4437</v>
      </c>
    </row>
    <row r="10344" spans="1:16" x14ac:dyDescent="0.35">
      <c r="A10344" t="s">
        <v>1</v>
      </c>
      <c r="B10344" t="s">
        <v>2468</v>
      </c>
      <c r="C10344" t="s">
        <v>201</v>
      </c>
      <c r="D10344" t="s">
        <v>4526</v>
      </c>
      <c r="E10344" t="s">
        <v>59</v>
      </c>
      <c r="F10344" t="b">
        <v>0</v>
      </c>
      <c r="G10344" t="s">
        <v>77</v>
      </c>
      <c r="H10344" s="1">
        <v>46132.628900462973</v>
      </c>
      <c r="I10344" t="b">
        <v>0</v>
      </c>
      <c r="J10344" t="b">
        <v>0</v>
      </c>
      <c r="K10344" t="s">
        <v>41</v>
      </c>
      <c r="L10344" t="s">
        <v>60</v>
      </c>
      <c r="M10344">
        <v>110000</v>
      </c>
      <c r="N10344"/>
      <c r="O10344" t="s">
        <v>3502</v>
      </c>
      <c r="P10344" t="s">
        <v>20020</v>
      </c>
    </row>
    <row r="10345" spans="1:16" x14ac:dyDescent="0.35">
      <c r="A10345" t="s">
        <v>1</v>
      </c>
      <c r="B10345" t="s">
        <v>20021</v>
      </c>
      <c r="C10345" t="s">
        <v>330</v>
      </c>
      <c r="D10345" t="s">
        <v>4346</v>
      </c>
      <c r="E10345" t="s">
        <v>88</v>
      </c>
      <c r="F10345" t="b">
        <v>0</v>
      </c>
      <c r="G10345" t="s">
        <v>77</v>
      </c>
      <c r="H10345" s="1">
        <v>46132.628912037027</v>
      </c>
      <c r="I10345" t="b">
        <v>1</v>
      </c>
      <c r="J10345" t="b">
        <v>0</v>
      </c>
      <c r="K10345" t="s">
        <v>41</v>
      </c>
      <c r="L10345" t="s">
        <v>74</v>
      </c>
      <c r="M10345"/>
      <c r="N10345">
        <v>47.5</v>
      </c>
      <c r="O10345" t="s">
        <v>2274</v>
      </c>
      <c r="P10345" t="s">
        <v>20022</v>
      </c>
    </row>
    <row r="10346" spans="1:16" x14ac:dyDescent="0.35">
      <c r="A10346" t="s">
        <v>1</v>
      </c>
      <c r="B10346" t="s">
        <v>358</v>
      </c>
      <c r="C10346" t="s">
        <v>6711</v>
      </c>
      <c r="D10346" t="s">
        <v>4526</v>
      </c>
      <c r="E10346" t="s">
        <v>59</v>
      </c>
      <c r="F10346" t="b">
        <v>0</v>
      </c>
      <c r="G10346" t="s">
        <v>40</v>
      </c>
      <c r="H10346" s="1">
        <v>46132.630289351851</v>
      </c>
      <c r="I10346" t="b">
        <v>1</v>
      </c>
      <c r="J10346" t="b">
        <v>0</v>
      </c>
      <c r="K10346" t="s">
        <v>40</v>
      </c>
      <c r="L10346" t="s">
        <v>60</v>
      </c>
      <c r="M10346">
        <v>45000</v>
      </c>
      <c r="N10346"/>
      <c r="O10346" t="s">
        <v>6833</v>
      </c>
      <c r="P10346" t="s">
        <v>1187</v>
      </c>
    </row>
    <row r="10347" spans="1:16" x14ac:dyDescent="0.35">
      <c r="A10347" t="s">
        <v>1</v>
      </c>
      <c r="B10347" t="s">
        <v>8816</v>
      </c>
      <c r="C10347" t="s">
        <v>20023</v>
      </c>
      <c r="D10347" t="s">
        <v>4599</v>
      </c>
      <c r="E10347" t="s">
        <v>59</v>
      </c>
      <c r="F10347" t="b">
        <v>0</v>
      </c>
      <c r="G10347" t="s">
        <v>40</v>
      </c>
      <c r="H10347" s="1">
        <v>46132.63040509259</v>
      </c>
      <c r="I10347" t="b">
        <v>1</v>
      </c>
      <c r="J10347" t="b">
        <v>0</v>
      </c>
      <c r="K10347" t="s">
        <v>40</v>
      </c>
      <c r="L10347" t="s">
        <v>60</v>
      </c>
      <c r="M10347">
        <v>27875</v>
      </c>
      <c r="N10347"/>
      <c r="O10347" t="s">
        <v>20024</v>
      </c>
      <c r="P10347" t="s">
        <v>3942</v>
      </c>
    </row>
    <row r="10348" spans="1:16" x14ac:dyDescent="0.35">
      <c r="A10348" t="s">
        <v>5</v>
      </c>
      <c r="B10348" t="s">
        <v>15825</v>
      </c>
      <c r="C10348" t="s">
        <v>76</v>
      </c>
      <c r="D10348" t="s">
        <v>4599</v>
      </c>
      <c r="E10348" t="s">
        <v>59</v>
      </c>
      <c r="F10348" t="b">
        <v>1</v>
      </c>
      <c r="G10348" t="s">
        <v>40</v>
      </c>
      <c r="H10348" s="1">
        <v>46132.630428240736</v>
      </c>
      <c r="I10348" t="b">
        <v>0</v>
      </c>
      <c r="J10348" t="b">
        <v>0</v>
      </c>
      <c r="K10348" t="s">
        <v>40</v>
      </c>
      <c r="L10348" t="s">
        <v>60</v>
      </c>
      <c r="M10348">
        <v>58000</v>
      </c>
      <c r="N10348"/>
      <c r="O10348" t="s">
        <v>20025</v>
      </c>
      <c r="P10348" t="s">
        <v>5714</v>
      </c>
    </row>
    <row r="10349" spans="1:16" x14ac:dyDescent="0.35">
      <c r="A10349" t="s">
        <v>3</v>
      </c>
      <c r="B10349" t="s">
        <v>2264</v>
      </c>
      <c r="C10349" t="s">
        <v>361</v>
      </c>
      <c r="D10349" t="s">
        <v>2360</v>
      </c>
      <c r="E10349" t="s">
        <v>59</v>
      </c>
      <c r="F10349" t="b">
        <v>0</v>
      </c>
      <c r="G10349" t="s">
        <v>77</v>
      </c>
      <c r="H10349" s="1">
        <v>46132.66815972222</v>
      </c>
      <c r="I10349" t="b">
        <v>0</v>
      </c>
      <c r="J10349" t="b">
        <v>0</v>
      </c>
      <c r="K10349" t="s">
        <v>41</v>
      </c>
      <c r="L10349" t="s">
        <v>74</v>
      </c>
      <c r="M10349"/>
      <c r="N10349">
        <v>25</v>
      </c>
      <c r="O10349" t="s">
        <v>20026</v>
      </c>
      <c r="P10349" t="s">
        <v>219</v>
      </c>
    </row>
    <row r="10350" spans="1:16" x14ac:dyDescent="0.35">
      <c r="A10350" t="s">
        <v>0</v>
      </c>
      <c r="B10350" t="s">
        <v>20027</v>
      </c>
      <c r="C10350" t="s">
        <v>190</v>
      </c>
      <c r="D10350" t="s">
        <v>2360</v>
      </c>
      <c r="E10350" t="s">
        <v>59</v>
      </c>
      <c r="F10350" t="b">
        <v>0</v>
      </c>
      <c r="G10350" t="s">
        <v>73</v>
      </c>
      <c r="H10350" s="1">
        <v>46132.668171296304</v>
      </c>
      <c r="I10350" t="b">
        <v>0</v>
      </c>
      <c r="J10350" t="b">
        <v>0</v>
      </c>
      <c r="K10350" t="s">
        <v>41</v>
      </c>
      <c r="L10350" t="s">
        <v>60</v>
      </c>
      <c r="M10350">
        <v>163500</v>
      </c>
      <c r="N10350"/>
      <c r="O10350" t="s">
        <v>530</v>
      </c>
      <c r="P10350" t="s">
        <v>13591</v>
      </c>
    </row>
    <row r="10351" spans="1:16" x14ac:dyDescent="0.35">
      <c r="A10351" t="s">
        <v>5</v>
      </c>
      <c r="B10351" t="s">
        <v>20028</v>
      </c>
      <c r="C10351" t="s">
        <v>172</v>
      </c>
      <c r="D10351" t="s">
        <v>4526</v>
      </c>
      <c r="E10351" t="s">
        <v>88</v>
      </c>
      <c r="F10351" t="b">
        <v>0</v>
      </c>
      <c r="G10351" t="s">
        <v>68</v>
      </c>
      <c r="H10351" s="1">
        <v>46132.670567129629</v>
      </c>
      <c r="I10351" t="b">
        <v>1</v>
      </c>
      <c r="J10351" t="b">
        <v>0</v>
      </c>
      <c r="K10351" t="s">
        <v>41</v>
      </c>
      <c r="L10351" t="s">
        <v>74</v>
      </c>
      <c r="M10351"/>
      <c r="N10351">
        <v>77.5</v>
      </c>
      <c r="O10351" t="s">
        <v>17680</v>
      </c>
      <c r="P10351" t="s">
        <v>20029</v>
      </c>
    </row>
    <row r="10352" spans="1:16" x14ac:dyDescent="0.35">
      <c r="A10352" t="s">
        <v>1</v>
      </c>
      <c r="B10352" t="s">
        <v>20030</v>
      </c>
      <c r="C10352" t="s">
        <v>147</v>
      </c>
      <c r="D10352" t="s">
        <v>4526</v>
      </c>
      <c r="E10352" t="s">
        <v>88</v>
      </c>
      <c r="F10352" t="b">
        <v>0</v>
      </c>
      <c r="G10352" t="s">
        <v>73</v>
      </c>
      <c r="H10352" s="1">
        <v>46132.670613425929</v>
      </c>
      <c r="I10352" t="b">
        <v>1</v>
      </c>
      <c r="J10352" t="b">
        <v>0</v>
      </c>
      <c r="K10352" t="s">
        <v>41</v>
      </c>
      <c r="L10352" t="s">
        <v>74</v>
      </c>
      <c r="M10352"/>
      <c r="N10352">
        <v>67.5</v>
      </c>
      <c r="O10352" t="s">
        <v>16968</v>
      </c>
      <c r="P10352" t="s">
        <v>20031</v>
      </c>
    </row>
    <row r="10353" spans="1:16" x14ac:dyDescent="0.35">
      <c r="A10353" t="s">
        <v>1</v>
      </c>
      <c r="B10353" t="s">
        <v>316</v>
      </c>
      <c r="C10353" t="s">
        <v>20032</v>
      </c>
      <c r="D10353" t="s">
        <v>4346</v>
      </c>
      <c r="E10353" t="s">
        <v>59</v>
      </c>
      <c r="F10353" t="b">
        <v>0</v>
      </c>
      <c r="G10353" t="s">
        <v>65</v>
      </c>
      <c r="H10353" s="1">
        <v>46132.670694444438</v>
      </c>
      <c r="I10353" t="b">
        <v>0</v>
      </c>
      <c r="J10353" t="b">
        <v>1</v>
      </c>
      <c r="K10353" t="s">
        <v>41</v>
      </c>
      <c r="L10353" t="s">
        <v>60</v>
      </c>
      <c r="M10353">
        <v>128020</v>
      </c>
      <c r="N10353"/>
      <c r="O10353" t="s">
        <v>20033</v>
      </c>
      <c r="P10353" t="s">
        <v>20034</v>
      </c>
    </row>
    <row r="10354" spans="1:16" x14ac:dyDescent="0.35">
      <c r="A10354" t="s">
        <v>1</v>
      </c>
      <c r="B10354" t="s">
        <v>20035</v>
      </c>
      <c r="C10354" t="s">
        <v>2408</v>
      </c>
      <c r="D10354" t="s">
        <v>2360</v>
      </c>
      <c r="E10354" t="s">
        <v>59</v>
      </c>
      <c r="F10354" t="b">
        <v>0</v>
      </c>
      <c r="G10354" t="s">
        <v>13</v>
      </c>
      <c r="H10354" s="1">
        <v>46132.670983796299</v>
      </c>
      <c r="I10354" t="b">
        <v>1</v>
      </c>
      <c r="J10354" t="b">
        <v>0</v>
      </c>
      <c r="K10354" t="s">
        <v>13</v>
      </c>
      <c r="L10354" t="s">
        <v>60</v>
      </c>
      <c r="M10354">
        <v>107500</v>
      </c>
      <c r="N10354"/>
      <c r="O10354" t="s">
        <v>1876</v>
      </c>
      <c r="P10354" t="s">
        <v>4973</v>
      </c>
    </row>
    <row r="10355" spans="1:16" x14ac:dyDescent="0.35">
      <c r="A10355" t="s">
        <v>5</v>
      </c>
      <c r="B10355" t="s">
        <v>20036</v>
      </c>
      <c r="C10355" t="s">
        <v>5029</v>
      </c>
      <c r="D10355" t="s">
        <v>4526</v>
      </c>
      <c r="E10355" t="s">
        <v>59</v>
      </c>
      <c r="F10355" t="b">
        <v>0</v>
      </c>
      <c r="G10355" t="s">
        <v>40</v>
      </c>
      <c r="H10355" s="1">
        <v>46132.671956018523</v>
      </c>
      <c r="I10355" t="b">
        <v>1</v>
      </c>
      <c r="J10355" t="b">
        <v>0</v>
      </c>
      <c r="K10355" t="s">
        <v>40</v>
      </c>
      <c r="L10355" t="s">
        <v>60</v>
      </c>
      <c r="M10355">
        <v>72500</v>
      </c>
      <c r="N10355"/>
      <c r="O10355" t="s">
        <v>20037</v>
      </c>
      <c r="P10355" t="s">
        <v>20038</v>
      </c>
    </row>
    <row r="10356" spans="1:16" x14ac:dyDescent="0.35">
      <c r="A10356" t="s">
        <v>7</v>
      </c>
      <c r="B10356" t="s">
        <v>1478</v>
      </c>
      <c r="C10356" t="s">
        <v>86</v>
      </c>
      <c r="D10356" t="s">
        <v>4630</v>
      </c>
      <c r="E10356" t="s">
        <v>59</v>
      </c>
      <c r="F10356" t="b">
        <v>0</v>
      </c>
      <c r="G10356" t="s">
        <v>77</v>
      </c>
      <c r="H10356" s="1">
        <v>46132.709803240738</v>
      </c>
      <c r="I10356" t="b">
        <v>0</v>
      </c>
      <c r="J10356" t="b">
        <v>0</v>
      </c>
      <c r="K10356" t="s">
        <v>41</v>
      </c>
      <c r="L10356" t="s">
        <v>60</v>
      </c>
      <c r="M10356">
        <v>121500</v>
      </c>
      <c r="N10356"/>
      <c r="O10356" t="s">
        <v>1918</v>
      </c>
      <c r="P10356" t="s">
        <v>1332</v>
      </c>
    </row>
    <row r="10357" spans="1:16" x14ac:dyDescent="0.35">
      <c r="A10357" t="s">
        <v>0</v>
      </c>
      <c r="B10357" t="s">
        <v>1805</v>
      </c>
      <c r="C10357" t="s">
        <v>81</v>
      </c>
      <c r="D10357" t="s">
        <v>4630</v>
      </c>
      <c r="E10357" t="s">
        <v>59</v>
      </c>
      <c r="F10357" t="b">
        <v>0</v>
      </c>
      <c r="G10357" t="s">
        <v>77</v>
      </c>
      <c r="H10357" s="1">
        <v>46132.709803240738</v>
      </c>
      <c r="I10357" t="b">
        <v>0</v>
      </c>
      <c r="J10357" t="b">
        <v>0</v>
      </c>
      <c r="K10357" t="s">
        <v>41</v>
      </c>
      <c r="L10357" t="s">
        <v>60</v>
      </c>
      <c r="M10357">
        <v>75000</v>
      </c>
      <c r="N10357"/>
      <c r="O10357" t="s">
        <v>20039</v>
      </c>
      <c r="P10357" t="s">
        <v>5000</v>
      </c>
    </row>
    <row r="10358" spans="1:16" x14ac:dyDescent="0.35">
      <c r="A10358" t="s">
        <v>4</v>
      </c>
      <c r="B10358" t="s">
        <v>7899</v>
      </c>
      <c r="C10358" t="s">
        <v>20040</v>
      </c>
      <c r="D10358" t="s">
        <v>4526</v>
      </c>
      <c r="E10358" t="s">
        <v>59</v>
      </c>
      <c r="F10358" t="b">
        <v>0</v>
      </c>
      <c r="G10358" t="s">
        <v>77</v>
      </c>
      <c r="H10358" s="1">
        <v>46132.709826388891</v>
      </c>
      <c r="I10358" t="b">
        <v>1</v>
      </c>
      <c r="J10358" t="b">
        <v>0</v>
      </c>
      <c r="K10358" t="s">
        <v>41</v>
      </c>
      <c r="L10358" t="s">
        <v>60</v>
      </c>
      <c r="M10358">
        <v>150000</v>
      </c>
      <c r="N10358"/>
      <c r="O10358" t="s">
        <v>20041</v>
      </c>
      <c r="P10358" t="s">
        <v>2149</v>
      </c>
    </row>
    <row r="10359" spans="1:16" x14ac:dyDescent="0.35">
      <c r="A10359" t="s">
        <v>2</v>
      </c>
      <c r="B10359" t="s">
        <v>659</v>
      </c>
      <c r="C10359" t="s">
        <v>20042</v>
      </c>
      <c r="D10359" t="s">
        <v>2360</v>
      </c>
      <c r="E10359" t="s">
        <v>59</v>
      </c>
      <c r="F10359" t="b">
        <v>0</v>
      </c>
      <c r="G10359" t="s">
        <v>65</v>
      </c>
      <c r="H10359" s="1">
        <v>46132.709837962961</v>
      </c>
      <c r="I10359" t="b">
        <v>0</v>
      </c>
      <c r="J10359" t="b">
        <v>0</v>
      </c>
      <c r="K10359" t="s">
        <v>41</v>
      </c>
      <c r="L10359" t="s">
        <v>60</v>
      </c>
      <c r="M10359">
        <v>111600</v>
      </c>
      <c r="N10359"/>
      <c r="O10359" t="s">
        <v>1790</v>
      </c>
      <c r="P10359" t="s">
        <v>20043</v>
      </c>
    </row>
    <row r="10360" spans="1:16" x14ac:dyDescent="0.35">
      <c r="A10360" t="s">
        <v>2</v>
      </c>
      <c r="B10360" t="s">
        <v>1975</v>
      </c>
      <c r="C10360" t="s">
        <v>5026</v>
      </c>
      <c r="D10360" t="s">
        <v>4526</v>
      </c>
      <c r="E10360" t="s">
        <v>59</v>
      </c>
      <c r="F10360" t="b">
        <v>0</v>
      </c>
      <c r="G10360" t="s">
        <v>40</v>
      </c>
      <c r="H10360" s="1">
        <v>46132.712187500001</v>
      </c>
      <c r="I10360" t="b">
        <v>1</v>
      </c>
      <c r="J10360" t="b">
        <v>0</v>
      </c>
      <c r="K10360" t="s">
        <v>40</v>
      </c>
      <c r="L10360" t="s">
        <v>60</v>
      </c>
      <c r="M10360">
        <v>29000</v>
      </c>
      <c r="N10360"/>
      <c r="O10360" t="s">
        <v>101</v>
      </c>
      <c r="P10360" t="s">
        <v>705</v>
      </c>
    </row>
    <row r="10361" spans="1:16" x14ac:dyDescent="0.35">
      <c r="A10361" t="s">
        <v>1</v>
      </c>
      <c r="B10361" t="s">
        <v>1</v>
      </c>
      <c r="C10361" t="s">
        <v>20044</v>
      </c>
      <c r="D10361" t="s">
        <v>4526</v>
      </c>
      <c r="E10361" t="s">
        <v>59</v>
      </c>
      <c r="F10361" t="b">
        <v>0</v>
      </c>
      <c r="G10361" t="s">
        <v>68</v>
      </c>
      <c r="H10361" s="1">
        <v>46132.712337962963</v>
      </c>
      <c r="I10361" t="b">
        <v>1</v>
      </c>
      <c r="J10361" t="b">
        <v>0</v>
      </c>
      <c r="K10361" t="s">
        <v>41</v>
      </c>
      <c r="L10361" t="s">
        <v>60</v>
      </c>
      <c r="M10361">
        <v>140000</v>
      </c>
      <c r="N10361"/>
      <c r="O10361" t="s">
        <v>9503</v>
      </c>
      <c r="P10361" t="s">
        <v>20045</v>
      </c>
    </row>
    <row r="10362" spans="1:16" x14ac:dyDescent="0.35">
      <c r="A10362" t="s">
        <v>0</v>
      </c>
      <c r="B10362" t="s">
        <v>20046</v>
      </c>
      <c r="C10362" t="s">
        <v>121</v>
      </c>
      <c r="D10362" t="s">
        <v>4346</v>
      </c>
      <c r="E10362" t="s">
        <v>59</v>
      </c>
      <c r="F10362" t="b">
        <v>0</v>
      </c>
      <c r="G10362" t="s">
        <v>68</v>
      </c>
      <c r="H10362" s="1">
        <v>46132.751469907409</v>
      </c>
      <c r="I10362" t="b">
        <v>0</v>
      </c>
      <c r="J10362" t="b">
        <v>0</v>
      </c>
      <c r="K10362" t="s">
        <v>41</v>
      </c>
      <c r="L10362" t="s">
        <v>60</v>
      </c>
      <c r="M10362">
        <v>68000</v>
      </c>
      <c r="N10362"/>
      <c r="O10362" t="s">
        <v>13954</v>
      </c>
      <c r="P10362" t="s">
        <v>20047</v>
      </c>
    </row>
    <row r="10363" spans="1:16" x14ac:dyDescent="0.35">
      <c r="A10363" t="s">
        <v>3</v>
      </c>
      <c r="B10363" t="s">
        <v>20048</v>
      </c>
      <c r="C10363" t="s">
        <v>165</v>
      </c>
      <c r="D10363" t="s">
        <v>4630</v>
      </c>
      <c r="E10363" t="s">
        <v>59</v>
      </c>
      <c r="F10363" t="b">
        <v>0</v>
      </c>
      <c r="G10363" t="s">
        <v>73</v>
      </c>
      <c r="H10363" s="1">
        <v>46132.751504629632</v>
      </c>
      <c r="I10363" t="b">
        <v>0</v>
      </c>
      <c r="J10363" t="b">
        <v>0</v>
      </c>
      <c r="K10363" t="s">
        <v>41</v>
      </c>
      <c r="L10363" t="s">
        <v>60</v>
      </c>
      <c r="M10363">
        <v>147000</v>
      </c>
      <c r="N10363"/>
      <c r="O10363" t="s">
        <v>1664</v>
      </c>
    </row>
    <row r="10364" spans="1:16" x14ac:dyDescent="0.35">
      <c r="A10364" t="s">
        <v>2</v>
      </c>
      <c r="B10364" t="s">
        <v>20049</v>
      </c>
      <c r="C10364" t="s">
        <v>121</v>
      </c>
      <c r="D10364" t="s">
        <v>2360</v>
      </c>
      <c r="E10364" t="s">
        <v>59</v>
      </c>
      <c r="F10364" t="b">
        <v>0</v>
      </c>
      <c r="G10364" t="s">
        <v>68</v>
      </c>
      <c r="H10364" s="1">
        <v>46132.752708333333</v>
      </c>
      <c r="I10364" t="b">
        <v>0</v>
      </c>
      <c r="J10364" t="b">
        <v>0</v>
      </c>
      <c r="K10364" t="s">
        <v>41</v>
      </c>
      <c r="L10364" t="s">
        <v>60</v>
      </c>
      <c r="M10364">
        <v>68000</v>
      </c>
      <c r="N10364"/>
      <c r="O10364" t="s">
        <v>13954</v>
      </c>
      <c r="P10364" t="s">
        <v>2808</v>
      </c>
    </row>
    <row r="10365" spans="1:16" x14ac:dyDescent="0.35">
      <c r="A10365" t="s">
        <v>1</v>
      </c>
      <c r="B10365" t="s">
        <v>419</v>
      </c>
      <c r="C10365" t="s">
        <v>172</v>
      </c>
      <c r="D10365" t="s">
        <v>4346</v>
      </c>
      <c r="E10365" t="s">
        <v>59</v>
      </c>
      <c r="F10365" t="b">
        <v>0</v>
      </c>
      <c r="G10365" t="s">
        <v>68</v>
      </c>
      <c r="H10365" s="1">
        <v>46132.753900462973</v>
      </c>
      <c r="I10365" t="b">
        <v>0</v>
      </c>
      <c r="J10365" t="b">
        <v>0</v>
      </c>
      <c r="K10365" t="s">
        <v>41</v>
      </c>
      <c r="L10365" t="s">
        <v>60</v>
      </c>
      <c r="M10365">
        <v>84000</v>
      </c>
      <c r="N10365"/>
      <c r="O10365" t="s">
        <v>3202</v>
      </c>
      <c r="P10365" t="s">
        <v>20050</v>
      </c>
    </row>
    <row r="10366" spans="1:16" x14ac:dyDescent="0.35">
      <c r="A10366" t="s">
        <v>1</v>
      </c>
      <c r="B10366" t="s">
        <v>20051</v>
      </c>
      <c r="C10366" t="s">
        <v>175</v>
      </c>
      <c r="D10366" t="s">
        <v>4526</v>
      </c>
      <c r="E10366" t="s">
        <v>59</v>
      </c>
      <c r="F10366" t="b">
        <v>0</v>
      </c>
      <c r="G10366" t="s">
        <v>65</v>
      </c>
      <c r="H10366" s="1">
        <v>46132.753969907397</v>
      </c>
      <c r="I10366" t="b">
        <v>0</v>
      </c>
      <c r="J10366" t="b">
        <v>0</v>
      </c>
      <c r="K10366" t="s">
        <v>41</v>
      </c>
      <c r="L10366" t="s">
        <v>74</v>
      </c>
      <c r="M10366"/>
      <c r="N10366">
        <v>67.5</v>
      </c>
      <c r="O10366" t="s">
        <v>5649</v>
      </c>
      <c r="P10366" t="s">
        <v>20052</v>
      </c>
    </row>
    <row r="10367" spans="1:16" x14ac:dyDescent="0.35">
      <c r="A10367" t="s">
        <v>1</v>
      </c>
      <c r="B10367" t="s">
        <v>19025</v>
      </c>
      <c r="C10367" t="s">
        <v>76</v>
      </c>
      <c r="D10367" t="s">
        <v>4346</v>
      </c>
      <c r="E10367" t="s">
        <v>59</v>
      </c>
      <c r="F10367" t="b">
        <v>1</v>
      </c>
      <c r="G10367" t="s">
        <v>13</v>
      </c>
      <c r="H10367" s="1">
        <v>46132.795983796299</v>
      </c>
      <c r="I10367" t="b">
        <v>0</v>
      </c>
      <c r="J10367" t="b">
        <v>0</v>
      </c>
      <c r="K10367" t="s">
        <v>13</v>
      </c>
      <c r="L10367" t="s">
        <v>60</v>
      </c>
      <c r="M10367">
        <v>82500</v>
      </c>
      <c r="N10367"/>
      <c r="O10367" t="s">
        <v>20053</v>
      </c>
      <c r="P10367" t="s">
        <v>20054</v>
      </c>
    </row>
    <row r="10368" spans="1:16" x14ac:dyDescent="0.35">
      <c r="A10368" t="s">
        <v>4</v>
      </c>
      <c r="B10368" t="s">
        <v>20055</v>
      </c>
      <c r="C10368" t="s">
        <v>190</v>
      </c>
      <c r="D10368" t="s">
        <v>2360</v>
      </c>
      <c r="E10368" t="s">
        <v>59</v>
      </c>
      <c r="F10368" t="b">
        <v>0</v>
      </c>
      <c r="G10368" t="s">
        <v>73</v>
      </c>
      <c r="H10368" s="1">
        <v>46132.834803240738</v>
      </c>
      <c r="I10368" t="b">
        <v>1</v>
      </c>
      <c r="J10368" t="b">
        <v>0</v>
      </c>
      <c r="K10368" t="s">
        <v>41</v>
      </c>
      <c r="L10368" t="s">
        <v>74</v>
      </c>
      <c r="M10368"/>
      <c r="N10368">
        <v>38.989999999999988</v>
      </c>
      <c r="O10368" t="s">
        <v>20056</v>
      </c>
      <c r="P10368" t="s">
        <v>288</v>
      </c>
    </row>
    <row r="10369" spans="1:16" x14ac:dyDescent="0.35">
      <c r="A10369" t="s">
        <v>0</v>
      </c>
      <c r="B10369" t="s">
        <v>883</v>
      </c>
      <c r="C10369" t="s">
        <v>20057</v>
      </c>
      <c r="D10369" t="s">
        <v>4346</v>
      </c>
      <c r="E10369" t="s">
        <v>621</v>
      </c>
      <c r="F10369" t="b">
        <v>0</v>
      </c>
      <c r="G10369" t="s">
        <v>68</v>
      </c>
      <c r="H10369" s="1">
        <v>46132.834814814807</v>
      </c>
      <c r="I10369" t="b">
        <v>0</v>
      </c>
      <c r="J10369" t="b">
        <v>0</v>
      </c>
      <c r="K10369" t="s">
        <v>41</v>
      </c>
      <c r="L10369" t="s">
        <v>74</v>
      </c>
      <c r="M10369"/>
      <c r="N10369">
        <v>21</v>
      </c>
      <c r="O10369" t="s">
        <v>20058</v>
      </c>
      <c r="P10369" t="s">
        <v>20059</v>
      </c>
    </row>
    <row r="10370" spans="1:16" x14ac:dyDescent="0.35">
      <c r="A10370" t="s">
        <v>0</v>
      </c>
      <c r="B10370" t="s">
        <v>20060</v>
      </c>
      <c r="C10370" t="s">
        <v>76</v>
      </c>
      <c r="D10370" t="s">
        <v>4346</v>
      </c>
      <c r="E10370" t="s">
        <v>88</v>
      </c>
      <c r="F10370" t="b">
        <v>1</v>
      </c>
      <c r="G10370" t="s">
        <v>41</v>
      </c>
      <c r="H10370" s="1">
        <v>46132.8359375</v>
      </c>
      <c r="I10370" t="b">
        <v>0</v>
      </c>
      <c r="J10370" t="b">
        <v>0</v>
      </c>
      <c r="K10370" t="s">
        <v>41</v>
      </c>
      <c r="L10370" t="s">
        <v>74</v>
      </c>
      <c r="M10370"/>
      <c r="N10370">
        <v>67.5</v>
      </c>
      <c r="O10370" t="s">
        <v>20061</v>
      </c>
      <c r="P10370" t="s">
        <v>20062</v>
      </c>
    </row>
    <row r="10371" spans="1:16" x14ac:dyDescent="0.35">
      <c r="A10371" t="s">
        <v>1</v>
      </c>
      <c r="B10371" t="s">
        <v>20063</v>
      </c>
      <c r="C10371" t="s">
        <v>76</v>
      </c>
      <c r="D10371" t="s">
        <v>20064</v>
      </c>
      <c r="E10371" t="s">
        <v>88</v>
      </c>
      <c r="F10371" t="b">
        <v>1</v>
      </c>
      <c r="G10371" t="s">
        <v>77</v>
      </c>
      <c r="H10371" s="1">
        <v>46132.837222222217</v>
      </c>
      <c r="I10371" t="b">
        <v>0</v>
      </c>
      <c r="J10371" t="b">
        <v>0</v>
      </c>
      <c r="K10371" t="s">
        <v>41</v>
      </c>
      <c r="L10371" t="s">
        <v>74</v>
      </c>
      <c r="M10371"/>
      <c r="N10371">
        <v>63</v>
      </c>
      <c r="O10371" t="s">
        <v>20064</v>
      </c>
      <c r="P10371" t="s">
        <v>15706</v>
      </c>
    </row>
    <row r="10372" spans="1:16" x14ac:dyDescent="0.35">
      <c r="A10372" t="s">
        <v>1</v>
      </c>
      <c r="B10372" t="s">
        <v>358</v>
      </c>
      <c r="C10372" t="s">
        <v>112</v>
      </c>
      <c r="D10372" t="s">
        <v>4346</v>
      </c>
      <c r="E10372" t="s">
        <v>59</v>
      </c>
      <c r="F10372" t="b">
        <v>0</v>
      </c>
      <c r="G10372" t="s">
        <v>65</v>
      </c>
      <c r="H10372" s="1">
        <v>46132.837233796286</v>
      </c>
      <c r="I10372" t="b">
        <v>0</v>
      </c>
      <c r="J10372" t="b">
        <v>1</v>
      </c>
      <c r="K10372" t="s">
        <v>41</v>
      </c>
      <c r="L10372" t="s">
        <v>60</v>
      </c>
      <c r="M10372">
        <v>87500</v>
      </c>
      <c r="N10372"/>
      <c r="O10372" t="s">
        <v>20065</v>
      </c>
      <c r="P10372" t="s">
        <v>2287</v>
      </c>
    </row>
    <row r="10373" spans="1:16" x14ac:dyDescent="0.35">
      <c r="A10373" t="s">
        <v>1</v>
      </c>
      <c r="B10373" t="s">
        <v>20066</v>
      </c>
      <c r="C10373" t="s">
        <v>172</v>
      </c>
      <c r="D10373" t="s">
        <v>4587</v>
      </c>
      <c r="E10373" t="s">
        <v>59</v>
      </c>
      <c r="F10373" t="b">
        <v>0</v>
      </c>
      <c r="G10373" t="s">
        <v>65</v>
      </c>
      <c r="H10373" s="1">
        <v>46132.837280092594</v>
      </c>
      <c r="I10373" t="b">
        <v>1</v>
      </c>
      <c r="J10373" t="b">
        <v>0</v>
      </c>
      <c r="K10373" t="s">
        <v>41</v>
      </c>
      <c r="L10373" t="s">
        <v>74</v>
      </c>
      <c r="M10373"/>
      <c r="N10373">
        <v>67.5</v>
      </c>
      <c r="O10373" t="s">
        <v>20067</v>
      </c>
      <c r="P10373" t="s">
        <v>20029</v>
      </c>
    </row>
    <row r="10374" spans="1:16" x14ac:dyDescent="0.35">
      <c r="A10374" t="s">
        <v>5</v>
      </c>
      <c r="B10374" t="s">
        <v>20068</v>
      </c>
      <c r="C10374" t="s">
        <v>76</v>
      </c>
      <c r="D10374" t="s">
        <v>4526</v>
      </c>
      <c r="E10374" t="s">
        <v>88</v>
      </c>
      <c r="F10374" t="b">
        <v>1</v>
      </c>
      <c r="G10374" t="s">
        <v>65</v>
      </c>
      <c r="H10374" s="1">
        <v>46132.83730324074</v>
      </c>
      <c r="I10374" t="b">
        <v>0</v>
      </c>
      <c r="J10374" t="b">
        <v>0</v>
      </c>
      <c r="K10374" t="s">
        <v>41</v>
      </c>
      <c r="L10374" t="s">
        <v>74</v>
      </c>
      <c r="M10374"/>
      <c r="N10374">
        <v>60</v>
      </c>
      <c r="O10374" t="s">
        <v>2374</v>
      </c>
      <c r="P10374" t="s">
        <v>85</v>
      </c>
    </row>
    <row r="10375" spans="1:16" x14ac:dyDescent="0.35">
      <c r="A10375" t="s">
        <v>0</v>
      </c>
      <c r="B10375" t="s">
        <v>20069</v>
      </c>
      <c r="C10375" t="s">
        <v>409</v>
      </c>
      <c r="D10375" t="s">
        <v>4346</v>
      </c>
      <c r="E10375" t="s">
        <v>59</v>
      </c>
      <c r="F10375" t="b">
        <v>0</v>
      </c>
      <c r="G10375" t="s">
        <v>68</v>
      </c>
      <c r="H10375" s="1">
        <v>46132.876469907409</v>
      </c>
      <c r="I10375" t="b">
        <v>0</v>
      </c>
      <c r="J10375" t="b">
        <v>0</v>
      </c>
      <c r="K10375" t="s">
        <v>41</v>
      </c>
      <c r="L10375" t="s">
        <v>74</v>
      </c>
      <c r="M10375"/>
      <c r="N10375">
        <v>63.5</v>
      </c>
      <c r="O10375" t="s">
        <v>1382</v>
      </c>
      <c r="P10375" t="s">
        <v>20070</v>
      </c>
    </row>
    <row r="10376" spans="1:16" x14ac:dyDescent="0.35">
      <c r="A10376" t="s">
        <v>0</v>
      </c>
      <c r="B10376" t="s">
        <v>17542</v>
      </c>
      <c r="C10376" t="s">
        <v>76</v>
      </c>
      <c r="D10376" t="s">
        <v>4630</v>
      </c>
      <c r="E10376" t="s">
        <v>59</v>
      </c>
      <c r="F10376" t="b">
        <v>1</v>
      </c>
      <c r="G10376" t="s">
        <v>41</v>
      </c>
      <c r="H10376" s="1">
        <v>46132.877604166657</v>
      </c>
      <c r="I10376" t="b">
        <v>0</v>
      </c>
      <c r="J10376" t="b">
        <v>0</v>
      </c>
      <c r="K10376" t="s">
        <v>41</v>
      </c>
      <c r="L10376" t="s">
        <v>60</v>
      </c>
      <c r="M10376">
        <v>85000</v>
      </c>
      <c r="N10376"/>
      <c r="O10376" t="s">
        <v>17479</v>
      </c>
      <c r="P10376" t="s">
        <v>310</v>
      </c>
    </row>
    <row r="10377" spans="1:16" x14ac:dyDescent="0.35">
      <c r="A10377" t="s">
        <v>2</v>
      </c>
      <c r="B10377" t="s">
        <v>2</v>
      </c>
      <c r="C10377" t="s">
        <v>2124</v>
      </c>
      <c r="D10377" t="s">
        <v>4346</v>
      </c>
      <c r="E10377" t="s">
        <v>59</v>
      </c>
      <c r="F10377" t="b">
        <v>0</v>
      </c>
      <c r="G10377" t="s">
        <v>68</v>
      </c>
      <c r="H10377" s="1">
        <v>46132.877708333333</v>
      </c>
      <c r="I10377" t="b">
        <v>0</v>
      </c>
      <c r="J10377" t="b">
        <v>1</v>
      </c>
      <c r="K10377" t="s">
        <v>41</v>
      </c>
      <c r="L10377" t="s">
        <v>60</v>
      </c>
      <c r="M10377">
        <v>78532.5</v>
      </c>
      <c r="N10377"/>
      <c r="O10377" t="s">
        <v>1684</v>
      </c>
      <c r="P10377" t="s">
        <v>20071</v>
      </c>
    </row>
    <row r="10378" spans="1:16" x14ac:dyDescent="0.35">
      <c r="A10378" t="s">
        <v>8</v>
      </c>
      <c r="B10378" t="s">
        <v>20072</v>
      </c>
      <c r="C10378" t="s">
        <v>76</v>
      </c>
      <c r="D10378" t="s">
        <v>4526</v>
      </c>
      <c r="E10378" t="s">
        <v>88</v>
      </c>
      <c r="F10378" t="b">
        <v>1</v>
      </c>
      <c r="G10378" t="s">
        <v>73</v>
      </c>
      <c r="H10378" s="1">
        <v>46132.879050925927</v>
      </c>
      <c r="I10378" t="b">
        <v>0</v>
      </c>
      <c r="J10378" t="b">
        <v>0</v>
      </c>
      <c r="K10378" t="s">
        <v>41</v>
      </c>
      <c r="L10378" t="s">
        <v>74</v>
      </c>
      <c r="M10378"/>
      <c r="N10378">
        <v>95</v>
      </c>
      <c r="O10378" t="s">
        <v>101</v>
      </c>
      <c r="P10378" t="s">
        <v>20073</v>
      </c>
    </row>
    <row r="10379" spans="1:16" x14ac:dyDescent="0.35">
      <c r="A10379" t="s">
        <v>0</v>
      </c>
      <c r="B10379" t="s">
        <v>20074</v>
      </c>
      <c r="C10379" t="s">
        <v>1997</v>
      </c>
      <c r="D10379" t="s">
        <v>2360</v>
      </c>
      <c r="E10379" t="s">
        <v>59</v>
      </c>
      <c r="F10379" t="b">
        <v>0</v>
      </c>
      <c r="G10379" t="s">
        <v>68</v>
      </c>
      <c r="H10379" s="1">
        <v>46132.919374999998</v>
      </c>
      <c r="I10379" t="b">
        <v>0</v>
      </c>
      <c r="J10379" t="b">
        <v>0</v>
      </c>
      <c r="K10379" t="s">
        <v>41</v>
      </c>
      <c r="L10379" t="s">
        <v>60</v>
      </c>
      <c r="M10379">
        <v>117200</v>
      </c>
      <c r="N10379"/>
      <c r="O10379" t="s">
        <v>2016</v>
      </c>
      <c r="P10379" t="s">
        <v>20075</v>
      </c>
    </row>
    <row r="10380" spans="1:16" x14ac:dyDescent="0.35">
      <c r="A10380" t="s">
        <v>6</v>
      </c>
      <c r="B10380" t="s">
        <v>20076</v>
      </c>
      <c r="C10380" t="s">
        <v>76</v>
      </c>
      <c r="D10380" t="s">
        <v>4630</v>
      </c>
      <c r="E10380" t="s">
        <v>59</v>
      </c>
      <c r="F10380" t="b">
        <v>1</v>
      </c>
      <c r="G10380" t="s">
        <v>41</v>
      </c>
      <c r="H10380" s="1">
        <v>46132.920474537037</v>
      </c>
      <c r="I10380" t="b">
        <v>0</v>
      </c>
      <c r="J10380" t="b">
        <v>0</v>
      </c>
      <c r="K10380" t="s">
        <v>41</v>
      </c>
      <c r="L10380" t="s">
        <v>60</v>
      </c>
      <c r="M10380">
        <v>192000</v>
      </c>
      <c r="N10380"/>
      <c r="O10380" t="s">
        <v>4412</v>
      </c>
      <c r="P10380" t="s">
        <v>20077</v>
      </c>
    </row>
    <row r="10381" spans="1:16" x14ac:dyDescent="0.35">
      <c r="A10381" t="s">
        <v>0</v>
      </c>
      <c r="B10381" t="s">
        <v>20078</v>
      </c>
      <c r="C10381" t="s">
        <v>20079</v>
      </c>
      <c r="D10381" t="s">
        <v>4756</v>
      </c>
      <c r="E10381" t="s">
        <v>59</v>
      </c>
      <c r="F10381" t="b">
        <v>0</v>
      </c>
      <c r="G10381" t="s">
        <v>89</v>
      </c>
      <c r="H10381" s="1">
        <v>46132.959837962961</v>
      </c>
      <c r="I10381" t="b">
        <v>1</v>
      </c>
      <c r="J10381" t="b">
        <v>0</v>
      </c>
      <c r="K10381" t="s">
        <v>41</v>
      </c>
      <c r="L10381" t="s">
        <v>60</v>
      </c>
      <c r="M10381">
        <v>144891</v>
      </c>
      <c r="N10381"/>
      <c r="O10381" t="s">
        <v>20080</v>
      </c>
      <c r="P10381" t="s">
        <v>5801</v>
      </c>
    </row>
    <row r="10382" spans="1:16" x14ac:dyDescent="0.35">
      <c r="A10382" t="s">
        <v>2</v>
      </c>
      <c r="B10382" t="s">
        <v>20081</v>
      </c>
      <c r="C10382" t="s">
        <v>76</v>
      </c>
      <c r="D10382" t="s">
        <v>584</v>
      </c>
      <c r="E10382" t="s">
        <v>72</v>
      </c>
      <c r="F10382" t="b">
        <v>1</v>
      </c>
      <c r="G10382" t="s">
        <v>41</v>
      </c>
      <c r="H10382" s="1">
        <v>46133.002615740741</v>
      </c>
      <c r="I10382" t="b">
        <v>0</v>
      </c>
      <c r="J10382" t="b">
        <v>1</v>
      </c>
      <c r="K10382" t="s">
        <v>41</v>
      </c>
      <c r="L10382" t="s">
        <v>74</v>
      </c>
      <c r="M10382"/>
      <c r="N10382">
        <v>25</v>
      </c>
      <c r="O10382" t="s">
        <v>584</v>
      </c>
      <c r="P10382" t="s">
        <v>20082</v>
      </c>
    </row>
    <row r="10383" spans="1:16" x14ac:dyDescent="0.35">
      <c r="A10383" t="s">
        <v>1</v>
      </c>
      <c r="B10383" t="s">
        <v>20083</v>
      </c>
      <c r="C10383" t="s">
        <v>952</v>
      </c>
      <c r="D10383" t="s">
        <v>4673</v>
      </c>
      <c r="E10383" t="s">
        <v>59</v>
      </c>
      <c r="F10383" t="b">
        <v>0</v>
      </c>
      <c r="G10383" t="s">
        <v>68</v>
      </c>
      <c r="H10383" s="1">
        <v>46133.003900462973</v>
      </c>
      <c r="I10383" t="b">
        <v>1</v>
      </c>
      <c r="J10383" t="b">
        <v>1</v>
      </c>
      <c r="K10383" t="s">
        <v>41</v>
      </c>
      <c r="L10383" t="s">
        <v>60</v>
      </c>
      <c r="M10383">
        <v>171000</v>
      </c>
      <c r="N10383"/>
      <c r="O10383" t="s">
        <v>3447</v>
      </c>
      <c r="P10383" t="s">
        <v>20084</v>
      </c>
    </row>
    <row r="10384" spans="1:16" x14ac:dyDescent="0.35">
      <c r="A10384" t="s">
        <v>1</v>
      </c>
      <c r="B10384" t="s">
        <v>3667</v>
      </c>
      <c r="C10384" t="s">
        <v>4289</v>
      </c>
      <c r="D10384" t="s">
        <v>4996</v>
      </c>
      <c r="E10384" t="s">
        <v>59</v>
      </c>
      <c r="F10384" t="b">
        <v>0</v>
      </c>
      <c r="G10384" t="s">
        <v>73</v>
      </c>
      <c r="H10384" s="1">
        <v>46133.003969907397</v>
      </c>
      <c r="I10384" t="b">
        <v>0</v>
      </c>
      <c r="J10384" t="b">
        <v>0</v>
      </c>
      <c r="K10384" t="s">
        <v>41</v>
      </c>
      <c r="L10384" t="s">
        <v>60</v>
      </c>
      <c r="M10384">
        <v>80000</v>
      </c>
      <c r="N10384"/>
      <c r="O10384" t="s">
        <v>17740</v>
      </c>
      <c r="P10384" t="s">
        <v>17741</v>
      </c>
    </row>
    <row r="10385" spans="1:16" x14ac:dyDescent="0.35">
      <c r="A10385" t="s">
        <v>5</v>
      </c>
      <c r="B10385" t="s">
        <v>20085</v>
      </c>
      <c r="C10385" t="s">
        <v>76</v>
      </c>
      <c r="D10385" t="s">
        <v>4673</v>
      </c>
      <c r="E10385" t="s">
        <v>59</v>
      </c>
      <c r="F10385" t="b">
        <v>1</v>
      </c>
      <c r="G10385" t="s">
        <v>77</v>
      </c>
      <c r="H10385" s="1">
        <v>46133.004027777781</v>
      </c>
      <c r="I10385" t="b">
        <v>1</v>
      </c>
      <c r="J10385" t="b">
        <v>0</v>
      </c>
      <c r="K10385" t="s">
        <v>41</v>
      </c>
      <c r="L10385" t="s">
        <v>60</v>
      </c>
      <c r="M10385">
        <v>193000</v>
      </c>
      <c r="N10385"/>
      <c r="O10385" t="s">
        <v>1626</v>
      </c>
      <c r="P10385" t="s">
        <v>5813</v>
      </c>
    </row>
    <row r="10386" spans="1:16" x14ac:dyDescent="0.35">
      <c r="A10386" t="s">
        <v>7</v>
      </c>
      <c r="B10386" t="s">
        <v>20086</v>
      </c>
      <c r="C10386" t="s">
        <v>616</v>
      </c>
      <c r="D10386" t="s">
        <v>4756</v>
      </c>
      <c r="E10386" t="s">
        <v>59</v>
      </c>
      <c r="F10386" t="b">
        <v>0</v>
      </c>
      <c r="G10386" t="s">
        <v>73</v>
      </c>
      <c r="H10386" s="1">
        <v>46133.126469907409</v>
      </c>
      <c r="I10386" t="b">
        <v>0</v>
      </c>
      <c r="J10386" t="b">
        <v>1</v>
      </c>
      <c r="K10386" t="s">
        <v>41</v>
      </c>
      <c r="L10386" t="s">
        <v>60</v>
      </c>
      <c r="M10386">
        <v>113250</v>
      </c>
      <c r="N10386"/>
      <c r="O10386" t="s">
        <v>20087</v>
      </c>
      <c r="P10386" t="s">
        <v>20088</v>
      </c>
    </row>
    <row r="10387" spans="1:16" x14ac:dyDescent="0.35">
      <c r="A10387" t="s">
        <v>7</v>
      </c>
      <c r="B10387" t="s">
        <v>20089</v>
      </c>
      <c r="C10387" t="s">
        <v>301</v>
      </c>
      <c r="D10387" t="s">
        <v>2360</v>
      </c>
      <c r="E10387" t="s">
        <v>59</v>
      </c>
      <c r="F10387" t="b">
        <v>0</v>
      </c>
      <c r="G10387" t="s">
        <v>68</v>
      </c>
      <c r="H10387" s="1">
        <v>46133.210138888891</v>
      </c>
      <c r="I10387" t="b">
        <v>0</v>
      </c>
      <c r="J10387" t="b">
        <v>1</v>
      </c>
      <c r="K10387" t="s">
        <v>41</v>
      </c>
      <c r="L10387" t="s">
        <v>60</v>
      </c>
      <c r="M10387">
        <v>133000</v>
      </c>
      <c r="N10387"/>
      <c r="O10387" t="s">
        <v>11197</v>
      </c>
      <c r="P10387" t="s">
        <v>1995</v>
      </c>
    </row>
    <row r="10388" spans="1:16" x14ac:dyDescent="0.35">
      <c r="A10388" t="s">
        <v>7</v>
      </c>
      <c r="B10388" t="s">
        <v>12586</v>
      </c>
      <c r="C10388" t="s">
        <v>172</v>
      </c>
      <c r="D10388" t="s">
        <v>2360</v>
      </c>
      <c r="E10388" t="s">
        <v>59</v>
      </c>
      <c r="F10388" t="b">
        <v>0</v>
      </c>
      <c r="G10388" t="s">
        <v>68</v>
      </c>
      <c r="H10388" s="1">
        <v>46133.251828703702</v>
      </c>
      <c r="I10388" t="b">
        <v>0</v>
      </c>
      <c r="J10388" t="b">
        <v>0</v>
      </c>
      <c r="K10388" t="s">
        <v>41</v>
      </c>
      <c r="L10388" t="s">
        <v>60</v>
      </c>
      <c r="M10388">
        <v>125000</v>
      </c>
      <c r="N10388"/>
      <c r="O10388" t="s">
        <v>12587</v>
      </c>
      <c r="P10388" t="s">
        <v>11737</v>
      </c>
    </row>
    <row r="10389" spans="1:16" x14ac:dyDescent="0.35">
      <c r="A10389" t="s">
        <v>2</v>
      </c>
      <c r="B10389" t="s">
        <v>20090</v>
      </c>
      <c r="C10389" t="s">
        <v>1364</v>
      </c>
      <c r="D10389" t="s">
        <v>2360</v>
      </c>
      <c r="E10389" t="s">
        <v>59</v>
      </c>
      <c r="F10389" t="b">
        <v>0</v>
      </c>
      <c r="G10389" t="s">
        <v>77</v>
      </c>
      <c r="H10389" s="1">
        <v>46133.252835648149</v>
      </c>
      <c r="I10389" t="b">
        <v>0</v>
      </c>
      <c r="J10389" t="b">
        <v>1</v>
      </c>
      <c r="K10389" t="s">
        <v>41</v>
      </c>
      <c r="L10389" t="s">
        <v>60</v>
      </c>
      <c r="M10389">
        <v>105000</v>
      </c>
      <c r="N10389"/>
      <c r="O10389" t="s">
        <v>20091</v>
      </c>
    </row>
    <row r="10390" spans="1:16" x14ac:dyDescent="0.35">
      <c r="A10390" t="s">
        <v>2</v>
      </c>
      <c r="B10390" t="s">
        <v>20092</v>
      </c>
      <c r="C10390" t="s">
        <v>5221</v>
      </c>
      <c r="D10390" t="s">
        <v>4346</v>
      </c>
      <c r="E10390" t="s">
        <v>132</v>
      </c>
      <c r="F10390" t="b">
        <v>0</v>
      </c>
      <c r="G10390" t="s">
        <v>40</v>
      </c>
      <c r="H10390" s="1">
        <v>46133.255370370367</v>
      </c>
      <c r="I10390" t="b">
        <v>0</v>
      </c>
      <c r="J10390" t="b">
        <v>0</v>
      </c>
      <c r="K10390" t="s">
        <v>40</v>
      </c>
      <c r="L10390" t="s">
        <v>60</v>
      </c>
      <c r="M10390">
        <v>43054.559999999998</v>
      </c>
      <c r="N10390"/>
      <c r="O10390" t="s">
        <v>20093</v>
      </c>
    </row>
    <row r="10391" spans="1:16" x14ac:dyDescent="0.35">
      <c r="A10391" t="s">
        <v>3</v>
      </c>
      <c r="B10391" t="s">
        <v>20094</v>
      </c>
      <c r="C10391" t="s">
        <v>202</v>
      </c>
      <c r="D10391" t="s">
        <v>5493</v>
      </c>
      <c r="E10391" t="s">
        <v>59</v>
      </c>
      <c r="F10391" t="b">
        <v>0</v>
      </c>
      <c r="G10391" t="s">
        <v>77</v>
      </c>
      <c r="H10391" s="1">
        <v>46133.335162037038</v>
      </c>
      <c r="I10391" t="b">
        <v>0</v>
      </c>
      <c r="J10391" t="b">
        <v>0</v>
      </c>
      <c r="K10391" t="s">
        <v>41</v>
      </c>
      <c r="L10391" t="s">
        <v>60</v>
      </c>
      <c r="M10391">
        <v>150500</v>
      </c>
      <c r="N10391"/>
      <c r="O10391" t="s">
        <v>20095</v>
      </c>
      <c r="P10391" t="s">
        <v>3060</v>
      </c>
    </row>
    <row r="10392" spans="1:16" x14ac:dyDescent="0.35">
      <c r="A10392" t="s">
        <v>0</v>
      </c>
      <c r="B10392" t="s">
        <v>1805</v>
      </c>
      <c r="C10392" t="s">
        <v>330</v>
      </c>
      <c r="D10392" t="s">
        <v>2360</v>
      </c>
      <c r="E10392" t="s">
        <v>59</v>
      </c>
      <c r="F10392" t="b">
        <v>0</v>
      </c>
      <c r="G10392" t="s">
        <v>41</v>
      </c>
      <c r="H10392" s="1">
        <v>46133.336087962962</v>
      </c>
      <c r="I10392" t="b">
        <v>0</v>
      </c>
      <c r="J10392" t="b">
        <v>0</v>
      </c>
      <c r="K10392" t="s">
        <v>41</v>
      </c>
      <c r="L10392" t="s">
        <v>60</v>
      </c>
      <c r="M10392">
        <v>90000</v>
      </c>
      <c r="N10392"/>
      <c r="O10392" t="s">
        <v>20096</v>
      </c>
      <c r="P10392" t="s">
        <v>20097</v>
      </c>
    </row>
    <row r="10393" spans="1:16" x14ac:dyDescent="0.35">
      <c r="A10393" t="s">
        <v>2</v>
      </c>
      <c r="B10393" t="s">
        <v>20098</v>
      </c>
      <c r="C10393" t="s">
        <v>852</v>
      </c>
      <c r="D10393" t="s">
        <v>4697</v>
      </c>
      <c r="E10393" t="s">
        <v>59</v>
      </c>
      <c r="F10393" t="b">
        <v>0</v>
      </c>
      <c r="G10393" t="s">
        <v>65</v>
      </c>
      <c r="H10393" s="1">
        <v>46133.336180555547</v>
      </c>
      <c r="I10393" t="b">
        <v>0</v>
      </c>
      <c r="J10393" t="b">
        <v>1</v>
      </c>
      <c r="K10393" t="s">
        <v>41</v>
      </c>
      <c r="L10393" t="s">
        <v>60</v>
      </c>
      <c r="M10393">
        <v>163000</v>
      </c>
      <c r="N10393"/>
      <c r="O10393" t="s">
        <v>20099</v>
      </c>
      <c r="P10393" t="s">
        <v>20100</v>
      </c>
    </row>
    <row r="10394" spans="1:16" x14ac:dyDescent="0.35">
      <c r="A10394" t="s">
        <v>2</v>
      </c>
      <c r="B10394" t="s">
        <v>19469</v>
      </c>
      <c r="C10394" t="s">
        <v>190</v>
      </c>
      <c r="D10394" t="s">
        <v>4346</v>
      </c>
      <c r="E10394" t="s">
        <v>59</v>
      </c>
      <c r="F10394" t="b">
        <v>0</v>
      </c>
      <c r="G10394" t="s">
        <v>73</v>
      </c>
      <c r="H10394" s="1">
        <v>46133.3362037037</v>
      </c>
      <c r="I10394" t="b">
        <v>0</v>
      </c>
      <c r="J10394" t="b">
        <v>1</v>
      </c>
      <c r="K10394" t="s">
        <v>41</v>
      </c>
      <c r="L10394" t="s">
        <v>60</v>
      </c>
      <c r="M10394">
        <v>160000</v>
      </c>
      <c r="N10394"/>
      <c r="O10394" t="s">
        <v>577</v>
      </c>
      <c r="P10394" t="s">
        <v>10545</v>
      </c>
    </row>
    <row r="10395" spans="1:16" x14ac:dyDescent="0.35">
      <c r="A10395" t="s">
        <v>2</v>
      </c>
      <c r="B10395" t="s">
        <v>10894</v>
      </c>
      <c r="C10395" t="s">
        <v>543</v>
      </c>
      <c r="D10395" t="s">
        <v>4346</v>
      </c>
      <c r="E10395" t="s">
        <v>59</v>
      </c>
      <c r="F10395" t="b">
        <v>0</v>
      </c>
      <c r="G10395" t="s">
        <v>65</v>
      </c>
      <c r="H10395" s="1">
        <v>46133.336215277777</v>
      </c>
      <c r="I10395" t="b">
        <v>0</v>
      </c>
      <c r="J10395" t="b">
        <v>1</v>
      </c>
      <c r="K10395" t="s">
        <v>41</v>
      </c>
      <c r="L10395" t="s">
        <v>60</v>
      </c>
      <c r="M10395">
        <v>187000</v>
      </c>
      <c r="N10395"/>
      <c r="O10395" t="s">
        <v>577</v>
      </c>
      <c r="P10395" t="s">
        <v>10895</v>
      </c>
    </row>
    <row r="10396" spans="1:16" x14ac:dyDescent="0.35">
      <c r="A10396" t="s">
        <v>2</v>
      </c>
      <c r="B10396" t="s">
        <v>11034</v>
      </c>
      <c r="C10396" t="s">
        <v>543</v>
      </c>
      <c r="D10396" t="s">
        <v>4346</v>
      </c>
      <c r="E10396" t="s">
        <v>59</v>
      </c>
      <c r="F10396" t="b">
        <v>0</v>
      </c>
      <c r="G10396" t="s">
        <v>65</v>
      </c>
      <c r="H10396" s="1">
        <v>46133.336215277777</v>
      </c>
      <c r="I10396" t="b">
        <v>0</v>
      </c>
      <c r="J10396" t="b">
        <v>1</v>
      </c>
      <c r="K10396" t="s">
        <v>41</v>
      </c>
      <c r="L10396" t="s">
        <v>60</v>
      </c>
      <c r="M10396">
        <v>222500</v>
      </c>
      <c r="N10396"/>
      <c r="O10396" t="s">
        <v>577</v>
      </c>
      <c r="P10396" t="s">
        <v>11035</v>
      </c>
    </row>
    <row r="10397" spans="1:16" x14ac:dyDescent="0.35">
      <c r="A10397" t="s">
        <v>2</v>
      </c>
      <c r="B10397" t="s">
        <v>13773</v>
      </c>
      <c r="C10397" t="s">
        <v>246</v>
      </c>
      <c r="D10397" t="s">
        <v>4346</v>
      </c>
      <c r="E10397" t="s">
        <v>59</v>
      </c>
      <c r="F10397" t="b">
        <v>0</v>
      </c>
      <c r="G10397" t="s">
        <v>65</v>
      </c>
      <c r="H10397" s="1">
        <v>46133.336238425924</v>
      </c>
      <c r="I10397" t="b">
        <v>0</v>
      </c>
      <c r="J10397" t="b">
        <v>1</v>
      </c>
      <c r="K10397" t="s">
        <v>41</v>
      </c>
      <c r="L10397" t="s">
        <v>60</v>
      </c>
      <c r="M10397">
        <v>207000</v>
      </c>
      <c r="N10397"/>
      <c r="O10397" t="s">
        <v>11472</v>
      </c>
      <c r="P10397" t="s">
        <v>13774</v>
      </c>
    </row>
    <row r="10398" spans="1:16" x14ac:dyDescent="0.35">
      <c r="A10398" t="s">
        <v>1</v>
      </c>
      <c r="B10398" t="s">
        <v>20101</v>
      </c>
      <c r="C10398" t="s">
        <v>84</v>
      </c>
      <c r="D10398" t="s">
        <v>4346</v>
      </c>
      <c r="E10398" t="s">
        <v>59</v>
      </c>
      <c r="F10398" t="b">
        <v>0</v>
      </c>
      <c r="G10398" t="s">
        <v>65</v>
      </c>
      <c r="H10398" s="1">
        <v>46133.33734953704</v>
      </c>
      <c r="I10398" t="b">
        <v>1</v>
      </c>
      <c r="J10398" t="b">
        <v>1</v>
      </c>
      <c r="K10398" t="s">
        <v>41</v>
      </c>
      <c r="L10398" t="s">
        <v>60</v>
      </c>
      <c r="M10398">
        <v>155500</v>
      </c>
      <c r="N10398"/>
      <c r="O10398" t="s">
        <v>12617</v>
      </c>
      <c r="P10398" t="s">
        <v>2938</v>
      </c>
    </row>
    <row r="10399" spans="1:16" x14ac:dyDescent="0.35">
      <c r="A10399" t="s">
        <v>1</v>
      </c>
      <c r="B10399" t="s">
        <v>20102</v>
      </c>
      <c r="C10399" t="s">
        <v>20</v>
      </c>
      <c r="D10399" t="s">
        <v>20103</v>
      </c>
      <c r="E10399" t="s">
        <v>59</v>
      </c>
      <c r="F10399" t="b">
        <v>0</v>
      </c>
      <c r="G10399" t="s">
        <v>20</v>
      </c>
      <c r="H10399" s="1">
        <v>46133.338078703702</v>
      </c>
      <c r="I10399" t="b">
        <v>1</v>
      </c>
      <c r="J10399" t="b">
        <v>0</v>
      </c>
      <c r="K10399" t="s">
        <v>20</v>
      </c>
      <c r="L10399" t="s">
        <v>60</v>
      </c>
      <c r="M10399">
        <v>122500</v>
      </c>
      <c r="N10399"/>
      <c r="O10399" t="s">
        <v>5339</v>
      </c>
      <c r="P10399" t="s">
        <v>7595</v>
      </c>
    </row>
    <row r="10400" spans="1:16" x14ac:dyDescent="0.35">
      <c r="A10400" t="s">
        <v>0</v>
      </c>
      <c r="B10400" t="s">
        <v>20104</v>
      </c>
      <c r="C10400" t="s">
        <v>396</v>
      </c>
      <c r="D10400" t="s">
        <v>2360</v>
      </c>
      <c r="E10400" t="s">
        <v>836</v>
      </c>
      <c r="F10400" t="b">
        <v>0</v>
      </c>
      <c r="G10400" t="s">
        <v>68</v>
      </c>
      <c r="H10400" s="1">
        <v>46133.418495370373</v>
      </c>
      <c r="I10400" t="b">
        <v>0</v>
      </c>
      <c r="J10400" t="b">
        <v>1</v>
      </c>
      <c r="K10400" t="s">
        <v>41</v>
      </c>
      <c r="L10400" t="s">
        <v>74</v>
      </c>
      <c r="M10400"/>
      <c r="N10400">
        <v>32</v>
      </c>
      <c r="O10400" t="s">
        <v>20105</v>
      </c>
      <c r="P10400" t="s">
        <v>2422</v>
      </c>
    </row>
    <row r="10401" spans="1:16" x14ac:dyDescent="0.35">
      <c r="A10401" t="s">
        <v>0</v>
      </c>
      <c r="B10401" t="s">
        <v>3845</v>
      </c>
      <c r="C10401" t="s">
        <v>1384</v>
      </c>
      <c r="D10401" t="s">
        <v>2360</v>
      </c>
      <c r="E10401" t="s">
        <v>59</v>
      </c>
      <c r="F10401" t="b">
        <v>0</v>
      </c>
      <c r="G10401" t="s">
        <v>77</v>
      </c>
      <c r="H10401" s="1">
        <v>46133.418495370373</v>
      </c>
      <c r="I10401" t="b">
        <v>0</v>
      </c>
      <c r="J10401" t="b">
        <v>1</v>
      </c>
      <c r="K10401" t="s">
        <v>41</v>
      </c>
      <c r="L10401" t="s">
        <v>60</v>
      </c>
      <c r="M10401">
        <v>90000</v>
      </c>
      <c r="N10401"/>
      <c r="O10401" t="s">
        <v>10567</v>
      </c>
      <c r="P10401" t="s">
        <v>146</v>
      </c>
    </row>
    <row r="10402" spans="1:16" x14ac:dyDescent="0.35">
      <c r="A10402" t="s">
        <v>2</v>
      </c>
      <c r="B10402" t="s">
        <v>4578</v>
      </c>
      <c r="C10402" t="s">
        <v>598</v>
      </c>
      <c r="D10402" t="s">
        <v>2360</v>
      </c>
      <c r="E10402" t="s">
        <v>59</v>
      </c>
      <c r="F10402" t="b">
        <v>0</v>
      </c>
      <c r="G10402" t="s">
        <v>65</v>
      </c>
      <c r="H10402" s="1">
        <v>46133.41951388889</v>
      </c>
      <c r="I10402" t="b">
        <v>0</v>
      </c>
      <c r="J10402" t="b">
        <v>1</v>
      </c>
      <c r="K10402" t="s">
        <v>41</v>
      </c>
      <c r="L10402" t="s">
        <v>60</v>
      </c>
      <c r="M10402">
        <v>198000</v>
      </c>
      <c r="N10402"/>
      <c r="O10402" t="s">
        <v>424</v>
      </c>
      <c r="P10402" t="s">
        <v>20106</v>
      </c>
    </row>
    <row r="10403" spans="1:16" x14ac:dyDescent="0.35">
      <c r="A10403" t="s">
        <v>1</v>
      </c>
      <c r="B10403" t="s">
        <v>17427</v>
      </c>
      <c r="C10403" t="s">
        <v>148</v>
      </c>
      <c r="D10403" t="s">
        <v>4526</v>
      </c>
      <c r="E10403" t="s">
        <v>59</v>
      </c>
      <c r="F10403" t="b">
        <v>0</v>
      </c>
      <c r="G10403" t="s">
        <v>89</v>
      </c>
      <c r="H10403" s="1">
        <v>46133.41951388889</v>
      </c>
      <c r="I10403" t="b">
        <v>0</v>
      </c>
      <c r="J10403" t="b">
        <v>0</v>
      </c>
      <c r="K10403" t="s">
        <v>41</v>
      </c>
      <c r="L10403" t="s">
        <v>60</v>
      </c>
      <c r="M10403">
        <v>147500</v>
      </c>
      <c r="N10403"/>
      <c r="O10403" t="s">
        <v>307</v>
      </c>
      <c r="P10403" t="s">
        <v>20107</v>
      </c>
    </row>
    <row r="10404" spans="1:16" x14ac:dyDescent="0.35">
      <c r="A10404" t="s">
        <v>2</v>
      </c>
      <c r="B10404" t="s">
        <v>20108</v>
      </c>
      <c r="C10404" t="s">
        <v>1371</v>
      </c>
      <c r="D10404" t="s">
        <v>2360</v>
      </c>
      <c r="E10404" t="s">
        <v>59</v>
      </c>
      <c r="F10404" t="b">
        <v>0</v>
      </c>
      <c r="G10404" t="s">
        <v>77</v>
      </c>
      <c r="H10404" s="1">
        <v>46133.41951388889</v>
      </c>
      <c r="I10404" t="b">
        <v>0</v>
      </c>
      <c r="J10404" t="b">
        <v>1</v>
      </c>
      <c r="K10404" t="s">
        <v>41</v>
      </c>
      <c r="L10404" t="s">
        <v>60</v>
      </c>
      <c r="M10404">
        <v>214500</v>
      </c>
      <c r="N10404"/>
      <c r="O10404" t="s">
        <v>3622</v>
      </c>
      <c r="P10404" t="s">
        <v>20109</v>
      </c>
    </row>
    <row r="10405" spans="1:16" x14ac:dyDescent="0.35">
      <c r="A10405" t="s">
        <v>2</v>
      </c>
      <c r="B10405" t="s">
        <v>4578</v>
      </c>
      <c r="C10405" t="s">
        <v>304</v>
      </c>
      <c r="D10405" t="s">
        <v>2360</v>
      </c>
      <c r="E10405" t="s">
        <v>59</v>
      </c>
      <c r="F10405" t="b">
        <v>0</v>
      </c>
      <c r="G10405" t="s">
        <v>77</v>
      </c>
      <c r="H10405" s="1">
        <v>46133.41951388889</v>
      </c>
      <c r="I10405" t="b">
        <v>0</v>
      </c>
      <c r="J10405" t="b">
        <v>1</v>
      </c>
      <c r="K10405" t="s">
        <v>41</v>
      </c>
      <c r="L10405" t="s">
        <v>60</v>
      </c>
      <c r="M10405">
        <v>214500</v>
      </c>
      <c r="N10405"/>
      <c r="O10405" t="s">
        <v>424</v>
      </c>
      <c r="P10405" t="s">
        <v>19623</v>
      </c>
    </row>
    <row r="10406" spans="1:16" x14ac:dyDescent="0.35">
      <c r="A10406" t="s">
        <v>6</v>
      </c>
      <c r="B10406" t="s">
        <v>16525</v>
      </c>
      <c r="C10406" t="s">
        <v>913</v>
      </c>
      <c r="D10406" t="s">
        <v>20103</v>
      </c>
      <c r="E10406" t="s">
        <v>59</v>
      </c>
      <c r="F10406" t="b">
        <v>0</v>
      </c>
      <c r="G10406" t="s">
        <v>20</v>
      </c>
      <c r="H10406" s="1">
        <v>46133.420046296298</v>
      </c>
      <c r="I10406" t="b">
        <v>0</v>
      </c>
      <c r="J10406" t="b">
        <v>0</v>
      </c>
      <c r="K10406" t="s">
        <v>20</v>
      </c>
      <c r="L10406" t="s">
        <v>60</v>
      </c>
      <c r="M10406">
        <v>97500</v>
      </c>
      <c r="N10406"/>
      <c r="O10406" t="s">
        <v>6908</v>
      </c>
      <c r="P10406" t="s">
        <v>85</v>
      </c>
    </row>
    <row r="10407" spans="1:16" x14ac:dyDescent="0.35">
      <c r="A10407" t="s">
        <v>1</v>
      </c>
      <c r="B10407" t="s">
        <v>512</v>
      </c>
      <c r="C10407" t="s">
        <v>690</v>
      </c>
      <c r="D10407" t="s">
        <v>2360</v>
      </c>
      <c r="E10407" t="s">
        <v>59</v>
      </c>
      <c r="F10407" t="b">
        <v>0</v>
      </c>
      <c r="G10407" t="s">
        <v>77</v>
      </c>
      <c r="H10407" s="1">
        <v>46133.420659722222</v>
      </c>
      <c r="I10407" t="b">
        <v>0</v>
      </c>
      <c r="J10407" t="b">
        <v>1</v>
      </c>
      <c r="K10407" t="s">
        <v>41</v>
      </c>
      <c r="L10407" t="s">
        <v>60</v>
      </c>
      <c r="M10407">
        <v>175500</v>
      </c>
      <c r="N10407"/>
      <c r="O10407" t="s">
        <v>424</v>
      </c>
      <c r="P10407" t="s">
        <v>16221</v>
      </c>
    </row>
    <row r="10408" spans="1:16" x14ac:dyDescent="0.35">
      <c r="A10408" t="s">
        <v>1</v>
      </c>
      <c r="B10408" t="s">
        <v>4857</v>
      </c>
      <c r="C10408" t="s">
        <v>6329</v>
      </c>
      <c r="D10408" t="s">
        <v>2360</v>
      </c>
      <c r="E10408" t="s">
        <v>59</v>
      </c>
      <c r="F10408" t="b">
        <v>0</v>
      </c>
      <c r="G10408" t="s">
        <v>77</v>
      </c>
      <c r="H10408" s="1">
        <v>46133.420763888891</v>
      </c>
      <c r="I10408" t="b">
        <v>0</v>
      </c>
      <c r="J10408" t="b">
        <v>1</v>
      </c>
      <c r="K10408" t="s">
        <v>41</v>
      </c>
      <c r="L10408" t="s">
        <v>60</v>
      </c>
      <c r="M10408">
        <v>135000</v>
      </c>
      <c r="N10408"/>
      <c r="O10408" t="s">
        <v>3622</v>
      </c>
      <c r="P10408" t="s">
        <v>17607</v>
      </c>
    </row>
    <row r="10409" spans="1:16" x14ac:dyDescent="0.35">
      <c r="A10409" t="s">
        <v>1</v>
      </c>
      <c r="B10409" t="s">
        <v>17240</v>
      </c>
      <c r="C10409" t="s">
        <v>13595</v>
      </c>
      <c r="D10409" t="s">
        <v>2360</v>
      </c>
      <c r="E10409" t="s">
        <v>59</v>
      </c>
      <c r="F10409" t="b">
        <v>0</v>
      </c>
      <c r="G10409" t="s">
        <v>73</v>
      </c>
      <c r="H10409" s="1">
        <v>46133.420810185176</v>
      </c>
      <c r="I10409" t="b">
        <v>0</v>
      </c>
      <c r="J10409" t="b">
        <v>1</v>
      </c>
      <c r="K10409" t="s">
        <v>41</v>
      </c>
      <c r="L10409" t="s">
        <v>60</v>
      </c>
      <c r="M10409">
        <v>135000</v>
      </c>
      <c r="N10409"/>
      <c r="O10409" t="s">
        <v>3622</v>
      </c>
      <c r="P10409" t="s">
        <v>20110</v>
      </c>
    </row>
    <row r="10410" spans="1:16" x14ac:dyDescent="0.35">
      <c r="A10410" t="s">
        <v>1</v>
      </c>
      <c r="B10410" t="s">
        <v>1</v>
      </c>
      <c r="C10410" t="s">
        <v>13860</v>
      </c>
      <c r="D10410" t="s">
        <v>4526</v>
      </c>
      <c r="E10410" t="s">
        <v>59</v>
      </c>
      <c r="F10410" t="b">
        <v>0</v>
      </c>
      <c r="G10410" t="s">
        <v>40</v>
      </c>
      <c r="H10410" s="1">
        <v>46133.421944444453</v>
      </c>
      <c r="I10410" t="b">
        <v>1</v>
      </c>
      <c r="J10410" t="b">
        <v>0</v>
      </c>
      <c r="K10410" t="s">
        <v>40</v>
      </c>
      <c r="L10410" t="s">
        <v>60</v>
      </c>
      <c r="M10410">
        <v>60000</v>
      </c>
      <c r="N10410"/>
      <c r="O10410" t="s">
        <v>10334</v>
      </c>
      <c r="P10410" t="s">
        <v>208</v>
      </c>
    </row>
    <row r="10411" spans="1:16" x14ac:dyDescent="0.35">
      <c r="A10411" t="s">
        <v>5</v>
      </c>
      <c r="B10411" t="s">
        <v>20111</v>
      </c>
      <c r="C10411" t="s">
        <v>5115</v>
      </c>
      <c r="D10411" t="s">
        <v>4526</v>
      </c>
      <c r="E10411" t="s">
        <v>59</v>
      </c>
      <c r="F10411" t="b">
        <v>0</v>
      </c>
      <c r="G10411" t="s">
        <v>40</v>
      </c>
      <c r="H10411" s="1">
        <v>46133.421956018523</v>
      </c>
      <c r="I10411" t="b">
        <v>1</v>
      </c>
      <c r="J10411" t="b">
        <v>0</v>
      </c>
      <c r="K10411" t="s">
        <v>40</v>
      </c>
      <c r="L10411" t="s">
        <v>60</v>
      </c>
      <c r="M10411">
        <v>62500</v>
      </c>
      <c r="N10411"/>
      <c r="O10411" t="s">
        <v>90</v>
      </c>
      <c r="P10411" t="s">
        <v>10168</v>
      </c>
    </row>
    <row r="10412" spans="1:16" x14ac:dyDescent="0.35">
      <c r="A10412" t="s">
        <v>1</v>
      </c>
      <c r="B10412" t="s">
        <v>20112</v>
      </c>
      <c r="C10412" t="s">
        <v>40</v>
      </c>
      <c r="D10412" t="s">
        <v>4526</v>
      </c>
      <c r="E10412" t="s">
        <v>88</v>
      </c>
      <c r="F10412" t="b">
        <v>0</v>
      </c>
      <c r="G10412" t="s">
        <v>40</v>
      </c>
      <c r="H10412" s="1">
        <v>46133.422037037039</v>
      </c>
      <c r="I10412" t="b">
        <v>1</v>
      </c>
      <c r="J10412" t="b">
        <v>0</v>
      </c>
      <c r="K10412" t="s">
        <v>40</v>
      </c>
      <c r="L10412" t="s">
        <v>74</v>
      </c>
      <c r="M10412"/>
      <c r="N10412">
        <v>72.5</v>
      </c>
      <c r="O10412" t="s">
        <v>20113</v>
      </c>
      <c r="P10412" t="s">
        <v>216</v>
      </c>
    </row>
    <row r="10413" spans="1:16" x14ac:dyDescent="0.35">
      <c r="A10413" t="s">
        <v>4</v>
      </c>
      <c r="B10413" t="s">
        <v>3412</v>
      </c>
      <c r="C10413" t="s">
        <v>3130</v>
      </c>
      <c r="D10413" t="s">
        <v>4630</v>
      </c>
      <c r="E10413" t="s">
        <v>88</v>
      </c>
      <c r="F10413" t="b">
        <v>0</v>
      </c>
      <c r="G10413" t="s">
        <v>89</v>
      </c>
      <c r="H10413" s="1">
        <v>46133.460162037038</v>
      </c>
      <c r="I10413" t="b">
        <v>0</v>
      </c>
      <c r="J10413" t="b">
        <v>1</v>
      </c>
      <c r="K10413" t="s">
        <v>41</v>
      </c>
      <c r="L10413" t="s">
        <v>74</v>
      </c>
      <c r="M10413"/>
      <c r="N10413">
        <v>42.5</v>
      </c>
      <c r="O10413" t="s">
        <v>4487</v>
      </c>
      <c r="P10413" t="s">
        <v>20114</v>
      </c>
    </row>
    <row r="10414" spans="1:16" x14ac:dyDescent="0.35">
      <c r="A10414" t="s">
        <v>5</v>
      </c>
      <c r="B10414" t="s">
        <v>20115</v>
      </c>
      <c r="C10414" t="s">
        <v>76</v>
      </c>
      <c r="D10414" t="s">
        <v>6062</v>
      </c>
      <c r="E10414" t="s">
        <v>59</v>
      </c>
      <c r="F10414" t="b">
        <v>1</v>
      </c>
      <c r="G10414" t="s">
        <v>40</v>
      </c>
      <c r="H10414" s="1">
        <v>46133.463784722233</v>
      </c>
      <c r="I10414" t="b">
        <v>1</v>
      </c>
      <c r="J10414" t="b">
        <v>0</v>
      </c>
      <c r="K10414" t="s">
        <v>40</v>
      </c>
      <c r="L10414" t="s">
        <v>60</v>
      </c>
      <c r="M10414">
        <v>92500</v>
      </c>
      <c r="N10414"/>
      <c r="O10414" t="s">
        <v>20116</v>
      </c>
      <c r="P10414" t="s">
        <v>19179</v>
      </c>
    </row>
    <row r="10415" spans="1:16" x14ac:dyDescent="0.35">
      <c r="A10415" t="s">
        <v>0</v>
      </c>
      <c r="B10415" t="s">
        <v>20117</v>
      </c>
      <c r="C10415" t="s">
        <v>112</v>
      </c>
      <c r="D10415" t="s">
        <v>4526</v>
      </c>
      <c r="E10415" t="s">
        <v>59</v>
      </c>
      <c r="F10415" t="b">
        <v>0</v>
      </c>
      <c r="G10415" t="s">
        <v>65</v>
      </c>
      <c r="H10415" s="1">
        <v>46133.501805555563</v>
      </c>
      <c r="I10415" t="b">
        <v>1</v>
      </c>
      <c r="J10415" t="b">
        <v>0</v>
      </c>
      <c r="K10415" t="s">
        <v>41</v>
      </c>
      <c r="L10415" t="s">
        <v>60</v>
      </c>
      <c r="M10415">
        <v>167500</v>
      </c>
      <c r="N10415"/>
      <c r="O10415" t="s">
        <v>2592</v>
      </c>
      <c r="P10415" t="s">
        <v>85</v>
      </c>
    </row>
    <row r="10416" spans="1:16" x14ac:dyDescent="0.35">
      <c r="A10416" t="s">
        <v>2</v>
      </c>
      <c r="B10416" t="s">
        <v>20118</v>
      </c>
      <c r="C10416" t="s">
        <v>690</v>
      </c>
      <c r="D10416" t="s">
        <v>4526</v>
      </c>
      <c r="E10416" t="s">
        <v>59</v>
      </c>
      <c r="F10416" t="b">
        <v>0</v>
      </c>
      <c r="G10416" t="s">
        <v>77</v>
      </c>
      <c r="H10416" s="1">
        <v>46133.502835648149</v>
      </c>
      <c r="I10416" t="b">
        <v>0</v>
      </c>
      <c r="J10416" t="b">
        <v>1</v>
      </c>
      <c r="K10416" t="s">
        <v>41</v>
      </c>
      <c r="L10416" t="s">
        <v>60</v>
      </c>
      <c r="M10416">
        <v>167657</v>
      </c>
      <c r="N10416"/>
      <c r="O10416" t="s">
        <v>20119</v>
      </c>
      <c r="P10416" t="s">
        <v>1321</v>
      </c>
    </row>
    <row r="10417" spans="1:16" x14ac:dyDescent="0.35">
      <c r="A10417" t="s">
        <v>4</v>
      </c>
      <c r="B10417" t="s">
        <v>20120</v>
      </c>
      <c r="C10417" t="s">
        <v>20121</v>
      </c>
      <c r="D10417" t="s">
        <v>4526</v>
      </c>
      <c r="E10417" t="s">
        <v>59</v>
      </c>
      <c r="F10417" t="b">
        <v>0</v>
      </c>
      <c r="G10417" t="s">
        <v>65</v>
      </c>
      <c r="H10417" s="1">
        <v>46133.543530092589</v>
      </c>
      <c r="I10417" t="b">
        <v>0</v>
      </c>
      <c r="J10417" t="b">
        <v>1</v>
      </c>
      <c r="K10417" t="s">
        <v>41</v>
      </c>
      <c r="L10417" t="s">
        <v>60</v>
      </c>
      <c r="M10417">
        <v>95500</v>
      </c>
      <c r="N10417"/>
      <c r="O10417" t="s">
        <v>20122</v>
      </c>
      <c r="P10417" t="s">
        <v>6479</v>
      </c>
    </row>
    <row r="10418" spans="1:16" x14ac:dyDescent="0.35">
      <c r="A10418" t="s">
        <v>6</v>
      </c>
      <c r="B10418" t="s">
        <v>20123</v>
      </c>
      <c r="C10418" t="s">
        <v>28</v>
      </c>
      <c r="D10418" t="s">
        <v>2544</v>
      </c>
      <c r="E10418" t="s">
        <v>59</v>
      </c>
      <c r="F10418" t="b">
        <v>0</v>
      </c>
      <c r="G10418" t="s">
        <v>28</v>
      </c>
      <c r="H10418" s="1">
        <v>46133.545254629629</v>
      </c>
      <c r="I10418" t="b">
        <v>0</v>
      </c>
      <c r="J10418" t="b">
        <v>0</v>
      </c>
      <c r="K10418" t="s">
        <v>28</v>
      </c>
      <c r="L10418" t="s">
        <v>60</v>
      </c>
      <c r="M10418">
        <v>140000</v>
      </c>
      <c r="N10418"/>
      <c r="O10418" t="s">
        <v>2544</v>
      </c>
      <c r="P10418" t="s">
        <v>208</v>
      </c>
    </row>
    <row r="10419" spans="1:16" x14ac:dyDescent="0.35">
      <c r="A10419" t="s">
        <v>2</v>
      </c>
      <c r="B10419" t="s">
        <v>20124</v>
      </c>
      <c r="C10419" t="s">
        <v>28</v>
      </c>
      <c r="D10419" t="s">
        <v>2544</v>
      </c>
      <c r="E10419" t="s">
        <v>59</v>
      </c>
      <c r="F10419" t="b">
        <v>0</v>
      </c>
      <c r="G10419" t="s">
        <v>28</v>
      </c>
      <c r="H10419" s="1">
        <v>46133.545254629629</v>
      </c>
      <c r="I10419" t="b">
        <v>0</v>
      </c>
      <c r="J10419" t="b">
        <v>0</v>
      </c>
      <c r="K10419" t="s">
        <v>28</v>
      </c>
      <c r="L10419" t="s">
        <v>60</v>
      </c>
      <c r="M10419">
        <v>160000</v>
      </c>
      <c r="N10419"/>
      <c r="O10419" t="s">
        <v>2544</v>
      </c>
      <c r="P10419" t="s">
        <v>3589</v>
      </c>
    </row>
    <row r="10420" spans="1:16" x14ac:dyDescent="0.35">
      <c r="A10420" t="s">
        <v>2</v>
      </c>
      <c r="B10420" t="s">
        <v>20125</v>
      </c>
      <c r="C10420" t="s">
        <v>4530</v>
      </c>
      <c r="D10420" t="s">
        <v>4526</v>
      </c>
      <c r="E10420" t="s">
        <v>59</v>
      </c>
      <c r="F10420" t="b">
        <v>0</v>
      </c>
      <c r="G10420" t="s">
        <v>40</v>
      </c>
      <c r="H10420" s="1">
        <v>46133.545567129629</v>
      </c>
      <c r="I10420" t="b">
        <v>0</v>
      </c>
      <c r="J10420" t="b">
        <v>0</v>
      </c>
      <c r="K10420" t="s">
        <v>40</v>
      </c>
      <c r="L10420" t="s">
        <v>60</v>
      </c>
      <c r="M10420">
        <v>80000</v>
      </c>
      <c r="N10420"/>
      <c r="O10420" t="s">
        <v>7872</v>
      </c>
      <c r="P10420" t="s">
        <v>85</v>
      </c>
    </row>
    <row r="10421" spans="1:16" x14ac:dyDescent="0.35">
      <c r="A10421" t="s">
        <v>2</v>
      </c>
      <c r="B10421" t="s">
        <v>20126</v>
      </c>
      <c r="C10421" t="s">
        <v>436</v>
      </c>
      <c r="D10421" t="s">
        <v>4526</v>
      </c>
      <c r="E10421" t="s">
        <v>59</v>
      </c>
      <c r="F10421" t="b">
        <v>0</v>
      </c>
      <c r="G10421" t="s">
        <v>41</v>
      </c>
      <c r="H10421" s="1">
        <v>46133.545578703714</v>
      </c>
      <c r="I10421" t="b">
        <v>0</v>
      </c>
      <c r="J10421" t="b">
        <v>0</v>
      </c>
      <c r="K10421" t="s">
        <v>41</v>
      </c>
      <c r="L10421" t="s">
        <v>60</v>
      </c>
      <c r="M10421">
        <v>210000</v>
      </c>
      <c r="N10421"/>
      <c r="O10421" t="s">
        <v>2538</v>
      </c>
      <c r="P10421" t="s">
        <v>20127</v>
      </c>
    </row>
    <row r="10422" spans="1:16" x14ac:dyDescent="0.35">
      <c r="A10422" t="s">
        <v>5</v>
      </c>
      <c r="B10422" t="s">
        <v>1509</v>
      </c>
      <c r="C10422" t="s">
        <v>7647</v>
      </c>
      <c r="D10422" t="s">
        <v>4346</v>
      </c>
      <c r="E10422" t="s">
        <v>88</v>
      </c>
      <c r="F10422" t="b">
        <v>0</v>
      </c>
      <c r="G10422" t="s">
        <v>13</v>
      </c>
      <c r="H10422" s="1">
        <v>46133.546111111107</v>
      </c>
      <c r="I10422" t="b">
        <v>1</v>
      </c>
      <c r="J10422" t="b">
        <v>0</v>
      </c>
      <c r="K10422" t="s">
        <v>13</v>
      </c>
      <c r="L10422" t="s">
        <v>74</v>
      </c>
      <c r="M10422"/>
      <c r="N10422">
        <v>75460.56</v>
      </c>
      <c r="O10422" t="s">
        <v>20128</v>
      </c>
      <c r="P10422" t="s">
        <v>7814</v>
      </c>
    </row>
    <row r="10423" spans="1:16" x14ac:dyDescent="0.35">
      <c r="A10423" t="s">
        <v>1</v>
      </c>
      <c r="B10423" t="s">
        <v>20129</v>
      </c>
      <c r="C10423" t="s">
        <v>76</v>
      </c>
      <c r="D10423" t="s">
        <v>5786</v>
      </c>
      <c r="E10423" t="s">
        <v>88</v>
      </c>
      <c r="F10423" t="b">
        <v>1</v>
      </c>
      <c r="G10423" t="s">
        <v>40</v>
      </c>
      <c r="H10423" s="1">
        <v>46133.546944444453</v>
      </c>
      <c r="I10423" t="b">
        <v>1</v>
      </c>
      <c r="J10423" t="b">
        <v>0</v>
      </c>
      <c r="K10423" t="s">
        <v>40</v>
      </c>
      <c r="L10423" t="s">
        <v>60</v>
      </c>
      <c r="M10423">
        <v>459</v>
      </c>
      <c r="N10423"/>
      <c r="O10423" t="s">
        <v>20130</v>
      </c>
      <c r="P10423" t="s">
        <v>20131</v>
      </c>
    </row>
    <row r="10424" spans="1:16" x14ac:dyDescent="0.35">
      <c r="A10424" t="s">
        <v>7</v>
      </c>
      <c r="B10424" t="s">
        <v>20132</v>
      </c>
      <c r="C10424" t="s">
        <v>508</v>
      </c>
      <c r="D10424" t="s">
        <v>4526</v>
      </c>
      <c r="E10424" t="s">
        <v>59</v>
      </c>
      <c r="F10424" t="b">
        <v>0</v>
      </c>
      <c r="G10424" t="s">
        <v>73</v>
      </c>
      <c r="H10424" s="1">
        <v>46133.585138888891</v>
      </c>
      <c r="I10424" t="b">
        <v>0</v>
      </c>
      <c r="J10424" t="b">
        <v>0</v>
      </c>
      <c r="K10424" t="s">
        <v>41</v>
      </c>
      <c r="L10424" t="s">
        <v>60</v>
      </c>
      <c r="M10424">
        <v>132500</v>
      </c>
      <c r="N10424"/>
      <c r="O10424" t="s">
        <v>853</v>
      </c>
      <c r="P10424" t="s">
        <v>20133</v>
      </c>
    </row>
    <row r="10425" spans="1:16" x14ac:dyDescent="0.35">
      <c r="A10425" t="s">
        <v>3</v>
      </c>
      <c r="B10425" t="s">
        <v>20134</v>
      </c>
      <c r="C10425" t="s">
        <v>4236</v>
      </c>
      <c r="D10425" t="s">
        <v>4526</v>
      </c>
      <c r="E10425" t="s">
        <v>59</v>
      </c>
      <c r="F10425" t="b">
        <v>0</v>
      </c>
      <c r="G10425" t="s">
        <v>68</v>
      </c>
      <c r="H10425" s="1">
        <v>46133.585138888891</v>
      </c>
      <c r="I10425" t="b">
        <v>0</v>
      </c>
      <c r="J10425" t="b">
        <v>1</v>
      </c>
      <c r="K10425" t="s">
        <v>41</v>
      </c>
      <c r="L10425" t="s">
        <v>60</v>
      </c>
      <c r="M10425">
        <v>91500</v>
      </c>
      <c r="N10425"/>
      <c r="O10425" t="s">
        <v>4190</v>
      </c>
      <c r="P10425" t="s">
        <v>20135</v>
      </c>
    </row>
    <row r="10426" spans="1:16" x14ac:dyDescent="0.35">
      <c r="A10426" t="s">
        <v>0</v>
      </c>
      <c r="B10426" t="s">
        <v>20136</v>
      </c>
      <c r="C10426" t="s">
        <v>71</v>
      </c>
      <c r="D10426" t="s">
        <v>4526</v>
      </c>
      <c r="E10426" t="s">
        <v>59</v>
      </c>
      <c r="F10426" t="b">
        <v>0</v>
      </c>
      <c r="G10426" t="s">
        <v>73</v>
      </c>
      <c r="H10426" s="1">
        <v>46133.585196759261</v>
      </c>
      <c r="I10426" t="b">
        <v>1</v>
      </c>
      <c r="J10426" t="b">
        <v>0</v>
      </c>
      <c r="K10426" t="s">
        <v>41</v>
      </c>
      <c r="L10426" t="s">
        <v>60</v>
      </c>
      <c r="M10426">
        <v>125000</v>
      </c>
      <c r="N10426"/>
      <c r="O10426" t="s">
        <v>15789</v>
      </c>
      <c r="P10426" t="s">
        <v>20137</v>
      </c>
    </row>
    <row r="10427" spans="1:16" x14ac:dyDescent="0.35">
      <c r="A10427" t="s">
        <v>3</v>
      </c>
      <c r="B10427" t="s">
        <v>20138</v>
      </c>
      <c r="C10427" t="s">
        <v>76</v>
      </c>
      <c r="D10427" t="s">
        <v>141</v>
      </c>
      <c r="E10427" t="s">
        <v>88</v>
      </c>
      <c r="F10427" t="b">
        <v>1</v>
      </c>
      <c r="G10427" t="s">
        <v>41</v>
      </c>
      <c r="H10427" s="1">
        <v>46133.586087962962</v>
      </c>
      <c r="I10427" t="b">
        <v>1</v>
      </c>
      <c r="J10427" t="b">
        <v>0</v>
      </c>
      <c r="K10427" t="s">
        <v>41</v>
      </c>
      <c r="L10427" t="s">
        <v>74</v>
      </c>
      <c r="M10427"/>
      <c r="N10427">
        <v>20</v>
      </c>
      <c r="O10427" t="s">
        <v>141</v>
      </c>
    </row>
    <row r="10428" spans="1:16" x14ac:dyDescent="0.35">
      <c r="A10428" t="s">
        <v>0</v>
      </c>
      <c r="B10428" t="s">
        <v>20139</v>
      </c>
      <c r="C10428" t="s">
        <v>76</v>
      </c>
      <c r="D10428" t="s">
        <v>4346</v>
      </c>
      <c r="E10428" t="s">
        <v>232</v>
      </c>
      <c r="F10428" t="b">
        <v>1</v>
      </c>
      <c r="G10428" t="s">
        <v>41</v>
      </c>
      <c r="H10428" s="1">
        <v>46133.586145833331</v>
      </c>
      <c r="I10428" t="b">
        <v>0</v>
      </c>
      <c r="J10428" t="b">
        <v>0</v>
      </c>
      <c r="K10428" t="s">
        <v>41</v>
      </c>
      <c r="L10428" t="s">
        <v>74</v>
      </c>
      <c r="M10428"/>
      <c r="N10428">
        <v>50</v>
      </c>
      <c r="O10428" t="s">
        <v>20140</v>
      </c>
      <c r="P10428" t="s">
        <v>20141</v>
      </c>
    </row>
    <row r="10429" spans="1:16" x14ac:dyDescent="0.35">
      <c r="A10429" t="s">
        <v>2</v>
      </c>
      <c r="B10429" t="s">
        <v>123</v>
      </c>
      <c r="C10429" t="s">
        <v>543</v>
      </c>
      <c r="D10429" t="s">
        <v>4346</v>
      </c>
      <c r="E10429" t="s">
        <v>88</v>
      </c>
      <c r="F10429" t="b">
        <v>0</v>
      </c>
      <c r="G10429" t="s">
        <v>65</v>
      </c>
      <c r="H10429" s="1">
        <v>46133.586215277777</v>
      </c>
      <c r="I10429" t="b">
        <v>0</v>
      </c>
      <c r="J10429" t="b">
        <v>0</v>
      </c>
      <c r="K10429" t="s">
        <v>41</v>
      </c>
      <c r="L10429" t="s">
        <v>74</v>
      </c>
      <c r="M10429"/>
      <c r="N10429">
        <v>35</v>
      </c>
      <c r="O10429" t="s">
        <v>20142</v>
      </c>
      <c r="P10429" t="s">
        <v>20143</v>
      </c>
    </row>
    <row r="10430" spans="1:16" x14ac:dyDescent="0.35">
      <c r="A10430" t="s">
        <v>6</v>
      </c>
      <c r="B10430" t="s">
        <v>17453</v>
      </c>
      <c r="C10430" t="s">
        <v>40</v>
      </c>
      <c r="D10430" t="s">
        <v>4526</v>
      </c>
      <c r="E10430" t="s">
        <v>59</v>
      </c>
      <c r="F10430" t="b">
        <v>0</v>
      </c>
      <c r="G10430" t="s">
        <v>40</v>
      </c>
      <c r="H10430" s="1">
        <v>46133.587233796286</v>
      </c>
      <c r="I10430" t="b">
        <v>0</v>
      </c>
      <c r="J10430" t="b">
        <v>0</v>
      </c>
      <c r="K10430" t="s">
        <v>40</v>
      </c>
      <c r="L10430" t="s">
        <v>60</v>
      </c>
      <c r="M10430">
        <v>80000</v>
      </c>
      <c r="N10430"/>
      <c r="O10430" t="s">
        <v>17454</v>
      </c>
      <c r="P10430" t="s">
        <v>763</v>
      </c>
    </row>
    <row r="10431" spans="1:16" x14ac:dyDescent="0.35">
      <c r="A10431" t="s">
        <v>2</v>
      </c>
      <c r="B10431" t="s">
        <v>3567</v>
      </c>
      <c r="C10431" t="s">
        <v>1969</v>
      </c>
      <c r="D10431" t="s">
        <v>4526</v>
      </c>
      <c r="E10431" t="s">
        <v>59</v>
      </c>
      <c r="F10431" t="b">
        <v>0</v>
      </c>
      <c r="G10431" t="s">
        <v>65</v>
      </c>
      <c r="H10431" s="1">
        <v>46133.58734953704</v>
      </c>
      <c r="I10431" t="b">
        <v>1</v>
      </c>
      <c r="J10431" t="b">
        <v>0</v>
      </c>
      <c r="K10431" t="s">
        <v>41</v>
      </c>
      <c r="L10431" t="s">
        <v>74</v>
      </c>
      <c r="M10431"/>
      <c r="N10431">
        <v>54</v>
      </c>
      <c r="O10431" t="s">
        <v>20144</v>
      </c>
      <c r="P10431" t="s">
        <v>666</v>
      </c>
    </row>
    <row r="10432" spans="1:16" x14ac:dyDescent="0.35">
      <c r="A10432" t="s">
        <v>1</v>
      </c>
      <c r="B10432" t="s">
        <v>17458</v>
      </c>
      <c r="C10432" t="s">
        <v>40</v>
      </c>
      <c r="D10432" t="s">
        <v>4526</v>
      </c>
      <c r="E10432" t="s">
        <v>59</v>
      </c>
      <c r="F10432" t="b">
        <v>0</v>
      </c>
      <c r="G10432" t="s">
        <v>40</v>
      </c>
      <c r="H10432" s="1">
        <v>46133.58861111111</v>
      </c>
      <c r="I10432" t="b">
        <v>0</v>
      </c>
      <c r="J10432" t="b">
        <v>0</v>
      </c>
      <c r="K10432" t="s">
        <v>40</v>
      </c>
      <c r="L10432" t="s">
        <v>60</v>
      </c>
      <c r="M10432">
        <v>80000</v>
      </c>
      <c r="N10432"/>
      <c r="O10432" t="s">
        <v>17454</v>
      </c>
      <c r="P10432" t="s">
        <v>17459</v>
      </c>
    </row>
    <row r="10433" spans="1:16" x14ac:dyDescent="0.35">
      <c r="A10433" t="s">
        <v>1</v>
      </c>
      <c r="B10433" t="s">
        <v>4361</v>
      </c>
      <c r="C10433" t="s">
        <v>427</v>
      </c>
      <c r="D10433" t="s">
        <v>4346</v>
      </c>
      <c r="E10433" t="s">
        <v>59</v>
      </c>
      <c r="F10433" t="b">
        <v>0</v>
      </c>
      <c r="G10433" t="s">
        <v>65</v>
      </c>
      <c r="H10433" s="1">
        <v>46133.626805555563</v>
      </c>
      <c r="I10433" t="b">
        <v>1</v>
      </c>
      <c r="J10433" t="b">
        <v>1</v>
      </c>
      <c r="K10433" t="s">
        <v>41</v>
      </c>
      <c r="L10433" t="s">
        <v>60</v>
      </c>
      <c r="M10433">
        <v>110000</v>
      </c>
      <c r="N10433"/>
      <c r="O10433" t="s">
        <v>1443</v>
      </c>
      <c r="P10433" t="s">
        <v>1482</v>
      </c>
    </row>
    <row r="10434" spans="1:16" x14ac:dyDescent="0.35">
      <c r="A10434" t="s">
        <v>3</v>
      </c>
      <c r="B10434" t="s">
        <v>11100</v>
      </c>
      <c r="C10434" t="s">
        <v>616</v>
      </c>
      <c r="D10434" t="s">
        <v>4526</v>
      </c>
      <c r="E10434" t="s">
        <v>59</v>
      </c>
      <c r="F10434" t="b">
        <v>0</v>
      </c>
      <c r="G10434" t="s">
        <v>73</v>
      </c>
      <c r="H10434" s="1">
        <v>46133.626840277779</v>
      </c>
      <c r="I10434" t="b">
        <v>1</v>
      </c>
      <c r="J10434" t="b">
        <v>0</v>
      </c>
      <c r="K10434" t="s">
        <v>41</v>
      </c>
      <c r="L10434" t="s">
        <v>60</v>
      </c>
      <c r="M10434">
        <v>110000</v>
      </c>
      <c r="N10434"/>
      <c r="O10434" t="s">
        <v>20145</v>
      </c>
      <c r="P10434" t="s">
        <v>171</v>
      </c>
    </row>
    <row r="10435" spans="1:16" x14ac:dyDescent="0.35">
      <c r="A10435" t="s">
        <v>8</v>
      </c>
      <c r="B10435" t="s">
        <v>19786</v>
      </c>
      <c r="C10435" t="s">
        <v>86</v>
      </c>
      <c r="D10435" t="s">
        <v>4346</v>
      </c>
      <c r="E10435" t="s">
        <v>59</v>
      </c>
      <c r="F10435" t="b">
        <v>0</v>
      </c>
      <c r="G10435" t="s">
        <v>77</v>
      </c>
      <c r="H10435" s="1">
        <v>46133.627847222233</v>
      </c>
      <c r="I10435" t="b">
        <v>0</v>
      </c>
      <c r="J10435" t="b">
        <v>1</v>
      </c>
      <c r="K10435" t="s">
        <v>41</v>
      </c>
      <c r="L10435" t="s">
        <v>60</v>
      </c>
      <c r="M10435">
        <v>205000</v>
      </c>
      <c r="N10435"/>
      <c r="O10435" t="s">
        <v>1183</v>
      </c>
      <c r="P10435" t="s">
        <v>8680</v>
      </c>
    </row>
    <row r="10436" spans="1:16" x14ac:dyDescent="0.35">
      <c r="A10436" t="s">
        <v>2</v>
      </c>
      <c r="B10436" t="s">
        <v>20146</v>
      </c>
      <c r="C10436" t="s">
        <v>165</v>
      </c>
      <c r="D10436" t="s">
        <v>2360</v>
      </c>
      <c r="E10436" t="s">
        <v>59</v>
      </c>
      <c r="F10436" t="b">
        <v>0</v>
      </c>
      <c r="G10436" t="s">
        <v>73</v>
      </c>
      <c r="H10436" s="1">
        <v>46133.627870370372</v>
      </c>
      <c r="I10436" t="b">
        <v>0</v>
      </c>
      <c r="J10436" t="b">
        <v>1</v>
      </c>
      <c r="K10436" t="s">
        <v>41</v>
      </c>
      <c r="L10436" t="s">
        <v>60</v>
      </c>
      <c r="M10436">
        <v>172500</v>
      </c>
      <c r="N10436"/>
      <c r="O10436" t="s">
        <v>1355</v>
      </c>
      <c r="P10436" t="s">
        <v>283</v>
      </c>
    </row>
    <row r="10437" spans="1:16" x14ac:dyDescent="0.35">
      <c r="A10437" t="s">
        <v>1</v>
      </c>
      <c r="B10437" t="s">
        <v>19890</v>
      </c>
      <c r="C10437" t="s">
        <v>112</v>
      </c>
      <c r="D10437" t="s">
        <v>4346</v>
      </c>
      <c r="E10437" t="s">
        <v>59</v>
      </c>
      <c r="F10437" t="b">
        <v>0</v>
      </c>
      <c r="G10437" t="s">
        <v>65</v>
      </c>
      <c r="H10437" s="1">
        <v>46133.628993055558</v>
      </c>
      <c r="I10437" t="b">
        <v>1</v>
      </c>
      <c r="J10437" t="b">
        <v>1</v>
      </c>
      <c r="K10437" t="s">
        <v>41</v>
      </c>
      <c r="L10437" t="s">
        <v>60</v>
      </c>
      <c r="M10437">
        <v>164500</v>
      </c>
      <c r="N10437"/>
      <c r="O10437" t="s">
        <v>577</v>
      </c>
      <c r="P10437" t="s">
        <v>8088</v>
      </c>
    </row>
    <row r="10438" spans="1:16" x14ac:dyDescent="0.35">
      <c r="A10438" t="s">
        <v>1</v>
      </c>
      <c r="B10438" t="s">
        <v>5321</v>
      </c>
      <c r="C10438" t="s">
        <v>1447</v>
      </c>
      <c r="D10438" t="s">
        <v>4526</v>
      </c>
      <c r="E10438" t="s">
        <v>88</v>
      </c>
      <c r="F10438" t="b">
        <v>0</v>
      </c>
      <c r="G10438" t="s">
        <v>65</v>
      </c>
      <c r="H10438" s="1">
        <v>46133.628993055558</v>
      </c>
      <c r="I10438" t="b">
        <v>1</v>
      </c>
      <c r="J10438" t="b">
        <v>0</v>
      </c>
      <c r="K10438" t="s">
        <v>41</v>
      </c>
      <c r="L10438" t="s">
        <v>74</v>
      </c>
      <c r="M10438"/>
      <c r="N10438">
        <v>53</v>
      </c>
      <c r="O10438" t="s">
        <v>2944</v>
      </c>
      <c r="P10438" t="s">
        <v>20147</v>
      </c>
    </row>
    <row r="10439" spans="1:16" x14ac:dyDescent="0.35">
      <c r="A10439" t="s">
        <v>1</v>
      </c>
      <c r="B10439" t="s">
        <v>20148</v>
      </c>
      <c r="C10439" t="s">
        <v>290</v>
      </c>
      <c r="D10439" t="s">
        <v>4526</v>
      </c>
      <c r="E10439" t="s">
        <v>88</v>
      </c>
      <c r="F10439" t="b">
        <v>0</v>
      </c>
      <c r="G10439" t="s">
        <v>77</v>
      </c>
      <c r="H10439" s="1">
        <v>46133.628993055558</v>
      </c>
      <c r="I10439" t="b">
        <v>0</v>
      </c>
      <c r="J10439" t="b">
        <v>0</v>
      </c>
      <c r="K10439" t="s">
        <v>41</v>
      </c>
      <c r="L10439" t="s">
        <v>74</v>
      </c>
      <c r="M10439"/>
      <c r="N10439">
        <v>73.5</v>
      </c>
      <c r="O10439" t="s">
        <v>20149</v>
      </c>
      <c r="P10439" t="s">
        <v>20150</v>
      </c>
    </row>
    <row r="10440" spans="1:16" x14ac:dyDescent="0.35">
      <c r="A10440" t="s">
        <v>5</v>
      </c>
      <c r="B10440" t="s">
        <v>20151</v>
      </c>
      <c r="C10440" t="s">
        <v>13</v>
      </c>
      <c r="D10440" t="s">
        <v>4526</v>
      </c>
      <c r="E10440" t="s">
        <v>59</v>
      </c>
      <c r="F10440" t="b">
        <v>0</v>
      </c>
      <c r="G10440" t="s">
        <v>13</v>
      </c>
      <c r="H10440" s="1">
        <v>46133.629444444443</v>
      </c>
      <c r="I10440" t="b">
        <v>0</v>
      </c>
      <c r="J10440" t="b">
        <v>0</v>
      </c>
      <c r="K10440" t="s">
        <v>13</v>
      </c>
      <c r="L10440" t="s">
        <v>60</v>
      </c>
      <c r="M10440">
        <v>105000</v>
      </c>
      <c r="N10440"/>
      <c r="O10440" t="s">
        <v>10744</v>
      </c>
      <c r="P10440" t="s">
        <v>20152</v>
      </c>
    </row>
    <row r="10441" spans="1:16" x14ac:dyDescent="0.35">
      <c r="A10441" t="s">
        <v>4</v>
      </c>
      <c r="B10441" t="s">
        <v>20153</v>
      </c>
      <c r="C10441" t="s">
        <v>76</v>
      </c>
      <c r="D10441" t="s">
        <v>4346</v>
      </c>
      <c r="E10441" t="s">
        <v>59</v>
      </c>
      <c r="F10441" t="b">
        <v>1</v>
      </c>
      <c r="G10441" t="s">
        <v>20</v>
      </c>
      <c r="H10441" s="1">
        <v>46133.629745370366</v>
      </c>
      <c r="I10441" t="b">
        <v>1</v>
      </c>
      <c r="J10441" t="b">
        <v>0</v>
      </c>
      <c r="K10441" t="s">
        <v>20</v>
      </c>
      <c r="L10441" t="s">
        <v>60</v>
      </c>
      <c r="M10441">
        <v>132000</v>
      </c>
      <c r="N10441"/>
      <c r="O10441" t="s">
        <v>9300</v>
      </c>
      <c r="P10441" t="s">
        <v>20154</v>
      </c>
    </row>
    <row r="10442" spans="1:16" x14ac:dyDescent="0.35">
      <c r="A10442" t="s">
        <v>1</v>
      </c>
      <c r="B10442" t="s">
        <v>20155</v>
      </c>
      <c r="C10442" t="s">
        <v>2474</v>
      </c>
      <c r="D10442" t="s">
        <v>16554</v>
      </c>
      <c r="E10442" t="s">
        <v>59</v>
      </c>
      <c r="F10442" t="b">
        <v>0</v>
      </c>
      <c r="G10442" t="s">
        <v>19</v>
      </c>
      <c r="H10442" s="1">
        <v>46133.629791666674</v>
      </c>
      <c r="I10442" t="b">
        <v>1</v>
      </c>
      <c r="J10442" t="b">
        <v>0</v>
      </c>
      <c r="K10442" t="s">
        <v>19</v>
      </c>
      <c r="L10442" t="s">
        <v>60</v>
      </c>
      <c r="M10442">
        <v>24000</v>
      </c>
      <c r="N10442"/>
      <c r="O10442" t="s">
        <v>20156</v>
      </c>
      <c r="P10442" t="s">
        <v>20157</v>
      </c>
    </row>
    <row r="10443" spans="1:16" x14ac:dyDescent="0.35">
      <c r="A10443" t="s">
        <v>3</v>
      </c>
      <c r="B10443" t="s">
        <v>286</v>
      </c>
      <c r="C10443" t="s">
        <v>917</v>
      </c>
      <c r="D10443" t="s">
        <v>4526</v>
      </c>
      <c r="E10443" t="s">
        <v>88</v>
      </c>
      <c r="F10443" t="b">
        <v>0</v>
      </c>
      <c r="G10443" t="s">
        <v>65</v>
      </c>
      <c r="H10443" s="1">
        <v>46133.668483796297</v>
      </c>
      <c r="I10443" t="b">
        <v>1</v>
      </c>
      <c r="J10443" t="b">
        <v>0</v>
      </c>
      <c r="K10443" t="s">
        <v>41</v>
      </c>
      <c r="L10443" t="s">
        <v>74</v>
      </c>
      <c r="M10443"/>
      <c r="N10443">
        <v>37</v>
      </c>
      <c r="O10443" t="s">
        <v>1668</v>
      </c>
      <c r="P10443" t="s">
        <v>20158</v>
      </c>
    </row>
    <row r="10444" spans="1:16" x14ac:dyDescent="0.35">
      <c r="A10444" t="s">
        <v>6</v>
      </c>
      <c r="B10444" t="s">
        <v>3132</v>
      </c>
      <c r="C10444" t="s">
        <v>20159</v>
      </c>
      <c r="D10444" t="s">
        <v>4526</v>
      </c>
      <c r="E10444" t="s">
        <v>59</v>
      </c>
      <c r="F10444" t="b">
        <v>0</v>
      </c>
      <c r="G10444" t="s">
        <v>89</v>
      </c>
      <c r="H10444" s="1">
        <v>46133.668495370373</v>
      </c>
      <c r="I10444" t="b">
        <v>1</v>
      </c>
      <c r="J10444" t="b">
        <v>0</v>
      </c>
      <c r="K10444" t="s">
        <v>41</v>
      </c>
      <c r="L10444" t="s">
        <v>60</v>
      </c>
      <c r="M10444">
        <v>102500</v>
      </c>
      <c r="N10444"/>
      <c r="O10444" t="s">
        <v>755</v>
      </c>
      <c r="P10444" t="s">
        <v>3201</v>
      </c>
    </row>
    <row r="10445" spans="1:16" x14ac:dyDescent="0.35">
      <c r="A10445" t="s">
        <v>3</v>
      </c>
      <c r="B10445" t="s">
        <v>3400</v>
      </c>
      <c r="C10445" t="s">
        <v>336</v>
      </c>
      <c r="D10445" t="s">
        <v>4526</v>
      </c>
      <c r="E10445" t="s">
        <v>59</v>
      </c>
      <c r="F10445" t="b">
        <v>0</v>
      </c>
      <c r="G10445" t="s">
        <v>65</v>
      </c>
      <c r="H10445" s="1">
        <v>46133.668553240743</v>
      </c>
      <c r="I10445" t="b">
        <v>0</v>
      </c>
      <c r="J10445" t="b">
        <v>0</v>
      </c>
      <c r="K10445" t="s">
        <v>41</v>
      </c>
      <c r="L10445" t="s">
        <v>74</v>
      </c>
      <c r="M10445"/>
      <c r="N10445">
        <v>28.605</v>
      </c>
      <c r="O10445" t="s">
        <v>20160</v>
      </c>
      <c r="P10445" t="s">
        <v>20161</v>
      </c>
    </row>
    <row r="10446" spans="1:16" x14ac:dyDescent="0.35">
      <c r="A10446" t="s">
        <v>0</v>
      </c>
      <c r="B10446" t="s">
        <v>0</v>
      </c>
      <c r="C10446" t="s">
        <v>1868</v>
      </c>
      <c r="D10446" t="s">
        <v>4346</v>
      </c>
      <c r="E10446" t="s">
        <v>59</v>
      </c>
      <c r="F10446" t="b">
        <v>0</v>
      </c>
      <c r="G10446" t="s">
        <v>41</v>
      </c>
      <c r="H10446" s="1">
        <v>46133.669421296298</v>
      </c>
      <c r="I10446" t="b">
        <v>1</v>
      </c>
      <c r="J10446" t="b">
        <v>1</v>
      </c>
      <c r="K10446" t="s">
        <v>41</v>
      </c>
      <c r="L10446" t="s">
        <v>60</v>
      </c>
      <c r="M10446">
        <v>95000</v>
      </c>
      <c r="N10446"/>
      <c r="O10446" t="s">
        <v>20162</v>
      </c>
      <c r="P10446" t="s">
        <v>10150</v>
      </c>
    </row>
    <row r="10447" spans="1:16" x14ac:dyDescent="0.35">
      <c r="A10447" t="s">
        <v>0</v>
      </c>
      <c r="B10447" t="s">
        <v>1805</v>
      </c>
      <c r="C10447" t="s">
        <v>330</v>
      </c>
      <c r="D10447" t="s">
        <v>4346</v>
      </c>
      <c r="E10447" t="s">
        <v>59</v>
      </c>
      <c r="F10447" t="b">
        <v>0</v>
      </c>
      <c r="G10447" t="s">
        <v>41</v>
      </c>
      <c r="H10447" s="1">
        <v>46133.669421296298</v>
      </c>
      <c r="I10447" t="b">
        <v>0</v>
      </c>
      <c r="J10447" t="b">
        <v>0</v>
      </c>
      <c r="K10447" t="s">
        <v>41</v>
      </c>
      <c r="L10447" t="s">
        <v>60</v>
      </c>
      <c r="M10447">
        <v>90000</v>
      </c>
      <c r="N10447"/>
      <c r="O10447" t="s">
        <v>20096</v>
      </c>
      <c r="P10447" t="s">
        <v>20097</v>
      </c>
    </row>
    <row r="10448" spans="1:16" x14ac:dyDescent="0.35">
      <c r="A10448" t="s">
        <v>5</v>
      </c>
      <c r="B10448" t="s">
        <v>20163</v>
      </c>
      <c r="C10448" t="s">
        <v>860</v>
      </c>
      <c r="D10448" t="s">
        <v>20164</v>
      </c>
      <c r="E10448" t="s">
        <v>59</v>
      </c>
      <c r="F10448" t="b">
        <v>0</v>
      </c>
      <c r="G10448" t="s">
        <v>77</v>
      </c>
      <c r="H10448" s="1">
        <v>46133.670729166668</v>
      </c>
      <c r="I10448" t="b">
        <v>0</v>
      </c>
      <c r="J10448" t="b">
        <v>0</v>
      </c>
      <c r="K10448" t="s">
        <v>41</v>
      </c>
      <c r="L10448" t="s">
        <v>60</v>
      </c>
      <c r="M10448">
        <v>175500</v>
      </c>
      <c r="N10448"/>
      <c r="O10448" t="s">
        <v>226</v>
      </c>
      <c r="P10448" t="s">
        <v>20165</v>
      </c>
    </row>
    <row r="10449" spans="1:16" x14ac:dyDescent="0.35">
      <c r="A10449" t="s">
        <v>1</v>
      </c>
      <c r="B10449" t="s">
        <v>706</v>
      </c>
      <c r="C10449" t="s">
        <v>20166</v>
      </c>
      <c r="D10449" t="s">
        <v>4526</v>
      </c>
      <c r="E10449" t="s">
        <v>88</v>
      </c>
      <c r="F10449" t="b">
        <v>0</v>
      </c>
      <c r="G10449" t="s">
        <v>89</v>
      </c>
      <c r="H10449" s="1">
        <v>46133.670740740738</v>
      </c>
      <c r="I10449" t="b">
        <v>1</v>
      </c>
      <c r="J10449" t="b">
        <v>0</v>
      </c>
      <c r="K10449" t="s">
        <v>41</v>
      </c>
      <c r="L10449" t="s">
        <v>74</v>
      </c>
      <c r="M10449"/>
      <c r="N10449">
        <v>67.5</v>
      </c>
      <c r="O10449" t="s">
        <v>1069</v>
      </c>
      <c r="P10449" t="s">
        <v>20167</v>
      </c>
    </row>
    <row r="10450" spans="1:16" x14ac:dyDescent="0.35">
      <c r="A10450" t="s">
        <v>8</v>
      </c>
      <c r="B10450" t="s">
        <v>20168</v>
      </c>
      <c r="C10450" t="s">
        <v>218</v>
      </c>
      <c r="D10450" t="s">
        <v>4526</v>
      </c>
      <c r="E10450" t="s">
        <v>88</v>
      </c>
      <c r="F10450" t="b">
        <v>0</v>
      </c>
      <c r="G10450" t="s">
        <v>77</v>
      </c>
      <c r="H10450" s="1">
        <v>46133.670810185176</v>
      </c>
      <c r="I10450" t="b">
        <v>0</v>
      </c>
      <c r="J10450" t="b">
        <v>0</v>
      </c>
      <c r="K10450" t="s">
        <v>41</v>
      </c>
      <c r="L10450" t="s">
        <v>74</v>
      </c>
      <c r="M10450"/>
      <c r="N10450">
        <v>70</v>
      </c>
      <c r="O10450" t="s">
        <v>4228</v>
      </c>
      <c r="P10450" t="s">
        <v>20169</v>
      </c>
    </row>
    <row r="10451" spans="1:16" x14ac:dyDescent="0.35">
      <c r="A10451" t="s">
        <v>8</v>
      </c>
      <c r="B10451" t="s">
        <v>20170</v>
      </c>
      <c r="C10451" t="s">
        <v>1484</v>
      </c>
      <c r="D10451" t="s">
        <v>4526</v>
      </c>
      <c r="E10451" t="s">
        <v>59</v>
      </c>
      <c r="F10451" t="b">
        <v>0</v>
      </c>
      <c r="G10451" t="s">
        <v>77</v>
      </c>
      <c r="H10451" s="1">
        <v>46133.670844907407</v>
      </c>
      <c r="I10451" t="b">
        <v>0</v>
      </c>
      <c r="J10451" t="b">
        <v>0</v>
      </c>
      <c r="K10451" t="s">
        <v>41</v>
      </c>
      <c r="L10451" t="s">
        <v>60</v>
      </c>
      <c r="M10451">
        <v>107500</v>
      </c>
      <c r="N10451"/>
      <c r="O10451" t="s">
        <v>20171</v>
      </c>
      <c r="P10451" t="s">
        <v>20172</v>
      </c>
    </row>
    <row r="10452" spans="1:16" x14ac:dyDescent="0.35">
      <c r="A10452" t="s">
        <v>5</v>
      </c>
      <c r="B10452" t="s">
        <v>20173</v>
      </c>
      <c r="C10452" t="s">
        <v>40</v>
      </c>
      <c r="D10452" t="s">
        <v>4526</v>
      </c>
      <c r="E10452" t="s">
        <v>59</v>
      </c>
      <c r="F10452" t="b">
        <v>0</v>
      </c>
      <c r="G10452" t="s">
        <v>40</v>
      </c>
      <c r="H10452" s="1">
        <v>46133.672118055547</v>
      </c>
      <c r="I10452" t="b">
        <v>1</v>
      </c>
      <c r="J10452" t="b">
        <v>0</v>
      </c>
      <c r="K10452" t="s">
        <v>40</v>
      </c>
      <c r="L10452" t="s">
        <v>60</v>
      </c>
      <c r="M10452">
        <v>162500</v>
      </c>
      <c r="N10452"/>
      <c r="O10452" t="s">
        <v>12734</v>
      </c>
      <c r="P10452" t="s">
        <v>20174</v>
      </c>
    </row>
    <row r="10453" spans="1:16" x14ac:dyDescent="0.35">
      <c r="A10453" t="s">
        <v>8</v>
      </c>
      <c r="B10453" t="s">
        <v>20175</v>
      </c>
      <c r="C10453" t="s">
        <v>6744</v>
      </c>
      <c r="D10453" t="s">
        <v>4526</v>
      </c>
      <c r="E10453" t="s">
        <v>59</v>
      </c>
      <c r="F10453" t="b">
        <v>0</v>
      </c>
      <c r="G10453" t="s">
        <v>40</v>
      </c>
      <c r="H10453" s="1">
        <v>46133.672118055547</v>
      </c>
      <c r="I10453" t="b">
        <v>0</v>
      </c>
      <c r="J10453" t="b">
        <v>0</v>
      </c>
      <c r="K10453" t="s">
        <v>40</v>
      </c>
      <c r="L10453" t="s">
        <v>60</v>
      </c>
      <c r="M10453">
        <v>72500</v>
      </c>
      <c r="N10453"/>
      <c r="O10453" t="s">
        <v>17713</v>
      </c>
      <c r="P10453" t="s">
        <v>7770</v>
      </c>
    </row>
    <row r="10454" spans="1:16" x14ac:dyDescent="0.35">
      <c r="A10454" t="s">
        <v>0</v>
      </c>
      <c r="B10454" t="s">
        <v>2013</v>
      </c>
      <c r="C10454" t="s">
        <v>4224</v>
      </c>
      <c r="D10454" t="s">
        <v>4346</v>
      </c>
      <c r="E10454" t="s">
        <v>59</v>
      </c>
      <c r="F10454" t="b">
        <v>0</v>
      </c>
      <c r="G10454" t="s">
        <v>65</v>
      </c>
      <c r="H10454" s="1">
        <v>46133.710138888891</v>
      </c>
      <c r="I10454" t="b">
        <v>0</v>
      </c>
      <c r="J10454" t="b">
        <v>1</v>
      </c>
      <c r="K10454" t="s">
        <v>41</v>
      </c>
      <c r="L10454" t="s">
        <v>60</v>
      </c>
      <c r="M10454">
        <v>62500</v>
      </c>
      <c r="N10454"/>
      <c r="O10454" t="s">
        <v>20176</v>
      </c>
    </row>
    <row r="10455" spans="1:16" x14ac:dyDescent="0.35">
      <c r="A10455" t="s">
        <v>0</v>
      </c>
      <c r="B10455" t="s">
        <v>20177</v>
      </c>
      <c r="C10455" t="s">
        <v>336</v>
      </c>
      <c r="D10455" t="s">
        <v>4526</v>
      </c>
      <c r="E10455" t="s">
        <v>59</v>
      </c>
      <c r="F10455" t="b">
        <v>0</v>
      </c>
      <c r="G10455" t="s">
        <v>65</v>
      </c>
      <c r="H10455" s="1">
        <v>46133.710150462961</v>
      </c>
      <c r="I10455" t="b">
        <v>0</v>
      </c>
      <c r="J10455" t="b">
        <v>0</v>
      </c>
      <c r="K10455" t="s">
        <v>41</v>
      </c>
      <c r="L10455" t="s">
        <v>60</v>
      </c>
      <c r="M10455">
        <v>98165.5</v>
      </c>
      <c r="N10455"/>
      <c r="O10455" t="s">
        <v>8936</v>
      </c>
    </row>
    <row r="10456" spans="1:16" x14ac:dyDescent="0.35">
      <c r="A10456" t="s">
        <v>0</v>
      </c>
      <c r="B10456" t="s">
        <v>20178</v>
      </c>
      <c r="C10456" t="s">
        <v>2798</v>
      </c>
      <c r="D10456" t="s">
        <v>5860</v>
      </c>
      <c r="E10456" t="s">
        <v>59</v>
      </c>
      <c r="F10456" t="b">
        <v>0</v>
      </c>
      <c r="G10456" t="s">
        <v>65</v>
      </c>
      <c r="H10456" s="1">
        <v>46133.710150462961</v>
      </c>
      <c r="I10456" t="b">
        <v>0</v>
      </c>
      <c r="J10456" t="b">
        <v>0</v>
      </c>
      <c r="K10456" t="s">
        <v>41</v>
      </c>
      <c r="L10456" t="s">
        <v>60</v>
      </c>
      <c r="M10456">
        <v>75000</v>
      </c>
      <c r="N10456"/>
      <c r="O10456" t="s">
        <v>20179</v>
      </c>
      <c r="P10456" t="s">
        <v>20180</v>
      </c>
    </row>
    <row r="10457" spans="1:16" x14ac:dyDescent="0.35">
      <c r="A10457" t="s">
        <v>0</v>
      </c>
      <c r="B10457" t="s">
        <v>20181</v>
      </c>
      <c r="C10457" t="s">
        <v>20182</v>
      </c>
      <c r="D10457" t="s">
        <v>4526</v>
      </c>
      <c r="E10457" t="s">
        <v>88</v>
      </c>
      <c r="F10457" t="b">
        <v>0</v>
      </c>
      <c r="G10457" t="s">
        <v>77</v>
      </c>
      <c r="H10457" s="1">
        <v>46133.710162037038</v>
      </c>
      <c r="I10457" t="b">
        <v>0</v>
      </c>
      <c r="J10457" t="b">
        <v>0</v>
      </c>
      <c r="K10457" t="s">
        <v>41</v>
      </c>
      <c r="L10457" t="s">
        <v>74</v>
      </c>
      <c r="M10457"/>
      <c r="N10457">
        <v>31</v>
      </c>
      <c r="O10457" t="s">
        <v>14196</v>
      </c>
      <c r="P10457" t="s">
        <v>945</v>
      </c>
    </row>
    <row r="10458" spans="1:16" x14ac:dyDescent="0.35">
      <c r="A10458" t="s">
        <v>0</v>
      </c>
      <c r="B10458" t="s">
        <v>20183</v>
      </c>
      <c r="C10458" t="s">
        <v>319</v>
      </c>
      <c r="D10458" t="s">
        <v>4346</v>
      </c>
      <c r="E10458" t="s">
        <v>88</v>
      </c>
      <c r="F10458" t="b">
        <v>0</v>
      </c>
      <c r="G10458" t="s">
        <v>65</v>
      </c>
      <c r="H10458" s="1">
        <v>46133.710173611107</v>
      </c>
      <c r="I10458" t="b">
        <v>0</v>
      </c>
      <c r="J10458" t="b">
        <v>1</v>
      </c>
      <c r="K10458" t="s">
        <v>41</v>
      </c>
      <c r="L10458" t="s">
        <v>74</v>
      </c>
      <c r="M10458"/>
      <c r="N10458">
        <v>57.3</v>
      </c>
      <c r="O10458" t="s">
        <v>7776</v>
      </c>
      <c r="P10458" t="s">
        <v>20184</v>
      </c>
    </row>
    <row r="10459" spans="1:16" x14ac:dyDescent="0.35">
      <c r="A10459" t="s">
        <v>0</v>
      </c>
      <c r="B10459" t="s">
        <v>20185</v>
      </c>
      <c r="C10459" t="s">
        <v>200</v>
      </c>
      <c r="D10459" t="s">
        <v>2360</v>
      </c>
      <c r="E10459" t="s">
        <v>59</v>
      </c>
      <c r="F10459" t="b">
        <v>0</v>
      </c>
      <c r="G10459" t="s">
        <v>65</v>
      </c>
      <c r="H10459" s="1">
        <v>46133.710185185177</v>
      </c>
      <c r="I10459" t="b">
        <v>0</v>
      </c>
      <c r="J10459" t="b">
        <v>0</v>
      </c>
      <c r="K10459" t="s">
        <v>41</v>
      </c>
      <c r="L10459" t="s">
        <v>74</v>
      </c>
      <c r="M10459"/>
      <c r="N10459">
        <v>22</v>
      </c>
      <c r="O10459" t="s">
        <v>20186</v>
      </c>
      <c r="P10459" t="s">
        <v>6393</v>
      </c>
    </row>
    <row r="10460" spans="1:16" x14ac:dyDescent="0.35">
      <c r="A10460" t="s">
        <v>5</v>
      </c>
      <c r="B10460" t="s">
        <v>20187</v>
      </c>
      <c r="C10460" t="s">
        <v>200</v>
      </c>
      <c r="D10460" t="s">
        <v>4526</v>
      </c>
      <c r="E10460" t="s">
        <v>59</v>
      </c>
      <c r="F10460" t="b">
        <v>0</v>
      </c>
      <c r="G10460" t="s">
        <v>65</v>
      </c>
      <c r="H10460" s="1">
        <v>46133.710196759261</v>
      </c>
      <c r="I10460" t="b">
        <v>0</v>
      </c>
      <c r="J10460" t="b">
        <v>1</v>
      </c>
      <c r="K10460" t="s">
        <v>41</v>
      </c>
      <c r="L10460" t="s">
        <v>60</v>
      </c>
      <c r="M10460">
        <v>160000</v>
      </c>
      <c r="N10460"/>
      <c r="O10460" t="s">
        <v>20188</v>
      </c>
      <c r="P10460" t="s">
        <v>1590</v>
      </c>
    </row>
    <row r="10461" spans="1:16" x14ac:dyDescent="0.35">
      <c r="A10461" t="s">
        <v>2</v>
      </c>
      <c r="B10461" t="s">
        <v>158</v>
      </c>
      <c r="C10461" t="s">
        <v>3452</v>
      </c>
      <c r="D10461" t="s">
        <v>4346</v>
      </c>
      <c r="E10461" t="s">
        <v>59</v>
      </c>
      <c r="F10461" t="b">
        <v>0</v>
      </c>
      <c r="G10461" t="s">
        <v>65</v>
      </c>
      <c r="H10461" s="1">
        <v>46133.711180555547</v>
      </c>
      <c r="I10461" t="b">
        <v>0</v>
      </c>
      <c r="J10461" t="b">
        <v>1</v>
      </c>
      <c r="K10461" t="s">
        <v>41</v>
      </c>
      <c r="L10461" t="s">
        <v>60</v>
      </c>
      <c r="M10461">
        <v>180000</v>
      </c>
      <c r="N10461"/>
      <c r="O10461" t="s">
        <v>20189</v>
      </c>
      <c r="P10461" t="s">
        <v>20190</v>
      </c>
    </row>
    <row r="10462" spans="1:16" x14ac:dyDescent="0.35">
      <c r="A10462" t="s">
        <v>2</v>
      </c>
      <c r="B10462" t="s">
        <v>1236</v>
      </c>
      <c r="C10462" t="s">
        <v>330</v>
      </c>
      <c r="D10462" t="s">
        <v>2360</v>
      </c>
      <c r="E10462" t="s">
        <v>836</v>
      </c>
      <c r="F10462" t="b">
        <v>0</v>
      </c>
      <c r="G10462" t="s">
        <v>41</v>
      </c>
      <c r="H10462" s="1">
        <v>46133.712245370371</v>
      </c>
      <c r="I10462" t="b">
        <v>0</v>
      </c>
      <c r="J10462" t="b">
        <v>0</v>
      </c>
      <c r="K10462" t="s">
        <v>41</v>
      </c>
      <c r="L10462" t="s">
        <v>74</v>
      </c>
      <c r="M10462"/>
      <c r="N10462">
        <v>21</v>
      </c>
      <c r="O10462" t="s">
        <v>20191</v>
      </c>
      <c r="P10462" t="s">
        <v>4263</v>
      </c>
    </row>
    <row r="10463" spans="1:16" x14ac:dyDescent="0.35">
      <c r="A10463" t="s">
        <v>1</v>
      </c>
      <c r="B10463" t="s">
        <v>20192</v>
      </c>
      <c r="C10463" t="s">
        <v>76</v>
      </c>
      <c r="D10463" t="s">
        <v>4346</v>
      </c>
      <c r="E10463" t="s">
        <v>59</v>
      </c>
      <c r="F10463" t="b">
        <v>1</v>
      </c>
      <c r="G10463" t="s">
        <v>89</v>
      </c>
      <c r="H10463" s="1">
        <v>46133.712326388893</v>
      </c>
      <c r="I10463" t="b">
        <v>1</v>
      </c>
      <c r="J10463" t="b">
        <v>0</v>
      </c>
      <c r="K10463" t="s">
        <v>41</v>
      </c>
      <c r="L10463" t="s">
        <v>74</v>
      </c>
      <c r="M10463"/>
      <c r="N10463">
        <v>72.5</v>
      </c>
      <c r="O10463" t="s">
        <v>20193</v>
      </c>
      <c r="P10463" t="s">
        <v>714</v>
      </c>
    </row>
    <row r="10464" spans="1:16" x14ac:dyDescent="0.35">
      <c r="A10464" t="s">
        <v>1</v>
      </c>
      <c r="B10464" t="s">
        <v>20194</v>
      </c>
      <c r="C10464" t="s">
        <v>40</v>
      </c>
      <c r="D10464" t="s">
        <v>5532</v>
      </c>
      <c r="E10464" t="s">
        <v>59</v>
      </c>
      <c r="F10464" t="b">
        <v>0</v>
      </c>
      <c r="G10464" t="s">
        <v>40</v>
      </c>
      <c r="H10464" s="1">
        <v>46133.71371527778</v>
      </c>
      <c r="I10464" t="b">
        <v>1</v>
      </c>
      <c r="J10464" t="b">
        <v>0</v>
      </c>
      <c r="K10464" t="s">
        <v>40</v>
      </c>
      <c r="L10464" t="s">
        <v>60</v>
      </c>
      <c r="M10464">
        <v>130000</v>
      </c>
      <c r="N10464"/>
      <c r="O10464" t="s">
        <v>20195</v>
      </c>
      <c r="P10464" t="s">
        <v>20196</v>
      </c>
    </row>
    <row r="10465" spans="1:16" x14ac:dyDescent="0.35">
      <c r="A10465" t="s">
        <v>3</v>
      </c>
      <c r="B10465" t="s">
        <v>3040</v>
      </c>
      <c r="C10465" t="s">
        <v>3907</v>
      </c>
      <c r="D10465" t="s">
        <v>4526</v>
      </c>
      <c r="E10465" t="s">
        <v>59</v>
      </c>
      <c r="F10465" t="b">
        <v>0</v>
      </c>
      <c r="G10465" t="s">
        <v>68</v>
      </c>
      <c r="H10465" s="1">
        <v>46133.751828703702</v>
      </c>
      <c r="I10465" t="b">
        <v>1</v>
      </c>
      <c r="J10465" t="b">
        <v>0</v>
      </c>
      <c r="K10465" t="s">
        <v>41</v>
      </c>
      <c r="L10465" t="s">
        <v>74</v>
      </c>
      <c r="M10465"/>
      <c r="N10465">
        <v>25</v>
      </c>
      <c r="O10465" t="s">
        <v>20197</v>
      </c>
      <c r="P10465" t="s">
        <v>219</v>
      </c>
    </row>
    <row r="10466" spans="1:16" x14ac:dyDescent="0.35">
      <c r="A10466" t="s">
        <v>5</v>
      </c>
      <c r="B10466" t="s">
        <v>5</v>
      </c>
      <c r="C10466" t="s">
        <v>20032</v>
      </c>
      <c r="D10466" t="s">
        <v>4346</v>
      </c>
      <c r="F10466" t="b">
        <v>0</v>
      </c>
      <c r="G10466" t="s">
        <v>89</v>
      </c>
      <c r="H10466" s="1">
        <v>46133.754050925927</v>
      </c>
      <c r="I10466" t="b">
        <v>1</v>
      </c>
      <c r="J10466" t="b">
        <v>1</v>
      </c>
      <c r="K10466" t="s">
        <v>41</v>
      </c>
      <c r="L10466" t="s">
        <v>74</v>
      </c>
      <c r="M10466"/>
      <c r="N10466">
        <v>69.08</v>
      </c>
      <c r="O10466" t="s">
        <v>20198</v>
      </c>
      <c r="P10466" t="s">
        <v>20199</v>
      </c>
    </row>
    <row r="10467" spans="1:16" x14ac:dyDescent="0.35">
      <c r="A10467" t="s">
        <v>5</v>
      </c>
      <c r="B10467" t="s">
        <v>20200</v>
      </c>
      <c r="C10467" t="s">
        <v>40</v>
      </c>
      <c r="D10467" t="s">
        <v>4526</v>
      </c>
      <c r="E10467" t="s">
        <v>59</v>
      </c>
      <c r="F10467" t="b">
        <v>0</v>
      </c>
      <c r="G10467" t="s">
        <v>40</v>
      </c>
      <c r="H10467" s="1">
        <v>46133.75545138889</v>
      </c>
      <c r="I10467" t="b">
        <v>1</v>
      </c>
      <c r="J10467" t="b">
        <v>0</v>
      </c>
      <c r="K10467" t="s">
        <v>40</v>
      </c>
      <c r="L10467" t="s">
        <v>60</v>
      </c>
      <c r="M10467">
        <v>150000</v>
      </c>
      <c r="N10467"/>
      <c r="O10467" t="s">
        <v>127</v>
      </c>
      <c r="P10467" t="s">
        <v>763</v>
      </c>
    </row>
    <row r="10468" spans="1:16" x14ac:dyDescent="0.35">
      <c r="A10468" t="s">
        <v>0</v>
      </c>
      <c r="B10468" t="s">
        <v>1687</v>
      </c>
      <c r="C10468" t="s">
        <v>370</v>
      </c>
      <c r="D10468" t="s">
        <v>4526</v>
      </c>
      <c r="E10468" t="s">
        <v>88</v>
      </c>
      <c r="F10468" t="b">
        <v>0</v>
      </c>
      <c r="G10468" t="s">
        <v>65</v>
      </c>
      <c r="H10468" s="1">
        <v>46133.79347222222</v>
      </c>
      <c r="I10468" t="b">
        <v>0</v>
      </c>
      <c r="J10468" t="b">
        <v>0</v>
      </c>
      <c r="K10468" t="s">
        <v>41</v>
      </c>
      <c r="L10468" t="s">
        <v>74</v>
      </c>
      <c r="M10468"/>
      <c r="N10468">
        <v>32.5</v>
      </c>
      <c r="O10468" t="s">
        <v>1965</v>
      </c>
    </row>
    <row r="10469" spans="1:16" x14ac:dyDescent="0.35">
      <c r="A10469" t="s">
        <v>2</v>
      </c>
      <c r="B10469" t="s">
        <v>20201</v>
      </c>
      <c r="C10469" t="s">
        <v>172</v>
      </c>
      <c r="D10469" t="s">
        <v>4526</v>
      </c>
      <c r="E10469" t="s">
        <v>88</v>
      </c>
      <c r="F10469" t="b">
        <v>0</v>
      </c>
      <c r="G10469" t="s">
        <v>68</v>
      </c>
      <c r="H10469" s="1">
        <v>46133.835138888891</v>
      </c>
      <c r="I10469" t="b">
        <v>0</v>
      </c>
      <c r="J10469" t="b">
        <v>0</v>
      </c>
      <c r="K10469" t="s">
        <v>41</v>
      </c>
      <c r="L10469" t="s">
        <v>74</v>
      </c>
      <c r="M10469"/>
      <c r="N10469">
        <v>47.5</v>
      </c>
      <c r="O10469" t="s">
        <v>3077</v>
      </c>
    </row>
    <row r="10470" spans="1:16" x14ac:dyDescent="0.35">
      <c r="A10470" t="s">
        <v>2</v>
      </c>
      <c r="B10470" t="s">
        <v>851</v>
      </c>
      <c r="C10470" t="s">
        <v>427</v>
      </c>
      <c r="D10470" t="s">
        <v>4756</v>
      </c>
      <c r="E10470" t="s">
        <v>59</v>
      </c>
      <c r="F10470" t="b">
        <v>0</v>
      </c>
      <c r="G10470" t="s">
        <v>65</v>
      </c>
      <c r="H10470" s="1">
        <v>46133.835138888891</v>
      </c>
      <c r="I10470" t="b">
        <v>0</v>
      </c>
      <c r="J10470" t="b">
        <v>1</v>
      </c>
      <c r="K10470" t="s">
        <v>41</v>
      </c>
      <c r="L10470" t="s">
        <v>60</v>
      </c>
      <c r="M10470">
        <v>142000</v>
      </c>
      <c r="N10470"/>
      <c r="O10470" t="s">
        <v>20202</v>
      </c>
      <c r="P10470" t="s">
        <v>2392</v>
      </c>
    </row>
    <row r="10471" spans="1:16" x14ac:dyDescent="0.35">
      <c r="A10471" t="s">
        <v>3</v>
      </c>
      <c r="B10471" t="s">
        <v>4116</v>
      </c>
      <c r="C10471" t="s">
        <v>1107</v>
      </c>
      <c r="D10471" t="s">
        <v>2360</v>
      </c>
      <c r="E10471" t="s">
        <v>59</v>
      </c>
      <c r="F10471" t="b">
        <v>0</v>
      </c>
      <c r="G10471" t="s">
        <v>77</v>
      </c>
      <c r="H10471" s="1">
        <v>46133.835138888891</v>
      </c>
      <c r="I10471" t="b">
        <v>0</v>
      </c>
      <c r="J10471" t="b">
        <v>0</v>
      </c>
      <c r="K10471" t="s">
        <v>41</v>
      </c>
      <c r="L10471" t="s">
        <v>60</v>
      </c>
      <c r="M10471">
        <v>135000</v>
      </c>
      <c r="N10471"/>
      <c r="O10471" t="s">
        <v>20203</v>
      </c>
      <c r="P10471" t="s">
        <v>20204</v>
      </c>
    </row>
    <row r="10472" spans="1:16" x14ac:dyDescent="0.35">
      <c r="A10472" t="s">
        <v>3</v>
      </c>
      <c r="B10472" t="s">
        <v>286</v>
      </c>
      <c r="C10472" t="s">
        <v>3907</v>
      </c>
      <c r="D10472" t="s">
        <v>2360</v>
      </c>
      <c r="E10472" t="s">
        <v>59</v>
      </c>
      <c r="F10472" t="b">
        <v>0</v>
      </c>
      <c r="G10472" t="s">
        <v>68</v>
      </c>
      <c r="H10472" s="1">
        <v>46133.835162037038</v>
      </c>
      <c r="I10472" t="b">
        <v>0</v>
      </c>
      <c r="J10472" t="b">
        <v>0</v>
      </c>
      <c r="K10472" t="s">
        <v>41</v>
      </c>
      <c r="L10472" t="s">
        <v>60</v>
      </c>
      <c r="M10472">
        <v>87500</v>
      </c>
      <c r="N10472"/>
      <c r="O10472" t="s">
        <v>20205</v>
      </c>
      <c r="P10472" t="s">
        <v>3742</v>
      </c>
    </row>
    <row r="10473" spans="1:16" x14ac:dyDescent="0.35">
      <c r="A10473" t="s">
        <v>2</v>
      </c>
      <c r="B10473" t="s">
        <v>20206</v>
      </c>
      <c r="C10473" t="s">
        <v>3907</v>
      </c>
      <c r="D10473" t="s">
        <v>4346</v>
      </c>
      <c r="E10473" t="s">
        <v>59</v>
      </c>
      <c r="F10473" t="b">
        <v>0</v>
      </c>
      <c r="G10473" t="s">
        <v>68</v>
      </c>
      <c r="H10473" s="1">
        <v>46133.836180555547</v>
      </c>
      <c r="I10473" t="b">
        <v>0</v>
      </c>
      <c r="J10473" t="b">
        <v>1</v>
      </c>
      <c r="K10473" t="s">
        <v>41</v>
      </c>
      <c r="L10473" t="s">
        <v>60</v>
      </c>
      <c r="M10473">
        <v>70000</v>
      </c>
      <c r="N10473"/>
      <c r="O10473" t="s">
        <v>20207</v>
      </c>
    </row>
    <row r="10474" spans="1:16" x14ac:dyDescent="0.35">
      <c r="A10474" t="s">
        <v>3</v>
      </c>
      <c r="B10474" t="s">
        <v>2763</v>
      </c>
      <c r="C10474" t="s">
        <v>941</v>
      </c>
      <c r="D10474" t="s">
        <v>4526</v>
      </c>
      <c r="E10474" t="s">
        <v>59</v>
      </c>
      <c r="F10474" t="b">
        <v>0</v>
      </c>
      <c r="G10474" t="s">
        <v>65</v>
      </c>
      <c r="H10474" s="1">
        <v>46133.876805555563</v>
      </c>
      <c r="I10474" t="b">
        <v>0</v>
      </c>
      <c r="J10474" t="b">
        <v>1</v>
      </c>
      <c r="K10474" t="s">
        <v>41</v>
      </c>
      <c r="L10474" t="s">
        <v>60</v>
      </c>
      <c r="M10474">
        <v>103000</v>
      </c>
      <c r="N10474"/>
      <c r="O10474" t="s">
        <v>20208</v>
      </c>
      <c r="P10474" t="s">
        <v>20209</v>
      </c>
    </row>
    <row r="10475" spans="1:16" x14ac:dyDescent="0.35">
      <c r="A10475" t="s">
        <v>0</v>
      </c>
      <c r="B10475" t="s">
        <v>20210</v>
      </c>
      <c r="C10475" t="s">
        <v>190</v>
      </c>
      <c r="D10475" t="s">
        <v>4346</v>
      </c>
      <c r="E10475" t="s">
        <v>59</v>
      </c>
      <c r="F10475" t="b">
        <v>0</v>
      </c>
      <c r="G10475" t="s">
        <v>73</v>
      </c>
      <c r="H10475" s="1">
        <v>46133.876805555563</v>
      </c>
      <c r="I10475" t="b">
        <v>0</v>
      </c>
      <c r="J10475" t="b">
        <v>0</v>
      </c>
      <c r="K10475" t="s">
        <v>41</v>
      </c>
      <c r="L10475" t="s">
        <v>60</v>
      </c>
      <c r="M10475">
        <v>72030.399999999994</v>
      </c>
      <c r="N10475"/>
      <c r="O10475" t="s">
        <v>245</v>
      </c>
      <c r="P10475" t="s">
        <v>20211</v>
      </c>
    </row>
    <row r="10476" spans="1:16" x14ac:dyDescent="0.35">
      <c r="A10476" t="s">
        <v>0</v>
      </c>
      <c r="B10476" t="s">
        <v>20212</v>
      </c>
      <c r="C10476" t="s">
        <v>774</v>
      </c>
      <c r="D10476" t="s">
        <v>4346</v>
      </c>
      <c r="E10476" t="s">
        <v>132</v>
      </c>
      <c r="F10476" t="b">
        <v>0</v>
      </c>
      <c r="G10476" t="s">
        <v>77</v>
      </c>
      <c r="H10476" s="1">
        <v>46133.876805555563</v>
      </c>
      <c r="I10476" t="b">
        <v>0</v>
      </c>
      <c r="J10476" t="b">
        <v>0</v>
      </c>
      <c r="K10476" t="s">
        <v>41</v>
      </c>
      <c r="L10476" t="s">
        <v>74</v>
      </c>
      <c r="M10476"/>
      <c r="N10476">
        <v>23</v>
      </c>
      <c r="O10476" t="s">
        <v>20213</v>
      </c>
      <c r="P10476" t="s">
        <v>20214</v>
      </c>
    </row>
    <row r="10477" spans="1:16" x14ac:dyDescent="0.35">
      <c r="A10477" t="s">
        <v>3</v>
      </c>
      <c r="B10477" t="s">
        <v>3400</v>
      </c>
      <c r="C10477" t="s">
        <v>971</v>
      </c>
      <c r="D10477" t="s">
        <v>4346</v>
      </c>
      <c r="E10477" t="s">
        <v>59</v>
      </c>
      <c r="F10477" t="b">
        <v>0</v>
      </c>
      <c r="G10477" t="s">
        <v>68</v>
      </c>
      <c r="H10477" s="1">
        <v>46133.876828703702</v>
      </c>
      <c r="I10477" t="b">
        <v>0</v>
      </c>
      <c r="J10477" t="b">
        <v>0</v>
      </c>
      <c r="K10477" t="s">
        <v>41</v>
      </c>
      <c r="L10477" t="s">
        <v>74</v>
      </c>
      <c r="M10477"/>
      <c r="N10477">
        <v>28.614999999999998</v>
      </c>
      <c r="O10477" t="s">
        <v>20215</v>
      </c>
    </row>
    <row r="10478" spans="1:16" x14ac:dyDescent="0.35">
      <c r="A10478" t="s">
        <v>0</v>
      </c>
      <c r="B10478" t="s">
        <v>20216</v>
      </c>
      <c r="C10478" t="s">
        <v>1279</v>
      </c>
      <c r="D10478" t="s">
        <v>2360</v>
      </c>
      <c r="E10478" t="s">
        <v>59</v>
      </c>
      <c r="F10478" t="b">
        <v>0</v>
      </c>
      <c r="G10478" t="s">
        <v>68</v>
      </c>
      <c r="H10478" s="1">
        <v>46133.876851851863</v>
      </c>
      <c r="I10478" t="b">
        <v>1</v>
      </c>
      <c r="J10478" t="b">
        <v>1</v>
      </c>
      <c r="K10478" t="s">
        <v>41</v>
      </c>
      <c r="L10478" t="s">
        <v>74</v>
      </c>
      <c r="M10478"/>
      <c r="N10478">
        <v>23.484999999999999</v>
      </c>
      <c r="O10478" t="s">
        <v>12197</v>
      </c>
      <c r="P10478" t="s">
        <v>283</v>
      </c>
    </row>
    <row r="10479" spans="1:16" x14ac:dyDescent="0.35">
      <c r="A10479" t="s">
        <v>7</v>
      </c>
      <c r="B10479" t="s">
        <v>20217</v>
      </c>
      <c r="C10479" t="s">
        <v>76</v>
      </c>
      <c r="D10479" t="s">
        <v>4346</v>
      </c>
      <c r="E10479" t="s">
        <v>59</v>
      </c>
      <c r="F10479" t="b">
        <v>1</v>
      </c>
      <c r="G10479" t="s">
        <v>41</v>
      </c>
      <c r="H10479" s="1">
        <v>46133.877754629633</v>
      </c>
      <c r="I10479" t="b">
        <v>0</v>
      </c>
      <c r="J10479" t="b">
        <v>0</v>
      </c>
      <c r="K10479" t="s">
        <v>41</v>
      </c>
      <c r="L10479" t="s">
        <v>74</v>
      </c>
      <c r="M10479"/>
      <c r="N10479">
        <v>102</v>
      </c>
      <c r="O10479" t="s">
        <v>1382</v>
      </c>
      <c r="P10479" t="s">
        <v>20218</v>
      </c>
    </row>
    <row r="10480" spans="1:16" x14ac:dyDescent="0.35">
      <c r="A10480" t="s">
        <v>2</v>
      </c>
      <c r="B10480" t="s">
        <v>2</v>
      </c>
      <c r="C10480" t="s">
        <v>20219</v>
      </c>
      <c r="D10480" t="s">
        <v>4587</v>
      </c>
      <c r="E10480" t="s">
        <v>59</v>
      </c>
      <c r="F10480" t="b">
        <v>0</v>
      </c>
      <c r="G10480" t="s">
        <v>77</v>
      </c>
      <c r="H10480" s="1">
        <v>46133.877835648149</v>
      </c>
      <c r="I10480" t="b">
        <v>0</v>
      </c>
      <c r="J10480" t="b">
        <v>1</v>
      </c>
      <c r="K10480" t="s">
        <v>41</v>
      </c>
      <c r="L10480" t="s">
        <v>60</v>
      </c>
      <c r="M10480">
        <v>80000</v>
      </c>
      <c r="N10480"/>
      <c r="O10480" t="s">
        <v>20220</v>
      </c>
      <c r="P10480" t="s">
        <v>2629</v>
      </c>
    </row>
    <row r="10481" spans="1:16" x14ac:dyDescent="0.35">
      <c r="A10481" t="s">
        <v>2</v>
      </c>
      <c r="B10481" t="s">
        <v>2</v>
      </c>
      <c r="C10481" t="s">
        <v>20221</v>
      </c>
      <c r="D10481" t="s">
        <v>4526</v>
      </c>
      <c r="E10481" t="s">
        <v>59</v>
      </c>
      <c r="F10481" t="b">
        <v>0</v>
      </c>
      <c r="G10481" t="s">
        <v>65</v>
      </c>
      <c r="H10481" s="1">
        <v>46133.877881944441</v>
      </c>
      <c r="I10481" t="b">
        <v>0</v>
      </c>
      <c r="J10481" t="b">
        <v>1</v>
      </c>
      <c r="K10481" t="s">
        <v>41</v>
      </c>
      <c r="L10481" t="s">
        <v>60</v>
      </c>
      <c r="M10481">
        <v>88000</v>
      </c>
      <c r="N10481"/>
      <c r="O10481" t="s">
        <v>20222</v>
      </c>
      <c r="P10481" t="s">
        <v>20223</v>
      </c>
    </row>
    <row r="10482" spans="1:16" x14ac:dyDescent="0.35">
      <c r="A10482" t="s">
        <v>1</v>
      </c>
      <c r="B10482" t="s">
        <v>2211</v>
      </c>
      <c r="C10482" t="s">
        <v>2767</v>
      </c>
      <c r="D10482" t="s">
        <v>2360</v>
      </c>
      <c r="E10482" t="s">
        <v>59</v>
      </c>
      <c r="F10482" t="b">
        <v>0</v>
      </c>
      <c r="G10482" t="s">
        <v>89</v>
      </c>
      <c r="H10482" s="1">
        <v>46133.878993055558</v>
      </c>
      <c r="I10482" t="b">
        <v>1</v>
      </c>
      <c r="J10482" t="b">
        <v>0</v>
      </c>
      <c r="K10482" t="s">
        <v>41</v>
      </c>
      <c r="L10482" t="s">
        <v>74</v>
      </c>
      <c r="M10482"/>
      <c r="N10482">
        <v>71</v>
      </c>
      <c r="O10482" t="s">
        <v>20224</v>
      </c>
      <c r="P10482" t="s">
        <v>714</v>
      </c>
    </row>
    <row r="10483" spans="1:16" x14ac:dyDescent="0.35">
      <c r="A10483" t="s">
        <v>4</v>
      </c>
      <c r="B10483" t="s">
        <v>20225</v>
      </c>
      <c r="C10483" t="s">
        <v>353</v>
      </c>
      <c r="D10483" t="s">
        <v>4868</v>
      </c>
      <c r="E10483" t="s">
        <v>59</v>
      </c>
      <c r="F10483" t="b">
        <v>0</v>
      </c>
      <c r="G10483" t="s">
        <v>77</v>
      </c>
      <c r="H10483" s="1">
        <v>46133.879016203697</v>
      </c>
      <c r="I10483" t="b">
        <v>0</v>
      </c>
      <c r="J10483" t="b">
        <v>0</v>
      </c>
      <c r="K10483" t="s">
        <v>41</v>
      </c>
      <c r="L10483" t="s">
        <v>60</v>
      </c>
      <c r="M10483">
        <v>214000</v>
      </c>
      <c r="N10483"/>
      <c r="O10483" t="s">
        <v>14193</v>
      </c>
      <c r="P10483" t="s">
        <v>20226</v>
      </c>
    </row>
    <row r="10484" spans="1:16" x14ac:dyDescent="0.35">
      <c r="A10484" t="s">
        <v>3</v>
      </c>
      <c r="B10484" t="s">
        <v>20227</v>
      </c>
      <c r="C10484" t="s">
        <v>3510</v>
      </c>
      <c r="D10484" t="s">
        <v>4526</v>
      </c>
      <c r="E10484" t="s">
        <v>88</v>
      </c>
      <c r="F10484" t="b">
        <v>0</v>
      </c>
      <c r="G10484" t="s">
        <v>13</v>
      </c>
      <c r="H10484" s="1">
        <v>46133.879490740743</v>
      </c>
      <c r="I10484" t="b">
        <v>0</v>
      </c>
      <c r="J10484" t="b">
        <v>0</v>
      </c>
      <c r="K10484" t="s">
        <v>13</v>
      </c>
      <c r="L10484" t="s">
        <v>74</v>
      </c>
      <c r="M10484"/>
      <c r="N10484">
        <v>22.5</v>
      </c>
      <c r="O10484" t="s">
        <v>7357</v>
      </c>
      <c r="P10484" t="s">
        <v>3990</v>
      </c>
    </row>
    <row r="10485" spans="1:16" x14ac:dyDescent="0.35">
      <c r="A10485" t="s">
        <v>2</v>
      </c>
      <c r="B10485" t="s">
        <v>20228</v>
      </c>
      <c r="C10485" t="s">
        <v>76</v>
      </c>
      <c r="D10485" t="s">
        <v>4346</v>
      </c>
      <c r="E10485" t="s">
        <v>88</v>
      </c>
      <c r="F10485" t="b">
        <v>1</v>
      </c>
      <c r="G10485" t="s">
        <v>41</v>
      </c>
      <c r="H10485" s="1">
        <v>46133.920613425929</v>
      </c>
      <c r="I10485" t="b">
        <v>1</v>
      </c>
      <c r="J10485" t="b">
        <v>0</v>
      </c>
      <c r="K10485" t="s">
        <v>41</v>
      </c>
      <c r="L10485" t="s">
        <v>74</v>
      </c>
      <c r="M10485"/>
      <c r="N10485">
        <v>50</v>
      </c>
      <c r="O10485" t="s">
        <v>20229</v>
      </c>
      <c r="P10485" t="s">
        <v>20230</v>
      </c>
    </row>
    <row r="10486" spans="1:16" x14ac:dyDescent="0.35">
      <c r="A10486" t="s">
        <v>5</v>
      </c>
      <c r="B10486" t="s">
        <v>20231</v>
      </c>
      <c r="C10486" t="s">
        <v>112</v>
      </c>
      <c r="D10486" t="s">
        <v>4346</v>
      </c>
      <c r="E10486" t="s">
        <v>59</v>
      </c>
      <c r="F10486" t="b">
        <v>0</v>
      </c>
      <c r="G10486" t="s">
        <v>65</v>
      </c>
      <c r="H10486" s="1">
        <v>46133.920659722222</v>
      </c>
      <c r="I10486" t="b">
        <v>1</v>
      </c>
      <c r="J10486" t="b">
        <v>1</v>
      </c>
      <c r="K10486" t="s">
        <v>41</v>
      </c>
      <c r="L10486" t="s">
        <v>60</v>
      </c>
      <c r="M10486">
        <v>197500</v>
      </c>
      <c r="N10486"/>
      <c r="O10486" t="s">
        <v>1183</v>
      </c>
      <c r="P10486" t="s">
        <v>15737</v>
      </c>
    </row>
    <row r="10487" spans="1:16" x14ac:dyDescent="0.35">
      <c r="A10487" t="s">
        <v>5</v>
      </c>
      <c r="B10487" t="s">
        <v>20232</v>
      </c>
      <c r="C10487" t="s">
        <v>102</v>
      </c>
      <c r="D10487" t="s">
        <v>4346</v>
      </c>
      <c r="E10487" t="s">
        <v>59</v>
      </c>
      <c r="F10487" t="b">
        <v>0</v>
      </c>
      <c r="G10487" t="s">
        <v>77</v>
      </c>
      <c r="H10487" s="1">
        <v>46133.920729166668</v>
      </c>
      <c r="I10487" t="b">
        <v>1</v>
      </c>
      <c r="J10487" t="b">
        <v>1</v>
      </c>
      <c r="K10487" t="s">
        <v>41</v>
      </c>
      <c r="L10487" t="s">
        <v>60</v>
      </c>
      <c r="M10487">
        <v>182000</v>
      </c>
      <c r="N10487"/>
      <c r="O10487" t="s">
        <v>1183</v>
      </c>
      <c r="P10487" t="s">
        <v>20233</v>
      </c>
    </row>
    <row r="10488" spans="1:16" x14ac:dyDescent="0.35">
      <c r="A10488" t="s">
        <v>1</v>
      </c>
      <c r="B10488" t="s">
        <v>20234</v>
      </c>
      <c r="C10488" t="s">
        <v>76</v>
      </c>
      <c r="D10488" t="s">
        <v>4526</v>
      </c>
      <c r="E10488" t="s">
        <v>88</v>
      </c>
      <c r="F10488" t="b">
        <v>1</v>
      </c>
      <c r="G10488" t="s">
        <v>13</v>
      </c>
      <c r="H10488" s="1">
        <v>46133.921111111107</v>
      </c>
      <c r="I10488" t="b">
        <v>1</v>
      </c>
      <c r="J10488" t="b">
        <v>0</v>
      </c>
      <c r="K10488" t="s">
        <v>13</v>
      </c>
      <c r="L10488" t="s">
        <v>74</v>
      </c>
      <c r="M10488"/>
      <c r="N10488">
        <v>72.5</v>
      </c>
      <c r="O10488" t="s">
        <v>482</v>
      </c>
      <c r="P10488" t="s">
        <v>2809</v>
      </c>
    </row>
    <row r="10489" spans="1:16" x14ac:dyDescent="0.35">
      <c r="A10489" t="s">
        <v>1</v>
      </c>
      <c r="B10489" t="s">
        <v>20235</v>
      </c>
      <c r="C10489" t="s">
        <v>500</v>
      </c>
      <c r="D10489" t="s">
        <v>4526</v>
      </c>
      <c r="E10489" t="s">
        <v>88</v>
      </c>
      <c r="F10489" t="b">
        <v>0</v>
      </c>
      <c r="G10489" t="s">
        <v>13</v>
      </c>
      <c r="H10489" s="1">
        <v>46133.921180555553</v>
      </c>
      <c r="I10489" t="b">
        <v>1</v>
      </c>
      <c r="J10489" t="b">
        <v>0</v>
      </c>
      <c r="K10489" t="s">
        <v>13</v>
      </c>
      <c r="L10489" t="s">
        <v>74</v>
      </c>
      <c r="M10489"/>
      <c r="N10489">
        <v>46</v>
      </c>
      <c r="O10489" t="s">
        <v>8085</v>
      </c>
      <c r="P10489" t="s">
        <v>20236</v>
      </c>
    </row>
    <row r="10490" spans="1:16" x14ac:dyDescent="0.35">
      <c r="A10490" t="s">
        <v>2</v>
      </c>
      <c r="B10490" t="s">
        <v>158</v>
      </c>
      <c r="C10490" t="s">
        <v>559</v>
      </c>
      <c r="D10490" t="s">
        <v>4526</v>
      </c>
      <c r="E10490" t="s">
        <v>59</v>
      </c>
      <c r="F10490" t="b">
        <v>0</v>
      </c>
      <c r="G10490" t="s">
        <v>65</v>
      </c>
      <c r="H10490" s="1">
        <v>46133.960219907407</v>
      </c>
      <c r="I10490" t="b">
        <v>0</v>
      </c>
      <c r="J10490" t="b">
        <v>1</v>
      </c>
      <c r="K10490" t="s">
        <v>41</v>
      </c>
      <c r="L10490" t="s">
        <v>74</v>
      </c>
      <c r="M10490"/>
      <c r="N10490">
        <v>72.5</v>
      </c>
      <c r="O10490" t="s">
        <v>403</v>
      </c>
      <c r="P10490" t="s">
        <v>2436</v>
      </c>
    </row>
    <row r="10491" spans="1:16" x14ac:dyDescent="0.35">
      <c r="A10491" t="s">
        <v>1</v>
      </c>
      <c r="B10491" t="s">
        <v>20237</v>
      </c>
      <c r="C10491" t="s">
        <v>172</v>
      </c>
      <c r="D10491" t="s">
        <v>2360</v>
      </c>
      <c r="E10491" t="s">
        <v>59</v>
      </c>
      <c r="F10491" t="b">
        <v>0</v>
      </c>
      <c r="G10491" t="s">
        <v>77</v>
      </c>
      <c r="H10491" s="1">
        <v>46133.962476851862</v>
      </c>
      <c r="I10491" t="b">
        <v>1</v>
      </c>
      <c r="J10491" t="b">
        <v>0</v>
      </c>
      <c r="K10491" t="s">
        <v>41</v>
      </c>
      <c r="L10491" t="s">
        <v>60</v>
      </c>
      <c r="M10491">
        <v>190000</v>
      </c>
      <c r="N10491"/>
      <c r="O10491" t="s">
        <v>20238</v>
      </c>
      <c r="P10491" t="s">
        <v>20239</v>
      </c>
    </row>
    <row r="10492" spans="1:16" x14ac:dyDescent="0.35">
      <c r="A10492" t="s">
        <v>0</v>
      </c>
      <c r="B10492" t="s">
        <v>20240</v>
      </c>
      <c r="C10492" t="s">
        <v>112</v>
      </c>
      <c r="D10492" t="s">
        <v>4346</v>
      </c>
      <c r="E10492" t="s">
        <v>59</v>
      </c>
      <c r="F10492" t="b">
        <v>0</v>
      </c>
      <c r="G10492" t="s">
        <v>65</v>
      </c>
      <c r="H10492" s="1">
        <v>46134.001805555563</v>
      </c>
      <c r="I10492" t="b">
        <v>1</v>
      </c>
      <c r="J10492" t="b">
        <v>1</v>
      </c>
      <c r="K10492" t="s">
        <v>41</v>
      </c>
      <c r="L10492" t="s">
        <v>60</v>
      </c>
      <c r="M10492">
        <v>111375</v>
      </c>
      <c r="N10492"/>
      <c r="O10492" t="s">
        <v>1283</v>
      </c>
      <c r="P10492" t="s">
        <v>146</v>
      </c>
    </row>
    <row r="10493" spans="1:16" x14ac:dyDescent="0.35">
      <c r="A10493" t="s">
        <v>1</v>
      </c>
      <c r="B10493" t="s">
        <v>694</v>
      </c>
      <c r="C10493" t="s">
        <v>3125</v>
      </c>
      <c r="D10493" t="s">
        <v>2360</v>
      </c>
      <c r="E10493" t="s">
        <v>59</v>
      </c>
      <c r="F10493" t="b">
        <v>0</v>
      </c>
      <c r="G10493" t="s">
        <v>73</v>
      </c>
      <c r="H10493" s="1">
        <v>46134.001805555563</v>
      </c>
      <c r="I10493" t="b">
        <v>0</v>
      </c>
      <c r="J10493" t="b">
        <v>1</v>
      </c>
      <c r="K10493" t="s">
        <v>41</v>
      </c>
      <c r="L10493" t="s">
        <v>60</v>
      </c>
      <c r="M10493">
        <v>110000</v>
      </c>
      <c r="N10493"/>
      <c r="O10493" t="s">
        <v>20241</v>
      </c>
      <c r="P10493" t="s">
        <v>20242</v>
      </c>
    </row>
    <row r="10494" spans="1:16" x14ac:dyDescent="0.35">
      <c r="A10494" t="s">
        <v>0</v>
      </c>
      <c r="B10494" t="s">
        <v>20243</v>
      </c>
      <c r="C10494" t="s">
        <v>956</v>
      </c>
      <c r="D10494" t="s">
        <v>4346</v>
      </c>
      <c r="E10494" t="s">
        <v>59</v>
      </c>
      <c r="F10494" t="b">
        <v>0</v>
      </c>
      <c r="G10494" t="s">
        <v>68</v>
      </c>
      <c r="H10494" s="1">
        <v>46134.001805555563</v>
      </c>
      <c r="I10494" t="b">
        <v>0</v>
      </c>
      <c r="J10494" t="b">
        <v>1</v>
      </c>
      <c r="K10494" t="s">
        <v>41</v>
      </c>
      <c r="L10494" t="s">
        <v>60</v>
      </c>
      <c r="M10494">
        <v>119500</v>
      </c>
      <c r="N10494"/>
      <c r="O10494" t="s">
        <v>957</v>
      </c>
      <c r="P10494" t="s">
        <v>718</v>
      </c>
    </row>
    <row r="10495" spans="1:16" x14ac:dyDescent="0.35">
      <c r="A10495" t="s">
        <v>3</v>
      </c>
      <c r="B10495" t="s">
        <v>1257</v>
      </c>
      <c r="C10495" t="s">
        <v>545</v>
      </c>
      <c r="D10495" t="s">
        <v>4673</v>
      </c>
      <c r="E10495" t="s">
        <v>59</v>
      </c>
      <c r="F10495" t="b">
        <v>0</v>
      </c>
      <c r="G10495" t="s">
        <v>77</v>
      </c>
      <c r="H10495" s="1">
        <v>46134.001840277779</v>
      </c>
      <c r="I10495" t="b">
        <v>1</v>
      </c>
      <c r="J10495" t="b">
        <v>1</v>
      </c>
      <c r="K10495" t="s">
        <v>41</v>
      </c>
      <c r="L10495" t="s">
        <v>60</v>
      </c>
      <c r="M10495">
        <v>89601</v>
      </c>
      <c r="N10495"/>
      <c r="O10495" t="s">
        <v>20244</v>
      </c>
      <c r="P10495" t="s">
        <v>11068</v>
      </c>
    </row>
    <row r="10496" spans="1:16" x14ac:dyDescent="0.35">
      <c r="A10496" t="s">
        <v>0</v>
      </c>
      <c r="B10496" t="s">
        <v>20245</v>
      </c>
      <c r="C10496" t="s">
        <v>557</v>
      </c>
      <c r="D10496" t="s">
        <v>2360</v>
      </c>
      <c r="E10496" t="s">
        <v>59</v>
      </c>
      <c r="F10496" t="b">
        <v>0</v>
      </c>
      <c r="G10496" t="s">
        <v>65</v>
      </c>
      <c r="H10496" s="1">
        <v>46134.001863425918</v>
      </c>
      <c r="I10496" t="b">
        <v>0</v>
      </c>
      <c r="J10496" t="b">
        <v>0</v>
      </c>
      <c r="K10496" t="s">
        <v>41</v>
      </c>
      <c r="L10496" t="s">
        <v>60</v>
      </c>
      <c r="M10496">
        <v>98165.5</v>
      </c>
      <c r="N10496"/>
      <c r="O10496" t="s">
        <v>5140</v>
      </c>
    </row>
    <row r="10497" spans="1:16" x14ac:dyDescent="0.35">
      <c r="A10497" t="s">
        <v>3</v>
      </c>
      <c r="B10497" t="s">
        <v>20246</v>
      </c>
      <c r="C10497" t="s">
        <v>41</v>
      </c>
      <c r="D10497" t="s">
        <v>4515</v>
      </c>
      <c r="E10497" t="s">
        <v>59</v>
      </c>
      <c r="F10497" t="b">
        <v>0</v>
      </c>
      <c r="G10497" t="s">
        <v>41</v>
      </c>
      <c r="H10497" s="1">
        <v>46134.002824074072</v>
      </c>
      <c r="I10497" t="b">
        <v>0</v>
      </c>
      <c r="J10497" t="b">
        <v>0</v>
      </c>
      <c r="K10497" t="s">
        <v>41</v>
      </c>
      <c r="L10497" t="s">
        <v>60</v>
      </c>
      <c r="M10497">
        <v>80000</v>
      </c>
      <c r="N10497"/>
      <c r="O10497" t="s">
        <v>20247</v>
      </c>
      <c r="P10497" t="s">
        <v>146</v>
      </c>
    </row>
    <row r="10498" spans="1:16" x14ac:dyDescent="0.35">
      <c r="A10498" t="s">
        <v>1</v>
      </c>
      <c r="B10498" t="s">
        <v>629</v>
      </c>
      <c r="C10498" t="s">
        <v>598</v>
      </c>
      <c r="D10498" t="s">
        <v>4515</v>
      </c>
      <c r="E10498" t="s">
        <v>59</v>
      </c>
      <c r="F10498" t="b">
        <v>0</v>
      </c>
      <c r="G10498" t="s">
        <v>65</v>
      </c>
      <c r="H10498" s="1">
        <v>46134.002858796302</v>
      </c>
      <c r="I10498" t="b">
        <v>0</v>
      </c>
      <c r="J10498" t="b">
        <v>1</v>
      </c>
      <c r="K10498" t="s">
        <v>41</v>
      </c>
      <c r="L10498" t="s">
        <v>60</v>
      </c>
      <c r="M10498">
        <v>148000</v>
      </c>
      <c r="N10498"/>
      <c r="O10498" t="s">
        <v>676</v>
      </c>
      <c r="P10498" t="s">
        <v>20248</v>
      </c>
    </row>
    <row r="10499" spans="1:16" x14ac:dyDescent="0.35">
      <c r="A10499" t="s">
        <v>2</v>
      </c>
      <c r="B10499" t="s">
        <v>20249</v>
      </c>
      <c r="C10499" t="s">
        <v>76</v>
      </c>
      <c r="D10499" t="s">
        <v>18018</v>
      </c>
      <c r="E10499" t="s">
        <v>59</v>
      </c>
      <c r="F10499" t="b">
        <v>1</v>
      </c>
      <c r="G10499" t="s">
        <v>29</v>
      </c>
      <c r="H10499" s="1">
        <v>46134.003622685188</v>
      </c>
      <c r="I10499" t="b">
        <v>0</v>
      </c>
      <c r="J10499" t="b">
        <v>0</v>
      </c>
      <c r="K10499" t="s">
        <v>29</v>
      </c>
      <c r="L10499" t="s">
        <v>74</v>
      </c>
      <c r="M10499"/>
      <c r="N10499">
        <v>15</v>
      </c>
      <c r="O10499" t="s">
        <v>402</v>
      </c>
    </row>
    <row r="10500" spans="1:16" x14ac:dyDescent="0.35">
      <c r="A10500" t="s">
        <v>5</v>
      </c>
      <c r="B10500" t="s">
        <v>5</v>
      </c>
      <c r="C10500" t="s">
        <v>2897</v>
      </c>
      <c r="D10500" t="s">
        <v>4673</v>
      </c>
      <c r="E10500" t="s">
        <v>59</v>
      </c>
      <c r="F10500" t="b">
        <v>0</v>
      </c>
      <c r="G10500" t="s">
        <v>68</v>
      </c>
      <c r="H10500" s="1">
        <v>46134.003993055558</v>
      </c>
      <c r="I10500" t="b">
        <v>0</v>
      </c>
      <c r="J10500" t="b">
        <v>1</v>
      </c>
      <c r="K10500" t="s">
        <v>41</v>
      </c>
      <c r="L10500" t="s">
        <v>60</v>
      </c>
      <c r="M10500">
        <v>122000</v>
      </c>
      <c r="N10500"/>
      <c r="O10500" t="s">
        <v>322</v>
      </c>
      <c r="P10500" t="s">
        <v>16547</v>
      </c>
    </row>
    <row r="10501" spans="1:16" x14ac:dyDescent="0.35">
      <c r="A10501" t="s">
        <v>1</v>
      </c>
      <c r="B10501" t="s">
        <v>20250</v>
      </c>
      <c r="C10501" t="s">
        <v>112</v>
      </c>
      <c r="D10501" t="s">
        <v>4673</v>
      </c>
      <c r="E10501" t="s">
        <v>59</v>
      </c>
      <c r="F10501" t="b">
        <v>0</v>
      </c>
      <c r="G10501" t="s">
        <v>65</v>
      </c>
      <c r="H10501" s="1">
        <v>46134.003993055558</v>
      </c>
      <c r="I10501" t="b">
        <v>0</v>
      </c>
      <c r="J10501" t="b">
        <v>0</v>
      </c>
      <c r="K10501" t="s">
        <v>41</v>
      </c>
      <c r="L10501" t="s">
        <v>60</v>
      </c>
      <c r="M10501">
        <v>218531</v>
      </c>
      <c r="N10501"/>
      <c r="O10501" t="s">
        <v>2166</v>
      </c>
      <c r="P10501" t="s">
        <v>20251</v>
      </c>
    </row>
    <row r="10502" spans="1:16" x14ac:dyDescent="0.35">
      <c r="A10502" t="s">
        <v>5</v>
      </c>
      <c r="B10502" t="s">
        <v>20252</v>
      </c>
      <c r="C10502" t="s">
        <v>20253</v>
      </c>
      <c r="D10502" t="s">
        <v>4673</v>
      </c>
      <c r="E10502" t="s">
        <v>59</v>
      </c>
      <c r="F10502" t="b">
        <v>0</v>
      </c>
      <c r="G10502" t="s">
        <v>77</v>
      </c>
      <c r="H10502" s="1">
        <v>46134.003993055558</v>
      </c>
      <c r="I10502" t="b">
        <v>0</v>
      </c>
      <c r="J10502" t="b">
        <v>0</v>
      </c>
      <c r="K10502" t="s">
        <v>41</v>
      </c>
      <c r="L10502" t="s">
        <v>60</v>
      </c>
      <c r="M10502">
        <v>180000</v>
      </c>
      <c r="N10502"/>
      <c r="O10502" t="s">
        <v>14727</v>
      </c>
      <c r="P10502" t="s">
        <v>20254</v>
      </c>
    </row>
    <row r="10503" spans="1:16" x14ac:dyDescent="0.35">
      <c r="A10503" t="s">
        <v>1</v>
      </c>
      <c r="B10503" t="s">
        <v>594</v>
      </c>
      <c r="C10503" t="s">
        <v>93</v>
      </c>
      <c r="D10503" t="s">
        <v>4673</v>
      </c>
      <c r="E10503" t="s">
        <v>59</v>
      </c>
      <c r="F10503" t="b">
        <v>0</v>
      </c>
      <c r="G10503" t="s">
        <v>77</v>
      </c>
      <c r="H10503" s="1">
        <v>46134.00408564815</v>
      </c>
      <c r="I10503" t="b">
        <v>0</v>
      </c>
      <c r="J10503" t="b">
        <v>1</v>
      </c>
      <c r="K10503" t="s">
        <v>41</v>
      </c>
      <c r="L10503" t="s">
        <v>60</v>
      </c>
      <c r="M10503">
        <v>126750</v>
      </c>
      <c r="N10503"/>
      <c r="O10503" t="s">
        <v>195</v>
      </c>
      <c r="P10503" t="s">
        <v>15926</v>
      </c>
    </row>
    <row r="10504" spans="1:16" x14ac:dyDescent="0.35">
      <c r="A10504" t="s">
        <v>1</v>
      </c>
      <c r="B10504" t="s">
        <v>2211</v>
      </c>
      <c r="C10504" t="s">
        <v>2767</v>
      </c>
      <c r="D10504" t="s">
        <v>4346</v>
      </c>
      <c r="F10504" t="b">
        <v>0</v>
      </c>
      <c r="G10504" t="s">
        <v>77</v>
      </c>
      <c r="H10504" s="1">
        <v>46134.00409722222</v>
      </c>
      <c r="I10504" t="b">
        <v>1</v>
      </c>
      <c r="J10504" t="b">
        <v>0</v>
      </c>
      <c r="K10504" t="s">
        <v>41</v>
      </c>
      <c r="L10504" t="s">
        <v>74</v>
      </c>
      <c r="M10504"/>
      <c r="N10504">
        <v>71</v>
      </c>
      <c r="O10504" t="s">
        <v>20224</v>
      </c>
      <c r="P10504" t="s">
        <v>714</v>
      </c>
    </row>
    <row r="10505" spans="1:16" x14ac:dyDescent="0.35">
      <c r="A10505" t="s">
        <v>1</v>
      </c>
      <c r="B10505" t="s">
        <v>20255</v>
      </c>
      <c r="C10505" t="s">
        <v>5029</v>
      </c>
      <c r="D10505" t="s">
        <v>3761</v>
      </c>
      <c r="E10505" t="s">
        <v>59</v>
      </c>
      <c r="F10505" t="b">
        <v>0</v>
      </c>
      <c r="G10505" t="s">
        <v>40</v>
      </c>
      <c r="H10505" s="1">
        <v>46134.005381944437</v>
      </c>
      <c r="I10505" t="b">
        <v>0</v>
      </c>
      <c r="J10505" t="b">
        <v>0</v>
      </c>
      <c r="K10505" t="s">
        <v>40</v>
      </c>
      <c r="L10505" t="s">
        <v>60</v>
      </c>
      <c r="M10505">
        <v>58565.5</v>
      </c>
      <c r="N10505"/>
      <c r="O10505" t="s">
        <v>20256</v>
      </c>
    </row>
    <row r="10506" spans="1:16" x14ac:dyDescent="0.35">
      <c r="A10506" t="s">
        <v>3</v>
      </c>
      <c r="B10506" t="s">
        <v>20257</v>
      </c>
      <c r="C10506" t="s">
        <v>3764</v>
      </c>
      <c r="D10506" t="s">
        <v>2360</v>
      </c>
      <c r="E10506" t="s">
        <v>59</v>
      </c>
      <c r="F10506" t="b">
        <v>0</v>
      </c>
      <c r="G10506" t="s">
        <v>65</v>
      </c>
      <c r="H10506" s="1">
        <v>46134.043483796297</v>
      </c>
      <c r="I10506" t="b">
        <v>0</v>
      </c>
      <c r="J10506" t="b">
        <v>0</v>
      </c>
      <c r="K10506" t="s">
        <v>41</v>
      </c>
      <c r="L10506" t="s">
        <v>60</v>
      </c>
      <c r="M10506">
        <v>108000</v>
      </c>
      <c r="N10506"/>
      <c r="O10506" t="s">
        <v>2399</v>
      </c>
      <c r="P10506" t="s">
        <v>20258</v>
      </c>
    </row>
    <row r="10507" spans="1:16" x14ac:dyDescent="0.35">
      <c r="A10507" t="s">
        <v>0</v>
      </c>
      <c r="B10507" t="s">
        <v>1915</v>
      </c>
      <c r="C10507" t="s">
        <v>1002</v>
      </c>
      <c r="D10507" t="s">
        <v>5018</v>
      </c>
      <c r="E10507" t="s">
        <v>59</v>
      </c>
      <c r="F10507" t="b">
        <v>0</v>
      </c>
      <c r="G10507" t="s">
        <v>65</v>
      </c>
      <c r="H10507" s="1">
        <v>46134.251851851863</v>
      </c>
      <c r="I10507" t="b">
        <v>0</v>
      </c>
      <c r="J10507" t="b">
        <v>1</v>
      </c>
      <c r="K10507" t="s">
        <v>41</v>
      </c>
      <c r="L10507" t="s">
        <v>60</v>
      </c>
      <c r="M10507">
        <v>70000</v>
      </c>
      <c r="N10507"/>
      <c r="O10507" t="s">
        <v>20259</v>
      </c>
      <c r="P10507" t="s">
        <v>20260</v>
      </c>
    </row>
    <row r="10508" spans="1:16" x14ac:dyDescent="0.35">
      <c r="A10508" t="s">
        <v>0</v>
      </c>
      <c r="B10508" t="s">
        <v>20240</v>
      </c>
      <c r="C10508" t="s">
        <v>112</v>
      </c>
      <c r="D10508" t="s">
        <v>9733</v>
      </c>
      <c r="E10508" t="s">
        <v>59</v>
      </c>
      <c r="F10508" t="b">
        <v>0</v>
      </c>
      <c r="G10508" t="s">
        <v>65</v>
      </c>
      <c r="H10508" s="1">
        <v>46134.251851851863</v>
      </c>
      <c r="I10508" t="b">
        <v>1</v>
      </c>
      <c r="J10508" t="b">
        <v>1</v>
      </c>
      <c r="K10508" t="s">
        <v>41</v>
      </c>
      <c r="L10508" t="s">
        <v>60</v>
      </c>
      <c r="M10508">
        <v>11150000000</v>
      </c>
      <c r="N10508"/>
      <c r="O10508" t="s">
        <v>1283</v>
      </c>
      <c r="P10508" t="s">
        <v>146</v>
      </c>
    </row>
    <row r="10509" spans="1:16" x14ac:dyDescent="0.35">
      <c r="A10509" t="s">
        <v>2</v>
      </c>
      <c r="B10509" t="s">
        <v>20261</v>
      </c>
      <c r="C10509" t="s">
        <v>420</v>
      </c>
      <c r="D10509" t="s">
        <v>4346</v>
      </c>
      <c r="E10509" t="s">
        <v>59</v>
      </c>
      <c r="F10509" t="b">
        <v>0</v>
      </c>
      <c r="G10509" t="s">
        <v>65</v>
      </c>
      <c r="H10509" s="1">
        <v>46134.252962962957</v>
      </c>
      <c r="I10509" t="b">
        <v>0</v>
      </c>
      <c r="J10509" t="b">
        <v>1</v>
      </c>
      <c r="K10509" t="s">
        <v>41</v>
      </c>
      <c r="L10509" t="s">
        <v>60</v>
      </c>
      <c r="M10509">
        <v>102000</v>
      </c>
      <c r="N10509"/>
      <c r="O10509" t="s">
        <v>3781</v>
      </c>
      <c r="P10509" t="s">
        <v>20262</v>
      </c>
    </row>
    <row r="10510" spans="1:16" x14ac:dyDescent="0.35">
      <c r="A10510" t="s">
        <v>5</v>
      </c>
      <c r="B10510" t="s">
        <v>20263</v>
      </c>
      <c r="C10510" t="s">
        <v>76</v>
      </c>
      <c r="D10510" t="s">
        <v>4622</v>
      </c>
      <c r="E10510" t="s">
        <v>59</v>
      </c>
      <c r="F10510" t="b">
        <v>1</v>
      </c>
      <c r="G10510" t="s">
        <v>89</v>
      </c>
      <c r="H10510" s="1">
        <v>46134.254131944443</v>
      </c>
      <c r="I10510" t="b">
        <v>1</v>
      </c>
      <c r="J10510" t="b">
        <v>1</v>
      </c>
      <c r="K10510" t="s">
        <v>41</v>
      </c>
      <c r="L10510" t="s">
        <v>60</v>
      </c>
      <c r="M10510">
        <v>10000</v>
      </c>
      <c r="N10510"/>
      <c r="O10510" t="s">
        <v>20264</v>
      </c>
      <c r="P10510" t="s">
        <v>20265</v>
      </c>
    </row>
    <row r="10511" spans="1:16" x14ac:dyDescent="0.35">
      <c r="A10511" t="s">
        <v>5</v>
      </c>
      <c r="B10511" t="s">
        <v>20266</v>
      </c>
      <c r="C10511" t="s">
        <v>162</v>
      </c>
      <c r="D10511" t="s">
        <v>4550</v>
      </c>
      <c r="E10511" t="s">
        <v>59</v>
      </c>
      <c r="F10511" t="b">
        <v>0</v>
      </c>
      <c r="G10511" t="s">
        <v>73</v>
      </c>
      <c r="H10511" s="1">
        <v>46134.254155092603</v>
      </c>
      <c r="I10511" t="b">
        <v>0</v>
      </c>
      <c r="J10511" t="b">
        <v>1</v>
      </c>
      <c r="K10511" t="s">
        <v>41</v>
      </c>
      <c r="L10511" t="s">
        <v>60</v>
      </c>
      <c r="M10511">
        <v>176500</v>
      </c>
      <c r="N10511"/>
      <c r="O10511" t="s">
        <v>3258</v>
      </c>
      <c r="P10511" t="s">
        <v>20267</v>
      </c>
    </row>
    <row r="10512" spans="1:16" x14ac:dyDescent="0.35">
      <c r="A10512" t="s">
        <v>3</v>
      </c>
      <c r="B10512" t="s">
        <v>20268</v>
      </c>
      <c r="C10512" t="s">
        <v>2524</v>
      </c>
      <c r="D10512" t="s">
        <v>16554</v>
      </c>
      <c r="E10512" t="s">
        <v>59</v>
      </c>
      <c r="F10512" t="b">
        <v>0</v>
      </c>
      <c r="G10512" t="s">
        <v>31</v>
      </c>
      <c r="H10512" s="1">
        <v>46134.295428240737</v>
      </c>
      <c r="I10512" t="b">
        <v>0</v>
      </c>
      <c r="J10512" t="b">
        <v>0</v>
      </c>
      <c r="K10512" t="s">
        <v>31</v>
      </c>
      <c r="L10512" t="s">
        <v>60</v>
      </c>
      <c r="M10512">
        <v>1</v>
      </c>
      <c r="N10512"/>
      <c r="O10512" t="s">
        <v>20269</v>
      </c>
      <c r="P10512" t="s">
        <v>20270</v>
      </c>
    </row>
    <row r="10513" spans="1:16" x14ac:dyDescent="0.35">
      <c r="A10513" t="s">
        <v>6</v>
      </c>
      <c r="B10513" t="s">
        <v>20271</v>
      </c>
      <c r="C10513" t="s">
        <v>1265</v>
      </c>
      <c r="D10513" t="s">
        <v>16554</v>
      </c>
      <c r="E10513" t="s">
        <v>59</v>
      </c>
      <c r="F10513" t="b">
        <v>0</v>
      </c>
      <c r="G10513" t="s">
        <v>31</v>
      </c>
      <c r="H10513" s="1">
        <v>46134.295428240737</v>
      </c>
      <c r="I10513" t="b">
        <v>1</v>
      </c>
      <c r="J10513" t="b">
        <v>0</v>
      </c>
      <c r="K10513" t="s">
        <v>31</v>
      </c>
      <c r="L10513" t="s">
        <v>60</v>
      </c>
      <c r="M10513">
        <v>1</v>
      </c>
      <c r="N10513"/>
      <c r="O10513" t="s">
        <v>20272</v>
      </c>
      <c r="P10513" t="s">
        <v>1420</v>
      </c>
    </row>
    <row r="10514" spans="1:16" x14ac:dyDescent="0.35">
      <c r="A10514" t="s">
        <v>5</v>
      </c>
      <c r="B10514" t="s">
        <v>20273</v>
      </c>
      <c r="C10514" t="s">
        <v>20274</v>
      </c>
      <c r="D10514" t="s">
        <v>16554</v>
      </c>
      <c r="E10514" t="s">
        <v>59</v>
      </c>
      <c r="F10514" t="b">
        <v>0</v>
      </c>
      <c r="G10514" t="s">
        <v>31</v>
      </c>
      <c r="H10514" s="1">
        <v>46134.296932870369</v>
      </c>
      <c r="I10514" t="b">
        <v>0</v>
      </c>
      <c r="J10514" t="b">
        <v>0</v>
      </c>
      <c r="K10514" t="s">
        <v>31</v>
      </c>
      <c r="L10514" t="s">
        <v>60</v>
      </c>
      <c r="M10514">
        <v>1</v>
      </c>
      <c r="N10514"/>
      <c r="O10514" t="s">
        <v>20275</v>
      </c>
      <c r="P10514" t="s">
        <v>2503</v>
      </c>
    </row>
    <row r="10515" spans="1:16" x14ac:dyDescent="0.35">
      <c r="A10515" t="s">
        <v>1</v>
      </c>
      <c r="B10515" t="s">
        <v>2964</v>
      </c>
      <c r="C10515" t="s">
        <v>20276</v>
      </c>
      <c r="D10515" t="s">
        <v>17068</v>
      </c>
      <c r="E10515" t="s">
        <v>59</v>
      </c>
      <c r="F10515" t="b">
        <v>0</v>
      </c>
      <c r="G10515" t="s">
        <v>40</v>
      </c>
      <c r="H10515" s="1">
        <v>46134.297337962962</v>
      </c>
      <c r="I10515" t="b">
        <v>1</v>
      </c>
      <c r="J10515" t="b">
        <v>0</v>
      </c>
      <c r="K10515" t="s">
        <v>40</v>
      </c>
      <c r="L10515" t="s">
        <v>60</v>
      </c>
      <c r="M10515">
        <v>44007</v>
      </c>
      <c r="N10515"/>
      <c r="O10515" t="s">
        <v>772</v>
      </c>
    </row>
    <row r="10516" spans="1:16" x14ac:dyDescent="0.35">
      <c r="A10516" t="s">
        <v>2</v>
      </c>
      <c r="B10516" t="s">
        <v>16309</v>
      </c>
      <c r="C10516" t="s">
        <v>326</v>
      </c>
      <c r="D10516" t="s">
        <v>4346</v>
      </c>
      <c r="E10516" t="s">
        <v>59</v>
      </c>
      <c r="F10516" t="b">
        <v>0</v>
      </c>
      <c r="G10516" t="s">
        <v>77</v>
      </c>
      <c r="H10516" s="1">
        <v>46134.336261574077</v>
      </c>
      <c r="I10516" t="b">
        <v>0</v>
      </c>
      <c r="J10516" t="b">
        <v>1</v>
      </c>
      <c r="K10516" t="s">
        <v>41</v>
      </c>
      <c r="L10516" t="s">
        <v>60</v>
      </c>
      <c r="M10516">
        <v>174500</v>
      </c>
      <c r="N10516"/>
      <c r="O10516" t="s">
        <v>1183</v>
      </c>
      <c r="P10516" t="s">
        <v>12956</v>
      </c>
    </row>
    <row r="10517" spans="1:16" x14ac:dyDescent="0.35">
      <c r="A10517" t="s">
        <v>2</v>
      </c>
      <c r="B10517" t="s">
        <v>20277</v>
      </c>
      <c r="C10517" t="s">
        <v>112</v>
      </c>
      <c r="D10517" t="s">
        <v>4346</v>
      </c>
      <c r="E10517" t="s">
        <v>59</v>
      </c>
      <c r="F10517" t="b">
        <v>0</v>
      </c>
      <c r="G10517" t="s">
        <v>65</v>
      </c>
      <c r="H10517" s="1">
        <v>46134.336273148147</v>
      </c>
      <c r="I10517" t="b">
        <v>0</v>
      </c>
      <c r="J10517" t="b">
        <v>1</v>
      </c>
      <c r="K10517" t="s">
        <v>41</v>
      </c>
      <c r="L10517" t="s">
        <v>60</v>
      </c>
      <c r="M10517">
        <v>180500</v>
      </c>
      <c r="N10517"/>
      <c r="O10517" t="s">
        <v>1183</v>
      </c>
      <c r="P10517" t="s">
        <v>19359</v>
      </c>
    </row>
    <row r="10518" spans="1:16" x14ac:dyDescent="0.35">
      <c r="A10518" t="s">
        <v>1</v>
      </c>
      <c r="B10518" t="s">
        <v>20278</v>
      </c>
      <c r="C10518" t="s">
        <v>908</v>
      </c>
      <c r="D10518" t="s">
        <v>4346</v>
      </c>
      <c r="E10518" t="s">
        <v>59</v>
      </c>
      <c r="F10518" t="b">
        <v>0</v>
      </c>
      <c r="G10518" t="s">
        <v>77</v>
      </c>
      <c r="H10518" s="1">
        <v>46134.337569444448</v>
      </c>
      <c r="I10518" t="b">
        <v>1</v>
      </c>
      <c r="J10518" t="b">
        <v>1</v>
      </c>
      <c r="K10518" t="s">
        <v>41</v>
      </c>
      <c r="L10518" t="s">
        <v>60</v>
      </c>
      <c r="M10518">
        <v>155500</v>
      </c>
      <c r="N10518"/>
      <c r="O10518" t="s">
        <v>1183</v>
      </c>
      <c r="P10518" t="s">
        <v>1405</v>
      </c>
    </row>
    <row r="10519" spans="1:16" x14ac:dyDescent="0.35">
      <c r="A10519" t="s">
        <v>2</v>
      </c>
      <c r="B10519" t="s">
        <v>4256</v>
      </c>
      <c r="C10519" t="s">
        <v>5115</v>
      </c>
      <c r="D10519" t="s">
        <v>4587</v>
      </c>
      <c r="E10519" t="s">
        <v>59</v>
      </c>
      <c r="F10519" t="b">
        <v>0</v>
      </c>
      <c r="G10519" t="s">
        <v>40</v>
      </c>
      <c r="H10519" s="1">
        <v>46134.37903935185</v>
      </c>
      <c r="I10519" t="b">
        <v>0</v>
      </c>
      <c r="J10519" t="b">
        <v>0</v>
      </c>
      <c r="K10519" t="s">
        <v>40</v>
      </c>
      <c r="L10519" t="s">
        <v>60</v>
      </c>
      <c r="M10519">
        <v>67500</v>
      </c>
      <c r="N10519"/>
      <c r="O10519" t="s">
        <v>20279</v>
      </c>
      <c r="P10519" t="s">
        <v>20280</v>
      </c>
    </row>
    <row r="10520" spans="1:16" x14ac:dyDescent="0.35">
      <c r="A10520" t="s">
        <v>0</v>
      </c>
      <c r="B10520" t="s">
        <v>20281</v>
      </c>
      <c r="C10520" t="s">
        <v>3125</v>
      </c>
      <c r="D10520" t="s">
        <v>2360</v>
      </c>
      <c r="E10520" t="s">
        <v>59</v>
      </c>
      <c r="F10520" t="b">
        <v>0</v>
      </c>
      <c r="G10520" t="s">
        <v>73</v>
      </c>
      <c r="H10520" s="1">
        <v>46134.418506944443</v>
      </c>
      <c r="I10520" t="b">
        <v>0</v>
      </c>
      <c r="J10520" t="b">
        <v>1</v>
      </c>
      <c r="K10520" t="s">
        <v>41</v>
      </c>
      <c r="L10520" t="s">
        <v>60</v>
      </c>
      <c r="M10520">
        <v>117500</v>
      </c>
      <c r="N10520"/>
      <c r="O10520" t="s">
        <v>424</v>
      </c>
      <c r="P10520" t="s">
        <v>20282</v>
      </c>
    </row>
    <row r="10521" spans="1:16" x14ac:dyDescent="0.35">
      <c r="A10521" t="s">
        <v>0</v>
      </c>
      <c r="B10521" t="s">
        <v>20283</v>
      </c>
      <c r="C10521" t="s">
        <v>326</v>
      </c>
      <c r="D10521" t="s">
        <v>4526</v>
      </c>
      <c r="E10521" t="s">
        <v>59</v>
      </c>
      <c r="F10521" t="b">
        <v>0</v>
      </c>
      <c r="G10521" t="s">
        <v>77</v>
      </c>
      <c r="H10521" s="1">
        <v>46134.418506944443</v>
      </c>
      <c r="I10521" t="b">
        <v>0</v>
      </c>
      <c r="J10521" t="b">
        <v>1</v>
      </c>
      <c r="K10521" t="s">
        <v>41</v>
      </c>
      <c r="L10521" t="s">
        <v>74</v>
      </c>
      <c r="M10521"/>
      <c r="N10521">
        <v>32</v>
      </c>
      <c r="O10521" t="s">
        <v>768</v>
      </c>
    </row>
    <row r="10522" spans="1:16" x14ac:dyDescent="0.35">
      <c r="A10522" t="s">
        <v>0</v>
      </c>
      <c r="B10522" t="s">
        <v>1202</v>
      </c>
      <c r="C10522" t="s">
        <v>6290</v>
      </c>
      <c r="D10522" t="s">
        <v>2360</v>
      </c>
      <c r="E10522" t="s">
        <v>59</v>
      </c>
      <c r="F10522" t="b">
        <v>0</v>
      </c>
      <c r="G10522" t="s">
        <v>68</v>
      </c>
      <c r="H10522" s="1">
        <v>46134.41851851852</v>
      </c>
      <c r="I10522" t="b">
        <v>0</v>
      </c>
      <c r="J10522" t="b">
        <v>0</v>
      </c>
      <c r="K10522" t="s">
        <v>41</v>
      </c>
      <c r="L10522" t="s">
        <v>60</v>
      </c>
      <c r="M10522">
        <v>112500</v>
      </c>
      <c r="N10522"/>
      <c r="O10522" t="s">
        <v>17928</v>
      </c>
      <c r="P10522" t="s">
        <v>161</v>
      </c>
    </row>
    <row r="10523" spans="1:16" x14ac:dyDescent="0.35">
      <c r="A10523" t="s">
        <v>0</v>
      </c>
      <c r="B10523" t="s">
        <v>17920</v>
      </c>
      <c r="C10523" t="s">
        <v>3874</v>
      </c>
      <c r="D10523" t="s">
        <v>2360</v>
      </c>
      <c r="E10523" t="s">
        <v>59</v>
      </c>
      <c r="F10523" t="b">
        <v>0</v>
      </c>
      <c r="G10523" t="s">
        <v>77</v>
      </c>
      <c r="H10523" s="1">
        <v>46134.41851851852</v>
      </c>
      <c r="I10523" t="b">
        <v>0</v>
      </c>
      <c r="J10523" t="b">
        <v>1</v>
      </c>
      <c r="K10523" t="s">
        <v>41</v>
      </c>
      <c r="L10523" t="s">
        <v>60</v>
      </c>
      <c r="M10523">
        <v>87000</v>
      </c>
      <c r="N10523"/>
      <c r="O10523" t="s">
        <v>20284</v>
      </c>
      <c r="P10523" t="s">
        <v>17921</v>
      </c>
    </row>
    <row r="10524" spans="1:16" x14ac:dyDescent="0.35">
      <c r="A10524" t="s">
        <v>7</v>
      </c>
      <c r="B10524" t="s">
        <v>20285</v>
      </c>
      <c r="C10524" t="s">
        <v>17710</v>
      </c>
      <c r="D10524" t="s">
        <v>2360</v>
      </c>
      <c r="E10524" t="s">
        <v>59</v>
      </c>
      <c r="F10524" t="b">
        <v>0</v>
      </c>
      <c r="G10524" t="s">
        <v>65</v>
      </c>
      <c r="H10524" s="1">
        <v>46134.41851851852</v>
      </c>
      <c r="I10524" t="b">
        <v>0</v>
      </c>
      <c r="J10524" t="b">
        <v>1</v>
      </c>
      <c r="K10524" t="s">
        <v>41</v>
      </c>
      <c r="L10524" t="s">
        <v>60</v>
      </c>
      <c r="M10524">
        <v>141000</v>
      </c>
      <c r="N10524"/>
      <c r="O10524" t="s">
        <v>424</v>
      </c>
      <c r="P10524" t="s">
        <v>10341</v>
      </c>
    </row>
    <row r="10525" spans="1:16" x14ac:dyDescent="0.35">
      <c r="A10525" t="s">
        <v>0</v>
      </c>
      <c r="B10525" t="s">
        <v>20281</v>
      </c>
      <c r="C10525" t="s">
        <v>20286</v>
      </c>
      <c r="D10525" t="s">
        <v>2360</v>
      </c>
      <c r="E10525" t="s">
        <v>59</v>
      </c>
      <c r="F10525" t="b">
        <v>0</v>
      </c>
      <c r="G10525" t="s">
        <v>65</v>
      </c>
      <c r="H10525" s="1">
        <v>46134.418553240743</v>
      </c>
      <c r="I10525" t="b">
        <v>0</v>
      </c>
      <c r="J10525" t="b">
        <v>1</v>
      </c>
      <c r="K10525" t="s">
        <v>41</v>
      </c>
      <c r="L10525" t="s">
        <v>60</v>
      </c>
      <c r="M10525">
        <v>129500</v>
      </c>
      <c r="N10525"/>
      <c r="O10525" t="s">
        <v>424</v>
      </c>
      <c r="P10525" t="s">
        <v>20282</v>
      </c>
    </row>
    <row r="10526" spans="1:16" x14ac:dyDescent="0.35">
      <c r="A10526" t="s">
        <v>2</v>
      </c>
      <c r="B10526" t="s">
        <v>20287</v>
      </c>
      <c r="C10526" t="s">
        <v>1371</v>
      </c>
      <c r="D10526" t="s">
        <v>2360</v>
      </c>
      <c r="E10526" t="s">
        <v>59</v>
      </c>
      <c r="F10526" t="b">
        <v>0</v>
      </c>
      <c r="G10526" t="s">
        <v>77</v>
      </c>
      <c r="H10526" s="1">
        <v>46134.419594907413</v>
      </c>
      <c r="I10526" t="b">
        <v>0</v>
      </c>
      <c r="J10526" t="b">
        <v>1</v>
      </c>
      <c r="K10526" t="s">
        <v>41</v>
      </c>
      <c r="L10526" t="s">
        <v>60</v>
      </c>
      <c r="M10526">
        <v>214500</v>
      </c>
      <c r="N10526"/>
      <c r="O10526" t="s">
        <v>424</v>
      </c>
      <c r="P10526" t="s">
        <v>20288</v>
      </c>
    </row>
    <row r="10527" spans="1:16" x14ac:dyDescent="0.35">
      <c r="A10527" t="s">
        <v>6</v>
      </c>
      <c r="B10527" t="s">
        <v>4708</v>
      </c>
      <c r="C10527" t="s">
        <v>1156</v>
      </c>
      <c r="D10527" t="s">
        <v>2360</v>
      </c>
      <c r="E10527" t="s">
        <v>59</v>
      </c>
      <c r="F10527" t="b">
        <v>0</v>
      </c>
      <c r="G10527" t="s">
        <v>77</v>
      </c>
      <c r="H10527" s="1">
        <v>46134.419606481482</v>
      </c>
      <c r="I10527" t="b">
        <v>0</v>
      </c>
      <c r="J10527" t="b">
        <v>1</v>
      </c>
      <c r="K10527" t="s">
        <v>41</v>
      </c>
      <c r="L10527" t="s">
        <v>60</v>
      </c>
      <c r="M10527">
        <v>198000</v>
      </c>
      <c r="N10527"/>
      <c r="O10527" t="s">
        <v>424</v>
      </c>
      <c r="P10527" t="s">
        <v>20289</v>
      </c>
    </row>
    <row r="10528" spans="1:16" x14ac:dyDescent="0.35">
      <c r="A10528" t="s">
        <v>2</v>
      </c>
      <c r="B10528" t="s">
        <v>20146</v>
      </c>
      <c r="C10528" t="s">
        <v>2385</v>
      </c>
      <c r="D10528" t="s">
        <v>2360</v>
      </c>
      <c r="E10528" t="s">
        <v>59</v>
      </c>
      <c r="F10528" t="b">
        <v>0</v>
      </c>
      <c r="G10528" t="s">
        <v>65</v>
      </c>
      <c r="H10528" s="1">
        <v>46134.419664351852</v>
      </c>
      <c r="I10528" t="b">
        <v>0</v>
      </c>
      <c r="J10528" t="b">
        <v>1</v>
      </c>
      <c r="K10528" t="s">
        <v>41</v>
      </c>
      <c r="L10528" t="s">
        <v>60</v>
      </c>
      <c r="M10528">
        <v>172000</v>
      </c>
      <c r="N10528"/>
      <c r="O10528" t="s">
        <v>14071</v>
      </c>
      <c r="P10528" t="s">
        <v>283</v>
      </c>
    </row>
    <row r="10529" spans="1:16" x14ac:dyDescent="0.35">
      <c r="A10529" t="s">
        <v>2</v>
      </c>
      <c r="B10529" t="s">
        <v>20290</v>
      </c>
      <c r="C10529" t="s">
        <v>6081</v>
      </c>
      <c r="D10529" t="s">
        <v>4526</v>
      </c>
      <c r="E10529" t="s">
        <v>59</v>
      </c>
      <c r="F10529" t="b">
        <v>0</v>
      </c>
      <c r="G10529" t="s">
        <v>40</v>
      </c>
      <c r="H10529" s="1">
        <v>46134.420706018522</v>
      </c>
      <c r="I10529" t="b">
        <v>0</v>
      </c>
      <c r="J10529" t="b">
        <v>0</v>
      </c>
      <c r="K10529" t="s">
        <v>40</v>
      </c>
      <c r="L10529" t="s">
        <v>60</v>
      </c>
      <c r="M10529">
        <v>70000</v>
      </c>
      <c r="N10529"/>
      <c r="O10529" t="s">
        <v>6510</v>
      </c>
      <c r="P10529" t="s">
        <v>997</v>
      </c>
    </row>
    <row r="10530" spans="1:16" x14ac:dyDescent="0.35">
      <c r="A10530" t="s">
        <v>8</v>
      </c>
      <c r="B10530" t="s">
        <v>20291</v>
      </c>
      <c r="C10530" t="s">
        <v>330</v>
      </c>
      <c r="D10530" t="s">
        <v>4526</v>
      </c>
      <c r="E10530" t="s">
        <v>59</v>
      </c>
      <c r="F10530" t="b">
        <v>0</v>
      </c>
      <c r="G10530" t="s">
        <v>41</v>
      </c>
      <c r="H10530" s="1">
        <v>46134.420717592591</v>
      </c>
      <c r="I10530" t="b">
        <v>0</v>
      </c>
      <c r="J10530" t="b">
        <v>1</v>
      </c>
      <c r="K10530" t="s">
        <v>41</v>
      </c>
      <c r="L10530" t="s">
        <v>60</v>
      </c>
      <c r="M10530">
        <v>126500</v>
      </c>
      <c r="N10530"/>
      <c r="O10530" t="s">
        <v>4435</v>
      </c>
      <c r="P10530" t="s">
        <v>20292</v>
      </c>
    </row>
    <row r="10531" spans="1:16" x14ac:dyDescent="0.35">
      <c r="A10531" t="s">
        <v>1</v>
      </c>
      <c r="B10531" t="s">
        <v>20250</v>
      </c>
      <c r="C10531" t="s">
        <v>112</v>
      </c>
      <c r="D10531" t="s">
        <v>20293</v>
      </c>
      <c r="E10531" t="s">
        <v>59</v>
      </c>
      <c r="F10531" t="b">
        <v>0</v>
      </c>
      <c r="G10531" t="s">
        <v>65</v>
      </c>
      <c r="H10531" s="1">
        <v>46134.420798611107</v>
      </c>
      <c r="I10531" t="b">
        <v>0</v>
      </c>
      <c r="J10531" t="b">
        <v>0</v>
      </c>
      <c r="K10531" t="s">
        <v>41</v>
      </c>
      <c r="L10531" t="s">
        <v>60</v>
      </c>
      <c r="M10531">
        <v>218531</v>
      </c>
      <c r="N10531"/>
      <c r="O10531" t="s">
        <v>2166</v>
      </c>
      <c r="P10531" t="s">
        <v>20251</v>
      </c>
    </row>
    <row r="10532" spans="1:16" x14ac:dyDescent="0.35">
      <c r="A10532" t="s">
        <v>1</v>
      </c>
      <c r="B10532" t="s">
        <v>385</v>
      </c>
      <c r="C10532" t="s">
        <v>162</v>
      </c>
      <c r="D10532" t="s">
        <v>2360</v>
      </c>
      <c r="E10532" t="s">
        <v>59</v>
      </c>
      <c r="F10532" t="b">
        <v>0</v>
      </c>
      <c r="G10532" t="s">
        <v>73</v>
      </c>
      <c r="H10532" s="1">
        <v>46134.42082175926</v>
      </c>
      <c r="I10532" t="b">
        <v>0</v>
      </c>
      <c r="J10532" t="b">
        <v>0</v>
      </c>
      <c r="K10532" t="s">
        <v>41</v>
      </c>
      <c r="L10532" t="s">
        <v>74</v>
      </c>
      <c r="M10532"/>
      <c r="N10532">
        <v>54.81</v>
      </c>
      <c r="O10532" t="s">
        <v>10131</v>
      </c>
      <c r="P10532" t="s">
        <v>20294</v>
      </c>
    </row>
    <row r="10533" spans="1:16" x14ac:dyDescent="0.35">
      <c r="A10533" t="s">
        <v>1</v>
      </c>
      <c r="B10533" t="s">
        <v>20295</v>
      </c>
      <c r="C10533" t="s">
        <v>20296</v>
      </c>
      <c r="D10533" t="s">
        <v>4346</v>
      </c>
      <c r="E10533" t="s">
        <v>59</v>
      </c>
      <c r="F10533" t="b">
        <v>0</v>
      </c>
      <c r="G10533" t="s">
        <v>19</v>
      </c>
      <c r="H10533" s="1">
        <v>46134.421516203707</v>
      </c>
      <c r="I10533" t="b">
        <v>0</v>
      </c>
      <c r="J10533" t="b">
        <v>0</v>
      </c>
      <c r="K10533" t="s">
        <v>19</v>
      </c>
      <c r="L10533" t="s">
        <v>60</v>
      </c>
      <c r="M10533">
        <v>450000</v>
      </c>
      <c r="N10533"/>
      <c r="O10533" t="s">
        <v>20297</v>
      </c>
      <c r="P10533" t="s">
        <v>20298</v>
      </c>
    </row>
    <row r="10534" spans="1:16" x14ac:dyDescent="0.35">
      <c r="A10534" t="s">
        <v>1</v>
      </c>
      <c r="B10534" t="s">
        <v>20299</v>
      </c>
      <c r="C10534" t="s">
        <v>5273</v>
      </c>
      <c r="D10534" t="s">
        <v>4346</v>
      </c>
      <c r="E10534" t="s">
        <v>59</v>
      </c>
      <c r="F10534" t="b">
        <v>0</v>
      </c>
      <c r="G10534" t="s">
        <v>40</v>
      </c>
      <c r="H10534" s="1">
        <v>46134.422280092593</v>
      </c>
      <c r="I10534" t="b">
        <v>1</v>
      </c>
      <c r="J10534" t="b">
        <v>0</v>
      </c>
      <c r="K10534" t="s">
        <v>40</v>
      </c>
      <c r="L10534" t="s">
        <v>60</v>
      </c>
      <c r="M10534">
        <v>69350</v>
      </c>
      <c r="N10534"/>
      <c r="O10534" t="s">
        <v>18217</v>
      </c>
    </row>
    <row r="10535" spans="1:16" x14ac:dyDescent="0.35">
      <c r="A10535" t="s">
        <v>2</v>
      </c>
      <c r="B10535" t="s">
        <v>20300</v>
      </c>
      <c r="C10535" t="s">
        <v>5221</v>
      </c>
      <c r="D10535" t="s">
        <v>4599</v>
      </c>
      <c r="E10535" t="s">
        <v>132</v>
      </c>
      <c r="F10535" t="b">
        <v>0</v>
      </c>
      <c r="G10535" t="s">
        <v>40</v>
      </c>
      <c r="H10535" s="1">
        <v>46134.422337962962</v>
      </c>
      <c r="I10535" t="b">
        <v>0</v>
      </c>
      <c r="J10535" t="b">
        <v>0</v>
      </c>
      <c r="K10535" t="s">
        <v>40</v>
      </c>
      <c r="L10535" t="s">
        <v>60</v>
      </c>
      <c r="M10535">
        <v>43054.5</v>
      </c>
      <c r="N10535"/>
      <c r="O10535" t="s">
        <v>20093</v>
      </c>
      <c r="P10535" t="s">
        <v>2008</v>
      </c>
    </row>
    <row r="10536" spans="1:16" x14ac:dyDescent="0.35">
      <c r="A10536" t="s">
        <v>6</v>
      </c>
      <c r="B10536" t="s">
        <v>20301</v>
      </c>
      <c r="C10536" t="s">
        <v>165</v>
      </c>
      <c r="D10536" t="s">
        <v>4756</v>
      </c>
      <c r="E10536" t="s">
        <v>59</v>
      </c>
      <c r="F10536" t="b">
        <v>0</v>
      </c>
      <c r="G10536" t="s">
        <v>73</v>
      </c>
      <c r="H10536" s="1">
        <v>46134.461273148147</v>
      </c>
      <c r="I10536" t="b">
        <v>0</v>
      </c>
      <c r="J10536" t="b">
        <v>0</v>
      </c>
      <c r="K10536" t="s">
        <v>41</v>
      </c>
      <c r="L10536" t="s">
        <v>60</v>
      </c>
      <c r="M10536">
        <v>115000</v>
      </c>
      <c r="N10536"/>
      <c r="O10536" t="s">
        <v>12113</v>
      </c>
      <c r="P10536" t="s">
        <v>20302</v>
      </c>
    </row>
    <row r="10537" spans="1:16" x14ac:dyDescent="0.35">
      <c r="A10537" t="s">
        <v>3</v>
      </c>
      <c r="B10537" t="s">
        <v>20303</v>
      </c>
      <c r="C10537" t="s">
        <v>2038</v>
      </c>
      <c r="D10537" t="s">
        <v>4756</v>
      </c>
      <c r="E10537" t="s">
        <v>59</v>
      </c>
      <c r="F10537" t="b">
        <v>0</v>
      </c>
      <c r="G10537" t="s">
        <v>68</v>
      </c>
      <c r="H10537" s="1">
        <v>46134.501851851863</v>
      </c>
      <c r="I10537" t="b">
        <v>0</v>
      </c>
      <c r="J10537" t="b">
        <v>1</v>
      </c>
      <c r="K10537" t="s">
        <v>41</v>
      </c>
      <c r="L10537" t="s">
        <v>60</v>
      </c>
      <c r="M10537">
        <v>95000</v>
      </c>
      <c r="N10537"/>
      <c r="O10537" t="s">
        <v>20304</v>
      </c>
      <c r="P10537" t="s">
        <v>20305</v>
      </c>
    </row>
    <row r="10538" spans="1:16" x14ac:dyDescent="0.35">
      <c r="A10538" t="s">
        <v>0</v>
      </c>
      <c r="B10538" t="s">
        <v>3862</v>
      </c>
      <c r="C10538" t="s">
        <v>2622</v>
      </c>
      <c r="D10538" t="s">
        <v>12071</v>
      </c>
      <c r="E10538" t="s">
        <v>88</v>
      </c>
      <c r="F10538" t="b">
        <v>0</v>
      </c>
      <c r="G10538" t="s">
        <v>65</v>
      </c>
      <c r="H10538" s="1">
        <v>46134.501875000002</v>
      </c>
      <c r="I10538" t="b">
        <v>0</v>
      </c>
      <c r="J10538" t="b">
        <v>0</v>
      </c>
      <c r="K10538" t="s">
        <v>41</v>
      </c>
      <c r="L10538" t="s">
        <v>74</v>
      </c>
      <c r="M10538"/>
      <c r="N10538">
        <v>36</v>
      </c>
      <c r="O10538" t="s">
        <v>20306</v>
      </c>
      <c r="P10538" t="s">
        <v>4654</v>
      </c>
    </row>
    <row r="10539" spans="1:16" x14ac:dyDescent="0.35">
      <c r="A10539" t="s">
        <v>0</v>
      </c>
      <c r="B10539" t="s">
        <v>268</v>
      </c>
      <c r="C10539" t="s">
        <v>472</v>
      </c>
      <c r="D10539" t="s">
        <v>4346</v>
      </c>
      <c r="E10539" t="s">
        <v>232</v>
      </c>
      <c r="F10539" t="b">
        <v>0</v>
      </c>
      <c r="G10539" t="s">
        <v>65</v>
      </c>
      <c r="H10539" s="1">
        <v>46134.501886574071</v>
      </c>
      <c r="I10539" t="b">
        <v>0</v>
      </c>
      <c r="J10539" t="b">
        <v>1</v>
      </c>
      <c r="K10539" t="s">
        <v>41</v>
      </c>
      <c r="L10539" t="s">
        <v>60</v>
      </c>
      <c r="M10539">
        <v>117500</v>
      </c>
      <c r="N10539"/>
      <c r="O10539" t="s">
        <v>20307</v>
      </c>
      <c r="P10539" t="s">
        <v>20308</v>
      </c>
    </row>
    <row r="10540" spans="1:16" x14ac:dyDescent="0.35">
      <c r="A10540" t="s">
        <v>8</v>
      </c>
      <c r="B10540" t="s">
        <v>17571</v>
      </c>
      <c r="C10540" t="s">
        <v>41</v>
      </c>
      <c r="D10540" t="s">
        <v>4526</v>
      </c>
      <c r="E10540" t="s">
        <v>59</v>
      </c>
      <c r="F10540" t="b">
        <v>0</v>
      </c>
      <c r="G10540" t="s">
        <v>41</v>
      </c>
      <c r="H10540" s="1">
        <v>46134.504062499997</v>
      </c>
      <c r="I10540" t="b">
        <v>0</v>
      </c>
      <c r="J10540" t="b">
        <v>0</v>
      </c>
      <c r="K10540" t="s">
        <v>41</v>
      </c>
      <c r="L10540" t="s">
        <v>60</v>
      </c>
      <c r="M10540">
        <v>182500</v>
      </c>
      <c r="N10540"/>
      <c r="O10540" t="s">
        <v>10582</v>
      </c>
    </row>
    <row r="10541" spans="1:16" x14ac:dyDescent="0.35">
      <c r="A10541" t="s">
        <v>4</v>
      </c>
      <c r="B10541" t="s">
        <v>20309</v>
      </c>
      <c r="C10541" t="s">
        <v>4074</v>
      </c>
      <c r="D10541" t="s">
        <v>4526</v>
      </c>
      <c r="E10541" t="s">
        <v>88</v>
      </c>
      <c r="F10541" t="b">
        <v>0</v>
      </c>
      <c r="G10541" t="s">
        <v>68</v>
      </c>
      <c r="H10541" s="1">
        <v>46134.54351851852</v>
      </c>
      <c r="I10541" t="b">
        <v>1</v>
      </c>
      <c r="J10541" t="b">
        <v>1</v>
      </c>
      <c r="K10541" t="s">
        <v>41</v>
      </c>
      <c r="L10541" t="s">
        <v>74</v>
      </c>
      <c r="M10541"/>
      <c r="N10541">
        <v>60.26</v>
      </c>
      <c r="O10541" t="s">
        <v>126</v>
      </c>
      <c r="P10541" t="s">
        <v>20310</v>
      </c>
    </row>
    <row r="10542" spans="1:16" x14ac:dyDescent="0.35">
      <c r="A10542" t="s">
        <v>0</v>
      </c>
      <c r="B10542" t="s">
        <v>20311</v>
      </c>
      <c r="C10542" t="s">
        <v>3273</v>
      </c>
      <c r="D10542" t="s">
        <v>4756</v>
      </c>
      <c r="E10542" t="s">
        <v>59</v>
      </c>
      <c r="F10542" t="b">
        <v>0</v>
      </c>
      <c r="G10542" t="s">
        <v>89</v>
      </c>
      <c r="H10542" s="1">
        <v>46134.543541666673</v>
      </c>
      <c r="I10542" t="b">
        <v>0</v>
      </c>
      <c r="J10542" t="b">
        <v>0</v>
      </c>
      <c r="K10542" t="s">
        <v>41</v>
      </c>
      <c r="L10542" t="s">
        <v>60</v>
      </c>
      <c r="M10542">
        <v>85000</v>
      </c>
      <c r="N10542"/>
      <c r="O10542" t="s">
        <v>1166</v>
      </c>
      <c r="P10542" t="s">
        <v>20312</v>
      </c>
    </row>
    <row r="10543" spans="1:16" x14ac:dyDescent="0.35">
      <c r="A10543" t="s">
        <v>0</v>
      </c>
      <c r="B10543" t="s">
        <v>20313</v>
      </c>
      <c r="C10543" t="s">
        <v>1417</v>
      </c>
      <c r="D10543" t="s">
        <v>4526</v>
      </c>
      <c r="E10543" t="s">
        <v>59</v>
      </c>
      <c r="F10543" t="b">
        <v>0</v>
      </c>
      <c r="G10543" t="s">
        <v>39</v>
      </c>
      <c r="H10543" s="1">
        <v>46134.545706018522</v>
      </c>
      <c r="I10543" t="b">
        <v>1</v>
      </c>
      <c r="J10543" t="b">
        <v>0</v>
      </c>
      <c r="K10543" t="s">
        <v>39</v>
      </c>
      <c r="L10543" t="s">
        <v>60</v>
      </c>
      <c r="M10543">
        <v>7500000</v>
      </c>
      <c r="N10543"/>
      <c r="O10543" t="s">
        <v>20314</v>
      </c>
      <c r="P10543" t="s">
        <v>208</v>
      </c>
    </row>
    <row r="10544" spans="1:16" x14ac:dyDescent="0.35">
      <c r="A10544" t="s">
        <v>5</v>
      </c>
      <c r="B10544" t="s">
        <v>20315</v>
      </c>
      <c r="C10544" t="s">
        <v>76</v>
      </c>
      <c r="D10544" t="s">
        <v>4526</v>
      </c>
      <c r="E10544" t="s">
        <v>59</v>
      </c>
      <c r="F10544" t="b">
        <v>1</v>
      </c>
      <c r="G10544" t="s">
        <v>73</v>
      </c>
      <c r="H10544" s="1">
        <v>46134.545810185176</v>
      </c>
      <c r="I10544" t="b">
        <v>0</v>
      </c>
      <c r="J10544" t="b">
        <v>0</v>
      </c>
      <c r="K10544" t="s">
        <v>41</v>
      </c>
      <c r="L10544" t="s">
        <v>60</v>
      </c>
      <c r="M10544">
        <v>185000</v>
      </c>
      <c r="N10544"/>
      <c r="O10544" t="s">
        <v>839</v>
      </c>
      <c r="P10544" t="s">
        <v>462</v>
      </c>
    </row>
    <row r="10545" spans="1:16" x14ac:dyDescent="0.35">
      <c r="A10545" t="s">
        <v>0</v>
      </c>
      <c r="B10545" t="s">
        <v>20316</v>
      </c>
      <c r="C10545" t="s">
        <v>1384</v>
      </c>
      <c r="D10545" t="s">
        <v>4346</v>
      </c>
      <c r="E10545" t="s">
        <v>88</v>
      </c>
      <c r="F10545" t="b">
        <v>0</v>
      </c>
      <c r="G10545" t="s">
        <v>77</v>
      </c>
      <c r="H10545" s="1">
        <v>46134.585173611107</v>
      </c>
      <c r="I10545" t="b">
        <v>0</v>
      </c>
      <c r="J10545" t="b">
        <v>1</v>
      </c>
      <c r="K10545" t="s">
        <v>41</v>
      </c>
      <c r="L10545" t="s">
        <v>74</v>
      </c>
      <c r="M10545"/>
      <c r="N10545">
        <v>43</v>
      </c>
      <c r="O10545" t="s">
        <v>20317</v>
      </c>
      <c r="P10545" t="s">
        <v>20318</v>
      </c>
    </row>
    <row r="10546" spans="1:16" x14ac:dyDescent="0.35">
      <c r="A10546" t="s">
        <v>7</v>
      </c>
      <c r="B10546" t="s">
        <v>20319</v>
      </c>
      <c r="C10546" t="s">
        <v>112</v>
      </c>
      <c r="D10546" t="s">
        <v>4346</v>
      </c>
      <c r="E10546" t="s">
        <v>59</v>
      </c>
      <c r="F10546" t="b">
        <v>0</v>
      </c>
      <c r="G10546" t="s">
        <v>65</v>
      </c>
      <c r="H10546" s="1">
        <v>46134.585173611107</v>
      </c>
      <c r="I10546" t="b">
        <v>0</v>
      </c>
      <c r="J10546" t="b">
        <v>0</v>
      </c>
      <c r="K10546" t="s">
        <v>41</v>
      </c>
      <c r="L10546" t="s">
        <v>60</v>
      </c>
      <c r="M10546">
        <v>94323.5</v>
      </c>
      <c r="N10546"/>
      <c r="O10546" t="s">
        <v>19347</v>
      </c>
      <c r="P10546" t="s">
        <v>310</v>
      </c>
    </row>
    <row r="10547" spans="1:16" x14ac:dyDescent="0.35">
      <c r="A10547" t="s">
        <v>4</v>
      </c>
      <c r="B10547" t="s">
        <v>20320</v>
      </c>
      <c r="C10547" t="s">
        <v>12595</v>
      </c>
      <c r="D10547" t="s">
        <v>4526</v>
      </c>
      <c r="E10547" t="s">
        <v>59</v>
      </c>
      <c r="F10547" t="b">
        <v>0</v>
      </c>
      <c r="G10547" t="s">
        <v>40</v>
      </c>
      <c r="H10547" s="1">
        <v>46134.587372685193</v>
      </c>
      <c r="I10547" t="b">
        <v>1</v>
      </c>
      <c r="J10547" t="b">
        <v>0</v>
      </c>
      <c r="K10547" t="s">
        <v>40</v>
      </c>
      <c r="L10547" t="s">
        <v>60</v>
      </c>
      <c r="M10547">
        <v>72500</v>
      </c>
      <c r="N10547"/>
      <c r="O10547" t="s">
        <v>6282</v>
      </c>
      <c r="P10547" t="s">
        <v>20321</v>
      </c>
    </row>
    <row r="10548" spans="1:16" x14ac:dyDescent="0.35">
      <c r="A10548" t="s">
        <v>5</v>
      </c>
      <c r="B10548" t="s">
        <v>5</v>
      </c>
      <c r="C10548" t="s">
        <v>20322</v>
      </c>
      <c r="D10548" t="s">
        <v>4526</v>
      </c>
      <c r="E10548" t="s">
        <v>59</v>
      </c>
      <c r="F10548" t="b">
        <v>0</v>
      </c>
      <c r="G10548" t="s">
        <v>65</v>
      </c>
      <c r="H10548" s="1">
        <v>46134.587592592587</v>
      </c>
      <c r="I10548" t="b">
        <v>0</v>
      </c>
      <c r="J10548" t="b">
        <v>0</v>
      </c>
      <c r="K10548" t="s">
        <v>41</v>
      </c>
      <c r="L10548" t="s">
        <v>60</v>
      </c>
      <c r="M10548">
        <v>115000</v>
      </c>
      <c r="N10548"/>
      <c r="O10548" t="s">
        <v>20323</v>
      </c>
      <c r="P10548" t="s">
        <v>4780</v>
      </c>
    </row>
    <row r="10549" spans="1:16" x14ac:dyDescent="0.35">
      <c r="A10549" t="s">
        <v>7</v>
      </c>
      <c r="B10549" t="s">
        <v>7</v>
      </c>
      <c r="C10549" t="s">
        <v>2939</v>
      </c>
      <c r="D10549" t="s">
        <v>4526</v>
      </c>
      <c r="E10549" t="s">
        <v>59</v>
      </c>
      <c r="F10549" t="b">
        <v>0</v>
      </c>
      <c r="G10549" t="s">
        <v>65</v>
      </c>
      <c r="H10549" s="1">
        <v>46134.626840277779</v>
      </c>
      <c r="I10549" t="b">
        <v>0</v>
      </c>
      <c r="J10549" t="b">
        <v>1</v>
      </c>
      <c r="K10549" t="s">
        <v>41</v>
      </c>
      <c r="L10549" t="s">
        <v>60</v>
      </c>
      <c r="M10549">
        <v>120500</v>
      </c>
      <c r="N10549"/>
      <c r="O10549" t="s">
        <v>7804</v>
      </c>
      <c r="P10549" t="s">
        <v>20324</v>
      </c>
    </row>
    <row r="10550" spans="1:16" x14ac:dyDescent="0.35">
      <c r="A10550" t="s">
        <v>5</v>
      </c>
      <c r="B10550" t="s">
        <v>1177</v>
      </c>
      <c r="C10550" t="s">
        <v>246</v>
      </c>
      <c r="D10550" t="s">
        <v>4346</v>
      </c>
      <c r="E10550" t="s">
        <v>59</v>
      </c>
      <c r="F10550" t="b">
        <v>0</v>
      </c>
      <c r="G10550" t="s">
        <v>65</v>
      </c>
      <c r="H10550" s="1">
        <v>46134.628009259257</v>
      </c>
      <c r="I10550" t="b">
        <v>0</v>
      </c>
      <c r="J10550" t="b">
        <v>1</v>
      </c>
      <c r="K10550" t="s">
        <v>41</v>
      </c>
      <c r="L10550" t="s">
        <v>60</v>
      </c>
      <c r="M10550">
        <v>155000</v>
      </c>
      <c r="N10550"/>
      <c r="O10550" t="s">
        <v>20325</v>
      </c>
      <c r="P10550" t="s">
        <v>20326</v>
      </c>
    </row>
    <row r="10551" spans="1:16" x14ac:dyDescent="0.35">
      <c r="A10551" t="s">
        <v>1</v>
      </c>
      <c r="B10551" t="s">
        <v>20327</v>
      </c>
      <c r="C10551" t="s">
        <v>201</v>
      </c>
      <c r="D10551" t="s">
        <v>4346</v>
      </c>
      <c r="E10551" t="s">
        <v>88</v>
      </c>
      <c r="F10551" t="b">
        <v>0</v>
      </c>
      <c r="G10551" t="s">
        <v>77</v>
      </c>
      <c r="H10551" s="1">
        <v>46134.629108796304</v>
      </c>
      <c r="I10551" t="b">
        <v>0</v>
      </c>
      <c r="J10551" t="b">
        <v>1</v>
      </c>
      <c r="K10551" t="s">
        <v>41</v>
      </c>
      <c r="L10551" t="s">
        <v>74</v>
      </c>
      <c r="M10551"/>
      <c r="N10551">
        <v>75</v>
      </c>
      <c r="O10551" t="s">
        <v>10836</v>
      </c>
      <c r="P10551" t="s">
        <v>20328</v>
      </c>
    </row>
    <row r="10552" spans="1:16" x14ac:dyDescent="0.35">
      <c r="A10552" t="s">
        <v>1</v>
      </c>
      <c r="B10552" t="s">
        <v>20329</v>
      </c>
      <c r="C10552" t="s">
        <v>172</v>
      </c>
      <c r="D10552" t="s">
        <v>111</v>
      </c>
      <c r="E10552" t="s">
        <v>59</v>
      </c>
      <c r="F10552" t="b">
        <v>0</v>
      </c>
      <c r="G10552" t="s">
        <v>68</v>
      </c>
      <c r="H10552" s="1">
        <v>46134.629131944443</v>
      </c>
      <c r="I10552" t="b">
        <v>1</v>
      </c>
      <c r="J10552" t="b">
        <v>1</v>
      </c>
      <c r="K10552" t="s">
        <v>41</v>
      </c>
      <c r="L10552" t="s">
        <v>60</v>
      </c>
      <c r="M10552">
        <v>205000</v>
      </c>
      <c r="N10552"/>
      <c r="O10552" t="s">
        <v>111</v>
      </c>
      <c r="P10552" t="s">
        <v>20330</v>
      </c>
    </row>
    <row r="10553" spans="1:16" x14ac:dyDescent="0.35">
      <c r="A10553" t="s">
        <v>0</v>
      </c>
      <c r="B10553" t="s">
        <v>20331</v>
      </c>
      <c r="C10553" t="s">
        <v>1250</v>
      </c>
      <c r="D10553" t="s">
        <v>4346</v>
      </c>
      <c r="E10553" t="s">
        <v>59</v>
      </c>
      <c r="F10553" t="b">
        <v>0</v>
      </c>
      <c r="G10553" t="s">
        <v>89</v>
      </c>
      <c r="H10553" s="1">
        <v>46134.668506944443</v>
      </c>
      <c r="I10553" t="b">
        <v>0</v>
      </c>
      <c r="J10553" t="b">
        <v>1</v>
      </c>
      <c r="K10553" t="s">
        <v>41</v>
      </c>
      <c r="L10553" t="s">
        <v>60</v>
      </c>
      <c r="M10553">
        <v>52500</v>
      </c>
      <c r="N10553"/>
      <c r="O10553" t="s">
        <v>20332</v>
      </c>
      <c r="P10553" t="s">
        <v>219</v>
      </c>
    </row>
    <row r="10554" spans="1:16" x14ac:dyDescent="0.35">
      <c r="A10554" t="s">
        <v>0</v>
      </c>
      <c r="B10554" t="s">
        <v>20333</v>
      </c>
      <c r="C10554" t="s">
        <v>190</v>
      </c>
      <c r="D10554" t="s">
        <v>4346</v>
      </c>
      <c r="E10554" t="s">
        <v>59</v>
      </c>
      <c r="F10554" t="b">
        <v>0</v>
      </c>
      <c r="G10554" t="s">
        <v>73</v>
      </c>
      <c r="H10554" s="1">
        <v>46134.668506944443</v>
      </c>
      <c r="I10554" t="b">
        <v>1</v>
      </c>
      <c r="J10554" t="b">
        <v>0</v>
      </c>
      <c r="K10554" t="s">
        <v>41</v>
      </c>
      <c r="L10554" t="s">
        <v>74</v>
      </c>
      <c r="M10554"/>
      <c r="N10554">
        <v>26.5</v>
      </c>
      <c r="O10554" t="s">
        <v>20334</v>
      </c>
      <c r="P10554" t="s">
        <v>2175</v>
      </c>
    </row>
    <row r="10555" spans="1:16" x14ac:dyDescent="0.35">
      <c r="A10555" t="s">
        <v>6</v>
      </c>
      <c r="B10555" t="s">
        <v>20335</v>
      </c>
      <c r="C10555" t="s">
        <v>165</v>
      </c>
      <c r="D10555" t="s">
        <v>2360</v>
      </c>
      <c r="E10555" t="s">
        <v>59</v>
      </c>
      <c r="F10555" t="b">
        <v>0</v>
      </c>
      <c r="G10555" t="s">
        <v>73</v>
      </c>
      <c r="H10555" s="1">
        <v>46134.668634259258</v>
      </c>
      <c r="I10555" t="b">
        <v>0</v>
      </c>
      <c r="J10555" t="b">
        <v>1</v>
      </c>
      <c r="K10555" t="s">
        <v>41</v>
      </c>
      <c r="L10555" t="s">
        <v>60</v>
      </c>
      <c r="M10555">
        <v>188500</v>
      </c>
      <c r="N10555"/>
      <c r="O10555" t="s">
        <v>1355</v>
      </c>
      <c r="P10555" t="s">
        <v>20336</v>
      </c>
    </row>
    <row r="10556" spans="1:16" x14ac:dyDescent="0.35">
      <c r="A10556" t="s">
        <v>1</v>
      </c>
      <c r="B10556" t="s">
        <v>4036</v>
      </c>
      <c r="C10556" t="s">
        <v>1134</v>
      </c>
      <c r="D10556" t="s">
        <v>4526</v>
      </c>
      <c r="E10556" t="s">
        <v>59</v>
      </c>
      <c r="F10556" t="b">
        <v>0</v>
      </c>
      <c r="G10556" t="s">
        <v>65</v>
      </c>
      <c r="H10556" s="1">
        <v>46134.670798611107</v>
      </c>
      <c r="I10556" t="b">
        <v>0</v>
      </c>
      <c r="J10556" t="b">
        <v>1</v>
      </c>
      <c r="K10556" t="s">
        <v>41</v>
      </c>
      <c r="L10556" t="s">
        <v>60</v>
      </c>
      <c r="M10556">
        <v>114516</v>
      </c>
      <c r="N10556"/>
      <c r="O10556" t="s">
        <v>10744</v>
      </c>
      <c r="P10556" t="s">
        <v>5803</v>
      </c>
    </row>
    <row r="10557" spans="1:16" x14ac:dyDescent="0.35">
      <c r="A10557" t="s">
        <v>5</v>
      </c>
      <c r="B10557" t="s">
        <v>20337</v>
      </c>
      <c r="C10557" t="s">
        <v>3516</v>
      </c>
      <c r="D10557" t="s">
        <v>4346</v>
      </c>
      <c r="E10557" t="s">
        <v>59</v>
      </c>
      <c r="F10557" t="b">
        <v>0</v>
      </c>
      <c r="G10557" t="s">
        <v>89</v>
      </c>
      <c r="H10557" s="1">
        <v>46134.670798611107</v>
      </c>
      <c r="I10557" t="b">
        <v>0</v>
      </c>
      <c r="J10557" t="b">
        <v>1</v>
      </c>
      <c r="K10557" t="s">
        <v>41</v>
      </c>
      <c r="L10557" t="s">
        <v>60</v>
      </c>
      <c r="M10557">
        <v>124000</v>
      </c>
      <c r="N10557"/>
      <c r="O10557" t="s">
        <v>6950</v>
      </c>
      <c r="P10557" t="s">
        <v>7094</v>
      </c>
    </row>
    <row r="10558" spans="1:16" x14ac:dyDescent="0.35">
      <c r="A10558" t="s">
        <v>5</v>
      </c>
      <c r="B10558" t="s">
        <v>5</v>
      </c>
      <c r="C10558" t="s">
        <v>20338</v>
      </c>
      <c r="D10558" t="s">
        <v>4526</v>
      </c>
      <c r="E10558" t="s">
        <v>88</v>
      </c>
      <c r="F10558" t="b">
        <v>0</v>
      </c>
      <c r="G10558" t="s">
        <v>89</v>
      </c>
      <c r="H10558" s="1">
        <v>46134.670925925922</v>
      </c>
      <c r="I10558" t="b">
        <v>1</v>
      </c>
      <c r="J10558" t="b">
        <v>0</v>
      </c>
      <c r="K10558" t="s">
        <v>41</v>
      </c>
      <c r="L10558" t="s">
        <v>74</v>
      </c>
      <c r="M10558"/>
      <c r="N10558">
        <v>69.08</v>
      </c>
      <c r="O10558" t="s">
        <v>20198</v>
      </c>
      <c r="P10558" t="s">
        <v>20339</v>
      </c>
    </row>
    <row r="10559" spans="1:16" x14ac:dyDescent="0.35">
      <c r="A10559" t="s">
        <v>1</v>
      </c>
      <c r="B10559" t="s">
        <v>20329</v>
      </c>
      <c r="C10559" t="s">
        <v>172</v>
      </c>
      <c r="D10559" t="s">
        <v>4526</v>
      </c>
      <c r="E10559" t="s">
        <v>59</v>
      </c>
      <c r="F10559" t="b">
        <v>0</v>
      </c>
      <c r="G10559" t="s">
        <v>77</v>
      </c>
      <c r="H10559" s="1">
        <v>46134.671099537038</v>
      </c>
      <c r="I10559" t="b">
        <v>0</v>
      </c>
      <c r="J10559" t="b">
        <v>1</v>
      </c>
      <c r="K10559" t="s">
        <v>41</v>
      </c>
      <c r="L10559" t="s">
        <v>60</v>
      </c>
      <c r="M10559">
        <v>205000</v>
      </c>
      <c r="N10559"/>
      <c r="O10559" t="s">
        <v>111</v>
      </c>
      <c r="P10559" t="s">
        <v>20330</v>
      </c>
    </row>
    <row r="10560" spans="1:16" x14ac:dyDescent="0.35">
      <c r="A10560" t="s">
        <v>0</v>
      </c>
      <c r="B10560" t="s">
        <v>20340</v>
      </c>
      <c r="C10560" t="s">
        <v>76</v>
      </c>
      <c r="D10560" t="s">
        <v>4526</v>
      </c>
      <c r="E10560" t="s">
        <v>88</v>
      </c>
      <c r="F10560" t="b">
        <v>1</v>
      </c>
      <c r="G10560" t="s">
        <v>89</v>
      </c>
      <c r="H10560" s="1">
        <v>46134.710173611107</v>
      </c>
      <c r="I10560" t="b">
        <v>0</v>
      </c>
      <c r="J10560" t="b">
        <v>0</v>
      </c>
      <c r="K10560" t="s">
        <v>41</v>
      </c>
      <c r="L10560" t="s">
        <v>74</v>
      </c>
      <c r="M10560"/>
      <c r="N10560">
        <v>82.5</v>
      </c>
      <c r="O10560" t="s">
        <v>3882</v>
      </c>
      <c r="P10560" t="s">
        <v>20341</v>
      </c>
    </row>
    <row r="10561" spans="1:16" x14ac:dyDescent="0.35">
      <c r="A10561" t="s">
        <v>0</v>
      </c>
      <c r="B10561" t="s">
        <v>262</v>
      </c>
      <c r="C10561" t="s">
        <v>2746</v>
      </c>
      <c r="D10561" t="s">
        <v>4526</v>
      </c>
      <c r="E10561" t="s">
        <v>88</v>
      </c>
      <c r="F10561" t="b">
        <v>0</v>
      </c>
      <c r="G10561" t="s">
        <v>77</v>
      </c>
      <c r="H10561" s="1">
        <v>46134.710173611107</v>
      </c>
      <c r="I10561" t="b">
        <v>0</v>
      </c>
      <c r="J10561" t="b">
        <v>0</v>
      </c>
      <c r="K10561" t="s">
        <v>41</v>
      </c>
      <c r="L10561" t="s">
        <v>74</v>
      </c>
      <c r="M10561"/>
      <c r="N10561">
        <v>51.5</v>
      </c>
      <c r="O10561" t="s">
        <v>15538</v>
      </c>
      <c r="P10561" t="s">
        <v>1913</v>
      </c>
    </row>
    <row r="10562" spans="1:16" x14ac:dyDescent="0.35">
      <c r="A10562" t="s">
        <v>1</v>
      </c>
      <c r="B10562" t="s">
        <v>15283</v>
      </c>
      <c r="C10562" t="s">
        <v>218</v>
      </c>
      <c r="D10562" t="s">
        <v>2360</v>
      </c>
      <c r="E10562" t="s">
        <v>59</v>
      </c>
      <c r="F10562" t="b">
        <v>0</v>
      </c>
      <c r="G10562" t="s">
        <v>77</v>
      </c>
      <c r="H10562" s="1">
        <v>46134.71266203704</v>
      </c>
      <c r="I10562" t="b">
        <v>1</v>
      </c>
      <c r="J10562" t="b">
        <v>1</v>
      </c>
      <c r="K10562" t="s">
        <v>41</v>
      </c>
      <c r="L10562" t="s">
        <v>74</v>
      </c>
      <c r="M10562"/>
      <c r="N10562">
        <v>69</v>
      </c>
      <c r="O10562" t="s">
        <v>1163</v>
      </c>
      <c r="P10562" t="s">
        <v>20342</v>
      </c>
    </row>
    <row r="10563" spans="1:16" x14ac:dyDescent="0.35">
      <c r="A10563" t="s">
        <v>0</v>
      </c>
      <c r="B10563" t="s">
        <v>20343</v>
      </c>
      <c r="C10563" t="s">
        <v>81</v>
      </c>
      <c r="D10563" t="s">
        <v>4526</v>
      </c>
      <c r="E10563" t="s">
        <v>59</v>
      </c>
      <c r="F10563" t="b">
        <v>0</v>
      </c>
      <c r="G10563" t="s">
        <v>77</v>
      </c>
      <c r="H10563" s="1">
        <v>46134.751863425918</v>
      </c>
      <c r="I10563" t="b">
        <v>0</v>
      </c>
      <c r="J10563" t="b">
        <v>0</v>
      </c>
      <c r="K10563" t="s">
        <v>41</v>
      </c>
      <c r="L10563" t="s">
        <v>60</v>
      </c>
      <c r="M10563">
        <v>92500</v>
      </c>
      <c r="N10563"/>
      <c r="O10563" t="s">
        <v>20344</v>
      </c>
      <c r="P10563" t="s">
        <v>20345</v>
      </c>
    </row>
    <row r="10564" spans="1:16" x14ac:dyDescent="0.35">
      <c r="A10564" t="s">
        <v>8</v>
      </c>
      <c r="B10564" t="s">
        <v>20346</v>
      </c>
      <c r="C10564" t="s">
        <v>162</v>
      </c>
      <c r="D10564" t="s">
        <v>4526</v>
      </c>
      <c r="E10564" t="s">
        <v>88</v>
      </c>
      <c r="F10564" t="b">
        <v>0</v>
      </c>
      <c r="G10564" t="s">
        <v>73</v>
      </c>
      <c r="H10564" s="1">
        <v>46134.752939814818</v>
      </c>
      <c r="I10564" t="b">
        <v>0</v>
      </c>
      <c r="J10564" t="b">
        <v>0</v>
      </c>
      <c r="K10564" t="s">
        <v>41</v>
      </c>
      <c r="L10564" t="s">
        <v>74</v>
      </c>
      <c r="M10564"/>
      <c r="N10564">
        <v>62.5</v>
      </c>
      <c r="O10564" t="s">
        <v>5092</v>
      </c>
      <c r="P10564" t="s">
        <v>20347</v>
      </c>
    </row>
    <row r="10565" spans="1:16" x14ac:dyDescent="0.35">
      <c r="A10565" t="s">
        <v>4</v>
      </c>
      <c r="B10565" t="s">
        <v>20348</v>
      </c>
      <c r="C10565" t="s">
        <v>41</v>
      </c>
      <c r="D10565" t="s">
        <v>4526</v>
      </c>
      <c r="E10565" t="s">
        <v>59</v>
      </c>
      <c r="F10565" t="b">
        <v>0</v>
      </c>
      <c r="G10565" t="s">
        <v>41</v>
      </c>
      <c r="H10565" s="1">
        <v>46134.754062499997</v>
      </c>
      <c r="I10565" t="b">
        <v>0</v>
      </c>
      <c r="J10565" t="b">
        <v>0</v>
      </c>
      <c r="K10565" t="s">
        <v>41</v>
      </c>
      <c r="L10565" t="s">
        <v>60</v>
      </c>
      <c r="M10565">
        <v>185000</v>
      </c>
      <c r="N10565"/>
      <c r="O10565" t="s">
        <v>101</v>
      </c>
    </row>
    <row r="10566" spans="1:16" x14ac:dyDescent="0.35">
      <c r="A10566" t="s">
        <v>1</v>
      </c>
      <c r="B10566" t="s">
        <v>20349</v>
      </c>
      <c r="C10566" t="s">
        <v>93</v>
      </c>
      <c r="D10566" t="s">
        <v>4346</v>
      </c>
      <c r="E10566" t="s">
        <v>59</v>
      </c>
      <c r="F10566" t="b">
        <v>0</v>
      </c>
      <c r="G10566" t="s">
        <v>73</v>
      </c>
      <c r="H10566" s="1">
        <v>46134.754293981481</v>
      </c>
      <c r="I10566" t="b">
        <v>0</v>
      </c>
      <c r="J10566" t="b">
        <v>0</v>
      </c>
      <c r="K10566" t="s">
        <v>41</v>
      </c>
      <c r="L10566" t="s">
        <v>60</v>
      </c>
      <c r="M10566">
        <v>140000</v>
      </c>
      <c r="N10566"/>
      <c r="O10566" t="s">
        <v>20350</v>
      </c>
      <c r="P10566" t="s">
        <v>20351</v>
      </c>
    </row>
    <row r="10567" spans="1:16" x14ac:dyDescent="0.35">
      <c r="A10567" t="s">
        <v>0</v>
      </c>
      <c r="B10567" t="s">
        <v>20352</v>
      </c>
      <c r="C10567" t="s">
        <v>112</v>
      </c>
      <c r="D10567" t="s">
        <v>4346</v>
      </c>
      <c r="E10567" t="s">
        <v>59</v>
      </c>
      <c r="F10567" t="b">
        <v>0</v>
      </c>
      <c r="G10567" t="s">
        <v>65</v>
      </c>
      <c r="H10567" s="1">
        <v>46134.793506944443</v>
      </c>
      <c r="I10567" t="b">
        <v>0</v>
      </c>
      <c r="J10567" t="b">
        <v>0</v>
      </c>
      <c r="K10567" t="s">
        <v>41</v>
      </c>
      <c r="L10567" t="s">
        <v>60</v>
      </c>
      <c r="M10567">
        <v>121500</v>
      </c>
      <c r="N10567"/>
      <c r="O10567" t="s">
        <v>20353</v>
      </c>
      <c r="P10567" t="s">
        <v>283</v>
      </c>
    </row>
    <row r="10568" spans="1:16" x14ac:dyDescent="0.35">
      <c r="A10568" t="s">
        <v>0</v>
      </c>
      <c r="B10568" t="s">
        <v>20354</v>
      </c>
      <c r="C10568" t="s">
        <v>598</v>
      </c>
      <c r="D10568" t="s">
        <v>4346</v>
      </c>
      <c r="E10568" t="s">
        <v>59</v>
      </c>
      <c r="F10568" t="b">
        <v>0</v>
      </c>
      <c r="G10568" t="s">
        <v>65</v>
      </c>
      <c r="H10568" s="1">
        <v>46134.793506944443</v>
      </c>
      <c r="I10568" t="b">
        <v>1</v>
      </c>
      <c r="J10568" t="b">
        <v>0</v>
      </c>
      <c r="K10568" t="s">
        <v>41</v>
      </c>
      <c r="L10568" t="s">
        <v>60</v>
      </c>
      <c r="M10568">
        <v>115000</v>
      </c>
      <c r="N10568"/>
      <c r="O10568" t="s">
        <v>20355</v>
      </c>
      <c r="P10568" t="s">
        <v>802</v>
      </c>
    </row>
    <row r="10569" spans="1:16" x14ac:dyDescent="0.35">
      <c r="A10569" t="s">
        <v>6</v>
      </c>
      <c r="B10569" t="s">
        <v>20356</v>
      </c>
      <c r="C10569" t="s">
        <v>76</v>
      </c>
      <c r="D10569" t="s">
        <v>7670</v>
      </c>
      <c r="E10569" t="s">
        <v>59</v>
      </c>
      <c r="F10569" t="b">
        <v>1</v>
      </c>
      <c r="G10569" t="s">
        <v>40</v>
      </c>
      <c r="H10569" s="1">
        <v>46134.795706018522</v>
      </c>
      <c r="I10569" t="b">
        <v>0</v>
      </c>
      <c r="J10569" t="b">
        <v>0</v>
      </c>
      <c r="K10569" t="s">
        <v>40</v>
      </c>
      <c r="L10569" t="s">
        <v>60</v>
      </c>
      <c r="M10569">
        <v>55000</v>
      </c>
      <c r="N10569"/>
      <c r="O10569" t="s">
        <v>95</v>
      </c>
      <c r="P10569" t="s">
        <v>20357</v>
      </c>
    </row>
    <row r="10570" spans="1:16" x14ac:dyDescent="0.35">
      <c r="A10570" t="s">
        <v>1</v>
      </c>
      <c r="B10570" t="s">
        <v>20358</v>
      </c>
      <c r="C10570" t="s">
        <v>273</v>
      </c>
      <c r="D10570" t="s">
        <v>2360</v>
      </c>
      <c r="E10570" t="s">
        <v>59</v>
      </c>
      <c r="F10570" t="b">
        <v>0</v>
      </c>
      <c r="G10570" t="s">
        <v>73</v>
      </c>
      <c r="H10570" s="1">
        <v>46134.795914351853</v>
      </c>
      <c r="I10570" t="b">
        <v>1</v>
      </c>
      <c r="J10570" t="b">
        <v>1</v>
      </c>
      <c r="K10570" t="s">
        <v>41</v>
      </c>
      <c r="L10570" t="s">
        <v>60</v>
      </c>
      <c r="M10570">
        <v>177500</v>
      </c>
      <c r="N10570"/>
      <c r="O10570" t="s">
        <v>20359</v>
      </c>
      <c r="P10570" t="s">
        <v>20360</v>
      </c>
    </row>
    <row r="10571" spans="1:16" x14ac:dyDescent="0.35">
      <c r="A10571" t="s">
        <v>0</v>
      </c>
      <c r="B10571" t="s">
        <v>228</v>
      </c>
      <c r="C10571" t="s">
        <v>555</v>
      </c>
      <c r="D10571" t="s">
        <v>2360</v>
      </c>
      <c r="E10571" t="s">
        <v>59</v>
      </c>
      <c r="F10571" t="b">
        <v>0</v>
      </c>
      <c r="G10571" t="s">
        <v>68</v>
      </c>
      <c r="H10571" s="1">
        <v>46134.835173611107</v>
      </c>
      <c r="I10571" t="b">
        <v>1</v>
      </c>
      <c r="J10571" t="b">
        <v>1</v>
      </c>
      <c r="K10571" t="s">
        <v>41</v>
      </c>
      <c r="L10571" t="s">
        <v>74</v>
      </c>
      <c r="M10571"/>
      <c r="N10571">
        <v>26.5</v>
      </c>
      <c r="O10571" t="s">
        <v>1408</v>
      </c>
      <c r="P10571" t="s">
        <v>673</v>
      </c>
    </row>
    <row r="10572" spans="1:16" x14ac:dyDescent="0.35">
      <c r="A10572" t="s">
        <v>7</v>
      </c>
      <c r="B10572" t="s">
        <v>20361</v>
      </c>
      <c r="C10572" t="s">
        <v>332</v>
      </c>
      <c r="D10572" t="s">
        <v>2360</v>
      </c>
      <c r="E10572" t="s">
        <v>59</v>
      </c>
      <c r="F10572" t="b">
        <v>0</v>
      </c>
      <c r="G10572" t="s">
        <v>65</v>
      </c>
      <c r="H10572" s="1">
        <v>46134.835219907407</v>
      </c>
      <c r="I10572" t="b">
        <v>0</v>
      </c>
      <c r="J10572" t="b">
        <v>1</v>
      </c>
      <c r="K10572" t="s">
        <v>41</v>
      </c>
      <c r="L10572" t="s">
        <v>60</v>
      </c>
      <c r="M10572">
        <v>135000</v>
      </c>
      <c r="N10572"/>
      <c r="O10572" t="s">
        <v>20362</v>
      </c>
      <c r="P10572" t="s">
        <v>2422</v>
      </c>
    </row>
    <row r="10573" spans="1:16" x14ac:dyDescent="0.35">
      <c r="A10573" t="s">
        <v>2</v>
      </c>
      <c r="B10573" t="s">
        <v>2946</v>
      </c>
      <c r="C10573" t="s">
        <v>20363</v>
      </c>
      <c r="D10573" t="s">
        <v>4346</v>
      </c>
      <c r="E10573" t="s">
        <v>59</v>
      </c>
      <c r="F10573" t="b">
        <v>0</v>
      </c>
      <c r="G10573" t="s">
        <v>68</v>
      </c>
      <c r="H10573" s="1">
        <v>46134.836261574077</v>
      </c>
      <c r="I10573" t="b">
        <v>0</v>
      </c>
      <c r="J10573" t="b">
        <v>1</v>
      </c>
      <c r="K10573" t="s">
        <v>41</v>
      </c>
      <c r="L10573" t="s">
        <v>60</v>
      </c>
      <c r="M10573">
        <v>102500</v>
      </c>
      <c r="N10573"/>
      <c r="O10573" t="s">
        <v>20364</v>
      </c>
      <c r="P10573" t="s">
        <v>20365</v>
      </c>
    </row>
    <row r="10574" spans="1:16" x14ac:dyDescent="0.35">
      <c r="A10574" t="s">
        <v>2</v>
      </c>
      <c r="B10574" t="s">
        <v>2</v>
      </c>
      <c r="C10574" t="s">
        <v>3228</v>
      </c>
      <c r="D10574" t="s">
        <v>2471</v>
      </c>
      <c r="E10574" t="s">
        <v>59</v>
      </c>
      <c r="F10574" t="b">
        <v>0</v>
      </c>
      <c r="G10574" t="s">
        <v>65</v>
      </c>
      <c r="H10574" s="1">
        <v>46134.836296296293</v>
      </c>
      <c r="I10574" t="b">
        <v>0</v>
      </c>
      <c r="J10574" t="b">
        <v>0</v>
      </c>
      <c r="K10574" t="s">
        <v>41</v>
      </c>
      <c r="L10574" t="s">
        <v>60</v>
      </c>
      <c r="M10574">
        <v>137500</v>
      </c>
      <c r="N10574"/>
      <c r="O10574" t="s">
        <v>20366</v>
      </c>
      <c r="P10574" t="s">
        <v>2810</v>
      </c>
    </row>
    <row r="10575" spans="1:16" x14ac:dyDescent="0.35">
      <c r="A10575" t="s">
        <v>5</v>
      </c>
      <c r="B10575" t="s">
        <v>5</v>
      </c>
      <c r="C10575" t="s">
        <v>2766</v>
      </c>
      <c r="D10575" t="s">
        <v>4526</v>
      </c>
      <c r="E10575" t="s">
        <v>88</v>
      </c>
      <c r="F10575" t="b">
        <v>0</v>
      </c>
      <c r="G10575" t="s">
        <v>73</v>
      </c>
      <c r="H10575" s="1">
        <v>46134.837650462963</v>
      </c>
      <c r="I10575" t="b">
        <v>1</v>
      </c>
      <c r="J10575" t="b">
        <v>1</v>
      </c>
      <c r="K10575" t="s">
        <v>41</v>
      </c>
      <c r="L10575" t="s">
        <v>74</v>
      </c>
      <c r="M10575"/>
      <c r="N10575">
        <v>67.150000000000006</v>
      </c>
      <c r="O10575" t="s">
        <v>126</v>
      </c>
      <c r="P10575" t="s">
        <v>1329</v>
      </c>
    </row>
    <row r="10576" spans="1:16" x14ac:dyDescent="0.35">
      <c r="A10576" t="s">
        <v>0</v>
      </c>
      <c r="B10576" t="s">
        <v>20367</v>
      </c>
      <c r="C10576" t="s">
        <v>616</v>
      </c>
      <c r="D10576" t="s">
        <v>4526</v>
      </c>
      <c r="E10576" t="s">
        <v>59</v>
      </c>
      <c r="F10576" t="b">
        <v>0</v>
      </c>
      <c r="G10576" t="s">
        <v>73</v>
      </c>
      <c r="H10576" s="1">
        <v>46134.876921296287</v>
      </c>
      <c r="I10576" t="b">
        <v>0</v>
      </c>
      <c r="J10576" t="b">
        <v>1</v>
      </c>
      <c r="K10576" t="s">
        <v>41</v>
      </c>
      <c r="L10576" t="s">
        <v>60</v>
      </c>
      <c r="M10576">
        <v>110400</v>
      </c>
      <c r="N10576"/>
      <c r="O10576" t="s">
        <v>98</v>
      </c>
    </row>
    <row r="10577" spans="1:16" x14ac:dyDescent="0.35">
      <c r="A10577" t="s">
        <v>9</v>
      </c>
      <c r="B10577" t="s">
        <v>20368</v>
      </c>
      <c r="C10577" t="s">
        <v>1785</v>
      </c>
      <c r="D10577" t="s">
        <v>2360</v>
      </c>
      <c r="E10577" t="s">
        <v>59</v>
      </c>
      <c r="F10577" t="b">
        <v>0</v>
      </c>
      <c r="G10577" t="s">
        <v>73</v>
      </c>
      <c r="H10577" s="1">
        <v>46134.877013888887</v>
      </c>
      <c r="I10577" t="b">
        <v>1</v>
      </c>
      <c r="J10577" t="b">
        <v>1</v>
      </c>
      <c r="K10577" t="s">
        <v>41</v>
      </c>
      <c r="L10577" t="s">
        <v>74</v>
      </c>
      <c r="M10577"/>
      <c r="N10577">
        <v>23</v>
      </c>
      <c r="O10577" t="s">
        <v>7284</v>
      </c>
      <c r="P10577" t="s">
        <v>14489</v>
      </c>
    </row>
    <row r="10578" spans="1:16" x14ac:dyDescent="0.35">
      <c r="A10578" t="s">
        <v>4</v>
      </c>
      <c r="B10578" t="s">
        <v>19272</v>
      </c>
      <c r="C10578" t="s">
        <v>4035</v>
      </c>
      <c r="D10578" t="s">
        <v>2360</v>
      </c>
      <c r="E10578" t="s">
        <v>59</v>
      </c>
      <c r="F10578" t="b">
        <v>0</v>
      </c>
      <c r="G10578" t="s">
        <v>73</v>
      </c>
      <c r="H10578" s="1">
        <v>46134.879305555558</v>
      </c>
      <c r="I10578" t="b">
        <v>0</v>
      </c>
      <c r="J10578" t="b">
        <v>0</v>
      </c>
      <c r="K10578" t="s">
        <v>41</v>
      </c>
      <c r="L10578" t="s">
        <v>60</v>
      </c>
      <c r="M10578">
        <v>85000</v>
      </c>
      <c r="N10578"/>
      <c r="O10578" t="s">
        <v>5137</v>
      </c>
      <c r="P10578" t="s">
        <v>216</v>
      </c>
    </row>
    <row r="10579" spans="1:16" x14ac:dyDescent="0.35">
      <c r="A10579" t="s">
        <v>2</v>
      </c>
      <c r="B10579" t="s">
        <v>20369</v>
      </c>
      <c r="C10579" t="s">
        <v>319</v>
      </c>
      <c r="D10579" t="s">
        <v>2360</v>
      </c>
      <c r="E10579" t="s">
        <v>59</v>
      </c>
      <c r="F10579" t="b">
        <v>0</v>
      </c>
      <c r="G10579" t="s">
        <v>65</v>
      </c>
      <c r="H10579" s="1">
        <v>46134.919641203713</v>
      </c>
      <c r="I10579" t="b">
        <v>0</v>
      </c>
      <c r="J10579" t="b">
        <v>0</v>
      </c>
      <c r="K10579" t="s">
        <v>41</v>
      </c>
      <c r="L10579" t="s">
        <v>74</v>
      </c>
      <c r="M10579"/>
      <c r="N10579">
        <v>65</v>
      </c>
      <c r="O10579" t="s">
        <v>20370</v>
      </c>
      <c r="P10579" t="s">
        <v>208</v>
      </c>
    </row>
    <row r="10580" spans="1:16" x14ac:dyDescent="0.35">
      <c r="A10580" t="s">
        <v>1</v>
      </c>
      <c r="B10580" t="s">
        <v>20371</v>
      </c>
      <c r="C10580" t="s">
        <v>162</v>
      </c>
      <c r="D10580" t="s">
        <v>4346</v>
      </c>
      <c r="E10580" t="s">
        <v>59</v>
      </c>
      <c r="F10580" t="b">
        <v>0</v>
      </c>
      <c r="G10580" t="s">
        <v>73</v>
      </c>
      <c r="H10580" s="1">
        <v>46134.920810185176</v>
      </c>
      <c r="I10580" t="b">
        <v>1</v>
      </c>
      <c r="J10580" t="b">
        <v>1</v>
      </c>
      <c r="K10580" t="s">
        <v>41</v>
      </c>
      <c r="L10580" t="s">
        <v>60</v>
      </c>
      <c r="M10580">
        <v>155500</v>
      </c>
      <c r="N10580"/>
      <c r="O10580" t="s">
        <v>1183</v>
      </c>
      <c r="P10580" t="s">
        <v>13776</v>
      </c>
    </row>
    <row r="10581" spans="1:16" x14ac:dyDescent="0.35">
      <c r="A10581" t="s">
        <v>5</v>
      </c>
      <c r="B10581" t="s">
        <v>20372</v>
      </c>
      <c r="C10581" t="s">
        <v>194</v>
      </c>
      <c r="D10581" t="s">
        <v>4346</v>
      </c>
      <c r="E10581" t="s">
        <v>59</v>
      </c>
      <c r="F10581" t="b">
        <v>0</v>
      </c>
      <c r="G10581" t="s">
        <v>65</v>
      </c>
      <c r="H10581" s="1">
        <v>46134.92082175926</v>
      </c>
      <c r="I10581" t="b">
        <v>0</v>
      </c>
      <c r="J10581" t="b">
        <v>1</v>
      </c>
      <c r="K10581" t="s">
        <v>41</v>
      </c>
      <c r="L10581" t="s">
        <v>60</v>
      </c>
      <c r="M10581">
        <v>181000</v>
      </c>
      <c r="N10581"/>
      <c r="O10581" t="s">
        <v>577</v>
      </c>
      <c r="P10581" t="s">
        <v>20373</v>
      </c>
    </row>
    <row r="10582" spans="1:16" x14ac:dyDescent="0.35">
      <c r="A10582" t="s">
        <v>1</v>
      </c>
      <c r="B10582" t="s">
        <v>11329</v>
      </c>
      <c r="C10582" t="s">
        <v>84</v>
      </c>
      <c r="D10582" t="s">
        <v>4346</v>
      </c>
      <c r="E10582" t="s">
        <v>59</v>
      </c>
      <c r="F10582" t="b">
        <v>0</v>
      </c>
      <c r="G10582" t="s">
        <v>68</v>
      </c>
      <c r="H10582" s="1">
        <v>46134.920949074083</v>
      </c>
      <c r="I10582" t="b">
        <v>1</v>
      </c>
      <c r="J10582" t="b">
        <v>1</v>
      </c>
      <c r="K10582" t="s">
        <v>41</v>
      </c>
      <c r="L10582" t="s">
        <v>60</v>
      </c>
      <c r="M10582">
        <v>155500</v>
      </c>
      <c r="N10582"/>
      <c r="O10582" t="s">
        <v>1183</v>
      </c>
      <c r="P10582" t="s">
        <v>20374</v>
      </c>
    </row>
    <row r="10583" spans="1:16" x14ac:dyDescent="0.35">
      <c r="A10583" t="s">
        <v>0</v>
      </c>
      <c r="B10583" t="s">
        <v>20375</v>
      </c>
      <c r="C10583" t="s">
        <v>2563</v>
      </c>
      <c r="D10583" t="s">
        <v>4346</v>
      </c>
      <c r="E10583" t="s">
        <v>59</v>
      </c>
      <c r="F10583" t="b">
        <v>0</v>
      </c>
      <c r="G10583" t="s">
        <v>68</v>
      </c>
      <c r="H10583" s="1">
        <v>46134.960173611107</v>
      </c>
      <c r="I10583" t="b">
        <v>0</v>
      </c>
      <c r="J10583" t="b">
        <v>0</v>
      </c>
      <c r="K10583" t="s">
        <v>41</v>
      </c>
      <c r="L10583" t="s">
        <v>60</v>
      </c>
      <c r="M10583">
        <v>85000</v>
      </c>
      <c r="N10583"/>
      <c r="O10583" t="s">
        <v>20376</v>
      </c>
      <c r="P10583" t="s">
        <v>2134</v>
      </c>
    </row>
    <row r="10584" spans="1:16" x14ac:dyDescent="0.35">
      <c r="A10584" t="s">
        <v>0</v>
      </c>
      <c r="B10584" t="s">
        <v>20377</v>
      </c>
      <c r="C10584" t="s">
        <v>1189</v>
      </c>
      <c r="D10584" t="s">
        <v>4526</v>
      </c>
      <c r="E10584" t="s">
        <v>88</v>
      </c>
      <c r="F10584" t="b">
        <v>0</v>
      </c>
      <c r="G10584" t="s">
        <v>77</v>
      </c>
      <c r="H10584" s="1">
        <v>46134.960173611107</v>
      </c>
      <c r="I10584" t="b">
        <v>0</v>
      </c>
      <c r="J10584" t="b">
        <v>1</v>
      </c>
      <c r="K10584" t="s">
        <v>41</v>
      </c>
      <c r="L10584" t="s">
        <v>74</v>
      </c>
      <c r="M10584"/>
      <c r="N10584">
        <v>64.5</v>
      </c>
      <c r="O10584" t="s">
        <v>403</v>
      </c>
    </row>
    <row r="10585" spans="1:16" x14ac:dyDescent="0.35">
      <c r="A10585" t="s">
        <v>3</v>
      </c>
      <c r="B10585" t="s">
        <v>20378</v>
      </c>
      <c r="C10585" t="s">
        <v>97</v>
      </c>
      <c r="D10585" t="s">
        <v>2360</v>
      </c>
      <c r="E10585" t="s">
        <v>59</v>
      </c>
      <c r="F10585" t="b">
        <v>0</v>
      </c>
      <c r="G10585" t="s">
        <v>89</v>
      </c>
      <c r="H10585" s="1">
        <v>46135.001840277779</v>
      </c>
      <c r="I10585" t="b">
        <v>0</v>
      </c>
      <c r="J10585" t="b">
        <v>1</v>
      </c>
      <c r="K10585" t="s">
        <v>41</v>
      </c>
      <c r="L10585" t="s">
        <v>74</v>
      </c>
      <c r="M10585"/>
      <c r="N10585">
        <v>82.5</v>
      </c>
      <c r="O10585" t="s">
        <v>20379</v>
      </c>
      <c r="P10585" t="s">
        <v>219</v>
      </c>
    </row>
    <row r="10586" spans="1:16" x14ac:dyDescent="0.35">
      <c r="A10586" t="s">
        <v>0</v>
      </c>
      <c r="B10586" t="s">
        <v>20380</v>
      </c>
      <c r="C10586" t="s">
        <v>181</v>
      </c>
      <c r="D10586" t="s">
        <v>20381</v>
      </c>
      <c r="E10586" t="s">
        <v>59</v>
      </c>
      <c r="F10586" t="b">
        <v>0</v>
      </c>
      <c r="G10586" t="s">
        <v>89</v>
      </c>
      <c r="H10586" s="1">
        <v>46135.001840277779</v>
      </c>
      <c r="I10586" t="b">
        <v>0</v>
      </c>
      <c r="J10586" t="b">
        <v>0</v>
      </c>
      <c r="K10586" t="s">
        <v>41</v>
      </c>
      <c r="L10586" t="s">
        <v>60</v>
      </c>
      <c r="M10586">
        <v>70000</v>
      </c>
      <c r="N10586"/>
      <c r="O10586" t="s">
        <v>20382</v>
      </c>
      <c r="P10586" t="s">
        <v>20383</v>
      </c>
    </row>
    <row r="10587" spans="1:16" x14ac:dyDescent="0.35">
      <c r="A10587" t="s">
        <v>0</v>
      </c>
      <c r="B10587" t="s">
        <v>1268</v>
      </c>
      <c r="C10587" t="s">
        <v>112</v>
      </c>
      <c r="D10587" t="s">
        <v>20381</v>
      </c>
      <c r="E10587" t="s">
        <v>59</v>
      </c>
      <c r="F10587" t="b">
        <v>0</v>
      </c>
      <c r="G10587" t="s">
        <v>65</v>
      </c>
      <c r="H10587" s="1">
        <v>46135.001840277779</v>
      </c>
      <c r="I10587" t="b">
        <v>0</v>
      </c>
      <c r="J10587" t="b">
        <v>0</v>
      </c>
      <c r="K10587" t="s">
        <v>41</v>
      </c>
      <c r="L10587" t="s">
        <v>60</v>
      </c>
      <c r="M10587">
        <v>79500</v>
      </c>
      <c r="N10587"/>
      <c r="O10587" t="s">
        <v>1966</v>
      </c>
      <c r="P10587" t="s">
        <v>426</v>
      </c>
    </row>
    <row r="10588" spans="1:16" x14ac:dyDescent="0.35">
      <c r="A10588" t="s">
        <v>0</v>
      </c>
      <c r="B10588" t="s">
        <v>0</v>
      </c>
      <c r="C10588" t="s">
        <v>3100</v>
      </c>
      <c r="D10588" t="s">
        <v>20381</v>
      </c>
      <c r="E10588" t="s">
        <v>59</v>
      </c>
      <c r="F10588" t="b">
        <v>0</v>
      </c>
      <c r="G10588" t="s">
        <v>77</v>
      </c>
      <c r="H10588" s="1">
        <v>46135.001840277779</v>
      </c>
      <c r="I10588" t="b">
        <v>0</v>
      </c>
      <c r="J10588" t="b">
        <v>0</v>
      </c>
      <c r="K10588" t="s">
        <v>41</v>
      </c>
      <c r="L10588" t="s">
        <v>60</v>
      </c>
      <c r="M10588">
        <v>78471</v>
      </c>
      <c r="N10588"/>
      <c r="O10588" t="s">
        <v>3101</v>
      </c>
      <c r="P10588" t="s">
        <v>7790</v>
      </c>
    </row>
    <row r="10589" spans="1:16" x14ac:dyDescent="0.35">
      <c r="A10589" t="s">
        <v>0</v>
      </c>
      <c r="B10589" t="s">
        <v>20384</v>
      </c>
      <c r="C10589" t="s">
        <v>97</v>
      </c>
      <c r="D10589" t="s">
        <v>20381</v>
      </c>
      <c r="E10589" t="s">
        <v>59</v>
      </c>
      <c r="F10589" t="b">
        <v>0</v>
      </c>
      <c r="G10589" t="s">
        <v>89</v>
      </c>
      <c r="H10589" s="1">
        <v>46135.001840277779</v>
      </c>
      <c r="I10589" t="b">
        <v>0</v>
      </c>
      <c r="J10589" t="b">
        <v>0</v>
      </c>
      <c r="K10589" t="s">
        <v>41</v>
      </c>
      <c r="L10589" t="s">
        <v>60</v>
      </c>
      <c r="M10589">
        <v>138000</v>
      </c>
      <c r="N10589"/>
      <c r="O10589" t="s">
        <v>98</v>
      </c>
      <c r="P10589" t="s">
        <v>679</v>
      </c>
    </row>
    <row r="10590" spans="1:16" x14ac:dyDescent="0.35">
      <c r="A10590" t="s">
        <v>7</v>
      </c>
      <c r="B10590" t="s">
        <v>7</v>
      </c>
      <c r="C10590" t="s">
        <v>3539</v>
      </c>
      <c r="D10590" t="s">
        <v>20381</v>
      </c>
      <c r="E10590" t="s">
        <v>59</v>
      </c>
      <c r="F10590" t="b">
        <v>0</v>
      </c>
      <c r="G10590" t="s">
        <v>68</v>
      </c>
      <c r="H10590" s="1">
        <v>46135.001840277779</v>
      </c>
      <c r="I10590" t="b">
        <v>1</v>
      </c>
      <c r="J10590" t="b">
        <v>0</v>
      </c>
      <c r="K10590" t="s">
        <v>41</v>
      </c>
      <c r="L10590" t="s">
        <v>60</v>
      </c>
      <c r="M10590">
        <v>96450</v>
      </c>
      <c r="N10590"/>
      <c r="O10590" t="s">
        <v>20385</v>
      </c>
      <c r="P10590" t="s">
        <v>20386</v>
      </c>
    </row>
    <row r="10591" spans="1:16" x14ac:dyDescent="0.35">
      <c r="A10591" t="s">
        <v>0</v>
      </c>
      <c r="B10591" t="s">
        <v>1802</v>
      </c>
      <c r="C10591" t="s">
        <v>148</v>
      </c>
      <c r="D10591" t="s">
        <v>20381</v>
      </c>
      <c r="E10591" t="s">
        <v>59</v>
      </c>
      <c r="F10591" t="b">
        <v>0</v>
      </c>
      <c r="G10591" t="s">
        <v>89</v>
      </c>
      <c r="H10591" s="1">
        <v>46135.001840277779</v>
      </c>
      <c r="I10591" t="b">
        <v>0</v>
      </c>
      <c r="J10591" t="b">
        <v>0</v>
      </c>
      <c r="K10591" t="s">
        <v>41</v>
      </c>
      <c r="L10591" t="s">
        <v>60</v>
      </c>
      <c r="M10591">
        <v>113580</v>
      </c>
      <c r="N10591"/>
      <c r="O10591" t="s">
        <v>399</v>
      </c>
    </row>
    <row r="10592" spans="1:16" x14ac:dyDescent="0.35">
      <c r="A10592" t="s">
        <v>0</v>
      </c>
      <c r="B10592" t="s">
        <v>20387</v>
      </c>
      <c r="C10592" t="s">
        <v>112</v>
      </c>
      <c r="D10592" t="s">
        <v>20381</v>
      </c>
      <c r="E10592" t="s">
        <v>59</v>
      </c>
      <c r="F10592" t="b">
        <v>0</v>
      </c>
      <c r="G10592" t="s">
        <v>65</v>
      </c>
      <c r="H10592" s="1">
        <v>46135.001851851863</v>
      </c>
      <c r="I10592" t="b">
        <v>0</v>
      </c>
      <c r="J10592" t="b">
        <v>0</v>
      </c>
      <c r="K10592" t="s">
        <v>41</v>
      </c>
      <c r="L10592" t="s">
        <v>60</v>
      </c>
      <c r="M10592">
        <v>62652</v>
      </c>
      <c r="N10592"/>
      <c r="O10592" t="s">
        <v>20388</v>
      </c>
      <c r="P10592" t="s">
        <v>20389</v>
      </c>
    </row>
    <row r="10593" spans="1:16" x14ac:dyDescent="0.35">
      <c r="A10593" t="s">
        <v>7</v>
      </c>
      <c r="B10593" t="s">
        <v>7</v>
      </c>
      <c r="C10593" t="s">
        <v>1001</v>
      </c>
      <c r="D10593" t="s">
        <v>20381</v>
      </c>
      <c r="E10593" t="s">
        <v>59</v>
      </c>
      <c r="F10593" t="b">
        <v>0</v>
      </c>
      <c r="G10593" t="s">
        <v>77</v>
      </c>
      <c r="H10593" s="1">
        <v>46135.001851851863</v>
      </c>
      <c r="I10593" t="b">
        <v>0</v>
      </c>
      <c r="J10593" t="b">
        <v>0</v>
      </c>
      <c r="K10593" t="s">
        <v>41</v>
      </c>
      <c r="L10593" t="s">
        <v>60</v>
      </c>
      <c r="M10593">
        <v>95916.5</v>
      </c>
      <c r="N10593"/>
      <c r="O10593" t="s">
        <v>20390</v>
      </c>
      <c r="P10593" t="s">
        <v>20391</v>
      </c>
    </row>
    <row r="10594" spans="1:16" x14ac:dyDescent="0.35">
      <c r="A10594" t="s">
        <v>0</v>
      </c>
      <c r="B10594" t="s">
        <v>20392</v>
      </c>
      <c r="C10594" t="s">
        <v>112</v>
      </c>
      <c r="D10594" t="s">
        <v>20381</v>
      </c>
      <c r="E10594" t="s">
        <v>59</v>
      </c>
      <c r="F10594" t="b">
        <v>0</v>
      </c>
      <c r="G10594" t="s">
        <v>65</v>
      </c>
      <c r="H10594" s="1">
        <v>46135.001851851863</v>
      </c>
      <c r="I10594" t="b">
        <v>1</v>
      </c>
      <c r="J10594" t="b">
        <v>0</v>
      </c>
      <c r="K10594" t="s">
        <v>41</v>
      </c>
      <c r="L10594" t="s">
        <v>60</v>
      </c>
      <c r="M10594">
        <v>84187.5</v>
      </c>
      <c r="N10594"/>
      <c r="O10594" t="s">
        <v>20393</v>
      </c>
      <c r="P10594" t="s">
        <v>8019</v>
      </c>
    </row>
    <row r="10595" spans="1:16" x14ac:dyDescent="0.35">
      <c r="A10595" t="s">
        <v>0</v>
      </c>
      <c r="B10595" t="s">
        <v>1125</v>
      </c>
      <c r="C10595" t="s">
        <v>1883</v>
      </c>
      <c r="D10595" t="s">
        <v>20381</v>
      </c>
      <c r="E10595" t="s">
        <v>59</v>
      </c>
      <c r="F10595" t="b">
        <v>0</v>
      </c>
      <c r="G10595" t="s">
        <v>68</v>
      </c>
      <c r="H10595" s="1">
        <v>46135.001851851863</v>
      </c>
      <c r="I10595" t="b">
        <v>0</v>
      </c>
      <c r="J10595" t="b">
        <v>0</v>
      </c>
      <c r="K10595" t="s">
        <v>41</v>
      </c>
      <c r="L10595" t="s">
        <v>60</v>
      </c>
      <c r="M10595">
        <v>108430.5</v>
      </c>
      <c r="N10595"/>
      <c r="O10595" t="s">
        <v>1884</v>
      </c>
      <c r="P10595" t="s">
        <v>20394</v>
      </c>
    </row>
    <row r="10596" spans="1:16" x14ac:dyDescent="0.35">
      <c r="A10596" t="s">
        <v>0</v>
      </c>
      <c r="B10596" t="s">
        <v>130</v>
      </c>
      <c r="C10596" t="s">
        <v>795</v>
      </c>
      <c r="D10596" t="s">
        <v>20381</v>
      </c>
      <c r="E10596" t="s">
        <v>59</v>
      </c>
      <c r="F10596" t="b">
        <v>0</v>
      </c>
      <c r="G10596" t="s">
        <v>77</v>
      </c>
      <c r="H10596" s="1">
        <v>46135.001851851863</v>
      </c>
      <c r="I10596" t="b">
        <v>0</v>
      </c>
      <c r="J10596" t="b">
        <v>0</v>
      </c>
      <c r="K10596" t="s">
        <v>41</v>
      </c>
      <c r="L10596" t="s">
        <v>60</v>
      </c>
      <c r="M10596">
        <v>103500</v>
      </c>
      <c r="N10596"/>
      <c r="O10596" t="s">
        <v>20395</v>
      </c>
      <c r="P10596" t="s">
        <v>288</v>
      </c>
    </row>
    <row r="10597" spans="1:16" x14ac:dyDescent="0.35">
      <c r="A10597" t="s">
        <v>0</v>
      </c>
      <c r="B10597" t="s">
        <v>0</v>
      </c>
      <c r="C10597" t="s">
        <v>2687</v>
      </c>
      <c r="D10597" t="s">
        <v>20381</v>
      </c>
      <c r="E10597" t="s">
        <v>59</v>
      </c>
      <c r="F10597" t="b">
        <v>0</v>
      </c>
      <c r="G10597" t="s">
        <v>77</v>
      </c>
      <c r="H10597" s="1">
        <v>46135.001851851863</v>
      </c>
      <c r="I10597" t="b">
        <v>1</v>
      </c>
      <c r="J10597" t="b">
        <v>0</v>
      </c>
      <c r="K10597" t="s">
        <v>41</v>
      </c>
      <c r="L10597" t="s">
        <v>60</v>
      </c>
      <c r="M10597">
        <v>65000</v>
      </c>
      <c r="N10597"/>
      <c r="O10597" t="s">
        <v>20396</v>
      </c>
      <c r="P10597" t="s">
        <v>20397</v>
      </c>
    </row>
    <row r="10598" spans="1:16" x14ac:dyDescent="0.35">
      <c r="A10598" t="s">
        <v>0</v>
      </c>
      <c r="B10598" t="s">
        <v>0</v>
      </c>
      <c r="C10598" t="s">
        <v>353</v>
      </c>
      <c r="D10598" t="s">
        <v>20381</v>
      </c>
      <c r="E10598" t="s">
        <v>59</v>
      </c>
      <c r="F10598" t="b">
        <v>0</v>
      </c>
      <c r="G10598" t="s">
        <v>77</v>
      </c>
      <c r="H10598" s="1">
        <v>46135.001851851863</v>
      </c>
      <c r="I10598" t="b">
        <v>0</v>
      </c>
      <c r="J10598" t="b">
        <v>0</v>
      </c>
      <c r="K10598" t="s">
        <v>41</v>
      </c>
      <c r="L10598" t="s">
        <v>60</v>
      </c>
      <c r="M10598">
        <v>96000</v>
      </c>
      <c r="N10598"/>
      <c r="O10598" t="s">
        <v>3105</v>
      </c>
      <c r="P10598" t="s">
        <v>146</v>
      </c>
    </row>
    <row r="10599" spans="1:16" x14ac:dyDescent="0.35">
      <c r="A10599" t="s">
        <v>7</v>
      </c>
      <c r="B10599" t="s">
        <v>20398</v>
      </c>
      <c r="C10599" t="s">
        <v>112</v>
      </c>
      <c r="D10599" t="s">
        <v>20381</v>
      </c>
      <c r="E10599" t="s">
        <v>59</v>
      </c>
      <c r="F10599" t="b">
        <v>0</v>
      </c>
      <c r="G10599" t="s">
        <v>65</v>
      </c>
      <c r="H10599" s="1">
        <v>46135.001851851863</v>
      </c>
      <c r="I10599" t="b">
        <v>1</v>
      </c>
      <c r="J10599" t="b">
        <v>0</v>
      </c>
      <c r="K10599" t="s">
        <v>41</v>
      </c>
      <c r="L10599" t="s">
        <v>60</v>
      </c>
      <c r="M10599">
        <v>111496</v>
      </c>
      <c r="N10599"/>
      <c r="O10599" t="s">
        <v>20399</v>
      </c>
      <c r="P10599" t="s">
        <v>20400</v>
      </c>
    </row>
    <row r="10600" spans="1:16" x14ac:dyDescent="0.35">
      <c r="A10600" t="s">
        <v>0</v>
      </c>
      <c r="B10600" t="s">
        <v>0</v>
      </c>
      <c r="C10600" t="s">
        <v>2354</v>
      </c>
      <c r="D10600" t="s">
        <v>20381</v>
      </c>
      <c r="E10600" t="s">
        <v>59</v>
      </c>
      <c r="F10600" t="b">
        <v>0</v>
      </c>
      <c r="G10600" t="s">
        <v>77</v>
      </c>
      <c r="H10600" s="1">
        <v>46135.001863425918</v>
      </c>
      <c r="I10600" t="b">
        <v>0</v>
      </c>
      <c r="J10600" t="b">
        <v>0</v>
      </c>
      <c r="K10600" t="s">
        <v>41</v>
      </c>
      <c r="L10600" t="s">
        <v>60</v>
      </c>
      <c r="M10600">
        <v>69000</v>
      </c>
      <c r="N10600"/>
      <c r="O10600" t="s">
        <v>20401</v>
      </c>
      <c r="P10600" t="s">
        <v>1321</v>
      </c>
    </row>
    <row r="10601" spans="1:16" x14ac:dyDescent="0.35">
      <c r="A10601" t="s">
        <v>7</v>
      </c>
      <c r="B10601" t="s">
        <v>20402</v>
      </c>
      <c r="C10601" t="s">
        <v>81</v>
      </c>
      <c r="D10601" t="s">
        <v>20381</v>
      </c>
      <c r="E10601" t="s">
        <v>59</v>
      </c>
      <c r="F10601" t="b">
        <v>0</v>
      </c>
      <c r="G10601" t="s">
        <v>77</v>
      </c>
      <c r="H10601" s="1">
        <v>46135.001863425918</v>
      </c>
      <c r="I10601" t="b">
        <v>1</v>
      </c>
      <c r="J10601" t="b">
        <v>0</v>
      </c>
      <c r="K10601" t="s">
        <v>41</v>
      </c>
      <c r="L10601" t="s">
        <v>60</v>
      </c>
      <c r="M10601">
        <v>170000</v>
      </c>
      <c r="N10601"/>
      <c r="O10601" t="s">
        <v>1880</v>
      </c>
      <c r="P10601" t="s">
        <v>310</v>
      </c>
    </row>
    <row r="10602" spans="1:16" x14ac:dyDescent="0.35">
      <c r="A10602" t="s">
        <v>0</v>
      </c>
      <c r="B10602" t="s">
        <v>20403</v>
      </c>
      <c r="C10602" t="s">
        <v>489</v>
      </c>
      <c r="D10602" t="s">
        <v>20381</v>
      </c>
      <c r="E10602" t="s">
        <v>59</v>
      </c>
      <c r="F10602" t="b">
        <v>0</v>
      </c>
      <c r="G10602" t="s">
        <v>77</v>
      </c>
      <c r="H10602" s="1">
        <v>46135.001863425918</v>
      </c>
      <c r="I10602" t="b">
        <v>0</v>
      </c>
      <c r="J10602" t="b">
        <v>0</v>
      </c>
      <c r="K10602" t="s">
        <v>41</v>
      </c>
      <c r="L10602" t="s">
        <v>60</v>
      </c>
      <c r="M10602">
        <v>172025</v>
      </c>
      <c r="N10602"/>
      <c r="O10602" t="s">
        <v>490</v>
      </c>
      <c r="P10602" t="s">
        <v>310</v>
      </c>
    </row>
    <row r="10603" spans="1:16" x14ac:dyDescent="0.35">
      <c r="A10603" t="s">
        <v>0</v>
      </c>
      <c r="B10603" t="s">
        <v>20404</v>
      </c>
      <c r="C10603" t="s">
        <v>743</v>
      </c>
      <c r="D10603" t="s">
        <v>20381</v>
      </c>
      <c r="E10603" t="s">
        <v>59</v>
      </c>
      <c r="F10603" t="b">
        <v>0</v>
      </c>
      <c r="G10603" t="s">
        <v>77</v>
      </c>
      <c r="H10603" s="1">
        <v>46135.001863425918</v>
      </c>
      <c r="I10603" t="b">
        <v>0</v>
      </c>
      <c r="J10603" t="b">
        <v>0</v>
      </c>
      <c r="K10603" t="s">
        <v>41</v>
      </c>
      <c r="L10603" t="s">
        <v>60</v>
      </c>
      <c r="M10603">
        <v>105300</v>
      </c>
      <c r="N10603"/>
      <c r="O10603" t="s">
        <v>250</v>
      </c>
      <c r="P10603" t="s">
        <v>20405</v>
      </c>
    </row>
    <row r="10604" spans="1:16" x14ac:dyDescent="0.35">
      <c r="A10604" t="s">
        <v>0</v>
      </c>
      <c r="B10604" t="s">
        <v>20406</v>
      </c>
      <c r="C10604" t="s">
        <v>326</v>
      </c>
      <c r="D10604" t="s">
        <v>20381</v>
      </c>
      <c r="E10604" t="s">
        <v>59</v>
      </c>
      <c r="F10604" t="b">
        <v>0</v>
      </c>
      <c r="G10604" t="s">
        <v>77</v>
      </c>
      <c r="H10604" s="1">
        <v>46135.001863425918</v>
      </c>
      <c r="I10604" t="b">
        <v>0</v>
      </c>
      <c r="J10604" t="b">
        <v>0</v>
      </c>
      <c r="K10604" t="s">
        <v>41</v>
      </c>
      <c r="L10604" t="s">
        <v>60</v>
      </c>
      <c r="M10604">
        <v>150000</v>
      </c>
      <c r="N10604"/>
      <c r="O10604" t="s">
        <v>343</v>
      </c>
      <c r="P10604" t="s">
        <v>20407</v>
      </c>
    </row>
    <row r="10605" spans="1:16" x14ac:dyDescent="0.35">
      <c r="A10605" t="s">
        <v>0</v>
      </c>
      <c r="B10605" t="s">
        <v>0</v>
      </c>
      <c r="C10605" t="s">
        <v>1901</v>
      </c>
      <c r="D10605" t="s">
        <v>20381</v>
      </c>
      <c r="E10605" t="s">
        <v>59</v>
      </c>
      <c r="F10605" t="b">
        <v>0</v>
      </c>
      <c r="G10605" t="s">
        <v>77</v>
      </c>
      <c r="H10605" s="1">
        <v>46135.001863425918</v>
      </c>
      <c r="I10605" t="b">
        <v>0</v>
      </c>
      <c r="J10605" t="b">
        <v>0</v>
      </c>
      <c r="K10605" t="s">
        <v>41</v>
      </c>
      <c r="L10605" t="s">
        <v>60</v>
      </c>
      <c r="M10605">
        <v>115000</v>
      </c>
      <c r="N10605"/>
      <c r="O10605" t="s">
        <v>9085</v>
      </c>
      <c r="P10605" t="s">
        <v>20408</v>
      </c>
    </row>
    <row r="10606" spans="1:16" x14ac:dyDescent="0.35">
      <c r="A10606" t="s">
        <v>0</v>
      </c>
      <c r="B10606" t="s">
        <v>0</v>
      </c>
      <c r="C10606" t="s">
        <v>1367</v>
      </c>
      <c r="D10606" t="s">
        <v>20381</v>
      </c>
      <c r="E10606" t="s">
        <v>59</v>
      </c>
      <c r="F10606" t="b">
        <v>0</v>
      </c>
      <c r="G10606" t="s">
        <v>65</v>
      </c>
      <c r="H10606" s="1">
        <v>46135.001875000002</v>
      </c>
      <c r="I10606" t="b">
        <v>0</v>
      </c>
      <c r="J10606" t="b">
        <v>0</v>
      </c>
      <c r="K10606" t="s">
        <v>41</v>
      </c>
      <c r="L10606" t="s">
        <v>60</v>
      </c>
      <c r="M10606">
        <v>61750</v>
      </c>
      <c r="N10606"/>
      <c r="O10606" t="s">
        <v>20409</v>
      </c>
      <c r="P10606" t="s">
        <v>3201</v>
      </c>
    </row>
    <row r="10607" spans="1:16" x14ac:dyDescent="0.35">
      <c r="A10607" t="s">
        <v>0</v>
      </c>
      <c r="B10607" t="s">
        <v>2489</v>
      </c>
      <c r="C10607" t="s">
        <v>20410</v>
      </c>
      <c r="D10607" t="s">
        <v>20381</v>
      </c>
      <c r="E10607" t="s">
        <v>59</v>
      </c>
      <c r="F10607" t="b">
        <v>0</v>
      </c>
      <c r="G10607" t="s">
        <v>65</v>
      </c>
      <c r="H10607" s="1">
        <v>46135.001875000002</v>
      </c>
      <c r="I10607" t="b">
        <v>0</v>
      </c>
      <c r="J10607" t="b">
        <v>0</v>
      </c>
      <c r="K10607" t="s">
        <v>41</v>
      </c>
      <c r="L10607" t="s">
        <v>60</v>
      </c>
      <c r="M10607">
        <v>89500</v>
      </c>
      <c r="N10607"/>
      <c r="O10607" t="s">
        <v>20411</v>
      </c>
      <c r="P10607" t="s">
        <v>20412</v>
      </c>
    </row>
    <row r="10608" spans="1:16" x14ac:dyDescent="0.35">
      <c r="A10608" t="s">
        <v>0</v>
      </c>
      <c r="B10608" t="s">
        <v>2489</v>
      </c>
      <c r="C10608" t="s">
        <v>333</v>
      </c>
      <c r="D10608" t="s">
        <v>20381</v>
      </c>
      <c r="E10608" t="s">
        <v>59</v>
      </c>
      <c r="F10608" t="b">
        <v>0</v>
      </c>
      <c r="G10608" t="s">
        <v>77</v>
      </c>
      <c r="H10608" s="1">
        <v>46135.001875000002</v>
      </c>
      <c r="I10608" t="b">
        <v>0</v>
      </c>
      <c r="J10608" t="b">
        <v>0</v>
      </c>
      <c r="K10608" t="s">
        <v>41</v>
      </c>
      <c r="L10608" t="s">
        <v>60</v>
      </c>
      <c r="M10608">
        <v>82000</v>
      </c>
      <c r="N10608"/>
      <c r="O10608" t="s">
        <v>4443</v>
      </c>
      <c r="P10608" t="s">
        <v>20413</v>
      </c>
    </row>
    <row r="10609" spans="1:16" x14ac:dyDescent="0.35">
      <c r="A10609" t="s">
        <v>0</v>
      </c>
      <c r="B10609" t="s">
        <v>20414</v>
      </c>
      <c r="C10609" t="s">
        <v>1780</v>
      </c>
      <c r="D10609" t="s">
        <v>20381</v>
      </c>
      <c r="E10609" t="s">
        <v>59</v>
      </c>
      <c r="F10609" t="b">
        <v>0</v>
      </c>
      <c r="G10609" t="s">
        <v>77</v>
      </c>
      <c r="H10609" s="1">
        <v>46135.001875000002</v>
      </c>
      <c r="I10609" t="b">
        <v>0</v>
      </c>
      <c r="J10609" t="b">
        <v>0</v>
      </c>
      <c r="K10609" t="s">
        <v>41</v>
      </c>
      <c r="L10609" t="s">
        <v>60</v>
      </c>
      <c r="M10609">
        <v>97500</v>
      </c>
      <c r="N10609"/>
      <c r="O10609" t="s">
        <v>20415</v>
      </c>
      <c r="P10609" t="s">
        <v>20416</v>
      </c>
    </row>
    <row r="10610" spans="1:16" x14ac:dyDescent="0.35">
      <c r="A10610" t="s">
        <v>0</v>
      </c>
      <c r="B10610" t="s">
        <v>20417</v>
      </c>
      <c r="C10610" t="s">
        <v>1193</v>
      </c>
      <c r="D10610" t="s">
        <v>20381</v>
      </c>
      <c r="E10610" t="s">
        <v>59</v>
      </c>
      <c r="F10610" t="b">
        <v>0</v>
      </c>
      <c r="G10610" t="s">
        <v>89</v>
      </c>
      <c r="H10610" s="1">
        <v>46135.001875000002</v>
      </c>
      <c r="I10610" t="b">
        <v>0</v>
      </c>
      <c r="J10610" t="b">
        <v>0</v>
      </c>
      <c r="K10610" t="s">
        <v>41</v>
      </c>
      <c r="L10610" t="s">
        <v>60</v>
      </c>
      <c r="M10610">
        <v>72500</v>
      </c>
      <c r="N10610"/>
      <c r="O10610" t="s">
        <v>20418</v>
      </c>
      <c r="P10610" t="s">
        <v>133</v>
      </c>
    </row>
    <row r="10611" spans="1:16" x14ac:dyDescent="0.35">
      <c r="A10611" t="s">
        <v>0</v>
      </c>
      <c r="B10611" t="s">
        <v>20419</v>
      </c>
      <c r="C10611" t="s">
        <v>2398</v>
      </c>
      <c r="D10611" t="s">
        <v>20381</v>
      </c>
      <c r="E10611" t="s">
        <v>59</v>
      </c>
      <c r="F10611" t="b">
        <v>0</v>
      </c>
      <c r="G10611" t="s">
        <v>65</v>
      </c>
      <c r="H10611" s="1">
        <v>46135.001875000002</v>
      </c>
      <c r="I10611" t="b">
        <v>0</v>
      </c>
      <c r="J10611" t="b">
        <v>0</v>
      </c>
      <c r="K10611" t="s">
        <v>41</v>
      </c>
      <c r="L10611" t="s">
        <v>60</v>
      </c>
      <c r="M10611">
        <v>90000</v>
      </c>
      <c r="N10611"/>
      <c r="O10611" t="s">
        <v>4394</v>
      </c>
      <c r="P10611" t="s">
        <v>3601</v>
      </c>
    </row>
    <row r="10612" spans="1:16" x14ac:dyDescent="0.35">
      <c r="A10612" t="s">
        <v>0</v>
      </c>
      <c r="B10612" t="s">
        <v>20404</v>
      </c>
      <c r="C10612" t="s">
        <v>3224</v>
      </c>
      <c r="D10612" t="s">
        <v>20381</v>
      </c>
      <c r="E10612" t="s">
        <v>59</v>
      </c>
      <c r="F10612" t="b">
        <v>0</v>
      </c>
      <c r="G10612" t="s">
        <v>77</v>
      </c>
      <c r="H10612" s="1">
        <v>46135.001875000002</v>
      </c>
      <c r="I10612" t="b">
        <v>0</v>
      </c>
      <c r="J10612" t="b">
        <v>0</v>
      </c>
      <c r="K10612" t="s">
        <v>41</v>
      </c>
      <c r="L10612" t="s">
        <v>60</v>
      </c>
      <c r="M10612">
        <v>110000</v>
      </c>
      <c r="N10612"/>
      <c r="O10612" t="s">
        <v>20420</v>
      </c>
      <c r="P10612" t="s">
        <v>3897</v>
      </c>
    </row>
    <row r="10613" spans="1:16" x14ac:dyDescent="0.35">
      <c r="A10613" t="s">
        <v>0</v>
      </c>
      <c r="B10613" t="s">
        <v>20421</v>
      </c>
      <c r="C10613" t="s">
        <v>304</v>
      </c>
      <c r="D10613" t="s">
        <v>20381</v>
      </c>
      <c r="E10613" t="s">
        <v>59</v>
      </c>
      <c r="F10613" t="b">
        <v>0</v>
      </c>
      <c r="G10613" t="s">
        <v>77</v>
      </c>
      <c r="H10613" s="1">
        <v>46135.001875000002</v>
      </c>
      <c r="I10613" t="b">
        <v>0</v>
      </c>
      <c r="J10613" t="b">
        <v>0</v>
      </c>
      <c r="K10613" t="s">
        <v>41</v>
      </c>
      <c r="L10613" t="s">
        <v>60</v>
      </c>
      <c r="M10613">
        <v>104850</v>
      </c>
      <c r="N10613"/>
      <c r="O10613" t="s">
        <v>20422</v>
      </c>
      <c r="P10613" t="s">
        <v>597</v>
      </c>
    </row>
    <row r="10614" spans="1:16" x14ac:dyDescent="0.35">
      <c r="A10614" t="s">
        <v>0</v>
      </c>
      <c r="B10614" t="s">
        <v>20423</v>
      </c>
      <c r="C10614" t="s">
        <v>97</v>
      </c>
      <c r="D10614" t="s">
        <v>20381</v>
      </c>
      <c r="E10614" t="s">
        <v>59</v>
      </c>
      <c r="F10614" t="b">
        <v>0</v>
      </c>
      <c r="G10614" t="s">
        <v>89</v>
      </c>
      <c r="H10614" s="1">
        <v>46135.001875000002</v>
      </c>
      <c r="I10614" t="b">
        <v>0</v>
      </c>
      <c r="J10614" t="b">
        <v>0</v>
      </c>
      <c r="K10614" t="s">
        <v>41</v>
      </c>
      <c r="L10614" t="s">
        <v>60</v>
      </c>
      <c r="M10614">
        <v>65000</v>
      </c>
      <c r="N10614"/>
      <c r="O10614" t="s">
        <v>3916</v>
      </c>
      <c r="P10614" t="s">
        <v>20424</v>
      </c>
    </row>
    <row r="10615" spans="1:16" x14ac:dyDescent="0.35">
      <c r="A10615" t="s">
        <v>0</v>
      </c>
      <c r="B10615" t="s">
        <v>0</v>
      </c>
      <c r="C10615" t="s">
        <v>537</v>
      </c>
      <c r="D10615" t="s">
        <v>20381</v>
      </c>
      <c r="E10615" t="s">
        <v>59</v>
      </c>
      <c r="F10615" t="b">
        <v>0</v>
      </c>
      <c r="G10615" t="s">
        <v>65</v>
      </c>
      <c r="H10615" s="1">
        <v>46135.001886574071</v>
      </c>
      <c r="I10615" t="b">
        <v>0</v>
      </c>
      <c r="J10615" t="b">
        <v>0</v>
      </c>
      <c r="K10615" t="s">
        <v>41</v>
      </c>
      <c r="L10615" t="s">
        <v>60</v>
      </c>
      <c r="M10615">
        <v>75000</v>
      </c>
      <c r="N10615"/>
      <c r="O10615" t="s">
        <v>20425</v>
      </c>
      <c r="P10615" t="s">
        <v>5998</v>
      </c>
    </row>
    <row r="10616" spans="1:16" x14ac:dyDescent="0.35">
      <c r="A10616" t="s">
        <v>0</v>
      </c>
      <c r="B10616" t="s">
        <v>20426</v>
      </c>
      <c r="C10616" t="s">
        <v>1748</v>
      </c>
      <c r="D10616" t="s">
        <v>20381</v>
      </c>
      <c r="E10616" t="s">
        <v>59</v>
      </c>
      <c r="F10616" t="b">
        <v>0</v>
      </c>
      <c r="G10616" t="s">
        <v>65</v>
      </c>
      <c r="H10616" s="1">
        <v>46135.001886574071</v>
      </c>
      <c r="I10616" t="b">
        <v>0</v>
      </c>
      <c r="J10616" t="b">
        <v>0</v>
      </c>
      <c r="K10616" t="s">
        <v>41</v>
      </c>
      <c r="L10616" t="s">
        <v>60</v>
      </c>
      <c r="M10616">
        <v>73100</v>
      </c>
      <c r="N10616"/>
      <c r="O10616" t="s">
        <v>20427</v>
      </c>
      <c r="P10616" t="s">
        <v>20428</v>
      </c>
    </row>
    <row r="10617" spans="1:16" x14ac:dyDescent="0.35">
      <c r="A10617" t="s">
        <v>0</v>
      </c>
      <c r="B10617" t="s">
        <v>20429</v>
      </c>
      <c r="C10617" t="s">
        <v>142</v>
      </c>
      <c r="D10617" t="s">
        <v>20381</v>
      </c>
      <c r="E10617" t="s">
        <v>59</v>
      </c>
      <c r="F10617" t="b">
        <v>0</v>
      </c>
      <c r="G10617" t="s">
        <v>65</v>
      </c>
      <c r="H10617" s="1">
        <v>46135.001886574071</v>
      </c>
      <c r="I10617" t="b">
        <v>1</v>
      </c>
      <c r="J10617" t="b">
        <v>0</v>
      </c>
      <c r="K10617" t="s">
        <v>41</v>
      </c>
      <c r="L10617" t="s">
        <v>60</v>
      </c>
      <c r="M10617">
        <v>87300</v>
      </c>
      <c r="N10617"/>
      <c r="O10617" t="s">
        <v>14605</v>
      </c>
      <c r="P10617" t="s">
        <v>20430</v>
      </c>
    </row>
    <row r="10618" spans="1:16" x14ac:dyDescent="0.35">
      <c r="A10618" t="s">
        <v>0</v>
      </c>
      <c r="B10618" t="s">
        <v>3230</v>
      </c>
      <c r="C10618" t="s">
        <v>3918</v>
      </c>
      <c r="D10618" t="s">
        <v>20381</v>
      </c>
      <c r="E10618" t="s">
        <v>59</v>
      </c>
      <c r="F10618" t="b">
        <v>0</v>
      </c>
      <c r="G10618" t="s">
        <v>65</v>
      </c>
      <c r="H10618" s="1">
        <v>46135.001886574071</v>
      </c>
      <c r="I10618" t="b">
        <v>0</v>
      </c>
      <c r="J10618" t="b">
        <v>0</v>
      </c>
      <c r="K10618" t="s">
        <v>41</v>
      </c>
      <c r="L10618" t="s">
        <v>60</v>
      </c>
      <c r="M10618">
        <v>75000</v>
      </c>
      <c r="N10618"/>
      <c r="O10618" t="s">
        <v>20431</v>
      </c>
      <c r="P10618" t="s">
        <v>673</v>
      </c>
    </row>
    <row r="10619" spans="1:16" x14ac:dyDescent="0.35">
      <c r="A10619" t="s">
        <v>0</v>
      </c>
      <c r="B10619" t="s">
        <v>20432</v>
      </c>
      <c r="C10619" t="s">
        <v>2977</v>
      </c>
      <c r="D10619" t="s">
        <v>20381</v>
      </c>
      <c r="E10619" t="s">
        <v>59</v>
      </c>
      <c r="F10619" t="b">
        <v>0</v>
      </c>
      <c r="G10619" t="s">
        <v>65</v>
      </c>
      <c r="H10619" s="1">
        <v>46135.001886574071</v>
      </c>
      <c r="I10619" t="b">
        <v>0</v>
      </c>
      <c r="J10619" t="b">
        <v>0</v>
      </c>
      <c r="K10619" t="s">
        <v>41</v>
      </c>
      <c r="L10619" t="s">
        <v>60</v>
      </c>
      <c r="M10619">
        <v>79500</v>
      </c>
      <c r="N10619"/>
      <c r="O10619" t="s">
        <v>20433</v>
      </c>
      <c r="P10619" t="s">
        <v>20434</v>
      </c>
    </row>
    <row r="10620" spans="1:16" x14ac:dyDescent="0.35">
      <c r="A10620" t="s">
        <v>7</v>
      </c>
      <c r="B10620" t="s">
        <v>20435</v>
      </c>
      <c r="C10620" t="s">
        <v>457</v>
      </c>
      <c r="D10620" t="s">
        <v>20381</v>
      </c>
      <c r="E10620" t="s">
        <v>59</v>
      </c>
      <c r="F10620" t="b">
        <v>0</v>
      </c>
      <c r="G10620" t="s">
        <v>77</v>
      </c>
      <c r="H10620" s="1">
        <v>46135.001909722218</v>
      </c>
      <c r="I10620" t="b">
        <v>0</v>
      </c>
      <c r="J10620" t="b">
        <v>0</v>
      </c>
      <c r="K10620" t="s">
        <v>41</v>
      </c>
      <c r="L10620" t="s">
        <v>60</v>
      </c>
      <c r="M10620">
        <v>125995</v>
      </c>
      <c r="N10620"/>
      <c r="O10620" t="s">
        <v>2521</v>
      </c>
      <c r="P10620" t="s">
        <v>20436</v>
      </c>
    </row>
    <row r="10621" spans="1:16" x14ac:dyDescent="0.35">
      <c r="A10621" t="s">
        <v>0</v>
      </c>
      <c r="B10621" t="s">
        <v>0</v>
      </c>
      <c r="C10621" t="s">
        <v>2145</v>
      </c>
      <c r="D10621" t="s">
        <v>20381</v>
      </c>
      <c r="E10621" t="s">
        <v>59</v>
      </c>
      <c r="F10621" t="b">
        <v>0</v>
      </c>
      <c r="G10621" t="s">
        <v>65</v>
      </c>
      <c r="H10621" s="1">
        <v>46135.001909722218</v>
      </c>
      <c r="I10621" t="b">
        <v>0</v>
      </c>
      <c r="J10621" t="b">
        <v>0</v>
      </c>
      <c r="K10621" t="s">
        <v>41</v>
      </c>
      <c r="L10621" t="s">
        <v>60</v>
      </c>
      <c r="M10621">
        <v>80000</v>
      </c>
      <c r="N10621"/>
      <c r="O10621" t="s">
        <v>20437</v>
      </c>
      <c r="P10621" t="s">
        <v>2462</v>
      </c>
    </row>
    <row r="10622" spans="1:16" x14ac:dyDescent="0.35">
      <c r="A10622" t="s">
        <v>0</v>
      </c>
      <c r="B10622" t="s">
        <v>20404</v>
      </c>
      <c r="C10622" t="s">
        <v>457</v>
      </c>
      <c r="D10622" t="s">
        <v>20381</v>
      </c>
      <c r="E10622" t="s">
        <v>59</v>
      </c>
      <c r="F10622" t="b">
        <v>0</v>
      </c>
      <c r="G10622" t="s">
        <v>77</v>
      </c>
      <c r="H10622" s="1">
        <v>46135.001909722218</v>
      </c>
      <c r="I10622" t="b">
        <v>0</v>
      </c>
      <c r="J10622" t="b">
        <v>0</v>
      </c>
      <c r="K10622" t="s">
        <v>41</v>
      </c>
      <c r="L10622" t="s">
        <v>60</v>
      </c>
      <c r="M10622">
        <v>74828</v>
      </c>
      <c r="N10622"/>
      <c r="O10622" t="s">
        <v>20438</v>
      </c>
      <c r="P10622" t="s">
        <v>3990</v>
      </c>
    </row>
    <row r="10623" spans="1:16" x14ac:dyDescent="0.35">
      <c r="A10623" t="s">
        <v>0</v>
      </c>
      <c r="B10623" t="s">
        <v>20439</v>
      </c>
      <c r="C10623" t="s">
        <v>164</v>
      </c>
      <c r="D10623" t="s">
        <v>20381</v>
      </c>
      <c r="E10623" t="s">
        <v>59</v>
      </c>
      <c r="F10623" t="b">
        <v>0</v>
      </c>
      <c r="G10623" t="s">
        <v>65</v>
      </c>
      <c r="H10623" s="1">
        <v>46135.001909722218</v>
      </c>
      <c r="I10623" t="b">
        <v>0</v>
      </c>
      <c r="J10623" t="b">
        <v>0</v>
      </c>
      <c r="K10623" t="s">
        <v>41</v>
      </c>
      <c r="L10623" t="s">
        <v>60</v>
      </c>
      <c r="M10623">
        <v>145500</v>
      </c>
      <c r="N10623"/>
      <c r="O10623" t="s">
        <v>226</v>
      </c>
      <c r="P10623" t="s">
        <v>20440</v>
      </c>
    </row>
    <row r="10624" spans="1:16" x14ac:dyDescent="0.35">
      <c r="A10624" t="s">
        <v>7</v>
      </c>
      <c r="B10624" t="s">
        <v>7</v>
      </c>
      <c r="C10624" t="s">
        <v>369</v>
      </c>
      <c r="D10624" t="s">
        <v>20381</v>
      </c>
      <c r="E10624" t="s">
        <v>59</v>
      </c>
      <c r="F10624" t="b">
        <v>0</v>
      </c>
      <c r="G10624" t="s">
        <v>65</v>
      </c>
      <c r="H10624" s="1">
        <v>46135.001909722218</v>
      </c>
      <c r="I10624" t="b">
        <v>0</v>
      </c>
      <c r="J10624" t="b">
        <v>0</v>
      </c>
      <c r="K10624" t="s">
        <v>41</v>
      </c>
      <c r="L10624" t="s">
        <v>60</v>
      </c>
      <c r="M10624">
        <v>173500</v>
      </c>
      <c r="N10624"/>
      <c r="O10624" t="s">
        <v>3712</v>
      </c>
      <c r="P10624" t="s">
        <v>2173</v>
      </c>
    </row>
    <row r="10625" spans="1:16" x14ac:dyDescent="0.35">
      <c r="A10625" t="s">
        <v>0</v>
      </c>
      <c r="B10625" t="s">
        <v>20406</v>
      </c>
      <c r="C10625" t="s">
        <v>201</v>
      </c>
      <c r="D10625" t="s">
        <v>20381</v>
      </c>
      <c r="E10625" t="s">
        <v>59</v>
      </c>
      <c r="F10625" t="b">
        <v>0</v>
      </c>
      <c r="G10625" t="s">
        <v>77</v>
      </c>
      <c r="H10625" s="1">
        <v>46135.001909722218</v>
      </c>
      <c r="I10625" t="b">
        <v>0</v>
      </c>
      <c r="J10625" t="b">
        <v>0</v>
      </c>
      <c r="K10625" t="s">
        <v>41</v>
      </c>
      <c r="L10625" t="s">
        <v>60</v>
      </c>
      <c r="M10625">
        <v>78500</v>
      </c>
      <c r="N10625"/>
      <c r="O10625" t="s">
        <v>1515</v>
      </c>
    </row>
    <row r="10626" spans="1:16" x14ac:dyDescent="0.35">
      <c r="A10626" t="s">
        <v>0</v>
      </c>
      <c r="B10626" t="s">
        <v>20441</v>
      </c>
      <c r="C10626" t="s">
        <v>604</v>
      </c>
      <c r="D10626" t="s">
        <v>20381</v>
      </c>
      <c r="E10626" t="s">
        <v>59</v>
      </c>
      <c r="F10626" t="b">
        <v>0</v>
      </c>
      <c r="G10626" t="s">
        <v>65</v>
      </c>
      <c r="H10626" s="1">
        <v>46135.001909722218</v>
      </c>
      <c r="I10626" t="b">
        <v>1</v>
      </c>
      <c r="J10626" t="b">
        <v>0</v>
      </c>
      <c r="K10626" t="s">
        <v>41</v>
      </c>
      <c r="L10626" t="s">
        <v>60</v>
      </c>
      <c r="M10626">
        <v>100000</v>
      </c>
      <c r="N10626"/>
      <c r="O10626" t="s">
        <v>4258</v>
      </c>
      <c r="P10626" t="s">
        <v>20442</v>
      </c>
    </row>
    <row r="10627" spans="1:16" x14ac:dyDescent="0.35">
      <c r="A10627" t="s">
        <v>0</v>
      </c>
      <c r="B10627" t="s">
        <v>20443</v>
      </c>
      <c r="C10627" t="s">
        <v>81</v>
      </c>
      <c r="D10627" t="s">
        <v>20381</v>
      </c>
      <c r="E10627" t="s">
        <v>59</v>
      </c>
      <c r="F10627" t="b">
        <v>0</v>
      </c>
      <c r="G10627" t="s">
        <v>77</v>
      </c>
      <c r="H10627" s="1">
        <v>46135.001909722218</v>
      </c>
      <c r="I10627" t="b">
        <v>0</v>
      </c>
      <c r="J10627" t="b">
        <v>0</v>
      </c>
      <c r="K10627" t="s">
        <v>41</v>
      </c>
      <c r="L10627" t="s">
        <v>60</v>
      </c>
      <c r="M10627">
        <v>145000</v>
      </c>
      <c r="N10627"/>
      <c r="O10627" t="s">
        <v>20444</v>
      </c>
      <c r="P10627" t="s">
        <v>3777</v>
      </c>
    </row>
    <row r="10628" spans="1:16" x14ac:dyDescent="0.35">
      <c r="A10628" t="s">
        <v>0</v>
      </c>
      <c r="B10628" t="s">
        <v>2812</v>
      </c>
      <c r="C10628" t="s">
        <v>190</v>
      </c>
      <c r="D10628" t="s">
        <v>20381</v>
      </c>
      <c r="E10628" t="s">
        <v>59</v>
      </c>
      <c r="F10628" t="b">
        <v>0</v>
      </c>
      <c r="G10628" t="s">
        <v>73</v>
      </c>
      <c r="H10628" s="1">
        <v>46135.001921296287</v>
      </c>
      <c r="I10628" t="b">
        <v>0</v>
      </c>
      <c r="J10628" t="b">
        <v>0</v>
      </c>
      <c r="K10628" t="s">
        <v>41</v>
      </c>
      <c r="L10628" t="s">
        <v>60</v>
      </c>
      <c r="M10628">
        <v>94531</v>
      </c>
      <c r="N10628"/>
      <c r="O10628" t="s">
        <v>20445</v>
      </c>
      <c r="P10628" t="s">
        <v>20446</v>
      </c>
    </row>
    <row r="10629" spans="1:16" x14ac:dyDescent="0.35">
      <c r="A10629" t="s">
        <v>0</v>
      </c>
      <c r="B10629" t="s">
        <v>20447</v>
      </c>
      <c r="C10629" t="s">
        <v>190</v>
      </c>
      <c r="D10629" t="s">
        <v>20381</v>
      </c>
      <c r="E10629" t="s">
        <v>59</v>
      </c>
      <c r="F10629" t="b">
        <v>0</v>
      </c>
      <c r="G10629" t="s">
        <v>73</v>
      </c>
      <c r="H10629" s="1">
        <v>46135.001921296287</v>
      </c>
      <c r="I10629" t="b">
        <v>0</v>
      </c>
      <c r="J10629" t="b">
        <v>0</v>
      </c>
      <c r="K10629" t="s">
        <v>41</v>
      </c>
      <c r="L10629" t="s">
        <v>60</v>
      </c>
      <c r="M10629">
        <v>80000</v>
      </c>
      <c r="N10629"/>
      <c r="O10629" t="s">
        <v>10703</v>
      </c>
      <c r="P10629" t="s">
        <v>18405</v>
      </c>
    </row>
    <row r="10630" spans="1:16" x14ac:dyDescent="0.35">
      <c r="A10630" t="s">
        <v>0</v>
      </c>
      <c r="B10630" t="s">
        <v>130</v>
      </c>
      <c r="C10630" t="s">
        <v>330</v>
      </c>
      <c r="D10630" t="s">
        <v>20381</v>
      </c>
      <c r="E10630" t="s">
        <v>59</v>
      </c>
      <c r="F10630" t="b">
        <v>0</v>
      </c>
      <c r="G10630" t="s">
        <v>41</v>
      </c>
      <c r="H10630" s="1">
        <v>46135.002858796302</v>
      </c>
      <c r="I10630" t="b">
        <v>0</v>
      </c>
      <c r="J10630" t="b">
        <v>0</v>
      </c>
      <c r="K10630" t="s">
        <v>41</v>
      </c>
      <c r="L10630" t="s">
        <v>60</v>
      </c>
      <c r="M10630">
        <v>70000</v>
      </c>
      <c r="N10630"/>
      <c r="O10630" t="s">
        <v>20448</v>
      </c>
      <c r="P10630" t="s">
        <v>20449</v>
      </c>
    </row>
    <row r="10631" spans="1:16" x14ac:dyDescent="0.35">
      <c r="A10631" t="s">
        <v>7</v>
      </c>
      <c r="B10631" t="s">
        <v>20450</v>
      </c>
      <c r="C10631" t="s">
        <v>198</v>
      </c>
      <c r="D10631" t="s">
        <v>4526</v>
      </c>
      <c r="E10631" t="s">
        <v>59</v>
      </c>
      <c r="F10631" t="b">
        <v>0</v>
      </c>
      <c r="G10631" t="s">
        <v>41</v>
      </c>
      <c r="H10631" s="1">
        <v>46135.002858796302</v>
      </c>
      <c r="I10631" t="b">
        <v>0</v>
      </c>
      <c r="J10631" t="b">
        <v>1</v>
      </c>
      <c r="K10631" t="s">
        <v>41</v>
      </c>
      <c r="L10631" t="s">
        <v>60</v>
      </c>
      <c r="M10631">
        <v>75000</v>
      </c>
      <c r="N10631"/>
      <c r="O10631" t="s">
        <v>20451</v>
      </c>
      <c r="P10631" t="s">
        <v>2828</v>
      </c>
    </row>
    <row r="10632" spans="1:16" x14ac:dyDescent="0.35">
      <c r="A10632" t="s">
        <v>7</v>
      </c>
      <c r="B10632" t="s">
        <v>7</v>
      </c>
      <c r="C10632" t="s">
        <v>586</v>
      </c>
      <c r="D10632" t="s">
        <v>20381</v>
      </c>
      <c r="E10632" t="s">
        <v>59</v>
      </c>
      <c r="F10632" t="b">
        <v>0</v>
      </c>
      <c r="G10632" t="s">
        <v>41</v>
      </c>
      <c r="H10632" s="1">
        <v>46135.002870370372</v>
      </c>
      <c r="I10632" t="b">
        <v>0</v>
      </c>
      <c r="J10632" t="b">
        <v>0</v>
      </c>
      <c r="K10632" t="s">
        <v>41</v>
      </c>
      <c r="L10632" t="s">
        <v>60</v>
      </c>
      <c r="M10632">
        <v>106500</v>
      </c>
      <c r="N10632"/>
      <c r="O10632" t="s">
        <v>20452</v>
      </c>
      <c r="P10632" t="s">
        <v>622</v>
      </c>
    </row>
    <row r="10633" spans="1:16" x14ac:dyDescent="0.35">
      <c r="A10633" t="s">
        <v>7</v>
      </c>
      <c r="B10633" t="s">
        <v>7</v>
      </c>
      <c r="C10633" t="s">
        <v>697</v>
      </c>
      <c r="D10633" t="s">
        <v>20381</v>
      </c>
      <c r="E10633" t="s">
        <v>59</v>
      </c>
      <c r="F10633" t="b">
        <v>0</v>
      </c>
      <c r="G10633" t="s">
        <v>41</v>
      </c>
      <c r="H10633" s="1">
        <v>46135.002870370372</v>
      </c>
      <c r="I10633" t="b">
        <v>0</v>
      </c>
      <c r="J10633" t="b">
        <v>0</v>
      </c>
      <c r="K10633" t="s">
        <v>41</v>
      </c>
      <c r="L10633" t="s">
        <v>60</v>
      </c>
      <c r="M10633">
        <v>91005.5</v>
      </c>
      <c r="N10633"/>
      <c r="O10633" t="s">
        <v>973</v>
      </c>
      <c r="P10633" t="s">
        <v>20453</v>
      </c>
    </row>
    <row r="10634" spans="1:16" x14ac:dyDescent="0.35">
      <c r="A10634" t="s">
        <v>0</v>
      </c>
      <c r="B10634" t="s">
        <v>20443</v>
      </c>
      <c r="C10634" t="s">
        <v>41</v>
      </c>
      <c r="D10634" t="s">
        <v>20381</v>
      </c>
      <c r="E10634" t="s">
        <v>59</v>
      </c>
      <c r="F10634" t="b">
        <v>0</v>
      </c>
      <c r="G10634" t="s">
        <v>41</v>
      </c>
      <c r="H10634" s="1">
        <v>46135.002870370372</v>
      </c>
      <c r="I10634" t="b">
        <v>0</v>
      </c>
      <c r="J10634" t="b">
        <v>0</v>
      </c>
      <c r="K10634" t="s">
        <v>41</v>
      </c>
      <c r="L10634" t="s">
        <v>60</v>
      </c>
      <c r="M10634">
        <v>85832.5</v>
      </c>
      <c r="N10634"/>
      <c r="O10634" t="s">
        <v>20454</v>
      </c>
      <c r="P10634" t="s">
        <v>597</v>
      </c>
    </row>
    <row r="10635" spans="1:16" x14ac:dyDescent="0.35">
      <c r="A10635" t="s">
        <v>0</v>
      </c>
      <c r="B10635" t="s">
        <v>0</v>
      </c>
      <c r="C10635" t="s">
        <v>20455</v>
      </c>
      <c r="D10635" t="s">
        <v>20381</v>
      </c>
      <c r="E10635" t="s">
        <v>59</v>
      </c>
      <c r="F10635" t="b">
        <v>0</v>
      </c>
      <c r="G10635" t="s">
        <v>41</v>
      </c>
      <c r="H10635" s="1">
        <v>46135.002870370372</v>
      </c>
      <c r="I10635" t="b">
        <v>0</v>
      </c>
      <c r="J10635" t="b">
        <v>0</v>
      </c>
      <c r="K10635" t="s">
        <v>41</v>
      </c>
      <c r="L10635" t="s">
        <v>60</v>
      </c>
      <c r="M10635">
        <v>60100</v>
      </c>
      <c r="N10635"/>
      <c r="O10635" t="s">
        <v>20456</v>
      </c>
      <c r="P10635" t="s">
        <v>2268</v>
      </c>
    </row>
    <row r="10636" spans="1:16" x14ac:dyDescent="0.35">
      <c r="A10636" t="s">
        <v>0</v>
      </c>
      <c r="B10636" t="s">
        <v>130</v>
      </c>
      <c r="C10636" t="s">
        <v>436</v>
      </c>
      <c r="D10636" t="s">
        <v>20381</v>
      </c>
      <c r="E10636" t="s">
        <v>59</v>
      </c>
      <c r="F10636" t="b">
        <v>0</v>
      </c>
      <c r="G10636" t="s">
        <v>41</v>
      </c>
      <c r="H10636" s="1">
        <v>46135.002870370372</v>
      </c>
      <c r="I10636" t="b">
        <v>0</v>
      </c>
      <c r="J10636" t="b">
        <v>0</v>
      </c>
      <c r="K10636" t="s">
        <v>41</v>
      </c>
      <c r="L10636" t="s">
        <v>60</v>
      </c>
      <c r="M10636">
        <v>68500</v>
      </c>
      <c r="N10636"/>
      <c r="O10636" t="s">
        <v>2457</v>
      </c>
      <c r="P10636" t="s">
        <v>4160</v>
      </c>
    </row>
    <row r="10637" spans="1:16" x14ac:dyDescent="0.35">
      <c r="A10637" t="s">
        <v>0</v>
      </c>
      <c r="B10637" t="s">
        <v>20457</v>
      </c>
      <c r="C10637" t="s">
        <v>330</v>
      </c>
      <c r="D10637" t="s">
        <v>20381</v>
      </c>
      <c r="E10637" t="s">
        <v>59</v>
      </c>
      <c r="F10637" t="b">
        <v>0</v>
      </c>
      <c r="G10637" t="s">
        <v>41</v>
      </c>
      <c r="H10637" s="1">
        <v>46135.002893518518</v>
      </c>
      <c r="I10637" t="b">
        <v>1</v>
      </c>
      <c r="J10637" t="b">
        <v>0</v>
      </c>
      <c r="K10637" t="s">
        <v>41</v>
      </c>
      <c r="L10637" t="s">
        <v>60</v>
      </c>
      <c r="M10637">
        <v>122500</v>
      </c>
      <c r="N10637"/>
      <c r="O10637" t="s">
        <v>2399</v>
      </c>
      <c r="P10637" t="s">
        <v>20458</v>
      </c>
    </row>
    <row r="10638" spans="1:16" x14ac:dyDescent="0.35">
      <c r="A10638" t="s">
        <v>0</v>
      </c>
      <c r="B10638" t="s">
        <v>20459</v>
      </c>
      <c r="C10638" t="s">
        <v>330</v>
      </c>
      <c r="D10638" t="s">
        <v>20381</v>
      </c>
      <c r="E10638" t="s">
        <v>59</v>
      </c>
      <c r="F10638" t="b">
        <v>0</v>
      </c>
      <c r="G10638" t="s">
        <v>41</v>
      </c>
      <c r="H10638" s="1">
        <v>46135.002893518518</v>
      </c>
      <c r="I10638" t="b">
        <v>0</v>
      </c>
      <c r="J10638" t="b">
        <v>0</v>
      </c>
      <c r="K10638" t="s">
        <v>41</v>
      </c>
      <c r="L10638" t="s">
        <v>60</v>
      </c>
      <c r="M10638">
        <v>105000</v>
      </c>
      <c r="N10638"/>
      <c r="O10638" t="s">
        <v>20460</v>
      </c>
      <c r="P10638" t="s">
        <v>705</v>
      </c>
    </row>
    <row r="10639" spans="1:16" x14ac:dyDescent="0.35">
      <c r="A10639" t="s">
        <v>0</v>
      </c>
      <c r="B10639" t="s">
        <v>20461</v>
      </c>
      <c r="C10639" t="s">
        <v>41</v>
      </c>
      <c r="D10639" t="s">
        <v>20381</v>
      </c>
      <c r="E10639" t="s">
        <v>59</v>
      </c>
      <c r="F10639" t="b">
        <v>0</v>
      </c>
      <c r="G10639" t="s">
        <v>41</v>
      </c>
      <c r="H10639" s="1">
        <v>46135.002893518518</v>
      </c>
      <c r="I10639" t="b">
        <v>0</v>
      </c>
      <c r="J10639" t="b">
        <v>0</v>
      </c>
      <c r="K10639" t="s">
        <v>41</v>
      </c>
      <c r="L10639" t="s">
        <v>60</v>
      </c>
      <c r="M10639">
        <v>82500</v>
      </c>
      <c r="N10639"/>
      <c r="O10639" t="s">
        <v>3445</v>
      </c>
      <c r="P10639" t="s">
        <v>20462</v>
      </c>
    </row>
    <row r="10640" spans="1:16" x14ac:dyDescent="0.35">
      <c r="A10640" t="s">
        <v>0</v>
      </c>
      <c r="B10640" t="s">
        <v>20463</v>
      </c>
      <c r="C10640" t="s">
        <v>1518</v>
      </c>
      <c r="D10640" t="s">
        <v>20381</v>
      </c>
      <c r="E10640" t="s">
        <v>59</v>
      </c>
      <c r="F10640" t="b">
        <v>0</v>
      </c>
      <c r="G10640" t="s">
        <v>41</v>
      </c>
      <c r="H10640" s="1">
        <v>46135.002893518518</v>
      </c>
      <c r="I10640" t="b">
        <v>0</v>
      </c>
      <c r="J10640" t="b">
        <v>0</v>
      </c>
      <c r="K10640" t="s">
        <v>41</v>
      </c>
      <c r="L10640" t="s">
        <v>60</v>
      </c>
      <c r="M10640">
        <v>67196.5</v>
      </c>
      <c r="N10640"/>
      <c r="O10640" t="s">
        <v>20464</v>
      </c>
      <c r="P10640" t="s">
        <v>20465</v>
      </c>
    </row>
    <row r="10641" spans="1:16" x14ac:dyDescent="0.35">
      <c r="A10641" t="s">
        <v>0</v>
      </c>
      <c r="B10641" t="s">
        <v>20466</v>
      </c>
      <c r="C10641" t="s">
        <v>3537</v>
      </c>
      <c r="D10641" t="s">
        <v>20381</v>
      </c>
      <c r="E10641" t="s">
        <v>59</v>
      </c>
      <c r="F10641" t="b">
        <v>0</v>
      </c>
      <c r="G10641" t="s">
        <v>41</v>
      </c>
      <c r="H10641" s="1">
        <v>46135.002893518518</v>
      </c>
      <c r="I10641" t="b">
        <v>0</v>
      </c>
      <c r="J10641" t="b">
        <v>0</v>
      </c>
      <c r="K10641" t="s">
        <v>41</v>
      </c>
      <c r="L10641" t="s">
        <v>60</v>
      </c>
      <c r="M10641">
        <v>71400</v>
      </c>
      <c r="N10641"/>
      <c r="O10641" t="s">
        <v>5184</v>
      </c>
    </row>
    <row r="10642" spans="1:16" x14ac:dyDescent="0.35">
      <c r="A10642" t="s">
        <v>0</v>
      </c>
      <c r="B10642" t="s">
        <v>20467</v>
      </c>
      <c r="C10642" t="s">
        <v>697</v>
      </c>
      <c r="D10642" t="s">
        <v>20381</v>
      </c>
      <c r="E10642" t="s">
        <v>59</v>
      </c>
      <c r="F10642" t="b">
        <v>0</v>
      </c>
      <c r="G10642" t="s">
        <v>41</v>
      </c>
      <c r="H10642" s="1">
        <v>46135.002893518518</v>
      </c>
      <c r="I10642" t="b">
        <v>0</v>
      </c>
      <c r="J10642" t="b">
        <v>0</v>
      </c>
      <c r="K10642" t="s">
        <v>41</v>
      </c>
      <c r="L10642" t="s">
        <v>60</v>
      </c>
      <c r="M10642">
        <v>118000</v>
      </c>
      <c r="N10642"/>
      <c r="O10642" t="s">
        <v>4421</v>
      </c>
      <c r="P10642" t="s">
        <v>20468</v>
      </c>
    </row>
    <row r="10643" spans="1:16" x14ac:dyDescent="0.35">
      <c r="A10643" t="s">
        <v>2</v>
      </c>
      <c r="B10643" t="s">
        <v>2</v>
      </c>
      <c r="C10643" t="s">
        <v>2217</v>
      </c>
      <c r="D10643" t="s">
        <v>4673</v>
      </c>
      <c r="E10643" t="s">
        <v>59</v>
      </c>
      <c r="F10643" t="b">
        <v>0</v>
      </c>
      <c r="G10643" t="s">
        <v>68</v>
      </c>
      <c r="H10643" s="1">
        <v>46135.002928240741</v>
      </c>
      <c r="I10643" t="b">
        <v>0</v>
      </c>
      <c r="J10643" t="b">
        <v>1</v>
      </c>
      <c r="K10643" t="s">
        <v>41</v>
      </c>
      <c r="L10643" t="s">
        <v>60</v>
      </c>
      <c r="M10643">
        <v>90000</v>
      </c>
      <c r="N10643"/>
      <c r="O10643" t="s">
        <v>2791</v>
      </c>
      <c r="P10643" t="s">
        <v>20469</v>
      </c>
    </row>
    <row r="10644" spans="1:16" x14ac:dyDescent="0.35">
      <c r="A10644" t="s">
        <v>0</v>
      </c>
      <c r="B10644" t="s">
        <v>20470</v>
      </c>
      <c r="C10644" t="s">
        <v>304</v>
      </c>
      <c r="D10644" t="s">
        <v>20381</v>
      </c>
      <c r="E10644" t="s">
        <v>59</v>
      </c>
      <c r="F10644" t="b">
        <v>0</v>
      </c>
      <c r="G10644" t="s">
        <v>77</v>
      </c>
      <c r="H10644" s="1">
        <v>46135.002962962957</v>
      </c>
      <c r="I10644" t="b">
        <v>0</v>
      </c>
      <c r="J10644" t="b">
        <v>0</v>
      </c>
      <c r="K10644" t="s">
        <v>41</v>
      </c>
      <c r="L10644" t="s">
        <v>60</v>
      </c>
      <c r="M10644">
        <v>139500</v>
      </c>
      <c r="N10644"/>
      <c r="O10644" t="s">
        <v>20422</v>
      </c>
      <c r="P10644" t="s">
        <v>15774</v>
      </c>
    </row>
    <row r="10645" spans="1:16" x14ac:dyDescent="0.35">
      <c r="A10645" t="s">
        <v>5</v>
      </c>
      <c r="B10645" t="s">
        <v>5</v>
      </c>
      <c r="C10645" t="s">
        <v>10102</v>
      </c>
      <c r="D10645" t="s">
        <v>4673</v>
      </c>
      <c r="E10645" t="s">
        <v>59</v>
      </c>
      <c r="F10645" t="b">
        <v>0</v>
      </c>
      <c r="G10645" t="s">
        <v>73</v>
      </c>
      <c r="H10645" s="1">
        <v>46135.004155092603</v>
      </c>
      <c r="I10645" t="b">
        <v>1</v>
      </c>
      <c r="J10645" t="b">
        <v>1</v>
      </c>
      <c r="K10645" t="s">
        <v>41</v>
      </c>
      <c r="L10645" t="s">
        <v>60</v>
      </c>
      <c r="M10645">
        <v>167500</v>
      </c>
      <c r="N10645"/>
      <c r="O10645" t="s">
        <v>20471</v>
      </c>
      <c r="P10645" t="s">
        <v>20472</v>
      </c>
    </row>
    <row r="10646" spans="1:16" x14ac:dyDescent="0.35">
      <c r="A10646" t="s">
        <v>1</v>
      </c>
      <c r="B10646" t="s">
        <v>20473</v>
      </c>
      <c r="C10646" t="s">
        <v>3457</v>
      </c>
      <c r="D10646" t="s">
        <v>2360</v>
      </c>
      <c r="E10646" t="s">
        <v>59</v>
      </c>
      <c r="F10646" t="b">
        <v>0</v>
      </c>
      <c r="G10646" t="s">
        <v>89</v>
      </c>
      <c r="H10646" s="1">
        <v>46135.004201388889</v>
      </c>
      <c r="I10646" t="b">
        <v>0</v>
      </c>
      <c r="J10646" t="b">
        <v>1</v>
      </c>
      <c r="K10646" t="s">
        <v>41</v>
      </c>
      <c r="L10646" t="s">
        <v>60</v>
      </c>
      <c r="M10646">
        <v>160000</v>
      </c>
      <c r="N10646"/>
      <c r="O10646" t="s">
        <v>20474</v>
      </c>
      <c r="P10646" t="s">
        <v>20475</v>
      </c>
    </row>
    <row r="10647" spans="1:16" x14ac:dyDescent="0.35">
      <c r="A10647" t="s">
        <v>1</v>
      </c>
      <c r="B10647" t="s">
        <v>17308</v>
      </c>
      <c r="C10647" t="s">
        <v>162</v>
      </c>
      <c r="D10647" t="s">
        <v>4673</v>
      </c>
      <c r="E10647" t="s">
        <v>59</v>
      </c>
      <c r="F10647" t="b">
        <v>0</v>
      </c>
      <c r="G10647" t="s">
        <v>73</v>
      </c>
      <c r="H10647" s="1">
        <v>46135.004236111112</v>
      </c>
      <c r="I10647" t="b">
        <v>0</v>
      </c>
      <c r="J10647" t="b">
        <v>1</v>
      </c>
      <c r="K10647" t="s">
        <v>41</v>
      </c>
      <c r="L10647" t="s">
        <v>60</v>
      </c>
      <c r="M10647">
        <v>165500</v>
      </c>
      <c r="N10647"/>
      <c r="O10647" t="s">
        <v>3028</v>
      </c>
    </row>
    <row r="10648" spans="1:16" x14ac:dyDescent="0.35">
      <c r="A10648" t="s">
        <v>1</v>
      </c>
      <c r="B10648" t="s">
        <v>1</v>
      </c>
      <c r="C10648" t="s">
        <v>200</v>
      </c>
      <c r="D10648" t="s">
        <v>2471</v>
      </c>
      <c r="E10648" t="s">
        <v>59</v>
      </c>
      <c r="F10648" t="b">
        <v>0</v>
      </c>
      <c r="G10648" t="s">
        <v>68</v>
      </c>
      <c r="H10648" s="1">
        <v>46135.004236111112</v>
      </c>
      <c r="I10648" t="b">
        <v>0</v>
      </c>
      <c r="J10648" t="b">
        <v>1</v>
      </c>
      <c r="K10648" t="s">
        <v>41</v>
      </c>
      <c r="L10648" t="s">
        <v>60</v>
      </c>
      <c r="M10648">
        <v>112500</v>
      </c>
      <c r="N10648"/>
      <c r="O10648" t="s">
        <v>18407</v>
      </c>
      <c r="P10648" t="s">
        <v>18408</v>
      </c>
    </row>
    <row r="10649" spans="1:16" x14ac:dyDescent="0.35">
      <c r="A10649" t="s">
        <v>1</v>
      </c>
      <c r="B10649" t="s">
        <v>20476</v>
      </c>
      <c r="C10649" t="s">
        <v>2239</v>
      </c>
      <c r="D10649" t="s">
        <v>8380</v>
      </c>
      <c r="E10649" t="s">
        <v>132</v>
      </c>
      <c r="F10649" t="b">
        <v>0</v>
      </c>
      <c r="G10649" t="s">
        <v>73</v>
      </c>
      <c r="H10649" s="1">
        <v>46135.004270833328</v>
      </c>
      <c r="I10649" t="b">
        <v>0</v>
      </c>
      <c r="J10649" t="b">
        <v>0</v>
      </c>
      <c r="K10649" t="s">
        <v>41</v>
      </c>
      <c r="L10649" t="s">
        <v>74</v>
      </c>
      <c r="M10649"/>
      <c r="N10649">
        <v>20</v>
      </c>
      <c r="O10649" t="s">
        <v>2400</v>
      </c>
      <c r="P10649" t="s">
        <v>208</v>
      </c>
    </row>
    <row r="10650" spans="1:16" x14ac:dyDescent="0.35">
      <c r="A10650" t="s">
        <v>0</v>
      </c>
      <c r="B10650" t="s">
        <v>20477</v>
      </c>
      <c r="C10650" t="s">
        <v>555</v>
      </c>
      <c r="D10650" t="s">
        <v>2360</v>
      </c>
      <c r="E10650" t="s">
        <v>88</v>
      </c>
      <c r="F10650" t="b">
        <v>0</v>
      </c>
      <c r="G10650" t="s">
        <v>68</v>
      </c>
      <c r="H10650" s="1">
        <v>46135.043506944443</v>
      </c>
      <c r="I10650" t="b">
        <v>1</v>
      </c>
      <c r="J10650" t="b">
        <v>0</v>
      </c>
      <c r="K10650" t="s">
        <v>41</v>
      </c>
      <c r="L10650" t="s">
        <v>74</v>
      </c>
      <c r="M10650"/>
      <c r="N10650">
        <v>48.5</v>
      </c>
      <c r="O10650" t="s">
        <v>2989</v>
      </c>
      <c r="P10650" t="s">
        <v>1738</v>
      </c>
    </row>
    <row r="10651" spans="1:16" x14ac:dyDescent="0.35">
      <c r="A10651" t="s">
        <v>3</v>
      </c>
      <c r="B10651" t="s">
        <v>20478</v>
      </c>
      <c r="C10651" t="s">
        <v>320</v>
      </c>
      <c r="D10651" t="s">
        <v>2360</v>
      </c>
      <c r="E10651" t="s">
        <v>59</v>
      </c>
      <c r="F10651" t="b">
        <v>0</v>
      </c>
      <c r="G10651" t="s">
        <v>73</v>
      </c>
      <c r="H10651" s="1">
        <v>46135.043634259258</v>
      </c>
      <c r="I10651" t="b">
        <v>0</v>
      </c>
      <c r="J10651" t="b">
        <v>1</v>
      </c>
      <c r="K10651" t="s">
        <v>41</v>
      </c>
      <c r="L10651" t="s">
        <v>60</v>
      </c>
      <c r="M10651">
        <v>90600</v>
      </c>
      <c r="N10651"/>
      <c r="O10651" t="s">
        <v>195</v>
      </c>
    </row>
    <row r="10652" spans="1:16" x14ac:dyDescent="0.35">
      <c r="A10652" t="s">
        <v>2</v>
      </c>
      <c r="B10652" t="s">
        <v>4786</v>
      </c>
      <c r="C10652" t="s">
        <v>319</v>
      </c>
      <c r="D10652" t="s">
        <v>2360</v>
      </c>
      <c r="E10652" t="s">
        <v>132</v>
      </c>
      <c r="F10652" t="b">
        <v>0</v>
      </c>
      <c r="G10652" t="s">
        <v>65</v>
      </c>
      <c r="H10652" s="1">
        <v>46135.044675925928</v>
      </c>
      <c r="I10652" t="b">
        <v>0</v>
      </c>
      <c r="J10652" t="b">
        <v>1</v>
      </c>
      <c r="K10652" t="s">
        <v>41</v>
      </c>
      <c r="L10652" t="s">
        <v>60</v>
      </c>
      <c r="M10652">
        <v>101500</v>
      </c>
      <c r="N10652"/>
      <c r="O10652" t="s">
        <v>195</v>
      </c>
      <c r="P10652" t="s">
        <v>2134</v>
      </c>
    </row>
    <row r="10653" spans="1:16" x14ac:dyDescent="0.35">
      <c r="A10653" t="s">
        <v>6</v>
      </c>
      <c r="B10653" t="s">
        <v>20479</v>
      </c>
      <c r="C10653" t="s">
        <v>698</v>
      </c>
      <c r="D10653" t="s">
        <v>9733</v>
      </c>
      <c r="E10653" t="s">
        <v>59</v>
      </c>
      <c r="F10653" t="b">
        <v>0</v>
      </c>
      <c r="G10653" t="s">
        <v>68</v>
      </c>
      <c r="H10653" s="1">
        <v>46135.211423611108</v>
      </c>
      <c r="I10653" t="b">
        <v>0</v>
      </c>
      <c r="J10653" t="b">
        <v>0</v>
      </c>
      <c r="K10653" t="s">
        <v>41</v>
      </c>
      <c r="L10653" t="s">
        <v>60</v>
      </c>
      <c r="M10653">
        <v>13500000000</v>
      </c>
      <c r="N10653"/>
      <c r="O10653" t="s">
        <v>20480</v>
      </c>
      <c r="P10653" t="s">
        <v>20481</v>
      </c>
    </row>
    <row r="10654" spans="1:16" x14ac:dyDescent="0.35">
      <c r="A10654" t="s">
        <v>0</v>
      </c>
      <c r="B10654" t="s">
        <v>20482</v>
      </c>
      <c r="C10654" t="s">
        <v>76</v>
      </c>
      <c r="D10654" t="s">
        <v>141</v>
      </c>
      <c r="E10654" t="s">
        <v>88</v>
      </c>
      <c r="F10654" t="b">
        <v>1</v>
      </c>
      <c r="G10654" t="s">
        <v>41</v>
      </c>
      <c r="H10654" s="1">
        <v>46135.211469907408</v>
      </c>
      <c r="I10654" t="b">
        <v>1</v>
      </c>
      <c r="J10654" t="b">
        <v>0</v>
      </c>
      <c r="K10654" t="s">
        <v>41</v>
      </c>
      <c r="L10654" t="s">
        <v>74</v>
      </c>
      <c r="M10654"/>
      <c r="N10654">
        <v>50</v>
      </c>
      <c r="O10654" t="s">
        <v>141</v>
      </c>
      <c r="P10654" t="s">
        <v>219</v>
      </c>
    </row>
    <row r="10655" spans="1:16" x14ac:dyDescent="0.35">
      <c r="A10655" t="s">
        <v>0</v>
      </c>
      <c r="B10655" t="s">
        <v>298</v>
      </c>
      <c r="C10655" t="s">
        <v>112</v>
      </c>
      <c r="D10655" t="s">
        <v>2360</v>
      </c>
      <c r="E10655" t="s">
        <v>59</v>
      </c>
      <c r="F10655" t="b">
        <v>0</v>
      </c>
      <c r="G10655" t="s">
        <v>65</v>
      </c>
      <c r="H10655" s="1">
        <v>46135.252025462964</v>
      </c>
      <c r="I10655" t="b">
        <v>1</v>
      </c>
      <c r="J10655" t="b">
        <v>1</v>
      </c>
      <c r="K10655" t="s">
        <v>41</v>
      </c>
      <c r="L10655" t="s">
        <v>60</v>
      </c>
      <c r="M10655">
        <v>140500</v>
      </c>
      <c r="N10655"/>
      <c r="O10655" t="s">
        <v>2381</v>
      </c>
      <c r="P10655" t="s">
        <v>12864</v>
      </c>
    </row>
    <row r="10656" spans="1:16" x14ac:dyDescent="0.35">
      <c r="A10656" t="s">
        <v>0</v>
      </c>
      <c r="B10656" t="s">
        <v>883</v>
      </c>
      <c r="C10656" t="s">
        <v>690</v>
      </c>
      <c r="D10656" t="s">
        <v>2360</v>
      </c>
      <c r="E10656" t="s">
        <v>59</v>
      </c>
      <c r="F10656" t="b">
        <v>0</v>
      </c>
      <c r="G10656" t="s">
        <v>77</v>
      </c>
      <c r="H10656" s="1">
        <v>46135.25203703704</v>
      </c>
      <c r="I10656" t="b">
        <v>0</v>
      </c>
      <c r="J10656" t="b">
        <v>1</v>
      </c>
      <c r="K10656" t="s">
        <v>41</v>
      </c>
      <c r="L10656" t="s">
        <v>74</v>
      </c>
      <c r="M10656"/>
      <c r="N10656">
        <v>32.5</v>
      </c>
      <c r="O10656" t="s">
        <v>20483</v>
      </c>
      <c r="P10656" t="s">
        <v>622</v>
      </c>
    </row>
    <row r="10657" spans="1:16" x14ac:dyDescent="0.35">
      <c r="A10657" t="s">
        <v>0</v>
      </c>
      <c r="B10657" t="s">
        <v>20484</v>
      </c>
      <c r="C10657" t="s">
        <v>76</v>
      </c>
      <c r="D10657" t="s">
        <v>8612</v>
      </c>
      <c r="E10657" t="s">
        <v>59</v>
      </c>
      <c r="F10657" t="b">
        <v>1</v>
      </c>
      <c r="G10657" t="s">
        <v>65</v>
      </c>
      <c r="H10657" s="1">
        <v>46135.25204861111</v>
      </c>
      <c r="I10657" t="b">
        <v>0</v>
      </c>
      <c r="J10657" t="b">
        <v>1</v>
      </c>
      <c r="K10657" t="s">
        <v>41</v>
      </c>
      <c r="L10657" t="s">
        <v>74</v>
      </c>
      <c r="M10657"/>
      <c r="N10657">
        <v>33.5</v>
      </c>
      <c r="O10657" t="s">
        <v>110</v>
      </c>
      <c r="P10657" t="s">
        <v>13959</v>
      </c>
    </row>
    <row r="10658" spans="1:16" x14ac:dyDescent="0.35">
      <c r="A10658" t="s">
        <v>0</v>
      </c>
      <c r="B10658" t="s">
        <v>20485</v>
      </c>
      <c r="C10658" t="s">
        <v>1001</v>
      </c>
      <c r="D10658" t="s">
        <v>2360</v>
      </c>
      <c r="E10658" t="s">
        <v>59</v>
      </c>
      <c r="F10658" t="b">
        <v>0</v>
      </c>
      <c r="G10658" t="s">
        <v>77</v>
      </c>
      <c r="H10658" s="1">
        <v>46135.252071759263</v>
      </c>
      <c r="I10658" t="b">
        <v>1</v>
      </c>
      <c r="J10658" t="b">
        <v>0</v>
      </c>
      <c r="K10658" t="s">
        <v>41</v>
      </c>
      <c r="L10658" t="s">
        <v>60</v>
      </c>
      <c r="M10658">
        <v>76000</v>
      </c>
      <c r="N10658"/>
      <c r="O10658" t="s">
        <v>20486</v>
      </c>
      <c r="P10658" t="s">
        <v>20487</v>
      </c>
    </row>
    <row r="10659" spans="1:16" x14ac:dyDescent="0.35">
      <c r="A10659" t="s">
        <v>5</v>
      </c>
      <c r="B10659" t="s">
        <v>20488</v>
      </c>
      <c r="C10659" t="s">
        <v>86</v>
      </c>
      <c r="D10659" t="s">
        <v>2360</v>
      </c>
      <c r="E10659" t="s">
        <v>72</v>
      </c>
      <c r="F10659" t="b">
        <v>0</v>
      </c>
      <c r="G10659" t="s">
        <v>77</v>
      </c>
      <c r="H10659" s="1">
        <v>46135.254351851851</v>
      </c>
      <c r="I10659" t="b">
        <v>0</v>
      </c>
      <c r="J10659" t="b">
        <v>1</v>
      </c>
      <c r="K10659" t="s">
        <v>41</v>
      </c>
      <c r="L10659" t="s">
        <v>60</v>
      </c>
      <c r="M10659">
        <v>225000</v>
      </c>
      <c r="N10659"/>
      <c r="O10659" t="s">
        <v>20489</v>
      </c>
      <c r="P10659" t="s">
        <v>1307</v>
      </c>
    </row>
    <row r="10660" spans="1:16" x14ac:dyDescent="0.35">
      <c r="A10660" t="s">
        <v>9</v>
      </c>
      <c r="B10660" t="s">
        <v>20490</v>
      </c>
      <c r="C10660" t="s">
        <v>500</v>
      </c>
      <c r="D10660" t="s">
        <v>2360</v>
      </c>
      <c r="E10660" t="s">
        <v>59</v>
      </c>
      <c r="F10660" t="b">
        <v>0</v>
      </c>
      <c r="G10660" t="s">
        <v>13</v>
      </c>
      <c r="H10660" s="1">
        <v>46135.254895833343</v>
      </c>
      <c r="I10660" t="b">
        <v>1</v>
      </c>
      <c r="J10660" t="b">
        <v>0</v>
      </c>
      <c r="K10660" t="s">
        <v>13</v>
      </c>
      <c r="L10660" t="s">
        <v>60</v>
      </c>
      <c r="M10660">
        <v>95000</v>
      </c>
      <c r="N10660"/>
      <c r="O10660" t="s">
        <v>20491</v>
      </c>
      <c r="P10660" t="s">
        <v>20492</v>
      </c>
    </row>
    <row r="10661" spans="1:16" x14ac:dyDescent="0.35">
      <c r="A10661" t="s">
        <v>0</v>
      </c>
      <c r="B10661" t="s">
        <v>1271</v>
      </c>
      <c r="C10661" t="s">
        <v>1001</v>
      </c>
      <c r="D10661" t="s">
        <v>2360</v>
      </c>
      <c r="E10661" t="s">
        <v>59</v>
      </c>
      <c r="F10661" t="b">
        <v>0</v>
      </c>
      <c r="G10661" t="s">
        <v>77</v>
      </c>
      <c r="H10661" s="1">
        <v>46135.293692129628</v>
      </c>
      <c r="I10661" t="b">
        <v>1</v>
      </c>
      <c r="J10661" t="b">
        <v>0</v>
      </c>
      <c r="K10661" t="s">
        <v>41</v>
      </c>
      <c r="L10661" t="s">
        <v>60</v>
      </c>
      <c r="M10661">
        <v>105000</v>
      </c>
      <c r="N10661"/>
      <c r="O10661" t="s">
        <v>16208</v>
      </c>
      <c r="P10661" t="s">
        <v>20493</v>
      </c>
    </row>
    <row r="10662" spans="1:16" x14ac:dyDescent="0.35">
      <c r="A10662" t="s">
        <v>3</v>
      </c>
      <c r="B10662" t="s">
        <v>20494</v>
      </c>
      <c r="C10662" t="s">
        <v>181</v>
      </c>
      <c r="D10662" t="s">
        <v>3149</v>
      </c>
      <c r="E10662" t="s">
        <v>88</v>
      </c>
      <c r="F10662" t="b">
        <v>0</v>
      </c>
      <c r="G10662" t="s">
        <v>89</v>
      </c>
      <c r="H10662" s="1">
        <v>46135.335370370369</v>
      </c>
      <c r="I10662" t="b">
        <v>0</v>
      </c>
      <c r="J10662" t="b">
        <v>0</v>
      </c>
      <c r="K10662" t="s">
        <v>41</v>
      </c>
      <c r="L10662" t="s">
        <v>74</v>
      </c>
      <c r="M10662"/>
      <c r="N10662">
        <v>55</v>
      </c>
      <c r="O10662" t="s">
        <v>3149</v>
      </c>
      <c r="P10662" t="s">
        <v>20495</v>
      </c>
    </row>
    <row r="10663" spans="1:16" x14ac:dyDescent="0.35">
      <c r="A10663" t="s">
        <v>2</v>
      </c>
      <c r="B10663" t="s">
        <v>17648</v>
      </c>
      <c r="C10663" t="s">
        <v>514</v>
      </c>
      <c r="D10663" t="s">
        <v>2360</v>
      </c>
      <c r="E10663" t="s">
        <v>59</v>
      </c>
      <c r="F10663" t="b">
        <v>0</v>
      </c>
      <c r="G10663" t="s">
        <v>77</v>
      </c>
      <c r="H10663" s="1">
        <v>46135.336412037039</v>
      </c>
      <c r="I10663" t="b">
        <v>0</v>
      </c>
      <c r="J10663" t="b">
        <v>1</v>
      </c>
      <c r="K10663" t="s">
        <v>41</v>
      </c>
      <c r="L10663" t="s">
        <v>60</v>
      </c>
      <c r="M10663">
        <v>160000</v>
      </c>
      <c r="N10663"/>
      <c r="O10663" t="s">
        <v>17649</v>
      </c>
      <c r="P10663" t="s">
        <v>663</v>
      </c>
    </row>
    <row r="10664" spans="1:16" x14ac:dyDescent="0.35">
      <c r="A10664" t="s">
        <v>2</v>
      </c>
      <c r="B10664" t="s">
        <v>158</v>
      </c>
      <c r="C10664" t="s">
        <v>1184</v>
      </c>
      <c r="D10664" t="s">
        <v>4697</v>
      </c>
      <c r="E10664" t="s">
        <v>59</v>
      </c>
      <c r="F10664" t="b">
        <v>0</v>
      </c>
      <c r="G10664" t="s">
        <v>65</v>
      </c>
      <c r="H10664" s="1">
        <v>46135.336435185192</v>
      </c>
      <c r="I10664" t="b">
        <v>0</v>
      </c>
      <c r="J10664" t="b">
        <v>1</v>
      </c>
      <c r="K10664" t="s">
        <v>41</v>
      </c>
      <c r="L10664" t="s">
        <v>60</v>
      </c>
      <c r="M10664">
        <v>169000</v>
      </c>
      <c r="N10664"/>
      <c r="O10664" t="s">
        <v>3716</v>
      </c>
    </row>
    <row r="10665" spans="1:16" x14ac:dyDescent="0.35">
      <c r="A10665" t="s">
        <v>6</v>
      </c>
      <c r="B10665" t="s">
        <v>20496</v>
      </c>
      <c r="C10665" t="s">
        <v>440</v>
      </c>
      <c r="D10665" t="s">
        <v>4562</v>
      </c>
      <c r="E10665" t="s">
        <v>59</v>
      </c>
      <c r="F10665" t="b">
        <v>0</v>
      </c>
      <c r="G10665" t="s">
        <v>65</v>
      </c>
      <c r="H10665" s="1">
        <v>46135.336527777778</v>
      </c>
      <c r="I10665" t="b">
        <v>0</v>
      </c>
      <c r="J10665" t="b">
        <v>1</v>
      </c>
      <c r="K10665" t="s">
        <v>41</v>
      </c>
      <c r="L10665" t="s">
        <v>60</v>
      </c>
      <c r="M10665">
        <v>343000</v>
      </c>
      <c r="N10665"/>
      <c r="O10665" t="s">
        <v>20497</v>
      </c>
      <c r="P10665" t="s">
        <v>4312</v>
      </c>
    </row>
    <row r="10666" spans="1:16" x14ac:dyDescent="0.35">
      <c r="A10666" t="s">
        <v>1</v>
      </c>
      <c r="B10666" t="s">
        <v>20498</v>
      </c>
      <c r="C10666" t="s">
        <v>420</v>
      </c>
      <c r="D10666" t="s">
        <v>2360</v>
      </c>
      <c r="E10666" t="s">
        <v>59</v>
      </c>
      <c r="F10666" t="b">
        <v>0</v>
      </c>
      <c r="G10666" t="s">
        <v>65</v>
      </c>
      <c r="H10666" s="1">
        <v>46135.336574074077</v>
      </c>
      <c r="I10666" t="b">
        <v>0</v>
      </c>
      <c r="J10666" t="b">
        <v>1</v>
      </c>
      <c r="K10666" t="s">
        <v>41</v>
      </c>
      <c r="L10666" t="s">
        <v>60</v>
      </c>
      <c r="M10666">
        <v>85000</v>
      </c>
      <c r="N10666"/>
      <c r="O10666" t="s">
        <v>9518</v>
      </c>
      <c r="P10666" t="s">
        <v>17569</v>
      </c>
    </row>
    <row r="10667" spans="1:16" x14ac:dyDescent="0.35">
      <c r="A10667" t="s">
        <v>1</v>
      </c>
      <c r="B10667" t="s">
        <v>12616</v>
      </c>
      <c r="C10667" t="s">
        <v>330</v>
      </c>
      <c r="D10667" t="s">
        <v>4346</v>
      </c>
      <c r="E10667" t="s">
        <v>59</v>
      </c>
      <c r="F10667" t="b">
        <v>0</v>
      </c>
      <c r="G10667" t="s">
        <v>68</v>
      </c>
      <c r="H10667" s="1">
        <v>46135.337754629632</v>
      </c>
      <c r="I10667" t="b">
        <v>1</v>
      </c>
      <c r="J10667" t="b">
        <v>1</v>
      </c>
      <c r="K10667" t="s">
        <v>41</v>
      </c>
      <c r="L10667" t="s">
        <v>60</v>
      </c>
      <c r="M10667">
        <v>155500</v>
      </c>
      <c r="N10667"/>
      <c r="O10667" t="s">
        <v>12617</v>
      </c>
      <c r="P10667" t="s">
        <v>8088</v>
      </c>
    </row>
    <row r="10668" spans="1:16" x14ac:dyDescent="0.35">
      <c r="A10668" t="s">
        <v>8</v>
      </c>
      <c r="B10668" t="s">
        <v>20499</v>
      </c>
      <c r="C10668" t="s">
        <v>84</v>
      </c>
      <c r="D10668" t="s">
        <v>4346</v>
      </c>
      <c r="E10668" t="s">
        <v>59</v>
      </c>
      <c r="F10668" t="b">
        <v>0</v>
      </c>
      <c r="G10668" t="s">
        <v>73</v>
      </c>
      <c r="H10668" s="1">
        <v>46135.337835648148</v>
      </c>
      <c r="I10668" t="b">
        <v>0</v>
      </c>
      <c r="J10668" t="b">
        <v>1</v>
      </c>
      <c r="K10668" t="s">
        <v>41</v>
      </c>
      <c r="L10668" t="s">
        <v>60</v>
      </c>
      <c r="M10668">
        <v>169000</v>
      </c>
      <c r="N10668"/>
      <c r="O10668" t="s">
        <v>1183</v>
      </c>
      <c r="P10668" t="s">
        <v>20500</v>
      </c>
    </row>
    <row r="10669" spans="1:16" x14ac:dyDescent="0.35">
      <c r="A10669" t="s">
        <v>7</v>
      </c>
      <c r="B10669" t="s">
        <v>20501</v>
      </c>
      <c r="C10669" t="s">
        <v>489</v>
      </c>
      <c r="D10669" t="s">
        <v>4526</v>
      </c>
      <c r="E10669" t="s">
        <v>59</v>
      </c>
      <c r="F10669" t="b">
        <v>0</v>
      </c>
      <c r="G10669" t="s">
        <v>77</v>
      </c>
      <c r="H10669" s="1">
        <v>46135.377025462964</v>
      </c>
      <c r="I10669" t="b">
        <v>1</v>
      </c>
      <c r="J10669" t="b">
        <v>0</v>
      </c>
      <c r="K10669" t="s">
        <v>41</v>
      </c>
      <c r="L10669" t="s">
        <v>60</v>
      </c>
      <c r="M10669">
        <v>175000</v>
      </c>
      <c r="N10669"/>
      <c r="O10669" t="s">
        <v>20502</v>
      </c>
      <c r="P10669" t="s">
        <v>20503</v>
      </c>
    </row>
    <row r="10670" spans="1:16" x14ac:dyDescent="0.35">
      <c r="A10670" t="s">
        <v>0</v>
      </c>
      <c r="B10670" t="s">
        <v>20504</v>
      </c>
      <c r="C10670" t="s">
        <v>598</v>
      </c>
      <c r="D10670" t="s">
        <v>4346</v>
      </c>
      <c r="E10670" t="s">
        <v>59</v>
      </c>
      <c r="F10670" t="b">
        <v>0</v>
      </c>
      <c r="G10670" t="s">
        <v>65</v>
      </c>
      <c r="H10670" s="1">
        <v>46135.377025462964</v>
      </c>
      <c r="I10670" t="b">
        <v>0</v>
      </c>
      <c r="J10670" t="b">
        <v>1</v>
      </c>
      <c r="K10670" t="s">
        <v>41</v>
      </c>
      <c r="L10670" t="s">
        <v>74</v>
      </c>
      <c r="M10670"/>
      <c r="N10670">
        <v>20.5</v>
      </c>
      <c r="O10670" t="s">
        <v>20505</v>
      </c>
      <c r="P10670" t="s">
        <v>1749</v>
      </c>
    </row>
    <row r="10671" spans="1:16" x14ac:dyDescent="0.35">
      <c r="A10671" t="s">
        <v>7</v>
      </c>
      <c r="B10671" t="s">
        <v>7</v>
      </c>
      <c r="C10671" t="s">
        <v>743</v>
      </c>
      <c r="D10671" t="s">
        <v>2360</v>
      </c>
      <c r="E10671" t="s">
        <v>59</v>
      </c>
      <c r="F10671" t="b">
        <v>0</v>
      </c>
      <c r="G10671" t="s">
        <v>77</v>
      </c>
      <c r="H10671" s="1">
        <v>46135.37703703704</v>
      </c>
      <c r="I10671" t="b">
        <v>1</v>
      </c>
      <c r="J10671" t="b">
        <v>1</v>
      </c>
      <c r="K10671" t="s">
        <v>41</v>
      </c>
      <c r="L10671" t="s">
        <v>60</v>
      </c>
      <c r="M10671">
        <v>105000</v>
      </c>
      <c r="N10671"/>
      <c r="O10671" t="s">
        <v>20506</v>
      </c>
      <c r="P10671" t="s">
        <v>718</v>
      </c>
    </row>
    <row r="10672" spans="1:16" x14ac:dyDescent="0.35">
      <c r="A10672" t="s">
        <v>0</v>
      </c>
      <c r="B10672" t="s">
        <v>0</v>
      </c>
      <c r="C10672" t="s">
        <v>743</v>
      </c>
      <c r="D10672" t="s">
        <v>2360</v>
      </c>
      <c r="E10672" t="s">
        <v>59</v>
      </c>
      <c r="F10672" t="b">
        <v>0</v>
      </c>
      <c r="G10672" t="s">
        <v>77</v>
      </c>
      <c r="H10672" s="1">
        <v>46135.37703703704</v>
      </c>
      <c r="I10672" t="b">
        <v>1</v>
      </c>
      <c r="J10672" t="b">
        <v>1</v>
      </c>
      <c r="K10672" t="s">
        <v>41</v>
      </c>
      <c r="L10672" t="s">
        <v>60</v>
      </c>
      <c r="M10672">
        <v>92500</v>
      </c>
      <c r="N10672"/>
      <c r="O10672" t="s">
        <v>20506</v>
      </c>
      <c r="P10672" t="s">
        <v>718</v>
      </c>
    </row>
    <row r="10673" spans="1:16" x14ac:dyDescent="0.35">
      <c r="A10673" t="s">
        <v>3</v>
      </c>
      <c r="B10673" t="s">
        <v>16577</v>
      </c>
      <c r="C10673" t="s">
        <v>201</v>
      </c>
      <c r="D10673" t="s">
        <v>2360</v>
      </c>
      <c r="E10673" t="s">
        <v>59</v>
      </c>
      <c r="F10673" t="b">
        <v>0</v>
      </c>
      <c r="G10673" t="s">
        <v>77</v>
      </c>
      <c r="H10673" s="1">
        <v>46135.37704861111</v>
      </c>
      <c r="I10673" t="b">
        <v>0</v>
      </c>
      <c r="J10673" t="b">
        <v>0</v>
      </c>
      <c r="K10673" t="s">
        <v>41</v>
      </c>
      <c r="L10673" t="s">
        <v>60</v>
      </c>
      <c r="M10673">
        <v>81000</v>
      </c>
      <c r="N10673"/>
      <c r="O10673" t="s">
        <v>16578</v>
      </c>
      <c r="P10673" t="s">
        <v>1762</v>
      </c>
    </row>
    <row r="10674" spans="1:16" x14ac:dyDescent="0.35">
      <c r="A10674" t="s">
        <v>0</v>
      </c>
      <c r="B10674" t="s">
        <v>20507</v>
      </c>
      <c r="C10674" t="s">
        <v>142</v>
      </c>
      <c r="D10674" t="s">
        <v>2360</v>
      </c>
      <c r="E10674" t="s">
        <v>836</v>
      </c>
      <c r="F10674" t="b">
        <v>0</v>
      </c>
      <c r="G10674" t="s">
        <v>65</v>
      </c>
      <c r="H10674" s="1">
        <v>46135.377071759263</v>
      </c>
      <c r="I10674" t="b">
        <v>0</v>
      </c>
      <c r="J10674" t="b">
        <v>0</v>
      </c>
      <c r="K10674" t="s">
        <v>41</v>
      </c>
      <c r="L10674" t="s">
        <v>74</v>
      </c>
      <c r="M10674"/>
      <c r="N10674">
        <v>20</v>
      </c>
      <c r="O10674" t="s">
        <v>20508</v>
      </c>
      <c r="P10674" t="s">
        <v>3177</v>
      </c>
    </row>
    <row r="10675" spans="1:16" x14ac:dyDescent="0.35">
      <c r="A10675" t="s">
        <v>6</v>
      </c>
      <c r="B10675" t="s">
        <v>6</v>
      </c>
      <c r="C10675" t="s">
        <v>5215</v>
      </c>
      <c r="D10675" t="s">
        <v>4346</v>
      </c>
      <c r="E10675" t="s">
        <v>59</v>
      </c>
      <c r="F10675" t="b">
        <v>0</v>
      </c>
      <c r="G10675" t="s">
        <v>19</v>
      </c>
      <c r="H10675" s="1">
        <v>46135.378599537027</v>
      </c>
      <c r="I10675" t="b">
        <v>0</v>
      </c>
      <c r="J10675" t="b">
        <v>0</v>
      </c>
      <c r="K10675" t="s">
        <v>19</v>
      </c>
      <c r="L10675" t="s">
        <v>60</v>
      </c>
      <c r="M10675">
        <v>3350000</v>
      </c>
      <c r="N10675"/>
      <c r="O10675" t="s">
        <v>20509</v>
      </c>
      <c r="P10675" t="s">
        <v>20510</v>
      </c>
    </row>
    <row r="10676" spans="1:16" x14ac:dyDescent="0.35">
      <c r="A10676" t="s">
        <v>1</v>
      </c>
      <c r="B10676" t="s">
        <v>17597</v>
      </c>
      <c r="C10676" t="s">
        <v>172</v>
      </c>
      <c r="D10676" t="s">
        <v>4526</v>
      </c>
      <c r="E10676" t="s">
        <v>59</v>
      </c>
      <c r="F10676" t="b">
        <v>0</v>
      </c>
      <c r="G10676" t="s">
        <v>68</v>
      </c>
      <c r="H10676" s="1">
        <v>46135.379351851851</v>
      </c>
      <c r="I10676" t="b">
        <v>1</v>
      </c>
      <c r="J10676" t="b">
        <v>1</v>
      </c>
      <c r="K10676" t="s">
        <v>41</v>
      </c>
      <c r="L10676" t="s">
        <v>60</v>
      </c>
      <c r="M10676">
        <v>150000</v>
      </c>
      <c r="N10676"/>
      <c r="O10676" t="s">
        <v>307</v>
      </c>
      <c r="P10676" t="s">
        <v>17598</v>
      </c>
    </row>
    <row r="10677" spans="1:16" x14ac:dyDescent="0.35">
      <c r="A10677" t="s">
        <v>1</v>
      </c>
      <c r="B10677" t="s">
        <v>20511</v>
      </c>
      <c r="C10677" t="s">
        <v>605</v>
      </c>
      <c r="D10677" t="s">
        <v>2360</v>
      </c>
      <c r="E10677" t="s">
        <v>59</v>
      </c>
      <c r="F10677" t="b">
        <v>0</v>
      </c>
      <c r="G10677" t="s">
        <v>77</v>
      </c>
      <c r="H10677" s="1">
        <v>46135.379351851851</v>
      </c>
      <c r="I10677" t="b">
        <v>0</v>
      </c>
      <c r="J10677" t="b">
        <v>0</v>
      </c>
      <c r="K10677" t="s">
        <v>41</v>
      </c>
      <c r="L10677" t="s">
        <v>60</v>
      </c>
      <c r="M10677">
        <v>147000</v>
      </c>
      <c r="N10677"/>
      <c r="O10677" t="s">
        <v>17065</v>
      </c>
      <c r="P10677" t="s">
        <v>17066</v>
      </c>
    </row>
    <row r="10678" spans="1:16" x14ac:dyDescent="0.35">
      <c r="A10678" t="s">
        <v>1</v>
      </c>
      <c r="B10678" t="s">
        <v>385</v>
      </c>
      <c r="C10678" t="s">
        <v>1020</v>
      </c>
      <c r="D10678" t="s">
        <v>4526</v>
      </c>
      <c r="E10678" t="s">
        <v>59</v>
      </c>
      <c r="F10678" t="b">
        <v>0</v>
      </c>
      <c r="G10678" t="s">
        <v>73</v>
      </c>
      <c r="H10678" s="1">
        <v>46135.379386574074</v>
      </c>
      <c r="I10678" t="b">
        <v>0</v>
      </c>
      <c r="J10678" t="b">
        <v>1</v>
      </c>
      <c r="K10678" t="s">
        <v>41</v>
      </c>
      <c r="L10678" t="s">
        <v>74</v>
      </c>
      <c r="M10678"/>
      <c r="N10678">
        <v>72.5</v>
      </c>
      <c r="O10678" t="s">
        <v>7800</v>
      </c>
      <c r="P10678" t="s">
        <v>20512</v>
      </c>
    </row>
    <row r="10679" spans="1:16" x14ac:dyDescent="0.35">
      <c r="A10679" t="s">
        <v>5</v>
      </c>
      <c r="B10679" t="s">
        <v>20513</v>
      </c>
      <c r="C10679" t="s">
        <v>1644</v>
      </c>
      <c r="D10679" t="s">
        <v>4526</v>
      </c>
      <c r="E10679" t="s">
        <v>59</v>
      </c>
      <c r="F10679" t="b">
        <v>0</v>
      </c>
      <c r="G10679" t="s">
        <v>68</v>
      </c>
      <c r="H10679" s="1">
        <v>46135.379618055558</v>
      </c>
      <c r="I10679" t="b">
        <v>0</v>
      </c>
      <c r="J10679" t="b">
        <v>1</v>
      </c>
      <c r="K10679" t="s">
        <v>41</v>
      </c>
      <c r="L10679" t="s">
        <v>60</v>
      </c>
      <c r="M10679">
        <v>111750</v>
      </c>
      <c r="N10679"/>
      <c r="O10679" t="s">
        <v>5091</v>
      </c>
      <c r="P10679" t="s">
        <v>19504</v>
      </c>
    </row>
    <row r="10680" spans="1:16" x14ac:dyDescent="0.35">
      <c r="A10680" t="s">
        <v>1</v>
      </c>
      <c r="B10680" t="s">
        <v>1</v>
      </c>
      <c r="C10680" t="s">
        <v>20514</v>
      </c>
      <c r="D10680" t="s">
        <v>4587</v>
      </c>
      <c r="E10680" t="s">
        <v>59</v>
      </c>
      <c r="F10680" t="b">
        <v>0</v>
      </c>
      <c r="G10680" t="s">
        <v>40</v>
      </c>
      <c r="H10680" s="1">
        <v>46135.380798611113</v>
      </c>
      <c r="I10680" t="b">
        <v>0</v>
      </c>
      <c r="J10680" t="b">
        <v>0</v>
      </c>
      <c r="K10680" t="s">
        <v>40</v>
      </c>
      <c r="L10680" t="s">
        <v>60</v>
      </c>
      <c r="M10680">
        <v>56000</v>
      </c>
      <c r="N10680"/>
      <c r="O10680" t="s">
        <v>20515</v>
      </c>
      <c r="P10680" t="s">
        <v>20516</v>
      </c>
    </row>
    <row r="10681" spans="1:16" x14ac:dyDescent="0.35">
      <c r="A10681" t="s">
        <v>3</v>
      </c>
      <c r="B10681" t="s">
        <v>20517</v>
      </c>
      <c r="C10681" t="s">
        <v>463</v>
      </c>
      <c r="D10681" t="s">
        <v>2360</v>
      </c>
      <c r="E10681" t="s">
        <v>59</v>
      </c>
      <c r="F10681" t="b">
        <v>0</v>
      </c>
      <c r="G10681" t="s">
        <v>77</v>
      </c>
      <c r="H10681" s="1">
        <v>46135.418738425928</v>
      </c>
      <c r="I10681" t="b">
        <v>0</v>
      </c>
      <c r="J10681" t="b">
        <v>1</v>
      </c>
      <c r="K10681" t="s">
        <v>41</v>
      </c>
      <c r="L10681" t="s">
        <v>60</v>
      </c>
      <c r="M10681">
        <v>175000</v>
      </c>
      <c r="N10681"/>
      <c r="O10681" t="s">
        <v>20518</v>
      </c>
    </row>
    <row r="10682" spans="1:16" x14ac:dyDescent="0.35">
      <c r="A10682" t="s">
        <v>2</v>
      </c>
      <c r="B10682" t="s">
        <v>17606</v>
      </c>
      <c r="C10682" t="s">
        <v>3692</v>
      </c>
      <c r="D10682" t="s">
        <v>4625</v>
      </c>
      <c r="E10682" t="s">
        <v>59</v>
      </c>
      <c r="F10682" t="b">
        <v>0</v>
      </c>
      <c r="G10682" t="s">
        <v>77</v>
      </c>
      <c r="H10682" s="1">
        <v>46135.419745370367</v>
      </c>
      <c r="I10682" t="b">
        <v>0</v>
      </c>
      <c r="J10682" t="b">
        <v>0</v>
      </c>
      <c r="K10682" t="s">
        <v>41</v>
      </c>
      <c r="L10682" t="s">
        <v>74</v>
      </c>
      <c r="M10682"/>
      <c r="N10682">
        <v>50</v>
      </c>
      <c r="O10682" t="s">
        <v>1556</v>
      </c>
      <c r="P10682" t="s">
        <v>4058</v>
      </c>
    </row>
    <row r="10683" spans="1:16" x14ac:dyDescent="0.35">
      <c r="A10683" t="s">
        <v>0</v>
      </c>
      <c r="B10683" t="s">
        <v>20519</v>
      </c>
      <c r="C10683" t="s">
        <v>20520</v>
      </c>
      <c r="D10683" t="s">
        <v>2360</v>
      </c>
      <c r="F10683" t="b">
        <v>0</v>
      </c>
      <c r="G10683" t="s">
        <v>41</v>
      </c>
      <c r="H10683" s="1">
        <v>46135.419814814813</v>
      </c>
      <c r="I10683" t="b">
        <v>1</v>
      </c>
      <c r="J10683" t="b">
        <v>1</v>
      </c>
      <c r="K10683" t="s">
        <v>41</v>
      </c>
      <c r="L10683" t="s">
        <v>74</v>
      </c>
      <c r="M10683"/>
      <c r="N10683">
        <v>35</v>
      </c>
      <c r="O10683" t="s">
        <v>19586</v>
      </c>
      <c r="P10683" t="s">
        <v>20521</v>
      </c>
    </row>
    <row r="10684" spans="1:16" x14ac:dyDescent="0.35">
      <c r="A10684" t="s">
        <v>2</v>
      </c>
      <c r="B10684" t="s">
        <v>20522</v>
      </c>
      <c r="C10684" t="s">
        <v>40</v>
      </c>
      <c r="D10684" t="s">
        <v>4526</v>
      </c>
      <c r="E10684" t="s">
        <v>59</v>
      </c>
      <c r="F10684" t="b">
        <v>0</v>
      </c>
      <c r="G10684" t="s">
        <v>40</v>
      </c>
      <c r="H10684" s="1">
        <v>46135.420914351853</v>
      </c>
      <c r="I10684" t="b">
        <v>1</v>
      </c>
      <c r="J10684" t="b">
        <v>0</v>
      </c>
      <c r="K10684" t="s">
        <v>40</v>
      </c>
      <c r="L10684" t="s">
        <v>60</v>
      </c>
      <c r="M10684">
        <v>165000</v>
      </c>
      <c r="N10684"/>
      <c r="O10684" t="s">
        <v>9645</v>
      </c>
      <c r="P10684" t="s">
        <v>1409</v>
      </c>
    </row>
    <row r="10685" spans="1:16" x14ac:dyDescent="0.35">
      <c r="A10685" t="s">
        <v>4</v>
      </c>
      <c r="B10685" t="s">
        <v>20523</v>
      </c>
      <c r="C10685" t="s">
        <v>1630</v>
      </c>
      <c r="D10685" t="s">
        <v>2360</v>
      </c>
      <c r="E10685" t="s">
        <v>59</v>
      </c>
      <c r="F10685" t="b">
        <v>0</v>
      </c>
      <c r="G10685" t="s">
        <v>77</v>
      </c>
      <c r="H10685" s="1">
        <v>46135.421030092592</v>
      </c>
      <c r="I10685" t="b">
        <v>0</v>
      </c>
      <c r="J10685" t="b">
        <v>1</v>
      </c>
      <c r="K10685" t="s">
        <v>41</v>
      </c>
      <c r="L10685" t="s">
        <v>60</v>
      </c>
      <c r="M10685">
        <v>155000</v>
      </c>
      <c r="N10685"/>
      <c r="O10685" t="s">
        <v>20524</v>
      </c>
      <c r="P10685" t="s">
        <v>20525</v>
      </c>
    </row>
    <row r="10686" spans="1:16" x14ac:dyDescent="0.35">
      <c r="A10686" t="s">
        <v>4</v>
      </c>
      <c r="B10686" t="s">
        <v>20526</v>
      </c>
      <c r="C10686" t="s">
        <v>79</v>
      </c>
      <c r="D10686" t="s">
        <v>2360</v>
      </c>
      <c r="E10686" t="s">
        <v>59</v>
      </c>
      <c r="F10686" t="b">
        <v>0</v>
      </c>
      <c r="G10686" t="s">
        <v>77</v>
      </c>
      <c r="H10686" s="1">
        <v>46135.421053240738</v>
      </c>
      <c r="I10686" t="b">
        <v>0</v>
      </c>
      <c r="J10686" t="b">
        <v>1</v>
      </c>
      <c r="K10686" t="s">
        <v>41</v>
      </c>
      <c r="L10686" t="s">
        <v>60</v>
      </c>
      <c r="M10686">
        <v>242540</v>
      </c>
      <c r="N10686"/>
      <c r="O10686" t="s">
        <v>3717</v>
      </c>
      <c r="P10686" t="s">
        <v>1929</v>
      </c>
    </row>
    <row r="10687" spans="1:16" x14ac:dyDescent="0.35">
      <c r="A10687" t="s">
        <v>5</v>
      </c>
      <c r="B10687" t="s">
        <v>20527</v>
      </c>
      <c r="C10687" t="s">
        <v>40</v>
      </c>
      <c r="D10687" t="s">
        <v>4526</v>
      </c>
      <c r="E10687" t="s">
        <v>59</v>
      </c>
      <c r="F10687" t="b">
        <v>0</v>
      </c>
      <c r="G10687" t="s">
        <v>40</v>
      </c>
      <c r="H10687" s="1">
        <v>46135.422453703701</v>
      </c>
      <c r="I10687" t="b">
        <v>1</v>
      </c>
      <c r="J10687" t="b">
        <v>0</v>
      </c>
      <c r="K10687" t="s">
        <v>40</v>
      </c>
      <c r="L10687" t="s">
        <v>60</v>
      </c>
      <c r="M10687">
        <v>105000</v>
      </c>
      <c r="N10687"/>
      <c r="O10687" t="s">
        <v>6510</v>
      </c>
      <c r="P10687" t="s">
        <v>1363</v>
      </c>
    </row>
    <row r="10688" spans="1:16" x14ac:dyDescent="0.35">
      <c r="A10688" t="s">
        <v>2</v>
      </c>
      <c r="B10688" t="s">
        <v>659</v>
      </c>
      <c r="C10688" t="s">
        <v>11422</v>
      </c>
      <c r="D10688" t="s">
        <v>2360</v>
      </c>
      <c r="E10688" t="s">
        <v>59</v>
      </c>
      <c r="F10688" t="b">
        <v>0</v>
      </c>
      <c r="G10688" t="s">
        <v>65</v>
      </c>
      <c r="H10688" s="1">
        <v>46135.461435185192</v>
      </c>
      <c r="I10688" t="b">
        <v>0</v>
      </c>
      <c r="J10688" t="b">
        <v>1</v>
      </c>
      <c r="K10688" t="s">
        <v>41</v>
      </c>
      <c r="L10688" t="s">
        <v>60</v>
      </c>
      <c r="M10688">
        <v>111600</v>
      </c>
      <c r="N10688"/>
      <c r="O10688" t="s">
        <v>1790</v>
      </c>
      <c r="P10688" t="s">
        <v>20043</v>
      </c>
    </row>
    <row r="10689" spans="1:16" x14ac:dyDescent="0.35">
      <c r="A10689" t="s">
        <v>1</v>
      </c>
      <c r="B10689" t="s">
        <v>20528</v>
      </c>
      <c r="C10689" t="s">
        <v>5029</v>
      </c>
      <c r="D10689" t="s">
        <v>4346</v>
      </c>
      <c r="E10689" t="s">
        <v>88</v>
      </c>
      <c r="F10689" t="b">
        <v>0</v>
      </c>
      <c r="G10689" t="s">
        <v>40</v>
      </c>
      <c r="H10689" s="1">
        <v>46135.464120370372</v>
      </c>
      <c r="I10689" t="b">
        <v>1</v>
      </c>
      <c r="J10689" t="b">
        <v>0</v>
      </c>
      <c r="K10689" t="s">
        <v>40</v>
      </c>
      <c r="L10689" t="s">
        <v>74</v>
      </c>
      <c r="M10689"/>
      <c r="N10689">
        <v>325</v>
      </c>
      <c r="O10689" t="s">
        <v>20529</v>
      </c>
      <c r="P10689" t="s">
        <v>20530</v>
      </c>
    </row>
    <row r="10690" spans="1:16" x14ac:dyDescent="0.35">
      <c r="A10690" t="s">
        <v>1</v>
      </c>
      <c r="B10690" t="s">
        <v>1320</v>
      </c>
      <c r="C10690" t="s">
        <v>3971</v>
      </c>
      <c r="D10690" t="s">
        <v>4346</v>
      </c>
      <c r="E10690" t="s">
        <v>59</v>
      </c>
      <c r="F10690" t="b">
        <v>0</v>
      </c>
      <c r="G10690" t="s">
        <v>77</v>
      </c>
      <c r="H10690" s="1">
        <v>46135.504363425927</v>
      </c>
      <c r="I10690" t="b">
        <v>0</v>
      </c>
      <c r="J10690" t="b">
        <v>1</v>
      </c>
      <c r="K10690" t="s">
        <v>41</v>
      </c>
      <c r="L10690" t="s">
        <v>60</v>
      </c>
      <c r="M10690">
        <v>70000</v>
      </c>
      <c r="N10690"/>
      <c r="O10690" t="s">
        <v>20531</v>
      </c>
      <c r="P10690" t="s">
        <v>1244</v>
      </c>
    </row>
    <row r="10691" spans="1:16" x14ac:dyDescent="0.35">
      <c r="A10691" t="s">
        <v>5</v>
      </c>
      <c r="B10691" t="s">
        <v>20532</v>
      </c>
      <c r="C10691" t="s">
        <v>41</v>
      </c>
      <c r="D10691" t="s">
        <v>4526</v>
      </c>
      <c r="E10691" t="s">
        <v>88</v>
      </c>
      <c r="F10691" t="b">
        <v>0</v>
      </c>
      <c r="G10691" t="s">
        <v>89</v>
      </c>
      <c r="H10691" s="1">
        <v>46135.504386574074</v>
      </c>
      <c r="I10691" t="b">
        <v>0</v>
      </c>
      <c r="J10691" t="b">
        <v>0</v>
      </c>
      <c r="K10691" t="s">
        <v>41</v>
      </c>
      <c r="L10691" t="s">
        <v>74</v>
      </c>
      <c r="M10691"/>
      <c r="N10691">
        <v>72.5</v>
      </c>
      <c r="O10691" t="s">
        <v>1551</v>
      </c>
      <c r="P10691" t="s">
        <v>20533</v>
      </c>
    </row>
    <row r="10692" spans="1:16" x14ac:dyDescent="0.35">
      <c r="A10692" t="s">
        <v>0</v>
      </c>
      <c r="B10692" t="s">
        <v>20534</v>
      </c>
      <c r="C10692" t="s">
        <v>41</v>
      </c>
      <c r="D10692" t="s">
        <v>4526</v>
      </c>
      <c r="E10692" t="s">
        <v>88</v>
      </c>
      <c r="F10692" t="b">
        <v>0</v>
      </c>
      <c r="G10692" t="s">
        <v>41</v>
      </c>
      <c r="H10692" s="1">
        <v>46135.544803240737</v>
      </c>
      <c r="I10692" t="b">
        <v>0</v>
      </c>
      <c r="J10692" t="b">
        <v>1</v>
      </c>
      <c r="K10692" t="s">
        <v>41</v>
      </c>
      <c r="L10692" t="s">
        <v>74</v>
      </c>
      <c r="M10692"/>
      <c r="N10692">
        <v>47.5</v>
      </c>
      <c r="O10692" t="s">
        <v>1505</v>
      </c>
    </row>
    <row r="10693" spans="1:16" x14ac:dyDescent="0.35">
      <c r="A10693" t="s">
        <v>8</v>
      </c>
      <c r="B10693" t="s">
        <v>20535</v>
      </c>
      <c r="C10693" t="s">
        <v>500</v>
      </c>
      <c r="D10693" t="s">
        <v>4526</v>
      </c>
      <c r="E10693" t="s">
        <v>88</v>
      </c>
      <c r="F10693" t="b">
        <v>0</v>
      </c>
      <c r="G10693" t="s">
        <v>13</v>
      </c>
      <c r="H10693" s="1">
        <v>46135.546585648153</v>
      </c>
      <c r="I10693" t="b">
        <v>0</v>
      </c>
      <c r="J10693" t="b">
        <v>0</v>
      </c>
      <c r="K10693" t="s">
        <v>13</v>
      </c>
      <c r="L10693" t="s">
        <v>74</v>
      </c>
      <c r="M10693"/>
      <c r="N10693">
        <v>72.5</v>
      </c>
      <c r="O10693" t="s">
        <v>20536</v>
      </c>
      <c r="P10693" t="s">
        <v>216</v>
      </c>
    </row>
    <row r="10694" spans="1:16" x14ac:dyDescent="0.35">
      <c r="A10694" t="s">
        <v>1</v>
      </c>
      <c r="B10694" t="s">
        <v>20537</v>
      </c>
      <c r="C10694" t="s">
        <v>20</v>
      </c>
      <c r="D10694" t="s">
        <v>4526</v>
      </c>
      <c r="E10694" t="s">
        <v>88</v>
      </c>
      <c r="F10694" t="b">
        <v>0</v>
      </c>
      <c r="G10694" t="s">
        <v>20</v>
      </c>
      <c r="H10694" s="1">
        <v>46135.546793981477</v>
      </c>
      <c r="I10694" t="b">
        <v>1</v>
      </c>
      <c r="J10694" t="b">
        <v>0</v>
      </c>
      <c r="K10694" t="s">
        <v>20</v>
      </c>
      <c r="L10694" t="s">
        <v>60</v>
      </c>
      <c r="M10694">
        <v>135000</v>
      </c>
      <c r="N10694"/>
      <c r="O10694" t="s">
        <v>5339</v>
      </c>
      <c r="P10694" t="s">
        <v>20538</v>
      </c>
    </row>
    <row r="10695" spans="1:16" x14ac:dyDescent="0.35">
      <c r="A10695" t="s">
        <v>0</v>
      </c>
      <c r="B10695" t="s">
        <v>0</v>
      </c>
      <c r="C10695" t="s">
        <v>20539</v>
      </c>
      <c r="D10695" t="s">
        <v>4346</v>
      </c>
      <c r="E10695" t="s">
        <v>59</v>
      </c>
      <c r="F10695" t="b">
        <v>0</v>
      </c>
      <c r="G10695" t="s">
        <v>68</v>
      </c>
      <c r="H10695" s="1">
        <v>46135.585358796299</v>
      </c>
      <c r="I10695" t="b">
        <v>0</v>
      </c>
      <c r="J10695" t="b">
        <v>0</v>
      </c>
      <c r="K10695" t="s">
        <v>41</v>
      </c>
      <c r="L10695" t="s">
        <v>60</v>
      </c>
      <c r="M10695">
        <v>70000</v>
      </c>
      <c r="N10695"/>
      <c r="O10695" t="s">
        <v>20540</v>
      </c>
      <c r="P10695" t="s">
        <v>1321</v>
      </c>
    </row>
    <row r="10696" spans="1:16" x14ac:dyDescent="0.35">
      <c r="A10696" t="s">
        <v>0</v>
      </c>
      <c r="B10696" t="s">
        <v>289</v>
      </c>
      <c r="C10696" t="s">
        <v>2088</v>
      </c>
      <c r="D10696" t="s">
        <v>4526</v>
      </c>
      <c r="E10696" t="s">
        <v>88</v>
      </c>
      <c r="F10696" t="b">
        <v>0</v>
      </c>
      <c r="G10696" t="s">
        <v>65</v>
      </c>
      <c r="H10696" s="1">
        <v>46135.585358796299</v>
      </c>
      <c r="I10696" t="b">
        <v>1</v>
      </c>
      <c r="J10696" t="b">
        <v>0</v>
      </c>
      <c r="K10696" t="s">
        <v>41</v>
      </c>
      <c r="L10696" t="s">
        <v>74</v>
      </c>
      <c r="M10696"/>
      <c r="N10696">
        <v>45</v>
      </c>
      <c r="O10696" t="s">
        <v>730</v>
      </c>
      <c r="P10696" t="s">
        <v>20541</v>
      </c>
    </row>
    <row r="10697" spans="1:16" x14ac:dyDescent="0.35">
      <c r="A10697" t="s">
        <v>3</v>
      </c>
      <c r="B10697" t="s">
        <v>20542</v>
      </c>
      <c r="C10697" t="s">
        <v>121</v>
      </c>
      <c r="D10697" t="s">
        <v>4526</v>
      </c>
      <c r="E10697" t="s">
        <v>88</v>
      </c>
      <c r="F10697" t="b">
        <v>0</v>
      </c>
      <c r="G10697" t="s">
        <v>68</v>
      </c>
      <c r="H10697" s="1">
        <v>46135.585370370369</v>
      </c>
      <c r="I10697" t="b">
        <v>0</v>
      </c>
      <c r="J10697" t="b">
        <v>0</v>
      </c>
      <c r="K10697" t="s">
        <v>41</v>
      </c>
      <c r="L10697" t="s">
        <v>74</v>
      </c>
      <c r="M10697"/>
      <c r="N10697">
        <v>59.5</v>
      </c>
      <c r="O10697" t="s">
        <v>323</v>
      </c>
    </row>
    <row r="10698" spans="1:16" x14ac:dyDescent="0.35">
      <c r="A10698" t="s">
        <v>5</v>
      </c>
      <c r="B10698" t="s">
        <v>5</v>
      </c>
      <c r="C10698" t="s">
        <v>204</v>
      </c>
      <c r="D10698" t="s">
        <v>4526</v>
      </c>
      <c r="E10698" t="s">
        <v>88</v>
      </c>
      <c r="F10698" t="b">
        <v>0</v>
      </c>
      <c r="G10698" t="s">
        <v>65</v>
      </c>
      <c r="H10698" s="1">
        <v>46135.587696759263</v>
      </c>
      <c r="I10698" t="b">
        <v>1</v>
      </c>
      <c r="J10698" t="b">
        <v>0</v>
      </c>
      <c r="K10698" t="s">
        <v>41</v>
      </c>
      <c r="L10698" t="s">
        <v>74</v>
      </c>
      <c r="M10698"/>
      <c r="N10698">
        <v>75</v>
      </c>
      <c r="O10698" t="s">
        <v>101</v>
      </c>
      <c r="P10698" t="s">
        <v>20543</v>
      </c>
    </row>
    <row r="10699" spans="1:16" x14ac:dyDescent="0.35">
      <c r="A10699" t="s">
        <v>4</v>
      </c>
      <c r="B10699" t="s">
        <v>9368</v>
      </c>
      <c r="C10699" t="s">
        <v>76</v>
      </c>
      <c r="D10699" t="s">
        <v>4622</v>
      </c>
      <c r="E10699" t="s">
        <v>59</v>
      </c>
      <c r="F10699" t="b">
        <v>1</v>
      </c>
      <c r="G10699" t="s">
        <v>13048</v>
      </c>
      <c r="H10699" s="1">
        <v>46135.58803240741</v>
      </c>
      <c r="I10699" t="b">
        <v>0</v>
      </c>
      <c r="J10699" t="b">
        <v>0</v>
      </c>
      <c r="K10699" t="s">
        <v>13048</v>
      </c>
      <c r="L10699" t="s">
        <v>60</v>
      </c>
      <c r="M10699">
        <v>250000</v>
      </c>
      <c r="N10699"/>
      <c r="O10699" t="s">
        <v>4623</v>
      </c>
      <c r="P10699" t="s">
        <v>3954</v>
      </c>
    </row>
    <row r="10700" spans="1:16" x14ac:dyDescent="0.35">
      <c r="A10700" t="s">
        <v>4</v>
      </c>
      <c r="B10700" t="s">
        <v>20544</v>
      </c>
      <c r="C10700" t="s">
        <v>5029</v>
      </c>
      <c r="D10700" t="s">
        <v>534</v>
      </c>
      <c r="E10700" t="s">
        <v>59</v>
      </c>
      <c r="F10700" t="b">
        <v>0</v>
      </c>
      <c r="G10700" t="s">
        <v>40</v>
      </c>
      <c r="H10700" s="1">
        <v>46135.589178240742</v>
      </c>
      <c r="I10700" t="b">
        <v>1</v>
      </c>
      <c r="J10700" t="b">
        <v>0</v>
      </c>
      <c r="K10700" t="s">
        <v>40</v>
      </c>
      <c r="L10700" t="s">
        <v>60</v>
      </c>
      <c r="M10700">
        <v>100000</v>
      </c>
      <c r="N10700"/>
      <c r="O10700" t="s">
        <v>534</v>
      </c>
      <c r="P10700" t="s">
        <v>20545</v>
      </c>
    </row>
    <row r="10701" spans="1:16" x14ac:dyDescent="0.35">
      <c r="A10701" t="s">
        <v>0</v>
      </c>
      <c r="B10701" t="s">
        <v>1276</v>
      </c>
      <c r="C10701" t="s">
        <v>592</v>
      </c>
      <c r="D10701" t="s">
        <v>5349</v>
      </c>
      <c r="E10701" t="s">
        <v>59</v>
      </c>
      <c r="F10701" t="b">
        <v>0</v>
      </c>
      <c r="G10701" t="s">
        <v>73</v>
      </c>
      <c r="H10701" s="1">
        <v>46135.627025462964</v>
      </c>
      <c r="I10701" t="b">
        <v>1</v>
      </c>
      <c r="J10701" t="b">
        <v>0</v>
      </c>
      <c r="K10701" t="s">
        <v>41</v>
      </c>
      <c r="L10701" t="s">
        <v>60</v>
      </c>
      <c r="M10701">
        <v>112500</v>
      </c>
      <c r="N10701"/>
      <c r="O10701" t="s">
        <v>17346</v>
      </c>
    </row>
    <row r="10702" spans="1:16" x14ac:dyDescent="0.35">
      <c r="A10702" t="s">
        <v>0</v>
      </c>
      <c r="B10702" t="s">
        <v>20546</v>
      </c>
      <c r="C10702" t="s">
        <v>543</v>
      </c>
      <c r="D10702" t="s">
        <v>4526</v>
      </c>
      <c r="E10702" t="s">
        <v>88</v>
      </c>
      <c r="F10702" t="b">
        <v>0</v>
      </c>
      <c r="G10702" t="s">
        <v>65</v>
      </c>
      <c r="H10702" s="1">
        <v>46135.627071759263</v>
      </c>
      <c r="I10702" t="b">
        <v>0</v>
      </c>
      <c r="J10702" t="b">
        <v>0</v>
      </c>
      <c r="K10702" t="s">
        <v>41</v>
      </c>
      <c r="L10702" t="s">
        <v>60</v>
      </c>
      <c r="M10702">
        <v>72500</v>
      </c>
      <c r="N10702"/>
      <c r="O10702" t="s">
        <v>1613</v>
      </c>
      <c r="P10702" t="s">
        <v>1181</v>
      </c>
    </row>
    <row r="10703" spans="1:16" x14ac:dyDescent="0.35">
      <c r="A10703" t="s">
        <v>6</v>
      </c>
      <c r="B10703" t="s">
        <v>15209</v>
      </c>
      <c r="C10703" t="s">
        <v>616</v>
      </c>
      <c r="D10703" t="s">
        <v>4526</v>
      </c>
      <c r="E10703" t="s">
        <v>59</v>
      </c>
      <c r="F10703" t="b">
        <v>0</v>
      </c>
      <c r="G10703" t="s">
        <v>73</v>
      </c>
      <c r="H10703" s="1">
        <v>46135.628125000003</v>
      </c>
      <c r="I10703" t="b">
        <v>0</v>
      </c>
      <c r="J10703" t="b">
        <v>1</v>
      </c>
      <c r="K10703" t="s">
        <v>41</v>
      </c>
      <c r="L10703" t="s">
        <v>60</v>
      </c>
      <c r="M10703">
        <v>165500</v>
      </c>
      <c r="N10703"/>
      <c r="O10703" t="s">
        <v>98</v>
      </c>
      <c r="P10703" t="s">
        <v>288</v>
      </c>
    </row>
    <row r="10704" spans="1:16" x14ac:dyDescent="0.35">
      <c r="A10704" t="s">
        <v>2</v>
      </c>
      <c r="B10704" t="s">
        <v>20547</v>
      </c>
      <c r="C10704" t="s">
        <v>76</v>
      </c>
      <c r="D10704" t="s">
        <v>141</v>
      </c>
      <c r="E10704" t="s">
        <v>88</v>
      </c>
      <c r="F10704" t="b">
        <v>1</v>
      </c>
      <c r="G10704" t="s">
        <v>41</v>
      </c>
      <c r="H10704" s="1">
        <v>46135.629247685189</v>
      </c>
      <c r="I10704" t="b">
        <v>1</v>
      </c>
      <c r="J10704" t="b">
        <v>0</v>
      </c>
      <c r="K10704" t="s">
        <v>41</v>
      </c>
      <c r="L10704" t="s">
        <v>74</v>
      </c>
      <c r="M10704"/>
      <c r="N10704">
        <v>160</v>
      </c>
      <c r="O10704" t="s">
        <v>141</v>
      </c>
      <c r="P10704" t="s">
        <v>20548</v>
      </c>
    </row>
    <row r="10705" spans="1:16" x14ac:dyDescent="0.35">
      <c r="A10705" t="s">
        <v>1</v>
      </c>
      <c r="B10705" t="s">
        <v>20549</v>
      </c>
      <c r="C10705" t="s">
        <v>76</v>
      </c>
      <c r="D10705" t="s">
        <v>4346</v>
      </c>
      <c r="E10705" t="s">
        <v>59</v>
      </c>
      <c r="F10705" t="b">
        <v>1</v>
      </c>
      <c r="G10705" t="s">
        <v>89</v>
      </c>
      <c r="H10705" s="1">
        <v>46135.629340277781</v>
      </c>
      <c r="I10705" t="b">
        <v>1</v>
      </c>
      <c r="J10705" t="b">
        <v>1</v>
      </c>
      <c r="K10705" t="s">
        <v>41</v>
      </c>
      <c r="L10705" t="s">
        <v>60</v>
      </c>
      <c r="M10705">
        <v>115000</v>
      </c>
      <c r="N10705"/>
      <c r="O10705" t="s">
        <v>20550</v>
      </c>
      <c r="P10705" t="s">
        <v>20551</v>
      </c>
    </row>
    <row r="10706" spans="1:16" x14ac:dyDescent="0.35">
      <c r="A10706" t="s">
        <v>1</v>
      </c>
      <c r="B10706" t="s">
        <v>20552</v>
      </c>
      <c r="C10706" t="s">
        <v>308</v>
      </c>
      <c r="D10706" t="s">
        <v>4526</v>
      </c>
      <c r="E10706" t="s">
        <v>59</v>
      </c>
      <c r="F10706" t="b">
        <v>0</v>
      </c>
      <c r="G10706" t="s">
        <v>65</v>
      </c>
      <c r="H10706" s="1">
        <v>46135.629363425927</v>
      </c>
      <c r="I10706" t="b">
        <v>0</v>
      </c>
      <c r="J10706" t="b">
        <v>0</v>
      </c>
      <c r="K10706" t="s">
        <v>41</v>
      </c>
      <c r="L10706" t="s">
        <v>60</v>
      </c>
      <c r="M10706">
        <v>117500</v>
      </c>
      <c r="N10706"/>
      <c r="O10706" t="s">
        <v>329</v>
      </c>
      <c r="P10706" t="s">
        <v>20553</v>
      </c>
    </row>
    <row r="10707" spans="1:16" x14ac:dyDescent="0.35">
      <c r="A10707" t="s">
        <v>1</v>
      </c>
      <c r="B10707" t="s">
        <v>20554</v>
      </c>
      <c r="C10707" t="s">
        <v>20555</v>
      </c>
      <c r="D10707" t="s">
        <v>4346</v>
      </c>
      <c r="E10707" t="s">
        <v>88</v>
      </c>
      <c r="F10707" t="b">
        <v>0</v>
      </c>
      <c r="G10707" t="s">
        <v>89</v>
      </c>
      <c r="H10707" s="1">
        <v>46135.629432870373</v>
      </c>
      <c r="I10707" t="b">
        <v>1</v>
      </c>
      <c r="J10707" t="b">
        <v>0</v>
      </c>
      <c r="K10707" t="s">
        <v>41</v>
      </c>
      <c r="L10707" t="s">
        <v>74</v>
      </c>
      <c r="M10707"/>
      <c r="N10707">
        <v>65</v>
      </c>
      <c r="O10707" t="s">
        <v>3564</v>
      </c>
    </row>
    <row r="10708" spans="1:16" x14ac:dyDescent="0.35">
      <c r="A10708" t="s">
        <v>1</v>
      </c>
      <c r="B10708" t="s">
        <v>20556</v>
      </c>
      <c r="C10708" t="s">
        <v>1205</v>
      </c>
      <c r="D10708" t="s">
        <v>4346</v>
      </c>
      <c r="E10708" t="s">
        <v>59</v>
      </c>
      <c r="F10708" t="b">
        <v>0</v>
      </c>
      <c r="G10708" t="s">
        <v>73</v>
      </c>
      <c r="H10708" s="1">
        <v>46135.629537037043</v>
      </c>
      <c r="I10708" t="b">
        <v>0</v>
      </c>
      <c r="J10708" t="b">
        <v>1</v>
      </c>
      <c r="K10708" t="s">
        <v>41</v>
      </c>
      <c r="L10708" t="s">
        <v>60</v>
      </c>
      <c r="M10708">
        <v>206531</v>
      </c>
      <c r="N10708"/>
      <c r="O10708" t="s">
        <v>2166</v>
      </c>
      <c r="P10708" t="s">
        <v>19554</v>
      </c>
    </row>
    <row r="10709" spans="1:16" x14ac:dyDescent="0.35">
      <c r="A10709" t="s">
        <v>1</v>
      </c>
      <c r="B10709" t="s">
        <v>144</v>
      </c>
      <c r="C10709" t="s">
        <v>285</v>
      </c>
      <c r="D10709" t="s">
        <v>4526</v>
      </c>
      <c r="E10709" t="s">
        <v>59</v>
      </c>
      <c r="F10709" t="b">
        <v>0</v>
      </c>
      <c r="G10709" t="s">
        <v>73</v>
      </c>
      <c r="H10709" s="1">
        <v>46135.629594907397</v>
      </c>
      <c r="I10709" t="b">
        <v>0</v>
      </c>
      <c r="J10709" t="b">
        <v>0</v>
      </c>
      <c r="K10709" t="s">
        <v>41</v>
      </c>
      <c r="L10709" t="s">
        <v>60</v>
      </c>
      <c r="M10709">
        <v>152500</v>
      </c>
      <c r="N10709"/>
      <c r="O10709" t="s">
        <v>105</v>
      </c>
      <c r="P10709" t="s">
        <v>20557</v>
      </c>
    </row>
    <row r="10710" spans="1:16" x14ac:dyDescent="0.35">
      <c r="A10710" t="s">
        <v>0</v>
      </c>
      <c r="B10710" t="s">
        <v>20558</v>
      </c>
      <c r="C10710" t="s">
        <v>3540</v>
      </c>
      <c r="D10710" t="s">
        <v>2360</v>
      </c>
      <c r="F10710" t="b">
        <v>0</v>
      </c>
      <c r="G10710" t="s">
        <v>89</v>
      </c>
      <c r="H10710" s="1">
        <v>46135.668692129628</v>
      </c>
      <c r="I10710" t="b">
        <v>0</v>
      </c>
      <c r="J10710" t="b">
        <v>0</v>
      </c>
      <c r="K10710" t="s">
        <v>41</v>
      </c>
      <c r="L10710" t="s">
        <v>74</v>
      </c>
      <c r="M10710"/>
      <c r="N10710">
        <v>20</v>
      </c>
      <c r="O10710" t="s">
        <v>20559</v>
      </c>
      <c r="P10710" t="s">
        <v>20560</v>
      </c>
    </row>
    <row r="10711" spans="1:16" x14ac:dyDescent="0.35">
      <c r="A10711" t="s">
        <v>0</v>
      </c>
      <c r="B10711" t="s">
        <v>20561</v>
      </c>
      <c r="C10711" t="s">
        <v>76</v>
      </c>
      <c r="D10711" t="s">
        <v>6716</v>
      </c>
      <c r="E10711" t="s">
        <v>59</v>
      </c>
      <c r="F10711" t="b">
        <v>1</v>
      </c>
      <c r="G10711" t="s">
        <v>41</v>
      </c>
      <c r="H10711" s="1">
        <v>46135.669675925928</v>
      </c>
      <c r="I10711" t="b">
        <v>1</v>
      </c>
      <c r="J10711" t="b">
        <v>0</v>
      </c>
      <c r="K10711" t="s">
        <v>41</v>
      </c>
      <c r="L10711" t="s">
        <v>60</v>
      </c>
      <c r="M10711">
        <v>157500</v>
      </c>
      <c r="N10711"/>
      <c r="O10711" t="s">
        <v>9300</v>
      </c>
      <c r="P10711" t="s">
        <v>20562</v>
      </c>
    </row>
    <row r="10712" spans="1:16" x14ac:dyDescent="0.35">
      <c r="A10712" t="s">
        <v>1</v>
      </c>
      <c r="B10712" t="s">
        <v>1</v>
      </c>
      <c r="C10712" t="s">
        <v>1047</v>
      </c>
      <c r="D10712" t="s">
        <v>4526</v>
      </c>
      <c r="E10712" t="s">
        <v>88</v>
      </c>
      <c r="F10712" t="b">
        <v>0</v>
      </c>
      <c r="G10712" t="s">
        <v>65</v>
      </c>
      <c r="H10712" s="1">
        <v>46135.671134259261</v>
      </c>
      <c r="I10712" t="b">
        <v>0</v>
      </c>
      <c r="J10712" t="b">
        <v>0</v>
      </c>
      <c r="K10712" t="s">
        <v>41</v>
      </c>
      <c r="L10712" t="s">
        <v>74</v>
      </c>
      <c r="M10712"/>
      <c r="N10712">
        <v>82.5</v>
      </c>
      <c r="O10712" t="s">
        <v>20563</v>
      </c>
      <c r="P10712" t="s">
        <v>1273</v>
      </c>
    </row>
    <row r="10713" spans="1:16" x14ac:dyDescent="0.35">
      <c r="A10713" t="s">
        <v>9</v>
      </c>
      <c r="B10713" t="s">
        <v>20564</v>
      </c>
      <c r="C10713" t="s">
        <v>1047</v>
      </c>
      <c r="D10713" t="s">
        <v>4526</v>
      </c>
      <c r="E10713" t="s">
        <v>88</v>
      </c>
      <c r="F10713" t="b">
        <v>0</v>
      </c>
      <c r="G10713" t="s">
        <v>73</v>
      </c>
      <c r="H10713" s="1">
        <v>46135.671226851853</v>
      </c>
      <c r="I10713" t="b">
        <v>1</v>
      </c>
      <c r="J10713" t="b">
        <v>0</v>
      </c>
      <c r="K10713" t="s">
        <v>41</v>
      </c>
      <c r="L10713" t="s">
        <v>74</v>
      </c>
      <c r="M10713"/>
      <c r="N10713">
        <v>82.5</v>
      </c>
      <c r="O10713" t="s">
        <v>20563</v>
      </c>
      <c r="P10713" t="s">
        <v>1273</v>
      </c>
    </row>
    <row r="10714" spans="1:16" x14ac:dyDescent="0.35">
      <c r="A10714" t="s">
        <v>5</v>
      </c>
      <c r="B10714" t="s">
        <v>5</v>
      </c>
      <c r="C10714" t="s">
        <v>448</v>
      </c>
      <c r="D10714" t="s">
        <v>4526</v>
      </c>
      <c r="E10714" t="s">
        <v>59</v>
      </c>
      <c r="F10714" t="b">
        <v>0</v>
      </c>
      <c r="G10714" t="s">
        <v>73</v>
      </c>
      <c r="H10714" s="1">
        <v>46135.671261574083</v>
      </c>
      <c r="I10714" t="b">
        <v>0</v>
      </c>
      <c r="J10714" t="b">
        <v>1</v>
      </c>
      <c r="K10714" t="s">
        <v>41</v>
      </c>
      <c r="L10714" t="s">
        <v>74</v>
      </c>
      <c r="M10714"/>
      <c r="N10714">
        <v>65</v>
      </c>
      <c r="O10714" t="s">
        <v>403</v>
      </c>
      <c r="P10714" t="s">
        <v>20565</v>
      </c>
    </row>
    <row r="10715" spans="1:16" x14ac:dyDescent="0.35">
      <c r="A10715" t="s">
        <v>1</v>
      </c>
      <c r="B10715" t="s">
        <v>20566</v>
      </c>
      <c r="C10715" t="s">
        <v>71</v>
      </c>
      <c r="D10715" t="s">
        <v>4526</v>
      </c>
      <c r="E10715" t="s">
        <v>88</v>
      </c>
      <c r="F10715" t="b">
        <v>0</v>
      </c>
      <c r="G10715" t="s">
        <v>68</v>
      </c>
      <c r="H10715" s="1">
        <v>46135.671261574083</v>
      </c>
      <c r="I10715" t="b">
        <v>1</v>
      </c>
      <c r="J10715" t="b">
        <v>1</v>
      </c>
      <c r="K10715" t="s">
        <v>41</v>
      </c>
      <c r="L10715" t="s">
        <v>74</v>
      </c>
      <c r="M10715"/>
      <c r="N10715">
        <v>84</v>
      </c>
      <c r="O10715" t="s">
        <v>403</v>
      </c>
      <c r="P10715" t="s">
        <v>20567</v>
      </c>
    </row>
    <row r="10716" spans="1:16" x14ac:dyDescent="0.35">
      <c r="A10716" t="s">
        <v>5</v>
      </c>
      <c r="B10716" t="s">
        <v>20568</v>
      </c>
      <c r="C10716" t="s">
        <v>40</v>
      </c>
      <c r="D10716" t="s">
        <v>4526</v>
      </c>
      <c r="E10716" t="s">
        <v>59</v>
      </c>
      <c r="F10716" t="b">
        <v>0</v>
      </c>
      <c r="G10716" t="s">
        <v>40</v>
      </c>
      <c r="H10716" s="1">
        <v>46135.672465277778</v>
      </c>
      <c r="I10716" t="b">
        <v>1</v>
      </c>
      <c r="J10716" t="b">
        <v>0</v>
      </c>
      <c r="K10716" t="s">
        <v>40</v>
      </c>
      <c r="L10716" t="s">
        <v>60</v>
      </c>
      <c r="M10716">
        <v>85000</v>
      </c>
      <c r="N10716"/>
      <c r="O10716" t="s">
        <v>730</v>
      </c>
      <c r="P10716" t="s">
        <v>6435</v>
      </c>
    </row>
    <row r="10717" spans="1:16" x14ac:dyDescent="0.35">
      <c r="A10717" t="s">
        <v>1</v>
      </c>
      <c r="B10717" t="s">
        <v>316</v>
      </c>
      <c r="C10717" t="s">
        <v>20569</v>
      </c>
      <c r="D10717" t="s">
        <v>20570</v>
      </c>
      <c r="E10717" t="s">
        <v>59</v>
      </c>
      <c r="F10717" t="b">
        <v>0</v>
      </c>
      <c r="G10717" t="s">
        <v>40</v>
      </c>
      <c r="H10717" s="1">
        <v>46135.672465277778</v>
      </c>
      <c r="I10717" t="b">
        <v>1</v>
      </c>
      <c r="J10717" t="b">
        <v>0</v>
      </c>
      <c r="K10717" t="s">
        <v>40</v>
      </c>
      <c r="L10717" t="s">
        <v>60</v>
      </c>
      <c r="M10717">
        <v>82500</v>
      </c>
      <c r="N10717"/>
      <c r="O10717" t="s">
        <v>20571</v>
      </c>
      <c r="P10717" t="s">
        <v>20572</v>
      </c>
    </row>
    <row r="10718" spans="1:16" x14ac:dyDescent="0.35">
      <c r="A10718" t="s">
        <v>0</v>
      </c>
      <c r="B10718" t="s">
        <v>20573</v>
      </c>
      <c r="C10718" t="s">
        <v>555</v>
      </c>
      <c r="D10718" t="s">
        <v>4526</v>
      </c>
      <c r="E10718" t="s">
        <v>88</v>
      </c>
      <c r="F10718" t="b">
        <v>0</v>
      </c>
      <c r="G10718" t="s">
        <v>68</v>
      </c>
      <c r="H10718" s="1">
        <v>46135.710358796299</v>
      </c>
      <c r="I10718" t="b">
        <v>0</v>
      </c>
      <c r="J10718" t="b">
        <v>0</v>
      </c>
      <c r="K10718" t="s">
        <v>41</v>
      </c>
      <c r="L10718" t="s">
        <v>74</v>
      </c>
      <c r="M10718"/>
      <c r="N10718">
        <v>47.5</v>
      </c>
      <c r="O10718" t="s">
        <v>20574</v>
      </c>
      <c r="P10718" t="s">
        <v>1738</v>
      </c>
    </row>
    <row r="10719" spans="1:16" x14ac:dyDescent="0.35">
      <c r="A10719" t="s">
        <v>0</v>
      </c>
      <c r="B10719" t="s">
        <v>20575</v>
      </c>
      <c r="C10719" t="s">
        <v>2088</v>
      </c>
      <c r="D10719" t="s">
        <v>4526</v>
      </c>
      <c r="E10719" t="s">
        <v>59</v>
      </c>
      <c r="F10719" t="b">
        <v>0</v>
      </c>
      <c r="G10719" t="s">
        <v>65</v>
      </c>
      <c r="H10719" s="1">
        <v>46135.710370370369</v>
      </c>
      <c r="I10719" t="b">
        <v>1</v>
      </c>
      <c r="J10719" t="b">
        <v>0</v>
      </c>
      <c r="K10719" t="s">
        <v>41</v>
      </c>
      <c r="L10719" t="s">
        <v>60</v>
      </c>
      <c r="M10719">
        <v>70000</v>
      </c>
      <c r="N10719"/>
      <c r="O10719" t="s">
        <v>730</v>
      </c>
    </row>
    <row r="10720" spans="1:16" x14ac:dyDescent="0.35">
      <c r="A10720" t="s">
        <v>7</v>
      </c>
      <c r="B10720" t="s">
        <v>20576</v>
      </c>
      <c r="C10720" t="s">
        <v>41</v>
      </c>
      <c r="D10720" t="s">
        <v>4526</v>
      </c>
      <c r="E10720" t="s">
        <v>59</v>
      </c>
      <c r="F10720" t="b">
        <v>0</v>
      </c>
      <c r="G10720" t="s">
        <v>41</v>
      </c>
      <c r="H10720" s="1">
        <v>46135.711342592593</v>
      </c>
      <c r="I10720" t="b">
        <v>0</v>
      </c>
      <c r="J10720" t="b">
        <v>0</v>
      </c>
      <c r="K10720" t="s">
        <v>41</v>
      </c>
      <c r="L10720" t="s">
        <v>74</v>
      </c>
      <c r="M10720"/>
      <c r="N10720">
        <v>80</v>
      </c>
      <c r="O10720" t="s">
        <v>20577</v>
      </c>
      <c r="P10720" t="s">
        <v>2392</v>
      </c>
    </row>
    <row r="10721" spans="1:16" x14ac:dyDescent="0.35">
      <c r="A10721" t="s">
        <v>2</v>
      </c>
      <c r="B10721" t="s">
        <v>986</v>
      </c>
      <c r="C10721" t="s">
        <v>489</v>
      </c>
      <c r="D10721" t="s">
        <v>20578</v>
      </c>
      <c r="E10721" t="s">
        <v>59</v>
      </c>
      <c r="F10721" t="b">
        <v>0</v>
      </c>
      <c r="G10721" t="s">
        <v>77</v>
      </c>
      <c r="H10721" s="1">
        <v>46135.711412037039</v>
      </c>
      <c r="I10721" t="b">
        <v>0</v>
      </c>
      <c r="J10721" t="b">
        <v>1</v>
      </c>
      <c r="K10721" t="s">
        <v>41</v>
      </c>
      <c r="L10721" t="s">
        <v>60</v>
      </c>
      <c r="M10721">
        <v>150976</v>
      </c>
      <c r="N10721"/>
      <c r="O10721" t="s">
        <v>5595</v>
      </c>
      <c r="P10721" t="s">
        <v>20579</v>
      </c>
    </row>
    <row r="10722" spans="1:16" x14ac:dyDescent="0.35">
      <c r="A10722" t="s">
        <v>6</v>
      </c>
      <c r="B10722" t="s">
        <v>2184</v>
      </c>
      <c r="C10722" t="s">
        <v>76</v>
      </c>
      <c r="D10722" t="s">
        <v>4346</v>
      </c>
      <c r="E10722" t="s">
        <v>59</v>
      </c>
      <c r="F10722" t="b">
        <v>1</v>
      </c>
      <c r="G10722" t="s">
        <v>19</v>
      </c>
      <c r="H10722" s="1">
        <v>46135.71193287037</v>
      </c>
      <c r="I10722" t="b">
        <v>0</v>
      </c>
      <c r="J10722" t="b">
        <v>0</v>
      </c>
      <c r="K10722" t="s">
        <v>19</v>
      </c>
      <c r="L10722" t="s">
        <v>60</v>
      </c>
      <c r="M10722">
        <v>2150000</v>
      </c>
      <c r="N10722"/>
      <c r="O10722" t="s">
        <v>6571</v>
      </c>
      <c r="P10722" t="s">
        <v>1321</v>
      </c>
    </row>
    <row r="10723" spans="1:16" x14ac:dyDescent="0.35">
      <c r="A10723" t="s">
        <v>2</v>
      </c>
      <c r="B10723" t="s">
        <v>20580</v>
      </c>
      <c r="C10723" t="s">
        <v>76</v>
      </c>
      <c r="D10723" t="s">
        <v>4526</v>
      </c>
      <c r="E10723" t="s">
        <v>59</v>
      </c>
      <c r="F10723" t="b">
        <v>1</v>
      </c>
      <c r="G10723" t="s">
        <v>41</v>
      </c>
      <c r="H10723" s="1">
        <v>46135.712673611109</v>
      </c>
      <c r="I10723" t="b">
        <v>1</v>
      </c>
      <c r="J10723" t="b">
        <v>0</v>
      </c>
      <c r="K10723" t="s">
        <v>41</v>
      </c>
      <c r="L10723" t="s">
        <v>60</v>
      </c>
      <c r="M10723">
        <v>325000</v>
      </c>
      <c r="N10723"/>
      <c r="O10723" t="s">
        <v>101</v>
      </c>
      <c r="P10723" t="s">
        <v>20581</v>
      </c>
    </row>
    <row r="10724" spans="1:16" x14ac:dyDescent="0.35">
      <c r="A10724" t="s">
        <v>1</v>
      </c>
      <c r="B10724" t="s">
        <v>2675</v>
      </c>
      <c r="C10724" t="s">
        <v>5215</v>
      </c>
      <c r="D10724" t="s">
        <v>4346</v>
      </c>
      <c r="E10724" t="s">
        <v>59</v>
      </c>
      <c r="F10724" t="b">
        <v>0</v>
      </c>
      <c r="G10724" t="s">
        <v>19</v>
      </c>
      <c r="H10724" s="1">
        <v>46135.713449074072</v>
      </c>
      <c r="I10724" t="b">
        <v>1</v>
      </c>
      <c r="J10724" t="b">
        <v>0</v>
      </c>
      <c r="K10724" t="s">
        <v>19</v>
      </c>
      <c r="L10724" t="s">
        <v>60</v>
      </c>
      <c r="M10724">
        <v>700000</v>
      </c>
      <c r="N10724"/>
      <c r="O10724" t="s">
        <v>20582</v>
      </c>
      <c r="P10724" t="s">
        <v>85</v>
      </c>
    </row>
    <row r="10725" spans="1:16" x14ac:dyDescent="0.35">
      <c r="A10725" t="s">
        <v>0</v>
      </c>
      <c r="B10725" t="s">
        <v>20583</v>
      </c>
      <c r="C10725" t="s">
        <v>20584</v>
      </c>
      <c r="D10725" t="s">
        <v>4346</v>
      </c>
      <c r="E10725" t="s">
        <v>59</v>
      </c>
      <c r="F10725" t="b">
        <v>0</v>
      </c>
      <c r="G10725" t="s">
        <v>65</v>
      </c>
      <c r="H10725" s="1">
        <v>46135.752060185187</v>
      </c>
      <c r="I10725" t="b">
        <v>0</v>
      </c>
      <c r="J10725" t="b">
        <v>1</v>
      </c>
      <c r="K10725" t="s">
        <v>41</v>
      </c>
      <c r="L10725" t="s">
        <v>60</v>
      </c>
      <c r="M10725">
        <v>100000</v>
      </c>
      <c r="N10725"/>
      <c r="O10725" t="s">
        <v>20585</v>
      </c>
      <c r="P10725" t="s">
        <v>20586</v>
      </c>
    </row>
    <row r="10726" spans="1:16" x14ac:dyDescent="0.35">
      <c r="A10726" t="s">
        <v>0</v>
      </c>
      <c r="B10726" t="s">
        <v>2009</v>
      </c>
      <c r="C10726" t="s">
        <v>1868</v>
      </c>
      <c r="D10726" t="s">
        <v>2360</v>
      </c>
      <c r="E10726" t="s">
        <v>59</v>
      </c>
      <c r="F10726" t="b">
        <v>0</v>
      </c>
      <c r="G10726" t="s">
        <v>41</v>
      </c>
      <c r="H10726" s="1">
        <v>46135.753009259257</v>
      </c>
      <c r="I10726" t="b">
        <v>0</v>
      </c>
      <c r="J10726" t="b">
        <v>0</v>
      </c>
      <c r="K10726" t="s">
        <v>41</v>
      </c>
      <c r="L10726" t="s">
        <v>74</v>
      </c>
      <c r="M10726"/>
      <c r="N10726">
        <v>47.5</v>
      </c>
      <c r="O10726" t="s">
        <v>1976</v>
      </c>
      <c r="P10726" t="s">
        <v>597</v>
      </c>
    </row>
    <row r="10727" spans="1:16" x14ac:dyDescent="0.35">
      <c r="A10727" t="s">
        <v>1</v>
      </c>
      <c r="B10727" t="s">
        <v>439</v>
      </c>
      <c r="C10727" t="s">
        <v>20587</v>
      </c>
      <c r="D10727" t="s">
        <v>4346</v>
      </c>
      <c r="E10727" t="s">
        <v>59</v>
      </c>
      <c r="F10727" t="b">
        <v>0</v>
      </c>
      <c r="G10727" t="s">
        <v>73</v>
      </c>
      <c r="H10727" s="1">
        <v>46135.754525462973</v>
      </c>
      <c r="I10727" t="b">
        <v>0</v>
      </c>
      <c r="J10727" t="b">
        <v>1</v>
      </c>
      <c r="K10727" t="s">
        <v>41</v>
      </c>
      <c r="L10727" t="s">
        <v>60</v>
      </c>
      <c r="M10727">
        <v>160000</v>
      </c>
      <c r="N10727"/>
      <c r="O10727" t="s">
        <v>16647</v>
      </c>
      <c r="P10727" t="s">
        <v>16648</v>
      </c>
    </row>
    <row r="10728" spans="1:16" x14ac:dyDescent="0.35">
      <c r="A10728" t="s">
        <v>1</v>
      </c>
      <c r="B10728" t="s">
        <v>20588</v>
      </c>
      <c r="C10728" t="s">
        <v>5215</v>
      </c>
      <c r="D10728" t="s">
        <v>4346</v>
      </c>
      <c r="E10728" t="s">
        <v>59</v>
      </c>
      <c r="F10728" t="b">
        <v>0</v>
      </c>
      <c r="G10728" t="s">
        <v>19</v>
      </c>
      <c r="H10728" s="1">
        <v>46135.755115740743</v>
      </c>
      <c r="I10728" t="b">
        <v>1</v>
      </c>
      <c r="J10728" t="b">
        <v>0</v>
      </c>
      <c r="K10728" t="s">
        <v>19</v>
      </c>
      <c r="L10728" t="s">
        <v>60</v>
      </c>
      <c r="M10728">
        <v>2700000</v>
      </c>
      <c r="N10728"/>
      <c r="O10728" t="s">
        <v>20589</v>
      </c>
      <c r="P10728" t="s">
        <v>20590</v>
      </c>
    </row>
    <row r="10729" spans="1:16" x14ac:dyDescent="0.35">
      <c r="A10729" t="s">
        <v>2</v>
      </c>
      <c r="B10729" t="s">
        <v>20591</v>
      </c>
      <c r="C10729" t="s">
        <v>9560</v>
      </c>
      <c r="D10729" t="s">
        <v>4346</v>
      </c>
      <c r="E10729" t="s">
        <v>59</v>
      </c>
      <c r="F10729" t="b">
        <v>0</v>
      </c>
      <c r="G10729" t="s">
        <v>19</v>
      </c>
      <c r="H10729" s="1">
        <v>46135.755150462966</v>
      </c>
      <c r="I10729" t="b">
        <v>0</v>
      </c>
      <c r="J10729" t="b">
        <v>0</v>
      </c>
      <c r="K10729" t="s">
        <v>19</v>
      </c>
      <c r="L10729" t="s">
        <v>60</v>
      </c>
      <c r="M10729">
        <v>650000</v>
      </c>
      <c r="N10729"/>
      <c r="O10729" t="s">
        <v>20592</v>
      </c>
    </row>
    <row r="10730" spans="1:16" x14ac:dyDescent="0.35">
      <c r="A10730" t="s">
        <v>1</v>
      </c>
      <c r="B10730" t="s">
        <v>546</v>
      </c>
      <c r="C10730" t="s">
        <v>10022</v>
      </c>
      <c r="D10730" t="s">
        <v>7670</v>
      </c>
      <c r="E10730" t="s">
        <v>59</v>
      </c>
      <c r="F10730" t="b">
        <v>0</v>
      </c>
      <c r="G10730" t="s">
        <v>40</v>
      </c>
      <c r="H10730" s="1">
        <v>46135.755787037036</v>
      </c>
      <c r="I10730" t="b">
        <v>1</v>
      </c>
      <c r="J10730" t="b">
        <v>0</v>
      </c>
      <c r="K10730" t="s">
        <v>40</v>
      </c>
      <c r="L10730" t="s">
        <v>60</v>
      </c>
      <c r="M10730">
        <v>75000</v>
      </c>
      <c r="N10730"/>
      <c r="O10730" t="s">
        <v>20593</v>
      </c>
      <c r="P10730" t="s">
        <v>20594</v>
      </c>
    </row>
    <row r="10731" spans="1:16" x14ac:dyDescent="0.35">
      <c r="A10731" t="s">
        <v>7</v>
      </c>
      <c r="B10731" t="s">
        <v>20595</v>
      </c>
      <c r="C10731" t="s">
        <v>315</v>
      </c>
      <c r="D10731" t="s">
        <v>4526</v>
      </c>
      <c r="E10731" t="s">
        <v>59</v>
      </c>
      <c r="F10731" t="b">
        <v>0</v>
      </c>
      <c r="G10731" t="s">
        <v>65</v>
      </c>
      <c r="H10731" s="1">
        <v>46135.793761574067</v>
      </c>
      <c r="I10731" t="b">
        <v>0</v>
      </c>
      <c r="J10731" t="b">
        <v>0</v>
      </c>
      <c r="K10731" t="s">
        <v>41</v>
      </c>
      <c r="L10731" t="s">
        <v>60</v>
      </c>
      <c r="M10731">
        <v>147500</v>
      </c>
      <c r="N10731"/>
      <c r="O10731" t="s">
        <v>20596</v>
      </c>
      <c r="P10731" t="s">
        <v>20597</v>
      </c>
    </row>
    <row r="10732" spans="1:16" x14ac:dyDescent="0.35">
      <c r="A10732" t="s">
        <v>0</v>
      </c>
      <c r="B10732" t="s">
        <v>4216</v>
      </c>
      <c r="C10732" t="s">
        <v>616</v>
      </c>
      <c r="D10732" t="s">
        <v>2360</v>
      </c>
      <c r="E10732" t="s">
        <v>59</v>
      </c>
      <c r="F10732" t="b">
        <v>0</v>
      </c>
      <c r="G10732" t="s">
        <v>73</v>
      </c>
      <c r="H10732" s="1">
        <v>46135.835370370369</v>
      </c>
      <c r="I10732" t="b">
        <v>0</v>
      </c>
      <c r="J10732" t="b">
        <v>1</v>
      </c>
      <c r="K10732" t="s">
        <v>41</v>
      </c>
      <c r="L10732" t="s">
        <v>60</v>
      </c>
      <c r="M10732">
        <v>93155</v>
      </c>
      <c r="N10732"/>
      <c r="O10732" t="s">
        <v>15860</v>
      </c>
      <c r="P10732" t="s">
        <v>15861</v>
      </c>
    </row>
    <row r="10733" spans="1:16" x14ac:dyDescent="0.35">
      <c r="A10733" t="s">
        <v>7</v>
      </c>
      <c r="B10733" t="s">
        <v>20598</v>
      </c>
      <c r="C10733" t="s">
        <v>41</v>
      </c>
      <c r="D10733" t="s">
        <v>4526</v>
      </c>
      <c r="E10733" t="s">
        <v>59</v>
      </c>
      <c r="F10733" t="b">
        <v>0</v>
      </c>
      <c r="G10733" t="s">
        <v>41</v>
      </c>
      <c r="H10733" s="1">
        <v>46135.836469907408</v>
      </c>
      <c r="I10733" t="b">
        <v>1</v>
      </c>
      <c r="J10733" t="b">
        <v>0</v>
      </c>
      <c r="K10733" t="s">
        <v>41</v>
      </c>
      <c r="L10733" t="s">
        <v>74</v>
      </c>
      <c r="M10733"/>
      <c r="N10733">
        <v>55</v>
      </c>
      <c r="O10733" t="s">
        <v>1572</v>
      </c>
      <c r="P10733" t="s">
        <v>20599</v>
      </c>
    </row>
    <row r="10734" spans="1:16" x14ac:dyDescent="0.35">
      <c r="A10734" t="s">
        <v>6</v>
      </c>
      <c r="B10734" t="s">
        <v>20600</v>
      </c>
      <c r="C10734" t="s">
        <v>330</v>
      </c>
      <c r="D10734" t="s">
        <v>4587</v>
      </c>
      <c r="E10734" t="s">
        <v>59</v>
      </c>
      <c r="F10734" t="b">
        <v>0</v>
      </c>
      <c r="G10734" t="s">
        <v>41</v>
      </c>
      <c r="H10734" s="1">
        <v>46135.837581018517</v>
      </c>
      <c r="I10734" t="b">
        <v>0</v>
      </c>
      <c r="J10734" t="b">
        <v>0</v>
      </c>
      <c r="K10734" t="s">
        <v>41</v>
      </c>
      <c r="L10734" t="s">
        <v>60</v>
      </c>
      <c r="M10734">
        <v>112500</v>
      </c>
      <c r="N10734"/>
      <c r="O10734" t="s">
        <v>6134</v>
      </c>
      <c r="P10734" t="s">
        <v>20601</v>
      </c>
    </row>
    <row r="10735" spans="1:16" x14ac:dyDescent="0.35">
      <c r="A10735" t="s">
        <v>1</v>
      </c>
      <c r="B10735" t="s">
        <v>20602</v>
      </c>
      <c r="C10735" t="s">
        <v>76</v>
      </c>
      <c r="D10735" t="s">
        <v>4587</v>
      </c>
      <c r="E10735" t="s">
        <v>59</v>
      </c>
      <c r="F10735" t="b">
        <v>1</v>
      </c>
      <c r="G10735" t="s">
        <v>89</v>
      </c>
      <c r="H10735" s="1">
        <v>46135.837696759263</v>
      </c>
      <c r="I10735" t="b">
        <v>1</v>
      </c>
      <c r="J10735" t="b">
        <v>0</v>
      </c>
      <c r="K10735" t="s">
        <v>41</v>
      </c>
      <c r="L10735" t="s">
        <v>74</v>
      </c>
      <c r="M10735"/>
      <c r="N10735">
        <v>22.5</v>
      </c>
      <c r="O10735" t="s">
        <v>20603</v>
      </c>
      <c r="P10735" t="s">
        <v>20604</v>
      </c>
    </row>
    <row r="10736" spans="1:16" x14ac:dyDescent="0.35">
      <c r="A10736" t="s">
        <v>1</v>
      </c>
      <c r="B10736" t="s">
        <v>20605</v>
      </c>
      <c r="C10736" t="s">
        <v>3945</v>
      </c>
      <c r="D10736" t="s">
        <v>4587</v>
      </c>
      <c r="E10736" t="s">
        <v>59</v>
      </c>
      <c r="F10736" t="b">
        <v>0</v>
      </c>
      <c r="G10736" t="s">
        <v>73</v>
      </c>
      <c r="H10736" s="1">
        <v>46135.837719907409</v>
      </c>
      <c r="I10736" t="b">
        <v>1</v>
      </c>
      <c r="J10736" t="b">
        <v>0</v>
      </c>
      <c r="K10736" t="s">
        <v>41</v>
      </c>
      <c r="L10736" t="s">
        <v>74</v>
      </c>
      <c r="M10736"/>
      <c r="N10736">
        <v>62.5</v>
      </c>
      <c r="O10736" t="s">
        <v>9787</v>
      </c>
      <c r="P10736" t="s">
        <v>20606</v>
      </c>
    </row>
    <row r="10737" spans="1:16" x14ac:dyDescent="0.35">
      <c r="A10737" t="s">
        <v>5</v>
      </c>
      <c r="B10737" t="s">
        <v>20607</v>
      </c>
      <c r="C10737" t="s">
        <v>41</v>
      </c>
      <c r="D10737" t="s">
        <v>4526</v>
      </c>
      <c r="E10737" t="s">
        <v>132</v>
      </c>
      <c r="F10737" t="b">
        <v>0</v>
      </c>
      <c r="G10737" t="s">
        <v>65</v>
      </c>
      <c r="H10737" s="1">
        <v>46135.83798611111</v>
      </c>
      <c r="I10737" t="b">
        <v>0</v>
      </c>
      <c r="J10737" t="b">
        <v>1</v>
      </c>
      <c r="K10737" t="s">
        <v>41</v>
      </c>
      <c r="L10737" t="s">
        <v>74</v>
      </c>
      <c r="M10737"/>
      <c r="N10737">
        <v>66.5</v>
      </c>
      <c r="O10737" t="s">
        <v>7085</v>
      </c>
      <c r="P10737" t="s">
        <v>18574</v>
      </c>
    </row>
    <row r="10738" spans="1:16" x14ac:dyDescent="0.35">
      <c r="A10738" t="s">
        <v>2</v>
      </c>
      <c r="B10738" t="s">
        <v>123</v>
      </c>
      <c r="C10738" t="s">
        <v>172</v>
      </c>
      <c r="D10738" t="s">
        <v>4526</v>
      </c>
      <c r="E10738" t="s">
        <v>59</v>
      </c>
      <c r="F10738" t="b">
        <v>0</v>
      </c>
      <c r="G10738" t="s">
        <v>68</v>
      </c>
      <c r="H10738" s="1">
        <v>46135.877025462964</v>
      </c>
      <c r="I10738" t="b">
        <v>0</v>
      </c>
      <c r="J10738" t="b">
        <v>0</v>
      </c>
      <c r="K10738" t="s">
        <v>41</v>
      </c>
      <c r="L10738" t="s">
        <v>60</v>
      </c>
      <c r="M10738">
        <v>75000</v>
      </c>
      <c r="N10738"/>
      <c r="O10738" t="s">
        <v>20608</v>
      </c>
      <c r="P10738" t="s">
        <v>20609</v>
      </c>
    </row>
    <row r="10739" spans="1:16" x14ac:dyDescent="0.35">
      <c r="A10739" t="s">
        <v>4</v>
      </c>
      <c r="B10739" t="s">
        <v>20610</v>
      </c>
      <c r="C10739" t="s">
        <v>1281</v>
      </c>
      <c r="D10739" t="s">
        <v>4526</v>
      </c>
      <c r="E10739" t="s">
        <v>59</v>
      </c>
      <c r="F10739" t="b">
        <v>0</v>
      </c>
      <c r="G10739" t="s">
        <v>89</v>
      </c>
      <c r="H10739" s="1">
        <v>46135.87703703704</v>
      </c>
      <c r="I10739" t="b">
        <v>0</v>
      </c>
      <c r="J10739" t="b">
        <v>0</v>
      </c>
      <c r="K10739" t="s">
        <v>41</v>
      </c>
      <c r="L10739" t="s">
        <v>60</v>
      </c>
      <c r="M10739">
        <v>85000</v>
      </c>
      <c r="N10739"/>
      <c r="O10739" t="s">
        <v>20611</v>
      </c>
    </row>
    <row r="10740" spans="1:16" x14ac:dyDescent="0.35">
      <c r="A10740" t="s">
        <v>6</v>
      </c>
      <c r="B10740" t="s">
        <v>20612</v>
      </c>
      <c r="C10740" t="s">
        <v>240</v>
      </c>
      <c r="D10740" t="s">
        <v>4346</v>
      </c>
      <c r="E10740" t="s">
        <v>59</v>
      </c>
      <c r="F10740" t="b">
        <v>0</v>
      </c>
      <c r="G10740" t="s">
        <v>65</v>
      </c>
      <c r="H10740" s="1">
        <v>46135.878101851849</v>
      </c>
      <c r="I10740" t="b">
        <v>0</v>
      </c>
      <c r="J10740" t="b">
        <v>1</v>
      </c>
      <c r="K10740" t="s">
        <v>41</v>
      </c>
      <c r="L10740" t="s">
        <v>60</v>
      </c>
      <c r="M10740">
        <v>144500</v>
      </c>
      <c r="N10740"/>
      <c r="O10740" t="s">
        <v>20613</v>
      </c>
      <c r="P10740" t="s">
        <v>208</v>
      </c>
    </row>
    <row r="10741" spans="1:16" x14ac:dyDescent="0.35">
      <c r="A10741" t="s">
        <v>1</v>
      </c>
      <c r="B10741" t="s">
        <v>316</v>
      </c>
      <c r="C10741" t="s">
        <v>887</v>
      </c>
      <c r="D10741" t="s">
        <v>4526</v>
      </c>
      <c r="E10741" t="s">
        <v>88</v>
      </c>
      <c r="F10741" t="b">
        <v>0</v>
      </c>
      <c r="G10741" t="s">
        <v>65</v>
      </c>
      <c r="H10741" s="1">
        <v>46135.921030092592</v>
      </c>
      <c r="I10741" t="b">
        <v>1</v>
      </c>
      <c r="J10741" t="b">
        <v>0</v>
      </c>
      <c r="K10741" t="s">
        <v>41</v>
      </c>
      <c r="L10741" t="s">
        <v>74</v>
      </c>
      <c r="M10741"/>
      <c r="N10741">
        <v>51.55</v>
      </c>
      <c r="O10741" t="s">
        <v>1824</v>
      </c>
      <c r="P10741" t="s">
        <v>20614</v>
      </c>
    </row>
    <row r="10742" spans="1:16" x14ac:dyDescent="0.35">
      <c r="A10742" t="s">
        <v>2</v>
      </c>
      <c r="B10742" t="s">
        <v>2353</v>
      </c>
      <c r="C10742" t="s">
        <v>17077</v>
      </c>
      <c r="D10742" t="s">
        <v>4526</v>
      </c>
      <c r="E10742" t="s">
        <v>88</v>
      </c>
      <c r="F10742" t="b">
        <v>0</v>
      </c>
      <c r="G10742" t="s">
        <v>77</v>
      </c>
      <c r="H10742" s="1">
        <v>46135.960381944453</v>
      </c>
      <c r="I10742" t="b">
        <v>0</v>
      </c>
      <c r="J10742" t="b">
        <v>0</v>
      </c>
      <c r="K10742" t="s">
        <v>41</v>
      </c>
      <c r="L10742" t="s">
        <v>74</v>
      </c>
      <c r="M10742"/>
      <c r="N10742">
        <v>29</v>
      </c>
      <c r="O10742" t="s">
        <v>14196</v>
      </c>
      <c r="P10742" t="s">
        <v>945</v>
      </c>
    </row>
    <row r="10743" spans="1:16" x14ac:dyDescent="0.35">
      <c r="A10743" t="s">
        <v>2</v>
      </c>
      <c r="B10743" t="s">
        <v>3093</v>
      </c>
      <c r="C10743" t="s">
        <v>1603</v>
      </c>
      <c r="D10743" t="s">
        <v>4526</v>
      </c>
      <c r="E10743" t="s">
        <v>59</v>
      </c>
      <c r="F10743" t="b">
        <v>0</v>
      </c>
      <c r="G10743" t="s">
        <v>77</v>
      </c>
      <c r="H10743" s="1">
        <v>46135.961412037039</v>
      </c>
      <c r="I10743" t="b">
        <v>0</v>
      </c>
      <c r="J10743" t="b">
        <v>1</v>
      </c>
      <c r="K10743" t="s">
        <v>41</v>
      </c>
      <c r="L10743" t="s">
        <v>60</v>
      </c>
      <c r="M10743">
        <v>175000</v>
      </c>
      <c r="N10743"/>
      <c r="O10743" t="s">
        <v>4061</v>
      </c>
      <c r="P10743" t="s">
        <v>705</v>
      </c>
    </row>
    <row r="10744" spans="1:16" x14ac:dyDescent="0.35">
      <c r="A10744" t="s">
        <v>6</v>
      </c>
      <c r="B10744" t="s">
        <v>18815</v>
      </c>
      <c r="C10744" t="s">
        <v>172</v>
      </c>
      <c r="D10744" t="s">
        <v>17170</v>
      </c>
      <c r="E10744" t="s">
        <v>59</v>
      </c>
      <c r="F10744" t="b">
        <v>0</v>
      </c>
      <c r="G10744" t="s">
        <v>68</v>
      </c>
      <c r="H10744" s="1">
        <v>46135.961423611108</v>
      </c>
      <c r="I10744" t="b">
        <v>0</v>
      </c>
      <c r="J10744" t="b">
        <v>0</v>
      </c>
      <c r="K10744" t="s">
        <v>41</v>
      </c>
      <c r="L10744" t="s">
        <v>60</v>
      </c>
      <c r="M10744">
        <v>188496</v>
      </c>
      <c r="N10744"/>
      <c r="O10744" t="s">
        <v>17171</v>
      </c>
      <c r="P10744" t="s">
        <v>310</v>
      </c>
    </row>
    <row r="10745" spans="1:16" x14ac:dyDescent="0.35">
      <c r="A10745" t="s">
        <v>2</v>
      </c>
      <c r="B10745" t="s">
        <v>13850</v>
      </c>
      <c r="C10745" t="s">
        <v>20584</v>
      </c>
      <c r="D10745" t="s">
        <v>2360</v>
      </c>
      <c r="E10745" t="s">
        <v>59</v>
      </c>
      <c r="F10745" t="b">
        <v>0</v>
      </c>
      <c r="G10745" t="s">
        <v>65</v>
      </c>
      <c r="H10745" s="1">
        <v>46135.961527777778</v>
      </c>
      <c r="I10745" t="b">
        <v>0</v>
      </c>
      <c r="J10745" t="b">
        <v>1</v>
      </c>
      <c r="K10745" t="s">
        <v>41</v>
      </c>
      <c r="L10745" t="s">
        <v>60</v>
      </c>
      <c r="M10745">
        <v>140000</v>
      </c>
      <c r="N10745"/>
      <c r="O10745" t="s">
        <v>20615</v>
      </c>
      <c r="P10745" t="s">
        <v>13851</v>
      </c>
    </row>
    <row r="10746" spans="1:16" x14ac:dyDescent="0.35">
      <c r="A10746" t="s">
        <v>0</v>
      </c>
      <c r="B10746" t="s">
        <v>2469</v>
      </c>
      <c r="C10746" t="s">
        <v>479</v>
      </c>
      <c r="D10746" t="s">
        <v>4346</v>
      </c>
      <c r="E10746" t="s">
        <v>59</v>
      </c>
      <c r="F10746" t="b">
        <v>0</v>
      </c>
      <c r="G10746" t="s">
        <v>65</v>
      </c>
      <c r="H10746" s="1">
        <v>46136.002025462964</v>
      </c>
      <c r="I10746" t="b">
        <v>1</v>
      </c>
      <c r="J10746" t="b">
        <v>1</v>
      </c>
      <c r="K10746" t="s">
        <v>41</v>
      </c>
      <c r="L10746" t="s">
        <v>60</v>
      </c>
      <c r="M10746">
        <v>43500</v>
      </c>
      <c r="N10746"/>
      <c r="O10746" t="s">
        <v>4332</v>
      </c>
      <c r="P10746" t="s">
        <v>219</v>
      </c>
    </row>
    <row r="10747" spans="1:16" x14ac:dyDescent="0.35">
      <c r="A10747" t="s">
        <v>0</v>
      </c>
      <c r="B10747" t="s">
        <v>20616</v>
      </c>
      <c r="C10747" t="s">
        <v>917</v>
      </c>
      <c r="D10747" t="s">
        <v>2360</v>
      </c>
      <c r="E10747" t="s">
        <v>59</v>
      </c>
      <c r="F10747" t="b">
        <v>0</v>
      </c>
      <c r="G10747" t="s">
        <v>65</v>
      </c>
      <c r="H10747" s="1">
        <v>46136.002025462964</v>
      </c>
      <c r="I10747" t="b">
        <v>0</v>
      </c>
      <c r="J10747" t="b">
        <v>0</v>
      </c>
      <c r="K10747" t="s">
        <v>41</v>
      </c>
      <c r="L10747" t="s">
        <v>60</v>
      </c>
      <c r="M10747">
        <v>134500</v>
      </c>
      <c r="N10747"/>
      <c r="O10747" t="s">
        <v>2016</v>
      </c>
      <c r="P10747" t="s">
        <v>20617</v>
      </c>
    </row>
    <row r="10748" spans="1:16" x14ac:dyDescent="0.35">
      <c r="A10748" t="s">
        <v>0</v>
      </c>
      <c r="B10748" t="s">
        <v>20618</v>
      </c>
      <c r="C10748" t="s">
        <v>142</v>
      </c>
      <c r="D10748" t="s">
        <v>4346</v>
      </c>
      <c r="E10748" t="s">
        <v>59</v>
      </c>
      <c r="F10748" t="b">
        <v>0</v>
      </c>
      <c r="G10748" t="s">
        <v>65</v>
      </c>
      <c r="H10748" s="1">
        <v>46136.002060185187</v>
      </c>
      <c r="I10748" t="b">
        <v>0</v>
      </c>
      <c r="J10748" t="b">
        <v>0</v>
      </c>
      <c r="K10748" t="s">
        <v>41</v>
      </c>
      <c r="L10748" t="s">
        <v>60</v>
      </c>
      <c r="M10748">
        <v>105000</v>
      </c>
      <c r="N10748"/>
      <c r="O10748" t="s">
        <v>20619</v>
      </c>
      <c r="P10748" t="s">
        <v>718</v>
      </c>
    </row>
    <row r="10749" spans="1:16" x14ac:dyDescent="0.35">
      <c r="A10749" t="s">
        <v>0</v>
      </c>
      <c r="B10749" t="s">
        <v>20620</v>
      </c>
      <c r="C10749" t="s">
        <v>76</v>
      </c>
      <c r="D10749" t="s">
        <v>18018</v>
      </c>
      <c r="E10749" t="s">
        <v>621</v>
      </c>
      <c r="F10749" t="b">
        <v>1</v>
      </c>
      <c r="G10749" t="s">
        <v>12</v>
      </c>
      <c r="H10749" s="1">
        <v>46136.002141203702</v>
      </c>
      <c r="I10749" t="b">
        <v>1</v>
      </c>
      <c r="J10749" t="b">
        <v>0</v>
      </c>
      <c r="K10749" t="s">
        <v>12</v>
      </c>
      <c r="L10749" t="s">
        <v>74</v>
      </c>
      <c r="M10749"/>
      <c r="N10749">
        <v>24.5</v>
      </c>
      <c r="O10749" t="s">
        <v>20621</v>
      </c>
    </row>
    <row r="10750" spans="1:16" x14ac:dyDescent="0.35">
      <c r="A10750" t="s">
        <v>2</v>
      </c>
      <c r="B10750" t="s">
        <v>20622</v>
      </c>
      <c r="C10750" t="s">
        <v>172</v>
      </c>
      <c r="D10750" t="s">
        <v>3173</v>
      </c>
      <c r="E10750" t="s">
        <v>59</v>
      </c>
      <c r="F10750" t="b">
        <v>0</v>
      </c>
      <c r="G10750" t="s">
        <v>68</v>
      </c>
      <c r="H10750" s="1">
        <v>46136.00309027778</v>
      </c>
      <c r="I10750" t="b">
        <v>0</v>
      </c>
      <c r="J10750" t="b">
        <v>0</v>
      </c>
      <c r="K10750" t="s">
        <v>41</v>
      </c>
      <c r="L10750" t="s">
        <v>60</v>
      </c>
      <c r="M10750">
        <v>113500</v>
      </c>
      <c r="N10750"/>
      <c r="O10750" t="s">
        <v>13090</v>
      </c>
      <c r="P10750" t="s">
        <v>2284</v>
      </c>
    </row>
    <row r="10751" spans="1:16" x14ac:dyDescent="0.35">
      <c r="A10751" t="s">
        <v>2</v>
      </c>
      <c r="B10751" t="s">
        <v>20623</v>
      </c>
      <c r="C10751" t="s">
        <v>1785</v>
      </c>
      <c r="D10751" t="s">
        <v>3173</v>
      </c>
      <c r="E10751" t="s">
        <v>59</v>
      </c>
      <c r="F10751" t="b">
        <v>0</v>
      </c>
      <c r="G10751" t="s">
        <v>73</v>
      </c>
      <c r="H10751" s="1">
        <v>46136.003113425933</v>
      </c>
      <c r="I10751" t="b">
        <v>1</v>
      </c>
      <c r="J10751" t="b">
        <v>0</v>
      </c>
      <c r="K10751" t="s">
        <v>41</v>
      </c>
      <c r="L10751" t="s">
        <v>60</v>
      </c>
      <c r="M10751">
        <v>107000</v>
      </c>
      <c r="N10751"/>
      <c r="O10751" t="s">
        <v>13090</v>
      </c>
      <c r="P10751" t="s">
        <v>2284</v>
      </c>
    </row>
    <row r="10752" spans="1:16" x14ac:dyDescent="0.35">
      <c r="A10752" t="s">
        <v>2</v>
      </c>
      <c r="B10752" t="s">
        <v>20624</v>
      </c>
      <c r="C10752" t="s">
        <v>566</v>
      </c>
      <c r="D10752" t="s">
        <v>17170</v>
      </c>
      <c r="E10752" t="s">
        <v>59</v>
      </c>
      <c r="F10752" t="b">
        <v>0</v>
      </c>
      <c r="G10752" t="s">
        <v>65</v>
      </c>
      <c r="H10752" s="1">
        <v>46136.003217592603</v>
      </c>
      <c r="I10752" t="b">
        <v>0</v>
      </c>
      <c r="J10752" t="b">
        <v>0</v>
      </c>
      <c r="K10752" t="s">
        <v>41</v>
      </c>
      <c r="L10752" t="s">
        <v>60</v>
      </c>
      <c r="M10752">
        <v>143704</v>
      </c>
      <c r="N10752"/>
      <c r="O10752" t="s">
        <v>17171</v>
      </c>
      <c r="P10752" t="s">
        <v>310</v>
      </c>
    </row>
    <row r="10753" spans="1:16" x14ac:dyDescent="0.35">
      <c r="A10753" t="s">
        <v>1</v>
      </c>
      <c r="B10753" t="s">
        <v>7299</v>
      </c>
      <c r="C10753" t="s">
        <v>148</v>
      </c>
      <c r="D10753" t="s">
        <v>4673</v>
      </c>
      <c r="E10753" t="s">
        <v>59</v>
      </c>
      <c r="F10753" t="b">
        <v>0</v>
      </c>
      <c r="G10753" t="s">
        <v>89</v>
      </c>
      <c r="H10753" s="1">
        <v>46136.004340277781</v>
      </c>
      <c r="I10753" t="b">
        <v>0</v>
      </c>
      <c r="J10753" t="b">
        <v>1</v>
      </c>
      <c r="K10753" t="s">
        <v>41</v>
      </c>
      <c r="L10753" t="s">
        <v>60</v>
      </c>
      <c r="M10753">
        <v>140000</v>
      </c>
      <c r="N10753"/>
      <c r="O10753" t="s">
        <v>3716</v>
      </c>
      <c r="P10753" t="s">
        <v>7300</v>
      </c>
    </row>
    <row r="10754" spans="1:16" x14ac:dyDescent="0.35">
      <c r="A10754" t="s">
        <v>2</v>
      </c>
      <c r="B10754" t="s">
        <v>275</v>
      </c>
      <c r="C10754" t="s">
        <v>1660</v>
      </c>
      <c r="D10754" t="s">
        <v>2360</v>
      </c>
      <c r="E10754" t="s">
        <v>59</v>
      </c>
      <c r="F10754" t="b">
        <v>0</v>
      </c>
      <c r="G10754" t="s">
        <v>68</v>
      </c>
      <c r="H10754" s="1">
        <v>46136.043703703697</v>
      </c>
      <c r="I10754" t="b">
        <v>0</v>
      </c>
      <c r="J10754" t="b">
        <v>1</v>
      </c>
      <c r="K10754" t="s">
        <v>41</v>
      </c>
      <c r="L10754" t="s">
        <v>60</v>
      </c>
      <c r="M10754">
        <v>90000</v>
      </c>
      <c r="N10754"/>
      <c r="O10754" t="s">
        <v>20625</v>
      </c>
      <c r="P10754" t="s">
        <v>728</v>
      </c>
    </row>
    <row r="10755" spans="1:16" x14ac:dyDescent="0.35">
      <c r="A10755" t="s">
        <v>8</v>
      </c>
      <c r="B10755" t="s">
        <v>20626</v>
      </c>
      <c r="C10755" t="s">
        <v>2001</v>
      </c>
      <c r="D10755" t="s">
        <v>17170</v>
      </c>
      <c r="E10755" t="s">
        <v>59</v>
      </c>
      <c r="F10755" t="b">
        <v>0</v>
      </c>
      <c r="G10755" t="s">
        <v>89</v>
      </c>
      <c r="H10755" s="1">
        <v>46136.044756944437</v>
      </c>
      <c r="I10755" t="b">
        <v>0</v>
      </c>
      <c r="J10755" t="b">
        <v>0</v>
      </c>
      <c r="K10755" t="s">
        <v>41</v>
      </c>
      <c r="L10755" t="s">
        <v>60</v>
      </c>
      <c r="M10755">
        <v>133980</v>
      </c>
      <c r="N10755"/>
      <c r="O10755" t="s">
        <v>17171</v>
      </c>
      <c r="P10755" t="s">
        <v>891</v>
      </c>
    </row>
    <row r="10756" spans="1:16" x14ac:dyDescent="0.35">
      <c r="A10756" t="s">
        <v>0</v>
      </c>
      <c r="B10756" t="s">
        <v>20627</v>
      </c>
      <c r="C10756" t="s">
        <v>121</v>
      </c>
      <c r="D10756" t="s">
        <v>4526</v>
      </c>
      <c r="E10756" t="s">
        <v>59</v>
      </c>
      <c r="F10756" t="b">
        <v>0</v>
      </c>
      <c r="G10756" t="s">
        <v>68</v>
      </c>
      <c r="H10756" s="1">
        <v>46136.085358796299</v>
      </c>
      <c r="I10756" t="b">
        <v>0</v>
      </c>
      <c r="J10756" t="b">
        <v>1</v>
      </c>
      <c r="K10756" t="s">
        <v>41</v>
      </c>
      <c r="L10756" t="s">
        <v>60</v>
      </c>
      <c r="M10756">
        <v>83600</v>
      </c>
      <c r="N10756"/>
      <c r="O10756" t="s">
        <v>1270</v>
      </c>
      <c r="P10756" t="s">
        <v>219</v>
      </c>
    </row>
    <row r="10757" spans="1:16" x14ac:dyDescent="0.35">
      <c r="A10757" t="s">
        <v>6</v>
      </c>
      <c r="B10757" t="s">
        <v>18876</v>
      </c>
      <c r="C10757" t="s">
        <v>107</v>
      </c>
      <c r="D10757" t="s">
        <v>17170</v>
      </c>
      <c r="E10757" t="s">
        <v>59</v>
      </c>
      <c r="F10757" t="b">
        <v>0</v>
      </c>
      <c r="G10757" t="s">
        <v>77</v>
      </c>
      <c r="H10757" s="1">
        <v>46136.086469907408</v>
      </c>
      <c r="I10757" t="b">
        <v>0</v>
      </c>
      <c r="J10757" t="b">
        <v>0</v>
      </c>
      <c r="K10757" t="s">
        <v>41</v>
      </c>
      <c r="L10757" t="s">
        <v>60</v>
      </c>
      <c r="M10757">
        <v>160776</v>
      </c>
      <c r="N10757"/>
      <c r="O10757" t="s">
        <v>17171</v>
      </c>
      <c r="P10757" t="s">
        <v>310</v>
      </c>
    </row>
    <row r="10758" spans="1:16" x14ac:dyDescent="0.35">
      <c r="A10758" t="s">
        <v>1</v>
      </c>
      <c r="B10758" t="s">
        <v>20628</v>
      </c>
      <c r="C10758" t="s">
        <v>112</v>
      </c>
      <c r="D10758" t="s">
        <v>4346</v>
      </c>
      <c r="E10758" t="s">
        <v>59</v>
      </c>
      <c r="F10758" t="b">
        <v>0</v>
      </c>
      <c r="G10758" t="s">
        <v>65</v>
      </c>
      <c r="H10758" s="1">
        <v>46136.129363425927</v>
      </c>
      <c r="I10758" t="b">
        <v>0</v>
      </c>
      <c r="J10758" t="b">
        <v>1</v>
      </c>
      <c r="K10758" t="s">
        <v>41</v>
      </c>
      <c r="L10758" t="s">
        <v>60</v>
      </c>
      <c r="M10758">
        <v>208125</v>
      </c>
      <c r="N10758"/>
      <c r="O10758" t="s">
        <v>2166</v>
      </c>
      <c r="P10758" t="s">
        <v>20629</v>
      </c>
    </row>
    <row r="10759" spans="1:16" x14ac:dyDescent="0.35">
      <c r="A10759" t="s">
        <v>6</v>
      </c>
      <c r="B10759" t="s">
        <v>20630</v>
      </c>
      <c r="C10759" t="s">
        <v>567</v>
      </c>
      <c r="D10759" t="s">
        <v>4756</v>
      </c>
      <c r="E10759" t="s">
        <v>59</v>
      </c>
      <c r="F10759" t="b">
        <v>0</v>
      </c>
      <c r="G10759" t="s">
        <v>89</v>
      </c>
      <c r="H10759" s="1">
        <v>46136.210578703707</v>
      </c>
      <c r="I10759" t="b">
        <v>0</v>
      </c>
      <c r="J10759" t="b">
        <v>0</v>
      </c>
      <c r="K10759" t="s">
        <v>41</v>
      </c>
      <c r="L10759" t="s">
        <v>60</v>
      </c>
      <c r="M10759">
        <v>115000</v>
      </c>
      <c r="N10759"/>
      <c r="O10759" t="s">
        <v>20631</v>
      </c>
      <c r="P10759" t="s">
        <v>20632</v>
      </c>
    </row>
    <row r="10760" spans="1:16" x14ac:dyDescent="0.35">
      <c r="A10760" t="s">
        <v>2</v>
      </c>
      <c r="B10760" t="s">
        <v>18744</v>
      </c>
      <c r="C10760" t="s">
        <v>97</v>
      </c>
      <c r="D10760" t="s">
        <v>17170</v>
      </c>
      <c r="E10760" t="s">
        <v>59</v>
      </c>
      <c r="F10760" t="b">
        <v>0</v>
      </c>
      <c r="G10760" t="s">
        <v>89</v>
      </c>
      <c r="H10760" s="1">
        <v>46136.210578703707</v>
      </c>
      <c r="I10760" t="b">
        <v>0</v>
      </c>
      <c r="J10760" t="b">
        <v>0</v>
      </c>
      <c r="K10760" t="s">
        <v>41</v>
      </c>
      <c r="L10760" t="s">
        <v>60</v>
      </c>
      <c r="M10760">
        <v>120582</v>
      </c>
      <c r="N10760"/>
      <c r="O10760" t="s">
        <v>17171</v>
      </c>
      <c r="P10760" t="s">
        <v>310</v>
      </c>
    </row>
    <row r="10761" spans="1:16" x14ac:dyDescent="0.35">
      <c r="A10761" t="s">
        <v>1</v>
      </c>
      <c r="B10761" t="s">
        <v>1</v>
      </c>
      <c r="C10761" t="s">
        <v>2897</v>
      </c>
      <c r="D10761" t="s">
        <v>2360</v>
      </c>
      <c r="E10761" t="s">
        <v>59</v>
      </c>
      <c r="F10761" t="b">
        <v>0</v>
      </c>
      <c r="G10761" t="s">
        <v>68</v>
      </c>
      <c r="H10761" s="1">
        <v>46136.211678240739</v>
      </c>
      <c r="I10761" t="b">
        <v>0</v>
      </c>
      <c r="J10761" t="b">
        <v>1</v>
      </c>
      <c r="K10761" t="s">
        <v>41</v>
      </c>
      <c r="L10761" t="s">
        <v>60</v>
      </c>
      <c r="M10761">
        <v>100000</v>
      </c>
      <c r="N10761"/>
      <c r="O10761" t="s">
        <v>1072</v>
      </c>
      <c r="P10761" t="s">
        <v>20633</v>
      </c>
    </row>
    <row r="10762" spans="1:16" x14ac:dyDescent="0.35">
      <c r="A10762" t="s">
        <v>5</v>
      </c>
      <c r="B10762" t="s">
        <v>5</v>
      </c>
      <c r="C10762" t="s">
        <v>453</v>
      </c>
      <c r="D10762" t="s">
        <v>2360</v>
      </c>
      <c r="E10762" t="s">
        <v>59</v>
      </c>
      <c r="F10762" t="b">
        <v>0</v>
      </c>
      <c r="G10762" t="s">
        <v>68</v>
      </c>
      <c r="H10762" s="1">
        <v>46136.211724537039</v>
      </c>
      <c r="I10762" t="b">
        <v>0</v>
      </c>
      <c r="J10762" t="b">
        <v>1</v>
      </c>
      <c r="K10762" t="s">
        <v>41</v>
      </c>
      <c r="L10762" t="s">
        <v>60</v>
      </c>
      <c r="M10762">
        <v>122000</v>
      </c>
      <c r="N10762"/>
      <c r="O10762" t="s">
        <v>1072</v>
      </c>
      <c r="P10762" t="s">
        <v>16547</v>
      </c>
    </row>
    <row r="10763" spans="1:16" x14ac:dyDescent="0.35">
      <c r="A10763" t="s">
        <v>1</v>
      </c>
      <c r="B10763" t="s">
        <v>20634</v>
      </c>
      <c r="C10763" t="s">
        <v>672</v>
      </c>
      <c r="D10763" t="s">
        <v>17170</v>
      </c>
      <c r="E10763" t="s">
        <v>59</v>
      </c>
      <c r="F10763" t="b">
        <v>0</v>
      </c>
      <c r="G10763" t="s">
        <v>77</v>
      </c>
      <c r="H10763" s="1">
        <v>46136.211736111109</v>
      </c>
      <c r="I10763" t="b">
        <v>0</v>
      </c>
      <c r="J10763" t="b">
        <v>0</v>
      </c>
      <c r="K10763" t="s">
        <v>41</v>
      </c>
      <c r="L10763" t="s">
        <v>60</v>
      </c>
      <c r="M10763">
        <v>94495.5</v>
      </c>
      <c r="N10763"/>
      <c r="O10763" t="s">
        <v>17171</v>
      </c>
      <c r="P10763" t="s">
        <v>17351</v>
      </c>
    </row>
    <row r="10764" spans="1:16" x14ac:dyDescent="0.35">
      <c r="A10764" t="s">
        <v>0</v>
      </c>
      <c r="B10764" t="s">
        <v>1271</v>
      </c>
      <c r="C10764" t="s">
        <v>1001</v>
      </c>
      <c r="D10764" t="s">
        <v>2360</v>
      </c>
      <c r="E10764" t="s">
        <v>59</v>
      </c>
      <c r="F10764" t="b">
        <v>0</v>
      </c>
      <c r="G10764" t="s">
        <v>77</v>
      </c>
      <c r="H10764" s="1">
        <v>46136.251145833332</v>
      </c>
      <c r="I10764" t="b">
        <v>1</v>
      </c>
      <c r="J10764" t="b">
        <v>0</v>
      </c>
      <c r="K10764" t="s">
        <v>41</v>
      </c>
      <c r="L10764" t="s">
        <v>60</v>
      </c>
      <c r="M10764">
        <v>105000</v>
      </c>
      <c r="N10764"/>
      <c r="O10764" t="s">
        <v>20486</v>
      </c>
      <c r="P10764" t="s">
        <v>20493</v>
      </c>
    </row>
    <row r="10765" spans="1:16" x14ac:dyDescent="0.35">
      <c r="A10765" t="s">
        <v>0</v>
      </c>
      <c r="B10765" t="s">
        <v>15729</v>
      </c>
      <c r="C10765" t="s">
        <v>605</v>
      </c>
      <c r="D10765" t="s">
        <v>2360</v>
      </c>
      <c r="E10765" t="s">
        <v>59</v>
      </c>
      <c r="F10765" t="b">
        <v>0</v>
      </c>
      <c r="G10765" t="s">
        <v>77</v>
      </c>
      <c r="H10765" s="1">
        <v>46136.251168981478</v>
      </c>
      <c r="I10765" t="b">
        <v>1</v>
      </c>
      <c r="J10765" t="b">
        <v>1</v>
      </c>
      <c r="K10765" t="s">
        <v>41</v>
      </c>
      <c r="L10765" t="s">
        <v>60</v>
      </c>
      <c r="M10765">
        <v>107025</v>
      </c>
      <c r="N10765"/>
      <c r="O10765" t="s">
        <v>1664</v>
      </c>
      <c r="P10765" t="s">
        <v>875</v>
      </c>
    </row>
    <row r="10766" spans="1:16" x14ac:dyDescent="0.35">
      <c r="A10766" t="s">
        <v>6</v>
      </c>
      <c r="B10766" t="s">
        <v>20635</v>
      </c>
      <c r="C10766" t="s">
        <v>142</v>
      </c>
      <c r="D10766" t="s">
        <v>4756</v>
      </c>
      <c r="E10766" t="s">
        <v>59</v>
      </c>
      <c r="F10766" t="b">
        <v>0</v>
      </c>
      <c r="G10766" t="s">
        <v>65</v>
      </c>
      <c r="H10766" s="1">
        <v>46136.252280092587</v>
      </c>
      <c r="I10766" t="b">
        <v>0</v>
      </c>
      <c r="J10766" t="b">
        <v>1</v>
      </c>
      <c r="K10766" t="s">
        <v>41</v>
      </c>
      <c r="L10766" t="s">
        <v>60</v>
      </c>
      <c r="M10766">
        <v>148500</v>
      </c>
      <c r="N10766"/>
      <c r="O10766" t="s">
        <v>1594</v>
      </c>
      <c r="P10766" t="s">
        <v>20636</v>
      </c>
    </row>
    <row r="10767" spans="1:16" x14ac:dyDescent="0.35">
      <c r="A10767" t="s">
        <v>5</v>
      </c>
      <c r="B10767" t="s">
        <v>20637</v>
      </c>
      <c r="C10767" t="s">
        <v>5067</v>
      </c>
      <c r="D10767" t="s">
        <v>4526</v>
      </c>
      <c r="E10767" t="s">
        <v>59</v>
      </c>
      <c r="F10767" t="b">
        <v>0</v>
      </c>
      <c r="G10767" t="s">
        <v>40</v>
      </c>
      <c r="H10767" s="1">
        <v>46136.296342592592</v>
      </c>
      <c r="I10767" t="b">
        <v>1</v>
      </c>
      <c r="J10767" t="b">
        <v>0</v>
      </c>
      <c r="K10767" t="s">
        <v>40</v>
      </c>
      <c r="L10767" t="s">
        <v>60</v>
      </c>
      <c r="M10767">
        <v>65000</v>
      </c>
      <c r="N10767"/>
      <c r="O10767" t="s">
        <v>20638</v>
      </c>
      <c r="P10767" t="s">
        <v>3404</v>
      </c>
    </row>
    <row r="10768" spans="1:16" x14ac:dyDescent="0.35">
      <c r="A10768" t="s">
        <v>1</v>
      </c>
      <c r="B10768" t="s">
        <v>2255</v>
      </c>
      <c r="C10768" t="s">
        <v>6142</v>
      </c>
      <c r="D10768" t="s">
        <v>4346</v>
      </c>
      <c r="E10768" t="s">
        <v>59</v>
      </c>
      <c r="F10768" t="b">
        <v>0</v>
      </c>
      <c r="G10768" t="s">
        <v>40</v>
      </c>
      <c r="H10768" s="1">
        <v>46136.296377314808</v>
      </c>
      <c r="I10768" t="b">
        <v>0</v>
      </c>
      <c r="J10768" t="b">
        <v>0</v>
      </c>
      <c r="K10768" t="s">
        <v>40</v>
      </c>
      <c r="L10768" t="s">
        <v>60</v>
      </c>
      <c r="M10768">
        <v>62214.5</v>
      </c>
      <c r="N10768"/>
      <c r="O10768" t="s">
        <v>6143</v>
      </c>
      <c r="P10768" t="s">
        <v>20639</v>
      </c>
    </row>
    <row r="10769" spans="1:16" x14ac:dyDescent="0.35">
      <c r="A10769" t="s">
        <v>0</v>
      </c>
      <c r="B10769" t="s">
        <v>4216</v>
      </c>
      <c r="C10769" t="s">
        <v>172</v>
      </c>
      <c r="D10769" t="s">
        <v>2360</v>
      </c>
      <c r="E10769" t="s">
        <v>59</v>
      </c>
      <c r="F10769" t="b">
        <v>0</v>
      </c>
      <c r="G10769" t="s">
        <v>68</v>
      </c>
      <c r="H10769" s="1">
        <v>46136.334479166668</v>
      </c>
      <c r="I10769" t="b">
        <v>0</v>
      </c>
      <c r="J10769" t="b">
        <v>1</v>
      </c>
      <c r="K10769" t="s">
        <v>41</v>
      </c>
      <c r="L10769" t="s">
        <v>60</v>
      </c>
      <c r="M10769">
        <v>93155</v>
      </c>
      <c r="N10769"/>
      <c r="O10769" t="s">
        <v>8220</v>
      </c>
      <c r="P10769" t="s">
        <v>15861</v>
      </c>
    </row>
    <row r="10770" spans="1:16" x14ac:dyDescent="0.35">
      <c r="A10770" t="s">
        <v>2</v>
      </c>
      <c r="B10770" t="s">
        <v>18813</v>
      </c>
      <c r="C10770" t="s">
        <v>901</v>
      </c>
      <c r="D10770" t="s">
        <v>17170</v>
      </c>
      <c r="E10770" t="s">
        <v>59</v>
      </c>
      <c r="F10770" t="b">
        <v>0</v>
      </c>
      <c r="G10770" t="s">
        <v>77</v>
      </c>
      <c r="H10770" s="1">
        <v>46136.335590277777</v>
      </c>
      <c r="I10770" t="b">
        <v>0</v>
      </c>
      <c r="J10770" t="b">
        <v>0</v>
      </c>
      <c r="K10770" t="s">
        <v>41</v>
      </c>
      <c r="L10770" t="s">
        <v>60</v>
      </c>
      <c r="M10770">
        <v>134722.5</v>
      </c>
      <c r="N10770"/>
      <c r="O10770" t="s">
        <v>17171</v>
      </c>
      <c r="P10770" t="s">
        <v>310</v>
      </c>
    </row>
    <row r="10771" spans="1:16" x14ac:dyDescent="0.35">
      <c r="A10771" t="s">
        <v>2</v>
      </c>
      <c r="B10771" t="s">
        <v>4836</v>
      </c>
      <c r="C10771" t="s">
        <v>112</v>
      </c>
      <c r="D10771" t="s">
        <v>4346</v>
      </c>
      <c r="E10771" t="s">
        <v>59</v>
      </c>
      <c r="F10771" t="b">
        <v>0</v>
      </c>
      <c r="G10771" t="s">
        <v>65</v>
      </c>
      <c r="H10771" s="1">
        <v>46136.335601851853</v>
      </c>
      <c r="I10771" t="b">
        <v>0</v>
      </c>
      <c r="J10771" t="b">
        <v>1</v>
      </c>
      <c r="K10771" t="s">
        <v>41</v>
      </c>
      <c r="L10771" t="s">
        <v>60</v>
      </c>
      <c r="M10771">
        <v>206000</v>
      </c>
      <c r="N10771"/>
      <c r="O10771" t="s">
        <v>4837</v>
      </c>
      <c r="P10771" t="s">
        <v>4647</v>
      </c>
    </row>
    <row r="10772" spans="1:16" x14ac:dyDescent="0.35">
      <c r="A10772" t="s">
        <v>2</v>
      </c>
      <c r="B10772" t="s">
        <v>20640</v>
      </c>
      <c r="C10772" t="s">
        <v>162</v>
      </c>
      <c r="D10772" t="s">
        <v>4346</v>
      </c>
      <c r="E10772" t="s">
        <v>59</v>
      </c>
      <c r="F10772" t="b">
        <v>0</v>
      </c>
      <c r="G10772" t="s">
        <v>73</v>
      </c>
      <c r="H10772" s="1">
        <v>46136.335601851853</v>
      </c>
      <c r="I10772" t="b">
        <v>0</v>
      </c>
      <c r="J10772" t="b">
        <v>1</v>
      </c>
      <c r="K10772" t="s">
        <v>41</v>
      </c>
      <c r="L10772" t="s">
        <v>60</v>
      </c>
      <c r="M10772">
        <v>247500</v>
      </c>
      <c r="N10772"/>
      <c r="O10772" t="s">
        <v>1183</v>
      </c>
      <c r="P10772" t="s">
        <v>208</v>
      </c>
    </row>
    <row r="10773" spans="1:16" x14ac:dyDescent="0.35">
      <c r="A10773" t="s">
        <v>2</v>
      </c>
      <c r="B10773" t="s">
        <v>2</v>
      </c>
      <c r="C10773" t="s">
        <v>1748</v>
      </c>
      <c r="D10773" t="s">
        <v>4697</v>
      </c>
      <c r="E10773" t="s">
        <v>59</v>
      </c>
      <c r="F10773" t="b">
        <v>0</v>
      </c>
      <c r="G10773" t="s">
        <v>65</v>
      </c>
      <c r="H10773" s="1">
        <v>46136.335601851853</v>
      </c>
      <c r="I10773" t="b">
        <v>0</v>
      </c>
      <c r="J10773" t="b">
        <v>1</v>
      </c>
      <c r="K10773" t="s">
        <v>41</v>
      </c>
      <c r="L10773" t="s">
        <v>60</v>
      </c>
      <c r="M10773">
        <v>137500</v>
      </c>
      <c r="N10773"/>
      <c r="O10773" t="s">
        <v>8567</v>
      </c>
      <c r="P10773" t="s">
        <v>20641</v>
      </c>
    </row>
    <row r="10774" spans="1:16" x14ac:dyDescent="0.35">
      <c r="A10774" t="s">
        <v>6</v>
      </c>
      <c r="B10774" t="s">
        <v>20642</v>
      </c>
      <c r="C10774" t="s">
        <v>5717</v>
      </c>
      <c r="D10774" t="s">
        <v>4346</v>
      </c>
      <c r="E10774" t="s">
        <v>59</v>
      </c>
      <c r="F10774" t="b">
        <v>0</v>
      </c>
      <c r="G10774" t="s">
        <v>19</v>
      </c>
      <c r="H10774" s="1">
        <v>46136.336018518523</v>
      </c>
      <c r="I10774" t="b">
        <v>0</v>
      </c>
      <c r="J10774" t="b">
        <v>0</v>
      </c>
      <c r="K10774" t="s">
        <v>19</v>
      </c>
      <c r="L10774" t="s">
        <v>60</v>
      </c>
      <c r="M10774">
        <v>3250000</v>
      </c>
      <c r="N10774"/>
      <c r="O10774" t="s">
        <v>13173</v>
      </c>
      <c r="P10774" t="s">
        <v>230</v>
      </c>
    </row>
    <row r="10775" spans="1:16" x14ac:dyDescent="0.35">
      <c r="A10775" t="s">
        <v>1</v>
      </c>
      <c r="B10775" t="s">
        <v>15809</v>
      </c>
      <c r="C10775" t="s">
        <v>5067</v>
      </c>
      <c r="D10775" t="s">
        <v>4526</v>
      </c>
      <c r="E10775" t="s">
        <v>59</v>
      </c>
      <c r="F10775" t="b">
        <v>0</v>
      </c>
      <c r="G10775" t="s">
        <v>40</v>
      </c>
      <c r="H10775" s="1">
        <v>46136.338055555563</v>
      </c>
      <c r="I10775" t="b">
        <v>1</v>
      </c>
      <c r="J10775" t="b">
        <v>0</v>
      </c>
      <c r="K10775" t="s">
        <v>40</v>
      </c>
      <c r="L10775" t="s">
        <v>60</v>
      </c>
      <c r="M10775">
        <v>45000</v>
      </c>
      <c r="N10775"/>
      <c r="O10775" t="s">
        <v>15810</v>
      </c>
      <c r="P10775" t="s">
        <v>15811</v>
      </c>
    </row>
    <row r="10776" spans="1:16" x14ac:dyDescent="0.35">
      <c r="A10776" t="s">
        <v>2</v>
      </c>
      <c r="B10776" t="s">
        <v>20643</v>
      </c>
      <c r="C10776" t="s">
        <v>637</v>
      </c>
      <c r="D10776" t="s">
        <v>5018</v>
      </c>
      <c r="E10776" t="s">
        <v>59</v>
      </c>
      <c r="F10776" t="b">
        <v>0</v>
      </c>
      <c r="G10776" t="s">
        <v>77</v>
      </c>
      <c r="H10776" s="1">
        <v>46136.377256944441</v>
      </c>
      <c r="I10776" t="b">
        <v>0</v>
      </c>
      <c r="J10776" t="b">
        <v>0</v>
      </c>
      <c r="K10776" t="s">
        <v>41</v>
      </c>
      <c r="L10776" t="s">
        <v>60</v>
      </c>
      <c r="M10776">
        <v>157500</v>
      </c>
      <c r="N10776"/>
      <c r="O10776" t="s">
        <v>20644</v>
      </c>
      <c r="P10776" t="s">
        <v>208</v>
      </c>
    </row>
    <row r="10777" spans="1:16" x14ac:dyDescent="0.35">
      <c r="A10777" t="s">
        <v>2</v>
      </c>
      <c r="B10777" t="s">
        <v>20645</v>
      </c>
      <c r="C10777" t="s">
        <v>114</v>
      </c>
      <c r="D10777" t="s">
        <v>17170</v>
      </c>
      <c r="E10777" t="s">
        <v>59</v>
      </c>
      <c r="F10777" t="b">
        <v>0</v>
      </c>
      <c r="G10777" t="s">
        <v>77</v>
      </c>
      <c r="H10777" s="1">
        <v>46136.377256944441</v>
      </c>
      <c r="I10777" t="b">
        <v>0</v>
      </c>
      <c r="J10777" t="b">
        <v>0</v>
      </c>
      <c r="K10777" t="s">
        <v>41</v>
      </c>
      <c r="L10777" t="s">
        <v>60</v>
      </c>
      <c r="M10777">
        <v>233310</v>
      </c>
      <c r="N10777"/>
      <c r="O10777" t="s">
        <v>17171</v>
      </c>
      <c r="P10777" t="s">
        <v>85</v>
      </c>
    </row>
    <row r="10778" spans="1:16" x14ac:dyDescent="0.35">
      <c r="A10778" t="s">
        <v>6</v>
      </c>
      <c r="B10778" t="s">
        <v>20646</v>
      </c>
      <c r="C10778" t="s">
        <v>71</v>
      </c>
      <c r="D10778" t="s">
        <v>17170</v>
      </c>
      <c r="E10778" t="s">
        <v>59</v>
      </c>
      <c r="F10778" t="b">
        <v>0</v>
      </c>
      <c r="G10778" t="s">
        <v>73</v>
      </c>
      <c r="H10778" s="1">
        <v>46136.377268518518</v>
      </c>
      <c r="I10778" t="b">
        <v>0</v>
      </c>
      <c r="J10778" t="b">
        <v>0</v>
      </c>
      <c r="K10778" t="s">
        <v>41</v>
      </c>
      <c r="L10778" t="s">
        <v>60</v>
      </c>
      <c r="M10778">
        <v>127512</v>
      </c>
      <c r="N10778"/>
      <c r="O10778" t="s">
        <v>17171</v>
      </c>
      <c r="P10778" t="s">
        <v>310</v>
      </c>
    </row>
    <row r="10779" spans="1:16" x14ac:dyDescent="0.35">
      <c r="A10779" t="s">
        <v>2</v>
      </c>
      <c r="B10779" t="s">
        <v>18973</v>
      </c>
      <c r="C10779" t="s">
        <v>190</v>
      </c>
      <c r="D10779" t="s">
        <v>17170</v>
      </c>
      <c r="E10779" t="s">
        <v>59</v>
      </c>
      <c r="F10779" t="b">
        <v>0</v>
      </c>
      <c r="G10779" t="s">
        <v>73</v>
      </c>
      <c r="H10779" s="1">
        <v>46136.377268518518</v>
      </c>
      <c r="I10779" t="b">
        <v>0</v>
      </c>
      <c r="J10779" t="b">
        <v>0</v>
      </c>
      <c r="K10779" t="s">
        <v>41</v>
      </c>
      <c r="L10779" t="s">
        <v>60</v>
      </c>
      <c r="M10779">
        <v>187968</v>
      </c>
      <c r="N10779"/>
      <c r="O10779" t="s">
        <v>17171</v>
      </c>
      <c r="P10779" t="s">
        <v>663</v>
      </c>
    </row>
    <row r="10780" spans="1:16" x14ac:dyDescent="0.35">
      <c r="A10780" t="s">
        <v>1</v>
      </c>
      <c r="B10780" t="s">
        <v>17969</v>
      </c>
      <c r="C10780" t="s">
        <v>9919</v>
      </c>
      <c r="D10780" t="s">
        <v>4633</v>
      </c>
      <c r="E10780" t="s">
        <v>59</v>
      </c>
      <c r="F10780" t="b">
        <v>0</v>
      </c>
      <c r="G10780" t="s">
        <v>13</v>
      </c>
      <c r="H10780" s="1">
        <v>46136.378819444442</v>
      </c>
      <c r="I10780" t="b">
        <v>0</v>
      </c>
      <c r="J10780" t="b">
        <v>0</v>
      </c>
      <c r="K10780" t="s">
        <v>13</v>
      </c>
      <c r="L10780" t="s">
        <v>60</v>
      </c>
      <c r="M10780">
        <v>100000</v>
      </c>
      <c r="N10780"/>
      <c r="O10780" t="s">
        <v>4633</v>
      </c>
      <c r="P10780" t="s">
        <v>20647</v>
      </c>
    </row>
    <row r="10781" spans="1:16" x14ac:dyDescent="0.35">
      <c r="A10781" t="s">
        <v>0</v>
      </c>
      <c r="B10781" t="s">
        <v>20648</v>
      </c>
      <c r="C10781" t="s">
        <v>271</v>
      </c>
      <c r="D10781" t="s">
        <v>2360</v>
      </c>
      <c r="E10781" t="s">
        <v>59</v>
      </c>
      <c r="F10781" t="b">
        <v>0</v>
      </c>
      <c r="G10781" t="s">
        <v>77</v>
      </c>
      <c r="H10781" s="1">
        <v>46136.417812500003</v>
      </c>
      <c r="I10781" t="b">
        <v>1</v>
      </c>
      <c r="J10781" t="b">
        <v>1</v>
      </c>
      <c r="K10781" t="s">
        <v>41</v>
      </c>
      <c r="L10781" t="s">
        <v>60</v>
      </c>
      <c r="M10781">
        <v>175000</v>
      </c>
      <c r="N10781"/>
      <c r="O10781" t="s">
        <v>5735</v>
      </c>
      <c r="P10781" t="s">
        <v>20649</v>
      </c>
    </row>
    <row r="10782" spans="1:16" x14ac:dyDescent="0.35">
      <c r="A10782" t="s">
        <v>0</v>
      </c>
      <c r="B10782" t="s">
        <v>20519</v>
      </c>
      <c r="C10782" t="s">
        <v>20520</v>
      </c>
      <c r="D10782" t="s">
        <v>2360</v>
      </c>
      <c r="F10782" t="b">
        <v>0</v>
      </c>
      <c r="G10782" t="s">
        <v>41</v>
      </c>
      <c r="H10782" s="1">
        <v>46136.418865740743</v>
      </c>
      <c r="I10782" t="b">
        <v>1</v>
      </c>
      <c r="J10782" t="b">
        <v>1</v>
      </c>
      <c r="K10782" t="s">
        <v>41</v>
      </c>
      <c r="L10782" t="s">
        <v>74</v>
      </c>
      <c r="M10782"/>
      <c r="N10782">
        <v>35</v>
      </c>
      <c r="O10782" t="s">
        <v>19586</v>
      </c>
      <c r="P10782" t="s">
        <v>20521</v>
      </c>
    </row>
    <row r="10783" spans="1:16" x14ac:dyDescent="0.35">
      <c r="A10783" t="s">
        <v>6</v>
      </c>
      <c r="B10783" t="s">
        <v>20650</v>
      </c>
      <c r="C10783" t="s">
        <v>333</v>
      </c>
      <c r="D10783" t="s">
        <v>2360</v>
      </c>
      <c r="E10783" t="s">
        <v>59</v>
      </c>
      <c r="F10783" t="b">
        <v>0</v>
      </c>
      <c r="G10783" t="s">
        <v>77</v>
      </c>
      <c r="H10783" s="1">
        <v>46136.418912037043</v>
      </c>
      <c r="I10783" t="b">
        <v>0</v>
      </c>
      <c r="J10783" t="b">
        <v>1</v>
      </c>
      <c r="K10783" t="s">
        <v>41</v>
      </c>
      <c r="L10783" t="s">
        <v>60</v>
      </c>
      <c r="M10783">
        <v>190000</v>
      </c>
      <c r="N10783"/>
      <c r="O10783" t="s">
        <v>20651</v>
      </c>
      <c r="P10783" t="s">
        <v>208</v>
      </c>
    </row>
    <row r="10784" spans="1:16" x14ac:dyDescent="0.35">
      <c r="A10784" t="s">
        <v>2</v>
      </c>
      <c r="B10784" t="s">
        <v>20652</v>
      </c>
      <c r="C10784" t="s">
        <v>112</v>
      </c>
      <c r="D10784" t="s">
        <v>2360</v>
      </c>
      <c r="E10784" t="s">
        <v>59</v>
      </c>
      <c r="F10784" t="b">
        <v>0</v>
      </c>
      <c r="G10784" t="s">
        <v>65</v>
      </c>
      <c r="H10784" s="1">
        <v>46136.418935185182</v>
      </c>
      <c r="I10784" t="b">
        <v>0</v>
      </c>
      <c r="J10784" t="b">
        <v>0</v>
      </c>
      <c r="K10784" t="s">
        <v>41</v>
      </c>
      <c r="L10784" t="s">
        <v>60</v>
      </c>
      <c r="M10784">
        <v>204000</v>
      </c>
      <c r="N10784"/>
      <c r="O10784" t="s">
        <v>5735</v>
      </c>
      <c r="P10784" t="s">
        <v>20653</v>
      </c>
    </row>
    <row r="10785" spans="1:16" x14ac:dyDescent="0.35">
      <c r="A10785" t="s">
        <v>2</v>
      </c>
      <c r="B10785" t="s">
        <v>20654</v>
      </c>
      <c r="C10785" t="s">
        <v>162</v>
      </c>
      <c r="D10785" t="s">
        <v>2360</v>
      </c>
      <c r="E10785" t="s">
        <v>59</v>
      </c>
      <c r="F10785" t="b">
        <v>0</v>
      </c>
      <c r="G10785" t="s">
        <v>73</v>
      </c>
      <c r="H10785" s="1">
        <v>46136.418935185182</v>
      </c>
      <c r="I10785" t="b">
        <v>0</v>
      </c>
      <c r="J10785" t="b">
        <v>1</v>
      </c>
      <c r="K10785" t="s">
        <v>41</v>
      </c>
      <c r="L10785" t="s">
        <v>60</v>
      </c>
      <c r="M10785">
        <v>225000</v>
      </c>
      <c r="N10785"/>
      <c r="O10785" t="s">
        <v>20655</v>
      </c>
      <c r="P10785" t="s">
        <v>20656</v>
      </c>
    </row>
    <row r="10786" spans="1:16" x14ac:dyDescent="0.35">
      <c r="A10786" t="s">
        <v>2</v>
      </c>
      <c r="B10786" t="s">
        <v>20657</v>
      </c>
      <c r="C10786" t="s">
        <v>3042</v>
      </c>
      <c r="D10786" t="s">
        <v>17170</v>
      </c>
      <c r="E10786" t="s">
        <v>59</v>
      </c>
      <c r="F10786" t="b">
        <v>0</v>
      </c>
      <c r="G10786" t="s">
        <v>73</v>
      </c>
      <c r="H10786" s="1">
        <v>46136.418958333343</v>
      </c>
      <c r="I10786" t="b">
        <v>0</v>
      </c>
      <c r="J10786" t="b">
        <v>0</v>
      </c>
      <c r="K10786" t="s">
        <v>41</v>
      </c>
      <c r="L10786" t="s">
        <v>60</v>
      </c>
      <c r="M10786">
        <v>240540.5</v>
      </c>
      <c r="N10786"/>
      <c r="O10786" t="s">
        <v>17171</v>
      </c>
      <c r="P10786" t="s">
        <v>663</v>
      </c>
    </row>
    <row r="10787" spans="1:16" x14ac:dyDescent="0.35">
      <c r="A10787" t="s">
        <v>4</v>
      </c>
      <c r="B10787" t="s">
        <v>15730</v>
      </c>
      <c r="C10787" t="s">
        <v>76</v>
      </c>
      <c r="D10787" t="s">
        <v>4526</v>
      </c>
      <c r="E10787" t="s">
        <v>59</v>
      </c>
      <c r="F10787" t="b">
        <v>1</v>
      </c>
      <c r="G10787" t="s">
        <v>14</v>
      </c>
      <c r="H10787" s="1">
        <v>46136.420497685183</v>
      </c>
      <c r="I10787" t="b">
        <v>1</v>
      </c>
      <c r="J10787" t="b">
        <v>0</v>
      </c>
      <c r="K10787" t="s">
        <v>14</v>
      </c>
      <c r="L10787" t="s">
        <v>74</v>
      </c>
      <c r="M10787"/>
      <c r="N10787">
        <v>50</v>
      </c>
      <c r="O10787" t="s">
        <v>1732</v>
      </c>
    </row>
    <row r="10788" spans="1:16" x14ac:dyDescent="0.35">
      <c r="A10788" t="s">
        <v>2</v>
      </c>
      <c r="B10788" t="s">
        <v>20658</v>
      </c>
      <c r="C10788" t="s">
        <v>121</v>
      </c>
      <c r="D10788" t="s">
        <v>17170</v>
      </c>
      <c r="E10788" t="s">
        <v>59</v>
      </c>
      <c r="F10788" t="b">
        <v>0</v>
      </c>
      <c r="G10788" t="s">
        <v>68</v>
      </c>
      <c r="H10788" s="1">
        <v>46136.460590277777</v>
      </c>
      <c r="I10788" t="b">
        <v>0</v>
      </c>
      <c r="J10788" t="b">
        <v>0</v>
      </c>
      <c r="K10788" t="s">
        <v>41</v>
      </c>
      <c r="L10788" t="s">
        <v>60</v>
      </c>
      <c r="M10788">
        <v>132770</v>
      </c>
      <c r="N10788"/>
      <c r="O10788" t="s">
        <v>17171</v>
      </c>
      <c r="P10788" t="s">
        <v>310</v>
      </c>
    </row>
    <row r="10789" spans="1:16" x14ac:dyDescent="0.35">
      <c r="A10789" t="s">
        <v>1</v>
      </c>
      <c r="B10789" t="s">
        <v>20659</v>
      </c>
      <c r="C10789" t="s">
        <v>9560</v>
      </c>
      <c r="D10789" t="s">
        <v>4346</v>
      </c>
      <c r="E10789" t="s">
        <v>59</v>
      </c>
      <c r="F10789" t="b">
        <v>0</v>
      </c>
      <c r="G10789" t="s">
        <v>19</v>
      </c>
      <c r="H10789" s="1">
        <v>46136.462372685193</v>
      </c>
      <c r="I10789" t="b">
        <v>1</v>
      </c>
      <c r="J10789" t="b">
        <v>0</v>
      </c>
      <c r="K10789" t="s">
        <v>19</v>
      </c>
      <c r="L10789" t="s">
        <v>60</v>
      </c>
      <c r="M10789">
        <v>4400000</v>
      </c>
      <c r="N10789"/>
      <c r="O10789" t="s">
        <v>18600</v>
      </c>
      <c r="P10789" t="s">
        <v>20660</v>
      </c>
    </row>
    <row r="10790" spans="1:16" x14ac:dyDescent="0.35">
      <c r="A10790" t="s">
        <v>9</v>
      </c>
      <c r="B10790" t="s">
        <v>20661</v>
      </c>
      <c r="C10790" t="s">
        <v>20276</v>
      </c>
      <c r="D10790" t="s">
        <v>4526</v>
      </c>
      <c r="E10790" t="s">
        <v>59</v>
      </c>
      <c r="F10790" t="b">
        <v>0</v>
      </c>
      <c r="G10790" t="s">
        <v>40</v>
      </c>
      <c r="H10790" s="1">
        <v>46136.463090277779</v>
      </c>
      <c r="I10790" t="b">
        <v>1</v>
      </c>
      <c r="J10790" t="b">
        <v>0</v>
      </c>
      <c r="K10790" t="s">
        <v>40</v>
      </c>
      <c r="L10790" t="s">
        <v>60</v>
      </c>
      <c r="M10790">
        <v>75000</v>
      </c>
      <c r="N10790"/>
      <c r="O10790" t="s">
        <v>20662</v>
      </c>
      <c r="P10790" t="s">
        <v>20663</v>
      </c>
    </row>
    <row r="10791" spans="1:16" x14ac:dyDescent="0.35">
      <c r="A10791" t="s">
        <v>0</v>
      </c>
      <c r="B10791" t="s">
        <v>20664</v>
      </c>
      <c r="C10791" t="s">
        <v>5955</v>
      </c>
      <c r="D10791" t="s">
        <v>2360</v>
      </c>
      <c r="E10791" t="s">
        <v>59</v>
      </c>
      <c r="F10791" t="b">
        <v>0</v>
      </c>
      <c r="G10791" t="s">
        <v>73</v>
      </c>
      <c r="H10791" s="1">
        <v>46136.501145833332</v>
      </c>
      <c r="I10791" t="b">
        <v>1</v>
      </c>
      <c r="J10791" t="b">
        <v>0</v>
      </c>
      <c r="K10791" t="s">
        <v>41</v>
      </c>
      <c r="L10791" t="s">
        <v>74</v>
      </c>
      <c r="M10791"/>
      <c r="N10791">
        <v>20</v>
      </c>
      <c r="O10791" t="s">
        <v>3691</v>
      </c>
      <c r="P10791" t="s">
        <v>219</v>
      </c>
    </row>
    <row r="10792" spans="1:16" x14ac:dyDescent="0.35">
      <c r="A10792" t="s">
        <v>0</v>
      </c>
      <c r="B10792" t="s">
        <v>20665</v>
      </c>
      <c r="C10792" t="s">
        <v>142</v>
      </c>
      <c r="D10792" t="s">
        <v>482</v>
      </c>
      <c r="E10792" t="s">
        <v>88</v>
      </c>
      <c r="F10792" t="b">
        <v>0</v>
      </c>
      <c r="G10792" t="s">
        <v>65</v>
      </c>
      <c r="H10792" s="1">
        <v>46136.501180555562</v>
      </c>
      <c r="I10792" t="b">
        <v>1</v>
      </c>
      <c r="J10792" t="b">
        <v>1</v>
      </c>
      <c r="K10792" t="s">
        <v>41</v>
      </c>
      <c r="L10792" t="s">
        <v>60</v>
      </c>
      <c r="M10792">
        <v>105000</v>
      </c>
      <c r="N10792"/>
      <c r="O10792" t="s">
        <v>7142</v>
      </c>
      <c r="P10792" t="s">
        <v>261</v>
      </c>
    </row>
    <row r="10793" spans="1:16" x14ac:dyDescent="0.35">
      <c r="A10793" t="s">
        <v>5</v>
      </c>
      <c r="B10793" t="s">
        <v>5</v>
      </c>
      <c r="C10793" t="s">
        <v>20666</v>
      </c>
      <c r="D10793" t="s">
        <v>4346</v>
      </c>
      <c r="E10793" t="s">
        <v>59</v>
      </c>
      <c r="F10793" t="b">
        <v>0</v>
      </c>
      <c r="G10793" t="s">
        <v>77</v>
      </c>
      <c r="H10793" s="1">
        <v>46136.503391203703</v>
      </c>
      <c r="I10793" t="b">
        <v>0</v>
      </c>
      <c r="J10793" t="b">
        <v>1</v>
      </c>
      <c r="K10793" t="s">
        <v>41</v>
      </c>
      <c r="L10793" t="s">
        <v>60</v>
      </c>
      <c r="M10793">
        <v>131500</v>
      </c>
      <c r="N10793"/>
      <c r="O10793" t="s">
        <v>2357</v>
      </c>
      <c r="P10793" t="s">
        <v>20667</v>
      </c>
    </row>
    <row r="10794" spans="1:16" x14ac:dyDescent="0.35">
      <c r="A10794" t="s">
        <v>0</v>
      </c>
      <c r="B10794" t="s">
        <v>20668</v>
      </c>
      <c r="C10794" t="s">
        <v>20669</v>
      </c>
      <c r="D10794" t="s">
        <v>1806</v>
      </c>
      <c r="E10794" t="s">
        <v>59</v>
      </c>
      <c r="F10794" t="b">
        <v>0</v>
      </c>
      <c r="G10794" t="s">
        <v>68</v>
      </c>
      <c r="H10794" s="1">
        <v>46136.542812500003</v>
      </c>
      <c r="I10794" t="b">
        <v>0</v>
      </c>
      <c r="J10794" t="b">
        <v>0</v>
      </c>
      <c r="K10794" t="s">
        <v>41</v>
      </c>
      <c r="L10794" t="s">
        <v>60</v>
      </c>
      <c r="M10794">
        <v>62500</v>
      </c>
      <c r="N10794"/>
      <c r="O10794" t="s">
        <v>20670</v>
      </c>
      <c r="P10794" t="s">
        <v>994</v>
      </c>
    </row>
    <row r="10795" spans="1:16" x14ac:dyDescent="0.35">
      <c r="A10795" t="s">
        <v>0</v>
      </c>
      <c r="B10795" t="s">
        <v>20671</v>
      </c>
      <c r="C10795" t="s">
        <v>76</v>
      </c>
      <c r="D10795" t="s">
        <v>141</v>
      </c>
      <c r="E10795" t="s">
        <v>88</v>
      </c>
      <c r="F10795" t="b">
        <v>1</v>
      </c>
      <c r="G10795" t="s">
        <v>41</v>
      </c>
      <c r="H10795" s="1">
        <v>46136.543854166674</v>
      </c>
      <c r="I10795" t="b">
        <v>1</v>
      </c>
      <c r="J10795" t="b">
        <v>0</v>
      </c>
      <c r="K10795" t="s">
        <v>41</v>
      </c>
      <c r="L10795" t="s">
        <v>74</v>
      </c>
      <c r="M10795"/>
      <c r="N10795">
        <v>42.5</v>
      </c>
      <c r="O10795" t="s">
        <v>141</v>
      </c>
    </row>
    <row r="10796" spans="1:16" x14ac:dyDescent="0.35">
      <c r="A10796" t="s">
        <v>2</v>
      </c>
      <c r="B10796" t="s">
        <v>20672</v>
      </c>
      <c r="C10796" t="s">
        <v>320</v>
      </c>
      <c r="D10796" t="s">
        <v>17170</v>
      </c>
      <c r="E10796" t="s">
        <v>59</v>
      </c>
      <c r="F10796" t="b">
        <v>0</v>
      </c>
      <c r="G10796" t="s">
        <v>73</v>
      </c>
      <c r="H10796" s="1">
        <v>46136.543935185182</v>
      </c>
      <c r="I10796" t="b">
        <v>0</v>
      </c>
      <c r="J10796" t="b">
        <v>0</v>
      </c>
      <c r="K10796" t="s">
        <v>41</v>
      </c>
      <c r="L10796" t="s">
        <v>60</v>
      </c>
      <c r="M10796">
        <v>134310</v>
      </c>
      <c r="N10796"/>
      <c r="O10796" t="s">
        <v>17171</v>
      </c>
      <c r="P10796" t="s">
        <v>221</v>
      </c>
    </row>
    <row r="10797" spans="1:16" x14ac:dyDescent="0.35">
      <c r="A10797" t="s">
        <v>0</v>
      </c>
      <c r="B10797" t="s">
        <v>20673</v>
      </c>
      <c r="C10797" t="s">
        <v>301</v>
      </c>
      <c r="D10797" t="s">
        <v>4526</v>
      </c>
      <c r="E10797" t="s">
        <v>59</v>
      </c>
      <c r="F10797" t="b">
        <v>0</v>
      </c>
      <c r="G10797" t="s">
        <v>68</v>
      </c>
      <c r="H10797" s="1">
        <v>46136.584502314807</v>
      </c>
      <c r="I10797" t="b">
        <v>0</v>
      </c>
      <c r="J10797" t="b">
        <v>0</v>
      </c>
      <c r="K10797" t="s">
        <v>41</v>
      </c>
      <c r="L10797" t="s">
        <v>60</v>
      </c>
      <c r="M10797">
        <v>85000</v>
      </c>
      <c r="N10797"/>
      <c r="O10797" t="s">
        <v>6114</v>
      </c>
      <c r="P10797" t="s">
        <v>1314</v>
      </c>
    </row>
    <row r="10798" spans="1:16" x14ac:dyDescent="0.35">
      <c r="A10798" t="s">
        <v>2</v>
      </c>
      <c r="B10798" t="s">
        <v>16243</v>
      </c>
      <c r="C10798" t="s">
        <v>79</v>
      </c>
      <c r="D10798" t="s">
        <v>4346</v>
      </c>
      <c r="E10798" t="s">
        <v>59</v>
      </c>
      <c r="F10798" t="b">
        <v>0</v>
      </c>
      <c r="G10798" t="s">
        <v>77</v>
      </c>
      <c r="H10798" s="1">
        <v>46136.585578703707</v>
      </c>
      <c r="I10798" t="b">
        <v>0</v>
      </c>
      <c r="J10798" t="b">
        <v>1</v>
      </c>
      <c r="K10798" t="s">
        <v>41</v>
      </c>
      <c r="L10798" t="s">
        <v>60</v>
      </c>
      <c r="M10798">
        <v>168000</v>
      </c>
      <c r="N10798"/>
      <c r="O10798" t="s">
        <v>1990</v>
      </c>
      <c r="P10798" t="s">
        <v>3293</v>
      </c>
    </row>
    <row r="10799" spans="1:16" x14ac:dyDescent="0.35">
      <c r="A10799" t="s">
        <v>1</v>
      </c>
      <c r="B10799" t="s">
        <v>20674</v>
      </c>
      <c r="C10799" t="s">
        <v>76</v>
      </c>
      <c r="D10799" t="s">
        <v>4622</v>
      </c>
      <c r="E10799" t="s">
        <v>59</v>
      </c>
      <c r="F10799" t="b">
        <v>1</v>
      </c>
      <c r="G10799" t="s">
        <v>13</v>
      </c>
      <c r="H10799" s="1">
        <v>46136.587025462963</v>
      </c>
      <c r="I10799" t="b">
        <v>0</v>
      </c>
      <c r="J10799" t="b">
        <v>0</v>
      </c>
      <c r="K10799" t="s">
        <v>13</v>
      </c>
      <c r="L10799" t="s">
        <v>60</v>
      </c>
      <c r="M10799">
        <v>235000</v>
      </c>
      <c r="N10799"/>
      <c r="O10799" t="s">
        <v>3262</v>
      </c>
      <c r="P10799" t="s">
        <v>20675</v>
      </c>
    </row>
    <row r="10800" spans="1:16" x14ac:dyDescent="0.35">
      <c r="A10800" t="s">
        <v>3</v>
      </c>
      <c r="B10800" t="s">
        <v>20676</v>
      </c>
      <c r="C10800" t="s">
        <v>453</v>
      </c>
      <c r="D10800" t="s">
        <v>509</v>
      </c>
      <c r="E10800" t="s">
        <v>59</v>
      </c>
      <c r="F10800" t="b">
        <v>0</v>
      </c>
      <c r="G10800" t="s">
        <v>68</v>
      </c>
      <c r="H10800" s="1">
        <v>46136.626168981478</v>
      </c>
      <c r="I10800" t="b">
        <v>0</v>
      </c>
      <c r="J10800" t="b">
        <v>0</v>
      </c>
      <c r="K10800" t="s">
        <v>41</v>
      </c>
      <c r="L10800" t="s">
        <v>60</v>
      </c>
      <c r="M10800">
        <v>115000</v>
      </c>
      <c r="N10800"/>
      <c r="O10800" t="s">
        <v>20677</v>
      </c>
      <c r="P10800" t="s">
        <v>146</v>
      </c>
    </row>
    <row r="10801" spans="1:16" x14ac:dyDescent="0.35">
      <c r="A10801" t="s">
        <v>6</v>
      </c>
      <c r="B10801" t="s">
        <v>20678</v>
      </c>
      <c r="C10801" t="s">
        <v>1134</v>
      </c>
      <c r="D10801" t="s">
        <v>4346</v>
      </c>
      <c r="E10801" t="s">
        <v>59</v>
      </c>
      <c r="F10801" t="b">
        <v>0</v>
      </c>
      <c r="G10801" t="s">
        <v>65</v>
      </c>
      <c r="H10801" s="1">
        <v>46136.627268518518</v>
      </c>
      <c r="I10801" t="b">
        <v>0</v>
      </c>
      <c r="J10801" t="b">
        <v>0</v>
      </c>
      <c r="K10801" t="s">
        <v>41</v>
      </c>
      <c r="L10801" t="s">
        <v>74</v>
      </c>
      <c r="M10801"/>
      <c r="N10801">
        <v>72.5</v>
      </c>
      <c r="O10801" t="s">
        <v>1382</v>
      </c>
      <c r="P10801" t="s">
        <v>20679</v>
      </c>
    </row>
    <row r="10802" spans="1:16" x14ac:dyDescent="0.35">
      <c r="A10802" t="s">
        <v>8</v>
      </c>
      <c r="B10802" t="s">
        <v>20680</v>
      </c>
      <c r="C10802" t="s">
        <v>112</v>
      </c>
      <c r="D10802" t="s">
        <v>4526</v>
      </c>
      <c r="E10802" t="s">
        <v>88</v>
      </c>
      <c r="F10802" t="b">
        <v>0</v>
      </c>
      <c r="G10802" t="s">
        <v>65</v>
      </c>
      <c r="H10802" s="1">
        <v>46136.627280092587</v>
      </c>
      <c r="I10802" t="b">
        <v>0</v>
      </c>
      <c r="J10802" t="b">
        <v>0</v>
      </c>
      <c r="K10802" t="s">
        <v>41</v>
      </c>
      <c r="L10802" t="s">
        <v>74</v>
      </c>
      <c r="M10802"/>
      <c r="N10802">
        <v>72.5</v>
      </c>
      <c r="O10802" t="s">
        <v>1965</v>
      </c>
      <c r="P10802" t="s">
        <v>20681</v>
      </c>
    </row>
    <row r="10803" spans="1:16" x14ac:dyDescent="0.35">
      <c r="A10803" t="s">
        <v>8</v>
      </c>
      <c r="B10803" t="s">
        <v>20682</v>
      </c>
      <c r="C10803" t="s">
        <v>147</v>
      </c>
      <c r="D10803" t="s">
        <v>2360</v>
      </c>
      <c r="E10803" t="s">
        <v>59</v>
      </c>
      <c r="F10803" t="b">
        <v>0</v>
      </c>
      <c r="G10803" t="s">
        <v>73</v>
      </c>
      <c r="H10803" s="1">
        <v>46136.628437500003</v>
      </c>
      <c r="I10803" t="b">
        <v>0</v>
      </c>
      <c r="J10803" t="b">
        <v>1</v>
      </c>
      <c r="K10803" t="s">
        <v>41</v>
      </c>
      <c r="L10803" t="s">
        <v>60</v>
      </c>
      <c r="M10803">
        <v>274554</v>
      </c>
      <c r="N10803"/>
      <c r="O10803" t="s">
        <v>20683</v>
      </c>
      <c r="P10803" t="s">
        <v>20684</v>
      </c>
    </row>
    <row r="10804" spans="1:16" x14ac:dyDescent="0.35">
      <c r="A10804" t="s">
        <v>5</v>
      </c>
      <c r="B10804" t="s">
        <v>20685</v>
      </c>
      <c r="C10804" t="s">
        <v>76</v>
      </c>
      <c r="D10804" t="s">
        <v>4526</v>
      </c>
      <c r="E10804" t="s">
        <v>59</v>
      </c>
      <c r="F10804" t="b">
        <v>1</v>
      </c>
      <c r="G10804" t="s">
        <v>19</v>
      </c>
      <c r="H10804" s="1">
        <v>46136.629016203697</v>
      </c>
      <c r="I10804" t="b">
        <v>1</v>
      </c>
      <c r="J10804" t="b">
        <v>0</v>
      </c>
      <c r="K10804" t="s">
        <v>19</v>
      </c>
      <c r="L10804" t="s">
        <v>60</v>
      </c>
      <c r="M10804">
        <v>1500000</v>
      </c>
      <c r="N10804"/>
      <c r="O10804" t="s">
        <v>20686</v>
      </c>
      <c r="P10804" t="s">
        <v>20687</v>
      </c>
    </row>
    <row r="10805" spans="1:16" x14ac:dyDescent="0.35">
      <c r="A10805" t="s">
        <v>1</v>
      </c>
      <c r="B10805" t="s">
        <v>20688</v>
      </c>
      <c r="C10805" t="s">
        <v>5026</v>
      </c>
      <c r="D10805" t="s">
        <v>4526</v>
      </c>
      <c r="E10805" t="s">
        <v>59</v>
      </c>
      <c r="F10805" t="b">
        <v>0</v>
      </c>
      <c r="G10805" t="s">
        <v>40</v>
      </c>
      <c r="H10805" s="1">
        <v>46136.629699074067</v>
      </c>
      <c r="I10805" t="b">
        <v>0</v>
      </c>
      <c r="J10805" t="b">
        <v>0</v>
      </c>
      <c r="K10805" t="s">
        <v>40</v>
      </c>
      <c r="L10805" t="s">
        <v>60</v>
      </c>
      <c r="M10805">
        <v>29300</v>
      </c>
      <c r="N10805"/>
      <c r="O10805" t="s">
        <v>20689</v>
      </c>
      <c r="P10805" t="s">
        <v>20690</v>
      </c>
    </row>
    <row r="10806" spans="1:16" x14ac:dyDescent="0.35">
      <c r="A10806" t="s">
        <v>0</v>
      </c>
      <c r="B10806" t="s">
        <v>268</v>
      </c>
      <c r="C10806" t="s">
        <v>148</v>
      </c>
      <c r="D10806" t="s">
        <v>4526</v>
      </c>
      <c r="E10806" t="s">
        <v>88</v>
      </c>
      <c r="F10806" t="b">
        <v>0</v>
      </c>
      <c r="G10806" t="s">
        <v>89</v>
      </c>
      <c r="H10806" s="1">
        <v>46136.667812500003</v>
      </c>
      <c r="I10806" t="b">
        <v>0</v>
      </c>
      <c r="J10806" t="b">
        <v>0</v>
      </c>
      <c r="K10806" t="s">
        <v>41</v>
      </c>
      <c r="L10806" t="s">
        <v>74</v>
      </c>
      <c r="M10806"/>
      <c r="N10806">
        <v>35.659999999999997</v>
      </c>
      <c r="O10806" t="s">
        <v>3884</v>
      </c>
      <c r="P10806" t="s">
        <v>20691</v>
      </c>
    </row>
    <row r="10807" spans="1:16" x14ac:dyDescent="0.35">
      <c r="A10807" t="s">
        <v>0</v>
      </c>
      <c r="B10807" t="s">
        <v>20692</v>
      </c>
      <c r="C10807" t="s">
        <v>148</v>
      </c>
      <c r="D10807" t="s">
        <v>4526</v>
      </c>
      <c r="E10807" t="s">
        <v>88</v>
      </c>
      <c r="F10807" t="b">
        <v>0</v>
      </c>
      <c r="G10807" t="s">
        <v>89</v>
      </c>
      <c r="H10807" s="1">
        <v>46136.667812500003</v>
      </c>
      <c r="I10807" t="b">
        <v>0</v>
      </c>
      <c r="J10807" t="b">
        <v>0</v>
      </c>
      <c r="K10807" t="s">
        <v>41</v>
      </c>
      <c r="L10807" t="s">
        <v>74</v>
      </c>
      <c r="M10807"/>
      <c r="N10807">
        <v>33</v>
      </c>
      <c r="O10807" t="s">
        <v>3546</v>
      </c>
      <c r="P10807" t="s">
        <v>20693</v>
      </c>
    </row>
    <row r="10808" spans="1:16" x14ac:dyDescent="0.35">
      <c r="A10808" t="s">
        <v>6</v>
      </c>
      <c r="B10808" t="s">
        <v>20694</v>
      </c>
      <c r="C10808" t="s">
        <v>41</v>
      </c>
      <c r="D10808" t="s">
        <v>4526</v>
      </c>
      <c r="E10808" t="s">
        <v>59</v>
      </c>
      <c r="F10808" t="b">
        <v>0</v>
      </c>
      <c r="G10808" t="s">
        <v>41</v>
      </c>
      <c r="H10808" s="1">
        <v>46136.668854166674</v>
      </c>
      <c r="I10808" t="b">
        <v>1</v>
      </c>
      <c r="J10808" t="b">
        <v>1</v>
      </c>
      <c r="K10808" t="s">
        <v>41</v>
      </c>
      <c r="L10808" t="s">
        <v>60</v>
      </c>
      <c r="M10808">
        <v>220000</v>
      </c>
      <c r="N10808"/>
      <c r="O10808" t="s">
        <v>20695</v>
      </c>
      <c r="P10808" t="s">
        <v>3392</v>
      </c>
    </row>
    <row r="10809" spans="1:16" x14ac:dyDescent="0.35">
      <c r="A10809" t="s">
        <v>2</v>
      </c>
      <c r="B10809" t="s">
        <v>20696</v>
      </c>
      <c r="C10809" t="s">
        <v>5026</v>
      </c>
      <c r="D10809" t="s">
        <v>4346</v>
      </c>
      <c r="E10809" t="s">
        <v>232</v>
      </c>
      <c r="F10809" t="b">
        <v>0</v>
      </c>
      <c r="G10809" t="s">
        <v>40</v>
      </c>
      <c r="H10809" s="1">
        <v>46136.669907407413</v>
      </c>
      <c r="I10809" t="b">
        <v>0</v>
      </c>
      <c r="J10809" t="b">
        <v>0</v>
      </c>
      <c r="K10809" t="s">
        <v>40</v>
      </c>
      <c r="L10809" t="s">
        <v>60</v>
      </c>
      <c r="M10809">
        <v>39500</v>
      </c>
      <c r="N10809"/>
      <c r="O10809" t="s">
        <v>20697</v>
      </c>
      <c r="P10809" t="s">
        <v>20698</v>
      </c>
    </row>
    <row r="10810" spans="1:16" x14ac:dyDescent="0.35">
      <c r="A10810" t="s">
        <v>0</v>
      </c>
      <c r="B10810" t="s">
        <v>20699</v>
      </c>
      <c r="C10810" t="s">
        <v>40</v>
      </c>
      <c r="D10810" t="s">
        <v>4526</v>
      </c>
      <c r="E10810" t="s">
        <v>59</v>
      </c>
      <c r="F10810" t="b">
        <v>0</v>
      </c>
      <c r="G10810" t="s">
        <v>40</v>
      </c>
      <c r="H10810" s="1">
        <v>46136.669907407413</v>
      </c>
      <c r="I10810" t="b">
        <v>0</v>
      </c>
      <c r="J10810" t="b">
        <v>0</v>
      </c>
      <c r="K10810" t="s">
        <v>40</v>
      </c>
      <c r="L10810" t="s">
        <v>60</v>
      </c>
      <c r="M10810">
        <v>42416.5</v>
      </c>
      <c r="N10810"/>
      <c r="O10810" t="s">
        <v>11028</v>
      </c>
    </row>
    <row r="10811" spans="1:16" x14ac:dyDescent="0.35">
      <c r="A10811" t="s">
        <v>5</v>
      </c>
      <c r="B10811" t="s">
        <v>20700</v>
      </c>
      <c r="C10811" t="s">
        <v>335</v>
      </c>
      <c r="D10811" t="s">
        <v>4526</v>
      </c>
      <c r="E10811" t="s">
        <v>88</v>
      </c>
      <c r="F10811" t="b">
        <v>0</v>
      </c>
      <c r="G10811" t="s">
        <v>77</v>
      </c>
      <c r="H10811" s="1">
        <v>46136.670127314806</v>
      </c>
      <c r="I10811" t="b">
        <v>0</v>
      </c>
      <c r="J10811" t="b">
        <v>1</v>
      </c>
      <c r="K10811" t="s">
        <v>41</v>
      </c>
      <c r="L10811" t="s">
        <v>74</v>
      </c>
      <c r="M10811"/>
      <c r="N10811">
        <v>62</v>
      </c>
      <c r="O10811" t="s">
        <v>403</v>
      </c>
      <c r="P10811" t="s">
        <v>20701</v>
      </c>
    </row>
    <row r="10812" spans="1:16" x14ac:dyDescent="0.35">
      <c r="A10812" t="s">
        <v>2</v>
      </c>
      <c r="B10812" t="s">
        <v>20702</v>
      </c>
      <c r="C10812" t="s">
        <v>40</v>
      </c>
      <c r="D10812" t="s">
        <v>4526</v>
      </c>
      <c r="E10812" t="s">
        <v>59</v>
      </c>
      <c r="F10812" t="b">
        <v>0</v>
      </c>
      <c r="G10812" t="s">
        <v>40</v>
      </c>
      <c r="H10812" s="1">
        <v>46136.671388888892</v>
      </c>
      <c r="I10812" t="b">
        <v>0</v>
      </c>
      <c r="J10812" t="b">
        <v>0</v>
      </c>
      <c r="K10812" t="s">
        <v>40</v>
      </c>
      <c r="L10812" t="s">
        <v>60</v>
      </c>
      <c r="M10812">
        <v>65000</v>
      </c>
      <c r="N10812"/>
      <c r="O10812" t="s">
        <v>14748</v>
      </c>
      <c r="P10812" t="s">
        <v>20703</v>
      </c>
    </row>
    <row r="10813" spans="1:16" x14ac:dyDescent="0.35">
      <c r="A10813" t="s">
        <v>7</v>
      </c>
      <c r="B10813" t="s">
        <v>20704</v>
      </c>
      <c r="C10813" t="s">
        <v>598</v>
      </c>
      <c r="D10813" t="s">
        <v>4526</v>
      </c>
      <c r="E10813" t="s">
        <v>59</v>
      </c>
      <c r="F10813" t="b">
        <v>0</v>
      </c>
      <c r="G10813" t="s">
        <v>65</v>
      </c>
      <c r="H10813" s="1">
        <v>46136.709479166668</v>
      </c>
      <c r="I10813" t="b">
        <v>1</v>
      </c>
      <c r="J10813" t="b">
        <v>0</v>
      </c>
      <c r="K10813" t="s">
        <v>41</v>
      </c>
      <c r="L10813" t="s">
        <v>74</v>
      </c>
      <c r="M10813"/>
      <c r="N10813">
        <v>70</v>
      </c>
      <c r="O10813" t="s">
        <v>1069</v>
      </c>
      <c r="P10813" t="s">
        <v>3903</v>
      </c>
    </row>
    <row r="10814" spans="1:16" x14ac:dyDescent="0.35">
      <c r="A10814" t="s">
        <v>0</v>
      </c>
      <c r="B10814" t="s">
        <v>20705</v>
      </c>
      <c r="C10814" t="s">
        <v>489</v>
      </c>
      <c r="D10814" t="s">
        <v>20706</v>
      </c>
      <c r="E10814" t="s">
        <v>59</v>
      </c>
      <c r="F10814" t="b">
        <v>0</v>
      </c>
      <c r="G10814" t="s">
        <v>77</v>
      </c>
      <c r="H10814" s="1">
        <v>46136.709490740737</v>
      </c>
      <c r="I10814" t="b">
        <v>0</v>
      </c>
      <c r="J10814" t="b">
        <v>0</v>
      </c>
      <c r="K10814" t="s">
        <v>41</v>
      </c>
      <c r="L10814" t="s">
        <v>60</v>
      </c>
      <c r="M10814">
        <v>86550</v>
      </c>
      <c r="N10814"/>
      <c r="O10814" t="s">
        <v>20707</v>
      </c>
    </row>
    <row r="10815" spans="1:16" x14ac:dyDescent="0.35">
      <c r="A10815" t="s">
        <v>7</v>
      </c>
      <c r="B10815" t="s">
        <v>20708</v>
      </c>
      <c r="C10815" t="s">
        <v>489</v>
      </c>
      <c r="D10815" t="s">
        <v>20706</v>
      </c>
      <c r="E10815" t="s">
        <v>59</v>
      </c>
      <c r="F10815" t="b">
        <v>0</v>
      </c>
      <c r="G10815" t="s">
        <v>77</v>
      </c>
      <c r="H10815" s="1">
        <v>46136.709502314807</v>
      </c>
      <c r="I10815" t="b">
        <v>0</v>
      </c>
      <c r="J10815" t="b">
        <v>0</v>
      </c>
      <c r="K10815" t="s">
        <v>41</v>
      </c>
      <c r="L10815" t="s">
        <v>60</v>
      </c>
      <c r="M10815">
        <v>104900</v>
      </c>
      <c r="N10815"/>
      <c r="O10815" t="s">
        <v>20707</v>
      </c>
    </row>
    <row r="10816" spans="1:16" x14ac:dyDescent="0.35">
      <c r="A10816" t="s">
        <v>2</v>
      </c>
      <c r="B10816" t="s">
        <v>123</v>
      </c>
      <c r="C10816" t="s">
        <v>598</v>
      </c>
      <c r="D10816" t="s">
        <v>4526</v>
      </c>
      <c r="E10816" t="s">
        <v>88</v>
      </c>
      <c r="F10816" t="b">
        <v>0</v>
      </c>
      <c r="G10816" t="s">
        <v>65</v>
      </c>
      <c r="H10816" s="1">
        <v>46136.710601851853</v>
      </c>
      <c r="I10816" t="b">
        <v>0</v>
      </c>
      <c r="J10816" t="b">
        <v>0</v>
      </c>
      <c r="K10816" t="s">
        <v>41</v>
      </c>
      <c r="L10816" t="s">
        <v>74</v>
      </c>
      <c r="M10816"/>
      <c r="N10816">
        <v>45</v>
      </c>
      <c r="O10816" t="s">
        <v>20709</v>
      </c>
      <c r="P10816" t="s">
        <v>579</v>
      </c>
    </row>
    <row r="10817" spans="1:16" x14ac:dyDescent="0.35">
      <c r="A10817" t="s">
        <v>8</v>
      </c>
      <c r="B10817" t="s">
        <v>20710</v>
      </c>
      <c r="C10817" t="s">
        <v>112</v>
      </c>
      <c r="D10817" t="s">
        <v>4526</v>
      </c>
      <c r="E10817" t="s">
        <v>59</v>
      </c>
      <c r="F10817" t="b">
        <v>0</v>
      </c>
      <c r="G10817" t="s">
        <v>65</v>
      </c>
      <c r="H10817" s="1">
        <v>46136.710601851853</v>
      </c>
      <c r="I10817" t="b">
        <v>0</v>
      </c>
      <c r="J10817" t="b">
        <v>0</v>
      </c>
      <c r="K10817" t="s">
        <v>41</v>
      </c>
      <c r="L10817" t="s">
        <v>60</v>
      </c>
      <c r="M10817">
        <v>187500</v>
      </c>
      <c r="N10817"/>
      <c r="O10817" t="s">
        <v>1965</v>
      </c>
      <c r="P10817" t="s">
        <v>1756</v>
      </c>
    </row>
    <row r="10818" spans="1:16" x14ac:dyDescent="0.35">
      <c r="A10818" t="s">
        <v>1</v>
      </c>
      <c r="B10818" t="s">
        <v>2826</v>
      </c>
      <c r="C10818" t="s">
        <v>237</v>
      </c>
      <c r="D10818" t="s">
        <v>4526</v>
      </c>
      <c r="E10818" t="s">
        <v>59</v>
      </c>
      <c r="F10818" t="b">
        <v>0</v>
      </c>
      <c r="G10818" t="s">
        <v>89</v>
      </c>
      <c r="H10818" s="1">
        <v>46136.711655092593</v>
      </c>
      <c r="I10818" t="b">
        <v>0</v>
      </c>
      <c r="J10818" t="b">
        <v>1</v>
      </c>
      <c r="K10818" t="s">
        <v>41</v>
      </c>
      <c r="L10818" t="s">
        <v>60</v>
      </c>
      <c r="M10818">
        <v>130000</v>
      </c>
      <c r="N10818"/>
      <c r="O10818" t="s">
        <v>2158</v>
      </c>
    </row>
    <row r="10819" spans="1:16" x14ac:dyDescent="0.35">
      <c r="A10819" t="s">
        <v>1</v>
      </c>
      <c r="B10819" t="s">
        <v>20711</v>
      </c>
      <c r="C10819" t="s">
        <v>237</v>
      </c>
      <c r="D10819" t="s">
        <v>4346</v>
      </c>
      <c r="E10819" t="s">
        <v>59</v>
      </c>
      <c r="F10819" t="b">
        <v>0</v>
      </c>
      <c r="G10819" t="s">
        <v>77</v>
      </c>
      <c r="H10819" s="1">
        <v>46136.711736111109</v>
      </c>
      <c r="I10819" t="b">
        <v>0</v>
      </c>
      <c r="J10819" t="b">
        <v>0</v>
      </c>
      <c r="K10819" t="s">
        <v>41</v>
      </c>
      <c r="L10819" t="s">
        <v>60</v>
      </c>
      <c r="M10819">
        <v>155000</v>
      </c>
      <c r="N10819"/>
      <c r="O10819" t="s">
        <v>20712</v>
      </c>
      <c r="P10819" t="s">
        <v>20713</v>
      </c>
    </row>
    <row r="10820" spans="1:16" x14ac:dyDescent="0.35">
      <c r="A10820" t="s">
        <v>1</v>
      </c>
      <c r="B10820" t="s">
        <v>18683</v>
      </c>
      <c r="C10820" t="s">
        <v>76</v>
      </c>
      <c r="D10820" t="s">
        <v>4346</v>
      </c>
      <c r="E10820" t="s">
        <v>88</v>
      </c>
      <c r="F10820" t="b">
        <v>1</v>
      </c>
      <c r="G10820" t="s">
        <v>13</v>
      </c>
      <c r="H10820" s="1">
        <v>46136.712025462963</v>
      </c>
      <c r="I10820" t="b">
        <v>1</v>
      </c>
      <c r="J10820" t="b">
        <v>0</v>
      </c>
      <c r="K10820" t="s">
        <v>13</v>
      </c>
      <c r="L10820" t="s">
        <v>74</v>
      </c>
      <c r="M10820"/>
      <c r="N10820">
        <v>59.5</v>
      </c>
      <c r="O10820" t="s">
        <v>2274</v>
      </c>
      <c r="P10820" t="s">
        <v>875</v>
      </c>
    </row>
    <row r="10821" spans="1:16" x14ac:dyDescent="0.35">
      <c r="A10821" t="s">
        <v>0</v>
      </c>
      <c r="B10821" t="s">
        <v>228</v>
      </c>
      <c r="C10821" t="s">
        <v>1281</v>
      </c>
      <c r="D10821" t="s">
        <v>4526</v>
      </c>
      <c r="E10821" t="s">
        <v>59</v>
      </c>
      <c r="F10821" t="b">
        <v>0</v>
      </c>
      <c r="G10821" t="s">
        <v>89</v>
      </c>
      <c r="H10821" s="1">
        <v>46136.751145833332</v>
      </c>
      <c r="I10821" t="b">
        <v>0</v>
      </c>
      <c r="J10821" t="b">
        <v>0</v>
      </c>
      <c r="K10821" t="s">
        <v>41</v>
      </c>
      <c r="L10821" t="s">
        <v>60</v>
      </c>
      <c r="M10821">
        <v>68500</v>
      </c>
      <c r="N10821"/>
      <c r="O10821" t="s">
        <v>2189</v>
      </c>
      <c r="P10821" t="s">
        <v>673</v>
      </c>
    </row>
    <row r="10822" spans="1:16" x14ac:dyDescent="0.35">
      <c r="A10822" t="s">
        <v>7</v>
      </c>
      <c r="B10822" t="s">
        <v>20714</v>
      </c>
      <c r="C10822" t="s">
        <v>162</v>
      </c>
      <c r="D10822" t="s">
        <v>4346</v>
      </c>
      <c r="E10822" t="s">
        <v>59</v>
      </c>
      <c r="F10822" t="b">
        <v>0</v>
      </c>
      <c r="G10822" t="s">
        <v>73</v>
      </c>
      <c r="H10822" s="1">
        <v>46136.751145833332</v>
      </c>
      <c r="I10822" t="b">
        <v>1</v>
      </c>
      <c r="J10822" t="b">
        <v>0</v>
      </c>
      <c r="K10822" t="s">
        <v>41</v>
      </c>
      <c r="L10822" t="s">
        <v>60</v>
      </c>
      <c r="M10822">
        <v>143000</v>
      </c>
      <c r="N10822"/>
      <c r="O10822" t="s">
        <v>1562</v>
      </c>
      <c r="P10822" t="s">
        <v>20715</v>
      </c>
    </row>
    <row r="10823" spans="1:16" x14ac:dyDescent="0.35">
      <c r="A10823" t="s">
        <v>0</v>
      </c>
      <c r="B10823" t="s">
        <v>1006</v>
      </c>
      <c r="C10823" t="s">
        <v>20716</v>
      </c>
      <c r="D10823" t="s">
        <v>4346</v>
      </c>
      <c r="E10823" t="s">
        <v>59</v>
      </c>
      <c r="F10823" t="b">
        <v>0</v>
      </c>
      <c r="G10823" t="s">
        <v>77</v>
      </c>
      <c r="H10823" s="1">
        <v>46136.751145833332</v>
      </c>
      <c r="I10823" t="b">
        <v>1</v>
      </c>
      <c r="J10823" t="b">
        <v>1</v>
      </c>
      <c r="K10823" t="s">
        <v>41</v>
      </c>
      <c r="L10823" t="s">
        <v>74</v>
      </c>
      <c r="M10823"/>
      <c r="N10823">
        <v>40.865000000000002</v>
      </c>
      <c r="O10823" t="s">
        <v>20717</v>
      </c>
    </row>
    <row r="10824" spans="1:16" x14ac:dyDescent="0.35">
      <c r="A10824" t="s">
        <v>0</v>
      </c>
      <c r="B10824" t="s">
        <v>20718</v>
      </c>
      <c r="C10824" t="s">
        <v>20719</v>
      </c>
      <c r="D10824" t="s">
        <v>2360</v>
      </c>
      <c r="E10824" t="s">
        <v>59</v>
      </c>
      <c r="F10824" t="b">
        <v>0</v>
      </c>
      <c r="G10824" t="s">
        <v>65</v>
      </c>
      <c r="H10824" s="1">
        <v>46136.751168981478</v>
      </c>
      <c r="I10824" t="b">
        <v>0</v>
      </c>
      <c r="J10824" t="b">
        <v>0</v>
      </c>
      <c r="K10824" t="s">
        <v>41</v>
      </c>
      <c r="L10824" t="s">
        <v>74</v>
      </c>
      <c r="M10824"/>
      <c r="N10824">
        <v>72.5</v>
      </c>
      <c r="O10824" t="s">
        <v>20720</v>
      </c>
      <c r="P10824" t="s">
        <v>1009</v>
      </c>
    </row>
    <row r="10825" spans="1:16" x14ac:dyDescent="0.35">
      <c r="A10825" t="s">
        <v>6</v>
      </c>
      <c r="B10825" t="s">
        <v>20721</v>
      </c>
      <c r="C10825" t="s">
        <v>19</v>
      </c>
      <c r="D10825" t="s">
        <v>4526</v>
      </c>
      <c r="E10825" t="s">
        <v>59</v>
      </c>
      <c r="F10825" t="b">
        <v>0</v>
      </c>
      <c r="G10825" t="s">
        <v>19</v>
      </c>
      <c r="H10825" s="1">
        <v>46136.752685185187</v>
      </c>
      <c r="I10825" t="b">
        <v>0</v>
      </c>
      <c r="J10825" t="b">
        <v>0</v>
      </c>
      <c r="K10825" t="s">
        <v>19</v>
      </c>
      <c r="L10825" t="s">
        <v>60</v>
      </c>
      <c r="M10825">
        <v>1850000</v>
      </c>
      <c r="N10825"/>
      <c r="O10825" t="s">
        <v>20722</v>
      </c>
      <c r="P10825" t="s">
        <v>20723</v>
      </c>
    </row>
    <row r="10826" spans="1:16" x14ac:dyDescent="0.35">
      <c r="A10826" t="s">
        <v>1</v>
      </c>
      <c r="B10826" t="s">
        <v>20724</v>
      </c>
      <c r="C10826" t="s">
        <v>1205</v>
      </c>
      <c r="D10826" t="s">
        <v>20164</v>
      </c>
      <c r="E10826" t="s">
        <v>59</v>
      </c>
      <c r="F10826" t="b">
        <v>0</v>
      </c>
      <c r="G10826" t="s">
        <v>77</v>
      </c>
      <c r="H10826" s="1">
        <v>46136.753368055557</v>
      </c>
      <c r="I10826" t="b">
        <v>0</v>
      </c>
      <c r="J10826" t="b">
        <v>0</v>
      </c>
      <c r="K10826" t="s">
        <v>41</v>
      </c>
      <c r="L10826" t="s">
        <v>60</v>
      </c>
      <c r="M10826">
        <v>112000</v>
      </c>
      <c r="N10826"/>
      <c r="O10826" t="s">
        <v>226</v>
      </c>
      <c r="P10826" t="s">
        <v>20725</v>
      </c>
    </row>
    <row r="10827" spans="1:16" x14ac:dyDescent="0.35">
      <c r="A10827" t="s">
        <v>0</v>
      </c>
      <c r="B10827" t="s">
        <v>0</v>
      </c>
      <c r="C10827" t="s">
        <v>1465</v>
      </c>
      <c r="D10827" t="s">
        <v>4346</v>
      </c>
      <c r="E10827" t="s">
        <v>59</v>
      </c>
      <c r="F10827" t="b">
        <v>0</v>
      </c>
      <c r="G10827" t="s">
        <v>77</v>
      </c>
      <c r="H10827" s="1">
        <v>46136.792812500003</v>
      </c>
      <c r="I10827" t="b">
        <v>1</v>
      </c>
      <c r="J10827" t="b">
        <v>1</v>
      </c>
      <c r="K10827" t="s">
        <v>41</v>
      </c>
      <c r="L10827" t="s">
        <v>60</v>
      </c>
      <c r="M10827">
        <v>102500</v>
      </c>
      <c r="N10827"/>
      <c r="O10827" t="s">
        <v>20726</v>
      </c>
      <c r="P10827" t="s">
        <v>14709</v>
      </c>
    </row>
    <row r="10828" spans="1:16" x14ac:dyDescent="0.35">
      <c r="A10828" t="s">
        <v>0</v>
      </c>
      <c r="B10828" t="s">
        <v>883</v>
      </c>
      <c r="C10828" t="s">
        <v>20727</v>
      </c>
      <c r="D10828" t="s">
        <v>2360</v>
      </c>
      <c r="F10828" t="b">
        <v>0</v>
      </c>
      <c r="G10828" t="s">
        <v>68</v>
      </c>
      <c r="H10828" s="1">
        <v>46136.792812500003</v>
      </c>
      <c r="I10828" t="b">
        <v>0</v>
      </c>
      <c r="J10828" t="b">
        <v>0</v>
      </c>
      <c r="K10828" t="s">
        <v>41</v>
      </c>
      <c r="L10828" t="s">
        <v>74</v>
      </c>
      <c r="M10828"/>
      <c r="N10828">
        <v>20</v>
      </c>
      <c r="O10828" t="s">
        <v>20728</v>
      </c>
    </row>
    <row r="10829" spans="1:16" x14ac:dyDescent="0.35">
      <c r="A10829" t="s">
        <v>1</v>
      </c>
      <c r="B10829" t="s">
        <v>20729</v>
      </c>
      <c r="C10829" t="s">
        <v>810</v>
      </c>
      <c r="D10829" t="s">
        <v>4526</v>
      </c>
      <c r="E10829" t="s">
        <v>59</v>
      </c>
      <c r="F10829" t="b">
        <v>0</v>
      </c>
      <c r="G10829" t="s">
        <v>77</v>
      </c>
      <c r="H10829" s="1">
        <v>46136.794976851852</v>
      </c>
      <c r="I10829" t="b">
        <v>0</v>
      </c>
      <c r="J10829" t="b">
        <v>1</v>
      </c>
      <c r="K10829" t="s">
        <v>41</v>
      </c>
      <c r="L10829" t="s">
        <v>60</v>
      </c>
      <c r="M10829">
        <v>167500</v>
      </c>
      <c r="N10829"/>
      <c r="O10829" t="s">
        <v>444</v>
      </c>
      <c r="P10829" t="s">
        <v>20730</v>
      </c>
    </row>
    <row r="10830" spans="1:16" x14ac:dyDescent="0.35">
      <c r="A10830" t="s">
        <v>1</v>
      </c>
      <c r="B10830" t="s">
        <v>20731</v>
      </c>
      <c r="C10830" t="s">
        <v>104</v>
      </c>
      <c r="D10830" t="s">
        <v>6263</v>
      </c>
      <c r="E10830" t="s">
        <v>59</v>
      </c>
      <c r="F10830" t="b">
        <v>0</v>
      </c>
      <c r="G10830" t="s">
        <v>89</v>
      </c>
      <c r="H10830" s="1">
        <v>46136.794999999998</v>
      </c>
      <c r="I10830" t="b">
        <v>0</v>
      </c>
      <c r="J10830" t="b">
        <v>1</v>
      </c>
      <c r="K10830" t="s">
        <v>41</v>
      </c>
      <c r="L10830" t="s">
        <v>60</v>
      </c>
      <c r="M10830">
        <v>155000</v>
      </c>
      <c r="N10830"/>
      <c r="O10830" t="s">
        <v>1019</v>
      </c>
      <c r="P10830" t="s">
        <v>20732</v>
      </c>
    </row>
    <row r="10831" spans="1:16" x14ac:dyDescent="0.35">
      <c r="A10831" t="s">
        <v>0</v>
      </c>
      <c r="B10831" t="s">
        <v>20733</v>
      </c>
      <c r="C10831" t="s">
        <v>150</v>
      </c>
      <c r="D10831" t="s">
        <v>4346</v>
      </c>
      <c r="E10831" t="s">
        <v>59</v>
      </c>
      <c r="F10831" t="b">
        <v>0</v>
      </c>
      <c r="G10831" t="s">
        <v>68</v>
      </c>
      <c r="H10831" s="1">
        <v>46136.834479166668</v>
      </c>
      <c r="I10831" t="b">
        <v>1</v>
      </c>
      <c r="J10831" t="b">
        <v>1</v>
      </c>
      <c r="K10831" t="s">
        <v>41</v>
      </c>
      <c r="L10831" t="s">
        <v>60</v>
      </c>
      <c r="M10831">
        <v>64500</v>
      </c>
      <c r="N10831"/>
      <c r="O10831" t="s">
        <v>11033</v>
      </c>
      <c r="P10831" t="s">
        <v>9816</v>
      </c>
    </row>
    <row r="10832" spans="1:16" x14ac:dyDescent="0.35">
      <c r="A10832" t="s">
        <v>7</v>
      </c>
      <c r="B10832" t="s">
        <v>3838</v>
      </c>
      <c r="C10832" t="s">
        <v>1333</v>
      </c>
      <c r="D10832" t="s">
        <v>2360</v>
      </c>
      <c r="E10832" t="s">
        <v>59</v>
      </c>
      <c r="F10832" t="b">
        <v>0</v>
      </c>
      <c r="G10832" t="s">
        <v>65</v>
      </c>
      <c r="H10832" s="1">
        <v>46136.834502314807</v>
      </c>
      <c r="I10832" t="b">
        <v>0</v>
      </c>
      <c r="J10832" t="b">
        <v>1</v>
      </c>
      <c r="K10832" t="s">
        <v>41</v>
      </c>
      <c r="L10832" t="s">
        <v>60</v>
      </c>
      <c r="M10832">
        <v>185346</v>
      </c>
      <c r="N10832"/>
      <c r="O10832" t="s">
        <v>20734</v>
      </c>
      <c r="P10832" t="s">
        <v>20735</v>
      </c>
    </row>
    <row r="10833" spans="1:16" x14ac:dyDescent="0.35">
      <c r="A10833" t="s">
        <v>0</v>
      </c>
      <c r="B10833" t="s">
        <v>1215</v>
      </c>
      <c r="C10833" t="s">
        <v>198</v>
      </c>
      <c r="D10833" t="s">
        <v>4346</v>
      </c>
      <c r="E10833" t="s">
        <v>59</v>
      </c>
      <c r="F10833" t="b">
        <v>0</v>
      </c>
      <c r="G10833" t="s">
        <v>41</v>
      </c>
      <c r="H10833" s="1">
        <v>46136.877164351848</v>
      </c>
      <c r="I10833" t="b">
        <v>0</v>
      </c>
      <c r="J10833" t="b">
        <v>1</v>
      </c>
      <c r="K10833" t="s">
        <v>41</v>
      </c>
      <c r="L10833" t="s">
        <v>60</v>
      </c>
      <c r="M10833">
        <v>116500</v>
      </c>
      <c r="N10833"/>
      <c r="O10833" t="s">
        <v>1292</v>
      </c>
      <c r="P10833" t="s">
        <v>20736</v>
      </c>
    </row>
    <row r="10834" spans="1:16" x14ac:dyDescent="0.35">
      <c r="A10834" t="s">
        <v>1</v>
      </c>
      <c r="B10834" t="s">
        <v>20737</v>
      </c>
      <c r="C10834" t="s">
        <v>346</v>
      </c>
      <c r="D10834" t="s">
        <v>4526</v>
      </c>
      <c r="E10834" t="s">
        <v>59</v>
      </c>
      <c r="F10834" t="b">
        <v>0</v>
      </c>
      <c r="G10834" t="s">
        <v>65</v>
      </c>
      <c r="H10834" s="1">
        <v>46136.878472222219</v>
      </c>
      <c r="I10834" t="b">
        <v>0</v>
      </c>
      <c r="J10834" t="b">
        <v>1</v>
      </c>
      <c r="K10834" t="s">
        <v>41</v>
      </c>
      <c r="L10834" t="s">
        <v>60</v>
      </c>
      <c r="M10834">
        <v>112500</v>
      </c>
      <c r="N10834"/>
      <c r="O10834" t="s">
        <v>7887</v>
      </c>
      <c r="P10834" t="s">
        <v>20738</v>
      </c>
    </row>
    <row r="10835" spans="1:16" x14ac:dyDescent="0.35">
      <c r="A10835" t="s">
        <v>1</v>
      </c>
      <c r="B10835" t="s">
        <v>20739</v>
      </c>
      <c r="C10835" t="s">
        <v>3510</v>
      </c>
      <c r="D10835" t="s">
        <v>4346</v>
      </c>
      <c r="E10835" t="s">
        <v>88</v>
      </c>
      <c r="F10835" t="b">
        <v>0</v>
      </c>
      <c r="G10835" t="s">
        <v>13</v>
      </c>
      <c r="H10835" s="1">
        <v>46136.878692129627</v>
      </c>
      <c r="I10835" t="b">
        <v>1</v>
      </c>
      <c r="J10835" t="b">
        <v>0</v>
      </c>
      <c r="K10835" t="s">
        <v>13</v>
      </c>
      <c r="L10835" t="s">
        <v>74</v>
      </c>
      <c r="M10835"/>
      <c r="N10835">
        <v>62.5</v>
      </c>
      <c r="O10835" t="s">
        <v>20740</v>
      </c>
      <c r="P10835" t="s">
        <v>15517</v>
      </c>
    </row>
    <row r="10836" spans="1:16" x14ac:dyDescent="0.35">
      <c r="A10836" t="s">
        <v>5</v>
      </c>
      <c r="B10836" t="s">
        <v>20741</v>
      </c>
      <c r="C10836" t="s">
        <v>500</v>
      </c>
      <c r="D10836" t="s">
        <v>4526</v>
      </c>
      <c r="E10836" t="s">
        <v>88</v>
      </c>
      <c r="F10836" t="b">
        <v>0</v>
      </c>
      <c r="G10836" t="s">
        <v>13</v>
      </c>
      <c r="H10836" s="1">
        <v>46136.878819444442</v>
      </c>
      <c r="I10836" t="b">
        <v>1</v>
      </c>
      <c r="J10836" t="b">
        <v>0</v>
      </c>
      <c r="K10836" t="s">
        <v>13</v>
      </c>
      <c r="L10836" t="s">
        <v>74</v>
      </c>
      <c r="M10836"/>
      <c r="N10836">
        <v>75</v>
      </c>
      <c r="O10836" t="s">
        <v>2730</v>
      </c>
      <c r="P10836" t="s">
        <v>20742</v>
      </c>
    </row>
    <row r="10837" spans="1:16" x14ac:dyDescent="0.35">
      <c r="A10837" t="s">
        <v>1</v>
      </c>
      <c r="B10837" t="s">
        <v>1</v>
      </c>
      <c r="C10837" t="s">
        <v>20743</v>
      </c>
      <c r="D10837" t="s">
        <v>7670</v>
      </c>
      <c r="E10837" t="s">
        <v>59</v>
      </c>
      <c r="F10837" t="b">
        <v>0</v>
      </c>
      <c r="G10837" t="s">
        <v>40</v>
      </c>
      <c r="H10837" s="1">
        <v>46136.879675925928</v>
      </c>
      <c r="I10837" t="b">
        <v>1</v>
      </c>
      <c r="J10837" t="b">
        <v>0</v>
      </c>
      <c r="K10837" t="s">
        <v>40</v>
      </c>
      <c r="L10837" t="s">
        <v>60</v>
      </c>
      <c r="M10837">
        <v>62000</v>
      </c>
      <c r="N10837"/>
      <c r="O10837" t="s">
        <v>20744</v>
      </c>
      <c r="P10837" t="s">
        <v>20745</v>
      </c>
    </row>
    <row r="10838" spans="1:16" x14ac:dyDescent="0.35">
      <c r="A10838" t="s">
        <v>0</v>
      </c>
      <c r="B10838" t="s">
        <v>20746</v>
      </c>
      <c r="C10838" t="s">
        <v>522</v>
      </c>
      <c r="D10838" t="s">
        <v>4526</v>
      </c>
      <c r="E10838" t="s">
        <v>59</v>
      </c>
      <c r="F10838" t="b">
        <v>0</v>
      </c>
      <c r="G10838" t="s">
        <v>77</v>
      </c>
      <c r="H10838" s="1">
        <v>46136.917812500003</v>
      </c>
      <c r="I10838" t="b">
        <v>0</v>
      </c>
      <c r="J10838" t="b">
        <v>1</v>
      </c>
      <c r="K10838" t="s">
        <v>41</v>
      </c>
      <c r="L10838" t="s">
        <v>60</v>
      </c>
      <c r="M10838">
        <v>81050</v>
      </c>
      <c r="N10838"/>
      <c r="O10838" t="s">
        <v>20747</v>
      </c>
      <c r="P10838" t="s">
        <v>3201</v>
      </c>
    </row>
    <row r="10839" spans="1:16" x14ac:dyDescent="0.35">
      <c r="A10839" t="s">
        <v>2</v>
      </c>
      <c r="B10839" t="s">
        <v>10950</v>
      </c>
      <c r="C10839" t="s">
        <v>382</v>
      </c>
      <c r="D10839" t="s">
        <v>4346</v>
      </c>
      <c r="E10839" t="s">
        <v>59</v>
      </c>
      <c r="F10839" t="b">
        <v>0</v>
      </c>
      <c r="G10839" t="s">
        <v>77</v>
      </c>
      <c r="H10839" s="1">
        <v>46136.918912037043</v>
      </c>
      <c r="I10839" t="b">
        <v>0</v>
      </c>
      <c r="J10839" t="b">
        <v>1</v>
      </c>
      <c r="K10839" t="s">
        <v>41</v>
      </c>
      <c r="L10839" t="s">
        <v>60</v>
      </c>
      <c r="M10839">
        <v>264000</v>
      </c>
      <c r="N10839"/>
      <c r="O10839" t="s">
        <v>1183</v>
      </c>
    </row>
    <row r="10840" spans="1:16" x14ac:dyDescent="0.35">
      <c r="A10840" t="s">
        <v>1</v>
      </c>
      <c r="B10840" t="s">
        <v>20748</v>
      </c>
      <c r="C10840" t="s">
        <v>1554</v>
      </c>
      <c r="D10840" t="s">
        <v>4346</v>
      </c>
      <c r="E10840" t="s">
        <v>59</v>
      </c>
      <c r="F10840" t="b">
        <v>0</v>
      </c>
      <c r="G10840" t="s">
        <v>77</v>
      </c>
      <c r="H10840" s="1">
        <v>46136.920011574082</v>
      </c>
      <c r="I10840" t="b">
        <v>0</v>
      </c>
      <c r="J10840" t="b">
        <v>1</v>
      </c>
      <c r="K10840" t="s">
        <v>41</v>
      </c>
      <c r="L10840" t="s">
        <v>60</v>
      </c>
      <c r="M10840">
        <v>155500</v>
      </c>
      <c r="N10840"/>
      <c r="O10840" t="s">
        <v>1183</v>
      </c>
      <c r="P10840" t="s">
        <v>3596</v>
      </c>
    </row>
    <row r="10841" spans="1:16" x14ac:dyDescent="0.35">
      <c r="A10841" t="s">
        <v>1</v>
      </c>
      <c r="B10841" t="s">
        <v>20749</v>
      </c>
      <c r="C10841" t="s">
        <v>389</v>
      </c>
      <c r="D10841" t="s">
        <v>4526</v>
      </c>
      <c r="E10841" t="s">
        <v>59</v>
      </c>
      <c r="F10841" t="b">
        <v>0</v>
      </c>
      <c r="G10841" t="s">
        <v>68</v>
      </c>
      <c r="H10841" s="1">
        <v>46136.920185185183</v>
      </c>
      <c r="I10841" t="b">
        <v>0</v>
      </c>
      <c r="J10841" t="b">
        <v>1</v>
      </c>
      <c r="K10841" t="s">
        <v>41</v>
      </c>
      <c r="L10841" t="s">
        <v>60</v>
      </c>
      <c r="M10841">
        <v>147500</v>
      </c>
      <c r="N10841"/>
      <c r="O10841" t="s">
        <v>105</v>
      </c>
      <c r="P10841" t="s">
        <v>897</v>
      </c>
    </row>
    <row r="10842" spans="1:16" x14ac:dyDescent="0.35">
      <c r="A10842" t="s">
        <v>3</v>
      </c>
      <c r="B10842" t="s">
        <v>20750</v>
      </c>
      <c r="C10842" t="s">
        <v>20751</v>
      </c>
      <c r="D10842" t="s">
        <v>2360</v>
      </c>
      <c r="E10842" t="s">
        <v>59</v>
      </c>
      <c r="F10842" t="b">
        <v>0</v>
      </c>
      <c r="G10842" t="s">
        <v>65</v>
      </c>
      <c r="H10842" s="1">
        <v>46136.959548611107</v>
      </c>
      <c r="I10842" t="b">
        <v>0</v>
      </c>
      <c r="J10842" t="b">
        <v>0</v>
      </c>
      <c r="K10842" t="s">
        <v>41</v>
      </c>
      <c r="L10842" t="s">
        <v>60</v>
      </c>
      <c r="M10842">
        <v>75000</v>
      </c>
      <c r="N10842"/>
      <c r="O10842" t="s">
        <v>20752</v>
      </c>
      <c r="P10842" t="s">
        <v>15886</v>
      </c>
    </row>
    <row r="10843" spans="1:16" x14ac:dyDescent="0.35">
      <c r="A10843" t="s">
        <v>7</v>
      </c>
      <c r="B10843" t="s">
        <v>20753</v>
      </c>
      <c r="C10843" t="s">
        <v>1122</v>
      </c>
      <c r="D10843" t="s">
        <v>4671</v>
      </c>
      <c r="E10843" t="s">
        <v>59</v>
      </c>
      <c r="F10843" t="b">
        <v>0</v>
      </c>
      <c r="G10843" t="s">
        <v>65</v>
      </c>
      <c r="H10843" s="1">
        <v>46137.001180555562</v>
      </c>
      <c r="I10843" t="b">
        <v>0</v>
      </c>
      <c r="J10843" t="b">
        <v>0</v>
      </c>
      <c r="K10843" t="s">
        <v>41</v>
      </c>
      <c r="L10843" t="s">
        <v>60</v>
      </c>
      <c r="M10843">
        <v>128500</v>
      </c>
      <c r="N10843"/>
      <c r="O10843" t="s">
        <v>20754</v>
      </c>
      <c r="P10843" t="s">
        <v>20755</v>
      </c>
    </row>
    <row r="10844" spans="1:16" x14ac:dyDescent="0.35">
      <c r="A10844" t="s">
        <v>2</v>
      </c>
      <c r="B10844" t="s">
        <v>20756</v>
      </c>
      <c r="C10844" t="s">
        <v>20757</v>
      </c>
      <c r="D10844" t="s">
        <v>4673</v>
      </c>
      <c r="E10844" t="s">
        <v>59</v>
      </c>
      <c r="F10844" t="b">
        <v>0</v>
      </c>
      <c r="G10844" t="s">
        <v>77</v>
      </c>
      <c r="H10844" s="1">
        <v>46137.002245370371</v>
      </c>
      <c r="I10844" t="b">
        <v>0</v>
      </c>
      <c r="J10844" t="b">
        <v>1</v>
      </c>
      <c r="K10844" t="s">
        <v>41</v>
      </c>
      <c r="L10844" t="s">
        <v>60</v>
      </c>
      <c r="M10844">
        <v>216000</v>
      </c>
      <c r="N10844"/>
      <c r="O10844" t="s">
        <v>265</v>
      </c>
      <c r="P10844" t="s">
        <v>20758</v>
      </c>
    </row>
    <row r="10845" spans="1:16" x14ac:dyDescent="0.35">
      <c r="A10845" t="s">
        <v>6</v>
      </c>
      <c r="B10845" t="s">
        <v>20759</v>
      </c>
      <c r="C10845" t="s">
        <v>86</v>
      </c>
      <c r="D10845" t="s">
        <v>17170</v>
      </c>
      <c r="E10845" t="s">
        <v>59</v>
      </c>
      <c r="F10845" t="b">
        <v>0</v>
      </c>
      <c r="G10845" t="s">
        <v>77</v>
      </c>
      <c r="H10845" s="1">
        <v>46137.002256944441</v>
      </c>
      <c r="I10845" t="b">
        <v>0</v>
      </c>
      <c r="J10845" t="b">
        <v>0</v>
      </c>
      <c r="K10845" t="s">
        <v>41</v>
      </c>
      <c r="L10845" t="s">
        <v>60</v>
      </c>
      <c r="M10845">
        <v>152460</v>
      </c>
      <c r="N10845"/>
      <c r="O10845" t="s">
        <v>17171</v>
      </c>
      <c r="P10845" t="s">
        <v>310</v>
      </c>
    </row>
    <row r="10846" spans="1:16" x14ac:dyDescent="0.35">
      <c r="A10846" t="s">
        <v>5</v>
      </c>
      <c r="B10846" t="s">
        <v>20760</v>
      </c>
      <c r="C10846" t="s">
        <v>202</v>
      </c>
      <c r="D10846" t="s">
        <v>3761</v>
      </c>
      <c r="E10846" t="s">
        <v>59</v>
      </c>
      <c r="F10846" t="b">
        <v>0</v>
      </c>
      <c r="G10846" t="s">
        <v>77</v>
      </c>
      <c r="H10846" s="1">
        <v>46137.003310185188</v>
      </c>
      <c r="I10846" t="b">
        <v>1</v>
      </c>
      <c r="J10846" t="b">
        <v>1</v>
      </c>
      <c r="K10846" t="s">
        <v>41</v>
      </c>
      <c r="L10846" t="s">
        <v>74</v>
      </c>
      <c r="M10846"/>
      <c r="N10846">
        <v>85</v>
      </c>
      <c r="O10846" t="s">
        <v>4472</v>
      </c>
      <c r="P10846" t="s">
        <v>666</v>
      </c>
    </row>
    <row r="10847" spans="1:16" x14ac:dyDescent="0.35">
      <c r="A10847" t="s">
        <v>1</v>
      </c>
      <c r="B10847" t="s">
        <v>20761</v>
      </c>
      <c r="C10847" t="s">
        <v>142</v>
      </c>
      <c r="D10847" t="s">
        <v>4526</v>
      </c>
      <c r="E10847" t="s">
        <v>59</v>
      </c>
      <c r="F10847" t="b">
        <v>0</v>
      </c>
      <c r="G10847" t="s">
        <v>73</v>
      </c>
      <c r="H10847" s="1">
        <v>46137.003541666672</v>
      </c>
      <c r="I10847" t="b">
        <v>0</v>
      </c>
      <c r="J10847" t="b">
        <v>1</v>
      </c>
      <c r="K10847" t="s">
        <v>41</v>
      </c>
      <c r="L10847" t="s">
        <v>60</v>
      </c>
      <c r="M10847">
        <v>102600</v>
      </c>
      <c r="N10847"/>
      <c r="O10847" t="s">
        <v>4214</v>
      </c>
      <c r="P10847" t="s">
        <v>2159</v>
      </c>
    </row>
    <row r="10848" spans="1:16" x14ac:dyDescent="0.35">
      <c r="A10848" t="s">
        <v>2</v>
      </c>
      <c r="B10848" t="s">
        <v>20762</v>
      </c>
      <c r="C10848" t="s">
        <v>81</v>
      </c>
      <c r="D10848" t="s">
        <v>4346</v>
      </c>
      <c r="E10848" t="s">
        <v>59</v>
      </c>
      <c r="F10848" t="b">
        <v>0</v>
      </c>
      <c r="G10848" t="s">
        <v>77</v>
      </c>
      <c r="H10848" s="1">
        <v>46137.085578703707</v>
      </c>
      <c r="I10848" t="b">
        <v>0</v>
      </c>
      <c r="J10848" t="b">
        <v>1</v>
      </c>
      <c r="K10848" t="s">
        <v>41</v>
      </c>
      <c r="L10848" t="s">
        <v>60</v>
      </c>
      <c r="M10848">
        <v>162000</v>
      </c>
      <c r="N10848"/>
      <c r="O10848" t="s">
        <v>20763</v>
      </c>
      <c r="P10848" t="s">
        <v>20764</v>
      </c>
    </row>
    <row r="10849" spans="1:16" x14ac:dyDescent="0.35">
      <c r="A10849" t="s">
        <v>2</v>
      </c>
      <c r="B10849" t="s">
        <v>20765</v>
      </c>
      <c r="C10849" t="s">
        <v>1502</v>
      </c>
      <c r="D10849" t="s">
        <v>17170</v>
      </c>
      <c r="E10849" t="s">
        <v>59</v>
      </c>
      <c r="F10849" t="b">
        <v>0</v>
      </c>
      <c r="G10849" t="s">
        <v>68</v>
      </c>
      <c r="H10849" s="1">
        <v>46137.210532407407</v>
      </c>
      <c r="I10849" t="b">
        <v>0</v>
      </c>
      <c r="J10849" t="b">
        <v>0</v>
      </c>
      <c r="K10849" t="s">
        <v>41</v>
      </c>
      <c r="L10849" t="s">
        <v>60</v>
      </c>
      <c r="M10849">
        <v>110137.5</v>
      </c>
      <c r="N10849"/>
      <c r="O10849" t="s">
        <v>17171</v>
      </c>
      <c r="P10849" t="s">
        <v>663</v>
      </c>
    </row>
    <row r="10850" spans="1:16" x14ac:dyDescent="0.35">
      <c r="A10850" t="s">
        <v>2</v>
      </c>
      <c r="B10850" t="s">
        <v>20766</v>
      </c>
      <c r="C10850" t="s">
        <v>71</v>
      </c>
      <c r="D10850" t="s">
        <v>17170</v>
      </c>
      <c r="E10850" t="s">
        <v>59</v>
      </c>
      <c r="F10850" t="b">
        <v>0</v>
      </c>
      <c r="G10850" t="s">
        <v>73</v>
      </c>
      <c r="H10850" s="1">
        <v>46137.210543981477</v>
      </c>
      <c r="I10850" t="b">
        <v>0</v>
      </c>
      <c r="J10850" t="b">
        <v>0</v>
      </c>
      <c r="K10850" t="s">
        <v>41</v>
      </c>
      <c r="L10850" t="s">
        <v>60</v>
      </c>
      <c r="M10850">
        <v>187220</v>
      </c>
      <c r="N10850"/>
      <c r="O10850" t="s">
        <v>17171</v>
      </c>
      <c r="P10850" t="s">
        <v>221</v>
      </c>
    </row>
    <row r="10851" spans="1:16" x14ac:dyDescent="0.35">
      <c r="A10851" t="s">
        <v>1</v>
      </c>
      <c r="B10851" t="s">
        <v>20767</v>
      </c>
      <c r="C10851" t="s">
        <v>1286</v>
      </c>
      <c r="D10851" t="s">
        <v>17170</v>
      </c>
      <c r="E10851" t="s">
        <v>59</v>
      </c>
      <c r="F10851" t="b">
        <v>0</v>
      </c>
      <c r="G10851" t="s">
        <v>68</v>
      </c>
      <c r="H10851" s="1">
        <v>46137.211597222216</v>
      </c>
      <c r="I10851" t="b">
        <v>0</v>
      </c>
      <c r="J10851" t="b">
        <v>0</v>
      </c>
      <c r="K10851" t="s">
        <v>41</v>
      </c>
      <c r="L10851" t="s">
        <v>60</v>
      </c>
      <c r="M10851">
        <v>104742</v>
      </c>
      <c r="N10851"/>
      <c r="O10851" t="s">
        <v>17171</v>
      </c>
      <c r="P10851" t="s">
        <v>17351</v>
      </c>
    </row>
    <row r="10852" spans="1:16" x14ac:dyDescent="0.35">
      <c r="A10852" t="s">
        <v>0</v>
      </c>
      <c r="B10852" t="s">
        <v>2863</v>
      </c>
      <c r="C10852" t="s">
        <v>4250</v>
      </c>
      <c r="D10852" t="s">
        <v>4587</v>
      </c>
      <c r="E10852" t="s">
        <v>59</v>
      </c>
      <c r="F10852" t="b">
        <v>0</v>
      </c>
      <c r="G10852" t="s">
        <v>73</v>
      </c>
      <c r="H10852" s="1">
        <v>46137.251192129632</v>
      </c>
      <c r="I10852" t="b">
        <v>0</v>
      </c>
      <c r="J10852" t="b">
        <v>1</v>
      </c>
      <c r="K10852" t="s">
        <v>41</v>
      </c>
      <c r="L10852" t="s">
        <v>60</v>
      </c>
      <c r="M10852">
        <v>107500</v>
      </c>
      <c r="N10852"/>
      <c r="O10852" t="s">
        <v>20768</v>
      </c>
      <c r="P10852" t="s">
        <v>1998</v>
      </c>
    </row>
    <row r="10853" spans="1:16" x14ac:dyDescent="0.35">
      <c r="A10853" t="s">
        <v>4</v>
      </c>
      <c r="B10853" t="s">
        <v>20769</v>
      </c>
      <c r="C10853" t="s">
        <v>605</v>
      </c>
      <c r="D10853" t="s">
        <v>2360</v>
      </c>
      <c r="E10853" t="s">
        <v>59</v>
      </c>
      <c r="F10853" t="b">
        <v>0</v>
      </c>
      <c r="G10853" t="s">
        <v>77</v>
      </c>
      <c r="H10853" s="1">
        <v>46137.251226851848</v>
      </c>
      <c r="I10853" t="b">
        <v>1</v>
      </c>
      <c r="J10853" t="b">
        <v>1</v>
      </c>
      <c r="K10853" t="s">
        <v>41</v>
      </c>
      <c r="L10853" t="s">
        <v>60</v>
      </c>
      <c r="M10853">
        <v>146750</v>
      </c>
      <c r="N10853"/>
      <c r="O10853" t="s">
        <v>1664</v>
      </c>
      <c r="P10853" t="s">
        <v>875</v>
      </c>
    </row>
    <row r="10854" spans="1:16" x14ac:dyDescent="0.35">
      <c r="A10854" t="s">
        <v>2</v>
      </c>
      <c r="B10854" t="s">
        <v>18823</v>
      </c>
      <c r="C10854" t="s">
        <v>86</v>
      </c>
      <c r="D10854" t="s">
        <v>17170</v>
      </c>
      <c r="E10854" t="s">
        <v>59</v>
      </c>
      <c r="F10854" t="b">
        <v>0</v>
      </c>
      <c r="G10854" t="s">
        <v>77</v>
      </c>
      <c r="H10854" s="1">
        <v>46137.252187500002</v>
      </c>
      <c r="I10854" t="b">
        <v>0</v>
      </c>
      <c r="J10854" t="b">
        <v>0</v>
      </c>
      <c r="K10854" t="s">
        <v>41</v>
      </c>
      <c r="L10854" t="s">
        <v>60</v>
      </c>
      <c r="M10854">
        <v>171820</v>
      </c>
      <c r="N10854"/>
      <c r="O10854" t="s">
        <v>17171</v>
      </c>
      <c r="P10854" t="s">
        <v>310</v>
      </c>
    </row>
    <row r="10855" spans="1:16" x14ac:dyDescent="0.35">
      <c r="A10855" t="s">
        <v>1</v>
      </c>
      <c r="B10855" t="s">
        <v>20770</v>
      </c>
      <c r="C10855" t="s">
        <v>20771</v>
      </c>
      <c r="D10855" t="s">
        <v>2360</v>
      </c>
      <c r="E10855" t="s">
        <v>59</v>
      </c>
      <c r="F10855" t="b">
        <v>0</v>
      </c>
      <c r="G10855" t="s">
        <v>65</v>
      </c>
      <c r="H10855" s="1">
        <v>46137.253263888888</v>
      </c>
      <c r="I10855" t="b">
        <v>0</v>
      </c>
      <c r="J10855" t="b">
        <v>1</v>
      </c>
      <c r="K10855" t="s">
        <v>41</v>
      </c>
      <c r="L10855" t="s">
        <v>60</v>
      </c>
      <c r="M10855">
        <v>98738</v>
      </c>
      <c r="N10855"/>
      <c r="O10855" t="s">
        <v>5642</v>
      </c>
      <c r="P10855" t="s">
        <v>10275</v>
      </c>
    </row>
    <row r="10856" spans="1:16" x14ac:dyDescent="0.35">
      <c r="A10856" t="s">
        <v>8</v>
      </c>
      <c r="B10856" t="s">
        <v>20772</v>
      </c>
      <c r="C10856" t="s">
        <v>2011</v>
      </c>
      <c r="D10856" t="s">
        <v>17170</v>
      </c>
      <c r="E10856" t="s">
        <v>59</v>
      </c>
      <c r="F10856" t="b">
        <v>0</v>
      </c>
      <c r="G10856" t="s">
        <v>77</v>
      </c>
      <c r="H10856" s="1">
        <v>46137.253287037027</v>
      </c>
      <c r="I10856" t="b">
        <v>0</v>
      </c>
      <c r="J10856" t="b">
        <v>0</v>
      </c>
      <c r="K10856" t="s">
        <v>41</v>
      </c>
      <c r="L10856" t="s">
        <v>60</v>
      </c>
      <c r="M10856">
        <v>90915.5</v>
      </c>
      <c r="N10856"/>
      <c r="O10856" t="s">
        <v>17171</v>
      </c>
      <c r="P10856" t="s">
        <v>891</v>
      </c>
    </row>
    <row r="10857" spans="1:16" x14ac:dyDescent="0.35">
      <c r="A10857" t="s">
        <v>1</v>
      </c>
      <c r="B10857" t="s">
        <v>20773</v>
      </c>
      <c r="C10857" t="s">
        <v>118</v>
      </c>
      <c r="D10857" t="s">
        <v>17170</v>
      </c>
      <c r="E10857" t="s">
        <v>59</v>
      </c>
      <c r="F10857" t="b">
        <v>0</v>
      </c>
      <c r="G10857" t="s">
        <v>65</v>
      </c>
      <c r="H10857" s="1">
        <v>46137.253298611111</v>
      </c>
      <c r="I10857" t="b">
        <v>0</v>
      </c>
      <c r="J10857" t="b">
        <v>0</v>
      </c>
      <c r="K10857" t="s">
        <v>41</v>
      </c>
      <c r="L10857" t="s">
        <v>60</v>
      </c>
      <c r="M10857">
        <v>122958</v>
      </c>
      <c r="N10857"/>
      <c r="O10857" t="s">
        <v>17171</v>
      </c>
      <c r="P10857" t="s">
        <v>17351</v>
      </c>
    </row>
    <row r="10858" spans="1:16" x14ac:dyDescent="0.35">
      <c r="A10858" t="s">
        <v>0</v>
      </c>
      <c r="B10858" t="s">
        <v>20774</v>
      </c>
      <c r="C10858" t="s">
        <v>360</v>
      </c>
      <c r="D10858" t="s">
        <v>4346</v>
      </c>
      <c r="E10858" t="s">
        <v>59</v>
      </c>
      <c r="F10858" t="b">
        <v>0</v>
      </c>
      <c r="G10858" t="s">
        <v>41</v>
      </c>
      <c r="H10858" s="1">
        <v>46137.293807870366</v>
      </c>
      <c r="I10858" t="b">
        <v>0</v>
      </c>
      <c r="J10858" t="b">
        <v>0</v>
      </c>
      <c r="K10858" t="s">
        <v>41</v>
      </c>
      <c r="L10858" t="s">
        <v>74</v>
      </c>
      <c r="M10858"/>
      <c r="N10858">
        <v>40.19</v>
      </c>
      <c r="O10858" t="s">
        <v>2595</v>
      </c>
      <c r="P10858" t="s">
        <v>2149</v>
      </c>
    </row>
    <row r="10859" spans="1:16" x14ac:dyDescent="0.35">
      <c r="A10859" t="s">
        <v>0</v>
      </c>
      <c r="B10859" t="s">
        <v>20775</v>
      </c>
      <c r="C10859" t="s">
        <v>1184</v>
      </c>
      <c r="D10859" t="s">
        <v>4697</v>
      </c>
      <c r="E10859" t="s">
        <v>59</v>
      </c>
      <c r="F10859" t="b">
        <v>0</v>
      </c>
      <c r="G10859" t="s">
        <v>65</v>
      </c>
      <c r="H10859" s="1">
        <v>46137.334537037037</v>
      </c>
      <c r="I10859" t="b">
        <v>0</v>
      </c>
      <c r="J10859" t="b">
        <v>1</v>
      </c>
      <c r="K10859" t="s">
        <v>41</v>
      </c>
      <c r="L10859" t="s">
        <v>74</v>
      </c>
      <c r="M10859"/>
      <c r="N10859">
        <v>33.5</v>
      </c>
      <c r="O10859" t="s">
        <v>110</v>
      </c>
      <c r="P10859" t="s">
        <v>13959</v>
      </c>
    </row>
    <row r="10860" spans="1:16" x14ac:dyDescent="0.35">
      <c r="A10860" t="s">
        <v>6</v>
      </c>
      <c r="B10860" t="s">
        <v>20776</v>
      </c>
      <c r="C10860" t="s">
        <v>114</v>
      </c>
      <c r="D10860" t="s">
        <v>17170</v>
      </c>
      <c r="E10860" t="s">
        <v>59</v>
      </c>
      <c r="F10860" t="b">
        <v>0</v>
      </c>
      <c r="G10860" t="s">
        <v>77</v>
      </c>
      <c r="H10860" s="1">
        <v>46137.335520833331</v>
      </c>
      <c r="I10860" t="b">
        <v>0</v>
      </c>
      <c r="J10860" t="b">
        <v>0</v>
      </c>
      <c r="K10860" t="s">
        <v>41</v>
      </c>
      <c r="L10860" t="s">
        <v>60</v>
      </c>
      <c r="M10860">
        <v>139986</v>
      </c>
      <c r="N10860"/>
      <c r="O10860" t="s">
        <v>17171</v>
      </c>
      <c r="P10860" t="s">
        <v>310</v>
      </c>
    </row>
    <row r="10861" spans="1:16" x14ac:dyDescent="0.35">
      <c r="A10861" t="s">
        <v>8</v>
      </c>
      <c r="B10861" t="s">
        <v>20777</v>
      </c>
      <c r="C10861" t="s">
        <v>148</v>
      </c>
      <c r="D10861" t="s">
        <v>17170</v>
      </c>
      <c r="E10861" t="s">
        <v>59</v>
      </c>
      <c r="F10861" t="b">
        <v>0</v>
      </c>
      <c r="G10861" t="s">
        <v>89</v>
      </c>
      <c r="H10861" s="1">
        <v>46137.335532407407</v>
      </c>
      <c r="I10861" t="b">
        <v>0</v>
      </c>
      <c r="J10861" t="b">
        <v>0</v>
      </c>
      <c r="K10861" t="s">
        <v>41</v>
      </c>
      <c r="L10861" t="s">
        <v>60</v>
      </c>
      <c r="M10861">
        <v>143550</v>
      </c>
      <c r="N10861"/>
      <c r="O10861" t="s">
        <v>17171</v>
      </c>
      <c r="P10861" t="s">
        <v>891</v>
      </c>
    </row>
    <row r="10862" spans="1:16" x14ac:dyDescent="0.35">
      <c r="A10862" t="s">
        <v>6</v>
      </c>
      <c r="B10862" t="s">
        <v>20778</v>
      </c>
      <c r="C10862" t="s">
        <v>2001</v>
      </c>
      <c r="D10862" t="s">
        <v>17170</v>
      </c>
      <c r="E10862" t="s">
        <v>59</v>
      </c>
      <c r="F10862" t="b">
        <v>0</v>
      </c>
      <c r="G10862" t="s">
        <v>89</v>
      </c>
      <c r="H10862" s="1">
        <v>46137.335532407407</v>
      </c>
      <c r="I10862" t="b">
        <v>0</v>
      </c>
      <c r="J10862" t="b">
        <v>0</v>
      </c>
      <c r="K10862" t="s">
        <v>41</v>
      </c>
      <c r="L10862" t="s">
        <v>60</v>
      </c>
      <c r="M10862">
        <v>227027</v>
      </c>
      <c r="N10862"/>
      <c r="O10862" t="s">
        <v>17171</v>
      </c>
      <c r="P10862" t="s">
        <v>663</v>
      </c>
    </row>
    <row r="10863" spans="1:16" x14ac:dyDescent="0.35">
      <c r="A10863" t="s">
        <v>8</v>
      </c>
      <c r="B10863" t="s">
        <v>20779</v>
      </c>
      <c r="C10863" t="s">
        <v>330</v>
      </c>
      <c r="D10863" t="s">
        <v>17170</v>
      </c>
      <c r="E10863" t="s">
        <v>59</v>
      </c>
      <c r="F10863" t="b">
        <v>0</v>
      </c>
      <c r="G10863" t="s">
        <v>41</v>
      </c>
      <c r="H10863" s="1">
        <v>46137.336516203701</v>
      </c>
      <c r="I10863" t="b">
        <v>0</v>
      </c>
      <c r="J10863" t="b">
        <v>0</v>
      </c>
      <c r="K10863" t="s">
        <v>41</v>
      </c>
      <c r="L10863" t="s">
        <v>60</v>
      </c>
      <c r="M10863">
        <v>177870</v>
      </c>
      <c r="N10863"/>
      <c r="O10863" t="s">
        <v>17171</v>
      </c>
      <c r="P10863" t="s">
        <v>208</v>
      </c>
    </row>
    <row r="10864" spans="1:16" x14ac:dyDescent="0.35">
      <c r="A10864" t="s">
        <v>1</v>
      </c>
      <c r="B10864" t="s">
        <v>20780</v>
      </c>
      <c r="C10864" t="s">
        <v>301</v>
      </c>
      <c r="D10864" t="s">
        <v>17170</v>
      </c>
      <c r="E10864" t="s">
        <v>59</v>
      </c>
      <c r="F10864" t="b">
        <v>0</v>
      </c>
      <c r="G10864" t="s">
        <v>68</v>
      </c>
      <c r="H10864" s="1">
        <v>46137.336631944447</v>
      </c>
      <c r="I10864" t="b">
        <v>0</v>
      </c>
      <c r="J10864" t="b">
        <v>0</v>
      </c>
      <c r="K10864" t="s">
        <v>41</v>
      </c>
      <c r="L10864" t="s">
        <v>60</v>
      </c>
      <c r="M10864">
        <v>137170</v>
      </c>
      <c r="N10864"/>
      <c r="O10864" t="s">
        <v>17171</v>
      </c>
      <c r="P10864" t="s">
        <v>891</v>
      </c>
    </row>
    <row r="10865" spans="1:16" x14ac:dyDescent="0.35">
      <c r="A10865" t="s">
        <v>5</v>
      </c>
      <c r="B10865" t="s">
        <v>2188</v>
      </c>
      <c r="C10865" t="s">
        <v>20781</v>
      </c>
      <c r="D10865" t="s">
        <v>4868</v>
      </c>
      <c r="E10865" t="s">
        <v>59</v>
      </c>
      <c r="F10865" t="b">
        <v>0</v>
      </c>
      <c r="G10865" t="s">
        <v>20</v>
      </c>
      <c r="H10865" s="1">
        <v>46137.378761574073</v>
      </c>
      <c r="I10865" t="b">
        <v>1</v>
      </c>
      <c r="J10865" t="b">
        <v>1</v>
      </c>
      <c r="K10865" t="s">
        <v>20</v>
      </c>
      <c r="L10865" t="s">
        <v>60</v>
      </c>
      <c r="M10865">
        <v>180000</v>
      </c>
      <c r="N10865"/>
      <c r="O10865" t="s">
        <v>2327</v>
      </c>
      <c r="P10865" t="s">
        <v>9567</v>
      </c>
    </row>
    <row r="10866" spans="1:16" x14ac:dyDescent="0.35">
      <c r="A10866" t="s">
        <v>0</v>
      </c>
      <c r="B10866" t="s">
        <v>3193</v>
      </c>
      <c r="C10866" t="s">
        <v>1969</v>
      </c>
      <c r="D10866" t="s">
        <v>2360</v>
      </c>
      <c r="E10866" t="s">
        <v>59</v>
      </c>
      <c r="F10866" t="b">
        <v>0</v>
      </c>
      <c r="G10866" t="s">
        <v>65</v>
      </c>
      <c r="H10866" s="1">
        <v>46137.417858796303</v>
      </c>
      <c r="I10866" t="b">
        <v>0</v>
      </c>
      <c r="J10866" t="b">
        <v>1</v>
      </c>
      <c r="K10866" t="s">
        <v>41</v>
      </c>
      <c r="L10866" t="s">
        <v>60</v>
      </c>
      <c r="M10866">
        <v>88681</v>
      </c>
      <c r="N10866"/>
      <c r="O10866" t="s">
        <v>911</v>
      </c>
      <c r="P10866" t="s">
        <v>20782</v>
      </c>
    </row>
    <row r="10867" spans="1:16" x14ac:dyDescent="0.35">
      <c r="A10867" t="s">
        <v>9</v>
      </c>
      <c r="B10867" t="s">
        <v>20783</v>
      </c>
      <c r="C10867" t="s">
        <v>162</v>
      </c>
      <c r="D10867" t="s">
        <v>2360</v>
      </c>
      <c r="E10867" t="s">
        <v>59</v>
      </c>
      <c r="F10867" t="b">
        <v>0</v>
      </c>
      <c r="G10867" t="s">
        <v>73</v>
      </c>
      <c r="H10867" s="1">
        <v>46137.417881944442</v>
      </c>
      <c r="I10867" t="b">
        <v>0</v>
      </c>
      <c r="J10867" t="b">
        <v>1</v>
      </c>
      <c r="K10867" t="s">
        <v>41</v>
      </c>
      <c r="L10867" t="s">
        <v>74</v>
      </c>
      <c r="M10867"/>
      <c r="N10867">
        <v>100</v>
      </c>
      <c r="O10867" t="s">
        <v>20784</v>
      </c>
      <c r="P10867" t="s">
        <v>20785</v>
      </c>
    </row>
    <row r="10868" spans="1:16" x14ac:dyDescent="0.35">
      <c r="A10868" t="s">
        <v>3</v>
      </c>
      <c r="B10868" t="s">
        <v>20786</v>
      </c>
      <c r="C10868" t="s">
        <v>20787</v>
      </c>
      <c r="D10868" t="s">
        <v>2360</v>
      </c>
      <c r="E10868" t="s">
        <v>59</v>
      </c>
      <c r="F10868" t="b">
        <v>0</v>
      </c>
      <c r="G10868" t="s">
        <v>65</v>
      </c>
      <c r="H10868" s="1">
        <v>46137.417893518519</v>
      </c>
      <c r="I10868" t="b">
        <v>0</v>
      </c>
      <c r="J10868" t="b">
        <v>0</v>
      </c>
      <c r="K10868" t="s">
        <v>41</v>
      </c>
      <c r="L10868" t="s">
        <v>74</v>
      </c>
      <c r="M10868"/>
      <c r="N10868">
        <v>41.814999999999998</v>
      </c>
      <c r="O10868" t="s">
        <v>14695</v>
      </c>
      <c r="P10868" t="s">
        <v>283</v>
      </c>
    </row>
    <row r="10869" spans="1:16" x14ac:dyDescent="0.35">
      <c r="A10869" t="s">
        <v>0</v>
      </c>
      <c r="B10869" t="s">
        <v>20788</v>
      </c>
      <c r="C10869" t="s">
        <v>2332</v>
      </c>
      <c r="D10869" t="s">
        <v>2360</v>
      </c>
      <c r="E10869" t="s">
        <v>59</v>
      </c>
      <c r="F10869" t="b">
        <v>0</v>
      </c>
      <c r="G10869" t="s">
        <v>65</v>
      </c>
      <c r="H10869" s="1">
        <v>46137.417916666673</v>
      </c>
      <c r="I10869" t="b">
        <v>0</v>
      </c>
      <c r="J10869" t="b">
        <v>1</v>
      </c>
      <c r="K10869" t="s">
        <v>41</v>
      </c>
      <c r="L10869" t="s">
        <v>60</v>
      </c>
      <c r="M10869">
        <v>54219.5</v>
      </c>
      <c r="N10869"/>
      <c r="O10869" t="s">
        <v>20789</v>
      </c>
      <c r="P10869" t="s">
        <v>288</v>
      </c>
    </row>
    <row r="10870" spans="1:16" x14ac:dyDescent="0.35">
      <c r="A10870" t="s">
        <v>2</v>
      </c>
      <c r="B10870" t="s">
        <v>20790</v>
      </c>
      <c r="C10870" t="s">
        <v>304</v>
      </c>
      <c r="D10870" t="s">
        <v>4346</v>
      </c>
      <c r="E10870" t="s">
        <v>59</v>
      </c>
      <c r="F10870" t="b">
        <v>0</v>
      </c>
      <c r="G10870" t="s">
        <v>77</v>
      </c>
      <c r="H10870" s="1">
        <v>46137.418854166674</v>
      </c>
      <c r="I10870" t="b">
        <v>0</v>
      </c>
      <c r="J10870" t="b">
        <v>1</v>
      </c>
      <c r="K10870" t="s">
        <v>41</v>
      </c>
      <c r="L10870" t="s">
        <v>60</v>
      </c>
      <c r="M10870">
        <v>236000</v>
      </c>
      <c r="N10870"/>
      <c r="O10870" t="s">
        <v>80</v>
      </c>
      <c r="P10870" t="s">
        <v>20791</v>
      </c>
    </row>
    <row r="10871" spans="1:16" x14ac:dyDescent="0.35">
      <c r="A10871" t="s">
        <v>1</v>
      </c>
      <c r="B10871" t="s">
        <v>2255</v>
      </c>
      <c r="C10871" t="s">
        <v>227</v>
      </c>
      <c r="D10871" t="s">
        <v>2360</v>
      </c>
      <c r="E10871" t="s">
        <v>59</v>
      </c>
      <c r="F10871" t="b">
        <v>0</v>
      </c>
      <c r="G10871" t="s">
        <v>77</v>
      </c>
      <c r="H10871" s="1">
        <v>46137.419895833344</v>
      </c>
      <c r="I10871" t="b">
        <v>1</v>
      </c>
      <c r="J10871" t="b">
        <v>1</v>
      </c>
      <c r="K10871" t="s">
        <v>41</v>
      </c>
      <c r="L10871" t="s">
        <v>60</v>
      </c>
      <c r="M10871">
        <v>135000</v>
      </c>
      <c r="N10871"/>
      <c r="O10871" t="s">
        <v>20792</v>
      </c>
      <c r="P10871" t="s">
        <v>20793</v>
      </c>
    </row>
    <row r="10872" spans="1:16" x14ac:dyDescent="0.35">
      <c r="A10872" t="s">
        <v>1</v>
      </c>
      <c r="B10872" t="s">
        <v>1087</v>
      </c>
      <c r="C10872" t="s">
        <v>20794</v>
      </c>
      <c r="D10872" t="s">
        <v>2360</v>
      </c>
      <c r="E10872" t="s">
        <v>59</v>
      </c>
      <c r="F10872" t="b">
        <v>0</v>
      </c>
      <c r="G10872" t="s">
        <v>73</v>
      </c>
      <c r="H10872" s="1">
        <v>46137.419942129629</v>
      </c>
      <c r="I10872" t="b">
        <v>0</v>
      </c>
      <c r="J10872" t="b">
        <v>1</v>
      </c>
      <c r="K10872" t="s">
        <v>41</v>
      </c>
      <c r="L10872" t="s">
        <v>60</v>
      </c>
      <c r="M10872">
        <v>135000</v>
      </c>
      <c r="N10872"/>
      <c r="O10872" t="s">
        <v>424</v>
      </c>
      <c r="P10872" t="s">
        <v>20795</v>
      </c>
    </row>
    <row r="10873" spans="1:16" x14ac:dyDescent="0.35">
      <c r="A10873" t="s">
        <v>1</v>
      </c>
      <c r="B10873" t="s">
        <v>20796</v>
      </c>
      <c r="C10873" t="s">
        <v>1020</v>
      </c>
      <c r="D10873" t="s">
        <v>2360</v>
      </c>
      <c r="E10873" t="s">
        <v>59</v>
      </c>
      <c r="F10873" t="b">
        <v>0</v>
      </c>
      <c r="G10873" t="s">
        <v>65</v>
      </c>
      <c r="H10873" s="1">
        <v>46137.419953703713</v>
      </c>
      <c r="I10873" t="b">
        <v>1</v>
      </c>
      <c r="J10873" t="b">
        <v>1</v>
      </c>
      <c r="K10873" t="s">
        <v>41</v>
      </c>
      <c r="L10873" t="s">
        <v>74</v>
      </c>
      <c r="M10873"/>
      <c r="N10873">
        <v>75</v>
      </c>
      <c r="O10873" t="s">
        <v>904</v>
      </c>
      <c r="P10873" t="s">
        <v>20797</v>
      </c>
    </row>
    <row r="10874" spans="1:16" x14ac:dyDescent="0.35">
      <c r="A10874" t="s">
        <v>0</v>
      </c>
      <c r="B10874" t="s">
        <v>0</v>
      </c>
      <c r="C10874" t="s">
        <v>20798</v>
      </c>
      <c r="D10874" t="s">
        <v>4526</v>
      </c>
      <c r="E10874" t="s">
        <v>59</v>
      </c>
      <c r="F10874" t="b">
        <v>0</v>
      </c>
      <c r="G10874" t="s">
        <v>40</v>
      </c>
      <c r="H10874" s="1">
        <v>46137.462731481479</v>
      </c>
      <c r="I10874" t="b">
        <v>0</v>
      </c>
      <c r="J10874" t="b">
        <v>0</v>
      </c>
      <c r="K10874" t="s">
        <v>40</v>
      </c>
      <c r="L10874" t="s">
        <v>60</v>
      </c>
      <c r="M10874">
        <v>40000</v>
      </c>
      <c r="N10874"/>
      <c r="O10874" t="s">
        <v>20799</v>
      </c>
      <c r="P10874" t="s">
        <v>1314</v>
      </c>
    </row>
    <row r="10875" spans="1:16" x14ac:dyDescent="0.35">
      <c r="A10875" t="s">
        <v>8</v>
      </c>
      <c r="B10875" t="s">
        <v>20800</v>
      </c>
      <c r="C10875" t="s">
        <v>148</v>
      </c>
      <c r="D10875" t="s">
        <v>17170</v>
      </c>
      <c r="E10875" t="s">
        <v>59</v>
      </c>
      <c r="F10875" t="b">
        <v>0</v>
      </c>
      <c r="G10875" t="s">
        <v>89</v>
      </c>
      <c r="H10875" s="1">
        <v>46137.502199074072</v>
      </c>
      <c r="I10875" t="b">
        <v>0</v>
      </c>
      <c r="J10875" t="b">
        <v>0</v>
      </c>
      <c r="K10875" t="s">
        <v>41</v>
      </c>
      <c r="L10875" t="s">
        <v>60</v>
      </c>
      <c r="M10875">
        <v>137362.5</v>
      </c>
      <c r="N10875"/>
      <c r="O10875" t="s">
        <v>17171</v>
      </c>
      <c r="P10875" t="s">
        <v>221</v>
      </c>
    </row>
    <row r="10876" spans="1:16" x14ac:dyDescent="0.35">
      <c r="A10876" t="s">
        <v>2</v>
      </c>
      <c r="B10876" t="s">
        <v>20801</v>
      </c>
      <c r="C10876" t="s">
        <v>19</v>
      </c>
      <c r="D10876" t="s">
        <v>4526</v>
      </c>
      <c r="E10876" t="s">
        <v>59</v>
      </c>
      <c r="F10876" t="b">
        <v>0</v>
      </c>
      <c r="G10876" t="s">
        <v>19</v>
      </c>
      <c r="H10876" s="1">
        <v>46137.50267361111</v>
      </c>
      <c r="I10876" t="b">
        <v>1</v>
      </c>
      <c r="J10876" t="b">
        <v>0</v>
      </c>
      <c r="K10876" t="s">
        <v>19</v>
      </c>
      <c r="L10876" t="s">
        <v>60</v>
      </c>
      <c r="M10876">
        <v>1250000</v>
      </c>
      <c r="N10876"/>
      <c r="O10876" t="s">
        <v>20314</v>
      </c>
      <c r="P10876" t="s">
        <v>20802</v>
      </c>
    </row>
    <row r="10877" spans="1:16" x14ac:dyDescent="0.35">
      <c r="A10877" t="s">
        <v>1</v>
      </c>
      <c r="B10877" t="s">
        <v>20803</v>
      </c>
      <c r="C10877" t="s">
        <v>3690</v>
      </c>
      <c r="D10877" t="s">
        <v>17170</v>
      </c>
      <c r="E10877" t="s">
        <v>59</v>
      </c>
      <c r="F10877" t="b">
        <v>0</v>
      </c>
      <c r="G10877" t="s">
        <v>68</v>
      </c>
      <c r="H10877" s="1">
        <v>46137.503298611111</v>
      </c>
      <c r="I10877" t="b">
        <v>0</v>
      </c>
      <c r="J10877" t="b">
        <v>0</v>
      </c>
      <c r="K10877" t="s">
        <v>41</v>
      </c>
      <c r="L10877" t="s">
        <v>60</v>
      </c>
      <c r="M10877">
        <v>84249.5</v>
      </c>
      <c r="N10877"/>
      <c r="O10877" t="s">
        <v>17171</v>
      </c>
      <c r="P10877" t="s">
        <v>17351</v>
      </c>
    </row>
    <row r="10878" spans="1:16" x14ac:dyDescent="0.35">
      <c r="A10878" t="s">
        <v>2</v>
      </c>
      <c r="B10878" t="s">
        <v>20804</v>
      </c>
      <c r="C10878" t="s">
        <v>3283</v>
      </c>
      <c r="D10878" t="s">
        <v>17170</v>
      </c>
      <c r="E10878" t="s">
        <v>59</v>
      </c>
      <c r="F10878" t="b">
        <v>0</v>
      </c>
      <c r="G10878" t="s">
        <v>77</v>
      </c>
      <c r="H10878" s="1">
        <v>46137.543888888889</v>
      </c>
      <c r="I10878" t="b">
        <v>0</v>
      </c>
      <c r="J10878" t="b">
        <v>0</v>
      </c>
      <c r="K10878" t="s">
        <v>41</v>
      </c>
      <c r="L10878" t="s">
        <v>60</v>
      </c>
      <c r="M10878">
        <v>198660</v>
      </c>
      <c r="N10878"/>
      <c r="O10878" t="s">
        <v>17171</v>
      </c>
      <c r="P10878" t="s">
        <v>85</v>
      </c>
    </row>
    <row r="10879" spans="1:16" x14ac:dyDescent="0.35">
      <c r="A10879" t="s">
        <v>6</v>
      </c>
      <c r="B10879" t="s">
        <v>20805</v>
      </c>
      <c r="C10879" t="s">
        <v>901</v>
      </c>
      <c r="D10879" t="s">
        <v>17170</v>
      </c>
      <c r="E10879" t="s">
        <v>59</v>
      </c>
      <c r="F10879" t="b">
        <v>0</v>
      </c>
      <c r="G10879" t="s">
        <v>77</v>
      </c>
      <c r="H10879" s="1">
        <v>46137.585520833331</v>
      </c>
      <c r="I10879" t="b">
        <v>0</v>
      </c>
      <c r="J10879" t="b">
        <v>0</v>
      </c>
      <c r="K10879" t="s">
        <v>41</v>
      </c>
      <c r="L10879" t="s">
        <v>60</v>
      </c>
      <c r="M10879">
        <v>286902</v>
      </c>
      <c r="N10879"/>
      <c r="O10879" t="s">
        <v>17171</v>
      </c>
      <c r="P10879" t="s">
        <v>310</v>
      </c>
    </row>
    <row r="10880" spans="1:16" x14ac:dyDescent="0.35">
      <c r="A10880" t="s">
        <v>6</v>
      </c>
      <c r="B10880" t="s">
        <v>20806</v>
      </c>
      <c r="C10880" t="s">
        <v>172</v>
      </c>
      <c r="D10880" t="s">
        <v>17170</v>
      </c>
      <c r="E10880" t="s">
        <v>59</v>
      </c>
      <c r="F10880" t="b">
        <v>0</v>
      </c>
      <c r="G10880" t="s">
        <v>68</v>
      </c>
      <c r="H10880" s="1">
        <v>46137.585532407407</v>
      </c>
      <c r="I10880" t="b">
        <v>0</v>
      </c>
      <c r="J10880" t="b">
        <v>0</v>
      </c>
      <c r="K10880" t="s">
        <v>41</v>
      </c>
      <c r="L10880" t="s">
        <v>60</v>
      </c>
      <c r="M10880">
        <v>215087.5</v>
      </c>
      <c r="N10880"/>
      <c r="O10880" t="s">
        <v>17171</v>
      </c>
      <c r="P10880" t="s">
        <v>310</v>
      </c>
    </row>
    <row r="10881" spans="1:16" x14ac:dyDescent="0.35">
      <c r="A10881" t="s">
        <v>0</v>
      </c>
      <c r="B10881" t="s">
        <v>1125</v>
      </c>
      <c r="C10881" t="s">
        <v>25</v>
      </c>
      <c r="D10881" t="s">
        <v>5018</v>
      </c>
      <c r="E10881" t="s">
        <v>59</v>
      </c>
      <c r="F10881" t="b">
        <v>0</v>
      </c>
      <c r="G10881" t="s">
        <v>25</v>
      </c>
      <c r="H10881" s="1">
        <v>46137.586122685178</v>
      </c>
      <c r="I10881" t="b">
        <v>0</v>
      </c>
      <c r="J10881" t="b">
        <v>0</v>
      </c>
      <c r="K10881" t="s">
        <v>25</v>
      </c>
      <c r="L10881" t="s">
        <v>60</v>
      </c>
      <c r="M10881">
        <v>138000</v>
      </c>
      <c r="N10881"/>
      <c r="O10881" t="s">
        <v>9846</v>
      </c>
    </row>
    <row r="10882" spans="1:16" x14ac:dyDescent="0.35">
      <c r="A10882" t="s">
        <v>1</v>
      </c>
      <c r="B10882" t="s">
        <v>932</v>
      </c>
      <c r="C10882" t="s">
        <v>20807</v>
      </c>
      <c r="D10882" t="s">
        <v>4756</v>
      </c>
      <c r="E10882" t="s">
        <v>59</v>
      </c>
      <c r="F10882" t="b">
        <v>0</v>
      </c>
      <c r="G10882" t="s">
        <v>77</v>
      </c>
      <c r="H10882" s="1">
        <v>46137.586585648147</v>
      </c>
      <c r="I10882" t="b">
        <v>0</v>
      </c>
      <c r="J10882" t="b">
        <v>0</v>
      </c>
      <c r="K10882" t="s">
        <v>41</v>
      </c>
      <c r="L10882" t="s">
        <v>60</v>
      </c>
      <c r="M10882">
        <v>110000</v>
      </c>
      <c r="N10882"/>
      <c r="O10882" t="s">
        <v>20808</v>
      </c>
      <c r="P10882" t="s">
        <v>20809</v>
      </c>
    </row>
    <row r="10883" spans="1:16" x14ac:dyDescent="0.35">
      <c r="A10883" t="s">
        <v>1</v>
      </c>
      <c r="B10883" t="s">
        <v>20810</v>
      </c>
      <c r="C10883" t="s">
        <v>301</v>
      </c>
      <c r="D10883" t="s">
        <v>17170</v>
      </c>
      <c r="E10883" t="s">
        <v>59</v>
      </c>
      <c r="F10883" t="b">
        <v>0</v>
      </c>
      <c r="G10883" t="s">
        <v>68</v>
      </c>
      <c r="H10883" s="1">
        <v>46137.586597222216</v>
      </c>
      <c r="I10883" t="b">
        <v>0</v>
      </c>
      <c r="J10883" t="b">
        <v>0</v>
      </c>
      <c r="K10883" t="s">
        <v>41</v>
      </c>
      <c r="L10883" t="s">
        <v>60</v>
      </c>
      <c r="M10883">
        <v>97911.5</v>
      </c>
      <c r="N10883"/>
      <c r="O10883" t="s">
        <v>17171</v>
      </c>
      <c r="P10883" t="s">
        <v>17351</v>
      </c>
    </row>
    <row r="10884" spans="1:16" x14ac:dyDescent="0.35">
      <c r="A10884" t="s">
        <v>2</v>
      </c>
      <c r="B10884" t="s">
        <v>20811</v>
      </c>
      <c r="C10884" t="s">
        <v>2001</v>
      </c>
      <c r="D10884" t="s">
        <v>17170</v>
      </c>
      <c r="E10884" t="s">
        <v>59</v>
      </c>
      <c r="F10884" t="b">
        <v>0</v>
      </c>
      <c r="G10884" t="s">
        <v>89</v>
      </c>
      <c r="H10884" s="1">
        <v>46137.627199074072</v>
      </c>
      <c r="I10884" t="b">
        <v>0</v>
      </c>
      <c r="J10884" t="b">
        <v>0</v>
      </c>
      <c r="K10884" t="s">
        <v>41</v>
      </c>
      <c r="L10884" t="s">
        <v>60</v>
      </c>
      <c r="M10884">
        <v>98406</v>
      </c>
      <c r="N10884"/>
      <c r="O10884" t="s">
        <v>17171</v>
      </c>
      <c r="P10884" t="s">
        <v>310</v>
      </c>
    </row>
    <row r="10885" spans="1:16" x14ac:dyDescent="0.35">
      <c r="A10885" t="s">
        <v>2</v>
      </c>
      <c r="B10885" t="s">
        <v>20812</v>
      </c>
      <c r="C10885" t="s">
        <v>19964</v>
      </c>
      <c r="D10885" t="s">
        <v>16554</v>
      </c>
      <c r="E10885" t="s">
        <v>59</v>
      </c>
      <c r="F10885" t="b">
        <v>0</v>
      </c>
      <c r="G10885" t="s">
        <v>31</v>
      </c>
      <c r="H10885" s="1">
        <v>46137.627962962957</v>
      </c>
      <c r="I10885" t="b">
        <v>0</v>
      </c>
      <c r="J10885" t="b">
        <v>0</v>
      </c>
      <c r="K10885" t="s">
        <v>31</v>
      </c>
      <c r="L10885" t="s">
        <v>60</v>
      </c>
      <c r="M10885">
        <v>1</v>
      </c>
      <c r="N10885"/>
      <c r="O10885" t="s">
        <v>20813</v>
      </c>
    </row>
    <row r="10886" spans="1:16" x14ac:dyDescent="0.35">
      <c r="A10886" t="s">
        <v>1</v>
      </c>
      <c r="B10886" t="s">
        <v>20814</v>
      </c>
      <c r="C10886" t="s">
        <v>1250</v>
      </c>
      <c r="D10886" t="s">
        <v>17170</v>
      </c>
      <c r="E10886" t="s">
        <v>59</v>
      </c>
      <c r="F10886" t="b">
        <v>0</v>
      </c>
      <c r="G10886" t="s">
        <v>89</v>
      </c>
      <c r="H10886" s="1">
        <v>46137.628229166658</v>
      </c>
      <c r="I10886" t="b">
        <v>0</v>
      </c>
      <c r="J10886" t="b">
        <v>0</v>
      </c>
      <c r="K10886" t="s">
        <v>41</v>
      </c>
      <c r="L10886" t="s">
        <v>60</v>
      </c>
      <c r="M10886">
        <v>132066</v>
      </c>
      <c r="N10886"/>
      <c r="O10886" t="s">
        <v>17171</v>
      </c>
      <c r="P10886" t="s">
        <v>17351</v>
      </c>
    </row>
    <row r="10887" spans="1:16" x14ac:dyDescent="0.35">
      <c r="A10887" t="s">
        <v>5</v>
      </c>
      <c r="B10887" t="s">
        <v>20815</v>
      </c>
      <c r="C10887" t="s">
        <v>97</v>
      </c>
      <c r="D10887" t="s">
        <v>17170</v>
      </c>
      <c r="E10887" t="s">
        <v>59</v>
      </c>
      <c r="F10887" t="b">
        <v>0</v>
      </c>
      <c r="G10887" t="s">
        <v>89</v>
      </c>
      <c r="H10887" s="1">
        <v>46137.628229166658</v>
      </c>
      <c r="I10887" t="b">
        <v>1</v>
      </c>
      <c r="J10887" t="b">
        <v>0</v>
      </c>
      <c r="K10887" t="s">
        <v>41</v>
      </c>
      <c r="L10887" t="s">
        <v>60</v>
      </c>
      <c r="M10887">
        <v>178289</v>
      </c>
      <c r="N10887"/>
      <c r="O10887" t="s">
        <v>17171</v>
      </c>
      <c r="P10887" t="s">
        <v>17351</v>
      </c>
    </row>
    <row r="10888" spans="1:16" x14ac:dyDescent="0.35">
      <c r="A10888" t="s">
        <v>5</v>
      </c>
      <c r="B10888" t="s">
        <v>20816</v>
      </c>
      <c r="C10888" t="s">
        <v>112</v>
      </c>
      <c r="D10888" t="s">
        <v>17170</v>
      </c>
      <c r="E10888" t="s">
        <v>59</v>
      </c>
      <c r="F10888" t="b">
        <v>0</v>
      </c>
      <c r="G10888" t="s">
        <v>65</v>
      </c>
      <c r="H10888" s="1">
        <v>46137.669930555552</v>
      </c>
      <c r="I10888" t="b">
        <v>0</v>
      </c>
      <c r="J10888" t="b">
        <v>0</v>
      </c>
      <c r="K10888" t="s">
        <v>41</v>
      </c>
      <c r="L10888" t="s">
        <v>60</v>
      </c>
      <c r="M10888">
        <v>254083.5</v>
      </c>
      <c r="N10888"/>
      <c r="O10888" t="s">
        <v>17171</v>
      </c>
      <c r="P10888" t="s">
        <v>891</v>
      </c>
    </row>
    <row r="10889" spans="1:16" x14ac:dyDescent="0.35">
      <c r="A10889" t="s">
        <v>1</v>
      </c>
      <c r="B10889" t="s">
        <v>20817</v>
      </c>
      <c r="C10889" t="s">
        <v>805</v>
      </c>
      <c r="D10889" t="s">
        <v>17170</v>
      </c>
      <c r="E10889" t="s">
        <v>59</v>
      </c>
      <c r="F10889" t="b">
        <v>0</v>
      </c>
      <c r="G10889" t="s">
        <v>77</v>
      </c>
      <c r="H10889" s="1">
        <v>46137.669976851852</v>
      </c>
      <c r="I10889" t="b">
        <v>0</v>
      </c>
      <c r="J10889" t="b">
        <v>0</v>
      </c>
      <c r="K10889" t="s">
        <v>41</v>
      </c>
      <c r="L10889" t="s">
        <v>60</v>
      </c>
      <c r="M10889">
        <v>142692</v>
      </c>
      <c r="N10889"/>
      <c r="O10889" t="s">
        <v>17171</v>
      </c>
      <c r="P10889" t="s">
        <v>17351</v>
      </c>
    </row>
    <row r="10890" spans="1:16" x14ac:dyDescent="0.35">
      <c r="A10890" t="s">
        <v>1</v>
      </c>
      <c r="B10890" t="s">
        <v>20731</v>
      </c>
      <c r="C10890" t="s">
        <v>142</v>
      </c>
      <c r="D10890" t="s">
        <v>4756</v>
      </c>
      <c r="E10890" t="s">
        <v>59</v>
      </c>
      <c r="F10890" t="b">
        <v>0</v>
      </c>
      <c r="G10890" t="s">
        <v>77</v>
      </c>
      <c r="H10890" s="1">
        <v>46137.711597222216</v>
      </c>
      <c r="I10890" t="b">
        <v>0</v>
      </c>
      <c r="J10890" t="b">
        <v>0</v>
      </c>
      <c r="K10890" t="s">
        <v>41</v>
      </c>
      <c r="L10890" t="s">
        <v>60</v>
      </c>
      <c r="M10890">
        <v>155000</v>
      </c>
      <c r="N10890"/>
      <c r="O10890" t="s">
        <v>1019</v>
      </c>
      <c r="P10890" t="s">
        <v>20732</v>
      </c>
    </row>
    <row r="10891" spans="1:16" x14ac:dyDescent="0.35">
      <c r="A10891" t="s">
        <v>5</v>
      </c>
      <c r="B10891" t="s">
        <v>20818</v>
      </c>
      <c r="C10891" t="s">
        <v>2241</v>
      </c>
      <c r="D10891" t="s">
        <v>17170</v>
      </c>
      <c r="E10891" t="s">
        <v>59</v>
      </c>
      <c r="F10891" t="b">
        <v>0</v>
      </c>
      <c r="G10891" t="s">
        <v>68</v>
      </c>
      <c r="H10891" s="1">
        <v>46137.711643518523</v>
      </c>
      <c r="I10891" t="b">
        <v>1</v>
      </c>
      <c r="J10891" t="b">
        <v>0</v>
      </c>
      <c r="K10891" t="s">
        <v>41</v>
      </c>
      <c r="L10891" t="s">
        <v>60</v>
      </c>
      <c r="M10891">
        <v>161895</v>
      </c>
      <c r="N10891"/>
      <c r="O10891" t="s">
        <v>17171</v>
      </c>
      <c r="P10891" t="s">
        <v>17351</v>
      </c>
    </row>
    <row r="10892" spans="1:16" x14ac:dyDescent="0.35">
      <c r="A10892" t="s">
        <v>6</v>
      </c>
      <c r="B10892" t="s">
        <v>20819</v>
      </c>
      <c r="C10892" t="s">
        <v>370</v>
      </c>
      <c r="D10892" t="s">
        <v>17170</v>
      </c>
      <c r="E10892" t="s">
        <v>59</v>
      </c>
      <c r="F10892" t="b">
        <v>0</v>
      </c>
      <c r="G10892" t="s">
        <v>65</v>
      </c>
      <c r="H10892" s="1">
        <v>46137.752199074072</v>
      </c>
      <c r="I10892" t="b">
        <v>0</v>
      </c>
      <c r="J10892" t="b">
        <v>0</v>
      </c>
      <c r="K10892" t="s">
        <v>41</v>
      </c>
      <c r="L10892" t="s">
        <v>60</v>
      </c>
      <c r="M10892">
        <v>199584</v>
      </c>
      <c r="N10892"/>
      <c r="O10892" t="s">
        <v>17171</v>
      </c>
      <c r="P10892" t="s">
        <v>310</v>
      </c>
    </row>
    <row r="10893" spans="1:16" x14ac:dyDescent="0.35">
      <c r="A10893" t="s">
        <v>6</v>
      </c>
      <c r="B10893" t="s">
        <v>20820</v>
      </c>
      <c r="C10893" t="s">
        <v>201</v>
      </c>
      <c r="D10893" t="s">
        <v>17170</v>
      </c>
      <c r="E10893" t="s">
        <v>59</v>
      </c>
      <c r="F10893" t="b">
        <v>0</v>
      </c>
      <c r="G10893" t="s">
        <v>77</v>
      </c>
      <c r="H10893" s="1">
        <v>46137.835520833331</v>
      </c>
      <c r="I10893" t="b">
        <v>0</v>
      </c>
      <c r="J10893" t="b">
        <v>0</v>
      </c>
      <c r="K10893" t="s">
        <v>41</v>
      </c>
      <c r="L10893" t="s">
        <v>60</v>
      </c>
      <c r="M10893">
        <v>203280</v>
      </c>
      <c r="N10893"/>
      <c r="O10893" t="s">
        <v>17171</v>
      </c>
      <c r="P10893" t="s">
        <v>310</v>
      </c>
    </row>
    <row r="10894" spans="1:16" x14ac:dyDescent="0.35">
      <c r="A10894" t="s">
        <v>6</v>
      </c>
      <c r="B10894" t="s">
        <v>18816</v>
      </c>
      <c r="C10894" t="s">
        <v>2001</v>
      </c>
      <c r="D10894" t="s">
        <v>17170</v>
      </c>
      <c r="E10894" t="s">
        <v>59</v>
      </c>
      <c r="F10894" t="b">
        <v>0</v>
      </c>
      <c r="G10894" t="s">
        <v>89</v>
      </c>
      <c r="H10894" s="1">
        <v>46137.877199074072</v>
      </c>
      <c r="I10894" t="b">
        <v>0</v>
      </c>
      <c r="J10894" t="b">
        <v>0</v>
      </c>
      <c r="K10894" t="s">
        <v>41</v>
      </c>
      <c r="L10894" t="s">
        <v>60</v>
      </c>
      <c r="M10894">
        <v>116424</v>
      </c>
      <c r="N10894"/>
      <c r="O10894" t="s">
        <v>17171</v>
      </c>
      <c r="P10894" t="s">
        <v>310</v>
      </c>
    </row>
    <row r="10895" spans="1:16" x14ac:dyDescent="0.35">
      <c r="A10895" t="s">
        <v>0</v>
      </c>
      <c r="B10895" t="s">
        <v>289</v>
      </c>
      <c r="C10895" t="s">
        <v>436</v>
      </c>
      <c r="D10895" t="s">
        <v>4346</v>
      </c>
      <c r="E10895" t="s">
        <v>59</v>
      </c>
      <c r="F10895" t="b">
        <v>0</v>
      </c>
      <c r="G10895" t="s">
        <v>41</v>
      </c>
      <c r="H10895" s="1">
        <v>46137.918807870366</v>
      </c>
      <c r="I10895" t="b">
        <v>1</v>
      </c>
      <c r="J10895" t="b">
        <v>1</v>
      </c>
      <c r="K10895" t="s">
        <v>41</v>
      </c>
      <c r="L10895" t="s">
        <v>60</v>
      </c>
      <c r="M10895">
        <v>78230.885000000009</v>
      </c>
      <c r="N10895"/>
      <c r="O10895" t="s">
        <v>20821</v>
      </c>
      <c r="P10895" t="s">
        <v>5803</v>
      </c>
    </row>
    <row r="10896" spans="1:16" x14ac:dyDescent="0.35">
      <c r="A10896" t="s">
        <v>2</v>
      </c>
      <c r="B10896" t="s">
        <v>20822</v>
      </c>
      <c r="C10896" t="s">
        <v>396</v>
      </c>
      <c r="D10896" t="s">
        <v>17170</v>
      </c>
      <c r="E10896" t="s">
        <v>59</v>
      </c>
      <c r="F10896" t="b">
        <v>0</v>
      </c>
      <c r="G10896" t="s">
        <v>68</v>
      </c>
      <c r="H10896" s="1">
        <v>46137.918865740743</v>
      </c>
      <c r="I10896" t="b">
        <v>0</v>
      </c>
      <c r="J10896" t="b">
        <v>0</v>
      </c>
      <c r="K10896" t="s">
        <v>41</v>
      </c>
      <c r="L10896" t="s">
        <v>60</v>
      </c>
      <c r="M10896">
        <v>94891.5</v>
      </c>
      <c r="N10896"/>
      <c r="O10896" t="s">
        <v>17171</v>
      </c>
      <c r="P10896" t="s">
        <v>310</v>
      </c>
    </row>
    <row r="10897" spans="1:16" x14ac:dyDescent="0.35">
      <c r="A10897" t="s">
        <v>2</v>
      </c>
      <c r="B10897" t="s">
        <v>862</v>
      </c>
      <c r="C10897" t="s">
        <v>335</v>
      </c>
      <c r="D10897" t="s">
        <v>2360</v>
      </c>
      <c r="E10897" t="s">
        <v>59</v>
      </c>
      <c r="F10897" t="b">
        <v>0</v>
      </c>
      <c r="G10897" t="s">
        <v>65</v>
      </c>
      <c r="H10897" s="1">
        <v>46137.918935185182</v>
      </c>
      <c r="I10897" t="b">
        <v>0</v>
      </c>
      <c r="J10897" t="b">
        <v>1</v>
      </c>
      <c r="K10897" t="s">
        <v>41</v>
      </c>
      <c r="L10897" t="s">
        <v>60</v>
      </c>
      <c r="M10897">
        <v>142500</v>
      </c>
      <c r="N10897"/>
      <c r="O10897" t="s">
        <v>412</v>
      </c>
      <c r="P10897" t="s">
        <v>20823</v>
      </c>
    </row>
    <row r="10898" spans="1:16" x14ac:dyDescent="0.35">
      <c r="A10898" t="s">
        <v>6</v>
      </c>
      <c r="B10898" t="s">
        <v>20824</v>
      </c>
      <c r="C10898" t="s">
        <v>200</v>
      </c>
      <c r="D10898" t="s">
        <v>17170</v>
      </c>
      <c r="E10898" t="s">
        <v>59</v>
      </c>
      <c r="F10898" t="b">
        <v>0</v>
      </c>
      <c r="G10898" t="s">
        <v>65</v>
      </c>
      <c r="H10898" s="1">
        <v>46137.960625</v>
      </c>
      <c r="I10898" t="b">
        <v>0</v>
      </c>
      <c r="J10898" t="b">
        <v>0</v>
      </c>
      <c r="K10898" t="s">
        <v>41</v>
      </c>
      <c r="L10898" t="s">
        <v>60</v>
      </c>
      <c r="M10898">
        <v>182952</v>
      </c>
      <c r="N10898"/>
      <c r="O10898" t="s">
        <v>17171</v>
      </c>
      <c r="P10898" t="s">
        <v>310</v>
      </c>
    </row>
    <row r="10899" spans="1:16" x14ac:dyDescent="0.35">
      <c r="A10899" t="s">
        <v>5</v>
      </c>
      <c r="B10899" t="s">
        <v>20825</v>
      </c>
      <c r="C10899" t="s">
        <v>1070</v>
      </c>
      <c r="D10899" t="s">
        <v>17170</v>
      </c>
      <c r="E10899" t="s">
        <v>59</v>
      </c>
      <c r="F10899" t="b">
        <v>0</v>
      </c>
      <c r="G10899" t="s">
        <v>65</v>
      </c>
      <c r="H10899" s="1">
        <v>46137.961631944447</v>
      </c>
      <c r="I10899" t="b">
        <v>1</v>
      </c>
      <c r="J10899" t="b">
        <v>0</v>
      </c>
      <c r="K10899" t="s">
        <v>41</v>
      </c>
      <c r="L10899" t="s">
        <v>60</v>
      </c>
      <c r="M10899">
        <v>161895</v>
      </c>
      <c r="N10899"/>
      <c r="O10899" t="s">
        <v>17171</v>
      </c>
      <c r="P10899" t="s">
        <v>17351</v>
      </c>
    </row>
    <row r="10900" spans="1:16" x14ac:dyDescent="0.35">
      <c r="A10900" t="s">
        <v>2</v>
      </c>
      <c r="B10900" t="s">
        <v>20826</v>
      </c>
      <c r="C10900" t="s">
        <v>246</v>
      </c>
      <c r="D10900" t="s">
        <v>9527</v>
      </c>
      <c r="E10900" t="s">
        <v>59</v>
      </c>
      <c r="F10900" t="b">
        <v>0</v>
      </c>
      <c r="G10900" t="s">
        <v>65</v>
      </c>
      <c r="H10900" s="1">
        <v>46138.002268518518</v>
      </c>
      <c r="I10900" t="b">
        <v>0</v>
      </c>
      <c r="J10900" t="b">
        <v>1</v>
      </c>
      <c r="K10900" t="s">
        <v>41</v>
      </c>
      <c r="L10900" t="s">
        <v>60</v>
      </c>
      <c r="M10900">
        <v>273593</v>
      </c>
      <c r="N10900"/>
      <c r="O10900" t="s">
        <v>350</v>
      </c>
      <c r="P10900" t="s">
        <v>20827</v>
      </c>
    </row>
    <row r="10901" spans="1:16" x14ac:dyDescent="0.35">
      <c r="A10901" t="s">
        <v>6</v>
      </c>
      <c r="B10901" t="s">
        <v>20828</v>
      </c>
      <c r="C10901" t="s">
        <v>315</v>
      </c>
      <c r="D10901" t="s">
        <v>17170</v>
      </c>
      <c r="E10901" t="s">
        <v>59</v>
      </c>
      <c r="F10901" t="b">
        <v>0</v>
      </c>
      <c r="G10901" t="s">
        <v>65</v>
      </c>
      <c r="H10901" s="1">
        <v>46138.002291666657</v>
      </c>
      <c r="I10901" t="b">
        <v>0</v>
      </c>
      <c r="J10901" t="b">
        <v>0</v>
      </c>
      <c r="K10901" t="s">
        <v>41</v>
      </c>
      <c r="L10901" t="s">
        <v>60</v>
      </c>
      <c r="M10901">
        <v>175560</v>
      </c>
      <c r="N10901"/>
      <c r="O10901" t="s">
        <v>17171</v>
      </c>
      <c r="P10901" t="s">
        <v>310</v>
      </c>
    </row>
    <row r="10902" spans="1:16" x14ac:dyDescent="0.35">
      <c r="A10902" t="s">
        <v>2</v>
      </c>
      <c r="B10902" t="s">
        <v>18860</v>
      </c>
      <c r="C10902" t="s">
        <v>1096</v>
      </c>
      <c r="D10902" t="s">
        <v>17170</v>
      </c>
      <c r="E10902" t="s">
        <v>59</v>
      </c>
      <c r="F10902" t="b">
        <v>0</v>
      </c>
      <c r="G10902" t="s">
        <v>77</v>
      </c>
      <c r="H10902" s="1">
        <v>46138.127222222232</v>
      </c>
      <c r="I10902" t="b">
        <v>0</v>
      </c>
      <c r="J10902" t="b">
        <v>0</v>
      </c>
      <c r="K10902" t="s">
        <v>41</v>
      </c>
      <c r="L10902" t="s">
        <v>60</v>
      </c>
      <c r="M10902">
        <v>235620</v>
      </c>
      <c r="N10902"/>
      <c r="O10902" t="s">
        <v>17171</v>
      </c>
      <c r="P10902" t="s">
        <v>85</v>
      </c>
    </row>
    <row r="10903" spans="1:16" x14ac:dyDescent="0.35">
      <c r="A10903" t="s">
        <v>2</v>
      </c>
      <c r="B10903" t="s">
        <v>20829</v>
      </c>
      <c r="C10903" t="s">
        <v>833</v>
      </c>
      <c r="D10903" t="s">
        <v>2360</v>
      </c>
      <c r="E10903" t="s">
        <v>59</v>
      </c>
      <c r="F10903" t="b">
        <v>0</v>
      </c>
      <c r="G10903" t="s">
        <v>77</v>
      </c>
      <c r="H10903" s="1">
        <v>46138.251875000002</v>
      </c>
      <c r="I10903" t="b">
        <v>0</v>
      </c>
      <c r="J10903" t="b">
        <v>1</v>
      </c>
      <c r="K10903" t="s">
        <v>41</v>
      </c>
      <c r="L10903" t="s">
        <v>60</v>
      </c>
      <c r="M10903">
        <v>200500</v>
      </c>
      <c r="N10903"/>
      <c r="O10903" t="s">
        <v>402</v>
      </c>
      <c r="P10903" t="s">
        <v>20830</v>
      </c>
    </row>
    <row r="10904" spans="1:16" x14ac:dyDescent="0.35">
      <c r="A10904" t="s">
        <v>2</v>
      </c>
      <c r="B10904" t="s">
        <v>20831</v>
      </c>
      <c r="C10904" t="s">
        <v>41</v>
      </c>
      <c r="D10904" t="s">
        <v>4346</v>
      </c>
      <c r="E10904" t="s">
        <v>59</v>
      </c>
      <c r="F10904" t="b">
        <v>0</v>
      </c>
      <c r="G10904" t="s">
        <v>41</v>
      </c>
      <c r="H10904" s="1">
        <v>46138.253958333327</v>
      </c>
      <c r="I10904" t="b">
        <v>0</v>
      </c>
      <c r="J10904" t="b">
        <v>0</v>
      </c>
      <c r="K10904" t="s">
        <v>41</v>
      </c>
      <c r="L10904" t="s">
        <v>60</v>
      </c>
      <c r="M10904">
        <v>17000</v>
      </c>
      <c r="N10904"/>
      <c r="O10904" t="s">
        <v>20832</v>
      </c>
      <c r="P10904" t="s">
        <v>5411</v>
      </c>
    </row>
    <row r="10905" spans="1:16" x14ac:dyDescent="0.35">
      <c r="A10905" t="s">
        <v>1</v>
      </c>
      <c r="B10905" t="s">
        <v>20833</v>
      </c>
      <c r="C10905" t="s">
        <v>76</v>
      </c>
      <c r="D10905" t="s">
        <v>4587</v>
      </c>
      <c r="E10905" t="s">
        <v>59</v>
      </c>
      <c r="F10905" t="b">
        <v>1</v>
      </c>
      <c r="G10905" t="s">
        <v>77</v>
      </c>
      <c r="H10905" s="1">
        <v>46138.253993055558</v>
      </c>
      <c r="I10905" t="b">
        <v>0</v>
      </c>
      <c r="J10905" t="b">
        <v>0</v>
      </c>
      <c r="K10905" t="s">
        <v>41</v>
      </c>
      <c r="L10905" t="s">
        <v>60</v>
      </c>
      <c r="M10905">
        <v>85850</v>
      </c>
      <c r="N10905"/>
      <c r="O10905" t="s">
        <v>3221</v>
      </c>
      <c r="P10905" t="s">
        <v>20834</v>
      </c>
    </row>
    <row r="10906" spans="1:16" x14ac:dyDescent="0.35">
      <c r="A10906" t="s">
        <v>5</v>
      </c>
      <c r="B10906" t="s">
        <v>20835</v>
      </c>
      <c r="C10906" t="s">
        <v>3330</v>
      </c>
      <c r="D10906" t="s">
        <v>17170</v>
      </c>
      <c r="E10906" t="s">
        <v>59</v>
      </c>
      <c r="F10906" t="b">
        <v>0</v>
      </c>
      <c r="G10906" t="s">
        <v>77</v>
      </c>
      <c r="H10906" s="1">
        <v>46138.254062499997</v>
      </c>
      <c r="I10906" t="b">
        <v>1</v>
      </c>
      <c r="J10906" t="b">
        <v>0</v>
      </c>
      <c r="K10906" t="s">
        <v>41</v>
      </c>
      <c r="L10906" t="s">
        <v>60</v>
      </c>
      <c r="M10906">
        <v>153697.5</v>
      </c>
      <c r="N10906"/>
      <c r="O10906" t="s">
        <v>17171</v>
      </c>
      <c r="P10906" t="s">
        <v>17351</v>
      </c>
    </row>
    <row r="10907" spans="1:16" x14ac:dyDescent="0.35">
      <c r="A10907" t="s">
        <v>1</v>
      </c>
      <c r="B10907" t="s">
        <v>20836</v>
      </c>
      <c r="C10907" t="s">
        <v>3264</v>
      </c>
      <c r="D10907" t="s">
        <v>17170</v>
      </c>
      <c r="E10907" t="s">
        <v>59</v>
      </c>
      <c r="F10907" t="b">
        <v>0</v>
      </c>
      <c r="G10907" t="s">
        <v>77</v>
      </c>
      <c r="H10907" s="1">
        <v>46138.295729166668</v>
      </c>
      <c r="I10907" t="b">
        <v>0</v>
      </c>
      <c r="J10907" t="b">
        <v>0</v>
      </c>
      <c r="K10907" t="s">
        <v>41</v>
      </c>
      <c r="L10907" t="s">
        <v>60</v>
      </c>
      <c r="M10907">
        <v>126005.5</v>
      </c>
      <c r="N10907"/>
      <c r="O10907" t="s">
        <v>17171</v>
      </c>
      <c r="P10907" t="s">
        <v>891</v>
      </c>
    </row>
    <row r="10908" spans="1:16" x14ac:dyDescent="0.35">
      <c r="A10908" t="s">
        <v>6</v>
      </c>
      <c r="B10908" t="s">
        <v>20837</v>
      </c>
      <c r="C10908" t="s">
        <v>1250</v>
      </c>
      <c r="D10908" t="s">
        <v>17170</v>
      </c>
      <c r="E10908" t="s">
        <v>59</v>
      </c>
      <c r="F10908" t="b">
        <v>0</v>
      </c>
      <c r="G10908" t="s">
        <v>89</v>
      </c>
      <c r="H10908" s="1">
        <v>46138.336226851847</v>
      </c>
      <c r="I10908" t="b">
        <v>0</v>
      </c>
      <c r="J10908" t="b">
        <v>0</v>
      </c>
      <c r="K10908" t="s">
        <v>41</v>
      </c>
      <c r="L10908" t="s">
        <v>60</v>
      </c>
      <c r="M10908">
        <v>160776</v>
      </c>
      <c r="N10908"/>
      <c r="O10908" t="s">
        <v>17171</v>
      </c>
      <c r="P10908" t="s">
        <v>310</v>
      </c>
    </row>
    <row r="10909" spans="1:16" x14ac:dyDescent="0.35">
      <c r="A10909" t="s">
        <v>6</v>
      </c>
      <c r="B10909" t="s">
        <v>20838</v>
      </c>
      <c r="C10909" t="s">
        <v>1250</v>
      </c>
      <c r="D10909" t="s">
        <v>17170</v>
      </c>
      <c r="E10909" t="s">
        <v>59</v>
      </c>
      <c r="F10909" t="b">
        <v>0</v>
      </c>
      <c r="G10909" t="s">
        <v>89</v>
      </c>
      <c r="H10909" s="1">
        <v>46138.336226851847</v>
      </c>
      <c r="I10909" t="b">
        <v>0</v>
      </c>
      <c r="J10909" t="b">
        <v>0</v>
      </c>
      <c r="K10909" t="s">
        <v>41</v>
      </c>
      <c r="L10909" t="s">
        <v>60</v>
      </c>
      <c r="M10909">
        <v>229967</v>
      </c>
      <c r="N10909"/>
      <c r="O10909" t="s">
        <v>17171</v>
      </c>
      <c r="P10909" t="s">
        <v>663</v>
      </c>
    </row>
    <row r="10910" spans="1:16" x14ac:dyDescent="0.35">
      <c r="A10910" t="s">
        <v>2</v>
      </c>
      <c r="B10910" t="s">
        <v>20839</v>
      </c>
      <c r="C10910" t="s">
        <v>172</v>
      </c>
      <c r="D10910" t="s">
        <v>17170</v>
      </c>
      <c r="E10910" t="s">
        <v>59</v>
      </c>
      <c r="F10910" t="b">
        <v>0</v>
      </c>
      <c r="G10910" t="s">
        <v>68</v>
      </c>
      <c r="H10910" s="1">
        <v>46138.336238425924</v>
      </c>
      <c r="I10910" t="b">
        <v>0</v>
      </c>
      <c r="J10910" t="b">
        <v>0</v>
      </c>
      <c r="K10910" t="s">
        <v>41</v>
      </c>
      <c r="L10910" t="s">
        <v>60</v>
      </c>
      <c r="M10910">
        <v>119493.5</v>
      </c>
      <c r="N10910"/>
      <c r="O10910" t="s">
        <v>17171</v>
      </c>
      <c r="P10910" t="s">
        <v>310</v>
      </c>
    </row>
    <row r="10911" spans="1:16" x14ac:dyDescent="0.35">
      <c r="A10911" t="s">
        <v>1</v>
      </c>
      <c r="B10911" t="s">
        <v>19425</v>
      </c>
      <c r="C10911" t="s">
        <v>194</v>
      </c>
      <c r="D10911" t="s">
        <v>4346</v>
      </c>
      <c r="E10911" t="s">
        <v>59</v>
      </c>
      <c r="F10911" t="b">
        <v>0</v>
      </c>
      <c r="G10911" t="s">
        <v>77</v>
      </c>
      <c r="H10911" s="1">
        <v>46138.337326388893</v>
      </c>
      <c r="I10911" t="b">
        <v>1</v>
      </c>
      <c r="J10911" t="b">
        <v>1</v>
      </c>
      <c r="K10911" t="s">
        <v>41</v>
      </c>
      <c r="L10911" t="s">
        <v>60</v>
      </c>
      <c r="M10911">
        <v>155500</v>
      </c>
      <c r="N10911"/>
      <c r="O10911" t="s">
        <v>577</v>
      </c>
      <c r="P10911" t="s">
        <v>1392</v>
      </c>
    </row>
    <row r="10912" spans="1:16" x14ac:dyDescent="0.35">
      <c r="A10912" t="s">
        <v>5</v>
      </c>
      <c r="B10912" t="s">
        <v>20840</v>
      </c>
      <c r="C10912" t="s">
        <v>2732</v>
      </c>
      <c r="D10912" t="s">
        <v>17170</v>
      </c>
      <c r="E10912" t="s">
        <v>59</v>
      </c>
      <c r="F10912" t="b">
        <v>0</v>
      </c>
      <c r="G10912" t="s">
        <v>77</v>
      </c>
      <c r="H10912" s="1">
        <v>46138.337361111109</v>
      </c>
      <c r="I10912" t="b">
        <v>1</v>
      </c>
      <c r="J10912" t="b">
        <v>0</v>
      </c>
      <c r="K10912" t="s">
        <v>41</v>
      </c>
      <c r="L10912" t="s">
        <v>60</v>
      </c>
      <c r="M10912">
        <v>161895</v>
      </c>
      <c r="N10912"/>
      <c r="O10912" t="s">
        <v>17171</v>
      </c>
      <c r="P10912" t="s">
        <v>17351</v>
      </c>
    </row>
    <row r="10913" spans="1:16" x14ac:dyDescent="0.35">
      <c r="A10913" t="s">
        <v>5</v>
      </c>
      <c r="B10913" t="s">
        <v>20841</v>
      </c>
      <c r="C10913" t="s">
        <v>315</v>
      </c>
      <c r="D10913" t="s">
        <v>17170</v>
      </c>
      <c r="E10913" t="s">
        <v>59</v>
      </c>
      <c r="F10913" t="b">
        <v>0</v>
      </c>
      <c r="G10913" t="s">
        <v>77</v>
      </c>
      <c r="H10913" s="1">
        <v>46138.337384259263</v>
      </c>
      <c r="I10913" t="b">
        <v>1</v>
      </c>
      <c r="J10913" t="b">
        <v>0</v>
      </c>
      <c r="K10913" t="s">
        <v>41</v>
      </c>
      <c r="L10913" t="s">
        <v>60</v>
      </c>
      <c r="M10913">
        <v>194683.5</v>
      </c>
      <c r="N10913"/>
      <c r="O10913" t="s">
        <v>17171</v>
      </c>
      <c r="P10913" t="s">
        <v>17351</v>
      </c>
    </row>
    <row r="10914" spans="1:16" x14ac:dyDescent="0.35">
      <c r="A10914" t="s">
        <v>2</v>
      </c>
      <c r="B10914" t="s">
        <v>20842</v>
      </c>
      <c r="C10914" t="s">
        <v>1250</v>
      </c>
      <c r="D10914" t="s">
        <v>17170</v>
      </c>
      <c r="E10914" t="s">
        <v>59</v>
      </c>
      <c r="F10914" t="b">
        <v>0</v>
      </c>
      <c r="G10914" t="s">
        <v>89</v>
      </c>
      <c r="H10914" s="1">
        <v>46138.377893518518</v>
      </c>
      <c r="I10914" t="b">
        <v>0</v>
      </c>
      <c r="J10914" t="b">
        <v>0</v>
      </c>
      <c r="K10914" t="s">
        <v>41</v>
      </c>
      <c r="L10914" t="s">
        <v>60</v>
      </c>
      <c r="M10914">
        <v>135894</v>
      </c>
      <c r="N10914"/>
      <c r="O10914" t="s">
        <v>17171</v>
      </c>
      <c r="P10914" t="s">
        <v>310</v>
      </c>
    </row>
    <row r="10915" spans="1:16" x14ac:dyDescent="0.35">
      <c r="A10915" t="s">
        <v>1</v>
      </c>
      <c r="B10915" t="s">
        <v>20843</v>
      </c>
      <c r="C10915" t="s">
        <v>753</v>
      </c>
      <c r="D10915" t="s">
        <v>17170</v>
      </c>
      <c r="E10915" t="s">
        <v>59</v>
      </c>
      <c r="F10915" t="b">
        <v>0</v>
      </c>
      <c r="G10915" t="s">
        <v>73</v>
      </c>
      <c r="H10915" s="1">
        <v>46138.377951388888</v>
      </c>
      <c r="I10915" t="b">
        <v>0</v>
      </c>
      <c r="J10915" t="b">
        <v>0</v>
      </c>
      <c r="K10915" t="s">
        <v>41</v>
      </c>
      <c r="L10915" t="s">
        <v>60</v>
      </c>
      <c r="M10915">
        <v>108859</v>
      </c>
      <c r="N10915"/>
      <c r="O10915" t="s">
        <v>17171</v>
      </c>
      <c r="P10915" t="s">
        <v>891</v>
      </c>
    </row>
    <row r="10916" spans="1:16" x14ac:dyDescent="0.35">
      <c r="A10916" t="s">
        <v>8</v>
      </c>
      <c r="B10916" t="s">
        <v>20844</v>
      </c>
      <c r="C10916" t="s">
        <v>1384</v>
      </c>
      <c r="D10916" t="s">
        <v>17170</v>
      </c>
      <c r="E10916" t="s">
        <v>59</v>
      </c>
      <c r="F10916" t="b">
        <v>0</v>
      </c>
      <c r="G10916" t="s">
        <v>77</v>
      </c>
      <c r="H10916" s="1">
        <v>46138.379004629627</v>
      </c>
      <c r="I10916" t="b">
        <v>0</v>
      </c>
      <c r="J10916" t="b">
        <v>0</v>
      </c>
      <c r="K10916" t="s">
        <v>41</v>
      </c>
      <c r="L10916" t="s">
        <v>60</v>
      </c>
      <c r="M10916">
        <v>211018.5</v>
      </c>
      <c r="N10916"/>
      <c r="O10916" t="s">
        <v>17171</v>
      </c>
      <c r="P10916" t="s">
        <v>891</v>
      </c>
    </row>
    <row r="10917" spans="1:16" x14ac:dyDescent="0.35">
      <c r="A10917" t="s">
        <v>5</v>
      </c>
      <c r="B10917" t="s">
        <v>20845</v>
      </c>
      <c r="C10917" t="s">
        <v>2434</v>
      </c>
      <c r="D10917" t="s">
        <v>17170</v>
      </c>
      <c r="E10917" t="s">
        <v>59</v>
      </c>
      <c r="F10917" t="b">
        <v>0</v>
      </c>
      <c r="G10917" t="s">
        <v>77</v>
      </c>
      <c r="H10917" s="1">
        <v>46138.379027777781</v>
      </c>
      <c r="I10917" t="b">
        <v>1</v>
      </c>
      <c r="J10917" t="b">
        <v>0</v>
      </c>
      <c r="K10917" t="s">
        <v>41</v>
      </c>
      <c r="L10917" t="s">
        <v>60</v>
      </c>
      <c r="M10917">
        <v>180338.5</v>
      </c>
      <c r="N10917"/>
      <c r="O10917" t="s">
        <v>17171</v>
      </c>
      <c r="P10917" t="s">
        <v>17351</v>
      </c>
    </row>
    <row r="10918" spans="1:16" x14ac:dyDescent="0.35">
      <c r="A10918" t="s">
        <v>1</v>
      </c>
      <c r="B10918" t="s">
        <v>20846</v>
      </c>
      <c r="C10918" t="s">
        <v>118</v>
      </c>
      <c r="D10918" t="s">
        <v>17170</v>
      </c>
      <c r="E10918" t="s">
        <v>59</v>
      </c>
      <c r="F10918" t="b">
        <v>0</v>
      </c>
      <c r="G10918" t="s">
        <v>77</v>
      </c>
      <c r="H10918" s="1">
        <v>46138.379050925927</v>
      </c>
      <c r="I10918" t="b">
        <v>0</v>
      </c>
      <c r="J10918" t="b">
        <v>0</v>
      </c>
      <c r="K10918" t="s">
        <v>41</v>
      </c>
      <c r="L10918" t="s">
        <v>60</v>
      </c>
      <c r="M10918">
        <v>129195.5</v>
      </c>
      <c r="N10918"/>
      <c r="O10918" t="s">
        <v>17171</v>
      </c>
      <c r="P10918" t="s">
        <v>891</v>
      </c>
    </row>
    <row r="10919" spans="1:16" x14ac:dyDescent="0.35">
      <c r="A10919" t="s">
        <v>8</v>
      </c>
      <c r="B10919" t="s">
        <v>20847</v>
      </c>
      <c r="C10919" t="s">
        <v>1255</v>
      </c>
      <c r="D10919" t="s">
        <v>17170</v>
      </c>
      <c r="E10919" t="s">
        <v>59</v>
      </c>
      <c r="F10919" t="b">
        <v>0</v>
      </c>
      <c r="G10919" t="s">
        <v>77</v>
      </c>
      <c r="H10919" s="1">
        <v>46138.379062499997</v>
      </c>
      <c r="I10919" t="b">
        <v>0</v>
      </c>
      <c r="J10919" t="b">
        <v>0</v>
      </c>
      <c r="K10919" t="s">
        <v>41</v>
      </c>
      <c r="L10919" t="s">
        <v>60</v>
      </c>
      <c r="M10919">
        <v>163647.5</v>
      </c>
      <c r="N10919"/>
      <c r="O10919" t="s">
        <v>17171</v>
      </c>
      <c r="P10919" t="s">
        <v>891</v>
      </c>
    </row>
    <row r="10920" spans="1:16" x14ac:dyDescent="0.35">
      <c r="A10920" t="s">
        <v>6</v>
      </c>
      <c r="B10920" t="s">
        <v>20848</v>
      </c>
      <c r="C10920" t="s">
        <v>320</v>
      </c>
      <c r="D10920" t="s">
        <v>17170</v>
      </c>
      <c r="E10920" t="s">
        <v>59</v>
      </c>
      <c r="F10920" t="b">
        <v>0</v>
      </c>
      <c r="G10920" t="s">
        <v>73</v>
      </c>
      <c r="H10920" s="1">
        <v>46138.419583333343</v>
      </c>
      <c r="I10920" t="b">
        <v>0</v>
      </c>
      <c r="J10920" t="b">
        <v>0</v>
      </c>
      <c r="K10920" t="s">
        <v>41</v>
      </c>
      <c r="L10920" t="s">
        <v>60</v>
      </c>
      <c r="M10920">
        <v>162624</v>
      </c>
      <c r="N10920"/>
      <c r="O10920" t="s">
        <v>17171</v>
      </c>
      <c r="P10920" t="s">
        <v>310</v>
      </c>
    </row>
    <row r="10921" spans="1:16" x14ac:dyDescent="0.35">
      <c r="A10921" t="s">
        <v>6</v>
      </c>
      <c r="B10921" t="s">
        <v>4708</v>
      </c>
      <c r="C10921" t="s">
        <v>489</v>
      </c>
      <c r="D10921" t="s">
        <v>2360</v>
      </c>
      <c r="E10921" t="s">
        <v>59</v>
      </c>
      <c r="F10921" t="b">
        <v>0</v>
      </c>
      <c r="G10921" t="s">
        <v>77</v>
      </c>
      <c r="H10921" s="1">
        <v>46138.419583333343</v>
      </c>
      <c r="I10921" t="b">
        <v>0</v>
      </c>
      <c r="J10921" t="b">
        <v>1</v>
      </c>
      <c r="K10921" t="s">
        <v>41</v>
      </c>
      <c r="L10921" t="s">
        <v>60</v>
      </c>
      <c r="M10921">
        <v>214500</v>
      </c>
      <c r="N10921"/>
      <c r="O10921" t="s">
        <v>424</v>
      </c>
      <c r="P10921" t="s">
        <v>4581</v>
      </c>
    </row>
    <row r="10922" spans="1:16" x14ac:dyDescent="0.35">
      <c r="A10922" t="s">
        <v>6</v>
      </c>
      <c r="B10922" t="s">
        <v>20849</v>
      </c>
      <c r="C10922" t="s">
        <v>1138</v>
      </c>
      <c r="D10922" t="s">
        <v>17170</v>
      </c>
      <c r="E10922" t="s">
        <v>59</v>
      </c>
      <c r="F10922" t="b">
        <v>0</v>
      </c>
      <c r="G10922" t="s">
        <v>77</v>
      </c>
      <c r="H10922" s="1">
        <v>46138.419583333343</v>
      </c>
      <c r="I10922" t="b">
        <v>0</v>
      </c>
      <c r="J10922" t="b">
        <v>0</v>
      </c>
      <c r="K10922" t="s">
        <v>41</v>
      </c>
      <c r="L10922" t="s">
        <v>60</v>
      </c>
      <c r="M10922">
        <v>151536</v>
      </c>
      <c r="N10922"/>
      <c r="O10922" t="s">
        <v>17171</v>
      </c>
      <c r="P10922" t="s">
        <v>310</v>
      </c>
    </row>
    <row r="10923" spans="1:16" x14ac:dyDescent="0.35">
      <c r="A10923" t="s">
        <v>2</v>
      </c>
      <c r="B10923" t="s">
        <v>20850</v>
      </c>
      <c r="C10923" t="s">
        <v>112</v>
      </c>
      <c r="D10923" t="s">
        <v>2360</v>
      </c>
      <c r="E10923" t="s">
        <v>59</v>
      </c>
      <c r="F10923" t="b">
        <v>0</v>
      </c>
      <c r="G10923" t="s">
        <v>65</v>
      </c>
      <c r="H10923" s="1">
        <v>46138.419583333343</v>
      </c>
      <c r="I10923" t="b">
        <v>0</v>
      </c>
      <c r="J10923" t="b">
        <v>0</v>
      </c>
      <c r="K10923" t="s">
        <v>41</v>
      </c>
      <c r="L10923" t="s">
        <v>60</v>
      </c>
      <c r="M10923">
        <v>260000</v>
      </c>
      <c r="N10923"/>
      <c r="O10923" t="s">
        <v>20851</v>
      </c>
      <c r="P10923" t="s">
        <v>891</v>
      </c>
    </row>
    <row r="10924" spans="1:16" x14ac:dyDescent="0.35">
      <c r="A10924" t="s">
        <v>5</v>
      </c>
      <c r="B10924" t="s">
        <v>20852</v>
      </c>
      <c r="C10924" t="s">
        <v>1250</v>
      </c>
      <c r="D10924" t="s">
        <v>17170</v>
      </c>
      <c r="E10924" t="s">
        <v>59</v>
      </c>
      <c r="F10924" t="b">
        <v>0</v>
      </c>
      <c r="G10924" t="s">
        <v>77</v>
      </c>
      <c r="H10924" s="1">
        <v>46138.420717592591</v>
      </c>
      <c r="I10924" t="b">
        <v>1</v>
      </c>
      <c r="J10924" t="b">
        <v>0</v>
      </c>
      <c r="K10924" t="s">
        <v>41</v>
      </c>
      <c r="L10924" t="s">
        <v>60</v>
      </c>
      <c r="M10924">
        <v>187333.5</v>
      </c>
      <c r="N10924"/>
      <c r="O10924" t="s">
        <v>17171</v>
      </c>
      <c r="P10924" t="s">
        <v>891</v>
      </c>
    </row>
    <row r="10925" spans="1:16" x14ac:dyDescent="0.35">
      <c r="A10925" t="s">
        <v>5</v>
      </c>
      <c r="B10925" t="s">
        <v>20853</v>
      </c>
      <c r="C10925" t="s">
        <v>225</v>
      </c>
      <c r="D10925" t="s">
        <v>17170</v>
      </c>
      <c r="E10925" t="s">
        <v>59</v>
      </c>
      <c r="F10925" t="b">
        <v>0</v>
      </c>
      <c r="G10925" t="s">
        <v>77</v>
      </c>
      <c r="H10925" s="1">
        <v>46138.420729166668</v>
      </c>
      <c r="I10925" t="b">
        <v>1</v>
      </c>
      <c r="J10925" t="b">
        <v>0</v>
      </c>
      <c r="K10925" t="s">
        <v>41</v>
      </c>
      <c r="L10925" t="s">
        <v>60</v>
      </c>
      <c r="M10925">
        <v>159845.5</v>
      </c>
      <c r="N10925"/>
      <c r="O10925" t="s">
        <v>17171</v>
      </c>
      <c r="P10925" t="s">
        <v>17351</v>
      </c>
    </row>
    <row r="10926" spans="1:16" x14ac:dyDescent="0.35">
      <c r="A10926" t="s">
        <v>3</v>
      </c>
      <c r="B10926" t="s">
        <v>20854</v>
      </c>
      <c r="C10926" t="s">
        <v>112</v>
      </c>
      <c r="D10926" t="s">
        <v>4526</v>
      </c>
      <c r="E10926" t="s">
        <v>59</v>
      </c>
      <c r="F10926" t="b">
        <v>0</v>
      </c>
      <c r="G10926" t="s">
        <v>65</v>
      </c>
      <c r="H10926" s="1">
        <v>46138.46020833333</v>
      </c>
      <c r="I10926" t="b">
        <v>0</v>
      </c>
      <c r="J10926" t="b">
        <v>0</v>
      </c>
      <c r="K10926" t="s">
        <v>41</v>
      </c>
      <c r="L10926" t="s">
        <v>60</v>
      </c>
      <c r="M10926">
        <v>107302.5</v>
      </c>
      <c r="N10926"/>
      <c r="O10926" t="s">
        <v>1278</v>
      </c>
    </row>
    <row r="10927" spans="1:16" x14ac:dyDescent="0.35">
      <c r="A10927" t="s">
        <v>6</v>
      </c>
      <c r="B10927" t="s">
        <v>18840</v>
      </c>
      <c r="C10927" t="s">
        <v>148</v>
      </c>
      <c r="D10927" t="s">
        <v>17170</v>
      </c>
      <c r="E10927" t="s">
        <v>59</v>
      </c>
      <c r="F10927" t="b">
        <v>0</v>
      </c>
      <c r="G10927" t="s">
        <v>89</v>
      </c>
      <c r="H10927" s="1">
        <v>46138.461226851847</v>
      </c>
      <c r="I10927" t="b">
        <v>0</v>
      </c>
      <c r="J10927" t="b">
        <v>0</v>
      </c>
      <c r="K10927" t="s">
        <v>41</v>
      </c>
      <c r="L10927" t="s">
        <v>60</v>
      </c>
      <c r="M10927">
        <v>224532</v>
      </c>
      <c r="N10927"/>
      <c r="O10927" t="s">
        <v>17171</v>
      </c>
      <c r="P10927" t="s">
        <v>310</v>
      </c>
    </row>
    <row r="10928" spans="1:16" x14ac:dyDescent="0.35">
      <c r="A10928" t="s">
        <v>2</v>
      </c>
      <c r="B10928" t="s">
        <v>20855</v>
      </c>
      <c r="C10928" t="s">
        <v>753</v>
      </c>
      <c r="D10928" t="s">
        <v>17170</v>
      </c>
      <c r="E10928" t="s">
        <v>59</v>
      </c>
      <c r="F10928" t="b">
        <v>0</v>
      </c>
      <c r="G10928" t="s">
        <v>73</v>
      </c>
      <c r="H10928" s="1">
        <v>46138.46125</v>
      </c>
      <c r="I10928" t="b">
        <v>0</v>
      </c>
      <c r="J10928" t="b">
        <v>0</v>
      </c>
      <c r="K10928" t="s">
        <v>41</v>
      </c>
      <c r="L10928" t="s">
        <v>60</v>
      </c>
      <c r="M10928">
        <v>106606.5</v>
      </c>
      <c r="N10928"/>
      <c r="O10928" t="s">
        <v>17171</v>
      </c>
      <c r="P10928" t="s">
        <v>310</v>
      </c>
    </row>
    <row r="10929" spans="1:16" x14ac:dyDescent="0.35">
      <c r="A10929" t="s">
        <v>8</v>
      </c>
      <c r="B10929" t="s">
        <v>20856</v>
      </c>
      <c r="C10929" t="s">
        <v>753</v>
      </c>
      <c r="D10929" t="s">
        <v>17170</v>
      </c>
      <c r="E10929" t="s">
        <v>59</v>
      </c>
      <c r="F10929" t="b">
        <v>0</v>
      </c>
      <c r="G10929" t="s">
        <v>73</v>
      </c>
      <c r="H10929" s="1">
        <v>46138.46125</v>
      </c>
      <c r="I10929" t="b">
        <v>0</v>
      </c>
      <c r="J10929" t="b">
        <v>0</v>
      </c>
      <c r="K10929" t="s">
        <v>41</v>
      </c>
      <c r="L10929" t="s">
        <v>60</v>
      </c>
      <c r="M10929">
        <v>178178</v>
      </c>
      <c r="N10929"/>
      <c r="O10929" t="s">
        <v>17171</v>
      </c>
      <c r="P10929" t="s">
        <v>663</v>
      </c>
    </row>
    <row r="10930" spans="1:16" x14ac:dyDescent="0.35">
      <c r="A10930" t="s">
        <v>2</v>
      </c>
      <c r="B10930" t="s">
        <v>20857</v>
      </c>
      <c r="C10930" t="s">
        <v>753</v>
      </c>
      <c r="D10930" t="s">
        <v>17170</v>
      </c>
      <c r="E10930" t="s">
        <v>59</v>
      </c>
      <c r="F10930" t="b">
        <v>0</v>
      </c>
      <c r="G10930" t="s">
        <v>73</v>
      </c>
      <c r="H10930" s="1">
        <v>46138.46125</v>
      </c>
      <c r="I10930" t="b">
        <v>0</v>
      </c>
      <c r="J10930" t="b">
        <v>0</v>
      </c>
      <c r="K10930" t="s">
        <v>41</v>
      </c>
      <c r="L10930" t="s">
        <v>60</v>
      </c>
      <c r="M10930">
        <v>142142</v>
      </c>
      <c r="N10930"/>
      <c r="O10930" t="s">
        <v>17171</v>
      </c>
      <c r="P10930" t="s">
        <v>310</v>
      </c>
    </row>
    <row r="10931" spans="1:16" x14ac:dyDescent="0.35">
      <c r="A10931" t="s">
        <v>5</v>
      </c>
      <c r="B10931" t="s">
        <v>20858</v>
      </c>
      <c r="C10931" t="s">
        <v>71</v>
      </c>
      <c r="D10931" t="s">
        <v>17170</v>
      </c>
      <c r="E10931" t="s">
        <v>59</v>
      </c>
      <c r="F10931" t="b">
        <v>0</v>
      </c>
      <c r="G10931" t="s">
        <v>77</v>
      </c>
      <c r="H10931" s="1">
        <v>46138.462372685193</v>
      </c>
      <c r="I10931" t="b">
        <v>1</v>
      </c>
      <c r="J10931" t="b">
        <v>0</v>
      </c>
      <c r="K10931" t="s">
        <v>41</v>
      </c>
      <c r="L10931" t="s">
        <v>60</v>
      </c>
      <c r="M10931">
        <v>188535.5</v>
      </c>
      <c r="N10931"/>
      <c r="O10931" t="s">
        <v>17171</v>
      </c>
      <c r="P10931" t="s">
        <v>17351</v>
      </c>
    </row>
    <row r="10932" spans="1:16" x14ac:dyDescent="0.35">
      <c r="A10932" t="s">
        <v>1</v>
      </c>
      <c r="B10932" t="s">
        <v>20859</v>
      </c>
      <c r="C10932" t="s">
        <v>370</v>
      </c>
      <c r="D10932" t="s">
        <v>17170</v>
      </c>
      <c r="E10932" t="s">
        <v>59</v>
      </c>
      <c r="F10932" t="b">
        <v>0</v>
      </c>
      <c r="G10932" t="s">
        <v>65</v>
      </c>
      <c r="H10932" s="1">
        <v>46138.462384259263</v>
      </c>
      <c r="I10932" t="b">
        <v>0</v>
      </c>
      <c r="J10932" t="b">
        <v>0</v>
      </c>
      <c r="K10932" t="s">
        <v>41</v>
      </c>
      <c r="L10932" t="s">
        <v>60</v>
      </c>
      <c r="M10932">
        <v>122958</v>
      </c>
      <c r="N10932"/>
      <c r="O10932" t="s">
        <v>17171</v>
      </c>
      <c r="P10932" t="s">
        <v>17351</v>
      </c>
    </row>
    <row r="10933" spans="1:16" x14ac:dyDescent="0.35">
      <c r="A10933" t="s">
        <v>2</v>
      </c>
      <c r="B10933" t="s">
        <v>18793</v>
      </c>
      <c r="C10933" t="s">
        <v>148</v>
      </c>
      <c r="D10933" t="s">
        <v>17170</v>
      </c>
      <c r="E10933" t="s">
        <v>59</v>
      </c>
      <c r="F10933" t="b">
        <v>0</v>
      </c>
      <c r="G10933" t="s">
        <v>89</v>
      </c>
      <c r="H10933" s="1">
        <v>46138.502893518518</v>
      </c>
      <c r="I10933" t="b">
        <v>0</v>
      </c>
      <c r="J10933" t="b">
        <v>0</v>
      </c>
      <c r="K10933" t="s">
        <v>41</v>
      </c>
      <c r="L10933" t="s">
        <v>60</v>
      </c>
      <c r="M10933">
        <v>105435.5</v>
      </c>
      <c r="N10933"/>
      <c r="O10933" t="s">
        <v>17171</v>
      </c>
      <c r="P10933" t="s">
        <v>310</v>
      </c>
    </row>
    <row r="10934" spans="1:16" x14ac:dyDescent="0.35">
      <c r="A10934" t="s">
        <v>8</v>
      </c>
      <c r="B10934" t="s">
        <v>20860</v>
      </c>
      <c r="C10934" t="s">
        <v>1255</v>
      </c>
      <c r="D10934" t="s">
        <v>17170</v>
      </c>
      <c r="E10934" t="s">
        <v>59</v>
      </c>
      <c r="F10934" t="b">
        <v>0</v>
      </c>
      <c r="G10934" t="s">
        <v>77</v>
      </c>
      <c r="H10934" s="1">
        <v>46138.50403935185</v>
      </c>
      <c r="I10934" t="b">
        <v>0</v>
      </c>
      <c r="J10934" t="b">
        <v>0</v>
      </c>
      <c r="K10934" t="s">
        <v>41</v>
      </c>
      <c r="L10934" t="s">
        <v>60</v>
      </c>
      <c r="M10934">
        <v>121220</v>
      </c>
      <c r="N10934"/>
      <c r="O10934" t="s">
        <v>17171</v>
      </c>
      <c r="P10934" t="s">
        <v>891</v>
      </c>
    </row>
    <row r="10935" spans="1:16" x14ac:dyDescent="0.35">
      <c r="A10935" t="s">
        <v>1</v>
      </c>
      <c r="B10935" t="s">
        <v>20861</v>
      </c>
      <c r="C10935" t="s">
        <v>284</v>
      </c>
      <c r="D10935" t="s">
        <v>17170</v>
      </c>
      <c r="E10935" t="s">
        <v>59</v>
      </c>
      <c r="F10935" t="b">
        <v>0</v>
      </c>
      <c r="G10935" t="s">
        <v>77</v>
      </c>
      <c r="H10935" s="1">
        <v>46138.50403935185</v>
      </c>
      <c r="I10935" t="b">
        <v>0</v>
      </c>
      <c r="J10935" t="b">
        <v>0</v>
      </c>
      <c r="K10935" t="s">
        <v>41</v>
      </c>
      <c r="L10935" t="s">
        <v>60</v>
      </c>
      <c r="M10935">
        <v>122958</v>
      </c>
      <c r="N10935"/>
      <c r="O10935" t="s">
        <v>17171</v>
      </c>
      <c r="P10935" t="s">
        <v>17351</v>
      </c>
    </row>
    <row r="10936" spans="1:16" x14ac:dyDescent="0.35">
      <c r="A10936" t="s">
        <v>0</v>
      </c>
      <c r="B10936" t="s">
        <v>20862</v>
      </c>
      <c r="C10936" t="s">
        <v>2407</v>
      </c>
      <c r="D10936" t="s">
        <v>4346</v>
      </c>
      <c r="E10936" t="s">
        <v>59</v>
      </c>
      <c r="F10936" t="b">
        <v>0</v>
      </c>
      <c r="G10936" t="s">
        <v>77</v>
      </c>
      <c r="H10936" s="1">
        <v>46138.543541666673</v>
      </c>
      <c r="I10936" t="b">
        <v>0</v>
      </c>
      <c r="J10936" t="b">
        <v>1</v>
      </c>
      <c r="K10936" t="s">
        <v>41</v>
      </c>
      <c r="L10936" t="s">
        <v>60</v>
      </c>
      <c r="M10936">
        <v>90000</v>
      </c>
      <c r="N10936"/>
      <c r="O10936" t="s">
        <v>3773</v>
      </c>
      <c r="P10936" t="s">
        <v>3903</v>
      </c>
    </row>
    <row r="10937" spans="1:16" x14ac:dyDescent="0.35">
      <c r="A10937" t="s">
        <v>6</v>
      </c>
      <c r="B10937" t="s">
        <v>20863</v>
      </c>
      <c r="C10937" t="s">
        <v>237</v>
      </c>
      <c r="D10937" t="s">
        <v>17170</v>
      </c>
      <c r="E10937" t="s">
        <v>59</v>
      </c>
      <c r="F10937" t="b">
        <v>0</v>
      </c>
      <c r="G10937" t="s">
        <v>89</v>
      </c>
      <c r="H10937" s="1">
        <v>46138.544583333343</v>
      </c>
      <c r="I10937" t="b">
        <v>0</v>
      </c>
      <c r="J10937" t="b">
        <v>0</v>
      </c>
      <c r="K10937" t="s">
        <v>41</v>
      </c>
      <c r="L10937" t="s">
        <v>60</v>
      </c>
      <c r="M10937">
        <v>251351</v>
      </c>
      <c r="N10937"/>
      <c r="O10937" t="s">
        <v>17171</v>
      </c>
      <c r="P10937" t="s">
        <v>663</v>
      </c>
    </row>
    <row r="10938" spans="1:16" x14ac:dyDescent="0.35">
      <c r="A10938" t="s">
        <v>2</v>
      </c>
      <c r="B10938" t="s">
        <v>20864</v>
      </c>
      <c r="C10938" t="s">
        <v>566</v>
      </c>
      <c r="D10938" t="s">
        <v>17170</v>
      </c>
      <c r="E10938" t="s">
        <v>59</v>
      </c>
      <c r="F10938" t="b">
        <v>0</v>
      </c>
      <c r="G10938" t="s">
        <v>65</v>
      </c>
      <c r="H10938" s="1">
        <v>46138.544664351852</v>
      </c>
      <c r="I10938" t="b">
        <v>0</v>
      </c>
      <c r="J10938" t="b">
        <v>0</v>
      </c>
      <c r="K10938" t="s">
        <v>41</v>
      </c>
      <c r="L10938" t="s">
        <v>60</v>
      </c>
      <c r="M10938">
        <v>107778</v>
      </c>
      <c r="N10938"/>
      <c r="O10938" t="s">
        <v>17171</v>
      </c>
      <c r="P10938" t="s">
        <v>310</v>
      </c>
    </row>
    <row r="10939" spans="1:16" x14ac:dyDescent="0.35">
      <c r="A10939" t="s">
        <v>1</v>
      </c>
      <c r="B10939" t="s">
        <v>20865</v>
      </c>
      <c r="C10939" t="s">
        <v>822</v>
      </c>
      <c r="D10939" t="s">
        <v>17170</v>
      </c>
      <c r="E10939" t="s">
        <v>59</v>
      </c>
      <c r="F10939" t="b">
        <v>0</v>
      </c>
      <c r="G10939" t="s">
        <v>77</v>
      </c>
      <c r="H10939" s="1">
        <v>46138.545682870368</v>
      </c>
      <c r="I10939" t="b">
        <v>0</v>
      </c>
      <c r="J10939" t="b">
        <v>0</v>
      </c>
      <c r="K10939" t="s">
        <v>41</v>
      </c>
      <c r="L10939" t="s">
        <v>60</v>
      </c>
      <c r="M10939">
        <v>117232.5</v>
      </c>
      <c r="N10939"/>
      <c r="O10939" t="s">
        <v>17171</v>
      </c>
      <c r="P10939" t="s">
        <v>891</v>
      </c>
    </row>
    <row r="10940" spans="1:16" x14ac:dyDescent="0.35">
      <c r="A10940" t="s">
        <v>5</v>
      </c>
      <c r="B10940" t="s">
        <v>20866</v>
      </c>
      <c r="C10940" t="s">
        <v>532</v>
      </c>
      <c r="D10940" t="s">
        <v>17170</v>
      </c>
      <c r="E10940" t="s">
        <v>59</v>
      </c>
      <c r="F10940" t="b">
        <v>0</v>
      </c>
      <c r="G10940" t="s">
        <v>77</v>
      </c>
      <c r="H10940" s="1">
        <v>46138.545717592591</v>
      </c>
      <c r="I10940" t="b">
        <v>0</v>
      </c>
      <c r="J10940" t="b">
        <v>0</v>
      </c>
      <c r="K10940" t="s">
        <v>41</v>
      </c>
      <c r="L10940" t="s">
        <v>60</v>
      </c>
      <c r="M10940">
        <v>183027</v>
      </c>
      <c r="N10940"/>
      <c r="O10940" t="s">
        <v>17171</v>
      </c>
      <c r="P10940" t="s">
        <v>891</v>
      </c>
    </row>
    <row r="10941" spans="1:16" x14ac:dyDescent="0.35">
      <c r="A10941" t="s">
        <v>5</v>
      </c>
      <c r="B10941" t="s">
        <v>20867</v>
      </c>
      <c r="C10941" t="s">
        <v>6077</v>
      </c>
      <c r="D10941" t="s">
        <v>17170</v>
      </c>
      <c r="E10941" t="s">
        <v>59</v>
      </c>
      <c r="F10941" t="b">
        <v>0</v>
      </c>
      <c r="G10941" t="s">
        <v>89</v>
      </c>
      <c r="H10941" s="1">
        <v>46138.587418981479</v>
      </c>
      <c r="I10941" t="b">
        <v>1</v>
      </c>
      <c r="J10941" t="b">
        <v>0</v>
      </c>
      <c r="K10941" t="s">
        <v>41</v>
      </c>
      <c r="L10941" t="s">
        <v>60</v>
      </c>
      <c r="M10941">
        <v>192634.5</v>
      </c>
      <c r="N10941"/>
      <c r="O10941" t="s">
        <v>17171</v>
      </c>
      <c r="P10941" t="s">
        <v>17351</v>
      </c>
    </row>
    <row r="10942" spans="1:16" x14ac:dyDescent="0.35">
      <c r="A10942" t="s">
        <v>2</v>
      </c>
      <c r="B10942" t="s">
        <v>20868</v>
      </c>
      <c r="C10942" t="s">
        <v>181</v>
      </c>
      <c r="D10942" t="s">
        <v>17170</v>
      </c>
      <c r="E10942" t="s">
        <v>59</v>
      </c>
      <c r="F10942" t="b">
        <v>0</v>
      </c>
      <c r="G10942" t="s">
        <v>89</v>
      </c>
      <c r="H10942" s="1">
        <v>46138.627893518518</v>
      </c>
      <c r="I10942" t="b">
        <v>0</v>
      </c>
      <c r="J10942" t="b">
        <v>0</v>
      </c>
      <c r="K10942" t="s">
        <v>41</v>
      </c>
      <c r="L10942" t="s">
        <v>60</v>
      </c>
      <c r="M10942">
        <v>92928</v>
      </c>
      <c r="N10942"/>
      <c r="O10942" t="s">
        <v>17171</v>
      </c>
      <c r="P10942" t="s">
        <v>591</v>
      </c>
    </row>
    <row r="10943" spans="1:16" x14ac:dyDescent="0.35">
      <c r="A10943" t="s">
        <v>1</v>
      </c>
      <c r="B10943" t="s">
        <v>20869</v>
      </c>
      <c r="C10943" t="s">
        <v>1621</v>
      </c>
      <c r="D10943" t="s">
        <v>17170</v>
      </c>
      <c r="E10943" t="s">
        <v>59</v>
      </c>
      <c r="F10943" t="b">
        <v>0</v>
      </c>
      <c r="G10943" t="s">
        <v>77</v>
      </c>
      <c r="H10943" s="1">
        <v>46138.629027777781</v>
      </c>
      <c r="I10943" t="b">
        <v>0</v>
      </c>
      <c r="J10943" t="b">
        <v>0</v>
      </c>
      <c r="K10943" t="s">
        <v>41</v>
      </c>
      <c r="L10943" t="s">
        <v>60</v>
      </c>
      <c r="M10943">
        <v>136620</v>
      </c>
      <c r="N10943"/>
      <c r="O10943" t="s">
        <v>17171</v>
      </c>
      <c r="P10943" t="s">
        <v>17351</v>
      </c>
    </row>
    <row r="10944" spans="1:16" x14ac:dyDescent="0.35">
      <c r="A10944" t="s">
        <v>8</v>
      </c>
      <c r="B10944" t="s">
        <v>20870</v>
      </c>
      <c r="C10944" t="s">
        <v>330</v>
      </c>
      <c r="D10944" t="s">
        <v>17170</v>
      </c>
      <c r="E10944" t="s">
        <v>59</v>
      </c>
      <c r="F10944" t="b">
        <v>0</v>
      </c>
      <c r="G10944" t="s">
        <v>77</v>
      </c>
      <c r="H10944" s="1">
        <v>46138.62903935185</v>
      </c>
      <c r="I10944" t="b">
        <v>0</v>
      </c>
      <c r="J10944" t="b">
        <v>0</v>
      </c>
      <c r="K10944" t="s">
        <v>41</v>
      </c>
      <c r="L10944" t="s">
        <v>60</v>
      </c>
      <c r="M10944">
        <v>211018.5</v>
      </c>
      <c r="N10944"/>
      <c r="O10944" t="s">
        <v>17171</v>
      </c>
      <c r="P10944" t="s">
        <v>891</v>
      </c>
    </row>
    <row r="10945" spans="1:16" x14ac:dyDescent="0.35">
      <c r="A10945" t="s">
        <v>1</v>
      </c>
      <c r="B10945" t="s">
        <v>20871</v>
      </c>
      <c r="C10945" t="s">
        <v>2239</v>
      </c>
      <c r="D10945" t="s">
        <v>17170</v>
      </c>
      <c r="E10945" t="s">
        <v>59</v>
      </c>
      <c r="F10945" t="b">
        <v>0</v>
      </c>
      <c r="G10945" t="s">
        <v>77</v>
      </c>
      <c r="H10945" s="1">
        <v>46138.629050925927</v>
      </c>
      <c r="I10945" t="b">
        <v>0</v>
      </c>
      <c r="J10945" t="b">
        <v>0</v>
      </c>
      <c r="K10945" t="s">
        <v>41</v>
      </c>
      <c r="L10945" t="s">
        <v>60</v>
      </c>
      <c r="M10945">
        <v>88803.5</v>
      </c>
      <c r="N10945"/>
      <c r="O10945" t="s">
        <v>17171</v>
      </c>
      <c r="P10945" t="s">
        <v>17351</v>
      </c>
    </row>
    <row r="10946" spans="1:16" x14ac:dyDescent="0.35">
      <c r="A10946" t="s">
        <v>6</v>
      </c>
      <c r="B10946" t="s">
        <v>20872</v>
      </c>
      <c r="C10946" t="s">
        <v>1250</v>
      </c>
      <c r="D10946" t="s">
        <v>17170</v>
      </c>
      <c r="E10946" t="s">
        <v>59</v>
      </c>
      <c r="F10946" t="b">
        <v>0</v>
      </c>
      <c r="G10946" t="s">
        <v>89</v>
      </c>
      <c r="H10946" s="1">
        <v>46138.669560185182</v>
      </c>
      <c r="I10946" t="b">
        <v>0</v>
      </c>
      <c r="J10946" t="b">
        <v>0</v>
      </c>
      <c r="K10946" t="s">
        <v>41</v>
      </c>
      <c r="L10946" t="s">
        <v>60</v>
      </c>
      <c r="M10946">
        <v>271309.5</v>
      </c>
      <c r="N10946"/>
      <c r="O10946" t="s">
        <v>17171</v>
      </c>
      <c r="P10946" t="s">
        <v>85</v>
      </c>
    </row>
    <row r="10947" spans="1:16" x14ac:dyDescent="0.35">
      <c r="A10947" t="s">
        <v>8</v>
      </c>
      <c r="B10947" t="s">
        <v>20873</v>
      </c>
      <c r="C10947" t="s">
        <v>71</v>
      </c>
      <c r="D10947" t="s">
        <v>17170</v>
      </c>
      <c r="E10947" t="s">
        <v>59</v>
      </c>
      <c r="F10947" t="b">
        <v>0</v>
      </c>
      <c r="G10947" t="s">
        <v>73</v>
      </c>
      <c r="H10947" s="1">
        <v>46138.669618055559</v>
      </c>
      <c r="I10947" t="b">
        <v>0</v>
      </c>
      <c r="J10947" t="b">
        <v>0</v>
      </c>
      <c r="K10947" t="s">
        <v>41</v>
      </c>
      <c r="L10947" t="s">
        <v>60</v>
      </c>
      <c r="M10947">
        <v>146740</v>
      </c>
      <c r="N10947"/>
      <c r="O10947" t="s">
        <v>17171</v>
      </c>
      <c r="P10947" t="s">
        <v>891</v>
      </c>
    </row>
    <row r="10948" spans="1:16" x14ac:dyDescent="0.35">
      <c r="A10948" t="s">
        <v>5</v>
      </c>
      <c r="B10948" t="s">
        <v>20874</v>
      </c>
      <c r="C10948" t="s">
        <v>753</v>
      </c>
      <c r="D10948" t="s">
        <v>17170</v>
      </c>
      <c r="E10948" t="s">
        <v>59</v>
      </c>
      <c r="F10948" t="b">
        <v>0</v>
      </c>
      <c r="G10948" t="s">
        <v>77</v>
      </c>
      <c r="H10948" s="1">
        <v>46138.670729166668</v>
      </c>
      <c r="I10948" t="b">
        <v>1</v>
      </c>
      <c r="J10948" t="b">
        <v>0</v>
      </c>
      <c r="K10948" t="s">
        <v>41</v>
      </c>
      <c r="L10948" t="s">
        <v>60</v>
      </c>
      <c r="M10948">
        <v>186486.5</v>
      </c>
      <c r="N10948"/>
      <c r="O10948" t="s">
        <v>17171</v>
      </c>
      <c r="P10948" t="s">
        <v>17351</v>
      </c>
    </row>
    <row r="10949" spans="1:16" x14ac:dyDescent="0.35">
      <c r="A10949" t="s">
        <v>1</v>
      </c>
      <c r="B10949" t="s">
        <v>20875</v>
      </c>
      <c r="C10949" t="s">
        <v>20876</v>
      </c>
      <c r="D10949" t="s">
        <v>5018</v>
      </c>
      <c r="E10949" t="s">
        <v>59</v>
      </c>
      <c r="F10949" t="b">
        <v>0</v>
      </c>
      <c r="G10949" t="s">
        <v>19</v>
      </c>
      <c r="H10949" s="1">
        <v>46138.671249999999</v>
      </c>
      <c r="I10949" t="b">
        <v>1</v>
      </c>
      <c r="J10949" t="b">
        <v>0</v>
      </c>
      <c r="K10949" t="s">
        <v>19</v>
      </c>
      <c r="L10949" t="s">
        <v>60</v>
      </c>
      <c r="M10949">
        <v>3500000</v>
      </c>
      <c r="N10949"/>
      <c r="O10949" t="s">
        <v>20877</v>
      </c>
      <c r="P10949" t="s">
        <v>20878</v>
      </c>
    </row>
    <row r="10950" spans="1:16" x14ac:dyDescent="0.35">
      <c r="A10950" t="s">
        <v>2</v>
      </c>
      <c r="B10950" t="s">
        <v>20879</v>
      </c>
      <c r="C10950" t="s">
        <v>1748</v>
      </c>
      <c r="D10950" t="s">
        <v>2360</v>
      </c>
      <c r="E10950" t="s">
        <v>59</v>
      </c>
      <c r="F10950" t="b">
        <v>0</v>
      </c>
      <c r="G10950" t="s">
        <v>65</v>
      </c>
      <c r="H10950" s="1">
        <v>46138.711331018523</v>
      </c>
      <c r="I10950" t="b">
        <v>0</v>
      </c>
      <c r="J10950" t="b">
        <v>0</v>
      </c>
      <c r="K10950" t="s">
        <v>41</v>
      </c>
      <c r="L10950" t="s">
        <v>60</v>
      </c>
      <c r="M10950">
        <v>144999.5</v>
      </c>
      <c r="N10950"/>
      <c r="O10950" t="s">
        <v>15140</v>
      </c>
      <c r="P10950" t="s">
        <v>20880</v>
      </c>
    </row>
    <row r="10951" spans="1:16" x14ac:dyDescent="0.35">
      <c r="A10951" t="s">
        <v>8</v>
      </c>
      <c r="B10951" t="s">
        <v>20881</v>
      </c>
      <c r="C10951" t="s">
        <v>1070</v>
      </c>
      <c r="D10951" t="s">
        <v>17170</v>
      </c>
      <c r="E10951" t="s">
        <v>59</v>
      </c>
      <c r="F10951" t="b">
        <v>0</v>
      </c>
      <c r="G10951" t="s">
        <v>77</v>
      </c>
      <c r="H10951" s="1">
        <v>46138.712372685193</v>
      </c>
      <c r="I10951" t="b">
        <v>0</v>
      </c>
      <c r="J10951" t="b">
        <v>0</v>
      </c>
      <c r="K10951" t="s">
        <v>41</v>
      </c>
      <c r="L10951" t="s">
        <v>60</v>
      </c>
      <c r="M10951">
        <v>126005.5</v>
      </c>
      <c r="N10951"/>
      <c r="O10951" t="s">
        <v>17171</v>
      </c>
      <c r="P10951" t="s">
        <v>891</v>
      </c>
    </row>
    <row r="10952" spans="1:16" x14ac:dyDescent="0.35">
      <c r="A10952" t="s">
        <v>5</v>
      </c>
      <c r="B10952" t="s">
        <v>20882</v>
      </c>
      <c r="C10952" t="s">
        <v>507</v>
      </c>
      <c r="D10952" t="s">
        <v>17170</v>
      </c>
      <c r="E10952" t="s">
        <v>59</v>
      </c>
      <c r="F10952" t="b">
        <v>0</v>
      </c>
      <c r="G10952" t="s">
        <v>77</v>
      </c>
      <c r="H10952" s="1">
        <v>46138.712395833332</v>
      </c>
      <c r="I10952" t="b">
        <v>0</v>
      </c>
      <c r="J10952" t="b">
        <v>0</v>
      </c>
      <c r="K10952" t="s">
        <v>41</v>
      </c>
      <c r="L10952" t="s">
        <v>60</v>
      </c>
      <c r="M10952">
        <v>206712</v>
      </c>
      <c r="N10952"/>
      <c r="O10952" t="s">
        <v>17171</v>
      </c>
      <c r="P10952" t="s">
        <v>891</v>
      </c>
    </row>
    <row r="10953" spans="1:16" x14ac:dyDescent="0.35">
      <c r="A10953" t="s">
        <v>2</v>
      </c>
      <c r="B10953" t="s">
        <v>20883</v>
      </c>
      <c r="C10953" t="s">
        <v>76</v>
      </c>
      <c r="D10953" t="s">
        <v>4526</v>
      </c>
      <c r="E10953" t="s">
        <v>59</v>
      </c>
      <c r="F10953" t="b">
        <v>1</v>
      </c>
      <c r="G10953" t="s">
        <v>68</v>
      </c>
      <c r="H10953" s="1">
        <v>46138.752905092602</v>
      </c>
      <c r="I10953" t="b">
        <v>0</v>
      </c>
      <c r="J10953" t="b">
        <v>0</v>
      </c>
      <c r="K10953" t="s">
        <v>41</v>
      </c>
      <c r="L10953" t="s">
        <v>60</v>
      </c>
      <c r="M10953">
        <v>109000</v>
      </c>
      <c r="N10953"/>
      <c r="O10953" t="s">
        <v>371</v>
      </c>
      <c r="P10953" t="s">
        <v>1462</v>
      </c>
    </row>
    <row r="10954" spans="1:16" x14ac:dyDescent="0.35">
      <c r="A10954" t="s">
        <v>8</v>
      </c>
      <c r="B10954" t="s">
        <v>20884</v>
      </c>
      <c r="C10954" t="s">
        <v>76</v>
      </c>
      <c r="D10954" t="s">
        <v>4526</v>
      </c>
      <c r="E10954" t="s">
        <v>59</v>
      </c>
      <c r="F10954" t="b">
        <v>1</v>
      </c>
      <c r="G10954" t="s">
        <v>77</v>
      </c>
      <c r="H10954" s="1">
        <v>46138.754004629627</v>
      </c>
      <c r="I10954" t="b">
        <v>0</v>
      </c>
      <c r="J10954" t="b">
        <v>0</v>
      </c>
      <c r="K10954" t="s">
        <v>41</v>
      </c>
      <c r="L10954" t="s">
        <v>60</v>
      </c>
      <c r="M10954">
        <v>109500</v>
      </c>
      <c r="N10954"/>
      <c r="O10954" t="s">
        <v>371</v>
      </c>
      <c r="P10954" t="s">
        <v>5171</v>
      </c>
    </row>
    <row r="10955" spans="1:16" x14ac:dyDescent="0.35">
      <c r="A10955" t="s">
        <v>5</v>
      </c>
      <c r="B10955" t="s">
        <v>20885</v>
      </c>
      <c r="C10955" t="s">
        <v>259</v>
      </c>
      <c r="D10955" t="s">
        <v>17170</v>
      </c>
      <c r="E10955" t="s">
        <v>59</v>
      </c>
      <c r="F10955" t="b">
        <v>0</v>
      </c>
      <c r="G10955" t="s">
        <v>77</v>
      </c>
      <c r="H10955" s="1">
        <v>46138.75403935185</v>
      </c>
      <c r="I10955" t="b">
        <v>0</v>
      </c>
      <c r="J10955" t="b">
        <v>0</v>
      </c>
      <c r="K10955" t="s">
        <v>41</v>
      </c>
      <c r="L10955" t="s">
        <v>60</v>
      </c>
      <c r="M10955">
        <v>178720.5</v>
      </c>
      <c r="N10955"/>
      <c r="O10955" t="s">
        <v>17171</v>
      </c>
      <c r="P10955" t="s">
        <v>891</v>
      </c>
    </row>
    <row r="10956" spans="1:16" x14ac:dyDescent="0.35">
      <c r="A10956" t="s">
        <v>1</v>
      </c>
      <c r="B10956" t="s">
        <v>20886</v>
      </c>
      <c r="C10956" t="s">
        <v>76</v>
      </c>
      <c r="D10956" t="s">
        <v>5018</v>
      </c>
      <c r="E10956" t="s">
        <v>59</v>
      </c>
      <c r="F10956" t="b">
        <v>1</v>
      </c>
      <c r="G10956" t="s">
        <v>27</v>
      </c>
      <c r="H10956" s="1">
        <v>46138.754861111112</v>
      </c>
      <c r="I10956" t="b">
        <v>0</v>
      </c>
      <c r="J10956" t="b">
        <v>0</v>
      </c>
      <c r="K10956" t="s">
        <v>27</v>
      </c>
      <c r="L10956" t="s">
        <v>74</v>
      </c>
      <c r="M10956"/>
      <c r="N10956">
        <v>45</v>
      </c>
      <c r="O10956" t="s">
        <v>20887</v>
      </c>
      <c r="P10956" t="s">
        <v>219</v>
      </c>
    </row>
    <row r="10957" spans="1:16" x14ac:dyDescent="0.35">
      <c r="A10957" t="s">
        <v>8</v>
      </c>
      <c r="B10957" t="s">
        <v>20888</v>
      </c>
      <c r="C10957" t="s">
        <v>124</v>
      </c>
      <c r="D10957" t="s">
        <v>17170</v>
      </c>
      <c r="E10957" t="s">
        <v>59</v>
      </c>
      <c r="F10957" t="b">
        <v>0</v>
      </c>
      <c r="G10957" t="s">
        <v>77</v>
      </c>
      <c r="H10957" s="1">
        <v>46138.795717592591</v>
      </c>
      <c r="I10957" t="b">
        <v>0</v>
      </c>
      <c r="J10957" t="b">
        <v>0</v>
      </c>
      <c r="K10957" t="s">
        <v>41</v>
      </c>
      <c r="L10957" t="s">
        <v>60</v>
      </c>
      <c r="M10957">
        <v>185179.5</v>
      </c>
      <c r="N10957"/>
      <c r="O10957" t="s">
        <v>17171</v>
      </c>
      <c r="P10957" t="s">
        <v>891</v>
      </c>
    </row>
    <row r="10958" spans="1:16" x14ac:dyDescent="0.35">
      <c r="A10958" t="s">
        <v>5</v>
      </c>
      <c r="B10958" t="s">
        <v>20889</v>
      </c>
      <c r="C10958" t="s">
        <v>3330</v>
      </c>
      <c r="D10958" t="s">
        <v>17170</v>
      </c>
      <c r="E10958" t="s">
        <v>59</v>
      </c>
      <c r="F10958" t="b">
        <v>0</v>
      </c>
      <c r="G10958" t="s">
        <v>77</v>
      </c>
      <c r="H10958" s="1">
        <v>46138.837384259263</v>
      </c>
      <c r="I10958" t="b">
        <v>0</v>
      </c>
      <c r="J10958" t="b">
        <v>0</v>
      </c>
      <c r="K10958" t="s">
        <v>41</v>
      </c>
      <c r="L10958" t="s">
        <v>60</v>
      </c>
      <c r="M10958">
        <v>161494.5</v>
      </c>
      <c r="N10958"/>
      <c r="O10958" t="s">
        <v>17171</v>
      </c>
      <c r="P10958" t="s">
        <v>891</v>
      </c>
    </row>
    <row r="10959" spans="1:16" x14ac:dyDescent="0.35">
      <c r="A10959" t="s">
        <v>1</v>
      </c>
      <c r="B10959" t="s">
        <v>20890</v>
      </c>
      <c r="C10959" t="s">
        <v>259</v>
      </c>
      <c r="D10959" t="s">
        <v>17170</v>
      </c>
      <c r="E10959" t="s">
        <v>59</v>
      </c>
      <c r="F10959" t="b">
        <v>0</v>
      </c>
      <c r="G10959" t="s">
        <v>77</v>
      </c>
      <c r="H10959" s="1">
        <v>46138.837384259263</v>
      </c>
      <c r="I10959" t="b">
        <v>0</v>
      </c>
      <c r="J10959" t="b">
        <v>0</v>
      </c>
      <c r="K10959" t="s">
        <v>41</v>
      </c>
      <c r="L10959" t="s">
        <v>60</v>
      </c>
      <c r="M10959">
        <v>94495.5</v>
      </c>
      <c r="N10959"/>
      <c r="O10959" t="s">
        <v>17171</v>
      </c>
      <c r="P10959" t="s">
        <v>17351</v>
      </c>
    </row>
    <row r="10960" spans="1:16" x14ac:dyDescent="0.35">
      <c r="A10960" t="s">
        <v>1</v>
      </c>
      <c r="B10960" t="s">
        <v>20891</v>
      </c>
      <c r="C10960" t="s">
        <v>3042</v>
      </c>
      <c r="D10960" t="s">
        <v>17170</v>
      </c>
      <c r="E10960" t="s">
        <v>59</v>
      </c>
      <c r="F10960" t="b">
        <v>0</v>
      </c>
      <c r="G10960" t="s">
        <v>73</v>
      </c>
      <c r="H10960" s="1">
        <v>46138.837453703702</v>
      </c>
      <c r="I10960" t="b">
        <v>0</v>
      </c>
      <c r="J10960" t="b">
        <v>0</v>
      </c>
      <c r="K10960" t="s">
        <v>41</v>
      </c>
      <c r="L10960" t="s">
        <v>60</v>
      </c>
      <c r="M10960">
        <v>135102</v>
      </c>
      <c r="N10960"/>
      <c r="O10960" t="s">
        <v>17171</v>
      </c>
      <c r="P10960" t="s">
        <v>17351</v>
      </c>
    </row>
    <row r="10961" spans="1:16" x14ac:dyDescent="0.35">
      <c r="A10961" t="s">
        <v>2</v>
      </c>
      <c r="B10961" t="s">
        <v>1522</v>
      </c>
      <c r="C10961" t="s">
        <v>237</v>
      </c>
      <c r="D10961" t="s">
        <v>5349</v>
      </c>
      <c r="E10961" t="s">
        <v>59</v>
      </c>
      <c r="F10961" t="b">
        <v>0</v>
      </c>
      <c r="G10961" t="s">
        <v>89</v>
      </c>
      <c r="H10961" s="1">
        <v>46138.877893518518</v>
      </c>
      <c r="I10961" t="b">
        <v>0</v>
      </c>
      <c r="J10961" t="b">
        <v>0</v>
      </c>
      <c r="K10961" t="s">
        <v>41</v>
      </c>
      <c r="L10961" t="s">
        <v>60</v>
      </c>
      <c r="M10961">
        <v>165000</v>
      </c>
      <c r="N10961"/>
      <c r="O10961" t="s">
        <v>20892</v>
      </c>
      <c r="P10961" t="s">
        <v>208</v>
      </c>
    </row>
    <row r="10962" spans="1:16" x14ac:dyDescent="0.35">
      <c r="A10962" t="s">
        <v>6</v>
      </c>
      <c r="B10962" t="s">
        <v>20893</v>
      </c>
      <c r="C10962" t="s">
        <v>370</v>
      </c>
      <c r="D10962" t="s">
        <v>4526</v>
      </c>
      <c r="E10962" t="s">
        <v>59</v>
      </c>
      <c r="F10962" t="b">
        <v>0</v>
      </c>
      <c r="G10962" t="s">
        <v>65</v>
      </c>
      <c r="H10962" s="1">
        <v>46138.877916666657</v>
      </c>
      <c r="I10962" t="b">
        <v>0</v>
      </c>
      <c r="J10962" t="b">
        <v>1</v>
      </c>
      <c r="K10962" t="s">
        <v>41</v>
      </c>
      <c r="L10962" t="s">
        <v>60</v>
      </c>
      <c r="M10962">
        <v>142000</v>
      </c>
      <c r="N10962"/>
      <c r="O10962" t="s">
        <v>329</v>
      </c>
      <c r="P10962" t="s">
        <v>85</v>
      </c>
    </row>
    <row r="10963" spans="1:16" x14ac:dyDescent="0.35">
      <c r="A10963" t="s">
        <v>6</v>
      </c>
      <c r="B10963" t="s">
        <v>20894</v>
      </c>
      <c r="C10963" t="s">
        <v>320</v>
      </c>
      <c r="D10963" t="s">
        <v>17170</v>
      </c>
      <c r="E10963" t="s">
        <v>59</v>
      </c>
      <c r="F10963" t="b">
        <v>0</v>
      </c>
      <c r="G10963" t="s">
        <v>73</v>
      </c>
      <c r="H10963" s="1">
        <v>46138.877916666657</v>
      </c>
      <c r="I10963" t="b">
        <v>0</v>
      </c>
      <c r="J10963" t="b">
        <v>0</v>
      </c>
      <c r="K10963" t="s">
        <v>41</v>
      </c>
      <c r="L10963" t="s">
        <v>60</v>
      </c>
      <c r="M10963">
        <v>274428</v>
      </c>
      <c r="N10963"/>
      <c r="O10963" t="s">
        <v>17171</v>
      </c>
      <c r="P10963" t="s">
        <v>85</v>
      </c>
    </row>
    <row r="10964" spans="1:16" x14ac:dyDescent="0.35">
      <c r="A10964" t="s">
        <v>6</v>
      </c>
      <c r="B10964" t="s">
        <v>20895</v>
      </c>
      <c r="C10964" t="s">
        <v>114</v>
      </c>
      <c r="D10964" t="s">
        <v>17170</v>
      </c>
      <c r="E10964" t="s">
        <v>59</v>
      </c>
      <c r="F10964" t="b">
        <v>0</v>
      </c>
      <c r="G10964" t="s">
        <v>77</v>
      </c>
      <c r="H10964" s="1">
        <v>46138.877916666657</v>
      </c>
      <c r="I10964" t="b">
        <v>0</v>
      </c>
      <c r="J10964" t="b">
        <v>0</v>
      </c>
      <c r="K10964" t="s">
        <v>41</v>
      </c>
      <c r="L10964" t="s">
        <v>60</v>
      </c>
      <c r="M10964">
        <v>251975</v>
      </c>
      <c r="N10964"/>
      <c r="O10964" t="s">
        <v>17171</v>
      </c>
      <c r="P10964" t="s">
        <v>310</v>
      </c>
    </row>
    <row r="10965" spans="1:16" x14ac:dyDescent="0.35">
      <c r="A10965" t="s">
        <v>6</v>
      </c>
      <c r="B10965" t="s">
        <v>20896</v>
      </c>
      <c r="C10965" t="s">
        <v>436</v>
      </c>
      <c r="D10965" t="s">
        <v>17170</v>
      </c>
      <c r="E10965" t="s">
        <v>59</v>
      </c>
      <c r="F10965" t="b">
        <v>0</v>
      </c>
      <c r="G10965" t="s">
        <v>41</v>
      </c>
      <c r="H10965" s="1">
        <v>46138.878958333327</v>
      </c>
      <c r="I10965" t="b">
        <v>0</v>
      </c>
      <c r="J10965" t="b">
        <v>0</v>
      </c>
      <c r="K10965" t="s">
        <v>41</v>
      </c>
      <c r="L10965" t="s">
        <v>60</v>
      </c>
      <c r="M10965">
        <v>280665.5</v>
      </c>
      <c r="N10965"/>
      <c r="O10965" t="s">
        <v>17171</v>
      </c>
      <c r="P10965" t="s">
        <v>85</v>
      </c>
    </row>
    <row r="10966" spans="1:16" x14ac:dyDescent="0.35">
      <c r="A10966" t="s">
        <v>5</v>
      </c>
      <c r="B10966" t="s">
        <v>20897</v>
      </c>
      <c r="C10966" t="s">
        <v>436</v>
      </c>
      <c r="D10966" t="s">
        <v>17170</v>
      </c>
      <c r="E10966" t="s">
        <v>59</v>
      </c>
      <c r="F10966" t="b">
        <v>0</v>
      </c>
      <c r="G10966" t="s">
        <v>77</v>
      </c>
      <c r="H10966" s="1">
        <v>46138.87903935185</v>
      </c>
      <c r="I10966" t="b">
        <v>0</v>
      </c>
      <c r="J10966" t="b">
        <v>0</v>
      </c>
      <c r="K10966" t="s">
        <v>41</v>
      </c>
      <c r="L10966" t="s">
        <v>60</v>
      </c>
      <c r="M10966">
        <v>193792.5</v>
      </c>
      <c r="N10966"/>
      <c r="O10966" t="s">
        <v>17171</v>
      </c>
      <c r="P10966" t="s">
        <v>891</v>
      </c>
    </row>
    <row r="10967" spans="1:16" x14ac:dyDescent="0.35">
      <c r="A10967" t="s">
        <v>2</v>
      </c>
      <c r="B10967" t="s">
        <v>20898</v>
      </c>
      <c r="C10967" t="s">
        <v>336</v>
      </c>
      <c r="D10967" t="s">
        <v>17170</v>
      </c>
      <c r="E10967" t="s">
        <v>59</v>
      </c>
      <c r="F10967" t="b">
        <v>0</v>
      </c>
      <c r="G10967" t="s">
        <v>65</v>
      </c>
      <c r="H10967" s="1">
        <v>46138.919583333343</v>
      </c>
      <c r="I10967" t="b">
        <v>0</v>
      </c>
      <c r="J10967" t="b">
        <v>0</v>
      </c>
      <c r="K10967" t="s">
        <v>41</v>
      </c>
      <c r="L10967" t="s">
        <v>60</v>
      </c>
      <c r="M10967">
        <v>128084</v>
      </c>
      <c r="N10967"/>
      <c r="O10967" t="s">
        <v>17171</v>
      </c>
      <c r="P10967" t="s">
        <v>310</v>
      </c>
    </row>
    <row r="10968" spans="1:16" x14ac:dyDescent="0.35">
      <c r="A10968" t="s">
        <v>1</v>
      </c>
      <c r="B10968" t="s">
        <v>20899</v>
      </c>
      <c r="C10968" t="s">
        <v>1138</v>
      </c>
      <c r="D10968" t="s">
        <v>17170</v>
      </c>
      <c r="E10968" t="s">
        <v>59</v>
      </c>
      <c r="F10968" t="b">
        <v>0</v>
      </c>
      <c r="G10968" t="s">
        <v>77</v>
      </c>
      <c r="H10968" s="1">
        <v>46138.920671296299</v>
      </c>
      <c r="I10968" t="b">
        <v>0</v>
      </c>
      <c r="J10968" t="b">
        <v>0</v>
      </c>
      <c r="K10968" t="s">
        <v>41</v>
      </c>
      <c r="L10968" t="s">
        <v>60</v>
      </c>
      <c r="M10968">
        <v>93357.5</v>
      </c>
      <c r="N10968"/>
      <c r="O10968" t="s">
        <v>17171</v>
      </c>
      <c r="P10968" t="s">
        <v>17351</v>
      </c>
    </row>
    <row r="10969" spans="1:16" x14ac:dyDescent="0.35">
      <c r="A10969" t="s">
        <v>2</v>
      </c>
      <c r="B10969" t="s">
        <v>20900</v>
      </c>
      <c r="C10969" t="s">
        <v>20901</v>
      </c>
      <c r="D10969" t="s">
        <v>4673</v>
      </c>
      <c r="E10969" t="s">
        <v>59</v>
      </c>
      <c r="F10969" t="b">
        <v>0</v>
      </c>
      <c r="G10969" t="s">
        <v>77</v>
      </c>
      <c r="H10969" s="1">
        <v>46139.002893518518</v>
      </c>
      <c r="I10969" t="b">
        <v>0</v>
      </c>
      <c r="J10969" t="b">
        <v>1</v>
      </c>
      <c r="K10969" t="s">
        <v>41</v>
      </c>
      <c r="L10969" t="s">
        <v>60</v>
      </c>
      <c r="M10969">
        <v>118200</v>
      </c>
      <c r="N10969"/>
      <c r="O10969" t="s">
        <v>691</v>
      </c>
      <c r="P10969" t="s">
        <v>310</v>
      </c>
    </row>
    <row r="10970" spans="1:16" x14ac:dyDescent="0.35">
      <c r="A10970" t="s">
        <v>6</v>
      </c>
      <c r="B10970" t="s">
        <v>4141</v>
      </c>
      <c r="C10970" t="s">
        <v>451</v>
      </c>
      <c r="D10970" t="s">
        <v>4673</v>
      </c>
      <c r="E10970" t="s">
        <v>59</v>
      </c>
      <c r="F10970" t="b">
        <v>0</v>
      </c>
      <c r="G10970" t="s">
        <v>65</v>
      </c>
      <c r="H10970" s="1">
        <v>46139.002916666657</v>
      </c>
      <c r="I10970" t="b">
        <v>0</v>
      </c>
      <c r="J10970" t="b">
        <v>1</v>
      </c>
      <c r="K10970" t="s">
        <v>41</v>
      </c>
      <c r="L10970" t="s">
        <v>60</v>
      </c>
      <c r="M10970">
        <v>166500</v>
      </c>
      <c r="N10970"/>
      <c r="O10970" t="s">
        <v>20902</v>
      </c>
      <c r="P10970" t="s">
        <v>20903</v>
      </c>
    </row>
    <row r="10971" spans="1:16" x14ac:dyDescent="0.35">
      <c r="A10971" t="s">
        <v>5</v>
      </c>
      <c r="B10971" t="s">
        <v>14165</v>
      </c>
      <c r="C10971" t="s">
        <v>317</v>
      </c>
      <c r="D10971" t="s">
        <v>4673</v>
      </c>
      <c r="E10971" t="s">
        <v>59</v>
      </c>
      <c r="F10971" t="b">
        <v>0</v>
      </c>
      <c r="G10971" t="s">
        <v>77</v>
      </c>
      <c r="H10971" s="1">
        <v>46139.004016203697</v>
      </c>
      <c r="I10971" t="b">
        <v>0</v>
      </c>
      <c r="J10971" t="b">
        <v>1</v>
      </c>
      <c r="K10971" t="s">
        <v>41</v>
      </c>
      <c r="L10971" t="s">
        <v>60</v>
      </c>
      <c r="M10971">
        <v>120000</v>
      </c>
      <c r="N10971"/>
      <c r="O10971" t="s">
        <v>20904</v>
      </c>
      <c r="P10971" t="s">
        <v>14167</v>
      </c>
    </row>
    <row r="10972" spans="1:16" x14ac:dyDescent="0.35">
      <c r="A10972" t="s">
        <v>5</v>
      </c>
      <c r="B10972" t="s">
        <v>20905</v>
      </c>
      <c r="C10972" t="s">
        <v>3370</v>
      </c>
      <c r="D10972" t="s">
        <v>17170</v>
      </c>
      <c r="E10972" t="s">
        <v>59</v>
      </c>
      <c r="F10972" t="b">
        <v>0</v>
      </c>
      <c r="G10972" t="s">
        <v>77</v>
      </c>
      <c r="H10972" s="1">
        <v>46139.004050925927</v>
      </c>
      <c r="I10972" t="b">
        <v>0</v>
      </c>
      <c r="J10972" t="b">
        <v>0</v>
      </c>
      <c r="K10972" t="s">
        <v>41</v>
      </c>
      <c r="L10972" t="s">
        <v>60</v>
      </c>
      <c r="M10972">
        <v>150727.5</v>
      </c>
      <c r="N10972"/>
      <c r="O10972" t="s">
        <v>17171</v>
      </c>
      <c r="P10972" t="s">
        <v>891</v>
      </c>
    </row>
    <row r="10973" spans="1:16" x14ac:dyDescent="0.35">
      <c r="A10973" t="s">
        <v>8</v>
      </c>
      <c r="B10973" t="s">
        <v>20906</v>
      </c>
      <c r="C10973" t="s">
        <v>266</v>
      </c>
      <c r="D10973" t="s">
        <v>17170</v>
      </c>
      <c r="E10973" t="s">
        <v>59</v>
      </c>
      <c r="F10973" t="b">
        <v>0</v>
      </c>
      <c r="G10973" t="s">
        <v>77</v>
      </c>
      <c r="H10973" s="1">
        <v>46139.045706018522</v>
      </c>
      <c r="I10973" t="b">
        <v>0</v>
      </c>
      <c r="J10973" t="b">
        <v>0</v>
      </c>
      <c r="K10973" t="s">
        <v>41</v>
      </c>
      <c r="L10973" t="s">
        <v>60</v>
      </c>
      <c r="M10973">
        <v>155034</v>
      </c>
      <c r="N10973"/>
      <c r="O10973" t="s">
        <v>17171</v>
      </c>
      <c r="P10973" t="s">
        <v>891</v>
      </c>
    </row>
    <row r="10974" spans="1:16" x14ac:dyDescent="0.35">
      <c r="A10974" t="s">
        <v>5</v>
      </c>
      <c r="B10974" t="s">
        <v>20907</v>
      </c>
      <c r="C10974" t="s">
        <v>1502</v>
      </c>
      <c r="D10974" t="s">
        <v>17170</v>
      </c>
      <c r="E10974" t="s">
        <v>59</v>
      </c>
      <c r="F10974" t="b">
        <v>0</v>
      </c>
      <c r="G10974" t="s">
        <v>77</v>
      </c>
      <c r="H10974" s="1">
        <v>46139.045706018522</v>
      </c>
      <c r="I10974" t="b">
        <v>1</v>
      </c>
      <c r="J10974" t="b">
        <v>0</v>
      </c>
      <c r="K10974" t="s">
        <v>41</v>
      </c>
      <c r="L10974" t="s">
        <v>60</v>
      </c>
      <c r="M10974">
        <v>153697.5</v>
      </c>
      <c r="N10974"/>
      <c r="O10974" t="s">
        <v>17171</v>
      </c>
      <c r="P10974" t="s">
        <v>17351</v>
      </c>
    </row>
    <row r="10975" spans="1:16" x14ac:dyDescent="0.35">
      <c r="A10975" t="s">
        <v>5</v>
      </c>
      <c r="B10975" t="s">
        <v>20908</v>
      </c>
      <c r="C10975" t="s">
        <v>1096</v>
      </c>
      <c r="D10975" t="s">
        <v>17170</v>
      </c>
      <c r="E10975" t="s">
        <v>59</v>
      </c>
      <c r="F10975" t="b">
        <v>0</v>
      </c>
      <c r="G10975" t="s">
        <v>77</v>
      </c>
      <c r="H10975" s="1">
        <v>46139.087337962963</v>
      </c>
      <c r="I10975" t="b">
        <v>0</v>
      </c>
      <c r="J10975" t="b">
        <v>0</v>
      </c>
      <c r="K10975" t="s">
        <v>41</v>
      </c>
      <c r="L10975" t="s">
        <v>60</v>
      </c>
      <c r="M10975">
        <v>219631.5</v>
      </c>
      <c r="N10975"/>
      <c r="O10975" t="s">
        <v>17171</v>
      </c>
      <c r="P10975" t="s">
        <v>891</v>
      </c>
    </row>
    <row r="10976" spans="1:16" x14ac:dyDescent="0.35">
      <c r="A10976" t="s">
        <v>1</v>
      </c>
      <c r="B10976" t="s">
        <v>20909</v>
      </c>
      <c r="C10976" t="s">
        <v>805</v>
      </c>
      <c r="D10976" t="s">
        <v>17170</v>
      </c>
      <c r="E10976" t="s">
        <v>59</v>
      </c>
      <c r="F10976" t="b">
        <v>0</v>
      </c>
      <c r="G10976" t="s">
        <v>77</v>
      </c>
      <c r="H10976" s="1">
        <v>46139.129027777781</v>
      </c>
      <c r="I10976" t="b">
        <v>0</v>
      </c>
      <c r="J10976" t="b">
        <v>0</v>
      </c>
      <c r="K10976" t="s">
        <v>41</v>
      </c>
      <c r="L10976" t="s">
        <v>60</v>
      </c>
      <c r="M10976">
        <v>112447.5</v>
      </c>
      <c r="N10976"/>
      <c r="O10976" t="s">
        <v>17171</v>
      </c>
      <c r="P10976" t="s">
        <v>891</v>
      </c>
    </row>
    <row r="10977" spans="1:16" x14ac:dyDescent="0.35">
      <c r="A10977" t="s">
        <v>3</v>
      </c>
      <c r="B10977" t="s">
        <v>20910</v>
      </c>
      <c r="C10977" t="s">
        <v>165</v>
      </c>
      <c r="D10977" t="s">
        <v>4756</v>
      </c>
      <c r="E10977" t="s">
        <v>59</v>
      </c>
      <c r="F10977" t="b">
        <v>0</v>
      </c>
      <c r="G10977" t="s">
        <v>73</v>
      </c>
      <c r="H10977" s="1">
        <v>46139.209861111107</v>
      </c>
      <c r="I10977" t="b">
        <v>0</v>
      </c>
      <c r="J10977" t="b">
        <v>0</v>
      </c>
      <c r="K10977" t="s">
        <v>41</v>
      </c>
      <c r="L10977" t="s">
        <v>60</v>
      </c>
      <c r="M10977">
        <v>90000</v>
      </c>
      <c r="N10977"/>
      <c r="O10977" t="s">
        <v>5870</v>
      </c>
      <c r="P10977" t="s">
        <v>20911</v>
      </c>
    </row>
    <row r="10978" spans="1:16" x14ac:dyDescent="0.35">
      <c r="A10978" t="s">
        <v>8</v>
      </c>
      <c r="B10978" t="s">
        <v>20912</v>
      </c>
      <c r="C10978" t="s">
        <v>422</v>
      </c>
      <c r="D10978" t="s">
        <v>17170</v>
      </c>
      <c r="E10978" t="s">
        <v>59</v>
      </c>
      <c r="F10978" t="b">
        <v>0</v>
      </c>
      <c r="G10978" t="s">
        <v>65</v>
      </c>
      <c r="H10978" s="1">
        <v>46139.212083333332</v>
      </c>
      <c r="I10978" t="b">
        <v>0</v>
      </c>
      <c r="J10978" t="b">
        <v>0</v>
      </c>
      <c r="K10978" t="s">
        <v>41</v>
      </c>
      <c r="L10978" t="s">
        <v>60</v>
      </c>
      <c r="M10978">
        <v>198099.5</v>
      </c>
      <c r="N10978"/>
      <c r="O10978" t="s">
        <v>17171</v>
      </c>
      <c r="P10978" t="s">
        <v>20913</v>
      </c>
    </row>
    <row r="10979" spans="1:16" x14ac:dyDescent="0.35">
      <c r="A10979" t="s">
        <v>1</v>
      </c>
      <c r="B10979" t="s">
        <v>144</v>
      </c>
      <c r="C10979" t="s">
        <v>9757</v>
      </c>
      <c r="D10979" t="s">
        <v>8651</v>
      </c>
      <c r="E10979" t="s">
        <v>59</v>
      </c>
      <c r="F10979" t="b">
        <v>0</v>
      </c>
      <c r="G10979" t="s">
        <v>40</v>
      </c>
      <c r="H10979" s="1">
        <v>46139.25509259259</v>
      </c>
      <c r="I10979" t="b">
        <v>0</v>
      </c>
      <c r="J10979" t="b">
        <v>0</v>
      </c>
      <c r="K10979" t="s">
        <v>40</v>
      </c>
      <c r="L10979" t="s">
        <v>60</v>
      </c>
      <c r="M10979">
        <v>110000</v>
      </c>
      <c r="N10979"/>
      <c r="O10979" t="s">
        <v>20914</v>
      </c>
      <c r="P10979" t="s">
        <v>20915</v>
      </c>
    </row>
    <row r="10980" spans="1:16" x14ac:dyDescent="0.35">
      <c r="A10980" t="s">
        <v>6</v>
      </c>
      <c r="B10980" t="s">
        <v>18857</v>
      </c>
      <c r="C10980" t="s">
        <v>1384</v>
      </c>
      <c r="D10980" t="s">
        <v>17170</v>
      </c>
      <c r="E10980" t="s">
        <v>59</v>
      </c>
      <c r="F10980" t="b">
        <v>0</v>
      </c>
      <c r="G10980" t="s">
        <v>77</v>
      </c>
      <c r="H10980" s="1">
        <v>46139.294212962966</v>
      </c>
      <c r="I10980" t="b">
        <v>0</v>
      </c>
      <c r="J10980" t="b">
        <v>0</v>
      </c>
      <c r="K10980" t="s">
        <v>41</v>
      </c>
      <c r="L10980" t="s">
        <v>60</v>
      </c>
      <c r="M10980">
        <v>206653</v>
      </c>
      <c r="N10980"/>
      <c r="O10980" t="s">
        <v>17171</v>
      </c>
      <c r="P10980" t="s">
        <v>310</v>
      </c>
    </row>
    <row r="10981" spans="1:16" x14ac:dyDescent="0.35">
      <c r="A10981" t="s">
        <v>1</v>
      </c>
      <c r="B10981" t="s">
        <v>20916</v>
      </c>
      <c r="C10981" t="s">
        <v>142</v>
      </c>
      <c r="D10981" t="s">
        <v>17170</v>
      </c>
      <c r="E10981" t="s">
        <v>59</v>
      </c>
      <c r="F10981" t="b">
        <v>0</v>
      </c>
      <c r="G10981" t="s">
        <v>65</v>
      </c>
      <c r="H10981" s="1">
        <v>46139.295381944437</v>
      </c>
      <c r="I10981" t="b">
        <v>0</v>
      </c>
      <c r="J10981" t="b">
        <v>0</v>
      </c>
      <c r="K10981" t="s">
        <v>41</v>
      </c>
      <c r="L10981" t="s">
        <v>60</v>
      </c>
      <c r="M10981">
        <v>129195.5</v>
      </c>
      <c r="N10981"/>
      <c r="O10981" t="s">
        <v>17171</v>
      </c>
      <c r="P10981" t="s">
        <v>891</v>
      </c>
    </row>
    <row r="10982" spans="1:16" x14ac:dyDescent="0.35">
      <c r="A10982" t="s">
        <v>1</v>
      </c>
      <c r="B10982" t="s">
        <v>20917</v>
      </c>
      <c r="C10982" t="s">
        <v>12595</v>
      </c>
      <c r="D10982" t="s">
        <v>20918</v>
      </c>
      <c r="E10982" t="s">
        <v>88</v>
      </c>
      <c r="F10982" t="b">
        <v>0</v>
      </c>
      <c r="G10982" t="s">
        <v>40</v>
      </c>
      <c r="H10982" s="1">
        <v>46139.296770833331</v>
      </c>
      <c r="I10982" t="b">
        <v>1</v>
      </c>
      <c r="J10982" t="b">
        <v>0</v>
      </c>
      <c r="K10982" t="s">
        <v>40</v>
      </c>
      <c r="L10982" t="s">
        <v>74</v>
      </c>
      <c r="M10982"/>
      <c r="N10982">
        <v>29.67</v>
      </c>
      <c r="O10982" t="s">
        <v>20918</v>
      </c>
      <c r="P10982" t="s">
        <v>597</v>
      </c>
    </row>
    <row r="10983" spans="1:16" x14ac:dyDescent="0.35">
      <c r="A10983" t="s">
        <v>2</v>
      </c>
      <c r="B10983" t="s">
        <v>20919</v>
      </c>
      <c r="C10983" t="s">
        <v>605</v>
      </c>
      <c r="D10983" t="s">
        <v>17170</v>
      </c>
      <c r="E10983" t="s">
        <v>59</v>
      </c>
      <c r="F10983" t="b">
        <v>0</v>
      </c>
      <c r="G10983" t="s">
        <v>77</v>
      </c>
      <c r="H10983" s="1">
        <v>46139.3358912037</v>
      </c>
      <c r="I10983" t="b">
        <v>0</v>
      </c>
      <c r="J10983" t="b">
        <v>0</v>
      </c>
      <c r="K10983" t="s">
        <v>41</v>
      </c>
      <c r="L10983" t="s">
        <v>60</v>
      </c>
      <c r="M10983">
        <v>242550</v>
      </c>
      <c r="N10983"/>
      <c r="O10983" t="s">
        <v>17171</v>
      </c>
      <c r="P10983" t="s">
        <v>85</v>
      </c>
    </row>
    <row r="10984" spans="1:16" x14ac:dyDescent="0.35">
      <c r="A10984" t="s">
        <v>5</v>
      </c>
      <c r="B10984" t="s">
        <v>20920</v>
      </c>
      <c r="C10984" t="s">
        <v>805</v>
      </c>
      <c r="D10984" t="s">
        <v>17170</v>
      </c>
      <c r="E10984" t="s">
        <v>59</v>
      </c>
      <c r="F10984" t="b">
        <v>0</v>
      </c>
      <c r="G10984" t="s">
        <v>89</v>
      </c>
      <c r="H10984" s="1">
        <v>46139.337002314824</v>
      </c>
      <c r="I10984" t="b">
        <v>0</v>
      </c>
      <c r="J10984" t="b">
        <v>0</v>
      </c>
      <c r="K10984" t="s">
        <v>41</v>
      </c>
      <c r="L10984" t="s">
        <v>60</v>
      </c>
      <c r="M10984">
        <v>202405.5</v>
      </c>
      <c r="N10984"/>
      <c r="O10984" t="s">
        <v>17171</v>
      </c>
      <c r="P10984" t="s">
        <v>891</v>
      </c>
    </row>
    <row r="10985" spans="1:16" x14ac:dyDescent="0.35">
      <c r="A10985" t="s">
        <v>6</v>
      </c>
      <c r="B10985" t="s">
        <v>20921</v>
      </c>
      <c r="C10985" t="s">
        <v>246</v>
      </c>
      <c r="D10985" t="s">
        <v>17170</v>
      </c>
      <c r="E10985" t="s">
        <v>59</v>
      </c>
      <c r="F10985" t="b">
        <v>0</v>
      </c>
      <c r="G10985" t="s">
        <v>65</v>
      </c>
      <c r="H10985" s="1">
        <v>46139.377615740741</v>
      </c>
      <c r="I10985" t="b">
        <v>0</v>
      </c>
      <c r="J10985" t="b">
        <v>0</v>
      </c>
      <c r="K10985" t="s">
        <v>41</v>
      </c>
      <c r="L10985" t="s">
        <v>60</v>
      </c>
      <c r="M10985">
        <v>155232</v>
      </c>
      <c r="N10985"/>
      <c r="O10985" t="s">
        <v>17171</v>
      </c>
      <c r="P10985" t="s">
        <v>310</v>
      </c>
    </row>
    <row r="10986" spans="1:16" x14ac:dyDescent="0.35">
      <c r="A10986" t="s">
        <v>2</v>
      </c>
      <c r="B10986" t="s">
        <v>20922</v>
      </c>
      <c r="C10986" t="s">
        <v>33</v>
      </c>
      <c r="D10986" t="s">
        <v>16554</v>
      </c>
      <c r="E10986" t="s">
        <v>59</v>
      </c>
      <c r="F10986" t="b">
        <v>0</v>
      </c>
      <c r="G10986" t="s">
        <v>33</v>
      </c>
      <c r="H10986" s="1">
        <v>46139.378368055557</v>
      </c>
      <c r="I10986" t="b">
        <v>0</v>
      </c>
      <c r="J10986" t="b">
        <v>0</v>
      </c>
      <c r="K10986" t="s">
        <v>33</v>
      </c>
      <c r="L10986" t="s">
        <v>60</v>
      </c>
      <c r="M10986">
        <v>125000</v>
      </c>
      <c r="N10986"/>
      <c r="O10986" t="s">
        <v>20923</v>
      </c>
    </row>
    <row r="10987" spans="1:16" x14ac:dyDescent="0.35">
      <c r="A10987" t="s">
        <v>1</v>
      </c>
      <c r="B10987" t="s">
        <v>13465</v>
      </c>
      <c r="C10987" t="s">
        <v>40</v>
      </c>
      <c r="D10987" t="s">
        <v>4526</v>
      </c>
      <c r="E10987" t="s">
        <v>59</v>
      </c>
      <c r="F10987" t="b">
        <v>0</v>
      </c>
      <c r="G10987" t="s">
        <v>40</v>
      </c>
      <c r="H10987" s="1">
        <v>46139.378587962958</v>
      </c>
      <c r="I10987" t="b">
        <v>0</v>
      </c>
      <c r="J10987" t="b">
        <v>0</v>
      </c>
      <c r="K10987" t="s">
        <v>40</v>
      </c>
      <c r="L10987" t="s">
        <v>60</v>
      </c>
      <c r="M10987">
        <v>75000</v>
      </c>
      <c r="N10987"/>
      <c r="O10987" t="s">
        <v>13466</v>
      </c>
      <c r="P10987" t="s">
        <v>2257</v>
      </c>
    </row>
    <row r="10988" spans="1:16" x14ac:dyDescent="0.35">
      <c r="A10988" t="s">
        <v>5</v>
      </c>
      <c r="B10988" t="s">
        <v>20924</v>
      </c>
      <c r="C10988" t="s">
        <v>225</v>
      </c>
      <c r="D10988" t="s">
        <v>17170</v>
      </c>
      <c r="E10988" t="s">
        <v>59</v>
      </c>
      <c r="F10988" t="b">
        <v>0</v>
      </c>
      <c r="G10988" t="s">
        <v>77</v>
      </c>
      <c r="H10988" s="1">
        <v>46139.378888888888</v>
      </c>
      <c r="I10988" t="b">
        <v>0</v>
      </c>
      <c r="J10988" t="b">
        <v>0</v>
      </c>
      <c r="K10988" t="s">
        <v>41</v>
      </c>
      <c r="L10988" t="s">
        <v>60</v>
      </c>
      <c r="M10988">
        <v>167953.5</v>
      </c>
      <c r="N10988"/>
      <c r="O10988" t="s">
        <v>17171</v>
      </c>
      <c r="P10988" t="s">
        <v>891</v>
      </c>
    </row>
    <row r="10989" spans="1:16" x14ac:dyDescent="0.35">
      <c r="A10989" t="s">
        <v>0</v>
      </c>
      <c r="B10989" t="s">
        <v>18447</v>
      </c>
      <c r="C10989" t="s">
        <v>326</v>
      </c>
      <c r="D10989" t="s">
        <v>2360</v>
      </c>
      <c r="E10989" t="s">
        <v>59</v>
      </c>
      <c r="F10989" t="b">
        <v>0</v>
      </c>
      <c r="G10989" t="s">
        <v>77</v>
      </c>
      <c r="H10989" s="1">
        <v>46139.418171296304</v>
      </c>
      <c r="I10989" t="b">
        <v>1</v>
      </c>
      <c r="J10989" t="b">
        <v>1</v>
      </c>
      <c r="K10989" t="s">
        <v>41</v>
      </c>
      <c r="L10989" t="s">
        <v>74</v>
      </c>
      <c r="M10989"/>
      <c r="N10989">
        <v>67.5</v>
      </c>
      <c r="O10989" t="s">
        <v>6497</v>
      </c>
      <c r="P10989" t="s">
        <v>597</v>
      </c>
    </row>
    <row r="10990" spans="1:16" x14ac:dyDescent="0.35">
      <c r="A10990" t="s">
        <v>0</v>
      </c>
      <c r="B10990" t="s">
        <v>1805</v>
      </c>
      <c r="C10990" t="s">
        <v>81</v>
      </c>
      <c r="D10990" t="s">
        <v>2360</v>
      </c>
      <c r="E10990" t="s">
        <v>59</v>
      </c>
      <c r="F10990" t="b">
        <v>0</v>
      </c>
      <c r="G10990" t="s">
        <v>77</v>
      </c>
      <c r="H10990" s="1">
        <v>46139.418171296304</v>
      </c>
      <c r="I10990" t="b">
        <v>0</v>
      </c>
      <c r="J10990" t="b">
        <v>1</v>
      </c>
      <c r="K10990" t="s">
        <v>41</v>
      </c>
      <c r="L10990" t="s">
        <v>60</v>
      </c>
      <c r="M10990">
        <v>75000</v>
      </c>
      <c r="N10990"/>
      <c r="O10990" t="s">
        <v>20039</v>
      </c>
      <c r="P10990" t="s">
        <v>20925</v>
      </c>
    </row>
    <row r="10991" spans="1:16" x14ac:dyDescent="0.35">
      <c r="A10991" t="s">
        <v>2</v>
      </c>
      <c r="B10991" t="s">
        <v>4852</v>
      </c>
      <c r="C10991" t="s">
        <v>489</v>
      </c>
      <c r="D10991" t="s">
        <v>2360</v>
      </c>
      <c r="E10991" t="s">
        <v>59</v>
      </c>
      <c r="F10991" t="b">
        <v>0</v>
      </c>
      <c r="G10991" t="s">
        <v>77</v>
      </c>
      <c r="H10991" s="1">
        <v>46139.419189814813</v>
      </c>
      <c r="I10991" t="b">
        <v>0</v>
      </c>
      <c r="J10991" t="b">
        <v>1</v>
      </c>
      <c r="K10991" t="s">
        <v>41</v>
      </c>
      <c r="L10991" t="s">
        <v>60</v>
      </c>
      <c r="M10991">
        <v>175500</v>
      </c>
      <c r="N10991"/>
      <c r="O10991" t="s">
        <v>424</v>
      </c>
      <c r="P10991" t="s">
        <v>19892</v>
      </c>
    </row>
    <row r="10992" spans="1:16" x14ac:dyDescent="0.35">
      <c r="A10992" t="s">
        <v>2</v>
      </c>
      <c r="B10992" t="s">
        <v>766</v>
      </c>
      <c r="C10992" t="s">
        <v>690</v>
      </c>
      <c r="D10992" t="s">
        <v>2360</v>
      </c>
      <c r="E10992" t="s">
        <v>59</v>
      </c>
      <c r="F10992" t="b">
        <v>0</v>
      </c>
      <c r="G10992" t="s">
        <v>77</v>
      </c>
      <c r="H10992" s="1">
        <v>46139.419212962966</v>
      </c>
      <c r="I10992" t="b">
        <v>0</v>
      </c>
      <c r="J10992" t="b">
        <v>1</v>
      </c>
      <c r="K10992" t="s">
        <v>41</v>
      </c>
      <c r="L10992" t="s">
        <v>60</v>
      </c>
      <c r="M10992">
        <v>253500</v>
      </c>
      <c r="N10992"/>
      <c r="O10992" t="s">
        <v>424</v>
      </c>
      <c r="P10992" t="s">
        <v>20926</v>
      </c>
    </row>
    <row r="10993" spans="1:16" x14ac:dyDescent="0.35">
      <c r="A10993" t="s">
        <v>1</v>
      </c>
      <c r="B10993" t="s">
        <v>1</v>
      </c>
      <c r="C10993" t="s">
        <v>801</v>
      </c>
      <c r="D10993" t="s">
        <v>2360</v>
      </c>
      <c r="E10993" t="s">
        <v>88</v>
      </c>
      <c r="F10993" t="b">
        <v>0</v>
      </c>
      <c r="G10993" t="s">
        <v>77</v>
      </c>
      <c r="H10993" s="1">
        <v>46139.420243055552</v>
      </c>
      <c r="I10993" t="b">
        <v>1</v>
      </c>
      <c r="J10993" t="b">
        <v>0</v>
      </c>
      <c r="K10993" t="s">
        <v>41</v>
      </c>
      <c r="L10993" t="s">
        <v>74</v>
      </c>
      <c r="M10993"/>
      <c r="N10993">
        <v>60</v>
      </c>
      <c r="O10993" t="s">
        <v>4502</v>
      </c>
      <c r="P10993" t="s">
        <v>20927</v>
      </c>
    </row>
    <row r="10994" spans="1:16" x14ac:dyDescent="0.35">
      <c r="A10994" t="s">
        <v>2</v>
      </c>
      <c r="B10994" t="s">
        <v>20928</v>
      </c>
      <c r="C10994" t="s">
        <v>5273</v>
      </c>
      <c r="D10994" t="s">
        <v>4633</v>
      </c>
      <c r="E10994" t="s">
        <v>59</v>
      </c>
      <c r="F10994" t="b">
        <v>0</v>
      </c>
      <c r="G10994" t="s">
        <v>40</v>
      </c>
      <c r="H10994" s="1">
        <v>46139.420266203713</v>
      </c>
      <c r="I10994" t="b">
        <v>0</v>
      </c>
      <c r="J10994" t="b">
        <v>0</v>
      </c>
      <c r="K10994" t="s">
        <v>40</v>
      </c>
      <c r="L10994" t="s">
        <v>60</v>
      </c>
      <c r="M10994">
        <v>48000</v>
      </c>
      <c r="N10994"/>
      <c r="O10994" t="s">
        <v>4633</v>
      </c>
      <c r="P10994" t="s">
        <v>1407</v>
      </c>
    </row>
    <row r="10995" spans="1:16" x14ac:dyDescent="0.35">
      <c r="A10995" t="s">
        <v>1</v>
      </c>
      <c r="B10995" t="s">
        <v>210</v>
      </c>
      <c r="C10995" t="s">
        <v>1154</v>
      </c>
      <c r="D10995" t="s">
        <v>2360</v>
      </c>
      <c r="E10995" t="s">
        <v>59</v>
      </c>
      <c r="F10995" t="b">
        <v>0</v>
      </c>
      <c r="G10995" t="s">
        <v>73</v>
      </c>
      <c r="H10995" s="1">
        <v>46139.420358796298</v>
      </c>
      <c r="I10995" t="b">
        <v>0</v>
      </c>
      <c r="J10995" t="b">
        <v>0</v>
      </c>
      <c r="K10995" t="s">
        <v>41</v>
      </c>
      <c r="L10995" t="s">
        <v>60</v>
      </c>
      <c r="M10995">
        <v>130000</v>
      </c>
      <c r="N10995"/>
      <c r="O10995" t="s">
        <v>7781</v>
      </c>
      <c r="P10995" t="s">
        <v>20929</v>
      </c>
    </row>
    <row r="10996" spans="1:16" x14ac:dyDescent="0.35">
      <c r="A10996" t="s">
        <v>6</v>
      </c>
      <c r="B10996" t="s">
        <v>18844</v>
      </c>
      <c r="C10996" t="s">
        <v>598</v>
      </c>
      <c r="D10996" t="s">
        <v>17170</v>
      </c>
      <c r="E10996" t="s">
        <v>59</v>
      </c>
      <c r="F10996" t="b">
        <v>0</v>
      </c>
      <c r="G10996" t="s">
        <v>65</v>
      </c>
      <c r="H10996" s="1">
        <v>46139.460914351846</v>
      </c>
      <c r="I10996" t="b">
        <v>0</v>
      </c>
      <c r="J10996" t="b">
        <v>0</v>
      </c>
      <c r="K10996" t="s">
        <v>41</v>
      </c>
      <c r="L10996" t="s">
        <v>60</v>
      </c>
      <c r="M10996">
        <v>141372</v>
      </c>
      <c r="N10996"/>
      <c r="O10996" t="s">
        <v>17171</v>
      </c>
      <c r="P10996" t="s">
        <v>310</v>
      </c>
    </row>
    <row r="10997" spans="1:16" x14ac:dyDescent="0.35">
      <c r="A10997" t="s">
        <v>2</v>
      </c>
      <c r="B10997" t="s">
        <v>20930</v>
      </c>
      <c r="C10997" t="s">
        <v>913</v>
      </c>
      <c r="D10997" t="s">
        <v>20931</v>
      </c>
      <c r="F10997" t="b">
        <v>0</v>
      </c>
      <c r="G10997" t="s">
        <v>20</v>
      </c>
      <c r="H10997" s="1">
        <v>46139.461319444446</v>
      </c>
      <c r="I10997" t="b">
        <v>0</v>
      </c>
      <c r="J10997" t="b">
        <v>0</v>
      </c>
      <c r="K10997" t="s">
        <v>20</v>
      </c>
      <c r="L10997" t="s">
        <v>60</v>
      </c>
      <c r="M10997">
        <v>675</v>
      </c>
      <c r="N10997"/>
      <c r="O10997" t="s">
        <v>20931</v>
      </c>
      <c r="P10997" t="s">
        <v>310</v>
      </c>
    </row>
    <row r="10998" spans="1:16" x14ac:dyDescent="0.35">
      <c r="A10998" t="s">
        <v>6</v>
      </c>
      <c r="B10998" t="s">
        <v>20932</v>
      </c>
      <c r="C10998" t="s">
        <v>436</v>
      </c>
      <c r="D10998" t="s">
        <v>17170</v>
      </c>
      <c r="E10998" t="s">
        <v>59</v>
      </c>
      <c r="F10998" t="b">
        <v>0</v>
      </c>
      <c r="G10998" t="s">
        <v>41</v>
      </c>
      <c r="H10998" s="1">
        <v>46139.461851851847</v>
      </c>
      <c r="I10998" t="b">
        <v>0</v>
      </c>
      <c r="J10998" t="b">
        <v>0</v>
      </c>
      <c r="K10998" t="s">
        <v>41</v>
      </c>
      <c r="L10998" t="s">
        <v>60</v>
      </c>
      <c r="M10998">
        <v>189783.5</v>
      </c>
      <c r="N10998"/>
      <c r="O10998" t="s">
        <v>17171</v>
      </c>
      <c r="P10998" t="s">
        <v>310</v>
      </c>
    </row>
    <row r="10999" spans="1:16" x14ac:dyDescent="0.35">
      <c r="A10999" t="s">
        <v>0</v>
      </c>
      <c r="B10999" t="s">
        <v>5019</v>
      </c>
      <c r="C10999" t="s">
        <v>76</v>
      </c>
      <c r="D10999" t="s">
        <v>4346</v>
      </c>
      <c r="E10999" t="s">
        <v>59</v>
      </c>
      <c r="F10999" t="b">
        <v>1</v>
      </c>
      <c r="G10999" t="s">
        <v>41</v>
      </c>
      <c r="H10999" s="1">
        <v>46139.502442129633</v>
      </c>
      <c r="I10999" t="b">
        <v>1</v>
      </c>
      <c r="J10999" t="b">
        <v>0</v>
      </c>
      <c r="K10999" t="s">
        <v>41</v>
      </c>
      <c r="L10999" t="s">
        <v>60</v>
      </c>
      <c r="M10999">
        <v>220000</v>
      </c>
      <c r="N10999"/>
      <c r="O10999" t="s">
        <v>101</v>
      </c>
      <c r="P10999" t="s">
        <v>429</v>
      </c>
    </row>
    <row r="11000" spans="1:16" x14ac:dyDescent="0.35">
      <c r="A11000" t="s">
        <v>0</v>
      </c>
      <c r="B11000" t="s">
        <v>20933</v>
      </c>
      <c r="C11000" t="s">
        <v>76</v>
      </c>
      <c r="D11000" t="s">
        <v>4346</v>
      </c>
      <c r="E11000" t="s">
        <v>59</v>
      </c>
      <c r="F11000" t="b">
        <v>1</v>
      </c>
      <c r="G11000" t="s">
        <v>41</v>
      </c>
      <c r="H11000" s="1">
        <v>46139.502442129633</v>
      </c>
      <c r="I11000" t="b">
        <v>1</v>
      </c>
      <c r="J11000" t="b">
        <v>0</v>
      </c>
      <c r="K11000" t="s">
        <v>41</v>
      </c>
      <c r="L11000" t="s">
        <v>60</v>
      </c>
      <c r="M11000">
        <v>225000</v>
      </c>
      <c r="N11000"/>
      <c r="O11000" t="s">
        <v>101</v>
      </c>
      <c r="P11000" t="s">
        <v>20934</v>
      </c>
    </row>
    <row r="11001" spans="1:16" x14ac:dyDescent="0.35">
      <c r="A11001" t="s">
        <v>2</v>
      </c>
      <c r="B11001" t="s">
        <v>20935</v>
      </c>
      <c r="C11001" t="s">
        <v>86</v>
      </c>
      <c r="D11001" t="s">
        <v>17170</v>
      </c>
      <c r="E11001" t="s">
        <v>59</v>
      </c>
      <c r="F11001" t="b">
        <v>0</v>
      </c>
      <c r="G11001" t="s">
        <v>77</v>
      </c>
      <c r="H11001" s="1">
        <v>46139.502523148149</v>
      </c>
      <c r="I11001" t="b">
        <v>0</v>
      </c>
      <c r="J11001" t="b">
        <v>0</v>
      </c>
      <c r="K11001" t="s">
        <v>41</v>
      </c>
      <c r="L11001" t="s">
        <v>60</v>
      </c>
      <c r="M11001">
        <v>128865.5</v>
      </c>
      <c r="N11001"/>
      <c r="O11001" t="s">
        <v>17171</v>
      </c>
      <c r="P11001" t="s">
        <v>310</v>
      </c>
    </row>
    <row r="11002" spans="1:16" x14ac:dyDescent="0.35">
      <c r="A11002" t="s">
        <v>8</v>
      </c>
      <c r="B11002" t="s">
        <v>20936</v>
      </c>
      <c r="C11002" t="s">
        <v>81</v>
      </c>
      <c r="D11002" t="s">
        <v>6368</v>
      </c>
      <c r="E11002" t="s">
        <v>59</v>
      </c>
      <c r="F11002" t="b">
        <v>0</v>
      </c>
      <c r="G11002" t="s">
        <v>77</v>
      </c>
      <c r="H11002" s="1">
        <v>46139.502546296288</v>
      </c>
      <c r="I11002" t="b">
        <v>0</v>
      </c>
      <c r="J11002" t="b">
        <v>0</v>
      </c>
      <c r="K11002" t="s">
        <v>41</v>
      </c>
      <c r="L11002" t="s">
        <v>60</v>
      </c>
      <c r="M11002">
        <v>181212</v>
      </c>
      <c r="N11002"/>
      <c r="O11002" t="s">
        <v>247</v>
      </c>
      <c r="P11002" t="s">
        <v>283</v>
      </c>
    </row>
    <row r="11003" spans="1:16" x14ac:dyDescent="0.35">
      <c r="A11003" t="s">
        <v>1</v>
      </c>
      <c r="B11003" t="s">
        <v>20937</v>
      </c>
      <c r="C11003" t="s">
        <v>76</v>
      </c>
      <c r="D11003" t="s">
        <v>4526</v>
      </c>
      <c r="E11003" t="s">
        <v>88</v>
      </c>
      <c r="F11003" t="b">
        <v>1</v>
      </c>
      <c r="G11003" t="s">
        <v>65</v>
      </c>
      <c r="H11003" s="1">
        <v>46139.503807870373</v>
      </c>
      <c r="I11003" t="b">
        <v>1</v>
      </c>
      <c r="J11003" t="b">
        <v>0</v>
      </c>
      <c r="K11003" t="s">
        <v>41</v>
      </c>
      <c r="L11003" t="s">
        <v>74</v>
      </c>
      <c r="M11003"/>
      <c r="N11003">
        <v>80</v>
      </c>
      <c r="O11003" t="s">
        <v>129</v>
      </c>
      <c r="P11003" t="s">
        <v>85</v>
      </c>
    </row>
    <row r="11004" spans="1:16" x14ac:dyDescent="0.35">
      <c r="A11004" t="s">
        <v>2</v>
      </c>
      <c r="B11004" t="s">
        <v>2849</v>
      </c>
      <c r="C11004" t="s">
        <v>396</v>
      </c>
      <c r="D11004" t="s">
        <v>4526</v>
      </c>
      <c r="F11004" t="b">
        <v>0</v>
      </c>
      <c r="G11004" t="s">
        <v>68</v>
      </c>
      <c r="H11004" s="1">
        <v>46139.543182870373</v>
      </c>
      <c r="I11004" t="b">
        <v>0</v>
      </c>
      <c r="J11004" t="b">
        <v>1</v>
      </c>
      <c r="K11004" t="s">
        <v>41</v>
      </c>
      <c r="L11004" t="s">
        <v>74</v>
      </c>
      <c r="M11004"/>
      <c r="N11004">
        <v>19.3</v>
      </c>
      <c r="O11004" t="s">
        <v>155</v>
      </c>
      <c r="P11004" t="s">
        <v>283</v>
      </c>
    </row>
    <row r="11005" spans="1:16" x14ac:dyDescent="0.35">
      <c r="A11005" t="s">
        <v>2</v>
      </c>
      <c r="B11005" t="s">
        <v>20938</v>
      </c>
      <c r="C11005" t="s">
        <v>33</v>
      </c>
      <c r="D11005" t="s">
        <v>4633</v>
      </c>
      <c r="E11005" t="s">
        <v>59</v>
      </c>
      <c r="F11005" t="b">
        <v>0</v>
      </c>
      <c r="G11005" t="s">
        <v>33</v>
      </c>
      <c r="H11005" s="1">
        <v>46139.545034722221</v>
      </c>
      <c r="I11005" t="b">
        <v>0</v>
      </c>
      <c r="J11005" t="b">
        <v>0</v>
      </c>
      <c r="K11005" t="s">
        <v>33</v>
      </c>
      <c r="L11005" t="s">
        <v>60</v>
      </c>
      <c r="M11005">
        <v>54000</v>
      </c>
      <c r="N11005"/>
      <c r="O11005" t="s">
        <v>4633</v>
      </c>
    </row>
    <row r="11006" spans="1:16" x14ac:dyDescent="0.35">
      <c r="A11006" t="s">
        <v>0</v>
      </c>
      <c r="B11006" t="s">
        <v>20939</v>
      </c>
      <c r="C11006" t="s">
        <v>10277</v>
      </c>
      <c r="D11006" t="s">
        <v>4526</v>
      </c>
      <c r="E11006" t="s">
        <v>59</v>
      </c>
      <c r="F11006" t="b">
        <v>0</v>
      </c>
      <c r="G11006" t="s">
        <v>40</v>
      </c>
      <c r="H11006" s="1">
        <v>46139.545254629629</v>
      </c>
      <c r="I11006" t="b">
        <v>0</v>
      </c>
      <c r="J11006" t="b">
        <v>0</v>
      </c>
      <c r="K11006" t="s">
        <v>40</v>
      </c>
      <c r="L11006" t="s">
        <v>60</v>
      </c>
      <c r="M11006">
        <v>28000</v>
      </c>
      <c r="N11006"/>
      <c r="O11006" t="s">
        <v>8143</v>
      </c>
    </row>
    <row r="11007" spans="1:16" x14ac:dyDescent="0.35">
      <c r="A11007" t="s">
        <v>8</v>
      </c>
      <c r="B11007" t="s">
        <v>20940</v>
      </c>
      <c r="C11007" t="s">
        <v>76</v>
      </c>
      <c r="D11007" t="s">
        <v>20941</v>
      </c>
      <c r="E11007" t="s">
        <v>59</v>
      </c>
      <c r="F11007" t="b">
        <v>1</v>
      </c>
      <c r="G11007" t="s">
        <v>40</v>
      </c>
      <c r="H11007" s="1">
        <v>46139.546793981477</v>
      </c>
      <c r="I11007" t="b">
        <v>0</v>
      </c>
      <c r="J11007" t="b">
        <v>0</v>
      </c>
      <c r="K11007" t="s">
        <v>40</v>
      </c>
      <c r="L11007" t="s">
        <v>74</v>
      </c>
      <c r="M11007"/>
      <c r="N11007">
        <v>386.34500000000003</v>
      </c>
      <c r="O11007" t="s">
        <v>20942</v>
      </c>
      <c r="P11007" t="s">
        <v>20943</v>
      </c>
    </row>
    <row r="11008" spans="1:16" x14ac:dyDescent="0.35">
      <c r="A11008" t="s">
        <v>0</v>
      </c>
      <c r="B11008" t="s">
        <v>2731</v>
      </c>
      <c r="C11008" t="s">
        <v>172</v>
      </c>
      <c r="D11008" t="s">
        <v>4526</v>
      </c>
      <c r="E11008" t="s">
        <v>59</v>
      </c>
      <c r="F11008" t="b">
        <v>0</v>
      </c>
      <c r="G11008" t="s">
        <v>68</v>
      </c>
      <c r="H11008" s="1">
        <v>46139.584826388891</v>
      </c>
      <c r="I11008" t="b">
        <v>0</v>
      </c>
      <c r="J11008" t="b">
        <v>1</v>
      </c>
      <c r="K11008" t="s">
        <v>41</v>
      </c>
      <c r="L11008" t="s">
        <v>60</v>
      </c>
      <c r="M11008">
        <v>59000</v>
      </c>
      <c r="N11008"/>
      <c r="O11008" t="s">
        <v>20944</v>
      </c>
      <c r="P11008" t="s">
        <v>20945</v>
      </c>
    </row>
    <row r="11009" spans="1:16" x14ac:dyDescent="0.35">
      <c r="A11009" t="s">
        <v>0</v>
      </c>
      <c r="B11009" t="s">
        <v>20946</v>
      </c>
      <c r="C11009" t="s">
        <v>1780</v>
      </c>
      <c r="D11009" t="s">
        <v>4526</v>
      </c>
      <c r="E11009" t="s">
        <v>59</v>
      </c>
      <c r="F11009" t="b">
        <v>0</v>
      </c>
      <c r="G11009" t="s">
        <v>77</v>
      </c>
      <c r="H11009" s="1">
        <v>46139.584826388891</v>
      </c>
      <c r="I11009" t="b">
        <v>0</v>
      </c>
      <c r="J11009" t="b">
        <v>0</v>
      </c>
      <c r="K11009" t="s">
        <v>41</v>
      </c>
      <c r="L11009" t="s">
        <v>60</v>
      </c>
      <c r="M11009">
        <v>55000</v>
      </c>
      <c r="N11009"/>
      <c r="O11009" t="s">
        <v>20947</v>
      </c>
      <c r="P11009" t="s">
        <v>2151</v>
      </c>
    </row>
    <row r="11010" spans="1:16" x14ac:dyDescent="0.35">
      <c r="A11010" t="s">
        <v>2</v>
      </c>
      <c r="B11010" t="s">
        <v>1398</v>
      </c>
      <c r="C11010" t="s">
        <v>167</v>
      </c>
      <c r="D11010" t="s">
        <v>2360</v>
      </c>
      <c r="E11010" t="s">
        <v>59</v>
      </c>
      <c r="F11010" t="b">
        <v>0</v>
      </c>
      <c r="G11010" t="s">
        <v>65</v>
      </c>
      <c r="H11010" s="1">
        <v>46139.584907407407</v>
      </c>
      <c r="I11010" t="b">
        <v>1</v>
      </c>
      <c r="J11010" t="b">
        <v>0</v>
      </c>
      <c r="K11010" t="s">
        <v>41</v>
      </c>
      <c r="L11010" t="s">
        <v>74</v>
      </c>
      <c r="M11010"/>
      <c r="N11010">
        <v>29</v>
      </c>
      <c r="O11010" t="s">
        <v>1220</v>
      </c>
    </row>
    <row r="11011" spans="1:16" x14ac:dyDescent="0.35">
      <c r="A11011" t="s">
        <v>6</v>
      </c>
      <c r="B11011" t="s">
        <v>20948</v>
      </c>
      <c r="C11011" t="s">
        <v>237</v>
      </c>
      <c r="D11011" t="s">
        <v>17170</v>
      </c>
      <c r="E11011" t="s">
        <v>59</v>
      </c>
      <c r="F11011" t="b">
        <v>0</v>
      </c>
      <c r="G11011" t="s">
        <v>89</v>
      </c>
      <c r="H11011" s="1">
        <v>46139.585879629631</v>
      </c>
      <c r="I11011" t="b">
        <v>0</v>
      </c>
      <c r="J11011" t="b">
        <v>0</v>
      </c>
      <c r="K11011" t="s">
        <v>41</v>
      </c>
      <c r="L11011" t="s">
        <v>60</v>
      </c>
      <c r="M11011">
        <v>171864</v>
      </c>
      <c r="N11011"/>
      <c r="O11011" t="s">
        <v>17171</v>
      </c>
      <c r="P11011" t="s">
        <v>310</v>
      </c>
    </row>
    <row r="11012" spans="1:16" x14ac:dyDescent="0.35">
      <c r="A11012" t="s">
        <v>6</v>
      </c>
      <c r="B11012" t="s">
        <v>6</v>
      </c>
      <c r="C11012" t="s">
        <v>618</v>
      </c>
      <c r="D11012" t="s">
        <v>4751</v>
      </c>
      <c r="E11012" t="s">
        <v>59</v>
      </c>
      <c r="F11012" t="b">
        <v>0</v>
      </c>
      <c r="G11012" t="s">
        <v>65</v>
      </c>
      <c r="H11012" s="1">
        <v>46139.5858912037</v>
      </c>
      <c r="I11012" t="b">
        <v>0</v>
      </c>
      <c r="J11012" t="b">
        <v>0</v>
      </c>
      <c r="K11012" t="s">
        <v>41</v>
      </c>
      <c r="L11012" t="s">
        <v>60</v>
      </c>
      <c r="M11012">
        <v>143085</v>
      </c>
      <c r="N11012"/>
      <c r="O11012" t="s">
        <v>2997</v>
      </c>
      <c r="P11012" t="s">
        <v>17364</v>
      </c>
    </row>
    <row r="11013" spans="1:16" x14ac:dyDescent="0.35">
      <c r="A11013" t="s">
        <v>6</v>
      </c>
      <c r="B11013" t="s">
        <v>6</v>
      </c>
      <c r="C11013" t="s">
        <v>455</v>
      </c>
      <c r="D11013" t="s">
        <v>2360</v>
      </c>
      <c r="E11013" t="s">
        <v>59</v>
      </c>
      <c r="F11013" t="b">
        <v>0</v>
      </c>
      <c r="G11013" t="s">
        <v>65</v>
      </c>
      <c r="H11013" s="1">
        <v>46139.585914351846</v>
      </c>
      <c r="I11013" t="b">
        <v>0</v>
      </c>
      <c r="J11013" t="b">
        <v>0</v>
      </c>
      <c r="K11013" t="s">
        <v>41</v>
      </c>
      <c r="L11013" t="s">
        <v>60</v>
      </c>
      <c r="M11013">
        <v>159000</v>
      </c>
      <c r="N11013"/>
      <c r="O11013" t="s">
        <v>3685</v>
      </c>
      <c r="P11013" t="s">
        <v>20949</v>
      </c>
    </row>
    <row r="11014" spans="1:16" x14ac:dyDescent="0.35">
      <c r="A11014" t="s">
        <v>1</v>
      </c>
      <c r="B11014" t="s">
        <v>20950</v>
      </c>
      <c r="C11014" t="s">
        <v>76</v>
      </c>
      <c r="D11014" t="s">
        <v>4346</v>
      </c>
      <c r="E11014" t="s">
        <v>88</v>
      </c>
      <c r="F11014" t="b">
        <v>1</v>
      </c>
      <c r="G11014" t="s">
        <v>89</v>
      </c>
      <c r="H11014" s="1">
        <v>46139.586909722217</v>
      </c>
      <c r="I11014" t="b">
        <v>1</v>
      </c>
      <c r="J11014" t="b">
        <v>0</v>
      </c>
      <c r="K11014" t="s">
        <v>41</v>
      </c>
      <c r="L11014" t="s">
        <v>74</v>
      </c>
      <c r="M11014"/>
      <c r="N11014">
        <v>67.5</v>
      </c>
      <c r="O11014" t="s">
        <v>20951</v>
      </c>
      <c r="P11014" t="s">
        <v>20952</v>
      </c>
    </row>
    <row r="11015" spans="1:16" x14ac:dyDescent="0.35">
      <c r="A11015" t="s">
        <v>5</v>
      </c>
      <c r="B11015" t="s">
        <v>20953</v>
      </c>
      <c r="C11015" t="s">
        <v>1156</v>
      </c>
      <c r="D11015" t="s">
        <v>4346</v>
      </c>
      <c r="E11015" t="s">
        <v>59</v>
      </c>
      <c r="F11015" t="b">
        <v>0</v>
      </c>
      <c r="G11015" t="s">
        <v>77</v>
      </c>
      <c r="H11015" s="1">
        <v>46139.586909722217</v>
      </c>
      <c r="I11015" t="b">
        <v>0</v>
      </c>
      <c r="J11015" t="b">
        <v>1</v>
      </c>
      <c r="K11015" t="s">
        <v>41</v>
      </c>
      <c r="L11015" t="s">
        <v>60</v>
      </c>
      <c r="M11015">
        <v>191000</v>
      </c>
      <c r="N11015"/>
      <c r="O11015" t="s">
        <v>7292</v>
      </c>
      <c r="P11015" t="s">
        <v>20954</v>
      </c>
    </row>
    <row r="11016" spans="1:16" x14ac:dyDescent="0.35">
      <c r="A11016" t="s">
        <v>4</v>
      </c>
      <c r="B11016" t="s">
        <v>20955</v>
      </c>
      <c r="C11016" t="s">
        <v>76</v>
      </c>
      <c r="D11016" t="s">
        <v>4622</v>
      </c>
      <c r="E11016" t="s">
        <v>59</v>
      </c>
      <c r="F11016" t="b">
        <v>1</v>
      </c>
      <c r="G11016" t="s">
        <v>21</v>
      </c>
      <c r="H11016" s="1">
        <v>46139.587743055563</v>
      </c>
      <c r="I11016" t="b">
        <v>1</v>
      </c>
      <c r="J11016" t="b">
        <v>0</v>
      </c>
      <c r="K11016" t="s">
        <v>21</v>
      </c>
      <c r="L11016" t="s">
        <v>60</v>
      </c>
      <c r="M11016">
        <v>42000</v>
      </c>
      <c r="N11016"/>
      <c r="O11016" t="s">
        <v>7324</v>
      </c>
      <c r="P11016" t="s">
        <v>20956</v>
      </c>
    </row>
    <row r="11017" spans="1:16" x14ac:dyDescent="0.35">
      <c r="A11017" t="s">
        <v>1</v>
      </c>
      <c r="B11017" t="s">
        <v>20957</v>
      </c>
      <c r="C11017" t="s">
        <v>5029</v>
      </c>
      <c r="D11017" t="s">
        <v>4526</v>
      </c>
      <c r="E11017" t="s">
        <v>88</v>
      </c>
      <c r="F11017" t="b">
        <v>0</v>
      </c>
      <c r="G11017" t="s">
        <v>40</v>
      </c>
      <c r="H11017" s="1">
        <v>46139.588391203702</v>
      </c>
      <c r="I11017" t="b">
        <v>1</v>
      </c>
      <c r="J11017" t="b">
        <v>0</v>
      </c>
      <c r="K11017" t="s">
        <v>40</v>
      </c>
      <c r="L11017" t="s">
        <v>60</v>
      </c>
      <c r="M11017">
        <v>75000</v>
      </c>
      <c r="N11017"/>
      <c r="O11017" t="s">
        <v>20037</v>
      </c>
      <c r="P11017" t="s">
        <v>20958</v>
      </c>
    </row>
    <row r="11018" spans="1:16" x14ac:dyDescent="0.35">
      <c r="A11018" t="s">
        <v>1</v>
      </c>
      <c r="B11018" t="s">
        <v>1301</v>
      </c>
      <c r="C11018" t="s">
        <v>5258</v>
      </c>
      <c r="D11018" t="s">
        <v>4526</v>
      </c>
      <c r="E11018" t="s">
        <v>59</v>
      </c>
      <c r="F11018" t="b">
        <v>0</v>
      </c>
      <c r="G11018" t="s">
        <v>40</v>
      </c>
      <c r="H11018" s="1">
        <v>46139.588391203702</v>
      </c>
      <c r="I11018" t="b">
        <v>0</v>
      </c>
      <c r="J11018" t="b">
        <v>0</v>
      </c>
      <c r="K11018" t="s">
        <v>40</v>
      </c>
      <c r="L11018" t="s">
        <v>60</v>
      </c>
      <c r="M11018">
        <v>51962</v>
      </c>
      <c r="N11018"/>
      <c r="O11018" t="s">
        <v>20959</v>
      </c>
      <c r="P11018" t="s">
        <v>20960</v>
      </c>
    </row>
    <row r="11019" spans="1:16" x14ac:dyDescent="0.35">
      <c r="A11019" t="s">
        <v>2</v>
      </c>
      <c r="B11019" t="s">
        <v>18948</v>
      </c>
      <c r="C11019" t="s">
        <v>1138</v>
      </c>
      <c r="D11019" t="s">
        <v>17170</v>
      </c>
      <c r="E11019" t="s">
        <v>59</v>
      </c>
      <c r="F11019" t="b">
        <v>0</v>
      </c>
      <c r="G11019" t="s">
        <v>77</v>
      </c>
      <c r="H11019" s="1">
        <v>46139.627557870372</v>
      </c>
      <c r="I11019" t="b">
        <v>0</v>
      </c>
      <c r="J11019" t="b">
        <v>0</v>
      </c>
      <c r="K11019" t="s">
        <v>41</v>
      </c>
      <c r="L11019" t="s">
        <v>60</v>
      </c>
      <c r="M11019">
        <v>96063.5</v>
      </c>
      <c r="N11019"/>
      <c r="O11019" t="s">
        <v>17171</v>
      </c>
      <c r="P11019" t="s">
        <v>310</v>
      </c>
    </row>
    <row r="11020" spans="1:16" x14ac:dyDescent="0.35">
      <c r="A11020" t="s">
        <v>6</v>
      </c>
      <c r="B11020" t="s">
        <v>6</v>
      </c>
      <c r="C11020" t="s">
        <v>14281</v>
      </c>
      <c r="D11020" t="s">
        <v>4346</v>
      </c>
      <c r="E11020" t="s">
        <v>232</v>
      </c>
      <c r="F11020" t="b">
        <v>0</v>
      </c>
      <c r="G11020" t="s">
        <v>65</v>
      </c>
      <c r="H11020" s="1">
        <v>46139.627557870372</v>
      </c>
      <c r="I11020" t="b">
        <v>0</v>
      </c>
      <c r="J11020" t="b">
        <v>1</v>
      </c>
      <c r="K11020" t="s">
        <v>41</v>
      </c>
      <c r="L11020" t="s">
        <v>74</v>
      </c>
      <c r="M11020"/>
      <c r="N11020">
        <v>87.5</v>
      </c>
      <c r="O11020" t="s">
        <v>4020</v>
      </c>
      <c r="P11020" t="s">
        <v>85</v>
      </c>
    </row>
    <row r="11021" spans="1:16" x14ac:dyDescent="0.35">
      <c r="A11021" t="s">
        <v>4</v>
      </c>
      <c r="B11021" t="s">
        <v>20961</v>
      </c>
      <c r="C11021" t="s">
        <v>420</v>
      </c>
      <c r="D11021" t="s">
        <v>4526</v>
      </c>
      <c r="E11021" t="s">
        <v>88</v>
      </c>
      <c r="F11021" t="b">
        <v>0</v>
      </c>
      <c r="G11021" t="s">
        <v>65</v>
      </c>
      <c r="H11021" s="1">
        <v>46139.627615740741</v>
      </c>
      <c r="I11021" t="b">
        <v>0</v>
      </c>
      <c r="J11021" t="b">
        <v>0</v>
      </c>
      <c r="K11021" t="s">
        <v>41</v>
      </c>
      <c r="L11021" t="s">
        <v>74</v>
      </c>
      <c r="M11021"/>
      <c r="N11021">
        <v>55</v>
      </c>
      <c r="O11021" t="s">
        <v>2218</v>
      </c>
      <c r="P11021" t="s">
        <v>146</v>
      </c>
    </row>
    <row r="11022" spans="1:16" x14ac:dyDescent="0.35">
      <c r="A11022" t="s">
        <v>5</v>
      </c>
      <c r="B11022" t="s">
        <v>20962</v>
      </c>
      <c r="C11022" t="s">
        <v>172</v>
      </c>
      <c r="D11022" t="s">
        <v>111</v>
      </c>
      <c r="E11022" t="s">
        <v>59</v>
      </c>
      <c r="F11022" t="b">
        <v>0</v>
      </c>
      <c r="G11022" t="s">
        <v>89</v>
      </c>
      <c r="H11022" s="1">
        <v>46139.628576388888</v>
      </c>
      <c r="I11022" t="b">
        <v>1</v>
      </c>
      <c r="J11022" t="b">
        <v>1</v>
      </c>
      <c r="K11022" t="s">
        <v>41</v>
      </c>
      <c r="L11022" t="s">
        <v>60</v>
      </c>
      <c r="M11022">
        <v>185000</v>
      </c>
      <c r="N11022"/>
      <c r="O11022" t="s">
        <v>111</v>
      </c>
      <c r="P11022" t="s">
        <v>20963</v>
      </c>
    </row>
    <row r="11023" spans="1:16" x14ac:dyDescent="0.35">
      <c r="A11023" t="s">
        <v>4</v>
      </c>
      <c r="B11023" t="s">
        <v>20964</v>
      </c>
      <c r="C11023" t="s">
        <v>6117</v>
      </c>
      <c r="D11023" t="s">
        <v>4346</v>
      </c>
      <c r="E11023" t="s">
        <v>59</v>
      </c>
      <c r="F11023" t="b">
        <v>0</v>
      </c>
      <c r="G11023" t="s">
        <v>40</v>
      </c>
      <c r="H11023" s="1">
        <v>46139.63009259259</v>
      </c>
      <c r="I11023" t="b">
        <v>1</v>
      </c>
      <c r="J11023" t="b">
        <v>0</v>
      </c>
      <c r="K11023" t="s">
        <v>40</v>
      </c>
      <c r="L11023" t="s">
        <v>60</v>
      </c>
      <c r="M11023">
        <v>51500</v>
      </c>
      <c r="N11023"/>
      <c r="O11023" t="s">
        <v>3446</v>
      </c>
      <c r="P11023" t="s">
        <v>20965</v>
      </c>
    </row>
    <row r="11024" spans="1:16" x14ac:dyDescent="0.35">
      <c r="A11024" t="s">
        <v>0</v>
      </c>
      <c r="B11024" t="s">
        <v>20966</v>
      </c>
      <c r="C11024" t="s">
        <v>165</v>
      </c>
      <c r="D11024" t="s">
        <v>4346</v>
      </c>
      <c r="E11024" t="s">
        <v>232</v>
      </c>
      <c r="F11024" t="b">
        <v>0</v>
      </c>
      <c r="G11024" t="s">
        <v>73</v>
      </c>
      <c r="H11024" s="1">
        <v>46139.66815972222</v>
      </c>
      <c r="I11024" t="b">
        <v>0</v>
      </c>
      <c r="J11024" t="b">
        <v>1</v>
      </c>
      <c r="K11024" t="s">
        <v>41</v>
      </c>
      <c r="L11024" t="s">
        <v>74</v>
      </c>
      <c r="M11024"/>
      <c r="N11024">
        <v>67.424999999999997</v>
      </c>
      <c r="O11024" t="s">
        <v>20967</v>
      </c>
      <c r="P11024" t="s">
        <v>20391</v>
      </c>
    </row>
    <row r="11025" spans="1:16" x14ac:dyDescent="0.35">
      <c r="A11025" t="s">
        <v>0</v>
      </c>
      <c r="B11025" t="s">
        <v>1276</v>
      </c>
      <c r="C11025" t="s">
        <v>515</v>
      </c>
      <c r="D11025" t="s">
        <v>5349</v>
      </c>
      <c r="E11025" t="s">
        <v>59</v>
      </c>
      <c r="F11025" t="b">
        <v>0</v>
      </c>
      <c r="G11025" t="s">
        <v>73</v>
      </c>
      <c r="H11025" s="1">
        <v>46139.66815972222</v>
      </c>
      <c r="I11025" t="b">
        <v>0</v>
      </c>
      <c r="J11025" t="b">
        <v>0</v>
      </c>
      <c r="K11025" t="s">
        <v>41</v>
      </c>
      <c r="L11025" t="s">
        <v>60</v>
      </c>
      <c r="M11025">
        <v>58500</v>
      </c>
      <c r="N11025"/>
      <c r="O11025" t="s">
        <v>20968</v>
      </c>
      <c r="P11025" t="s">
        <v>4066</v>
      </c>
    </row>
    <row r="11026" spans="1:16" x14ac:dyDescent="0.35">
      <c r="A11026" t="s">
        <v>3</v>
      </c>
      <c r="B11026" t="s">
        <v>3967</v>
      </c>
      <c r="C11026" t="s">
        <v>148</v>
      </c>
      <c r="D11026" t="s">
        <v>2360</v>
      </c>
      <c r="E11026" t="s">
        <v>59</v>
      </c>
      <c r="F11026" t="b">
        <v>0</v>
      </c>
      <c r="G11026" t="s">
        <v>89</v>
      </c>
      <c r="H11026" s="1">
        <v>46139.668287037042</v>
      </c>
      <c r="I11026" t="b">
        <v>0</v>
      </c>
      <c r="J11026" t="b">
        <v>0</v>
      </c>
      <c r="K11026" t="s">
        <v>41</v>
      </c>
      <c r="L11026" t="s">
        <v>74</v>
      </c>
      <c r="M11026"/>
      <c r="N11026">
        <v>35.5</v>
      </c>
      <c r="O11026" t="s">
        <v>1163</v>
      </c>
      <c r="P11026" t="s">
        <v>20693</v>
      </c>
    </row>
    <row r="11027" spans="1:16" x14ac:dyDescent="0.35">
      <c r="A11027" t="s">
        <v>2</v>
      </c>
      <c r="B11027" t="s">
        <v>20969</v>
      </c>
      <c r="C11027" t="s">
        <v>148</v>
      </c>
      <c r="D11027" t="s">
        <v>17170</v>
      </c>
      <c r="E11027" t="s">
        <v>59</v>
      </c>
      <c r="F11027" t="b">
        <v>0</v>
      </c>
      <c r="G11027" t="s">
        <v>89</v>
      </c>
      <c r="H11027" s="1">
        <v>46139.669189814813</v>
      </c>
      <c r="I11027" t="b">
        <v>0</v>
      </c>
      <c r="J11027" t="b">
        <v>0</v>
      </c>
      <c r="K11027" t="s">
        <v>41</v>
      </c>
      <c r="L11027" t="s">
        <v>60</v>
      </c>
      <c r="M11027">
        <v>140580</v>
      </c>
      <c r="N11027"/>
      <c r="O11027" t="s">
        <v>17171</v>
      </c>
      <c r="P11027" t="s">
        <v>310</v>
      </c>
    </row>
    <row r="11028" spans="1:16" x14ac:dyDescent="0.35">
      <c r="A11028" t="s">
        <v>5</v>
      </c>
      <c r="B11028" t="s">
        <v>20970</v>
      </c>
      <c r="C11028" t="s">
        <v>207</v>
      </c>
      <c r="D11028" t="s">
        <v>534</v>
      </c>
      <c r="E11028" t="s">
        <v>59</v>
      </c>
      <c r="F11028" t="b">
        <v>0</v>
      </c>
      <c r="G11028" t="s">
        <v>89</v>
      </c>
      <c r="H11028" s="1">
        <v>46139.670254629629</v>
      </c>
      <c r="I11028" t="b">
        <v>0</v>
      </c>
      <c r="J11028" t="b">
        <v>0</v>
      </c>
      <c r="K11028" t="s">
        <v>41</v>
      </c>
      <c r="L11028" t="s">
        <v>60</v>
      </c>
      <c r="M11028">
        <v>160000</v>
      </c>
      <c r="N11028"/>
      <c r="O11028" t="s">
        <v>534</v>
      </c>
      <c r="P11028" t="s">
        <v>20971</v>
      </c>
    </row>
    <row r="11029" spans="1:16" x14ac:dyDescent="0.35">
      <c r="A11029" t="s">
        <v>2</v>
      </c>
      <c r="B11029" t="s">
        <v>20972</v>
      </c>
      <c r="C11029" t="s">
        <v>40</v>
      </c>
      <c r="D11029" t="s">
        <v>4526</v>
      </c>
      <c r="E11029" t="s">
        <v>59</v>
      </c>
      <c r="F11029" t="b">
        <v>0</v>
      </c>
      <c r="G11029" t="s">
        <v>40</v>
      </c>
      <c r="H11029" s="1">
        <v>46139.670254629629</v>
      </c>
      <c r="I11029" t="b">
        <v>0</v>
      </c>
      <c r="J11029" t="b">
        <v>0</v>
      </c>
      <c r="K11029" t="s">
        <v>40</v>
      </c>
      <c r="L11029" t="s">
        <v>60</v>
      </c>
      <c r="M11029">
        <v>100</v>
      </c>
      <c r="N11029"/>
      <c r="O11029" t="s">
        <v>5263</v>
      </c>
      <c r="P11029" t="s">
        <v>705</v>
      </c>
    </row>
    <row r="11030" spans="1:16" x14ac:dyDescent="0.35">
      <c r="A11030" t="s">
        <v>8</v>
      </c>
      <c r="B11030" t="s">
        <v>3090</v>
      </c>
      <c r="C11030" t="s">
        <v>40</v>
      </c>
      <c r="D11030" t="s">
        <v>4526</v>
      </c>
      <c r="E11030" t="s">
        <v>59</v>
      </c>
      <c r="F11030" t="b">
        <v>0</v>
      </c>
      <c r="G11030" t="s">
        <v>40</v>
      </c>
      <c r="H11030" s="1">
        <v>46139.670254629629</v>
      </c>
      <c r="I11030" t="b">
        <v>0</v>
      </c>
      <c r="J11030" t="b">
        <v>0</v>
      </c>
      <c r="K11030" t="s">
        <v>40</v>
      </c>
      <c r="L11030" t="s">
        <v>60</v>
      </c>
      <c r="M11030">
        <v>105000</v>
      </c>
      <c r="N11030"/>
      <c r="O11030" t="s">
        <v>20973</v>
      </c>
      <c r="P11030" t="s">
        <v>20974</v>
      </c>
    </row>
    <row r="11031" spans="1:16" x14ac:dyDescent="0.35">
      <c r="A11031" t="s">
        <v>5</v>
      </c>
      <c r="B11031" t="s">
        <v>20975</v>
      </c>
      <c r="C11031" t="s">
        <v>112</v>
      </c>
      <c r="D11031" t="s">
        <v>4346</v>
      </c>
      <c r="E11031" t="s">
        <v>59</v>
      </c>
      <c r="F11031" t="b">
        <v>0</v>
      </c>
      <c r="G11031" t="s">
        <v>65</v>
      </c>
      <c r="H11031" s="1">
        <v>46139.670300925929</v>
      </c>
      <c r="I11031" t="b">
        <v>0</v>
      </c>
      <c r="J11031" t="b">
        <v>0</v>
      </c>
      <c r="K11031" t="s">
        <v>41</v>
      </c>
      <c r="L11031" t="s">
        <v>60</v>
      </c>
      <c r="M11031">
        <v>375000</v>
      </c>
      <c r="N11031"/>
      <c r="O11031" t="s">
        <v>20976</v>
      </c>
      <c r="P11031" t="s">
        <v>20977</v>
      </c>
    </row>
    <row r="11032" spans="1:16" x14ac:dyDescent="0.35">
      <c r="A11032" t="s">
        <v>5</v>
      </c>
      <c r="B11032" t="s">
        <v>2188</v>
      </c>
      <c r="C11032" t="s">
        <v>1518</v>
      </c>
      <c r="D11032" t="s">
        <v>2360</v>
      </c>
      <c r="E11032" t="s">
        <v>59</v>
      </c>
      <c r="F11032" t="b">
        <v>0</v>
      </c>
      <c r="G11032" t="s">
        <v>89</v>
      </c>
      <c r="H11032" s="1">
        <v>46139.670312499999</v>
      </c>
      <c r="I11032" t="b">
        <v>0</v>
      </c>
      <c r="J11032" t="b">
        <v>1</v>
      </c>
      <c r="K11032" t="s">
        <v>41</v>
      </c>
      <c r="L11032" t="s">
        <v>60</v>
      </c>
      <c r="M11032">
        <v>147500</v>
      </c>
      <c r="N11032"/>
      <c r="O11032" t="s">
        <v>20978</v>
      </c>
      <c r="P11032" t="s">
        <v>20979</v>
      </c>
    </row>
    <row r="11033" spans="1:16" x14ac:dyDescent="0.35">
      <c r="A11033" t="s">
        <v>8</v>
      </c>
      <c r="B11033" t="s">
        <v>20980</v>
      </c>
      <c r="C11033" t="s">
        <v>200</v>
      </c>
      <c r="D11033" t="s">
        <v>17170</v>
      </c>
      <c r="E11033" t="s">
        <v>59</v>
      </c>
      <c r="F11033" t="b">
        <v>0</v>
      </c>
      <c r="G11033" t="s">
        <v>65</v>
      </c>
      <c r="H11033" s="1">
        <v>46139.670381944437</v>
      </c>
      <c r="I11033" t="b">
        <v>0</v>
      </c>
      <c r="J11033" t="b">
        <v>0</v>
      </c>
      <c r="K11033" t="s">
        <v>41</v>
      </c>
      <c r="L11033" t="s">
        <v>60</v>
      </c>
      <c r="M11033">
        <v>157905.5</v>
      </c>
      <c r="N11033"/>
      <c r="O11033" t="s">
        <v>17171</v>
      </c>
      <c r="P11033" t="s">
        <v>891</v>
      </c>
    </row>
    <row r="11034" spans="1:16" x14ac:dyDescent="0.35">
      <c r="A11034" t="s">
        <v>2</v>
      </c>
      <c r="B11034" t="s">
        <v>275</v>
      </c>
      <c r="C11034" t="s">
        <v>695</v>
      </c>
      <c r="D11034" t="s">
        <v>4526</v>
      </c>
      <c r="E11034" t="s">
        <v>88</v>
      </c>
      <c r="F11034" t="b">
        <v>0</v>
      </c>
      <c r="G11034" t="s">
        <v>68</v>
      </c>
      <c r="H11034" s="1">
        <v>46139.670393518521</v>
      </c>
      <c r="I11034" t="b">
        <v>1</v>
      </c>
      <c r="J11034" t="b">
        <v>0</v>
      </c>
      <c r="K11034" t="s">
        <v>41</v>
      </c>
      <c r="L11034" t="s">
        <v>74</v>
      </c>
      <c r="M11034"/>
      <c r="N11034">
        <v>67.5</v>
      </c>
      <c r="O11034" t="s">
        <v>3605</v>
      </c>
      <c r="P11034" t="s">
        <v>3000</v>
      </c>
    </row>
    <row r="11035" spans="1:16" x14ac:dyDescent="0.35">
      <c r="A11035" t="s">
        <v>1</v>
      </c>
      <c r="B11035" t="s">
        <v>20981</v>
      </c>
      <c r="C11035" t="s">
        <v>206</v>
      </c>
      <c r="D11035" t="s">
        <v>4526</v>
      </c>
      <c r="E11035" t="s">
        <v>88</v>
      </c>
      <c r="F11035" t="b">
        <v>0</v>
      </c>
      <c r="G11035" t="s">
        <v>89</v>
      </c>
      <c r="H11035" s="1">
        <v>46139.670486111107</v>
      </c>
      <c r="I11035" t="b">
        <v>1</v>
      </c>
      <c r="J11035" t="b">
        <v>0</v>
      </c>
      <c r="K11035" t="s">
        <v>41</v>
      </c>
      <c r="L11035" t="s">
        <v>74</v>
      </c>
      <c r="M11035"/>
      <c r="N11035">
        <v>60</v>
      </c>
      <c r="O11035" t="s">
        <v>16968</v>
      </c>
      <c r="P11035" t="s">
        <v>20982</v>
      </c>
    </row>
    <row r="11036" spans="1:16" x14ac:dyDescent="0.35">
      <c r="A11036" t="s">
        <v>1</v>
      </c>
      <c r="B11036" t="s">
        <v>20983</v>
      </c>
      <c r="C11036" t="s">
        <v>1111</v>
      </c>
      <c r="D11036" t="s">
        <v>4526</v>
      </c>
      <c r="E11036" t="s">
        <v>59</v>
      </c>
      <c r="F11036" t="b">
        <v>0</v>
      </c>
      <c r="G11036" t="s">
        <v>19</v>
      </c>
      <c r="H11036" s="1">
        <v>46139.67114583333</v>
      </c>
      <c r="I11036" t="b">
        <v>0</v>
      </c>
      <c r="J11036" t="b">
        <v>0</v>
      </c>
      <c r="K11036" t="s">
        <v>19</v>
      </c>
      <c r="L11036" t="s">
        <v>60</v>
      </c>
      <c r="M11036">
        <v>1500000</v>
      </c>
      <c r="N11036"/>
      <c r="O11036" t="s">
        <v>7059</v>
      </c>
      <c r="P11036" t="s">
        <v>20984</v>
      </c>
    </row>
    <row r="11037" spans="1:16" x14ac:dyDescent="0.35">
      <c r="A11037" t="s">
        <v>0</v>
      </c>
      <c r="B11037" t="s">
        <v>20985</v>
      </c>
      <c r="C11037" t="s">
        <v>112</v>
      </c>
      <c r="D11037" t="s">
        <v>4526</v>
      </c>
      <c r="E11037" t="s">
        <v>59</v>
      </c>
      <c r="F11037" t="b">
        <v>0</v>
      </c>
      <c r="G11037" t="s">
        <v>65</v>
      </c>
      <c r="H11037" s="1">
        <v>46139.709826388891</v>
      </c>
      <c r="I11037" t="b">
        <v>0</v>
      </c>
      <c r="J11037" t="b">
        <v>1</v>
      </c>
      <c r="K11037" t="s">
        <v>41</v>
      </c>
      <c r="L11037" t="s">
        <v>60</v>
      </c>
      <c r="M11037">
        <v>139250</v>
      </c>
      <c r="N11037"/>
      <c r="O11037" t="s">
        <v>468</v>
      </c>
      <c r="P11037" t="s">
        <v>2395</v>
      </c>
    </row>
    <row r="11038" spans="1:16" x14ac:dyDescent="0.35">
      <c r="A11038" t="s">
        <v>0</v>
      </c>
      <c r="B11038" t="s">
        <v>20986</v>
      </c>
      <c r="C11038" t="s">
        <v>112</v>
      </c>
      <c r="D11038" t="s">
        <v>2360</v>
      </c>
      <c r="E11038" t="s">
        <v>88</v>
      </c>
      <c r="F11038" t="b">
        <v>0</v>
      </c>
      <c r="G11038" t="s">
        <v>65</v>
      </c>
      <c r="H11038" s="1">
        <v>46139.709826388891</v>
      </c>
      <c r="I11038" t="b">
        <v>1</v>
      </c>
      <c r="J11038" t="b">
        <v>1</v>
      </c>
      <c r="K11038" t="s">
        <v>41</v>
      </c>
      <c r="L11038" t="s">
        <v>74</v>
      </c>
      <c r="M11038"/>
      <c r="N11038">
        <v>62.5</v>
      </c>
      <c r="O11038" t="s">
        <v>299</v>
      </c>
      <c r="P11038" t="s">
        <v>20987</v>
      </c>
    </row>
    <row r="11039" spans="1:16" x14ac:dyDescent="0.35">
      <c r="A11039" t="s">
        <v>0</v>
      </c>
      <c r="B11039" t="s">
        <v>2469</v>
      </c>
      <c r="C11039" t="s">
        <v>14506</v>
      </c>
      <c r="D11039" t="s">
        <v>4346</v>
      </c>
      <c r="E11039" t="s">
        <v>59</v>
      </c>
      <c r="F11039" t="b">
        <v>0</v>
      </c>
      <c r="G11039" t="s">
        <v>77</v>
      </c>
      <c r="H11039" s="1">
        <v>46139.709826388891</v>
      </c>
      <c r="I11039" t="b">
        <v>1</v>
      </c>
      <c r="J11039" t="b">
        <v>0</v>
      </c>
      <c r="K11039" t="s">
        <v>41</v>
      </c>
      <c r="L11039" t="s">
        <v>74</v>
      </c>
      <c r="M11039"/>
      <c r="N11039">
        <v>24</v>
      </c>
      <c r="O11039" t="s">
        <v>20988</v>
      </c>
      <c r="P11039" t="s">
        <v>20989</v>
      </c>
    </row>
    <row r="11040" spans="1:16" x14ac:dyDescent="0.35">
      <c r="A11040" t="s">
        <v>7</v>
      </c>
      <c r="B11040" t="s">
        <v>20990</v>
      </c>
      <c r="C11040" t="s">
        <v>4415</v>
      </c>
      <c r="D11040" t="s">
        <v>2360</v>
      </c>
      <c r="E11040" t="s">
        <v>59</v>
      </c>
      <c r="F11040" t="b">
        <v>0</v>
      </c>
      <c r="G11040" t="s">
        <v>77</v>
      </c>
      <c r="H11040" s="1">
        <v>46139.709837962961</v>
      </c>
      <c r="I11040" t="b">
        <v>0</v>
      </c>
      <c r="J11040" t="b">
        <v>0</v>
      </c>
      <c r="K11040" t="s">
        <v>41</v>
      </c>
      <c r="L11040" t="s">
        <v>60</v>
      </c>
      <c r="M11040">
        <v>165000</v>
      </c>
      <c r="N11040"/>
      <c r="O11040" t="s">
        <v>7408</v>
      </c>
      <c r="P11040" t="s">
        <v>3432</v>
      </c>
    </row>
    <row r="11041" spans="1:16" x14ac:dyDescent="0.35">
      <c r="A11041" t="s">
        <v>0</v>
      </c>
      <c r="B11041" t="s">
        <v>20991</v>
      </c>
      <c r="C11041" t="s">
        <v>41</v>
      </c>
      <c r="D11041" t="s">
        <v>4526</v>
      </c>
      <c r="E11041" t="s">
        <v>59</v>
      </c>
      <c r="F11041" t="b">
        <v>0</v>
      </c>
      <c r="G11041" t="s">
        <v>41</v>
      </c>
      <c r="H11041" s="1">
        <v>46139.710775462961</v>
      </c>
      <c r="I11041" t="b">
        <v>0</v>
      </c>
      <c r="J11041" t="b">
        <v>1</v>
      </c>
      <c r="K11041" t="s">
        <v>41</v>
      </c>
      <c r="L11041" t="s">
        <v>74</v>
      </c>
      <c r="M11041"/>
      <c r="N11041">
        <v>38</v>
      </c>
      <c r="O11041" t="s">
        <v>768</v>
      </c>
    </row>
    <row r="11042" spans="1:16" x14ac:dyDescent="0.35">
      <c r="A11042" t="s">
        <v>3</v>
      </c>
      <c r="B11042" t="s">
        <v>20992</v>
      </c>
      <c r="C11042" t="s">
        <v>41</v>
      </c>
      <c r="D11042" t="s">
        <v>4526</v>
      </c>
      <c r="E11042" t="s">
        <v>59</v>
      </c>
      <c r="F11042" t="b">
        <v>0</v>
      </c>
      <c r="G11042" t="s">
        <v>41</v>
      </c>
      <c r="H11042" s="1">
        <v>46139.710798611108</v>
      </c>
      <c r="I11042" t="b">
        <v>0</v>
      </c>
      <c r="J11042" t="b">
        <v>0</v>
      </c>
      <c r="K11042" t="s">
        <v>41</v>
      </c>
      <c r="L11042" t="s">
        <v>60</v>
      </c>
      <c r="M11042">
        <v>81774</v>
      </c>
      <c r="N11042"/>
      <c r="O11042" t="s">
        <v>20993</v>
      </c>
      <c r="P11042" t="s">
        <v>20994</v>
      </c>
    </row>
    <row r="11043" spans="1:16" x14ac:dyDescent="0.35">
      <c r="A11043" t="s">
        <v>1</v>
      </c>
      <c r="B11043" t="s">
        <v>20995</v>
      </c>
      <c r="C11043" t="s">
        <v>92</v>
      </c>
      <c r="D11043" t="s">
        <v>4526</v>
      </c>
      <c r="E11043" t="s">
        <v>88</v>
      </c>
      <c r="F11043" t="b">
        <v>0</v>
      </c>
      <c r="G11043" t="s">
        <v>77</v>
      </c>
      <c r="H11043" s="1">
        <v>46139.711909722217</v>
      </c>
      <c r="I11043" t="b">
        <v>0</v>
      </c>
      <c r="J11043" t="b">
        <v>0</v>
      </c>
      <c r="K11043" t="s">
        <v>41</v>
      </c>
      <c r="L11043" t="s">
        <v>74</v>
      </c>
      <c r="M11043"/>
      <c r="N11043">
        <v>67.5</v>
      </c>
      <c r="O11043" t="s">
        <v>20996</v>
      </c>
      <c r="P11043" t="s">
        <v>20997</v>
      </c>
    </row>
    <row r="11044" spans="1:16" x14ac:dyDescent="0.35">
      <c r="A11044" t="s">
        <v>5</v>
      </c>
      <c r="B11044" t="s">
        <v>20998</v>
      </c>
      <c r="C11044" t="s">
        <v>5026</v>
      </c>
      <c r="D11044" t="s">
        <v>4526</v>
      </c>
      <c r="E11044" t="s">
        <v>59</v>
      </c>
      <c r="F11044" t="b">
        <v>0</v>
      </c>
      <c r="G11044" t="s">
        <v>40</v>
      </c>
      <c r="H11044" s="1">
        <v>46139.711921296293</v>
      </c>
      <c r="I11044" t="b">
        <v>1</v>
      </c>
      <c r="J11044" t="b">
        <v>0</v>
      </c>
      <c r="K11044" t="s">
        <v>40</v>
      </c>
      <c r="L11044" t="s">
        <v>60</v>
      </c>
      <c r="M11044">
        <v>90000</v>
      </c>
      <c r="N11044"/>
      <c r="O11044" t="s">
        <v>101</v>
      </c>
      <c r="P11044" t="s">
        <v>1524</v>
      </c>
    </row>
    <row r="11045" spans="1:16" x14ac:dyDescent="0.35">
      <c r="A11045" t="s">
        <v>5</v>
      </c>
      <c r="B11045" t="s">
        <v>20999</v>
      </c>
      <c r="C11045" t="s">
        <v>420</v>
      </c>
      <c r="D11045" t="s">
        <v>2471</v>
      </c>
      <c r="E11045" t="s">
        <v>59</v>
      </c>
      <c r="F11045" t="b">
        <v>0</v>
      </c>
      <c r="G11045" t="s">
        <v>89</v>
      </c>
      <c r="H11045" s="1">
        <v>46139.711921296293</v>
      </c>
      <c r="I11045" t="b">
        <v>1</v>
      </c>
      <c r="J11045" t="b">
        <v>1</v>
      </c>
      <c r="K11045" t="s">
        <v>41</v>
      </c>
      <c r="L11045" t="s">
        <v>60</v>
      </c>
      <c r="M11045">
        <v>135000</v>
      </c>
      <c r="N11045"/>
      <c r="O11045" t="s">
        <v>21000</v>
      </c>
      <c r="P11045" t="s">
        <v>21001</v>
      </c>
    </row>
    <row r="11046" spans="1:16" x14ac:dyDescent="0.35">
      <c r="A11046" t="s">
        <v>5</v>
      </c>
      <c r="B11046" t="s">
        <v>21002</v>
      </c>
      <c r="C11046" t="s">
        <v>12954</v>
      </c>
      <c r="D11046" t="s">
        <v>4346</v>
      </c>
      <c r="E11046" t="s">
        <v>88</v>
      </c>
      <c r="F11046" t="b">
        <v>0</v>
      </c>
      <c r="G11046" t="s">
        <v>73</v>
      </c>
      <c r="H11046" s="1">
        <v>46139.71199074074</v>
      </c>
      <c r="I11046" t="b">
        <v>0</v>
      </c>
      <c r="J11046" t="b">
        <v>1</v>
      </c>
      <c r="K11046" t="s">
        <v>41</v>
      </c>
      <c r="L11046" t="s">
        <v>74</v>
      </c>
      <c r="M11046"/>
      <c r="N11046">
        <v>49.82</v>
      </c>
      <c r="O11046" t="s">
        <v>170</v>
      </c>
      <c r="P11046" t="s">
        <v>2375</v>
      </c>
    </row>
    <row r="11047" spans="1:16" x14ac:dyDescent="0.35">
      <c r="A11047" t="s">
        <v>5</v>
      </c>
      <c r="B11047" t="s">
        <v>21003</v>
      </c>
      <c r="C11047" t="s">
        <v>301</v>
      </c>
      <c r="D11047" t="s">
        <v>17170</v>
      </c>
      <c r="E11047" t="s">
        <v>59</v>
      </c>
      <c r="F11047" t="b">
        <v>0</v>
      </c>
      <c r="G11047" t="s">
        <v>89</v>
      </c>
      <c r="H11047" s="1">
        <v>46139.712002314824</v>
      </c>
      <c r="I11047" t="b">
        <v>0</v>
      </c>
      <c r="J11047" t="b">
        <v>0</v>
      </c>
      <c r="K11047" t="s">
        <v>41</v>
      </c>
      <c r="L11047" t="s">
        <v>60</v>
      </c>
      <c r="M11047">
        <v>185179.5</v>
      </c>
      <c r="N11047"/>
      <c r="O11047" t="s">
        <v>17171</v>
      </c>
      <c r="P11047" t="s">
        <v>891</v>
      </c>
    </row>
    <row r="11048" spans="1:16" x14ac:dyDescent="0.35">
      <c r="A11048" t="s">
        <v>0</v>
      </c>
      <c r="B11048" t="s">
        <v>1242</v>
      </c>
      <c r="C11048" t="s">
        <v>304</v>
      </c>
      <c r="D11048" t="s">
        <v>4346</v>
      </c>
      <c r="E11048" t="s">
        <v>88</v>
      </c>
      <c r="F11048" t="b">
        <v>0</v>
      </c>
      <c r="G11048" t="s">
        <v>77</v>
      </c>
      <c r="H11048" s="1">
        <v>46139.751493055563</v>
      </c>
      <c r="I11048" t="b">
        <v>0</v>
      </c>
      <c r="J11048" t="b">
        <v>1</v>
      </c>
      <c r="K11048" t="s">
        <v>41</v>
      </c>
      <c r="L11048" t="s">
        <v>74</v>
      </c>
      <c r="M11048"/>
      <c r="N11048">
        <v>50</v>
      </c>
      <c r="O11048" t="s">
        <v>3533</v>
      </c>
      <c r="P11048" t="s">
        <v>597</v>
      </c>
    </row>
    <row r="11049" spans="1:16" x14ac:dyDescent="0.35">
      <c r="A11049" t="s">
        <v>0</v>
      </c>
      <c r="B11049" t="s">
        <v>21004</v>
      </c>
      <c r="C11049" t="s">
        <v>618</v>
      </c>
      <c r="D11049" t="s">
        <v>4526</v>
      </c>
      <c r="E11049" t="s">
        <v>59</v>
      </c>
      <c r="F11049" t="b">
        <v>0</v>
      </c>
      <c r="G11049" t="s">
        <v>65</v>
      </c>
      <c r="H11049" s="1">
        <v>46139.751527777778</v>
      </c>
      <c r="I11049" t="b">
        <v>1</v>
      </c>
      <c r="J11049" t="b">
        <v>1</v>
      </c>
      <c r="K11049" t="s">
        <v>41</v>
      </c>
      <c r="L11049" t="s">
        <v>60</v>
      </c>
      <c r="M11049">
        <v>135000</v>
      </c>
      <c r="N11049"/>
      <c r="O11049" t="s">
        <v>10744</v>
      </c>
    </row>
    <row r="11050" spans="1:16" x14ac:dyDescent="0.35">
      <c r="A11050" t="s">
        <v>6</v>
      </c>
      <c r="B11050" t="s">
        <v>21005</v>
      </c>
      <c r="C11050" t="s">
        <v>472</v>
      </c>
      <c r="D11050" t="s">
        <v>4526</v>
      </c>
      <c r="E11050" t="s">
        <v>59</v>
      </c>
      <c r="F11050" t="b">
        <v>0</v>
      </c>
      <c r="G11050" t="s">
        <v>65</v>
      </c>
      <c r="H11050" s="1">
        <v>46139.751574074071</v>
      </c>
      <c r="I11050" t="b">
        <v>0</v>
      </c>
      <c r="J11050" t="b">
        <v>1</v>
      </c>
      <c r="K11050" t="s">
        <v>41</v>
      </c>
      <c r="L11050" t="s">
        <v>60</v>
      </c>
      <c r="M11050">
        <v>173500</v>
      </c>
      <c r="N11050"/>
      <c r="O11050" t="s">
        <v>21006</v>
      </c>
      <c r="P11050" t="s">
        <v>21007</v>
      </c>
    </row>
    <row r="11051" spans="1:16" x14ac:dyDescent="0.35">
      <c r="A11051" t="s">
        <v>2</v>
      </c>
      <c r="B11051" t="s">
        <v>21008</v>
      </c>
      <c r="C11051" t="s">
        <v>1250</v>
      </c>
      <c r="D11051" t="s">
        <v>17170</v>
      </c>
      <c r="E11051" t="s">
        <v>59</v>
      </c>
      <c r="F11051" t="b">
        <v>0</v>
      </c>
      <c r="G11051" t="s">
        <v>89</v>
      </c>
      <c r="H11051" s="1">
        <v>46139.752523148149</v>
      </c>
      <c r="I11051" t="b">
        <v>0</v>
      </c>
      <c r="J11051" t="b">
        <v>0</v>
      </c>
      <c r="K11051" t="s">
        <v>41</v>
      </c>
      <c r="L11051" t="s">
        <v>60</v>
      </c>
      <c r="M11051">
        <v>101920.5</v>
      </c>
      <c r="N11051"/>
      <c r="O11051" t="s">
        <v>17171</v>
      </c>
      <c r="P11051" t="s">
        <v>310</v>
      </c>
    </row>
    <row r="11052" spans="1:16" x14ac:dyDescent="0.35">
      <c r="A11052" t="s">
        <v>5</v>
      </c>
      <c r="B11052" t="s">
        <v>20953</v>
      </c>
      <c r="C11052" t="s">
        <v>637</v>
      </c>
      <c r="D11052" t="s">
        <v>17626</v>
      </c>
      <c r="E11052" t="s">
        <v>59</v>
      </c>
      <c r="F11052" t="b">
        <v>0</v>
      </c>
      <c r="G11052" t="s">
        <v>77</v>
      </c>
      <c r="H11052" s="1">
        <v>46139.753576388888</v>
      </c>
      <c r="I11052" t="b">
        <v>0</v>
      </c>
      <c r="J11052" t="b">
        <v>1</v>
      </c>
      <c r="K11052" t="s">
        <v>41</v>
      </c>
      <c r="L11052" t="s">
        <v>60</v>
      </c>
      <c r="M11052">
        <v>191000</v>
      </c>
      <c r="N11052"/>
      <c r="O11052" t="s">
        <v>1990</v>
      </c>
      <c r="P11052" t="s">
        <v>20954</v>
      </c>
    </row>
    <row r="11053" spans="1:16" x14ac:dyDescent="0.35">
      <c r="A11053" t="s">
        <v>1</v>
      </c>
      <c r="B11053" t="s">
        <v>1320</v>
      </c>
      <c r="C11053" t="s">
        <v>3971</v>
      </c>
      <c r="D11053" t="s">
        <v>2360</v>
      </c>
      <c r="E11053" t="s">
        <v>59</v>
      </c>
      <c r="F11053" t="b">
        <v>0</v>
      </c>
      <c r="G11053" t="s">
        <v>77</v>
      </c>
      <c r="H11053" s="1">
        <v>46139.753634259258</v>
      </c>
      <c r="I11053" t="b">
        <v>0</v>
      </c>
      <c r="J11053" t="b">
        <v>1</v>
      </c>
      <c r="K11053" t="s">
        <v>41</v>
      </c>
      <c r="L11053" t="s">
        <v>60</v>
      </c>
      <c r="M11053">
        <v>70000</v>
      </c>
      <c r="N11053"/>
      <c r="O11053" t="s">
        <v>20531</v>
      </c>
      <c r="P11053" t="s">
        <v>1244</v>
      </c>
    </row>
    <row r="11054" spans="1:16" x14ac:dyDescent="0.35">
      <c r="A11054" t="s">
        <v>8</v>
      </c>
      <c r="B11054" t="s">
        <v>21009</v>
      </c>
      <c r="C11054" t="s">
        <v>284</v>
      </c>
      <c r="D11054" t="s">
        <v>17170</v>
      </c>
      <c r="E11054" t="s">
        <v>59</v>
      </c>
      <c r="F11054" t="b">
        <v>0</v>
      </c>
      <c r="G11054" t="s">
        <v>65</v>
      </c>
      <c r="H11054" s="1">
        <v>46139.75372685185</v>
      </c>
      <c r="I11054" t="b">
        <v>0</v>
      </c>
      <c r="J11054" t="b">
        <v>0</v>
      </c>
      <c r="K11054" t="s">
        <v>41</v>
      </c>
      <c r="L11054" t="s">
        <v>60</v>
      </c>
      <c r="M11054">
        <v>174414</v>
      </c>
      <c r="N11054"/>
      <c r="O11054" t="s">
        <v>17171</v>
      </c>
      <c r="P11054" t="s">
        <v>891</v>
      </c>
    </row>
    <row r="11055" spans="1:16" x14ac:dyDescent="0.35">
      <c r="A11055" t="s">
        <v>0</v>
      </c>
      <c r="B11055" t="s">
        <v>21010</v>
      </c>
      <c r="C11055" t="s">
        <v>2034</v>
      </c>
      <c r="D11055" t="s">
        <v>4346</v>
      </c>
      <c r="E11055" t="s">
        <v>59</v>
      </c>
      <c r="F11055" t="b">
        <v>0</v>
      </c>
      <c r="G11055" t="s">
        <v>77</v>
      </c>
      <c r="H11055" s="1">
        <v>46139.793171296304</v>
      </c>
      <c r="I11055" t="b">
        <v>0</v>
      </c>
      <c r="J11055" t="b">
        <v>1</v>
      </c>
      <c r="K11055" t="s">
        <v>41</v>
      </c>
      <c r="L11055" t="s">
        <v>60</v>
      </c>
      <c r="M11055">
        <v>65000</v>
      </c>
      <c r="N11055"/>
      <c r="O11055" t="s">
        <v>21011</v>
      </c>
      <c r="P11055" t="s">
        <v>3201</v>
      </c>
    </row>
    <row r="11056" spans="1:16" x14ac:dyDescent="0.35">
      <c r="A11056" t="s">
        <v>0</v>
      </c>
      <c r="B11056" t="s">
        <v>21012</v>
      </c>
      <c r="C11056" t="s">
        <v>4245</v>
      </c>
      <c r="D11056" t="s">
        <v>4346</v>
      </c>
      <c r="E11056" t="s">
        <v>59</v>
      </c>
      <c r="F11056" t="b">
        <v>0</v>
      </c>
      <c r="G11056" t="s">
        <v>68</v>
      </c>
      <c r="H11056" s="1">
        <v>46139.793182870373</v>
      </c>
      <c r="I11056" t="b">
        <v>0</v>
      </c>
      <c r="J11056" t="b">
        <v>0</v>
      </c>
      <c r="K11056" t="s">
        <v>41</v>
      </c>
      <c r="L11056" t="s">
        <v>60</v>
      </c>
      <c r="M11056">
        <v>84250</v>
      </c>
      <c r="N11056"/>
      <c r="O11056" t="s">
        <v>21013</v>
      </c>
      <c r="P11056" t="s">
        <v>21014</v>
      </c>
    </row>
    <row r="11057" spans="1:16" x14ac:dyDescent="0.35">
      <c r="A11057" t="s">
        <v>4</v>
      </c>
      <c r="B11057" t="s">
        <v>21015</v>
      </c>
      <c r="C11057" t="s">
        <v>41</v>
      </c>
      <c r="D11057" t="s">
        <v>4526</v>
      </c>
      <c r="E11057" t="s">
        <v>59</v>
      </c>
      <c r="F11057" t="b">
        <v>0</v>
      </c>
      <c r="G11057" t="s">
        <v>41</v>
      </c>
      <c r="H11057" s="1">
        <v>46139.79414351852</v>
      </c>
      <c r="I11057" t="b">
        <v>0</v>
      </c>
      <c r="J11057" t="b">
        <v>0</v>
      </c>
      <c r="K11057" t="s">
        <v>41</v>
      </c>
      <c r="L11057" t="s">
        <v>60</v>
      </c>
      <c r="M11057">
        <v>117500</v>
      </c>
      <c r="N11057"/>
      <c r="O11057" t="s">
        <v>1815</v>
      </c>
      <c r="P11057" t="s">
        <v>21016</v>
      </c>
    </row>
    <row r="11058" spans="1:16" x14ac:dyDescent="0.35">
      <c r="A11058" t="s">
        <v>6</v>
      </c>
      <c r="B11058" t="s">
        <v>21017</v>
      </c>
      <c r="C11058" t="s">
        <v>112</v>
      </c>
      <c r="D11058" t="s">
        <v>4346</v>
      </c>
      <c r="E11058" t="s">
        <v>59</v>
      </c>
      <c r="F11058" t="b">
        <v>0</v>
      </c>
      <c r="G11058" t="s">
        <v>65</v>
      </c>
      <c r="H11058" s="1">
        <v>46139.79420138889</v>
      </c>
      <c r="I11058" t="b">
        <v>0</v>
      </c>
      <c r="J11058" t="b">
        <v>1</v>
      </c>
      <c r="K11058" t="s">
        <v>41</v>
      </c>
      <c r="L11058" t="s">
        <v>60</v>
      </c>
      <c r="M11058">
        <v>175000</v>
      </c>
      <c r="N11058"/>
      <c r="O11058" t="s">
        <v>9271</v>
      </c>
      <c r="P11058" t="s">
        <v>21018</v>
      </c>
    </row>
    <row r="11059" spans="1:16" x14ac:dyDescent="0.35">
      <c r="A11059" t="s">
        <v>8</v>
      </c>
      <c r="B11059" t="s">
        <v>18957</v>
      </c>
      <c r="C11059" t="s">
        <v>181</v>
      </c>
      <c r="D11059" t="s">
        <v>17170</v>
      </c>
      <c r="E11059" t="s">
        <v>59</v>
      </c>
      <c r="F11059" t="b">
        <v>0</v>
      </c>
      <c r="G11059" t="s">
        <v>89</v>
      </c>
      <c r="H11059" s="1">
        <v>46139.794212962966</v>
      </c>
      <c r="I11059" t="b">
        <v>0</v>
      </c>
      <c r="J11059" t="b">
        <v>0</v>
      </c>
      <c r="K11059" t="s">
        <v>41</v>
      </c>
      <c r="L11059" t="s">
        <v>60</v>
      </c>
      <c r="M11059">
        <v>172304</v>
      </c>
      <c r="N11059"/>
      <c r="O11059" t="s">
        <v>17171</v>
      </c>
      <c r="P11059" t="s">
        <v>663</v>
      </c>
    </row>
    <row r="11060" spans="1:16" x14ac:dyDescent="0.35">
      <c r="A11060" t="s">
        <v>2</v>
      </c>
      <c r="B11060" t="s">
        <v>986</v>
      </c>
      <c r="C11060" t="s">
        <v>194</v>
      </c>
      <c r="D11060" t="s">
        <v>4346</v>
      </c>
      <c r="E11060" t="s">
        <v>59</v>
      </c>
      <c r="F11060" t="b">
        <v>0</v>
      </c>
      <c r="G11060" t="s">
        <v>65</v>
      </c>
      <c r="H11060" s="1">
        <v>46139.794224537043</v>
      </c>
      <c r="I11060" t="b">
        <v>0</v>
      </c>
      <c r="J11060" t="b">
        <v>1</v>
      </c>
      <c r="K11060" t="s">
        <v>41</v>
      </c>
      <c r="L11060" t="s">
        <v>60</v>
      </c>
      <c r="M11060">
        <v>168500</v>
      </c>
      <c r="N11060"/>
      <c r="O11060" t="s">
        <v>21019</v>
      </c>
      <c r="P11060" t="s">
        <v>4455</v>
      </c>
    </row>
    <row r="11061" spans="1:16" x14ac:dyDescent="0.35">
      <c r="A11061" t="s">
        <v>6</v>
      </c>
      <c r="B11061" t="s">
        <v>18833</v>
      </c>
      <c r="C11061" t="s">
        <v>2031</v>
      </c>
      <c r="D11061" t="s">
        <v>17170</v>
      </c>
      <c r="E11061" t="s">
        <v>59</v>
      </c>
      <c r="F11061" t="b">
        <v>0</v>
      </c>
      <c r="G11061" t="s">
        <v>77</v>
      </c>
      <c r="H11061" s="1">
        <v>46139.794224537043</v>
      </c>
      <c r="I11061" t="b">
        <v>0</v>
      </c>
      <c r="J11061" t="b">
        <v>0</v>
      </c>
      <c r="K11061" t="s">
        <v>41</v>
      </c>
      <c r="L11061" t="s">
        <v>60</v>
      </c>
      <c r="M11061">
        <v>219542.5</v>
      </c>
      <c r="N11061"/>
      <c r="O11061" t="s">
        <v>17171</v>
      </c>
      <c r="P11061" t="s">
        <v>310</v>
      </c>
    </row>
    <row r="11062" spans="1:16" x14ac:dyDescent="0.35">
      <c r="A11062" t="s">
        <v>2</v>
      </c>
      <c r="B11062" t="s">
        <v>21020</v>
      </c>
      <c r="C11062" t="s">
        <v>142</v>
      </c>
      <c r="D11062" t="s">
        <v>4346</v>
      </c>
      <c r="E11062" t="s">
        <v>59</v>
      </c>
      <c r="F11062" t="b">
        <v>0</v>
      </c>
      <c r="G11062" t="s">
        <v>65</v>
      </c>
      <c r="H11062" s="1">
        <v>46139.794224537043</v>
      </c>
      <c r="I11062" t="b">
        <v>0</v>
      </c>
      <c r="J11062" t="b">
        <v>1</v>
      </c>
      <c r="K11062" t="s">
        <v>41</v>
      </c>
      <c r="L11062" t="s">
        <v>60</v>
      </c>
      <c r="M11062">
        <v>130500</v>
      </c>
      <c r="N11062"/>
      <c r="O11062" t="s">
        <v>982</v>
      </c>
      <c r="P11062" t="s">
        <v>13591</v>
      </c>
    </row>
    <row r="11063" spans="1:16" x14ac:dyDescent="0.35">
      <c r="A11063" t="s">
        <v>8</v>
      </c>
      <c r="B11063" t="s">
        <v>21021</v>
      </c>
      <c r="C11063" t="s">
        <v>190</v>
      </c>
      <c r="D11063" t="s">
        <v>4526</v>
      </c>
      <c r="E11063" t="s">
        <v>88</v>
      </c>
      <c r="F11063" t="b">
        <v>0</v>
      </c>
      <c r="G11063" t="s">
        <v>73</v>
      </c>
      <c r="H11063" s="1">
        <v>46139.794236111113</v>
      </c>
      <c r="I11063" t="b">
        <v>0</v>
      </c>
      <c r="J11063" t="b">
        <v>0</v>
      </c>
      <c r="K11063" t="s">
        <v>41</v>
      </c>
      <c r="L11063" t="s">
        <v>74</v>
      </c>
      <c r="M11063"/>
      <c r="N11063">
        <v>50</v>
      </c>
      <c r="O11063" t="s">
        <v>1069</v>
      </c>
    </row>
    <row r="11064" spans="1:16" x14ac:dyDescent="0.35">
      <c r="A11064" t="s">
        <v>1</v>
      </c>
      <c r="B11064" t="s">
        <v>385</v>
      </c>
      <c r="C11064" t="s">
        <v>237</v>
      </c>
      <c r="D11064" t="s">
        <v>4756</v>
      </c>
      <c r="E11064" t="s">
        <v>59</v>
      </c>
      <c r="F11064" t="b">
        <v>0</v>
      </c>
      <c r="G11064" t="s">
        <v>89</v>
      </c>
      <c r="H11064" s="1">
        <v>46139.795243055552</v>
      </c>
      <c r="I11064" t="b">
        <v>0</v>
      </c>
      <c r="J11064" t="b">
        <v>0</v>
      </c>
      <c r="K11064" t="s">
        <v>41</v>
      </c>
      <c r="L11064" t="s">
        <v>60</v>
      </c>
      <c r="M11064">
        <v>110000</v>
      </c>
      <c r="N11064"/>
      <c r="O11064" t="s">
        <v>21022</v>
      </c>
      <c r="P11064" t="s">
        <v>21023</v>
      </c>
    </row>
    <row r="11065" spans="1:16" x14ac:dyDescent="0.35">
      <c r="A11065" t="s">
        <v>1</v>
      </c>
      <c r="B11065" t="s">
        <v>546</v>
      </c>
      <c r="C11065" t="s">
        <v>947</v>
      </c>
      <c r="D11065" t="s">
        <v>4346</v>
      </c>
      <c r="E11065" t="s">
        <v>88</v>
      </c>
      <c r="F11065" t="b">
        <v>0</v>
      </c>
      <c r="G11065" t="s">
        <v>68</v>
      </c>
      <c r="H11065" s="1">
        <v>46139.795266203713</v>
      </c>
      <c r="I11065" t="b">
        <v>0</v>
      </c>
      <c r="J11065" t="b">
        <v>1</v>
      </c>
      <c r="K11065" t="s">
        <v>41</v>
      </c>
      <c r="L11065" t="s">
        <v>74</v>
      </c>
      <c r="M11065"/>
      <c r="N11065">
        <v>42.5</v>
      </c>
      <c r="O11065" t="s">
        <v>2274</v>
      </c>
      <c r="P11065" t="s">
        <v>21024</v>
      </c>
    </row>
    <row r="11066" spans="1:16" x14ac:dyDescent="0.35">
      <c r="A11066" t="s">
        <v>5</v>
      </c>
      <c r="B11066" t="s">
        <v>21025</v>
      </c>
      <c r="C11066" t="s">
        <v>3283</v>
      </c>
      <c r="D11066" t="s">
        <v>17170</v>
      </c>
      <c r="E11066" t="s">
        <v>59</v>
      </c>
      <c r="F11066" t="b">
        <v>0</v>
      </c>
      <c r="G11066" t="s">
        <v>77</v>
      </c>
      <c r="H11066" s="1">
        <v>46139.795266203713</v>
      </c>
      <c r="I11066" t="b">
        <v>1</v>
      </c>
      <c r="J11066" t="b">
        <v>0</v>
      </c>
      <c r="K11066" t="s">
        <v>41</v>
      </c>
      <c r="L11066" t="s">
        <v>60</v>
      </c>
      <c r="M11066">
        <v>176240</v>
      </c>
      <c r="N11066"/>
      <c r="O11066" t="s">
        <v>17171</v>
      </c>
      <c r="P11066" t="s">
        <v>17351</v>
      </c>
    </row>
    <row r="11067" spans="1:16" x14ac:dyDescent="0.35">
      <c r="A11067" t="s">
        <v>1</v>
      </c>
      <c r="B11067" t="s">
        <v>21026</v>
      </c>
      <c r="C11067" t="s">
        <v>18046</v>
      </c>
      <c r="D11067" t="s">
        <v>4346</v>
      </c>
      <c r="E11067" t="s">
        <v>59</v>
      </c>
      <c r="F11067" t="b">
        <v>0</v>
      </c>
      <c r="G11067" t="s">
        <v>65</v>
      </c>
      <c r="H11067" s="1">
        <v>46139.795300925929</v>
      </c>
      <c r="I11067" t="b">
        <v>1</v>
      </c>
      <c r="J11067" t="b">
        <v>0</v>
      </c>
      <c r="K11067" t="s">
        <v>41</v>
      </c>
      <c r="L11067" t="s">
        <v>60</v>
      </c>
      <c r="M11067">
        <v>115000</v>
      </c>
      <c r="N11067"/>
      <c r="O11067" t="s">
        <v>1513</v>
      </c>
      <c r="P11067" t="s">
        <v>1288</v>
      </c>
    </row>
    <row r="11068" spans="1:16" x14ac:dyDescent="0.35">
      <c r="A11068" t="s">
        <v>1</v>
      </c>
      <c r="B11068" t="s">
        <v>1</v>
      </c>
      <c r="C11068" t="s">
        <v>3483</v>
      </c>
      <c r="D11068" t="s">
        <v>4346</v>
      </c>
      <c r="E11068" t="s">
        <v>88</v>
      </c>
      <c r="F11068" t="b">
        <v>0</v>
      </c>
      <c r="G11068" t="s">
        <v>68</v>
      </c>
      <c r="H11068" s="1">
        <v>46139.795370370368</v>
      </c>
      <c r="I11068" t="b">
        <v>1</v>
      </c>
      <c r="J11068" t="b">
        <v>0</v>
      </c>
      <c r="K11068" t="s">
        <v>41</v>
      </c>
      <c r="L11068" t="s">
        <v>74</v>
      </c>
      <c r="M11068"/>
      <c r="N11068">
        <v>70.5</v>
      </c>
      <c r="O11068" t="s">
        <v>3564</v>
      </c>
      <c r="P11068" t="s">
        <v>146</v>
      </c>
    </row>
    <row r="11069" spans="1:16" x14ac:dyDescent="0.35">
      <c r="A11069" t="s">
        <v>1</v>
      </c>
      <c r="B11069" t="s">
        <v>1</v>
      </c>
      <c r="C11069" t="s">
        <v>757</v>
      </c>
      <c r="D11069" t="s">
        <v>4346</v>
      </c>
      <c r="E11069" t="s">
        <v>88</v>
      </c>
      <c r="F11069" t="b">
        <v>0</v>
      </c>
      <c r="G11069" t="s">
        <v>77</v>
      </c>
      <c r="H11069" s="1">
        <v>46139.795497685183</v>
      </c>
      <c r="I11069" t="b">
        <v>1</v>
      </c>
      <c r="J11069" t="b">
        <v>0</v>
      </c>
      <c r="K11069" t="s">
        <v>41</v>
      </c>
      <c r="L11069" t="s">
        <v>74</v>
      </c>
      <c r="M11069"/>
      <c r="N11069">
        <v>45</v>
      </c>
      <c r="O11069" t="s">
        <v>20142</v>
      </c>
      <c r="P11069" t="s">
        <v>6545</v>
      </c>
    </row>
    <row r="11070" spans="1:16" x14ac:dyDescent="0.35">
      <c r="A11070" t="s">
        <v>1</v>
      </c>
      <c r="B11070" t="s">
        <v>21027</v>
      </c>
      <c r="C11070" t="s">
        <v>598</v>
      </c>
      <c r="D11070" t="s">
        <v>4346</v>
      </c>
      <c r="E11070" t="s">
        <v>88</v>
      </c>
      <c r="F11070" t="b">
        <v>0</v>
      </c>
      <c r="G11070" t="s">
        <v>77</v>
      </c>
      <c r="H11070" s="1">
        <v>46139.795532407406</v>
      </c>
      <c r="I11070" t="b">
        <v>0</v>
      </c>
      <c r="J11070" t="b">
        <v>1</v>
      </c>
      <c r="K11070" t="s">
        <v>41</v>
      </c>
      <c r="L11070" t="s">
        <v>74</v>
      </c>
      <c r="M11070"/>
      <c r="N11070">
        <v>32</v>
      </c>
      <c r="O11070" t="s">
        <v>2274</v>
      </c>
      <c r="P11070" t="s">
        <v>1288</v>
      </c>
    </row>
    <row r="11071" spans="1:16" x14ac:dyDescent="0.35">
      <c r="A11071" t="s">
        <v>4</v>
      </c>
      <c r="B11071" t="s">
        <v>21028</v>
      </c>
      <c r="C11071" t="s">
        <v>76</v>
      </c>
      <c r="D11071" t="s">
        <v>4526</v>
      </c>
      <c r="E11071" t="s">
        <v>59</v>
      </c>
      <c r="F11071" t="b">
        <v>1</v>
      </c>
      <c r="G11071" t="s">
        <v>13</v>
      </c>
      <c r="H11071" s="1">
        <v>46139.795844907407</v>
      </c>
      <c r="I11071" t="b">
        <v>0</v>
      </c>
      <c r="J11071" t="b">
        <v>0</v>
      </c>
      <c r="K11071" t="s">
        <v>13</v>
      </c>
      <c r="L11071" t="s">
        <v>60</v>
      </c>
      <c r="M11071">
        <v>107500</v>
      </c>
      <c r="N11071"/>
      <c r="O11071" t="s">
        <v>21029</v>
      </c>
      <c r="P11071" t="s">
        <v>21030</v>
      </c>
    </row>
    <row r="11072" spans="1:16" x14ac:dyDescent="0.35">
      <c r="A11072" t="s">
        <v>1</v>
      </c>
      <c r="B11072" t="s">
        <v>11288</v>
      </c>
      <c r="C11072" t="s">
        <v>522</v>
      </c>
      <c r="D11072" t="s">
        <v>2360</v>
      </c>
      <c r="E11072" t="s">
        <v>88</v>
      </c>
      <c r="F11072" t="b">
        <v>0</v>
      </c>
      <c r="G11072" t="s">
        <v>41</v>
      </c>
      <c r="H11072" s="1">
        <v>46139.796979166669</v>
      </c>
      <c r="I11072" t="b">
        <v>0</v>
      </c>
      <c r="J11072" t="b">
        <v>1</v>
      </c>
      <c r="K11072" t="s">
        <v>41</v>
      </c>
      <c r="L11072" t="s">
        <v>74</v>
      </c>
      <c r="M11072"/>
      <c r="N11072">
        <v>60.5</v>
      </c>
      <c r="O11072" t="s">
        <v>11289</v>
      </c>
      <c r="P11072" t="s">
        <v>11290</v>
      </c>
    </row>
    <row r="11073" spans="1:16" x14ac:dyDescent="0.35">
      <c r="A11073" t="s">
        <v>0</v>
      </c>
      <c r="B11073" t="s">
        <v>0</v>
      </c>
      <c r="C11073" t="s">
        <v>3983</v>
      </c>
      <c r="D11073" t="s">
        <v>4346</v>
      </c>
      <c r="E11073" t="s">
        <v>59</v>
      </c>
      <c r="F11073" t="b">
        <v>0</v>
      </c>
      <c r="G11073" t="s">
        <v>65</v>
      </c>
      <c r="H11073" s="1">
        <v>46139.834826388891</v>
      </c>
      <c r="I11073" t="b">
        <v>1</v>
      </c>
      <c r="J11073" t="b">
        <v>1</v>
      </c>
      <c r="K11073" t="s">
        <v>41</v>
      </c>
      <c r="L11073" t="s">
        <v>60</v>
      </c>
      <c r="M11073">
        <v>66000</v>
      </c>
      <c r="N11073"/>
      <c r="O11073" t="s">
        <v>21031</v>
      </c>
      <c r="P11073" t="s">
        <v>1106</v>
      </c>
    </row>
    <row r="11074" spans="1:16" x14ac:dyDescent="0.35">
      <c r="A11074" t="s">
        <v>6</v>
      </c>
      <c r="B11074" t="s">
        <v>21032</v>
      </c>
      <c r="C11074" t="s">
        <v>489</v>
      </c>
      <c r="D11074" t="s">
        <v>4346</v>
      </c>
      <c r="E11074" t="s">
        <v>59</v>
      </c>
      <c r="F11074" t="b">
        <v>0</v>
      </c>
      <c r="G11074" t="s">
        <v>77</v>
      </c>
      <c r="H11074" s="1">
        <v>46139.835856481477</v>
      </c>
      <c r="I11074" t="b">
        <v>0</v>
      </c>
      <c r="J11074" t="b">
        <v>0</v>
      </c>
      <c r="K11074" t="s">
        <v>41</v>
      </c>
      <c r="L11074" t="s">
        <v>60</v>
      </c>
      <c r="M11074">
        <v>242525</v>
      </c>
      <c r="N11074"/>
      <c r="O11074" t="s">
        <v>490</v>
      </c>
    </row>
    <row r="11075" spans="1:16" x14ac:dyDescent="0.35">
      <c r="A11075" t="s">
        <v>1</v>
      </c>
      <c r="B11075" t="s">
        <v>21033</v>
      </c>
      <c r="C11075" t="s">
        <v>21034</v>
      </c>
      <c r="D11075" t="s">
        <v>4346</v>
      </c>
      <c r="E11075" t="s">
        <v>59</v>
      </c>
      <c r="F11075" t="b">
        <v>0</v>
      </c>
      <c r="G11075" t="s">
        <v>77</v>
      </c>
      <c r="H11075" s="1">
        <v>46139.836944444447</v>
      </c>
      <c r="I11075" t="b">
        <v>0</v>
      </c>
      <c r="J11075" t="b">
        <v>1</v>
      </c>
      <c r="K11075" t="s">
        <v>41</v>
      </c>
      <c r="L11075" t="s">
        <v>60</v>
      </c>
      <c r="M11075">
        <v>185000</v>
      </c>
      <c r="N11075"/>
      <c r="O11075" t="s">
        <v>291</v>
      </c>
      <c r="P11075" t="s">
        <v>21035</v>
      </c>
    </row>
    <row r="11076" spans="1:16" x14ac:dyDescent="0.35">
      <c r="A11076" t="s">
        <v>5</v>
      </c>
      <c r="B11076" t="s">
        <v>21036</v>
      </c>
      <c r="C11076" t="s">
        <v>71</v>
      </c>
      <c r="D11076" t="s">
        <v>4526</v>
      </c>
      <c r="E11076" t="s">
        <v>88</v>
      </c>
      <c r="F11076" t="b">
        <v>0</v>
      </c>
      <c r="G11076" t="s">
        <v>89</v>
      </c>
      <c r="H11076" s="1">
        <v>46139.83697916667</v>
      </c>
      <c r="I11076" t="b">
        <v>1</v>
      </c>
      <c r="J11076" t="b">
        <v>0</v>
      </c>
      <c r="K11076" t="s">
        <v>41</v>
      </c>
      <c r="L11076" t="s">
        <v>74</v>
      </c>
      <c r="M11076"/>
      <c r="N11076">
        <v>75</v>
      </c>
      <c r="O11076" t="s">
        <v>21037</v>
      </c>
      <c r="P11076" t="s">
        <v>21038</v>
      </c>
    </row>
    <row r="11077" spans="1:16" x14ac:dyDescent="0.35">
      <c r="A11077" t="s">
        <v>1</v>
      </c>
      <c r="B11077" t="s">
        <v>316</v>
      </c>
      <c r="C11077" t="s">
        <v>3524</v>
      </c>
      <c r="D11077" t="s">
        <v>4346</v>
      </c>
      <c r="E11077" t="s">
        <v>59</v>
      </c>
      <c r="F11077" t="b">
        <v>0</v>
      </c>
      <c r="G11077" t="s">
        <v>68</v>
      </c>
      <c r="H11077" s="1">
        <v>46139.837013888893</v>
      </c>
      <c r="I11077" t="b">
        <v>1</v>
      </c>
      <c r="J11077" t="b">
        <v>1</v>
      </c>
      <c r="K11077" t="s">
        <v>41</v>
      </c>
      <c r="L11077" t="s">
        <v>60</v>
      </c>
      <c r="M11077">
        <v>145000</v>
      </c>
      <c r="N11077"/>
      <c r="O11077" t="s">
        <v>291</v>
      </c>
      <c r="P11077" t="s">
        <v>21039</v>
      </c>
    </row>
    <row r="11078" spans="1:16" x14ac:dyDescent="0.35">
      <c r="A11078" t="s">
        <v>5</v>
      </c>
      <c r="B11078" t="s">
        <v>21040</v>
      </c>
      <c r="C11078" t="s">
        <v>76</v>
      </c>
      <c r="D11078" t="s">
        <v>4526</v>
      </c>
      <c r="E11078" t="s">
        <v>88</v>
      </c>
      <c r="F11078" t="b">
        <v>1</v>
      </c>
      <c r="G11078" t="s">
        <v>68</v>
      </c>
      <c r="H11078" s="1">
        <v>46139.837013888893</v>
      </c>
      <c r="I11078" t="b">
        <v>1</v>
      </c>
      <c r="J11078" t="b">
        <v>0</v>
      </c>
      <c r="K11078" t="s">
        <v>41</v>
      </c>
      <c r="L11078" t="s">
        <v>74</v>
      </c>
      <c r="M11078"/>
      <c r="N11078">
        <v>72.5</v>
      </c>
      <c r="O11078" t="s">
        <v>21041</v>
      </c>
      <c r="P11078" t="s">
        <v>3793</v>
      </c>
    </row>
    <row r="11079" spans="1:16" x14ac:dyDescent="0.35">
      <c r="A11079" t="s">
        <v>0</v>
      </c>
      <c r="B11079" t="s">
        <v>21042</v>
      </c>
      <c r="C11079" t="s">
        <v>162</v>
      </c>
      <c r="D11079" t="s">
        <v>2360</v>
      </c>
      <c r="E11079" t="s">
        <v>59</v>
      </c>
      <c r="F11079" t="b">
        <v>0</v>
      </c>
      <c r="G11079" t="s">
        <v>73</v>
      </c>
      <c r="H11079" s="1">
        <v>46139.876493055563</v>
      </c>
      <c r="I11079" t="b">
        <v>1</v>
      </c>
      <c r="J11079" t="b">
        <v>1</v>
      </c>
      <c r="K11079" t="s">
        <v>41</v>
      </c>
      <c r="L11079" t="s">
        <v>74</v>
      </c>
      <c r="M11079"/>
      <c r="N11079">
        <v>27</v>
      </c>
      <c r="O11079" t="s">
        <v>1163</v>
      </c>
      <c r="P11079" t="s">
        <v>4841</v>
      </c>
    </row>
    <row r="11080" spans="1:16" x14ac:dyDescent="0.35">
      <c r="A11080" t="s">
        <v>0</v>
      </c>
      <c r="B11080" t="s">
        <v>3018</v>
      </c>
      <c r="C11080" t="s">
        <v>162</v>
      </c>
      <c r="D11080" t="s">
        <v>4346</v>
      </c>
      <c r="E11080" t="s">
        <v>59</v>
      </c>
      <c r="F11080" t="b">
        <v>0</v>
      </c>
      <c r="G11080" t="s">
        <v>73</v>
      </c>
      <c r="H11080" s="1">
        <v>46139.876493055563</v>
      </c>
      <c r="I11080" t="b">
        <v>0</v>
      </c>
      <c r="J11080" t="b">
        <v>0</v>
      </c>
      <c r="K11080" t="s">
        <v>41</v>
      </c>
      <c r="L11080" t="s">
        <v>74</v>
      </c>
      <c r="M11080"/>
      <c r="N11080">
        <v>37</v>
      </c>
      <c r="O11080" t="s">
        <v>1382</v>
      </c>
      <c r="P11080" t="s">
        <v>288</v>
      </c>
    </row>
    <row r="11081" spans="1:16" x14ac:dyDescent="0.35">
      <c r="A11081" t="s">
        <v>0</v>
      </c>
      <c r="B11081" t="s">
        <v>21043</v>
      </c>
      <c r="C11081" t="s">
        <v>165</v>
      </c>
      <c r="D11081" t="s">
        <v>2360</v>
      </c>
      <c r="E11081" t="s">
        <v>232</v>
      </c>
      <c r="F11081" t="b">
        <v>0</v>
      </c>
      <c r="G11081" t="s">
        <v>73</v>
      </c>
      <c r="H11081" s="1">
        <v>46139.876504629632</v>
      </c>
      <c r="I11081" t="b">
        <v>0</v>
      </c>
      <c r="J11081" t="b">
        <v>1</v>
      </c>
      <c r="K11081" t="s">
        <v>41</v>
      </c>
      <c r="L11081" t="s">
        <v>74</v>
      </c>
      <c r="M11081"/>
      <c r="N11081">
        <v>50</v>
      </c>
      <c r="O11081" t="s">
        <v>11289</v>
      </c>
      <c r="P11081" t="s">
        <v>21044</v>
      </c>
    </row>
    <row r="11082" spans="1:16" x14ac:dyDescent="0.35">
      <c r="A11082" t="s">
        <v>4</v>
      </c>
      <c r="B11082" t="s">
        <v>21045</v>
      </c>
      <c r="C11082" t="s">
        <v>76</v>
      </c>
      <c r="D11082" t="s">
        <v>4346</v>
      </c>
      <c r="E11082" t="s">
        <v>59</v>
      </c>
      <c r="F11082" t="b">
        <v>1</v>
      </c>
      <c r="G11082" t="s">
        <v>40</v>
      </c>
      <c r="H11082" s="1">
        <v>46139.878506944442</v>
      </c>
      <c r="I11082" t="b">
        <v>0</v>
      </c>
      <c r="J11082" t="b">
        <v>0</v>
      </c>
      <c r="K11082" t="s">
        <v>40</v>
      </c>
      <c r="L11082" t="s">
        <v>60</v>
      </c>
      <c r="M11082">
        <v>67500</v>
      </c>
      <c r="N11082"/>
      <c r="O11082" t="s">
        <v>3446</v>
      </c>
      <c r="P11082" t="s">
        <v>19948</v>
      </c>
    </row>
    <row r="11083" spans="1:16" x14ac:dyDescent="0.35">
      <c r="A11083" t="s">
        <v>1</v>
      </c>
      <c r="B11083" t="s">
        <v>1</v>
      </c>
      <c r="C11083" t="s">
        <v>3971</v>
      </c>
      <c r="D11083" t="s">
        <v>4346</v>
      </c>
      <c r="E11083" t="s">
        <v>59</v>
      </c>
      <c r="F11083" t="b">
        <v>0</v>
      </c>
      <c r="G11083" t="s">
        <v>77</v>
      </c>
      <c r="H11083" s="1">
        <v>46139.878611111111</v>
      </c>
      <c r="I11083" t="b">
        <v>1</v>
      </c>
      <c r="J11083" t="b">
        <v>1</v>
      </c>
      <c r="K11083" t="s">
        <v>41</v>
      </c>
      <c r="L11083" t="s">
        <v>60</v>
      </c>
      <c r="M11083">
        <v>70000</v>
      </c>
      <c r="N11083"/>
      <c r="O11083" t="s">
        <v>20531</v>
      </c>
      <c r="P11083" t="s">
        <v>1244</v>
      </c>
    </row>
    <row r="11084" spans="1:16" x14ac:dyDescent="0.35">
      <c r="A11084" t="s">
        <v>1</v>
      </c>
      <c r="B11084" t="s">
        <v>21046</v>
      </c>
      <c r="C11084" t="s">
        <v>620</v>
      </c>
      <c r="D11084" t="s">
        <v>2360</v>
      </c>
      <c r="E11084" t="s">
        <v>59</v>
      </c>
      <c r="F11084" t="b">
        <v>0</v>
      </c>
      <c r="G11084" t="s">
        <v>65</v>
      </c>
      <c r="H11084" s="1">
        <v>46139.87872685185</v>
      </c>
      <c r="I11084" t="b">
        <v>1</v>
      </c>
      <c r="J11084" t="b">
        <v>1</v>
      </c>
      <c r="K11084" t="s">
        <v>41</v>
      </c>
      <c r="L11084" t="s">
        <v>74</v>
      </c>
      <c r="M11084"/>
      <c r="N11084">
        <v>111.5</v>
      </c>
      <c r="O11084" t="s">
        <v>21047</v>
      </c>
      <c r="P11084" t="s">
        <v>21048</v>
      </c>
    </row>
    <row r="11085" spans="1:16" x14ac:dyDescent="0.35">
      <c r="A11085" t="s">
        <v>1</v>
      </c>
      <c r="B11085" t="s">
        <v>7756</v>
      </c>
      <c r="C11085" t="s">
        <v>1063</v>
      </c>
      <c r="D11085" t="s">
        <v>4346</v>
      </c>
      <c r="E11085" t="s">
        <v>59</v>
      </c>
      <c r="F11085" t="b">
        <v>0</v>
      </c>
      <c r="G11085" t="s">
        <v>65</v>
      </c>
      <c r="H11085" s="1">
        <v>46139.878738425927</v>
      </c>
      <c r="I11085" t="b">
        <v>0</v>
      </c>
      <c r="J11085" t="b">
        <v>1</v>
      </c>
      <c r="K11085" t="s">
        <v>41</v>
      </c>
      <c r="L11085" t="s">
        <v>60</v>
      </c>
      <c r="M11085">
        <v>110000</v>
      </c>
      <c r="N11085"/>
      <c r="O11085" t="s">
        <v>10744</v>
      </c>
      <c r="P11085" t="s">
        <v>216</v>
      </c>
    </row>
    <row r="11086" spans="1:16" x14ac:dyDescent="0.35">
      <c r="A11086" t="s">
        <v>0</v>
      </c>
      <c r="B11086" t="s">
        <v>21049</v>
      </c>
      <c r="C11086" t="s">
        <v>1419</v>
      </c>
      <c r="D11086" t="s">
        <v>4346</v>
      </c>
      <c r="E11086" t="s">
        <v>59</v>
      </c>
      <c r="F11086" t="b">
        <v>0</v>
      </c>
      <c r="G11086" t="s">
        <v>77</v>
      </c>
      <c r="H11086" s="1">
        <v>46139.91815972222</v>
      </c>
      <c r="I11086" t="b">
        <v>0</v>
      </c>
      <c r="J11086" t="b">
        <v>1</v>
      </c>
      <c r="K11086" t="s">
        <v>41</v>
      </c>
      <c r="L11086" t="s">
        <v>60</v>
      </c>
      <c r="M11086">
        <v>103046.5</v>
      </c>
      <c r="N11086"/>
      <c r="O11086" t="s">
        <v>18124</v>
      </c>
      <c r="P11086" t="s">
        <v>18125</v>
      </c>
    </row>
    <row r="11087" spans="1:16" x14ac:dyDescent="0.35">
      <c r="A11087" t="s">
        <v>0</v>
      </c>
      <c r="B11087" t="s">
        <v>21050</v>
      </c>
      <c r="C11087" t="s">
        <v>246</v>
      </c>
      <c r="D11087" t="s">
        <v>4346</v>
      </c>
      <c r="E11087" t="s">
        <v>59</v>
      </c>
      <c r="F11087" t="b">
        <v>0</v>
      </c>
      <c r="G11087" t="s">
        <v>65</v>
      </c>
      <c r="H11087" s="1">
        <v>46139.918229166673</v>
      </c>
      <c r="I11087" t="b">
        <v>0</v>
      </c>
      <c r="J11087" t="b">
        <v>1</v>
      </c>
      <c r="K11087" t="s">
        <v>41</v>
      </c>
      <c r="L11087" t="s">
        <v>60</v>
      </c>
      <c r="M11087">
        <v>51136.800000000003</v>
      </c>
      <c r="N11087"/>
      <c r="O11087" t="s">
        <v>21051</v>
      </c>
      <c r="P11087" t="s">
        <v>21052</v>
      </c>
    </row>
    <row r="11088" spans="1:16" x14ac:dyDescent="0.35">
      <c r="A11088" t="s">
        <v>2</v>
      </c>
      <c r="B11088" t="s">
        <v>20790</v>
      </c>
      <c r="C11088" t="s">
        <v>86</v>
      </c>
      <c r="D11088" t="s">
        <v>4346</v>
      </c>
      <c r="E11088" t="s">
        <v>59</v>
      </c>
      <c r="F11088" t="b">
        <v>0</v>
      </c>
      <c r="G11088" t="s">
        <v>77</v>
      </c>
      <c r="H11088" s="1">
        <v>46139.919189814813</v>
      </c>
      <c r="I11088" t="b">
        <v>0</v>
      </c>
      <c r="J11088" t="b">
        <v>1</v>
      </c>
      <c r="K11088" t="s">
        <v>41</v>
      </c>
      <c r="L11088" t="s">
        <v>60</v>
      </c>
      <c r="M11088">
        <v>224105</v>
      </c>
      <c r="N11088"/>
      <c r="O11088" t="s">
        <v>80</v>
      </c>
      <c r="P11088" t="s">
        <v>20791</v>
      </c>
    </row>
    <row r="11089" spans="1:16" x14ac:dyDescent="0.35">
      <c r="A11089" t="s">
        <v>2</v>
      </c>
      <c r="B11089" t="s">
        <v>21053</v>
      </c>
      <c r="C11089" t="s">
        <v>112</v>
      </c>
      <c r="D11089" t="s">
        <v>2360</v>
      </c>
      <c r="E11089" t="s">
        <v>59</v>
      </c>
      <c r="F11089" t="b">
        <v>0</v>
      </c>
      <c r="G11089" t="s">
        <v>65</v>
      </c>
      <c r="H11089" s="1">
        <v>46139.91920138889</v>
      </c>
      <c r="I11089" t="b">
        <v>0</v>
      </c>
      <c r="J11089" t="b">
        <v>1</v>
      </c>
      <c r="K11089" t="s">
        <v>41</v>
      </c>
      <c r="L11089" t="s">
        <v>60</v>
      </c>
      <c r="M11089">
        <v>112500</v>
      </c>
      <c r="N11089"/>
      <c r="O11089" t="s">
        <v>383</v>
      </c>
      <c r="P11089" t="s">
        <v>21054</v>
      </c>
    </row>
    <row r="11090" spans="1:16" x14ac:dyDescent="0.35">
      <c r="A11090" t="s">
        <v>5</v>
      </c>
      <c r="B11090" t="s">
        <v>21055</v>
      </c>
      <c r="C11090" t="s">
        <v>370</v>
      </c>
      <c r="D11090" t="s">
        <v>4526</v>
      </c>
      <c r="E11090" t="s">
        <v>59</v>
      </c>
      <c r="F11090" t="b">
        <v>0</v>
      </c>
      <c r="G11090" t="s">
        <v>65</v>
      </c>
      <c r="H11090" s="1">
        <v>46139.920300925929</v>
      </c>
      <c r="I11090" t="b">
        <v>0</v>
      </c>
      <c r="J11090" t="b">
        <v>1</v>
      </c>
      <c r="K11090" t="s">
        <v>41</v>
      </c>
      <c r="L11090" t="s">
        <v>60</v>
      </c>
      <c r="M11090">
        <v>124107.5</v>
      </c>
      <c r="N11090"/>
      <c r="O11090" t="s">
        <v>10744</v>
      </c>
      <c r="P11090" t="s">
        <v>1637</v>
      </c>
    </row>
    <row r="11091" spans="1:16" x14ac:dyDescent="0.35">
      <c r="A11091" t="s">
        <v>5</v>
      </c>
      <c r="B11091" t="s">
        <v>21056</v>
      </c>
      <c r="C11091" t="s">
        <v>218</v>
      </c>
      <c r="D11091" t="s">
        <v>4526</v>
      </c>
      <c r="E11091" t="s">
        <v>88</v>
      </c>
      <c r="F11091" t="b">
        <v>0</v>
      </c>
      <c r="G11091" t="s">
        <v>89</v>
      </c>
      <c r="H11091" s="1">
        <v>46139.920497685183</v>
      </c>
      <c r="I11091" t="b">
        <v>0</v>
      </c>
      <c r="J11091" t="b">
        <v>1</v>
      </c>
      <c r="K11091" t="s">
        <v>41</v>
      </c>
      <c r="L11091" t="s">
        <v>74</v>
      </c>
      <c r="M11091"/>
      <c r="N11091">
        <v>62.5</v>
      </c>
      <c r="O11091" t="s">
        <v>403</v>
      </c>
      <c r="P11091" t="s">
        <v>21057</v>
      </c>
    </row>
    <row r="11092" spans="1:16" x14ac:dyDescent="0.35">
      <c r="A11092" t="s">
        <v>2</v>
      </c>
      <c r="B11092" t="s">
        <v>2852</v>
      </c>
      <c r="C11092" t="s">
        <v>21058</v>
      </c>
      <c r="D11092" t="s">
        <v>4526</v>
      </c>
      <c r="E11092" t="s">
        <v>59</v>
      </c>
      <c r="F11092" t="b">
        <v>0</v>
      </c>
      <c r="G11092" t="s">
        <v>77</v>
      </c>
      <c r="H11092" s="1">
        <v>46139.920520833337</v>
      </c>
      <c r="I11092" t="b">
        <v>1</v>
      </c>
      <c r="J11092" t="b">
        <v>0</v>
      </c>
      <c r="K11092" t="s">
        <v>41</v>
      </c>
      <c r="L11092" t="s">
        <v>60</v>
      </c>
      <c r="M11092">
        <v>105000</v>
      </c>
      <c r="N11092"/>
      <c r="O11092" t="s">
        <v>21059</v>
      </c>
      <c r="P11092" t="s">
        <v>21060</v>
      </c>
    </row>
    <row r="11093" spans="1:16" x14ac:dyDescent="0.35">
      <c r="A11093" t="s">
        <v>5</v>
      </c>
      <c r="B11093" t="s">
        <v>21055</v>
      </c>
      <c r="C11093" t="s">
        <v>370</v>
      </c>
      <c r="D11093" t="s">
        <v>4346</v>
      </c>
      <c r="E11093" t="s">
        <v>59</v>
      </c>
      <c r="F11093" t="b">
        <v>0</v>
      </c>
      <c r="G11093" t="s">
        <v>77</v>
      </c>
      <c r="H11093" s="1">
        <v>46139.920555555553</v>
      </c>
      <c r="I11093" t="b">
        <v>0</v>
      </c>
      <c r="J11093" t="b">
        <v>1</v>
      </c>
      <c r="K11093" t="s">
        <v>41</v>
      </c>
      <c r="L11093" t="s">
        <v>60</v>
      </c>
      <c r="M11093">
        <v>124107.5</v>
      </c>
      <c r="N11093"/>
      <c r="O11093" t="s">
        <v>10744</v>
      </c>
      <c r="P11093" t="s">
        <v>2366</v>
      </c>
    </row>
    <row r="11094" spans="1:16" x14ac:dyDescent="0.35">
      <c r="A11094" t="s">
        <v>4</v>
      </c>
      <c r="B11094" t="s">
        <v>21061</v>
      </c>
      <c r="C11094" t="s">
        <v>500</v>
      </c>
      <c r="D11094" t="s">
        <v>2360</v>
      </c>
      <c r="E11094" t="s">
        <v>59</v>
      </c>
      <c r="F11094" t="b">
        <v>0</v>
      </c>
      <c r="G11094" t="s">
        <v>13</v>
      </c>
      <c r="H11094" s="1">
        <v>46139.920787037037</v>
      </c>
      <c r="I11094" t="b">
        <v>0</v>
      </c>
      <c r="J11094" t="b">
        <v>0</v>
      </c>
      <c r="K11094" t="s">
        <v>13</v>
      </c>
      <c r="L11094" t="s">
        <v>60</v>
      </c>
      <c r="M11094">
        <v>175000</v>
      </c>
      <c r="N11094"/>
      <c r="O11094" t="s">
        <v>272</v>
      </c>
      <c r="P11094" t="s">
        <v>21062</v>
      </c>
    </row>
    <row r="11095" spans="1:16" x14ac:dyDescent="0.35">
      <c r="A11095" t="s">
        <v>5</v>
      </c>
      <c r="B11095" t="s">
        <v>21063</v>
      </c>
      <c r="C11095" t="s">
        <v>500</v>
      </c>
      <c r="D11095" t="s">
        <v>4346</v>
      </c>
      <c r="E11095" t="s">
        <v>232</v>
      </c>
      <c r="F11095" t="b">
        <v>0</v>
      </c>
      <c r="G11095" t="s">
        <v>13</v>
      </c>
      <c r="H11095" s="1">
        <v>46139.920787037037</v>
      </c>
      <c r="I11095" t="b">
        <v>1</v>
      </c>
      <c r="J11095" t="b">
        <v>0</v>
      </c>
      <c r="K11095" t="s">
        <v>13</v>
      </c>
      <c r="L11095" t="s">
        <v>74</v>
      </c>
      <c r="M11095"/>
      <c r="N11095">
        <v>55</v>
      </c>
      <c r="O11095" t="s">
        <v>10578</v>
      </c>
      <c r="P11095" t="s">
        <v>4973</v>
      </c>
    </row>
    <row r="11096" spans="1:16" x14ac:dyDescent="0.35">
      <c r="A11096" t="s">
        <v>7</v>
      </c>
      <c r="B11096" t="s">
        <v>21064</v>
      </c>
      <c r="C11096" t="s">
        <v>112</v>
      </c>
      <c r="D11096" t="s">
        <v>4346</v>
      </c>
      <c r="E11096" t="s">
        <v>59</v>
      </c>
      <c r="F11096" t="b">
        <v>0</v>
      </c>
      <c r="G11096" t="s">
        <v>65</v>
      </c>
      <c r="H11096" s="1">
        <v>46139.959826388891</v>
      </c>
      <c r="I11096" t="b">
        <v>0</v>
      </c>
      <c r="J11096" t="b">
        <v>1</v>
      </c>
      <c r="K11096" t="s">
        <v>41</v>
      </c>
      <c r="L11096" t="s">
        <v>60</v>
      </c>
      <c r="M11096">
        <v>135000</v>
      </c>
      <c r="N11096"/>
      <c r="O11096" t="s">
        <v>4046</v>
      </c>
      <c r="P11096" t="s">
        <v>21065</v>
      </c>
    </row>
    <row r="11097" spans="1:16" x14ac:dyDescent="0.35">
      <c r="A11097" t="s">
        <v>0</v>
      </c>
      <c r="B11097" t="s">
        <v>0</v>
      </c>
      <c r="C11097" t="s">
        <v>20159</v>
      </c>
      <c r="D11097" t="s">
        <v>4346</v>
      </c>
      <c r="E11097" t="s">
        <v>59</v>
      </c>
      <c r="F11097" t="b">
        <v>0</v>
      </c>
      <c r="G11097" t="s">
        <v>89</v>
      </c>
      <c r="H11097" s="1">
        <v>46139.959826388891</v>
      </c>
      <c r="I11097" t="b">
        <v>0</v>
      </c>
      <c r="J11097" t="b">
        <v>0</v>
      </c>
      <c r="K11097" t="s">
        <v>41</v>
      </c>
      <c r="L11097" t="s">
        <v>60</v>
      </c>
      <c r="M11097">
        <v>79000</v>
      </c>
      <c r="N11097"/>
      <c r="O11097" t="s">
        <v>21066</v>
      </c>
      <c r="P11097" t="s">
        <v>3903</v>
      </c>
    </row>
    <row r="11098" spans="1:16" x14ac:dyDescent="0.35">
      <c r="A11098" t="s">
        <v>0</v>
      </c>
      <c r="B11098" t="s">
        <v>21067</v>
      </c>
      <c r="C11098" t="s">
        <v>240</v>
      </c>
      <c r="D11098" t="s">
        <v>4526</v>
      </c>
      <c r="E11098" t="s">
        <v>88</v>
      </c>
      <c r="F11098" t="b">
        <v>0</v>
      </c>
      <c r="G11098" t="s">
        <v>65</v>
      </c>
      <c r="H11098" s="1">
        <v>46139.95989583333</v>
      </c>
      <c r="I11098" t="b">
        <v>0</v>
      </c>
      <c r="J11098" t="b">
        <v>1</v>
      </c>
      <c r="K11098" t="s">
        <v>41</v>
      </c>
      <c r="L11098" t="s">
        <v>74</v>
      </c>
      <c r="M11098"/>
      <c r="N11098">
        <v>22</v>
      </c>
      <c r="O11098" t="s">
        <v>403</v>
      </c>
      <c r="P11098" t="s">
        <v>3990</v>
      </c>
    </row>
    <row r="11099" spans="1:16" x14ac:dyDescent="0.35">
      <c r="A11099" t="s">
        <v>1</v>
      </c>
      <c r="B11099" t="s">
        <v>21068</v>
      </c>
      <c r="C11099" t="s">
        <v>86</v>
      </c>
      <c r="D11099" t="s">
        <v>2360</v>
      </c>
      <c r="E11099" t="s">
        <v>59</v>
      </c>
      <c r="F11099" t="b">
        <v>0</v>
      </c>
      <c r="G11099" t="s">
        <v>77</v>
      </c>
      <c r="H11099" s="1">
        <v>46139.961909722217</v>
      </c>
      <c r="I11099" t="b">
        <v>0</v>
      </c>
      <c r="J11099" t="b">
        <v>0</v>
      </c>
      <c r="K11099" t="s">
        <v>41</v>
      </c>
      <c r="L11099" t="s">
        <v>74</v>
      </c>
      <c r="M11099"/>
      <c r="N11099">
        <v>40</v>
      </c>
      <c r="O11099" t="s">
        <v>10578</v>
      </c>
      <c r="P11099" t="s">
        <v>21069</v>
      </c>
    </row>
    <row r="11100" spans="1:16" x14ac:dyDescent="0.35">
      <c r="A11100" t="s">
        <v>1</v>
      </c>
      <c r="B11100" t="s">
        <v>21070</v>
      </c>
      <c r="C11100" t="s">
        <v>338</v>
      </c>
      <c r="D11100" t="s">
        <v>2360</v>
      </c>
      <c r="E11100" t="s">
        <v>59</v>
      </c>
      <c r="F11100" t="b">
        <v>0</v>
      </c>
      <c r="G11100" t="s">
        <v>68</v>
      </c>
      <c r="H11100" s="1">
        <v>46139.96193287037</v>
      </c>
      <c r="I11100" t="b">
        <v>1</v>
      </c>
      <c r="J11100" t="b">
        <v>0</v>
      </c>
      <c r="K11100" t="s">
        <v>41</v>
      </c>
      <c r="L11100" t="s">
        <v>74</v>
      </c>
      <c r="M11100"/>
      <c r="N11100">
        <v>40</v>
      </c>
      <c r="O11100" t="s">
        <v>10578</v>
      </c>
      <c r="P11100" t="s">
        <v>21069</v>
      </c>
    </row>
    <row r="11101" spans="1:16" x14ac:dyDescent="0.35">
      <c r="A11101" t="s">
        <v>8</v>
      </c>
      <c r="B11101" t="s">
        <v>21071</v>
      </c>
      <c r="C11101" t="s">
        <v>86</v>
      </c>
      <c r="D11101" t="s">
        <v>2360</v>
      </c>
      <c r="E11101" t="s">
        <v>59</v>
      </c>
      <c r="F11101" t="b">
        <v>0</v>
      </c>
      <c r="G11101" t="s">
        <v>77</v>
      </c>
      <c r="H11101" s="1">
        <v>46139.96193287037</v>
      </c>
      <c r="I11101" t="b">
        <v>0</v>
      </c>
      <c r="J11101" t="b">
        <v>0</v>
      </c>
      <c r="K11101" t="s">
        <v>41</v>
      </c>
      <c r="L11101" t="s">
        <v>74</v>
      </c>
      <c r="M11101"/>
      <c r="N11101">
        <v>40</v>
      </c>
      <c r="O11101" t="s">
        <v>10578</v>
      </c>
      <c r="P11101" t="s">
        <v>21072</v>
      </c>
    </row>
    <row r="11102" spans="1:16" x14ac:dyDescent="0.35">
      <c r="A11102" t="s">
        <v>5</v>
      </c>
      <c r="B11102" t="s">
        <v>21073</v>
      </c>
      <c r="C11102" t="s">
        <v>451</v>
      </c>
      <c r="D11102" t="s">
        <v>4756</v>
      </c>
      <c r="E11102" t="s">
        <v>59</v>
      </c>
      <c r="F11102" t="b">
        <v>0</v>
      </c>
      <c r="G11102" t="s">
        <v>65</v>
      </c>
      <c r="H11102" s="1">
        <v>46139.96197916667</v>
      </c>
      <c r="I11102" t="b">
        <v>1</v>
      </c>
      <c r="J11102" t="b">
        <v>0</v>
      </c>
      <c r="K11102" t="s">
        <v>41</v>
      </c>
      <c r="L11102" t="s">
        <v>60</v>
      </c>
      <c r="M11102">
        <v>164500</v>
      </c>
      <c r="N11102"/>
      <c r="O11102" t="s">
        <v>3906</v>
      </c>
      <c r="P11102" t="s">
        <v>21074</v>
      </c>
    </row>
    <row r="11103" spans="1:16" x14ac:dyDescent="0.35">
      <c r="A11103" t="s">
        <v>5</v>
      </c>
      <c r="B11103" t="s">
        <v>21075</v>
      </c>
      <c r="C11103" t="s">
        <v>4345</v>
      </c>
      <c r="D11103" t="s">
        <v>2360</v>
      </c>
      <c r="E11103" t="s">
        <v>59</v>
      </c>
      <c r="F11103" t="b">
        <v>0</v>
      </c>
      <c r="G11103" t="s">
        <v>13</v>
      </c>
      <c r="H11103" s="1">
        <v>46139.962453703702</v>
      </c>
      <c r="I11103" t="b">
        <v>1</v>
      </c>
      <c r="J11103" t="b">
        <v>0</v>
      </c>
      <c r="K11103" t="s">
        <v>13</v>
      </c>
      <c r="L11103" t="s">
        <v>74</v>
      </c>
      <c r="M11103"/>
      <c r="N11103">
        <v>40</v>
      </c>
      <c r="O11103" t="s">
        <v>10578</v>
      </c>
      <c r="P11103" t="s">
        <v>21072</v>
      </c>
    </row>
    <row r="11104" spans="1:16" x14ac:dyDescent="0.35">
      <c r="A11104" t="s">
        <v>9</v>
      </c>
      <c r="B11104" t="s">
        <v>21076</v>
      </c>
      <c r="C11104" t="s">
        <v>76</v>
      </c>
      <c r="D11104" t="s">
        <v>10173</v>
      </c>
      <c r="E11104" t="s">
        <v>59</v>
      </c>
      <c r="F11104" t="b">
        <v>1</v>
      </c>
      <c r="G11104" t="s">
        <v>13</v>
      </c>
      <c r="H11104" s="1">
        <v>46139.962511574071</v>
      </c>
      <c r="I11104" t="b">
        <v>1</v>
      </c>
      <c r="J11104" t="b">
        <v>0</v>
      </c>
      <c r="K11104" t="s">
        <v>13</v>
      </c>
      <c r="L11104" t="s">
        <v>60</v>
      </c>
      <c r="M11104">
        <v>143000</v>
      </c>
      <c r="N11104"/>
      <c r="O11104" t="s">
        <v>10174</v>
      </c>
      <c r="P11104" t="s">
        <v>21077</v>
      </c>
    </row>
    <row r="11105" spans="1:16" x14ac:dyDescent="0.35">
      <c r="A11105" t="s">
        <v>4</v>
      </c>
      <c r="B11105" t="s">
        <v>21078</v>
      </c>
      <c r="C11105" t="s">
        <v>5026</v>
      </c>
      <c r="D11105" t="s">
        <v>7670</v>
      </c>
      <c r="E11105" t="s">
        <v>232</v>
      </c>
      <c r="F11105" t="b">
        <v>0</v>
      </c>
      <c r="G11105" t="s">
        <v>40</v>
      </c>
      <c r="H11105" s="1">
        <v>46139.963437500002</v>
      </c>
      <c r="I11105" t="b">
        <v>1</v>
      </c>
      <c r="J11105" t="b">
        <v>0</v>
      </c>
      <c r="K11105" t="s">
        <v>40</v>
      </c>
      <c r="L11105" t="s">
        <v>74</v>
      </c>
      <c r="M11105"/>
      <c r="N11105">
        <v>72</v>
      </c>
      <c r="O11105" t="s">
        <v>15045</v>
      </c>
      <c r="P11105" t="s">
        <v>21079</v>
      </c>
    </row>
    <row r="11106" spans="1:16" x14ac:dyDescent="0.35">
      <c r="A11106" t="s">
        <v>2</v>
      </c>
      <c r="B11106" t="s">
        <v>18502</v>
      </c>
      <c r="C11106" t="s">
        <v>172</v>
      </c>
      <c r="D11106" t="s">
        <v>4526</v>
      </c>
      <c r="E11106" t="s">
        <v>88</v>
      </c>
      <c r="F11106" t="b">
        <v>0</v>
      </c>
      <c r="G11106" t="s">
        <v>68</v>
      </c>
      <c r="H11106" s="1">
        <v>46140.001493055563</v>
      </c>
      <c r="I11106" t="b">
        <v>0</v>
      </c>
      <c r="J11106" t="b">
        <v>1</v>
      </c>
      <c r="K11106" t="s">
        <v>41</v>
      </c>
      <c r="L11106" t="s">
        <v>74</v>
      </c>
      <c r="M11106"/>
      <c r="N11106">
        <v>37.5</v>
      </c>
      <c r="O11106" t="s">
        <v>222</v>
      </c>
      <c r="P11106" t="s">
        <v>1321</v>
      </c>
    </row>
    <row r="11107" spans="1:16" x14ac:dyDescent="0.35">
      <c r="A11107" t="s">
        <v>2</v>
      </c>
      <c r="B11107" t="s">
        <v>21080</v>
      </c>
      <c r="C11107" t="s">
        <v>224</v>
      </c>
      <c r="D11107" t="s">
        <v>4673</v>
      </c>
      <c r="E11107" t="s">
        <v>59</v>
      </c>
      <c r="F11107" t="b">
        <v>0</v>
      </c>
      <c r="G11107" t="s">
        <v>65</v>
      </c>
      <c r="H11107" s="1">
        <v>46140.002581018518</v>
      </c>
      <c r="I11107" t="b">
        <v>0</v>
      </c>
      <c r="J11107" t="b">
        <v>1</v>
      </c>
      <c r="K11107" t="s">
        <v>41</v>
      </c>
      <c r="L11107" t="s">
        <v>60</v>
      </c>
      <c r="M11107">
        <v>157500</v>
      </c>
      <c r="N11107"/>
      <c r="O11107" t="s">
        <v>21081</v>
      </c>
      <c r="P11107" t="s">
        <v>21082</v>
      </c>
    </row>
    <row r="11108" spans="1:16" x14ac:dyDescent="0.35">
      <c r="A11108" t="s">
        <v>1</v>
      </c>
      <c r="B11108" t="s">
        <v>906</v>
      </c>
      <c r="C11108" t="s">
        <v>86</v>
      </c>
      <c r="D11108" t="s">
        <v>7273</v>
      </c>
      <c r="E11108" t="s">
        <v>59</v>
      </c>
      <c r="F11108" t="b">
        <v>0</v>
      </c>
      <c r="G11108" t="s">
        <v>77</v>
      </c>
      <c r="H11108" s="1">
        <v>46140.003576388888</v>
      </c>
      <c r="I11108" t="b">
        <v>0</v>
      </c>
      <c r="J11108" t="b">
        <v>1</v>
      </c>
      <c r="K11108" t="s">
        <v>41</v>
      </c>
      <c r="L11108" t="s">
        <v>60</v>
      </c>
      <c r="M11108">
        <v>116500</v>
      </c>
      <c r="N11108"/>
      <c r="O11108" t="s">
        <v>2306</v>
      </c>
      <c r="P11108" t="s">
        <v>21083</v>
      </c>
    </row>
    <row r="11109" spans="1:16" x14ac:dyDescent="0.35">
      <c r="A11109" t="s">
        <v>1</v>
      </c>
      <c r="B11109" t="s">
        <v>906</v>
      </c>
      <c r="C11109" t="s">
        <v>147</v>
      </c>
      <c r="D11109" t="s">
        <v>4346</v>
      </c>
      <c r="E11109" t="s">
        <v>59</v>
      </c>
      <c r="F11109" t="b">
        <v>0</v>
      </c>
      <c r="G11109" t="s">
        <v>73</v>
      </c>
      <c r="H11109" s="1">
        <v>46140.003657407397</v>
      </c>
      <c r="I11109" t="b">
        <v>0</v>
      </c>
      <c r="J11109" t="b">
        <v>1</v>
      </c>
      <c r="K11109" t="s">
        <v>41</v>
      </c>
      <c r="L11109" t="s">
        <v>60</v>
      </c>
      <c r="M11109">
        <v>116500</v>
      </c>
      <c r="N11109"/>
      <c r="O11109" t="s">
        <v>21084</v>
      </c>
      <c r="P11109" t="s">
        <v>21083</v>
      </c>
    </row>
    <row r="11110" spans="1:16" x14ac:dyDescent="0.35">
      <c r="A11110" t="s">
        <v>5</v>
      </c>
      <c r="B11110" t="s">
        <v>20998</v>
      </c>
      <c r="C11110" t="s">
        <v>6315</v>
      </c>
      <c r="D11110" t="s">
        <v>7670</v>
      </c>
      <c r="E11110" t="s">
        <v>59</v>
      </c>
      <c r="F11110" t="b">
        <v>0</v>
      </c>
      <c r="G11110" t="s">
        <v>40</v>
      </c>
      <c r="H11110" s="1">
        <v>46140.005057870367</v>
      </c>
      <c r="I11110" t="b">
        <v>1</v>
      </c>
      <c r="J11110" t="b">
        <v>0</v>
      </c>
      <c r="K11110" t="s">
        <v>40</v>
      </c>
      <c r="L11110" t="s">
        <v>60</v>
      </c>
      <c r="M11110">
        <v>90000</v>
      </c>
      <c r="N11110"/>
      <c r="O11110" t="s">
        <v>11433</v>
      </c>
      <c r="P11110" t="s">
        <v>1524</v>
      </c>
    </row>
    <row r="11111" spans="1:16" x14ac:dyDescent="0.35">
      <c r="A11111" t="s">
        <v>0</v>
      </c>
      <c r="B11111" t="s">
        <v>21085</v>
      </c>
      <c r="C11111" t="s">
        <v>148</v>
      </c>
      <c r="D11111" t="s">
        <v>2360</v>
      </c>
      <c r="E11111" t="s">
        <v>59</v>
      </c>
      <c r="F11111" t="b">
        <v>0</v>
      </c>
      <c r="G11111" t="s">
        <v>89</v>
      </c>
      <c r="H11111" s="1">
        <v>46140.04315972222</v>
      </c>
      <c r="I11111" t="b">
        <v>0</v>
      </c>
      <c r="J11111" t="b">
        <v>1</v>
      </c>
      <c r="K11111" t="s">
        <v>41</v>
      </c>
      <c r="L11111" t="s">
        <v>60</v>
      </c>
      <c r="M11111">
        <v>139500</v>
      </c>
      <c r="N11111"/>
      <c r="O11111" t="s">
        <v>17001</v>
      </c>
      <c r="P11111" t="s">
        <v>1312</v>
      </c>
    </row>
    <row r="11112" spans="1:16" x14ac:dyDescent="0.35">
      <c r="A11112" t="s">
        <v>6</v>
      </c>
      <c r="B11112" t="s">
        <v>21086</v>
      </c>
      <c r="C11112" t="s">
        <v>97</v>
      </c>
      <c r="D11112" t="s">
        <v>2360</v>
      </c>
      <c r="E11112" t="s">
        <v>59</v>
      </c>
      <c r="F11112" t="b">
        <v>0</v>
      </c>
      <c r="G11112" t="s">
        <v>89</v>
      </c>
      <c r="H11112" s="1">
        <v>46140.044189814813</v>
      </c>
      <c r="I11112" t="b">
        <v>0</v>
      </c>
      <c r="J11112" t="b">
        <v>1</v>
      </c>
      <c r="K11112" t="s">
        <v>41</v>
      </c>
      <c r="L11112" t="s">
        <v>60</v>
      </c>
      <c r="M11112">
        <v>206500</v>
      </c>
      <c r="N11112"/>
      <c r="O11112" t="s">
        <v>17001</v>
      </c>
      <c r="P11112" t="s">
        <v>2284</v>
      </c>
    </row>
    <row r="11113" spans="1:16" x14ac:dyDescent="0.35">
      <c r="A11113" t="s">
        <v>2</v>
      </c>
      <c r="B11113" t="s">
        <v>21087</v>
      </c>
      <c r="C11113" t="s">
        <v>148</v>
      </c>
      <c r="D11113" t="s">
        <v>2360</v>
      </c>
      <c r="E11113" t="s">
        <v>59</v>
      </c>
      <c r="F11113" t="b">
        <v>0</v>
      </c>
      <c r="G11113" t="s">
        <v>89</v>
      </c>
      <c r="H11113" s="1">
        <v>46140.044189814813</v>
      </c>
      <c r="I11113" t="b">
        <v>0</v>
      </c>
      <c r="J11113" t="b">
        <v>1</v>
      </c>
      <c r="K11113" t="s">
        <v>41</v>
      </c>
      <c r="L11113" t="s">
        <v>60</v>
      </c>
      <c r="M11113">
        <v>198000</v>
      </c>
      <c r="N11113"/>
      <c r="O11113" t="s">
        <v>17001</v>
      </c>
      <c r="P11113" t="s">
        <v>70</v>
      </c>
    </row>
    <row r="11114" spans="1:16" x14ac:dyDescent="0.35">
      <c r="A11114" t="s">
        <v>2</v>
      </c>
      <c r="B11114" t="s">
        <v>21088</v>
      </c>
      <c r="C11114" t="s">
        <v>107</v>
      </c>
      <c r="D11114" t="s">
        <v>17170</v>
      </c>
      <c r="E11114" t="s">
        <v>59</v>
      </c>
      <c r="F11114" t="b">
        <v>0</v>
      </c>
      <c r="G11114" t="s">
        <v>77</v>
      </c>
      <c r="H11114" s="1">
        <v>46140.044224537043</v>
      </c>
      <c r="I11114" t="b">
        <v>0</v>
      </c>
      <c r="J11114" t="b">
        <v>0</v>
      </c>
      <c r="K11114" t="s">
        <v>41</v>
      </c>
      <c r="L11114" t="s">
        <v>60</v>
      </c>
      <c r="M11114">
        <v>200970</v>
      </c>
      <c r="N11114"/>
      <c r="O11114" t="s">
        <v>17171</v>
      </c>
      <c r="P11114" t="s">
        <v>85</v>
      </c>
    </row>
    <row r="11115" spans="1:16" x14ac:dyDescent="0.35">
      <c r="A11115" t="s">
        <v>1</v>
      </c>
      <c r="B11115" t="s">
        <v>1</v>
      </c>
      <c r="C11115" t="s">
        <v>5634</v>
      </c>
      <c r="D11115" t="s">
        <v>2360</v>
      </c>
      <c r="E11115" t="s">
        <v>59</v>
      </c>
      <c r="F11115" t="b">
        <v>0</v>
      </c>
      <c r="G11115" t="s">
        <v>65</v>
      </c>
      <c r="H11115" s="1">
        <v>46140.087071759262</v>
      </c>
      <c r="I11115" t="b">
        <v>0</v>
      </c>
      <c r="J11115" t="b">
        <v>1</v>
      </c>
      <c r="K11115" t="s">
        <v>41</v>
      </c>
      <c r="L11115" t="s">
        <v>60</v>
      </c>
      <c r="M11115">
        <v>78000</v>
      </c>
      <c r="N11115"/>
      <c r="O11115" t="s">
        <v>5635</v>
      </c>
      <c r="P11115" t="s">
        <v>21089</v>
      </c>
    </row>
    <row r="11116" spans="1:16" x14ac:dyDescent="0.35">
      <c r="A11116" t="s">
        <v>1</v>
      </c>
      <c r="B11116" t="s">
        <v>21090</v>
      </c>
      <c r="C11116" t="s">
        <v>930</v>
      </c>
      <c r="D11116" t="s">
        <v>4526</v>
      </c>
      <c r="E11116" t="s">
        <v>59</v>
      </c>
      <c r="F11116" t="b">
        <v>0</v>
      </c>
      <c r="G11116" t="s">
        <v>19</v>
      </c>
      <c r="H11116" s="1">
        <v>46140.210150462961</v>
      </c>
      <c r="I11116" t="b">
        <v>0</v>
      </c>
      <c r="J11116" t="b">
        <v>0</v>
      </c>
      <c r="K11116" t="s">
        <v>19</v>
      </c>
      <c r="L11116" t="s">
        <v>60</v>
      </c>
      <c r="M11116">
        <v>1400000</v>
      </c>
      <c r="N11116"/>
      <c r="O11116" t="s">
        <v>7059</v>
      </c>
      <c r="P11116" t="s">
        <v>21091</v>
      </c>
    </row>
    <row r="11117" spans="1:16" x14ac:dyDescent="0.35">
      <c r="A11117" t="s">
        <v>0</v>
      </c>
      <c r="B11117" t="s">
        <v>21092</v>
      </c>
      <c r="C11117" t="s">
        <v>427</v>
      </c>
      <c r="D11117" t="s">
        <v>2360</v>
      </c>
      <c r="E11117" t="s">
        <v>59</v>
      </c>
      <c r="F11117" t="b">
        <v>0</v>
      </c>
      <c r="G11117" t="s">
        <v>65</v>
      </c>
      <c r="H11117" s="1">
        <v>46140.251157407409</v>
      </c>
      <c r="I11117" t="b">
        <v>0</v>
      </c>
      <c r="J11117" t="b">
        <v>0</v>
      </c>
      <c r="K11117" t="s">
        <v>41</v>
      </c>
      <c r="L11117" t="s">
        <v>60</v>
      </c>
      <c r="M11117">
        <v>148000</v>
      </c>
      <c r="N11117"/>
      <c r="O11117" t="s">
        <v>1211</v>
      </c>
      <c r="P11117" t="s">
        <v>462</v>
      </c>
    </row>
    <row r="11118" spans="1:16" x14ac:dyDescent="0.35">
      <c r="A11118" t="s">
        <v>0</v>
      </c>
      <c r="B11118" t="s">
        <v>21093</v>
      </c>
      <c r="C11118" t="s">
        <v>91</v>
      </c>
      <c r="D11118" t="s">
        <v>21094</v>
      </c>
      <c r="E11118" t="s">
        <v>59</v>
      </c>
      <c r="F11118" t="b">
        <v>0</v>
      </c>
      <c r="G11118" t="s">
        <v>41</v>
      </c>
      <c r="H11118" s="1">
        <v>46140.252430555563</v>
      </c>
      <c r="I11118" t="b">
        <v>0</v>
      </c>
      <c r="J11118" t="b">
        <v>0</v>
      </c>
      <c r="K11118" t="s">
        <v>41</v>
      </c>
      <c r="L11118" t="s">
        <v>60</v>
      </c>
      <c r="M11118">
        <v>107000</v>
      </c>
      <c r="N11118"/>
      <c r="O11118" t="s">
        <v>21095</v>
      </c>
    </row>
    <row r="11119" spans="1:16" x14ac:dyDescent="0.35">
      <c r="A11119" t="s">
        <v>6</v>
      </c>
      <c r="B11119" t="s">
        <v>21096</v>
      </c>
      <c r="C11119" t="s">
        <v>1502</v>
      </c>
      <c r="D11119" t="s">
        <v>17170</v>
      </c>
      <c r="E11119" t="s">
        <v>59</v>
      </c>
      <c r="F11119" t="b">
        <v>0</v>
      </c>
      <c r="G11119" t="s">
        <v>68</v>
      </c>
      <c r="H11119" s="1">
        <v>46140.252546296288</v>
      </c>
      <c r="I11119" t="b">
        <v>0</v>
      </c>
      <c r="J11119" t="b">
        <v>0</v>
      </c>
      <c r="K11119" t="s">
        <v>41</v>
      </c>
      <c r="L11119" t="s">
        <v>60</v>
      </c>
      <c r="M11119">
        <v>233887.5</v>
      </c>
      <c r="N11119"/>
      <c r="O11119" t="s">
        <v>17171</v>
      </c>
      <c r="P11119" t="s">
        <v>85</v>
      </c>
    </row>
    <row r="11120" spans="1:16" x14ac:dyDescent="0.35">
      <c r="A11120" t="s">
        <v>6</v>
      </c>
      <c r="B11120" t="s">
        <v>21097</v>
      </c>
      <c r="C11120" t="s">
        <v>1593</v>
      </c>
      <c r="D11120" t="s">
        <v>2360</v>
      </c>
      <c r="E11120" t="s">
        <v>59</v>
      </c>
      <c r="F11120" t="b">
        <v>0</v>
      </c>
      <c r="G11120" t="s">
        <v>65</v>
      </c>
      <c r="H11120" s="1">
        <v>46140.252569444441</v>
      </c>
      <c r="I11120" t="b">
        <v>0</v>
      </c>
      <c r="J11120" t="b">
        <v>1</v>
      </c>
      <c r="K11120" t="s">
        <v>41</v>
      </c>
      <c r="L11120" t="s">
        <v>60</v>
      </c>
      <c r="M11120">
        <v>166860</v>
      </c>
      <c r="N11120"/>
      <c r="O11120" t="s">
        <v>265</v>
      </c>
      <c r="P11120" t="s">
        <v>21098</v>
      </c>
    </row>
    <row r="11121" spans="1:16" x14ac:dyDescent="0.35">
      <c r="A11121" t="s">
        <v>8</v>
      </c>
      <c r="B11121" t="s">
        <v>21099</v>
      </c>
      <c r="C11121" t="s">
        <v>500</v>
      </c>
      <c r="D11121" t="s">
        <v>2360</v>
      </c>
      <c r="E11121" t="s">
        <v>59</v>
      </c>
      <c r="F11121" t="b">
        <v>0</v>
      </c>
      <c r="G11121" t="s">
        <v>13</v>
      </c>
      <c r="H11121" s="1">
        <v>46140.254548611112</v>
      </c>
      <c r="I11121" t="b">
        <v>0</v>
      </c>
      <c r="J11121" t="b">
        <v>0</v>
      </c>
      <c r="K11121" t="s">
        <v>13</v>
      </c>
      <c r="L11121" t="s">
        <v>60</v>
      </c>
      <c r="M11121">
        <v>98300</v>
      </c>
      <c r="N11121"/>
      <c r="O11121" t="s">
        <v>8238</v>
      </c>
      <c r="P11121" t="s">
        <v>21100</v>
      </c>
    </row>
    <row r="11122" spans="1:16" x14ac:dyDescent="0.35">
      <c r="A11122" t="s">
        <v>3</v>
      </c>
      <c r="B11122" t="s">
        <v>21101</v>
      </c>
      <c r="C11122" t="s">
        <v>930</v>
      </c>
      <c r="D11122" t="s">
        <v>12671</v>
      </c>
      <c r="E11122" t="s">
        <v>59</v>
      </c>
      <c r="F11122" t="b">
        <v>0</v>
      </c>
      <c r="G11122" t="s">
        <v>19</v>
      </c>
      <c r="H11122" s="1">
        <v>46140.293483796297</v>
      </c>
      <c r="I11122" t="b">
        <v>1</v>
      </c>
      <c r="J11122" t="b">
        <v>0</v>
      </c>
      <c r="K11122" t="s">
        <v>19</v>
      </c>
      <c r="L11122" t="s">
        <v>60</v>
      </c>
      <c r="M11122">
        <v>800000</v>
      </c>
      <c r="N11122"/>
      <c r="O11122" t="s">
        <v>1707</v>
      </c>
    </row>
    <row r="11123" spans="1:16" x14ac:dyDescent="0.35">
      <c r="A11123" t="s">
        <v>2</v>
      </c>
      <c r="B11123" t="s">
        <v>21102</v>
      </c>
      <c r="C11123" t="s">
        <v>112</v>
      </c>
      <c r="D11123" t="s">
        <v>17170</v>
      </c>
      <c r="E11123" t="s">
        <v>59</v>
      </c>
      <c r="F11123" t="b">
        <v>0</v>
      </c>
      <c r="G11123" t="s">
        <v>65</v>
      </c>
      <c r="H11123" s="1">
        <v>46140.294212962966</v>
      </c>
      <c r="I11123" t="b">
        <v>0</v>
      </c>
      <c r="J11123" t="b">
        <v>0</v>
      </c>
      <c r="K11123" t="s">
        <v>41</v>
      </c>
      <c r="L11123" t="s">
        <v>60</v>
      </c>
      <c r="M11123">
        <v>184316</v>
      </c>
      <c r="N11123"/>
      <c r="O11123" t="s">
        <v>17171</v>
      </c>
      <c r="P11123" t="s">
        <v>310</v>
      </c>
    </row>
    <row r="11124" spans="1:16" x14ac:dyDescent="0.35">
      <c r="A11124" t="s">
        <v>2</v>
      </c>
      <c r="B11124" t="s">
        <v>21103</v>
      </c>
      <c r="C11124" t="s">
        <v>369</v>
      </c>
      <c r="D11124" t="s">
        <v>19182</v>
      </c>
      <c r="E11124" t="s">
        <v>59</v>
      </c>
      <c r="F11124" t="b">
        <v>0</v>
      </c>
      <c r="G11124" t="s">
        <v>65</v>
      </c>
      <c r="H11124" s="1">
        <v>46140.294236111113</v>
      </c>
      <c r="I11124" t="b">
        <v>0</v>
      </c>
      <c r="J11124" t="b">
        <v>0</v>
      </c>
      <c r="K11124" t="s">
        <v>41</v>
      </c>
      <c r="L11124" t="s">
        <v>60</v>
      </c>
      <c r="M11124">
        <v>150000</v>
      </c>
      <c r="N11124"/>
      <c r="O11124" t="s">
        <v>21104</v>
      </c>
    </row>
    <row r="11125" spans="1:16" x14ac:dyDescent="0.35">
      <c r="A11125" t="s">
        <v>2</v>
      </c>
      <c r="B11125" t="s">
        <v>659</v>
      </c>
      <c r="C11125" t="s">
        <v>21105</v>
      </c>
      <c r="D11125" t="s">
        <v>4346</v>
      </c>
      <c r="E11125" t="s">
        <v>59</v>
      </c>
      <c r="F11125" t="b">
        <v>0</v>
      </c>
      <c r="G11125" t="s">
        <v>20</v>
      </c>
      <c r="H11125" s="1">
        <v>46140.294710648152</v>
      </c>
      <c r="I11125" t="b">
        <v>0</v>
      </c>
      <c r="J11125" t="b">
        <v>0</v>
      </c>
      <c r="K11125" t="s">
        <v>20</v>
      </c>
      <c r="L11125" t="s">
        <v>60</v>
      </c>
      <c r="M11125">
        <v>139000</v>
      </c>
      <c r="N11125"/>
      <c r="O11125" t="s">
        <v>21106</v>
      </c>
      <c r="P11125" t="s">
        <v>21107</v>
      </c>
    </row>
    <row r="11126" spans="1:16" x14ac:dyDescent="0.35">
      <c r="A11126" t="s">
        <v>1</v>
      </c>
      <c r="B11126" t="s">
        <v>21108</v>
      </c>
      <c r="C11126" t="s">
        <v>901</v>
      </c>
      <c r="D11126" t="s">
        <v>17170</v>
      </c>
      <c r="E11126" t="s">
        <v>59</v>
      </c>
      <c r="F11126" t="b">
        <v>0</v>
      </c>
      <c r="G11126" t="s">
        <v>77</v>
      </c>
      <c r="H11126" s="1">
        <v>46140.295555555553</v>
      </c>
      <c r="I11126" t="b">
        <v>0</v>
      </c>
      <c r="J11126" t="b">
        <v>0</v>
      </c>
      <c r="K11126" t="s">
        <v>41</v>
      </c>
      <c r="L11126" t="s">
        <v>60</v>
      </c>
      <c r="M11126">
        <v>130927.5</v>
      </c>
      <c r="N11126"/>
      <c r="O11126" t="s">
        <v>17171</v>
      </c>
      <c r="P11126" t="s">
        <v>17351</v>
      </c>
    </row>
    <row r="11127" spans="1:16" x14ac:dyDescent="0.35">
      <c r="A11127" t="s">
        <v>1</v>
      </c>
      <c r="B11127" t="s">
        <v>21109</v>
      </c>
      <c r="C11127" t="s">
        <v>360</v>
      </c>
      <c r="D11127" t="s">
        <v>4346</v>
      </c>
      <c r="E11127" t="s">
        <v>59</v>
      </c>
      <c r="F11127" t="b">
        <v>0</v>
      </c>
      <c r="G11127" t="s">
        <v>73</v>
      </c>
      <c r="H11127" s="1">
        <v>46140.295694444438</v>
      </c>
      <c r="I11127" t="b">
        <v>0</v>
      </c>
      <c r="J11127" t="b">
        <v>1</v>
      </c>
      <c r="K11127" t="s">
        <v>41</v>
      </c>
      <c r="L11127" t="s">
        <v>74</v>
      </c>
      <c r="M11127"/>
      <c r="N11127">
        <v>67.240000000000009</v>
      </c>
      <c r="O11127" t="s">
        <v>2595</v>
      </c>
    </row>
    <row r="11128" spans="1:16" x14ac:dyDescent="0.35">
      <c r="A11128" t="s">
        <v>1</v>
      </c>
      <c r="B11128" t="s">
        <v>21110</v>
      </c>
      <c r="C11128" t="s">
        <v>40</v>
      </c>
      <c r="D11128" t="s">
        <v>4526</v>
      </c>
      <c r="E11128" t="s">
        <v>59</v>
      </c>
      <c r="F11128" t="b">
        <v>0</v>
      </c>
      <c r="G11128" t="s">
        <v>40</v>
      </c>
      <c r="H11128" s="1">
        <v>46140.297256944446</v>
      </c>
      <c r="I11128" t="b">
        <v>1</v>
      </c>
      <c r="J11128" t="b">
        <v>0</v>
      </c>
      <c r="K11128" t="s">
        <v>40</v>
      </c>
      <c r="L11128" t="s">
        <v>60</v>
      </c>
      <c r="M11128">
        <v>155000</v>
      </c>
      <c r="N11128"/>
      <c r="O11128" t="s">
        <v>127</v>
      </c>
      <c r="P11128" t="s">
        <v>21111</v>
      </c>
    </row>
    <row r="11129" spans="1:16" x14ac:dyDescent="0.35">
      <c r="A11129" t="s">
        <v>2</v>
      </c>
      <c r="B11129" t="s">
        <v>2554</v>
      </c>
      <c r="C11129" t="s">
        <v>1143</v>
      </c>
      <c r="D11129" t="s">
        <v>4756</v>
      </c>
      <c r="E11129" t="s">
        <v>59</v>
      </c>
      <c r="F11129" t="b">
        <v>0</v>
      </c>
      <c r="G11129" t="s">
        <v>68</v>
      </c>
      <c r="H11129" s="1">
        <v>46140.335879629631</v>
      </c>
      <c r="I11129" t="b">
        <v>0</v>
      </c>
      <c r="J11129" t="b">
        <v>1</v>
      </c>
      <c r="K11129" t="s">
        <v>41</v>
      </c>
      <c r="L11129" t="s">
        <v>60</v>
      </c>
      <c r="M11129">
        <v>93250</v>
      </c>
      <c r="N11129"/>
      <c r="O11129" t="s">
        <v>21112</v>
      </c>
      <c r="P11129" t="s">
        <v>8397</v>
      </c>
    </row>
    <row r="11130" spans="1:16" x14ac:dyDescent="0.35">
      <c r="A11130" t="s">
        <v>6</v>
      </c>
      <c r="B11130" t="s">
        <v>21113</v>
      </c>
      <c r="C11130" t="s">
        <v>190</v>
      </c>
      <c r="D11130" t="s">
        <v>17170</v>
      </c>
      <c r="E11130" t="s">
        <v>59</v>
      </c>
      <c r="F11130" t="b">
        <v>0</v>
      </c>
      <c r="G11130" t="s">
        <v>73</v>
      </c>
      <c r="H11130" s="1">
        <v>46140.335925925923</v>
      </c>
      <c r="I11130" t="b">
        <v>0</v>
      </c>
      <c r="J11130" t="b">
        <v>0</v>
      </c>
      <c r="K11130" t="s">
        <v>41</v>
      </c>
      <c r="L11130" t="s">
        <v>60</v>
      </c>
      <c r="M11130">
        <v>259459</v>
      </c>
      <c r="N11130"/>
      <c r="O11130" t="s">
        <v>17171</v>
      </c>
      <c r="P11130" t="s">
        <v>663</v>
      </c>
    </row>
    <row r="11131" spans="1:16" x14ac:dyDescent="0.35">
      <c r="A11131" t="s">
        <v>1</v>
      </c>
      <c r="B11131" t="s">
        <v>21114</v>
      </c>
      <c r="C11131" t="s">
        <v>21115</v>
      </c>
      <c r="D11131" t="s">
        <v>4550</v>
      </c>
      <c r="E11131" t="s">
        <v>59</v>
      </c>
      <c r="F11131" t="b">
        <v>0</v>
      </c>
      <c r="G11131" t="s">
        <v>77</v>
      </c>
      <c r="H11131" s="1">
        <v>46140.337222222217</v>
      </c>
      <c r="I11131" t="b">
        <v>0</v>
      </c>
      <c r="J11131" t="b">
        <v>1</v>
      </c>
      <c r="K11131" t="s">
        <v>41</v>
      </c>
      <c r="L11131" t="s">
        <v>60</v>
      </c>
      <c r="M11131">
        <v>231000</v>
      </c>
      <c r="N11131"/>
      <c r="O11131" t="s">
        <v>18061</v>
      </c>
      <c r="P11131" t="s">
        <v>21116</v>
      </c>
    </row>
    <row r="11132" spans="1:16" x14ac:dyDescent="0.35">
      <c r="A11132" t="s">
        <v>1</v>
      </c>
      <c r="B11132" t="s">
        <v>21117</v>
      </c>
      <c r="C11132" t="s">
        <v>5795</v>
      </c>
      <c r="D11132" t="s">
        <v>4526</v>
      </c>
      <c r="E11132" t="s">
        <v>88</v>
      </c>
      <c r="F11132" t="b">
        <v>0</v>
      </c>
      <c r="G11132" t="s">
        <v>40</v>
      </c>
      <c r="H11132" s="1">
        <v>46140.338912037027</v>
      </c>
      <c r="I11132" t="b">
        <v>1</v>
      </c>
      <c r="J11132" t="b">
        <v>0</v>
      </c>
      <c r="K11132" t="s">
        <v>40</v>
      </c>
      <c r="L11132" t="s">
        <v>74</v>
      </c>
      <c r="M11132"/>
      <c r="N11132">
        <v>47.5</v>
      </c>
      <c r="O11132" t="s">
        <v>9604</v>
      </c>
      <c r="P11132" t="s">
        <v>21118</v>
      </c>
    </row>
    <row r="11133" spans="1:16" x14ac:dyDescent="0.35">
      <c r="A11133" t="s">
        <v>6</v>
      </c>
      <c r="B11133" t="s">
        <v>21119</v>
      </c>
      <c r="C11133" t="s">
        <v>434</v>
      </c>
      <c r="D11133" t="s">
        <v>17170</v>
      </c>
      <c r="E11133" t="s">
        <v>59</v>
      </c>
      <c r="F11133" t="b">
        <v>0</v>
      </c>
      <c r="G11133" t="s">
        <v>68</v>
      </c>
      <c r="H11133" s="1">
        <v>46140.377546296288</v>
      </c>
      <c r="I11133" t="b">
        <v>0</v>
      </c>
      <c r="J11133" t="b">
        <v>0</v>
      </c>
      <c r="K11133" t="s">
        <v>41</v>
      </c>
      <c r="L11133" t="s">
        <v>60</v>
      </c>
      <c r="M11133">
        <v>255717.5</v>
      </c>
      <c r="N11133"/>
      <c r="O11133" t="s">
        <v>17171</v>
      </c>
      <c r="P11133" t="s">
        <v>85</v>
      </c>
    </row>
    <row r="11134" spans="1:16" x14ac:dyDescent="0.35">
      <c r="A11134" t="s">
        <v>8</v>
      </c>
      <c r="B11134" t="s">
        <v>21120</v>
      </c>
      <c r="C11134" t="s">
        <v>41</v>
      </c>
      <c r="D11134" t="s">
        <v>4526</v>
      </c>
      <c r="E11134" t="s">
        <v>59</v>
      </c>
      <c r="F11134" t="b">
        <v>0</v>
      </c>
      <c r="G11134" t="s">
        <v>41</v>
      </c>
      <c r="H11134" s="1">
        <v>46140.378750000003</v>
      </c>
      <c r="I11134" t="b">
        <v>0</v>
      </c>
      <c r="J11134" t="b">
        <v>0</v>
      </c>
      <c r="K11134" t="s">
        <v>41</v>
      </c>
      <c r="L11134" t="s">
        <v>60</v>
      </c>
      <c r="M11134">
        <v>450000</v>
      </c>
      <c r="N11134"/>
      <c r="O11134" t="s">
        <v>21121</v>
      </c>
      <c r="P11134" t="s">
        <v>208</v>
      </c>
    </row>
    <row r="11135" spans="1:16" x14ac:dyDescent="0.35">
      <c r="A11135" t="s">
        <v>4</v>
      </c>
      <c r="B11135" t="s">
        <v>21122</v>
      </c>
      <c r="C11135" t="s">
        <v>40</v>
      </c>
      <c r="D11135" t="s">
        <v>4526</v>
      </c>
      <c r="E11135" t="s">
        <v>59</v>
      </c>
      <c r="F11135" t="b">
        <v>0</v>
      </c>
      <c r="G11135" t="s">
        <v>40</v>
      </c>
      <c r="H11135" s="1">
        <v>46140.378761574073</v>
      </c>
      <c r="I11135" t="b">
        <v>0</v>
      </c>
      <c r="J11135" t="b">
        <v>0</v>
      </c>
      <c r="K11135" t="s">
        <v>40</v>
      </c>
      <c r="L11135" t="s">
        <v>60</v>
      </c>
      <c r="M11135">
        <v>65000</v>
      </c>
      <c r="N11135"/>
      <c r="O11135" t="s">
        <v>101</v>
      </c>
      <c r="P11135" t="s">
        <v>11968</v>
      </c>
    </row>
    <row r="11136" spans="1:16" x14ac:dyDescent="0.35">
      <c r="A11136" t="s">
        <v>1</v>
      </c>
      <c r="B11136" t="s">
        <v>21123</v>
      </c>
      <c r="C11136" t="s">
        <v>206</v>
      </c>
      <c r="D11136" t="s">
        <v>17170</v>
      </c>
      <c r="E11136" t="s">
        <v>59</v>
      </c>
      <c r="F11136" t="b">
        <v>0</v>
      </c>
      <c r="G11136" t="s">
        <v>89</v>
      </c>
      <c r="H11136" s="1">
        <v>46140.379016203697</v>
      </c>
      <c r="I11136" t="b">
        <v>0</v>
      </c>
      <c r="J11136" t="b">
        <v>0</v>
      </c>
      <c r="K11136" t="s">
        <v>41</v>
      </c>
      <c r="L11136" t="s">
        <v>60</v>
      </c>
      <c r="M11136">
        <v>110434.5</v>
      </c>
      <c r="N11136"/>
      <c r="O11136" t="s">
        <v>17171</v>
      </c>
      <c r="P11136" t="s">
        <v>17351</v>
      </c>
    </row>
    <row r="11137" spans="1:16" x14ac:dyDescent="0.35">
      <c r="A11137" t="s">
        <v>0</v>
      </c>
      <c r="B11137" t="s">
        <v>21124</v>
      </c>
      <c r="C11137" t="s">
        <v>237</v>
      </c>
      <c r="D11137" t="s">
        <v>4526</v>
      </c>
      <c r="E11137" t="s">
        <v>88</v>
      </c>
      <c r="F11137" t="b">
        <v>0</v>
      </c>
      <c r="G11137" t="s">
        <v>89</v>
      </c>
      <c r="H11137" s="1">
        <v>46140.417893518519</v>
      </c>
      <c r="I11137" t="b">
        <v>1</v>
      </c>
      <c r="J11137" t="b">
        <v>1</v>
      </c>
      <c r="K11137" t="s">
        <v>41</v>
      </c>
      <c r="L11137" t="s">
        <v>74</v>
      </c>
      <c r="M11137"/>
      <c r="N11137">
        <v>55.75</v>
      </c>
      <c r="O11137" t="s">
        <v>4487</v>
      </c>
      <c r="P11137" t="s">
        <v>17401</v>
      </c>
    </row>
    <row r="11138" spans="1:16" x14ac:dyDescent="0.35">
      <c r="A11138" t="s">
        <v>0</v>
      </c>
      <c r="B11138" t="s">
        <v>6988</v>
      </c>
      <c r="C11138" t="s">
        <v>40</v>
      </c>
      <c r="D11138" t="s">
        <v>4526</v>
      </c>
      <c r="E11138" t="s">
        <v>59</v>
      </c>
      <c r="F11138" t="b">
        <v>0</v>
      </c>
      <c r="G11138" t="s">
        <v>40</v>
      </c>
      <c r="H11138" s="1">
        <v>46140.41909722222</v>
      </c>
      <c r="I11138" t="b">
        <v>1</v>
      </c>
      <c r="J11138" t="b">
        <v>0</v>
      </c>
      <c r="K11138" t="s">
        <v>40</v>
      </c>
      <c r="L11138" t="s">
        <v>60</v>
      </c>
      <c r="M11138">
        <v>80000</v>
      </c>
      <c r="N11138"/>
      <c r="O11138" t="s">
        <v>15866</v>
      </c>
      <c r="P11138" t="s">
        <v>21125</v>
      </c>
    </row>
    <row r="11139" spans="1:16" x14ac:dyDescent="0.35">
      <c r="A11139" t="s">
        <v>0</v>
      </c>
      <c r="B11139" t="s">
        <v>1911</v>
      </c>
      <c r="C11139" t="s">
        <v>1472</v>
      </c>
      <c r="D11139" t="s">
        <v>2360</v>
      </c>
      <c r="E11139" t="s">
        <v>59</v>
      </c>
      <c r="F11139" t="b">
        <v>0</v>
      </c>
      <c r="G11139" t="s">
        <v>41</v>
      </c>
      <c r="H11139" s="1">
        <v>46140.41909722222</v>
      </c>
      <c r="I11139" t="b">
        <v>0</v>
      </c>
      <c r="J11139" t="b">
        <v>1</v>
      </c>
      <c r="K11139" t="s">
        <v>41</v>
      </c>
      <c r="L11139" t="s">
        <v>60</v>
      </c>
      <c r="M11139">
        <v>77533.33</v>
      </c>
      <c r="N11139"/>
      <c r="O11139" t="s">
        <v>835</v>
      </c>
      <c r="P11139" t="s">
        <v>21126</v>
      </c>
    </row>
    <row r="11140" spans="1:16" x14ac:dyDescent="0.35">
      <c r="A11140" t="s">
        <v>3</v>
      </c>
      <c r="B11140" t="s">
        <v>21127</v>
      </c>
      <c r="C11140" t="s">
        <v>13664</v>
      </c>
      <c r="D11140" t="s">
        <v>4526</v>
      </c>
      <c r="E11140" t="s">
        <v>59</v>
      </c>
      <c r="F11140" t="b">
        <v>0</v>
      </c>
      <c r="G11140" t="s">
        <v>40</v>
      </c>
      <c r="H11140" s="1">
        <v>46140.419108796297</v>
      </c>
      <c r="I11140" t="b">
        <v>0</v>
      </c>
      <c r="J11140" t="b">
        <v>0</v>
      </c>
      <c r="K11140" t="s">
        <v>40</v>
      </c>
      <c r="L11140" t="s">
        <v>60</v>
      </c>
      <c r="M11140">
        <v>33500</v>
      </c>
      <c r="N11140"/>
      <c r="O11140" t="s">
        <v>2021</v>
      </c>
      <c r="P11140" t="s">
        <v>85</v>
      </c>
    </row>
    <row r="11141" spans="1:16" x14ac:dyDescent="0.35">
      <c r="A11141" t="s">
        <v>2</v>
      </c>
      <c r="B11141" t="s">
        <v>4949</v>
      </c>
      <c r="C11141" t="s">
        <v>690</v>
      </c>
      <c r="D11141" t="s">
        <v>2360</v>
      </c>
      <c r="E11141" t="s">
        <v>59</v>
      </c>
      <c r="F11141" t="b">
        <v>0</v>
      </c>
      <c r="G11141" t="s">
        <v>77</v>
      </c>
      <c r="H11141" s="1">
        <v>46140.41920138889</v>
      </c>
      <c r="I11141" t="b">
        <v>0</v>
      </c>
      <c r="J11141" t="b">
        <v>1</v>
      </c>
      <c r="K11141" t="s">
        <v>41</v>
      </c>
      <c r="L11141" t="s">
        <v>60</v>
      </c>
      <c r="M11141">
        <v>367500</v>
      </c>
      <c r="N11141"/>
      <c r="O11141" t="s">
        <v>424</v>
      </c>
      <c r="P11141" t="s">
        <v>4950</v>
      </c>
    </row>
    <row r="11142" spans="1:16" x14ac:dyDescent="0.35">
      <c r="A11142" t="s">
        <v>2</v>
      </c>
      <c r="B11142" t="s">
        <v>21128</v>
      </c>
      <c r="C11142" t="s">
        <v>847</v>
      </c>
      <c r="D11142" t="s">
        <v>2360</v>
      </c>
      <c r="E11142" t="s">
        <v>88</v>
      </c>
      <c r="F11142" t="b">
        <v>0</v>
      </c>
      <c r="G11142" t="s">
        <v>68</v>
      </c>
      <c r="H11142" s="1">
        <v>46140.419212962966</v>
      </c>
      <c r="I11142" t="b">
        <v>0</v>
      </c>
      <c r="J11142" t="b">
        <v>0</v>
      </c>
      <c r="K11142" t="s">
        <v>41</v>
      </c>
      <c r="L11142" t="s">
        <v>74</v>
      </c>
      <c r="M11142"/>
      <c r="N11142">
        <v>50</v>
      </c>
      <c r="O11142" t="s">
        <v>21129</v>
      </c>
    </row>
    <row r="11143" spans="1:16" x14ac:dyDescent="0.35">
      <c r="A11143" t="s">
        <v>6</v>
      </c>
      <c r="B11143" t="s">
        <v>21130</v>
      </c>
      <c r="C11143" t="s">
        <v>107</v>
      </c>
      <c r="D11143" t="s">
        <v>17170</v>
      </c>
      <c r="E11143" t="s">
        <v>59</v>
      </c>
      <c r="F11143" t="b">
        <v>0</v>
      </c>
      <c r="G11143" t="s">
        <v>77</v>
      </c>
      <c r="H11143" s="1">
        <v>46140.419212962966</v>
      </c>
      <c r="I11143" t="b">
        <v>0</v>
      </c>
      <c r="J11143" t="b">
        <v>0</v>
      </c>
      <c r="K11143" t="s">
        <v>41</v>
      </c>
      <c r="L11143" t="s">
        <v>60</v>
      </c>
      <c r="M11143">
        <v>217047.5</v>
      </c>
      <c r="N11143"/>
      <c r="O11143" t="s">
        <v>17171</v>
      </c>
      <c r="P11143" t="s">
        <v>310</v>
      </c>
    </row>
    <row r="11144" spans="1:16" x14ac:dyDescent="0.35">
      <c r="A11144" t="s">
        <v>2</v>
      </c>
      <c r="B11144" t="s">
        <v>21131</v>
      </c>
      <c r="C11144" t="s">
        <v>336</v>
      </c>
      <c r="D11144" t="s">
        <v>17170</v>
      </c>
      <c r="E11144" t="s">
        <v>59</v>
      </c>
      <c r="F11144" t="b">
        <v>0</v>
      </c>
      <c r="G11144" t="s">
        <v>65</v>
      </c>
      <c r="H11144" s="1">
        <v>46140.419236111113</v>
      </c>
      <c r="I11144" t="b">
        <v>0</v>
      </c>
      <c r="J11144" t="b">
        <v>0</v>
      </c>
      <c r="K11144" t="s">
        <v>41</v>
      </c>
      <c r="L11144" t="s">
        <v>60</v>
      </c>
      <c r="M11144">
        <v>96063.5</v>
      </c>
      <c r="N11144"/>
      <c r="O11144" t="s">
        <v>17171</v>
      </c>
      <c r="P11144" t="s">
        <v>310</v>
      </c>
    </row>
    <row r="11145" spans="1:16" x14ac:dyDescent="0.35">
      <c r="A11145" t="s">
        <v>4</v>
      </c>
      <c r="B11145" t="s">
        <v>21132</v>
      </c>
      <c r="C11145" t="s">
        <v>79</v>
      </c>
      <c r="D11145" t="s">
        <v>2360</v>
      </c>
      <c r="E11145" t="s">
        <v>59</v>
      </c>
      <c r="F11145" t="b">
        <v>0</v>
      </c>
      <c r="G11145" t="s">
        <v>77</v>
      </c>
      <c r="H11145" s="1">
        <v>46140.420555555553</v>
      </c>
      <c r="I11145" t="b">
        <v>0</v>
      </c>
      <c r="J11145" t="b">
        <v>1</v>
      </c>
      <c r="K11145" t="s">
        <v>41</v>
      </c>
      <c r="L11145" t="s">
        <v>60</v>
      </c>
      <c r="M11145">
        <v>175500</v>
      </c>
      <c r="N11145"/>
      <c r="O11145" t="s">
        <v>424</v>
      </c>
      <c r="P11145" t="s">
        <v>21133</v>
      </c>
    </row>
    <row r="11146" spans="1:16" x14ac:dyDescent="0.35">
      <c r="A11146" t="s">
        <v>1</v>
      </c>
      <c r="B11146" t="s">
        <v>1003</v>
      </c>
      <c r="C11146" t="s">
        <v>8808</v>
      </c>
      <c r="D11146" t="s">
        <v>2360</v>
      </c>
      <c r="E11146" t="s">
        <v>59</v>
      </c>
      <c r="F11146" t="b">
        <v>0</v>
      </c>
      <c r="G11146" t="s">
        <v>73</v>
      </c>
      <c r="H11146" s="1">
        <v>46140.420694444438</v>
      </c>
      <c r="I11146" t="b">
        <v>0</v>
      </c>
      <c r="J11146" t="b">
        <v>1</v>
      </c>
      <c r="K11146" t="s">
        <v>41</v>
      </c>
      <c r="L11146" t="s">
        <v>60</v>
      </c>
      <c r="M11146">
        <v>135000</v>
      </c>
      <c r="N11146"/>
      <c r="O11146" t="s">
        <v>424</v>
      </c>
      <c r="P11146" t="s">
        <v>14074</v>
      </c>
    </row>
    <row r="11147" spans="1:16" x14ac:dyDescent="0.35">
      <c r="A11147" t="s">
        <v>1</v>
      </c>
      <c r="B11147" t="s">
        <v>1</v>
      </c>
      <c r="C11147" t="s">
        <v>5634</v>
      </c>
      <c r="D11147" t="s">
        <v>2360</v>
      </c>
      <c r="E11147" t="s">
        <v>59</v>
      </c>
      <c r="F11147" t="b">
        <v>0</v>
      </c>
      <c r="G11147" t="s">
        <v>65</v>
      </c>
      <c r="H11147" s="1">
        <v>46140.420752314807</v>
      </c>
      <c r="I11147" t="b">
        <v>0</v>
      </c>
      <c r="J11147" t="b">
        <v>1</v>
      </c>
      <c r="K11147" t="s">
        <v>41</v>
      </c>
      <c r="L11147" t="s">
        <v>60</v>
      </c>
      <c r="M11147">
        <v>78000</v>
      </c>
      <c r="N11147"/>
      <c r="O11147" t="s">
        <v>5635</v>
      </c>
      <c r="P11147" t="s">
        <v>21089</v>
      </c>
    </row>
    <row r="11148" spans="1:16" x14ac:dyDescent="0.35">
      <c r="A11148" t="s">
        <v>8</v>
      </c>
      <c r="B11148" t="s">
        <v>13463</v>
      </c>
      <c r="C11148" t="s">
        <v>6956</v>
      </c>
      <c r="D11148" t="s">
        <v>4526</v>
      </c>
      <c r="E11148" t="s">
        <v>59</v>
      </c>
      <c r="F11148" t="b">
        <v>0</v>
      </c>
      <c r="G11148" t="s">
        <v>40</v>
      </c>
      <c r="H11148" s="1">
        <v>46140.422361111108</v>
      </c>
      <c r="I11148" t="b">
        <v>0</v>
      </c>
      <c r="J11148" t="b">
        <v>0</v>
      </c>
      <c r="K11148" t="s">
        <v>40</v>
      </c>
      <c r="L11148" t="s">
        <v>60</v>
      </c>
      <c r="M11148">
        <v>115000</v>
      </c>
      <c r="N11148"/>
      <c r="O11148" t="s">
        <v>9645</v>
      </c>
      <c r="P11148" t="s">
        <v>208</v>
      </c>
    </row>
    <row r="11149" spans="1:16" x14ac:dyDescent="0.35">
      <c r="A11149" t="s">
        <v>0</v>
      </c>
      <c r="B11149" t="s">
        <v>21134</v>
      </c>
      <c r="C11149" t="s">
        <v>427</v>
      </c>
      <c r="D11149" t="s">
        <v>4346</v>
      </c>
      <c r="E11149" t="s">
        <v>59</v>
      </c>
      <c r="F11149" t="b">
        <v>0</v>
      </c>
      <c r="G11149" t="s">
        <v>65</v>
      </c>
      <c r="H11149" s="1">
        <v>46140.459490740737</v>
      </c>
      <c r="I11149" t="b">
        <v>1</v>
      </c>
      <c r="J11149" t="b">
        <v>0</v>
      </c>
      <c r="K11149" t="s">
        <v>41</v>
      </c>
      <c r="L11149" t="s">
        <v>60</v>
      </c>
      <c r="M11149">
        <v>74897.62</v>
      </c>
      <c r="N11149"/>
      <c r="O11149" t="s">
        <v>21135</v>
      </c>
      <c r="P11149" t="s">
        <v>1106</v>
      </c>
    </row>
    <row r="11150" spans="1:16" x14ac:dyDescent="0.35">
      <c r="A11150" t="s">
        <v>0</v>
      </c>
      <c r="B11150" t="s">
        <v>5069</v>
      </c>
      <c r="C11150" t="s">
        <v>6744</v>
      </c>
      <c r="D11150" t="s">
        <v>4599</v>
      </c>
      <c r="E11150" t="s">
        <v>59</v>
      </c>
      <c r="F11150" t="b">
        <v>0</v>
      </c>
      <c r="G11150" t="s">
        <v>40</v>
      </c>
      <c r="H11150" s="1">
        <v>46140.460775462961</v>
      </c>
      <c r="I11150" t="b">
        <v>1</v>
      </c>
      <c r="J11150" t="b">
        <v>0</v>
      </c>
      <c r="K11150" t="s">
        <v>40</v>
      </c>
      <c r="L11150" t="s">
        <v>60</v>
      </c>
      <c r="M11150">
        <v>34000</v>
      </c>
      <c r="N11150"/>
      <c r="O11150" t="s">
        <v>21136</v>
      </c>
      <c r="P11150" t="s">
        <v>2583</v>
      </c>
    </row>
    <row r="11151" spans="1:16" x14ac:dyDescent="0.35">
      <c r="A11151" t="s">
        <v>6</v>
      </c>
      <c r="B11151" t="s">
        <v>21137</v>
      </c>
      <c r="C11151" t="s">
        <v>237</v>
      </c>
      <c r="D11151" t="s">
        <v>4346</v>
      </c>
      <c r="E11151" t="s">
        <v>59</v>
      </c>
      <c r="F11151" t="b">
        <v>0</v>
      </c>
      <c r="G11151" t="s">
        <v>89</v>
      </c>
      <c r="H11151" s="1">
        <v>46140.460844907408</v>
      </c>
      <c r="I11151" t="b">
        <v>0</v>
      </c>
      <c r="J11151" t="b">
        <v>1</v>
      </c>
      <c r="K11151" t="s">
        <v>41</v>
      </c>
      <c r="L11151" t="s">
        <v>60</v>
      </c>
      <c r="M11151">
        <v>162500.16500000001</v>
      </c>
      <c r="N11151"/>
      <c r="O11151" t="s">
        <v>21138</v>
      </c>
      <c r="P11151" t="s">
        <v>208</v>
      </c>
    </row>
    <row r="11152" spans="1:16" x14ac:dyDescent="0.35">
      <c r="A11152" t="s">
        <v>2</v>
      </c>
      <c r="B11152" t="s">
        <v>17169</v>
      </c>
      <c r="C11152" t="s">
        <v>190</v>
      </c>
      <c r="D11152" t="s">
        <v>17170</v>
      </c>
      <c r="E11152" t="s">
        <v>59</v>
      </c>
      <c r="F11152" t="b">
        <v>0</v>
      </c>
      <c r="G11152" t="s">
        <v>73</v>
      </c>
      <c r="H11152" s="1">
        <v>46140.502569444441</v>
      </c>
      <c r="I11152" t="b">
        <v>0</v>
      </c>
      <c r="J11152" t="b">
        <v>0</v>
      </c>
      <c r="K11152" t="s">
        <v>41</v>
      </c>
      <c r="L11152" t="s">
        <v>60</v>
      </c>
      <c r="M11152">
        <v>149952</v>
      </c>
      <c r="N11152"/>
      <c r="O11152" t="s">
        <v>17171</v>
      </c>
      <c r="P11152" t="s">
        <v>310</v>
      </c>
    </row>
    <row r="11153" spans="1:16" x14ac:dyDescent="0.35">
      <c r="A11153" t="s">
        <v>6</v>
      </c>
      <c r="B11153" t="s">
        <v>21139</v>
      </c>
      <c r="C11153" t="s">
        <v>913</v>
      </c>
      <c r="D11153" t="s">
        <v>4346</v>
      </c>
      <c r="F11153" t="b">
        <v>0</v>
      </c>
      <c r="G11153" t="s">
        <v>20</v>
      </c>
      <c r="H11153" s="1">
        <v>46140.50304398148</v>
      </c>
      <c r="I11153" t="b">
        <v>0</v>
      </c>
      <c r="J11153" t="b">
        <v>0</v>
      </c>
      <c r="K11153" t="s">
        <v>20</v>
      </c>
      <c r="L11153" t="s">
        <v>60</v>
      </c>
      <c r="M11153">
        <v>76500</v>
      </c>
      <c r="N11153"/>
      <c r="O11153" t="s">
        <v>21140</v>
      </c>
    </row>
    <row r="11154" spans="1:16" x14ac:dyDescent="0.35">
      <c r="A11154" t="s">
        <v>1</v>
      </c>
      <c r="B11154" t="s">
        <v>20102</v>
      </c>
      <c r="C11154" t="s">
        <v>20</v>
      </c>
      <c r="D11154" t="s">
        <v>4526</v>
      </c>
      <c r="E11154" t="s">
        <v>59</v>
      </c>
      <c r="F11154" t="b">
        <v>0</v>
      </c>
      <c r="G11154" t="s">
        <v>20</v>
      </c>
      <c r="H11154" s="1">
        <v>46140.504780092589</v>
      </c>
      <c r="I11154" t="b">
        <v>0</v>
      </c>
      <c r="J11154" t="b">
        <v>0</v>
      </c>
      <c r="K11154" t="s">
        <v>20</v>
      </c>
      <c r="L11154" t="s">
        <v>60</v>
      </c>
      <c r="M11154">
        <v>122500</v>
      </c>
      <c r="N11154"/>
      <c r="O11154" t="s">
        <v>5339</v>
      </c>
      <c r="P11154" t="s">
        <v>7595</v>
      </c>
    </row>
    <row r="11155" spans="1:16" x14ac:dyDescent="0.35">
      <c r="A11155" t="s">
        <v>6</v>
      </c>
      <c r="B11155" t="s">
        <v>21141</v>
      </c>
      <c r="C11155" t="s">
        <v>2031</v>
      </c>
      <c r="D11155" t="s">
        <v>17170</v>
      </c>
      <c r="E11155" t="s">
        <v>59</v>
      </c>
      <c r="F11155" t="b">
        <v>0</v>
      </c>
      <c r="G11155" t="s">
        <v>77</v>
      </c>
      <c r="H11155" s="1">
        <v>46140.544212962966</v>
      </c>
      <c r="I11155" t="b">
        <v>0</v>
      </c>
      <c r="J11155" t="b">
        <v>0</v>
      </c>
      <c r="K11155" t="s">
        <v>41</v>
      </c>
      <c r="L11155" t="s">
        <v>60</v>
      </c>
      <c r="M11155">
        <v>162624</v>
      </c>
      <c r="N11155"/>
      <c r="O11155" t="s">
        <v>17171</v>
      </c>
      <c r="P11155" t="s">
        <v>310</v>
      </c>
    </row>
    <row r="11156" spans="1:16" x14ac:dyDescent="0.35">
      <c r="A11156" t="s">
        <v>6</v>
      </c>
      <c r="B11156" t="s">
        <v>21142</v>
      </c>
      <c r="C11156" t="s">
        <v>142</v>
      </c>
      <c r="D11156" t="s">
        <v>17170</v>
      </c>
      <c r="E11156" t="s">
        <v>59</v>
      </c>
      <c r="F11156" t="b">
        <v>0</v>
      </c>
      <c r="G11156" t="s">
        <v>65</v>
      </c>
      <c r="H11156" s="1">
        <v>46140.544247685182</v>
      </c>
      <c r="I11156" t="b">
        <v>0</v>
      </c>
      <c r="J11156" t="b">
        <v>0</v>
      </c>
      <c r="K11156" t="s">
        <v>41</v>
      </c>
      <c r="L11156" t="s">
        <v>60</v>
      </c>
      <c r="M11156">
        <v>199584</v>
      </c>
      <c r="N11156"/>
      <c r="O11156" t="s">
        <v>17171</v>
      </c>
      <c r="P11156" t="s">
        <v>310</v>
      </c>
    </row>
    <row r="11157" spans="1:16" x14ac:dyDescent="0.35">
      <c r="A11157" t="s">
        <v>6</v>
      </c>
      <c r="B11157" t="s">
        <v>18834</v>
      </c>
      <c r="C11157" t="s">
        <v>246</v>
      </c>
      <c r="D11157" t="s">
        <v>17170</v>
      </c>
      <c r="E11157" t="s">
        <v>59</v>
      </c>
      <c r="F11157" t="b">
        <v>0</v>
      </c>
      <c r="G11157" t="s">
        <v>65</v>
      </c>
      <c r="H11157" s="1">
        <v>46140.544247685182</v>
      </c>
      <c r="I11157" t="b">
        <v>0</v>
      </c>
      <c r="J11157" t="b">
        <v>0</v>
      </c>
      <c r="K11157" t="s">
        <v>41</v>
      </c>
      <c r="L11157" t="s">
        <v>60</v>
      </c>
      <c r="M11157">
        <v>206976</v>
      </c>
      <c r="N11157"/>
      <c r="O11157" t="s">
        <v>17171</v>
      </c>
      <c r="P11157" t="s">
        <v>310</v>
      </c>
    </row>
    <row r="11158" spans="1:16" x14ac:dyDescent="0.35">
      <c r="A11158" t="s">
        <v>6</v>
      </c>
      <c r="B11158" t="s">
        <v>21143</v>
      </c>
      <c r="C11158" t="s">
        <v>753</v>
      </c>
      <c r="D11158" t="s">
        <v>17170</v>
      </c>
      <c r="E11158" t="s">
        <v>59</v>
      </c>
      <c r="F11158" t="b">
        <v>0</v>
      </c>
      <c r="G11158" t="s">
        <v>73</v>
      </c>
      <c r="H11158" s="1">
        <v>46140.544259259259</v>
      </c>
      <c r="I11158" t="b">
        <v>0</v>
      </c>
      <c r="J11158" t="b">
        <v>0</v>
      </c>
      <c r="K11158" t="s">
        <v>41</v>
      </c>
      <c r="L11158" t="s">
        <v>60</v>
      </c>
      <c r="M11158">
        <v>227027</v>
      </c>
      <c r="N11158"/>
      <c r="O11158" t="s">
        <v>17171</v>
      </c>
      <c r="P11158" t="s">
        <v>310</v>
      </c>
    </row>
    <row r="11159" spans="1:16" x14ac:dyDescent="0.35">
      <c r="A11159" t="s">
        <v>8</v>
      </c>
      <c r="B11159" t="s">
        <v>1834</v>
      </c>
      <c r="C11159" t="s">
        <v>13860</v>
      </c>
      <c r="D11159" t="s">
        <v>4526</v>
      </c>
      <c r="E11159" t="s">
        <v>59</v>
      </c>
      <c r="F11159" t="b">
        <v>0</v>
      </c>
      <c r="G11159" t="s">
        <v>40</v>
      </c>
      <c r="H11159" s="1">
        <v>46140.545428240737</v>
      </c>
      <c r="I11159" t="b">
        <v>0</v>
      </c>
      <c r="J11159" t="b">
        <v>0</v>
      </c>
      <c r="K11159" t="s">
        <v>40</v>
      </c>
      <c r="L11159" t="s">
        <v>60</v>
      </c>
      <c r="M11159">
        <v>42500</v>
      </c>
      <c r="N11159"/>
      <c r="O11159" t="s">
        <v>21144</v>
      </c>
      <c r="P11159" t="s">
        <v>2049</v>
      </c>
    </row>
    <row r="11160" spans="1:16" x14ac:dyDescent="0.35">
      <c r="A11160" t="s">
        <v>1</v>
      </c>
      <c r="B11160" t="s">
        <v>21145</v>
      </c>
      <c r="C11160" t="s">
        <v>40</v>
      </c>
      <c r="D11160" t="s">
        <v>4526</v>
      </c>
      <c r="E11160" t="s">
        <v>59</v>
      </c>
      <c r="F11160" t="b">
        <v>0</v>
      </c>
      <c r="G11160" t="s">
        <v>40</v>
      </c>
      <c r="H11160" s="1">
        <v>46140.545428240737</v>
      </c>
      <c r="I11160" t="b">
        <v>1</v>
      </c>
      <c r="J11160" t="b">
        <v>0</v>
      </c>
      <c r="K11160" t="s">
        <v>40</v>
      </c>
      <c r="L11160" t="s">
        <v>60</v>
      </c>
      <c r="M11160">
        <v>77500</v>
      </c>
      <c r="N11160"/>
      <c r="O11160" t="s">
        <v>9645</v>
      </c>
      <c r="P11160" t="s">
        <v>4780</v>
      </c>
    </row>
    <row r="11161" spans="1:16" x14ac:dyDescent="0.35">
      <c r="A11161" t="s">
        <v>1</v>
      </c>
      <c r="B11161" t="s">
        <v>21146</v>
      </c>
      <c r="C11161" t="s">
        <v>15169</v>
      </c>
      <c r="D11161" t="s">
        <v>4526</v>
      </c>
      <c r="E11161" t="s">
        <v>59</v>
      </c>
      <c r="F11161" t="b">
        <v>0</v>
      </c>
      <c r="G11161" t="s">
        <v>77</v>
      </c>
      <c r="H11161" s="1">
        <v>46140.545636574083</v>
      </c>
      <c r="I11161" t="b">
        <v>0</v>
      </c>
      <c r="J11161" t="b">
        <v>0</v>
      </c>
      <c r="K11161" t="s">
        <v>41</v>
      </c>
      <c r="L11161" t="s">
        <v>60</v>
      </c>
      <c r="M11161">
        <v>105454.79</v>
      </c>
      <c r="N11161"/>
      <c r="O11161" t="s">
        <v>21147</v>
      </c>
      <c r="P11161" t="s">
        <v>21148</v>
      </c>
    </row>
    <row r="11162" spans="1:16" x14ac:dyDescent="0.35">
      <c r="A11162" t="s">
        <v>5</v>
      </c>
      <c r="B11162" t="s">
        <v>21149</v>
      </c>
      <c r="C11162" t="s">
        <v>3524</v>
      </c>
      <c r="D11162" t="s">
        <v>4526</v>
      </c>
      <c r="E11162" t="s">
        <v>59</v>
      </c>
      <c r="F11162" t="b">
        <v>0</v>
      </c>
      <c r="G11162" t="s">
        <v>65</v>
      </c>
      <c r="H11162" s="1">
        <v>46140.545648148152</v>
      </c>
      <c r="I11162" t="b">
        <v>0</v>
      </c>
      <c r="J11162" t="b">
        <v>0</v>
      </c>
      <c r="K11162" t="s">
        <v>41</v>
      </c>
      <c r="L11162" t="s">
        <v>60</v>
      </c>
      <c r="M11162">
        <v>145000</v>
      </c>
      <c r="N11162"/>
      <c r="O11162" t="s">
        <v>11141</v>
      </c>
      <c r="P11162" t="s">
        <v>897</v>
      </c>
    </row>
    <row r="11163" spans="1:16" x14ac:dyDescent="0.35">
      <c r="A11163" t="s">
        <v>0</v>
      </c>
      <c r="B11163" t="s">
        <v>21150</v>
      </c>
      <c r="C11163" t="s">
        <v>5955</v>
      </c>
      <c r="D11163" t="s">
        <v>2360</v>
      </c>
      <c r="E11163" t="s">
        <v>59</v>
      </c>
      <c r="F11163" t="b">
        <v>0</v>
      </c>
      <c r="G11163" t="s">
        <v>73</v>
      </c>
      <c r="H11163" s="1">
        <v>46140.584490740737</v>
      </c>
      <c r="I11163" t="b">
        <v>0</v>
      </c>
      <c r="J11163" t="b">
        <v>0</v>
      </c>
      <c r="K11163" t="s">
        <v>41</v>
      </c>
      <c r="L11163" t="s">
        <v>74</v>
      </c>
      <c r="M11163"/>
      <c r="N11163">
        <v>20</v>
      </c>
      <c r="O11163" t="s">
        <v>3691</v>
      </c>
      <c r="P11163" t="s">
        <v>1482</v>
      </c>
    </row>
    <row r="11164" spans="1:16" x14ac:dyDescent="0.35">
      <c r="A11164" t="s">
        <v>8</v>
      </c>
      <c r="B11164" t="s">
        <v>13901</v>
      </c>
      <c r="C11164" t="s">
        <v>112</v>
      </c>
      <c r="D11164" t="s">
        <v>4526</v>
      </c>
      <c r="E11164" t="s">
        <v>59</v>
      </c>
      <c r="F11164" t="b">
        <v>0</v>
      </c>
      <c r="G11164" t="s">
        <v>65</v>
      </c>
      <c r="H11164" s="1">
        <v>46140.585879629631</v>
      </c>
      <c r="I11164" t="b">
        <v>0</v>
      </c>
      <c r="J11164" t="b">
        <v>0</v>
      </c>
      <c r="K11164" t="s">
        <v>41</v>
      </c>
      <c r="L11164" t="s">
        <v>60</v>
      </c>
      <c r="M11164">
        <v>90000</v>
      </c>
      <c r="N11164"/>
      <c r="O11164" t="s">
        <v>1513</v>
      </c>
    </row>
    <row r="11165" spans="1:16" x14ac:dyDescent="0.35">
      <c r="A11165" t="s">
        <v>2</v>
      </c>
      <c r="B11165" t="s">
        <v>21151</v>
      </c>
      <c r="C11165" t="s">
        <v>40</v>
      </c>
      <c r="D11165" t="s">
        <v>4526</v>
      </c>
      <c r="E11165" t="s">
        <v>59</v>
      </c>
      <c r="F11165" t="b">
        <v>0</v>
      </c>
      <c r="G11165" t="s">
        <v>40</v>
      </c>
      <c r="H11165" s="1">
        <v>46140.587083333332</v>
      </c>
      <c r="I11165" t="b">
        <v>0</v>
      </c>
      <c r="J11165" t="b">
        <v>0</v>
      </c>
      <c r="K11165" t="s">
        <v>40</v>
      </c>
      <c r="L11165" t="s">
        <v>60</v>
      </c>
      <c r="M11165">
        <v>57500</v>
      </c>
      <c r="N11165"/>
      <c r="O11165" t="s">
        <v>101</v>
      </c>
      <c r="P11165" t="s">
        <v>948</v>
      </c>
    </row>
    <row r="11166" spans="1:16" x14ac:dyDescent="0.35">
      <c r="A11166" t="s">
        <v>1</v>
      </c>
      <c r="B11166" t="s">
        <v>13691</v>
      </c>
      <c r="C11166" t="s">
        <v>1971</v>
      </c>
      <c r="D11166" t="s">
        <v>4526</v>
      </c>
      <c r="E11166" t="s">
        <v>59</v>
      </c>
      <c r="F11166" t="b">
        <v>0</v>
      </c>
      <c r="G11166" t="s">
        <v>65</v>
      </c>
      <c r="H11166" s="1">
        <v>46140.587291666663</v>
      </c>
      <c r="I11166" t="b">
        <v>0</v>
      </c>
      <c r="J11166" t="b">
        <v>0</v>
      </c>
      <c r="K11166" t="s">
        <v>41</v>
      </c>
      <c r="L11166" t="s">
        <v>60</v>
      </c>
      <c r="M11166">
        <v>137500</v>
      </c>
      <c r="N11166"/>
      <c r="O11166" t="s">
        <v>155</v>
      </c>
      <c r="P11166" t="s">
        <v>13692</v>
      </c>
    </row>
    <row r="11167" spans="1:16" x14ac:dyDescent="0.35">
      <c r="A11167" t="s">
        <v>1</v>
      </c>
      <c r="B11167" t="s">
        <v>21152</v>
      </c>
      <c r="C11167" t="s">
        <v>500</v>
      </c>
      <c r="D11167" t="s">
        <v>4346</v>
      </c>
      <c r="E11167" t="s">
        <v>232</v>
      </c>
      <c r="F11167" t="b">
        <v>0</v>
      </c>
      <c r="G11167" t="s">
        <v>13</v>
      </c>
      <c r="H11167" s="1">
        <v>46140.587835648148</v>
      </c>
      <c r="I11167" t="b">
        <v>0</v>
      </c>
      <c r="J11167" t="b">
        <v>0</v>
      </c>
      <c r="K11167" t="s">
        <v>13</v>
      </c>
      <c r="L11167" t="s">
        <v>74</v>
      </c>
      <c r="M11167"/>
      <c r="N11167">
        <v>69.34</v>
      </c>
      <c r="O11167" t="s">
        <v>21153</v>
      </c>
      <c r="P11167" t="s">
        <v>20742</v>
      </c>
    </row>
    <row r="11168" spans="1:16" x14ac:dyDescent="0.35">
      <c r="A11168" t="s">
        <v>8</v>
      </c>
      <c r="B11168" t="s">
        <v>21154</v>
      </c>
      <c r="C11168" t="s">
        <v>500</v>
      </c>
      <c r="D11168" t="s">
        <v>111</v>
      </c>
      <c r="E11168" t="s">
        <v>59</v>
      </c>
      <c r="F11168" t="b">
        <v>0</v>
      </c>
      <c r="G11168" t="s">
        <v>13</v>
      </c>
      <c r="H11168" s="1">
        <v>46140.587881944448</v>
      </c>
      <c r="I11168" t="b">
        <v>0</v>
      </c>
      <c r="J11168" t="b">
        <v>0</v>
      </c>
      <c r="K11168" t="s">
        <v>13</v>
      </c>
      <c r="L11168" t="s">
        <v>60</v>
      </c>
      <c r="M11168">
        <v>131000</v>
      </c>
      <c r="N11168"/>
      <c r="O11168" t="s">
        <v>111</v>
      </c>
      <c r="P11168" t="s">
        <v>21155</v>
      </c>
    </row>
    <row r="11169" spans="1:16" x14ac:dyDescent="0.35">
      <c r="A11169" t="s">
        <v>0</v>
      </c>
      <c r="B11169" t="s">
        <v>11453</v>
      </c>
      <c r="C11169" t="s">
        <v>6081</v>
      </c>
      <c r="D11169" t="s">
        <v>7670</v>
      </c>
      <c r="E11169" t="s">
        <v>59</v>
      </c>
      <c r="F11169" t="b">
        <v>0</v>
      </c>
      <c r="G11169" t="s">
        <v>40</v>
      </c>
      <c r="H11169" s="1">
        <v>46140.627430555563</v>
      </c>
      <c r="I11169" t="b">
        <v>0</v>
      </c>
      <c r="J11169" t="b">
        <v>0</v>
      </c>
      <c r="K11169" t="s">
        <v>40</v>
      </c>
      <c r="L11169" t="s">
        <v>60</v>
      </c>
      <c r="M11169">
        <v>24707</v>
      </c>
      <c r="N11169"/>
      <c r="O11169" t="s">
        <v>21156</v>
      </c>
      <c r="P11169" t="s">
        <v>21157</v>
      </c>
    </row>
    <row r="11170" spans="1:16" x14ac:dyDescent="0.35">
      <c r="A11170" t="s">
        <v>6</v>
      </c>
      <c r="B11170" t="s">
        <v>21158</v>
      </c>
      <c r="C11170" t="s">
        <v>515</v>
      </c>
      <c r="D11170" t="s">
        <v>17170</v>
      </c>
      <c r="E11170" t="s">
        <v>59</v>
      </c>
      <c r="F11170" t="b">
        <v>0</v>
      </c>
      <c r="G11170" t="s">
        <v>73</v>
      </c>
      <c r="H11170" s="1">
        <v>46140.627569444441</v>
      </c>
      <c r="I11170" t="b">
        <v>0</v>
      </c>
      <c r="J11170" t="b">
        <v>0</v>
      </c>
      <c r="K11170" t="s">
        <v>41</v>
      </c>
      <c r="L11170" t="s">
        <v>60</v>
      </c>
      <c r="M11170">
        <v>286902</v>
      </c>
      <c r="N11170"/>
      <c r="O11170" t="s">
        <v>17171</v>
      </c>
      <c r="P11170" t="s">
        <v>85</v>
      </c>
    </row>
    <row r="11171" spans="1:16" x14ac:dyDescent="0.35">
      <c r="A11171" t="s">
        <v>1</v>
      </c>
      <c r="B11171" t="s">
        <v>5321</v>
      </c>
      <c r="C11171" t="s">
        <v>5026</v>
      </c>
      <c r="D11171" t="s">
        <v>4526</v>
      </c>
      <c r="E11171" t="s">
        <v>59</v>
      </c>
      <c r="F11171" t="b">
        <v>0</v>
      </c>
      <c r="G11171" t="s">
        <v>40</v>
      </c>
      <c r="H11171" s="1">
        <v>46140.630578703713</v>
      </c>
      <c r="I11171" t="b">
        <v>1</v>
      </c>
      <c r="J11171" t="b">
        <v>0</v>
      </c>
      <c r="K11171" t="s">
        <v>40</v>
      </c>
      <c r="L11171" t="s">
        <v>60</v>
      </c>
      <c r="M11171">
        <v>53000</v>
      </c>
      <c r="N11171"/>
      <c r="O11171" t="s">
        <v>21159</v>
      </c>
      <c r="P11171" t="s">
        <v>21160</v>
      </c>
    </row>
    <row r="11172" spans="1:16" x14ac:dyDescent="0.35">
      <c r="A11172" t="s">
        <v>1</v>
      </c>
      <c r="B11172" t="s">
        <v>4036</v>
      </c>
      <c r="C11172" t="s">
        <v>956</v>
      </c>
      <c r="D11172" t="s">
        <v>4526</v>
      </c>
      <c r="E11172" t="s">
        <v>59</v>
      </c>
      <c r="F11172" t="b">
        <v>0</v>
      </c>
      <c r="G11172" t="s">
        <v>68</v>
      </c>
      <c r="H11172" s="1">
        <v>46140.670555555553</v>
      </c>
      <c r="I11172" t="b">
        <v>0</v>
      </c>
      <c r="J11172" t="b">
        <v>1</v>
      </c>
      <c r="K11172" t="s">
        <v>41</v>
      </c>
      <c r="L11172" t="s">
        <v>60</v>
      </c>
      <c r="M11172">
        <v>115000</v>
      </c>
      <c r="N11172"/>
      <c r="O11172" t="s">
        <v>10744</v>
      </c>
      <c r="P11172" t="s">
        <v>146</v>
      </c>
    </row>
    <row r="11173" spans="1:16" x14ac:dyDescent="0.35">
      <c r="A11173" t="s">
        <v>1</v>
      </c>
      <c r="B11173" t="s">
        <v>21161</v>
      </c>
      <c r="C11173" t="s">
        <v>253</v>
      </c>
      <c r="D11173" t="s">
        <v>4346</v>
      </c>
      <c r="E11173" t="s">
        <v>88</v>
      </c>
      <c r="F11173" t="b">
        <v>0</v>
      </c>
      <c r="G11173" t="s">
        <v>89</v>
      </c>
      <c r="H11173" s="1">
        <v>46140.670567129629</v>
      </c>
      <c r="I11173" t="b">
        <v>1</v>
      </c>
      <c r="J11173" t="b">
        <v>0</v>
      </c>
      <c r="K11173" t="s">
        <v>41</v>
      </c>
      <c r="L11173" t="s">
        <v>60</v>
      </c>
      <c r="M11173">
        <v>118656.41499999999</v>
      </c>
      <c r="N11173"/>
      <c r="O11173" t="s">
        <v>21162</v>
      </c>
      <c r="P11173" t="s">
        <v>21163</v>
      </c>
    </row>
    <row r="11174" spans="1:16" x14ac:dyDescent="0.35">
      <c r="A11174" t="s">
        <v>1</v>
      </c>
      <c r="B11174" t="s">
        <v>21164</v>
      </c>
      <c r="C11174" t="s">
        <v>3510</v>
      </c>
      <c r="D11174" t="s">
        <v>4526</v>
      </c>
      <c r="E11174" t="s">
        <v>59</v>
      </c>
      <c r="F11174" t="b">
        <v>0</v>
      </c>
      <c r="G11174" t="s">
        <v>13</v>
      </c>
      <c r="H11174" s="1">
        <v>46140.671168981477</v>
      </c>
      <c r="I11174" t="b">
        <v>1</v>
      </c>
      <c r="J11174" t="b">
        <v>0</v>
      </c>
      <c r="K11174" t="s">
        <v>13</v>
      </c>
      <c r="L11174" t="s">
        <v>60</v>
      </c>
      <c r="M11174">
        <v>80000</v>
      </c>
      <c r="N11174"/>
      <c r="O11174" t="s">
        <v>21165</v>
      </c>
      <c r="P11174" t="s">
        <v>85</v>
      </c>
    </row>
    <row r="11175" spans="1:16" x14ac:dyDescent="0.35">
      <c r="A11175" t="s">
        <v>0</v>
      </c>
      <c r="B11175" t="s">
        <v>3123</v>
      </c>
      <c r="C11175" t="s">
        <v>3290</v>
      </c>
      <c r="D11175" t="s">
        <v>4346</v>
      </c>
      <c r="E11175" t="s">
        <v>59</v>
      </c>
      <c r="F11175" t="b">
        <v>0</v>
      </c>
      <c r="G11175" t="s">
        <v>68</v>
      </c>
      <c r="H11175" s="1">
        <v>46140.709490740737</v>
      </c>
      <c r="I11175" t="b">
        <v>0</v>
      </c>
      <c r="J11175" t="b">
        <v>1</v>
      </c>
      <c r="K11175" t="s">
        <v>41</v>
      </c>
      <c r="L11175" t="s">
        <v>74</v>
      </c>
      <c r="M11175"/>
      <c r="N11175">
        <v>27.25</v>
      </c>
      <c r="O11175" t="s">
        <v>21166</v>
      </c>
      <c r="P11175" t="s">
        <v>352</v>
      </c>
    </row>
    <row r="11176" spans="1:16" x14ac:dyDescent="0.35">
      <c r="A11176" t="s">
        <v>0</v>
      </c>
      <c r="B11176" t="s">
        <v>4287</v>
      </c>
      <c r="C11176" t="s">
        <v>326</v>
      </c>
      <c r="D11176" t="s">
        <v>2360</v>
      </c>
      <c r="E11176" t="s">
        <v>59</v>
      </c>
      <c r="F11176" t="b">
        <v>0</v>
      </c>
      <c r="G11176" t="s">
        <v>77</v>
      </c>
      <c r="H11176" s="1">
        <v>46140.709490740737</v>
      </c>
      <c r="I11176" t="b">
        <v>1</v>
      </c>
      <c r="J11176" t="b">
        <v>0</v>
      </c>
      <c r="K11176" t="s">
        <v>41</v>
      </c>
      <c r="L11176" t="s">
        <v>60</v>
      </c>
      <c r="M11176">
        <v>107500</v>
      </c>
      <c r="N11176"/>
      <c r="O11176" t="s">
        <v>11033</v>
      </c>
      <c r="P11176" t="s">
        <v>21167</v>
      </c>
    </row>
    <row r="11177" spans="1:16" x14ac:dyDescent="0.35">
      <c r="A11177" t="s">
        <v>7</v>
      </c>
      <c r="B11177" t="s">
        <v>21168</v>
      </c>
      <c r="C11177" t="s">
        <v>315</v>
      </c>
      <c r="D11177" t="s">
        <v>3149</v>
      </c>
      <c r="E11177" t="s">
        <v>88</v>
      </c>
      <c r="F11177" t="b">
        <v>0</v>
      </c>
      <c r="G11177" t="s">
        <v>65</v>
      </c>
      <c r="H11177" s="1">
        <v>46140.709560185183</v>
      </c>
      <c r="I11177" t="b">
        <v>0</v>
      </c>
      <c r="J11177" t="b">
        <v>0</v>
      </c>
      <c r="K11177" t="s">
        <v>41</v>
      </c>
      <c r="L11177" t="s">
        <v>74</v>
      </c>
      <c r="M11177"/>
      <c r="N11177">
        <v>73</v>
      </c>
      <c r="O11177" t="s">
        <v>3149</v>
      </c>
      <c r="P11177" t="s">
        <v>21169</v>
      </c>
    </row>
    <row r="11178" spans="1:16" x14ac:dyDescent="0.35">
      <c r="A11178" t="s">
        <v>6</v>
      </c>
      <c r="B11178" t="s">
        <v>21170</v>
      </c>
      <c r="C11178" t="s">
        <v>370</v>
      </c>
      <c r="D11178" t="s">
        <v>4526</v>
      </c>
      <c r="E11178" t="s">
        <v>88</v>
      </c>
      <c r="F11178" t="b">
        <v>0</v>
      </c>
      <c r="G11178" t="s">
        <v>65</v>
      </c>
      <c r="H11178" s="1">
        <v>46140.710879629631</v>
      </c>
      <c r="I11178" t="b">
        <v>0</v>
      </c>
      <c r="J11178" t="b">
        <v>0</v>
      </c>
      <c r="K11178" t="s">
        <v>41</v>
      </c>
      <c r="L11178" t="s">
        <v>74</v>
      </c>
      <c r="M11178"/>
      <c r="N11178">
        <v>67.5</v>
      </c>
      <c r="O11178" t="s">
        <v>7261</v>
      </c>
      <c r="P11178" t="s">
        <v>310</v>
      </c>
    </row>
    <row r="11179" spans="1:16" x14ac:dyDescent="0.35">
      <c r="A11179" t="s">
        <v>2</v>
      </c>
      <c r="B11179" t="s">
        <v>466</v>
      </c>
      <c r="C11179" t="s">
        <v>315</v>
      </c>
      <c r="D11179" t="s">
        <v>4346</v>
      </c>
      <c r="E11179" t="s">
        <v>59</v>
      </c>
      <c r="F11179" t="b">
        <v>0</v>
      </c>
      <c r="G11179" t="s">
        <v>65</v>
      </c>
      <c r="H11179" s="1">
        <v>46140.7108912037</v>
      </c>
      <c r="I11179" t="b">
        <v>0</v>
      </c>
      <c r="J11179" t="b">
        <v>1</v>
      </c>
      <c r="K11179" t="s">
        <v>41</v>
      </c>
      <c r="L11179" t="s">
        <v>60</v>
      </c>
      <c r="M11179">
        <v>123500</v>
      </c>
      <c r="N11179"/>
      <c r="O11179" t="s">
        <v>12498</v>
      </c>
      <c r="P11179" t="s">
        <v>11921</v>
      </c>
    </row>
    <row r="11180" spans="1:16" x14ac:dyDescent="0.35">
      <c r="A11180" t="s">
        <v>6</v>
      </c>
      <c r="B11180" t="s">
        <v>21171</v>
      </c>
      <c r="C11180" t="s">
        <v>320</v>
      </c>
      <c r="D11180" t="s">
        <v>4346</v>
      </c>
      <c r="E11180" t="s">
        <v>88</v>
      </c>
      <c r="F11180" t="b">
        <v>0</v>
      </c>
      <c r="G11180" t="s">
        <v>73</v>
      </c>
      <c r="H11180" s="1">
        <v>46140.751157407409</v>
      </c>
      <c r="I11180" t="b">
        <v>0</v>
      </c>
      <c r="J11180" t="b">
        <v>0</v>
      </c>
      <c r="K11180" t="s">
        <v>41</v>
      </c>
      <c r="L11180" t="s">
        <v>74</v>
      </c>
      <c r="M11180"/>
      <c r="N11180">
        <v>77.5</v>
      </c>
      <c r="O11180" t="s">
        <v>323</v>
      </c>
      <c r="P11180" t="s">
        <v>3459</v>
      </c>
    </row>
    <row r="11181" spans="1:16" x14ac:dyDescent="0.35">
      <c r="A11181" t="s">
        <v>4</v>
      </c>
      <c r="B11181" t="s">
        <v>20120</v>
      </c>
      <c r="C11181" t="s">
        <v>605</v>
      </c>
      <c r="D11181" t="s">
        <v>4756</v>
      </c>
      <c r="E11181" t="s">
        <v>59</v>
      </c>
      <c r="F11181" t="b">
        <v>0</v>
      </c>
      <c r="G11181" t="s">
        <v>77</v>
      </c>
      <c r="H11181" s="1">
        <v>46140.751238425917</v>
      </c>
      <c r="I11181" t="b">
        <v>1</v>
      </c>
      <c r="J11181" t="b">
        <v>0</v>
      </c>
      <c r="K11181" t="s">
        <v>41</v>
      </c>
      <c r="L11181" t="s">
        <v>60</v>
      </c>
      <c r="M11181">
        <v>95000</v>
      </c>
      <c r="N11181"/>
      <c r="O11181" t="s">
        <v>10441</v>
      </c>
      <c r="P11181" t="s">
        <v>406</v>
      </c>
    </row>
    <row r="11182" spans="1:16" x14ac:dyDescent="0.35">
      <c r="A11182" t="s">
        <v>3</v>
      </c>
      <c r="B11182" t="s">
        <v>21172</v>
      </c>
      <c r="C11182" t="s">
        <v>76</v>
      </c>
      <c r="D11182" t="s">
        <v>584</v>
      </c>
      <c r="E11182" t="s">
        <v>59</v>
      </c>
      <c r="F11182" t="b">
        <v>1</v>
      </c>
      <c r="G11182" t="s">
        <v>19</v>
      </c>
      <c r="H11182" s="1">
        <v>46140.751851851863</v>
      </c>
      <c r="I11182" t="b">
        <v>0</v>
      </c>
      <c r="J11182" t="b">
        <v>0</v>
      </c>
      <c r="K11182" t="s">
        <v>19</v>
      </c>
      <c r="L11182" t="s">
        <v>74</v>
      </c>
      <c r="M11182"/>
      <c r="N11182">
        <v>15</v>
      </c>
      <c r="O11182" t="s">
        <v>1990</v>
      </c>
      <c r="P11182" t="s">
        <v>6519</v>
      </c>
    </row>
    <row r="11183" spans="1:16" x14ac:dyDescent="0.35">
      <c r="A11183" t="s">
        <v>1</v>
      </c>
      <c r="B11183" t="s">
        <v>1</v>
      </c>
      <c r="C11183" t="s">
        <v>1336</v>
      </c>
      <c r="D11183" t="s">
        <v>4526</v>
      </c>
      <c r="E11183" t="s">
        <v>88</v>
      </c>
      <c r="F11183" t="b">
        <v>0</v>
      </c>
      <c r="G11183" t="s">
        <v>77</v>
      </c>
      <c r="H11183" s="1">
        <v>46140.753865740742</v>
      </c>
      <c r="I11183" t="b">
        <v>1</v>
      </c>
      <c r="J11183" t="b">
        <v>0</v>
      </c>
      <c r="K11183" t="s">
        <v>41</v>
      </c>
      <c r="L11183" t="s">
        <v>74</v>
      </c>
      <c r="M11183"/>
      <c r="N11183">
        <v>77.5</v>
      </c>
      <c r="O11183" t="s">
        <v>4779</v>
      </c>
      <c r="P11183" t="s">
        <v>19179</v>
      </c>
    </row>
    <row r="11184" spans="1:16" x14ac:dyDescent="0.35">
      <c r="A11184" t="s">
        <v>0</v>
      </c>
      <c r="B11184" t="s">
        <v>21173</v>
      </c>
      <c r="C11184" t="s">
        <v>81</v>
      </c>
      <c r="D11184" t="s">
        <v>2360</v>
      </c>
      <c r="E11184" t="s">
        <v>132</v>
      </c>
      <c r="F11184" t="b">
        <v>0</v>
      </c>
      <c r="G11184" t="s">
        <v>77</v>
      </c>
      <c r="H11184" s="1">
        <v>46140.792824074073</v>
      </c>
      <c r="I11184" t="b">
        <v>1</v>
      </c>
      <c r="J11184" t="b">
        <v>0</v>
      </c>
      <c r="K11184" t="s">
        <v>41</v>
      </c>
      <c r="L11184" t="s">
        <v>74</v>
      </c>
      <c r="M11184"/>
      <c r="N11184">
        <v>90</v>
      </c>
      <c r="O11184" t="s">
        <v>5046</v>
      </c>
      <c r="P11184" t="s">
        <v>1106</v>
      </c>
    </row>
    <row r="11185" spans="1:16" x14ac:dyDescent="0.35">
      <c r="A11185" t="s">
        <v>0</v>
      </c>
      <c r="B11185" t="s">
        <v>21174</v>
      </c>
      <c r="C11185" t="s">
        <v>7725</v>
      </c>
      <c r="D11185" t="s">
        <v>4346</v>
      </c>
      <c r="E11185" t="s">
        <v>59</v>
      </c>
      <c r="F11185" t="b">
        <v>0</v>
      </c>
      <c r="G11185" t="s">
        <v>68</v>
      </c>
      <c r="H11185" s="1">
        <v>46140.792881944442</v>
      </c>
      <c r="I11185" t="b">
        <v>0</v>
      </c>
      <c r="J11185" t="b">
        <v>1</v>
      </c>
      <c r="K11185" t="s">
        <v>41</v>
      </c>
      <c r="L11185" t="s">
        <v>60</v>
      </c>
      <c r="M11185">
        <v>63000</v>
      </c>
      <c r="N11185"/>
      <c r="O11185" t="s">
        <v>21175</v>
      </c>
      <c r="P11185" t="s">
        <v>3201</v>
      </c>
    </row>
    <row r="11186" spans="1:16" x14ac:dyDescent="0.35">
      <c r="A11186" t="s">
        <v>2</v>
      </c>
      <c r="B11186" t="s">
        <v>21176</v>
      </c>
      <c r="C11186" t="s">
        <v>637</v>
      </c>
      <c r="D11186" t="s">
        <v>4346</v>
      </c>
      <c r="E11186" t="s">
        <v>88</v>
      </c>
      <c r="F11186" t="b">
        <v>0</v>
      </c>
      <c r="G11186" t="s">
        <v>77</v>
      </c>
      <c r="H11186" s="1">
        <v>46140.794178240743</v>
      </c>
      <c r="I11186" t="b">
        <v>0</v>
      </c>
      <c r="J11186" t="b">
        <v>1</v>
      </c>
      <c r="K11186" t="s">
        <v>41</v>
      </c>
      <c r="L11186" t="s">
        <v>74</v>
      </c>
      <c r="M11186"/>
      <c r="N11186">
        <v>72.5</v>
      </c>
      <c r="O11186" t="s">
        <v>3746</v>
      </c>
      <c r="P11186" t="s">
        <v>579</v>
      </c>
    </row>
    <row r="11187" spans="1:16" x14ac:dyDescent="0.35">
      <c r="A11187" t="s">
        <v>1</v>
      </c>
      <c r="B11187" t="s">
        <v>5666</v>
      </c>
      <c r="C11187" t="s">
        <v>224</v>
      </c>
      <c r="D11187" t="s">
        <v>5349</v>
      </c>
      <c r="E11187" t="s">
        <v>59</v>
      </c>
      <c r="F11187" t="b">
        <v>0</v>
      </c>
      <c r="G11187" t="s">
        <v>68</v>
      </c>
      <c r="H11187" s="1">
        <v>46140.795555555553</v>
      </c>
      <c r="I11187" t="b">
        <v>0</v>
      </c>
      <c r="J11187" t="b">
        <v>0</v>
      </c>
      <c r="K11187" t="s">
        <v>41</v>
      </c>
      <c r="L11187" t="s">
        <v>60</v>
      </c>
      <c r="M11187">
        <v>120000</v>
      </c>
      <c r="N11187"/>
      <c r="O11187" t="s">
        <v>1454</v>
      </c>
      <c r="P11187" t="s">
        <v>5668</v>
      </c>
    </row>
    <row r="11188" spans="1:16" x14ac:dyDescent="0.35">
      <c r="A11188" t="s">
        <v>1</v>
      </c>
      <c r="B11188" t="s">
        <v>2531</v>
      </c>
      <c r="C11188" t="s">
        <v>10455</v>
      </c>
      <c r="D11188" t="s">
        <v>2360</v>
      </c>
      <c r="E11188" t="s">
        <v>59</v>
      </c>
      <c r="F11188" t="b">
        <v>0</v>
      </c>
      <c r="G11188" t="s">
        <v>13</v>
      </c>
      <c r="H11188" s="1">
        <v>46140.796168981477</v>
      </c>
      <c r="I11188" t="b">
        <v>0</v>
      </c>
      <c r="J11188" t="b">
        <v>0</v>
      </c>
      <c r="K11188" t="s">
        <v>13</v>
      </c>
      <c r="L11188" t="s">
        <v>60</v>
      </c>
      <c r="M11188">
        <v>135000</v>
      </c>
      <c r="N11188"/>
      <c r="O11188" t="s">
        <v>21177</v>
      </c>
      <c r="P11188" t="s">
        <v>21178</v>
      </c>
    </row>
    <row r="11189" spans="1:16" x14ac:dyDescent="0.35">
      <c r="A11189" t="s">
        <v>7</v>
      </c>
      <c r="B11189" t="s">
        <v>7</v>
      </c>
      <c r="C11189" t="s">
        <v>1190</v>
      </c>
      <c r="D11189" t="s">
        <v>2360</v>
      </c>
      <c r="E11189" t="s">
        <v>59</v>
      </c>
      <c r="F11189" t="b">
        <v>0</v>
      </c>
      <c r="G11189" t="s">
        <v>77</v>
      </c>
      <c r="H11189" s="1">
        <v>46140.834490740737</v>
      </c>
      <c r="I11189" t="b">
        <v>0</v>
      </c>
      <c r="J11189" t="b">
        <v>0</v>
      </c>
      <c r="K11189" t="s">
        <v>41</v>
      </c>
      <c r="L11189" t="s">
        <v>60</v>
      </c>
      <c r="M11189">
        <v>112500</v>
      </c>
      <c r="N11189"/>
      <c r="O11189" t="s">
        <v>21179</v>
      </c>
      <c r="P11189" t="s">
        <v>233</v>
      </c>
    </row>
    <row r="11190" spans="1:16" x14ac:dyDescent="0.35">
      <c r="A11190" t="s">
        <v>0</v>
      </c>
      <c r="B11190" t="s">
        <v>21180</v>
      </c>
      <c r="C11190" t="s">
        <v>1263</v>
      </c>
      <c r="D11190" t="s">
        <v>2360</v>
      </c>
      <c r="E11190" t="s">
        <v>59</v>
      </c>
      <c r="F11190" t="b">
        <v>0</v>
      </c>
      <c r="G11190" t="s">
        <v>65</v>
      </c>
      <c r="H11190" s="1">
        <v>46140.834606481483</v>
      </c>
      <c r="I11190" t="b">
        <v>0</v>
      </c>
      <c r="J11190" t="b">
        <v>0</v>
      </c>
      <c r="K11190" t="s">
        <v>41</v>
      </c>
      <c r="L11190" t="s">
        <v>74</v>
      </c>
      <c r="M11190"/>
      <c r="N11190">
        <v>26.5</v>
      </c>
      <c r="O11190" t="s">
        <v>21181</v>
      </c>
      <c r="P11190" t="s">
        <v>5442</v>
      </c>
    </row>
    <row r="11191" spans="1:16" x14ac:dyDescent="0.35">
      <c r="A11191" t="s">
        <v>2</v>
      </c>
      <c r="B11191" t="s">
        <v>21182</v>
      </c>
      <c r="C11191" t="s">
        <v>330</v>
      </c>
      <c r="D11191" t="s">
        <v>4526</v>
      </c>
      <c r="E11191" t="s">
        <v>88</v>
      </c>
      <c r="F11191" t="b">
        <v>0</v>
      </c>
      <c r="G11191" t="s">
        <v>41</v>
      </c>
      <c r="H11191" s="1">
        <v>46140.835763888892</v>
      </c>
      <c r="I11191" t="b">
        <v>0</v>
      </c>
      <c r="J11191" t="b">
        <v>1</v>
      </c>
      <c r="K11191" t="s">
        <v>41</v>
      </c>
      <c r="L11191" t="s">
        <v>60</v>
      </c>
      <c r="M11191">
        <v>85000</v>
      </c>
      <c r="N11191"/>
      <c r="O11191" t="s">
        <v>1459</v>
      </c>
      <c r="P11191" t="s">
        <v>85</v>
      </c>
    </row>
    <row r="11192" spans="1:16" x14ac:dyDescent="0.35">
      <c r="A11192" t="s">
        <v>2</v>
      </c>
      <c r="B11192" t="s">
        <v>21183</v>
      </c>
      <c r="C11192" t="s">
        <v>3810</v>
      </c>
      <c r="D11192" t="s">
        <v>5349</v>
      </c>
      <c r="E11192" t="s">
        <v>59</v>
      </c>
      <c r="F11192" t="b">
        <v>0</v>
      </c>
      <c r="G11192" t="s">
        <v>65</v>
      </c>
      <c r="H11192" s="1">
        <v>46140.8358912037</v>
      </c>
      <c r="I11192" t="b">
        <v>0</v>
      </c>
      <c r="J11192" t="b">
        <v>0</v>
      </c>
      <c r="K11192" t="s">
        <v>41</v>
      </c>
      <c r="L11192" t="s">
        <v>60</v>
      </c>
      <c r="M11192">
        <v>167500</v>
      </c>
      <c r="N11192"/>
      <c r="O11192" t="s">
        <v>21184</v>
      </c>
      <c r="P11192" t="s">
        <v>4500</v>
      </c>
    </row>
    <row r="11193" spans="1:16" x14ac:dyDescent="0.35">
      <c r="A11193" t="s">
        <v>1</v>
      </c>
      <c r="B11193" t="s">
        <v>14433</v>
      </c>
      <c r="C11193" t="s">
        <v>3810</v>
      </c>
      <c r="D11193" t="s">
        <v>5349</v>
      </c>
      <c r="E11193" t="s">
        <v>59</v>
      </c>
      <c r="F11193" t="b">
        <v>0</v>
      </c>
      <c r="G11193" t="s">
        <v>89</v>
      </c>
      <c r="H11193" s="1">
        <v>46140.837210648147</v>
      </c>
      <c r="I11193" t="b">
        <v>0</v>
      </c>
      <c r="J11193" t="b">
        <v>0</v>
      </c>
      <c r="K11193" t="s">
        <v>41</v>
      </c>
      <c r="L11193" t="s">
        <v>60</v>
      </c>
      <c r="M11193">
        <v>167500</v>
      </c>
      <c r="N11193"/>
      <c r="O11193" t="s">
        <v>21184</v>
      </c>
      <c r="P11193" t="s">
        <v>4500</v>
      </c>
    </row>
    <row r="11194" spans="1:16" x14ac:dyDescent="0.35">
      <c r="A11194" t="s">
        <v>1</v>
      </c>
      <c r="B11194" t="s">
        <v>21185</v>
      </c>
      <c r="C11194" t="s">
        <v>190</v>
      </c>
      <c r="D11194" t="s">
        <v>2360</v>
      </c>
      <c r="E11194" t="s">
        <v>59</v>
      </c>
      <c r="F11194" t="b">
        <v>0</v>
      </c>
      <c r="G11194" t="s">
        <v>73</v>
      </c>
      <c r="H11194" s="1">
        <v>46140.837291666663</v>
      </c>
      <c r="I11194" t="b">
        <v>1</v>
      </c>
      <c r="J11194" t="b">
        <v>0</v>
      </c>
      <c r="K11194" t="s">
        <v>41</v>
      </c>
      <c r="L11194" t="s">
        <v>60</v>
      </c>
      <c r="M11194">
        <v>135000</v>
      </c>
      <c r="N11194"/>
      <c r="O11194" t="s">
        <v>2951</v>
      </c>
      <c r="P11194" t="s">
        <v>21186</v>
      </c>
    </row>
    <row r="11195" spans="1:16" x14ac:dyDescent="0.35">
      <c r="A11195" t="s">
        <v>3</v>
      </c>
      <c r="B11195" t="s">
        <v>3245</v>
      </c>
      <c r="C11195" t="s">
        <v>4059</v>
      </c>
      <c r="D11195" t="s">
        <v>4346</v>
      </c>
      <c r="E11195" t="s">
        <v>59</v>
      </c>
      <c r="F11195" t="b">
        <v>0</v>
      </c>
      <c r="G11195" t="s">
        <v>89</v>
      </c>
      <c r="H11195" s="1">
        <v>46140.876226851848</v>
      </c>
      <c r="I11195" t="b">
        <v>0</v>
      </c>
      <c r="J11195" t="b">
        <v>1</v>
      </c>
      <c r="K11195" t="s">
        <v>41</v>
      </c>
      <c r="L11195" t="s">
        <v>60</v>
      </c>
      <c r="M11195">
        <v>94621.904999999999</v>
      </c>
      <c r="N11195"/>
      <c r="O11195" t="s">
        <v>7960</v>
      </c>
      <c r="P11195" t="s">
        <v>21187</v>
      </c>
    </row>
    <row r="11196" spans="1:16" x14ac:dyDescent="0.35">
      <c r="A11196" t="s">
        <v>5</v>
      </c>
      <c r="B11196" t="s">
        <v>5</v>
      </c>
      <c r="C11196" t="s">
        <v>202</v>
      </c>
      <c r="D11196" t="s">
        <v>4526</v>
      </c>
      <c r="E11196" t="s">
        <v>59</v>
      </c>
      <c r="F11196" t="b">
        <v>0</v>
      </c>
      <c r="G11196" t="s">
        <v>77</v>
      </c>
      <c r="H11196" s="1">
        <v>46140.876273148147</v>
      </c>
      <c r="I11196" t="b">
        <v>1</v>
      </c>
      <c r="J11196" t="b">
        <v>0</v>
      </c>
      <c r="K11196" t="s">
        <v>41</v>
      </c>
      <c r="L11196" t="s">
        <v>60</v>
      </c>
      <c r="M11196">
        <v>170000</v>
      </c>
      <c r="N11196"/>
      <c r="O11196" t="s">
        <v>101</v>
      </c>
      <c r="P11196" t="s">
        <v>21188</v>
      </c>
    </row>
    <row r="11197" spans="1:16" x14ac:dyDescent="0.35">
      <c r="A11197" t="s">
        <v>1</v>
      </c>
      <c r="B11197" t="s">
        <v>21189</v>
      </c>
      <c r="C11197" t="s">
        <v>21190</v>
      </c>
      <c r="D11197" t="s">
        <v>4346</v>
      </c>
      <c r="E11197" t="s">
        <v>59</v>
      </c>
      <c r="F11197" t="b">
        <v>0</v>
      </c>
      <c r="G11197" t="s">
        <v>68</v>
      </c>
      <c r="H11197" s="1">
        <v>46140.879004629627</v>
      </c>
      <c r="I11197" t="b">
        <v>0</v>
      </c>
      <c r="J11197" t="b">
        <v>1</v>
      </c>
      <c r="K11197" t="s">
        <v>41</v>
      </c>
      <c r="L11197" t="s">
        <v>60</v>
      </c>
      <c r="M11197">
        <v>131000</v>
      </c>
      <c r="N11197"/>
      <c r="O11197" t="s">
        <v>1885</v>
      </c>
      <c r="P11197" t="s">
        <v>21191</v>
      </c>
    </row>
    <row r="11198" spans="1:16" x14ac:dyDescent="0.35">
      <c r="A11198" t="s">
        <v>5</v>
      </c>
      <c r="B11198" t="s">
        <v>1878</v>
      </c>
      <c r="C11198" t="s">
        <v>15496</v>
      </c>
      <c r="D11198" t="s">
        <v>4526</v>
      </c>
      <c r="E11198" t="s">
        <v>59</v>
      </c>
      <c r="F11198" t="b">
        <v>0</v>
      </c>
      <c r="G11198" t="s">
        <v>89</v>
      </c>
      <c r="H11198" s="1">
        <v>46140.879108796304</v>
      </c>
      <c r="I11198" t="b">
        <v>0</v>
      </c>
      <c r="J11198" t="b">
        <v>1</v>
      </c>
      <c r="K11198" t="s">
        <v>41</v>
      </c>
      <c r="L11198" t="s">
        <v>60</v>
      </c>
      <c r="M11198">
        <v>221500</v>
      </c>
      <c r="N11198"/>
      <c r="O11198" t="s">
        <v>98</v>
      </c>
      <c r="P11198" t="s">
        <v>21192</v>
      </c>
    </row>
    <row r="11199" spans="1:16" x14ac:dyDescent="0.35">
      <c r="A11199" t="s">
        <v>4</v>
      </c>
      <c r="B11199" t="s">
        <v>2559</v>
      </c>
      <c r="C11199" t="s">
        <v>3216</v>
      </c>
      <c r="D11199" t="s">
        <v>4526</v>
      </c>
      <c r="E11199" t="s">
        <v>88</v>
      </c>
      <c r="F11199" t="b">
        <v>0</v>
      </c>
      <c r="G11199" t="s">
        <v>13</v>
      </c>
      <c r="H11199" s="1">
        <v>46140.879537037043</v>
      </c>
      <c r="I11199" t="b">
        <v>1</v>
      </c>
      <c r="J11199" t="b">
        <v>0</v>
      </c>
      <c r="K11199" t="s">
        <v>13</v>
      </c>
      <c r="L11199" t="s">
        <v>74</v>
      </c>
      <c r="M11199"/>
      <c r="N11199">
        <v>57.5</v>
      </c>
      <c r="O11199" t="s">
        <v>14574</v>
      </c>
      <c r="P11199" t="s">
        <v>954</v>
      </c>
    </row>
    <row r="11200" spans="1:16" x14ac:dyDescent="0.35">
      <c r="A11200" t="s">
        <v>8</v>
      </c>
      <c r="B11200" t="s">
        <v>21193</v>
      </c>
      <c r="C11200" t="s">
        <v>955</v>
      </c>
      <c r="D11200" t="s">
        <v>2360</v>
      </c>
      <c r="E11200" t="s">
        <v>59</v>
      </c>
      <c r="F11200" t="b">
        <v>0</v>
      </c>
      <c r="G11200" t="s">
        <v>13</v>
      </c>
      <c r="H11200" s="1">
        <v>46140.879548611112</v>
      </c>
      <c r="I11200" t="b">
        <v>0</v>
      </c>
      <c r="J11200" t="b">
        <v>0</v>
      </c>
      <c r="K11200" t="s">
        <v>13</v>
      </c>
      <c r="L11200" t="s">
        <v>60</v>
      </c>
      <c r="M11200">
        <v>157500</v>
      </c>
      <c r="N11200"/>
      <c r="O11200" t="s">
        <v>21194</v>
      </c>
      <c r="P11200" t="s">
        <v>21195</v>
      </c>
    </row>
    <row r="11201" spans="1:16" x14ac:dyDescent="0.35">
      <c r="A11201" t="s">
        <v>2</v>
      </c>
      <c r="B11201" t="s">
        <v>3102</v>
      </c>
      <c r="C11201" t="s">
        <v>21196</v>
      </c>
      <c r="D11201" t="s">
        <v>4526</v>
      </c>
      <c r="E11201" t="s">
        <v>88</v>
      </c>
      <c r="F11201" t="b">
        <v>0</v>
      </c>
      <c r="G11201" t="s">
        <v>65</v>
      </c>
      <c r="H11201" s="1">
        <v>46140.917824074073</v>
      </c>
      <c r="I11201" t="b">
        <v>0</v>
      </c>
      <c r="J11201" t="b">
        <v>0</v>
      </c>
      <c r="K11201" t="s">
        <v>41</v>
      </c>
      <c r="L11201" t="s">
        <v>74</v>
      </c>
      <c r="M11201"/>
      <c r="N11201">
        <v>75</v>
      </c>
      <c r="O11201" t="s">
        <v>3576</v>
      </c>
      <c r="P11201" t="s">
        <v>21197</v>
      </c>
    </row>
    <row r="11202" spans="1:16" x14ac:dyDescent="0.35">
      <c r="A11202" t="s">
        <v>3</v>
      </c>
      <c r="B11202" t="s">
        <v>2267</v>
      </c>
      <c r="C11202" t="s">
        <v>2900</v>
      </c>
      <c r="D11202" t="s">
        <v>2360</v>
      </c>
      <c r="E11202" t="s">
        <v>59</v>
      </c>
      <c r="F11202" t="b">
        <v>0</v>
      </c>
      <c r="G11202" t="s">
        <v>73</v>
      </c>
      <c r="H11202" s="1">
        <v>46140.917870370373</v>
      </c>
      <c r="I11202" t="b">
        <v>0</v>
      </c>
      <c r="J11202" t="b">
        <v>1</v>
      </c>
      <c r="K11202" t="s">
        <v>41</v>
      </c>
      <c r="L11202" t="s">
        <v>60</v>
      </c>
      <c r="M11202">
        <v>132225.60000000001</v>
      </c>
      <c r="N11202"/>
      <c r="O11202" t="s">
        <v>7772</v>
      </c>
      <c r="P11202" t="s">
        <v>673</v>
      </c>
    </row>
    <row r="11203" spans="1:16" x14ac:dyDescent="0.35">
      <c r="A11203" t="s">
        <v>7</v>
      </c>
      <c r="B11203" t="s">
        <v>21198</v>
      </c>
      <c r="C11203" t="s">
        <v>142</v>
      </c>
      <c r="D11203" t="s">
        <v>4526</v>
      </c>
      <c r="E11203" t="s">
        <v>59</v>
      </c>
      <c r="F11203" t="b">
        <v>0</v>
      </c>
      <c r="G11203" t="s">
        <v>65</v>
      </c>
      <c r="H11203" s="1">
        <v>46140.917939814812</v>
      </c>
      <c r="I11203" t="b">
        <v>0</v>
      </c>
      <c r="J11203" t="b">
        <v>0</v>
      </c>
      <c r="K11203" t="s">
        <v>41</v>
      </c>
      <c r="L11203" t="s">
        <v>74</v>
      </c>
      <c r="M11203"/>
      <c r="N11203">
        <v>59</v>
      </c>
      <c r="O11203" t="s">
        <v>105</v>
      </c>
      <c r="P11203" t="s">
        <v>14910</v>
      </c>
    </row>
    <row r="11204" spans="1:16" x14ac:dyDescent="0.35">
      <c r="A11204" t="s">
        <v>4</v>
      </c>
      <c r="B11204" t="s">
        <v>3384</v>
      </c>
      <c r="C11204" t="s">
        <v>520</v>
      </c>
      <c r="D11204" t="s">
        <v>4346</v>
      </c>
      <c r="E11204" t="s">
        <v>59</v>
      </c>
      <c r="F11204" t="b">
        <v>0</v>
      </c>
      <c r="G11204" t="s">
        <v>41</v>
      </c>
      <c r="H11204" s="1">
        <v>46140.919131944444</v>
      </c>
      <c r="I11204" t="b">
        <v>0</v>
      </c>
      <c r="J11204" t="b">
        <v>1</v>
      </c>
      <c r="K11204" t="s">
        <v>41</v>
      </c>
      <c r="L11204" t="s">
        <v>60</v>
      </c>
      <c r="M11204">
        <v>100000</v>
      </c>
      <c r="N11204"/>
      <c r="O11204" t="s">
        <v>21199</v>
      </c>
      <c r="P11204" t="s">
        <v>21200</v>
      </c>
    </row>
    <row r="11205" spans="1:16" x14ac:dyDescent="0.35">
      <c r="A11205" t="s">
        <v>1</v>
      </c>
      <c r="B11205" t="s">
        <v>21201</v>
      </c>
      <c r="C11205" t="s">
        <v>79</v>
      </c>
      <c r="D11205" t="s">
        <v>4346</v>
      </c>
      <c r="E11205" t="s">
        <v>59</v>
      </c>
      <c r="F11205" t="b">
        <v>0</v>
      </c>
      <c r="G11205" t="s">
        <v>77</v>
      </c>
      <c r="H11205" s="1">
        <v>46140.920532407406</v>
      </c>
      <c r="I11205" t="b">
        <v>0</v>
      </c>
      <c r="J11205" t="b">
        <v>1</v>
      </c>
      <c r="K11205" t="s">
        <v>41</v>
      </c>
      <c r="L11205" t="s">
        <v>74</v>
      </c>
      <c r="M11205"/>
      <c r="N11205">
        <v>80</v>
      </c>
      <c r="O11205" t="s">
        <v>15591</v>
      </c>
      <c r="P11205" t="s">
        <v>1565</v>
      </c>
    </row>
    <row r="11206" spans="1:16" x14ac:dyDescent="0.35">
      <c r="A11206" t="s">
        <v>0</v>
      </c>
      <c r="B11206" t="s">
        <v>21202</v>
      </c>
      <c r="C11206" t="s">
        <v>71</v>
      </c>
      <c r="D11206" t="s">
        <v>2360</v>
      </c>
      <c r="E11206" t="s">
        <v>59</v>
      </c>
      <c r="F11206" t="b">
        <v>0</v>
      </c>
      <c r="G11206" t="s">
        <v>73</v>
      </c>
      <c r="H11206" s="1">
        <v>46140.959537037037</v>
      </c>
      <c r="I11206" t="b">
        <v>1</v>
      </c>
      <c r="J11206" t="b">
        <v>0</v>
      </c>
      <c r="K11206" t="s">
        <v>41</v>
      </c>
      <c r="L11206" t="s">
        <v>74</v>
      </c>
      <c r="M11206"/>
      <c r="N11206">
        <v>19</v>
      </c>
      <c r="O11206" t="s">
        <v>21203</v>
      </c>
      <c r="P11206" t="s">
        <v>21204</v>
      </c>
    </row>
    <row r="11207" spans="1:16" x14ac:dyDescent="0.35">
      <c r="A11207" t="s">
        <v>0</v>
      </c>
      <c r="B11207" t="s">
        <v>21205</v>
      </c>
      <c r="C11207" t="s">
        <v>237</v>
      </c>
      <c r="D11207" t="s">
        <v>4756</v>
      </c>
      <c r="E11207" t="s">
        <v>59</v>
      </c>
      <c r="F11207" t="b">
        <v>0</v>
      </c>
      <c r="G11207" t="s">
        <v>89</v>
      </c>
      <c r="H11207" s="1">
        <v>46140.959560185183</v>
      </c>
      <c r="I11207" t="b">
        <v>1</v>
      </c>
      <c r="J11207" t="b">
        <v>1</v>
      </c>
      <c r="K11207" t="s">
        <v>41</v>
      </c>
      <c r="L11207" t="s">
        <v>60</v>
      </c>
      <c r="M11207">
        <v>105000</v>
      </c>
      <c r="N11207"/>
      <c r="O11207" t="s">
        <v>21206</v>
      </c>
      <c r="P11207" t="s">
        <v>233</v>
      </c>
    </row>
    <row r="11208" spans="1:16" x14ac:dyDescent="0.35">
      <c r="A11208" t="s">
        <v>1</v>
      </c>
      <c r="B11208" t="s">
        <v>385</v>
      </c>
      <c r="C11208" t="s">
        <v>214</v>
      </c>
      <c r="D11208" t="s">
        <v>4526</v>
      </c>
      <c r="E11208" t="s">
        <v>88</v>
      </c>
      <c r="F11208" t="b">
        <v>0</v>
      </c>
      <c r="G11208" t="s">
        <v>77</v>
      </c>
      <c r="H11208" s="1">
        <v>46140.962500000001</v>
      </c>
      <c r="I11208" t="b">
        <v>1</v>
      </c>
      <c r="J11208" t="b">
        <v>1</v>
      </c>
      <c r="K11208" t="s">
        <v>41</v>
      </c>
      <c r="L11208" t="s">
        <v>74</v>
      </c>
      <c r="M11208"/>
      <c r="N11208">
        <v>55</v>
      </c>
      <c r="O11208" t="s">
        <v>4487</v>
      </c>
      <c r="P11208" t="s">
        <v>21207</v>
      </c>
    </row>
    <row r="11209" spans="1:16" x14ac:dyDescent="0.35">
      <c r="A11209" t="s">
        <v>0</v>
      </c>
      <c r="B11209" t="s">
        <v>18174</v>
      </c>
      <c r="C11209" t="s">
        <v>3652</v>
      </c>
      <c r="D11209" t="s">
        <v>2360</v>
      </c>
      <c r="E11209" t="s">
        <v>59</v>
      </c>
      <c r="F11209" t="b">
        <v>0</v>
      </c>
      <c r="G11209" t="s">
        <v>77</v>
      </c>
      <c r="H11209" s="1">
        <v>46141.001261574071</v>
      </c>
      <c r="I11209" t="b">
        <v>0</v>
      </c>
      <c r="J11209" t="b">
        <v>0</v>
      </c>
      <c r="K11209" t="s">
        <v>41</v>
      </c>
      <c r="L11209" t="s">
        <v>74</v>
      </c>
      <c r="M11209"/>
      <c r="N11209">
        <v>38</v>
      </c>
      <c r="O11209" t="s">
        <v>18175</v>
      </c>
      <c r="P11209" t="s">
        <v>18176</v>
      </c>
    </row>
    <row r="11210" spans="1:16" x14ac:dyDescent="0.35">
      <c r="A11210" t="s">
        <v>3</v>
      </c>
      <c r="B11210" t="s">
        <v>5943</v>
      </c>
      <c r="C11210" t="s">
        <v>76</v>
      </c>
      <c r="D11210" t="s">
        <v>584</v>
      </c>
      <c r="E11210" t="s">
        <v>72</v>
      </c>
      <c r="F11210" t="b">
        <v>1</v>
      </c>
      <c r="G11210" t="s">
        <v>19</v>
      </c>
      <c r="H11210" s="1">
        <v>46141.001851851863</v>
      </c>
      <c r="I11210" t="b">
        <v>0</v>
      </c>
      <c r="J11210" t="b">
        <v>0</v>
      </c>
      <c r="K11210" t="s">
        <v>19</v>
      </c>
      <c r="L11210" t="s">
        <v>74</v>
      </c>
      <c r="M11210"/>
      <c r="N11210">
        <v>25</v>
      </c>
      <c r="O11210" t="s">
        <v>1197</v>
      </c>
      <c r="P11210" t="s">
        <v>288</v>
      </c>
    </row>
    <row r="11211" spans="1:16" x14ac:dyDescent="0.35">
      <c r="A11211" t="s">
        <v>0</v>
      </c>
      <c r="B11211" t="s">
        <v>4923</v>
      </c>
      <c r="C11211" t="s">
        <v>76</v>
      </c>
      <c r="D11211" t="s">
        <v>584</v>
      </c>
      <c r="E11211" t="s">
        <v>72</v>
      </c>
      <c r="F11211" t="b">
        <v>1</v>
      </c>
      <c r="G11211" t="s">
        <v>31</v>
      </c>
      <c r="H11211" s="1">
        <v>46141.002175925933</v>
      </c>
      <c r="I11211" t="b">
        <v>0</v>
      </c>
      <c r="J11211" t="b">
        <v>0</v>
      </c>
      <c r="K11211" t="s">
        <v>31</v>
      </c>
      <c r="L11211" t="s">
        <v>74</v>
      </c>
      <c r="M11211"/>
      <c r="N11211">
        <v>25</v>
      </c>
      <c r="O11211" t="s">
        <v>424</v>
      </c>
      <c r="P11211" t="s">
        <v>4661</v>
      </c>
    </row>
    <row r="11212" spans="1:16" x14ac:dyDescent="0.35">
      <c r="A11212" t="s">
        <v>4</v>
      </c>
      <c r="B11212" t="s">
        <v>21208</v>
      </c>
      <c r="C11212" t="s">
        <v>76</v>
      </c>
      <c r="D11212" t="s">
        <v>3173</v>
      </c>
      <c r="E11212" t="s">
        <v>232</v>
      </c>
      <c r="F11212" t="b">
        <v>1</v>
      </c>
      <c r="G11212" t="s">
        <v>65</v>
      </c>
      <c r="H11212" s="1">
        <v>46141.002546296288</v>
      </c>
      <c r="I11212" t="b">
        <v>0</v>
      </c>
      <c r="J11212" t="b">
        <v>0</v>
      </c>
      <c r="K11212" t="s">
        <v>41</v>
      </c>
      <c r="L11212" t="s">
        <v>60</v>
      </c>
      <c r="M11212">
        <v>111500</v>
      </c>
      <c r="N11212"/>
      <c r="O11212" t="s">
        <v>371</v>
      </c>
      <c r="P11212" t="s">
        <v>2284</v>
      </c>
    </row>
    <row r="11213" spans="1:16" x14ac:dyDescent="0.35">
      <c r="A11213" t="s">
        <v>2</v>
      </c>
      <c r="B11213" t="s">
        <v>21209</v>
      </c>
      <c r="C11213" t="s">
        <v>76</v>
      </c>
      <c r="D11213" t="s">
        <v>584</v>
      </c>
      <c r="E11213" t="s">
        <v>72</v>
      </c>
      <c r="F11213" t="b">
        <v>1</v>
      </c>
      <c r="G11213" t="s">
        <v>25</v>
      </c>
      <c r="H11213" s="1">
        <v>46141.003217592603</v>
      </c>
      <c r="I11213" t="b">
        <v>0</v>
      </c>
      <c r="J11213" t="b">
        <v>0</v>
      </c>
      <c r="K11213" t="s">
        <v>25</v>
      </c>
      <c r="L11213" t="s">
        <v>74</v>
      </c>
      <c r="M11213"/>
      <c r="N11213">
        <v>25</v>
      </c>
      <c r="O11213" t="s">
        <v>584</v>
      </c>
      <c r="P11213" t="s">
        <v>9250</v>
      </c>
    </row>
    <row r="11214" spans="1:16" x14ac:dyDescent="0.35">
      <c r="A11214" t="s">
        <v>1</v>
      </c>
      <c r="B11214" t="s">
        <v>21210</v>
      </c>
      <c r="C11214" t="s">
        <v>165</v>
      </c>
      <c r="D11214" t="s">
        <v>4673</v>
      </c>
      <c r="E11214" t="s">
        <v>59</v>
      </c>
      <c r="F11214" t="b">
        <v>0</v>
      </c>
      <c r="G11214" t="s">
        <v>65</v>
      </c>
      <c r="H11214" s="1">
        <v>46141.00403935185</v>
      </c>
      <c r="I11214" t="b">
        <v>0</v>
      </c>
      <c r="J11214" t="b">
        <v>1</v>
      </c>
      <c r="K11214" t="s">
        <v>41</v>
      </c>
      <c r="L11214" t="s">
        <v>60</v>
      </c>
      <c r="M11214">
        <v>150000</v>
      </c>
      <c r="N11214"/>
      <c r="O11214" t="s">
        <v>21211</v>
      </c>
      <c r="P11214" t="s">
        <v>21212</v>
      </c>
    </row>
    <row r="11215" spans="1:16" x14ac:dyDescent="0.35">
      <c r="A11215" t="s">
        <v>5</v>
      </c>
      <c r="B11215" t="s">
        <v>21213</v>
      </c>
      <c r="C11215" t="s">
        <v>21214</v>
      </c>
      <c r="D11215" t="s">
        <v>4673</v>
      </c>
      <c r="E11215" t="s">
        <v>59</v>
      </c>
      <c r="F11215" t="b">
        <v>0</v>
      </c>
      <c r="G11215" t="s">
        <v>77</v>
      </c>
      <c r="H11215" s="1">
        <v>46141.004074074073</v>
      </c>
      <c r="I11215" t="b">
        <v>0</v>
      </c>
      <c r="J11215" t="b">
        <v>1</v>
      </c>
      <c r="K11215" t="s">
        <v>41</v>
      </c>
      <c r="L11215" t="s">
        <v>60</v>
      </c>
      <c r="M11215">
        <v>122000</v>
      </c>
      <c r="N11215"/>
      <c r="O11215" t="s">
        <v>21215</v>
      </c>
      <c r="P11215" t="s">
        <v>21216</v>
      </c>
    </row>
    <row r="11216" spans="1:16" x14ac:dyDescent="0.35">
      <c r="A11216" t="s">
        <v>5</v>
      </c>
      <c r="B11216" t="s">
        <v>5</v>
      </c>
      <c r="C11216" t="s">
        <v>21217</v>
      </c>
      <c r="D11216" t="s">
        <v>4587</v>
      </c>
      <c r="E11216" t="s">
        <v>59</v>
      </c>
      <c r="F11216" t="b">
        <v>0</v>
      </c>
      <c r="G11216" t="s">
        <v>40</v>
      </c>
      <c r="H11216" s="1">
        <v>46141.005601851852</v>
      </c>
      <c r="I11216" t="b">
        <v>1</v>
      </c>
      <c r="J11216" t="b">
        <v>0</v>
      </c>
      <c r="K11216" t="s">
        <v>40</v>
      </c>
      <c r="L11216" t="s">
        <v>60</v>
      </c>
      <c r="M11216">
        <v>53000</v>
      </c>
      <c r="N11216"/>
      <c r="O11216" t="s">
        <v>2755</v>
      </c>
      <c r="P11216" t="s">
        <v>21218</v>
      </c>
    </row>
    <row r="11217" spans="1:16" x14ac:dyDescent="0.35">
      <c r="A11217" t="s">
        <v>1</v>
      </c>
      <c r="B11217" t="s">
        <v>2514</v>
      </c>
      <c r="C11217" t="s">
        <v>5026</v>
      </c>
      <c r="D11217" t="s">
        <v>4587</v>
      </c>
      <c r="E11217" t="s">
        <v>59</v>
      </c>
      <c r="F11217" t="b">
        <v>0</v>
      </c>
      <c r="G11217" t="s">
        <v>40</v>
      </c>
      <c r="H11217" s="1">
        <v>46141.005613425928</v>
      </c>
      <c r="I11217" t="b">
        <v>1</v>
      </c>
      <c r="J11217" t="b">
        <v>0</v>
      </c>
      <c r="K11217" t="s">
        <v>40</v>
      </c>
      <c r="L11217" t="s">
        <v>60</v>
      </c>
      <c r="M11217">
        <v>100000</v>
      </c>
      <c r="N11217"/>
      <c r="O11217" t="s">
        <v>17373</v>
      </c>
      <c r="P11217" t="s">
        <v>21219</v>
      </c>
    </row>
    <row r="11218" spans="1:16" x14ac:dyDescent="0.35">
      <c r="A11218" t="s">
        <v>1</v>
      </c>
      <c r="B11218" t="s">
        <v>2468</v>
      </c>
      <c r="C11218" t="s">
        <v>21220</v>
      </c>
      <c r="D11218" t="s">
        <v>4587</v>
      </c>
      <c r="E11218" t="s">
        <v>59</v>
      </c>
      <c r="F11218" t="b">
        <v>0</v>
      </c>
      <c r="G11218" t="s">
        <v>40</v>
      </c>
      <c r="H11218" s="1">
        <v>46141.005613425928</v>
      </c>
      <c r="I11218" t="b">
        <v>1</v>
      </c>
      <c r="J11218" t="b">
        <v>0</v>
      </c>
      <c r="K11218" t="s">
        <v>40</v>
      </c>
      <c r="L11218" t="s">
        <v>60</v>
      </c>
      <c r="M11218">
        <v>50000</v>
      </c>
      <c r="N11218"/>
      <c r="O11218" t="s">
        <v>21221</v>
      </c>
      <c r="P11218" t="s">
        <v>406</v>
      </c>
    </row>
    <row r="11219" spans="1:16" x14ac:dyDescent="0.35">
      <c r="A11219" t="s">
        <v>1</v>
      </c>
      <c r="B11219" t="s">
        <v>17429</v>
      </c>
      <c r="C11219" t="s">
        <v>5273</v>
      </c>
      <c r="D11219" t="s">
        <v>4587</v>
      </c>
      <c r="E11219" t="s">
        <v>232</v>
      </c>
      <c r="F11219" t="b">
        <v>0</v>
      </c>
      <c r="G11219" t="s">
        <v>40</v>
      </c>
      <c r="H11219" s="1">
        <v>46141.005613425928</v>
      </c>
      <c r="I11219" t="b">
        <v>1</v>
      </c>
      <c r="J11219" t="b">
        <v>0</v>
      </c>
      <c r="K11219" t="s">
        <v>40</v>
      </c>
      <c r="L11219" t="s">
        <v>60</v>
      </c>
      <c r="M11219">
        <v>109000</v>
      </c>
      <c r="N11219"/>
      <c r="O11219" t="s">
        <v>8446</v>
      </c>
      <c r="P11219" t="s">
        <v>2519</v>
      </c>
    </row>
    <row r="11220" spans="1:16" x14ac:dyDescent="0.35">
      <c r="A11220" t="s">
        <v>6</v>
      </c>
      <c r="B11220" t="s">
        <v>21222</v>
      </c>
      <c r="C11220" t="s">
        <v>172</v>
      </c>
      <c r="D11220" t="s">
        <v>4346</v>
      </c>
      <c r="E11220" t="s">
        <v>59</v>
      </c>
      <c r="F11220" t="b">
        <v>0</v>
      </c>
      <c r="G11220" t="s">
        <v>68</v>
      </c>
      <c r="H11220" s="1">
        <v>46141.044189814813</v>
      </c>
      <c r="I11220" t="b">
        <v>0</v>
      </c>
      <c r="J11220" t="b">
        <v>1</v>
      </c>
      <c r="K11220" t="s">
        <v>41</v>
      </c>
      <c r="L11220" t="s">
        <v>60</v>
      </c>
      <c r="M11220">
        <v>168620</v>
      </c>
      <c r="N11220"/>
      <c r="O11220" t="s">
        <v>3595</v>
      </c>
      <c r="P11220" t="s">
        <v>21223</v>
      </c>
    </row>
    <row r="11221" spans="1:16" x14ac:dyDescent="0.35">
      <c r="A11221" t="s">
        <v>6</v>
      </c>
      <c r="B11221" t="s">
        <v>21224</v>
      </c>
      <c r="C11221" t="s">
        <v>172</v>
      </c>
      <c r="D11221" t="s">
        <v>4346</v>
      </c>
      <c r="E11221" t="s">
        <v>59</v>
      </c>
      <c r="F11221" t="b">
        <v>0</v>
      </c>
      <c r="G11221" t="s">
        <v>68</v>
      </c>
      <c r="H11221" s="1">
        <v>46141.044189814813</v>
      </c>
      <c r="I11221" t="b">
        <v>0</v>
      </c>
      <c r="J11221" t="b">
        <v>1</v>
      </c>
      <c r="K11221" t="s">
        <v>41</v>
      </c>
      <c r="L11221" t="s">
        <v>60</v>
      </c>
      <c r="M11221">
        <v>147925</v>
      </c>
      <c r="N11221"/>
      <c r="O11221" t="s">
        <v>3595</v>
      </c>
      <c r="P11221" t="s">
        <v>21225</v>
      </c>
    </row>
    <row r="11222" spans="1:16" x14ac:dyDescent="0.35">
      <c r="A11222" t="s">
        <v>2</v>
      </c>
      <c r="B11222" t="s">
        <v>21226</v>
      </c>
      <c r="C11222" t="s">
        <v>1156</v>
      </c>
      <c r="D11222" t="s">
        <v>4346</v>
      </c>
      <c r="E11222" t="s">
        <v>59</v>
      </c>
      <c r="F11222" t="b">
        <v>0</v>
      </c>
      <c r="G11222" t="s">
        <v>77</v>
      </c>
      <c r="H11222" s="1">
        <v>46141.085844907408</v>
      </c>
      <c r="I11222" t="b">
        <v>0</v>
      </c>
      <c r="J11222" t="b">
        <v>1</v>
      </c>
      <c r="K11222" t="s">
        <v>41</v>
      </c>
      <c r="L11222" t="s">
        <v>60</v>
      </c>
      <c r="M11222">
        <v>213000</v>
      </c>
      <c r="N11222"/>
      <c r="O11222" t="s">
        <v>7292</v>
      </c>
      <c r="P11222" t="s">
        <v>589</v>
      </c>
    </row>
    <row r="11223" spans="1:16" x14ac:dyDescent="0.35">
      <c r="A11223" t="s">
        <v>6</v>
      </c>
      <c r="B11223" t="s">
        <v>21227</v>
      </c>
      <c r="C11223" t="s">
        <v>810</v>
      </c>
      <c r="D11223" t="s">
        <v>17170</v>
      </c>
      <c r="E11223" t="s">
        <v>59</v>
      </c>
      <c r="F11223" t="b">
        <v>0</v>
      </c>
      <c r="G11223" t="s">
        <v>77</v>
      </c>
      <c r="H11223" s="1">
        <v>46141.085879629631</v>
      </c>
      <c r="I11223" t="b">
        <v>0</v>
      </c>
      <c r="J11223" t="b">
        <v>0</v>
      </c>
      <c r="K11223" t="s">
        <v>41</v>
      </c>
      <c r="L11223" t="s">
        <v>60</v>
      </c>
      <c r="M11223">
        <v>259370</v>
      </c>
      <c r="N11223"/>
      <c r="O11223" t="s">
        <v>17171</v>
      </c>
      <c r="P11223" t="s">
        <v>310</v>
      </c>
    </row>
    <row r="11224" spans="1:16" x14ac:dyDescent="0.35">
      <c r="A11224" t="s">
        <v>2</v>
      </c>
      <c r="B11224" t="s">
        <v>21228</v>
      </c>
      <c r="C11224" t="s">
        <v>246</v>
      </c>
      <c r="D11224" t="s">
        <v>4346</v>
      </c>
      <c r="E11224" t="s">
        <v>59</v>
      </c>
      <c r="F11224" t="b">
        <v>0</v>
      </c>
      <c r="G11224" t="s">
        <v>65</v>
      </c>
      <c r="H11224" s="1">
        <v>46141.2108912037</v>
      </c>
      <c r="I11224" t="b">
        <v>0</v>
      </c>
      <c r="J11224" t="b">
        <v>1</v>
      </c>
      <c r="K11224" t="s">
        <v>41</v>
      </c>
      <c r="L11224" t="s">
        <v>60</v>
      </c>
      <c r="M11224">
        <v>131000</v>
      </c>
      <c r="N11224"/>
      <c r="O11224" t="s">
        <v>2095</v>
      </c>
    </row>
    <row r="11225" spans="1:16" x14ac:dyDescent="0.35">
      <c r="A11225" t="s">
        <v>6</v>
      </c>
      <c r="B11225" t="s">
        <v>19035</v>
      </c>
      <c r="C11225" t="s">
        <v>142</v>
      </c>
      <c r="D11225" t="s">
        <v>17170</v>
      </c>
      <c r="E11225" t="s">
        <v>59</v>
      </c>
      <c r="F11225" t="b">
        <v>0</v>
      </c>
      <c r="G11225" t="s">
        <v>65</v>
      </c>
      <c r="H11225" s="1">
        <v>46141.210972222223</v>
      </c>
      <c r="I11225" t="b">
        <v>0</v>
      </c>
      <c r="J11225" t="b">
        <v>0</v>
      </c>
      <c r="K11225" t="s">
        <v>41</v>
      </c>
      <c r="L11225" t="s">
        <v>60</v>
      </c>
      <c r="M11225">
        <v>227739.5</v>
      </c>
      <c r="N11225"/>
      <c r="O11225" t="s">
        <v>17171</v>
      </c>
      <c r="P11225" t="s">
        <v>310</v>
      </c>
    </row>
    <row r="11226" spans="1:16" x14ac:dyDescent="0.35">
      <c r="A11226" t="s">
        <v>0</v>
      </c>
      <c r="B11226" t="s">
        <v>1711</v>
      </c>
      <c r="C11226" t="s">
        <v>76</v>
      </c>
      <c r="D11226" t="s">
        <v>7680</v>
      </c>
      <c r="E11226" t="s">
        <v>59</v>
      </c>
      <c r="F11226" t="b">
        <v>1</v>
      </c>
      <c r="G11226" t="s">
        <v>40</v>
      </c>
      <c r="H11226" s="1">
        <v>46141.252326388887</v>
      </c>
      <c r="I11226" t="b">
        <v>0</v>
      </c>
      <c r="J11226" t="b">
        <v>0</v>
      </c>
      <c r="K11226" t="s">
        <v>40</v>
      </c>
      <c r="L11226" t="s">
        <v>60</v>
      </c>
      <c r="M11226">
        <v>25242</v>
      </c>
      <c r="N11226"/>
      <c r="O11226" t="s">
        <v>21229</v>
      </c>
      <c r="P11226" t="s">
        <v>1738</v>
      </c>
    </row>
    <row r="11227" spans="1:16" x14ac:dyDescent="0.35">
      <c r="A11227" t="s">
        <v>2</v>
      </c>
      <c r="B11227" t="s">
        <v>21230</v>
      </c>
      <c r="C11227" t="s">
        <v>201</v>
      </c>
      <c r="D11227" t="s">
        <v>17170</v>
      </c>
      <c r="E11227" t="s">
        <v>59</v>
      </c>
      <c r="F11227" t="b">
        <v>0</v>
      </c>
      <c r="G11227" t="s">
        <v>77</v>
      </c>
      <c r="H11227" s="1">
        <v>46141.252430555563</v>
      </c>
      <c r="I11227" t="b">
        <v>0</v>
      </c>
      <c r="J11227" t="b">
        <v>0</v>
      </c>
      <c r="K11227" t="s">
        <v>41</v>
      </c>
      <c r="L11227" t="s">
        <v>60</v>
      </c>
      <c r="M11227">
        <v>128865.5</v>
      </c>
      <c r="N11227"/>
      <c r="O11227" t="s">
        <v>17171</v>
      </c>
      <c r="P11227" t="s">
        <v>310</v>
      </c>
    </row>
    <row r="11228" spans="1:16" x14ac:dyDescent="0.35">
      <c r="A11228" t="s">
        <v>1</v>
      </c>
      <c r="B11228" t="s">
        <v>21231</v>
      </c>
      <c r="C11228" t="s">
        <v>5980</v>
      </c>
      <c r="D11228" t="s">
        <v>5018</v>
      </c>
      <c r="E11228" t="s">
        <v>59</v>
      </c>
      <c r="F11228" t="b">
        <v>0</v>
      </c>
      <c r="G11228" t="s">
        <v>19</v>
      </c>
      <c r="H11228" s="1">
        <v>46141.25509259259</v>
      </c>
      <c r="I11228" t="b">
        <v>0</v>
      </c>
      <c r="J11228" t="b">
        <v>0</v>
      </c>
      <c r="K11228" t="s">
        <v>19</v>
      </c>
      <c r="L11228" t="s">
        <v>60</v>
      </c>
      <c r="M11228">
        <v>35000</v>
      </c>
      <c r="N11228"/>
      <c r="O11228" t="s">
        <v>17211</v>
      </c>
      <c r="P11228" t="s">
        <v>18697</v>
      </c>
    </row>
    <row r="11229" spans="1:16" x14ac:dyDescent="0.35">
      <c r="A11229" t="s">
        <v>0</v>
      </c>
      <c r="B11229" t="s">
        <v>21232</v>
      </c>
      <c r="C11229" t="s">
        <v>76</v>
      </c>
      <c r="D11229" t="s">
        <v>4526</v>
      </c>
      <c r="E11229" t="s">
        <v>88</v>
      </c>
      <c r="F11229" t="b">
        <v>1</v>
      </c>
      <c r="G11229" t="s">
        <v>73</v>
      </c>
      <c r="H11229" s="1">
        <v>46141.292905092603</v>
      </c>
      <c r="I11229" t="b">
        <v>1</v>
      </c>
      <c r="J11229" t="b">
        <v>0</v>
      </c>
      <c r="K11229" t="s">
        <v>41</v>
      </c>
      <c r="L11229" t="s">
        <v>74</v>
      </c>
      <c r="M11229"/>
      <c r="N11229">
        <v>50</v>
      </c>
      <c r="O11229" t="s">
        <v>5271</v>
      </c>
    </row>
    <row r="11230" spans="1:16" x14ac:dyDescent="0.35">
      <c r="A11230" t="s">
        <v>0</v>
      </c>
      <c r="B11230" t="s">
        <v>21233</v>
      </c>
      <c r="C11230" t="s">
        <v>3386</v>
      </c>
      <c r="D11230" t="s">
        <v>21234</v>
      </c>
      <c r="E11230" t="s">
        <v>88</v>
      </c>
      <c r="F11230" t="b">
        <v>0</v>
      </c>
      <c r="G11230" t="s">
        <v>27</v>
      </c>
      <c r="H11230" s="1">
        <v>46141.293576388889</v>
      </c>
      <c r="I11230" t="b">
        <v>0</v>
      </c>
      <c r="J11230" t="b">
        <v>0</v>
      </c>
      <c r="K11230" t="s">
        <v>27</v>
      </c>
      <c r="L11230" t="s">
        <v>60</v>
      </c>
      <c r="M11230">
        <v>38500</v>
      </c>
      <c r="N11230"/>
      <c r="O11230" t="s">
        <v>526</v>
      </c>
      <c r="P11230" t="s">
        <v>21235</v>
      </c>
    </row>
    <row r="11231" spans="1:16" x14ac:dyDescent="0.35">
      <c r="A11231" t="s">
        <v>6</v>
      </c>
      <c r="B11231" t="s">
        <v>18843</v>
      </c>
      <c r="C11231" t="s">
        <v>190</v>
      </c>
      <c r="D11231" t="s">
        <v>17170</v>
      </c>
      <c r="E11231" t="s">
        <v>59</v>
      </c>
      <c r="F11231" t="b">
        <v>0</v>
      </c>
      <c r="G11231" t="s">
        <v>73</v>
      </c>
      <c r="H11231" s="1">
        <v>46141.29415509259</v>
      </c>
      <c r="I11231" t="b">
        <v>0</v>
      </c>
      <c r="J11231" t="b">
        <v>0</v>
      </c>
      <c r="K11231" t="s">
        <v>41</v>
      </c>
      <c r="L11231" t="s">
        <v>60</v>
      </c>
      <c r="M11231">
        <v>133056</v>
      </c>
      <c r="N11231"/>
      <c r="O11231" t="s">
        <v>17171</v>
      </c>
      <c r="P11231" t="s">
        <v>310</v>
      </c>
    </row>
    <row r="11232" spans="1:16" x14ac:dyDescent="0.35">
      <c r="A11232" t="s">
        <v>5</v>
      </c>
      <c r="B11232" t="s">
        <v>3113</v>
      </c>
      <c r="C11232" t="s">
        <v>165</v>
      </c>
      <c r="D11232" t="s">
        <v>4346</v>
      </c>
      <c r="E11232" t="s">
        <v>59</v>
      </c>
      <c r="F11232" t="b">
        <v>0</v>
      </c>
      <c r="G11232" t="s">
        <v>73</v>
      </c>
      <c r="H11232" s="1">
        <v>46141.295648148152</v>
      </c>
      <c r="I11232" t="b">
        <v>1</v>
      </c>
      <c r="J11232" t="b">
        <v>1</v>
      </c>
      <c r="K11232" t="s">
        <v>41</v>
      </c>
      <c r="L11232" t="s">
        <v>60</v>
      </c>
      <c r="M11232">
        <v>115000</v>
      </c>
      <c r="N11232"/>
      <c r="O11232" t="s">
        <v>351</v>
      </c>
      <c r="P11232" t="s">
        <v>21236</v>
      </c>
    </row>
    <row r="11233" spans="1:16" x14ac:dyDescent="0.35">
      <c r="A11233" t="s">
        <v>1</v>
      </c>
      <c r="B11233" t="s">
        <v>21237</v>
      </c>
      <c r="C11233" t="s">
        <v>998</v>
      </c>
      <c r="D11233" t="s">
        <v>4346</v>
      </c>
      <c r="E11233" t="s">
        <v>59</v>
      </c>
      <c r="F11233" t="b">
        <v>0</v>
      </c>
      <c r="G11233" t="s">
        <v>77</v>
      </c>
      <c r="H11233" s="1">
        <v>46141.295671296299</v>
      </c>
      <c r="I11233" t="b">
        <v>1</v>
      </c>
      <c r="J11233" t="b">
        <v>1</v>
      </c>
      <c r="K11233" t="s">
        <v>41</v>
      </c>
      <c r="L11233" t="s">
        <v>60</v>
      </c>
      <c r="M11233">
        <v>171500</v>
      </c>
      <c r="N11233"/>
      <c r="O11233" t="s">
        <v>1172</v>
      </c>
      <c r="P11233" t="s">
        <v>21238</v>
      </c>
    </row>
    <row r="11234" spans="1:16" x14ac:dyDescent="0.35">
      <c r="A11234" t="s">
        <v>0</v>
      </c>
      <c r="B11234" t="s">
        <v>4029</v>
      </c>
      <c r="C11234" t="s">
        <v>86</v>
      </c>
      <c r="D11234" t="s">
        <v>11670</v>
      </c>
      <c r="E11234" t="s">
        <v>59</v>
      </c>
      <c r="F11234" t="b">
        <v>0</v>
      </c>
      <c r="G11234" t="s">
        <v>77</v>
      </c>
      <c r="H11234" s="1">
        <v>46141.334456018521</v>
      </c>
      <c r="I11234" t="b">
        <v>0</v>
      </c>
      <c r="J11234" t="b">
        <v>0</v>
      </c>
      <c r="K11234" t="s">
        <v>41</v>
      </c>
      <c r="L11234" t="s">
        <v>60</v>
      </c>
      <c r="M11234">
        <v>95000</v>
      </c>
      <c r="N11234"/>
      <c r="O11234" t="s">
        <v>1223</v>
      </c>
      <c r="P11234" t="s">
        <v>4724</v>
      </c>
    </row>
    <row r="11235" spans="1:16" x14ac:dyDescent="0.35">
      <c r="A11235" t="s">
        <v>0</v>
      </c>
      <c r="B11235" t="s">
        <v>1125</v>
      </c>
      <c r="C11235" t="s">
        <v>328</v>
      </c>
      <c r="D11235" t="s">
        <v>2360</v>
      </c>
      <c r="E11235" t="s">
        <v>59</v>
      </c>
      <c r="F11235" t="b">
        <v>0</v>
      </c>
      <c r="G11235" t="s">
        <v>65</v>
      </c>
      <c r="H11235" s="1">
        <v>46141.334467592591</v>
      </c>
      <c r="I11235" t="b">
        <v>0</v>
      </c>
      <c r="J11235" t="b">
        <v>0</v>
      </c>
      <c r="K11235" t="s">
        <v>41</v>
      </c>
      <c r="L11235" t="s">
        <v>60</v>
      </c>
      <c r="M11235">
        <v>166500</v>
      </c>
      <c r="N11235"/>
      <c r="O11235" t="s">
        <v>1211</v>
      </c>
      <c r="P11235" t="s">
        <v>21239</v>
      </c>
    </row>
    <row r="11236" spans="1:16" x14ac:dyDescent="0.35">
      <c r="A11236" t="s">
        <v>0</v>
      </c>
      <c r="B11236" t="s">
        <v>130</v>
      </c>
      <c r="C11236" t="s">
        <v>5545</v>
      </c>
      <c r="D11236" t="s">
        <v>4697</v>
      </c>
      <c r="E11236" t="s">
        <v>59</v>
      </c>
      <c r="F11236" t="b">
        <v>0</v>
      </c>
      <c r="G11236" t="s">
        <v>65</v>
      </c>
      <c r="H11236" s="1">
        <v>46141.334467592591</v>
      </c>
      <c r="I11236" t="b">
        <v>0</v>
      </c>
      <c r="J11236" t="b">
        <v>1</v>
      </c>
      <c r="K11236" t="s">
        <v>41</v>
      </c>
      <c r="L11236" t="s">
        <v>60</v>
      </c>
      <c r="M11236">
        <v>60000</v>
      </c>
      <c r="N11236"/>
      <c r="O11236" t="s">
        <v>21240</v>
      </c>
      <c r="P11236" t="s">
        <v>2104</v>
      </c>
    </row>
    <row r="11237" spans="1:16" x14ac:dyDescent="0.35">
      <c r="A11237" t="s">
        <v>6</v>
      </c>
      <c r="B11237" t="s">
        <v>19056</v>
      </c>
      <c r="C11237" t="s">
        <v>142</v>
      </c>
      <c r="D11237" t="s">
        <v>17170</v>
      </c>
      <c r="E11237" t="s">
        <v>59</v>
      </c>
      <c r="F11237" t="b">
        <v>0</v>
      </c>
      <c r="G11237" t="s">
        <v>65</v>
      </c>
      <c r="H11237" s="1">
        <v>46141.335972222223</v>
      </c>
      <c r="I11237" t="b">
        <v>0</v>
      </c>
      <c r="J11237" t="b">
        <v>0</v>
      </c>
      <c r="K11237" t="s">
        <v>41</v>
      </c>
      <c r="L11237" t="s">
        <v>60</v>
      </c>
      <c r="M11237">
        <v>336798</v>
      </c>
      <c r="N11237"/>
      <c r="O11237" t="s">
        <v>17171</v>
      </c>
      <c r="P11237" t="s">
        <v>85</v>
      </c>
    </row>
    <row r="11238" spans="1:16" x14ac:dyDescent="0.35">
      <c r="A11238" t="s">
        <v>6</v>
      </c>
      <c r="B11238" t="s">
        <v>21241</v>
      </c>
      <c r="C11238" t="s">
        <v>76</v>
      </c>
      <c r="D11238" t="s">
        <v>141</v>
      </c>
      <c r="E11238" t="s">
        <v>88</v>
      </c>
      <c r="F11238" t="b">
        <v>1</v>
      </c>
      <c r="G11238" t="s">
        <v>41</v>
      </c>
      <c r="H11238" s="1">
        <v>46141.337013888893</v>
      </c>
      <c r="I11238" t="b">
        <v>0</v>
      </c>
      <c r="J11238" t="b">
        <v>0</v>
      </c>
      <c r="K11238" t="s">
        <v>41</v>
      </c>
      <c r="L11238" t="s">
        <v>74</v>
      </c>
      <c r="M11238"/>
      <c r="N11238">
        <v>20.5</v>
      </c>
      <c r="O11238" t="s">
        <v>141</v>
      </c>
    </row>
    <row r="11239" spans="1:16" x14ac:dyDescent="0.35">
      <c r="A11239" t="s">
        <v>1</v>
      </c>
      <c r="B11239" t="s">
        <v>21242</v>
      </c>
      <c r="C11239" t="s">
        <v>102</v>
      </c>
      <c r="D11239" t="s">
        <v>4346</v>
      </c>
      <c r="E11239" t="s">
        <v>59</v>
      </c>
      <c r="F11239" t="b">
        <v>0</v>
      </c>
      <c r="G11239" t="s">
        <v>77</v>
      </c>
      <c r="H11239" s="1">
        <v>46141.337245370371</v>
      </c>
      <c r="I11239" t="b">
        <v>1</v>
      </c>
      <c r="J11239" t="b">
        <v>1</v>
      </c>
      <c r="K11239" t="s">
        <v>41</v>
      </c>
      <c r="L11239" t="s">
        <v>60</v>
      </c>
      <c r="M11239">
        <v>155500</v>
      </c>
      <c r="N11239"/>
      <c r="O11239" t="s">
        <v>1183</v>
      </c>
      <c r="P11239" t="s">
        <v>21243</v>
      </c>
    </row>
    <row r="11240" spans="1:16" x14ac:dyDescent="0.35">
      <c r="A11240" t="s">
        <v>6</v>
      </c>
      <c r="B11240" t="s">
        <v>21244</v>
      </c>
      <c r="C11240" t="s">
        <v>1502</v>
      </c>
      <c r="D11240" t="s">
        <v>17170</v>
      </c>
      <c r="E11240" t="s">
        <v>59</v>
      </c>
      <c r="F11240" t="b">
        <v>0</v>
      </c>
      <c r="G11240" t="s">
        <v>68</v>
      </c>
      <c r="H11240" s="1">
        <v>46141.377430555563</v>
      </c>
      <c r="I11240" t="b">
        <v>0</v>
      </c>
      <c r="J11240" t="b">
        <v>0</v>
      </c>
      <c r="K11240" t="s">
        <v>41</v>
      </c>
      <c r="L11240" t="s">
        <v>60</v>
      </c>
      <c r="M11240">
        <v>138750</v>
      </c>
      <c r="N11240"/>
      <c r="O11240" t="s">
        <v>17171</v>
      </c>
      <c r="P11240" t="s">
        <v>310</v>
      </c>
    </row>
    <row r="11241" spans="1:16" x14ac:dyDescent="0.35">
      <c r="A11241" t="s">
        <v>6</v>
      </c>
      <c r="B11241" t="s">
        <v>18825</v>
      </c>
      <c r="C11241" t="s">
        <v>320</v>
      </c>
      <c r="D11241" t="s">
        <v>17170</v>
      </c>
      <c r="E11241" t="s">
        <v>59</v>
      </c>
      <c r="F11241" t="b">
        <v>0</v>
      </c>
      <c r="G11241" t="s">
        <v>73</v>
      </c>
      <c r="H11241" s="1">
        <v>46141.377453703702</v>
      </c>
      <c r="I11241" t="b">
        <v>0</v>
      </c>
      <c r="J11241" t="b">
        <v>0</v>
      </c>
      <c r="K11241" t="s">
        <v>41</v>
      </c>
      <c r="L11241" t="s">
        <v>60</v>
      </c>
      <c r="M11241">
        <v>219542.5</v>
      </c>
      <c r="N11241"/>
      <c r="O11241" t="s">
        <v>17171</v>
      </c>
      <c r="P11241" t="s">
        <v>310</v>
      </c>
    </row>
    <row r="11242" spans="1:16" x14ac:dyDescent="0.35">
      <c r="A11242" t="s">
        <v>1</v>
      </c>
      <c r="B11242" t="s">
        <v>156</v>
      </c>
      <c r="C11242" t="s">
        <v>9890</v>
      </c>
      <c r="D11242" t="s">
        <v>4346</v>
      </c>
      <c r="E11242" t="s">
        <v>59</v>
      </c>
      <c r="F11242" t="b">
        <v>0</v>
      </c>
      <c r="G11242" t="s">
        <v>19</v>
      </c>
      <c r="H11242" s="1">
        <v>46141.379814814813</v>
      </c>
      <c r="I11242" t="b">
        <v>1</v>
      </c>
      <c r="J11242" t="b">
        <v>0</v>
      </c>
      <c r="K11242" t="s">
        <v>19</v>
      </c>
      <c r="L11242" t="s">
        <v>60</v>
      </c>
      <c r="M11242">
        <v>2171895.4</v>
      </c>
      <c r="N11242"/>
      <c r="O11242" t="s">
        <v>21245</v>
      </c>
      <c r="P11242" t="s">
        <v>21246</v>
      </c>
    </row>
    <row r="11243" spans="1:16" x14ac:dyDescent="0.35">
      <c r="A11243" t="s">
        <v>7</v>
      </c>
      <c r="B11243" t="s">
        <v>1826</v>
      </c>
      <c r="C11243" t="s">
        <v>81</v>
      </c>
      <c r="D11243" t="s">
        <v>2360</v>
      </c>
      <c r="E11243" t="s">
        <v>59</v>
      </c>
      <c r="F11243" t="b">
        <v>0</v>
      </c>
      <c r="G11243" t="s">
        <v>77</v>
      </c>
      <c r="H11243" s="1">
        <v>46141.417766203696</v>
      </c>
      <c r="I11243" t="b">
        <v>0</v>
      </c>
      <c r="J11243" t="b">
        <v>1</v>
      </c>
      <c r="K11243" t="s">
        <v>41</v>
      </c>
      <c r="L11243" t="s">
        <v>60</v>
      </c>
      <c r="M11243">
        <v>177500</v>
      </c>
      <c r="N11243"/>
      <c r="O11243" t="s">
        <v>21247</v>
      </c>
      <c r="P11243" t="s">
        <v>21248</v>
      </c>
    </row>
    <row r="11244" spans="1:16" x14ac:dyDescent="0.35">
      <c r="A11244" t="s">
        <v>3</v>
      </c>
      <c r="B11244" t="s">
        <v>21249</v>
      </c>
      <c r="C11244" t="s">
        <v>86</v>
      </c>
      <c r="D11244" t="s">
        <v>2360</v>
      </c>
      <c r="E11244" t="s">
        <v>59</v>
      </c>
      <c r="F11244" t="b">
        <v>0</v>
      </c>
      <c r="G11244" t="s">
        <v>77</v>
      </c>
      <c r="H11244" s="1">
        <v>46141.417800925927</v>
      </c>
      <c r="I11244" t="b">
        <v>1</v>
      </c>
      <c r="J11244" t="b">
        <v>0</v>
      </c>
      <c r="K11244" t="s">
        <v>41</v>
      </c>
      <c r="L11244" t="s">
        <v>74</v>
      </c>
      <c r="M11244"/>
      <c r="N11244">
        <v>19.75</v>
      </c>
      <c r="O11244" t="s">
        <v>21250</v>
      </c>
      <c r="P11244" t="s">
        <v>219</v>
      </c>
    </row>
    <row r="11245" spans="1:16" x14ac:dyDescent="0.35">
      <c r="A11245" t="s">
        <v>3</v>
      </c>
      <c r="B11245" t="s">
        <v>21251</v>
      </c>
      <c r="C11245" t="s">
        <v>320</v>
      </c>
      <c r="D11245" t="s">
        <v>2360</v>
      </c>
      <c r="E11245" t="s">
        <v>59</v>
      </c>
      <c r="F11245" t="b">
        <v>0</v>
      </c>
      <c r="G11245" t="s">
        <v>73</v>
      </c>
      <c r="H11245" s="1">
        <v>46141.417881944442</v>
      </c>
      <c r="I11245" t="b">
        <v>1</v>
      </c>
      <c r="J11245" t="b">
        <v>0</v>
      </c>
      <c r="K11245" t="s">
        <v>41</v>
      </c>
      <c r="L11245" t="s">
        <v>60</v>
      </c>
      <c r="M11245">
        <v>55000</v>
      </c>
      <c r="N11245"/>
      <c r="O11245" t="s">
        <v>21252</v>
      </c>
    </row>
    <row r="11246" spans="1:16" x14ac:dyDescent="0.35">
      <c r="A11246" t="s">
        <v>3</v>
      </c>
      <c r="B11246" t="s">
        <v>21253</v>
      </c>
      <c r="C11246" t="s">
        <v>360</v>
      </c>
      <c r="D11246" t="s">
        <v>2360</v>
      </c>
      <c r="E11246" t="s">
        <v>59</v>
      </c>
      <c r="F11246" t="b">
        <v>0</v>
      </c>
      <c r="G11246" t="s">
        <v>41</v>
      </c>
      <c r="H11246" s="1">
        <v>46141.419016203698</v>
      </c>
      <c r="I11246" t="b">
        <v>0</v>
      </c>
      <c r="J11246" t="b">
        <v>1</v>
      </c>
      <c r="K11246" t="s">
        <v>41</v>
      </c>
      <c r="L11246" t="s">
        <v>60</v>
      </c>
      <c r="M11246">
        <v>150000</v>
      </c>
      <c r="N11246"/>
      <c r="O11246" t="s">
        <v>21254</v>
      </c>
      <c r="P11246" t="s">
        <v>2392</v>
      </c>
    </row>
    <row r="11247" spans="1:16" x14ac:dyDescent="0.35">
      <c r="A11247" t="s">
        <v>6</v>
      </c>
      <c r="B11247" t="s">
        <v>18824</v>
      </c>
      <c r="C11247" t="s">
        <v>237</v>
      </c>
      <c r="D11247" t="s">
        <v>17170</v>
      </c>
      <c r="E11247" t="s">
        <v>59</v>
      </c>
      <c r="F11247" t="b">
        <v>0</v>
      </c>
      <c r="G11247" t="s">
        <v>89</v>
      </c>
      <c r="H11247" s="1">
        <v>46141.419085648151</v>
      </c>
      <c r="I11247" t="b">
        <v>0</v>
      </c>
      <c r="J11247" t="b">
        <v>0</v>
      </c>
      <c r="K11247" t="s">
        <v>41</v>
      </c>
      <c r="L11247" t="s">
        <v>60</v>
      </c>
      <c r="M11247">
        <v>232016.5</v>
      </c>
      <c r="N11247"/>
      <c r="O11247" t="s">
        <v>17171</v>
      </c>
      <c r="P11247" t="s">
        <v>310</v>
      </c>
    </row>
    <row r="11248" spans="1:16" x14ac:dyDescent="0.35">
      <c r="A11248" t="s">
        <v>2</v>
      </c>
      <c r="B11248" t="s">
        <v>21255</v>
      </c>
      <c r="C11248" t="s">
        <v>3283</v>
      </c>
      <c r="D11248" t="s">
        <v>17170</v>
      </c>
      <c r="E11248" t="s">
        <v>59</v>
      </c>
      <c r="F11248" t="b">
        <v>0</v>
      </c>
      <c r="G11248" t="s">
        <v>77</v>
      </c>
      <c r="H11248" s="1">
        <v>46141.41909722222</v>
      </c>
      <c r="I11248" t="b">
        <v>0</v>
      </c>
      <c r="J11248" t="b">
        <v>0</v>
      </c>
      <c r="K11248" t="s">
        <v>41</v>
      </c>
      <c r="L11248" t="s">
        <v>60</v>
      </c>
      <c r="M11248">
        <v>134332</v>
      </c>
      <c r="N11248"/>
      <c r="O11248" t="s">
        <v>17171</v>
      </c>
      <c r="P11248" t="s">
        <v>310</v>
      </c>
    </row>
    <row r="11249" spans="1:16" x14ac:dyDescent="0.35">
      <c r="A11249" t="s">
        <v>2</v>
      </c>
      <c r="B11249" t="s">
        <v>21256</v>
      </c>
      <c r="C11249" t="s">
        <v>515</v>
      </c>
      <c r="D11249" t="s">
        <v>2360</v>
      </c>
      <c r="E11249" t="s">
        <v>59</v>
      </c>
      <c r="F11249" t="b">
        <v>0</v>
      </c>
      <c r="G11249" t="s">
        <v>73</v>
      </c>
      <c r="H11249" s="1">
        <v>46141.419120370367</v>
      </c>
      <c r="I11249" t="b">
        <v>0</v>
      </c>
      <c r="J11249" t="b">
        <v>0</v>
      </c>
      <c r="K11249" t="s">
        <v>41</v>
      </c>
      <c r="L11249" t="s">
        <v>74</v>
      </c>
      <c r="M11249"/>
      <c r="N11249">
        <v>60</v>
      </c>
      <c r="O11249" t="s">
        <v>21257</v>
      </c>
    </row>
    <row r="11250" spans="1:16" x14ac:dyDescent="0.35">
      <c r="A11250" t="s">
        <v>2</v>
      </c>
      <c r="B11250" t="s">
        <v>15278</v>
      </c>
      <c r="C11250" t="s">
        <v>370</v>
      </c>
      <c r="D11250" t="s">
        <v>2360</v>
      </c>
      <c r="E11250" t="s">
        <v>59</v>
      </c>
      <c r="F11250" t="b">
        <v>0</v>
      </c>
      <c r="G11250" t="s">
        <v>65</v>
      </c>
      <c r="H11250" s="1">
        <v>46141.419120370367</v>
      </c>
      <c r="I11250" t="b">
        <v>0</v>
      </c>
      <c r="J11250" t="b">
        <v>1</v>
      </c>
      <c r="K11250" t="s">
        <v>41</v>
      </c>
      <c r="L11250" t="s">
        <v>60</v>
      </c>
      <c r="M11250">
        <v>198000</v>
      </c>
      <c r="N11250"/>
      <c r="O11250" t="s">
        <v>9723</v>
      </c>
      <c r="P11250" t="s">
        <v>21258</v>
      </c>
    </row>
    <row r="11251" spans="1:16" x14ac:dyDescent="0.35">
      <c r="A11251" t="s">
        <v>6</v>
      </c>
      <c r="B11251" t="s">
        <v>21259</v>
      </c>
      <c r="C11251" t="s">
        <v>16824</v>
      </c>
      <c r="D11251" t="s">
        <v>2360</v>
      </c>
      <c r="E11251" t="s">
        <v>59</v>
      </c>
      <c r="F11251" t="b">
        <v>0</v>
      </c>
      <c r="G11251" t="s">
        <v>65</v>
      </c>
      <c r="H11251" s="1">
        <v>46141.419270833343</v>
      </c>
      <c r="I11251" t="b">
        <v>0</v>
      </c>
      <c r="J11251" t="b">
        <v>1</v>
      </c>
      <c r="K11251" t="s">
        <v>41</v>
      </c>
      <c r="L11251" t="s">
        <v>60</v>
      </c>
      <c r="M11251">
        <v>97500</v>
      </c>
      <c r="N11251"/>
      <c r="O11251" t="s">
        <v>4007</v>
      </c>
      <c r="P11251" t="s">
        <v>21260</v>
      </c>
    </row>
    <row r="11252" spans="1:16" x14ac:dyDescent="0.35">
      <c r="A11252" t="s">
        <v>2</v>
      </c>
      <c r="B11252" t="s">
        <v>21261</v>
      </c>
      <c r="C11252" t="s">
        <v>200</v>
      </c>
      <c r="D11252" t="s">
        <v>17170</v>
      </c>
      <c r="E11252" t="s">
        <v>59</v>
      </c>
      <c r="F11252" t="b">
        <v>0</v>
      </c>
      <c r="G11252" t="s">
        <v>65</v>
      </c>
      <c r="H11252" s="1">
        <v>46141.419305555559</v>
      </c>
      <c r="I11252" t="b">
        <v>0</v>
      </c>
      <c r="J11252" t="b">
        <v>0</v>
      </c>
      <c r="K11252" t="s">
        <v>41</v>
      </c>
      <c r="L11252" t="s">
        <v>60</v>
      </c>
      <c r="M11252">
        <v>115978.5</v>
      </c>
      <c r="N11252"/>
      <c r="O11252" t="s">
        <v>17171</v>
      </c>
      <c r="P11252" t="s">
        <v>310</v>
      </c>
    </row>
    <row r="11253" spans="1:16" x14ac:dyDescent="0.35">
      <c r="A11253" t="s">
        <v>6</v>
      </c>
      <c r="B11253" t="s">
        <v>18827</v>
      </c>
      <c r="C11253" t="s">
        <v>145</v>
      </c>
      <c r="D11253" t="s">
        <v>17170</v>
      </c>
      <c r="E11253" t="s">
        <v>59</v>
      </c>
      <c r="F11253" t="b">
        <v>0</v>
      </c>
      <c r="G11253" t="s">
        <v>65</v>
      </c>
      <c r="H11253" s="1">
        <v>46141.419305555559</v>
      </c>
      <c r="I11253" t="b">
        <v>0</v>
      </c>
      <c r="J11253" t="b">
        <v>0</v>
      </c>
      <c r="K11253" t="s">
        <v>41</v>
      </c>
      <c r="L11253" t="s">
        <v>60</v>
      </c>
      <c r="M11253">
        <v>173712</v>
      </c>
      <c r="N11253"/>
      <c r="O11253" t="s">
        <v>17171</v>
      </c>
      <c r="P11253" t="s">
        <v>310</v>
      </c>
    </row>
    <row r="11254" spans="1:16" x14ac:dyDescent="0.35">
      <c r="A11254" t="s">
        <v>1</v>
      </c>
      <c r="B11254" t="s">
        <v>13348</v>
      </c>
      <c r="C11254" t="s">
        <v>607</v>
      </c>
      <c r="D11254" t="s">
        <v>2360</v>
      </c>
      <c r="E11254" t="s">
        <v>59</v>
      </c>
      <c r="F11254" t="b">
        <v>0</v>
      </c>
      <c r="G11254" t="s">
        <v>77</v>
      </c>
      <c r="H11254" s="1">
        <v>46141.420624999999</v>
      </c>
      <c r="I11254" t="b">
        <v>0</v>
      </c>
      <c r="J11254" t="b">
        <v>1</v>
      </c>
      <c r="K11254" t="s">
        <v>41</v>
      </c>
      <c r="L11254" t="s">
        <v>60</v>
      </c>
      <c r="M11254">
        <v>227500</v>
      </c>
      <c r="N11254"/>
      <c r="O11254" t="s">
        <v>21262</v>
      </c>
      <c r="P11254" t="s">
        <v>21263</v>
      </c>
    </row>
    <row r="11255" spans="1:16" x14ac:dyDescent="0.35">
      <c r="A11255" t="s">
        <v>1</v>
      </c>
      <c r="B11255" t="s">
        <v>21264</v>
      </c>
      <c r="C11255" t="s">
        <v>102</v>
      </c>
      <c r="D11255" t="s">
        <v>2360</v>
      </c>
      <c r="E11255" t="s">
        <v>59</v>
      </c>
      <c r="F11255" t="b">
        <v>0</v>
      </c>
      <c r="G11255" t="s">
        <v>77</v>
      </c>
      <c r="H11255" s="1">
        <v>46141.420659722222</v>
      </c>
      <c r="I11255" t="b">
        <v>1</v>
      </c>
      <c r="J11255" t="b">
        <v>1</v>
      </c>
      <c r="K11255" t="s">
        <v>41</v>
      </c>
      <c r="L11255" t="s">
        <v>60</v>
      </c>
      <c r="M11255">
        <v>130000</v>
      </c>
      <c r="N11255"/>
      <c r="O11255" t="s">
        <v>5735</v>
      </c>
      <c r="P11255" t="s">
        <v>21265</v>
      </c>
    </row>
    <row r="11256" spans="1:16" x14ac:dyDescent="0.35">
      <c r="A11256" t="s">
        <v>8</v>
      </c>
      <c r="B11256" t="s">
        <v>21266</v>
      </c>
      <c r="C11256" t="s">
        <v>21267</v>
      </c>
      <c r="D11256" t="s">
        <v>4550</v>
      </c>
      <c r="E11256" t="s">
        <v>59</v>
      </c>
      <c r="F11256" t="b">
        <v>0</v>
      </c>
      <c r="G11256" t="s">
        <v>13</v>
      </c>
      <c r="H11256" s="1">
        <v>46141.421273148153</v>
      </c>
      <c r="I11256" t="b">
        <v>0</v>
      </c>
      <c r="J11256" t="b">
        <v>1</v>
      </c>
      <c r="K11256" t="s">
        <v>13</v>
      </c>
      <c r="L11256" t="s">
        <v>60</v>
      </c>
      <c r="M11256">
        <v>157000</v>
      </c>
      <c r="N11256"/>
      <c r="O11256" t="s">
        <v>2244</v>
      </c>
      <c r="P11256" t="s">
        <v>21268</v>
      </c>
    </row>
    <row r="11257" spans="1:16" x14ac:dyDescent="0.35">
      <c r="A11257" t="s">
        <v>1</v>
      </c>
      <c r="B11257" t="s">
        <v>316</v>
      </c>
      <c r="C11257" t="s">
        <v>4534</v>
      </c>
      <c r="D11257" t="s">
        <v>4526</v>
      </c>
      <c r="E11257" t="s">
        <v>59</v>
      </c>
      <c r="F11257" t="b">
        <v>0</v>
      </c>
      <c r="G11257" t="s">
        <v>40</v>
      </c>
      <c r="H11257" s="1">
        <v>46141.422303240739</v>
      </c>
      <c r="I11257" t="b">
        <v>0</v>
      </c>
      <c r="J11257" t="b">
        <v>0</v>
      </c>
      <c r="K11257" t="s">
        <v>40</v>
      </c>
      <c r="L11257" t="s">
        <v>60</v>
      </c>
      <c r="M11257">
        <v>88500</v>
      </c>
      <c r="N11257"/>
      <c r="O11257" t="s">
        <v>10240</v>
      </c>
      <c r="P11257" t="s">
        <v>21269</v>
      </c>
    </row>
    <row r="11258" spans="1:16" x14ac:dyDescent="0.35">
      <c r="A11258" t="s">
        <v>1</v>
      </c>
      <c r="B11258" t="s">
        <v>21270</v>
      </c>
      <c r="C11258" t="s">
        <v>97</v>
      </c>
      <c r="D11258" t="s">
        <v>17170</v>
      </c>
      <c r="E11258" t="s">
        <v>59</v>
      </c>
      <c r="F11258" t="b">
        <v>0</v>
      </c>
      <c r="G11258" t="s">
        <v>89</v>
      </c>
      <c r="H11258" s="1">
        <v>46141.460752314822</v>
      </c>
      <c r="I11258" t="b">
        <v>0</v>
      </c>
      <c r="J11258" t="b">
        <v>0</v>
      </c>
      <c r="K11258" t="s">
        <v>41</v>
      </c>
      <c r="L11258" t="s">
        <v>60</v>
      </c>
      <c r="M11258">
        <v>138765.5</v>
      </c>
      <c r="N11258"/>
      <c r="O11258" t="s">
        <v>17171</v>
      </c>
      <c r="P11258" t="s">
        <v>891</v>
      </c>
    </row>
    <row r="11259" spans="1:16" x14ac:dyDescent="0.35">
      <c r="A11259" t="s">
        <v>2</v>
      </c>
      <c r="B11259" t="s">
        <v>18925</v>
      </c>
      <c r="C11259" t="s">
        <v>370</v>
      </c>
      <c r="D11259" t="s">
        <v>17170</v>
      </c>
      <c r="E11259" t="s">
        <v>59</v>
      </c>
      <c r="F11259" t="b">
        <v>0</v>
      </c>
      <c r="G11259" t="s">
        <v>65</v>
      </c>
      <c r="H11259" s="1">
        <v>46141.4608912037</v>
      </c>
      <c r="I11259" t="b">
        <v>0</v>
      </c>
      <c r="J11259" t="b">
        <v>0</v>
      </c>
      <c r="K11259" t="s">
        <v>41</v>
      </c>
      <c r="L11259" t="s">
        <v>60</v>
      </c>
      <c r="M11259">
        <v>168696</v>
      </c>
      <c r="N11259"/>
      <c r="O11259" t="s">
        <v>17171</v>
      </c>
      <c r="P11259" t="s">
        <v>310</v>
      </c>
    </row>
    <row r="11260" spans="1:16" x14ac:dyDescent="0.35">
      <c r="A11260" t="s">
        <v>6</v>
      </c>
      <c r="B11260" t="s">
        <v>6</v>
      </c>
      <c r="C11260" t="s">
        <v>455</v>
      </c>
      <c r="D11260" t="s">
        <v>2360</v>
      </c>
      <c r="E11260" t="s">
        <v>59</v>
      </c>
      <c r="F11260" t="b">
        <v>0</v>
      </c>
      <c r="G11260" t="s">
        <v>65</v>
      </c>
      <c r="H11260" s="1">
        <v>46141.460960648154</v>
      </c>
      <c r="I11260" t="b">
        <v>0</v>
      </c>
      <c r="J11260" t="b">
        <v>0</v>
      </c>
      <c r="K11260" t="s">
        <v>41</v>
      </c>
      <c r="L11260" t="s">
        <v>60</v>
      </c>
      <c r="M11260">
        <v>159000</v>
      </c>
      <c r="N11260"/>
      <c r="O11260" t="s">
        <v>3685</v>
      </c>
      <c r="P11260" t="s">
        <v>21271</v>
      </c>
    </row>
    <row r="11261" spans="1:16" x14ac:dyDescent="0.35">
      <c r="A11261" t="s">
        <v>5</v>
      </c>
      <c r="B11261" t="s">
        <v>20532</v>
      </c>
      <c r="C11261" t="s">
        <v>41</v>
      </c>
      <c r="D11261" t="s">
        <v>4526</v>
      </c>
      <c r="E11261" t="s">
        <v>88</v>
      </c>
      <c r="F11261" t="b">
        <v>0</v>
      </c>
      <c r="G11261" t="s">
        <v>77</v>
      </c>
      <c r="H11261" s="1">
        <v>46141.462291666663</v>
      </c>
      <c r="I11261" t="b">
        <v>0</v>
      </c>
      <c r="J11261" t="b">
        <v>0</v>
      </c>
      <c r="K11261" t="s">
        <v>41</v>
      </c>
      <c r="L11261" t="s">
        <v>74</v>
      </c>
      <c r="M11261"/>
      <c r="N11261">
        <v>67.5</v>
      </c>
      <c r="O11261" t="s">
        <v>1551</v>
      </c>
      <c r="P11261" t="s">
        <v>20533</v>
      </c>
    </row>
    <row r="11262" spans="1:16" x14ac:dyDescent="0.35">
      <c r="A11262" t="s">
        <v>0</v>
      </c>
      <c r="B11262" t="s">
        <v>21272</v>
      </c>
      <c r="C11262" t="s">
        <v>436</v>
      </c>
      <c r="D11262" t="s">
        <v>2360</v>
      </c>
      <c r="E11262" t="s">
        <v>59</v>
      </c>
      <c r="F11262" t="b">
        <v>0</v>
      </c>
      <c r="G11262" t="s">
        <v>41</v>
      </c>
      <c r="H11262" s="1">
        <v>46141.502349537041</v>
      </c>
      <c r="I11262" t="b">
        <v>0</v>
      </c>
      <c r="J11262" t="b">
        <v>1</v>
      </c>
      <c r="K11262" t="s">
        <v>41</v>
      </c>
      <c r="L11262" t="s">
        <v>60</v>
      </c>
      <c r="M11262">
        <v>112255</v>
      </c>
      <c r="N11262"/>
      <c r="O11262" t="s">
        <v>762</v>
      </c>
      <c r="P11262" t="s">
        <v>21273</v>
      </c>
    </row>
    <row r="11263" spans="1:16" x14ac:dyDescent="0.35">
      <c r="A11263" t="s">
        <v>2</v>
      </c>
      <c r="B11263" t="s">
        <v>18832</v>
      </c>
      <c r="C11263" t="s">
        <v>396</v>
      </c>
      <c r="D11263" t="s">
        <v>17170</v>
      </c>
      <c r="E11263" t="s">
        <v>59</v>
      </c>
      <c r="F11263" t="b">
        <v>0</v>
      </c>
      <c r="G11263" t="s">
        <v>68</v>
      </c>
      <c r="H11263" s="1">
        <v>46141.502430555563</v>
      </c>
      <c r="I11263" t="b">
        <v>0</v>
      </c>
      <c r="J11263" t="b">
        <v>0</v>
      </c>
      <c r="K11263" t="s">
        <v>41</v>
      </c>
      <c r="L11263" t="s">
        <v>60</v>
      </c>
      <c r="M11263">
        <v>126522</v>
      </c>
      <c r="N11263"/>
      <c r="O11263" t="s">
        <v>17171</v>
      </c>
      <c r="P11263" t="s">
        <v>310</v>
      </c>
    </row>
    <row r="11264" spans="1:16" x14ac:dyDescent="0.35">
      <c r="A11264" t="s">
        <v>4</v>
      </c>
      <c r="B11264" t="s">
        <v>21274</v>
      </c>
      <c r="C11264" t="s">
        <v>19</v>
      </c>
      <c r="D11264" t="s">
        <v>4526</v>
      </c>
      <c r="E11264" t="s">
        <v>59</v>
      </c>
      <c r="F11264" t="b">
        <v>0</v>
      </c>
      <c r="G11264" t="s">
        <v>19</v>
      </c>
      <c r="H11264" s="1">
        <v>46141.502951388888</v>
      </c>
      <c r="I11264" t="b">
        <v>1</v>
      </c>
      <c r="J11264" t="b">
        <v>0</v>
      </c>
      <c r="K11264" t="s">
        <v>19</v>
      </c>
      <c r="L11264" t="s">
        <v>60</v>
      </c>
      <c r="M11264">
        <v>1800000</v>
      </c>
      <c r="N11264"/>
      <c r="O11264" t="s">
        <v>4703</v>
      </c>
      <c r="P11264" t="s">
        <v>21275</v>
      </c>
    </row>
    <row r="11265" spans="1:16" x14ac:dyDescent="0.35">
      <c r="A11265" t="s">
        <v>5</v>
      </c>
      <c r="B11265" t="s">
        <v>21276</v>
      </c>
      <c r="C11265" t="s">
        <v>41</v>
      </c>
      <c r="D11265" t="s">
        <v>534</v>
      </c>
      <c r="E11265" t="s">
        <v>59</v>
      </c>
      <c r="F11265" t="b">
        <v>0</v>
      </c>
      <c r="G11265" t="s">
        <v>65</v>
      </c>
      <c r="H11265" s="1">
        <v>46141.503912037027</v>
      </c>
      <c r="I11265" t="b">
        <v>1</v>
      </c>
      <c r="J11265" t="b">
        <v>0</v>
      </c>
      <c r="K11265" t="s">
        <v>41</v>
      </c>
      <c r="L11265" t="s">
        <v>60</v>
      </c>
      <c r="M11265">
        <v>137500</v>
      </c>
      <c r="N11265"/>
      <c r="O11265" t="s">
        <v>534</v>
      </c>
      <c r="P11265" t="s">
        <v>21277</v>
      </c>
    </row>
    <row r="11266" spans="1:16" x14ac:dyDescent="0.35">
      <c r="A11266" t="s">
        <v>0</v>
      </c>
      <c r="B11266" t="s">
        <v>21278</v>
      </c>
      <c r="C11266" t="s">
        <v>76</v>
      </c>
      <c r="D11266" t="s">
        <v>4526</v>
      </c>
      <c r="F11266" t="b">
        <v>1</v>
      </c>
      <c r="G11266" t="s">
        <v>68</v>
      </c>
      <c r="H11266" s="1">
        <v>46141.542766203696</v>
      </c>
      <c r="I11266" t="b">
        <v>1</v>
      </c>
      <c r="J11266" t="b">
        <v>1</v>
      </c>
      <c r="K11266" t="s">
        <v>41</v>
      </c>
      <c r="L11266" t="s">
        <v>74</v>
      </c>
      <c r="M11266"/>
      <c r="N11266">
        <v>23.91</v>
      </c>
      <c r="O11266" t="s">
        <v>155</v>
      </c>
      <c r="P11266" t="s">
        <v>859</v>
      </c>
    </row>
    <row r="11267" spans="1:16" x14ac:dyDescent="0.35">
      <c r="A11267" t="s">
        <v>0</v>
      </c>
      <c r="B11267" t="s">
        <v>21279</v>
      </c>
      <c r="C11267" t="s">
        <v>81</v>
      </c>
      <c r="D11267" t="s">
        <v>4346</v>
      </c>
      <c r="E11267" t="s">
        <v>59</v>
      </c>
      <c r="F11267" t="b">
        <v>0</v>
      </c>
      <c r="G11267" t="s">
        <v>77</v>
      </c>
      <c r="H11267" s="1">
        <v>46141.542766203696</v>
      </c>
      <c r="I11267" t="b">
        <v>0</v>
      </c>
      <c r="J11267" t="b">
        <v>1</v>
      </c>
      <c r="K11267" t="s">
        <v>41</v>
      </c>
      <c r="L11267" t="s">
        <v>60</v>
      </c>
      <c r="M11267">
        <v>100000</v>
      </c>
      <c r="N11267"/>
      <c r="O11267" t="s">
        <v>3085</v>
      </c>
      <c r="P11267" t="s">
        <v>426</v>
      </c>
    </row>
    <row r="11268" spans="1:16" x14ac:dyDescent="0.35">
      <c r="A11268" t="s">
        <v>0</v>
      </c>
      <c r="B11268" t="s">
        <v>21280</v>
      </c>
      <c r="C11268" t="s">
        <v>76</v>
      </c>
      <c r="D11268" t="s">
        <v>4633</v>
      </c>
      <c r="E11268" t="s">
        <v>59</v>
      </c>
      <c r="F11268" t="b">
        <v>1</v>
      </c>
      <c r="G11268" t="s">
        <v>13</v>
      </c>
      <c r="H11268" s="1">
        <v>46141.543009259258</v>
      </c>
      <c r="I11268" t="b">
        <v>1</v>
      </c>
      <c r="J11268" t="b">
        <v>0</v>
      </c>
      <c r="K11268" t="s">
        <v>13</v>
      </c>
      <c r="L11268" t="s">
        <v>60</v>
      </c>
      <c r="M11268">
        <v>52500</v>
      </c>
      <c r="N11268"/>
      <c r="O11268" t="s">
        <v>4633</v>
      </c>
      <c r="P11268" t="s">
        <v>21281</v>
      </c>
    </row>
    <row r="11269" spans="1:16" x14ac:dyDescent="0.35">
      <c r="A11269" t="s">
        <v>1</v>
      </c>
      <c r="B11269" t="s">
        <v>21282</v>
      </c>
      <c r="C11269" t="s">
        <v>930</v>
      </c>
      <c r="D11269" t="s">
        <v>4526</v>
      </c>
      <c r="E11269" t="s">
        <v>59</v>
      </c>
      <c r="F11269" t="b">
        <v>0</v>
      </c>
      <c r="G11269" t="s">
        <v>19</v>
      </c>
      <c r="H11269" s="1">
        <v>46141.543391203697</v>
      </c>
      <c r="I11269" t="b">
        <v>0</v>
      </c>
      <c r="J11269" t="b">
        <v>0</v>
      </c>
      <c r="K11269" t="s">
        <v>19</v>
      </c>
      <c r="L11269" t="s">
        <v>60</v>
      </c>
      <c r="M11269">
        <v>1300000</v>
      </c>
      <c r="N11269"/>
      <c r="O11269" t="s">
        <v>7059</v>
      </c>
      <c r="P11269" t="s">
        <v>21283</v>
      </c>
    </row>
    <row r="11270" spans="1:16" x14ac:dyDescent="0.35">
      <c r="A11270" t="s">
        <v>7</v>
      </c>
      <c r="B11270" t="s">
        <v>2883</v>
      </c>
      <c r="C11270" t="s">
        <v>330</v>
      </c>
      <c r="D11270" t="s">
        <v>4526</v>
      </c>
      <c r="E11270" t="s">
        <v>88</v>
      </c>
      <c r="F11270" t="b">
        <v>0</v>
      </c>
      <c r="G11270" t="s">
        <v>41</v>
      </c>
      <c r="H11270" s="1">
        <v>46141.544016203698</v>
      </c>
      <c r="I11270" t="b">
        <v>0</v>
      </c>
      <c r="J11270" t="b">
        <v>0</v>
      </c>
      <c r="K11270" t="s">
        <v>41</v>
      </c>
      <c r="L11270" t="s">
        <v>74</v>
      </c>
      <c r="M11270"/>
      <c r="N11270">
        <v>36.5</v>
      </c>
      <c r="O11270" t="s">
        <v>7357</v>
      </c>
      <c r="P11270" t="s">
        <v>21284</v>
      </c>
    </row>
    <row r="11271" spans="1:16" x14ac:dyDescent="0.35">
      <c r="A11271" t="s">
        <v>5</v>
      </c>
      <c r="B11271" t="s">
        <v>21285</v>
      </c>
      <c r="C11271" t="s">
        <v>112</v>
      </c>
      <c r="D11271" t="s">
        <v>4526</v>
      </c>
      <c r="E11271" t="s">
        <v>59</v>
      </c>
      <c r="F11271" t="b">
        <v>0</v>
      </c>
      <c r="G11271" t="s">
        <v>77</v>
      </c>
      <c r="H11271" s="1">
        <v>46141.545543981483</v>
      </c>
      <c r="I11271" t="b">
        <v>0</v>
      </c>
      <c r="J11271" t="b">
        <v>1</v>
      </c>
      <c r="K11271" t="s">
        <v>41</v>
      </c>
      <c r="L11271" t="s">
        <v>60</v>
      </c>
      <c r="M11271">
        <v>190000</v>
      </c>
      <c r="N11271"/>
      <c r="O11271" t="s">
        <v>730</v>
      </c>
      <c r="P11271" t="s">
        <v>21286</v>
      </c>
    </row>
    <row r="11272" spans="1:16" x14ac:dyDescent="0.35">
      <c r="A11272" t="s">
        <v>1</v>
      </c>
      <c r="B11272" t="s">
        <v>21287</v>
      </c>
      <c r="C11272" t="s">
        <v>76</v>
      </c>
      <c r="D11272" t="s">
        <v>6716</v>
      </c>
      <c r="E11272" t="s">
        <v>59</v>
      </c>
      <c r="F11272" t="b">
        <v>1</v>
      </c>
      <c r="G11272" t="s">
        <v>13</v>
      </c>
      <c r="H11272" s="1">
        <v>46141.546273148153</v>
      </c>
      <c r="I11272" t="b">
        <v>1</v>
      </c>
      <c r="J11272" t="b">
        <v>0</v>
      </c>
      <c r="K11272" t="s">
        <v>13</v>
      </c>
      <c r="L11272" t="s">
        <v>60</v>
      </c>
      <c r="M11272">
        <v>195000</v>
      </c>
      <c r="N11272"/>
      <c r="O11272" t="s">
        <v>13330</v>
      </c>
      <c r="P11272" t="s">
        <v>1153</v>
      </c>
    </row>
    <row r="11273" spans="1:16" x14ac:dyDescent="0.35">
      <c r="A11273" t="s">
        <v>1</v>
      </c>
      <c r="B11273" t="s">
        <v>797</v>
      </c>
      <c r="C11273" t="s">
        <v>8485</v>
      </c>
      <c r="D11273" t="s">
        <v>4599</v>
      </c>
      <c r="E11273" t="s">
        <v>88</v>
      </c>
      <c r="F11273" t="b">
        <v>0</v>
      </c>
      <c r="G11273" t="s">
        <v>40</v>
      </c>
      <c r="H11273" s="1">
        <v>46141.547337962962</v>
      </c>
      <c r="I11273" t="b">
        <v>1</v>
      </c>
      <c r="J11273" t="b">
        <v>0</v>
      </c>
      <c r="K11273" t="s">
        <v>40</v>
      </c>
      <c r="L11273" t="s">
        <v>74</v>
      </c>
      <c r="M11273"/>
      <c r="N11273">
        <v>24</v>
      </c>
      <c r="O11273" t="s">
        <v>21288</v>
      </c>
    </row>
    <row r="11274" spans="1:16" x14ac:dyDescent="0.35">
      <c r="A11274" t="s">
        <v>0</v>
      </c>
      <c r="B11274" t="s">
        <v>21289</v>
      </c>
      <c r="C11274" t="s">
        <v>237</v>
      </c>
      <c r="D11274" t="s">
        <v>4526</v>
      </c>
      <c r="E11274" t="s">
        <v>59</v>
      </c>
      <c r="F11274" t="b">
        <v>0</v>
      </c>
      <c r="G11274" t="s">
        <v>89</v>
      </c>
      <c r="H11274" s="1">
        <v>46141.584432870368</v>
      </c>
      <c r="I11274" t="b">
        <v>0</v>
      </c>
      <c r="J11274" t="b">
        <v>1</v>
      </c>
      <c r="K11274" t="s">
        <v>41</v>
      </c>
      <c r="L11274" t="s">
        <v>60</v>
      </c>
      <c r="M11274">
        <v>64000</v>
      </c>
      <c r="N11274"/>
      <c r="O11274" t="s">
        <v>3566</v>
      </c>
    </row>
    <row r="11275" spans="1:16" x14ac:dyDescent="0.35">
      <c r="A11275" t="s">
        <v>1</v>
      </c>
      <c r="B11275" t="s">
        <v>694</v>
      </c>
      <c r="C11275" t="s">
        <v>396</v>
      </c>
      <c r="D11275" t="s">
        <v>4526</v>
      </c>
      <c r="E11275" t="s">
        <v>88</v>
      </c>
      <c r="F11275" t="b">
        <v>0</v>
      </c>
      <c r="G11275" t="s">
        <v>68</v>
      </c>
      <c r="H11275" s="1">
        <v>46141.584444444437</v>
      </c>
      <c r="I11275" t="b">
        <v>1</v>
      </c>
      <c r="J11275" t="b">
        <v>0</v>
      </c>
      <c r="K11275" t="s">
        <v>41</v>
      </c>
      <c r="L11275" t="s">
        <v>74</v>
      </c>
      <c r="M11275"/>
      <c r="N11275">
        <v>72.5</v>
      </c>
      <c r="O11275" t="s">
        <v>21290</v>
      </c>
      <c r="P11275" t="s">
        <v>21291</v>
      </c>
    </row>
    <row r="11276" spans="1:16" x14ac:dyDescent="0.35">
      <c r="A11276" t="s">
        <v>3</v>
      </c>
      <c r="B11276" t="s">
        <v>21292</v>
      </c>
      <c r="C11276" t="s">
        <v>12954</v>
      </c>
      <c r="D11276" t="s">
        <v>4526</v>
      </c>
      <c r="E11276" t="s">
        <v>59</v>
      </c>
      <c r="F11276" t="b">
        <v>0</v>
      </c>
      <c r="G11276" t="s">
        <v>73</v>
      </c>
      <c r="H11276" s="1">
        <v>46141.584548611107</v>
      </c>
      <c r="I11276" t="b">
        <v>0</v>
      </c>
      <c r="J11276" t="b">
        <v>0</v>
      </c>
      <c r="K11276" t="s">
        <v>41</v>
      </c>
      <c r="L11276" t="s">
        <v>74</v>
      </c>
      <c r="M11276"/>
      <c r="N11276">
        <v>57.5</v>
      </c>
      <c r="O11276" t="s">
        <v>21293</v>
      </c>
      <c r="P11276" t="s">
        <v>1056</v>
      </c>
    </row>
    <row r="11277" spans="1:16" x14ac:dyDescent="0.35">
      <c r="A11277" t="s">
        <v>8</v>
      </c>
      <c r="B11277" t="s">
        <v>21294</v>
      </c>
      <c r="C11277" t="s">
        <v>76</v>
      </c>
      <c r="D11277" t="s">
        <v>4346</v>
      </c>
      <c r="E11277" t="s">
        <v>926</v>
      </c>
      <c r="F11277" t="b">
        <v>1</v>
      </c>
      <c r="G11277" t="s">
        <v>13</v>
      </c>
      <c r="H11277" s="1">
        <v>46141.584675925929</v>
      </c>
      <c r="I11277" t="b">
        <v>0</v>
      </c>
      <c r="J11277" t="b">
        <v>0</v>
      </c>
      <c r="K11277" t="s">
        <v>13</v>
      </c>
      <c r="L11277" t="s">
        <v>60</v>
      </c>
      <c r="M11277">
        <v>41301</v>
      </c>
      <c r="N11277"/>
      <c r="O11277" t="s">
        <v>21295</v>
      </c>
    </row>
    <row r="11278" spans="1:16" x14ac:dyDescent="0.35">
      <c r="A11278" t="s">
        <v>5</v>
      </c>
      <c r="B11278" t="s">
        <v>2188</v>
      </c>
      <c r="C11278" t="s">
        <v>21296</v>
      </c>
      <c r="D11278" t="s">
        <v>534</v>
      </c>
      <c r="E11278" t="s">
        <v>59</v>
      </c>
      <c r="F11278" t="b">
        <v>0</v>
      </c>
      <c r="G11278" t="s">
        <v>68</v>
      </c>
      <c r="H11278" s="1">
        <v>46141.587210648147</v>
      </c>
      <c r="I11278" t="b">
        <v>0</v>
      </c>
      <c r="J11278" t="b">
        <v>0</v>
      </c>
      <c r="K11278" t="s">
        <v>41</v>
      </c>
      <c r="L11278" t="s">
        <v>60</v>
      </c>
      <c r="M11278">
        <v>147500</v>
      </c>
      <c r="N11278"/>
      <c r="O11278" t="s">
        <v>534</v>
      </c>
      <c r="P11278" t="s">
        <v>21297</v>
      </c>
    </row>
    <row r="11279" spans="1:16" x14ac:dyDescent="0.35">
      <c r="A11279" t="s">
        <v>5</v>
      </c>
      <c r="B11279" t="s">
        <v>471</v>
      </c>
      <c r="C11279" t="s">
        <v>1554</v>
      </c>
      <c r="D11279" t="s">
        <v>4526</v>
      </c>
      <c r="E11279" t="s">
        <v>59</v>
      </c>
      <c r="F11279" t="b">
        <v>0</v>
      </c>
      <c r="G11279" t="s">
        <v>77</v>
      </c>
      <c r="H11279" s="1">
        <v>46141.587245370371</v>
      </c>
      <c r="I11279" t="b">
        <v>1</v>
      </c>
      <c r="J11279" t="b">
        <v>1</v>
      </c>
      <c r="K11279" t="s">
        <v>41</v>
      </c>
      <c r="L11279" t="s">
        <v>60</v>
      </c>
      <c r="M11279">
        <v>135000</v>
      </c>
      <c r="N11279"/>
      <c r="O11279" t="s">
        <v>136</v>
      </c>
      <c r="P11279" t="s">
        <v>21298</v>
      </c>
    </row>
    <row r="11280" spans="1:16" x14ac:dyDescent="0.35">
      <c r="A11280" t="s">
        <v>4</v>
      </c>
      <c r="B11280" t="s">
        <v>21299</v>
      </c>
      <c r="C11280" t="s">
        <v>500</v>
      </c>
      <c r="D11280" t="s">
        <v>4526</v>
      </c>
      <c r="E11280" t="s">
        <v>88</v>
      </c>
      <c r="F11280" t="b">
        <v>0</v>
      </c>
      <c r="G11280" t="s">
        <v>13</v>
      </c>
      <c r="H11280" s="1">
        <v>46141.587881944448</v>
      </c>
      <c r="I11280" t="b">
        <v>1</v>
      </c>
      <c r="J11280" t="b">
        <v>0</v>
      </c>
      <c r="K11280" t="s">
        <v>13</v>
      </c>
      <c r="L11280" t="s">
        <v>74</v>
      </c>
      <c r="M11280"/>
      <c r="N11280">
        <v>55</v>
      </c>
      <c r="O11280" t="s">
        <v>21300</v>
      </c>
      <c r="P11280" t="s">
        <v>21301</v>
      </c>
    </row>
    <row r="11281" spans="1:16" x14ac:dyDescent="0.35">
      <c r="A11281" t="s">
        <v>9</v>
      </c>
      <c r="B11281" t="s">
        <v>21302</v>
      </c>
      <c r="C11281" t="s">
        <v>500</v>
      </c>
      <c r="D11281" t="s">
        <v>4526</v>
      </c>
      <c r="E11281" t="s">
        <v>59</v>
      </c>
      <c r="F11281" t="b">
        <v>0</v>
      </c>
      <c r="G11281" t="s">
        <v>13</v>
      </c>
      <c r="H11281" s="1">
        <v>46141.587939814817</v>
      </c>
      <c r="I11281" t="b">
        <v>1</v>
      </c>
      <c r="J11281" t="b">
        <v>0</v>
      </c>
      <c r="K11281" t="s">
        <v>13</v>
      </c>
      <c r="L11281" t="s">
        <v>60</v>
      </c>
      <c r="M11281">
        <v>110000</v>
      </c>
      <c r="N11281"/>
      <c r="O11281" t="s">
        <v>480</v>
      </c>
      <c r="P11281" t="s">
        <v>21303</v>
      </c>
    </row>
    <row r="11282" spans="1:16" x14ac:dyDescent="0.35">
      <c r="A11282" t="s">
        <v>2</v>
      </c>
      <c r="B11282" t="s">
        <v>3064</v>
      </c>
      <c r="C11282" t="s">
        <v>2475</v>
      </c>
      <c r="D11282" t="s">
        <v>4526</v>
      </c>
      <c r="E11282" t="s">
        <v>88</v>
      </c>
      <c r="F11282" t="b">
        <v>0</v>
      </c>
      <c r="G11282" t="s">
        <v>65</v>
      </c>
      <c r="H11282" s="1">
        <v>46141.626134259262</v>
      </c>
      <c r="I11282" t="b">
        <v>0</v>
      </c>
      <c r="J11282" t="b">
        <v>0</v>
      </c>
      <c r="K11282" t="s">
        <v>41</v>
      </c>
      <c r="L11282" t="s">
        <v>74</v>
      </c>
      <c r="M11282"/>
      <c r="N11282">
        <v>82</v>
      </c>
      <c r="O11282" t="s">
        <v>7357</v>
      </c>
      <c r="P11282" t="s">
        <v>21304</v>
      </c>
    </row>
    <row r="11283" spans="1:16" x14ac:dyDescent="0.35">
      <c r="A11283" t="s">
        <v>3</v>
      </c>
      <c r="B11283" t="s">
        <v>21305</v>
      </c>
      <c r="C11283" t="s">
        <v>2648</v>
      </c>
      <c r="D11283" t="s">
        <v>4526</v>
      </c>
      <c r="E11283" t="s">
        <v>88</v>
      </c>
      <c r="F11283" t="b">
        <v>0</v>
      </c>
      <c r="G11283" t="s">
        <v>65</v>
      </c>
      <c r="H11283" s="1">
        <v>46141.626192129632</v>
      </c>
      <c r="I11283" t="b">
        <v>0</v>
      </c>
      <c r="J11283" t="b">
        <v>0</v>
      </c>
      <c r="K11283" t="s">
        <v>41</v>
      </c>
      <c r="L11283" t="s">
        <v>74</v>
      </c>
      <c r="M11283"/>
      <c r="N11283">
        <v>20.5</v>
      </c>
      <c r="O11283" t="s">
        <v>2592</v>
      </c>
      <c r="P11283" t="s">
        <v>3990</v>
      </c>
    </row>
    <row r="11284" spans="1:16" x14ac:dyDescent="0.35">
      <c r="A11284" t="s">
        <v>4</v>
      </c>
      <c r="B11284" t="s">
        <v>21306</v>
      </c>
      <c r="C11284" t="s">
        <v>162</v>
      </c>
      <c r="D11284" t="s">
        <v>4526</v>
      </c>
      <c r="E11284" t="s">
        <v>59</v>
      </c>
      <c r="F11284" t="b">
        <v>0</v>
      </c>
      <c r="G11284" t="s">
        <v>73</v>
      </c>
      <c r="H11284" s="1">
        <v>46141.626238425917</v>
      </c>
      <c r="I11284" t="b">
        <v>0</v>
      </c>
      <c r="J11284" t="b">
        <v>1</v>
      </c>
      <c r="K11284" t="s">
        <v>41</v>
      </c>
      <c r="L11284" t="s">
        <v>74</v>
      </c>
      <c r="M11284"/>
      <c r="N11284">
        <v>51.445</v>
      </c>
      <c r="O11284" t="s">
        <v>487</v>
      </c>
      <c r="P11284" t="s">
        <v>21307</v>
      </c>
    </row>
    <row r="11285" spans="1:16" x14ac:dyDescent="0.35">
      <c r="A11285" t="s">
        <v>0</v>
      </c>
      <c r="B11285" t="s">
        <v>2427</v>
      </c>
      <c r="C11285" t="s">
        <v>10277</v>
      </c>
      <c r="D11285" t="s">
        <v>4587</v>
      </c>
      <c r="E11285" t="s">
        <v>59</v>
      </c>
      <c r="F11285" t="b">
        <v>0</v>
      </c>
      <c r="G11285" t="s">
        <v>40</v>
      </c>
      <c r="H11285" s="1">
        <v>46141.627349537041</v>
      </c>
      <c r="I11285" t="b">
        <v>1</v>
      </c>
      <c r="J11285" t="b">
        <v>0</v>
      </c>
      <c r="K11285" t="s">
        <v>40</v>
      </c>
      <c r="L11285" t="s">
        <v>60</v>
      </c>
      <c r="M11285">
        <v>29000</v>
      </c>
      <c r="N11285"/>
      <c r="O11285" t="s">
        <v>16111</v>
      </c>
      <c r="P11285" t="s">
        <v>219</v>
      </c>
    </row>
    <row r="11286" spans="1:16" x14ac:dyDescent="0.35">
      <c r="A11286" t="s">
        <v>3</v>
      </c>
      <c r="B11286" t="s">
        <v>2368</v>
      </c>
      <c r="C11286" t="s">
        <v>10277</v>
      </c>
      <c r="D11286" t="s">
        <v>4587</v>
      </c>
      <c r="E11286" t="s">
        <v>59</v>
      </c>
      <c r="F11286" t="b">
        <v>0</v>
      </c>
      <c r="G11286" t="s">
        <v>40</v>
      </c>
      <c r="H11286" s="1">
        <v>46141.62736111111</v>
      </c>
      <c r="I11286" t="b">
        <v>1</v>
      </c>
      <c r="J11286" t="b">
        <v>0</v>
      </c>
      <c r="K11286" t="s">
        <v>40</v>
      </c>
      <c r="L11286" t="s">
        <v>60</v>
      </c>
      <c r="M11286">
        <v>31000</v>
      </c>
      <c r="N11286"/>
      <c r="O11286" t="s">
        <v>16111</v>
      </c>
      <c r="P11286" t="s">
        <v>219</v>
      </c>
    </row>
    <row r="11287" spans="1:16" x14ac:dyDescent="0.35">
      <c r="A11287" t="s">
        <v>2</v>
      </c>
      <c r="B11287" t="s">
        <v>20261</v>
      </c>
      <c r="C11287" t="s">
        <v>112</v>
      </c>
      <c r="D11287" t="s">
        <v>4346</v>
      </c>
      <c r="E11287" t="s">
        <v>59</v>
      </c>
      <c r="F11287" t="b">
        <v>0</v>
      </c>
      <c r="G11287" t="s">
        <v>65</v>
      </c>
      <c r="H11287" s="1">
        <v>46141.627453703702</v>
      </c>
      <c r="I11287" t="b">
        <v>0</v>
      </c>
      <c r="J11287" t="b">
        <v>1</v>
      </c>
      <c r="K11287" t="s">
        <v>41</v>
      </c>
      <c r="L11287" t="s">
        <v>60</v>
      </c>
      <c r="M11287">
        <v>102000</v>
      </c>
      <c r="N11287"/>
      <c r="O11287" t="s">
        <v>21308</v>
      </c>
      <c r="P11287" t="s">
        <v>20262</v>
      </c>
    </row>
    <row r="11288" spans="1:16" x14ac:dyDescent="0.35">
      <c r="A11288" t="s">
        <v>4</v>
      </c>
      <c r="B11288" t="s">
        <v>21309</v>
      </c>
      <c r="C11288" t="s">
        <v>12595</v>
      </c>
      <c r="D11288" t="s">
        <v>4526</v>
      </c>
      <c r="E11288" t="s">
        <v>59</v>
      </c>
      <c r="F11288" t="b">
        <v>0</v>
      </c>
      <c r="G11288" t="s">
        <v>40</v>
      </c>
      <c r="H11288" s="1">
        <v>46141.62872685185</v>
      </c>
      <c r="I11288" t="b">
        <v>1</v>
      </c>
      <c r="J11288" t="b">
        <v>0</v>
      </c>
      <c r="K11288" t="s">
        <v>40</v>
      </c>
      <c r="L11288" t="s">
        <v>60</v>
      </c>
      <c r="M11288">
        <v>75000</v>
      </c>
      <c r="N11288"/>
      <c r="O11288" t="s">
        <v>6282</v>
      </c>
      <c r="P11288" t="s">
        <v>20321</v>
      </c>
    </row>
    <row r="11289" spans="1:16" x14ac:dyDescent="0.35">
      <c r="A11289" t="s">
        <v>1</v>
      </c>
      <c r="B11289" t="s">
        <v>21310</v>
      </c>
      <c r="C11289" t="s">
        <v>21311</v>
      </c>
      <c r="D11289" t="s">
        <v>4346</v>
      </c>
      <c r="E11289" t="s">
        <v>59</v>
      </c>
      <c r="F11289" t="b">
        <v>0</v>
      </c>
      <c r="G11289" t="s">
        <v>68</v>
      </c>
      <c r="H11289" s="1">
        <v>46141.628877314812</v>
      </c>
      <c r="I11289" t="b">
        <v>0</v>
      </c>
      <c r="J11289" t="b">
        <v>1</v>
      </c>
      <c r="K11289" t="s">
        <v>41</v>
      </c>
      <c r="L11289" t="s">
        <v>60</v>
      </c>
      <c r="M11289">
        <v>120000</v>
      </c>
      <c r="N11289"/>
      <c r="O11289" t="s">
        <v>21312</v>
      </c>
      <c r="P11289" t="s">
        <v>21313</v>
      </c>
    </row>
    <row r="11290" spans="1:16" x14ac:dyDescent="0.35">
      <c r="A11290" t="s">
        <v>1</v>
      </c>
      <c r="B11290" t="s">
        <v>21314</v>
      </c>
      <c r="C11290" t="s">
        <v>330</v>
      </c>
      <c r="D11290" t="s">
        <v>4346</v>
      </c>
      <c r="E11290" t="s">
        <v>59</v>
      </c>
      <c r="F11290" t="b">
        <v>0</v>
      </c>
      <c r="G11290" t="s">
        <v>77</v>
      </c>
      <c r="H11290" s="1">
        <v>46141.628969907397</v>
      </c>
      <c r="I11290" t="b">
        <v>0</v>
      </c>
      <c r="J11290" t="b">
        <v>1</v>
      </c>
      <c r="K11290" t="s">
        <v>41</v>
      </c>
      <c r="L11290" t="s">
        <v>60</v>
      </c>
      <c r="M11290">
        <v>75000</v>
      </c>
      <c r="N11290"/>
      <c r="O11290" t="s">
        <v>21315</v>
      </c>
      <c r="P11290" t="s">
        <v>21316</v>
      </c>
    </row>
    <row r="11291" spans="1:16" x14ac:dyDescent="0.35">
      <c r="A11291" t="s">
        <v>7</v>
      </c>
      <c r="B11291" t="s">
        <v>4705</v>
      </c>
      <c r="C11291" t="s">
        <v>326</v>
      </c>
      <c r="D11291" t="s">
        <v>4756</v>
      </c>
      <c r="E11291" t="s">
        <v>59</v>
      </c>
      <c r="F11291" t="b">
        <v>0</v>
      </c>
      <c r="G11291" t="s">
        <v>77</v>
      </c>
      <c r="H11291" s="1">
        <v>46141.66778935185</v>
      </c>
      <c r="I11291" t="b">
        <v>0</v>
      </c>
      <c r="J11291" t="b">
        <v>1</v>
      </c>
      <c r="K11291" t="s">
        <v>41</v>
      </c>
      <c r="L11291" t="s">
        <v>60</v>
      </c>
      <c r="M11291">
        <v>153000</v>
      </c>
      <c r="N11291"/>
      <c r="O11291" t="s">
        <v>17508</v>
      </c>
      <c r="P11291" t="s">
        <v>718</v>
      </c>
    </row>
    <row r="11292" spans="1:16" x14ac:dyDescent="0.35">
      <c r="A11292" t="s">
        <v>0</v>
      </c>
      <c r="B11292" t="s">
        <v>21317</v>
      </c>
      <c r="C11292" t="s">
        <v>76</v>
      </c>
      <c r="D11292" t="s">
        <v>4346</v>
      </c>
      <c r="E11292" t="s">
        <v>132</v>
      </c>
      <c r="F11292" t="b">
        <v>1</v>
      </c>
      <c r="G11292" t="s">
        <v>65</v>
      </c>
      <c r="H11292" s="1">
        <v>46141.667824074073</v>
      </c>
      <c r="I11292" t="b">
        <v>0</v>
      </c>
      <c r="J11292" t="b">
        <v>1</v>
      </c>
      <c r="K11292" t="s">
        <v>41</v>
      </c>
      <c r="L11292" t="s">
        <v>74</v>
      </c>
      <c r="M11292"/>
      <c r="N11292">
        <v>25.84</v>
      </c>
      <c r="O11292" t="s">
        <v>21318</v>
      </c>
      <c r="P11292" t="s">
        <v>673</v>
      </c>
    </row>
    <row r="11293" spans="1:16" x14ac:dyDescent="0.35">
      <c r="A11293" t="s">
        <v>7</v>
      </c>
      <c r="B11293" t="s">
        <v>21319</v>
      </c>
      <c r="C11293" t="s">
        <v>40</v>
      </c>
      <c r="D11293" t="s">
        <v>4526</v>
      </c>
      <c r="E11293" t="s">
        <v>88</v>
      </c>
      <c r="F11293" t="b">
        <v>0</v>
      </c>
      <c r="G11293" t="s">
        <v>40</v>
      </c>
      <c r="H11293" s="1">
        <v>46141.668993055559</v>
      </c>
      <c r="I11293" t="b">
        <v>1</v>
      </c>
      <c r="J11293" t="b">
        <v>0</v>
      </c>
      <c r="K11293" t="s">
        <v>40</v>
      </c>
      <c r="L11293" t="s">
        <v>74</v>
      </c>
      <c r="M11293"/>
      <c r="N11293">
        <v>42.5</v>
      </c>
      <c r="O11293" t="s">
        <v>21320</v>
      </c>
    </row>
    <row r="11294" spans="1:16" x14ac:dyDescent="0.35">
      <c r="A11294" t="s">
        <v>1</v>
      </c>
      <c r="B11294" t="s">
        <v>21321</v>
      </c>
      <c r="C11294" t="s">
        <v>10627</v>
      </c>
      <c r="D11294" t="s">
        <v>4526</v>
      </c>
      <c r="E11294" t="s">
        <v>59</v>
      </c>
      <c r="F11294" t="b">
        <v>0</v>
      </c>
      <c r="G11294" t="s">
        <v>40</v>
      </c>
      <c r="H11294" s="1">
        <v>46141.669039351851</v>
      </c>
      <c r="I11294" t="b">
        <v>1</v>
      </c>
      <c r="J11294" t="b">
        <v>0</v>
      </c>
      <c r="K11294" t="s">
        <v>40</v>
      </c>
      <c r="L11294" t="s">
        <v>60</v>
      </c>
      <c r="M11294">
        <v>52500</v>
      </c>
      <c r="N11294"/>
      <c r="O11294" t="s">
        <v>101</v>
      </c>
      <c r="P11294" t="s">
        <v>146</v>
      </c>
    </row>
    <row r="11295" spans="1:16" x14ac:dyDescent="0.35">
      <c r="A11295" t="s">
        <v>1</v>
      </c>
      <c r="B11295" t="s">
        <v>21321</v>
      </c>
      <c r="C11295" t="s">
        <v>6862</v>
      </c>
      <c r="D11295" t="s">
        <v>4526</v>
      </c>
      <c r="E11295" t="s">
        <v>59</v>
      </c>
      <c r="F11295" t="b">
        <v>0</v>
      </c>
      <c r="G11295" t="s">
        <v>40</v>
      </c>
      <c r="H11295" s="1">
        <v>46141.669039351851</v>
      </c>
      <c r="I11295" t="b">
        <v>1</v>
      </c>
      <c r="J11295" t="b">
        <v>0</v>
      </c>
      <c r="K11295" t="s">
        <v>40</v>
      </c>
      <c r="L11295" t="s">
        <v>60</v>
      </c>
      <c r="M11295">
        <v>47500</v>
      </c>
      <c r="N11295"/>
      <c r="O11295" t="s">
        <v>101</v>
      </c>
      <c r="P11295" t="s">
        <v>146</v>
      </c>
    </row>
    <row r="11296" spans="1:16" x14ac:dyDescent="0.35">
      <c r="A11296" t="s">
        <v>2</v>
      </c>
      <c r="B11296" t="s">
        <v>551</v>
      </c>
      <c r="C11296" t="s">
        <v>224</v>
      </c>
      <c r="D11296" t="s">
        <v>2360</v>
      </c>
      <c r="E11296" t="s">
        <v>72</v>
      </c>
      <c r="F11296" t="b">
        <v>0</v>
      </c>
      <c r="G11296" t="s">
        <v>65</v>
      </c>
      <c r="H11296" s="1">
        <v>46141.669293981482</v>
      </c>
      <c r="I11296" t="b">
        <v>0</v>
      </c>
      <c r="J11296" t="b">
        <v>1</v>
      </c>
      <c r="K11296" t="s">
        <v>41</v>
      </c>
      <c r="L11296" t="s">
        <v>60</v>
      </c>
      <c r="M11296">
        <v>162000</v>
      </c>
      <c r="N11296"/>
      <c r="O11296" t="s">
        <v>5742</v>
      </c>
      <c r="P11296" t="s">
        <v>2810</v>
      </c>
    </row>
    <row r="11297" spans="1:16" x14ac:dyDescent="0.35">
      <c r="A11297" t="s">
        <v>2</v>
      </c>
      <c r="B11297" t="s">
        <v>368</v>
      </c>
      <c r="C11297" t="s">
        <v>142</v>
      </c>
      <c r="D11297" t="s">
        <v>2360</v>
      </c>
      <c r="E11297" t="s">
        <v>72</v>
      </c>
      <c r="F11297" t="b">
        <v>0</v>
      </c>
      <c r="G11297" t="s">
        <v>65</v>
      </c>
      <c r="H11297" s="1">
        <v>46141.669293981482</v>
      </c>
      <c r="I11297" t="b">
        <v>0</v>
      </c>
      <c r="J11297" t="b">
        <v>1</v>
      </c>
      <c r="K11297" t="s">
        <v>41</v>
      </c>
      <c r="L11297" t="s">
        <v>60</v>
      </c>
      <c r="M11297">
        <v>126800</v>
      </c>
      <c r="N11297"/>
      <c r="O11297" t="s">
        <v>5742</v>
      </c>
      <c r="P11297" t="s">
        <v>21322</v>
      </c>
    </row>
    <row r="11298" spans="1:16" x14ac:dyDescent="0.35">
      <c r="A11298" t="s">
        <v>6</v>
      </c>
      <c r="B11298" t="s">
        <v>21323</v>
      </c>
      <c r="C11298" t="s">
        <v>76</v>
      </c>
      <c r="D11298" t="s">
        <v>4599</v>
      </c>
      <c r="E11298" t="s">
        <v>59</v>
      </c>
      <c r="F11298" t="b">
        <v>1</v>
      </c>
      <c r="G11298" t="s">
        <v>40</v>
      </c>
      <c r="H11298" s="1">
        <v>46141.670347222222</v>
      </c>
      <c r="I11298" t="b">
        <v>0</v>
      </c>
      <c r="J11298" t="b">
        <v>0</v>
      </c>
      <c r="K11298" t="s">
        <v>40</v>
      </c>
      <c r="L11298" t="s">
        <v>60</v>
      </c>
      <c r="M11298">
        <v>100000</v>
      </c>
      <c r="N11298"/>
      <c r="O11298" t="s">
        <v>21324</v>
      </c>
      <c r="P11298" t="s">
        <v>763</v>
      </c>
    </row>
    <row r="11299" spans="1:16" x14ac:dyDescent="0.35">
      <c r="A11299" t="s">
        <v>1</v>
      </c>
      <c r="B11299" t="s">
        <v>21325</v>
      </c>
      <c r="C11299" t="s">
        <v>194</v>
      </c>
      <c r="D11299" t="s">
        <v>2360</v>
      </c>
      <c r="E11299" t="s">
        <v>72</v>
      </c>
      <c r="F11299" t="b">
        <v>0</v>
      </c>
      <c r="G11299" t="s">
        <v>77</v>
      </c>
      <c r="H11299" s="1">
        <v>46141.670671296299</v>
      </c>
      <c r="I11299" t="b">
        <v>1</v>
      </c>
      <c r="J11299" t="b">
        <v>1</v>
      </c>
      <c r="K11299" t="s">
        <v>41</v>
      </c>
      <c r="L11299" t="s">
        <v>60</v>
      </c>
      <c r="M11299">
        <v>126800</v>
      </c>
      <c r="N11299"/>
      <c r="O11299" t="s">
        <v>5742</v>
      </c>
      <c r="P11299" t="s">
        <v>21326</v>
      </c>
    </row>
    <row r="11300" spans="1:16" x14ac:dyDescent="0.35">
      <c r="A11300" t="s">
        <v>1</v>
      </c>
      <c r="B11300" t="s">
        <v>16161</v>
      </c>
      <c r="C11300" t="s">
        <v>10325</v>
      </c>
      <c r="D11300" t="s">
        <v>2360</v>
      </c>
      <c r="E11300" t="s">
        <v>72</v>
      </c>
      <c r="F11300" t="b">
        <v>0</v>
      </c>
      <c r="G11300" t="s">
        <v>73</v>
      </c>
      <c r="H11300" s="1">
        <v>46141.670810185176</v>
      </c>
      <c r="I11300" t="b">
        <v>0</v>
      </c>
      <c r="J11300" t="b">
        <v>1</v>
      </c>
      <c r="K11300" t="s">
        <v>41</v>
      </c>
      <c r="L11300" t="s">
        <v>60</v>
      </c>
      <c r="M11300">
        <v>126800</v>
      </c>
      <c r="N11300"/>
      <c r="O11300" t="s">
        <v>5742</v>
      </c>
      <c r="P11300" t="s">
        <v>2422</v>
      </c>
    </row>
    <row r="11301" spans="1:16" x14ac:dyDescent="0.35">
      <c r="A11301" t="s">
        <v>5</v>
      </c>
      <c r="B11301" t="s">
        <v>21327</v>
      </c>
      <c r="C11301" t="s">
        <v>269</v>
      </c>
      <c r="D11301" t="s">
        <v>4346</v>
      </c>
      <c r="E11301" t="s">
        <v>59</v>
      </c>
      <c r="F11301" t="b">
        <v>0</v>
      </c>
      <c r="G11301" t="s">
        <v>68</v>
      </c>
      <c r="H11301" s="1">
        <v>46141.670810185176</v>
      </c>
      <c r="I11301" t="b">
        <v>0</v>
      </c>
      <c r="J11301" t="b">
        <v>1</v>
      </c>
      <c r="K11301" t="s">
        <v>41</v>
      </c>
      <c r="L11301" t="s">
        <v>60</v>
      </c>
      <c r="M11301">
        <v>112996</v>
      </c>
      <c r="N11301"/>
      <c r="O11301" t="s">
        <v>21328</v>
      </c>
      <c r="P11301" t="s">
        <v>21329</v>
      </c>
    </row>
    <row r="11302" spans="1:16" x14ac:dyDescent="0.35">
      <c r="A11302" t="s">
        <v>1</v>
      </c>
      <c r="B11302" t="s">
        <v>21330</v>
      </c>
      <c r="C11302" t="s">
        <v>16280</v>
      </c>
      <c r="D11302" t="s">
        <v>4587</v>
      </c>
      <c r="E11302" t="s">
        <v>59</v>
      </c>
      <c r="F11302" t="b">
        <v>0</v>
      </c>
      <c r="G11302" t="s">
        <v>40</v>
      </c>
      <c r="H11302" s="1">
        <v>46141.672291666669</v>
      </c>
      <c r="I11302" t="b">
        <v>1</v>
      </c>
      <c r="J11302" t="b">
        <v>0</v>
      </c>
      <c r="K11302" t="s">
        <v>40</v>
      </c>
      <c r="L11302" t="s">
        <v>60</v>
      </c>
      <c r="M11302">
        <v>70000</v>
      </c>
      <c r="N11302"/>
      <c r="O11302" t="s">
        <v>21331</v>
      </c>
      <c r="P11302" t="s">
        <v>17693</v>
      </c>
    </row>
    <row r="11303" spans="1:16" x14ac:dyDescent="0.35">
      <c r="A11303" t="s">
        <v>0</v>
      </c>
      <c r="B11303" t="s">
        <v>262</v>
      </c>
      <c r="C11303" t="s">
        <v>12954</v>
      </c>
      <c r="D11303" t="s">
        <v>4346</v>
      </c>
      <c r="E11303" t="s">
        <v>88</v>
      </c>
      <c r="F11303" t="b">
        <v>0</v>
      </c>
      <c r="G11303" t="s">
        <v>73</v>
      </c>
      <c r="H11303" s="1">
        <v>46141.709432870368</v>
      </c>
      <c r="I11303" t="b">
        <v>0</v>
      </c>
      <c r="J11303" t="b">
        <v>0</v>
      </c>
      <c r="K11303" t="s">
        <v>41</v>
      </c>
      <c r="L11303" t="s">
        <v>74</v>
      </c>
      <c r="M11303"/>
      <c r="N11303">
        <v>60</v>
      </c>
      <c r="O11303" t="s">
        <v>7776</v>
      </c>
      <c r="P11303" t="s">
        <v>21332</v>
      </c>
    </row>
    <row r="11304" spans="1:16" x14ac:dyDescent="0.35">
      <c r="A11304" t="s">
        <v>0</v>
      </c>
      <c r="B11304" t="s">
        <v>21333</v>
      </c>
      <c r="C11304" t="s">
        <v>81</v>
      </c>
      <c r="D11304" t="s">
        <v>2360</v>
      </c>
      <c r="E11304" t="s">
        <v>59</v>
      </c>
      <c r="F11304" t="b">
        <v>0</v>
      </c>
      <c r="G11304" t="s">
        <v>77</v>
      </c>
      <c r="H11304" s="1">
        <v>46141.709432870368</v>
      </c>
      <c r="I11304" t="b">
        <v>0</v>
      </c>
      <c r="J11304" t="b">
        <v>1</v>
      </c>
      <c r="K11304" t="s">
        <v>41</v>
      </c>
      <c r="L11304" t="s">
        <v>60</v>
      </c>
      <c r="M11304">
        <v>110000</v>
      </c>
      <c r="N11304"/>
      <c r="O11304" t="s">
        <v>2066</v>
      </c>
      <c r="P11304" t="s">
        <v>21334</v>
      </c>
    </row>
    <row r="11305" spans="1:16" x14ac:dyDescent="0.35">
      <c r="A11305" t="s">
        <v>0</v>
      </c>
      <c r="B11305" t="s">
        <v>21335</v>
      </c>
      <c r="C11305" t="s">
        <v>382</v>
      </c>
      <c r="D11305" t="s">
        <v>21336</v>
      </c>
      <c r="E11305" t="s">
        <v>59</v>
      </c>
      <c r="F11305" t="b">
        <v>0</v>
      </c>
      <c r="G11305" t="s">
        <v>77</v>
      </c>
      <c r="H11305" s="1">
        <v>46141.709456018521</v>
      </c>
      <c r="I11305" t="b">
        <v>0</v>
      </c>
      <c r="J11305" t="b">
        <v>0</v>
      </c>
      <c r="K11305" t="s">
        <v>41</v>
      </c>
      <c r="L11305" t="s">
        <v>60</v>
      </c>
      <c r="M11305">
        <v>98500</v>
      </c>
      <c r="N11305"/>
      <c r="O11305" t="s">
        <v>21337</v>
      </c>
    </row>
    <row r="11306" spans="1:16" x14ac:dyDescent="0.35">
      <c r="A11306" t="s">
        <v>0</v>
      </c>
      <c r="B11306" t="s">
        <v>21338</v>
      </c>
      <c r="C11306" t="s">
        <v>148</v>
      </c>
      <c r="D11306" t="s">
        <v>4526</v>
      </c>
      <c r="E11306" t="s">
        <v>59</v>
      </c>
      <c r="F11306" t="b">
        <v>0</v>
      </c>
      <c r="G11306" t="s">
        <v>89</v>
      </c>
      <c r="H11306" s="1">
        <v>46141.709467592591</v>
      </c>
      <c r="I11306" t="b">
        <v>0</v>
      </c>
      <c r="J11306" t="b">
        <v>0</v>
      </c>
      <c r="K11306" t="s">
        <v>41</v>
      </c>
      <c r="L11306" t="s">
        <v>60</v>
      </c>
      <c r="M11306">
        <v>95000</v>
      </c>
      <c r="N11306"/>
      <c r="O11306" t="s">
        <v>19991</v>
      </c>
      <c r="P11306" t="s">
        <v>2637</v>
      </c>
    </row>
    <row r="11307" spans="1:16" x14ac:dyDescent="0.35">
      <c r="A11307" t="s">
        <v>3</v>
      </c>
      <c r="B11307" t="s">
        <v>21339</v>
      </c>
      <c r="C11307" t="s">
        <v>71</v>
      </c>
      <c r="D11307" t="s">
        <v>4526</v>
      </c>
      <c r="E11307" t="s">
        <v>59</v>
      </c>
      <c r="F11307" t="b">
        <v>0</v>
      </c>
      <c r="G11307" t="s">
        <v>73</v>
      </c>
      <c r="H11307" s="1">
        <v>46141.709537037037</v>
      </c>
      <c r="I11307" t="b">
        <v>0</v>
      </c>
      <c r="J11307" t="b">
        <v>0</v>
      </c>
      <c r="K11307" t="s">
        <v>41</v>
      </c>
      <c r="L11307" t="s">
        <v>60</v>
      </c>
      <c r="M11307">
        <v>141000</v>
      </c>
      <c r="N11307"/>
      <c r="O11307" t="s">
        <v>5167</v>
      </c>
      <c r="P11307" t="s">
        <v>1091</v>
      </c>
    </row>
    <row r="11308" spans="1:16" x14ac:dyDescent="0.35">
      <c r="A11308" t="s">
        <v>0</v>
      </c>
      <c r="B11308" t="s">
        <v>21340</v>
      </c>
      <c r="C11308" t="s">
        <v>21341</v>
      </c>
      <c r="D11308" t="s">
        <v>9016</v>
      </c>
      <c r="E11308" t="s">
        <v>59</v>
      </c>
      <c r="F11308" t="b">
        <v>0</v>
      </c>
      <c r="G11308" t="s">
        <v>40</v>
      </c>
      <c r="H11308" s="1">
        <v>46141.710659722223</v>
      </c>
      <c r="I11308" t="b">
        <v>1</v>
      </c>
      <c r="J11308" t="b">
        <v>0</v>
      </c>
      <c r="K11308" t="s">
        <v>40</v>
      </c>
      <c r="L11308" t="s">
        <v>60</v>
      </c>
      <c r="M11308">
        <v>30000</v>
      </c>
      <c r="N11308"/>
      <c r="O11308" t="s">
        <v>8369</v>
      </c>
      <c r="P11308" t="s">
        <v>21342</v>
      </c>
    </row>
    <row r="11309" spans="1:16" x14ac:dyDescent="0.35">
      <c r="A11309" t="s">
        <v>0</v>
      </c>
      <c r="B11309" t="s">
        <v>21343</v>
      </c>
      <c r="C11309" t="s">
        <v>21344</v>
      </c>
      <c r="D11309" t="s">
        <v>4526</v>
      </c>
      <c r="E11309" t="s">
        <v>59</v>
      </c>
      <c r="F11309" t="b">
        <v>0</v>
      </c>
      <c r="G11309" t="s">
        <v>40</v>
      </c>
      <c r="H11309" s="1">
        <v>46141.710682870369</v>
      </c>
      <c r="I11309" t="b">
        <v>0</v>
      </c>
      <c r="J11309" t="b">
        <v>0</v>
      </c>
      <c r="K11309" t="s">
        <v>40</v>
      </c>
      <c r="L11309" t="s">
        <v>60</v>
      </c>
      <c r="M11309">
        <v>40000</v>
      </c>
      <c r="N11309"/>
      <c r="O11309" t="s">
        <v>21345</v>
      </c>
      <c r="P11309" t="s">
        <v>1738</v>
      </c>
    </row>
    <row r="11310" spans="1:16" x14ac:dyDescent="0.35">
      <c r="A11310" t="s">
        <v>0</v>
      </c>
      <c r="B11310" t="s">
        <v>21346</v>
      </c>
      <c r="C11310" t="s">
        <v>5273</v>
      </c>
      <c r="D11310" t="s">
        <v>17963</v>
      </c>
      <c r="E11310" t="s">
        <v>59</v>
      </c>
      <c r="F11310" t="b">
        <v>0</v>
      </c>
      <c r="G11310" t="s">
        <v>40</v>
      </c>
      <c r="H11310" s="1">
        <v>46141.710694444453</v>
      </c>
      <c r="I11310" t="b">
        <v>0</v>
      </c>
      <c r="J11310" t="b">
        <v>0</v>
      </c>
      <c r="K11310" t="s">
        <v>40</v>
      </c>
      <c r="L11310" t="s">
        <v>60</v>
      </c>
      <c r="M11310">
        <v>55000</v>
      </c>
      <c r="N11310"/>
      <c r="O11310" t="s">
        <v>13982</v>
      </c>
      <c r="P11310" t="s">
        <v>21347</v>
      </c>
    </row>
    <row r="11311" spans="1:16" x14ac:dyDescent="0.35">
      <c r="A11311" t="s">
        <v>3</v>
      </c>
      <c r="B11311" t="s">
        <v>21348</v>
      </c>
      <c r="C11311" t="s">
        <v>11027</v>
      </c>
      <c r="D11311" t="s">
        <v>4526</v>
      </c>
      <c r="E11311" t="s">
        <v>59</v>
      </c>
      <c r="F11311" t="b">
        <v>0</v>
      </c>
      <c r="G11311" t="s">
        <v>40</v>
      </c>
      <c r="H11311" s="1">
        <v>46141.710706018523</v>
      </c>
      <c r="I11311" t="b">
        <v>1</v>
      </c>
      <c r="J11311" t="b">
        <v>0</v>
      </c>
      <c r="K11311" t="s">
        <v>40</v>
      </c>
      <c r="L11311" t="s">
        <v>60</v>
      </c>
      <c r="M11311">
        <v>48000</v>
      </c>
      <c r="N11311"/>
      <c r="O11311" t="s">
        <v>101</v>
      </c>
      <c r="P11311" t="s">
        <v>3000</v>
      </c>
    </row>
    <row r="11312" spans="1:16" x14ac:dyDescent="0.35">
      <c r="A11312" t="s">
        <v>2</v>
      </c>
      <c r="B11312" t="s">
        <v>2</v>
      </c>
      <c r="C11312" t="s">
        <v>852</v>
      </c>
      <c r="D11312" t="s">
        <v>4346</v>
      </c>
      <c r="E11312" t="s">
        <v>232</v>
      </c>
      <c r="F11312" t="b">
        <v>0</v>
      </c>
      <c r="G11312" t="s">
        <v>65</v>
      </c>
      <c r="H11312" s="1">
        <v>46141.7108912037</v>
      </c>
      <c r="I11312" t="b">
        <v>0</v>
      </c>
      <c r="J11312" t="b">
        <v>0</v>
      </c>
      <c r="K11312" t="s">
        <v>41</v>
      </c>
      <c r="L11312" t="s">
        <v>74</v>
      </c>
      <c r="M11312"/>
      <c r="N11312">
        <v>75</v>
      </c>
      <c r="O11312" t="s">
        <v>21349</v>
      </c>
      <c r="P11312" t="s">
        <v>21350</v>
      </c>
    </row>
    <row r="11313" spans="1:16" x14ac:dyDescent="0.35">
      <c r="A11313" t="s">
        <v>5</v>
      </c>
      <c r="B11313" t="s">
        <v>21351</v>
      </c>
      <c r="C11313" t="s">
        <v>81</v>
      </c>
      <c r="D11313" t="s">
        <v>4526</v>
      </c>
      <c r="E11313" t="s">
        <v>59</v>
      </c>
      <c r="F11313" t="b">
        <v>0</v>
      </c>
      <c r="G11313" t="s">
        <v>77</v>
      </c>
      <c r="H11313" s="1">
        <v>46141.712175925917</v>
      </c>
      <c r="I11313" t="b">
        <v>1</v>
      </c>
      <c r="J11313" t="b">
        <v>1</v>
      </c>
      <c r="K11313" t="s">
        <v>41</v>
      </c>
      <c r="L11313" t="s">
        <v>60</v>
      </c>
      <c r="M11313">
        <v>270000</v>
      </c>
      <c r="N11313"/>
      <c r="O11313" t="s">
        <v>839</v>
      </c>
      <c r="P11313" t="s">
        <v>230</v>
      </c>
    </row>
    <row r="11314" spans="1:16" x14ac:dyDescent="0.35">
      <c r="A11314" t="s">
        <v>1</v>
      </c>
      <c r="B11314" t="s">
        <v>21352</v>
      </c>
      <c r="C11314" t="s">
        <v>142</v>
      </c>
      <c r="D11314" t="s">
        <v>2360</v>
      </c>
      <c r="E11314" t="s">
        <v>59</v>
      </c>
      <c r="F11314" t="b">
        <v>0</v>
      </c>
      <c r="G11314" t="s">
        <v>77</v>
      </c>
      <c r="H11314" s="1">
        <v>46141.71230324074</v>
      </c>
      <c r="I11314" t="b">
        <v>0</v>
      </c>
      <c r="J11314" t="b">
        <v>0</v>
      </c>
      <c r="K11314" t="s">
        <v>41</v>
      </c>
      <c r="L11314" t="s">
        <v>60</v>
      </c>
      <c r="M11314">
        <v>200000</v>
      </c>
      <c r="N11314"/>
      <c r="O11314" t="s">
        <v>710</v>
      </c>
      <c r="P11314" t="s">
        <v>1590</v>
      </c>
    </row>
    <row r="11315" spans="1:16" x14ac:dyDescent="0.35">
      <c r="A11315" t="s">
        <v>5</v>
      </c>
      <c r="B11315" t="s">
        <v>21353</v>
      </c>
      <c r="C11315" t="s">
        <v>64</v>
      </c>
      <c r="D11315" t="s">
        <v>4346</v>
      </c>
      <c r="E11315" t="s">
        <v>88</v>
      </c>
      <c r="F11315" t="b">
        <v>0</v>
      </c>
      <c r="G11315" t="s">
        <v>89</v>
      </c>
      <c r="H11315" s="1">
        <v>46141.712442129632</v>
      </c>
      <c r="I11315" t="b">
        <v>0</v>
      </c>
      <c r="J11315" t="b">
        <v>0</v>
      </c>
      <c r="K11315" t="s">
        <v>41</v>
      </c>
      <c r="L11315" t="s">
        <v>74</v>
      </c>
      <c r="M11315"/>
      <c r="N11315">
        <v>71</v>
      </c>
      <c r="O11315" t="s">
        <v>21354</v>
      </c>
      <c r="P11315" t="s">
        <v>85</v>
      </c>
    </row>
    <row r="11316" spans="1:16" x14ac:dyDescent="0.35">
      <c r="A11316" t="s">
        <v>1</v>
      </c>
      <c r="B11316" t="s">
        <v>21355</v>
      </c>
      <c r="C11316" t="s">
        <v>64</v>
      </c>
      <c r="D11316" t="s">
        <v>4346</v>
      </c>
      <c r="E11316" t="s">
        <v>88</v>
      </c>
      <c r="F11316" t="b">
        <v>0</v>
      </c>
      <c r="G11316" t="s">
        <v>73</v>
      </c>
      <c r="H11316" s="1">
        <v>46141.712476851862</v>
      </c>
      <c r="I11316" t="b">
        <v>0</v>
      </c>
      <c r="J11316" t="b">
        <v>0</v>
      </c>
      <c r="K11316" t="s">
        <v>41</v>
      </c>
      <c r="L11316" t="s">
        <v>74</v>
      </c>
      <c r="M11316"/>
      <c r="N11316">
        <v>77.5</v>
      </c>
      <c r="O11316" t="s">
        <v>21354</v>
      </c>
      <c r="P11316" t="s">
        <v>21356</v>
      </c>
    </row>
    <row r="11317" spans="1:16" x14ac:dyDescent="0.35">
      <c r="A11317" t="s">
        <v>1</v>
      </c>
      <c r="B11317" t="s">
        <v>21357</v>
      </c>
      <c r="D11317" t="s">
        <v>7670</v>
      </c>
      <c r="E11317" t="s">
        <v>59</v>
      </c>
      <c r="F11317" t="b">
        <v>0</v>
      </c>
      <c r="G11317" t="s">
        <v>40</v>
      </c>
      <c r="H11317" s="1">
        <v>46141.713958333326</v>
      </c>
      <c r="I11317" t="b">
        <v>1</v>
      </c>
      <c r="J11317" t="b">
        <v>0</v>
      </c>
      <c r="K11317" t="s">
        <v>40</v>
      </c>
      <c r="L11317" t="s">
        <v>60</v>
      </c>
      <c r="M11317">
        <v>42500</v>
      </c>
      <c r="N11317"/>
      <c r="O11317" t="s">
        <v>21358</v>
      </c>
      <c r="P11317" t="s">
        <v>21359</v>
      </c>
    </row>
    <row r="11318" spans="1:16" x14ac:dyDescent="0.35">
      <c r="A11318" t="s">
        <v>5</v>
      </c>
      <c r="B11318" t="s">
        <v>21360</v>
      </c>
      <c r="C11318" t="s">
        <v>40</v>
      </c>
      <c r="D11318" t="s">
        <v>4526</v>
      </c>
      <c r="E11318" t="s">
        <v>59</v>
      </c>
      <c r="F11318" t="b">
        <v>0</v>
      </c>
      <c r="G11318" t="s">
        <v>40</v>
      </c>
      <c r="H11318" s="1">
        <v>46141.713969907411</v>
      </c>
      <c r="I11318" t="b">
        <v>0</v>
      </c>
      <c r="J11318" t="b">
        <v>0</v>
      </c>
      <c r="K11318" t="s">
        <v>40</v>
      </c>
      <c r="L11318" t="s">
        <v>60</v>
      </c>
      <c r="M11318">
        <v>115000</v>
      </c>
      <c r="N11318"/>
      <c r="O11318" t="s">
        <v>6510</v>
      </c>
      <c r="P11318" t="s">
        <v>21361</v>
      </c>
    </row>
    <row r="11319" spans="1:16" x14ac:dyDescent="0.35">
      <c r="A11319" t="s">
        <v>7</v>
      </c>
      <c r="B11319" t="s">
        <v>21362</v>
      </c>
      <c r="C11319" t="s">
        <v>743</v>
      </c>
      <c r="D11319" t="s">
        <v>4346</v>
      </c>
      <c r="E11319" t="s">
        <v>59</v>
      </c>
      <c r="F11319" t="b">
        <v>0</v>
      </c>
      <c r="G11319" t="s">
        <v>77</v>
      </c>
      <c r="H11319" s="1">
        <v>46141.751099537039</v>
      </c>
      <c r="I11319" t="b">
        <v>0</v>
      </c>
      <c r="J11319" t="b">
        <v>1</v>
      </c>
      <c r="K11319" t="s">
        <v>41</v>
      </c>
      <c r="L11319" t="s">
        <v>60</v>
      </c>
      <c r="M11319">
        <v>125775</v>
      </c>
      <c r="N11319"/>
      <c r="O11319" t="s">
        <v>3887</v>
      </c>
      <c r="P11319" t="s">
        <v>21363</v>
      </c>
    </row>
    <row r="11320" spans="1:16" x14ac:dyDescent="0.35">
      <c r="A11320" t="s">
        <v>0</v>
      </c>
      <c r="B11320" t="s">
        <v>21364</v>
      </c>
      <c r="C11320" t="s">
        <v>1423</v>
      </c>
      <c r="D11320" t="s">
        <v>4346</v>
      </c>
      <c r="E11320" t="s">
        <v>59</v>
      </c>
      <c r="F11320" t="b">
        <v>0</v>
      </c>
      <c r="G11320" t="s">
        <v>89</v>
      </c>
      <c r="H11320" s="1">
        <v>46141.751099537039</v>
      </c>
      <c r="I11320" t="b">
        <v>0</v>
      </c>
      <c r="J11320" t="b">
        <v>0</v>
      </c>
      <c r="K11320" t="s">
        <v>41</v>
      </c>
      <c r="L11320" t="s">
        <v>60</v>
      </c>
      <c r="M11320">
        <v>70137.600000000006</v>
      </c>
      <c r="N11320"/>
      <c r="O11320" t="s">
        <v>4259</v>
      </c>
    </row>
    <row r="11321" spans="1:16" x14ac:dyDescent="0.35">
      <c r="A11321" t="s">
        <v>0</v>
      </c>
      <c r="B11321" t="s">
        <v>21365</v>
      </c>
      <c r="C11321" t="s">
        <v>4491</v>
      </c>
      <c r="D11321" t="s">
        <v>2360</v>
      </c>
      <c r="E11321" t="s">
        <v>232</v>
      </c>
      <c r="F11321" t="b">
        <v>0</v>
      </c>
      <c r="G11321" t="s">
        <v>68</v>
      </c>
      <c r="H11321" s="1">
        <v>46141.751111111109</v>
      </c>
      <c r="I11321" t="b">
        <v>0</v>
      </c>
      <c r="J11321" t="b">
        <v>0</v>
      </c>
      <c r="K11321" t="s">
        <v>41</v>
      </c>
      <c r="L11321" t="s">
        <v>74</v>
      </c>
      <c r="M11321"/>
      <c r="N11321">
        <v>30</v>
      </c>
      <c r="O11321" t="s">
        <v>21366</v>
      </c>
    </row>
    <row r="11322" spans="1:16" x14ac:dyDescent="0.35">
      <c r="A11322" t="s">
        <v>6</v>
      </c>
      <c r="B11322" t="s">
        <v>6</v>
      </c>
      <c r="C11322" t="s">
        <v>1578</v>
      </c>
      <c r="D11322" t="s">
        <v>4346</v>
      </c>
      <c r="E11322" t="s">
        <v>59</v>
      </c>
      <c r="F11322" t="b">
        <v>0</v>
      </c>
      <c r="G11322" t="s">
        <v>68</v>
      </c>
      <c r="H11322" s="1">
        <v>46141.752430555563</v>
      </c>
      <c r="I11322" t="b">
        <v>0</v>
      </c>
      <c r="J11322" t="b">
        <v>1</v>
      </c>
      <c r="K11322" t="s">
        <v>41</v>
      </c>
      <c r="L11322" t="s">
        <v>60</v>
      </c>
      <c r="M11322">
        <v>160000</v>
      </c>
      <c r="N11322"/>
      <c r="O11322" t="s">
        <v>9145</v>
      </c>
      <c r="P11322" t="s">
        <v>997</v>
      </c>
    </row>
    <row r="11323" spans="1:16" x14ac:dyDescent="0.35">
      <c r="A11323" t="s">
        <v>6</v>
      </c>
      <c r="B11323" t="s">
        <v>20694</v>
      </c>
      <c r="C11323" t="s">
        <v>41</v>
      </c>
      <c r="D11323" t="s">
        <v>4526</v>
      </c>
      <c r="E11323" t="s">
        <v>59</v>
      </c>
      <c r="F11323" t="b">
        <v>0</v>
      </c>
      <c r="G11323" t="s">
        <v>41</v>
      </c>
      <c r="H11323" s="1">
        <v>46141.753680555557</v>
      </c>
      <c r="I11323" t="b">
        <v>0</v>
      </c>
      <c r="J11323" t="b">
        <v>1</v>
      </c>
      <c r="K11323" t="s">
        <v>41</v>
      </c>
      <c r="L11323" t="s">
        <v>60</v>
      </c>
      <c r="M11323">
        <v>220000</v>
      </c>
      <c r="N11323"/>
      <c r="O11323" t="s">
        <v>20695</v>
      </c>
      <c r="P11323" t="s">
        <v>3392</v>
      </c>
    </row>
    <row r="11324" spans="1:16" x14ac:dyDescent="0.35">
      <c r="A11324" t="s">
        <v>8</v>
      </c>
      <c r="B11324" t="s">
        <v>1834</v>
      </c>
      <c r="D11324" t="s">
        <v>7670</v>
      </c>
      <c r="E11324" t="s">
        <v>59</v>
      </c>
      <c r="F11324" t="b">
        <v>0</v>
      </c>
      <c r="G11324" t="s">
        <v>40</v>
      </c>
      <c r="H11324" s="1">
        <v>46141.75372685185</v>
      </c>
      <c r="I11324" t="b">
        <v>0</v>
      </c>
      <c r="J11324" t="b">
        <v>0</v>
      </c>
      <c r="K11324" t="s">
        <v>40</v>
      </c>
      <c r="L11324" t="s">
        <v>60</v>
      </c>
      <c r="M11324">
        <v>80000</v>
      </c>
      <c r="N11324"/>
      <c r="O11324" t="s">
        <v>11433</v>
      </c>
      <c r="P11324" t="s">
        <v>459</v>
      </c>
    </row>
    <row r="11325" spans="1:16" x14ac:dyDescent="0.35">
      <c r="A11325" t="s">
        <v>1</v>
      </c>
      <c r="B11325" t="s">
        <v>21367</v>
      </c>
      <c r="C11325" t="s">
        <v>21368</v>
      </c>
      <c r="D11325" t="s">
        <v>4346</v>
      </c>
      <c r="E11325" t="s">
        <v>59</v>
      </c>
      <c r="F11325" t="b">
        <v>0</v>
      </c>
      <c r="G11325" t="s">
        <v>89</v>
      </c>
      <c r="H11325" s="1">
        <v>46141.753842592603</v>
      </c>
      <c r="I11325" t="b">
        <v>1</v>
      </c>
      <c r="J11325" t="b">
        <v>1</v>
      </c>
      <c r="K11325" t="s">
        <v>41</v>
      </c>
      <c r="L11325" t="s">
        <v>60</v>
      </c>
      <c r="M11325">
        <v>127500</v>
      </c>
      <c r="N11325"/>
      <c r="O11325" t="s">
        <v>21369</v>
      </c>
      <c r="P11325" t="s">
        <v>21370</v>
      </c>
    </row>
    <row r="11326" spans="1:16" x14ac:dyDescent="0.35">
      <c r="A11326" t="s">
        <v>1</v>
      </c>
      <c r="B11326" t="s">
        <v>210</v>
      </c>
      <c r="C11326" t="s">
        <v>1154</v>
      </c>
      <c r="D11326" t="s">
        <v>2360</v>
      </c>
      <c r="E11326" t="s">
        <v>59</v>
      </c>
      <c r="F11326" t="b">
        <v>0</v>
      </c>
      <c r="G11326" t="s">
        <v>77</v>
      </c>
      <c r="H11326" s="1">
        <v>46141.753888888888</v>
      </c>
      <c r="I11326" t="b">
        <v>0</v>
      </c>
      <c r="J11326" t="b">
        <v>0</v>
      </c>
      <c r="K11326" t="s">
        <v>41</v>
      </c>
      <c r="L11326" t="s">
        <v>60</v>
      </c>
      <c r="M11326">
        <v>133000</v>
      </c>
      <c r="N11326"/>
      <c r="O11326" t="s">
        <v>21371</v>
      </c>
      <c r="P11326" t="s">
        <v>21372</v>
      </c>
    </row>
    <row r="11327" spans="1:16" x14ac:dyDescent="0.35">
      <c r="A11327" t="s">
        <v>1</v>
      </c>
      <c r="B11327" t="s">
        <v>277</v>
      </c>
      <c r="C11327" t="s">
        <v>1502</v>
      </c>
      <c r="D11327" t="s">
        <v>4346</v>
      </c>
      <c r="E11327" t="s">
        <v>59</v>
      </c>
      <c r="F11327" t="b">
        <v>0</v>
      </c>
      <c r="G11327" t="s">
        <v>77</v>
      </c>
      <c r="H11327" s="1">
        <v>46141.753912037027</v>
      </c>
      <c r="I11327" t="b">
        <v>0</v>
      </c>
      <c r="J11327" t="b">
        <v>1</v>
      </c>
      <c r="K11327" t="s">
        <v>41</v>
      </c>
      <c r="L11327" t="s">
        <v>60</v>
      </c>
      <c r="M11327">
        <v>132500</v>
      </c>
      <c r="N11327"/>
      <c r="O11327" t="s">
        <v>307</v>
      </c>
      <c r="P11327" t="s">
        <v>21373</v>
      </c>
    </row>
    <row r="11328" spans="1:16" x14ac:dyDescent="0.35">
      <c r="A11328" t="s">
        <v>1</v>
      </c>
      <c r="B11328" t="s">
        <v>2968</v>
      </c>
      <c r="C11328" t="s">
        <v>104</v>
      </c>
      <c r="D11328" t="s">
        <v>9016</v>
      </c>
      <c r="E11328" t="s">
        <v>59</v>
      </c>
      <c r="F11328" t="b">
        <v>0</v>
      </c>
      <c r="G11328" t="s">
        <v>77</v>
      </c>
      <c r="H11328" s="1">
        <v>46141.753935185188</v>
      </c>
      <c r="I11328" t="b">
        <v>0</v>
      </c>
      <c r="J11328" t="b">
        <v>1</v>
      </c>
      <c r="K11328" t="s">
        <v>41</v>
      </c>
      <c r="L11328" t="s">
        <v>60</v>
      </c>
      <c r="M11328">
        <v>142000</v>
      </c>
      <c r="N11328"/>
      <c r="O11328" t="s">
        <v>1853</v>
      </c>
      <c r="P11328" t="s">
        <v>20958</v>
      </c>
    </row>
    <row r="11329" spans="1:16" x14ac:dyDescent="0.35">
      <c r="A11329" t="s">
        <v>5</v>
      </c>
      <c r="B11329" t="s">
        <v>21374</v>
      </c>
      <c r="C11329" t="s">
        <v>104</v>
      </c>
      <c r="D11329" t="s">
        <v>9016</v>
      </c>
      <c r="E11329" t="s">
        <v>59</v>
      </c>
      <c r="F11329" t="b">
        <v>0</v>
      </c>
      <c r="G11329" t="s">
        <v>89</v>
      </c>
      <c r="H11329" s="1">
        <v>46141.754050925927</v>
      </c>
      <c r="I11329" t="b">
        <v>0</v>
      </c>
      <c r="J11329" t="b">
        <v>1</v>
      </c>
      <c r="K11329" t="s">
        <v>41</v>
      </c>
      <c r="L11329" t="s">
        <v>60</v>
      </c>
      <c r="M11329">
        <v>169500</v>
      </c>
      <c r="N11329"/>
      <c r="O11329" t="s">
        <v>1853</v>
      </c>
      <c r="P11329" t="s">
        <v>21375</v>
      </c>
    </row>
    <row r="11330" spans="1:16" x14ac:dyDescent="0.35">
      <c r="A11330" t="s">
        <v>1</v>
      </c>
      <c r="B11330" t="s">
        <v>3189</v>
      </c>
      <c r="C11330" t="s">
        <v>9560</v>
      </c>
      <c r="D11330" t="s">
        <v>4346</v>
      </c>
      <c r="E11330" t="s">
        <v>59</v>
      </c>
      <c r="F11330" t="b">
        <v>0</v>
      </c>
      <c r="G11330" t="s">
        <v>19</v>
      </c>
      <c r="H11330" s="1">
        <v>46141.754837962973</v>
      </c>
      <c r="I11330" t="b">
        <v>1</v>
      </c>
      <c r="J11330" t="b">
        <v>0</v>
      </c>
      <c r="K11330" t="s">
        <v>19</v>
      </c>
      <c r="L11330" t="s">
        <v>60</v>
      </c>
      <c r="M11330">
        <v>675000</v>
      </c>
      <c r="N11330"/>
      <c r="O11330" t="s">
        <v>21376</v>
      </c>
    </row>
    <row r="11331" spans="1:16" x14ac:dyDescent="0.35">
      <c r="A11331" t="s">
        <v>1</v>
      </c>
      <c r="B11331" t="s">
        <v>3189</v>
      </c>
      <c r="C11331" t="s">
        <v>7567</v>
      </c>
      <c r="D11331" t="s">
        <v>4346</v>
      </c>
      <c r="E11331" t="s">
        <v>59</v>
      </c>
      <c r="F11331" t="b">
        <v>0</v>
      </c>
      <c r="G11331" t="s">
        <v>19</v>
      </c>
      <c r="H11331" s="1">
        <v>46141.754976851851</v>
      </c>
      <c r="I11331" t="b">
        <v>1</v>
      </c>
      <c r="J11331" t="b">
        <v>0</v>
      </c>
      <c r="K11331" t="s">
        <v>19</v>
      </c>
      <c r="L11331" t="s">
        <v>60</v>
      </c>
      <c r="M11331">
        <v>2025000</v>
      </c>
      <c r="N11331"/>
      <c r="O11331" t="s">
        <v>21376</v>
      </c>
    </row>
    <row r="11332" spans="1:16" x14ac:dyDescent="0.35">
      <c r="A11332" t="s">
        <v>1</v>
      </c>
      <c r="B11332" t="s">
        <v>21377</v>
      </c>
      <c r="C11332" t="s">
        <v>21378</v>
      </c>
      <c r="D11332" t="s">
        <v>4346</v>
      </c>
      <c r="E11332" t="s">
        <v>59</v>
      </c>
      <c r="F11332" t="b">
        <v>0</v>
      </c>
      <c r="G11332" t="s">
        <v>40</v>
      </c>
      <c r="H11332" s="1">
        <v>46141.755636574067</v>
      </c>
      <c r="I11332" t="b">
        <v>1</v>
      </c>
      <c r="J11332" t="b">
        <v>0</v>
      </c>
      <c r="K11332" t="s">
        <v>40</v>
      </c>
      <c r="L11332" t="s">
        <v>60</v>
      </c>
      <c r="M11332">
        <v>57500</v>
      </c>
      <c r="N11332"/>
      <c r="O11332" t="s">
        <v>21379</v>
      </c>
      <c r="P11332" t="s">
        <v>21380</v>
      </c>
    </row>
    <row r="11333" spans="1:16" x14ac:dyDescent="0.35">
      <c r="A11333" t="s">
        <v>7</v>
      </c>
      <c r="B11333" t="s">
        <v>21381</v>
      </c>
      <c r="C11333" t="s">
        <v>223</v>
      </c>
      <c r="D11333" t="s">
        <v>4346</v>
      </c>
      <c r="E11333" t="s">
        <v>59</v>
      </c>
      <c r="F11333" t="b">
        <v>0</v>
      </c>
      <c r="G11333" t="s">
        <v>73</v>
      </c>
      <c r="H11333" s="1">
        <v>46141.792766203696</v>
      </c>
      <c r="I11333" t="b">
        <v>0</v>
      </c>
      <c r="J11333" t="b">
        <v>0</v>
      </c>
      <c r="K11333" t="s">
        <v>41</v>
      </c>
      <c r="L11333" t="s">
        <v>60</v>
      </c>
      <c r="M11333">
        <v>84216</v>
      </c>
      <c r="N11333"/>
      <c r="O11333" t="s">
        <v>21382</v>
      </c>
      <c r="P11333" t="s">
        <v>718</v>
      </c>
    </row>
    <row r="11334" spans="1:16" x14ac:dyDescent="0.35">
      <c r="A11334" t="s">
        <v>7</v>
      </c>
      <c r="B11334" t="s">
        <v>21383</v>
      </c>
      <c r="C11334" t="s">
        <v>4825</v>
      </c>
      <c r="D11334" t="s">
        <v>4526</v>
      </c>
      <c r="E11334" t="s">
        <v>59</v>
      </c>
      <c r="F11334" t="b">
        <v>0</v>
      </c>
      <c r="G11334" t="s">
        <v>68</v>
      </c>
      <c r="H11334" s="1">
        <v>46141.79277777778</v>
      </c>
      <c r="I11334" t="b">
        <v>0</v>
      </c>
      <c r="J11334" t="b">
        <v>0</v>
      </c>
      <c r="K11334" t="s">
        <v>41</v>
      </c>
      <c r="L11334" t="s">
        <v>74</v>
      </c>
      <c r="M11334"/>
      <c r="N11334">
        <v>44.375</v>
      </c>
      <c r="O11334" t="s">
        <v>4826</v>
      </c>
    </row>
    <row r="11335" spans="1:16" x14ac:dyDescent="0.35">
      <c r="A11335" t="s">
        <v>0</v>
      </c>
      <c r="B11335" t="s">
        <v>21384</v>
      </c>
      <c r="C11335" t="s">
        <v>21385</v>
      </c>
      <c r="D11335" t="s">
        <v>4346</v>
      </c>
      <c r="E11335" t="s">
        <v>59</v>
      </c>
      <c r="F11335" t="b">
        <v>0</v>
      </c>
      <c r="G11335" t="s">
        <v>65</v>
      </c>
      <c r="H11335" s="1">
        <v>46141.792800925927</v>
      </c>
      <c r="I11335" t="b">
        <v>0</v>
      </c>
      <c r="J11335" t="b">
        <v>0</v>
      </c>
      <c r="K11335" t="s">
        <v>41</v>
      </c>
      <c r="L11335" t="s">
        <v>60</v>
      </c>
      <c r="M11335">
        <v>65000</v>
      </c>
      <c r="N11335"/>
      <c r="O11335" t="s">
        <v>2431</v>
      </c>
      <c r="P11335" t="s">
        <v>556</v>
      </c>
    </row>
    <row r="11336" spans="1:16" x14ac:dyDescent="0.35">
      <c r="A11336" t="s">
        <v>0</v>
      </c>
      <c r="B11336" t="s">
        <v>21386</v>
      </c>
      <c r="C11336" t="s">
        <v>148</v>
      </c>
      <c r="D11336" t="s">
        <v>21387</v>
      </c>
      <c r="E11336" t="s">
        <v>59</v>
      </c>
      <c r="F11336" t="b">
        <v>0</v>
      </c>
      <c r="G11336" t="s">
        <v>89</v>
      </c>
      <c r="H11336" s="1">
        <v>46141.792800925927</v>
      </c>
      <c r="I11336" t="b">
        <v>0</v>
      </c>
      <c r="J11336" t="b">
        <v>0</v>
      </c>
      <c r="K11336" t="s">
        <v>41</v>
      </c>
      <c r="L11336" t="s">
        <v>60</v>
      </c>
      <c r="M11336">
        <v>105000</v>
      </c>
      <c r="N11336"/>
      <c r="O11336" t="s">
        <v>2950</v>
      </c>
      <c r="P11336" t="s">
        <v>1027</v>
      </c>
    </row>
    <row r="11337" spans="1:16" x14ac:dyDescent="0.35">
      <c r="A11337" t="s">
        <v>6</v>
      </c>
      <c r="B11337" t="s">
        <v>21388</v>
      </c>
      <c r="C11337" t="s">
        <v>319</v>
      </c>
      <c r="D11337" t="s">
        <v>4526</v>
      </c>
      <c r="E11337" t="s">
        <v>88</v>
      </c>
      <c r="F11337" t="b">
        <v>0</v>
      </c>
      <c r="G11337" t="s">
        <v>65</v>
      </c>
      <c r="H11337" s="1">
        <v>46141.792847222219</v>
      </c>
      <c r="I11337" t="b">
        <v>1</v>
      </c>
      <c r="J11337" t="b">
        <v>0</v>
      </c>
      <c r="K11337" t="s">
        <v>41</v>
      </c>
      <c r="L11337" t="s">
        <v>74</v>
      </c>
      <c r="M11337"/>
      <c r="N11337">
        <v>52.5</v>
      </c>
      <c r="O11337" t="s">
        <v>6497</v>
      </c>
      <c r="P11337" t="s">
        <v>21389</v>
      </c>
    </row>
    <row r="11338" spans="1:16" x14ac:dyDescent="0.35">
      <c r="A11338" t="s">
        <v>3</v>
      </c>
      <c r="B11338" t="s">
        <v>21390</v>
      </c>
      <c r="C11338" t="s">
        <v>913</v>
      </c>
      <c r="D11338" t="s">
        <v>4526</v>
      </c>
      <c r="E11338" t="s">
        <v>59</v>
      </c>
      <c r="F11338" t="b">
        <v>0</v>
      </c>
      <c r="G11338" t="s">
        <v>20</v>
      </c>
      <c r="H11338" s="1">
        <v>46141.793333333328</v>
      </c>
      <c r="I11338" t="b">
        <v>0</v>
      </c>
      <c r="J11338" t="b">
        <v>0</v>
      </c>
      <c r="K11338" t="s">
        <v>20</v>
      </c>
      <c r="L11338" t="s">
        <v>60</v>
      </c>
      <c r="M11338">
        <v>47500</v>
      </c>
      <c r="N11338"/>
      <c r="O11338" t="s">
        <v>19477</v>
      </c>
    </row>
    <row r="11339" spans="1:16" x14ac:dyDescent="0.35">
      <c r="A11339" t="s">
        <v>0</v>
      </c>
      <c r="B11339" t="s">
        <v>21391</v>
      </c>
      <c r="C11339" t="s">
        <v>190</v>
      </c>
      <c r="D11339" t="s">
        <v>21392</v>
      </c>
      <c r="E11339" t="s">
        <v>88</v>
      </c>
      <c r="F11339" t="b">
        <v>0</v>
      </c>
      <c r="G11339" t="s">
        <v>73</v>
      </c>
      <c r="H11339" s="1">
        <v>46141.79415509259</v>
      </c>
      <c r="I11339" t="b">
        <v>0</v>
      </c>
      <c r="J11339" t="b">
        <v>0</v>
      </c>
      <c r="K11339" t="s">
        <v>41</v>
      </c>
      <c r="L11339" t="s">
        <v>74</v>
      </c>
      <c r="M11339"/>
      <c r="N11339">
        <v>76</v>
      </c>
      <c r="O11339" t="s">
        <v>21393</v>
      </c>
    </row>
    <row r="11340" spans="1:16" x14ac:dyDescent="0.35">
      <c r="A11340" t="s">
        <v>1</v>
      </c>
      <c r="B11340" t="s">
        <v>210</v>
      </c>
      <c r="C11340" t="s">
        <v>489</v>
      </c>
      <c r="D11340" t="s">
        <v>4346</v>
      </c>
      <c r="E11340" t="s">
        <v>59</v>
      </c>
      <c r="F11340" t="b">
        <v>0</v>
      </c>
      <c r="G11340" t="s">
        <v>77</v>
      </c>
      <c r="H11340" s="1">
        <v>46141.79550925926</v>
      </c>
      <c r="I11340" t="b">
        <v>0</v>
      </c>
      <c r="J11340" t="b">
        <v>1</v>
      </c>
      <c r="K11340" t="s">
        <v>41</v>
      </c>
      <c r="L11340" t="s">
        <v>60</v>
      </c>
      <c r="M11340">
        <v>155000</v>
      </c>
      <c r="N11340"/>
      <c r="O11340" t="s">
        <v>21394</v>
      </c>
      <c r="P11340" t="s">
        <v>21395</v>
      </c>
    </row>
    <row r="11341" spans="1:16" x14ac:dyDescent="0.35">
      <c r="A11341" t="s">
        <v>1</v>
      </c>
      <c r="B11341" t="s">
        <v>2968</v>
      </c>
      <c r="C11341" t="s">
        <v>1384</v>
      </c>
      <c r="D11341" t="s">
        <v>4346</v>
      </c>
      <c r="E11341" t="s">
        <v>232</v>
      </c>
      <c r="F11341" t="b">
        <v>0</v>
      </c>
      <c r="G11341" t="s">
        <v>77</v>
      </c>
      <c r="H11341" s="1">
        <v>46141.79550925926</v>
      </c>
      <c r="I11341" t="b">
        <v>1</v>
      </c>
      <c r="J11341" t="b">
        <v>1</v>
      </c>
      <c r="K11341" t="s">
        <v>41</v>
      </c>
      <c r="L11341" t="s">
        <v>74</v>
      </c>
      <c r="M11341"/>
      <c r="N11341">
        <v>60.5</v>
      </c>
      <c r="O11341" t="s">
        <v>351</v>
      </c>
      <c r="P11341" t="s">
        <v>21396</v>
      </c>
    </row>
    <row r="11342" spans="1:16" x14ac:dyDescent="0.35">
      <c r="A11342" t="s">
        <v>1</v>
      </c>
      <c r="B11342" t="s">
        <v>1302</v>
      </c>
      <c r="C11342" t="s">
        <v>1667</v>
      </c>
      <c r="D11342" t="s">
        <v>4346</v>
      </c>
      <c r="E11342" t="s">
        <v>59</v>
      </c>
      <c r="F11342" t="b">
        <v>0</v>
      </c>
      <c r="G11342" t="s">
        <v>77</v>
      </c>
      <c r="H11342" s="1">
        <v>46141.795659722222</v>
      </c>
      <c r="I11342" t="b">
        <v>0</v>
      </c>
      <c r="J11342" t="b">
        <v>1</v>
      </c>
      <c r="K11342" t="s">
        <v>41</v>
      </c>
      <c r="L11342" t="s">
        <v>60</v>
      </c>
      <c r="M11342">
        <v>207500</v>
      </c>
      <c r="N11342"/>
      <c r="O11342" t="s">
        <v>21397</v>
      </c>
      <c r="P11342" t="s">
        <v>17999</v>
      </c>
    </row>
    <row r="11343" spans="1:16" x14ac:dyDescent="0.35">
      <c r="A11343" t="s">
        <v>1</v>
      </c>
      <c r="B11343" t="s">
        <v>1301</v>
      </c>
      <c r="C11343" t="s">
        <v>5258</v>
      </c>
      <c r="D11343" t="s">
        <v>4346</v>
      </c>
      <c r="E11343" t="s">
        <v>59</v>
      </c>
      <c r="F11343" t="b">
        <v>0</v>
      </c>
      <c r="G11343" t="s">
        <v>40</v>
      </c>
      <c r="H11343" s="1">
        <v>46141.797210648147</v>
      </c>
      <c r="I11343" t="b">
        <v>0</v>
      </c>
      <c r="J11343" t="b">
        <v>0</v>
      </c>
      <c r="K11343" t="s">
        <v>40</v>
      </c>
      <c r="L11343" t="s">
        <v>60</v>
      </c>
      <c r="M11343">
        <v>51962</v>
      </c>
      <c r="N11343"/>
      <c r="O11343" t="s">
        <v>12851</v>
      </c>
      <c r="P11343" t="s">
        <v>20960</v>
      </c>
    </row>
    <row r="11344" spans="1:16" x14ac:dyDescent="0.35">
      <c r="A11344" t="s">
        <v>4</v>
      </c>
      <c r="B11344" t="s">
        <v>21398</v>
      </c>
      <c r="C11344" t="s">
        <v>5029</v>
      </c>
      <c r="D11344" t="s">
        <v>4346</v>
      </c>
      <c r="E11344" t="s">
        <v>59</v>
      </c>
      <c r="F11344" t="b">
        <v>0</v>
      </c>
      <c r="G11344" t="s">
        <v>40</v>
      </c>
      <c r="H11344" s="1">
        <v>46141.797303240739</v>
      </c>
      <c r="I11344" t="b">
        <v>1</v>
      </c>
      <c r="J11344" t="b">
        <v>0</v>
      </c>
      <c r="K11344" t="s">
        <v>40</v>
      </c>
      <c r="L11344" t="s">
        <v>60</v>
      </c>
      <c r="M11344">
        <v>95000</v>
      </c>
      <c r="N11344"/>
      <c r="O11344" t="s">
        <v>12851</v>
      </c>
      <c r="P11344" t="s">
        <v>21399</v>
      </c>
    </row>
    <row r="11345" spans="1:16" x14ac:dyDescent="0.35">
      <c r="A11345" t="s">
        <v>1</v>
      </c>
      <c r="B11345" t="s">
        <v>11580</v>
      </c>
      <c r="C11345" t="s">
        <v>5029</v>
      </c>
      <c r="D11345" t="s">
        <v>4346</v>
      </c>
      <c r="E11345" t="s">
        <v>59</v>
      </c>
      <c r="F11345" t="b">
        <v>0</v>
      </c>
      <c r="G11345" t="s">
        <v>40</v>
      </c>
      <c r="H11345" s="1">
        <v>46141.797337962962</v>
      </c>
      <c r="I11345" t="b">
        <v>1</v>
      </c>
      <c r="J11345" t="b">
        <v>0</v>
      </c>
      <c r="K11345" t="s">
        <v>40</v>
      </c>
      <c r="L11345" t="s">
        <v>60</v>
      </c>
      <c r="M11345">
        <v>36000</v>
      </c>
      <c r="N11345"/>
      <c r="O11345" t="s">
        <v>11582</v>
      </c>
    </row>
    <row r="11346" spans="1:16" x14ac:dyDescent="0.35">
      <c r="A11346" t="s">
        <v>0</v>
      </c>
      <c r="B11346" t="s">
        <v>21400</v>
      </c>
      <c r="C11346" t="s">
        <v>142</v>
      </c>
      <c r="D11346" t="s">
        <v>4346</v>
      </c>
      <c r="E11346" t="s">
        <v>59</v>
      </c>
      <c r="F11346" t="b">
        <v>0</v>
      </c>
      <c r="G11346" t="s">
        <v>65</v>
      </c>
      <c r="H11346" s="1">
        <v>46141.834513888891</v>
      </c>
      <c r="I11346" t="b">
        <v>0</v>
      </c>
      <c r="J11346" t="b">
        <v>1</v>
      </c>
      <c r="K11346" t="s">
        <v>41</v>
      </c>
      <c r="L11346" t="s">
        <v>60</v>
      </c>
      <c r="M11346">
        <v>99800.1</v>
      </c>
      <c r="N11346"/>
      <c r="O11346" t="s">
        <v>1684</v>
      </c>
      <c r="P11346" t="s">
        <v>21401</v>
      </c>
    </row>
    <row r="11347" spans="1:16" x14ac:dyDescent="0.35">
      <c r="A11347" t="s">
        <v>1</v>
      </c>
      <c r="B11347" t="s">
        <v>1</v>
      </c>
      <c r="C11347" t="s">
        <v>848</v>
      </c>
      <c r="D11347" t="s">
        <v>4346</v>
      </c>
      <c r="E11347" t="s">
        <v>59</v>
      </c>
      <c r="F11347" t="b">
        <v>0</v>
      </c>
      <c r="G11347" t="s">
        <v>68</v>
      </c>
      <c r="H11347" s="1">
        <v>46141.837210648147</v>
      </c>
      <c r="I11347" t="b">
        <v>0</v>
      </c>
      <c r="J11347" t="b">
        <v>1</v>
      </c>
      <c r="K11347" t="s">
        <v>41</v>
      </c>
      <c r="L11347" t="s">
        <v>60</v>
      </c>
      <c r="M11347">
        <v>121750</v>
      </c>
      <c r="N11347"/>
      <c r="O11347" t="s">
        <v>21402</v>
      </c>
      <c r="P11347" t="s">
        <v>524</v>
      </c>
    </row>
    <row r="11348" spans="1:16" x14ac:dyDescent="0.35">
      <c r="A11348" t="s">
        <v>6</v>
      </c>
      <c r="B11348" t="s">
        <v>1289</v>
      </c>
      <c r="C11348" t="s">
        <v>695</v>
      </c>
      <c r="D11348" t="s">
        <v>4526</v>
      </c>
      <c r="E11348" t="s">
        <v>88</v>
      </c>
      <c r="F11348" t="b">
        <v>0</v>
      </c>
      <c r="G11348" t="s">
        <v>77</v>
      </c>
      <c r="H11348" s="1">
        <v>46141.837268518517</v>
      </c>
      <c r="I11348" t="b">
        <v>0</v>
      </c>
      <c r="J11348" t="b">
        <v>1</v>
      </c>
      <c r="K11348" t="s">
        <v>41</v>
      </c>
      <c r="L11348" t="s">
        <v>74</v>
      </c>
      <c r="M11348"/>
      <c r="N11348">
        <v>78.5</v>
      </c>
      <c r="O11348" t="s">
        <v>126</v>
      </c>
      <c r="P11348" t="s">
        <v>21403</v>
      </c>
    </row>
    <row r="11349" spans="1:16" x14ac:dyDescent="0.35">
      <c r="A11349" t="s">
        <v>4</v>
      </c>
      <c r="B11349" t="s">
        <v>18153</v>
      </c>
      <c r="C11349" t="s">
        <v>500</v>
      </c>
      <c r="D11349" t="s">
        <v>4346</v>
      </c>
      <c r="E11349" t="s">
        <v>59</v>
      </c>
      <c r="F11349" t="b">
        <v>0</v>
      </c>
      <c r="G11349" t="s">
        <v>13</v>
      </c>
      <c r="H11349" s="1">
        <v>46141.837743055563</v>
      </c>
      <c r="I11349" t="b">
        <v>0</v>
      </c>
      <c r="J11349" t="b">
        <v>0</v>
      </c>
      <c r="K11349" t="s">
        <v>13</v>
      </c>
      <c r="L11349" t="s">
        <v>60</v>
      </c>
      <c r="M11349">
        <v>210500</v>
      </c>
      <c r="N11349"/>
      <c r="O11349" t="s">
        <v>8575</v>
      </c>
      <c r="P11349" t="s">
        <v>21404</v>
      </c>
    </row>
    <row r="11350" spans="1:16" x14ac:dyDescent="0.35">
      <c r="A11350" t="s">
        <v>1</v>
      </c>
      <c r="B11350" t="s">
        <v>470</v>
      </c>
      <c r="C11350" t="s">
        <v>955</v>
      </c>
      <c r="D11350" t="s">
        <v>4526</v>
      </c>
      <c r="E11350" t="s">
        <v>59</v>
      </c>
      <c r="F11350" t="b">
        <v>0</v>
      </c>
      <c r="G11350" t="s">
        <v>13</v>
      </c>
      <c r="H11350" s="1">
        <v>46141.837743055563</v>
      </c>
      <c r="I11350" t="b">
        <v>1</v>
      </c>
      <c r="J11350" t="b">
        <v>0</v>
      </c>
      <c r="K11350" t="s">
        <v>13</v>
      </c>
      <c r="L11350" t="s">
        <v>60</v>
      </c>
      <c r="M11350">
        <v>105000</v>
      </c>
      <c r="N11350"/>
      <c r="O11350" t="s">
        <v>21300</v>
      </c>
      <c r="P11350" t="s">
        <v>21405</v>
      </c>
    </row>
    <row r="11351" spans="1:16" x14ac:dyDescent="0.35">
      <c r="A11351" t="s">
        <v>1</v>
      </c>
      <c r="B11351" t="s">
        <v>21406</v>
      </c>
      <c r="C11351" t="s">
        <v>71</v>
      </c>
      <c r="D11351" t="s">
        <v>4526</v>
      </c>
      <c r="E11351" t="s">
        <v>59</v>
      </c>
      <c r="F11351" t="b">
        <v>0</v>
      </c>
      <c r="G11351" t="s">
        <v>73</v>
      </c>
      <c r="H11351" s="1">
        <v>46141.876099537039</v>
      </c>
      <c r="I11351" t="b">
        <v>1</v>
      </c>
      <c r="J11351" t="b">
        <v>1</v>
      </c>
      <c r="K11351" t="s">
        <v>41</v>
      </c>
      <c r="L11351" t="s">
        <v>60</v>
      </c>
      <c r="M11351">
        <v>105996</v>
      </c>
      <c r="N11351"/>
      <c r="O11351" t="s">
        <v>10744</v>
      </c>
      <c r="P11351" t="s">
        <v>21407</v>
      </c>
    </row>
    <row r="11352" spans="1:16" x14ac:dyDescent="0.35">
      <c r="A11352" t="s">
        <v>7</v>
      </c>
      <c r="B11352" t="s">
        <v>1478</v>
      </c>
      <c r="C11352" t="s">
        <v>112</v>
      </c>
      <c r="D11352" t="s">
        <v>4346</v>
      </c>
      <c r="E11352" t="s">
        <v>88</v>
      </c>
      <c r="F11352" t="b">
        <v>0</v>
      </c>
      <c r="G11352" t="s">
        <v>65</v>
      </c>
      <c r="H11352" s="1">
        <v>46141.876099537039</v>
      </c>
      <c r="I11352" t="b">
        <v>1</v>
      </c>
      <c r="J11352" t="b">
        <v>1</v>
      </c>
      <c r="K11352" t="s">
        <v>41</v>
      </c>
      <c r="L11352" t="s">
        <v>74</v>
      </c>
      <c r="M11352"/>
      <c r="N11352">
        <v>67.5</v>
      </c>
      <c r="O11352" t="s">
        <v>16969</v>
      </c>
      <c r="P11352" t="s">
        <v>21408</v>
      </c>
    </row>
    <row r="11353" spans="1:16" x14ac:dyDescent="0.35">
      <c r="A11353" t="s">
        <v>3</v>
      </c>
      <c r="B11353" t="s">
        <v>2368</v>
      </c>
      <c r="C11353" t="s">
        <v>2107</v>
      </c>
      <c r="D11353" t="s">
        <v>4346</v>
      </c>
      <c r="E11353" t="s">
        <v>59</v>
      </c>
      <c r="F11353" t="b">
        <v>0</v>
      </c>
      <c r="G11353" t="s">
        <v>77</v>
      </c>
      <c r="H11353" s="1">
        <v>46141.876134259262</v>
      </c>
      <c r="I11353" t="b">
        <v>0</v>
      </c>
      <c r="J11353" t="b">
        <v>1</v>
      </c>
      <c r="K11353" t="s">
        <v>41</v>
      </c>
      <c r="L11353" t="s">
        <v>74</v>
      </c>
      <c r="M11353"/>
      <c r="N11353">
        <v>30</v>
      </c>
      <c r="O11353" t="s">
        <v>21409</v>
      </c>
      <c r="P11353" t="s">
        <v>325</v>
      </c>
    </row>
    <row r="11354" spans="1:16" x14ac:dyDescent="0.35">
      <c r="A11354" t="s">
        <v>1</v>
      </c>
      <c r="B11354" t="s">
        <v>933</v>
      </c>
      <c r="C11354" t="s">
        <v>330</v>
      </c>
      <c r="D11354" t="s">
        <v>2471</v>
      </c>
      <c r="E11354" t="s">
        <v>59</v>
      </c>
      <c r="F11354" t="b">
        <v>0</v>
      </c>
      <c r="G11354" t="s">
        <v>77</v>
      </c>
      <c r="H11354" s="1">
        <v>46141.878877314812</v>
      </c>
      <c r="I11354" t="b">
        <v>0</v>
      </c>
      <c r="J11354" t="b">
        <v>1</v>
      </c>
      <c r="K11354" t="s">
        <v>41</v>
      </c>
      <c r="L11354" t="s">
        <v>60</v>
      </c>
      <c r="M11354">
        <v>92500</v>
      </c>
      <c r="N11354"/>
      <c r="O11354" t="s">
        <v>21410</v>
      </c>
      <c r="P11354" t="s">
        <v>21411</v>
      </c>
    </row>
    <row r="11355" spans="1:16" x14ac:dyDescent="0.35">
      <c r="A11355" t="s">
        <v>1</v>
      </c>
      <c r="B11355" t="s">
        <v>21412</v>
      </c>
      <c r="C11355" t="s">
        <v>370</v>
      </c>
      <c r="D11355" t="s">
        <v>4526</v>
      </c>
      <c r="E11355" t="s">
        <v>59</v>
      </c>
      <c r="F11355" t="b">
        <v>0</v>
      </c>
      <c r="G11355" t="s">
        <v>65</v>
      </c>
      <c r="H11355" s="1">
        <v>46141.878888888888</v>
      </c>
      <c r="I11355" t="b">
        <v>0</v>
      </c>
      <c r="J11355" t="b">
        <v>0</v>
      </c>
      <c r="K11355" t="s">
        <v>41</v>
      </c>
      <c r="L11355" t="s">
        <v>60</v>
      </c>
      <c r="M11355">
        <v>130000</v>
      </c>
      <c r="N11355"/>
      <c r="O11355" t="s">
        <v>1164</v>
      </c>
      <c r="P11355" t="s">
        <v>21413</v>
      </c>
    </row>
    <row r="11356" spans="1:16" x14ac:dyDescent="0.35">
      <c r="A11356" t="s">
        <v>1</v>
      </c>
      <c r="B11356" t="s">
        <v>21414</v>
      </c>
      <c r="C11356" t="s">
        <v>422</v>
      </c>
      <c r="D11356" t="s">
        <v>4346</v>
      </c>
      <c r="E11356" t="s">
        <v>59</v>
      </c>
      <c r="F11356" t="b">
        <v>0</v>
      </c>
      <c r="G11356" t="s">
        <v>77</v>
      </c>
      <c r="H11356" s="1">
        <v>46141.878888888888</v>
      </c>
      <c r="I11356" t="b">
        <v>1</v>
      </c>
      <c r="J11356" t="b">
        <v>1</v>
      </c>
      <c r="K11356" t="s">
        <v>41</v>
      </c>
      <c r="L11356" t="s">
        <v>60</v>
      </c>
      <c r="M11356">
        <v>100000</v>
      </c>
      <c r="N11356"/>
      <c r="O11356" t="s">
        <v>480</v>
      </c>
      <c r="P11356" t="s">
        <v>21415</v>
      </c>
    </row>
    <row r="11357" spans="1:16" x14ac:dyDescent="0.35">
      <c r="A11357" t="s">
        <v>1</v>
      </c>
      <c r="B11357" t="s">
        <v>21416</v>
      </c>
      <c r="C11357" t="s">
        <v>2221</v>
      </c>
      <c r="D11357" t="s">
        <v>4346</v>
      </c>
      <c r="E11357" t="s">
        <v>88</v>
      </c>
      <c r="F11357" t="b">
        <v>0</v>
      </c>
      <c r="G11357" t="s">
        <v>65</v>
      </c>
      <c r="H11357" s="1">
        <v>46141.878888888888</v>
      </c>
      <c r="I11357" t="b">
        <v>1</v>
      </c>
      <c r="J11357" t="b">
        <v>0</v>
      </c>
      <c r="K11357" t="s">
        <v>41</v>
      </c>
      <c r="L11357" t="s">
        <v>74</v>
      </c>
      <c r="M11357"/>
      <c r="N11357">
        <v>60</v>
      </c>
      <c r="O11357" t="s">
        <v>21417</v>
      </c>
      <c r="P11357" t="s">
        <v>21418</v>
      </c>
    </row>
    <row r="11358" spans="1:16" x14ac:dyDescent="0.35">
      <c r="A11358" t="s">
        <v>1</v>
      </c>
      <c r="B11358" t="s">
        <v>21419</v>
      </c>
      <c r="C11358" t="s">
        <v>246</v>
      </c>
      <c r="D11358" t="s">
        <v>17170</v>
      </c>
      <c r="E11358" t="s">
        <v>59</v>
      </c>
      <c r="F11358" t="b">
        <v>0</v>
      </c>
      <c r="G11358" t="s">
        <v>77</v>
      </c>
      <c r="H11358" s="1">
        <v>46141.878993055558</v>
      </c>
      <c r="I11358" t="b">
        <v>0</v>
      </c>
      <c r="J11358" t="b">
        <v>0</v>
      </c>
      <c r="K11358" t="s">
        <v>41</v>
      </c>
      <c r="L11358" t="s">
        <v>60</v>
      </c>
      <c r="M11358">
        <v>127512</v>
      </c>
      <c r="N11358"/>
      <c r="O11358" t="s">
        <v>17171</v>
      </c>
      <c r="P11358" t="s">
        <v>17351</v>
      </c>
    </row>
    <row r="11359" spans="1:16" x14ac:dyDescent="0.35">
      <c r="A11359" t="s">
        <v>1</v>
      </c>
      <c r="B11359" t="s">
        <v>1</v>
      </c>
      <c r="C11359" t="s">
        <v>21420</v>
      </c>
      <c r="D11359" t="s">
        <v>4346</v>
      </c>
      <c r="E11359" t="s">
        <v>59</v>
      </c>
      <c r="F11359" t="b">
        <v>0</v>
      </c>
      <c r="G11359" t="s">
        <v>89</v>
      </c>
      <c r="H11359" s="1">
        <v>46141.879062499997</v>
      </c>
      <c r="I11359" t="b">
        <v>0</v>
      </c>
      <c r="J11359" t="b">
        <v>0</v>
      </c>
      <c r="K11359" t="s">
        <v>41</v>
      </c>
      <c r="L11359" t="s">
        <v>60</v>
      </c>
      <c r="M11359">
        <v>92500</v>
      </c>
      <c r="N11359"/>
      <c r="O11359" t="s">
        <v>21421</v>
      </c>
      <c r="P11359" t="s">
        <v>21422</v>
      </c>
    </row>
    <row r="11360" spans="1:16" x14ac:dyDescent="0.35">
      <c r="A11360" t="s">
        <v>1</v>
      </c>
      <c r="B11360" t="s">
        <v>21423</v>
      </c>
      <c r="C11360" t="s">
        <v>21424</v>
      </c>
      <c r="D11360" t="s">
        <v>4346</v>
      </c>
      <c r="E11360" t="s">
        <v>88</v>
      </c>
      <c r="F11360" t="b">
        <v>0</v>
      </c>
      <c r="G11360" t="s">
        <v>73</v>
      </c>
      <c r="H11360" s="1">
        <v>46141.879143518519</v>
      </c>
      <c r="I11360" t="b">
        <v>1</v>
      </c>
      <c r="J11360" t="b">
        <v>0</v>
      </c>
      <c r="K11360" t="s">
        <v>41</v>
      </c>
      <c r="L11360" t="s">
        <v>74</v>
      </c>
      <c r="M11360"/>
      <c r="N11360">
        <v>72.5</v>
      </c>
      <c r="O11360" t="s">
        <v>4096</v>
      </c>
      <c r="P11360" t="s">
        <v>21425</v>
      </c>
    </row>
    <row r="11361" spans="1:16" x14ac:dyDescent="0.35">
      <c r="A11361" t="s">
        <v>5</v>
      </c>
      <c r="B11361" t="s">
        <v>21426</v>
      </c>
      <c r="C11361" t="s">
        <v>40</v>
      </c>
      <c r="D11361" t="s">
        <v>4526</v>
      </c>
      <c r="E11361" t="s">
        <v>59</v>
      </c>
      <c r="F11361" t="b">
        <v>0</v>
      </c>
      <c r="G11361" t="s">
        <v>40</v>
      </c>
      <c r="H11361" s="1">
        <v>46141.880543981482</v>
      </c>
      <c r="I11361" t="b">
        <v>0</v>
      </c>
      <c r="J11361" t="b">
        <v>0</v>
      </c>
      <c r="K11361" t="s">
        <v>40</v>
      </c>
      <c r="L11361" t="s">
        <v>60</v>
      </c>
      <c r="M11361">
        <v>127500</v>
      </c>
      <c r="N11361"/>
      <c r="O11361" t="s">
        <v>21427</v>
      </c>
      <c r="P11361" t="s">
        <v>21428</v>
      </c>
    </row>
    <row r="11362" spans="1:16" x14ac:dyDescent="0.35">
      <c r="A11362" t="s">
        <v>1</v>
      </c>
      <c r="B11362" t="s">
        <v>1</v>
      </c>
      <c r="C11362" t="s">
        <v>21429</v>
      </c>
      <c r="D11362" t="s">
        <v>7670</v>
      </c>
      <c r="E11362" t="s">
        <v>59</v>
      </c>
      <c r="F11362" t="b">
        <v>0</v>
      </c>
      <c r="G11362" t="s">
        <v>40</v>
      </c>
      <c r="H11362" s="1">
        <v>46141.880543981482</v>
      </c>
      <c r="I11362" t="b">
        <v>1</v>
      </c>
      <c r="J11362" t="b">
        <v>0</v>
      </c>
      <c r="K11362" t="s">
        <v>40</v>
      </c>
      <c r="L11362" t="s">
        <v>60</v>
      </c>
      <c r="M11362">
        <v>62500</v>
      </c>
      <c r="N11362"/>
      <c r="O11362" t="s">
        <v>21430</v>
      </c>
      <c r="P11362" t="s">
        <v>21431</v>
      </c>
    </row>
    <row r="11363" spans="1:16" x14ac:dyDescent="0.35">
      <c r="A11363" t="s">
        <v>0</v>
      </c>
      <c r="B11363" t="s">
        <v>0</v>
      </c>
      <c r="C11363" t="s">
        <v>3198</v>
      </c>
      <c r="D11363" t="s">
        <v>2360</v>
      </c>
      <c r="E11363" t="s">
        <v>59</v>
      </c>
      <c r="F11363" t="b">
        <v>0</v>
      </c>
      <c r="G11363" t="s">
        <v>68</v>
      </c>
      <c r="H11363" s="1">
        <v>46141.917766203696</v>
      </c>
      <c r="I11363" t="b">
        <v>0</v>
      </c>
      <c r="J11363" t="b">
        <v>0</v>
      </c>
      <c r="K11363" t="s">
        <v>41</v>
      </c>
      <c r="L11363" t="s">
        <v>60</v>
      </c>
      <c r="M11363">
        <v>88148.5</v>
      </c>
      <c r="N11363"/>
      <c r="O11363" t="s">
        <v>21432</v>
      </c>
      <c r="P11363" t="s">
        <v>219</v>
      </c>
    </row>
    <row r="11364" spans="1:16" x14ac:dyDescent="0.35">
      <c r="A11364" t="s">
        <v>7</v>
      </c>
      <c r="B11364" t="s">
        <v>7</v>
      </c>
      <c r="C11364" t="s">
        <v>1190</v>
      </c>
      <c r="D11364" t="s">
        <v>2360</v>
      </c>
      <c r="E11364" t="s">
        <v>59</v>
      </c>
      <c r="F11364" t="b">
        <v>0</v>
      </c>
      <c r="G11364" t="s">
        <v>77</v>
      </c>
      <c r="H11364" s="1">
        <v>46141.917766203696</v>
      </c>
      <c r="I11364" t="b">
        <v>0</v>
      </c>
      <c r="J11364" t="b">
        <v>0</v>
      </c>
      <c r="K11364" t="s">
        <v>41</v>
      </c>
      <c r="L11364" t="s">
        <v>60</v>
      </c>
      <c r="M11364">
        <v>112500</v>
      </c>
      <c r="N11364"/>
      <c r="O11364" t="s">
        <v>21433</v>
      </c>
      <c r="P11364" t="s">
        <v>233</v>
      </c>
    </row>
    <row r="11365" spans="1:16" x14ac:dyDescent="0.35">
      <c r="A11365" t="s">
        <v>1</v>
      </c>
      <c r="B11365" t="s">
        <v>14502</v>
      </c>
      <c r="C11365" t="s">
        <v>190</v>
      </c>
      <c r="D11365" t="s">
        <v>4526</v>
      </c>
      <c r="E11365" t="s">
        <v>59</v>
      </c>
      <c r="F11365" t="b">
        <v>0</v>
      </c>
      <c r="G11365" t="s">
        <v>73</v>
      </c>
      <c r="H11365" s="1">
        <v>46141.917870370373</v>
      </c>
      <c r="I11365" t="b">
        <v>0</v>
      </c>
      <c r="J11365" t="b">
        <v>1</v>
      </c>
      <c r="K11365" t="s">
        <v>41</v>
      </c>
      <c r="L11365" t="s">
        <v>60</v>
      </c>
      <c r="M11365">
        <v>152500</v>
      </c>
      <c r="N11365"/>
      <c r="O11365" t="s">
        <v>362</v>
      </c>
      <c r="P11365" t="s">
        <v>21434</v>
      </c>
    </row>
    <row r="11366" spans="1:16" x14ac:dyDescent="0.35">
      <c r="A11366" t="s">
        <v>7</v>
      </c>
      <c r="B11366" t="s">
        <v>21435</v>
      </c>
      <c r="C11366" t="s">
        <v>41</v>
      </c>
      <c r="D11366" t="s">
        <v>4346</v>
      </c>
      <c r="E11366" t="s">
        <v>59</v>
      </c>
      <c r="F11366" t="b">
        <v>0</v>
      </c>
      <c r="G11366" t="s">
        <v>41</v>
      </c>
      <c r="H11366" s="1">
        <v>46141.919016203698</v>
      </c>
      <c r="I11366" t="b">
        <v>0</v>
      </c>
      <c r="J11366" t="b">
        <v>1</v>
      </c>
      <c r="K11366" t="s">
        <v>41</v>
      </c>
      <c r="L11366" t="s">
        <v>60</v>
      </c>
      <c r="M11366">
        <v>159428.5</v>
      </c>
      <c r="N11366"/>
      <c r="O11366" t="s">
        <v>10992</v>
      </c>
    </row>
    <row r="11367" spans="1:16" x14ac:dyDescent="0.35">
      <c r="A11367" t="s">
        <v>5</v>
      </c>
      <c r="B11367" t="s">
        <v>21436</v>
      </c>
      <c r="C11367" t="s">
        <v>695</v>
      </c>
      <c r="D11367" t="s">
        <v>4346</v>
      </c>
      <c r="E11367" t="s">
        <v>59</v>
      </c>
      <c r="F11367" t="b">
        <v>0</v>
      </c>
      <c r="G11367" t="s">
        <v>77</v>
      </c>
      <c r="H11367" s="1">
        <v>46141.920636574083</v>
      </c>
      <c r="I11367" t="b">
        <v>0</v>
      </c>
      <c r="J11367" t="b">
        <v>1</v>
      </c>
      <c r="K11367" t="s">
        <v>41</v>
      </c>
      <c r="L11367" t="s">
        <v>60</v>
      </c>
      <c r="M11367">
        <v>135000</v>
      </c>
      <c r="N11367"/>
      <c r="O11367" t="s">
        <v>3084</v>
      </c>
      <c r="P11367" t="s">
        <v>891</v>
      </c>
    </row>
    <row r="11368" spans="1:16" x14ac:dyDescent="0.35">
      <c r="A11368" t="s">
        <v>0</v>
      </c>
      <c r="B11368" t="s">
        <v>2273</v>
      </c>
      <c r="C11368" t="s">
        <v>86</v>
      </c>
      <c r="D11368" t="s">
        <v>2360</v>
      </c>
      <c r="E11368" t="s">
        <v>59</v>
      </c>
      <c r="F11368" t="b">
        <v>0</v>
      </c>
      <c r="G11368" t="s">
        <v>77</v>
      </c>
      <c r="H11368" s="1">
        <v>46141.959432870368</v>
      </c>
      <c r="I11368" t="b">
        <v>1</v>
      </c>
      <c r="J11368" t="b">
        <v>0</v>
      </c>
      <c r="K11368" t="s">
        <v>41</v>
      </c>
      <c r="L11368" t="s">
        <v>74</v>
      </c>
      <c r="M11368"/>
      <c r="N11368">
        <v>65</v>
      </c>
      <c r="O11368" t="s">
        <v>2842</v>
      </c>
      <c r="P11368" t="s">
        <v>673</v>
      </c>
    </row>
    <row r="11369" spans="1:16" x14ac:dyDescent="0.35">
      <c r="A11369" t="s">
        <v>2</v>
      </c>
      <c r="B11369" t="s">
        <v>21437</v>
      </c>
      <c r="C11369" t="s">
        <v>810</v>
      </c>
      <c r="D11369" t="s">
        <v>4346</v>
      </c>
      <c r="E11369" t="s">
        <v>132</v>
      </c>
      <c r="F11369" t="b">
        <v>0</v>
      </c>
      <c r="G11369" t="s">
        <v>77</v>
      </c>
      <c r="H11369" s="1">
        <v>46141.960752314822</v>
      </c>
      <c r="I11369" t="b">
        <v>0</v>
      </c>
      <c r="J11369" t="b">
        <v>1</v>
      </c>
      <c r="K11369" t="s">
        <v>41</v>
      </c>
      <c r="L11369" t="s">
        <v>74</v>
      </c>
      <c r="M11369"/>
      <c r="N11369">
        <v>65.62</v>
      </c>
      <c r="O11369" t="s">
        <v>21438</v>
      </c>
      <c r="P11369" t="s">
        <v>21439</v>
      </c>
    </row>
    <row r="11370" spans="1:16" x14ac:dyDescent="0.35">
      <c r="A11370" t="s">
        <v>8</v>
      </c>
      <c r="B11370" t="s">
        <v>21440</v>
      </c>
      <c r="C11370" t="s">
        <v>330</v>
      </c>
      <c r="D11370" t="s">
        <v>17170</v>
      </c>
      <c r="E11370" t="s">
        <v>59</v>
      </c>
      <c r="F11370" t="b">
        <v>0</v>
      </c>
      <c r="G11370" t="s">
        <v>41</v>
      </c>
      <c r="H11370" s="1">
        <v>46141.962164351848</v>
      </c>
      <c r="I11370" t="b">
        <v>0</v>
      </c>
      <c r="J11370" t="b">
        <v>0</v>
      </c>
      <c r="K11370" t="s">
        <v>41</v>
      </c>
      <c r="L11370" t="s">
        <v>60</v>
      </c>
      <c r="M11370">
        <v>273596.5</v>
      </c>
      <c r="N11370"/>
      <c r="O11370" t="s">
        <v>17171</v>
      </c>
      <c r="P11370" t="s">
        <v>208</v>
      </c>
    </row>
    <row r="11371" spans="1:16" x14ac:dyDescent="0.35">
      <c r="A11371" t="s">
        <v>1</v>
      </c>
      <c r="B11371" t="s">
        <v>21441</v>
      </c>
      <c r="C11371" t="s">
        <v>209</v>
      </c>
      <c r="D11371" t="s">
        <v>4526</v>
      </c>
      <c r="E11371" t="s">
        <v>59</v>
      </c>
      <c r="F11371" t="b">
        <v>0</v>
      </c>
      <c r="G11371" t="s">
        <v>19</v>
      </c>
      <c r="H11371" s="1">
        <v>46141.96334490741</v>
      </c>
      <c r="I11371" t="b">
        <v>1</v>
      </c>
      <c r="J11371" t="b">
        <v>0</v>
      </c>
      <c r="K11371" t="s">
        <v>19</v>
      </c>
      <c r="L11371" t="s">
        <v>60</v>
      </c>
      <c r="M11371">
        <v>2200000</v>
      </c>
      <c r="N11371"/>
      <c r="O11371" t="s">
        <v>8857</v>
      </c>
      <c r="P11371" t="s">
        <v>21442</v>
      </c>
    </row>
    <row r="11372" spans="1:16" x14ac:dyDescent="0.35">
      <c r="A11372" t="s">
        <v>0</v>
      </c>
      <c r="B11372" t="s">
        <v>21443</v>
      </c>
      <c r="C11372" t="s">
        <v>181</v>
      </c>
      <c r="D11372" t="s">
        <v>584</v>
      </c>
      <c r="E11372" t="s">
        <v>72</v>
      </c>
      <c r="F11372" t="b">
        <v>0</v>
      </c>
      <c r="G11372" t="s">
        <v>89</v>
      </c>
      <c r="H11372" s="1">
        <v>46142.001145833332</v>
      </c>
      <c r="I11372" t="b">
        <v>0</v>
      </c>
      <c r="J11372" t="b">
        <v>1</v>
      </c>
      <c r="K11372" t="s">
        <v>41</v>
      </c>
      <c r="L11372" t="s">
        <v>74</v>
      </c>
      <c r="M11372"/>
      <c r="N11372">
        <v>25</v>
      </c>
      <c r="O11372" t="s">
        <v>584</v>
      </c>
      <c r="P11372" t="s">
        <v>4661</v>
      </c>
    </row>
    <row r="11373" spans="1:16" x14ac:dyDescent="0.35">
      <c r="A11373" t="s">
        <v>0</v>
      </c>
      <c r="B11373" t="s">
        <v>21444</v>
      </c>
      <c r="C11373" t="s">
        <v>363</v>
      </c>
      <c r="D11373" t="s">
        <v>4346</v>
      </c>
      <c r="E11373" t="s">
        <v>59</v>
      </c>
      <c r="F11373" t="b">
        <v>0</v>
      </c>
      <c r="G11373" t="s">
        <v>65</v>
      </c>
      <c r="H11373" s="1">
        <v>46142.001145833332</v>
      </c>
      <c r="I11373" t="b">
        <v>0</v>
      </c>
      <c r="J11373" t="b">
        <v>1</v>
      </c>
      <c r="K11373" t="s">
        <v>41</v>
      </c>
      <c r="L11373" t="s">
        <v>60</v>
      </c>
      <c r="M11373">
        <v>112240</v>
      </c>
      <c r="N11373"/>
      <c r="O11373" t="s">
        <v>593</v>
      </c>
      <c r="P11373" t="s">
        <v>21445</v>
      </c>
    </row>
    <row r="11374" spans="1:16" x14ac:dyDescent="0.35">
      <c r="A11374" t="s">
        <v>0</v>
      </c>
      <c r="B11374" t="s">
        <v>21446</v>
      </c>
      <c r="C11374" t="s">
        <v>1987</v>
      </c>
      <c r="D11374" t="s">
        <v>584</v>
      </c>
      <c r="E11374" t="s">
        <v>72</v>
      </c>
      <c r="F11374" t="b">
        <v>0</v>
      </c>
      <c r="G11374" t="s">
        <v>73</v>
      </c>
      <c r="H11374" s="1">
        <v>46142.001238425917</v>
      </c>
      <c r="I11374" t="b">
        <v>0</v>
      </c>
      <c r="J11374" t="b">
        <v>0</v>
      </c>
      <c r="K11374" t="s">
        <v>41</v>
      </c>
      <c r="L11374" t="s">
        <v>74</v>
      </c>
      <c r="M11374"/>
      <c r="N11374">
        <v>25</v>
      </c>
      <c r="O11374" t="s">
        <v>584</v>
      </c>
      <c r="P11374" t="s">
        <v>4802</v>
      </c>
    </row>
    <row r="11375" spans="1:16" x14ac:dyDescent="0.35">
      <c r="A11375" t="s">
        <v>3</v>
      </c>
      <c r="B11375" t="s">
        <v>8291</v>
      </c>
      <c r="C11375" t="s">
        <v>76</v>
      </c>
      <c r="D11375" t="s">
        <v>584</v>
      </c>
      <c r="E11375" t="s">
        <v>72</v>
      </c>
      <c r="F11375" t="b">
        <v>1</v>
      </c>
      <c r="G11375" t="s">
        <v>31</v>
      </c>
      <c r="H11375" s="1">
        <v>46142.002025462964</v>
      </c>
      <c r="I11375" t="b">
        <v>0</v>
      </c>
      <c r="J11375" t="b">
        <v>0</v>
      </c>
      <c r="K11375" t="s">
        <v>31</v>
      </c>
      <c r="L11375" t="s">
        <v>74</v>
      </c>
      <c r="M11375"/>
      <c r="N11375">
        <v>25</v>
      </c>
      <c r="O11375" t="s">
        <v>584</v>
      </c>
      <c r="P11375" t="s">
        <v>2175</v>
      </c>
    </row>
    <row r="11376" spans="1:16" x14ac:dyDescent="0.35">
      <c r="A11376" t="s">
        <v>3</v>
      </c>
      <c r="B11376" t="s">
        <v>21447</v>
      </c>
      <c r="C11376" t="s">
        <v>1871</v>
      </c>
      <c r="D11376" t="s">
        <v>4673</v>
      </c>
      <c r="E11376" t="s">
        <v>59</v>
      </c>
      <c r="F11376" t="b">
        <v>0</v>
      </c>
      <c r="G11376" t="s">
        <v>41</v>
      </c>
      <c r="H11376" s="1">
        <v>46142.002349537041</v>
      </c>
      <c r="I11376" t="b">
        <v>0</v>
      </c>
      <c r="J11376" t="b">
        <v>1</v>
      </c>
      <c r="K11376" t="s">
        <v>41</v>
      </c>
      <c r="L11376" t="s">
        <v>60</v>
      </c>
      <c r="M11376">
        <v>93000</v>
      </c>
      <c r="N11376"/>
      <c r="O11376" t="s">
        <v>21448</v>
      </c>
      <c r="P11376" t="s">
        <v>1553</v>
      </c>
    </row>
    <row r="11377" spans="1:16" x14ac:dyDescent="0.35">
      <c r="A11377" t="s">
        <v>2</v>
      </c>
      <c r="B11377" t="s">
        <v>21449</v>
      </c>
      <c r="C11377" t="s">
        <v>369</v>
      </c>
      <c r="D11377" t="s">
        <v>21450</v>
      </c>
      <c r="E11377" t="s">
        <v>59</v>
      </c>
      <c r="F11377" t="b">
        <v>0</v>
      </c>
      <c r="G11377" t="s">
        <v>65</v>
      </c>
      <c r="H11377" s="1">
        <v>46142.002557870372</v>
      </c>
      <c r="I11377" t="b">
        <v>0</v>
      </c>
      <c r="J11377" t="b">
        <v>1</v>
      </c>
      <c r="K11377" t="s">
        <v>41</v>
      </c>
      <c r="L11377" t="s">
        <v>60</v>
      </c>
      <c r="M11377">
        <v>138000</v>
      </c>
      <c r="N11377"/>
      <c r="O11377" t="s">
        <v>21451</v>
      </c>
      <c r="P11377" t="s">
        <v>21452</v>
      </c>
    </row>
    <row r="11378" spans="1:16" x14ac:dyDescent="0.35">
      <c r="A11378" t="s">
        <v>1</v>
      </c>
      <c r="B11378" t="s">
        <v>1</v>
      </c>
      <c r="C11378" t="s">
        <v>21453</v>
      </c>
      <c r="D11378" t="s">
        <v>4346</v>
      </c>
      <c r="E11378" t="s">
        <v>88</v>
      </c>
      <c r="F11378" t="b">
        <v>0</v>
      </c>
      <c r="G11378" t="s">
        <v>40</v>
      </c>
      <c r="H11378" s="1">
        <v>46142.005624999998</v>
      </c>
      <c r="I11378" t="b">
        <v>1</v>
      </c>
      <c r="J11378" t="b">
        <v>0</v>
      </c>
      <c r="K11378" t="s">
        <v>40</v>
      </c>
      <c r="L11378" t="s">
        <v>60</v>
      </c>
      <c r="M11378">
        <v>44700</v>
      </c>
      <c r="N11378"/>
      <c r="O11378" t="s">
        <v>21454</v>
      </c>
    </row>
    <row r="11379" spans="1:16" x14ac:dyDescent="0.35">
      <c r="A11379" t="s">
        <v>2</v>
      </c>
      <c r="B11379" t="s">
        <v>275</v>
      </c>
      <c r="C11379" t="s">
        <v>21453</v>
      </c>
      <c r="D11379" t="s">
        <v>4346</v>
      </c>
      <c r="E11379" t="s">
        <v>59</v>
      </c>
      <c r="F11379" t="b">
        <v>0</v>
      </c>
      <c r="G11379" t="s">
        <v>40</v>
      </c>
      <c r="H11379" s="1">
        <v>46142.005671296298</v>
      </c>
      <c r="I11379" t="b">
        <v>1</v>
      </c>
      <c r="J11379" t="b">
        <v>0</v>
      </c>
      <c r="K11379" t="s">
        <v>40</v>
      </c>
      <c r="L11379" t="s">
        <v>60</v>
      </c>
      <c r="M11379">
        <v>44700</v>
      </c>
      <c r="N11379"/>
      <c r="O11379" t="s">
        <v>21454</v>
      </c>
      <c r="P11379" t="s">
        <v>208</v>
      </c>
    </row>
    <row r="11380" spans="1:16" x14ac:dyDescent="0.35">
      <c r="A11380" t="s">
        <v>6</v>
      </c>
      <c r="B11380" t="s">
        <v>18826</v>
      </c>
      <c r="C11380" t="s">
        <v>3042</v>
      </c>
      <c r="D11380" t="s">
        <v>17170</v>
      </c>
      <c r="E11380" t="s">
        <v>59</v>
      </c>
      <c r="F11380" t="b">
        <v>0</v>
      </c>
      <c r="G11380" t="s">
        <v>73</v>
      </c>
      <c r="H11380" s="1">
        <v>46142.044120370367</v>
      </c>
      <c r="I11380" t="b">
        <v>0</v>
      </c>
      <c r="J11380" t="b">
        <v>0</v>
      </c>
      <c r="K11380" t="s">
        <v>41</v>
      </c>
      <c r="L11380" t="s">
        <v>60</v>
      </c>
      <c r="M11380">
        <v>164472</v>
      </c>
      <c r="N11380"/>
      <c r="O11380" t="s">
        <v>17171</v>
      </c>
      <c r="P11380" t="s">
        <v>310</v>
      </c>
    </row>
    <row r="11381" spans="1:16" x14ac:dyDescent="0.35">
      <c r="A11381" t="s">
        <v>0</v>
      </c>
      <c r="B11381" t="s">
        <v>21455</v>
      </c>
      <c r="C11381" t="s">
        <v>190</v>
      </c>
      <c r="D11381" t="s">
        <v>2360</v>
      </c>
      <c r="E11381" t="s">
        <v>59</v>
      </c>
      <c r="F11381" t="b">
        <v>0</v>
      </c>
      <c r="G11381" t="s">
        <v>73</v>
      </c>
      <c r="H11381" s="1">
        <v>46142.209675925929</v>
      </c>
      <c r="I11381" t="b">
        <v>0</v>
      </c>
      <c r="J11381" t="b">
        <v>1</v>
      </c>
      <c r="K11381" t="s">
        <v>41</v>
      </c>
      <c r="L11381" t="s">
        <v>60</v>
      </c>
      <c r="M11381">
        <v>82500</v>
      </c>
      <c r="N11381"/>
      <c r="O11381" t="s">
        <v>8271</v>
      </c>
      <c r="P11381" t="s">
        <v>21456</v>
      </c>
    </row>
    <row r="11382" spans="1:16" x14ac:dyDescent="0.35">
      <c r="A11382" t="s">
        <v>5</v>
      </c>
      <c r="B11382" t="s">
        <v>21457</v>
      </c>
      <c r="C11382" t="s">
        <v>76</v>
      </c>
      <c r="D11382" t="s">
        <v>4346</v>
      </c>
      <c r="E11382" t="s">
        <v>59</v>
      </c>
      <c r="F11382" t="b">
        <v>1</v>
      </c>
      <c r="G11382" t="s">
        <v>19</v>
      </c>
      <c r="H11382" s="1">
        <v>46142.213958333326</v>
      </c>
      <c r="I11382" t="b">
        <v>1</v>
      </c>
      <c r="J11382" t="b">
        <v>0</v>
      </c>
      <c r="K11382" t="s">
        <v>19</v>
      </c>
      <c r="L11382" t="s">
        <v>60</v>
      </c>
      <c r="M11382">
        <v>1750000</v>
      </c>
      <c r="N11382"/>
      <c r="O11382" t="s">
        <v>21458</v>
      </c>
      <c r="P11382" t="s">
        <v>21459</v>
      </c>
    </row>
    <row r="11383" spans="1:16" x14ac:dyDescent="0.35">
      <c r="A11383" t="s">
        <v>3</v>
      </c>
      <c r="B11383" t="s">
        <v>21460</v>
      </c>
      <c r="C11383" t="s">
        <v>5273</v>
      </c>
      <c r="D11383" t="s">
        <v>7124</v>
      </c>
      <c r="E11383" t="s">
        <v>59</v>
      </c>
      <c r="F11383" t="b">
        <v>0</v>
      </c>
      <c r="G11383" t="s">
        <v>40</v>
      </c>
      <c r="H11383" s="1">
        <v>46142.252962962957</v>
      </c>
      <c r="I11383" t="b">
        <v>1</v>
      </c>
      <c r="J11383" t="b">
        <v>0</v>
      </c>
      <c r="K11383" t="s">
        <v>40</v>
      </c>
      <c r="L11383" t="s">
        <v>60</v>
      </c>
      <c r="M11383">
        <v>60000</v>
      </c>
      <c r="N11383"/>
      <c r="O11383" t="s">
        <v>21461</v>
      </c>
      <c r="P11383" t="s">
        <v>1348</v>
      </c>
    </row>
    <row r="11384" spans="1:16" x14ac:dyDescent="0.35">
      <c r="A11384" t="s">
        <v>2</v>
      </c>
      <c r="B11384" t="s">
        <v>21449</v>
      </c>
      <c r="C11384" t="s">
        <v>369</v>
      </c>
      <c r="D11384" t="s">
        <v>2360</v>
      </c>
      <c r="E11384" t="s">
        <v>59</v>
      </c>
      <c r="F11384" t="b">
        <v>0</v>
      </c>
      <c r="G11384" t="s">
        <v>65</v>
      </c>
      <c r="H11384" s="1">
        <v>46142.253321759257</v>
      </c>
      <c r="I11384" t="b">
        <v>0</v>
      </c>
      <c r="J11384" t="b">
        <v>1</v>
      </c>
      <c r="K11384" t="s">
        <v>41</v>
      </c>
      <c r="L11384" t="s">
        <v>60</v>
      </c>
      <c r="M11384">
        <v>138000</v>
      </c>
      <c r="N11384"/>
      <c r="O11384" t="s">
        <v>21451</v>
      </c>
      <c r="P11384" t="s">
        <v>21452</v>
      </c>
    </row>
    <row r="11385" spans="1:16" x14ac:dyDescent="0.35">
      <c r="A11385" t="s">
        <v>5</v>
      </c>
      <c r="B11385" t="s">
        <v>21462</v>
      </c>
      <c r="C11385" t="s">
        <v>1295</v>
      </c>
      <c r="D11385" t="s">
        <v>4346</v>
      </c>
      <c r="E11385" t="s">
        <v>59</v>
      </c>
      <c r="F11385" t="b">
        <v>0</v>
      </c>
      <c r="G11385" t="s">
        <v>68</v>
      </c>
      <c r="H11385" s="1">
        <v>46142.254699074067</v>
      </c>
      <c r="I11385" t="b">
        <v>0</v>
      </c>
      <c r="J11385" t="b">
        <v>1</v>
      </c>
      <c r="K11385" t="s">
        <v>41</v>
      </c>
      <c r="L11385" t="s">
        <v>60</v>
      </c>
      <c r="M11385">
        <v>124500</v>
      </c>
      <c r="N11385"/>
      <c r="O11385" t="s">
        <v>12498</v>
      </c>
      <c r="P11385" t="s">
        <v>21463</v>
      </c>
    </row>
    <row r="11386" spans="1:16" x14ac:dyDescent="0.35">
      <c r="A11386" t="s">
        <v>1</v>
      </c>
      <c r="B11386" t="s">
        <v>21464</v>
      </c>
      <c r="C11386" t="s">
        <v>1295</v>
      </c>
      <c r="D11386" t="s">
        <v>4346</v>
      </c>
      <c r="E11386" t="s">
        <v>59</v>
      </c>
      <c r="F11386" t="b">
        <v>0</v>
      </c>
      <c r="G11386" t="s">
        <v>65</v>
      </c>
      <c r="H11386" s="1">
        <v>46142.254861111112</v>
      </c>
      <c r="I11386" t="b">
        <v>0</v>
      </c>
      <c r="J11386" t="b">
        <v>1</v>
      </c>
      <c r="K11386" t="s">
        <v>41</v>
      </c>
      <c r="L11386" t="s">
        <v>60</v>
      </c>
      <c r="M11386">
        <v>95900</v>
      </c>
      <c r="N11386"/>
      <c r="O11386" t="s">
        <v>12498</v>
      </c>
      <c r="P11386" t="s">
        <v>2503</v>
      </c>
    </row>
    <row r="11387" spans="1:16" x14ac:dyDescent="0.35">
      <c r="A11387" t="s">
        <v>4</v>
      </c>
      <c r="B11387" t="s">
        <v>21465</v>
      </c>
      <c r="C11387" t="s">
        <v>955</v>
      </c>
      <c r="D11387" t="s">
        <v>5102</v>
      </c>
      <c r="E11387" t="s">
        <v>59</v>
      </c>
      <c r="F11387" t="b">
        <v>0</v>
      </c>
      <c r="G11387" t="s">
        <v>13</v>
      </c>
      <c r="H11387" s="1">
        <v>46142.255289351851</v>
      </c>
      <c r="I11387" t="b">
        <v>0</v>
      </c>
      <c r="J11387" t="b">
        <v>0</v>
      </c>
      <c r="K11387" t="s">
        <v>13</v>
      </c>
      <c r="L11387" t="s">
        <v>60</v>
      </c>
      <c r="M11387">
        <v>159000</v>
      </c>
      <c r="N11387"/>
      <c r="O11387" t="s">
        <v>13572</v>
      </c>
      <c r="P11387" t="s">
        <v>21466</v>
      </c>
    </row>
    <row r="11388" spans="1:16" x14ac:dyDescent="0.35">
      <c r="A11388" t="s">
        <v>1</v>
      </c>
      <c r="B11388" t="s">
        <v>21467</v>
      </c>
      <c r="C11388" t="s">
        <v>930</v>
      </c>
      <c r="D11388" t="s">
        <v>4526</v>
      </c>
      <c r="E11388" t="s">
        <v>59</v>
      </c>
      <c r="F11388" t="b">
        <v>0</v>
      </c>
      <c r="G11388" t="s">
        <v>19</v>
      </c>
      <c r="H11388" s="1">
        <v>46142.255636574067</v>
      </c>
      <c r="I11388" t="b">
        <v>0</v>
      </c>
      <c r="J11388" t="b">
        <v>0</v>
      </c>
      <c r="K11388" t="s">
        <v>19</v>
      </c>
      <c r="L11388" t="s">
        <v>60</v>
      </c>
      <c r="M11388">
        <v>1750000</v>
      </c>
      <c r="N11388"/>
      <c r="O11388" t="s">
        <v>7059</v>
      </c>
      <c r="P11388" t="s">
        <v>18789</v>
      </c>
    </row>
    <row r="11389" spans="1:16" x14ac:dyDescent="0.35">
      <c r="A11389" t="s">
        <v>9</v>
      </c>
      <c r="B11389" t="s">
        <v>21468</v>
      </c>
      <c r="C11389" t="s">
        <v>930</v>
      </c>
      <c r="D11389" t="s">
        <v>4526</v>
      </c>
      <c r="E11389" t="s">
        <v>59</v>
      </c>
      <c r="F11389" t="b">
        <v>0</v>
      </c>
      <c r="G11389" t="s">
        <v>19</v>
      </c>
      <c r="H11389" s="1">
        <v>46142.255752314813</v>
      </c>
      <c r="I11389" t="b">
        <v>1</v>
      </c>
      <c r="J11389" t="b">
        <v>0</v>
      </c>
      <c r="K11389" t="s">
        <v>19</v>
      </c>
      <c r="L11389" t="s">
        <v>60</v>
      </c>
      <c r="M11389">
        <v>1300000</v>
      </c>
      <c r="N11389"/>
      <c r="O11389" t="s">
        <v>7059</v>
      </c>
      <c r="P11389" t="s">
        <v>21469</v>
      </c>
    </row>
    <row r="11390" spans="1:16" x14ac:dyDescent="0.35">
      <c r="A11390" t="s">
        <v>8</v>
      </c>
      <c r="B11390" t="s">
        <v>13208</v>
      </c>
      <c r="C11390" t="s">
        <v>5026</v>
      </c>
      <c r="D11390" t="s">
        <v>21470</v>
      </c>
      <c r="E11390" t="s">
        <v>59</v>
      </c>
      <c r="F11390" t="b">
        <v>0</v>
      </c>
      <c r="G11390" t="s">
        <v>40</v>
      </c>
      <c r="H11390" s="1">
        <v>46142.256701388891</v>
      </c>
      <c r="I11390" t="b">
        <v>0</v>
      </c>
      <c r="J11390" t="b">
        <v>0</v>
      </c>
      <c r="K11390" t="s">
        <v>40</v>
      </c>
      <c r="L11390" t="s">
        <v>60</v>
      </c>
      <c r="M11390">
        <v>115000</v>
      </c>
      <c r="N11390"/>
      <c r="O11390" t="s">
        <v>11433</v>
      </c>
    </row>
    <row r="11391" spans="1:16" x14ac:dyDescent="0.35">
      <c r="A11391" t="s">
        <v>5</v>
      </c>
      <c r="B11391" t="s">
        <v>21471</v>
      </c>
      <c r="C11391" t="s">
        <v>5029</v>
      </c>
      <c r="D11391" t="s">
        <v>4346</v>
      </c>
      <c r="E11391" t="s">
        <v>59</v>
      </c>
      <c r="F11391" t="b">
        <v>0</v>
      </c>
      <c r="G11391" t="s">
        <v>40</v>
      </c>
      <c r="H11391" s="1">
        <v>46142.298333333332</v>
      </c>
      <c r="I11391" t="b">
        <v>1</v>
      </c>
      <c r="J11391" t="b">
        <v>0</v>
      </c>
      <c r="K11391" t="s">
        <v>40</v>
      </c>
      <c r="L11391" t="s">
        <v>60</v>
      </c>
      <c r="M11391">
        <v>41000</v>
      </c>
      <c r="N11391"/>
      <c r="O11391" t="s">
        <v>21472</v>
      </c>
    </row>
    <row r="11392" spans="1:16" x14ac:dyDescent="0.35">
      <c r="A11392" t="s">
        <v>0</v>
      </c>
      <c r="B11392" t="s">
        <v>21473</v>
      </c>
      <c r="C11392" t="s">
        <v>913</v>
      </c>
      <c r="D11392" t="s">
        <v>4526</v>
      </c>
      <c r="E11392" t="s">
        <v>59</v>
      </c>
      <c r="F11392" t="b">
        <v>0</v>
      </c>
      <c r="G11392" t="s">
        <v>20</v>
      </c>
      <c r="H11392" s="1">
        <v>46142.335416666669</v>
      </c>
      <c r="I11392" t="b">
        <v>1</v>
      </c>
      <c r="J11392" t="b">
        <v>0</v>
      </c>
      <c r="K11392" t="s">
        <v>20</v>
      </c>
      <c r="L11392" t="s">
        <v>60</v>
      </c>
      <c r="M11392">
        <v>73000</v>
      </c>
      <c r="N11392"/>
      <c r="O11392" t="s">
        <v>5339</v>
      </c>
      <c r="P11392" t="s">
        <v>288</v>
      </c>
    </row>
    <row r="11393" spans="1:16" x14ac:dyDescent="0.35">
      <c r="A11393" t="s">
        <v>6</v>
      </c>
      <c r="B11393" t="s">
        <v>21474</v>
      </c>
      <c r="C11393" t="s">
        <v>81</v>
      </c>
      <c r="D11393" t="s">
        <v>4346</v>
      </c>
      <c r="E11393" t="s">
        <v>59</v>
      </c>
      <c r="F11393" t="b">
        <v>0</v>
      </c>
      <c r="G11393" t="s">
        <v>77</v>
      </c>
      <c r="H11393" s="1">
        <v>46142.336400462962</v>
      </c>
      <c r="I11393" t="b">
        <v>0</v>
      </c>
      <c r="J11393" t="b">
        <v>1</v>
      </c>
      <c r="K11393" t="s">
        <v>41</v>
      </c>
      <c r="L11393" t="s">
        <v>60</v>
      </c>
      <c r="M11393">
        <v>203500</v>
      </c>
      <c r="N11393"/>
      <c r="O11393" t="s">
        <v>3671</v>
      </c>
      <c r="P11393" t="s">
        <v>8506</v>
      </c>
    </row>
    <row r="11394" spans="1:16" x14ac:dyDescent="0.35">
      <c r="A11394" t="s">
        <v>2</v>
      </c>
      <c r="B11394" t="s">
        <v>17971</v>
      </c>
      <c r="C11394" t="s">
        <v>81</v>
      </c>
      <c r="D11394" t="s">
        <v>4346</v>
      </c>
      <c r="E11394" t="s">
        <v>59</v>
      </c>
      <c r="F11394" t="b">
        <v>0</v>
      </c>
      <c r="G11394" t="s">
        <v>77</v>
      </c>
      <c r="H11394" s="1">
        <v>46142.336400462962</v>
      </c>
      <c r="I11394" t="b">
        <v>0</v>
      </c>
      <c r="J11394" t="b">
        <v>1</v>
      </c>
      <c r="K11394" t="s">
        <v>41</v>
      </c>
      <c r="L11394" t="s">
        <v>60</v>
      </c>
      <c r="M11394">
        <v>174500</v>
      </c>
      <c r="N11394"/>
      <c r="O11394" t="s">
        <v>1183</v>
      </c>
      <c r="P11394" t="s">
        <v>6461</v>
      </c>
    </row>
    <row r="11395" spans="1:16" x14ac:dyDescent="0.35">
      <c r="A11395" t="s">
        <v>2</v>
      </c>
      <c r="B11395" t="s">
        <v>18949</v>
      </c>
      <c r="C11395" t="s">
        <v>97</v>
      </c>
      <c r="D11395" t="s">
        <v>17170</v>
      </c>
      <c r="E11395" t="s">
        <v>59</v>
      </c>
      <c r="F11395" t="b">
        <v>0</v>
      </c>
      <c r="G11395" t="s">
        <v>89</v>
      </c>
      <c r="H11395" s="1">
        <v>46142.336412037039</v>
      </c>
      <c r="I11395" t="b">
        <v>0</v>
      </c>
      <c r="J11395" t="b">
        <v>0</v>
      </c>
      <c r="K11395" t="s">
        <v>41</v>
      </c>
      <c r="L11395" t="s">
        <v>60</v>
      </c>
      <c r="M11395">
        <v>101920.5</v>
      </c>
      <c r="N11395"/>
      <c r="O11395" t="s">
        <v>17171</v>
      </c>
      <c r="P11395" t="s">
        <v>310</v>
      </c>
    </row>
    <row r="11396" spans="1:16" x14ac:dyDescent="0.35">
      <c r="A11396" t="s">
        <v>2</v>
      </c>
      <c r="B11396" t="s">
        <v>21475</v>
      </c>
      <c r="C11396" t="s">
        <v>112</v>
      </c>
      <c r="D11396" t="s">
        <v>4526</v>
      </c>
      <c r="E11396" t="s">
        <v>59</v>
      </c>
      <c r="F11396" t="b">
        <v>0</v>
      </c>
      <c r="G11396" t="s">
        <v>65</v>
      </c>
      <c r="H11396" s="1">
        <v>46142.336423611108</v>
      </c>
      <c r="I11396" t="b">
        <v>0</v>
      </c>
      <c r="J11396" t="b">
        <v>1</v>
      </c>
      <c r="K11396" t="s">
        <v>41</v>
      </c>
      <c r="L11396" t="s">
        <v>60</v>
      </c>
      <c r="M11396">
        <v>81522</v>
      </c>
      <c r="N11396"/>
      <c r="O11396" t="s">
        <v>21476</v>
      </c>
      <c r="P11396" t="s">
        <v>9061</v>
      </c>
    </row>
    <row r="11397" spans="1:16" x14ac:dyDescent="0.35">
      <c r="A11397" t="s">
        <v>1</v>
      </c>
      <c r="B11397" t="s">
        <v>7430</v>
      </c>
      <c r="C11397" t="s">
        <v>190</v>
      </c>
      <c r="D11397" t="s">
        <v>4346</v>
      </c>
      <c r="E11397" t="s">
        <v>59</v>
      </c>
      <c r="F11397" t="b">
        <v>0</v>
      </c>
      <c r="G11397" t="s">
        <v>65</v>
      </c>
      <c r="H11397" s="1">
        <v>46142.338078703702</v>
      </c>
      <c r="I11397" t="b">
        <v>1</v>
      </c>
      <c r="J11397" t="b">
        <v>1</v>
      </c>
      <c r="K11397" t="s">
        <v>41</v>
      </c>
      <c r="L11397" t="s">
        <v>60</v>
      </c>
      <c r="M11397">
        <v>155500</v>
      </c>
      <c r="N11397"/>
      <c r="O11397" t="s">
        <v>1183</v>
      </c>
      <c r="P11397" t="s">
        <v>7431</v>
      </c>
    </row>
    <row r="11398" spans="1:16" x14ac:dyDescent="0.35">
      <c r="A11398" t="s">
        <v>1</v>
      </c>
      <c r="B11398" t="s">
        <v>21477</v>
      </c>
      <c r="C11398" t="s">
        <v>84</v>
      </c>
      <c r="D11398" t="s">
        <v>4346</v>
      </c>
      <c r="E11398" t="s">
        <v>59</v>
      </c>
      <c r="F11398" t="b">
        <v>0</v>
      </c>
      <c r="G11398" t="s">
        <v>65</v>
      </c>
      <c r="H11398" s="1">
        <v>46142.338101851848</v>
      </c>
      <c r="I11398" t="b">
        <v>1</v>
      </c>
      <c r="J11398" t="b">
        <v>1</v>
      </c>
      <c r="K11398" t="s">
        <v>41</v>
      </c>
      <c r="L11398" t="s">
        <v>60</v>
      </c>
      <c r="M11398">
        <v>155500</v>
      </c>
      <c r="N11398"/>
      <c r="O11398" t="s">
        <v>1183</v>
      </c>
      <c r="P11398" t="s">
        <v>21478</v>
      </c>
    </row>
    <row r="11399" spans="1:16" x14ac:dyDescent="0.35">
      <c r="A11399" t="s">
        <v>1</v>
      </c>
      <c r="B11399" t="s">
        <v>21479</v>
      </c>
      <c r="C11399" t="s">
        <v>1554</v>
      </c>
      <c r="D11399" t="s">
        <v>4346</v>
      </c>
      <c r="E11399" t="s">
        <v>59</v>
      </c>
      <c r="F11399" t="b">
        <v>0</v>
      </c>
      <c r="G11399" t="s">
        <v>89</v>
      </c>
      <c r="H11399" s="1">
        <v>46142.338194444441</v>
      </c>
      <c r="I11399" t="b">
        <v>0</v>
      </c>
      <c r="J11399" t="b">
        <v>1</v>
      </c>
      <c r="K11399" t="s">
        <v>41</v>
      </c>
      <c r="L11399" t="s">
        <v>60</v>
      </c>
      <c r="M11399">
        <v>155500</v>
      </c>
      <c r="N11399"/>
      <c r="O11399" t="s">
        <v>577</v>
      </c>
      <c r="P11399" t="s">
        <v>21480</v>
      </c>
    </row>
    <row r="11400" spans="1:16" x14ac:dyDescent="0.35">
      <c r="A11400" t="s">
        <v>2</v>
      </c>
      <c r="B11400" t="s">
        <v>21481</v>
      </c>
      <c r="C11400" t="s">
        <v>112</v>
      </c>
      <c r="D11400" t="s">
        <v>4526</v>
      </c>
      <c r="E11400" t="s">
        <v>59</v>
      </c>
      <c r="F11400" t="b">
        <v>0</v>
      </c>
      <c r="G11400" t="s">
        <v>65</v>
      </c>
      <c r="H11400" s="1">
        <v>46142.376307870371</v>
      </c>
      <c r="I11400" t="b">
        <v>0</v>
      </c>
      <c r="J11400" t="b">
        <v>0</v>
      </c>
      <c r="K11400" t="s">
        <v>41</v>
      </c>
      <c r="L11400" t="s">
        <v>60</v>
      </c>
      <c r="M11400">
        <v>75000</v>
      </c>
      <c r="N11400"/>
      <c r="O11400" t="s">
        <v>3127</v>
      </c>
      <c r="P11400" t="s">
        <v>21482</v>
      </c>
    </row>
    <row r="11401" spans="1:16" x14ac:dyDescent="0.35">
      <c r="A11401" t="s">
        <v>2</v>
      </c>
      <c r="B11401" t="s">
        <v>21483</v>
      </c>
      <c r="C11401" t="s">
        <v>1096</v>
      </c>
      <c r="D11401" t="s">
        <v>17170</v>
      </c>
      <c r="E11401" t="s">
        <v>59</v>
      </c>
      <c r="F11401" t="b">
        <v>0</v>
      </c>
      <c r="G11401" t="s">
        <v>77</v>
      </c>
      <c r="H11401" s="1">
        <v>46142.378113425933</v>
      </c>
      <c r="I11401" t="b">
        <v>0</v>
      </c>
      <c r="J11401" t="b">
        <v>0</v>
      </c>
      <c r="K11401" t="s">
        <v>41</v>
      </c>
      <c r="L11401" t="s">
        <v>60</v>
      </c>
      <c r="M11401">
        <v>119493.5</v>
      </c>
      <c r="N11401"/>
      <c r="O11401" t="s">
        <v>17171</v>
      </c>
      <c r="P11401" t="s">
        <v>310</v>
      </c>
    </row>
    <row r="11402" spans="1:16" x14ac:dyDescent="0.35">
      <c r="A11402" t="s">
        <v>2</v>
      </c>
      <c r="B11402" t="s">
        <v>21484</v>
      </c>
      <c r="C11402" t="s">
        <v>167</v>
      </c>
      <c r="D11402" t="s">
        <v>4346</v>
      </c>
      <c r="E11402" t="s">
        <v>59</v>
      </c>
      <c r="F11402" t="b">
        <v>0</v>
      </c>
      <c r="G11402" t="s">
        <v>65</v>
      </c>
      <c r="H11402" s="1">
        <v>46142.378252314818</v>
      </c>
      <c r="I11402" t="b">
        <v>0</v>
      </c>
      <c r="J11402" t="b">
        <v>1</v>
      </c>
      <c r="K11402" t="s">
        <v>41</v>
      </c>
      <c r="L11402" t="s">
        <v>60</v>
      </c>
      <c r="M11402">
        <v>174500</v>
      </c>
      <c r="N11402"/>
      <c r="O11402" t="s">
        <v>168</v>
      </c>
      <c r="P11402" t="s">
        <v>21485</v>
      </c>
    </row>
    <row r="11403" spans="1:16" x14ac:dyDescent="0.35">
      <c r="A11403" t="s">
        <v>5</v>
      </c>
      <c r="B11403" t="s">
        <v>21486</v>
      </c>
      <c r="C11403" t="s">
        <v>5115</v>
      </c>
      <c r="D11403" t="s">
        <v>4346</v>
      </c>
      <c r="E11403" t="s">
        <v>59</v>
      </c>
      <c r="F11403" t="b">
        <v>0</v>
      </c>
      <c r="G11403" t="s">
        <v>40</v>
      </c>
      <c r="H11403" s="1">
        <v>46142.381643518522</v>
      </c>
      <c r="I11403" t="b">
        <v>1</v>
      </c>
      <c r="J11403" t="b">
        <v>0</v>
      </c>
      <c r="K11403" t="s">
        <v>40</v>
      </c>
      <c r="L11403" t="s">
        <v>60</v>
      </c>
      <c r="M11403">
        <v>63500</v>
      </c>
      <c r="N11403"/>
      <c r="O11403" t="s">
        <v>21487</v>
      </c>
      <c r="P11403" t="s">
        <v>21488</v>
      </c>
    </row>
    <row r="11404" spans="1:16" x14ac:dyDescent="0.35">
      <c r="A11404" t="s">
        <v>2</v>
      </c>
      <c r="B11404" t="s">
        <v>3766</v>
      </c>
      <c r="C11404" t="s">
        <v>86</v>
      </c>
      <c r="D11404" t="s">
        <v>2360</v>
      </c>
      <c r="E11404" t="s">
        <v>59</v>
      </c>
      <c r="F11404" t="b">
        <v>0</v>
      </c>
      <c r="G11404" t="s">
        <v>77</v>
      </c>
      <c r="H11404" s="1">
        <v>46142.417997685188</v>
      </c>
      <c r="I11404" t="b">
        <v>0</v>
      </c>
      <c r="J11404" t="b">
        <v>1</v>
      </c>
      <c r="K11404" t="s">
        <v>41</v>
      </c>
      <c r="L11404" t="s">
        <v>60</v>
      </c>
      <c r="M11404">
        <v>204500</v>
      </c>
      <c r="N11404"/>
      <c r="O11404" t="s">
        <v>21489</v>
      </c>
      <c r="P11404" t="s">
        <v>21490</v>
      </c>
    </row>
    <row r="11405" spans="1:16" x14ac:dyDescent="0.35">
      <c r="A11405" t="s">
        <v>0</v>
      </c>
      <c r="B11405" t="s">
        <v>289</v>
      </c>
      <c r="C11405" t="s">
        <v>21491</v>
      </c>
      <c r="D11405" t="s">
        <v>4587</v>
      </c>
      <c r="E11405" t="s">
        <v>59</v>
      </c>
      <c r="F11405" t="b">
        <v>0</v>
      </c>
      <c r="G11405" t="s">
        <v>65</v>
      </c>
      <c r="H11405" s="1">
        <v>46142.418124999997</v>
      </c>
      <c r="I11405" t="b">
        <v>0</v>
      </c>
      <c r="J11405" t="b">
        <v>1</v>
      </c>
      <c r="K11405" t="s">
        <v>41</v>
      </c>
      <c r="L11405" t="s">
        <v>60</v>
      </c>
      <c r="M11405">
        <v>80000</v>
      </c>
      <c r="N11405"/>
      <c r="O11405" t="s">
        <v>21492</v>
      </c>
    </row>
    <row r="11406" spans="1:16" x14ac:dyDescent="0.35">
      <c r="A11406" t="s">
        <v>0</v>
      </c>
      <c r="B11406" t="s">
        <v>21493</v>
      </c>
      <c r="C11406" t="s">
        <v>1330</v>
      </c>
      <c r="D11406" t="s">
        <v>4526</v>
      </c>
      <c r="E11406" t="s">
        <v>88</v>
      </c>
      <c r="F11406" t="b">
        <v>0</v>
      </c>
      <c r="G11406" t="s">
        <v>35</v>
      </c>
      <c r="H11406" s="1">
        <v>46142.419432870367</v>
      </c>
      <c r="I11406" t="b">
        <v>0</v>
      </c>
      <c r="J11406" t="b">
        <v>0</v>
      </c>
      <c r="K11406" t="s">
        <v>35</v>
      </c>
      <c r="L11406" t="s">
        <v>60</v>
      </c>
      <c r="M11406">
        <v>408000</v>
      </c>
      <c r="N11406"/>
      <c r="O11406" t="s">
        <v>21494</v>
      </c>
      <c r="P11406" t="s">
        <v>219</v>
      </c>
    </row>
    <row r="11407" spans="1:16" x14ac:dyDescent="0.35">
      <c r="A11407" t="s">
        <v>0</v>
      </c>
      <c r="B11407" t="s">
        <v>21495</v>
      </c>
      <c r="C11407" t="s">
        <v>6924</v>
      </c>
      <c r="D11407" t="s">
        <v>7124</v>
      </c>
      <c r="E11407" t="s">
        <v>59</v>
      </c>
      <c r="F11407" t="b">
        <v>0</v>
      </c>
      <c r="G11407" t="s">
        <v>40</v>
      </c>
      <c r="H11407" s="1">
        <v>46142.419641203713</v>
      </c>
      <c r="I11407" t="b">
        <v>0</v>
      </c>
      <c r="J11407" t="b">
        <v>0</v>
      </c>
      <c r="K11407" t="s">
        <v>40</v>
      </c>
      <c r="L11407" t="s">
        <v>60</v>
      </c>
      <c r="M11407">
        <v>72500</v>
      </c>
      <c r="N11407"/>
      <c r="O11407" t="s">
        <v>1081</v>
      </c>
    </row>
    <row r="11408" spans="1:16" x14ac:dyDescent="0.35">
      <c r="A11408" t="s">
        <v>2</v>
      </c>
      <c r="B11408" t="s">
        <v>21496</v>
      </c>
      <c r="C11408" t="s">
        <v>162</v>
      </c>
      <c r="D11408" t="s">
        <v>2360</v>
      </c>
      <c r="E11408" t="s">
        <v>59</v>
      </c>
      <c r="F11408" t="b">
        <v>0</v>
      </c>
      <c r="G11408" t="s">
        <v>73</v>
      </c>
      <c r="H11408" s="1">
        <v>46142.419791666667</v>
      </c>
      <c r="I11408" t="b">
        <v>0</v>
      </c>
      <c r="J11408" t="b">
        <v>0</v>
      </c>
      <c r="K11408" t="s">
        <v>41</v>
      </c>
      <c r="L11408" t="s">
        <v>74</v>
      </c>
      <c r="M11408"/>
      <c r="N11408">
        <v>80</v>
      </c>
      <c r="O11408" t="s">
        <v>21257</v>
      </c>
      <c r="P11408" t="s">
        <v>21497</v>
      </c>
    </row>
    <row r="11409" spans="1:16" x14ac:dyDescent="0.35">
      <c r="A11409" t="s">
        <v>6</v>
      </c>
      <c r="B11409" t="s">
        <v>18858</v>
      </c>
      <c r="C11409" t="s">
        <v>434</v>
      </c>
      <c r="D11409" t="s">
        <v>17170</v>
      </c>
      <c r="E11409" t="s">
        <v>59</v>
      </c>
      <c r="F11409" t="b">
        <v>0</v>
      </c>
      <c r="G11409" t="s">
        <v>68</v>
      </c>
      <c r="H11409" s="1">
        <v>46142.41982638889</v>
      </c>
      <c r="I11409" t="b">
        <v>0</v>
      </c>
      <c r="J11409" t="b">
        <v>0</v>
      </c>
      <c r="K11409" t="s">
        <v>41</v>
      </c>
      <c r="L11409" t="s">
        <v>60</v>
      </c>
      <c r="M11409">
        <v>151536</v>
      </c>
      <c r="N11409"/>
      <c r="O11409" t="s">
        <v>17171</v>
      </c>
      <c r="P11409" t="s">
        <v>310</v>
      </c>
    </row>
    <row r="11410" spans="1:16" x14ac:dyDescent="0.35">
      <c r="A11410" t="s">
        <v>1</v>
      </c>
      <c r="B11410" t="s">
        <v>21498</v>
      </c>
      <c r="C11410" t="s">
        <v>5029</v>
      </c>
      <c r="D11410" t="s">
        <v>7124</v>
      </c>
      <c r="E11410" t="s">
        <v>59</v>
      </c>
      <c r="F11410" t="b">
        <v>0</v>
      </c>
      <c r="G11410" t="s">
        <v>40</v>
      </c>
      <c r="H11410" s="1">
        <v>46142.423333333332</v>
      </c>
      <c r="I11410" t="b">
        <v>1</v>
      </c>
      <c r="J11410" t="b">
        <v>0</v>
      </c>
      <c r="K11410" t="s">
        <v>40</v>
      </c>
      <c r="L11410" t="s">
        <v>60</v>
      </c>
      <c r="M11410">
        <v>75000</v>
      </c>
      <c r="N11410"/>
      <c r="O11410" t="s">
        <v>21499</v>
      </c>
      <c r="P11410" t="s">
        <v>21500</v>
      </c>
    </row>
    <row r="11411" spans="1:16" x14ac:dyDescent="0.35">
      <c r="A11411" t="s">
        <v>0</v>
      </c>
      <c r="B11411" t="s">
        <v>1730</v>
      </c>
      <c r="C11411" t="s">
        <v>9778</v>
      </c>
      <c r="D11411" t="s">
        <v>4526</v>
      </c>
      <c r="E11411" t="s">
        <v>59</v>
      </c>
      <c r="F11411" t="b">
        <v>0</v>
      </c>
      <c r="G11411" t="s">
        <v>40</v>
      </c>
      <c r="H11411" s="1">
        <v>46142.461273148147</v>
      </c>
      <c r="I11411" t="b">
        <v>1</v>
      </c>
      <c r="J11411" t="b">
        <v>0</v>
      </c>
      <c r="K11411" t="s">
        <v>40</v>
      </c>
      <c r="L11411" t="s">
        <v>60</v>
      </c>
      <c r="M11411">
        <v>42500</v>
      </c>
      <c r="N11411"/>
      <c r="O11411" t="s">
        <v>21159</v>
      </c>
      <c r="P11411" t="s">
        <v>1314</v>
      </c>
    </row>
    <row r="11412" spans="1:16" x14ac:dyDescent="0.35">
      <c r="A11412" t="s">
        <v>6</v>
      </c>
      <c r="B11412" t="s">
        <v>21501</v>
      </c>
      <c r="C11412" t="s">
        <v>76</v>
      </c>
      <c r="D11412" t="s">
        <v>141</v>
      </c>
      <c r="E11412" t="s">
        <v>88</v>
      </c>
      <c r="F11412" t="b">
        <v>1</v>
      </c>
      <c r="G11412" t="s">
        <v>41</v>
      </c>
      <c r="H11412" s="1">
        <v>46142.462870370371</v>
      </c>
      <c r="I11412" t="b">
        <v>0</v>
      </c>
      <c r="J11412" t="b">
        <v>0</v>
      </c>
      <c r="K11412" t="s">
        <v>41</v>
      </c>
      <c r="L11412" t="s">
        <v>74</v>
      </c>
      <c r="M11412"/>
      <c r="N11412">
        <v>45</v>
      </c>
      <c r="O11412" t="s">
        <v>141</v>
      </c>
      <c r="P11412" t="s">
        <v>21502</v>
      </c>
    </row>
    <row r="11413" spans="1:16" x14ac:dyDescent="0.35">
      <c r="A11413" t="s">
        <v>3</v>
      </c>
      <c r="B11413" t="s">
        <v>21503</v>
      </c>
      <c r="C11413" t="s">
        <v>40</v>
      </c>
      <c r="D11413" t="s">
        <v>4526</v>
      </c>
      <c r="E11413" t="s">
        <v>59</v>
      </c>
      <c r="F11413" t="b">
        <v>0</v>
      </c>
      <c r="G11413" t="s">
        <v>40</v>
      </c>
      <c r="H11413" s="1">
        <v>46142.502974537027</v>
      </c>
      <c r="I11413" t="b">
        <v>0</v>
      </c>
      <c r="J11413" t="b">
        <v>0</v>
      </c>
      <c r="K11413" t="s">
        <v>40</v>
      </c>
      <c r="L11413" t="s">
        <v>60</v>
      </c>
      <c r="M11413">
        <v>50000</v>
      </c>
      <c r="N11413"/>
      <c r="O11413" t="s">
        <v>21504</v>
      </c>
      <c r="P11413" t="s">
        <v>6373</v>
      </c>
    </row>
    <row r="11414" spans="1:16" x14ac:dyDescent="0.35">
      <c r="A11414" t="s">
        <v>8</v>
      </c>
      <c r="B11414" t="s">
        <v>21505</v>
      </c>
      <c r="C11414" t="s">
        <v>18</v>
      </c>
      <c r="D11414" t="s">
        <v>11236</v>
      </c>
      <c r="E11414" t="s">
        <v>59</v>
      </c>
      <c r="F11414" t="b">
        <v>0</v>
      </c>
      <c r="G11414" t="s">
        <v>18</v>
      </c>
      <c r="H11414" s="1">
        <v>46142.505578703713</v>
      </c>
      <c r="I11414" t="b">
        <v>0</v>
      </c>
      <c r="J11414" t="b">
        <v>0</v>
      </c>
      <c r="K11414" t="s">
        <v>18</v>
      </c>
      <c r="L11414" t="s">
        <v>60</v>
      </c>
      <c r="M11414">
        <v>600000</v>
      </c>
      <c r="N11414"/>
      <c r="O11414" t="s">
        <v>18655</v>
      </c>
      <c r="P11414" t="s">
        <v>21506</v>
      </c>
    </row>
    <row r="11415" spans="1:16" x14ac:dyDescent="0.35">
      <c r="A11415" t="s">
        <v>0</v>
      </c>
      <c r="B11415" t="s">
        <v>21507</v>
      </c>
      <c r="C11415" t="s">
        <v>237</v>
      </c>
      <c r="D11415" t="s">
        <v>4526</v>
      </c>
      <c r="E11415" t="s">
        <v>59</v>
      </c>
      <c r="F11415" t="b">
        <v>0</v>
      </c>
      <c r="G11415" t="s">
        <v>89</v>
      </c>
      <c r="H11415" s="1">
        <v>46142.542974537027</v>
      </c>
      <c r="I11415" t="b">
        <v>1</v>
      </c>
      <c r="J11415" t="b">
        <v>0</v>
      </c>
      <c r="K11415" t="s">
        <v>41</v>
      </c>
      <c r="L11415" t="s">
        <v>60</v>
      </c>
      <c r="M11415">
        <v>130000</v>
      </c>
      <c r="N11415"/>
      <c r="O11415" t="s">
        <v>296</v>
      </c>
      <c r="P11415" t="s">
        <v>1777</v>
      </c>
    </row>
    <row r="11416" spans="1:16" x14ac:dyDescent="0.35">
      <c r="A11416" t="s">
        <v>0</v>
      </c>
      <c r="B11416" t="s">
        <v>21508</v>
      </c>
      <c r="C11416" t="s">
        <v>6744</v>
      </c>
      <c r="D11416" t="s">
        <v>4526</v>
      </c>
      <c r="E11416" t="s">
        <v>88</v>
      </c>
      <c r="F11416" t="b">
        <v>0</v>
      </c>
      <c r="G11416" t="s">
        <v>40</v>
      </c>
      <c r="H11416" s="1">
        <v>46142.544629629629</v>
      </c>
      <c r="I11416" t="b">
        <v>1</v>
      </c>
      <c r="J11416" t="b">
        <v>0</v>
      </c>
      <c r="K11416" t="s">
        <v>40</v>
      </c>
      <c r="L11416" t="s">
        <v>74</v>
      </c>
      <c r="M11416"/>
      <c r="N11416">
        <v>47.5</v>
      </c>
      <c r="O11416" t="s">
        <v>6918</v>
      </c>
    </row>
    <row r="11417" spans="1:16" x14ac:dyDescent="0.35">
      <c r="A11417" t="s">
        <v>1</v>
      </c>
      <c r="B11417" t="s">
        <v>15214</v>
      </c>
      <c r="C11417" t="s">
        <v>40</v>
      </c>
      <c r="D11417" t="s">
        <v>4526</v>
      </c>
      <c r="E11417" t="s">
        <v>59</v>
      </c>
      <c r="F11417" t="b">
        <v>0</v>
      </c>
      <c r="G11417" t="s">
        <v>40</v>
      </c>
      <c r="H11417" s="1">
        <v>46142.544675925928</v>
      </c>
      <c r="I11417" t="b">
        <v>1</v>
      </c>
      <c r="J11417" t="b">
        <v>0</v>
      </c>
      <c r="K11417" t="s">
        <v>40</v>
      </c>
      <c r="L11417" t="s">
        <v>60</v>
      </c>
      <c r="M11417">
        <v>32500</v>
      </c>
      <c r="N11417"/>
      <c r="O11417" t="s">
        <v>21509</v>
      </c>
    </row>
    <row r="11418" spans="1:16" x14ac:dyDescent="0.35">
      <c r="A11418" t="s">
        <v>0</v>
      </c>
      <c r="B11418" t="s">
        <v>1125</v>
      </c>
      <c r="C11418" t="s">
        <v>17991</v>
      </c>
      <c r="D11418" t="s">
        <v>21510</v>
      </c>
      <c r="E11418" t="s">
        <v>59</v>
      </c>
      <c r="F11418" t="b">
        <v>0</v>
      </c>
      <c r="G11418" t="s">
        <v>73</v>
      </c>
      <c r="H11418" s="1">
        <v>46142.584641203714</v>
      </c>
      <c r="I11418" t="b">
        <v>1</v>
      </c>
      <c r="J11418" t="b">
        <v>1</v>
      </c>
      <c r="K11418" t="s">
        <v>41</v>
      </c>
      <c r="L11418" t="s">
        <v>60</v>
      </c>
      <c r="M11418">
        <v>119900</v>
      </c>
      <c r="N11418"/>
      <c r="O11418" t="s">
        <v>21511</v>
      </c>
      <c r="P11418" t="s">
        <v>2115</v>
      </c>
    </row>
    <row r="11419" spans="1:16" x14ac:dyDescent="0.35">
      <c r="A11419" t="s">
        <v>2</v>
      </c>
      <c r="B11419" t="s">
        <v>2</v>
      </c>
      <c r="C11419" t="s">
        <v>1250</v>
      </c>
      <c r="D11419" t="s">
        <v>4526</v>
      </c>
      <c r="E11419" t="s">
        <v>88</v>
      </c>
      <c r="F11419" t="b">
        <v>0</v>
      </c>
      <c r="G11419" t="s">
        <v>89</v>
      </c>
      <c r="H11419" s="1">
        <v>46142.584687499999</v>
      </c>
      <c r="I11419" t="b">
        <v>0</v>
      </c>
      <c r="J11419" t="b">
        <v>0</v>
      </c>
      <c r="K11419" t="s">
        <v>41</v>
      </c>
      <c r="L11419" t="s">
        <v>74</v>
      </c>
      <c r="M11419"/>
      <c r="N11419">
        <v>95</v>
      </c>
      <c r="O11419" t="s">
        <v>4004</v>
      </c>
    </row>
    <row r="11420" spans="1:16" x14ac:dyDescent="0.35">
      <c r="A11420" t="s">
        <v>0</v>
      </c>
      <c r="B11420" t="s">
        <v>18514</v>
      </c>
      <c r="C11420" t="s">
        <v>124</v>
      </c>
      <c r="D11420" t="s">
        <v>4751</v>
      </c>
      <c r="E11420" t="s">
        <v>59</v>
      </c>
      <c r="F11420" t="b">
        <v>0</v>
      </c>
      <c r="G11420" t="s">
        <v>68</v>
      </c>
      <c r="H11420" s="1">
        <v>46142.584710648152</v>
      </c>
      <c r="I11420" t="b">
        <v>0</v>
      </c>
      <c r="J11420" t="b">
        <v>1</v>
      </c>
      <c r="K11420" t="s">
        <v>41</v>
      </c>
      <c r="L11420" t="s">
        <v>60</v>
      </c>
      <c r="M11420">
        <v>142500</v>
      </c>
      <c r="N11420"/>
      <c r="O11420" t="s">
        <v>4608</v>
      </c>
    </row>
    <row r="11421" spans="1:16" x14ac:dyDescent="0.35">
      <c r="A11421" t="s">
        <v>3</v>
      </c>
      <c r="B11421" t="s">
        <v>3</v>
      </c>
      <c r="C11421" t="s">
        <v>2179</v>
      </c>
      <c r="D11421" t="s">
        <v>2360</v>
      </c>
      <c r="E11421" t="s">
        <v>59</v>
      </c>
      <c r="F11421" t="b">
        <v>0</v>
      </c>
      <c r="G11421" t="s">
        <v>65</v>
      </c>
      <c r="H11421" s="1">
        <v>46142.584780092591</v>
      </c>
      <c r="I11421" t="b">
        <v>0</v>
      </c>
      <c r="J11421" t="b">
        <v>0</v>
      </c>
      <c r="K11421" t="s">
        <v>41</v>
      </c>
      <c r="L11421" t="s">
        <v>74</v>
      </c>
      <c r="M11421"/>
      <c r="N11421">
        <v>28.5</v>
      </c>
      <c r="O11421" t="s">
        <v>4128</v>
      </c>
      <c r="P11421" t="s">
        <v>146</v>
      </c>
    </row>
    <row r="11422" spans="1:16" x14ac:dyDescent="0.35">
      <c r="A11422" t="s">
        <v>1</v>
      </c>
      <c r="B11422" t="s">
        <v>21512</v>
      </c>
      <c r="C11422" t="s">
        <v>448</v>
      </c>
      <c r="D11422" t="s">
        <v>4526</v>
      </c>
      <c r="E11422" t="s">
        <v>88</v>
      </c>
      <c r="F11422" t="b">
        <v>0</v>
      </c>
      <c r="G11422" t="s">
        <v>73</v>
      </c>
      <c r="H11422" s="1">
        <v>46142.588263888887</v>
      </c>
      <c r="I11422" t="b">
        <v>1</v>
      </c>
      <c r="J11422" t="b">
        <v>0</v>
      </c>
      <c r="K11422" t="s">
        <v>41</v>
      </c>
      <c r="L11422" t="s">
        <v>74</v>
      </c>
      <c r="M11422"/>
      <c r="N11422">
        <v>67.5</v>
      </c>
      <c r="O11422" t="s">
        <v>12207</v>
      </c>
      <c r="P11422" t="s">
        <v>21513</v>
      </c>
    </row>
    <row r="11423" spans="1:16" x14ac:dyDescent="0.35">
      <c r="A11423" t="s">
        <v>1</v>
      </c>
      <c r="B11423" t="s">
        <v>21514</v>
      </c>
      <c r="C11423" t="s">
        <v>264</v>
      </c>
      <c r="D11423" t="s">
        <v>4526</v>
      </c>
      <c r="E11423" t="s">
        <v>88</v>
      </c>
      <c r="F11423" t="b">
        <v>0</v>
      </c>
      <c r="G11423" t="s">
        <v>77</v>
      </c>
      <c r="H11423" s="1">
        <v>46142.58829861111</v>
      </c>
      <c r="I11423" t="b">
        <v>0</v>
      </c>
      <c r="J11423" t="b">
        <v>0</v>
      </c>
      <c r="K11423" t="s">
        <v>41</v>
      </c>
      <c r="L11423" t="s">
        <v>74</v>
      </c>
      <c r="M11423"/>
      <c r="N11423">
        <v>34</v>
      </c>
      <c r="O11423" t="s">
        <v>21515</v>
      </c>
      <c r="P11423" t="s">
        <v>21516</v>
      </c>
    </row>
    <row r="11424" spans="1:16" x14ac:dyDescent="0.35">
      <c r="A11424" t="s">
        <v>4</v>
      </c>
      <c r="B11424" t="s">
        <v>4621</v>
      </c>
      <c r="C11424" t="s">
        <v>76</v>
      </c>
      <c r="D11424" t="s">
        <v>4622</v>
      </c>
      <c r="E11424" t="s">
        <v>59</v>
      </c>
      <c r="F11424" t="b">
        <v>1</v>
      </c>
      <c r="G11424" t="s">
        <v>13048</v>
      </c>
      <c r="H11424" s="1">
        <v>46142.588379629633</v>
      </c>
      <c r="I11424" t="b">
        <v>1</v>
      </c>
      <c r="J11424" t="b">
        <v>0</v>
      </c>
      <c r="K11424" t="s">
        <v>13048</v>
      </c>
      <c r="L11424" t="s">
        <v>60</v>
      </c>
      <c r="M11424">
        <v>250000</v>
      </c>
      <c r="N11424"/>
      <c r="O11424" t="s">
        <v>4623</v>
      </c>
      <c r="P11424" t="s">
        <v>724</v>
      </c>
    </row>
    <row r="11425" spans="1:16" x14ac:dyDescent="0.35">
      <c r="A11425" t="s">
        <v>4</v>
      </c>
      <c r="B11425" t="s">
        <v>21517</v>
      </c>
      <c r="C11425" t="s">
        <v>76</v>
      </c>
      <c r="D11425" t="s">
        <v>4622</v>
      </c>
      <c r="E11425" t="s">
        <v>59</v>
      </c>
      <c r="F11425" t="b">
        <v>1</v>
      </c>
      <c r="G11425" t="s">
        <v>13048</v>
      </c>
      <c r="H11425" s="1">
        <v>46142.588379629633</v>
      </c>
      <c r="I11425" t="b">
        <v>0</v>
      </c>
      <c r="J11425" t="b">
        <v>0</v>
      </c>
      <c r="K11425" t="s">
        <v>13048</v>
      </c>
      <c r="L11425" t="s">
        <v>60</v>
      </c>
      <c r="M11425">
        <v>250000</v>
      </c>
      <c r="N11425"/>
      <c r="O11425" t="s">
        <v>4623</v>
      </c>
      <c r="P11425" t="s">
        <v>3954</v>
      </c>
    </row>
    <row r="11426" spans="1:16" x14ac:dyDescent="0.35">
      <c r="A11426" t="s">
        <v>4</v>
      </c>
      <c r="B11426" t="s">
        <v>9369</v>
      </c>
      <c r="C11426" t="s">
        <v>76</v>
      </c>
      <c r="D11426" t="s">
        <v>4622</v>
      </c>
      <c r="E11426" t="s">
        <v>59</v>
      </c>
      <c r="F11426" t="b">
        <v>1</v>
      </c>
      <c r="G11426" t="s">
        <v>13048</v>
      </c>
      <c r="H11426" s="1">
        <v>46142.588379629633</v>
      </c>
      <c r="I11426" t="b">
        <v>1</v>
      </c>
      <c r="J11426" t="b">
        <v>0</v>
      </c>
      <c r="K11426" t="s">
        <v>13048</v>
      </c>
      <c r="L11426" t="s">
        <v>60</v>
      </c>
      <c r="M11426">
        <v>220000</v>
      </c>
      <c r="N11426"/>
      <c r="O11426" t="s">
        <v>4623</v>
      </c>
      <c r="P11426" t="s">
        <v>3954</v>
      </c>
    </row>
    <row r="11427" spans="1:16" x14ac:dyDescent="0.35">
      <c r="A11427" t="s">
        <v>4</v>
      </c>
      <c r="B11427" t="s">
        <v>21518</v>
      </c>
      <c r="C11427" t="s">
        <v>76</v>
      </c>
      <c r="D11427" t="s">
        <v>4622</v>
      </c>
      <c r="E11427" t="s">
        <v>59</v>
      </c>
      <c r="F11427" t="b">
        <v>1</v>
      </c>
      <c r="G11427" t="s">
        <v>11</v>
      </c>
      <c r="H11427" s="1">
        <v>46142.588449074072</v>
      </c>
      <c r="I11427" t="b">
        <v>0</v>
      </c>
      <c r="J11427" t="b">
        <v>0</v>
      </c>
      <c r="K11427" t="s">
        <v>11</v>
      </c>
      <c r="L11427" t="s">
        <v>60</v>
      </c>
      <c r="M11427">
        <v>250000</v>
      </c>
      <c r="N11427"/>
      <c r="O11427" t="s">
        <v>4623</v>
      </c>
      <c r="P11427" t="s">
        <v>21519</v>
      </c>
    </row>
    <row r="11428" spans="1:16" x14ac:dyDescent="0.35">
      <c r="A11428" t="s">
        <v>1</v>
      </c>
      <c r="B11428" t="s">
        <v>156</v>
      </c>
      <c r="C11428" t="s">
        <v>10221</v>
      </c>
      <c r="D11428" t="s">
        <v>4346</v>
      </c>
      <c r="E11428" t="s">
        <v>59</v>
      </c>
      <c r="F11428" t="b">
        <v>0</v>
      </c>
      <c r="G11428" t="s">
        <v>19</v>
      </c>
      <c r="H11428" s="1">
        <v>46142.589074074072</v>
      </c>
      <c r="I11428" t="b">
        <v>1</v>
      </c>
      <c r="J11428" t="b">
        <v>0</v>
      </c>
      <c r="K11428" t="s">
        <v>19</v>
      </c>
      <c r="L11428" t="s">
        <v>60</v>
      </c>
      <c r="M11428">
        <v>1087043.0149999999</v>
      </c>
      <c r="N11428"/>
      <c r="O11428" t="s">
        <v>21520</v>
      </c>
      <c r="P11428" t="s">
        <v>21521</v>
      </c>
    </row>
    <row r="11429" spans="1:16" x14ac:dyDescent="0.35">
      <c r="A11429" t="s">
        <v>1</v>
      </c>
      <c r="B11429" t="s">
        <v>21522</v>
      </c>
      <c r="C11429" t="s">
        <v>40</v>
      </c>
      <c r="D11429" t="s">
        <v>4526</v>
      </c>
      <c r="E11429" t="s">
        <v>59</v>
      </c>
      <c r="F11429" t="b">
        <v>0</v>
      </c>
      <c r="G11429" t="s">
        <v>40</v>
      </c>
      <c r="H11429" s="1">
        <v>46142.589942129627</v>
      </c>
      <c r="I11429" t="b">
        <v>1</v>
      </c>
      <c r="J11429" t="b">
        <v>0</v>
      </c>
      <c r="K11429" t="s">
        <v>40</v>
      </c>
      <c r="L11429" t="s">
        <v>60</v>
      </c>
      <c r="M11429">
        <v>72500</v>
      </c>
      <c r="N11429"/>
      <c r="O11429" t="s">
        <v>4410</v>
      </c>
      <c r="P11429" t="s">
        <v>21523</v>
      </c>
    </row>
    <row r="11430" spans="1:16" x14ac:dyDescent="0.35">
      <c r="A11430" t="s">
        <v>0</v>
      </c>
      <c r="B11430" t="s">
        <v>21524</v>
      </c>
      <c r="C11430" t="s">
        <v>370</v>
      </c>
      <c r="D11430" t="s">
        <v>4526</v>
      </c>
      <c r="E11430" t="s">
        <v>88</v>
      </c>
      <c r="F11430" t="b">
        <v>0</v>
      </c>
      <c r="G11430" t="s">
        <v>65</v>
      </c>
      <c r="H11430" s="1">
        <v>46142.626307870371</v>
      </c>
      <c r="I11430" t="b">
        <v>0</v>
      </c>
      <c r="J11430" t="b">
        <v>0</v>
      </c>
      <c r="K11430" t="s">
        <v>41</v>
      </c>
      <c r="L11430" t="s">
        <v>74</v>
      </c>
      <c r="M11430"/>
      <c r="N11430">
        <v>54.5</v>
      </c>
      <c r="O11430" t="s">
        <v>2592</v>
      </c>
      <c r="P11430" t="s">
        <v>21525</v>
      </c>
    </row>
    <row r="11431" spans="1:16" x14ac:dyDescent="0.35">
      <c r="A11431" t="s">
        <v>3</v>
      </c>
      <c r="B11431" t="s">
        <v>21526</v>
      </c>
      <c r="C11431" t="s">
        <v>795</v>
      </c>
      <c r="D11431" t="s">
        <v>4526</v>
      </c>
      <c r="E11431" t="s">
        <v>88</v>
      </c>
      <c r="F11431" t="b">
        <v>0</v>
      </c>
      <c r="G11431" t="s">
        <v>77</v>
      </c>
      <c r="H11431" s="1">
        <v>46142.626342592594</v>
      </c>
      <c r="I11431" t="b">
        <v>0</v>
      </c>
      <c r="J11431" t="b">
        <v>0</v>
      </c>
      <c r="K11431" t="s">
        <v>41</v>
      </c>
      <c r="L11431" t="s">
        <v>74</v>
      </c>
      <c r="M11431"/>
      <c r="N11431">
        <v>57.5</v>
      </c>
      <c r="O11431" t="s">
        <v>730</v>
      </c>
      <c r="P11431" t="s">
        <v>875</v>
      </c>
    </row>
    <row r="11432" spans="1:16" x14ac:dyDescent="0.35">
      <c r="A11432" t="s">
        <v>3</v>
      </c>
      <c r="B11432" t="s">
        <v>21527</v>
      </c>
      <c r="C11432" t="s">
        <v>795</v>
      </c>
      <c r="D11432" t="s">
        <v>4526</v>
      </c>
      <c r="E11432" t="s">
        <v>88</v>
      </c>
      <c r="F11432" t="b">
        <v>0</v>
      </c>
      <c r="G11432" t="s">
        <v>77</v>
      </c>
      <c r="H11432" s="1">
        <v>46142.626377314817</v>
      </c>
      <c r="I11432" t="b">
        <v>0</v>
      </c>
      <c r="J11432" t="b">
        <v>0</v>
      </c>
      <c r="K11432" t="s">
        <v>41</v>
      </c>
      <c r="L11432" t="s">
        <v>74</v>
      </c>
      <c r="M11432"/>
      <c r="N11432">
        <v>50</v>
      </c>
      <c r="O11432" t="s">
        <v>1200</v>
      </c>
    </row>
    <row r="11433" spans="1:16" x14ac:dyDescent="0.35">
      <c r="A11433" t="s">
        <v>0</v>
      </c>
      <c r="B11433" t="s">
        <v>21528</v>
      </c>
      <c r="C11433" t="s">
        <v>79</v>
      </c>
      <c r="D11433" t="s">
        <v>4526</v>
      </c>
      <c r="E11433" t="s">
        <v>88</v>
      </c>
      <c r="F11433" t="b">
        <v>0</v>
      </c>
      <c r="G11433" t="s">
        <v>77</v>
      </c>
      <c r="H11433" s="1">
        <v>46142.626388888893</v>
      </c>
      <c r="I11433" t="b">
        <v>1</v>
      </c>
      <c r="J11433" t="b">
        <v>0</v>
      </c>
      <c r="K11433" t="s">
        <v>41</v>
      </c>
      <c r="L11433" t="s">
        <v>74</v>
      </c>
      <c r="M11433"/>
      <c r="N11433">
        <v>51.39</v>
      </c>
      <c r="O11433" t="s">
        <v>1874</v>
      </c>
      <c r="P11433" t="s">
        <v>2175</v>
      </c>
    </row>
    <row r="11434" spans="1:16" x14ac:dyDescent="0.35">
      <c r="A11434" t="s">
        <v>0</v>
      </c>
      <c r="B11434" t="s">
        <v>21529</v>
      </c>
      <c r="C11434" t="s">
        <v>924</v>
      </c>
      <c r="D11434" t="s">
        <v>4526</v>
      </c>
      <c r="E11434" t="s">
        <v>59</v>
      </c>
      <c r="F11434" t="b">
        <v>0</v>
      </c>
      <c r="G11434" t="s">
        <v>65</v>
      </c>
      <c r="H11434" s="1">
        <v>46142.626458333332</v>
      </c>
      <c r="I11434" t="b">
        <v>0</v>
      </c>
      <c r="J11434" t="b">
        <v>1</v>
      </c>
      <c r="K11434" t="s">
        <v>41</v>
      </c>
      <c r="L11434" t="s">
        <v>60</v>
      </c>
      <c r="M11434">
        <v>112500</v>
      </c>
      <c r="N11434"/>
      <c r="O11434" t="s">
        <v>21530</v>
      </c>
      <c r="P11434" t="s">
        <v>21531</v>
      </c>
    </row>
    <row r="11435" spans="1:16" x14ac:dyDescent="0.35">
      <c r="A11435" t="s">
        <v>2</v>
      </c>
      <c r="B11435" t="s">
        <v>21532</v>
      </c>
      <c r="C11435" t="s">
        <v>336</v>
      </c>
      <c r="D11435" t="s">
        <v>2360</v>
      </c>
      <c r="E11435" t="s">
        <v>59</v>
      </c>
      <c r="F11435" t="b">
        <v>0</v>
      </c>
      <c r="G11435" t="s">
        <v>65</v>
      </c>
      <c r="H11435" s="1">
        <v>46142.628252314818</v>
      </c>
      <c r="I11435" t="b">
        <v>0</v>
      </c>
      <c r="J11435" t="b">
        <v>0</v>
      </c>
      <c r="K11435" t="s">
        <v>41</v>
      </c>
      <c r="L11435" t="s">
        <v>60</v>
      </c>
      <c r="M11435">
        <v>235500</v>
      </c>
      <c r="N11435"/>
      <c r="O11435" t="s">
        <v>5835</v>
      </c>
    </row>
    <row r="11436" spans="1:16" x14ac:dyDescent="0.35">
      <c r="A11436" t="s">
        <v>8</v>
      </c>
      <c r="B11436" t="s">
        <v>1583</v>
      </c>
      <c r="C11436" t="s">
        <v>3395</v>
      </c>
      <c r="D11436" t="s">
        <v>4526</v>
      </c>
      <c r="E11436" t="s">
        <v>88</v>
      </c>
      <c r="F11436" t="b">
        <v>0</v>
      </c>
      <c r="G11436" t="s">
        <v>65</v>
      </c>
      <c r="H11436" s="1">
        <v>46142.628321759257</v>
      </c>
      <c r="I11436" t="b">
        <v>0</v>
      </c>
      <c r="J11436" t="b">
        <v>0</v>
      </c>
      <c r="K11436" t="s">
        <v>41</v>
      </c>
      <c r="L11436" t="s">
        <v>74</v>
      </c>
      <c r="M11436"/>
      <c r="N11436">
        <v>62.5</v>
      </c>
      <c r="O11436" t="s">
        <v>17093</v>
      </c>
      <c r="P11436" t="s">
        <v>21533</v>
      </c>
    </row>
    <row r="11437" spans="1:16" x14ac:dyDescent="0.35">
      <c r="A11437" t="s">
        <v>2</v>
      </c>
      <c r="B11437" t="s">
        <v>21534</v>
      </c>
      <c r="C11437" t="s">
        <v>41</v>
      </c>
      <c r="D11437" t="s">
        <v>4526</v>
      </c>
      <c r="E11437" t="s">
        <v>88</v>
      </c>
      <c r="F11437" t="b">
        <v>0</v>
      </c>
      <c r="G11437" t="s">
        <v>41</v>
      </c>
      <c r="H11437" s="1">
        <v>46142.629560185182</v>
      </c>
      <c r="I11437" t="b">
        <v>1</v>
      </c>
      <c r="J11437" t="b">
        <v>0</v>
      </c>
      <c r="K11437" t="s">
        <v>41</v>
      </c>
      <c r="L11437" t="s">
        <v>74</v>
      </c>
      <c r="M11437"/>
      <c r="N11437">
        <v>67.5</v>
      </c>
      <c r="O11437" t="s">
        <v>21535</v>
      </c>
    </row>
    <row r="11438" spans="1:16" x14ac:dyDescent="0.35">
      <c r="A11438" t="s">
        <v>1</v>
      </c>
      <c r="B11438" t="s">
        <v>21536</v>
      </c>
      <c r="C11438" t="s">
        <v>194</v>
      </c>
      <c r="D11438" t="s">
        <v>4346</v>
      </c>
      <c r="E11438" t="s">
        <v>59</v>
      </c>
      <c r="F11438" t="b">
        <v>0</v>
      </c>
      <c r="G11438" t="s">
        <v>89</v>
      </c>
      <c r="H11438" s="1">
        <v>46142.629675925928</v>
      </c>
      <c r="I11438" t="b">
        <v>0</v>
      </c>
      <c r="J11438" t="b">
        <v>1</v>
      </c>
      <c r="K11438" t="s">
        <v>41</v>
      </c>
      <c r="L11438" t="s">
        <v>60</v>
      </c>
      <c r="M11438">
        <v>154500</v>
      </c>
      <c r="N11438"/>
      <c r="O11438" t="s">
        <v>577</v>
      </c>
      <c r="P11438" t="s">
        <v>20373</v>
      </c>
    </row>
    <row r="11439" spans="1:16" x14ac:dyDescent="0.35">
      <c r="A11439" t="s">
        <v>1</v>
      </c>
      <c r="B11439" t="s">
        <v>2352</v>
      </c>
      <c r="C11439" t="s">
        <v>41</v>
      </c>
      <c r="D11439" t="s">
        <v>4526</v>
      </c>
      <c r="E11439" t="s">
        <v>59</v>
      </c>
      <c r="F11439" t="b">
        <v>0</v>
      </c>
      <c r="G11439" t="s">
        <v>65</v>
      </c>
      <c r="H11439" s="1">
        <v>46142.629745370366</v>
      </c>
      <c r="I11439" t="b">
        <v>0</v>
      </c>
      <c r="J11439" t="b">
        <v>1</v>
      </c>
      <c r="K11439" t="s">
        <v>41</v>
      </c>
      <c r="L11439" t="s">
        <v>60</v>
      </c>
      <c r="M11439">
        <v>120000</v>
      </c>
      <c r="N11439"/>
      <c r="O11439" t="s">
        <v>21537</v>
      </c>
    </row>
    <row r="11440" spans="1:16" x14ac:dyDescent="0.35">
      <c r="A11440" t="s">
        <v>1</v>
      </c>
      <c r="B11440" t="s">
        <v>1</v>
      </c>
      <c r="C11440" t="s">
        <v>1338</v>
      </c>
      <c r="D11440" t="s">
        <v>4526</v>
      </c>
      <c r="E11440" t="s">
        <v>59</v>
      </c>
      <c r="F11440" t="b">
        <v>0</v>
      </c>
      <c r="G11440" t="s">
        <v>77</v>
      </c>
      <c r="H11440" s="1">
        <v>46142.629976851851</v>
      </c>
      <c r="I11440" t="b">
        <v>0</v>
      </c>
      <c r="J11440" t="b">
        <v>1</v>
      </c>
      <c r="K11440" t="s">
        <v>41</v>
      </c>
      <c r="L11440" t="s">
        <v>60</v>
      </c>
      <c r="M11440">
        <v>125000</v>
      </c>
      <c r="N11440"/>
      <c r="O11440" t="s">
        <v>509</v>
      </c>
      <c r="P11440" t="s">
        <v>17670</v>
      </c>
    </row>
    <row r="11441" spans="1:16" x14ac:dyDescent="0.35">
      <c r="A11441" t="s">
        <v>3</v>
      </c>
      <c r="B11441" t="s">
        <v>21538</v>
      </c>
      <c r="C11441" t="s">
        <v>396</v>
      </c>
      <c r="D11441" t="s">
        <v>2360</v>
      </c>
      <c r="E11441" t="s">
        <v>59</v>
      </c>
      <c r="F11441" t="b">
        <v>0</v>
      </c>
      <c r="G11441" t="s">
        <v>68</v>
      </c>
      <c r="H11441" s="1">
        <v>46142.668043981481</v>
      </c>
      <c r="I11441" t="b">
        <v>0</v>
      </c>
      <c r="J11441" t="b">
        <v>0</v>
      </c>
      <c r="K11441" t="s">
        <v>41</v>
      </c>
      <c r="L11441" t="s">
        <v>74</v>
      </c>
      <c r="M11441"/>
      <c r="N11441">
        <v>27.5</v>
      </c>
      <c r="O11441" t="s">
        <v>5143</v>
      </c>
      <c r="P11441" t="s">
        <v>9816</v>
      </c>
    </row>
    <row r="11442" spans="1:16" x14ac:dyDescent="0.35">
      <c r="A11442" t="s">
        <v>0</v>
      </c>
      <c r="B11442" t="s">
        <v>21539</v>
      </c>
      <c r="C11442" t="s">
        <v>76</v>
      </c>
      <c r="D11442" t="s">
        <v>4630</v>
      </c>
      <c r="E11442" t="s">
        <v>59</v>
      </c>
      <c r="F11442" t="b">
        <v>1</v>
      </c>
      <c r="G11442" t="s">
        <v>41</v>
      </c>
      <c r="H11442" s="1">
        <v>46142.669618055559</v>
      </c>
      <c r="I11442" t="b">
        <v>0</v>
      </c>
      <c r="J11442" t="b">
        <v>1</v>
      </c>
      <c r="K11442" t="s">
        <v>41</v>
      </c>
      <c r="L11442" t="s">
        <v>74</v>
      </c>
      <c r="M11442"/>
      <c r="N11442">
        <v>40.86</v>
      </c>
      <c r="O11442" t="s">
        <v>21318</v>
      </c>
      <c r="P11442" t="s">
        <v>3903</v>
      </c>
    </row>
    <row r="11443" spans="1:16" x14ac:dyDescent="0.35">
      <c r="A11443" t="s">
        <v>1</v>
      </c>
      <c r="B11443" t="s">
        <v>21540</v>
      </c>
      <c r="C11443" t="s">
        <v>41</v>
      </c>
      <c r="D11443" t="s">
        <v>4526</v>
      </c>
      <c r="E11443" t="s">
        <v>59</v>
      </c>
      <c r="F11443" t="b">
        <v>0</v>
      </c>
      <c r="G11443" t="s">
        <v>89</v>
      </c>
      <c r="H11443" s="1">
        <v>46142.671342592592</v>
      </c>
      <c r="I11443" t="b">
        <v>1</v>
      </c>
      <c r="J11443" t="b">
        <v>0</v>
      </c>
      <c r="K11443" t="s">
        <v>41</v>
      </c>
      <c r="L11443" t="s">
        <v>60</v>
      </c>
      <c r="M11443">
        <v>200000</v>
      </c>
      <c r="N11443"/>
      <c r="O11443" t="s">
        <v>839</v>
      </c>
      <c r="P11443" t="s">
        <v>208</v>
      </c>
    </row>
    <row r="11444" spans="1:16" x14ac:dyDescent="0.35">
      <c r="A11444" t="s">
        <v>5</v>
      </c>
      <c r="B11444" t="s">
        <v>21541</v>
      </c>
      <c r="C11444" t="s">
        <v>112</v>
      </c>
      <c r="D11444" t="s">
        <v>4526</v>
      </c>
      <c r="E11444" t="s">
        <v>88</v>
      </c>
      <c r="F11444" t="b">
        <v>0</v>
      </c>
      <c r="G11444" t="s">
        <v>65</v>
      </c>
      <c r="H11444" s="1">
        <v>46142.671377314808</v>
      </c>
      <c r="I11444" t="b">
        <v>0</v>
      </c>
      <c r="J11444" t="b">
        <v>0</v>
      </c>
      <c r="K11444" t="s">
        <v>41</v>
      </c>
      <c r="L11444" t="s">
        <v>74</v>
      </c>
      <c r="M11444"/>
      <c r="N11444">
        <v>77</v>
      </c>
      <c r="O11444" t="s">
        <v>8016</v>
      </c>
      <c r="P11444" t="s">
        <v>702</v>
      </c>
    </row>
    <row r="11445" spans="1:16" x14ac:dyDescent="0.35">
      <c r="A11445" t="s">
        <v>1</v>
      </c>
      <c r="B11445" t="s">
        <v>21542</v>
      </c>
      <c r="C11445" t="s">
        <v>218</v>
      </c>
      <c r="D11445" t="s">
        <v>4526</v>
      </c>
      <c r="E11445" t="s">
        <v>88</v>
      </c>
      <c r="F11445" t="b">
        <v>0</v>
      </c>
      <c r="G11445" t="s">
        <v>77</v>
      </c>
      <c r="H11445" s="1">
        <v>46142.671574074076</v>
      </c>
      <c r="I11445" t="b">
        <v>1</v>
      </c>
      <c r="J11445" t="b">
        <v>0</v>
      </c>
      <c r="K11445" t="s">
        <v>41</v>
      </c>
      <c r="L11445" t="s">
        <v>74</v>
      </c>
      <c r="M11445"/>
      <c r="N11445">
        <v>62.5</v>
      </c>
      <c r="O11445" t="s">
        <v>2889</v>
      </c>
      <c r="P11445" t="s">
        <v>21543</v>
      </c>
    </row>
    <row r="11446" spans="1:16" x14ac:dyDescent="0.35">
      <c r="A11446" t="s">
        <v>5</v>
      </c>
      <c r="B11446" t="s">
        <v>21544</v>
      </c>
      <c r="C11446" t="s">
        <v>913</v>
      </c>
      <c r="D11446" t="s">
        <v>4526</v>
      </c>
      <c r="E11446" t="s">
        <v>59</v>
      </c>
      <c r="F11446" t="b">
        <v>0</v>
      </c>
      <c r="G11446" t="s">
        <v>20</v>
      </c>
      <c r="H11446" s="1">
        <v>46142.672314814823</v>
      </c>
      <c r="I11446" t="b">
        <v>0</v>
      </c>
      <c r="J11446" t="b">
        <v>0</v>
      </c>
      <c r="K11446" t="s">
        <v>20</v>
      </c>
      <c r="L11446" t="s">
        <v>60</v>
      </c>
      <c r="M11446">
        <v>127500</v>
      </c>
      <c r="N11446"/>
      <c r="O11446" t="s">
        <v>5339</v>
      </c>
      <c r="P11446" t="s">
        <v>7595</v>
      </c>
    </row>
    <row r="11447" spans="1:16" x14ac:dyDescent="0.35">
      <c r="A11447" t="s">
        <v>0</v>
      </c>
      <c r="B11447" t="s">
        <v>21545</v>
      </c>
      <c r="C11447" t="s">
        <v>112</v>
      </c>
      <c r="D11447" t="s">
        <v>4346</v>
      </c>
      <c r="E11447" t="s">
        <v>59</v>
      </c>
      <c r="F11447" t="b">
        <v>0</v>
      </c>
      <c r="G11447" t="s">
        <v>65</v>
      </c>
      <c r="H11447" s="1">
        <v>46142.709641203714</v>
      </c>
      <c r="I11447" t="b">
        <v>0</v>
      </c>
      <c r="J11447" t="b">
        <v>0</v>
      </c>
      <c r="K11447" t="s">
        <v>41</v>
      </c>
      <c r="L11447" t="s">
        <v>60</v>
      </c>
      <c r="M11447">
        <v>87500</v>
      </c>
      <c r="N11447"/>
      <c r="O11447" t="s">
        <v>1581</v>
      </c>
      <c r="P11447" t="s">
        <v>325</v>
      </c>
    </row>
    <row r="11448" spans="1:16" x14ac:dyDescent="0.35">
      <c r="A11448" t="s">
        <v>3</v>
      </c>
      <c r="B11448" t="s">
        <v>21546</v>
      </c>
      <c r="C11448" t="s">
        <v>1336</v>
      </c>
      <c r="D11448" t="s">
        <v>4526</v>
      </c>
      <c r="E11448" t="s">
        <v>88</v>
      </c>
      <c r="F11448" t="b">
        <v>0</v>
      </c>
      <c r="G11448" t="s">
        <v>77</v>
      </c>
      <c r="H11448" s="1">
        <v>46142.709641203714</v>
      </c>
      <c r="I11448" t="b">
        <v>1</v>
      </c>
      <c r="J11448" t="b">
        <v>0</v>
      </c>
      <c r="K11448" t="s">
        <v>41</v>
      </c>
      <c r="L11448" t="s">
        <v>74</v>
      </c>
      <c r="M11448"/>
      <c r="N11448">
        <v>50</v>
      </c>
      <c r="O11448" t="s">
        <v>4779</v>
      </c>
      <c r="P11448" t="s">
        <v>21547</v>
      </c>
    </row>
    <row r="11449" spans="1:16" x14ac:dyDescent="0.35">
      <c r="A11449" t="s">
        <v>0</v>
      </c>
      <c r="B11449" t="s">
        <v>21548</v>
      </c>
      <c r="C11449" t="s">
        <v>370</v>
      </c>
      <c r="D11449" t="s">
        <v>4526</v>
      </c>
      <c r="E11449" t="s">
        <v>59</v>
      </c>
      <c r="F11449" t="b">
        <v>0</v>
      </c>
      <c r="G11449" t="s">
        <v>65</v>
      </c>
      <c r="H11449" s="1">
        <v>46142.709745370368</v>
      </c>
      <c r="I11449" t="b">
        <v>0</v>
      </c>
      <c r="J11449" t="b">
        <v>1</v>
      </c>
      <c r="K11449" t="s">
        <v>41</v>
      </c>
      <c r="L11449" t="s">
        <v>60</v>
      </c>
      <c r="M11449">
        <v>85000</v>
      </c>
      <c r="N11449"/>
      <c r="O11449" t="s">
        <v>6729</v>
      </c>
      <c r="P11449" t="s">
        <v>21549</v>
      </c>
    </row>
    <row r="11450" spans="1:16" x14ac:dyDescent="0.35">
      <c r="A11450" t="s">
        <v>3</v>
      </c>
      <c r="B11450" t="s">
        <v>21550</v>
      </c>
      <c r="C11450" t="s">
        <v>330</v>
      </c>
      <c r="D11450" t="s">
        <v>4346</v>
      </c>
      <c r="E11450" t="s">
        <v>59</v>
      </c>
      <c r="F11450" t="b">
        <v>0</v>
      </c>
      <c r="G11450" t="s">
        <v>41</v>
      </c>
      <c r="H11450" s="1">
        <v>46142.711296296293</v>
      </c>
      <c r="I11450" t="b">
        <v>0</v>
      </c>
      <c r="J11450" t="b">
        <v>1</v>
      </c>
      <c r="K11450" t="s">
        <v>41</v>
      </c>
      <c r="L11450" t="s">
        <v>60</v>
      </c>
      <c r="M11450">
        <v>85300</v>
      </c>
      <c r="N11450"/>
      <c r="O11450" t="s">
        <v>21551</v>
      </c>
      <c r="P11450" t="s">
        <v>21552</v>
      </c>
    </row>
    <row r="11451" spans="1:16" x14ac:dyDescent="0.35">
      <c r="A11451" t="s">
        <v>6</v>
      </c>
      <c r="B11451" t="s">
        <v>21553</v>
      </c>
      <c r="C11451" t="s">
        <v>637</v>
      </c>
      <c r="D11451" t="s">
        <v>4526</v>
      </c>
      <c r="E11451" t="s">
        <v>88</v>
      </c>
      <c r="F11451" t="b">
        <v>0</v>
      </c>
      <c r="G11451" t="s">
        <v>77</v>
      </c>
      <c r="H11451" s="1">
        <v>46142.711400462962</v>
      </c>
      <c r="I11451" t="b">
        <v>0</v>
      </c>
      <c r="J11451" t="b">
        <v>0</v>
      </c>
      <c r="K11451" t="s">
        <v>41</v>
      </c>
      <c r="L11451" t="s">
        <v>74</v>
      </c>
      <c r="M11451"/>
      <c r="N11451">
        <v>70.5</v>
      </c>
      <c r="O11451" t="s">
        <v>21554</v>
      </c>
      <c r="P11451" t="s">
        <v>85</v>
      </c>
    </row>
    <row r="11452" spans="1:16" x14ac:dyDescent="0.35">
      <c r="A11452" t="s">
        <v>6</v>
      </c>
      <c r="B11452" t="s">
        <v>21555</v>
      </c>
      <c r="C11452" t="s">
        <v>479</v>
      </c>
      <c r="D11452" t="s">
        <v>2360</v>
      </c>
      <c r="E11452" t="s">
        <v>59</v>
      </c>
      <c r="F11452" t="b">
        <v>0</v>
      </c>
      <c r="G11452" t="s">
        <v>65</v>
      </c>
      <c r="H11452" s="1">
        <v>46142.711516203701</v>
      </c>
      <c r="I11452" t="b">
        <v>0</v>
      </c>
      <c r="J11452" t="b">
        <v>1</v>
      </c>
      <c r="K11452" t="s">
        <v>41</v>
      </c>
      <c r="L11452" t="s">
        <v>60</v>
      </c>
      <c r="M11452">
        <v>121500</v>
      </c>
      <c r="N11452"/>
      <c r="O11452" t="s">
        <v>21556</v>
      </c>
      <c r="P11452" t="s">
        <v>21557</v>
      </c>
    </row>
    <row r="11453" spans="1:16" x14ac:dyDescent="0.35">
      <c r="A11453" t="s">
        <v>2</v>
      </c>
      <c r="B11453" t="s">
        <v>21558</v>
      </c>
      <c r="C11453" t="s">
        <v>6744</v>
      </c>
      <c r="D11453" t="s">
        <v>4346</v>
      </c>
      <c r="E11453" t="s">
        <v>232</v>
      </c>
      <c r="F11453" t="b">
        <v>0</v>
      </c>
      <c r="G11453" t="s">
        <v>40</v>
      </c>
      <c r="H11453" s="1">
        <v>46142.712858796287</v>
      </c>
      <c r="I11453" t="b">
        <v>1</v>
      </c>
      <c r="J11453" t="b">
        <v>0</v>
      </c>
      <c r="K11453" t="s">
        <v>40</v>
      </c>
      <c r="L11453" t="s">
        <v>60</v>
      </c>
      <c r="M11453">
        <v>71141.5</v>
      </c>
      <c r="N11453"/>
      <c r="O11453" t="s">
        <v>21559</v>
      </c>
      <c r="P11453" t="s">
        <v>21560</v>
      </c>
    </row>
    <row r="11454" spans="1:16" x14ac:dyDescent="0.35">
      <c r="A11454" t="s">
        <v>5</v>
      </c>
      <c r="B11454" t="s">
        <v>21561</v>
      </c>
      <c r="C11454" t="s">
        <v>373</v>
      </c>
      <c r="D11454" t="s">
        <v>4526</v>
      </c>
      <c r="E11454" t="s">
        <v>88</v>
      </c>
      <c r="F11454" t="b">
        <v>0</v>
      </c>
      <c r="G11454" t="s">
        <v>89</v>
      </c>
      <c r="H11454" s="1">
        <v>46142.71298611111</v>
      </c>
      <c r="I11454" t="b">
        <v>0</v>
      </c>
      <c r="J11454" t="b">
        <v>0</v>
      </c>
      <c r="K11454" t="s">
        <v>41</v>
      </c>
      <c r="L11454" t="s">
        <v>74</v>
      </c>
      <c r="M11454"/>
      <c r="N11454">
        <v>70</v>
      </c>
      <c r="O11454" t="s">
        <v>2125</v>
      </c>
      <c r="P11454" t="s">
        <v>2760</v>
      </c>
    </row>
    <row r="11455" spans="1:16" x14ac:dyDescent="0.35">
      <c r="A11455" t="s">
        <v>0</v>
      </c>
      <c r="B11455" t="s">
        <v>21562</v>
      </c>
      <c r="C11455" t="s">
        <v>1475</v>
      </c>
      <c r="D11455" t="s">
        <v>21563</v>
      </c>
      <c r="E11455" t="s">
        <v>59</v>
      </c>
      <c r="F11455" t="b">
        <v>0</v>
      </c>
      <c r="G11455" t="s">
        <v>89</v>
      </c>
      <c r="H11455" s="1">
        <v>46142.751307870371</v>
      </c>
      <c r="I11455" t="b">
        <v>0</v>
      </c>
      <c r="J11455" t="b">
        <v>0</v>
      </c>
      <c r="K11455" t="s">
        <v>41</v>
      </c>
      <c r="L11455" t="s">
        <v>60</v>
      </c>
      <c r="M11455">
        <v>64812</v>
      </c>
      <c r="N11455"/>
      <c r="O11455" t="s">
        <v>21564</v>
      </c>
      <c r="P11455" t="s">
        <v>3444</v>
      </c>
    </row>
    <row r="11456" spans="1:16" x14ac:dyDescent="0.35">
      <c r="A11456" t="s">
        <v>0</v>
      </c>
      <c r="B11456" t="s">
        <v>1100</v>
      </c>
      <c r="C11456" t="s">
        <v>498</v>
      </c>
      <c r="D11456" t="s">
        <v>2360</v>
      </c>
      <c r="E11456" t="s">
        <v>59</v>
      </c>
      <c r="F11456" t="b">
        <v>0</v>
      </c>
      <c r="G11456" t="s">
        <v>89</v>
      </c>
      <c r="H11456" s="1">
        <v>46142.751307870371</v>
      </c>
      <c r="I11456" t="b">
        <v>1</v>
      </c>
      <c r="J11456" t="b">
        <v>0</v>
      </c>
      <c r="K11456" t="s">
        <v>41</v>
      </c>
      <c r="L11456" t="s">
        <v>60</v>
      </c>
      <c r="M11456">
        <v>115000</v>
      </c>
      <c r="N11456"/>
      <c r="O11456" t="s">
        <v>4539</v>
      </c>
      <c r="P11456" t="s">
        <v>21565</v>
      </c>
    </row>
    <row r="11457" spans="1:16" x14ac:dyDescent="0.35">
      <c r="A11457" t="s">
        <v>0</v>
      </c>
      <c r="B11457" t="s">
        <v>21566</v>
      </c>
      <c r="C11457" t="s">
        <v>86</v>
      </c>
      <c r="D11457" t="s">
        <v>4526</v>
      </c>
      <c r="E11457" t="s">
        <v>59</v>
      </c>
      <c r="F11457" t="b">
        <v>0</v>
      </c>
      <c r="G11457" t="s">
        <v>77</v>
      </c>
      <c r="H11457" s="1">
        <v>46142.751388888893</v>
      </c>
      <c r="I11457" t="b">
        <v>0</v>
      </c>
      <c r="J11457" t="b">
        <v>0</v>
      </c>
      <c r="K11457" t="s">
        <v>41</v>
      </c>
      <c r="L11457" t="s">
        <v>60</v>
      </c>
      <c r="M11457">
        <v>105000</v>
      </c>
      <c r="N11457"/>
      <c r="O11457" t="s">
        <v>2677</v>
      </c>
      <c r="P11457" t="s">
        <v>426</v>
      </c>
    </row>
    <row r="11458" spans="1:16" x14ac:dyDescent="0.35">
      <c r="A11458" t="s">
        <v>3</v>
      </c>
      <c r="B11458" t="s">
        <v>2727</v>
      </c>
      <c r="C11458" t="s">
        <v>434</v>
      </c>
      <c r="D11458" t="s">
        <v>2360</v>
      </c>
      <c r="E11458" t="s">
        <v>59</v>
      </c>
      <c r="F11458" t="b">
        <v>0</v>
      </c>
      <c r="G11458" t="s">
        <v>68</v>
      </c>
      <c r="H11458" s="1">
        <v>46142.751388888893</v>
      </c>
      <c r="I11458" t="b">
        <v>0</v>
      </c>
      <c r="J11458" t="b">
        <v>0</v>
      </c>
      <c r="K11458" t="s">
        <v>41</v>
      </c>
      <c r="L11458" t="s">
        <v>74</v>
      </c>
      <c r="M11458"/>
      <c r="N11458">
        <v>34.5</v>
      </c>
      <c r="O11458" t="s">
        <v>3203</v>
      </c>
      <c r="P11458" t="s">
        <v>219</v>
      </c>
    </row>
    <row r="11459" spans="1:16" x14ac:dyDescent="0.35">
      <c r="A11459" t="s">
        <v>7</v>
      </c>
      <c r="B11459" t="s">
        <v>21567</v>
      </c>
      <c r="C11459" t="s">
        <v>479</v>
      </c>
      <c r="D11459" t="s">
        <v>4526</v>
      </c>
      <c r="E11459" t="s">
        <v>59</v>
      </c>
      <c r="F11459" t="b">
        <v>0</v>
      </c>
      <c r="G11459" t="s">
        <v>65</v>
      </c>
      <c r="H11459" s="1">
        <v>46142.751423611109</v>
      </c>
      <c r="I11459" t="b">
        <v>0</v>
      </c>
      <c r="J11459" t="b">
        <v>0</v>
      </c>
      <c r="K11459" t="s">
        <v>41</v>
      </c>
      <c r="L11459" t="s">
        <v>60</v>
      </c>
      <c r="M11459">
        <v>140000</v>
      </c>
      <c r="N11459"/>
      <c r="O11459" t="s">
        <v>1443</v>
      </c>
      <c r="P11459" t="s">
        <v>21568</v>
      </c>
    </row>
    <row r="11460" spans="1:16" x14ac:dyDescent="0.35">
      <c r="A11460" t="s">
        <v>0</v>
      </c>
      <c r="B11460" t="s">
        <v>21569</v>
      </c>
      <c r="C11460" t="s">
        <v>5215</v>
      </c>
      <c r="D11460" t="s">
        <v>4346</v>
      </c>
      <c r="E11460" t="s">
        <v>59</v>
      </c>
      <c r="F11460" t="b">
        <v>0</v>
      </c>
      <c r="G11460" t="s">
        <v>19</v>
      </c>
      <c r="H11460" s="1">
        <v>46142.752025462964</v>
      </c>
      <c r="I11460" t="b">
        <v>0</v>
      </c>
      <c r="J11460" t="b">
        <v>0</v>
      </c>
      <c r="K11460" t="s">
        <v>19</v>
      </c>
      <c r="L11460" t="s">
        <v>60</v>
      </c>
      <c r="M11460">
        <v>800000</v>
      </c>
      <c r="N11460"/>
      <c r="O11460" t="s">
        <v>21570</v>
      </c>
      <c r="P11460" t="s">
        <v>5196</v>
      </c>
    </row>
    <row r="11461" spans="1:16" x14ac:dyDescent="0.35">
      <c r="A11461" t="s">
        <v>4</v>
      </c>
      <c r="B11461" t="s">
        <v>2973</v>
      </c>
      <c r="C11461" t="s">
        <v>913</v>
      </c>
      <c r="D11461" t="s">
        <v>4346</v>
      </c>
      <c r="E11461" t="s">
        <v>59</v>
      </c>
      <c r="F11461" t="b">
        <v>0</v>
      </c>
      <c r="G11461" t="s">
        <v>20</v>
      </c>
      <c r="H11461" s="1">
        <v>46142.752060185187</v>
      </c>
      <c r="I11461" t="b">
        <v>1</v>
      </c>
      <c r="J11461" t="b">
        <v>0</v>
      </c>
      <c r="K11461" t="s">
        <v>20</v>
      </c>
      <c r="L11461" t="s">
        <v>60</v>
      </c>
      <c r="M11461">
        <v>61800</v>
      </c>
      <c r="N11461"/>
      <c r="O11461" t="s">
        <v>21571</v>
      </c>
      <c r="P11461" t="s">
        <v>21572</v>
      </c>
    </row>
    <row r="11462" spans="1:16" x14ac:dyDescent="0.35">
      <c r="A11462" t="s">
        <v>2</v>
      </c>
      <c r="B11462" t="s">
        <v>21573</v>
      </c>
      <c r="C11462" t="s">
        <v>81</v>
      </c>
      <c r="D11462" t="s">
        <v>17170</v>
      </c>
      <c r="E11462" t="s">
        <v>59</v>
      </c>
      <c r="F11462" t="b">
        <v>0</v>
      </c>
      <c r="G11462" t="s">
        <v>77</v>
      </c>
      <c r="H11462" s="1">
        <v>46142.753101851849</v>
      </c>
      <c r="I11462" t="b">
        <v>0</v>
      </c>
      <c r="J11462" t="b">
        <v>0</v>
      </c>
      <c r="K11462" t="s">
        <v>41</v>
      </c>
      <c r="L11462" t="s">
        <v>60</v>
      </c>
      <c r="M11462">
        <v>195250</v>
      </c>
      <c r="N11462"/>
      <c r="O11462" t="s">
        <v>17171</v>
      </c>
      <c r="P11462" t="s">
        <v>310</v>
      </c>
    </row>
    <row r="11463" spans="1:16" x14ac:dyDescent="0.35">
      <c r="A11463" t="s">
        <v>1</v>
      </c>
      <c r="B11463" t="s">
        <v>21574</v>
      </c>
      <c r="C11463" t="s">
        <v>5131</v>
      </c>
      <c r="D11463" t="s">
        <v>2360</v>
      </c>
      <c r="E11463" t="s">
        <v>59</v>
      </c>
      <c r="F11463" t="b">
        <v>0</v>
      </c>
      <c r="G11463" t="s">
        <v>65</v>
      </c>
      <c r="H11463" s="1">
        <v>46142.754826388889</v>
      </c>
      <c r="I11463" t="b">
        <v>0</v>
      </c>
      <c r="J11463" t="b">
        <v>1</v>
      </c>
      <c r="K11463" t="s">
        <v>41</v>
      </c>
      <c r="L11463" t="s">
        <v>60</v>
      </c>
      <c r="M11463">
        <v>74880</v>
      </c>
      <c r="N11463"/>
      <c r="O11463" t="s">
        <v>2705</v>
      </c>
      <c r="P11463" t="s">
        <v>21575</v>
      </c>
    </row>
    <row r="11464" spans="1:16" x14ac:dyDescent="0.35">
      <c r="A11464" t="s">
        <v>0</v>
      </c>
      <c r="B11464" t="s">
        <v>21576</v>
      </c>
      <c r="C11464" t="s">
        <v>112</v>
      </c>
      <c r="D11464" t="s">
        <v>4346</v>
      </c>
      <c r="E11464" t="s">
        <v>59</v>
      </c>
      <c r="F11464" t="b">
        <v>0</v>
      </c>
      <c r="G11464" t="s">
        <v>65</v>
      </c>
      <c r="H11464" s="1">
        <v>46142.792974537027</v>
      </c>
      <c r="I11464" t="b">
        <v>1</v>
      </c>
      <c r="J11464" t="b">
        <v>1</v>
      </c>
      <c r="K11464" t="s">
        <v>41</v>
      </c>
      <c r="L11464" t="s">
        <v>60</v>
      </c>
      <c r="M11464">
        <v>77500</v>
      </c>
      <c r="N11464"/>
      <c r="O11464" t="s">
        <v>17734</v>
      </c>
      <c r="P11464" t="s">
        <v>7223</v>
      </c>
    </row>
    <row r="11465" spans="1:16" x14ac:dyDescent="0.35">
      <c r="A11465" t="s">
        <v>0</v>
      </c>
      <c r="B11465" t="s">
        <v>2653</v>
      </c>
      <c r="C11465" t="s">
        <v>121</v>
      </c>
      <c r="D11465" t="s">
        <v>4346</v>
      </c>
      <c r="E11465" t="s">
        <v>59</v>
      </c>
      <c r="F11465" t="b">
        <v>0</v>
      </c>
      <c r="G11465" t="s">
        <v>68</v>
      </c>
      <c r="H11465" s="1">
        <v>46142.792974537027</v>
      </c>
      <c r="I11465" t="b">
        <v>0</v>
      </c>
      <c r="J11465" t="b">
        <v>0</v>
      </c>
      <c r="K11465" t="s">
        <v>41</v>
      </c>
      <c r="L11465" t="s">
        <v>60</v>
      </c>
      <c r="M11465">
        <v>63000</v>
      </c>
      <c r="N11465"/>
      <c r="O11465" t="s">
        <v>21577</v>
      </c>
      <c r="P11465" t="s">
        <v>622</v>
      </c>
    </row>
    <row r="11466" spans="1:16" x14ac:dyDescent="0.35">
      <c r="A11466" t="s">
        <v>0</v>
      </c>
      <c r="B11466" t="s">
        <v>21578</v>
      </c>
      <c r="C11466" t="s">
        <v>3109</v>
      </c>
      <c r="D11466" t="s">
        <v>2360</v>
      </c>
      <c r="E11466" t="s">
        <v>59</v>
      </c>
      <c r="F11466" t="b">
        <v>0</v>
      </c>
      <c r="G11466" t="s">
        <v>77</v>
      </c>
      <c r="H11466" s="1">
        <v>46142.793043981481</v>
      </c>
      <c r="I11466" t="b">
        <v>0</v>
      </c>
      <c r="J11466" t="b">
        <v>1</v>
      </c>
      <c r="K11466" t="s">
        <v>41</v>
      </c>
      <c r="L11466" t="s">
        <v>60</v>
      </c>
      <c r="M11466">
        <v>116500</v>
      </c>
      <c r="N11466"/>
      <c r="O11466" t="s">
        <v>17148</v>
      </c>
      <c r="P11466" t="s">
        <v>21579</v>
      </c>
    </row>
    <row r="11467" spans="1:16" x14ac:dyDescent="0.35">
      <c r="A11467" t="s">
        <v>2</v>
      </c>
      <c r="B11467" t="s">
        <v>2112</v>
      </c>
      <c r="C11467" t="s">
        <v>335</v>
      </c>
      <c r="D11467" t="s">
        <v>4346</v>
      </c>
      <c r="E11467" t="s">
        <v>59</v>
      </c>
      <c r="F11467" t="b">
        <v>0</v>
      </c>
      <c r="G11467" t="s">
        <v>65</v>
      </c>
      <c r="H11467" s="1">
        <v>46142.794849537036</v>
      </c>
      <c r="I11467" t="b">
        <v>0</v>
      </c>
      <c r="J11467" t="b">
        <v>0</v>
      </c>
      <c r="K11467" t="s">
        <v>41</v>
      </c>
      <c r="L11467" t="s">
        <v>60</v>
      </c>
      <c r="M11467">
        <v>205000</v>
      </c>
      <c r="N11467"/>
      <c r="O11467" t="s">
        <v>21580</v>
      </c>
      <c r="P11467" t="s">
        <v>1929</v>
      </c>
    </row>
    <row r="11468" spans="1:16" x14ac:dyDescent="0.35">
      <c r="A11468" t="s">
        <v>1</v>
      </c>
      <c r="B11468" t="s">
        <v>385</v>
      </c>
      <c r="C11468" t="s">
        <v>5828</v>
      </c>
      <c r="D11468" t="s">
        <v>4346</v>
      </c>
      <c r="E11468" t="s">
        <v>88</v>
      </c>
      <c r="F11468" t="b">
        <v>0</v>
      </c>
      <c r="G11468" t="s">
        <v>68</v>
      </c>
      <c r="H11468" s="1">
        <v>46142.796493055554</v>
      </c>
      <c r="I11468" t="b">
        <v>1</v>
      </c>
      <c r="J11468" t="b">
        <v>1</v>
      </c>
      <c r="K11468" t="s">
        <v>41</v>
      </c>
      <c r="L11468" t="s">
        <v>74</v>
      </c>
      <c r="M11468"/>
      <c r="N11468">
        <v>55</v>
      </c>
      <c r="O11468" t="s">
        <v>492</v>
      </c>
      <c r="P11468" t="s">
        <v>21207</v>
      </c>
    </row>
    <row r="11469" spans="1:16" x14ac:dyDescent="0.35">
      <c r="A11469" t="s">
        <v>0</v>
      </c>
      <c r="B11469" t="s">
        <v>21581</v>
      </c>
      <c r="C11469" t="s">
        <v>112</v>
      </c>
      <c r="D11469" t="s">
        <v>4526</v>
      </c>
      <c r="E11469" t="s">
        <v>59</v>
      </c>
      <c r="F11469" t="b">
        <v>0</v>
      </c>
      <c r="G11469" t="s">
        <v>65</v>
      </c>
      <c r="H11469" s="1">
        <v>46142.834641203714</v>
      </c>
      <c r="I11469" t="b">
        <v>0</v>
      </c>
      <c r="J11469" t="b">
        <v>0</v>
      </c>
      <c r="K11469" t="s">
        <v>41</v>
      </c>
      <c r="L11469" t="s">
        <v>60</v>
      </c>
      <c r="M11469">
        <v>105000</v>
      </c>
      <c r="N11469"/>
      <c r="O11469" t="s">
        <v>1443</v>
      </c>
      <c r="P11469" t="s">
        <v>21582</v>
      </c>
    </row>
    <row r="11470" spans="1:16" x14ac:dyDescent="0.35">
      <c r="A11470" t="s">
        <v>4</v>
      </c>
      <c r="B11470" t="s">
        <v>6891</v>
      </c>
      <c r="C11470" t="s">
        <v>148</v>
      </c>
      <c r="D11470" t="s">
        <v>2360</v>
      </c>
      <c r="E11470" t="s">
        <v>59</v>
      </c>
      <c r="F11470" t="b">
        <v>0</v>
      </c>
      <c r="G11470" t="s">
        <v>89</v>
      </c>
      <c r="H11470" s="1">
        <v>46142.834722222222</v>
      </c>
      <c r="I11470" t="b">
        <v>0</v>
      </c>
      <c r="J11470" t="b">
        <v>0</v>
      </c>
      <c r="K11470" t="s">
        <v>41</v>
      </c>
      <c r="L11470" t="s">
        <v>60</v>
      </c>
      <c r="M11470">
        <v>78551</v>
      </c>
      <c r="N11470"/>
      <c r="O11470" t="s">
        <v>21583</v>
      </c>
      <c r="P11470" t="s">
        <v>1159</v>
      </c>
    </row>
    <row r="11471" spans="1:16" x14ac:dyDescent="0.35">
      <c r="A11471" t="s">
        <v>3</v>
      </c>
      <c r="B11471" t="s">
        <v>21584</v>
      </c>
      <c r="C11471" t="s">
        <v>434</v>
      </c>
      <c r="D11471" t="s">
        <v>2360</v>
      </c>
      <c r="E11471" t="s">
        <v>59</v>
      </c>
      <c r="F11471" t="b">
        <v>0</v>
      </c>
      <c r="G11471" t="s">
        <v>68</v>
      </c>
      <c r="H11471" s="1">
        <v>46142.834722222222</v>
      </c>
      <c r="I11471" t="b">
        <v>0</v>
      </c>
      <c r="J11471" t="b">
        <v>0</v>
      </c>
      <c r="K11471" t="s">
        <v>41</v>
      </c>
      <c r="L11471" t="s">
        <v>74</v>
      </c>
      <c r="M11471"/>
      <c r="N11471">
        <v>55</v>
      </c>
      <c r="O11471" t="s">
        <v>2845</v>
      </c>
      <c r="P11471" t="s">
        <v>21585</v>
      </c>
    </row>
    <row r="11472" spans="1:16" x14ac:dyDescent="0.35">
      <c r="A11472" t="s">
        <v>2</v>
      </c>
      <c r="B11472" t="s">
        <v>2</v>
      </c>
      <c r="C11472" t="s">
        <v>7440</v>
      </c>
      <c r="D11472" t="s">
        <v>2360</v>
      </c>
      <c r="E11472" t="s">
        <v>59</v>
      </c>
      <c r="F11472" t="b">
        <v>0</v>
      </c>
      <c r="G11472" t="s">
        <v>41</v>
      </c>
      <c r="H11472" s="1">
        <v>46142.837870370371</v>
      </c>
      <c r="I11472" t="b">
        <v>0</v>
      </c>
      <c r="J11472" t="b">
        <v>1</v>
      </c>
      <c r="K11472" t="s">
        <v>41</v>
      </c>
      <c r="L11472" t="s">
        <v>60</v>
      </c>
      <c r="M11472">
        <v>155000</v>
      </c>
      <c r="N11472"/>
      <c r="O11472" t="s">
        <v>21586</v>
      </c>
      <c r="P11472" t="s">
        <v>21587</v>
      </c>
    </row>
    <row r="11473" spans="1:16" x14ac:dyDescent="0.35">
      <c r="A11473" t="s">
        <v>1</v>
      </c>
      <c r="B11473" t="s">
        <v>21588</v>
      </c>
      <c r="C11473" t="s">
        <v>605</v>
      </c>
      <c r="D11473" t="s">
        <v>4346</v>
      </c>
      <c r="E11473" t="s">
        <v>59</v>
      </c>
      <c r="F11473" t="b">
        <v>0</v>
      </c>
      <c r="G11473" t="s">
        <v>77</v>
      </c>
      <c r="H11473" s="1">
        <v>46142.83797453704</v>
      </c>
      <c r="I11473" t="b">
        <v>0</v>
      </c>
      <c r="J11473" t="b">
        <v>1</v>
      </c>
      <c r="K11473" t="s">
        <v>41</v>
      </c>
      <c r="L11473" t="s">
        <v>60</v>
      </c>
      <c r="M11473">
        <v>125766.5</v>
      </c>
      <c r="N11473"/>
      <c r="O11473" t="s">
        <v>4432</v>
      </c>
      <c r="P11473" t="s">
        <v>21589</v>
      </c>
    </row>
    <row r="11474" spans="1:16" x14ac:dyDescent="0.35">
      <c r="A11474" t="s">
        <v>1</v>
      </c>
      <c r="B11474" t="s">
        <v>210</v>
      </c>
      <c r="C11474" t="s">
        <v>1384</v>
      </c>
      <c r="D11474" t="s">
        <v>4526</v>
      </c>
      <c r="E11474" t="s">
        <v>59</v>
      </c>
      <c r="F11474" t="b">
        <v>0</v>
      </c>
      <c r="G11474" t="s">
        <v>77</v>
      </c>
      <c r="H11474" s="1">
        <v>46142.83797453704</v>
      </c>
      <c r="I11474" t="b">
        <v>0</v>
      </c>
      <c r="J11474" t="b">
        <v>0</v>
      </c>
      <c r="K11474" t="s">
        <v>41</v>
      </c>
      <c r="L11474" t="s">
        <v>60</v>
      </c>
      <c r="M11474">
        <v>116598.5</v>
      </c>
      <c r="N11474"/>
      <c r="O11474" t="s">
        <v>21590</v>
      </c>
      <c r="P11474" t="s">
        <v>21591</v>
      </c>
    </row>
    <row r="11475" spans="1:16" x14ac:dyDescent="0.35">
      <c r="A11475" t="s">
        <v>1</v>
      </c>
      <c r="B11475" t="s">
        <v>21592</v>
      </c>
      <c r="C11475" t="s">
        <v>41</v>
      </c>
      <c r="D11475" t="s">
        <v>4526</v>
      </c>
      <c r="E11475" t="s">
        <v>88</v>
      </c>
      <c r="F11475" t="b">
        <v>0</v>
      </c>
      <c r="G11475" t="s">
        <v>77</v>
      </c>
      <c r="H11475" s="1">
        <v>46142.838275462957</v>
      </c>
      <c r="I11475" t="b">
        <v>1</v>
      </c>
      <c r="J11475" t="b">
        <v>0</v>
      </c>
      <c r="K11475" t="s">
        <v>41</v>
      </c>
      <c r="L11475" t="s">
        <v>74</v>
      </c>
      <c r="M11475"/>
      <c r="N11475">
        <v>55</v>
      </c>
      <c r="O11475" t="s">
        <v>21515</v>
      </c>
      <c r="P11475" t="s">
        <v>21593</v>
      </c>
    </row>
    <row r="11476" spans="1:16" x14ac:dyDescent="0.35">
      <c r="A11476" t="s">
        <v>0</v>
      </c>
      <c r="B11476" t="s">
        <v>21594</v>
      </c>
      <c r="C11476" t="s">
        <v>21595</v>
      </c>
      <c r="D11476" t="s">
        <v>4526</v>
      </c>
      <c r="E11476" t="s">
        <v>59</v>
      </c>
      <c r="F11476" t="b">
        <v>0</v>
      </c>
      <c r="G11476" t="s">
        <v>77</v>
      </c>
      <c r="H11476" s="1">
        <v>46142.876342592594</v>
      </c>
      <c r="I11476" t="b">
        <v>0</v>
      </c>
      <c r="J11476" t="b">
        <v>0</v>
      </c>
      <c r="K11476" t="s">
        <v>41</v>
      </c>
      <c r="L11476" t="s">
        <v>74</v>
      </c>
      <c r="M11476"/>
      <c r="N11476">
        <v>37.5</v>
      </c>
      <c r="O11476" t="s">
        <v>215</v>
      </c>
      <c r="P11476" t="s">
        <v>21596</v>
      </c>
    </row>
    <row r="11477" spans="1:16" x14ac:dyDescent="0.35">
      <c r="A11477" t="s">
        <v>1</v>
      </c>
      <c r="B11477" t="s">
        <v>21597</v>
      </c>
      <c r="C11477" t="s">
        <v>396</v>
      </c>
      <c r="D11477" t="s">
        <v>4526</v>
      </c>
      <c r="E11477" t="s">
        <v>88</v>
      </c>
      <c r="F11477" t="b">
        <v>0</v>
      </c>
      <c r="G11477" t="s">
        <v>68</v>
      </c>
      <c r="H11477" s="1">
        <v>46142.876354166663</v>
      </c>
      <c r="I11477" t="b">
        <v>1</v>
      </c>
      <c r="J11477" t="b">
        <v>0</v>
      </c>
      <c r="K11477" t="s">
        <v>41</v>
      </c>
      <c r="L11477" t="s">
        <v>74</v>
      </c>
      <c r="M11477"/>
      <c r="N11477">
        <v>67</v>
      </c>
      <c r="O11477" t="s">
        <v>1874</v>
      </c>
      <c r="P11477" t="s">
        <v>21291</v>
      </c>
    </row>
    <row r="11478" spans="1:16" x14ac:dyDescent="0.35">
      <c r="A11478" t="s">
        <v>7</v>
      </c>
      <c r="B11478" t="s">
        <v>21598</v>
      </c>
      <c r="C11478" t="s">
        <v>181</v>
      </c>
      <c r="D11478" t="s">
        <v>2360</v>
      </c>
      <c r="E11478" t="s">
        <v>59</v>
      </c>
      <c r="F11478" t="b">
        <v>0</v>
      </c>
      <c r="G11478" t="s">
        <v>89</v>
      </c>
      <c r="H11478" s="1">
        <v>46142.876388888893</v>
      </c>
      <c r="I11478" t="b">
        <v>0</v>
      </c>
      <c r="J11478" t="b">
        <v>1</v>
      </c>
      <c r="K11478" t="s">
        <v>41</v>
      </c>
      <c r="L11478" t="s">
        <v>60</v>
      </c>
      <c r="M11478">
        <v>81022.464999999997</v>
      </c>
      <c r="N11478"/>
      <c r="O11478" t="s">
        <v>21599</v>
      </c>
    </row>
    <row r="11479" spans="1:16" x14ac:dyDescent="0.35">
      <c r="A11479" t="s">
        <v>0</v>
      </c>
      <c r="B11479" t="s">
        <v>21600</v>
      </c>
      <c r="C11479" t="s">
        <v>112</v>
      </c>
      <c r="D11479" t="s">
        <v>2360</v>
      </c>
      <c r="E11479" t="s">
        <v>59</v>
      </c>
      <c r="F11479" t="b">
        <v>0</v>
      </c>
      <c r="G11479" t="s">
        <v>65</v>
      </c>
      <c r="H11479" s="1">
        <v>46142.87641203704</v>
      </c>
      <c r="I11479" t="b">
        <v>0</v>
      </c>
      <c r="J11479" t="b">
        <v>1</v>
      </c>
      <c r="K11479" t="s">
        <v>41</v>
      </c>
      <c r="L11479" t="s">
        <v>60</v>
      </c>
      <c r="M11479">
        <v>82500</v>
      </c>
      <c r="N11479"/>
      <c r="O11479" t="s">
        <v>21601</v>
      </c>
      <c r="P11479" t="s">
        <v>683</v>
      </c>
    </row>
    <row r="11480" spans="1:16" x14ac:dyDescent="0.35">
      <c r="A11480" t="s">
        <v>0</v>
      </c>
      <c r="B11480" t="s">
        <v>21602</v>
      </c>
      <c r="C11480" t="s">
        <v>1162</v>
      </c>
      <c r="D11480" t="s">
        <v>4526</v>
      </c>
      <c r="E11480" t="s">
        <v>59</v>
      </c>
      <c r="F11480" t="b">
        <v>0</v>
      </c>
      <c r="G11480" t="s">
        <v>65</v>
      </c>
      <c r="H11480" s="1">
        <v>46142.876458333332</v>
      </c>
      <c r="I11480" t="b">
        <v>0</v>
      </c>
      <c r="J11480" t="b">
        <v>1</v>
      </c>
      <c r="K11480" t="s">
        <v>41</v>
      </c>
      <c r="L11480" t="s">
        <v>74</v>
      </c>
      <c r="M11480"/>
      <c r="N11480">
        <v>80</v>
      </c>
      <c r="O11480" t="s">
        <v>7800</v>
      </c>
      <c r="P11480" t="s">
        <v>21603</v>
      </c>
    </row>
    <row r="11481" spans="1:16" x14ac:dyDescent="0.35">
      <c r="A11481" t="s">
        <v>4</v>
      </c>
      <c r="B11481" t="s">
        <v>21604</v>
      </c>
      <c r="C11481" t="s">
        <v>574</v>
      </c>
      <c r="D11481" t="s">
        <v>4526</v>
      </c>
      <c r="E11481" t="s">
        <v>59</v>
      </c>
      <c r="F11481" t="b">
        <v>0</v>
      </c>
      <c r="G11481" t="s">
        <v>41</v>
      </c>
      <c r="H11481" s="1">
        <v>46142.877951388888</v>
      </c>
      <c r="I11481" t="b">
        <v>0</v>
      </c>
      <c r="J11481" t="b">
        <v>1</v>
      </c>
      <c r="K11481" t="s">
        <v>41</v>
      </c>
      <c r="L11481" t="s">
        <v>60</v>
      </c>
      <c r="M11481">
        <v>102500</v>
      </c>
      <c r="N11481"/>
      <c r="O11481" t="s">
        <v>21605</v>
      </c>
      <c r="P11481" t="s">
        <v>1833</v>
      </c>
    </row>
    <row r="11482" spans="1:16" x14ac:dyDescent="0.35">
      <c r="A11482" t="s">
        <v>8</v>
      </c>
      <c r="B11482" t="s">
        <v>21606</v>
      </c>
      <c r="C11482" t="s">
        <v>1237</v>
      </c>
      <c r="D11482" t="s">
        <v>5349</v>
      </c>
      <c r="E11482" t="s">
        <v>59</v>
      </c>
      <c r="F11482" t="b">
        <v>0</v>
      </c>
      <c r="G11482" t="s">
        <v>65</v>
      </c>
      <c r="H11482" s="1">
        <v>46142.87809027778</v>
      </c>
      <c r="I11482" t="b">
        <v>0</v>
      </c>
      <c r="J11482" t="b">
        <v>1</v>
      </c>
      <c r="K11482" t="s">
        <v>41</v>
      </c>
      <c r="L11482" t="s">
        <v>60</v>
      </c>
      <c r="M11482">
        <v>160000</v>
      </c>
      <c r="N11482"/>
      <c r="O11482" t="s">
        <v>12605</v>
      </c>
      <c r="P11482" t="s">
        <v>1288</v>
      </c>
    </row>
    <row r="11483" spans="1:16" x14ac:dyDescent="0.35">
      <c r="A11483" t="s">
        <v>4</v>
      </c>
      <c r="B11483" t="s">
        <v>21607</v>
      </c>
      <c r="C11483" t="s">
        <v>436</v>
      </c>
      <c r="D11483" t="s">
        <v>4526</v>
      </c>
      <c r="E11483" t="s">
        <v>59</v>
      </c>
      <c r="F11483" t="b">
        <v>0</v>
      </c>
      <c r="G11483" t="s">
        <v>41</v>
      </c>
      <c r="H11483" s="1">
        <v>46142.879560185182</v>
      </c>
      <c r="I11483" t="b">
        <v>0</v>
      </c>
      <c r="J11483" t="b">
        <v>0</v>
      </c>
      <c r="K11483" t="s">
        <v>41</v>
      </c>
      <c r="L11483" t="s">
        <v>60</v>
      </c>
      <c r="M11483">
        <v>148463</v>
      </c>
      <c r="N11483"/>
      <c r="O11483" t="s">
        <v>7007</v>
      </c>
    </row>
    <row r="11484" spans="1:16" x14ac:dyDescent="0.35">
      <c r="A11484" t="s">
        <v>1</v>
      </c>
      <c r="B11484" t="s">
        <v>1256</v>
      </c>
      <c r="C11484" t="s">
        <v>6924</v>
      </c>
      <c r="D11484" t="s">
        <v>4346</v>
      </c>
      <c r="E11484" t="s">
        <v>59</v>
      </c>
      <c r="F11484" t="b">
        <v>0</v>
      </c>
      <c r="G11484" t="s">
        <v>40</v>
      </c>
      <c r="H11484" s="1">
        <v>46142.881643518522</v>
      </c>
      <c r="I11484" t="b">
        <v>1</v>
      </c>
      <c r="J11484" t="b">
        <v>0</v>
      </c>
      <c r="K11484" t="s">
        <v>40</v>
      </c>
      <c r="L11484" t="s">
        <v>60</v>
      </c>
      <c r="M11484">
        <v>82500</v>
      </c>
      <c r="N11484"/>
      <c r="O11484" t="s">
        <v>6840</v>
      </c>
      <c r="P11484" t="s">
        <v>4780</v>
      </c>
    </row>
    <row r="11485" spans="1:16" x14ac:dyDescent="0.35">
      <c r="A11485" t="s">
        <v>1</v>
      </c>
      <c r="B11485" t="s">
        <v>21608</v>
      </c>
      <c r="C11485" t="s">
        <v>810</v>
      </c>
      <c r="D11485" t="s">
        <v>4346</v>
      </c>
      <c r="E11485" t="s">
        <v>59</v>
      </c>
      <c r="F11485" t="b">
        <v>0</v>
      </c>
      <c r="G11485" t="s">
        <v>77</v>
      </c>
      <c r="H11485" s="1">
        <v>46142.921307870369</v>
      </c>
      <c r="I11485" t="b">
        <v>0</v>
      </c>
      <c r="J11485" t="b">
        <v>1</v>
      </c>
      <c r="K11485" t="s">
        <v>41</v>
      </c>
      <c r="L11485" t="s">
        <v>60</v>
      </c>
      <c r="M11485">
        <v>125000</v>
      </c>
      <c r="N11485"/>
      <c r="O11485" t="s">
        <v>2597</v>
      </c>
      <c r="P11485" t="s">
        <v>21609</v>
      </c>
    </row>
    <row r="11486" spans="1:16" x14ac:dyDescent="0.35">
      <c r="A11486" t="s">
        <v>5</v>
      </c>
      <c r="B11486" t="s">
        <v>21610</v>
      </c>
      <c r="C11486" t="s">
        <v>712</v>
      </c>
      <c r="D11486" t="s">
        <v>2360</v>
      </c>
      <c r="E11486" t="s">
        <v>59</v>
      </c>
      <c r="F11486" t="b">
        <v>0</v>
      </c>
      <c r="G11486" t="s">
        <v>13</v>
      </c>
      <c r="H11486" s="1">
        <v>46142.921898148154</v>
      </c>
      <c r="I11486" t="b">
        <v>0</v>
      </c>
      <c r="J11486" t="b">
        <v>0</v>
      </c>
      <c r="K11486" t="s">
        <v>13</v>
      </c>
      <c r="L11486" t="s">
        <v>60</v>
      </c>
      <c r="M11486">
        <v>116500</v>
      </c>
      <c r="N11486"/>
      <c r="O11486" t="s">
        <v>21611</v>
      </c>
      <c r="P11486" t="s">
        <v>21612</v>
      </c>
    </row>
    <row r="11487" spans="1:16" x14ac:dyDescent="0.35">
      <c r="A11487" t="s">
        <v>1</v>
      </c>
      <c r="B11487" t="s">
        <v>21613</v>
      </c>
      <c r="C11487" t="s">
        <v>172</v>
      </c>
      <c r="D11487" t="s">
        <v>4526</v>
      </c>
      <c r="E11487" t="s">
        <v>88</v>
      </c>
      <c r="F11487" t="b">
        <v>0</v>
      </c>
      <c r="G11487" t="s">
        <v>68</v>
      </c>
      <c r="H11487" s="1">
        <v>46142.959641203714</v>
      </c>
      <c r="I11487" t="b">
        <v>1</v>
      </c>
      <c r="J11487" t="b">
        <v>0</v>
      </c>
      <c r="K11487" t="s">
        <v>41</v>
      </c>
      <c r="L11487" t="s">
        <v>74</v>
      </c>
      <c r="M11487"/>
      <c r="N11487">
        <v>85</v>
      </c>
      <c r="O11487" t="s">
        <v>2878</v>
      </c>
      <c r="P11487" t="s">
        <v>21614</v>
      </c>
    </row>
    <row r="11488" spans="1:16" x14ac:dyDescent="0.35">
      <c r="A11488" t="s">
        <v>2</v>
      </c>
      <c r="B11488" t="s">
        <v>21615</v>
      </c>
      <c r="C11488" t="s">
        <v>190</v>
      </c>
      <c r="D11488" t="s">
        <v>2360</v>
      </c>
      <c r="E11488" t="s">
        <v>59</v>
      </c>
      <c r="F11488" t="b">
        <v>0</v>
      </c>
      <c r="G11488" t="s">
        <v>73</v>
      </c>
      <c r="H11488" s="1">
        <v>46142.959641203714</v>
      </c>
      <c r="I11488" t="b">
        <v>0</v>
      </c>
      <c r="J11488" t="b">
        <v>0</v>
      </c>
      <c r="K11488" t="s">
        <v>41</v>
      </c>
      <c r="L11488" t="s">
        <v>74</v>
      </c>
      <c r="M11488"/>
      <c r="N11488">
        <v>80</v>
      </c>
      <c r="O11488" t="s">
        <v>21257</v>
      </c>
      <c r="P11488" t="s">
        <v>21497</v>
      </c>
    </row>
    <row r="11489" spans="1:16" x14ac:dyDescent="0.35">
      <c r="A11489" t="s">
        <v>0</v>
      </c>
      <c r="B11489" t="s">
        <v>21616</v>
      </c>
      <c r="C11489" t="s">
        <v>2105</v>
      </c>
      <c r="D11489" t="s">
        <v>2360</v>
      </c>
      <c r="E11489" t="s">
        <v>59</v>
      </c>
      <c r="F11489" t="b">
        <v>0</v>
      </c>
      <c r="G11489" t="s">
        <v>68</v>
      </c>
      <c r="H11489" s="1">
        <v>46142.959641203714</v>
      </c>
      <c r="I11489" t="b">
        <v>0</v>
      </c>
      <c r="J11489" t="b">
        <v>1</v>
      </c>
      <c r="K11489" t="s">
        <v>41</v>
      </c>
      <c r="L11489" t="s">
        <v>60</v>
      </c>
      <c r="M11489">
        <v>87500</v>
      </c>
      <c r="N11489"/>
      <c r="O11489" t="s">
        <v>21617</v>
      </c>
      <c r="P11489" t="s">
        <v>288</v>
      </c>
    </row>
    <row r="11490" spans="1:16" x14ac:dyDescent="0.35">
      <c r="A11490" t="s">
        <v>2</v>
      </c>
      <c r="B11490" t="s">
        <v>21618</v>
      </c>
      <c r="C11490" t="s">
        <v>124</v>
      </c>
      <c r="D11490" t="s">
        <v>2360</v>
      </c>
      <c r="E11490" t="s">
        <v>59</v>
      </c>
      <c r="F11490" t="b">
        <v>0</v>
      </c>
      <c r="G11490" t="s">
        <v>68</v>
      </c>
      <c r="H11490" s="1">
        <v>46142.959687499999</v>
      </c>
      <c r="I11490" t="b">
        <v>0</v>
      </c>
      <c r="J11490" t="b">
        <v>0</v>
      </c>
      <c r="K11490" t="s">
        <v>41</v>
      </c>
      <c r="L11490" t="s">
        <v>74</v>
      </c>
      <c r="M11490"/>
      <c r="N11490">
        <v>80</v>
      </c>
      <c r="O11490" t="s">
        <v>21257</v>
      </c>
      <c r="P11490" t="s">
        <v>21497</v>
      </c>
    </row>
    <row r="11491" spans="1:16" x14ac:dyDescent="0.35">
      <c r="A11491" t="s">
        <v>0</v>
      </c>
      <c r="B11491" t="s">
        <v>21619</v>
      </c>
      <c r="C11491" t="s">
        <v>165</v>
      </c>
      <c r="D11491" t="s">
        <v>4526</v>
      </c>
      <c r="E11491" t="s">
        <v>621</v>
      </c>
      <c r="F11491" t="b">
        <v>0</v>
      </c>
      <c r="G11491" t="s">
        <v>73</v>
      </c>
      <c r="H11491" s="1">
        <v>46142.959699074083</v>
      </c>
      <c r="I11491" t="b">
        <v>0</v>
      </c>
      <c r="J11491" t="b">
        <v>1</v>
      </c>
      <c r="K11491" t="s">
        <v>41</v>
      </c>
      <c r="L11491" t="s">
        <v>74</v>
      </c>
      <c r="M11491"/>
      <c r="N11491">
        <v>22.5</v>
      </c>
      <c r="O11491" t="s">
        <v>21620</v>
      </c>
      <c r="P11491" t="s">
        <v>21621</v>
      </c>
    </row>
    <row r="11492" spans="1:16" x14ac:dyDescent="0.35">
      <c r="A11492" t="s">
        <v>0</v>
      </c>
      <c r="B11492" t="s">
        <v>21622</v>
      </c>
      <c r="C11492" t="s">
        <v>162</v>
      </c>
      <c r="D11492" t="s">
        <v>2360</v>
      </c>
      <c r="E11492" t="s">
        <v>59</v>
      </c>
      <c r="F11492" t="b">
        <v>0</v>
      </c>
      <c r="G11492" t="s">
        <v>73</v>
      </c>
      <c r="H11492" s="1">
        <v>46142.959699074083</v>
      </c>
      <c r="I11492" t="b">
        <v>0</v>
      </c>
      <c r="J11492" t="b">
        <v>1</v>
      </c>
      <c r="K11492" t="s">
        <v>41</v>
      </c>
      <c r="L11492" t="s">
        <v>60</v>
      </c>
      <c r="M11492">
        <v>101000</v>
      </c>
      <c r="N11492"/>
      <c r="O11492" t="s">
        <v>12960</v>
      </c>
      <c r="P11492" t="s">
        <v>8911</v>
      </c>
    </row>
    <row r="11493" spans="1:16" x14ac:dyDescent="0.35">
      <c r="A11493" t="s">
        <v>2</v>
      </c>
      <c r="B11493" t="s">
        <v>21623</v>
      </c>
      <c r="C11493" t="s">
        <v>330</v>
      </c>
      <c r="D11493" t="s">
        <v>2360</v>
      </c>
      <c r="E11493" t="s">
        <v>59</v>
      </c>
      <c r="F11493" t="b">
        <v>0</v>
      </c>
      <c r="G11493" t="s">
        <v>41</v>
      </c>
      <c r="H11493" s="1">
        <v>46142.961284722223</v>
      </c>
      <c r="I11493" t="b">
        <v>0</v>
      </c>
      <c r="J11493" t="b">
        <v>0</v>
      </c>
      <c r="K11493" t="s">
        <v>41</v>
      </c>
      <c r="L11493" t="s">
        <v>74</v>
      </c>
      <c r="M11493"/>
      <c r="N11493">
        <v>80</v>
      </c>
      <c r="O11493" t="s">
        <v>21257</v>
      </c>
      <c r="P11493" t="s">
        <v>21497</v>
      </c>
    </row>
    <row r="11494" spans="1:16" x14ac:dyDescent="0.35">
      <c r="A11494" t="s">
        <v>2</v>
      </c>
      <c r="B11494" t="s">
        <v>21624</v>
      </c>
      <c r="C11494" t="s">
        <v>81</v>
      </c>
      <c r="D11494" t="s">
        <v>2360</v>
      </c>
      <c r="E11494" t="s">
        <v>59</v>
      </c>
      <c r="F11494" t="b">
        <v>0</v>
      </c>
      <c r="G11494" t="s">
        <v>77</v>
      </c>
      <c r="H11494" s="1">
        <v>46142.961400462962</v>
      </c>
      <c r="I11494" t="b">
        <v>0</v>
      </c>
      <c r="J11494" t="b">
        <v>0</v>
      </c>
      <c r="K11494" t="s">
        <v>41</v>
      </c>
      <c r="L11494" t="s">
        <v>74</v>
      </c>
      <c r="M11494"/>
      <c r="N11494">
        <v>80</v>
      </c>
      <c r="O11494" t="s">
        <v>21257</v>
      </c>
      <c r="P11494" t="s">
        <v>21497</v>
      </c>
    </row>
    <row r="11495" spans="1:16" x14ac:dyDescent="0.35">
      <c r="A11495" t="s">
        <v>6</v>
      </c>
      <c r="B11495" t="s">
        <v>21625</v>
      </c>
      <c r="C11495" t="s">
        <v>76</v>
      </c>
      <c r="D11495" t="s">
        <v>4526</v>
      </c>
      <c r="E11495" t="s">
        <v>59</v>
      </c>
      <c r="F11495" t="b">
        <v>1</v>
      </c>
      <c r="G11495" t="s">
        <v>41</v>
      </c>
      <c r="H11495" s="1">
        <v>46142.962893518517</v>
      </c>
      <c r="I11495" t="b">
        <v>0</v>
      </c>
      <c r="J11495" t="b">
        <v>0</v>
      </c>
      <c r="K11495" t="s">
        <v>41</v>
      </c>
      <c r="L11495" t="s">
        <v>60</v>
      </c>
      <c r="M11495">
        <v>240000</v>
      </c>
      <c r="N11495"/>
      <c r="O11495" t="s">
        <v>21626</v>
      </c>
      <c r="P11495" t="s">
        <v>21627</v>
      </c>
    </row>
    <row r="11496" spans="1:16" x14ac:dyDescent="0.35">
      <c r="A11496" t="s">
        <v>1</v>
      </c>
      <c r="B11496" t="s">
        <v>1873</v>
      </c>
      <c r="C11496" t="s">
        <v>112</v>
      </c>
      <c r="D11496" t="s">
        <v>4346</v>
      </c>
      <c r="E11496" t="s">
        <v>59</v>
      </c>
      <c r="F11496" t="b">
        <v>0</v>
      </c>
      <c r="G11496" t="s">
        <v>65</v>
      </c>
      <c r="H11496" s="1">
        <v>46142.963043981479</v>
      </c>
      <c r="I11496" t="b">
        <v>1</v>
      </c>
      <c r="J11496" t="b">
        <v>0</v>
      </c>
      <c r="K11496" t="s">
        <v>41</v>
      </c>
      <c r="L11496" t="s">
        <v>60</v>
      </c>
      <c r="M11496">
        <v>207500</v>
      </c>
      <c r="N11496"/>
      <c r="O11496" t="s">
        <v>3014</v>
      </c>
      <c r="P11496" t="s">
        <v>21628</v>
      </c>
    </row>
    <row r="11497" spans="1:16" x14ac:dyDescent="0.35">
      <c r="A11497" t="s">
        <v>0</v>
      </c>
      <c r="B11497" t="s">
        <v>2511</v>
      </c>
      <c r="C11497" t="s">
        <v>7725</v>
      </c>
      <c r="D11497" t="s">
        <v>4346</v>
      </c>
      <c r="E11497" t="s">
        <v>59</v>
      </c>
      <c r="F11497" t="b">
        <v>0</v>
      </c>
      <c r="G11497" t="s">
        <v>68</v>
      </c>
      <c r="H11497" s="1">
        <v>46143.001354166663</v>
      </c>
      <c r="I11497" t="b">
        <v>0</v>
      </c>
      <c r="J11497" t="b">
        <v>1</v>
      </c>
      <c r="K11497" t="s">
        <v>41</v>
      </c>
      <c r="L11497" t="s">
        <v>60</v>
      </c>
      <c r="M11497">
        <v>122058.295</v>
      </c>
      <c r="N11497"/>
      <c r="O11497" t="s">
        <v>21629</v>
      </c>
      <c r="P11497" t="s">
        <v>3996</v>
      </c>
    </row>
    <row r="11498" spans="1:16" x14ac:dyDescent="0.35">
      <c r="A11498" t="s">
        <v>0</v>
      </c>
      <c r="B11498" t="s">
        <v>21630</v>
      </c>
      <c r="C11498" t="s">
        <v>930</v>
      </c>
      <c r="D11498" t="s">
        <v>584</v>
      </c>
      <c r="E11498" t="s">
        <v>72</v>
      </c>
      <c r="F11498" t="b">
        <v>0</v>
      </c>
      <c r="G11498" t="s">
        <v>19</v>
      </c>
      <c r="H11498" s="1">
        <v>46143.002060185187</v>
      </c>
      <c r="I11498" t="b">
        <v>0</v>
      </c>
      <c r="J11498" t="b">
        <v>0</v>
      </c>
      <c r="K11498" t="s">
        <v>19</v>
      </c>
      <c r="L11498" t="s">
        <v>74</v>
      </c>
      <c r="M11498"/>
      <c r="N11498">
        <v>25</v>
      </c>
      <c r="O11498" t="s">
        <v>584</v>
      </c>
      <c r="P11498" t="s">
        <v>133</v>
      </c>
    </row>
    <row r="11499" spans="1:16" x14ac:dyDescent="0.35">
      <c r="A11499" t="s">
        <v>3</v>
      </c>
      <c r="B11499" t="s">
        <v>5002</v>
      </c>
      <c r="C11499" t="s">
        <v>76</v>
      </c>
      <c r="D11499" t="s">
        <v>584</v>
      </c>
      <c r="E11499" t="s">
        <v>72</v>
      </c>
      <c r="F11499" t="b">
        <v>1</v>
      </c>
      <c r="G11499" t="s">
        <v>33</v>
      </c>
      <c r="H11499" s="1">
        <v>46143.002754629633</v>
      </c>
      <c r="I11499" t="b">
        <v>0</v>
      </c>
      <c r="J11499" t="b">
        <v>0</v>
      </c>
      <c r="K11499" t="s">
        <v>33</v>
      </c>
      <c r="L11499" t="s">
        <v>74</v>
      </c>
      <c r="M11499"/>
      <c r="N11499">
        <v>25</v>
      </c>
      <c r="O11499" t="s">
        <v>584</v>
      </c>
      <c r="P11499" t="s">
        <v>673</v>
      </c>
    </row>
    <row r="11500" spans="1:16" x14ac:dyDescent="0.35">
      <c r="A11500" t="s">
        <v>0</v>
      </c>
      <c r="B11500" t="s">
        <v>21631</v>
      </c>
      <c r="C11500" t="s">
        <v>76</v>
      </c>
      <c r="D11500" t="s">
        <v>584</v>
      </c>
      <c r="E11500" t="s">
        <v>72</v>
      </c>
      <c r="F11500" t="b">
        <v>1</v>
      </c>
      <c r="G11500" t="s">
        <v>40</v>
      </c>
      <c r="H11500" s="1">
        <v>46143.002974537027</v>
      </c>
      <c r="I11500" t="b">
        <v>1</v>
      </c>
      <c r="J11500" t="b">
        <v>0</v>
      </c>
      <c r="K11500" t="s">
        <v>40</v>
      </c>
      <c r="L11500" t="s">
        <v>74</v>
      </c>
      <c r="M11500"/>
      <c r="N11500">
        <v>25</v>
      </c>
      <c r="O11500" t="s">
        <v>584</v>
      </c>
      <c r="P11500" t="s">
        <v>219</v>
      </c>
    </row>
    <row r="11501" spans="1:16" x14ac:dyDescent="0.35">
      <c r="A11501" t="s">
        <v>0</v>
      </c>
      <c r="B11501" t="s">
        <v>0</v>
      </c>
      <c r="C11501" t="s">
        <v>3547</v>
      </c>
      <c r="D11501" t="s">
        <v>2360</v>
      </c>
      <c r="E11501" t="s">
        <v>59</v>
      </c>
      <c r="F11501" t="b">
        <v>0</v>
      </c>
      <c r="G11501" t="s">
        <v>68</v>
      </c>
      <c r="H11501" s="1">
        <v>46143.042974537027</v>
      </c>
      <c r="I11501" t="b">
        <v>0</v>
      </c>
      <c r="J11501" t="b">
        <v>1</v>
      </c>
      <c r="K11501" t="s">
        <v>41</v>
      </c>
      <c r="L11501" t="s">
        <v>60</v>
      </c>
      <c r="M11501">
        <v>70003.959999999992</v>
      </c>
      <c r="N11501"/>
      <c r="O11501" t="s">
        <v>21632</v>
      </c>
      <c r="P11501" t="s">
        <v>233</v>
      </c>
    </row>
    <row r="11502" spans="1:16" x14ac:dyDescent="0.35">
      <c r="A11502" t="s">
        <v>3</v>
      </c>
      <c r="B11502" t="s">
        <v>21633</v>
      </c>
      <c r="C11502" t="s">
        <v>489</v>
      </c>
      <c r="D11502" t="s">
        <v>4346</v>
      </c>
      <c r="E11502" t="s">
        <v>88</v>
      </c>
      <c r="F11502" t="b">
        <v>0</v>
      </c>
      <c r="G11502" t="s">
        <v>77</v>
      </c>
      <c r="H11502" s="1">
        <v>46143.043009259258</v>
      </c>
      <c r="I11502" t="b">
        <v>0</v>
      </c>
      <c r="J11502" t="b">
        <v>1</v>
      </c>
      <c r="K11502" t="s">
        <v>41</v>
      </c>
      <c r="L11502" t="s">
        <v>74</v>
      </c>
      <c r="M11502"/>
      <c r="N11502">
        <v>65</v>
      </c>
      <c r="O11502" t="s">
        <v>2447</v>
      </c>
      <c r="P11502" t="s">
        <v>21634</v>
      </c>
    </row>
    <row r="11503" spans="1:16" x14ac:dyDescent="0.35">
      <c r="A11503" t="s">
        <v>6</v>
      </c>
      <c r="B11503" t="s">
        <v>6</v>
      </c>
      <c r="C11503" t="s">
        <v>751</v>
      </c>
      <c r="D11503" t="s">
        <v>4346</v>
      </c>
      <c r="E11503" t="s">
        <v>59</v>
      </c>
      <c r="F11503" t="b">
        <v>0</v>
      </c>
      <c r="G11503" t="s">
        <v>68</v>
      </c>
      <c r="H11503" s="1">
        <v>46143.044745370367</v>
      </c>
      <c r="I11503" t="b">
        <v>0</v>
      </c>
      <c r="J11503" t="b">
        <v>1</v>
      </c>
      <c r="K11503" t="s">
        <v>41</v>
      </c>
      <c r="L11503" t="s">
        <v>60</v>
      </c>
      <c r="M11503">
        <v>147925</v>
      </c>
      <c r="N11503"/>
      <c r="O11503" t="s">
        <v>3595</v>
      </c>
      <c r="P11503" t="s">
        <v>21635</v>
      </c>
    </row>
    <row r="11504" spans="1:16" x14ac:dyDescent="0.35">
      <c r="A11504" t="s">
        <v>1</v>
      </c>
      <c r="B11504" t="s">
        <v>21636</v>
      </c>
      <c r="C11504" t="s">
        <v>500</v>
      </c>
      <c r="D11504" t="s">
        <v>4346</v>
      </c>
      <c r="E11504" t="s">
        <v>59</v>
      </c>
      <c r="F11504" t="b">
        <v>0</v>
      </c>
      <c r="G11504" t="s">
        <v>13</v>
      </c>
      <c r="H11504" s="1">
        <v>46143.046898148154</v>
      </c>
      <c r="I11504" t="b">
        <v>1</v>
      </c>
      <c r="J11504" t="b">
        <v>0</v>
      </c>
      <c r="K11504" t="s">
        <v>13</v>
      </c>
      <c r="L11504" t="s">
        <v>60</v>
      </c>
      <c r="M11504">
        <v>125461.5</v>
      </c>
      <c r="N11504"/>
      <c r="O11504" t="s">
        <v>1822</v>
      </c>
      <c r="P11504" t="s">
        <v>1377</v>
      </c>
    </row>
    <row r="11505" spans="1:16" x14ac:dyDescent="0.35">
      <c r="A11505" t="s">
        <v>0</v>
      </c>
      <c r="B11505" t="s">
        <v>21637</v>
      </c>
      <c r="C11505" t="s">
        <v>557</v>
      </c>
      <c r="D11505" t="s">
        <v>4346</v>
      </c>
      <c r="E11505" t="s">
        <v>59</v>
      </c>
      <c r="F11505" t="b">
        <v>0</v>
      </c>
      <c r="G11505" t="s">
        <v>65</v>
      </c>
      <c r="H11505" s="1">
        <v>46143.084745370368</v>
      </c>
      <c r="I11505" t="b">
        <v>0</v>
      </c>
      <c r="J11505" t="b">
        <v>1</v>
      </c>
      <c r="K11505" t="s">
        <v>41</v>
      </c>
      <c r="L11505" t="s">
        <v>60</v>
      </c>
      <c r="M11505">
        <v>98165.5</v>
      </c>
      <c r="N11505"/>
      <c r="O11505" t="s">
        <v>21638</v>
      </c>
      <c r="P11505" t="s">
        <v>10402</v>
      </c>
    </row>
    <row r="11506" spans="1:16" x14ac:dyDescent="0.35">
      <c r="A11506" t="s">
        <v>2</v>
      </c>
      <c r="B11506" t="s">
        <v>21639</v>
      </c>
      <c r="C11506" t="s">
        <v>76</v>
      </c>
      <c r="D11506" t="s">
        <v>4526</v>
      </c>
      <c r="E11506" t="s">
        <v>59</v>
      </c>
      <c r="F11506" t="b">
        <v>1</v>
      </c>
      <c r="G11506" t="s">
        <v>77</v>
      </c>
      <c r="H11506" s="1">
        <v>46143.128067129634</v>
      </c>
      <c r="I11506" t="b">
        <v>1</v>
      </c>
      <c r="J11506" t="b">
        <v>0</v>
      </c>
      <c r="K11506" t="s">
        <v>41</v>
      </c>
      <c r="L11506" t="s">
        <v>60</v>
      </c>
      <c r="M11506">
        <v>109000</v>
      </c>
      <c r="N11506"/>
      <c r="O11506" t="s">
        <v>371</v>
      </c>
      <c r="P11506" t="s">
        <v>2284</v>
      </c>
    </row>
    <row r="11507" spans="1:16" x14ac:dyDescent="0.35">
      <c r="A11507" t="s">
        <v>0</v>
      </c>
      <c r="B11507" t="s">
        <v>21640</v>
      </c>
      <c r="C11507" t="s">
        <v>13896</v>
      </c>
      <c r="D11507" t="s">
        <v>5018</v>
      </c>
      <c r="E11507" t="s">
        <v>59</v>
      </c>
      <c r="F11507" t="b">
        <v>0</v>
      </c>
      <c r="G11507" t="s">
        <v>19</v>
      </c>
      <c r="H11507" s="1">
        <v>46143.183969907397</v>
      </c>
      <c r="I11507" t="b">
        <v>1</v>
      </c>
      <c r="J11507" t="b">
        <v>0</v>
      </c>
      <c r="K11507" t="s">
        <v>19</v>
      </c>
      <c r="L11507" t="s">
        <v>60</v>
      </c>
      <c r="M11507">
        <v>32500</v>
      </c>
      <c r="N11507"/>
      <c r="O11507" t="s">
        <v>17211</v>
      </c>
      <c r="P11507" t="s">
        <v>133</v>
      </c>
    </row>
    <row r="11508" spans="1:16" x14ac:dyDescent="0.35">
      <c r="A11508" t="s">
        <v>1</v>
      </c>
      <c r="B11508" t="s">
        <v>21641</v>
      </c>
      <c r="C11508" t="s">
        <v>598</v>
      </c>
      <c r="D11508" t="s">
        <v>17170</v>
      </c>
      <c r="E11508" t="s">
        <v>59</v>
      </c>
      <c r="F11508" t="b">
        <v>0</v>
      </c>
      <c r="G11508" t="s">
        <v>65</v>
      </c>
      <c r="H11508" s="1">
        <v>46143.212453703702</v>
      </c>
      <c r="I11508" t="b">
        <v>0</v>
      </c>
      <c r="J11508" t="b">
        <v>0</v>
      </c>
      <c r="K11508" t="s">
        <v>41</v>
      </c>
      <c r="L11508" t="s">
        <v>60</v>
      </c>
      <c r="M11508">
        <v>154836</v>
      </c>
      <c r="N11508"/>
      <c r="O11508" t="s">
        <v>17171</v>
      </c>
      <c r="P11508" t="s">
        <v>17351</v>
      </c>
    </row>
    <row r="11509" spans="1:16" x14ac:dyDescent="0.35">
      <c r="A11509" t="s">
        <v>1</v>
      </c>
      <c r="B11509" t="s">
        <v>21642</v>
      </c>
      <c r="C11509" t="s">
        <v>500</v>
      </c>
      <c r="D11509" t="s">
        <v>2360</v>
      </c>
      <c r="E11509" t="s">
        <v>59</v>
      </c>
      <c r="F11509" t="b">
        <v>0</v>
      </c>
      <c r="G11509" t="s">
        <v>13</v>
      </c>
      <c r="H11509" s="1">
        <v>46143.21298611111</v>
      </c>
      <c r="I11509" t="b">
        <v>0</v>
      </c>
      <c r="J11509" t="b">
        <v>0</v>
      </c>
      <c r="K11509" t="s">
        <v>13</v>
      </c>
      <c r="L11509" t="s">
        <v>74</v>
      </c>
      <c r="M11509"/>
      <c r="N11509">
        <v>26</v>
      </c>
      <c r="O11509" t="s">
        <v>21643</v>
      </c>
      <c r="P11509" t="s">
        <v>6312</v>
      </c>
    </row>
    <row r="11510" spans="1:16" x14ac:dyDescent="0.35">
      <c r="A11510" t="s">
        <v>0</v>
      </c>
      <c r="B11510" t="s">
        <v>21644</v>
      </c>
      <c r="C11510" t="s">
        <v>76</v>
      </c>
      <c r="D11510" t="s">
        <v>4526</v>
      </c>
      <c r="E11510" t="s">
        <v>59</v>
      </c>
      <c r="F11510" t="b">
        <v>1</v>
      </c>
      <c r="G11510" t="s">
        <v>73</v>
      </c>
      <c r="H11510" s="1">
        <v>46143.251261574071</v>
      </c>
      <c r="I11510" t="b">
        <v>0</v>
      </c>
      <c r="J11510" t="b">
        <v>0</v>
      </c>
      <c r="K11510" t="s">
        <v>41</v>
      </c>
      <c r="L11510" t="s">
        <v>74</v>
      </c>
      <c r="M11510"/>
      <c r="N11510">
        <v>15</v>
      </c>
      <c r="O11510" t="s">
        <v>1732</v>
      </c>
    </row>
    <row r="11511" spans="1:16" x14ac:dyDescent="0.35">
      <c r="A11511" t="s">
        <v>1</v>
      </c>
      <c r="B11511" t="s">
        <v>21645</v>
      </c>
      <c r="C11511" t="s">
        <v>18</v>
      </c>
      <c r="D11511" t="s">
        <v>18462</v>
      </c>
      <c r="E11511" t="s">
        <v>59</v>
      </c>
      <c r="F11511" t="b">
        <v>0</v>
      </c>
      <c r="G11511" t="s">
        <v>18</v>
      </c>
      <c r="H11511" s="1">
        <v>46143.254918981482</v>
      </c>
      <c r="I11511" t="b">
        <v>1</v>
      </c>
      <c r="J11511" t="b">
        <v>0</v>
      </c>
      <c r="K11511" t="s">
        <v>18</v>
      </c>
      <c r="L11511" t="s">
        <v>60</v>
      </c>
      <c r="M11511">
        <v>138550</v>
      </c>
      <c r="N11511"/>
      <c r="O11511" t="s">
        <v>21646</v>
      </c>
      <c r="P11511" t="s">
        <v>208</v>
      </c>
    </row>
    <row r="11512" spans="1:16" x14ac:dyDescent="0.35">
      <c r="A11512" t="s">
        <v>0</v>
      </c>
      <c r="B11512" t="s">
        <v>21644</v>
      </c>
      <c r="C11512" t="s">
        <v>76</v>
      </c>
      <c r="D11512" t="s">
        <v>4526</v>
      </c>
      <c r="E11512" t="s">
        <v>59</v>
      </c>
      <c r="F11512" t="b">
        <v>1</v>
      </c>
      <c r="G11512" t="s">
        <v>19</v>
      </c>
      <c r="H11512" s="1">
        <v>46143.29351851852</v>
      </c>
      <c r="I11512" t="b">
        <v>0</v>
      </c>
      <c r="J11512" t="b">
        <v>0</v>
      </c>
      <c r="K11512" t="s">
        <v>19</v>
      </c>
      <c r="L11512" t="s">
        <v>74</v>
      </c>
      <c r="M11512"/>
      <c r="N11512">
        <v>15</v>
      </c>
      <c r="O11512" t="s">
        <v>1732</v>
      </c>
    </row>
    <row r="11513" spans="1:16" x14ac:dyDescent="0.35">
      <c r="A11513" t="s">
        <v>2</v>
      </c>
      <c r="B11513" t="s">
        <v>21647</v>
      </c>
      <c r="C11513" t="s">
        <v>112</v>
      </c>
      <c r="D11513" t="s">
        <v>2360</v>
      </c>
      <c r="E11513" t="s">
        <v>59</v>
      </c>
      <c r="F11513" t="b">
        <v>0</v>
      </c>
      <c r="G11513" t="s">
        <v>65</v>
      </c>
      <c r="H11513" s="1">
        <v>46143.294363425928</v>
      </c>
      <c r="I11513" t="b">
        <v>0</v>
      </c>
      <c r="J11513" t="b">
        <v>1</v>
      </c>
      <c r="K11513" t="s">
        <v>41</v>
      </c>
      <c r="L11513" t="s">
        <v>60</v>
      </c>
      <c r="M11513">
        <v>213210</v>
      </c>
      <c r="N11513"/>
      <c r="O11513" t="s">
        <v>265</v>
      </c>
      <c r="P11513" t="s">
        <v>21648</v>
      </c>
    </row>
    <row r="11514" spans="1:16" x14ac:dyDescent="0.35">
      <c r="A11514" t="s">
        <v>1</v>
      </c>
      <c r="B11514" t="s">
        <v>1320</v>
      </c>
      <c r="C11514" t="s">
        <v>353</v>
      </c>
      <c r="D11514" t="s">
        <v>4346</v>
      </c>
      <c r="E11514" t="s">
        <v>88</v>
      </c>
      <c r="F11514" t="b">
        <v>0</v>
      </c>
      <c r="G11514" t="s">
        <v>77</v>
      </c>
      <c r="H11514" s="1">
        <v>46143.295740740738</v>
      </c>
      <c r="I11514" t="b">
        <v>0</v>
      </c>
      <c r="J11514" t="b">
        <v>0</v>
      </c>
      <c r="K11514" t="s">
        <v>41</v>
      </c>
      <c r="L11514" t="s">
        <v>74</v>
      </c>
      <c r="M11514"/>
      <c r="N11514">
        <v>52.5</v>
      </c>
      <c r="O11514" t="s">
        <v>21649</v>
      </c>
      <c r="P11514" t="s">
        <v>146</v>
      </c>
    </row>
    <row r="11515" spans="1:16" x14ac:dyDescent="0.35">
      <c r="A11515" t="s">
        <v>4</v>
      </c>
      <c r="B11515" t="s">
        <v>15730</v>
      </c>
      <c r="C11515" t="s">
        <v>76</v>
      </c>
      <c r="D11515" t="s">
        <v>21650</v>
      </c>
      <c r="E11515" t="s">
        <v>59</v>
      </c>
      <c r="F11515" t="b">
        <v>1</v>
      </c>
      <c r="G11515" t="s">
        <v>14</v>
      </c>
      <c r="H11515" s="1">
        <v>46143.296435185177</v>
      </c>
      <c r="I11515" t="b">
        <v>1</v>
      </c>
      <c r="J11515" t="b">
        <v>0</v>
      </c>
      <c r="K11515" t="s">
        <v>14</v>
      </c>
      <c r="L11515" t="s">
        <v>74</v>
      </c>
      <c r="M11515"/>
      <c r="N11515">
        <v>50</v>
      </c>
      <c r="O11515" t="s">
        <v>1732</v>
      </c>
    </row>
    <row r="11516" spans="1:16" x14ac:dyDescent="0.35">
      <c r="A11516" t="s">
        <v>3</v>
      </c>
      <c r="B11516" t="s">
        <v>21651</v>
      </c>
      <c r="C11516" t="s">
        <v>5815</v>
      </c>
      <c r="D11516" t="s">
        <v>4346</v>
      </c>
      <c r="E11516" t="s">
        <v>59</v>
      </c>
      <c r="F11516" t="b">
        <v>0</v>
      </c>
      <c r="G11516" t="s">
        <v>20</v>
      </c>
      <c r="H11516" s="1">
        <v>46143.335185185177</v>
      </c>
      <c r="I11516" t="b">
        <v>0</v>
      </c>
      <c r="J11516" t="b">
        <v>0</v>
      </c>
      <c r="K11516" t="s">
        <v>20</v>
      </c>
      <c r="L11516" t="s">
        <v>60</v>
      </c>
      <c r="M11516">
        <v>45000</v>
      </c>
      <c r="N11516"/>
      <c r="O11516" t="s">
        <v>21652</v>
      </c>
    </row>
    <row r="11517" spans="1:16" x14ac:dyDescent="0.35">
      <c r="A11517" t="s">
        <v>7</v>
      </c>
      <c r="B11517" t="s">
        <v>21653</v>
      </c>
      <c r="C11517" t="s">
        <v>81</v>
      </c>
      <c r="D11517" t="s">
        <v>4550</v>
      </c>
      <c r="E11517" t="s">
        <v>59</v>
      </c>
      <c r="F11517" t="b">
        <v>0</v>
      </c>
      <c r="G11517" t="s">
        <v>77</v>
      </c>
      <c r="H11517" s="1">
        <v>46143.376250000001</v>
      </c>
      <c r="I11517" t="b">
        <v>0</v>
      </c>
      <c r="J11517" t="b">
        <v>1</v>
      </c>
      <c r="K11517" t="s">
        <v>41</v>
      </c>
      <c r="L11517" t="s">
        <v>60</v>
      </c>
      <c r="M11517">
        <v>113500</v>
      </c>
      <c r="N11517"/>
      <c r="O11517" t="s">
        <v>4242</v>
      </c>
      <c r="P11517" t="s">
        <v>21654</v>
      </c>
    </row>
    <row r="11518" spans="1:16" x14ac:dyDescent="0.35">
      <c r="A11518" t="s">
        <v>0</v>
      </c>
      <c r="B11518" t="s">
        <v>7537</v>
      </c>
      <c r="C11518" t="s">
        <v>76</v>
      </c>
      <c r="D11518" t="s">
        <v>4633</v>
      </c>
      <c r="E11518" t="s">
        <v>59</v>
      </c>
      <c r="F11518" t="b">
        <v>1</v>
      </c>
      <c r="G11518" t="s">
        <v>13</v>
      </c>
      <c r="H11518" s="1">
        <v>46143.376493055563</v>
      </c>
      <c r="I11518" t="b">
        <v>0</v>
      </c>
      <c r="J11518" t="b">
        <v>0</v>
      </c>
      <c r="K11518" t="s">
        <v>13</v>
      </c>
      <c r="L11518" t="s">
        <v>60</v>
      </c>
      <c r="M11518">
        <v>82500</v>
      </c>
      <c r="N11518"/>
      <c r="O11518" t="s">
        <v>4633</v>
      </c>
      <c r="P11518" t="s">
        <v>7538</v>
      </c>
    </row>
    <row r="11519" spans="1:16" x14ac:dyDescent="0.35">
      <c r="A11519" t="s">
        <v>0</v>
      </c>
      <c r="B11519" t="s">
        <v>0</v>
      </c>
      <c r="C11519" t="s">
        <v>8663</v>
      </c>
      <c r="D11519" t="s">
        <v>4526</v>
      </c>
      <c r="E11519" t="s">
        <v>59</v>
      </c>
      <c r="F11519" t="b">
        <v>0</v>
      </c>
      <c r="G11519" t="s">
        <v>40</v>
      </c>
      <c r="H11519" s="1">
        <v>46143.377581018518</v>
      </c>
      <c r="I11519" t="b">
        <v>1</v>
      </c>
      <c r="J11519" t="b">
        <v>0</v>
      </c>
      <c r="K11519" t="s">
        <v>40</v>
      </c>
      <c r="L11519" t="s">
        <v>60</v>
      </c>
      <c r="M11519">
        <v>57500</v>
      </c>
      <c r="N11519"/>
      <c r="O11519" t="s">
        <v>21655</v>
      </c>
      <c r="P11519" t="s">
        <v>461</v>
      </c>
    </row>
    <row r="11520" spans="1:16" x14ac:dyDescent="0.35">
      <c r="A11520" t="s">
        <v>1</v>
      </c>
      <c r="B11520" t="s">
        <v>277</v>
      </c>
      <c r="C11520" t="s">
        <v>21656</v>
      </c>
      <c r="D11520" t="s">
        <v>4526</v>
      </c>
      <c r="E11520" t="s">
        <v>59</v>
      </c>
      <c r="F11520" t="b">
        <v>0</v>
      </c>
      <c r="G11520" t="s">
        <v>40</v>
      </c>
      <c r="H11520" s="1">
        <v>46143.380729166667</v>
      </c>
      <c r="I11520" t="b">
        <v>0</v>
      </c>
      <c r="J11520" t="b">
        <v>0</v>
      </c>
      <c r="K11520" t="s">
        <v>40</v>
      </c>
      <c r="L11520" t="s">
        <v>60</v>
      </c>
      <c r="M11520">
        <v>102500</v>
      </c>
      <c r="N11520"/>
      <c r="O11520" t="s">
        <v>21657</v>
      </c>
      <c r="P11520" t="s">
        <v>1060</v>
      </c>
    </row>
    <row r="11521" spans="1:16" x14ac:dyDescent="0.35">
      <c r="A11521" t="s">
        <v>0</v>
      </c>
      <c r="B11521" t="s">
        <v>21658</v>
      </c>
      <c r="C11521" t="s">
        <v>81</v>
      </c>
      <c r="D11521" t="s">
        <v>4550</v>
      </c>
      <c r="E11521" t="s">
        <v>621</v>
      </c>
      <c r="F11521" t="b">
        <v>0</v>
      </c>
      <c r="G11521" t="s">
        <v>77</v>
      </c>
      <c r="H11521" s="1">
        <v>46143.417893518519</v>
      </c>
      <c r="I11521" t="b">
        <v>0</v>
      </c>
      <c r="J11521" t="b">
        <v>1</v>
      </c>
      <c r="K11521" t="s">
        <v>41</v>
      </c>
      <c r="L11521" t="s">
        <v>74</v>
      </c>
      <c r="M11521"/>
      <c r="N11521">
        <v>52.5</v>
      </c>
      <c r="O11521" t="s">
        <v>1490</v>
      </c>
      <c r="P11521" t="s">
        <v>7770</v>
      </c>
    </row>
    <row r="11522" spans="1:16" x14ac:dyDescent="0.35">
      <c r="A11522" t="s">
        <v>0</v>
      </c>
      <c r="B11522" t="s">
        <v>21659</v>
      </c>
      <c r="C11522" t="s">
        <v>612</v>
      </c>
      <c r="D11522" t="s">
        <v>2360</v>
      </c>
      <c r="E11522" t="s">
        <v>59</v>
      </c>
      <c r="F11522" t="b">
        <v>0</v>
      </c>
      <c r="G11522" t="s">
        <v>73</v>
      </c>
      <c r="H11522" s="1">
        <v>46143.417905092603</v>
      </c>
      <c r="I11522" t="b">
        <v>0</v>
      </c>
      <c r="J11522" t="b">
        <v>1</v>
      </c>
      <c r="K11522" t="s">
        <v>41</v>
      </c>
      <c r="L11522" t="s">
        <v>60</v>
      </c>
      <c r="M11522">
        <v>115100</v>
      </c>
      <c r="N11522"/>
      <c r="O11522" t="s">
        <v>4617</v>
      </c>
    </row>
    <row r="11523" spans="1:16" x14ac:dyDescent="0.35">
      <c r="A11523" t="s">
        <v>0</v>
      </c>
      <c r="B11523" t="s">
        <v>1573</v>
      </c>
      <c r="C11523" t="s">
        <v>336</v>
      </c>
      <c r="D11523" t="s">
        <v>2360</v>
      </c>
      <c r="E11523" t="s">
        <v>59</v>
      </c>
      <c r="F11523" t="b">
        <v>0</v>
      </c>
      <c r="G11523" t="s">
        <v>65</v>
      </c>
      <c r="H11523" s="1">
        <v>46143.417905092603</v>
      </c>
      <c r="I11523" t="b">
        <v>0</v>
      </c>
      <c r="J11523" t="b">
        <v>1</v>
      </c>
      <c r="K11523" t="s">
        <v>41</v>
      </c>
      <c r="L11523" t="s">
        <v>60</v>
      </c>
      <c r="M11523">
        <v>69764</v>
      </c>
      <c r="N11523"/>
      <c r="O11523" t="s">
        <v>21660</v>
      </c>
      <c r="P11523" t="s">
        <v>21661</v>
      </c>
    </row>
    <row r="11524" spans="1:16" x14ac:dyDescent="0.35">
      <c r="A11524" t="s">
        <v>7</v>
      </c>
      <c r="B11524" t="s">
        <v>4705</v>
      </c>
      <c r="C11524" t="s">
        <v>514</v>
      </c>
      <c r="D11524" t="s">
        <v>2360</v>
      </c>
      <c r="E11524" t="s">
        <v>59</v>
      </c>
      <c r="F11524" t="b">
        <v>0</v>
      </c>
      <c r="G11524" t="s">
        <v>77</v>
      </c>
      <c r="H11524" s="1">
        <v>46143.417928240742</v>
      </c>
      <c r="I11524" t="b">
        <v>0</v>
      </c>
      <c r="J11524" t="b">
        <v>1</v>
      </c>
      <c r="K11524" t="s">
        <v>41</v>
      </c>
      <c r="L11524" t="s">
        <v>60</v>
      </c>
      <c r="M11524">
        <v>153000</v>
      </c>
      <c r="N11524"/>
      <c r="O11524" t="s">
        <v>424</v>
      </c>
    </row>
    <row r="11525" spans="1:16" x14ac:dyDescent="0.35">
      <c r="A11525" t="s">
        <v>0</v>
      </c>
      <c r="B11525" t="s">
        <v>21662</v>
      </c>
      <c r="C11525" t="s">
        <v>4499</v>
      </c>
      <c r="D11525" t="s">
        <v>2360</v>
      </c>
      <c r="E11525" t="s">
        <v>59</v>
      </c>
      <c r="F11525" t="b">
        <v>0</v>
      </c>
      <c r="G11525" t="s">
        <v>65</v>
      </c>
      <c r="H11525" s="1">
        <v>46143.417997685188</v>
      </c>
      <c r="I11525" t="b">
        <v>0</v>
      </c>
      <c r="J11525" t="b">
        <v>1</v>
      </c>
      <c r="K11525" t="s">
        <v>41</v>
      </c>
      <c r="L11525" t="s">
        <v>60</v>
      </c>
      <c r="M11525">
        <v>65000</v>
      </c>
      <c r="N11525"/>
      <c r="O11525" t="s">
        <v>16058</v>
      </c>
      <c r="P11525" t="s">
        <v>219</v>
      </c>
    </row>
    <row r="11526" spans="1:16" x14ac:dyDescent="0.35">
      <c r="A11526" t="s">
        <v>0</v>
      </c>
      <c r="B11526" t="s">
        <v>21663</v>
      </c>
      <c r="C11526" t="s">
        <v>40</v>
      </c>
      <c r="D11526" t="s">
        <v>4526</v>
      </c>
      <c r="E11526" t="s">
        <v>59</v>
      </c>
      <c r="F11526" t="b">
        <v>0</v>
      </c>
      <c r="G11526" t="s">
        <v>40</v>
      </c>
      <c r="H11526" s="1">
        <v>46143.419340277767</v>
      </c>
      <c r="I11526" t="b">
        <v>0</v>
      </c>
      <c r="J11526" t="b">
        <v>0</v>
      </c>
      <c r="K11526" t="s">
        <v>40</v>
      </c>
      <c r="L11526" t="s">
        <v>60</v>
      </c>
      <c r="M11526">
        <v>485000</v>
      </c>
      <c r="N11526"/>
      <c r="O11526" t="s">
        <v>4760</v>
      </c>
      <c r="P11526" t="s">
        <v>9126</v>
      </c>
    </row>
    <row r="11527" spans="1:16" x14ac:dyDescent="0.35">
      <c r="A11527" t="s">
        <v>4</v>
      </c>
      <c r="B11527" t="s">
        <v>21664</v>
      </c>
      <c r="C11527" t="s">
        <v>21665</v>
      </c>
      <c r="D11527" t="s">
        <v>2360</v>
      </c>
      <c r="E11527" t="s">
        <v>59</v>
      </c>
      <c r="F11527" t="b">
        <v>0</v>
      </c>
      <c r="G11527" t="s">
        <v>73</v>
      </c>
      <c r="H11527" s="1">
        <v>46143.42082175926</v>
      </c>
      <c r="I11527" t="b">
        <v>0</v>
      </c>
      <c r="J11527" t="b">
        <v>1</v>
      </c>
      <c r="K11527" t="s">
        <v>41</v>
      </c>
      <c r="L11527" t="s">
        <v>60</v>
      </c>
      <c r="M11527">
        <v>135000</v>
      </c>
      <c r="N11527"/>
      <c r="O11527" t="s">
        <v>424</v>
      </c>
      <c r="P11527" t="s">
        <v>21666</v>
      </c>
    </row>
    <row r="11528" spans="1:16" x14ac:dyDescent="0.35">
      <c r="A11528" t="s">
        <v>5</v>
      </c>
      <c r="B11528" t="s">
        <v>21667</v>
      </c>
      <c r="C11528" t="s">
        <v>18180</v>
      </c>
      <c r="D11528" t="s">
        <v>2360</v>
      </c>
      <c r="E11528" t="s">
        <v>59</v>
      </c>
      <c r="F11528" t="b">
        <v>0</v>
      </c>
      <c r="G11528" t="s">
        <v>73</v>
      </c>
      <c r="H11528" s="1">
        <v>46143.42083333333</v>
      </c>
      <c r="I11528" t="b">
        <v>0</v>
      </c>
      <c r="J11528" t="b">
        <v>1</v>
      </c>
      <c r="K11528" t="s">
        <v>41</v>
      </c>
      <c r="L11528" t="s">
        <v>60</v>
      </c>
      <c r="M11528">
        <v>135000</v>
      </c>
      <c r="N11528"/>
      <c r="O11528" t="s">
        <v>424</v>
      </c>
    </row>
    <row r="11529" spans="1:16" x14ac:dyDescent="0.35">
      <c r="A11529" t="s">
        <v>0</v>
      </c>
      <c r="B11529" t="s">
        <v>21668</v>
      </c>
      <c r="C11529" t="s">
        <v>5258</v>
      </c>
      <c r="D11529" t="s">
        <v>4346</v>
      </c>
      <c r="E11529" t="s">
        <v>59</v>
      </c>
      <c r="F11529" t="b">
        <v>0</v>
      </c>
      <c r="G11529" t="s">
        <v>40</v>
      </c>
      <c r="H11529" s="1">
        <v>46143.4609837963</v>
      </c>
      <c r="I11529" t="b">
        <v>1</v>
      </c>
      <c r="J11529" t="b">
        <v>0</v>
      </c>
      <c r="K11529" t="s">
        <v>40</v>
      </c>
      <c r="L11529" t="s">
        <v>60</v>
      </c>
      <c r="M11529">
        <v>33500</v>
      </c>
      <c r="N11529"/>
      <c r="O11529" t="s">
        <v>21669</v>
      </c>
      <c r="P11529" t="s">
        <v>325</v>
      </c>
    </row>
    <row r="11530" spans="1:16" x14ac:dyDescent="0.35">
      <c r="A11530" t="s">
        <v>1</v>
      </c>
      <c r="B11530" t="s">
        <v>21670</v>
      </c>
      <c r="C11530" t="s">
        <v>13615</v>
      </c>
      <c r="D11530" t="s">
        <v>4526</v>
      </c>
      <c r="E11530" t="s">
        <v>59</v>
      </c>
      <c r="F11530" t="b">
        <v>0</v>
      </c>
      <c r="G11530" t="s">
        <v>40</v>
      </c>
      <c r="H11530" s="1">
        <v>46143.464074074072</v>
      </c>
      <c r="I11530" t="b">
        <v>0</v>
      </c>
      <c r="J11530" t="b">
        <v>0</v>
      </c>
      <c r="K11530" t="s">
        <v>40</v>
      </c>
      <c r="L11530" t="s">
        <v>60</v>
      </c>
      <c r="M11530">
        <v>47186.5</v>
      </c>
      <c r="N11530"/>
      <c r="O11530" t="s">
        <v>21671</v>
      </c>
    </row>
    <row r="11531" spans="1:16" x14ac:dyDescent="0.35">
      <c r="A11531" t="s">
        <v>2</v>
      </c>
      <c r="B11531" t="s">
        <v>1398</v>
      </c>
      <c r="C11531" t="s">
        <v>200</v>
      </c>
      <c r="D11531" t="s">
        <v>4526</v>
      </c>
      <c r="E11531" t="s">
        <v>88</v>
      </c>
      <c r="F11531" t="b">
        <v>0</v>
      </c>
      <c r="G11531" t="s">
        <v>65</v>
      </c>
      <c r="H11531" s="1">
        <v>46143.50136574074</v>
      </c>
      <c r="I11531" t="b">
        <v>0</v>
      </c>
      <c r="J11531" t="b">
        <v>0</v>
      </c>
      <c r="K11531" t="s">
        <v>41</v>
      </c>
      <c r="L11531" t="s">
        <v>74</v>
      </c>
      <c r="M11531"/>
      <c r="N11531">
        <v>20.5</v>
      </c>
      <c r="O11531" t="s">
        <v>518</v>
      </c>
      <c r="P11531" t="s">
        <v>146</v>
      </c>
    </row>
    <row r="11532" spans="1:16" x14ac:dyDescent="0.35">
      <c r="A11532" t="s">
        <v>3</v>
      </c>
      <c r="B11532" t="s">
        <v>286</v>
      </c>
      <c r="C11532" t="s">
        <v>3125</v>
      </c>
      <c r="D11532" t="s">
        <v>4346</v>
      </c>
      <c r="E11532" t="s">
        <v>59</v>
      </c>
      <c r="F11532" t="b">
        <v>0</v>
      </c>
      <c r="G11532" t="s">
        <v>73</v>
      </c>
      <c r="H11532" s="1">
        <v>46143.542893518519</v>
      </c>
      <c r="I11532" t="b">
        <v>0</v>
      </c>
      <c r="J11532" t="b">
        <v>0</v>
      </c>
      <c r="K11532" t="s">
        <v>41</v>
      </c>
      <c r="L11532" t="s">
        <v>60</v>
      </c>
      <c r="M11532">
        <v>86157.5</v>
      </c>
      <c r="N11532"/>
      <c r="O11532" t="s">
        <v>21672</v>
      </c>
      <c r="P11532" t="s">
        <v>21673</v>
      </c>
    </row>
    <row r="11533" spans="1:16" x14ac:dyDescent="0.35">
      <c r="A11533" t="s">
        <v>0</v>
      </c>
      <c r="B11533" t="s">
        <v>4310</v>
      </c>
      <c r="C11533" t="s">
        <v>5315</v>
      </c>
      <c r="D11533" t="s">
        <v>4346</v>
      </c>
      <c r="E11533" t="s">
        <v>59</v>
      </c>
      <c r="F11533" t="b">
        <v>0</v>
      </c>
      <c r="G11533" t="s">
        <v>40</v>
      </c>
      <c r="H11533" s="1">
        <v>46143.544247685182</v>
      </c>
      <c r="I11533" t="b">
        <v>0</v>
      </c>
      <c r="J11533" t="b">
        <v>0</v>
      </c>
      <c r="K11533" t="s">
        <v>40</v>
      </c>
      <c r="L11533" t="s">
        <v>60</v>
      </c>
      <c r="M11533">
        <v>29000</v>
      </c>
      <c r="N11533"/>
      <c r="O11533" t="s">
        <v>19878</v>
      </c>
      <c r="P11533" t="s">
        <v>1314</v>
      </c>
    </row>
    <row r="11534" spans="1:16" x14ac:dyDescent="0.35">
      <c r="A11534" t="s">
        <v>1</v>
      </c>
      <c r="B11534" t="s">
        <v>16660</v>
      </c>
      <c r="C11534" t="s">
        <v>326</v>
      </c>
      <c r="D11534" t="s">
        <v>4526</v>
      </c>
      <c r="E11534" t="s">
        <v>59</v>
      </c>
      <c r="F11534" t="b">
        <v>0</v>
      </c>
      <c r="G11534" t="s">
        <v>77</v>
      </c>
      <c r="H11534" s="1">
        <v>46143.545740740738</v>
      </c>
      <c r="I11534" t="b">
        <v>1</v>
      </c>
      <c r="J11534" t="b">
        <v>1</v>
      </c>
      <c r="K11534" t="s">
        <v>41</v>
      </c>
      <c r="L11534" t="s">
        <v>74</v>
      </c>
      <c r="M11534"/>
      <c r="N11534">
        <v>64.180000000000007</v>
      </c>
      <c r="O11534" t="s">
        <v>808</v>
      </c>
      <c r="P11534" t="s">
        <v>16661</v>
      </c>
    </row>
    <row r="11535" spans="1:16" x14ac:dyDescent="0.35">
      <c r="A11535" t="s">
        <v>1</v>
      </c>
      <c r="B11535" t="s">
        <v>21674</v>
      </c>
      <c r="C11535" t="s">
        <v>5029</v>
      </c>
      <c r="D11535" t="s">
        <v>4346</v>
      </c>
      <c r="E11535" t="s">
        <v>59</v>
      </c>
      <c r="F11535" t="b">
        <v>0</v>
      </c>
      <c r="G11535" t="s">
        <v>40</v>
      </c>
      <c r="H11535" s="1">
        <v>46143.547407407408</v>
      </c>
      <c r="I11535" t="b">
        <v>0</v>
      </c>
      <c r="J11535" t="b">
        <v>0</v>
      </c>
      <c r="K11535" t="s">
        <v>40</v>
      </c>
      <c r="L11535" t="s">
        <v>60</v>
      </c>
      <c r="M11535">
        <v>64950</v>
      </c>
      <c r="N11535"/>
      <c r="O11535" t="s">
        <v>21675</v>
      </c>
    </row>
    <row r="11536" spans="1:16" x14ac:dyDescent="0.35">
      <c r="A11536" t="s">
        <v>0</v>
      </c>
      <c r="B11536" t="s">
        <v>0</v>
      </c>
      <c r="C11536" t="s">
        <v>483</v>
      </c>
      <c r="D11536" t="s">
        <v>4346</v>
      </c>
      <c r="E11536" t="s">
        <v>59</v>
      </c>
      <c r="F11536" t="b">
        <v>0</v>
      </c>
      <c r="G11536" t="s">
        <v>65</v>
      </c>
      <c r="H11536" s="1">
        <v>46143.584560185183</v>
      </c>
      <c r="I11536" t="b">
        <v>0</v>
      </c>
      <c r="J11536" t="b">
        <v>1</v>
      </c>
      <c r="K11536" t="s">
        <v>41</v>
      </c>
      <c r="L11536" t="s">
        <v>60</v>
      </c>
      <c r="M11536">
        <v>95000</v>
      </c>
      <c r="N11536"/>
      <c r="O11536" t="s">
        <v>21676</v>
      </c>
      <c r="P11536" t="s">
        <v>21677</v>
      </c>
    </row>
    <row r="11537" spans="1:16" x14ac:dyDescent="0.35">
      <c r="A11537" t="s">
        <v>0</v>
      </c>
      <c r="B11537" t="s">
        <v>21678</v>
      </c>
      <c r="C11537" t="s">
        <v>76</v>
      </c>
      <c r="D11537" t="s">
        <v>4622</v>
      </c>
      <c r="E11537" t="s">
        <v>59</v>
      </c>
      <c r="F11537" t="b">
        <v>1</v>
      </c>
      <c r="G11537" t="s">
        <v>13048</v>
      </c>
      <c r="H11537" s="1">
        <v>46143.584641203714</v>
      </c>
      <c r="I11537" t="b">
        <v>0</v>
      </c>
      <c r="J11537" t="b">
        <v>0</v>
      </c>
      <c r="K11537" t="s">
        <v>13048</v>
      </c>
      <c r="L11537" t="s">
        <v>60</v>
      </c>
      <c r="M11537">
        <v>120000</v>
      </c>
      <c r="N11537"/>
      <c r="O11537" t="s">
        <v>21679</v>
      </c>
    </row>
    <row r="11538" spans="1:16" x14ac:dyDescent="0.35">
      <c r="A11538" t="s">
        <v>0</v>
      </c>
      <c r="B11538" t="s">
        <v>21680</v>
      </c>
      <c r="C11538" t="s">
        <v>5115</v>
      </c>
      <c r="D11538" t="s">
        <v>5018</v>
      </c>
      <c r="E11538" t="s">
        <v>72</v>
      </c>
      <c r="F11538" t="b">
        <v>0</v>
      </c>
      <c r="G11538" t="s">
        <v>40</v>
      </c>
      <c r="H11538" s="1">
        <v>46143.585914351846</v>
      </c>
      <c r="I11538" t="b">
        <v>1</v>
      </c>
      <c r="J11538" t="b">
        <v>0</v>
      </c>
      <c r="K11538" t="s">
        <v>40</v>
      </c>
      <c r="L11538" t="s">
        <v>60</v>
      </c>
      <c r="M11538">
        <v>40000</v>
      </c>
      <c r="N11538"/>
      <c r="O11538" t="s">
        <v>20279</v>
      </c>
    </row>
    <row r="11539" spans="1:16" x14ac:dyDescent="0.35">
      <c r="A11539" t="s">
        <v>0</v>
      </c>
      <c r="B11539" t="s">
        <v>21681</v>
      </c>
      <c r="C11539" t="s">
        <v>4013</v>
      </c>
      <c r="D11539" t="s">
        <v>4526</v>
      </c>
      <c r="E11539" t="s">
        <v>88</v>
      </c>
      <c r="F11539" t="b">
        <v>0</v>
      </c>
      <c r="G11539" t="s">
        <v>77</v>
      </c>
      <c r="H11539" s="1">
        <v>46143.626226851848</v>
      </c>
      <c r="I11539" t="b">
        <v>0</v>
      </c>
      <c r="J11539" t="b">
        <v>0</v>
      </c>
      <c r="K11539" t="s">
        <v>41</v>
      </c>
      <c r="L11539" t="s">
        <v>74</v>
      </c>
      <c r="M11539"/>
      <c r="N11539">
        <v>32.5</v>
      </c>
      <c r="O11539" t="s">
        <v>5092</v>
      </c>
      <c r="P11539" t="s">
        <v>21682</v>
      </c>
    </row>
    <row r="11540" spans="1:16" x14ac:dyDescent="0.35">
      <c r="A11540" t="s">
        <v>0</v>
      </c>
      <c r="B11540" t="s">
        <v>21683</v>
      </c>
      <c r="C11540" t="s">
        <v>4013</v>
      </c>
      <c r="D11540" t="s">
        <v>4526</v>
      </c>
      <c r="E11540" t="s">
        <v>88</v>
      </c>
      <c r="F11540" t="b">
        <v>0</v>
      </c>
      <c r="G11540" t="s">
        <v>77</v>
      </c>
      <c r="H11540" s="1">
        <v>46143.626226851848</v>
      </c>
      <c r="I11540" t="b">
        <v>0</v>
      </c>
      <c r="J11540" t="b">
        <v>0</v>
      </c>
      <c r="K11540" t="s">
        <v>41</v>
      </c>
      <c r="L11540" t="s">
        <v>74</v>
      </c>
      <c r="M11540"/>
      <c r="N11540">
        <v>32.5</v>
      </c>
      <c r="O11540" t="s">
        <v>5092</v>
      </c>
      <c r="P11540" t="s">
        <v>12217</v>
      </c>
    </row>
    <row r="11541" spans="1:16" x14ac:dyDescent="0.35">
      <c r="A11541" t="s">
        <v>0</v>
      </c>
      <c r="B11541" t="s">
        <v>21684</v>
      </c>
      <c r="C11541" t="s">
        <v>4013</v>
      </c>
      <c r="D11541" t="s">
        <v>4526</v>
      </c>
      <c r="E11541" t="s">
        <v>88</v>
      </c>
      <c r="F11541" t="b">
        <v>0</v>
      </c>
      <c r="G11541" t="s">
        <v>77</v>
      </c>
      <c r="H11541" s="1">
        <v>46143.626261574071</v>
      </c>
      <c r="I11541" t="b">
        <v>0</v>
      </c>
      <c r="J11541" t="b">
        <v>0</v>
      </c>
      <c r="K11541" t="s">
        <v>41</v>
      </c>
      <c r="L11541" t="s">
        <v>74</v>
      </c>
      <c r="M11541"/>
      <c r="N11541">
        <v>32.5</v>
      </c>
      <c r="O11541" t="s">
        <v>5092</v>
      </c>
      <c r="P11541" t="s">
        <v>21682</v>
      </c>
    </row>
    <row r="11542" spans="1:16" x14ac:dyDescent="0.35">
      <c r="A11542" t="s">
        <v>0</v>
      </c>
      <c r="B11542" t="s">
        <v>21685</v>
      </c>
      <c r="C11542" t="s">
        <v>8663</v>
      </c>
      <c r="D11542" t="s">
        <v>4346</v>
      </c>
      <c r="E11542" t="s">
        <v>59</v>
      </c>
      <c r="F11542" t="b">
        <v>0</v>
      </c>
      <c r="G11542" t="s">
        <v>40</v>
      </c>
      <c r="H11542" s="1">
        <v>46143.627581018518</v>
      </c>
      <c r="I11542" t="b">
        <v>1</v>
      </c>
      <c r="J11542" t="b">
        <v>0</v>
      </c>
      <c r="K11542" t="s">
        <v>40</v>
      </c>
      <c r="L11542" t="s">
        <v>60</v>
      </c>
      <c r="M11542">
        <v>57500</v>
      </c>
      <c r="N11542"/>
      <c r="O11542" t="s">
        <v>21686</v>
      </c>
      <c r="P11542" t="s">
        <v>461</v>
      </c>
    </row>
    <row r="11543" spans="1:16" x14ac:dyDescent="0.35">
      <c r="A11543" t="s">
        <v>0</v>
      </c>
      <c r="B11543" t="s">
        <v>21687</v>
      </c>
      <c r="C11543" t="s">
        <v>76</v>
      </c>
      <c r="D11543" t="s">
        <v>4346</v>
      </c>
      <c r="E11543" t="s">
        <v>88</v>
      </c>
      <c r="F11543" t="b">
        <v>1</v>
      </c>
      <c r="G11543" t="s">
        <v>41</v>
      </c>
      <c r="H11543" s="1">
        <v>46143.627592592587</v>
      </c>
      <c r="I11543" t="b">
        <v>0</v>
      </c>
      <c r="J11543" t="b">
        <v>0</v>
      </c>
      <c r="K11543" t="s">
        <v>41</v>
      </c>
      <c r="L11543" t="s">
        <v>60</v>
      </c>
      <c r="M11543">
        <v>100000</v>
      </c>
      <c r="N11543"/>
      <c r="O11543" t="s">
        <v>21688</v>
      </c>
      <c r="P11543" t="s">
        <v>85</v>
      </c>
    </row>
    <row r="11544" spans="1:16" x14ac:dyDescent="0.35">
      <c r="A11544" t="s">
        <v>0</v>
      </c>
      <c r="B11544" t="s">
        <v>21689</v>
      </c>
      <c r="C11544" t="s">
        <v>76</v>
      </c>
      <c r="D11544" t="s">
        <v>141</v>
      </c>
      <c r="E11544" t="s">
        <v>88</v>
      </c>
      <c r="F11544" t="b">
        <v>1</v>
      </c>
      <c r="G11544" t="s">
        <v>41</v>
      </c>
      <c r="H11544" s="1">
        <v>46143.627592592587</v>
      </c>
      <c r="I11544" t="b">
        <v>1</v>
      </c>
      <c r="J11544" t="b">
        <v>0</v>
      </c>
      <c r="K11544" t="s">
        <v>41</v>
      </c>
      <c r="L11544" t="s">
        <v>74</v>
      </c>
      <c r="M11544"/>
      <c r="N11544">
        <v>32.5</v>
      </c>
      <c r="O11544" t="s">
        <v>141</v>
      </c>
      <c r="P11544" t="s">
        <v>2175</v>
      </c>
    </row>
    <row r="11545" spans="1:16" x14ac:dyDescent="0.35">
      <c r="A11545" t="s">
        <v>2</v>
      </c>
      <c r="B11545" t="s">
        <v>2</v>
      </c>
      <c r="C11545" t="s">
        <v>3767</v>
      </c>
      <c r="D11545" t="s">
        <v>4526</v>
      </c>
      <c r="E11545" t="s">
        <v>88</v>
      </c>
      <c r="F11545" t="b">
        <v>0</v>
      </c>
      <c r="G11545" t="s">
        <v>77</v>
      </c>
      <c r="H11545" s="1">
        <v>46143.627662037034</v>
      </c>
      <c r="I11545" t="b">
        <v>0</v>
      </c>
      <c r="J11545" t="b">
        <v>0</v>
      </c>
      <c r="K11545" t="s">
        <v>41</v>
      </c>
      <c r="L11545" t="s">
        <v>74</v>
      </c>
      <c r="M11545"/>
      <c r="N11545">
        <v>70</v>
      </c>
      <c r="O11545" t="s">
        <v>744</v>
      </c>
      <c r="P11545" t="s">
        <v>21690</v>
      </c>
    </row>
    <row r="11546" spans="1:16" x14ac:dyDescent="0.35">
      <c r="A11546" t="s">
        <v>2</v>
      </c>
      <c r="B11546" t="s">
        <v>21691</v>
      </c>
      <c r="C11546" t="s">
        <v>86</v>
      </c>
      <c r="D11546" t="s">
        <v>4346</v>
      </c>
      <c r="E11546" t="s">
        <v>88</v>
      </c>
      <c r="F11546" t="b">
        <v>0</v>
      </c>
      <c r="G11546" t="s">
        <v>77</v>
      </c>
      <c r="H11546" s="1">
        <v>46143.627662037034</v>
      </c>
      <c r="I11546" t="b">
        <v>0</v>
      </c>
      <c r="J11546" t="b">
        <v>1</v>
      </c>
      <c r="K11546" t="s">
        <v>41</v>
      </c>
      <c r="L11546" t="s">
        <v>74</v>
      </c>
      <c r="M11546"/>
      <c r="N11546">
        <v>119.31</v>
      </c>
      <c r="O11546" t="s">
        <v>3955</v>
      </c>
      <c r="P11546" t="s">
        <v>3392</v>
      </c>
    </row>
    <row r="11547" spans="1:16" x14ac:dyDescent="0.35">
      <c r="A11547" t="s">
        <v>0</v>
      </c>
      <c r="B11547" t="s">
        <v>6565</v>
      </c>
      <c r="C11547" t="s">
        <v>10627</v>
      </c>
      <c r="D11547" t="s">
        <v>4526</v>
      </c>
      <c r="E11547" t="s">
        <v>59</v>
      </c>
      <c r="F11547" t="b">
        <v>0</v>
      </c>
      <c r="G11547" t="s">
        <v>40</v>
      </c>
      <c r="H11547" s="1">
        <v>46143.62767361111</v>
      </c>
      <c r="I11547" t="b">
        <v>1</v>
      </c>
      <c r="J11547" t="b">
        <v>0</v>
      </c>
      <c r="K11547" t="s">
        <v>40</v>
      </c>
      <c r="L11547" t="s">
        <v>60</v>
      </c>
      <c r="M11547">
        <v>52500</v>
      </c>
      <c r="N11547"/>
      <c r="O11547" t="s">
        <v>101</v>
      </c>
      <c r="P11547" t="s">
        <v>9940</v>
      </c>
    </row>
    <row r="11548" spans="1:16" x14ac:dyDescent="0.35">
      <c r="A11548" t="s">
        <v>7</v>
      </c>
      <c r="B11548" t="s">
        <v>21692</v>
      </c>
      <c r="C11548" t="s">
        <v>5026</v>
      </c>
      <c r="D11548" t="s">
        <v>4526</v>
      </c>
      <c r="E11548" t="s">
        <v>59</v>
      </c>
      <c r="F11548" t="b">
        <v>0</v>
      </c>
      <c r="G11548" t="s">
        <v>40</v>
      </c>
      <c r="H11548" s="1">
        <v>46143.62767361111</v>
      </c>
      <c r="I11548" t="b">
        <v>0</v>
      </c>
      <c r="J11548" t="b">
        <v>0</v>
      </c>
      <c r="K11548" t="s">
        <v>40</v>
      </c>
      <c r="L11548" t="s">
        <v>60</v>
      </c>
      <c r="M11548">
        <v>80000</v>
      </c>
      <c r="N11548"/>
      <c r="O11548" t="s">
        <v>101</v>
      </c>
    </row>
    <row r="11549" spans="1:16" x14ac:dyDescent="0.35">
      <c r="A11549" t="s">
        <v>0</v>
      </c>
      <c r="B11549" t="s">
        <v>6565</v>
      </c>
      <c r="C11549" t="s">
        <v>13615</v>
      </c>
      <c r="D11549" t="s">
        <v>4526</v>
      </c>
      <c r="E11549" t="s">
        <v>59</v>
      </c>
      <c r="F11549" t="b">
        <v>0</v>
      </c>
      <c r="G11549" t="s">
        <v>40</v>
      </c>
      <c r="H11549" s="1">
        <v>46143.62767361111</v>
      </c>
      <c r="I11549" t="b">
        <v>1</v>
      </c>
      <c r="J11549" t="b">
        <v>0</v>
      </c>
      <c r="K11549" t="s">
        <v>40</v>
      </c>
      <c r="L11549" t="s">
        <v>60</v>
      </c>
      <c r="M11549">
        <v>50000</v>
      </c>
      <c r="N11549"/>
      <c r="O11549" t="s">
        <v>101</v>
      </c>
      <c r="P11549" t="s">
        <v>85</v>
      </c>
    </row>
    <row r="11550" spans="1:16" x14ac:dyDescent="0.35">
      <c r="A11550" t="s">
        <v>0</v>
      </c>
      <c r="B11550" t="s">
        <v>21693</v>
      </c>
      <c r="C11550" t="s">
        <v>21694</v>
      </c>
      <c r="D11550" t="s">
        <v>4346</v>
      </c>
      <c r="E11550" t="s">
        <v>59</v>
      </c>
      <c r="F11550" t="b">
        <v>0</v>
      </c>
      <c r="G11550" t="s">
        <v>41</v>
      </c>
      <c r="H11550" s="1">
        <v>46143.627708333333</v>
      </c>
      <c r="I11550" t="b">
        <v>0</v>
      </c>
      <c r="J11550" t="b">
        <v>1</v>
      </c>
      <c r="K11550" t="s">
        <v>41</v>
      </c>
      <c r="L11550" t="s">
        <v>60</v>
      </c>
      <c r="M11550">
        <v>113900</v>
      </c>
      <c r="N11550"/>
      <c r="O11550" t="s">
        <v>21695</v>
      </c>
    </row>
    <row r="11551" spans="1:16" x14ac:dyDescent="0.35">
      <c r="A11551" t="s">
        <v>5</v>
      </c>
      <c r="B11551" t="s">
        <v>21696</v>
      </c>
      <c r="C11551" t="s">
        <v>567</v>
      </c>
      <c r="D11551" t="s">
        <v>4756</v>
      </c>
      <c r="E11551" t="s">
        <v>59</v>
      </c>
      <c r="F11551" t="b">
        <v>0</v>
      </c>
      <c r="G11551" t="s">
        <v>89</v>
      </c>
      <c r="H11551" s="1">
        <v>46143.62908564815</v>
      </c>
      <c r="I11551" t="b">
        <v>1</v>
      </c>
      <c r="J11551" t="b">
        <v>1</v>
      </c>
      <c r="K11551" t="s">
        <v>41</v>
      </c>
      <c r="L11551" t="s">
        <v>60</v>
      </c>
      <c r="M11551">
        <v>169000</v>
      </c>
      <c r="N11551"/>
      <c r="O11551" t="s">
        <v>7458</v>
      </c>
      <c r="P11551" t="s">
        <v>21697</v>
      </c>
    </row>
    <row r="11552" spans="1:16" x14ac:dyDescent="0.35">
      <c r="A11552" t="s">
        <v>1</v>
      </c>
      <c r="B11552" t="s">
        <v>21698</v>
      </c>
      <c r="C11552" t="s">
        <v>71</v>
      </c>
      <c r="D11552" t="s">
        <v>21699</v>
      </c>
      <c r="E11552" t="s">
        <v>59</v>
      </c>
      <c r="F11552" t="b">
        <v>0</v>
      </c>
      <c r="G11552" t="s">
        <v>73</v>
      </c>
      <c r="H11552" s="1">
        <v>46143.629155092603</v>
      </c>
      <c r="I11552" t="b">
        <v>0</v>
      </c>
      <c r="J11552" t="b">
        <v>1</v>
      </c>
      <c r="K11552" t="s">
        <v>41</v>
      </c>
      <c r="L11552" t="s">
        <v>60</v>
      </c>
      <c r="M11552">
        <v>157500</v>
      </c>
      <c r="N11552"/>
      <c r="O11552" t="s">
        <v>21700</v>
      </c>
      <c r="P11552" t="s">
        <v>21701</v>
      </c>
    </row>
    <row r="11553" spans="1:16" x14ac:dyDescent="0.35">
      <c r="A11553" t="s">
        <v>5</v>
      </c>
      <c r="B11553" t="s">
        <v>21696</v>
      </c>
      <c r="C11553" t="s">
        <v>218</v>
      </c>
      <c r="D11553" t="s">
        <v>4756</v>
      </c>
      <c r="E11553" t="s">
        <v>59</v>
      </c>
      <c r="F11553" t="b">
        <v>0</v>
      </c>
      <c r="G11553" t="s">
        <v>89</v>
      </c>
      <c r="H11553" s="1">
        <v>46143.629201388889</v>
      </c>
      <c r="I11553" t="b">
        <v>1</v>
      </c>
      <c r="J11553" t="b">
        <v>1</v>
      </c>
      <c r="K11553" t="s">
        <v>41</v>
      </c>
      <c r="L11553" t="s">
        <v>60</v>
      </c>
      <c r="M11553">
        <v>169000</v>
      </c>
      <c r="N11553"/>
      <c r="O11553" t="s">
        <v>7458</v>
      </c>
      <c r="P11553" t="s">
        <v>21697</v>
      </c>
    </row>
    <row r="11554" spans="1:16" x14ac:dyDescent="0.35">
      <c r="A11554" t="s">
        <v>1</v>
      </c>
      <c r="B11554" t="s">
        <v>21702</v>
      </c>
      <c r="C11554" t="s">
        <v>605</v>
      </c>
      <c r="D11554" t="s">
        <v>2360</v>
      </c>
      <c r="E11554" t="s">
        <v>59</v>
      </c>
      <c r="F11554" t="b">
        <v>0</v>
      </c>
      <c r="G11554" t="s">
        <v>77</v>
      </c>
      <c r="H11554" s="1">
        <v>46143.629201388889</v>
      </c>
      <c r="I11554" t="b">
        <v>0</v>
      </c>
      <c r="J11554" t="b">
        <v>0</v>
      </c>
      <c r="K11554" t="s">
        <v>41</v>
      </c>
      <c r="L11554" t="s">
        <v>74</v>
      </c>
      <c r="M11554"/>
      <c r="N11554">
        <v>51.5</v>
      </c>
      <c r="O11554" t="s">
        <v>3167</v>
      </c>
      <c r="P11554" t="s">
        <v>21703</v>
      </c>
    </row>
    <row r="11555" spans="1:16" x14ac:dyDescent="0.35">
      <c r="A11555" t="s">
        <v>1</v>
      </c>
      <c r="B11555" t="s">
        <v>21704</v>
      </c>
      <c r="C11555" t="s">
        <v>500</v>
      </c>
      <c r="D11555" t="s">
        <v>4526</v>
      </c>
      <c r="E11555" t="s">
        <v>88</v>
      </c>
      <c r="F11555" t="b">
        <v>0</v>
      </c>
      <c r="G11555" t="s">
        <v>13</v>
      </c>
      <c r="H11555" s="1">
        <v>46143.629652777781</v>
      </c>
      <c r="I11555" t="b">
        <v>1</v>
      </c>
      <c r="J11555" t="b">
        <v>0</v>
      </c>
      <c r="K11555" t="s">
        <v>13</v>
      </c>
      <c r="L11555" t="s">
        <v>74</v>
      </c>
      <c r="M11555"/>
      <c r="N11555">
        <v>55</v>
      </c>
      <c r="O11555" t="s">
        <v>8085</v>
      </c>
      <c r="P11555" t="s">
        <v>21705</v>
      </c>
    </row>
    <row r="11556" spans="1:16" x14ac:dyDescent="0.35">
      <c r="A11556" t="s">
        <v>3</v>
      </c>
      <c r="B11556" t="s">
        <v>16683</v>
      </c>
      <c r="C11556" t="s">
        <v>190</v>
      </c>
      <c r="D11556" t="s">
        <v>4526</v>
      </c>
      <c r="E11556" t="s">
        <v>59</v>
      </c>
      <c r="F11556" t="b">
        <v>0</v>
      </c>
      <c r="G11556" t="s">
        <v>73</v>
      </c>
      <c r="H11556" s="1">
        <v>46143.667905092603</v>
      </c>
      <c r="I11556" t="b">
        <v>0</v>
      </c>
      <c r="J11556" t="b">
        <v>1</v>
      </c>
      <c r="K11556" t="s">
        <v>41</v>
      </c>
      <c r="L11556" t="s">
        <v>60</v>
      </c>
      <c r="M11556">
        <v>132500</v>
      </c>
      <c r="N11556"/>
      <c r="O11556" t="s">
        <v>4052</v>
      </c>
    </row>
    <row r="11557" spans="1:16" x14ac:dyDescent="0.35">
      <c r="A11557" t="s">
        <v>0</v>
      </c>
      <c r="B11557" t="s">
        <v>2686</v>
      </c>
      <c r="C11557" t="s">
        <v>190</v>
      </c>
      <c r="D11557" t="s">
        <v>4526</v>
      </c>
      <c r="E11557" t="s">
        <v>59</v>
      </c>
      <c r="F11557" t="b">
        <v>0</v>
      </c>
      <c r="G11557" t="s">
        <v>73</v>
      </c>
      <c r="H11557" s="1">
        <v>46143.667905092603</v>
      </c>
      <c r="I11557" t="b">
        <v>1</v>
      </c>
      <c r="J11557" t="b">
        <v>0</v>
      </c>
      <c r="K11557" t="s">
        <v>41</v>
      </c>
      <c r="L11557" t="s">
        <v>60</v>
      </c>
      <c r="M11557">
        <v>85000</v>
      </c>
      <c r="N11557"/>
      <c r="O11557" t="s">
        <v>21706</v>
      </c>
    </row>
    <row r="11558" spans="1:16" x14ac:dyDescent="0.35">
      <c r="A11558" t="s">
        <v>3</v>
      </c>
      <c r="B11558" t="s">
        <v>2264</v>
      </c>
      <c r="C11558" t="s">
        <v>162</v>
      </c>
      <c r="D11558" t="s">
        <v>4526</v>
      </c>
      <c r="E11558" t="s">
        <v>59</v>
      </c>
      <c r="F11558" t="b">
        <v>0</v>
      </c>
      <c r="G11558" t="s">
        <v>73</v>
      </c>
      <c r="H11558" s="1">
        <v>46143.667916666673</v>
      </c>
      <c r="I11558" t="b">
        <v>0</v>
      </c>
      <c r="J11558" t="b">
        <v>0</v>
      </c>
      <c r="K11558" t="s">
        <v>41</v>
      </c>
      <c r="L11558" t="s">
        <v>74</v>
      </c>
      <c r="M11558"/>
      <c r="N11558">
        <v>17.5</v>
      </c>
      <c r="O11558" t="s">
        <v>21707</v>
      </c>
    </row>
    <row r="11559" spans="1:16" x14ac:dyDescent="0.35">
      <c r="A11559" t="s">
        <v>7</v>
      </c>
      <c r="B11559" t="s">
        <v>21708</v>
      </c>
      <c r="C11559" t="s">
        <v>71</v>
      </c>
      <c r="D11559" t="s">
        <v>4526</v>
      </c>
      <c r="E11559" t="s">
        <v>59</v>
      </c>
      <c r="F11559" t="b">
        <v>0</v>
      </c>
      <c r="G11559" t="s">
        <v>73</v>
      </c>
      <c r="H11559" s="1">
        <v>46143.667916666673</v>
      </c>
      <c r="I11559" t="b">
        <v>0</v>
      </c>
      <c r="J11559" t="b">
        <v>1</v>
      </c>
      <c r="K11559" t="s">
        <v>41</v>
      </c>
      <c r="L11559" t="s">
        <v>60</v>
      </c>
      <c r="M11559">
        <v>98012.5</v>
      </c>
      <c r="N11559"/>
      <c r="O11559" t="s">
        <v>21700</v>
      </c>
      <c r="P11559" t="s">
        <v>21709</v>
      </c>
    </row>
    <row r="11560" spans="1:16" x14ac:dyDescent="0.35">
      <c r="A11560" t="s">
        <v>5</v>
      </c>
      <c r="B11560" t="s">
        <v>21710</v>
      </c>
      <c r="C11560" t="s">
        <v>218</v>
      </c>
      <c r="D11560" t="s">
        <v>4756</v>
      </c>
      <c r="E11560" t="s">
        <v>59</v>
      </c>
      <c r="F11560" t="b">
        <v>0</v>
      </c>
      <c r="G11560" t="s">
        <v>65</v>
      </c>
      <c r="H11560" s="1">
        <v>46143.670868055553</v>
      </c>
      <c r="I11560" t="b">
        <v>0</v>
      </c>
      <c r="J11560" t="b">
        <v>0</v>
      </c>
      <c r="K11560" t="s">
        <v>41</v>
      </c>
      <c r="L11560" t="s">
        <v>60</v>
      </c>
      <c r="M11560">
        <v>115000</v>
      </c>
      <c r="N11560"/>
      <c r="O11560" t="s">
        <v>21711</v>
      </c>
      <c r="P11560" t="s">
        <v>1841</v>
      </c>
    </row>
    <row r="11561" spans="1:16" x14ac:dyDescent="0.35">
      <c r="A11561" t="s">
        <v>1</v>
      </c>
      <c r="B11561" t="s">
        <v>21712</v>
      </c>
      <c r="C11561" t="s">
        <v>76</v>
      </c>
      <c r="D11561" t="s">
        <v>4346</v>
      </c>
      <c r="E11561" t="s">
        <v>88</v>
      </c>
      <c r="F11561" t="b">
        <v>1</v>
      </c>
      <c r="G11561" t="s">
        <v>13</v>
      </c>
      <c r="H11561" s="1">
        <v>46143.671319444453</v>
      </c>
      <c r="I11561" t="b">
        <v>0</v>
      </c>
      <c r="J11561" t="b">
        <v>0</v>
      </c>
      <c r="K11561" t="s">
        <v>13</v>
      </c>
      <c r="L11561" t="s">
        <v>74</v>
      </c>
      <c r="M11561"/>
      <c r="N11561">
        <v>72.5</v>
      </c>
      <c r="O11561" t="s">
        <v>18099</v>
      </c>
      <c r="P11561" t="s">
        <v>21713</v>
      </c>
    </row>
    <row r="11562" spans="1:16" x14ac:dyDescent="0.35">
      <c r="A11562" t="s">
        <v>5</v>
      </c>
      <c r="B11562" t="s">
        <v>5</v>
      </c>
      <c r="C11562" t="s">
        <v>21656</v>
      </c>
      <c r="D11562" t="s">
        <v>4526</v>
      </c>
      <c r="E11562" t="s">
        <v>59</v>
      </c>
      <c r="F11562" t="b">
        <v>0</v>
      </c>
      <c r="G11562" t="s">
        <v>40</v>
      </c>
      <c r="H11562" s="1">
        <v>46143.672395833331</v>
      </c>
      <c r="I11562" t="b">
        <v>0</v>
      </c>
      <c r="J11562" t="b">
        <v>0</v>
      </c>
      <c r="K11562" t="s">
        <v>40</v>
      </c>
      <c r="L11562" t="s">
        <v>60</v>
      </c>
      <c r="M11562">
        <v>90000</v>
      </c>
      <c r="N11562"/>
      <c r="O11562" t="s">
        <v>312</v>
      </c>
      <c r="P11562" t="s">
        <v>2303</v>
      </c>
    </row>
    <row r="11563" spans="1:16" x14ac:dyDescent="0.35">
      <c r="A11563" t="s">
        <v>7</v>
      </c>
      <c r="B11563" t="s">
        <v>21714</v>
      </c>
      <c r="C11563" t="s">
        <v>240</v>
      </c>
      <c r="D11563" t="s">
        <v>21715</v>
      </c>
      <c r="E11563" t="s">
        <v>59</v>
      </c>
      <c r="F11563" t="b">
        <v>0</v>
      </c>
      <c r="G11563" t="s">
        <v>65</v>
      </c>
      <c r="H11563" s="1">
        <v>46143.70957175926</v>
      </c>
      <c r="I11563" t="b">
        <v>1</v>
      </c>
      <c r="J11563" t="b">
        <v>1</v>
      </c>
      <c r="K11563" t="s">
        <v>41</v>
      </c>
      <c r="L11563" t="s">
        <v>60</v>
      </c>
      <c r="M11563">
        <v>155000</v>
      </c>
      <c r="N11563"/>
      <c r="O11563" t="s">
        <v>241</v>
      </c>
      <c r="P11563" t="s">
        <v>9473</v>
      </c>
    </row>
    <row r="11564" spans="1:16" x14ac:dyDescent="0.35">
      <c r="A11564" t="s">
        <v>3</v>
      </c>
      <c r="B11564" t="s">
        <v>1696</v>
      </c>
      <c r="C11564" t="s">
        <v>5067</v>
      </c>
      <c r="D11564" t="s">
        <v>4526</v>
      </c>
      <c r="E11564" t="s">
        <v>88</v>
      </c>
      <c r="F11564" t="b">
        <v>0</v>
      </c>
      <c r="G11564" t="s">
        <v>40</v>
      </c>
      <c r="H11564" s="1">
        <v>46143.711006944453</v>
      </c>
      <c r="I11564" t="b">
        <v>1</v>
      </c>
      <c r="J11564" t="b">
        <v>0</v>
      </c>
      <c r="K11564" t="s">
        <v>40</v>
      </c>
      <c r="L11564" t="s">
        <v>74</v>
      </c>
      <c r="M11564"/>
      <c r="N11564">
        <v>50</v>
      </c>
      <c r="O11564" t="s">
        <v>10603</v>
      </c>
      <c r="P11564" t="s">
        <v>728</v>
      </c>
    </row>
    <row r="11565" spans="1:16" x14ac:dyDescent="0.35">
      <c r="A11565" t="s">
        <v>0</v>
      </c>
      <c r="B11565" t="s">
        <v>21716</v>
      </c>
      <c r="C11565" t="s">
        <v>5273</v>
      </c>
      <c r="D11565" t="s">
        <v>17963</v>
      </c>
      <c r="E11565" t="s">
        <v>59</v>
      </c>
      <c r="F11565" t="b">
        <v>0</v>
      </c>
      <c r="G11565" t="s">
        <v>40</v>
      </c>
      <c r="H11565" s="1">
        <v>46143.711006944453</v>
      </c>
      <c r="I11565" t="b">
        <v>1</v>
      </c>
      <c r="J11565" t="b">
        <v>0</v>
      </c>
      <c r="K11565" t="s">
        <v>40</v>
      </c>
      <c r="L11565" t="s">
        <v>60</v>
      </c>
      <c r="M11565">
        <v>47500</v>
      </c>
      <c r="N11565"/>
      <c r="O11565" t="s">
        <v>13982</v>
      </c>
      <c r="P11565" t="s">
        <v>21717</v>
      </c>
    </row>
    <row r="11566" spans="1:16" x14ac:dyDescent="0.35">
      <c r="A11566" t="s">
        <v>0</v>
      </c>
      <c r="B11566" t="s">
        <v>21718</v>
      </c>
      <c r="C11566" t="s">
        <v>76</v>
      </c>
      <c r="D11566" t="s">
        <v>141</v>
      </c>
      <c r="E11566" t="s">
        <v>88</v>
      </c>
      <c r="F11566" t="b">
        <v>1</v>
      </c>
      <c r="G11566" t="s">
        <v>41</v>
      </c>
      <c r="H11566" s="1">
        <v>46143.711018518523</v>
      </c>
      <c r="I11566" t="b">
        <v>0</v>
      </c>
      <c r="J11566" t="b">
        <v>0</v>
      </c>
      <c r="K11566" t="s">
        <v>41</v>
      </c>
      <c r="L11566" t="s">
        <v>74</v>
      </c>
      <c r="M11566"/>
      <c r="N11566">
        <v>20</v>
      </c>
      <c r="O11566" t="s">
        <v>141</v>
      </c>
      <c r="P11566" t="s">
        <v>1762</v>
      </c>
    </row>
    <row r="11567" spans="1:16" x14ac:dyDescent="0.35">
      <c r="A11567" t="s">
        <v>1</v>
      </c>
      <c r="B11567" t="s">
        <v>21719</v>
      </c>
      <c r="C11567" t="s">
        <v>319</v>
      </c>
      <c r="D11567" t="s">
        <v>2360</v>
      </c>
      <c r="E11567" t="s">
        <v>59</v>
      </c>
      <c r="F11567" t="b">
        <v>0</v>
      </c>
      <c r="G11567" t="s">
        <v>65</v>
      </c>
      <c r="H11567" s="1">
        <v>46143.712500000001</v>
      </c>
      <c r="I11567" t="b">
        <v>0</v>
      </c>
      <c r="J11567" t="b">
        <v>0</v>
      </c>
      <c r="K11567" t="s">
        <v>41</v>
      </c>
      <c r="L11567" t="s">
        <v>60</v>
      </c>
      <c r="M11567">
        <v>135000</v>
      </c>
      <c r="N11567"/>
      <c r="O11567" t="s">
        <v>2623</v>
      </c>
      <c r="P11567" t="s">
        <v>21720</v>
      </c>
    </row>
    <row r="11568" spans="1:16" x14ac:dyDescent="0.35">
      <c r="A11568" t="s">
        <v>6</v>
      </c>
      <c r="B11568" t="s">
        <v>21721</v>
      </c>
      <c r="C11568" t="s">
        <v>76</v>
      </c>
      <c r="D11568" t="s">
        <v>4526</v>
      </c>
      <c r="E11568" t="s">
        <v>59</v>
      </c>
      <c r="F11568" t="b">
        <v>1</v>
      </c>
      <c r="G11568" t="s">
        <v>77</v>
      </c>
      <c r="H11568" s="1">
        <v>46143.752662037034</v>
      </c>
      <c r="I11568" t="b">
        <v>0</v>
      </c>
      <c r="J11568" t="b">
        <v>0</v>
      </c>
      <c r="K11568" t="s">
        <v>41</v>
      </c>
      <c r="L11568" t="s">
        <v>60</v>
      </c>
      <c r="M11568">
        <v>147500</v>
      </c>
      <c r="N11568"/>
      <c r="O11568" t="s">
        <v>1921</v>
      </c>
      <c r="P11568" t="s">
        <v>310</v>
      </c>
    </row>
    <row r="11569" spans="1:16" x14ac:dyDescent="0.35">
      <c r="A11569" t="s">
        <v>0</v>
      </c>
      <c r="B11569" t="s">
        <v>21722</v>
      </c>
      <c r="C11569" t="s">
        <v>41</v>
      </c>
      <c r="D11569" t="s">
        <v>4526</v>
      </c>
      <c r="E11569" t="s">
        <v>59</v>
      </c>
      <c r="F11569" t="b">
        <v>0</v>
      </c>
      <c r="G11569" t="s">
        <v>41</v>
      </c>
      <c r="H11569" s="1">
        <v>46143.752708333333</v>
      </c>
      <c r="I11569" t="b">
        <v>0</v>
      </c>
      <c r="J11569" t="b">
        <v>0</v>
      </c>
      <c r="K11569" t="s">
        <v>41</v>
      </c>
      <c r="L11569" t="s">
        <v>60</v>
      </c>
      <c r="M11569">
        <v>112500</v>
      </c>
      <c r="N11569"/>
      <c r="O11569" t="s">
        <v>21723</v>
      </c>
      <c r="P11569" t="s">
        <v>1482</v>
      </c>
    </row>
    <row r="11570" spans="1:16" x14ac:dyDescent="0.35">
      <c r="A11570" t="s">
        <v>1</v>
      </c>
      <c r="B11570" t="s">
        <v>21724</v>
      </c>
      <c r="C11570" t="s">
        <v>396</v>
      </c>
      <c r="D11570" t="s">
        <v>4526</v>
      </c>
      <c r="E11570" t="s">
        <v>88</v>
      </c>
      <c r="F11570" t="b">
        <v>0</v>
      </c>
      <c r="G11570" t="s">
        <v>68</v>
      </c>
      <c r="H11570" s="1">
        <v>46143.754143518519</v>
      </c>
      <c r="I11570" t="b">
        <v>1</v>
      </c>
      <c r="J11570" t="b">
        <v>0</v>
      </c>
      <c r="K11570" t="s">
        <v>41</v>
      </c>
      <c r="L11570" t="s">
        <v>74</v>
      </c>
      <c r="M11570"/>
      <c r="N11570">
        <v>67</v>
      </c>
      <c r="O11570" t="s">
        <v>1874</v>
      </c>
      <c r="P11570" t="s">
        <v>21291</v>
      </c>
    </row>
    <row r="11571" spans="1:16" x14ac:dyDescent="0.35">
      <c r="A11571" t="s">
        <v>1</v>
      </c>
      <c r="B11571" t="s">
        <v>3378</v>
      </c>
      <c r="C11571" t="s">
        <v>162</v>
      </c>
      <c r="D11571" t="s">
        <v>2360</v>
      </c>
      <c r="E11571" t="s">
        <v>59</v>
      </c>
      <c r="F11571" t="b">
        <v>0</v>
      </c>
      <c r="G11571" t="s">
        <v>73</v>
      </c>
      <c r="H11571" s="1">
        <v>46143.754155092603</v>
      </c>
      <c r="I11571" t="b">
        <v>0</v>
      </c>
      <c r="J11571" t="b">
        <v>1</v>
      </c>
      <c r="K11571" t="s">
        <v>41</v>
      </c>
      <c r="L11571" t="s">
        <v>60</v>
      </c>
      <c r="M11571">
        <v>152000</v>
      </c>
      <c r="N11571"/>
      <c r="O11571" t="s">
        <v>250</v>
      </c>
      <c r="P11571" t="s">
        <v>21725</v>
      </c>
    </row>
    <row r="11572" spans="1:16" x14ac:dyDescent="0.35">
      <c r="A11572" t="s">
        <v>7</v>
      </c>
      <c r="B11572" t="s">
        <v>21726</v>
      </c>
      <c r="C11572" t="s">
        <v>1266</v>
      </c>
      <c r="D11572" t="s">
        <v>4526</v>
      </c>
      <c r="E11572" t="s">
        <v>59</v>
      </c>
      <c r="F11572" t="b">
        <v>0</v>
      </c>
      <c r="G11572" t="s">
        <v>77</v>
      </c>
      <c r="H11572" s="1">
        <v>46143.792893518519</v>
      </c>
      <c r="I11572" t="b">
        <v>0</v>
      </c>
      <c r="J11572" t="b">
        <v>1</v>
      </c>
      <c r="K11572" t="s">
        <v>41</v>
      </c>
      <c r="L11572" t="s">
        <v>60</v>
      </c>
      <c r="M11572">
        <v>115000</v>
      </c>
      <c r="N11572"/>
      <c r="O11572" t="s">
        <v>21727</v>
      </c>
      <c r="P11572" t="s">
        <v>233</v>
      </c>
    </row>
    <row r="11573" spans="1:16" x14ac:dyDescent="0.35">
      <c r="A11573" t="s">
        <v>3</v>
      </c>
      <c r="B11573" t="s">
        <v>21728</v>
      </c>
      <c r="C11573" t="s">
        <v>382</v>
      </c>
      <c r="D11573" t="s">
        <v>4346</v>
      </c>
      <c r="E11573" t="s">
        <v>59</v>
      </c>
      <c r="F11573" t="b">
        <v>0</v>
      </c>
      <c r="G11573" t="s">
        <v>77</v>
      </c>
      <c r="H11573" s="1">
        <v>46143.792893518519</v>
      </c>
      <c r="I11573" t="b">
        <v>0</v>
      </c>
      <c r="J11573" t="b">
        <v>0</v>
      </c>
      <c r="K11573" t="s">
        <v>41</v>
      </c>
      <c r="L11573" t="s">
        <v>60</v>
      </c>
      <c r="M11573">
        <v>59049.5</v>
      </c>
      <c r="N11573"/>
      <c r="O11573" t="s">
        <v>21729</v>
      </c>
      <c r="P11573" t="s">
        <v>3990</v>
      </c>
    </row>
    <row r="11574" spans="1:16" x14ac:dyDescent="0.35">
      <c r="A11574" t="s">
        <v>3</v>
      </c>
      <c r="B11574" t="s">
        <v>21730</v>
      </c>
      <c r="C11574" t="s">
        <v>76</v>
      </c>
      <c r="D11574" t="s">
        <v>21234</v>
      </c>
      <c r="E11574" t="s">
        <v>59</v>
      </c>
      <c r="F11574" t="b">
        <v>1</v>
      </c>
      <c r="G11574" t="s">
        <v>27</v>
      </c>
      <c r="H11574" s="1">
        <v>46143.793773148151</v>
      </c>
      <c r="I11574" t="b">
        <v>0</v>
      </c>
      <c r="J11574" t="b">
        <v>0</v>
      </c>
      <c r="K11574" t="s">
        <v>27</v>
      </c>
      <c r="L11574" t="s">
        <v>60</v>
      </c>
      <c r="M11574">
        <v>50000</v>
      </c>
      <c r="N11574"/>
      <c r="O11574" t="s">
        <v>14150</v>
      </c>
      <c r="P11574" t="s">
        <v>21731</v>
      </c>
    </row>
    <row r="11575" spans="1:16" x14ac:dyDescent="0.35">
      <c r="A11575" t="s">
        <v>0</v>
      </c>
      <c r="B11575" t="s">
        <v>21732</v>
      </c>
      <c r="C11575" t="s">
        <v>5058</v>
      </c>
      <c r="D11575" t="s">
        <v>7670</v>
      </c>
      <c r="E11575" t="s">
        <v>59</v>
      </c>
      <c r="F11575" t="b">
        <v>0</v>
      </c>
      <c r="G11575" t="s">
        <v>40</v>
      </c>
      <c r="H11575" s="1">
        <v>46143.794247685182</v>
      </c>
      <c r="I11575" t="b">
        <v>1</v>
      </c>
      <c r="J11575" t="b">
        <v>0</v>
      </c>
      <c r="K11575" t="s">
        <v>40</v>
      </c>
      <c r="L11575" t="s">
        <v>60</v>
      </c>
      <c r="M11575">
        <v>30000</v>
      </c>
      <c r="N11575"/>
      <c r="O11575" t="s">
        <v>21733</v>
      </c>
      <c r="P11575" t="s">
        <v>325</v>
      </c>
    </row>
    <row r="11576" spans="1:16" x14ac:dyDescent="0.35">
      <c r="A11576" t="s">
        <v>2</v>
      </c>
      <c r="B11576" t="s">
        <v>21734</v>
      </c>
      <c r="C11576" t="s">
        <v>81</v>
      </c>
      <c r="D11576" t="s">
        <v>4526</v>
      </c>
      <c r="F11576" t="b">
        <v>0</v>
      </c>
      <c r="G11576" t="s">
        <v>77</v>
      </c>
      <c r="H11576" s="1">
        <v>46143.794328703712</v>
      </c>
      <c r="I11576" t="b">
        <v>0</v>
      </c>
      <c r="J11576" t="b">
        <v>0</v>
      </c>
      <c r="K11576" t="s">
        <v>41</v>
      </c>
      <c r="L11576" t="s">
        <v>74</v>
      </c>
      <c r="M11576"/>
      <c r="N11576">
        <v>49.5</v>
      </c>
      <c r="O11576" t="s">
        <v>98</v>
      </c>
      <c r="P11576" t="s">
        <v>9153</v>
      </c>
    </row>
    <row r="11577" spans="1:16" x14ac:dyDescent="0.35">
      <c r="A11577" t="s">
        <v>2</v>
      </c>
      <c r="B11577" t="s">
        <v>275</v>
      </c>
      <c r="C11577" t="s">
        <v>334</v>
      </c>
      <c r="D11577" t="s">
        <v>4346</v>
      </c>
      <c r="E11577" t="s">
        <v>59</v>
      </c>
      <c r="F11577" t="b">
        <v>0</v>
      </c>
      <c r="G11577" t="s">
        <v>41</v>
      </c>
      <c r="H11577" s="1">
        <v>46143.794340277767</v>
      </c>
      <c r="I11577" t="b">
        <v>0</v>
      </c>
      <c r="J11577" t="b">
        <v>1</v>
      </c>
      <c r="K11577" t="s">
        <v>41</v>
      </c>
      <c r="L11577" t="s">
        <v>60</v>
      </c>
      <c r="M11577">
        <v>105000</v>
      </c>
      <c r="N11577"/>
      <c r="O11577" t="s">
        <v>2759</v>
      </c>
      <c r="P11577" t="s">
        <v>2079</v>
      </c>
    </row>
    <row r="11578" spans="1:16" x14ac:dyDescent="0.35">
      <c r="A11578" t="s">
        <v>0</v>
      </c>
      <c r="B11578" t="s">
        <v>21735</v>
      </c>
      <c r="C11578" t="s">
        <v>40</v>
      </c>
      <c r="D11578" t="s">
        <v>7670</v>
      </c>
      <c r="E11578" t="s">
        <v>59</v>
      </c>
      <c r="F11578" t="b">
        <v>0</v>
      </c>
      <c r="G11578" t="s">
        <v>40</v>
      </c>
      <c r="H11578" s="1">
        <v>46143.835914351846</v>
      </c>
      <c r="I11578" t="b">
        <v>1</v>
      </c>
      <c r="J11578" t="b">
        <v>0</v>
      </c>
      <c r="K11578" t="s">
        <v>40</v>
      </c>
      <c r="L11578" t="s">
        <v>60</v>
      </c>
      <c r="M11578">
        <v>51500</v>
      </c>
      <c r="N11578"/>
      <c r="O11578" t="s">
        <v>4798</v>
      </c>
      <c r="P11578" t="s">
        <v>4799</v>
      </c>
    </row>
    <row r="11579" spans="1:16" x14ac:dyDescent="0.35">
      <c r="A11579" t="s">
        <v>2</v>
      </c>
      <c r="B11579" t="s">
        <v>21736</v>
      </c>
      <c r="C11579" t="s">
        <v>586</v>
      </c>
      <c r="D11579" t="s">
        <v>2360</v>
      </c>
      <c r="E11579" t="s">
        <v>59</v>
      </c>
      <c r="F11579" t="b">
        <v>0</v>
      </c>
      <c r="G11579" t="s">
        <v>41</v>
      </c>
      <c r="H11579" s="1">
        <v>46143.835925925923</v>
      </c>
      <c r="I11579" t="b">
        <v>0</v>
      </c>
      <c r="J11579" t="b">
        <v>1</v>
      </c>
      <c r="K11579" t="s">
        <v>41</v>
      </c>
      <c r="L11579" t="s">
        <v>60</v>
      </c>
      <c r="M11579">
        <v>101547.125</v>
      </c>
      <c r="N11579"/>
      <c r="O11579" t="s">
        <v>4030</v>
      </c>
      <c r="P11579" t="s">
        <v>21737</v>
      </c>
    </row>
    <row r="11580" spans="1:16" x14ac:dyDescent="0.35">
      <c r="A11580" t="s">
        <v>2</v>
      </c>
      <c r="B11580" t="s">
        <v>21738</v>
      </c>
      <c r="C11580" t="s">
        <v>79</v>
      </c>
      <c r="D11580" t="s">
        <v>4346</v>
      </c>
      <c r="E11580" t="s">
        <v>59</v>
      </c>
      <c r="F11580" t="b">
        <v>0</v>
      </c>
      <c r="G11580" t="s">
        <v>77</v>
      </c>
      <c r="H11580" s="1">
        <v>46143.835995370369</v>
      </c>
      <c r="I11580" t="b">
        <v>0</v>
      </c>
      <c r="J11580" t="b">
        <v>1</v>
      </c>
      <c r="K11580" t="s">
        <v>41</v>
      </c>
      <c r="L11580" t="s">
        <v>60</v>
      </c>
      <c r="M11580">
        <v>179000</v>
      </c>
      <c r="N11580"/>
      <c r="O11580" t="s">
        <v>1990</v>
      </c>
      <c r="P11580" t="s">
        <v>589</v>
      </c>
    </row>
    <row r="11581" spans="1:16" x14ac:dyDescent="0.35">
      <c r="A11581" t="s">
        <v>2</v>
      </c>
      <c r="B11581" t="s">
        <v>21739</v>
      </c>
      <c r="C11581" t="s">
        <v>40</v>
      </c>
      <c r="D11581" t="s">
        <v>7670</v>
      </c>
      <c r="E11581" t="s">
        <v>59</v>
      </c>
      <c r="F11581" t="b">
        <v>0</v>
      </c>
      <c r="G11581" t="s">
        <v>40</v>
      </c>
      <c r="H11581" s="1">
        <v>46143.837337962963</v>
      </c>
      <c r="I11581" t="b">
        <v>0</v>
      </c>
      <c r="J11581" t="b">
        <v>0</v>
      </c>
      <c r="K11581" t="s">
        <v>40</v>
      </c>
      <c r="L11581" t="s">
        <v>60</v>
      </c>
      <c r="M11581">
        <v>51500</v>
      </c>
      <c r="N11581"/>
      <c r="O11581" t="s">
        <v>4798</v>
      </c>
      <c r="P11581" t="s">
        <v>4799</v>
      </c>
    </row>
    <row r="11582" spans="1:16" x14ac:dyDescent="0.35">
      <c r="A11582" t="s">
        <v>1</v>
      </c>
      <c r="B11582" t="s">
        <v>21740</v>
      </c>
      <c r="C11582" t="s">
        <v>810</v>
      </c>
      <c r="D11582" t="s">
        <v>4526</v>
      </c>
      <c r="E11582" t="s">
        <v>59</v>
      </c>
      <c r="F11582" t="b">
        <v>0</v>
      </c>
      <c r="G11582" t="s">
        <v>77</v>
      </c>
      <c r="H11582" s="1">
        <v>46143.837407407409</v>
      </c>
      <c r="I11582" t="b">
        <v>0</v>
      </c>
      <c r="J11582" t="b">
        <v>0</v>
      </c>
      <c r="K11582" t="s">
        <v>41</v>
      </c>
      <c r="L11582" t="s">
        <v>60</v>
      </c>
      <c r="M11582">
        <v>160000</v>
      </c>
      <c r="N11582"/>
      <c r="O11582" t="s">
        <v>2213</v>
      </c>
      <c r="P11582" t="s">
        <v>21741</v>
      </c>
    </row>
    <row r="11583" spans="1:16" x14ac:dyDescent="0.35">
      <c r="A11583" t="s">
        <v>1</v>
      </c>
      <c r="B11583" t="s">
        <v>21742</v>
      </c>
      <c r="C11583" t="s">
        <v>84</v>
      </c>
      <c r="D11583" t="s">
        <v>4346</v>
      </c>
      <c r="E11583" t="s">
        <v>59</v>
      </c>
      <c r="F11583" t="b">
        <v>0</v>
      </c>
      <c r="G11583" t="s">
        <v>65</v>
      </c>
      <c r="H11583" s="1">
        <v>46143.837534722217</v>
      </c>
      <c r="I11583" t="b">
        <v>1</v>
      </c>
      <c r="J11583" t="b">
        <v>0</v>
      </c>
      <c r="K11583" t="s">
        <v>41</v>
      </c>
      <c r="L11583" t="s">
        <v>60</v>
      </c>
      <c r="M11583">
        <v>206500</v>
      </c>
      <c r="N11583"/>
      <c r="O11583" t="s">
        <v>3753</v>
      </c>
      <c r="P11583" t="s">
        <v>21743</v>
      </c>
    </row>
    <row r="11584" spans="1:16" x14ac:dyDescent="0.35">
      <c r="A11584" t="s">
        <v>3</v>
      </c>
      <c r="B11584" t="s">
        <v>923</v>
      </c>
      <c r="C11584" t="s">
        <v>181</v>
      </c>
      <c r="D11584" t="s">
        <v>4526</v>
      </c>
      <c r="E11584" t="s">
        <v>59</v>
      </c>
      <c r="F11584" t="b">
        <v>0</v>
      </c>
      <c r="G11584" t="s">
        <v>89</v>
      </c>
      <c r="H11584" s="1">
        <v>46143.876319444447</v>
      </c>
      <c r="I11584" t="b">
        <v>0</v>
      </c>
      <c r="J11584" t="b">
        <v>0</v>
      </c>
      <c r="K11584" t="s">
        <v>41</v>
      </c>
      <c r="L11584" t="s">
        <v>60</v>
      </c>
      <c r="M11584">
        <v>82500</v>
      </c>
      <c r="N11584"/>
      <c r="O11584" t="s">
        <v>17730</v>
      </c>
    </row>
    <row r="11585" spans="1:16" x14ac:dyDescent="0.35">
      <c r="A11585" t="s">
        <v>2</v>
      </c>
      <c r="B11585" t="s">
        <v>8414</v>
      </c>
      <c r="C11585" t="s">
        <v>8415</v>
      </c>
      <c r="D11585" t="s">
        <v>4633</v>
      </c>
      <c r="E11585" t="s">
        <v>59</v>
      </c>
      <c r="F11585" t="b">
        <v>0</v>
      </c>
      <c r="G11585" t="s">
        <v>21</v>
      </c>
      <c r="H11585" s="1">
        <v>46143.876886574071</v>
      </c>
      <c r="I11585" t="b">
        <v>0</v>
      </c>
      <c r="J11585" t="b">
        <v>0</v>
      </c>
      <c r="K11585" t="s">
        <v>21</v>
      </c>
      <c r="L11585" t="s">
        <v>60</v>
      </c>
      <c r="M11585">
        <v>3150000</v>
      </c>
      <c r="N11585"/>
      <c r="O11585" t="s">
        <v>8416</v>
      </c>
      <c r="P11585" t="s">
        <v>4661</v>
      </c>
    </row>
    <row r="11586" spans="1:16" x14ac:dyDescent="0.35">
      <c r="A11586" t="s">
        <v>8</v>
      </c>
      <c r="B11586" t="s">
        <v>21744</v>
      </c>
      <c r="C11586" t="s">
        <v>181</v>
      </c>
      <c r="D11586" t="s">
        <v>17170</v>
      </c>
      <c r="E11586" t="s">
        <v>59</v>
      </c>
      <c r="F11586" t="b">
        <v>0</v>
      </c>
      <c r="G11586" t="s">
        <v>89</v>
      </c>
      <c r="H11586" s="1">
        <v>46143.919340277767</v>
      </c>
      <c r="I11586" t="b">
        <v>0</v>
      </c>
      <c r="J11586" t="b">
        <v>0</v>
      </c>
      <c r="K11586" t="s">
        <v>41</v>
      </c>
      <c r="L11586" t="s">
        <v>60</v>
      </c>
      <c r="M11586">
        <v>140360</v>
      </c>
      <c r="N11586"/>
      <c r="O11586" t="s">
        <v>17171</v>
      </c>
      <c r="P11586" t="s">
        <v>891</v>
      </c>
    </row>
    <row r="11587" spans="1:16" x14ac:dyDescent="0.35">
      <c r="A11587" t="s">
        <v>2</v>
      </c>
      <c r="B11587" t="s">
        <v>137</v>
      </c>
      <c r="C11587" t="s">
        <v>112</v>
      </c>
      <c r="D11587" t="s">
        <v>4346</v>
      </c>
      <c r="E11587" t="s">
        <v>59</v>
      </c>
      <c r="F11587" t="b">
        <v>0</v>
      </c>
      <c r="G11587" t="s">
        <v>65</v>
      </c>
      <c r="H11587" s="1">
        <v>46143.919363425928</v>
      </c>
      <c r="I11587" t="b">
        <v>0</v>
      </c>
      <c r="J11587" t="b">
        <v>1</v>
      </c>
      <c r="K11587" t="s">
        <v>41</v>
      </c>
      <c r="L11587" t="s">
        <v>60</v>
      </c>
      <c r="M11587">
        <v>158000</v>
      </c>
      <c r="N11587"/>
      <c r="O11587" t="s">
        <v>138</v>
      </c>
      <c r="P11587" t="s">
        <v>21745</v>
      </c>
    </row>
    <row r="11588" spans="1:16" x14ac:dyDescent="0.35">
      <c r="A11588" t="s">
        <v>1</v>
      </c>
      <c r="B11588" t="s">
        <v>210</v>
      </c>
      <c r="C11588" t="s">
        <v>743</v>
      </c>
      <c r="D11588" t="s">
        <v>2360</v>
      </c>
      <c r="E11588" t="s">
        <v>59</v>
      </c>
      <c r="F11588" t="b">
        <v>0</v>
      </c>
      <c r="G11588" t="s">
        <v>77</v>
      </c>
      <c r="H11588" s="1">
        <v>46143.920740740738</v>
      </c>
      <c r="I11588" t="b">
        <v>0</v>
      </c>
      <c r="J11588" t="b">
        <v>1</v>
      </c>
      <c r="K11588" t="s">
        <v>41</v>
      </c>
      <c r="L11588" t="s">
        <v>60</v>
      </c>
      <c r="M11588">
        <v>123000</v>
      </c>
      <c r="N11588"/>
      <c r="O11588" t="s">
        <v>250</v>
      </c>
      <c r="P11588" t="s">
        <v>21746</v>
      </c>
    </row>
    <row r="11589" spans="1:16" x14ac:dyDescent="0.35">
      <c r="A11589" t="s">
        <v>0</v>
      </c>
      <c r="B11589" t="s">
        <v>21747</v>
      </c>
      <c r="C11589" t="s">
        <v>202</v>
      </c>
      <c r="D11589" t="s">
        <v>2360</v>
      </c>
      <c r="E11589" t="s">
        <v>59</v>
      </c>
      <c r="F11589" t="b">
        <v>0</v>
      </c>
      <c r="G11589" t="s">
        <v>77</v>
      </c>
      <c r="H11589" s="1">
        <v>46144.001250000001</v>
      </c>
      <c r="I11589" t="b">
        <v>0</v>
      </c>
      <c r="J11589" t="b">
        <v>1</v>
      </c>
      <c r="K11589" t="s">
        <v>41</v>
      </c>
      <c r="L11589" t="s">
        <v>60</v>
      </c>
      <c r="M11589">
        <v>157500</v>
      </c>
      <c r="N11589"/>
      <c r="O11589" t="s">
        <v>21748</v>
      </c>
      <c r="P11589" t="s">
        <v>21749</v>
      </c>
    </row>
    <row r="11590" spans="1:16" x14ac:dyDescent="0.35">
      <c r="A11590" t="s">
        <v>7</v>
      </c>
      <c r="B11590" t="s">
        <v>1991</v>
      </c>
      <c r="C11590" t="s">
        <v>382</v>
      </c>
      <c r="D11590" t="s">
        <v>4671</v>
      </c>
      <c r="E11590" t="s">
        <v>59</v>
      </c>
      <c r="F11590" t="b">
        <v>0</v>
      </c>
      <c r="G11590" t="s">
        <v>77</v>
      </c>
      <c r="H11590" s="1">
        <v>46144.001250000001</v>
      </c>
      <c r="I11590" t="b">
        <v>0</v>
      </c>
      <c r="J11590" t="b">
        <v>1</v>
      </c>
      <c r="K11590" t="s">
        <v>41</v>
      </c>
      <c r="L11590" t="s">
        <v>60</v>
      </c>
      <c r="M11590">
        <v>79594</v>
      </c>
      <c r="N11590"/>
      <c r="O11590" t="s">
        <v>265</v>
      </c>
      <c r="P11590" t="s">
        <v>802</v>
      </c>
    </row>
    <row r="11591" spans="1:16" x14ac:dyDescent="0.35">
      <c r="A11591" t="s">
        <v>3</v>
      </c>
      <c r="B11591" t="s">
        <v>21750</v>
      </c>
      <c r="C11591" t="s">
        <v>522</v>
      </c>
      <c r="D11591" t="s">
        <v>2360</v>
      </c>
      <c r="E11591" t="s">
        <v>59</v>
      </c>
      <c r="F11591" t="b">
        <v>0</v>
      </c>
      <c r="G11591" t="s">
        <v>77</v>
      </c>
      <c r="H11591" s="1">
        <v>46144.001261574071</v>
      </c>
      <c r="I11591" t="b">
        <v>0</v>
      </c>
      <c r="J11591" t="b">
        <v>0</v>
      </c>
      <c r="K11591" t="s">
        <v>41</v>
      </c>
      <c r="L11591" t="s">
        <v>74</v>
      </c>
      <c r="M11591"/>
      <c r="N11591">
        <v>34.97</v>
      </c>
      <c r="O11591" t="s">
        <v>2989</v>
      </c>
      <c r="P11591" t="s">
        <v>673</v>
      </c>
    </row>
    <row r="11592" spans="1:16" x14ac:dyDescent="0.35">
      <c r="A11592" t="s">
        <v>3</v>
      </c>
      <c r="B11592" t="s">
        <v>4926</v>
      </c>
      <c r="C11592" t="s">
        <v>76</v>
      </c>
      <c r="D11592" t="s">
        <v>584</v>
      </c>
      <c r="E11592" t="s">
        <v>72</v>
      </c>
      <c r="F11592" t="b">
        <v>1</v>
      </c>
      <c r="G11592" t="s">
        <v>31</v>
      </c>
      <c r="H11592" s="1">
        <v>46144.002314814818</v>
      </c>
      <c r="I11592" t="b">
        <v>0</v>
      </c>
      <c r="J11592" t="b">
        <v>0</v>
      </c>
      <c r="K11592" t="s">
        <v>31</v>
      </c>
      <c r="L11592" t="s">
        <v>74</v>
      </c>
      <c r="M11592"/>
      <c r="N11592">
        <v>25</v>
      </c>
      <c r="O11592" t="s">
        <v>584</v>
      </c>
      <c r="P11592" t="s">
        <v>673</v>
      </c>
    </row>
    <row r="11593" spans="1:16" x14ac:dyDescent="0.35">
      <c r="A11593" t="s">
        <v>3</v>
      </c>
      <c r="B11593" t="s">
        <v>5947</v>
      </c>
      <c r="C11593" t="s">
        <v>76</v>
      </c>
      <c r="D11593" t="s">
        <v>584</v>
      </c>
      <c r="E11593" t="s">
        <v>72</v>
      </c>
      <c r="F11593" t="b">
        <v>1</v>
      </c>
      <c r="G11593" t="s">
        <v>33</v>
      </c>
      <c r="H11593" s="1">
        <v>46144.00236111111</v>
      </c>
      <c r="I11593" t="b">
        <v>0</v>
      </c>
      <c r="J11593" t="b">
        <v>0</v>
      </c>
      <c r="K11593" t="s">
        <v>33</v>
      </c>
      <c r="L11593" t="s">
        <v>74</v>
      </c>
      <c r="M11593"/>
      <c r="N11593">
        <v>25</v>
      </c>
      <c r="O11593" t="s">
        <v>584</v>
      </c>
      <c r="P11593" t="s">
        <v>2175</v>
      </c>
    </row>
    <row r="11594" spans="1:16" x14ac:dyDescent="0.35">
      <c r="A11594" t="s">
        <v>2</v>
      </c>
      <c r="B11594" t="s">
        <v>21751</v>
      </c>
      <c r="C11594" t="s">
        <v>290</v>
      </c>
      <c r="D11594" t="s">
        <v>2360</v>
      </c>
      <c r="E11594" t="s">
        <v>59</v>
      </c>
      <c r="F11594" t="b">
        <v>0</v>
      </c>
      <c r="G11594" t="s">
        <v>77</v>
      </c>
      <c r="H11594" s="1">
        <v>46144.002662037034</v>
      </c>
      <c r="I11594" t="b">
        <v>0</v>
      </c>
      <c r="J11594" t="b">
        <v>1</v>
      </c>
      <c r="K11594" t="s">
        <v>41</v>
      </c>
      <c r="L11594" t="s">
        <v>60</v>
      </c>
      <c r="M11594">
        <v>123500</v>
      </c>
      <c r="N11594"/>
      <c r="O11594" t="s">
        <v>21752</v>
      </c>
      <c r="P11594" t="s">
        <v>21753</v>
      </c>
    </row>
    <row r="11595" spans="1:16" x14ac:dyDescent="0.35">
      <c r="A11595" t="s">
        <v>2</v>
      </c>
      <c r="B11595" t="s">
        <v>3542</v>
      </c>
      <c r="C11595" t="s">
        <v>10932</v>
      </c>
      <c r="D11595" t="s">
        <v>4673</v>
      </c>
      <c r="E11595" t="s">
        <v>59</v>
      </c>
      <c r="F11595" t="b">
        <v>0</v>
      </c>
      <c r="G11595" t="s">
        <v>68</v>
      </c>
      <c r="H11595" s="1">
        <v>46144.002696759257</v>
      </c>
      <c r="I11595" t="b">
        <v>0</v>
      </c>
      <c r="J11595" t="b">
        <v>1</v>
      </c>
      <c r="K11595" t="s">
        <v>41</v>
      </c>
      <c r="L11595" t="s">
        <v>60</v>
      </c>
      <c r="M11595">
        <v>175000</v>
      </c>
      <c r="N11595"/>
      <c r="O11595" t="s">
        <v>10934</v>
      </c>
      <c r="P11595" t="s">
        <v>10935</v>
      </c>
    </row>
    <row r="11596" spans="1:16" x14ac:dyDescent="0.35">
      <c r="A11596" t="s">
        <v>6</v>
      </c>
      <c r="B11596" t="s">
        <v>21754</v>
      </c>
      <c r="C11596" t="s">
        <v>5029</v>
      </c>
      <c r="D11596" t="s">
        <v>7670</v>
      </c>
      <c r="E11596" t="s">
        <v>232</v>
      </c>
      <c r="F11596" t="b">
        <v>0</v>
      </c>
      <c r="G11596" t="s">
        <v>40</v>
      </c>
      <c r="H11596" s="1">
        <v>46144.047407407408</v>
      </c>
      <c r="I11596" t="b">
        <v>0</v>
      </c>
      <c r="J11596" t="b">
        <v>0</v>
      </c>
      <c r="K11596" t="s">
        <v>40</v>
      </c>
      <c r="L11596" t="s">
        <v>60</v>
      </c>
      <c r="M11596">
        <v>95000</v>
      </c>
      <c r="N11596"/>
      <c r="O11596" t="s">
        <v>21755</v>
      </c>
      <c r="P11596" t="s">
        <v>85</v>
      </c>
    </row>
    <row r="11597" spans="1:16" x14ac:dyDescent="0.35">
      <c r="A11597" t="s">
        <v>2</v>
      </c>
      <c r="B11597" t="s">
        <v>21736</v>
      </c>
      <c r="C11597" t="s">
        <v>586</v>
      </c>
      <c r="D11597" t="s">
        <v>4346</v>
      </c>
      <c r="E11597" t="s">
        <v>59</v>
      </c>
      <c r="F11597" t="b">
        <v>0</v>
      </c>
      <c r="G11597" t="s">
        <v>41</v>
      </c>
      <c r="H11597" s="1">
        <v>46144.087337962963</v>
      </c>
      <c r="I11597" t="b">
        <v>0</v>
      </c>
      <c r="J11597" t="b">
        <v>1</v>
      </c>
      <c r="K11597" t="s">
        <v>41</v>
      </c>
      <c r="L11597" t="s">
        <v>60</v>
      </c>
      <c r="M11597">
        <v>101547.125</v>
      </c>
      <c r="N11597"/>
      <c r="O11597" t="s">
        <v>5209</v>
      </c>
      <c r="P11597" t="s">
        <v>21737</v>
      </c>
    </row>
    <row r="11598" spans="1:16" x14ac:dyDescent="0.35">
      <c r="A11598" t="s">
        <v>1</v>
      </c>
      <c r="B11598" t="s">
        <v>21756</v>
      </c>
      <c r="C11598" t="s">
        <v>13814</v>
      </c>
      <c r="D11598" t="s">
        <v>5018</v>
      </c>
      <c r="E11598" t="s">
        <v>59</v>
      </c>
      <c r="F11598" t="b">
        <v>0</v>
      </c>
      <c r="G11598" t="s">
        <v>19</v>
      </c>
      <c r="H11598" s="1">
        <v>46144.184189814812</v>
      </c>
      <c r="I11598" t="b">
        <v>1</v>
      </c>
      <c r="J11598" t="b">
        <v>0</v>
      </c>
      <c r="K11598" t="s">
        <v>19</v>
      </c>
      <c r="L11598" t="s">
        <v>74</v>
      </c>
      <c r="M11598"/>
      <c r="N11598">
        <v>22.5</v>
      </c>
      <c r="O11598" t="s">
        <v>17211</v>
      </c>
      <c r="P11598" t="s">
        <v>1816</v>
      </c>
    </row>
    <row r="11599" spans="1:16" x14ac:dyDescent="0.35">
      <c r="A11599" t="s">
        <v>6</v>
      </c>
      <c r="B11599" t="s">
        <v>21757</v>
      </c>
      <c r="C11599" t="s">
        <v>163</v>
      </c>
      <c r="D11599" t="s">
        <v>4756</v>
      </c>
      <c r="E11599" t="s">
        <v>59</v>
      </c>
      <c r="F11599" t="b">
        <v>0</v>
      </c>
      <c r="G11599" t="s">
        <v>65</v>
      </c>
      <c r="H11599" s="1">
        <v>46144.210034722222</v>
      </c>
      <c r="I11599" t="b">
        <v>0</v>
      </c>
      <c r="J11599" t="b">
        <v>0</v>
      </c>
      <c r="K11599" t="s">
        <v>41</v>
      </c>
      <c r="L11599" t="s">
        <v>60</v>
      </c>
      <c r="M11599">
        <v>135000</v>
      </c>
      <c r="N11599"/>
      <c r="O11599" t="s">
        <v>21758</v>
      </c>
      <c r="P11599" t="s">
        <v>21759</v>
      </c>
    </row>
    <row r="11600" spans="1:16" x14ac:dyDescent="0.35">
      <c r="A11600" t="s">
        <v>2</v>
      </c>
      <c r="B11600" t="s">
        <v>368</v>
      </c>
      <c r="C11600" t="s">
        <v>194</v>
      </c>
      <c r="D11600" t="s">
        <v>2360</v>
      </c>
      <c r="E11600" t="s">
        <v>59</v>
      </c>
      <c r="F11600" t="b">
        <v>0</v>
      </c>
      <c r="G11600" t="s">
        <v>65</v>
      </c>
      <c r="H11600" s="1">
        <v>46144.25172453704</v>
      </c>
      <c r="I11600" t="b">
        <v>0</v>
      </c>
      <c r="J11600" t="b">
        <v>1</v>
      </c>
      <c r="K11600" t="s">
        <v>41</v>
      </c>
      <c r="L11600" t="s">
        <v>60</v>
      </c>
      <c r="M11600">
        <v>126800</v>
      </c>
      <c r="N11600"/>
      <c r="O11600" t="s">
        <v>195</v>
      </c>
      <c r="P11600" t="s">
        <v>21760</v>
      </c>
    </row>
    <row r="11601" spans="1:16" x14ac:dyDescent="0.35">
      <c r="A11601" t="s">
        <v>3</v>
      </c>
      <c r="B11601" t="s">
        <v>21761</v>
      </c>
      <c r="C11601" t="s">
        <v>5717</v>
      </c>
      <c r="D11601" t="s">
        <v>4346</v>
      </c>
      <c r="E11601" t="s">
        <v>59</v>
      </c>
      <c r="F11601" t="b">
        <v>0</v>
      </c>
      <c r="G11601" t="s">
        <v>19</v>
      </c>
      <c r="H11601" s="1">
        <v>46144.252152777779</v>
      </c>
      <c r="I11601" t="b">
        <v>0</v>
      </c>
      <c r="J11601" t="b">
        <v>0</v>
      </c>
      <c r="K11601" t="s">
        <v>19</v>
      </c>
      <c r="L11601" t="s">
        <v>60</v>
      </c>
      <c r="M11601">
        <v>1000000</v>
      </c>
      <c r="N11601"/>
      <c r="O11601" t="s">
        <v>21762</v>
      </c>
    </row>
    <row r="11602" spans="1:16" x14ac:dyDescent="0.35">
      <c r="A11602" t="s">
        <v>3</v>
      </c>
      <c r="B11602" t="s">
        <v>2368</v>
      </c>
      <c r="C11602" t="s">
        <v>21763</v>
      </c>
      <c r="D11602" t="s">
        <v>2360</v>
      </c>
      <c r="E11602" t="s">
        <v>59</v>
      </c>
      <c r="F11602" t="b">
        <v>0</v>
      </c>
      <c r="G11602" t="s">
        <v>89</v>
      </c>
      <c r="H11602" s="1">
        <v>46144.293333333328</v>
      </c>
      <c r="I11602" t="b">
        <v>1</v>
      </c>
      <c r="J11602" t="b">
        <v>1</v>
      </c>
      <c r="K11602" t="s">
        <v>41</v>
      </c>
      <c r="L11602" t="s">
        <v>60</v>
      </c>
      <c r="M11602">
        <v>86000</v>
      </c>
      <c r="N11602"/>
      <c r="O11602" t="s">
        <v>21764</v>
      </c>
      <c r="P11602" t="s">
        <v>21765</v>
      </c>
    </row>
    <row r="11603" spans="1:16" x14ac:dyDescent="0.35">
      <c r="A11603" t="s">
        <v>0</v>
      </c>
      <c r="B11603" t="s">
        <v>21766</v>
      </c>
      <c r="C11603" t="s">
        <v>181</v>
      </c>
      <c r="D11603" t="s">
        <v>2360</v>
      </c>
      <c r="E11603" t="s">
        <v>59</v>
      </c>
      <c r="F11603" t="b">
        <v>0</v>
      </c>
      <c r="G11603" t="s">
        <v>89</v>
      </c>
      <c r="H11603" s="1">
        <v>46144.293333333328</v>
      </c>
      <c r="I11603" t="b">
        <v>0</v>
      </c>
      <c r="J11603" t="b">
        <v>1</v>
      </c>
      <c r="K11603" t="s">
        <v>41</v>
      </c>
      <c r="L11603" t="s">
        <v>60</v>
      </c>
      <c r="M11603">
        <v>92900</v>
      </c>
      <c r="N11603"/>
      <c r="O11603" t="s">
        <v>699</v>
      </c>
      <c r="P11603" t="s">
        <v>21767</v>
      </c>
    </row>
    <row r="11604" spans="1:16" x14ac:dyDescent="0.35">
      <c r="A11604" t="s">
        <v>0</v>
      </c>
      <c r="B11604" t="s">
        <v>6215</v>
      </c>
      <c r="C11604" t="s">
        <v>6872</v>
      </c>
      <c r="D11604" t="s">
        <v>4633</v>
      </c>
      <c r="E11604" t="s">
        <v>59</v>
      </c>
      <c r="F11604" t="b">
        <v>0</v>
      </c>
      <c r="G11604" t="s">
        <v>40</v>
      </c>
      <c r="H11604" s="1">
        <v>46144.294502314813</v>
      </c>
      <c r="I11604" t="b">
        <v>0</v>
      </c>
      <c r="J11604" t="b">
        <v>0</v>
      </c>
      <c r="K11604" t="s">
        <v>40</v>
      </c>
      <c r="L11604" t="s">
        <v>60</v>
      </c>
      <c r="M11604">
        <v>40000</v>
      </c>
      <c r="N11604"/>
      <c r="O11604" t="s">
        <v>4633</v>
      </c>
      <c r="P11604" t="s">
        <v>6216</v>
      </c>
    </row>
    <row r="11605" spans="1:16" x14ac:dyDescent="0.35">
      <c r="A11605" t="s">
        <v>0</v>
      </c>
      <c r="B11605" t="s">
        <v>21768</v>
      </c>
      <c r="C11605" t="s">
        <v>76</v>
      </c>
      <c r="D11605" t="s">
        <v>4630</v>
      </c>
      <c r="E11605" t="s">
        <v>59</v>
      </c>
      <c r="F11605" t="b">
        <v>1</v>
      </c>
      <c r="G11605" t="s">
        <v>41</v>
      </c>
      <c r="H11605" s="1">
        <v>46144.294525462959</v>
      </c>
      <c r="I11605" t="b">
        <v>1</v>
      </c>
      <c r="J11605" t="b">
        <v>0</v>
      </c>
      <c r="K11605" t="s">
        <v>41</v>
      </c>
      <c r="L11605" t="s">
        <v>60</v>
      </c>
      <c r="M11605">
        <v>157500</v>
      </c>
      <c r="N11605"/>
      <c r="O11605" t="s">
        <v>9300</v>
      </c>
      <c r="P11605" t="s">
        <v>20562</v>
      </c>
    </row>
    <row r="11606" spans="1:16" x14ac:dyDescent="0.35">
      <c r="A11606" t="s">
        <v>1</v>
      </c>
      <c r="B11606" t="s">
        <v>21769</v>
      </c>
      <c r="C11606" t="s">
        <v>4452</v>
      </c>
      <c r="D11606" t="s">
        <v>4346</v>
      </c>
      <c r="E11606" t="s">
        <v>59</v>
      </c>
      <c r="F11606" t="b">
        <v>0</v>
      </c>
      <c r="G11606" t="s">
        <v>40</v>
      </c>
      <c r="H11606" s="1">
        <v>46144.296990740739</v>
      </c>
      <c r="I11606" t="b">
        <v>0</v>
      </c>
      <c r="J11606" t="b">
        <v>0</v>
      </c>
      <c r="K11606" t="s">
        <v>40</v>
      </c>
      <c r="L11606" t="s">
        <v>60</v>
      </c>
      <c r="M11606">
        <v>63500</v>
      </c>
      <c r="N11606"/>
      <c r="O11606" t="s">
        <v>12851</v>
      </c>
      <c r="P11606" t="s">
        <v>13498</v>
      </c>
    </row>
    <row r="11607" spans="1:16" x14ac:dyDescent="0.35">
      <c r="A11607" t="s">
        <v>1</v>
      </c>
      <c r="B11607" t="s">
        <v>1</v>
      </c>
      <c r="C11607" t="s">
        <v>11351</v>
      </c>
      <c r="D11607" t="s">
        <v>7670</v>
      </c>
      <c r="E11607" t="s">
        <v>232</v>
      </c>
      <c r="F11607" t="b">
        <v>0</v>
      </c>
      <c r="G11607" t="s">
        <v>40</v>
      </c>
      <c r="H11607" s="1">
        <v>46144.296990740739</v>
      </c>
      <c r="I11607" t="b">
        <v>1</v>
      </c>
      <c r="J11607" t="b">
        <v>0</v>
      </c>
      <c r="K11607" t="s">
        <v>40</v>
      </c>
      <c r="L11607" t="s">
        <v>60</v>
      </c>
      <c r="M11607">
        <v>55000</v>
      </c>
      <c r="N11607"/>
      <c r="O11607" t="s">
        <v>13031</v>
      </c>
      <c r="P11607" t="s">
        <v>948</v>
      </c>
    </row>
    <row r="11608" spans="1:16" x14ac:dyDescent="0.35">
      <c r="A11608" t="s">
        <v>7</v>
      </c>
      <c r="B11608" t="s">
        <v>21770</v>
      </c>
      <c r="C11608" t="s">
        <v>1886</v>
      </c>
      <c r="D11608" t="s">
        <v>4526</v>
      </c>
      <c r="E11608" t="s">
        <v>59</v>
      </c>
      <c r="F11608" t="b">
        <v>0</v>
      </c>
      <c r="G11608" t="s">
        <v>65</v>
      </c>
      <c r="H11608" s="1">
        <v>46144.335034722222</v>
      </c>
      <c r="I11608" t="b">
        <v>0</v>
      </c>
      <c r="J11608" t="b">
        <v>1</v>
      </c>
      <c r="K11608" t="s">
        <v>41</v>
      </c>
      <c r="L11608" t="s">
        <v>60</v>
      </c>
      <c r="M11608">
        <v>116033.425</v>
      </c>
      <c r="N11608"/>
      <c r="O11608" t="s">
        <v>2803</v>
      </c>
    </row>
    <row r="11609" spans="1:16" x14ac:dyDescent="0.35">
      <c r="A11609" t="s">
        <v>6</v>
      </c>
      <c r="B11609" t="s">
        <v>21771</v>
      </c>
      <c r="C11609" t="s">
        <v>598</v>
      </c>
      <c r="D11609" t="s">
        <v>17170</v>
      </c>
      <c r="E11609" t="s">
        <v>59</v>
      </c>
      <c r="F11609" t="b">
        <v>0</v>
      </c>
      <c r="G11609" t="s">
        <v>65</v>
      </c>
      <c r="H11609" s="1">
        <v>46144.336354166669</v>
      </c>
      <c r="I11609" t="b">
        <v>0</v>
      </c>
      <c r="J11609" t="b">
        <v>0</v>
      </c>
      <c r="K11609" t="s">
        <v>41</v>
      </c>
      <c r="L11609" t="s">
        <v>60</v>
      </c>
      <c r="M11609">
        <v>188496</v>
      </c>
      <c r="N11609"/>
      <c r="O11609" t="s">
        <v>17171</v>
      </c>
      <c r="P11609" t="s">
        <v>310</v>
      </c>
    </row>
    <row r="11610" spans="1:16" x14ac:dyDescent="0.35">
      <c r="A11610" t="s">
        <v>1</v>
      </c>
      <c r="B11610" t="s">
        <v>21772</v>
      </c>
      <c r="C11610" t="s">
        <v>1286</v>
      </c>
      <c r="D11610" t="s">
        <v>4346</v>
      </c>
      <c r="E11610" t="s">
        <v>59</v>
      </c>
      <c r="F11610" t="b">
        <v>0</v>
      </c>
      <c r="G11610" t="s">
        <v>89</v>
      </c>
      <c r="H11610" s="1">
        <v>46144.337465277778</v>
      </c>
      <c r="I11610" t="b">
        <v>0</v>
      </c>
      <c r="J11610" t="b">
        <v>1</v>
      </c>
      <c r="K11610" t="s">
        <v>41</v>
      </c>
      <c r="L11610" t="s">
        <v>60</v>
      </c>
      <c r="M11610">
        <v>152500</v>
      </c>
      <c r="N11610"/>
      <c r="O11610" t="s">
        <v>1183</v>
      </c>
      <c r="P11610" t="s">
        <v>11473</v>
      </c>
    </row>
    <row r="11611" spans="1:16" x14ac:dyDescent="0.35">
      <c r="A11611" t="s">
        <v>0</v>
      </c>
      <c r="B11611" t="s">
        <v>21773</v>
      </c>
      <c r="C11611" t="s">
        <v>148</v>
      </c>
      <c r="D11611" t="s">
        <v>2360</v>
      </c>
      <c r="E11611" t="s">
        <v>59</v>
      </c>
      <c r="F11611" t="b">
        <v>0</v>
      </c>
      <c r="G11611" t="s">
        <v>89</v>
      </c>
      <c r="H11611" s="1">
        <v>46144.376666666663</v>
      </c>
      <c r="I11611" t="b">
        <v>0</v>
      </c>
      <c r="J11611" t="b">
        <v>0</v>
      </c>
      <c r="K11611" t="s">
        <v>41</v>
      </c>
      <c r="L11611" t="s">
        <v>60</v>
      </c>
      <c r="M11611">
        <v>79845</v>
      </c>
      <c r="N11611"/>
      <c r="O11611" t="s">
        <v>2577</v>
      </c>
      <c r="P11611" t="s">
        <v>171</v>
      </c>
    </row>
    <row r="11612" spans="1:16" x14ac:dyDescent="0.35">
      <c r="A11612" t="s">
        <v>0</v>
      </c>
      <c r="B11612" t="s">
        <v>21774</v>
      </c>
      <c r="C11612" t="s">
        <v>5273</v>
      </c>
      <c r="D11612" t="s">
        <v>17963</v>
      </c>
      <c r="E11612" t="s">
        <v>59</v>
      </c>
      <c r="F11612" t="b">
        <v>0</v>
      </c>
      <c r="G11612" t="s">
        <v>40</v>
      </c>
      <c r="H11612" s="1">
        <v>46144.377858796302</v>
      </c>
      <c r="I11612" t="b">
        <v>0</v>
      </c>
      <c r="J11612" t="b">
        <v>0</v>
      </c>
      <c r="K11612" t="s">
        <v>40</v>
      </c>
      <c r="L11612" t="s">
        <v>60</v>
      </c>
      <c r="M11612">
        <v>47500</v>
      </c>
      <c r="N11612"/>
      <c r="O11612" t="s">
        <v>13982</v>
      </c>
      <c r="P11612" t="s">
        <v>21775</v>
      </c>
    </row>
    <row r="11613" spans="1:16" x14ac:dyDescent="0.35">
      <c r="A11613" t="s">
        <v>8</v>
      </c>
      <c r="B11613" t="s">
        <v>18859</v>
      </c>
      <c r="C11613" t="s">
        <v>237</v>
      </c>
      <c r="D11613" t="s">
        <v>17170</v>
      </c>
      <c r="E11613" t="s">
        <v>59</v>
      </c>
      <c r="F11613" t="b">
        <v>0</v>
      </c>
      <c r="G11613" t="s">
        <v>89</v>
      </c>
      <c r="H11613" s="1">
        <v>46144.377962962957</v>
      </c>
      <c r="I11613" t="b">
        <v>0</v>
      </c>
      <c r="J11613" t="b">
        <v>0</v>
      </c>
      <c r="K11613" t="s">
        <v>41</v>
      </c>
      <c r="L11613" t="s">
        <v>60</v>
      </c>
      <c r="M11613">
        <v>136570.5</v>
      </c>
      <c r="N11613"/>
      <c r="O11613" t="s">
        <v>17171</v>
      </c>
      <c r="P11613" t="s">
        <v>663</v>
      </c>
    </row>
    <row r="11614" spans="1:16" x14ac:dyDescent="0.35">
      <c r="A11614" t="s">
        <v>1</v>
      </c>
      <c r="B11614" t="s">
        <v>21776</v>
      </c>
      <c r="C11614" t="s">
        <v>9890</v>
      </c>
      <c r="D11614" t="s">
        <v>4346</v>
      </c>
      <c r="E11614" t="s">
        <v>59</v>
      </c>
      <c r="F11614" t="b">
        <v>0</v>
      </c>
      <c r="G11614" t="s">
        <v>19</v>
      </c>
      <c r="H11614" s="1">
        <v>46144.379687499997</v>
      </c>
      <c r="I11614" t="b">
        <v>0</v>
      </c>
      <c r="J11614" t="b">
        <v>0</v>
      </c>
      <c r="K11614" t="s">
        <v>19</v>
      </c>
      <c r="L11614" t="s">
        <v>60</v>
      </c>
      <c r="M11614">
        <v>1400000</v>
      </c>
      <c r="N11614"/>
      <c r="O11614" t="s">
        <v>21777</v>
      </c>
      <c r="P11614" t="s">
        <v>21778</v>
      </c>
    </row>
    <row r="11615" spans="1:16" x14ac:dyDescent="0.35">
      <c r="A11615" t="s">
        <v>0</v>
      </c>
      <c r="B11615" t="s">
        <v>298</v>
      </c>
      <c r="C11615" t="s">
        <v>3968</v>
      </c>
      <c r="D11615" t="s">
        <v>2360</v>
      </c>
      <c r="E11615" t="s">
        <v>59</v>
      </c>
      <c r="F11615" t="b">
        <v>0</v>
      </c>
      <c r="G11615" t="s">
        <v>77</v>
      </c>
      <c r="H11615" s="1">
        <v>46144.418333333328</v>
      </c>
      <c r="I11615" t="b">
        <v>0</v>
      </c>
      <c r="J11615" t="b">
        <v>1</v>
      </c>
      <c r="K11615" t="s">
        <v>41</v>
      </c>
      <c r="L11615" t="s">
        <v>60</v>
      </c>
      <c r="M11615">
        <v>92000</v>
      </c>
      <c r="N11615"/>
      <c r="O11615" t="s">
        <v>21779</v>
      </c>
      <c r="P11615" t="s">
        <v>2149</v>
      </c>
    </row>
    <row r="11616" spans="1:16" x14ac:dyDescent="0.35">
      <c r="A11616" t="s">
        <v>3</v>
      </c>
      <c r="B11616" t="s">
        <v>21780</v>
      </c>
      <c r="C11616" t="s">
        <v>3283</v>
      </c>
      <c r="D11616" t="s">
        <v>2360</v>
      </c>
      <c r="E11616" t="s">
        <v>59</v>
      </c>
      <c r="F11616" t="b">
        <v>0</v>
      </c>
      <c r="G11616" t="s">
        <v>77</v>
      </c>
      <c r="H11616" s="1">
        <v>46144.418333333328</v>
      </c>
      <c r="I11616" t="b">
        <v>0</v>
      </c>
      <c r="J11616" t="b">
        <v>0</v>
      </c>
      <c r="K11616" t="s">
        <v>41</v>
      </c>
      <c r="L11616" t="s">
        <v>74</v>
      </c>
      <c r="M11616"/>
      <c r="N11616">
        <v>30.96</v>
      </c>
      <c r="O11616" t="s">
        <v>21781</v>
      </c>
      <c r="P11616" t="s">
        <v>21782</v>
      </c>
    </row>
    <row r="11617" spans="1:16" x14ac:dyDescent="0.35">
      <c r="A11617" t="s">
        <v>0</v>
      </c>
      <c r="B11617" t="s">
        <v>21783</v>
      </c>
      <c r="C11617" t="s">
        <v>511</v>
      </c>
      <c r="D11617" t="s">
        <v>2360</v>
      </c>
      <c r="E11617" t="s">
        <v>59</v>
      </c>
      <c r="F11617" t="b">
        <v>0</v>
      </c>
      <c r="G11617" t="s">
        <v>65</v>
      </c>
      <c r="H11617" s="1">
        <v>46144.418368055558</v>
      </c>
      <c r="I11617" t="b">
        <v>0</v>
      </c>
      <c r="J11617" t="b">
        <v>0</v>
      </c>
      <c r="K11617" t="s">
        <v>41</v>
      </c>
      <c r="L11617" t="s">
        <v>60</v>
      </c>
      <c r="M11617">
        <v>67000</v>
      </c>
      <c r="N11617"/>
      <c r="O11617" t="s">
        <v>21784</v>
      </c>
      <c r="P11617" t="s">
        <v>219</v>
      </c>
    </row>
    <row r="11618" spans="1:16" x14ac:dyDescent="0.35">
      <c r="A11618" t="s">
        <v>3</v>
      </c>
      <c r="B11618" t="s">
        <v>21785</v>
      </c>
      <c r="C11618" t="s">
        <v>4419</v>
      </c>
      <c r="D11618" t="s">
        <v>2360</v>
      </c>
      <c r="E11618" t="s">
        <v>59</v>
      </c>
      <c r="F11618" t="b">
        <v>0</v>
      </c>
      <c r="G11618" t="s">
        <v>77</v>
      </c>
      <c r="H11618" s="1">
        <v>46144.418483796297</v>
      </c>
      <c r="I11618" t="b">
        <v>0</v>
      </c>
      <c r="J11618" t="b">
        <v>1</v>
      </c>
      <c r="K11618" t="s">
        <v>41</v>
      </c>
      <c r="L11618" t="s">
        <v>60</v>
      </c>
      <c r="M11618">
        <v>120000</v>
      </c>
      <c r="N11618"/>
      <c r="O11618" t="s">
        <v>9723</v>
      </c>
    </row>
    <row r="11619" spans="1:16" x14ac:dyDescent="0.35">
      <c r="A11619" t="s">
        <v>2</v>
      </c>
      <c r="B11619" t="s">
        <v>21786</v>
      </c>
      <c r="C11619" t="s">
        <v>326</v>
      </c>
      <c r="D11619" t="s">
        <v>2360</v>
      </c>
      <c r="E11619" t="s">
        <v>59</v>
      </c>
      <c r="F11619" t="b">
        <v>0</v>
      </c>
      <c r="G11619" t="s">
        <v>77</v>
      </c>
      <c r="H11619" s="1">
        <v>46144.418483796297</v>
      </c>
      <c r="I11619" t="b">
        <v>0</v>
      </c>
      <c r="J11619" t="b">
        <v>1</v>
      </c>
      <c r="K11619" t="s">
        <v>41</v>
      </c>
      <c r="L11619" t="s">
        <v>60</v>
      </c>
      <c r="M11619">
        <v>209500</v>
      </c>
      <c r="N11619"/>
      <c r="O11619" t="s">
        <v>402</v>
      </c>
      <c r="P11619" t="s">
        <v>19807</v>
      </c>
    </row>
    <row r="11620" spans="1:16" x14ac:dyDescent="0.35">
      <c r="A11620" t="s">
        <v>0</v>
      </c>
      <c r="B11620" t="s">
        <v>21787</v>
      </c>
      <c r="C11620" t="s">
        <v>13</v>
      </c>
      <c r="D11620" t="s">
        <v>4550</v>
      </c>
      <c r="E11620" t="s">
        <v>59</v>
      </c>
      <c r="F11620" t="b">
        <v>0</v>
      </c>
      <c r="G11620" t="s">
        <v>13</v>
      </c>
      <c r="H11620" s="1">
        <v>46144.418564814812</v>
      </c>
      <c r="I11620" t="b">
        <v>0</v>
      </c>
      <c r="J11620" t="b">
        <v>0</v>
      </c>
      <c r="K11620" t="s">
        <v>13</v>
      </c>
      <c r="L11620" t="s">
        <v>60</v>
      </c>
      <c r="M11620">
        <v>85600</v>
      </c>
      <c r="N11620"/>
      <c r="O11620" t="s">
        <v>1151</v>
      </c>
      <c r="P11620" t="s">
        <v>21788</v>
      </c>
    </row>
    <row r="11621" spans="1:16" x14ac:dyDescent="0.35">
      <c r="A11621" t="s">
        <v>2</v>
      </c>
      <c r="B11621" t="s">
        <v>1148</v>
      </c>
      <c r="C11621" t="s">
        <v>1311</v>
      </c>
      <c r="D11621" t="s">
        <v>2360</v>
      </c>
      <c r="E11621" t="s">
        <v>59</v>
      </c>
      <c r="F11621" t="b">
        <v>0</v>
      </c>
      <c r="G11621" t="s">
        <v>65</v>
      </c>
      <c r="H11621" s="1">
        <v>46144.419687499998</v>
      </c>
      <c r="I11621" t="b">
        <v>0</v>
      </c>
      <c r="J11621" t="b">
        <v>1</v>
      </c>
      <c r="K11621" t="s">
        <v>41</v>
      </c>
      <c r="L11621" t="s">
        <v>74</v>
      </c>
      <c r="M11621"/>
      <c r="N11621">
        <v>64</v>
      </c>
      <c r="O11621" t="s">
        <v>21789</v>
      </c>
      <c r="P11621" t="s">
        <v>216</v>
      </c>
    </row>
    <row r="11622" spans="1:16" x14ac:dyDescent="0.35">
      <c r="A11622" t="s">
        <v>1</v>
      </c>
      <c r="B11622" t="s">
        <v>21790</v>
      </c>
      <c r="C11622" t="s">
        <v>520</v>
      </c>
      <c r="D11622" t="s">
        <v>4526</v>
      </c>
      <c r="E11622" t="s">
        <v>88</v>
      </c>
      <c r="F11622" t="b">
        <v>0</v>
      </c>
      <c r="G11622" t="s">
        <v>89</v>
      </c>
      <c r="H11622" s="1">
        <v>46144.420868055553</v>
      </c>
      <c r="I11622" t="b">
        <v>1</v>
      </c>
      <c r="J11622" t="b">
        <v>1</v>
      </c>
      <c r="K11622" t="s">
        <v>41</v>
      </c>
      <c r="L11622" t="s">
        <v>74</v>
      </c>
      <c r="M11622"/>
      <c r="N11622">
        <v>72</v>
      </c>
      <c r="O11622" t="s">
        <v>4487</v>
      </c>
      <c r="P11622" t="s">
        <v>21791</v>
      </c>
    </row>
    <row r="11623" spans="1:16" x14ac:dyDescent="0.35">
      <c r="A11623" t="s">
        <v>8</v>
      </c>
      <c r="B11623" t="s">
        <v>1834</v>
      </c>
      <c r="C11623" t="s">
        <v>33</v>
      </c>
      <c r="D11623" t="s">
        <v>534</v>
      </c>
      <c r="E11623" t="s">
        <v>59</v>
      </c>
      <c r="F11623" t="b">
        <v>0</v>
      </c>
      <c r="G11623" t="s">
        <v>33</v>
      </c>
      <c r="H11623" s="1">
        <v>46144.421851851846</v>
      </c>
      <c r="I11623" t="b">
        <v>0</v>
      </c>
      <c r="J11623" t="b">
        <v>0</v>
      </c>
      <c r="K11623" t="s">
        <v>33</v>
      </c>
      <c r="L11623" t="s">
        <v>60</v>
      </c>
      <c r="M11623">
        <v>100000</v>
      </c>
      <c r="N11623"/>
      <c r="O11623" t="s">
        <v>534</v>
      </c>
      <c r="P11623" t="s">
        <v>21792</v>
      </c>
    </row>
    <row r="11624" spans="1:16" x14ac:dyDescent="0.35">
      <c r="A11624" t="s">
        <v>6</v>
      </c>
      <c r="B11624" t="s">
        <v>21793</v>
      </c>
      <c r="C11624" t="s">
        <v>81</v>
      </c>
      <c r="D11624" t="s">
        <v>11846</v>
      </c>
      <c r="E11624" t="s">
        <v>59</v>
      </c>
      <c r="F11624" t="b">
        <v>0</v>
      </c>
      <c r="G11624" t="s">
        <v>77</v>
      </c>
      <c r="H11624" s="1">
        <v>46144.502951388888</v>
      </c>
      <c r="I11624" t="b">
        <v>0</v>
      </c>
      <c r="J11624" t="b">
        <v>0</v>
      </c>
      <c r="K11624" t="s">
        <v>41</v>
      </c>
      <c r="L11624" t="s">
        <v>60</v>
      </c>
      <c r="M11624">
        <v>225000</v>
      </c>
      <c r="N11624"/>
      <c r="O11624" t="s">
        <v>2117</v>
      </c>
      <c r="P11624" t="s">
        <v>21794</v>
      </c>
    </row>
    <row r="11625" spans="1:16" x14ac:dyDescent="0.35">
      <c r="A11625" t="s">
        <v>1</v>
      </c>
      <c r="B11625" t="s">
        <v>21795</v>
      </c>
      <c r="C11625" t="s">
        <v>21796</v>
      </c>
      <c r="D11625" t="s">
        <v>4756</v>
      </c>
      <c r="E11625" t="s">
        <v>59</v>
      </c>
      <c r="F11625" t="b">
        <v>0</v>
      </c>
      <c r="G11625" t="s">
        <v>89</v>
      </c>
      <c r="H11625" s="1">
        <v>46144.504131944443</v>
      </c>
      <c r="I11625" t="b">
        <v>0</v>
      </c>
      <c r="J11625" t="b">
        <v>0</v>
      </c>
      <c r="K11625" t="s">
        <v>41</v>
      </c>
      <c r="L11625" t="s">
        <v>60</v>
      </c>
      <c r="M11625">
        <v>85000</v>
      </c>
      <c r="N11625"/>
      <c r="O11625" t="s">
        <v>21797</v>
      </c>
      <c r="P11625" t="s">
        <v>4654</v>
      </c>
    </row>
    <row r="11626" spans="1:16" x14ac:dyDescent="0.35">
      <c r="A11626" t="s">
        <v>1</v>
      </c>
      <c r="B11626" t="s">
        <v>1191</v>
      </c>
      <c r="C11626" t="s">
        <v>189</v>
      </c>
      <c r="D11626" t="s">
        <v>2360</v>
      </c>
      <c r="E11626" t="s">
        <v>132</v>
      </c>
      <c r="F11626" t="b">
        <v>0</v>
      </c>
      <c r="G11626" t="s">
        <v>68</v>
      </c>
      <c r="H11626" s="1">
        <v>46144.545798611107</v>
      </c>
      <c r="I11626" t="b">
        <v>0</v>
      </c>
      <c r="J11626" t="b">
        <v>0</v>
      </c>
      <c r="K11626" t="s">
        <v>41</v>
      </c>
      <c r="L11626" t="s">
        <v>74</v>
      </c>
      <c r="M11626"/>
      <c r="N11626">
        <v>50</v>
      </c>
      <c r="O11626" t="s">
        <v>21798</v>
      </c>
      <c r="P11626" t="s">
        <v>3903</v>
      </c>
    </row>
    <row r="11627" spans="1:16" x14ac:dyDescent="0.35">
      <c r="A11627" t="s">
        <v>5</v>
      </c>
      <c r="B11627" t="s">
        <v>21799</v>
      </c>
      <c r="C11627" t="s">
        <v>10455</v>
      </c>
      <c r="D11627" t="s">
        <v>4346</v>
      </c>
      <c r="E11627" t="s">
        <v>59</v>
      </c>
      <c r="F11627" t="b">
        <v>0</v>
      </c>
      <c r="G11627" t="s">
        <v>13</v>
      </c>
      <c r="H11627" s="1">
        <v>46144.546099537038</v>
      </c>
      <c r="I11627" t="b">
        <v>0</v>
      </c>
      <c r="J11627" t="b">
        <v>0</v>
      </c>
      <c r="K11627" t="s">
        <v>13</v>
      </c>
      <c r="L11627" t="s">
        <v>60</v>
      </c>
      <c r="M11627">
        <v>140000</v>
      </c>
      <c r="N11627"/>
      <c r="O11627" t="s">
        <v>21800</v>
      </c>
      <c r="P11627" t="s">
        <v>7913</v>
      </c>
    </row>
    <row r="11628" spans="1:16" x14ac:dyDescent="0.35">
      <c r="A11628" t="s">
        <v>5</v>
      </c>
      <c r="B11628" t="s">
        <v>21801</v>
      </c>
      <c r="C11628" t="s">
        <v>6956</v>
      </c>
      <c r="D11628" t="s">
        <v>5018</v>
      </c>
      <c r="E11628" t="s">
        <v>59</v>
      </c>
      <c r="F11628" t="b">
        <v>0</v>
      </c>
      <c r="G11628" t="s">
        <v>40</v>
      </c>
      <c r="H11628" s="1">
        <v>46144.546990740739</v>
      </c>
      <c r="I11628" t="b">
        <v>0</v>
      </c>
      <c r="J11628" t="b">
        <v>0</v>
      </c>
      <c r="K11628" t="s">
        <v>40</v>
      </c>
      <c r="L11628" t="s">
        <v>60</v>
      </c>
      <c r="M11628">
        <v>70000</v>
      </c>
      <c r="N11628"/>
      <c r="O11628" t="s">
        <v>21802</v>
      </c>
      <c r="P11628" t="s">
        <v>21803</v>
      </c>
    </row>
    <row r="11629" spans="1:16" x14ac:dyDescent="0.35">
      <c r="A11629" t="s">
        <v>0</v>
      </c>
      <c r="B11629" t="s">
        <v>21804</v>
      </c>
      <c r="C11629" t="s">
        <v>21805</v>
      </c>
      <c r="D11629" t="s">
        <v>4756</v>
      </c>
      <c r="E11629" t="s">
        <v>59</v>
      </c>
      <c r="F11629" t="b">
        <v>0</v>
      </c>
      <c r="G11629" t="s">
        <v>65</v>
      </c>
      <c r="H11629" s="1">
        <v>46144.584999999999</v>
      </c>
      <c r="I11629" t="b">
        <v>1</v>
      </c>
      <c r="J11629" t="b">
        <v>1</v>
      </c>
      <c r="K11629" t="s">
        <v>41</v>
      </c>
      <c r="L11629" t="s">
        <v>60</v>
      </c>
      <c r="M11629">
        <v>85000</v>
      </c>
      <c r="N11629"/>
      <c r="O11629" t="s">
        <v>21318</v>
      </c>
      <c r="P11629" t="s">
        <v>3903</v>
      </c>
    </row>
    <row r="11630" spans="1:16" x14ac:dyDescent="0.35">
      <c r="A11630" t="s">
        <v>0</v>
      </c>
      <c r="B11630" t="s">
        <v>21806</v>
      </c>
      <c r="C11630" t="s">
        <v>330</v>
      </c>
      <c r="D11630" t="s">
        <v>4346</v>
      </c>
      <c r="E11630" t="s">
        <v>59</v>
      </c>
      <c r="F11630" t="b">
        <v>0</v>
      </c>
      <c r="G11630" t="s">
        <v>41</v>
      </c>
      <c r="H11630" s="1">
        <v>46144.586192129631</v>
      </c>
      <c r="I11630" t="b">
        <v>0</v>
      </c>
      <c r="J11630" t="b">
        <v>1</v>
      </c>
      <c r="K11630" t="s">
        <v>41</v>
      </c>
      <c r="L11630" t="s">
        <v>60</v>
      </c>
      <c r="M11630">
        <v>78510</v>
      </c>
      <c r="N11630"/>
      <c r="O11630" t="s">
        <v>21807</v>
      </c>
      <c r="P11630" t="s">
        <v>21808</v>
      </c>
    </row>
    <row r="11631" spans="1:16" x14ac:dyDescent="0.35">
      <c r="A11631" t="s">
        <v>1</v>
      </c>
      <c r="B11631" t="s">
        <v>21809</v>
      </c>
      <c r="C11631" t="s">
        <v>76</v>
      </c>
      <c r="D11631" t="s">
        <v>4346</v>
      </c>
      <c r="E11631" t="s">
        <v>59</v>
      </c>
      <c r="F11631" t="b">
        <v>1</v>
      </c>
      <c r="G11631" t="s">
        <v>77</v>
      </c>
      <c r="H11631" s="1">
        <v>46144.587453703702</v>
      </c>
      <c r="I11631" t="b">
        <v>0</v>
      </c>
      <c r="J11631" t="b">
        <v>1</v>
      </c>
      <c r="K11631" t="s">
        <v>41</v>
      </c>
      <c r="L11631" t="s">
        <v>60</v>
      </c>
      <c r="M11631">
        <v>230000</v>
      </c>
      <c r="N11631"/>
      <c r="O11631" t="s">
        <v>21810</v>
      </c>
      <c r="P11631" t="s">
        <v>21811</v>
      </c>
    </row>
    <row r="11632" spans="1:16" x14ac:dyDescent="0.35">
      <c r="A11632" t="s">
        <v>6</v>
      </c>
      <c r="B11632" t="s">
        <v>5889</v>
      </c>
      <c r="C11632" t="s">
        <v>148</v>
      </c>
      <c r="D11632" t="s">
        <v>4756</v>
      </c>
      <c r="E11632" t="s">
        <v>59</v>
      </c>
      <c r="F11632" t="b">
        <v>0</v>
      </c>
      <c r="G11632" t="s">
        <v>89</v>
      </c>
      <c r="H11632" s="1">
        <v>46144.627962962957</v>
      </c>
      <c r="I11632" t="b">
        <v>0</v>
      </c>
      <c r="J11632" t="b">
        <v>1</v>
      </c>
      <c r="K11632" t="s">
        <v>41</v>
      </c>
      <c r="L11632" t="s">
        <v>60</v>
      </c>
      <c r="M11632">
        <v>208625</v>
      </c>
      <c r="N11632"/>
      <c r="O11632" t="s">
        <v>762</v>
      </c>
      <c r="P11632" t="s">
        <v>21812</v>
      </c>
    </row>
    <row r="11633" spans="1:16" x14ac:dyDescent="0.35">
      <c r="A11633" t="s">
        <v>0</v>
      </c>
      <c r="B11633" t="s">
        <v>4172</v>
      </c>
      <c r="C11633" t="s">
        <v>20040</v>
      </c>
      <c r="D11633" t="s">
        <v>2360</v>
      </c>
      <c r="E11633" t="s">
        <v>621</v>
      </c>
      <c r="F11633" t="b">
        <v>0</v>
      </c>
      <c r="G11633" t="s">
        <v>77</v>
      </c>
      <c r="H11633" s="1">
        <v>46144.668333333328</v>
      </c>
      <c r="I11633" t="b">
        <v>0</v>
      </c>
      <c r="J11633" t="b">
        <v>1</v>
      </c>
      <c r="K11633" t="s">
        <v>41</v>
      </c>
      <c r="L11633" t="s">
        <v>74</v>
      </c>
      <c r="M11633"/>
      <c r="N11633">
        <v>20</v>
      </c>
      <c r="O11633" t="s">
        <v>21813</v>
      </c>
      <c r="P11633" t="s">
        <v>21814</v>
      </c>
    </row>
    <row r="11634" spans="1:16" x14ac:dyDescent="0.35">
      <c r="A11634" t="s">
        <v>0</v>
      </c>
      <c r="B11634" t="s">
        <v>21815</v>
      </c>
      <c r="D11634" t="s">
        <v>4526</v>
      </c>
      <c r="E11634" t="s">
        <v>59</v>
      </c>
      <c r="F11634" t="b">
        <v>0</v>
      </c>
      <c r="G11634" t="s">
        <v>65</v>
      </c>
      <c r="H11634" s="1">
        <v>46144.71</v>
      </c>
      <c r="I11634" t="b">
        <v>0</v>
      </c>
      <c r="J11634" t="b">
        <v>1</v>
      </c>
      <c r="K11634" t="s">
        <v>41</v>
      </c>
      <c r="L11634" t="s">
        <v>60</v>
      </c>
      <c r="M11634">
        <v>119281.5</v>
      </c>
      <c r="N11634"/>
      <c r="O11634" t="s">
        <v>2959</v>
      </c>
    </row>
    <row r="11635" spans="1:16" x14ac:dyDescent="0.35">
      <c r="A11635" t="s">
        <v>6</v>
      </c>
      <c r="B11635" t="s">
        <v>6</v>
      </c>
      <c r="C11635" t="s">
        <v>15496</v>
      </c>
      <c r="D11635" t="s">
        <v>4526</v>
      </c>
      <c r="E11635" t="s">
        <v>59</v>
      </c>
      <c r="F11635" t="b">
        <v>0</v>
      </c>
      <c r="G11635" t="s">
        <v>65</v>
      </c>
      <c r="H11635" s="1">
        <v>46144.710057870368</v>
      </c>
      <c r="I11635" t="b">
        <v>0</v>
      </c>
      <c r="J11635" t="b">
        <v>1</v>
      </c>
      <c r="K11635" t="s">
        <v>41</v>
      </c>
      <c r="L11635" t="s">
        <v>60</v>
      </c>
      <c r="M11635">
        <v>184000</v>
      </c>
      <c r="N11635"/>
      <c r="O11635" t="s">
        <v>98</v>
      </c>
      <c r="P11635" t="s">
        <v>16457</v>
      </c>
    </row>
    <row r="11636" spans="1:16" x14ac:dyDescent="0.35">
      <c r="A11636" t="s">
        <v>2</v>
      </c>
      <c r="B11636" t="s">
        <v>21816</v>
      </c>
      <c r="C11636" t="s">
        <v>4241</v>
      </c>
      <c r="D11636" t="s">
        <v>4756</v>
      </c>
      <c r="E11636" t="s">
        <v>59</v>
      </c>
      <c r="F11636" t="b">
        <v>0</v>
      </c>
      <c r="G11636" t="s">
        <v>65</v>
      </c>
      <c r="H11636" s="1">
        <v>46144.711377314823</v>
      </c>
      <c r="I11636" t="b">
        <v>0</v>
      </c>
      <c r="J11636" t="b">
        <v>1</v>
      </c>
      <c r="K11636" t="s">
        <v>41</v>
      </c>
      <c r="L11636" t="s">
        <v>60</v>
      </c>
      <c r="M11636">
        <v>188551.5</v>
      </c>
      <c r="N11636"/>
      <c r="O11636" t="s">
        <v>1197</v>
      </c>
      <c r="P11636" t="s">
        <v>2284</v>
      </c>
    </row>
    <row r="11637" spans="1:16" x14ac:dyDescent="0.35">
      <c r="A11637" t="s">
        <v>0</v>
      </c>
      <c r="B11637" t="s">
        <v>21817</v>
      </c>
      <c r="C11637" t="s">
        <v>81</v>
      </c>
      <c r="D11637" t="s">
        <v>2360</v>
      </c>
      <c r="E11637" t="s">
        <v>59</v>
      </c>
      <c r="F11637" t="b">
        <v>0</v>
      </c>
      <c r="G11637" t="s">
        <v>77</v>
      </c>
      <c r="H11637" s="1">
        <v>46144.751793981479</v>
      </c>
      <c r="I11637" t="b">
        <v>0</v>
      </c>
      <c r="J11637" t="b">
        <v>0</v>
      </c>
      <c r="K11637" t="s">
        <v>41</v>
      </c>
      <c r="L11637" t="s">
        <v>74</v>
      </c>
      <c r="M11637"/>
      <c r="N11637">
        <v>30</v>
      </c>
      <c r="O11637" t="s">
        <v>5046</v>
      </c>
    </row>
    <row r="11638" spans="1:16" x14ac:dyDescent="0.35">
      <c r="A11638" t="s">
        <v>2</v>
      </c>
      <c r="B11638" t="s">
        <v>551</v>
      </c>
      <c r="C11638" t="s">
        <v>15833</v>
      </c>
      <c r="D11638" t="s">
        <v>4526</v>
      </c>
      <c r="E11638" t="s">
        <v>59</v>
      </c>
      <c r="F11638" t="b">
        <v>0</v>
      </c>
      <c r="G11638" t="s">
        <v>65</v>
      </c>
      <c r="H11638" s="1">
        <v>46144.752997685187</v>
      </c>
      <c r="I11638" t="b">
        <v>0</v>
      </c>
      <c r="J11638" t="b">
        <v>1</v>
      </c>
      <c r="K11638" t="s">
        <v>41</v>
      </c>
      <c r="L11638" t="s">
        <v>60</v>
      </c>
      <c r="M11638">
        <v>92500</v>
      </c>
      <c r="N11638"/>
      <c r="O11638" t="s">
        <v>15834</v>
      </c>
      <c r="P11638" t="s">
        <v>2590</v>
      </c>
    </row>
    <row r="11639" spans="1:16" x14ac:dyDescent="0.35">
      <c r="A11639" t="s">
        <v>1</v>
      </c>
      <c r="B11639" t="s">
        <v>21818</v>
      </c>
      <c r="C11639" t="s">
        <v>102</v>
      </c>
      <c r="D11639" t="s">
        <v>17170</v>
      </c>
      <c r="E11639" t="s">
        <v>59</v>
      </c>
      <c r="F11639" t="b">
        <v>0</v>
      </c>
      <c r="G11639" t="s">
        <v>89</v>
      </c>
      <c r="H11639" s="1">
        <v>46144.754212962973</v>
      </c>
      <c r="I11639" t="b">
        <v>0</v>
      </c>
      <c r="J11639" t="b">
        <v>0</v>
      </c>
      <c r="K11639" t="s">
        <v>41</v>
      </c>
      <c r="L11639" t="s">
        <v>60</v>
      </c>
      <c r="M11639">
        <v>174570</v>
      </c>
      <c r="N11639"/>
      <c r="O11639" t="s">
        <v>17171</v>
      </c>
      <c r="P11639" t="s">
        <v>17351</v>
      </c>
    </row>
    <row r="11640" spans="1:16" x14ac:dyDescent="0.35">
      <c r="A11640" t="s">
        <v>1</v>
      </c>
      <c r="B11640" t="s">
        <v>21819</v>
      </c>
      <c r="C11640" t="s">
        <v>500</v>
      </c>
      <c r="D11640" t="s">
        <v>2360</v>
      </c>
      <c r="E11640" t="s">
        <v>59</v>
      </c>
      <c r="F11640" t="b">
        <v>0</v>
      </c>
      <c r="G11640" t="s">
        <v>13</v>
      </c>
      <c r="H11640" s="1">
        <v>46144.754444444443</v>
      </c>
      <c r="I11640" t="b">
        <v>1</v>
      </c>
      <c r="J11640" t="b">
        <v>0</v>
      </c>
      <c r="K11640" t="s">
        <v>13</v>
      </c>
      <c r="L11640" t="s">
        <v>74</v>
      </c>
      <c r="M11640"/>
      <c r="N11640">
        <v>60</v>
      </c>
      <c r="O11640" t="s">
        <v>5046</v>
      </c>
    </row>
    <row r="11641" spans="1:16" x14ac:dyDescent="0.35">
      <c r="A11641" t="s">
        <v>3</v>
      </c>
      <c r="B11641" t="s">
        <v>21820</v>
      </c>
      <c r="C11641" t="s">
        <v>21821</v>
      </c>
      <c r="D11641" t="s">
        <v>4633</v>
      </c>
      <c r="E11641" t="s">
        <v>59</v>
      </c>
      <c r="F11641" t="b">
        <v>0</v>
      </c>
      <c r="G11641" t="s">
        <v>40</v>
      </c>
      <c r="H11641" s="1">
        <v>46144.794525462959</v>
      </c>
      <c r="I11641" t="b">
        <v>0</v>
      </c>
      <c r="J11641" t="b">
        <v>0</v>
      </c>
      <c r="K11641" t="s">
        <v>40</v>
      </c>
      <c r="L11641" t="s">
        <v>60</v>
      </c>
      <c r="M11641">
        <v>40000</v>
      </c>
      <c r="N11641"/>
      <c r="O11641" t="s">
        <v>4633</v>
      </c>
      <c r="P11641" t="s">
        <v>1482</v>
      </c>
    </row>
    <row r="11642" spans="1:16" x14ac:dyDescent="0.35">
      <c r="A11642" t="s">
        <v>2</v>
      </c>
      <c r="B11642" t="s">
        <v>21822</v>
      </c>
      <c r="C11642" t="s">
        <v>121</v>
      </c>
      <c r="D11642" t="s">
        <v>2360</v>
      </c>
      <c r="E11642" t="s">
        <v>59</v>
      </c>
      <c r="F11642" t="b">
        <v>0</v>
      </c>
      <c r="G11642" t="s">
        <v>68</v>
      </c>
      <c r="H11642" s="1">
        <v>46144.836319444446</v>
      </c>
      <c r="I11642" t="b">
        <v>0</v>
      </c>
      <c r="J11642" t="b">
        <v>1</v>
      </c>
      <c r="K11642" t="s">
        <v>41</v>
      </c>
      <c r="L11642" t="s">
        <v>60</v>
      </c>
      <c r="M11642">
        <v>250000</v>
      </c>
      <c r="N11642"/>
      <c r="O11642" t="s">
        <v>8724</v>
      </c>
      <c r="P11642" t="s">
        <v>21823</v>
      </c>
    </row>
    <row r="11643" spans="1:16" x14ac:dyDescent="0.35">
      <c r="A11643" t="s">
        <v>2</v>
      </c>
      <c r="B11643" t="s">
        <v>17807</v>
      </c>
      <c r="C11643" t="s">
        <v>76</v>
      </c>
      <c r="D11643" t="s">
        <v>4526</v>
      </c>
      <c r="E11643" t="s">
        <v>59</v>
      </c>
      <c r="F11643" t="b">
        <v>1</v>
      </c>
      <c r="G11643" t="s">
        <v>65</v>
      </c>
      <c r="H11643" s="1">
        <v>46144.836331018523</v>
      </c>
      <c r="I11643" t="b">
        <v>0</v>
      </c>
      <c r="J11643" t="b">
        <v>0</v>
      </c>
      <c r="K11643" t="s">
        <v>41</v>
      </c>
      <c r="L11643" t="s">
        <v>60</v>
      </c>
      <c r="M11643">
        <v>62500</v>
      </c>
      <c r="N11643"/>
      <c r="O11643" t="s">
        <v>17808</v>
      </c>
      <c r="P11643" t="s">
        <v>21824</v>
      </c>
    </row>
    <row r="11644" spans="1:16" x14ac:dyDescent="0.35">
      <c r="A11644" t="s">
        <v>2</v>
      </c>
      <c r="B11644" t="s">
        <v>21825</v>
      </c>
      <c r="C11644" t="s">
        <v>2100</v>
      </c>
      <c r="D11644" t="s">
        <v>4756</v>
      </c>
      <c r="E11644" t="s">
        <v>59</v>
      </c>
      <c r="F11644" t="b">
        <v>0</v>
      </c>
      <c r="G11644" t="s">
        <v>65</v>
      </c>
      <c r="H11644" s="1">
        <v>46144.836354166669</v>
      </c>
      <c r="I11644" t="b">
        <v>0</v>
      </c>
      <c r="J11644" t="b">
        <v>1</v>
      </c>
      <c r="K11644" t="s">
        <v>41</v>
      </c>
      <c r="L11644" t="s">
        <v>60</v>
      </c>
      <c r="M11644">
        <v>135000</v>
      </c>
      <c r="N11644"/>
      <c r="O11644" t="s">
        <v>21826</v>
      </c>
      <c r="P11644" t="s">
        <v>310</v>
      </c>
    </row>
    <row r="11645" spans="1:16" x14ac:dyDescent="0.35">
      <c r="A11645" t="s">
        <v>7</v>
      </c>
      <c r="B11645" t="s">
        <v>21827</v>
      </c>
      <c r="C11645" t="s">
        <v>2269</v>
      </c>
      <c r="D11645" t="s">
        <v>2360</v>
      </c>
      <c r="E11645" t="s">
        <v>59</v>
      </c>
      <c r="F11645" t="b">
        <v>0</v>
      </c>
      <c r="G11645" t="s">
        <v>65</v>
      </c>
      <c r="H11645" s="1">
        <v>46144.960057870368</v>
      </c>
      <c r="I11645" t="b">
        <v>1</v>
      </c>
      <c r="J11645" t="b">
        <v>0</v>
      </c>
      <c r="K11645" t="s">
        <v>41</v>
      </c>
      <c r="L11645" t="s">
        <v>60</v>
      </c>
      <c r="M11645">
        <v>150000</v>
      </c>
      <c r="N11645"/>
      <c r="O11645" t="s">
        <v>21828</v>
      </c>
      <c r="P11645" t="s">
        <v>21829</v>
      </c>
    </row>
    <row r="11646" spans="1:16" x14ac:dyDescent="0.35">
      <c r="A11646" t="s">
        <v>0</v>
      </c>
      <c r="B11646" t="s">
        <v>21830</v>
      </c>
      <c r="C11646" t="s">
        <v>112</v>
      </c>
      <c r="D11646" t="s">
        <v>4673</v>
      </c>
      <c r="E11646" t="s">
        <v>59</v>
      </c>
      <c r="F11646" t="b">
        <v>0</v>
      </c>
      <c r="G11646" t="s">
        <v>65</v>
      </c>
      <c r="H11646" s="1">
        <v>46145.001666666663</v>
      </c>
      <c r="I11646" t="b">
        <v>1</v>
      </c>
      <c r="J11646" t="b">
        <v>1</v>
      </c>
      <c r="K11646" t="s">
        <v>41</v>
      </c>
      <c r="L11646" t="s">
        <v>60</v>
      </c>
      <c r="M11646">
        <v>152500</v>
      </c>
      <c r="N11646"/>
      <c r="O11646" t="s">
        <v>1803</v>
      </c>
      <c r="P11646" t="s">
        <v>13448</v>
      </c>
    </row>
    <row r="11647" spans="1:16" x14ac:dyDescent="0.35">
      <c r="A11647" t="s">
        <v>3</v>
      </c>
      <c r="B11647" t="s">
        <v>2763</v>
      </c>
      <c r="C11647" t="s">
        <v>463</v>
      </c>
      <c r="D11647" t="s">
        <v>4673</v>
      </c>
      <c r="E11647" t="s">
        <v>59</v>
      </c>
      <c r="F11647" t="b">
        <v>0</v>
      </c>
      <c r="G11647" t="s">
        <v>77</v>
      </c>
      <c r="H11647" s="1">
        <v>46145.001793981479</v>
      </c>
      <c r="I11647" t="b">
        <v>0</v>
      </c>
      <c r="J11647" t="b">
        <v>1</v>
      </c>
      <c r="K11647" t="s">
        <v>41</v>
      </c>
      <c r="L11647" t="s">
        <v>60</v>
      </c>
      <c r="M11647">
        <v>121500</v>
      </c>
      <c r="N11647"/>
      <c r="O11647" t="s">
        <v>21831</v>
      </c>
      <c r="P11647" t="s">
        <v>21832</v>
      </c>
    </row>
    <row r="11648" spans="1:16" x14ac:dyDescent="0.35">
      <c r="A11648" t="s">
        <v>0</v>
      </c>
      <c r="B11648" t="s">
        <v>1347</v>
      </c>
      <c r="C11648" t="s">
        <v>5508</v>
      </c>
      <c r="D11648" t="s">
        <v>7670</v>
      </c>
      <c r="E11648" t="s">
        <v>59</v>
      </c>
      <c r="F11648" t="b">
        <v>0</v>
      </c>
      <c r="G11648" t="s">
        <v>40</v>
      </c>
      <c r="H11648" s="1">
        <v>46145.002835648149</v>
      </c>
      <c r="I11648" t="b">
        <v>0</v>
      </c>
      <c r="J11648" t="b">
        <v>0</v>
      </c>
      <c r="K11648" t="s">
        <v>40</v>
      </c>
      <c r="L11648" t="s">
        <v>60</v>
      </c>
      <c r="M11648">
        <v>33000</v>
      </c>
      <c r="N11648"/>
      <c r="O11648" t="s">
        <v>21833</v>
      </c>
      <c r="P11648" t="s">
        <v>21834</v>
      </c>
    </row>
    <row r="11649" spans="1:16" x14ac:dyDescent="0.35">
      <c r="A11649" t="s">
        <v>4</v>
      </c>
      <c r="B11649" t="s">
        <v>21835</v>
      </c>
      <c r="C11649" t="s">
        <v>76</v>
      </c>
      <c r="D11649" t="s">
        <v>18018</v>
      </c>
      <c r="E11649" t="s">
        <v>59</v>
      </c>
      <c r="F11649" t="b">
        <v>1</v>
      </c>
      <c r="G11649" t="s">
        <v>12</v>
      </c>
      <c r="H11649" s="1">
        <v>46145.004340277781</v>
      </c>
      <c r="I11649" t="b">
        <v>1</v>
      </c>
      <c r="J11649" t="b">
        <v>0</v>
      </c>
      <c r="K11649" t="s">
        <v>12</v>
      </c>
      <c r="L11649" t="s">
        <v>74</v>
      </c>
      <c r="M11649"/>
      <c r="N11649">
        <v>18.5</v>
      </c>
      <c r="O11649" t="s">
        <v>1305</v>
      </c>
    </row>
    <row r="11650" spans="1:16" x14ac:dyDescent="0.35">
      <c r="A11650" t="s">
        <v>5</v>
      </c>
      <c r="B11650" t="s">
        <v>5</v>
      </c>
      <c r="C11650" t="s">
        <v>76</v>
      </c>
      <c r="D11650" t="s">
        <v>21836</v>
      </c>
      <c r="E11650" t="s">
        <v>59</v>
      </c>
      <c r="F11650" t="b">
        <v>1</v>
      </c>
      <c r="G11650" t="s">
        <v>16612</v>
      </c>
      <c r="H11650" s="1">
        <v>46145.004525462973</v>
      </c>
      <c r="I11650" t="b">
        <v>1</v>
      </c>
      <c r="J11650" t="b">
        <v>0</v>
      </c>
      <c r="K11650" t="s">
        <v>16612</v>
      </c>
      <c r="L11650" t="s">
        <v>74</v>
      </c>
      <c r="M11650"/>
      <c r="N11650">
        <v>33</v>
      </c>
      <c r="O11650" t="s">
        <v>21837</v>
      </c>
      <c r="P11650" t="s">
        <v>21838</v>
      </c>
    </row>
    <row r="11651" spans="1:16" x14ac:dyDescent="0.35">
      <c r="A11651" t="s">
        <v>0</v>
      </c>
      <c r="B11651" t="s">
        <v>21839</v>
      </c>
      <c r="C11651" t="s">
        <v>21840</v>
      </c>
      <c r="D11651" t="s">
        <v>5018</v>
      </c>
      <c r="E11651" t="s">
        <v>59</v>
      </c>
      <c r="F11651" t="b">
        <v>0</v>
      </c>
      <c r="G11651" t="s">
        <v>40</v>
      </c>
      <c r="H11651" s="1">
        <v>46145.210763888892</v>
      </c>
      <c r="I11651" t="b">
        <v>0</v>
      </c>
      <c r="J11651" t="b">
        <v>0</v>
      </c>
      <c r="K11651" t="s">
        <v>40</v>
      </c>
      <c r="L11651" t="s">
        <v>60</v>
      </c>
      <c r="M11651">
        <v>85000</v>
      </c>
      <c r="N11651"/>
      <c r="O11651" t="s">
        <v>21841</v>
      </c>
    </row>
    <row r="11652" spans="1:16" x14ac:dyDescent="0.35">
      <c r="A11652" t="s">
        <v>0</v>
      </c>
      <c r="B11652" t="s">
        <v>21842</v>
      </c>
      <c r="C11652" t="s">
        <v>7702</v>
      </c>
      <c r="D11652" t="s">
        <v>4633</v>
      </c>
      <c r="E11652" t="s">
        <v>59</v>
      </c>
      <c r="F11652" t="b">
        <v>0</v>
      </c>
      <c r="G11652" t="s">
        <v>40</v>
      </c>
      <c r="H11652" s="1">
        <v>46145.210763888892</v>
      </c>
      <c r="I11652" t="b">
        <v>0</v>
      </c>
      <c r="J11652" t="b">
        <v>0</v>
      </c>
      <c r="K11652" t="s">
        <v>40</v>
      </c>
      <c r="L11652" t="s">
        <v>60</v>
      </c>
      <c r="M11652">
        <v>40000</v>
      </c>
      <c r="N11652"/>
      <c r="O11652" t="s">
        <v>4633</v>
      </c>
      <c r="P11652" t="s">
        <v>21843</v>
      </c>
    </row>
    <row r="11653" spans="1:16" x14ac:dyDescent="0.35">
      <c r="A11653" t="s">
        <v>3</v>
      </c>
      <c r="B11653" t="s">
        <v>21728</v>
      </c>
      <c r="C11653" t="s">
        <v>21844</v>
      </c>
      <c r="D11653" t="s">
        <v>4587</v>
      </c>
      <c r="E11653" t="s">
        <v>59</v>
      </c>
      <c r="F11653" t="b">
        <v>0</v>
      </c>
      <c r="G11653" t="s">
        <v>77</v>
      </c>
      <c r="H11653" s="1">
        <v>46145.251388888893</v>
      </c>
      <c r="I11653" t="b">
        <v>0</v>
      </c>
      <c r="J11653" t="b">
        <v>0</v>
      </c>
      <c r="K11653" t="s">
        <v>41</v>
      </c>
      <c r="L11653" t="s">
        <v>60</v>
      </c>
      <c r="M11653">
        <v>59049.5</v>
      </c>
      <c r="N11653"/>
      <c r="O11653" t="s">
        <v>21729</v>
      </c>
      <c r="P11653" t="s">
        <v>3990</v>
      </c>
    </row>
    <row r="11654" spans="1:16" x14ac:dyDescent="0.35">
      <c r="A11654" t="s">
        <v>6</v>
      </c>
      <c r="B11654" t="s">
        <v>21845</v>
      </c>
      <c r="C11654" t="s">
        <v>1096</v>
      </c>
      <c r="D11654" t="s">
        <v>17170</v>
      </c>
      <c r="E11654" t="s">
        <v>59</v>
      </c>
      <c r="F11654" t="b">
        <v>0</v>
      </c>
      <c r="G11654" t="s">
        <v>77</v>
      </c>
      <c r="H11654" s="1">
        <v>46145.29420138889</v>
      </c>
      <c r="I11654" t="b">
        <v>0</v>
      </c>
      <c r="J11654" t="b">
        <v>0</v>
      </c>
      <c r="K11654" t="s">
        <v>41</v>
      </c>
      <c r="L11654" t="s">
        <v>60</v>
      </c>
      <c r="M11654">
        <v>188496</v>
      </c>
      <c r="N11654"/>
      <c r="O11654" t="s">
        <v>17171</v>
      </c>
      <c r="P11654" t="s">
        <v>310</v>
      </c>
    </row>
    <row r="11655" spans="1:16" x14ac:dyDescent="0.35">
      <c r="A11655" t="s">
        <v>2</v>
      </c>
      <c r="B11655" t="s">
        <v>21846</v>
      </c>
      <c r="C11655" t="s">
        <v>3042</v>
      </c>
      <c r="D11655" t="s">
        <v>17170</v>
      </c>
      <c r="E11655" t="s">
        <v>59</v>
      </c>
      <c r="F11655" t="b">
        <v>0</v>
      </c>
      <c r="G11655" t="s">
        <v>73</v>
      </c>
      <c r="H11655" s="1">
        <v>46145.294224537043</v>
      </c>
      <c r="I11655" t="b">
        <v>0</v>
      </c>
      <c r="J11655" t="b">
        <v>0</v>
      </c>
      <c r="K11655" t="s">
        <v>41</v>
      </c>
      <c r="L11655" t="s">
        <v>60</v>
      </c>
      <c r="M11655">
        <v>205590</v>
      </c>
      <c r="N11655"/>
      <c r="O11655" t="s">
        <v>17171</v>
      </c>
      <c r="P11655" t="s">
        <v>85</v>
      </c>
    </row>
    <row r="11656" spans="1:16" x14ac:dyDescent="0.35">
      <c r="A11656" t="s">
        <v>0</v>
      </c>
      <c r="B11656" t="s">
        <v>21847</v>
      </c>
      <c r="C11656" t="s">
        <v>76</v>
      </c>
      <c r="D11656" t="s">
        <v>141</v>
      </c>
      <c r="E11656" t="s">
        <v>88</v>
      </c>
      <c r="F11656" t="b">
        <v>1</v>
      </c>
      <c r="G11656" t="s">
        <v>41</v>
      </c>
      <c r="H11656" s="1">
        <v>46145.335775462961</v>
      </c>
      <c r="I11656" t="b">
        <v>1</v>
      </c>
      <c r="J11656" t="b">
        <v>0</v>
      </c>
      <c r="K11656" t="s">
        <v>41</v>
      </c>
      <c r="L11656" t="s">
        <v>74</v>
      </c>
      <c r="M11656"/>
      <c r="N11656">
        <v>32.5</v>
      </c>
      <c r="O11656" t="s">
        <v>141</v>
      </c>
    </row>
    <row r="11657" spans="1:16" x14ac:dyDescent="0.35">
      <c r="A11657" t="s">
        <v>8</v>
      </c>
      <c r="B11657" t="s">
        <v>21848</v>
      </c>
      <c r="C11657" t="s">
        <v>162</v>
      </c>
      <c r="D11657" t="s">
        <v>4526</v>
      </c>
      <c r="E11657" t="s">
        <v>59</v>
      </c>
      <c r="F11657" t="b">
        <v>0</v>
      </c>
      <c r="G11657" t="s">
        <v>73</v>
      </c>
      <c r="H11657" s="1">
        <v>46145.377557870372</v>
      </c>
      <c r="I11657" t="b">
        <v>0</v>
      </c>
      <c r="J11657" t="b">
        <v>1</v>
      </c>
      <c r="K11657" t="s">
        <v>41</v>
      </c>
      <c r="L11657" t="s">
        <v>60</v>
      </c>
      <c r="M11657">
        <v>165000</v>
      </c>
      <c r="N11657"/>
      <c r="O11657" t="s">
        <v>1481</v>
      </c>
      <c r="P11657" t="s">
        <v>208</v>
      </c>
    </row>
    <row r="11658" spans="1:16" x14ac:dyDescent="0.35">
      <c r="A11658" t="s">
        <v>0</v>
      </c>
      <c r="B11658" t="s">
        <v>21849</v>
      </c>
      <c r="C11658" t="s">
        <v>610</v>
      </c>
      <c r="D11658" t="s">
        <v>2360</v>
      </c>
      <c r="E11658" t="s">
        <v>59</v>
      </c>
      <c r="F11658" t="b">
        <v>0</v>
      </c>
      <c r="G11658" t="s">
        <v>65</v>
      </c>
      <c r="H11658" s="1">
        <v>46145.41814814815</v>
      </c>
      <c r="I11658" t="b">
        <v>1</v>
      </c>
      <c r="J11658" t="b">
        <v>0</v>
      </c>
      <c r="K11658" t="s">
        <v>41</v>
      </c>
      <c r="L11658" t="s">
        <v>74</v>
      </c>
      <c r="M11658"/>
      <c r="N11658">
        <v>60</v>
      </c>
      <c r="O11658" t="s">
        <v>21850</v>
      </c>
      <c r="P11658" t="s">
        <v>21851</v>
      </c>
    </row>
    <row r="11659" spans="1:16" x14ac:dyDescent="0.35">
      <c r="A11659" t="s">
        <v>2</v>
      </c>
      <c r="B11659" t="s">
        <v>12649</v>
      </c>
      <c r="C11659" t="s">
        <v>489</v>
      </c>
      <c r="D11659" t="s">
        <v>2360</v>
      </c>
      <c r="E11659" t="s">
        <v>59</v>
      </c>
      <c r="F11659" t="b">
        <v>0</v>
      </c>
      <c r="G11659" t="s">
        <v>77</v>
      </c>
      <c r="H11659" s="1">
        <v>46145.419189814813</v>
      </c>
      <c r="I11659" t="b">
        <v>0</v>
      </c>
      <c r="J11659" t="b">
        <v>1</v>
      </c>
      <c r="K11659" t="s">
        <v>41</v>
      </c>
      <c r="L11659" t="s">
        <v>60</v>
      </c>
      <c r="M11659">
        <v>214500</v>
      </c>
      <c r="N11659"/>
      <c r="O11659" t="s">
        <v>424</v>
      </c>
      <c r="P11659" t="s">
        <v>11114</v>
      </c>
    </row>
    <row r="11660" spans="1:16" x14ac:dyDescent="0.35">
      <c r="A11660" t="s">
        <v>6</v>
      </c>
      <c r="B11660" t="s">
        <v>10129</v>
      </c>
      <c r="C11660" t="s">
        <v>112</v>
      </c>
      <c r="D11660" t="s">
        <v>4625</v>
      </c>
      <c r="E11660" t="s">
        <v>59</v>
      </c>
      <c r="F11660" t="b">
        <v>0</v>
      </c>
      <c r="G11660" t="s">
        <v>65</v>
      </c>
      <c r="H11660" s="1">
        <v>46145.419212962966</v>
      </c>
      <c r="I11660" t="b">
        <v>0</v>
      </c>
      <c r="J11660" t="b">
        <v>1</v>
      </c>
      <c r="K11660" t="s">
        <v>41</v>
      </c>
      <c r="L11660" t="s">
        <v>60</v>
      </c>
      <c r="M11660">
        <v>200000</v>
      </c>
      <c r="N11660"/>
      <c r="O11660" t="s">
        <v>21852</v>
      </c>
      <c r="P11660" t="s">
        <v>1187</v>
      </c>
    </row>
    <row r="11661" spans="1:16" x14ac:dyDescent="0.35">
      <c r="A11661" t="s">
        <v>2</v>
      </c>
      <c r="B11661" t="s">
        <v>21853</v>
      </c>
      <c r="C11661" t="s">
        <v>71</v>
      </c>
      <c r="D11661" t="s">
        <v>17170</v>
      </c>
      <c r="E11661" t="s">
        <v>59</v>
      </c>
      <c r="F11661" t="b">
        <v>0</v>
      </c>
      <c r="G11661" t="s">
        <v>73</v>
      </c>
      <c r="H11661" s="1">
        <v>46145.419224537043</v>
      </c>
      <c r="I11661" t="b">
        <v>0</v>
      </c>
      <c r="J11661" t="b">
        <v>0</v>
      </c>
      <c r="K11661" t="s">
        <v>41</v>
      </c>
      <c r="L11661" t="s">
        <v>60</v>
      </c>
      <c r="M11661">
        <v>107778</v>
      </c>
      <c r="N11661"/>
      <c r="O11661" t="s">
        <v>17171</v>
      </c>
      <c r="P11661" t="s">
        <v>310</v>
      </c>
    </row>
    <row r="11662" spans="1:16" x14ac:dyDescent="0.35">
      <c r="A11662" t="s">
        <v>2</v>
      </c>
      <c r="B11662" t="s">
        <v>21854</v>
      </c>
      <c r="C11662" t="s">
        <v>76</v>
      </c>
      <c r="D11662" t="s">
        <v>4633</v>
      </c>
      <c r="E11662" t="s">
        <v>59</v>
      </c>
      <c r="F11662" t="b">
        <v>1</v>
      </c>
      <c r="G11662" t="s">
        <v>42</v>
      </c>
      <c r="H11662" s="1">
        <v>46145.460844907408</v>
      </c>
      <c r="I11662" t="b">
        <v>0</v>
      </c>
      <c r="J11662" t="b">
        <v>0</v>
      </c>
      <c r="K11662" t="s">
        <v>42</v>
      </c>
      <c r="L11662" t="s">
        <v>60</v>
      </c>
      <c r="M11662">
        <v>45000</v>
      </c>
      <c r="N11662"/>
      <c r="O11662" t="s">
        <v>21855</v>
      </c>
      <c r="P11662" t="s">
        <v>1482</v>
      </c>
    </row>
    <row r="11663" spans="1:16" x14ac:dyDescent="0.35">
      <c r="A11663" t="s">
        <v>2</v>
      </c>
      <c r="B11663" t="s">
        <v>21856</v>
      </c>
      <c r="C11663" t="s">
        <v>2490</v>
      </c>
      <c r="D11663" t="s">
        <v>4756</v>
      </c>
      <c r="E11663" t="s">
        <v>59</v>
      </c>
      <c r="F11663" t="b">
        <v>0</v>
      </c>
      <c r="G11663" t="s">
        <v>65</v>
      </c>
      <c r="H11663" s="1">
        <v>46145.460879629631</v>
      </c>
      <c r="I11663" t="b">
        <v>0</v>
      </c>
      <c r="J11663" t="b">
        <v>0</v>
      </c>
      <c r="K11663" t="s">
        <v>41</v>
      </c>
      <c r="L11663" t="s">
        <v>60</v>
      </c>
      <c r="M11663">
        <v>95000</v>
      </c>
      <c r="N11663"/>
      <c r="O11663" t="s">
        <v>18841</v>
      </c>
      <c r="P11663" t="s">
        <v>21857</v>
      </c>
    </row>
    <row r="11664" spans="1:16" x14ac:dyDescent="0.35">
      <c r="A11664" t="s">
        <v>2</v>
      </c>
      <c r="B11664" t="s">
        <v>21858</v>
      </c>
      <c r="C11664" t="s">
        <v>2490</v>
      </c>
      <c r="D11664" t="s">
        <v>4756</v>
      </c>
      <c r="E11664" t="s">
        <v>59</v>
      </c>
      <c r="F11664" t="b">
        <v>0</v>
      </c>
      <c r="G11664" t="s">
        <v>65</v>
      </c>
      <c r="H11664" s="1">
        <v>46145.460914351846</v>
      </c>
      <c r="I11664" t="b">
        <v>0</v>
      </c>
      <c r="J11664" t="b">
        <v>0</v>
      </c>
      <c r="K11664" t="s">
        <v>41</v>
      </c>
      <c r="L11664" t="s">
        <v>60</v>
      </c>
      <c r="M11664">
        <v>100000</v>
      </c>
      <c r="N11664"/>
      <c r="O11664" t="s">
        <v>18841</v>
      </c>
      <c r="P11664" t="s">
        <v>21859</v>
      </c>
    </row>
    <row r="11665" spans="1:16" x14ac:dyDescent="0.35">
      <c r="A11665" t="s">
        <v>5</v>
      </c>
      <c r="B11665" t="s">
        <v>21860</v>
      </c>
      <c r="C11665" t="s">
        <v>3798</v>
      </c>
      <c r="D11665" t="s">
        <v>2360</v>
      </c>
      <c r="E11665" t="s">
        <v>59</v>
      </c>
      <c r="F11665" t="b">
        <v>0</v>
      </c>
      <c r="G11665" t="s">
        <v>77</v>
      </c>
      <c r="H11665" s="1">
        <v>46145.46193287037</v>
      </c>
      <c r="I11665" t="b">
        <v>1</v>
      </c>
      <c r="J11665" t="b">
        <v>0</v>
      </c>
      <c r="K11665" t="s">
        <v>41</v>
      </c>
      <c r="L11665" t="s">
        <v>74</v>
      </c>
      <c r="M11665"/>
      <c r="N11665">
        <v>60</v>
      </c>
      <c r="O11665" t="s">
        <v>21861</v>
      </c>
      <c r="P11665" t="s">
        <v>21862</v>
      </c>
    </row>
    <row r="11666" spans="1:16" x14ac:dyDescent="0.35">
      <c r="A11666" t="s">
        <v>0</v>
      </c>
      <c r="B11666" t="s">
        <v>21863</v>
      </c>
      <c r="C11666" t="s">
        <v>75</v>
      </c>
      <c r="D11666" t="s">
        <v>4526</v>
      </c>
      <c r="E11666" t="s">
        <v>88</v>
      </c>
      <c r="F11666" t="b">
        <v>0</v>
      </c>
      <c r="G11666" t="s">
        <v>65</v>
      </c>
      <c r="H11666" s="1">
        <v>46145.501400462963</v>
      </c>
      <c r="I11666" t="b">
        <v>0</v>
      </c>
      <c r="J11666" t="b">
        <v>0</v>
      </c>
      <c r="K11666" t="s">
        <v>41</v>
      </c>
      <c r="L11666" t="s">
        <v>74</v>
      </c>
      <c r="M11666"/>
      <c r="N11666">
        <v>47.5</v>
      </c>
      <c r="O11666" t="s">
        <v>21293</v>
      </c>
      <c r="P11666" t="s">
        <v>2279</v>
      </c>
    </row>
    <row r="11667" spans="1:16" x14ac:dyDescent="0.35">
      <c r="A11667" t="s">
        <v>0</v>
      </c>
      <c r="B11667" t="s">
        <v>21864</v>
      </c>
      <c r="C11667" t="s">
        <v>586</v>
      </c>
      <c r="D11667" t="s">
        <v>4756</v>
      </c>
      <c r="E11667" t="s">
        <v>59</v>
      </c>
      <c r="F11667" t="b">
        <v>0</v>
      </c>
      <c r="G11667" t="s">
        <v>41</v>
      </c>
      <c r="H11667" s="1">
        <v>46145.585775462961</v>
      </c>
      <c r="I11667" t="b">
        <v>1</v>
      </c>
      <c r="J11667" t="b">
        <v>1</v>
      </c>
      <c r="K11667" t="s">
        <v>41</v>
      </c>
      <c r="L11667" t="s">
        <v>60</v>
      </c>
      <c r="M11667">
        <v>115000</v>
      </c>
      <c r="N11667"/>
      <c r="O11667" t="s">
        <v>21865</v>
      </c>
      <c r="P11667" t="s">
        <v>462</v>
      </c>
    </row>
    <row r="11668" spans="1:16" x14ac:dyDescent="0.35">
      <c r="A11668" t="s">
        <v>2</v>
      </c>
      <c r="B11668" t="s">
        <v>21866</v>
      </c>
      <c r="C11668" t="s">
        <v>172</v>
      </c>
      <c r="D11668" t="s">
        <v>21392</v>
      </c>
      <c r="E11668" t="s">
        <v>88</v>
      </c>
      <c r="F11668" t="b">
        <v>0</v>
      </c>
      <c r="G11668" t="s">
        <v>68</v>
      </c>
      <c r="H11668" s="1">
        <v>46145.585868055547</v>
      </c>
      <c r="I11668" t="b">
        <v>0</v>
      </c>
      <c r="J11668" t="b">
        <v>0</v>
      </c>
      <c r="K11668" t="s">
        <v>41</v>
      </c>
      <c r="L11668" t="s">
        <v>74</v>
      </c>
      <c r="M11668"/>
      <c r="N11668">
        <v>70</v>
      </c>
      <c r="O11668" t="s">
        <v>21393</v>
      </c>
    </row>
    <row r="11669" spans="1:16" x14ac:dyDescent="0.35">
      <c r="A11669" t="s">
        <v>3</v>
      </c>
      <c r="B11669" t="s">
        <v>21867</v>
      </c>
      <c r="C11669" t="s">
        <v>21868</v>
      </c>
      <c r="D11669" t="s">
        <v>17963</v>
      </c>
      <c r="E11669" t="s">
        <v>132</v>
      </c>
      <c r="F11669" t="b">
        <v>0</v>
      </c>
      <c r="G11669" t="s">
        <v>40</v>
      </c>
      <c r="H11669" s="1">
        <v>46145.66909722222</v>
      </c>
      <c r="I11669" t="b">
        <v>0</v>
      </c>
      <c r="J11669" t="b">
        <v>0</v>
      </c>
      <c r="K11669" t="s">
        <v>40</v>
      </c>
      <c r="L11669" t="s">
        <v>74</v>
      </c>
      <c r="M11669"/>
      <c r="N11669">
        <v>13.5</v>
      </c>
      <c r="O11669" t="s">
        <v>13982</v>
      </c>
      <c r="P11669" t="s">
        <v>21869</v>
      </c>
    </row>
    <row r="11670" spans="1:16" x14ac:dyDescent="0.35">
      <c r="A11670" t="s">
        <v>2</v>
      </c>
      <c r="B11670" t="s">
        <v>21870</v>
      </c>
      <c r="C11670" t="s">
        <v>320</v>
      </c>
      <c r="D11670" t="s">
        <v>17170</v>
      </c>
      <c r="E11670" t="s">
        <v>59</v>
      </c>
      <c r="F11670" t="b">
        <v>0</v>
      </c>
      <c r="G11670" t="s">
        <v>73</v>
      </c>
      <c r="H11670" s="1">
        <v>46145.9608912037</v>
      </c>
      <c r="I11670" t="b">
        <v>0</v>
      </c>
      <c r="J11670" t="b">
        <v>0</v>
      </c>
      <c r="K11670" t="s">
        <v>41</v>
      </c>
      <c r="L11670" t="s">
        <v>60</v>
      </c>
      <c r="M11670">
        <v>103092</v>
      </c>
      <c r="N11670"/>
      <c r="O11670" t="s">
        <v>17171</v>
      </c>
      <c r="P11670" t="s">
        <v>310</v>
      </c>
    </row>
    <row r="11671" spans="1:16" x14ac:dyDescent="0.35">
      <c r="A11671" t="s">
        <v>5</v>
      </c>
      <c r="B11671" t="s">
        <v>21871</v>
      </c>
      <c r="C11671" t="s">
        <v>4867</v>
      </c>
      <c r="D11671" t="s">
        <v>2360</v>
      </c>
      <c r="E11671" t="s">
        <v>59</v>
      </c>
      <c r="F11671" t="b">
        <v>0</v>
      </c>
      <c r="G11671" t="s">
        <v>68</v>
      </c>
      <c r="H11671" s="1">
        <v>46145.961956018517</v>
      </c>
      <c r="I11671" t="b">
        <v>0</v>
      </c>
      <c r="J11671" t="b">
        <v>0</v>
      </c>
      <c r="K11671" t="s">
        <v>41</v>
      </c>
      <c r="L11671" t="s">
        <v>60</v>
      </c>
      <c r="M11671">
        <v>115000</v>
      </c>
      <c r="N11671"/>
      <c r="O11671" t="s">
        <v>6134</v>
      </c>
      <c r="P11671" t="s">
        <v>21872</v>
      </c>
    </row>
    <row r="11672" spans="1:16" x14ac:dyDescent="0.35">
      <c r="A11672" t="s">
        <v>0</v>
      </c>
      <c r="B11672" t="s">
        <v>21873</v>
      </c>
      <c r="C11672" t="s">
        <v>3092</v>
      </c>
      <c r="D11672" t="s">
        <v>4526</v>
      </c>
      <c r="E11672" t="s">
        <v>59</v>
      </c>
      <c r="F11672" t="b">
        <v>0</v>
      </c>
      <c r="G11672" t="s">
        <v>89</v>
      </c>
      <c r="H11672" s="1">
        <v>46146.001388888893</v>
      </c>
      <c r="I11672" t="b">
        <v>1</v>
      </c>
      <c r="J11672" t="b">
        <v>0</v>
      </c>
      <c r="K11672" t="s">
        <v>41</v>
      </c>
      <c r="L11672" t="s">
        <v>60</v>
      </c>
      <c r="M11672">
        <v>325000</v>
      </c>
      <c r="N11672"/>
      <c r="O11672" t="s">
        <v>21874</v>
      </c>
      <c r="P11672" t="s">
        <v>208</v>
      </c>
    </row>
    <row r="11673" spans="1:16" x14ac:dyDescent="0.35">
      <c r="A11673" t="s">
        <v>0</v>
      </c>
      <c r="B11673" t="s">
        <v>21875</v>
      </c>
      <c r="C11673" t="s">
        <v>21876</v>
      </c>
      <c r="D11673" t="s">
        <v>4633</v>
      </c>
      <c r="E11673" t="s">
        <v>59</v>
      </c>
      <c r="F11673" t="b">
        <v>0</v>
      </c>
      <c r="G11673" t="s">
        <v>40</v>
      </c>
      <c r="H11673" s="1">
        <v>46146.04409722222</v>
      </c>
      <c r="I11673" t="b">
        <v>0</v>
      </c>
      <c r="J11673" t="b">
        <v>0</v>
      </c>
      <c r="K11673" t="s">
        <v>40</v>
      </c>
      <c r="L11673" t="s">
        <v>60</v>
      </c>
      <c r="M11673">
        <v>42500</v>
      </c>
      <c r="N11673"/>
      <c r="O11673" t="s">
        <v>4633</v>
      </c>
      <c r="P11673" t="s">
        <v>21877</v>
      </c>
    </row>
    <row r="11674" spans="1:16" x14ac:dyDescent="0.35">
      <c r="A11674" t="s">
        <v>2</v>
      </c>
      <c r="B11674" t="s">
        <v>21878</v>
      </c>
      <c r="C11674" t="s">
        <v>3283</v>
      </c>
      <c r="D11674" t="s">
        <v>17170</v>
      </c>
      <c r="E11674" t="s">
        <v>59</v>
      </c>
      <c r="F11674" t="b">
        <v>0</v>
      </c>
      <c r="G11674" t="s">
        <v>77</v>
      </c>
      <c r="H11674" s="1">
        <v>46146.336793981478</v>
      </c>
      <c r="I11674" t="b">
        <v>0</v>
      </c>
      <c r="J11674" t="b">
        <v>0</v>
      </c>
      <c r="K11674" t="s">
        <v>41</v>
      </c>
      <c r="L11674" t="s">
        <v>60</v>
      </c>
      <c r="M11674">
        <v>119196</v>
      </c>
      <c r="N11674"/>
      <c r="O11674" t="s">
        <v>17171</v>
      </c>
      <c r="P11674" t="s">
        <v>310</v>
      </c>
    </row>
    <row r="11675" spans="1:16" x14ac:dyDescent="0.35">
      <c r="A11675" t="s">
        <v>1</v>
      </c>
      <c r="B11675" t="s">
        <v>14062</v>
      </c>
      <c r="C11675" t="s">
        <v>753</v>
      </c>
      <c r="D11675" t="s">
        <v>4756</v>
      </c>
      <c r="E11675" t="s">
        <v>59</v>
      </c>
      <c r="F11675" t="b">
        <v>0</v>
      </c>
      <c r="G11675" t="s">
        <v>68</v>
      </c>
      <c r="H11675" s="1">
        <v>46146.379525462973</v>
      </c>
      <c r="I11675" t="b">
        <v>0</v>
      </c>
      <c r="J11675" t="b">
        <v>0</v>
      </c>
      <c r="K11675" t="s">
        <v>41</v>
      </c>
      <c r="L11675" t="s">
        <v>60</v>
      </c>
      <c r="M11675">
        <v>135000</v>
      </c>
      <c r="N11675"/>
      <c r="O11675" t="s">
        <v>21879</v>
      </c>
      <c r="P11675" t="s">
        <v>21880</v>
      </c>
    </row>
    <row r="11676" spans="1:16" x14ac:dyDescent="0.35">
      <c r="A11676" t="s">
        <v>1</v>
      </c>
      <c r="B11676" t="s">
        <v>17462</v>
      </c>
      <c r="C11676" t="s">
        <v>209</v>
      </c>
      <c r="D11676" t="s">
        <v>4526</v>
      </c>
      <c r="E11676" t="s">
        <v>59</v>
      </c>
      <c r="F11676" t="b">
        <v>0</v>
      </c>
      <c r="G11676" t="s">
        <v>19</v>
      </c>
      <c r="H11676" s="1">
        <v>46146.380231481482</v>
      </c>
      <c r="I11676" t="b">
        <v>0</v>
      </c>
      <c r="J11676" t="b">
        <v>0</v>
      </c>
      <c r="K11676" t="s">
        <v>19</v>
      </c>
      <c r="L11676" t="s">
        <v>60</v>
      </c>
      <c r="M11676">
        <v>2550000</v>
      </c>
      <c r="N11676"/>
      <c r="O11676" t="s">
        <v>21881</v>
      </c>
      <c r="P11676" t="s">
        <v>1273</v>
      </c>
    </row>
    <row r="11677" spans="1:16" x14ac:dyDescent="0.35">
      <c r="A11677" t="s">
        <v>1</v>
      </c>
      <c r="B11677" t="s">
        <v>21882</v>
      </c>
      <c r="C11677" t="s">
        <v>21665</v>
      </c>
      <c r="D11677" t="s">
        <v>2360</v>
      </c>
      <c r="E11677" t="s">
        <v>59</v>
      </c>
      <c r="F11677" t="b">
        <v>0</v>
      </c>
      <c r="G11677" t="s">
        <v>73</v>
      </c>
      <c r="H11677" s="1">
        <v>46146.421249999999</v>
      </c>
      <c r="I11677" t="b">
        <v>0</v>
      </c>
      <c r="J11677" t="b">
        <v>1</v>
      </c>
      <c r="K11677" t="s">
        <v>41</v>
      </c>
      <c r="L11677" t="s">
        <v>60</v>
      </c>
      <c r="M11677">
        <v>135000</v>
      </c>
      <c r="N11677"/>
      <c r="O11677" t="s">
        <v>424</v>
      </c>
      <c r="P11677" t="s">
        <v>21883</v>
      </c>
    </row>
    <row r="11678" spans="1:16" x14ac:dyDescent="0.35">
      <c r="A11678" t="s">
        <v>1</v>
      </c>
      <c r="B11678" t="s">
        <v>9408</v>
      </c>
      <c r="C11678" t="s">
        <v>423</v>
      </c>
      <c r="D11678" t="s">
        <v>2360</v>
      </c>
      <c r="E11678" t="s">
        <v>59</v>
      </c>
      <c r="F11678" t="b">
        <v>0</v>
      </c>
      <c r="G11678" t="s">
        <v>89</v>
      </c>
      <c r="H11678" s="1">
        <v>46146.421307870369</v>
      </c>
      <c r="I11678" t="b">
        <v>0</v>
      </c>
      <c r="J11678" t="b">
        <v>1</v>
      </c>
      <c r="K11678" t="s">
        <v>41</v>
      </c>
      <c r="L11678" t="s">
        <v>60</v>
      </c>
      <c r="M11678">
        <v>214500</v>
      </c>
      <c r="N11678"/>
      <c r="O11678" t="s">
        <v>424</v>
      </c>
      <c r="P11678" t="s">
        <v>17942</v>
      </c>
    </row>
    <row r="11679" spans="1:16" x14ac:dyDescent="0.35">
      <c r="A11679" t="s">
        <v>1</v>
      </c>
      <c r="B11679" t="s">
        <v>21884</v>
      </c>
      <c r="C11679" t="s">
        <v>500</v>
      </c>
      <c r="D11679" t="s">
        <v>4346</v>
      </c>
      <c r="E11679" t="s">
        <v>59</v>
      </c>
      <c r="F11679" t="b">
        <v>0</v>
      </c>
      <c r="G11679" t="s">
        <v>13</v>
      </c>
      <c r="H11679" s="1">
        <v>46146.421585648153</v>
      </c>
      <c r="I11679" t="b">
        <v>0</v>
      </c>
      <c r="J11679" t="b">
        <v>0</v>
      </c>
      <c r="K11679" t="s">
        <v>13</v>
      </c>
      <c r="L11679" t="s">
        <v>74</v>
      </c>
      <c r="M11679"/>
      <c r="N11679">
        <v>31.5</v>
      </c>
      <c r="O11679" t="s">
        <v>21885</v>
      </c>
      <c r="P11679" t="s">
        <v>21886</v>
      </c>
    </row>
    <row r="11680" spans="1:16" x14ac:dyDescent="0.35">
      <c r="A11680" t="s">
        <v>2</v>
      </c>
      <c r="B11680" t="s">
        <v>21887</v>
      </c>
      <c r="C11680" t="s">
        <v>1265</v>
      </c>
      <c r="D11680" t="s">
        <v>16554</v>
      </c>
      <c r="E11680" t="s">
        <v>59</v>
      </c>
      <c r="F11680" t="b">
        <v>0</v>
      </c>
      <c r="G11680" t="s">
        <v>31</v>
      </c>
      <c r="H11680" s="1">
        <v>46146.504143518519</v>
      </c>
      <c r="I11680" t="b">
        <v>0</v>
      </c>
      <c r="J11680" t="b">
        <v>0</v>
      </c>
      <c r="K11680" t="s">
        <v>31</v>
      </c>
      <c r="L11680" t="s">
        <v>60</v>
      </c>
      <c r="M11680">
        <v>1</v>
      </c>
      <c r="N11680"/>
      <c r="O11680" t="s">
        <v>8460</v>
      </c>
      <c r="P11680" t="s">
        <v>21888</v>
      </c>
    </row>
    <row r="11681" spans="1:16" x14ac:dyDescent="0.35">
      <c r="A11681" t="s">
        <v>0</v>
      </c>
      <c r="B11681" t="s">
        <v>21889</v>
      </c>
      <c r="C11681" t="s">
        <v>810</v>
      </c>
      <c r="D11681" t="s">
        <v>2360</v>
      </c>
      <c r="E11681" t="s">
        <v>132</v>
      </c>
      <c r="F11681" t="b">
        <v>0</v>
      </c>
      <c r="G11681" t="s">
        <v>77</v>
      </c>
      <c r="H11681" s="1">
        <v>46146.543773148151</v>
      </c>
      <c r="I11681" t="b">
        <v>0</v>
      </c>
      <c r="J11681" t="b">
        <v>1</v>
      </c>
      <c r="K11681" t="s">
        <v>41</v>
      </c>
      <c r="L11681" t="s">
        <v>74</v>
      </c>
      <c r="M11681"/>
      <c r="N11681">
        <v>43.43</v>
      </c>
      <c r="O11681" t="s">
        <v>21438</v>
      </c>
      <c r="P11681" t="s">
        <v>11737</v>
      </c>
    </row>
    <row r="11682" spans="1:16" x14ac:dyDescent="0.35">
      <c r="A11682" t="s">
        <v>7</v>
      </c>
      <c r="B11682" t="s">
        <v>21890</v>
      </c>
      <c r="C11682" t="s">
        <v>2928</v>
      </c>
      <c r="D11682" t="s">
        <v>4526</v>
      </c>
      <c r="E11682" t="s">
        <v>88</v>
      </c>
      <c r="F11682" t="b">
        <v>0</v>
      </c>
      <c r="G11682" t="s">
        <v>65</v>
      </c>
      <c r="H11682" s="1">
        <v>46146.54383101852</v>
      </c>
      <c r="I11682" t="b">
        <v>0</v>
      </c>
      <c r="J11682" t="b">
        <v>0</v>
      </c>
      <c r="K11682" t="s">
        <v>41</v>
      </c>
      <c r="L11682" t="s">
        <v>74</v>
      </c>
      <c r="M11682"/>
      <c r="N11682">
        <v>67.5</v>
      </c>
      <c r="O11682" t="s">
        <v>1874</v>
      </c>
      <c r="P11682" t="s">
        <v>21891</v>
      </c>
    </row>
    <row r="11683" spans="1:16" x14ac:dyDescent="0.35">
      <c r="A11683" t="s">
        <v>0</v>
      </c>
      <c r="B11683" t="s">
        <v>21892</v>
      </c>
      <c r="C11683" t="s">
        <v>3678</v>
      </c>
      <c r="D11683" t="s">
        <v>4526</v>
      </c>
      <c r="E11683" t="s">
        <v>59</v>
      </c>
      <c r="F11683" t="b">
        <v>0</v>
      </c>
      <c r="G11683" t="s">
        <v>65</v>
      </c>
      <c r="H11683" s="1">
        <v>46146.54383101852</v>
      </c>
      <c r="I11683" t="b">
        <v>0</v>
      </c>
      <c r="J11683" t="b">
        <v>1</v>
      </c>
      <c r="K11683" t="s">
        <v>41</v>
      </c>
      <c r="L11683" t="s">
        <v>60</v>
      </c>
      <c r="M11683">
        <v>72500</v>
      </c>
      <c r="N11683"/>
      <c r="O11683" t="s">
        <v>21893</v>
      </c>
      <c r="P11683" t="s">
        <v>221</v>
      </c>
    </row>
    <row r="11684" spans="1:16" x14ac:dyDescent="0.35">
      <c r="A11684" t="s">
        <v>3</v>
      </c>
      <c r="B11684" t="s">
        <v>21894</v>
      </c>
      <c r="C11684" t="s">
        <v>64</v>
      </c>
      <c r="D11684" t="s">
        <v>2360</v>
      </c>
      <c r="E11684" t="s">
        <v>59</v>
      </c>
      <c r="F11684" t="b">
        <v>0</v>
      </c>
      <c r="G11684" t="s">
        <v>65</v>
      </c>
      <c r="H11684" s="1">
        <v>46146.543842592589</v>
      </c>
      <c r="I11684" t="b">
        <v>0</v>
      </c>
      <c r="J11684" t="b">
        <v>0</v>
      </c>
      <c r="K11684" t="s">
        <v>41</v>
      </c>
      <c r="L11684" t="s">
        <v>60</v>
      </c>
      <c r="M11684">
        <v>62500</v>
      </c>
      <c r="N11684"/>
      <c r="O11684" t="s">
        <v>21895</v>
      </c>
      <c r="P11684" t="s">
        <v>3990</v>
      </c>
    </row>
    <row r="11685" spans="1:16" x14ac:dyDescent="0.35">
      <c r="A11685" t="s">
        <v>1</v>
      </c>
      <c r="B11685" t="s">
        <v>21896</v>
      </c>
      <c r="C11685" t="s">
        <v>40</v>
      </c>
      <c r="D11685" t="s">
        <v>4526</v>
      </c>
      <c r="E11685" t="s">
        <v>88</v>
      </c>
      <c r="F11685" t="b">
        <v>0</v>
      </c>
      <c r="G11685" t="s">
        <v>40</v>
      </c>
      <c r="H11685" s="1">
        <v>46146.547453703701</v>
      </c>
      <c r="I11685" t="b">
        <v>1</v>
      </c>
      <c r="J11685" t="b">
        <v>0</v>
      </c>
      <c r="K11685" t="s">
        <v>40</v>
      </c>
      <c r="L11685" t="s">
        <v>74</v>
      </c>
      <c r="M11685"/>
      <c r="N11685">
        <v>85</v>
      </c>
      <c r="O11685" t="s">
        <v>6282</v>
      </c>
      <c r="P11685" t="s">
        <v>85</v>
      </c>
    </row>
    <row r="11686" spans="1:16" x14ac:dyDescent="0.35">
      <c r="A11686" t="s">
        <v>0</v>
      </c>
      <c r="B11686" t="s">
        <v>1050</v>
      </c>
      <c r="C11686" t="s">
        <v>922</v>
      </c>
      <c r="D11686" t="s">
        <v>4346</v>
      </c>
      <c r="E11686" t="s">
        <v>59</v>
      </c>
      <c r="F11686" t="b">
        <v>0</v>
      </c>
      <c r="G11686" t="s">
        <v>68</v>
      </c>
      <c r="H11686" s="1">
        <v>46146.585451388892</v>
      </c>
      <c r="I11686" t="b">
        <v>0</v>
      </c>
      <c r="J11686" t="b">
        <v>1</v>
      </c>
      <c r="K11686" t="s">
        <v>41</v>
      </c>
      <c r="L11686" t="s">
        <v>60</v>
      </c>
      <c r="M11686">
        <v>75000</v>
      </c>
      <c r="N11686"/>
      <c r="O11686" t="s">
        <v>588</v>
      </c>
      <c r="P11686" t="s">
        <v>718</v>
      </c>
    </row>
    <row r="11687" spans="1:16" x14ac:dyDescent="0.35">
      <c r="A11687" t="s">
        <v>0</v>
      </c>
      <c r="B11687" t="s">
        <v>21897</v>
      </c>
      <c r="C11687" t="s">
        <v>922</v>
      </c>
      <c r="D11687" t="s">
        <v>4346</v>
      </c>
      <c r="E11687" t="s">
        <v>59</v>
      </c>
      <c r="F11687" t="b">
        <v>0</v>
      </c>
      <c r="G11687" t="s">
        <v>68</v>
      </c>
      <c r="H11687" s="1">
        <v>46146.585451388892</v>
      </c>
      <c r="I11687" t="b">
        <v>0</v>
      </c>
      <c r="J11687" t="b">
        <v>1</v>
      </c>
      <c r="K11687" t="s">
        <v>41</v>
      </c>
      <c r="L11687" t="s">
        <v>60</v>
      </c>
      <c r="M11687">
        <v>145421.5</v>
      </c>
      <c r="N11687"/>
      <c r="O11687" t="s">
        <v>588</v>
      </c>
      <c r="P11687" t="s">
        <v>21898</v>
      </c>
    </row>
    <row r="11688" spans="1:16" x14ac:dyDescent="0.35">
      <c r="A11688" t="s">
        <v>5</v>
      </c>
      <c r="B11688" t="s">
        <v>21899</v>
      </c>
      <c r="C11688" t="s">
        <v>112</v>
      </c>
      <c r="D11688" t="s">
        <v>2360</v>
      </c>
      <c r="E11688" t="s">
        <v>59</v>
      </c>
      <c r="F11688" t="b">
        <v>0</v>
      </c>
      <c r="G11688" t="s">
        <v>65</v>
      </c>
      <c r="H11688" s="1">
        <v>46146.585486111107</v>
      </c>
      <c r="I11688" t="b">
        <v>1</v>
      </c>
      <c r="J11688" t="b">
        <v>1</v>
      </c>
      <c r="K11688" t="s">
        <v>41</v>
      </c>
      <c r="L11688" t="s">
        <v>60</v>
      </c>
      <c r="M11688">
        <v>262500</v>
      </c>
      <c r="N11688"/>
      <c r="O11688" t="s">
        <v>21900</v>
      </c>
      <c r="P11688" t="s">
        <v>2809</v>
      </c>
    </row>
    <row r="11689" spans="1:16" x14ac:dyDescent="0.35">
      <c r="A11689" t="s">
        <v>2</v>
      </c>
      <c r="B11689" t="s">
        <v>21901</v>
      </c>
      <c r="C11689" t="s">
        <v>3116</v>
      </c>
      <c r="D11689" t="s">
        <v>4526</v>
      </c>
      <c r="F11689" t="b">
        <v>0</v>
      </c>
      <c r="G11689" t="s">
        <v>65</v>
      </c>
      <c r="H11689" s="1">
        <v>46146.586759259262</v>
      </c>
      <c r="I11689" t="b">
        <v>0</v>
      </c>
      <c r="J11689" t="b">
        <v>0</v>
      </c>
      <c r="K11689" t="s">
        <v>41</v>
      </c>
      <c r="L11689" t="s">
        <v>74</v>
      </c>
      <c r="M11689"/>
      <c r="N11689">
        <v>67.5</v>
      </c>
      <c r="O11689" t="s">
        <v>105</v>
      </c>
      <c r="P11689" t="s">
        <v>310</v>
      </c>
    </row>
    <row r="11690" spans="1:16" x14ac:dyDescent="0.35">
      <c r="A11690" t="s">
        <v>1</v>
      </c>
      <c r="B11690" t="s">
        <v>9491</v>
      </c>
      <c r="C11690" t="s">
        <v>3216</v>
      </c>
      <c r="D11690" t="s">
        <v>4526</v>
      </c>
      <c r="E11690" t="s">
        <v>88</v>
      </c>
      <c r="F11690" t="b">
        <v>0</v>
      </c>
      <c r="G11690" t="s">
        <v>13</v>
      </c>
      <c r="H11690" s="1">
        <v>46146.588252314818</v>
      </c>
      <c r="I11690" t="b">
        <v>0</v>
      </c>
      <c r="J11690" t="b">
        <v>0</v>
      </c>
      <c r="K11690" t="s">
        <v>13</v>
      </c>
      <c r="L11690" t="s">
        <v>60</v>
      </c>
      <c r="M11690">
        <v>112500</v>
      </c>
      <c r="N11690"/>
      <c r="O11690" t="s">
        <v>9492</v>
      </c>
      <c r="P11690" t="s">
        <v>9493</v>
      </c>
    </row>
    <row r="11691" spans="1:16" x14ac:dyDescent="0.35">
      <c r="A11691" t="s">
        <v>1</v>
      </c>
      <c r="B11691" t="s">
        <v>9656</v>
      </c>
      <c r="C11691" t="s">
        <v>4069</v>
      </c>
      <c r="D11691" t="s">
        <v>4526</v>
      </c>
      <c r="E11691" t="s">
        <v>59</v>
      </c>
      <c r="F11691" t="b">
        <v>0</v>
      </c>
      <c r="G11691" t="s">
        <v>19</v>
      </c>
      <c r="H11691" s="1">
        <v>46146.588541666657</v>
      </c>
      <c r="I11691" t="b">
        <v>1</v>
      </c>
      <c r="J11691" t="b">
        <v>0</v>
      </c>
      <c r="K11691" t="s">
        <v>19</v>
      </c>
      <c r="L11691" t="s">
        <v>60</v>
      </c>
      <c r="M11691">
        <v>2400000</v>
      </c>
      <c r="N11691"/>
      <c r="O11691" t="s">
        <v>4703</v>
      </c>
      <c r="P11691" t="s">
        <v>21902</v>
      </c>
    </row>
    <row r="11692" spans="1:16" x14ac:dyDescent="0.35">
      <c r="A11692" t="s">
        <v>0</v>
      </c>
      <c r="B11692" t="s">
        <v>13288</v>
      </c>
      <c r="C11692" t="s">
        <v>1423</v>
      </c>
      <c r="D11692" t="s">
        <v>4346</v>
      </c>
      <c r="E11692" t="s">
        <v>59</v>
      </c>
      <c r="F11692" t="b">
        <v>0</v>
      </c>
      <c r="G11692" t="s">
        <v>89</v>
      </c>
      <c r="H11692" s="1">
        <v>46146.62709490741</v>
      </c>
      <c r="I11692" t="b">
        <v>0</v>
      </c>
      <c r="J11692" t="b">
        <v>1</v>
      </c>
      <c r="K11692" t="s">
        <v>41</v>
      </c>
      <c r="L11692" t="s">
        <v>60</v>
      </c>
      <c r="M11692">
        <v>61766</v>
      </c>
      <c r="N11692"/>
      <c r="O11692" t="s">
        <v>21903</v>
      </c>
      <c r="P11692" t="s">
        <v>219</v>
      </c>
    </row>
    <row r="11693" spans="1:16" x14ac:dyDescent="0.35">
      <c r="A11693" t="s">
        <v>4</v>
      </c>
      <c r="B11693" t="s">
        <v>21904</v>
      </c>
      <c r="C11693" t="s">
        <v>253</v>
      </c>
      <c r="D11693" t="s">
        <v>4630</v>
      </c>
      <c r="E11693" t="s">
        <v>59</v>
      </c>
      <c r="F11693" t="b">
        <v>0</v>
      </c>
      <c r="G11693" t="s">
        <v>73</v>
      </c>
      <c r="H11693" s="1">
        <v>46146.627175925933</v>
      </c>
      <c r="I11693" t="b">
        <v>0</v>
      </c>
      <c r="J11693" t="b">
        <v>0</v>
      </c>
      <c r="K11693" t="s">
        <v>41</v>
      </c>
      <c r="L11693" t="s">
        <v>60</v>
      </c>
      <c r="M11693">
        <v>55000</v>
      </c>
      <c r="N11693"/>
      <c r="O11693" t="s">
        <v>5016</v>
      </c>
    </row>
    <row r="11694" spans="1:16" x14ac:dyDescent="0.35">
      <c r="A11694" t="s">
        <v>0</v>
      </c>
      <c r="B11694" t="s">
        <v>21400</v>
      </c>
      <c r="C11694" t="s">
        <v>472</v>
      </c>
      <c r="D11694" t="s">
        <v>4346</v>
      </c>
      <c r="E11694" t="s">
        <v>59</v>
      </c>
      <c r="F11694" t="b">
        <v>0</v>
      </c>
      <c r="G11694" t="s">
        <v>65</v>
      </c>
      <c r="H11694" s="1">
        <v>46146.627175925933</v>
      </c>
      <c r="I11694" t="b">
        <v>0</v>
      </c>
      <c r="J11694" t="b">
        <v>1</v>
      </c>
      <c r="K11694" t="s">
        <v>41</v>
      </c>
      <c r="L11694" t="s">
        <v>60</v>
      </c>
      <c r="M11694">
        <v>99800.1</v>
      </c>
      <c r="N11694"/>
      <c r="O11694" t="s">
        <v>1684</v>
      </c>
      <c r="P11694" t="s">
        <v>21905</v>
      </c>
    </row>
    <row r="11695" spans="1:16" x14ac:dyDescent="0.35">
      <c r="A11695" t="s">
        <v>0</v>
      </c>
      <c r="B11695" t="s">
        <v>21906</v>
      </c>
      <c r="C11695" t="s">
        <v>76</v>
      </c>
      <c r="D11695" t="s">
        <v>4346</v>
      </c>
      <c r="E11695" t="s">
        <v>232</v>
      </c>
      <c r="F11695" t="b">
        <v>1</v>
      </c>
      <c r="G11695" t="s">
        <v>41</v>
      </c>
      <c r="H11695" s="1">
        <v>46146.628310185188</v>
      </c>
      <c r="I11695" t="b">
        <v>0</v>
      </c>
      <c r="J11695" t="b">
        <v>1</v>
      </c>
      <c r="K11695" t="s">
        <v>41</v>
      </c>
      <c r="L11695" t="s">
        <v>60</v>
      </c>
      <c r="M11695">
        <v>110500</v>
      </c>
      <c r="N11695"/>
      <c r="O11695" t="s">
        <v>21907</v>
      </c>
    </row>
    <row r="11696" spans="1:16" x14ac:dyDescent="0.35">
      <c r="A11696" t="s">
        <v>0</v>
      </c>
      <c r="B11696" t="s">
        <v>21908</v>
      </c>
      <c r="C11696" t="s">
        <v>76</v>
      </c>
      <c r="D11696" t="s">
        <v>4630</v>
      </c>
      <c r="E11696" t="s">
        <v>59</v>
      </c>
      <c r="F11696" t="b">
        <v>1</v>
      </c>
      <c r="G11696" t="s">
        <v>41</v>
      </c>
      <c r="H11696" s="1">
        <v>46146.628310185188</v>
      </c>
      <c r="I11696" t="b">
        <v>0</v>
      </c>
      <c r="J11696" t="b">
        <v>0</v>
      </c>
      <c r="K11696" t="s">
        <v>41</v>
      </c>
      <c r="L11696" t="s">
        <v>60</v>
      </c>
      <c r="M11696">
        <v>85000</v>
      </c>
      <c r="N11696"/>
      <c r="O11696" t="s">
        <v>17479</v>
      </c>
      <c r="P11696" t="s">
        <v>310</v>
      </c>
    </row>
    <row r="11697" spans="1:16" x14ac:dyDescent="0.35">
      <c r="A11697" t="s">
        <v>2</v>
      </c>
      <c r="B11697" t="s">
        <v>21909</v>
      </c>
      <c r="C11697" t="s">
        <v>335</v>
      </c>
      <c r="D11697" t="s">
        <v>5349</v>
      </c>
      <c r="E11697" t="s">
        <v>59</v>
      </c>
      <c r="F11697" t="b">
        <v>0</v>
      </c>
      <c r="G11697" t="s">
        <v>65</v>
      </c>
      <c r="H11697" s="1">
        <v>46146.628425925926</v>
      </c>
      <c r="I11697" t="b">
        <v>0</v>
      </c>
      <c r="J11697" t="b">
        <v>1</v>
      </c>
      <c r="K11697" t="s">
        <v>41</v>
      </c>
      <c r="L11697" t="s">
        <v>60</v>
      </c>
      <c r="M11697">
        <v>237500</v>
      </c>
      <c r="N11697"/>
      <c r="O11697" t="s">
        <v>21910</v>
      </c>
      <c r="P11697" t="s">
        <v>763</v>
      </c>
    </row>
    <row r="11698" spans="1:16" x14ac:dyDescent="0.35">
      <c r="A11698" t="s">
        <v>2</v>
      </c>
      <c r="B11698" t="s">
        <v>21911</v>
      </c>
      <c r="C11698" t="s">
        <v>369</v>
      </c>
      <c r="D11698" t="s">
        <v>4346</v>
      </c>
      <c r="E11698" t="s">
        <v>232</v>
      </c>
      <c r="F11698" t="b">
        <v>0</v>
      </c>
      <c r="G11698" t="s">
        <v>65</v>
      </c>
      <c r="H11698" s="1">
        <v>46146.628495370373</v>
      </c>
      <c r="I11698" t="b">
        <v>0</v>
      </c>
      <c r="J11698" t="b">
        <v>1</v>
      </c>
      <c r="K11698" t="s">
        <v>41</v>
      </c>
      <c r="L11698" t="s">
        <v>60</v>
      </c>
      <c r="M11698">
        <v>90000</v>
      </c>
      <c r="N11698"/>
      <c r="O11698" t="s">
        <v>2768</v>
      </c>
      <c r="P11698" t="s">
        <v>21912</v>
      </c>
    </row>
    <row r="11699" spans="1:16" x14ac:dyDescent="0.35">
      <c r="A11699" t="s">
        <v>1</v>
      </c>
      <c r="B11699" t="s">
        <v>21357</v>
      </c>
      <c r="C11699" t="s">
        <v>76</v>
      </c>
      <c r="D11699" t="s">
        <v>4346</v>
      </c>
      <c r="E11699" t="s">
        <v>59</v>
      </c>
      <c r="F11699" t="b">
        <v>1</v>
      </c>
      <c r="G11699" t="s">
        <v>40</v>
      </c>
      <c r="H11699" s="1">
        <v>46146.630787037036</v>
      </c>
      <c r="I11699" t="b">
        <v>1</v>
      </c>
      <c r="J11699" t="b">
        <v>0</v>
      </c>
      <c r="K11699" t="s">
        <v>40</v>
      </c>
      <c r="L11699" t="s">
        <v>60</v>
      </c>
      <c r="M11699">
        <v>42500</v>
      </c>
      <c r="N11699"/>
      <c r="O11699" t="s">
        <v>21913</v>
      </c>
      <c r="P11699" t="s">
        <v>21359</v>
      </c>
    </row>
    <row r="11700" spans="1:16" x14ac:dyDescent="0.35">
      <c r="A11700" t="s">
        <v>3</v>
      </c>
      <c r="B11700" t="s">
        <v>21914</v>
      </c>
      <c r="C11700" t="s">
        <v>124</v>
      </c>
      <c r="D11700" t="s">
        <v>2360</v>
      </c>
      <c r="E11700" t="s">
        <v>59</v>
      </c>
      <c r="F11700" t="b">
        <v>0</v>
      </c>
      <c r="G11700" t="s">
        <v>68</v>
      </c>
      <c r="H11700" s="1">
        <v>46146.668796296297</v>
      </c>
      <c r="I11700" t="b">
        <v>0</v>
      </c>
      <c r="J11700" t="b">
        <v>1</v>
      </c>
      <c r="K11700" t="s">
        <v>41</v>
      </c>
      <c r="L11700" t="s">
        <v>60</v>
      </c>
      <c r="M11700">
        <v>85000</v>
      </c>
      <c r="N11700"/>
      <c r="O11700" t="s">
        <v>21915</v>
      </c>
      <c r="P11700" t="s">
        <v>21916</v>
      </c>
    </row>
    <row r="11701" spans="1:16" x14ac:dyDescent="0.35">
      <c r="A11701" t="s">
        <v>0</v>
      </c>
      <c r="B11701" t="s">
        <v>21917</v>
      </c>
      <c r="C11701" t="s">
        <v>76</v>
      </c>
      <c r="D11701" t="s">
        <v>4630</v>
      </c>
      <c r="E11701" t="s">
        <v>88</v>
      </c>
      <c r="F11701" t="b">
        <v>1</v>
      </c>
      <c r="G11701" t="s">
        <v>41</v>
      </c>
      <c r="H11701" s="1">
        <v>46146.669976851852</v>
      </c>
      <c r="I11701" t="b">
        <v>0</v>
      </c>
      <c r="J11701" t="b">
        <v>0</v>
      </c>
      <c r="K11701" t="s">
        <v>41</v>
      </c>
      <c r="L11701" t="s">
        <v>74</v>
      </c>
      <c r="M11701"/>
      <c r="N11701">
        <v>33</v>
      </c>
      <c r="O11701" t="s">
        <v>1012</v>
      </c>
      <c r="P11701" t="s">
        <v>146</v>
      </c>
    </row>
    <row r="11702" spans="1:16" x14ac:dyDescent="0.35">
      <c r="A11702" t="s">
        <v>0</v>
      </c>
      <c r="B11702" t="s">
        <v>21918</v>
      </c>
      <c r="C11702" t="s">
        <v>76</v>
      </c>
      <c r="D11702" t="s">
        <v>4526</v>
      </c>
      <c r="E11702" t="s">
        <v>59</v>
      </c>
      <c r="F11702" t="b">
        <v>1</v>
      </c>
      <c r="G11702" t="s">
        <v>41</v>
      </c>
      <c r="H11702" s="1">
        <v>46146.669976851852</v>
      </c>
      <c r="I11702" t="b">
        <v>1</v>
      </c>
      <c r="J11702" t="b">
        <v>1</v>
      </c>
      <c r="K11702" t="s">
        <v>41</v>
      </c>
      <c r="L11702" t="s">
        <v>74</v>
      </c>
      <c r="M11702"/>
      <c r="N11702">
        <v>19</v>
      </c>
      <c r="O11702" t="s">
        <v>7887</v>
      </c>
      <c r="P11702" t="s">
        <v>1514</v>
      </c>
    </row>
    <row r="11703" spans="1:16" x14ac:dyDescent="0.35">
      <c r="A11703" t="s">
        <v>2</v>
      </c>
      <c r="B11703" t="s">
        <v>1245</v>
      </c>
      <c r="C11703" t="s">
        <v>162</v>
      </c>
      <c r="D11703" t="s">
        <v>21392</v>
      </c>
      <c r="E11703" t="s">
        <v>88</v>
      </c>
      <c r="F11703" t="b">
        <v>0</v>
      </c>
      <c r="G11703" t="s">
        <v>73</v>
      </c>
      <c r="H11703" s="1">
        <v>46146.670104166667</v>
      </c>
      <c r="I11703" t="b">
        <v>0</v>
      </c>
      <c r="J11703" t="b">
        <v>0</v>
      </c>
      <c r="K11703" t="s">
        <v>41</v>
      </c>
      <c r="L11703" t="s">
        <v>74</v>
      </c>
      <c r="M11703"/>
      <c r="N11703">
        <v>80</v>
      </c>
      <c r="O11703" t="s">
        <v>21393</v>
      </c>
      <c r="P11703" t="s">
        <v>3309</v>
      </c>
    </row>
    <row r="11704" spans="1:16" x14ac:dyDescent="0.35">
      <c r="A11704" t="s">
        <v>5</v>
      </c>
      <c r="B11704" t="s">
        <v>5</v>
      </c>
      <c r="C11704" t="s">
        <v>1422</v>
      </c>
      <c r="D11704" t="s">
        <v>4346</v>
      </c>
      <c r="E11704" t="s">
        <v>59</v>
      </c>
      <c r="F11704" t="b">
        <v>0</v>
      </c>
      <c r="G11704" t="s">
        <v>65</v>
      </c>
      <c r="H11704" s="1">
        <v>46146.671168981477</v>
      </c>
      <c r="I11704" t="b">
        <v>1</v>
      </c>
      <c r="J11704" t="b">
        <v>1</v>
      </c>
      <c r="K11704" t="s">
        <v>41</v>
      </c>
      <c r="L11704" t="s">
        <v>60</v>
      </c>
      <c r="M11704">
        <v>135000</v>
      </c>
      <c r="N11704"/>
      <c r="O11704" t="s">
        <v>5551</v>
      </c>
      <c r="P11704" t="s">
        <v>21919</v>
      </c>
    </row>
    <row r="11705" spans="1:16" x14ac:dyDescent="0.35">
      <c r="A11705" t="s">
        <v>8</v>
      </c>
      <c r="B11705" t="s">
        <v>21920</v>
      </c>
      <c r="C11705" t="s">
        <v>500</v>
      </c>
      <c r="D11705" t="s">
        <v>4526</v>
      </c>
      <c r="E11705" t="s">
        <v>88</v>
      </c>
      <c r="F11705" t="b">
        <v>0</v>
      </c>
      <c r="G11705" t="s">
        <v>13</v>
      </c>
      <c r="H11705" s="1">
        <v>46146.671620370369</v>
      </c>
      <c r="I11705" t="b">
        <v>0</v>
      </c>
      <c r="J11705" t="b">
        <v>0</v>
      </c>
      <c r="K11705" t="s">
        <v>13</v>
      </c>
      <c r="L11705" t="s">
        <v>74</v>
      </c>
      <c r="M11705"/>
      <c r="N11705">
        <v>36</v>
      </c>
      <c r="O11705" t="s">
        <v>21921</v>
      </c>
    </row>
    <row r="11706" spans="1:16" x14ac:dyDescent="0.35">
      <c r="A11706" t="s">
        <v>0</v>
      </c>
      <c r="B11706" t="s">
        <v>2292</v>
      </c>
      <c r="C11706" t="s">
        <v>21922</v>
      </c>
      <c r="D11706" t="s">
        <v>4346</v>
      </c>
      <c r="E11706" t="s">
        <v>59</v>
      </c>
      <c r="F11706" t="b">
        <v>0</v>
      </c>
      <c r="G11706" t="s">
        <v>68</v>
      </c>
      <c r="H11706" s="1">
        <v>46146.710428240738</v>
      </c>
      <c r="I11706" t="b">
        <v>0</v>
      </c>
      <c r="J11706" t="b">
        <v>1</v>
      </c>
      <c r="K11706" t="s">
        <v>41</v>
      </c>
      <c r="L11706" t="s">
        <v>60</v>
      </c>
      <c r="M11706">
        <v>82500</v>
      </c>
      <c r="N11706"/>
      <c r="O11706" t="s">
        <v>21923</v>
      </c>
      <c r="P11706" t="s">
        <v>21924</v>
      </c>
    </row>
    <row r="11707" spans="1:16" x14ac:dyDescent="0.35">
      <c r="A11707" t="s">
        <v>0</v>
      </c>
      <c r="B11707" t="s">
        <v>21925</v>
      </c>
      <c r="C11707" t="s">
        <v>2465</v>
      </c>
      <c r="D11707" t="s">
        <v>4346</v>
      </c>
      <c r="E11707" t="s">
        <v>59</v>
      </c>
      <c r="F11707" t="b">
        <v>0</v>
      </c>
      <c r="G11707" t="s">
        <v>65</v>
      </c>
      <c r="H11707" s="1">
        <v>46146.710428240738</v>
      </c>
      <c r="I11707" t="b">
        <v>0</v>
      </c>
      <c r="J11707" t="b">
        <v>1</v>
      </c>
      <c r="K11707" t="s">
        <v>41</v>
      </c>
      <c r="L11707" t="s">
        <v>60</v>
      </c>
      <c r="M11707">
        <v>85000</v>
      </c>
      <c r="N11707"/>
      <c r="O11707" t="s">
        <v>21926</v>
      </c>
    </row>
    <row r="11708" spans="1:16" x14ac:dyDescent="0.35">
      <c r="A11708" t="s">
        <v>3</v>
      </c>
      <c r="B11708" t="s">
        <v>3</v>
      </c>
      <c r="C11708" t="s">
        <v>21927</v>
      </c>
      <c r="D11708" t="s">
        <v>4526</v>
      </c>
      <c r="E11708" t="s">
        <v>88</v>
      </c>
      <c r="F11708" t="b">
        <v>0</v>
      </c>
      <c r="G11708" t="s">
        <v>89</v>
      </c>
      <c r="H11708" s="1">
        <v>46146.710428240738</v>
      </c>
      <c r="I11708" t="b">
        <v>0</v>
      </c>
      <c r="J11708" t="b">
        <v>0</v>
      </c>
      <c r="K11708" t="s">
        <v>41</v>
      </c>
      <c r="L11708" t="s">
        <v>60</v>
      </c>
      <c r="M11708">
        <v>75000</v>
      </c>
      <c r="N11708"/>
      <c r="O11708" t="s">
        <v>2538</v>
      </c>
      <c r="P11708" t="s">
        <v>1482</v>
      </c>
    </row>
    <row r="11709" spans="1:16" x14ac:dyDescent="0.35">
      <c r="A11709" t="s">
        <v>7</v>
      </c>
      <c r="B11709" t="s">
        <v>4442</v>
      </c>
      <c r="C11709" t="s">
        <v>3016</v>
      </c>
      <c r="D11709" t="s">
        <v>4526</v>
      </c>
      <c r="E11709" t="s">
        <v>59</v>
      </c>
      <c r="F11709" t="b">
        <v>0</v>
      </c>
      <c r="G11709" t="s">
        <v>77</v>
      </c>
      <c r="H11709" s="1">
        <v>46146.710439814808</v>
      </c>
      <c r="I11709" t="b">
        <v>0</v>
      </c>
      <c r="J11709" t="b">
        <v>0</v>
      </c>
      <c r="K11709" t="s">
        <v>41</v>
      </c>
      <c r="L11709" t="s">
        <v>60</v>
      </c>
      <c r="M11709">
        <v>140000</v>
      </c>
      <c r="N11709"/>
      <c r="O11709" t="s">
        <v>21928</v>
      </c>
      <c r="P11709" t="s">
        <v>21929</v>
      </c>
    </row>
    <row r="11710" spans="1:16" x14ac:dyDescent="0.35">
      <c r="A11710" t="s">
        <v>0</v>
      </c>
      <c r="B11710" t="s">
        <v>21930</v>
      </c>
      <c r="C11710" t="s">
        <v>81</v>
      </c>
      <c r="D11710" t="s">
        <v>4526</v>
      </c>
      <c r="E11710" t="s">
        <v>88</v>
      </c>
      <c r="F11710" t="b">
        <v>0</v>
      </c>
      <c r="G11710" t="s">
        <v>77</v>
      </c>
      <c r="H11710" s="1">
        <v>46146.710439814808</v>
      </c>
      <c r="I11710" t="b">
        <v>1</v>
      </c>
      <c r="J11710" t="b">
        <v>0</v>
      </c>
      <c r="K11710" t="s">
        <v>41</v>
      </c>
      <c r="L11710" t="s">
        <v>74</v>
      </c>
      <c r="M11710"/>
      <c r="N11710">
        <v>77.5</v>
      </c>
      <c r="O11710" t="s">
        <v>969</v>
      </c>
      <c r="P11710" t="s">
        <v>3613</v>
      </c>
    </row>
    <row r="11711" spans="1:16" x14ac:dyDescent="0.35">
      <c r="A11711" t="s">
        <v>1</v>
      </c>
      <c r="B11711" t="s">
        <v>3920</v>
      </c>
      <c r="C11711" t="s">
        <v>107</v>
      </c>
      <c r="D11711" t="s">
        <v>4346</v>
      </c>
      <c r="E11711" t="s">
        <v>59</v>
      </c>
      <c r="F11711" t="b">
        <v>0</v>
      </c>
      <c r="G11711" t="s">
        <v>77</v>
      </c>
      <c r="H11711" s="1">
        <v>46146.710462962961</v>
      </c>
      <c r="I11711" t="b">
        <v>0</v>
      </c>
      <c r="J11711" t="b">
        <v>0</v>
      </c>
      <c r="K11711" t="s">
        <v>41</v>
      </c>
      <c r="L11711" t="s">
        <v>60</v>
      </c>
      <c r="M11711">
        <v>94167.365000000005</v>
      </c>
      <c r="N11711"/>
      <c r="O11711" t="s">
        <v>21931</v>
      </c>
      <c r="P11711" t="s">
        <v>3903</v>
      </c>
    </row>
    <row r="11712" spans="1:16" x14ac:dyDescent="0.35">
      <c r="A11712" t="s">
        <v>7</v>
      </c>
      <c r="B11712" t="s">
        <v>21932</v>
      </c>
      <c r="C11712" t="s">
        <v>246</v>
      </c>
      <c r="D11712" t="s">
        <v>4526</v>
      </c>
      <c r="E11712" t="s">
        <v>59</v>
      </c>
      <c r="F11712" t="b">
        <v>0</v>
      </c>
      <c r="G11712" t="s">
        <v>65</v>
      </c>
      <c r="H11712" s="1">
        <v>46146.710497685177</v>
      </c>
      <c r="I11712" t="b">
        <v>1</v>
      </c>
      <c r="J11712" t="b">
        <v>1</v>
      </c>
      <c r="K11712" t="s">
        <v>41</v>
      </c>
      <c r="L11712" t="s">
        <v>60</v>
      </c>
      <c r="M11712">
        <v>117500</v>
      </c>
      <c r="N11712"/>
      <c r="O11712" t="s">
        <v>21933</v>
      </c>
    </row>
    <row r="11713" spans="1:16" x14ac:dyDescent="0.35">
      <c r="A11713" t="s">
        <v>0</v>
      </c>
      <c r="B11713" t="s">
        <v>21934</v>
      </c>
      <c r="C11713" t="s">
        <v>1116</v>
      </c>
      <c r="D11713" t="s">
        <v>4346</v>
      </c>
      <c r="E11713" t="s">
        <v>59</v>
      </c>
      <c r="F11713" t="b">
        <v>0</v>
      </c>
      <c r="G11713" t="s">
        <v>73</v>
      </c>
      <c r="H11713" s="1">
        <v>46146.710509259261</v>
      </c>
      <c r="I11713" t="b">
        <v>0</v>
      </c>
      <c r="J11713" t="b">
        <v>0</v>
      </c>
      <c r="K11713" t="s">
        <v>41</v>
      </c>
      <c r="L11713" t="s">
        <v>60</v>
      </c>
      <c r="M11713">
        <v>55885.154999999999</v>
      </c>
      <c r="N11713"/>
      <c r="O11713" t="s">
        <v>21935</v>
      </c>
      <c r="P11713" t="s">
        <v>1091</v>
      </c>
    </row>
    <row r="11714" spans="1:16" x14ac:dyDescent="0.35">
      <c r="A11714" t="s">
        <v>0</v>
      </c>
      <c r="B11714" t="s">
        <v>21936</v>
      </c>
      <c r="C11714" t="s">
        <v>13</v>
      </c>
      <c r="D11714" t="s">
        <v>4346</v>
      </c>
      <c r="E11714" t="s">
        <v>232</v>
      </c>
      <c r="F11714" t="b">
        <v>0</v>
      </c>
      <c r="G11714" t="s">
        <v>13</v>
      </c>
      <c r="H11714" s="1">
        <v>46146.710659722223</v>
      </c>
      <c r="I11714" t="b">
        <v>1</v>
      </c>
      <c r="J11714" t="b">
        <v>0</v>
      </c>
      <c r="K11714" t="s">
        <v>13</v>
      </c>
      <c r="L11714" t="s">
        <v>74</v>
      </c>
      <c r="M11714"/>
      <c r="N11714">
        <v>44.5</v>
      </c>
      <c r="O11714" t="s">
        <v>21937</v>
      </c>
      <c r="P11714" t="s">
        <v>875</v>
      </c>
    </row>
    <row r="11715" spans="1:16" x14ac:dyDescent="0.35">
      <c r="A11715" t="s">
        <v>1</v>
      </c>
      <c r="B11715" t="s">
        <v>316</v>
      </c>
      <c r="C11715" t="s">
        <v>2124</v>
      </c>
      <c r="D11715" t="s">
        <v>4346</v>
      </c>
      <c r="E11715" t="s">
        <v>59</v>
      </c>
      <c r="F11715" t="b">
        <v>0</v>
      </c>
      <c r="G11715" t="s">
        <v>68</v>
      </c>
      <c r="H11715" s="1">
        <v>46146.712835648148</v>
      </c>
      <c r="I11715" t="b">
        <v>0</v>
      </c>
      <c r="J11715" t="b">
        <v>1</v>
      </c>
      <c r="K11715" t="s">
        <v>41</v>
      </c>
      <c r="L11715" t="s">
        <v>60</v>
      </c>
      <c r="M11715">
        <v>94257.5</v>
      </c>
      <c r="N11715"/>
      <c r="O11715" t="s">
        <v>1684</v>
      </c>
      <c r="P11715" t="s">
        <v>15840</v>
      </c>
    </row>
    <row r="11716" spans="1:16" x14ac:dyDescent="0.35">
      <c r="A11716" t="s">
        <v>1</v>
      </c>
      <c r="B11716" t="s">
        <v>1</v>
      </c>
      <c r="C11716" t="s">
        <v>15788</v>
      </c>
      <c r="D11716" t="s">
        <v>4756</v>
      </c>
      <c r="E11716" t="s">
        <v>59</v>
      </c>
      <c r="F11716" t="b">
        <v>0</v>
      </c>
      <c r="G11716" t="s">
        <v>68</v>
      </c>
      <c r="H11716" s="1">
        <v>46146.712847222218</v>
      </c>
      <c r="I11716" t="b">
        <v>0</v>
      </c>
      <c r="J11716" t="b">
        <v>1</v>
      </c>
      <c r="K11716" t="s">
        <v>41</v>
      </c>
      <c r="L11716" t="s">
        <v>60</v>
      </c>
      <c r="M11716">
        <v>107812.5</v>
      </c>
      <c r="N11716"/>
      <c r="O11716" t="s">
        <v>13043</v>
      </c>
      <c r="P11716" t="s">
        <v>21938</v>
      </c>
    </row>
    <row r="11717" spans="1:16" x14ac:dyDescent="0.35">
      <c r="A11717" t="s">
        <v>5</v>
      </c>
      <c r="B11717" t="s">
        <v>21939</v>
      </c>
      <c r="C11717" t="s">
        <v>71</v>
      </c>
      <c r="D11717" t="s">
        <v>4526</v>
      </c>
      <c r="E11717" t="s">
        <v>59</v>
      </c>
      <c r="F11717" t="b">
        <v>0</v>
      </c>
      <c r="G11717" t="s">
        <v>73</v>
      </c>
      <c r="H11717" s="1">
        <v>46146.712916666656</v>
      </c>
      <c r="I11717" t="b">
        <v>1</v>
      </c>
      <c r="J11717" t="b">
        <v>0</v>
      </c>
      <c r="K11717" t="s">
        <v>41</v>
      </c>
      <c r="L11717" t="s">
        <v>60</v>
      </c>
      <c r="M11717">
        <v>160000</v>
      </c>
      <c r="N11717"/>
      <c r="O11717" t="s">
        <v>19995</v>
      </c>
      <c r="P11717" t="s">
        <v>1153</v>
      </c>
    </row>
    <row r="11718" spans="1:16" x14ac:dyDescent="0.35">
      <c r="A11718" t="s">
        <v>5</v>
      </c>
      <c r="B11718" t="s">
        <v>1230</v>
      </c>
      <c r="C11718" t="s">
        <v>124</v>
      </c>
      <c r="D11718" t="s">
        <v>2360</v>
      </c>
      <c r="E11718" t="s">
        <v>59</v>
      </c>
      <c r="F11718" t="b">
        <v>0</v>
      </c>
      <c r="G11718" t="s">
        <v>89</v>
      </c>
      <c r="H11718" s="1">
        <v>46146.71297453704</v>
      </c>
      <c r="I11718" t="b">
        <v>1</v>
      </c>
      <c r="J11718" t="b">
        <v>1</v>
      </c>
      <c r="K11718" t="s">
        <v>41</v>
      </c>
      <c r="L11718" t="s">
        <v>60</v>
      </c>
      <c r="M11718">
        <v>132000</v>
      </c>
      <c r="N11718"/>
      <c r="O11718" t="s">
        <v>15750</v>
      </c>
      <c r="P11718" t="s">
        <v>21940</v>
      </c>
    </row>
    <row r="11719" spans="1:16" x14ac:dyDescent="0.35">
      <c r="A11719" t="s">
        <v>1</v>
      </c>
      <c r="B11719" t="s">
        <v>419</v>
      </c>
      <c r="C11719" t="s">
        <v>500</v>
      </c>
      <c r="D11719" t="s">
        <v>4346</v>
      </c>
      <c r="E11719" t="s">
        <v>59</v>
      </c>
      <c r="F11719" t="b">
        <v>0</v>
      </c>
      <c r="G11719" t="s">
        <v>13</v>
      </c>
      <c r="H11719" s="1">
        <v>46146.713252314818</v>
      </c>
      <c r="I11719" t="b">
        <v>0</v>
      </c>
      <c r="J11719" t="b">
        <v>0</v>
      </c>
      <c r="K11719" t="s">
        <v>13</v>
      </c>
      <c r="L11719" t="s">
        <v>60</v>
      </c>
      <c r="M11719">
        <v>71750</v>
      </c>
      <c r="N11719"/>
      <c r="O11719" t="s">
        <v>813</v>
      </c>
    </row>
    <row r="11720" spans="1:16" x14ac:dyDescent="0.35">
      <c r="A11720" t="s">
        <v>1</v>
      </c>
      <c r="B11720" t="s">
        <v>21941</v>
      </c>
      <c r="C11720" t="s">
        <v>5029</v>
      </c>
      <c r="D11720" t="s">
        <v>4346</v>
      </c>
      <c r="E11720" t="s">
        <v>59</v>
      </c>
      <c r="F11720" t="b">
        <v>0</v>
      </c>
      <c r="G11720" t="s">
        <v>40</v>
      </c>
      <c r="H11720" s="1">
        <v>46146.714120370372</v>
      </c>
      <c r="I11720" t="b">
        <v>1</v>
      </c>
      <c r="J11720" t="b">
        <v>0</v>
      </c>
      <c r="K11720" t="s">
        <v>40</v>
      </c>
      <c r="L11720" t="s">
        <v>60</v>
      </c>
      <c r="M11720">
        <v>30000</v>
      </c>
      <c r="N11720"/>
      <c r="O11720" t="s">
        <v>21942</v>
      </c>
    </row>
    <row r="11721" spans="1:16" x14ac:dyDescent="0.35">
      <c r="A11721" t="s">
        <v>0</v>
      </c>
      <c r="B11721" t="s">
        <v>0</v>
      </c>
      <c r="C11721" t="s">
        <v>1657</v>
      </c>
      <c r="D11721" t="s">
        <v>4346</v>
      </c>
      <c r="E11721" t="s">
        <v>72</v>
      </c>
      <c r="F11721" t="b">
        <v>0</v>
      </c>
      <c r="G11721" t="s">
        <v>77</v>
      </c>
      <c r="H11721" s="1">
        <v>46146.75209490741</v>
      </c>
      <c r="I11721" t="b">
        <v>0</v>
      </c>
      <c r="J11721" t="b">
        <v>1</v>
      </c>
      <c r="K11721" t="s">
        <v>41</v>
      </c>
      <c r="L11721" t="s">
        <v>60</v>
      </c>
      <c r="M11721">
        <v>61196.934999999998</v>
      </c>
      <c r="N11721"/>
      <c r="O11721" t="s">
        <v>21943</v>
      </c>
      <c r="P11721" t="s">
        <v>4661</v>
      </c>
    </row>
    <row r="11722" spans="1:16" x14ac:dyDescent="0.35">
      <c r="A11722" t="s">
        <v>5</v>
      </c>
      <c r="B11722" t="s">
        <v>21944</v>
      </c>
      <c r="C11722" t="s">
        <v>237</v>
      </c>
      <c r="D11722" t="s">
        <v>4526</v>
      </c>
      <c r="E11722" t="s">
        <v>59</v>
      </c>
      <c r="F11722" t="b">
        <v>0</v>
      </c>
      <c r="G11722" t="s">
        <v>89</v>
      </c>
      <c r="H11722" s="1">
        <v>46146.752106481479</v>
      </c>
      <c r="I11722" t="b">
        <v>0</v>
      </c>
      <c r="J11722" t="b">
        <v>0</v>
      </c>
      <c r="K11722" t="s">
        <v>41</v>
      </c>
      <c r="L11722" t="s">
        <v>60</v>
      </c>
      <c r="M11722">
        <v>142500</v>
      </c>
      <c r="N11722"/>
      <c r="O11722" t="s">
        <v>10696</v>
      </c>
      <c r="P11722" t="s">
        <v>21945</v>
      </c>
    </row>
    <row r="11723" spans="1:16" x14ac:dyDescent="0.35">
      <c r="A11723" t="s">
        <v>3</v>
      </c>
      <c r="B11723" t="s">
        <v>21946</v>
      </c>
      <c r="C11723" t="s">
        <v>92</v>
      </c>
      <c r="D11723" t="s">
        <v>2360</v>
      </c>
      <c r="E11723" t="s">
        <v>59</v>
      </c>
      <c r="F11723" t="b">
        <v>0</v>
      </c>
      <c r="G11723" t="s">
        <v>77</v>
      </c>
      <c r="H11723" s="1">
        <v>46146.752106481479</v>
      </c>
      <c r="I11723" t="b">
        <v>1</v>
      </c>
      <c r="J11723" t="b">
        <v>0</v>
      </c>
      <c r="K11723" t="s">
        <v>41</v>
      </c>
      <c r="L11723" t="s">
        <v>74</v>
      </c>
      <c r="M11723"/>
      <c r="N11723">
        <v>61</v>
      </c>
      <c r="O11723" t="s">
        <v>21947</v>
      </c>
      <c r="P11723" t="s">
        <v>925</v>
      </c>
    </row>
    <row r="11724" spans="1:16" x14ac:dyDescent="0.35">
      <c r="A11724" t="s">
        <v>0</v>
      </c>
      <c r="B11724" t="s">
        <v>21948</v>
      </c>
      <c r="C11724" t="s">
        <v>246</v>
      </c>
      <c r="D11724" t="s">
        <v>4346</v>
      </c>
      <c r="E11724" t="s">
        <v>59</v>
      </c>
      <c r="F11724" t="b">
        <v>0</v>
      </c>
      <c r="G11724" t="s">
        <v>65</v>
      </c>
      <c r="H11724" s="1">
        <v>46146.752164351848</v>
      </c>
      <c r="I11724" t="b">
        <v>1</v>
      </c>
      <c r="J11724" t="b">
        <v>1</v>
      </c>
      <c r="K11724" t="s">
        <v>41</v>
      </c>
      <c r="L11724" t="s">
        <v>74</v>
      </c>
      <c r="M11724"/>
      <c r="N11724">
        <v>22.5</v>
      </c>
      <c r="O11724" t="s">
        <v>21949</v>
      </c>
      <c r="P11724" t="s">
        <v>2175</v>
      </c>
    </row>
    <row r="11725" spans="1:16" x14ac:dyDescent="0.35">
      <c r="A11725" t="s">
        <v>8</v>
      </c>
      <c r="B11725" t="s">
        <v>21950</v>
      </c>
      <c r="C11725" t="s">
        <v>76</v>
      </c>
      <c r="D11725" t="s">
        <v>4526</v>
      </c>
      <c r="E11725" t="s">
        <v>59</v>
      </c>
      <c r="F11725" t="b">
        <v>1</v>
      </c>
      <c r="G11725" t="s">
        <v>40</v>
      </c>
      <c r="H11725" s="1">
        <v>46146.75582175926</v>
      </c>
      <c r="I11725" t="b">
        <v>0</v>
      </c>
      <c r="J11725" t="b">
        <v>0</v>
      </c>
      <c r="K11725" t="s">
        <v>40</v>
      </c>
      <c r="L11725" t="s">
        <v>60</v>
      </c>
      <c r="M11725">
        <v>96500</v>
      </c>
      <c r="N11725"/>
      <c r="O11725" t="s">
        <v>21951</v>
      </c>
      <c r="P11725" t="s">
        <v>3170</v>
      </c>
    </row>
    <row r="11726" spans="1:16" x14ac:dyDescent="0.35">
      <c r="A11726" t="s">
        <v>4</v>
      </c>
      <c r="B11726" t="s">
        <v>21952</v>
      </c>
      <c r="C11726" t="s">
        <v>142</v>
      </c>
      <c r="D11726" t="s">
        <v>4346</v>
      </c>
      <c r="E11726" t="s">
        <v>59</v>
      </c>
      <c r="F11726" t="b">
        <v>0</v>
      </c>
      <c r="G11726" t="s">
        <v>65</v>
      </c>
      <c r="H11726" s="1">
        <v>46146.795162037037</v>
      </c>
      <c r="I11726" t="b">
        <v>0</v>
      </c>
      <c r="J11726" t="b">
        <v>1</v>
      </c>
      <c r="K11726" t="s">
        <v>41</v>
      </c>
      <c r="L11726" t="s">
        <v>60</v>
      </c>
      <c r="M11726">
        <v>216000</v>
      </c>
      <c r="N11726"/>
      <c r="O11726" t="s">
        <v>1490</v>
      </c>
      <c r="P11726" t="s">
        <v>21953</v>
      </c>
    </row>
    <row r="11727" spans="1:16" x14ac:dyDescent="0.35">
      <c r="A11727" t="s">
        <v>5</v>
      </c>
      <c r="B11727" t="s">
        <v>21954</v>
      </c>
      <c r="C11727" t="s">
        <v>500</v>
      </c>
      <c r="D11727" t="s">
        <v>4526</v>
      </c>
      <c r="E11727" t="s">
        <v>88</v>
      </c>
      <c r="F11727" t="b">
        <v>0</v>
      </c>
      <c r="G11727" t="s">
        <v>13</v>
      </c>
      <c r="H11727" s="1">
        <v>46146.796585648153</v>
      </c>
      <c r="I11727" t="b">
        <v>1</v>
      </c>
      <c r="J11727" t="b">
        <v>0</v>
      </c>
      <c r="K11727" t="s">
        <v>13</v>
      </c>
      <c r="L11727" t="s">
        <v>74</v>
      </c>
      <c r="M11727"/>
      <c r="N11727">
        <v>82.5</v>
      </c>
      <c r="O11727" t="s">
        <v>21955</v>
      </c>
      <c r="P11727" t="s">
        <v>21956</v>
      </c>
    </row>
    <row r="11728" spans="1:16" x14ac:dyDescent="0.35">
      <c r="A11728" t="s">
        <v>9</v>
      </c>
      <c r="B11728" t="s">
        <v>21957</v>
      </c>
      <c r="C11728" t="s">
        <v>1931</v>
      </c>
      <c r="D11728" t="s">
        <v>4526</v>
      </c>
      <c r="E11728" t="s">
        <v>59</v>
      </c>
      <c r="F11728" t="b">
        <v>0</v>
      </c>
      <c r="G11728" t="s">
        <v>13</v>
      </c>
      <c r="H11728" s="1">
        <v>46146.796620370369</v>
      </c>
      <c r="I11728" t="b">
        <v>1</v>
      </c>
      <c r="J11728" t="b">
        <v>0</v>
      </c>
      <c r="K11728" t="s">
        <v>13</v>
      </c>
      <c r="L11728" t="s">
        <v>60</v>
      </c>
      <c r="M11728">
        <v>95000</v>
      </c>
      <c r="N11728"/>
      <c r="O11728" t="s">
        <v>1876</v>
      </c>
      <c r="P11728" t="s">
        <v>21958</v>
      </c>
    </row>
    <row r="11729" spans="1:16" x14ac:dyDescent="0.35">
      <c r="A11729" t="s">
        <v>3</v>
      </c>
      <c r="B11729" t="s">
        <v>3324</v>
      </c>
      <c r="C11729" t="s">
        <v>320</v>
      </c>
      <c r="D11729" t="s">
        <v>2360</v>
      </c>
      <c r="F11729" t="b">
        <v>0</v>
      </c>
      <c r="G11729" t="s">
        <v>73</v>
      </c>
      <c r="H11729" s="1">
        <v>46146.835474537038</v>
      </c>
      <c r="I11729" t="b">
        <v>0</v>
      </c>
      <c r="J11729" t="b">
        <v>0</v>
      </c>
      <c r="K11729" t="s">
        <v>41</v>
      </c>
      <c r="L11729" t="s">
        <v>74</v>
      </c>
      <c r="M11729"/>
      <c r="N11729">
        <v>57.5</v>
      </c>
      <c r="O11729" t="s">
        <v>20224</v>
      </c>
      <c r="P11729" t="s">
        <v>21959</v>
      </c>
    </row>
    <row r="11730" spans="1:16" x14ac:dyDescent="0.35">
      <c r="A11730" t="s">
        <v>3</v>
      </c>
      <c r="B11730" t="s">
        <v>21960</v>
      </c>
      <c r="C11730" t="s">
        <v>21961</v>
      </c>
      <c r="D11730" t="s">
        <v>2360</v>
      </c>
      <c r="E11730" t="s">
        <v>59</v>
      </c>
      <c r="F11730" t="b">
        <v>0</v>
      </c>
      <c r="G11730" t="s">
        <v>65</v>
      </c>
      <c r="H11730" s="1">
        <v>46146.835486111107</v>
      </c>
      <c r="I11730" t="b">
        <v>0</v>
      </c>
      <c r="J11730" t="b">
        <v>1</v>
      </c>
      <c r="K11730" t="s">
        <v>41</v>
      </c>
      <c r="L11730" t="s">
        <v>60</v>
      </c>
      <c r="M11730">
        <v>107625</v>
      </c>
      <c r="N11730"/>
      <c r="O11730" t="s">
        <v>1487</v>
      </c>
      <c r="P11730" t="s">
        <v>21962</v>
      </c>
    </row>
    <row r="11731" spans="1:16" x14ac:dyDescent="0.35">
      <c r="A11731" t="s">
        <v>9</v>
      </c>
      <c r="B11731" t="s">
        <v>21963</v>
      </c>
      <c r="C11731" t="s">
        <v>246</v>
      </c>
      <c r="D11731" t="s">
        <v>2360</v>
      </c>
      <c r="F11731" t="b">
        <v>0</v>
      </c>
      <c r="G11731" t="s">
        <v>65</v>
      </c>
      <c r="H11731" s="1">
        <v>46146.835509259261</v>
      </c>
      <c r="I11731" t="b">
        <v>1</v>
      </c>
      <c r="J11731" t="b">
        <v>1</v>
      </c>
      <c r="K11731" t="s">
        <v>41</v>
      </c>
      <c r="L11731" t="s">
        <v>74</v>
      </c>
      <c r="M11731"/>
      <c r="N11731">
        <v>52.5</v>
      </c>
      <c r="O11731" t="s">
        <v>1728</v>
      </c>
      <c r="P11731" t="s">
        <v>216</v>
      </c>
    </row>
    <row r="11732" spans="1:16" x14ac:dyDescent="0.35">
      <c r="A11732" t="s">
        <v>0</v>
      </c>
      <c r="B11732" t="s">
        <v>130</v>
      </c>
      <c r="C11732" t="s">
        <v>198</v>
      </c>
      <c r="D11732" t="s">
        <v>4526</v>
      </c>
      <c r="E11732" t="s">
        <v>59</v>
      </c>
      <c r="F11732" t="b">
        <v>0</v>
      </c>
      <c r="G11732" t="s">
        <v>41</v>
      </c>
      <c r="H11732" s="1">
        <v>46146.836643518523</v>
      </c>
      <c r="I11732" t="b">
        <v>1</v>
      </c>
      <c r="J11732" t="b">
        <v>1</v>
      </c>
      <c r="K11732" t="s">
        <v>41</v>
      </c>
      <c r="L11732" t="s">
        <v>74</v>
      </c>
      <c r="M11732"/>
      <c r="N11732">
        <v>32.5</v>
      </c>
      <c r="O11732" t="s">
        <v>129</v>
      </c>
      <c r="P11732" t="s">
        <v>21964</v>
      </c>
    </row>
    <row r="11733" spans="1:16" x14ac:dyDescent="0.35">
      <c r="A11733" t="s">
        <v>2</v>
      </c>
      <c r="B11733" t="s">
        <v>21965</v>
      </c>
      <c r="C11733" t="s">
        <v>3678</v>
      </c>
      <c r="D11733" t="s">
        <v>2360</v>
      </c>
      <c r="E11733" t="s">
        <v>59</v>
      </c>
      <c r="F11733" t="b">
        <v>0</v>
      </c>
      <c r="G11733" t="s">
        <v>65</v>
      </c>
      <c r="H11733" s="1">
        <v>46146.836828703701</v>
      </c>
      <c r="I11733" t="b">
        <v>0</v>
      </c>
      <c r="J11733" t="b">
        <v>1</v>
      </c>
      <c r="K11733" t="s">
        <v>41</v>
      </c>
      <c r="L11733" t="s">
        <v>60</v>
      </c>
      <c r="M11733">
        <v>173000</v>
      </c>
      <c r="N11733"/>
      <c r="O11733" t="s">
        <v>4891</v>
      </c>
      <c r="P11733" t="s">
        <v>3392</v>
      </c>
    </row>
    <row r="11734" spans="1:16" x14ac:dyDescent="0.35">
      <c r="A11734" t="s">
        <v>5</v>
      </c>
      <c r="B11734" t="s">
        <v>21966</v>
      </c>
      <c r="C11734" t="s">
        <v>21967</v>
      </c>
      <c r="D11734" t="s">
        <v>4526</v>
      </c>
      <c r="E11734" t="s">
        <v>59</v>
      </c>
      <c r="F11734" t="b">
        <v>0</v>
      </c>
      <c r="G11734" t="s">
        <v>65</v>
      </c>
      <c r="H11734" s="1">
        <v>46146.838009259263</v>
      </c>
      <c r="I11734" t="b">
        <v>1</v>
      </c>
      <c r="J11734" t="b">
        <v>0</v>
      </c>
      <c r="K11734" t="s">
        <v>41</v>
      </c>
      <c r="L11734" t="s">
        <v>60</v>
      </c>
      <c r="M11734">
        <v>140000</v>
      </c>
      <c r="N11734"/>
      <c r="O11734" t="s">
        <v>2307</v>
      </c>
      <c r="P11734" t="s">
        <v>21968</v>
      </c>
    </row>
    <row r="11735" spans="1:16" x14ac:dyDescent="0.35">
      <c r="A11735" t="s">
        <v>5</v>
      </c>
      <c r="B11735" t="s">
        <v>21969</v>
      </c>
      <c r="C11735" t="s">
        <v>650</v>
      </c>
      <c r="D11735" t="s">
        <v>4526</v>
      </c>
      <c r="E11735" t="s">
        <v>59</v>
      </c>
      <c r="F11735" t="b">
        <v>0</v>
      </c>
      <c r="G11735" t="s">
        <v>89</v>
      </c>
      <c r="H11735" s="1">
        <v>46146.838009259263</v>
      </c>
      <c r="I11735" t="b">
        <v>1</v>
      </c>
      <c r="J11735" t="b">
        <v>1</v>
      </c>
      <c r="K11735" t="s">
        <v>41</v>
      </c>
      <c r="L11735" t="s">
        <v>60</v>
      </c>
      <c r="M11735">
        <v>167500</v>
      </c>
      <c r="N11735"/>
      <c r="O11735" t="s">
        <v>517</v>
      </c>
      <c r="P11735" t="s">
        <v>21970</v>
      </c>
    </row>
    <row r="11736" spans="1:16" x14ac:dyDescent="0.35">
      <c r="A11736" t="s">
        <v>4</v>
      </c>
      <c r="B11736" t="s">
        <v>21971</v>
      </c>
      <c r="C11736" t="s">
        <v>9919</v>
      </c>
      <c r="D11736" t="s">
        <v>4346</v>
      </c>
      <c r="E11736" t="s">
        <v>59</v>
      </c>
      <c r="F11736" t="b">
        <v>0</v>
      </c>
      <c r="G11736" t="s">
        <v>13</v>
      </c>
      <c r="H11736" s="1">
        <v>46146.838287037041</v>
      </c>
      <c r="I11736" t="b">
        <v>0</v>
      </c>
      <c r="J11736" t="b">
        <v>0</v>
      </c>
      <c r="K11736" t="s">
        <v>13</v>
      </c>
      <c r="L11736" t="s">
        <v>60</v>
      </c>
      <c r="M11736">
        <v>150000</v>
      </c>
      <c r="N11736"/>
      <c r="O11736" t="s">
        <v>21972</v>
      </c>
      <c r="P11736" t="s">
        <v>21973</v>
      </c>
    </row>
    <row r="11737" spans="1:16" x14ac:dyDescent="0.35">
      <c r="A11737" t="s">
        <v>0</v>
      </c>
      <c r="B11737" t="s">
        <v>20004</v>
      </c>
      <c r="C11737" t="s">
        <v>113</v>
      </c>
      <c r="D11737" t="s">
        <v>4526</v>
      </c>
      <c r="E11737" t="s">
        <v>59</v>
      </c>
      <c r="F11737" t="b">
        <v>0</v>
      </c>
      <c r="G11737" t="s">
        <v>65</v>
      </c>
      <c r="H11737" s="1">
        <v>46146.877152777779</v>
      </c>
      <c r="I11737" t="b">
        <v>0</v>
      </c>
      <c r="J11737" t="b">
        <v>1</v>
      </c>
      <c r="K11737" t="s">
        <v>41</v>
      </c>
      <c r="L11737" t="s">
        <v>74</v>
      </c>
      <c r="M11737"/>
      <c r="N11737">
        <v>34.5</v>
      </c>
      <c r="O11737" t="s">
        <v>105</v>
      </c>
      <c r="P11737" t="s">
        <v>875</v>
      </c>
    </row>
    <row r="11738" spans="1:16" x14ac:dyDescent="0.35">
      <c r="A11738" t="s">
        <v>3</v>
      </c>
      <c r="B11738" t="s">
        <v>3400</v>
      </c>
      <c r="C11738" t="s">
        <v>484</v>
      </c>
      <c r="D11738" t="s">
        <v>4526</v>
      </c>
      <c r="E11738" t="s">
        <v>59</v>
      </c>
      <c r="F11738" t="b">
        <v>0</v>
      </c>
      <c r="G11738" t="s">
        <v>73</v>
      </c>
      <c r="H11738" s="1">
        <v>46146.877175925933</v>
      </c>
      <c r="I11738" t="b">
        <v>0</v>
      </c>
      <c r="J11738" t="b">
        <v>0</v>
      </c>
      <c r="K11738" t="s">
        <v>41</v>
      </c>
      <c r="L11738" t="s">
        <v>60</v>
      </c>
      <c r="M11738">
        <v>77500</v>
      </c>
      <c r="N11738"/>
      <c r="O11738" t="s">
        <v>105</v>
      </c>
      <c r="P11738" t="s">
        <v>219</v>
      </c>
    </row>
    <row r="11739" spans="1:16" x14ac:dyDescent="0.35">
      <c r="A11739" t="s">
        <v>2</v>
      </c>
      <c r="B11739" t="s">
        <v>21974</v>
      </c>
      <c r="C11739" t="s">
        <v>76</v>
      </c>
      <c r="D11739" t="s">
        <v>4346</v>
      </c>
      <c r="E11739" t="s">
        <v>88</v>
      </c>
      <c r="F11739" t="b">
        <v>1</v>
      </c>
      <c r="G11739" t="s">
        <v>41</v>
      </c>
      <c r="H11739" s="1">
        <v>46146.87940972222</v>
      </c>
      <c r="I11739" t="b">
        <v>0</v>
      </c>
      <c r="J11739" t="b">
        <v>0</v>
      </c>
      <c r="K11739" t="s">
        <v>41</v>
      </c>
      <c r="L11739" t="s">
        <v>74</v>
      </c>
      <c r="M11739"/>
      <c r="N11739">
        <v>94.23</v>
      </c>
      <c r="O11739" t="s">
        <v>1981</v>
      </c>
      <c r="P11739" t="s">
        <v>21975</v>
      </c>
    </row>
    <row r="11740" spans="1:16" x14ac:dyDescent="0.35">
      <c r="A11740" t="s">
        <v>1</v>
      </c>
      <c r="B11740" t="s">
        <v>21976</v>
      </c>
      <c r="C11740" t="s">
        <v>2928</v>
      </c>
      <c r="D11740" t="s">
        <v>4526</v>
      </c>
      <c r="E11740" t="s">
        <v>88</v>
      </c>
      <c r="F11740" t="b">
        <v>0</v>
      </c>
      <c r="G11740" t="s">
        <v>65</v>
      </c>
      <c r="H11740" s="1">
        <v>46146.879606481481</v>
      </c>
      <c r="I11740" t="b">
        <v>0</v>
      </c>
      <c r="J11740" t="b">
        <v>0</v>
      </c>
      <c r="K11740" t="s">
        <v>41</v>
      </c>
      <c r="L11740" t="s">
        <v>74</v>
      </c>
      <c r="M11740"/>
      <c r="N11740">
        <v>67.5</v>
      </c>
      <c r="O11740" t="s">
        <v>1874</v>
      </c>
      <c r="P11740" t="s">
        <v>21891</v>
      </c>
    </row>
    <row r="11741" spans="1:16" x14ac:dyDescent="0.35">
      <c r="A11741" t="s">
        <v>1</v>
      </c>
      <c r="B11741" t="s">
        <v>1758</v>
      </c>
      <c r="C11741" t="s">
        <v>172</v>
      </c>
      <c r="D11741" t="s">
        <v>4526</v>
      </c>
      <c r="E11741" t="s">
        <v>59</v>
      </c>
      <c r="F11741" t="b">
        <v>0</v>
      </c>
      <c r="G11741" t="s">
        <v>41</v>
      </c>
      <c r="H11741" s="1">
        <v>46146.880868055552</v>
      </c>
      <c r="I11741" t="b">
        <v>0</v>
      </c>
      <c r="J11741" t="b">
        <v>1</v>
      </c>
      <c r="K11741" t="s">
        <v>41</v>
      </c>
      <c r="L11741" t="s">
        <v>60</v>
      </c>
      <c r="M11741">
        <v>155000</v>
      </c>
      <c r="N11741"/>
      <c r="O11741" t="s">
        <v>21977</v>
      </c>
      <c r="P11741" t="s">
        <v>21978</v>
      </c>
    </row>
    <row r="11742" spans="1:16" x14ac:dyDescent="0.35">
      <c r="A11742" t="s">
        <v>0</v>
      </c>
      <c r="B11742" t="s">
        <v>21979</v>
      </c>
      <c r="C11742" t="s">
        <v>112</v>
      </c>
      <c r="D11742" t="s">
        <v>4346</v>
      </c>
      <c r="F11742" t="b">
        <v>0</v>
      </c>
      <c r="G11742" t="s">
        <v>65</v>
      </c>
      <c r="H11742" s="1">
        <v>46146.918761574067</v>
      </c>
      <c r="I11742" t="b">
        <v>0</v>
      </c>
      <c r="J11742" t="b">
        <v>0</v>
      </c>
      <c r="K11742" t="s">
        <v>41</v>
      </c>
      <c r="L11742" t="s">
        <v>74</v>
      </c>
      <c r="M11742"/>
      <c r="N11742">
        <v>50</v>
      </c>
      <c r="O11742" t="s">
        <v>10578</v>
      </c>
      <c r="P11742" t="s">
        <v>21980</v>
      </c>
    </row>
    <row r="11743" spans="1:16" x14ac:dyDescent="0.35">
      <c r="A11743" t="s">
        <v>0</v>
      </c>
      <c r="B11743" t="s">
        <v>3468</v>
      </c>
      <c r="C11743" t="s">
        <v>1137</v>
      </c>
      <c r="D11743" t="s">
        <v>4526</v>
      </c>
      <c r="E11743" t="s">
        <v>59</v>
      </c>
      <c r="F11743" t="b">
        <v>0</v>
      </c>
      <c r="G11743" t="s">
        <v>68</v>
      </c>
      <c r="H11743" s="1">
        <v>46146.918761574067</v>
      </c>
      <c r="I11743" t="b">
        <v>0</v>
      </c>
      <c r="J11743" t="b">
        <v>1</v>
      </c>
      <c r="K11743" t="s">
        <v>41</v>
      </c>
      <c r="L11743" t="s">
        <v>60</v>
      </c>
      <c r="M11743">
        <v>85000</v>
      </c>
      <c r="N11743"/>
      <c r="O11743" t="s">
        <v>21981</v>
      </c>
      <c r="P11743" t="s">
        <v>14709</v>
      </c>
    </row>
    <row r="11744" spans="1:16" x14ac:dyDescent="0.35">
      <c r="A11744" t="s">
        <v>3</v>
      </c>
      <c r="B11744" t="s">
        <v>21982</v>
      </c>
      <c r="C11744" t="s">
        <v>1184</v>
      </c>
      <c r="D11744" t="s">
        <v>4526</v>
      </c>
      <c r="E11744" t="s">
        <v>88</v>
      </c>
      <c r="F11744" t="b">
        <v>0</v>
      </c>
      <c r="G11744" t="s">
        <v>65</v>
      </c>
      <c r="H11744" s="1">
        <v>46146.918854166674</v>
      </c>
      <c r="I11744" t="b">
        <v>0</v>
      </c>
      <c r="J11744" t="b">
        <v>0</v>
      </c>
      <c r="K11744" t="s">
        <v>41</v>
      </c>
      <c r="L11744" t="s">
        <v>74</v>
      </c>
      <c r="M11744"/>
      <c r="N11744">
        <v>61</v>
      </c>
      <c r="O11744" t="s">
        <v>10079</v>
      </c>
    </row>
    <row r="11745" spans="1:16" x14ac:dyDescent="0.35">
      <c r="A11745" t="s">
        <v>7</v>
      </c>
      <c r="B11745" t="s">
        <v>21983</v>
      </c>
      <c r="C11745" t="s">
        <v>76</v>
      </c>
      <c r="D11745" t="s">
        <v>4630</v>
      </c>
      <c r="E11745" t="s">
        <v>59</v>
      </c>
      <c r="F11745" t="b">
        <v>1</v>
      </c>
      <c r="G11745" t="s">
        <v>41</v>
      </c>
      <c r="H11745" s="1">
        <v>46146.919976851852</v>
      </c>
      <c r="I11745" t="b">
        <v>1</v>
      </c>
      <c r="J11745" t="b">
        <v>0</v>
      </c>
      <c r="K11745" t="s">
        <v>41</v>
      </c>
      <c r="L11745" t="s">
        <v>60</v>
      </c>
      <c r="M11745">
        <v>123000</v>
      </c>
      <c r="N11745"/>
      <c r="O11745" t="s">
        <v>21984</v>
      </c>
    </row>
    <row r="11746" spans="1:16" x14ac:dyDescent="0.35">
      <c r="A11746" t="s">
        <v>6</v>
      </c>
      <c r="B11746" t="s">
        <v>21985</v>
      </c>
      <c r="C11746" t="s">
        <v>201</v>
      </c>
      <c r="D11746" t="s">
        <v>17170</v>
      </c>
      <c r="E11746" t="s">
        <v>59</v>
      </c>
      <c r="F11746" t="b">
        <v>0</v>
      </c>
      <c r="G11746" t="s">
        <v>77</v>
      </c>
      <c r="H11746" s="1">
        <v>46146.920115740737</v>
      </c>
      <c r="I11746" t="b">
        <v>0</v>
      </c>
      <c r="J11746" t="b">
        <v>0</v>
      </c>
      <c r="K11746" t="s">
        <v>41</v>
      </c>
      <c r="L11746" t="s">
        <v>60</v>
      </c>
      <c r="M11746">
        <v>231957.5</v>
      </c>
      <c r="N11746"/>
      <c r="O11746" t="s">
        <v>17171</v>
      </c>
      <c r="P11746" t="s">
        <v>310</v>
      </c>
    </row>
    <row r="11747" spans="1:16" x14ac:dyDescent="0.35">
      <c r="A11747" t="s">
        <v>2</v>
      </c>
      <c r="B11747" t="s">
        <v>21986</v>
      </c>
      <c r="C11747" t="s">
        <v>477</v>
      </c>
      <c r="D11747" t="s">
        <v>4346</v>
      </c>
      <c r="E11747" t="s">
        <v>59</v>
      </c>
      <c r="F11747" t="b">
        <v>0</v>
      </c>
      <c r="G11747" t="s">
        <v>65</v>
      </c>
      <c r="H11747" s="1">
        <v>46146.920162037037</v>
      </c>
      <c r="I11747" t="b">
        <v>0</v>
      </c>
      <c r="J11747" t="b">
        <v>1</v>
      </c>
      <c r="K11747" t="s">
        <v>41</v>
      </c>
      <c r="L11747" t="s">
        <v>60</v>
      </c>
      <c r="M11747">
        <v>157500</v>
      </c>
      <c r="N11747"/>
      <c r="O11747" t="s">
        <v>21987</v>
      </c>
      <c r="P11747" t="s">
        <v>21988</v>
      </c>
    </row>
    <row r="11748" spans="1:16" x14ac:dyDescent="0.35">
      <c r="A11748" t="s">
        <v>2</v>
      </c>
      <c r="B11748" t="s">
        <v>21989</v>
      </c>
      <c r="C11748" t="s">
        <v>76</v>
      </c>
      <c r="D11748" t="s">
        <v>4630</v>
      </c>
      <c r="E11748" t="s">
        <v>59</v>
      </c>
      <c r="F11748" t="b">
        <v>1</v>
      </c>
      <c r="G11748" t="s">
        <v>41</v>
      </c>
      <c r="H11748" s="1">
        <v>46146.921076388891</v>
      </c>
      <c r="I11748" t="b">
        <v>0</v>
      </c>
      <c r="J11748" t="b">
        <v>1</v>
      </c>
      <c r="K11748" t="s">
        <v>41</v>
      </c>
      <c r="L11748" t="s">
        <v>60</v>
      </c>
      <c r="M11748">
        <v>116000</v>
      </c>
      <c r="N11748"/>
      <c r="O11748" t="s">
        <v>3716</v>
      </c>
      <c r="P11748" t="s">
        <v>21990</v>
      </c>
    </row>
    <row r="11749" spans="1:16" x14ac:dyDescent="0.35">
      <c r="A11749" t="s">
        <v>1</v>
      </c>
      <c r="B11749" t="s">
        <v>21991</v>
      </c>
      <c r="C11749" t="s">
        <v>3302</v>
      </c>
      <c r="D11749" t="s">
        <v>4346</v>
      </c>
      <c r="E11749" t="s">
        <v>59</v>
      </c>
      <c r="F11749" t="b">
        <v>0</v>
      </c>
      <c r="G11749" t="s">
        <v>65</v>
      </c>
      <c r="H11749" s="1">
        <v>46146.921168981477</v>
      </c>
      <c r="I11749" t="b">
        <v>1</v>
      </c>
      <c r="J11749" t="b">
        <v>0</v>
      </c>
      <c r="K11749" t="s">
        <v>41</v>
      </c>
      <c r="L11749" t="s">
        <v>60</v>
      </c>
      <c r="M11749">
        <v>110000</v>
      </c>
      <c r="N11749"/>
      <c r="O11749" t="s">
        <v>18099</v>
      </c>
      <c r="P11749" t="s">
        <v>21992</v>
      </c>
    </row>
    <row r="11750" spans="1:16" x14ac:dyDescent="0.35">
      <c r="A11750" t="s">
        <v>1</v>
      </c>
      <c r="B11750" t="s">
        <v>21993</v>
      </c>
      <c r="C11750" t="s">
        <v>102</v>
      </c>
      <c r="D11750" t="s">
        <v>4346</v>
      </c>
      <c r="E11750" t="s">
        <v>59</v>
      </c>
      <c r="F11750" t="b">
        <v>0</v>
      </c>
      <c r="G11750" t="s">
        <v>77</v>
      </c>
      <c r="H11750" s="1">
        <v>46146.921180555553</v>
      </c>
      <c r="I11750" t="b">
        <v>0</v>
      </c>
      <c r="J11750" t="b">
        <v>1</v>
      </c>
      <c r="K11750" t="s">
        <v>41</v>
      </c>
      <c r="L11750" t="s">
        <v>60</v>
      </c>
      <c r="M11750">
        <v>155500</v>
      </c>
      <c r="N11750"/>
      <c r="O11750" t="s">
        <v>577</v>
      </c>
      <c r="P11750" t="s">
        <v>21994</v>
      </c>
    </row>
    <row r="11751" spans="1:16" x14ac:dyDescent="0.35">
      <c r="A11751" t="s">
        <v>1</v>
      </c>
      <c r="B11751" t="s">
        <v>21995</v>
      </c>
      <c r="C11751" t="s">
        <v>102</v>
      </c>
      <c r="D11751" t="s">
        <v>4346</v>
      </c>
      <c r="E11751" t="s">
        <v>59</v>
      </c>
      <c r="F11751" t="b">
        <v>0</v>
      </c>
      <c r="G11751" t="s">
        <v>89</v>
      </c>
      <c r="H11751" s="1">
        <v>46146.921261574083</v>
      </c>
      <c r="I11751" t="b">
        <v>0</v>
      </c>
      <c r="J11751" t="b">
        <v>1</v>
      </c>
      <c r="K11751" t="s">
        <v>41</v>
      </c>
      <c r="L11751" t="s">
        <v>60</v>
      </c>
      <c r="M11751">
        <v>169000</v>
      </c>
      <c r="N11751"/>
      <c r="O11751" t="s">
        <v>1183</v>
      </c>
      <c r="P11751" t="s">
        <v>18383</v>
      </c>
    </row>
    <row r="11752" spans="1:16" x14ac:dyDescent="0.35">
      <c r="A11752" t="s">
        <v>5</v>
      </c>
      <c r="B11752" t="s">
        <v>21996</v>
      </c>
      <c r="C11752" t="s">
        <v>194</v>
      </c>
      <c r="D11752" t="s">
        <v>4346</v>
      </c>
      <c r="E11752" t="s">
        <v>59</v>
      </c>
      <c r="F11752" t="b">
        <v>0</v>
      </c>
      <c r="G11752" t="s">
        <v>89</v>
      </c>
      <c r="H11752" s="1">
        <v>46146.921307870369</v>
      </c>
      <c r="I11752" t="b">
        <v>0</v>
      </c>
      <c r="J11752" t="b">
        <v>1</v>
      </c>
      <c r="K11752" t="s">
        <v>41</v>
      </c>
      <c r="L11752" t="s">
        <v>60</v>
      </c>
      <c r="M11752">
        <v>238000</v>
      </c>
      <c r="N11752"/>
      <c r="O11752" t="s">
        <v>1183</v>
      </c>
      <c r="P11752" t="s">
        <v>1476</v>
      </c>
    </row>
    <row r="11753" spans="1:16" x14ac:dyDescent="0.35">
      <c r="A11753" t="s">
        <v>5</v>
      </c>
      <c r="B11753" t="s">
        <v>21997</v>
      </c>
      <c r="C11753" t="s">
        <v>81</v>
      </c>
      <c r="D11753" t="s">
        <v>4526</v>
      </c>
      <c r="E11753" t="s">
        <v>59</v>
      </c>
      <c r="F11753" t="b">
        <v>0</v>
      </c>
      <c r="G11753" t="s">
        <v>77</v>
      </c>
      <c r="H11753" s="1">
        <v>46146.962835648148</v>
      </c>
      <c r="I11753" t="b">
        <v>0</v>
      </c>
      <c r="J11753" t="b">
        <v>0</v>
      </c>
      <c r="K11753" t="s">
        <v>41</v>
      </c>
      <c r="L11753" t="s">
        <v>74</v>
      </c>
      <c r="M11753"/>
      <c r="N11753">
        <v>91.5</v>
      </c>
      <c r="O11753" t="s">
        <v>20577</v>
      </c>
      <c r="P11753" t="s">
        <v>21998</v>
      </c>
    </row>
    <row r="11754" spans="1:16" x14ac:dyDescent="0.35">
      <c r="A11754" t="s">
        <v>5</v>
      </c>
      <c r="B11754" t="s">
        <v>21999</v>
      </c>
      <c r="C11754" t="s">
        <v>1607</v>
      </c>
      <c r="D11754" t="s">
        <v>2360</v>
      </c>
      <c r="E11754" t="s">
        <v>59</v>
      </c>
      <c r="F11754" t="b">
        <v>0</v>
      </c>
      <c r="G11754" t="s">
        <v>65</v>
      </c>
      <c r="H11754" s="1">
        <v>46146.962905092587</v>
      </c>
      <c r="I11754" t="b">
        <v>1</v>
      </c>
      <c r="J11754" t="b">
        <v>1</v>
      </c>
      <c r="K11754" t="s">
        <v>41</v>
      </c>
      <c r="L11754" t="s">
        <v>74</v>
      </c>
      <c r="M11754"/>
      <c r="N11754">
        <v>90.224999999999994</v>
      </c>
      <c r="O11754" t="s">
        <v>878</v>
      </c>
      <c r="P11754" t="s">
        <v>22000</v>
      </c>
    </row>
    <row r="11755" spans="1:16" x14ac:dyDescent="0.35">
      <c r="A11755" t="s">
        <v>1</v>
      </c>
      <c r="B11755" t="s">
        <v>22001</v>
      </c>
      <c r="C11755" t="s">
        <v>102</v>
      </c>
      <c r="D11755" t="s">
        <v>4630</v>
      </c>
      <c r="E11755" t="s">
        <v>59</v>
      </c>
      <c r="F11755" t="b">
        <v>0</v>
      </c>
      <c r="G11755" t="s">
        <v>65</v>
      </c>
      <c r="H11755" s="1">
        <v>46146.962939814817</v>
      </c>
      <c r="I11755" t="b">
        <v>0</v>
      </c>
      <c r="J11755" t="b">
        <v>1</v>
      </c>
      <c r="K11755" t="s">
        <v>41</v>
      </c>
      <c r="L11755" t="s">
        <v>60</v>
      </c>
      <c r="M11755">
        <v>130500</v>
      </c>
      <c r="N11755"/>
      <c r="O11755" t="s">
        <v>1197</v>
      </c>
      <c r="P11755" t="s">
        <v>22002</v>
      </c>
    </row>
    <row r="11756" spans="1:16" x14ac:dyDescent="0.35">
      <c r="A11756" t="s">
        <v>3</v>
      </c>
      <c r="B11756" t="s">
        <v>22003</v>
      </c>
      <c r="C11756" t="s">
        <v>172</v>
      </c>
      <c r="D11756" t="s">
        <v>7266</v>
      </c>
      <c r="E11756" t="s">
        <v>59</v>
      </c>
      <c r="F11756" t="b">
        <v>0</v>
      </c>
      <c r="G11756" t="s">
        <v>68</v>
      </c>
      <c r="H11756" s="1">
        <v>46147.00209490741</v>
      </c>
      <c r="I11756" t="b">
        <v>0</v>
      </c>
      <c r="J11756" t="b">
        <v>1</v>
      </c>
      <c r="K11756" t="s">
        <v>41</v>
      </c>
      <c r="L11756" t="s">
        <v>60</v>
      </c>
      <c r="M11756">
        <v>139500</v>
      </c>
      <c r="N11756"/>
      <c r="O11756" t="s">
        <v>3028</v>
      </c>
      <c r="P11756" t="s">
        <v>146</v>
      </c>
    </row>
    <row r="11757" spans="1:16" x14ac:dyDescent="0.35">
      <c r="A11757" t="s">
        <v>0</v>
      </c>
      <c r="B11757" t="s">
        <v>22004</v>
      </c>
      <c r="C11757" t="s">
        <v>2088</v>
      </c>
      <c r="D11757" t="s">
        <v>4526</v>
      </c>
      <c r="E11757" t="s">
        <v>59</v>
      </c>
      <c r="F11757" t="b">
        <v>0</v>
      </c>
      <c r="G11757" t="s">
        <v>65</v>
      </c>
      <c r="H11757" s="1">
        <v>46147.002152777779</v>
      </c>
      <c r="I11757" t="b">
        <v>1</v>
      </c>
      <c r="J11757" t="b">
        <v>0</v>
      </c>
      <c r="K11757" t="s">
        <v>41</v>
      </c>
      <c r="L11757" t="s">
        <v>60</v>
      </c>
      <c r="M11757">
        <v>60000</v>
      </c>
      <c r="N11757"/>
      <c r="O11757" t="s">
        <v>730</v>
      </c>
    </row>
    <row r="11758" spans="1:16" x14ac:dyDescent="0.35">
      <c r="A11758" t="s">
        <v>2</v>
      </c>
      <c r="B11758" t="s">
        <v>22005</v>
      </c>
      <c r="C11758" t="s">
        <v>22006</v>
      </c>
      <c r="D11758" t="s">
        <v>4673</v>
      </c>
      <c r="E11758" t="s">
        <v>59</v>
      </c>
      <c r="F11758" t="b">
        <v>0</v>
      </c>
      <c r="G11758" t="s">
        <v>65</v>
      </c>
      <c r="H11758" s="1">
        <v>46147.003472222219</v>
      </c>
      <c r="I11758" t="b">
        <v>0</v>
      </c>
      <c r="J11758" t="b">
        <v>1</v>
      </c>
      <c r="K11758" t="s">
        <v>41</v>
      </c>
      <c r="L11758" t="s">
        <v>60</v>
      </c>
      <c r="M11758">
        <v>122652</v>
      </c>
      <c r="N11758"/>
      <c r="O11758" t="s">
        <v>350</v>
      </c>
      <c r="P11758" t="s">
        <v>22007</v>
      </c>
    </row>
    <row r="11759" spans="1:16" x14ac:dyDescent="0.35">
      <c r="A11759" t="s">
        <v>0</v>
      </c>
      <c r="B11759" t="s">
        <v>22008</v>
      </c>
      <c r="C11759" t="s">
        <v>40</v>
      </c>
      <c r="D11759" t="s">
        <v>4346</v>
      </c>
      <c r="E11759" t="s">
        <v>59</v>
      </c>
      <c r="F11759" t="b">
        <v>0</v>
      </c>
      <c r="G11759" t="s">
        <v>40</v>
      </c>
      <c r="H11759" s="1">
        <v>46147.044965277782</v>
      </c>
      <c r="I11759" t="b">
        <v>1</v>
      </c>
      <c r="J11759" t="b">
        <v>0</v>
      </c>
      <c r="K11759" t="s">
        <v>40</v>
      </c>
      <c r="L11759" t="s">
        <v>60</v>
      </c>
      <c r="M11759">
        <v>51500</v>
      </c>
      <c r="N11759"/>
      <c r="O11759" t="s">
        <v>12851</v>
      </c>
      <c r="P11759" t="s">
        <v>4799</v>
      </c>
    </row>
    <row r="11760" spans="1:16" x14ac:dyDescent="0.35">
      <c r="A11760" t="s">
        <v>0</v>
      </c>
      <c r="B11760" t="s">
        <v>22009</v>
      </c>
      <c r="C11760" t="s">
        <v>2140</v>
      </c>
      <c r="D11760" t="s">
        <v>5349</v>
      </c>
      <c r="E11760" t="s">
        <v>59</v>
      </c>
      <c r="F11760" t="b">
        <v>0</v>
      </c>
      <c r="G11760" t="s">
        <v>65</v>
      </c>
      <c r="H11760" s="1">
        <v>46147.085486111107</v>
      </c>
      <c r="I11760" t="b">
        <v>0</v>
      </c>
      <c r="J11760" t="b">
        <v>1</v>
      </c>
      <c r="K11760" t="s">
        <v>41</v>
      </c>
      <c r="L11760" t="s">
        <v>60</v>
      </c>
      <c r="M11760">
        <v>148000</v>
      </c>
      <c r="N11760"/>
      <c r="O11760" t="s">
        <v>22010</v>
      </c>
      <c r="P11760" t="s">
        <v>4661</v>
      </c>
    </row>
    <row r="11761" spans="1:16" x14ac:dyDescent="0.35">
      <c r="A11761" t="s">
        <v>1</v>
      </c>
      <c r="B11761" t="s">
        <v>22011</v>
      </c>
      <c r="C11761" t="s">
        <v>142</v>
      </c>
      <c r="D11761" t="s">
        <v>2360</v>
      </c>
      <c r="E11761" t="s">
        <v>59</v>
      </c>
      <c r="F11761" t="b">
        <v>0</v>
      </c>
      <c r="G11761" t="s">
        <v>77</v>
      </c>
      <c r="H11761" s="1">
        <v>46147.087847222218</v>
      </c>
      <c r="I11761" t="b">
        <v>1</v>
      </c>
      <c r="J11761" t="b">
        <v>0</v>
      </c>
      <c r="K11761" t="s">
        <v>41</v>
      </c>
      <c r="L11761" t="s">
        <v>60</v>
      </c>
      <c r="M11761">
        <v>135000</v>
      </c>
      <c r="N11761"/>
      <c r="O11761" t="s">
        <v>22012</v>
      </c>
      <c r="P11761" t="s">
        <v>22013</v>
      </c>
    </row>
    <row r="11762" spans="1:16" x14ac:dyDescent="0.35">
      <c r="A11762" t="s">
        <v>1</v>
      </c>
      <c r="B11762" t="s">
        <v>22014</v>
      </c>
      <c r="C11762" t="s">
        <v>142</v>
      </c>
      <c r="D11762" t="s">
        <v>4346</v>
      </c>
      <c r="E11762" t="s">
        <v>59</v>
      </c>
      <c r="F11762" t="b">
        <v>0</v>
      </c>
      <c r="G11762" t="s">
        <v>65</v>
      </c>
      <c r="H11762" s="1">
        <v>46147.087905092587</v>
      </c>
      <c r="I11762" t="b">
        <v>1</v>
      </c>
      <c r="J11762" t="b">
        <v>0</v>
      </c>
      <c r="K11762" t="s">
        <v>41</v>
      </c>
      <c r="L11762" t="s">
        <v>60</v>
      </c>
      <c r="M11762">
        <v>135000</v>
      </c>
      <c r="N11762"/>
      <c r="O11762" t="s">
        <v>22012</v>
      </c>
      <c r="P11762" t="s">
        <v>22013</v>
      </c>
    </row>
    <row r="11763" spans="1:16" x14ac:dyDescent="0.35">
      <c r="A11763" t="s">
        <v>0</v>
      </c>
      <c r="B11763" t="s">
        <v>22015</v>
      </c>
      <c r="C11763" t="s">
        <v>22016</v>
      </c>
      <c r="D11763" t="s">
        <v>2360</v>
      </c>
      <c r="E11763" t="s">
        <v>59</v>
      </c>
      <c r="F11763" t="b">
        <v>0</v>
      </c>
      <c r="G11763" t="s">
        <v>68</v>
      </c>
      <c r="H11763" s="1">
        <v>46147.210416666669</v>
      </c>
      <c r="I11763" t="b">
        <v>0</v>
      </c>
      <c r="J11763" t="b">
        <v>1</v>
      </c>
      <c r="K11763" t="s">
        <v>41</v>
      </c>
      <c r="L11763" t="s">
        <v>60</v>
      </c>
      <c r="M11763">
        <v>142500</v>
      </c>
      <c r="N11763"/>
      <c r="O11763" t="s">
        <v>4002</v>
      </c>
    </row>
    <row r="11764" spans="1:16" x14ac:dyDescent="0.35">
      <c r="A11764" t="s">
        <v>6</v>
      </c>
      <c r="B11764" t="s">
        <v>22017</v>
      </c>
      <c r="C11764" t="s">
        <v>76</v>
      </c>
      <c r="D11764" t="s">
        <v>7459</v>
      </c>
      <c r="E11764" t="s">
        <v>59</v>
      </c>
      <c r="F11764" t="b">
        <v>1</v>
      </c>
      <c r="G11764" t="s">
        <v>13</v>
      </c>
      <c r="H11764" s="1">
        <v>46147.210590277777</v>
      </c>
      <c r="I11764" t="b">
        <v>0</v>
      </c>
      <c r="J11764" t="b">
        <v>0</v>
      </c>
      <c r="K11764" t="s">
        <v>13</v>
      </c>
      <c r="L11764" t="s">
        <v>60</v>
      </c>
      <c r="M11764">
        <v>140000</v>
      </c>
      <c r="N11764"/>
      <c r="O11764" t="s">
        <v>7459</v>
      </c>
      <c r="P11764" t="s">
        <v>22018</v>
      </c>
    </row>
    <row r="11765" spans="1:16" x14ac:dyDescent="0.35">
      <c r="A11765" t="s">
        <v>3</v>
      </c>
      <c r="B11765" t="s">
        <v>22019</v>
      </c>
      <c r="C11765" t="s">
        <v>330</v>
      </c>
      <c r="D11765" t="s">
        <v>2360</v>
      </c>
      <c r="E11765" t="s">
        <v>59</v>
      </c>
      <c r="F11765" t="b">
        <v>0</v>
      </c>
      <c r="G11765" t="s">
        <v>41</v>
      </c>
      <c r="H11765" s="1">
        <v>46147.211678240739</v>
      </c>
      <c r="I11765" t="b">
        <v>0</v>
      </c>
      <c r="J11765" t="b">
        <v>0</v>
      </c>
      <c r="K11765" t="s">
        <v>41</v>
      </c>
      <c r="L11765" t="s">
        <v>60</v>
      </c>
      <c r="M11765">
        <v>117200</v>
      </c>
      <c r="N11765"/>
      <c r="O11765" t="s">
        <v>2016</v>
      </c>
      <c r="P11765" t="s">
        <v>16947</v>
      </c>
    </row>
    <row r="11766" spans="1:16" x14ac:dyDescent="0.35">
      <c r="A11766" t="s">
        <v>1</v>
      </c>
      <c r="B11766" t="s">
        <v>22020</v>
      </c>
      <c r="C11766" t="s">
        <v>1040</v>
      </c>
      <c r="D11766" t="s">
        <v>4346</v>
      </c>
      <c r="E11766" t="s">
        <v>88</v>
      </c>
      <c r="F11766" t="b">
        <v>0</v>
      </c>
      <c r="G11766" t="s">
        <v>73</v>
      </c>
      <c r="H11766" s="1">
        <v>46147.213171296287</v>
      </c>
      <c r="I11766" t="b">
        <v>0</v>
      </c>
      <c r="J11766" t="b">
        <v>1</v>
      </c>
      <c r="K11766" t="s">
        <v>41</v>
      </c>
      <c r="L11766" t="s">
        <v>74</v>
      </c>
      <c r="M11766"/>
      <c r="N11766">
        <v>55.25</v>
      </c>
      <c r="O11766" t="s">
        <v>904</v>
      </c>
      <c r="P11766" t="s">
        <v>22021</v>
      </c>
    </row>
    <row r="11767" spans="1:16" x14ac:dyDescent="0.35">
      <c r="A11767" t="s">
        <v>1</v>
      </c>
      <c r="B11767" t="s">
        <v>22022</v>
      </c>
      <c r="C11767" t="s">
        <v>76</v>
      </c>
      <c r="D11767" t="s">
        <v>4346</v>
      </c>
      <c r="E11767" t="s">
        <v>59</v>
      </c>
      <c r="F11767" t="b">
        <v>1</v>
      </c>
      <c r="G11767" t="s">
        <v>19</v>
      </c>
      <c r="H11767" s="1">
        <v>46147.255729166667</v>
      </c>
      <c r="I11767" t="b">
        <v>1</v>
      </c>
      <c r="J11767" t="b">
        <v>0</v>
      </c>
      <c r="K11767" t="s">
        <v>19</v>
      </c>
      <c r="L11767" t="s">
        <v>60</v>
      </c>
      <c r="M11767">
        <v>1187549.26</v>
      </c>
      <c r="N11767"/>
      <c r="O11767" t="s">
        <v>21458</v>
      </c>
      <c r="P11767" t="s">
        <v>22023</v>
      </c>
    </row>
    <row r="11768" spans="1:16" x14ac:dyDescent="0.35">
      <c r="A11768" t="s">
        <v>2</v>
      </c>
      <c r="B11768" t="s">
        <v>22005</v>
      </c>
      <c r="C11768" t="s">
        <v>1969</v>
      </c>
      <c r="D11768" t="s">
        <v>4346</v>
      </c>
      <c r="E11768" t="s">
        <v>59</v>
      </c>
      <c r="F11768" t="b">
        <v>0</v>
      </c>
      <c r="G11768" t="s">
        <v>65</v>
      </c>
      <c r="H11768" s="1">
        <v>46147.29515046296</v>
      </c>
      <c r="I11768" t="b">
        <v>0</v>
      </c>
      <c r="J11768" t="b">
        <v>1</v>
      </c>
      <c r="K11768" t="s">
        <v>41</v>
      </c>
      <c r="L11768" t="s">
        <v>60</v>
      </c>
      <c r="M11768">
        <v>122652</v>
      </c>
      <c r="N11768"/>
      <c r="O11768" t="s">
        <v>5024</v>
      </c>
      <c r="P11768" t="s">
        <v>22007</v>
      </c>
    </row>
    <row r="11769" spans="1:16" x14ac:dyDescent="0.35">
      <c r="A11769" t="s">
        <v>2</v>
      </c>
      <c r="B11769" t="s">
        <v>21475</v>
      </c>
      <c r="C11769" t="s">
        <v>515</v>
      </c>
      <c r="D11769" t="s">
        <v>4562</v>
      </c>
      <c r="E11769" t="s">
        <v>59</v>
      </c>
      <c r="F11769" t="b">
        <v>0</v>
      </c>
      <c r="G11769" t="s">
        <v>73</v>
      </c>
      <c r="H11769" s="1">
        <v>46147.29515046296</v>
      </c>
      <c r="I11769" t="b">
        <v>0</v>
      </c>
      <c r="J11769" t="b">
        <v>1</v>
      </c>
      <c r="K11769" t="s">
        <v>41</v>
      </c>
      <c r="L11769" t="s">
        <v>60</v>
      </c>
      <c r="M11769">
        <v>62729</v>
      </c>
      <c r="N11769"/>
      <c r="O11769" t="s">
        <v>21476</v>
      </c>
      <c r="P11769" t="s">
        <v>9061</v>
      </c>
    </row>
    <row r="11770" spans="1:16" x14ac:dyDescent="0.35">
      <c r="A11770" t="s">
        <v>1</v>
      </c>
      <c r="B11770" t="s">
        <v>22024</v>
      </c>
      <c r="C11770" t="s">
        <v>93</v>
      </c>
      <c r="D11770" t="s">
        <v>2360</v>
      </c>
      <c r="E11770" t="s">
        <v>59</v>
      </c>
      <c r="F11770" t="b">
        <v>0</v>
      </c>
      <c r="G11770" t="s">
        <v>89</v>
      </c>
      <c r="H11770" s="1">
        <v>46147.296620370369</v>
      </c>
      <c r="I11770" t="b">
        <v>0</v>
      </c>
      <c r="J11770" t="b">
        <v>1</v>
      </c>
      <c r="K11770" t="s">
        <v>41</v>
      </c>
      <c r="L11770" t="s">
        <v>60</v>
      </c>
      <c r="M11770">
        <v>73000</v>
      </c>
      <c r="N11770"/>
      <c r="O11770" t="s">
        <v>195</v>
      </c>
      <c r="P11770" t="s">
        <v>2049</v>
      </c>
    </row>
    <row r="11771" spans="1:16" x14ac:dyDescent="0.35">
      <c r="A11771" t="s">
        <v>1</v>
      </c>
      <c r="B11771" t="s">
        <v>22025</v>
      </c>
      <c r="C11771" t="s">
        <v>913</v>
      </c>
      <c r="D11771" t="s">
        <v>7670</v>
      </c>
      <c r="E11771" t="s">
        <v>59</v>
      </c>
      <c r="F11771" t="b">
        <v>0</v>
      </c>
      <c r="G11771" t="s">
        <v>20</v>
      </c>
      <c r="H11771" s="1">
        <v>46147.297465277778</v>
      </c>
      <c r="I11771" t="b">
        <v>0</v>
      </c>
      <c r="J11771" t="b">
        <v>0</v>
      </c>
      <c r="K11771" t="s">
        <v>20</v>
      </c>
      <c r="L11771" t="s">
        <v>60</v>
      </c>
      <c r="M11771">
        <v>60000</v>
      </c>
      <c r="N11771"/>
      <c r="O11771" t="s">
        <v>22026</v>
      </c>
    </row>
    <row r="11772" spans="1:16" x14ac:dyDescent="0.35">
      <c r="A11772" t="s">
        <v>2</v>
      </c>
      <c r="B11772" t="s">
        <v>276</v>
      </c>
      <c r="C11772" t="s">
        <v>19410</v>
      </c>
      <c r="D11772" t="s">
        <v>4346</v>
      </c>
      <c r="E11772" t="s">
        <v>59</v>
      </c>
      <c r="F11772" t="b">
        <v>0</v>
      </c>
      <c r="G11772" t="s">
        <v>89</v>
      </c>
      <c r="H11772" s="1">
        <v>46147.336759259262</v>
      </c>
      <c r="I11772" t="b">
        <v>0</v>
      </c>
      <c r="J11772" t="b">
        <v>1</v>
      </c>
      <c r="K11772" t="s">
        <v>41</v>
      </c>
      <c r="L11772" t="s">
        <v>60</v>
      </c>
      <c r="M11772">
        <v>159125</v>
      </c>
      <c r="N11772"/>
      <c r="O11772" t="s">
        <v>2521</v>
      </c>
      <c r="P11772" t="s">
        <v>622</v>
      </c>
    </row>
    <row r="11773" spans="1:16" x14ac:dyDescent="0.35">
      <c r="A11773" t="s">
        <v>2</v>
      </c>
      <c r="B11773" t="s">
        <v>22027</v>
      </c>
      <c r="C11773" t="s">
        <v>86</v>
      </c>
      <c r="D11773" t="s">
        <v>22028</v>
      </c>
      <c r="E11773" t="s">
        <v>59</v>
      </c>
      <c r="F11773" t="b">
        <v>0</v>
      </c>
      <c r="G11773" t="s">
        <v>77</v>
      </c>
      <c r="H11773" s="1">
        <v>46147.336759259262</v>
      </c>
      <c r="I11773" t="b">
        <v>0</v>
      </c>
      <c r="J11773" t="b">
        <v>0</v>
      </c>
      <c r="K11773" t="s">
        <v>41</v>
      </c>
      <c r="L11773" t="s">
        <v>60</v>
      </c>
      <c r="M11773">
        <v>66972</v>
      </c>
      <c r="N11773"/>
      <c r="O11773" t="s">
        <v>22029</v>
      </c>
      <c r="P11773" t="s">
        <v>705</v>
      </c>
    </row>
    <row r="11774" spans="1:16" x14ac:dyDescent="0.35">
      <c r="A11774" t="s">
        <v>2</v>
      </c>
      <c r="B11774" t="s">
        <v>22005</v>
      </c>
      <c r="C11774" t="s">
        <v>41</v>
      </c>
      <c r="D11774" t="s">
        <v>14154</v>
      </c>
      <c r="E11774" t="s">
        <v>59</v>
      </c>
      <c r="F11774" t="b">
        <v>0</v>
      </c>
      <c r="G11774" t="s">
        <v>41</v>
      </c>
      <c r="H11774" s="1">
        <v>46147.33803240741</v>
      </c>
      <c r="I11774" t="b">
        <v>0</v>
      </c>
      <c r="J11774" t="b">
        <v>1</v>
      </c>
      <c r="K11774" t="s">
        <v>41</v>
      </c>
      <c r="L11774" t="s">
        <v>60</v>
      </c>
      <c r="M11774">
        <v>126392</v>
      </c>
      <c r="N11774"/>
      <c r="O11774" t="s">
        <v>350</v>
      </c>
      <c r="P11774" t="s">
        <v>22030</v>
      </c>
    </row>
    <row r="11775" spans="1:16" x14ac:dyDescent="0.35">
      <c r="A11775" t="s">
        <v>1</v>
      </c>
      <c r="B11775" t="s">
        <v>22031</v>
      </c>
      <c r="C11775" t="s">
        <v>420</v>
      </c>
      <c r="D11775" t="s">
        <v>2471</v>
      </c>
      <c r="E11775" t="s">
        <v>59</v>
      </c>
      <c r="F11775" t="b">
        <v>0</v>
      </c>
      <c r="G11775" t="s">
        <v>89</v>
      </c>
      <c r="H11775" s="1">
        <v>46147.338136574072</v>
      </c>
      <c r="I11775" t="b">
        <v>1</v>
      </c>
      <c r="J11775" t="b">
        <v>1</v>
      </c>
      <c r="K11775" t="s">
        <v>41</v>
      </c>
      <c r="L11775" t="s">
        <v>60</v>
      </c>
      <c r="M11775">
        <v>142500</v>
      </c>
      <c r="N11775"/>
      <c r="O11775" t="s">
        <v>21000</v>
      </c>
      <c r="P11775" t="s">
        <v>22032</v>
      </c>
    </row>
    <row r="11776" spans="1:16" x14ac:dyDescent="0.35">
      <c r="A11776" t="s">
        <v>1</v>
      </c>
      <c r="B11776" t="s">
        <v>22033</v>
      </c>
      <c r="C11776" t="s">
        <v>5067</v>
      </c>
      <c r="D11776" t="s">
        <v>4526</v>
      </c>
      <c r="E11776" t="s">
        <v>59</v>
      </c>
      <c r="F11776" t="b">
        <v>0</v>
      </c>
      <c r="G11776" t="s">
        <v>40</v>
      </c>
      <c r="H11776" s="1">
        <v>46147.340046296304</v>
      </c>
      <c r="I11776" t="b">
        <v>1</v>
      </c>
      <c r="J11776" t="b">
        <v>0</v>
      </c>
      <c r="K11776" t="s">
        <v>40</v>
      </c>
      <c r="L11776" t="s">
        <v>60</v>
      </c>
      <c r="M11776">
        <v>47500</v>
      </c>
      <c r="N11776"/>
      <c r="O11776" t="s">
        <v>11388</v>
      </c>
      <c r="P11776" t="s">
        <v>22034</v>
      </c>
    </row>
    <row r="11777" spans="1:16" x14ac:dyDescent="0.35">
      <c r="A11777" t="s">
        <v>2</v>
      </c>
      <c r="B11777" t="s">
        <v>4852</v>
      </c>
      <c r="C11777" t="s">
        <v>79</v>
      </c>
      <c r="D11777" t="s">
        <v>2360</v>
      </c>
      <c r="E11777" t="s">
        <v>59</v>
      </c>
      <c r="F11777" t="b">
        <v>0</v>
      </c>
      <c r="G11777" t="s">
        <v>77</v>
      </c>
      <c r="H11777" s="1">
        <v>46147.418715277781</v>
      </c>
      <c r="I11777" t="b">
        <v>0</v>
      </c>
      <c r="J11777" t="b">
        <v>1</v>
      </c>
      <c r="K11777" t="s">
        <v>41</v>
      </c>
      <c r="L11777" t="s">
        <v>60</v>
      </c>
      <c r="M11777">
        <v>175500</v>
      </c>
      <c r="N11777"/>
      <c r="O11777" t="s">
        <v>424</v>
      </c>
      <c r="P11777" t="s">
        <v>4853</v>
      </c>
    </row>
    <row r="11778" spans="1:16" x14ac:dyDescent="0.35">
      <c r="A11778" t="s">
        <v>0</v>
      </c>
      <c r="B11778" t="s">
        <v>10343</v>
      </c>
      <c r="C11778" t="s">
        <v>172</v>
      </c>
      <c r="D11778" t="s">
        <v>4625</v>
      </c>
      <c r="E11778" t="s">
        <v>59</v>
      </c>
      <c r="F11778" t="b">
        <v>0</v>
      </c>
      <c r="G11778" t="s">
        <v>68</v>
      </c>
      <c r="H11778" s="1">
        <v>46147.418726851851</v>
      </c>
      <c r="I11778" t="b">
        <v>0</v>
      </c>
      <c r="J11778" t="b">
        <v>1</v>
      </c>
      <c r="K11778" t="s">
        <v>41</v>
      </c>
      <c r="L11778" t="s">
        <v>74</v>
      </c>
      <c r="M11778"/>
      <c r="N11778">
        <v>45</v>
      </c>
      <c r="O11778" t="s">
        <v>1556</v>
      </c>
      <c r="P11778" t="s">
        <v>4500</v>
      </c>
    </row>
    <row r="11779" spans="1:16" x14ac:dyDescent="0.35">
      <c r="A11779" t="s">
        <v>0</v>
      </c>
      <c r="B11779" t="s">
        <v>22035</v>
      </c>
      <c r="C11779" t="s">
        <v>6081</v>
      </c>
      <c r="D11779" t="s">
        <v>5287</v>
      </c>
      <c r="E11779" t="s">
        <v>59</v>
      </c>
      <c r="F11779" t="b">
        <v>0</v>
      </c>
      <c r="G11779" t="s">
        <v>40</v>
      </c>
      <c r="H11779" s="1">
        <v>46147.419988425929</v>
      </c>
      <c r="I11779" t="b">
        <v>0</v>
      </c>
      <c r="J11779" t="b">
        <v>0</v>
      </c>
      <c r="K11779" t="s">
        <v>40</v>
      </c>
      <c r="L11779" t="s">
        <v>60</v>
      </c>
      <c r="M11779">
        <v>39000</v>
      </c>
      <c r="N11779"/>
      <c r="O11779" t="s">
        <v>3446</v>
      </c>
    </row>
    <row r="11780" spans="1:16" x14ac:dyDescent="0.35">
      <c r="A11780" t="s">
        <v>6</v>
      </c>
      <c r="B11780" t="s">
        <v>10612</v>
      </c>
      <c r="C11780" t="s">
        <v>12360</v>
      </c>
      <c r="D11780" t="s">
        <v>2360</v>
      </c>
      <c r="E11780" t="s">
        <v>59</v>
      </c>
      <c r="F11780" t="b">
        <v>0</v>
      </c>
      <c r="G11780" t="s">
        <v>65</v>
      </c>
      <c r="H11780" s="1">
        <v>46147.42015046296</v>
      </c>
      <c r="I11780" t="b">
        <v>0</v>
      </c>
      <c r="J11780" t="b">
        <v>1</v>
      </c>
      <c r="K11780" t="s">
        <v>41</v>
      </c>
      <c r="L11780" t="s">
        <v>60</v>
      </c>
      <c r="M11780">
        <v>162000</v>
      </c>
      <c r="N11780"/>
      <c r="O11780" t="s">
        <v>424</v>
      </c>
      <c r="P11780" t="s">
        <v>4577</v>
      </c>
    </row>
    <row r="11781" spans="1:16" x14ac:dyDescent="0.35">
      <c r="A11781" t="s">
        <v>2</v>
      </c>
      <c r="B11781" t="s">
        <v>21128</v>
      </c>
      <c r="C11781" t="s">
        <v>162</v>
      </c>
      <c r="D11781" t="s">
        <v>2360</v>
      </c>
      <c r="E11781" t="s">
        <v>88</v>
      </c>
      <c r="F11781" t="b">
        <v>0</v>
      </c>
      <c r="G11781" t="s">
        <v>73</v>
      </c>
      <c r="H11781" s="1">
        <v>46147.420162037037</v>
      </c>
      <c r="I11781" t="b">
        <v>0</v>
      </c>
      <c r="J11781" t="b">
        <v>0</v>
      </c>
      <c r="K11781" t="s">
        <v>41</v>
      </c>
      <c r="L11781" t="s">
        <v>74</v>
      </c>
      <c r="M11781"/>
      <c r="N11781">
        <v>100</v>
      </c>
      <c r="O11781" t="s">
        <v>21129</v>
      </c>
    </row>
    <row r="11782" spans="1:16" x14ac:dyDescent="0.35">
      <c r="A11782" t="s">
        <v>2</v>
      </c>
      <c r="B11782" t="s">
        <v>22036</v>
      </c>
      <c r="C11782" t="s">
        <v>1502</v>
      </c>
      <c r="D11782" t="s">
        <v>17170</v>
      </c>
      <c r="E11782" t="s">
        <v>59</v>
      </c>
      <c r="F11782" t="b">
        <v>0</v>
      </c>
      <c r="G11782" t="s">
        <v>68</v>
      </c>
      <c r="H11782" s="1">
        <v>46147.42019675926</v>
      </c>
      <c r="I11782" t="b">
        <v>0</v>
      </c>
      <c r="J11782" t="b">
        <v>0</v>
      </c>
      <c r="K11782" t="s">
        <v>41</v>
      </c>
      <c r="L11782" t="s">
        <v>60</v>
      </c>
      <c r="M11782">
        <v>173250</v>
      </c>
      <c r="N11782"/>
      <c r="O11782" t="s">
        <v>17171</v>
      </c>
      <c r="P11782" t="s">
        <v>85</v>
      </c>
    </row>
    <row r="11783" spans="1:16" x14ac:dyDescent="0.35">
      <c r="A11783" t="s">
        <v>1</v>
      </c>
      <c r="B11783" t="s">
        <v>10101</v>
      </c>
      <c r="C11783" t="s">
        <v>162</v>
      </c>
      <c r="D11783" t="s">
        <v>2360</v>
      </c>
      <c r="E11783" t="s">
        <v>59</v>
      </c>
      <c r="F11783" t="b">
        <v>0</v>
      </c>
      <c r="G11783" t="s">
        <v>89</v>
      </c>
      <c r="H11783" s="1">
        <v>46147.421620370369</v>
      </c>
      <c r="I11783" t="b">
        <v>1</v>
      </c>
      <c r="J11783" t="b">
        <v>1</v>
      </c>
      <c r="K11783" t="s">
        <v>41</v>
      </c>
      <c r="L11783" t="s">
        <v>74</v>
      </c>
      <c r="M11783"/>
      <c r="N11783">
        <v>55.29</v>
      </c>
      <c r="O11783" t="s">
        <v>10131</v>
      </c>
      <c r="P11783" t="s">
        <v>22037</v>
      </c>
    </row>
    <row r="11784" spans="1:16" x14ac:dyDescent="0.35">
      <c r="A11784" t="s">
        <v>5</v>
      </c>
      <c r="B11784" t="s">
        <v>3423</v>
      </c>
      <c r="C11784" t="s">
        <v>2524</v>
      </c>
      <c r="D11784" t="s">
        <v>16554</v>
      </c>
      <c r="E11784" t="s">
        <v>59</v>
      </c>
      <c r="F11784" t="b">
        <v>0</v>
      </c>
      <c r="G11784" t="s">
        <v>31</v>
      </c>
      <c r="H11784" s="1">
        <v>46147.422893518517</v>
      </c>
      <c r="I11784" t="b">
        <v>1</v>
      </c>
      <c r="J11784" t="b">
        <v>0</v>
      </c>
      <c r="K11784" t="s">
        <v>31</v>
      </c>
      <c r="L11784" t="s">
        <v>60</v>
      </c>
      <c r="M11784">
        <v>1</v>
      </c>
      <c r="N11784"/>
      <c r="O11784" t="s">
        <v>22038</v>
      </c>
      <c r="P11784" t="s">
        <v>99</v>
      </c>
    </row>
    <row r="11785" spans="1:16" x14ac:dyDescent="0.35">
      <c r="A11785" t="s">
        <v>2</v>
      </c>
      <c r="B11785" t="s">
        <v>1393</v>
      </c>
      <c r="C11785" t="s">
        <v>76</v>
      </c>
      <c r="D11785" t="s">
        <v>16554</v>
      </c>
      <c r="E11785" t="s">
        <v>59</v>
      </c>
      <c r="F11785" t="b">
        <v>1</v>
      </c>
      <c r="G11785" t="s">
        <v>41</v>
      </c>
      <c r="H11785" s="1">
        <v>46147.46303240741</v>
      </c>
      <c r="I11785" t="b">
        <v>0</v>
      </c>
      <c r="J11785" t="b">
        <v>1</v>
      </c>
      <c r="K11785" t="s">
        <v>41</v>
      </c>
      <c r="L11785" t="s">
        <v>60</v>
      </c>
      <c r="M11785">
        <v>172000</v>
      </c>
      <c r="N11785"/>
      <c r="O11785" t="s">
        <v>22039</v>
      </c>
      <c r="P11785" t="s">
        <v>10658</v>
      </c>
    </row>
    <row r="11786" spans="1:16" x14ac:dyDescent="0.35">
      <c r="A11786" t="s">
        <v>5</v>
      </c>
      <c r="B11786" t="s">
        <v>22040</v>
      </c>
      <c r="C11786" t="s">
        <v>22041</v>
      </c>
      <c r="D11786" t="s">
        <v>6263</v>
      </c>
      <c r="E11786" t="s">
        <v>59</v>
      </c>
      <c r="F11786" t="b">
        <v>0</v>
      </c>
      <c r="G11786" t="s">
        <v>13</v>
      </c>
      <c r="H11786" s="1">
        <v>46147.463738425933</v>
      </c>
      <c r="I11786" t="b">
        <v>0</v>
      </c>
      <c r="J11786" t="b">
        <v>0</v>
      </c>
      <c r="K11786" t="s">
        <v>13</v>
      </c>
      <c r="L11786" t="s">
        <v>60</v>
      </c>
      <c r="M11786">
        <v>159000</v>
      </c>
      <c r="N11786"/>
      <c r="O11786" t="s">
        <v>1386</v>
      </c>
      <c r="P11786" t="s">
        <v>22042</v>
      </c>
    </row>
    <row r="11787" spans="1:16" x14ac:dyDescent="0.35">
      <c r="A11787" t="s">
        <v>1</v>
      </c>
      <c r="B11787" t="s">
        <v>22043</v>
      </c>
      <c r="C11787" t="s">
        <v>5067</v>
      </c>
      <c r="D11787" t="s">
        <v>4526</v>
      </c>
      <c r="E11787" t="s">
        <v>59</v>
      </c>
      <c r="F11787" t="b">
        <v>0</v>
      </c>
      <c r="G11787" t="s">
        <v>40</v>
      </c>
      <c r="H11787" s="1">
        <v>46147.464988425927</v>
      </c>
      <c r="I11787" t="b">
        <v>0</v>
      </c>
      <c r="J11787" t="b">
        <v>0</v>
      </c>
      <c r="K11787" t="s">
        <v>40</v>
      </c>
      <c r="L11787" t="s">
        <v>60</v>
      </c>
      <c r="M11787">
        <v>70000</v>
      </c>
      <c r="N11787"/>
      <c r="O11787" t="s">
        <v>10618</v>
      </c>
      <c r="P11787" t="s">
        <v>990</v>
      </c>
    </row>
    <row r="11788" spans="1:16" x14ac:dyDescent="0.35">
      <c r="A11788" t="s">
        <v>1</v>
      </c>
      <c r="B11788" t="s">
        <v>18322</v>
      </c>
      <c r="C11788" t="s">
        <v>76</v>
      </c>
      <c r="D11788" t="s">
        <v>6062</v>
      </c>
      <c r="E11788" t="s">
        <v>59</v>
      </c>
      <c r="F11788" t="b">
        <v>1</v>
      </c>
      <c r="G11788" t="s">
        <v>40</v>
      </c>
      <c r="H11788" s="1">
        <v>46147.464999999997</v>
      </c>
      <c r="I11788" t="b">
        <v>1</v>
      </c>
      <c r="J11788" t="b">
        <v>0</v>
      </c>
      <c r="K11788" t="s">
        <v>40</v>
      </c>
      <c r="L11788" t="s">
        <v>60</v>
      </c>
      <c r="M11788">
        <v>55000</v>
      </c>
      <c r="N11788"/>
      <c r="O11788" t="s">
        <v>3446</v>
      </c>
      <c r="P11788" t="s">
        <v>18323</v>
      </c>
    </row>
    <row r="11789" spans="1:16" x14ac:dyDescent="0.35">
      <c r="A11789" t="s">
        <v>4</v>
      </c>
      <c r="B11789" t="s">
        <v>22044</v>
      </c>
      <c r="C11789" t="s">
        <v>6081</v>
      </c>
      <c r="D11789" t="s">
        <v>4526</v>
      </c>
      <c r="E11789" t="s">
        <v>59</v>
      </c>
      <c r="F11789" t="b">
        <v>0</v>
      </c>
      <c r="G11789" t="s">
        <v>40</v>
      </c>
      <c r="H11789" s="1">
        <v>46147.465069444443</v>
      </c>
      <c r="I11789" t="b">
        <v>0</v>
      </c>
      <c r="J11789" t="b">
        <v>0</v>
      </c>
      <c r="K11789" t="s">
        <v>40</v>
      </c>
      <c r="L11789" t="s">
        <v>60</v>
      </c>
      <c r="M11789">
        <v>35000</v>
      </c>
      <c r="N11789"/>
      <c r="O11789" t="s">
        <v>18931</v>
      </c>
      <c r="P11789" t="s">
        <v>22045</v>
      </c>
    </row>
    <row r="11790" spans="1:16" x14ac:dyDescent="0.35">
      <c r="A11790" t="s">
        <v>0</v>
      </c>
      <c r="B11790" t="s">
        <v>22046</v>
      </c>
      <c r="C11790" t="s">
        <v>76</v>
      </c>
      <c r="D11790" t="s">
        <v>4599</v>
      </c>
      <c r="E11790" t="s">
        <v>59</v>
      </c>
      <c r="F11790" t="b">
        <v>1</v>
      </c>
      <c r="G11790" t="s">
        <v>40</v>
      </c>
      <c r="H11790" s="1">
        <v>46147.503333333327</v>
      </c>
      <c r="I11790" t="b">
        <v>1</v>
      </c>
      <c r="J11790" t="b">
        <v>0</v>
      </c>
      <c r="K11790" t="s">
        <v>40</v>
      </c>
      <c r="L11790" t="s">
        <v>60</v>
      </c>
      <c r="M11790">
        <v>45000</v>
      </c>
      <c r="N11790"/>
      <c r="O11790" t="s">
        <v>2593</v>
      </c>
      <c r="P11790" t="s">
        <v>219</v>
      </c>
    </row>
    <row r="11791" spans="1:16" x14ac:dyDescent="0.35">
      <c r="A11791" t="s">
        <v>1</v>
      </c>
      <c r="B11791" t="s">
        <v>210</v>
      </c>
      <c r="C11791" t="s">
        <v>194</v>
      </c>
      <c r="D11791" t="s">
        <v>2360</v>
      </c>
      <c r="E11791" t="s">
        <v>59</v>
      </c>
      <c r="F11791" t="b">
        <v>0</v>
      </c>
      <c r="G11791" t="s">
        <v>89</v>
      </c>
      <c r="H11791" s="1">
        <v>46147.504930555559</v>
      </c>
      <c r="I11791" t="b">
        <v>0</v>
      </c>
      <c r="J11791" t="b">
        <v>1</v>
      </c>
      <c r="K11791" t="s">
        <v>41</v>
      </c>
      <c r="L11791" t="s">
        <v>60</v>
      </c>
      <c r="M11791">
        <v>168500</v>
      </c>
      <c r="N11791"/>
      <c r="O11791" t="s">
        <v>21019</v>
      </c>
      <c r="P11791" t="s">
        <v>22047</v>
      </c>
    </row>
    <row r="11792" spans="1:16" x14ac:dyDescent="0.35">
      <c r="A11792" t="s">
        <v>0</v>
      </c>
      <c r="B11792" t="s">
        <v>22048</v>
      </c>
      <c r="C11792" t="s">
        <v>1045</v>
      </c>
      <c r="D11792" t="s">
        <v>4526</v>
      </c>
      <c r="E11792" t="s">
        <v>59</v>
      </c>
      <c r="F11792" t="b">
        <v>0</v>
      </c>
      <c r="G11792" t="s">
        <v>68</v>
      </c>
      <c r="H11792" s="1">
        <v>46147.543773148151</v>
      </c>
      <c r="I11792" t="b">
        <v>0</v>
      </c>
      <c r="J11792" t="b">
        <v>0</v>
      </c>
      <c r="K11792" t="s">
        <v>41</v>
      </c>
      <c r="L11792" t="s">
        <v>60</v>
      </c>
      <c r="M11792">
        <v>63000</v>
      </c>
      <c r="N11792"/>
      <c r="O11792" t="s">
        <v>19517</v>
      </c>
    </row>
    <row r="11793" spans="1:16" x14ac:dyDescent="0.35">
      <c r="A11793" t="s">
        <v>3</v>
      </c>
      <c r="B11793" t="s">
        <v>22049</v>
      </c>
      <c r="C11793" t="s">
        <v>76</v>
      </c>
      <c r="D11793" t="s">
        <v>7459</v>
      </c>
      <c r="E11793" t="s">
        <v>59</v>
      </c>
      <c r="F11793" t="b">
        <v>1</v>
      </c>
      <c r="G11793" t="s">
        <v>13</v>
      </c>
      <c r="H11793" s="1">
        <v>46147.543923611112</v>
      </c>
      <c r="I11793" t="b">
        <v>0</v>
      </c>
      <c r="J11793" t="b">
        <v>0</v>
      </c>
      <c r="K11793" t="s">
        <v>13</v>
      </c>
      <c r="L11793" t="s">
        <v>60</v>
      </c>
      <c r="M11793">
        <v>57500</v>
      </c>
      <c r="N11793"/>
      <c r="O11793" t="s">
        <v>7459</v>
      </c>
      <c r="P11793" t="s">
        <v>22050</v>
      </c>
    </row>
    <row r="11794" spans="1:16" x14ac:dyDescent="0.35">
      <c r="A11794" t="s">
        <v>0</v>
      </c>
      <c r="B11794" t="s">
        <v>22051</v>
      </c>
      <c r="C11794" t="s">
        <v>41</v>
      </c>
      <c r="D11794" t="s">
        <v>4526</v>
      </c>
      <c r="E11794" t="s">
        <v>59</v>
      </c>
      <c r="F11794" t="b">
        <v>0</v>
      </c>
      <c r="G11794" t="s">
        <v>41</v>
      </c>
      <c r="H11794" s="1">
        <v>46147.545011574082</v>
      </c>
      <c r="I11794" t="b">
        <v>1</v>
      </c>
      <c r="J11794" t="b">
        <v>0</v>
      </c>
      <c r="K11794" t="s">
        <v>41</v>
      </c>
      <c r="L11794" t="s">
        <v>60</v>
      </c>
      <c r="M11794">
        <v>80000</v>
      </c>
      <c r="N11794"/>
      <c r="O11794" t="s">
        <v>101</v>
      </c>
    </row>
    <row r="11795" spans="1:16" x14ac:dyDescent="0.35">
      <c r="A11795" t="s">
        <v>0</v>
      </c>
      <c r="B11795" t="s">
        <v>22052</v>
      </c>
      <c r="C11795" t="s">
        <v>4013</v>
      </c>
      <c r="D11795" t="s">
        <v>4526</v>
      </c>
      <c r="E11795" t="s">
        <v>88</v>
      </c>
      <c r="F11795" t="b">
        <v>0</v>
      </c>
      <c r="G11795" t="s">
        <v>77</v>
      </c>
      <c r="H11795" s="1">
        <v>46147.585358796299</v>
      </c>
      <c r="I11795" t="b">
        <v>0</v>
      </c>
      <c r="J11795" t="b">
        <v>0</v>
      </c>
      <c r="K11795" t="s">
        <v>41</v>
      </c>
      <c r="L11795" t="s">
        <v>74</v>
      </c>
      <c r="M11795"/>
      <c r="N11795">
        <v>32.5</v>
      </c>
      <c r="O11795" t="s">
        <v>5092</v>
      </c>
      <c r="P11795" t="s">
        <v>22053</v>
      </c>
    </row>
    <row r="11796" spans="1:16" x14ac:dyDescent="0.35">
      <c r="A11796" t="s">
        <v>0</v>
      </c>
      <c r="B11796" t="s">
        <v>0</v>
      </c>
      <c r="C11796" t="s">
        <v>3839</v>
      </c>
      <c r="D11796" t="s">
        <v>4346</v>
      </c>
      <c r="E11796" t="s">
        <v>59</v>
      </c>
      <c r="F11796" t="b">
        <v>0</v>
      </c>
      <c r="G11796" t="s">
        <v>65</v>
      </c>
      <c r="H11796" s="1">
        <v>46147.585358796299</v>
      </c>
      <c r="I11796" t="b">
        <v>0</v>
      </c>
      <c r="J11796" t="b">
        <v>0</v>
      </c>
      <c r="K11796" t="s">
        <v>41</v>
      </c>
      <c r="L11796" t="s">
        <v>74</v>
      </c>
      <c r="M11796"/>
      <c r="N11796">
        <v>21</v>
      </c>
      <c r="O11796" t="s">
        <v>22054</v>
      </c>
    </row>
    <row r="11797" spans="1:16" x14ac:dyDescent="0.35">
      <c r="A11797" t="s">
        <v>3</v>
      </c>
      <c r="B11797" t="s">
        <v>1631</v>
      </c>
      <c r="C11797" t="s">
        <v>32</v>
      </c>
      <c r="D11797" t="s">
        <v>4346</v>
      </c>
      <c r="E11797" t="s">
        <v>59</v>
      </c>
      <c r="F11797" t="b">
        <v>0</v>
      </c>
      <c r="G11797" t="s">
        <v>32</v>
      </c>
      <c r="H11797" s="1">
        <v>46147.586377314823</v>
      </c>
      <c r="I11797" t="b">
        <v>0</v>
      </c>
      <c r="J11797" t="b">
        <v>0</v>
      </c>
      <c r="K11797" t="s">
        <v>32</v>
      </c>
      <c r="L11797" t="s">
        <v>60</v>
      </c>
      <c r="M11797">
        <v>64675</v>
      </c>
      <c r="N11797"/>
      <c r="O11797" t="s">
        <v>2521</v>
      </c>
      <c r="P11797" t="s">
        <v>22055</v>
      </c>
    </row>
    <row r="11798" spans="1:16" x14ac:dyDescent="0.35">
      <c r="A11798" t="s">
        <v>2</v>
      </c>
      <c r="B11798" t="s">
        <v>22056</v>
      </c>
      <c r="C11798" t="s">
        <v>79</v>
      </c>
      <c r="D11798" t="s">
        <v>4346</v>
      </c>
      <c r="E11798" t="s">
        <v>59</v>
      </c>
      <c r="F11798" t="b">
        <v>0</v>
      </c>
      <c r="G11798" t="s">
        <v>77</v>
      </c>
      <c r="H11798" s="1">
        <v>46147.586759259262</v>
      </c>
      <c r="I11798" t="b">
        <v>0</v>
      </c>
      <c r="J11798" t="b">
        <v>1</v>
      </c>
      <c r="K11798" t="s">
        <v>41</v>
      </c>
      <c r="L11798" t="s">
        <v>60</v>
      </c>
      <c r="M11798">
        <v>168000</v>
      </c>
      <c r="N11798"/>
      <c r="O11798" t="s">
        <v>1990</v>
      </c>
      <c r="P11798" t="s">
        <v>310</v>
      </c>
    </row>
    <row r="11799" spans="1:16" x14ac:dyDescent="0.35">
      <c r="A11799" t="s">
        <v>6</v>
      </c>
      <c r="B11799" t="s">
        <v>22057</v>
      </c>
      <c r="C11799" t="s">
        <v>79</v>
      </c>
      <c r="D11799" t="s">
        <v>4346</v>
      </c>
      <c r="E11799" t="s">
        <v>59</v>
      </c>
      <c r="F11799" t="b">
        <v>0</v>
      </c>
      <c r="G11799" t="s">
        <v>77</v>
      </c>
      <c r="H11799" s="1">
        <v>46147.586759259262</v>
      </c>
      <c r="I11799" t="b">
        <v>0</v>
      </c>
      <c r="J11799" t="b">
        <v>1</v>
      </c>
      <c r="K11799" t="s">
        <v>41</v>
      </c>
      <c r="L11799" t="s">
        <v>60</v>
      </c>
      <c r="M11799">
        <v>213000</v>
      </c>
      <c r="N11799"/>
      <c r="O11799" t="s">
        <v>1990</v>
      </c>
      <c r="P11799" t="s">
        <v>310</v>
      </c>
    </row>
    <row r="11800" spans="1:16" x14ac:dyDescent="0.35">
      <c r="A11800" t="s">
        <v>1</v>
      </c>
      <c r="B11800" t="s">
        <v>1003</v>
      </c>
      <c r="C11800" t="s">
        <v>3408</v>
      </c>
      <c r="D11800" t="s">
        <v>2360</v>
      </c>
      <c r="E11800" t="s">
        <v>59</v>
      </c>
      <c r="F11800" t="b">
        <v>0</v>
      </c>
      <c r="G11800" t="s">
        <v>77</v>
      </c>
      <c r="H11800" s="1">
        <v>46147.588148148148</v>
      </c>
      <c r="I11800" t="b">
        <v>0</v>
      </c>
      <c r="J11800" t="b">
        <v>1</v>
      </c>
      <c r="K11800" t="s">
        <v>41</v>
      </c>
      <c r="L11800" t="s">
        <v>60</v>
      </c>
      <c r="M11800">
        <v>150000</v>
      </c>
      <c r="N11800"/>
      <c r="O11800" t="s">
        <v>22058</v>
      </c>
      <c r="P11800" t="s">
        <v>22059</v>
      </c>
    </row>
    <row r="11801" spans="1:16" x14ac:dyDescent="0.35">
      <c r="A11801" t="s">
        <v>1</v>
      </c>
      <c r="B11801" t="s">
        <v>10101</v>
      </c>
      <c r="C11801" t="s">
        <v>541</v>
      </c>
      <c r="D11801" t="s">
        <v>4526</v>
      </c>
      <c r="E11801" t="s">
        <v>59</v>
      </c>
      <c r="F11801" t="b">
        <v>0</v>
      </c>
      <c r="G11801" t="s">
        <v>73</v>
      </c>
      <c r="H11801" s="1">
        <v>46147.588171296287</v>
      </c>
      <c r="I11801" t="b">
        <v>1</v>
      </c>
      <c r="J11801" t="b">
        <v>1</v>
      </c>
      <c r="K11801" t="s">
        <v>41</v>
      </c>
      <c r="L11801" t="s">
        <v>74</v>
      </c>
      <c r="M11801"/>
      <c r="N11801">
        <v>55.29</v>
      </c>
      <c r="O11801" t="s">
        <v>487</v>
      </c>
      <c r="P11801" t="s">
        <v>22037</v>
      </c>
    </row>
    <row r="11802" spans="1:16" x14ac:dyDescent="0.35">
      <c r="A11802" t="s">
        <v>4</v>
      </c>
      <c r="B11802" t="s">
        <v>22060</v>
      </c>
      <c r="C11802" t="s">
        <v>5815</v>
      </c>
      <c r="D11802" t="s">
        <v>4346</v>
      </c>
      <c r="E11802" t="s">
        <v>59</v>
      </c>
      <c r="F11802" t="b">
        <v>0</v>
      </c>
      <c r="G11802" t="s">
        <v>20</v>
      </c>
      <c r="H11802" s="1">
        <v>46147.589097222219</v>
      </c>
      <c r="I11802" t="b">
        <v>1</v>
      </c>
      <c r="J11802" t="b">
        <v>0</v>
      </c>
      <c r="K11802" t="s">
        <v>20</v>
      </c>
      <c r="L11802" t="s">
        <v>60</v>
      </c>
      <c r="M11802">
        <v>108225</v>
      </c>
      <c r="N11802"/>
      <c r="O11802" t="s">
        <v>2673</v>
      </c>
      <c r="P11802" t="s">
        <v>22061</v>
      </c>
    </row>
    <row r="11803" spans="1:16" x14ac:dyDescent="0.35">
      <c r="A11803" t="s">
        <v>1</v>
      </c>
      <c r="B11803" t="s">
        <v>22062</v>
      </c>
      <c r="C11803" t="s">
        <v>33</v>
      </c>
      <c r="D11803" t="s">
        <v>4346</v>
      </c>
      <c r="E11803" t="s">
        <v>59</v>
      </c>
      <c r="F11803" t="b">
        <v>0</v>
      </c>
      <c r="G11803" t="s">
        <v>33</v>
      </c>
      <c r="H11803" s="1">
        <v>46147.589675925927</v>
      </c>
      <c r="I11803" t="b">
        <v>1</v>
      </c>
      <c r="J11803" t="b">
        <v>0</v>
      </c>
      <c r="K11803" t="s">
        <v>33</v>
      </c>
      <c r="L11803" t="s">
        <v>60</v>
      </c>
      <c r="M11803">
        <v>150000</v>
      </c>
      <c r="N11803"/>
      <c r="O11803" t="s">
        <v>22063</v>
      </c>
    </row>
    <row r="11804" spans="1:16" x14ac:dyDescent="0.35">
      <c r="A11804" t="s">
        <v>0</v>
      </c>
      <c r="B11804" t="s">
        <v>262</v>
      </c>
      <c r="C11804" t="s">
        <v>20669</v>
      </c>
      <c r="D11804" t="s">
        <v>4346</v>
      </c>
      <c r="E11804" t="s">
        <v>59</v>
      </c>
      <c r="F11804" t="b">
        <v>0</v>
      </c>
      <c r="G11804" t="s">
        <v>68</v>
      </c>
      <c r="H11804" s="1">
        <v>46147.627025462964</v>
      </c>
      <c r="I11804" t="b">
        <v>0</v>
      </c>
      <c r="J11804" t="b">
        <v>1</v>
      </c>
      <c r="K11804" t="s">
        <v>41</v>
      </c>
      <c r="L11804" t="s">
        <v>60</v>
      </c>
      <c r="M11804">
        <v>52500</v>
      </c>
      <c r="N11804"/>
      <c r="O11804" t="s">
        <v>22064</v>
      </c>
      <c r="P11804" t="s">
        <v>11488</v>
      </c>
    </row>
    <row r="11805" spans="1:16" x14ac:dyDescent="0.35">
      <c r="A11805" t="s">
        <v>0</v>
      </c>
      <c r="B11805" t="s">
        <v>2469</v>
      </c>
      <c r="C11805" t="s">
        <v>172</v>
      </c>
      <c r="D11805" t="s">
        <v>2360</v>
      </c>
      <c r="E11805" t="s">
        <v>59</v>
      </c>
      <c r="F11805" t="b">
        <v>0</v>
      </c>
      <c r="G11805" t="s">
        <v>68</v>
      </c>
      <c r="H11805" s="1">
        <v>46147.627025462964</v>
      </c>
      <c r="I11805" t="b">
        <v>0</v>
      </c>
      <c r="J11805" t="b">
        <v>0</v>
      </c>
      <c r="K11805" t="s">
        <v>41</v>
      </c>
      <c r="L11805" t="s">
        <v>74</v>
      </c>
      <c r="M11805"/>
      <c r="N11805">
        <v>29</v>
      </c>
      <c r="O11805" t="s">
        <v>1220</v>
      </c>
      <c r="P11805" t="s">
        <v>6873</v>
      </c>
    </row>
    <row r="11806" spans="1:16" x14ac:dyDescent="0.35">
      <c r="A11806" t="s">
        <v>2</v>
      </c>
      <c r="B11806" t="s">
        <v>1354</v>
      </c>
      <c r="C11806" t="s">
        <v>165</v>
      </c>
      <c r="D11806" t="s">
        <v>2360</v>
      </c>
      <c r="E11806" t="s">
        <v>59</v>
      </c>
      <c r="F11806" t="b">
        <v>0</v>
      </c>
      <c r="G11806" t="s">
        <v>73</v>
      </c>
      <c r="H11806" s="1">
        <v>46147.62704861111</v>
      </c>
      <c r="I11806" t="b">
        <v>0</v>
      </c>
      <c r="J11806" t="b">
        <v>1</v>
      </c>
      <c r="K11806" t="s">
        <v>41</v>
      </c>
      <c r="L11806" t="s">
        <v>60</v>
      </c>
      <c r="M11806">
        <v>172500</v>
      </c>
      <c r="N11806"/>
      <c r="O11806" t="s">
        <v>1355</v>
      </c>
      <c r="P11806" t="s">
        <v>22065</v>
      </c>
    </row>
    <row r="11807" spans="1:16" x14ac:dyDescent="0.35">
      <c r="A11807" t="s">
        <v>2</v>
      </c>
      <c r="B11807" t="s">
        <v>22066</v>
      </c>
      <c r="C11807" t="s">
        <v>112</v>
      </c>
      <c r="D11807" t="s">
        <v>4526</v>
      </c>
      <c r="E11807" t="s">
        <v>59</v>
      </c>
      <c r="F11807" t="b">
        <v>0</v>
      </c>
      <c r="G11807" t="s">
        <v>65</v>
      </c>
      <c r="H11807" s="1">
        <v>46147.627060185187</v>
      </c>
      <c r="I11807" t="b">
        <v>0</v>
      </c>
      <c r="J11807" t="b">
        <v>0</v>
      </c>
      <c r="K11807" t="s">
        <v>41</v>
      </c>
      <c r="L11807" t="s">
        <v>60</v>
      </c>
      <c r="M11807">
        <v>195000</v>
      </c>
      <c r="N11807"/>
      <c r="O11807" t="s">
        <v>509</v>
      </c>
      <c r="P11807" t="s">
        <v>221</v>
      </c>
    </row>
    <row r="11808" spans="1:16" x14ac:dyDescent="0.35">
      <c r="A11808" t="s">
        <v>0</v>
      </c>
      <c r="B11808" t="s">
        <v>1539</v>
      </c>
      <c r="C11808" t="s">
        <v>11315</v>
      </c>
      <c r="D11808" t="s">
        <v>7670</v>
      </c>
      <c r="E11808" t="s">
        <v>59</v>
      </c>
      <c r="F11808" t="b">
        <v>0</v>
      </c>
      <c r="G11808" t="s">
        <v>40</v>
      </c>
      <c r="H11808" s="1">
        <v>46147.628321759257</v>
      </c>
      <c r="I11808" t="b">
        <v>1</v>
      </c>
      <c r="J11808" t="b">
        <v>0</v>
      </c>
      <c r="K11808" t="s">
        <v>40</v>
      </c>
      <c r="L11808" t="s">
        <v>60</v>
      </c>
      <c r="M11808">
        <v>40000</v>
      </c>
      <c r="N11808"/>
      <c r="O11808" t="s">
        <v>5071</v>
      </c>
      <c r="P11808" t="s">
        <v>2583</v>
      </c>
    </row>
    <row r="11809" spans="1:16" x14ac:dyDescent="0.35">
      <c r="A11809" t="s">
        <v>2</v>
      </c>
      <c r="B11809" t="s">
        <v>22067</v>
      </c>
      <c r="C11809" t="s">
        <v>76</v>
      </c>
      <c r="D11809" t="s">
        <v>4346</v>
      </c>
      <c r="E11809" t="s">
        <v>88</v>
      </c>
      <c r="F11809" t="b">
        <v>1</v>
      </c>
      <c r="G11809" t="s">
        <v>41</v>
      </c>
      <c r="H11809" s="1">
        <v>46147.629699074067</v>
      </c>
      <c r="I11809" t="b">
        <v>0</v>
      </c>
      <c r="J11809" t="b">
        <v>0</v>
      </c>
      <c r="K11809" t="s">
        <v>41</v>
      </c>
      <c r="L11809" t="s">
        <v>74</v>
      </c>
      <c r="M11809"/>
      <c r="N11809">
        <v>94.23</v>
      </c>
      <c r="O11809" t="s">
        <v>1981</v>
      </c>
      <c r="P11809" t="s">
        <v>21975</v>
      </c>
    </row>
    <row r="11810" spans="1:16" x14ac:dyDescent="0.35">
      <c r="A11810" t="s">
        <v>5</v>
      </c>
      <c r="B11810" t="s">
        <v>22068</v>
      </c>
      <c r="C11810" t="s">
        <v>448</v>
      </c>
      <c r="D11810" t="s">
        <v>4526</v>
      </c>
      <c r="E11810" t="s">
        <v>88</v>
      </c>
      <c r="F11810" t="b">
        <v>0</v>
      </c>
      <c r="G11810" t="s">
        <v>65</v>
      </c>
      <c r="H11810" s="1">
        <v>46147.630127314813</v>
      </c>
      <c r="I11810" t="b">
        <v>1</v>
      </c>
      <c r="J11810" t="b">
        <v>0</v>
      </c>
      <c r="K11810" t="s">
        <v>41</v>
      </c>
      <c r="L11810" t="s">
        <v>74</v>
      </c>
      <c r="M11810"/>
      <c r="N11810">
        <v>67.5</v>
      </c>
      <c r="O11810" t="s">
        <v>12207</v>
      </c>
      <c r="P11810" t="s">
        <v>21513</v>
      </c>
    </row>
    <row r="11811" spans="1:16" x14ac:dyDescent="0.35">
      <c r="A11811" t="s">
        <v>5</v>
      </c>
      <c r="B11811" t="s">
        <v>22069</v>
      </c>
      <c r="C11811" t="s">
        <v>40</v>
      </c>
      <c r="D11811" t="s">
        <v>4526</v>
      </c>
      <c r="E11811" t="s">
        <v>59</v>
      </c>
      <c r="F11811" t="b">
        <v>0</v>
      </c>
      <c r="G11811" t="s">
        <v>40</v>
      </c>
      <c r="H11811" s="1">
        <v>46147.631620370368</v>
      </c>
      <c r="I11811" t="b">
        <v>1</v>
      </c>
      <c r="J11811" t="b">
        <v>0</v>
      </c>
      <c r="K11811" t="s">
        <v>40</v>
      </c>
      <c r="L11811" t="s">
        <v>60</v>
      </c>
      <c r="M11811">
        <v>80000</v>
      </c>
      <c r="N11811"/>
      <c r="O11811" t="s">
        <v>2404</v>
      </c>
      <c r="P11811" t="s">
        <v>2369</v>
      </c>
    </row>
    <row r="11812" spans="1:16" x14ac:dyDescent="0.35">
      <c r="A11812" t="s">
        <v>5</v>
      </c>
      <c r="B11812" t="s">
        <v>22069</v>
      </c>
      <c r="C11812" t="s">
        <v>5029</v>
      </c>
      <c r="D11812" t="s">
        <v>4346</v>
      </c>
      <c r="E11812" t="s">
        <v>59</v>
      </c>
      <c r="F11812" t="b">
        <v>0</v>
      </c>
      <c r="G11812" t="s">
        <v>40</v>
      </c>
      <c r="H11812" s="1">
        <v>46147.631620370368</v>
      </c>
      <c r="I11812" t="b">
        <v>1</v>
      </c>
      <c r="J11812" t="b">
        <v>0</v>
      </c>
      <c r="K11812" t="s">
        <v>40</v>
      </c>
      <c r="L11812" t="s">
        <v>60</v>
      </c>
      <c r="M11812">
        <v>80000</v>
      </c>
      <c r="N11812"/>
      <c r="O11812" t="s">
        <v>2404</v>
      </c>
      <c r="P11812" t="s">
        <v>2369</v>
      </c>
    </row>
    <row r="11813" spans="1:16" x14ac:dyDescent="0.35">
      <c r="A11813" t="s">
        <v>0</v>
      </c>
      <c r="B11813" t="s">
        <v>22070</v>
      </c>
      <c r="C11813" t="s">
        <v>789</v>
      </c>
      <c r="D11813" t="s">
        <v>5349</v>
      </c>
      <c r="E11813" t="s">
        <v>59</v>
      </c>
      <c r="F11813" t="b">
        <v>0</v>
      </c>
      <c r="G11813" t="s">
        <v>77</v>
      </c>
      <c r="H11813" s="1">
        <v>46147.668692129628</v>
      </c>
      <c r="I11813" t="b">
        <v>0</v>
      </c>
      <c r="J11813" t="b">
        <v>1</v>
      </c>
      <c r="K11813" t="s">
        <v>41</v>
      </c>
      <c r="L11813" t="s">
        <v>60</v>
      </c>
      <c r="M11813">
        <v>138750</v>
      </c>
      <c r="N11813"/>
      <c r="O11813" t="s">
        <v>5472</v>
      </c>
      <c r="P11813" t="s">
        <v>4219</v>
      </c>
    </row>
    <row r="11814" spans="1:16" x14ac:dyDescent="0.35">
      <c r="A11814" t="s">
        <v>0</v>
      </c>
      <c r="B11814" t="s">
        <v>1347</v>
      </c>
      <c r="C11814" t="s">
        <v>81</v>
      </c>
      <c r="D11814" t="s">
        <v>4630</v>
      </c>
      <c r="E11814" t="s">
        <v>59</v>
      </c>
      <c r="F11814" t="b">
        <v>0</v>
      </c>
      <c r="G11814" t="s">
        <v>77</v>
      </c>
      <c r="H11814" s="1">
        <v>46147.668715277781</v>
      </c>
      <c r="I11814" t="b">
        <v>0</v>
      </c>
      <c r="J11814" t="b">
        <v>1</v>
      </c>
      <c r="K11814" t="s">
        <v>41</v>
      </c>
      <c r="L11814" t="s">
        <v>60</v>
      </c>
      <c r="M11814">
        <v>77500</v>
      </c>
      <c r="N11814"/>
      <c r="O11814" t="s">
        <v>22071</v>
      </c>
      <c r="P11814" t="s">
        <v>22072</v>
      </c>
    </row>
    <row r="11815" spans="1:16" x14ac:dyDescent="0.35">
      <c r="A11815" t="s">
        <v>0</v>
      </c>
      <c r="B11815" t="s">
        <v>262</v>
      </c>
      <c r="C11815" t="s">
        <v>7897</v>
      </c>
      <c r="D11815" t="s">
        <v>4526</v>
      </c>
      <c r="E11815" t="s">
        <v>59</v>
      </c>
      <c r="F11815" t="b">
        <v>0</v>
      </c>
      <c r="G11815" t="s">
        <v>40</v>
      </c>
      <c r="H11815" s="1">
        <v>46147.669988425929</v>
      </c>
      <c r="I11815" t="b">
        <v>1</v>
      </c>
      <c r="J11815" t="b">
        <v>0</v>
      </c>
      <c r="K11815" t="s">
        <v>40</v>
      </c>
      <c r="L11815" t="s">
        <v>60</v>
      </c>
      <c r="M11815">
        <v>60000</v>
      </c>
      <c r="N11815"/>
      <c r="O11815" t="s">
        <v>16558</v>
      </c>
      <c r="P11815" t="s">
        <v>10168</v>
      </c>
    </row>
    <row r="11816" spans="1:16" x14ac:dyDescent="0.35">
      <c r="A11816" t="s">
        <v>0</v>
      </c>
      <c r="B11816" t="s">
        <v>2679</v>
      </c>
      <c r="C11816" t="s">
        <v>273</v>
      </c>
      <c r="D11816" t="s">
        <v>4526</v>
      </c>
      <c r="E11816" t="s">
        <v>88</v>
      </c>
      <c r="F11816" t="b">
        <v>0</v>
      </c>
      <c r="G11816" t="s">
        <v>41</v>
      </c>
      <c r="H11816" s="1">
        <v>46147.67</v>
      </c>
      <c r="I11816" t="b">
        <v>0</v>
      </c>
      <c r="J11816" t="b">
        <v>0</v>
      </c>
      <c r="K11816" t="s">
        <v>41</v>
      </c>
      <c r="L11816" t="s">
        <v>74</v>
      </c>
      <c r="M11816"/>
      <c r="N11816">
        <v>55.5</v>
      </c>
      <c r="O11816" t="s">
        <v>2817</v>
      </c>
      <c r="P11816" t="s">
        <v>22073</v>
      </c>
    </row>
    <row r="11817" spans="1:16" x14ac:dyDescent="0.35">
      <c r="A11817" t="s">
        <v>1</v>
      </c>
      <c r="B11817" t="s">
        <v>22074</v>
      </c>
      <c r="C11817" t="s">
        <v>227</v>
      </c>
      <c r="D11817" t="s">
        <v>534</v>
      </c>
      <c r="E11817" t="s">
        <v>59</v>
      </c>
      <c r="F11817" t="b">
        <v>0</v>
      </c>
      <c r="G11817" t="s">
        <v>77</v>
      </c>
      <c r="H11817" s="1">
        <v>46147.671458333331</v>
      </c>
      <c r="I11817" t="b">
        <v>1</v>
      </c>
      <c r="J11817" t="b">
        <v>0</v>
      </c>
      <c r="K11817" t="s">
        <v>41</v>
      </c>
      <c r="L11817" t="s">
        <v>60</v>
      </c>
      <c r="M11817">
        <v>130000</v>
      </c>
      <c r="N11817"/>
      <c r="O11817" t="s">
        <v>534</v>
      </c>
      <c r="P11817" t="s">
        <v>99</v>
      </c>
    </row>
    <row r="11818" spans="1:16" x14ac:dyDescent="0.35">
      <c r="A11818" t="s">
        <v>1</v>
      </c>
      <c r="B11818" t="s">
        <v>22075</v>
      </c>
      <c r="C11818" t="s">
        <v>112</v>
      </c>
      <c r="D11818" t="s">
        <v>4346</v>
      </c>
      <c r="E11818" t="s">
        <v>59</v>
      </c>
      <c r="F11818" t="b">
        <v>0</v>
      </c>
      <c r="G11818" t="s">
        <v>65</v>
      </c>
      <c r="H11818" s="1">
        <v>46147.67150462963</v>
      </c>
      <c r="I11818" t="b">
        <v>0</v>
      </c>
      <c r="J11818" t="b">
        <v>1</v>
      </c>
      <c r="K11818" t="s">
        <v>41</v>
      </c>
      <c r="L11818" t="s">
        <v>60</v>
      </c>
      <c r="M11818">
        <v>142500</v>
      </c>
      <c r="N11818"/>
      <c r="O11818" t="s">
        <v>116</v>
      </c>
      <c r="P11818" t="s">
        <v>22076</v>
      </c>
    </row>
    <row r="11819" spans="1:16" x14ac:dyDescent="0.35">
      <c r="A11819" t="s">
        <v>4</v>
      </c>
      <c r="B11819" t="s">
        <v>22077</v>
      </c>
      <c r="C11819" t="s">
        <v>40</v>
      </c>
      <c r="D11819" t="s">
        <v>4526</v>
      </c>
      <c r="E11819" t="s">
        <v>59</v>
      </c>
      <c r="F11819" t="b">
        <v>0</v>
      </c>
      <c r="G11819" t="s">
        <v>40</v>
      </c>
      <c r="H11819" s="1">
        <v>46147.673437500001</v>
      </c>
      <c r="I11819" t="b">
        <v>0</v>
      </c>
      <c r="J11819" t="b">
        <v>0</v>
      </c>
      <c r="K11819" t="s">
        <v>40</v>
      </c>
      <c r="L11819" t="s">
        <v>60</v>
      </c>
      <c r="M11819">
        <v>95000</v>
      </c>
      <c r="N11819"/>
      <c r="O11819" t="s">
        <v>22078</v>
      </c>
      <c r="P11819" t="s">
        <v>22079</v>
      </c>
    </row>
    <row r="11820" spans="1:16" x14ac:dyDescent="0.35">
      <c r="A11820" t="s">
        <v>0</v>
      </c>
      <c r="B11820" t="s">
        <v>22080</v>
      </c>
      <c r="C11820" t="s">
        <v>2038</v>
      </c>
      <c r="D11820" t="s">
        <v>4346</v>
      </c>
      <c r="E11820" t="s">
        <v>88</v>
      </c>
      <c r="F11820" t="b">
        <v>0</v>
      </c>
      <c r="G11820" t="s">
        <v>68</v>
      </c>
      <c r="H11820" s="1">
        <v>46147.710416666669</v>
      </c>
      <c r="I11820" t="b">
        <v>1</v>
      </c>
      <c r="J11820" t="b">
        <v>1</v>
      </c>
      <c r="K11820" t="s">
        <v>41</v>
      </c>
      <c r="L11820" t="s">
        <v>74</v>
      </c>
      <c r="M11820"/>
      <c r="N11820">
        <v>30.5</v>
      </c>
      <c r="O11820" t="s">
        <v>1094</v>
      </c>
      <c r="P11820" t="s">
        <v>22081</v>
      </c>
    </row>
    <row r="11821" spans="1:16" x14ac:dyDescent="0.35">
      <c r="A11821" t="s">
        <v>0</v>
      </c>
      <c r="B11821" t="s">
        <v>130</v>
      </c>
      <c r="C11821" t="s">
        <v>952</v>
      </c>
      <c r="D11821" t="s">
        <v>4346</v>
      </c>
      <c r="E11821" t="s">
        <v>59</v>
      </c>
      <c r="F11821" t="b">
        <v>0</v>
      </c>
      <c r="G11821" t="s">
        <v>68</v>
      </c>
      <c r="H11821" s="1">
        <v>46147.752025462964</v>
      </c>
      <c r="I11821" t="b">
        <v>0</v>
      </c>
      <c r="J11821" t="b">
        <v>0</v>
      </c>
      <c r="K11821" t="s">
        <v>41</v>
      </c>
      <c r="L11821" t="s">
        <v>60</v>
      </c>
      <c r="M11821">
        <v>70000</v>
      </c>
      <c r="N11821"/>
      <c r="O11821" t="s">
        <v>22082</v>
      </c>
      <c r="P11821" t="s">
        <v>1482</v>
      </c>
    </row>
    <row r="11822" spans="1:16" x14ac:dyDescent="0.35">
      <c r="A11822" t="s">
        <v>0</v>
      </c>
      <c r="B11822" t="s">
        <v>22083</v>
      </c>
      <c r="C11822" t="s">
        <v>81</v>
      </c>
      <c r="D11822" t="s">
        <v>4526</v>
      </c>
      <c r="E11822" t="s">
        <v>59</v>
      </c>
      <c r="F11822" t="b">
        <v>0</v>
      </c>
      <c r="G11822" t="s">
        <v>77</v>
      </c>
      <c r="H11822" s="1">
        <v>46147.75204861111</v>
      </c>
      <c r="I11822" t="b">
        <v>1</v>
      </c>
      <c r="J11822" t="b">
        <v>1</v>
      </c>
      <c r="K11822" t="s">
        <v>41</v>
      </c>
      <c r="L11822" t="s">
        <v>74</v>
      </c>
      <c r="M11822"/>
      <c r="N11822">
        <v>119.57</v>
      </c>
      <c r="O11822" t="s">
        <v>808</v>
      </c>
      <c r="P11822" t="s">
        <v>310</v>
      </c>
    </row>
    <row r="11823" spans="1:16" x14ac:dyDescent="0.35">
      <c r="A11823" t="s">
        <v>0</v>
      </c>
      <c r="B11823" t="s">
        <v>2199</v>
      </c>
      <c r="C11823" t="s">
        <v>1510</v>
      </c>
      <c r="D11823" t="s">
        <v>4526</v>
      </c>
      <c r="E11823" t="s">
        <v>88</v>
      </c>
      <c r="F11823" t="b">
        <v>0</v>
      </c>
      <c r="G11823" t="s">
        <v>65</v>
      </c>
      <c r="H11823" s="1">
        <v>46147.752060185187</v>
      </c>
      <c r="I11823" t="b">
        <v>0</v>
      </c>
      <c r="J11823" t="b">
        <v>0</v>
      </c>
      <c r="K11823" t="s">
        <v>41</v>
      </c>
      <c r="L11823" t="s">
        <v>74</v>
      </c>
      <c r="M11823"/>
      <c r="N11823">
        <v>57.5</v>
      </c>
      <c r="O11823" t="s">
        <v>22084</v>
      </c>
      <c r="P11823" t="s">
        <v>22085</v>
      </c>
    </row>
    <row r="11824" spans="1:16" x14ac:dyDescent="0.35">
      <c r="A11824" t="s">
        <v>0</v>
      </c>
      <c r="B11824" t="s">
        <v>22086</v>
      </c>
      <c r="C11824" t="s">
        <v>13</v>
      </c>
      <c r="D11824" t="s">
        <v>4346</v>
      </c>
      <c r="E11824" t="s">
        <v>59</v>
      </c>
      <c r="F11824" t="b">
        <v>0</v>
      </c>
      <c r="G11824" t="s">
        <v>13</v>
      </c>
      <c r="H11824" s="1">
        <v>46147.752256944441</v>
      </c>
      <c r="I11824" t="b">
        <v>0</v>
      </c>
      <c r="J11824" t="b">
        <v>0</v>
      </c>
      <c r="K11824" t="s">
        <v>13</v>
      </c>
      <c r="L11824" t="s">
        <v>60</v>
      </c>
      <c r="M11824">
        <v>73550</v>
      </c>
      <c r="N11824"/>
      <c r="O11824" t="s">
        <v>22087</v>
      </c>
      <c r="P11824" t="s">
        <v>22088</v>
      </c>
    </row>
    <row r="11825" spans="1:16" x14ac:dyDescent="0.35">
      <c r="A11825" t="s">
        <v>8</v>
      </c>
      <c r="B11825" t="s">
        <v>22089</v>
      </c>
      <c r="C11825" t="s">
        <v>2648</v>
      </c>
      <c r="D11825" t="s">
        <v>4346</v>
      </c>
      <c r="E11825" t="s">
        <v>59</v>
      </c>
      <c r="F11825" t="b">
        <v>0</v>
      </c>
      <c r="G11825" t="s">
        <v>65</v>
      </c>
      <c r="H11825" s="1">
        <v>46147.753530092603</v>
      </c>
      <c r="I11825" t="b">
        <v>0</v>
      </c>
      <c r="J11825" t="b">
        <v>1</v>
      </c>
      <c r="K11825" t="s">
        <v>41</v>
      </c>
      <c r="L11825" t="s">
        <v>60</v>
      </c>
      <c r="M11825">
        <v>205500</v>
      </c>
      <c r="N11825"/>
      <c r="O11825" t="s">
        <v>22090</v>
      </c>
      <c r="P11825" t="s">
        <v>22091</v>
      </c>
    </row>
    <row r="11826" spans="1:16" x14ac:dyDescent="0.35">
      <c r="A11826" t="s">
        <v>1</v>
      </c>
      <c r="B11826" t="s">
        <v>22092</v>
      </c>
      <c r="C11826" t="s">
        <v>165</v>
      </c>
      <c r="D11826" t="s">
        <v>4526</v>
      </c>
      <c r="E11826" t="s">
        <v>59</v>
      </c>
      <c r="F11826" t="b">
        <v>0</v>
      </c>
      <c r="G11826" t="s">
        <v>73</v>
      </c>
      <c r="H11826" s="1">
        <v>46147.754837962973</v>
      </c>
      <c r="I11826" t="b">
        <v>1</v>
      </c>
      <c r="J11826" t="b">
        <v>1</v>
      </c>
      <c r="K11826" t="s">
        <v>41</v>
      </c>
      <c r="L11826" t="s">
        <v>60</v>
      </c>
      <c r="M11826">
        <v>122500</v>
      </c>
      <c r="N11826"/>
      <c r="O11826" t="s">
        <v>10744</v>
      </c>
      <c r="P11826" t="s">
        <v>22093</v>
      </c>
    </row>
    <row r="11827" spans="1:16" x14ac:dyDescent="0.35">
      <c r="A11827" t="s">
        <v>4</v>
      </c>
      <c r="B11827" t="s">
        <v>22094</v>
      </c>
      <c r="C11827" t="s">
        <v>1423</v>
      </c>
      <c r="D11827" t="s">
        <v>20164</v>
      </c>
      <c r="E11827" t="s">
        <v>59</v>
      </c>
      <c r="F11827" t="b">
        <v>0</v>
      </c>
      <c r="G11827" t="s">
        <v>89</v>
      </c>
      <c r="H11827" s="1">
        <v>46147.754861111112</v>
      </c>
      <c r="I11827" t="b">
        <v>0</v>
      </c>
      <c r="J11827" t="b">
        <v>1</v>
      </c>
      <c r="K11827" t="s">
        <v>41</v>
      </c>
      <c r="L11827" t="s">
        <v>60</v>
      </c>
      <c r="M11827">
        <v>175500</v>
      </c>
      <c r="N11827"/>
      <c r="O11827" t="s">
        <v>226</v>
      </c>
      <c r="P11827" t="s">
        <v>22095</v>
      </c>
    </row>
    <row r="11828" spans="1:16" x14ac:dyDescent="0.35">
      <c r="A11828" t="s">
        <v>1</v>
      </c>
      <c r="B11828" t="s">
        <v>22096</v>
      </c>
      <c r="C11828" t="s">
        <v>1205</v>
      </c>
      <c r="D11828" t="s">
        <v>20164</v>
      </c>
      <c r="E11828" t="s">
        <v>59</v>
      </c>
      <c r="F11828" t="b">
        <v>0</v>
      </c>
      <c r="G11828" t="s">
        <v>89</v>
      </c>
      <c r="H11828" s="1">
        <v>46147.754884259259</v>
      </c>
      <c r="I11828" t="b">
        <v>0</v>
      </c>
      <c r="J11828" t="b">
        <v>0</v>
      </c>
      <c r="K11828" t="s">
        <v>41</v>
      </c>
      <c r="L11828" t="s">
        <v>60</v>
      </c>
      <c r="M11828">
        <v>112000</v>
      </c>
      <c r="N11828"/>
      <c r="O11828" t="s">
        <v>226</v>
      </c>
      <c r="P11828" t="s">
        <v>22097</v>
      </c>
    </row>
    <row r="11829" spans="1:16" x14ac:dyDescent="0.35">
      <c r="A11829" t="s">
        <v>0</v>
      </c>
      <c r="B11829" t="s">
        <v>1006</v>
      </c>
      <c r="C11829" t="s">
        <v>97</v>
      </c>
      <c r="D11829" t="s">
        <v>4526</v>
      </c>
      <c r="E11829" t="s">
        <v>88</v>
      </c>
      <c r="F11829" t="b">
        <v>0</v>
      </c>
      <c r="G11829" t="s">
        <v>89</v>
      </c>
      <c r="H11829" s="1">
        <v>46147.793692129628</v>
      </c>
      <c r="I11829" t="b">
        <v>0</v>
      </c>
      <c r="J11829" t="b">
        <v>1</v>
      </c>
      <c r="K11829" t="s">
        <v>41</v>
      </c>
      <c r="L11829" t="s">
        <v>74</v>
      </c>
      <c r="M11829"/>
      <c r="N11829">
        <v>27.5</v>
      </c>
      <c r="O11829" t="s">
        <v>129</v>
      </c>
    </row>
    <row r="11830" spans="1:16" x14ac:dyDescent="0.35">
      <c r="A11830" t="s">
        <v>1</v>
      </c>
      <c r="B11830" t="s">
        <v>22098</v>
      </c>
      <c r="C11830" t="s">
        <v>774</v>
      </c>
      <c r="D11830" t="s">
        <v>5349</v>
      </c>
      <c r="E11830" t="s">
        <v>59</v>
      </c>
      <c r="F11830" t="b">
        <v>0</v>
      </c>
      <c r="G11830" t="s">
        <v>77</v>
      </c>
      <c r="H11830" s="1">
        <v>46147.796458333331</v>
      </c>
      <c r="I11830" t="b">
        <v>0</v>
      </c>
      <c r="J11830" t="b">
        <v>1</v>
      </c>
      <c r="K11830" t="s">
        <v>41</v>
      </c>
      <c r="L11830" t="s">
        <v>60</v>
      </c>
      <c r="M11830">
        <v>131000</v>
      </c>
      <c r="N11830"/>
      <c r="O11830" t="s">
        <v>1885</v>
      </c>
      <c r="P11830" t="s">
        <v>21191</v>
      </c>
    </row>
    <row r="11831" spans="1:16" x14ac:dyDescent="0.35">
      <c r="A11831" t="s">
        <v>0</v>
      </c>
      <c r="B11831" t="s">
        <v>130</v>
      </c>
      <c r="C11831" t="s">
        <v>278</v>
      </c>
      <c r="D11831" t="s">
        <v>4526</v>
      </c>
      <c r="E11831" t="s">
        <v>59</v>
      </c>
      <c r="F11831" t="b">
        <v>0</v>
      </c>
      <c r="G11831" t="s">
        <v>89</v>
      </c>
      <c r="H11831" s="1">
        <v>46147.835358796299</v>
      </c>
      <c r="I11831" t="b">
        <v>0</v>
      </c>
      <c r="J11831" t="b">
        <v>0</v>
      </c>
      <c r="K11831" t="s">
        <v>41</v>
      </c>
      <c r="L11831" t="s">
        <v>74</v>
      </c>
      <c r="M11831"/>
      <c r="N11831">
        <v>24</v>
      </c>
      <c r="O11831" t="s">
        <v>105</v>
      </c>
      <c r="P11831" t="s">
        <v>219</v>
      </c>
    </row>
    <row r="11832" spans="1:16" x14ac:dyDescent="0.35">
      <c r="A11832" t="s">
        <v>3</v>
      </c>
      <c r="B11832" t="s">
        <v>22099</v>
      </c>
      <c r="C11832" t="s">
        <v>3647</v>
      </c>
      <c r="D11832" t="s">
        <v>4526</v>
      </c>
      <c r="E11832" t="s">
        <v>88</v>
      </c>
      <c r="F11832" t="b">
        <v>0</v>
      </c>
      <c r="G11832" t="s">
        <v>73</v>
      </c>
      <c r="H11832" s="1">
        <v>46147.835393518522</v>
      </c>
      <c r="I11832" t="b">
        <v>0</v>
      </c>
      <c r="J11832" t="b">
        <v>1</v>
      </c>
      <c r="K11832" t="s">
        <v>41</v>
      </c>
      <c r="L11832" t="s">
        <v>74</v>
      </c>
      <c r="M11832"/>
      <c r="N11832">
        <v>61.5</v>
      </c>
      <c r="O11832" t="s">
        <v>403</v>
      </c>
    </row>
    <row r="11833" spans="1:16" x14ac:dyDescent="0.35">
      <c r="A11833" t="s">
        <v>0</v>
      </c>
      <c r="B11833" t="s">
        <v>22100</v>
      </c>
      <c r="C11833" t="s">
        <v>4409</v>
      </c>
      <c r="D11833" t="s">
        <v>4346</v>
      </c>
      <c r="E11833" t="s">
        <v>59</v>
      </c>
      <c r="F11833" t="b">
        <v>0</v>
      </c>
      <c r="G11833" t="s">
        <v>68</v>
      </c>
      <c r="H11833" s="1">
        <v>46147.835416666669</v>
      </c>
      <c r="I11833" t="b">
        <v>0</v>
      </c>
      <c r="J11833" t="b">
        <v>1</v>
      </c>
      <c r="K11833" t="s">
        <v>41</v>
      </c>
      <c r="L11833" t="s">
        <v>74</v>
      </c>
      <c r="M11833"/>
      <c r="N11833">
        <v>46.614999999999988</v>
      </c>
      <c r="O11833" t="s">
        <v>22101</v>
      </c>
      <c r="P11833" t="s">
        <v>1777</v>
      </c>
    </row>
    <row r="11834" spans="1:16" x14ac:dyDescent="0.35">
      <c r="A11834" t="s">
        <v>0</v>
      </c>
      <c r="B11834" t="s">
        <v>22102</v>
      </c>
      <c r="C11834" t="s">
        <v>472</v>
      </c>
      <c r="D11834" t="s">
        <v>4346</v>
      </c>
      <c r="E11834" t="s">
        <v>59</v>
      </c>
      <c r="F11834" t="b">
        <v>0</v>
      </c>
      <c r="G11834" t="s">
        <v>65</v>
      </c>
      <c r="H11834" s="1">
        <v>46147.835428240738</v>
      </c>
      <c r="I11834" t="b">
        <v>0</v>
      </c>
      <c r="J11834" t="b">
        <v>1</v>
      </c>
      <c r="K11834" t="s">
        <v>41</v>
      </c>
      <c r="L11834" t="s">
        <v>60</v>
      </c>
      <c r="M11834">
        <v>129575</v>
      </c>
      <c r="N11834"/>
      <c r="O11834" t="s">
        <v>528</v>
      </c>
    </row>
    <row r="11835" spans="1:16" x14ac:dyDescent="0.35">
      <c r="A11835" t="s">
        <v>1</v>
      </c>
      <c r="B11835" t="s">
        <v>1</v>
      </c>
      <c r="C11835" t="s">
        <v>2385</v>
      </c>
      <c r="D11835" t="s">
        <v>4346</v>
      </c>
      <c r="E11835" t="s">
        <v>59</v>
      </c>
      <c r="F11835" t="b">
        <v>0</v>
      </c>
      <c r="G11835" t="s">
        <v>89</v>
      </c>
      <c r="H11835" s="1">
        <v>46147.838287037041</v>
      </c>
      <c r="I11835" t="b">
        <v>0</v>
      </c>
      <c r="J11835" t="b">
        <v>1</v>
      </c>
      <c r="K11835" t="s">
        <v>41</v>
      </c>
      <c r="L11835" t="s">
        <v>60</v>
      </c>
      <c r="M11835">
        <v>92414.399999999994</v>
      </c>
      <c r="N11835"/>
      <c r="O11835" t="s">
        <v>22103</v>
      </c>
      <c r="P11835" t="s">
        <v>22104</v>
      </c>
    </row>
    <row r="11836" spans="1:16" x14ac:dyDescent="0.35">
      <c r="A11836" t="s">
        <v>4</v>
      </c>
      <c r="B11836" t="s">
        <v>15730</v>
      </c>
      <c r="C11836" t="s">
        <v>76</v>
      </c>
      <c r="D11836" t="s">
        <v>22105</v>
      </c>
      <c r="F11836" t="b">
        <v>1</v>
      </c>
      <c r="G11836" t="s">
        <v>31</v>
      </c>
      <c r="H11836" s="1">
        <v>46147.839513888888</v>
      </c>
      <c r="I11836" t="b">
        <v>1</v>
      </c>
      <c r="J11836" t="b">
        <v>0</v>
      </c>
      <c r="K11836" t="s">
        <v>31</v>
      </c>
      <c r="L11836" t="s">
        <v>74</v>
      </c>
      <c r="M11836"/>
      <c r="N11836">
        <v>50</v>
      </c>
      <c r="O11836" t="s">
        <v>1732</v>
      </c>
    </row>
    <row r="11837" spans="1:16" x14ac:dyDescent="0.35">
      <c r="A11837" t="s">
        <v>1</v>
      </c>
      <c r="B11837" t="s">
        <v>22106</v>
      </c>
      <c r="C11837" t="s">
        <v>33</v>
      </c>
      <c r="D11837" t="s">
        <v>4346</v>
      </c>
      <c r="E11837" t="s">
        <v>59</v>
      </c>
      <c r="F11837" t="b">
        <v>0</v>
      </c>
      <c r="G11837" t="s">
        <v>33</v>
      </c>
      <c r="H11837" s="1">
        <v>46147.839675925927</v>
      </c>
      <c r="I11837" t="b">
        <v>1</v>
      </c>
      <c r="J11837" t="b">
        <v>0</v>
      </c>
      <c r="K11837" t="s">
        <v>33</v>
      </c>
      <c r="L11837" t="s">
        <v>60</v>
      </c>
      <c r="M11837">
        <v>221500</v>
      </c>
      <c r="N11837"/>
      <c r="O11837" t="s">
        <v>22107</v>
      </c>
      <c r="P11837" t="s">
        <v>22108</v>
      </c>
    </row>
    <row r="11838" spans="1:16" x14ac:dyDescent="0.35">
      <c r="A11838" t="s">
        <v>1</v>
      </c>
      <c r="B11838" t="s">
        <v>210</v>
      </c>
      <c r="C11838" t="s">
        <v>751</v>
      </c>
      <c r="D11838" t="s">
        <v>4346</v>
      </c>
      <c r="E11838" t="s">
        <v>59</v>
      </c>
      <c r="F11838" t="b">
        <v>0</v>
      </c>
      <c r="G11838" t="s">
        <v>41</v>
      </c>
      <c r="H11838" s="1">
        <v>46147.84002314815</v>
      </c>
      <c r="I11838" t="b">
        <v>0</v>
      </c>
      <c r="J11838" t="b">
        <v>1</v>
      </c>
      <c r="K11838" t="s">
        <v>41</v>
      </c>
      <c r="L11838" t="s">
        <v>60</v>
      </c>
      <c r="M11838">
        <v>116960.5</v>
      </c>
      <c r="N11838"/>
      <c r="O11838" t="s">
        <v>22109</v>
      </c>
      <c r="P11838" t="s">
        <v>22110</v>
      </c>
    </row>
    <row r="11839" spans="1:16" x14ac:dyDescent="0.35">
      <c r="A11839" t="s">
        <v>0</v>
      </c>
      <c r="B11839" t="s">
        <v>22111</v>
      </c>
      <c r="C11839" t="s">
        <v>846</v>
      </c>
      <c r="D11839" t="s">
        <v>4346</v>
      </c>
      <c r="E11839" t="s">
        <v>59</v>
      </c>
      <c r="F11839" t="b">
        <v>0</v>
      </c>
      <c r="G11839" t="s">
        <v>68</v>
      </c>
      <c r="H11839" s="1">
        <v>46147.918692129628</v>
      </c>
      <c r="I11839" t="b">
        <v>1</v>
      </c>
      <c r="J11839" t="b">
        <v>1</v>
      </c>
      <c r="K11839" t="s">
        <v>41</v>
      </c>
      <c r="L11839" t="s">
        <v>74</v>
      </c>
      <c r="M11839"/>
      <c r="N11839">
        <v>31</v>
      </c>
      <c r="O11839" t="s">
        <v>19263</v>
      </c>
    </row>
    <row r="11840" spans="1:16" x14ac:dyDescent="0.35">
      <c r="A11840" t="s">
        <v>7</v>
      </c>
      <c r="B11840" t="s">
        <v>7</v>
      </c>
      <c r="C11840" t="s">
        <v>114</v>
      </c>
      <c r="D11840" t="s">
        <v>4346</v>
      </c>
      <c r="E11840" t="s">
        <v>59</v>
      </c>
      <c r="F11840" t="b">
        <v>0</v>
      </c>
      <c r="G11840" t="s">
        <v>77</v>
      </c>
      <c r="H11840" s="1">
        <v>46147.918692129628</v>
      </c>
      <c r="I11840" t="b">
        <v>1</v>
      </c>
      <c r="J11840" t="b">
        <v>1</v>
      </c>
      <c r="K11840" t="s">
        <v>41</v>
      </c>
      <c r="L11840" t="s">
        <v>60</v>
      </c>
      <c r="M11840">
        <v>95847.364999999991</v>
      </c>
      <c r="N11840"/>
      <c r="O11840" t="s">
        <v>22112</v>
      </c>
      <c r="P11840" t="s">
        <v>22113</v>
      </c>
    </row>
    <row r="11841" spans="1:16" x14ac:dyDescent="0.35">
      <c r="A11841" t="s">
        <v>0</v>
      </c>
      <c r="B11841" t="s">
        <v>6885</v>
      </c>
      <c r="C11841" t="s">
        <v>172</v>
      </c>
      <c r="D11841" t="s">
        <v>2360</v>
      </c>
      <c r="E11841" t="s">
        <v>621</v>
      </c>
      <c r="F11841" t="b">
        <v>0</v>
      </c>
      <c r="G11841" t="s">
        <v>68</v>
      </c>
      <c r="H11841" s="1">
        <v>46147.918692129628</v>
      </c>
      <c r="I11841" t="b">
        <v>0</v>
      </c>
      <c r="J11841" t="b">
        <v>0</v>
      </c>
      <c r="K11841" t="s">
        <v>41</v>
      </c>
      <c r="L11841" t="s">
        <v>74</v>
      </c>
      <c r="M11841"/>
      <c r="N11841">
        <v>25</v>
      </c>
      <c r="O11841" t="s">
        <v>22114</v>
      </c>
    </row>
    <row r="11842" spans="1:16" x14ac:dyDescent="0.35">
      <c r="A11842" t="s">
        <v>0</v>
      </c>
      <c r="B11842" t="s">
        <v>22115</v>
      </c>
      <c r="C11842" t="s">
        <v>1765</v>
      </c>
      <c r="D11842" t="s">
        <v>4526</v>
      </c>
      <c r="E11842" t="s">
        <v>88</v>
      </c>
      <c r="F11842" t="b">
        <v>0</v>
      </c>
      <c r="G11842" t="s">
        <v>89</v>
      </c>
      <c r="H11842" s="1">
        <v>46147.918738425928</v>
      </c>
      <c r="I11842" t="b">
        <v>0</v>
      </c>
      <c r="J11842" t="b">
        <v>0</v>
      </c>
      <c r="K11842" t="s">
        <v>41</v>
      </c>
      <c r="L11842" t="s">
        <v>74</v>
      </c>
      <c r="M11842"/>
      <c r="N11842">
        <v>27.885000000000002</v>
      </c>
      <c r="O11842" t="s">
        <v>744</v>
      </c>
      <c r="P11842" t="s">
        <v>1091</v>
      </c>
    </row>
    <row r="11843" spans="1:16" x14ac:dyDescent="0.35">
      <c r="A11843" t="s">
        <v>1</v>
      </c>
      <c r="B11843" t="s">
        <v>22116</v>
      </c>
      <c r="C11843" t="s">
        <v>162</v>
      </c>
      <c r="D11843" t="s">
        <v>4346</v>
      </c>
      <c r="E11843" t="s">
        <v>59</v>
      </c>
      <c r="F11843" t="b">
        <v>0</v>
      </c>
      <c r="G11843" t="s">
        <v>73</v>
      </c>
      <c r="H11843" s="1">
        <v>46147.92150462963</v>
      </c>
      <c r="I11843" t="b">
        <v>0</v>
      </c>
      <c r="J11843" t="b">
        <v>1</v>
      </c>
      <c r="K11843" t="s">
        <v>41</v>
      </c>
      <c r="L11843" t="s">
        <v>60</v>
      </c>
      <c r="M11843">
        <v>130500</v>
      </c>
      <c r="N11843"/>
      <c r="O11843" t="s">
        <v>1183</v>
      </c>
      <c r="P11843" t="s">
        <v>22117</v>
      </c>
    </row>
    <row r="11844" spans="1:16" x14ac:dyDescent="0.35">
      <c r="A11844" t="s">
        <v>1</v>
      </c>
      <c r="B11844" t="s">
        <v>1</v>
      </c>
      <c r="C11844" t="s">
        <v>574</v>
      </c>
      <c r="D11844" t="s">
        <v>4346</v>
      </c>
      <c r="E11844" t="s">
        <v>59</v>
      </c>
      <c r="F11844" t="b">
        <v>0</v>
      </c>
      <c r="G11844" t="s">
        <v>68</v>
      </c>
      <c r="H11844" s="1">
        <v>46147.921527777777</v>
      </c>
      <c r="I11844" t="b">
        <v>1</v>
      </c>
      <c r="J11844" t="b">
        <v>0</v>
      </c>
      <c r="K11844" t="s">
        <v>41</v>
      </c>
      <c r="L11844" t="s">
        <v>60</v>
      </c>
      <c r="M11844">
        <v>85000</v>
      </c>
      <c r="N11844"/>
      <c r="O11844" t="s">
        <v>22118</v>
      </c>
      <c r="P11844" t="s">
        <v>22119</v>
      </c>
    </row>
    <row r="11845" spans="1:16" x14ac:dyDescent="0.35">
      <c r="A11845" t="s">
        <v>1</v>
      </c>
      <c r="B11845" t="s">
        <v>1</v>
      </c>
      <c r="C11845" t="s">
        <v>22120</v>
      </c>
      <c r="D11845" t="s">
        <v>4346</v>
      </c>
      <c r="E11845" t="s">
        <v>59</v>
      </c>
      <c r="F11845" t="b">
        <v>0</v>
      </c>
      <c r="G11845" t="s">
        <v>73</v>
      </c>
      <c r="H11845" s="1">
        <v>46147.9216087963</v>
      </c>
      <c r="I11845" t="b">
        <v>0</v>
      </c>
      <c r="J11845" t="b">
        <v>1</v>
      </c>
      <c r="K11845" t="s">
        <v>41</v>
      </c>
      <c r="L11845" t="s">
        <v>60</v>
      </c>
      <c r="M11845">
        <v>95000</v>
      </c>
      <c r="N11845"/>
      <c r="O11845" t="s">
        <v>22121</v>
      </c>
      <c r="P11845" t="s">
        <v>891</v>
      </c>
    </row>
    <row r="11846" spans="1:16" x14ac:dyDescent="0.35">
      <c r="A11846" t="s">
        <v>1</v>
      </c>
      <c r="B11846" t="s">
        <v>22122</v>
      </c>
      <c r="C11846" t="s">
        <v>218</v>
      </c>
      <c r="D11846" t="s">
        <v>4346</v>
      </c>
      <c r="E11846" t="s">
        <v>59</v>
      </c>
      <c r="F11846" t="b">
        <v>0</v>
      </c>
      <c r="G11846" t="s">
        <v>65</v>
      </c>
      <c r="H11846" s="1">
        <v>46147.921701388892</v>
      </c>
      <c r="I11846" t="b">
        <v>0</v>
      </c>
      <c r="J11846" t="b">
        <v>0</v>
      </c>
      <c r="K11846" t="s">
        <v>41</v>
      </c>
      <c r="L11846" t="s">
        <v>60</v>
      </c>
      <c r="M11846">
        <v>168800</v>
      </c>
      <c r="N11846"/>
      <c r="O11846" t="s">
        <v>560</v>
      </c>
      <c r="P11846" t="s">
        <v>22123</v>
      </c>
    </row>
    <row r="11847" spans="1:16" x14ac:dyDescent="0.35">
      <c r="A11847" t="s">
        <v>5</v>
      </c>
      <c r="B11847" t="s">
        <v>22124</v>
      </c>
      <c r="C11847" t="s">
        <v>955</v>
      </c>
      <c r="D11847" t="s">
        <v>4526</v>
      </c>
      <c r="E11847" t="s">
        <v>59</v>
      </c>
      <c r="F11847" t="b">
        <v>0</v>
      </c>
      <c r="G11847" t="s">
        <v>13</v>
      </c>
      <c r="H11847" s="1">
        <v>46147.922071759262</v>
      </c>
      <c r="I11847" t="b">
        <v>0</v>
      </c>
      <c r="J11847" t="b">
        <v>0</v>
      </c>
      <c r="K11847" t="s">
        <v>13</v>
      </c>
      <c r="L11847" t="s">
        <v>60</v>
      </c>
      <c r="M11847">
        <v>112000</v>
      </c>
      <c r="N11847"/>
      <c r="O11847" t="s">
        <v>22125</v>
      </c>
      <c r="P11847" t="s">
        <v>22126</v>
      </c>
    </row>
    <row r="11848" spans="1:16" x14ac:dyDescent="0.35">
      <c r="A11848" t="s">
        <v>4</v>
      </c>
      <c r="B11848" t="s">
        <v>22127</v>
      </c>
      <c r="C11848" t="s">
        <v>955</v>
      </c>
      <c r="D11848" t="s">
        <v>4526</v>
      </c>
      <c r="E11848" t="s">
        <v>59</v>
      </c>
      <c r="F11848" t="b">
        <v>0</v>
      </c>
      <c r="G11848" t="s">
        <v>13</v>
      </c>
      <c r="H11848" s="1">
        <v>46147.922118055547</v>
      </c>
      <c r="I11848" t="b">
        <v>0</v>
      </c>
      <c r="J11848" t="b">
        <v>0</v>
      </c>
      <c r="K11848" t="s">
        <v>13</v>
      </c>
      <c r="L11848" t="s">
        <v>60</v>
      </c>
      <c r="M11848">
        <v>108900</v>
      </c>
      <c r="N11848"/>
      <c r="O11848" t="s">
        <v>22125</v>
      </c>
      <c r="P11848" t="s">
        <v>22128</v>
      </c>
    </row>
    <row r="11849" spans="1:16" x14ac:dyDescent="0.35">
      <c r="A11849" t="s">
        <v>1</v>
      </c>
      <c r="B11849" t="s">
        <v>316</v>
      </c>
      <c r="C11849" t="s">
        <v>2467</v>
      </c>
      <c r="D11849" t="s">
        <v>4346</v>
      </c>
      <c r="E11849" t="s">
        <v>59</v>
      </c>
      <c r="F11849" t="b">
        <v>0</v>
      </c>
      <c r="G11849" t="s">
        <v>41</v>
      </c>
      <c r="H11849" s="1">
        <v>46147.923356481479</v>
      </c>
      <c r="I11849" t="b">
        <v>0</v>
      </c>
      <c r="J11849" t="b">
        <v>0</v>
      </c>
      <c r="K11849" t="s">
        <v>41</v>
      </c>
      <c r="L11849" t="s">
        <v>74</v>
      </c>
      <c r="M11849"/>
      <c r="N11849">
        <v>71.504999999999995</v>
      </c>
      <c r="O11849" t="s">
        <v>4127</v>
      </c>
      <c r="P11849" t="s">
        <v>22129</v>
      </c>
    </row>
    <row r="11850" spans="1:16" x14ac:dyDescent="0.35">
      <c r="A11850" t="s">
        <v>0</v>
      </c>
      <c r="B11850" t="s">
        <v>0</v>
      </c>
      <c r="C11850" t="s">
        <v>1465</v>
      </c>
      <c r="D11850" t="s">
        <v>4346</v>
      </c>
      <c r="E11850" t="s">
        <v>59</v>
      </c>
      <c r="F11850" t="b">
        <v>0</v>
      </c>
      <c r="G11850" t="s">
        <v>77</v>
      </c>
      <c r="H11850" s="1">
        <v>46147.960358796299</v>
      </c>
      <c r="I11850" t="b">
        <v>1</v>
      </c>
      <c r="J11850" t="b">
        <v>1</v>
      </c>
      <c r="K11850" t="s">
        <v>41</v>
      </c>
      <c r="L11850" t="s">
        <v>60</v>
      </c>
      <c r="M11850">
        <v>102500</v>
      </c>
      <c r="N11850"/>
      <c r="O11850" t="s">
        <v>20726</v>
      </c>
      <c r="P11850" t="s">
        <v>14709</v>
      </c>
    </row>
    <row r="11851" spans="1:16" x14ac:dyDescent="0.35">
      <c r="A11851" t="s">
        <v>3</v>
      </c>
      <c r="B11851" t="s">
        <v>22130</v>
      </c>
      <c r="C11851" t="s">
        <v>913</v>
      </c>
      <c r="D11851" t="s">
        <v>22131</v>
      </c>
      <c r="E11851" t="s">
        <v>59</v>
      </c>
      <c r="F11851" t="b">
        <v>0</v>
      </c>
      <c r="G11851" t="s">
        <v>20</v>
      </c>
      <c r="H11851" s="1">
        <v>46147.960925925923</v>
      </c>
      <c r="I11851" t="b">
        <v>1</v>
      </c>
      <c r="J11851" t="b">
        <v>0</v>
      </c>
      <c r="K11851" t="s">
        <v>20</v>
      </c>
      <c r="L11851" t="s">
        <v>60</v>
      </c>
      <c r="M11851">
        <v>67500</v>
      </c>
      <c r="N11851"/>
      <c r="O11851" t="s">
        <v>18235</v>
      </c>
      <c r="P11851" t="s">
        <v>1738</v>
      </c>
    </row>
    <row r="11852" spans="1:16" x14ac:dyDescent="0.35">
      <c r="A11852" t="s">
        <v>1</v>
      </c>
      <c r="B11852" t="s">
        <v>3598</v>
      </c>
      <c r="C11852" t="s">
        <v>382</v>
      </c>
      <c r="D11852" t="s">
        <v>4526</v>
      </c>
      <c r="E11852" t="s">
        <v>59</v>
      </c>
      <c r="F11852" t="b">
        <v>0</v>
      </c>
      <c r="G11852" t="s">
        <v>77</v>
      </c>
      <c r="H11852" s="1">
        <v>46147.963148148148</v>
      </c>
      <c r="I11852" t="b">
        <v>0</v>
      </c>
      <c r="J11852" t="b">
        <v>0</v>
      </c>
      <c r="K11852" t="s">
        <v>41</v>
      </c>
      <c r="L11852" t="s">
        <v>60</v>
      </c>
      <c r="M11852">
        <v>85000</v>
      </c>
      <c r="N11852"/>
      <c r="O11852" t="s">
        <v>22132</v>
      </c>
      <c r="P11852" t="s">
        <v>146</v>
      </c>
    </row>
    <row r="11853" spans="1:16" x14ac:dyDescent="0.35">
      <c r="A11853" t="s">
        <v>1</v>
      </c>
      <c r="B11853" t="s">
        <v>22043</v>
      </c>
      <c r="C11853" t="s">
        <v>13113</v>
      </c>
      <c r="D11853" t="s">
        <v>7670</v>
      </c>
      <c r="E11853" t="s">
        <v>59</v>
      </c>
      <c r="F11853" t="b">
        <v>0</v>
      </c>
      <c r="G11853" t="s">
        <v>40</v>
      </c>
      <c r="H11853" s="1">
        <v>46147.96497685185</v>
      </c>
      <c r="I11853" t="b">
        <v>1</v>
      </c>
      <c r="J11853" t="b">
        <v>0</v>
      </c>
      <c r="K11853" t="s">
        <v>40</v>
      </c>
      <c r="L11853" t="s">
        <v>60</v>
      </c>
      <c r="M11853">
        <v>65000</v>
      </c>
      <c r="N11853"/>
      <c r="O11853" t="s">
        <v>7560</v>
      </c>
      <c r="P11853" t="s">
        <v>990</v>
      </c>
    </row>
    <row r="11854" spans="1:16" x14ac:dyDescent="0.35">
      <c r="A11854" t="s">
        <v>2</v>
      </c>
      <c r="B11854" t="s">
        <v>2</v>
      </c>
      <c r="C11854" t="s">
        <v>359</v>
      </c>
      <c r="D11854" t="s">
        <v>9527</v>
      </c>
      <c r="E11854" t="s">
        <v>59</v>
      </c>
      <c r="F11854" t="b">
        <v>0</v>
      </c>
      <c r="G11854" t="s">
        <v>65</v>
      </c>
      <c r="H11854" s="1">
        <v>46148.003495370373</v>
      </c>
      <c r="I11854" t="b">
        <v>0</v>
      </c>
      <c r="J11854" t="b">
        <v>0</v>
      </c>
      <c r="K11854" t="s">
        <v>41</v>
      </c>
      <c r="L11854" t="s">
        <v>74</v>
      </c>
      <c r="M11854"/>
      <c r="N11854">
        <v>106.5</v>
      </c>
      <c r="O11854" t="s">
        <v>22133</v>
      </c>
      <c r="P11854" t="s">
        <v>22134</v>
      </c>
    </row>
    <row r="11855" spans="1:16" x14ac:dyDescent="0.35">
      <c r="A11855" t="s">
        <v>2</v>
      </c>
      <c r="B11855" t="s">
        <v>1393</v>
      </c>
      <c r="C11855" t="s">
        <v>359</v>
      </c>
      <c r="D11855" t="s">
        <v>4673</v>
      </c>
      <c r="E11855" t="s">
        <v>59</v>
      </c>
      <c r="F11855" t="b">
        <v>0</v>
      </c>
      <c r="G11855" t="s">
        <v>65</v>
      </c>
      <c r="H11855" s="1">
        <v>46148.003553240742</v>
      </c>
      <c r="I11855" t="b">
        <v>0</v>
      </c>
      <c r="J11855" t="b">
        <v>0</v>
      </c>
      <c r="K11855" t="s">
        <v>41</v>
      </c>
      <c r="L11855" t="s">
        <v>60</v>
      </c>
      <c r="M11855">
        <v>170200</v>
      </c>
      <c r="N11855"/>
      <c r="O11855" t="s">
        <v>6111</v>
      </c>
      <c r="P11855" t="s">
        <v>3392</v>
      </c>
    </row>
    <row r="11856" spans="1:16" x14ac:dyDescent="0.35">
      <c r="A11856" t="s">
        <v>1</v>
      </c>
      <c r="B11856" t="s">
        <v>439</v>
      </c>
      <c r="C11856" t="s">
        <v>743</v>
      </c>
      <c r="D11856" t="s">
        <v>2360</v>
      </c>
      <c r="E11856" t="s">
        <v>59</v>
      </c>
      <c r="F11856" t="b">
        <v>0</v>
      </c>
      <c r="G11856" t="s">
        <v>89</v>
      </c>
      <c r="H11856" s="1">
        <v>46148.004953703698</v>
      </c>
      <c r="I11856" t="b">
        <v>0</v>
      </c>
      <c r="J11856" t="b">
        <v>1</v>
      </c>
      <c r="K11856" t="s">
        <v>41</v>
      </c>
      <c r="L11856" t="s">
        <v>60</v>
      </c>
      <c r="M11856">
        <v>146000</v>
      </c>
      <c r="N11856"/>
      <c r="O11856" t="s">
        <v>250</v>
      </c>
      <c r="P11856" t="s">
        <v>16335</v>
      </c>
    </row>
    <row r="11857" spans="1:16" x14ac:dyDescent="0.35">
      <c r="A11857" t="s">
        <v>5</v>
      </c>
      <c r="B11857" t="s">
        <v>22135</v>
      </c>
      <c r="C11857" t="s">
        <v>112</v>
      </c>
      <c r="D11857" t="s">
        <v>4346</v>
      </c>
      <c r="E11857" t="s">
        <v>59</v>
      </c>
      <c r="F11857" t="b">
        <v>0</v>
      </c>
      <c r="G11857" t="s">
        <v>41</v>
      </c>
      <c r="H11857" s="1">
        <v>46148.006689814807</v>
      </c>
      <c r="I11857" t="b">
        <v>1</v>
      </c>
      <c r="J11857" t="b">
        <v>1</v>
      </c>
      <c r="K11857" t="s">
        <v>41</v>
      </c>
      <c r="L11857" t="s">
        <v>60</v>
      </c>
      <c r="M11857">
        <v>90000</v>
      </c>
      <c r="N11857"/>
      <c r="O11857" t="s">
        <v>10362</v>
      </c>
      <c r="P11857" t="s">
        <v>22136</v>
      </c>
    </row>
    <row r="11858" spans="1:16" x14ac:dyDescent="0.35">
      <c r="A11858" t="s">
        <v>7</v>
      </c>
      <c r="B11858" t="s">
        <v>22137</v>
      </c>
      <c r="C11858" t="s">
        <v>112</v>
      </c>
      <c r="D11858" t="s">
        <v>2360</v>
      </c>
      <c r="E11858" t="s">
        <v>59</v>
      </c>
      <c r="F11858" t="b">
        <v>0</v>
      </c>
      <c r="G11858" t="s">
        <v>65</v>
      </c>
      <c r="H11858" s="1">
        <v>46148.043692129628</v>
      </c>
      <c r="I11858" t="b">
        <v>1</v>
      </c>
      <c r="J11858" t="b">
        <v>0</v>
      </c>
      <c r="K11858" t="s">
        <v>41</v>
      </c>
      <c r="L11858" t="s">
        <v>74</v>
      </c>
      <c r="M11858"/>
      <c r="N11858">
        <v>120</v>
      </c>
      <c r="O11858" t="s">
        <v>5046</v>
      </c>
      <c r="P11858" t="s">
        <v>17776</v>
      </c>
    </row>
    <row r="11859" spans="1:16" x14ac:dyDescent="0.35">
      <c r="A11859" t="s">
        <v>2</v>
      </c>
      <c r="B11859" t="s">
        <v>22138</v>
      </c>
      <c r="C11859" t="s">
        <v>81</v>
      </c>
      <c r="D11859" t="s">
        <v>4346</v>
      </c>
      <c r="E11859" t="s">
        <v>59</v>
      </c>
      <c r="F11859" t="b">
        <v>0</v>
      </c>
      <c r="G11859" t="s">
        <v>77</v>
      </c>
      <c r="H11859" s="1">
        <v>46148.086759259262</v>
      </c>
      <c r="I11859" t="b">
        <v>0</v>
      </c>
      <c r="J11859" t="b">
        <v>1</v>
      </c>
      <c r="K11859" t="s">
        <v>41</v>
      </c>
      <c r="L11859" t="s">
        <v>60</v>
      </c>
      <c r="M11859">
        <v>179000</v>
      </c>
      <c r="N11859"/>
      <c r="O11859" t="s">
        <v>1990</v>
      </c>
      <c r="P11859" t="s">
        <v>310</v>
      </c>
    </row>
    <row r="11860" spans="1:16" x14ac:dyDescent="0.35">
      <c r="A11860" t="s">
        <v>2</v>
      </c>
      <c r="B11860" t="s">
        <v>248</v>
      </c>
      <c r="C11860" t="s">
        <v>330</v>
      </c>
      <c r="D11860" t="s">
        <v>5349</v>
      </c>
      <c r="E11860" t="s">
        <v>59</v>
      </c>
      <c r="F11860" t="b">
        <v>0</v>
      </c>
      <c r="G11860" t="s">
        <v>41</v>
      </c>
      <c r="H11860" s="1">
        <v>46148.08803240741</v>
      </c>
      <c r="I11860" t="b">
        <v>0</v>
      </c>
      <c r="J11860" t="b">
        <v>1</v>
      </c>
      <c r="K11860" t="s">
        <v>41</v>
      </c>
      <c r="L11860" t="s">
        <v>60</v>
      </c>
      <c r="M11860">
        <v>140150</v>
      </c>
      <c r="N11860"/>
      <c r="O11860" t="s">
        <v>2454</v>
      </c>
      <c r="P11860" t="s">
        <v>208</v>
      </c>
    </row>
    <row r="11861" spans="1:16" x14ac:dyDescent="0.35">
      <c r="A11861" t="s">
        <v>2</v>
      </c>
      <c r="B11861" t="s">
        <v>22139</v>
      </c>
      <c r="C11861" t="s">
        <v>76</v>
      </c>
      <c r="D11861" t="s">
        <v>4346</v>
      </c>
      <c r="E11861" t="s">
        <v>59</v>
      </c>
      <c r="F11861" t="b">
        <v>1</v>
      </c>
      <c r="G11861" t="s">
        <v>41</v>
      </c>
      <c r="H11861" s="1">
        <v>46148.129699074067</v>
      </c>
      <c r="I11861" t="b">
        <v>0</v>
      </c>
      <c r="J11861" t="b">
        <v>1</v>
      </c>
      <c r="K11861" t="s">
        <v>41</v>
      </c>
      <c r="L11861" t="s">
        <v>60</v>
      </c>
      <c r="M11861">
        <v>211111</v>
      </c>
      <c r="N11861"/>
      <c r="O11861" t="s">
        <v>22140</v>
      </c>
      <c r="P11861" t="s">
        <v>22141</v>
      </c>
    </row>
    <row r="11862" spans="1:16" x14ac:dyDescent="0.35">
      <c r="A11862" t="s">
        <v>0</v>
      </c>
      <c r="B11862" t="s">
        <v>4699</v>
      </c>
      <c r="C11862" t="s">
        <v>76</v>
      </c>
      <c r="D11862" t="s">
        <v>584</v>
      </c>
      <c r="E11862" t="s">
        <v>59</v>
      </c>
      <c r="F11862" t="b">
        <v>1</v>
      </c>
      <c r="G11862" t="s">
        <v>19</v>
      </c>
      <c r="H11862" s="1">
        <v>46148.210682870369</v>
      </c>
      <c r="I11862" t="b">
        <v>0</v>
      </c>
      <c r="J11862" t="b">
        <v>0</v>
      </c>
      <c r="K11862" t="s">
        <v>19</v>
      </c>
      <c r="L11862" t="s">
        <v>74</v>
      </c>
      <c r="M11862"/>
      <c r="N11862">
        <v>11</v>
      </c>
      <c r="O11862" t="s">
        <v>4700</v>
      </c>
      <c r="P11862" t="s">
        <v>4701</v>
      </c>
    </row>
    <row r="11863" spans="1:16" x14ac:dyDescent="0.35">
      <c r="A11863" t="s">
        <v>2</v>
      </c>
      <c r="B11863" t="s">
        <v>659</v>
      </c>
      <c r="C11863" t="s">
        <v>1987</v>
      </c>
      <c r="D11863" t="s">
        <v>4346</v>
      </c>
      <c r="E11863" t="s">
        <v>59</v>
      </c>
      <c r="F11863" t="b">
        <v>0</v>
      </c>
      <c r="G11863" t="s">
        <v>73</v>
      </c>
      <c r="H11863" s="1">
        <v>46148.253125000003</v>
      </c>
      <c r="I11863" t="b">
        <v>0</v>
      </c>
      <c r="J11863" t="b">
        <v>0</v>
      </c>
      <c r="K11863" t="s">
        <v>41</v>
      </c>
      <c r="L11863" t="s">
        <v>60</v>
      </c>
      <c r="M11863">
        <v>80000</v>
      </c>
      <c r="N11863"/>
      <c r="O11863" t="s">
        <v>14470</v>
      </c>
      <c r="P11863" t="s">
        <v>22142</v>
      </c>
    </row>
    <row r="11864" spans="1:16" x14ac:dyDescent="0.35">
      <c r="A11864" t="s">
        <v>1</v>
      </c>
      <c r="B11864" t="s">
        <v>1</v>
      </c>
      <c r="C11864" t="s">
        <v>574</v>
      </c>
      <c r="D11864" t="s">
        <v>2360</v>
      </c>
      <c r="E11864" t="s">
        <v>59</v>
      </c>
      <c r="F11864" t="b">
        <v>0</v>
      </c>
      <c r="G11864" t="s">
        <v>89</v>
      </c>
      <c r="H11864" s="1">
        <v>46148.254537037043</v>
      </c>
      <c r="I11864" t="b">
        <v>1</v>
      </c>
      <c r="J11864" t="b">
        <v>0</v>
      </c>
      <c r="K11864" t="s">
        <v>41</v>
      </c>
      <c r="L11864" t="s">
        <v>60</v>
      </c>
      <c r="M11864">
        <v>85000</v>
      </c>
      <c r="N11864"/>
      <c r="O11864" t="s">
        <v>16312</v>
      </c>
      <c r="P11864" t="s">
        <v>22119</v>
      </c>
    </row>
    <row r="11865" spans="1:16" x14ac:dyDescent="0.35">
      <c r="A11865" t="s">
        <v>1</v>
      </c>
      <c r="B11865" t="s">
        <v>22143</v>
      </c>
      <c r="C11865" t="s">
        <v>19</v>
      </c>
      <c r="D11865" t="s">
        <v>22144</v>
      </c>
      <c r="E11865" t="s">
        <v>621</v>
      </c>
      <c r="F11865" t="b">
        <v>0</v>
      </c>
      <c r="G11865" t="s">
        <v>19</v>
      </c>
      <c r="H11865" s="1">
        <v>46148.255439814813</v>
      </c>
      <c r="I11865" t="b">
        <v>0</v>
      </c>
      <c r="J11865" t="b">
        <v>0</v>
      </c>
      <c r="K11865" t="s">
        <v>19</v>
      </c>
      <c r="L11865" t="s">
        <v>60</v>
      </c>
      <c r="M11865">
        <v>43000</v>
      </c>
      <c r="N11865"/>
      <c r="O11865" t="s">
        <v>2597</v>
      </c>
      <c r="P11865" t="s">
        <v>10585</v>
      </c>
    </row>
    <row r="11866" spans="1:16" x14ac:dyDescent="0.35">
      <c r="A11866" t="s">
        <v>0</v>
      </c>
      <c r="B11866" t="s">
        <v>22145</v>
      </c>
      <c r="C11866" t="s">
        <v>2406</v>
      </c>
      <c r="D11866" t="s">
        <v>2360</v>
      </c>
      <c r="E11866" t="s">
        <v>59</v>
      </c>
      <c r="F11866" t="b">
        <v>0</v>
      </c>
      <c r="G11866" t="s">
        <v>68</v>
      </c>
      <c r="H11866" s="1">
        <v>46148.293275462973</v>
      </c>
      <c r="I11866" t="b">
        <v>0</v>
      </c>
      <c r="J11866" t="b">
        <v>1</v>
      </c>
      <c r="K11866" t="s">
        <v>41</v>
      </c>
      <c r="L11866" t="s">
        <v>60</v>
      </c>
      <c r="M11866">
        <v>85000</v>
      </c>
      <c r="N11866"/>
      <c r="O11866" t="s">
        <v>9998</v>
      </c>
    </row>
    <row r="11867" spans="1:16" x14ac:dyDescent="0.35">
      <c r="A11867" t="s">
        <v>0</v>
      </c>
      <c r="B11867" t="s">
        <v>22146</v>
      </c>
      <c r="C11867" t="s">
        <v>76</v>
      </c>
      <c r="D11867" t="s">
        <v>141</v>
      </c>
      <c r="E11867" t="s">
        <v>88</v>
      </c>
      <c r="F11867" t="b">
        <v>1</v>
      </c>
      <c r="G11867" t="s">
        <v>41</v>
      </c>
      <c r="H11867" s="1">
        <v>46148.294687499998</v>
      </c>
      <c r="I11867" t="b">
        <v>1</v>
      </c>
      <c r="J11867" t="b">
        <v>0</v>
      </c>
      <c r="K11867" t="s">
        <v>41</v>
      </c>
      <c r="L11867" t="s">
        <v>74</v>
      </c>
      <c r="M11867"/>
      <c r="N11867">
        <v>32.5</v>
      </c>
      <c r="O11867" t="s">
        <v>141</v>
      </c>
      <c r="P11867" t="s">
        <v>133</v>
      </c>
    </row>
    <row r="11868" spans="1:16" x14ac:dyDescent="0.35">
      <c r="A11868" t="s">
        <v>1</v>
      </c>
      <c r="B11868" t="s">
        <v>15458</v>
      </c>
      <c r="C11868" t="s">
        <v>21034</v>
      </c>
      <c r="D11868" t="s">
        <v>4346</v>
      </c>
      <c r="E11868" t="s">
        <v>59</v>
      </c>
      <c r="F11868" t="b">
        <v>0</v>
      </c>
      <c r="G11868" t="s">
        <v>77</v>
      </c>
      <c r="H11868" s="1">
        <v>46148.29619212963</v>
      </c>
      <c r="I11868" t="b">
        <v>0</v>
      </c>
      <c r="J11868" t="b">
        <v>1</v>
      </c>
      <c r="K11868" t="s">
        <v>41</v>
      </c>
      <c r="L11868" t="s">
        <v>60</v>
      </c>
      <c r="M11868">
        <v>101450</v>
      </c>
      <c r="N11868"/>
      <c r="O11868" t="s">
        <v>1362</v>
      </c>
      <c r="P11868" t="s">
        <v>15460</v>
      </c>
    </row>
    <row r="11869" spans="1:16" x14ac:dyDescent="0.35">
      <c r="A11869" t="s">
        <v>0</v>
      </c>
      <c r="B11869" t="s">
        <v>22147</v>
      </c>
      <c r="C11869" t="s">
        <v>22148</v>
      </c>
      <c r="D11869" t="s">
        <v>4526</v>
      </c>
      <c r="E11869" t="s">
        <v>59</v>
      </c>
      <c r="F11869" t="b">
        <v>0</v>
      </c>
      <c r="G11869" t="s">
        <v>40</v>
      </c>
      <c r="H11869" s="1">
        <v>46148.336342592593</v>
      </c>
      <c r="I11869" t="b">
        <v>0</v>
      </c>
      <c r="J11869" t="b">
        <v>0</v>
      </c>
      <c r="K11869" t="s">
        <v>40</v>
      </c>
      <c r="L11869" t="s">
        <v>60</v>
      </c>
      <c r="M11869">
        <v>32500</v>
      </c>
      <c r="N11869"/>
      <c r="O11869" t="s">
        <v>10256</v>
      </c>
      <c r="P11869" t="s">
        <v>288</v>
      </c>
    </row>
    <row r="11870" spans="1:16" x14ac:dyDescent="0.35">
      <c r="A11870" t="s">
        <v>8</v>
      </c>
      <c r="B11870" t="s">
        <v>22149</v>
      </c>
      <c r="C11870" t="s">
        <v>165</v>
      </c>
      <c r="D11870" t="s">
        <v>4346</v>
      </c>
      <c r="E11870" t="s">
        <v>232</v>
      </c>
      <c r="F11870" t="b">
        <v>0</v>
      </c>
      <c r="G11870" t="s">
        <v>73</v>
      </c>
      <c r="H11870" s="1">
        <v>46148.336458333331</v>
      </c>
      <c r="I11870" t="b">
        <v>0</v>
      </c>
      <c r="J11870" t="b">
        <v>0</v>
      </c>
      <c r="K11870" t="s">
        <v>41</v>
      </c>
      <c r="L11870" t="s">
        <v>74</v>
      </c>
      <c r="M11870"/>
      <c r="N11870">
        <v>45</v>
      </c>
      <c r="O11870" t="s">
        <v>22150</v>
      </c>
      <c r="P11870" t="s">
        <v>22151</v>
      </c>
    </row>
    <row r="11871" spans="1:16" x14ac:dyDescent="0.35">
      <c r="A11871" t="s">
        <v>2</v>
      </c>
      <c r="B11871" t="s">
        <v>22152</v>
      </c>
      <c r="C11871" t="s">
        <v>194</v>
      </c>
      <c r="D11871" t="s">
        <v>4346</v>
      </c>
      <c r="E11871" t="s">
        <v>59</v>
      </c>
      <c r="F11871" t="b">
        <v>0</v>
      </c>
      <c r="G11871" t="s">
        <v>65</v>
      </c>
      <c r="H11871" s="1">
        <v>46148.336527777778</v>
      </c>
      <c r="I11871" t="b">
        <v>0</v>
      </c>
      <c r="J11871" t="b">
        <v>1</v>
      </c>
      <c r="K11871" t="s">
        <v>41</v>
      </c>
      <c r="L11871" t="s">
        <v>60</v>
      </c>
      <c r="M11871">
        <v>160000</v>
      </c>
      <c r="N11871"/>
      <c r="O11871" t="s">
        <v>1183</v>
      </c>
      <c r="P11871" t="s">
        <v>10545</v>
      </c>
    </row>
    <row r="11872" spans="1:16" x14ac:dyDescent="0.35">
      <c r="A11872" t="s">
        <v>2</v>
      </c>
      <c r="B11872" t="s">
        <v>22153</v>
      </c>
      <c r="C11872" t="s">
        <v>76</v>
      </c>
      <c r="D11872" t="s">
        <v>141</v>
      </c>
      <c r="E11872" t="s">
        <v>88</v>
      </c>
      <c r="F11872" t="b">
        <v>1</v>
      </c>
      <c r="G11872" t="s">
        <v>41</v>
      </c>
      <c r="H11872" s="1">
        <v>46148.337754629632</v>
      </c>
      <c r="I11872" t="b">
        <v>0</v>
      </c>
      <c r="J11872" t="b">
        <v>0</v>
      </c>
      <c r="K11872" t="s">
        <v>41</v>
      </c>
      <c r="L11872" t="s">
        <v>74</v>
      </c>
      <c r="M11872"/>
      <c r="N11872">
        <v>65</v>
      </c>
      <c r="O11872" t="s">
        <v>141</v>
      </c>
      <c r="P11872" t="s">
        <v>22154</v>
      </c>
    </row>
    <row r="11873" spans="1:16" x14ac:dyDescent="0.35">
      <c r="A11873" t="s">
        <v>6</v>
      </c>
      <c r="B11873" t="s">
        <v>22155</v>
      </c>
      <c r="C11873" t="s">
        <v>41</v>
      </c>
      <c r="D11873" t="s">
        <v>14154</v>
      </c>
      <c r="E11873" t="s">
        <v>59</v>
      </c>
      <c r="F11873" t="b">
        <v>0</v>
      </c>
      <c r="G11873" t="s">
        <v>41</v>
      </c>
      <c r="H11873" s="1">
        <v>46148.337754629632</v>
      </c>
      <c r="I11873" t="b">
        <v>0</v>
      </c>
      <c r="J11873" t="b">
        <v>0</v>
      </c>
      <c r="K11873" t="s">
        <v>41</v>
      </c>
      <c r="L11873" t="s">
        <v>60</v>
      </c>
      <c r="M11873">
        <v>142000</v>
      </c>
      <c r="N11873"/>
      <c r="O11873" t="s">
        <v>19713</v>
      </c>
      <c r="P11873" t="s">
        <v>22156</v>
      </c>
    </row>
    <row r="11874" spans="1:16" x14ac:dyDescent="0.35">
      <c r="A11874" t="s">
        <v>0</v>
      </c>
      <c r="B11874" t="s">
        <v>22157</v>
      </c>
      <c r="C11874" t="s">
        <v>11027</v>
      </c>
      <c r="D11874" t="s">
        <v>4526</v>
      </c>
      <c r="F11874" t="b">
        <v>0</v>
      </c>
      <c r="G11874" t="s">
        <v>40</v>
      </c>
      <c r="H11874" s="1">
        <v>46148.337766203702</v>
      </c>
      <c r="I11874" t="b">
        <v>1</v>
      </c>
      <c r="J11874" t="b">
        <v>0</v>
      </c>
      <c r="K11874" t="s">
        <v>40</v>
      </c>
      <c r="L11874" t="s">
        <v>60</v>
      </c>
      <c r="M11874">
        <v>57500</v>
      </c>
      <c r="N11874"/>
      <c r="O11874" t="s">
        <v>101</v>
      </c>
      <c r="P11874" t="s">
        <v>146</v>
      </c>
    </row>
    <row r="11875" spans="1:16" x14ac:dyDescent="0.35">
      <c r="A11875" t="s">
        <v>2</v>
      </c>
      <c r="B11875" t="s">
        <v>22158</v>
      </c>
      <c r="C11875" t="s">
        <v>81</v>
      </c>
      <c r="D11875" t="s">
        <v>4346</v>
      </c>
      <c r="E11875" t="s">
        <v>59</v>
      </c>
      <c r="F11875" t="b">
        <v>0</v>
      </c>
      <c r="G11875" t="s">
        <v>77</v>
      </c>
      <c r="H11875" s="1">
        <v>46148.37809027778</v>
      </c>
      <c r="I11875" t="b">
        <v>0</v>
      </c>
      <c r="J11875" t="b">
        <v>0</v>
      </c>
      <c r="K11875" t="s">
        <v>41</v>
      </c>
      <c r="L11875" t="s">
        <v>60</v>
      </c>
      <c r="M11875">
        <v>322500</v>
      </c>
      <c r="N11875"/>
      <c r="O11875" t="s">
        <v>3792</v>
      </c>
      <c r="P11875" t="s">
        <v>85</v>
      </c>
    </row>
    <row r="11876" spans="1:16" x14ac:dyDescent="0.35">
      <c r="A11876" t="s">
        <v>8</v>
      </c>
      <c r="B11876" t="s">
        <v>22159</v>
      </c>
      <c r="C11876" t="s">
        <v>40</v>
      </c>
      <c r="D11876" t="s">
        <v>4526</v>
      </c>
      <c r="E11876" t="s">
        <v>59</v>
      </c>
      <c r="F11876" t="b">
        <v>0</v>
      </c>
      <c r="G11876" t="s">
        <v>40</v>
      </c>
      <c r="H11876" s="1">
        <v>46148.379432870373</v>
      </c>
      <c r="I11876" t="b">
        <v>0</v>
      </c>
      <c r="J11876" t="b">
        <v>0</v>
      </c>
      <c r="K11876" t="s">
        <v>40</v>
      </c>
      <c r="L11876" t="s">
        <v>60</v>
      </c>
      <c r="M11876">
        <v>105000</v>
      </c>
      <c r="N11876"/>
      <c r="O11876" t="s">
        <v>6510</v>
      </c>
      <c r="P11876" t="s">
        <v>208</v>
      </c>
    </row>
    <row r="11877" spans="1:16" x14ac:dyDescent="0.35">
      <c r="A11877" t="s">
        <v>1</v>
      </c>
      <c r="B11877" t="s">
        <v>1</v>
      </c>
      <c r="C11877" t="s">
        <v>657</v>
      </c>
      <c r="D11877" t="s">
        <v>4346</v>
      </c>
      <c r="E11877" t="s">
        <v>59</v>
      </c>
      <c r="F11877" t="b">
        <v>0</v>
      </c>
      <c r="G11877" t="s">
        <v>73</v>
      </c>
      <c r="H11877" s="1">
        <v>46148.379594907397</v>
      </c>
      <c r="I11877" t="b">
        <v>0</v>
      </c>
      <c r="J11877" t="b">
        <v>0</v>
      </c>
      <c r="K11877" t="s">
        <v>41</v>
      </c>
      <c r="L11877" t="s">
        <v>60</v>
      </c>
      <c r="M11877">
        <v>73000</v>
      </c>
      <c r="N11877"/>
      <c r="O11877" t="s">
        <v>22160</v>
      </c>
      <c r="P11877" t="s">
        <v>22161</v>
      </c>
    </row>
    <row r="11878" spans="1:16" x14ac:dyDescent="0.35">
      <c r="A11878" t="s">
        <v>1</v>
      </c>
      <c r="B11878" t="s">
        <v>22162</v>
      </c>
      <c r="C11878" t="s">
        <v>2269</v>
      </c>
      <c r="D11878" t="s">
        <v>2360</v>
      </c>
      <c r="E11878" t="s">
        <v>59</v>
      </c>
      <c r="F11878" t="b">
        <v>0</v>
      </c>
      <c r="G11878" t="s">
        <v>77</v>
      </c>
      <c r="H11878" s="1">
        <v>46148.379652777781</v>
      </c>
      <c r="I11878" t="b">
        <v>0</v>
      </c>
      <c r="J11878" t="b">
        <v>1</v>
      </c>
      <c r="K11878" t="s">
        <v>41</v>
      </c>
      <c r="L11878" t="s">
        <v>60</v>
      </c>
      <c r="M11878">
        <v>137000</v>
      </c>
      <c r="N11878"/>
      <c r="O11878" t="s">
        <v>3575</v>
      </c>
      <c r="P11878" t="s">
        <v>22163</v>
      </c>
    </row>
    <row r="11879" spans="1:16" x14ac:dyDescent="0.35">
      <c r="A11879" t="s">
        <v>0</v>
      </c>
      <c r="B11879" t="s">
        <v>549</v>
      </c>
      <c r="C11879" t="s">
        <v>2657</v>
      </c>
      <c r="D11879" t="s">
        <v>4346</v>
      </c>
      <c r="E11879" t="s">
        <v>59</v>
      </c>
      <c r="F11879" t="b">
        <v>0</v>
      </c>
      <c r="G11879" t="s">
        <v>65</v>
      </c>
      <c r="H11879" s="1">
        <v>46148.418263888889</v>
      </c>
      <c r="I11879" t="b">
        <v>0</v>
      </c>
      <c r="J11879" t="b">
        <v>0</v>
      </c>
      <c r="K11879" t="s">
        <v>41</v>
      </c>
      <c r="L11879" t="s">
        <v>60</v>
      </c>
      <c r="M11879">
        <v>122277.5</v>
      </c>
      <c r="N11879"/>
      <c r="O11879" t="s">
        <v>10964</v>
      </c>
      <c r="P11879" t="s">
        <v>22164</v>
      </c>
    </row>
    <row r="11880" spans="1:16" x14ac:dyDescent="0.35">
      <c r="A11880" t="s">
        <v>3</v>
      </c>
      <c r="B11880" t="s">
        <v>22165</v>
      </c>
      <c r="C11880" t="s">
        <v>3130</v>
      </c>
      <c r="D11880" t="s">
        <v>4526</v>
      </c>
      <c r="E11880" t="s">
        <v>88</v>
      </c>
      <c r="F11880" t="b">
        <v>0</v>
      </c>
      <c r="G11880" t="s">
        <v>89</v>
      </c>
      <c r="H11880" s="1">
        <v>46148.418287037042</v>
      </c>
      <c r="I11880" t="b">
        <v>1</v>
      </c>
      <c r="J11880" t="b">
        <v>1</v>
      </c>
      <c r="K11880" t="s">
        <v>41</v>
      </c>
      <c r="L11880" t="s">
        <v>74</v>
      </c>
      <c r="M11880"/>
      <c r="N11880">
        <v>50.25</v>
      </c>
      <c r="O11880" t="s">
        <v>4487</v>
      </c>
      <c r="P11880" t="s">
        <v>22166</v>
      </c>
    </row>
    <row r="11881" spans="1:16" x14ac:dyDescent="0.35">
      <c r="A11881" t="s">
        <v>2</v>
      </c>
      <c r="B11881" t="s">
        <v>8451</v>
      </c>
      <c r="C11881" t="s">
        <v>489</v>
      </c>
      <c r="D11881" t="s">
        <v>2360</v>
      </c>
      <c r="E11881" t="s">
        <v>59</v>
      </c>
      <c r="F11881" t="b">
        <v>0</v>
      </c>
      <c r="G11881" t="s">
        <v>77</v>
      </c>
      <c r="H11881" s="1">
        <v>46148.418287037042</v>
      </c>
      <c r="I11881" t="b">
        <v>0</v>
      </c>
      <c r="J11881" t="b">
        <v>1</v>
      </c>
      <c r="K11881" t="s">
        <v>41</v>
      </c>
      <c r="L11881" t="s">
        <v>60</v>
      </c>
      <c r="M11881">
        <v>214500</v>
      </c>
      <c r="N11881"/>
      <c r="O11881" t="s">
        <v>424</v>
      </c>
      <c r="P11881" t="s">
        <v>4581</v>
      </c>
    </row>
    <row r="11882" spans="1:16" x14ac:dyDescent="0.35">
      <c r="A11882" t="s">
        <v>7</v>
      </c>
      <c r="B11882" t="s">
        <v>22167</v>
      </c>
      <c r="C11882" t="s">
        <v>20</v>
      </c>
      <c r="D11882" t="s">
        <v>4526</v>
      </c>
      <c r="E11882" t="s">
        <v>59</v>
      </c>
      <c r="F11882" t="b">
        <v>0</v>
      </c>
      <c r="G11882" t="s">
        <v>20</v>
      </c>
      <c r="H11882" s="1">
        <v>46148.418935185182</v>
      </c>
      <c r="I11882" t="b">
        <v>1</v>
      </c>
      <c r="J11882" t="b">
        <v>0</v>
      </c>
      <c r="K11882" t="s">
        <v>20</v>
      </c>
      <c r="L11882" t="s">
        <v>60</v>
      </c>
      <c r="M11882">
        <v>95500</v>
      </c>
      <c r="N11882"/>
      <c r="O11882" t="s">
        <v>22168</v>
      </c>
      <c r="P11882" t="s">
        <v>3903</v>
      </c>
    </row>
    <row r="11883" spans="1:16" x14ac:dyDescent="0.35">
      <c r="A11883" t="s">
        <v>2</v>
      </c>
      <c r="B11883" t="s">
        <v>22169</v>
      </c>
      <c r="C11883" t="s">
        <v>304</v>
      </c>
      <c r="D11883" t="s">
        <v>2360</v>
      </c>
      <c r="E11883" t="s">
        <v>59</v>
      </c>
      <c r="F11883" t="b">
        <v>0</v>
      </c>
      <c r="G11883" t="s">
        <v>77</v>
      </c>
      <c r="H11883" s="1">
        <v>46148.419756944437</v>
      </c>
      <c r="I11883" t="b">
        <v>0</v>
      </c>
      <c r="J11883" t="b">
        <v>1</v>
      </c>
      <c r="K11883" t="s">
        <v>41</v>
      </c>
      <c r="L11883" t="s">
        <v>60</v>
      </c>
      <c r="M11883">
        <v>214500</v>
      </c>
      <c r="N11883"/>
      <c r="O11883" t="s">
        <v>424</v>
      </c>
      <c r="P11883" t="s">
        <v>22170</v>
      </c>
    </row>
    <row r="11884" spans="1:16" x14ac:dyDescent="0.35">
      <c r="A11884" t="s">
        <v>2</v>
      </c>
      <c r="B11884" t="s">
        <v>22171</v>
      </c>
      <c r="C11884" t="s">
        <v>81</v>
      </c>
      <c r="D11884" t="s">
        <v>2360</v>
      </c>
      <c r="E11884" t="s">
        <v>59</v>
      </c>
      <c r="F11884" t="b">
        <v>0</v>
      </c>
      <c r="G11884" t="s">
        <v>77</v>
      </c>
      <c r="H11884" s="1">
        <v>46148.419768518521</v>
      </c>
      <c r="I11884" t="b">
        <v>1</v>
      </c>
      <c r="J11884" t="b">
        <v>0</v>
      </c>
      <c r="K11884" t="s">
        <v>41</v>
      </c>
      <c r="L11884" t="s">
        <v>60</v>
      </c>
      <c r="M11884">
        <v>155000</v>
      </c>
      <c r="N11884"/>
      <c r="O11884" t="s">
        <v>22172</v>
      </c>
    </row>
    <row r="11885" spans="1:16" x14ac:dyDescent="0.35">
      <c r="A11885" t="s">
        <v>2</v>
      </c>
      <c r="B11885" t="s">
        <v>1354</v>
      </c>
      <c r="C11885" t="s">
        <v>2385</v>
      </c>
      <c r="D11885" t="s">
        <v>2360</v>
      </c>
      <c r="E11885" t="s">
        <v>59</v>
      </c>
      <c r="F11885" t="b">
        <v>0</v>
      </c>
      <c r="G11885" t="s">
        <v>65</v>
      </c>
      <c r="H11885" s="1">
        <v>46148.419907407413</v>
      </c>
      <c r="I11885" t="b">
        <v>0</v>
      </c>
      <c r="J11885" t="b">
        <v>1</v>
      </c>
      <c r="K11885" t="s">
        <v>41</v>
      </c>
      <c r="L11885" t="s">
        <v>60</v>
      </c>
      <c r="M11885">
        <v>120000</v>
      </c>
      <c r="N11885"/>
      <c r="O11885" t="s">
        <v>1155</v>
      </c>
      <c r="P11885" t="s">
        <v>22065</v>
      </c>
    </row>
    <row r="11886" spans="1:16" x14ac:dyDescent="0.35">
      <c r="A11886" t="s">
        <v>1</v>
      </c>
      <c r="B11886" t="s">
        <v>385</v>
      </c>
      <c r="C11886" t="s">
        <v>174</v>
      </c>
      <c r="D11886" t="s">
        <v>2360</v>
      </c>
      <c r="E11886" t="s">
        <v>59</v>
      </c>
      <c r="F11886" t="b">
        <v>0</v>
      </c>
      <c r="G11886" t="s">
        <v>77</v>
      </c>
      <c r="H11886" s="1">
        <v>46148.421261574083</v>
      </c>
      <c r="I11886" t="b">
        <v>0</v>
      </c>
      <c r="J11886" t="b">
        <v>1</v>
      </c>
      <c r="K11886" t="s">
        <v>41</v>
      </c>
      <c r="L11886" t="s">
        <v>60</v>
      </c>
      <c r="M11886">
        <v>240000</v>
      </c>
      <c r="N11886"/>
      <c r="O11886" t="s">
        <v>9568</v>
      </c>
      <c r="P11886" t="s">
        <v>22173</v>
      </c>
    </row>
    <row r="11887" spans="1:16" x14ac:dyDescent="0.35">
      <c r="A11887" t="s">
        <v>9</v>
      </c>
      <c r="B11887" t="s">
        <v>21302</v>
      </c>
      <c r="C11887" t="s">
        <v>5067</v>
      </c>
      <c r="D11887" t="s">
        <v>4526</v>
      </c>
      <c r="E11887" t="s">
        <v>59</v>
      </c>
      <c r="F11887" t="b">
        <v>0</v>
      </c>
      <c r="G11887" t="s">
        <v>40</v>
      </c>
      <c r="H11887" s="1">
        <v>46148.422905092593</v>
      </c>
      <c r="I11887" t="b">
        <v>1</v>
      </c>
      <c r="J11887" t="b">
        <v>0</v>
      </c>
      <c r="K11887" t="s">
        <v>40</v>
      </c>
      <c r="L11887" t="s">
        <v>60</v>
      </c>
      <c r="M11887">
        <v>72000</v>
      </c>
      <c r="N11887"/>
      <c r="O11887" t="s">
        <v>14150</v>
      </c>
      <c r="P11887" t="s">
        <v>152</v>
      </c>
    </row>
    <row r="11888" spans="1:16" x14ac:dyDescent="0.35">
      <c r="A11888" t="s">
        <v>1</v>
      </c>
      <c r="B11888" t="s">
        <v>22174</v>
      </c>
      <c r="C11888" t="s">
        <v>40</v>
      </c>
      <c r="D11888" t="s">
        <v>4526</v>
      </c>
      <c r="E11888" t="s">
        <v>59</v>
      </c>
      <c r="F11888" t="b">
        <v>0</v>
      </c>
      <c r="G11888" t="s">
        <v>40</v>
      </c>
      <c r="H11888" s="1">
        <v>46148.42291666667</v>
      </c>
      <c r="I11888" t="b">
        <v>1</v>
      </c>
      <c r="J11888" t="b">
        <v>0</v>
      </c>
      <c r="K11888" t="s">
        <v>40</v>
      </c>
      <c r="L11888" t="s">
        <v>60</v>
      </c>
      <c r="M11888">
        <v>90000</v>
      </c>
      <c r="N11888"/>
      <c r="O11888" t="s">
        <v>22175</v>
      </c>
      <c r="P11888" t="s">
        <v>8909</v>
      </c>
    </row>
    <row r="11889" spans="1:16" x14ac:dyDescent="0.35">
      <c r="A11889" t="s">
        <v>0</v>
      </c>
      <c r="B11889" t="s">
        <v>21545</v>
      </c>
      <c r="C11889" t="s">
        <v>733</v>
      </c>
      <c r="D11889" t="s">
        <v>2360</v>
      </c>
      <c r="E11889" t="s">
        <v>59</v>
      </c>
      <c r="F11889" t="b">
        <v>0</v>
      </c>
      <c r="G11889" t="s">
        <v>77</v>
      </c>
      <c r="H11889" s="1">
        <v>46148.45994212963</v>
      </c>
      <c r="I11889" t="b">
        <v>0</v>
      </c>
      <c r="J11889" t="b">
        <v>1</v>
      </c>
      <c r="K11889" t="s">
        <v>41</v>
      </c>
      <c r="L11889" t="s">
        <v>60</v>
      </c>
      <c r="M11889">
        <v>90000</v>
      </c>
      <c r="N11889"/>
      <c r="O11889" t="s">
        <v>22176</v>
      </c>
    </row>
    <row r="11890" spans="1:16" x14ac:dyDescent="0.35">
      <c r="A11890" t="s">
        <v>3</v>
      </c>
      <c r="B11890" t="s">
        <v>18234</v>
      </c>
      <c r="C11890" t="s">
        <v>20</v>
      </c>
      <c r="D11890" t="s">
        <v>4346</v>
      </c>
      <c r="E11890" t="s">
        <v>59</v>
      </c>
      <c r="F11890" t="b">
        <v>0</v>
      </c>
      <c r="G11890" t="s">
        <v>20</v>
      </c>
      <c r="H11890" s="1">
        <v>46148.460601851853</v>
      </c>
      <c r="I11890" t="b">
        <v>1</v>
      </c>
      <c r="J11890" t="b">
        <v>0</v>
      </c>
      <c r="K11890" t="s">
        <v>20</v>
      </c>
      <c r="L11890" t="s">
        <v>60</v>
      </c>
      <c r="M11890">
        <v>67500</v>
      </c>
      <c r="N11890"/>
      <c r="O11890" t="s">
        <v>18235</v>
      </c>
      <c r="P11890" t="s">
        <v>1738</v>
      </c>
    </row>
    <row r="11891" spans="1:16" x14ac:dyDescent="0.35">
      <c r="A11891" t="s">
        <v>0</v>
      </c>
      <c r="B11891" t="s">
        <v>21508</v>
      </c>
      <c r="C11891" t="s">
        <v>6744</v>
      </c>
      <c r="D11891" t="s">
        <v>4526</v>
      </c>
      <c r="E11891" t="s">
        <v>88</v>
      </c>
      <c r="F11891" t="b">
        <v>0</v>
      </c>
      <c r="G11891" t="s">
        <v>40</v>
      </c>
      <c r="H11891" s="1">
        <v>46148.461365740739</v>
      </c>
      <c r="I11891" t="b">
        <v>1</v>
      </c>
      <c r="J11891" t="b">
        <v>0</v>
      </c>
      <c r="K11891" t="s">
        <v>40</v>
      </c>
      <c r="L11891" t="s">
        <v>74</v>
      </c>
      <c r="M11891"/>
      <c r="N11891">
        <v>47.5</v>
      </c>
      <c r="O11891" t="s">
        <v>6918</v>
      </c>
    </row>
    <row r="11892" spans="1:16" x14ac:dyDescent="0.35">
      <c r="A11892" t="s">
        <v>5</v>
      </c>
      <c r="B11892" t="s">
        <v>22177</v>
      </c>
      <c r="C11892" t="s">
        <v>40</v>
      </c>
      <c r="D11892" t="s">
        <v>4526</v>
      </c>
      <c r="E11892" t="s">
        <v>59</v>
      </c>
      <c r="F11892" t="b">
        <v>0</v>
      </c>
      <c r="G11892" t="s">
        <v>40</v>
      </c>
      <c r="H11892" s="1">
        <v>46148.464583333327</v>
      </c>
      <c r="I11892" t="b">
        <v>0</v>
      </c>
      <c r="J11892" t="b">
        <v>0</v>
      </c>
      <c r="K11892" t="s">
        <v>40</v>
      </c>
      <c r="L11892" t="s">
        <v>60</v>
      </c>
      <c r="M11892">
        <v>162500</v>
      </c>
      <c r="N11892"/>
      <c r="O11892" t="s">
        <v>12734</v>
      </c>
      <c r="P11892" t="s">
        <v>1700</v>
      </c>
    </row>
    <row r="11893" spans="1:16" x14ac:dyDescent="0.35">
      <c r="A11893" t="s">
        <v>7</v>
      </c>
      <c r="B11893" t="s">
        <v>22178</v>
      </c>
      <c r="C11893" t="s">
        <v>315</v>
      </c>
      <c r="D11893" t="s">
        <v>3149</v>
      </c>
      <c r="E11893" t="s">
        <v>88</v>
      </c>
      <c r="F11893" t="b">
        <v>0</v>
      </c>
      <c r="G11893" t="s">
        <v>65</v>
      </c>
      <c r="H11893" s="1">
        <v>46148.50167824074</v>
      </c>
      <c r="I11893" t="b">
        <v>0</v>
      </c>
      <c r="J11893" t="b">
        <v>0</v>
      </c>
      <c r="K11893" t="s">
        <v>41</v>
      </c>
      <c r="L11893" t="s">
        <v>74</v>
      </c>
      <c r="M11893"/>
      <c r="N11893">
        <v>71</v>
      </c>
      <c r="O11893" t="s">
        <v>3149</v>
      </c>
      <c r="P11893" t="s">
        <v>22179</v>
      </c>
    </row>
    <row r="11894" spans="1:16" x14ac:dyDescent="0.35">
      <c r="A11894" t="s">
        <v>0</v>
      </c>
      <c r="B11894" t="s">
        <v>22180</v>
      </c>
      <c r="C11894" t="s">
        <v>76</v>
      </c>
      <c r="D11894" t="s">
        <v>19108</v>
      </c>
      <c r="E11894" t="s">
        <v>59</v>
      </c>
      <c r="F11894" t="b">
        <v>1</v>
      </c>
      <c r="G11894" t="s">
        <v>41</v>
      </c>
      <c r="H11894" s="1">
        <v>46148.503101851849</v>
      </c>
      <c r="I11894" t="b">
        <v>0</v>
      </c>
      <c r="J11894" t="b">
        <v>1</v>
      </c>
      <c r="K11894" t="s">
        <v>41</v>
      </c>
      <c r="L11894" t="s">
        <v>60</v>
      </c>
      <c r="M11894">
        <v>45000</v>
      </c>
      <c r="N11894"/>
      <c r="O11894" t="s">
        <v>1197</v>
      </c>
      <c r="P11894" t="s">
        <v>288</v>
      </c>
    </row>
    <row r="11895" spans="1:16" x14ac:dyDescent="0.35">
      <c r="A11895" t="s">
        <v>2</v>
      </c>
      <c r="B11895" t="s">
        <v>22181</v>
      </c>
      <c r="C11895" t="s">
        <v>76</v>
      </c>
      <c r="D11895" t="s">
        <v>7670</v>
      </c>
      <c r="E11895" t="s">
        <v>59</v>
      </c>
      <c r="F11895" t="b">
        <v>1</v>
      </c>
      <c r="G11895" t="s">
        <v>40</v>
      </c>
      <c r="H11895" s="1">
        <v>46148.50440972222</v>
      </c>
      <c r="I11895" t="b">
        <v>0</v>
      </c>
      <c r="J11895" t="b">
        <v>0</v>
      </c>
      <c r="K11895" t="s">
        <v>40</v>
      </c>
      <c r="L11895" t="s">
        <v>60</v>
      </c>
      <c r="M11895">
        <v>55000</v>
      </c>
      <c r="N11895"/>
      <c r="O11895" t="s">
        <v>95</v>
      </c>
      <c r="P11895" t="s">
        <v>22182</v>
      </c>
    </row>
    <row r="11896" spans="1:16" x14ac:dyDescent="0.35">
      <c r="A11896" t="s">
        <v>1</v>
      </c>
      <c r="B11896" t="s">
        <v>417</v>
      </c>
      <c r="C11896" t="s">
        <v>395</v>
      </c>
      <c r="D11896" t="s">
        <v>4346</v>
      </c>
      <c r="E11896" t="s">
        <v>59</v>
      </c>
      <c r="F11896" t="b">
        <v>0</v>
      </c>
      <c r="G11896" t="s">
        <v>68</v>
      </c>
      <c r="H11896" s="1">
        <v>46148.504606481481</v>
      </c>
      <c r="I11896" t="b">
        <v>0</v>
      </c>
      <c r="J11896" t="b">
        <v>1</v>
      </c>
      <c r="K11896" t="s">
        <v>41</v>
      </c>
      <c r="L11896" t="s">
        <v>60</v>
      </c>
      <c r="M11896">
        <v>70928.5</v>
      </c>
      <c r="N11896"/>
      <c r="O11896" t="s">
        <v>22183</v>
      </c>
      <c r="P11896" t="s">
        <v>22184</v>
      </c>
    </row>
    <row r="11897" spans="1:16" x14ac:dyDescent="0.35">
      <c r="A11897" t="s">
        <v>1</v>
      </c>
      <c r="B11897" t="s">
        <v>22185</v>
      </c>
      <c r="C11897" t="s">
        <v>810</v>
      </c>
      <c r="D11897" t="s">
        <v>22186</v>
      </c>
      <c r="E11897" t="s">
        <v>59</v>
      </c>
      <c r="F11897" t="b">
        <v>0</v>
      </c>
      <c r="G11897" t="s">
        <v>68</v>
      </c>
      <c r="H11897" s="1">
        <v>46148.504606481481</v>
      </c>
      <c r="I11897" t="b">
        <v>0</v>
      </c>
      <c r="J11897" t="b">
        <v>1</v>
      </c>
      <c r="K11897" t="s">
        <v>41</v>
      </c>
      <c r="L11897" t="s">
        <v>60</v>
      </c>
      <c r="M11897">
        <v>202500</v>
      </c>
      <c r="N11897"/>
      <c r="O11897" t="s">
        <v>22187</v>
      </c>
      <c r="P11897" t="s">
        <v>22188</v>
      </c>
    </row>
    <row r="11898" spans="1:16" x14ac:dyDescent="0.35">
      <c r="A11898" t="s">
        <v>0</v>
      </c>
      <c r="B11898" t="s">
        <v>22189</v>
      </c>
      <c r="C11898" t="s">
        <v>833</v>
      </c>
      <c r="D11898" t="s">
        <v>2360</v>
      </c>
      <c r="E11898" t="s">
        <v>59</v>
      </c>
      <c r="F11898" t="b">
        <v>0</v>
      </c>
      <c r="G11898" t="s">
        <v>77</v>
      </c>
      <c r="H11898" s="1">
        <v>46148.543275462973</v>
      </c>
      <c r="I11898" t="b">
        <v>0</v>
      </c>
      <c r="J11898" t="b">
        <v>0</v>
      </c>
      <c r="K11898" t="s">
        <v>41</v>
      </c>
      <c r="L11898" t="s">
        <v>60</v>
      </c>
      <c r="M11898">
        <v>77220</v>
      </c>
      <c r="N11898"/>
      <c r="O11898" t="s">
        <v>22190</v>
      </c>
      <c r="P11898" t="s">
        <v>11201</v>
      </c>
    </row>
    <row r="11899" spans="1:16" x14ac:dyDescent="0.35">
      <c r="A11899" t="s">
        <v>6</v>
      </c>
      <c r="B11899" t="s">
        <v>2815</v>
      </c>
      <c r="C11899" t="s">
        <v>14267</v>
      </c>
      <c r="D11899" t="s">
        <v>22191</v>
      </c>
      <c r="E11899" t="s">
        <v>59</v>
      </c>
      <c r="F11899" t="b">
        <v>0</v>
      </c>
      <c r="G11899" t="s">
        <v>65</v>
      </c>
      <c r="H11899" s="1">
        <v>46148.544791666667</v>
      </c>
      <c r="I11899" t="b">
        <v>0</v>
      </c>
      <c r="J11899" t="b">
        <v>0</v>
      </c>
      <c r="K11899" t="s">
        <v>41</v>
      </c>
      <c r="L11899" t="s">
        <v>60</v>
      </c>
      <c r="M11899">
        <v>142500</v>
      </c>
      <c r="N11899"/>
      <c r="O11899" t="s">
        <v>7005</v>
      </c>
      <c r="P11899" t="s">
        <v>208</v>
      </c>
    </row>
    <row r="11900" spans="1:16" x14ac:dyDescent="0.35">
      <c r="A11900" t="s">
        <v>1</v>
      </c>
      <c r="B11900" t="s">
        <v>22192</v>
      </c>
      <c r="C11900" t="s">
        <v>5029</v>
      </c>
      <c r="D11900" t="s">
        <v>5018</v>
      </c>
      <c r="F11900" t="b">
        <v>0</v>
      </c>
      <c r="G11900" t="s">
        <v>40</v>
      </c>
      <c r="H11900" s="1">
        <v>46148.547858796293</v>
      </c>
      <c r="I11900" t="b">
        <v>0</v>
      </c>
      <c r="J11900" t="b">
        <v>0</v>
      </c>
      <c r="K11900" t="s">
        <v>40</v>
      </c>
      <c r="L11900" t="s">
        <v>60</v>
      </c>
      <c r="M11900">
        <v>115000</v>
      </c>
      <c r="N11900"/>
      <c r="O11900" t="s">
        <v>22193</v>
      </c>
      <c r="P11900" t="s">
        <v>22194</v>
      </c>
    </row>
    <row r="11901" spans="1:16" x14ac:dyDescent="0.35">
      <c r="A11901" t="s">
        <v>3</v>
      </c>
      <c r="B11901" t="s">
        <v>4340</v>
      </c>
      <c r="C11901" t="s">
        <v>172</v>
      </c>
      <c r="D11901" t="s">
        <v>4526</v>
      </c>
      <c r="E11901" t="s">
        <v>59</v>
      </c>
      <c r="F11901" t="b">
        <v>0</v>
      </c>
      <c r="G11901" t="s">
        <v>68</v>
      </c>
      <c r="H11901" s="1">
        <v>46148.584930555553</v>
      </c>
      <c r="I11901" t="b">
        <v>0</v>
      </c>
      <c r="J11901" t="b">
        <v>1</v>
      </c>
      <c r="K11901" t="s">
        <v>41</v>
      </c>
      <c r="L11901" t="s">
        <v>60</v>
      </c>
      <c r="M11901">
        <v>110000</v>
      </c>
      <c r="N11901"/>
      <c r="O11901" t="s">
        <v>20944</v>
      </c>
      <c r="P11901" t="s">
        <v>22195</v>
      </c>
    </row>
    <row r="11902" spans="1:16" x14ac:dyDescent="0.35">
      <c r="A11902" t="s">
        <v>0</v>
      </c>
      <c r="B11902" t="s">
        <v>0</v>
      </c>
      <c r="C11902" t="s">
        <v>1333</v>
      </c>
      <c r="D11902" t="s">
        <v>4346</v>
      </c>
      <c r="E11902" t="s">
        <v>59</v>
      </c>
      <c r="F11902" t="b">
        <v>0</v>
      </c>
      <c r="G11902" t="s">
        <v>65</v>
      </c>
      <c r="H11902" s="1">
        <v>46148.585034722222</v>
      </c>
      <c r="I11902" t="b">
        <v>0</v>
      </c>
      <c r="J11902" t="b">
        <v>1</v>
      </c>
      <c r="K11902" t="s">
        <v>41</v>
      </c>
      <c r="L11902" t="s">
        <v>60</v>
      </c>
      <c r="M11902">
        <v>205000</v>
      </c>
      <c r="N11902"/>
      <c r="O11902" t="s">
        <v>22196</v>
      </c>
      <c r="P11902" t="s">
        <v>22197</v>
      </c>
    </row>
    <row r="11903" spans="1:16" x14ac:dyDescent="0.35">
      <c r="A11903" t="s">
        <v>0</v>
      </c>
      <c r="B11903" t="s">
        <v>22198</v>
      </c>
      <c r="C11903" t="s">
        <v>3888</v>
      </c>
      <c r="D11903" t="s">
        <v>4526</v>
      </c>
      <c r="E11903" t="s">
        <v>59</v>
      </c>
      <c r="F11903" t="b">
        <v>0</v>
      </c>
      <c r="G11903" t="s">
        <v>65</v>
      </c>
      <c r="H11903" s="1">
        <v>46148.585046296299</v>
      </c>
      <c r="I11903" t="b">
        <v>0</v>
      </c>
      <c r="J11903" t="b">
        <v>1</v>
      </c>
      <c r="K11903" t="s">
        <v>41</v>
      </c>
      <c r="L11903" t="s">
        <v>60</v>
      </c>
      <c r="M11903">
        <v>58100</v>
      </c>
      <c r="N11903"/>
      <c r="O11903" t="s">
        <v>22199</v>
      </c>
      <c r="P11903" t="s">
        <v>22200</v>
      </c>
    </row>
    <row r="11904" spans="1:16" x14ac:dyDescent="0.35">
      <c r="A11904" t="s">
        <v>3</v>
      </c>
      <c r="B11904" t="s">
        <v>22201</v>
      </c>
      <c r="C11904" t="s">
        <v>76</v>
      </c>
      <c r="D11904" t="s">
        <v>4622</v>
      </c>
      <c r="E11904" t="s">
        <v>59</v>
      </c>
      <c r="F11904" t="b">
        <v>1</v>
      </c>
      <c r="G11904" t="s">
        <v>13</v>
      </c>
      <c r="H11904" s="1">
        <v>46148.585185185177</v>
      </c>
      <c r="I11904" t="b">
        <v>0</v>
      </c>
      <c r="J11904" t="b">
        <v>0</v>
      </c>
      <c r="K11904" t="s">
        <v>13</v>
      </c>
      <c r="L11904" t="s">
        <v>60</v>
      </c>
      <c r="M11904">
        <v>74647.5</v>
      </c>
      <c r="N11904"/>
      <c r="O11904" t="s">
        <v>1869</v>
      </c>
      <c r="P11904" t="s">
        <v>219</v>
      </c>
    </row>
    <row r="11905" spans="1:16" x14ac:dyDescent="0.35">
      <c r="A11905" t="s">
        <v>2</v>
      </c>
      <c r="B11905" t="s">
        <v>11941</v>
      </c>
      <c r="C11905" t="s">
        <v>40</v>
      </c>
      <c r="D11905" t="s">
        <v>4526</v>
      </c>
      <c r="E11905" t="s">
        <v>59</v>
      </c>
      <c r="F11905" t="b">
        <v>0</v>
      </c>
      <c r="G11905" t="s">
        <v>40</v>
      </c>
      <c r="H11905" s="1">
        <v>46148.587743055563</v>
      </c>
      <c r="I11905" t="b">
        <v>0</v>
      </c>
      <c r="J11905" t="b">
        <v>0</v>
      </c>
      <c r="K11905" t="s">
        <v>40</v>
      </c>
      <c r="L11905" t="s">
        <v>60</v>
      </c>
      <c r="M11905">
        <v>82500</v>
      </c>
      <c r="N11905"/>
      <c r="O11905" t="s">
        <v>7872</v>
      </c>
      <c r="P11905" t="s">
        <v>22202</v>
      </c>
    </row>
    <row r="11906" spans="1:16" x14ac:dyDescent="0.35">
      <c r="A11906" t="s">
        <v>2</v>
      </c>
      <c r="B11906" t="s">
        <v>22203</v>
      </c>
      <c r="C11906" t="s">
        <v>5795</v>
      </c>
      <c r="D11906" t="s">
        <v>4526</v>
      </c>
      <c r="E11906" t="s">
        <v>59</v>
      </c>
      <c r="F11906" t="b">
        <v>0</v>
      </c>
      <c r="G11906" t="s">
        <v>40</v>
      </c>
      <c r="H11906" s="1">
        <v>46148.587743055563</v>
      </c>
      <c r="I11906" t="b">
        <v>0</v>
      </c>
      <c r="J11906" t="b">
        <v>0</v>
      </c>
      <c r="K11906" t="s">
        <v>40</v>
      </c>
      <c r="L11906" t="s">
        <v>60</v>
      </c>
      <c r="M11906">
        <v>60000</v>
      </c>
      <c r="N11906"/>
      <c r="O11906" t="s">
        <v>4410</v>
      </c>
      <c r="P11906" t="s">
        <v>1752</v>
      </c>
    </row>
    <row r="11907" spans="1:16" x14ac:dyDescent="0.35">
      <c r="A11907" t="s">
        <v>2</v>
      </c>
      <c r="B11907" t="s">
        <v>22204</v>
      </c>
      <c r="C11907" t="s">
        <v>40</v>
      </c>
      <c r="D11907" t="s">
        <v>4526</v>
      </c>
      <c r="E11907" t="s">
        <v>59</v>
      </c>
      <c r="F11907" t="b">
        <v>0</v>
      </c>
      <c r="G11907" t="s">
        <v>40</v>
      </c>
      <c r="H11907" s="1">
        <v>46148.587743055563</v>
      </c>
      <c r="I11907" t="b">
        <v>0</v>
      </c>
      <c r="J11907" t="b">
        <v>0</v>
      </c>
      <c r="K11907" t="s">
        <v>40</v>
      </c>
      <c r="L11907" t="s">
        <v>60</v>
      </c>
      <c r="M11907">
        <v>85000</v>
      </c>
      <c r="N11907"/>
      <c r="O11907" t="s">
        <v>101</v>
      </c>
      <c r="P11907" t="s">
        <v>1619</v>
      </c>
    </row>
    <row r="11908" spans="1:16" x14ac:dyDescent="0.35">
      <c r="A11908" t="s">
        <v>8</v>
      </c>
      <c r="B11908" t="s">
        <v>22205</v>
      </c>
      <c r="C11908" t="s">
        <v>41</v>
      </c>
      <c r="D11908" t="s">
        <v>4346</v>
      </c>
      <c r="E11908" t="s">
        <v>59</v>
      </c>
      <c r="F11908" t="b">
        <v>0</v>
      </c>
      <c r="G11908" t="s">
        <v>41</v>
      </c>
      <c r="H11908" s="1">
        <v>46148.587754629632</v>
      </c>
      <c r="I11908" t="b">
        <v>0</v>
      </c>
      <c r="J11908" t="b">
        <v>1</v>
      </c>
      <c r="K11908" t="s">
        <v>41</v>
      </c>
      <c r="L11908" t="s">
        <v>60</v>
      </c>
      <c r="M11908">
        <v>625000</v>
      </c>
      <c r="N11908"/>
      <c r="O11908" t="s">
        <v>22206</v>
      </c>
      <c r="P11908" t="s">
        <v>22207</v>
      </c>
    </row>
    <row r="11909" spans="1:16" x14ac:dyDescent="0.35">
      <c r="A11909" t="s">
        <v>5</v>
      </c>
      <c r="B11909" t="s">
        <v>2943</v>
      </c>
      <c r="C11909" t="s">
        <v>204</v>
      </c>
      <c r="D11909" t="s">
        <v>4526</v>
      </c>
      <c r="E11909" t="s">
        <v>88</v>
      </c>
      <c r="F11909" t="b">
        <v>0</v>
      </c>
      <c r="G11909" t="s">
        <v>65</v>
      </c>
      <c r="H11909" s="1">
        <v>46148.58798611111</v>
      </c>
      <c r="I11909" t="b">
        <v>1</v>
      </c>
      <c r="J11909" t="b">
        <v>0</v>
      </c>
      <c r="K11909" t="s">
        <v>41</v>
      </c>
      <c r="L11909" t="s">
        <v>74</v>
      </c>
      <c r="M11909"/>
      <c r="N11909">
        <v>75</v>
      </c>
      <c r="O11909" t="s">
        <v>101</v>
      </c>
      <c r="P11909" t="s">
        <v>20543</v>
      </c>
    </row>
    <row r="11910" spans="1:16" x14ac:dyDescent="0.35">
      <c r="A11910" t="s">
        <v>5</v>
      </c>
      <c r="B11910" t="s">
        <v>22124</v>
      </c>
      <c r="C11910" t="s">
        <v>955</v>
      </c>
      <c r="D11910" t="s">
        <v>4346</v>
      </c>
      <c r="E11910" t="s">
        <v>59</v>
      </c>
      <c r="F11910" t="b">
        <v>0</v>
      </c>
      <c r="G11910" t="s">
        <v>13</v>
      </c>
      <c r="H11910" s="1">
        <v>46148.588460648149</v>
      </c>
      <c r="I11910" t="b">
        <v>0</v>
      </c>
      <c r="J11910" t="b">
        <v>0</v>
      </c>
      <c r="K11910" t="s">
        <v>13</v>
      </c>
      <c r="L11910" t="s">
        <v>60</v>
      </c>
      <c r="M11910">
        <v>112000</v>
      </c>
      <c r="N11910"/>
      <c r="O11910" t="s">
        <v>22125</v>
      </c>
      <c r="P11910" t="s">
        <v>22126</v>
      </c>
    </row>
    <row r="11911" spans="1:16" x14ac:dyDescent="0.35">
      <c r="A11911" t="s">
        <v>0</v>
      </c>
      <c r="B11911" t="s">
        <v>22208</v>
      </c>
      <c r="C11911" t="s">
        <v>172</v>
      </c>
      <c r="D11911" t="s">
        <v>4526</v>
      </c>
      <c r="E11911" t="s">
        <v>88</v>
      </c>
      <c r="F11911" t="b">
        <v>0</v>
      </c>
      <c r="G11911" t="s">
        <v>68</v>
      </c>
      <c r="H11911" s="1">
        <v>46148.626597222217</v>
      </c>
      <c r="I11911" t="b">
        <v>0</v>
      </c>
      <c r="J11911" t="b">
        <v>0</v>
      </c>
      <c r="K11911" t="s">
        <v>41</v>
      </c>
      <c r="L11911" t="s">
        <v>74</v>
      </c>
      <c r="M11911"/>
      <c r="N11911">
        <v>70</v>
      </c>
      <c r="O11911" t="s">
        <v>7708</v>
      </c>
      <c r="P11911" t="s">
        <v>464</v>
      </c>
    </row>
    <row r="11912" spans="1:16" x14ac:dyDescent="0.35">
      <c r="A11912" t="s">
        <v>0</v>
      </c>
      <c r="B11912" t="s">
        <v>22209</v>
      </c>
      <c r="C11912" t="s">
        <v>598</v>
      </c>
      <c r="D11912" t="s">
        <v>4346</v>
      </c>
      <c r="E11912" t="s">
        <v>59</v>
      </c>
      <c r="F11912" t="b">
        <v>0</v>
      </c>
      <c r="G11912" t="s">
        <v>65</v>
      </c>
      <c r="H11912" s="1">
        <v>46148.626597222217</v>
      </c>
      <c r="I11912" t="b">
        <v>0</v>
      </c>
      <c r="J11912" t="b">
        <v>1</v>
      </c>
      <c r="K11912" t="s">
        <v>41</v>
      </c>
      <c r="L11912" t="s">
        <v>60</v>
      </c>
      <c r="M11912">
        <v>75000</v>
      </c>
      <c r="N11912"/>
      <c r="O11912" t="s">
        <v>22210</v>
      </c>
      <c r="P11912" t="s">
        <v>3201</v>
      </c>
    </row>
    <row r="11913" spans="1:16" x14ac:dyDescent="0.35">
      <c r="A11913" t="s">
        <v>7</v>
      </c>
      <c r="B11913" t="s">
        <v>22211</v>
      </c>
      <c r="C11913" t="s">
        <v>4409</v>
      </c>
      <c r="D11913" t="s">
        <v>4526</v>
      </c>
      <c r="E11913" t="s">
        <v>59</v>
      </c>
      <c r="F11913" t="b">
        <v>0</v>
      </c>
      <c r="G11913" t="s">
        <v>68</v>
      </c>
      <c r="H11913" s="1">
        <v>46148.626608796287</v>
      </c>
      <c r="I11913" t="b">
        <v>1</v>
      </c>
      <c r="J11913" t="b">
        <v>0</v>
      </c>
      <c r="K11913" t="s">
        <v>41</v>
      </c>
      <c r="L11913" t="s">
        <v>60</v>
      </c>
      <c r="M11913">
        <v>76500</v>
      </c>
      <c r="N11913"/>
      <c r="O11913" t="s">
        <v>22212</v>
      </c>
      <c r="P11913" t="s">
        <v>18391</v>
      </c>
    </row>
    <row r="11914" spans="1:16" x14ac:dyDescent="0.35">
      <c r="A11914" t="s">
        <v>2</v>
      </c>
      <c r="B11914" t="s">
        <v>22213</v>
      </c>
      <c r="C11914" t="s">
        <v>190</v>
      </c>
      <c r="D11914" t="s">
        <v>4346</v>
      </c>
      <c r="E11914" t="s">
        <v>59</v>
      </c>
      <c r="F11914" t="b">
        <v>0</v>
      </c>
      <c r="G11914" t="s">
        <v>73</v>
      </c>
      <c r="H11914" s="1">
        <v>46148.628136574072</v>
      </c>
      <c r="I11914" t="b">
        <v>0</v>
      </c>
      <c r="J11914" t="b">
        <v>1</v>
      </c>
      <c r="K11914" t="s">
        <v>41</v>
      </c>
      <c r="L11914" t="s">
        <v>60</v>
      </c>
      <c r="M11914">
        <v>99607.5</v>
      </c>
      <c r="N11914"/>
      <c r="O11914" t="s">
        <v>10744</v>
      </c>
      <c r="P11914" t="s">
        <v>4354</v>
      </c>
    </row>
    <row r="11915" spans="1:16" x14ac:dyDescent="0.35">
      <c r="A11915" t="s">
        <v>1</v>
      </c>
      <c r="B11915" t="s">
        <v>22214</v>
      </c>
      <c r="C11915" t="s">
        <v>913</v>
      </c>
      <c r="D11915" t="s">
        <v>4526</v>
      </c>
      <c r="E11915" t="s">
        <v>59</v>
      </c>
      <c r="F11915" t="b">
        <v>0</v>
      </c>
      <c r="G11915" t="s">
        <v>20</v>
      </c>
      <c r="H11915" s="1">
        <v>46148.630462962959</v>
      </c>
      <c r="I11915" t="b">
        <v>1</v>
      </c>
      <c r="J11915" t="b">
        <v>0</v>
      </c>
      <c r="K11915" t="s">
        <v>20</v>
      </c>
      <c r="L11915" t="s">
        <v>60</v>
      </c>
      <c r="M11915">
        <v>77500</v>
      </c>
      <c r="N11915"/>
      <c r="O11915" t="s">
        <v>11356</v>
      </c>
    </row>
    <row r="11916" spans="1:16" x14ac:dyDescent="0.35">
      <c r="A11916" t="s">
        <v>0</v>
      </c>
      <c r="B11916" t="s">
        <v>22215</v>
      </c>
      <c r="C11916" t="s">
        <v>320</v>
      </c>
      <c r="D11916" t="s">
        <v>4346</v>
      </c>
      <c r="E11916" t="s">
        <v>59</v>
      </c>
      <c r="F11916" t="b">
        <v>0</v>
      </c>
      <c r="G11916" t="s">
        <v>73</v>
      </c>
      <c r="H11916" s="1">
        <v>46148.668287037042</v>
      </c>
      <c r="I11916" t="b">
        <v>0</v>
      </c>
      <c r="J11916" t="b">
        <v>1</v>
      </c>
      <c r="K11916" t="s">
        <v>41</v>
      </c>
      <c r="L11916" t="s">
        <v>60</v>
      </c>
      <c r="M11916">
        <v>62000</v>
      </c>
      <c r="N11916"/>
      <c r="O11916" t="s">
        <v>4080</v>
      </c>
      <c r="P11916" t="s">
        <v>673</v>
      </c>
    </row>
    <row r="11917" spans="1:16" x14ac:dyDescent="0.35">
      <c r="A11917" t="s">
        <v>1</v>
      </c>
      <c r="B11917" t="s">
        <v>22216</v>
      </c>
      <c r="C11917" t="s">
        <v>19</v>
      </c>
      <c r="D11917" t="s">
        <v>4526</v>
      </c>
      <c r="E11917" t="s">
        <v>59</v>
      </c>
      <c r="F11917" t="b">
        <v>0</v>
      </c>
      <c r="G11917" t="s">
        <v>19</v>
      </c>
      <c r="H11917" s="1">
        <v>46148.668993055559</v>
      </c>
      <c r="I11917" t="b">
        <v>0</v>
      </c>
      <c r="J11917" t="b">
        <v>0</v>
      </c>
      <c r="K11917" t="s">
        <v>19</v>
      </c>
      <c r="L11917" t="s">
        <v>60</v>
      </c>
      <c r="M11917">
        <v>1250000</v>
      </c>
      <c r="N11917"/>
      <c r="O11917" t="s">
        <v>7059</v>
      </c>
      <c r="P11917" t="s">
        <v>16628</v>
      </c>
    </row>
    <row r="11918" spans="1:16" x14ac:dyDescent="0.35">
      <c r="A11918" t="s">
        <v>6</v>
      </c>
      <c r="B11918" t="s">
        <v>22217</v>
      </c>
      <c r="C11918" t="s">
        <v>743</v>
      </c>
      <c r="D11918" t="s">
        <v>4346</v>
      </c>
      <c r="E11918" t="s">
        <v>59</v>
      </c>
      <c r="F11918" t="b">
        <v>0</v>
      </c>
      <c r="G11918" t="s">
        <v>77</v>
      </c>
      <c r="H11918" s="1">
        <v>46148.669756944437</v>
      </c>
      <c r="I11918" t="b">
        <v>0</v>
      </c>
      <c r="J11918" t="b">
        <v>1</v>
      </c>
      <c r="K11918" t="s">
        <v>41</v>
      </c>
      <c r="L11918" t="s">
        <v>60</v>
      </c>
      <c r="M11918">
        <v>221500</v>
      </c>
      <c r="N11918"/>
      <c r="O11918" t="s">
        <v>21987</v>
      </c>
      <c r="P11918" t="s">
        <v>22218</v>
      </c>
    </row>
    <row r="11919" spans="1:16" x14ac:dyDescent="0.35">
      <c r="A11919" t="s">
        <v>2</v>
      </c>
      <c r="B11919" t="s">
        <v>22219</v>
      </c>
      <c r="C11919" t="s">
        <v>6081</v>
      </c>
      <c r="D11919" t="s">
        <v>4346</v>
      </c>
      <c r="E11919" t="s">
        <v>59</v>
      </c>
      <c r="F11919" t="b">
        <v>0</v>
      </c>
      <c r="G11919" t="s">
        <v>40</v>
      </c>
      <c r="H11919" s="1">
        <v>46148.671076388891</v>
      </c>
      <c r="I11919" t="b">
        <v>1</v>
      </c>
      <c r="J11919" t="b">
        <v>0</v>
      </c>
      <c r="K11919" t="s">
        <v>40</v>
      </c>
      <c r="L11919" t="s">
        <v>60</v>
      </c>
      <c r="M11919">
        <v>72500</v>
      </c>
      <c r="N11919"/>
      <c r="O11919" t="s">
        <v>3446</v>
      </c>
      <c r="P11919" t="s">
        <v>85</v>
      </c>
    </row>
    <row r="11920" spans="1:16" x14ac:dyDescent="0.35">
      <c r="A11920" t="s">
        <v>8</v>
      </c>
      <c r="B11920" t="s">
        <v>22220</v>
      </c>
      <c r="C11920" t="s">
        <v>76</v>
      </c>
      <c r="D11920" t="s">
        <v>4346</v>
      </c>
      <c r="E11920" t="s">
        <v>88</v>
      </c>
      <c r="F11920" t="b">
        <v>1</v>
      </c>
      <c r="G11920" t="s">
        <v>41</v>
      </c>
      <c r="H11920" s="1">
        <v>46148.671087962961</v>
      </c>
      <c r="I11920" t="b">
        <v>0</v>
      </c>
      <c r="J11920" t="b">
        <v>1</v>
      </c>
      <c r="K11920" t="s">
        <v>41</v>
      </c>
      <c r="L11920" t="s">
        <v>60</v>
      </c>
      <c r="M11920">
        <v>180000</v>
      </c>
      <c r="N11920"/>
      <c r="O11920" t="s">
        <v>101</v>
      </c>
      <c r="P11920" t="s">
        <v>663</v>
      </c>
    </row>
    <row r="11921" spans="1:16" x14ac:dyDescent="0.35">
      <c r="A11921" t="s">
        <v>1</v>
      </c>
      <c r="B11921" t="s">
        <v>22221</v>
      </c>
      <c r="C11921" t="s">
        <v>190</v>
      </c>
      <c r="D11921" t="s">
        <v>4346</v>
      </c>
      <c r="E11921" t="s">
        <v>88</v>
      </c>
      <c r="F11921" t="b">
        <v>0</v>
      </c>
      <c r="G11921" t="s">
        <v>73</v>
      </c>
      <c r="H11921" s="1">
        <v>46148.671261574083</v>
      </c>
      <c r="I11921" t="b">
        <v>1</v>
      </c>
      <c r="J11921" t="b">
        <v>0</v>
      </c>
      <c r="K11921" t="s">
        <v>41</v>
      </c>
      <c r="L11921" t="s">
        <v>74</v>
      </c>
      <c r="M11921"/>
      <c r="N11921">
        <v>56.5</v>
      </c>
      <c r="O11921" t="s">
        <v>22222</v>
      </c>
      <c r="P11921" t="s">
        <v>875</v>
      </c>
    </row>
    <row r="11922" spans="1:16" x14ac:dyDescent="0.35">
      <c r="A11922" t="s">
        <v>1</v>
      </c>
      <c r="B11922" t="s">
        <v>22223</v>
      </c>
      <c r="C11922" t="s">
        <v>330</v>
      </c>
      <c r="D11922" t="s">
        <v>4346</v>
      </c>
      <c r="E11922" t="s">
        <v>59</v>
      </c>
      <c r="F11922" t="b">
        <v>0</v>
      </c>
      <c r="G11922" t="s">
        <v>89</v>
      </c>
      <c r="H11922" s="1">
        <v>46148.671296296299</v>
      </c>
      <c r="I11922" t="b">
        <v>0</v>
      </c>
      <c r="J11922" t="b">
        <v>1</v>
      </c>
      <c r="K11922" t="s">
        <v>41</v>
      </c>
      <c r="L11922" t="s">
        <v>60</v>
      </c>
      <c r="M11922">
        <v>107500</v>
      </c>
      <c r="N11922"/>
      <c r="O11922" t="s">
        <v>18136</v>
      </c>
      <c r="P11922" t="s">
        <v>22224</v>
      </c>
    </row>
    <row r="11923" spans="1:16" x14ac:dyDescent="0.35">
      <c r="A11923" t="s">
        <v>5</v>
      </c>
      <c r="B11923" t="s">
        <v>17985</v>
      </c>
      <c r="C11923" t="s">
        <v>246</v>
      </c>
      <c r="D11923" t="s">
        <v>4346</v>
      </c>
      <c r="E11923" t="s">
        <v>59</v>
      </c>
      <c r="F11923" t="b">
        <v>0</v>
      </c>
      <c r="G11923" t="s">
        <v>73</v>
      </c>
      <c r="H11923" s="1">
        <v>46148.671331018522</v>
      </c>
      <c r="I11923" t="b">
        <v>0</v>
      </c>
      <c r="J11923" t="b">
        <v>1</v>
      </c>
      <c r="K11923" t="s">
        <v>41</v>
      </c>
      <c r="L11923" t="s">
        <v>60</v>
      </c>
      <c r="M11923">
        <v>182000</v>
      </c>
      <c r="N11923"/>
      <c r="O11923" t="s">
        <v>1183</v>
      </c>
      <c r="P11923" t="s">
        <v>4268</v>
      </c>
    </row>
    <row r="11924" spans="1:16" x14ac:dyDescent="0.35">
      <c r="A11924" t="s">
        <v>1</v>
      </c>
      <c r="B11924" t="s">
        <v>22225</v>
      </c>
      <c r="C11924" t="s">
        <v>20</v>
      </c>
      <c r="D11924" t="s">
        <v>7670</v>
      </c>
      <c r="E11924" t="s">
        <v>59</v>
      </c>
      <c r="F11924" t="b">
        <v>0</v>
      </c>
      <c r="G11924" t="s">
        <v>20</v>
      </c>
      <c r="H11924" s="1">
        <v>46148.672129629631</v>
      </c>
      <c r="I11924" t="b">
        <v>1</v>
      </c>
      <c r="J11924" t="b">
        <v>0</v>
      </c>
      <c r="K11924" t="s">
        <v>20</v>
      </c>
      <c r="L11924" t="s">
        <v>60</v>
      </c>
      <c r="M11924">
        <v>35000</v>
      </c>
      <c r="N11924"/>
      <c r="O11924" t="s">
        <v>4539</v>
      </c>
      <c r="P11924" t="s">
        <v>208</v>
      </c>
    </row>
    <row r="11925" spans="1:16" x14ac:dyDescent="0.35">
      <c r="A11925" t="s">
        <v>5</v>
      </c>
      <c r="B11925" t="s">
        <v>471</v>
      </c>
      <c r="C11925" t="s">
        <v>5115</v>
      </c>
      <c r="D11925" t="s">
        <v>7670</v>
      </c>
      <c r="E11925" t="s">
        <v>59</v>
      </c>
      <c r="F11925" t="b">
        <v>0</v>
      </c>
      <c r="G11925" t="s">
        <v>40</v>
      </c>
      <c r="H11925" s="1">
        <v>46148.672847222217</v>
      </c>
      <c r="I11925" t="b">
        <v>1</v>
      </c>
      <c r="J11925" t="b">
        <v>0</v>
      </c>
      <c r="K11925" t="s">
        <v>40</v>
      </c>
      <c r="L11925" t="s">
        <v>60</v>
      </c>
      <c r="M11925">
        <v>60500</v>
      </c>
      <c r="N11925"/>
      <c r="O11925" t="s">
        <v>22226</v>
      </c>
      <c r="P11925" t="s">
        <v>21488</v>
      </c>
    </row>
    <row r="11926" spans="1:16" x14ac:dyDescent="0.35">
      <c r="A11926" t="s">
        <v>1</v>
      </c>
      <c r="B11926" t="s">
        <v>2514</v>
      </c>
      <c r="C11926" t="s">
        <v>5785</v>
      </c>
      <c r="D11926" t="s">
        <v>7670</v>
      </c>
      <c r="E11926" t="s">
        <v>59</v>
      </c>
      <c r="F11926" t="b">
        <v>0</v>
      </c>
      <c r="G11926" t="s">
        <v>40</v>
      </c>
      <c r="H11926" s="1">
        <v>46148.672858796293</v>
      </c>
      <c r="I11926" t="b">
        <v>1</v>
      </c>
      <c r="J11926" t="b">
        <v>0</v>
      </c>
      <c r="K11926" t="s">
        <v>40</v>
      </c>
      <c r="L11926" t="s">
        <v>60</v>
      </c>
      <c r="M11926">
        <v>110000</v>
      </c>
      <c r="N11926"/>
      <c r="O11926" t="s">
        <v>4539</v>
      </c>
      <c r="P11926" t="s">
        <v>964</v>
      </c>
    </row>
    <row r="11927" spans="1:16" x14ac:dyDescent="0.35">
      <c r="A11927" t="s">
        <v>3</v>
      </c>
      <c r="B11927" t="s">
        <v>286</v>
      </c>
      <c r="C11927" t="s">
        <v>1903</v>
      </c>
      <c r="D11927" t="s">
        <v>4526</v>
      </c>
      <c r="E11927" t="s">
        <v>59</v>
      </c>
      <c r="F11927" t="b">
        <v>0</v>
      </c>
      <c r="G11927" t="s">
        <v>89</v>
      </c>
      <c r="H11927" s="1">
        <v>46148.709930555553</v>
      </c>
      <c r="I11927" t="b">
        <v>0</v>
      </c>
      <c r="J11927" t="b">
        <v>0</v>
      </c>
      <c r="K11927" t="s">
        <v>41</v>
      </c>
      <c r="L11927" t="s">
        <v>60</v>
      </c>
      <c r="M11927">
        <v>90000</v>
      </c>
      <c r="N11927"/>
      <c r="O11927" t="s">
        <v>22227</v>
      </c>
      <c r="P11927" t="s">
        <v>3201</v>
      </c>
    </row>
    <row r="11928" spans="1:16" x14ac:dyDescent="0.35">
      <c r="A11928" t="s">
        <v>0</v>
      </c>
      <c r="B11928" t="s">
        <v>22228</v>
      </c>
      <c r="C11928" t="s">
        <v>76</v>
      </c>
      <c r="D11928" t="s">
        <v>4526</v>
      </c>
      <c r="E11928" t="s">
        <v>59</v>
      </c>
      <c r="F11928" t="b">
        <v>1</v>
      </c>
      <c r="G11928" t="s">
        <v>65</v>
      </c>
      <c r="H11928" s="1">
        <v>46148.710081018522</v>
      </c>
      <c r="I11928" t="b">
        <v>0</v>
      </c>
      <c r="J11928" t="b">
        <v>1</v>
      </c>
      <c r="K11928" t="s">
        <v>41</v>
      </c>
      <c r="L11928" t="s">
        <v>60</v>
      </c>
      <c r="M11928">
        <v>75000</v>
      </c>
      <c r="N11928"/>
      <c r="O11928" t="s">
        <v>22229</v>
      </c>
      <c r="P11928" t="s">
        <v>22230</v>
      </c>
    </row>
    <row r="11929" spans="1:16" x14ac:dyDescent="0.35">
      <c r="A11929" t="s">
        <v>6</v>
      </c>
      <c r="B11929" t="s">
        <v>22231</v>
      </c>
      <c r="C11929" t="s">
        <v>396</v>
      </c>
      <c r="D11929" t="s">
        <v>17170</v>
      </c>
      <c r="E11929" t="s">
        <v>59</v>
      </c>
      <c r="F11929" t="b">
        <v>0</v>
      </c>
      <c r="G11929" t="s">
        <v>68</v>
      </c>
      <c r="H11929" s="1">
        <v>46148.711435185192</v>
      </c>
      <c r="I11929" t="b">
        <v>0</v>
      </c>
      <c r="J11929" t="b">
        <v>0</v>
      </c>
      <c r="K11929" t="s">
        <v>41</v>
      </c>
      <c r="L11929" t="s">
        <v>60</v>
      </c>
      <c r="M11929">
        <v>112266</v>
      </c>
      <c r="N11929"/>
      <c r="O11929" t="s">
        <v>17171</v>
      </c>
      <c r="P11929" t="s">
        <v>310</v>
      </c>
    </row>
    <row r="11930" spans="1:16" x14ac:dyDescent="0.35">
      <c r="A11930" t="s">
        <v>5</v>
      </c>
      <c r="B11930" t="s">
        <v>22232</v>
      </c>
      <c r="C11930" t="s">
        <v>172</v>
      </c>
      <c r="D11930" t="s">
        <v>2360</v>
      </c>
      <c r="E11930" t="s">
        <v>59</v>
      </c>
      <c r="F11930" t="b">
        <v>0</v>
      </c>
      <c r="G11930" t="s">
        <v>68</v>
      </c>
      <c r="H11930" s="1">
        <v>46148.712858796287</v>
      </c>
      <c r="I11930" t="b">
        <v>0</v>
      </c>
      <c r="J11930" t="b">
        <v>1</v>
      </c>
      <c r="K11930" t="s">
        <v>41</v>
      </c>
      <c r="L11930" t="s">
        <v>60</v>
      </c>
      <c r="M11930">
        <v>157500</v>
      </c>
      <c r="N11930"/>
      <c r="O11930" t="s">
        <v>22233</v>
      </c>
      <c r="P11930" t="s">
        <v>22234</v>
      </c>
    </row>
    <row r="11931" spans="1:16" x14ac:dyDescent="0.35">
      <c r="A11931" t="s">
        <v>1</v>
      </c>
      <c r="B11931" t="s">
        <v>22235</v>
      </c>
      <c r="C11931" t="s">
        <v>1020</v>
      </c>
      <c r="D11931" t="s">
        <v>4526</v>
      </c>
      <c r="E11931" t="s">
        <v>88</v>
      </c>
      <c r="F11931" t="b">
        <v>0</v>
      </c>
      <c r="G11931" t="s">
        <v>73</v>
      </c>
      <c r="H11931" s="1">
        <v>46148.712905092587</v>
      </c>
      <c r="I11931" t="b">
        <v>0</v>
      </c>
      <c r="J11931" t="b">
        <v>1</v>
      </c>
      <c r="K11931" t="s">
        <v>41</v>
      </c>
      <c r="L11931" t="s">
        <v>74</v>
      </c>
      <c r="M11931"/>
      <c r="N11931">
        <v>63</v>
      </c>
      <c r="O11931" t="s">
        <v>4487</v>
      </c>
      <c r="P11931" t="s">
        <v>22021</v>
      </c>
    </row>
    <row r="11932" spans="1:16" x14ac:dyDescent="0.35">
      <c r="A11932" t="s">
        <v>1</v>
      </c>
      <c r="B11932" t="s">
        <v>22236</v>
      </c>
      <c r="C11932" t="s">
        <v>206</v>
      </c>
      <c r="D11932" t="s">
        <v>2360</v>
      </c>
      <c r="E11932" t="s">
        <v>59</v>
      </c>
      <c r="F11932" t="b">
        <v>0</v>
      </c>
      <c r="G11932" t="s">
        <v>68</v>
      </c>
      <c r="H11932" s="1">
        <v>46148.71298611111</v>
      </c>
      <c r="I11932" t="b">
        <v>1</v>
      </c>
      <c r="J11932" t="b">
        <v>0</v>
      </c>
      <c r="K11932" t="s">
        <v>41</v>
      </c>
      <c r="L11932" t="s">
        <v>74</v>
      </c>
      <c r="M11932"/>
      <c r="N11932">
        <v>70</v>
      </c>
      <c r="O11932" t="s">
        <v>3167</v>
      </c>
      <c r="P11932" t="s">
        <v>1153</v>
      </c>
    </row>
    <row r="11933" spans="1:16" x14ac:dyDescent="0.35">
      <c r="A11933" t="s">
        <v>1</v>
      </c>
      <c r="B11933" t="s">
        <v>14976</v>
      </c>
      <c r="C11933" t="s">
        <v>40</v>
      </c>
      <c r="D11933" t="s">
        <v>4526</v>
      </c>
      <c r="E11933" t="s">
        <v>59</v>
      </c>
      <c r="F11933" t="b">
        <v>0</v>
      </c>
      <c r="G11933" t="s">
        <v>40</v>
      </c>
      <c r="H11933" s="1">
        <v>46148.714525462958</v>
      </c>
      <c r="I11933" t="b">
        <v>0</v>
      </c>
      <c r="J11933" t="b">
        <v>0</v>
      </c>
      <c r="K11933" t="s">
        <v>40</v>
      </c>
      <c r="L11933" t="s">
        <v>60</v>
      </c>
      <c r="M11933">
        <v>80000</v>
      </c>
      <c r="N11933"/>
      <c r="O11933" t="s">
        <v>17032</v>
      </c>
      <c r="P11933" t="s">
        <v>22237</v>
      </c>
    </row>
    <row r="11934" spans="1:16" x14ac:dyDescent="0.35">
      <c r="A11934" t="s">
        <v>3</v>
      </c>
      <c r="B11934" t="s">
        <v>17787</v>
      </c>
      <c r="C11934" t="s">
        <v>112</v>
      </c>
      <c r="D11934" t="s">
        <v>4526</v>
      </c>
      <c r="E11934" t="s">
        <v>88</v>
      </c>
      <c r="F11934" t="b">
        <v>0</v>
      </c>
      <c r="G11934" t="s">
        <v>65</v>
      </c>
      <c r="H11934" s="1">
        <v>46148.75167824074</v>
      </c>
      <c r="I11934" t="b">
        <v>0</v>
      </c>
      <c r="J11934" t="b">
        <v>1</v>
      </c>
      <c r="K11934" t="s">
        <v>41</v>
      </c>
      <c r="L11934" t="s">
        <v>74</v>
      </c>
      <c r="M11934"/>
      <c r="N11934">
        <v>80</v>
      </c>
      <c r="O11934" t="s">
        <v>126</v>
      </c>
      <c r="P11934" t="s">
        <v>17788</v>
      </c>
    </row>
    <row r="11935" spans="1:16" x14ac:dyDescent="0.35">
      <c r="A11935" t="s">
        <v>1</v>
      </c>
      <c r="B11935" t="s">
        <v>1</v>
      </c>
      <c r="C11935" t="s">
        <v>2563</v>
      </c>
      <c r="D11935" t="s">
        <v>4346</v>
      </c>
      <c r="E11935" t="s">
        <v>59</v>
      </c>
      <c r="F11935" t="b">
        <v>0</v>
      </c>
      <c r="G11935" t="s">
        <v>68</v>
      </c>
      <c r="H11935" s="1">
        <v>46148.754525462973</v>
      </c>
      <c r="I11935" t="b">
        <v>0</v>
      </c>
      <c r="J11935" t="b">
        <v>0</v>
      </c>
      <c r="K11935" t="s">
        <v>41</v>
      </c>
      <c r="L11935" t="s">
        <v>60</v>
      </c>
      <c r="M11935">
        <v>102500</v>
      </c>
      <c r="N11935"/>
      <c r="O11935" t="s">
        <v>22238</v>
      </c>
      <c r="P11935" t="s">
        <v>22239</v>
      </c>
    </row>
    <row r="11936" spans="1:16" x14ac:dyDescent="0.35">
      <c r="A11936" t="s">
        <v>5</v>
      </c>
      <c r="B11936" t="s">
        <v>22240</v>
      </c>
      <c r="C11936" t="s">
        <v>240</v>
      </c>
      <c r="D11936" t="s">
        <v>4346</v>
      </c>
      <c r="E11936" t="s">
        <v>59</v>
      </c>
      <c r="F11936" t="b">
        <v>0</v>
      </c>
      <c r="G11936" t="s">
        <v>68</v>
      </c>
      <c r="H11936" s="1">
        <v>46148.754652777781</v>
      </c>
      <c r="I11936" t="b">
        <v>0</v>
      </c>
      <c r="J11936" t="b">
        <v>1</v>
      </c>
      <c r="K11936" t="s">
        <v>41</v>
      </c>
      <c r="L11936" t="s">
        <v>60</v>
      </c>
      <c r="M11936">
        <v>139555</v>
      </c>
      <c r="N11936"/>
      <c r="O11936" t="s">
        <v>22241</v>
      </c>
      <c r="P11936" t="s">
        <v>22242</v>
      </c>
    </row>
    <row r="11937" spans="1:16" x14ac:dyDescent="0.35">
      <c r="A11937" t="s">
        <v>1</v>
      </c>
      <c r="B11937" t="s">
        <v>22243</v>
      </c>
      <c r="C11937" t="s">
        <v>76</v>
      </c>
      <c r="D11937" t="s">
        <v>4346</v>
      </c>
      <c r="E11937" t="s">
        <v>59</v>
      </c>
      <c r="F11937" t="b">
        <v>1</v>
      </c>
      <c r="G11937" t="s">
        <v>40</v>
      </c>
      <c r="H11937" s="1">
        <v>46148.756180555552</v>
      </c>
      <c r="I11937" t="b">
        <v>1</v>
      </c>
      <c r="J11937" t="b">
        <v>0</v>
      </c>
      <c r="K11937" t="s">
        <v>40</v>
      </c>
      <c r="L11937" t="s">
        <v>60</v>
      </c>
      <c r="M11937">
        <v>85000</v>
      </c>
      <c r="N11937"/>
      <c r="O11937" t="s">
        <v>12441</v>
      </c>
      <c r="P11937" t="s">
        <v>22244</v>
      </c>
    </row>
    <row r="11938" spans="1:16" x14ac:dyDescent="0.35">
      <c r="A11938" t="s">
        <v>0</v>
      </c>
      <c r="B11938" t="s">
        <v>22245</v>
      </c>
      <c r="C11938" t="s">
        <v>76</v>
      </c>
      <c r="D11938" t="s">
        <v>4346</v>
      </c>
      <c r="E11938" t="s">
        <v>88</v>
      </c>
      <c r="F11938" t="b">
        <v>1</v>
      </c>
      <c r="G11938" t="s">
        <v>41</v>
      </c>
      <c r="H11938" s="1">
        <v>46148.794687499998</v>
      </c>
      <c r="I11938" t="b">
        <v>0</v>
      </c>
      <c r="J11938" t="b">
        <v>0</v>
      </c>
      <c r="K11938" t="s">
        <v>41</v>
      </c>
      <c r="L11938" t="s">
        <v>74</v>
      </c>
      <c r="M11938"/>
      <c r="N11938">
        <v>114</v>
      </c>
      <c r="O11938" t="s">
        <v>22246</v>
      </c>
      <c r="P11938" t="s">
        <v>464</v>
      </c>
    </row>
    <row r="11939" spans="1:16" x14ac:dyDescent="0.35">
      <c r="A11939" t="s">
        <v>2</v>
      </c>
      <c r="B11939" t="s">
        <v>22247</v>
      </c>
      <c r="C11939" t="s">
        <v>971</v>
      </c>
      <c r="D11939" t="s">
        <v>4346</v>
      </c>
      <c r="E11939" t="s">
        <v>59</v>
      </c>
      <c r="F11939" t="b">
        <v>0</v>
      </c>
      <c r="G11939" t="s">
        <v>68</v>
      </c>
      <c r="H11939" s="1">
        <v>46148.794768518521</v>
      </c>
      <c r="I11939" t="b">
        <v>0</v>
      </c>
      <c r="J11939" t="b">
        <v>1</v>
      </c>
      <c r="K11939" t="s">
        <v>41</v>
      </c>
      <c r="L11939" t="s">
        <v>60</v>
      </c>
      <c r="M11939">
        <v>112026</v>
      </c>
      <c r="N11939"/>
      <c r="O11939" t="s">
        <v>22233</v>
      </c>
      <c r="P11939" t="s">
        <v>22248</v>
      </c>
    </row>
    <row r="11940" spans="1:16" x14ac:dyDescent="0.35">
      <c r="A11940" t="s">
        <v>2</v>
      </c>
      <c r="B11940" t="s">
        <v>22249</v>
      </c>
      <c r="C11940" t="s">
        <v>112</v>
      </c>
      <c r="D11940" t="s">
        <v>4526</v>
      </c>
      <c r="E11940" t="s">
        <v>59</v>
      </c>
      <c r="F11940" t="b">
        <v>0</v>
      </c>
      <c r="G11940" t="s">
        <v>65</v>
      </c>
      <c r="H11940" s="1">
        <v>46148.794861111113</v>
      </c>
      <c r="I11940" t="b">
        <v>0</v>
      </c>
      <c r="J11940" t="b">
        <v>0</v>
      </c>
      <c r="K11940" t="s">
        <v>41</v>
      </c>
      <c r="L11940" t="s">
        <v>74</v>
      </c>
      <c r="M11940"/>
      <c r="N11940">
        <v>67.5</v>
      </c>
      <c r="O11940" t="s">
        <v>2510</v>
      </c>
      <c r="P11940" t="s">
        <v>22250</v>
      </c>
    </row>
    <row r="11941" spans="1:16" x14ac:dyDescent="0.35">
      <c r="A11941" t="s">
        <v>6</v>
      </c>
      <c r="B11941" t="s">
        <v>22251</v>
      </c>
      <c r="C11941" t="s">
        <v>64</v>
      </c>
      <c r="D11941" t="s">
        <v>4346</v>
      </c>
      <c r="E11941" t="s">
        <v>59</v>
      </c>
      <c r="F11941" t="b">
        <v>0</v>
      </c>
      <c r="G11941" t="s">
        <v>65</v>
      </c>
      <c r="H11941" s="1">
        <v>46148.794907407413</v>
      </c>
      <c r="I11941" t="b">
        <v>0</v>
      </c>
      <c r="J11941" t="b">
        <v>1</v>
      </c>
      <c r="K11941" t="s">
        <v>41</v>
      </c>
      <c r="L11941" t="s">
        <v>60</v>
      </c>
      <c r="M11941">
        <v>105000</v>
      </c>
      <c r="N11941"/>
      <c r="O11941" t="s">
        <v>22229</v>
      </c>
      <c r="P11941" t="s">
        <v>22230</v>
      </c>
    </row>
    <row r="11942" spans="1:16" x14ac:dyDescent="0.35">
      <c r="A11942" t="s">
        <v>0</v>
      </c>
      <c r="B11942" t="s">
        <v>22252</v>
      </c>
      <c r="C11942" t="s">
        <v>1423</v>
      </c>
      <c r="D11942" t="s">
        <v>4346</v>
      </c>
      <c r="E11942" t="s">
        <v>59</v>
      </c>
      <c r="F11942" t="b">
        <v>0</v>
      </c>
      <c r="G11942" t="s">
        <v>89</v>
      </c>
      <c r="H11942" s="1">
        <v>46148.834930555553</v>
      </c>
      <c r="I11942" t="b">
        <v>0</v>
      </c>
      <c r="J11942" t="b">
        <v>1</v>
      </c>
      <c r="K11942" t="s">
        <v>41</v>
      </c>
      <c r="L11942" t="s">
        <v>60</v>
      </c>
      <c r="M11942">
        <v>73646.5</v>
      </c>
      <c r="N11942"/>
      <c r="O11942" t="s">
        <v>22253</v>
      </c>
    </row>
    <row r="11943" spans="1:16" x14ac:dyDescent="0.35">
      <c r="A11943" t="s">
        <v>3</v>
      </c>
      <c r="B11943" t="s">
        <v>22254</v>
      </c>
      <c r="C11943" t="s">
        <v>3078</v>
      </c>
      <c r="D11943" t="s">
        <v>4526</v>
      </c>
      <c r="E11943" t="s">
        <v>59</v>
      </c>
      <c r="F11943" t="b">
        <v>0</v>
      </c>
      <c r="G11943" t="s">
        <v>89</v>
      </c>
      <c r="H11943" s="1">
        <v>46148.834953703707</v>
      </c>
      <c r="I11943" t="b">
        <v>0</v>
      </c>
      <c r="J11943" t="b">
        <v>0</v>
      </c>
      <c r="K11943" t="s">
        <v>41</v>
      </c>
      <c r="L11943" t="s">
        <v>74</v>
      </c>
      <c r="M11943"/>
      <c r="N11943">
        <v>83.33</v>
      </c>
      <c r="O11943" t="s">
        <v>215</v>
      </c>
      <c r="P11943" t="s">
        <v>22255</v>
      </c>
    </row>
    <row r="11944" spans="1:16" x14ac:dyDescent="0.35">
      <c r="A11944" t="s">
        <v>0</v>
      </c>
      <c r="B11944" t="s">
        <v>22256</v>
      </c>
      <c r="C11944" t="s">
        <v>616</v>
      </c>
      <c r="D11944" t="s">
        <v>4587</v>
      </c>
      <c r="E11944" t="s">
        <v>59</v>
      </c>
      <c r="F11944" t="b">
        <v>0</v>
      </c>
      <c r="G11944" t="s">
        <v>73</v>
      </c>
      <c r="H11944" s="1">
        <v>46148.834953703707</v>
      </c>
      <c r="I11944" t="b">
        <v>1</v>
      </c>
      <c r="J11944" t="b">
        <v>0</v>
      </c>
      <c r="K11944" t="s">
        <v>41</v>
      </c>
      <c r="L11944" t="s">
        <v>74</v>
      </c>
      <c r="M11944"/>
      <c r="N11944">
        <v>44.88</v>
      </c>
      <c r="O11944" t="s">
        <v>22257</v>
      </c>
      <c r="P11944" t="s">
        <v>22258</v>
      </c>
    </row>
    <row r="11945" spans="1:16" x14ac:dyDescent="0.35">
      <c r="A11945" t="s">
        <v>0</v>
      </c>
      <c r="B11945" t="s">
        <v>22259</v>
      </c>
      <c r="C11945" t="s">
        <v>382</v>
      </c>
      <c r="D11945" t="s">
        <v>4526</v>
      </c>
      <c r="E11945" t="s">
        <v>59</v>
      </c>
      <c r="F11945" t="b">
        <v>0</v>
      </c>
      <c r="G11945" t="s">
        <v>77</v>
      </c>
      <c r="H11945" s="1">
        <v>46148.834965277783</v>
      </c>
      <c r="I11945" t="b">
        <v>0</v>
      </c>
      <c r="J11945" t="b">
        <v>0</v>
      </c>
      <c r="K11945" t="s">
        <v>41</v>
      </c>
      <c r="L11945" t="s">
        <v>60</v>
      </c>
      <c r="M11945">
        <v>142500</v>
      </c>
      <c r="N11945"/>
      <c r="O11945" t="s">
        <v>22260</v>
      </c>
      <c r="P11945" t="s">
        <v>22261</v>
      </c>
    </row>
    <row r="11946" spans="1:16" x14ac:dyDescent="0.35">
      <c r="A11946" t="s">
        <v>0</v>
      </c>
      <c r="B11946" t="s">
        <v>22262</v>
      </c>
      <c r="C11946" t="s">
        <v>330</v>
      </c>
      <c r="D11946" t="s">
        <v>4526</v>
      </c>
      <c r="E11946" t="s">
        <v>59</v>
      </c>
      <c r="F11946" t="b">
        <v>0</v>
      </c>
      <c r="G11946" t="s">
        <v>41</v>
      </c>
      <c r="H11946" s="1">
        <v>46148.836354166669</v>
      </c>
      <c r="I11946" t="b">
        <v>0</v>
      </c>
      <c r="J11946" t="b">
        <v>0</v>
      </c>
      <c r="K11946" t="s">
        <v>41</v>
      </c>
      <c r="L11946" t="s">
        <v>60</v>
      </c>
      <c r="M11946">
        <v>147500</v>
      </c>
      <c r="N11946"/>
      <c r="O11946" t="s">
        <v>3556</v>
      </c>
      <c r="P11946" t="s">
        <v>22263</v>
      </c>
    </row>
    <row r="11947" spans="1:16" x14ac:dyDescent="0.35">
      <c r="A11947" t="s">
        <v>2</v>
      </c>
      <c r="B11947" t="s">
        <v>22264</v>
      </c>
      <c r="C11947" t="s">
        <v>79</v>
      </c>
      <c r="D11947" t="s">
        <v>4346</v>
      </c>
      <c r="E11947" t="s">
        <v>59</v>
      </c>
      <c r="F11947" t="b">
        <v>0</v>
      </c>
      <c r="G11947" t="s">
        <v>77</v>
      </c>
      <c r="H11947" s="1">
        <v>46148.836423611108</v>
      </c>
      <c r="I11947" t="b">
        <v>0</v>
      </c>
      <c r="J11947" t="b">
        <v>1</v>
      </c>
      <c r="K11947" t="s">
        <v>41</v>
      </c>
      <c r="L11947" t="s">
        <v>60</v>
      </c>
      <c r="M11947">
        <v>168000</v>
      </c>
      <c r="N11947"/>
      <c r="O11947" t="s">
        <v>1990</v>
      </c>
      <c r="P11947" t="s">
        <v>5601</v>
      </c>
    </row>
    <row r="11948" spans="1:16" x14ac:dyDescent="0.35">
      <c r="A11948" t="s">
        <v>1</v>
      </c>
      <c r="B11948" t="s">
        <v>22265</v>
      </c>
      <c r="C11948" t="s">
        <v>22266</v>
      </c>
      <c r="D11948" t="s">
        <v>4346</v>
      </c>
      <c r="E11948" t="s">
        <v>132</v>
      </c>
      <c r="F11948" t="b">
        <v>0</v>
      </c>
      <c r="G11948" t="s">
        <v>68</v>
      </c>
      <c r="H11948" s="1">
        <v>46148.837858796287</v>
      </c>
      <c r="I11948" t="b">
        <v>0</v>
      </c>
      <c r="J11948" t="b">
        <v>0</v>
      </c>
      <c r="K11948" t="s">
        <v>41</v>
      </c>
      <c r="L11948" t="s">
        <v>74</v>
      </c>
      <c r="M11948"/>
      <c r="N11948">
        <v>32.064999999999998</v>
      </c>
      <c r="O11948" t="s">
        <v>3664</v>
      </c>
      <c r="P11948" t="s">
        <v>22267</v>
      </c>
    </row>
    <row r="11949" spans="1:16" x14ac:dyDescent="0.35">
      <c r="A11949" t="s">
        <v>1</v>
      </c>
      <c r="B11949" t="s">
        <v>895</v>
      </c>
      <c r="C11949" t="s">
        <v>3678</v>
      </c>
      <c r="D11949" t="s">
        <v>4346</v>
      </c>
      <c r="E11949" t="s">
        <v>59</v>
      </c>
      <c r="F11949" t="b">
        <v>0</v>
      </c>
      <c r="G11949" t="s">
        <v>89</v>
      </c>
      <c r="H11949" s="1">
        <v>46148.837870370371</v>
      </c>
      <c r="I11949" t="b">
        <v>0</v>
      </c>
      <c r="J11949" t="b">
        <v>1</v>
      </c>
      <c r="K11949" t="s">
        <v>41</v>
      </c>
      <c r="L11949" t="s">
        <v>60</v>
      </c>
      <c r="M11949">
        <v>104450</v>
      </c>
      <c r="N11949"/>
      <c r="O11949" t="s">
        <v>4891</v>
      </c>
      <c r="P11949" t="s">
        <v>22268</v>
      </c>
    </row>
    <row r="11950" spans="1:16" x14ac:dyDescent="0.35">
      <c r="A11950" t="s">
        <v>1</v>
      </c>
      <c r="B11950" t="s">
        <v>22269</v>
      </c>
      <c r="C11950" t="s">
        <v>145</v>
      </c>
      <c r="D11950" t="s">
        <v>2360</v>
      </c>
      <c r="E11950" t="s">
        <v>59</v>
      </c>
      <c r="F11950" t="b">
        <v>0</v>
      </c>
      <c r="G11950" t="s">
        <v>89</v>
      </c>
      <c r="H11950" s="1">
        <v>46148.837997685187</v>
      </c>
      <c r="I11950" t="b">
        <v>1</v>
      </c>
      <c r="J11950" t="b">
        <v>0</v>
      </c>
      <c r="K11950" t="s">
        <v>41</v>
      </c>
      <c r="L11950" t="s">
        <v>74</v>
      </c>
      <c r="M11950"/>
      <c r="N11950">
        <v>57.5</v>
      </c>
      <c r="O11950" t="s">
        <v>22270</v>
      </c>
      <c r="P11950" t="s">
        <v>22271</v>
      </c>
    </row>
    <row r="11951" spans="1:16" x14ac:dyDescent="0.35">
      <c r="A11951" t="s">
        <v>1</v>
      </c>
      <c r="B11951" t="s">
        <v>22272</v>
      </c>
      <c r="C11951" t="s">
        <v>76</v>
      </c>
      <c r="D11951" t="s">
        <v>4526</v>
      </c>
      <c r="E11951" t="s">
        <v>59</v>
      </c>
      <c r="F11951" t="b">
        <v>1</v>
      </c>
      <c r="G11951" t="s">
        <v>40</v>
      </c>
      <c r="H11951" s="1">
        <v>46148.839583333327</v>
      </c>
      <c r="I11951" t="b">
        <v>1</v>
      </c>
      <c r="J11951" t="b">
        <v>0</v>
      </c>
      <c r="K11951" t="s">
        <v>40</v>
      </c>
      <c r="L11951" t="s">
        <v>60</v>
      </c>
      <c r="M11951">
        <v>77500</v>
      </c>
      <c r="N11951"/>
      <c r="O11951" t="s">
        <v>482</v>
      </c>
      <c r="P11951" t="s">
        <v>22273</v>
      </c>
    </row>
    <row r="11952" spans="1:16" x14ac:dyDescent="0.35">
      <c r="A11952" t="s">
        <v>3</v>
      </c>
      <c r="B11952" t="s">
        <v>22274</v>
      </c>
      <c r="C11952" t="s">
        <v>237</v>
      </c>
      <c r="D11952" t="s">
        <v>4526</v>
      </c>
      <c r="E11952" t="s">
        <v>59</v>
      </c>
      <c r="F11952" t="b">
        <v>0</v>
      </c>
      <c r="G11952" t="s">
        <v>89</v>
      </c>
      <c r="H11952" s="1">
        <v>46148.876620370371</v>
      </c>
      <c r="I11952" t="b">
        <v>1</v>
      </c>
      <c r="J11952" t="b">
        <v>0</v>
      </c>
      <c r="K11952" t="s">
        <v>41</v>
      </c>
      <c r="L11952" t="s">
        <v>74</v>
      </c>
      <c r="M11952"/>
      <c r="N11952">
        <v>77.5</v>
      </c>
      <c r="O11952" t="s">
        <v>105</v>
      </c>
      <c r="P11952" t="s">
        <v>283</v>
      </c>
    </row>
    <row r="11953" spans="1:16" x14ac:dyDescent="0.35">
      <c r="A11953" t="s">
        <v>0</v>
      </c>
      <c r="B11953" t="s">
        <v>22275</v>
      </c>
      <c r="C11953" t="s">
        <v>1122</v>
      </c>
      <c r="D11953" t="s">
        <v>4526</v>
      </c>
      <c r="E11953" t="s">
        <v>88</v>
      </c>
      <c r="F11953" t="b">
        <v>0</v>
      </c>
      <c r="G11953" t="s">
        <v>65</v>
      </c>
      <c r="H11953" s="1">
        <v>46148.87667824074</v>
      </c>
      <c r="I11953" t="b">
        <v>0</v>
      </c>
      <c r="J11953" t="b">
        <v>0</v>
      </c>
      <c r="K11953" t="s">
        <v>41</v>
      </c>
      <c r="L11953" t="s">
        <v>74</v>
      </c>
      <c r="M11953"/>
      <c r="N11953">
        <v>27.5</v>
      </c>
      <c r="O11953" t="s">
        <v>105</v>
      </c>
      <c r="P11953" t="s">
        <v>85</v>
      </c>
    </row>
    <row r="11954" spans="1:16" x14ac:dyDescent="0.35">
      <c r="A11954" t="s">
        <v>0</v>
      </c>
      <c r="B11954" t="s">
        <v>22276</v>
      </c>
      <c r="C11954" t="s">
        <v>2145</v>
      </c>
      <c r="D11954" t="s">
        <v>2360</v>
      </c>
      <c r="E11954" t="s">
        <v>59</v>
      </c>
      <c r="F11954" t="b">
        <v>0</v>
      </c>
      <c r="G11954" t="s">
        <v>65</v>
      </c>
      <c r="H11954" s="1">
        <v>46148.876701388886</v>
      </c>
      <c r="I11954" t="b">
        <v>0</v>
      </c>
      <c r="J11954" t="b">
        <v>0</v>
      </c>
      <c r="K11954" t="s">
        <v>41</v>
      </c>
      <c r="L11954" t="s">
        <v>74</v>
      </c>
      <c r="M11954"/>
      <c r="N11954">
        <v>18</v>
      </c>
      <c r="O11954" t="s">
        <v>22277</v>
      </c>
      <c r="P11954" t="s">
        <v>1314</v>
      </c>
    </row>
    <row r="11955" spans="1:16" x14ac:dyDescent="0.35">
      <c r="A11955" t="s">
        <v>3</v>
      </c>
      <c r="B11955" t="s">
        <v>22278</v>
      </c>
      <c r="C11955" t="s">
        <v>22279</v>
      </c>
      <c r="D11955" t="s">
        <v>4346</v>
      </c>
      <c r="E11955" t="s">
        <v>59</v>
      </c>
      <c r="F11955" t="b">
        <v>0</v>
      </c>
      <c r="G11955" t="s">
        <v>13</v>
      </c>
      <c r="H11955" s="1">
        <v>46148.876851851863</v>
      </c>
      <c r="I11955" t="b">
        <v>0</v>
      </c>
      <c r="J11955" t="b">
        <v>0</v>
      </c>
      <c r="K11955" t="s">
        <v>13</v>
      </c>
      <c r="L11955" t="s">
        <v>74</v>
      </c>
      <c r="M11955"/>
      <c r="N11955">
        <v>48.51</v>
      </c>
      <c r="O11955" t="s">
        <v>22280</v>
      </c>
      <c r="P11955" t="s">
        <v>881</v>
      </c>
    </row>
    <row r="11956" spans="1:16" x14ac:dyDescent="0.35">
      <c r="A11956" t="s">
        <v>2</v>
      </c>
      <c r="B11956" t="s">
        <v>1951</v>
      </c>
      <c r="C11956" t="s">
        <v>142</v>
      </c>
      <c r="D11956" t="s">
        <v>4526</v>
      </c>
      <c r="E11956" t="s">
        <v>59</v>
      </c>
      <c r="F11956" t="b">
        <v>0</v>
      </c>
      <c r="G11956" t="s">
        <v>65</v>
      </c>
      <c r="H11956" s="1">
        <v>46148.878194444442</v>
      </c>
      <c r="I11956" t="b">
        <v>0</v>
      </c>
      <c r="J11956" t="b">
        <v>0</v>
      </c>
      <c r="K11956" t="s">
        <v>41</v>
      </c>
      <c r="L11956" t="s">
        <v>60</v>
      </c>
      <c r="M11956">
        <v>165503</v>
      </c>
      <c r="N11956"/>
      <c r="O11956" t="s">
        <v>7007</v>
      </c>
      <c r="P11956" t="s">
        <v>22281</v>
      </c>
    </row>
    <row r="11957" spans="1:16" x14ac:dyDescent="0.35">
      <c r="A11957" t="s">
        <v>0</v>
      </c>
      <c r="B11957" t="s">
        <v>0</v>
      </c>
      <c r="D11957" t="s">
        <v>4526</v>
      </c>
      <c r="E11957" t="s">
        <v>88</v>
      </c>
      <c r="F11957" t="b">
        <v>0</v>
      </c>
      <c r="G11957" t="s">
        <v>65</v>
      </c>
      <c r="H11957" s="1">
        <v>46148.918263888889</v>
      </c>
      <c r="I11957" t="b">
        <v>0</v>
      </c>
      <c r="J11957" t="b">
        <v>0</v>
      </c>
      <c r="K11957" t="s">
        <v>41</v>
      </c>
      <c r="L11957" t="s">
        <v>74</v>
      </c>
      <c r="M11957"/>
      <c r="N11957">
        <v>85</v>
      </c>
      <c r="O11957" t="s">
        <v>3926</v>
      </c>
      <c r="P11957" t="s">
        <v>1482</v>
      </c>
    </row>
    <row r="11958" spans="1:16" x14ac:dyDescent="0.35">
      <c r="A11958" t="s">
        <v>2</v>
      </c>
      <c r="B11958" t="s">
        <v>22282</v>
      </c>
      <c r="C11958" t="s">
        <v>162</v>
      </c>
      <c r="D11958" t="s">
        <v>4346</v>
      </c>
      <c r="E11958" t="s">
        <v>59</v>
      </c>
      <c r="F11958" t="b">
        <v>0</v>
      </c>
      <c r="G11958" t="s">
        <v>73</v>
      </c>
      <c r="H11958" s="1">
        <v>46148.919791666667</v>
      </c>
      <c r="I11958" t="b">
        <v>0</v>
      </c>
      <c r="J11958" t="b">
        <v>1</v>
      </c>
      <c r="K11958" t="s">
        <v>41</v>
      </c>
      <c r="L11958" t="s">
        <v>60</v>
      </c>
      <c r="M11958">
        <v>160000</v>
      </c>
      <c r="N11958"/>
      <c r="O11958" t="s">
        <v>1183</v>
      </c>
      <c r="P11958" t="s">
        <v>6461</v>
      </c>
    </row>
    <row r="11959" spans="1:16" x14ac:dyDescent="0.35">
      <c r="A11959" t="s">
        <v>2</v>
      </c>
      <c r="B11959" t="s">
        <v>22283</v>
      </c>
      <c r="C11959" t="s">
        <v>3678</v>
      </c>
      <c r="D11959" t="s">
        <v>4346</v>
      </c>
      <c r="E11959" t="s">
        <v>59</v>
      </c>
      <c r="F11959" t="b">
        <v>0</v>
      </c>
      <c r="G11959" t="s">
        <v>65</v>
      </c>
      <c r="H11959" s="1">
        <v>46148.919907407413</v>
      </c>
      <c r="I11959" t="b">
        <v>0</v>
      </c>
      <c r="J11959" t="b">
        <v>0</v>
      </c>
      <c r="K11959" t="s">
        <v>41</v>
      </c>
      <c r="L11959" t="s">
        <v>74</v>
      </c>
      <c r="M11959"/>
      <c r="N11959">
        <v>36</v>
      </c>
      <c r="O11959" t="s">
        <v>735</v>
      </c>
      <c r="P11959" t="s">
        <v>22284</v>
      </c>
    </row>
    <row r="11960" spans="1:16" x14ac:dyDescent="0.35">
      <c r="A11960" t="s">
        <v>5</v>
      </c>
      <c r="B11960" t="s">
        <v>22285</v>
      </c>
      <c r="C11960" t="s">
        <v>2397</v>
      </c>
      <c r="D11960" t="s">
        <v>4346</v>
      </c>
      <c r="E11960" t="s">
        <v>59</v>
      </c>
      <c r="F11960" t="b">
        <v>0</v>
      </c>
      <c r="G11960" t="s">
        <v>65</v>
      </c>
      <c r="H11960" s="1">
        <v>46148.921203703707</v>
      </c>
      <c r="I11960" t="b">
        <v>0</v>
      </c>
      <c r="J11960" t="b">
        <v>0</v>
      </c>
      <c r="K11960" t="s">
        <v>41</v>
      </c>
      <c r="L11960" t="s">
        <v>60</v>
      </c>
      <c r="M11960">
        <v>180000</v>
      </c>
      <c r="N11960"/>
      <c r="O11960" t="s">
        <v>19254</v>
      </c>
      <c r="P11960" t="s">
        <v>22286</v>
      </c>
    </row>
    <row r="11961" spans="1:16" x14ac:dyDescent="0.35">
      <c r="A11961" t="s">
        <v>5</v>
      </c>
      <c r="B11961" t="s">
        <v>22287</v>
      </c>
      <c r="C11961" t="s">
        <v>998</v>
      </c>
      <c r="D11961" t="s">
        <v>4526</v>
      </c>
      <c r="E11961" t="s">
        <v>88</v>
      </c>
      <c r="F11961" t="b">
        <v>0</v>
      </c>
      <c r="G11961" t="s">
        <v>65</v>
      </c>
      <c r="H11961" s="1">
        <v>46148.921319444453</v>
      </c>
      <c r="I11961" t="b">
        <v>1</v>
      </c>
      <c r="J11961" t="b">
        <v>0</v>
      </c>
      <c r="K11961" t="s">
        <v>41</v>
      </c>
      <c r="L11961" t="s">
        <v>74</v>
      </c>
      <c r="M11961"/>
      <c r="N11961">
        <v>82.5</v>
      </c>
      <c r="O11961" t="s">
        <v>17419</v>
      </c>
      <c r="P11961" t="s">
        <v>22288</v>
      </c>
    </row>
    <row r="11962" spans="1:16" x14ac:dyDescent="0.35">
      <c r="A11962" t="s">
        <v>1</v>
      </c>
      <c r="B11962" t="s">
        <v>385</v>
      </c>
      <c r="C11962" t="s">
        <v>330</v>
      </c>
      <c r="D11962" t="s">
        <v>4526</v>
      </c>
      <c r="E11962" t="s">
        <v>59</v>
      </c>
      <c r="F11962" t="b">
        <v>0</v>
      </c>
      <c r="G11962" t="s">
        <v>89</v>
      </c>
      <c r="H11962" s="1">
        <v>46148.921331018522</v>
      </c>
      <c r="I11962" t="b">
        <v>1</v>
      </c>
      <c r="J11962" t="b">
        <v>1</v>
      </c>
      <c r="K11962" t="s">
        <v>41</v>
      </c>
      <c r="L11962" t="s">
        <v>60</v>
      </c>
      <c r="M11962">
        <v>115000</v>
      </c>
      <c r="N11962"/>
      <c r="O11962" t="s">
        <v>22289</v>
      </c>
      <c r="P11962" t="s">
        <v>22290</v>
      </c>
    </row>
    <row r="11963" spans="1:16" x14ac:dyDescent="0.35">
      <c r="A11963" t="s">
        <v>5</v>
      </c>
      <c r="B11963" t="s">
        <v>22291</v>
      </c>
      <c r="C11963" t="s">
        <v>810</v>
      </c>
      <c r="D11963" t="s">
        <v>4526</v>
      </c>
      <c r="E11963" t="s">
        <v>59</v>
      </c>
      <c r="F11963" t="b">
        <v>0</v>
      </c>
      <c r="G11963" t="s">
        <v>89</v>
      </c>
      <c r="H11963" s="1">
        <v>46148.921469907407</v>
      </c>
      <c r="I11963" t="b">
        <v>0</v>
      </c>
      <c r="J11963" t="b">
        <v>1</v>
      </c>
      <c r="K11963" t="s">
        <v>41</v>
      </c>
      <c r="L11963" t="s">
        <v>60</v>
      </c>
      <c r="M11963">
        <v>165500</v>
      </c>
      <c r="N11963"/>
      <c r="O11963" t="s">
        <v>22125</v>
      </c>
      <c r="P11963" t="s">
        <v>14439</v>
      </c>
    </row>
    <row r="11964" spans="1:16" x14ac:dyDescent="0.35">
      <c r="A11964" t="s">
        <v>0</v>
      </c>
      <c r="B11964" t="s">
        <v>1284</v>
      </c>
      <c r="C11964" t="s">
        <v>165</v>
      </c>
      <c r="D11964" t="s">
        <v>4346</v>
      </c>
      <c r="E11964" t="s">
        <v>59</v>
      </c>
      <c r="F11964" t="b">
        <v>0</v>
      </c>
      <c r="G11964" t="s">
        <v>73</v>
      </c>
      <c r="H11964" s="1">
        <v>46148.959930555553</v>
      </c>
      <c r="I11964" t="b">
        <v>0</v>
      </c>
      <c r="J11964" t="b">
        <v>1</v>
      </c>
      <c r="K11964" t="s">
        <v>41</v>
      </c>
      <c r="L11964" t="s">
        <v>60</v>
      </c>
      <c r="M11964">
        <v>80000</v>
      </c>
      <c r="N11964"/>
      <c r="O11964" t="s">
        <v>22292</v>
      </c>
      <c r="P11964" t="s">
        <v>728</v>
      </c>
    </row>
    <row r="11965" spans="1:16" x14ac:dyDescent="0.35">
      <c r="A11965" t="s">
        <v>0</v>
      </c>
      <c r="B11965" t="s">
        <v>6988</v>
      </c>
      <c r="C11965" t="s">
        <v>181</v>
      </c>
      <c r="D11965" t="s">
        <v>4526</v>
      </c>
      <c r="E11965" t="s">
        <v>88</v>
      </c>
      <c r="F11965" t="b">
        <v>0</v>
      </c>
      <c r="G11965" t="s">
        <v>89</v>
      </c>
      <c r="H11965" s="1">
        <v>46148.959930555553</v>
      </c>
      <c r="I11965" t="b">
        <v>0</v>
      </c>
      <c r="J11965" t="b">
        <v>1</v>
      </c>
      <c r="K11965" t="s">
        <v>41</v>
      </c>
      <c r="L11965" t="s">
        <v>74</v>
      </c>
      <c r="M11965"/>
      <c r="N11965">
        <v>77.5</v>
      </c>
      <c r="O11965" t="s">
        <v>4487</v>
      </c>
      <c r="P11965" t="s">
        <v>1348</v>
      </c>
    </row>
    <row r="11966" spans="1:16" x14ac:dyDescent="0.35">
      <c r="A11966" t="s">
        <v>0</v>
      </c>
      <c r="B11966" t="s">
        <v>22293</v>
      </c>
      <c r="C11966" t="s">
        <v>586</v>
      </c>
      <c r="D11966" t="s">
        <v>4526</v>
      </c>
      <c r="E11966" t="s">
        <v>59</v>
      </c>
      <c r="F11966" t="b">
        <v>0</v>
      </c>
      <c r="G11966" t="s">
        <v>41</v>
      </c>
      <c r="H11966" s="1">
        <v>46148.961354166669</v>
      </c>
      <c r="I11966" t="b">
        <v>0</v>
      </c>
      <c r="J11966" t="b">
        <v>0</v>
      </c>
      <c r="K11966" t="s">
        <v>41</v>
      </c>
      <c r="L11966" t="s">
        <v>60</v>
      </c>
      <c r="M11966">
        <v>74000</v>
      </c>
      <c r="N11966"/>
      <c r="O11966" t="s">
        <v>2158</v>
      </c>
      <c r="P11966" t="s">
        <v>1588</v>
      </c>
    </row>
    <row r="11967" spans="1:16" x14ac:dyDescent="0.35">
      <c r="A11967" t="s">
        <v>2</v>
      </c>
      <c r="B11967" t="s">
        <v>22294</v>
      </c>
      <c r="C11967" t="s">
        <v>290</v>
      </c>
      <c r="D11967" t="s">
        <v>4346</v>
      </c>
      <c r="E11967" t="s">
        <v>59</v>
      </c>
      <c r="F11967" t="b">
        <v>0</v>
      </c>
      <c r="G11967" t="s">
        <v>77</v>
      </c>
      <c r="H11967" s="1">
        <v>46148.961423611108</v>
      </c>
      <c r="I11967" t="b">
        <v>0</v>
      </c>
      <c r="J11967" t="b">
        <v>1</v>
      </c>
      <c r="K11967" t="s">
        <v>41</v>
      </c>
      <c r="L11967" t="s">
        <v>60</v>
      </c>
      <c r="M11967">
        <v>224500</v>
      </c>
      <c r="N11967"/>
      <c r="O11967" t="s">
        <v>3319</v>
      </c>
      <c r="P11967" t="s">
        <v>22295</v>
      </c>
    </row>
    <row r="11968" spans="1:16" x14ac:dyDescent="0.35">
      <c r="A11968" t="s">
        <v>5</v>
      </c>
      <c r="B11968" t="s">
        <v>22296</v>
      </c>
      <c r="C11968" t="s">
        <v>76</v>
      </c>
      <c r="D11968" t="s">
        <v>6716</v>
      </c>
      <c r="E11968" t="s">
        <v>59</v>
      </c>
      <c r="F11968" t="b">
        <v>1</v>
      </c>
      <c r="G11968" t="s">
        <v>77</v>
      </c>
      <c r="H11968" s="1">
        <v>46148.962870370371</v>
      </c>
      <c r="I11968" t="b">
        <v>0</v>
      </c>
      <c r="J11968" t="b">
        <v>0</v>
      </c>
      <c r="K11968" t="s">
        <v>41</v>
      </c>
      <c r="L11968" t="s">
        <v>60</v>
      </c>
      <c r="M11968">
        <v>207500</v>
      </c>
      <c r="N11968"/>
      <c r="O11968" t="s">
        <v>4570</v>
      </c>
      <c r="P11968" t="s">
        <v>22297</v>
      </c>
    </row>
    <row r="11969" spans="1:16" x14ac:dyDescent="0.35">
      <c r="A11969" t="s">
        <v>5</v>
      </c>
      <c r="B11969" t="s">
        <v>22298</v>
      </c>
      <c r="C11969" t="s">
        <v>190</v>
      </c>
      <c r="D11969" t="s">
        <v>2360</v>
      </c>
      <c r="E11969" t="s">
        <v>59</v>
      </c>
      <c r="F11969" t="b">
        <v>0</v>
      </c>
      <c r="G11969" t="s">
        <v>73</v>
      </c>
      <c r="H11969" s="1">
        <v>46148.962905092587</v>
      </c>
      <c r="I11969" t="b">
        <v>0</v>
      </c>
      <c r="J11969" t="b">
        <v>0</v>
      </c>
      <c r="K11969" t="s">
        <v>41</v>
      </c>
      <c r="L11969" t="s">
        <v>60</v>
      </c>
      <c r="M11969">
        <v>130000</v>
      </c>
      <c r="N11969"/>
      <c r="O11969" t="s">
        <v>22299</v>
      </c>
      <c r="P11969" t="s">
        <v>22300</v>
      </c>
    </row>
    <row r="11970" spans="1:16" x14ac:dyDescent="0.35">
      <c r="A11970" t="s">
        <v>2</v>
      </c>
      <c r="B11970" t="s">
        <v>3726</v>
      </c>
      <c r="C11970" t="s">
        <v>1543</v>
      </c>
      <c r="D11970" t="s">
        <v>4346</v>
      </c>
      <c r="E11970" t="s">
        <v>59</v>
      </c>
      <c r="F11970" t="b">
        <v>0</v>
      </c>
      <c r="G11970" t="s">
        <v>73</v>
      </c>
      <c r="H11970" s="1">
        <v>46149.001597222217</v>
      </c>
      <c r="I11970" t="b">
        <v>0</v>
      </c>
      <c r="J11970" t="b">
        <v>0</v>
      </c>
      <c r="K11970" t="s">
        <v>41</v>
      </c>
      <c r="L11970" t="s">
        <v>60</v>
      </c>
      <c r="M11970">
        <v>96800</v>
      </c>
      <c r="N11970"/>
      <c r="O11970" t="s">
        <v>2673</v>
      </c>
      <c r="P11970" t="s">
        <v>1524</v>
      </c>
    </row>
    <row r="11971" spans="1:16" x14ac:dyDescent="0.35">
      <c r="A11971" t="s">
        <v>1</v>
      </c>
      <c r="B11971" t="s">
        <v>22301</v>
      </c>
      <c r="C11971" t="s">
        <v>1203</v>
      </c>
      <c r="D11971" t="s">
        <v>4671</v>
      </c>
      <c r="E11971" t="s">
        <v>59</v>
      </c>
      <c r="F11971" t="b">
        <v>0</v>
      </c>
      <c r="G11971" t="s">
        <v>89</v>
      </c>
      <c r="H11971" s="1">
        <v>46149.001608796287</v>
      </c>
      <c r="I11971" t="b">
        <v>1</v>
      </c>
      <c r="J11971" t="b">
        <v>1</v>
      </c>
      <c r="K11971" t="s">
        <v>41</v>
      </c>
      <c r="L11971" t="s">
        <v>60</v>
      </c>
      <c r="M11971">
        <v>162000</v>
      </c>
      <c r="N11971"/>
      <c r="O11971" t="s">
        <v>195</v>
      </c>
      <c r="P11971" t="s">
        <v>22302</v>
      </c>
    </row>
    <row r="11972" spans="1:16" x14ac:dyDescent="0.35">
      <c r="A11972" t="s">
        <v>1</v>
      </c>
      <c r="B11972" t="s">
        <v>22303</v>
      </c>
      <c r="C11972" t="s">
        <v>1203</v>
      </c>
      <c r="D11972" t="s">
        <v>4671</v>
      </c>
      <c r="E11972" t="s">
        <v>59</v>
      </c>
      <c r="F11972" t="b">
        <v>0</v>
      </c>
      <c r="G11972" t="s">
        <v>89</v>
      </c>
      <c r="H11972" s="1">
        <v>46149.001620370371</v>
      </c>
      <c r="I11972" t="b">
        <v>1</v>
      </c>
      <c r="J11972" t="b">
        <v>1</v>
      </c>
      <c r="K11972" t="s">
        <v>41</v>
      </c>
      <c r="L11972" t="s">
        <v>60</v>
      </c>
      <c r="M11972">
        <v>126800</v>
      </c>
      <c r="N11972"/>
      <c r="O11972" t="s">
        <v>195</v>
      </c>
      <c r="P11972" t="s">
        <v>22304</v>
      </c>
    </row>
    <row r="11973" spans="1:16" x14ac:dyDescent="0.35">
      <c r="A11973" t="s">
        <v>0</v>
      </c>
      <c r="B11973" t="s">
        <v>22305</v>
      </c>
      <c r="C11973" t="s">
        <v>200</v>
      </c>
      <c r="D11973" t="s">
        <v>4346</v>
      </c>
      <c r="E11973" t="s">
        <v>59</v>
      </c>
      <c r="F11973" t="b">
        <v>0</v>
      </c>
      <c r="G11973" t="s">
        <v>65</v>
      </c>
      <c r="H11973" s="1">
        <v>46149.001701388886</v>
      </c>
      <c r="I11973" t="b">
        <v>0</v>
      </c>
      <c r="J11973" t="b">
        <v>1</v>
      </c>
      <c r="K11973" t="s">
        <v>41</v>
      </c>
      <c r="L11973" t="s">
        <v>60</v>
      </c>
      <c r="M11973">
        <v>66050</v>
      </c>
      <c r="N11973"/>
      <c r="O11973" t="s">
        <v>2915</v>
      </c>
    </row>
    <row r="11974" spans="1:16" x14ac:dyDescent="0.35">
      <c r="A11974" t="s">
        <v>6</v>
      </c>
      <c r="B11974" t="s">
        <v>22306</v>
      </c>
      <c r="C11974" t="s">
        <v>5932</v>
      </c>
      <c r="D11974" t="s">
        <v>4671</v>
      </c>
      <c r="E11974" t="s">
        <v>59</v>
      </c>
      <c r="F11974" t="b">
        <v>0</v>
      </c>
      <c r="G11974" t="s">
        <v>68</v>
      </c>
      <c r="H11974" s="1">
        <v>46149.003101851849</v>
      </c>
      <c r="I11974" t="b">
        <v>0</v>
      </c>
      <c r="J11974" t="b">
        <v>1</v>
      </c>
      <c r="K11974" t="s">
        <v>41</v>
      </c>
      <c r="L11974" t="s">
        <v>60</v>
      </c>
      <c r="M11974">
        <v>235500</v>
      </c>
      <c r="N11974"/>
      <c r="O11974" t="s">
        <v>95</v>
      </c>
      <c r="P11974" t="s">
        <v>10731</v>
      </c>
    </row>
    <row r="11975" spans="1:16" x14ac:dyDescent="0.35">
      <c r="A11975" t="s">
        <v>2</v>
      </c>
      <c r="B11975" t="s">
        <v>22307</v>
      </c>
      <c r="C11975" t="s">
        <v>22308</v>
      </c>
      <c r="D11975" t="s">
        <v>4673</v>
      </c>
      <c r="E11975" t="s">
        <v>59</v>
      </c>
      <c r="F11975" t="b">
        <v>0</v>
      </c>
      <c r="G11975" t="s">
        <v>68</v>
      </c>
      <c r="H11975" s="1">
        <v>46149.003101851849</v>
      </c>
      <c r="I11975" t="b">
        <v>0</v>
      </c>
      <c r="J11975" t="b">
        <v>0</v>
      </c>
      <c r="K11975" t="s">
        <v>41</v>
      </c>
      <c r="L11975" t="s">
        <v>60</v>
      </c>
      <c r="M11975">
        <v>247774</v>
      </c>
      <c r="N11975"/>
      <c r="O11975" t="s">
        <v>2418</v>
      </c>
      <c r="P11975" t="s">
        <v>22309</v>
      </c>
    </row>
    <row r="11976" spans="1:16" x14ac:dyDescent="0.35">
      <c r="A11976" t="s">
        <v>2</v>
      </c>
      <c r="B11976" t="s">
        <v>158</v>
      </c>
      <c r="C11976" t="s">
        <v>2605</v>
      </c>
      <c r="D11976" t="s">
        <v>4526</v>
      </c>
      <c r="E11976" t="s">
        <v>59</v>
      </c>
      <c r="F11976" t="b">
        <v>0</v>
      </c>
      <c r="G11976" t="s">
        <v>65</v>
      </c>
      <c r="H11976" s="1">
        <v>46149.003125000003</v>
      </c>
      <c r="I11976" t="b">
        <v>0</v>
      </c>
      <c r="J11976" t="b">
        <v>0</v>
      </c>
      <c r="K11976" t="s">
        <v>41</v>
      </c>
      <c r="L11976" t="s">
        <v>74</v>
      </c>
      <c r="M11976"/>
      <c r="N11976">
        <v>64.59</v>
      </c>
      <c r="O11976" t="s">
        <v>4707</v>
      </c>
      <c r="P11976" t="s">
        <v>1738</v>
      </c>
    </row>
    <row r="11977" spans="1:16" x14ac:dyDescent="0.35">
      <c r="A11977" t="s">
        <v>1</v>
      </c>
      <c r="B11977" t="s">
        <v>22310</v>
      </c>
      <c r="C11977" t="s">
        <v>76</v>
      </c>
      <c r="D11977" t="s">
        <v>4526</v>
      </c>
      <c r="E11977" t="s">
        <v>59</v>
      </c>
      <c r="F11977" t="b">
        <v>1</v>
      </c>
      <c r="G11977" t="s">
        <v>13</v>
      </c>
      <c r="H11977" s="1">
        <v>46149.00340277778</v>
      </c>
      <c r="I11977" t="b">
        <v>0</v>
      </c>
      <c r="J11977" t="b">
        <v>0</v>
      </c>
      <c r="K11977" t="s">
        <v>13</v>
      </c>
      <c r="L11977" t="s">
        <v>60</v>
      </c>
      <c r="M11977">
        <v>87500</v>
      </c>
      <c r="N11977"/>
      <c r="O11977" t="s">
        <v>11334</v>
      </c>
      <c r="P11977" t="s">
        <v>22311</v>
      </c>
    </row>
    <row r="11978" spans="1:16" x14ac:dyDescent="0.35">
      <c r="A11978" t="s">
        <v>2</v>
      </c>
      <c r="B11978" t="s">
        <v>1236</v>
      </c>
      <c r="C11978" t="s">
        <v>6271</v>
      </c>
      <c r="D11978" t="s">
        <v>22312</v>
      </c>
      <c r="E11978" t="s">
        <v>621</v>
      </c>
      <c r="F11978" t="b">
        <v>0</v>
      </c>
      <c r="G11978" t="s">
        <v>4560</v>
      </c>
      <c r="H11978" s="1">
        <v>46149.004166666673</v>
      </c>
      <c r="I11978" t="b">
        <v>0</v>
      </c>
      <c r="J11978" t="b">
        <v>0</v>
      </c>
      <c r="K11978" t="s">
        <v>4560</v>
      </c>
      <c r="L11978" t="s">
        <v>60</v>
      </c>
      <c r="M11978">
        <v>6000</v>
      </c>
      <c r="N11978"/>
      <c r="O11978" t="s">
        <v>22313</v>
      </c>
    </row>
    <row r="11979" spans="1:16" x14ac:dyDescent="0.35">
      <c r="A11979" t="s">
        <v>1</v>
      </c>
      <c r="B11979" t="s">
        <v>184</v>
      </c>
      <c r="C11979" t="s">
        <v>190</v>
      </c>
      <c r="D11979" t="s">
        <v>4673</v>
      </c>
      <c r="E11979" t="s">
        <v>59</v>
      </c>
      <c r="F11979" t="b">
        <v>0</v>
      </c>
      <c r="G11979" t="s">
        <v>73</v>
      </c>
      <c r="H11979" s="1">
        <v>46149.004594907397</v>
      </c>
      <c r="I11979" t="b">
        <v>0</v>
      </c>
      <c r="J11979" t="b">
        <v>1</v>
      </c>
      <c r="K11979" t="s">
        <v>41</v>
      </c>
      <c r="L11979" t="s">
        <v>60</v>
      </c>
      <c r="M11979">
        <v>120000</v>
      </c>
      <c r="N11979"/>
      <c r="O11979" t="s">
        <v>20244</v>
      </c>
      <c r="P11979" t="s">
        <v>22314</v>
      </c>
    </row>
    <row r="11980" spans="1:16" x14ac:dyDescent="0.35">
      <c r="A11980" t="s">
        <v>5</v>
      </c>
      <c r="B11980" t="s">
        <v>22315</v>
      </c>
      <c r="C11980" t="s">
        <v>7567</v>
      </c>
      <c r="D11980" t="s">
        <v>22316</v>
      </c>
      <c r="E11980" t="s">
        <v>59</v>
      </c>
      <c r="F11980" t="b">
        <v>0</v>
      </c>
      <c r="G11980" t="s">
        <v>19</v>
      </c>
      <c r="H11980" s="1">
        <v>46149.005520833343</v>
      </c>
      <c r="I11980" t="b">
        <v>1</v>
      </c>
      <c r="J11980" t="b">
        <v>0</v>
      </c>
      <c r="K11980" t="s">
        <v>19</v>
      </c>
      <c r="L11980" t="s">
        <v>60</v>
      </c>
      <c r="M11980">
        <v>650000</v>
      </c>
      <c r="N11980"/>
      <c r="O11980" t="s">
        <v>22317</v>
      </c>
    </row>
    <row r="11981" spans="1:16" x14ac:dyDescent="0.35">
      <c r="A11981" t="s">
        <v>5</v>
      </c>
      <c r="B11981" t="s">
        <v>22318</v>
      </c>
      <c r="C11981" t="s">
        <v>22319</v>
      </c>
      <c r="D11981" t="s">
        <v>4671</v>
      </c>
      <c r="E11981" t="s">
        <v>59</v>
      </c>
      <c r="F11981" t="b">
        <v>0</v>
      </c>
      <c r="G11981" t="s">
        <v>25</v>
      </c>
      <c r="H11981" s="1">
        <v>46149.005740740737</v>
      </c>
      <c r="I11981" t="b">
        <v>0</v>
      </c>
      <c r="J11981" t="b">
        <v>0</v>
      </c>
      <c r="K11981" t="s">
        <v>25</v>
      </c>
      <c r="L11981" t="s">
        <v>60</v>
      </c>
      <c r="M11981">
        <v>118000</v>
      </c>
      <c r="N11981"/>
      <c r="O11981" t="s">
        <v>22320</v>
      </c>
    </row>
    <row r="11982" spans="1:16" x14ac:dyDescent="0.35">
      <c r="A11982" t="s">
        <v>8</v>
      </c>
      <c r="B11982" t="s">
        <v>22321</v>
      </c>
      <c r="C11982" t="s">
        <v>181</v>
      </c>
      <c r="D11982" t="s">
        <v>17170</v>
      </c>
      <c r="E11982" t="s">
        <v>59</v>
      </c>
      <c r="F11982" t="b">
        <v>0</v>
      </c>
      <c r="G11982" t="s">
        <v>89</v>
      </c>
      <c r="H11982" s="1">
        <v>46149.044756944437</v>
      </c>
      <c r="I11982" t="b">
        <v>0</v>
      </c>
      <c r="J11982" t="b">
        <v>0</v>
      </c>
      <c r="K11982" t="s">
        <v>41</v>
      </c>
      <c r="L11982" t="s">
        <v>60</v>
      </c>
      <c r="M11982">
        <v>237837.5</v>
      </c>
      <c r="N11982"/>
      <c r="O11982" t="s">
        <v>17171</v>
      </c>
      <c r="P11982" t="s">
        <v>663</v>
      </c>
    </row>
    <row r="11983" spans="1:16" x14ac:dyDescent="0.35">
      <c r="A11983" t="s">
        <v>2</v>
      </c>
      <c r="B11983" t="s">
        <v>169</v>
      </c>
      <c r="C11983" t="s">
        <v>335</v>
      </c>
      <c r="D11983" t="s">
        <v>2360</v>
      </c>
      <c r="E11983" t="s">
        <v>59</v>
      </c>
      <c r="F11983" t="b">
        <v>0</v>
      </c>
      <c r="G11983" t="s">
        <v>65</v>
      </c>
      <c r="H11983" s="1">
        <v>46149.044907407413</v>
      </c>
      <c r="I11983" t="b">
        <v>0</v>
      </c>
      <c r="J11983" t="b">
        <v>1</v>
      </c>
      <c r="K11983" t="s">
        <v>41</v>
      </c>
      <c r="L11983" t="s">
        <v>60</v>
      </c>
      <c r="M11983">
        <v>237500</v>
      </c>
      <c r="N11983"/>
      <c r="O11983" t="s">
        <v>22322</v>
      </c>
      <c r="P11983" t="s">
        <v>763</v>
      </c>
    </row>
    <row r="11984" spans="1:16" x14ac:dyDescent="0.35">
      <c r="A11984" t="s">
        <v>0</v>
      </c>
      <c r="B11984" t="s">
        <v>22323</v>
      </c>
      <c r="C11984" t="s">
        <v>365</v>
      </c>
      <c r="D11984" t="s">
        <v>5349</v>
      </c>
      <c r="E11984" t="s">
        <v>59</v>
      </c>
      <c r="F11984" t="b">
        <v>0</v>
      </c>
      <c r="G11984" t="s">
        <v>65</v>
      </c>
      <c r="H11984" s="1">
        <v>46149.085011574083</v>
      </c>
      <c r="I11984" t="b">
        <v>0</v>
      </c>
      <c r="J11984" t="b">
        <v>1</v>
      </c>
      <c r="K11984" t="s">
        <v>41</v>
      </c>
      <c r="L11984" t="s">
        <v>60</v>
      </c>
      <c r="M11984">
        <v>161000</v>
      </c>
      <c r="N11984"/>
      <c r="O11984" t="s">
        <v>2454</v>
      </c>
      <c r="P11984" t="s">
        <v>2654</v>
      </c>
    </row>
    <row r="11985" spans="1:16" x14ac:dyDescent="0.35">
      <c r="A11985" t="s">
        <v>0</v>
      </c>
      <c r="B11985" t="s">
        <v>3362</v>
      </c>
      <c r="C11985" t="s">
        <v>3228</v>
      </c>
      <c r="D11985" t="s">
        <v>5349</v>
      </c>
      <c r="E11985" t="s">
        <v>59</v>
      </c>
      <c r="F11985" t="b">
        <v>0</v>
      </c>
      <c r="G11985" t="s">
        <v>65</v>
      </c>
      <c r="H11985" s="1">
        <v>46149.085011574083</v>
      </c>
      <c r="I11985" t="b">
        <v>0</v>
      </c>
      <c r="J11985" t="b">
        <v>1</v>
      </c>
      <c r="K11985" t="s">
        <v>41</v>
      </c>
      <c r="L11985" t="s">
        <v>60</v>
      </c>
      <c r="M11985">
        <v>105000</v>
      </c>
      <c r="N11985"/>
      <c r="O11985" t="s">
        <v>18372</v>
      </c>
      <c r="P11985" t="s">
        <v>18373</v>
      </c>
    </row>
    <row r="11986" spans="1:16" x14ac:dyDescent="0.35">
      <c r="A11986" t="s">
        <v>3</v>
      </c>
      <c r="B11986" t="s">
        <v>22324</v>
      </c>
      <c r="C11986" t="s">
        <v>41</v>
      </c>
      <c r="D11986" t="s">
        <v>4587</v>
      </c>
      <c r="E11986" t="s">
        <v>59</v>
      </c>
      <c r="F11986" t="b">
        <v>0</v>
      </c>
      <c r="G11986" t="s">
        <v>41</v>
      </c>
      <c r="H11986" s="1">
        <v>46149.210625</v>
      </c>
      <c r="I11986" t="b">
        <v>0</v>
      </c>
      <c r="J11986" t="b">
        <v>0</v>
      </c>
      <c r="K11986" t="s">
        <v>41</v>
      </c>
      <c r="L11986" t="s">
        <v>60</v>
      </c>
      <c r="M11986">
        <v>102096.8</v>
      </c>
      <c r="N11986"/>
      <c r="O11986" t="s">
        <v>12984</v>
      </c>
    </row>
    <row r="11987" spans="1:16" x14ac:dyDescent="0.35">
      <c r="A11987" t="s">
        <v>1</v>
      </c>
      <c r="B11987" t="s">
        <v>22325</v>
      </c>
      <c r="C11987" t="s">
        <v>76</v>
      </c>
      <c r="D11987" t="s">
        <v>10173</v>
      </c>
      <c r="E11987" t="s">
        <v>59</v>
      </c>
      <c r="F11987" t="b">
        <v>1</v>
      </c>
      <c r="G11987" t="s">
        <v>13</v>
      </c>
      <c r="H11987" s="1">
        <v>46149.212442129632</v>
      </c>
      <c r="I11987" t="b">
        <v>1</v>
      </c>
      <c r="J11987" t="b">
        <v>0</v>
      </c>
      <c r="K11987" t="s">
        <v>13</v>
      </c>
      <c r="L11987" t="s">
        <v>60</v>
      </c>
      <c r="M11987">
        <v>104500</v>
      </c>
      <c r="N11987"/>
      <c r="O11987" t="s">
        <v>10174</v>
      </c>
    </row>
    <row r="11988" spans="1:16" x14ac:dyDescent="0.35">
      <c r="A11988" t="s">
        <v>2</v>
      </c>
      <c r="B11988" t="s">
        <v>173</v>
      </c>
      <c r="C11988" t="s">
        <v>4382</v>
      </c>
      <c r="D11988" t="s">
        <v>4562</v>
      </c>
      <c r="E11988" t="s">
        <v>59</v>
      </c>
      <c r="F11988" t="b">
        <v>0</v>
      </c>
      <c r="G11988" t="s">
        <v>65</v>
      </c>
      <c r="H11988" s="1">
        <v>46149.252395833333</v>
      </c>
      <c r="I11988" t="b">
        <v>0</v>
      </c>
      <c r="J11988" t="b">
        <v>1</v>
      </c>
      <c r="K11988" t="s">
        <v>41</v>
      </c>
      <c r="L11988" t="s">
        <v>60</v>
      </c>
      <c r="M11988">
        <v>142500</v>
      </c>
      <c r="N11988"/>
      <c r="O11988" t="s">
        <v>22326</v>
      </c>
      <c r="P11988" t="s">
        <v>22327</v>
      </c>
    </row>
    <row r="11989" spans="1:16" x14ac:dyDescent="0.35">
      <c r="A11989" t="s">
        <v>2</v>
      </c>
      <c r="B11989" t="s">
        <v>22328</v>
      </c>
      <c r="C11989" t="s">
        <v>335</v>
      </c>
      <c r="D11989" t="s">
        <v>4562</v>
      </c>
      <c r="E11989" t="s">
        <v>59</v>
      </c>
      <c r="F11989" t="b">
        <v>0</v>
      </c>
      <c r="G11989" t="s">
        <v>65</v>
      </c>
      <c r="H11989" s="1">
        <v>46149.252418981479</v>
      </c>
      <c r="I11989" t="b">
        <v>0</v>
      </c>
      <c r="J11989" t="b">
        <v>1</v>
      </c>
      <c r="K11989" t="s">
        <v>41</v>
      </c>
      <c r="L11989" t="s">
        <v>60</v>
      </c>
      <c r="M11989">
        <v>150500</v>
      </c>
      <c r="N11989"/>
      <c r="O11989" t="s">
        <v>22329</v>
      </c>
    </row>
    <row r="11990" spans="1:16" x14ac:dyDescent="0.35">
      <c r="A11990" t="s">
        <v>0</v>
      </c>
      <c r="B11990" t="s">
        <v>22330</v>
      </c>
      <c r="C11990" t="s">
        <v>81</v>
      </c>
      <c r="D11990" t="s">
        <v>4346</v>
      </c>
      <c r="E11990" t="s">
        <v>59</v>
      </c>
      <c r="F11990" t="b">
        <v>0</v>
      </c>
      <c r="G11990" t="s">
        <v>77</v>
      </c>
      <c r="H11990" s="1">
        <v>46149.334293981483</v>
      </c>
      <c r="I11990" t="b">
        <v>0</v>
      </c>
      <c r="J11990" t="b">
        <v>1</v>
      </c>
      <c r="K11990" t="s">
        <v>41</v>
      </c>
      <c r="L11990" t="s">
        <v>60</v>
      </c>
      <c r="M11990">
        <v>195000</v>
      </c>
      <c r="N11990"/>
      <c r="O11990" t="s">
        <v>1990</v>
      </c>
    </row>
    <row r="11991" spans="1:16" x14ac:dyDescent="0.35">
      <c r="A11991" t="s">
        <v>0</v>
      </c>
      <c r="B11991" t="s">
        <v>1477</v>
      </c>
      <c r="C11991" t="s">
        <v>434</v>
      </c>
      <c r="D11991" t="s">
        <v>4346</v>
      </c>
      <c r="E11991" t="s">
        <v>59</v>
      </c>
      <c r="F11991" t="b">
        <v>0</v>
      </c>
      <c r="G11991" t="s">
        <v>68</v>
      </c>
      <c r="H11991" s="1">
        <v>46149.334317129629</v>
      </c>
      <c r="I11991" t="b">
        <v>0</v>
      </c>
      <c r="J11991" t="b">
        <v>0</v>
      </c>
      <c r="K11991" t="s">
        <v>41</v>
      </c>
      <c r="L11991" t="s">
        <v>60</v>
      </c>
      <c r="M11991">
        <v>63400</v>
      </c>
      <c r="N11991"/>
      <c r="O11991" t="s">
        <v>2154</v>
      </c>
      <c r="P11991" t="s">
        <v>464</v>
      </c>
    </row>
    <row r="11992" spans="1:16" x14ac:dyDescent="0.35">
      <c r="A11992" t="s">
        <v>0</v>
      </c>
      <c r="B11992" t="s">
        <v>996</v>
      </c>
      <c r="C11992" t="s">
        <v>5115</v>
      </c>
      <c r="D11992" t="s">
        <v>4526</v>
      </c>
      <c r="E11992" t="s">
        <v>59</v>
      </c>
      <c r="F11992" t="b">
        <v>0</v>
      </c>
      <c r="G11992" t="s">
        <v>40</v>
      </c>
      <c r="H11992" s="1">
        <v>46149.335578703707</v>
      </c>
      <c r="I11992" t="b">
        <v>1</v>
      </c>
      <c r="J11992" t="b">
        <v>0</v>
      </c>
      <c r="K11992" t="s">
        <v>40</v>
      </c>
      <c r="L11992" t="s">
        <v>60</v>
      </c>
      <c r="M11992">
        <v>52500</v>
      </c>
      <c r="N11992"/>
      <c r="O11992" t="s">
        <v>15053</v>
      </c>
      <c r="P11992" t="s">
        <v>288</v>
      </c>
    </row>
    <row r="11993" spans="1:16" x14ac:dyDescent="0.35">
      <c r="A11993" t="s">
        <v>2</v>
      </c>
      <c r="B11993" t="s">
        <v>10623</v>
      </c>
      <c r="C11993" t="s">
        <v>1088</v>
      </c>
      <c r="D11993" t="s">
        <v>2360</v>
      </c>
      <c r="E11993" t="s">
        <v>59</v>
      </c>
      <c r="F11993" t="b">
        <v>0</v>
      </c>
      <c r="G11993" t="s">
        <v>77</v>
      </c>
      <c r="H11993" s="1">
        <v>46149.335706018523</v>
      </c>
      <c r="I11993" t="b">
        <v>0</v>
      </c>
      <c r="J11993" t="b">
        <v>1</v>
      </c>
      <c r="K11993" t="s">
        <v>41</v>
      </c>
      <c r="L11993" t="s">
        <v>60</v>
      </c>
      <c r="M11993">
        <v>178000</v>
      </c>
      <c r="N11993"/>
      <c r="O11993" t="s">
        <v>402</v>
      </c>
      <c r="P11993" t="s">
        <v>10624</v>
      </c>
    </row>
    <row r="11994" spans="1:16" x14ac:dyDescent="0.35">
      <c r="A11994" t="s">
        <v>0</v>
      </c>
      <c r="B11994" t="s">
        <v>0</v>
      </c>
      <c r="C11994" t="s">
        <v>22331</v>
      </c>
      <c r="D11994" t="s">
        <v>4346</v>
      </c>
      <c r="E11994" t="s">
        <v>59</v>
      </c>
      <c r="F11994" t="b">
        <v>0</v>
      </c>
      <c r="G11994" t="s">
        <v>65</v>
      </c>
      <c r="H11994" s="1">
        <v>46149.375960648147</v>
      </c>
      <c r="I11994" t="b">
        <v>0</v>
      </c>
      <c r="J11994" t="b">
        <v>1</v>
      </c>
      <c r="K11994" t="s">
        <v>41</v>
      </c>
      <c r="L11994" t="s">
        <v>74</v>
      </c>
      <c r="M11994"/>
      <c r="N11994">
        <v>37</v>
      </c>
      <c r="O11994" t="s">
        <v>22332</v>
      </c>
      <c r="P11994" t="s">
        <v>22333</v>
      </c>
    </row>
    <row r="11995" spans="1:16" x14ac:dyDescent="0.35">
      <c r="A11995" t="s">
        <v>0</v>
      </c>
      <c r="B11995" t="s">
        <v>22334</v>
      </c>
      <c r="C11995" t="s">
        <v>382</v>
      </c>
      <c r="D11995" t="s">
        <v>4346</v>
      </c>
      <c r="E11995" t="s">
        <v>59</v>
      </c>
      <c r="F11995" t="b">
        <v>0</v>
      </c>
      <c r="G11995" t="s">
        <v>77</v>
      </c>
      <c r="H11995" s="1">
        <v>46149.375983796293</v>
      </c>
      <c r="I11995" t="b">
        <v>0</v>
      </c>
      <c r="J11995" t="b">
        <v>0</v>
      </c>
      <c r="K11995" t="s">
        <v>41</v>
      </c>
      <c r="L11995" t="s">
        <v>74</v>
      </c>
      <c r="M11995"/>
      <c r="N11995">
        <v>34.5</v>
      </c>
      <c r="O11995" t="s">
        <v>16144</v>
      </c>
      <c r="P11995" t="s">
        <v>4474</v>
      </c>
    </row>
    <row r="11996" spans="1:16" x14ac:dyDescent="0.35">
      <c r="A11996" t="s">
        <v>0</v>
      </c>
      <c r="B11996" t="s">
        <v>228</v>
      </c>
      <c r="C11996" t="s">
        <v>2470</v>
      </c>
      <c r="D11996" t="s">
        <v>2360</v>
      </c>
      <c r="E11996" t="s">
        <v>59</v>
      </c>
      <c r="F11996" t="b">
        <v>0</v>
      </c>
      <c r="G11996" t="s">
        <v>65</v>
      </c>
      <c r="H11996" s="1">
        <v>46149.37599537037</v>
      </c>
      <c r="I11996" t="b">
        <v>0</v>
      </c>
      <c r="J11996" t="b">
        <v>1</v>
      </c>
      <c r="K11996" t="s">
        <v>41</v>
      </c>
      <c r="L11996" t="s">
        <v>60</v>
      </c>
      <c r="M11996">
        <v>145000</v>
      </c>
      <c r="N11996"/>
      <c r="O11996" t="s">
        <v>10620</v>
      </c>
    </row>
    <row r="11997" spans="1:16" x14ac:dyDescent="0.35">
      <c r="A11997" t="s">
        <v>2</v>
      </c>
      <c r="B11997" t="s">
        <v>9147</v>
      </c>
      <c r="C11997" t="s">
        <v>913</v>
      </c>
      <c r="D11997" t="s">
        <v>4526</v>
      </c>
      <c r="E11997" t="s">
        <v>59</v>
      </c>
      <c r="F11997" t="b">
        <v>0</v>
      </c>
      <c r="G11997" t="s">
        <v>20</v>
      </c>
      <c r="H11997" s="1">
        <v>46149.376516203702</v>
      </c>
      <c r="I11997" t="b">
        <v>0</v>
      </c>
      <c r="J11997" t="b">
        <v>0</v>
      </c>
      <c r="K11997" t="s">
        <v>20</v>
      </c>
      <c r="L11997" t="s">
        <v>60</v>
      </c>
      <c r="M11997">
        <v>50000</v>
      </c>
      <c r="N11997"/>
      <c r="O11997" t="s">
        <v>2367</v>
      </c>
    </row>
    <row r="11998" spans="1:16" x14ac:dyDescent="0.35">
      <c r="A11998" t="s">
        <v>2</v>
      </c>
      <c r="B11998" t="s">
        <v>9744</v>
      </c>
      <c r="C11998" t="s">
        <v>520</v>
      </c>
      <c r="D11998" t="s">
        <v>4346</v>
      </c>
      <c r="E11998" t="s">
        <v>59</v>
      </c>
      <c r="F11998" t="b">
        <v>0</v>
      </c>
      <c r="G11998" t="s">
        <v>41</v>
      </c>
      <c r="H11998" s="1">
        <v>46149.377256944441</v>
      </c>
      <c r="I11998" t="b">
        <v>0</v>
      </c>
      <c r="J11998" t="b">
        <v>1</v>
      </c>
      <c r="K11998" t="s">
        <v>41</v>
      </c>
      <c r="L11998" t="s">
        <v>60</v>
      </c>
      <c r="M11998">
        <v>87875</v>
      </c>
      <c r="N11998"/>
      <c r="O11998" t="s">
        <v>11225</v>
      </c>
      <c r="P11998" t="s">
        <v>22335</v>
      </c>
    </row>
    <row r="11999" spans="1:16" x14ac:dyDescent="0.35">
      <c r="A11999" t="s">
        <v>1</v>
      </c>
      <c r="B11999" t="s">
        <v>22336</v>
      </c>
      <c r="C11999" t="s">
        <v>7906</v>
      </c>
      <c r="D11999" t="s">
        <v>4346</v>
      </c>
      <c r="E11999" t="s">
        <v>59</v>
      </c>
      <c r="F11999" t="b">
        <v>0</v>
      </c>
      <c r="G11999" t="s">
        <v>40</v>
      </c>
      <c r="H11999" s="1">
        <v>46149.380011574067</v>
      </c>
      <c r="I11999" t="b">
        <v>0</v>
      </c>
      <c r="J11999" t="b">
        <v>0</v>
      </c>
      <c r="K11999" t="s">
        <v>40</v>
      </c>
      <c r="L11999" t="s">
        <v>60</v>
      </c>
      <c r="M11999">
        <v>35000</v>
      </c>
      <c r="N11999"/>
      <c r="O11999" t="s">
        <v>22337</v>
      </c>
      <c r="P11999" t="s">
        <v>22338</v>
      </c>
    </row>
    <row r="12000" spans="1:16" x14ac:dyDescent="0.35">
      <c r="A12000" t="s">
        <v>1</v>
      </c>
      <c r="B12000" t="s">
        <v>4857</v>
      </c>
      <c r="C12000" t="s">
        <v>21665</v>
      </c>
      <c r="D12000" t="s">
        <v>2360</v>
      </c>
      <c r="E12000" t="s">
        <v>59</v>
      </c>
      <c r="F12000" t="b">
        <v>0</v>
      </c>
      <c r="G12000" t="s">
        <v>73</v>
      </c>
      <c r="H12000" s="1">
        <v>46149.420370370368</v>
      </c>
      <c r="I12000" t="b">
        <v>0</v>
      </c>
      <c r="J12000" t="b">
        <v>1</v>
      </c>
      <c r="K12000" t="s">
        <v>41</v>
      </c>
      <c r="L12000" t="s">
        <v>60</v>
      </c>
      <c r="M12000">
        <v>135000</v>
      </c>
      <c r="N12000"/>
      <c r="O12000" t="s">
        <v>424</v>
      </c>
      <c r="P12000" t="s">
        <v>22339</v>
      </c>
    </row>
    <row r="12001" spans="1:16" x14ac:dyDescent="0.35">
      <c r="A12001" t="s">
        <v>1</v>
      </c>
      <c r="B12001" t="s">
        <v>15400</v>
      </c>
      <c r="C12001" t="s">
        <v>76</v>
      </c>
      <c r="D12001" t="s">
        <v>5018</v>
      </c>
      <c r="E12001" t="s">
        <v>59</v>
      </c>
      <c r="F12001" t="b">
        <v>1</v>
      </c>
      <c r="G12001" t="s">
        <v>13</v>
      </c>
      <c r="H12001" s="1">
        <v>46149.420763888891</v>
      </c>
      <c r="I12001" t="b">
        <v>0</v>
      </c>
      <c r="J12001" t="b">
        <v>0</v>
      </c>
      <c r="K12001" t="s">
        <v>13</v>
      </c>
      <c r="L12001" t="s">
        <v>74</v>
      </c>
      <c r="M12001"/>
      <c r="N12001">
        <v>107.5</v>
      </c>
      <c r="O12001" t="s">
        <v>5046</v>
      </c>
      <c r="P12001" t="s">
        <v>22340</v>
      </c>
    </row>
    <row r="12002" spans="1:16" x14ac:dyDescent="0.35">
      <c r="A12002" t="s">
        <v>7</v>
      </c>
      <c r="B12002" t="s">
        <v>17869</v>
      </c>
      <c r="C12002" t="s">
        <v>172</v>
      </c>
      <c r="D12002" t="s">
        <v>4526</v>
      </c>
      <c r="E12002" t="s">
        <v>59</v>
      </c>
      <c r="F12002" t="b">
        <v>0</v>
      </c>
      <c r="G12002" t="s">
        <v>68</v>
      </c>
      <c r="H12002" s="1">
        <v>46149.459293981483</v>
      </c>
      <c r="I12002" t="b">
        <v>0</v>
      </c>
      <c r="J12002" t="b">
        <v>1</v>
      </c>
      <c r="K12002" t="s">
        <v>41</v>
      </c>
      <c r="L12002" t="s">
        <v>60</v>
      </c>
      <c r="M12002">
        <v>102500</v>
      </c>
      <c r="N12002"/>
      <c r="O12002" t="s">
        <v>5419</v>
      </c>
      <c r="P12002" t="s">
        <v>5420</v>
      </c>
    </row>
    <row r="12003" spans="1:16" x14ac:dyDescent="0.35">
      <c r="A12003" t="s">
        <v>6</v>
      </c>
      <c r="B12003" t="s">
        <v>22341</v>
      </c>
      <c r="C12003" t="s">
        <v>913</v>
      </c>
      <c r="D12003" t="s">
        <v>4526</v>
      </c>
      <c r="E12003" t="s">
        <v>88</v>
      </c>
      <c r="F12003" t="b">
        <v>0</v>
      </c>
      <c r="G12003" t="s">
        <v>20</v>
      </c>
      <c r="H12003" s="1">
        <v>46149.461215277777</v>
      </c>
      <c r="I12003" t="b">
        <v>1</v>
      </c>
      <c r="J12003" t="b">
        <v>0</v>
      </c>
      <c r="K12003" t="s">
        <v>20</v>
      </c>
      <c r="L12003" t="s">
        <v>60</v>
      </c>
      <c r="M12003">
        <v>107500</v>
      </c>
      <c r="N12003"/>
      <c r="O12003" t="s">
        <v>9659</v>
      </c>
      <c r="P12003" t="s">
        <v>233</v>
      </c>
    </row>
    <row r="12004" spans="1:16" x14ac:dyDescent="0.35">
      <c r="A12004" t="s">
        <v>1</v>
      </c>
      <c r="B12004" t="s">
        <v>22342</v>
      </c>
      <c r="C12004" t="s">
        <v>472</v>
      </c>
      <c r="D12004" t="s">
        <v>4346</v>
      </c>
      <c r="E12004" t="s">
        <v>232</v>
      </c>
      <c r="F12004" t="b">
        <v>0</v>
      </c>
      <c r="G12004" t="s">
        <v>89</v>
      </c>
      <c r="H12004" s="1">
        <v>46149.462060185193</v>
      </c>
      <c r="I12004" t="b">
        <v>0</v>
      </c>
      <c r="J12004" t="b">
        <v>1</v>
      </c>
      <c r="K12004" t="s">
        <v>41</v>
      </c>
      <c r="L12004" t="s">
        <v>60</v>
      </c>
      <c r="M12004">
        <v>102500</v>
      </c>
      <c r="N12004"/>
      <c r="O12004" t="s">
        <v>20307</v>
      </c>
      <c r="P12004" t="s">
        <v>22343</v>
      </c>
    </row>
    <row r="12005" spans="1:16" x14ac:dyDescent="0.35">
      <c r="A12005" t="s">
        <v>1</v>
      </c>
      <c r="B12005" t="s">
        <v>22344</v>
      </c>
      <c r="C12005" t="s">
        <v>22345</v>
      </c>
      <c r="D12005" t="s">
        <v>4346</v>
      </c>
      <c r="E12005" t="s">
        <v>72</v>
      </c>
      <c r="F12005" t="b">
        <v>0</v>
      </c>
      <c r="G12005" t="s">
        <v>40</v>
      </c>
      <c r="H12005" s="1">
        <v>46149.504976851851</v>
      </c>
      <c r="I12005" t="b">
        <v>1</v>
      </c>
      <c r="J12005" t="b">
        <v>0</v>
      </c>
      <c r="K12005" t="s">
        <v>40</v>
      </c>
      <c r="L12005" t="s">
        <v>60</v>
      </c>
      <c r="M12005">
        <v>69972.5</v>
      </c>
      <c r="N12005"/>
      <c r="O12005" t="s">
        <v>22346</v>
      </c>
      <c r="P12005" t="s">
        <v>3392</v>
      </c>
    </row>
    <row r="12006" spans="1:16" x14ac:dyDescent="0.35">
      <c r="A12006" t="s">
        <v>8</v>
      </c>
      <c r="B12006" t="s">
        <v>22347</v>
      </c>
      <c r="C12006" t="s">
        <v>9778</v>
      </c>
      <c r="D12006" t="s">
        <v>4526</v>
      </c>
      <c r="E12006" t="s">
        <v>59</v>
      </c>
      <c r="F12006" t="b">
        <v>0</v>
      </c>
      <c r="G12006" t="s">
        <v>40</v>
      </c>
      <c r="H12006" s="1">
        <v>46149.50503472222</v>
      </c>
      <c r="I12006" t="b">
        <v>0</v>
      </c>
      <c r="J12006" t="b">
        <v>0</v>
      </c>
      <c r="K12006" t="s">
        <v>40</v>
      </c>
      <c r="L12006" t="s">
        <v>60</v>
      </c>
      <c r="M12006">
        <v>51500</v>
      </c>
      <c r="N12006"/>
      <c r="O12006" t="s">
        <v>22348</v>
      </c>
      <c r="P12006" t="s">
        <v>22349</v>
      </c>
    </row>
    <row r="12007" spans="1:16" x14ac:dyDescent="0.35">
      <c r="A12007" t="s">
        <v>0</v>
      </c>
      <c r="B12007" t="s">
        <v>22350</v>
      </c>
      <c r="C12007" t="s">
        <v>22351</v>
      </c>
      <c r="D12007" t="s">
        <v>4346</v>
      </c>
      <c r="E12007" t="s">
        <v>232</v>
      </c>
      <c r="F12007" t="b">
        <v>0</v>
      </c>
      <c r="G12007" t="s">
        <v>40</v>
      </c>
      <c r="H12007" s="1">
        <v>46149.543912037043</v>
      </c>
      <c r="I12007" t="b">
        <v>0</v>
      </c>
      <c r="J12007" t="b">
        <v>0</v>
      </c>
      <c r="K12007" t="s">
        <v>40</v>
      </c>
      <c r="L12007" t="s">
        <v>60</v>
      </c>
      <c r="M12007">
        <v>40124.5</v>
      </c>
      <c r="N12007"/>
      <c r="O12007" t="s">
        <v>22352</v>
      </c>
      <c r="P12007" t="s">
        <v>22353</v>
      </c>
    </row>
    <row r="12008" spans="1:16" x14ac:dyDescent="0.35">
      <c r="A12008" t="s">
        <v>0</v>
      </c>
      <c r="B12008" t="s">
        <v>22354</v>
      </c>
      <c r="C12008" t="s">
        <v>41</v>
      </c>
      <c r="D12008" t="s">
        <v>4526</v>
      </c>
      <c r="E12008" t="s">
        <v>59</v>
      </c>
      <c r="F12008" t="b">
        <v>0</v>
      </c>
      <c r="G12008" t="s">
        <v>41</v>
      </c>
      <c r="H12008" s="1">
        <v>46149.543958333343</v>
      </c>
      <c r="I12008" t="b">
        <v>1</v>
      </c>
      <c r="J12008" t="b">
        <v>0</v>
      </c>
      <c r="K12008" t="s">
        <v>41</v>
      </c>
      <c r="L12008" t="s">
        <v>60</v>
      </c>
      <c r="M12008">
        <v>175000</v>
      </c>
      <c r="N12008"/>
      <c r="O12008" t="s">
        <v>4386</v>
      </c>
      <c r="P12008" t="s">
        <v>208</v>
      </c>
    </row>
    <row r="12009" spans="1:16" x14ac:dyDescent="0.35">
      <c r="A12009" t="s">
        <v>0</v>
      </c>
      <c r="B12009" t="s">
        <v>22355</v>
      </c>
      <c r="C12009" t="s">
        <v>41</v>
      </c>
      <c r="D12009" t="s">
        <v>4526</v>
      </c>
      <c r="E12009" t="s">
        <v>59</v>
      </c>
      <c r="F12009" t="b">
        <v>0</v>
      </c>
      <c r="G12009" t="s">
        <v>41</v>
      </c>
      <c r="H12009" s="1">
        <v>46149.543958333343</v>
      </c>
      <c r="I12009" t="b">
        <v>0</v>
      </c>
      <c r="J12009" t="b">
        <v>0</v>
      </c>
      <c r="K12009" t="s">
        <v>41</v>
      </c>
      <c r="L12009" t="s">
        <v>60</v>
      </c>
      <c r="M12009">
        <v>187500</v>
      </c>
      <c r="N12009"/>
      <c r="O12009" t="s">
        <v>1059</v>
      </c>
      <c r="P12009" t="s">
        <v>22356</v>
      </c>
    </row>
    <row r="12010" spans="1:16" x14ac:dyDescent="0.35">
      <c r="A12010" t="s">
        <v>2</v>
      </c>
      <c r="B12010" t="s">
        <v>22357</v>
      </c>
      <c r="C12010" t="s">
        <v>22358</v>
      </c>
      <c r="D12010" t="s">
        <v>17963</v>
      </c>
      <c r="E12010" t="s">
        <v>59</v>
      </c>
      <c r="F12010" t="b">
        <v>0</v>
      </c>
      <c r="G12010" t="s">
        <v>40</v>
      </c>
      <c r="H12010" s="1">
        <v>46149.545219907413</v>
      </c>
      <c r="I12010" t="b">
        <v>0</v>
      </c>
      <c r="J12010" t="b">
        <v>0</v>
      </c>
      <c r="K12010" t="s">
        <v>40</v>
      </c>
      <c r="L12010" t="s">
        <v>60</v>
      </c>
      <c r="M12010">
        <v>62500</v>
      </c>
      <c r="N12010"/>
      <c r="O12010" t="s">
        <v>13982</v>
      </c>
      <c r="P12010" t="s">
        <v>4635</v>
      </c>
    </row>
    <row r="12011" spans="1:16" x14ac:dyDescent="0.35">
      <c r="A12011" t="s">
        <v>1</v>
      </c>
      <c r="B12011" t="s">
        <v>1256</v>
      </c>
      <c r="C12011" t="s">
        <v>541</v>
      </c>
      <c r="D12011" t="s">
        <v>4526</v>
      </c>
      <c r="E12011" t="s">
        <v>59</v>
      </c>
      <c r="F12011" t="b">
        <v>0</v>
      </c>
      <c r="G12011" t="s">
        <v>73</v>
      </c>
      <c r="H12011" s="1">
        <v>46149.545370370368</v>
      </c>
      <c r="I12011" t="b">
        <v>0</v>
      </c>
      <c r="J12011" t="b">
        <v>1</v>
      </c>
      <c r="K12011" t="s">
        <v>41</v>
      </c>
      <c r="L12011" t="s">
        <v>60</v>
      </c>
      <c r="M12011">
        <v>181000</v>
      </c>
      <c r="N12011"/>
      <c r="O12011" t="s">
        <v>487</v>
      </c>
      <c r="P12011" t="s">
        <v>22359</v>
      </c>
    </row>
    <row r="12012" spans="1:16" x14ac:dyDescent="0.35">
      <c r="A12012" t="s">
        <v>1</v>
      </c>
      <c r="B12012" t="s">
        <v>1</v>
      </c>
      <c r="C12012" t="s">
        <v>22360</v>
      </c>
      <c r="D12012" t="s">
        <v>4346</v>
      </c>
      <c r="E12012" t="s">
        <v>59</v>
      </c>
      <c r="F12012" t="b">
        <v>0</v>
      </c>
      <c r="G12012" t="s">
        <v>77</v>
      </c>
      <c r="H12012" s="1">
        <v>46149.545428240737</v>
      </c>
      <c r="I12012" t="b">
        <v>0</v>
      </c>
      <c r="J12012" t="b">
        <v>0</v>
      </c>
      <c r="K12012" t="s">
        <v>41</v>
      </c>
      <c r="L12012" t="s">
        <v>60</v>
      </c>
      <c r="M12012">
        <v>114000</v>
      </c>
      <c r="N12012"/>
      <c r="O12012" t="s">
        <v>22361</v>
      </c>
      <c r="P12012" t="s">
        <v>22362</v>
      </c>
    </row>
    <row r="12013" spans="1:16" x14ac:dyDescent="0.35">
      <c r="A12013" t="s">
        <v>0</v>
      </c>
      <c r="B12013" t="s">
        <v>547</v>
      </c>
      <c r="C12013" t="s">
        <v>301</v>
      </c>
      <c r="D12013" t="s">
        <v>4526</v>
      </c>
      <c r="F12013" t="b">
        <v>0</v>
      </c>
      <c r="G12013" t="s">
        <v>89</v>
      </c>
      <c r="H12013" s="1">
        <v>46149.545451388891</v>
      </c>
      <c r="I12013" t="b">
        <v>0</v>
      </c>
      <c r="J12013" t="b">
        <v>1</v>
      </c>
      <c r="K12013" t="s">
        <v>41</v>
      </c>
      <c r="L12013" t="s">
        <v>74</v>
      </c>
      <c r="M12013"/>
      <c r="N12013">
        <v>78.5</v>
      </c>
      <c r="O12013" t="s">
        <v>155</v>
      </c>
      <c r="P12013" t="s">
        <v>283</v>
      </c>
    </row>
    <row r="12014" spans="1:16" x14ac:dyDescent="0.35">
      <c r="A12014" t="s">
        <v>7</v>
      </c>
      <c r="B12014" t="s">
        <v>22363</v>
      </c>
      <c r="C12014" t="s">
        <v>336</v>
      </c>
      <c r="D12014" t="s">
        <v>4526</v>
      </c>
      <c r="E12014" t="s">
        <v>88</v>
      </c>
      <c r="F12014" t="b">
        <v>0</v>
      </c>
      <c r="G12014" t="s">
        <v>65</v>
      </c>
      <c r="H12014" s="1">
        <v>46149.584317129629</v>
      </c>
      <c r="I12014" t="b">
        <v>0</v>
      </c>
      <c r="J12014" t="b">
        <v>0</v>
      </c>
      <c r="K12014" t="s">
        <v>41</v>
      </c>
      <c r="L12014" t="s">
        <v>74</v>
      </c>
      <c r="M12014"/>
      <c r="N12014">
        <v>90</v>
      </c>
      <c r="O12014" t="s">
        <v>22364</v>
      </c>
      <c r="P12014" t="s">
        <v>1482</v>
      </c>
    </row>
    <row r="12015" spans="1:16" x14ac:dyDescent="0.35">
      <c r="A12015" t="s">
        <v>3</v>
      </c>
      <c r="B12015" t="s">
        <v>22365</v>
      </c>
      <c r="C12015" t="s">
        <v>142</v>
      </c>
      <c r="D12015" t="s">
        <v>4526</v>
      </c>
      <c r="E12015" t="s">
        <v>59</v>
      </c>
      <c r="F12015" t="b">
        <v>0</v>
      </c>
      <c r="G12015" t="s">
        <v>65</v>
      </c>
      <c r="H12015" s="1">
        <v>46149.584363425929</v>
      </c>
      <c r="I12015" t="b">
        <v>0</v>
      </c>
      <c r="J12015" t="b">
        <v>1</v>
      </c>
      <c r="K12015" t="s">
        <v>41</v>
      </c>
      <c r="L12015" t="s">
        <v>60</v>
      </c>
      <c r="M12015">
        <v>91561</v>
      </c>
      <c r="N12015"/>
      <c r="O12015" t="s">
        <v>22366</v>
      </c>
      <c r="P12015" t="s">
        <v>22367</v>
      </c>
    </row>
    <row r="12016" spans="1:16" x14ac:dyDescent="0.35">
      <c r="A12016" t="s">
        <v>0</v>
      </c>
      <c r="B12016" t="s">
        <v>22368</v>
      </c>
      <c r="C12016" t="s">
        <v>76</v>
      </c>
      <c r="D12016" t="s">
        <v>141</v>
      </c>
      <c r="E12016" t="s">
        <v>88</v>
      </c>
      <c r="F12016" t="b">
        <v>1</v>
      </c>
      <c r="G12016" t="s">
        <v>41</v>
      </c>
      <c r="H12016" s="1">
        <v>46149.585590277777</v>
      </c>
      <c r="I12016" t="b">
        <v>1</v>
      </c>
      <c r="J12016" t="b">
        <v>0</v>
      </c>
      <c r="K12016" t="s">
        <v>41</v>
      </c>
      <c r="L12016" t="s">
        <v>74</v>
      </c>
      <c r="M12016"/>
      <c r="N12016">
        <v>22.5</v>
      </c>
      <c r="O12016" t="s">
        <v>141</v>
      </c>
      <c r="P12016" t="s">
        <v>22369</v>
      </c>
    </row>
    <row r="12017" spans="1:16" x14ac:dyDescent="0.35">
      <c r="A12017" t="s">
        <v>1</v>
      </c>
      <c r="B12017" t="s">
        <v>17551</v>
      </c>
      <c r="C12017" t="s">
        <v>162</v>
      </c>
      <c r="D12017" t="s">
        <v>4526</v>
      </c>
      <c r="E12017" t="s">
        <v>59</v>
      </c>
      <c r="F12017" t="b">
        <v>0</v>
      </c>
      <c r="G12017" t="s">
        <v>73</v>
      </c>
      <c r="H12017" s="1">
        <v>46149.585717592592</v>
      </c>
      <c r="I12017" t="b">
        <v>0</v>
      </c>
      <c r="J12017" t="b">
        <v>0</v>
      </c>
      <c r="K12017" t="s">
        <v>41</v>
      </c>
      <c r="L12017" t="s">
        <v>60</v>
      </c>
      <c r="M12017">
        <v>160000</v>
      </c>
      <c r="N12017"/>
      <c r="O12017" t="s">
        <v>12435</v>
      </c>
      <c r="P12017" t="s">
        <v>17552</v>
      </c>
    </row>
    <row r="12018" spans="1:16" x14ac:dyDescent="0.35">
      <c r="A12018" t="s">
        <v>5</v>
      </c>
      <c r="B12018" t="s">
        <v>22296</v>
      </c>
      <c r="C12018" t="s">
        <v>76</v>
      </c>
      <c r="D12018" t="s">
        <v>4622</v>
      </c>
      <c r="E12018" t="s">
        <v>59</v>
      </c>
      <c r="F12018" t="b">
        <v>1</v>
      </c>
      <c r="G12018" t="s">
        <v>77</v>
      </c>
      <c r="H12018" s="1">
        <v>46149.58699074074</v>
      </c>
      <c r="I12018" t="b">
        <v>0</v>
      </c>
      <c r="J12018" t="b">
        <v>0</v>
      </c>
      <c r="K12018" t="s">
        <v>41</v>
      </c>
      <c r="L12018" t="s">
        <v>60</v>
      </c>
      <c r="M12018">
        <v>212500</v>
      </c>
      <c r="N12018"/>
      <c r="O12018" t="s">
        <v>4570</v>
      </c>
      <c r="P12018" t="s">
        <v>22297</v>
      </c>
    </row>
    <row r="12019" spans="1:16" x14ac:dyDescent="0.35">
      <c r="A12019" t="s">
        <v>1</v>
      </c>
      <c r="B12019" t="s">
        <v>22370</v>
      </c>
      <c r="C12019" t="s">
        <v>237</v>
      </c>
      <c r="D12019" t="s">
        <v>4756</v>
      </c>
      <c r="E12019" t="s">
        <v>59</v>
      </c>
      <c r="F12019" t="b">
        <v>0</v>
      </c>
      <c r="G12019" t="s">
        <v>89</v>
      </c>
      <c r="H12019" s="1">
        <v>46149.58699074074</v>
      </c>
      <c r="I12019" t="b">
        <v>0</v>
      </c>
      <c r="J12019" t="b">
        <v>0</v>
      </c>
      <c r="K12019" t="s">
        <v>41</v>
      </c>
      <c r="L12019" t="s">
        <v>60</v>
      </c>
      <c r="M12019">
        <v>105000</v>
      </c>
      <c r="N12019"/>
      <c r="O12019" t="s">
        <v>22371</v>
      </c>
      <c r="P12019" t="s">
        <v>5564</v>
      </c>
    </row>
    <row r="12020" spans="1:16" x14ac:dyDescent="0.35">
      <c r="A12020" t="s">
        <v>5</v>
      </c>
      <c r="B12020" t="s">
        <v>5</v>
      </c>
      <c r="C12020" t="s">
        <v>4134</v>
      </c>
      <c r="D12020" t="s">
        <v>4526</v>
      </c>
      <c r="E12020" t="s">
        <v>59</v>
      </c>
      <c r="F12020" t="b">
        <v>0</v>
      </c>
      <c r="G12020" t="s">
        <v>65</v>
      </c>
      <c r="H12020" s="1">
        <v>46149.587048611109</v>
      </c>
      <c r="I12020" t="b">
        <v>0</v>
      </c>
      <c r="J12020" t="b">
        <v>1</v>
      </c>
      <c r="K12020" t="s">
        <v>41</v>
      </c>
      <c r="L12020" t="s">
        <v>74</v>
      </c>
      <c r="M12020"/>
      <c r="N12020">
        <v>75</v>
      </c>
      <c r="O12020" t="s">
        <v>105</v>
      </c>
      <c r="P12020" t="s">
        <v>22372</v>
      </c>
    </row>
    <row r="12021" spans="1:16" x14ac:dyDescent="0.35">
      <c r="A12021" t="s">
        <v>1</v>
      </c>
      <c r="B12021" t="s">
        <v>1</v>
      </c>
      <c r="C12021" t="s">
        <v>22373</v>
      </c>
      <c r="D12021" t="s">
        <v>4526</v>
      </c>
      <c r="E12021" t="s">
        <v>59</v>
      </c>
      <c r="F12021" t="b">
        <v>0</v>
      </c>
      <c r="G12021" t="s">
        <v>40</v>
      </c>
      <c r="H12021" s="1">
        <v>46149.588310185187</v>
      </c>
      <c r="I12021" t="b">
        <v>1</v>
      </c>
      <c r="J12021" t="b">
        <v>0</v>
      </c>
      <c r="K12021" t="s">
        <v>40</v>
      </c>
      <c r="L12021" t="s">
        <v>60</v>
      </c>
      <c r="M12021">
        <v>60000</v>
      </c>
      <c r="N12021"/>
      <c r="O12021" t="s">
        <v>10334</v>
      </c>
      <c r="P12021" t="s">
        <v>208</v>
      </c>
    </row>
    <row r="12022" spans="1:16" x14ac:dyDescent="0.35">
      <c r="A12022" t="s">
        <v>3</v>
      </c>
      <c r="B12022" t="s">
        <v>22374</v>
      </c>
      <c r="C12022" t="s">
        <v>145</v>
      </c>
      <c r="D12022" t="s">
        <v>4346</v>
      </c>
      <c r="E12022" t="s">
        <v>59</v>
      </c>
      <c r="F12022" t="b">
        <v>0</v>
      </c>
      <c r="G12022" t="s">
        <v>65</v>
      </c>
      <c r="H12022" s="1">
        <v>46149.625983796293</v>
      </c>
      <c r="I12022" t="b">
        <v>0</v>
      </c>
      <c r="J12022" t="b">
        <v>1</v>
      </c>
      <c r="K12022" t="s">
        <v>41</v>
      </c>
      <c r="L12022" t="s">
        <v>60</v>
      </c>
      <c r="M12022">
        <v>65000</v>
      </c>
      <c r="N12022"/>
      <c r="O12022" t="s">
        <v>22375</v>
      </c>
      <c r="P12022" t="s">
        <v>9490</v>
      </c>
    </row>
    <row r="12023" spans="1:16" x14ac:dyDescent="0.35">
      <c r="A12023" t="s">
        <v>2</v>
      </c>
      <c r="B12023" t="s">
        <v>3736</v>
      </c>
      <c r="C12023" t="s">
        <v>189</v>
      </c>
      <c r="D12023" t="s">
        <v>4526</v>
      </c>
      <c r="E12023" t="s">
        <v>59</v>
      </c>
      <c r="F12023" t="b">
        <v>0</v>
      </c>
      <c r="G12023" t="s">
        <v>68</v>
      </c>
      <c r="H12023" s="1">
        <v>46149.628807870373</v>
      </c>
      <c r="I12023" t="b">
        <v>1</v>
      </c>
      <c r="J12023" t="b">
        <v>0</v>
      </c>
      <c r="K12023" t="s">
        <v>41</v>
      </c>
      <c r="L12023" t="s">
        <v>60</v>
      </c>
      <c r="M12023">
        <v>140000</v>
      </c>
      <c r="N12023"/>
      <c r="O12023" t="s">
        <v>2720</v>
      </c>
      <c r="P12023" t="s">
        <v>9844</v>
      </c>
    </row>
    <row r="12024" spans="1:16" x14ac:dyDescent="0.35">
      <c r="A12024" t="s">
        <v>1</v>
      </c>
      <c r="B12024" t="s">
        <v>3373</v>
      </c>
      <c r="C12024" t="s">
        <v>500</v>
      </c>
      <c r="D12024" t="s">
        <v>4526</v>
      </c>
      <c r="E12024" t="s">
        <v>59</v>
      </c>
      <c r="F12024" t="b">
        <v>0</v>
      </c>
      <c r="G12024" t="s">
        <v>13</v>
      </c>
      <c r="H12024" s="1">
        <v>46149.62909722222</v>
      </c>
      <c r="I12024" t="b">
        <v>1</v>
      </c>
      <c r="J12024" t="b">
        <v>0</v>
      </c>
      <c r="K12024" t="s">
        <v>13</v>
      </c>
      <c r="L12024" t="s">
        <v>60</v>
      </c>
      <c r="M12024">
        <v>110000</v>
      </c>
      <c r="N12024"/>
      <c r="O12024" t="s">
        <v>480</v>
      </c>
      <c r="P12024" t="s">
        <v>22376</v>
      </c>
    </row>
    <row r="12025" spans="1:16" x14ac:dyDescent="0.35">
      <c r="A12025" t="s">
        <v>1</v>
      </c>
      <c r="B12025" t="s">
        <v>22377</v>
      </c>
      <c r="C12025" t="s">
        <v>500</v>
      </c>
      <c r="D12025" t="s">
        <v>4346</v>
      </c>
      <c r="E12025" t="s">
        <v>88</v>
      </c>
      <c r="F12025" t="b">
        <v>0</v>
      </c>
      <c r="G12025" t="s">
        <v>13</v>
      </c>
      <c r="H12025" s="1">
        <v>46149.62909722222</v>
      </c>
      <c r="I12025" t="b">
        <v>1</v>
      </c>
      <c r="J12025" t="b">
        <v>0</v>
      </c>
      <c r="K12025" t="s">
        <v>13</v>
      </c>
      <c r="L12025" t="s">
        <v>74</v>
      </c>
      <c r="M12025"/>
      <c r="N12025">
        <v>57.5</v>
      </c>
      <c r="O12025" t="s">
        <v>22378</v>
      </c>
      <c r="P12025" t="s">
        <v>22379</v>
      </c>
    </row>
    <row r="12026" spans="1:16" x14ac:dyDescent="0.35">
      <c r="A12026" t="s">
        <v>9</v>
      </c>
      <c r="B12026" t="s">
        <v>22380</v>
      </c>
      <c r="C12026" t="s">
        <v>3510</v>
      </c>
      <c r="D12026" t="s">
        <v>410</v>
      </c>
      <c r="E12026" t="s">
        <v>88</v>
      </c>
      <c r="F12026" t="b">
        <v>0</v>
      </c>
      <c r="G12026" t="s">
        <v>13</v>
      </c>
      <c r="H12026" s="1">
        <v>46149.62909722222</v>
      </c>
      <c r="I12026" t="b">
        <v>0</v>
      </c>
      <c r="J12026" t="b">
        <v>0</v>
      </c>
      <c r="K12026" t="s">
        <v>13</v>
      </c>
      <c r="L12026" t="s">
        <v>74</v>
      </c>
      <c r="M12026"/>
      <c r="N12026">
        <v>58.209999999999987</v>
      </c>
      <c r="O12026" t="s">
        <v>7277</v>
      </c>
      <c r="P12026" t="s">
        <v>22381</v>
      </c>
    </row>
    <row r="12027" spans="1:16" x14ac:dyDescent="0.35">
      <c r="A12027" t="s">
        <v>1</v>
      </c>
      <c r="B12027" t="s">
        <v>22382</v>
      </c>
      <c r="C12027" t="s">
        <v>5115</v>
      </c>
      <c r="D12027" t="s">
        <v>22383</v>
      </c>
      <c r="E12027" t="s">
        <v>59</v>
      </c>
      <c r="F12027" t="b">
        <v>0</v>
      </c>
      <c r="G12027" t="s">
        <v>40</v>
      </c>
      <c r="H12027" s="1">
        <v>46149.630023148151</v>
      </c>
      <c r="I12027" t="b">
        <v>1</v>
      </c>
      <c r="J12027" t="b">
        <v>0</v>
      </c>
      <c r="K12027" t="s">
        <v>40</v>
      </c>
      <c r="L12027" t="s">
        <v>60</v>
      </c>
      <c r="M12027">
        <v>70000</v>
      </c>
      <c r="N12027"/>
      <c r="O12027" t="s">
        <v>22384</v>
      </c>
      <c r="P12027" t="s">
        <v>728</v>
      </c>
    </row>
    <row r="12028" spans="1:16" x14ac:dyDescent="0.35">
      <c r="A12028" t="s">
        <v>0</v>
      </c>
      <c r="B12028" t="s">
        <v>1807</v>
      </c>
      <c r="C12028" t="s">
        <v>17270</v>
      </c>
      <c r="D12028" t="s">
        <v>4599</v>
      </c>
      <c r="E12028" t="s">
        <v>59</v>
      </c>
      <c r="F12028" t="b">
        <v>0</v>
      </c>
      <c r="G12028" t="s">
        <v>40</v>
      </c>
      <c r="H12028" s="1">
        <v>46149.668923611112</v>
      </c>
      <c r="I12028" t="b">
        <v>1</v>
      </c>
      <c r="J12028" t="b">
        <v>0</v>
      </c>
      <c r="K12028" t="s">
        <v>40</v>
      </c>
      <c r="L12028" t="s">
        <v>60</v>
      </c>
      <c r="M12028">
        <v>45000</v>
      </c>
      <c r="N12028"/>
      <c r="O12028" t="s">
        <v>22385</v>
      </c>
      <c r="P12028" t="s">
        <v>728</v>
      </c>
    </row>
    <row r="12029" spans="1:16" x14ac:dyDescent="0.35">
      <c r="A12029" t="s">
        <v>1</v>
      </c>
      <c r="B12029" t="s">
        <v>22386</v>
      </c>
      <c r="C12029" t="s">
        <v>246</v>
      </c>
      <c r="D12029" t="s">
        <v>4346</v>
      </c>
      <c r="E12029" t="s">
        <v>59</v>
      </c>
      <c r="F12029" t="b">
        <v>0</v>
      </c>
      <c r="G12029" t="s">
        <v>77</v>
      </c>
      <c r="H12029" s="1">
        <v>46149.670451388891</v>
      </c>
      <c r="I12029" t="b">
        <v>1</v>
      </c>
      <c r="J12029" t="b">
        <v>1</v>
      </c>
      <c r="K12029" t="s">
        <v>41</v>
      </c>
      <c r="L12029" t="s">
        <v>60</v>
      </c>
      <c r="M12029">
        <v>182500</v>
      </c>
      <c r="N12029"/>
      <c r="O12029" t="s">
        <v>22387</v>
      </c>
      <c r="P12029" t="s">
        <v>3145</v>
      </c>
    </row>
    <row r="12030" spans="1:16" x14ac:dyDescent="0.35">
      <c r="A12030" t="s">
        <v>1</v>
      </c>
      <c r="B12030" t="s">
        <v>22388</v>
      </c>
      <c r="C12030" t="s">
        <v>955</v>
      </c>
      <c r="D12030" t="s">
        <v>4346</v>
      </c>
      <c r="E12030" t="s">
        <v>59</v>
      </c>
      <c r="F12030" t="b">
        <v>0</v>
      </c>
      <c r="G12030" t="s">
        <v>13</v>
      </c>
      <c r="H12030" s="1">
        <v>46149.670775462961</v>
      </c>
      <c r="I12030" t="b">
        <v>1</v>
      </c>
      <c r="J12030" t="b">
        <v>0</v>
      </c>
      <c r="K12030" t="s">
        <v>13</v>
      </c>
      <c r="L12030" t="s">
        <v>60</v>
      </c>
      <c r="M12030">
        <v>123500</v>
      </c>
      <c r="N12030"/>
      <c r="O12030" t="s">
        <v>2858</v>
      </c>
      <c r="P12030" t="s">
        <v>22389</v>
      </c>
    </row>
    <row r="12031" spans="1:16" x14ac:dyDescent="0.35">
      <c r="A12031" t="s">
        <v>0</v>
      </c>
      <c r="B12031" t="s">
        <v>22390</v>
      </c>
      <c r="C12031" t="s">
        <v>14261</v>
      </c>
      <c r="D12031" t="s">
        <v>4346</v>
      </c>
      <c r="E12031" t="s">
        <v>88</v>
      </c>
      <c r="F12031" t="b">
        <v>0</v>
      </c>
      <c r="G12031" t="s">
        <v>68</v>
      </c>
      <c r="H12031" s="1">
        <v>46149.709293981483</v>
      </c>
      <c r="I12031" t="b">
        <v>1</v>
      </c>
      <c r="J12031" t="b">
        <v>1</v>
      </c>
      <c r="K12031" t="s">
        <v>41</v>
      </c>
      <c r="L12031" t="s">
        <v>74</v>
      </c>
      <c r="M12031"/>
      <c r="N12031">
        <v>87.5</v>
      </c>
      <c r="O12031" t="s">
        <v>7776</v>
      </c>
      <c r="P12031" t="s">
        <v>875</v>
      </c>
    </row>
    <row r="12032" spans="1:16" x14ac:dyDescent="0.35">
      <c r="A12032" t="s">
        <v>3</v>
      </c>
      <c r="B12032" t="s">
        <v>4378</v>
      </c>
      <c r="C12032" t="s">
        <v>22391</v>
      </c>
      <c r="D12032" t="s">
        <v>4526</v>
      </c>
      <c r="E12032" t="s">
        <v>59</v>
      </c>
      <c r="F12032" t="b">
        <v>0</v>
      </c>
      <c r="G12032" t="s">
        <v>77</v>
      </c>
      <c r="H12032" s="1">
        <v>46149.709328703713</v>
      </c>
      <c r="I12032" t="b">
        <v>0</v>
      </c>
      <c r="J12032" t="b">
        <v>0</v>
      </c>
      <c r="K12032" t="s">
        <v>41</v>
      </c>
      <c r="L12032" t="s">
        <v>60</v>
      </c>
      <c r="M12032">
        <v>105000</v>
      </c>
      <c r="N12032"/>
      <c r="O12032" t="s">
        <v>22392</v>
      </c>
      <c r="P12032" t="s">
        <v>3201</v>
      </c>
    </row>
    <row r="12033" spans="1:16" x14ac:dyDescent="0.35">
      <c r="A12033" t="s">
        <v>5</v>
      </c>
      <c r="B12033" t="s">
        <v>22393</v>
      </c>
      <c r="C12033" t="s">
        <v>41</v>
      </c>
      <c r="D12033" t="s">
        <v>4526</v>
      </c>
      <c r="E12033" t="s">
        <v>59</v>
      </c>
      <c r="F12033" t="b">
        <v>0</v>
      </c>
      <c r="G12033" t="s">
        <v>89</v>
      </c>
      <c r="H12033" s="1">
        <v>46149.71199074074</v>
      </c>
      <c r="I12033" t="b">
        <v>1</v>
      </c>
      <c r="J12033" t="b">
        <v>0</v>
      </c>
      <c r="K12033" t="s">
        <v>41</v>
      </c>
      <c r="L12033" t="s">
        <v>74</v>
      </c>
      <c r="M12033"/>
      <c r="N12033">
        <v>70</v>
      </c>
      <c r="O12033" t="s">
        <v>2999</v>
      </c>
      <c r="P12033" t="s">
        <v>1662</v>
      </c>
    </row>
    <row r="12034" spans="1:16" x14ac:dyDescent="0.35">
      <c r="A12034" t="s">
        <v>5</v>
      </c>
      <c r="B12034" t="s">
        <v>22394</v>
      </c>
      <c r="C12034" t="s">
        <v>370</v>
      </c>
      <c r="D12034" t="s">
        <v>4526</v>
      </c>
      <c r="E12034" t="s">
        <v>88</v>
      </c>
      <c r="F12034" t="b">
        <v>0</v>
      </c>
      <c r="G12034" t="s">
        <v>65</v>
      </c>
      <c r="H12034" s="1">
        <v>46149.712002314824</v>
      </c>
      <c r="I12034" t="b">
        <v>1</v>
      </c>
      <c r="J12034" t="b">
        <v>0</v>
      </c>
      <c r="K12034" t="s">
        <v>41</v>
      </c>
      <c r="L12034" t="s">
        <v>74</v>
      </c>
      <c r="M12034"/>
      <c r="N12034">
        <v>51.5</v>
      </c>
      <c r="O12034" t="s">
        <v>1200</v>
      </c>
      <c r="P12034" t="s">
        <v>22395</v>
      </c>
    </row>
    <row r="12035" spans="1:16" x14ac:dyDescent="0.35">
      <c r="A12035" t="s">
        <v>1</v>
      </c>
      <c r="B12035" t="s">
        <v>22396</v>
      </c>
      <c r="C12035" t="s">
        <v>1154</v>
      </c>
      <c r="D12035" t="s">
        <v>4346</v>
      </c>
      <c r="E12035" t="s">
        <v>232</v>
      </c>
      <c r="F12035" t="b">
        <v>0</v>
      </c>
      <c r="G12035" t="s">
        <v>89</v>
      </c>
      <c r="H12035" s="1">
        <v>46149.712129629632</v>
      </c>
      <c r="I12035" t="b">
        <v>1</v>
      </c>
      <c r="J12035" t="b">
        <v>0</v>
      </c>
      <c r="K12035" t="s">
        <v>41</v>
      </c>
      <c r="L12035" t="s">
        <v>60</v>
      </c>
      <c r="M12035">
        <v>107500</v>
      </c>
      <c r="N12035"/>
      <c r="O12035" t="s">
        <v>22397</v>
      </c>
      <c r="P12035" t="s">
        <v>22398</v>
      </c>
    </row>
    <row r="12036" spans="1:16" x14ac:dyDescent="0.35">
      <c r="A12036" t="s">
        <v>1</v>
      </c>
      <c r="B12036" t="s">
        <v>1</v>
      </c>
      <c r="C12036" t="s">
        <v>22399</v>
      </c>
      <c r="D12036" t="s">
        <v>4526</v>
      </c>
      <c r="E12036" t="s">
        <v>88</v>
      </c>
      <c r="F12036" t="b">
        <v>0</v>
      </c>
      <c r="G12036" t="s">
        <v>40</v>
      </c>
      <c r="H12036" s="1">
        <v>46149.71329861111</v>
      </c>
      <c r="I12036" t="b">
        <v>0</v>
      </c>
      <c r="J12036" t="b">
        <v>0</v>
      </c>
      <c r="K12036" t="s">
        <v>40</v>
      </c>
      <c r="L12036" t="s">
        <v>74</v>
      </c>
      <c r="M12036"/>
      <c r="N12036">
        <v>118.75</v>
      </c>
      <c r="O12036" t="s">
        <v>8047</v>
      </c>
      <c r="P12036" t="s">
        <v>357</v>
      </c>
    </row>
    <row r="12037" spans="1:16" x14ac:dyDescent="0.35">
      <c r="A12037" t="s">
        <v>0</v>
      </c>
      <c r="B12037" t="s">
        <v>22400</v>
      </c>
      <c r="C12037" t="s">
        <v>112</v>
      </c>
      <c r="D12037" t="s">
        <v>5860</v>
      </c>
      <c r="E12037" t="s">
        <v>59</v>
      </c>
      <c r="F12037" t="b">
        <v>0</v>
      </c>
      <c r="G12037" t="s">
        <v>65</v>
      </c>
      <c r="H12037" s="1">
        <v>46149.750960648147</v>
      </c>
      <c r="I12037" t="b">
        <v>0</v>
      </c>
      <c r="J12037" t="b">
        <v>1</v>
      </c>
      <c r="K12037" t="s">
        <v>41</v>
      </c>
      <c r="L12037" t="s">
        <v>60</v>
      </c>
      <c r="M12037">
        <v>93298</v>
      </c>
      <c r="N12037"/>
      <c r="O12037" t="s">
        <v>4043</v>
      </c>
      <c r="P12037" t="s">
        <v>22401</v>
      </c>
    </row>
    <row r="12038" spans="1:16" x14ac:dyDescent="0.35">
      <c r="A12038" t="s">
        <v>0</v>
      </c>
      <c r="B12038" t="s">
        <v>22402</v>
      </c>
      <c r="C12038" t="s">
        <v>190</v>
      </c>
      <c r="D12038" t="s">
        <v>4346</v>
      </c>
      <c r="E12038" t="s">
        <v>59</v>
      </c>
      <c r="F12038" t="b">
        <v>0</v>
      </c>
      <c r="G12038" t="s">
        <v>73</v>
      </c>
      <c r="H12038" s="1">
        <v>46149.750960648147</v>
      </c>
      <c r="I12038" t="b">
        <v>0</v>
      </c>
      <c r="J12038" t="b">
        <v>0</v>
      </c>
      <c r="K12038" t="s">
        <v>41</v>
      </c>
      <c r="L12038" t="s">
        <v>74</v>
      </c>
      <c r="M12038"/>
      <c r="N12038">
        <v>49.5</v>
      </c>
      <c r="O12038" t="s">
        <v>1382</v>
      </c>
      <c r="P12038" t="s">
        <v>7175</v>
      </c>
    </row>
    <row r="12039" spans="1:16" x14ac:dyDescent="0.35">
      <c r="A12039" t="s">
        <v>0</v>
      </c>
      <c r="B12039" t="s">
        <v>1477</v>
      </c>
      <c r="C12039" t="s">
        <v>269</v>
      </c>
      <c r="D12039" t="s">
        <v>4346</v>
      </c>
      <c r="E12039" t="s">
        <v>59</v>
      </c>
      <c r="F12039" t="b">
        <v>0</v>
      </c>
      <c r="G12039" t="s">
        <v>65</v>
      </c>
      <c r="H12039" s="1">
        <v>46149.751006944447</v>
      </c>
      <c r="I12039" t="b">
        <v>0</v>
      </c>
      <c r="J12039" t="b">
        <v>0</v>
      </c>
      <c r="K12039" t="s">
        <v>41</v>
      </c>
      <c r="L12039" t="s">
        <v>60</v>
      </c>
      <c r="M12039">
        <v>97168</v>
      </c>
      <c r="N12039"/>
      <c r="O12039" t="s">
        <v>22403</v>
      </c>
      <c r="P12039" t="s">
        <v>22404</v>
      </c>
    </row>
    <row r="12040" spans="1:16" x14ac:dyDescent="0.35">
      <c r="A12040" t="s">
        <v>0</v>
      </c>
      <c r="B12040" t="s">
        <v>22405</v>
      </c>
      <c r="C12040" t="s">
        <v>41</v>
      </c>
      <c r="D12040" t="s">
        <v>4526</v>
      </c>
      <c r="E12040" t="s">
        <v>59</v>
      </c>
      <c r="F12040" t="b">
        <v>0</v>
      </c>
      <c r="G12040" t="s">
        <v>41</v>
      </c>
      <c r="H12040" s="1">
        <v>46149.752256944441</v>
      </c>
      <c r="I12040" t="b">
        <v>1</v>
      </c>
      <c r="J12040" t="b">
        <v>0</v>
      </c>
      <c r="K12040" t="s">
        <v>41</v>
      </c>
      <c r="L12040" t="s">
        <v>74</v>
      </c>
      <c r="M12040"/>
      <c r="N12040">
        <v>60</v>
      </c>
      <c r="O12040" t="s">
        <v>10055</v>
      </c>
      <c r="P12040" t="s">
        <v>22406</v>
      </c>
    </row>
    <row r="12041" spans="1:16" x14ac:dyDescent="0.35">
      <c r="A12041" t="s">
        <v>2</v>
      </c>
      <c r="B12041" t="s">
        <v>22407</v>
      </c>
      <c r="C12041" t="s">
        <v>41</v>
      </c>
      <c r="D12041" t="s">
        <v>4526</v>
      </c>
      <c r="E12041" t="s">
        <v>59</v>
      </c>
      <c r="F12041" t="b">
        <v>0</v>
      </c>
      <c r="G12041" t="s">
        <v>41</v>
      </c>
      <c r="H12041" s="1">
        <v>46149.753553240742</v>
      </c>
      <c r="I12041" t="b">
        <v>0</v>
      </c>
      <c r="J12041" t="b">
        <v>0</v>
      </c>
      <c r="K12041" t="s">
        <v>41</v>
      </c>
      <c r="L12041" t="s">
        <v>60</v>
      </c>
      <c r="M12041">
        <v>145000</v>
      </c>
      <c r="N12041"/>
      <c r="O12041" t="s">
        <v>22408</v>
      </c>
      <c r="P12041" t="s">
        <v>310</v>
      </c>
    </row>
    <row r="12042" spans="1:16" x14ac:dyDescent="0.35">
      <c r="A12042" t="s">
        <v>2</v>
      </c>
      <c r="B12042" t="s">
        <v>18623</v>
      </c>
      <c r="C12042" t="s">
        <v>5067</v>
      </c>
      <c r="D12042" t="s">
        <v>5018</v>
      </c>
      <c r="E12042" t="s">
        <v>132</v>
      </c>
      <c r="F12042" t="b">
        <v>0</v>
      </c>
      <c r="G12042" t="s">
        <v>40</v>
      </c>
      <c r="H12042" s="1">
        <v>46149.753576388888</v>
      </c>
      <c r="I12042" t="b">
        <v>0</v>
      </c>
      <c r="J12042" t="b">
        <v>0</v>
      </c>
      <c r="K12042" t="s">
        <v>40</v>
      </c>
      <c r="L12042" t="s">
        <v>60</v>
      </c>
      <c r="M12042">
        <v>40000</v>
      </c>
      <c r="N12042"/>
      <c r="O12042" t="s">
        <v>14128</v>
      </c>
      <c r="P12042" t="s">
        <v>208</v>
      </c>
    </row>
    <row r="12043" spans="1:16" x14ac:dyDescent="0.35">
      <c r="A12043" t="s">
        <v>5</v>
      </c>
      <c r="B12043" t="s">
        <v>22409</v>
      </c>
      <c r="C12043" t="s">
        <v>76</v>
      </c>
      <c r="D12043" t="s">
        <v>4526</v>
      </c>
      <c r="E12043" t="s">
        <v>88</v>
      </c>
      <c r="F12043" t="b">
        <v>1</v>
      </c>
      <c r="G12043" t="s">
        <v>89</v>
      </c>
      <c r="H12043" s="1">
        <v>46149.753831018519</v>
      </c>
      <c r="I12043" t="b">
        <v>1</v>
      </c>
      <c r="J12043" t="b">
        <v>0</v>
      </c>
      <c r="K12043" t="s">
        <v>41</v>
      </c>
      <c r="L12043" t="s">
        <v>74</v>
      </c>
      <c r="M12043"/>
      <c r="N12043">
        <v>41.5</v>
      </c>
      <c r="O12043" t="s">
        <v>1784</v>
      </c>
      <c r="P12043" t="s">
        <v>22410</v>
      </c>
    </row>
    <row r="12044" spans="1:16" x14ac:dyDescent="0.35">
      <c r="A12044" t="s">
        <v>1</v>
      </c>
      <c r="B12044" t="s">
        <v>1320</v>
      </c>
      <c r="C12044" t="s">
        <v>955</v>
      </c>
      <c r="D12044" t="s">
        <v>4346</v>
      </c>
      <c r="E12044" t="s">
        <v>88</v>
      </c>
      <c r="F12044" t="b">
        <v>0</v>
      </c>
      <c r="G12044" t="s">
        <v>13</v>
      </c>
      <c r="H12044" s="1">
        <v>46149.75409722222</v>
      </c>
      <c r="I12044" t="b">
        <v>0</v>
      </c>
      <c r="J12044" t="b">
        <v>0</v>
      </c>
      <c r="K12044" t="s">
        <v>13</v>
      </c>
      <c r="L12044" t="s">
        <v>74</v>
      </c>
      <c r="M12044"/>
      <c r="N12044">
        <v>67</v>
      </c>
      <c r="O12044" t="s">
        <v>1469</v>
      </c>
      <c r="P12044" t="s">
        <v>21403</v>
      </c>
    </row>
    <row r="12045" spans="1:16" x14ac:dyDescent="0.35">
      <c r="A12045" t="s">
        <v>1</v>
      </c>
      <c r="B12045" t="s">
        <v>1</v>
      </c>
      <c r="C12045" t="s">
        <v>22411</v>
      </c>
      <c r="D12045" t="s">
        <v>4526</v>
      </c>
      <c r="E12045" t="s">
        <v>59</v>
      </c>
      <c r="F12045" t="b">
        <v>0</v>
      </c>
      <c r="G12045" t="s">
        <v>13</v>
      </c>
      <c r="H12045" s="1">
        <v>46149.75409722222</v>
      </c>
      <c r="I12045" t="b">
        <v>0</v>
      </c>
      <c r="J12045" t="b">
        <v>0</v>
      </c>
      <c r="K12045" t="s">
        <v>13</v>
      </c>
      <c r="L12045" t="s">
        <v>60</v>
      </c>
      <c r="M12045">
        <v>105000</v>
      </c>
      <c r="N12045"/>
      <c r="O12045" t="s">
        <v>22412</v>
      </c>
      <c r="P12045" t="s">
        <v>22413</v>
      </c>
    </row>
    <row r="12046" spans="1:16" x14ac:dyDescent="0.35">
      <c r="A12046" t="s">
        <v>0</v>
      </c>
      <c r="B12046" t="s">
        <v>1550</v>
      </c>
      <c r="C12046" t="s">
        <v>2733</v>
      </c>
      <c r="D12046" t="s">
        <v>4346</v>
      </c>
      <c r="E12046" t="s">
        <v>88</v>
      </c>
      <c r="F12046" t="b">
        <v>0</v>
      </c>
      <c r="G12046" t="s">
        <v>89</v>
      </c>
      <c r="H12046" s="1">
        <v>46149.792627314811</v>
      </c>
      <c r="I12046" t="b">
        <v>1</v>
      </c>
      <c r="J12046" t="b">
        <v>1</v>
      </c>
      <c r="K12046" t="s">
        <v>41</v>
      </c>
      <c r="L12046" t="s">
        <v>74</v>
      </c>
      <c r="M12046"/>
      <c r="N12046">
        <v>49.5</v>
      </c>
      <c r="O12046" t="s">
        <v>1469</v>
      </c>
      <c r="P12046" t="s">
        <v>2590</v>
      </c>
    </row>
    <row r="12047" spans="1:16" x14ac:dyDescent="0.35">
      <c r="A12047" t="s">
        <v>1</v>
      </c>
      <c r="B12047" t="s">
        <v>22414</v>
      </c>
      <c r="C12047" t="s">
        <v>181</v>
      </c>
      <c r="D12047" t="s">
        <v>2360</v>
      </c>
      <c r="E12047" t="s">
        <v>88</v>
      </c>
      <c r="F12047" t="b">
        <v>0</v>
      </c>
      <c r="G12047" t="s">
        <v>89</v>
      </c>
      <c r="H12047" s="1">
        <v>46149.792638888888</v>
      </c>
      <c r="I12047" t="b">
        <v>1</v>
      </c>
      <c r="J12047" t="b">
        <v>1</v>
      </c>
      <c r="K12047" t="s">
        <v>41</v>
      </c>
      <c r="L12047" t="s">
        <v>74</v>
      </c>
      <c r="M12047"/>
      <c r="N12047">
        <v>75</v>
      </c>
      <c r="O12047" t="s">
        <v>22415</v>
      </c>
      <c r="P12047" t="s">
        <v>22416</v>
      </c>
    </row>
    <row r="12048" spans="1:16" x14ac:dyDescent="0.35">
      <c r="A12048" t="s">
        <v>0</v>
      </c>
      <c r="B12048" t="s">
        <v>22417</v>
      </c>
      <c r="C12048" t="s">
        <v>295</v>
      </c>
      <c r="D12048" t="s">
        <v>4526</v>
      </c>
      <c r="E12048" t="s">
        <v>59</v>
      </c>
      <c r="F12048" t="b">
        <v>0</v>
      </c>
      <c r="G12048" t="s">
        <v>89</v>
      </c>
      <c r="H12048" s="1">
        <v>46149.792638888888</v>
      </c>
      <c r="I12048" t="b">
        <v>1</v>
      </c>
      <c r="J12048" t="b">
        <v>0</v>
      </c>
      <c r="K12048" t="s">
        <v>41</v>
      </c>
      <c r="L12048" t="s">
        <v>60</v>
      </c>
      <c r="M12048">
        <v>150000</v>
      </c>
      <c r="N12048"/>
      <c r="O12048" t="s">
        <v>22418</v>
      </c>
      <c r="P12048" t="s">
        <v>22419</v>
      </c>
    </row>
    <row r="12049" spans="1:16" x14ac:dyDescent="0.35">
      <c r="A12049" t="s">
        <v>3</v>
      </c>
      <c r="B12049" t="s">
        <v>22420</v>
      </c>
      <c r="C12049" t="s">
        <v>246</v>
      </c>
      <c r="D12049" t="s">
        <v>2360</v>
      </c>
      <c r="E12049" t="s">
        <v>59</v>
      </c>
      <c r="F12049" t="b">
        <v>0</v>
      </c>
      <c r="G12049" t="s">
        <v>65</v>
      </c>
      <c r="H12049" s="1">
        <v>46149.792662037027</v>
      </c>
      <c r="I12049" t="b">
        <v>0</v>
      </c>
      <c r="J12049" t="b">
        <v>1</v>
      </c>
      <c r="K12049" t="s">
        <v>41</v>
      </c>
      <c r="L12049" t="s">
        <v>60</v>
      </c>
      <c r="M12049">
        <v>77000</v>
      </c>
      <c r="N12049"/>
      <c r="O12049" t="s">
        <v>1355</v>
      </c>
      <c r="P12049" t="s">
        <v>288</v>
      </c>
    </row>
    <row r="12050" spans="1:16" x14ac:dyDescent="0.35">
      <c r="A12050" t="s">
        <v>0</v>
      </c>
      <c r="B12050" t="s">
        <v>22421</v>
      </c>
      <c r="C12050" t="s">
        <v>41</v>
      </c>
      <c r="D12050" t="s">
        <v>4526</v>
      </c>
      <c r="E12050" t="s">
        <v>59</v>
      </c>
      <c r="F12050" t="b">
        <v>0</v>
      </c>
      <c r="G12050" t="s">
        <v>41</v>
      </c>
      <c r="H12050" s="1">
        <v>46149.793958333343</v>
      </c>
      <c r="I12050" t="b">
        <v>0</v>
      </c>
      <c r="J12050" t="b">
        <v>1</v>
      </c>
      <c r="K12050" t="s">
        <v>41</v>
      </c>
      <c r="L12050" t="s">
        <v>60</v>
      </c>
      <c r="M12050">
        <v>97500</v>
      </c>
      <c r="N12050"/>
      <c r="O12050" t="s">
        <v>22422</v>
      </c>
      <c r="P12050" t="s">
        <v>22423</v>
      </c>
    </row>
    <row r="12051" spans="1:16" x14ac:dyDescent="0.35">
      <c r="A12051" t="s">
        <v>2</v>
      </c>
      <c r="B12051" t="s">
        <v>100</v>
      </c>
      <c r="C12051" t="s">
        <v>81</v>
      </c>
      <c r="D12051" t="s">
        <v>4346</v>
      </c>
      <c r="E12051" t="s">
        <v>59</v>
      </c>
      <c r="F12051" t="b">
        <v>0</v>
      </c>
      <c r="G12051" t="s">
        <v>77</v>
      </c>
      <c r="H12051" s="1">
        <v>46149.794004629628</v>
      </c>
      <c r="I12051" t="b">
        <v>0</v>
      </c>
      <c r="J12051" t="b">
        <v>0</v>
      </c>
      <c r="K12051" t="s">
        <v>41</v>
      </c>
      <c r="L12051" t="s">
        <v>60</v>
      </c>
      <c r="M12051">
        <v>180000</v>
      </c>
      <c r="N12051"/>
      <c r="O12051" t="s">
        <v>3586</v>
      </c>
      <c r="P12051" t="s">
        <v>85</v>
      </c>
    </row>
    <row r="12052" spans="1:16" x14ac:dyDescent="0.35">
      <c r="A12052" t="s">
        <v>2</v>
      </c>
      <c r="B12052" t="s">
        <v>22424</v>
      </c>
      <c r="C12052" t="s">
        <v>543</v>
      </c>
      <c r="D12052" t="s">
        <v>4346</v>
      </c>
      <c r="E12052" t="s">
        <v>59</v>
      </c>
      <c r="F12052" t="b">
        <v>0</v>
      </c>
      <c r="G12052" t="s">
        <v>65</v>
      </c>
      <c r="H12052" s="1">
        <v>46149.794062499997</v>
      </c>
      <c r="I12052" t="b">
        <v>0</v>
      </c>
      <c r="J12052" t="b">
        <v>1</v>
      </c>
      <c r="K12052" t="s">
        <v>41</v>
      </c>
      <c r="L12052" t="s">
        <v>60</v>
      </c>
      <c r="M12052">
        <v>225000</v>
      </c>
      <c r="N12052"/>
      <c r="O12052" t="s">
        <v>8211</v>
      </c>
      <c r="P12052" t="s">
        <v>22425</v>
      </c>
    </row>
    <row r="12053" spans="1:16" x14ac:dyDescent="0.35">
      <c r="A12053" t="s">
        <v>1</v>
      </c>
      <c r="B12053" t="s">
        <v>1</v>
      </c>
      <c r="C12053" t="s">
        <v>1336</v>
      </c>
      <c r="D12053" t="s">
        <v>4526</v>
      </c>
      <c r="E12053" t="s">
        <v>88</v>
      </c>
      <c r="F12053" t="b">
        <v>0</v>
      </c>
      <c r="G12053" t="s">
        <v>77</v>
      </c>
      <c r="H12053" s="1">
        <v>46149.795300925929</v>
      </c>
      <c r="I12053" t="b">
        <v>0</v>
      </c>
      <c r="J12053" t="b">
        <v>0</v>
      </c>
      <c r="K12053" t="s">
        <v>41</v>
      </c>
      <c r="L12053" t="s">
        <v>74</v>
      </c>
      <c r="M12053"/>
      <c r="N12053">
        <v>74</v>
      </c>
      <c r="O12053" t="s">
        <v>4779</v>
      </c>
      <c r="P12053" t="s">
        <v>22426</v>
      </c>
    </row>
    <row r="12054" spans="1:16" x14ac:dyDescent="0.35">
      <c r="A12054" t="s">
        <v>1</v>
      </c>
      <c r="B12054" t="s">
        <v>22427</v>
      </c>
      <c r="C12054" t="s">
        <v>172</v>
      </c>
      <c r="D12054" t="s">
        <v>111</v>
      </c>
      <c r="E12054" t="s">
        <v>59</v>
      </c>
      <c r="F12054" t="b">
        <v>0</v>
      </c>
      <c r="G12054" t="s">
        <v>68</v>
      </c>
      <c r="H12054" s="1">
        <v>46149.795324074083</v>
      </c>
      <c r="I12054" t="b">
        <v>1</v>
      </c>
      <c r="J12054" t="b">
        <v>1</v>
      </c>
      <c r="K12054" t="s">
        <v>41</v>
      </c>
      <c r="L12054" t="s">
        <v>60</v>
      </c>
      <c r="M12054">
        <v>132500</v>
      </c>
      <c r="N12054"/>
      <c r="O12054" t="s">
        <v>111</v>
      </c>
      <c r="P12054" t="s">
        <v>14245</v>
      </c>
    </row>
    <row r="12055" spans="1:16" x14ac:dyDescent="0.35">
      <c r="A12055" t="s">
        <v>4</v>
      </c>
      <c r="B12055" t="s">
        <v>2756</v>
      </c>
      <c r="C12055" t="s">
        <v>860</v>
      </c>
      <c r="D12055" t="s">
        <v>20164</v>
      </c>
      <c r="E12055" t="s">
        <v>59</v>
      </c>
      <c r="F12055" t="b">
        <v>0</v>
      </c>
      <c r="G12055" t="s">
        <v>77</v>
      </c>
      <c r="H12055" s="1">
        <v>46149.795370370368</v>
      </c>
      <c r="I12055" t="b">
        <v>0</v>
      </c>
      <c r="J12055" t="b">
        <v>1</v>
      </c>
      <c r="K12055" t="s">
        <v>41</v>
      </c>
      <c r="L12055" t="s">
        <v>60</v>
      </c>
      <c r="M12055">
        <v>229000</v>
      </c>
      <c r="N12055"/>
      <c r="O12055" t="s">
        <v>226</v>
      </c>
      <c r="P12055" t="s">
        <v>4037</v>
      </c>
    </row>
    <row r="12056" spans="1:16" x14ac:dyDescent="0.35">
      <c r="A12056" t="s">
        <v>1</v>
      </c>
      <c r="B12056" t="s">
        <v>22428</v>
      </c>
      <c r="C12056" t="s">
        <v>76</v>
      </c>
      <c r="D12056" t="s">
        <v>4526</v>
      </c>
      <c r="E12056" t="s">
        <v>59</v>
      </c>
      <c r="F12056" t="b">
        <v>1</v>
      </c>
      <c r="G12056" t="s">
        <v>77</v>
      </c>
      <c r="H12056" s="1">
        <v>46149.79546296296</v>
      </c>
      <c r="I12056" t="b">
        <v>0</v>
      </c>
      <c r="J12056" t="b">
        <v>1</v>
      </c>
      <c r="K12056" t="s">
        <v>41</v>
      </c>
      <c r="L12056" t="s">
        <v>60</v>
      </c>
      <c r="M12056">
        <v>216000</v>
      </c>
      <c r="N12056"/>
      <c r="O12056" t="s">
        <v>1315</v>
      </c>
      <c r="P12056" t="s">
        <v>22429</v>
      </c>
    </row>
    <row r="12057" spans="1:16" x14ac:dyDescent="0.35">
      <c r="A12057" t="s">
        <v>1</v>
      </c>
      <c r="B12057" t="s">
        <v>22430</v>
      </c>
      <c r="C12057" t="s">
        <v>64</v>
      </c>
      <c r="D12057" t="s">
        <v>4346</v>
      </c>
      <c r="E12057" t="s">
        <v>88</v>
      </c>
      <c r="F12057" t="b">
        <v>0</v>
      </c>
      <c r="G12057" t="s">
        <v>77</v>
      </c>
      <c r="H12057" s="1">
        <v>46149.79546296296</v>
      </c>
      <c r="I12057" t="b">
        <v>1</v>
      </c>
      <c r="J12057" t="b">
        <v>0</v>
      </c>
      <c r="K12057" t="s">
        <v>41</v>
      </c>
      <c r="L12057" t="s">
        <v>60</v>
      </c>
      <c r="M12057">
        <v>125000</v>
      </c>
      <c r="N12057"/>
      <c r="O12057" t="s">
        <v>21354</v>
      </c>
      <c r="P12057" t="s">
        <v>21992</v>
      </c>
    </row>
    <row r="12058" spans="1:16" x14ac:dyDescent="0.35">
      <c r="A12058" t="s">
        <v>0</v>
      </c>
      <c r="B12058" t="s">
        <v>3862</v>
      </c>
      <c r="C12058" t="s">
        <v>148</v>
      </c>
      <c r="D12058" t="s">
        <v>4346</v>
      </c>
      <c r="E12058" t="s">
        <v>88</v>
      </c>
      <c r="F12058" t="b">
        <v>0</v>
      </c>
      <c r="G12058" t="s">
        <v>89</v>
      </c>
      <c r="H12058" s="1">
        <v>46149.834293981483</v>
      </c>
      <c r="I12058" t="b">
        <v>0</v>
      </c>
      <c r="J12058" t="b">
        <v>0</v>
      </c>
      <c r="K12058" t="s">
        <v>41</v>
      </c>
      <c r="L12058" t="s">
        <v>74</v>
      </c>
      <c r="M12058"/>
      <c r="N12058">
        <v>21.5</v>
      </c>
      <c r="O12058" t="s">
        <v>3087</v>
      </c>
      <c r="P12058" t="s">
        <v>219</v>
      </c>
    </row>
    <row r="12059" spans="1:16" x14ac:dyDescent="0.35">
      <c r="A12059" t="s">
        <v>5</v>
      </c>
      <c r="B12059" t="s">
        <v>5</v>
      </c>
      <c r="C12059" t="s">
        <v>743</v>
      </c>
      <c r="D12059" t="s">
        <v>4346</v>
      </c>
      <c r="E12059" t="s">
        <v>59</v>
      </c>
      <c r="F12059" t="b">
        <v>0</v>
      </c>
      <c r="G12059" t="s">
        <v>77</v>
      </c>
      <c r="H12059" s="1">
        <v>46149.836967592593</v>
      </c>
      <c r="I12059" t="b">
        <v>0</v>
      </c>
      <c r="J12059" t="b">
        <v>1</v>
      </c>
      <c r="K12059" t="s">
        <v>41</v>
      </c>
      <c r="L12059" t="s">
        <v>60</v>
      </c>
      <c r="M12059">
        <v>157000</v>
      </c>
      <c r="N12059"/>
      <c r="O12059" t="s">
        <v>22431</v>
      </c>
      <c r="P12059" t="s">
        <v>22432</v>
      </c>
    </row>
    <row r="12060" spans="1:16" x14ac:dyDescent="0.35">
      <c r="A12060" t="s">
        <v>1</v>
      </c>
      <c r="B12060" t="s">
        <v>2820</v>
      </c>
      <c r="C12060" t="s">
        <v>716</v>
      </c>
      <c r="D12060" t="s">
        <v>2360</v>
      </c>
      <c r="E12060" t="s">
        <v>59</v>
      </c>
      <c r="F12060" t="b">
        <v>0</v>
      </c>
      <c r="G12060" t="s">
        <v>68</v>
      </c>
      <c r="H12060" s="1">
        <v>46149.837071759262</v>
      </c>
      <c r="I12060" t="b">
        <v>0</v>
      </c>
      <c r="J12060" t="b">
        <v>1</v>
      </c>
      <c r="K12060" t="s">
        <v>41</v>
      </c>
      <c r="L12060" t="s">
        <v>60</v>
      </c>
      <c r="M12060">
        <v>100000</v>
      </c>
      <c r="N12060"/>
      <c r="O12060" t="s">
        <v>4622</v>
      </c>
      <c r="P12060" t="s">
        <v>22433</v>
      </c>
    </row>
    <row r="12061" spans="1:16" x14ac:dyDescent="0.35">
      <c r="A12061" t="s">
        <v>0</v>
      </c>
      <c r="B12061" t="s">
        <v>22434</v>
      </c>
      <c r="C12061" t="s">
        <v>8160</v>
      </c>
      <c r="D12061" t="s">
        <v>4346</v>
      </c>
      <c r="E12061" t="s">
        <v>59</v>
      </c>
      <c r="F12061" t="b">
        <v>0</v>
      </c>
      <c r="G12061" t="s">
        <v>40</v>
      </c>
      <c r="H12061" s="1">
        <v>46149.877245370371</v>
      </c>
      <c r="I12061" t="b">
        <v>1</v>
      </c>
      <c r="J12061" t="b">
        <v>0</v>
      </c>
      <c r="K12061" t="s">
        <v>40</v>
      </c>
      <c r="L12061" t="s">
        <v>60</v>
      </c>
      <c r="M12061">
        <v>32000</v>
      </c>
      <c r="N12061"/>
      <c r="O12061" t="s">
        <v>22435</v>
      </c>
      <c r="P12061" t="s">
        <v>22436</v>
      </c>
    </row>
    <row r="12062" spans="1:16" x14ac:dyDescent="0.35">
      <c r="A12062" t="s">
        <v>2</v>
      </c>
      <c r="B12062" t="s">
        <v>22437</v>
      </c>
      <c r="C12062" t="s">
        <v>81</v>
      </c>
      <c r="D12062" t="s">
        <v>4346</v>
      </c>
      <c r="E12062" t="s">
        <v>59</v>
      </c>
      <c r="F12062" t="b">
        <v>0</v>
      </c>
      <c r="G12062" t="s">
        <v>77</v>
      </c>
      <c r="H12062" s="1">
        <v>46149.877337962957</v>
      </c>
      <c r="I12062" t="b">
        <v>0</v>
      </c>
      <c r="J12062" t="b">
        <v>0</v>
      </c>
      <c r="K12062" t="s">
        <v>41</v>
      </c>
      <c r="L12062" t="s">
        <v>60</v>
      </c>
      <c r="M12062">
        <v>322500</v>
      </c>
      <c r="N12062"/>
      <c r="O12062" t="s">
        <v>3792</v>
      </c>
      <c r="P12062" t="s">
        <v>1809</v>
      </c>
    </row>
    <row r="12063" spans="1:16" x14ac:dyDescent="0.35">
      <c r="A12063" t="s">
        <v>1</v>
      </c>
      <c r="B12063" t="s">
        <v>419</v>
      </c>
      <c r="C12063" t="s">
        <v>339</v>
      </c>
      <c r="D12063" t="s">
        <v>4346</v>
      </c>
      <c r="E12063" t="s">
        <v>59</v>
      </c>
      <c r="F12063" t="b">
        <v>0</v>
      </c>
      <c r="G12063" t="s">
        <v>77</v>
      </c>
      <c r="H12063" s="1">
        <v>46149.878634259258</v>
      </c>
      <c r="I12063" t="b">
        <v>0</v>
      </c>
      <c r="J12063" t="b">
        <v>1</v>
      </c>
      <c r="K12063" t="s">
        <v>41</v>
      </c>
      <c r="L12063" t="s">
        <v>60</v>
      </c>
      <c r="M12063">
        <v>151193.5</v>
      </c>
      <c r="N12063"/>
      <c r="O12063" t="s">
        <v>627</v>
      </c>
      <c r="P12063" t="s">
        <v>22438</v>
      </c>
    </row>
    <row r="12064" spans="1:16" x14ac:dyDescent="0.35">
      <c r="A12064" t="s">
        <v>1</v>
      </c>
      <c r="B12064" t="s">
        <v>22439</v>
      </c>
      <c r="C12064" t="s">
        <v>616</v>
      </c>
      <c r="D12064" t="s">
        <v>4346</v>
      </c>
      <c r="E12064" t="s">
        <v>59</v>
      </c>
      <c r="F12064" t="b">
        <v>0</v>
      </c>
      <c r="G12064" t="s">
        <v>73</v>
      </c>
      <c r="H12064" s="1">
        <v>46149.878680555557</v>
      </c>
      <c r="I12064" t="b">
        <v>1</v>
      </c>
      <c r="J12064" t="b">
        <v>1</v>
      </c>
      <c r="K12064" t="s">
        <v>41</v>
      </c>
      <c r="L12064" t="s">
        <v>60</v>
      </c>
      <c r="M12064">
        <v>127000</v>
      </c>
      <c r="N12064"/>
      <c r="O12064" t="s">
        <v>3716</v>
      </c>
      <c r="P12064" t="s">
        <v>22440</v>
      </c>
    </row>
    <row r="12065" spans="1:16" x14ac:dyDescent="0.35">
      <c r="A12065" t="s">
        <v>1</v>
      </c>
      <c r="B12065" t="s">
        <v>22441</v>
      </c>
      <c r="C12065" t="s">
        <v>112</v>
      </c>
      <c r="D12065" t="s">
        <v>4346</v>
      </c>
      <c r="E12065" t="s">
        <v>59</v>
      </c>
      <c r="F12065" t="b">
        <v>0</v>
      </c>
      <c r="G12065" t="s">
        <v>89</v>
      </c>
      <c r="H12065" s="1">
        <v>46149.878796296303</v>
      </c>
      <c r="I12065" t="b">
        <v>0</v>
      </c>
      <c r="J12065" t="b">
        <v>1</v>
      </c>
      <c r="K12065" t="s">
        <v>41</v>
      </c>
      <c r="L12065" t="s">
        <v>60</v>
      </c>
      <c r="M12065">
        <v>85020</v>
      </c>
      <c r="N12065"/>
      <c r="O12065" t="s">
        <v>1483</v>
      </c>
      <c r="P12065" t="s">
        <v>22442</v>
      </c>
    </row>
    <row r="12066" spans="1:16" x14ac:dyDescent="0.35">
      <c r="A12066" t="s">
        <v>1</v>
      </c>
      <c r="B12066" t="s">
        <v>22443</v>
      </c>
      <c r="C12066" t="s">
        <v>500</v>
      </c>
      <c r="D12066" t="s">
        <v>4346</v>
      </c>
      <c r="E12066" t="s">
        <v>88</v>
      </c>
      <c r="F12066" t="b">
        <v>0</v>
      </c>
      <c r="G12066" t="s">
        <v>13</v>
      </c>
      <c r="H12066" s="1">
        <v>46149.87909722222</v>
      </c>
      <c r="I12066" t="b">
        <v>1</v>
      </c>
      <c r="J12066" t="b">
        <v>0</v>
      </c>
      <c r="K12066" t="s">
        <v>13</v>
      </c>
      <c r="L12066" t="s">
        <v>74</v>
      </c>
      <c r="M12066"/>
      <c r="N12066">
        <v>67.5</v>
      </c>
      <c r="O12066" t="s">
        <v>5165</v>
      </c>
      <c r="P12066" t="s">
        <v>22444</v>
      </c>
    </row>
    <row r="12067" spans="1:16" x14ac:dyDescent="0.35">
      <c r="A12067" t="s">
        <v>4</v>
      </c>
      <c r="B12067" t="s">
        <v>22445</v>
      </c>
      <c r="C12067" t="s">
        <v>76</v>
      </c>
      <c r="D12067" t="s">
        <v>4346</v>
      </c>
      <c r="E12067" t="s">
        <v>59</v>
      </c>
      <c r="F12067" t="b">
        <v>1</v>
      </c>
      <c r="G12067" t="s">
        <v>20</v>
      </c>
      <c r="H12067" s="1">
        <v>46149.87940972222</v>
      </c>
      <c r="I12067" t="b">
        <v>1</v>
      </c>
      <c r="J12067" t="b">
        <v>0</v>
      </c>
      <c r="K12067" t="s">
        <v>20</v>
      </c>
      <c r="L12067" t="s">
        <v>60</v>
      </c>
      <c r="M12067">
        <v>114500</v>
      </c>
      <c r="N12067"/>
      <c r="O12067" t="s">
        <v>9300</v>
      </c>
      <c r="P12067" t="s">
        <v>22446</v>
      </c>
    </row>
    <row r="12068" spans="1:16" x14ac:dyDescent="0.35">
      <c r="A12068" t="s">
        <v>0</v>
      </c>
      <c r="B12068" t="s">
        <v>22447</v>
      </c>
      <c r="C12068" t="s">
        <v>1569</v>
      </c>
      <c r="D12068" t="s">
        <v>4346</v>
      </c>
      <c r="E12068" t="s">
        <v>59</v>
      </c>
      <c r="F12068" t="b">
        <v>0</v>
      </c>
      <c r="G12068" t="s">
        <v>89</v>
      </c>
      <c r="H12068" s="1">
        <v>46149.917627314811</v>
      </c>
      <c r="I12068" t="b">
        <v>0</v>
      </c>
      <c r="J12068" t="b">
        <v>1</v>
      </c>
      <c r="K12068" t="s">
        <v>41</v>
      </c>
      <c r="L12068" t="s">
        <v>60</v>
      </c>
      <c r="M12068">
        <v>66000</v>
      </c>
      <c r="N12068"/>
      <c r="O12068" t="s">
        <v>1595</v>
      </c>
      <c r="P12068" t="s">
        <v>22448</v>
      </c>
    </row>
    <row r="12069" spans="1:16" x14ac:dyDescent="0.35">
      <c r="A12069" t="s">
        <v>1</v>
      </c>
      <c r="B12069" t="s">
        <v>22449</v>
      </c>
      <c r="C12069" t="s">
        <v>76</v>
      </c>
      <c r="D12069" t="s">
        <v>4346</v>
      </c>
      <c r="E12069" t="s">
        <v>59</v>
      </c>
      <c r="F12069" t="b">
        <v>1</v>
      </c>
      <c r="G12069" t="s">
        <v>89</v>
      </c>
      <c r="H12069" s="1">
        <v>46149.917627314811</v>
      </c>
      <c r="I12069" t="b">
        <v>0</v>
      </c>
      <c r="J12069" t="b">
        <v>1</v>
      </c>
      <c r="K12069" t="s">
        <v>41</v>
      </c>
      <c r="L12069" t="s">
        <v>60</v>
      </c>
      <c r="M12069">
        <v>97500</v>
      </c>
      <c r="N12069"/>
      <c r="O12069" t="s">
        <v>22450</v>
      </c>
      <c r="P12069" t="s">
        <v>22451</v>
      </c>
    </row>
    <row r="12070" spans="1:16" x14ac:dyDescent="0.35">
      <c r="A12070" t="s">
        <v>0</v>
      </c>
      <c r="B12070" t="s">
        <v>2380</v>
      </c>
      <c r="C12070" t="s">
        <v>566</v>
      </c>
      <c r="D12070" t="s">
        <v>4346</v>
      </c>
      <c r="E12070" t="s">
        <v>88</v>
      </c>
      <c r="F12070" t="b">
        <v>0</v>
      </c>
      <c r="G12070" t="s">
        <v>65</v>
      </c>
      <c r="H12070" s="1">
        <v>46149.917662037027</v>
      </c>
      <c r="I12070" t="b">
        <v>1</v>
      </c>
      <c r="J12070" t="b">
        <v>0</v>
      </c>
      <c r="K12070" t="s">
        <v>41</v>
      </c>
      <c r="L12070" t="s">
        <v>74</v>
      </c>
      <c r="M12070"/>
      <c r="N12070">
        <v>52.5</v>
      </c>
      <c r="O12070" t="s">
        <v>22452</v>
      </c>
      <c r="P12070" t="s">
        <v>4073</v>
      </c>
    </row>
    <row r="12071" spans="1:16" x14ac:dyDescent="0.35">
      <c r="A12071" t="s">
        <v>2</v>
      </c>
      <c r="B12071" t="s">
        <v>22453</v>
      </c>
      <c r="C12071" t="s">
        <v>246</v>
      </c>
      <c r="D12071" t="s">
        <v>2360</v>
      </c>
      <c r="E12071" t="s">
        <v>59</v>
      </c>
      <c r="F12071" t="b">
        <v>0</v>
      </c>
      <c r="G12071" t="s">
        <v>65</v>
      </c>
      <c r="H12071" s="1">
        <v>46149.919062499997</v>
      </c>
      <c r="I12071" t="b">
        <v>0</v>
      </c>
      <c r="J12071" t="b">
        <v>1</v>
      </c>
      <c r="K12071" t="s">
        <v>41</v>
      </c>
      <c r="L12071" t="s">
        <v>60</v>
      </c>
      <c r="M12071">
        <v>142000</v>
      </c>
      <c r="N12071"/>
      <c r="O12071" t="s">
        <v>17001</v>
      </c>
    </row>
    <row r="12072" spans="1:16" x14ac:dyDescent="0.35">
      <c r="A12072" t="s">
        <v>1</v>
      </c>
      <c r="B12072" t="s">
        <v>22454</v>
      </c>
      <c r="C12072" t="s">
        <v>2005</v>
      </c>
      <c r="D12072" t="s">
        <v>4526</v>
      </c>
      <c r="E12072" t="s">
        <v>59</v>
      </c>
      <c r="F12072" t="b">
        <v>0</v>
      </c>
      <c r="G12072" t="s">
        <v>77</v>
      </c>
      <c r="H12072" s="1">
        <v>46149.920300925929</v>
      </c>
      <c r="I12072" t="b">
        <v>0</v>
      </c>
      <c r="J12072" t="b">
        <v>0</v>
      </c>
      <c r="K12072" t="s">
        <v>41</v>
      </c>
      <c r="L12072" t="s">
        <v>60</v>
      </c>
      <c r="M12072">
        <v>84500</v>
      </c>
      <c r="N12072"/>
      <c r="O12072" t="s">
        <v>22455</v>
      </c>
      <c r="P12072" t="s">
        <v>22456</v>
      </c>
    </row>
    <row r="12073" spans="1:16" x14ac:dyDescent="0.35">
      <c r="A12073" t="s">
        <v>5</v>
      </c>
      <c r="B12073" t="s">
        <v>22457</v>
      </c>
      <c r="C12073" t="s">
        <v>172</v>
      </c>
      <c r="D12073" t="s">
        <v>111</v>
      </c>
      <c r="E12073" t="s">
        <v>59</v>
      </c>
      <c r="F12073" t="b">
        <v>0</v>
      </c>
      <c r="G12073" t="s">
        <v>68</v>
      </c>
      <c r="H12073" s="1">
        <v>46149.920324074083</v>
      </c>
      <c r="I12073" t="b">
        <v>1</v>
      </c>
      <c r="J12073" t="b">
        <v>1</v>
      </c>
      <c r="K12073" t="s">
        <v>41</v>
      </c>
      <c r="L12073" t="s">
        <v>60</v>
      </c>
      <c r="M12073">
        <v>152500</v>
      </c>
      <c r="N12073"/>
      <c r="O12073" t="s">
        <v>111</v>
      </c>
      <c r="P12073" t="s">
        <v>22458</v>
      </c>
    </row>
    <row r="12074" spans="1:16" x14ac:dyDescent="0.35">
      <c r="A12074" t="s">
        <v>1</v>
      </c>
      <c r="B12074" t="s">
        <v>22439</v>
      </c>
      <c r="C12074" t="s">
        <v>567</v>
      </c>
      <c r="D12074" t="s">
        <v>4756</v>
      </c>
      <c r="E12074" t="s">
        <v>59</v>
      </c>
      <c r="F12074" t="b">
        <v>0</v>
      </c>
      <c r="G12074" t="s">
        <v>89</v>
      </c>
      <c r="H12074" s="1">
        <v>46149.920324074083</v>
      </c>
      <c r="I12074" t="b">
        <v>1</v>
      </c>
      <c r="J12074" t="b">
        <v>1</v>
      </c>
      <c r="K12074" t="s">
        <v>41</v>
      </c>
      <c r="L12074" t="s">
        <v>60</v>
      </c>
      <c r="M12074">
        <v>127000</v>
      </c>
      <c r="N12074"/>
      <c r="O12074" t="s">
        <v>6164</v>
      </c>
      <c r="P12074" t="s">
        <v>22440</v>
      </c>
    </row>
    <row r="12075" spans="1:16" x14ac:dyDescent="0.35">
      <c r="A12075" t="s">
        <v>1</v>
      </c>
      <c r="B12075" t="s">
        <v>22459</v>
      </c>
      <c r="C12075" t="s">
        <v>2124</v>
      </c>
      <c r="D12075" t="s">
        <v>2360</v>
      </c>
      <c r="E12075" t="s">
        <v>59</v>
      </c>
      <c r="F12075" t="b">
        <v>0</v>
      </c>
      <c r="G12075" t="s">
        <v>68</v>
      </c>
      <c r="H12075" s="1">
        <v>46149.920324074083</v>
      </c>
      <c r="I12075" t="b">
        <v>0</v>
      </c>
      <c r="J12075" t="b">
        <v>0</v>
      </c>
      <c r="K12075" t="s">
        <v>41</v>
      </c>
      <c r="L12075" t="s">
        <v>60</v>
      </c>
      <c r="M12075">
        <v>126200</v>
      </c>
      <c r="N12075"/>
      <c r="O12075" t="s">
        <v>560</v>
      </c>
      <c r="P12075" t="s">
        <v>954</v>
      </c>
    </row>
    <row r="12076" spans="1:16" x14ac:dyDescent="0.35">
      <c r="A12076" t="s">
        <v>1</v>
      </c>
      <c r="B12076" t="s">
        <v>22460</v>
      </c>
      <c r="C12076" t="s">
        <v>102</v>
      </c>
      <c r="D12076" t="s">
        <v>4346</v>
      </c>
      <c r="E12076" t="s">
        <v>59</v>
      </c>
      <c r="F12076" t="b">
        <v>0</v>
      </c>
      <c r="G12076" t="s">
        <v>77</v>
      </c>
      <c r="H12076" s="1">
        <v>46149.920347222222</v>
      </c>
      <c r="I12076" t="b">
        <v>1</v>
      </c>
      <c r="J12076" t="b">
        <v>1</v>
      </c>
      <c r="K12076" t="s">
        <v>41</v>
      </c>
      <c r="L12076" t="s">
        <v>60</v>
      </c>
      <c r="M12076">
        <v>155500</v>
      </c>
      <c r="N12076"/>
      <c r="O12076" t="s">
        <v>577</v>
      </c>
      <c r="P12076" t="s">
        <v>22461</v>
      </c>
    </row>
    <row r="12077" spans="1:16" x14ac:dyDescent="0.35">
      <c r="A12077" t="s">
        <v>0</v>
      </c>
      <c r="B12077" t="s">
        <v>0</v>
      </c>
      <c r="C12077" t="s">
        <v>3469</v>
      </c>
      <c r="D12077" t="s">
        <v>4526</v>
      </c>
      <c r="E12077" t="s">
        <v>88</v>
      </c>
      <c r="F12077" t="b">
        <v>0</v>
      </c>
      <c r="G12077" t="s">
        <v>77</v>
      </c>
      <c r="H12077" s="1">
        <v>46149.959293981483</v>
      </c>
      <c r="I12077" t="b">
        <v>0</v>
      </c>
      <c r="J12077" t="b">
        <v>0</v>
      </c>
      <c r="K12077" t="s">
        <v>41</v>
      </c>
      <c r="L12077" t="s">
        <v>74</v>
      </c>
      <c r="M12077"/>
      <c r="N12077">
        <v>43.5</v>
      </c>
      <c r="O12077" t="s">
        <v>1012</v>
      </c>
      <c r="P12077" t="s">
        <v>219</v>
      </c>
    </row>
    <row r="12078" spans="1:16" x14ac:dyDescent="0.35">
      <c r="A12078" t="s">
        <v>3</v>
      </c>
      <c r="B12078" t="s">
        <v>3817</v>
      </c>
      <c r="C12078" t="s">
        <v>330</v>
      </c>
      <c r="D12078" t="s">
        <v>2360</v>
      </c>
      <c r="E12078" t="s">
        <v>59</v>
      </c>
      <c r="F12078" t="b">
        <v>0</v>
      </c>
      <c r="G12078" t="s">
        <v>41</v>
      </c>
      <c r="H12078" s="1">
        <v>46149.960613425923</v>
      </c>
      <c r="I12078" t="b">
        <v>1</v>
      </c>
      <c r="J12078" t="b">
        <v>0</v>
      </c>
      <c r="K12078" t="s">
        <v>41</v>
      </c>
      <c r="L12078" t="s">
        <v>60</v>
      </c>
      <c r="M12078">
        <v>80000</v>
      </c>
      <c r="N12078"/>
      <c r="O12078" t="s">
        <v>22462</v>
      </c>
      <c r="P12078" t="s">
        <v>22463</v>
      </c>
    </row>
    <row r="12079" spans="1:16" x14ac:dyDescent="0.35">
      <c r="A12079" t="s">
        <v>0</v>
      </c>
      <c r="B12079" t="s">
        <v>22464</v>
      </c>
      <c r="C12079" t="s">
        <v>162</v>
      </c>
      <c r="D12079" t="s">
        <v>4346</v>
      </c>
      <c r="E12079" t="s">
        <v>59</v>
      </c>
      <c r="F12079" t="b">
        <v>0</v>
      </c>
      <c r="G12079" t="s">
        <v>73</v>
      </c>
      <c r="H12079" s="1">
        <v>46150.000960648147</v>
      </c>
      <c r="I12079" t="b">
        <v>0</v>
      </c>
      <c r="J12079" t="b">
        <v>1</v>
      </c>
      <c r="K12079" t="s">
        <v>41</v>
      </c>
      <c r="L12079" t="s">
        <v>60</v>
      </c>
      <c r="M12079">
        <v>55000</v>
      </c>
      <c r="N12079"/>
      <c r="O12079" t="s">
        <v>22465</v>
      </c>
      <c r="P12079" t="s">
        <v>219</v>
      </c>
    </row>
    <row r="12080" spans="1:16" x14ac:dyDescent="0.35">
      <c r="A12080" t="s">
        <v>7</v>
      </c>
      <c r="B12080" t="s">
        <v>22466</v>
      </c>
      <c r="C12080" t="s">
        <v>1250</v>
      </c>
      <c r="D12080" t="s">
        <v>4673</v>
      </c>
      <c r="E12080" t="s">
        <v>59</v>
      </c>
      <c r="F12080" t="b">
        <v>0</v>
      </c>
      <c r="G12080" t="s">
        <v>89</v>
      </c>
      <c r="H12080" s="1">
        <v>46150.00099537037</v>
      </c>
      <c r="I12080" t="b">
        <v>0</v>
      </c>
      <c r="J12080" t="b">
        <v>0</v>
      </c>
      <c r="K12080" t="s">
        <v>41</v>
      </c>
      <c r="L12080" t="s">
        <v>60</v>
      </c>
      <c r="M12080">
        <v>130291</v>
      </c>
      <c r="N12080"/>
      <c r="O12080" t="s">
        <v>9745</v>
      </c>
      <c r="P12080" t="s">
        <v>22467</v>
      </c>
    </row>
    <row r="12081" spans="1:16" x14ac:dyDescent="0.35">
      <c r="A12081" t="s">
        <v>0</v>
      </c>
      <c r="B12081" t="s">
        <v>5685</v>
      </c>
      <c r="C12081" t="s">
        <v>76</v>
      </c>
      <c r="D12081" t="s">
        <v>584</v>
      </c>
      <c r="E12081" t="s">
        <v>72</v>
      </c>
      <c r="F12081" t="b">
        <v>1</v>
      </c>
      <c r="G12081" t="s">
        <v>19</v>
      </c>
      <c r="H12081" s="1">
        <v>46150.001516203702</v>
      </c>
      <c r="I12081" t="b">
        <v>0</v>
      </c>
      <c r="J12081" t="b">
        <v>0</v>
      </c>
      <c r="K12081" t="s">
        <v>19</v>
      </c>
      <c r="L12081" t="s">
        <v>74</v>
      </c>
      <c r="M12081"/>
      <c r="N12081">
        <v>25</v>
      </c>
      <c r="O12081" t="s">
        <v>584</v>
      </c>
      <c r="P12081" t="s">
        <v>5686</v>
      </c>
    </row>
    <row r="12082" spans="1:16" x14ac:dyDescent="0.35">
      <c r="A12082" t="s">
        <v>0</v>
      </c>
      <c r="B12082" t="s">
        <v>22468</v>
      </c>
      <c r="C12082" t="s">
        <v>22469</v>
      </c>
      <c r="D12082" t="s">
        <v>4515</v>
      </c>
      <c r="E12082" t="s">
        <v>59</v>
      </c>
      <c r="F12082" t="b">
        <v>0</v>
      </c>
      <c r="G12082" t="s">
        <v>31</v>
      </c>
      <c r="H12082" s="1">
        <v>46150.001967592587</v>
      </c>
      <c r="I12082" t="b">
        <v>1</v>
      </c>
      <c r="J12082" t="b">
        <v>0</v>
      </c>
      <c r="K12082" t="s">
        <v>31</v>
      </c>
      <c r="L12082" t="s">
        <v>60</v>
      </c>
      <c r="M12082">
        <v>2500000</v>
      </c>
      <c r="N12082"/>
      <c r="O12082" t="s">
        <v>22470</v>
      </c>
      <c r="P12082" t="s">
        <v>261</v>
      </c>
    </row>
    <row r="12083" spans="1:16" x14ac:dyDescent="0.35">
      <c r="A12083" t="s">
        <v>0</v>
      </c>
      <c r="B12083" t="s">
        <v>22471</v>
      </c>
      <c r="C12083" t="s">
        <v>3537</v>
      </c>
      <c r="D12083" t="s">
        <v>4346</v>
      </c>
      <c r="E12083" t="s">
        <v>59</v>
      </c>
      <c r="F12083" t="b">
        <v>0</v>
      </c>
      <c r="G12083" t="s">
        <v>41</v>
      </c>
      <c r="H12083" s="1">
        <v>46150.002256944441</v>
      </c>
      <c r="I12083" t="b">
        <v>0</v>
      </c>
      <c r="J12083" t="b">
        <v>1</v>
      </c>
      <c r="K12083" t="s">
        <v>41</v>
      </c>
      <c r="L12083" t="s">
        <v>60</v>
      </c>
      <c r="M12083">
        <v>93500</v>
      </c>
      <c r="N12083"/>
      <c r="O12083" t="s">
        <v>10081</v>
      </c>
    </row>
    <row r="12084" spans="1:16" x14ac:dyDescent="0.35">
      <c r="A12084" t="s">
        <v>5</v>
      </c>
      <c r="B12084" t="s">
        <v>1230</v>
      </c>
      <c r="C12084" t="s">
        <v>422</v>
      </c>
      <c r="D12084" t="s">
        <v>4526</v>
      </c>
      <c r="E12084" t="s">
        <v>59</v>
      </c>
      <c r="F12084" t="b">
        <v>0</v>
      </c>
      <c r="G12084" t="s">
        <v>77</v>
      </c>
      <c r="H12084" s="1">
        <v>46150.003692129627</v>
      </c>
      <c r="I12084" t="b">
        <v>0</v>
      </c>
      <c r="J12084" t="b">
        <v>1</v>
      </c>
      <c r="K12084" t="s">
        <v>41</v>
      </c>
      <c r="L12084" t="s">
        <v>60</v>
      </c>
      <c r="M12084">
        <v>132500</v>
      </c>
      <c r="N12084"/>
      <c r="O12084" t="s">
        <v>22472</v>
      </c>
      <c r="P12084" t="s">
        <v>22473</v>
      </c>
    </row>
    <row r="12085" spans="1:16" x14ac:dyDescent="0.35">
      <c r="A12085" t="s">
        <v>0</v>
      </c>
      <c r="B12085" t="s">
        <v>22474</v>
      </c>
      <c r="C12085" t="s">
        <v>112</v>
      </c>
      <c r="D12085" t="s">
        <v>4526</v>
      </c>
      <c r="E12085" t="s">
        <v>59</v>
      </c>
      <c r="F12085" t="b">
        <v>0</v>
      </c>
      <c r="G12085" t="s">
        <v>65</v>
      </c>
      <c r="H12085" s="1">
        <v>46150.042627314811</v>
      </c>
      <c r="I12085" t="b">
        <v>0</v>
      </c>
      <c r="J12085" t="b">
        <v>0</v>
      </c>
      <c r="K12085" t="s">
        <v>41</v>
      </c>
      <c r="L12085" t="s">
        <v>60</v>
      </c>
      <c r="M12085">
        <v>137500</v>
      </c>
      <c r="N12085"/>
      <c r="O12085" t="s">
        <v>10087</v>
      </c>
      <c r="P12085" t="s">
        <v>22475</v>
      </c>
    </row>
    <row r="12086" spans="1:16" x14ac:dyDescent="0.35">
      <c r="A12086" t="s">
        <v>2</v>
      </c>
      <c r="B12086" t="s">
        <v>276</v>
      </c>
      <c r="C12086" t="s">
        <v>502</v>
      </c>
      <c r="D12086" t="s">
        <v>4346</v>
      </c>
      <c r="E12086" t="s">
        <v>88</v>
      </c>
      <c r="F12086" t="b">
        <v>0</v>
      </c>
      <c r="G12086" t="s">
        <v>77</v>
      </c>
      <c r="H12086" s="1">
        <v>46150.044004629628</v>
      </c>
      <c r="I12086" t="b">
        <v>0</v>
      </c>
      <c r="J12086" t="b">
        <v>1</v>
      </c>
      <c r="K12086" t="s">
        <v>41</v>
      </c>
      <c r="L12086" t="s">
        <v>74</v>
      </c>
      <c r="M12086"/>
      <c r="N12086">
        <v>125</v>
      </c>
      <c r="O12086" t="s">
        <v>2926</v>
      </c>
      <c r="P12086" t="s">
        <v>22476</v>
      </c>
    </row>
    <row r="12087" spans="1:16" x14ac:dyDescent="0.35">
      <c r="A12087" t="s">
        <v>2</v>
      </c>
      <c r="B12087" t="s">
        <v>22477</v>
      </c>
      <c r="C12087" t="s">
        <v>502</v>
      </c>
      <c r="D12087" t="s">
        <v>4526</v>
      </c>
      <c r="E12087" t="s">
        <v>88</v>
      </c>
      <c r="F12087" t="b">
        <v>0</v>
      </c>
      <c r="G12087" t="s">
        <v>77</v>
      </c>
      <c r="H12087" s="1">
        <v>46150.044004629628</v>
      </c>
      <c r="I12087" t="b">
        <v>0</v>
      </c>
      <c r="J12087" t="b">
        <v>0</v>
      </c>
      <c r="K12087" t="s">
        <v>41</v>
      </c>
      <c r="L12087" t="s">
        <v>74</v>
      </c>
      <c r="M12087"/>
      <c r="N12087">
        <v>145</v>
      </c>
      <c r="O12087" t="s">
        <v>22478</v>
      </c>
      <c r="P12087" t="s">
        <v>22476</v>
      </c>
    </row>
    <row r="12088" spans="1:16" x14ac:dyDescent="0.35">
      <c r="A12088" t="s">
        <v>2</v>
      </c>
      <c r="B12088" t="s">
        <v>22479</v>
      </c>
      <c r="C12088" t="s">
        <v>1310</v>
      </c>
      <c r="D12088" t="s">
        <v>4346</v>
      </c>
      <c r="E12088" t="s">
        <v>88</v>
      </c>
      <c r="F12088" t="b">
        <v>0</v>
      </c>
      <c r="G12088" t="s">
        <v>32</v>
      </c>
      <c r="H12088" s="1">
        <v>46150.044953703713</v>
      </c>
      <c r="I12088" t="b">
        <v>1</v>
      </c>
      <c r="J12088" t="b">
        <v>0</v>
      </c>
      <c r="K12088" t="s">
        <v>32</v>
      </c>
      <c r="L12088" t="s">
        <v>60</v>
      </c>
      <c r="M12088">
        <v>62500</v>
      </c>
      <c r="N12088"/>
      <c r="O12088" t="s">
        <v>1239</v>
      </c>
      <c r="P12088" t="s">
        <v>146</v>
      </c>
    </row>
    <row r="12089" spans="1:16" x14ac:dyDescent="0.35">
      <c r="A12089" t="s">
        <v>5</v>
      </c>
      <c r="B12089" t="s">
        <v>22480</v>
      </c>
      <c r="C12089" t="s">
        <v>22481</v>
      </c>
      <c r="D12089" t="s">
        <v>4346</v>
      </c>
      <c r="E12089" t="s">
        <v>59</v>
      </c>
      <c r="F12089" t="b">
        <v>0</v>
      </c>
      <c r="G12089" t="s">
        <v>77</v>
      </c>
      <c r="H12089" s="1">
        <v>46150.212673611109</v>
      </c>
      <c r="I12089" t="b">
        <v>0</v>
      </c>
      <c r="J12089" t="b">
        <v>0</v>
      </c>
      <c r="K12089" t="s">
        <v>41</v>
      </c>
      <c r="L12089" t="s">
        <v>60</v>
      </c>
      <c r="M12089">
        <v>145000</v>
      </c>
      <c r="N12089"/>
      <c r="O12089" t="s">
        <v>22482</v>
      </c>
      <c r="P12089" t="s">
        <v>22483</v>
      </c>
    </row>
    <row r="12090" spans="1:16" x14ac:dyDescent="0.35">
      <c r="A12090" t="s">
        <v>0</v>
      </c>
      <c r="B12090" t="s">
        <v>22484</v>
      </c>
      <c r="C12090" t="s">
        <v>2108</v>
      </c>
      <c r="D12090" t="s">
        <v>4346</v>
      </c>
      <c r="E12090" t="s">
        <v>59</v>
      </c>
      <c r="F12090" t="b">
        <v>0</v>
      </c>
      <c r="G12090" t="s">
        <v>89</v>
      </c>
      <c r="H12090" s="1">
        <v>46150.251875000002</v>
      </c>
      <c r="I12090" t="b">
        <v>0</v>
      </c>
      <c r="J12090" t="b">
        <v>1</v>
      </c>
      <c r="K12090" t="s">
        <v>41</v>
      </c>
      <c r="L12090" t="s">
        <v>60</v>
      </c>
      <c r="M12090">
        <v>87500</v>
      </c>
      <c r="N12090"/>
      <c r="O12090" t="s">
        <v>22485</v>
      </c>
      <c r="P12090" t="s">
        <v>22486</v>
      </c>
    </row>
    <row r="12091" spans="1:16" x14ac:dyDescent="0.35">
      <c r="A12091" t="s">
        <v>0</v>
      </c>
      <c r="B12091" t="s">
        <v>21644</v>
      </c>
      <c r="C12091" t="s">
        <v>76</v>
      </c>
      <c r="D12091" t="s">
        <v>4526</v>
      </c>
      <c r="E12091" t="s">
        <v>59</v>
      </c>
      <c r="F12091" t="b">
        <v>1</v>
      </c>
      <c r="G12091" t="s">
        <v>19</v>
      </c>
      <c r="H12091" s="1">
        <v>46150.252453703702</v>
      </c>
      <c r="I12091" t="b">
        <v>0</v>
      </c>
      <c r="J12091" t="b">
        <v>0</v>
      </c>
      <c r="K12091" t="s">
        <v>19</v>
      </c>
      <c r="L12091" t="s">
        <v>74</v>
      </c>
      <c r="M12091"/>
      <c r="N12091">
        <v>15</v>
      </c>
      <c r="O12091" t="s">
        <v>1732</v>
      </c>
    </row>
    <row r="12092" spans="1:16" x14ac:dyDescent="0.35">
      <c r="A12092" t="s">
        <v>3</v>
      </c>
      <c r="B12092" t="s">
        <v>22487</v>
      </c>
      <c r="C12092" t="s">
        <v>25</v>
      </c>
      <c r="D12092" t="s">
        <v>4346</v>
      </c>
      <c r="E12092" t="s">
        <v>59</v>
      </c>
      <c r="F12092" t="b">
        <v>0</v>
      </c>
      <c r="G12092" t="s">
        <v>25</v>
      </c>
      <c r="H12092" s="1">
        <v>46150.252569444441</v>
      </c>
      <c r="I12092" t="b">
        <v>0</v>
      </c>
      <c r="J12092" t="b">
        <v>0</v>
      </c>
      <c r="K12092" t="s">
        <v>25</v>
      </c>
      <c r="L12092" t="s">
        <v>60</v>
      </c>
      <c r="M12092">
        <v>87000</v>
      </c>
      <c r="N12092"/>
      <c r="O12092" t="s">
        <v>22488</v>
      </c>
      <c r="P12092" t="s">
        <v>728</v>
      </c>
    </row>
    <row r="12093" spans="1:16" x14ac:dyDescent="0.35">
      <c r="A12093" t="s">
        <v>6</v>
      </c>
      <c r="B12093" t="s">
        <v>22489</v>
      </c>
      <c r="C12093" t="s">
        <v>502</v>
      </c>
      <c r="D12093" t="s">
        <v>4346</v>
      </c>
      <c r="E12093" t="s">
        <v>88</v>
      </c>
      <c r="F12093" t="b">
        <v>0</v>
      </c>
      <c r="G12093" t="s">
        <v>77</v>
      </c>
      <c r="H12093" s="1">
        <v>46150.253101851849</v>
      </c>
      <c r="I12093" t="b">
        <v>0</v>
      </c>
      <c r="J12093" t="b">
        <v>0</v>
      </c>
      <c r="K12093" t="s">
        <v>41</v>
      </c>
      <c r="L12093" t="s">
        <v>74</v>
      </c>
      <c r="M12093"/>
      <c r="N12093">
        <v>95</v>
      </c>
      <c r="O12093" t="s">
        <v>13556</v>
      </c>
      <c r="P12093" t="s">
        <v>22476</v>
      </c>
    </row>
    <row r="12094" spans="1:16" x14ac:dyDescent="0.35">
      <c r="A12094" t="s">
        <v>2</v>
      </c>
      <c r="B12094" t="s">
        <v>22490</v>
      </c>
      <c r="C12094" t="s">
        <v>81</v>
      </c>
      <c r="D12094" t="s">
        <v>17170</v>
      </c>
      <c r="E12094" t="s">
        <v>59</v>
      </c>
      <c r="F12094" t="b">
        <v>0</v>
      </c>
      <c r="G12094" t="s">
        <v>77</v>
      </c>
      <c r="H12094" s="1">
        <v>46150.253148148149</v>
      </c>
      <c r="I12094" t="b">
        <v>0</v>
      </c>
      <c r="J12094" t="b">
        <v>0</v>
      </c>
      <c r="K12094" t="s">
        <v>41</v>
      </c>
      <c r="L12094" t="s">
        <v>60</v>
      </c>
      <c r="M12094">
        <v>216562.5</v>
      </c>
      <c r="N12094"/>
      <c r="O12094" t="s">
        <v>17171</v>
      </c>
      <c r="P12094" t="s">
        <v>85</v>
      </c>
    </row>
    <row r="12095" spans="1:16" x14ac:dyDescent="0.35">
      <c r="A12095" t="s">
        <v>4</v>
      </c>
      <c r="B12095" t="s">
        <v>15730</v>
      </c>
      <c r="C12095" t="s">
        <v>76</v>
      </c>
      <c r="D12095" t="s">
        <v>4526</v>
      </c>
      <c r="E12095" t="s">
        <v>59</v>
      </c>
      <c r="F12095" t="b">
        <v>1</v>
      </c>
      <c r="G12095" t="s">
        <v>14</v>
      </c>
      <c r="H12095" s="1">
        <v>46150.254675925928</v>
      </c>
      <c r="I12095" t="b">
        <v>1</v>
      </c>
      <c r="J12095" t="b">
        <v>0</v>
      </c>
      <c r="K12095" t="s">
        <v>14</v>
      </c>
      <c r="L12095" t="s">
        <v>74</v>
      </c>
      <c r="M12095"/>
      <c r="N12095">
        <v>50</v>
      </c>
      <c r="O12095" t="s">
        <v>1732</v>
      </c>
    </row>
    <row r="12096" spans="1:16" x14ac:dyDescent="0.35">
      <c r="A12096" t="s">
        <v>2</v>
      </c>
      <c r="B12096" t="s">
        <v>17791</v>
      </c>
      <c r="C12096" t="s">
        <v>1162</v>
      </c>
      <c r="D12096" t="s">
        <v>2360</v>
      </c>
      <c r="E12096" t="s">
        <v>59</v>
      </c>
      <c r="F12096" t="b">
        <v>0</v>
      </c>
      <c r="G12096" t="s">
        <v>65</v>
      </c>
      <c r="H12096" s="1">
        <v>46150.29483796296</v>
      </c>
      <c r="I12096" t="b">
        <v>0</v>
      </c>
      <c r="J12096" t="b">
        <v>1</v>
      </c>
      <c r="K12096" t="s">
        <v>41</v>
      </c>
      <c r="L12096" t="s">
        <v>60</v>
      </c>
      <c r="M12096">
        <v>126040</v>
      </c>
      <c r="N12096"/>
      <c r="O12096" t="s">
        <v>8238</v>
      </c>
      <c r="P12096" t="s">
        <v>208</v>
      </c>
    </row>
    <row r="12097" spans="1:16" x14ac:dyDescent="0.35">
      <c r="A12097" t="s">
        <v>1</v>
      </c>
      <c r="B12097" t="s">
        <v>22491</v>
      </c>
      <c r="C12097" t="s">
        <v>5029</v>
      </c>
      <c r="D12097" t="s">
        <v>5018</v>
      </c>
      <c r="F12097" t="b">
        <v>0</v>
      </c>
      <c r="G12097" t="s">
        <v>40</v>
      </c>
      <c r="H12097" s="1">
        <v>46150.2971875</v>
      </c>
      <c r="I12097" t="b">
        <v>0</v>
      </c>
      <c r="J12097" t="b">
        <v>0</v>
      </c>
      <c r="K12097" t="s">
        <v>40</v>
      </c>
      <c r="L12097" t="s">
        <v>60</v>
      </c>
      <c r="M12097">
        <v>115000</v>
      </c>
      <c r="N12097"/>
      <c r="O12097" t="s">
        <v>22193</v>
      </c>
      <c r="P12097" t="s">
        <v>22194</v>
      </c>
    </row>
    <row r="12098" spans="1:16" x14ac:dyDescent="0.35">
      <c r="A12098" t="s">
        <v>1</v>
      </c>
      <c r="B12098" t="s">
        <v>22492</v>
      </c>
      <c r="C12098" t="s">
        <v>40</v>
      </c>
      <c r="D12098" t="s">
        <v>4526</v>
      </c>
      <c r="E12098" t="s">
        <v>59</v>
      </c>
      <c r="F12098" t="b">
        <v>0</v>
      </c>
      <c r="G12098" t="s">
        <v>40</v>
      </c>
      <c r="H12098" s="1">
        <v>46150.297199074077</v>
      </c>
      <c r="I12098" t="b">
        <v>1</v>
      </c>
      <c r="J12098" t="b">
        <v>0</v>
      </c>
      <c r="K12098" t="s">
        <v>40</v>
      </c>
      <c r="L12098" t="s">
        <v>60</v>
      </c>
      <c r="M12098">
        <v>82500</v>
      </c>
      <c r="N12098"/>
      <c r="O12098" t="s">
        <v>19121</v>
      </c>
      <c r="P12098" t="s">
        <v>3154</v>
      </c>
    </row>
    <row r="12099" spans="1:16" x14ac:dyDescent="0.35">
      <c r="A12099" t="s">
        <v>0</v>
      </c>
      <c r="B12099" t="s">
        <v>22493</v>
      </c>
      <c r="C12099" t="s">
        <v>76</v>
      </c>
      <c r="D12099" t="s">
        <v>4526</v>
      </c>
      <c r="E12099" t="s">
        <v>132</v>
      </c>
      <c r="F12099" t="b">
        <v>1</v>
      </c>
      <c r="G12099" t="s">
        <v>13</v>
      </c>
      <c r="H12099" s="1">
        <v>46150.335451388892</v>
      </c>
      <c r="I12099" t="b">
        <v>0</v>
      </c>
      <c r="J12099" t="b">
        <v>0</v>
      </c>
      <c r="K12099" t="s">
        <v>13</v>
      </c>
      <c r="L12099" t="s">
        <v>74</v>
      </c>
      <c r="M12099"/>
      <c r="N12099">
        <v>100</v>
      </c>
      <c r="O12099" t="s">
        <v>5046</v>
      </c>
    </row>
    <row r="12100" spans="1:16" x14ac:dyDescent="0.35">
      <c r="A12100" t="s">
        <v>0</v>
      </c>
      <c r="B12100" t="s">
        <v>22494</v>
      </c>
      <c r="C12100" t="s">
        <v>76</v>
      </c>
      <c r="D12100" t="s">
        <v>4526</v>
      </c>
      <c r="E12100" t="s">
        <v>132</v>
      </c>
      <c r="F12100" t="b">
        <v>1</v>
      </c>
      <c r="G12100" t="s">
        <v>13</v>
      </c>
      <c r="H12100" s="1">
        <v>46150.335520833331</v>
      </c>
      <c r="I12100" t="b">
        <v>0</v>
      </c>
      <c r="J12100" t="b">
        <v>0</v>
      </c>
      <c r="K12100" t="s">
        <v>13</v>
      </c>
      <c r="L12100" t="s">
        <v>74</v>
      </c>
      <c r="M12100"/>
      <c r="N12100">
        <v>30</v>
      </c>
      <c r="O12100" t="s">
        <v>5046</v>
      </c>
    </row>
    <row r="12101" spans="1:16" x14ac:dyDescent="0.35">
      <c r="A12101" t="s">
        <v>2</v>
      </c>
      <c r="B12101" t="s">
        <v>22495</v>
      </c>
      <c r="C12101" t="s">
        <v>315</v>
      </c>
      <c r="D12101" t="s">
        <v>21392</v>
      </c>
      <c r="E12101" t="s">
        <v>88</v>
      </c>
      <c r="F12101" t="b">
        <v>0</v>
      </c>
      <c r="G12101" t="s">
        <v>65</v>
      </c>
      <c r="H12101" s="1">
        <v>46150.336504629631</v>
      </c>
      <c r="I12101" t="b">
        <v>0</v>
      </c>
      <c r="J12101" t="b">
        <v>0</v>
      </c>
      <c r="K12101" t="s">
        <v>41</v>
      </c>
      <c r="L12101" t="s">
        <v>74</v>
      </c>
      <c r="M12101"/>
      <c r="N12101">
        <v>98</v>
      </c>
      <c r="O12101" t="s">
        <v>21393</v>
      </c>
      <c r="P12101" t="s">
        <v>3309</v>
      </c>
    </row>
    <row r="12102" spans="1:16" x14ac:dyDescent="0.35">
      <c r="A12102" t="s">
        <v>1</v>
      </c>
      <c r="B12102" t="s">
        <v>17248</v>
      </c>
      <c r="C12102" t="s">
        <v>112</v>
      </c>
      <c r="D12102" t="s">
        <v>4346</v>
      </c>
      <c r="E12102" t="s">
        <v>59</v>
      </c>
      <c r="F12102" t="b">
        <v>0</v>
      </c>
      <c r="G12102" t="s">
        <v>65</v>
      </c>
      <c r="H12102" s="1">
        <v>46150.337557870371</v>
      </c>
      <c r="I12102" t="b">
        <v>1</v>
      </c>
      <c r="J12102" t="b">
        <v>1</v>
      </c>
      <c r="K12102" t="s">
        <v>41</v>
      </c>
      <c r="L12102" t="s">
        <v>60</v>
      </c>
      <c r="M12102">
        <v>171000</v>
      </c>
      <c r="N12102"/>
      <c r="O12102" t="s">
        <v>577</v>
      </c>
      <c r="P12102" t="s">
        <v>8088</v>
      </c>
    </row>
    <row r="12103" spans="1:16" x14ac:dyDescent="0.35">
      <c r="A12103" t="s">
        <v>1</v>
      </c>
      <c r="B12103" t="s">
        <v>22496</v>
      </c>
      <c r="C12103" t="s">
        <v>112</v>
      </c>
      <c r="D12103" t="s">
        <v>4346</v>
      </c>
      <c r="E12103" t="s">
        <v>59</v>
      </c>
      <c r="F12103" t="b">
        <v>0</v>
      </c>
      <c r="G12103" t="s">
        <v>65</v>
      </c>
      <c r="H12103" s="1">
        <v>46150.337557870371</v>
      </c>
      <c r="I12103" t="b">
        <v>0</v>
      </c>
      <c r="J12103" t="b">
        <v>1</v>
      </c>
      <c r="K12103" t="s">
        <v>41</v>
      </c>
      <c r="L12103" t="s">
        <v>60</v>
      </c>
      <c r="M12103">
        <v>244625</v>
      </c>
      <c r="N12103"/>
      <c r="O12103" t="s">
        <v>7675</v>
      </c>
      <c r="P12103" t="s">
        <v>22497</v>
      </c>
    </row>
    <row r="12104" spans="1:16" x14ac:dyDescent="0.35">
      <c r="A12104" t="s">
        <v>1</v>
      </c>
      <c r="B12104" t="s">
        <v>22498</v>
      </c>
      <c r="C12104" t="s">
        <v>84</v>
      </c>
      <c r="D12104" t="s">
        <v>4346</v>
      </c>
      <c r="E12104" t="s">
        <v>59</v>
      </c>
      <c r="F12104" t="b">
        <v>0</v>
      </c>
      <c r="G12104" t="s">
        <v>77</v>
      </c>
      <c r="H12104" s="1">
        <v>46150.337592592587</v>
      </c>
      <c r="I12104" t="b">
        <v>1</v>
      </c>
      <c r="J12104" t="b">
        <v>1</v>
      </c>
      <c r="K12104" t="s">
        <v>41</v>
      </c>
      <c r="L12104" t="s">
        <v>60</v>
      </c>
      <c r="M12104">
        <v>130500</v>
      </c>
      <c r="N12104"/>
      <c r="O12104" t="s">
        <v>1183</v>
      </c>
      <c r="P12104" t="s">
        <v>22499</v>
      </c>
    </row>
    <row r="12105" spans="1:16" x14ac:dyDescent="0.35">
      <c r="A12105" t="s">
        <v>1</v>
      </c>
      <c r="B12105" t="s">
        <v>15400</v>
      </c>
      <c r="C12105" t="s">
        <v>76</v>
      </c>
      <c r="D12105" t="s">
        <v>4526</v>
      </c>
      <c r="E12105" t="s">
        <v>132</v>
      </c>
      <c r="F12105" t="b">
        <v>1</v>
      </c>
      <c r="G12105" t="s">
        <v>13</v>
      </c>
      <c r="H12105" s="1">
        <v>46150.337916666656</v>
      </c>
      <c r="I12105" t="b">
        <v>0</v>
      </c>
      <c r="J12105" t="b">
        <v>0</v>
      </c>
      <c r="K12105" t="s">
        <v>13</v>
      </c>
      <c r="L12105" t="s">
        <v>74</v>
      </c>
      <c r="M12105"/>
      <c r="N12105">
        <v>107.5</v>
      </c>
      <c r="O12105" t="s">
        <v>5046</v>
      </c>
      <c r="P12105" t="s">
        <v>22340</v>
      </c>
    </row>
    <row r="12106" spans="1:16" x14ac:dyDescent="0.35">
      <c r="A12106" t="s">
        <v>4</v>
      </c>
      <c r="B12106" t="s">
        <v>22500</v>
      </c>
      <c r="C12106" t="s">
        <v>76</v>
      </c>
      <c r="D12106" t="s">
        <v>4526</v>
      </c>
      <c r="E12106" t="s">
        <v>88</v>
      </c>
      <c r="F12106" t="b">
        <v>1</v>
      </c>
      <c r="G12106" t="s">
        <v>40</v>
      </c>
      <c r="H12106" s="1">
        <v>46150.380601851852</v>
      </c>
      <c r="I12106" t="b">
        <v>0</v>
      </c>
      <c r="J12106" t="b">
        <v>0</v>
      </c>
      <c r="K12106" t="s">
        <v>40</v>
      </c>
      <c r="L12106" t="s">
        <v>60</v>
      </c>
      <c r="M12106">
        <v>75000</v>
      </c>
      <c r="N12106"/>
      <c r="O12106" t="s">
        <v>22501</v>
      </c>
      <c r="P12106" t="s">
        <v>22502</v>
      </c>
    </row>
    <row r="12107" spans="1:16" x14ac:dyDescent="0.35">
      <c r="A12107" t="s">
        <v>0</v>
      </c>
      <c r="B12107" t="s">
        <v>0</v>
      </c>
      <c r="C12107" t="s">
        <v>6181</v>
      </c>
      <c r="D12107" t="s">
        <v>2360</v>
      </c>
      <c r="E12107" t="s">
        <v>59</v>
      </c>
      <c r="F12107" t="b">
        <v>0</v>
      </c>
      <c r="G12107" t="s">
        <v>68</v>
      </c>
      <c r="H12107" s="1">
        <v>46150.418541666673</v>
      </c>
      <c r="I12107" t="b">
        <v>0</v>
      </c>
      <c r="J12107" t="b">
        <v>1</v>
      </c>
      <c r="K12107" t="s">
        <v>41</v>
      </c>
      <c r="L12107" t="s">
        <v>60</v>
      </c>
      <c r="M12107">
        <v>90000</v>
      </c>
      <c r="N12107"/>
      <c r="O12107" t="s">
        <v>22503</v>
      </c>
      <c r="P12107" t="s">
        <v>3613</v>
      </c>
    </row>
    <row r="12108" spans="1:16" x14ac:dyDescent="0.35">
      <c r="A12108" t="s">
        <v>0</v>
      </c>
      <c r="B12108" t="s">
        <v>22504</v>
      </c>
      <c r="C12108" t="s">
        <v>76</v>
      </c>
      <c r="D12108" t="s">
        <v>4625</v>
      </c>
      <c r="E12108" t="s">
        <v>59</v>
      </c>
      <c r="F12108" t="b">
        <v>1</v>
      </c>
      <c r="G12108" t="s">
        <v>65</v>
      </c>
      <c r="H12108" s="1">
        <v>46150.418541666673</v>
      </c>
      <c r="I12108" t="b">
        <v>0</v>
      </c>
      <c r="J12108" t="b">
        <v>1</v>
      </c>
      <c r="K12108" t="s">
        <v>41</v>
      </c>
      <c r="L12108" t="s">
        <v>74</v>
      </c>
      <c r="M12108"/>
      <c r="N12108">
        <v>47</v>
      </c>
      <c r="O12108" t="s">
        <v>22505</v>
      </c>
    </row>
    <row r="12109" spans="1:16" x14ac:dyDescent="0.35">
      <c r="A12109" t="s">
        <v>0</v>
      </c>
      <c r="B12109" t="s">
        <v>7768</v>
      </c>
      <c r="C12109" t="s">
        <v>3130</v>
      </c>
      <c r="D12109" t="s">
        <v>4526</v>
      </c>
      <c r="E12109" t="s">
        <v>88</v>
      </c>
      <c r="F12109" t="b">
        <v>0</v>
      </c>
      <c r="G12109" t="s">
        <v>89</v>
      </c>
      <c r="H12109" s="1">
        <v>46150.418553240743</v>
      </c>
      <c r="I12109" t="b">
        <v>0</v>
      </c>
      <c r="J12109" t="b">
        <v>1</v>
      </c>
      <c r="K12109" t="s">
        <v>41</v>
      </c>
      <c r="L12109" t="s">
        <v>74</v>
      </c>
      <c r="M12109"/>
      <c r="N12109">
        <v>46.25</v>
      </c>
      <c r="O12109" t="s">
        <v>4487</v>
      </c>
      <c r="P12109" t="s">
        <v>2313</v>
      </c>
    </row>
    <row r="12110" spans="1:16" x14ac:dyDescent="0.35">
      <c r="A12110" t="s">
        <v>0</v>
      </c>
      <c r="B12110" t="s">
        <v>2953</v>
      </c>
      <c r="C12110" t="s">
        <v>14351</v>
      </c>
      <c r="D12110" t="s">
        <v>4550</v>
      </c>
      <c r="E12110" t="s">
        <v>59</v>
      </c>
      <c r="F12110" t="b">
        <v>0</v>
      </c>
      <c r="G12110" t="s">
        <v>65</v>
      </c>
      <c r="H12110" s="1">
        <v>46150.418564814812</v>
      </c>
      <c r="I12110" t="b">
        <v>0</v>
      </c>
      <c r="J12110" t="b">
        <v>1</v>
      </c>
      <c r="K12110" t="s">
        <v>41</v>
      </c>
      <c r="L12110" t="s">
        <v>60</v>
      </c>
      <c r="M12110">
        <v>105950</v>
      </c>
      <c r="N12110"/>
      <c r="O12110" t="s">
        <v>2689</v>
      </c>
      <c r="P12110" t="s">
        <v>3870</v>
      </c>
    </row>
    <row r="12111" spans="1:16" x14ac:dyDescent="0.35">
      <c r="A12111" t="s">
        <v>2</v>
      </c>
      <c r="B12111" t="s">
        <v>22506</v>
      </c>
      <c r="C12111" t="s">
        <v>76</v>
      </c>
      <c r="D12111" t="s">
        <v>4526</v>
      </c>
      <c r="E12111" t="s">
        <v>132</v>
      </c>
      <c r="F12111" t="b">
        <v>1</v>
      </c>
      <c r="G12111" t="s">
        <v>13</v>
      </c>
      <c r="H12111" s="1">
        <v>46150.41878472222</v>
      </c>
      <c r="I12111" t="b">
        <v>0</v>
      </c>
      <c r="J12111" t="b">
        <v>0</v>
      </c>
      <c r="K12111" t="s">
        <v>13</v>
      </c>
      <c r="L12111" t="s">
        <v>74</v>
      </c>
      <c r="M12111"/>
      <c r="N12111">
        <v>70</v>
      </c>
      <c r="O12111" t="s">
        <v>5046</v>
      </c>
    </row>
    <row r="12112" spans="1:16" x14ac:dyDescent="0.35">
      <c r="A12112" t="s">
        <v>0</v>
      </c>
      <c r="B12112" t="s">
        <v>10255</v>
      </c>
      <c r="C12112" t="s">
        <v>76</v>
      </c>
      <c r="D12112" t="s">
        <v>4526</v>
      </c>
      <c r="E12112" t="s">
        <v>132</v>
      </c>
      <c r="F12112" t="b">
        <v>1</v>
      </c>
      <c r="G12112" t="s">
        <v>13</v>
      </c>
      <c r="H12112" s="1">
        <v>46150.418854166674</v>
      </c>
      <c r="I12112" t="b">
        <v>0</v>
      </c>
      <c r="J12112" t="b">
        <v>0</v>
      </c>
      <c r="K12112" t="s">
        <v>13</v>
      </c>
      <c r="L12112" t="s">
        <v>74</v>
      </c>
      <c r="M12112"/>
      <c r="N12112">
        <v>42.5</v>
      </c>
      <c r="O12112" t="s">
        <v>5046</v>
      </c>
      <c r="P12112" t="s">
        <v>1519</v>
      </c>
    </row>
    <row r="12113" spans="1:16" x14ac:dyDescent="0.35">
      <c r="A12113" t="s">
        <v>2</v>
      </c>
      <c r="B12113" t="s">
        <v>22507</v>
      </c>
      <c r="C12113" t="s">
        <v>76</v>
      </c>
      <c r="D12113" t="s">
        <v>4526</v>
      </c>
      <c r="E12113" t="s">
        <v>59</v>
      </c>
      <c r="F12113" t="b">
        <v>1</v>
      </c>
      <c r="G12113" t="s">
        <v>13</v>
      </c>
      <c r="H12113" s="1">
        <v>46150.418854166674</v>
      </c>
      <c r="I12113" t="b">
        <v>0</v>
      </c>
      <c r="J12113" t="b">
        <v>0</v>
      </c>
      <c r="K12113" t="s">
        <v>13</v>
      </c>
      <c r="L12113" t="s">
        <v>74</v>
      </c>
      <c r="M12113"/>
      <c r="N12113">
        <v>100</v>
      </c>
      <c r="O12113" t="s">
        <v>5046</v>
      </c>
      <c r="P12113" t="s">
        <v>17776</v>
      </c>
    </row>
    <row r="12114" spans="1:16" x14ac:dyDescent="0.35">
      <c r="A12114" t="s">
        <v>0</v>
      </c>
      <c r="B12114" t="s">
        <v>22508</v>
      </c>
      <c r="C12114" t="s">
        <v>913</v>
      </c>
      <c r="D12114" t="s">
        <v>4526</v>
      </c>
      <c r="E12114" t="s">
        <v>59</v>
      </c>
      <c r="F12114" t="b">
        <v>0</v>
      </c>
      <c r="G12114" t="s">
        <v>20</v>
      </c>
      <c r="H12114" s="1">
        <v>46150.419074074067</v>
      </c>
      <c r="I12114" t="b">
        <v>1</v>
      </c>
      <c r="J12114" t="b">
        <v>0</v>
      </c>
      <c r="K12114" t="s">
        <v>20</v>
      </c>
      <c r="L12114" t="s">
        <v>60</v>
      </c>
      <c r="M12114">
        <v>60000</v>
      </c>
      <c r="N12114"/>
      <c r="O12114" t="s">
        <v>22509</v>
      </c>
      <c r="P12114" t="s">
        <v>1348</v>
      </c>
    </row>
    <row r="12115" spans="1:16" x14ac:dyDescent="0.35">
      <c r="A12115" t="s">
        <v>0</v>
      </c>
      <c r="B12115" t="s">
        <v>22510</v>
      </c>
      <c r="C12115" t="s">
        <v>5067</v>
      </c>
      <c r="D12115" t="s">
        <v>4526</v>
      </c>
      <c r="E12115" t="s">
        <v>59</v>
      </c>
      <c r="F12115" t="b">
        <v>0</v>
      </c>
      <c r="G12115" t="s">
        <v>40</v>
      </c>
      <c r="H12115" s="1">
        <v>46150.419664351852</v>
      </c>
      <c r="I12115" t="b">
        <v>0</v>
      </c>
      <c r="J12115" t="b">
        <v>0</v>
      </c>
      <c r="K12115" t="s">
        <v>40</v>
      </c>
      <c r="L12115" t="s">
        <v>60</v>
      </c>
      <c r="M12115">
        <v>38719</v>
      </c>
      <c r="N12115"/>
      <c r="O12115" t="s">
        <v>22511</v>
      </c>
      <c r="P12115" t="s">
        <v>1992</v>
      </c>
    </row>
    <row r="12116" spans="1:16" x14ac:dyDescent="0.35">
      <c r="A12116" t="s">
        <v>3</v>
      </c>
      <c r="B12116" t="s">
        <v>22512</v>
      </c>
      <c r="C12116" t="s">
        <v>41</v>
      </c>
      <c r="D12116" t="s">
        <v>2360</v>
      </c>
      <c r="E12116" t="s">
        <v>59</v>
      </c>
      <c r="F12116" t="b">
        <v>0</v>
      </c>
      <c r="G12116" t="s">
        <v>41</v>
      </c>
      <c r="H12116" s="1">
        <v>46150.419675925928</v>
      </c>
      <c r="I12116" t="b">
        <v>0</v>
      </c>
      <c r="J12116" t="b">
        <v>0</v>
      </c>
      <c r="K12116" t="s">
        <v>41</v>
      </c>
      <c r="L12116" t="s">
        <v>60</v>
      </c>
      <c r="M12116">
        <v>104000</v>
      </c>
      <c r="N12116"/>
      <c r="O12116" t="s">
        <v>226</v>
      </c>
      <c r="P12116" t="s">
        <v>14841</v>
      </c>
    </row>
    <row r="12117" spans="1:16" x14ac:dyDescent="0.35">
      <c r="A12117" t="s">
        <v>1</v>
      </c>
      <c r="B12117" t="s">
        <v>15400</v>
      </c>
      <c r="C12117" t="s">
        <v>112</v>
      </c>
      <c r="D12117" t="s">
        <v>2360</v>
      </c>
      <c r="E12117" t="s">
        <v>59</v>
      </c>
      <c r="F12117" t="b">
        <v>0</v>
      </c>
      <c r="G12117" t="s">
        <v>65</v>
      </c>
      <c r="H12117" s="1">
        <v>46150.420891203707</v>
      </c>
      <c r="I12117" t="b">
        <v>0</v>
      </c>
      <c r="J12117" t="b">
        <v>0</v>
      </c>
      <c r="K12117" t="s">
        <v>41</v>
      </c>
      <c r="L12117" t="s">
        <v>74</v>
      </c>
      <c r="M12117"/>
      <c r="N12117">
        <v>107.5</v>
      </c>
      <c r="O12117" t="s">
        <v>5046</v>
      </c>
      <c r="P12117" t="s">
        <v>22340</v>
      </c>
    </row>
    <row r="12118" spans="1:16" x14ac:dyDescent="0.35">
      <c r="A12118" t="s">
        <v>5</v>
      </c>
      <c r="B12118" t="s">
        <v>5</v>
      </c>
      <c r="C12118" t="s">
        <v>2078</v>
      </c>
      <c r="D12118" t="s">
        <v>2360</v>
      </c>
      <c r="E12118" t="s">
        <v>59</v>
      </c>
      <c r="F12118" t="b">
        <v>0</v>
      </c>
      <c r="G12118" t="s">
        <v>73</v>
      </c>
      <c r="H12118" s="1">
        <v>46150.421053240738</v>
      </c>
      <c r="I12118" t="b">
        <v>0</v>
      </c>
      <c r="J12118" t="b">
        <v>1</v>
      </c>
      <c r="K12118" t="s">
        <v>41</v>
      </c>
      <c r="L12118" t="s">
        <v>60</v>
      </c>
      <c r="M12118">
        <v>170000</v>
      </c>
      <c r="N12118"/>
      <c r="O12118" t="s">
        <v>22513</v>
      </c>
      <c r="P12118" t="s">
        <v>3941</v>
      </c>
    </row>
    <row r="12119" spans="1:16" x14ac:dyDescent="0.35">
      <c r="A12119" t="s">
        <v>7</v>
      </c>
      <c r="B12119" t="s">
        <v>22514</v>
      </c>
      <c r="C12119" t="s">
        <v>76</v>
      </c>
      <c r="D12119" t="s">
        <v>4526</v>
      </c>
      <c r="E12119" t="s">
        <v>59</v>
      </c>
      <c r="F12119" t="b">
        <v>1</v>
      </c>
      <c r="G12119" t="s">
        <v>65</v>
      </c>
      <c r="H12119" s="1">
        <v>46150.501875000002</v>
      </c>
      <c r="I12119" t="b">
        <v>0</v>
      </c>
      <c r="J12119" t="b">
        <v>1</v>
      </c>
      <c r="K12119" t="s">
        <v>41</v>
      </c>
      <c r="L12119" t="s">
        <v>60</v>
      </c>
      <c r="M12119">
        <v>130000</v>
      </c>
      <c r="N12119"/>
      <c r="O12119" t="s">
        <v>22515</v>
      </c>
      <c r="P12119" t="s">
        <v>22516</v>
      </c>
    </row>
    <row r="12120" spans="1:16" x14ac:dyDescent="0.35">
      <c r="A12120" t="s">
        <v>2</v>
      </c>
      <c r="B12120" t="s">
        <v>22517</v>
      </c>
      <c r="C12120" t="s">
        <v>76</v>
      </c>
      <c r="D12120" t="s">
        <v>4346</v>
      </c>
      <c r="E12120" t="s">
        <v>59</v>
      </c>
      <c r="F12120" t="b">
        <v>1</v>
      </c>
      <c r="G12120" t="s">
        <v>40</v>
      </c>
      <c r="H12120" s="1">
        <v>46150.504155092603</v>
      </c>
      <c r="I12120" t="b">
        <v>0</v>
      </c>
      <c r="J12120" t="b">
        <v>0</v>
      </c>
      <c r="K12120" t="s">
        <v>40</v>
      </c>
      <c r="L12120" t="s">
        <v>60</v>
      </c>
      <c r="M12120">
        <v>27000</v>
      </c>
      <c r="N12120"/>
      <c r="O12120" t="s">
        <v>22518</v>
      </c>
      <c r="P12120" t="s">
        <v>22519</v>
      </c>
    </row>
    <row r="12121" spans="1:16" x14ac:dyDescent="0.35">
      <c r="A12121" t="s">
        <v>0</v>
      </c>
      <c r="B12121" t="s">
        <v>262</v>
      </c>
      <c r="C12121" t="s">
        <v>396</v>
      </c>
      <c r="D12121" t="s">
        <v>4526</v>
      </c>
      <c r="E12121" t="s">
        <v>59</v>
      </c>
      <c r="F12121" t="b">
        <v>0</v>
      </c>
      <c r="G12121" t="s">
        <v>68</v>
      </c>
      <c r="H12121" s="1">
        <v>46150.543541666673</v>
      </c>
      <c r="I12121" t="b">
        <v>0</v>
      </c>
      <c r="J12121" t="b">
        <v>0</v>
      </c>
      <c r="K12121" t="s">
        <v>41</v>
      </c>
      <c r="L12121" t="s">
        <v>74</v>
      </c>
      <c r="M12121"/>
      <c r="N12121">
        <v>22.5</v>
      </c>
      <c r="O12121" t="s">
        <v>105</v>
      </c>
      <c r="P12121" t="s">
        <v>288</v>
      </c>
    </row>
    <row r="12122" spans="1:16" x14ac:dyDescent="0.35">
      <c r="A12122" t="s">
        <v>3</v>
      </c>
      <c r="B12122" t="s">
        <v>22520</v>
      </c>
      <c r="C12122" t="s">
        <v>41</v>
      </c>
      <c r="D12122" t="s">
        <v>4526</v>
      </c>
      <c r="E12122" t="s">
        <v>59</v>
      </c>
      <c r="F12122" t="b">
        <v>0</v>
      </c>
      <c r="G12122" t="s">
        <v>41</v>
      </c>
      <c r="H12122" s="1">
        <v>46150.544675925928</v>
      </c>
      <c r="I12122" t="b">
        <v>0</v>
      </c>
      <c r="J12122" t="b">
        <v>1</v>
      </c>
      <c r="K12122" t="s">
        <v>41</v>
      </c>
      <c r="L12122" t="s">
        <v>60</v>
      </c>
      <c r="M12122">
        <v>140000</v>
      </c>
      <c r="N12122"/>
      <c r="O12122" t="s">
        <v>12080</v>
      </c>
      <c r="P12122" t="s">
        <v>22521</v>
      </c>
    </row>
    <row r="12123" spans="1:16" x14ac:dyDescent="0.35">
      <c r="A12123" t="s">
        <v>0</v>
      </c>
      <c r="B12123" t="s">
        <v>22522</v>
      </c>
      <c r="C12123" t="s">
        <v>5795</v>
      </c>
      <c r="D12123" t="s">
        <v>4346</v>
      </c>
      <c r="E12123" t="s">
        <v>59</v>
      </c>
      <c r="F12123" t="b">
        <v>0</v>
      </c>
      <c r="G12123" t="s">
        <v>40</v>
      </c>
      <c r="H12123" s="1">
        <v>46150.544687499998</v>
      </c>
      <c r="I12123" t="b">
        <v>1</v>
      </c>
      <c r="J12123" t="b">
        <v>0</v>
      </c>
      <c r="K12123" t="s">
        <v>40</v>
      </c>
      <c r="L12123" t="s">
        <v>60</v>
      </c>
      <c r="M12123">
        <v>56400</v>
      </c>
      <c r="N12123"/>
      <c r="O12123" t="s">
        <v>22523</v>
      </c>
      <c r="P12123" t="s">
        <v>4500</v>
      </c>
    </row>
    <row r="12124" spans="1:16" x14ac:dyDescent="0.35">
      <c r="A12124" t="s">
        <v>8</v>
      </c>
      <c r="B12124" t="s">
        <v>22524</v>
      </c>
      <c r="C12124" t="s">
        <v>162</v>
      </c>
      <c r="D12124" t="s">
        <v>17170</v>
      </c>
      <c r="E12124" t="s">
        <v>59</v>
      </c>
      <c r="F12124" t="b">
        <v>0</v>
      </c>
      <c r="G12124" t="s">
        <v>73</v>
      </c>
      <c r="H12124" s="1">
        <v>46150.54482638889</v>
      </c>
      <c r="I12124" t="b">
        <v>0</v>
      </c>
      <c r="J12124" t="b">
        <v>0</v>
      </c>
      <c r="K12124" t="s">
        <v>41</v>
      </c>
      <c r="L12124" t="s">
        <v>60</v>
      </c>
      <c r="M12124">
        <v>154192.5</v>
      </c>
      <c r="N12124"/>
      <c r="O12124" t="s">
        <v>17171</v>
      </c>
      <c r="P12124" t="s">
        <v>663</v>
      </c>
    </row>
    <row r="12125" spans="1:16" x14ac:dyDescent="0.35">
      <c r="A12125" t="s">
        <v>2</v>
      </c>
      <c r="B12125" t="s">
        <v>123</v>
      </c>
      <c r="C12125" t="s">
        <v>998</v>
      </c>
      <c r="D12125" t="s">
        <v>4630</v>
      </c>
      <c r="E12125" t="s">
        <v>59</v>
      </c>
      <c r="F12125" t="b">
        <v>0</v>
      </c>
      <c r="G12125" t="s">
        <v>65</v>
      </c>
      <c r="H12125" s="1">
        <v>46150.54482638889</v>
      </c>
      <c r="I12125" t="b">
        <v>0</v>
      </c>
      <c r="J12125" t="b">
        <v>1</v>
      </c>
      <c r="K12125" t="s">
        <v>41</v>
      </c>
      <c r="L12125" t="s">
        <v>74</v>
      </c>
      <c r="M12125"/>
      <c r="N12125">
        <v>37.5</v>
      </c>
      <c r="O12125" t="s">
        <v>222</v>
      </c>
      <c r="P12125" t="s">
        <v>18189</v>
      </c>
    </row>
    <row r="12126" spans="1:16" x14ac:dyDescent="0.35">
      <c r="A12126" t="s">
        <v>2</v>
      </c>
      <c r="B12126" t="s">
        <v>22525</v>
      </c>
      <c r="C12126" t="s">
        <v>477</v>
      </c>
      <c r="D12126" t="s">
        <v>2360</v>
      </c>
      <c r="E12126" t="s">
        <v>59</v>
      </c>
      <c r="F12126" t="b">
        <v>0</v>
      </c>
      <c r="G12126" t="s">
        <v>65</v>
      </c>
      <c r="H12126" s="1">
        <v>46150.544861111113</v>
      </c>
      <c r="I12126" t="b">
        <v>0</v>
      </c>
      <c r="J12126" t="b">
        <v>1</v>
      </c>
      <c r="K12126" t="s">
        <v>41</v>
      </c>
      <c r="L12126" t="s">
        <v>60</v>
      </c>
      <c r="M12126">
        <v>124000</v>
      </c>
      <c r="N12126"/>
      <c r="O12126" t="s">
        <v>250</v>
      </c>
      <c r="P12126" t="s">
        <v>21988</v>
      </c>
    </row>
    <row r="12127" spans="1:16" x14ac:dyDescent="0.35">
      <c r="A12127" t="s">
        <v>2</v>
      </c>
      <c r="B12127" t="s">
        <v>22526</v>
      </c>
      <c r="C12127" t="s">
        <v>41</v>
      </c>
      <c r="D12127" t="s">
        <v>4526</v>
      </c>
      <c r="E12127" t="s">
        <v>59</v>
      </c>
      <c r="F12127" t="b">
        <v>0</v>
      </c>
      <c r="G12127" t="s">
        <v>41</v>
      </c>
      <c r="H12127" s="1">
        <v>46150.54582175926</v>
      </c>
      <c r="I12127" t="b">
        <v>0</v>
      </c>
      <c r="J12127" t="b">
        <v>0</v>
      </c>
      <c r="K12127" t="s">
        <v>41</v>
      </c>
      <c r="L12127" t="s">
        <v>60</v>
      </c>
      <c r="M12127">
        <v>160000</v>
      </c>
      <c r="N12127"/>
      <c r="O12127" t="s">
        <v>22527</v>
      </c>
      <c r="P12127" t="s">
        <v>954</v>
      </c>
    </row>
    <row r="12128" spans="1:16" x14ac:dyDescent="0.35">
      <c r="A12128" t="s">
        <v>1</v>
      </c>
      <c r="B12128" t="s">
        <v>4422</v>
      </c>
      <c r="C12128" t="s">
        <v>67</v>
      </c>
      <c r="D12128" t="s">
        <v>4526</v>
      </c>
      <c r="E12128" t="s">
        <v>59</v>
      </c>
      <c r="F12128" t="b">
        <v>0</v>
      </c>
      <c r="G12128" t="s">
        <v>89</v>
      </c>
      <c r="H12128" s="1">
        <v>46150.545960648153</v>
      </c>
      <c r="I12128" t="b">
        <v>0</v>
      </c>
      <c r="J12128" t="b">
        <v>0</v>
      </c>
      <c r="K12128" t="s">
        <v>41</v>
      </c>
      <c r="L12128" t="s">
        <v>60</v>
      </c>
      <c r="M12128">
        <v>147500</v>
      </c>
      <c r="N12128"/>
      <c r="O12128" t="s">
        <v>1815</v>
      </c>
      <c r="P12128" t="s">
        <v>3031</v>
      </c>
    </row>
    <row r="12129" spans="1:16" x14ac:dyDescent="0.35">
      <c r="A12129" t="s">
        <v>2</v>
      </c>
      <c r="B12129" t="s">
        <v>22528</v>
      </c>
      <c r="C12129" t="s">
        <v>218</v>
      </c>
      <c r="D12129" t="s">
        <v>4526</v>
      </c>
      <c r="E12129" t="s">
        <v>88</v>
      </c>
      <c r="F12129" t="b">
        <v>0</v>
      </c>
      <c r="G12129" t="s">
        <v>73</v>
      </c>
      <c r="H12129" s="1">
        <v>46150.546018518522</v>
      </c>
      <c r="I12129" t="b">
        <v>1</v>
      </c>
      <c r="J12129" t="b">
        <v>0</v>
      </c>
      <c r="K12129" t="s">
        <v>41</v>
      </c>
      <c r="L12129" t="s">
        <v>74</v>
      </c>
      <c r="M12129"/>
      <c r="N12129">
        <v>57.5</v>
      </c>
      <c r="O12129" t="s">
        <v>7357</v>
      </c>
      <c r="P12129" t="s">
        <v>22529</v>
      </c>
    </row>
    <row r="12130" spans="1:16" x14ac:dyDescent="0.35">
      <c r="A12130" t="s">
        <v>5</v>
      </c>
      <c r="B12130" t="s">
        <v>22530</v>
      </c>
      <c r="C12130" t="s">
        <v>40</v>
      </c>
      <c r="D12130" t="s">
        <v>4526</v>
      </c>
      <c r="E12130" t="s">
        <v>59</v>
      </c>
      <c r="F12130" t="b">
        <v>0</v>
      </c>
      <c r="G12130" t="s">
        <v>40</v>
      </c>
      <c r="H12130" s="1">
        <v>46150.547175925924</v>
      </c>
      <c r="I12130" t="b">
        <v>1</v>
      </c>
      <c r="J12130" t="b">
        <v>0</v>
      </c>
      <c r="K12130" t="s">
        <v>40</v>
      </c>
      <c r="L12130" t="s">
        <v>60</v>
      </c>
      <c r="M12130">
        <v>97500</v>
      </c>
      <c r="N12130"/>
      <c r="O12130" t="s">
        <v>6657</v>
      </c>
      <c r="P12130" t="s">
        <v>22531</v>
      </c>
    </row>
    <row r="12131" spans="1:16" x14ac:dyDescent="0.35">
      <c r="A12131" t="s">
        <v>2</v>
      </c>
      <c r="B12131" t="s">
        <v>22532</v>
      </c>
      <c r="C12131" t="s">
        <v>567</v>
      </c>
      <c r="D12131" t="s">
        <v>534</v>
      </c>
      <c r="E12131" t="s">
        <v>59</v>
      </c>
      <c r="F12131" t="b">
        <v>0</v>
      </c>
      <c r="G12131" t="s">
        <v>89</v>
      </c>
      <c r="H12131" s="1">
        <v>46150.58520833333</v>
      </c>
      <c r="I12131" t="b">
        <v>0</v>
      </c>
      <c r="J12131" t="b">
        <v>0</v>
      </c>
      <c r="K12131" t="s">
        <v>41</v>
      </c>
      <c r="L12131" t="s">
        <v>60</v>
      </c>
      <c r="M12131">
        <v>82500</v>
      </c>
      <c r="N12131"/>
      <c r="O12131" t="s">
        <v>534</v>
      </c>
      <c r="P12131" t="s">
        <v>426</v>
      </c>
    </row>
    <row r="12132" spans="1:16" x14ac:dyDescent="0.35">
      <c r="A12132" t="s">
        <v>0</v>
      </c>
      <c r="B12132" t="s">
        <v>22533</v>
      </c>
      <c r="C12132" t="s">
        <v>165</v>
      </c>
      <c r="D12132" t="s">
        <v>4346</v>
      </c>
      <c r="E12132" t="s">
        <v>88</v>
      </c>
      <c r="F12132" t="b">
        <v>0</v>
      </c>
      <c r="G12132" t="s">
        <v>73</v>
      </c>
      <c r="H12132" s="1">
        <v>46150.585289351853</v>
      </c>
      <c r="I12132" t="b">
        <v>1</v>
      </c>
      <c r="J12132" t="b">
        <v>0</v>
      </c>
      <c r="K12132" t="s">
        <v>41</v>
      </c>
      <c r="L12132" t="s">
        <v>74</v>
      </c>
      <c r="M12132"/>
      <c r="N12132">
        <v>82.5</v>
      </c>
      <c r="O12132" t="s">
        <v>22534</v>
      </c>
    </row>
    <row r="12133" spans="1:16" x14ac:dyDescent="0.35">
      <c r="A12133" t="s">
        <v>1</v>
      </c>
      <c r="B12133" t="s">
        <v>22535</v>
      </c>
      <c r="C12133" t="s">
        <v>620</v>
      </c>
      <c r="D12133" t="s">
        <v>2360</v>
      </c>
      <c r="E12133" t="s">
        <v>59</v>
      </c>
      <c r="F12133" t="b">
        <v>0</v>
      </c>
      <c r="G12133" t="s">
        <v>89</v>
      </c>
      <c r="H12133" s="1">
        <v>46150.587627314817</v>
      </c>
      <c r="I12133" t="b">
        <v>0</v>
      </c>
      <c r="J12133" t="b">
        <v>1</v>
      </c>
      <c r="K12133" t="s">
        <v>41</v>
      </c>
      <c r="L12133" t="s">
        <v>60</v>
      </c>
      <c r="M12133">
        <v>89750</v>
      </c>
      <c r="N12133"/>
      <c r="O12133" t="s">
        <v>22536</v>
      </c>
      <c r="P12133" t="s">
        <v>22537</v>
      </c>
    </row>
    <row r="12134" spans="1:16" x14ac:dyDescent="0.35">
      <c r="A12134" t="s">
        <v>0</v>
      </c>
      <c r="B12134" t="s">
        <v>228</v>
      </c>
      <c r="C12134" t="s">
        <v>22538</v>
      </c>
      <c r="D12134" t="s">
        <v>4346</v>
      </c>
      <c r="E12134" t="s">
        <v>59</v>
      </c>
      <c r="F12134" t="b">
        <v>0</v>
      </c>
      <c r="G12134" t="s">
        <v>68</v>
      </c>
      <c r="H12134" s="1">
        <v>46150.626875000002</v>
      </c>
      <c r="I12134" t="b">
        <v>0</v>
      </c>
      <c r="J12134" t="b">
        <v>0</v>
      </c>
      <c r="K12134" t="s">
        <v>41</v>
      </c>
      <c r="L12134" t="s">
        <v>60</v>
      </c>
      <c r="M12134">
        <v>67400</v>
      </c>
      <c r="N12134"/>
      <c r="O12134" t="s">
        <v>22539</v>
      </c>
      <c r="P12134" t="s">
        <v>22540</v>
      </c>
    </row>
    <row r="12135" spans="1:16" x14ac:dyDescent="0.35">
      <c r="A12135" t="s">
        <v>3</v>
      </c>
      <c r="B12135" t="s">
        <v>9197</v>
      </c>
      <c r="C12135" t="s">
        <v>2660</v>
      </c>
      <c r="D12135" t="s">
        <v>4526</v>
      </c>
      <c r="E12135" t="s">
        <v>59</v>
      </c>
      <c r="F12135" t="b">
        <v>0</v>
      </c>
      <c r="G12135" t="s">
        <v>68</v>
      </c>
      <c r="H12135" s="1">
        <v>46150.626875000002</v>
      </c>
      <c r="I12135" t="b">
        <v>0</v>
      </c>
      <c r="J12135" t="b">
        <v>1</v>
      </c>
      <c r="K12135" t="s">
        <v>41</v>
      </c>
      <c r="L12135" t="s">
        <v>60</v>
      </c>
      <c r="M12135">
        <v>80000</v>
      </c>
      <c r="N12135"/>
      <c r="O12135" t="s">
        <v>22541</v>
      </c>
      <c r="P12135" t="s">
        <v>6056</v>
      </c>
    </row>
    <row r="12136" spans="1:16" x14ac:dyDescent="0.35">
      <c r="A12136" t="s">
        <v>0</v>
      </c>
      <c r="B12136" t="s">
        <v>22542</v>
      </c>
      <c r="C12136" t="s">
        <v>13</v>
      </c>
      <c r="D12136" t="s">
        <v>2360</v>
      </c>
      <c r="E12136" t="s">
        <v>59</v>
      </c>
      <c r="F12136" t="b">
        <v>0</v>
      </c>
      <c r="G12136" t="s">
        <v>13</v>
      </c>
      <c r="H12136" s="1">
        <v>46150.627118055563</v>
      </c>
      <c r="I12136" t="b">
        <v>0</v>
      </c>
      <c r="J12136" t="b">
        <v>0</v>
      </c>
      <c r="K12136" t="s">
        <v>13</v>
      </c>
      <c r="L12136" t="s">
        <v>60</v>
      </c>
      <c r="M12136">
        <v>104000</v>
      </c>
      <c r="N12136"/>
      <c r="O12136" t="s">
        <v>5184</v>
      </c>
      <c r="P12136" t="s">
        <v>8372</v>
      </c>
    </row>
    <row r="12137" spans="1:16" x14ac:dyDescent="0.35">
      <c r="A12137" t="s">
        <v>0</v>
      </c>
      <c r="B12137" t="s">
        <v>22543</v>
      </c>
      <c r="C12137" t="s">
        <v>6081</v>
      </c>
      <c r="D12137" t="s">
        <v>4346</v>
      </c>
      <c r="E12137" t="s">
        <v>59</v>
      </c>
      <c r="F12137" t="b">
        <v>0</v>
      </c>
      <c r="G12137" t="s">
        <v>40</v>
      </c>
      <c r="H12137" s="1">
        <v>46150.627997685187</v>
      </c>
      <c r="I12137" t="b">
        <v>0</v>
      </c>
      <c r="J12137" t="b">
        <v>0</v>
      </c>
      <c r="K12137" t="s">
        <v>40</v>
      </c>
      <c r="L12137" t="s">
        <v>60</v>
      </c>
      <c r="M12137">
        <v>72500</v>
      </c>
      <c r="N12137"/>
      <c r="O12137" t="s">
        <v>12441</v>
      </c>
      <c r="P12137" t="s">
        <v>85</v>
      </c>
    </row>
    <row r="12138" spans="1:16" x14ac:dyDescent="0.35">
      <c r="A12138" t="s">
        <v>2</v>
      </c>
      <c r="B12138" t="s">
        <v>18986</v>
      </c>
      <c r="C12138" t="s">
        <v>181</v>
      </c>
      <c r="D12138" t="s">
        <v>17170</v>
      </c>
      <c r="E12138" t="s">
        <v>59</v>
      </c>
      <c r="F12138" t="b">
        <v>0</v>
      </c>
      <c r="G12138" t="s">
        <v>89</v>
      </c>
      <c r="H12138" s="1">
        <v>46150.628148148149</v>
      </c>
      <c r="I12138" t="b">
        <v>0</v>
      </c>
      <c r="J12138" t="b">
        <v>0</v>
      </c>
      <c r="K12138" t="s">
        <v>41</v>
      </c>
      <c r="L12138" t="s">
        <v>60</v>
      </c>
      <c r="M12138">
        <v>137456</v>
      </c>
      <c r="N12138"/>
      <c r="O12138" t="s">
        <v>17171</v>
      </c>
      <c r="P12138" t="s">
        <v>310</v>
      </c>
    </row>
    <row r="12139" spans="1:16" x14ac:dyDescent="0.35">
      <c r="A12139" t="s">
        <v>2</v>
      </c>
      <c r="B12139" t="s">
        <v>22544</v>
      </c>
      <c r="C12139" t="s">
        <v>76</v>
      </c>
      <c r="D12139" t="s">
        <v>4346</v>
      </c>
      <c r="E12139" t="s">
        <v>88</v>
      </c>
      <c r="F12139" t="b">
        <v>1</v>
      </c>
      <c r="G12139" t="s">
        <v>41</v>
      </c>
      <c r="H12139" s="1">
        <v>46150.629155092603</v>
      </c>
      <c r="I12139" t="b">
        <v>0</v>
      </c>
      <c r="J12139" t="b">
        <v>1</v>
      </c>
      <c r="K12139" t="s">
        <v>41</v>
      </c>
      <c r="L12139" t="s">
        <v>74</v>
      </c>
      <c r="M12139"/>
      <c r="N12139">
        <v>62.5</v>
      </c>
      <c r="O12139" t="s">
        <v>22545</v>
      </c>
      <c r="P12139" t="s">
        <v>3293</v>
      </c>
    </row>
    <row r="12140" spans="1:16" x14ac:dyDescent="0.35">
      <c r="A12140" t="s">
        <v>5</v>
      </c>
      <c r="B12140" t="s">
        <v>22546</v>
      </c>
      <c r="C12140" t="s">
        <v>15788</v>
      </c>
      <c r="D12140" t="s">
        <v>4346</v>
      </c>
      <c r="E12140" t="s">
        <v>88</v>
      </c>
      <c r="F12140" t="b">
        <v>0</v>
      </c>
      <c r="G12140" t="s">
        <v>77</v>
      </c>
      <c r="H12140" s="1">
        <v>46150.629305555558</v>
      </c>
      <c r="I12140" t="b">
        <v>1</v>
      </c>
      <c r="J12140" t="b">
        <v>1</v>
      </c>
      <c r="K12140" t="s">
        <v>41</v>
      </c>
      <c r="L12140" t="s">
        <v>74</v>
      </c>
      <c r="M12140"/>
      <c r="N12140">
        <v>64.7</v>
      </c>
      <c r="O12140" t="s">
        <v>170</v>
      </c>
      <c r="P12140" t="s">
        <v>22547</v>
      </c>
    </row>
    <row r="12141" spans="1:16" x14ac:dyDescent="0.35">
      <c r="A12141" t="s">
        <v>1</v>
      </c>
      <c r="B12141" t="s">
        <v>22548</v>
      </c>
      <c r="C12141" t="s">
        <v>500</v>
      </c>
      <c r="D12141" t="s">
        <v>4346</v>
      </c>
      <c r="E12141" t="s">
        <v>88</v>
      </c>
      <c r="F12141" t="b">
        <v>0</v>
      </c>
      <c r="G12141" t="s">
        <v>13</v>
      </c>
      <c r="H12141" s="1">
        <v>46150.629583333342</v>
      </c>
      <c r="I12141" t="b">
        <v>1</v>
      </c>
      <c r="J12141" t="b">
        <v>0</v>
      </c>
      <c r="K12141" t="s">
        <v>13</v>
      </c>
      <c r="L12141" t="s">
        <v>74</v>
      </c>
      <c r="M12141"/>
      <c r="N12141">
        <v>70</v>
      </c>
      <c r="O12141" t="s">
        <v>22549</v>
      </c>
      <c r="P12141" t="s">
        <v>9835</v>
      </c>
    </row>
    <row r="12142" spans="1:16" x14ac:dyDescent="0.35">
      <c r="A12142" t="s">
        <v>1</v>
      </c>
      <c r="B12142" t="s">
        <v>22550</v>
      </c>
      <c r="C12142" t="s">
        <v>913</v>
      </c>
      <c r="D12142" t="s">
        <v>4346</v>
      </c>
      <c r="E12142" t="s">
        <v>88</v>
      </c>
      <c r="F12142" t="b">
        <v>0</v>
      </c>
      <c r="G12142" t="s">
        <v>20</v>
      </c>
      <c r="H12142" s="1">
        <v>46150.629861111112</v>
      </c>
      <c r="I12142" t="b">
        <v>0</v>
      </c>
      <c r="J12142" t="b">
        <v>0</v>
      </c>
      <c r="K12142" t="s">
        <v>20</v>
      </c>
      <c r="L12142" t="s">
        <v>60</v>
      </c>
      <c r="M12142">
        <v>69704</v>
      </c>
      <c r="N12142"/>
      <c r="O12142" t="s">
        <v>22551</v>
      </c>
      <c r="P12142" t="s">
        <v>22552</v>
      </c>
    </row>
    <row r="12143" spans="1:16" x14ac:dyDescent="0.35">
      <c r="A12143" t="s">
        <v>0</v>
      </c>
      <c r="B12143" t="s">
        <v>2496</v>
      </c>
      <c r="C12143" t="s">
        <v>13</v>
      </c>
      <c r="D12143" t="s">
        <v>4526</v>
      </c>
      <c r="E12143" t="s">
        <v>59</v>
      </c>
      <c r="F12143" t="b">
        <v>0</v>
      </c>
      <c r="G12143" t="s">
        <v>13</v>
      </c>
      <c r="H12143" s="1">
        <v>46150.66878472222</v>
      </c>
      <c r="I12143" t="b">
        <v>1</v>
      </c>
      <c r="J12143" t="b">
        <v>0</v>
      </c>
      <c r="K12143" t="s">
        <v>13</v>
      </c>
      <c r="L12143" t="s">
        <v>60</v>
      </c>
      <c r="M12143">
        <v>85000</v>
      </c>
      <c r="N12143"/>
      <c r="O12143" t="s">
        <v>12752</v>
      </c>
      <c r="P12143" t="s">
        <v>22553</v>
      </c>
    </row>
    <row r="12144" spans="1:16" x14ac:dyDescent="0.35">
      <c r="A12144" t="s">
        <v>0</v>
      </c>
      <c r="B12144" t="s">
        <v>22554</v>
      </c>
      <c r="C12144" t="s">
        <v>330</v>
      </c>
      <c r="D12144" t="s">
        <v>2360</v>
      </c>
      <c r="E12144" t="s">
        <v>88</v>
      </c>
      <c r="F12144" t="b">
        <v>0</v>
      </c>
      <c r="G12144" t="s">
        <v>41</v>
      </c>
      <c r="H12144" s="1">
        <v>46150.669756944437</v>
      </c>
      <c r="I12144" t="b">
        <v>0</v>
      </c>
      <c r="J12144" t="b">
        <v>1</v>
      </c>
      <c r="K12144" t="s">
        <v>41</v>
      </c>
      <c r="L12144" t="s">
        <v>60</v>
      </c>
      <c r="M12144">
        <v>145000</v>
      </c>
      <c r="N12144"/>
      <c r="O12144" t="s">
        <v>638</v>
      </c>
      <c r="P12144" t="s">
        <v>146</v>
      </c>
    </row>
    <row r="12145" spans="1:16" x14ac:dyDescent="0.35">
      <c r="A12145" t="s">
        <v>2</v>
      </c>
      <c r="B12145" t="s">
        <v>22555</v>
      </c>
      <c r="C12145" t="s">
        <v>502</v>
      </c>
      <c r="D12145" t="s">
        <v>4526</v>
      </c>
      <c r="E12145" t="s">
        <v>88</v>
      </c>
      <c r="F12145" t="b">
        <v>0</v>
      </c>
      <c r="G12145" t="s">
        <v>77</v>
      </c>
      <c r="H12145" s="1">
        <v>46150.669768518521</v>
      </c>
      <c r="I12145" t="b">
        <v>0</v>
      </c>
      <c r="J12145" t="b">
        <v>0</v>
      </c>
      <c r="K12145" t="s">
        <v>41</v>
      </c>
      <c r="L12145" t="s">
        <v>74</v>
      </c>
      <c r="M12145"/>
      <c r="N12145">
        <v>115</v>
      </c>
      <c r="O12145" t="s">
        <v>15538</v>
      </c>
      <c r="P12145" t="s">
        <v>22476</v>
      </c>
    </row>
    <row r="12146" spans="1:16" x14ac:dyDescent="0.35">
      <c r="A12146" t="s">
        <v>2</v>
      </c>
      <c r="B12146" t="s">
        <v>22556</v>
      </c>
      <c r="C12146" t="s">
        <v>502</v>
      </c>
      <c r="D12146" t="s">
        <v>2360</v>
      </c>
      <c r="E12146" t="s">
        <v>59</v>
      </c>
      <c r="F12146" t="b">
        <v>0</v>
      </c>
      <c r="G12146" t="s">
        <v>77</v>
      </c>
      <c r="H12146" s="1">
        <v>46150.669768518521</v>
      </c>
      <c r="I12146" t="b">
        <v>0</v>
      </c>
      <c r="J12146" t="b">
        <v>0</v>
      </c>
      <c r="K12146" t="s">
        <v>41</v>
      </c>
      <c r="L12146" t="s">
        <v>74</v>
      </c>
      <c r="M12146"/>
      <c r="N12146">
        <v>160.5</v>
      </c>
      <c r="O12146" t="s">
        <v>3167</v>
      </c>
      <c r="P12146" t="s">
        <v>1321</v>
      </c>
    </row>
    <row r="12147" spans="1:16" x14ac:dyDescent="0.35">
      <c r="A12147" t="s">
        <v>6</v>
      </c>
      <c r="B12147" t="s">
        <v>22557</v>
      </c>
      <c r="C12147" t="s">
        <v>81</v>
      </c>
      <c r="D12147" t="s">
        <v>4346</v>
      </c>
      <c r="E12147" t="s">
        <v>59</v>
      </c>
      <c r="F12147" t="b">
        <v>0</v>
      </c>
      <c r="G12147" t="s">
        <v>77</v>
      </c>
      <c r="H12147" s="1">
        <v>46150.669791666667</v>
      </c>
      <c r="I12147" t="b">
        <v>0</v>
      </c>
      <c r="J12147" t="b">
        <v>1</v>
      </c>
      <c r="K12147" t="s">
        <v>41</v>
      </c>
      <c r="L12147" t="s">
        <v>60</v>
      </c>
      <c r="M12147">
        <v>275000</v>
      </c>
      <c r="N12147"/>
      <c r="O12147" t="s">
        <v>22172</v>
      </c>
      <c r="P12147" t="s">
        <v>663</v>
      </c>
    </row>
    <row r="12148" spans="1:16" x14ac:dyDescent="0.35">
      <c r="A12148" t="s">
        <v>1</v>
      </c>
      <c r="B12148" t="s">
        <v>22558</v>
      </c>
      <c r="C12148" t="s">
        <v>1162</v>
      </c>
      <c r="D12148" t="s">
        <v>4526</v>
      </c>
      <c r="E12148" t="s">
        <v>88</v>
      </c>
      <c r="F12148" t="b">
        <v>0</v>
      </c>
      <c r="G12148" t="s">
        <v>77</v>
      </c>
      <c r="H12148" s="1">
        <v>46150.670914351853</v>
      </c>
      <c r="I12148" t="b">
        <v>0</v>
      </c>
      <c r="J12148" t="b">
        <v>0</v>
      </c>
      <c r="K12148" t="s">
        <v>41</v>
      </c>
      <c r="L12148" t="s">
        <v>74</v>
      </c>
      <c r="M12148"/>
      <c r="N12148">
        <v>77.5</v>
      </c>
      <c r="O12148" t="s">
        <v>1164</v>
      </c>
      <c r="P12148" t="s">
        <v>22559</v>
      </c>
    </row>
    <row r="12149" spans="1:16" x14ac:dyDescent="0.35">
      <c r="A12149" t="s">
        <v>1</v>
      </c>
      <c r="B12149" t="s">
        <v>22560</v>
      </c>
      <c r="C12149" t="s">
        <v>76</v>
      </c>
      <c r="D12149" t="s">
        <v>22561</v>
      </c>
      <c r="E12149" t="s">
        <v>88</v>
      </c>
      <c r="F12149" t="b">
        <v>1</v>
      </c>
      <c r="G12149" t="s">
        <v>13</v>
      </c>
      <c r="H12149" s="1">
        <v>46150.671331018522</v>
      </c>
      <c r="I12149" t="b">
        <v>1</v>
      </c>
      <c r="J12149" t="b">
        <v>0</v>
      </c>
      <c r="K12149" t="s">
        <v>13</v>
      </c>
      <c r="L12149" t="s">
        <v>74</v>
      </c>
      <c r="M12149"/>
      <c r="N12149">
        <v>42.5</v>
      </c>
      <c r="O12149" t="s">
        <v>22562</v>
      </c>
      <c r="P12149" t="s">
        <v>22563</v>
      </c>
    </row>
    <row r="12150" spans="1:16" x14ac:dyDescent="0.35">
      <c r="A12150" t="s">
        <v>5</v>
      </c>
      <c r="B12150" t="s">
        <v>22564</v>
      </c>
      <c r="C12150" t="s">
        <v>20</v>
      </c>
      <c r="D12150" t="s">
        <v>7670</v>
      </c>
      <c r="E12150" t="s">
        <v>59</v>
      </c>
      <c r="F12150" t="b">
        <v>0</v>
      </c>
      <c r="G12150" t="s">
        <v>20</v>
      </c>
      <c r="H12150" s="1">
        <v>46150.671527777777</v>
      </c>
      <c r="I12150" t="b">
        <v>1</v>
      </c>
      <c r="J12150" t="b">
        <v>0</v>
      </c>
      <c r="K12150" t="s">
        <v>20</v>
      </c>
      <c r="L12150" t="s">
        <v>60</v>
      </c>
      <c r="M12150">
        <v>57500</v>
      </c>
      <c r="N12150"/>
      <c r="O12150" t="s">
        <v>4539</v>
      </c>
      <c r="P12150" t="s">
        <v>22565</v>
      </c>
    </row>
    <row r="12151" spans="1:16" x14ac:dyDescent="0.35">
      <c r="A12151" t="s">
        <v>0</v>
      </c>
      <c r="B12151" t="s">
        <v>22566</v>
      </c>
      <c r="C12151" t="s">
        <v>165</v>
      </c>
      <c r="D12151" t="s">
        <v>2360</v>
      </c>
      <c r="E12151" t="s">
        <v>59</v>
      </c>
      <c r="F12151" t="b">
        <v>0</v>
      </c>
      <c r="G12151" t="s">
        <v>73</v>
      </c>
      <c r="H12151" s="1">
        <v>46150.71020833333</v>
      </c>
      <c r="I12151" t="b">
        <v>1</v>
      </c>
      <c r="J12151" t="b">
        <v>1</v>
      </c>
      <c r="K12151" t="s">
        <v>41</v>
      </c>
      <c r="L12151" t="s">
        <v>74</v>
      </c>
      <c r="M12151"/>
      <c r="N12151">
        <v>20</v>
      </c>
      <c r="O12151" t="s">
        <v>2439</v>
      </c>
      <c r="P12151" t="s">
        <v>426</v>
      </c>
    </row>
    <row r="12152" spans="1:16" x14ac:dyDescent="0.35">
      <c r="A12152" t="s">
        <v>0</v>
      </c>
      <c r="B12152" t="s">
        <v>1125</v>
      </c>
      <c r="C12152" t="s">
        <v>10969</v>
      </c>
      <c r="D12152" t="s">
        <v>4756</v>
      </c>
      <c r="E12152" t="s">
        <v>59</v>
      </c>
      <c r="F12152" t="b">
        <v>0</v>
      </c>
      <c r="G12152" t="s">
        <v>65</v>
      </c>
      <c r="H12152" s="1">
        <v>46150.710231481477</v>
      </c>
      <c r="I12152" t="b">
        <v>0</v>
      </c>
      <c r="J12152" t="b">
        <v>1</v>
      </c>
      <c r="K12152" t="s">
        <v>41</v>
      </c>
      <c r="L12152" t="s">
        <v>60</v>
      </c>
      <c r="M12152">
        <v>114000</v>
      </c>
      <c r="N12152"/>
      <c r="O12152" t="s">
        <v>22567</v>
      </c>
      <c r="P12152" t="s">
        <v>997</v>
      </c>
    </row>
    <row r="12153" spans="1:16" x14ac:dyDescent="0.35">
      <c r="A12153" t="s">
        <v>2</v>
      </c>
      <c r="B12153" t="s">
        <v>22568</v>
      </c>
      <c r="C12153" t="s">
        <v>304</v>
      </c>
      <c r="D12153" t="s">
        <v>4756</v>
      </c>
      <c r="E12153" t="s">
        <v>59</v>
      </c>
      <c r="F12153" t="b">
        <v>0</v>
      </c>
      <c r="G12153" t="s">
        <v>77</v>
      </c>
      <c r="H12153" s="1">
        <v>46150.711435185192</v>
      </c>
      <c r="I12153" t="b">
        <v>0</v>
      </c>
      <c r="J12153" t="b">
        <v>1</v>
      </c>
      <c r="K12153" t="s">
        <v>41</v>
      </c>
      <c r="L12153" t="s">
        <v>60</v>
      </c>
      <c r="M12153">
        <v>209465</v>
      </c>
      <c r="N12153"/>
      <c r="O12153" t="s">
        <v>8175</v>
      </c>
    </row>
    <row r="12154" spans="1:16" x14ac:dyDescent="0.35">
      <c r="A12154" t="s">
        <v>6</v>
      </c>
      <c r="B12154" t="s">
        <v>6</v>
      </c>
      <c r="C12154" t="s">
        <v>22569</v>
      </c>
      <c r="D12154" t="s">
        <v>4346</v>
      </c>
      <c r="E12154" t="s">
        <v>232</v>
      </c>
      <c r="F12154" t="b">
        <v>0</v>
      </c>
      <c r="G12154" t="s">
        <v>68</v>
      </c>
      <c r="H12154" s="1">
        <v>46150.711458333331</v>
      </c>
      <c r="I12154" t="b">
        <v>0</v>
      </c>
      <c r="J12154" t="b">
        <v>0</v>
      </c>
      <c r="K12154" t="s">
        <v>41</v>
      </c>
      <c r="L12154" t="s">
        <v>74</v>
      </c>
      <c r="M12154"/>
      <c r="N12154">
        <v>75</v>
      </c>
      <c r="O12154" t="s">
        <v>22570</v>
      </c>
      <c r="P12154" t="s">
        <v>22571</v>
      </c>
    </row>
    <row r="12155" spans="1:16" x14ac:dyDescent="0.35">
      <c r="A12155" t="s">
        <v>7</v>
      </c>
      <c r="B12155" t="s">
        <v>22572</v>
      </c>
      <c r="C12155" t="s">
        <v>142</v>
      </c>
      <c r="D12155" t="s">
        <v>4346</v>
      </c>
      <c r="E12155" t="s">
        <v>59</v>
      </c>
      <c r="F12155" t="b">
        <v>0</v>
      </c>
      <c r="G12155" t="s">
        <v>65</v>
      </c>
      <c r="H12155" s="1">
        <v>46150.711527777778</v>
      </c>
      <c r="I12155" t="b">
        <v>1</v>
      </c>
      <c r="J12155" t="b">
        <v>1</v>
      </c>
      <c r="K12155" t="s">
        <v>41</v>
      </c>
      <c r="L12155" t="s">
        <v>60</v>
      </c>
      <c r="M12155">
        <v>68000</v>
      </c>
      <c r="N12155"/>
      <c r="O12155" t="s">
        <v>22573</v>
      </c>
      <c r="P12155" t="s">
        <v>12028</v>
      </c>
    </row>
    <row r="12156" spans="1:16" x14ac:dyDescent="0.35">
      <c r="A12156" t="s">
        <v>5</v>
      </c>
      <c r="B12156" t="s">
        <v>22574</v>
      </c>
      <c r="C12156" t="s">
        <v>955</v>
      </c>
      <c r="D12156" t="s">
        <v>4526</v>
      </c>
      <c r="E12156" t="s">
        <v>59</v>
      </c>
      <c r="F12156" t="b">
        <v>0</v>
      </c>
      <c r="G12156" t="s">
        <v>13</v>
      </c>
      <c r="H12156" s="1">
        <v>46150.712916666656</v>
      </c>
      <c r="I12156" t="b">
        <v>1</v>
      </c>
      <c r="J12156" t="b">
        <v>0</v>
      </c>
      <c r="K12156" t="s">
        <v>13</v>
      </c>
      <c r="L12156" t="s">
        <v>60</v>
      </c>
      <c r="M12156">
        <v>112.5</v>
      </c>
      <c r="N12156"/>
      <c r="O12156" t="s">
        <v>20536</v>
      </c>
      <c r="P12156" t="s">
        <v>21405</v>
      </c>
    </row>
    <row r="12157" spans="1:16" x14ac:dyDescent="0.35">
      <c r="A12157" t="s">
        <v>1</v>
      </c>
      <c r="B12157" t="s">
        <v>22575</v>
      </c>
      <c r="C12157" t="s">
        <v>500</v>
      </c>
      <c r="D12157" t="s">
        <v>4526</v>
      </c>
      <c r="E12157" t="s">
        <v>88</v>
      </c>
      <c r="F12157" t="b">
        <v>0</v>
      </c>
      <c r="G12157" t="s">
        <v>13</v>
      </c>
      <c r="H12157" s="1">
        <v>46150.712916666656</v>
      </c>
      <c r="I12157" t="b">
        <v>1</v>
      </c>
      <c r="J12157" t="b">
        <v>0</v>
      </c>
      <c r="K12157" t="s">
        <v>13</v>
      </c>
      <c r="L12157" t="s">
        <v>74</v>
      </c>
      <c r="M12157"/>
      <c r="N12157">
        <v>52.5</v>
      </c>
      <c r="O12157" t="s">
        <v>8085</v>
      </c>
      <c r="P12157" t="s">
        <v>579</v>
      </c>
    </row>
    <row r="12158" spans="1:16" x14ac:dyDescent="0.35">
      <c r="A12158" t="s">
        <v>2</v>
      </c>
      <c r="B12158" t="s">
        <v>22576</v>
      </c>
      <c r="C12158" t="s">
        <v>4530</v>
      </c>
      <c r="D12158" t="s">
        <v>4346</v>
      </c>
      <c r="E12158" t="s">
        <v>72</v>
      </c>
      <c r="F12158" t="b">
        <v>0</v>
      </c>
      <c r="G12158" t="s">
        <v>40</v>
      </c>
      <c r="H12158" s="1">
        <v>46150.754155092603</v>
      </c>
      <c r="I12158" t="b">
        <v>0</v>
      </c>
      <c r="J12158" t="b">
        <v>0</v>
      </c>
      <c r="K12158" t="s">
        <v>40</v>
      </c>
      <c r="L12158" t="s">
        <v>60</v>
      </c>
      <c r="M12158">
        <v>47533.5</v>
      </c>
      <c r="N12158"/>
      <c r="O12158" t="s">
        <v>10289</v>
      </c>
      <c r="P12158" t="s">
        <v>22577</v>
      </c>
    </row>
    <row r="12159" spans="1:16" x14ac:dyDescent="0.35">
      <c r="A12159" t="s">
        <v>5</v>
      </c>
      <c r="B12159" t="s">
        <v>5</v>
      </c>
      <c r="C12159" t="s">
        <v>733</v>
      </c>
      <c r="D12159" t="s">
        <v>4346</v>
      </c>
      <c r="E12159" t="s">
        <v>59</v>
      </c>
      <c r="F12159" t="b">
        <v>0</v>
      </c>
      <c r="G12159" t="s">
        <v>77</v>
      </c>
      <c r="H12159" s="1">
        <v>46150.754201388889</v>
      </c>
      <c r="I12159" t="b">
        <v>0</v>
      </c>
      <c r="J12159" t="b">
        <v>0</v>
      </c>
      <c r="K12159" t="s">
        <v>41</v>
      </c>
      <c r="L12159" t="s">
        <v>60</v>
      </c>
      <c r="M12159">
        <v>200000</v>
      </c>
      <c r="N12159"/>
      <c r="O12159" t="s">
        <v>22578</v>
      </c>
      <c r="P12159" t="s">
        <v>22579</v>
      </c>
    </row>
    <row r="12160" spans="1:16" x14ac:dyDescent="0.35">
      <c r="A12160" t="s">
        <v>0</v>
      </c>
      <c r="B12160" t="s">
        <v>22580</v>
      </c>
      <c r="C12160" t="s">
        <v>522</v>
      </c>
      <c r="D12160" t="s">
        <v>5440</v>
      </c>
      <c r="E12160" t="s">
        <v>59</v>
      </c>
      <c r="F12160" t="b">
        <v>0</v>
      </c>
      <c r="G12160" t="s">
        <v>77</v>
      </c>
      <c r="H12160" s="1">
        <v>46150.793553240743</v>
      </c>
      <c r="I12160" t="b">
        <v>1</v>
      </c>
      <c r="J12160" t="b">
        <v>1</v>
      </c>
      <c r="K12160" t="s">
        <v>41</v>
      </c>
      <c r="L12160" t="s">
        <v>60</v>
      </c>
      <c r="M12160">
        <v>140000</v>
      </c>
      <c r="N12160"/>
      <c r="O12160" t="s">
        <v>22581</v>
      </c>
      <c r="P12160" t="s">
        <v>22582</v>
      </c>
    </row>
    <row r="12161" spans="1:16" x14ac:dyDescent="0.35">
      <c r="A12161" t="s">
        <v>0</v>
      </c>
      <c r="B12161" t="s">
        <v>22583</v>
      </c>
      <c r="C12161" t="s">
        <v>753</v>
      </c>
      <c r="D12161" t="s">
        <v>2360</v>
      </c>
      <c r="E12161" t="s">
        <v>59</v>
      </c>
      <c r="F12161" t="b">
        <v>0</v>
      </c>
      <c r="G12161" t="s">
        <v>73</v>
      </c>
      <c r="H12161" s="1">
        <v>46150.793634259258</v>
      </c>
      <c r="I12161" t="b">
        <v>1</v>
      </c>
      <c r="J12161" t="b">
        <v>0</v>
      </c>
      <c r="K12161" t="s">
        <v>41</v>
      </c>
      <c r="L12161" t="s">
        <v>74</v>
      </c>
      <c r="M12161"/>
      <c r="N12161">
        <v>50</v>
      </c>
      <c r="O12161" t="s">
        <v>22584</v>
      </c>
    </row>
    <row r="12162" spans="1:16" x14ac:dyDescent="0.35">
      <c r="A12162" t="s">
        <v>0</v>
      </c>
      <c r="B12162" t="s">
        <v>22585</v>
      </c>
      <c r="C12162" t="s">
        <v>22586</v>
      </c>
      <c r="D12162" t="s">
        <v>5440</v>
      </c>
      <c r="E12162" t="s">
        <v>59</v>
      </c>
      <c r="F12162" t="b">
        <v>0</v>
      </c>
      <c r="G12162" t="s">
        <v>41</v>
      </c>
      <c r="H12162" s="1">
        <v>46150.794722222221</v>
      </c>
      <c r="I12162" t="b">
        <v>0</v>
      </c>
      <c r="J12162" t="b">
        <v>0</v>
      </c>
      <c r="K12162" t="s">
        <v>41</v>
      </c>
      <c r="L12162" t="s">
        <v>60</v>
      </c>
      <c r="M12162">
        <v>96000</v>
      </c>
      <c r="N12162"/>
      <c r="O12162" t="s">
        <v>17556</v>
      </c>
      <c r="P12162" t="s">
        <v>1524</v>
      </c>
    </row>
    <row r="12163" spans="1:16" x14ac:dyDescent="0.35">
      <c r="A12163" t="s">
        <v>6</v>
      </c>
      <c r="B12163" t="s">
        <v>1399</v>
      </c>
      <c r="C12163" t="s">
        <v>112</v>
      </c>
      <c r="D12163" t="s">
        <v>5440</v>
      </c>
      <c r="E12163" t="s">
        <v>59</v>
      </c>
      <c r="F12163" t="b">
        <v>0</v>
      </c>
      <c r="G12163" t="s">
        <v>65</v>
      </c>
      <c r="H12163" s="1">
        <v>46150.794803240737</v>
      </c>
      <c r="I12163" t="b">
        <v>0</v>
      </c>
      <c r="J12163" t="b">
        <v>1</v>
      </c>
      <c r="K12163" t="s">
        <v>41</v>
      </c>
      <c r="L12163" t="s">
        <v>60</v>
      </c>
      <c r="M12163">
        <v>185000</v>
      </c>
      <c r="N12163"/>
      <c r="O12163" t="s">
        <v>22587</v>
      </c>
      <c r="P12163" t="s">
        <v>310</v>
      </c>
    </row>
    <row r="12164" spans="1:16" x14ac:dyDescent="0.35">
      <c r="A12164" t="s">
        <v>2</v>
      </c>
      <c r="B12164" t="s">
        <v>1005</v>
      </c>
      <c r="C12164" t="s">
        <v>86</v>
      </c>
      <c r="D12164" t="s">
        <v>5440</v>
      </c>
      <c r="E12164" t="s">
        <v>59</v>
      </c>
      <c r="F12164" t="b">
        <v>0</v>
      </c>
      <c r="G12164" t="s">
        <v>77</v>
      </c>
      <c r="H12164" s="1">
        <v>46150.794814814813</v>
      </c>
      <c r="I12164" t="b">
        <v>0</v>
      </c>
      <c r="J12164" t="b">
        <v>1</v>
      </c>
      <c r="K12164" t="s">
        <v>41</v>
      </c>
      <c r="L12164" t="s">
        <v>74</v>
      </c>
      <c r="M12164"/>
      <c r="N12164">
        <v>16</v>
      </c>
      <c r="O12164" t="s">
        <v>22588</v>
      </c>
      <c r="P12164" t="s">
        <v>705</v>
      </c>
    </row>
    <row r="12165" spans="1:16" x14ac:dyDescent="0.35">
      <c r="A12165" t="s">
        <v>2</v>
      </c>
      <c r="B12165" t="s">
        <v>2702</v>
      </c>
      <c r="C12165" t="s">
        <v>328</v>
      </c>
      <c r="D12165" t="s">
        <v>4346</v>
      </c>
      <c r="E12165" t="s">
        <v>59</v>
      </c>
      <c r="F12165" t="b">
        <v>0</v>
      </c>
      <c r="G12165" t="s">
        <v>65</v>
      </c>
      <c r="H12165" s="1">
        <v>46150.79482638889</v>
      </c>
      <c r="I12165" t="b">
        <v>0</v>
      </c>
      <c r="J12165" t="b">
        <v>0</v>
      </c>
      <c r="K12165" t="s">
        <v>41</v>
      </c>
      <c r="L12165" t="s">
        <v>60</v>
      </c>
      <c r="M12165">
        <v>79500</v>
      </c>
      <c r="N12165"/>
      <c r="O12165" t="s">
        <v>22589</v>
      </c>
      <c r="P12165" t="s">
        <v>22590</v>
      </c>
    </row>
    <row r="12166" spans="1:16" x14ac:dyDescent="0.35">
      <c r="A12166" t="s">
        <v>2</v>
      </c>
      <c r="B12166" t="s">
        <v>22591</v>
      </c>
      <c r="C12166" t="s">
        <v>369</v>
      </c>
      <c r="D12166" t="s">
        <v>4346</v>
      </c>
      <c r="E12166" t="s">
        <v>59</v>
      </c>
      <c r="F12166" t="b">
        <v>0</v>
      </c>
      <c r="G12166" t="s">
        <v>65</v>
      </c>
      <c r="H12166" s="1">
        <v>46150.794861111113</v>
      </c>
      <c r="I12166" t="b">
        <v>0</v>
      </c>
      <c r="J12166" t="b">
        <v>1</v>
      </c>
      <c r="K12166" t="s">
        <v>41</v>
      </c>
      <c r="L12166" t="s">
        <v>60</v>
      </c>
      <c r="M12166">
        <v>132500</v>
      </c>
      <c r="N12166"/>
      <c r="O12166" t="s">
        <v>6517</v>
      </c>
      <c r="P12166" t="s">
        <v>208</v>
      </c>
    </row>
    <row r="12167" spans="1:16" x14ac:dyDescent="0.35">
      <c r="A12167" t="s">
        <v>6</v>
      </c>
      <c r="B12167" t="s">
        <v>22592</v>
      </c>
      <c r="C12167" t="s">
        <v>334</v>
      </c>
      <c r="D12167" t="s">
        <v>5440</v>
      </c>
      <c r="E12167" t="s">
        <v>59</v>
      </c>
      <c r="F12167" t="b">
        <v>0</v>
      </c>
      <c r="G12167" t="s">
        <v>41</v>
      </c>
      <c r="H12167" s="1">
        <v>46150.79582175926</v>
      </c>
      <c r="I12167" t="b">
        <v>0</v>
      </c>
      <c r="J12167" t="b">
        <v>0</v>
      </c>
      <c r="K12167" t="s">
        <v>41</v>
      </c>
      <c r="L12167" t="s">
        <v>60</v>
      </c>
      <c r="M12167">
        <v>160000</v>
      </c>
      <c r="N12167"/>
      <c r="O12167" t="s">
        <v>22593</v>
      </c>
      <c r="P12167" t="s">
        <v>85</v>
      </c>
    </row>
    <row r="12168" spans="1:16" x14ac:dyDescent="0.35">
      <c r="A12168" t="s">
        <v>1</v>
      </c>
      <c r="B12168" t="s">
        <v>8138</v>
      </c>
      <c r="C12168" t="s">
        <v>86</v>
      </c>
      <c r="D12168" t="s">
        <v>4526</v>
      </c>
      <c r="E12168" t="s">
        <v>59</v>
      </c>
      <c r="F12168" t="b">
        <v>0</v>
      </c>
      <c r="G12168" t="s">
        <v>77</v>
      </c>
      <c r="H12168" s="1">
        <v>46150.795868055553</v>
      </c>
      <c r="I12168" t="b">
        <v>1</v>
      </c>
      <c r="J12168" t="b">
        <v>0</v>
      </c>
      <c r="K12168" t="s">
        <v>41</v>
      </c>
      <c r="L12168" t="s">
        <v>60</v>
      </c>
      <c r="M12168">
        <v>155000</v>
      </c>
      <c r="N12168"/>
      <c r="O12168" t="s">
        <v>22594</v>
      </c>
      <c r="P12168" t="s">
        <v>22595</v>
      </c>
    </row>
    <row r="12169" spans="1:16" x14ac:dyDescent="0.35">
      <c r="A12169" t="s">
        <v>1</v>
      </c>
      <c r="B12169" t="s">
        <v>1</v>
      </c>
      <c r="C12169" t="s">
        <v>1615</v>
      </c>
      <c r="D12169" t="s">
        <v>4346</v>
      </c>
      <c r="E12169" t="s">
        <v>59</v>
      </c>
      <c r="F12169" t="b">
        <v>0</v>
      </c>
      <c r="G12169" t="s">
        <v>68</v>
      </c>
      <c r="H12169" s="1">
        <v>46150.796006944453</v>
      </c>
      <c r="I12169" t="b">
        <v>0</v>
      </c>
      <c r="J12169" t="b">
        <v>1</v>
      </c>
      <c r="K12169" t="s">
        <v>41</v>
      </c>
      <c r="L12169" t="s">
        <v>60</v>
      </c>
      <c r="M12169">
        <v>120000</v>
      </c>
      <c r="N12169"/>
      <c r="O12169" t="s">
        <v>22596</v>
      </c>
      <c r="P12169" t="s">
        <v>22597</v>
      </c>
    </row>
    <row r="12170" spans="1:16" x14ac:dyDescent="0.35">
      <c r="A12170" t="s">
        <v>1</v>
      </c>
      <c r="B12170" t="s">
        <v>22598</v>
      </c>
      <c r="C12170" t="s">
        <v>14984</v>
      </c>
      <c r="D12170" t="s">
        <v>4346</v>
      </c>
      <c r="E12170" t="s">
        <v>59</v>
      </c>
      <c r="F12170" t="b">
        <v>0</v>
      </c>
      <c r="G12170" t="s">
        <v>68</v>
      </c>
      <c r="H12170" s="1">
        <v>46150.796018518522</v>
      </c>
      <c r="I12170" t="b">
        <v>0</v>
      </c>
      <c r="J12170" t="b">
        <v>1</v>
      </c>
      <c r="K12170" t="s">
        <v>41</v>
      </c>
      <c r="L12170" t="s">
        <v>60</v>
      </c>
      <c r="M12170">
        <v>107500</v>
      </c>
      <c r="N12170"/>
      <c r="O12170" t="s">
        <v>22599</v>
      </c>
      <c r="P12170" t="s">
        <v>1254</v>
      </c>
    </row>
    <row r="12171" spans="1:16" x14ac:dyDescent="0.35">
      <c r="A12171" t="s">
        <v>2</v>
      </c>
      <c r="B12171" t="s">
        <v>22600</v>
      </c>
      <c r="C12171" t="s">
        <v>81</v>
      </c>
      <c r="D12171" t="s">
        <v>4526</v>
      </c>
      <c r="E12171" t="s">
        <v>88</v>
      </c>
      <c r="F12171" t="b">
        <v>0</v>
      </c>
      <c r="G12171" t="s">
        <v>77</v>
      </c>
      <c r="H12171" s="1">
        <v>46150.835219907407</v>
      </c>
      <c r="I12171" t="b">
        <v>1</v>
      </c>
      <c r="J12171" t="b">
        <v>1</v>
      </c>
      <c r="K12171" t="s">
        <v>41</v>
      </c>
      <c r="L12171" t="s">
        <v>74</v>
      </c>
      <c r="M12171"/>
      <c r="N12171">
        <v>55</v>
      </c>
      <c r="O12171" t="s">
        <v>3026</v>
      </c>
      <c r="P12171" t="s">
        <v>22601</v>
      </c>
    </row>
    <row r="12172" spans="1:16" x14ac:dyDescent="0.35">
      <c r="A12172" t="s">
        <v>6</v>
      </c>
      <c r="B12172" t="s">
        <v>22602</v>
      </c>
      <c r="C12172" t="s">
        <v>237</v>
      </c>
      <c r="D12172" t="s">
        <v>4346</v>
      </c>
      <c r="E12172" t="s">
        <v>59</v>
      </c>
      <c r="F12172" t="b">
        <v>0</v>
      </c>
      <c r="G12172" t="s">
        <v>89</v>
      </c>
      <c r="H12172" s="1">
        <v>46150.836458333331</v>
      </c>
      <c r="I12172" t="b">
        <v>0</v>
      </c>
      <c r="J12172" t="b">
        <v>1</v>
      </c>
      <c r="K12172" t="s">
        <v>41</v>
      </c>
      <c r="L12172" t="s">
        <v>60</v>
      </c>
      <c r="M12172">
        <v>275000</v>
      </c>
      <c r="N12172"/>
      <c r="O12172" t="s">
        <v>22172</v>
      </c>
      <c r="P12172" t="s">
        <v>22603</v>
      </c>
    </row>
    <row r="12173" spans="1:16" x14ac:dyDescent="0.35">
      <c r="A12173" t="s">
        <v>2</v>
      </c>
      <c r="B12173" t="s">
        <v>158</v>
      </c>
      <c r="C12173" t="s">
        <v>142</v>
      </c>
      <c r="D12173" t="s">
        <v>10413</v>
      </c>
      <c r="E12173" t="s">
        <v>59</v>
      </c>
      <c r="F12173" t="b">
        <v>0</v>
      </c>
      <c r="G12173" t="s">
        <v>65</v>
      </c>
      <c r="H12173" s="1">
        <v>46150.836469907408</v>
      </c>
      <c r="I12173" t="b">
        <v>0</v>
      </c>
      <c r="J12173" t="b">
        <v>1</v>
      </c>
      <c r="K12173" t="s">
        <v>41</v>
      </c>
      <c r="L12173" t="s">
        <v>60</v>
      </c>
      <c r="M12173">
        <v>194000</v>
      </c>
      <c r="N12173"/>
      <c r="O12173" t="s">
        <v>22604</v>
      </c>
      <c r="P12173" t="s">
        <v>22605</v>
      </c>
    </row>
    <row r="12174" spans="1:16" x14ac:dyDescent="0.35">
      <c r="A12174" t="s">
        <v>5</v>
      </c>
      <c r="B12174" t="s">
        <v>22606</v>
      </c>
      <c r="C12174" t="s">
        <v>22607</v>
      </c>
      <c r="D12174" t="s">
        <v>4346</v>
      </c>
      <c r="E12174" t="s">
        <v>59</v>
      </c>
      <c r="F12174" t="b">
        <v>0</v>
      </c>
      <c r="G12174" t="s">
        <v>65</v>
      </c>
      <c r="H12174" s="1">
        <v>46150.837592592587</v>
      </c>
      <c r="I12174" t="b">
        <v>0</v>
      </c>
      <c r="J12174" t="b">
        <v>0</v>
      </c>
      <c r="K12174" t="s">
        <v>41</v>
      </c>
      <c r="L12174" t="s">
        <v>60</v>
      </c>
      <c r="M12174">
        <v>115000</v>
      </c>
      <c r="N12174"/>
      <c r="O12174" t="s">
        <v>22608</v>
      </c>
      <c r="P12174" t="s">
        <v>22609</v>
      </c>
    </row>
    <row r="12175" spans="1:16" x14ac:dyDescent="0.35">
      <c r="A12175" t="s">
        <v>3</v>
      </c>
      <c r="B12175" t="s">
        <v>22610</v>
      </c>
      <c r="C12175" t="s">
        <v>114</v>
      </c>
      <c r="D12175" t="s">
        <v>4526</v>
      </c>
      <c r="E12175" t="s">
        <v>59</v>
      </c>
      <c r="F12175" t="b">
        <v>0</v>
      </c>
      <c r="G12175" t="s">
        <v>77</v>
      </c>
      <c r="H12175" s="1">
        <v>46150.876886574071</v>
      </c>
      <c r="I12175" t="b">
        <v>0</v>
      </c>
      <c r="J12175" t="b">
        <v>1</v>
      </c>
      <c r="K12175" t="s">
        <v>41</v>
      </c>
      <c r="L12175" t="s">
        <v>60</v>
      </c>
      <c r="M12175">
        <v>87200</v>
      </c>
      <c r="N12175"/>
      <c r="O12175" t="s">
        <v>22611</v>
      </c>
      <c r="P12175" t="s">
        <v>22612</v>
      </c>
    </row>
    <row r="12176" spans="1:16" x14ac:dyDescent="0.35">
      <c r="A12176" t="s">
        <v>0</v>
      </c>
      <c r="B12176" t="s">
        <v>1006</v>
      </c>
      <c r="C12176" t="s">
        <v>330</v>
      </c>
      <c r="D12176" t="s">
        <v>4346</v>
      </c>
      <c r="E12176" t="s">
        <v>59</v>
      </c>
      <c r="F12176" t="b">
        <v>0</v>
      </c>
      <c r="G12176" t="s">
        <v>41</v>
      </c>
      <c r="H12176" s="1">
        <v>46150.878009259257</v>
      </c>
      <c r="I12176" t="b">
        <v>0</v>
      </c>
      <c r="J12176" t="b">
        <v>1</v>
      </c>
      <c r="K12176" t="s">
        <v>41</v>
      </c>
      <c r="L12176" t="s">
        <v>60</v>
      </c>
      <c r="M12176">
        <v>83000</v>
      </c>
      <c r="N12176"/>
      <c r="O12176" t="s">
        <v>22613</v>
      </c>
      <c r="P12176" t="s">
        <v>1759</v>
      </c>
    </row>
    <row r="12177" spans="1:16" x14ac:dyDescent="0.35">
      <c r="A12177" t="s">
        <v>2</v>
      </c>
      <c r="B12177" t="s">
        <v>1633</v>
      </c>
      <c r="C12177" t="s">
        <v>333</v>
      </c>
      <c r="D12177" t="s">
        <v>2360</v>
      </c>
      <c r="E12177" t="s">
        <v>59</v>
      </c>
      <c r="F12177" t="b">
        <v>0</v>
      </c>
      <c r="G12177" t="s">
        <v>77</v>
      </c>
      <c r="H12177" s="1">
        <v>46150.878125000003</v>
      </c>
      <c r="I12177" t="b">
        <v>0</v>
      </c>
      <c r="J12177" t="b">
        <v>0</v>
      </c>
      <c r="K12177" t="s">
        <v>41</v>
      </c>
      <c r="L12177" t="s">
        <v>60</v>
      </c>
      <c r="M12177">
        <v>75000</v>
      </c>
      <c r="N12177"/>
      <c r="O12177" t="s">
        <v>22614</v>
      </c>
      <c r="P12177" t="s">
        <v>14925</v>
      </c>
    </row>
    <row r="12178" spans="1:16" x14ac:dyDescent="0.35">
      <c r="A12178" t="s">
        <v>8</v>
      </c>
      <c r="B12178" t="s">
        <v>8852</v>
      </c>
      <c r="C12178" t="s">
        <v>190</v>
      </c>
      <c r="D12178" t="s">
        <v>4526</v>
      </c>
      <c r="E12178" t="s">
        <v>59</v>
      </c>
      <c r="F12178" t="b">
        <v>0</v>
      </c>
      <c r="G12178" t="s">
        <v>73</v>
      </c>
      <c r="H12178" s="1">
        <v>46150.878148148149</v>
      </c>
      <c r="I12178" t="b">
        <v>0</v>
      </c>
      <c r="J12178" t="b">
        <v>0</v>
      </c>
      <c r="K12178" t="s">
        <v>41</v>
      </c>
      <c r="L12178" t="s">
        <v>74</v>
      </c>
      <c r="M12178"/>
      <c r="N12178">
        <v>67.5</v>
      </c>
      <c r="O12178" t="s">
        <v>15502</v>
      </c>
      <c r="P12178" t="s">
        <v>208</v>
      </c>
    </row>
    <row r="12179" spans="1:16" x14ac:dyDescent="0.35">
      <c r="A12179" t="s">
        <v>2</v>
      </c>
      <c r="B12179" t="s">
        <v>10921</v>
      </c>
      <c r="C12179" t="s">
        <v>76</v>
      </c>
      <c r="D12179" t="s">
        <v>584</v>
      </c>
      <c r="E12179" t="s">
        <v>59</v>
      </c>
      <c r="F12179" t="b">
        <v>1</v>
      </c>
      <c r="G12179" t="s">
        <v>19</v>
      </c>
      <c r="H12179" s="1">
        <v>46150.878611111111</v>
      </c>
      <c r="I12179" t="b">
        <v>0</v>
      </c>
      <c r="J12179" t="b">
        <v>0</v>
      </c>
      <c r="K12179" t="s">
        <v>19</v>
      </c>
      <c r="L12179" t="s">
        <v>74</v>
      </c>
      <c r="M12179"/>
      <c r="N12179">
        <v>15</v>
      </c>
      <c r="O12179" t="s">
        <v>10922</v>
      </c>
      <c r="P12179" t="s">
        <v>10923</v>
      </c>
    </row>
    <row r="12180" spans="1:16" x14ac:dyDescent="0.35">
      <c r="A12180" t="s">
        <v>5</v>
      </c>
      <c r="B12180" t="s">
        <v>22615</v>
      </c>
      <c r="C12180" t="s">
        <v>290</v>
      </c>
      <c r="D12180" t="s">
        <v>4346</v>
      </c>
      <c r="E12180" t="s">
        <v>59</v>
      </c>
      <c r="F12180" t="b">
        <v>0</v>
      </c>
      <c r="G12180" t="s">
        <v>77</v>
      </c>
      <c r="H12180" s="1">
        <v>46150.879201388889</v>
      </c>
      <c r="I12180" t="b">
        <v>0</v>
      </c>
      <c r="J12180" t="b">
        <v>1</v>
      </c>
      <c r="K12180" t="s">
        <v>41</v>
      </c>
      <c r="L12180" t="s">
        <v>60</v>
      </c>
      <c r="M12180">
        <v>148587.5</v>
      </c>
      <c r="N12180"/>
      <c r="O12180" t="s">
        <v>119</v>
      </c>
      <c r="P12180" t="s">
        <v>22616</v>
      </c>
    </row>
    <row r="12181" spans="1:16" x14ac:dyDescent="0.35">
      <c r="A12181" t="s">
        <v>1</v>
      </c>
      <c r="B12181" t="s">
        <v>546</v>
      </c>
      <c r="C12181" t="s">
        <v>557</v>
      </c>
      <c r="D12181" t="s">
        <v>4346</v>
      </c>
      <c r="E12181" t="s">
        <v>59</v>
      </c>
      <c r="F12181" t="b">
        <v>0</v>
      </c>
      <c r="G12181" t="s">
        <v>65</v>
      </c>
      <c r="H12181" s="1">
        <v>46150.879259259258</v>
      </c>
      <c r="I12181" t="b">
        <v>1</v>
      </c>
      <c r="J12181" t="b">
        <v>0</v>
      </c>
      <c r="K12181" t="s">
        <v>41</v>
      </c>
      <c r="L12181" t="s">
        <v>74</v>
      </c>
      <c r="M12181"/>
      <c r="N12181">
        <v>68.39</v>
      </c>
      <c r="O12181" t="s">
        <v>744</v>
      </c>
    </row>
    <row r="12182" spans="1:16" x14ac:dyDescent="0.35">
      <c r="A12182" t="s">
        <v>5</v>
      </c>
      <c r="B12182" t="s">
        <v>22617</v>
      </c>
      <c r="C12182" t="s">
        <v>164</v>
      </c>
      <c r="D12182" t="s">
        <v>4346</v>
      </c>
      <c r="E12182" t="s">
        <v>59</v>
      </c>
      <c r="F12182" t="b">
        <v>0</v>
      </c>
      <c r="G12182" t="s">
        <v>77</v>
      </c>
      <c r="H12182" s="1">
        <v>46150.879305555558</v>
      </c>
      <c r="I12182" t="b">
        <v>0</v>
      </c>
      <c r="J12182" t="b">
        <v>1</v>
      </c>
      <c r="K12182" t="s">
        <v>41</v>
      </c>
      <c r="L12182" t="s">
        <v>60</v>
      </c>
      <c r="M12182">
        <v>237500</v>
      </c>
      <c r="N12182"/>
      <c r="O12182" t="s">
        <v>22618</v>
      </c>
      <c r="P12182" t="s">
        <v>22619</v>
      </c>
    </row>
    <row r="12183" spans="1:16" x14ac:dyDescent="0.35">
      <c r="A12183" t="s">
        <v>1</v>
      </c>
      <c r="B12183" t="s">
        <v>22620</v>
      </c>
      <c r="C12183" t="s">
        <v>218</v>
      </c>
      <c r="D12183" t="s">
        <v>4346</v>
      </c>
      <c r="E12183" t="s">
        <v>59</v>
      </c>
      <c r="F12183" t="b">
        <v>0</v>
      </c>
      <c r="G12183" t="s">
        <v>89</v>
      </c>
      <c r="H12183" s="1">
        <v>46150.879328703697</v>
      </c>
      <c r="I12183" t="b">
        <v>0</v>
      </c>
      <c r="J12183" t="b">
        <v>1</v>
      </c>
      <c r="K12183" t="s">
        <v>41</v>
      </c>
      <c r="L12183" t="s">
        <v>60</v>
      </c>
      <c r="M12183">
        <v>117500</v>
      </c>
      <c r="N12183"/>
      <c r="O12183" t="s">
        <v>480</v>
      </c>
      <c r="P12183" t="s">
        <v>22621</v>
      </c>
    </row>
    <row r="12184" spans="1:16" x14ac:dyDescent="0.35">
      <c r="A12184" t="s">
        <v>0</v>
      </c>
      <c r="B12184" t="s">
        <v>22622</v>
      </c>
      <c r="C12184" t="s">
        <v>76</v>
      </c>
      <c r="D12184" t="s">
        <v>141</v>
      </c>
      <c r="E12184" t="s">
        <v>88</v>
      </c>
      <c r="F12184" t="b">
        <v>1</v>
      </c>
      <c r="G12184" t="s">
        <v>41</v>
      </c>
      <c r="H12184" s="1">
        <v>46150.919722222221</v>
      </c>
      <c r="I12184" t="b">
        <v>0</v>
      </c>
      <c r="J12184" t="b">
        <v>0</v>
      </c>
      <c r="K12184" t="s">
        <v>41</v>
      </c>
      <c r="L12184" t="s">
        <v>74</v>
      </c>
      <c r="M12184"/>
      <c r="N12184">
        <v>9</v>
      </c>
      <c r="O12184" t="s">
        <v>141</v>
      </c>
      <c r="P12184" t="s">
        <v>2175</v>
      </c>
    </row>
    <row r="12185" spans="1:16" x14ac:dyDescent="0.35">
      <c r="A12185" t="s">
        <v>5</v>
      </c>
      <c r="B12185" t="s">
        <v>15057</v>
      </c>
      <c r="C12185" t="s">
        <v>86</v>
      </c>
      <c r="D12185" t="s">
        <v>4526</v>
      </c>
      <c r="E12185" t="s">
        <v>59</v>
      </c>
      <c r="F12185" t="b">
        <v>0</v>
      </c>
      <c r="G12185" t="s">
        <v>77</v>
      </c>
      <c r="H12185" s="1">
        <v>46150.92087962963</v>
      </c>
      <c r="I12185" t="b">
        <v>0</v>
      </c>
      <c r="J12185" t="b">
        <v>0</v>
      </c>
      <c r="K12185" t="s">
        <v>41</v>
      </c>
      <c r="L12185" t="s">
        <v>60</v>
      </c>
      <c r="M12185">
        <v>172500</v>
      </c>
      <c r="N12185"/>
      <c r="O12185" t="s">
        <v>8718</v>
      </c>
      <c r="P12185" t="s">
        <v>22623</v>
      </c>
    </row>
    <row r="12186" spans="1:16" x14ac:dyDescent="0.35">
      <c r="A12186" t="s">
        <v>1</v>
      </c>
      <c r="B12186" t="s">
        <v>16319</v>
      </c>
      <c r="C12186" t="s">
        <v>41</v>
      </c>
      <c r="D12186" t="s">
        <v>4346</v>
      </c>
      <c r="E12186" t="s">
        <v>59</v>
      </c>
      <c r="F12186" t="b">
        <v>0</v>
      </c>
      <c r="G12186" t="s">
        <v>77</v>
      </c>
      <c r="H12186" s="1">
        <v>46150.920914351853</v>
      </c>
      <c r="I12186" t="b">
        <v>1</v>
      </c>
      <c r="J12186" t="b">
        <v>0</v>
      </c>
      <c r="K12186" t="s">
        <v>41</v>
      </c>
      <c r="L12186" t="s">
        <v>60</v>
      </c>
      <c r="M12186">
        <v>150000</v>
      </c>
      <c r="N12186"/>
      <c r="O12186" t="s">
        <v>22624</v>
      </c>
      <c r="P12186" t="s">
        <v>16321</v>
      </c>
    </row>
    <row r="12187" spans="1:16" x14ac:dyDescent="0.35">
      <c r="A12187" t="s">
        <v>1</v>
      </c>
      <c r="B12187" t="s">
        <v>22625</v>
      </c>
      <c r="C12187" t="s">
        <v>84</v>
      </c>
      <c r="D12187" t="s">
        <v>4346</v>
      </c>
      <c r="E12187" t="s">
        <v>59</v>
      </c>
      <c r="F12187" t="b">
        <v>0</v>
      </c>
      <c r="G12187" t="s">
        <v>89</v>
      </c>
      <c r="H12187" s="1">
        <v>46150.921122685177</v>
      </c>
      <c r="I12187" t="b">
        <v>0</v>
      </c>
      <c r="J12187" t="b">
        <v>1</v>
      </c>
      <c r="K12187" t="s">
        <v>41</v>
      </c>
      <c r="L12187" t="s">
        <v>60</v>
      </c>
      <c r="M12187">
        <v>155500</v>
      </c>
      <c r="N12187"/>
      <c r="O12187" t="s">
        <v>1183</v>
      </c>
      <c r="P12187" t="s">
        <v>7593</v>
      </c>
    </row>
    <row r="12188" spans="1:16" x14ac:dyDescent="0.35">
      <c r="A12188" t="s">
        <v>0</v>
      </c>
      <c r="B12188" t="s">
        <v>262</v>
      </c>
      <c r="C12188" t="s">
        <v>514</v>
      </c>
      <c r="D12188" t="s">
        <v>4673</v>
      </c>
      <c r="E12188" t="s">
        <v>59</v>
      </c>
      <c r="F12188" t="b">
        <v>0</v>
      </c>
      <c r="G12188" t="s">
        <v>77</v>
      </c>
      <c r="H12188" s="1">
        <v>46151.001875000002</v>
      </c>
      <c r="I12188" t="b">
        <v>0</v>
      </c>
      <c r="J12188" t="b">
        <v>1</v>
      </c>
      <c r="K12188" t="s">
        <v>41</v>
      </c>
      <c r="L12188" t="s">
        <v>60</v>
      </c>
      <c r="M12188">
        <v>93402.5</v>
      </c>
      <c r="N12188"/>
      <c r="O12188" t="s">
        <v>2572</v>
      </c>
      <c r="P12188" t="s">
        <v>14139</v>
      </c>
    </row>
    <row r="12189" spans="1:16" x14ac:dyDescent="0.35">
      <c r="A12189" t="s">
        <v>8</v>
      </c>
      <c r="B12189" t="s">
        <v>3982</v>
      </c>
      <c r="C12189" t="s">
        <v>112</v>
      </c>
      <c r="D12189" t="s">
        <v>4673</v>
      </c>
      <c r="E12189" t="s">
        <v>59</v>
      </c>
      <c r="F12189" t="b">
        <v>0</v>
      </c>
      <c r="G12189" t="s">
        <v>65</v>
      </c>
      <c r="H12189" s="1">
        <v>46151.003136574072</v>
      </c>
      <c r="I12189" t="b">
        <v>0</v>
      </c>
      <c r="J12189" t="b">
        <v>0</v>
      </c>
      <c r="K12189" t="s">
        <v>41</v>
      </c>
      <c r="L12189" t="s">
        <v>60</v>
      </c>
      <c r="M12189">
        <v>125000</v>
      </c>
      <c r="N12189"/>
      <c r="O12189" t="s">
        <v>3164</v>
      </c>
      <c r="P12189" t="s">
        <v>11439</v>
      </c>
    </row>
    <row r="12190" spans="1:16" x14ac:dyDescent="0.35">
      <c r="A12190" t="s">
        <v>5</v>
      </c>
      <c r="B12190" t="s">
        <v>22626</v>
      </c>
      <c r="C12190" t="s">
        <v>472</v>
      </c>
      <c r="D12190" t="s">
        <v>4346</v>
      </c>
      <c r="E12190" t="s">
        <v>59</v>
      </c>
      <c r="F12190" t="b">
        <v>0</v>
      </c>
      <c r="G12190" t="s">
        <v>77</v>
      </c>
      <c r="H12190" s="1">
        <v>46151.004293981481</v>
      </c>
      <c r="I12190" t="b">
        <v>1</v>
      </c>
      <c r="J12190" t="b">
        <v>0</v>
      </c>
      <c r="K12190" t="s">
        <v>41</v>
      </c>
      <c r="L12190" t="s">
        <v>60</v>
      </c>
      <c r="M12190">
        <v>125000</v>
      </c>
      <c r="N12190"/>
      <c r="O12190" t="s">
        <v>22627</v>
      </c>
      <c r="P12190" t="s">
        <v>3466</v>
      </c>
    </row>
    <row r="12191" spans="1:16" x14ac:dyDescent="0.35">
      <c r="A12191" t="s">
        <v>5</v>
      </c>
      <c r="B12191" t="s">
        <v>2202</v>
      </c>
      <c r="C12191" t="s">
        <v>237</v>
      </c>
      <c r="D12191" t="s">
        <v>4346</v>
      </c>
      <c r="E12191" t="s">
        <v>59</v>
      </c>
      <c r="F12191" t="b">
        <v>0</v>
      </c>
      <c r="G12191" t="s">
        <v>73</v>
      </c>
      <c r="H12191" s="1">
        <v>46151.00439814815</v>
      </c>
      <c r="I12191" t="b">
        <v>0</v>
      </c>
      <c r="J12191" t="b">
        <v>1</v>
      </c>
      <c r="K12191" t="s">
        <v>41</v>
      </c>
      <c r="L12191" t="s">
        <v>60</v>
      </c>
      <c r="M12191">
        <v>181500</v>
      </c>
      <c r="N12191"/>
      <c r="O12191" t="s">
        <v>16795</v>
      </c>
      <c r="P12191" t="s">
        <v>22628</v>
      </c>
    </row>
    <row r="12192" spans="1:16" x14ac:dyDescent="0.35">
      <c r="A12192" t="s">
        <v>5</v>
      </c>
      <c r="B12192" t="s">
        <v>22629</v>
      </c>
      <c r="C12192" t="s">
        <v>13</v>
      </c>
      <c r="D12192" t="s">
        <v>4671</v>
      </c>
      <c r="E12192" t="s">
        <v>59</v>
      </c>
      <c r="F12192" t="b">
        <v>0</v>
      </c>
      <c r="G12192" t="s">
        <v>13</v>
      </c>
      <c r="H12192" s="1">
        <v>46151.004594907397</v>
      </c>
      <c r="I12192" t="b">
        <v>0</v>
      </c>
      <c r="J12192" t="b">
        <v>0</v>
      </c>
      <c r="K12192" t="s">
        <v>13</v>
      </c>
      <c r="L12192" t="s">
        <v>60</v>
      </c>
      <c r="M12192">
        <v>146000</v>
      </c>
      <c r="N12192"/>
      <c r="O12192" t="s">
        <v>399</v>
      </c>
      <c r="P12192" t="s">
        <v>22630</v>
      </c>
    </row>
    <row r="12193" spans="1:16" x14ac:dyDescent="0.35">
      <c r="A12193" t="s">
        <v>0</v>
      </c>
      <c r="B12193" t="s">
        <v>3862</v>
      </c>
      <c r="C12193" t="s">
        <v>71</v>
      </c>
      <c r="D12193" t="s">
        <v>4346</v>
      </c>
      <c r="E12193" t="s">
        <v>232</v>
      </c>
      <c r="F12193" t="b">
        <v>0</v>
      </c>
      <c r="G12193" t="s">
        <v>73</v>
      </c>
      <c r="H12193" s="1">
        <v>46151.043541666673</v>
      </c>
      <c r="I12193" t="b">
        <v>0</v>
      </c>
      <c r="J12193" t="b">
        <v>0</v>
      </c>
      <c r="K12193" t="s">
        <v>41</v>
      </c>
      <c r="L12193" t="s">
        <v>60</v>
      </c>
      <c r="M12193">
        <v>51448.18</v>
      </c>
      <c r="N12193"/>
      <c r="O12193" t="s">
        <v>1046</v>
      </c>
      <c r="P12193" t="s">
        <v>1482</v>
      </c>
    </row>
    <row r="12194" spans="1:16" x14ac:dyDescent="0.35">
      <c r="A12194" t="s">
        <v>2</v>
      </c>
      <c r="B12194" t="s">
        <v>22631</v>
      </c>
      <c r="C12194" t="s">
        <v>3879</v>
      </c>
      <c r="D12194" t="s">
        <v>5667</v>
      </c>
      <c r="E12194" t="s">
        <v>59</v>
      </c>
      <c r="F12194" t="b">
        <v>0</v>
      </c>
      <c r="G12194" t="s">
        <v>65</v>
      </c>
      <c r="H12194" s="1">
        <v>46151.044803240737</v>
      </c>
      <c r="I12194" t="b">
        <v>0</v>
      </c>
      <c r="J12194" t="b">
        <v>1</v>
      </c>
      <c r="K12194" t="s">
        <v>41</v>
      </c>
      <c r="L12194" t="s">
        <v>60</v>
      </c>
      <c r="M12194">
        <v>216262.5</v>
      </c>
      <c r="N12194"/>
      <c r="O12194" t="s">
        <v>528</v>
      </c>
      <c r="P12194" t="s">
        <v>22632</v>
      </c>
    </row>
    <row r="12195" spans="1:16" x14ac:dyDescent="0.35">
      <c r="A12195" t="s">
        <v>6</v>
      </c>
      <c r="B12195" t="s">
        <v>22633</v>
      </c>
      <c r="C12195" t="s">
        <v>319</v>
      </c>
      <c r="D12195" t="s">
        <v>4346</v>
      </c>
      <c r="E12195" t="s">
        <v>59</v>
      </c>
      <c r="F12195" t="b">
        <v>0</v>
      </c>
      <c r="G12195" t="s">
        <v>65</v>
      </c>
      <c r="H12195" s="1">
        <v>46151.044849537036</v>
      </c>
      <c r="I12195" t="b">
        <v>1</v>
      </c>
      <c r="J12195" t="b">
        <v>1</v>
      </c>
      <c r="K12195" t="s">
        <v>41</v>
      </c>
      <c r="L12195" t="s">
        <v>60</v>
      </c>
      <c r="M12195">
        <v>224334</v>
      </c>
      <c r="N12195"/>
      <c r="O12195" t="s">
        <v>22634</v>
      </c>
    </row>
    <row r="12196" spans="1:16" x14ac:dyDescent="0.35">
      <c r="A12196" t="s">
        <v>2</v>
      </c>
      <c r="B12196" t="s">
        <v>9622</v>
      </c>
      <c r="C12196" t="s">
        <v>81</v>
      </c>
      <c r="D12196" t="s">
        <v>4346</v>
      </c>
      <c r="E12196" t="s">
        <v>59</v>
      </c>
      <c r="F12196" t="b">
        <v>0</v>
      </c>
      <c r="G12196" t="s">
        <v>77</v>
      </c>
      <c r="H12196" s="1">
        <v>46151.086435185192</v>
      </c>
      <c r="I12196" t="b">
        <v>0</v>
      </c>
      <c r="J12196" t="b">
        <v>0</v>
      </c>
      <c r="K12196" t="s">
        <v>41</v>
      </c>
      <c r="L12196" t="s">
        <v>60</v>
      </c>
      <c r="M12196">
        <v>229000</v>
      </c>
      <c r="N12196"/>
      <c r="O12196" t="s">
        <v>2960</v>
      </c>
      <c r="P12196" t="s">
        <v>310</v>
      </c>
    </row>
    <row r="12197" spans="1:16" x14ac:dyDescent="0.35">
      <c r="A12197" t="s">
        <v>6</v>
      </c>
      <c r="B12197" t="s">
        <v>22635</v>
      </c>
      <c r="C12197" t="s">
        <v>224</v>
      </c>
      <c r="D12197" t="s">
        <v>5667</v>
      </c>
      <c r="E12197" t="s">
        <v>59</v>
      </c>
      <c r="F12197" t="b">
        <v>0</v>
      </c>
      <c r="G12197" t="s">
        <v>65</v>
      </c>
      <c r="H12197" s="1">
        <v>46151.086504629631</v>
      </c>
      <c r="I12197" t="b">
        <v>0</v>
      </c>
      <c r="J12197" t="b">
        <v>1</v>
      </c>
      <c r="K12197" t="s">
        <v>41</v>
      </c>
      <c r="L12197" t="s">
        <v>60</v>
      </c>
      <c r="M12197">
        <v>160000</v>
      </c>
      <c r="N12197"/>
      <c r="O12197" t="s">
        <v>22636</v>
      </c>
      <c r="P12197" t="s">
        <v>464</v>
      </c>
    </row>
    <row r="12198" spans="1:16" x14ac:dyDescent="0.35">
      <c r="A12198" t="s">
        <v>1</v>
      </c>
      <c r="B12198" t="s">
        <v>1873</v>
      </c>
      <c r="C12198" t="s">
        <v>227</v>
      </c>
      <c r="D12198" t="s">
        <v>4346</v>
      </c>
      <c r="E12198" t="s">
        <v>59</v>
      </c>
      <c r="F12198" t="b">
        <v>0</v>
      </c>
      <c r="G12198" t="s">
        <v>77</v>
      </c>
      <c r="H12198" s="1">
        <v>46151.087534722217</v>
      </c>
      <c r="I12198" t="b">
        <v>0</v>
      </c>
      <c r="J12198" t="b">
        <v>1</v>
      </c>
      <c r="K12198" t="s">
        <v>41</v>
      </c>
      <c r="L12198" t="s">
        <v>60</v>
      </c>
      <c r="M12198">
        <v>185000</v>
      </c>
      <c r="N12198"/>
      <c r="O12198" t="s">
        <v>22637</v>
      </c>
      <c r="P12198" t="s">
        <v>2313</v>
      </c>
    </row>
    <row r="12199" spans="1:16" x14ac:dyDescent="0.35">
      <c r="A12199" t="s">
        <v>5</v>
      </c>
      <c r="B12199" t="s">
        <v>4140</v>
      </c>
      <c r="C12199" t="s">
        <v>22638</v>
      </c>
      <c r="D12199" t="s">
        <v>2471</v>
      </c>
      <c r="E12199" t="s">
        <v>59</v>
      </c>
      <c r="F12199" t="b">
        <v>0</v>
      </c>
      <c r="G12199" t="s">
        <v>77</v>
      </c>
      <c r="H12199" s="1">
        <v>46151.087546296287</v>
      </c>
      <c r="I12199" t="b">
        <v>1</v>
      </c>
      <c r="J12199" t="b">
        <v>0</v>
      </c>
      <c r="K12199" t="s">
        <v>41</v>
      </c>
      <c r="L12199" t="s">
        <v>60</v>
      </c>
      <c r="M12199">
        <v>152500</v>
      </c>
      <c r="N12199"/>
      <c r="O12199" t="s">
        <v>22639</v>
      </c>
      <c r="P12199" t="s">
        <v>22640</v>
      </c>
    </row>
    <row r="12200" spans="1:16" x14ac:dyDescent="0.35">
      <c r="A12200" t="s">
        <v>1</v>
      </c>
      <c r="B12200" t="s">
        <v>1185</v>
      </c>
      <c r="C12200" t="s">
        <v>21424</v>
      </c>
      <c r="D12200" t="s">
        <v>4756</v>
      </c>
      <c r="E12200" t="s">
        <v>59</v>
      </c>
      <c r="F12200" t="b">
        <v>0</v>
      </c>
      <c r="G12200" t="s">
        <v>77</v>
      </c>
      <c r="H12200" s="1">
        <v>46151.170949074083</v>
      </c>
      <c r="I12200" t="b">
        <v>1</v>
      </c>
      <c r="J12200" t="b">
        <v>0</v>
      </c>
      <c r="K12200" t="s">
        <v>41</v>
      </c>
      <c r="L12200" t="s">
        <v>60</v>
      </c>
      <c r="M12200">
        <v>110000</v>
      </c>
      <c r="N12200"/>
      <c r="O12200" t="s">
        <v>19909</v>
      </c>
      <c r="P12200" t="s">
        <v>22641</v>
      </c>
    </row>
    <row r="12201" spans="1:16" x14ac:dyDescent="0.35">
      <c r="A12201" t="s">
        <v>3</v>
      </c>
      <c r="B12201" t="s">
        <v>4152</v>
      </c>
      <c r="C12201" t="s">
        <v>520</v>
      </c>
      <c r="D12201" t="s">
        <v>2360</v>
      </c>
      <c r="E12201" t="s">
        <v>59</v>
      </c>
      <c r="F12201" t="b">
        <v>0</v>
      </c>
      <c r="G12201" t="s">
        <v>41</v>
      </c>
      <c r="H12201" s="1">
        <v>46151.173900462964</v>
      </c>
      <c r="I12201" t="b">
        <v>0</v>
      </c>
      <c r="J12201" t="b">
        <v>1</v>
      </c>
      <c r="K12201" t="s">
        <v>41</v>
      </c>
      <c r="L12201" t="s">
        <v>60</v>
      </c>
      <c r="M12201">
        <v>95148</v>
      </c>
      <c r="N12201"/>
      <c r="O12201" t="s">
        <v>22642</v>
      </c>
      <c r="P12201" t="s">
        <v>22643</v>
      </c>
    </row>
    <row r="12202" spans="1:16" x14ac:dyDescent="0.35">
      <c r="A12202" t="s">
        <v>7</v>
      </c>
      <c r="B12202" t="s">
        <v>22644</v>
      </c>
      <c r="C12202" t="s">
        <v>142</v>
      </c>
      <c r="D12202" t="s">
        <v>5018</v>
      </c>
      <c r="E12202" t="s">
        <v>59</v>
      </c>
      <c r="F12202" t="b">
        <v>0</v>
      </c>
      <c r="G12202" t="s">
        <v>65</v>
      </c>
      <c r="H12202" s="1">
        <v>46151.209502314807</v>
      </c>
      <c r="I12202" t="b">
        <v>0</v>
      </c>
      <c r="J12202" t="b">
        <v>1</v>
      </c>
      <c r="K12202" t="s">
        <v>41</v>
      </c>
      <c r="L12202" t="s">
        <v>60</v>
      </c>
      <c r="M12202">
        <v>93500</v>
      </c>
      <c r="N12202"/>
      <c r="O12202" t="s">
        <v>22645</v>
      </c>
      <c r="P12202" t="s">
        <v>22646</v>
      </c>
    </row>
    <row r="12203" spans="1:16" x14ac:dyDescent="0.35">
      <c r="A12203" t="s">
        <v>5</v>
      </c>
      <c r="B12203" t="s">
        <v>2943</v>
      </c>
      <c r="C12203" t="s">
        <v>76</v>
      </c>
      <c r="D12203" t="s">
        <v>4346</v>
      </c>
      <c r="E12203" t="s">
        <v>88</v>
      </c>
      <c r="F12203" t="b">
        <v>1</v>
      </c>
      <c r="G12203" t="s">
        <v>68</v>
      </c>
      <c r="H12203" s="1">
        <v>46151.211828703701</v>
      </c>
      <c r="I12203" t="b">
        <v>1</v>
      </c>
      <c r="J12203" t="b">
        <v>1</v>
      </c>
      <c r="K12203" t="s">
        <v>41</v>
      </c>
      <c r="L12203" t="s">
        <v>74</v>
      </c>
      <c r="M12203"/>
      <c r="N12203">
        <v>82.5</v>
      </c>
      <c r="O12203" t="s">
        <v>22647</v>
      </c>
      <c r="P12203" t="s">
        <v>954</v>
      </c>
    </row>
    <row r="12204" spans="1:16" x14ac:dyDescent="0.35">
      <c r="A12204" t="s">
        <v>0</v>
      </c>
      <c r="B12204" t="s">
        <v>22648</v>
      </c>
      <c r="C12204" t="s">
        <v>94</v>
      </c>
      <c r="D12204" t="s">
        <v>4756</v>
      </c>
      <c r="E12204" t="s">
        <v>59</v>
      </c>
      <c r="F12204" t="b">
        <v>0</v>
      </c>
      <c r="G12204" t="s">
        <v>65</v>
      </c>
      <c r="H12204" s="1">
        <v>46151.251168981478</v>
      </c>
      <c r="I12204" t="b">
        <v>0</v>
      </c>
      <c r="J12204" t="b">
        <v>1</v>
      </c>
      <c r="K12204" t="s">
        <v>41</v>
      </c>
      <c r="L12204" t="s">
        <v>60</v>
      </c>
      <c r="M12204">
        <v>98150</v>
      </c>
      <c r="N12204"/>
      <c r="O12204" t="s">
        <v>22649</v>
      </c>
    </row>
    <row r="12205" spans="1:16" x14ac:dyDescent="0.35">
      <c r="A12205" t="s">
        <v>0</v>
      </c>
      <c r="B12205" t="s">
        <v>22650</v>
      </c>
      <c r="C12205" t="s">
        <v>369</v>
      </c>
      <c r="D12205" t="s">
        <v>2360</v>
      </c>
      <c r="E12205" t="s">
        <v>59</v>
      </c>
      <c r="F12205" t="b">
        <v>0</v>
      </c>
      <c r="G12205" t="s">
        <v>65</v>
      </c>
      <c r="H12205" s="1">
        <v>46151.251168981478</v>
      </c>
      <c r="I12205" t="b">
        <v>0</v>
      </c>
      <c r="J12205" t="b">
        <v>1</v>
      </c>
      <c r="K12205" t="s">
        <v>41</v>
      </c>
      <c r="L12205" t="s">
        <v>60</v>
      </c>
      <c r="M12205">
        <v>173285</v>
      </c>
      <c r="N12205"/>
      <c r="O12205" t="s">
        <v>5642</v>
      </c>
      <c r="P12205" t="s">
        <v>713</v>
      </c>
    </row>
    <row r="12206" spans="1:16" x14ac:dyDescent="0.35">
      <c r="A12206" t="s">
        <v>0</v>
      </c>
      <c r="B12206" t="s">
        <v>22651</v>
      </c>
      <c r="C12206" t="s">
        <v>22652</v>
      </c>
      <c r="D12206" t="s">
        <v>4346</v>
      </c>
      <c r="E12206" t="s">
        <v>59</v>
      </c>
      <c r="F12206" t="b">
        <v>0</v>
      </c>
      <c r="G12206" t="s">
        <v>40</v>
      </c>
      <c r="H12206" s="1">
        <v>46151.252256944441</v>
      </c>
      <c r="I12206" t="b">
        <v>1</v>
      </c>
      <c r="J12206" t="b">
        <v>0</v>
      </c>
      <c r="K12206" t="s">
        <v>40</v>
      </c>
      <c r="L12206" t="s">
        <v>60</v>
      </c>
      <c r="M12206">
        <v>43318</v>
      </c>
      <c r="N12206"/>
      <c r="O12206" t="s">
        <v>22653</v>
      </c>
      <c r="P12206" t="s">
        <v>22654</v>
      </c>
    </row>
    <row r="12207" spans="1:16" x14ac:dyDescent="0.35">
      <c r="A12207" t="s">
        <v>2</v>
      </c>
      <c r="B12207" t="s">
        <v>22655</v>
      </c>
      <c r="C12207" t="s">
        <v>41</v>
      </c>
      <c r="D12207" t="s">
        <v>14154</v>
      </c>
      <c r="E12207" t="s">
        <v>132</v>
      </c>
      <c r="F12207" t="b">
        <v>0</v>
      </c>
      <c r="G12207" t="s">
        <v>41</v>
      </c>
      <c r="H12207" s="1">
        <v>46151.253437500003</v>
      </c>
      <c r="I12207" t="b">
        <v>0</v>
      </c>
      <c r="J12207" t="b">
        <v>0</v>
      </c>
      <c r="K12207" t="s">
        <v>41</v>
      </c>
      <c r="L12207" t="s">
        <v>60</v>
      </c>
      <c r="M12207">
        <v>59000</v>
      </c>
      <c r="N12207"/>
      <c r="O12207" t="s">
        <v>5046</v>
      </c>
    </row>
    <row r="12208" spans="1:16" x14ac:dyDescent="0.35">
      <c r="A12208" t="s">
        <v>2</v>
      </c>
      <c r="B12208" t="s">
        <v>22656</v>
      </c>
      <c r="C12208" t="s">
        <v>76</v>
      </c>
      <c r="D12208" t="s">
        <v>141</v>
      </c>
      <c r="E12208" t="s">
        <v>88</v>
      </c>
      <c r="F12208" t="b">
        <v>1</v>
      </c>
      <c r="G12208" t="s">
        <v>41</v>
      </c>
      <c r="H12208" s="1">
        <v>46151.253437500003</v>
      </c>
      <c r="I12208" t="b">
        <v>0</v>
      </c>
      <c r="J12208" t="b">
        <v>0</v>
      </c>
      <c r="K12208" t="s">
        <v>41</v>
      </c>
      <c r="L12208" t="s">
        <v>74</v>
      </c>
      <c r="M12208"/>
      <c r="N12208">
        <v>32.5</v>
      </c>
      <c r="O12208" t="s">
        <v>141</v>
      </c>
    </row>
    <row r="12209" spans="1:16" x14ac:dyDescent="0.35">
      <c r="A12209" t="s">
        <v>1</v>
      </c>
      <c r="B12209" t="s">
        <v>22657</v>
      </c>
      <c r="C12209" t="s">
        <v>434</v>
      </c>
      <c r="D12209" t="s">
        <v>4756</v>
      </c>
      <c r="E12209" t="s">
        <v>59</v>
      </c>
      <c r="F12209" t="b">
        <v>0</v>
      </c>
      <c r="G12209" t="s">
        <v>89</v>
      </c>
      <c r="H12209" s="1">
        <v>46151.253495370373</v>
      </c>
      <c r="I12209" t="b">
        <v>0</v>
      </c>
      <c r="J12209" t="b">
        <v>0</v>
      </c>
      <c r="K12209" t="s">
        <v>41</v>
      </c>
      <c r="L12209" t="s">
        <v>60</v>
      </c>
      <c r="M12209">
        <v>115000</v>
      </c>
      <c r="N12209"/>
      <c r="O12209" t="s">
        <v>22658</v>
      </c>
      <c r="P12209" t="s">
        <v>22659</v>
      </c>
    </row>
    <row r="12210" spans="1:16" x14ac:dyDescent="0.35">
      <c r="A12210" t="s">
        <v>5</v>
      </c>
      <c r="B12210" t="s">
        <v>22660</v>
      </c>
      <c r="C12210" t="s">
        <v>33</v>
      </c>
      <c r="D12210" t="s">
        <v>16554</v>
      </c>
      <c r="E12210" t="s">
        <v>59</v>
      </c>
      <c r="F12210" t="b">
        <v>0</v>
      </c>
      <c r="G12210" t="s">
        <v>33</v>
      </c>
      <c r="H12210" s="1">
        <v>46151.254525462973</v>
      </c>
      <c r="I12210" t="b">
        <v>0</v>
      </c>
      <c r="J12210" t="b">
        <v>0</v>
      </c>
      <c r="K12210" t="s">
        <v>33</v>
      </c>
      <c r="L12210" t="s">
        <v>60</v>
      </c>
      <c r="M12210">
        <v>100000</v>
      </c>
      <c r="N12210"/>
      <c r="O12210" t="s">
        <v>22661</v>
      </c>
      <c r="P12210" t="s">
        <v>85</v>
      </c>
    </row>
    <row r="12211" spans="1:16" x14ac:dyDescent="0.35">
      <c r="A12211" t="s">
        <v>4</v>
      </c>
      <c r="B12211" t="s">
        <v>22662</v>
      </c>
      <c r="C12211" t="s">
        <v>3413</v>
      </c>
      <c r="D12211" t="s">
        <v>2360</v>
      </c>
      <c r="E12211" t="s">
        <v>59</v>
      </c>
      <c r="F12211" t="b">
        <v>0</v>
      </c>
      <c r="G12211" t="s">
        <v>68</v>
      </c>
      <c r="H12211" s="1">
        <v>46151.292800925927</v>
      </c>
      <c r="I12211" t="b">
        <v>0</v>
      </c>
      <c r="J12211" t="b">
        <v>0</v>
      </c>
      <c r="K12211" t="s">
        <v>41</v>
      </c>
      <c r="L12211" t="s">
        <v>60</v>
      </c>
      <c r="M12211">
        <v>120900</v>
      </c>
      <c r="N12211"/>
      <c r="O12211" t="s">
        <v>3806</v>
      </c>
    </row>
    <row r="12212" spans="1:16" x14ac:dyDescent="0.35">
      <c r="A12212" t="s">
        <v>0</v>
      </c>
      <c r="B12212" t="s">
        <v>22663</v>
      </c>
      <c r="C12212" t="s">
        <v>5026</v>
      </c>
      <c r="D12212" t="s">
        <v>4346</v>
      </c>
      <c r="E12212" t="s">
        <v>59</v>
      </c>
      <c r="F12212" t="b">
        <v>0</v>
      </c>
      <c r="G12212" t="s">
        <v>40</v>
      </c>
      <c r="H12212" s="1">
        <v>46151.293923611112</v>
      </c>
      <c r="I12212" t="b">
        <v>1</v>
      </c>
      <c r="J12212" t="b">
        <v>0</v>
      </c>
      <c r="K12212" t="s">
        <v>40</v>
      </c>
      <c r="L12212" t="s">
        <v>60</v>
      </c>
      <c r="M12212">
        <v>25000</v>
      </c>
      <c r="N12212"/>
      <c r="O12212" t="s">
        <v>12851</v>
      </c>
    </row>
    <row r="12213" spans="1:16" x14ac:dyDescent="0.35">
      <c r="A12213" t="s">
        <v>0</v>
      </c>
      <c r="B12213" t="s">
        <v>22664</v>
      </c>
      <c r="C12213" t="s">
        <v>5026</v>
      </c>
      <c r="D12213" t="s">
        <v>4346</v>
      </c>
      <c r="E12213" t="s">
        <v>59</v>
      </c>
      <c r="F12213" t="b">
        <v>0</v>
      </c>
      <c r="G12213" t="s">
        <v>40</v>
      </c>
      <c r="H12213" s="1">
        <v>46151.293923611112</v>
      </c>
      <c r="I12213" t="b">
        <v>1</v>
      </c>
      <c r="J12213" t="b">
        <v>0</v>
      </c>
      <c r="K12213" t="s">
        <v>40</v>
      </c>
      <c r="L12213" t="s">
        <v>60</v>
      </c>
      <c r="M12213">
        <v>42500</v>
      </c>
      <c r="N12213"/>
      <c r="O12213" t="s">
        <v>12851</v>
      </c>
      <c r="P12213" t="s">
        <v>22665</v>
      </c>
    </row>
    <row r="12214" spans="1:16" x14ac:dyDescent="0.35">
      <c r="A12214" t="s">
        <v>0</v>
      </c>
      <c r="B12214" t="s">
        <v>22666</v>
      </c>
      <c r="C12214" t="s">
        <v>33</v>
      </c>
      <c r="D12214" t="s">
        <v>16554</v>
      </c>
      <c r="E12214" t="s">
        <v>59</v>
      </c>
      <c r="F12214" t="b">
        <v>0</v>
      </c>
      <c r="G12214" t="s">
        <v>33</v>
      </c>
      <c r="H12214" s="1">
        <v>46151.295011574082</v>
      </c>
      <c r="I12214" t="b">
        <v>1</v>
      </c>
      <c r="J12214" t="b">
        <v>0</v>
      </c>
      <c r="K12214" t="s">
        <v>33</v>
      </c>
      <c r="L12214" t="s">
        <v>60</v>
      </c>
      <c r="M12214">
        <v>80000</v>
      </c>
      <c r="N12214"/>
      <c r="O12214" t="s">
        <v>22667</v>
      </c>
    </row>
    <row r="12215" spans="1:16" x14ac:dyDescent="0.35">
      <c r="A12215" t="s">
        <v>0</v>
      </c>
      <c r="B12215" t="s">
        <v>22668</v>
      </c>
      <c r="C12215" t="s">
        <v>33</v>
      </c>
      <c r="D12215" t="s">
        <v>16554</v>
      </c>
      <c r="E12215" t="s">
        <v>59</v>
      </c>
      <c r="F12215" t="b">
        <v>0</v>
      </c>
      <c r="G12215" t="s">
        <v>33</v>
      </c>
      <c r="H12215" s="1">
        <v>46151.295011574082</v>
      </c>
      <c r="I12215" t="b">
        <v>0</v>
      </c>
      <c r="J12215" t="b">
        <v>0</v>
      </c>
      <c r="K12215" t="s">
        <v>33</v>
      </c>
      <c r="L12215" t="s">
        <v>60</v>
      </c>
      <c r="M12215">
        <v>80000</v>
      </c>
      <c r="N12215"/>
      <c r="O12215" t="s">
        <v>22669</v>
      </c>
      <c r="P12215" t="s">
        <v>12006</v>
      </c>
    </row>
    <row r="12216" spans="1:16" x14ac:dyDescent="0.35">
      <c r="A12216" t="s">
        <v>5</v>
      </c>
      <c r="B12216" t="s">
        <v>22670</v>
      </c>
      <c r="C12216" t="s">
        <v>690</v>
      </c>
      <c r="D12216" t="s">
        <v>4346</v>
      </c>
      <c r="E12216" t="s">
        <v>59</v>
      </c>
      <c r="F12216" t="b">
        <v>0</v>
      </c>
      <c r="G12216" t="s">
        <v>77</v>
      </c>
      <c r="H12216" s="1">
        <v>46151.29515046296</v>
      </c>
      <c r="I12216" t="b">
        <v>0</v>
      </c>
      <c r="J12216" t="b">
        <v>0</v>
      </c>
      <c r="K12216" t="s">
        <v>41</v>
      </c>
      <c r="L12216" t="s">
        <v>60</v>
      </c>
      <c r="M12216">
        <v>180000</v>
      </c>
      <c r="N12216"/>
      <c r="O12216" t="s">
        <v>9418</v>
      </c>
      <c r="P12216" t="s">
        <v>22671</v>
      </c>
    </row>
    <row r="12217" spans="1:16" x14ac:dyDescent="0.35">
      <c r="A12217" t="s">
        <v>2</v>
      </c>
      <c r="B12217" t="s">
        <v>22672</v>
      </c>
      <c r="C12217" t="s">
        <v>92</v>
      </c>
      <c r="D12217" t="s">
        <v>2360</v>
      </c>
      <c r="E12217" t="s">
        <v>59</v>
      </c>
      <c r="F12217" t="b">
        <v>0</v>
      </c>
      <c r="G12217" t="s">
        <v>77</v>
      </c>
      <c r="H12217" s="1">
        <v>46151.334537037037</v>
      </c>
      <c r="I12217" t="b">
        <v>0</v>
      </c>
      <c r="J12217" t="b">
        <v>1</v>
      </c>
      <c r="K12217" t="s">
        <v>41</v>
      </c>
      <c r="L12217" t="s">
        <v>60</v>
      </c>
      <c r="M12217">
        <v>270500</v>
      </c>
      <c r="N12217"/>
      <c r="O12217" t="s">
        <v>402</v>
      </c>
      <c r="P12217" t="s">
        <v>22673</v>
      </c>
    </row>
    <row r="12218" spans="1:16" x14ac:dyDescent="0.35">
      <c r="A12218" t="s">
        <v>0</v>
      </c>
      <c r="B12218" t="s">
        <v>22674</v>
      </c>
      <c r="C12218" t="s">
        <v>22675</v>
      </c>
      <c r="D12218" t="s">
        <v>4633</v>
      </c>
      <c r="E12218" t="s">
        <v>59</v>
      </c>
      <c r="F12218" t="b">
        <v>0</v>
      </c>
      <c r="G12218" t="s">
        <v>39</v>
      </c>
      <c r="H12218" s="1">
        <v>46151.335590277777</v>
      </c>
      <c r="I12218" t="b">
        <v>0</v>
      </c>
      <c r="J12218" t="b">
        <v>0</v>
      </c>
      <c r="K12218" t="s">
        <v>39</v>
      </c>
      <c r="L12218" t="s">
        <v>60</v>
      </c>
      <c r="M12218">
        <v>150000</v>
      </c>
      <c r="N12218"/>
      <c r="O12218" t="s">
        <v>4633</v>
      </c>
      <c r="P12218" t="s">
        <v>11241</v>
      </c>
    </row>
    <row r="12219" spans="1:16" x14ac:dyDescent="0.35">
      <c r="A12219" t="s">
        <v>2</v>
      </c>
      <c r="B12219" t="s">
        <v>22676</v>
      </c>
      <c r="C12219" t="s">
        <v>112</v>
      </c>
      <c r="D12219" t="s">
        <v>4346</v>
      </c>
      <c r="E12219" t="s">
        <v>59</v>
      </c>
      <c r="F12219" t="b">
        <v>0</v>
      </c>
      <c r="G12219" t="s">
        <v>65</v>
      </c>
      <c r="H12219" s="1">
        <v>46151.335706018523</v>
      </c>
      <c r="I12219" t="b">
        <v>0</v>
      </c>
      <c r="J12219" t="b">
        <v>1</v>
      </c>
      <c r="K12219" t="s">
        <v>41</v>
      </c>
      <c r="L12219" t="s">
        <v>60</v>
      </c>
      <c r="M12219">
        <v>172000</v>
      </c>
      <c r="N12219"/>
      <c r="O12219" t="s">
        <v>1183</v>
      </c>
      <c r="P12219" t="s">
        <v>22677</v>
      </c>
    </row>
    <row r="12220" spans="1:16" x14ac:dyDescent="0.35">
      <c r="A12220" t="s">
        <v>1</v>
      </c>
      <c r="B12220" t="s">
        <v>21995</v>
      </c>
      <c r="C12220" t="s">
        <v>246</v>
      </c>
      <c r="D12220" t="s">
        <v>4346</v>
      </c>
      <c r="E12220" t="s">
        <v>59</v>
      </c>
      <c r="F12220" t="b">
        <v>0</v>
      </c>
      <c r="G12220" t="s">
        <v>65</v>
      </c>
      <c r="H12220" s="1">
        <v>46151.335706018523</v>
      </c>
      <c r="I12220" t="b">
        <v>1</v>
      </c>
      <c r="J12220" t="b">
        <v>1</v>
      </c>
      <c r="K12220" t="s">
        <v>41</v>
      </c>
      <c r="L12220" t="s">
        <v>60</v>
      </c>
      <c r="M12220">
        <v>169000</v>
      </c>
      <c r="N12220"/>
      <c r="O12220" t="s">
        <v>1183</v>
      </c>
      <c r="P12220" t="s">
        <v>18383</v>
      </c>
    </row>
    <row r="12221" spans="1:16" x14ac:dyDescent="0.35">
      <c r="A12221" t="s">
        <v>1</v>
      </c>
      <c r="B12221" t="s">
        <v>22678</v>
      </c>
      <c r="C12221" t="s">
        <v>112</v>
      </c>
      <c r="D12221" t="s">
        <v>4346</v>
      </c>
      <c r="E12221" t="s">
        <v>59</v>
      </c>
      <c r="F12221" t="b">
        <v>0</v>
      </c>
      <c r="G12221" t="s">
        <v>89</v>
      </c>
      <c r="H12221" s="1">
        <v>46151.336817129632</v>
      </c>
      <c r="I12221" t="b">
        <v>0</v>
      </c>
      <c r="J12221" t="b">
        <v>1</v>
      </c>
      <c r="K12221" t="s">
        <v>41</v>
      </c>
      <c r="L12221" t="s">
        <v>60</v>
      </c>
      <c r="M12221">
        <v>130500</v>
      </c>
      <c r="N12221"/>
      <c r="O12221" t="s">
        <v>1183</v>
      </c>
      <c r="P12221" t="s">
        <v>22679</v>
      </c>
    </row>
    <row r="12222" spans="1:16" x14ac:dyDescent="0.35">
      <c r="A12222" t="s">
        <v>1</v>
      </c>
      <c r="B12222" t="s">
        <v>419</v>
      </c>
      <c r="C12222" t="s">
        <v>301</v>
      </c>
      <c r="D12222" t="s">
        <v>2360</v>
      </c>
      <c r="E12222" t="s">
        <v>59</v>
      </c>
      <c r="F12222" t="b">
        <v>0</v>
      </c>
      <c r="G12222" t="s">
        <v>68</v>
      </c>
      <c r="H12222" s="1">
        <v>46151.336851851847</v>
      </c>
      <c r="I12222" t="b">
        <v>0</v>
      </c>
      <c r="J12222" t="b">
        <v>1</v>
      </c>
      <c r="K12222" t="s">
        <v>41</v>
      </c>
      <c r="L12222" t="s">
        <v>60</v>
      </c>
      <c r="M12222">
        <v>85910</v>
      </c>
      <c r="N12222"/>
      <c r="O12222" t="s">
        <v>8220</v>
      </c>
      <c r="P12222" t="s">
        <v>15023</v>
      </c>
    </row>
    <row r="12223" spans="1:16" x14ac:dyDescent="0.35">
      <c r="A12223" t="s">
        <v>1</v>
      </c>
      <c r="B12223" t="s">
        <v>22680</v>
      </c>
      <c r="C12223" t="s">
        <v>102</v>
      </c>
      <c r="D12223" t="s">
        <v>4346</v>
      </c>
      <c r="E12223" t="s">
        <v>59</v>
      </c>
      <c r="F12223" t="b">
        <v>0</v>
      </c>
      <c r="G12223" t="s">
        <v>77</v>
      </c>
      <c r="H12223" s="1">
        <v>46151.336863425917</v>
      </c>
      <c r="I12223" t="b">
        <v>0</v>
      </c>
      <c r="J12223" t="b">
        <v>1</v>
      </c>
      <c r="K12223" t="s">
        <v>41</v>
      </c>
      <c r="L12223" t="s">
        <v>60</v>
      </c>
      <c r="M12223">
        <v>155500</v>
      </c>
      <c r="N12223"/>
      <c r="O12223" t="s">
        <v>1183</v>
      </c>
      <c r="P12223" t="s">
        <v>1405</v>
      </c>
    </row>
    <row r="12224" spans="1:16" x14ac:dyDescent="0.35">
      <c r="A12224" t="s">
        <v>0</v>
      </c>
      <c r="B12224" t="s">
        <v>22508</v>
      </c>
      <c r="C12224" t="s">
        <v>913</v>
      </c>
      <c r="D12224" t="s">
        <v>4526</v>
      </c>
      <c r="E12224" t="s">
        <v>59</v>
      </c>
      <c r="F12224" t="b">
        <v>0</v>
      </c>
      <c r="G12224" t="s">
        <v>20</v>
      </c>
      <c r="H12224" s="1">
        <v>46151.376620370371</v>
      </c>
      <c r="I12224" t="b">
        <v>1</v>
      </c>
      <c r="J12224" t="b">
        <v>0</v>
      </c>
      <c r="K12224" t="s">
        <v>20</v>
      </c>
      <c r="L12224" t="s">
        <v>60</v>
      </c>
      <c r="M12224">
        <v>60000</v>
      </c>
      <c r="N12224"/>
      <c r="O12224" t="s">
        <v>22509</v>
      </c>
      <c r="P12224" t="s">
        <v>1348</v>
      </c>
    </row>
    <row r="12225" spans="1:16" x14ac:dyDescent="0.35">
      <c r="A12225" t="s">
        <v>1</v>
      </c>
      <c r="B12225" t="s">
        <v>22681</v>
      </c>
      <c r="C12225" t="s">
        <v>175</v>
      </c>
      <c r="D12225" t="s">
        <v>11236</v>
      </c>
      <c r="E12225" t="s">
        <v>59</v>
      </c>
      <c r="F12225" t="b">
        <v>0</v>
      </c>
      <c r="G12225" t="s">
        <v>89</v>
      </c>
      <c r="H12225" s="1">
        <v>46151.378495370373</v>
      </c>
      <c r="I12225" t="b">
        <v>0</v>
      </c>
      <c r="J12225" t="b">
        <v>1</v>
      </c>
      <c r="K12225" t="s">
        <v>41</v>
      </c>
      <c r="L12225" t="s">
        <v>60</v>
      </c>
      <c r="M12225">
        <v>145500</v>
      </c>
      <c r="N12225"/>
      <c r="O12225" t="s">
        <v>22682</v>
      </c>
      <c r="P12225" t="s">
        <v>22683</v>
      </c>
    </row>
    <row r="12226" spans="1:16" x14ac:dyDescent="0.35">
      <c r="A12226" t="s">
        <v>0</v>
      </c>
      <c r="B12226" t="s">
        <v>10775</v>
      </c>
      <c r="C12226" t="s">
        <v>304</v>
      </c>
      <c r="D12226" t="s">
        <v>4625</v>
      </c>
      <c r="E12226" t="s">
        <v>59</v>
      </c>
      <c r="F12226" t="b">
        <v>0</v>
      </c>
      <c r="G12226" t="s">
        <v>77</v>
      </c>
      <c r="H12226" s="1">
        <v>46151.417847222219</v>
      </c>
      <c r="I12226" t="b">
        <v>0</v>
      </c>
      <c r="J12226" t="b">
        <v>1</v>
      </c>
      <c r="K12226" t="s">
        <v>41</v>
      </c>
      <c r="L12226" t="s">
        <v>60</v>
      </c>
      <c r="M12226">
        <v>100000</v>
      </c>
      <c r="N12226"/>
      <c r="O12226" t="s">
        <v>21852</v>
      </c>
      <c r="P12226" t="s">
        <v>3863</v>
      </c>
    </row>
    <row r="12227" spans="1:16" x14ac:dyDescent="0.35">
      <c r="A12227" t="s">
        <v>6</v>
      </c>
      <c r="B12227" t="s">
        <v>22684</v>
      </c>
      <c r="C12227" t="s">
        <v>10342</v>
      </c>
      <c r="D12227" t="s">
        <v>2360</v>
      </c>
      <c r="E12227" t="s">
        <v>59</v>
      </c>
      <c r="F12227" t="b">
        <v>0</v>
      </c>
      <c r="G12227" t="s">
        <v>65</v>
      </c>
      <c r="H12227" s="1">
        <v>46151.419039351851</v>
      </c>
      <c r="I12227" t="b">
        <v>0</v>
      </c>
      <c r="J12227" t="b">
        <v>1</v>
      </c>
      <c r="K12227" t="s">
        <v>41</v>
      </c>
      <c r="L12227" t="s">
        <v>60</v>
      </c>
      <c r="M12227">
        <v>198000</v>
      </c>
      <c r="N12227"/>
      <c r="O12227" t="s">
        <v>9723</v>
      </c>
      <c r="P12227" t="s">
        <v>21258</v>
      </c>
    </row>
    <row r="12228" spans="1:16" x14ac:dyDescent="0.35">
      <c r="A12228" t="s">
        <v>2</v>
      </c>
      <c r="B12228" t="s">
        <v>22685</v>
      </c>
      <c r="C12228" t="s">
        <v>2818</v>
      </c>
      <c r="D12228" t="s">
        <v>4550</v>
      </c>
      <c r="E12228" t="s">
        <v>59</v>
      </c>
      <c r="F12228" t="b">
        <v>0</v>
      </c>
      <c r="G12228" t="s">
        <v>65</v>
      </c>
      <c r="H12228" s="1">
        <v>46151.419074074067</v>
      </c>
      <c r="I12228" t="b">
        <v>0</v>
      </c>
      <c r="J12228" t="b">
        <v>0</v>
      </c>
      <c r="K12228" t="s">
        <v>41</v>
      </c>
      <c r="L12228" t="s">
        <v>74</v>
      </c>
      <c r="M12228"/>
      <c r="N12228">
        <v>45</v>
      </c>
      <c r="O12228" t="s">
        <v>22686</v>
      </c>
      <c r="P12228" t="s">
        <v>22687</v>
      </c>
    </row>
    <row r="12229" spans="1:16" x14ac:dyDescent="0.35">
      <c r="A12229" t="s">
        <v>2</v>
      </c>
      <c r="B12229" t="s">
        <v>22688</v>
      </c>
      <c r="C12229" t="s">
        <v>595</v>
      </c>
      <c r="D12229" t="s">
        <v>4625</v>
      </c>
      <c r="E12229" t="s">
        <v>59</v>
      </c>
      <c r="F12229" t="b">
        <v>0</v>
      </c>
      <c r="G12229" t="s">
        <v>65</v>
      </c>
      <c r="H12229" s="1">
        <v>46151.419074074067</v>
      </c>
      <c r="I12229" t="b">
        <v>0</v>
      </c>
      <c r="J12229" t="b">
        <v>1</v>
      </c>
      <c r="K12229" t="s">
        <v>41</v>
      </c>
      <c r="L12229" t="s">
        <v>60</v>
      </c>
      <c r="M12229">
        <v>165000</v>
      </c>
      <c r="N12229"/>
      <c r="O12229" t="s">
        <v>2219</v>
      </c>
      <c r="P12229" t="s">
        <v>579</v>
      </c>
    </row>
    <row r="12230" spans="1:16" x14ac:dyDescent="0.35">
      <c r="A12230" t="s">
        <v>6</v>
      </c>
      <c r="B12230" t="s">
        <v>22689</v>
      </c>
      <c r="C12230" t="s">
        <v>165</v>
      </c>
      <c r="D12230" t="s">
        <v>4756</v>
      </c>
      <c r="E12230" t="s">
        <v>59</v>
      </c>
      <c r="F12230" t="b">
        <v>0</v>
      </c>
      <c r="G12230" t="s">
        <v>73</v>
      </c>
      <c r="H12230" s="1">
        <v>46151.460706018523</v>
      </c>
      <c r="I12230" t="b">
        <v>1</v>
      </c>
      <c r="J12230" t="b">
        <v>0</v>
      </c>
      <c r="K12230" t="s">
        <v>41</v>
      </c>
      <c r="L12230" t="s">
        <v>60</v>
      </c>
      <c r="M12230">
        <v>135000</v>
      </c>
      <c r="N12230"/>
      <c r="O12230" t="s">
        <v>12113</v>
      </c>
      <c r="P12230" t="s">
        <v>22690</v>
      </c>
    </row>
    <row r="12231" spans="1:16" x14ac:dyDescent="0.35">
      <c r="A12231" t="s">
        <v>1</v>
      </c>
      <c r="B12231" t="s">
        <v>22691</v>
      </c>
      <c r="C12231" t="s">
        <v>175</v>
      </c>
      <c r="D12231" t="s">
        <v>4756</v>
      </c>
      <c r="E12231" t="s">
        <v>59</v>
      </c>
      <c r="F12231" t="b">
        <v>0</v>
      </c>
      <c r="G12231" t="s">
        <v>89</v>
      </c>
      <c r="H12231" s="1">
        <v>46151.461828703701</v>
      </c>
      <c r="I12231" t="b">
        <v>1</v>
      </c>
      <c r="J12231" t="b">
        <v>0</v>
      </c>
      <c r="K12231" t="s">
        <v>41</v>
      </c>
      <c r="L12231" t="s">
        <v>60</v>
      </c>
      <c r="M12231">
        <v>115000</v>
      </c>
      <c r="N12231"/>
      <c r="O12231" t="s">
        <v>12113</v>
      </c>
      <c r="P12231" t="s">
        <v>22692</v>
      </c>
    </row>
    <row r="12232" spans="1:16" x14ac:dyDescent="0.35">
      <c r="A12232" t="s">
        <v>2</v>
      </c>
      <c r="B12232" t="s">
        <v>128</v>
      </c>
      <c r="C12232" t="s">
        <v>194</v>
      </c>
      <c r="D12232" t="s">
        <v>4756</v>
      </c>
      <c r="E12232" t="s">
        <v>59</v>
      </c>
      <c r="F12232" t="b">
        <v>0</v>
      </c>
      <c r="G12232" t="s">
        <v>65</v>
      </c>
      <c r="H12232" s="1">
        <v>46151.501180555562</v>
      </c>
      <c r="I12232" t="b">
        <v>0</v>
      </c>
      <c r="J12232" t="b">
        <v>0</v>
      </c>
      <c r="K12232" t="s">
        <v>41</v>
      </c>
      <c r="L12232" t="s">
        <v>60</v>
      </c>
      <c r="M12232">
        <v>95000</v>
      </c>
      <c r="N12232"/>
      <c r="O12232" t="s">
        <v>22693</v>
      </c>
      <c r="P12232" t="s">
        <v>22694</v>
      </c>
    </row>
    <row r="12233" spans="1:16" x14ac:dyDescent="0.35">
      <c r="A12233" t="s">
        <v>1</v>
      </c>
      <c r="B12233" t="s">
        <v>22449</v>
      </c>
      <c r="C12233" t="s">
        <v>148</v>
      </c>
      <c r="D12233" t="s">
        <v>4756</v>
      </c>
      <c r="E12233" t="s">
        <v>59</v>
      </c>
      <c r="F12233" t="b">
        <v>0</v>
      </c>
      <c r="G12233" t="s">
        <v>89</v>
      </c>
      <c r="H12233" s="1">
        <v>46151.542800925927</v>
      </c>
      <c r="I12233" t="b">
        <v>0</v>
      </c>
      <c r="J12233" t="b">
        <v>1</v>
      </c>
      <c r="K12233" t="s">
        <v>41</v>
      </c>
      <c r="L12233" t="s">
        <v>60</v>
      </c>
      <c r="M12233">
        <v>97500</v>
      </c>
      <c r="N12233"/>
      <c r="O12233" t="s">
        <v>22450</v>
      </c>
      <c r="P12233" t="s">
        <v>22695</v>
      </c>
    </row>
    <row r="12234" spans="1:16" x14ac:dyDescent="0.35">
      <c r="A12234" t="s">
        <v>3</v>
      </c>
      <c r="B12234" t="s">
        <v>22696</v>
      </c>
      <c r="C12234" t="s">
        <v>165</v>
      </c>
      <c r="D12234" t="s">
        <v>4756</v>
      </c>
      <c r="E12234" t="s">
        <v>59</v>
      </c>
      <c r="F12234" t="b">
        <v>0</v>
      </c>
      <c r="G12234" t="s">
        <v>73</v>
      </c>
      <c r="H12234" s="1">
        <v>46151.542824074073</v>
      </c>
      <c r="I12234" t="b">
        <v>0</v>
      </c>
      <c r="J12234" t="b">
        <v>1</v>
      </c>
      <c r="K12234" t="s">
        <v>41</v>
      </c>
      <c r="L12234" t="s">
        <v>60</v>
      </c>
      <c r="M12234">
        <v>150590</v>
      </c>
      <c r="N12234"/>
      <c r="O12234" t="s">
        <v>762</v>
      </c>
      <c r="P12234" t="s">
        <v>5368</v>
      </c>
    </row>
    <row r="12235" spans="1:16" x14ac:dyDescent="0.35">
      <c r="A12235" t="s">
        <v>3</v>
      </c>
      <c r="B12235" t="s">
        <v>22697</v>
      </c>
      <c r="C12235" t="s">
        <v>320</v>
      </c>
      <c r="D12235" t="s">
        <v>4526</v>
      </c>
      <c r="E12235" t="s">
        <v>59</v>
      </c>
      <c r="F12235" t="b">
        <v>0</v>
      </c>
      <c r="G12235" t="s">
        <v>73</v>
      </c>
      <c r="H12235" s="1">
        <v>46151.54283564815</v>
      </c>
      <c r="I12235" t="b">
        <v>0</v>
      </c>
      <c r="J12235" t="b">
        <v>0</v>
      </c>
      <c r="K12235" t="s">
        <v>41</v>
      </c>
      <c r="L12235" t="s">
        <v>60</v>
      </c>
      <c r="M12235">
        <v>105000</v>
      </c>
      <c r="N12235"/>
      <c r="O12235" t="s">
        <v>3298</v>
      </c>
      <c r="P12235" t="s">
        <v>1738</v>
      </c>
    </row>
    <row r="12236" spans="1:16" x14ac:dyDescent="0.35">
      <c r="A12236" t="s">
        <v>0</v>
      </c>
      <c r="B12236" t="s">
        <v>22698</v>
      </c>
      <c r="C12236" t="s">
        <v>2005</v>
      </c>
      <c r="D12236" t="s">
        <v>4526</v>
      </c>
      <c r="E12236" t="s">
        <v>59</v>
      </c>
      <c r="F12236" t="b">
        <v>0</v>
      </c>
      <c r="G12236" t="s">
        <v>77</v>
      </c>
      <c r="H12236" s="1">
        <v>46151.542870370373</v>
      </c>
      <c r="I12236" t="b">
        <v>0</v>
      </c>
      <c r="J12236" t="b">
        <v>0</v>
      </c>
      <c r="K12236" t="s">
        <v>41</v>
      </c>
      <c r="L12236" t="s">
        <v>60</v>
      </c>
      <c r="M12236">
        <v>185000</v>
      </c>
      <c r="N12236"/>
      <c r="O12236" t="s">
        <v>1720</v>
      </c>
      <c r="P12236" t="s">
        <v>22699</v>
      </c>
    </row>
    <row r="12237" spans="1:16" x14ac:dyDescent="0.35">
      <c r="A12237" t="s">
        <v>0</v>
      </c>
      <c r="B12237" t="s">
        <v>22700</v>
      </c>
      <c r="C12237" t="s">
        <v>76</v>
      </c>
      <c r="D12237" t="s">
        <v>141</v>
      </c>
      <c r="E12237" t="s">
        <v>88</v>
      </c>
      <c r="F12237" t="b">
        <v>1</v>
      </c>
      <c r="G12237" t="s">
        <v>41</v>
      </c>
      <c r="H12237" s="1">
        <v>46151.543935185182</v>
      </c>
      <c r="I12237" t="b">
        <v>1</v>
      </c>
      <c r="J12237" t="b">
        <v>0</v>
      </c>
      <c r="K12237" t="s">
        <v>41</v>
      </c>
      <c r="L12237" t="s">
        <v>74</v>
      </c>
      <c r="M12237"/>
      <c r="N12237">
        <v>32.5</v>
      </c>
      <c r="O12237" t="s">
        <v>141</v>
      </c>
      <c r="P12237" t="s">
        <v>1082</v>
      </c>
    </row>
    <row r="12238" spans="1:16" x14ac:dyDescent="0.35">
      <c r="A12238" t="s">
        <v>0</v>
      </c>
      <c r="B12238" t="s">
        <v>22701</v>
      </c>
      <c r="C12238" t="s">
        <v>7725</v>
      </c>
      <c r="D12238" t="s">
        <v>2360</v>
      </c>
      <c r="E12238" t="s">
        <v>132</v>
      </c>
      <c r="F12238" t="b">
        <v>0</v>
      </c>
      <c r="G12238" t="s">
        <v>68</v>
      </c>
      <c r="H12238" s="1">
        <v>46151.584479166668</v>
      </c>
      <c r="I12238" t="b">
        <v>0</v>
      </c>
      <c r="J12238" t="b">
        <v>1</v>
      </c>
      <c r="K12238" t="s">
        <v>41</v>
      </c>
      <c r="L12238" t="s">
        <v>74</v>
      </c>
      <c r="M12238"/>
      <c r="N12238">
        <v>22</v>
      </c>
      <c r="O12238" t="s">
        <v>22702</v>
      </c>
      <c r="P12238" t="s">
        <v>22703</v>
      </c>
    </row>
    <row r="12239" spans="1:16" x14ac:dyDescent="0.35">
      <c r="A12239" t="s">
        <v>4</v>
      </c>
      <c r="B12239" t="s">
        <v>3306</v>
      </c>
      <c r="C12239" t="s">
        <v>76</v>
      </c>
      <c r="D12239" t="s">
        <v>4622</v>
      </c>
      <c r="E12239" t="s">
        <v>59</v>
      </c>
      <c r="F12239" t="b">
        <v>1</v>
      </c>
      <c r="G12239" t="s">
        <v>13</v>
      </c>
      <c r="H12239" s="1">
        <v>46151.587129629632</v>
      </c>
      <c r="I12239" t="b">
        <v>1</v>
      </c>
      <c r="J12239" t="b">
        <v>0</v>
      </c>
      <c r="K12239" t="s">
        <v>13</v>
      </c>
      <c r="L12239" t="s">
        <v>60</v>
      </c>
      <c r="M12239">
        <v>105000</v>
      </c>
      <c r="N12239"/>
      <c r="O12239" t="s">
        <v>18911</v>
      </c>
      <c r="P12239" t="s">
        <v>22704</v>
      </c>
    </row>
    <row r="12240" spans="1:16" x14ac:dyDescent="0.35">
      <c r="A12240" t="s">
        <v>6</v>
      </c>
      <c r="B12240" t="s">
        <v>22705</v>
      </c>
      <c r="C12240" t="s">
        <v>440</v>
      </c>
      <c r="D12240" t="s">
        <v>4756</v>
      </c>
      <c r="E12240" t="s">
        <v>59</v>
      </c>
      <c r="F12240" t="b">
        <v>0</v>
      </c>
      <c r="G12240" t="s">
        <v>65</v>
      </c>
      <c r="H12240" s="1">
        <v>46151.627453703702</v>
      </c>
      <c r="I12240" t="b">
        <v>0</v>
      </c>
      <c r="J12240" t="b">
        <v>1</v>
      </c>
      <c r="K12240" t="s">
        <v>41</v>
      </c>
      <c r="L12240" t="s">
        <v>60</v>
      </c>
      <c r="M12240">
        <v>186375</v>
      </c>
      <c r="N12240"/>
      <c r="O12240" t="s">
        <v>19713</v>
      </c>
      <c r="P12240" t="s">
        <v>7259</v>
      </c>
    </row>
    <row r="12241" spans="1:16" x14ac:dyDescent="0.35">
      <c r="A12241" t="s">
        <v>3</v>
      </c>
      <c r="B12241" t="s">
        <v>1257</v>
      </c>
      <c r="C12241" t="s">
        <v>1485</v>
      </c>
      <c r="D12241" t="s">
        <v>4756</v>
      </c>
      <c r="E12241" t="s">
        <v>59</v>
      </c>
      <c r="F12241" t="b">
        <v>0</v>
      </c>
      <c r="G12241" t="s">
        <v>77</v>
      </c>
      <c r="H12241" s="1">
        <v>46151.667800925927</v>
      </c>
      <c r="I12241" t="b">
        <v>0</v>
      </c>
      <c r="J12241" t="b">
        <v>1</v>
      </c>
      <c r="K12241" t="s">
        <v>41</v>
      </c>
      <c r="L12241" t="s">
        <v>60</v>
      </c>
      <c r="M12241">
        <v>106000</v>
      </c>
      <c r="N12241"/>
      <c r="O12241" t="s">
        <v>22706</v>
      </c>
      <c r="P12241" t="s">
        <v>22707</v>
      </c>
    </row>
    <row r="12242" spans="1:16" x14ac:dyDescent="0.35">
      <c r="A12242" t="s">
        <v>0</v>
      </c>
      <c r="B12242" t="s">
        <v>1242</v>
      </c>
      <c r="C12242" t="s">
        <v>427</v>
      </c>
      <c r="D12242" t="s">
        <v>4756</v>
      </c>
      <c r="E12242" t="s">
        <v>59</v>
      </c>
      <c r="F12242" t="b">
        <v>0</v>
      </c>
      <c r="G12242" t="s">
        <v>65</v>
      </c>
      <c r="H12242" s="1">
        <v>46151.667800925927</v>
      </c>
      <c r="I12242" t="b">
        <v>0</v>
      </c>
      <c r="J12242" t="b">
        <v>1</v>
      </c>
      <c r="K12242" t="s">
        <v>41</v>
      </c>
      <c r="L12242" t="s">
        <v>60</v>
      </c>
      <c r="M12242">
        <v>135000</v>
      </c>
      <c r="N12242"/>
      <c r="O12242" t="s">
        <v>22708</v>
      </c>
      <c r="P12242" t="s">
        <v>22709</v>
      </c>
    </row>
    <row r="12243" spans="1:16" x14ac:dyDescent="0.35">
      <c r="A12243" t="s">
        <v>0</v>
      </c>
      <c r="B12243" t="s">
        <v>22710</v>
      </c>
      <c r="C12243" t="s">
        <v>566</v>
      </c>
      <c r="D12243" t="s">
        <v>2360</v>
      </c>
      <c r="F12243" t="b">
        <v>0</v>
      </c>
      <c r="G12243" t="s">
        <v>65</v>
      </c>
      <c r="H12243" s="1">
        <v>46151.667847222219</v>
      </c>
      <c r="I12243" t="b">
        <v>1</v>
      </c>
      <c r="J12243" t="b">
        <v>1</v>
      </c>
      <c r="K12243" t="s">
        <v>41</v>
      </c>
      <c r="L12243" t="s">
        <v>74</v>
      </c>
      <c r="M12243"/>
      <c r="N12243">
        <v>47.5</v>
      </c>
      <c r="O12243" t="s">
        <v>22711</v>
      </c>
      <c r="P12243" t="s">
        <v>14188</v>
      </c>
    </row>
    <row r="12244" spans="1:16" x14ac:dyDescent="0.35">
      <c r="A12244" t="s">
        <v>1</v>
      </c>
      <c r="B12244" t="s">
        <v>2579</v>
      </c>
      <c r="C12244" t="s">
        <v>2241</v>
      </c>
      <c r="D12244" t="s">
        <v>4756</v>
      </c>
      <c r="E12244" t="s">
        <v>59</v>
      </c>
      <c r="F12244" t="b">
        <v>0</v>
      </c>
      <c r="G12244" t="s">
        <v>89</v>
      </c>
      <c r="H12244" s="1">
        <v>46151.67015046296</v>
      </c>
      <c r="I12244" t="b">
        <v>0</v>
      </c>
      <c r="J12244" t="b">
        <v>0</v>
      </c>
      <c r="K12244" t="s">
        <v>41</v>
      </c>
      <c r="L12244" t="s">
        <v>60</v>
      </c>
      <c r="M12244">
        <v>105000</v>
      </c>
      <c r="N12244"/>
      <c r="O12244" t="s">
        <v>22712</v>
      </c>
      <c r="P12244" t="s">
        <v>22713</v>
      </c>
    </row>
    <row r="12245" spans="1:16" x14ac:dyDescent="0.35">
      <c r="A12245" t="s">
        <v>1</v>
      </c>
      <c r="B12245" t="s">
        <v>1</v>
      </c>
      <c r="C12245" t="s">
        <v>14984</v>
      </c>
      <c r="D12245" t="s">
        <v>4346</v>
      </c>
      <c r="E12245" t="s">
        <v>59</v>
      </c>
      <c r="F12245" t="b">
        <v>0</v>
      </c>
      <c r="G12245" t="s">
        <v>65</v>
      </c>
      <c r="H12245" s="1">
        <v>46151.670173611114</v>
      </c>
      <c r="I12245" t="b">
        <v>0</v>
      </c>
      <c r="J12245" t="b">
        <v>1</v>
      </c>
      <c r="K12245" t="s">
        <v>41</v>
      </c>
      <c r="L12245" t="s">
        <v>60</v>
      </c>
      <c r="M12245">
        <v>112500</v>
      </c>
      <c r="N12245"/>
      <c r="O12245" t="s">
        <v>22714</v>
      </c>
      <c r="P12245" t="s">
        <v>22715</v>
      </c>
    </row>
    <row r="12246" spans="1:16" x14ac:dyDescent="0.35">
      <c r="A12246" t="s">
        <v>3</v>
      </c>
      <c r="B12246" t="s">
        <v>22716</v>
      </c>
      <c r="C12246" t="s">
        <v>112</v>
      </c>
      <c r="D12246" t="s">
        <v>2360</v>
      </c>
      <c r="E12246" t="s">
        <v>59</v>
      </c>
      <c r="F12246" t="b">
        <v>0</v>
      </c>
      <c r="G12246" t="s">
        <v>65</v>
      </c>
      <c r="H12246" s="1">
        <v>46151.709467592591</v>
      </c>
      <c r="I12246" t="b">
        <v>0</v>
      </c>
      <c r="J12246" t="b">
        <v>0</v>
      </c>
      <c r="K12246" t="s">
        <v>41</v>
      </c>
      <c r="L12246" t="s">
        <v>74</v>
      </c>
      <c r="M12246"/>
      <c r="N12246">
        <v>145</v>
      </c>
      <c r="O12246" t="s">
        <v>5046</v>
      </c>
    </row>
    <row r="12247" spans="1:16" x14ac:dyDescent="0.35">
      <c r="A12247" t="s">
        <v>2</v>
      </c>
      <c r="B12247" t="s">
        <v>22717</v>
      </c>
      <c r="C12247" t="s">
        <v>190</v>
      </c>
      <c r="D12247" t="s">
        <v>17170</v>
      </c>
      <c r="E12247" t="s">
        <v>59</v>
      </c>
      <c r="F12247" t="b">
        <v>0</v>
      </c>
      <c r="G12247" t="s">
        <v>73</v>
      </c>
      <c r="H12247" s="1">
        <v>46151.710706018523</v>
      </c>
      <c r="I12247" t="b">
        <v>0</v>
      </c>
      <c r="J12247" t="b">
        <v>0</v>
      </c>
      <c r="K12247" t="s">
        <v>41</v>
      </c>
      <c r="L12247" t="s">
        <v>60</v>
      </c>
      <c r="M12247">
        <v>140976</v>
      </c>
      <c r="N12247"/>
      <c r="O12247" t="s">
        <v>17171</v>
      </c>
      <c r="P12247" t="s">
        <v>663</v>
      </c>
    </row>
    <row r="12248" spans="1:16" x14ac:dyDescent="0.35">
      <c r="A12248" t="s">
        <v>3</v>
      </c>
      <c r="B12248" t="s">
        <v>22718</v>
      </c>
      <c r="C12248" t="s">
        <v>336</v>
      </c>
      <c r="D12248" t="s">
        <v>4526</v>
      </c>
      <c r="E12248" t="s">
        <v>59</v>
      </c>
      <c r="F12248" t="b">
        <v>0</v>
      </c>
      <c r="G12248" t="s">
        <v>65</v>
      </c>
      <c r="H12248" s="1">
        <v>46151.751180555562</v>
      </c>
      <c r="I12248" t="b">
        <v>0</v>
      </c>
      <c r="J12248" t="b">
        <v>1</v>
      </c>
      <c r="K12248" t="s">
        <v>41</v>
      </c>
      <c r="L12248" t="s">
        <v>60</v>
      </c>
      <c r="M12248">
        <v>87500</v>
      </c>
      <c r="N12248"/>
      <c r="O12248" t="s">
        <v>4235</v>
      </c>
      <c r="P12248" t="s">
        <v>325</v>
      </c>
    </row>
    <row r="12249" spans="1:16" x14ac:dyDescent="0.35">
      <c r="A12249" t="s">
        <v>2</v>
      </c>
      <c r="B12249" t="s">
        <v>18818</v>
      </c>
      <c r="C12249" t="s">
        <v>162</v>
      </c>
      <c r="D12249" t="s">
        <v>17170</v>
      </c>
      <c r="E12249" t="s">
        <v>59</v>
      </c>
      <c r="F12249" t="b">
        <v>0</v>
      </c>
      <c r="G12249" t="s">
        <v>73</v>
      </c>
      <c r="H12249" s="1">
        <v>46151.752372685187</v>
      </c>
      <c r="I12249" t="b">
        <v>0</v>
      </c>
      <c r="J12249" t="b">
        <v>0</v>
      </c>
      <c r="K12249" t="s">
        <v>41</v>
      </c>
      <c r="L12249" t="s">
        <v>60</v>
      </c>
      <c r="M12249">
        <v>123007.5</v>
      </c>
      <c r="N12249"/>
      <c r="O12249" t="s">
        <v>17171</v>
      </c>
      <c r="P12249" t="s">
        <v>310</v>
      </c>
    </row>
    <row r="12250" spans="1:16" x14ac:dyDescent="0.35">
      <c r="A12250" t="s">
        <v>5</v>
      </c>
      <c r="B12250" t="s">
        <v>20999</v>
      </c>
      <c r="C12250" t="s">
        <v>1286</v>
      </c>
      <c r="D12250" t="s">
        <v>4346</v>
      </c>
      <c r="E12250" t="s">
        <v>59</v>
      </c>
      <c r="F12250" t="b">
        <v>0</v>
      </c>
      <c r="G12250" t="s">
        <v>68</v>
      </c>
      <c r="H12250" s="1">
        <v>46151.795185185183</v>
      </c>
      <c r="I12250" t="b">
        <v>0</v>
      </c>
      <c r="J12250" t="b">
        <v>1</v>
      </c>
      <c r="K12250" t="s">
        <v>41</v>
      </c>
      <c r="L12250" t="s">
        <v>60</v>
      </c>
      <c r="M12250">
        <v>90000</v>
      </c>
      <c r="N12250"/>
      <c r="O12250" t="s">
        <v>22719</v>
      </c>
      <c r="P12250" t="s">
        <v>22720</v>
      </c>
    </row>
    <row r="12251" spans="1:16" x14ac:dyDescent="0.35">
      <c r="A12251" t="s">
        <v>2</v>
      </c>
      <c r="B12251" t="s">
        <v>14105</v>
      </c>
      <c r="C12251" t="s">
        <v>201</v>
      </c>
      <c r="D12251" t="s">
        <v>2360</v>
      </c>
      <c r="E12251" t="s">
        <v>59</v>
      </c>
      <c r="F12251" t="b">
        <v>0</v>
      </c>
      <c r="G12251" t="s">
        <v>77</v>
      </c>
      <c r="H12251" s="1">
        <v>46151.917800925927</v>
      </c>
      <c r="I12251" t="b">
        <v>1</v>
      </c>
      <c r="J12251" t="b">
        <v>1</v>
      </c>
      <c r="K12251" t="s">
        <v>41</v>
      </c>
      <c r="L12251" t="s">
        <v>60</v>
      </c>
      <c r="M12251">
        <v>233055</v>
      </c>
      <c r="N12251"/>
      <c r="O12251" t="s">
        <v>18588</v>
      </c>
    </row>
    <row r="12252" spans="1:16" x14ac:dyDescent="0.35">
      <c r="A12252" t="s">
        <v>0</v>
      </c>
      <c r="B12252" t="s">
        <v>22721</v>
      </c>
      <c r="C12252" t="s">
        <v>396</v>
      </c>
      <c r="D12252" t="s">
        <v>2360</v>
      </c>
      <c r="E12252" t="s">
        <v>59</v>
      </c>
      <c r="F12252" t="b">
        <v>0</v>
      </c>
      <c r="G12252" t="s">
        <v>68</v>
      </c>
      <c r="H12252" s="1">
        <v>46151.959479166668</v>
      </c>
      <c r="I12252" t="b">
        <v>0</v>
      </c>
      <c r="J12252" t="b">
        <v>1</v>
      </c>
      <c r="K12252" t="s">
        <v>41</v>
      </c>
      <c r="L12252" t="s">
        <v>60</v>
      </c>
      <c r="M12252">
        <v>103500</v>
      </c>
      <c r="N12252"/>
      <c r="O12252" t="s">
        <v>22722</v>
      </c>
      <c r="P12252" t="s">
        <v>22723</v>
      </c>
    </row>
    <row r="12253" spans="1:16" x14ac:dyDescent="0.35">
      <c r="A12253" t="s">
        <v>3</v>
      </c>
      <c r="B12253" t="s">
        <v>2368</v>
      </c>
      <c r="C12253" t="s">
        <v>22724</v>
      </c>
      <c r="D12253" t="s">
        <v>4671</v>
      </c>
      <c r="E12253" t="s">
        <v>59</v>
      </c>
      <c r="F12253" t="b">
        <v>0</v>
      </c>
      <c r="G12253" t="s">
        <v>89</v>
      </c>
      <c r="H12253" s="1">
        <v>46152.001134259262</v>
      </c>
      <c r="I12253" t="b">
        <v>0</v>
      </c>
      <c r="J12253" t="b">
        <v>1</v>
      </c>
      <c r="K12253" t="s">
        <v>41</v>
      </c>
      <c r="L12253" t="s">
        <v>60</v>
      </c>
      <c r="M12253">
        <v>95000</v>
      </c>
      <c r="N12253"/>
      <c r="O12253" t="s">
        <v>22725</v>
      </c>
      <c r="P12253" t="s">
        <v>841</v>
      </c>
    </row>
    <row r="12254" spans="1:16" x14ac:dyDescent="0.35">
      <c r="A12254" t="s">
        <v>7</v>
      </c>
      <c r="B12254" t="s">
        <v>7</v>
      </c>
      <c r="C12254" t="s">
        <v>14522</v>
      </c>
      <c r="D12254" t="s">
        <v>1078</v>
      </c>
      <c r="E12254" t="s">
        <v>88</v>
      </c>
      <c r="F12254" t="b">
        <v>0</v>
      </c>
      <c r="G12254" t="s">
        <v>68</v>
      </c>
      <c r="H12254" s="1">
        <v>46152.001134259262</v>
      </c>
      <c r="I12254" t="b">
        <v>0</v>
      </c>
      <c r="J12254" t="b">
        <v>1</v>
      </c>
      <c r="K12254" t="s">
        <v>41</v>
      </c>
      <c r="L12254" t="s">
        <v>74</v>
      </c>
      <c r="M12254"/>
      <c r="N12254">
        <v>35</v>
      </c>
      <c r="O12254" t="s">
        <v>1078</v>
      </c>
      <c r="P12254" t="s">
        <v>22726</v>
      </c>
    </row>
    <row r="12255" spans="1:16" x14ac:dyDescent="0.35">
      <c r="A12255" t="s">
        <v>0</v>
      </c>
      <c r="B12255" t="s">
        <v>22727</v>
      </c>
      <c r="C12255" t="s">
        <v>76</v>
      </c>
      <c r="D12255" t="s">
        <v>4673</v>
      </c>
      <c r="E12255" t="s">
        <v>621</v>
      </c>
      <c r="F12255" t="b">
        <v>1</v>
      </c>
      <c r="G12255" t="s">
        <v>65</v>
      </c>
      <c r="H12255" s="1">
        <v>46152.001134259262</v>
      </c>
      <c r="I12255" t="b">
        <v>0</v>
      </c>
      <c r="J12255" t="b">
        <v>0</v>
      </c>
      <c r="K12255" t="s">
        <v>41</v>
      </c>
      <c r="L12255" t="s">
        <v>74</v>
      </c>
      <c r="M12255"/>
      <c r="N12255">
        <v>25</v>
      </c>
      <c r="O12255" t="s">
        <v>22728</v>
      </c>
      <c r="P12255" t="s">
        <v>22729</v>
      </c>
    </row>
    <row r="12256" spans="1:16" x14ac:dyDescent="0.35">
      <c r="A12256" t="s">
        <v>8</v>
      </c>
      <c r="B12256" t="s">
        <v>22730</v>
      </c>
      <c r="C12256" t="s">
        <v>427</v>
      </c>
      <c r="D12256" t="s">
        <v>4756</v>
      </c>
      <c r="E12256" t="s">
        <v>59</v>
      </c>
      <c r="F12256" t="b">
        <v>0</v>
      </c>
      <c r="G12256" t="s">
        <v>65</v>
      </c>
      <c r="H12256" s="1">
        <v>46152.001134259262</v>
      </c>
      <c r="I12256" t="b">
        <v>0</v>
      </c>
      <c r="J12256" t="b">
        <v>0</v>
      </c>
      <c r="K12256" t="s">
        <v>41</v>
      </c>
      <c r="L12256" t="s">
        <v>60</v>
      </c>
      <c r="M12256">
        <v>182000</v>
      </c>
      <c r="N12256"/>
      <c r="O12256" t="s">
        <v>2244</v>
      </c>
      <c r="P12256" t="s">
        <v>22731</v>
      </c>
    </row>
    <row r="12257" spans="1:16" x14ac:dyDescent="0.35">
      <c r="A12257" t="s">
        <v>0</v>
      </c>
      <c r="B12257" t="s">
        <v>22732</v>
      </c>
      <c r="C12257" t="s">
        <v>1423</v>
      </c>
      <c r="D12257" t="s">
        <v>4673</v>
      </c>
      <c r="E12257" t="s">
        <v>59</v>
      </c>
      <c r="F12257" t="b">
        <v>0</v>
      </c>
      <c r="G12257" t="s">
        <v>89</v>
      </c>
      <c r="H12257" s="1">
        <v>46152.001145833332</v>
      </c>
      <c r="I12257" t="b">
        <v>0</v>
      </c>
      <c r="J12257" t="b">
        <v>0</v>
      </c>
      <c r="K12257" t="s">
        <v>41</v>
      </c>
      <c r="L12257" t="s">
        <v>74</v>
      </c>
      <c r="M12257"/>
      <c r="N12257">
        <v>38.729999999999997</v>
      </c>
      <c r="O12257" t="s">
        <v>3140</v>
      </c>
    </row>
    <row r="12258" spans="1:16" x14ac:dyDescent="0.35">
      <c r="A12258" t="s">
        <v>0</v>
      </c>
      <c r="B12258" t="s">
        <v>22733</v>
      </c>
      <c r="C12258" t="s">
        <v>76</v>
      </c>
      <c r="D12258" t="s">
        <v>584</v>
      </c>
      <c r="E12258" t="s">
        <v>72</v>
      </c>
      <c r="F12258" t="b">
        <v>1</v>
      </c>
      <c r="G12258" t="s">
        <v>41</v>
      </c>
      <c r="H12258" s="1">
        <v>46152.002291666657</v>
      </c>
      <c r="I12258" t="b">
        <v>0</v>
      </c>
      <c r="J12258" t="b">
        <v>1</v>
      </c>
      <c r="K12258" t="s">
        <v>41</v>
      </c>
      <c r="L12258" t="s">
        <v>74</v>
      </c>
      <c r="M12258"/>
      <c r="N12258">
        <v>25</v>
      </c>
      <c r="O12258" t="s">
        <v>22734</v>
      </c>
      <c r="P12258" t="s">
        <v>22735</v>
      </c>
    </row>
    <row r="12259" spans="1:16" x14ac:dyDescent="0.35">
      <c r="A12259" t="s">
        <v>2</v>
      </c>
      <c r="B12259" t="s">
        <v>22736</v>
      </c>
      <c r="C12259" t="s">
        <v>1203</v>
      </c>
      <c r="D12259" t="s">
        <v>4671</v>
      </c>
      <c r="E12259" t="s">
        <v>59</v>
      </c>
      <c r="F12259" t="b">
        <v>0</v>
      </c>
      <c r="G12259" t="s">
        <v>89</v>
      </c>
      <c r="H12259" s="1">
        <v>46152.002337962957</v>
      </c>
      <c r="I12259" t="b">
        <v>0</v>
      </c>
      <c r="J12259" t="b">
        <v>0</v>
      </c>
      <c r="K12259" t="s">
        <v>41</v>
      </c>
      <c r="L12259" t="s">
        <v>60</v>
      </c>
      <c r="M12259">
        <v>216262.5</v>
      </c>
      <c r="N12259"/>
      <c r="O12259" t="s">
        <v>528</v>
      </c>
      <c r="P12259" t="s">
        <v>22737</v>
      </c>
    </row>
    <row r="12260" spans="1:16" x14ac:dyDescent="0.35">
      <c r="A12260" t="s">
        <v>2</v>
      </c>
      <c r="B12260" t="s">
        <v>22738</v>
      </c>
      <c r="C12260" t="s">
        <v>201</v>
      </c>
      <c r="D12260" t="s">
        <v>4515</v>
      </c>
      <c r="E12260" t="s">
        <v>59</v>
      </c>
      <c r="F12260" t="b">
        <v>0</v>
      </c>
      <c r="G12260" t="s">
        <v>77</v>
      </c>
      <c r="H12260" s="1">
        <v>46152.002384259264</v>
      </c>
      <c r="I12260" t="b">
        <v>0</v>
      </c>
      <c r="J12260" t="b">
        <v>1</v>
      </c>
      <c r="K12260" t="s">
        <v>41</v>
      </c>
      <c r="L12260" t="s">
        <v>60</v>
      </c>
      <c r="M12260">
        <v>115000</v>
      </c>
      <c r="N12260"/>
      <c r="O12260" t="s">
        <v>106</v>
      </c>
    </row>
    <row r="12261" spans="1:16" x14ac:dyDescent="0.35">
      <c r="A12261" t="s">
        <v>3</v>
      </c>
      <c r="B12261" t="s">
        <v>2611</v>
      </c>
      <c r="C12261" t="s">
        <v>952</v>
      </c>
      <c r="D12261" t="s">
        <v>4526</v>
      </c>
      <c r="E12261" t="s">
        <v>59</v>
      </c>
      <c r="F12261" t="b">
        <v>0</v>
      </c>
      <c r="G12261" t="s">
        <v>68</v>
      </c>
      <c r="H12261" s="1">
        <v>46152.251712962963</v>
      </c>
      <c r="I12261" t="b">
        <v>0</v>
      </c>
      <c r="J12261" t="b">
        <v>1</v>
      </c>
      <c r="K12261" t="s">
        <v>41</v>
      </c>
      <c r="L12261" t="s">
        <v>60</v>
      </c>
      <c r="M12261">
        <v>103150</v>
      </c>
      <c r="N12261"/>
      <c r="O12261" t="s">
        <v>831</v>
      </c>
      <c r="P12261" t="s">
        <v>22739</v>
      </c>
    </row>
    <row r="12262" spans="1:16" x14ac:dyDescent="0.35">
      <c r="A12262" t="s">
        <v>0</v>
      </c>
      <c r="B12262" t="s">
        <v>22740</v>
      </c>
      <c r="C12262" t="s">
        <v>76</v>
      </c>
      <c r="D12262" t="s">
        <v>4633</v>
      </c>
      <c r="E12262" t="s">
        <v>59</v>
      </c>
      <c r="F12262" t="b">
        <v>1</v>
      </c>
      <c r="G12262" t="s">
        <v>65</v>
      </c>
      <c r="H12262" s="1">
        <v>46152.251793981479</v>
      </c>
      <c r="I12262" t="b">
        <v>0</v>
      </c>
      <c r="J12262" t="b">
        <v>1</v>
      </c>
      <c r="K12262" t="s">
        <v>41</v>
      </c>
      <c r="L12262" t="s">
        <v>60</v>
      </c>
      <c r="M12262">
        <v>85000</v>
      </c>
      <c r="N12262"/>
      <c r="O12262" t="s">
        <v>4633</v>
      </c>
      <c r="P12262" t="s">
        <v>22741</v>
      </c>
    </row>
    <row r="12263" spans="1:16" x14ac:dyDescent="0.35">
      <c r="A12263" t="s">
        <v>0</v>
      </c>
      <c r="B12263" t="s">
        <v>22742</v>
      </c>
      <c r="C12263" t="s">
        <v>467</v>
      </c>
      <c r="D12263" t="s">
        <v>11236</v>
      </c>
      <c r="E12263" t="s">
        <v>59</v>
      </c>
      <c r="F12263" t="b">
        <v>0</v>
      </c>
      <c r="G12263" t="s">
        <v>65</v>
      </c>
      <c r="H12263" s="1">
        <v>46152.335069444453</v>
      </c>
      <c r="I12263" t="b">
        <v>0</v>
      </c>
      <c r="J12263" t="b">
        <v>1</v>
      </c>
      <c r="K12263" t="s">
        <v>41</v>
      </c>
      <c r="L12263" t="s">
        <v>60</v>
      </c>
      <c r="M12263">
        <v>91500</v>
      </c>
      <c r="N12263"/>
      <c r="O12263" t="s">
        <v>2044</v>
      </c>
      <c r="P12263" t="s">
        <v>22743</v>
      </c>
    </row>
    <row r="12264" spans="1:16" x14ac:dyDescent="0.35">
      <c r="A12264" t="s">
        <v>0</v>
      </c>
      <c r="B12264" t="s">
        <v>22744</v>
      </c>
      <c r="C12264" t="s">
        <v>330</v>
      </c>
      <c r="D12264" t="s">
        <v>11236</v>
      </c>
      <c r="E12264" t="s">
        <v>59</v>
      </c>
      <c r="F12264" t="b">
        <v>0</v>
      </c>
      <c r="G12264" t="s">
        <v>41</v>
      </c>
      <c r="H12264" s="1">
        <v>46152.336215277777</v>
      </c>
      <c r="I12264" t="b">
        <v>0</v>
      </c>
      <c r="J12264" t="b">
        <v>1</v>
      </c>
      <c r="K12264" t="s">
        <v>41</v>
      </c>
      <c r="L12264" t="s">
        <v>60</v>
      </c>
      <c r="M12264">
        <v>85000</v>
      </c>
      <c r="N12264"/>
      <c r="O12264" t="s">
        <v>22745</v>
      </c>
      <c r="P12264" t="s">
        <v>1759</v>
      </c>
    </row>
    <row r="12265" spans="1:16" x14ac:dyDescent="0.35">
      <c r="A12265" t="s">
        <v>6</v>
      </c>
      <c r="B12265" t="s">
        <v>22746</v>
      </c>
      <c r="C12265" t="s">
        <v>304</v>
      </c>
      <c r="D12265" t="s">
        <v>11236</v>
      </c>
      <c r="E12265" t="s">
        <v>59</v>
      </c>
      <c r="F12265" t="b">
        <v>0</v>
      </c>
      <c r="G12265" t="s">
        <v>77</v>
      </c>
      <c r="H12265" s="1">
        <v>46152.336296296293</v>
      </c>
      <c r="I12265" t="b">
        <v>0</v>
      </c>
      <c r="J12265" t="b">
        <v>1</v>
      </c>
      <c r="K12265" t="s">
        <v>41</v>
      </c>
      <c r="L12265" t="s">
        <v>60</v>
      </c>
      <c r="M12265">
        <v>211000</v>
      </c>
      <c r="N12265"/>
      <c r="O12265" t="s">
        <v>965</v>
      </c>
      <c r="P12265" t="s">
        <v>9005</v>
      </c>
    </row>
    <row r="12266" spans="1:16" x14ac:dyDescent="0.35">
      <c r="A12266" t="s">
        <v>1</v>
      </c>
      <c r="B12266" t="s">
        <v>22747</v>
      </c>
      <c r="C12266" t="s">
        <v>165</v>
      </c>
      <c r="D12266" t="s">
        <v>11236</v>
      </c>
      <c r="E12266" t="s">
        <v>59</v>
      </c>
      <c r="F12266" t="b">
        <v>0</v>
      </c>
      <c r="G12266" t="s">
        <v>89</v>
      </c>
      <c r="H12266" s="1">
        <v>46152.337476851862</v>
      </c>
      <c r="I12266" t="b">
        <v>0</v>
      </c>
      <c r="J12266" t="b">
        <v>1</v>
      </c>
      <c r="K12266" t="s">
        <v>41</v>
      </c>
      <c r="L12266" t="s">
        <v>60</v>
      </c>
      <c r="M12266">
        <v>191500</v>
      </c>
      <c r="N12266"/>
      <c r="O12266" t="s">
        <v>965</v>
      </c>
      <c r="P12266" t="s">
        <v>4639</v>
      </c>
    </row>
    <row r="12267" spans="1:16" x14ac:dyDescent="0.35">
      <c r="A12267" t="s">
        <v>3</v>
      </c>
      <c r="B12267" t="s">
        <v>22748</v>
      </c>
      <c r="C12267" t="s">
        <v>3256</v>
      </c>
      <c r="D12267" t="s">
        <v>2360</v>
      </c>
      <c r="E12267" t="s">
        <v>59</v>
      </c>
      <c r="F12267" t="b">
        <v>0</v>
      </c>
      <c r="G12267" t="s">
        <v>65</v>
      </c>
      <c r="H12267" s="1">
        <v>46152.418379629627</v>
      </c>
      <c r="I12267" t="b">
        <v>0</v>
      </c>
      <c r="J12267" t="b">
        <v>1</v>
      </c>
      <c r="K12267" t="s">
        <v>41</v>
      </c>
      <c r="L12267" t="s">
        <v>60</v>
      </c>
      <c r="M12267">
        <v>288000</v>
      </c>
      <c r="N12267"/>
      <c r="O12267" t="s">
        <v>424</v>
      </c>
    </row>
    <row r="12268" spans="1:16" x14ac:dyDescent="0.35">
      <c r="A12268" t="s">
        <v>2</v>
      </c>
      <c r="B12268" t="s">
        <v>1221</v>
      </c>
      <c r="C12268" t="s">
        <v>22749</v>
      </c>
      <c r="D12268" t="s">
        <v>4625</v>
      </c>
      <c r="E12268" t="s">
        <v>59</v>
      </c>
      <c r="F12268" t="b">
        <v>0</v>
      </c>
      <c r="G12268" t="s">
        <v>65</v>
      </c>
      <c r="H12268" s="1">
        <v>46152.419687499998</v>
      </c>
      <c r="I12268" t="b">
        <v>0</v>
      </c>
      <c r="J12268" t="b">
        <v>0</v>
      </c>
      <c r="K12268" t="s">
        <v>41</v>
      </c>
      <c r="L12268" t="s">
        <v>74</v>
      </c>
      <c r="M12268"/>
      <c r="N12268">
        <v>70</v>
      </c>
      <c r="O12268" t="s">
        <v>1556</v>
      </c>
      <c r="P12268" t="s">
        <v>22750</v>
      </c>
    </row>
    <row r="12269" spans="1:16" x14ac:dyDescent="0.35">
      <c r="A12269" t="s">
        <v>1</v>
      </c>
      <c r="B12269" t="s">
        <v>1320</v>
      </c>
      <c r="C12269" t="s">
        <v>92</v>
      </c>
      <c r="D12269" t="s">
        <v>4346</v>
      </c>
      <c r="E12269" t="s">
        <v>59</v>
      </c>
      <c r="F12269" t="b">
        <v>0</v>
      </c>
      <c r="G12269" t="s">
        <v>77</v>
      </c>
      <c r="H12269" s="1">
        <v>46152.420798611107</v>
      </c>
      <c r="I12269" t="b">
        <v>0</v>
      </c>
      <c r="J12269" t="b">
        <v>1</v>
      </c>
      <c r="K12269" t="s">
        <v>41</v>
      </c>
      <c r="L12269" t="s">
        <v>60</v>
      </c>
      <c r="M12269">
        <v>254500</v>
      </c>
      <c r="N12269"/>
      <c r="O12269" t="s">
        <v>402</v>
      </c>
      <c r="P12269" t="s">
        <v>22751</v>
      </c>
    </row>
    <row r="12270" spans="1:16" x14ac:dyDescent="0.35">
      <c r="A12270" t="s">
        <v>1</v>
      </c>
      <c r="B12270" t="s">
        <v>629</v>
      </c>
      <c r="C12270" t="s">
        <v>157</v>
      </c>
      <c r="D12270" t="s">
        <v>2360</v>
      </c>
      <c r="E12270" t="s">
        <v>59</v>
      </c>
      <c r="F12270" t="b">
        <v>0</v>
      </c>
      <c r="G12270" t="s">
        <v>77</v>
      </c>
      <c r="H12270" s="1">
        <v>46152.420798611107</v>
      </c>
      <c r="I12270" t="b">
        <v>0</v>
      </c>
      <c r="J12270" t="b">
        <v>1</v>
      </c>
      <c r="K12270" t="s">
        <v>41</v>
      </c>
      <c r="L12270" t="s">
        <v>60</v>
      </c>
      <c r="M12270">
        <v>153000</v>
      </c>
      <c r="N12270"/>
      <c r="O12270" t="s">
        <v>424</v>
      </c>
      <c r="P12270" t="s">
        <v>22752</v>
      </c>
    </row>
    <row r="12271" spans="1:16" x14ac:dyDescent="0.35">
      <c r="A12271" t="s">
        <v>0</v>
      </c>
      <c r="B12271" t="s">
        <v>22753</v>
      </c>
      <c r="C12271" t="s">
        <v>121</v>
      </c>
      <c r="D12271" t="s">
        <v>17963</v>
      </c>
      <c r="E12271" t="s">
        <v>59</v>
      </c>
      <c r="F12271" t="b">
        <v>0</v>
      </c>
      <c r="G12271" t="s">
        <v>68</v>
      </c>
      <c r="H12271" s="1">
        <v>46152.543379629627</v>
      </c>
      <c r="I12271" t="b">
        <v>0</v>
      </c>
      <c r="J12271" t="b">
        <v>1</v>
      </c>
      <c r="K12271" t="s">
        <v>41</v>
      </c>
      <c r="L12271" t="s">
        <v>60</v>
      </c>
      <c r="M12271">
        <v>82500</v>
      </c>
      <c r="N12271"/>
      <c r="O12271" t="s">
        <v>13982</v>
      </c>
      <c r="P12271" t="s">
        <v>22754</v>
      </c>
    </row>
    <row r="12272" spans="1:16" x14ac:dyDescent="0.35">
      <c r="A12272" t="s">
        <v>2</v>
      </c>
      <c r="B12272" t="s">
        <v>22755</v>
      </c>
      <c r="C12272" t="s">
        <v>440</v>
      </c>
      <c r="D12272" t="s">
        <v>4756</v>
      </c>
      <c r="E12272" t="s">
        <v>59</v>
      </c>
      <c r="F12272" t="b">
        <v>0</v>
      </c>
      <c r="G12272" t="s">
        <v>65</v>
      </c>
      <c r="H12272" s="1">
        <v>46152.544687499998</v>
      </c>
      <c r="I12272" t="b">
        <v>0</v>
      </c>
      <c r="J12272" t="b">
        <v>1</v>
      </c>
      <c r="K12272" t="s">
        <v>41</v>
      </c>
      <c r="L12272" t="s">
        <v>60</v>
      </c>
      <c r="M12272">
        <v>223500</v>
      </c>
      <c r="N12272"/>
      <c r="O12272" t="s">
        <v>19713</v>
      </c>
      <c r="P12272" t="s">
        <v>4312</v>
      </c>
    </row>
    <row r="12273" spans="1:16" x14ac:dyDescent="0.35">
      <c r="A12273" t="s">
        <v>5</v>
      </c>
      <c r="B12273" t="s">
        <v>22756</v>
      </c>
      <c r="C12273" t="s">
        <v>63</v>
      </c>
      <c r="D12273" t="s">
        <v>10252</v>
      </c>
      <c r="E12273" t="s">
        <v>59</v>
      </c>
      <c r="F12273" t="b">
        <v>0</v>
      </c>
      <c r="G12273" t="s">
        <v>89</v>
      </c>
      <c r="H12273" s="1">
        <v>46152.587465277778</v>
      </c>
      <c r="I12273" t="b">
        <v>0</v>
      </c>
      <c r="J12273" t="b">
        <v>0</v>
      </c>
      <c r="K12273" t="s">
        <v>41</v>
      </c>
      <c r="L12273" t="s">
        <v>60</v>
      </c>
      <c r="M12273">
        <v>135500</v>
      </c>
      <c r="N12273"/>
      <c r="O12273" t="s">
        <v>2795</v>
      </c>
      <c r="P12273" t="s">
        <v>22757</v>
      </c>
    </row>
    <row r="12274" spans="1:16" x14ac:dyDescent="0.35">
      <c r="A12274" t="s">
        <v>5</v>
      </c>
      <c r="B12274" t="s">
        <v>5</v>
      </c>
      <c r="C12274" t="s">
        <v>3555</v>
      </c>
      <c r="D12274" t="s">
        <v>10252</v>
      </c>
      <c r="E12274" t="s">
        <v>59</v>
      </c>
      <c r="F12274" t="b">
        <v>0</v>
      </c>
      <c r="G12274" t="s">
        <v>89</v>
      </c>
      <c r="H12274" s="1">
        <v>46152.587488425917</v>
      </c>
      <c r="I12274" t="b">
        <v>0</v>
      </c>
      <c r="J12274" t="b">
        <v>0</v>
      </c>
      <c r="K12274" t="s">
        <v>41</v>
      </c>
      <c r="L12274" t="s">
        <v>60</v>
      </c>
      <c r="M12274">
        <v>135500</v>
      </c>
      <c r="N12274"/>
      <c r="O12274" t="s">
        <v>2795</v>
      </c>
      <c r="P12274" t="s">
        <v>22758</v>
      </c>
    </row>
    <row r="12275" spans="1:16" x14ac:dyDescent="0.35">
      <c r="A12275" t="s">
        <v>5</v>
      </c>
      <c r="B12275" t="s">
        <v>5</v>
      </c>
      <c r="C12275" t="s">
        <v>3917</v>
      </c>
      <c r="D12275" t="s">
        <v>4562</v>
      </c>
      <c r="E12275" t="s">
        <v>59</v>
      </c>
      <c r="F12275" t="b">
        <v>0</v>
      </c>
      <c r="G12275" t="s">
        <v>77</v>
      </c>
      <c r="H12275" s="1">
        <v>46152.587534722217</v>
      </c>
      <c r="I12275" t="b">
        <v>0</v>
      </c>
      <c r="J12275" t="b">
        <v>0</v>
      </c>
      <c r="K12275" t="s">
        <v>41</v>
      </c>
      <c r="L12275" t="s">
        <v>60</v>
      </c>
      <c r="M12275">
        <v>135500</v>
      </c>
      <c r="N12275"/>
      <c r="O12275" t="s">
        <v>2795</v>
      </c>
      <c r="P12275" t="s">
        <v>22758</v>
      </c>
    </row>
    <row r="12276" spans="1:16" x14ac:dyDescent="0.35">
      <c r="A12276" t="s">
        <v>5</v>
      </c>
      <c r="B12276" t="s">
        <v>5</v>
      </c>
      <c r="C12276" t="s">
        <v>13518</v>
      </c>
      <c r="D12276" t="s">
        <v>4562</v>
      </c>
      <c r="E12276" t="s">
        <v>59</v>
      </c>
      <c r="F12276" t="b">
        <v>0</v>
      </c>
      <c r="G12276" t="s">
        <v>77</v>
      </c>
      <c r="H12276" s="1">
        <v>46152.587546296287</v>
      </c>
      <c r="I12276" t="b">
        <v>0</v>
      </c>
      <c r="J12276" t="b">
        <v>0</v>
      </c>
      <c r="K12276" t="s">
        <v>41</v>
      </c>
      <c r="L12276" t="s">
        <v>60</v>
      </c>
      <c r="M12276">
        <v>135500</v>
      </c>
      <c r="N12276"/>
      <c r="O12276" t="s">
        <v>2795</v>
      </c>
      <c r="P12276" t="s">
        <v>22758</v>
      </c>
    </row>
    <row r="12277" spans="1:16" x14ac:dyDescent="0.35">
      <c r="A12277" t="s">
        <v>5</v>
      </c>
      <c r="B12277" t="s">
        <v>5</v>
      </c>
      <c r="C12277" t="s">
        <v>4364</v>
      </c>
      <c r="D12277" t="s">
        <v>4562</v>
      </c>
      <c r="E12277" t="s">
        <v>59</v>
      </c>
      <c r="F12277" t="b">
        <v>0</v>
      </c>
      <c r="G12277" t="s">
        <v>77</v>
      </c>
      <c r="H12277" s="1">
        <v>46152.587546296287</v>
      </c>
      <c r="I12277" t="b">
        <v>0</v>
      </c>
      <c r="J12277" t="b">
        <v>0</v>
      </c>
      <c r="K12277" t="s">
        <v>41</v>
      </c>
      <c r="L12277" t="s">
        <v>60</v>
      </c>
      <c r="M12277">
        <v>135500</v>
      </c>
      <c r="N12277"/>
      <c r="O12277" t="s">
        <v>2795</v>
      </c>
      <c r="P12277" t="s">
        <v>22758</v>
      </c>
    </row>
    <row r="12278" spans="1:16" x14ac:dyDescent="0.35">
      <c r="A12278" t="s">
        <v>5</v>
      </c>
      <c r="B12278" t="s">
        <v>22756</v>
      </c>
      <c r="C12278" t="s">
        <v>22759</v>
      </c>
      <c r="D12278" t="s">
        <v>4562</v>
      </c>
      <c r="E12278" t="s">
        <v>59</v>
      </c>
      <c r="F12278" t="b">
        <v>0</v>
      </c>
      <c r="G12278" t="s">
        <v>77</v>
      </c>
      <c r="H12278" s="1">
        <v>46152.587546296287</v>
      </c>
      <c r="I12278" t="b">
        <v>0</v>
      </c>
      <c r="J12278" t="b">
        <v>0</v>
      </c>
      <c r="K12278" t="s">
        <v>41</v>
      </c>
      <c r="L12278" t="s">
        <v>60</v>
      </c>
      <c r="M12278">
        <v>135500</v>
      </c>
      <c r="N12278"/>
      <c r="O12278" t="s">
        <v>2795</v>
      </c>
      <c r="P12278" t="s">
        <v>22757</v>
      </c>
    </row>
    <row r="12279" spans="1:16" x14ac:dyDescent="0.35">
      <c r="A12279" t="s">
        <v>5</v>
      </c>
      <c r="B12279" t="s">
        <v>1601</v>
      </c>
      <c r="C12279" t="s">
        <v>955</v>
      </c>
      <c r="D12279" t="s">
        <v>4756</v>
      </c>
      <c r="E12279" t="s">
        <v>59</v>
      </c>
      <c r="F12279" t="b">
        <v>0</v>
      </c>
      <c r="G12279" t="s">
        <v>13</v>
      </c>
      <c r="H12279" s="1">
        <v>46152.712800925918</v>
      </c>
      <c r="I12279" t="b">
        <v>0</v>
      </c>
      <c r="J12279" t="b">
        <v>0</v>
      </c>
      <c r="K12279" t="s">
        <v>13</v>
      </c>
      <c r="L12279" t="s">
        <v>60</v>
      </c>
      <c r="M12279">
        <v>130500</v>
      </c>
      <c r="N12279"/>
      <c r="O12279" t="s">
        <v>22760</v>
      </c>
      <c r="P12279" t="s">
        <v>22761</v>
      </c>
    </row>
    <row r="12280" spans="1:16" x14ac:dyDescent="0.35">
      <c r="A12280" t="s">
        <v>4</v>
      </c>
      <c r="B12280" t="s">
        <v>22762</v>
      </c>
      <c r="C12280" t="s">
        <v>955</v>
      </c>
      <c r="D12280" t="s">
        <v>4756</v>
      </c>
      <c r="E12280" t="s">
        <v>59</v>
      </c>
      <c r="F12280" t="b">
        <v>0</v>
      </c>
      <c r="G12280" t="s">
        <v>13</v>
      </c>
      <c r="H12280" s="1">
        <v>46152.754467592589</v>
      </c>
      <c r="I12280" t="b">
        <v>1</v>
      </c>
      <c r="J12280" t="b">
        <v>0</v>
      </c>
      <c r="K12280" t="s">
        <v>13</v>
      </c>
      <c r="L12280" t="s">
        <v>60</v>
      </c>
      <c r="M12280">
        <v>105000</v>
      </c>
      <c r="N12280"/>
      <c r="O12280" t="s">
        <v>22763</v>
      </c>
      <c r="P12280" t="s">
        <v>22764</v>
      </c>
    </row>
    <row r="12281" spans="1:16" x14ac:dyDescent="0.35">
      <c r="A12281" t="s">
        <v>5</v>
      </c>
      <c r="B12281" t="s">
        <v>5</v>
      </c>
      <c r="C12281" t="s">
        <v>1342</v>
      </c>
      <c r="D12281" t="s">
        <v>4526</v>
      </c>
      <c r="E12281" t="s">
        <v>59</v>
      </c>
      <c r="F12281" t="b">
        <v>0</v>
      </c>
      <c r="G12281" t="s">
        <v>41</v>
      </c>
      <c r="H12281" s="1">
        <v>46152.838784722233</v>
      </c>
      <c r="I12281" t="b">
        <v>0</v>
      </c>
      <c r="J12281" t="b">
        <v>0</v>
      </c>
      <c r="K12281" t="s">
        <v>41</v>
      </c>
      <c r="L12281" t="s">
        <v>60</v>
      </c>
      <c r="M12281">
        <v>150500</v>
      </c>
      <c r="N12281"/>
      <c r="O12281" t="s">
        <v>22765</v>
      </c>
      <c r="P12281" t="s">
        <v>22766</v>
      </c>
    </row>
    <row r="12282" spans="1:16" x14ac:dyDescent="0.35">
      <c r="A12282" t="s">
        <v>1</v>
      </c>
      <c r="B12282" t="s">
        <v>22767</v>
      </c>
      <c r="C12282" t="s">
        <v>162</v>
      </c>
      <c r="D12282" t="s">
        <v>4756</v>
      </c>
      <c r="E12282" t="s">
        <v>59</v>
      </c>
      <c r="F12282" t="b">
        <v>0</v>
      </c>
      <c r="G12282" t="s">
        <v>77</v>
      </c>
      <c r="H12282" s="1">
        <v>46152.879155092603</v>
      </c>
      <c r="I12282" t="b">
        <v>0</v>
      </c>
      <c r="J12282" t="b">
        <v>0</v>
      </c>
      <c r="K12282" t="s">
        <v>41</v>
      </c>
      <c r="L12282" t="s">
        <v>60</v>
      </c>
      <c r="M12282">
        <v>120000</v>
      </c>
      <c r="N12282"/>
      <c r="O12282" t="s">
        <v>973</v>
      </c>
      <c r="P12282" t="s">
        <v>22768</v>
      </c>
    </row>
    <row r="12283" spans="1:16" x14ac:dyDescent="0.35">
      <c r="A12283" t="s">
        <v>1</v>
      </c>
      <c r="B12283" t="s">
        <v>22769</v>
      </c>
      <c r="C12283" t="s">
        <v>1032</v>
      </c>
      <c r="D12283" t="s">
        <v>4633</v>
      </c>
      <c r="E12283" t="s">
        <v>59</v>
      </c>
      <c r="F12283" t="b">
        <v>0</v>
      </c>
      <c r="G12283" t="s">
        <v>13</v>
      </c>
      <c r="H12283" s="1">
        <v>46152.879490740743</v>
      </c>
      <c r="I12283" t="b">
        <v>0</v>
      </c>
      <c r="J12283" t="b">
        <v>0</v>
      </c>
      <c r="K12283" t="s">
        <v>13</v>
      </c>
      <c r="L12283" t="s">
        <v>60</v>
      </c>
      <c r="M12283">
        <v>100000</v>
      </c>
      <c r="N12283"/>
      <c r="O12283" t="s">
        <v>4633</v>
      </c>
      <c r="P12283" t="s">
        <v>22770</v>
      </c>
    </row>
    <row r="12284" spans="1:16" x14ac:dyDescent="0.35">
      <c r="A12284" t="s">
        <v>0</v>
      </c>
      <c r="B12284" t="s">
        <v>22771</v>
      </c>
      <c r="C12284" t="s">
        <v>22772</v>
      </c>
      <c r="D12284" t="s">
        <v>4673</v>
      </c>
      <c r="E12284" t="s">
        <v>59</v>
      </c>
      <c r="F12284" t="b">
        <v>0</v>
      </c>
      <c r="G12284" t="s">
        <v>65</v>
      </c>
      <c r="H12284" s="1">
        <v>46153.001712962963</v>
      </c>
      <c r="I12284" t="b">
        <v>0</v>
      </c>
      <c r="J12284" t="b">
        <v>1</v>
      </c>
      <c r="K12284" t="s">
        <v>41</v>
      </c>
      <c r="L12284" t="s">
        <v>60</v>
      </c>
      <c r="M12284">
        <v>85000</v>
      </c>
      <c r="N12284"/>
      <c r="O12284" t="s">
        <v>22773</v>
      </c>
      <c r="P12284" t="s">
        <v>1314</v>
      </c>
    </row>
    <row r="12285" spans="1:16" x14ac:dyDescent="0.35">
      <c r="A12285" t="s">
        <v>0</v>
      </c>
      <c r="B12285" t="s">
        <v>22774</v>
      </c>
      <c r="C12285" t="s">
        <v>76</v>
      </c>
      <c r="D12285" t="s">
        <v>4673</v>
      </c>
      <c r="E12285" t="s">
        <v>59</v>
      </c>
      <c r="F12285" t="b">
        <v>1</v>
      </c>
      <c r="G12285" t="s">
        <v>41</v>
      </c>
      <c r="H12285" s="1">
        <v>46153.002916666657</v>
      </c>
      <c r="I12285" t="b">
        <v>0</v>
      </c>
      <c r="J12285" t="b">
        <v>1</v>
      </c>
      <c r="K12285" t="s">
        <v>41</v>
      </c>
      <c r="L12285" t="s">
        <v>60</v>
      </c>
      <c r="M12285">
        <v>82500</v>
      </c>
      <c r="N12285"/>
      <c r="O12285" t="s">
        <v>22775</v>
      </c>
      <c r="P12285" t="s">
        <v>283</v>
      </c>
    </row>
    <row r="12286" spans="1:16" x14ac:dyDescent="0.35">
      <c r="A12286" t="s">
        <v>8</v>
      </c>
      <c r="B12286" t="s">
        <v>22776</v>
      </c>
      <c r="C12286" t="s">
        <v>290</v>
      </c>
      <c r="D12286" t="s">
        <v>4673</v>
      </c>
      <c r="E12286" t="s">
        <v>59</v>
      </c>
      <c r="F12286" t="b">
        <v>0</v>
      </c>
      <c r="G12286" t="s">
        <v>77</v>
      </c>
      <c r="H12286" s="1">
        <v>46153.002986111111</v>
      </c>
      <c r="I12286" t="b">
        <v>0</v>
      </c>
      <c r="J12286" t="b">
        <v>1</v>
      </c>
      <c r="K12286" t="s">
        <v>41</v>
      </c>
      <c r="L12286" t="s">
        <v>60</v>
      </c>
      <c r="M12286">
        <v>227500</v>
      </c>
      <c r="N12286"/>
      <c r="O12286" t="s">
        <v>22777</v>
      </c>
      <c r="P12286" t="s">
        <v>17403</v>
      </c>
    </row>
    <row r="12287" spans="1:16" x14ac:dyDescent="0.35">
      <c r="A12287" t="s">
        <v>0</v>
      </c>
      <c r="B12287" t="s">
        <v>11707</v>
      </c>
      <c r="C12287" t="s">
        <v>112</v>
      </c>
      <c r="D12287" t="s">
        <v>4673</v>
      </c>
      <c r="E12287" t="s">
        <v>59</v>
      </c>
      <c r="F12287" t="b">
        <v>0</v>
      </c>
      <c r="G12287" t="s">
        <v>65</v>
      </c>
      <c r="H12287" s="1">
        <v>46153.002997685187</v>
      </c>
      <c r="I12287" t="b">
        <v>0</v>
      </c>
      <c r="J12287" t="b">
        <v>1</v>
      </c>
      <c r="K12287" t="s">
        <v>41</v>
      </c>
      <c r="L12287" t="s">
        <v>60</v>
      </c>
      <c r="M12287">
        <v>165000</v>
      </c>
      <c r="N12287"/>
      <c r="O12287" t="s">
        <v>22778</v>
      </c>
      <c r="P12287" t="s">
        <v>22779</v>
      </c>
    </row>
    <row r="12288" spans="1:16" x14ac:dyDescent="0.35">
      <c r="A12288" t="s">
        <v>0</v>
      </c>
      <c r="B12288" t="s">
        <v>22780</v>
      </c>
      <c r="C12288" t="s">
        <v>112</v>
      </c>
      <c r="D12288" t="s">
        <v>4756</v>
      </c>
      <c r="E12288" t="s">
        <v>59</v>
      </c>
      <c r="F12288" t="b">
        <v>0</v>
      </c>
      <c r="G12288" t="s">
        <v>65</v>
      </c>
      <c r="H12288" s="1">
        <v>46153.043379629627</v>
      </c>
      <c r="I12288" t="b">
        <v>1</v>
      </c>
      <c r="J12288" t="b">
        <v>1</v>
      </c>
      <c r="K12288" t="s">
        <v>41</v>
      </c>
      <c r="L12288" t="s">
        <v>60</v>
      </c>
      <c r="M12288">
        <v>111820</v>
      </c>
      <c r="N12288"/>
      <c r="O12288" t="s">
        <v>3431</v>
      </c>
      <c r="P12288" t="s">
        <v>283</v>
      </c>
    </row>
    <row r="12289" spans="1:16" x14ac:dyDescent="0.35">
      <c r="A12289" t="s">
        <v>1</v>
      </c>
      <c r="B12289" t="s">
        <v>22781</v>
      </c>
      <c r="C12289" t="s">
        <v>92</v>
      </c>
      <c r="D12289" t="s">
        <v>2360</v>
      </c>
      <c r="E12289" t="s">
        <v>59</v>
      </c>
      <c r="F12289" t="b">
        <v>0</v>
      </c>
      <c r="G12289" t="s">
        <v>77</v>
      </c>
      <c r="H12289" s="1">
        <v>46153.087465277778</v>
      </c>
      <c r="I12289" t="b">
        <v>0</v>
      </c>
      <c r="J12289" t="b">
        <v>1</v>
      </c>
      <c r="K12289" t="s">
        <v>41</v>
      </c>
      <c r="L12289" t="s">
        <v>60</v>
      </c>
      <c r="M12289">
        <v>209500</v>
      </c>
      <c r="N12289"/>
      <c r="O12289" t="s">
        <v>402</v>
      </c>
      <c r="P12289" t="s">
        <v>22782</v>
      </c>
    </row>
    <row r="12290" spans="1:16" x14ac:dyDescent="0.35">
      <c r="A12290" t="s">
        <v>4</v>
      </c>
      <c r="B12290" t="s">
        <v>22783</v>
      </c>
      <c r="C12290" t="s">
        <v>326</v>
      </c>
      <c r="D12290" t="s">
        <v>2360</v>
      </c>
      <c r="E12290" t="s">
        <v>59</v>
      </c>
      <c r="F12290" t="b">
        <v>0</v>
      </c>
      <c r="G12290" t="s">
        <v>77</v>
      </c>
      <c r="H12290" s="1">
        <v>46153.087488425917</v>
      </c>
      <c r="I12290" t="b">
        <v>0</v>
      </c>
      <c r="J12290" t="b">
        <v>1</v>
      </c>
      <c r="K12290" t="s">
        <v>41</v>
      </c>
      <c r="L12290" t="s">
        <v>60</v>
      </c>
      <c r="M12290">
        <v>184000</v>
      </c>
      <c r="N12290"/>
      <c r="O12290" t="s">
        <v>402</v>
      </c>
      <c r="P12290" t="s">
        <v>22784</v>
      </c>
    </row>
    <row r="12291" spans="1:16" x14ac:dyDescent="0.35">
      <c r="A12291" t="s">
        <v>4</v>
      </c>
      <c r="B12291" t="s">
        <v>22785</v>
      </c>
      <c r="C12291" t="s">
        <v>162</v>
      </c>
      <c r="D12291" t="s">
        <v>2360</v>
      </c>
      <c r="E12291" t="s">
        <v>59</v>
      </c>
      <c r="F12291" t="b">
        <v>0</v>
      </c>
      <c r="G12291" t="s">
        <v>73</v>
      </c>
      <c r="H12291" s="1">
        <v>46153.087500000001</v>
      </c>
      <c r="I12291" t="b">
        <v>1</v>
      </c>
      <c r="J12291" t="b">
        <v>1</v>
      </c>
      <c r="K12291" t="s">
        <v>41</v>
      </c>
      <c r="L12291" t="s">
        <v>60</v>
      </c>
      <c r="M12291">
        <v>226500</v>
      </c>
      <c r="N12291"/>
      <c r="O12291" t="s">
        <v>402</v>
      </c>
      <c r="P12291" t="s">
        <v>22786</v>
      </c>
    </row>
    <row r="12292" spans="1:16" x14ac:dyDescent="0.35">
      <c r="A12292" t="s">
        <v>1</v>
      </c>
      <c r="B12292" t="s">
        <v>22787</v>
      </c>
      <c r="C12292" t="s">
        <v>112</v>
      </c>
      <c r="D12292" t="s">
        <v>2360</v>
      </c>
      <c r="E12292" t="s">
        <v>59</v>
      </c>
      <c r="F12292" t="b">
        <v>0</v>
      </c>
      <c r="G12292" t="s">
        <v>77</v>
      </c>
      <c r="H12292" s="1">
        <v>46153.087534722217</v>
      </c>
      <c r="I12292" t="b">
        <v>1</v>
      </c>
      <c r="J12292" t="b">
        <v>1</v>
      </c>
      <c r="K12292" t="s">
        <v>41</v>
      </c>
      <c r="L12292" t="s">
        <v>60</v>
      </c>
      <c r="M12292">
        <v>248000</v>
      </c>
      <c r="N12292"/>
      <c r="O12292" t="s">
        <v>402</v>
      </c>
      <c r="P12292" t="s">
        <v>22788</v>
      </c>
    </row>
    <row r="12293" spans="1:16" x14ac:dyDescent="0.35">
      <c r="A12293" t="s">
        <v>1</v>
      </c>
      <c r="B12293" t="s">
        <v>15975</v>
      </c>
      <c r="C12293" t="s">
        <v>92</v>
      </c>
      <c r="D12293" t="s">
        <v>2360</v>
      </c>
      <c r="E12293" t="s">
        <v>59</v>
      </c>
      <c r="F12293" t="b">
        <v>0</v>
      </c>
      <c r="G12293" t="s">
        <v>41</v>
      </c>
      <c r="H12293" s="1">
        <v>46153.088807870372</v>
      </c>
      <c r="I12293" t="b">
        <v>0</v>
      </c>
      <c r="J12293" t="b">
        <v>1</v>
      </c>
      <c r="K12293" t="s">
        <v>41</v>
      </c>
      <c r="L12293" t="s">
        <v>60</v>
      </c>
      <c r="M12293">
        <v>195000</v>
      </c>
      <c r="N12293"/>
      <c r="O12293" t="s">
        <v>402</v>
      </c>
      <c r="P12293" t="s">
        <v>15976</v>
      </c>
    </row>
    <row r="12294" spans="1:16" x14ac:dyDescent="0.35">
      <c r="A12294" t="s">
        <v>1</v>
      </c>
      <c r="B12294" t="s">
        <v>13178</v>
      </c>
      <c r="C12294" t="s">
        <v>76</v>
      </c>
      <c r="D12294" t="s">
        <v>4526</v>
      </c>
      <c r="E12294" t="s">
        <v>59</v>
      </c>
      <c r="F12294" t="b">
        <v>1</v>
      </c>
      <c r="G12294" t="s">
        <v>13</v>
      </c>
      <c r="H12294" s="1">
        <v>46153.176689814813</v>
      </c>
      <c r="I12294" t="b">
        <v>1</v>
      </c>
      <c r="J12294" t="b">
        <v>0</v>
      </c>
      <c r="K12294" t="s">
        <v>13</v>
      </c>
      <c r="L12294" t="s">
        <v>60</v>
      </c>
      <c r="M12294">
        <v>135500</v>
      </c>
      <c r="N12294"/>
      <c r="O12294" t="s">
        <v>13179</v>
      </c>
      <c r="P12294" t="s">
        <v>13180</v>
      </c>
    </row>
    <row r="12295" spans="1:16" x14ac:dyDescent="0.35">
      <c r="A12295" t="s">
        <v>5</v>
      </c>
      <c r="B12295" t="s">
        <v>865</v>
      </c>
      <c r="C12295" t="s">
        <v>76</v>
      </c>
      <c r="D12295" t="s">
        <v>4526</v>
      </c>
      <c r="E12295" t="s">
        <v>88</v>
      </c>
      <c r="F12295" t="b">
        <v>1</v>
      </c>
      <c r="G12295" t="s">
        <v>13</v>
      </c>
      <c r="H12295" s="1">
        <v>46153.212638888886</v>
      </c>
      <c r="I12295" t="b">
        <v>1</v>
      </c>
      <c r="J12295" t="b">
        <v>0</v>
      </c>
      <c r="K12295" t="s">
        <v>13</v>
      </c>
      <c r="L12295" t="s">
        <v>60</v>
      </c>
      <c r="M12295">
        <v>134500</v>
      </c>
      <c r="N12295"/>
      <c r="O12295" t="s">
        <v>13179</v>
      </c>
      <c r="P12295" t="s">
        <v>22789</v>
      </c>
    </row>
    <row r="12296" spans="1:16" x14ac:dyDescent="0.35">
      <c r="A12296" t="s">
        <v>0</v>
      </c>
      <c r="B12296" t="s">
        <v>22790</v>
      </c>
      <c r="C12296" t="s">
        <v>246</v>
      </c>
      <c r="D12296" t="s">
        <v>4756</v>
      </c>
      <c r="E12296" t="s">
        <v>59</v>
      </c>
      <c r="F12296" t="b">
        <v>0</v>
      </c>
      <c r="G12296" t="s">
        <v>65</v>
      </c>
      <c r="H12296" s="1">
        <v>46153.251863425918</v>
      </c>
      <c r="I12296" t="b">
        <v>0</v>
      </c>
      <c r="J12296" t="b">
        <v>1</v>
      </c>
      <c r="K12296" t="s">
        <v>41</v>
      </c>
      <c r="L12296" t="s">
        <v>60</v>
      </c>
      <c r="M12296">
        <v>93076</v>
      </c>
      <c r="N12296"/>
      <c r="O12296" t="s">
        <v>22791</v>
      </c>
    </row>
    <row r="12297" spans="1:16" x14ac:dyDescent="0.35">
      <c r="A12297" t="s">
        <v>3</v>
      </c>
      <c r="B12297" t="s">
        <v>4352</v>
      </c>
      <c r="C12297" t="s">
        <v>4665</v>
      </c>
      <c r="D12297" t="s">
        <v>4346</v>
      </c>
      <c r="E12297" t="s">
        <v>88</v>
      </c>
      <c r="F12297" t="b">
        <v>0</v>
      </c>
      <c r="G12297" t="s">
        <v>4666</v>
      </c>
      <c r="H12297" s="1">
        <v>46153.252696759257</v>
      </c>
      <c r="I12297" t="b">
        <v>0</v>
      </c>
      <c r="J12297" t="b">
        <v>0</v>
      </c>
      <c r="K12297" t="s">
        <v>4666</v>
      </c>
      <c r="L12297" t="s">
        <v>74</v>
      </c>
      <c r="M12297"/>
      <c r="N12297">
        <v>12000</v>
      </c>
      <c r="O12297" t="s">
        <v>22792</v>
      </c>
      <c r="P12297" t="s">
        <v>261</v>
      </c>
    </row>
    <row r="12298" spans="1:16" x14ac:dyDescent="0.35">
      <c r="A12298" t="s">
        <v>9</v>
      </c>
      <c r="B12298" t="s">
        <v>22793</v>
      </c>
      <c r="C12298" t="s">
        <v>112</v>
      </c>
      <c r="D12298" t="s">
        <v>4346</v>
      </c>
      <c r="E12298" t="s">
        <v>59</v>
      </c>
      <c r="F12298" t="b">
        <v>0</v>
      </c>
      <c r="G12298" t="s">
        <v>89</v>
      </c>
      <c r="H12298" s="1">
        <v>46153.337372685193</v>
      </c>
      <c r="I12298" t="b">
        <v>0</v>
      </c>
      <c r="J12298" t="b">
        <v>1</v>
      </c>
      <c r="K12298" t="s">
        <v>41</v>
      </c>
      <c r="L12298" t="s">
        <v>60</v>
      </c>
      <c r="M12298">
        <v>187500</v>
      </c>
      <c r="N12298"/>
      <c r="O12298" t="s">
        <v>1990</v>
      </c>
      <c r="P12298" t="s">
        <v>22794</v>
      </c>
    </row>
    <row r="12299" spans="1:16" x14ac:dyDescent="0.35">
      <c r="A12299" t="s">
        <v>5</v>
      </c>
      <c r="B12299" t="s">
        <v>21544</v>
      </c>
      <c r="C12299" t="s">
        <v>20</v>
      </c>
      <c r="D12299" t="s">
        <v>4526</v>
      </c>
      <c r="E12299" t="s">
        <v>59</v>
      </c>
      <c r="F12299" t="b">
        <v>0</v>
      </c>
      <c r="G12299" t="s">
        <v>20</v>
      </c>
      <c r="H12299" s="1">
        <v>46153.337870370371</v>
      </c>
      <c r="I12299" t="b">
        <v>0</v>
      </c>
      <c r="J12299" t="b">
        <v>0</v>
      </c>
      <c r="K12299" t="s">
        <v>20</v>
      </c>
      <c r="L12299" t="s">
        <v>60</v>
      </c>
      <c r="M12299">
        <v>127500</v>
      </c>
      <c r="N12299"/>
      <c r="O12299" t="s">
        <v>5339</v>
      </c>
      <c r="P12299" t="s">
        <v>7595</v>
      </c>
    </row>
    <row r="12300" spans="1:16" x14ac:dyDescent="0.35">
      <c r="A12300" t="s">
        <v>0</v>
      </c>
      <c r="B12300" t="s">
        <v>22795</v>
      </c>
      <c r="C12300" t="s">
        <v>10022</v>
      </c>
      <c r="D12300" t="s">
        <v>4526</v>
      </c>
      <c r="E12300" t="s">
        <v>59</v>
      </c>
      <c r="F12300" t="b">
        <v>0</v>
      </c>
      <c r="G12300" t="s">
        <v>40</v>
      </c>
      <c r="H12300" s="1">
        <v>46153.377858796302</v>
      </c>
      <c r="I12300" t="b">
        <v>1</v>
      </c>
      <c r="J12300" t="b">
        <v>0</v>
      </c>
      <c r="K12300" t="s">
        <v>40</v>
      </c>
      <c r="L12300" t="s">
        <v>60</v>
      </c>
      <c r="M12300">
        <v>41000</v>
      </c>
      <c r="N12300"/>
      <c r="O12300" t="s">
        <v>19650</v>
      </c>
      <c r="P12300" t="s">
        <v>325</v>
      </c>
    </row>
    <row r="12301" spans="1:16" x14ac:dyDescent="0.35">
      <c r="A12301" t="s">
        <v>2</v>
      </c>
      <c r="B12301" t="s">
        <v>4272</v>
      </c>
      <c r="C12301" t="s">
        <v>40</v>
      </c>
      <c r="D12301" t="s">
        <v>4526</v>
      </c>
      <c r="E12301" t="s">
        <v>59</v>
      </c>
      <c r="F12301" t="b">
        <v>0</v>
      </c>
      <c r="G12301" t="s">
        <v>40</v>
      </c>
      <c r="H12301" s="1">
        <v>46153.378842592603</v>
      </c>
      <c r="I12301" t="b">
        <v>0</v>
      </c>
      <c r="J12301" t="b">
        <v>0</v>
      </c>
      <c r="K12301" t="s">
        <v>40</v>
      </c>
      <c r="L12301" t="s">
        <v>60</v>
      </c>
      <c r="M12301">
        <v>77500</v>
      </c>
      <c r="N12301"/>
      <c r="O12301" t="s">
        <v>7872</v>
      </c>
      <c r="P12301" t="s">
        <v>8956</v>
      </c>
    </row>
    <row r="12302" spans="1:16" x14ac:dyDescent="0.35">
      <c r="A12302" t="s">
        <v>2</v>
      </c>
      <c r="B12302" t="s">
        <v>9395</v>
      </c>
      <c r="C12302" t="s">
        <v>22796</v>
      </c>
      <c r="D12302" t="s">
        <v>22797</v>
      </c>
      <c r="E12302" t="s">
        <v>59</v>
      </c>
      <c r="F12302" t="b">
        <v>0</v>
      </c>
      <c r="G12302" t="s">
        <v>40</v>
      </c>
      <c r="H12302" s="1">
        <v>46153.380162037043</v>
      </c>
      <c r="I12302" t="b">
        <v>0</v>
      </c>
      <c r="J12302" t="b">
        <v>0</v>
      </c>
      <c r="K12302" t="s">
        <v>40</v>
      </c>
      <c r="L12302" t="s">
        <v>60</v>
      </c>
      <c r="M12302">
        <v>40000</v>
      </c>
      <c r="N12302"/>
      <c r="O12302" t="s">
        <v>22798</v>
      </c>
      <c r="P12302" t="s">
        <v>22799</v>
      </c>
    </row>
    <row r="12303" spans="1:16" x14ac:dyDescent="0.35">
      <c r="A12303" t="s">
        <v>0</v>
      </c>
      <c r="B12303" t="s">
        <v>22800</v>
      </c>
      <c r="C12303" t="s">
        <v>795</v>
      </c>
      <c r="D12303" t="s">
        <v>2360</v>
      </c>
      <c r="E12303" t="s">
        <v>59</v>
      </c>
      <c r="F12303" t="b">
        <v>0</v>
      </c>
      <c r="G12303" t="s">
        <v>77</v>
      </c>
      <c r="H12303" s="1">
        <v>46153.418506944443</v>
      </c>
      <c r="I12303" t="b">
        <v>0</v>
      </c>
      <c r="J12303" t="b">
        <v>1</v>
      </c>
      <c r="K12303" t="s">
        <v>41</v>
      </c>
      <c r="L12303" t="s">
        <v>60</v>
      </c>
      <c r="M12303">
        <v>153000</v>
      </c>
      <c r="N12303"/>
      <c r="O12303" t="s">
        <v>424</v>
      </c>
      <c r="P12303" t="s">
        <v>11015</v>
      </c>
    </row>
    <row r="12304" spans="1:16" x14ac:dyDescent="0.35">
      <c r="A12304" t="s">
        <v>0</v>
      </c>
      <c r="B12304" t="s">
        <v>1271</v>
      </c>
      <c r="C12304" t="s">
        <v>17357</v>
      </c>
      <c r="D12304" t="s">
        <v>4625</v>
      </c>
      <c r="E12304" t="s">
        <v>59</v>
      </c>
      <c r="F12304" t="b">
        <v>0</v>
      </c>
      <c r="G12304" t="s">
        <v>89</v>
      </c>
      <c r="H12304" s="1">
        <v>46153.418506944443</v>
      </c>
      <c r="I12304" t="b">
        <v>0</v>
      </c>
      <c r="J12304" t="b">
        <v>0</v>
      </c>
      <c r="K12304" t="s">
        <v>41</v>
      </c>
      <c r="L12304" t="s">
        <v>74</v>
      </c>
      <c r="M12304"/>
      <c r="N12304">
        <v>50</v>
      </c>
      <c r="O12304" t="s">
        <v>1556</v>
      </c>
      <c r="P12304" t="s">
        <v>1145</v>
      </c>
    </row>
    <row r="12305" spans="1:16" x14ac:dyDescent="0.35">
      <c r="A12305" t="s">
        <v>1</v>
      </c>
      <c r="B12305" t="s">
        <v>629</v>
      </c>
      <c r="C12305" t="s">
        <v>16057</v>
      </c>
      <c r="D12305" t="s">
        <v>2360</v>
      </c>
      <c r="E12305" t="s">
        <v>59</v>
      </c>
      <c r="F12305" t="b">
        <v>0</v>
      </c>
      <c r="G12305" t="s">
        <v>89</v>
      </c>
      <c r="H12305" s="1">
        <v>46153.420648148152</v>
      </c>
      <c r="I12305" t="b">
        <v>0</v>
      </c>
      <c r="J12305" t="b">
        <v>1</v>
      </c>
      <c r="K12305" t="s">
        <v>41</v>
      </c>
      <c r="L12305" t="s">
        <v>60</v>
      </c>
      <c r="M12305">
        <v>91188.5</v>
      </c>
      <c r="N12305"/>
      <c r="O12305" t="s">
        <v>16058</v>
      </c>
      <c r="P12305" t="s">
        <v>22801</v>
      </c>
    </row>
    <row r="12306" spans="1:16" x14ac:dyDescent="0.35">
      <c r="A12306" t="s">
        <v>1</v>
      </c>
      <c r="B12306" t="s">
        <v>4857</v>
      </c>
      <c r="C12306" t="s">
        <v>326</v>
      </c>
      <c r="D12306" t="s">
        <v>4756</v>
      </c>
      <c r="E12306" t="s">
        <v>59</v>
      </c>
      <c r="F12306" t="b">
        <v>0</v>
      </c>
      <c r="G12306" t="s">
        <v>77</v>
      </c>
      <c r="H12306" s="1">
        <v>46153.462245370371</v>
      </c>
      <c r="I12306" t="b">
        <v>0</v>
      </c>
      <c r="J12306" t="b">
        <v>1</v>
      </c>
      <c r="K12306" t="s">
        <v>41</v>
      </c>
      <c r="L12306" t="s">
        <v>60</v>
      </c>
      <c r="M12306">
        <v>175500</v>
      </c>
      <c r="N12306"/>
      <c r="O12306" t="s">
        <v>16027</v>
      </c>
      <c r="P12306" t="s">
        <v>22339</v>
      </c>
    </row>
    <row r="12307" spans="1:16" x14ac:dyDescent="0.35">
      <c r="A12307" t="s">
        <v>1</v>
      </c>
      <c r="B12307" t="s">
        <v>22802</v>
      </c>
      <c r="C12307" t="s">
        <v>112</v>
      </c>
      <c r="D12307" t="s">
        <v>4550</v>
      </c>
      <c r="E12307" t="s">
        <v>59</v>
      </c>
      <c r="F12307" t="b">
        <v>0</v>
      </c>
      <c r="G12307" t="s">
        <v>65</v>
      </c>
      <c r="H12307" s="1">
        <v>46153.462256944447</v>
      </c>
      <c r="I12307" t="b">
        <v>0</v>
      </c>
      <c r="J12307" t="b">
        <v>1</v>
      </c>
      <c r="K12307" t="s">
        <v>41</v>
      </c>
      <c r="L12307" t="s">
        <v>60</v>
      </c>
      <c r="M12307">
        <v>154000</v>
      </c>
      <c r="N12307"/>
      <c r="O12307" t="s">
        <v>2081</v>
      </c>
      <c r="P12307" t="s">
        <v>22803</v>
      </c>
    </row>
    <row r="12308" spans="1:16" x14ac:dyDescent="0.35">
      <c r="A12308" t="s">
        <v>0</v>
      </c>
      <c r="B12308" t="s">
        <v>22804</v>
      </c>
      <c r="C12308" t="s">
        <v>190</v>
      </c>
      <c r="D12308" t="s">
        <v>6368</v>
      </c>
      <c r="E12308" t="s">
        <v>59</v>
      </c>
      <c r="F12308" t="b">
        <v>0</v>
      </c>
      <c r="G12308" t="s">
        <v>73</v>
      </c>
      <c r="H12308" s="1">
        <v>46153.501863425918</v>
      </c>
      <c r="I12308" t="b">
        <v>1</v>
      </c>
      <c r="J12308" t="b">
        <v>0</v>
      </c>
      <c r="K12308" t="s">
        <v>41</v>
      </c>
      <c r="L12308" t="s">
        <v>60</v>
      </c>
      <c r="M12308">
        <v>142810</v>
      </c>
      <c r="N12308"/>
      <c r="O12308" t="s">
        <v>8383</v>
      </c>
      <c r="P12308" t="s">
        <v>283</v>
      </c>
    </row>
    <row r="12309" spans="1:16" x14ac:dyDescent="0.35">
      <c r="A12309" t="s">
        <v>5</v>
      </c>
      <c r="B12309" t="s">
        <v>22805</v>
      </c>
      <c r="C12309" t="s">
        <v>500</v>
      </c>
      <c r="D12309" t="s">
        <v>4526</v>
      </c>
      <c r="E12309" t="s">
        <v>88</v>
      </c>
      <c r="F12309" t="b">
        <v>0</v>
      </c>
      <c r="G12309" t="s">
        <v>13</v>
      </c>
      <c r="H12309" s="1">
        <v>46153.504305555558</v>
      </c>
      <c r="I12309" t="b">
        <v>1</v>
      </c>
      <c r="J12309" t="b">
        <v>0</v>
      </c>
      <c r="K12309" t="s">
        <v>13</v>
      </c>
      <c r="L12309" t="s">
        <v>74</v>
      </c>
      <c r="M12309"/>
      <c r="N12309">
        <v>90</v>
      </c>
      <c r="O12309" t="s">
        <v>2080</v>
      </c>
      <c r="P12309" t="s">
        <v>22806</v>
      </c>
    </row>
    <row r="12310" spans="1:16" x14ac:dyDescent="0.35">
      <c r="A12310" t="s">
        <v>1</v>
      </c>
      <c r="B12310" t="s">
        <v>22807</v>
      </c>
      <c r="C12310" t="s">
        <v>9560</v>
      </c>
      <c r="D12310" t="s">
        <v>4346</v>
      </c>
      <c r="E12310" t="s">
        <v>88</v>
      </c>
      <c r="F12310" t="b">
        <v>0</v>
      </c>
      <c r="G12310" t="s">
        <v>19</v>
      </c>
      <c r="H12310" s="1">
        <v>46153.504560185182</v>
      </c>
      <c r="I12310" t="b">
        <v>1</v>
      </c>
      <c r="J12310" t="b">
        <v>0</v>
      </c>
      <c r="K12310" t="s">
        <v>19</v>
      </c>
      <c r="L12310" t="s">
        <v>60</v>
      </c>
      <c r="M12310">
        <v>2000000</v>
      </c>
      <c r="N12310"/>
      <c r="O12310" t="s">
        <v>22808</v>
      </c>
      <c r="P12310" t="s">
        <v>1819</v>
      </c>
    </row>
    <row r="12311" spans="1:16" x14ac:dyDescent="0.35">
      <c r="A12311" t="s">
        <v>5</v>
      </c>
      <c r="B12311" t="s">
        <v>22809</v>
      </c>
      <c r="C12311" t="s">
        <v>6744</v>
      </c>
      <c r="D12311" t="s">
        <v>4346</v>
      </c>
      <c r="E12311" t="s">
        <v>59</v>
      </c>
      <c r="F12311" t="b">
        <v>0</v>
      </c>
      <c r="G12311" t="s">
        <v>40</v>
      </c>
      <c r="H12311" s="1">
        <v>46153.505150462966</v>
      </c>
      <c r="I12311" t="b">
        <v>0</v>
      </c>
      <c r="J12311" t="b">
        <v>0</v>
      </c>
      <c r="K12311" t="s">
        <v>40</v>
      </c>
      <c r="L12311" t="s">
        <v>60</v>
      </c>
      <c r="M12311">
        <v>82189</v>
      </c>
      <c r="N12311"/>
      <c r="O12311" t="s">
        <v>6434</v>
      </c>
      <c r="P12311" t="s">
        <v>22810</v>
      </c>
    </row>
    <row r="12312" spans="1:16" x14ac:dyDescent="0.35">
      <c r="A12312" t="s">
        <v>0</v>
      </c>
      <c r="B12312" t="s">
        <v>22811</v>
      </c>
      <c r="C12312" t="s">
        <v>3302</v>
      </c>
      <c r="D12312" t="s">
        <v>4346</v>
      </c>
      <c r="E12312" t="s">
        <v>59</v>
      </c>
      <c r="F12312" t="b">
        <v>0</v>
      </c>
      <c r="G12312" t="s">
        <v>65</v>
      </c>
      <c r="H12312" s="1">
        <v>46153.543506944443</v>
      </c>
      <c r="I12312" t="b">
        <v>0</v>
      </c>
      <c r="J12312" t="b">
        <v>1</v>
      </c>
      <c r="K12312" t="s">
        <v>41</v>
      </c>
      <c r="L12312" t="s">
        <v>60</v>
      </c>
      <c r="M12312">
        <v>60000</v>
      </c>
      <c r="N12312"/>
      <c r="O12312" t="s">
        <v>22812</v>
      </c>
      <c r="P12312" t="s">
        <v>3903</v>
      </c>
    </row>
    <row r="12313" spans="1:16" x14ac:dyDescent="0.35">
      <c r="A12313" t="s">
        <v>3</v>
      </c>
      <c r="B12313" t="s">
        <v>22813</v>
      </c>
      <c r="C12313" t="s">
        <v>315</v>
      </c>
      <c r="D12313" t="s">
        <v>4526</v>
      </c>
      <c r="E12313" t="s">
        <v>59</v>
      </c>
      <c r="F12313" t="b">
        <v>0</v>
      </c>
      <c r="G12313" t="s">
        <v>65</v>
      </c>
      <c r="H12313" s="1">
        <v>46153.543541666673</v>
      </c>
      <c r="I12313" t="b">
        <v>1</v>
      </c>
      <c r="J12313" t="b">
        <v>0</v>
      </c>
      <c r="K12313" t="s">
        <v>41</v>
      </c>
      <c r="L12313" t="s">
        <v>60</v>
      </c>
      <c r="M12313">
        <v>106000</v>
      </c>
      <c r="N12313"/>
      <c r="O12313" t="s">
        <v>1954</v>
      </c>
      <c r="P12313" t="s">
        <v>283</v>
      </c>
    </row>
    <row r="12314" spans="1:16" x14ac:dyDescent="0.35">
      <c r="A12314" t="s">
        <v>5</v>
      </c>
      <c r="B12314" t="s">
        <v>22814</v>
      </c>
      <c r="C12314" t="s">
        <v>913</v>
      </c>
      <c r="D12314" t="s">
        <v>4526</v>
      </c>
      <c r="E12314" t="s">
        <v>59</v>
      </c>
      <c r="F12314" t="b">
        <v>0</v>
      </c>
      <c r="G12314" t="s">
        <v>20</v>
      </c>
      <c r="H12314" s="1">
        <v>46153.546203703707</v>
      </c>
      <c r="I12314" t="b">
        <v>1</v>
      </c>
      <c r="J12314" t="b">
        <v>0</v>
      </c>
      <c r="K12314" t="s">
        <v>20</v>
      </c>
      <c r="L12314" t="s">
        <v>60</v>
      </c>
      <c r="M12314">
        <v>75000</v>
      </c>
      <c r="N12314"/>
      <c r="O12314" t="s">
        <v>6908</v>
      </c>
      <c r="P12314" t="s">
        <v>22815</v>
      </c>
    </row>
    <row r="12315" spans="1:16" x14ac:dyDescent="0.35">
      <c r="A12315" t="s">
        <v>1</v>
      </c>
      <c r="B12315" t="s">
        <v>1</v>
      </c>
      <c r="C12315" t="s">
        <v>12149</v>
      </c>
      <c r="D12315" t="s">
        <v>4526</v>
      </c>
      <c r="E12315" t="s">
        <v>59</v>
      </c>
      <c r="F12315" t="b">
        <v>0</v>
      </c>
      <c r="G12315" t="s">
        <v>40</v>
      </c>
      <c r="H12315" s="1">
        <v>46153.546793981477</v>
      </c>
      <c r="I12315" t="b">
        <v>0</v>
      </c>
      <c r="J12315" t="b">
        <v>0</v>
      </c>
      <c r="K12315" t="s">
        <v>40</v>
      </c>
      <c r="L12315" t="s">
        <v>60</v>
      </c>
      <c r="M12315">
        <v>70000</v>
      </c>
      <c r="N12315"/>
      <c r="O12315" t="s">
        <v>12150</v>
      </c>
      <c r="P12315" t="s">
        <v>12151</v>
      </c>
    </row>
    <row r="12316" spans="1:16" x14ac:dyDescent="0.35">
      <c r="A12316" t="s">
        <v>1</v>
      </c>
      <c r="B12316" t="s">
        <v>358</v>
      </c>
      <c r="C12316" t="s">
        <v>4530</v>
      </c>
      <c r="D12316" t="s">
        <v>4526</v>
      </c>
      <c r="E12316" t="s">
        <v>59</v>
      </c>
      <c r="F12316" t="b">
        <v>0</v>
      </c>
      <c r="G12316" t="s">
        <v>40</v>
      </c>
      <c r="H12316" s="1">
        <v>46153.546793981477</v>
      </c>
      <c r="I12316" t="b">
        <v>0</v>
      </c>
      <c r="J12316" t="b">
        <v>0</v>
      </c>
      <c r="K12316" t="s">
        <v>40</v>
      </c>
      <c r="L12316" t="s">
        <v>60</v>
      </c>
      <c r="M12316">
        <v>35000</v>
      </c>
      <c r="N12316"/>
      <c r="O12316" t="s">
        <v>101</v>
      </c>
      <c r="P12316" t="s">
        <v>22816</v>
      </c>
    </row>
    <row r="12317" spans="1:16" x14ac:dyDescent="0.35">
      <c r="A12317" t="s">
        <v>2</v>
      </c>
      <c r="B12317" t="s">
        <v>1398</v>
      </c>
      <c r="C12317" t="s">
        <v>124</v>
      </c>
      <c r="D12317" t="s">
        <v>2360</v>
      </c>
      <c r="E12317" t="s">
        <v>59</v>
      </c>
      <c r="F12317" t="b">
        <v>0</v>
      </c>
      <c r="G12317" t="s">
        <v>68</v>
      </c>
      <c r="H12317" s="1">
        <v>46153.585173611107</v>
      </c>
      <c r="I12317" t="b">
        <v>1</v>
      </c>
      <c r="J12317" t="b">
        <v>0</v>
      </c>
      <c r="K12317" t="s">
        <v>41</v>
      </c>
      <c r="L12317" t="s">
        <v>74</v>
      </c>
      <c r="M12317"/>
      <c r="N12317">
        <v>29</v>
      </c>
      <c r="O12317" t="s">
        <v>1220</v>
      </c>
    </row>
    <row r="12318" spans="1:16" x14ac:dyDescent="0.35">
      <c r="A12318" t="s">
        <v>3</v>
      </c>
      <c r="B12318" t="s">
        <v>1769</v>
      </c>
      <c r="C12318" t="s">
        <v>13</v>
      </c>
      <c r="D12318" t="s">
        <v>4526</v>
      </c>
      <c r="E12318" t="s">
        <v>88</v>
      </c>
      <c r="F12318" t="b">
        <v>0</v>
      </c>
      <c r="G12318" t="s">
        <v>13</v>
      </c>
      <c r="H12318" s="1">
        <v>46153.585393518522</v>
      </c>
      <c r="I12318" t="b">
        <v>1</v>
      </c>
      <c r="J12318" t="b">
        <v>0</v>
      </c>
      <c r="K12318" t="s">
        <v>13</v>
      </c>
      <c r="L12318" t="s">
        <v>74</v>
      </c>
      <c r="M12318"/>
      <c r="N12318">
        <v>73</v>
      </c>
      <c r="O12318" t="s">
        <v>1874</v>
      </c>
    </row>
    <row r="12319" spans="1:16" x14ac:dyDescent="0.35">
      <c r="A12319" t="s">
        <v>2</v>
      </c>
      <c r="B12319" t="s">
        <v>22817</v>
      </c>
      <c r="C12319" t="s">
        <v>13</v>
      </c>
      <c r="D12319" t="s">
        <v>4526</v>
      </c>
      <c r="E12319" t="s">
        <v>88</v>
      </c>
      <c r="F12319" t="b">
        <v>0</v>
      </c>
      <c r="G12319" t="s">
        <v>13</v>
      </c>
      <c r="H12319" s="1">
        <v>46153.585393518522</v>
      </c>
      <c r="I12319" t="b">
        <v>0</v>
      </c>
      <c r="J12319" t="b">
        <v>0</v>
      </c>
      <c r="K12319" t="s">
        <v>13</v>
      </c>
      <c r="L12319" t="s">
        <v>74</v>
      </c>
      <c r="M12319"/>
      <c r="N12319">
        <v>65</v>
      </c>
      <c r="O12319" t="s">
        <v>1874</v>
      </c>
    </row>
    <row r="12320" spans="1:16" x14ac:dyDescent="0.35">
      <c r="A12320" t="s">
        <v>0</v>
      </c>
      <c r="B12320" t="s">
        <v>7957</v>
      </c>
      <c r="C12320" t="s">
        <v>22818</v>
      </c>
      <c r="D12320" t="s">
        <v>4346</v>
      </c>
      <c r="E12320" t="s">
        <v>59</v>
      </c>
      <c r="F12320" t="b">
        <v>0</v>
      </c>
      <c r="G12320" t="s">
        <v>40</v>
      </c>
      <c r="H12320" s="1">
        <v>46153.586192129631</v>
      </c>
      <c r="I12320" t="b">
        <v>1</v>
      </c>
      <c r="J12320" t="b">
        <v>0</v>
      </c>
      <c r="K12320" t="s">
        <v>40</v>
      </c>
      <c r="L12320" t="s">
        <v>60</v>
      </c>
      <c r="M12320">
        <v>35000</v>
      </c>
      <c r="N12320"/>
      <c r="O12320" t="s">
        <v>22819</v>
      </c>
      <c r="P12320" t="s">
        <v>461</v>
      </c>
    </row>
    <row r="12321" spans="1:16" x14ac:dyDescent="0.35">
      <c r="A12321" t="s">
        <v>0</v>
      </c>
      <c r="B12321" t="s">
        <v>22820</v>
      </c>
      <c r="C12321" t="s">
        <v>76</v>
      </c>
      <c r="D12321" t="s">
        <v>4346</v>
      </c>
      <c r="E12321" t="s">
        <v>59</v>
      </c>
      <c r="F12321" t="b">
        <v>1</v>
      </c>
      <c r="G12321" t="s">
        <v>40</v>
      </c>
      <c r="H12321" s="1">
        <v>46153.586192129631</v>
      </c>
      <c r="I12321" t="b">
        <v>1</v>
      </c>
      <c r="J12321" t="b">
        <v>0</v>
      </c>
      <c r="K12321" t="s">
        <v>40</v>
      </c>
      <c r="L12321" t="s">
        <v>60</v>
      </c>
      <c r="M12321">
        <v>40000</v>
      </c>
      <c r="N12321"/>
      <c r="O12321" t="s">
        <v>22821</v>
      </c>
    </row>
    <row r="12322" spans="1:16" x14ac:dyDescent="0.35">
      <c r="A12322" t="s">
        <v>0</v>
      </c>
      <c r="B12322" t="s">
        <v>0</v>
      </c>
      <c r="C12322" t="s">
        <v>7072</v>
      </c>
      <c r="D12322" t="s">
        <v>4346</v>
      </c>
      <c r="E12322" t="s">
        <v>59</v>
      </c>
      <c r="F12322" t="b">
        <v>0</v>
      </c>
      <c r="G12322" t="s">
        <v>40</v>
      </c>
      <c r="H12322" s="1">
        <v>46153.586192129631</v>
      </c>
      <c r="I12322" t="b">
        <v>1</v>
      </c>
      <c r="J12322" t="b">
        <v>0</v>
      </c>
      <c r="K12322" t="s">
        <v>40</v>
      </c>
      <c r="L12322" t="s">
        <v>60</v>
      </c>
      <c r="M12322">
        <v>31840</v>
      </c>
      <c r="N12322"/>
      <c r="O12322" t="s">
        <v>22822</v>
      </c>
      <c r="P12322" t="s">
        <v>4841</v>
      </c>
    </row>
    <row r="12323" spans="1:16" x14ac:dyDescent="0.35">
      <c r="A12323" t="s">
        <v>0</v>
      </c>
      <c r="B12323" t="s">
        <v>0</v>
      </c>
      <c r="C12323" t="s">
        <v>22823</v>
      </c>
      <c r="D12323" t="s">
        <v>4599</v>
      </c>
      <c r="E12323" t="s">
        <v>59</v>
      </c>
      <c r="F12323" t="b">
        <v>0</v>
      </c>
      <c r="G12323" t="s">
        <v>40</v>
      </c>
      <c r="H12323" s="1">
        <v>46153.5862037037</v>
      </c>
      <c r="I12323" t="b">
        <v>1</v>
      </c>
      <c r="J12323" t="b">
        <v>0</v>
      </c>
      <c r="K12323" t="s">
        <v>40</v>
      </c>
      <c r="L12323" t="s">
        <v>60</v>
      </c>
      <c r="M12323">
        <v>29000</v>
      </c>
      <c r="N12323"/>
      <c r="O12323" t="s">
        <v>22824</v>
      </c>
      <c r="P12323" t="s">
        <v>325</v>
      </c>
    </row>
    <row r="12324" spans="1:16" x14ac:dyDescent="0.35">
      <c r="A12324" t="s">
        <v>2</v>
      </c>
      <c r="B12324" t="s">
        <v>22825</v>
      </c>
      <c r="C12324" t="s">
        <v>79</v>
      </c>
      <c r="D12324" t="s">
        <v>4346</v>
      </c>
      <c r="E12324" t="s">
        <v>59</v>
      </c>
      <c r="F12324" t="b">
        <v>0</v>
      </c>
      <c r="G12324" t="s">
        <v>77</v>
      </c>
      <c r="H12324" s="1">
        <v>46153.586238425924</v>
      </c>
      <c r="I12324" t="b">
        <v>0</v>
      </c>
      <c r="J12324" t="b">
        <v>1</v>
      </c>
      <c r="K12324" t="s">
        <v>41</v>
      </c>
      <c r="L12324" t="s">
        <v>60</v>
      </c>
      <c r="M12324">
        <v>168000</v>
      </c>
      <c r="N12324"/>
      <c r="O12324" t="s">
        <v>1990</v>
      </c>
      <c r="P12324" t="s">
        <v>310</v>
      </c>
    </row>
    <row r="12325" spans="1:16" x14ac:dyDescent="0.35">
      <c r="A12325" t="s">
        <v>6</v>
      </c>
      <c r="B12325" t="s">
        <v>22826</v>
      </c>
      <c r="C12325" t="s">
        <v>79</v>
      </c>
      <c r="D12325" t="s">
        <v>4346</v>
      </c>
      <c r="E12325" t="s">
        <v>59</v>
      </c>
      <c r="F12325" t="b">
        <v>0</v>
      </c>
      <c r="G12325" t="s">
        <v>77</v>
      </c>
      <c r="H12325" s="1">
        <v>46153.586238425924</v>
      </c>
      <c r="I12325" t="b">
        <v>0</v>
      </c>
      <c r="J12325" t="b">
        <v>1</v>
      </c>
      <c r="K12325" t="s">
        <v>41</v>
      </c>
      <c r="L12325" t="s">
        <v>60</v>
      </c>
      <c r="M12325">
        <v>213000</v>
      </c>
      <c r="N12325"/>
      <c r="O12325" t="s">
        <v>1990</v>
      </c>
      <c r="P12325" t="s">
        <v>22827</v>
      </c>
    </row>
    <row r="12326" spans="1:16" x14ac:dyDescent="0.35">
      <c r="A12326" t="s">
        <v>0</v>
      </c>
      <c r="B12326" t="s">
        <v>1276</v>
      </c>
      <c r="C12326" t="s">
        <v>194</v>
      </c>
      <c r="D12326" t="s">
        <v>5349</v>
      </c>
      <c r="E12326" t="s">
        <v>59</v>
      </c>
      <c r="F12326" t="b">
        <v>0</v>
      </c>
      <c r="G12326" t="s">
        <v>65</v>
      </c>
      <c r="H12326" s="1">
        <v>46153.626840277779</v>
      </c>
      <c r="I12326" t="b">
        <v>0</v>
      </c>
      <c r="J12326" t="b">
        <v>1</v>
      </c>
      <c r="K12326" t="s">
        <v>41</v>
      </c>
      <c r="L12326" t="s">
        <v>60</v>
      </c>
      <c r="M12326">
        <v>101500</v>
      </c>
      <c r="N12326"/>
      <c r="O12326" t="s">
        <v>195</v>
      </c>
      <c r="P12326" t="s">
        <v>16264</v>
      </c>
    </row>
    <row r="12327" spans="1:16" x14ac:dyDescent="0.35">
      <c r="A12327" t="s">
        <v>0</v>
      </c>
      <c r="B12327" t="s">
        <v>2090</v>
      </c>
      <c r="C12327" t="s">
        <v>7294</v>
      </c>
      <c r="D12327" t="s">
        <v>2360</v>
      </c>
      <c r="E12327" t="s">
        <v>59</v>
      </c>
      <c r="F12327" t="b">
        <v>0</v>
      </c>
      <c r="G12327" t="s">
        <v>77</v>
      </c>
      <c r="H12327" s="1">
        <v>46153.626851851863</v>
      </c>
      <c r="I12327" t="b">
        <v>0</v>
      </c>
      <c r="J12327" t="b">
        <v>1</v>
      </c>
      <c r="K12327" t="s">
        <v>41</v>
      </c>
      <c r="L12327" t="s">
        <v>74</v>
      </c>
      <c r="M12327"/>
      <c r="N12327">
        <v>25</v>
      </c>
      <c r="O12327" t="s">
        <v>1724</v>
      </c>
      <c r="P12327" t="s">
        <v>4500</v>
      </c>
    </row>
    <row r="12328" spans="1:16" x14ac:dyDescent="0.35">
      <c r="A12328" t="s">
        <v>0</v>
      </c>
      <c r="B12328" t="s">
        <v>22828</v>
      </c>
      <c r="C12328" t="s">
        <v>326</v>
      </c>
      <c r="D12328" t="s">
        <v>4526</v>
      </c>
      <c r="E12328" t="s">
        <v>88</v>
      </c>
      <c r="F12328" t="b">
        <v>0</v>
      </c>
      <c r="G12328" t="s">
        <v>77</v>
      </c>
      <c r="H12328" s="1">
        <v>46153.627905092602</v>
      </c>
      <c r="I12328" t="b">
        <v>1</v>
      </c>
      <c r="J12328" t="b">
        <v>0</v>
      </c>
      <c r="K12328" t="s">
        <v>41</v>
      </c>
      <c r="L12328" t="s">
        <v>74</v>
      </c>
      <c r="M12328"/>
      <c r="N12328">
        <v>60</v>
      </c>
      <c r="O12328" t="s">
        <v>22829</v>
      </c>
      <c r="P12328" t="s">
        <v>22830</v>
      </c>
    </row>
    <row r="12329" spans="1:16" x14ac:dyDescent="0.35">
      <c r="A12329" t="s">
        <v>1</v>
      </c>
      <c r="B12329" t="s">
        <v>22831</v>
      </c>
      <c r="C12329" t="s">
        <v>19147</v>
      </c>
      <c r="D12329" t="s">
        <v>4346</v>
      </c>
      <c r="E12329" t="s">
        <v>59</v>
      </c>
      <c r="F12329" t="b">
        <v>0</v>
      </c>
      <c r="G12329" t="s">
        <v>13</v>
      </c>
      <c r="H12329" s="1">
        <v>46153.629340277781</v>
      </c>
      <c r="I12329" t="b">
        <v>0</v>
      </c>
      <c r="J12329" t="b">
        <v>0</v>
      </c>
      <c r="K12329" t="s">
        <v>13</v>
      </c>
      <c r="L12329" t="s">
        <v>74</v>
      </c>
      <c r="M12329"/>
      <c r="N12329">
        <v>34</v>
      </c>
      <c r="O12329" t="s">
        <v>22832</v>
      </c>
      <c r="P12329" t="s">
        <v>19159</v>
      </c>
    </row>
    <row r="12330" spans="1:16" x14ac:dyDescent="0.35">
      <c r="A12330" t="s">
        <v>1</v>
      </c>
      <c r="B12330" t="s">
        <v>1</v>
      </c>
      <c r="C12330" t="s">
        <v>10627</v>
      </c>
      <c r="D12330" t="s">
        <v>4526</v>
      </c>
      <c r="E12330" t="s">
        <v>59</v>
      </c>
      <c r="F12330" t="b">
        <v>0</v>
      </c>
      <c r="G12330" t="s">
        <v>40</v>
      </c>
      <c r="H12330" s="1">
        <v>46153.630150462966</v>
      </c>
      <c r="I12330" t="b">
        <v>1</v>
      </c>
      <c r="J12330" t="b">
        <v>0</v>
      </c>
      <c r="K12330" t="s">
        <v>40</v>
      </c>
      <c r="L12330" t="s">
        <v>60</v>
      </c>
      <c r="M12330">
        <v>50000</v>
      </c>
      <c r="N12330"/>
      <c r="O12330" t="s">
        <v>6833</v>
      </c>
      <c r="P12330" t="s">
        <v>22833</v>
      </c>
    </row>
    <row r="12331" spans="1:16" x14ac:dyDescent="0.35">
      <c r="A12331" t="s">
        <v>1</v>
      </c>
      <c r="B12331" t="s">
        <v>316</v>
      </c>
      <c r="C12331" t="s">
        <v>5236</v>
      </c>
      <c r="D12331" t="s">
        <v>4526</v>
      </c>
      <c r="E12331" t="s">
        <v>59</v>
      </c>
      <c r="F12331" t="b">
        <v>0</v>
      </c>
      <c r="G12331" t="s">
        <v>40</v>
      </c>
      <c r="H12331" s="1">
        <v>46153.630162037043</v>
      </c>
      <c r="I12331" t="b">
        <v>1</v>
      </c>
      <c r="J12331" t="b">
        <v>0</v>
      </c>
      <c r="K12331" t="s">
        <v>40</v>
      </c>
      <c r="L12331" t="s">
        <v>60</v>
      </c>
      <c r="M12331">
        <v>120000</v>
      </c>
      <c r="N12331"/>
      <c r="O12331" t="s">
        <v>22834</v>
      </c>
      <c r="P12331" t="s">
        <v>22835</v>
      </c>
    </row>
    <row r="12332" spans="1:16" x14ac:dyDescent="0.35">
      <c r="A12332" t="s">
        <v>0</v>
      </c>
      <c r="B12332" t="s">
        <v>0</v>
      </c>
      <c r="C12332" t="s">
        <v>4087</v>
      </c>
      <c r="D12332" t="s">
        <v>2360</v>
      </c>
      <c r="E12332" t="s">
        <v>59</v>
      </c>
      <c r="F12332" t="b">
        <v>0</v>
      </c>
      <c r="G12332" t="s">
        <v>68</v>
      </c>
      <c r="H12332" s="1">
        <v>46153.668506944443</v>
      </c>
      <c r="I12332" t="b">
        <v>1</v>
      </c>
      <c r="J12332" t="b">
        <v>0</v>
      </c>
      <c r="K12332" t="s">
        <v>41</v>
      </c>
      <c r="L12332" t="s">
        <v>60</v>
      </c>
      <c r="M12332">
        <v>95000</v>
      </c>
      <c r="N12332"/>
      <c r="O12332" t="s">
        <v>7284</v>
      </c>
      <c r="P12332" t="s">
        <v>3912</v>
      </c>
    </row>
    <row r="12333" spans="1:16" x14ac:dyDescent="0.35">
      <c r="A12333" t="s">
        <v>0</v>
      </c>
      <c r="B12333" t="s">
        <v>16122</v>
      </c>
      <c r="C12333" t="s">
        <v>6315</v>
      </c>
      <c r="D12333" t="s">
        <v>4526</v>
      </c>
      <c r="E12333" t="s">
        <v>59</v>
      </c>
      <c r="F12333" t="b">
        <v>0</v>
      </c>
      <c r="G12333" t="s">
        <v>40</v>
      </c>
      <c r="H12333" s="1">
        <v>46153.669525462959</v>
      </c>
      <c r="I12333" t="b">
        <v>0</v>
      </c>
      <c r="J12333" t="b">
        <v>0</v>
      </c>
      <c r="K12333" t="s">
        <v>40</v>
      </c>
      <c r="L12333" t="s">
        <v>60</v>
      </c>
      <c r="M12333">
        <v>34000</v>
      </c>
      <c r="N12333"/>
      <c r="O12333" t="s">
        <v>16123</v>
      </c>
      <c r="P12333" t="s">
        <v>19481</v>
      </c>
    </row>
    <row r="12334" spans="1:16" x14ac:dyDescent="0.35">
      <c r="A12334" t="s">
        <v>2</v>
      </c>
      <c r="B12334" t="s">
        <v>22836</v>
      </c>
      <c r="C12334" t="s">
        <v>81</v>
      </c>
      <c r="D12334" t="s">
        <v>6368</v>
      </c>
      <c r="E12334" t="s">
        <v>59</v>
      </c>
      <c r="F12334" t="b">
        <v>0</v>
      </c>
      <c r="G12334" t="s">
        <v>77</v>
      </c>
      <c r="H12334" s="1">
        <v>46153.669594907413</v>
      </c>
      <c r="I12334" t="b">
        <v>0</v>
      </c>
      <c r="J12334" t="b">
        <v>0</v>
      </c>
      <c r="K12334" t="s">
        <v>41</v>
      </c>
      <c r="L12334" t="s">
        <v>60</v>
      </c>
      <c r="M12334">
        <v>223000</v>
      </c>
      <c r="N12334"/>
      <c r="O12334" t="s">
        <v>843</v>
      </c>
    </row>
    <row r="12335" spans="1:16" x14ac:dyDescent="0.35">
      <c r="A12335" t="s">
        <v>1</v>
      </c>
      <c r="B12335" t="s">
        <v>22837</v>
      </c>
      <c r="C12335" t="s">
        <v>172</v>
      </c>
      <c r="D12335" t="s">
        <v>4526</v>
      </c>
      <c r="E12335" t="s">
        <v>59</v>
      </c>
      <c r="F12335" t="b">
        <v>0</v>
      </c>
      <c r="G12335" t="s">
        <v>68</v>
      </c>
      <c r="H12335" s="1">
        <v>46153.670578703714</v>
      </c>
      <c r="I12335" t="b">
        <v>0</v>
      </c>
      <c r="J12335" t="b">
        <v>0</v>
      </c>
      <c r="K12335" t="s">
        <v>41</v>
      </c>
      <c r="L12335" t="s">
        <v>60</v>
      </c>
      <c r="M12335">
        <v>300000</v>
      </c>
      <c r="N12335"/>
      <c r="O12335" t="s">
        <v>2423</v>
      </c>
      <c r="P12335" t="s">
        <v>10234</v>
      </c>
    </row>
    <row r="12336" spans="1:16" x14ac:dyDescent="0.35">
      <c r="A12336" t="s">
        <v>1</v>
      </c>
      <c r="B12336" t="s">
        <v>358</v>
      </c>
      <c r="C12336" t="s">
        <v>884</v>
      </c>
      <c r="D12336" t="s">
        <v>4346</v>
      </c>
      <c r="E12336" t="s">
        <v>59</v>
      </c>
      <c r="F12336" t="b">
        <v>0</v>
      </c>
      <c r="G12336" t="s">
        <v>89</v>
      </c>
      <c r="H12336" s="1">
        <v>46153.670613425929</v>
      </c>
      <c r="I12336" t="b">
        <v>1</v>
      </c>
      <c r="J12336" t="b">
        <v>0</v>
      </c>
      <c r="K12336" t="s">
        <v>41</v>
      </c>
      <c r="L12336" t="s">
        <v>60</v>
      </c>
      <c r="M12336">
        <v>80000</v>
      </c>
      <c r="N12336"/>
      <c r="O12336" t="s">
        <v>22838</v>
      </c>
      <c r="P12336" t="s">
        <v>22839</v>
      </c>
    </row>
    <row r="12337" spans="1:16" x14ac:dyDescent="0.35">
      <c r="A12337" t="s">
        <v>1</v>
      </c>
      <c r="B12337" t="s">
        <v>22840</v>
      </c>
      <c r="C12337" t="s">
        <v>76</v>
      </c>
      <c r="D12337" t="s">
        <v>141</v>
      </c>
      <c r="E12337" t="s">
        <v>88</v>
      </c>
      <c r="F12337" t="b">
        <v>1</v>
      </c>
      <c r="G12337" t="s">
        <v>73</v>
      </c>
      <c r="H12337" s="1">
        <v>46153.670659722222</v>
      </c>
      <c r="I12337" t="b">
        <v>0</v>
      </c>
      <c r="J12337" t="b">
        <v>0</v>
      </c>
      <c r="K12337" t="s">
        <v>41</v>
      </c>
      <c r="L12337" t="s">
        <v>74</v>
      </c>
      <c r="M12337"/>
      <c r="N12337">
        <v>10.5</v>
      </c>
      <c r="O12337" t="s">
        <v>141</v>
      </c>
      <c r="P12337" t="s">
        <v>22841</v>
      </c>
    </row>
    <row r="12338" spans="1:16" x14ac:dyDescent="0.35">
      <c r="A12338" t="s">
        <v>1</v>
      </c>
      <c r="B12338" t="s">
        <v>22842</v>
      </c>
      <c r="C12338" t="s">
        <v>207</v>
      </c>
      <c r="D12338" t="s">
        <v>4526</v>
      </c>
      <c r="E12338" t="s">
        <v>59</v>
      </c>
      <c r="F12338" t="b">
        <v>0</v>
      </c>
      <c r="G12338" t="s">
        <v>65</v>
      </c>
      <c r="H12338" s="1">
        <v>46153.670706018522</v>
      </c>
      <c r="I12338" t="b">
        <v>1</v>
      </c>
      <c r="J12338" t="b">
        <v>1</v>
      </c>
      <c r="K12338" t="s">
        <v>41</v>
      </c>
      <c r="L12338" t="s">
        <v>60</v>
      </c>
      <c r="M12338">
        <v>115000</v>
      </c>
      <c r="N12338"/>
      <c r="O12338" t="s">
        <v>1098</v>
      </c>
      <c r="P12338" t="s">
        <v>22843</v>
      </c>
    </row>
    <row r="12339" spans="1:16" x14ac:dyDescent="0.35">
      <c r="A12339" t="s">
        <v>1</v>
      </c>
      <c r="B12339" t="s">
        <v>22844</v>
      </c>
      <c r="C12339" t="s">
        <v>356</v>
      </c>
      <c r="D12339" t="s">
        <v>4526</v>
      </c>
      <c r="E12339" t="s">
        <v>88</v>
      </c>
      <c r="F12339" t="b">
        <v>0</v>
      </c>
      <c r="G12339" t="s">
        <v>41</v>
      </c>
      <c r="H12339" s="1">
        <v>46153.671886574077</v>
      </c>
      <c r="I12339" t="b">
        <v>1</v>
      </c>
      <c r="J12339" t="b">
        <v>1</v>
      </c>
      <c r="K12339" t="s">
        <v>41</v>
      </c>
      <c r="L12339" t="s">
        <v>74</v>
      </c>
      <c r="M12339"/>
      <c r="N12339">
        <v>55</v>
      </c>
      <c r="O12339" t="s">
        <v>403</v>
      </c>
      <c r="P12339" t="s">
        <v>22845</v>
      </c>
    </row>
    <row r="12340" spans="1:16" x14ac:dyDescent="0.35">
      <c r="A12340" t="s">
        <v>2</v>
      </c>
      <c r="B12340" t="s">
        <v>778</v>
      </c>
      <c r="C12340" t="s">
        <v>76</v>
      </c>
      <c r="D12340" t="s">
        <v>4346</v>
      </c>
      <c r="E12340" t="s">
        <v>59</v>
      </c>
      <c r="F12340" t="b">
        <v>1</v>
      </c>
      <c r="G12340" t="s">
        <v>40</v>
      </c>
      <c r="H12340" s="1">
        <v>46153.712175925917</v>
      </c>
      <c r="I12340" t="b">
        <v>0</v>
      </c>
      <c r="J12340" t="b">
        <v>0</v>
      </c>
      <c r="K12340" t="s">
        <v>40</v>
      </c>
      <c r="L12340" t="s">
        <v>60</v>
      </c>
      <c r="M12340">
        <v>50000</v>
      </c>
      <c r="N12340"/>
      <c r="O12340" t="s">
        <v>22846</v>
      </c>
      <c r="P12340" t="s">
        <v>85</v>
      </c>
    </row>
    <row r="12341" spans="1:16" x14ac:dyDescent="0.35">
      <c r="A12341" t="s">
        <v>1</v>
      </c>
      <c r="B12341" t="s">
        <v>22847</v>
      </c>
      <c r="C12341" t="s">
        <v>4229</v>
      </c>
      <c r="D12341" t="s">
        <v>2360</v>
      </c>
      <c r="E12341" t="s">
        <v>59</v>
      </c>
      <c r="F12341" t="b">
        <v>0</v>
      </c>
      <c r="G12341" t="s">
        <v>89</v>
      </c>
      <c r="H12341" s="1">
        <v>46153.71234953704</v>
      </c>
      <c r="I12341" t="b">
        <v>1</v>
      </c>
      <c r="J12341" t="b">
        <v>0</v>
      </c>
      <c r="K12341" t="s">
        <v>41</v>
      </c>
      <c r="L12341" t="s">
        <v>74</v>
      </c>
      <c r="M12341"/>
      <c r="N12341">
        <v>57.5</v>
      </c>
      <c r="O12341" t="s">
        <v>22270</v>
      </c>
      <c r="P12341" t="s">
        <v>22271</v>
      </c>
    </row>
    <row r="12342" spans="1:16" x14ac:dyDescent="0.35">
      <c r="A12342" t="s">
        <v>5</v>
      </c>
      <c r="B12342" t="s">
        <v>22848</v>
      </c>
      <c r="C12342" t="s">
        <v>1733</v>
      </c>
      <c r="D12342" t="s">
        <v>4346</v>
      </c>
      <c r="E12342" t="s">
        <v>88</v>
      </c>
      <c r="F12342" t="b">
        <v>0</v>
      </c>
      <c r="G12342" t="s">
        <v>89</v>
      </c>
      <c r="H12342" s="1">
        <v>46153.71234953704</v>
      </c>
      <c r="I12342" t="b">
        <v>0</v>
      </c>
      <c r="J12342" t="b">
        <v>1</v>
      </c>
      <c r="K12342" t="s">
        <v>41</v>
      </c>
      <c r="L12342" t="s">
        <v>74</v>
      </c>
      <c r="M12342"/>
      <c r="N12342">
        <v>74.5</v>
      </c>
      <c r="O12342" t="s">
        <v>170</v>
      </c>
      <c r="P12342" t="s">
        <v>22849</v>
      </c>
    </row>
    <row r="12343" spans="1:16" x14ac:dyDescent="0.35">
      <c r="A12343" t="s">
        <v>0</v>
      </c>
      <c r="B12343" t="s">
        <v>970</v>
      </c>
      <c r="C12343" t="s">
        <v>181</v>
      </c>
      <c r="D12343" t="s">
        <v>2360</v>
      </c>
      <c r="E12343" t="s">
        <v>59</v>
      </c>
      <c r="F12343" t="b">
        <v>0</v>
      </c>
      <c r="G12343" t="s">
        <v>89</v>
      </c>
      <c r="H12343" s="1">
        <v>46153.751840277779</v>
      </c>
      <c r="I12343" t="b">
        <v>0</v>
      </c>
      <c r="J12343" t="b">
        <v>1</v>
      </c>
      <c r="K12343" t="s">
        <v>41</v>
      </c>
      <c r="L12343" t="s">
        <v>74</v>
      </c>
      <c r="M12343"/>
      <c r="N12343">
        <v>48</v>
      </c>
      <c r="O12343" t="s">
        <v>1239</v>
      </c>
    </row>
    <row r="12344" spans="1:16" x14ac:dyDescent="0.35">
      <c r="A12344" t="s">
        <v>0</v>
      </c>
      <c r="B12344" t="s">
        <v>268</v>
      </c>
      <c r="C12344" t="s">
        <v>1047</v>
      </c>
      <c r="D12344" t="s">
        <v>4526</v>
      </c>
      <c r="E12344" t="s">
        <v>59</v>
      </c>
      <c r="F12344" t="b">
        <v>0</v>
      </c>
      <c r="G12344" t="s">
        <v>65</v>
      </c>
      <c r="H12344" s="1">
        <v>46153.751840277779</v>
      </c>
      <c r="I12344" t="b">
        <v>1</v>
      </c>
      <c r="J12344" t="b">
        <v>0</v>
      </c>
      <c r="K12344" t="s">
        <v>41</v>
      </c>
      <c r="L12344" t="s">
        <v>74</v>
      </c>
      <c r="M12344"/>
      <c r="N12344">
        <v>26.5</v>
      </c>
      <c r="O12344" t="s">
        <v>105</v>
      </c>
      <c r="P12344" t="s">
        <v>219</v>
      </c>
    </row>
    <row r="12345" spans="1:16" x14ac:dyDescent="0.35">
      <c r="A12345" t="s">
        <v>2</v>
      </c>
      <c r="B12345" t="s">
        <v>3985</v>
      </c>
      <c r="C12345" t="s">
        <v>76</v>
      </c>
      <c r="D12345" t="s">
        <v>4346</v>
      </c>
      <c r="E12345" t="s">
        <v>59</v>
      </c>
      <c r="F12345" t="b">
        <v>1</v>
      </c>
      <c r="G12345" t="s">
        <v>41</v>
      </c>
      <c r="H12345" s="1">
        <v>46153.752870370372</v>
      </c>
      <c r="I12345" t="b">
        <v>0</v>
      </c>
      <c r="J12345" t="b">
        <v>1</v>
      </c>
      <c r="K12345" t="s">
        <v>41</v>
      </c>
      <c r="L12345" t="s">
        <v>60</v>
      </c>
      <c r="M12345">
        <v>110000</v>
      </c>
      <c r="N12345"/>
      <c r="O12345" t="s">
        <v>19458</v>
      </c>
      <c r="P12345" t="s">
        <v>22850</v>
      </c>
    </row>
    <row r="12346" spans="1:16" x14ac:dyDescent="0.35">
      <c r="A12346" t="s">
        <v>2</v>
      </c>
      <c r="B12346" t="s">
        <v>22851</v>
      </c>
      <c r="C12346" t="s">
        <v>20555</v>
      </c>
      <c r="D12346" t="s">
        <v>4346</v>
      </c>
      <c r="E12346" t="s">
        <v>59</v>
      </c>
      <c r="F12346" t="b">
        <v>0</v>
      </c>
      <c r="G12346" t="s">
        <v>65</v>
      </c>
      <c r="H12346" s="1">
        <v>46153.753032407411</v>
      </c>
      <c r="I12346" t="b">
        <v>0</v>
      </c>
      <c r="J12346" t="b">
        <v>0</v>
      </c>
      <c r="K12346" t="s">
        <v>41</v>
      </c>
      <c r="L12346" t="s">
        <v>60</v>
      </c>
      <c r="M12346">
        <v>135000</v>
      </c>
      <c r="N12346"/>
      <c r="O12346" t="s">
        <v>22852</v>
      </c>
      <c r="P12346" t="s">
        <v>22853</v>
      </c>
    </row>
    <row r="12347" spans="1:16" x14ac:dyDescent="0.35">
      <c r="A12347" t="s">
        <v>4</v>
      </c>
      <c r="B12347" t="s">
        <v>22854</v>
      </c>
      <c r="C12347" t="s">
        <v>76</v>
      </c>
      <c r="D12347" t="s">
        <v>4346</v>
      </c>
      <c r="E12347" t="s">
        <v>59</v>
      </c>
      <c r="F12347" t="b">
        <v>1</v>
      </c>
      <c r="G12347" t="s">
        <v>13</v>
      </c>
      <c r="H12347" s="1">
        <v>46153.754305555558</v>
      </c>
      <c r="I12347" t="b">
        <v>1</v>
      </c>
      <c r="J12347" t="b">
        <v>0</v>
      </c>
      <c r="K12347" t="s">
        <v>13</v>
      </c>
      <c r="L12347" t="s">
        <v>60</v>
      </c>
      <c r="M12347">
        <v>231000</v>
      </c>
      <c r="N12347"/>
      <c r="O12347" t="s">
        <v>13330</v>
      </c>
      <c r="P12347" t="s">
        <v>22855</v>
      </c>
    </row>
    <row r="12348" spans="1:16" x14ac:dyDescent="0.35">
      <c r="A12348" t="s">
        <v>0</v>
      </c>
      <c r="B12348" t="s">
        <v>22856</v>
      </c>
      <c r="C12348" t="s">
        <v>947</v>
      </c>
      <c r="D12348" t="s">
        <v>4526</v>
      </c>
      <c r="E12348" t="s">
        <v>59</v>
      </c>
      <c r="F12348" t="b">
        <v>0</v>
      </c>
      <c r="G12348" t="s">
        <v>68</v>
      </c>
      <c r="H12348" s="1">
        <v>46153.793506944443</v>
      </c>
      <c r="I12348" t="b">
        <v>0</v>
      </c>
      <c r="J12348" t="b">
        <v>1</v>
      </c>
      <c r="K12348" t="s">
        <v>41</v>
      </c>
      <c r="L12348" t="s">
        <v>60</v>
      </c>
      <c r="M12348">
        <v>55000</v>
      </c>
      <c r="N12348"/>
      <c r="O12348" t="s">
        <v>22857</v>
      </c>
      <c r="P12348" t="s">
        <v>1565</v>
      </c>
    </row>
    <row r="12349" spans="1:16" x14ac:dyDescent="0.35">
      <c r="A12349" t="s">
        <v>2</v>
      </c>
      <c r="B12349" t="s">
        <v>22858</v>
      </c>
      <c r="C12349" t="s">
        <v>837</v>
      </c>
      <c r="D12349" t="s">
        <v>4526</v>
      </c>
      <c r="E12349" t="s">
        <v>88</v>
      </c>
      <c r="F12349" t="b">
        <v>0</v>
      </c>
      <c r="G12349" t="s">
        <v>65</v>
      </c>
      <c r="H12349" s="1">
        <v>46153.793541666673</v>
      </c>
      <c r="I12349" t="b">
        <v>0</v>
      </c>
      <c r="J12349" t="b">
        <v>0</v>
      </c>
      <c r="K12349" t="s">
        <v>41</v>
      </c>
      <c r="L12349" t="s">
        <v>74</v>
      </c>
      <c r="M12349"/>
      <c r="N12349">
        <v>47.5</v>
      </c>
      <c r="O12349" t="s">
        <v>542</v>
      </c>
      <c r="P12349" t="s">
        <v>22859</v>
      </c>
    </row>
    <row r="12350" spans="1:16" x14ac:dyDescent="0.35">
      <c r="A12350" t="s">
        <v>6</v>
      </c>
      <c r="B12350" t="s">
        <v>22860</v>
      </c>
      <c r="C12350" t="s">
        <v>420</v>
      </c>
      <c r="D12350" t="s">
        <v>4526</v>
      </c>
      <c r="E12350" t="s">
        <v>59</v>
      </c>
      <c r="F12350" t="b">
        <v>0</v>
      </c>
      <c r="G12350" t="s">
        <v>65</v>
      </c>
      <c r="H12350" s="1">
        <v>46153.794722222221</v>
      </c>
      <c r="I12350" t="b">
        <v>0</v>
      </c>
      <c r="J12350" t="b">
        <v>1</v>
      </c>
      <c r="K12350" t="s">
        <v>41</v>
      </c>
      <c r="L12350" t="s">
        <v>60</v>
      </c>
      <c r="M12350">
        <v>130000</v>
      </c>
      <c r="N12350"/>
      <c r="O12350" t="s">
        <v>22861</v>
      </c>
      <c r="P12350" t="s">
        <v>22862</v>
      </c>
    </row>
    <row r="12351" spans="1:16" x14ac:dyDescent="0.35">
      <c r="A12351" t="s">
        <v>5</v>
      </c>
      <c r="B12351" t="s">
        <v>22863</v>
      </c>
      <c r="C12351" t="s">
        <v>877</v>
      </c>
      <c r="D12351" t="s">
        <v>2360</v>
      </c>
      <c r="E12351" t="s">
        <v>232</v>
      </c>
      <c r="F12351" t="b">
        <v>0</v>
      </c>
      <c r="G12351" t="s">
        <v>73</v>
      </c>
      <c r="H12351" s="1">
        <v>46153.795671296299</v>
      </c>
      <c r="I12351" t="b">
        <v>0</v>
      </c>
      <c r="J12351" t="b">
        <v>0</v>
      </c>
      <c r="K12351" t="s">
        <v>41</v>
      </c>
      <c r="L12351" t="s">
        <v>74</v>
      </c>
      <c r="M12351"/>
      <c r="N12351">
        <v>55.734999999999999</v>
      </c>
      <c r="O12351" t="s">
        <v>3769</v>
      </c>
    </row>
    <row r="12352" spans="1:16" x14ac:dyDescent="0.35">
      <c r="A12352" t="s">
        <v>5</v>
      </c>
      <c r="B12352" t="s">
        <v>5</v>
      </c>
      <c r="C12352" t="s">
        <v>12971</v>
      </c>
      <c r="D12352" t="s">
        <v>4346</v>
      </c>
      <c r="E12352" t="s">
        <v>59</v>
      </c>
      <c r="F12352" t="b">
        <v>0</v>
      </c>
      <c r="G12352" t="s">
        <v>40</v>
      </c>
      <c r="H12352" s="1">
        <v>46153.796817129631</v>
      </c>
      <c r="I12352" t="b">
        <v>1</v>
      </c>
      <c r="J12352" t="b">
        <v>0</v>
      </c>
      <c r="K12352" t="s">
        <v>40</v>
      </c>
      <c r="L12352" t="s">
        <v>60</v>
      </c>
      <c r="M12352">
        <v>55000</v>
      </c>
      <c r="N12352"/>
      <c r="O12352" t="s">
        <v>22864</v>
      </c>
      <c r="P12352" t="s">
        <v>22865</v>
      </c>
    </row>
    <row r="12353" spans="1:16" x14ac:dyDescent="0.35">
      <c r="A12353" t="s">
        <v>0</v>
      </c>
      <c r="B12353" t="s">
        <v>268</v>
      </c>
      <c r="C12353" t="s">
        <v>81</v>
      </c>
      <c r="D12353" t="s">
        <v>4526</v>
      </c>
      <c r="E12353" t="s">
        <v>59</v>
      </c>
      <c r="F12353" t="b">
        <v>0</v>
      </c>
      <c r="G12353" t="s">
        <v>77</v>
      </c>
      <c r="H12353" s="1">
        <v>46153.835173611107</v>
      </c>
      <c r="I12353" t="b">
        <v>0</v>
      </c>
      <c r="J12353" t="b">
        <v>1</v>
      </c>
      <c r="K12353" t="s">
        <v>41</v>
      </c>
      <c r="L12353" t="s">
        <v>60</v>
      </c>
      <c r="M12353">
        <v>92500</v>
      </c>
      <c r="N12353"/>
      <c r="O12353" t="s">
        <v>22866</v>
      </c>
      <c r="P12353" t="s">
        <v>22867</v>
      </c>
    </row>
    <row r="12354" spans="1:16" x14ac:dyDescent="0.35">
      <c r="A12354" t="s">
        <v>0</v>
      </c>
      <c r="B12354" t="s">
        <v>2308</v>
      </c>
      <c r="C12354" t="s">
        <v>41</v>
      </c>
      <c r="D12354" t="s">
        <v>4346</v>
      </c>
      <c r="E12354" t="s">
        <v>59</v>
      </c>
      <c r="F12354" t="b">
        <v>0</v>
      </c>
      <c r="G12354" t="s">
        <v>41</v>
      </c>
      <c r="H12354" s="1">
        <v>46153.8362037037</v>
      </c>
      <c r="I12354" t="b">
        <v>1</v>
      </c>
      <c r="J12354" t="b">
        <v>1</v>
      </c>
      <c r="K12354" t="s">
        <v>41</v>
      </c>
      <c r="L12354" t="s">
        <v>60</v>
      </c>
      <c r="M12354">
        <v>107500</v>
      </c>
      <c r="N12354"/>
      <c r="O12354" t="s">
        <v>11033</v>
      </c>
      <c r="P12354" t="s">
        <v>22868</v>
      </c>
    </row>
    <row r="12355" spans="1:16" x14ac:dyDescent="0.35">
      <c r="A12355" t="s">
        <v>6</v>
      </c>
      <c r="B12355" t="s">
        <v>22869</v>
      </c>
      <c r="C12355" t="s">
        <v>3859</v>
      </c>
      <c r="D12355" t="s">
        <v>4346</v>
      </c>
      <c r="E12355" t="s">
        <v>59</v>
      </c>
      <c r="F12355" t="b">
        <v>0</v>
      </c>
      <c r="G12355" t="s">
        <v>65</v>
      </c>
      <c r="H12355" s="1">
        <v>46153.836296296293</v>
      </c>
      <c r="I12355" t="b">
        <v>0</v>
      </c>
      <c r="J12355" t="b">
        <v>1</v>
      </c>
      <c r="K12355" t="s">
        <v>41</v>
      </c>
      <c r="L12355" t="s">
        <v>60</v>
      </c>
      <c r="M12355">
        <v>144360</v>
      </c>
      <c r="N12355"/>
      <c r="O12355" t="s">
        <v>22870</v>
      </c>
      <c r="P12355" t="s">
        <v>22871</v>
      </c>
    </row>
    <row r="12356" spans="1:16" x14ac:dyDescent="0.35">
      <c r="A12356" t="s">
        <v>1</v>
      </c>
      <c r="B12356" t="s">
        <v>22872</v>
      </c>
      <c r="C12356" t="s">
        <v>172</v>
      </c>
      <c r="D12356" t="s">
        <v>4526</v>
      </c>
      <c r="E12356" t="s">
        <v>59</v>
      </c>
      <c r="F12356" t="b">
        <v>0</v>
      </c>
      <c r="G12356" t="s">
        <v>68</v>
      </c>
      <c r="H12356" s="1">
        <v>46153.837245370371</v>
      </c>
      <c r="I12356" t="b">
        <v>1</v>
      </c>
      <c r="J12356" t="b">
        <v>0</v>
      </c>
      <c r="K12356" t="s">
        <v>41</v>
      </c>
      <c r="L12356" t="s">
        <v>60</v>
      </c>
      <c r="M12356">
        <v>125000</v>
      </c>
      <c r="N12356"/>
      <c r="O12356" t="s">
        <v>534</v>
      </c>
      <c r="P12356" t="s">
        <v>3340</v>
      </c>
    </row>
    <row r="12357" spans="1:16" x14ac:dyDescent="0.35">
      <c r="A12357" t="s">
        <v>1</v>
      </c>
      <c r="B12357" t="s">
        <v>316</v>
      </c>
      <c r="C12357" t="s">
        <v>2328</v>
      </c>
      <c r="D12357" t="s">
        <v>4756</v>
      </c>
      <c r="E12357" t="s">
        <v>59</v>
      </c>
      <c r="F12357" t="b">
        <v>0</v>
      </c>
      <c r="G12357" t="s">
        <v>65</v>
      </c>
      <c r="H12357" s="1">
        <v>46153.837256944447</v>
      </c>
      <c r="I12357" t="b">
        <v>1</v>
      </c>
      <c r="J12357" t="b">
        <v>0</v>
      </c>
      <c r="K12357" t="s">
        <v>41</v>
      </c>
      <c r="L12357" t="s">
        <v>60</v>
      </c>
      <c r="M12357">
        <v>171500</v>
      </c>
      <c r="N12357"/>
      <c r="O12357" t="s">
        <v>6382</v>
      </c>
      <c r="P12357" t="s">
        <v>22873</v>
      </c>
    </row>
    <row r="12358" spans="1:16" x14ac:dyDescent="0.35">
      <c r="A12358" t="s">
        <v>1</v>
      </c>
      <c r="B12358" t="s">
        <v>1185</v>
      </c>
      <c r="C12358" t="s">
        <v>807</v>
      </c>
      <c r="D12358" t="s">
        <v>2471</v>
      </c>
      <c r="E12358" t="s">
        <v>59</v>
      </c>
      <c r="F12358" t="b">
        <v>0</v>
      </c>
      <c r="G12358" t="s">
        <v>89</v>
      </c>
      <c r="H12358" s="1">
        <v>46153.83730324074</v>
      </c>
      <c r="I12358" t="b">
        <v>0</v>
      </c>
      <c r="J12358" t="b">
        <v>0</v>
      </c>
      <c r="K12358" t="s">
        <v>41</v>
      </c>
      <c r="L12358" t="s">
        <v>60</v>
      </c>
      <c r="M12358">
        <v>135000</v>
      </c>
      <c r="N12358"/>
      <c r="O12358" t="s">
        <v>3820</v>
      </c>
      <c r="P12358" t="s">
        <v>22874</v>
      </c>
    </row>
    <row r="12359" spans="1:16" x14ac:dyDescent="0.35">
      <c r="A12359" t="s">
        <v>0</v>
      </c>
      <c r="B12359" t="s">
        <v>22875</v>
      </c>
      <c r="C12359" t="s">
        <v>22876</v>
      </c>
      <c r="D12359" t="s">
        <v>4346</v>
      </c>
      <c r="E12359" t="s">
        <v>59</v>
      </c>
      <c r="F12359" t="b">
        <v>0</v>
      </c>
      <c r="G12359" t="s">
        <v>65</v>
      </c>
      <c r="H12359" s="1">
        <v>46153.876863425918</v>
      </c>
      <c r="I12359" t="b">
        <v>1</v>
      </c>
      <c r="J12359" t="b">
        <v>1</v>
      </c>
      <c r="K12359" t="s">
        <v>41</v>
      </c>
      <c r="L12359" t="s">
        <v>74</v>
      </c>
      <c r="M12359"/>
      <c r="N12359">
        <v>37.5</v>
      </c>
      <c r="O12359" t="s">
        <v>22877</v>
      </c>
      <c r="P12359" t="s">
        <v>99</v>
      </c>
    </row>
    <row r="12360" spans="1:16" x14ac:dyDescent="0.35">
      <c r="A12360" t="s">
        <v>2</v>
      </c>
      <c r="B12360" t="s">
        <v>191</v>
      </c>
      <c r="C12360" t="s">
        <v>615</v>
      </c>
      <c r="D12360" t="s">
        <v>4346</v>
      </c>
      <c r="E12360" t="s">
        <v>59</v>
      </c>
      <c r="F12360" t="b">
        <v>0</v>
      </c>
      <c r="G12360" t="s">
        <v>65</v>
      </c>
      <c r="H12360" s="1">
        <v>46153.878032407411</v>
      </c>
      <c r="I12360" t="b">
        <v>0</v>
      </c>
      <c r="J12360" t="b">
        <v>1</v>
      </c>
      <c r="K12360" t="s">
        <v>41</v>
      </c>
      <c r="L12360" t="s">
        <v>60</v>
      </c>
      <c r="M12360">
        <v>176500</v>
      </c>
      <c r="N12360"/>
      <c r="O12360" t="s">
        <v>1158</v>
      </c>
      <c r="P12360" t="s">
        <v>85</v>
      </c>
    </row>
    <row r="12361" spans="1:16" x14ac:dyDescent="0.35">
      <c r="A12361" t="s">
        <v>1</v>
      </c>
      <c r="B12361" t="s">
        <v>22878</v>
      </c>
      <c r="C12361" t="s">
        <v>887</v>
      </c>
      <c r="D12361" t="s">
        <v>4346</v>
      </c>
      <c r="E12361" t="s">
        <v>59</v>
      </c>
      <c r="F12361" t="b">
        <v>0</v>
      </c>
      <c r="G12361" t="s">
        <v>65</v>
      </c>
      <c r="H12361" s="1">
        <v>46153.878923611112</v>
      </c>
      <c r="I12361" t="b">
        <v>0</v>
      </c>
      <c r="J12361" t="b">
        <v>0</v>
      </c>
      <c r="K12361" t="s">
        <v>41</v>
      </c>
      <c r="L12361" t="s">
        <v>60</v>
      </c>
      <c r="M12361">
        <v>80925</v>
      </c>
      <c r="N12361"/>
      <c r="O12361" t="s">
        <v>2856</v>
      </c>
      <c r="P12361" t="s">
        <v>22879</v>
      </c>
    </row>
    <row r="12362" spans="1:16" x14ac:dyDescent="0.35">
      <c r="A12362" t="s">
        <v>5</v>
      </c>
      <c r="B12362" t="s">
        <v>22880</v>
      </c>
      <c r="C12362" t="s">
        <v>102</v>
      </c>
      <c r="D12362" t="s">
        <v>4526</v>
      </c>
      <c r="E12362" t="s">
        <v>59</v>
      </c>
      <c r="F12362" t="b">
        <v>0</v>
      </c>
      <c r="G12362" t="s">
        <v>89</v>
      </c>
      <c r="H12362" s="1">
        <v>46153.879074074073</v>
      </c>
      <c r="I12362" t="b">
        <v>0</v>
      </c>
      <c r="J12362" t="b">
        <v>0</v>
      </c>
      <c r="K12362" t="s">
        <v>41</v>
      </c>
      <c r="L12362" t="s">
        <v>74</v>
      </c>
      <c r="M12362"/>
      <c r="N12362">
        <v>76.5</v>
      </c>
      <c r="O12362" t="s">
        <v>2510</v>
      </c>
      <c r="P12362" t="s">
        <v>22881</v>
      </c>
    </row>
    <row r="12363" spans="1:16" x14ac:dyDescent="0.35">
      <c r="A12363" t="s">
        <v>0</v>
      </c>
      <c r="B12363" t="s">
        <v>22882</v>
      </c>
      <c r="C12363" t="s">
        <v>2310</v>
      </c>
      <c r="D12363" t="s">
        <v>4526</v>
      </c>
      <c r="E12363" t="s">
        <v>88</v>
      </c>
      <c r="F12363" t="b">
        <v>0</v>
      </c>
      <c r="G12363" t="s">
        <v>65</v>
      </c>
      <c r="H12363" s="1">
        <v>46153.918541666673</v>
      </c>
      <c r="I12363" t="b">
        <v>1</v>
      </c>
      <c r="J12363" t="b">
        <v>0</v>
      </c>
      <c r="K12363" t="s">
        <v>41</v>
      </c>
      <c r="L12363" t="s">
        <v>74</v>
      </c>
      <c r="M12363"/>
      <c r="N12363">
        <v>18.149999999999999</v>
      </c>
      <c r="O12363" t="s">
        <v>2311</v>
      </c>
    </row>
    <row r="12364" spans="1:16" x14ac:dyDescent="0.35">
      <c r="A12364" t="s">
        <v>3</v>
      </c>
      <c r="B12364" t="s">
        <v>22883</v>
      </c>
      <c r="C12364" t="s">
        <v>333</v>
      </c>
      <c r="D12364" t="s">
        <v>2360</v>
      </c>
      <c r="E12364" t="s">
        <v>59</v>
      </c>
      <c r="F12364" t="b">
        <v>0</v>
      </c>
      <c r="G12364" t="s">
        <v>77</v>
      </c>
      <c r="H12364" s="1">
        <v>46153.918553240743</v>
      </c>
      <c r="I12364" t="b">
        <v>0</v>
      </c>
      <c r="J12364" t="b">
        <v>1</v>
      </c>
      <c r="K12364" t="s">
        <v>41</v>
      </c>
      <c r="L12364" t="s">
        <v>60</v>
      </c>
      <c r="M12364">
        <v>119000</v>
      </c>
      <c r="N12364"/>
      <c r="O12364" t="s">
        <v>2360</v>
      </c>
      <c r="P12364" t="s">
        <v>1956</v>
      </c>
    </row>
    <row r="12365" spans="1:16" x14ac:dyDescent="0.35">
      <c r="A12365" t="s">
        <v>3</v>
      </c>
      <c r="B12365" t="s">
        <v>286</v>
      </c>
      <c r="C12365" t="s">
        <v>198</v>
      </c>
      <c r="D12365" t="s">
        <v>2360</v>
      </c>
      <c r="E12365" t="s">
        <v>59</v>
      </c>
      <c r="F12365" t="b">
        <v>0</v>
      </c>
      <c r="G12365" t="s">
        <v>41</v>
      </c>
      <c r="H12365" s="1">
        <v>46153.919537037043</v>
      </c>
      <c r="I12365" t="b">
        <v>0</v>
      </c>
      <c r="J12365" t="b">
        <v>1</v>
      </c>
      <c r="K12365" t="s">
        <v>41</v>
      </c>
      <c r="L12365" t="s">
        <v>60</v>
      </c>
      <c r="M12365">
        <v>80000</v>
      </c>
      <c r="N12365"/>
      <c r="O12365" t="s">
        <v>22884</v>
      </c>
      <c r="P12365" t="s">
        <v>22885</v>
      </c>
    </row>
    <row r="12366" spans="1:16" x14ac:dyDescent="0.35">
      <c r="A12366" t="s">
        <v>1</v>
      </c>
      <c r="B12366" t="s">
        <v>22886</v>
      </c>
      <c r="C12366" t="s">
        <v>695</v>
      </c>
      <c r="D12366" t="s">
        <v>4346</v>
      </c>
      <c r="E12366" t="s">
        <v>59</v>
      </c>
      <c r="F12366" t="b">
        <v>0</v>
      </c>
      <c r="G12366" t="s">
        <v>89</v>
      </c>
      <c r="H12366" s="1">
        <v>46153.920613425929</v>
      </c>
      <c r="I12366" t="b">
        <v>1</v>
      </c>
      <c r="J12366" t="b">
        <v>1</v>
      </c>
      <c r="K12366" t="s">
        <v>41</v>
      </c>
      <c r="L12366" t="s">
        <v>60</v>
      </c>
      <c r="M12366">
        <v>155500</v>
      </c>
      <c r="N12366"/>
      <c r="O12366" t="s">
        <v>8087</v>
      </c>
      <c r="P12366" t="s">
        <v>22887</v>
      </c>
    </row>
    <row r="12367" spans="1:16" x14ac:dyDescent="0.35">
      <c r="A12367" t="s">
        <v>1</v>
      </c>
      <c r="B12367" t="s">
        <v>18167</v>
      </c>
      <c r="C12367" t="s">
        <v>1554</v>
      </c>
      <c r="D12367" t="s">
        <v>4346</v>
      </c>
      <c r="E12367" t="s">
        <v>59</v>
      </c>
      <c r="F12367" t="b">
        <v>0</v>
      </c>
      <c r="G12367" t="s">
        <v>77</v>
      </c>
      <c r="H12367" s="1">
        <v>46153.920636574083</v>
      </c>
      <c r="I12367" t="b">
        <v>1</v>
      </c>
      <c r="J12367" t="b">
        <v>1</v>
      </c>
      <c r="K12367" t="s">
        <v>41</v>
      </c>
      <c r="L12367" t="s">
        <v>60</v>
      </c>
      <c r="M12367">
        <v>155500</v>
      </c>
      <c r="N12367"/>
      <c r="O12367" t="s">
        <v>1183</v>
      </c>
      <c r="P12367" t="s">
        <v>18168</v>
      </c>
    </row>
    <row r="12368" spans="1:16" x14ac:dyDescent="0.35">
      <c r="A12368" t="s">
        <v>1</v>
      </c>
      <c r="B12368" t="s">
        <v>7756</v>
      </c>
      <c r="C12368" t="s">
        <v>190</v>
      </c>
      <c r="D12368" t="s">
        <v>4346</v>
      </c>
      <c r="E12368" t="s">
        <v>59</v>
      </c>
      <c r="F12368" t="b">
        <v>0</v>
      </c>
      <c r="G12368" t="s">
        <v>77</v>
      </c>
      <c r="H12368" s="1">
        <v>46153.920717592591</v>
      </c>
      <c r="I12368" t="b">
        <v>0</v>
      </c>
      <c r="J12368" t="b">
        <v>1</v>
      </c>
      <c r="K12368" t="s">
        <v>41</v>
      </c>
      <c r="L12368" t="s">
        <v>60</v>
      </c>
      <c r="M12368">
        <v>105000</v>
      </c>
      <c r="N12368"/>
      <c r="O12368" t="s">
        <v>10744</v>
      </c>
      <c r="P12368" t="s">
        <v>22888</v>
      </c>
    </row>
    <row r="12369" spans="1:16" x14ac:dyDescent="0.35">
      <c r="A12369" t="s">
        <v>0</v>
      </c>
      <c r="B12369" t="s">
        <v>22889</v>
      </c>
      <c r="C12369" t="s">
        <v>76</v>
      </c>
      <c r="D12369" t="s">
        <v>4346</v>
      </c>
      <c r="E12369" t="s">
        <v>59</v>
      </c>
      <c r="F12369" t="b">
        <v>1</v>
      </c>
      <c r="G12369" t="s">
        <v>65</v>
      </c>
      <c r="H12369" s="1">
        <v>46153.960173611107</v>
      </c>
      <c r="I12369" t="b">
        <v>1</v>
      </c>
      <c r="J12369" t="b">
        <v>0</v>
      </c>
      <c r="K12369" t="s">
        <v>41</v>
      </c>
      <c r="L12369" t="s">
        <v>74</v>
      </c>
      <c r="M12369"/>
      <c r="N12369">
        <v>60</v>
      </c>
      <c r="O12369" t="s">
        <v>1452</v>
      </c>
      <c r="P12369" t="s">
        <v>22890</v>
      </c>
    </row>
    <row r="12370" spans="1:16" x14ac:dyDescent="0.35">
      <c r="A12370" t="s">
        <v>0</v>
      </c>
      <c r="B12370" t="s">
        <v>22891</v>
      </c>
      <c r="C12370" t="s">
        <v>86</v>
      </c>
      <c r="D12370" t="s">
        <v>4526</v>
      </c>
      <c r="E12370" t="s">
        <v>88</v>
      </c>
      <c r="F12370" t="b">
        <v>0</v>
      </c>
      <c r="G12370" t="s">
        <v>77</v>
      </c>
      <c r="H12370" s="1">
        <v>46153.96020833333</v>
      </c>
      <c r="I12370" t="b">
        <v>0</v>
      </c>
      <c r="J12370" t="b">
        <v>1</v>
      </c>
      <c r="K12370" t="s">
        <v>41</v>
      </c>
      <c r="L12370" t="s">
        <v>74</v>
      </c>
      <c r="M12370"/>
      <c r="N12370">
        <v>63.5</v>
      </c>
      <c r="O12370" t="s">
        <v>1505</v>
      </c>
      <c r="P12370" t="s">
        <v>597</v>
      </c>
    </row>
    <row r="12371" spans="1:16" x14ac:dyDescent="0.35">
      <c r="A12371" t="s">
        <v>0</v>
      </c>
      <c r="B12371" t="s">
        <v>22892</v>
      </c>
      <c r="C12371" t="s">
        <v>20</v>
      </c>
      <c r="D12371" t="s">
        <v>7670</v>
      </c>
      <c r="E12371" t="s">
        <v>59</v>
      </c>
      <c r="F12371" t="b">
        <v>0</v>
      </c>
      <c r="G12371" t="s">
        <v>20</v>
      </c>
      <c r="H12371" s="1">
        <v>46153.960625</v>
      </c>
      <c r="I12371" t="b">
        <v>1</v>
      </c>
      <c r="J12371" t="b">
        <v>0</v>
      </c>
      <c r="K12371" t="s">
        <v>20</v>
      </c>
      <c r="L12371" t="s">
        <v>60</v>
      </c>
      <c r="M12371">
        <v>36500</v>
      </c>
      <c r="N12371"/>
      <c r="O12371" t="s">
        <v>22893</v>
      </c>
      <c r="P12371" t="s">
        <v>3584</v>
      </c>
    </row>
    <row r="12372" spans="1:16" x14ac:dyDescent="0.35">
      <c r="A12372" t="s">
        <v>1</v>
      </c>
      <c r="B12372" t="s">
        <v>22894</v>
      </c>
      <c r="C12372" t="s">
        <v>315</v>
      </c>
      <c r="D12372" t="s">
        <v>4346</v>
      </c>
      <c r="E12372" t="s">
        <v>59</v>
      </c>
      <c r="F12372" t="b">
        <v>0</v>
      </c>
      <c r="G12372" t="s">
        <v>65</v>
      </c>
      <c r="H12372" s="1">
        <v>46153.96230324074</v>
      </c>
      <c r="I12372" t="b">
        <v>0</v>
      </c>
      <c r="J12372" t="b">
        <v>0</v>
      </c>
      <c r="K12372" t="s">
        <v>41</v>
      </c>
      <c r="L12372" t="s">
        <v>74</v>
      </c>
      <c r="M12372"/>
      <c r="N12372">
        <v>52.5</v>
      </c>
      <c r="O12372" t="s">
        <v>18099</v>
      </c>
      <c r="P12372" t="s">
        <v>11368</v>
      </c>
    </row>
    <row r="12373" spans="1:16" x14ac:dyDescent="0.35">
      <c r="A12373" t="s">
        <v>7</v>
      </c>
      <c r="B12373" t="s">
        <v>22895</v>
      </c>
      <c r="C12373" t="s">
        <v>76</v>
      </c>
      <c r="D12373" t="s">
        <v>584</v>
      </c>
      <c r="E12373" t="s">
        <v>72</v>
      </c>
      <c r="F12373" t="b">
        <v>1</v>
      </c>
      <c r="G12373" t="s">
        <v>13</v>
      </c>
      <c r="H12373" s="1">
        <v>46154.002060185187</v>
      </c>
      <c r="I12373" t="b">
        <v>0</v>
      </c>
      <c r="J12373" t="b">
        <v>0</v>
      </c>
      <c r="K12373" t="s">
        <v>13</v>
      </c>
      <c r="L12373" t="s">
        <v>74</v>
      </c>
      <c r="M12373"/>
      <c r="N12373">
        <v>25</v>
      </c>
      <c r="O12373" t="s">
        <v>4686</v>
      </c>
      <c r="P12373" t="s">
        <v>4661</v>
      </c>
    </row>
    <row r="12374" spans="1:16" x14ac:dyDescent="0.35">
      <c r="A12374" t="s">
        <v>0</v>
      </c>
      <c r="B12374" t="s">
        <v>22896</v>
      </c>
      <c r="C12374" t="s">
        <v>19</v>
      </c>
      <c r="D12374" t="s">
        <v>22316</v>
      </c>
      <c r="E12374" t="s">
        <v>59</v>
      </c>
      <c r="F12374" t="b">
        <v>0</v>
      </c>
      <c r="G12374" t="s">
        <v>19</v>
      </c>
      <c r="H12374" s="1">
        <v>46154.002280092587</v>
      </c>
      <c r="I12374" t="b">
        <v>1</v>
      </c>
      <c r="J12374" t="b">
        <v>0</v>
      </c>
      <c r="K12374" t="s">
        <v>19</v>
      </c>
      <c r="L12374" t="s">
        <v>60</v>
      </c>
      <c r="M12374">
        <v>650000</v>
      </c>
      <c r="N12374"/>
      <c r="O12374" t="s">
        <v>22317</v>
      </c>
    </row>
    <row r="12375" spans="1:16" x14ac:dyDescent="0.35">
      <c r="A12375" t="s">
        <v>0</v>
      </c>
      <c r="B12375" t="s">
        <v>22897</v>
      </c>
      <c r="C12375" t="s">
        <v>19</v>
      </c>
      <c r="D12375" t="s">
        <v>22316</v>
      </c>
      <c r="E12375" t="s">
        <v>59</v>
      </c>
      <c r="F12375" t="b">
        <v>0</v>
      </c>
      <c r="G12375" t="s">
        <v>19</v>
      </c>
      <c r="H12375" s="1">
        <v>46154.002280092587</v>
      </c>
      <c r="I12375" t="b">
        <v>1</v>
      </c>
      <c r="J12375" t="b">
        <v>0</v>
      </c>
      <c r="K12375" t="s">
        <v>19</v>
      </c>
      <c r="L12375" t="s">
        <v>60</v>
      </c>
      <c r="M12375">
        <v>650000</v>
      </c>
      <c r="N12375"/>
      <c r="O12375" t="s">
        <v>22317</v>
      </c>
    </row>
    <row r="12376" spans="1:16" x14ac:dyDescent="0.35">
      <c r="A12376" t="s">
        <v>2</v>
      </c>
      <c r="B12376" t="s">
        <v>22898</v>
      </c>
      <c r="C12376" t="s">
        <v>19</v>
      </c>
      <c r="D12376" t="s">
        <v>22316</v>
      </c>
      <c r="E12376" t="s">
        <v>59</v>
      </c>
      <c r="F12376" t="b">
        <v>0</v>
      </c>
      <c r="G12376" t="s">
        <v>19</v>
      </c>
      <c r="H12376" s="1">
        <v>46154.002280092587</v>
      </c>
      <c r="I12376" t="b">
        <v>0</v>
      </c>
      <c r="J12376" t="b">
        <v>0</v>
      </c>
      <c r="K12376" t="s">
        <v>19</v>
      </c>
      <c r="L12376" t="s">
        <v>60</v>
      </c>
      <c r="M12376">
        <v>650000</v>
      </c>
      <c r="N12376"/>
      <c r="O12376" t="s">
        <v>22317</v>
      </c>
    </row>
    <row r="12377" spans="1:16" x14ac:dyDescent="0.35">
      <c r="A12377" t="s">
        <v>0</v>
      </c>
      <c r="B12377" t="s">
        <v>4813</v>
      </c>
      <c r="C12377" t="s">
        <v>76</v>
      </c>
      <c r="D12377" t="s">
        <v>584</v>
      </c>
      <c r="E12377" t="s">
        <v>72</v>
      </c>
      <c r="F12377" t="b">
        <v>1</v>
      </c>
      <c r="G12377" t="s">
        <v>19</v>
      </c>
      <c r="H12377" s="1">
        <v>46154.002303240741</v>
      </c>
      <c r="I12377" t="b">
        <v>0</v>
      </c>
      <c r="J12377" t="b">
        <v>0</v>
      </c>
      <c r="K12377" t="s">
        <v>19</v>
      </c>
      <c r="L12377" t="s">
        <v>74</v>
      </c>
      <c r="M12377"/>
      <c r="N12377">
        <v>25</v>
      </c>
      <c r="O12377" t="s">
        <v>4814</v>
      </c>
      <c r="P12377" t="s">
        <v>4815</v>
      </c>
    </row>
    <row r="12378" spans="1:16" x14ac:dyDescent="0.35">
      <c r="A12378" t="s">
        <v>3</v>
      </c>
      <c r="B12378" t="s">
        <v>18778</v>
      </c>
      <c r="C12378" t="s">
        <v>76</v>
      </c>
      <c r="D12378" t="s">
        <v>584</v>
      </c>
      <c r="E12378" t="s">
        <v>72</v>
      </c>
      <c r="F12378" t="b">
        <v>1</v>
      </c>
      <c r="G12378" t="s">
        <v>19</v>
      </c>
      <c r="H12378" s="1">
        <v>46154.002349537041</v>
      </c>
      <c r="I12378" t="b">
        <v>0</v>
      </c>
      <c r="J12378" t="b">
        <v>0</v>
      </c>
      <c r="K12378" t="s">
        <v>19</v>
      </c>
      <c r="L12378" t="s">
        <v>74</v>
      </c>
      <c r="M12378"/>
      <c r="N12378">
        <v>25</v>
      </c>
      <c r="O12378" t="s">
        <v>584</v>
      </c>
      <c r="P12378" t="s">
        <v>1482</v>
      </c>
    </row>
    <row r="12379" spans="1:16" x14ac:dyDescent="0.35">
      <c r="A12379" t="s">
        <v>3</v>
      </c>
      <c r="B12379" t="s">
        <v>22899</v>
      </c>
      <c r="C12379" t="s">
        <v>19</v>
      </c>
      <c r="D12379" t="s">
        <v>22316</v>
      </c>
      <c r="E12379" t="s">
        <v>59</v>
      </c>
      <c r="F12379" t="b">
        <v>0</v>
      </c>
      <c r="G12379" t="s">
        <v>19</v>
      </c>
      <c r="H12379" s="1">
        <v>46154.002349537041</v>
      </c>
      <c r="I12379" t="b">
        <v>0</v>
      </c>
      <c r="J12379" t="b">
        <v>0</v>
      </c>
      <c r="K12379" t="s">
        <v>19</v>
      </c>
      <c r="L12379" t="s">
        <v>60</v>
      </c>
      <c r="M12379">
        <v>650000</v>
      </c>
      <c r="N12379"/>
      <c r="O12379" t="s">
        <v>22317</v>
      </c>
    </row>
    <row r="12380" spans="1:16" x14ac:dyDescent="0.35">
      <c r="A12380" t="s">
        <v>3</v>
      </c>
      <c r="B12380" t="s">
        <v>11003</v>
      </c>
      <c r="C12380" t="s">
        <v>9104</v>
      </c>
      <c r="D12380" t="s">
        <v>584</v>
      </c>
      <c r="E12380" t="s">
        <v>72</v>
      </c>
      <c r="F12380" t="b">
        <v>0</v>
      </c>
      <c r="G12380" t="s">
        <v>25</v>
      </c>
      <c r="H12380" s="1">
        <v>46154.002476851849</v>
      </c>
      <c r="I12380" t="b">
        <v>0</v>
      </c>
      <c r="J12380" t="b">
        <v>0</v>
      </c>
      <c r="K12380" t="s">
        <v>25</v>
      </c>
      <c r="L12380" t="s">
        <v>74</v>
      </c>
      <c r="M12380"/>
      <c r="N12380">
        <v>25</v>
      </c>
      <c r="O12380" t="s">
        <v>5193</v>
      </c>
      <c r="P12380" t="s">
        <v>11004</v>
      </c>
    </row>
    <row r="12381" spans="1:16" x14ac:dyDescent="0.35">
      <c r="A12381" t="s">
        <v>0</v>
      </c>
      <c r="B12381" t="s">
        <v>4818</v>
      </c>
      <c r="C12381" t="s">
        <v>76</v>
      </c>
      <c r="D12381" t="s">
        <v>584</v>
      </c>
      <c r="E12381" t="s">
        <v>72</v>
      </c>
      <c r="F12381" t="b">
        <v>1</v>
      </c>
      <c r="G12381" t="s">
        <v>31</v>
      </c>
      <c r="H12381" s="1">
        <v>46154.002662037034</v>
      </c>
      <c r="I12381" t="b">
        <v>0</v>
      </c>
      <c r="J12381" t="b">
        <v>0</v>
      </c>
      <c r="K12381" t="s">
        <v>31</v>
      </c>
      <c r="L12381" t="s">
        <v>74</v>
      </c>
      <c r="M12381"/>
      <c r="N12381">
        <v>25</v>
      </c>
      <c r="O12381" t="s">
        <v>584</v>
      </c>
      <c r="P12381" t="s">
        <v>673</v>
      </c>
    </row>
    <row r="12382" spans="1:16" x14ac:dyDescent="0.35">
      <c r="A12382" t="s">
        <v>1</v>
      </c>
      <c r="B12382" t="s">
        <v>667</v>
      </c>
      <c r="C12382" t="s">
        <v>1205</v>
      </c>
      <c r="D12382" t="s">
        <v>4673</v>
      </c>
      <c r="E12382" t="s">
        <v>59</v>
      </c>
      <c r="F12382" t="b">
        <v>0</v>
      </c>
      <c r="G12382" t="s">
        <v>77</v>
      </c>
      <c r="H12382" s="1">
        <v>46154.003912037027</v>
      </c>
      <c r="I12382" t="b">
        <v>0</v>
      </c>
      <c r="J12382" t="b">
        <v>0</v>
      </c>
      <c r="K12382" t="s">
        <v>41</v>
      </c>
      <c r="L12382" t="s">
        <v>60</v>
      </c>
      <c r="M12382">
        <v>94000</v>
      </c>
      <c r="N12382"/>
      <c r="O12382" t="s">
        <v>966</v>
      </c>
      <c r="P12382" t="s">
        <v>14307</v>
      </c>
    </row>
    <row r="12383" spans="1:16" x14ac:dyDescent="0.35">
      <c r="A12383" t="s">
        <v>1</v>
      </c>
      <c r="B12383" t="s">
        <v>22900</v>
      </c>
      <c r="C12383" t="s">
        <v>9203</v>
      </c>
      <c r="D12383" t="s">
        <v>4673</v>
      </c>
      <c r="E12383" t="s">
        <v>59</v>
      </c>
      <c r="F12383" t="b">
        <v>0</v>
      </c>
      <c r="G12383" t="s">
        <v>65</v>
      </c>
      <c r="H12383" s="1">
        <v>46154.004016203697</v>
      </c>
      <c r="I12383" t="b">
        <v>0</v>
      </c>
      <c r="J12383" t="b">
        <v>1</v>
      </c>
      <c r="K12383" t="s">
        <v>41</v>
      </c>
      <c r="L12383" t="s">
        <v>60</v>
      </c>
      <c r="M12383">
        <v>86500</v>
      </c>
      <c r="N12383"/>
      <c r="O12383" t="s">
        <v>722</v>
      </c>
      <c r="P12383" t="s">
        <v>22901</v>
      </c>
    </row>
    <row r="12384" spans="1:16" x14ac:dyDescent="0.35">
      <c r="A12384" t="s">
        <v>1</v>
      </c>
      <c r="B12384" t="s">
        <v>22902</v>
      </c>
      <c r="C12384" t="s">
        <v>22903</v>
      </c>
      <c r="D12384" t="s">
        <v>4346</v>
      </c>
      <c r="E12384" t="s">
        <v>59</v>
      </c>
      <c r="F12384" t="b">
        <v>0</v>
      </c>
      <c r="G12384" t="s">
        <v>77</v>
      </c>
      <c r="H12384" s="1">
        <v>46154.045578703714</v>
      </c>
      <c r="I12384" t="b">
        <v>0</v>
      </c>
      <c r="J12384" t="b">
        <v>1</v>
      </c>
      <c r="K12384" t="s">
        <v>41</v>
      </c>
      <c r="L12384" t="s">
        <v>60</v>
      </c>
      <c r="M12384">
        <v>121150</v>
      </c>
      <c r="N12384"/>
      <c r="O12384" t="s">
        <v>1151</v>
      </c>
      <c r="P12384" t="s">
        <v>22904</v>
      </c>
    </row>
    <row r="12385" spans="1:16" x14ac:dyDescent="0.35">
      <c r="A12385" t="s">
        <v>0</v>
      </c>
      <c r="B12385" t="s">
        <v>22905</v>
      </c>
      <c r="C12385" t="s">
        <v>810</v>
      </c>
      <c r="D12385" t="s">
        <v>2360</v>
      </c>
      <c r="E12385" t="s">
        <v>59</v>
      </c>
      <c r="F12385" t="b">
        <v>0</v>
      </c>
      <c r="G12385" t="s">
        <v>77</v>
      </c>
      <c r="H12385" s="1">
        <v>46154.08520833333</v>
      </c>
      <c r="I12385" t="b">
        <v>0</v>
      </c>
      <c r="J12385" t="b">
        <v>1</v>
      </c>
      <c r="K12385" t="s">
        <v>41</v>
      </c>
      <c r="L12385" t="s">
        <v>60</v>
      </c>
      <c r="M12385">
        <v>140863.5</v>
      </c>
      <c r="N12385"/>
      <c r="O12385" t="s">
        <v>4370</v>
      </c>
      <c r="P12385" t="s">
        <v>22906</v>
      </c>
    </row>
    <row r="12386" spans="1:16" x14ac:dyDescent="0.35">
      <c r="A12386" t="s">
        <v>3</v>
      </c>
      <c r="B12386" t="s">
        <v>22907</v>
      </c>
      <c r="C12386" t="s">
        <v>76</v>
      </c>
      <c r="D12386" t="s">
        <v>4346</v>
      </c>
      <c r="E12386" t="s">
        <v>59</v>
      </c>
      <c r="F12386" t="b">
        <v>1</v>
      </c>
      <c r="G12386" t="s">
        <v>41</v>
      </c>
      <c r="H12386" s="1">
        <v>46154.127881944441</v>
      </c>
      <c r="I12386" t="b">
        <v>1</v>
      </c>
      <c r="J12386" t="b">
        <v>0</v>
      </c>
      <c r="K12386" t="s">
        <v>41</v>
      </c>
      <c r="L12386" t="s">
        <v>74</v>
      </c>
      <c r="M12386"/>
      <c r="N12386">
        <v>109.5</v>
      </c>
      <c r="O12386" t="s">
        <v>1382</v>
      </c>
      <c r="P12386" t="s">
        <v>310</v>
      </c>
    </row>
    <row r="12387" spans="1:16" x14ac:dyDescent="0.35">
      <c r="A12387" t="s">
        <v>0</v>
      </c>
      <c r="B12387" t="s">
        <v>22908</v>
      </c>
      <c r="C12387" t="s">
        <v>86</v>
      </c>
      <c r="D12387" t="s">
        <v>4346</v>
      </c>
      <c r="E12387" t="s">
        <v>59</v>
      </c>
      <c r="F12387" t="b">
        <v>0</v>
      </c>
      <c r="G12387" t="s">
        <v>77</v>
      </c>
      <c r="H12387" s="1">
        <v>46154.209490740737</v>
      </c>
      <c r="I12387" t="b">
        <v>1</v>
      </c>
      <c r="J12387" t="b">
        <v>1</v>
      </c>
      <c r="K12387" t="s">
        <v>41</v>
      </c>
      <c r="L12387" t="s">
        <v>60</v>
      </c>
      <c r="M12387">
        <v>165000</v>
      </c>
      <c r="N12387"/>
      <c r="O12387" t="s">
        <v>1290</v>
      </c>
      <c r="P12387" t="s">
        <v>22909</v>
      </c>
    </row>
    <row r="12388" spans="1:16" x14ac:dyDescent="0.35">
      <c r="A12388" t="s">
        <v>1</v>
      </c>
      <c r="B12388" t="s">
        <v>210</v>
      </c>
      <c r="C12388" t="s">
        <v>2773</v>
      </c>
      <c r="D12388" t="s">
        <v>4346</v>
      </c>
      <c r="E12388" t="s">
        <v>59</v>
      </c>
      <c r="F12388" t="b">
        <v>0</v>
      </c>
      <c r="G12388" t="s">
        <v>89</v>
      </c>
      <c r="H12388" s="1">
        <v>46154.253159722219</v>
      </c>
      <c r="I12388" t="b">
        <v>1</v>
      </c>
      <c r="J12388" t="b">
        <v>0</v>
      </c>
      <c r="K12388" t="s">
        <v>41</v>
      </c>
      <c r="L12388" t="s">
        <v>60</v>
      </c>
      <c r="M12388">
        <v>115000</v>
      </c>
      <c r="N12388"/>
      <c r="O12388" t="s">
        <v>22910</v>
      </c>
      <c r="P12388" t="s">
        <v>22911</v>
      </c>
    </row>
    <row r="12389" spans="1:16" x14ac:dyDescent="0.35">
      <c r="A12389" t="s">
        <v>0</v>
      </c>
      <c r="B12389" t="s">
        <v>22912</v>
      </c>
      <c r="C12389" t="s">
        <v>81</v>
      </c>
      <c r="D12389" t="s">
        <v>2360</v>
      </c>
      <c r="E12389" t="s">
        <v>59</v>
      </c>
      <c r="F12389" t="b">
        <v>0</v>
      </c>
      <c r="G12389" t="s">
        <v>77</v>
      </c>
      <c r="H12389" s="1">
        <v>46154.292893518519</v>
      </c>
      <c r="I12389" t="b">
        <v>1</v>
      </c>
      <c r="J12389" t="b">
        <v>0</v>
      </c>
      <c r="K12389" t="s">
        <v>41</v>
      </c>
      <c r="L12389" t="s">
        <v>74</v>
      </c>
      <c r="M12389"/>
      <c r="N12389">
        <v>165</v>
      </c>
      <c r="O12389" t="s">
        <v>22913</v>
      </c>
      <c r="P12389" t="s">
        <v>22914</v>
      </c>
    </row>
    <row r="12390" spans="1:16" x14ac:dyDescent="0.35">
      <c r="A12390" t="s">
        <v>1</v>
      </c>
      <c r="B12390" t="s">
        <v>22915</v>
      </c>
      <c r="C12390" t="s">
        <v>360</v>
      </c>
      <c r="D12390" t="s">
        <v>4346</v>
      </c>
      <c r="E12390" t="s">
        <v>59</v>
      </c>
      <c r="F12390" t="b">
        <v>0</v>
      </c>
      <c r="G12390" t="s">
        <v>73</v>
      </c>
      <c r="H12390" s="1">
        <v>46154.29488425926</v>
      </c>
      <c r="I12390" t="b">
        <v>0</v>
      </c>
      <c r="J12390" t="b">
        <v>1</v>
      </c>
      <c r="K12390" t="s">
        <v>41</v>
      </c>
      <c r="L12390" t="s">
        <v>74</v>
      </c>
      <c r="M12390"/>
      <c r="N12390">
        <v>67.240000000000009</v>
      </c>
      <c r="O12390" t="s">
        <v>2595</v>
      </c>
    </row>
    <row r="12391" spans="1:16" x14ac:dyDescent="0.35">
      <c r="A12391" t="s">
        <v>7</v>
      </c>
      <c r="B12391" t="s">
        <v>1478</v>
      </c>
      <c r="C12391" t="s">
        <v>71</v>
      </c>
      <c r="D12391" t="s">
        <v>9016</v>
      </c>
      <c r="E12391" t="s">
        <v>59</v>
      </c>
      <c r="F12391" t="b">
        <v>0</v>
      </c>
      <c r="G12391" t="s">
        <v>73</v>
      </c>
      <c r="H12391" s="1">
        <v>46154.334490740737</v>
      </c>
      <c r="I12391" t="b">
        <v>0</v>
      </c>
      <c r="J12391" t="b">
        <v>1</v>
      </c>
      <c r="K12391" t="s">
        <v>41</v>
      </c>
      <c r="L12391" t="s">
        <v>60</v>
      </c>
      <c r="M12391">
        <v>148000</v>
      </c>
      <c r="N12391"/>
      <c r="O12391" t="s">
        <v>1853</v>
      </c>
      <c r="P12391" t="s">
        <v>22916</v>
      </c>
    </row>
    <row r="12392" spans="1:16" x14ac:dyDescent="0.35">
      <c r="A12392" t="s">
        <v>7</v>
      </c>
      <c r="B12392" t="s">
        <v>22917</v>
      </c>
      <c r="C12392" t="s">
        <v>332</v>
      </c>
      <c r="D12392" t="s">
        <v>17068</v>
      </c>
      <c r="E12392" t="s">
        <v>59</v>
      </c>
      <c r="F12392" t="b">
        <v>0</v>
      </c>
      <c r="G12392" t="s">
        <v>65</v>
      </c>
      <c r="H12392" s="1">
        <v>46154.334560185183</v>
      </c>
      <c r="I12392" t="b">
        <v>0</v>
      </c>
      <c r="J12392" t="b">
        <v>1</v>
      </c>
      <c r="K12392" t="s">
        <v>41</v>
      </c>
      <c r="L12392" t="s">
        <v>60</v>
      </c>
      <c r="M12392">
        <v>100450</v>
      </c>
      <c r="N12392"/>
      <c r="O12392" t="s">
        <v>444</v>
      </c>
      <c r="P12392" t="s">
        <v>22918</v>
      </c>
    </row>
    <row r="12393" spans="1:16" x14ac:dyDescent="0.35">
      <c r="A12393" t="s">
        <v>2</v>
      </c>
      <c r="B12393" t="s">
        <v>22919</v>
      </c>
      <c r="C12393" t="s">
        <v>5717</v>
      </c>
      <c r="D12393" t="s">
        <v>4346</v>
      </c>
      <c r="E12393" t="s">
        <v>132</v>
      </c>
      <c r="F12393" t="b">
        <v>0</v>
      </c>
      <c r="G12393" t="s">
        <v>19</v>
      </c>
      <c r="H12393" s="1">
        <v>46154.335925925923</v>
      </c>
      <c r="I12393" t="b">
        <v>0</v>
      </c>
      <c r="J12393" t="b">
        <v>0</v>
      </c>
      <c r="K12393" t="s">
        <v>19</v>
      </c>
      <c r="L12393" t="s">
        <v>74</v>
      </c>
      <c r="M12393"/>
      <c r="N12393">
        <v>650</v>
      </c>
      <c r="O12393" t="s">
        <v>22920</v>
      </c>
      <c r="P12393" t="s">
        <v>22921</v>
      </c>
    </row>
    <row r="12394" spans="1:16" x14ac:dyDescent="0.35">
      <c r="A12394" t="s">
        <v>1</v>
      </c>
      <c r="B12394" t="s">
        <v>22922</v>
      </c>
      <c r="C12394" t="s">
        <v>190</v>
      </c>
      <c r="D12394" t="s">
        <v>4346</v>
      </c>
      <c r="E12394" t="s">
        <v>59</v>
      </c>
      <c r="F12394" t="b">
        <v>0</v>
      </c>
      <c r="G12394" t="s">
        <v>73</v>
      </c>
      <c r="H12394" s="1">
        <v>46154.336550925917</v>
      </c>
      <c r="I12394" t="b">
        <v>0</v>
      </c>
      <c r="J12394" t="b">
        <v>1</v>
      </c>
      <c r="K12394" t="s">
        <v>41</v>
      </c>
      <c r="L12394" t="s">
        <v>60</v>
      </c>
      <c r="M12394">
        <v>102850</v>
      </c>
      <c r="N12394"/>
      <c r="O12394" t="s">
        <v>577</v>
      </c>
      <c r="P12394" t="s">
        <v>22923</v>
      </c>
    </row>
    <row r="12395" spans="1:16" x14ac:dyDescent="0.35">
      <c r="A12395" t="s">
        <v>1</v>
      </c>
      <c r="B12395" t="s">
        <v>22902</v>
      </c>
      <c r="C12395" t="s">
        <v>22903</v>
      </c>
      <c r="D12395" t="s">
        <v>4346</v>
      </c>
      <c r="E12395" t="s">
        <v>59</v>
      </c>
      <c r="F12395" t="b">
        <v>0</v>
      </c>
      <c r="G12395" t="s">
        <v>77</v>
      </c>
      <c r="H12395" s="1">
        <v>46154.378148148149</v>
      </c>
      <c r="I12395" t="b">
        <v>0</v>
      </c>
      <c r="J12395" t="b">
        <v>1</v>
      </c>
      <c r="K12395" t="s">
        <v>41</v>
      </c>
      <c r="L12395" t="s">
        <v>60</v>
      </c>
      <c r="M12395">
        <v>121150</v>
      </c>
      <c r="N12395"/>
      <c r="O12395" t="s">
        <v>21308</v>
      </c>
      <c r="P12395" t="s">
        <v>22924</v>
      </c>
    </row>
    <row r="12396" spans="1:16" x14ac:dyDescent="0.35">
      <c r="A12396" t="s">
        <v>7</v>
      </c>
      <c r="B12396" t="s">
        <v>22925</v>
      </c>
      <c r="C12396" t="s">
        <v>733</v>
      </c>
      <c r="D12396" t="s">
        <v>2360</v>
      </c>
      <c r="E12396" t="s">
        <v>59</v>
      </c>
      <c r="F12396" t="b">
        <v>0</v>
      </c>
      <c r="G12396" t="s">
        <v>77</v>
      </c>
      <c r="H12396" s="1">
        <v>46154.417847222219</v>
      </c>
      <c r="I12396" t="b">
        <v>0</v>
      </c>
      <c r="J12396" t="b">
        <v>1</v>
      </c>
      <c r="K12396" t="s">
        <v>41</v>
      </c>
      <c r="L12396" t="s">
        <v>60</v>
      </c>
      <c r="M12396">
        <v>175500</v>
      </c>
      <c r="N12396"/>
      <c r="O12396" t="s">
        <v>424</v>
      </c>
      <c r="P12396" t="s">
        <v>1033</v>
      </c>
    </row>
    <row r="12397" spans="1:16" x14ac:dyDescent="0.35">
      <c r="A12397" t="s">
        <v>3</v>
      </c>
      <c r="B12397" t="s">
        <v>2264</v>
      </c>
      <c r="C12397" t="s">
        <v>19619</v>
      </c>
      <c r="D12397" t="s">
        <v>2360</v>
      </c>
      <c r="E12397" t="s">
        <v>59</v>
      </c>
      <c r="F12397" t="b">
        <v>0</v>
      </c>
      <c r="G12397" t="s">
        <v>65</v>
      </c>
      <c r="H12397" s="1">
        <v>46154.417881944442</v>
      </c>
      <c r="I12397" t="b">
        <v>0</v>
      </c>
      <c r="J12397" t="b">
        <v>1</v>
      </c>
      <c r="K12397" t="s">
        <v>41</v>
      </c>
      <c r="L12397" t="s">
        <v>60</v>
      </c>
      <c r="M12397">
        <v>110383</v>
      </c>
      <c r="N12397"/>
      <c r="O12397" t="s">
        <v>16058</v>
      </c>
      <c r="P12397" t="s">
        <v>2745</v>
      </c>
    </row>
    <row r="12398" spans="1:16" x14ac:dyDescent="0.35">
      <c r="A12398" t="s">
        <v>2</v>
      </c>
      <c r="B12398" t="s">
        <v>22926</v>
      </c>
      <c r="C12398" t="s">
        <v>40</v>
      </c>
      <c r="D12398" t="s">
        <v>4526</v>
      </c>
      <c r="E12398" t="s">
        <v>59</v>
      </c>
      <c r="F12398" t="b">
        <v>0</v>
      </c>
      <c r="G12398" t="s">
        <v>40</v>
      </c>
      <c r="H12398" s="1">
        <v>46154.419733796298</v>
      </c>
      <c r="I12398" t="b">
        <v>0</v>
      </c>
      <c r="J12398" t="b">
        <v>0</v>
      </c>
      <c r="K12398" t="s">
        <v>40</v>
      </c>
      <c r="L12398" t="s">
        <v>60</v>
      </c>
      <c r="M12398">
        <v>125000</v>
      </c>
      <c r="N12398"/>
      <c r="O12398" t="s">
        <v>4231</v>
      </c>
      <c r="P12398" t="s">
        <v>2613</v>
      </c>
    </row>
    <row r="12399" spans="1:16" x14ac:dyDescent="0.35">
      <c r="A12399" t="s">
        <v>1</v>
      </c>
      <c r="B12399" t="s">
        <v>22927</v>
      </c>
      <c r="C12399" t="s">
        <v>201</v>
      </c>
      <c r="D12399" t="s">
        <v>11236</v>
      </c>
      <c r="E12399" t="s">
        <v>59</v>
      </c>
      <c r="F12399" t="b">
        <v>0</v>
      </c>
      <c r="G12399" t="s">
        <v>77</v>
      </c>
      <c r="H12399" s="1">
        <v>46154.419814814813</v>
      </c>
      <c r="I12399" t="b">
        <v>1</v>
      </c>
      <c r="J12399" t="b">
        <v>1</v>
      </c>
      <c r="K12399" t="s">
        <v>41</v>
      </c>
      <c r="L12399" t="s">
        <v>60</v>
      </c>
      <c r="M12399">
        <v>159000</v>
      </c>
      <c r="N12399"/>
      <c r="O12399" t="s">
        <v>8460</v>
      </c>
      <c r="P12399" t="s">
        <v>22928</v>
      </c>
    </row>
    <row r="12400" spans="1:16" x14ac:dyDescent="0.35">
      <c r="A12400" t="s">
        <v>1</v>
      </c>
      <c r="B12400" t="s">
        <v>1</v>
      </c>
      <c r="C12400" t="s">
        <v>3829</v>
      </c>
      <c r="D12400" t="s">
        <v>2360</v>
      </c>
      <c r="E12400" t="s">
        <v>59</v>
      </c>
      <c r="F12400" t="b">
        <v>0</v>
      </c>
      <c r="G12400" t="s">
        <v>89</v>
      </c>
      <c r="H12400" s="1">
        <v>46154.41988425926</v>
      </c>
      <c r="I12400" t="b">
        <v>0</v>
      </c>
      <c r="J12400" t="b">
        <v>0</v>
      </c>
      <c r="K12400" t="s">
        <v>41</v>
      </c>
      <c r="L12400" t="s">
        <v>60</v>
      </c>
      <c r="M12400">
        <v>162500</v>
      </c>
      <c r="N12400"/>
      <c r="O12400" t="s">
        <v>101</v>
      </c>
      <c r="P12400" t="s">
        <v>5564</v>
      </c>
    </row>
    <row r="12401" spans="1:16" x14ac:dyDescent="0.35">
      <c r="A12401" t="s">
        <v>5</v>
      </c>
      <c r="B12401" t="s">
        <v>22929</v>
      </c>
      <c r="C12401" t="s">
        <v>165</v>
      </c>
      <c r="D12401" t="s">
        <v>4756</v>
      </c>
      <c r="E12401" t="s">
        <v>59</v>
      </c>
      <c r="F12401" t="b">
        <v>0</v>
      </c>
      <c r="G12401" t="s">
        <v>73</v>
      </c>
      <c r="H12401" s="1">
        <v>46154.460509259261</v>
      </c>
      <c r="I12401" t="b">
        <v>1</v>
      </c>
      <c r="J12401" t="b">
        <v>0</v>
      </c>
      <c r="K12401" t="s">
        <v>41</v>
      </c>
      <c r="L12401" t="s">
        <v>60</v>
      </c>
      <c r="M12401">
        <v>145000</v>
      </c>
      <c r="N12401"/>
      <c r="O12401" t="s">
        <v>12113</v>
      </c>
      <c r="P12401" t="s">
        <v>22930</v>
      </c>
    </row>
    <row r="12402" spans="1:16" x14ac:dyDescent="0.35">
      <c r="A12402" t="s">
        <v>2</v>
      </c>
      <c r="B12402" t="s">
        <v>100</v>
      </c>
      <c r="C12402" t="s">
        <v>40</v>
      </c>
      <c r="D12402" t="s">
        <v>4526</v>
      </c>
      <c r="E12402" t="s">
        <v>88</v>
      </c>
      <c r="F12402" t="b">
        <v>0</v>
      </c>
      <c r="G12402" t="s">
        <v>40</v>
      </c>
      <c r="H12402" s="1">
        <v>46154.461400462962</v>
      </c>
      <c r="I12402" t="b">
        <v>0</v>
      </c>
      <c r="J12402" t="b">
        <v>0</v>
      </c>
      <c r="K12402" t="s">
        <v>40</v>
      </c>
      <c r="L12402" t="s">
        <v>60</v>
      </c>
      <c r="M12402">
        <v>75000</v>
      </c>
      <c r="N12402"/>
      <c r="O12402" t="s">
        <v>22931</v>
      </c>
      <c r="P12402" t="s">
        <v>22932</v>
      </c>
    </row>
    <row r="12403" spans="1:16" x14ac:dyDescent="0.35">
      <c r="A12403" t="s">
        <v>1</v>
      </c>
      <c r="B12403" t="s">
        <v>8249</v>
      </c>
      <c r="C12403" t="s">
        <v>189</v>
      </c>
      <c r="D12403" t="s">
        <v>2360</v>
      </c>
      <c r="E12403" t="s">
        <v>621</v>
      </c>
      <c r="F12403" t="b">
        <v>0</v>
      </c>
      <c r="G12403" t="s">
        <v>89</v>
      </c>
      <c r="H12403" s="1">
        <v>46154.461562500001</v>
      </c>
      <c r="I12403" t="b">
        <v>0</v>
      </c>
      <c r="J12403" t="b">
        <v>1</v>
      </c>
      <c r="K12403" t="s">
        <v>41</v>
      </c>
      <c r="L12403" t="s">
        <v>74</v>
      </c>
      <c r="M12403"/>
      <c r="N12403">
        <v>20</v>
      </c>
      <c r="O12403" t="s">
        <v>3823</v>
      </c>
      <c r="P12403" t="s">
        <v>22933</v>
      </c>
    </row>
    <row r="12404" spans="1:16" x14ac:dyDescent="0.35">
      <c r="A12404" t="s">
        <v>9</v>
      </c>
      <c r="B12404" t="s">
        <v>18868</v>
      </c>
      <c r="C12404" t="s">
        <v>18869</v>
      </c>
      <c r="D12404" t="s">
        <v>4633</v>
      </c>
      <c r="E12404" t="s">
        <v>59</v>
      </c>
      <c r="F12404" t="b">
        <v>0</v>
      </c>
      <c r="G12404" t="s">
        <v>13</v>
      </c>
      <c r="H12404" s="1">
        <v>46154.461944444447</v>
      </c>
      <c r="I12404" t="b">
        <v>0</v>
      </c>
      <c r="J12404" t="b">
        <v>0</v>
      </c>
      <c r="K12404" t="s">
        <v>13</v>
      </c>
      <c r="L12404" t="s">
        <v>60</v>
      </c>
      <c r="M12404">
        <v>50000</v>
      </c>
      <c r="N12404"/>
      <c r="O12404" t="s">
        <v>4633</v>
      </c>
      <c r="P12404" t="s">
        <v>18870</v>
      </c>
    </row>
    <row r="12405" spans="1:16" x14ac:dyDescent="0.35">
      <c r="A12405" t="s">
        <v>4</v>
      </c>
      <c r="B12405" t="s">
        <v>22934</v>
      </c>
      <c r="C12405" t="s">
        <v>40</v>
      </c>
      <c r="D12405" t="s">
        <v>4526</v>
      </c>
      <c r="E12405" t="s">
        <v>88</v>
      </c>
      <c r="F12405" t="b">
        <v>0</v>
      </c>
      <c r="G12405" t="s">
        <v>40</v>
      </c>
      <c r="H12405" s="1">
        <v>46154.462800925918</v>
      </c>
      <c r="I12405" t="b">
        <v>1</v>
      </c>
      <c r="J12405" t="b">
        <v>0</v>
      </c>
      <c r="K12405" t="s">
        <v>40</v>
      </c>
      <c r="L12405" t="s">
        <v>74</v>
      </c>
      <c r="M12405"/>
      <c r="N12405">
        <v>80</v>
      </c>
      <c r="O12405" t="s">
        <v>6282</v>
      </c>
      <c r="P12405" t="s">
        <v>22935</v>
      </c>
    </row>
    <row r="12406" spans="1:16" x14ac:dyDescent="0.35">
      <c r="A12406" t="s">
        <v>5</v>
      </c>
      <c r="B12406" t="s">
        <v>22936</v>
      </c>
      <c r="C12406" t="s">
        <v>76</v>
      </c>
      <c r="D12406" t="s">
        <v>21510</v>
      </c>
      <c r="E12406" t="s">
        <v>59</v>
      </c>
      <c r="F12406" t="b">
        <v>1</v>
      </c>
      <c r="G12406" t="s">
        <v>13</v>
      </c>
      <c r="H12406" s="1">
        <v>46154.503530092603</v>
      </c>
      <c r="I12406" t="b">
        <v>1</v>
      </c>
      <c r="J12406" t="b">
        <v>0</v>
      </c>
      <c r="K12406" t="s">
        <v>13</v>
      </c>
      <c r="L12406" t="s">
        <v>60</v>
      </c>
      <c r="M12406">
        <v>221000</v>
      </c>
      <c r="N12406"/>
      <c r="O12406" t="s">
        <v>2069</v>
      </c>
      <c r="P12406" t="s">
        <v>714</v>
      </c>
    </row>
    <row r="12407" spans="1:16" x14ac:dyDescent="0.35">
      <c r="A12407" t="s">
        <v>0</v>
      </c>
      <c r="B12407" t="s">
        <v>22937</v>
      </c>
      <c r="C12407" t="s">
        <v>76</v>
      </c>
      <c r="D12407" t="s">
        <v>4526</v>
      </c>
      <c r="F12407" t="b">
        <v>1</v>
      </c>
      <c r="G12407" t="s">
        <v>68</v>
      </c>
      <c r="H12407" s="1">
        <v>46154.542824074073</v>
      </c>
      <c r="I12407" t="b">
        <v>1</v>
      </c>
      <c r="J12407" t="b">
        <v>1</v>
      </c>
      <c r="K12407" t="s">
        <v>41</v>
      </c>
      <c r="L12407" t="s">
        <v>74</v>
      </c>
      <c r="M12407"/>
      <c r="N12407">
        <v>36</v>
      </c>
      <c r="O12407" t="s">
        <v>155</v>
      </c>
      <c r="P12407" t="s">
        <v>22938</v>
      </c>
    </row>
    <row r="12408" spans="1:16" x14ac:dyDescent="0.35">
      <c r="A12408" t="s">
        <v>0</v>
      </c>
      <c r="B12408" t="s">
        <v>3468</v>
      </c>
      <c r="C12408" t="s">
        <v>1137</v>
      </c>
      <c r="D12408" t="s">
        <v>4346</v>
      </c>
      <c r="E12408" t="s">
        <v>59</v>
      </c>
      <c r="F12408" t="b">
        <v>0</v>
      </c>
      <c r="G12408" t="s">
        <v>68</v>
      </c>
      <c r="H12408" s="1">
        <v>46154.542824074073</v>
      </c>
      <c r="I12408" t="b">
        <v>0</v>
      </c>
      <c r="J12408" t="b">
        <v>1</v>
      </c>
      <c r="K12408" t="s">
        <v>41</v>
      </c>
      <c r="L12408" t="s">
        <v>60</v>
      </c>
      <c r="M12408">
        <v>90000</v>
      </c>
      <c r="N12408"/>
      <c r="O12408" t="s">
        <v>21981</v>
      </c>
      <c r="P12408" t="s">
        <v>14709</v>
      </c>
    </row>
    <row r="12409" spans="1:16" x14ac:dyDescent="0.35">
      <c r="A12409" t="s">
        <v>5</v>
      </c>
      <c r="B12409" t="s">
        <v>22939</v>
      </c>
      <c r="C12409" t="s">
        <v>76</v>
      </c>
      <c r="D12409" t="s">
        <v>4526</v>
      </c>
      <c r="E12409" t="s">
        <v>59</v>
      </c>
      <c r="F12409" t="b">
        <v>1</v>
      </c>
      <c r="G12409" t="s">
        <v>40</v>
      </c>
      <c r="H12409" s="1">
        <v>46154.546215277784</v>
      </c>
      <c r="I12409" t="b">
        <v>1</v>
      </c>
      <c r="J12409" t="b">
        <v>0</v>
      </c>
      <c r="K12409" t="s">
        <v>40</v>
      </c>
      <c r="L12409" t="s">
        <v>60</v>
      </c>
      <c r="M12409">
        <v>60000</v>
      </c>
      <c r="N12409"/>
      <c r="O12409" t="s">
        <v>22940</v>
      </c>
      <c r="P12409" t="s">
        <v>22941</v>
      </c>
    </row>
    <row r="12410" spans="1:16" x14ac:dyDescent="0.35">
      <c r="A12410" t="s">
        <v>3</v>
      </c>
      <c r="B12410" t="s">
        <v>22942</v>
      </c>
      <c r="C12410" t="s">
        <v>320</v>
      </c>
      <c r="D12410" t="s">
        <v>4526</v>
      </c>
      <c r="E12410" t="s">
        <v>88</v>
      </c>
      <c r="F12410" t="b">
        <v>0</v>
      </c>
      <c r="G12410" t="s">
        <v>73</v>
      </c>
      <c r="H12410" s="1">
        <v>46154.584502314807</v>
      </c>
      <c r="I12410" t="b">
        <v>0</v>
      </c>
      <c r="J12410" t="b">
        <v>0</v>
      </c>
      <c r="K12410" t="s">
        <v>41</v>
      </c>
      <c r="L12410" t="s">
        <v>74</v>
      </c>
      <c r="M12410"/>
      <c r="N12410">
        <v>67.5</v>
      </c>
      <c r="O12410" t="s">
        <v>482</v>
      </c>
      <c r="P12410" t="s">
        <v>728</v>
      </c>
    </row>
    <row r="12411" spans="1:16" x14ac:dyDescent="0.35">
      <c r="A12411" t="s">
        <v>0</v>
      </c>
      <c r="B12411" t="s">
        <v>22943</v>
      </c>
      <c r="C12411" t="s">
        <v>76</v>
      </c>
      <c r="D12411" t="s">
        <v>4346</v>
      </c>
      <c r="E12411" t="s">
        <v>88</v>
      </c>
      <c r="F12411" t="b">
        <v>1</v>
      </c>
      <c r="G12411" t="s">
        <v>41</v>
      </c>
      <c r="H12411" s="1">
        <v>46154.585381944453</v>
      </c>
      <c r="I12411" t="b">
        <v>0</v>
      </c>
      <c r="J12411" t="b">
        <v>0</v>
      </c>
      <c r="K12411" t="s">
        <v>41</v>
      </c>
      <c r="L12411" t="s">
        <v>74</v>
      </c>
      <c r="M12411"/>
      <c r="N12411">
        <v>165</v>
      </c>
      <c r="O12411" t="s">
        <v>22913</v>
      </c>
      <c r="P12411" t="s">
        <v>22914</v>
      </c>
    </row>
    <row r="12412" spans="1:16" x14ac:dyDescent="0.35">
      <c r="A12412" t="s">
        <v>2</v>
      </c>
      <c r="B12412" t="s">
        <v>22944</v>
      </c>
      <c r="C12412" t="s">
        <v>81</v>
      </c>
      <c r="D12412" t="s">
        <v>4346</v>
      </c>
      <c r="E12412" t="s">
        <v>59</v>
      </c>
      <c r="F12412" t="b">
        <v>0</v>
      </c>
      <c r="G12412" t="s">
        <v>77</v>
      </c>
      <c r="H12412" s="1">
        <v>46154.585462962961</v>
      </c>
      <c r="I12412" t="b">
        <v>0</v>
      </c>
      <c r="J12412" t="b">
        <v>1</v>
      </c>
      <c r="K12412" t="s">
        <v>41</v>
      </c>
      <c r="L12412" t="s">
        <v>60</v>
      </c>
      <c r="M12412">
        <v>168000</v>
      </c>
      <c r="N12412"/>
      <c r="O12412" t="s">
        <v>1990</v>
      </c>
      <c r="P12412" t="s">
        <v>5601</v>
      </c>
    </row>
    <row r="12413" spans="1:16" x14ac:dyDescent="0.35">
      <c r="A12413" t="s">
        <v>2</v>
      </c>
      <c r="B12413" t="s">
        <v>22945</v>
      </c>
      <c r="C12413" t="s">
        <v>162</v>
      </c>
      <c r="D12413" t="s">
        <v>4346</v>
      </c>
      <c r="E12413" t="s">
        <v>59</v>
      </c>
      <c r="F12413" t="b">
        <v>0</v>
      </c>
      <c r="G12413" t="s">
        <v>73</v>
      </c>
      <c r="H12413" s="1">
        <v>46154.585497685177</v>
      </c>
      <c r="I12413" t="b">
        <v>0</v>
      </c>
      <c r="J12413" t="b">
        <v>1</v>
      </c>
      <c r="K12413" t="s">
        <v>41</v>
      </c>
      <c r="L12413" t="s">
        <v>60</v>
      </c>
      <c r="M12413">
        <v>168000</v>
      </c>
      <c r="N12413"/>
      <c r="O12413" t="s">
        <v>1990</v>
      </c>
      <c r="P12413" t="s">
        <v>310</v>
      </c>
    </row>
    <row r="12414" spans="1:16" x14ac:dyDescent="0.35">
      <c r="A12414" t="s">
        <v>1</v>
      </c>
      <c r="B12414" t="s">
        <v>1</v>
      </c>
      <c r="C12414" t="s">
        <v>917</v>
      </c>
      <c r="D12414" t="s">
        <v>4526</v>
      </c>
      <c r="E12414" t="s">
        <v>59</v>
      </c>
      <c r="F12414" t="b">
        <v>0</v>
      </c>
      <c r="G12414" t="s">
        <v>89</v>
      </c>
      <c r="H12414" s="1">
        <v>46154.586539351847</v>
      </c>
      <c r="I12414" t="b">
        <v>0</v>
      </c>
      <c r="J12414" t="b">
        <v>0</v>
      </c>
      <c r="K12414" t="s">
        <v>41</v>
      </c>
      <c r="L12414" t="s">
        <v>60</v>
      </c>
      <c r="M12414">
        <v>135000</v>
      </c>
      <c r="N12414"/>
      <c r="O12414" t="s">
        <v>4284</v>
      </c>
      <c r="P12414" t="s">
        <v>22946</v>
      </c>
    </row>
    <row r="12415" spans="1:16" x14ac:dyDescent="0.35">
      <c r="A12415" t="s">
        <v>4</v>
      </c>
      <c r="B12415" t="s">
        <v>22947</v>
      </c>
      <c r="C12415" t="s">
        <v>76</v>
      </c>
      <c r="D12415" t="s">
        <v>4622</v>
      </c>
      <c r="E12415" t="s">
        <v>59</v>
      </c>
      <c r="F12415" t="b">
        <v>1</v>
      </c>
      <c r="G12415" t="s">
        <v>13048</v>
      </c>
      <c r="H12415" s="1">
        <v>46154.586736111109</v>
      </c>
      <c r="I12415" t="b">
        <v>1</v>
      </c>
      <c r="J12415" t="b">
        <v>0</v>
      </c>
      <c r="K12415" t="s">
        <v>13048</v>
      </c>
      <c r="L12415" t="s">
        <v>60</v>
      </c>
      <c r="M12415">
        <v>175000</v>
      </c>
      <c r="N12415"/>
      <c r="O12415" t="s">
        <v>3122</v>
      </c>
      <c r="P12415" t="s">
        <v>22948</v>
      </c>
    </row>
    <row r="12416" spans="1:16" x14ac:dyDescent="0.35">
      <c r="A12416" t="s">
        <v>0</v>
      </c>
      <c r="B12416" t="s">
        <v>22949</v>
      </c>
      <c r="C12416" t="s">
        <v>484</v>
      </c>
      <c r="D12416" t="s">
        <v>4346</v>
      </c>
      <c r="E12416" t="s">
        <v>59</v>
      </c>
      <c r="F12416" t="b">
        <v>0</v>
      </c>
      <c r="G12416" t="s">
        <v>73</v>
      </c>
      <c r="H12416" s="1">
        <v>46154.626157407409</v>
      </c>
      <c r="I12416" t="b">
        <v>1</v>
      </c>
      <c r="J12416" t="b">
        <v>1</v>
      </c>
      <c r="K12416" t="s">
        <v>41</v>
      </c>
      <c r="L12416" t="s">
        <v>74</v>
      </c>
      <c r="M12416"/>
      <c r="N12416">
        <v>21.5</v>
      </c>
      <c r="O12416" t="s">
        <v>3834</v>
      </c>
      <c r="P12416" t="s">
        <v>426</v>
      </c>
    </row>
    <row r="12417" spans="1:16" x14ac:dyDescent="0.35">
      <c r="A12417" t="s">
        <v>0</v>
      </c>
      <c r="B12417" t="s">
        <v>787</v>
      </c>
      <c r="C12417" t="s">
        <v>81</v>
      </c>
      <c r="D12417" t="s">
        <v>21392</v>
      </c>
      <c r="E12417" t="s">
        <v>88</v>
      </c>
      <c r="F12417" t="b">
        <v>0</v>
      </c>
      <c r="G12417" t="s">
        <v>77</v>
      </c>
      <c r="H12417" s="1">
        <v>46154.626180555562</v>
      </c>
      <c r="I12417" t="b">
        <v>0</v>
      </c>
      <c r="J12417" t="b">
        <v>0</v>
      </c>
      <c r="K12417" t="s">
        <v>41</v>
      </c>
      <c r="L12417" t="s">
        <v>74</v>
      </c>
      <c r="M12417"/>
      <c r="N12417">
        <v>80</v>
      </c>
      <c r="O12417" t="s">
        <v>21393</v>
      </c>
      <c r="P12417" t="s">
        <v>464</v>
      </c>
    </row>
    <row r="12418" spans="1:16" x14ac:dyDescent="0.35">
      <c r="A12418" t="s">
        <v>2</v>
      </c>
      <c r="B12418" t="s">
        <v>17765</v>
      </c>
      <c r="C12418" t="s">
        <v>320</v>
      </c>
      <c r="D12418" t="s">
        <v>4526</v>
      </c>
      <c r="E12418" t="s">
        <v>59</v>
      </c>
      <c r="F12418" t="b">
        <v>0</v>
      </c>
      <c r="G12418" t="s">
        <v>73</v>
      </c>
      <c r="H12418" s="1">
        <v>46154.626192129632</v>
      </c>
      <c r="I12418" t="b">
        <v>1</v>
      </c>
      <c r="J12418" t="b">
        <v>0</v>
      </c>
      <c r="K12418" t="s">
        <v>41</v>
      </c>
      <c r="L12418" t="s">
        <v>60</v>
      </c>
      <c r="M12418">
        <v>97500</v>
      </c>
      <c r="N12418"/>
      <c r="O12418" t="s">
        <v>17419</v>
      </c>
      <c r="P12418" t="s">
        <v>714</v>
      </c>
    </row>
    <row r="12419" spans="1:16" x14ac:dyDescent="0.35">
      <c r="A12419" t="s">
        <v>3</v>
      </c>
      <c r="B12419" t="s">
        <v>1696</v>
      </c>
      <c r="C12419" t="s">
        <v>320</v>
      </c>
      <c r="D12419" t="s">
        <v>4526</v>
      </c>
      <c r="E12419" t="s">
        <v>59</v>
      </c>
      <c r="F12419" t="b">
        <v>0</v>
      </c>
      <c r="G12419" t="s">
        <v>73</v>
      </c>
      <c r="H12419" s="1">
        <v>46154.626192129632</v>
      </c>
      <c r="I12419" t="b">
        <v>1</v>
      </c>
      <c r="J12419" t="b">
        <v>0</v>
      </c>
      <c r="K12419" t="s">
        <v>41</v>
      </c>
      <c r="L12419" t="s">
        <v>60</v>
      </c>
      <c r="M12419">
        <v>97500</v>
      </c>
      <c r="N12419"/>
      <c r="O12419" t="s">
        <v>17419</v>
      </c>
      <c r="P12419" t="s">
        <v>714</v>
      </c>
    </row>
    <row r="12420" spans="1:16" x14ac:dyDescent="0.35">
      <c r="A12420" t="s">
        <v>2</v>
      </c>
      <c r="B12420" t="s">
        <v>2</v>
      </c>
      <c r="C12420" t="s">
        <v>820</v>
      </c>
      <c r="D12420" t="s">
        <v>4526</v>
      </c>
      <c r="E12420" t="s">
        <v>59</v>
      </c>
      <c r="F12420" t="b">
        <v>0</v>
      </c>
      <c r="G12420" t="s">
        <v>65</v>
      </c>
      <c r="H12420" s="1">
        <v>46154.627199074072</v>
      </c>
      <c r="I12420" t="b">
        <v>0</v>
      </c>
      <c r="J12420" t="b">
        <v>1</v>
      </c>
      <c r="K12420" t="s">
        <v>41</v>
      </c>
      <c r="L12420" t="s">
        <v>60</v>
      </c>
      <c r="M12420">
        <v>122500</v>
      </c>
      <c r="N12420"/>
      <c r="O12420" t="s">
        <v>2037</v>
      </c>
      <c r="P12420" t="s">
        <v>9061</v>
      </c>
    </row>
    <row r="12421" spans="1:16" x14ac:dyDescent="0.35">
      <c r="A12421" t="s">
        <v>8</v>
      </c>
      <c r="B12421" t="s">
        <v>22950</v>
      </c>
      <c r="C12421" t="s">
        <v>285</v>
      </c>
      <c r="D12421" t="s">
        <v>111</v>
      </c>
      <c r="E12421" t="s">
        <v>88</v>
      </c>
      <c r="F12421" t="b">
        <v>0</v>
      </c>
      <c r="G12421" t="s">
        <v>68</v>
      </c>
      <c r="H12421" s="1">
        <v>46154.628159722219</v>
      </c>
      <c r="I12421" t="b">
        <v>0</v>
      </c>
      <c r="J12421" t="b">
        <v>1</v>
      </c>
      <c r="K12421" t="s">
        <v>41</v>
      </c>
      <c r="L12421" t="s">
        <v>74</v>
      </c>
      <c r="M12421"/>
      <c r="N12421">
        <v>50</v>
      </c>
      <c r="O12421" t="s">
        <v>111</v>
      </c>
      <c r="P12421" t="s">
        <v>1694</v>
      </c>
    </row>
    <row r="12422" spans="1:16" x14ac:dyDescent="0.35">
      <c r="A12422" t="s">
        <v>1</v>
      </c>
      <c r="B12422" t="s">
        <v>385</v>
      </c>
      <c r="C12422" t="s">
        <v>541</v>
      </c>
      <c r="D12422" t="s">
        <v>4526</v>
      </c>
      <c r="E12422" t="s">
        <v>59</v>
      </c>
      <c r="F12422" t="b">
        <v>0</v>
      </c>
      <c r="G12422" t="s">
        <v>73</v>
      </c>
      <c r="H12422" s="1">
        <v>46154.628194444442</v>
      </c>
      <c r="I12422" t="b">
        <v>0</v>
      </c>
      <c r="J12422" t="b">
        <v>1</v>
      </c>
      <c r="K12422" t="s">
        <v>41</v>
      </c>
      <c r="L12422" t="s">
        <v>74</v>
      </c>
      <c r="M12422"/>
      <c r="N12422">
        <v>54.81</v>
      </c>
      <c r="O12422" t="s">
        <v>487</v>
      </c>
      <c r="P12422" t="s">
        <v>20294</v>
      </c>
    </row>
    <row r="12423" spans="1:16" x14ac:dyDescent="0.35">
      <c r="A12423" t="s">
        <v>1</v>
      </c>
      <c r="B12423" t="s">
        <v>22951</v>
      </c>
      <c r="C12423" t="s">
        <v>22952</v>
      </c>
      <c r="D12423" t="s">
        <v>4346</v>
      </c>
      <c r="E12423" t="s">
        <v>59</v>
      </c>
      <c r="F12423" t="b">
        <v>0</v>
      </c>
      <c r="G12423" t="s">
        <v>73</v>
      </c>
      <c r="H12423" s="1">
        <v>46154.628240740742</v>
      </c>
      <c r="I12423" t="b">
        <v>1</v>
      </c>
      <c r="J12423" t="b">
        <v>1</v>
      </c>
      <c r="K12423" t="s">
        <v>41</v>
      </c>
      <c r="L12423" t="s">
        <v>74</v>
      </c>
      <c r="M12423"/>
      <c r="N12423">
        <v>51</v>
      </c>
      <c r="O12423" t="s">
        <v>22953</v>
      </c>
      <c r="P12423" t="s">
        <v>22954</v>
      </c>
    </row>
    <row r="12424" spans="1:16" x14ac:dyDescent="0.35">
      <c r="A12424" t="s">
        <v>1</v>
      </c>
      <c r="B12424" t="s">
        <v>22460</v>
      </c>
      <c r="C12424" t="s">
        <v>194</v>
      </c>
      <c r="D12424" t="s">
        <v>4346</v>
      </c>
      <c r="E12424" t="s">
        <v>59</v>
      </c>
      <c r="F12424" t="b">
        <v>0</v>
      </c>
      <c r="G12424" t="s">
        <v>89</v>
      </c>
      <c r="H12424" s="1">
        <v>46154.628275462957</v>
      </c>
      <c r="I12424" t="b">
        <v>1</v>
      </c>
      <c r="J12424" t="b">
        <v>1</v>
      </c>
      <c r="K12424" t="s">
        <v>41</v>
      </c>
      <c r="L12424" t="s">
        <v>60</v>
      </c>
      <c r="M12424">
        <v>155500</v>
      </c>
      <c r="N12424"/>
      <c r="O12424" t="s">
        <v>577</v>
      </c>
      <c r="P12424" t="s">
        <v>22461</v>
      </c>
    </row>
    <row r="12425" spans="1:16" x14ac:dyDescent="0.35">
      <c r="A12425" t="s">
        <v>6</v>
      </c>
      <c r="B12425" t="s">
        <v>22955</v>
      </c>
      <c r="C12425" t="s">
        <v>22956</v>
      </c>
      <c r="D12425" t="s">
        <v>7124</v>
      </c>
      <c r="E12425" t="s">
        <v>59</v>
      </c>
      <c r="F12425" t="b">
        <v>0</v>
      </c>
      <c r="G12425" t="s">
        <v>40</v>
      </c>
      <c r="H12425" s="1">
        <v>46154.629525462973</v>
      </c>
      <c r="I12425" t="b">
        <v>0</v>
      </c>
      <c r="J12425" t="b">
        <v>0</v>
      </c>
      <c r="K12425" t="s">
        <v>40</v>
      </c>
      <c r="L12425" t="s">
        <v>60</v>
      </c>
      <c r="M12425">
        <v>107500</v>
      </c>
      <c r="N12425"/>
      <c r="O12425" t="s">
        <v>22957</v>
      </c>
    </row>
    <row r="12426" spans="1:16" x14ac:dyDescent="0.35">
      <c r="A12426" t="s">
        <v>7</v>
      </c>
      <c r="B12426" t="s">
        <v>22572</v>
      </c>
      <c r="C12426" t="s">
        <v>1543</v>
      </c>
      <c r="D12426" t="s">
        <v>4346</v>
      </c>
      <c r="E12426" t="s">
        <v>59</v>
      </c>
      <c r="F12426" t="b">
        <v>0</v>
      </c>
      <c r="G12426" t="s">
        <v>73</v>
      </c>
      <c r="H12426" s="1">
        <v>46154.667824074073</v>
      </c>
      <c r="I12426" t="b">
        <v>0</v>
      </c>
      <c r="J12426" t="b">
        <v>0</v>
      </c>
      <c r="K12426" t="s">
        <v>41</v>
      </c>
      <c r="L12426" t="s">
        <v>60</v>
      </c>
      <c r="M12426">
        <v>130500</v>
      </c>
      <c r="N12426"/>
      <c r="O12426" t="s">
        <v>2673</v>
      </c>
      <c r="P12426" t="s">
        <v>22958</v>
      </c>
    </row>
    <row r="12427" spans="1:16" x14ac:dyDescent="0.35">
      <c r="A12427" t="s">
        <v>3</v>
      </c>
      <c r="B12427" t="s">
        <v>243</v>
      </c>
      <c r="C12427" t="s">
        <v>121</v>
      </c>
      <c r="D12427" t="s">
        <v>4526</v>
      </c>
      <c r="E12427" t="s">
        <v>88</v>
      </c>
      <c r="F12427" t="b">
        <v>0</v>
      </c>
      <c r="G12427" t="s">
        <v>68</v>
      </c>
      <c r="H12427" s="1">
        <v>46154.667847222219</v>
      </c>
      <c r="I12427" t="b">
        <v>0</v>
      </c>
      <c r="J12427" t="b">
        <v>1</v>
      </c>
      <c r="K12427" t="s">
        <v>41</v>
      </c>
      <c r="L12427" t="s">
        <v>74</v>
      </c>
      <c r="M12427"/>
      <c r="N12427">
        <v>37.5</v>
      </c>
      <c r="O12427" t="s">
        <v>129</v>
      </c>
    </row>
    <row r="12428" spans="1:16" x14ac:dyDescent="0.35">
      <c r="A12428" t="s">
        <v>8</v>
      </c>
      <c r="B12428" t="s">
        <v>22959</v>
      </c>
      <c r="C12428" t="s">
        <v>3547</v>
      </c>
      <c r="D12428" t="s">
        <v>4526</v>
      </c>
      <c r="E12428" t="s">
        <v>621</v>
      </c>
      <c r="F12428" t="b">
        <v>0</v>
      </c>
      <c r="G12428" t="s">
        <v>68</v>
      </c>
      <c r="H12428" s="1">
        <v>46154.667847222219</v>
      </c>
      <c r="I12428" t="b">
        <v>0</v>
      </c>
      <c r="J12428" t="b">
        <v>0</v>
      </c>
      <c r="K12428" t="s">
        <v>41</v>
      </c>
      <c r="L12428" t="s">
        <v>74</v>
      </c>
      <c r="M12428"/>
      <c r="N12428">
        <v>18.5</v>
      </c>
      <c r="O12428" t="s">
        <v>22960</v>
      </c>
      <c r="P12428" t="s">
        <v>146</v>
      </c>
    </row>
    <row r="12429" spans="1:16" x14ac:dyDescent="0.35">
      <c r="A12429" t="s">
        <v>6</v>
      </c>
      <c r="B12429" t="s">
        <v>22961</v>
      </c>
      <c r="C12429" t="s">
        <v>76</v>
      </c>
      <c r="D12429" t="s">
        <v>4346</v>
      </c>
      <c r="E12429" t="s">
        <v>59</v>
      </c>
      <c r="F12429" t="b">
        <v>1</v>
      </c>
      <c r="G12429" t="s">
        <v>65</v>
      </c>
      <c r="H12429" s="1">
        <v>46154.668877314813</v>
      </c>
      <c r="I12429" t="b">
        <v>0</v>
      </c>
      <c r="J12429" t="b">
        <v>1</v>
      </c>
      <c r="K12429" t="s">
        <v>41</v>
      </c>
      <c r="L12429" t="s">
        <v>60</v>
      </c>
      <c r="M12429">
        <v>202136</v>
      </c>
      <c r="N12429"/>
      <c r="O12429" t="s">
        <v>22962</v>
      </c>
      <c r="P12429" t="s">
        <v>261</v>
      </c>
    </row>
    <row r="12430" spans="1:16" x14ac:dyDescent="0.35">
      <c r="A12430" t="s">
        <v>8</v>
      </c>
      <c r="B12430" t="s">
        <v>1834</v>
      </c>
      <c r="C12430" t="s">
        <v>623</v>
      </c>
      <c r="D12430" t="s">
        <v>4526</v>
      </c>
      <c r="E12430" t="s">
        <v>59</v>
      </c>
      <c r="F12430" t="b">
        <v>0</v>
      </c>
      <c r="G12430" t="s">
        <v>65</v>
      </c>
      <c r="H12430" s="1">
        <v>46154.668888888889</v>
      </c>
      <c r="I12430" t="b">
        <v>0</v>
      </c>
      <c r="J12430" t="b">
        <v>0</v>
      </c>
      <c r="K12430" t="s">
        <v>41</v>
      </c>
      <c r="L12430" t="s">
        <v>60</v>
      </c>
      <c r="M12430">
        <v>175000</v>
      </c>
      <c r="N12430"/>
      <c r="O12430" t="s">
        <v>279</v>
      </c>
      <c r="P12430" t="s">
        <v>22963</v>
      </c>
    </row>
    <row r="12431" spans="1:16" x14ac:dyDescent="0.35">
      <c r="A12431" t="s">
        <v>1</v>
      </c>
      <c r="B12431" t="s">
        <v>17763</v>
      </c>
      <c r="C12431" t="s">
        <v>370</v>
      </c>
      <c r="D12431" t="s">
        <v>4526</v>
      </c>
      <c r="E12431" t="s">
        <v>59</v>
      </c>
      <c r="F12431" t="b">
        <v>0</v>
      </c>
      <c r="G12431" t="s">
        <v>65</v>
      </c>
      <c r="H12431" s="1">
        <v>46154.66982638889</v>
      </c>
      <c r="I12431" t="b">
        <v>1</v>
      </c>
      <c r="J12431" t="b">
        <v>0</v>
      </c>
      <c r="K12431" t="s">
        <v>41</v>
      </c>
      <c r="L12431" t="s">
        <v>60</v>
      </c>
      <c r="M12431">
        <v>115000</v>
      </c>
      <c r="N12431"/>
      <c r="O12431" t="s">
        <v>4115</v>
      </c>
      <c r="P12431" t="s">
        <v>17764</v>
      </c>
    </row>
    <row r="12432" spans="1:16" x14ac:dyDescent="0.35">
      <c r="A12432" t="s">
        <v>5</v>
      </c>
      <c r="B12432" t="s">
        <v>22964</v>
      </c>
      <c r="C12432" t="s">
        <v>41</v>
      </c>
      <c r="D12432" t="s">
        <v>4526</v>
      </c>
      <c r="E12432" t="s">
        <v>88</v>
      </c>
      <c r="F12432" t="b">
        <v>0</v>
      </c>
      <c r="G12432" t="s">
        <v>89</v>
      </c>
      <c r="H12432" s="1">
        <v>46154.669849537036</v>
      </c>
      <c r="I12432" t="b">
        <v>0</v>
      </c>
      <c r="J12432" t="b">
        <v>0</v>
      </c>
      <c r="K12432" t="s">
        <v>41</v>
      </c>
      <c r="L12432" t="s">
        <v>74</v>
      </c>
      <c r="M12432"/>
      <c r="N12432">
        <v>70</v>
      </c>
      <c r="O12432" t="s">
        <v>1551</v>
      </c>
      <c r="P12432" t="s">
        <v>20533</v>
      </c>
    </row>
    <row r="12433" spans="1:16" x14ac:dyDescent="0.35">
      <c r="A12433" t="s">
        <v>2</v>
      </c>
      <c r="B12433" t="s">
        <v>22965</v>
      </c>
      <c r="C12433" t="s">
        <v>142</v>
      </c>
      <c r="D12433" t="s">
        <v>5349</v>
      </c>
      <c r="E12433" t="s">
        <v>59</v>
      </c>
      <c r="F12433" t="b">
        <v>0</v>
      </c>
      <c r="G12433" t="s">
        <v>65</v>
      </c>
      <c r="H12433" s="1">
        <v>46154.710520833331</v>
      </c>
      <c r="I12433" t="b">
        <v>0</v>
      </c>
      <c r="J12433" t="b">
        <v>1</v>
      </c>
      <c r="K12433" t="s">
        <v>41</v>
      </c>
      <c r="L12433" t="s">
        <v>60</v>
      </c>
      <c r="M12433">
        <v>150500</v>
      </c>
      <c r="N12433"/>
      <c r="O12433" t="s">
        <v>982</v>
      </c>
      <c r="P12433" t="s">
        <v>13591</v>
      </c>
    </row>
    <row r="12434" spans="1:16" x14ac:dyDescent="0.35">
      <c r="A12434" t="s">
        <v>1</v>
      </c>
      <c r="B12434" t="s">
        <v>22966</v>
      </c>
      <c r="C12434" t="s">
        <v>76</v>
      </c>
      <c r="D12434" t="s">
        <v>4346</v>
      </c>
      <c r="E12434" t="s">
        <v>59</v>
      </c>
      <c r="F12434" t="b">
        <v>1</v>
      </c>
      <c r="G12434" t="s">
        <v>89</v>
      </c>
      <c r="H12434" s="1">
        <v>46154.711493055547</v>
      </c>
      <c r="I12434" t="b">
        <v>0</v>
      </c>
      <c r="J12434" t="b">
        <v>0</v>
      </c>
      <c r="K12434" t="s">
        <v>41</v>
      </c>
      <c r="L12434" t="s">
        <v>60</v>
      </c>
      <c r="M12434">
        <v>110024</v>
      </c>
      <c r="N12434"/>
      <c r="O12434" t="s">
        <v>717</v>
      </c>
      <c r="P12434" t="s">
        <v>22967</v>
      </c>
    </row>
    <row r="12435" spans="1:16" x14ac:dyDescent="0.35">
      <c r="A12435" t="s">
        <v>1</v>
      </c>
      <c r="B12435" t="s">
        <v>22968</v>
      </c>
      <c r="C12435" t="s">
        <v>218</v>
      </c>
      <c r="D12435" t="s">
        <v>4346</v>
      </c>
      <c r="E12435" t="s">
        <v>88</v>
      </c>
      <c r="F12435" t="b">
        <v>0</v>
      </c>
      <c r="G12435" t="s">
        <v>89</v>
      </c>
      <c r="H12435" s="1">
        <v>46154.711527777778</v>
      </c>
      <c r="I12435" t="b">
        <v>0</v>
      </c>
      <c r="J12435" t="b">
        <v>1</v>
      </c>
      <c r="K12435" t="s">
        <v>41</v>
      </c>
      <c r="L12435" t="s">
        <v>74</v>
      </c>
      <c r="M12435"/>
      <c r="N12435">
        <v>43.92</v>
      </c>
      <c r="O12435" t="s">
        <v>3677</v>
      </c>
      <c r="P12435" t="s">
        <v>22969</v>
      </c>
    </row>
    <row r="12436" spans="1:16" x14ac:dyDescent="0.35">
      <c r="A12436" t="s">
        <v>1</v>
      </c>
      <c r="B12436" t="s">
        <v>2255</v>
      </c>
      <c r="C12436" t="s">
        <v>1336</v>
      </c>
      <c r="D12436" t="s">
        <v>4526</v>
      </c>
      <c r="E12436" t="s">
        <v>88</v>
      </c>
      <c r="F12436" t="b">
        <v>0</v>
      </c>
      <c r="G12436" t="s">
        <v>77</v>
      </c>
      <c r="H12436" s="1">
        <v>46154.753148148149</v>
      </c>
      <c r="I12436" t="b">
        <v>1</v>
      </c>
      <c r="J12436" t="b">
        <v>0</v>
      </c>
      <c r="K12436" t="s">
        <v>41</v>
      </c>
      <c r="L12436" t="s">
        <v>74</v>
      </c>
      <c r="M12436"/>
      <c r="N12436">
        <v>87.5</v>
      </c>
      <c r="O12436" t="s">
        <v>4779</v>
      </c>
      <c r="P12436" t="s">
        <v>22970</v>
      </c>
    </row>
    <row r="12437" spans="1:16" x14ac:dyDescent="0.35">
      <c r="A12437" t="s">
        <v>1</v>
      </c>
      <c r="B12437" t="s">
        <v>1</v>
      </c>
      <c r="C12437" t="s">
        <v>1074</v>
      </c>
      <c r="D12437" t="s">
        <v>4526</v>
      </c>
      <c r="E12437" t="s">
        <v>88</v>
      </c>
      <c r="F12437" t="b">
        <v>0</v>
      </c>
      <c r="G12437" t="s">
        <v>13</v>
      </c>
      <c r="H12437" s="1">
        <v>46154.753530092603</v>
      </c>
      <c r="I12437" t="b">
        <v>1</v>
      </c>
      <c r="J12437" t="b">
        <v>0</v>
      </c>
      <c r="K12437" t="s">
        <v>13</v>
      </c>
      <c r="L12437" t="s">
        <v>74</v>
      </c>
      <c r="M12437"/>
      <c r="N12437">
        <v>67.5</v>
      </c>
      <c r="O12437" t="s">
        <v>105</v>
      </c>
      <c r="P12437" t="s">
        <v>22971</v>
      </c>
    </row>
    <row r="12438" spans="1:16" x14ac:dyDescent="0.35">
      <c r="A12438" t="s">
        <v>0</v>
      </c>
      <c r="B12438" t="s">
        <v>22972</v>
      </c>
      <c r="C12438" t="s">
        <v>580</v>
      </c>
      <c r="D12438" t="s">
        <v>2360</v>
      </c>
      <c r="E12438" t="s">
        <v>59</v>
      </c>
      <c r="F12438" t="b">
        <v>0</v>
      </c>
      <c r="G12438" t="s">
        <v>68</v>
      </c>
      <c r="H12438" s="1">
        <v>46154.792824074073</v>
      </c>
      <c r="I12438" t="b">
        <v>0</v>
      </c>
      <c r="J12438" t="b">
        <v>0</v>
      </c>
      <c r="K12438" t="s">
        <v>41</v>
      </c>
      <c r="L12438" t="s">
        <v>74</v>
      </c>
      <c r="M12438"/>
      <c r="N12438">
        <v>30.5</v>
      </c>
      <c r="O12438" t="s">
        <v>6105</v>
      </c>
      <c r="P12438" t="s">
        <v>22973</v>
      </c>
    </row>
    <row r="12439" spans="1:16" x14ac:dyDescent="0.35">
      <c r="A12439" t="s">
        <v>8</v>
      </c>
      <c r="B12439" t="s">
        <v>1834</v>
      </c>
      <c r="C12439" t="s">
        <v>1250</v>
      </c>
      <c r="D12439" t="s">
        <v>4526</v>
      </c>
      <c r="E12439" t="s">
        <v>88</v>
      </c>
      <c r="F12439" t="b">
        <v>0</v>
      </c>
      <c r="G12439" t="s">
        <v>89</v>
      </c>
      <c r="H12439" s="1">
        <v>46154.793796296297</v>
      </c>
      <c r="I12439" t="b">
        <v>0</v>
      </c>
      <c r="J12439" t="b">
        <v>0</v>
      </c>
      <c r="K12439" t="s">
        <v>41</v>
      </c>
      <c r="L12439" t="s">
        <v>74</v>
      </c>
      <c r="M12439"/>
      <c r="N12439">
        <v>82.5</v>
      </c>
      <c r="O12439" t="s">
        <v>4004</v>
      </c>
    </row>
    <row r="12440" spans="1:16" x14ac:dyDescent="0.35">
      <c r="A12440" t="s">
        <v>1</v>
      </c>
      <c r="B12440" t="s">
        <v>1</v>
      </c>
      <c r="C12440" t="s">
        <v>807</v>
      </c>
      <c r="D12440" t="s">
        <v>4526</v>
      </c>
      <c r="E12440" t="s">
        <v>132</v>
      </c>
      <c r="F12440" t="b">
        <v>0</v>
      </c>
      <c r="G12440" t="s">
        <v>89</v>
      </c>
      <c r="H12440" s="1">
        <v>46154.79483796296</v>
      </c>
      <c r="I12440" t="b">
        <v>1</v>
      </c>
      <c r="J12440" t="b">
        <v>0</v>
      </c>
      <c r="K12440" t="s">
        <v>41</v>
      </c>
      <c r="L12440" t="s">
        <v>60</v>
      </c>
      <c r="M12440">
        <v>135000</v>
      </c>
      <c r="N12440"/>
      <c r="O12440" t="s">
        <v>11879</v>
      </c>
      <c r="P12440" t="s">
        <v>22974</v>
      </c>
    </row>
    <row r="12441" spans="1:16" x14ac:dyDescent="0.35">
      <c r="A12441" t="s">
        <v>5</v>
      </c>
      <c r="B12441" t="s">
        <v>22975</v>
      </c>
      <c r="C12441" t="s">
        <v>76</v>
      </c>
      <c r="D12441" t="s">
        <v>4346</v>
      </c>
      <c r="E12441" t="s">
        <v>59</v>
      </c>
      <c r="F12441" t="b">
        <v>1</v>
      </c>
      <c r="G12441" t="s">
        <v>89</v>
      </c>
      <c r="H12441" s="1">
        <v>46154.794849537036</v>
      </c>
      <c r="I12441" t="b">
        <v>1</v>
      </c>
      <c r="J12441" t="b">
        <v>0</v>
      </c>
      <c r="K12441" t="s">
        <v>41</v>
      </c>
      <c r="L12441" t="s">
        <v>74</v>
      </c>
      <c r="M12441"/>
      <c r="N12441">
        <v>65</v>
      </c>
      <c r="O12441" t="s">
        <v>22976</v>
      </c>
      <c r="P12441" t="s">
        <v>22977</v>
      </c>
    </row>
    <row r="12442" spans="1:16" x14ac:dyDescent="0.35">
      <c r="A12442" t="s">
        <v>5</v>
      </c>
      <c r="B12442" t="s">
        <v>22978</v>
      </c>
      <c r="C12442" t="s">
        <v>998</v>
      </c>
      <c r="D12442" t="s">
        <v>4526</v>
      </c>
      <c r="E12442" t="s">
        <v>59</v>
      </c>
      <c r="F12442" t="b">
        <v>0</v>
      </c>
      <c r="G12442" t="s">
        <v>65</v>
      </c>
      <c r="H12442" s="1">
        <v>46154.794907407413</v>
      </c>
      <c r="I12442" t="b">
        <v>0</v>
      </c>
      <c r="J12442" t="b">
        <v>1</v>
      </c>
      <c r="K12442" t="s">
        <v>41</v>
      </c>
      <c r="L12442" t="s">
        <v>60</v>
      </c>
      <c r="M12442">
        <v>142500</v>
      </c>
      <c r="N12442"/>
      <c r="O12442" t="s">
        <v>1876</v>
      </c>
      <c r="P12442" t="s">
        <v>4973</v>
      </c>
    </row>
    <row r="12443" spans="1:16" x14ac:dyDescent="0.35">
      <c r="A12443" t="s">
        <v>0</v>
      </c>
      <c r="B12443" t="s">
        <v>22979</v>
      </c>
      <c r="C12443" t="s">
        <v>76</v>
      </c>
      <c r="D12443" t="s">
        <v>4346</v>
      </c>
      <c r="E12443" t="s">
        <v>59</v>
      </c>
      <c r="F12443" t="b">
        <v>1</v>
      </c>
      <c r="G12443" t="s">
        <v>41</v>
      </c>
      <c r="H12443" s="1">
        <v>46154.835381944453</v>
      </c>
      <c r="I12443" t="b">
        <v>0</v>
      </c>
      <c r="J12443" t="b">
        <v>1</v>
      </c>
      <c r="K12443" t="s">
        <v>41</v>
      </c>
      <c r="L12443" t="s">
        <v>60</v>
      </c>
      <c r="M12443">
        <v>87650</v>
      </c>
      <c r="N12443"/>
      <c r="O12443" t="s">
        <v>1049</v>
      </c>
      <c r="P12443" t="s">
        <v>1482</v>
      </c>
    </row>
    <row r="12444" spans="1:16" x14ac:dyDescent="0.35">
      <c r="A12444" t="s">
        <v>5</v>
      </c>
      <c r="B12444" t="s">
        <v>22980</v>
      </c>
      <c r="C12444" t="s">
        <v>1279</v>
      </c>
      <c r="D12444" t="s">
        <v>4346</v>
      </c>
      <c r="E12444" t="s">
        <v>59</v>
      </c>
      <c r="F12444" t="b">
        <v>0</v>
      </c>
      <c r="G12444" t="s">
        <v>68</v>
      </c>
      <c r="H12444" s="1">
        <v>46154.836493055547</v>
      </c>
      <c r="I12444" t="b">
        <v>1</v>
      </c>
      <c r="J12444" t="b">
        <v>1</v>
      </c>
      <c r="K12444" t="s">
        <v>41</v>
      </c>
      <c r="L12444" t="s">
        <v>60</v>
      </c>
      <c r="M12444">
        <v>100000</v>
      </c>
      <c r="N12444"/>
      <c r="O12444" t="s">
        <v>22981</v>
      </c>
      <c r="P12444" t="s">
        <v>22982</v>
      </c>
    </row>
    <row r="12445" spans="1:16" x14ac:dyDescent="0.35">
      <c r="A12445" t="s">
        <v>5</v>
      </c>
      <c r="B12445" t="s">
        <v>22983</v>
      </c>
      <c r="C12445" t="s">
        <v>592</v>
      </c>
      <c r="D12445" t="s">
        <v>4346</v>
      </c>
      <c r="E12445" t="s">
        <v>59</v>
      </c>
      <c r="F12445" t="b">
        <v>0</v>
      </c>
      <c r="G12445" t="s">
        <v>73</v>
      </c>
      <c r="H12445" s="1">
        <v>46154.836527777778</v>
      </c>
      <c r="I12445" t="b">
        <v>0</v>
      </c>
      <c r="J12445" t="b">
        <v>1</v>
      </c>
      <c r="K12445" t="s">
        <v>41</v>
      </c>
      <c r="L12445" t="s">
        <v>60</v>
      </c>
      <c r="M12445">
        <v>150000</v>
      </c>
      <c r="N12445"/>
      <c r="O12445" t="s">
        <v>22984</v>
      </c>
      <c r="P12445" t="s">
        <v>22985</v>
      </c>
    </row>
    <row r="12446" spans="1:16" x14ac:dyDescent="0.35">
      <c r="A12446" t="s">
        <v>5</v>
      </c>
      <c r="B12446" t="s">
        <v>5</v>
      </c>
      <c r="C12446" t="s">
        <v>2648</v>
      </c>
      <c r="D12446" t="s">
        <v>4346</v>
      </c>
      <c r="E12446" t="s">
        <v>59</v>
      </c>
      <c r="F12446" t="b">
        <v>0</v>
      </c>
      <c r="G12446" t="s">
        <v>89</v>
      </c>
      <c r="H12446" s="1">
        <v>46154.836608796293</v>
      </c>
      <c r="I12446" t="b">
        <v>0</v>
      </c>
      <c r="J12446" t="b">
        <v>1</v>
      </c>
      <c r="K12446" t="s">
        <v>41</v>
      </c>
      <c r="L12446" t="s">
        <v>60</v>
      </c>
      <c r="M12446">
        <v>154500</v>
      </c>
      <c r="N12446"/>
      <c r="O12446" t="s">
        <v>22986</v>
      </c>
      <c r="P12446" t="s">
        <v>22987</v>
      </c>
    </row>
    <row r="12447" spans="1:16" x14ac:dyDescent="0.35">
      <c r="A12447" t="s">
        <v>4</v>
      </c>
      <c r="B12447" t="s">
        <v>22988</v>
      </c>
      <c r="C12447" t="s">
        <v>40</v>
      </c>
      <c r="D12447" t="s">
        <v>4526</v>
      </c>
      <c r="E12447" t="s">
        <v>59</v>
      </c>
      <c r="F12447" t="b">
        <v>0</v>
      </c>
      <c r="G12447" t="s">
        <v>40</v>
      </c>
      <c r="H12447" s="1">
        <v>46154.837858796287</v>
      </c>
      <c r="I12447" t="b">
        <v>1</v>
      </c>
      <c r="J12447" t="b">
        <v>0</v>
      </c>
      <c r="K12447" t="s">
        <v>40</v>
      </c>
      <c r="L12447" t="s">
        <v>60</v>
      </c>
      <c r="M12447">
        <v>75000</v>
      </c>
      <c r="N12447"/>
      <c r="O12447" t="s">
        <v>22989</v>
      </c>
      <c r="P12447" t="s">
        <v>22990</v>
      </c>
    </row>
    <row r="12448" spans="1:16" x14ac:dyDescent="0.35">
      <c r="A12448" t="s">
        <v>0</v>
      </c>
      <c r="B12448" t="s">
        <v>22991</v>
      </c>
      <c r="C12448" t="s">
        <v>112</v>
      </c>
      <c r="D12448" t="s">
        <v>4346</v>
      </c>
      <c r="E12448" t="s">
        <v>59</v>
      </c>
      <c r="F12448" t="b">
        <v>0</v>
      </c>
      <c r="G12448" t="s">
        <v>65</v>
      </c>
      <c r="H12448" s="1">
        <v>46154.876157407409</v>
      </c>
      <c r="I12448" t="b">
        <v>0</v>
      </c>
      <c r="J12448" t="b">
        <v>1</v>
      </c>
      <c r="K12448" t="s">
        <v>41</v>
      </c>
      <c r="L12448" t="s">
        <v>74</v>
      </c>
      <c r="M12448"/>
      <c r="N12448">
        <v>32</v>
      </c>
      <c r="O12448" t="s">
        <v>768</v>
      </c>
    </row>
    <row r="12449" spans="1:16" x14ac:dyDescent="0.35">
      <c r="A12449" t="s">
        <v>0</v>
      </c>
      <c r="B12449" t="s">
        <v>228</v>
      </c>
      <c r="C12449" t="s">
        <v>454</v>
      </c>
      <c r="D12449" t="s">
        <v>4346</v>
      </c>
      <c r="E12449" t="s">
        <v>88</v>
      </c>
      <c r="F12449" t="b">
        <v>0</v>
      </c>
      <c r="G12449" t="s">
        <v>65</v>
      </c>
      <c r="H12449" s="1">
        <v>46154.917824074073</v>
      </c>
      <c r="I12449" t="b">
        <v>0</v>
      </c>
      <c r="J12449" t="b">
        <v>1</v>
      </c>
      <c r="K12449" t="s">
        <v>41</v>
      </c>
      <c r="L12449" t="s">
        <v>74</v>
      </c>
      <c r="M12449"/>
      <c r="N12449">
        <v>36.5</v>
      </c>
      <c r="O12449" t="s">
        <v>22992</v>
      </c>
      <c r="P12449" t="s">
        <v>673</v>
      </c>
    </row>
    <row r="12450" spans="1:16" x14ac:dyDescent="0.35">
      <c r="A12450" t="s">
        <v>0</v>
      </c>
      <c r="B12450" t="s">
        <v>3634</v>
      </c>
      <c r="C12450" t="s">
        <v>112</v>
      </c>
      <c r="D12450" t="s">
        <v>4526</v>
      </c>
      <c r="E12450" t="s">
        <v>88</v>
      </c>
      <c r="F12450" t="b">
        <v>0</v>
      </c>
      <c r="G12450" t="s">
        <v>65</v>
      </c>
      <c r="H12450" s="1">
        <v>46154.917824074073</v>
      </c>
      <c r="I12450" t="b">
        <v>1</v>
      </c>
      <c r="J12450" t="b">
        <v>0</v>
      </c>
      <c r="K12450" t="s">
        <v>41</v>
      </c>
      <c r="L12450" t="s">
        <v>74</v>
      </c>
      <c r="M12450"/>
      <c r="N12450">
        <v>44</v>
      </c>
      <c r="O12450" t="s">
        <v>1200</v>
      </c>
      <c r="P12450" t="s">
        <v>1482</v>
      </c>
    </row>
    <row r="12451" spans="1:16" x14ac:dyDescent="0.35">
      <c r="A12451" t="s">
        <v>0</v>
      </c>
      <c r="B12451" t="s">
        <v>5853</v>
      </c>
      <c r="C12451" t="s">
        <v>86</v>
      </c>
      <c r="D12451" t="s">
        <v>4526</v>
      </c>
      <c r="E12451" t="s">
        <v>88</v>
      </c>
      <c r="F12451" t="b">
        <v>0</v>
      </c>
      <c r="G12451" t="s">
        <v>77</v>
      </c>
      <c r="H12451" s="1">
        <v>46154.917847222219</v>
      </c>
      <c r="I12451" t="b">
        <v>0</v>
      </c>
      <c r="J12451" t="b">
        <v>0</v>
      </c>
      <c r="K12451" t="s">
        <v>41</v>
      </c>
      <c r="L12451" t="s">
        <v>74</v>
      </c>
      <c r="M12451"/>
      <c r="N12451">
        <v>41.5</v>
      </c>
      <c r="O12451" t="s">
        <v>2311</v>
      </c>
      <c r="P12451" t="s">
        <v>22993</v>
      </c>
    </row>
    <row r="12452" spans="1:16" x14ac:dyDescent="0.35">
      <c r="A12452" t="s">
        <v>0</v>
      </c>
      <c r="B12452" t="s">
        <v>22994</v>
      </c>
      <c r="C12452" t="s">
        <v>112</v>
      </c>
      <c r="D12452" t="s">
        <v>2360</v>
      </c>
      <c r="E12452" t="s">
        <v>59</v>
      </c>
      <c r="F12452" t="b">
        <v>0</v>
      </c>
      <c r="G12452" t="s">
        <v>65</v>
      </c>
      <c r="H12452" s="1">
        <v>46154.917858796303</v>
      </c>
      <c r="I12452" t="b">
        <v>1</v>
      </c>
      <c r="J12452" t="b">
        <v>1</v>
      </c>
      <c r="K12452" t="s">
        <v>41</v>
      </c>
      <c r="L12452" t="s">
        <v>74</v>
      </c>
      <c r="M12452"/>
      <c r="N12452">
        <v>32.68</v>
      </c>
      <c r="O12452" t="s">
        <v>1585</v>
      </c>
      <c r="P12452" t="s">
        <v>288</v>
      </c>
    </row>
    <row r="12453" spans="1:16" x14ac:dyDescent="0.35">
      <c r="A12453" t="s">
        <v>3</v>
      </c>
      <c r="B12453" t="s">
        <v>22995</v>
      </c>
      <c r="C12453" t="s">
        <v>330</v>
      </c>
      <c r="D12453" t="s">
        <v>2360</v>
      </c>
      <c r="E12453" t="s">
        <v>88</v>
      </c>
      <c r="F12453" t="b">
        <v>0</v>
      </c>
      <c r="G12453" t="s">
        <v>41</v>
      </c>
      <c r="H12453" s="1">
        <v>46154.918726851851</v>
      </c>
      <c r="I12453" t="b">
        <v>0</v>
      </c>
      <c r="J12453" t="b">
        <v>1</v>
      </c>
      <c r="K12453" t="s">
        <v>41</v>
      </c>
      <c r="L12453" t="s">
        <v>60</v>
      </c>
      <c r="M12453">
        <v>112500</v>
      </c>
      <c r="N12453"/>
      <c r="O12453" t="s">
        <v>638</v>
      </c>
      <c r="P12453" t="s">
        <v>1740</v>
      </c>
    </row>
    <row r="12454" spans="1:16" x14ac:dyDescent="0.35">
      <c r="A12454" t="s">
        <v>6</v>
      </c>
      <c r="B12454" t="s">
        <v>6</v>
      </c>
      <c r="C12454" t="s">
        <v>2993</v>
      </c>
      <c r="D12454" t="s">
        <v>4526</v>
      </c>
      <c r="E12454" t="s">
        <v>59</v>
      </c>
      <c r="F12454" t="b">
        <v>0</v>
      </c>
      <c r="G12454" t="s">
        <v>65</v>
      </c>
      <c r="H12454" s="1">
        <v>46154.918819444443</v>
      </c>
      <c r="I12454" t="b">
        <v>0</v>
      </c>
      <c r="J12454" t="b">
        <v>0</v>
      </c>
      <c r="K12454" t="s">
        <v>41</v>
      </c>
      <c r="L12454" t="s">
        <v>60</v>
      </c>
      <c r="M12454">
        <v>142500</v>
      </c>
      <c r="N12454"/>
      <c r="O12454" t="s">
        <v>22996</v>
      </c>
      <c r="P12454" t="s">
        <v>22997</v>
      </c>
    </row>
    <row r="12455" spans="1:16" x14ac:dyDescent="0.35">
      <c r="A12455" t="s">
        <v>1</v>
      </c>
      <c r="B12455" t="s">
        <v>1185</v>
      </c>
      <c r="C12455" t="s">
        <v>81</v>
      </c>
      <c r="D12455" t="s">
        <v>4526</v>
      </c>
      <c r="E12455" t="s">
        <v>88</v>
      </c>
      <c r="F12455" t="b">
        <v>0</v>
      </c>
      <c r="G12455" t="s">
        <v>77</v>
      </c>
      <c r="H12455" s="1">
        <v>46154.919907407413</v>
      </c>
      <c r="I12455" t="b">
        <v>1</v>
      </c>
      <c r="J12455" t="b">
        <v>0</v>
      </c>
      <c r="K12455" t="s">
        <v>41</v>
      </c>
      <c r="L12455" t="s">
        <v>74</v>
      </c>
      <c r="M12455"/>
      <c r="N12455">
        <v>67.5</v>
      </c>
      <c r="O12455" t="s">
        <v>176</v>
      </c>
      <c r="P12455" t="s">
        <v>22998</v>
      </c>
    </row>
    <row r="12456" spans="1:16" x14ac:dyDescent="0.35">
      <c r="A12456" t="s">
        <v>0</v>
      </c>
      <c r="B12456" t="s">
        <v>22999</v>
      </c>
      <c r="C12456" t="s">
        <v>1040</v>
      </c>
      <c r="D12456" t="s">
        <v>4346</v>
      </c>
      <c r="E12456" t="s">
        <v>88</v>
      </c>
      <c r="F12456" t="b">
        <v>0</v>
      </c>
      <c r="G12456" t="s">
        <v>73</v>
      </c>
      <c r="H12456" s="1">
        <v>46154.959490740737</v>
      </c>
      <c r="I12456" t="b">
        <v>0</v>
      </c>
      <c r="J12456" t="b">
        <v>1</v>
      </c>
      <c r="K12456" t="s">
        <v>41</v>
      </c>
      <c r="L12456" t="s">
        <v>74</v>
      </c>
      <c r="M12456"/>
      <c r="N12456">
        <v>43.35</v>
      </c>
      <c r="O12456" t="s">
        <v>904</v>
      </c>
      <c r="P12456" t="s">
        <v>23000</v>
      </c>
    </row>
    <row r="12457" spans="1:16" x14ac:dyDescent="0.35">
      <c r="A12457" t="s">
        <v>6</v>
      </c>
      <c r="B12457" t="s">
        <v>23001</v>
      </c>
      <c r="C12457" t="s">
        <v>23002</v>
      </c>
      <c r="D12457" t="s">
        <v>2360</v>
      </c>
      <c r="E12457" t="s">
        <v>59</v>
      </c>
      <c r="F12457" t="b">
        <v>0</v>
      </c>
      <c r="G12457" t="s">
        <v>32</v>
      </c>
      <c r="H12457" s="1">
        <v>46154.962523148148</v>
      </c>
      <c r="I12457" t="b">
        <v>0</v>
      </c>
      <c r="J12457" t="b">
        <v>0</v>
      </c>
      <c r="K12457" t="s">
        <v>32</v>
      </c>
      <c r="L12457" t="s">
        <v>74</v>
      </c>
      <c r="M12457"/>
      <c r="N12457">
        <v>40.5</v>
      </c>
      <c r="O12457" t="s">
        <v>23003</v>
      </c>
      <c r="P12457" t="s">
        <v>23004</v>
      </c>
    </row>
    <row r="12458" spans="1:16" x14ac:dyDescent="0.35">
      <c r="A12458" t="s">
        <v>0</v>
      </c>
      <c r="B12458" t="s">
        <v>23005</v>
      </c>
      <c r="C12458" t="s">
        <v>353</v>
      </c>
      <c r="D12458" t="s">
        <v>4346</v>
      </c>
      <c r="E12458" t="s">
        <v>59</v>
      </c>
      <c r="F12458" t="b">
        <v>0</v>
      </c>
      <c r="G12458" t="s">
        <v>77</v>
      </c>
      <c r="H12458" s="1">
        <v>46155.001180555562</v>
      </c>
      <c r="I12458" t="b">
        <v>0</v>
      </c>
      <c r="J12458" t="b">
        <v>1</v>
      </c>
      <c r="K12458" t="s">
        <v>41</v>
      </c>
      <c r="L12458" t="s">
        <v>74</v>
      </c>
      <c r="M12458"/>
      <c r="N12458">
        <v>32</v>
      </c>
      <c r="O12458" t="s">
        <v>768</v>
      </c>
    </row>
    <row r="12459" spans="1:16" x14ac:dyDescent="0.35">
      <c r="A12459" t="s">
        <v>7</v>
      </c>
      <c r="B12459" t="s">
        <v>23006</v>
      </c>
      <c r="C12459" t="s">
        <v>81</v>
      </c>
      <c r="D12459" t="s">
        <v>5175</v>
      </c>
      <c r="E12459" t="s">
        <v>59</v>
      </c>
      <c r="F12459" t="b">
        <v>0</v>
      </c>
      <c r="G12459" t="s">
        <v>77</v>
      </c>
      <c r="H12459" s="1">
        <v>46155.001180555562</v>
      </c>
      <c r="I12459" t="b">
        <v>0</v>
      </c>
      <c r="J12459" t="b">
        <v>1</v>
      </c>
      <c r="K12459" t="s">
        <v>41</v>
      </c>
      <c r="L12459" t="s">
        <v>60</v>
      </c>
      <c r="M12459">
        <v>128800</v>
      </c>
      <c r="N12459"/>
      <c r="O12459" t="s">
        <v>98</v>
      </c>
      <c r="P12459" t="s">
        <v>23007</v>
      </c>
    </row>
    <row r="12460" spans="1:16" x14ac:dyDescent="0.35">
      <c r="A12460" t="s">
        <v>7</v>
      </c>
      <c r="B12460" t="s">
        <v>7</v>
      </c>
      <c r="C12460" t="s">
        <v>949</v>
      </c>
      <c r="D12460" t="s">
        <v>4756</v>
      </c>
      <c r="E12460" t="s">
        <v>59</v>
      </c>
      <c r="F12460" t="b">
        <v>0</v>
      </c>
      <c r="G12460" t="s">
        <v>65</v>
      </c>
      <c r="H12460" s="1">
        <v>46155.001215277778</v>
      </c>
      <c r="I12460" t="b">
        <v>1</v>
      </c>
      <c r="J12460" t="b">
        <v>1</v>
      </c>
      <c r="K12460" t="s">
        <v>41</v>
      </c>
      <c r="L12460" t="s">
        <v>60</v>
      </c>
      <c r="M12460">
        <v>105000</v>
      </c>
      <c r="N12460"/>
      <c r="O12460" t="s">
        <v>23008</v>
      </c>
      <c r="P12460" t="s">
        <v>23009</v>
      </c>
    </row>
    <row r="12461" spans="1:16" x14ac:dyDescent="0.35">
      <c r="A12461" t="s">
        <v>2</v>
      </c>
      <c r="B12461" t="s">
        <v>23010</v>
      </c>
      <c r="C12461" t="s">
        <v>112</v>
      </c>
      <c r="D12461" t="s">
        <v>4673</v>
      </c>
      <c r="E12461" t="s">
        <v>59</v>
      </c>
      <c r="F12461" t="b">
        <v>0</v>
      </c>
      <c r="G12461" t="s">
        <v>65</v>
      </c>
      <c r="H12461" s="1">
        <v>46155.002210648148</v>
      </c>
      <c r="I12461" t="b">
        <v>0</v>
      </c>
      <c r="J12461" t="b">
        <v>1</v>
      </c>
      <c r="K12461" t="s">
        <v>41</v>
      </c>
      <c r="L12461" t="s">
        <v>60</v>
      </c>
      <c r="M12461">
        <v>170000</v>
      </c>
      <c r="N12461"/>
      <c r="O12461" t="s">
        <v>23011</v>
      </c>
      <c r="P12461" t="s">
        <v>1809</v>
      </c>
    </row>
    <row r="12462" spans="1:16" x14ac:dyDescent="0.35">
      <c r="A12462" t="s">
        <v>1</v>
      </c>
      <c r="B12462" t="s">
        <v>23012</v>
      </c>
      <c r="C12462" t="s">
        <v>743</v>
      </c>
      <c r="D12462" t="s">
        <v>4346</v>
      </c>
      <c r="E12462" t="s">
        <v>59</v>
      </c>
      <c r="F12462" t="b">
        <v>0</v>
      </c>
      <c r="G12462" t="s">
        <v>77</v>
      </c>
      <c r="H12462" s="1">
        <v>46155.003148148149</v>
      </c>
      <c r="I12462" t="b">
        <v>0</v>
      </c>
      <c r="J12462" t="b">
        <v>0</v>
      </c>
      <c r="K12462" t="s">
        <v>41</v>
      </c>
      <c r="L12462" t="s">
        <v>60</v>
      </c>
      <c r="M12462">
        <v>120000</v>
      </c>
      <c r="N12462"/>
      <c r="O12462" t="s">
        <v>19280</v>
      </c>
      <c r="P12462" t="s">
        <v>23013</v>
      </c>
    </row>
    <row r="12463" spans="1:16" x14ac:dyDescent="0.35">
      <c r="A12463" t="s">
        <v>4</v>
      </c>
      <c r="B12463" t="s">
        <v>23014</v>
      </c>
      <c r="C12463" t="s">
        <v>942</v>
      </c>
      <c r="D12463" t="s">
        <v>22316</v>
      </c>
      <c r="E12463" t="s">
        <v>59</v>
      </c>
      <c r="F12463" t="b">
        <v>0</v>
      </c>
      <c r="G12463" t="s">
        <v>19</v>
      </c>
      <c r="H12463" s="1">
        <v>46155.003819444442</v>
      </c>
      <c r="I12463" t="b">
        <v>1</v>
      </c>
      <c r="J12463" t="b">
        <v>0</v>
      </c>
      <c r="K12463" t="s">
        <v>19</v>
      </c>
      <c r="L12463" t="s">
        <v>60</v>
      </c>
      <c r="M12463">
        <v>650000</v>
      </c>
      <c r="N12463"/>
      <c r="O12463" t="s">
        <v>22317</v>
      </c>
    </row>
    <row r="12464" spans="1:16" x14ac:dyDescent="0.35">
      <c r="A12464" t="s">
        <v>1</v>
      </c>
      <c r="B12464" t="s">
        <v>23015</v>
      </c>
      <c r="C12464" t="s">
        <v>7567</v>
      </c>
      <c r="D12464" t="s">
        <v>22316</v>
      </c>
      <c r="E12464" t="s">
        <v>59</v>
      </c>
      <c r="F12464" t="b">
        <v>0</v>
      </c>
      <c r="G12464" t="s">
        <v>19</v>
      </c>
      <c r="H12464" s="1">
        <v>46155.003831018519</v>
      </c>
      <c r="I12464" t="b">
        <v>1</v>
      </c>
      <c r="J12464" t="b">
        <v>0</v>
      </c>
      <c r="K12464" t="s">
        <v>19</v>
      </c>
      <c r="L12464" t="s">
        <v>60</v>
      </c>
      <c r="M12464">
        <v>650000</v>
      </c>
      <c r="N12464"/>
      <c r="O12464" t="s">
        <v>22317</v>
      </c>
    </row>
    <row r="12465" spans="1:16" x14ac:dyDescent="0.35">
      <c r="A12465" t="s">
        <v>1</v>
      </c>
      <c r="B12465" t="s">
        <v>23016</v>
      </c>
      <c r="C12465" t="s">
        <v>942</v>
      </c>
      <c r="D12465" t="s">
        <v>22316</v>
      </c>
      <c r="E12465" t="s">
        <v>59</v>
      </c>
      <c r="F12465" t="b">
        <v>0</v>
      </c>
      <c r="G12465" t="s">
        <v>19</v>
      </c>
      <c r="H12465" s="1">
        <v>46155.003831018519</v>
      </c>
      <c r="I12465" t="b">
        <v>1</v>
      </c>
      <c r="J12465" t="b">
        <v>0</v>
      </c>
      <c r="K12465" t="s">
        <v>19</v>
      </c>
      <c r="L12465" t="s">
        <v>60</v>
      </c>
      <c r="M12465">
        <v>650000</v>
      </c>
      <c r="N12465"/>
      <c r="O12465" t="s">
        <v>22317</v>
      </c>
    </row>
    <row r="12466" spans="1:16" x14ac:dyDescent="0.35">
      <c r="A12466" t="s">
        <v>1</v>
      </c>
      <c r="B12466" t="s">
        <v>23017</v>
      </c>
      <c r="C12466" t="s">
        <v>942</v>
      </c>
      <c r="D12466" t="s">
        <v>22316</v>
      </c>
      <c r="E12466" t="s">
        <v>59</v>
      </c>
      <c r="F12466" t="b">
        <v>0</v>
      </c>
      <c r="G12466" t="s">
        <v>19</v>
      </c>
      <c r="H12466" s="1">
        <v>46155.003842592603</v>
      </c>
      <c r="I12466" t="b">
        <v>1</v>
      </c>
      <c r="J12466" t="b">
        <v>0</v>
      </c>
      <c r="K12466" t="s">
        <v>19</v>
      </c>
      <c r="L12466" t="s">
        <v>60</v>
      </c>
      <c r="M12466">
        <v>650000</v>
      </c>
      <c r="N12466"/>
      <c r="O12466" t="s">
        <v>22317</v>
      </c>
    </row>
    <row r="12467" spans="1:16" x14ac:dyDescent="0.35">
      <c r="A12467" t="s">
        <v>0</v>
      </c>
      <c r="B12467" t="s">
        <v>23018</v>
      </c>
      <c r="C12467" t="s">
        <v>353</v>
      </c>
      <c r="D12467" t="s">
        <v>4346</v>
      </c>
      <c r="E12467" t="s">
        <v>59</v>
      </c>
      <c r="F12467" t="b">
        <v>0</v>
      </c>
      <c r="G12467" t="s">
        <v>77</v>
      </c>
      <c r="H12467" s="1">
        <v>46155.042824074073</v>
      </c>
      <c r="I12467" t="b">
        <v>1</v>
      </c>
      <c r="J12467" t="b">
        <v>1</v>
      </c>
      <c r="K12467" t="s">
        <v>41</v>
      </c>
      <c r="L12467" t="s">
        <v>74</v>
      </c>
      <c r="M12467"/>
      <c r="N12467">
        <v>27</v>
      </c>
      <c r="O12467" t="s">
        <v>768</v>
      </c>
    </row>
    <row r="12468" spans="1:16" x14ac:dyDescent="0.35">
      <c r="A12468" t="s">
        <v>6</v>
      </c>
      <c r="B12468" t="s">
        <v>23019</v>
      </c>
      <c r="C12468" t="s">
        <v>1038</v>
      </c>
      <c r="D12468" t="s">
        <v>4346</v>
      </c>
      <c r="E12468" t="s">
        <v>59</v>
      </c>
      <c r="F12468" t="b">
        <v>0</v>
      </c>
      <c r="G12468" t="s">
        <v>73</v>
      </c>
      <c r="H12468" s="1">
        <v>46155.04383101852</v>
      </c>
      <c r="I12468" t="b">
        <v>0</v>
      </c>
      <c r="J12468" t="b">
        <v>1</v>
      </c>
      <c r="K12468" t="s">
        <v>41</v>
      </c>
      <c r="L12468" t="s">
        <v>60</v>
      </c>
      <c r="M12468">
        <v>117500</v>
      </c>
      <c r="N12468"/>
      <c r="O12468" t="s">
        <v>2850</v>
      </c>
      <c r="P12468" t="s">
        <v>23020</v>
      </c>
    </row>
    <row r="12469" spans="1:16" x14ac:dyDescent="0.35">
      <c r="A12469" t="s">
        <v>0</v>
      </c>
      <c r="B12469" t="s">
        <v>23021</v>
      </c>
      <c r="C12469" t="s">
        <v>1425</v>
      </c>
      <c r="D12469" t="s">
        <v>5349</v>
      </c>
      <c r="E12469" t="s">
        <v>59</v>
      </c>
      <c r="F12469" t="b">
        <v>0</v>
      </c>
      <c r="G12469" t="s">
        <v>65</v>
      </c>
      <c r="H12469" s="1">
        <v>46155.08452546296</v>
      </c>
      <c r="I12469" t="b">
        <v>0</v>
      </c>
      <c r="J12469" t="b">
        <v>1</v>
      </c>
      <c r="K12469" t="s">
        <v>41</v>
      </c>
      <c r="L12469" t="s">
        <v>60</v>
      </c>
      <c r="M12469">
        <v>116600</v>
      </c>
      <c r="N12469"/>
      <c r="O12469" t="s">
        <v>2454</v>
      </c>
      <c r="P12469" t="s">
        <v>261</v>
      </c>
    </row>
    <row r="12470" spans="1:16" x14ac:dyDescent="0.35">
      <c r="A12470" t="s">
        <v>2</v>
      </c>
      <c r="B12470" t="s">
        <v>23022</v>
      </c>
      <c r="C12470" t="s">
        <v>753</v>
      </c>
      <c r="D12470" t="s">
        <v>4756</v>
      </c>
      <c r="E12470" t="s">
        <v>59</v>
      </c>
      <c r="F12470" t="b">
        <v>0</v>
      </c>
      <c r="G12470" t="s">
        <v>73</v>
      </c>
      <c r="H12470" s="1">
        <v>46155.211261574077</v>
      </c>
      <c r="I12470" t="b">
        <v>0</v>
      </c>
      <c r="J12470" t="b">
        <v>0</v>
      </c>
      <c r="K12470" t="s">
        <v>41</v>
      </c>
      <c r="L12470" t="s">
        <v>60</v>
      </c>
      <c r="M12470">
        <v>139193</v>
      </c>
      <c r="N12470"/>
      <c r="O12470" t="s">
        <v>3999</v>
      </c>
      <c r="P12470" t="s">
        <v>23023</v>
      </c>
    </row>
    <row r="12471" spans="1:16" x14ac:dyDescent="0.35">
      <c r="A12471" t="s">
        <v>1</v>
      </c>
      <c r="B12471" t="s">
        <v>23024</v>
      </c>
      <c r="C12471" t="s">
        <v>164</v>
      </c>
      <c r="D12471" t="s">
        <v>4346</v>
      </c>
      <c r="E12471" t="s">
        <v>59</v>
      </c>
      <c r="F12471" t="b">
        <v>0</v>
      </c>
      <c r="G12471" t="s">
        <v>65</v>
      </c>
      <c r="H12471" s="1">
        <v>46155.212546296287</v>
      </c>
      <c r="I12471" t="b">
        <v>0</v>
      </c>
      <c r="J12471" t="b">
        <v>0</v>
      </c>
      <c r="K12471" t="s">
        <v>41</v>
      </c>
      <c r="L12471" t="s">
        <v>60</v>
      </c>
      <c r="M12471">
        <v>120502.5</v>
      </c>
      <c r="N12471"/>
      <c r="O12471" t="s">
        <v>717</v>
      </c>
      <c r="P12471" t="s">
        <v>23025</v>
      </c>
    </row>
    <row r="12472" spans="1:16" x14ac:dyDescent="0.35">
      <c r="A12472" t="s">
        <v>4</v>
      </c>
      <c r="B12472" t="s">
        <v>23026</v>
      </c>
      <c r="C12472" t="s">
        <v>5215</v>
      </c>
      <c r="D12472" t="s">
        <v>4346</v>
      </c>
      <c r="E12472" t="s">
        <v>59</v>
      </c>
      <c r="F12472" t="b">
        <v>0</v>
      </c>
      <c r="G12472" t="s">
        <v>19</v>
      </c>
      <c r="H12472" s="1">
        <v>46155.21329861111</v>
      </c>
      <c r="I12472" t="b">
        <v>1</v>
      </c>
      <c r="J12472" t="b">
        <v>0</v>
      </c>
      <c r="K12472" t="s">
        <v>19</v>
      </c>
      <c r="L12472" t="s">
        <v>60</v>
      </c>
      <c r="M12472">
        <v>700000</v>
      </c>
      <c r="N12472"/>
      <c r="O12472" t="s">
        <v>23027</v>
      </c>
      <c r="P12472" t="s">
        <v>23028</v>
      </c>
    </row>
    <row r="12473" spans="1:16" x14ac:dyDescent="0.35">
      <c r="A12473" t="s">
        <v>0</v>
      </c>
      <c r="B12473" t="s">
        <v>1477</v>
      </c>
      <c r="C12473" t="s">
        <v>81</v>
      </c>
      <c r="D12473" t="s">
        <v>2360</v>
      </c>
      <c r="E12473" t="s">
        <v>59</v>
      </c>
      <c r="F12473" t="b">
        <v>0</v>
      </c>
      <c r="G12473" t="s">
        <v>77</v>
      </c>
      <c r="H12473" s="1">
        <v>46155.251875000002</v>
      </c>
      <c r="I12473" t="b">
        <v>1</v>
      </c>
      <c r="J12473" t="b">
        <v>0</v>
      </c>
      <c r="K12473" t="s">
        <v>41</v>
      </c>
      <c r="L12473" t="s">
        <v>60</v>
      </c>
      <c r="M12473">
        <v>118657.43</v>
      </c>
      <c r="N12473"/>
      <c r="O12473" t="s">
        <v>23029</v>
      </c>
    </row>
    <row r="12474" spans="1:16" x14ac:dyDescent="0.35">
      <c r="A12474" t="s">
        <v>5</v>
      </c>
      <c r="B12474" t="s">
        <v>23030</v>
      </c>
      <c r="C12474" t="s">
        <v>112</v>
      </c>
      <c r="D12474" t="s">
        <v>4346</v>
      </c>
      <c r="E12474" t="s">
        <v>59</v>
      </c>
      <c r="F12474" t="b">
        <v>0</v>
      </c>
      <c r="G12474" t="s">
        <v>65</v>
      </c>
      <c r="H12474" s="1">
        <v>46155.254178240742</v>
      </c>
      <c r="I12474" t="b">
        <v>0</v>
      </c>
      <c r="J12474" t="b">
        <v>1</v>
      </c>
      <c r="K12474" t="s">
        <v>41</v>
      </c>
      <c r="L12474" t="s">
        <v>60</v>
      </c>
      <c r="M12474">
        <v>150000</v>
      </c>
      <c r="N12474"/>
      <c r="O12474" t="s">
        <v>1610</v>
      </c>
      <c r="P12474" t="s">
        <v>1222</v>
      </c>
    </row>
    <row r="12475" spans="1:16" x14ac:dyDescent="0.35">
      <c r="A12475" t="s">
        <v>1</v>
      </c>
      <c r="B12475" t="s">
        <v>23031</v>
      </c>
      <c r="C12475" t="s">
        <v>189</v>
      </c>
      <c r="D12475" t="s">
        <v>4756</v>
      </c>
      <c r="E12475" t="s">
        <v>59</v>
      </c>
      <c r="F12475" t="b">
        <v>0</v>
      </c>
      <c r="G12475" t="s">
        <v>68</v>
      </c>
      <c r="H12475" s="1">
        <v>46155.254189814812</v>
      </c>
      <c r="I12475" t="b">
        <v>0</v>
      </c>
      <c r="J12475" t="b">
        <v>0</v>
      </c>
      <c r="K12475" t="s">
        <v>41</v>
      </c>
      <c r="L12475" t="s">
        <v>60</v>
      </c>
      <c r="M12475">
        <v>115000</v>
      </c>
      <c r="N12475"/>
      <c r="O12475" t="s">
        <v>17346</v>
      </c>
      <c r="P12475" t="s">
        <v>23032</v>
      </c>
    </row>
    <row r="12476" spans="1:16" x14ac:dyDescent="0.35">
      <c r="A12476" t="s">
        <v>0</v>
      </c>
      <c r="B12476" t="s">
        <v>23033</v>
      </c>
      <c r="C12476" t="s">
        <v>76</v>
      </c>
      <c r="D12476" t="s">
        <v>141</v>
      </c>
      <c r="E12476" t="s">
        <v>88</v>
      </c>
      <c r="F12476" t="b">
        <v>1</v>
      </c>
      <c r="G12476" t="s">
        <v>41</v>
      </c>
      <c r="H12476" s="1">
        <v>46155.294525462959</v>
      </c>
      <c r="I12476" t="b">
        <v>1</v>
      </c>
      <c r="J12476" t="b">
        <v>0</v>
      </c>
      <c r="K12476" t="s">
        <v>41</v>
      </c>
      <c r="L12476" t="s">
        <v>74</v>
      </c>
      <c r="M12476"/>
      <c r="N12476">
        <v>25</v>
      </c>
      <c r="O12476" t="s">
        <v>141</v>
      </c>
      <c r="P12476" t="s">
        <v>2318</v>
      </c>
    </row>
    <row r="12477" spans="1:16" x14ac:dyDescent="0.35">
      <c r="A12477" t="s">
        <v>1</v>
      </c>
      <c r="B12477" t="s">
        <v>10781</v>
      </c>
      <c r="C12477" t="s">
        <v>5029</v>
      </c>
      <c r="D12477" t="s">
        <v>23034</v>
      </c>
      <c r="E12477" t="s">
        <v>59</v>
      </c>
      <c r="F12477" t="b">
        <v>0</v>
      </c>
      <c r="G12477" t="s">
        <v>40</v>
      </c>
      <c r="H12477" s="1">
        <v>46155.297291666669</v>
      </c>
      <c r="I12477" t="b">
        <v>0</v>
      </c>
      <c r="J12477" t="b">
        <v>0</v>
      </c>
      <c r="K12477" t="s">
        <v>40</v>
      </c>
      <c r="L12477" t="s">
        <v>60</v>
      </c>
      <c r="M12477">
        <v>50000</v>
      </c>
      <c r="N12477"/>
      <c r="O12477" t="s">
        <v>23035</v>
      </c>
      <c r="P12477" t="s">
        <v>10783</v>
      </c>
    </row>
    <row r="12478" spans="1:16" x14ac:dyDescent="0.35">
      <c r="A12478" t="s">
        <v>7</v>
      </c>
      <c r="B12478" t="s">
        <v>23036</v>
      </c>
      <c r="C12478" t="s">
        <v>2054</v>
      </c>
      <c r="D12478" t="s">
        <v>11236</v>
      </c>
      <c r="E12478" t="s">
        <v>59</v>
      </c>
      <c r="F12478" t="b">
        <v>0</v>
      </c>
      <c r="G12478" t="s">
        <v>68</v>
      </c>
      <c r="H12478" s="1">
        <v>46155.33520833333</v>
      </c>
      <c r="I12478" t="b">
        <v>0</v>
      </c>
      <c r="J12478" t="b">
        <v>1</v>
      </c>
      <c r="K12478" t="s">
        <v>41</v>
      </c>
      <c r="L12478" t="s">
        <v>60</v>
      </c>
      <c r="M12478">
        <v>140500</v>
      </c>
      <c r="N12478"/>
      <c r="O12478" t="s">
        <v>1558</v>
      </c>
      <c r="P12478" t="s">
        <v>23037</v>
      </c>
    </row>
    <row r="12479" spans="1:16" x14ac:dyDescent="0.35">
      <c r="A12479" t="s">
        <v>2</v>
      </c>
      <c r="B12479" t="s">
        <v>23038</v>
      </c>
      <c r="C12479" t="s">
        <v>145</v>
      </c>
      <c r="D12479" t="s">
        <v>4346</v>
      </c>
      <c r="E12479" t="s">
        <v>59</v>
      </c>
      <c r="F12479" t="b">
        <v>0</v>
      </c>
      <c r="G12479" t="s">
        <v>65</v>
      </c>
      <c r="H12479" s="1">
        <v>46155.336284722223</v>
      </c>
      <c r="I12479" t="b">
        <v>0</v>
      </c>
      <c r="J12479" t="b">
        <v>1</v>
      </c>
      <c r="K12479" t="s">
        <v>41</v>
      </c>
      <c r="L12479" t="s">
        <v>60</v>
      </c>
      <c r="M12479">
        <v>213500</v>
      </c>
      <c r="N12479"/>
      <c r="O12479" t="s">
        <v>550</v>
      </c>
    </row>
    <row r="12480" spans="1:16" x14ac:dyDescent="0.35">
      <c r="A12480" t="s">
        <v>1</v>
      </c>
      <c r="B12480" t="s">
        <v>23039</v>
      </c>
      <c r="C12480" t="s">
        <v>190</v>
      </c>
      <c r="D12480" t="s">
        <v>4346</v>
      </c>
      <c r="E12480" t="s">
        <v>59</v>
      </c>
      <c r="F12480" t="b">
        <v>0</v>
      </c>
      <c r="G12480" t="s">
        <v>68</v>
      </c>
      <c r="H12480" s="1">
        <v>46155.337511574071</v>
      </c>
      <c r="I12480" t="b">
        <v>1</v>
      </c>
      <c r="J12480" t="b">
        <v>1</v>
      </c>
      <c r="K12480" t="s">
        <v>41</v>
      </c>
      <c r="L12480" t="s">
        <v>60</v>
      </c>
      <c r="M12480">
        <v>155500</v>
      </c>
      <c r="N12480"/>
      <c r="O12480" t="s">
        <v>1183</v>
      </c>
      <c r="P12480" t="s">
        <v>8088</v>
      </c>
    </row>
    <row r="12481" spans="1:16" x14ac:dyDescent="0.35">
      <c r="A12481" t="s">
        <v>2</v>
      </c>
      <c r="B12481" t="s">
        <v>23040</v>
      </c>
      <c r="C12481" t="s">
        <v>330</v>
      </c>
      <c r="D12481" t="s">
        <v>4346</v>
      </c>
      <c r="E12481" t="s">
        <v>59</v>
      </c>
      <c r="F12481" t="b">
        <v>0</v>
      </c>
      <c r="G12481" t="s">
        <v>41</v>
      </c>
      <c r="H12481" s="1">
        <v>46155.377858796302</v>
      </c>
      <c r="I12481" t="b">
        <v>0</v>
      </c>
      <c r="J12481" t="b">
        <v>1</v>
      </c>
      <c r="K12481" t="s">
        <v>41</v>
      </c>
      <c r="L12481" t="s">
        <v>60</v>
      </c>
      <c r="M12481">
        <v>115490</v>
      </c>
      <c r="N12481"/>
      <c r="O12481" t="s">
        <v>11225</v>
      </c>
      <c r="P12481" t="s">
        <v>23041</v>
      </c>
    </row>
    <row r="12482" spans="1:16" x14ac:dyDescent="0.35">
      <c r="A12482" t="s">
        <v>2</v>
      </c>
      <c r="B12482" t="s">
        <v>2</v>
      </c>
      <c r="C12482" t="s">
        <v>7214</v>
      </c>
      <c r="D12482" t="s">
        <v>4346</v>
      </c>
      <c r="E12482" t="s">
        <v>59</v>
      </c>
      <c r="F12482" t="b">
        <v>0</v>
      </c>
      <c r="G12482" t="s">
        <v>65</v>
      </c>
      <c r="H12482" s="1">
        <v>46155.377928240741</v>
      </c>
      <c r="I12482" t="b">
        <v>0</v>
      </c>
      <c r="J12482" t="b">
        <v>1</v>
      </c>
      <c r="K12482" t="s">
        <v>41</v>
      </c>
      <c r="L12482" t="s">
        <v>60</v>
      </c>
      <c r="M12482">
        <v>99382.399999999994</v>
      </c>
      <c r="N12482"/>
      <c r="O12482" t="s">
        <v>23042</v>
      </c>
    </row>
    <row r="12483" spans="1:16" x14ac:dyDescent="0.35">
      <c r="A12483" t="s">
        <v>1</v>
      </c>
      <c r="B12483" t="s">
        <v>23043</v>
      </c>
      <c r="C12483" t="s">
        <v>330</v>
      </c>
      <c r="D12483" t="s">
        <v>4346</v>
      </c>
      <c r="E12483" t="s">
        <v>59</v>
      </c>
      <c r="F12483" t="b">
        <v>0</v>
      </c>
      <c r="G12483" t="s">
        <v>68</v>
      </c>
      <c r="H12483" s="1">
        <v>46155.379155092603</v>
      </c>
      <c r="I12483" t="b">
        <v>0</v>
      </c>
      <c r="J12483" t="b">
        <v>1</v>
      </c>
      <c r="K12483" t="s">
        <v>41</v>
      </c>
      <c r="L12483" t="s">
        <v>60</v>
      </c>
      <c r="M12483">
        <v>115490</v>
      </c>
      <c r="N12483"/>
      <c r="O12483" t="s">
        <v>11225</v>
      </c>
      <c r="P12483" t="s">
        <v>23044</v>
      </c>
    </row>
    <row r="12484" spans="1:16" x14ac:dyDescent="0.35">
      <c r="A12484" t="s">
        <v>2</v>
      </c>
      <c r="B12484" t="s">
        <v>2</v>
      </c>
      <c r="C12484" t="s">
        <v>1729</v>
      </c>
      <c r="D12484" t="s">
        <v>2360</v>
      </c>
      <c r="E12484" t="s">
        <v>59</v>
      </c>
      <c r="F12484" t="b">
        <v>0</v>
      </c>
      <c r="G12484" t="s">
        <v>65</v>
      </c>
      <c r="H12484" s="1">
        <v>46155.419733796298</v>
      </c>
      <c r="I12484" t="b">
        <v>0</v>
      </c>
      <c r="J12484" t="b">
        <v>1</v>
      </c>
      <c r="K12484" t="s">
        <v>41</v>
      </c>
      <c r="L12484" t="s">
        <v>60</v>
      </c>
      <c r="M12484">
        <v>135000</v>
      </c>
      <c r="N12484"/>
      <c r="O12484" t="s">
        <v>2967</v>
      </c>
      <c r="P12484" t="s">
        <v>3410</v>
      </c>
    </row>
    <row r="12485" spans="1:16" x14ac:dyDescent="0.35">
      <c r="A12485" t="s">
        <v>2</v>
      </c>
      <c r="B12485" t="s">
        <v>23045</v>
      </c>
      <c r="C12485" t="s">
        <v>413</v>
      </c>
      <c r="D12485" t="s">
        <v>16554</v>
      </c>
      <c r="E12485" t="s">
        <v>59</v>
      </c>
      <c r="F12485" t="b">
        <v>0</v>
      </c>
      <c r="G12485" t="s">
        <v>31</v>
      </c>
      <c r="H12485" s="1">
        <v>46155.420416666668</v>
      </c>
      <c r="I12485" t="b">
        <v>0</v>
      </c>
      <c r="J12485" t="b">
        <v>0</v>
      </c>
      <c r="K12485" t="s">
        <v>31</v>
      </c>
      <c r="L12485" t="s">
        <v>60</v>
      </c>
      <c r="M12485">
        <v>1</v>
      </c>
      <c r="N12485"/>
      <c r="O12485" t="s">
        <v>23046</v>
      </c>
    </row>
    <row r="12486" spans="1:16" x14ac:dyDescent="0.35">
      <c r="A12486" t="s">
        <v>1</v>
      </c>
      <c r="B12486" t="s">
        <v>23047</v>
      </c>
      <c r="C12486" t="s">
        <v>207</v>
      </c>
      <c r="D12486" t="s">
        <v>4346</v>
      </c>
      <c r="E12486" t="s">
        <v>59</v>
      </c>
      <c r="F12486" t="b">
        <v>0</v>
      </c>
      <c r="G12486" t="s">
        <v>68</v>
      </c>
      <c r="H12486" s="1">
        <v>46155.420983796299</v>
      </c>
      <c r="I12486" t="b">
        <v>1</v>
      </c>
      <c r="J12486" t="b">
        <v>0</v>
      </c>
      <c r="K12486" t="s">
        <v>41</v>
      </c>
      <c r="L12486" t="s">
        <v>60</v>
      </c>
      <c r="M12486">
        <v>150000</v>
      </c>
      <c r="N12486"/>
      <c r="O12486" t="s">
        <v>23048</v>
      </c>
      <c r="P12486" t="s">
        <v>23049</v>
      </c>
    </row>
    <row r="12487" spans="1:16" x14ac:dyDescent="0.35">
      <c r="A12487" t="s">
        <v>2</v>
      </c>
      <c r="B12487" t="s">
        <v>23050</v>
      </c>
      <c r="C12487" t="s">
        <v>5026</v>
      </c>
      <c r="D12487" t="s">
        <v>9075</v>
      </c>
      <c r="E12487" t="s">
        <v>59</v>
      </c>
      <c r="F12487" t="b">
        <v>0</v>
      </c>
      <c r="G12487" t="s">
        <v>40</v>
      </c>
      <c r="H12487" s="1">
        <v>46155.462384259263</v>
      </c>
      <c r="I12487" t="b">
        <v>0</v>
      </c>
      <c r="J12487" t="b">
        <v>0</v>
      </c>
      <c r="K12487" t="s">
        <v>40</v>
      </c>
      <c r="L12487" t="s">
        <v>60</v>
      </c>
      <c r="M12487">
        <v>71975</v>
      </c>
      <c r="N12487"/>
      <c r="O12487" t="s">
        <v>13356</v>
      </c>
    </row>
    <row r="12488" spans="1:16" x14ac:dyDescent="0.35">
      <c r="A12488" t="s">
        <v>5</v>
      </c>
      <c r="B12488" t="s">
        <v>23051</v>
      </c>
      <c r="C12488" t="s">
        <v>76</v>
      </c>
      <c r="D12488" t="s">
        <v>4622</v>
      </c>
      <c r="E12488" t="s">
        <v>59</v>
      </c>
      <c r="F12488" t="b">
        <v>1</v>
      </c>
      <c r="G12488" t="s">
        <v>21</v>
      </c>
      <c r="H12488" s="1">
        <v>46155.463356481479</v>
      </c>
      <c r="I12488" t="b">
        <v>1</v>
      </c>
      <c r="J12488" t="b">
        <v>0</v>
      </c>
      <c r="K12488" t="s">
        <v>21</v>
      </c>
      <c r="L12488" t="s">
        <v>60</v>
      </c>
      <c r="M12488">
        <v>192000</v>
      </c>
      <c r="N12488"/>
      <c r="O12488" t="s">
        <v>19330</v>
      </c>
      <c r="P12488" t="s">
        <v>1688</v>
      </c>
    </row>
    <row r="12489" spans="1:16" x14ac:dyDescent="0.35">
      <c r="A12489" t="s">
        <v>6</v>
      </c>
      <c r="B12489" t="s">
        <v>23052</v>
      </c>
      <c r="C12489" t="s">
        <v>339</v>
      </c>
      <c r="D12489" t="s">
        <v>4756</v>
      </c>
      <c r="E12489" t="s">
        <v>59</v>
      </c>
      <c r="F12489" t="b">
        <v>0</v>
      </c>
      <c r="G12489" t="s">
        <v>77</v>
      </c>
      <c r="H12489" s="1">
        <v>46155.502905092602</v>
      </c>
      <c r="I12489" t="b">
        <v>0</v>
      </c>
      <c r="J12489" t="b">
        <v>1</v>
      </c>
      <c r="K12489" t="s">
        <v>41</v>
      </c>
      <c r="L12489" t="s">
        <v>60</v>
      </c>
      <c r="M12489">
        <v>137500</v>
      </c>
      <c r="N12489"/>
      <c r="O12489" t="s">
        <v>1062</v>
      </c>
      <c r="P12489" t="s">
        <v>23053</v>
      </c>
    </row>
    <row r="12490" spans="1:16" x14ac:dyDescent="0.35">
      <c r="A12490" t="s">
        <v>0</v>
      </c>
      <c r="B12490" t="s">
        <v>23054</v>
      </c>
      <c r="C12490" t="s">
        <v>887</v>
      </c>
      <c r="D12490" t="s">
        <v>4526</v>
      </c>
      <c r="E12490" t="s">
        <v>59</v>
      </c>
      <c r="F12490" t="b">
        <v>0</v>
      </c>
      <c r="G12490" t="s">
        <v>65</v>
      </c>
      <c r="H12490" s="1">
        <v>46155.543541666673</v>
      </c>
      <c r="I12490" t="b">
        <v>0</v>
      </c>
      <c r="J12490" t="b">
        <v>0</v>
      </c>
      <c r="K12490" t="s">
        <v>41</v>
      </c>
      <c r="L12490" t="s">
        <v>60</v>
      </c>
      <c r="M12490">
        <v>95000</v>
      </c>
      <c r="N12490"/>
      <c r="O12490" t="s">
        <v>3934</v>
      </c>
      <c r="P12490" t="s">
        <v>23055</v>
      </c>
    </row>
    <row r="12491" spans="1:16" x14ac:dyDescent="0.35">
      <c r="A12491" t="s">
        <v>0</v>
      </c>
      <c r="B12491" t="s">
        <v>6885</v>
      </c>
      <c r="C12491" t="s">
        <v>97</v>
      </c>
      <c r="D12491" t="s">
        <v>4346</v>
      </c>
      <c r="E12491" t="s">
        <v>59</v>
      </c>
      <c r="F12491" t="b">
        <v>0</v>
      </c>
      <c r="G12491" t="s">
        <v>89</v>
      </c>
      <c r="H12491" s="1">
        <v>46155.543541666673</v>
      </c>
      <c r="I12491" t="b">
        <v>0</v>
      </c>
      <c r="J12491" t="b">
        <v>1</v>
      </c>
      <c r="K12491" t="s">
        <v>41</v>
      </c>
      <c r="L12491" t="s">
        <v>74</v>
      </c>
      <c r="M12491"/>
      <c r="N12491">
        <v>22.5</v>
      </c>
      <c r="O12491" t="s">
        <v>23056</v>
      </c>
      <c r="P12491" t="s">
        <v>23057</v>
      </c>
    </row>
    <row r="12492" spans="1:16" x14ac:dyDescent="0.35">
      <c r="A12492" t="s">
        <v>2</v>
      </c>
      <c r="B12492" t="s">
        <v>23058</v>
      </c>
      <c r="C12492" t="s">
        <v>949</v>
      </c>
      <c r="D12492" t="s">
        <v>4756</v>
      </c>
      <c r="E12492" t="s">
        <v>59</v>
      </c>
      <c r="F12492" t="b">
        <v>0</v>
      </c>
      <c r="G12492" t="s">
        <v>65</v>
      </c>
      <c r="H12492" s="1">
        <v>46155.544594907413</v>
      </c>
      <c r="I12492" t="b">
        <v>0</v>
      </c>
      <c r="J12492" t="b">
        <v>0</v>
      </c>
      <c r="K12492" t="s">
        <v>41</v>
      </c>
      <c r="L12492" t="s">
        <v>60</v>
      </c>
      <c r="M12492">
        <v>110000</v>
      </c>
      <c r="N12492"/>
      <c r="O12492" t="s">
        <v>23059</v>
      </c>
      <c r="P12492" t="s">
        <v>23060</v>
      </c>
    </row>
    <row r="12493" spans="1:16" x14ac:dyDescent="0.35">
      <c r="A12493" t="s">
        <v>0</v>
      </c>
      <c r="B12493" t="s">
        <v>23061</v>
      </c>
      <c r="C12493" t="s">
        <v>40</v>
      </c>
      <c r="D12493" t="s">
        <v>4526</v>
      </c>
      <c r="E12493" t="s">
        <v>59</v>
      </c>
      <c r="F12493" t="b">
        <v>0</v>
      </c>
      <c r="G12493" t="s">
        <v>40</v>
      </c>
      <c r="H12493" s="1">
        <v>46155.545717592591</v>
      </c>
      <c r="I12493" t="b">
        <v>1</v>
      </c>
      <c r="J12493" t="b">
        <v>0</v>
      </c>
      <c r="K12493" t="s">
        <v>40</v>
      </c>
      <c r="L12493" t="s">
        <v>60</v>
      </c>
      <c r="M12493">
        <v>65000</v>
      </c>
      <c r="N12493"/>
      <c r="O12493" t="s">
        <v>6282</v>
      </c>
      <c r="P12493" t="s">
        <v>10843</v>
      </c>
    </row>
    <row r="12494" spans="1:16" x14ac:dyDescent="0.35">
      <c r="A12494" t="s">
        <v>1</v>
      </c>
      <c r="B12494" t="s">
        <v>23062</v>
      </c>
      <c r="C12494" t="s">
        <v>3662</v>
      </c>
      <c r="D12494" t="s">
        <v>5102</v>
      </c>
      <c r="E12494" t="s">
        <v>59</v>
      </c>
      <c r="F12494" t="b">
        <v>0</v>
      </c>
      <c r="G12494" t="s">
        <v>13</v>
      </c>
      <c r="H12494" s="1">
        <v>46155.546331018522</v>
      </c>
      <c r="I12494" t="b">
        <v>0</v>
      </c>
      <c r="J12494" t="b">
        <v>0</v>
      </c>
      <c r="K12494" t="s">
        <v>13</v>
      </c>
      <c r="L12494" t="s">
        <v>60</v>
      </c>
      <c r="M12494">
        <v>115000</v>
      </c>
      <c r="N12494"/>
      <c r="O12494" t="s">
        <v>2610</v>
      </c>
      <c r="P12494" t="s">
        <v>23063</v>
      </c>
    </row>
    <row r="12495" spans="1:16" x14ac:dyDescent="0.35">
      <c r="A12495" t="s">
        <v>5</v>
      </c>
      <c r="B12495" t="s">
        <v>23064</v>
      </c>
      <c r="C12495" t="s">
        <v>17137</v>
      </c>
      <c r="D12495" t="s">
        <v>4346</v>
      </c>
      <c r="E12495" t="s">
        <v>59</v>
      </c>
      <c r="F12495" t="b">
        <v>0</v>
      </c>
      <c r="G12495" t="s">
        <v>40</v>
      </c>
      <c r="H12495" s="1">
        <v>46155.547268518523</v>
      </c>
      <c r="I12495" t="b">
        <v>1</v>
      </c>
      <c r="J12495" t="b">
        <v>0</v>
      </c>
      <c r="K12495" t="s">
        <v>40</v>
      </c>
      <c r="L12495" t="s">
        <v>60</v>
      </c>
      <c r="M12495">
        <v>77500</v>
      </c>
      <c r="N12495"/>
      <c r="O12495" t="s">
        <v>23065</v>
      </c>
      <c r="P12495" t="s">
        <v>23066</v>
      </c>
    </row>
    <row r="12496" spans="1:16" x14ac:dyDescent="0.35">
      <c r="A12496" t="s">
        <v>1</v>
      </c>
      <c r="B12496" t="s">
        <v>23067</v>
      </c>
      <c r="C12496" t="s">
        <v>14023</v>
      </c>
      <c r="D12496" t="s">
        <v>4346</v>
      </c>
      <c r="E12496" t="s">
        <v>59</v>
      </c>
      <c r="F12496" t="b">
        <v>0</v>
      </c>
      <c r="G12496" t="s">
        <v>40</v>
      </c>
      <c r="H12496" s="1">
        <v>46155.547291666669</v>
      </c>
      <c r="I12496" t="b">
        <v>1</v>
      </c>
      <c r="J12496" t="b">
        <v>0</v>
      </c>
      <c r="K12496" t="s">
        <v>40</v>
      </c>
      <c r="L12496" t="s">
        <v>60</v>
      </c>
      <c r="M12496">
        <v>28250</v>
      </c>
      <c r="N12496"/>
      <c r="O12496" t="s">
        <v>23068</v>
      </c>
    </row>
    <row r="12497" spans="1:16" x14ac:dyDescent="0.35">
      <c r="A12497" t="s">
        <v>2</v>
      </c>
      <c r="B12497" t="s">
        <v>5692</v>
      </c>
      <c r="C12497" t="s">
        <v>41</v>
      </c>
      <c r="D12497" t="s">
        <v>4526</v>
      </c>
      <c r="E12497" t="s">
        <v>59</v>
      </c>
      <c r="F12497" t="b">
        <v>0</v>
      </c>
      <c r="G12497" t="s">
        <v>41</v>
      </c>
      <c r="H12497" s="1">
        <v>46155.5862037037</v>
      </c>
      <c r="I12497" t="b">
        <v>1</v>
      </c>
      <c r="J12497" t="b">
        <v>0</v>
      </c>
      <c r="K12497" t="s">
        <v>41</v>
      </c>
      <c r="L12497" t="s">
        <v>74</v>
      </c>
      <c r="M12497"/>
      <c r="N12497">
        <v>32.5</v>
      </c>
      <c r="O12497" t="s">
        <v>2455</v>
      </c>
      <c r="P12497" t="s">
        <v>23069</v>
      </c>
    </row>
    <row r="12498" spans="1:16" x14ac:dyDescent="0.35">
      <c r="A12498" t="s">
        <v>2</v>
      </c>
      <c r="B12498" t="s">
        <v>22945</v>
      </c>
      <c r="C12498" t="s">
        <v>508</v>
      </c>
      <c r="D12498" t="s">
        <v>4346</v>
      </c>
      <c r="E12498" t="s">
        <v>59</v>
      </c>
      <c r="F12498" t="b">
        <v>0</v>
      </c>
      <c r="G12498" t="s">
        <v>73</v>
      </c>
      <c r="H12498" s="1">
        <v>46155.586261574077</v>
      </c>
      <c r="I12498" t="b">
        <v>0</v>
      </c>
      <c r="J12498" t="b">
        <v>1</v>
      </c>
      <c r="K12498" t="s">
        <v>41</v>
      </c>
      <c r="L12498" t="s">
        <v>60</v>
      </c>
      <c r="M12498">
        <v>168000</v>
      </c>
      <c r="N12498"/>
      <c r="O12498" t="s">
        <v>1990</v>
      </c>
      <c r="P12498" t="s">
        <v>310</v>
      </c>
    </row>
    <row r="12499" spans="1:16" x14ac:dyDescent="0.35">
      <c r="A12499" t="s">
        <v>1</v>
      </c>
      <c r="B12499" t="s">
        <v>23070</v>
      </c>
      <c r="C12499" t="s">
        <v>22481</v>
      </c>
      <c r="D12499" t="s">
        <v>4756</v>
      </c>
      <c r="E12499" t="s">
        <v>59</v>
      </c>
      <c r="F12499" t="b">
        <v>0</v>
      </c>
      <c r="G12499" t="s">
        <v>68</v>
      </c>
      <c r="H12499" s="1">
        <v>46155.587546296287</v>
      </c>
      <c r="I12499" t="b">
        <v>0</v>
      </c>
      <c r="J12499" t="b">
        <v>1</v>
      </c>
      <c r="K12499" t="s">
        <v>41</v>
      </c>
      <c r="L12499" t="s">
        <v>60</v>
      </c>
      <c r="M12499">
        <v>107180</v>
      </c>
      <c r="N12499"/>
      <c r="O12499" t="s">
        <v>2572</v>
      </c>
      <c r="P12499" t="s">
        <v>23071</v>
      </c>
    </row>
    <row r="12500" spans="1:16" x14ac:dyDescent="0.35">
      <c r="A12500" t="s">
        <v>0</v>
      </c>
      <c r="B12500" t="s">
        <v>3959</v>
      </c>
      <c r="C12500" t="s">
        <v>172</v>
      </c>
      <c r="D12500" t="s">
        <v>4346</v>
      </c>
      <c r="E12500" t="s">
        <v>59</v>
      </c>
      <c r="F12500" t="b">
        <v>0</v>
      </c>
      <c r="G12500" t="s">
        <v>68</v>
      </c>
      <c r="H12500" s="1">
        <v>46155.626875000002</v>
      </c>
      <c r="I12500" t="b">
        <v>0</v>
      </c>
      <c r="J12500" t="b">
        <v>1</v>
      </c>
      <c r="K12500" t="s">
        <v>41</v>
      </c>
      <c r="L12500" t="s">
        <v>60</v>
      </c>
      <c r="M12500">
        <v>103000</v>
      </c>
      <c r="N12500"/>
      <c r="O12500" t="s">
        <v>23072</v>
      </c>
      <c r="P12500" t="s">
        <v>3201</v>
      </c>
    </row>
    <row r="12501" spans="1:16" x14ac:dyDescent="0.35">
      <c r="A12501" t="s">
        <v>7</v>
      </c>
      <c r="B12501" t="s">
        <v>23073</v>
      </c>
      <c r="C12501" t="s">
        <v>1122</v>
      </c>
      <c r="D12501" t="s">
        <v>4346</v>
      </c>
      <c r="E12501" t="s">
        <v>59</v>
      </c>
      <c r="F12501" t="b">
        <v>0</v>
      </c>
      <c r="G12501" t="s">
        <v>65</v>
      </c>
      <c r="H12501" s="1">
        <v>46155.626875000002</v>
      </c>
      <c r="I12501" t="b">
        <v>1</v>
      </c>
      <c r="J12501" t="b">
        <v>0</v>
      </c>
      <c r="K12501" t="s">
        <v>41</v>
      </c>
      <c r="L12501" t="s">
        <v>60</v>
      </c>
      <c r="M12501">
        <v>140000</v>
      </c>
      <c r="N12501"/>
      <c r="O12501" t="s">
        <v>2715</v>
      </c>
      <c r="P12501" t="s">
        <v>4109</v>
      </c>
    </row>
    <row r="12502" spans="1:16" x14ac:dyDescent="0.35">
      <c r="A12502" t="s">
        <v>2</v>
      </c>
      <c r="B12502" t="s">
        <v>23074</v>
      </c>
      <c r="C12502" t="s">
        <v>81</v>
      </c>
      <c r="D12502" t="s">
        <v>4756</v>
      </c>
      <c r="E12502" t="s">
        <v>59</v>
      </c>
      <c r="F12502" t="b">
        <v>0</v>
      </c>
      <c r="G12502" t="s">
        <v>77</v>
      </c>
      <c r="H12502" s="1">
        <v>46155.626886574071</v>
      </c>
      <c r="I12502" t="b">
        <v>0</v>
      </c>
      <c r="J12502" t="b">
        <v>0</v>
      </c>
      <c r="K12502" t="s">
        <v>41</v>
      </c>
      <c r="L12502" t="s">
        <v>60</v>
      </c>
      <c r="M12502">
        <v>120000</v>
      </c>
      <c r="N12502"/>
      <c r="O12502" t="s">
        <v>22071</v>
      </c>
      <c r="P12502" t="s">
        <v>85</v>
      </c>
    </row>
    <row r="12503" spans="1:16" x14ac:dyDescent="0.35">
      <c r="A12503" t="s">
        <v>0</v>
      </c>
      <c r="B12503" t="s">
        <v>1703</v>
      </c>
      <c r="C12503" t="s">
        <v>912</v>
      </c>
      <c r="D12503" t="s">
        <v>2360</v>
      </c>
      <c r="E12503" t="s">
        <v>72</v>
      </c>
      <c r="F12503" t="b">
        <v>0</v>
      </c>
      <c r="G12503" t="s">
        <v>65</v>
      </c>
      <c r="H12503" s="1">
        <v>46155.626921296287</v>
      </c>
      <c r="I12503" t="b">
        <v>0</v>
      </c>
      <c r="J12503" t="b">
        <v>1</v>
      </c>
      <c r="K12503" t="s">
        <v>41</v>
      </c>
      <c r="L12503" t="s">
        <v>60</v>
      </c>
      <c r="M12503">
        <v>101450</v>
      </c>
      <c r="N12503"/>
      <c r="O12503" t="s">
        <v>5742</v>
      </c>
      <c r="P12503" t="s">
        <v>23075</v>
      </c>
    </row>
    <row r="12504" spans="1:16" x14ac:dyDescent="0.35">
      <c r="A12504" t="s">
        <v>0</v>
      </c>
      <c r="B12504" t="s">
        <v>23076</v>
      </c>
      <c r="C12504" t="s">
        <v>115</v>
      </c>
      <c r="D12504" t="s">
        <v>4346</v>
      </c>
      <c r="E12504" t="s">
        <v>232</v>
      </c>
      <c r="F12504" t="b">
        <v>0</v>
      </c>
      <c r="G12504" t="s">
        <v>65</v>
      </c>
      <c r="H12504" s="1">
        <v>46155.626921296287</v>
      </c>
      <c r="I12504" t="b">
        <v>0</v>
      </c>
      <c r="J12504" t="b">
        <v>0</v>
      </c>
      <c r="K12504" t="s">
        <v>41</v>
      </c>
      <c r="L12504" t="s">
        <v>60</v>
      </c>
      <c r="M12504">
        <v>79500</v>
      </c>
      <c r="N12504"/>
      <c r="O12504" t="s">
        <v>23077</v>
      </c>
      <c r="P12504" t="s">
        <v>23078</v>
      </c>
    </row>
    <row r="12505" spans="1:16" x14ac:dyDescent="0.35">
      <c r="A12505" t="s">
        <v>4</v>
      </c>
      <c r="B12505" t="s">
        <v>2973</v>
      </c>
      <c r="C12505" t="s">
        <v>330</v>
      </c>
      <c r="D12505" t="s">
        <v>4346</v>
      </c>
      <c r="E12505" t="s">
        <v>88</v>
      </c>
      <c r="F12505" t="b">
        <v>0</v>
      </c>
      <c r="G12505" t="s">
        <v>41</v>
      </c>
      <c r="H12505" s="1">
        <v>46155.627870370372</v>
      </c>
      <c r="I12505" t="b">
        <v>0</v>
      </c>
      <c r="J12505" t="b">
        <v>0</v>
      </c>
      <c r="K12505" t="s">
        <v>41</v>
      </c>
      <c r="L12505" t="s">
        <v>74</v>
      </c>
      <c r="M12505"/>
      <c r="N12505">
        <v>52.5</v>
      </c>
      <c r="O12505" t="s">
        <v>1300</v>
      </c>
      <c r="P12505" t="s">
        <v>2313</v>
      </c>
    </row>
    <row r="12506" spans="1:16" x14ac:dyDescent="0.35">
      <c r="A12506" t="s">
        <v>0</v>
      </c>
      <c r="B12506" t="s">
        <v>23079</v>
      </c>
      <c r="C12506" t="s">
        <v>41</v>
      </c>
      <c r="D12506" t="s">
        <v>2360</v>
      </c>
      <c r="E12506" t="s">
        <v>59</v>
      </c>
      <c r="F12506" t="b">
        <v>0</v>
      </c>
      <c r="G12506" t="s">
        <v>41</v>
      </c>
      <c r="H12506" s="1">
        <v>46155.627870370372</v>
      </c>
      <c r="I12506" t="b">
        <v>0</v>
      </c>
      <c r="J12506" t="b">
        <v>1</v>
      </c>
      <c r="K12506" t="s">
        <v>41</v>
      </c>
      <c r="L12506" t="s">
        <v>60</v>
      </c>
      <c r="M12506">
        <v>135000</v>
      </c>
      <c r="N12506"/>
      <c r="O12506" t="s">
        <v>1355</v>
      </c>
      <c r="P12506" t="s">
        <v>23080</v>
      </c>
    </row>
    <row r="12507" spans="1:16" x14ac:dyDescent="0.35">
      <c r="A12507" t="s">
        <v>8</v>
      </c>
      <c r="B12507" t="s">
        <v>1920</v>
      </c>
      <c r="C12507" t="s">
        <v>1250</v>
      </c>
      <c r="D12507" t="s">
        <v>4526</v>
      </c>
      <c r="E12507" t="s">
        <v>88</v>
      </c>
      <c r="F12507" t="b">
        <v>0</v>
      </c>
      <c r="G12507" t="s">
        <v>89</v>
      </c>
      <c r="H12507" s="1">
        <v>46155.627905092602</v>
      </c>
      <c r="I12507" t="b">
        <v>0</v>
      </c>
      <c r="J12507" t="b">
        <v>0</v>
      </c>
      <c r="K12507" t="s">
        <v>41</v>
      </c>
      <c r="L12507" t="s">
        <v>74</v>
      </c>
      <c r="M12507"/>
      <c r="N12507">
        <v>67.5</v>
      </c>
      <c r="O12507" t="s">
        <v>13294</v>
      </c>
      <c r="P12507" t="s">
        <v>23081</v>
      </c>
    </row>
    <row r="12508" spans="1:16" x14ac:dyDescent="0.35">
      <c r="A12508" t="s">
        <v>2</v>
      </c>
      <c r="B12508" t="s">
        <v>23082</v>
      </c>
      <c r="C12508" t="s">
        <v>23083</v>
      </c>
      <c r="D12508" t="s">
        <v>4756</v>
      </c>
      <c r="E12508" t="s">
        <v>59</v>
      </c>
      <c r="F12508" t="b">
        <v>0</v>
      </c>
      <c r="G12508" t="s">
        <v>68</v>
      </c>
      <c r="H12508" s="1">
        <v>46155.627916666657</v>
      </c>
      <c r="I12508" t="b">
        <v>0</v>
      </c>
      <c r="J12508" t="b">
        <v>1</v>
      </c>
      <c r="K12508" t="s">
        <v>41</v>
      </c>
      <c r="L12508" t="s">
        <v>60</v>
      </c>
      <c r="M12508">
        <v>110000</v>
      </c>
      <c r="N12508"/>
      <c r="O12508" t="s">
        <v>23084</v>
      </c>
      <c r="P12508" t="s">
        <v>23085</v>
      </c>
    </row>
    <row r="12509" spans="1:16" x14ac:dyDescent="0.35">
      <c r="A12509" t="s">
        <v>2</v>
      </c>
      <c r="B12509" t="s">
        <v>213</v>
      </c>
      <c r="C12509" t="s">
        <v>5026</v>
      </c>
      <c r="D12509" t="s">
        <v>4526</v>
      </c>
      <c r="E12509" t="s">
        <v>59</v>
      </c>
      <c r="F12509" t="b">
        <v>0</v>
      </c>
      <c r="G12509" t="s">
        <v>40</v>
      </c>
      <c r="H12509" s="1">
        <v>46155.629050925927</v>
      </c>
      <c r="I12509" t="b">
        <v>0</v>
      </c>
      <c r="J12509" t="b">
        <v>0</v>
      </c>
      <c r="K12509" t="s">
        <v>40</v>
      </c>
      <c r="L12509" t="s">
        <v>60</v>
      </c>
      <c r="M12509">
        <v>95000</v>
      </c>
      <c r="N12509"/>
      <c r="O12509" t="s">
        <v>23086</v>
      </c>
      <c r="P12509" t="s">
        <v>1534</v>
      </c>
    </row>
    <row r="12510" spans="1:16" x14ac:dyDescent="0.35">
      <c r="A12510" t="s">
        <v>1</v>
      </c>
      <c r="B12510" t="s">
        <v>11329</v>
      </c>
      <c r="C12510" t="s">
        <v>162</v>
      </c>
      <c r="D12510" t="s">
        <v>4346</v>
      </c>
      <c r="E12510" t="s">
        <v>59</v>
      </c>
      <c r="F12510" t="b">
        <v>0</v>
      </c>
      <c r="G12510" t="s">
        <v>73</v>
      </c>
      <c r="H12510" s="1">
        <v>46155.629224537042</v>
      </c>
      <c r="I12510" t="b">
        <v>1</v>
      </c>
      <c r="J12510" t="b">
        <v>1</v>
      </c>
      <c r="K12510" t="s">
        <v>41</v>
      </c>
      <c r="L12510" t="s">
        <v>60</v>
      </c>
      <c r="M12510">
        <v>155500</v>
      </c>
      <c r="N12510"/>
      <c r="O12510" t="s">
        <v>1183</v>
      </c>
      <c r="P12510" t="s">
        <v>20374</v>
      </c>
    </row>
    <row r="12511" spans="1:16" x14ac:dyDescent="0.35">
      <c r="A12511" t="s">
        <v>5</v>
      </c>
      <c r="B12511" t="s">
        <v>23087</v>
      </c>
      <c r="C12511" t="s">
        <v>335</v>
      </c>
      <c r="D12511" t="s">
        <v>2360</v>
      </c>
      <c r="E12511" t="s">
        <v>72</v>
      </c>
      <c r="F12511" t="b">
        <v>0</v>
      </c>
      <c r="G12511" t="s">
        <v>77</v>
      </c>
      <c r="H12511" s="1">
        <v>46155.629317129627</v>
      </c>
      <c r="I12511" t="b">
        <v>0</v>
      </c>
      <c r="J12511" t="b">
        <v>1</v>
      </c>
      <c r="K12511" t="s">
        <v>41</v>
      </c>
      <c r="L12511" t="s">
        <v>60</v>
      </c>
      <c r="M12511">
        <v>142450</v>
      </c>
      <c r="N12511"/>
      <c r="O12511" t="s">
        <v>5742</v>
      </c>
    </row>
    <row r="12512" spans="1:16" x14ac:dyDescent="0.35">
      <c r="A12512" t="s">
        <v>0</v>
      </c>
      <c r="B12512" t="s">
        <v>17511</v>
      </c>
      <c r="C12512" t="s">
        <v>86</v>
      </c>
      <c r="D12512" t="s">
        <v>4526</v>
      </c>
      <c r="E12512" t="s">
        <v>59</v>
      </c>
      <c r="F12512" t="b">
        <v>0</v>
      </c>
      <c r="G12512" t="s">
        <v>77</v>
      </c>
      <c r="H12512" s="1">
        <v>46155.668541666673</v>
      </c>
      <c r="I12512" t="b">
        <v>0</v>
      </c>
      <c r="J12512" t="b">
        <v>0</v>
      </c>
      <c r="K12512" t="s">
        <v>41</v>
      </c>
      <c r="L12512" t="s">
        <v>60</v>
      </c>
      <c r="M12512">
        <v>112500</v>
      </c>
      <c r="N12512"/>
      <c r="O12512" t="s">
        <v>14835</v>
      </c>
      <c r="P12512" t="s">
        <v>14836</v>
      </c>
    </row>
    <row r="12513" spans="1:16" x14ac:dyDescent="0.35">
      <c r="A12513" t="s">
        <v>0</v>
      </c>
      <c r="B12513" t="s">
        <v>1911</v>
      </c>
      <c r="C12513" t="s">
        <v>134</v>
      </c>
      <c r="D12513" t="s">
        <v>4526</v>
      </c>
      <c r="E12513" t="s">
        <v>59</v>
      </c>
      <c r="F12513" t="b">
        <v>0</v>
      </c>
      <c r="G12513" t="s">
        <v>65</v>
      </c>
      <c r="H12513" s="1">
        <v>46155.668541666673</v>
      </c>
      <c r="I12513" t="b">
        <v>0</v>
      </c>
      <c r="J12513" t="b">
        <v>0</v>
      </c>
      <c r="K12513" t="s">
        <v>41</v>
      </c>
      <c r="L12513" t="s">
        <v>60</v>
      </c>
      <c r="M12513">
        <v>90000</v>
      </c>
      <c r="N12513"/>
      <c r="O12513" t="s">
        <v>105</v>
      </c>
      <c r="P12513" t="s">
        <v>3724</v>
      </c>
    </row>
    <row r="12514" spans="1:16" x14ac:dyDescent="0.35">
      <c r="A12514" t="s">
        <v>0</v>
      </c>
      <c r="B12514" t="s">
        <v>23088</v>
      </c>
      <c r="C12514" t="s">
        <v>615</v>
      </c>
      <c r="D12514" t="s">
        <v>4346</v>
      </c>
      <c r="E12514" t="s">
        <v>59</v>
      </c>
      <c r="F12514" t="b">
        <v>0</v>
      </c>
      <c r="G12514" t="s">
        <v>65</v>
      </c>
      <c r="H12514" s="1">
        <v>46155.668576388889</v>
      </c>
      <c r="I12514" t="b">
        <v>0</v>
      </c>
      <c r="J12514" t="b">
        <v>0</v>
      </c>
      <c r="K12514" t="s">
        <v>41</v>
      </c>
      <c r="L12514" t="s">
        <v>60</v>
      </c>
      <c r="M12514">
        <v>87000</v>
      </c>
      <c r="N12514"/>
      <c r="O12514" t="s">
        <v>1211</v>
      </c>
      <c r="P12514" t="s">
        <v>23089</v>
      </c>
    </row>
    <row r="12515" spans="1:16" x14ac:dyDescent="0.35">
      <c r="A12515" t="s">
        <v>0</v>
      </c>
      <c r="B12515" t="s">
        <v>23090</v>
      </c>
      <c r="C12515" t="s">
        <v>76</v>
      </c>
      <c r="D12515" t="s">
        <v>4346</v>
      </c>
      <c r="E12515" t="s">
        <v>59</v>
      </c>
      <c r="F12515" t="b">
        <v>1</v>
      </c>
      <c r="G12515" t="s">
        <v>65</v>
      </c>
      <c r="H12515" s="1">
        <v>46155.668576388889</v>
      </c>
      <c r="I12515" t="b">
        <v>0</v>
      </c>
      <c r="J12515" t="b">
        <v>1</v>
      </c>
      <c r="K12515" t="s">
        <v>41</v>
      </c>
      <c r="L12515" t="s">
        <v>60</v>
      </c>
      <c r="M12515">
        <v>156000</v>
      </c>
      <c r="N12515"/>
      <c r="O12515" t="s">
        <v>14369</v>
      </c>
      <c r="P12515" t="s">
        <v>23091</v>
      </c>
    </row>
    <row r="12516" spans="1:16" x14ac:dyDescent="0.35">
      <c r="A12516" t="s">
        <v>0</v>
      </c>
      <c r="B12516" t="s">
        <v>787</v>
      </c>
      <c r="C12516" t="s">
        <v>23092</v>
      </c>
      <c r="D12516" t="s">
        <v>23093</v>
      </c>
      <c r="F12516" t="b">
        <v>0</v>
      </c>
      <c r="G12516" t="s">
        <v>65</v>
      </c>
      <c r="H12516" s="1">
        <v>46155.668576388889</v>
      </c>
      <c r="I12516" t="b">
        <v>0</v>
      </c>
      <c r="J12516" t="b">
        <v>1</v>
      </c>
      <c r="K12516" t="s">
        <v>41</v>
      </c>
      <c r="L12516" t="s">
        <v>74</v>
      </c>
      <c r="M12516"/>
      <c r="N12516">
        <v>30</v>
      </c>
      <c r="O12516" t="s">
        <v>2254</v>
      </c>
      <c r="P12516" t="s">
        <v>875</v>
      </c>
    </row>
    <row r="12517" spans="1:16" x14ac:dyDescent="0.35">
      <c r="A12517" t="s">
        <v>2</v>
      </c>
      <c r="B12517" t="s">
        <v>21020</v>
      </c>
      <c r="C12517" t="s">
        <v>142</v>
      </c>
      <c r="D12517" t="s">
        <v>2360</v>
      </c>
      <c r="E12517" t="s">
        <v>59</v>
      </c>
      <c r="F12517" t="b">
        <v>0</v>
      </c>
      <c r="G12517" t="s">
        <v>65</v>
      </c>
      <c r="H12517" s="1">
        <v>46155.668611111112</v>
      </c>
      <c r="I12517" t="b">
        <v>0</v>
      </c>
      <c r="J12517" t="b">
        <v>1</v>
      </c>
      <c r="K12517" t="s">
        <v>41</v>
      </c>
      <c r="L12517" t="s">
        <v>60</v>
      </c>
      <c r="M12517">
        <v>150500</v>
      </c>
      <c r="N12517"/>
      <c r="O12517" t="s">
        <v>982</v>
      </c>
      <c r="P12517" t="s">
        <v>13591</v>
      </c>
    </row>
    <row r="12518" spans="1:16" x14ac:dyDescent="0.35">
      <c r="A12518" t="s">
        <v>0</v>
      </c>
      <c r="B12518" t="s">
        <v>23094</v>
      </c>
      <c r="C12518" t="s">
        <v>436</v>
      </c>
      <c r="D12518" t="s">
        <v>4526</v>
      </c>
      <c r="E12518" t="s">
        <v>59</v>
      </c>
      <c r="F12518" t="b">
        <v>0</v>
      </c>
      <c r="G12518" t="s">
        <v>41</v>
      </c>
      <c r="H12518" s="1">
        <v>46155.669525462959</v>
      </c>
      <c r="I12518" t="b">
        <v>1</v>
      </c>
      <c r="J12518" t="b">
        <v>0</v>
      </c>
      <c r="K12518" t="s">
        <v>41</v>
      </c>
      <c r="L12518" t="s">
        <v>74</v>
      </c>
      <c r="M12518"/>
      <c r="N12518">
        <v>72</v>
      </c>
      <c r="O12518" t="s">
        <v>1164</v>
      </c>
      <c r="P12518" t="s">
        <v>3134</v>
      </c>
    </row>
    <row r="12519" spans="1:16" x14ac:dyDescent="0.35">
      <c r="A12519" t="s">
        <v>0</v>
      </c>
      <c r="B12519" t="s">
        <v>23095</v>
      </c>
      <c r="C12519" t="s">
        <v>436</v>
      </c>
      <c r="D12519" t="s">
        <v>4526</v>
      </c>
      <c r="E12519" t="s">
        <v>59</v>
      </c>
      <c r="F12519" t="b">
        <v>0</v>
      </c>
      <c r="G12519" t="s">
        <v>41</v>
      </c>
      <c r="H12519" s="1">
        <v>46155.669583333343</v>
      </c>
      <c r="I12519" t="b">
        <v>0</v>
      </c>
      <c r="J12519" t="b">
        <v>0</v>
      </c>
      <c r="K12519" t="s">
        <v>41</v>
      </c>
      <c r="L12519" t="s">
        <v>74</v>
      </c>
      <c r="M12519"/>
      <c r="N12519">
        <v>42.5</v>
      </c>
      <c r="O12519" t="s">
        <v>1164</v>
      </c>
      <c r="P12519" t="s">
        <v>4661</v>
      </c>
    </row>
    <row r="12520" spans="1:16" x14ac:dyDescent="0.35">
      <c r="A12520" t="s">
        <v>2</v>
      </c>
      <c r="B12520" t="s">
        <v>23096</v>
      </c>
      <c r="C12520" t="s">
        <v>912</v>
      </c>
      <c r="D12520" t="s">
        <v>5349</v>
      </c>
      <c r="E12520" t="s">
        <v>59</v>
      </c>
      <c r="F12520" t="b">
        <v>0</v>
      </c>
      <c r="G12520" t="s">
        <v>65</v>
      </c>
      <c r="H12520" s="1">
        <v>46155.669594907413</v>
      </c>
      <c r="I12520" t="b">
        <v>0</v>
      </c>
      <c r="J12520" t="b">
        <v>1</v>
      </c>
      <c r="K12520" t="s">
        <v>41</v>
      </c>
      <c r="L12520" t="s">
        <v>60</v>
      </c>
      <c r="M12520">
        <v>98500</v>
      </c>
      <c r="N12520"/>
      <c r="O12520" t="s">
        <v>23097</v>
      </c>
    </row>
    <row r="12521" spans="1:16" x14ac:dyDescent="0.35">
      <c r="A12521" t="s">
        <v>6</v>
      </c>
      <c r="B12521" t="s">
        <v>23098</v>
      </c>
      <c r="C12521" t="s">
        <v>23002</v>
      </c>
      <c r="D12521" t="s">
        <v>4346</v>
      </c>
      <c r="E12521" t="s">
        <v>232</v>
      </c>
      <c r="F12521" t="b">
        <v>0</v>
      </c>
      <c r="G12521" t="s">
        <v>32</v>
      </c>
      <c r="H12521" s="1">
        <v>46155.670428240737</v>
      </c>
      <c r="I12521" t="b">
        <v>0</v>
      </c>
      <c r="J12521" t="b">
        <v>0</v>
      </c>
      <c r="K12521" t="s">
        <v>32</v>
      </c>
      <c r="L12521" t="s">
        <v>74</v>
      </c>
      <c r="M12521"/>
      <c r="N12521">
        <v>51.5</v>
      </c>
      <c r="O12521" t="s">
        <v>23099</v>
      </c>
      <c r="P12521" t="s">
        <v>3243</v>
      </c>
    </row>
    <row r="12522" spans="1:16" x14ac:dyDescent="0.35">
      <c r="A12522" t="s">
        <v>1</v>
      </c>
      <c r="B12522" t="s">
        <v>23100</v>
      </c>
      <c r="C12522" t="s">
        <v>887</v>
      </c>
      <c r="D12522" t="s">
        <v>4526</v>
      </c>
      <c r="E12522" t="s">
        <v>88</v>
      </c>
      <c r="F12522" t="b">
        <v>0</v>
      </c>
      <c r="G12522" t="s">
        <v>89</v>
      </c>
      <c r="H12522" s="1">
        <v>46155.670810185176</v>
      </c>
      <c r="I12522" t="b">
        <v>0</v>
      </c>
      <c r="J12522" t="b">
        <v>0</v>
      </c>
      <c r="K12522" t="s">
        <v>41</v>
      </c>
      <c r="L12522" t="s">
        <v>74</v>
      </c>
      <c r="M12522"/>
      <c r="N12522">
        <v>51.5</v>
      </c>
      <c r="O12522" t="s">
        <v>23101</v>
      </c>
      <c r="P12522" t="s">
        <v>23102</v>
      </c>
    </row>
    <row r="12523" spans="1:16" x14ac:dyDescent="0.35">
      <c r="A12523" t="s">
        <v>1</v>
      </c>
      <c r="B12523" t="s">
        <v>23103</v>
      </c>
      <c r="C12523" t="s">
        <v>887</v>
      </c>
      <c r="D12523" t="s">
        <v>4346</v>
      </c>
      <c r="E12523" t="s">
        <v>59</v>
      </c>
      <c r="F12523" t="b">
        <v>0</v>
      </c>
      <c r="G12523" t="s">
        <v>68</v>
      </c>
      <c r="H12523" s="1">
        <v>46155.670914351853</v>
      </c>
      <c r="I12523" t="b">
        <v>0</v>
      </c>
      <c r="J12523" t="b">
        <v>0</v>
      </c>
      <c r="K12523" t="s">
        <v>41</v>
      </c>
      <c r="L12523" t="s">
        <v>74</v>
      </c>
      <c r="M12523"/>
      <c r="N12523">
        <v>51.5</v>
      </c>
      <c r="O12523" t="s">
        <v>15535</v>
      </c>
      <c r="P12523" t="s">
        <v>23102</v>
      </c>
    </row>
    <row r="12524" spans="1:16" x14ac:dyDescent="0.35">
      <c r="A12524" t="s">
        <v>1</v>
      </c>
      <c r="B12524" t="s">
        <v>156</v>
      </c>
      <c r="C12524" t="s">
        <v>4397</v>
      </c>
      <c r="D12524" t="s">
        <v>4346</v>
      </c>
      <c r="E12524" t="s">
        <v>59</v>
      </c>
      <c r="F12524" t="b">
        <v>0</v>
      </c>
      <c r="G12524" t="s">
        <v>77</v>
      </c>
      <c r="H12524" s="1">
        <v>46155.670960648153</v>
      </c>
      <c r="I12524" t="b">
        <v>1</v>
      </c>
      <c r="J12524" t="b">
        <v>0</v>
      </c>
      <c r="K12524" t="s">
        <v>41</v>
      </c>
      <c r="L12524" t="s">
        <v>74</v>
      </c>
      <c r="M12524"/>
      <c r="N12524">
        <v>60</v>
      </c>
      <c r="O12524" t="s">
        <v>23104</v>
      </c>
      <c r="P12524" t="s">
        <v>23105</v>
      </c>
    </row>
    <row r="12525" spans="1:16" x14ac:dyDescent="0.35">
      <c r="A12525" t="s">
        <v>1</v>
      </c>
      <c r="B12525" t="s">
        <v>22847</v>
      </c>
      <c r="C12525" t="s">
        <v>4229</v>
      </c>
      <c r="D12525" t="s">
        <v>2360</v>
      </c>
      <c r="E12525" t="s">
        <v>59</v>
      </c>
      <c r="F12525" t="b">
        <v>0</v>
      </c>
      <c r="G12525" t="s">
        <v>89</v>
      </c>
      <c r="H12525" s="1">
        <v>46155.670983796299</v>
      </c>
      <c r="I12525" t="b">
        <v>1</v>
      </c>
      <c r="J12525" t="b">
        <v>0</v>
      </c>
      <c r="K12525" t="s">
        <v>41</v>
      </c>
      <c r="L12525" t="s">
        <v>74</v>
      </c>
      <c r="M12525"/>
      <c r="N12525">
        <v>55.5</v>
      </c>
      <c r="O12525" t="s">
        <v>22270</v>
      </c>
      <c r="P12525" t="s">
        <v>22271</v>
      </c>
    </row>
    <row r="12526" spans="1:16" x14ac:dyDescent="0.35">
      <c r="A12526" t="s">
        <v>1</v>
      </c>
      <c r="B12526" t="s">
        <v>23106</v>
      </c>
      <c r="C12526" t="s">
        <v>363</v>
      </c>
      <c r="D12526" t="s">
        <v>4526</v>
      </c>
      <c r="E12526" t="s">
        <v>88</v>
      </c>
      <c r="F12526" t="b">
        <v>0</v>
      </c>
      <c r="G12526" t="s">
        <v>68</v>
      </c>
      <c r="H12526" s="1">
        <v>46155.671006944453</v>
      </c>
      <c r="I12526" t="b">
        <v>0</v>
      </c>
      <c r="J12526" t="b">
        <v>1</v>
      </c>
      <c r="K12526" t="s">
        <v>41</v>
      </c>
      <c r="L12526" t="s">
        <v>74</v>
      </c>
      <c r="M12526"/>
      <c r="N12526">
        <v>57.5</v>
      </c>
      <c r="O12526" t="s">
        <v>482</v>
      </c>
      <c r="P12526" t="s">
        <v>23107</v>
      </c>
    </row>
    <row r="12527" spans="1:16" x14ac:dyDescent="0.35">
      <c r="A12527" t="s">
        <v>5</v>
      </c>
      <c r="B12527" t="s">
        <v>23108</v>
      </c>
      <c r="C12527" t="s">
        <v>9919</v>
      </c>
      <c r="D12527" t="s">
        <v>4526</v>
      </c>
      <c r="E12527" t="s">
        <v>59</v>
      </c>
      <c r="F12527" t="b">
        <v>0</v>
      </c>
      <c r="G12527" t="s">
        <v>13</v>
      </c>
      <c r="H12527" s="1">
        <v>46155.671331018522</v>
      </c>
      <c r="I12527" t="b">
        <v>1</v>
      </c>
      <c r="J12527" t="b">
        <v>0</v>
      </c>
      <c r="K12527" t="s">
        <v>13</v>
      </c>
      <c r="L12527" t="s">
        <v>60</v>
      </c>
      <c r="M12527">
        <v>95000</v>
      </c>
      <c r="N12527"/>
      <c r="O12527" t="s">
        <v>12752</v>
      </c>
      <c r="P12527" t="s">
        <v>23109</v>
      </c>
    </row>
    <row r="12528" spans="1:16" x14ac:dyDescent="0.35">
      <c r="A12528" t="s">
        <v>5</v>
      </c>
      <c r="B12528" t="s">
        <v>23110</v>
      </c>
      <c r="C12528" t="s">
        <v>2408</v>
      </c>
      <c r="D12528" t="s">
        <v>4526</v>
      </c>
      <c r="E12528" t="s">
        <v>59</v>
      </c>
      <c r="F12528" t="b">
        <v>0</v>
      </c>
      <c r="G12528" t="s">
        <v>13</v>
      </c>
      <c r="H12528" s="1">
        <v>46155.671331018522</v>
      </c>
      <c r="I12528" t="b">
        <v>0</v>
      </c>
      <c r="J12528" t="b">
        <v>0</v>
      </c>
      <c r="K12528" t="s">
        <v>13</v>
      </c>
      <c r="L12528" t="s">
        <v>74</v>
      </c>
      <c r="M12528"/>
      <c r="N12528">
        <v>61.594999999999999</v>
      </c>
      <c r="O12528" t="s">
        <v>1164</v>
      </c>
      <c r="P12528" t="s">
        <v>23111</v>
      </c>
    </row>
    <row r="12529" spans="1:16" x14ac:dyDescent="0.35">
      <c r="A12529" t="s">
        <v>0</v>
      </c>
      <c r="B12529" t="s">
        <v>23112</v>
      </c>
      <c r="C12529" t="s">
        <v>20410</v>
      </c>
      <c r="D12529" t="s">
        <v>4346</v>
      </c>
      <c r="E12529" t="s">
        <v>59</v>
      </c>
      <c r="F12529" t="b">
        <v>0</v>
      </c>
      <c r="G12529" t="s">
        <v>65</v>
      </c>
      <c r="H12529" s="1">
        <v>46155.71020833333</v>
      </c>
      <c r="I12529" t="b">
        <v>1</v>
      </c>
      <c r="J12529" t="b">
        <v>1</v>
      </c>
      <c r="K12529" t="s">
        <v>41</v>
      </c>
      <c r="L12529" t="s">
        <v>60</v>
      </c>
      <c r="M12529">
        <v>60000</v>
      </c>
      <c r="N12529"/>
      <c r="O12529" t="s">
        <v>23113</v>
      </c>
      <c r="P12529" t="s">
        <v>219</v>
      </c>
    </row>
    <row r="12530" spans="1:16" x14ac:dyDescent="0.35">
      <c r="A12530" t="s">
        <v>0</v>
      </c>
      <c r="B12530" t="s">
        <v>23114</v>
      </c>
      <c r="C12530" t="s">
        <v>107</v>
      </c>
      <c r="D12530" t="s">
        <v>4346</v>
      </c>
      <c r="E12530" t="s">
        <v>59</v>
      </c>
      <c r="F12530" t="b">
        <v>0</v>
      </c>
      <c r="G12530" t="s">
        <v>77</v>
      </c>
      <c r="H12530" s="1">
        <v>46155.71020833333</v>
      </c>
      <c r="I12530" t="b">
        <v>0</v>
      </c>
      <c r="J12530" t="b">
        <v>1</v>
      </c>
      <c r="K12530" t="s">
        <v>41</v>
      </c>
      <c r="L12530" t="s">
        <v>74</v>
      </c>
      <c r="M12530"/>
      <c r="N12530">
        <v>56.54</v>
      </c>
      <c r="O12530" t="s">
        <v>1031</v>
      </c>
      <c r="P12530" t="s">
        <v>146</v>
      </c>
    </row>
    <row r="12531" spans="1:16" x14ac:dyDescent="0.35">
      <c r="A12531" t="s">
        <v>0</v>
      </c>
      <c r="B12531" t="s">
        <v>23079</v>
      </c>
      <c r="C12531" t="s">
        <v>852</v>
      </c>
      <c r="D12531" t="s">
        <v>4526</v>
      </c>
      <c r="E12531" t="s">
        <v>59</v>
      </c>
      <c r="F12531" t="b">
        <v>0</v>
      </c>
      <c r="G12531" t="s">
        <v>65</v>
      </c>
      <c r="H12531" s="1">
        <v>46155.71025462963</v>
      </c>
      <c r="I12531" t="b">
        <v>0</v>
      </c>
      <c r="J12531" t="b">
        <v>1</v>
      </c>
      <c r="K12531" t="s">
        <v>41</v>
      </c>
      <c r="L12531" t="s">
        <v>60</v>
      </c>
      <c r="M12531">
        <v>135000</v>
      </c>
      <c r="N12531"/>
      <c r="O12531" t="s">
        <v>1155</v>
      </c>
      <c r="P12531" t="s">
        <v>23080</v>
      </c>
    </row>
    <row r="12532" spans="1:16" x14ac:dyDescent="0.35">
      <c r="A12532" t="s">
        <v>0</v>
      </c>
      <c r="B12532" t="s">
        <v>23115</v>
      </c>
      <c r="C12532" t="s">
        <v>330</v>
      </c>
      <c r="D12532" t="s">
        <v>4526</v>
      </c>
      <c r="E12532" t="s">
        <v>59</v>
      </c>
      <c r="F12532" t="b">
        <v>0</v>
      </c>
      <c r="G12532" t="s">
        <v>41</v>
      </c>
      <c r="H12532" s="1">
        <v>46155.71125</v>
      </c>
      <c r="I12532" t="b">
        <v>0</v>
      </c>
      <c r="J12532" t="b">
        <v>1</v>
      </c>
      <c r="K12532" t="s">
        <v>41</v>
      </c>
      <c r="L12532" t="s">
        <v>60</v>
      </c>
      <c r="M12532">
        <v>91000</v>
      </c>
      <c r="N12532"/>
      <c r="O12532" t="s">
        <v>23116</v>
      </c>
      <c r="P12532" t="s">
        <v>673</v>
      </c>
    </row>
    <row r="12533" spans="1:16" x14ac:dyDescent="0.35">
      <c r="A12533" t="s">
        <v>2</v>
      </c>
      <c r="B12533" t="s">
        <v>191</v>
      </c>
      <c r="C12533" t="s">
        <v>616</v>
      </c>
      <c r="D12533" t="s">
        <v>4526</v>
      </c>
      <c r="E12533" t="s">
        <v>59</v>
      </c>
      <c r="F12533" t="b">
        <v>0</v>
      </c>
      <c r="G12533" t="s">
        <v>73</v>
      </c>
      <c r="H12533" s="1">
        <v>46155.711273148147</v>
      </c>
      <c r="I12533" t="b">
        <v>0</v>
      </c>
      <c r="J12533" t="b">
        <v>1</v>
      </c>
      <c r="K12533" t="s">
        <v>41</v>
      </c>
      <c r="L12533" t="s">
        <v>60</v>
      </c>
      <c r="M12533">
        <v>209000</v>
      </c>
      <c r="N12533"/>
      <c r="O12533" t="s">
        <v>98</v>
      </c>
      <c r="P12533" t="s">
        <v>1261</v>
      </c>
    </row>
    <row r="12534" spans="1:16" x14ac:dyDescent="0.35">
      <c r="A12534" t="s">
        <v>1</v>
      </c>
      <c r="B12534" t="s">
        <v>23117</v>
      </c>
      <c r="C12534" t="s">
        <v>190</v>
      </c>
      <c r="D12534" t="s">
        <v>4526</v>
      </c>
      <c r="E12534" t="s">
        <v>88</v>
      </c>
      <c r="F12534" t="b">
        <v>0</v>
      </c>
      <c r="G12534" t="s">
        <v>73</v>
      </c>
      <c r="H12534" s="1">
        <v>46155.712557870371</v>
      </c>
      <c r="I12534" t="b">
        <v>0</v>
      </c>
      <c r="J12534" t="b">
        <v>0</v>
      </c>
      <c r="K12534" t="s">
        <v>41</v>
      </c>
      <c r="L12534" t="s">
        <v>74</v>
      </c>
      <c r="M12534"/>
      <c r="N12534">
        <v>110</v>
      </c>
      <c r="O12534" t="s">
        <v>1013</v>
      </c>
      <c r="P12534" t="s">
        <v>23118</v>
      </c>
    </row>
    <row r="12535" spans="1:16" x14ac:dyDescent="0.35">
      <c r="A12535" t="s">
        <v>5</v>
      </c>
      <c r="B12535" t="s">
        <v>23119</v>
      </c>
      <c r="C12535" t="s">
        <v>40</v>
      </c>
      <c r="D12535" t="s">
        <v>4526</v>
      </c>
      <c r="E12535" t="s">
        <v>59</v>
      </c>
      <c r="F12535" t="b">
        <v>0</v>
      </c>
      <c r="G12535" t="s">
        <v>40</v>
      </c>
      <c r="H12535" s="1">
        <v>46155.713935185187</v>
      </c>
      <c r="I12535" t="b">
        <v>0</v>
      </c>
      <c r="J12535" t="b">
        <v>0</v>
      </c>
      <c r="K12535" t="s">
        <v>40</v>
      </c>
      <c r="L12535" t="s">
        <v>60</v>
      </c>
      <c r="M12535">
        <v>80000</v>
      </c>
      <c r="N12535"/>
      <c r="O12535" t="s">
        <v>23120</v>
      </c>
      <c r="P12535" t="s">
        <v>23121</v>
      </c>
    </row>
    <row r="12536" spans="1:16" x14ac:dyDescent="0.35">
      <c r="A12536" t="s">
        <v>5</v>
      </c>
      <c r="B12536" t="s">
        <v>471</v>
      </c>
      <c r="C12536" t="s">
        <v>6956</v>
      </c>
      <c r="D12536" t="s">
        <v>4526</v>
      </c>
      <c r="E12536" t="s">
        <v>59</v>
      </c>
      <c r="F12536" t="b">
        <v>0</v>
      </c>
      <c r="G12536" t="s">
        <v>40</v>
      </c>
      <c r="H12536" s="1">
        <v>46155.714016203703</v>
      </c>
      <c r="I12536" t="b">
        <v>1</v>
      </c>
      <c r="J12536" t="b">
        <v>0</v>
      </c>
      <c r="K12536" t="s">
        <v>40</v>
      </c>
      <c r="L12536" t="s">
        <v>60</v>
      </c>
      <c r="M12536">
        <v>60500</v>
      </c>
      <c r="N12536"/>
      <c r="O12536" t="s">
        <v>23122</v>
      </c>
      <c r="P12536" t="s">
        <v>23123</v>
      </c>
    </row>
    <row r="12537" spans="1:16" x14ac:dyDescent="0.35">
      <c r="A12537" t="s">
        <v>0</v>
      </c>
      <c r="B12537" t="s">
        <v>23124</v>
      </c>
      <c r="C12537" t="s">
        <v>71</v>
      </c>
      <c r="D12537" t="s">
        <v>4526</v>
      </c>
      <c r="E12537" t="s">
        <v>88</v>
      </c>
      <c r="F12537" t="b">
        <v>0</v>
      </c>
      <c r="G12537" t="s">
        <v>73</v>
      </c>
      <c r="H12537" s="1">
        <v>46155.751875000002</v>
      </c>
      <c r="I12537" t="b">
        <v>1</v>
      </c>
      <c r="J12537" t="b">
        <v>1</v>
      </c>
      <c r="K12537" t="s">
        <v>41</v>
      </c>
      <c r="L12537" t="s">
        <v>74</v>
      </c>
      <c r="M12537"/>
      <c r="N12537">
        <v>31.5</v>
      </c>
      <c r="O12537" t="s">
        <v>2776</v>
      </c>
      <c r="P12537" t="s">
        <v>325</v>
      </c>
    </row>
    <row r="12538" spans="1:16" x14ac:dyDescent="0.35">
      <c r="A12538" t="s">
        <v>0</v>
      </c>
      <c r="B12538" t="s">
        <v>23125</v>
      </c>
      <c r="C12538" t="s">
        <v>112</v>
      </c>
      <c r="D12538" t="s">
        <v>4346</v>
      </c>
      <c r="E12538" t="s">
        <v>88</v>
      </c>
      <c r="F12538" t="b">
        <v>0</v>
      </c>
      <c r="G12538" t="s">
        <v>65</v>
      </c>
      <c r="H12538" s="1">
        <v>46155.751875000002</v>
      </c>
      <c r="I12538" t="b">
        <v>1</v>
      </c>
      <c r="J12538" t="b">
        <v>1</v>
      </c>
      <c r="K12538" t="s">
        <v>41</v>
      </c>
      <c r="L12538" t="s">
        <v>74</v>
      </c>
      <c r="M12538"/>
      <c r="N12538">
        <v>27.5</v>
      </c>
      <c r="O12538" t="s">
        <v>155</v>
      </c>
      <c r="P12538" t="s">
        <v>20629</v>
      </c>
    </row>
    <row r="12539" spans="1:16" x14ac:dyDescent="0.35">
      <c r="A12539" t="s">
        <v>0</v>
      </c>
      <c r="B12539" t="s">
        <v>23126</v>
      </c>
      <c r="C12539" t="s">
        <v>17830</v>
      </c>
      <c r="D12539" t="s">
        <v>4346</v>
      </c>
      <c r="E12539" t="s">
        <v>59</v>
      </c>
      <c r="F12539" t="b">
        <v>0</v>
      </c>
      <c r="G12539" t="s">
        <v>41</v>
      </c>
      <c r="H12539" s="1">
        <v>46155.752858796302</v>
      </c>
      <c r="I12539" t="b">
        <v>0</v>
      </c>
      <c r="J12539" t="b">
        <v>1</v>
      </c>
      <c r="K12539" t="s">
        <v>41</v>
      </c>
      <c r="L12539" t="s">
        <v>60</v>
      </c>
      <c r="M12539">
        <v>80750</v>
      </c>
      <c r="N12539"/>
      <c r="O12539" t="s">
        <v>23127</v>
      </c>
      <c r="P12539" t="s">
        <v>23128</v>
      </c>
    </row>
    <row r="12540" spans="1:16" x14ac:dyDescent="0.35">
      <c r="A12540" t="s">
        <v>0</v>
      </c>
      <c r="B12540" t="s">
        <v>23129</v>
      </c>
      <c r="C12540" t="s">
        <v>76</v>
      </c>
      <c r="D12540" t="s">
        <v>141</v>
      </c>
      <c r="E12540" t="s">
        <v>88</v>
      </c>
      <c r="F12540" t="b">
        <v>1</v>
      </c>
      <c r="G12540" t="s">
        <v>41</v>
      </c>
      <c r="H12540" s="1">
        <v>46155.752870370372</v>
      </c>
      <c r="I12540" t="b">
        <v>1</v>
      </c>
      <c r="J12540" t="b">
        <v>0</v>
      </c>
      <c r="K12540" t="s">
        <v>41</v>
      </c>
      <c r="L12540" t="s">
        <v>74</v>
      </c>
      <c r="M12540"/>
      <c r="N12540">
        <v>12.5</v>
      </c>
      <c r="O12540" t="s">
        <v>141</v>
      </c>
      <c r="P12540" t="s">
        <v>2175</v>
      </c>
    </row>
    <row r="12541" spans="1:16" x14ac:dyDescent="0.35">
      <c r="A12541" t="s">
        <v>2</v>
      </c>
      <c r="B12541" t="s">
        <v>23130</v>
      </c>
      <c r="C12541" t="s">
        <v>40</v>
      </c>
      <c r="D12541" t="s">
        <v>23131</v>
      </c>
      <c r="E12541" t="s">
        <v>59</v>
      </c>
      <c r="F12541" t="b">
        <v>0</v>
      </c>
      <c r="G12541" t="s">
        <v>40</v>
      </c>
      <c r="H12541" s="1">
        <v>46155.754050925927</v>
      </c>
      <c r="I12541" t="b">
        <v>0</v>
      </c>
      <c r="J12541" t="b">
        <v>0</v>
      </c>
      <c r="K12541" t="s">
        <v>40</v>
      </c>
      <c r="L12541" t="s">
        <v>60</v>
      </c>
      <c r="M12541">
        <v>309000</v>
      </c>
      <c r="N12541"/>
      <c r="O12541" t="s">
        <v>2960</v>
      </c>
      <c r="P12541" t="s">
        <v>1377</v>
      </c>
    </row>
    <row r="12542" spans="1:16" x14ac:dyDescent="0.35">
      <c r="A12542" t="s">
        <v>4</v>
      </c>
      <c r="B12542" t="s">
        <v>9794</v>
      </c>
      <c r="C12542" t="s">
        <v>194</v>
      </c>
      <c r="D12542" t="s">
        <v>4526</v>
      </c>
      <c r="E12542" t="s">
        <v>59</v>
      </c>
      <c r="F12542" t="b">
        <v>0</v>
      </c>
      <c r="G12542" t="s">
        <v>68</v>
      </c>
      <c r="H12542" s="1">
        <v>46155.754247685189</v>
      </c>
      <c r="I12542" t="b">
        <v>0</v>
      </c>
      <c r="J12542" t="b">
        <v>1</v>
      </c>
      <c r="K12542" t="s">
        <v>41</v>
      </c>
      <c r="L12542" t="s">
        <v>60</v>
      </c>
      <c r="M12542">
        <v>195000</v>
      </c>
      <c r="N12542"/>
      <c r="O12542" t="s">
        <v>105</v>
      </c>
      <c r="P12542" t="s">
        <v>23132</v>
      </c>
    </row>
    <row r="12543" spans="1:16" x14ac:dyDescent="0.35">
      <c r="A12543" t="s">
        <v>1</v>
      </c>
      <c r="B12543" t="s">
        <v>23133</v>
      </c>
      <c r="C12543" t="s">
        <v>13767</v>
      </c>
      <c r="D12543" t="s">
        <v>4346</v>
      </c>
      <c r="E12543" t="s">
        <v>59</v>
      </c>
      <c r="F12543" t="b">
        <v>0</v>
      </c>
      <c r="G12543" t="s">
        <v>19</v>
      </c>
      <c r="H12543" s="1">
        <v>46155.754965277767</v>
      </c>
      <c r="I12543" t="b">
        <v>1</v>
      </c>
      <c r="J12543" t="b">
        <v>0</v>
      </c>
      <c r="K12543" t="s">
        <v>19</v>
      </c>
      <c r="L12543" t="s">
        <v>60</v>
      </c>
      <c r="M12543">
        <v>1625000</v>
      </c>
      <c r="N12543"/>
      <c r="O12543" t="s">
        <v>23134</v>
      </c>
      <c r="P12543" t="s">
        <v>2030</v>
      </c>
    </row>
    <row r="12544" spans="1:16" x14ac:dyDescent="0.35">
      <c r="A12544" t="s">
        <v>5</v>
      </c>
      <c r="B12544" t="s">
        <v>23135</v>
      </c>
      <c r="C12544" t="s">
        <v>9560</v>
      </c>
      <c r="D12544" t="s">
        <v>4346</v>
      </c>
      <c r="E12544" t="s">
        <v>59</v>
      </c>
      <c r="F12544" t="b">
        <v>0</v>
      </c>
      <c r="G12544" t="s">
        <v>19</v>
      </c>
      <c r="H12544" s="1">
        <v>46155.754965277767</v>
      </c>
      <c r="I12544" t="b">
        <v>0</v>
      </c>
      <c r="J12544" t="b">
        <v>0</v>
      </c>
      <c r="K12544" t="s">
        <v>19</v>
      </c>
      <c r="L12544" t="s">
        <v>60</v>
      </c>
      <c r="M12544">
        <v>1950000</v>
      </c>
      <c r="N12544"/>
      <c r="O12544" t="s">
        <v>23136</v>
      </c>
      <c r="P12544" t="s">
        <v>3082</v>
      </c>
    </row>
    <row r="12545" spans="1:16" x14ac:dyDescent="0.35">
      <c r="A12545" t="s">
        <v>1</v>
      </c>
      <c r="B12545" t="s">
        <v>316</v>
      </c>
      <c r="C12545" t="s">
        <v>23137</v>
      </c>
      <c r="D12545" t="s">
        <v>4346</v>
      </c>
      <c r="E12545" t="s">
        <v>59</v>
      </c>
      <c r="F12545" t="b">
        <v>0</v>
      </c>
      <c r="G12545" t="s">
        <v>40</v>
      </c>
      <c r="H12545" s="1">
        <v>46155.755624999998</v>
      </c>
      <c r="I12545" t="b">
        <v>0</v>
      </c>
      <c r="J12545" t="b">
        <v>0</v>
      </c>
      <c r="K12545" t="s">
        <v>40</v>
      </c>
      <c r="L12545" t="s">
        <v>60</v>
      </c>
      <c r="M12545">
        <v>61139</v>
      </c>
      <c r="N12545"/>
      <c r="O12545" t="s">
        <v>23138</v>
      </c>
      <c r="P12545" t="s">
        <v>23139</v>
      </c>
    </row>
    <row r="12546" spans="1:16" x14ac:dyDescent="0.35">
      <c r="A12546" t="s">
        <v>7</v>
      </c>
      <c r="B12546" t="s">
        <v>23140</v>
      </c>
      <c r="C12546" t="s">
        <v>172</v>
      </c>
      <c r="D12546" t="s">
        <v>4346</v>
      </c>
      <c r="E12546" t="s">
        <v>59</v>
      </c>
      <c r="F12546" t="b">
        <v>0</v>
      </c>
      <c r="G12546" t="s">
        <v>68</v>
      </c>
      <c r="H12546" s="1">
        <v>46155.793541666673</v>
      </c>
      <c r="I12546" t="b">
        <v>1</v>
      </c>
      <c r="J12546" t="b">
        <v>1</v>
      </c>
      <c r="K12546" t="s">
        <v>41</v>
      </c>
      <c r="L12546" t="s">
        <v>60</v>
      </c>
      <c r="M12546">
        <v>87500</v>
      </c>
      <c r="N12546"/>
      <c r="O12546" t="s">
        <v>23141</v>
      </c>
      <c r="P12546" t="s">
        <v>23142</v>
      </c>
    </row>
    <row r="12547" spans="1:16" x14ac:dyDescent="0.35">
      <c r="A12547" t="s">
        <v>3</v>
      </c>
      <c r="B12547" t="s">
        <v>23143</v>
      </c>
      <c r="C12547" t="s">
        <v>6389</v>
      </c>
      <c r="D12547" t="s">
        <v>4633</v>
      </c>
      <c r="E12547" t="s">
        <v>59</v>
      </c>
      <c r="F12547" t="b">
        <v>0</v>
      </c>
      <c r="G12547" t="s">
        <v>89</v>
      </c>
      <c r="H12547" s="1">
        <v>46155.793634259258</v>
      </c>
      <c r="I12547" t="b">
        <v>0</v>
      </c>
      <c r="J12547" t="b">
        <v>1</v>
      </c>
      <c r="K12547" t="s">
        <v>41</v>
      </c>
      <c r="L12547" t="s">
        <v>60</v>
      </c>
      <c r="M12547">
        <v>50000</v>
      </c>
      <c r="N12547"/>
      <c r="O12547" t="s">
        <v>4633</v>
      </c>
      <c r="P12547" t="s">
        <v>2245</v>
      </c>
    </row>
    <row r="12548" spans="1:16" x14ac:dyDescent="0.35">
      <c r="A12548" t="s">
        <v>0</v>
      </c>
      <c r="B12548" t="s">
        <v>23144</v>
      </c>
      <c r="C12548" t="s">
        <v>76</v>
      </c>
      <c r="D12548" t="s">
        <v>141</v>
      </c>
      <c r="E12548" t="s">
        <v>88</v>
      </c>
      <c r="F12548" t="b">
        <v>1</v>
      </c>
      <c r="G12548" t="s">
        <v>41</v>
      </c>
      <c r="H12548" s="1">
        <v>46155.794525462959</v>
      </c>
      <c r="I12548" t="b">
        <v>1</v>
      </c>
      <c r="J12548" t="b">
        <v>0</v>
      </c>
      <c r="K12548" t="s">
        <v>41</v>
      </c>
      <c r="L12548" t="s">
        <v>74</v>
      </c>
      <c r="M12548"/>
      <c r="N12548">
        <v>37.5</v>
      </c>
      <c r="O12548" t="s">
        <v>141</v>
      </c>
      <c r="P12548" t="s">
        <v>23145</v>
      </c>
    </row>
    <row r="12549" spans="1:16" x14ac:dyDescent="0.35">
      <c r="A12549" t="s">
        <v>0</v>
      </c>
      <c r="B12549" t="s">
        <v>23146</v>
      </c>
      <c r="C12549" t="s">
        <v>41</v>
      </c>
      <c r="D12549" t="s">
        <v>4526</v>
      </c>
      <c r="E12549" t="s">
        <v>59</v>
      </c>
      <c r="F12549" t="b">
        <v>0</v>
      </c>
      <c r="G12549" t="s">
        <v>41</v>
      </c>
      <c r="H12549" s="1">
        <v>46155.794560185182</v>
      </c>
      <c r="I12549" t="b">
        <v>0</v>
      </c>
      <c r="J12549" t="b">
        <v>0</v>
      </c>
      <c r="K12549" t="s">
        <v>41</v>
      </c>
      <c r="L12549" t="s">
        <v>60</v>
      </c>
      <c r="M12549">
        <v>112500</v>
      </c>
      <c r="N12549"/>
      <c r="O12549" t="s">
        <v>4278</v>
      </c>
      <c r="P12549" t="s">
        <v>673</v>
      </c>
    </row>
    <row r="12550" spans="1:16" x14ac:dyDescent="0.35">
      <c r="A12550" t="s">
        <v>8</v>
      </c>
      <c r="B12550" t="s">
        <v>23147</v>
      </c>
      <c r="C12550" t="s">
        <v>12954</v>
      </c>
      <c r="D12550" t="s">
        <v>4526</v>
      </c>
      <c r="E12550" t="s">
        <v>88</v>
      </c>
      <c r="F12550" t="b">
        <v>0</v>
      </c>
      <c r="G12550" t="s">
        <v>73</v>
      </c>
      <c r="H12550" s="1">
        <v>46155.794629629629</v>
      </c>
      <c r="I12550" t="b">
        <v>0</v>
      </c>
      <c r="J12550" t="b">
        <v>0</v>
      </c>
      <c r="K12550" t="s">
        <v>41</v>
      </c>
      <c r="L12550" t="s">
        <v>74</v>
      </c>
      <c r="M12550"/>
      <c r="N12550">
        <v>79</v>
      </c>
      <c r="O12550" t="s">
        <v>105</v>
      </c>
      <c r="P12550" t="s">
        <v>948</v>
      </c>
    </row>
    <row r="12551" spans="1:16" x14ac:dyDescent="0.35">
      <c r="A12551" t="s">
        <v>1</v>
      </c>
      <c r="B12551" t="s">
        <v>23148</v>
      </c>
      <c r="C12551" t="s">
        <v>190</v>
      </c>
      <c r="D12551" t="s">
        <v>4526</v>
      </c>
      <c r="E12551" t="s">
        <v>59</v>
      </c>
      <c r="F12551" t="b">
        <v>0</v>
      </c>
      <c r="G12551" t="s">
        <v>73</v>
      </c>
      <c r="H12551" s="1">
        <v>46155.795891203707</v>
      </c>
      <c r="I12551" t="b">
        <v>0</v>
      </c>
      <c r="J12551" t="b">
        <v>0</v>
      </c>
      <c r="K12551" t="s">
        <v>41</v>
      </c>
      <c r="L12551" t="s">
        <v>60</v>
      </c>
      <c r="M12551">
        <v>102500</v>
      </c>
      <c r="N12551"/>
      <c r="O12551" t="s">
        <v>21590</v>
      </c>
      <c r="P12551" t="s">
        <v>23149</v>
      </c>
    </row>
    <row r="12552" spans="1:16" x14ac:dyDescent="0.35">
      <c r="A12552" t="s">
        <v>0</v>
      </c>
      <c r="B12552" t="s">
        <v>2380</v>
      </c>
      <c r="C12552" t="s">
        <v>181</v>
      </c>
      <c r="D12552" t="s">
        <v>2360</v>
      </c>
      <c r="E12552" t="s">
        <v>59</v>
      </c>
      <c r="F12552" t="b">
        <v>0</v>
      </c>
      <c r="G12552" t="s">
        <v>89</v>
      </c>
      <c r="H12552" s="1">
        <v>46155.83520833333</v>
      </c>
      <c r="I12552" t="b">
        <v>1</v>
      </c>
      <c r="J12552" t="b">
        <v>0</v>
      </c>
      <c r="K12552" t="s">
        <v>41</v>
      </c>
      <c r="L12552" t="s">
        <v>60</v>
      </c>
      <c r="M12552">
        <v>75000</v>
      </c>
      <c r="N12552"/>
      <c r="O12552" t="s">
        <v>23150</v>
      </c>
      <c r="P12552" t="s">
        <v>3201</v>
      </c>
    </row>
    <row r="12553" spans="1:16" x14ac:dyDescent="0.35">
      <c r="A12553" t="s">
        <v>2</v>
      </c>
      <c r="B12553" t="s">
        <v>23151</v>
      </c>
      <c r="C12553" t="s">
        <v>76</v>
      </c>
      <c r="D12553" t="s">
        <v>4346</v>
      </c>
      <c r="E12553" t="s">
        <v>59</v>
      </c>
      <c r="F12553" t="b">
        <v>1</v>
      </c>
      <c r="G12553" t="s">
        <v>77</v>
      </c>
      <c r="H12553" s="1">
        <v>46155.836238425924</v>
      </c>
      <c r="I12553" t="b">
        <v>0</v>
      </c>
      <c r="J12553" t="b">
        <v>1</v>
      </c>
      <c r="K12553" t="s">
        <v>41</v>
      </c>
      <c r="L12553" t="s">
        <v>60</v>
      </c>
      <c r="M12553">
        <v>128000</v>
      </c>
      <c r="N12553"/>
      <c r="O12553" t="s">
        <v>4060</v>
      </c>
      <c r="P12553" t="s">
        <v>5173</v>
      </c>
    </row>
    <row r="12554" spans="1:16" x14ac:dyDescent="0.35">
      <c r="A12554" t="s">
        <v>2</v>
      </c>
      <c r="B12554" t="s">
        <v>23152</v>
      </c>
      <c r="C12554" t="s">
        <v>23153</v>
      </c>
      <c r="D12554" t="s">
        <v>4756</v>
      </c>
      <c r="E12554" t="s">
        <v>59</v>
      </c>
      <c r="F12554" t="b">
        <v>0</v>
      </c>
      <c r="G12554" t="s">
        <v>41</v>
      </c>
      <c r="H12554" s="1">
        <v>46155.837384259263</v>
      </c>
      <c r="I12554" t="b">
        <v>0</v>
      </c>
      <c r="J12554" t="b">
        <v>1</v>
      </c>
      <c r="K12554" t="s">
        <v>41</v>
      </c>
      <c r="L12554" t="s">
        <v>60</v>
      </c>
      <c r="M12554">
        <v>118180</v>
      </c>
      <c r="N12554"/>
      <c r="O12554" t="s">
        <v>3361</v>
      </c>
      <c r="P12554" t="s">
        <v>23154</v>
      </c>
    </row>
    <row r="12555" spans="1:16" x14ac:dyDescent="0.35">
      <c r="A12555" t="s">
        <v>5</v>
      </c>
      <c r="B12555" t="s">
        <v>23155</v>
      </c>
      <c r="C12555" t="s">
        <v>162</v>
      </c>
      <c r="D12555" t="s">
        <v>4346</v>
      </c>
      <c r="E12555" t="s">
        <v>59</v>
      </c>
      <c r="F12555" t="b">
        <v>0</v>
      </c>
      <c r="G12555" t="s">
        <v>73</v>
      </c>
      <c r="H12555" s="1">
        <v>46155.837557870371</v>
      </c>
      <c r="I12555" t="b">
        <v>0</v>
      </c>
      <c r="J12555" t="b">
        <v>1</v>
      </c>
      <c r="K12555" t="s">
        <v>41</v>
      </c>
      <c r="L12555" t="s">
        <v>60</v>
      </c>
      <c r="M12555">
        <v>197000</v>
      </c>
      <c r="N12555"/>
      <c r="O12555" t="s">
        <v>3024</v>
      </c>
      <c r="P12555" t="s">
        <v>23156</v>
      </c>
    </row>
    <row r="12556" spans="1:16" x14ac:dyDescent="0.35">
      <c r="A12556" t="s">
        <v>1</v>
      </c>
      <c r="B12556" t="s">
        <v>629</v>
      </c>
      <c r="C12556" t="s">
        <v>1615</v>
      </c>
      <c r="D12556" t="s">
        <v>4346</v>
      </c>
      <c r="E12556" t="s">
        <v>59</v>
      </c>
      <c r="F12556" t="b">
        <v>0</v>
      </c>
      <c r="G12556" t="s">
        <v>68</v>
      </c>
      <c r="H12556" s="1">
        <v>46155.837569444448</v>
      </c>
      <c r="I12556" t="b">
        <v>0</v>
      </c>
      <c r="J12556" t="b">
        <v>1</v>
      </c>
      <c r="K12556" t="s">
        <v>41</v>
      </c>
      <c r="L12556" t="s">
        <v>60</v>
      </c>
      <c r="M12556">
        <v>106850</v>
      </c>
      <c r="N12556"/>
      <c r="O12556" t="s">
        <v>23157</v>
      </c>
      <c r="P12556" t="s">
        <v>2288</v>
      </c>
    </row>
    <row r="12557" spans="1:16" x14ac:dyDescent="0.35">
      <c r="A12557" t="s">
        <v>1</v>
      </c>
      <c r="B12557" t="s">
        <v>602</v>
      </c>
      <c r="C12557" t="s">
        <v>104</v>
      </c>
      <c r="D12557" t="s">
        <v>4346</v>
      </c>
      <c r="E12557" t="s">
        <v>59</v>
      </c>
      <c r="F12557" t="b">
        <v>0</v>
      </c>
      <c r="G12557" t="s">
        <v>68</v>
      </c>
      <c r="H12557" s="1">
        <v>46155.837569444448</v>
      </c>
      <c r="I12557" t="b">
        <v>1</v>
      </c>
      <c r="J12557" t="b">
        <v>0</v>
      </c>
      <c r="K12557" t="s">
        <v>41</v>
      </c>
      <c r="L12557" t="s">
        <v>60</v>
      </c>
      <c r="M12557">
        <v>71850</v>
      </c>
      <c r="N12557"/>
      <c r="O12557" t="s">
        <v>11793</v>
      </c>
      <c r="P12557" t="s">
        <v>23158</v>
      </c>
    </row>
    <row r="12558" spans="1:16" x14ac:dyDescent="0.35">
      <c r="A12558" t="s">
        <v>6</v>
      </c>
      <c r="B12558" t="s">
        <v>23159</v>
      </c>
      <c r="C12558" t="s">
        <v>93</v>
      </c>
      <c r="D12558" t="s">
        <v>4526</v>
      </c>
      <c r="E12558" t="s">
        <v>59</v>
      </c>
      <c r="F12558" t="b">
        <v>0</v>
      </c>
      <c r="G12558" t="s">
        <v>68</v>
      </c>
      <c r="H12558" s="1">
        <v>46155.837673611109</v>
      </c>
      <c r="I12558" t="b">
        <v>0</v>
      </c>
      <c r="J12558" t="b">
        <v>1</v>
      </c>
      <c r="K12558" t="s">
        <v>41</v>
      </c>
      <c r="L12558" t="s">
        <v>60</v>
      </c>
      <c r="M12558">
        <v>185000</v>
      </c>
      <c r="N12558"/>
      <c r="O12558" t="s">
        <v>7766</v>
      </c>
      <c r="P12558" t="s">
        <v>2466</v>
      </c>
    </row>
    <row r="12559" spans="1:16" x14ac:dyDescent="0.35">
      <c r="A12559" t="s">
        <v>3</v>
      </c>
      <c r="B12559" t="s">
        <v>8876</v>
      </c>
      <c r="C12559" t="s">
        <v>947</v>
      </c>
      <c r="D12559" t="s">
        <v>4526</v>
      </c>
      <c r="E12559" t="s">
        <v>59</v>
      </c>
      <c r="F12559" t="b">
        <v>0</v>
      </c>
      <c r="G12559" t="s">
        <v>68</v>
      </c>
      <c r="H12559" s="1">
        <v>46155.876875000002</v>
      </c>
      <c r="I12559" t="b">
        <v>0</v>
      </c>
      <c r="J12559" t="b">
        <v>1</v>
      </c>
      <c r="K12559" t="s">
        <v>41</v>
      </c>
      <c r="L12559" t="s">
        <v>74</v>
      </c>
      <c r="M12559"/>
      <c r="N12559">
        <v>26.5</v>
      </c>
      <c r="O12559" t="s">
        <v>23160</v>
      </c>
      <c r="P12559" t="s">
        <v>219</v>
      </c>
    </row>
    <row r="12560" spans="1:16" x14ac:dyDescent="0.35">
      <c r="A12560" t="s">
        <v>0</v>
      </c>
      <c r="B12560" t="s">
        <v>1550</v>
      </c>
      <c r="C12560" t="s">
        <v>1040</v>
      </c>
      <c r="D12560" t="s">
        <v>4346</v>
      </c>
      <c r="E12560" t="s">
        <v>59</v>
      </c>
      <c r="F12560" t="b">
        <v>0</v>
      </c>
      <c r="G12560" t="s">
        <v>73</v>
      </c>
      <c r="H12560" s="1">
        <v>46155.876875000002</v>
      </c>
      <c r="I12560" t="b">
        <v>0</v>
      </c>
      <c r="J12560" t="b">
        <v>1</v>
      </c>
      <c r="K12560" t="s">
        <v>41</v>
      </c>
      <c r="L12560" t="s">
        <v>74</v>
      </c>
      <c r="M12560"/>
      <c r="N12560">
        <v>46.155000000000001</v>
      </c>
      <c r="O12560" t="s">
        <v>487</v>
      </c>
      <c r="P12560" t="s">
        <v>23161</v>
      </c>
    </row>
    <row r="12561" spans="1:16" x14ac:dyDescent="0.35">
      <c r="A12561" t="s">
        <v>0</v>
      </c>
      <c r="B12561" t="s">
        <v>3980</v>
      </c>
      <c r="C12561" t="s">
        <v>253</v>
      </c>
      <c r="D12561" t="s">
        <v>4526</v>
      </c>
      <c r="F12561" t="b">
        <v>0</v>
      </c>
      <c r="G12561" t="s">
        <v>73</v>
      </c>
      <c r="H12561" s="1">
        <v>46155.876875000002</v>
      </c>
      <c r="I12561" t="b">
        <v>0</v>
      </c>
      <c r="J12561" t="b">
        <v>0</v>
      </c>
      <c r="K12561" t="s">
        <v>41</v>
      </c>
      <c r="L12561" t="s">
        <v>74</v>
      </c>
      <c r="M12561"/>
      <c r="N12561">
        <v>32.5</v>
      </c>
      <c r="O12561" t="s">
        <v>6980</v>
      </c>
      <c r="P12561" t="s">
        <v>23162</v>
      </c>
    </row>
    <row r="12562" spans="1:16" x14ac:dyDescent="0.35">
      <c r="A12562" t="s">
        <v>8</v>
      </c>
      <c r="B12562" t="s">
        <v>1583</v>
      </c>
      <c r="C12562" t="s">
        <v>1456</v>
      </c>
      <c r="D12562" t="s">
        <v>4526</v>
      </c>
      <c r="E12562" t="s">
        <v>59</v>
      </c>
      <c r="F12562" t="b">
        <v>0</v>
      </c>
      <c r="G12562" t="s">
        <v>89</v>
      </c>
      <c r="H12562" s="1">
        <v>46155.877905092602</v>
      </c>
      <c r="I12562" t="b">
        <v>0</v>
      </c>
      <c r="J12562" t="b">
        <v>0</v>
      </c>
      <c r="K12562" t="s">
        <v>41</v>
      </c>
      <c r="L12562" t="s">
        <v>60</v>
      </c>
      <c r="M12562">
        <v>132500</v>
      </c>
      <c r="N12562"/>
      <c r="O12562" t="s">
        <v>1932</v>
      </c>
      <c r="P12562" t="s">
        <v>23163</v>
      </c>
    </row>
    <row r="12563" spans="1:16" x14ac:dyDescent="0.35">
      <c r="A12563" t="s">
        <v>6</v>
      </c>
      <c r="B12563" t="s">
        <v>23164</v>
      </c>
      <c r="C12563" t="s">
        <v>3413</v>
      </c>
      <c r="D12563" t="s">
        <v>4346</v>
      </c>
      <c r="E12563" t="s">
        <v>59</v>
      </c>
      <c r="F12563" t="b">
        <v>0</v>
      </c>
      <c r="G12563" t="s">
        <v>68</v>
      </c>
      <c r="H12563" s="1">
        <v>46155.877916666657</v>
      </c>
      <c r="I12563" t="b">
        <v>0</v>
      </c>
      <c r="J12563" t="b">
        <v>0</v>
      </c>
      <c r="K12563" t="s">
        <v>41</v>
      </c>
      <c r="L12563" t="s">
        <v>60</v>
      </c>
      <c r="M12563">
        <v>136200</v>
      </c>
      <c r="N12563"/>
      <c r="O12563" t="s">
        <v>3806</v>
      </c>
      <c r="P12563" t="s">
        <v>23165</v>
      </c>
    </row>
    <row r="12564" spans="1:16" x14ac:dyDescent="0.35">
      <c r="A12564" t="s">
        <v>2</v>
      </c>
      <c r="B12564" t="s">
        <v>368</v>
      </c>
      <c r="C12564" t="s">
        <v>319</v>
      </c>
      <c r="D12564" t="s">
        <v>2360</v>
      </c>
      <c r="E12564" t="s">
        <v>72</v>
      </c>
      <c r="F12564" t="b">
        <v>0</v>
      </c>
      <c r="G12564" t="s">
        <v>65</v>
      </c>
      <c r="H12564" s="1">
        <v>46155.878067129634</v>
      </c>
      <c r="I12564" t="b">
        <v>0</v>
      </c>
      <c r="J12564" t="b">
        <v>1</v>
      </c>
      <c r="K12564" t="s">
        <v>41</v>
      </c>
      <c r="L12564" t="s">
        <v>60</v>
      </c>
      <c r="M12564">
        <v>126800</v>
      </c>
      <c r="N12564"/>
      <c r="O12564" t="s">
        <v>5742</v>
      </c>
      <c r="P12564" t="s">
        <v>23166</v>
      </c>
    </row>
    <row r="12565" spans="1:16" x14ac:dyDescent="0.35">
      <c r="A12565" t="s">
        <v>1</v>
      </c>
      <c r="B12565" t="s">
        <v>23167</v>
      </c>
      <c r="C12565" t="s">
        <v>218</v>
      </c>
      <c r="D12565" t="s">
        <v>4526</v>
      </c>
      <c r="E12565" t="s">
        <v>88</v>
      </c>
      <c r="F12565" t="b">
        <v>0</v>
      </c>
      <c r="G12565" t="s">
        <v>89</v>
      </c>
      <c r="H12565" s="1">
        <v>46155.879247685189</v>
      </c>
      <c r="I12565" t="b">
        <v>1</v>
      </c>
      <c r="J12565" t="b">
        <v>0</v>
      </c>
      <c r="K12565" t="s">
        <v>41</v>
      </c>
      <c r="L12565" t="s">
        <v>74</v>
      </c>
      <c r="M12565"/>
      <c r="N12565">
        <v>52.5</v>
      </c>
      <c r="O12565" t="s">
        <v>19238</v>
      </c>
      <c r="P12565" t="s">
        <v>23168</v>
      </c>
    </row>
    <row r="12566" spans="1:16" x14ac:dyDescent="0.35">
      <c r="A12566" t="s">
        <v>1</v>
      </c>
      <c r="B12566" t="s">
        <v>23169</v>
      </c>
      <c r="C12566" t="s">
        <v>500</v>
      </c>
      <c r="D12566" t="s">
        <v>4346</v>
      </c>
      <c r="E12566" t="s">
        <v>59</v>
      </c>
      <c r="F12566" t="b">
        <v>0</v>
      </c>
      <c r="G12566" t="s">
        <v>13</v>
      </c>
      <c r="H12566" s="1">
        <v>46155.879664351851</v>
      </c>
      <c r="I12566" t="b">
        <v>0</v>
      </c>
      <c r="J12566" t="b">
        <v>0</v>
      </c>
      <c r="K12566" t="s">
        <v>13</v>
      </c>
      <c r="L12566" t="s">
        <v>60</v>
      </c>
      <c r="M12566">
        <v>97500</v>
      </c>
      <c r="N12566"/>
      <c r="O12566" t="s">
        <v>23170</v>
      </c>
      <c r="P12566" t="s">
        <v>23171</v>
      </c>
    </row>
    <row r="12567" spans="1:16" x14ac:dyDescent="0.35">
      <c r="A12567" t="s">
        <v>0</v>
      </c>
      <c r="B12567" t="s">
        <v>23172</v>
      </c>
      <c r="C12567" t="s">
        <v>165</v>
      </c>
      <c r="D12567" t="s">
        <v>4526</v>
      </c>
      <c r="E12567" t="s">
        <v>88</v>
      </c>
      <c r="F12567" t="b">
        <v>0</v>
      </c>
      <c r="G12567" t="s">
        <v>73</v>
      </c>
      <c r="H12567" s="1">
        <v>46155.918541666673</v>
      </c>
      <c r="I12567" t="b">
        <v>0</v>
      </c>
      <c r="J12567" t="b">
        <v>0</v>
      </c>
      <c r="K12567" t="s">
        <v>41</v>
      </c>
      <c r="L12567" t="s">
        <v>74</v>
      </c>
      <c r="M12567"/>
      <c r="N12567">
        <v>42.5</v>
      </c>
      <c r="O12567" t="s">
        <v>3926</v>
      </c>
    </row>
    <row r="12568" spans="1:16" x14ac:dyDescent="0.35">
      <c r="A12568" t="s">
        <v>0</v>
      </c>
      <c r="B12568" t="s">
        <v>23173</v>
      </c>
      <c r="C12568" t="s">
        <v>112</v>
      </c>
      <c r="D12568" t="s">
        <v>4526</v>
      </c>
      <c r="E12568" t="s">
        <v>88</v>
      </c>
      <c r="F12568" t="b">
        <v>0</v>
      </c>
      <c r="G12568" t="s">
        <v>65</v>
      </c>
      <c r="H12568" s="1">
        <v>46155.918541666673</v>
      </c>
      <c r="I12568" t="b">
        <v>0</v>
      </c>
      <c r="J12568" t="b">
        <v>0</v>
      </c>
      <c r="K12568" t="s">
        <v>41</v>
      </c>
      <c r="L12568" t="s">
        <v>74</v>
      </c>
      <c r="M12568"/>
      <c r="N12568">
        <v>45</v>
      </c>
      <c r="O12568" t="s">
        <v>23174</v>
      </c>
      <c r="P12568" t="s">
        <v>1637</v>
      </c>
    </row>
    <row r="12569" spans="1:16" x14ac:dyDescent="0.35">
      <c r="A12569" t="s">
        <v>0</v>
      </c>
      <c r="B12569" t="s">
        <v>23175</v>
      </c>
      <c r="C12569" t="s">
        <v>165</v>
      </c>
      <c r="D12569" t="s">
        <v>4346</v>
      </c>
      <c r="E12569" t="s">
        <v>88</v>
      </c>
      <c r="F12569" t="b">
        <v>0</v>
      </c>
      <c r="G12569" t="s">
        <v>73</v>
      </c>
      <c r="H12569" s="1">
        <v>46155.918541666673</v>
      </c>
      <c r="I12569" t="b">
        <v>0</v>
      </c>
      <c r="J12569" t="b">
        <v>0</v>
      </c>
      <c r="K12569" t="s">
        <v>41</v>
      </c>
      <c r="L12569" t="s">
        <v>74</v>
      </c>
      <c r="M12569"/>
      <c r="N12569">
        <v>37.5</v>
      </c>
      <c r="O12569" t="s">
        <v>23176</v>
      </c>
    </row>
    <row r="12570" spans="1:16" x14ac:dyDescent="0.35">
      <c r="A12570" t="s">
        <v>3</v>
      </c>
      <c r="B12570" t="s">
        <v>4378</v>
      </c>
      <c r="C12570" t="s">
        <v>2633</v>
      </c>
      <c r="D12570" t="s">
        <v>2360</v>
      </c>
      <c r="E12570" t="s">
        <v>88</v>
      </c>
      <c r="F12570" t="b">
        <v>0</v>
      </c>
      <c r="G12570" t="s">
        <v>68</v>
      </c>
      <c r="H12570" s="1">
        <v>46155.918553240743</v>
      </c>
      <c r="I12570" t="b">
        <v>1</v>
      </c>
      <c r="J12570" t="b">
        <v>1</v>
      </c>
      <c r="K12570" t="s">
        <v>41</v>
      </c>
      <c r="L12570" t="s">
        <v>60</v>
      </c>
      <c r="M12570">
        <v>70000</v>
      </c>
      <c r="N12570"/>
      <c r="O12570" t="s">
        <v>7284</v>
      </c>
      <c r="P12570" t="s">
        <v>219</v>
      </c>
    </row>
    <row r="12571" spans="1:16" x14ac:dyDescent="0.35">
      <c r="A12571" t="s">
        <v>0</v>
      </c>
      <c r="B12571" t="s">
        <v>0</v>
      </c>
      <c r="C12571" t="s">
        <v>7249</v>
      </c>
      <c r="D12571" t="s">
        <v>4346</v>
      </c>
      <c r="E12571" t="s">
        <v>88</v>
      </c>
      <c r="F12571" t="b">
        <v>0</v>
      </c>
      <c r="G12571" t="s">
        <v>65</v>
      </c>
      <c r="H12571" s="1">
        <v>46155.918564814812</v>
      </c>
      <c r="I12571" t="b">
        <v>1</v>
      </c>
      <c r="J12571" t="b">
        <v>1</v>
      </c>
      <c r="K12571" t="s">
        <v>41</v>
      </c>
      <c r="L12571" t="s">
        <v>74</v>
      </c>
      <c r="M12571"/>
      <c r="N12571">
        <v>45.61</v>
      </c>
      <c r="O12571" t="s">
        <v>1098</v>
      </c>
      <c r="P12571" t="s">
        <v>19042</v>
      </c>
    </row>
    <row r="12572" spans="1:16" x14ac:dyDescent="0.35">
      <c r="A12572" t="s">
        <v>4</v>
      </c>
      <c r="B12572" t="s">
        <v>2973</v>
      </c>
      <c r="C12572" t="s">
        <v>1871</v>
      </c>
      <c r="D12572" t="s">
        <v>4346</v>
      </c>
      <c r="E12572" t="s">
        <v>59</v>
      </c>
      <c r="F12572" t="b">
        <v>0</v>
      </c>
      <c r="G12572" t="s">
        <v>41</v>
      </c>
      <c r="H12572" s="1">
        <v>46155.919537037043</v>
      </c>
      <c r="I12572" t="b">
        <v>0</v>
      </c>
      <c r="J12572" t="b">
        <v>1</v>
      </c>
      <c r="K12572" t="s">
        <v>41</v>
      </c>
      <c r="L12572" t="s">
        <v>60</v>
      </c>
      <c r="M12572">
        <v>133500</v>
      </c>
      <c r="N12572"/>
      <c r="O12572" t="s">
        <v>23177</v>
      </c>
      <c r="P12572" t="s">
        <v>859</v>
      </c>
    </row>
    <row r="12573" spans="1:16" x14ac:dyDescent="0.35">
      <c r="A12573" t="s">
        <v>2</v>
      </c>
      <c r="B12573" t="s">
        <v>23178</v>
      </c>
      <c r="C12573" t="s">
        <v>502</v>
      </c>
      <c r="D12573" t="s">
        <v>4526</v>
      </c>
      <c r="E12573" t="s">
        <v>88</v>
      </c>
      <c r="F12573" t="b">
        <v>0</v>
      </c>
      <c r="G12573" t="s">
        <v>77</v>
      </c>
      <c r="H12573" s="1">
        <v>46155.919571759259</v>
      </c>
      <c r="I12573" t="b">
        <v>0</v>
      </c>
      <c r="J12573" t="b">
        <v>0</v>
      </c>
      <c r="K12573" t="s">
        <v>41</v>
      </c>
      <c r="L12573" t="s">
        <v>74</v>
      </c>
      <c r="M12573"/>
      <c r="N12573">
        <v>145</v>
      </c>
      <c r="O12573" t="s">
        <v>22478</v>
      </c>
      <c r="P12573" t="s">
        <v>22476</v>
      </c>
    </row>
    <row r="12574" spans="1:16" x14ac:dyDescent="0.35">
      <c r="A12574" t="s">
        <v>5</v>
      </c>
      <c r="B12574" t="s">
        <v>23179</v>
      </c>
      <c r="C12574" t="s">
        <v>319</v>
      </c>
      <c r="D12574" t="s">
        <v>4756</v>
      </c>
      <c r="E12574" t="s">
        <v>59</v>
      </c>
      <c r="F12574" t="b">
        <v>0</v>
      </c>
      <c r="G12574" t="s">
        <v>68</v>
      </c>
      <c r="H12574" s="1">
        <v>46155.92083333333</v>
      </c>
      <c r="I12574" t="b">
        <v>1</v>
      </c>
      <c r="J12574" t="b">
        <v>0</v>
      </c>
      <c r="K12574" t="s">
        <v>41</v>
      </c>
      <c r="L12574" t="s">
        <v>60</v>
      </c>
      <c r="M12574">
        <v>135000</v>
      </c>
      <c r="N12574"/>
      <c r="O12574" t="s">
        <v>18772</v>
      </c>
      <c r="P12574" t="s">
        <v>23180</v>
      </c>
    </row>
    <row r="12575" spans="1:16" x14ac:dyDescent="0.35">
      <c r="A12575" t="s">
        <v>1</v>
      </c>
      <c r="B12575" t="s">
        <v>23181</v>
      </c>
      <c r="C12575" t="s">
        <v>998</v>
      </c>
      <c r="D12575" t="s">
        <v>4346</v>
      </c>
      <c r="E12575" t="s">
        <v>88</v>
      </c>
      <c r="F12575" t="b">
        <v>0</v>
      </c>
      <c r="G12575" t="s">
        <v>65</v>
      </c>
      <c r="H12575" s="1">
        <v>46155.920844907407</v>
      </c>
      <c r="I12575" t="b">
        <v>0</v>
      </c>
      <c r="J12575" t="b">
        <v>1</v>
      </c>
      <c r="K12575" t="s">
        <v>41</v>
      </c>
      <c r="L12575" t="s">
        <v>74</v>
      </c>
      <c r="M12575"/>
      <c r="N12575">
        <v>63.844999999999999</v>
      </c>
      <c r="O12575" t="s">
        <v>1098</v>
      </c>
      <c r="P12575" t="s">
        <v>3793</v>
      </c>
    </row>
    <row r="12576" spans="1:16" x14ac:dyDescent="0.35">
      <c r="A12576" t="s">
        <v>1</v>
      </c>
      <c r="B12576" t="s">
        <v>23182</v>
      </c>
      <c r="C12576" t="s">
        <v>440</v>
      </c>
      <c r="D12576" t="s">
        <v>4346</v>
      </c>
      <c r="F12576" t="b">
        <v>0</v>
      </c>
      <c r="G12576" t="s">
        <v>68</v>
      </c>
      <c r="H12576" s="1">
        <v>46155.962627314817</v>
      </c>
      <c r="I12576" t="b">
        <v>0</v>
      </c>
      <c r="J12576" t="b">
        <v>0</v>
      </c>
      <c r="K12576" t="s">
        <v>41</v>
      </c>
      <c r="L12576" t="s">
        <v>74</v>
      </c>
      <c r="M12576"/>
      <c r="N12576">
        <v>42.5</v>
      </c>
      <c r="O12576" t="s">
        <v>23183</v>
      </c>
      <c r="P12576" t="s">
        <v>1321</v>
      </c>
    </row>
    <row r="12577" spans="1:16" x14ac:dyDescent="0.35">
      <c r="A12577" t="s">
        <v>1</v>
      </c>
      <c r="B12577" t="s">
        <v>23184</v>
      </c>
      <c r="C12577" t="s">
        <v>76</v>
      </c>
      <c r="D12577" t="s">
        <v>4346</v>
      </c>
      <c r="E12577" t="s">
        <v>59</v>
      </c>
      <c r="F12577" t="b">
        <v>1</v>
      </c>
      <c r="G12577" t="s">
        <v>13</v>
      </c>
      <c r="H12577" s="1">
        <v>46155.963020833333</v>
      </c>
      <c r="I12577" t="b">
        <v>0</v>
      </c>
      <c r="J12577" t="b">
        <v>0</v>
      </c>
      <c r="K12577" t="s">
        <v>13</v>
      </c>
      <c r="L12577" t="s">
        <v>60</v>
      </c>
      <c r="M12577">
        <v>55000</v>
      </c>
      <c r="N12577"/>
      <c r="O12577" t="s">
        <v>23185</v>
      </c>
      <c r="P12577" t="s">
        <v>23186</v>
      </c>
    </row>
    <row r="12578" spans="1:16" x14ac:dyDescent="0.35">
      <c r="A12578" t="s">
        <v>0</v>
      </c>
      <c r="B12578" t="s">
        <v>23187</v>
      </c>
      <c r="C12578" t="s">
        <v>190</v>
      </c>
      <c r="D12578" t="s">
        <v>584</v>
      </c>
      <c r="E12578" t="s">
        <v>72</v>
      </c>
      <c r="F12578" t="b">
        <v>0</v>
      </c>
      <c r="G12578" t="s">
        <v>73</v>
      </c>
      <c r="H12578" s="1">
        <v>46156.001886574071</v>
      </c>
      <c r="I12578" t="b">
        <v>1</v>
      </c>
      <c r="J12578" t="b">
        <v>1</v>
      </c>
      <c r="K12578" t="s">
        <v>41</v>
      </c>
      <c r="L12578" t="s">
        <v>74</v>
      </c>
      <c r="M12578"/>
      <c r="N12578">
        <v>25</v>
      </c>
      <c r="O12578" t="s">
        <v>584</v>
      </c>
      <c r="P12578" t="s">
        <v>23188</v>
      </c>
    </row>
    <row r="12579" spans="1:16" x14ac:dyDescent="0.35">
      <c r="A12579" t="s">
        <v>3</v>
      </c>
      <c r="B12579" t="s">
        <v>3237</v>
      </c>
      <c r="C12579" t="s">
        <v>2344</v>
      </c>
      <c r="D12579" t="s">
        <v>2360</v>
      </c>
      <c r="E12579" t="s">
        <v>59</v>
      </c>
      <c r="F12579" t="b">
        <v>0</v>
      </c>
      <c r="G12579" t="s">
        <v>77</v>
      </c>
      <c r="H12579" s="1">
        <v>46156.001886574071</v>
      </c>
      <c r="I12579" t="b">
        <v>0</v>
      </c>
      <c r="J12579" t="b">
        <v>1</v>
      </c>
      <c r="K12579" t="s">
        <v>41</v>
      </c>
      <c r="L12579" t="s">
        <v>74</v>
      </c>
      <c r="M12579"/>
      <c r="N12579">
        <v>25</v>
      </c>
      <c r="O12579" t="s">
        <v>23189</v>
      </c>
      <c r="P12579" t="s">
        <v>219</v>
      </c>
    </row>
    <row r="12580" spans="1:16" x14ac:dyDescent="0.35">
      <c r="A12580" t="s">
        <v>3</v>
      </c>
      <c r="B12580" t="s">
        <v>23190</v>
      </c>
      <c r="C12580" t="s">
        <v>91</v>
      </c>
      <c r="D12580" t="s">
        <v>4515</v>
      </c>
      <c r="E12580" t="s">
        <v>59</v>
      </c>
      <c r="F12580" t="b">
        <v>0</v>
      </c>
      <c r="G12580" t="s">
        <v>41</v>
      </c>
      <c r="H12580" s="1">
        <v>46156.002893518518</v>
      </c>
      <c r="I12580" t="b">
        <v>1</v>
      </c>
      <c r="J12580" t="b">
        <v>1</v>
      </c>
      <c r="K12580" t="s">
        <v>41</v>
      </c>
      <c r="L12580" t="s">
        <v>60</v>
      </c>
      <c r="M12580">
        <v>102000</v>
      </c>
      <c r="N12580"/>
      <c r="O12580" t="s">
        <v>10544</v>
      </c>
      <c r="P12580" t="s">
        <v>875</v>
      </c>
    </row>
    <row r="12581" spans="1:16" x14ac:dyDescent="0.35">
      <c r="A12581" t="s">
        <v>2</v>
      </c>
      <c r="B12581" t="s">
        <v>128</v>
      </c>
      <c r="C12581" t="s">
        <v>14372</v>
      </c>
      <c r="D12581" t="s">
        <v>14373</v>
      </c>
      <c r="E12581" t="s">
        <v>59</v>
      </c>
      <c r="F12581" t="b">
        <v>0</v>
      </c>
      <c r="G12581" t="s">
        <v>40</v>
      </c>
      <c r="H12581" s="1">
        <v>46156.004050925927</v>
      </c>
      <c r="I12581" t="b">
        <v>0</v>
      </c>
      <c r="J12581" t="b">
        <v>0</v>
      </c>
      <c r="K12581" t="s">
        <v>40</v>
      </c>
      <c r="L12581" t="s">
        <v>60</v>
      </c>
      <c r="M12581">
        <v>63249.5</v>
      </c>
      <c r="N12581"/>
      <c r="O12581" t="s">
        <v>1008</v>
      </c>
      <c r="P12581" t="s">
        <v>23191</v>
      </c>
    </row>
    <row r="12582" spans="1:16" x14ac:dyDescent="0.35">
      <c r="A12582" t="s">
        <v>1</v>
      </c>
      <c r="B12582" t="s">
        <v>23192</v>
      </c>
      <c r="C12582" t="s">
        <v>207</v>
      </c>
      <c r="D12582" t="s">
        <v>4515</v>
      </c>
      <c r="E12582" t="s">
        <v>59</v>
      </c>
      <c r="F12582" t="b">
        <v>0</v>
      </c>
      <c r="G12582" t="s">
        <v>68</v>
      </c>
      <c r="H12582" s="1">
        <v>46156.004212962973</v>
      </c>
      <c r="I12582" t="b">
        <v>1</v>
      </c>
      <c r="J12582" t="b">
        <v>1</v>
      </c>
      <c r="K12582" t="s">
        <v>41</v>
      </c>
      <c r="L12582" t="s">
        <v>60</v>
      </c>
      <c r="M12582">
        <v>70000</v>
      </c>
      <c r="N12582"/>
      <c r="O12582" t="s">
        <v>105</v>
      </c>
      <c r="P12582" t="s">
        <v>714</v>
      </c>
    </row>
    <row r="12583" spans="1:16" x14ac:dyDescent="0.35">
      <c r="A12583" t="s">
        <v>3</v>
      </c>
      <c r="B12583" t="s">
        <v>23193</v>
      </c>
      <c r="C12583" t="s">
        <v>472</v>
      </c>
      <c r="D12583" t="s">
        <v>4526</v>
      </c>
      <c r="E12583" t="s">
        <v>59</v>
      </c>
      <c r="F12583" t="b">
        <v>0</v>
      </c>
      <c r="G12583" t="s">
        <v>65</v>
      </c>
      <c r="H12583" s="1">
        <v>46156.043611111112</v>
      </c>
      <c r="I12583" t="b">
        <v>0</v>
      </c>
      <c r="J12583" t="b">
        <v>1</v>
      </c>
      <c r="K12583" t="s">
        <v>41</v>
      </c>
      <c r="L12583" t="s">
        <v>60</v>
      </c>
      <c r="M12583">
        <v>119450</v>
      </c>
      <c r="N12583"/>
      <c r="O12583" t="s">
        <v>446</v>
      </c>
      <c r="P12583" t="s">
        <v>462</v>
      </c>
    </row>
    <row r="12584" spans="1:16" x14ac:dyDescent="0.35">
      <c r="A12584" t="s">
        <v>1</v>
      </c>
      <c r="B12584" t="s">
        <v>23194</v>
      </c>
      <c r="C12584" t="s">
        <v>5029</v>
      </c>
      <c r="D12584" t="s">
        <v>22383</v>
      </c>
      <c r="E12584" t="s">
        <v>59</v>
      </c>
      <c r="F12584" t="b">
        <v>0</v>
      </c>
      <c r="G12584" t="s">
        <v>40</v>
      </c>
      <c r="H12584" s="1">
        <v>46156.047303240739</v>
      </c>
      <c r="I12584" t="b">
        <v>1</v>
      </c>
      <c r="J12584" t="b">
        <v>0</v>
      </c>
      <c r="K12584" t="s">
        <v>40</v>
      </c>
      <c r="L12584" t="s">
        <v>60</v>
      </c>
      <c r="M12584">
        <v>75000</v>
      </c>
      <c r="N12584"/>
      <c r="O12584" t="s">
        <v>23195</v>
      </c>
    </row>
    <row r="12585" spans="1:16" x14ac:dyDescent="0.35">
      <c r="A12585" t="s">
        <v>0</v>
      </c>
      <c r="B12585" t="s">
        <v>0</v>
      </c>
      <c r="C12585" t="s">
        <v>3396</v>
      </c>
      <c r="D12585" t="s">
        <v>2360</v>
      </c>
      <c r="E12585" t="s">
        <v>59</v>
      </c>
      <c r="F12585" t="b">
        <v>0</v>
      </c>
      <c r="G12585" t="s">
        <v>41</v>
      </c>
      <c r="H12585" s="1">
        <v>46156.252708333333</v>
      </c>
      <c r="I12585" t="b">
        <v>1</v>
      </c>
      <c r="J12585" t="b">
        <v>1</v>
      </c>
      <c r="K12585" t="s">
        <v>41</v>
      </c>
      <c r="L12585" t="s">
        <v>74</v>
      </c>
      <c r="M12585"/>
      <c r="N12585">
        <v>20.079999999999998</v>
      </c>
      <c r="O12585" t="s">
        <v>23196</v>
      </c>
      <c r="P12585" t="s">
        <v>23197</v>
      </c>
    </row>
    <row r="12586" spans="1:16" x14ac:dyDescent="0.35">
      <c r="A12586" t="s">
        <v>2</v>
      </c>
      <c r="B12586" t="s">
        <v>23198</v>
      </c>
      <c r="C12586" t="s">
        <v>2275</v>
      </c>
      <c r="D12586" t="s">
        <v>4756</v>
      </c>
      <c r="E12586" t="s">
        <v>59</v>
      </c>
      <c r="F12586" t="b">
        <v>0</v>
      </c>
      <c r="G12586" t="s">
        <v>65</v>
      </c>
      <c r="H12586" s="1">
        <v>46156.252824074072</v>
      </c>
      <c r="I12586" t="b">
        <v>0</v>
      </c>
      <c r="J12586" t="b">
        <v>0</v>
      </c>
      <c r="K12586" t="s">
        <v>41</v>
      </c>
      <c r="L12586" t="s">
        <v>60</v>
      </c>
      <c r="M12586">
        <v>152158</v>
      </c>
      <c r="N12586"/>
      <c r="O12586" t="s">
        <v>2160</v>
      </c>
      <c r="P12586" t="s">
        <v>1121</v>
      </c>
    </row>
    <row r="12587" spans="1:16" x14ac:dyDescent="0.35">
      <c r="A12587" t="s">
        <v>2</v>
      </c>
      <c r="B12587" t="s">
        <v>2</v>
      </c>
      <c r="C12587" t="s">
        <v>1729</v>
      </c>
      <c r="D12587" t="s">
        <v>2360</v>
      </c>
      <c r="E12587" t="s">
        <v>59</v>
      </c>
      <c r="F12587" t="b">
        <v>0</v>
      </c>
      <c r="G12587" t="s">
        <v>65</v>
      </c>
      <c r="H12587" s="1">
        <v>46156.252939814818</v>
      </c>
      <c r="I12587" t="b">
        <v>0</v>
      </c>
      <c r="J12587" t="b">
        <v>1</v>
      </c>
      <c r="K12587" t="s">
        <v>41</v>
      </c>
      <c r="L12587" t="s">
        <v>60</v>
      </c>
      <c r="M12587">
        <v>135000</v>
      </c>
      <c r="N12587"/>
      <c r="O12587" t="s">
        <v>2967</v>
      </c>
      <c r="P12587" t="s">
        <v>3410</v>
      </c>
    </row>
    <row r="12588" spans="1:16" x14ac:dyDescent="0.35">
      <c r="A12588" t="s">
        <v>2</v>
      </c>
      <c r="B12588" t="s">
        <v>23199</v>
      </c>
      <c r="C12588" t="s">
        <v>33</v>
      </c>
      <c r="D12588" t="s">
        <v>16554</v>
      </c>
      <c r="E12588" t="s">
        <v>59</v>
      </c>
      <c r="F12588" t="b">
        <v>0</v>
      </c>
      <c r="G12588" t="s">
        <v>33</v>
      </c>
      <c r="H12588" s="1">
        <v>46156.253831018519</v>
      </c>
      <c r="I12588" t="b">
        <v>0</v>
      </c>
      <c r="J12588" t="b">
        <v>0</v>
      </c>
      <c r="K12588" t="s">
        <v>33</v>
      </c>
      <c r="L12588" t="s">
        <v>60</v>
      </c>
      <c r="M12588">
        <v>80000</v>
      </c>
      <c r="N12588"/>
      <c r="O12588" t="s">
        <v>23200</v>
      </c>
      <c r="P12588" t="s">
        <v>208</v>
      </c>
    </row>
    <row r="12589" spans="1:16" x14ac:dyDescent="0.35">
      <c r="A12589" t="s">
        <v>3</v>
      </c>
      <c r="B12589" t="s">
        <v>15003</v>
      </c>
      <c r="C12589" t="s">
        <v>92</v>
      </c>
      <c r="D12589" t="s">
        <v>2360</v>
      </c>
      <c r="E12589" t="s">
        <v>59</v>
      </c>
      <c r="F12589" t="b">
        <v>0</v>
      </c>
      <c r="G12589" t="s">
        <v>77</v>
      </c>
      <c r="H12589" s="1">
        <v>46156.293252314812</v>
      </c>
      <c r="I12589" t="b">
        <v>0</v>
      </c>
      <c r="J12589" t="b">
        <v>1</v>
      </c>
      <c r="K12589" t="s">
        <v>41</v>
      </c>
      <c r="L12589" t="s">
        <v>60</v>
      </c>
      <c r="M12589">
        <v>195000</v>
      </c>
      <c r="N12589"/>
      <c r="O12589" t="s">
        <v>402</v>
      </c>
      <c r="P12589" t="s">
        <v>283</v>
      </c>
    </row>
    <row r="12590" spans="1:16" x14ac:dyDescent="0.35">
      <c r="A12590" t="s">
        <v>2</v>
      </c>
      <c r="B12590" t="s">
        <v>23201</v>
      </c>
      <c r="C12590" t="s">
        <v>202</v>
      </c>
      <c r="D12590" t="s">
        <v>4346</v>
      </c>
      <c r="E12590" t="s">
        <v>59</v>
      </c>
      <c r="F12590" t="b">
        <v>0</v>
      </c>
      <c r="G12590" t="s">
        <v>77</v>
      </c>
      <c r="H12590" s="1">
        <v>46156.294432870367</v>
      </c>
      <c r="I12590" t="b">
        <v>0</v>
      </c>
      <c r="J12590" t="b">
        <v>0</v>
      </c>
      <c r="K12590" t="s">
        <v>41</v>
      </c>
      <c r="L12590" t="s">
        <v>60</v>
      </c>
      <c r="M12590">
        <v>119995</v>
      </c>
      <c r="N12590"/>
      <c r="O12590" t="s">
        <v>3904</v>
      </c>
      <c r="P12590" t="s">
        <v>23202</v>
      </c>
    </row>
    <row r="12591" spans="1:16" x14ac:dyDescent="0.35">
      <c r="A12591" t="s">
        <v>7</v>
      </c>
      <c r="B12591" t="s">
        <v>23203</v>
      </c>
      <c r="C12591" t="s">
        <v>616</v>
      </c>
      <c r="D12591" t="s">
        <v>4526</v>
      </c>
      <c r="E12591" t="s">
        <v>88</v>
      </c>
      <c r="F12591" t="b">
        <v>0</v>
      </c>
      <c r="G12591" t="s">
        <v>73</v>
      </c>
      <c r="H12591" s="1">
        <v>46156.334907407407</v>
      </c>
      <c r="I12591" t="b">
        <v>0</v>
      </c>
      <c r="J12591" t="b">
        <v>0</v>
      </c>
      <c r="K12591" t="s">
        <v>41</v>
      </c>
      <c r="L12591" t="s">
        <v>74</v>
      </c>
      <c r="M12591"/>
      <c r="N12591">
        <v>52.5</v>
      </c>
      <c r="O12591" t="s">
        <v>23204</v>
      </c>
      <c r="P12591" t="s">
        <v>23205</v>
      </c>
    </row>
    <row r="12592" spans="1:16" x14ac:dyDescent="0.35">
      <c r="A12592" t="s">
        <v>3</v>
      </c>
      <c r="B12592" t="s">
        <v>23206</v>
      </c>
      <c r="C12592" t="s">
        <v>164</v>
      </c>
      <c r="D12592" t="s">
        <v>11236</v>
      </c>
      <c r="E12592" t="s">
        <v>59</v>
      </c>
      <c r="F12592" t="b">
        <v>0</v>
      </c>
      <c r="G12592" t="s">
        <v>65</v>
      </c>
      <c r="H12592" s="1">
        <v>46156.334953703707</v>
      </c>
      <c r="I12592" t="b">
        <v>0</v>
      </c>
      <c r="J12592" t="b">
        <v>0</v>
      </c>
      <c r="K12592" t="s">
        <v>41</v>
      </c>
      <c r="L12592" t="s">
        <v>60</v>
      </c>
      <c r="M12592">
        <v>99000</v>
      </c>
      <c r="N12592"/>
      <c r="O12592" t="s">
        <v>23207</v>
      </c>
      <c r="P12592" t="s">
        <v>23208</v>
      </c>
    </row>
    <row r="12593" spans="1:16" x14ac:dyDescent="0.35">
      <c r="A12593" t="s">
        <v>2</v>
      </c>
      <c r="B12593" t="s">
        <v>23209</v>
      </c>
      <c r="C12593" t="s">
        <v>172</v>
      </c>
      <c r="D12593" t="s">
        <v>11236</v>
      </c>
      <c r="E12593" t="s">
        <v>59</v>
      </c>
      <c r="F12593" t="b">
        <v>0</v>
      </c>
      <c r="G12593" t="s">
        <v>68</v>
      </c>
      <c r="H12593" s="1">
        <v>46156.336122685178</v>
      </c>
      <c r="I12593" t="b">
        <v>0</v>
      </c>
      <c r="J12593" t="b">
        <v>1</v>
      </c>
      <c r="K12593" t="s">
        <v>41</v>
      </c>
      <c r="L12593" t="s">
        <v>60</v>
      </c>
      <c r="M12593">
        <v>162500</v>
      </c>
      <c r="N12593"/>
      <c r="O12593" t="s">
        <v>6185</v>
      </c>
      <c r="P12593" t="s">
        <v>15890</v>
      </c>
    </row>
    <row r="12594" spans="1:16" x14ac:dyDescent="0.35">
      <c r="A12594" t="s">
        <v>6</v>
      </c>
      <c r="B12594" t="s">
        <v>8631</v>
      </c>
      <c r="C12594" t="s">
        <v>246</v>
      </c>
      <c r="D12594" t="s">
        <v>4346</v>
      </c>
      <c r="E12594" t="s">
        <v>59</v>
      </c>
      <c r="F12594" t="b">
        <v>0</v>
      </c>
      <c r="G12594" t="s">
        <v>65</v>
      </c>
      <c r="H12594" s="1">
        <v>46156.336157407408</v>
      </c>
      <c r="I12594" t="b">
        <v>0</v>
      </c>
      <c r="J12594" t="b">
        <v>1</v>
      </c>
      <c r="K12594" t="s">
        <v>41</v>
      </c>
      <c r="L12594" t="s">
        <v>60</v>
      </c>
      <c r="M12594">
        <v>187000</v>
      </c>
      <c r="N12594"/>
      <c r="O12594" t="s">
        <v>1183</v>
      </c>
      <c r="P12594" t="s">
        <v>8506</v>
      </c>
    </row>
    <row r="12595" spans="1:16" x14ac:dyDescent="0.35">
      <c r="A12595" t="s">
        <v>1</v>
      </c>
      <c r="B12595" t="s">
        <v>18359</v>
      </c>
      <c r="C12595" t="s">
        <v>326</v>
      </c>
      <c r="D12595" t="s">
        <v>4346</v>
      </c>
      <c r="E12595" t="s">
        <v>59</v>
      </c>
      <c r="F12595" t="b">
        <v>0</v>
      </c>
      <c r="G12595" t="s">
        <v>77</v>
      </c>
      <c r="H12595" s="1">
        <v>46156.337395833332</v>
      </c>
      <c r="I12595" t="b">
        <v>0</v>
      </c>
      <c r="J12595" t="b">
        <v>1</v>
      </c>
      <c r="K12595" t="s">
        <v>41</v>
      </c>
      <c r="L12595" t="s">
        <v>60</v>
      </c>
      <c r="M12595">
        <v>128500</v>
      </c>
      <c r="N12595"/>
      <c r="O12595" t="s">
        <v>1990</v>
      </c>
      <c r="P12595" t="s">
        <v>18360</v>
      </c>
    </row>
    <row r="12596" spans="1:16" x14ac:dyDescent="0.35">
      <c r="A12596" t="s">
        <v>1</v>
      </c>
      <c r="B12596" t="s">
        <v>22747</v>
      </c>
      <c r="C12596" t="s">
        <v>165</v>
      </c>
      <c r="D12596" t="s">
        <v>11236</v>
      </c>
      <c r="E12596" t="s">
        <v>59</v>
      </c>
      <c r="F12596" t="b">
        <v>0</v>
      </c>
      <c r="G12596" t="s">
        <v>73</v>
      </c>
      <c r="H12596" s="1">
        <v>46156.337442129632</v>
      </c>
      <c r="I12596" t="b">
        <v>0</v>
      </c>
      <c r="J12596" t="b">
        <v>1</v>
      </c>
      <c r="K12596" t="s">
        <v>41</v>
      </c>
      <c r="L12596" t="s">
        <v>60</v>
      </c>
      <c r="M12596">
        <v>191500</v>
      </c>
      <c r="N12596"/>
      <c r="O12596" t="s">
        <v>965</v>
      </c>
      <c r="P12596" t="s">
        <v>23210</v>
      </c>
    </row>
    <row r="12597" spans="1:16" x14ac:dyDescent="0.35">
      <c r="A12597" t="s">
        <v>5</v>
      </c>
      <c r="B12597" t="s">
        <v>23211</v>
      </c>
      <c r="C12597" t="s">
        <v>359</v>
      </c>
      <c r="D12597" t="s">
        <v>11236</v>
      </c>
      <c r="E12597" t="s">
        <v>59</v>
      </c>
      <c r="F12597" t="b">
        <v>0</v>
      </c>
      <c r="G12597" t="s">
        <v>77</v>
      </c>
      <c r="H12597" s="1">
        <v>46156.337476851862</v>
      </c>
      <c r="I12597" t="b">
        <v>0</v>
      </c>
      <c r="J12597" t="b">
        <v>1</v>
      </c>
      <c r="K12597" t="s">
        <v>41</v>
      </c>
      <c r="L12597" t="s">
        <v>60</v>
      </c>
      <c r="M12597">
        <v>161000</v>
      </c>
      <c r="N12597"/>
      <c r="O12597" t="s">
        <v>3782</v>
      </c>
      <c r="P12597" t="s">
        <v>23212</v>
      </c>
    </row>
    <row r="12598" spans="1:16" x14ac:dyDescent="0.35">
      <c r="A12598" t="s">
        <v>1</v>
      </c>
      <c r="B12598" t="s">
        <v>23213</v>
      </c>
      <c r="C12598" t="s">
        <v>40</v>
      </c>
      <c r="D12598" t="s">
        <v>4526</v>
      </c>
      <c r="E12598" t="s">
        <v>88</v>
      </c>
      <c r="F12598" t="b">
        <v>0</v>
      </c>
      <c r="G12598" t="s">
        <v>40</v>
      </c>
      <c r="H12598" s="1">
        <v>46156.33898148148</v>
      </c>
      <c r="I12598" t="b">
        <v>1</v>
      </c>
      <c r="J12598" t="b">
        <v>0</v>
      </c>
      <c r="K12598" t="s">
        <v>40</v>
      </c>
      <c r="L12598" t="s">
        <v>74</v>
      </c>
      <c r="M12598"/>
      <c r="N12598">
        <v>52.5</v>
      </c>
      <c r="O12598" t="s">
        <v>9604</v>
      </c>
    </row>
    <row r="12599" spans="1:16" x14ac:dyDescent="0.35">
      <c r="A12599" t="s">
        <v>1</v>
      </c>
      <c r="B12599" t="s">
        <v>23214</v>
      </c>
      <c r="C12599" t="s">
        <v>22041</v>
      </c>
      <c r="D12599" t="s">
        <v>4550</v>
      </c>
      <c r="E12599" t="s">
        <v>621</v>
      </c>
      <c r="F12599" t="b">
        <v>0</v>
      </c>
      <c r="G12599" t="s">
        <v>13</v>
      </c>
      <c r="H12599" s="1">
        <v>46156.379583333342</v>
      </c>
      <c r="I12599" t="b">
        <v>0</v>
      </c>
      <c r="J12599" t="b">
        <v>0</v>
      </c>
      <c r="K12599" t="s">
        <v>13</v>
      </c>
      <c r="L12599" t="s">
        <v>74</v>
      </c>
      <c r="M12599"/>
      <c r="N12599">
        <v>28.03</v>
      </c>
      <c r="O12599" t="s">
        <v>23215</v>
      </c>
      <c r="P12599" t="s">
        <v>23216</v>
      </c>
    </row>
    <row r="12600" spans="1:16" x14ac:dyDescent="0.35">
      <c r="A12600" t="s">
        <v>1</v>
      </c>
      <c r="B12600" t="s">
        <v>23217</v>
      </c>
      <c r="C12600" t="s">
        <v>9560</v>
      </c>
      <c r="D12600" t="s">
        <v>4346</v>
      </c>
      <c r="E12600" t="s">
        <v>59</v>
      </c>
      <c r="F12600" t="b">
        <v>0</v>
      </c>
      <c r="G12600" t="s">
        <v>19</v>
      </c>
      <c r="H12600" s="1">
        <v>46156.38003472222</v>
      </c>
      <c r="I12600" t="b">
        <v>1</v>
      </c>
      <c r="J12600" t="b">
        <v>0</v>
      </c>
      <c r="K12600" t="s">
        <v>19</v>
      </c>
      <c r="L12600" t="s">
        <v>60</v>
      </c>
      <c r="M12600">
        <v>1500000</v>
      </c>
      <c r="N12600"/>
      <c r="O12600" t="s">
        <v>23218</v>
      </c>
      <c r="P12600" t="s">
        <v>3941</v>
      </c>
    </row>
    <row r="12601" spans="1:16" x14ac:dyDescent="0.35">
      <c r="A12601" t="s">
        <v>0</v>
      </c>
      <c r="B12601" t="s">
        <v>23219</v>
      </c>
      <c r="C12601" t="s">
        <v>112</v>
      </c>
      <c r="D12601" t="s">
        <v>2360</v>
      </c>
      <c r="E12601" t="s">
        <v>59</v>
      </c>
      <c r="F12601" t="b">
        <v>0</v>
      </c>
      <c r="G12601" t="s">
        <v>65</v>
      </c>
      <c r="H12601" s="1">
        <v>46156.418229166673</v>
      </c>
      <c r="I12601" t="b">
        <v>0</v>
      </c>
      <c r="J12601" t="b">
        <v>0</v>
      </c>
      <c r="K12601" t="s">
        <v>41</v>
      </c>
      <c r="L12601" t="s">
        <v>60</v>
      </c>
      <c r="M12601">
        <v>53500</v>
      </c>
      <c r="N12601"/>
      <c r="O12601" t="s">
        <v>23220</v>
      </c>
      <c r="P12601" t="s">
        <v>859</v>
      </c>
    </row>
    <row r="12602" spans="1:16" x14ac:dyDescent="0.35">
      <c r="A12602" t="s">
        <v>0</v>
      </c>
      <c r="B12602" t="s">
        <v>23221</v>
      </c>
      <c r="C12602" t="s">
        <v>23222</v>
      </c>
      <c r="D12602" t="s">
        <v>23223</v>
      </c>
      <c r="E12602" t="s">
        <v>59</v>
      </c>
      <c r="F12602" t="b">
        <v>0</v>
      </c>
      <c r="G12602" t="s">
        <v>77</v>
      </c>
      <c r="H12602" s="1">
        <v>46156.418252314812</v>
      </c>
      <c r="I12602" t="b">
        <v>0</v>
      </c>
      <c r="J12602" t="b">
        <v>1</v>
      </c>
      <c r="K12602" t="s">
        <v>41</v>
      </c>
      <c r="L12602" t="s">
        <v>74</v>
      </c>
      <c r="M12602"/>
      <c r="N12602">
        <v>30</v>
      </c>
      <c r="O12602" t="s">
        <v>3429</v>
      </c>
      <c r="P12602" t="s">
        <v>23224</v>
      </c>
    </row>
    <row r="12603" spans="1:16" x14ac:dyDescent="0.35">
      <c r="A12603" t="s">
        <v>2</v>
      </c>
      <c r="B12603" t="s">
        <v>4944</v>
      </c>
      <c r="C12603" t="s">
        <v>157</v>
      </c>
      <c r="D12603" t="s">
        <v>2360</v>
      </c>
      <c r="E12603" t="s">
        <v>59</v>
      </c>
      <c r="F12603" t="b">
        <v>0</v>
      </c>
      <c r="G12603" t="s">
        <v>77</v>
      </c>
      <c r="H12603" s="1">
        <v>46156.419444444437</v>
      </c>
      <c r="I12603" t="b">
        <v>0</v>
      </c>
      <c r="J12603" t="b">
        <v>1</v>
      </c>
      <c r="K12603" t="s">
        <v>41</v>
      </c>
      <c r="L12603" t="s">
        <v>60</v>
      </c>
      <c r="M12603">
        <v>214500</v>
      </c>
      <c r="N12603"/>
      <c r="O12603" t="s">
        <v>3622</v>
      </c>
      <c r="P12603" t="s">
        <v>15973</v>
      </c>
    </row>
    <row r="12604" spans="1:16" x14ac:dyDescent="0.35">
      <c r="A12604" t="s">
        <v>1</v>
      </c>
      <c r="B12604" t="s">
        <v>23225</v>
      </c>
      <c r="C12604" t="s">
        <v>76</v>
      </c>
      <c r="D12604" t="s">
        <v>4346</v>
      </c>
      <c r="E12604" t="s">
        <v>59</v>
      </c>
      <c r="F12604" t="b">
        <v>1</v>
      </c>
      <c r="G12604" t="s">
        <v>19</v>
      </c>
      <c r="H12604" s="1">
        <v>46156.421574074076</v>
      </c>
      <c r="I12604" t="b">
        <v>1</v>
      </c>
      <c r="J12604" t="b">
        <v>0</v>
      </c>
      <c r="K12604" t="s">
        <v>19</v>
      </c>
      <c r="L12604" t="s">
        <v>60</v>
      </c>
      <c r="M12604">
        <v>1787873.55</v>
      </c>
      <c r="N12604"/>
      <c r="O12604" t="s">
        <v>23226</v>
      </c>
      <c r="P12604" t="s">
        <v>23227</v>
      </c>
    </row>
    <row r="12605" spans="1:16" x14ac:dyDescent="0.35">
      <c r="A12605" t="s">
        <v>2</v>
      </c>
      <c r="B12605" t="s">
        <v>23228</v>
      </c>
      <c r="C12605" t="s">
        <v>81</v>
      </c>
      <c r="D12605" t="s">
        <v>6368</v>
      </c>
      <c r="E12605" t="s">
        <v>59</v>
      </c>
      <c r="F12605" t="b">
        <v>0</v>
      </c>
      <c r="G12605" t="s">
        <v>77</v>
      </c>
      <c r="H12605" s="1">
        <v>46156.461111111108</v>
      </c>
      <c r="I12605" t="b">
        <v>0</v>
      </c>
      <c r="J12605" t="b">
        <v>1</v>
      </c>
      <c r="K12605" t="s">
        <v>41</v>
      </c>
      <c r="L12605" t="s">
        <v>60</v>
      </c>
      <c r="M12605">
        <v>158000</v>
      </c>
      <c r="N12605"/>
      <c r="O12605" t="s">
        <v>138</v>
      </c>
      <c r="P12605" t="s">
        <v>283</v>
      </c>
    </row>
    <row r="12606" spans="1:16" x14ac:dyDescent="0.35">
      <c r="A12606" t="s">
        <v>8</v>
      </c>
      <c r="B12606" t="s">
        <v>23229</v>
      </c>
      <c r="C12606" t="s">
        <v>40</v>
      </c>
      <c r="D12606" t="s">
        <v>4526</v>
      </c>
      <c r="E12606" t="s">
        <v>59</v>
      </c>
      <c r="F12606" t="b">
        <v>0</v>
      </c>
      <c r="G12606" t="s">
        <v>40</v>
      </c>
      <c r="H12606" s="1">
        <v>46156.462337962963</v>
      </c>
      <c r="I12606" t="b">
        <v>0</v>
      </c>
      <c r="J12606" t="b">
        <v>0</v>
      </c>
      <c r="K12606" t="s">
        <v>40</v>
      </c>
      <c r="L12606" t="s">
        <v>60</v>
      </c>
      <c r="M12606">
        <v>102500</v>
      </c>
      <c r="N12606"/>
      <c r="O12606" t="s">
        <v>6510</v>
      </c>
      <c r="P12606" t="s">
        <v>1288</v>
      </c>
    </row>
    <row r="12607" spans="1:16" x14ac:dyDescent="0.35">
      <c r="A12607" t="s">
        <v>1</v>
      </c>
      <c r="B12607" t="s">
        <v>23230</v>
      </c>
      <c r="C12607" t="s">
        <v>3062</v>
      </c>
      <c r="D12607" t="s">
        <v>4346</v>
      </c>
      <c r="E12607" t="s">
        <v>88</v>
      </c>
      <c r="F12607" t="b">
        <v>0</v>
      </c>
      <c r="G12607" t="s">
        <v>73</v>
      </c>
      <c r="H12607" s="1">
        <v>46156.462534722217</v>
      </c>
      <c r="I12607" t="b">
        <v>0</v>
      </c>
      <c r="J12607" t="b">
        <v>1</v>
      </c>
      <c r="K12607" t="s">
        <v>41</v>
      </c>
      <c r="L12607" t="s">
        <v>74</v>
      </c>
      <c r="M12607"/>
      <c r="N12607">
        <v>39.25</v>
      </c>
      <c r="O12607" t="s">
        <v>170</v>
      </c>
      <c r="P12607" t="s">
        <v>2268</v>
      </c>
    </row>
    <row r="12608" spans="1:16" x14ac:dyDescent="0.35">
      <c r="A12608" t="s">
        <v>1</v>
      </c>
      <c r="B12608" t="s">
        <v>23231</v>
      </c>
      <c r="C12608" t="s">
        <v>18</v>
      </c>
      <c r="D12608" t="s">
        <v>23232</v>
      </c>
      <c r="E12608" t="s">
        <v>59</v>
      </c>
      <c r="F12608" t="b">
        <v>0</v>
      </c>
      <c r="G12608" t="s">
        <v>18</v>
      </c>
      <c r="H12608" s="1">
        <v>46156.463217592587</v>
      </c>
      <c r="I12608" t="b">
        <v>0</v>
      </c>
      <c r="J12608" t="b">
        <v>0</v>
      </c>
      <c r="K12608" t="s">
        <v>18</v>
      </c>
      <c r="L12608" t="s">
        <v>60</v>
      </c>
      <c r="M12608">
        <v>28500</v>
      </c>
      <c r="N12608"/>
      <c r="O12608" t="s">
        <v>23232</v>
      </c>
      <c r="P12608" t="s">
        <v>23233</v>
      </c>
    </row>
    <row r="12609" spans="1:16" x14ac:dyDescent="0.35">
      <c r="A12609" t="s">
        <v>1</v>
      </c>
      <c r="B12609" t="s">
        <v>23234</v>
      </c>
      <c r="C12609" t="s">
        <v>5215</v>
      </c>
      <c r="D12609" t="s">
        <v>4346</v>
      </c>
      <c r="E12609" t="s">
        <v>88</v>
      </c>
      <c r="F12609" t="b">
        <v>0</v>
      </c>
      <c r="G12609" t="s">
        <v>19</v>
      </c>
      <c r="H12609" s="1">
        <v>46156.463356481479</v>
      </c>
      <c r="I12609" t="b">
        <v>1</v>
      </c>
      <c r="J12609" t="b">
        <v>0</v>
      </c>
      <c r="K12609" t="s">
        <v>19</v>
      </c>
      <c r="L12609" t="s">
        <v>74</v>
      </c>
      <c r="M12609"/>
      <c r="N12609">
        <v>33.5</v>
      </c>
      <c r="O12609" t="s">
        <v>23235</v>
      </c>
      <c r="P12609" t="s">
        <v>8217</v>
      </c>
    </row>
    <row r="12610" spans="1:16" x14ac:dyDescent="0.35">
      <c r="A12610" t="s">
        <v>2</v>
      </c>
      <c r="B12610" t="s">
        <v>23236</v>
      </c>
      <c r="C12610" t="s">
        <v>5029</v>
      </c>
      <c r="D12610" t="s">
        <v>7124</v>
      </c>
      <c r="E12610" t="s">
        <v>59</v>
      </c>
      <c r="F12610" t="b">
        <v>0</v>
      </c>
      <c r="G12610" t="s">
        <v>40</v>
      </c>
      <c r="H12610" s="1">
        <v>46156.464016203703</v>
      </c>
      <c r="I12610" t="b">
        <v>0</v>
      </c>
      <c r="J12610" t="b">
        <v>0</v>
      </c>
      <c r="K12610" t="s">
        <v>40</v>
      </c>
      <c r="L12610" t="s">
        <v>60</v>
      </c>
      <c r="M12610">
        <v>110000</v>
      </c>
      <c r="N12610"/>
      <c r="O12610" t="s">
        <v>22957</v>
      </c>
      <c r="P12610" t="s">
        <v>1619</v>
      </c>
    </row>
    <row r="12611" spans="1:16" x14ac:dyDescent="0.35">
      <c r="A12611" t="s">
        <v>1</v>
      </c>
      <c r="B12611" t="s">
        <v>23237</v>
      </c>
      <c r="C12611" t="s">
        <v>1116</v>
      </c>
      <c r="D12611" t="s">
        <v>2360</v>
      </c>
      <c r="E12611" t="s">
        <v>59</v>
      </c>
      <c r="F12611" t="b">
        <v>0</v>
      </c>
      <c r="G12611" t="s">
        <v>89</v>
      </c>
      <c r="H12611" s="1">
        <v>46156.504074074073</v>
      </c>
      <c r="I12611" t="b">
        <v>0</v>
      </c>
      <c r="J12611" t="b">
        <v>0</v>
      </c>
      <c r="K12611" t="s">
        <v>41</v>
      </c>
      <c r="L12611" t="s">
        <v>74</v>
      </c>
      <c r="M12611"/>
      <c r="N12611">
        <v>66</v>
      </c>
      <c r="O12611" t="s">
        <v>2089</v>
      </c>
      <c r="P12611" t="s">
        <v>23238</v>
      </c>
    </row>
    <row r="12612" spans="1:16" x14ac:dyDescent="0.35">
      <c r="A12612" t="s">
        <v>5</v>
      </c>
      <c r="B12612" t="s">
        <v>23239</v>
      </c>
      <c r="C12612" t="s">
        <v>172</v>
      </c>
      <c r="D12612" t="s">
        <v>4756</v>
      </c>
      <c r="E12612" t="s">
        <v>59</v>
      </c>
      <c r="F12612" t="b">
        <v>0</v>
      </c>
      <c r="G12612" t="s">
        <v>68</v>
      </c>
      <c r="H12612" s="1">
        <v>46156.504074074073</v>
      </c>
      <c r="I12612" t="b">
        <v>0</v>
      </c>
      <c r="J12612" t="b">
        <v>0</v>
      </c>
      <c r="K12612" t="s">
        <v>41</v>
      </c>
      <c r="L12612" t="s">
        <v>60</v>
      </c>
      <c r="M12612">
        <v>95000</v>
      </c>
      <c r="N12612"/>
      <c r="O12612" t="s">
        <v>23240</v>
      </c>
      <c r="P12612" t="s">
        <v>23241</v>
      </c>
    </row>
    <row r="12613" spans="1:16" x14ac:dyDescent="0.35">
      <c r="A12613" t="s">
        <v>3</v>
      </c>
      <c r="B12613" t="s">
        <v>23242</v>
      </c>
      <c r="C12613" t="s">
        <v>162</v>
      </c>
      <c r="D12613" t="s">
        <v>2360</v>
      </c>
      <c r="E12613" t="s">
        <v>59</v>
      </c>
      <c r="F12613" t="b">
        <v>0</v>
      </c>
      <c r="G12613" t="s">
        <v>73</v>
      </c>
      <c r="H12613" s="1">
        <v>46156.585023148153</v>
      </c>
      <c r="I12613" t="b">
        <v>0</v>
      </c>
      <c r="J12613" t="b">
        <v>0</v>
      </c>
      <c r="K12613" t="s">
        <v>41</v>
      </c>
      <c r="L12613" t="s">
        <v>74</v>
      </c>
      <c r="M12613"/>
      <c r="N12613">
        <v>74</v>
      </c>
      <c r="O12613" t="s">
        <v>2379</v>
      </c>
      <c r="P12613" t="s">
        <v>146</v>
      </c>
    </row>
    <row r="12614" spans="1:16" x14ac:dyDescent="0.35">
      <c r="A12614" t="s">
        <v>0</v>
      </c>
      <c r="B12614" t="s">
        <v>23243</v>
      </c>
      <c r="C12614" t="s">
        <v>41</v>
      </c>
      <c r="D12614" t="s">
        <v>4526</v>
      </c>
      <c r="E12614" t="s">
        <v>88</v>
      </c>
      <c r="F12614" t="b">
        <v>0</v>
      </c>
      <c r="G12614" t="s">
        <v>41</v>
      </c>
      <c r="H12614" s="1">
        <v>46156.586099537039</v>
      </c>
      <c r="I12614" t="b">
        <v>1</v>
      </c>
      <c r="J12614" t="b">
        <v>0</v>
      </c>
      <c r="K12614" t="s">
        <v>41</v>
      </c>
      <c r="L12614" t="s">
        <v>74</v>
      </c>
      <c r="M12614"/>
      <c r="N12614">
        <v>57.5</v>
      </c>
      <c r="O12614" t="s">
        <v>3073</v>
      </c>
      <c r="P12614" t="s">
        <v>23244</v>
      </c>
    </row>
    <row r="12615" spans="1:16" x14ac:dyDescent="0.35">
      <c r="A12615" t="s">
        <v>2</v>
      </c>
      <c r="B12615" t="s">
        <v>23245</v>
      </c>
      <c r="C12615" t="s">
        <v>81</v>
      </c>
      <c r="D12615" t="s">
        <v>4346</v>
      </c>
      <c r="E12615" t="s">
        <v>59</v>
      </c>
      <c r="F12615" t="b">
        <v>0</v>
      </c>
      <c r="G12615" t="s">
        <v>77</v>
      </c>
      <c r="H12615" s="1">
        <v>46156.586099537039</v>
      </c>
      <c r="I12615" t="b">
        <v>0</v>
      </c>
      <c r="J12615" t="b">
        <v>1</v>
      </c>
      <c r="K12615" t="s">
        <v>41</v>
      </c>
      <c r="L12615" t="s">
        <v>60</v>
      </c>
      <c r="M12615">
        <v>168000</v>
      </c>
      <c r="N12615"/>
      <c r="O12615" t="s">
        <v>1990</v>
      </c>
      <c r="P12615" t="s">
        <v>5601</v>
      </c>
    </row>
    <row r="12616" spans="1:16" x14ac:dyDescent="0.35">
      <c r="A12616" t="s">
        <v>1</v>
      </c>
      <c r="B12616" t="s">
        <v>23246</v>
      </c>
      <c r="C12616" t="s">
        <v>112</v>
      </c>
      <c r="D12616" t="s">
        <v>4346</v>
      </c>
      <c r="E12616" t="s">
        <v>59</v>
      </c>
      <c r="F12616" t="b">
        <v>0</v>
      </c>
      <c r="G12616" t="s">
        <v>65</v>
      </c>
      <c r="H12616" s="1">
        <v>46156.587407407409</v>
      </c>
      <c r="I12616" t="b">
        <v>0</v>
      </c>
      <c r="J12616" t="b">
        <v>1</v>
      </c>
      <c r="K12616" t="s">
        <v>41</v>
      </c>
      <c r="L12616" t="s">
        <v>60</v>
      </c>
      <c r="M12616">
        <v>158500</v>
      </c>
      <c r="N12616"/>
      <c r="O12616" t="s">
        <v>1990</v>
      </c>
      <c r="P12616" t="s">
        <v>85</v>
      </c>
    </row>
    <row r="12617" spans="1:16" x14ac:dyDescent="0.35">
      <c r="A12617" t="s">
        <v>2</v>
      </c>
      <c r="B12617" t="s">
        <v>2852</v>
      </c>
      <c r="C12617" t="s">
        <v>201</v>
      </c>
      <c r="D12617" t="s">
        <v>4526</v>
      </c>
      <c r="E12617" t="s">
        <v>88</v>
      </c>
      <c r="F12617" t="b">
        <v>0</v>
      </c>
      <c r="G12617" t="s">
        <v>77</v>
      </c>
      <c r="H12617" s="1">
        <v>46156.587418981479</v>
      </c>
      <c r="I12617" t="b">
        <v>0</v>
      </c>
      <c r="J12617" t="b">
        <v>0</v>
      </c>
      <c r="K12617" t="s">
        <v>41</v>
      </c>
      <c r="L12617" t="s">
        <v>74</v>
      </c>
      <c r="M12617"/>
      <c r="N12617">
        <v>50</v>
      </c>
      <c r="O12617" t="s">
        <v>5361</v>
      </c>
      <c r="P12617" t="s">
        <v>23247</v>
      </c>
    </row>
    <row r="12618" spans="1:16" x14ac:dyDescent="0.35">
      <c r="A12618" t="s">
        <v>1</v>
      </c>
      <c r="B12618" t="s">
        <v>2249</v>
      </c>
      <c r="C12618" t="s">
        <v>76</v>
      </c>
      <c r="D12618" t="s">
        <v>1764</v>
      </c>
      <c r="E12618" t="s">
        <v>59</v>
      </c>
      <c r="F12618" t="b">
        <v>1</v>
      </c>
      <c r="G12618" t="s">
        <v>68</v>
      </c>
      <c r="H12618" s="1">
        <v>46156.587430555563</v>
      </c>
      <c r="I12618" t="b">
        <v>1</v>
      </c>
      <c r="J12618" t="b">
        <v>0</v>
      </c>
      <c r="K12618" t="s">
        <v>41</v>
      </c>
      <c r="L12618" t="s">
        <v>60</v>
      </c>
      <c r="M12618">
        <v>175000</v>
      </c>
      <c r="N12618"/>
      <c r="O12618" t="s">
        <v>23248</v>
      </c>
      <c r="P12618" t="s">
        <v>2299</v>
      </c>
    </row>
    <row r="12619" spans="1:16" x14ac:dyDescent="0.35">
      <c r="A12619" t="s">
        <v>1</v>
      </c>
      <c r="B12619" t="s">
        <v>23249</v>
      </c>
      <c r="C12619" t="s">
        <v>19147</v>
      </c>
      <c r="D12619" t="s">
        <v>4526</v>
      </c>
      <c r="E12619" t="s">
        <v>88</v>
      </c>
      <c r="F12619" t="b">
        <v>0</v>
      </c>
      <c r="G12619" t="s">
        <v>13</v>
      </c>
      <c r="H12619" s="1">
        <v>46156.587916666656</v>
      </c>
      <c r="I12619" t="b">
        <v>0</v>
      </c>
      <c r="J12619" t="b">
        <v>0</v>
      </c>
      <c r="K12619" t="s">
        <v>13</v>
      </c>
      <c r="L12619" t="s">
        <v>74</v>
      </c>
      <c r="M12619"/>
      <c r="N12619">
        <v>33</v>
      </c>
      <c r="O12619" t="s">
        <v>2080</v>
      </c>
      <c r="P12619" t="s">
        <v>3990</v>
      </c>
    </row>
    <row r="12620" spans="1:16" x14ac:dyDescent="0.35">
      <c r="A12620" t="s">
        <v>1</v>
      </c>
      <c r="B12620" t="s">
        <v>23250</v>
      </c>
      <c r="C12620" t="s">
        <v>5815</v>
      </c>
      <c r="D12620" t="s">
        <v>4346</v>
      </c>
      <c r="E12620" t="s">
        <v>59</v>
      </c>
      <c r="F12620" t="b">
        <v>0</v>
      </c>
      <c r="G12620" t="s">
        <v>20</v>
      </c>
      <c r="H12620" s="1">
        <v>46156.588263888887</v>
      </c>
      <c r="I12620" t="b">
        <v>1</v>
      </c>
      <c r="J12620" t="b">
        <v>0</v>
      </c>
      <c r="K12620" t="s">
        <v>20</v>
      </c>
      <c r="L12620" t="s">
        <v>60</v>
      </c>
      <c r="M12620">
        <v>69704</v>
      </c>
      <c r="N12620"/>
      <c r="O12620" t="s">
        <v>23251</v>
      </c>
    </row>
    <row r="12621" spans="1:16" x14ac:dyDescent="0.35">
      <c r="A12621" t="s">
        <v>1</v>
      </c>
      <c r="B12621" t="s">
        <v>23252</v>
      </c>
      <c r="C12621" t="s">
        <v>14540</v>
      </c>
      <c r="D12621" t="s">
        <v>4346</v>
      </c>
      <c r="E12621" t="s">
        <v>59</v>
      </c>
      <c r="F12621" t="b">
        <v>0</v>
      </c>
      <c r="G12621" t="s">
        <v>19</v>
      </c>
      <c r="H12621" s="1">
        <v>46156.588368055563</v>
      </c>
      <c r="I12621" t="b">
        <v>1</v>
      </c>
      <c r="J12621" t="b">
        <v>0</v>
      </c>
      <c r="K12621" t="s">
        <v>19</v>
      </c>
      <c r="L12621" t="s">
        <v>60</v>
      </c>
      <c r="M12621">
        <v>1350000</v>
      </c>
      <c r="N12621"/>
      <c r="O12621" t="s">
        <v>23253</v>
      </c>
      <c r="P12621" t="s">
        <v>23254</v>
      </c>
    </row>
    <row r="12622" spans="1:16" x14ac:dyDescent="0.35">
      <c r="A12622" t="s">
        <v>5</v>
      </c>
      <c r="B12622" t="s">
        <v>23255</v>
      </c>
      <c r="C12622" t="s">
        <v>14540</v>
      </c>
      <c r="D12622" t="s">
        <v>4346</v>
      </c>
      <c r="E12622" t="s">
        <v>59</v>
      </c>
      <c r="F12622" t="b">
        <v>0</v>
      </c>
      <c r="G12622" t="s">
        <v>19</v>
      </c>
      <c r="H12622" s="1">
        <v>46156.588402777779</v>
      </c>
      <c r="I12622" t="b">
        <v>1</v>
      </c>
      <c r="J12622" t="b">
        <v>0</v>
      </c>
      <c r="K12622" t="s">
        <v>19</v>
      </c>
      <c r="L12622" t="s">
        <v>60</v>
      </c>
      <c r="M12622">
        <v>1450000</v>
      </c>
      <c r="N12622"/>
      <c r="O12622" t="s">
        <v>23256</v>
      </c>
      <c r="P12622" t="s">
        <v>23257</v>
      </c>
    </row>
    <row r="12623" spans="1:16" x14ac:dyDescent="0.35">
      <c r="A12623" t="s">
        <v>1</v>
      </c>
      <c r="B12623" t="s">
        <v>23258</v>
      </c>
      <c r="C12623" t="s">
        <v>28</v>
      </c>
      <c r="D12623" t="s">
        <v>2544</v>
      </c>
      <c r="E12623" t="s">
        <v>59</v>
      </c>
      <c r="F12623" t="b">
        <v>0</v>
      </c>
      <c r="G12623" t="s">
        <v>28</v>
      </c>
      <c r="H12623" s="1">
        <v>46156.588576388887</v>
      </c>
      <c r="I12623" t="b">
        <v>0</v>
      </c>
      <c r="J12623" t="b">
        <v>0</v>
      </c>
      <c r="K12623" t="s">
        <v>28</v>
      </c>
      <c r="L12623" t="s">
        <v>60</v>
      </c>
      <c r="M12623">
        <v>57500</v>
      </c>
      <c r="N12623"/>
      <c r="O12623" t="s">
        <v>2544</v>
      </c>
      <c r="P12623" t="s">
        <v>23259</v>
      </c>
    </row>
    <row r="12624" spans="1:16" x14ac:dyDescent="0.35">
      <c r="A12624" t="s">
        <v>1</v>
      </c>
      <c r="B12624" t="s">
        <v>23260</v>
      </c>
      <c r="C12624" t="s">
        <v>3626</v>
      </c>
      <c r="D12624" t="s">
        <v>2360</v>
      </c>
      <c r="E12624" t="s">
        <v>132</v>
      </c>
      <c r="F12624" t="b">
        <v>0</v>
      </c>
      <c r="G12624" t="s">
        <v>65</v>
      </c>
      <c r="H12624" s="1">
        <v>46156.626574074071</v>
      </c>
      <c r="I12624" t="b">
        <v>0</v>
      </c>
      <c r="J12624" t="b">
        <v>0</v>
      </c>
      <c r="K12624" t="s">
        <v>41</v>
      </c>
      <c r="L12624" t="s">
        <v>74</v>
      </c>
      <c r="M12624"/>
      <c r="N12624">
        <v>15.92</v>
      </c>
      <c r="O12624" t="s">
        <v>23261</v>
      </c>
      <c r="P12624" t="s">
        <v>23262</v>
      </c>
    </row>
    <row r="12625" spans="1:16" x14ac:dyDescent="0.35">
      <c r="A12625" t="s">
        <v>0</v>
      </c>
      <c r="B12625" t="s">
        <v>1550</v>
      </c>
      <c r="C12625" t="s">
        <v>949</v>
      </c>
      <c r="D12625" t="s">
        <v>4756</v>
      </c>
      <c r="E12625" t="s">
        <v>59</v>
      </c>
      <c r="F12625" t="b">
        <v>0</v>
      </c>
      <c r="G12625" t="s">
        <v>65</v>
      </c>
      <c r="H12625" s="1">
        <v>46156.626597222217</v>
      </c>
      <c r="I12625" t="b">
        <v>0</v>
      </c>
      <c r="J12625" t="b">
        <v>0</v>
      </c>
      <c r="K12625" t="s">
        <v>41</v>
      </c>
      <c r="L12625" t="s">
        <v>60</v>
      </c>
      <c r="M12625">
        <v>105000</v>
      </c>
      <c r="N12625"/>
      <c r="O12625" t="s">
        <v>8177</v>
      </c>
      <c r="P12625" t="s">
        <v>23263</v>
      </c>
    </row>
    <row r="12626" spans="1:16" x14ac:dyDescent="0.35">
      <c r="A12626" t="s">
        <v>0</v>
      </c>
      <c r="B12626" t="s">
        <v>23264</v>
      </c>
      <c r="C12626" t="s">
        <v>335</v>
      </c>
      <c r="D12626" t="s">
        <v>4526</v>
      </c>
      <c r="E12626" t="s">
        <v>88</v>
      </c>
      <c r="F12626" t="b">
        <v>0</v>
      </c>
      <c r="G12626" t="s">
        <v>65</v>
      </c>
      <c r="H12626" s="1">
        <v>46156.626631944448</v>
      </c>
      <c r="I12626" t="b">
        <v>0</v>
      </c>
      <c r="J12626" t="b">
        <v>0</v>
      </c>
      <c r="K12626" t="s">
        <v>41</v>
      </c>
      <c r="L12626" t="s">
        <v>74</v>
      </c>
      <c r="M12626"/>
      <c r="N12626">
        <v>22.5</v>
      </c>
      <c r="O12626" t="s">
        <v>806</v>
      </c>
      <c r="P12626" t="s">
        <v>5120</v>
      </c>
    </row>
    <row r="12627" spans="1:16" x14ac:dyDescent="0.35">
      <c r="A12627" t="s">
        <v>8</v>
      </c>
      <c r="B12627" t="s">
        <v>8852</v>
      </c>
      <c r="C12627" t="s">
        <v>81</v>
      </c>
      <c r="D12627" t="s">
        <v>4526</v>
      </c>
      <c r="E12627" t="s">
        <v>59</v>
      </c>
      <c r="F12627" t="b">
        <v>0</v>
      </c>
      <c r="G12627" t="s">
        <v>77</v>
      </c>
      <c r="H12627" s="1">
        <v>46156.62777777778</v>
      </c>
      <c r="I12627" t="b">
        <v>0</v>
      </c>
      <c r="J12627" t="b">
        <v>0</v>
      </c>
      <c r="K12627" t="s">
        <v>41</v>
      </c>
      <c r="L12627" t="s">
        <v>74</v>
      </c>
      <c r="M12627"/>
      <c r="N12627">
        <v>62.5</v>
      </c>
      <c r="O12627" t="s">
        <v>15502</v>
      </c>
      <c r="P12627" t="s">
        <v>208</v>
      </c>
    </row>
    <row r="12628" spans="1:16" x14ac:dyDescent="0.35">
      <c r="A12628" t="s">
        <v>1</v>
      </c>
      <c r="B12628" t="s">
        <v>18683</v>
      </c>
      <c r="C12628" t="s">
        <v>5401</v>
      </c>
      <c r="D12628" t="s">
        <v>4526</v>
      </c>
      <c r="E12628" t="s">
        <v>59</v>
      </c>
      <c r="F12628" t="b">
        <v>0</v>
      </c>
      <c r="G12628" t="s">
        <v>13</v>
      </c>
      <c r="H12628" s="1">
        <v>46156.629699074067</v>
      </c>
      <c r="I12628" t="b">
        <v>1</v>
      </c>
      <c r="J12628" t="b">
        <v>0</v>
      </c>
      <c r="K12628" t="s">
        <v>13</v>
      </c>
      <c r="L12628" t="s">
        <v>60</v>
      </c>
      <c r="M12628">
        <v>97750</v>
      </c>
      <c r="N12628"/>
      <c r="O12628" t="s">
        <v>521</v>
      </c>
      <c r="P12628" t="s">
        <v>23265</v>
      </c>
    </row>
    <row r="12629" spans="1:16" x14ac:dyDescent="0.35">
      <c r="A12629" t="s">
        <v>1</v>
      </c>
      <c r="B12629" t="s">
        <v>23266</v>
      </c>
      <c r="C12629" t="s">
        <v>5215</v>
      </c>
      <c r="D12629" t="s">
        <v>4346</v>
      </c>
      <c r="E12629" t="s">
        <v>59</v>
      </c>
      <c r="F12629" t="b">
        <v>0</v>
      </c>
      <c r="G12629" t="s">
        <v>19</v>
      </c>
      <c r="H12629" s="1">
        <v>46156.629953703698</v>
      </c>
      <c r="I12629" t="b">
        <v>0</v>
      </c>
      <c r="J12629" t="b">
        <v>0</v>
      </c>
      <c r="K12629" t="s">
        <v>19</v>
      </c>
      <c r="L12629" t="s">
        <v>60</v>
      </c>
      <c r="M12629">
        <v>2600000</v>
      </c>
      <c r="N12629"/>
      <c r="O12629" t="s">
        <v>23267</v>
      </c>
      <c r="P12629" t="s">
        <v>23268</v>
      </c>
    </row>
    <row r="12630" spans="1:16" x14ac:dyDescent="0.35">
      <c r="A12630" t="s">
        <v>5</v>
      </c>
      <c r="B12630" t="s">
        <v>23269</v>
      </c>
      <c r="C12630" t="s">
        <v>5029</v>
      </c>
      <c r="D12630" t="s">
        <v>7670</v>
      </c>
      <c r="E12630" t="s">
        <v>232</v>
      </c>
      <c r="F12630" t="b">
        <v>0</v>
      </c>
      <c r="G12630" t="s">
        <v>40</v>
      </c>
      <c r="H12630" s="1">
        <v>46156.630636574067</v>
      </c>
      <c r="I12630" t="b">
        <v>0</v>
      </c>
      <c r="J12630" t="b">
        <v>0</v>
      </c>
      <c r="K12630" t="s">
        <v>40</v>
      </c>
      <c r="L12630" t="s">
        <v>60</v>
      </c>
      <c r="M12630">
        <v>45000</v>
      </c>
      <c r="N12630"/>
      <c r="O12630" t="s">
        <v>23270</v>
      </c>
      <c r="P12630" t="s">
        <v>23271</v>
      </c>
    </row>
    <row r="12631" spans="1:16" x14ac:dyDescent="0.35">
      <c r="A12631" t="s">
        <v>8</v>
      </c>
      <c r="B12631" t="s">
        <v>23272</v>
      </c>
      <c r="C12631" t="s">
        <v>40</v>
      </c>
      <c r="D12631" t="s">
        <v>4526</v>
      </c>
      <c r="E12631" t="s">
        <v>59</v>
      </c>
      <c r="F12631" t="b">
        <v>0</v>
      </c>
      <c r="G12631" t="s">
        <v>40</v>
      </c>
      <c r="H12631" s="1">
        <v>46156.630648148152</v>
      </c>
      <c r="I12631" t="b">
        <v>0</v>
      </c>
      <c r="J12631" t="b">
        <v>0</v>
      </c>
      <c r="K12631" t="s">
        <v>40</v>
      </c>
      <c r="L12631" t="s">
        <v>60</v>
      </c>
      <c r="M12631">
        <v>90000</v>
      </c>
      <c r="N12631"/>
      <c r="O12631" t="s">
        <v>23273</v>
      </c>
      <c r="P12631" t="s">
        <v>23274</v>
      </c>
    </row>
    <row r="12632" spans="1:16" x14ac:dyDescent="0.35">
      <c r="A12632" t="s">
        <v>0</v>
      </c>
      <c r="B12632" t="s">
        <v>23275</v>
      </c>
      <c r="C12632" t="s">
        <v>6318</v>
      </c>
      <c r="D12632" t="s">
        <v>4756</v>
      </c>
      <c r="E12632" t="s">
        <v>59</v>
      </c>
      <c r="F12632" t="b">
        <v>0</v>
      </c>
      <c r="G12632" t="s">
        <v>65</v>
      </c>
      <c r="H12632" s="1">
        <v>46156.668240740742</v>
      </c>
      <c r="I12632" t="b">
        <v>0</v>
      </c>
      <c r="J12632" t="b">
        <v>0</v>
      </c>
      <c r="K12632" t="s">
        <v>41</v>
      </c>
      <c r="L12632" t="s">
        <v>60</v>
      </c>
      <c r="M12632">
        <v>100000</v>
      </c>
      <c r="N12632"/>
      <c r="O12632" t="s">
        <v>6319</v>
      </c>
      <c r="P12632" t="s">
        <v>23276</v>
      </c>
    </row>
    <row r="12633" spans="1:16" x14ac:dyDescent="0.35">
      <c r="A12633" t="s">
        <v>2</v>
      </c>
      <c r="B12633" t="s">
        <v>23277</v>
      </c>
      <c r="C12633" t="s">
        <v>64</v>
      </c>
      <c r="D12633" t="s">
        <v>5349</v>
      </c>
      <c r="E12633" t="s">
        <v>59</v>
      </c>
      <c r="F12633" t="b">
        <v>0</v>
      </c>
      <c r="G12633" t="s">
        <v>65</v>
      </c>
      <c r="H12633" s="1">
        <v>46156.669490740736</v>
      </c>
      <c r="I12633" t="b">
        <v>0</v>
      </c>
      <c r="J12633" t="b">
        <v>1</v>
      </c>
      <c r="K12633" t="s">
        <v>41</v>
      </c>
      <c r="L12633" t="s">
        <v>60</v>
      </c>
      <c r="M12633">
        <v>139493.5</v>
      </c>
      <c r="N12633"/>
      <c r="O12633" t="s">
        <v>1661</v>
      </c>
      <c r="P12633" t="s">
        <v>23278</v>
      </c>
    </row>
    <row r="12634" spans="1:16" x14ac:dyDescent="0.35">
      <c r="A12634" t="s">
        <v>8</v>
      </c>
      <c r="B12634" t="s">
        <v>23279</v>
      </c>
      <c r="C12634" t="s">
        <v>40</v>
      </c>
      <c r="D12634" t="s">
        <v>4526</v>
      </c>
      <c r="E12634" t="s">
        <v>59</v>
      </c>
      <c r="F12634" t="b">
        <v>0</v>
      </c>
      <c r="G12634" t="s">
        <v>40</v>
      </c>
      <c r="H12634" s="1">
        <v>46156.670671296299</v>
      </c>
      <c r="I12634" t="b">
        <v>1</v>
      </c>
      <c r="J12634" t="b">
        <v>0</v>
      </c>
      <c r="K12634" t="s">
        <v>40</v>
      </c>
      <c r="L12634" t="s">
        <v>60</v>
      </c>
      <c r="M12634">
        <v>80000</v>
      </c>
      <c r="N12634"/>
      <c r="O12634" t="s">
        <v>5319</v>
      </c>
      <c r="P12634" t="s">
        <v>208</v>
      </c>
    </row>
    <row r="12635" spans="1:16" x14ac:dyDescent="0.35">
      <c r="A12635" t="s">
        <v>5</v>
      </c>
      <c r="B12635" t="s">
        <v>23280</v>
      </c>
      <c r="C12635" t="s">
        <v>76</v>
      </c>
      <c r="D12635" t="s">
        <v>4346</v>
      </c>
      <c r="E12635" t="s">
        <v>59</v>
      </c>
      <c r="F12635" t="b">
        <v>1</v>
      </c>
      <c r="G12635" t="s">
        <v>89</v>
      </c>
      <c r="H12635" s="1">
        <v>46156.670775462961</v>
      </c>
      <c r="I12635" t="b">
        <v>0</v>
      </c>
      <c r="J12635" t="b">
        <v>1</v>
      </c>
      <c r="K12635" t="s">
        <v>41</v>
      </c>
      <c r="L12635" t="s">
        <v>60</v>
      </c>
      <c r="M12635">
        <v>105000</v>
      </c>
      <c r="N12635"/>
      <c r="O12635" t="s">
        <v>1744</v>
      </c>
      <c r="P12635" t="s">
        <v>85</v>
      </c>
    </row>
    <row r="12636" spans="1:16" x14ac:dyDescent="0.35">
      <c r="A12636" t="s">
        <v>1</v>
      </c>
      <c r="B12636" t="s">
        <v>1</v>
      </c>
      <c r="C12636" t="s">
        <v>23281</v>
      </c>
      <c r="D12636" t="s">
        <v>4526</v>
      </c>
      <c r="E12636" t="s">
        <v>88</v>
      </c>
      <c r="F12636" t="b">
        <v>0</v>
      </c>
      <c r="G12636" t="s">
        <v>77</v>
      </c>
      <c r="H12636" s="1">
        <v>46156.67083333333</v>
      </c>
      <c r="I12636" t="b">
        <v>0</v>
      </c>
      <c r="J12636" t="b">
        <v>0</v>
      </c>
      <c r="K12636" t="s">
        <v>41</v>
      </c>
      <c r="L12636" t="s">
        <v>74</v>
      </c>
      <c r="M12636"/>
      <c r="N12636">
        <v>36.5</v>
      </c>
      <c r="O12636" t="s">
        <v>8693</v>
      </c>
      <c r="P12636" t="s">
        <v>23282</v>
      </c>
    </row>
    <row r="12637" spans="1:16" x14ac:dyDescent="0.35">
      <c r="A12637" t="s">
        <v>0</v>
      </c>
      <c r="B12637" t="s">
        <v>1006</v>
      </c>
      <c r="C12637" t="s">
        <v>121</v>
      </c>
      <c r="D12637" t="s">
        <v>4526</v>
      </c>
      <c r="E12637" t="s">
        <v>88</v>
      </c>
      <c r="F12637" t="b">
        <v>0</v>
      </c>
      <c r="G12637" t="s">
        <v>68</v>
      </c>
      <c r="H12637" s="1">
        <v>46156.70989583333</v>
      </c>
      <c r="I12637" t="b">
        <v>0</v>
      </c>
      <c r="J12637" t="b">
        <v>1</v>
      </c>
      <c r="K12637" t="s">
        <v>41</v>
      </c>
      <c r="L12637" t="s">
        <v>60</v>
      </c>
      <c r="M12637">
        <v>69000</v>
      </c>
      <c r="N12637"/>
      <c r="O12637" t="s">
        <v>1459</v>
      </c>
      <c r="P12637" t="s">
        <v>875</v>
      </c>
    </row>
    <row r="12638" spans="1:16" x14ac:dyDescent="0.35">
      <c r="A12638" t="s">
        <v>0</v>
      </c>
      <c r="B12638" t="s">
        <v>23283</v>
      </c>
      <c r="C12638" t="s">
        <v>816</v>
      </c>
      <c r="D12638" t="s">
        <v>4346</v>
      </c>
      <c r="E12638" t="s">
        <v>59</v>
      </c>
      <c r="F12638" t="b">
        <v>0</v>
      </c>
      <c r="G12638" t="s">
        <v>68</v>
      </c>
      <c r="H12638" s="1">
        <v>46156.70989583333</v>
      </c>
      <c r="I12638" t="b">
        <v>0</v>
      </c>
      <c r="J12638" t="b">
        <v>1</v>
      </c>
      <c r="K12638" t="s">
        <v>41</v>
      </c>
      <c r="L12638" t="s">
        <v>60</v>
      </c>
      <c r="M12638">
        <v>95000</v>
      </c>
      <c r="N12638"/>
      <c r="O12638" t="s">
        <v>23284</v>
      </c>
      <c r="P12638" t="s">
        <v>13730</v>
      </c>
    </row>
    <row r="12639" spans="1:16" x14ac:dyDescent="0.35">
      <c r="A12639" t="s">
        <v>0</v>
      </c>
      <c r="B12639" t="s">
        <v>23285</v>
      </c>
      <c r="C12639" t="s">
        <v>3056</v>
      </c>
      <c r="D12639" t="s">
        <v>4346</v>
      </c>
      <c r="E12639" t="s">
        <v>59</v>
      </c>
      <c r="F12639" t="b">
        <v>0</v>
      </c>
      <c r="G12639" t="s">
        <v>65</v>
      </c>
      <c r="H12639" s="1">
        <v>46156.709907407407</v>
      </c>
      <c r="I12639" t="b">
        <v>0</v>
      </c>
      <c r="J12639" t="b">
        <v>1</v>
      </c>
      <c r="K12639" t="s">
        <v>41</v>
      </c>
      <c r="L12639" t="s">
        <v>60</v>
      </c>
      <c r="M12639">
        <v>72500</v>
      </c>
      <c r="N12639"/>
      <c r="O12639" t="s">
        <v>23286</v>
      </c>
      <c r="P12639" t="s">
        <v>23287</v>
      </c>
    </row>
    <row r="12640" spans="1:16" x14ac:dyDescent="0.35">
      <c r="A12640" t="s">
        <v>0</v>
      </c>
      <c r="B12640" t="s">
        <v>23288</v>
      </c>
      <c r="C12640" t="s">
        <v>76</v>
      </c>
      <c r="D12640" t="s">
        <v>4346</v>
      </c>
      <c r="E12640" t="s">
        <v>59</v>
      </c>
      <c r="F12640" t="b">
        <v>1</v>
      </c>
      <c r="G12640" t="s">
        <v>65</v>
      </c>
      <c r="H12640" s="1">
        <v>46156.709930555553</v>
      </c>
      <c r="I12640" t="b">
        <v>0</v>
      </c>
      <c r="J12640" t="b">
        <v>1</v>
      </c>
      <c r="K12640" t="s">
        <v>41</v>
      </c>
      <c r="L12640" t="s">
        <v>60</v>
      </c>
      <c r="M12640">
        <v>91800</v>
      </c>
      <c r="N12640"/>
      <c r="O12640" t="s">
        <v>23289</v>
      </c>
      <c r="P12640" t="s">
        <v>23290</v>
      </c>
    </row>
    <row r="12641" spans="1:16" x14ac:dyDescent="0.35">
      <c r="A12641" t="s">
        <v>0</v>
      </c>
      <c r="B12641" t="s">
        <v>23291</v>
      </c>
      <c r="C12641" t="s">
        <v>2818</v>
      </c>
      <c r="D12641" t="s">
        <v>4346</v>
      </c>
      <c r="E12641" t="s">
        <v>59</v>
      </c>
      <c r="F12641" t="b">
        <v>0</v>
      </c>
      <c r="G12641" t="s">
        <v>65</v>
      </c>
      <c r="H12641" s="1">
        <v>46156.709930555553</v>
      </c>
      <c r="I12641" t="b">
        <v>0</v>
      </c>
      <c r="J12641" t="b">
        <v>0</v>
      </c>
      <c r="K12641" t="s">
        <v>41</v>
      </c>
      <c r="L12641" t="s">
        <v>74</v>
      </c>
      <c r="M12641"/>
      <c r="N12641">
        <v>23.5</v>
      </c>
      <c r="O12641" t="s">
        <v>425</v>
      </c>
      <c r="P12641" t="s">
        <v>705</v>
      </c>
    </row>
    <row r="12642" spans="1:16" x14ac:dyDescent="0.35">
      <c r="A12642" t="s">
        <v>0</v>
      </c>
      <c r="B12642" t="s">
        <v>23292</v>
      </c>
      <c r="C12642" t="s">
        <v>76</v>
      </c>
      <c r="D12642" t="s">
        <v>141</v>
      </c>
      <c r="E12642" t="s">
        <v>88</v>
      </c>
      <c r="F12642" t="b">
        <v>1</v>
      </c>
      <c r="G12642" t="s">
        <v>41</v>
      </c>
      <c r="H12642" s="1">
        <v>46156.711064814823</v>
      </c>
      <c r="I12642" t="b">
        <v>1</v>
      </c>
      <c r="J12642" t="b">
        <v>0</v>
      </c>
      <c r="K12642" t="s">
        <v>41</v>
      </c>
      <c r="L12642" t="s">
        <v>74</v>
      </c>
      <c r="M12642"/>
      <c r="N12642">
        <v>32.5</v>
      </c>
      <c r="O12642" t="s">
        <v>141</v>
      </c>
    </row>
    <row r="12643" spans="1:16" x14ac:dyDescent="0.35">
      <c r="A12643" t="s">
        <v>1</v>
      </c>
      <c r="B12643" t="s">
        <v>23293</v>
      </c>
      <c r="C12643" t="s">
        <v>23281</v>
      </c>
      <c r="D12643" t="s">
        <v>4526</v>
      </c>
      <c r="E12643" t="s">
        <v>59</v>
      </c>
      <c r="F12643" t="b">
        <v>0</v>
      </c>
      <c r="G12643" t="s">
        <v>65</v>
      </c>
      <c r="H12643" s="1">
        <v>46156.712465277778</v>
      </c>
      <c r="I12643" t="b">
        <v>0</v>
      </c>
      <c r="J12643" t="b">
        <v>0</v>
      </c>
      <c r="K12643" t="s">
        <v>41</v>
      </c>
      <c r="L12643" t="s">
        <v>74</v>
      </c>
      <c r="M12643"/>
      <c r="N12643">
        <v>41.5</v>
      </c>
      <c r="O12643" t="s">
        <v>1164</v>
      </c>
      <c r="P12643" t="s">
        <v>23282</v>
      </c>
    </row>
    <row r="12644" spans="1:16" x14ac:dyDescent="0.35">
      <c r="A12644" t="s">
        <v>5</v>
      </c>
      <c r="B12644" t="s">
        <v>23294</v>
      </c>
      <c r="C12644" t="s">
        <v>5029</v>
      </c>
      <c r="D12644" t="s">
        <v>534</v>
      </c>
      <c r="E12644" t="s">
        <v>59</v>
      </c>
      <c r="F12644" t="b">
        <v>0</v>
      </c>
      <c r="G12644" t="s">
        <v>40</v>
      </c>
      <c r="H12644" s="1">
        <v>46156.713946759257</v>
      </c>
      <c r="I12644" t="b">
        <v>0</v>
      </c>
      <c r="J12644" t="b">
        <v>0</v>
      </c>
      <c r="K12644" t="s">
        <v>40</v>
      </c>
      <c r="L12644" t="s">
        <v>60</v>
      </c>
      <c r="M12644">
        <v>147500</v>
      </c>
      <c r="N12644"/>
      <c r="O12644" t="s">
        <v>534</v>
      </c>
      <c r="P12644" t="s">
        <v>23295</v>
      </c>
    </row>
    <row r="12645" spans="1:16" x14ac:dyDescent="0.35">
      <c r="A12645" t="s">
        <v>0</v>
      </c>
      <c r="B12645" t="s">
        <v>23296</v>
      </c>
      <c r="C12645" t="s">
        <v>610</v>
      </c>
      <c r="D12645" t="s">
        <v>4526</v>
      </c>
      <c r="E12645" t="s">
        <v>59</v>
      </c>
      <c r="F12645" t="b">
        <v>0</v>
      </c>
      <c r="G12645" t="s">
        <v>65</v>
      </c>
      <c r="H12645" s="1">
        <v>46156.751574074071</v>
      </c>
      <c r="I12645" t="b">
        <v>0</v>
      </c>
      <c r="J12645" t="b">
        <v>0</v>
      </c>
      <c r="K12645" t="s">
        <v>41</v>
      </c>
      <c r="L12645" t="s">
        <v>60</v>
      </c>
      <c r="M12645">
        <v>110000</v>
      </c>
      <c r="N12645"/>
      <c r="O12645" t="s">
        <v>15090</v>
      </c>
      <c r="P12645" t="s">
        <v>15091</v>
      </c>
    </row>
    <row r="12646" spans="1:16" x14ac:dyDescent="0.35">
      <c r="A12646" t="s">
        <v>0</v>
      </c>
      <c r="B12646" t="s">
        <v>23297</v>
      </c>
      <c r="C12646" t="s">
        <v>557</v>
      </c>
      <c r="D12646" t="s">
        <v>4346</v>
      </c>
      <c r="E12646" t="s">
        <v>59</v>
      </c>
      <c r="F12646" t="b">
        <v>0</v>
      </c>
      <c r="G12646" t="s">
        <v>65</v>
      </c>
      <c r="H12646" s="1">
        <v>46156.751574074071</v>
      </c>
      <c r="I12646" t="b">
        <v>0</v>
      </c>
      <c r="J12646" t="b">
        <v>1</v>
      </c>
      <c r="K12646" t="s">
        <v>41</v>
      </c>
      <c r="L12646" t="s">
        <v>60</v>
      </c>
      <c r="M12646">
        <v>144209</v>
      </c>
      <c r="N12646"/>
      <c r="O12646" t="s">
        <v>23298</v>
      </c>
      <c r="P12646" t="s">
        <v>23202</v>
      </c>
    </row>
    <row r="12647" spans="1:16" x14ac:dyDescent="0.35">
      <c r="A12647" t="s">
        <v>2</v>
      </c>
      <c r="B12647" t="s">
        <v>407</v>
      </c>
      <c r="C12647" t="s">
        <v>1401</v>
      </c>
      <c r="D12647" t="s">
        <v>5440</v>
      </c>
      <c r="E12647" t="s">
        <v>59</v>
      </c>
      <c r="F12647" t="b">
        <v>0</v>
      </c>
      <c r="G12647" t="s">
        <v>77</v>
      </c>
      <c r="H12647" s="1">
        <v>46156.752766203703</v>
      </c>
      <c r="I12647" t="b">
        <v>0</v>
      </c>
      <c r="J12647" t="b">
        <v>0</v>
      </c>
      <c r="K12647" t="s">
        <v>41</v>
      </c>
      <c r="L12647" t="s">
        <v>60</v>
      </c>
      <c r="M12647">
        <v>49960</v>
      </c>
      <c r="N12647"/>
      <c r="O12647" t="s">
        <v>23299</v>
      </c>
      <c r="P12647" t="s">
        <v>2149</v>
      </c>
    </row>
    <row r="12648" spans="1:16" x14ac:dyDescent="0.35">
      <c r="A12648" t="s">
        <v>1</v>
      </c>
      <c r="B12648" t="s">
        <v>23300</v>
      </c>
      <c r="C12648" t="s">
        <v>13767</v>
      </c>
      <c r="D12648" t="s">
        <v>4346</v>
      </c>
      <c r="E12648" t="s">
        <v>59</v>
      </c>
      <c r="F12648" t="b">
        <v>0</v>
      </c>
      <c r="G12648" t="s">
        <v>19</v>
      </c>
      <c r="H12648" s="1">
        <v>46156.754942129628</v>
      </c>
      <c r="I12648" t="b">
        <v>1</v>
      </c>
      <c r="J12648" t="b">
        <v>0</v>
      </c>
      <c r="K12648" t="s">
        <v>19</v>
      </c>
      <c r="L12648" t="s">
        <v>60</v>
      </c>
      <c r="M12648">
        <v>725000</v>
      </c>
      <c r="N12648"/>
      <c r="O12648" t="s">
        <v>23134</v>
      </c>
      <c r="P12648" t="s">
        <v>714</v>
      </c>
    </row>
    <row r="12649" spans="1:16" x14ac:dyDescent="0.35">
      <c r="A12649" t="s">
        <v>2</v>
      </c>
      <c r="B12649" t="s">
        <v>23301</v>
      </c>
      <c r="C12649" t="s">
        <v>172</v>
      </c>
      <c r="D12649" t="s">
        <v>4526</v>
      </c>
      <c r="E12649" t="s">
        <v>59</v>
      </c>
      <c r="F12649" t="b">
        <v>0</v>
      </c>
      <c r="G12649" t="s">
        <v>68</v>
      </c>
      <c r="H12649" s="1">
        <v>46156.793252314812</v>
      </c>
      <c r="I12649" t="b">
        <v>0</v>
      </c>
      <c r="J12649" t="b">
        <v>1</v>
      </c>
      <c r="K12649" t="s">
        <v>41</v>
      </c>
      <c r="L12649" t="s">
        <v>60</v>
      </c>
      <c r="M12649">
        <v>60000</v>
      </c>
      <c r="N12649"/>
      <c r="O12649" t="s">
        <v>23302</v>
      </c>
    </row>
    <row r="12650" spans="1:16" x14ac:dyDescent="0.35">
      <c r="A12650" t="s">
        <v>1</v>
      </c>
      <c r="B12650" t="s">
        <v>23303</v>
      </c>
      <c r="C12650" t="s">
        <v>1310</v>
      </c>
      <c r="D12650" t="s">
        <v>4756</v>
      </c>
      <c r="E12650" t="s">
        <v>59</v>
      </c>
      <c r="F12650" t="b">
        <v>0</v>
      </c>
      <c r="G12650" t="s">
        <v>32</v>
      </c>
      <c r="H12650" s="1">
        <v>46156.795393518521</v>
      </c>
      <c r="I12650" t="b">
        <v>0</v>
      </c>
      <c r="J12650" t="b">
        <v>0</v>
      </c>
      <c r="K12650" t="s">
        <v>32</v>
      </c>
      <c r="L12650" t="s">
        <v>60</v>
      </c>
      <c r="M12650">
        <v>82500</v>
      </c>
      <c r="N12650"/>
      <c r="O12650" t="s">
        <v>23304</v>
      </c>
      <c r="P12650" t="s">
        <v>23305</v>
      </c>
    </row>
    <row r="12651" spans="1:16" x14ac:dyDescent="0.35">
      <c r="A12651" t="s">
        <v>2</v>
      </c>
      <c r="B12651" t="s">
        <v>23306</v>
      </c>
      <c r="C12651" t="s">
        <v>41</v>
      </c>
      <c r="D12651" t="s">
        <v>4346</v>
      </c>
      <c r="E12651" t="s">
        <v>59</v>
      </c>
      <c r="F12651" t="b">
        <v>0</v>
      </c>
      <c r="G12651" t="s">
        <v>41</v>
      </c>
      <c r="H12651" s="1">
        <v>46156.795682870368</v>
      </c>
      <c r="I12651" t="b">
        <v>0</v>
      </c>
      <c r="J12651" t="b">
        <v>1</v>
      </c>
      <c r="K12651" t="s">
        <v>41</v>
      </c>
      <c r="L12651" t="s">
        <v>60</v>
      </c>
      <c r="M12651">
        <v>142000</v>
      </c>
      <c r="N12651"/>
      <c r="O12651" t="s">
        <v>1822</v>
      </c>
      <c r="P12651" t="s">
        <v>310</v>
      </c>
    </row>
    <row r="12652" spans="1:16" x14ac:dyDescent="0.35">
      <c r="A12652" t="s">
        <v>1</v>
      </c>
      <c r="B12652" t="s">
        <v>23307</v>
      </c>
      <c r="C12652" t="s">
        <v>743</v>
      </c>
      <c r="D12652" t="s">
        <v>4346</v>
      </c>
      <c r="E12652" t="s">
        <v>59</v>
      </c>
      <c r="F12652" t="b">
        <v>0</v>
      </c>
      <c r="G12652" t="s">
        <v>77</v>
      </c>
      <c r="H12652" s="1">
        <v>46156.795729166668</v>
      </c>
      <c r="I12652" t="b">
        <v>0</v>
      </c>
      <c r="J12652" t="b">
        <v>1</v>
      </c>
      <c r="K12652" t="s">
        <v>41</v>
      </c>
      <c r="L12652" t="s">
        <v>74</v>
      </c>
      <c r="M12652"/>
      <c r="N12652">
        <v>63.5</v>
      </c>
      <c r="O12652" t="s">
        <v>23308</v>
      </c>
      <c r="P12652" t="s">
        <v>23013</v>
      </c>
    </row>
    <row r="12653" spans="1:16" x14ac:dyDescent="0.35">
      <c r="A12653" t="s">
        <v>0</v>
      </c>
      <c r="B12653" t="s">
        <v>20177</v>
      </c>
      <c r="C12653" t="s">
        <v>336</v>
      </c>
      <c r="D12653" t="s">
        <v>4526</v>
      </c>
      <c r="E12653" t="s">
        <v>59</v>
      </c>
      <c r="F12653" t="b">
        <v>0</v>
      </c>
      <c r="G12653" t="s">
        <v>65</v>
      </c>
      <c r="H12653" s="1">
        <v>46156.83489583333</v>
      </c>
      <c r="I12653" t="b">
        <v>0</v>
      </c>
      <c r="J12653" t="b">
        <v>0</v>
      </c>
      <c r="K12653" t="s">
        <v>41</v>
      </c>
      <c r="L12653" t="s">
        <v>60</v>
      </c>
      <c r="M12653">
        <v>98165.5</v>
      </c>
      <c r="N12653"/>
      <c r="O12653" t="s">
        <v>8936</v>
      </c>
      <c r="P12653" t="s">
        <v>13521</v>
      </c>
    </row>
    <row r="12654" spans="1:16" x14ac:dyDescent="0.35">
      <c r="A12654" t="s">
        <v>8</v>
      </c>
      <c r="B12654" t="s">
        <v>1920</v>
      </c>
      <c r="C12654" t="s">
        <v>148</v>
      </c>
      <c r="D12654" t="s">
        <v>4526</v>
      </c>
      <c r="E12654" t="s">
        <v>88</v>
      </c>
      <c r="F12654" t="b">
        <v>0</v>
      </c>
      <c r="G12654" t="s">
        <v>89</v>
      </c>
      <c r="H12654" s="1">
        <v>46156.836122685178</v>
      </c>
      <c r="I12654" t="b">
        <v>0</v>
      </c>
      <c r="J12654" t="b">
        <v>0</v>
      </c>
      <c r="K12654" t="s">
        <v>41</v>
      </c>
      <c r="L12654" t="s">
        <v>74</v>
      </c>
      <c r="M12654"/>
      <c r="N12654">
        <v>77.5</v>
      </c>
      <c r="O12654" t="s">
        <v>13294</v>
      </c>
      <c r="P12654" t="s">
        <v>1738</v>
      </c>
    </row>
    <row r="12655" spans="1:16" x14ac:dyDescent="0.35">
      <c r="A12655" t="s">
        <v>6</v>
      </c>
      <c r="B12655" t="s">
        <v>23309</v>
      </c>
      <c r="C12655" t="s">
        <v>112</v>
      </c>
      <c r="D12655" t="s">
        <v>4346</v>
      </c>
      <c r="E12655" t="s">
        <v>59</v>
      </c>
      <c r="F12655" t="b">
        <v>0</v>
      </c>
      <c r="G12655" t="s">
        <v>65</v>
      </c>
      <c r="H12655" s="1">
        <v>46156.836145833331</v>
      </c>
      <c r="I12655" t="b">
        <v>0</v>
      </c>
      <c r="J12655" t="b">
        <v>1</v>
      </c>
      <c r="K12655" t="s">
        <v>41</v>
      </c>
      <c r="L12655" t="s">
        <v>60</v>
      </c>
      <c r="M12655">
        <v>313500</v>
      </c>
      <c r="N12655"/>
      <c r="O12655" t="s">
        <v>1990</v>
      </c>
      <c r="P12655" t="s">
        <v>310</v>
      </c>
    </row>
    <row r="12656" spans="1:16" x14ac:dyDescent="0.35">
      <c r="A12656" t="s">
        <v>2</v>
      </c>
      <c r="B12656" t="s">
        <v>2</v>
      </c>
      <c r="C12656" t="s">
        <v>615</v>
      </c>
      <c r="D12656" t="s">
        <v>4346</v>
      </c>
      <c r="E12656" t="s">
        <v>59</v>
      </c>
      <c r="F12656" t="b">
        <v>0</v>
      </c>
      <c r="G12656" t="s">
        <v>65</v>
      </c>
      <c r="H12656" s="1">
        <v>46156.836192129631</v>
      </c>
      <c r="I12656" t="b">
        <v>0</v>
      </c>
      <c r="J12656" t="b">
        <v>0</v>
      </c>
      <c r="K12656" t="s">
        <v>41</v>
      </c>
      <c r="L12656" t="s">
        <v>60</v>
      </c>
      <c r="M12656">
        <v>115000</v>
      </c>
      <c r="N12656"/>
      <c r="O12656" t="s">
        <v>23310</v>
      </c>
      <c r="P12656" t="s">
        <v>23311</v>
      </c>
    </row>
    <row r="12657" spans="1:16" x14ac:dyDescent="0.35">
      <c r="A12657" t="s">
        <v>6</v>
      </c>
      <c r="B12657" t="s">
        <v>23312</v>
      </c>
      <c r="C12657" t="s">
        <v>41</v>
      </c>
      <c r="D12657" t="s">
        <v>2360</v>
      </c>
      <c r="E12657" t="s">
        <v>59</v>
      </c>
      <c r="F12657" t="b">
        <v>0</v>
      </c>
      <c r="G12657" t="s">
        <v>41</v>
      </c>
      <c r="H12657" s="1">
        <v>46156.83734953704</v>
      </c>
      <c r="I12657" t="b">
        <v>0</v>
      </c>
      <c r="J12657" t="b">
        <v>1</v>
      </c>
      <c r="K12657" t="s">
        <v>41</v>
      </c>
      <c r="L12657" t="s">
        <v>60</v>
      </c>
      <c r="M12657">
        <v>190000</v>
      </c>
      <c r="N12657"/>
      <c r="O12657" t="s">
        <v>3781</v>
      </c>
      <c r="P12657" t="s">
        <v>23313</v>
      </c>
    </row>
    <row r="12658" spans="1:16" x14ac:dyDescent="0.35">
      <c r="A12658" t="s">
        <v>1</v>
      </c>
      <c r="B12658" t="s">
        <v>2888</v>
      </c>
      <c r="C12658" t="s">
        <v>92</v>
      </c>
      <c r="D12658" t="s">
        <v>4526</v>
      </c>
      <c r="E12658" t="s">
        <v>88</v>
      </c>
      <c r="F12658" t="b">
        <v>0</v>
      </c>
      <c r="G12658" t="s">
        <v>77</v>
      </c>
      <c r="H12658" s="1">
        <v>46156.837395833332</v>
      </c>
      <c r="I12658" t="b">
        <v>0</v>
      </c>
      <c r="J12658" t="b">
        <v>0</v>
      </c>
      <c r="K12658" t="s">
        <v>41</v>
      </c>
      <c r="L12658" t="s">
        <v>74</v>
      </c>
      <c r="M12658"/>
      <c r="N12658">
        <v>92.5</v>
      </c>
      <c r="O12658" t="s">
        <v>3371</v>
      </c>
      <c r="P12658" t="s">
        <v>23314</v>
      </c>
    </row>
    <row r="12659" spans="1:16" x14ac:dyDescent="0.35">
      <c r="A12659" t="s">
        <v>1</v>
      </c>
      <c r="B12659" t="s">
        <v>2639</v>
      </c>
      <c r="C12659" t="s">
        <v>3115</v>
      </c>
      <c r="D12659" t="s">
        <v>5349</v>
      </c>
      <c r="E12659" t="s">
        <v>59</v>
      </c>
      <c r="F12659" t="b">
        <v>0</v>
      </c>
      <c r="G12659" t="s">
        <v>77</v>
      </c>
      <c r="H12659" s="1">
        <v>46156.837395833332</v>
      </c>
      <c r="I12659" t="b">
        <v>0</v>
      </c>
      <c r="J12659" t="b">
        <v>1</v>
      </c>
      <c r="K12659" t="s">
        <v>41</v>
      </c>
      <c r="L12659" t="s">
        <v>60</v>
      </c>
      <c r="M12659">
        <v>137500</v>
      </c>
      <c r="N12659"/>
      <c r="O12659" t="s">
        <v>2539</v>
      </c>
      <c r="P12659" t="s">
        <v>23315</v>
      </c>
    </row>
    <row r="12660" spans="1:16" x14ac:dyDescent="0.35">
      <c r="A12660" t="s">
        <v>1</v>
      </c>
      <c r="B12660" t="s">
        <v>23316</v>
      </c>
      <c r="C12660" t="s">
        <v>955</v>
      </c>
      <c r="D12660" t="s">
        <v>2360</v>
      </c>
      <c r="E12660" t="s">
        <v>59</v>
      </c>
      <c r="F12660" t="b">
        <v>0</v>
      </c>
      <c r="G12660" t="s">
        <v>13</v>
      </c>
      <c r="H12660" s="1">
        <v>46156.83803240741</v>
      </c>
      <c r="I12660" t="b">
        <v>1</v>
      </c>
      <c r="J12660" t="b">
        <v>0</v>
      </c>
      <c r="K12660" t="s">
        <v>13</v>
      </c>
      <c r="L12660" t="s">
        <v>60</v>
      </c>
      <c r="M12660">
        <v>147500</v>
      </c>
      <c r="N12660"/>
      <c r="O12660" t="s">
        <v>7844</v>
      </c>
      <c r="P12660" t="s">
        <v>23317</v>
      </c>
    </row>
    <row r="12661" spans="1:16" x14ac:dyDescent="0.35">
      <c r="A12661" t="s">
        <v>0</v>
      </c>
      <c r="B12661" t="s">
        <v>23318</v>
      </c>
      <c r="C12661" t="s">
        <v>586</v>
      </c>
      <c r="D12661" t="s">
        <v>4346</v>
      </c>
      <c r="E12661" t="s">
        <v>88</v>
      </c>
      <c r="F12661" t="b">
        <v>0</v>
      </c>
      <c r="G12661" t="s">
        <v>41</v>
      </c>
      <c r="H12661" s="1">
        <v>46156.877708333333</v>
      </c>
      <c r="I12661" t="b">
        <v>0</v>
      </c>
      <c r="J12661" t="b">
        <v>0</v>
      </c>
      <c r="K12661" t="s">
        <v>41</v>
      </c>
      <c r="L12661" t="s">
        <v>74</v>
      </c>
      <c r="M12661"/>
      <c r="N12661">
        <v>37.5</v>
      </c>
      <c r="O12661" t="s">
        <v>23319</v>
      </c>
      <c r="P12661" t="s">
        <v>12509</v>
      </c>
    </row>
    <row r="12662" spans="1:16" x14ac:dyDescent="0.35">
      <c r="A12662" t="s">
        <v>7</v>
      </c>
      <c r="B12662" t="s">
        <v>23320</v>
      </c>
      <c r="C12662" t="s">
        <v>76</v>
      </c>
      <c r="D12662" t="s">
        <v>141</v>
      </c>
      <c r="E12662" t="s">
        <v>88</v>
      </c>
      <c r="F12662" t="b">
        <v>1</v>
      </c>
      <c r="G12662" t="s">
        <v>41</v>
      </c>
      <c r="H12662" s="1">
        <v>46156.877708333333</v>
      </c>
      <c r="I12662" t="b">
        <v>0</v>
      </c>
      <c r="J12662" t="b">
        <v>0</v>
      </c>
      <c r="K12662" t="s">
        <v>41</v>
      </c>
      <c r="L12662" t="s">
        <v>74</v>
      </c>
      <c r="M12662"/>
      <c r="N12662">
        <v>27.5</v>
      </c>
      <c r="O12662" t="s">
        <v>141</v>
      </c>
      <c r="P12662" t="s">
        <v>219</v>
      </c>
    </row>
    <row r="12663" spans="1:16" x14ac:dyDescent="0.35">
      <c r="A12663" t="s">
        <v>1</v>
      </c>
      <c r="B12663" t="s">
        <v>23321</v>
      </c>
      <c r="C12663" t="s">
        <v>16450</v>
      </c>
      <c r="D12663" t="s">
        <v>4526</v>
      </c>
      <c r="E12663" t="s">
        <v>59</v>
      </c>
      <c r="F12663" t="b">
        <v>0</v>
      </c>
      <c r="G12663" t="s">
        <v>77</v>
      </c>
      <c r="H12663" s="1">
        <v>46156.87909722222</v>
      </c>
      <c r="I12663" t="b">
        <v>1</v>
      </c>
      <c r="J12663" t="b">
        <v>1</v>
      </c>
      <c r="K12663" t="s">
        <v>41</v>
      </c>
      <c r="L12663" t="s">
        <v>60</v>
      </c>
      <c r="M12663">
        <v>225000</v>
      </c>
      <c r="N12663"/>
      <c r="O12663" t="s">
        <v>8857</v>
      </c>
      <c r="P12663" t="s">
        <v>23322</v>
      </c>
    </row>
    <row r="12664" spans="1:16" x14ac:dyDescent="0.35">
      <c r="A12664" t="s">
        <v>1</v>
      </c>
      <c r="B12664" t="s">
        <v>23323</v>
      </c>
      <c r="C12664" t="s">
        <v>218</v>
      </c>
      <c r="D12664" t="s">
        <v>4346</v>
      </c>
      <c r="F12664" t="b">
        <v>0</v>
      </c>
      <c r="G12664" t="s">
        <v>89</v>
      </c>
      <c r="H12664" s="1">
        <v>46156.879120370373</v>
      </c>
      <c r="I12664" t="b">
        <v>0</v>
      </c>
      <c r="J12664" t="b">
        <v>0</v>
      </c>
      <c r="K12664" t="s">
        <v>41</v>
      </c>
      <c r="L12664" t="s">
        <v>74</v>
      </c>
      <c r="M12664"/>
      <c r="N12664">
        <v>77.5</v>
      </c>
      <c r="O12664" t="s">
        <v>12251</v>
      </c>
      <c r="P12664" t="s">
        <v>8845</v>
      </c>
    </row>
    <row r="12665" spans="1:16" x14ac:dyDescent="0.35">
      <c r="A12665" t="s">
        <v>5</v>
      </c>
      <c r="B12665" t="s">
        <v>3347</v>
      </c>
      <c r="C12665" t="s">
        <v>246</v>
      </c>
      <c r="D12665" t="s">
        <v>4346</v>
      </c>
      <c r="E12665" t="s">
        <v>232</v>
      </c>
      <c r="F12665" t="b">
        <v>0</v>
      </c>
      <c r="G12665" t="s">
        <v>73</v>
      </c>
      <c r="H12665" s="1">
        <v>46156.879212962973</v>
      </c>
      <c r="I12665" t="b">
        <v>1</v>
      </c>
      <c r="J12665" t="b">
        <v>1</v>
      </c>
      <c r="K12665" t="s">
        <v>41</v>
      </c>
      <c r="L12665" t="s">
        <v>74</v>
      </c>
      <c r="M12665"/>
      <c r="N12665">
        <v>95</v>
      </c>
      <c r="O12665" t="s">
        <v>23324</v>
      </c>
      <c r="P12665" t="s">
        <v>23325</v>
      </c>
    </row>
    <row r="12666" spans="1:16" x14ac:dyDescent="0.35">
      <c r="A12666" t="s">
        <v>1</v>
      </c>
      <c r="B12666" t="s">
        <v>358</v>
      </c>
      <c r="C12666" t="s">
        <v>712</v>
      </c>
      <c r="D12666" t="s">
        <v>2360</v>
      </c>
      <c r="E12666" t="s">
        <v>59</v>
      </c>
      <c r="F12666" t="b">
        <v>0</v>
      </c>
      <c r="G12666" t="s">
        <v>13</v>
      </c>
      <c r="H12666" s="1">
        <v>46156.879583333342</v>
      </c>
      <c r="I12666" t="b">
        <v>0</v>
      </c>
      <c r="J12666" t="b">
        <v>0</v>
      </c>
      <c r="K12666" t="s">
        <v>13</v>
      </c>
      <c r="L12666" t="s">
        <v>60</v>
      </c>
      <c r="M12666">
        <v>77500</v>
      </c>
      <c r="N12666"/>
      <c r="O12666" t="s">
        <v>23326</v>
      </c>
      <c r="P12666" t="s">
        <v>23327</v>
      </c>
    </row>
    <row r="12667" spans="1:16" x14ac:dyDescent="0.35">
      <c r="A12667" t="s">
        <v>3</v>
      </c>
      <c r="B12667" t="s">
        <v>23328</v>
      </c>
      <c r="C12667" t="s">
        <v>515</v>
      </c>
      <c r="D12667" t="s">
        <v>4526</v>
      </c>
      <c r="E12667" t="s">
        <v>88</v>
      </c>
      <c r="F12667" t="b">
        <v>0</v>
      </c>
      <c r="G12667" t="s">
        <v>73</v>
      </c>
      <c r="H12667" s="1">
        <v>46156.918252314812</v>
      </c>
      <c r="I12667" t="b">
        <v>1</v>
      </c>
      <c r="J12667" t="b">
        <v>0</v>
      </c>
      <c r="K12667" t="s">
        <v>41</v>
      </c>
      <c r="L12667" t="s">
        <v>74</v>
      </c>
      <c r="M12667"/>
      <c r="N12667">
        <v>93.5</v>
      </c>
      <c r="O12667" t="s">
        <v>1226</v>
      </c>
    </row>
    <row r="12668" spans="1:16" x14ac:dyDescent="0.35">
      <c r="A12668" t="s">
        <v>7</v>
      </c>
      <c r="B12668" t="s">
        <v>1480</v>
      </c>
      <c r="C12668" t="s">
        <v>14160</v>
      </c>
      <c r="D12668" t="s">
        <v>4346</v>
      </c>
      <c r="E12668" t="s">
        <v>59</v>
      </c>
      <c r="F12668" t="b">
        <v>0</v>
      </c>
      <c r="G12668" t="s">
        <v>65</v>
      </c>
      <c r="H12668" s="1">
        <v>46156.918263888889</v>
      </c>
      <c r="I12668" t="b">
        <v>0</v>
      </c>
      <c r="J12668" t="b">
        <v>1</v>
      </c>
      <c r="K12668" t="s">
        <v>41</v>
      </c>
      <c r="L12668" t="s">
        <v>60</v>
      </c>
      <c r="M12668">
        <v>89750</v>
      </c>
      <c r="N12668"/>
      <c r="O12668" t="s">
        <v>2617</v>
      </c>
      <c r="P12668" t="s">
        <v>23329</v>
      </c>
    </row>
    <row r="12669" spans="1:16" x14ac:dyDescent="0.35">
      <c r="A12669" t="s">
        <v>0</v>
      </c>
      <c r="B12669" t="s">
        <v>23330</v>
      </c>
      <c r="C12669" t="s">
        <v>142</v>
      </c>
      <c r="D12669" t="s">
        <v>4526</v>
      </c>
      <c r="E12669" t="s">
        <v>59</v>
      </c>
      <c r="F12669" t="b">
        <v>0</v>
      </c>
      <c r="G12669" t="s">
        <v>65</v>
      </c>
      <c r="H12669" s="1">
        <v>46156.918287037042</v>
      </c>
      <c r="I12669" t="b">
        <v>0</v>
      </c>
      <c r="J12669" t="b">
        <v>0</v>
      </c>
      <c r="K12669" t="s">
        <v>41</v>
      </c>
      <c r="L12669" t="s">
        <v>60</v>
      </c>
      <c r="M12669">
        <v>76273.600000000006</v>
      </c>
      <c r="N12669"/>
      <c r="O12669" t="s">
        <v>5305</v>
      </c>
      <c r="P12669" t="s">
        <v>23331</v>
      </c>
    </row>
    <row r="12670" spans="1:16" x14ac:dyDescent="0.35">
      <c r="A12670" t="s">
        <v>8</v>
      </c>
      <c r="B12670" t="s">
        <v>23332</v>
      </c>
      <c r="C12670" t="s">
        <v>41</v>
      </c>
      <c r="D12670" t="s">
        <v>4526</v>
      </c>
      <c r="E12670" t="s">
        <v>59</v>
      </c>
      <c r="F12670" t="b">
        <v>0</v>
      </c>
      <c r="G12670" t="s">
        <v>41</v>
      </c>
      <c r="H12670" s="1">
        <v>46156.919374999998</v>
      </c>
      <c r="I12670" t="b">
        <v>0</v>
      </c>
      <c r="J12670" t="b">
        <v>0</v>
      </c>
      <c r="K12670" t="s">
        <v>41</v>
      </c>
      <c r="L12670" t="s">
        <v>60</v>
      </c>
      <c r="M12670">
        <v>132180</v>
      </c>
      <c r="N12670"/>
      <c r="O12670" t="s">
        <v>23333</v>
      </c>
    </row>
    <row r="12671" spans="1:16" x14ac:dyDescent="0.35">
      <c r="A12671" t="s">
        <v>1</v>
      </c>
      <c r="B12671" t="s">
        <v>22001</v>
      </c>
      <c r="C12671" t="s">
        <v>194</v>
      </c>
      <c r="D12671" t="s">
        <v>4346</v>
      </c>
      <c r="E12671" t="s">
        <v>59</v>
      </c>
      <c r="F12671" t="b">
        <v>0</v>
      </c>
      <c r="G12671" t="s">
        <v>89</v>
      </c>
      <c r="H12671" s="1">
        <v>46156.920740740738</v>
      </c>
      <c r="I12671" t="b">
        <v>0</v>
      </c>
      <c r="J12671" t="b">
        <v>1</v>
      </c>
      <c r="K12671" t="s">
        <v>41</v>
      </c>
      <c r="L12671" t="s">
        <v>60</v>
      </c>
      <c r="M12671">
        <v>130500</v>
      </c>
      <c r="N12671"/>
      <c r="O12671" t="s">
        <v>577</v>
      </c>
      <c r="P12671" t="s">
        <v>22002</v>
      </c>
    </row>
    <row r="12672" spans="1:16" x14ac:dyDescent="0.35">
      <c r="A12672" t="s">
        <v>6</v>
      </c>
      <c r="B12672" t="s">
        <v>23334</v>
      </c>
      <c r="C12672" t="s">
        <v>246</v>
      </c>
      <c r="D12672" t="s">
        <v>2360</v>
      </c>
      <c r="E12672" t="s">
        <v>59</v>
      </c>
      <c r="F12672" t="b">
        <v>0</v>
      </c>
      <c r="G12672" t="s">
        <v>65</v>
      </c>
      <c r="H12672" s="1">
        <v>46156.9612037037</v>
      </c>
      <c r="I12672" t="b">
        <v>0</v>
      </c>
      <c r="J12672" t="b">
        <v>1</v>
      </c>
      <c r="K12672" t="s">
        <v>41</v>
      </c>
      <c r="L12672" t="s">
        <v>60</v>
      </c>
      <c r="M12672">
        <v>250500</v>
      </c>
      <c r="N12672"/>
      <c r="O12672" t="s">
        <v>1355</v>
      </c>
    </row>
    <row r="12673" spans="1:16" x14ac:dyDescent="0.35">
      <c r="A12673" t="s">
        <v>5</v>
      </c>
      <c r="B12673" t="s">
        <v>23335</v>
      </c>
      <c r="C12673" t="s">
        <v>2054</v>
      </c>
      <c r="D12673" t="s">
        <v>4346</v>
      </c>
      <c r="E12673" t="s">
        <v>88</v>
      </c>
      <c r="F12673" t="b">
        <v>0</v>
      </c>
      <c r="G12673" t="s">
        <v>65</v>
      </c>
      <c r="H12673" s="1">
        <v>46156.962581018517</v>
      </c>
      <c r="I12673" t="b">
        <v>0</v>
      </c>
      <c r="J12673" t="b">
        <v>1</v>
      </c>
      <c r="K12673" t="s">
        <v>41</v>
      </c>
      <c r="L12673" t="s">
        <v>74</v>
      </c>
      <c r="M12673"/>
      <c r="N12673">
        <v>47</v>
      </c>
      <c r="O12673" t="s">
        <v>7776</v>
      </c>
      <c r="P12673" t="s">
        <v>23336</v>
      </c>
    </row>
    <row r="12674" spans="1:16" x14ac:dyDescent="0.35">
      <c r="A12674" t="s">
        <v>2</v>
      </c>
      <c r="B12674" t="s">
        <v>23337</v>
      </c>
      <c r="C12674" t="s">
        <v>743</v>
      </c>
      <c r="D12674" t="s">
        <v>4515</v>
      </c>
      <c r="E12674" t="s">
        <v>59</v>
      </c>
      <c r="F12674" t="b">
        <v>0</v>
      </c>
      <c r="G12674" t="s">
        <v>77</v>
      </c>
      <c r="H12674" s="1">
        <v>46157.002812500003</v>
      </c>
      <c r="I12674" t="b">
        <v>0</v>
      </c>
      <c r="J12674" t="b">
        <v>1</v>
      </c>
      <c r="K12674" t="s">
        <v>41</v>
      </c>
      <c r="L12674" t="s">
        <v>60</v>
      </c>
      <c r="M12674">
        <v>154000</v>
      </c>
      <c r="N12674"/>
      <c r="O12674" t="s">
        <v>1306</v>
      </c>
      <c r="P12674" t="s">
        <v>23338</v>
      </c>
    </row>
    <row r="12675" spans="1:16" x14ac:dyDescent="0.35">
      <c r="A12675" t="s">
        <v>2</v>
      </c>
      <c r="B12675" t="s">
        <v>23339</v>
      </c>
      <c r="C12675" t="s">
        <v>246</v>
      </c>
      <c r="D12675" t="s">
        <v>9527</v>
      </c>
      <c r="E12675" t="s">
        <v>59</v>
      </c>
      <c r="F12675" t="b">
        <v>0</v>
      </c>
      <c r="G12675" t="s">
        <v>65</v>
      </c>
      <c r="H12675" s="1">
        <v>46157.002870370372</v>
      </c>
      <c r="I12675" t="b">
        <v>0</v>
      </c>
      <c r="J12675" t="b">
        <v>0</v>
      </c>
      <c r="K12675" t="s">
        <v>41</v>
      </c>
      <c r="L12675" t="s">
        <v>60</v>
      </c>
      <c r="M12675">
        <v>170000</v>
      </c>
      <c r="N12675"/>
      <c r="O12675" t="s">
        <v>23340</v>
      </c>
      <c r="P12675" t="s">
        <v>3293</v>
      </c>
    </row>
    <row r="12676" spans="1:16" x14ac:dyDescent="0.35">
      <c r="A12676" t="s">
        <v>6</v>
      </c>
      <c r="B12676" t="s">
        <v>23341</v>
      </c>
      <c r="C12676" t="s">
        <v>246</v>
      </c>
      <c r="D12676" t="s">
        <v>4515</v>
      </c>
      <c r="E12676" t="s">
        <v>59</v>
      </c>
      <c r="F12676" t="b">
        <v>0</v>
      </c>
      <c r="G12676" t="s">
        <v>65</v>
      </c>
      <c r="H12676" s="1">
        <v>46157.002939814818</v>
      </c>
      <c r="I12676" t="b">
        <v>0</v>
      </c>
      <c r="J12676" t="b">
        <v>0</v>
      </c>
      <c r="K12676" t="s">
        <v>41</v>
      </c>
      <c r="L12676" t="s">
        <v>60</v>
      </c>
      <c r="M12676">
        <v>169000</v>
      </c>
      <c r="N12676"/>
      <c r="O12676" t="s">
        <v>23342</v>
      </c>
      <c r="P12676" t="s">
        <v>23343</v>
      </c>
    </row>
    <row r="12677" spans="1:16" x14ac:dyDescent="0.35">
      <c r="A12677" t="s">
        <v>1</v>
      </c>
      <c r="B12677" t="s">
        <v>23344</v>
      </c>
      <c r="C12677" t="s">
        <v>304</v>
      </c>
      <c r="D12677" t="s">
        <v>4756</v>
      </c>
      <c r="E12677" t="s">
        <v>59</v>
      </c>
      <c r="F12677" t="b">
        <v>0</v>
      </c>
      <c r="G12677" t="s">
        <v>77</v>
      </c>
      <c r="H12677" s="1">
        <v>46157.004062499997</v>
      </c>
      <c r="I12677" t="b">
        <v>1</v>
      </c>
      <c r="J12677" t="b">
        <v>0</v>
      </c>
      <c r="K12677" t="s">
        <v>41</v>
      </c>
      <c r="L12677" t="s">
        <v>60</v>
      </c>
      <c r="M12677">
        <v>217725</v>
      </c>
      <c r="N12677"/>
      <c r="O12677" t="s">
        <v>247</v>
      </c>
      <c r="P12677" t="s">
        <v>23345</v>
      </c>
    </row>
    <row r="12678" spans="1:16" x14ac:dyDescent="0.35">
      <c r="A12678" t="s">
        <v>1</v>
      </c>
      <c r="B12678" t="s">
        <v>23346</v>
      </c>
      <c r="C12678" t="s">
        <v>695</v>
      </c>
      <c r="D12678" t="s">
        <v>4526</v>
      </c>
      <c r="E12678" t="s">
        <v>59</v>
      </c>
      <c r="F12678" t="b">
        <v>0</v>
      </c>
      <c r="G12678" t="s">
        <v>77</v>
      </c>
      <c r="H12678" s="1">
        <v>46157.004120370373</v>
      </c>
      <c r="I12678" t="b">
        <v>0</v>
      </c>
      <c r="J12678" t="b">
        <v>1</v>
      </c>
      <c r="K12678" t="s">
        <v>41</v>
      </c>
      <c r="L12678" t="s">
        <v>60</v>
      </c>
      <c r="M12678">
        <v>130320</v>
      </c>
      <c r="N12678"/>
      <c r="O12678" t="s">
        <v>23347</v>
      </c>
      <c r="P12678" t="s">
        <v>23348</v>
      </c>
    </row>
    <row r="12679" spans="1:16" x14ac:dyDescent="0.35">
      <c r="A12679" t="s">
        <v>1</v>
      </c>
      <c r="B12679" t="s">
        <v>23349</v>
      </c>
      <c r="C12679" t="s">
        <v>688</v>
      </c>
      <c r="D12679" t="s">
        <v>4515</v>
      </c>
      <c r="E12679" t="s">
        <v>59</v>
      </c>
      <c r="F12679" t="b">
        <v>0</v>
      </c>
      <c r="G12679" t="s">
        <v>73</v>
      </c>
      <c r="H12679" s="1">
        <v>46157.004189814812</v>
      </c>
      <c r="I12679" t="b">
        <v>0</v>
      </c>
      <c r="J12679" t="b">
        <v>0</v>
      </c>
      <c r="K12679" t="s">
        <v>41</v>
      </c>
      <c r="L12679" t="s">
        <v>60</v>
      </c>
      <c r="M12679">
        <v>115000</v>
      </c>
      <c r="N12679"/>
      <c r="O12679" t="s">
        <v>23350</v>
      </c>
      <c r="P12679" t="s">
        <v>1165</v>
      </c>
    </row>
    <row r="12680" spans="1:16" x14ac:dyDescent="0.35">
      <c r="A12680" t="s">
        <v>1</v>
      </c>
      <c r="B12680" t="s">
        <v>12077</v>
      </c>
      <c r="C12680" t="s">
        <v>955</v>
      </c>
      <c r="D12680" t="s">
        <v>4346</v>
      </c>
      <c r="E12680" t="s">
        <v>59</v>
      </c>
      <c r="F12680" t="b">
        <v>0</v>
      </c>
      <c r="G12680" t="s">
        <v>13</v>
      </c>
      <c r="H12680" s="1">
        <v>46157.004699074067</v>
      </c>
      <c r="I12680" t="b">
        <v>0</v>
      </c>
      <c r="J12680" t="b">
        <v>0</v>
      </c>
      <c r="K12680" t="s">
        <v>13</v>
      </c>
      <c r="L12680" t="s">
        <v>60</v>
      </c>
      <c r="M12680">
        <v>102500</v>
      </c>
      <c r="N12680"/>
      <c r="O12680" t="s">
        <v>23351</v>
      </c>
      <c r="P12680" t="s">
        <v>23352</v>
      </c>
    </row>
    <row r="12681" spans="1:16" x14ac:dyDescent="0.35">
      <c r="A12681" t="s">
        <v>1</v>
      </c>
      <c r="B12681" t="s">
        <v>23353</v>
      </c>
      <c r="C12681" t="s">
        <v>18</v>
      </c>
      <c r="D12681" t="s">
        <v>4595</v>
      </c>
      <c r="F12681" t="b">
        <v>0</v>
      </c>
      <c r="G12681" t="s">
        <v>18</v>
      </c>
      <c r="H12681" s="1">
        <v>46157.004884259259</v>
      </c>
      <c r="I12681" t="b">
        <v>1</v>
      </c>
      <c r="J12681" t="b">
        <v>0</v>
      </c>
      <c r="K12681" t="s">
        <v>18</v>
      </c>
      <c r="L12681" t="s">
        <v>60</v>
      </c>
      <c r="M12681">
        <v>50000</v>
      </c>
      <c r="N12681"/>
      <c r="O12681" t="s">
        <v>21755</v>
      </c>
    </row>
    <row r="12682" spans="1:16" x14ac:dyDescent="0.35">
      <c r="A12682" t="s">
        <v>1</v>
      </c>
      <c r="B12682" t="s">
        <v>23354</v>
      </c>
      <c r="C12682" t="s">
        <v>19</v>
      </c>
      <c r="D12682" t="s">
        <v>22316</v>
      </c>
      <c r="E12682" t="s">
        <v>59</v>
      </c>
      <c r="F12682" t="b">
        <v>0</v>
      </c>
      <c r="G12682" t="s">
        <v>19</v>
      </c>
      <c r="H12682" s="1">
        <v>46157.004976851851</v>
      </c>
      <c r="I12682" t="b">
        <v>1</v>
      </c>
      <c r="J12682" t="b">
        <v>0</v>
      </c>
      <c r="K12682" t="s">
        <v>19</v>
      </c>
      <c r="L12682" t="s">
        <v>60</v>
      </c>
      <c r="M12682">
        <v>650000</v>
      </c>
      <c r="N12682"/>
      <c r="O12682" t="s">
        <v>22317</v>
      </c>
    </row>
    <row r="12683" spans="1:16" x14ac:dyDescent="0.35">
      <c r="A12683" t="s">
        <v>1</v>
      </c>
      <c r="B12683" t="s">
        <v>23355</v>
      </c>
      <c r="C12683" t="s">
        <v>7567</v>
      </c>
      <c r="D12683" t="s">
        <v>22316</v>
      </c>
      <c r="E12683" t="s">
        <v>59</v>
      </c>
      <c r="F12683" t="b">
        <v>0</v>
      </c>
      <c r="G12683" t="s">
        <v>19</v>
      </c>
      <c r="H12683" s="1">
        <v>46157.004999999997</v>
      </c>
      <c r="I12683" t="b">
        <v>1</v>
      </c>
      <c r="J12683" t="b">
        <v>0</v>
      </c>
      <c r="K12683" t="s">
        <v>19</v>
      </c>
      <c r="L12683" t="s">
        <v>60</v>
      </c>
      <c r="M12683">
        <v>650000</v>
      </c>
      <c r="N12683"/>
      <c r="O12683" t="s">
        <v>22317</v>
      </c>
    </row>
    <row r="12684" spans="1:16" x14ac:dyDescent="0.35">
      <c r="A12684" t="s">
        <v>1</v>
      </c>
      <c r="B12684" t="s">
        <v>23356</v>
      </c>
      <c r="C12684" t="s">
        <v>942</v>
      </c>
      <c r="D12684" t="s">
        <v>22316</v>
      </c>
      <c r="E12684" t="s">
        <v>59</v>
      </c>
      <c r="F12684" t="b">
        <v>0</v>
      </c>
      <c r="G12684" t="s">
        <v>19</v>
      </c>
      <c r="H12684" s="1">
        <v>46157.004999999997</v>
      </c>
      <c r="I12684" t="b">
        <v>1</v>
      </c>
      <c r="J12684" t="b">
        <v>0</v>
      </c>
      <c r="K12684" t="s">
        <v>19</v>
      </c>
      <c r="L12684" t="s">
        <v>60</v>
      </c>
      <c r="M12684">
        <v>650000</v>
      </c>
      <c r="N12684"/>
      <c r="O12684" t="s">
        <v>22317</v>
      </c>
    </row>
    <row r="12685" spans="1:16" x14ac:dyDescent="0.35">
      <c r="A12685" t="s">
        <v>1</v>
      </c>
      <c r="B12685" t="s">
        <v>23357</v>
      </c>
      <c r="C12685" t="s">
        <v>942</v>
      </c>
      <c r="D12685" t="s">
        <v>22316</v>
      </c>
      <c r="E12685" t="s">
        <v>59</v>
      </c>
      <c r="F12685" t="b">
        <v>0</v>
      </c>
      <c r="G12685" t="s">
        <v>19</v>
      </c>
      <c r="H12685" s="1">
        <v>46157.00503472222</v>
      </c>
      <c r="I12685" t="b">
        <v>0</v>
      </c>
      <c r="J12685" t="b">
        <v>0</v>
      </c>
      <c r="K12685" t="s">
        <v>19</v>
      </c>
      <c r="L12685" t="s">
        <v>60</v>
      </c>
      <c r="M12685">
        <v>650000</v>
      </c>
      <c r="N12685"/>
      <c r="O12685" t="s">
        <v>22317</v>
      </c>
    </row>
    <row r="12686" spans="1:16" x14ac:dyDescent="0.35">
      <c r="A12686" t="s">
        <v>2</v>
      </c>
      <c r="B12686" t="s">
        <v>23358</v>
      </c>
      <c r="C12686" t="s">
        <v>2551</v>
      </c>
      <c r="D12686" t="s">
        <v>22316</v>
      </c>
      <c r="E12686" t="s">
        <v>59</v>
      </c>
      <c r="F12686" t="b">
        <v>0</v>
      </c>
      <c r="G12686" t="s">
        <v>19</v>
      </c>
      <c r="H12686" s="1">
        <v>46157.00503472222</v>
      </c>
      <c r="I12686" t="b">
        <v>0</v>
      </c>
      <c r="J12686" t="b">
        <v>0</v>
      </c>
      <c r="K12686" t="s">
        <v>19</v>
      </c>
      <c r="L12686" t="s">
        <v>60</v>
      </c>
      <c r="M12686">
        <v>650000</v>
      </c>
      <c r="N12686"/>
      <c r="O12686" t="s">
        <v>22317</v>
      </c>
    </row>
    <row r="12687" spans="1:16" x14ac:dyDescent="0.35">
      <c r="A12687" t="s">
        <v>1</v>
      </c>
      <c r="B12687" t="s">
        <v>23359</v>
      </c>
      <c r="C12687" t="s">
        <v>76</v>
      </c>
      <c r="D12687" t="s">
        <v>4526</v>
      </c>
      <c r="E12687" t="s">
        <v>88</v>
      </c>
      <c r="F12687" t="b">
        <v>1</v>
      </c>
      <c r="G12687" t="s">
        <v>89</v>
      </c>
      <c r="H12687" s="1">
        <v>46157.045740740738</v>
      </c>
      <c r="I12687" t="b">
        <v>1</v>
      </c>
      <c r="J12687" t="b">
        <v>0</v>
      </c>
      <c r="K12687" t="s">
        <v>41</v>
      </c>
      <c r="L12687" t="s">
        <v>74</v>
      </c>
      <c r="M12687"/>
      <c r="N12687">
        <v>47.5</v>
      </c>
      <c r="O12687" t="s">
        <v>21037</v>
      </c>
      <c r="P12687" t="s">
        <v>23360</v>
      </c>
    </row>
    <row r="12688" spans="1:16" x14ac:dyDescent="0.35">
      <c r="A12688" t="s">
        <v>0</v>
      </c>
      <c r="B12688" t="s">
        <v>23361</v>
      </c>
      <c r="C12688" t="s">
        <v>4111</v>
      </c>
      <c r="D12688" t="s">
        <v>6504</v>
      </c>
      <c r="E12688" t="s">
        <v>59</v>
      </c>
      <c r="F12688" t="b">
        <v>0</v>
      </c>
      <c r="G12688" t="s">
        <v>77</v>
      </c>
      <c r="H12688" s="1">
        <v>46157.084907407407</v>
      </c>
      <c r="I12688" t="b">
        <v>0</v>
      </c>
      <c r="J12688" t="b">
        <v>1</v>
      </c>
      <c r="K12688" t="s">
        <v>41</v>
      </c>
      <c r="L12688" t="s">
        <v>60</v>
      </c>
      <c r="M12688">
        <v>65000</v>
      </c>
      <c r="N12688"/>
      <c r="O12688" t="s">
        <v>383</v>
      </c>
      <c r="P12688" t="s">
        <v>23362</v>
      </c>
    </row>
    <row r="12689" spans="1:16" x14ac:dyDescent="0.35">
      <c r="A12689" t="s">
        <v>1</v>
      </c>
      <c r="B12689" t="s">
        <v>23363</v>
      </c>
      <c r="C12689" t="s">
        <v>396</v>
      </c>
      <c r="D12689" t="s">
        <v>4756</v>
      </c>
      <c r="E12689" t="s">
        <v>59</v>
      </c>
      <c r="F12689" t="b">
        <v>0</v>
      </c>
      <c r="G12689" t="s">
        <v>73</v>
      </c>
      <c r="H12689" s="1">
        <v>46157.087523148148</v>
      </c>
      <c r="I12689" t="b">
        <v>1</v>
      </c>
      <c r="J12689" t="b">
        <v>1</v>
      </c>
      <c r="K12689" t="s">
        <v>41</v>
      </c>
      <c r="L12689" t="s">
        <v>60</v>
      </c>
      <c r="M12689">
        <v>137500</v>
      </c>
      <c r="N12689"/>
      <c r="O12689" t="s">
        <v>449</v>
      </c>
      <c r="P12689" t="s">
        <v>23364</v>
      </c>
    </row>
    <row r="12690" spans="1:16" x14ac:dyDescent="0.35">
      <c r="A12690" t="s">
        <v>0</v>
      </c>
      <c r="B12690" t="s">
        <v>23365</v>
      </c>
      <c r="C12690" t="s">
        <v>612</v>
      </c>
      <c r="D12690" t="s">
        <v>4756</v>
      </c>
      <c r="E12690" t="s">
        <v>59</v>
      </c>
      <c r="F12690" t="b">
        <v>0</v>
      </c>
      <c r="G12690" t="s">
        <v>73</v>
      </c>
      <c r="H12690" s="1">
        <v>46157.126574074071</v>
      </c>
      <c r="I12690" t="b">
        <v>0</v>
      </c>
      <c r="J12690" t="b">
        <v>1</v>
      </c>
      <c r="K12690" t="s">
        <v>41</v>
      </c>
      <c r="L12690" t="s">
        <v>60</v>
      </c>
      <c r="M12690">
        <v>85000</v>
      </c>
      <c r="N12690"/>
      <c r="O12690" t="s">
        <v>23366</v>
      </c>
      <c r="P12690" t="s">
        <v>23367</v>
      </c>
    </row>
    <row r="12691" spans="1:16" x14ac:dyDescent="0.35">
      <c r="A12691" t="s">
        <v>0</v>
      </c>
      <c r="B12691" t="s">
        <v>23368</v>
      </c>
      <c r="C12691" t="s">
        <v>1679</v>
      </c>
      <c r="D12691" t="s">
        <v>2360</v>
      </c>
      <c r="E12691" t="s">
        <v>59</v>
      </c>
      <c r="F12691" t="b">
        <v>0</v>
      </c>
      <c r="G12691" t="s">
        <v>65</v>
      </c>
      <c r="H12691" s="1">
        <v>46157.209837962961</v>
      </c>
      <c r="I12691" t="b">
        <v>0</v>
      </c>
      <c r="J12691" t="b">
        <v>1</v>
      </c>
      <c r="K12691" t="s">
        <v>41</v>
      </c>
      <c r="L12691" t="s">
        <v>74</v>
      </c>
      <c r="M12691"/>
      <c r="N12691">
        <v>78</v>
      </c>
      <c r="O12691" t="s">
        <v>14187</v>
      </c>
      <c r="P12691" t="s">
        <v>23369</v>
      </c>
    </row>
    <row r="12692" spans="1:16" x14ac:dyDescent="0.35">
      <c r="A12692" t="s">
        <v>1</v>
      </c>
      <c r="B12692" t="s">
        <v>23370</v>
      </c>
      <c r="C12692" t="s">
        <v>949</v>
      </c>
      <c r="D12692" t="s">
        <v>4756</v>
      </c>
      <c r="E12692" t="s">
        <v>59</v>
      </c>
      <c r="F12692" t="b">
        <v>0</v>
      </c>
      <c r="G12692" t="s">
        <v>89</v>
      </c>
      <c r="H12692" s="1">
        <v>46157.212280092594</v>
      </c>
      <c r="I12692" t="b">
        <v>0</v>
      </c>
      <c r="J12692" t="b">
        <v>0</v>
      </c>
      <c r="K12692" t="s">
        <v>41</v>
      </c>
      <c r="L12692" t="s">
        <v>60</v>
      </c>
      <c r="M12692">
        <v>110000</v>
      </c>
      <c r="N12692"/>
      <c r="O12692" t="s">
        <v>23371</v>
      </c>
      <c r="P12692" t="s">
        <v>23372</v>
      </c>
    </row>
    <row r="12693" spans="1:16" x14ac:dyDescent="0.35">
      <c r="A12693" t="s">
        <v>7</v>
      </c>
      <c r="B12693" t="s">
        <v>23373</v>
      </c>
      <c r="C12693" t="s">
        <v>618</v>
      </c>
      <c r="D12693" t="s">
        <v>4346</v>
      </c>
      <c r="E12693" t="s">
        <v>59</v>
      </c>
      <c r="F12693" t="b">
        <v>0</v>
      </c>
      <c r="G12693" t="s">
        <v>65</v>
      </c>
      <c r="H12693" s="1">
        <v>46157.251504629632</v>
      </c>
      <c r="I12693" t="b">
        <v>0</v>
      </c>
      <c r="J12693" t="b">
        <v>0</v>
      </c>
      <c r="K12693" t="s">
        <v>41</v>
      </c>
      <c r="L12693" t="s">
        <v>60</v>
      </c>
      <c r="M12693">
        <v>127500</v>
      </c>
      <c r="N12693"/>
      <c r="O12693" t="s">
        <v>10160</v>
      </c>
      <c r="P12693" t="s">
        <v>23374</v>
      </c>
    </row>
    <row r="12694" spans="1:16" x14ac:dyDescent="0.35">
      <c r="A12694" t="s">
        <v>3</v>
      </c>
      <c r="B12694" t="s">
        <v>23375</v>
      </c>
      <c r="C12694" t="s">
        <v>382</v>
      </c>
      <c r="D12694" t="s">
        <v>4526</v>
      </c>
      <c r="E12694" t="s">
        <v>59</v>
      </c>
      <c r="F12694" t="b">
        <v>0</v>
      </c>
      <c r="G12694" t="s">
        <v>77</v>
      </c>
      <c r="H12694" s="1">
        <v>46157.251550925917</v>
      </c>
      <c r="I12694" t="b">
        <v>0</v>
      </c>
      <c r="J12694" t="b">
        <v>1</v>
      </c>
      <c r="K12694" t="s">
        <v>41</v>
      </c>
      <c r="L12694" t="s">
        <v>60</v>
      </c>
      <c r="M12694">
        <v>90000</v>
      </c>
      <c r="N12694"/>
      <c r="O12694" t="s">
        <v>14946</v>
      </c>
      <c r="P12694" t="s">
        <v>673</v>
      </c>
    </row>
    <row r="12695" spans="1:16" x14ac:dyDescent="0.35">
      <c r="A12695" t="s">
        <v>3</v>
      </c>
      <c r="B12695" t="s">
        <v>4378</v>
      </c>
      <c r="C12695" t="s">
        <v>2998</v>
      </c>
      <c r="D12695" t="s">
        <v>4346</v>
      </c>
      <c r="E12695" t="s">
        <v>59</v>
      </c>
      <c r="F12695" t="b">
        <v>0</v>
      </c>
      <c r="G12695" t="s">
        <v>77</v>
      </c>
      <c r="H12695" s="1">
        <v>46157.251550925917</v>
      </c>
      <c r="I12695" t="b">
        <v>0</v>
      </c>
      <c r="J12695" t="b">
        <v>1</v>
      </c>
      <c r="K12695" t="s">
        <v>41</v>
      </c>
      <c r="L12695" t="s">
        <v>60</v>
      </c>
      <c r="M12695">
        <v>67794.38</v>
      </c>
      <c r="N12695"/>
      <c r="O12695" t="s">
        <v>5209</v>
      </c>
      <c r="P12695" t="s">
        <v>23376</v>
      </c>
    </row>
    <row r="12696" spans="1:16" x14ac:dyDescent="0.35">
      <c r="A12696" t="s">
        <v>5</v>
      </c>
      <c r="B12696" t="s">
        <v>23377</v>
      </c>
      <c r="C12696" t="s">
        <v>500</v>
      </c>
      <c r="D12696" t="s">
        <v>4346</v>
      </c>
      <c r="E12696" t="s">
        <v>59</v>
      </c>
      <c r="F12696" t="b">
        <v>0</v>
      </c>
      <c r="G12696" t="s">
        <v>13</v>
      </c>
      <c r="H12696" s="1">
        <v>46157.254363425927</v>
      </c>
      <c r="I12696" t="b">
        <v>1</v>
      </c>
      <c r="J12696" t="b">
        <v>0</v>
      </c>
      <c r="K12696" t="s">
        <v>13</v>
      </c>
      <c r="L12696" t="s">
        <v>60</v>
      </c>
      <c r="M12696">
        <v>75000</v>
      </c>
      <c r="N12696"/>
      <c r="O12696" t="s">
        <v>23378</v>
      </c>
      <c r="P12696" t="s">
        <v>23379</v>
      </c>
    </row>
    <row r="12697" spans="1:16" x14ac:dyDescent="0.35">
      <c r="A12697" t="s">
        <v>5</v>
      </c>
      <c r="B12697" t="s">
        <v>23380</v>
      </c>
      <c r="C12697" t="s">
        <v>31</v>
      </c>
      <c r="D12697" t="s">
        <v>4346</v>
      </c>
      <c r="E12697" t="s">
        <v>132</v>
      </c>
      <c r="F12697" t="b">
        <v>0</v>
      </c>
      <c r="G12697" t="s">
        <v>31</v>
      </c>
      <c r="H12697" s="1">
        <v>46157.25508101852</v>
      </c>
      <c r="I12697" t="b">
        <v>1</v>
      </c>
      <c r="J12697" t="b">
        <v>0</v>
      </c>
      <c r="K12697" t="s">
        <v>31</v>
      </c>
      <c r="L12697" t="s">
        <v>74</v>
      </c>
      <c r="M12697"/>
      <c r="N12697">
        <v>200</v>
      </c>
      <c r="O12697" t="s">
        <v>23381</v>
      </c>
      <c r="P12697" t="s">
        <v>23382</v>
      </c>
    </row>
    <row r="12698" spans="1:16" x14ac:dyDescent="0.35">
      <c r="A12698" t="s">
        <v>0</v>
      </c>
      <c r="B12698" t="s">
        <v>4305</v>
      </c>
      <c r="C12698" t="s">
        <v>162</v>
      </c>
      <c r="D12698" t="s">
        <v>2360</v>
      </c>
      <c r="E12698" t="s">
        <v>59</v>
      </c>
      <c r="F12698" t="b">
        <v>0</v>
      </c>
      <c r="G12698" t="s">
        <v>73</v>
      </c>
      <c r="H12698" s="1">
        <v>46157.293171296304</v>
      </c>
      <c r="I12698" t="b">
        <v>1</v>
      </c>
      <c r="J12698" t="b">
        <v>1</v>
      </c>
      <c r="K12698" t="s">
        <v>41</v>
      </c>
      <c r="L12698" t="s">
        <v>60</v>
      </c>
      <c r="M12698">
        <v>71500</v>
      </c>
      <c r="N12698"/>
      <c r="O12698" t="s">
        <v>19028</v>
      </c>
      <c r="P12698" t="s">
        <v>23383</v>
      </c>
    </row>
    <row r="12699" spans="1:16" x14ac:dyDescent="0.35">
      <c r="A12699" t="s">
        <v>0</v>
      </c>
      <c r="B12699" t="s">
        <v>23384</v>
      </c>
      <c r="C12699" t="s">
        <v>382</v>
      </c>
      <c r="D12699" t="s">
        <v>6234</v>
      </c>
      <c r="E12699" t="s">
        <v>59</v>
      </c>
      <c r="F12699" t="b">
        <v>0</v>
      </c>
      <c r="G12699" t="s">
        <v>77</v>
      </c>
      <c r="H12699" s="1">
        <v>46157.293171296304</v>
      </c>
      <c r="I12699" t="b">
        <v>0</v>
      </c>
      <c r="J12699" t="b">
        <v>1</v>
      </c>
      <c r="K12699" t="s">
        <v>41</v>
      </c>
      <c r="L12699" t="s">
        <v>60</v>
      </c>
      <c r="M12699">
        <v>156325</v>
      </c>
      <c r="N12699"/>
      <c r="O12699" t="s">
        <v>2599</v>
      </c>
      <c r="P12699" t="s">
        <v>18442</v>
      </c>
    </row>
    <row r="12700" spans="1:16" x14ac:dyDescent="0.35">
      <c r="A12700" t="s">
        <v>2</v>
      </c>
      <c r="B12700" t="s">
        <v>23385</v>
      </c>
      <c r="C12700" t="s">
        <v>382</v>
      </c>
      <c r="D12700" t="s">
        <v>6234</v>
      </c>
      <c r="E12700" t="s">
        <v>59</v>
      </c>
      <c r="F12700" t="b">
        <v>0</v>
      </c>
      <c r="G12700" t="s">
        <v>77</v>
      </c>
      <c r="H12700" s="1">
        <v>46157.294421296298</v>
      </c>
      <c r="I12700" t="b">
        <v>0</v>
      </c>
      <c r="J12700" t="b">
        <v>1</v>
      </c>
      <c r="K12700" t="s">
        <v>41</v>
      </c>
      <c r="L12700" t="s">
        <v>60</v>
      </c>
      <c r="M12700">
        <v>191865</v>
      </c>
      <c r="N12700"/>
      <c r="O12700" t="s">
        <v>2599</v>
      </c>
      <c r="P12700" t="s">
        <v>18442</v>
      </c>
    </row>
    <row r="12701" spans="1:16" x14ac:dyDescent="0.35">
      <c r="A12701" t="s">
        <v>0</v>
      </c>
      <c r="B12701" t="s">
        <v>23386</v>
      </c>
      <c r="C12701" t="s">
        <v>19</v>
      </c>
      <c r="D12701" t="s">
        <v>4526</v>
      </c>
      <c r="E12701" t="s">
        <v>59</v>
      </c>
      <c r="F12701" t="b">
        <v>0</v>
      </c>
      <c r="G12701" t="s">
        <v>19</v>
      </c>
      <c r="H12701" s="1">
        <v>46157.335370370369</v>
      </c>
      <c r="I12701" t="b">
        <v>0</v>
      </c>
      <c r="J12701" t="b">
        <v>0</v>
      </c>
      <c r="K12701" t="s">
        <v>19</v>
      </c>
      <c r="L12701" t="s">
        <v>60</v>
      </c>
      <c r="M12701">
        <v>1250000</v>
      </c>
      <c r="N12701"/>
      <c r="O12701" t="s">
        <v>7059</v>
      </c>
      <c r="P12701" t="s">
        <v>23387</v>
      </c>
    </row>
    <row r="12702" spans="1:16" x14ac:dyDescent="0.35">
      <c r="A12702" t="s">
        <v>6</v>
      </c>
      <c r="B12702" t="s">
        <v>2393</v>
      </c>
      <c r="C12702" t="s">
        <v>436</v>
      </c>
      <c r="D12702" t="s">
        <v>2360</v>
      </c>
      <c r="E12702" t="s">
        <v>59</v>
      </c>
      <c r="F12702" t="b">
        <v>0</v>
      </c>
      <c r="G12702" t="s">
        <v>41</v>
      </c>
      <c r="H12702" s="1">
        <v>46157.336041666669</v>
      </c>
      <c r="I12702" t="b">
        <v>0</v>
      </c>
      <c r="J12702" t="b">
        <v>1</v>
      </c>
      <c r="K12702" t="s">
        <v>41</v>
      </c>
      <c r="L12702" t="s">
        <v>60</v>
      </c>
      <c r="M12702">
        <v>125000</v>
      </c>
      <c r="N12702"/>
      <c r="O12702" t="s">
        <v>588</v>
      </c>
      <c r="P12702" t="s">
        <v>23388</v>
      </c>
    </row>
    <row r="12703" spans="1:16" x14ac:dyDescent="0.35">
      <c r="A12703" t="s">
        <v>5</v>
      </c>
      <c r="B12703" t="s">
        <v>23389</v>
      </c>
      <c r="C12703" t="s">
        <v>5717</v>
      </c>
      <c r="D12703" t="s">
        <v>4346</v>
      </c>
      <c r="E12703" t="s">
        <v>59</v>
      </c>
      <c r="F12703" t="b">
        <v>0</v>
      </c>
      <c r="G12703" t="s">
        <v>19</v>
      </c>
      <c r="H12703" s="1">
        <v>46157.33803240741</v>
      </c>
      <c r="I12703" t="b">
        <v>1</v>
      </c>
      <c r="J12703" t="b">
        <v>0</v>
      </c>
      <c r="K12703" t="s">
        <v>19</v>
      </c>
      <c r="L12703" t="s">
        <v>60</v>
      </c>
      <c r="M12703">
        <v>1283194.6000000001</v>
      </c>
      <c r="N12703"/>
      <c r="O12703" t="s">
        <v>23390</v>
      </c>
      <c r="P12703" t="s">
        <v>927</v>
      </c>
    </row>
    <row r="12704" spans="1:16" x14ac:dyDescent="0.35">
      <c r="A12704" t="s">
        <v>1</v>
      </c>
      <c r="B12704" t="s">
        <v>316</v>
      </c>
      <c r="C12704" t="s">
        <v>4534</v>
      </c>
      <c r="D12704" t="s">
        <v>4526</v>
      </c>
      <c r="E12704" t="s">
        <v>59</v>
      </c>
      <c r="F12704" t="b">
        <v>0</v>
      </c>
      <c r="G12704" t="s">
        <v>40</v>
      </c>
      <c r="H12704" s="1">
        <v>46157.338726851849</v>
      </c>
      <c r="I12704" t="b">
        <v>1</v>
      </c>
      <c r="J12704" t="b">
        <v>0</v>
      </c>
      <c r="K12704" t="s">
        <v>40</v>
      </c>
      <c r="L12704" t="s">
        <v>60</v>
      </c>
      <c r="M12704">
        <v>70000</v>
      </c>
      <c r="N12704"/>
      <c r="O12704" t="s">
        <v>19969</v>
      </c>
      <c r="P12704" t="s">
        <v>19970</v>
      </c>
    </row>
    <row r="12705" spans="1:16" x14ac:dyDescent="0.35">
      <c r="A12705" t="s">
        <v>0</v>
      </c>
      <c r="B12705" t="s">
        <v>23391</v>
      </c>
      <c r="C12705" t="s">
        <v>76</v>
      </c>
      <c r="D12705" t="s">
        <v>4633</v>
      </c>
      <c r="E12705" t="s">
        <v>59</v>
      </c>
      <c r="F12705" t="b">
        <v>1</v>
      </c>
      <c r="G12705" t="s">
        <v>13</v>
      </c>
      <c r="H12705" s="1">
        <v>46157.376793981479</v>
      </c>
      <c r="I12705" t="b">
        <v>0</v>
      </c>
      <c r="J12705" t="b">
        <v>0</v>
      </c>
      <c r="K12705" t="s">
        <v>13</v>
      </c>
      <c r="L12705" t="s">
        <v>60</v>
      </c>
      <c r="M12705">
        <v>52500</v>
      </c>
      <c r="N12705"/>
      <c r="O12705" t="s">
        <v>4633</v>
      </c>
      <c r="P12705" t="s">
        <v>23392</v>
      </c>
    </row>
    <row r="12706" spans="1:16" x14ac:dyDescent="0.35">
      <c r="A12706" t="s">
        <v>7</v>
      </c>
      <c r="B12706" t="s">
        <v>23393</v>
      </c>
      <c r="C12706" t="s">
        <v>5717</v>
      </c>
      <c r="D12706" t="s">
        <v>4346</v>
      </c>
      <c r="E12706" t="s">
        <v>59</v>
      </c>
      <c r="F12706" t="b">
        <v>0</v>
      </c>
      <c r="G12706" t="s">
        <v>19</v>
      </c>
      <c r="H12706" s="1">
        <v>46157.37703703704</v>
      </c>
      <c r="I12706" t="b">
        <v>0</v>
      </c>
      <c r="J12706" t="b">
        <v>0</v>
      </c>
      <c r="K12706" t="s">
        <v>19</v>
      </c>
      <c r="L12706" t="s">
        <v>60</v>
      </c>
      <c r="M12706">
        <v>600000</v>
      </c>
      <c r="N12706"/>
      <c r="O12706" t="s">
        <v>23394</v>
      </c>
      <c r="P12706" t="s">
        <v>23395</v>
      </c>
    </row>
    <row r="12707" spans="1:16" x14ac:dyDescent="0.35">
      <c r="A12707" t="s">
        <v>3</v>
      </c>
      <c r="B12707" t="s">
        <v>16393</v>
      </c>
      <c r="C12707" t="s">
        <v>40</v>
      </c>
      <c r="D12707" t="s">
        <v>4526</v>
      </c>
      <c r="E12707" t="s">
        <v>59</v>
      </c>
      <c r="F12707" t="b">
        <v>0</v>
      </c>
      <c r="G12707" t="s">
        <v>40</v>
      </c>
      <c r="H12707" s="1">
        <v>46157.37767361111</v>
      </c>
      <c r="I12707" t="b">
        <v>0</v>
      </c>
      <c r="J12707" t="b">
        <v>0</v>
      </c>
      <c r="K12707" t="s">
        <v>40</v>
      </c>
      <c r="L12707" t="s">
        <v>60</v>
      </c>
      <c r="M12707">
        <v>90000</v>
      </c>
      <c r="N12707"/>
      <c r="O12707" t="s">
        <v>16394</v>
      </c>
    </row>
    <row r="12708" spans="1:16" x14ac:dyDescent="0.35">
      <c r="A12708" t="s">
        <v>1</v>
      </c>
      <c r="B12708" t="s">
        <v>23396</v>
      </c>
      <c r="C12708" t="s">
        <v>3520</v>
      </c>
      <c r="D12708" t="s">
        <v>4346</v>
      </c>
      <c r="E12708" t="s">
        <v>59</v>
      </c>
      <c r="F12708" t="b">
        <v>0</v>
      </c>
      <c r="G12708" t="s">
        <v>65</v>
      </c>
      <c r="H12708" s="1">
        <v>46157.378958333327</v>
      </c>
      <c r="I12708" t="b">
        <v>0</v>
      </c>
      <c r="J12708" t="b">
        <v>1</v>
      </c>
      <c r="K12708" t="s">
        <v>41</v>
      </c>
      <c r="L12708" t="s">
        <v>60</v>
      </c>
      <c r="M12708">
        <v>82500</v>
      </c>
      <c r="N12708"/>
      <c r="O12708" t="s">
        <v>18423</v>
      </c>
      <c r="P12708" t="s">
        <v>23397</v>
      </c>
    </row>
    <row r="12709" spans="1:16" x14ac:dyDescent="0.35">
      <c r="A12709" t="s">
        <v>1</v>
      </c>
      <c r="B12709" t="s">
        <v>23398</v>
      </c>
      <c r="C12709" t="s">
        <v>5029</v>
      </c>
      <c r="D12709" t="s">
        <v>4599</v>
      </c>
      <c r="E12709" t="s">
        <v>59</v>
      </c>
      <c r="F12709" t="b">
        <v>0</v>
      </c>
      <c r="G12709" t="s">
        <v>40</v>
      </c>
      <c r="H12709" s="1">
        <v>46157.380393518521</v>
      </c>
      <c r="I12709" t="b">
        <v>1</v>
      </c>
      <c r="J12709" t="b">
        <v>0</v>
      </c>
      <c r="K12709" t="s">
        <v>40</v>
      </c>
      <c r="L12709" t="s">
        <v>60</v>
      </c>
      <c r="M12709">
        <v>71450</v>
      </c>
      <c r="N12709"/>
      <c r="O12709" t="s">
        <v>23399</v>
      </c>
    </row>
    <row r="12710" spans="1:16" x14ac:dyDescent="0.35">
      <c r="A12710" t="s">
        <v>0</v>
      </c>
      <c r="B12710" t="s">
        <v>23400</v>
      </c>
      <c r="C12710" t="s">
        <v>753</v>
      </c>
      <c r="D12710" t="s">
        <v>4346</v>
      </c>
      <c r="E12710" t="s">
        <v>59</v>
      </c>
      <c r="F12710" t="b">
        <v>0</v>
      </c>
      <c r="G12710" t="s">
        <v>73</v>
      </c>
      <c r="H12710" s="1">
        <v>46157.418333333328</v>
      </c>
      <c r="I12710" t="b">
        <v>0</v>
      </c>
      <c r="J12710" t="b">
        <v>1</v>
      </c>
      <c r="K12710" t="s">
        <v>41</v>
      </c>
      <c r="L12710" t="s">
        <v>60</v>
      </c>
      <c r="M12710">
        <v>65450</v>
      </c>
      <c r="N12710"/>
      <c r="O12710" t="s">
        <v>23401</v>
      </c>
      <c r="P12710" t="s">
        <v>23402</v>
      </c>
    </row>
    <row r="12711" spans="1:16" x14ac:dyDescent="0.35">
      <c r="A12711" t="s">
        <v>7</v>
      </c>
      <c r="B12711" t="s">
        <v>23403</v>
      </c>
      <c r="C12711" t="s">
        <v>20</v>
      </c>
      <c r="D12711" t="s">
        <v>4526</v>
      </c>
      <c r="E12711" t="s">
        <v>59</v>
      </c>
      <c r="F12711" t="b">
        <v>0</v>
      </c>
      <c r="G12711" t="s">
        <v>20</v>
      </c>
      <c r="H12711" s="1">
        <v>46157.418738425928</v>
      </c>
      <c r="I12711" t="b">
        <v>1</v>
      </c>
      <c r="J12711" t="b">
        <v>0</v>
      </c>
      <c r="K12711" t="s">
        <v>20</v>
      </c>
      <c r="L12711" t="s">
        <v>60</v>
      </c>
      <c r="M12711">
        <v>95000</v>
      </c>
      <c r="N12711"/>
      <c r="O12711" t="s">
        <v>23404</v>
      </c>
      <c r="P12711" t="s">
        <v>462</v>
      </c>
    </row>
    <row r="12712" spans="1:16" x14ac:dyDescent="0.35">
      <c r="A12712" t="s">
        <v>3</v>
      </c>
      <c r="B12712" t="s">
        <v>1257</v>
      </c>
      <c r="C12712" t="s">
        <v>1099</v>
      </c>
      <c r="D12712" t="s">
        <v>23405</v>
      </c>
      <c r="E12712" t="s">
        <v>59</v>
      </c>
      <c r="F12712" t="b">
        <v>0</v>
      </c>
      <c r="G12712" t="s">
        <v>73</v>
      </c>
      <c r="H12712" s="1">
        <v>46157.459849537037</v>
      </c>
      <c r="I12712" t="b">
        <v>0</v>
      </c>
      <c r="J12712" t="b">
        <v>0</v>
      </c>
      <c r="K12712" t="s">
        <v>41</v>
      </c>
      <c r="L12712" t="s">
        <v>60</v>
      </c>
      <c r="M12712">
        <v>100050</v>
      </c>
      <c r="N12712"/>
      <c r="O12712" t="s">
        <v>23406</v>
      </c>
      <c r="P12712" t="s">
        <v>1810</v>
      </c>
    </row>
    <row r="12713" spans="1:16" x14ac:dyDescent="0.35">
      <c r="A12713" t="s">
        <v>4</v>
      </c>
      <c r="B12713" t="s">
        <v>23407</v>
      </c>
      <c r="C12713" t="s">
        <v>162</v>
      </c>
      <c r="D12713" t="s">
        <v>4756</v>
      </c>
      <c r="E12713" t="s">
        <v>59</v>
      </c>
      <c r="F12713" t="b">
        <v>0</v>
      </c>
      <c r="G12713" t="s">
        <v>73</v>
      </c>
      <c r="H12713" s="1">
        <v>46157.461134259262</v>
      </c>
      <c r="I12713" t="b">
        <v>0</v>
      </c>
      <c r="J12713" t="b">
        <v>0</v>
      </c>
      <c r="K12713" t="s">
        <v>41</v>
      </c>
      <c r="L12713" t="s">
        <v>60</v>
      </c>
      <c r="M12713">
        <v>135000</v>
      </c>
      <c r="N12713"/>
      <c r="O12713" t="s">
        <v>12113</v>
      </c>
    </row>
    <row r="12714" spans="1:16" x14ac:dyDescent="0.35">
      <c r="A12714" t="s">
        <v>1</v>
      </c>
      <c r="B12714" t="s">
        <v>23408</v>
      </c>
      <c r="C12714" t="s">
        <v>3131</v>
      </c>
      <c r="D12714" t="s">
        <v>5018</v>
      </c>
      <c r="E12714" t="s">
        <v>59</v>
      </c>
      <c r="F12714" t="b">
        <v>0</v>
      </c>
      <c r="G12714" t="s">
        <v>25</v>
      </c>
      <c r="H12714" s="1">
        <v>46157.461678240739</v>
      </c>
      <c r="I12714" t="b">
        <v>0</v>
      </c>
      <c r="J12714" t="b">
        <v>0</v>
      </c>
      <c r="K12714" t="s">
        <v>25</v>
      </c>
      <c r="L12714" t="s">
        <v>60</v>
      </c>
      <c r="M12714">
        <v>157500</v>
      </c>
      <c r="N12714"/>
      <c r="O12714" t="s">
        <v>9846</v>
      </c>
      <c r="P12714" t="s">
        <v>23409</v>
      </c>
    </row>
    <row r="12715" spans="1:16" x14ac:dyDescent="0.35">
      <c r="A12715" t="s">
        <v>1</v>
      </c>
      <c r="B12715" t="s">
        <v>23410</v>
      </c>
      <c r="C12715" t="s">
        <v>811</v>
      </c>
      <c r="D12715" t="s">
        <v>4346</v>
      </c>
      <c r="E12715" t="s">
        <v>59</v>
      </c>
      <c r="F12715" t="b">
        <v>0</v>
      </c>
      <c r="G12715" t="s">
        <v>77</v>
      </c>
      <c r="H12715" s="1">
        <v>46157.462268518517</v>
      </c>
      <c r="I12715" t="b">
        <v>0</v>
      </c>
      <c r="J12715" t="b">
        <v>1</v>
      </c>
      <c r="K12715" t="s">
        <v>41</v>
      </c>
      <c r="L12715" t="s">
        <v>60</v>
      </c>
      <c r="M12715">
        <v>92500</v>
      </c>
      <c r="N12715"/>
      <c r="O12715" t="s">
        <v>23411</v>
      </c>
      <c r="P12715" t="s">
        <v>23412</v>
      </c>
    </row>
    <row r="12716" spans="1:16" x14ac:dyDescent="0.35">
      <c r="A12716" t="s">
        <v>0</v>
      </c>
      <c r="B12716" t="s">
        <v>23413</v>
      </c>
      <c r="C12716" t="s">
        <v>23414</v>
      </c>
      <c r="D12716" t="s">
        <v>4346</v>
      </c>
      <c r="E12716" t="s">
        <v>59</v>
      </c>
      <c r="F12716" t="b">
        <v>0</v>
      </c>
      <c r="G12716" t="s">
        <v>77</v>
      </c>
      <c r="H12716" s="1">
        <v>46157.501504629632</v>
      </c>
      <c r="I12716" t="b">
        <v>1</v>
      </c>
      <c r="J12716" t="b">
        <v>0</v>
      </c>
      <c r="K12716" t="s">
        <v>41</v>
      </c>
      <c r="L12716" t="s">
        <v>74</v>
      </c>
      <c r="M12716"/>
      <c r="N12716">
        <v>33</v>
      </c>
      <c r="O12716" t="s">
        <v>23415</v>
      </c>
      <c r="P12716" t="s">
        <v>23416</v>
      </c>
    </row>
    <row r="12717" spans="1:16" x14ac:dyDescent="0.35">
      <c r="A12717" t="s">
        <v>0</v>
      </c>
      <c r="B12717" t="s">
        <v>19248</v>
      </c>
      <c r="C12717" t="s">
        <v>949</v>
      </c>
      <c r="D12717" t="s">
        <v>4756</v>
      </c>
      <c r="E12717" t="s">
        <v>59</v>
      </c>
      <c r="F12717" t="b">
        <v>0</v>
      </c>
      <c r="G12717" t="s">
        <v>65</v>
      </c>
      <c r="H12717" s="1">
        <v>46157.501562500001</v>
      </c>
      <c r="I12717" t="b">
        <v>0</v>
      </c>
      <c r="J12717" t="b">
        <v>0</v>
      </c>
      <c r="K12717" t="s">
        <v>41</v>
      </c>
      <c r="L12717" t="s">
        <v>60</v>
      </c>
      <c r="M12717">
        <v>110000</v>
      </c>
      <c r="N12717"/>
      <c r="O12717" t="s">
        <v>23417</v>
      </c>
    </row>
    <row r="12718" spans="1:16" x14ac:dyDescent="0.35">
      <c r="A12718" t="s">
        <v>4</v>
      </c>
      <c r="B12718" t="s">
        <v>2973</v>
      </c>
      <c r="C12718" t="s">
        <v>913</v>
      </c>
      <c r="D12718" t="s">
        <v>4346</v>
      </c>
      <c r="E12718" t="s">
        <v>88</v>
      </c>
      <c r="F12718" t="b">
        <v>0</v>
      </c>
      <c r="G12718" t="s">
        <v>20</v>
      </c>
      <c r="H12718" s="1">
        <v>46157.502083333333</v>
      </c>
      <c r="I12718" t="b">
        <v>0</v>
      </c>
      <c r="J12718" t="b">
        <v>0</v>
      </c>
      <c r="K12718" t="s">
        <v>20</v>
      </c>
      <c r="L12718" t="s">
        <v>60</v>
      </c>
      <c r="M12718">
        <v>53366</v>
      </c>
      <c r="N12718"/>
      <c r="O12718" t="s">
        <v>21571</v>
      </c>
      <c r="P12718" t="s">
        <v>3060</v>
      </c>
    </row>
    <row r="12719" spans="1:16" x14ac:dyDescent="0.35">
      <c r="A12719" t="s">
        <v>0</v>
      </c>
      <c r="B12719" t="s">
        <v>23418</v>
      </c>
      <c r="C12719" t="s">
        <v>40</v>
      </c>
      <c r="D12719" t="s">
        <v>4346</v>
      </c>
      <c r="E12719" t="s">
        <v>59</v>
      </c>
      <c r="F12719" t="b">
        <v>0</v>
      </c>
      <c r="G12719" t="s">
        <v>40</v>
      </c>
      <c r="H12719" s="1">
        <v>46157.502696759257</v>
      </c>
      <c r="I12719" t="b">
        <v>1</v>
      </c>
      <c r="J12719" t="b">
        <v>0</v>
      </c>
      <c r="K12719" t="s">
        <v>40</v>
      </c>
      <c r="L12719" t="s">
        <v>60</v>
      </c>
      <c r="M12719">
        <v>47594</v>
      </c>
      <c r="N12719"/>
      <c r="O12719" t="s">
        <v>21571</v>
      </c>
    </row>
    <row r="12720" spans="1:16" x14ac:dyDescent="0.35">
      <c r="A12720" t="s">
        <v>1</v>
      </c>
      <c r="B12720" t="s">
        <v>23419</v>
      </c>
      <c r="C12720" t="s">
        <v>5115</v>
      </c>
      <c r="D12720" t="s">
        <v>8142</v>
      </c>
      <c r="E12720" t="s">
        <v>59</v>
      </c>
      <c r="F12720" t="b">
        <v>0</v>
      </c>
      <c r="G12720" t="s">
        <v>40</v>
      </c>
      <c r="H12720" s="1">
        <v>46157.505358796298</v>
      </c>
      <c r="I12720" t="b">
        <v>0</v>
      </c>
      <c r="J12720" t="b">
        <v>0</v>
      </c>
      <c r="K12720" t="s">
        <v>40</v>
      </c>
      <c r="L12720" t="s">
        <v>60</v>
      </c>
      <c r="M12720">
        <v>26436.799999999999</v>
      </c>
      <c r="N12720"/>
      <c r="O12720" t="s">
        <v>2610</v>
      </c>
      <c r="P12720" t="s">
        <v>1329</v>
      </c>
    </row>
    <row r="12721" spans="1:16" x14ac:dyDescent="0.35">
      <c r="A12721" t="s">
        <v>7</v>
      </c>
      <c r="B12721" t="s">
        <v>7</v>
      </c>
      <c r="C12721" t="s">
        <v>23420</v>
      </c>
      <c r="D12721" t="s">
        <v>4756</v>
      </c>
      <c r="E12721" t="s">
        <v>59</v>
      </c>
      <c r="F12721" t="b">
        <v>0</v>
      </c>
      <c r="G12721" t="s">
        <v>65</v>
      </c>
      <c r="H12721" s="1">
        <v>46157.543171296304</v>
      </c>
      <c r="I12721" t="b">
        <v>1</v>
      </c>
      <c r="J12721" t="b">
        <v>1</v>
      </c>
      <c r="K12721" t="s">
        <v>41</v>
      </c>
      <c r="L12721" t="s">
        <v>60</v>
      </c>
      <c r="M12721">
        <v>92500</v>
      </c>
      <c r="N12721"/>
      <c r="O12721" t="s">
        <v>16238</v>
      </c>
      <c r="P12721" t="s">
        <v>23421</v>
      </c>
    </row>
    <row r="12722" spans="1:16" x14ac:dyDescent="0.35">
      <c r="A12722" t="s">
        <v>6</v>
      </c>
      <c r="B12722" t="s">
        <v>23422</v>
      </c>
      <c r="C12722" t="s">
        <v>23423</v>
      </c>
      <c r="D12722" t="s">
        <v>4756</v>
      </c>
      <c r="E12722" t="s">
        <v>59</v>
      </c>
      <c r="F12722" t="b">
        <v>0</v>
      </c>
      <c r="G12722" t="s">
        <v>73</v>
      </c>
      <c r="H12722" s="1">
        <v>46157.543171296304</v>
      </c>
      <c r="I12722" t="b">
        <v>0</v>
      </c>
      <c r="J12722" t="b">
        <v>1</v>
      </c>
      <c r="K12722" t="s">
        <v>41</v>
      </c>
      <c r="L12722" t="s">
        <v>60</v>
      </c>
      <c r="M12722">
        <v>317000</v>
      </c>
      <c r="N12722"/>
      <c r="O12722" t="s">
        <v>23424</v>
      </c>
      <c r="P12722" t="s">
        <v>3954</v>
      </c>
    </row>
    <row r="12723" spans="1:16" x14ac:dyDescent="0.35">
      <c r="A12723" t="s">
        <v>2</v>
      </c>
      <c r="B12723" t="s">
        <v>2554</v>
      </c>
      <c r="C12723" t="s">
        <v>41</v>
      </c>
      <c r="D12723" t="s">
        <v>4526</v>
      </c>
      <c r="E12723" t="s">
        <v>59</v>
      </c>
      <c r="F12723" t="b">
        <v>0</v>
      </c>
      <c r="G12723" t="s">
        <v>41</v>
      </c>
      <c r="H12723" s="1">
        <v>46157.544363425928</v>
      </c>
      <c r="I12723" t="b">
        <v>0</v>
      </c>
      <c r="J12723" t="b">
        <v>0</v>
      </c>
      <c r="K12723" t="s">
        <v>41</v>
      </c>
      <c r="L12723" t="s">
        <v>74</v>
      </c>
      <c r="M12723"/>
      <c r="N12723">
        <v>37.5</v>
      </c>
      <c r="O12723" t="s">
        <v>222</v>
      </c>
      <c r="P12723" t="s">
        <v>23425</v>
      </c>
    </row>
    <row r="12724" spans="1:16" x14ac:dyDescent="0.35">
      <c r="A12724" t="s">
        <v>5</v>
      </c>
      <c r="B12724" t="s">
        <v>471</v>
      </c>
      <c r="C12724" t="s">
        <v>500</v>
      </c>
      <c r="D12724" t="s">
        <v>4346</v>
      </c>
      <c r="E12724" t="s">
        <v>232</v>
      </c>
      <c r="F12724" t="b">
        <v>0</v>
      </c>
      <c r="G12724" t="s">
        <v>13</v>
      </c>
      <c r="H12724" s="1">
        <v>46157.546030092592</v>
      </c>
      <c r="I12724" t="b">
        <v>0</v>
      </c>
      <c r="J12724" t="b">
        <v>0</v>
      </c>
      <c r="K12724" t="s">
        <v>13</v>
      </c>
      <c r="L12724" t="s">
        <v>74</v>
      </c>
      <c r="M12724"/>
      <c r="N12724">
        <v>85</v>
      </c>
      <c r="O12724" t="s">
        <v>9916</v>
      </c>
      <c r="P12724" t="s">
        <v>23426</v>
      </c>
    </row>
    <row r="12725" spans="1:16" x14ac:dyDescent="0.35">
      <c r="A12725" t="s">
        <v>5</v>
      </c>
      <c r="B12725" t="s">
        <v>23427</v>
      </c>
      <c r="C12725" t="s">
        <v>40</v>
      </c>
      <c r="D12725" t="s">
        <v>4587</v>
      </c>
      <c r="E12725" t="s">
        <v>232</v>
      </c>
      <c r="F12725" t="b">
        <v>0</v>
      </c>
      <c r="G12725" t="s">
        <v>40</v>
      </c>
      <c r="H12725" s="1">
        <v>46157.547037037039</v>
      </c>
      <c r="I12725" t="b">
        <v>1</v>
      </c>
      <c r="J12725" t="b">
        <v>0</v>
      </c>
      <c r="K12725" t="s">
        <v>40</v>
      </c>
      <c r="L12725" t="s">
        <v>60</v>
      </c>
      <c r="M12725">
        <v>67255.5</v>
      </c>
      <c r="N12725"/>
      <c r="O12725" t="s">
        <v>23428</v>
      </c>
      <c r="P12725" t="s">
        <v>23429</v>
      </c>
    </row>
    <row r="12726" spans="1:16" x14ac:dyDescent="0.35">
      <c r="A12726" t="s">
        <v>0</v>
      </c>
      <c r="B12726" t="s">
        <v>23430</v>
      </c>
      <c r="C12726" t="s">
        <v>2262</v>
      </c>
      <c r="D12726" t="s">
        <v>4756</v>
      </c>
      <c r="E12726" t="s">
        <v>59</v>
      </c>
      <c r="F12726" t="b">
        <v>0</v>
      </c>
      <c r="G12726" t="s">
        <v>65</v>
      </c>
      <c r="H12726" s="1">
        <v>46157.584907407407</v>
      </c>
      <c r="I12726" t="b">
        <v>0</v>
      </c>
      <c r="J12726" t="b">
        <v>0</v>
      </c>
      <c r="K12726" t="s">
        <v>41</v>
      </c>
      <c r="L12726" t="s">
        <v>60</v>
      </c>
      <c r="M12726">
        <v>115000</v>
      </c>
      <c r="N12726"/>
      <c r="O12726" t="s">
        <v>2348</v>
      </c>
      <c r="P12726" t="s">
        <v>1738</v>
      </c>
    </row>
    <row r="12727" spans="1:16" x14ac:dyDescent="0.35">
      <c r="A12727" t="s">
        <v>0</v>
      </c>
      <c r="B12727" t="s">
        <v>23431</v>
      </c>
      <c r="C12727" t="s">
        <v>41</v>
      </c>
      <c r="D12727" t="s">
        <v>4526</v>
      </c>
      <c r="E12727" t="s">
        <v>88</v>
      </c>
      <c r="F12727" t="b">
        <v>0</v>
      </c>
      <c r="G12727" t="s">
        <v>41</v>
      </c>
      <c r="H12727" s="1">
        <v>46157.586006944453</v>
      </c>
      <c r="I12727" t="b">
        <v>1</v>
      </c>
      <c r="J12727" t="b">
        <v>1</v>
      </c>
      <c r="K12727" t="s">
        <v>41</v>
      </c>
      <c r="L12727" t="s">
        <v>74</v>
      </c>
      <c r="M12727"/>
      <c r="N12727">
        <v>45</v>
      </c>
      <c r="O12727" t="s">
        <v>155</v>
      </c>
      <c r="P12727" t="s">
        <v>219</v>
      </c>
    </row>
    <row r="12728" spans="1:16" x14ac:dyDescent="0.35">
      <c r="A12728" t="s">
        <v>1</v>
      </c>
      <c r="B12728" t="s">
        <v>23432</v>
      </c>
      <c r="C12728" t="s">
        <v>79</v>
      </c>
      <c r="D12728" t="s">
        <v>4346</v>
      </c>
      <c r="E12728" t="s">
        <v>59</v>
      </c>
      <c r="F12728" t="b">
        <v>0</v>
      </c>
      <c r="G12728" t="s">
        <v>77</v>
      </c>
      <c r="H12728" s="1">
        <v>46157.587268518517</v>
      </c>
      <c r="I12728" t="b">
        <v>0</v>
      </c>
      <c r="J12728" t="b">
        <v>1</v>
      </c>
      <c r="K12728" t="s">
        <v>41</v>
      </c>
      <c r="L12728" t="s">
        <v>60</v>
      </c>
      <c r="M12728">
        <v>191000</v>
      </c>
      <c r="N12728"/>
      <c r="O12728" t="s">
        <v>1990</v>
      </c>
      <c r="P12728" t="s">
        <v>23433</v>
      </c>
    </row>
    <row r="12729" spans="1:16" x14ac:dyDescent="0.35">
      <c r="A12729" t="s">
        <v>5</v>
      </c>
      <c r="B12729" t="s">
        <v>23434</v>
      </c>
      <c r="C12729" t="s">
        <v>4262</v>
      </c>
      <c r="D12729" t="s">
        <v>4526</v>
      </c>
      <c r="E12729" t="s">
        <v>59</v>
      </c>
      <c r="F12729" t="b">
        <v>0</v>
      </c>
      <c r="G12729" t="s">
        <v>68</v>
      </c>
      <c r="H12729" s="1">
        <v>46157.587372685193</v>
      </c>
      <c r="I12729" t="b">
        <v>1</v>
      </c>
      <c r="J12729" t="b">
        <v>0</v>
      </c>
      <c r="K12729" t="s">
        <v>41</v>
      </c>
      <c r="L12729" t="s">
        <v>74</v>
      </c>
      <c r="M12729"/>
      <c r="N12729">
        <v>71.5</v>
      </c>
      <c r="O12729" t="s">
        <v>542</v>
      </c>
      <c r="P12729" t="s">
        <v>23435</v>
      </c>
    </row>
    <row r="12730" spans="1:16" x14ac:dyDescent="0.35">
      <c r="A12730" t="s">
        <v>7</v>
      </c>
      <c r="B12730" t="s">
        <v>23436</v>
      </c>
      <c r="C12730" t="s">
        <v>13</v>
      </c>
      <c r="D12730" t="s">
        <v>4526</v>
      </c>
      <c r="E12730" t="s">
        <v>59</v>
      </c>
      <c r="F12730" t="b">
        <v>0</v>
      </c>
      <c r="G12730" t="s">
        <v>13</v>
      </c>
      <c r="H12730" s="1">
        <v>46157.626793981479</v>
      </c>
      <c r="I12730" t="b">
        <v>0</v>
      </c>
      <c r="J12730" t="b">
        <v>0</v>
      </c>
      <c r="K12730" t="s">
        <v>13</v>
      </c>
      <c r="L12730" t="s">
        <v>60</v>
      </c>
      <c r="M12730">
        <v>87500</v>
      </c>
      <c r="N12730"/>
      <c r="O12730" t="s">
        <v>23437</v>
      </c>
      <c r="P12730" t="s">
        <v>10329</v>
      </c>
    </row>
    <row r="12731" spans="1:16" x14ac:dyDescent="0.35">
      <c r="A12731" t="s">
        <v>3</v>
      </c>
      <c r="B12731" t="s">
        <v>23438</v>
      </c>
      <c r="C12731" t="s">
        <v>17447</v>
      </c>
      <c r="D12731" t="s">
        <v>4346</v>
      </c>
      <c r="E12731" t="s">
        <v>59</v>
      </c>
      <c r="F12731" t="b">
        <v>0</v>
      </c>
      <c r="G12731" t="s">
        <v>20</v>
      </c>
      <c r="H12731" s="1">
        <v>46157.627071759263</v>
      </c>
      <c r="I12731" t="b">
        <v>1</v>
      </c>
      <c r="J12731" t="b">
        <v>0</v>
      </c>
      <c r="K12731" t="s">
        <v>20</v>
      </c>
      <c r="L12731" t="s">
        <v>60</v>
      </c>
      <c r="M12731">
        <v>52500</v>
      </c>
      <c r="N12731"/>
      <c r="O12731" t="s">
        <v>23439</v>
      </c>
      <c r="P12731" t="s">
        <v>23440</v>
      </c>
    </row>
    <row r="12732" spans="1:16" x14ac:dyDescent="0.35">
      <c r="A12732" t="s">
        <v>0</v>
      </c>
      <c r="B12732" t="s">
        <v>23441</v>
      </c>
      <c r="C12732" t="s">
        <v>76</v>
      </c>
      <c r="D12732" t="s">
        <v>4630</v>
      </c>
      <c r="E12732" t="s">
        <v>59</v>
      </c>
      <c r="F12732" t="b">
        <v>1</v>
      </c>
      <c r="G12732" t="s">
        <v>41</v>
      </c>
      <c r="H12732" s="1">
        <v>46157.627696759257</v>
      </c>
      <c r="I12732" t="b">
        <v>0</v>
      </c>
      <c r="J12732" t="b">
        <v>1</v>
      </c>
      <c r="K12732" t="s">
        <v>41</v>
      </c>
      <c r="L12732" t="s">
        <v>60</v>
      </c>
      <c r="M12732">
        <v>81500</v>
      </c>
      <c r="N12732"/>
      <c r="O12732" t="s">
        <v>2186</v>
      </c>
      <c r="P12732" t="s">
        <v>14709</v>
      </c>
    </row>
    <row r="12733" spans="1:16" x14ac:dyDescent="0.35">
      <c r="A12733" t="s">
        <v>2</v>
      </c>
      <c r="B12733" t="s">
        <v>6460</v>
      </c>
      <c r="C12733" t="s">
        <v>246</v>
      </c>
      <c r="D12733" t="s">
        <v>4346</v>
      </c>
      <c r="E12733" t="s">
        <v>59</v>
      </c>
      <c r="F12733" t="b">
        <v>0</v>
      </c>
      <c r="G12733" t="s">
        <v>65</v>
      </c>
      <c r="H12733" s="1">
        <v>46157.627789351849</v>
      </c>
      <c r="I12733" t="b">
        <v>0</v>
      </c>
      <c r="J12733" t="b">
        <v>1</v>
      </c>
      <c r="K12733" t="s">
        <v>41</v>
      </c>
      <c r="L12733" t="s">
        <v>60</v>
      </c>
      <c r="M12733">
        <v>174500</v>
      </c>
      <c r="N12733"/>
      <c r="O12733" t="s">
        <v>1183</v>
      </c>
      <c r="P12733" t="s">
        <v>6461</v>
      </c>
    </row>
    <row r="12734" spans="1:16" x14ac:dyDescent="0.35">
      <c r="A12734" t="s">
        <v>6</v>
      </c>
      <c r="B12734" t="s">
        <v>10062</v>
      </c>
      <c r="C12734" t="s">
        <v>8160</v>
      </c>
      <c r="D12734" t="s">
        <v>4346</v>
      </c>
      <c r="E12734" t="s">
        <v>59</v>
      </c>
      <c r="F12734" t="b">
        <v>0</v>
      </c>
      <c r="G12734" t="s">
        <v>40</v>
      </c>
      <c r="H12734" s="1">
        <v>46157.628831018519</v>
      </c>
      <c r="I12734" t="b">
        <v>0</v>
      </c>
      <c r="J12734" t="b">
        <v>0</v>
      </c>
      <c r="K12734" t="s">
        <v>40</v>
      </c>
      <c r="L12734" t="s">
        <v>60</v>
      </c>
      <c r="M12734">
        <v>65000</v>
      </c>
      <c r="N12734"/>
      <c r="O12734" t="s">
        <v>22435</v>
      </c>
      <c r="P12734" t="s">
        <v>459</v>
      </c>
    </row>
    <row r="12735" spans="1:16" x14ac:dyDescent="0.35">
      <c r="A12735" t="s">
        <v>2</v>
      </c>
      <c r="B12735" t="s">
        <v>23442</v>
      </c>
      <c r="C12735" t="s">
        <v>8160</v>
      </c>
      <c r="D12735" t="s">
        <v>4346</v>
      </c>
      <c r="E12735" t="s">
        <v>59</v>
      </c>
      <c r="F12735" t="b">
        <v>0</v>
      </c>
      <c r="G12735" t="s">
        <v>40</v>
      </c>
      <c r="H12735" s="1">
        <v>46157.628854166673</v>
      </c>
      <c r="I12735" t="b">
        <v>0</v>
      </c>
      <c r="J12735" t="b">
        <v>0</v>
      </c>
      <c r="K12735" t="s">
        <v>40</v>
      </c>
      <c r="L12735" t="s">
        <v>60</v>
      </c>
      <c r="M12735">
        <v>85000</v>
      </c>
      <c r="N12735"/>
      <c r="O12735" t="s">
        <v>22435</v>
      </c>
      <c r="P12735" t="s">
        <v>459</v>
      </c>
    </row>
    <row r="12736" spans="1:16" x14ac:dyDescent="0.35">
      <c r="A12736" t="s">
        <v>2</v>
      </c>
      <c r="B12736" t="s">
        <v>23443</v>
      </c>
      <c r="C12736" t="s">
        <v>5026</v>
      </c>
      <c r="D12736" t="s">
        <v>8664</v>
      </c>
      <c r="E12736" t="s">
        <v>88</v>
      </c>
      <c r="F12736" t="b">
        <v>0</v>
      </c>
      <c r="G12736" t="s">
        <v>40</v>
      </c>
      <c r="H12736" s="1">
        <v>46157.628854166673</v>
      </c>
      <c r="I12736" t="b">
        <v>1</v>
      </c>
      <c r="J12736" t="b">
        <v>0</v>
      </c>
      <c r="K12736" t="s">
        <v>40</v>
      </c>
      <c r="L12736" t="s">
        <v>60</v>
      </c>
      <c r="M12736">
        <v>110000</v>
      </c>
      <c r="N12736"/>
      <c r="O12736" t="s">
        <v>23444</v>
      </c>
      <c r="P12736" t="s">
        <v>261</v>
      </c>
    </row>
    <row r="12737" spans="1:16" x14ac:dyDescent="0.35">
      <c r="A12737" t="s">
        <v>1</v>
      </c>
      <c r="B12737" t="s">
        <v>23445</v>
      </c>
      <c r="C12737" t="s">
        <v>1286</v>
      </c>
      <c r="D12737" t="s">
        <v>4756</v>
      </c>
      <c r="E12737" t="s">
        <v>59</v>
      </c>
      <c r="F12737" t="b">
        <v>0</v>
      </c>
      <c r="G12737" t="s">
        <v>89</v>
      </c>
      <c r="H12737" s="1">
        <v>46157.628946759258</v>
      </c>
      <c r="I12737" t="b">
        <v>1</v>
      </c>
      <c r="J12737" t="b">
        <v>1</v>
      </c>
      <c r="K12737" t="s">
        <v>41</v>
      </c>
      <c r="L12737" t="s">
        <v>60</v>
      </c>
      <c r="M12737">
        <v>115000</v>
      </c>
      <c r="N12737"/>
      <c r="O12737" t="s">
        <v>23446</v>
      </c>
      <c r="P12737" t="s">
        <v>23447</v>
      </c>
    </row>
    <row r="12738" spans="1:16" x14ac:dyDescent="0.35">
      <c r="A12738" t="s">
        <v>1</v>
      </c>
      <c r="B12738" t="s">
        <v>23448</v>
      </c>
      <c r="C12738" t="s">
        <v>811</v>
      </c>
      <c r="D12738" t="s">
        <v>2360</v>
      </c>
      <c r="E12738" t="s">
        <v>59</v>
      </c>
      <c r="F12738" t="b">
        <v>0</v>
      </c>
      <c r="G12738" t="s">
        <v>77</v>
      </c>
      <c r="H12738" s="1">
        <v>46157.628958333327</v>
      </c>
      <c r="I12738" t="b">
        <v>1</v>
      </c>
      <c r="J12738" t="b">
        <v>1</v>
      </c>
      <c r="K12738" t="s">
        <v>41</v>
      </c>
      <c r="L12738" t="s">
        <v>60</v>
      </c>
      <c r="M12738">
        <v>92500</v>
      </c>
      <c r="N12738"/>
      <c r="O12738" t="s">
        <v>23411</v>
      </c>
      <c r="P12738" t="s">
        <v>23449</v>
      </c>
    </row>
    <row r="12739" spans="1:16" x14ac:dyDescent="0.35">
      <c r="A12739" t="s">
        <v>5</v>
      </c>
      <c r="B12739" t="s">
        <v>23450</v>
      </c>
      <c r="C12739" t="s">
        <v>71</v>
      </c>
      <c r="D12739" t="s">
        <v>111</v>
      </c>
      <c r="E12739" t="s">
        <v>59</v>
      </c>
      <c r="F12739" t="b">
        <v>0</v>
      </c>
      <c r="G12739" t="s">
        <v>77</v>
      </c>
      <c r="H12739" s="1">
        <v>46157.628969907397</v>
      </c>
      <c r="I12739" t="b">
        <v>0</v>
      </c>
      <c r="J12739" t="b">
        <v>1</v>
      </c>
      <c r="K12739" t="s">
        <v>41</v>
      </c>
      <c r="L12739" t="s">
        <v>60</v>
      </c>
      <c r="M12739">
        <v>142500</v>
      </c>
      <c r="N12739"/>
      <c r="O12739" t="s">
        <v>111</v>
      </c>
      <c r="P12739" t="s">
        <v>310</v>
      </c>
    </row>
    <row r="12740" spans="1:16" x14ac:dyDescent="0.35">
      <c r="A12740" t="s">
        <v>7</v>
      </c>
      <c r="B12740" t="s">
        <v>23451</v>
      </c>
      <c r="C12740" t="s">
        <v>172</v>
      </c>
      <c r="D12740" t="s">
        <v>4756</v>
      </c>
      <c r="E12740" t="s">
        <v>59</v>
      </c>
      <c r="F12740" t="b">
        <v>0</v>
      </c>
      <c r="G12740" t="s">
        <v>68</v>
      </c>
      <c r="H12740" s="1">
        <v>46157.668171296304</v>
      </c>
      <c r="I12740" t="b">
        <v>0</v>
      </c>
      <c r="J12740" t="b">
        <v>1</v>
      </c>
      <c r="K12740" t="s">
        <v>41</v>
      </c>
      <c r="L12740" t="s">
        <v>60</v>
      </c>
      <c r="M12740">
        <v>141000</v>
      </c>
      <c r="N12740"/>
      <c r="O12740" t="s">
        <v>1350</v>
      </c>
      <c r="P12740" t="s">
        <v>23452</v>
      </c>
    </row>
    <row r="12741" spans="1:16" x14ac:dyDescent="0.35">
      <c r="A12741" t="s">
        <v>0</v>
      </c>
      <c r="B12741" t="s">
        <v>1202</v>
      </c>
      <c r="C12741" t="s">
        <v>315</v>
      </c>
      <c r="D12741" t="s">
        <v>2360</v>
      </c>
      <c r="E12741" t="s">
        <v>59</v>
      </c>
      <c r="F12741" t="b">
        <v>0</v>
      </c>
      <c r="G12741" t="s">
        <v>65</v>
      </c>
      <c r="H12741" s="1">
        <v>46157.668206018519</v>
      </c>
      <c r="I12741" t="b">
        <v>0</v>
      </c>
      <c r="J12741" t="b">
        <v>1</v>
      </c>
      <c r="K12741" t="s">
        <v>41</v>
      </c>
      <c r="L12741" t="s">
        <v>60</v>
      </c>
      <c r="M12741">
        <v>86500</v>
      </c>
      <c r="N12741"/>
      <c r="O12741" t="s">
        <v>982</v>
      </c>
      <c r="P12741" t="s">
        <v>2612</v>
      </c>
    </row>
    <row r="12742" spans="1:16" x14ac:dyDescent="0.35">
      <c r="A12742" t="s">
        <v>0</v>
      </c>
      <c r="B12742" t="s">
        <v>23453</v>
      </c>
      <c r="C12742" t="s">
        <v>23454</v>
      </c>
      <c r="D12742" t="s">
        <v>4346</v>
      </c>
      <c r="E12742" t="s">
        <v>59</v>
      </c>
      <c r="F12742" t="b">
        <v>0</v>
      </c>
      <c r="G12742" t="s">
        <v>40</v>
      </c>
      <c r="H12742" s="1">
        <v>46157.669340277767</v>
      </c>
      <c r="I12742" t="b">
        <v>0</v>
      </c>
      <c r="J12742" t="b">
        <v>0</v>
      </c>
      <c r="K12742" t="s">
        <v>40</v>
      </c>
      <c r="L12742" t="s">
        <v>74</v>
      </c>
      <c r="M12742"/>
      <c r="N12742">
        <v>12.71</v>
      </c>
      <c r="O12742" t="s">
        <v>23455</v>
      </c>
      <c r="P12742" t="s">
        <v>23456</v>
      </c>
    </row>
    <row r="12743" spans="1:16" x14ac:dyDescent="0.35">
      <c r="A12743" t="s">
        <v>3</v>
      </c>
      <c r="B12743" t="s">
        <v>23457</v>
      </c>
      <c r="C12743" t="s">
        <v>41</v>
      </c>
      <c r="D12743" t="s">
        <v>4526</v>
      </c>
      <c r="E12743" t="s">
        <v>59</v>
      </c>
      <c r="F12743" t="b">
        <v>0</v>
      </c>
      <c r="G12743" t="s">
        <v>41</v>
      </c>
      <c r="H12743" s="1">
        <v>46157.669386574067</v>
      </c>
      <c r="I12743" t="b">
        <v>0</v>
      </c>
      <c r="J12743" t="b">
        <v>1</v>
      </c>
      <c r="K12743" t="s">
        <v>41</v>
      </c>
      <c r="L12743" t="s">
        <v>74</v>
      </c>
      <c r="M12743"/>
      <c r="N12743">
        <v>62.5</v>
      </c>
      <c r="O12743" t="s">
        <v>7085</v>
      </c>
      <c r="P12743" t="s">
        <v>23458</v>
      </c>
    </row>
    <row r="12744" spans="1:16" x14ac:dyDescent="0.35">
      <c r="A12744" t="s">
        <v>2</v>
      </c>
      <c r="B12744" t="s">
        <v>23459</v>
      </c>
      <c r="C12744" t="s">
        <v>1541</v>
      </c>
      <c r="D12744" t="s">
        <v>4346</v>
      </c>
      <c r="E12744" t="s">
        <v>59</v>
      </c>
      <c r="F12744" t="b">
        <v>0</v>
      </c>
      <c r="G12744" t="s">
        <v>77</v>
      </c>
      <c r="H12744" s="1">
        <v>46157.669421296298</v>
      </c>
      <c r="I12744" t="b">
        <v>0</v>
      </c>
      <c r="J12744" t="b">
        <v>0</v>
      </c>
      <c r="K12744" t="s">
        <v>41</v>
      </c>
      <c r="L12744" t="s">
        <v>60</v>
      </c>
      <c r="M12744">
        <v>104544</v>
      </c>
      <c r="N12744"/>
      <c r="O12744" t="s">
        <v>3209</v>
      </c>
      <c r="P12744" t="s">
        <v>23460</v>
      </c>
    </row>
    <row r="12745" spans="1:16" x14ac:dyDescent="0.35">
      <c r="A12745" t="s">
        <v>2</v>
      </c>
      <c r="B12745" t="s">
        <v>23461</v>
      </c>
      <c r="C12745" t="s">
        <v>4530</v>
      </c>
      <c r="D12745" t="s">
        <v>4526</v>
      </c>
      <c r="E12745" t="s">
        <v>59</v>
      </c>
      <c r="F12745" t="b">
        <v>0</v>
      </c>
      <c r="G12745" t="s">
        <v>40</v>
      </c>
      <c r="H12745" s="1">
        <v>46157.670520833337</v>
      </c>
      <c r="I12745" t="b">
        <v>1</v>
      </c>
      <c r="J12745" t="b">
        <v>0</v>
      </c>
      <c r="K12745" t="s">
        <v>40</v>
      </c>
      <c r="L12745" t="s">
        <v>60</v>
      </c>
      <c r="M12745">
        <v>82000</v>
      </c>
      <c r="N12745"/>
      <c r="O12745" t="s">
        <v>101</v>
      </c>
    </row>
    <row r="12746" spans="1:16" x14ac:dyDescent="0.35">
      <c r="A12746" t="s">
        <v>5</v>
      </c>
      <c r="B12746" t="s">
        <v>23462</v>
      </c>
      <c r="C12746" t="s">
        <v>3305</v>
      </c>
      <c r="D12746" t="s">
        <v>2360</v>
      </c>
      <c r="E12746" t="s">
        <v>59</v>
      </c>
      <c r="F12746" t="b">
        <v>0</v>
      </c>
      <c r="G12746" t="s">
        <v>77</v>
      </c>
      <c r="H12746" s="1">
        <v>46157.670601851853</v>
      </c>
      <c r="I12746" t="b">
        <v>0</v>
      </c>
      <c r="J12746" t="b">
        <v>1</v>
      </c>
      <c r="K12746" t="s">
        <v>41</v>
      </c>
      <c r="L12746" t="s">
        <v>60</v>
      </c>
      <c r="M12746">
        <v>173500</v>
      </c>
      <c r="N12746"/>
      <c r="O12746" t="s">
        <v>12960</v>
      </c>
      <c r="P12746" t="s">
        <v>23463</v>
      </c>
    </row>
    <row r="12747" spans="1:16" x14ac:dyDescent="0.35">
      <c r="A12747" t="s">
        <v>1</v>
      </c>
      <c r="B12747" t="s">
        <v>23464</v>
      </c>
      <c r="C12747" t="s">
        <v>13767</v>
      </c>
      <c r="D12747" t="s">
        <v>4346</v>
      </c>
      <c r="E12747" t="s">
        <v>59</v>
      </c>
      <c r="F12747" t="b">
        <v>0</v>
      </c>
      <c r="G12747" t="s">
        <v>19</v>
      </c>
      <c r="H12747" s="1">
        <v>46157.671365740738</v>
      </c>
      <c r="I12747" t="b">
        <v>1</v>
      </c>
      <c r="J12747" t="b">
        <v>0</v>
      </c>
      <c r="K12747" t="s">
        <v>19</v>
      </c>
      <c r="L12747" t="s">
        <v>60</v>
      </c>
      <c r="M12747">
        <v>83900</v>
      </c>
      <c r="N12747"/>
      <c r="O12747" t="s">
        <v>23465</v>
      </c>
      <c r="P12747" t="s">
        <v>622</v>
      </c>
    </row>
    <row r="12748" spans="1:16" x14ac:dyDescent="0.35">
      <c r="A12748" t="s">
        <v>5</v>
      </c>
      <c r="B12748" t="s">
        <v>23466</v>
      </c>
      <c r="C12748" t="s">
        <v>5067</v>
      </c>
      <c r="D12748" t="s">
        <v>4526</v>
      </c>
      <c r="E12748" t="s">
        <v>88</v>
      </c>
      <c r="F12748" t="b">
        <v>0</v>
      </c>
      <c r="G12748" t="s">
        <v>40</v>
      </c>
      <c r="H12748" s="1">
        <v>46157.672048611108</v>
      </c>
      <c r="I12748" t="b">
        <v>1</v>
      </c>
      <c r="J12748" t="b">
        <v>0</v>
      </c>
      <c r="K12748" t="s">
        <v>40</v>
      </c>
      <c r="L12748" t="s">
        <v>74</v>
      </c>
      <c r="M12748"/>
      <c r="N12748">
        <v>65</v>
      </c>
      <c r="O12748" t="s">
        <v>23467</v>
      </c>
      <c r="P12748" t="s">
        <v>23468</v>
      </c>
    </row>
    <row r="12749" spans="1:16" x14ac:dyDescent="0.35">
      <c r="A12749" t="s">
        <v>7</v>
      </c>
      <c r="B12749" t="s">
        <v>23006</v>
      </c>
      <c r="C12749" t="s">
        <v>616</v>
      </c>
      <c r="D12749" t="s">
        <v>4526</v>
      </c>
      <c r="E12749" t="s">
        <v>59</v>
      </c>
      <c r="F12749" t="b">
        <v>0</v>
      </c>
      <c r="G12749" t="s">
        <v>73</v>
      </c>
      <c r="H12749" s="1">
        <v>46157.709849537037</v>
      </c>
      <c r="I12749" t="b">
        <v>0</v>
      </c>
      <c r="J12749" t="b">
        <v>1</v>
      </c>
      <c r="K12749" t="s">
        <v>41</v>
      </c>
      <c r="L12749" t="s">
        <v>60</v>
      </c>
      <c r="M12749">
        <v>128800</v>
      </c>
      <c r="N12749"/>
      <c r="O12749" t="s">
        <v>98</v>
      </c>
      <c r="P12749" t="s">
        <v>23007</v>
      </c>
    </row>
    <row r="12750" spans="1:16" x14ac:dyDescent="0.35">
      <c r="A12750" t="s">
        <v>9</v>
      </c>
      <c r="B12750" t="s">
        <v>17967</v>
      </c>
      <c r="C12750" t="s">
        <v>76</v>
      </c>
      <c r="D12750" t="s">
        <v>4633</v>
      </c>
      <c r="E12750" t="s">
        <v>59</v>
      </c>
      <c r="F12750" t="b">
        <v>1</v>
      </c>
      <c r="G12750" t="s">
        <v>13</v>
      </c>
      <c r="H12750" s="1">
        <v>46157.710127314807</v>
      </c>
      <c r="I12750" t="b">
        <v>0</v>
      </c>
      <c r="J12750" t="b">
        <v>0</v>
      </c>
      <c r="K12750" t="s">
        <v>13</v>
      </c>
      <c r="L12750" t="s">
        <v>60</v>
      </c>
      <c r="M12750">
        <v>52500</v>
      </c>
      <c r="N12750"/>
      <c r="O12750" t="s">
        <v>4633</v>
      </c>
      <c r="P12750" t="s">
        <v>17968</v>
      </c>
    </row>
    <row r="12751" spans="1:16" x14ac:dyDescent="0.35">
      <c r="A12751" t="s">
        <v>0</v>
      </c>
      <c r="B12751" t="s">
        <v>23469</v>
      </c>
      <c r="C12751" t="s">
        <v>1518</v>
      </c>
      <c r="D12751" t="s">
        <v>5667</v>
      </c>
      <c r="E12751" t="s">
        <v>59</v>
      </c>
      <c r="F12751" t="b">
        <v>0</v>
      </c>
      <c r="G12751" t="s">
        <v>41</v>
      </c>
      <c r="H12751" s="1">
        <v>46157.711006944453</v>
      </c>
      <c r="I12751" t="b">
        <v>0</v>
      </c>
      <c r="J12751" t="b">
        <v>1</v>
      </c>
      <c r="K12751" t="s">
        <v>41</v>
      </c>
      <c r="L12751" t="s">
        <v>60</v>
      </c>
      <c r="M12751">
        <v>144307.5</v>
      </c>
      <c r="N12751"/>
      <c r="O12751" t="s">
        <v>2599</v>
      </c>
      <c r="P12751" t="s">
        <v>18442</v>
      </c>
    </row>
    <row r="12752" spans="1:16" x14ac:dyDescent="0.35">
      <c r="A12752" t="s">
        <v>0</v>
      </c>
      <c r="B12752" t="s">
        <v>23470</v>
      </c>
      <c r="C12752" t="s">
        <v>40</v>
      </c>
      <c r="D12752" t="s">
        <v>4526</v>
      </c>
      <c r="E12752" t="s">
        <v>59</v>
      </c>
      <c r="F12752" t="b">
        <v>0</v>
      </c>
      <c r="G12752" t="s">
        <v>40</v>
      </c>
      <c r="H12752" s="1">
        <v>46157.711030092592</v>
      </c>
      <c r="I12752" t="b">
        <v>1</v>
      </c>
      <c r="J12752" t="b">
        <v>0</v>
      </c>
      <c r="K12752" t="s">
        <v>40</v>
      </c>
      <c r="L12752" t="s">
        <v>60</v>
      </c>
      <c r="M12752">
        <v>47500</v>
      </c>
      <c r="N12752"/>
      <c r="O12752" t="s">
        <v>23471</v>
      </c>
      <c r="P12752" t="s">
        <v>4010</v>
      </c>
    </row>
    <row r="12753" spans="1:16" x14ac:dyDescent="0.35">
      <c r="A12753" t="s">
        <v>1</v>
      </c>
      <c r="B12753" t="s">
        <v>23472</v>
      </c>
      <c r="C12753" t="s">
        <v>392</v>
      </c>
      <c r="D12753" t="s">
        <v>4526</v>
      </c>
      <c r="E12753" t="s">
        <v>88</v>
      </c>
      <c r="F12753" t="b">
        <v>0</v>
      </c>
      <c r="G12753" t="s">
        <v>73</v>
      </c>
      <c r="H12753" s="1">
        <v>46157.751516203702</v>
      </c>
      <c r="I12753" t="b">
        <v>1</v>
      </c>
      <c r="J12753" t="b">
        <v>1</v>
      </c>
      <c r="K12753" t="s">
        <v>41</v>
      </c>
      <c r="L12753" t="s">
        <v>74</v>
      </c>
      <c r="M12753"/>
      <c r="N12753">
        <v>59</v>
      </c>
      <c r="O12753" t="s">
        <v>126</v>
      </c>
      <c r="P12753" t="s">
        <v>23473</v>
      </c>
    </row>
    <row r="12754" spans="1:16" x14ac:dyDescent="0.35">
      <c r="A12754" t="s">
        <v>0</v>
      </c>
      <c r="B12754" t="s">
        <v>23474</v>
      </c>
      <c r="C12754" t="s">
        <v>949</v>
      </c>
      <c r="D12754" t="s">
        <v>4756</v>
      </c>
      <c r="E12754" t="s">
        <v>59</v>
      </c>
      <c r="F12754" t="b">
        <v>0</v>
      </c>
      <c r="G12754" t="s">
        <v>65</v>
      </c>
      <c r="H12754" s="1">
        <v>46157.751527777778</v>
      </c>
      <c r="I12754" t="b">
        <v>0</v>
      </c>
      <c r="J12754" t="b">
        <v>0</v>
      </c>
      <c r="K12754" t="s">
        <v>41</v>
      </c>
      <c r="L12754" t="s">
        <v>60</v>
      </c>
      <c r="M12754">
        <v>82500</v>
      </c>
      <c r="N12754"/>
      <c r="O12754" t="s">
        <v>23475</v>
      </c>
      <c r="P12754" t="s">
        <v>23476</v>
      </c>
    </row>
    <row r="12755" spans="1:16" x14ac:dyDescent="0.35">
      <c r="A12755" t="s">
        <v>0</v>
      </c>
      <c r="B12755" t="s">
        <v>23477</v>
      </c>
      <c r="C12755" t="s">
        <v>616</v>
      </c>
      <c r="D12755" t="s">
        <v>4526</v>
      </c>
      <c r="E12755" t="s">
        <v>59</v>
      </c>
      <c r="F12755" t="b">
        <v>0</v>
      </c>
      <c r="G12755" t="s">
        <v>73</v>
      </c>
      <c r="H12755" s="1">
        <v>46157.751666666663</v>
      </c>
      <c r="I12755" t="b">
        <v>0</v>
      </c>
      <c r="J12755" t="b">
        <v>1</v>
      </c>
      <c r="K12755" t="s">
        <v>41</v>
      </c>
      <c r="L12755" t="s">
        <v>60</v>
      </c>
      <c r="M12755">
        <v>165500</v>
      </c>
      <c r="N12755"/>
      <c r="O12755" t="s">
        <v>98</v>
      </c>
      <c r="P12755" t="s">
        <v>23478</v>
      </c>
    </row>
    <row r="12756" spans="1:16" x14ac:dyDescent="0.35">
      <c r="A12756" t="s">
        <v>0</v>
      </c>
      <c r="B12756" t="s">
        <v>23479</v>
      </c>
      <c r="C12756" t="s">
        <v>76</v>
      </c>
      <c r="D12756" t="s">
        <v>141</v>
      </c>
      <c r="E12756" t="s">
        <v>88</v>
      </c>
      <c r="F12756" t="b">
        <v>1</v>
      </c>
      <c r="G12756" t="s">
        <v>41</v>
      </c>
      <c r="H12756" s="1">
        <v>46157.75267361111</v>
      </c>
      <c r="I12756" t="b">
        <v>1</v>
      </c>
      <c r="J12756" t="b">
        <v>0</v>
      </c>
      <c r="K12756" t="s">
        <v>41</v>
      </c>
      <c r="L12756" t="s">
        <v>74</v>
      </c>
      <c r="M12756"/>
      <c r="N12756">
        <v>32.5</v>
      </c>
      <c r="O12756" t="s">
        <v>141</v>
      </c>
      <c r="P12756" t="s">
        <v>1248</v>
      </c>
    </row>
    <row r="12757" spans="1:16" x14ac:dyDescent="0.35">
      <c r="A12757" t="s">
        <v>0</v>
      </c>
      <c r="B12757" t="s">
        <v>23480</v>
      </c>
      <c r="C12757" t="s">
        <v>41</v>
      </c>
      <c r="D12757" t="s">
        <v>4526</v>
      </c>
      <c r="E12757" t="s">
        <v>59</v>
      </c>
      <c r="F12757" t="b">
        <v>0</v>
      </c>
      <c r="G12757" t="s">
        <v>41</v>
      </c>
      <c r="H12757" s="1">
        <v>46157.752696759257</v>
      </c>
      <c r="I12757" t="b">
        <v>0</v>
      </c>
      <c r="J12757" t="b">
        <v>0</v>
      </c>
      <c r="K12757" t="s">
        <v>41</v>
      </c>
      <c r="L12757" t="s">
        <v>60</v>
      </c>
      <c r="M12757">
        <v>100000</v>
      </c>
      <c r="N12757"/>
      <c r="O12757" t="s">
        <v>1512</v>
      </c>
      <c r="P12757" t="s">
        <v>23481</v>
      </c>
    </row>
    <row r="12758" spans="1:16" x14ac:dyDescent="0.35">
      <c r="A12758" t="s">
        <v>8</v>
      </c>
      <c r="B12758" t="s">
        <v>23482</v>
      </c>
      <c r="C12758" t="s">
        <v>40</v>
      </c>
      <c r="D12758" t="s">
        <v>4526</v>
      </c>
      <c r="E12758" t="s">
        <v>59</v>
      </c>
      <c r="F12758" t="b">
        <v>0</v>
      </c>
      <c r="G12758" t="s">
        <v>40</v>
      </c>
      <c r="H12758" s="1">
        <v>46157.753854166673</v>
      </c>
      <c r="I12758" t="b">
        <v>0</v>
      </c>
      <c r="J12758" t="b">
        <v>0</v>
      </c>
      <c r="K12758" t="s">
        <v>40</v>
      </c>
      <c r="L12758" t="s">
        <v>60</v>
      </c>
      <c r="M12758">
        <v>150000</v>
      </c>
      <c r="N12758"/>
      <c r="O12758" t="s">
        <v>7589</v>
      </c>
      <c r="P12758" t="s">
        <v>23483</v>
      </c>
    </row>
    <row r="12759" spans="1:16" x14ac:dyDescent="0.35">
      <c r="A12759" t="s">
        <v>1</v>
      </c>
      <c r="B12759" t="s">
        <v>358</v>
      </c>
      <c r="C12759" t="s">
        <v>616</v>
      </c>
      <c r="D12759" t="s">
        <v>4526</v>
      </c>
      <c r="E12759" t="s">
        <v>88</v>
      </c>
      <c r="F12759" t="b">
        <v>0</v>
      </c>
      <c r="G12759" t="s">
        <v>73</v>
      </c>
      <c r="H12759" s="1">
        <v>46157.753981481481</v>
      </c>
      <c r="I12759" t="b">
        <v>0</v>
      </c>
      <c r="J12759" t="b">
        <v>0</v>
      </c>
      <c r="K12759" t="s">
        <v>41</v>
      </c>
      <c r="L12759" t="s">
        <v>74</v>
      </c>
      <c r="M12759"/>
      <c r="N12759">
        <v>43</v>
      </c>
      <c r="O12759" t="s">
        <v>23484</v>
      </c>
      <c r="P12759" t="s">
        <v>23485</v>
      </c>
    </row>
    <row r="12760" spans="1:16" x14ac:dyDescent="0.35">
      <c r="A12760" t="s">
        <v>1</v>
      </c>
      <c r="B12760" t="s">
        <v>2579</v>
      </c>
      <c r="C12760" t="s">
        <v>1783</v>
      </c>
      <c r="D12760" t="s">
        <v>4346</v>
      </c>
      <c r="E12760" t="s">
        <v>59</v>
      </c>
      <c r="F12760" t="b">
        <v>0</v>
      </c>
      <c r="G12760" t="s">
        <v>77</v>
      </c>
      <c r="H12760" s="1">
        <v>46157.753981481481</v>
      </c>
      <c r="I12760" t="b">
        <v>0</v>
      </c>
      <c r="J12760" t="b">
        <v>1</v>
      </c>
      <c r="K12760" t="s">
        <v>41</v>
      </c>
      <c r="L12760" t="s">
        <v>60</v>
      </c>
      <c r="M12760">
        <v>138000</v>
      </c>
      <c r="N12760"/>
      <c r="O12760" t="s">
        <v>16620</v>
      </c>
      <c r="P12760" t="s">
        <v>16621</v>
      </c>
    </row>
    <row r="12761" spans="1:16" x14ac:dyDescent="0.35">
      <c r="A12761" t="s">
        <v>1</v>
      </c>
      <c r="B12761" t="s">
        <v>512</v>
      </c>
      <c r="C12761" t="s">
        <v>319</v>
      </c>
      <c r="D12761" t="s">
        <v>2360</v>
      </c>
      <c r="E12761" t="s">
        <v>59</v>
      </c>
      <c r="F12761" t="b">
        <v>0</v>
      </c>
      <c r="G12761" t="s">
        <v>68</v>
      </c>
      <c r="H12761" s="1">
        <v>46157.754050925927</v>
      </c>
      <c r="I12761" t="b">
        <v>0</v>
      </c>
      <c r="J12761" t="b">
        <v>1</v>
      </c>
      <c r="K12761" t="s">
        <v>41</v>
      </c>
      <c r="L12761" t="s">
        <v>60</v>
      </c>
      <c r="M12761">
        <v>115000</v>
      </c>
      <c r="N12761"/>
      <c r="O12761" t="s">
        <v>4176</v>
      </c>
    </row>
    <row r="12762" spans="1:16" x14ac:dyDescent="0.35">
      <c r="A12762" t="s">
        <v>0</v>
      </c>
      <c r="B12762" t="s">
        <v>23486</v>
      </c>
      <c r="C12762" t="s">
        <v>112</v>
      </c>
      <c r="D12762" t="s">
        <v>4526</v>
      </c>
      <c r="E12762" t="s">
        <v>88</v>
      </c>
      <c r="F12762" t="b">
        <v>0</v>
      </c>
      <c r="G12762" t="s">
        <v>65</v>
      </c>
      <c r="H12762" s="1">
        <v>46157.793171296304</v>
      </c>
      <c r="I12762" t="b">
        <v>0</v>
      </c>
      <c r="J12762" t="b">
        <v>0</v>
      </c>
      <c r="K12762" t="s">
        <v>41</v>
      </c>
      <c r="L12762" t="s">
        <v>74</v>
      </c>
      <c r="M12762"/>
      <c r="N12762">
        <v>72.5</v>
      </c>
      <c r="O12762" t="s">
        <v>4228</v>
      </c>
      <c r="P12762" t="s">
        <v>23487</v>
      </c>
    </row>
    <row r="12763" spans="1:16" x14ac:dyDescent="0.35">
      <c r="A12763" t="s">
        <v>0</v>
      </c>
      <c r="B12763" t="s">
        <v>23488</v>
      </c>
      <c r="C12763" t="s">
        <v>334</v>
      </c>
      <c r="D12763" t="s">
        <v>4526</v>
      </c>
      <c r="E12763" t="s">
        <v>59</v>
      </c>
      <c r="F12763" t="b">
        <v>0</v>
      </c>
      <c r="G12763" t="s">
        <v>41</v>
      </c>
      <c r="H12763" s="1">
        <v>46157.794386574067</v>
      </c>
      <c r="I12763" t="b">
        <v>0</v>
      </c>
      <c r="J12763" t="b">
        <v>0</v>
      </c>
      <c r="K12763" t="s">
        <v>41</v>
      </c>
      <c r="L12763" t="s">
        <v>74</v>
      </c>
      <c r="M12763"/>
      <c r="N12763">
        <v>58.5</v>
      </c>
      <c r="O12763" t="s">
        <v>105</v>
      </c>
      <c r="P12763" t="s">
        <v>23489</v>
      </c>
    </row>
    <row r="12764" spans="1:16" x14ac:dyDescent="0.35">
      <c r="A12764" t="s">
        <v>5</v>
      </c>
      <c r="B12764" t="s">
        <v>3423</v>
      </c>
      <c r="C12764" t="s">
        <v>201</v>
      </c>
      <c r="D12764" t="s">
        <v>4526</v>
      </c>
      <c r="E12764" t="s">
        <v>88</v>
      </c>
      <c r="F12764" t="b">
        <v>0</v>
      </c>
      <c r="G12764" t="s">
        <v>77</v>
      </c>
      <c r="H12764" s="1">
        <v>46157.795624999999</v>
      </c>
      <c r="I12764" t="b">
        <v>1</v>
      </c>
      <c r="J12764" t="b">
        <v>0</v>
      </c>
      <c r="K12764" t="s">
        <v>41</v>
      </c>
      <c r="L12764" t="s">
        <v>74</v>
      </c>
      <c r="M12764"/>
      <c r="N12764">
        <v>71</v>
      </c>
      <c r="O12764" t="s">
        <v>2201</v>
      </c>
      <c r="P12764" t="s">
        <v>23490</v>
      </c>
    </row>
    <row r="12765" spans="1:16" x14ac:dyDescent="0.35">
      <c r="A12765" t="s">
        <v>1</v>
      </c>
      <c r="B12765" t="s">
        <v>1</v>
      </c>
      <c r="C12765" t="s">
        <v>1371</v>
      </c>
      <c r="D12765" t="s">
        <v>4346</v>
      </c>
      <c r="E12765" t="s">
        <v>59</v>
      </c>
      <c r="F12765" t="b">
        <v>0</v>
      </c>
      <c r="G12765" t="s">
        <v>68</v>
      </c>
      <c r="H12765" s="1">
        <v>46157.795717592591</v>
      </c>
      <c r="I12765" t="b">
        <v>0</v>
      </c>
      <c r="J12765" t="b">
        <v>1</v>
      </c>
      <c r="K12765" t="s">
        <v>41</v>
      </c>
      <c r="L12765" t="s">
        <v>60</v>
      </c>
      <c r="M12765">
        <v>135000</v>
      </c>
      <c r="N12765"/>
      <c r="O12765" t="s">
        <v>23491</v>
      </c>
      <c r="P12765" t="s">
        <v>23492</v>
      </c>
    </row>
    <row r="12766" spans="1:16" x14ac:dyDescent="0.35">
      <c r="A12766" t="s">
        <v>4</v>
      </c>
      <c r="B12766" t="s">
        <v>23493</v>
      </c>
      <c r="C12766" t="s">
        <v>285</v>
      </c>
      <c r="D12766" t="s">
        <v>4526</v>
      </c>
      <c r="E12766" t="s">
        <v>88</v>
      </c>
      <c r="F12766" t="b">
        <v>0</v>
      </c>
      <c r="G12766" t="s">
        <v>68</v>
      </c>
      <c r="H12766" s="1">
        <v>46157.795729166668</v>
      </c>
      <c r="I12766" t="b">
        <v>0</v>
      </c>
      <c r="J12766" t="b">
        <v>0</v>
      </c>
      <c r="K12766" t="s">
        <v>41</v>
      </c>
      <c r="L12766" t="s">
        <v>74</v>
      </c>
      <c r="M12766"/>
      <c r="N12766">
        <v>70</v>
      </c>
      <c r="O12766" t="s">
        <v>2340</v>
      </c>
      <c r="P12766" t="s">
        <v>763</v>
      </c>
    </row>
    <row r="12767" spans="1:16" x14ac:dyDescent="0.35">
      <c r="A12767" t="s">
        <v>1</v>
      </c>
      <c r="B12767" t="s">
        <v>23494</v>
      </c>
      <c r="C12767" t="s">
        <v>23495</v>
      </c>
      <c r="D12767" t="s">
        <v>4346</v>
      </c>
      <c r="E12767" t="s">
        <v>59</v>
      </c>
      <c r="F12767" t="b">
        <v>0</v>
      </c>
      <c r="G12767" t="s">
        <v>40</v>
      </c>
      <c r="H12767" s="1">
        <v>46157.797060185178</v>
      </c>
      <c r="I12767" t="b">
        <v>1</v>
      </c>
      <c r="J12767" t="b">
        <v>0</v>
      </c>
      <c r="K12767" t="s">
        <v>40</v>
      </c>
      <c r="L12767" t="s">
        <v>60</v>
      </c>
      <c r="M12767">
        <v>50000</v>
      </c>
      <c r="N12767"/>
      <c r="O12767" t="s">
        <v>22523</v>
      </c>
      <c r="P12767" t="s">
        <v>152</v>
      </c>
    </row>
    <row r="12768" spans="1:16" x14ac:dyDescent="0.35">
      <c r="A12768" t="s">
        <v>0</v>
      </c>
      <c r="B12768" t="s">
        <v>23496</v>
      </c>
      <c r="C12768" t="s">
        <v>753</v>
      </c>
      <c r="D12768" t="s">
        <v>4346</v>
      </c>
      <c r="E12768" t="s">
        <v>59</v>
      </c>
      <c r="F12768" t="b">
        <v>0</v>
      </c>
      <c r="G12768" t="s">
        <v>73</v>
      </c>
      <c r="H12768" s="1">
        <v>46157.834837962961</v>
      </c>
      <c r="I12768" t="b">
        <v>1</v>
      </c>
      <c r="J12768" t="b">
        <v>0</v>
      </c>
      <c r="K12768" t="s">
        <v>41</v>
      </c>
      <c r="L12768" t="s">
        <v>60</v>
      </c>
      <c r="M12768">
        <v>70000</v>
      </c>
      <c r="N12768"/>
      <c r="O12768" t="s">
        <v>23497</v>
      </c>
      <c r="P12768" t="s">
        <v>3903</v>
      </c>
    </row>
    <row r="12769" spans="1:16" x14ac:dyDescent="0.35">
      <c r="A12769" t="s">
        <v>5</v>
      </c>
      <c r="B12769" t="s">
        <v>23498</v>
      </c>
      <c r="C12769" t="s">
        <v>356</v>
      </c>
      <c r="D12769" t="s">
        <v>4756</v>
      </c>
      <c r="E12769" t="s">
        <v>59</v>
      </c>
      <c r="F12769" t="b">
        <v>0</v>
      </c>
      <c r="G12769" t="s">
        <v>77</v>
      </c>
      <c r="H12769" s="1">
        <v>46157.837314814817</v>
      </c>
      <c r="I12769" t="b">
        <v>0</v>
      </c>
      <c r="J12769" t="b">
        <v>1</v>
      </c>
      <c r="K12769" t="s">
        <v>41</v>
      </c>
      <c r="L12769" t="s">
        <v>60</v>
      </c>
      <c r="M12769">
        <v>192000</v>
      </c>
      <c r="N12769"/>
      <c r="O12769" t="s">
        <v>19861</v>
      </c>
      <c r="P12769" t="s">
        <v>23499</v>
      </c>
    </row>
    <row r="12770" spans="1:16" x14ac:dyDescent="0.35">
      <c r="A12770" t="s">
        <v>3</v>
      </c>
      <c r="B12770" t="s">
        <v>2264</v>
      </c>
      <c r="C12770" t="s">
        <v>2197</v>
      </c>
      <c r="D12770" t="s">
        <v>4346</v>
      </c>
      <c r="E12770" t="s">
        <v>59</v>
      </c>
      <c r="F12770" t="b">
        <v>0</v>
      </c>
      <c r="G12770" t="s">
        <v>77</v>
      </c>
      <c r="H12770" s="1">
        <v>46157.876504629632</v>
      </c>
      <c r="I12770" t="b">
        <v>0</v>
      </c>
      <c r="J12770" t="b">
        <v>1</v>
      </c>
      <c r="K12770" t="s">
        <v>41</v>
      </c>
      <c r="L12770" t="s">
        <v>60</v>
      </c>
      <c r="M12770">
        <v>75000</v>
      </c>
      <c r="N12770"/>
      <c r="O12770" t="s">
        <v>23500</v>
      </c>
      <c r="P12770" t="s">
        <v>673</v>
      </c>
    </row>
    <row r="12771" spans="1:16" x14ac:dyDescent="0.35">
      <c r="A12771" t="s">
        <v>0</v>
      </c>
      <c r="B12771" t="s">
        <v>23501</v>
      </c>
      <c r="C12771" t="s">
        <v>164</v>
      </c>
      <c r="D12771" t="s">
        <v>4526</v>
      </c>
      <c r="E12771" t="s">
        <v>59</v>
      </c>
      <c r="F12771" t="b">
        <v>0</v>
      </c>
      <c r="G12771" t="s">
        <v>65</v>
      </c>
      <c r="H12771" s="1">
        <v>46157.876574074071</v>
      </c>
      <c r="I12771" t="b">
        <v>0</v>
      </c>
      <c r="J12771" t="b">
        <v>0</v>
      </c>
      <c r="K12771" t="s">
        <v>41</v>
      </c>
      <c r="L12771" t="s">
        <v>60</v>
      </c>
      <c r="M12771">
        <v>144500</v>
      </c>
      <c r="N12771"/>
      <c r="O12771" t="s">
        <v>521</v>
      </c>
      <c r="P12771" t="s">
        <v>23502</v>
      </c>
    </row>
    <row r="12772" spans="1:16" x14ac:dyDescent="0.35">
      <c r="A12772" t="s">
        <v>0</v>
      </c>
      <c r="B12772" t="s">
        <v>23503</v>
      </c>
      <c r="C12772" t="s">
        <v>76</v>
      </c>
      <c r="D12772" t="s">
        <v>4526</v>
      </c>
      <c r="E12772" t="s">
        <v>59</v>
      </c>
      <c r="F12772" t="b">
        <v>1</v>
      </c>
      <c r="G12772" t="s">
        <v>41</v>
      </c>
      <c r="H12772" s="1">
        <v>46157.87771990741</v>
      </c>
      <c r="I12772" t="b">
        <v>1</v>
      </c>
      <c r="J12772" t="b">
        <v>0</v>
      </c>
      <c r="K12772" t="s">
        <v>41</v>
      </c>
      <c r="L12772" t="s">
        <v>74</v>
      </c>
      <c r="M12772"/>
      <c r="N12772">
        <v>50</v>
      </c>
      <c r="O12772" t="s">
        <v>105</v>
      </c>
    </row>
    <row r="12773" spans="1:16" x14ac:dyDescent="0.35">
      <c r="A12773" t="s">
        <v>8</v>
      </c>
      <c r="B12773" t="s">
        <v>19432</v>
      </c>
      <c r="C12773" t="s">
        <v>112</v>
      </c>
      <c r="D12773" t="s">
        <v>4526</v>
      </c>
      <c r="E12773" t="s">
        <v>59</v>
      </c>
      <c r="F12773" t="b">
        <v>0</v>
      </c>
      <c r="G12773" t="s">
        <v>65</v>
      </c>
      <c r="H12773" s="1">
        <v>46157.877789351849</v>
      </c>
      <c r="I12773" t="b">
        <v>0</v>
      </c>
      <c r="J12773" t="b">
        <v>0</v>
      </c>
      <c r="K12773" t="s">
        <v>41</v>
      </c>
      <c r="L12773" t="s">
        <v>60</v>
      </c>
      <c r="M12773">
        <v>275000</v>
      </c>
      <c r="N12773"/>
      <c r="O12773" t="s">
        <v>10690</v>
      </c>
      <c r="P12773" t="s">
        <v>16944</v>
      </c>
    </row>
    <row r="12774" spans="1:16" x14ac:dyDescent="0.35">
      <c r="A12774" t="s">
        <v>0</v>
      </c>
      <c r="B12774" t="s">
        <v>23504</v>
      </c>
      <c r="C12774" t="s">
        <v>5067</v>
      </c>
      <c r="D12774" t="s">
        <v>7670</v>
      </c>
      <c r="E12774" t="s">
        <v>59</v>
      </c>
      <c r="F12774" t="b">
        <v>0</v>
      </c>
      <c r="G12774" t="s">
        <v>40</v>
      </c>
      <c r="H12774" s="1">
        <v>46157.919363425928</v>
      </c>
      <c r="I12774" t="b">
        <v>1</v>
      </c>
      <c r="J12774" t="b">
        <v>0</v>
      </c>
      <c r="K12774" t="s">
        <v>40</v>
      </c>
      <c r="L12774" t="s">
        <v>60</v>
      </c>
      <c r="M12774">
        <v>27500</v>
      </c>
      <c r="N12774"/>
      <c r="O12774" t="s">
        <v>23505</v>
      </c>
    </row>
    <row r="12775" spans="1:16" x14ac:dyDescent="0.35">
      <c r="A12775" t="s">
        <v>1</v>
      </c>
      <c r="B12775" t="s">
        <v>2297</v>
      </c>
      <c r="C12775" t="s">
        <v>947</v>
      </c>
      <c r="D12775" t="s">
        <v>2360</v>
      </c>
      <c r="E12775" t="s">
        <v>59</v>
      </c>
      <c r="F12775" t="b">
        <v>0</v>
      </c>
      <c r="G12775" t="s">
        <v>68</v>
      </c>
      <c r="H12775" s="1">
        <v>46157.920624999999</v>
      </c>
      <c r="I12775" t="b">
        <v>0</v>
      </c>
      <c r="J12775" t="b">
        <v>0</v>
      </c>
      <c r="K12775" t="s">
        <v>41</v>
      </c>
      <c r="L12775" t="s">
        <v>60</v>
      </c>
      <c r="M12775">
        <v>160000</v>
      </c>
      <c r="N12775"/>
      <c r="O12775" t="s">
        <v>23506</v>
      </c>
      <c r="P12775" t="s">
        <v>23409</v>
      </c>
    </row>
    <row r="12776" spans="1:16" x14ac:dyDescent="0.35">
      <c r="A12776" t="s">
        <v>3</v>
      </c>
      <c r="B12776" t="s">
        <v>8876</v>
      </c>
      <c r="C12776" t="s">
        <v>1468</v>
      </c>
      <c r="D12776" t="s">
        <v>4526</v>
      </c>
      <c r="E12776" t="s">
        <v>88</v>
      </c>
      <c r="F12776" t="b">
        <v>0</v>
      </c>
      <c r="G12776" t="s">
        <v>89</v>
      </c>
      <c r="H12776" s="1">
        <v>46157.959861111107</v>
      </c>
      <c r="I12776" t="b">
        <v>0</v>
      </c>
      <c r="J12776" t="b">
        <v>1</v>
      </c>
      <c r="K12776" t="s">
        <v>41</v>
      </c>
      <c r="L12776" t="s">
        <v>74</v>
      </c>
      <c r="M12776"/>
      <c r="N12776">
        <v>27.5</v>
      </c>
      <c r="O12776" t="s">
        <v>4487</v>
      </c>
      <c r="P12776" t="s">
        <v>23507</v>
      </c>
    </row>
    <row r="12777" spans="1:16" x14ac:dyDescent="0.35">
      <c r="A12777" t="s">
        <v>7</v>
      </c>
      <c r="B12777" t="s">
        <v>23508</v>
      </c>
      <c r="C12777" t="s">
        <v>41</v>
      </c>
      <c r="D12777" t="s">
        <v>4526</v>
      </c>
      <c r="E12777" t="s">
        <v>59</v>
      </c>
      <c r="F12777" t="b">
        <v>0</v>
      </c>
      <c r="G12777" t="s">
        <v>41</v>
      </c>
      <c r="H12777" s="1">
        <v>46157.961030092592</v>
      </c>
      <c r="I12777" t="b">
        <v>0</v>
      </c>
      <c r="J12777" t="b">
        <v>1</v>
      </c>
      <c r="K12777" t="s">
        <v>41</v>
      </c>
      <c r="L12777" t="s">
        <v>74</v>
      </c>
      <c r="M12777"/>
      <c r="N12777">
        <v>57.5</v>
      </c>
      <c r="O12777" t="s">
        <v>7085</v>
      </c>
      <c r="P12777" t="s">
        <v>23509</v>
      </c>
    </row>
    <row r="12778" spans="1:16" x14ac:dyDescent="0.35">
      <c r="A12778" t="s">
        <v>1</v>
      </c>
      <c r="B12778" t="s">
        <v>905</v>
      </c>
      <c r="C12778" t="s">
        <v>315</v>
      </c>
      <c r="D12778" t="s">
        <v>4346</v>
      </c>
      <c r="E12778" t="s">
        <v>59</v>
      </c>
      <c r="F12778" t="b">
        <v>0</v>
      </c>
      <c r="G12778" t="s">
        <v>65</v>
      </c>
      <c r="H12778" s="1">
        <v>46157.962326388893</v>
      </c>
      <c r="I12778" t="b">
        <v>1</v>
      </c>
      <c r="J12778" t="b">
        <v>0</v>
      </c>
      <c r="K12778" t="s">
        <v>41</v>
      </c>
      <c r="L12778" t="s">
        <v>74</v>
      </c>
      <c r="M12778"/>
      <c r="N12778">
        <v>47.5</v>
      </c>
      <c r="O12778" t="s">
        <v>18099</v>
      </c>
      <c r="P12778" t="s">
        <v>23510</v>
      </c>
    </row>
    <row r="12779" spans="1:16" x14ac:dyDescent="0.35">
      <c r="A12779" t="s">
        <v>3</v>
      </c>
      <c r="B12779" t="s">
        <v>23511</v>
      </c>
      <c r="C12779" t="s">
        <v>1468</v>
      </c>
      <c r="D12779" t="s">
        <v>7397</v>
      </c>
      <c r="E12779" t="s">
        <v>88</v>
      </c>
      <c r="F12779" t="b">
        <v>0</v>
      </c>
      <c r="G12779" t="s">
        <v>89</v>
      </c>
      <c r="H12779" s="1">
        <v>46158.001504629632</v>
      </c>
      <c r="I12779" t="b">
        <v>0</v>
      </c>
      <c r="J12779" t="b">
        <v>1</v>
      </c>
      <c r="K12779" t="s">
        <v>41</v>
      </c>
      <c r="L12779" t="s">
        <v>74</v>
      </c>
      <c r="M12779"/>
      <c r="N12779">
        <v>22.5</v>
      </c>
      <c r="O12779" t="s">
        <v>299</v>
      </c>
      <c r="P12779" t="s">
        <v>352</v>
      </c>
    </row>
    <row r="12780" spans="1:16" x14ac:dyDescent="0.35">
      <c r="A12780" t="s">
        <v>0</v>
      </c>
      <c r="B12780" t="s">
        <v>1477</v>
      </c>
      <c r="C12780" t="s">
        <v>23512</v>
      </c>
      <c r="D12780" t="s">
        <v>4346</v>
      </c>
      <c r="E12780" t="s">
        <v>59</v>
      </c>
      <c r="F12780" t="b">
        <v>0</v>
      </c>
      <c r="G12780" t="s">
        <v>41</v>
      </c>
      <c r="H12780" s="1">
        <v>46158.00267361111</v>
      </c>
      <c r="I12780" t="b">
        <v>0</v>
      </c>
      <c r="J12780" t="b">
        <v>1</v>
      </c>
      <c r="K12780" t="s">
        <v>41</v>
      </c>
      <c r="L12780" t="s">
        <v>60</v>
      </c>
      <c r="M12780">
        <v>52150</v>
      </c>
      <c r="N12780"/>
      <c r="O12780" t="s">
        <v>23513</v>
      </c>
      <c r="P12780" t="s">
        <v>23514</v>
      </c>
    </row>
    <row r="12781" spans="1:16" x14ac:dyDescent="0.35">
      <c r="A12781" t="s">
        <v>6</v>
      </c>
      <c r="B12781" t="s">
        <v>2326</v>
      </c>
      <c r="C12781" t="s">
        <v>121</v>
      </c>
      <c r="D12781" t="s">
        <v>4671</v>
      </c>
      <c r="E12781" t="s">
        <v>59</v>
      </c>
      <c r="F12781" t="b">
        <v>0</v>
      </c>
      <c r="G12781" t="s">
        <v>68</v>
      </c>
      <c r="H12781" s="1">
        <v>46158.00277777778</v>
      </c>
      <c r="I12781" t="b">
        <v>0</v>
      </c>
      <c r="J12781" t="b">
        <v>1</v>
      </c>
      <c r="K12781" t="s">
        <v>41</v>
      </c>
      <c r="L12781" t="s">
        <v>60</v>
      </c>
      <c r="M12781">
        <v>233000</v>
      </c>
      <c r="N12781"/>
      <c r="O12781" t="s">
        <v>1664</v>
      </c>
      <c r="P12781" t="s">
        <v>23515</v>
      </c>
    </row>
    <row r="12782" spans="1:16" x14ac:dyDescent="0.35">
      <c r="A12782" t="s">
        <v>1</v>
      </c>
      <c r="B12782" t="s">
        <v>20083</v>
      </c>
      <c r="C12782" t="s">
        <v>952</v>
      </c>
      <c r="D12782" t="s">
        <v>4673</v>
      </c>
      <c r="E12782" t="s">
        <v>59</v>
      </c>
      <c r="F12782" t="b">
        <v>0</v>
      </c>
      <c r="G12782" t="s">
        <v>68</v>
      </c>
      <c r="H12782" s="1">
        <v>46158.003958333327</v>
      </c>
      <c r="I12782" t="b">
        <v>1</v>
      </c>
      <c r="J12782" t="b">
        <v>1</v>
      </c>
      <c r="K12782" t="s">
        <v>41</v>
      </c>
      <c r="L12782" t="s">
        <v>60</v>
      </c>
      <c r="M12782">
        <v>176000</v>
      </c>
      <c r="N12782"/>
      <c r="O12782" t="s">
        <v>3447</v>
      </c>
      <c r="P12782" t="s">
        <v>20084</v>
      </c>
    </row>
    <row r="12783" spans="1:16" x14ac:dyDescent="0.35">
      <c r="A12783" t="s">
        <v>1</v>
      </c>
      <c r="B12783" t="s">
        <v>4218</v>
      </c>
      <c r="C12783" t="s">
        <v>227</v>
      </c>
      <c r="D12783" t="s">
        <v>4346</v>
      </c>
      <c r="E12783" t="s">
        <v>59</v>
      </c>
      <c r="F12783" t="b">
        <v>0</v>
      </c>
      <c r="G12783" t="s">
        <v>68</v>
      </c>
      <c r="H12783" s="1">
        <v>46158.004016203697</v>
      </c>
      <c r="I12783" t="b">
        <v>0</v>
      </c>
      <c r="J12783" t="b">
        <v>1</v>
      </c>
      <c r="K12783" t="s">
        <v>41</v>
      </c>
      <c r="L12783" t="s">
        <v>60</v>
      </c>
      <c r="M12783">
        <v>100000</v>
      </c>
      <c r="N12783"/>
      <c r="O12783" t="s">
        <v>20792</v>
      </c>
      <c r="P12783" t="s">
        <v>23516</v>
      </c>
    </row>
    <row r="12784" spans="1:16" x14ac:dyDescent="0.35">
      <c r="A12784" t="s">
        <v>1</v>
      </c>
      <c r="B12784" t="s">
        <v>8930</v>
      </c>
      <c r="C12784" t="s">
        <v>76</v>
      </c>
      <c r="D12784" t="s">
        <v>584</v>
      </c>
      <c r="E12784" t="s">
        <v>72</v>
      </c>
      <c r="F12784" t="b">
        <v>1</v>
      </c>
      <c r="G12784" t="s">
        <v>29</v>
      </c>
      <c r="H12784" s="1">
        <v>46158.004999999997</v>
      </c>
      <c r="I12784" t="b">
        <v>0</v>
      </c>
      <c r="J12784" t="b">
        <v>0</v>
      </c>
      <c r="K12784" t="s">
        <v>29</v>
      </c>
      <c r="L12784" t="s">
        <v>74</v>
      </c>
      <c r="M12784"/>
      <c r="N12784">
        <v>25</v>
      </c>
      <c r="O12784" t="s">
        <v>584</v>
      </c>
      <c r="P12784" t="s">
        <v>8931</v>
      </c>
    </row>
    <row r="12785" spans="1:16" x14ac:dyDescent="0.35">
      <c r="A12785" t="s">
        <v>1</v>
      </c>
      <c r="B12785" t="s">
        <v>546</v>
      </c>
      <c r="C12785" t="s">
        <v>1067</v>
      </c>
      <c r="D12785" t="s">
        <v>4756</v>
      </c>
      <c r="E12785" t="s">
        <v>59</v>
      </c>
      <c r="F12785" t="b">
        <v>0</v>
      </c>
      <c r="G12785" t="s">
        <v>65</v>
      </c>
      <c r="H12785" s="1">
        <v>46158.045659722222</v>
      </c>
      <c r="I12785" t="b">
        <v>0</v>
      </c>
      <c r="J12785" t="b">
        <v>0</v>
      </c>
      <c r="K12785" t="s">
        <v>41</v>
      </c>
      <c r="L12785" t="s">
        <v>60</v>
      </c>
      <c r="M12785">
        <v>115000</v>
      </c>
      <c r="N12785"/>
      <c r="O12785" t="s">
        <v>23350</v>
      </c>
      <c r="P12785" t="s">
        <v>23517</v>
      </c>
    </row>
    <row r="12786" spans="1:16" x14ac:dyDescent="0.35">
      <c r="A12786" t="s">
        <v>2</v>
      </c>
      <c r="B12786" t="s">
        <v>2</v>
      </c>
      <c r="C12786" t="s">
        <v>1922</v>
      </c>
      <c r="D12786" t="s">
        <v>2360</v>
      </c>
      <c r="E12786" t="s">
        <v>59</v>
      </c>
      <c r="F12786" t="b">
        <v>0</v>
      </c>
      <c r="G12786" t="s">
        <v>65</v>
      </c>
      <c r="H12786" s="1">
        <v>46158.086145833331</v>
      </c>
      <c r="I12786" t="b">
        <v>0</v>
      </c>
      <c r="J12786" t="b">
        <v>1</v>
      </c>
      <c r="K12786" t="s">
        <v>41</v>
      </c>
      <c r="L12786" t="s">
        <v>60</v>
      </c>
      <c r="M12786">
        <v>155000</v>
      </c>
      <c r="N12786"/>
      <c r="O12786" t="s">
        <v>23518</v>
      </c>
      <c r="P12786" t="s">
        <v>23519</v>
      </c>
    </row>
    <row r="12787" spans="1:16" x14ac:dyDescent="0.35">
      <c r="A12787" t="s">
        <v>2</v>
      </c>
      <c r="B12787" t="s">
        <v>18502</v>
      </c>
      <c r="C12787" t="s">
        <v>204</v>
      </c>
      <c r="D12787" t="s">
        <v>2360</v>
      </c>
      <c r="E12787" t="s">
        <v>59</v>
      </c>
      <c r="F12787" t="b">
        <v>0</v>
      </c>
      <c r="G12787" t="s">
        <v>65</v>
      </c>
      <c r="H12787" s="1">
        <v>46158.210821759261</v>
      </c>
      <c r="I12787" t="b">
        <v>0</v>
      </c>
      <c r="J12787" t="b">
        <v>1</v>
      </c>
      <c r="K12787" t="s">
        <v>41</v>
      </c>
      <c r="L12787" t="s">
        <v>60</v>
      </c>
      <c r="M12787">
        <v>105000</v>
      </c>
      <c r="N12787"/>
      <c r="O12787" t="s">
        <v>23520</v>
      </c>
      <c r="P12787" t="s">
        <v>23521</v>
      </c>
    </row>
    <row r="12788" spans="1:16" x14ac:dyDescent="0.35">
      <c r="A12788" t="s">
        <v>6</v>
      </c>
      <c r="B12788" t="s">
        <v>707</v>
      </c>
      <c r="C12788" t="s">
        <v>92</v>
      </c>
      <c r="D12788" t="s">
        <v>2360</v>
      </c>
      <c r="E12788" t="s">
        <v>59</v>
      </c>
      <c r="F12788" t="b">
        <v>0</v>
      </c>
      <c r="G12788" t="s">
        <v>77</v>
      </c>
      <c r="H12788" s="1">
        <v>46158.251261574071</v>
      </c>
      <c r="I12788" t="b">
        <v>0</v>
      </c>
      <c r="J12788" t="b">
        <v>1</v>
      </c>
      <c r="K12788" t="s">
        <v>41</v>
      </c>
      <c r="L12788" t="s">
        <v>60</v>
      </c>
      <c r="M12788">
        <v>215500</v>
      </c>
      <c r="N12788"/>
      <c r="O12788" t="s">
        <v>402</v>
      </c>
      <c r="P12788" t="s">
        <v>23522</v>
      </c>
    </row>
    <row r="12789" spans="1:16" x14ac:dyDescent="0.35">
      <c r="A12789" t="s">
        <v>7</v>
      </c>
      <c r="B12789" t="s">
        <v>23523</v>
      </c>
      <c r="C12789" t="s">
        <v>586</v>
      </c>
      <c r="D12789" t="s">
        <v>4346</v>
      </c>
      <c r="E12789" t="s">
        <v>59</v>
      </c>
      <c r="F12789" t="b">
        <v>0</v>
      </c>
      <c r="G12789" t="s">
        <v>41</v>
      </c>
      <c r="H12789" s="1">
        <v>46158.252384259264</v>
      </c>
      <c r="I12789" t="b">
        <v>0</v>
      </c>
      <c r="J12789" t="b">
        <v>1</v>
      </c>
      <c r="K12789" t="s">
        <v>41</v>
      </c>
      <c r="L12789" t="s">
        <v>60</v>
      </c>
      <c r="M12789">
        <v>91533.28</v>
      </c>
      <c r="N12789"/>
      <c r="O12789" t="s">
        <v>5209</v>
      </c>
      <c r="P12789" t="s">
        <v>23524</v>
      </c>
    </row>
    <row r="12790" spans="1:16" x14ac:dyDescent="0.35">
      <c r="A12790" t="s">
        <v>3</v>
      </c>
      <c r="B12790" t="s">
        <v>23525</v>
      </c>
      <c r="C12790" t="s">
        <v>586</v>
      </c>
      <c r="D12790" t="s">
        <v>4346</v>
      </c>
      <c r="E12790" t="s">
        <v>59</v>
      </c>
      <c r="F12790" t="b">
        <v>0</v>
      </c>
      <c r="G12790" t="s">
        <v>41</v>
      </c>
      <c r="H12790" s="1">
        <v>46158.252384259264</v>
      </c>
      <c r="I12790" t="b">
        <v>0</v>
      </c>
      <c r="J12790" t="b">
        <v>1</v>
      </c>
      <c r="K12790" t="s">
        <v>41</v>
      </c>
      <c r="L12790" t="s">
        <v>60</v>
      </c>
      <c r="M12790">
        <v>112913.315</v>
      </c>
      <c r="N12790"/>
      <c r="O12790" t="s">
        <v>5209</v>
      </c>
      <c r="P12790" t="s">
        <v>2879</v>
      </c>
    </row>
    <row r="12791" spans="1:16" x14ac:dyDescent="0.35">
      <c r="A12791" t="s">
        <v>2</v>
      </c>
      <c r="B12791" t="s">
        <v>23526</v>
      </c>
      <c r="C12791" t="s">
        <v>1339</v>
      </c>
      <c r="D12791" t="s">
        <v>17626</v>
      </c>
      <c r="E12791" t="s">
        <v>59</v>
      </c>
      <c r="F12791" t="b">
        <v>0</v>
      </c>
      <c r="G12791" t="s">
        <v>77</v>
      </c>
      <c r="H12791" s="1">
        <v>46158.252453703702</v>
      </c>
      <c r="I12791" t="b">
        <v>0</v>
      </c>
      <c r="J12791" t="b">
        <v>0</v>
      </c>
      <c r="K12791" t="s">
        <v>41</v>
      </c>
      <c r="L12791" t="s">
        <v>60</v>
      </c>
      <c r="M12791">
        <v>264500</v>
      </c>
      <c r="N12791"/>
      <c r="O12791" t="s">
        <v>1044</v>
      </c>
      <c r="P12791" t="s">
        <v>23527</v>
      </c>
    </row>
    <row r="12792" spans="1:16" x14ac:dyDescent="0.35">
      <c r="A12792" t="s">
        <v>2</v>
      </c>
      <c r="B12792" t="s">
        <v>23528</v>
      </c>
      <c r="C12792" t="s">
        <v>20274</v>
      </c>
      <c r="D12792" t="s">
        <v>16554</v>
      </c>
      <c r="E12792" t="s">
        <v>59</v>
      </c>
      <c r="F12792" t="b">
        <v>0</v>
      </c>
      <c r="G12792" t="s">
        <v>31</v>
      </c>
      <c r="H12792" s="1">
        <v>46158.253206018519</v>
      </c>
      <c r="I12792" t="b">
        <v>0</v>
      </c>
      <c r="J12792" t="b">
        <v>0</v>
      </c>
      <c r="K12792" t="s">
        <v>31</v>
      </c>
      <c r="L12792" t="s">
        <v>60</v>
      </c>
      <c r="M12792">
        <v>1</v>
      </c>
      <c r="N12792"/>
      <c r="O12792" t="s">
        <v>2786</v>
      </c>
      <c r="P12792" t="s">
        <v>85</v>
      </c>
    </row>
    <row r="12793" spans="1:16" x14ac:dyDescent="0.35">
      <c r="A12793" t="s">
        <v>3</v>
      </c>
      <c r="B12793" t="s">
        <v>23529</v>
      </c>
      <c r="C12793" t="s">
        <v>19</v>
      </c>
      <c r="D12793" t="s">
        <v>4526</v>
      </c>
      <c r="E12793" t="s">
        <v>59</v>
      </c>
      <c r="F12793" t="b">
        <v>0</v>
      </c>
      <c r="G12793" t="s">
        <v>19</v>
      </c>
      <c r="H12793" s="1">
        <v>46158.293437499997</v>
      </c>
      <c r="I12793" t="b">
        <v>0</v>
      </c>
      <c r="J12793" t="b">
        <v>0</v>
      </c>
      <c r="K12793" t="s">
        <v>19</v>
      </c>
      <c r="L12793" t="s">
        <v>60</v>
      </c>
      <c r="M12793">
        <v>1300000</v>
      </c>
      <c r="N12793"/>
      <c r="O12793" t="s">
        <v>23530</v>
      </c>
      <c r="P12793" t="s">
        <v>4687</v>
      </c>
    </row>
    <row r="12794" spans="1:16" x14ac:dyDescent="0.35">
      <c r="A12794" t="s">
        <v>0</v>
      </c>
      <c r="B12794" t="s">
        <v>23531</v>
      </c>
      <c r="C12794" t="s">
        <v>23532</v>
      </c>
      <c r="D12794" t="s">
        <v>4346</v>
      </c>
      <c r="E12794" t="s">
        <v>59</v>
      </c>
      <c r="F12794" t="b">
        <v>0</v>
      </c>
      <c r="G12794" t="s">
        <v>89</v>
      </c>
      <c r="H12794" s="1">
        <v>46158.334594907406</v>
      </c>
      <c r="I12794" t="b">
        <v>0</v>
      </c>
      <c r="J12794" t="b">
        <v>1</v>
      </c>
      <c r="K12794" t="s">
        <v>41</v>
      </c>
      <c r="L12794" t="s">
        <v>60</v>
      </c>
      <c r="M12794">
        <v>71093.665000000008</v>
      </c>
      <c r="N12794"/>
      <c r="O12794" t="s">
        <v>23533</v>
      </c>
    </row>
    <row r="12795" spans="1:16" x14ac:dyDescent="0.35">
      <c r="A12795" t="s">
        <v>6</v>
      </c>
      <c r="B12795" t="s">
        <v>23534</v>
      </c>
      <c r="C12795" t="s">
        <v>162</v>
      </c>
      <c r="D12795" t="s">
        <v>4346</v>
      </c>
      <c r="E12795" t="s">
        <v>59</v>
      </c>
      <c r="F12795" t="b">
        <v>0</v>
      </c>
      <c r="G12795" t="s">
        <v>73</v>
      </c>
      <c r="H12795" s="1">
        <v>46158.335856481477</v>
      </c>
      <c r="I12795" t="b">
        <v>0</v>
      </c>
      <c r="J12795" t="b">
        <v>1</v>
      </c>
      <c r="K12795" t="s">
        <v>41</v>
      </c>
      <c r="L12795" t="s">
        <v>60</v>
      </c>
      <c r="M12795">
        <v>187000</v>
      </c>
      <c r="N12795"/>
      <c r="O12795" t="s">
        <v>1183</v>
      </c>
      <c r="P12795" t="s">
        <v>4647</v>
      </c>
    </row>
    <row r="12796" spans="1:16" x14ac:dyDescent="0.35">
      <c r="A12796" t="s">
        <v>2</v>
      </c>
      <c r="B12796" t="s">
        <v>23526</v>
      </c>
      <c r="C12796" t="s">
        <v>41</v>
      </c>
      <c r="D12796" t="s">
        <v>14154</v>
      </c>
      <c r="E12796" t="s">
        <v>59</v>
      </c>
      <c r="F12796" t="b">
        <v>0</v>
      </c>
      <c r="G12796" t="s">
        <v>41</v>
      </c>
      <c r="H12796" s="1">
        <v>46158.336782407408</v>
      </c>
      <c r="I12796" t="b">
        <v>0</v>
      </c>
      <c r="J12796" t="b">
        <v>0</v>
      </c>
      <c r="K12796" t="s">
        <v>41</v>
      </c>
      <c r="L12796" t="s">
        <v>60</v>
      </c>
      <c r="M12796">
        <v>264500</v>
      </c>
      <c r="N12796"/>
      <c r="O12796" t="s">
        <v>1044</v>
      </c>
      <c r="P12796" t="s">
        <v>23527</v>
      </c>
    </row>
    <row r="12797" spans="1:16" x14ac:dyDescent="0.35">
      <c r="A12797" t="s">
        <v>1</v>
      </c>
      <c r="B12797" t="s">
        <v>23535</v>
      </c>
      <c r="C12797" t="s">
        <v>76</v>
      </c>
      <c r="D12797" t="s">
        <v>4346</v>
      </c>
      <c r="E12797" t="s">
        <v>59</v>
      </c>
      <c r="F12797" t="b">
        <v>1</v>
      </c>
      <c r="G12797" t="s">
        <v>68</v>
      </c>
      <c r="H12797" s="1">
        <v>46158.336863425917</v>
      </c>
      <c r="I12797" t="b">
        <v>0</v>
      </c>
      <c r="J12797" t="b">
        <v>1</v>
      </c>
      <c r="K12797" t="s">
        <v>41</v>
      </c>
      <c r="L12797" t="s">
        <v>60</v>
      </c>
      <c r="M12797">
        <v>106400</v>
      </c>
      <c r="N12797"/>
      <c r="O12797" t="s">
        <v>3575</v>
      </c>
      <c r="P12797" t="s">
        <v>23536</v>
      </c>
    </row>
    <row r="12798" spans="1:16" x14ac:dyDescent="0.35">
      <c r="A12798" t="s">
        <v>0</v>
      </c>
      <c r="B12798" t="s">
        <v>23537</v>
      </c>
      <c r="C12798" t="s">
        <v>382</v>
      </c>
      <c r="D12798" t="s">
        <v>4346</v>
      </c>
      <c r="E12798" t="s">
        <v>59</v>
      </c>
      <c r="F12798" t="b">
        <v>0</v>
      </c>
      <c r="G12798" t="s">
        <v>77</v>
      </c>
      <c r="H12798" s="1">
        <v>46158.376261574071</v>
      </c>
      <c r="I12798" t="b">
        <v>1</v>
      </c>
      <c r="J12798" t="b">
        <v>0</v>
      </c>
      <c r="K12798" t="s">
        <v>41</v>
      </c>
      <c r="L12798" t="s">
        <v>60</v>
      </c>
      <c r="M12798">
        <v>110897.04</v>
      </c>
      <c r="N12798"/>
      <c r="O12798" t="s">
        <v>2099</v>
      </c>
      <c r="P12798" t="s">
        <v>23538</v>
      </c>
    </row>
    <row r="12799" spans="1:16" x14ac:dyDescent="0.35">
      <c r="A12799" t="s">
        <v>4</v>
      </c>
      <c r="B12799" t="s">
        <v>23539</v>
      </c>
      <c r="C12799" t="s">
        <v>23540</v>
      </c>
      <c r="D12799" t="s">
        <v>4346</v>
      </c>
      <c r="E12799" t="s">
        <v>59</v>
      </c>
      <c r="F12799" t="b">
        <v>0</v>
      </c>
      <c r="G12799" t="s">
        <v>41</v>
      </c>
      <c r="H12799" s="1">
        <v>46158.377384259264</v>
      </c>
      <c r="I12799" t="b">
        <v>0</v>
      </c>
      <c r="J12799" t="b">
        <v>0</v>
      </c>
      <c r="K12799" t="s">
        <v>41</v>
      </c>
      <c r="L12799" t="s">
        <v>74</v>
      </c>
      <c r="M12799"/>
      <c r="N12799">
        <v>42.204999999999998</v>
      </c>
      <c r="O12799" t="s">
        <v>23541</v>
      </c>
      <c r="P12799" t="s">
        <v>283</v>
      </c>
    </row>
    <row r="12800" spans="1:16" x14ac:dyDescent="0.35">
      <c r="A12800" t="s">
        <v>2</v>
      </c>
      <c r="B12800" t="s">
        <v>23542</v>
      </c>
      <c r="C12800" t="s">
        <v>382</v>
      </c>
      <c r="D12800" t="s">
        <v>4346</v>
      </c>
      <c r="E12800" t="s">
        <v>59</v>
      </c>
      <c r="F12800" t="b">
        <v>0</v>
      </c>
      <c r="G12800" t="s">
        <v>77</v>
      </c>
      <c r="H12800" s="1">
        <v>46158.377453703702</v>
      </c>
      <c r="I12800" t="b">
        <v>0</v>
      </c>
      <c r="J12800" t="b">
        <v>0</v>
      </c>
      <c r="K12800" t="s">
        <v>41</v>
      </c>
      <c r="L12800" t="s">
        <v>60</v>
      </c>
      <c r="M12800">
        <v>132756.6</v>
      </c>
      <c r="N12800"/>
      <c r="O12800" t="s">
        <v>2099</v>
      </c>
      <c r="P12800" t="s">
        <v>23543</v>
      </c>
    </row>
    <row r="12801" spans="1:16" x14ac:dyDescent="0.35">
      <c r="A12801" t="s">
        <v>2</v>
      </c>
      <c r="B12801" t="s">
        <v>23544</v>
      </c>
      <c r="C12801" t="s">
        <v>112</v>
      </c>
      <c r="D12801" t="s">
        <v>4346</v>
      </c>
      <c r="E12801" t="s">
        <v>59</v>
      </c>
      <c r="F12801" t="b">
        <v>0</v>
      </c>
      <c r="G12801" t="s">
        <v>65</v>
      </c>
      <c r="H12801" s="1">
        <v>46158.377488425933</v>
      </c>
      <c r="I12801" t="b">
        <v>0</v>
      </c>
      <c r="J12801" t="b">
        <v>1</v>
      </c>
      <c r="K12801" t="s">
        <v>41</v>
      </c>
      <c r="L12801" t="s">
        <v>60</v>
      </c>
      <c r="M12801">
        <v>110900</v>
      </c>
      <c r="N12801"/>
      <c r="O12801" t="s">
        <v>11745</v>
      </c>
      <c r="P12801" t="s">
        <v>19795</v>
      </c>
    </row>
    <row r="12802" spans="1:16" x14ac:dyDescent="0.35">
      <c r="A12802" t="s">
        <v>3</v>
      </c>
      <c r="B12802" t="s">
        <v>286</v>
      </c>
      <c r="C12802" t="s">
        <v>1001</v>
      </c>
      <c r="D12802" t="s">
        <v>2360</v>
      </c>
      <c r="E12802" t="s">
        <v>59</v>
      </c>
      <c r="F12802" t="b">
        <v>0</v>
      </c>
      <c r="G12802" t="s">
        <v>77</v>
      </c>
      <c r="H12802" s="1">
        <v>46158.417928240742</v>
      </c>
      <c r="I12802" t="b">
        <v>1</v>
      </c>
      <c r="J12802" t="b">
        <v>0</v>
      </c>
      <c r="K12802" t="s">
        <v>41</v>
      </c>
      <c r="L12802" t="s">
        <v>60</v>
      </c>
      <c r="M12802">
        <v>85000</v>
      </c>
      <c r="N12802"/>
      <c r="O12802" t="s">
        <v>20486</v>
      </c>
      <c r="P12802" t="s">
        <v>16209</v>
      </c>
    </row>
    <row r="12803" spans="1:16" x14ac:dyDescent="0.35">
      <c r="A12803" t="s">
        <v>3</v>
      </c>
      <c r="B12803" t="s">
        <v>23545</v>
      </c>
      <c r="C12803" t="s">
        <v>370</v>
      </c>
      <c r="D12803" t="s">
        <v>4756</v>
      </c>
      <c r="E12803" t="s">
        <v>59</v>
      </c>
      <c r="F12803" t="b">
        <v>0</v>
      </c>
      <c r="G12803" t="s">
        <v>65</v>
      </c>
      <c r="H12803" s="1">
        <v>46158.417928240742</v>
      </c>
      <c r="I12803" t="b">
        <v>0</v>
      </c>
      <c r="J12803" t="b">
        <v>0</v>
      </c>
      <c r="K12803" t="s">
        <v>41</v>
      </c>
      <c r="L12803" t="s">
        <v>60</v>
      </c>
      <c r="M12803">
        <v>82500</v>
      </c>
      <c r="N12803"/>
      <c r="O12803" t="s">
        <v>12113</v>
      </c>
    </row>
    <row r="12804" spans="1:16" x14ac:dyDescent="0.35">
      <c r="A12804" t="s">
        <v>0</v>
      </c>
      <c r="B12804" t="s">
        <v>3440</v>
      </c>
      <c r="C12804" t="s">
        <v>8310</v>
      </c>
      <c r="D12804" t="s">
        <v>2360</v>
      </c>
      <c r="E12804" t="s">
        <v>59</v>
      </c>
      <c r="F12804" t="b">
        <v>0</v>
      </c>
      <c r="G12804" t="s">
        <v>65</v>
      </c>
      <c r="H12804" s="1">
        <v>46158.417951388888</v>
      </c>
      <c r="I12804" t="b">
        <v>0</v>
      </c>
      <c r="J12804" t="b">
        <v>1</v>
      </c>
      <c r="K12804" t="s">
        <v>41</v>
      </c>
      <c r="L12804" t="s">
        <v>60</v>
      </c>
      <c r="M12804">
        <v>82515</v>
      </c>
      <c r="N12804"/>
      <c r="O12804" t="s">
        <v>640</v>
      </c>
      <c r="P12804" t="s">
        <v>325</v>
      </c>
    </row>
    <row r="12805" spans="1:16" x14ac:dyDescent="0.35">
      <c r="A12805" t="s">
        <v>8</v>
      </c>
      <c r="B12805" t="s">
        <v>23546</v>
      </c>
      <c r="C12805" t="s">
        <v>27</v>
      </c>
      <c r="D12805" t="s">
        <v>23547</v>
      </c>
      <c r="E12805" t="s">
        <v>59</v>
      </c>
      <c r="F12805" t="b">
        <v>0</v>
      </c>
      <c r="G12805" t="s">
        <v>27</v>
      </c>
      <c r="H12805" s="1">
        <v>46158.420949074083</v>
      </c>
      <c r="I12805" t="b">
        <v>0</v>
      </c>
      <c r="J12805" t="b">
        <v>0</v>
      </c>
      <c r="K12805" t="s">
        <v>27</v>
      </c>
      <c r="L12805" t="s">
        <v>60</v>
      </c>
      <c r="M12805">
        <v>176000</v>
      </c>
      <c r="N12805"/>
      <c r="O12805" t="s">
        <v>2704</v>
      </c>
      <c r="P12805" t="s">
        <v>23548</v>
      </c>
    </row>
    <row r="12806" spans="1:16" x14ac:dyDescent="0.35">
      <c r="A12806" t="s">
        <v>0</v>
      </c>
      <c r="B12806" t="s">
        <v>23549</v>
      </c>
      <c r="C12806" t="s">
        <v>194</v>
      </c>
      <c r="D12806" t="s">
        <v>2360</v>
      </c>
      <c r="E12806" t="s">
        <v>59</v>
      </c>
      <c r="F12806" t="b">
        <v>0</v>
      </c>
      <c r="G12806" t="s">
        <v>65</v>
      </c>
      <c r="H12806" s="1">
        <v>46158.459641203714</v>
      </c>
      <c r="I12806" t="b">
        <v>0</v>
      </c>
      <c r="J12806" t="b">
        <v>1</v>
      </c>
      <c r="K12806" t="s">
        <v>41</v>
      </c>
      <c r="L12806" t="s">
        <v>60</v>
      </c>
      <c r="M12806">
        <v>101500</v>
      </c>
      <c r="N12806"/>
      <c r="O12806" t="s">
        <v>195</v>
      </c>
      <c r="P12806" t="s">
        <v>23550</v>
      </c>
    </row>
    <row r="12807" spans="1:16" x14ac:dyDescent="0.35">
      <c r="A12807" t="s">
        <v>6</v>
      </c>
      <c r="B12807" t="s">
        <v>2393</v>
      </c>
      <c r="C12807" t="s">
        <v>436</v>
      </c>
      <c r="D12807" t="s">
        <v>2360</v>
      </c>
      <c r="E12807" t="s">
        <v>59</v>
      </c>
      <c r="F12807" t="b">
        <v>0</v>
      </c>
      <c r="G12807" t="s">
        <v>41</v>
      </c>
      <c r="H12807" s="1">
        <v>46158.460717592592</v>
      </c>
      <c r="I12807" t="b">
        <v>0</v>
      </c>
      <c r="J12807" t="b">
        <v>1</v>
      </c>
      <c r="K12807" t="s">
        <v>41</v>
      </c>
      <c r="L12807" t="s">
        <v>60</v>
      </c>
      <c r="M12807">
        <v>125000</v>
      </c>
      <c r="N12807"/>
      <c r="O12807" t="s">
        <v>5642</v>
      </c>
      <c r="P12807" t="s">
        <v>23388</v>
      </c>
    </row>
    <row r="12808" spans="1:16" x14ac:dyDescent="0.35">
      <c r="A12808" t="s">
        <v>1</v>
      </c>
      <c r="B12808" t="s">
        <v>23396</v>
      </c>
      <c r="C12808" t="s">
        <v>3520</v>
      </c>
      <c r="D12808" t="s">
        <v>2360</v>
      </c>
      <c r="E12808" t="s">
        <v>59</v>
      </c>
      <c r="F12808" t="b">
        <v>0</v>
      </c>
      <c r="G12808" t="s">
        <v>65</v>
      </c>
      <c r="H12808" s="1">
        <v>46158.461840277778</v>
      </c>
      <c r="I12808" t="b">
        <v>0</v>
      </c>
      <c r="J12808" t="b">
        <v>1</v>
      </c>
      <c r="K12808" t="s">
        <v>41</v>
      </c>
      <c r="L12808" t="s">
        <v>60</v>
      </c>
      <c r="M12808">
        <v>82500</v>
      </c>
      <c r="N12808"/>
      <c r="O12808" t="s">
        <v>18423</v>
      </c>
      <c r="P12808" t="s">
        <v>23551</v>
      </c>
    </row>
    <row r="12809" spans="1:16" x14ac:dyDescent="0.35">
      <c r="A12809" t="s">
        <v>3</v>
      </c>
      <c r="B12809" t="s">
        <v>23552</v>
      </c>
      <c r="C12809" t="s">
        <v>328</v>
      </c>
      <c r="D12809" t="s">
        <v>2360</v>
      </c>
      <c r="E12809" t="s">
        <v>59</v>
      </c>
      <c r="F12809" t="b">
        <v>0</v>
      </c>
      <c r="G12809" t="s">
        <v>65</v>
      </c>
      <c r="H12809" s="1">
        <v>46158.501296296286</v>
      </c>
      <c r="I12809" t="b">
        <v>0</v>
      </c>
      <c r="J12809" t="b">
        <v>0</v>
      </c>
      <c r="K12809" t="s">
        <v>41</v>
      </c>
      <c r="L12809" t="s">
        <v>60</v>
      </c>
      <c r="M12809">
        <v>81500</v>
      </c>
      <c r="N12809"/>
      <c r="O12809" t="s">
        <v>1211</v>
      </c>
      <c r="P12809" t="s">
        <v>23553</v>
      </c>
    </row>
    <row r="12810" spans="1:16" x14ac:dyDescent="0.35">
      <c r="A12810" t="s">
        <v>3</v>
      </c>
      <c r="B12810" t="s">
        <v>23554</v>
      </c>
      <c r="C12810" t="s">
        <v>600</v>
      </c>
      <c r="D12810" t="s">
        <v>2360</v>
      </c>
      <c r="E12810" t="s">
        <v>59</v>
      </c>
      <c r="F12810" t="b">
        <v>0</v>
      </c>
      <c r="G12810" t="s">
        <v>65</v>
      </c>
      <c r="H12810" s="1">
        <v>46158.501319444447</v>
      </c>
      <c r="I12810" t="b">
        <v>0</v>
      </c>
      <c r="J12810" t="b">
        <v>1</v>
      </c>
      <c r="K12810" t="s">
        <v>41</v>
      </c>
      <c r="L12810" t="s">
        <v>60</v>
      </c>
      <c r="M12810">
        <v>95000</v>
      </c>
      <c r="N12810"/>
      <c r="O12810" t="s">
        <v>23555</v>
      </c>
      <c r="P12810" t="s">
        <v>23556</v>
      </c>
    </row>
    <row r="12811" spans="1:16" x14ac:dyDescent="0.35">
      <c r="A12811" t="s">
        <v>0</v>
      </c>
      <c r="B12811" t="s">
        <v>2380</v>
      </c>
      <c r="C12811" t="s">
        <v>23137</v>
      </c>
      <c r="D12811" t="s">
        <v>4346</v>
      </c>
      <c r="E12811" t="s">
        <v>59</v>
      </c>
      <c r="F12811" t="b">
        <v>0</v>
      </c>
      <c r="G12811" t="s">
        <v>40</v>
      </c>
      <c r="H12811" s="1">
        <v>46158.50236111111</v>
      </c>
      <c r="I12811" t="b">
        <v>1</v>
      </c>
      <c r="J12811" t="b">
        <v>0</v>
      </c>
      <c r="K12811" t="s">
        <v>40</v>
      </c>
      <c r="L12811" t="s">
        <v>60</v>
      </c>
      <c r="M12811">
        <v>37500</v>
      </c>
      <c r="N12811"/>
      <c r="O12811" t="s">
        <v>23557</v>
      </c>
      <c r="P12811" t="s">
        <v>23558</v>
      </c>
    </row>
    <row r="12812" spans="1:16" x14ac:dyDescent="0.35">
      <c r="A12812" t="s">
        <v>1</v>
      </c>
      <c r="B12812" t="s">
        <v>1320</v>
      </c>
      <c r="C12812" t="s">
        <v>194</v>
      </c>
      <c r="D12812" t="s">
        <v>4756</v>
      </c>
      <c r="E12812" t="s">
        <v>59</v>
      </c>
      <c r="F12812" t="b">
        <v>0</v>
      </c>
      <c r="G12812" t="s">
        <v>89</v>
      </c>
      <c r="H12812" s="1">
        <v>46158.503506944442</v>
      </c>
      <c r="I12812" t="b">
        <v>0</v>
      </c>
      <c r="J12812" t="b">
        <v>1</v>
      </c>
      <c r="K12812" t="s">
        <v>41</v>
      </c>
      <c r="L12812" t="s">
        <v>60</v>
      </c>
      <c r="M12812">
        <v>159000</v>
      </c>
      <c r="N12812"/>
      <c r="O12812" t="s">
        <v>23559</v>
      </c>
      <c r="P12812" t="s">
        <v>23560</v>
      </c>
    </row>
    <row r="12813" spans="1:16" x14ac:dyDescent="0.35">
      <c r="A12813" t="s">
        <v>1</v>
      </c>
      <c r="B12813" t="s">
        <v>23561</v>
      </c>
      <c r="C12813" t="s">
        <v>382</v>
      </c>
      <c r="D12813" t="s">
        <v>2360</v>
      </c>
      <c r="E12813" t="s">
        <v>59</v>
      </c>
      <c r="F12813" t="b">
        <v>0</v>
      </c>
      <c r="G12813" t="s">
        <v>77</v>
      </c>
      <c r="H12813" s="1">
        <v>46158.545162037037</v>
      </c>
      <c r="I12813" t="b">
        <v>0</v>
      </c>
      <c r="J12813" t="b">
        <v>1</v>
      </c>
      <c r="K12813" t="s">
        <v>41</v>
      </c>
      <c r="L12813" t="s">
        <v>60</v>
      </c>
      <c r="M12813">
        <v>185500</v>
      </c>
      <c r="N12813"/>
      <c r="O12813" t="s">
        <v>2248</v>
      </c>
      <c r="P12813" t="s">
        <v>622</v>
      </c>
    </row>
    <row r="12814" spans="1:16" x14ac:dyDescent="0.35">
      <c r="A12814" t="s">
        <v>0</v>
      </c>
      <c r="B12814" t="s">
        <v>1347</v>
      </c>
      <c r="C12814" t="s">
        <v>23562</v>
      </c>
      <c r="D12814" t="s">
        <v>4756</v>
      </c>
      <c r="E12814" t="s">
        <v>59</v>
      </c>
      <c r="F12814" t="b">
        <v>0</v>
      </c>
      <c r="G12814" t="s">
        <v>65</v>
      </c>
      <c r="H12814" s="1">
        <v>46158.584594907406</v>
      </c>
      <c r="I12814" t="b">
        <v>0</v>
      </c>
      <c r="J12814" t="b">
        <v>1</v>
      </c>
      <c r="K12814" t="s">
        <v>41</v>
      </c>
      <c r="L12814" t="s">
        <v>60</v>
      </c>
      <c r="M12814">
        <v>87461</v>
      </c>
      <c r="N12814"/>
      <c r="O12814" t="s">
        <v>9935</v>
      </c>
      <c r="P12814" t="s">
        <v>23563</v>
      </c>
    </row>
    <row r="12815" spans="1:16" x14ac:dyDescent="0.35">
      <c r="A12815" t="s">
        <v>2</v>
      </c>
      <c r="B12815" t="s">
        <v>2646</v>
      </c>
      <c r="C12815" t="s">
        <v>81</v>
      </c>
      <c r="D12815" t="s">
        <v>4346</v>
      </c>
      <c r="E12815" t="s">
        <v>59</v>
      </c>
      <c r="F12815" t="b">
        <v>0</v>
      </c>
      <c r="G12815" t="s">
        <v>77</v>
      </c>
      <c r="H12815" s="1">
        <v>46158.585787037038</v>
      </c>
      <c r="I12815" t="b">
        <v>0</v>
      </c>
      <c r="J12815" t="b">
        <v>0</v>
      </c>
      <c r="K12815" t="s">
        <v>41</v>
      </c>
      <c r="L12815" t="s">
        <v>60</v>
      </c>
      <c r="M12815">
        <v>210000</v>
      </c>
      <c r="N12815"/>
      <c r="O12815" t="s">
        <v>3586</v>
      </c>
      <c r="P12815" t="s">
        <v>146</v>
      </c>
    </row>
    <row r="12816" spans="1:16" x14ac:dyDescent="0.35">
      <c r="A12816" t="s">
        <v>2</v>
      </c>
      <c r="B12816" t="s">
        <v>23564</v>
      </c>
      <c r="C12816" t="s">
        <v>949</v>
      </c>
      <c r="D12816" t="s">
        <v>4756</v>
      </c>
      <c r="E12816" t="s">
        <v>59</v>
      </c>
      <c r="F12816" t="b">
        <v>0</v>
      </c>
      <c r="G12816" t="s">
        <v>65</v>
      </c>
      <c r="H12816" s="1">
        <v>46158.626296296286</v>
      </c>
      <c r="I12816" t="b">
        <v>0</v>
      </c>
      <c r="J12816" t="b">
        <v>1</v>
      </c>
      <c r="K12816" t="s">
        <v>41</v>
      </c>
      <c r="L12816" t="s">
        <v>60</v>
      </c>
      <c r="M12816">
        <v>115000</v>
      </c>
      <c r="N12816"/>
      <c r="O12816" t="s">
        <v>23565</v>
      </c>
      <c r="P12816" t="s">
        <v>23566</v>
      </c>
    </row>
    <row r="12817" spans="1:16" x14ac:dyDescent="0.35">
      <c r="A12817" t="s">
        <v>0</v>
      </c>
      <c r="B12817" t="s">
        <v>23567</v>
      </c>
      <c r="C12817" t="s">
        <v>845</v>
      </c>
      <c r="D12817" t="s">
        <v>4526</v>
      </c>
      <c r="E12817" t="s">
        <v>59</v>
      </c>
      <c r="F12817" t="b">
        <v>0</v>
      </c>
      <c r="G12817" t="s">
        <v>65</v>
      </c>
      <c r="H12817" s="1">
        <v>46158.626307870371</v>
      </c>
      <c r="I12817" t="b">
        <v>0</v>
      </c>
      <c r="J12817" t="b">
        <v>0</v>
      </c>
      <c r="K12817" t="s">
        <v>41</v>
      </c>
      <c r="L12817" t="s">
        <v>60</v>
      </c>
      <c r="M12817">
        <v>97500</v>
      </c>
      <c r="N12817"/>
      <c r="O12817" t="s">
        <v>23568</v>
      </c>
      <c r="P12817" t="s">
        <v>23569</v>
      </c>
    </row>
    <row r="12818" spans="1:16" x14ac:dyDescent="0.35">
      <c r="A12818" t="s">
        <v>6</v>
      </c>
      <c r="B12818" t="s">
        <v>23570</v>
      </c>
      <c r="C12818" t="s">
        <v>142</v>
      </c>
      <c r="D12818" t="s">
        <v>4756</v>
      </c>
      <c r="E12818" t="s">
        <v>59</v>
      </c>
      <c r="F12818" t="b">
        <v>0</v>
      </c>
      <c r="G12818" t="s">
        <v>65</v>
      </c>
      <c r="H12818" s="1">
        <v>46158.627523148149</v>
      </c>
      <c r="I12818" t="b">
        <v>0</v>
      </c>
      <c r="J12818" t="b">
        <v>1</v>
      </c>
      <c r="K12818" t="s">
        <v>41</v>
      </c>
      <c r="L12818" t="s">
        <v>60</v>
      </c>
      <c r="M12818">
        <v>151000</v>
      </c>
      <c r="N12818"/>
      <c r="O12818" t="s">
        <v>1481</v>
      </c>
    </row>
    <row r="12819" spans="1:16" x14ac:dyDescent="0.35">
      <c r="A12819" t="s">
        <v>6</v>
      </c>
      <c r="B12819" t="s">
        <v>23571</v>
      </c>
      <c r="C12819" t="s">
        <v>76</v>
      </c>
      <c r="D12819" t="s">
        <v>4346</v>
      </c>
      <c r="E12819" t="s">
        <v>59</v>
      </c>
      <c r="F12819" t="b">
        <v>1</v>
      </c>
      <c r="G12819" t="s">
        <v>41</v>
      </c>
      <c r="H12819" s="1">
        <v>46158.628449074073</v>
      </c>
      <c r="I12819" t="b">
        <v>0</v>
      </c>
      <c r="J12819" t="b">
        <v>1</v>
      </c>
      <c r="K12819" t="s">
        <v>41</v>
      </c>
      <c r="L12819" t="s">
        <v>60</v>
      </c>
      <c r="M12819">
        <v>192500</v>
      </c>
      <c r="N12819"/>
      <c r="O12819" t="s">
        <v>2162</v>
      </c>
      <c r="P12819" t="s">
        <v>23572</v>
      </c>
    </row>
    <row r="12820" spans="1:16" x14ac:dyDescent="0.35">
      <c r="A12820" t="s">
        <v>0</v>
      </c>
      <c r="B12820" t="s">
        <v>23573</v>
      </c>
      <c r="C12820" t="s">
        <v>76</v>
      </c>
      <c r="D12820" t="s">
        <v>141</v>
      </c>
      <c r="E12820" t="s">
        <v>88</v>
      </c>
      <c r="F12820" t="b">
        <v>1</v>
      </c>
      <c r="G12820" t="s">
        <v>41</v>
      </c>
      <c r="H12820" s="1">
        <v>46158.669050925928</v>
      </c>
      <c r="I12820" t="b">
        <v>1</v>
      </c>
      <c r="J12820" t="b">
        <v>0</v>
      </c>
      <c r="K12820" t="s">
        <v>41</v>
      </c>
      <c r="L12820" t="s">
        <v>74</v>
      </c>
      <c r="M12820"/>
      <c r="N12820">
        <v>20</v>
      </c>
      <c r="O12820" t="s">
        <v>141</v>
      </c>
      <c r="P12820" t="s">
        <v>945</v>
      </c>
    </row>
    <row r="12821" spans="1:16" x14ac:dyDescent="0.35">
      <c r="A12821" t="s">
        <v>2</v>
      </c>
      <c r="B12821" t="s">
        <v>158</v>
      </c>
      <c r="C12821" t="s">
        <v>2818</v>
      </c>
      <c r="D12821" t="s">
        <v>4756</v>
      </c>
      <c r="E12821" t="s">
        <v>59</v>
      </c>
      <c r="F12821" t="b">
        <v>0</v>
      </c>
      <c r="G12821" t="s">
        <v>65</v>
      </c>
      <c r="H12821" s="1">
        <v>46158.66915509259</v>
      </c>
      <c r="I12821" t="b">
        <v>0</v>
      </c>
      <c r="J12821" t="b">
        <v>0</v>
      </c>
      <c r="K12821" t="s">
        <v>41</v>
      </c>
      <c r="L12821" t="s">
        <v>60</v>
      </c>
      <c r="M12821">
        <v>194000</v>
      </c>
      <c r="N12821"/>
      <c r="O12821" t="s">
        <v>4445</v>
      </c>
      <c r="P12821" t="s">
        <v>23574</v>
      </c>
    </row>
    <row r="12822" spans="1:16" x14ac:dyDescent="0.35">
      <c r="A12822" t="s">
        <v>3</v>
      </c>
      <c r="B12822" t="s">
        <v>1257</v>
      </c>
      <c r="C12822" t="s">
        <v>271</v>
      </c>
      <c r="D12822" t="s">
        <v>2360</v>
      </c>
      <c r="E12822" t="s">
        <v>59</v>
      </c>
      <c r="F12822" t="b">
        <v>0</v>
      </c>
      <c r="G12822" t="s">
        <v>77</v>
      </c>
      <c r="H12822" s="1">
        <v>46158.709606481483</v>
      </c>
      <c r="I12822" t="b">
        <v>0</v>
      </c>
      <c r="J12822" t="b">
        <v>1</v>
      </c>
      <c r="K12822" t="s">
        <v>41</v>
      </c>
      <c r="L12822" t="s">
        <v>60</v>
      </c>
      <c r="M12822">
        <v>142500</v>
      </c>
      <c r="N12822"/>
      <c r="O12822" t="s">
        <v>23575</v>
      </c>
      <c r="P12822" t="s">
        <v>23576</v>
      </c>
    </row>
    <row r="12823" spans="1:16" x14ac:dyDescent="0.35">
      <c r="A12823" t="s">
        <v>0</v>
      </c>
      <c r="B12823" t="s">
        <v>23577</v>
      </c>
      <c r="C12823" t="s">
        <v>5717</v>
      </c>
      <c r="D12823" t="s">
        <v>4346</v>
      </c>
      <c r="E12823" t="s">
        <v>59</v>
      </c>
      <c r="F12823" t="b">
        <v>0</v>
      </c>
      <c r="G12823" t="s">
        <v>19</v>
      </c>
      <c r="H12823" s="1">
        <v>46158.710046296299</v>
      </c>
      <c r="I12823" t="b">
        <v>1</v>
      </c>
      <c r="J12823" t="b">
        <v>0</v>
      </c>
      <c r="K12823" t="s">
        <v>19</v>
      </c>
      <c r="L12823" t="s">
        <v>60</v>
      </c>
      <c r="M12823">
        <v>400000</v>
      </c>
      <c r="N12823"/>
      <c r="O12823" t="s">
        <v>23578</v>
      </c>
      <c r="P12823" t="s">
        <v>219</v>
      </c>
    </row>
    <row r="12824" spans="1:16" x14ac:dyDescent="0.35">
      <c r="A12824" t="s">
        <v>0</v>
      </c>
      <c r="B12824" t="s">
        <v>4504</v>
      </c>
      <c r="C12824" t="s">
        <v>5717</v>
      </c>
      <c r="D12824" t="s">
        <v>4346</v>
      </c>
      <c r="E12824" t="s">
        <v>59</v>
      </c>
      <c r="F12824" t="b">
        <v>0</v>
      </c>
      <c r="G12824" t="s">
        <v>19</v>
      </c>
      <c r="H12824" s="1">
        <v>46158.710046296299</v>
      </c>
      <c r="I12824" t="b">
        <v>1</v>
      </c>
      <c r="J12824" t="b">
        <v>0</v>
      </c>
      <c r="K12824" t="s">
        <v>19</v>
      </c>
      <c r="L12824" t="s">
        <v>60</v>
      </c>
      <c r="M12824">
        <v>350000</v>
      </c>
      <c r="N12824"/>
      <c r="O12824" t="s">
        <v>23578</v>
      </c>
      <c r="P12824" t="s">
        <v>219</v>
      </c>
    </row>
    <row r="12825" spans="1:16" x14ac:dyDescent="0.35">
      <c r="A12825" t="s">
        <v>1</v>
      </c>
      <c r="B12825" t="s">
        <v>23561</v>
      </c>
      <c r="C12825" t="s">
        <v>112</v>
      </c>
      <c r="D12825" t="s">
        <v>4346</v>
      </c>
      <c r="E12825" t="s">
        <v>59</v>
      </c>
      <c r="F12825" t="b">
        <v>0</v>
      </c>
      <c r="G12825" t="s">
        <v>65</v>
      </c>
      <c r="H12825" s="1">
        <v>46158.711840277778</v>
      </c>
      <c r="I12825" t="b">
        <v>0</v>
      </c>
      <c r="J12825" t="b">
        <v>1</v>
      </c>
      <c r="K12825" t="s">
        <v>41</v>
      </c>
      <c r="L12825" t="s">
        <v>60</v>
      </c>
      <c r="M12825">
        <v>185500</v>
      </c>
      <c r="N12825"/>
      <c r="O12825" t="s">
        <v>2248</v>
      </c>
      <c r="P12825" t="s">
        <v>622</v>
      </c>
    </row>
    <row r="12826" spans="1:16" x14ac:dyDescent="0.35">
      <c r="A12826" t="s">
        <v>1</v>
      </c>
      <c r="B12826" t="s">
        <v>1977</v>
      </c>
      <c r="C12826" t="s">
        <v>5717</v>
      </c>
      <c r="D12826" t="s">
        <v>4346</v>
      </c>
      <c r="E12826" t="s">
        <v>59</v>
      </c>
      <c r="F12826" t="b">
        <v>0</v>
      </c>
      <c r="G12826" t="s">
        <v>19</v>
      </c>
      <c r="H12826" s="1">
        <v>46158.71234953704</v>
      </c>
      <c r="I12826" t="b">
        <v>1</v>
      </c>
      <c r="J12826" t="b">
        <v>0</v>
      </c>
      <c r="K12826" t="s">
        <v>19</v>
      </c>
      <c r="L12826" t="s">
        <v>60</v>
      </c>
      <c r="M12826">
        <v>450000</v>
      </c>
      <c r="N12826"/>
      <c r="O12826" t="s">
        <v>23579</v>
      </c>
      <c r="P12826" t="s">
        <v>23580</v>
      </c>
    </row>
    <row r="12827" spans="1:16" x14ac:dyDescent="0.35">
      <c r="A12827" t="s">
        <v>1</v>
      </c>
      <c r="B12827" t="s">
        <v>4306</v>
      </c>
      <c r="C12827" t="s">
        <v>5717</v>
      </c>
      <c r="D12827" t="s">
        <v>4346</v>
      </c>
      <c r="E12827" t="s">
        <v>59</v>
      </c>
      <c r="F12827" t="b">
        <v>0</v>
      </c>
      <c r="G12827" t="s">
        <v>19</v>
      </c>
      <c r="H12827" s="1">
        <v>46158.712361111109</v>
      </c>
      <c r="I12827" t="b">
        <v>1</v>
      </c>
      <c r="J12827" t="b">
        <v>0</v>
      </c>
      <c r="K12827" t="s">
        <v>19</v>
      </c>
      <c r="L12827" t="s">
        <v>60</v>
      </c>
      <c r="M12827">
        <v>175000</v>
      </c>
      <c r="N12827"/>
      <c r="O12827" t="s">
        <v>23581</v>
      </c>
      <c r="P12827" t="s">
        <v>23582</v>
      </c>
    </row>
    <row r="12828" spans="1:16" x14ac:dyDescent="0.35">
      <c r="A12828" t="s">
        <v>3</v>
      </c>
      <c r="B12828" t="s">
        <v>23552</v>
      </c>
      <c r="C12828" t="s">
        <v>23583</v>
      </c>
      <c r="D12828" t="s">
        <v>4756</v>
      </c>
      <c r="E12828" t="s">
        <v>59</v>
      </c>
      <c r="F12828" t="b">
        <v>0</v>
      </c>
      <c r="G12828" t="s">
        <v>65</v>
      </c>
      <c r="H12828" s="1">
        <v>46158.751284722217</v>
      </c>
      <c r="I12828" t="b">
        <v>0</v>
      </c>
      <c r="J12828" t="b">
        <v>0</v>
      </c>
      <c r="K12828" t="s">
        <v>41</v>
      </c>
      <c r="L12828" t="s">
        <v>60</v>
      </c>
      <c r="M12828">
        <v>81500</v>
      </c>
      <c r="N12828"/>
      <c r="O12828" t="s">
        <v>1211</v>
      </c>
      <c r="P12828" t="s">
        <v>23553</v>
      </c>
    </row>
    <row r="12829" spans="1:16" x14ac:dyDescent="0.35">
      <c r="A12829" t="s">
        <v>7</v>
      </c>
      <c r="B12829" t="s">
        <v>23584</v>
      </c>
      <c r="C12829" t="s">
        <v>369</v>
      </c>
      <c r="D12829" t="s">
        <v>4526</v>
      </c>
      <c r="E12829" t="s">
        <v>59</v>
      </c>
      <c r="F12829" t="b">
        <v>0</v>
      </c>
      <c r="G12829" t="s">
        <v>65</v>
      </c>
      <c r="H12829" s="1">
        <v>46158.751284722217</v>
      </c>
      <c r="I12829" t="b">
        <v>0</v>
      </c>
      <c r="J12829" t="b">
        <v>0</v>
      </c>
      <c r="K12829" t="s">
        <v>41</v>
      </c>
      <c r="L12829" t="s">
        <v>60</v>
      </c>
      <c r="M12829">
        <v>145000</v>
      </c>
      <c r="N12829"/>
      <c r="O12829" t="s">
        <v>23585</v>
      </c>
      <c r="P12829" t="s">
        <v>23586</v>
      </c>
    </row>
    <row r="12830" spans="1:16" x14ac:dyDescent="0.35">
      <c r="A12830" t="s">
        <v>1</v>
      </c>
      <c r="B12830" t="s">
        <v>19860</v>
      </c>
      <c r="C12830" t="s">
        <v>11607</v>
      </c>
      <c r="D12830" t="s">
        <v>4526</v>
      </c>
      <c r="E12830" t="s">
        <v>59</v>
      </c>
      <c r="F12830" t="b">
        <v>0</v>
      </c>
      <c r="G12830" t="s">
        <v>65</v>
      </c>
      <c r="H12830" s="1">
        <v>46158.751319444447</v>
      </c>
      <c r="I12830" t="b">
        <v>0</v>
      </c>
      <c r="J12830" t="b">
        <v>0</v>
      </c>
      <c r="K12830" t="s">
        <v>41</v>
      </c>
      <c r="L12830" t="s">
        <v>60</v>
      </c>
      <c r="M12830">
        <v>115000</v>
      </c>
      <c r="N12830"/>
      <c r="O12830" t="s">
        <v>217</v>
      </c>
    </row>
    <row r="12831" spans="1:16" x14ac:dyDescent="0.35">
      <c r="A12831" t="s">
        <v>4</v>
      </c>
      <c r="B12831" t="s">
        <v>23587</v>
      </c>
      <c r="C12831" t="s">
        <v>165</v>
      </c>
      <c r="D12831" t="s">
        <v>4756</v>
      </c>
      <c r="E12831" t="s">
        <v>59</v>
      </c>
      <c r="F12831" t="b">
        <v>0</v>
      </c>
      <c r="G12831" t="s">
        <v>73</v>
      </c>
      <c r="H12831" s="1">
        <v>46158.752523148149</v>
      </c>
      <c r="I12831" t="b">
        <v>0</v>
      </c>
      <c r="J12831" t="b">
        <v>0</v>
      </c>
      <c r="K12831" t="s">
        <v>41</v>
      </c>
      <c r="L12831" t="s">
        <v>60</v>
      </c>
      <c r="M12831">
        <v>140000</v>
      </c>
      <c r="N12831"/>
      <c r="O12831" t="s">
        <v>8460</v>
      </c>
      <c r="P12831" t="s">
        <v>3364</v>
      </c>
    </row>
    <row r="12832" spans="1:16" x14ac:dyDescent="0.35">
      <c r="A12832" t="s">
        <v>7</v>
      </c>
      <c r="B12832" t="s">
        <v>23588</v>
      </c>
      <c r="C12832" t="s">
        <v>369</v>
      </c>
      <c r="D12832" t="s">
        <v>4526</v>
      </c>
      <c r="E12832" t="s">
        <v>59</v>
      </c>
      <c r="F12832" t="b">
        <v>0</v>
      </c>
      <c r="G12832" t="s">
        <v>65</v>
      </c>
      <c r="H12832" s="1">
        <v>46158.792951388888</v>
      </c>
      <c r="I12832" t="b">
        <v>0</v>
      </c>
      <c r="J12832" t="b">
        <v>1</v>
      </c>
      <c r="K12832" t="s">
        <v>41</v>
      </c>
      <c r="L12832" t="s">
        <v>60</v>
      </c>
      <c r="M12832">
        <v>146475</v>
      </c>
      <c r="N12832"/>
      <c r="O12832" t="s">
        <v>23585</v>
      </c>
      <c r="P12832" t="s">
        <v>23589</v>
      </c>
    </row>
    <row r="12833" spans="1:16" x14ac:dyDescent="0.35">
      <c r="A12833" t="s">
        <v>2</v>
      </c>
      <c r="B12833" t="s">
        <v>23590</v>
      </c>
      <c r="C12833" t="s">
        <v>81</v>
      </c>
      <c r="D12833" t="s">
        <v>2360</v>
      </c>
      <c r="E12833" t="s">
        <v>59</v>
      </c>
      <c r="F12833" t="b">
        <v>0</v>
      </c>
      <c r="G12833" t="s">
        <v>77</v>
      </c>
      <c r="H12833" s="1">
        <v>46158.877488425933</v>
      </c>
      <c r="I12833" t="b">
        <v>0</v>
      </c>
      <c r="J12833" t="b">
        <v>0</v>
      </c>
      <c r="K12833" t="s">
        <v>41</v>
      </c>
      <c r="L12833" t="s">
        <v>74</v>
      </c>
      <c r="M12833"/>
      <c r="N12833">
        <v>85</v>
      </c>
      <c r="O12833" t="s">
        <v>5046</v>
      </c>
    </row>
    <row r="12834" spans="1:16" x14ac:dyDescent="0.35">
      <c r="A12834" t="s">
        <v>0</v>
      </c>
      <c r="B12834" t="s">
        <v>23591</v>
      </c>
      <c r="C12834" t="s">
        <v>336</v>
      </c>
      <c r="D12834" t="s">
        <v>4515</v>
      </c>
      <c r="E12834" t="s">
        <v>59</v>
      </c>
      <c r="F12834" t="b">
        <v>0</v>
      </c>
      <c r="G12834" t="s">
        <v>65</v>
      </c>
      <c r="H12834" s="1">
        <v>46159.001307870371</v>
      </c>
      <c r="I12834" t="b">
        <v>1</v>
      </c>
      <c r="J12834" t="b">
        <v>0</v>
      </c>
      <c r="K12834" t="s">
        <v>41</v>
      </c>
      <c r="L12834" t="s">
        <v>60</v>
      </c>
      <c r="M12834">
        <v>80000</v>
      </c>
      <c r="N12834"/>
      <c r="O12834" t="s">
        <v>23592</v>
      </c>
      <c r="P12834" t="s">
        <v>23593</v>
      </c>
    </row>
    <row r="12835" spans="1:16" x14ac:dyDescent="0.35">
      <c r="A12835" t="s">
        <v>2</v>
      </c>
      <c r="B12835" t="s">
        <v>23594</v>
      </c>
      <c r="C12835" t="s">
        <v>600</v>
      </c>
      <c r="D12835" t="s">
        <v>2360</v>
      </c>
      <c r="E12835" t="s">
        <v>59</v>
      </c>
      <c r="F12835" t="b">
        <v>0</v>
      </c>
      <c r="G12835" t="s">
        <v>65</v>
      </c>
      <c r="H12835" s="1">
        <v>46159.001307870371</v>
      </c>
      <c r="I12835" t="b">
        <v>0</v>
      </c>
      <c r="J12835" t="b">
        <v>0</v>
      </c>
      <c r="K12835" t="s">
        <v>41</v>
      </c>
      <c r="L12835" t="s">
        <v>60</v>
      </c>
      <c r="M12835">
        <v>137500</v>
      </c>
      <c r="N12835"/>
      <c r="O12835" t="s">
        <v>23555</v>
      </c>
      <c r="P12835" t="s">
        <v>23595</v>
      </c>
    </row>
    <row r="12836" spans="1:16" x14ac:dyDescent="0.35">
      <c r="A12836" t="s">
        <v>7</v>
      </c>
      <c r="B12836" t="s">
        <v>23584</v>
      </c>
      <c r="C12836" t="s">
        <v>600</v>
      </c>
      <c r="D12836" t="s">
        <v>2360</v>
      </c>
      <c r="E12836" t="s">
        <v>59</v>
      </c>
      <c r="F12836" t="b">
        <v>0</v>
      </c>
      <c r="G12836" t="s">
        <v>65</v>
      </c>
      <c r="H12836" s="1">
        <v>46159.001307870371</v>
      </c>
      <c r="I12836" t="b">
        <v>0</v>
      </c>
      <c r="J12836" t="b">
        <v>0</v>
      </c>
      <c r="K12836" t="s">
        <v>41</v>
      </c>
      <c r="L12836" t="s">
        <v>60</v>
      </c>
      <c r="M12836">
        <v>145000</v>
      </c>
      <c r="N12836"/>
      <c r="O12836" t="s">
        <v>23555</v>
      </c>
      <c r="P12836" t="s">
        <v>23586</v>
      </c>
    </row>
    <row r="12837" spans="1:16" x14ac:dyDescent="0.35">
      <c r="A12837" t="s">
        <v>0</v>
      </c>
      <c r="B12837" t="s">
        <v>23596</v>
      </c>
      <c r="C12837" t="s">
        <v>76</v>
      </c>
      <c r="D12837" t="s">
        <v>584</v>
      </c>
      <c r="E12837" t="s">
        <v>3021</v>
      </c>
      <c r="F12837" t="b">
        <v>1</v>
      </c>
      <c r="G12837" t="s">
        <v>13</v>
      </c>
      <c r="H12837" s="1">
        <v>46159.001458333332</v>
      </c>
      <c r="I12837" t="b">
        <v>1</v>
      </c>
      <c r="J12837" t="b">
        <v>0</v>
      </c>
      <c r="K12837" t="s">
        <v>13</v>
      </c>
      <c r="L12837" t="s">
        <v>74</v>
      </c>
      <c r="M12837"/>
      <c r="N12837">
        <v>25</v>
      </c>
      <c r="O12837" t="s">
        <v>23597</v>
      </c>
      <c r="P12837" t="s">
        <v>219</v>
      </c>
    </row>
    <row r="12838" spans="1:16" x14ac:dyDescent="0.35">
      <c r="A12838" t="s">
        <v>3</v>
      </c>
      <c r="B12838" t="s">
        <v>23598</v>
      </c>
      <c r="C12838" t="s">
        <v>4255</v>
      </c>
      <c r="D12838" t="s">
        <v>4515</v>
      </c>
      <c r="E12838" t="s">
        <v>59</v>
      </c>
      <c r="F12838" t="b">
        <v>0</v>
      </c>
      <c r="G12838" t="s">
        <v>31</v>
      </c>
      <c r="H12838" s="1">
        <v>46159.002071759263</v>
      </c>
      <c r="I12838" t="b">
        <v>1</v>
      </c>
      <c r="J12838" t="b">
        <v>0</v>
      </c>
      <c r="K12838" t="s">
        <v>31</v>
      </c>
      <c r="L12838" t="s">
        <v>60</v>
      </c>
      <c r="M12838">
        <v>3025000</v>
      </c>
      <c r="N12838"/>
      <c r="O12838" t="s">
        <v>23599</v>
      </c>
      <c r="P12838" t="s">
        <v>219</v>
      </c>
    </row>
    <row r="12839" spans="1:16" x14ac:dyDescent="0.35">
      <c r="A12839" t="s">
        <v>0</v>
      </c>
      <c r="B12839" t="s">
        <v>19871</v>
      </c>
      <c r="C12839" t="s">
        <v>76</v>
      </c>
      <c r="D12839" t="s">
        <v>584</v>
      </c>
      <c r="E12839" t="s">
        <v>72</v>
      </c>
      <c r="F12839" t="b">
        <v>1</v>
      </c>
      <c r="G12839" t="s">
        <v>41</v>
      </c>
      <c r="H12839" s="1">
        <v>46159.002384259264</v>
      </c>
      <c r="I12839" t="b">
        <v>0</v>
      </c>
      <c r="J12839" t="b">
        <v>0</v>
      </c>
      <c r="K12839" t="s">
        <v>41</v>
      </c>
      <c r="L12839" t="s">
        <v>74</v>
      </c>
      <c r="M12839"/>
      <c r="N12839">
        <v>25</v>
      </c>
      <c r="O12839" t="s">
        <v>5193</v>
      </c>
      <c r="P12839" t="s">
        <v>4661</v>
      </c>
    </row>
    <row r="12840" spans="1:16" x14ac:dyDescent="0.35">
      <c r="A12840" t="s">
        <v>2</v>
      </c>
      <c r="B12840" t="s">
        <v>23600</v>
      </c>
      <c r="C12840" t="s">
        <v>76</v>
      </c>
      <c r="D12840" t="s">
        <v>4673</v>
      </c>
      <c r="E12840" t="s">
        <v>59</v>
      </c>
      <c r="F12840" t="b">
        <v>1</v>
      </c>
      <c r="G12840" t="s">
        <v>77</v>
      </c>
      <c r="H12840" s="1">
        <v>46159.002453703702</v>
      </c>
      <c r="I12840" t="b">
        <v>0</v>
      </c>
      <c r="J12840" t="b">
        <v>1</v>
      </c>
      <c r="K12840" t="s">
        <v>41</v>
      </c>
      <c r="L12840" t="s">
        <v>60</v>
      </c>
      <c r="M12840">
        <v>153000</v>
      </c>
      <c r="N12840"/>
      <c r="O12840" t="s">
        <v>517</v>
      </c>
      <c r="P12840" t="s">
        <v>23601</v>
      </c>
    </row>
    <row r="12841" spans="1:16" x14ac:dyDescent="0.35">
      <c r="A12841" t="s">
        <v>2</v>
      </c>
      <c r="B12841" t="s">
        <v>23602</v>
      </c>
      <c r="C12841" t="s">
        <v>382</v>
      </c>
      <c r="D12841" t="s">
        <v>4671</v>
      </c>
      <c r="E12841" t="s">
        <v>59</v>
      </c>
      <c r="F12841" t="b">
        <v>0</v>
      </c>
      <c r="G12841" t="s">
        <v>77</v>
      </c>
      <c r="H12841" s="1">
        <v>46159.002453703702</v>
      </c>
      <c r="I12841" t="b">
        <v>0</v>
      </c>
      <c r="J12841" t="b">
        <v>0</v>
      </c>
      <c r="K12841" t="s">
        <v>41</v>
      </c>
      <c r="L12841" t="s">
        <v>60</v>
      </c>
      <c r="M12841">
        <v>187352.5</v>
      </c>
      <c r="N12841"/>
      <c r="O12841" t="s">
        <v>23603</v>
      </c>
      <c r="P12841" t="s">
        <v>23604</v>
      </c>
    </row>
    <row r="12842" spans="1:16" x14ac:dyDescent="0.35">
      <c r="A12842" t="s">
        <v>1</v>
      </c>
      <c r="B12842" t="s">
        <v>23605</v>
      </c>
      <c r="C12842" t="s">
        <v>25</v>
      </c>
      <c r="D12842" t="s">
        <v>4515</v>
      </c>
      <c r="E12842" t="s">
        <v>59</v>
      </c>
      <c r="F12842" t="b">
        <v>0</v>
      </c>
      <c r="G12842" t="s">
        <v>25</v>
      </c>
      <c r="H12842" s="1">
        <v>46159.004189814812</v>
      </c>
      <c r="I12842" t="b">
        <v>1</v>
      </c>
      <c r="J12842" t="b">
        <v>0</v>
      </c>
      <c r="K12842" t="s">
        <v>25</v>
      </c>
      <c r="L12842" t="s">
        <v>60</v>
      </c>
      <c r="M12842">
        <v>95000</v>
      </c>
      <c r="N12842"/>
      <c r="O12842" t="s">
        <v>23606</v>
      </c>
      <c r="P12842" t="s">
        <v>23607</v>
      </c>
    </row>
    <row r="12843" spans="1:16" x14ac:dyDescent="0.35">
      <c r="A12843" t="s">
        <v>5</v>
      </c>
      <c r="B12843" t="s">
        <v>23608</v>
      </c>
      <c r="C12843" t="s">
        <v>102</v>
      </c>
      <c r="D12843" t="s">
        <v>4673</v>
      </c>
      <c r="E12843" t="s">
        <v>59</v>
      </c>
      <c r="F12843" t="b">
        <v>0</v>
      </c>
      <c r="G12843" t="s">
        <v>41</v>
      </c>
      <c r="H12843" s="1">
        <v>46159.004791666674</v>
      </c>
      <c r="I12843" t="b">
        <v>0</v>
      </c>
      <c r="J12843" t="b">
        <v>1</v>
      </c>
      <c r="K12843" t="s">
        <v>41</v>
      </c>
      <c r="L12843" t="s">
        <v>60</v>
      </c>
      <c r="M12843">
        <v>300000</v>
      </c>
      <c r="N12843"/>
      <c r="O12843" t="s">
        <v>23609</v>
      </c>
      <c r="P12843" t="s">
        <v>23610</v>
      </c>
    </row>
    <row r="12844" spans="1:16" x14ac:dyDescent="0.35">
      <c r="A12844" t="s">
        <v>1</v>
      </c>
      <c r="B12844" t="s">
        <v>2870</v>
      </c>
      <c r="C12844" t="s">
        <v>134</v>
      </c>
      <c r="D12844" t="s">
        <v>4756</v>
      </c>
      <c r="E12844" t="s">
        <v>59</v>
      </c>
      <c r="F12844" t="b">
        <v>0</v>
      </c>
      <c r="G12844" t="s">
        <v>89</v>
      </c>
      <c r="H12844" s="1">
        <v>46159.086840277778</v>
      </c>
      <c r="I12844" t="b">
        <v>1</v>
      </c>
      <c r="J12844" t="b">
        <v>0</v>
      </c>
      <c r="K12844" t="s">
        <v>41</v>
      </c>
      <c r="L12844" t="s">
        <v>60</v>
      </c>
      <c r="M12844">
        <v>135000</v>
      </c>
      <c r="N12844"/>
      <c r="O12844" t="s">
        <v>23611</v>
      </c>
      <c r="P12844" t="s">
        <v>23612</v>
      </c>
    </row>
    <row r="12845" spans="1:16" x14ac:dyDescent="0.35">
      <c r="A12845" t="s">
        <v>2</v>
      </c>
      <c r="B12845" t="s">
        <v>23613</v>
      </c>
      <c r="C12845" t="s">
        <v>81</v>
      </c>
      <c r="D12845" t="s">
        <v>21392</v>
      </c>
      <c r="E12845" t="s">
        <v>88</v>
      </c>
      <c r="F12845" t="b">
        <v>0</v>
      </c>
      <c r="G12845" t="s">
        <v>77</v>
      </c>
      <c r="H12845" s="1">
        <v>46159.252986111111</v>
      </c>
      <c r="I12845" t="b">
        <v>0</v>
      </c>
      <c r="J12845" t="b">
        <v>0</v>
      </c>
      <c r="K12845" t="s">
        <v>41</v>
      </c>
      <c r="L12845" t="s">
        <v>74</v>
      </c>
      <c r="M12845"/>
      <c r="N12845">
        <v>30</v>
      </c>
      <c r="O12845" t="s">
        <v>21393</v>
      </c>
    </row>
    <row r="12846" spans="1:16" x14ac:dyDescent="0.35">
      <c r="A12846" t="s">
        <v>2</v>
      </c>
      <c r="B12846" t="s">
        <v>21965</v>
      </c>
      <c r="C12846" t="s">
        <v>440</v>
      </c>
      <c r="D12846" t="s">
        <v>4562</v>
      </c>
      <c r="E12846" t="s">
        <v>59</v>
      </c>
      <c r="F12846" t="b">
        <v>0</v>
      </c>
      <c r="G12846" t="s">
        <v>65</v>
      </c>
      <c r="H12846" s="1">
        <v>46159.294675925928</v>
      </c>
      <c r="I12846" t="b">
        <v>0</v>
      </c>
      <c r="J12846" t="b">
        <v>1</v>
      </c>
      <c r="K12846" t="s">
        <v>41</v>
      </c>
      <c r="L12846" t="s">
        <v>60</v>
      </c>
      <c r="M12846">
        <v>173000</v>
      </c>
      <c r="N12846"/>
      <c r="O12846" t="s">
        <v>4891</v>
      </c>
      <c r="P12846" t="s">
        <v>3392</v>
      </c>
    </row>
    <row r="12847" spans="1:16" x14ac:dyDescent="0.35">
      <c r="A12847" t="s">
        <v>6</v>
      </c>
      <c r="B12847" t="s">
        <v>23614</v>
      </c>
      <c r="C12847" t="s">
        <v>413</v>
      </c>
      <c r="D12847" t="s">
        <v>16554</v>
      </c>
      <c r="E12847" t="s">
        <v>59</v>
      </c>
      <c r="F12847" t="b">
        <v>0</v>
      </c>
      <c r="G12847" t="s">
        <v>31</v>
      </c>
      <c r="H12847" s="1">
        <v>46159.295393518521</v>
      </c>
      <c r="I12847" t="b">
        <v>0</v>
      </c>
      <c r="J12847" t="b">
        <v>0</v>
      </c>
      <c r="K12847" t="s">
        <v>31</v>
      </c>
      <c r="L12847" t="s">
        <v>60</v>
      </c>
      <c r="M12847">
        <v>1</v>
      </c>
      <c r="N12847"/>
      <c r="O12847" t="s">
        <v>23615</v>
      </c>
      <c r="P12847" t="s">
        <v>310</v>
      </c>
    </row>
    <row r="12848" spans="1:16" x14ac:dyDescent="0.35">
      <c r="A12848" t="s">
        <v>2</v>
      </c>
      <c r="B12848" t="s">
        <v>23616</v>
      </c>
      <c r="C12848" t="s">
        <v>20274</v>
      </c>
      <c r="D12848" t="s">
        <v>16554</v>
      </c>
      <c r="E12848" t="s">
        <v>59</v>
      </c>
      <c r="F12848" t="b">
        <v>0</v>
      </c>
      <c r="G12848" t="s">
        <v>31</v>
      </c>
      <c r="H12848" s="1">
        <v>46159.295393518521</v>
      </c>
      <c r="I12848" t="b">
        <v>0</v>
      </c>
      <c r="J12848" t="b">
        <v>0</v>
      </c>
      <c r="K12848" t="s">
        <v>31</v>
      </c>
      <c r="L12848" t="s">
        <v>60</v>
      </c>
      <c r="M12848">
        <v>1</v>
      </c>
      <c r="N12848"/>
      <c r="O12848" t="s">
        <v>23617</v>
      </c>
      <c r="P12848" t="s">
        <v>85</v>
      </c>
    </row>
    <row r="12849" spans="1:16" x14ac:dyDescent="0.35">
      <c r="A12849" t="s">
        <v>2</v>
      </c>
      <c r="B12849" t="s">
        <v>23618</v>
      </c>
      <c r="C12849" t="s">
        <v>92</v>
      </c>
      <c r="D12849" t="s">
        <v>4346</v>
      </c>
      <c r="E12849" t="s">
        <v>59</v>
      </c>
      <c r="F12849" t="b">
        <v>0</v>
      </c>
      <c r="G12849" t="s">
        <v>77</v>
      </c>
      <c r="H12849" s="1">
        <v>46159.33630787037</v>
      </c>
      <c r="I12849" t="b">
        <v>0</v>
      </c>
      <c r="J12849" t="b">
        <v>1</v>
      </c>
      <c r="K12849" t="s">
        <v>41</v>
      </c>
      <c r="L12849" t="s">
        <v>60</v>
      </c>
      <c r="M12849">
        <v>215500</v>
      </c>
      <c r="N12849"/>
      <c r="O12849" t="s">
        <v>402</v>
      </c>
      <c r="P12849" t="s">
        <v>23619</v>
      </c>
    </row>
    <row r="12850" spans="1:16" x14ac:dyDescent="0.35">
      <c r="A12850" t="s">
        <v>6</v>
      </c>
      <c r="B12850" t="s">
        <v>23620</v>
      </c>
      <c r="C12850" t="s">
        <v>971</v>
      </c>
      <c r="D12850" t="s">
        <v>23621</v>
      </c>
      <c r="E12850" t="s">
        <v>59</v>
      </c>
      <c r="F12850" t="b">
        <v>0</v>
      </c>
      <c r="G12850" t="s">
        <v>68</v>
      </c>
      <c r="H12850" s="1">
        <v>46159.336319444446</v>
      </c>
      <c r="I12850" t="b">
        <v>0</v>
      </c>
      <c r="J12850" t="b">
        <v>0</v>
      </c>
      <c r="K12850" t="s">
        <v>41</v>
      </c>
      <c r="L12850" t="s">
        <v>60</v>
      </c>
      <c r="M12850">
        <v>140000</v>
      </c>
      <c r="N12850"/>
      <c r="O12850" t="s">
        <v>12772</v>
      </c>
    </row>
    <row r="12851" spans="1:16" x14ac:dyDescent="0.35">
      <c r="A12851" t="s">
        <v>2</v>
      </c>
      <c r="B12851" t="s">
        <v>6460</v>
      </c>
      <c r="C12851" t="s">
        <v>753</v>
      </c>
      <c r="D12851" t="s">
        <v>23621</v>
      </c>
      <c r="E12851" t="s">
        <v>59</v>
      </c>
      <c r="F12851" t="b">
        <v>0</v>
      </c>
      <c r="G12851" t="s">
        <v>73</v>
      </c>
      <c r="H12851" s="1">
        <v>46159.336342592593</v>
      </c>
      <c r="I12851" t="b">
        <v>0</v>
      </c>
      <c r="J12851" t="b">
        <v>0</v>
      </c>
      <c r="K12851" t="s">
        <v>41</v>
      </c>
      <c r="L12851" t="s">
        <v>60</v>
      </c>
      <c r="M12851">
        <v>160000</v>
      </c>
      <c r="N12851"/>
      <c r="O12851" t="s">
        <v>1197</v>
      </c>
    </row>
    <row r="12852" spans="1:16" x14ac:dyDescent="0.35">
      <c r="A12852" t="s">
        <v>0</v>
      </c>
      <c r="B12852" t="s">
        <v>23622</v>
      </c>
      <c r="C12852" t="s">
        <v>10523</v>
      </c>
      <c r="D12852" t="s">
        <v>7459</v>
      </c>
      <c r="E12852" t="s">
        <v>59</v>
      </c>
      <c r="F12852" t="b">
        <v>0</v>
      </c>
      <c r="G12852" t="s">
        <v>40</v>
      </c>
      <c r="H12852" s="1">
        <v>46159.377939814818</v>
      </c>
      <c r="I12852" t="b">
        <v>0</v>
      </c>
      <c r="J12852" t="b">
        <v>0</v>
      </c>
      <c r="K12852" t="s">
        <v>40</v>
      </c>
      <c r="L12852" t="s">
        <v>60</v>
      </c>
      <c r="M12852">
        <v>40000</v>
      </c>
      <c r="N12852"/>
      <c r="O12852" t="s">
        <v>7459</v>
      </c>
      <c r="P12852" t="s">
        <v>288</v>
      </c>
    </row>
    <row r="12853" spans="1:16" x14ac:dyDescent="0.35">
      <c r="A12853" t="s">
        <v>0</v>
      </c>
      <c r="B12853" t="s">
        <v>23623</v>
      </c>
      <c r="C12853" t="s">
        <v>5795</v>
      </c>
      <c r="D12853" t="s">
        <v>7459</v>
      </c>
      <c r="E12853" t="s">
        <v>59</v>
      </c>
      <c r="F12853" t="b">
        <v>0</v>
      </c>
      <c r="G12853" t="s">
        <v>40</v>
      </c>
      <c r="H12853" s="1">
        <v>46159.419606481482</v>
      </c>
      <c r="I12853" t="b">
        <v>0</v>
      </c>
      <c r="J12853" t="b">
        <v>0</v>
      </c>
      <c r="K12853" t="s">
        <v>40</v>
      </c>
      <c r="L12853" t="s">
        <v>60</v>
      </c>
      <c r="M12853">
        <v>37500</v>
      </c>
      <c r="N12853"/>
      <c r="O12853" t="s">
        <v>7459</v>
      </c>
      <c r="P12853" t="s">
        <v>219</v>
      </c>
    </row>
    <row r="12854" spans="1:16" x14ac:dyDescent="0.35">
      <c r="A12854" t="s">
        <v>5</v>
      </c>
      <c r="B12854" t="s">
        <v>23624</v>
      </c>
      <c r="C12854" t="s">
        <v>5215</v>
      </c>
      <c r="D12854" t="s">
        <v>4346</v>
      </c>
      <c r="E12854" t="s">
        <v>59</v>
      </c>
      <c r="F12854" t="b">
        <v>0</v>
      </c>
      <c r="G12854" t="s">
        <v>19</v>
      </c>
      <c r="H12854" s="1">
        <v>46159.421215277784</v>
      </c>
      <c r="I12854" t="b">
        <v>1</v>
      </c>
      <c r="J12854" t="b">
        <v>0</v>
      </c>
      <c r="K12854" t="s">
        <v>19</v>
      </c>
      <c r="L12854" t="s">
        <v>60</v>
      </c>
      <c r="M12854">
        <v>2600000</v>
      </c>
      <c r="N12854"/>
      <c r="O12854" t="s">
        <v>23625</v>
      </c>
      <c r="P12854" t="s">
        <v>23626</v>
      </c>
    </row>
    <row r="12855" spans="1:16" x14ac:dyDescent="0.35">
      <c r="A12855" t="s">
        <v>7</v>
      </c>
      <c r="B12855" t="s">
        <v>23627</v>
      </c>
      <c r="C12855" t="s">
        <v>112</v>
      </c>
      <c r="D12855" t="s">
        <v>23621</v>
      </c>
      <c r="E12855" t="s">
        <v>59</v>
      </c>
      <c r="F12855" t="b">
        <v>0</v>
      </c>
      <c r="G12855" t="s">
        <v>65</v>
      </c>
      <c r="H12855" s="1">
        <v>46159.501782407409</v>
      </c>
      <c r="I12855" t="b">
        <v>1</v>
      </c>
      <c r="J12855" t="b">
        <v>0</v>
      </c>
      <c r="K12855" t="s">
        <v>41</v>
      </c>
      <c r="L12855" t="s">
        <v>60</v>
      </c>
      <c r="M12855">
        <v>127500</v>
      </c>
      <c r="N12855"/>
      <c r="O12855" t="s">
        <v>10160</v>
      </c>
    </row>
    <row r="12856" spans="1:16" x14ac:dyDescent="0.35">
      <c r="A12856" t="s">
        <v>1</v>
      </c>
      <c r="B12856" t="s">
        <v>23628</v>
      </c>
      <c r="C12856" t="s">
        <v>218</v>
      </c>
      <c r="D12856" t="s">
        <v>4756</v>
      </c>
      <c r="E12856" t="s">
        <v>59</v>
      </c>
      <c r="F12856" t="b">
        <v>0</v>
      </c>
      <c r="G12856" t="s">
        <v>89</v>
      </c>
      <c r="H12856" s="1">
        <v>46159.504062499997</v>
      </c>
      <c r="I12856" t="b">
        <v>0</v>
      </c>
      <c r="J12856" t="b">
        <v>1</v>
      </c>
      <c r="K12856" t="s">
        <v>41</v>
      </c>
      <c r="L12856" t="s">
        <v>60</v>
      </c>
      <c r="M12856">
        <v>161166</v>
      </c>
      <c r="N12856"/>
      <c r="O12856" t="s">
        <v>2411</v>
      </c>
      <c r="P12856" t="s">
        <v>23629</v>
      </c>
    </row>
    <row r="12857" spans="1:16" x14ac:dyDescent="0.35">
      <c r="A12857" t="s">
        <v>0</v>
      </c>
      <c r="B12857" t="s">
        <v>23630</v>
      </c>
      <c r="C12857" t="s">
        <v>3070</v>
      </c>
      <c r="D12857" t="s">
        <v>4756</v>
      </c>
      <c r="E12857" t="s">
        <v>59</v>
      </c>
      <c r="F12857" t="b">
        <v>0</v>
      </c>
      <c r="G12857" t="s">
        <v>68</v>
      </c>
      <c r="H12857" s="1">
        <v>46159.543449074074</v>
      </c>
      <c r="I12857" t="b">
        <v>0</v>
      </c>
      <c r="J12857" t="b">
        <v>1</v>
      </c>
      <c r="K12857" t="s">
        <v>41</v>
      </c>
      <c r="L12857" t="s">
        <v>60</v>
      </c>
      <c r="M12857">
        <v>195000</v>
      </c>
      <c r="N12857"/>
      <c r="O12857" t="s">
        <v>23631</v>
      </c>
      <c r="P12857" t="s">
        <v>3118</v>
      </c>
    </row>
    <row r="12858" spans="1:16" x14ac:dyDescent="0.35">
      <c r="A12858" t="s">
        <v>3</v>
      </c>
      <c r="B12858" t="s">
        <v>10497</v>
      </c>
      <c r="C12858" t="s">
        <v>10498</v>
      </c>
      <c r="D12858" t="s">
        <v>4633</v>
      </c>
      <c r="E12858" t="s">
        <v>59</v>
      </c>
      <c r="F12858" t="b">
        <v>0</v>
      </c>
      <c r="G12858" t="s">
        <v>10499</v>
      </c>
      <c r="H12858" s="1">
        <v>46159.544282407413</v>
      </c>
      <c r="I12858" t="b">
        <v>0</v>
      </c>
      <c r="J12858" t="b">
        <v>0</v>
      </c>
      <c r="K12858" t="s">
        <v>10499</v>
      </c>
      <c r="L12858" t="s">
        <v>60</v>
      </c>
      <c r="M12858">
        <v>4000000</v>
      </c>
      <c r="N12858"/>
      <c r="O12858" t="s">
        <v>10500</v>
      </c>
      <c r="P12858" t="s">
        <v>3201</v>
      </c>
    </row>
    <row r="12859" spans="1:16" x14ac:dyDescent="0.35">
      <c r="A12859" t="s">
        <v>3</v>
      </c>
      <c r="B12859" t="s">
        <v>21820</v>
      </c>
      <c r="C12859" t="s">
        <v>23632</v>
      </c>
      <c r="D12859" t="s">
        <v>4633</v>
      </c>
      <c r="E12859" t="s">
        <v>59</v>
      </c>
      <c r="F12859" t="b">
        <v>0</v>
      </c>
      <c r="G12859" t="s">
        <v>40</v>
      </c>
      <c r="H12859" s="1">
        <v>46159.544606481482</v>
      </c>
      <c r="I12859" t="b">
        <v>0</v>
      </c>
      <c r="J12859" t="b">
        <v>0</v>
      </c>
      <c r="K12859" t="s">
        <v>40</v>
      </c>
      <c r="L12859" t="s">
        <v>60</v>
      </c>
      <c r="M12859">
        <v>52500</v>
      </c>
      <c r="N12859"/>
      <c r="O12859" t="s">
        <v>4633</v>
      </c>
      <c r="P12859" t="s">
        <v>16264</v>
      </c>
    </row>
    <row r="12860" spans="1:16" x14ac:dyDescent="0.35">
      <c r="A12860" t="s">
        <v>2</v>
      </c>
      <c r="B12860" t="s">
        <v>1763</v>
      </c>
      <c r="C12860" t="s">
        <v>1361</v>
      </c>
      <c r="D12860" t="s">
        <v>4756</v>
      </c>
      <c r="E12860" t="s">
        <v>59</v>
      </c>
      <c r="F12860" t="b">
        <v>0</v>
      </c>
      <c r="G12860" t="s">
        <v>77</v>
      </c>
      <c r="H12860" s="1">
        <v>46159.585115740738</v>
      </c>
      <c r="I12860" t="b">
        <v>0</v>
      </c>
      <c r="J12860" t="b">
        <v>0</v>
      </c>
      <c r="K12860" t="s">
        <v>41</v>
      </c>
      <c r="L12860" t="s">
        <v>60</v>
      </c>
      <c r="M12860">
        <v>87899</v>
      </c>
      <c r="N12860"/>
      <c r="O12860" t="s">
        <v>23633</v>
      </c>
    </row>
    <row r="12861" spans="1:16" x14ac:dyDescent="0.35">
      <c r="A12861" t="s">
        <v>0</v>
      </c>
      <c r="B12861" t="s">
        <v>23634</v>
      </c>
      <c r="C12861" t="s">
        <v>315</v>
      </c>
      <c r="D12861" t="s">
        <v>4526</v>
      </c>
      <c r="E12861" t="s">
        <v>59</v>
      </c>
      <c r="F12861" t="b">
        <v>0</v>
      </c>
      <c r="G12861" t="s">
        <v>65</v>
      </c>
      <c r="H12861" s="1">
        <v>46159.585150462961</v>
      </c>
      <c r="I12861" t="b">
        <v>1</v>
      </c>
      <c r="J12861" t="b">
        <v>1</v>
      </c>
      <c r="K12861" t="s">
        <v>41</v>
      </c>
      <c r="L12861" t="s">
        <v>60</v>
      </c>
      <c r="M12861">
        <v>115000</v>
      </c>
      <c r="N12861"/>
      <c r="O12861" t="s">
        <v>1876</v>
      </c>
    </row>
    <row r="12862" spans="1:16" x14ac:dyDescent="0.35">
      <c r="A12862" t="s">
        <v>0</v>
      </c>
      <c r="B12862" t="s">
        <v>23635</v>
      </c>
      <c r="C12862" t="s">
        <v>23636</v>
      </c>
      <c r="D12862" t="s">
        <v>4633</v>
      </c>
      <c r="E12862" t="s">
        <v>59</v>
      </c>
      <c r="F12862" t="b">
        <v>0</v>
      </c>
      <c r="G12862" t="s">
        <v>40</v>
      </c>
      <c r="H12862" s="1">
        <v>46159.627939814818</v>
      </c>
      <c r="I12862" t="b">
        <v>0</v>
      </c>
      <c r="J12862" t="b">
        <v>0</v>
      </c>
      <c r="K12862" t="s">
        <v>40</v>
      </c>
      <c r="L12862" t="s">
        <v>60</v>
      </c>
      <c r="M12862">
        <v>37500</v>
      </c>
      <c r="N12862"/>
      <c r="O12862" t="s">
        <v>4633</v>
      </c>
      <c r="P12862" t="s">
        <v>23637</v>
      </c>
    </row>
    <row r="12863" spans="1:16" x14ac:dyDescent="0.35">
      <c r="A12863" t="s">
        <v>2</v>
      </c>
      <c r="B12863" t="s">
        <v>2961</v>
      </c>
      <c r="C12863" t="s">
        <v>76</v>
      </c>
      <c r="D12863" t="s">
        <v>4622</v>
      </c>
      <c r="E12863" t="s">
        <v>88</v>
      </c>
      <c r="F12863" t="b">
        <v>1</v>
      </c>
      <c r="G12863" t="s">
        <v>41</v>
      </c>
      <c r="H12863" s="1">
        <v>46159.628969907397</v>
      </c>
      <c r="I12863" t="b">
        <v>0</v>
      </c>
      <c r="J12863" t="b">
        <v>0</v>
      </c>
      <c r="K12863" t="s">
        <v>41</v>
      </c>
      <c r="L12863" t="s">
        <v>60</v>
      </c>
      <c r="M12863">
        <v>55680</v>
      </c>
      <c r="N12863"/>
      <c r="O12863" t="s">
        <v>7772</v>
      </c>
      <c r="P12863" t="s">
        <v>23638</v>
      </c>
    </row>
    <row r="12864" spans="1:16" x14ac:dyDescent="0.35">
      <c r="A12864" t="s">
        <v>1</v>
      </c>
      <c r="B12864" t="s">
        <v>22460</v>
      </c>
      <c r="C12864" t="s">
        <v>330</v>
      </c>
      <c r="D12864" t="s">
        <v>4346</v>
      </c>
      <c r="E12864" t="s">
        <v>59</v>
      </c>
      <c r="F12864" t="b">
        <v>0</v>
      </c>
      <c r="G12864" t="s">
        <v>68</v>
      </c>
      <c r="H12864" s="1">
        <v>46159.62903935185</v>
      </c>
      <c r="I12864" t="b">
        <v>1</v>
      </c>
      <c r="J12864" t="b">
        <v>1</v>
      </c>
      <c r="K12864" t="s">
        <v>41</v>
      </c>
      <c r="L12864" t="s">
        <v>60</v>
      </c>
      <c r="M12864">
        <v>155500</v>
      </c>
      <c r="N12864"/>
      <c r="O12864" t="s">
        <v>577</v>
      </c>
      <c r="P12864" t="s">
        <v>22461</v>
      </c>
    </row>
    <row r="12865" spans="1:16" x14ac:dyDescent="0.35">
      <c r="A12865" t="s">
        <v>1</v>
      </c>
      <c r="B12865" t="s">
        <v>23639</v>
      </c>
      <c r="C12865" t="s">
        <v>1032</v>
      </c>
      <c r="D12865" t="s">
        <v>4756</v>
      </c>
      <c r="E12865" t="s">
        <v>59</v>
      </c>
      <c r="F12865" t="b">
        <v>0</v>
      </c>
      <c r="G12865" t="s">
        <v>13</v>
      </c>
      <c r="H12865" s="1">
        <v>46159.629328703697</v>
      </c>
      <c r="I12865" t="b">
        <v>1</v>
      </c>
      <c r="J12865" t="b">
        <v>0</v>
      </c>
      <c r="K12865" t="s">
        <v>13</v>
      </c>
      <c r="L12865" t="s">
        <v>60</v>
      </c>
      <c r="M12865">
        <v>105000</v>
      </c>
      <c r="N12865"/>
      <c r="O12865" t="s">
        <v>23640</v>
      </c>
      <c r="P12865" t="s">
        <v>23641</v>
      </c>
    </row>
    <row r="12866" spans="1:16" x14ac:dyDescent="0.35">
      <c r="A12866" t="s">
        <v>2</v>
      </c>
      <c r="B12866" t="s">
        <v>23642</v>
      </c>
      <c r="C12866" t="s">
        <v>81</v>
      </c>
      <c r="D12866" t="s">
        <v>23621</v>
      </c>
      <c r="E12866" t="s">
        <v>59</v>
      </c>
      <c r="F12866" t="b">
        <v>0</v>
      </c>
      <c r="G12866" t="s">
        <v>77</v>
      </c>
      <c r="H12866" s="1">
        <v>46159.669641203713</v>
      </c>
      <c r="I12866" t="b">
        <v>0</v>
      </c>
      <c r="J12866" t="b">
        <v>0</v>
      </c>
      <c r="K12866" t="s">
        <v>41</v>
      </c>
      <c r="L12866" t="s">
        <v>60</v>
      </c>
      <c r="M12866">
        <v>150000</v>
      </c>
      <c r="N12866"/>
      <c r="O12866" t="s">
        <v>2674</v>
      </c>
    </row>
    <row r="12867" spans="1:16" x14ac:dyDescent="0.35">
      <c r="A12867" t="s">
        <v>1</v>
      </c>
      <c r="B12867" t="s">
        <v>23643</v>
      </c>
      <c r="C12867" t="s">
        <v>27</v>
      </c>
      <c r="D12867" t="s">
        <v>23621</v>
      </c>
      <c r="E12867" t="s">
        <v>59</v>
      </c>
      <c r="F12867" t="b">
        <v>0</v>
      </c>
      <c r="G12867" t="s">
        <v>27</v>
      </c>
      <c r="H12867" s="1">
        <v>46159.671469907407</v>
      </c>
      <c r="I12867" t="b">
        <v>0</v>
      </c>
      <c r="J12867" t="b">
        <v>0</v>
      </c>
      <c r="K12867" t="s">
        <v>27</v>
      </c>
      <c r="L12867" t="s">
        <v>60</v>
      </c>
      <c r="M12867">
        <v>136500</v>
      </c>
      <c r="N12867"/>
      <c r="O12867" t="s">
        <v>1655</v>
      </c>
    </row>
    <row r="12868" spans="1:16" x14ac:dyDescent="0.35">
      <c r="A12868" t="s">
        <v>2</v>
      </c>
      <c r="B12868" t="s">
        <v>23644</v>
      </c>
      <c r="C12868" t="s">
        <v>304</v>
      </c>
      <c r="D12868" t="s">
        <v>21392</v>
      </c>
      <c r="E12868" t="s">
        <v>88</v>
      </c>
      <c r="F12868" t="b">
        <v>0</v>
      </c>
      <c r="G12868" t="s">
        <v>77</v>
      </c>
      <c r="H12868" s="1">
        <v>46159.752974537027</v>
      </c>
      <c r="I12868" t="b">
        <v>0</v>
      </c>
      <c r="J12868" t="b">
        <v>0</v>
      </c>
      <c r="K12868" t="s">
        <v>41</v>
      </c>
      <c r="L12868" t="s">
        <v>74</v>
      </c>
      <c r="M12868"/>
      <c r="N12868">
        <v>175</v>
      </c>
      <c r="O12868" t="s">
        <v>21393</v>
      </c>
    </row>
    <row r="12869" spans="1:16" x14ac:dyDescent="0.35">
      <c r="A12869" t="s">
        <v>0</v>
      </c>
      <c r="B12869" t="s">
        <v>19971</v>
      </c>
      <c r="C12869" t="s">
        <v>76</v>
      </c>
      <c r="D12869" t="s">
        <v>584</v>
      </c>
      <c r="E12869" t="s">
        <v>59</v>
      </c>
      <c r="F12869" t="b">
        <v>1</v>
      </c>
      <c r="G12869" t="s">
        <v>41</v>
      </c>
      <c r="H12869" s="1">
        <v>46159.836226851847</v>
      </c>
      <c r="I12869" t="b">
        <v>0</v>
      </c>
      <c r="J12869" t="b">
        <v>0</v>
      </c>
      <c r="K12869" t="s">
        <v>41</v>
      </c>
      <c r="L12869" t="s">
        <v>74</v>
      </c>
      <c r="M12869"/>
      <c r="N12869">
        <v>15</v>
      </c>
      <c r="O12869" t="s">
        <v>19972</v>
      </c>
      <c r="P12869" t="s">
        <v>19973</v>
      </c>
    </row>
    <row r="12870" spans="1:16" x14ac:dyDescent="0.35">
      <c r="A12870" t="s">
        <v>0</v>
      </c>
      <c r="B12870" t="s">
        <v>23645</v>
      </c>
      <c r="C12870" t="s">
        <v>23646</v>
      </c>
      <c r="D12870" t="s">
        <v>4633</v>
      </c>
      <c r="E12870" t="s">
        <v>59</v>
      </c>
      <c r="F12870" t="b">
        <v>0</v>
      </c>
      <c r="G12870" t="s">
        <v>40</v>
      </c>
      <c r="H12870" s="1">
        <v>46159.836273148147</v>
      </c>
      <c r="I12870" t="b">
        <v>0</v>
      </c>
      <c r="J12870" t="b">
        <v>0</v>
      </c>
      <c r="K12870" t="s">
        <v>40</v>
      </c>
      <c r="L12870" t="s">
        <v>60</v>
      </c>
      <c r="M12870">
        <v>55000</v>
      </c>
      <c r="N12870"/>
      <c r="O12870" t="s">
        <v>4633</v>
      </c>
      <c r="P12870" t="s">
        <v>673</v>
      </c>
    </row>
    <row r="12871" spans="1:16" x14ac:dyDescent="0.35">
      <c r="A12871" t="s">
        <v>2</v>
      </c>
      <c r="B12871" t="s">
        <v>23647</v>
      </c>
      <c r="C12871" t="s">
        <v>86</v>
      </c>
      <c r="D12871" t="s">
        <v>21392</v>
      </c>
      <c r="E12871" t="s">
        <v>88</v>
      </c>
      <c r="F12871" t="b">
        <v>0</v>
      </c>
      <c r="G12871" t="s">
        <v>77</v>
      </c>
      <c r="H12871" s="1">
        <v>46159.919641203713</v>
      </c>
      <c r="I12871" t="b">
        <v>0</v>
      </c>
      <c r="J12871" t="b">
        <v>0</v>
      </c>
      <c r="K12871" t="s">
        <v>41</v>
      </c>
      <c r="L12871" t="s">
        <v>74</v>
      </c>
      <c r="M12871"/>
      <c r="N12871">
        <v>85</v>
      </c>
      <c r="O12871" t="s">
        <v>21393</v>
      </c>
    </row>
    <row r="12872" spans="1:16" x14ac:dyDescent="0.35">
      <c r="A12872" t="s">
        <v>1</v>
      </c>
      <c r="B12872" t="s">
        <v>23561</v>
      </c>
      <c r="C12872" t="s">
        <v>1489</v>
      </c>
      <c r="D12872" t="s">
        <v>4756</v>
      </c>
      <c r="E12872" t="s">
        <v>59</v>
      </c>
      <c r="F12872" t="b">
        <v>0</v>
      </c>
      <c r="G12872" t="s">
        <v>73</v>
      </c>
      <c r="H12872" s="1">
        <v>46159.920729166668</v>
      </c>
      <c r="I12872" t="b">
        <v>0</v>
      </c>
      <c r="J12872" t="b">
        <v>1</v>
      </c>
      <c r="K12872" t="s">
        <v>41</v>
      </c>
      <c r="L12872" t="s">
        <v>60</v>
      </c>
      <c r="M12872">
        <v>185500</v>
      </c>
      <c r="N12872"/>
      <c r="O12872" t="s">
        <v>23648</v>
      </c>
      <c r="P12872" t="s">
        <v>622</v>
      </c>
    </row>
    <row r="12873" spans="1:16" x14ac:dyDescent="0.35">
      <c r="A12873" t="s">
        <v>0</v>
      </c>
      <c r="B12873" t="s">
        <v>23649</v>
      </c>
      <c r="C12873" t="s">
        <v>396</v>
      </c>
      <c r="D12873" t="s">
        <v>4515</v>
      </c>
      <c r="E12873" t="s">
        <v>59</v>
      </c>
      <c r="F12873" t="b">
        <v>0</v>
      </c>
      <c r="G12873" t="s">
        <v>68</v>
      </c>
      <c r="H12873" s="1">
        <v>46160.001782407409</v>
      </c>
      <c r="I12873" t="b">
        <v>0</v>
      </c>
      <c r="J12873" t="b">
        <v>0</v>
      </c>
      <c r="K12873" t="s">
        <v>41</v>
      </c>
      <c r="L12873" t="s">
        <v>60</v>
      </c>
      <c r="M12873">
        <v>179000</v>
      </c>
      <c r="N12873"/>
      <c r="O12873" t="s">
        <v>23650</v>
      </c>
      <c r="P12873" t="s">
        <v>3865</v>
      </c>
    </row>
    <row r="12874" spans="1:16" x14ac:dyDescent="0.35">
      <c r="A12874" t="s">
        <v>7</v>
      </c>
      <c r="B12874" t="s">
        <v>7</v>
      </c>
      <c r="C12874" t="s">
        <v>949</v>
      </c>
      <c r="D12874" t="s">
        <v>4756</v>
      </c>
      <c r="E12874" t="s">
        <v>59</v>
      </c>
      <c r="F12874" t="b">
        <v>0</v>
      </c>
      <c r="G12874" t="s">
        <v>65</v>
      </c>
      <c r="H12874" s="1">
        <v>46160.001782407409</v>
      </c>
      <c r="I12874" t="b">
        <v>0</v>
      </c>
      <c r="J12874" t="b">
        <v>0</v>
      </c>
      <c r="K12874" t="s">
        <v>41</v>
      </c>
      <c r="L12874" t="s">
        <v>60</v>
      </c>
      <c r="M12874">
        <v>105000</v>
      </c>
      <c r="N12874"/>
      <c r="O12874" t="s">
        <v>23651</v>
      </c>
      <c r="P12874" t="s">
        <v>5921</v>
      </c>
    </row>
    <row r="12875" spans="1:16" x14ac:dyDescent="0.35">
      <c r="A12875" t="s">
        <v>0</v>
      </c>
      <c r="B12875" t="s">
        <v>1006</v>
      </c>
      <c r="C12875" t="s">
        <v>172</v>
      </c>
      <c r="D12875" t="s">
        <v>4673</v>
      </c>
      <c r="E12875" t="s">
        <v>59</v>
      </c>
      <c r="F12875" t="b">
        <v>0</v>
      </c>
      <c r="G12875" t="s">
        <v>68</v>
      </c>
      <c r="H12875" s="1">
        <v>46160.001782407409</v>
      </c>
      <c r="I12875" t="b">
        <v>0</v>
      </c>
      <c r="J12875" t="b">
        <v>1</v>
      </c>
      <c r="K12875" t="s">
        <v>41</v>
      </c>
      <c r="L12875" t="s">
        <v>60</v>
      </c>
      <c r="M12875">
        <v>70000</v>
      </c>
      <c r="N12875"/>
      <c r="O12875" t="s">
        <v>23652</v>
      </c>
    </row>
    <row r="12876" spans="1:16" x14ac:dyDescent="0.35">
      <c r="A12876" t="s">
        <v>0</v>
      </c>
      <c r="B12876" t="s">
        <v>6187</v>
      </c>
      <c r="C12876" t="s">
        <v>76</v>
      </c>
      <c r="D12876" t="s">
        <v>584</v>
      </c>
      <c r="E12876" t="s">
        <v>72</v>
      </c>
      <c r="F12876" t="b">
        <v>1</v>
      </c>
      <c r="G12876" t="s">
        <v>19</v>
      </c>
      <c r="H12876" s="1">
        <v>46160.002210648148</v>
      </c>
      <c r="I12876" t="b">
        <v>0</v>
      </c>
      <c r="J12876" t="b">
        <v>0</v>
      </c>
      <c r="K12876" t="s">
        <v>19</v>
      </c>
      <c r="L12876" t="s">
        <v>74</v>
      </c>
      <c r="M12876"/>
      <c r="N12876">
        <v>25</v>
      </c>
      <c r="O12876" t="s">
        <v>5193</v>
      </c>
      <c r="P12876" t="s">
        <v>2175</v>
      </c>
    </row>
    <row r="12877" spans="1:16" x14ac:dyDescent="0.35">
      <c r="A12877" t="s">
        <v>2</v>
      </c>
      <c r="B12877" t="s">
        <v>15532</v>
      </c>
      <c r="C12877" t="s">
        <v>174</v>
      </c>
      <c r="D12877" t="s">
        <v>4673</v>
      </c>
      <c r="E12877" t="s">
        <v>59</v>
      </c>
      <c r="F12877" t="b">
        <v>0</v>
      </c>
      <c r="G12877" t="s">
        <v>65</v>
      </c>
      <c r="H12877" s="1">
        <v>46160.00304398148</v>
      </c>
      <c r="I12877" t="b">
        <v>0</v>
      </c>
      <c r="J12877" t="b">
        <v>1</v>
      </c>
      <c r="K12877" t="s">
        <v>41</v>
      </c>
      <c r="L12877" t="s">
        <v>60</v>
      </c>
      <c r="M12877">
        <v>200000</v>
      </c>
      <c r="N12877"/>
      <c r="O12877" t="s">
        <v>1787</v>
      </c>
      <c r="P12877" t="s">
        <v>23653</v>
      </c>
    </row>
    <row r="12878" spans="1:16" x14ac:dyDescent="0.35">
      <c r="A12878" t="s">
        <v>0</v>
      </c>
      <c r="B12878" t="s">
        <v>23654</v>
      </c>
      <c r="C12878" t="s">
        <v>18</v>
      </c>
      <c r="D12878" t="s">
        <v>11236</v>
      </c>
      <c r="E12878" t="s">
        <v>232</v>
      </c>
      <c r="F12878" t="b">
        <v>0</v>
      </c>
      <c r="G12878" t="s">
        <v>18</v>
      </c>
      <c r="H12878" s="1">
        <v>46160.20994212963</v>
      </c>
      <c r="I12878" t="b">
        <v>1</v>
      </c>
      <c r="J12878" t="b">
        <v>0</v>
      </c>
      <c r="K12878" t="s">
        <v>18</v>
      </c>
      <c r="L12878" t="s">
        <v>60</v>
      </c>
      <c r="M12878">
        <v>50000</v>
      </c>
      <c r="N12878"/>
      <c r="O12878" t="s">
        <v>23655</v>
      </c>
      <c r="P12878" t="s">
        <v>23656</v>
      </c>
    </row>
    <row r="12879" spans="1:16" x14ac:dyDescent="0.35">
      <c r="A12879" t="s">
        <v>0</v>
      </c>
      <c r="B12879" t="s">
        <v>23657</v>
      </c>
      <c r="C12879" t="s">
        <v>23658</v>
      </c>
      <c r="D12879" t="s">
        <v>4346</v>
      </c>
      <c r="E12879" t="s">
        <v>59</v>
      </c>
      <c r="F12879" t="b">
        <v>0</v>
      </c>
      <c r="G12879" t="s">
        <v>13</v>
      </c>
      <c r="H12879" s="1">
        <v>46160.251331018517</v>
      </c>
      <c r="I12879" t="b">
        <v>0</v>
      </c>
      <c r="J12879" t="b">
        <v>0</v>
      </c>
      <c r="K12879" t="s">
        <v>13</v>
      </c>
      <c r="L12879" t="s">
        <v>74</v>
      </c>
      <c r="M12879"/>
      <c r="N12879">
        <v>41</v>
      </c>
      <c r="O12879" t="s">
        <v>23659</v>
      </c>
    </row>
    <row r="12880" spans="1:16" x14ac:dyDescent="0.35">
      <c r="A12880" t="s">
        <v>0</v>
      </c>
      <c r="B12880" t="s">
        <v>23660</v>
      </c>
      <c r="C12880" t="s">
        <v>76</v>
      </c>
      <c r="D12880" t="s">
        <v>584</v>
      </c>
      <c r="E12880" t="s">
        <v>59</v>
      </c>
      <c r="F12880" t="b">
        <v>1</v>
      </c>
      <c r="G12880" t="s">
        <v>19</v>
      </c>
      <c r="H12880" s="1">
        <v>46160.251631944448</v>
      </c>
      <c r="I12880" t="b">
        <v>0</v>
      </c>
      <c r="J12880" t="b">
        <v>0</v>
      </c>
      <c r="K12880" t="s">
        <v>19</v>
      </c>
      <c r="L12880" t="s">
        <v>74</v>
      </c>
      <c r="M12880"/>
      <c r="N12880">
        <v>11</v>
      </c>
      <c r="O12880" t="s">
        <v>23661</v>
      </c>
      <c r="P12880" t="s">
        <v>16635</v>
      </c>
    </row>
    <row r="12881" spans="1:16" x14ac:dyDescent="0.35">
      <c r="A12881" t="s">
        <v>0</v>
      </c>
      <c r="B12881" t="s">
        <v>23662</v>
      </c>
      <c r="C12881" t="s">
        <v>76</v>
      </c>
      <c r="D12881" t="s">
        <v>584</v>
      </c>
      <c r="E12881" t="s">
        <v>59</v>
      </c>
      <c r="F12881" t="b">
        <v>1</v>
      </c>
      <c r="G12881" t="s">
        <v>19</v>
      </c>
      <c r="H12881" s="1">
        <v>46160.251631944448</v>
      </c>
      <c r="I12881" t="b">
        <v>0</v>
      </c>
      <c r="J12881" t="b">
        <v>0</v>
      </c>
      <c r="K12881" t="s">
        <v>19</v>
      </c>
      <c r="L12881" t="s">
        <v>74</v>
      </c>
      <c r="M12881"/>
      <c r="N12881">
        <v>15</v>
      </c>
      <c r="O12881" t="s">
        <v>2023</v>
      </c>
      <c r="P12881" t="s">
        <v>352</v>
      </c>
    </row>
    <row r="12882" spans="1:16" x14ac:dyDescent="0.35">
      <c r="A12882" t="s">
        <v>2</v>
      </c>
      <c r="B12882" t="s">
        <v>23663</v>
      </c>
      <c r="C12882" t="s">
        <v>76</v>
      </c>
      <c r="D12882" t="s">
        <v>584</v>
      </c>
      <c r="E12882" t="s">
        <v>59</v>
      </c>
      <c r="F12882" t="b">
        <v>1</v>
      </c>
      <c r="G12882" t="s">
        <v>41</v>
      </c>
      <c r="H12882" s="1">
        <v>46160.252326388887</v>
      </c>
      <c r="I12882" t="b">
        <v>0</v>
      </c>
      <c r="J12882" t="b">
        <v>0</v>
      </c>
      <c r="K12882" t="s">
        <v>41</v>
      </c>
      <c r="L12882" t="s">
        <v>74</v>
      </c>
      <c r="M12882"/>
      <c r="N12882">
        <v>15</v>
      </c>
      <c r="O12882" t="s">
        <v>23664</v>
      </c>
      <c r="P12882" t="s">
        <v>23665</v>
      </c>
    </row>
    <row r="12883" spans="1:16" x14ac:dyDescent="0.35">
      <c r="A12883" t="s">
        <v>2</v>
      </c>
      <c r="B12883" t="s">
        <v>1398</v>
      </c>
      <c r="C12883" t="s">
        <v>76</v>
      </c>
      <c r="D12883" t="s">
        <v>4346</v>
      </c>
      <c r="E12883" t="s">
        <v>59</v>
      </c>
      <c r="F12883" t="b">
        <v>1</v>
      </c>
      <c r="G12883" t="s">
        <v>13</v>
      </c>
      <c r="H12883" s="1">
        <v>46160.292997685188</v>
      </c>
      <c r="I12883" t="b">
        <v>0</v>
      </c>
      <c r="J12883" t="b">
        <v>0</v>
      </c>
      <c r="K12883" t="s">
        <v>13</v>
      </c>
      <c r="L12883" t="s">
        <v>74</v>
      </c>
      <c r="M12883"/>
      <c r="N12883">
        <v>26.44</v>
      </c>
      <c r="O12883" t="s">
        <v>23666</v>
      </c>
      <c r="P12883" t="s">
        <v>5801</v>
      </c>
    </row>
    <row r="12884" spans="1:16" x14ac:dyDescent="0.35">
      <c r="A12884" t="s">
        <v>0</v>
      </c>
      <c r="B12884" t="s">
        <v>21644</v>
      </c>
      <c r="C12884" t="s">
        <v>76</v>
      </c>
      <c r="D12884" t="s">
        <v>4526</v>
      </c>
      <c r="E12884" t="s">
        <v>59</v>
      </c>
      <c r="F12884" t="b">
        <v>1</v>
      </c>
      <c r="G12884" t="s">
        <v>19</v>
      </c>
      <c r="H12884" s="1">
        <v>46160.293310185189</v>
      </c>
      <c r="I12884" t="b">
        <v>0</v>
      </c>
      <c r="J12884" t="b">
        <v>0</v>
      </c>
      <c r="K12884" t="s">
        <v>19</v>
      </c>
      <c r="L12884" t="s">
        <v>74</v>
      </c>
      <c r="M12884"/>
      <c r="N12884">
        <v>15</v>
      </c>
      <c r="O12884" t="s">
        <v>1732</v>
      </c>
    </row>
    <row r="12885" spans="1:16" x14ac:dyDescent="0.35">
      <c r="A12885" t="s">
        <v>1</v>
      </c>
      <c r="B12885" t="s">
        <v>23667</v>
      </c>
      <c r="C12885" t="s">
        <v>930</v>
      </c>
      <c r="D12885" t="s">
        <v>4526</v>
      </c>
      <c r="E12885" t="s">
        <v>59</v>
      </c>
      <c r="F12885" t="b">
        <v>0</v>
      </c>
      <c r="G12885" t="s">
        <v>19</v>
      </c>
      <c r="H12885" s="1">
        <v>46160.295995370368</v>
      </c>
      <c r="I12885" t="b">
        <v>0</v>
      </c>
      <c r="J12885" t="b">
        <v>0</v>
      </c>
      <c r="K12885" t="s">
        <v>19</v>
      </c>
      <c r="L12885" t="s">
        <v>60</v>
      </c>
      <c r="M12885">
        <v>1350000</v>
      </c>
      <c r="N12885"/>
      <c r="O12885" t="s">
        <v>7059</v>
      </c>
      <c r="P12885" t="s">
        <v>23668</v>
      </c>
    </row>
    <row r="12886" spans="1:16" x14ac:dyDescent="0.35">
      <c r="A12886" t="s">
        <v>1</v>
      </c>
      <c r="B12886" t="s">
        <v>23669</v>
      </c>
      <c r="C12886" t="s">
        <v>27</v>
      </c>
      <c r="D12886" t="s">
        <v>23670</v>
      </c>
      <c r="E12886" t="s">
        <v>59</v>
      </c>
      <c r="F12886" t="b">
        <v>0</v>
      </c>
      <c r="G12886" t="s">
        <v>27</v>
      </c>
      <c r="H12886" s="1">
        <v>46160.296273148153</v>
      </c>
      <c r="I12886" t="b">
        <v>1</v>
      </c>
      <c r="J12886" t="b">
        <v>0</v>
      </c>
      <c r="K12886" t="s">
        <v>27</v>
      </c>
      <c r="L12886" t="s">
        <v>60</v>
      </c>
      <c r="M12886">
        <v>168000</v>
      </c>
      <c r="N12886"/>
      <c r="O12886" t="s">
        <v>2704</v>
      </c>
    </row>
    <row r="12887" spans="1:16" x14ac:dyDescent="0.35">
      <c r="A12887" t="s">
        <v>2</v>
      </c>
      <c r="B12887" t="s">
        <v>23671</v>
      </c>
      <c r="C12887" t="s">
        <v>5717</v>
      </c>
      <c r="D12887" t="s">
        <v>4346</v>
      </c>
      <c r="E12887" t="s">
        <v>132</v>
      </c>
      <c r="F12887" t="b">
        <v>0</v>
      </c>
      <c r="G12887" t="s">
        <v>19</v>
      </c>
      <c r="H12887" s="1">
        <v>46160.336215277777</v>
      </c>
      <c r="I12887" t="b">
        <v>0</v>
      </c>
      <c r="J12887" t="b">
        <v>0</v>
      </c>
      <c r="K12887" t="s">
        <v>19</v>
      </c>
      <c r="L12887" t="s">
        <v>74</v>
      </c>
      <c r="M12887"/>
      <c r="N12887">
        <v>650</v>
      </c>
      <c r="O12887" t="s">
        <v>22920</v>
      </c>
    </row>
    <row r="12888" spans="1:16" x14ac:dyDescent="0.35">
      <c r="A12888" t="s">
        <v>0</v>
      </c>
      <c r="B12888" t="s">
        <v>23672</v>
      </c>
      <c r="C12888" t="s">
        <v>40</v>
      </c>
      <c r="D12888" t="s">
        <v>4526</v>
      </c>
      <c r="E12888" t="s">
        <v>59</v>
      </c>
      <c r="F12888" t="b">
        <v>0</v>
      </c>
      <c r="G12888" t="s">
        <v>40</v>
      </c>
      <c r="H12888" s="1">
        <v>46160.377303240741</v>
      </c>
      <c r="I12888" t="b">
        <v>1</v>
      </c>
      <c r="J12888" t="b">
        <v>0</v>
      </c>
      <c r="K12888" t="s">
        <v>40</v>
      </c>
      <c r="L12888" t="s">
        <v>60</v>
      </c>
      <c r="M12888">
        <v>47500</v>
      </c>
      <c r="N12888"/>
      <c r="O12888" t="s">
        <v>23471</v>
      </c>
      <c r="P12888" t="s">
        <v>1942</v>
      </c>
    </row>
    <row r="12889" spans="1:16" x14ac:dyDescent="0.35">
      <c r="A12889" t="s">
        <v>5</v>
      </c>
      <c r="B12889" t="s">
        <v>1293</v>
      </c>
      <c r="C12889" t="s">
        <v>1463</v>
      </c>
      <c r="D12889" t="s">
        <v>4756</v>
      </c>
      <c r="E12889" t="s">
        <v>59</v>
      </c>
      <c r="F12889" t="b">
        <v>0</v>
      </c>
      <c r="G12889" t="s">
        <v>68</v>
      </c>
      <c r="H12889" s="1">
        <v>46160.378645833327</v>
      </c>
      <c r="I12889" t="b">
        <v>1</v>
      </c>
      <c r="J12889" t="b">
        <v>1</v>
      </c>
      <c r="K12889" t="s">
        <v>41</v>
      </c>
      <c r="L12889" t="s">
        <v>60</v>
      </c>
      <c r="M12889">
        <v>113303.5</v>
      </c>
      <c r="N12889"/>
      <c r="O12889" t="s">
        <v>23673</v>
      </c>
      <c r="P12889" t="s">
        <v>23674</v>
      </c>
    </row>
    <row r="12890" spans="1:16" x14ac:dyDescent="0.35">
      <c r="A12890" t="s">
        <v>1</v>
      </c>
      <c r="B12890" t="s">
        <v>23675</v>
      </c>
      <c r="C12890" t="s">
        <v>40</v>
      </c>
      <c r="D12890" t="s">
        <v>4526</v>
      </c>
      <c r="E12890" t="s">
        <v>59</v>
      </c>
      <c r="F12890" t="b">
        <v>0</v>
      </c>
      <c r="G12890" t="s">
        <v>40</v>
      </c>
      <c r="H12890" s="1">
        <v>46160.38</v>
      </c>
      <c r="I12890" t="b">
        <v>1</v>
      </c>
      <c r="J12890" t="b">
        <v>0</v>
      </c>
      <c r="K12890" t="s">
        <v>40</v>
      </c>
      <c r="L12890" t="s">
        <v>60</v>
      </c>
      <c r="M12890">
        <v>102500</v>
      </c>
      <c r="N12890"/>
      <c r="O12890" t="s">
        <v>6510</v>
      </c>
      <c r="P12890" t="s">
        <v>23676</v>
      </c>
    </row>
    <row r="12891" spans="1:16" x14ac:dyDescent="0.35">
      <c r="A12891" t="s">
        <v>6</v>
      </c>
      <c r="B12891" t="s">
        <v>531</v>
      </c>
      <c r="C12891" t="s">
        <v>13939</v>
      </c>
      <c r="D12891" t="s">
        <v>2360</v>
      </c>
      <c r="E12891" t="s">
        <v>59</v>
      </c>
      <c r="F12891" t="b">
        <v>0</v>
      </c>
      <c r="G12891" t="s">
        <v>77</v>
      </c>
      <c r="H12891" s="1">
        <v>46160.417754629627</v>
      </c>
      <c r="I12891" t="b">
        <v>0</v>
      </c>
      <c r="J12891" t="b">
        <v>1</v>
      </c>
      <c r="K12891" t="s">
        <v>41</v>
      </c>
      <c r="L12891" t="s">
        <v>60</v>
      </c>
      <c r="M12891">
        <v>198000</v>
      </c>
      <c r="N12891"/>
      <c r="O12891" t="s">
        <v>424</v>
      </c>
      <c r="P12891" t="s">
        <v>23677</v>
      </c>
    </row>
    <row r="12892" spans="1:16" x14ac:dyDescent="0.35">
      <c r="A12892" t="s">
        <v>7</v>
      </c>
      <c r="B12892" t="s">
        <v>22925</v>
      </c>
      <c r="C12892" t="s">
        <v>339</v>
      </c>
      <c r="D12892" t="s">
        <v>2360</v>
      </c>
      <c r="E12892" t="s">
        <v>59</v>
      </c>
      <c r="F12892" t="b">
        <v>0</v>
      </c>
      <c r="G12892" t="s">
        <v>77</v>
      </c>
      <c r="H12892" s="1">
        <v>46160.417766203696</v>
      </c>
      <c r="I12892" t="b">
        <v>0</v>
      </c>
      <c r="J12892" t="b">
        <v>1</v>
      </c>
      <c r="K12892" t="s">
        <v>41</v>
      </c>
      <c r="L12892" t="s">
        <v>60</v>
      </c>
      <c r="M12892">
        <v>175500</v>
      </c>
      <c r="N12892"/>
      <c r="O12892" t="s">
        <v>424</v>
      </c>
      <c r="P12892" t="s">
        <v>1033</v>
      </c>
    </row>
    <row r="12893" spans="1:16" x14ac:dyDescent="0.35">
      <c r="A12893" t="s">
        <v>6</v>
      </c>
      <c r="B12893" t="s">
        <v>23678</v>
      </c>
      <c r="C12893" t="s">
        <v>92</v>
      </c>
      <c r="D12893" t="s">
        <v>4346</v>
      </c>
      <c r="E12893" t="s">
        <v>59</v>
      </c>
      <c r="F12893" t="b">
        <v>0</v>
      </c>
      <c r="G12893" t="s">
        <v>77</v>
      </c>
      <c r="H12893" s="1">
        <v>46160.419039351851</v>
      </c>
      <c r="I12893" t="b">
        <v>0</v>
      </c>
      <c r="J12893" t="b">
        <v>1</v>
      </c>
      <c r="K12893" t="s">
        <v>41</v>
      </c>
      <c r="L12893" t="s">
        <v>60</v>
      </c>
      <c r="M12893">
        <v>248000</v>
      </c>
      <c r="N12893"/>
      <c r="O12893" t="s">
        <v>402</v>
      </c>
    </row>
    <row r="12894" spans="1:16" x14ac:dyDescent="0.35">
      <c r="A12894" t="s">
        <v>2</v>
      </c>
      <c r="B12894" t="s">
        <v>173</v>
      </c>
      <c r="C12894" t="s">
        <v>4308</v>
      </c>
      <c r="D12894" t="s">
        <v>2360</v>
      </c>
      <c r="E12894" t="s">
        <v>59</v>
      </c>
      <c r="F12894" t="b">
        <v>0</v>
      </c>
      <c r="G12894" t="s">
        <v>65</v>
      </c>
      <c r="H12894" s="1">
        <v>46160.41909722222</v>
      </c>
      <c r="I12894" t="b">
        <v>0</v>
      </c>
      <c r="J12894" t="b">
        <v>0</v>
      </c>
      <c r="K12894" t="s">
        <v>41</v>
      </c>
      <c r="L12894" t="s">
        <v>60</v>
      </c>
      <c r="M12894">
        <v>140000</v>
      </c>
      <c r="N12894"/>
      <c r="O12894" t="s">
        <v>2947</v>
      </c>
      <c r="P12894" t="s">
        <v>2159</v>
      </c>
    </row>
    <row r="12895" spans="1:16" x14ac:dyDescent="0.35">
      <c r="A12895" t="s">
        <v>1</v>
      </c>
      <c r="B12895" t="s">
        <v>23535</v>
      </c>
      <c r="C12895" t="s">
        <v>2269</v>
      </c>
      <c r="D12895" t="s">
        <v>2360</v>
      </c>
      <c r="E12895" t="s">
        <v>59</v>
      </c>
      <c r="F12895" t="b">
        <v>0</v>
      </c>
      <c r="G12895" t="s">
        <v>89</v>
      </c>
      <c r="H12895" s="1">
        <v>46160.420381944437</v>
      </c>
      <c r="I12895" t="b">
        <v>0</v>
      </c>
      <c r="J12895" t="b">
        <v>1</v>
      </c>
      <c r="K12895" t="s">
        <v>41</v>
      </c>
      <c r="L12895" t="s">
        <v>60</v>
      </c>
      <c r="M12895">
        <v>106400</v>
      </c>
      <c r="N12895"/>
      <c r="O12895" t="s">
        <v>3575</v>
      </c>
      <c r="P12895" t="s">
        <v>23536</v>
      </c>
    </row>
    <row r="12896" spans="1:16" x14ac:dyDescent="0.35">
      <c r="A12896" t="s">
        <v>1</v>
      </c>
      <c r="B12896" t="s">
        <v>1</v>
      </c>
      <c r="C12896" t="s">
        <v>23679</v>
      </c>
      <c r="D12896" t="s">
        <v>10173</v>
      </c>
      <c r="E12896" t="s">
        <v>59</v>
      </c>
      <c r="F12896" t="b">
        <v>0</v>
      </c>
      <c r="G12896" t="s">
        <v>13</v>
      </c>
      <c r="H12896" s="1">
        <v>46160.420671296299</v>
      </c>
      <c r="I12896" t="b">
        <v>1</v>
      </c>
      <c r="J12896" t="b">
        <v>0</v>
      </c>
      <c r="K12896" t="s">
        <v>13</v>
      </c>
      <c r="L12896" t="s">
        <v>60</v>
      </c>
      <c r="M12896">
        <v>147500</v>
      </c>
      <c r="N12896"/>
      <c r="O12896" t="s">
        <v>10174</v>
      </c>
      <c r="P12896" t="s">
        <v>891</v>
      </c>
    </row>
    <row r="12897" spans="1:16" x14ac:dyDescent="0.35">
      <c r="A12897" t="s">
        <v>1</v>
      </c>
      <c r="B12897" t="s">
        <v>23680</v>
      </c>
      <c r="C12897" t="s">
        <v>207</v>
      </c>
      <c r="D12897" t="s">
        <v>2360</v>
      </c>
      <c r="E12897" t="s">
        <v>59</v>
      </c>
      <c r="F12897" t="b">
        <v>0</v>
      </c>
      <c r="G12897" t="s">
        <v>89</v>
      </c>
      <c r="H12897" s="1">
        <v>46160.46197916667</v>
      </c>
      <c r="I12897" t="b">
        <v>1</v>
      </c>
      <c r="J12897" t="b">
        <v>0</v>
      </c>
      <c r="K12897" t="s">
        <v>41</v>
      </c>
      <c r="L12897" t="s">
        <v>60</v>
      </c>
      <c r="M12897">
        <v>220000</v>
      </c>
      <c r="N12897"/>
      <c r="O12897" t="s">
        <v>9702</v>
      </c>
      <c r="P12897" t="s">
        <v>23681</v>
      </c>
    </row>
    <row r="12898" spans="1:16" x14ac:dyDescent="0.35">
      <c r="A12898" t="s">
        <v>1</v>
      </c>
      <c r="B12898" t="s">
        <v>23682</v>
      </c>
      <c r="C12898" t="s">
        <v>40</v>
      </c>
      <c r="D12898" t="s">
        <v>4526</v>
      </c>
      <c r="E12898" t="s">
        <v>59</v>
      </c>
      <c r="F12898" t="b">
        <v>0</v>
      </c>
      <c r="G12898" t="s">
        <v>40</v>
      </c>
      <c r="H12898" s="1">
        <v>46160.46334490741</v>
      </c>
      <c r="I12898" t="b">
        <v>1</v>
      </c>
      <c r="J12898" t="b">
        <v>0</v>
      </c>
      <c r="K12898" t="s">
        <v>40</v>
      </c>
      <c r="L12898" t="s">
        <v>60</v>
      </c>
      <c r="M12898">
        <v>68000</v>
      </c>
      <c r="N12898"/>
      <c r="O12898" t="s">
        <v>4410</v>
      </c>
      <c r="P12898" t="s">
        <v>23683</v>
      </c>
    </row>
    <row r="12899" spans="1:16" x14ac:dyDescent="0.35">
      <c r="A12899" t="s">
        <v>3</v>
      </c>
      <c r="B12899" t="s">
        <v>1839</v>
      </c>
      <c r="C12899" t="s">
        <v>148</v>
      </c>
      <c r="D12899" t="s">
        <v>4346</v>
      </c>
      <c r="E12899" t="s">
        <v>59</v>
      </c>
      <c r="F12899" t="b">
        <v>0</v>
      </c>
      <c r="G12899" t="s">
        <v>89</v>
      </c>
      <c r="H12899" s="1">
        <v>46160.501087962963</v>
      </c>
      <c r="I12899" t="b">
        <v>0</v>
      </c>
      <c r="J12899" t="b">
        <v>0</v>
      </c>
      <c r="K12899" t="s">
        <v>41</v>
      </c>
      <c r="L12899" t="s">
        <v>74</v>
      </c>
      <c r="M12899"/>
      <c r="N12899">
        <v>34.44</v>
      </c>
      <c r="O12899" t="s">
        <v>22570</v>
      </c>
      <c r="P12899" t="s">
        <v>11790</v>
      </c>
    </row>
    <row r="12900" spans="1:16" x14ac:dyDescent="0.35">
      <c r="A12900" t="s">
        <v>0</v>
      </c>
      <c r="B12900" t="s">
        <v>1125</v>
      </c>
      <c r="C12900" t="s">
        <v>2252</v>
      </c>
      <c r="D12900" t="s">
        <v>4756</v>
      </c>
      <c r="E12900" t="s">
        <v>59</v>
      </c>
      <c r="F12900" t="b">
        <v>0</v>
      </c>
      <c r="G12900" t="s">
        <v>65</v>
      </c>
      <c r="H12900" s="1">
        <v>46160.501087962963</v>
      </c>
      <c r="I12900" t="b">
        <v>0</v>
      </c>
      <c r="J12900" t="b">
        <v>1</v>
      </c>
      <c r="K12900" t="s">
        <v>41</v>
      </c>
      <c r="L12900" t="s">
        <v>60</v>
      </c>
      <c r="M12900">
        <v>133000</v>
      </c>
      <c r="N12900"/>
      <c r="O12900" t="s">
        <v>23684</v>
      </c>
      <c r="P12900" t="s">
        <v>23685</v>
      </c>
    </row>
    <row r="12901" spans="1:16" x14ac:dyDescent="0.35">
      <c r="A12901" t="s">
        <v>3</v>
      </c>
      <c r="B12901" t="s">
        <v>23686</v>
      </c>
      <c r="C12901" t="s">
        <v>194</v>
      </c>
      <c r="D12901" t="s">
        <v>4526</v>
      </c>
      <c r="E12901" t="s">
        <v>59</v>
      </c>
      <c r="F12901" t="b">
        <v>0</v>
      </c>
      <c r="G12901" t="s">
        <v>65</v>
      </c>
      <c r="H12901" s="1">
        <v>46160.501134259262</v>
      </c>
      <c r="I12901" t="b">
        <v>0</v>
      </c>
      <c r="J12901" t="b">
        <v>0</v>
      </c>
      <c r="K12901" t="s">
        <v>41</v>
      </c>
      <c r="L12901" t="s">
        <v>60</v>
      </c>
      <c r="M12901">
        <v>82500</v>
      </c>
      <c r="N12901"/>
      <c r="O12901" t="s">
        <v>17593</v>
      </c>
      <c r="P12901" t="s">
        <v>673</v>
      </c>
    </row>
    <row r="12902" spans="1:16" x14ac:dyDescent="0.35">
      <c r="A12902" t="s">
        <v>0</v>
      </c>
      <c r="B12902" t="s">
        <v>23687</v>
      </c>
      <c r="C12902" t="s">
        <v>76</v>
      </c>
      <c r="D12902" t="s">
        <v>141</v>
      </c>
      <c r="E12902" t="s">
        <v>88</v>
      </c>
      <c r="F12902" t="b">
        <v>1</v>
      </c>
      <c r="G12902" t="s">
        <v>41</v>
      </c>
      <c r="H12902" s="1">
        <v>46160.502326388887</v>
      </c>
      <c r="I12902" t="b">
        <v>1</v>
      </c>
      <c r="J12902" t="b">
        <v>0</v>
      </c>
      <c r="K12902" t="s">
        <v>41</v>
      </c>
      <c r="L12902" t="s">
        <v>74</v>
      </c>
      <c r="M12902"/>
      <c r="N12902">
        <v>42.5</v>
      </c>
      <c r="O12902" t="s">
        <v>141</v>
      </c>
      <c r="P12902" t="s">
        <v>283</v>
      </c>
    </row>
    <row r="12903" spans="1:16" x14ac:dyDescent="0.35">
      <c r="A12903" t="s">
        <v>6</v>
      </c>
      <c r="B12903" t="s">
        <v>6</v>
      </c>
      <c r="C12903" t="s">
        <v>5239</v>
      </c>
      <c r="D12903" t="s">
        <v>4346</v>
      </c>
      <c r="E12903" t="s">
        <v>59</v>
      </c>
      <c r="F12903" t="b">
        <v>0</v>
      </c>
      <c r="G12903" t="s">
        <v>40</v>
      </c>
      <c r="H12903" s="1">
        <v>46160.503530092603</v>
      </c>
      <c r="I12903" t="b">
        <v>0</v>
      </c>
      <c r="J12903" t="b">
        <v>0</v>
      </c>
      <c r="K12903" t="s">
        <v>40</v>
      </c>
      <c r="L12903" t="s">
        <v>60</v>
      </c>
      <c r="M12903">
        <v>53300</v>
      </c>
      <c r="N12903"/>
      <c r="O12903" t="s">
        <v>21571</v>
      </c>
      <c r="P12903" t="s">
        <v>23688</v>
      </c>
    </row>
    <row r="12904" spans="1:16" x14ac:dyDescent="0.35">
      <c r="A12904" t="s">
        <v>3</v>
      </c>
      <c r="B12904" t="s">
        <v>23689</v>
      </c>
      <c r="C12904" t="s">
        <v>557</v>
      </c>
      <c r="D12904" t="s">
        <v>2360</v>
      </c>
      <c r="E12904" t="s">
        <v>59</v>
      </c>
      <c r="F12904" t="b">
        <v>0</v>
      </c>
      <c r="G12904" t="s">
        <v>65</v>
      </c>
      <c r="H12904" s="1">
        <v>46160.54278935185</v>
      </c>
      <c r="I12904" t="b">
        <v>0</v>
      </c>
      <c r="J12904" t="b">
        <v>0</v>
      </c>
      <c r="K12904" t="s">
        <v>41</v>
      </c>
      <c r="L12904" t="s">
        <v>60</v>
      </c>
      <c r="M12904">
        <v>59000</v>
      </c>
      <c r="N12904"/>
      <c r="O12904" t="s">
        <v>23690</v>
      </c>
      <c r="P12904" t="s">
        <v>219</v>
      </c>
    </row>
    <row r="12905" spans="1:16" x14ac:dyDescent="0.35">
      <c r="A12905" t="s">
        <v>0</v>
      </c>
      <c r="B12905" t="s">
        <v>1125</v>
      </c>
      <c r="C12905" t="s">
        <v>17225</v>
      </c>
      <c r="D12905" t="s">
        <v>4526</v>
      </c>
      <c r="E12905" t="s">
        <v>59</v>
      </c>
      <c r="F12905" t="b">
        <v>0</v>
      </c>
      <c r="G12905" t="s">
        <v>40</v>
      </c>
      <c r="H12905" s="1">
        <v>46160.543969907398</v>
      </c>
      <c r="I12905" t="b">
        <v>1</v>
      </c>
      <c r="J12905" t="b">
        <v>0</v>
      </c>
      <c r="K12905" t="s">
        <v>40</v>
      </c>
      <c r="L12905" t="s">
        <v>60</v>
      </c>
      <c r="M12905">
        <v>43994</v>
      </c>
      <c r="N12905"/>
      <c r="O12905" t="s">
        <v>23691</v>
      </c>
      <c r="P12905" t="s">
        <v>325</v>
      </c>
    </row>
    <row r="12906" spans="1:16" x14ac:dyDescent="0.35">
      <c r="A12906" t="s">
        <v>2</v>
      </c>
      <c r="B12906" t="s">
        <v>986</v>
      </c>
      <c r="C12906" t="s">
        <v>3678</v>
      </c>
      <c r="D12906" t="s">
        <v>4526</v>
      </c>
      <c r="E12906" t="s">
        <v>88</v>
      </c>
      <c r="F12906" t="b">
        <v>0</v>
      </c>
      <c r="G12906" t="s">
        <v>65</v>
      </c>
      <c r="H12906" s="1">
        <v>46160.544085648151</v>
      </c>
      <c r="I12906" t="b">
        <v>0</v>
      </c>
      <c r="J12906" t="b">
        <v>0</v>
      </c>
      <c r="K12906" t="s">
        <v>41</v>
      </c>
      <c r="L12906" t="s">
        <v>74</v>
      </c>
      <c r="M12906"/>
      <c r="N12906">
        <v>110</v>
      </c>
      <c r="O12906" t="s">
        <v>2541</v>
      </c>
      <c r="P12906" t="s">
        <v>23692</v>
      </c>
    </row>
    <row r="12907" spans="1:16" x14ac:dyDescent="0.35">
      <c r="A12907" t="s">
        <v>2</v>
      </c>
      <c r="B12907" t="s">
        <v>1680</v>
      </c>
      <c r="C12907" t="s">
        <v>3489</v>
      </c>
      <c r="D12907" t="s">
        <v>4756</v>
      </c>
      <c r="E12907" t="s">
        <v>59</v>
      </c>
      <c r="F12907" t="b">
        <v>0</v>
      </c>
      <c r="G12907" t="s">
        <v>65</v>
      </c>
      <c r="H12907" s="1">
        <v>46160.54409722222</v>
      </c>
      <c r="I12907" t="b">
        <v>0</v>
      </c>
      <c r="J12907" t="b">
        <v>1</v>
      </c>
      <c r="K12907" t="s">
        <v>41</v>
      </c>
      <c r="L12907" t="s">
        <v>60</v>
      </c>
      <c r="M12907">
        <v>140000</v>
      </c>
      <c r="N12907"/>
      <c r="O12907" t="s">
        <v>19076</v>
      </c>
      <c r="P12907" t="s">
        <v>208</v>
      </c>
    </row>
    <row r="12908" spans="1:16" x14ac:dyDescent="0.35">
      <c r="A12908" t="s">
        <v>5</v>
      </c>
      <c r="B12908" t="s">
        <v>23693</v>
      </c>
      <c r="C12908" t="s">
        <v>5115</v>
      </c>
      <c r="D12908" t="s">
        <v>4526</v>
      </c>
      <c r="E12908" t="s">
        <v>59</v>
      </c>
      <c r="F12908" t="b">
        <v>0</v>
      </c>
      <c r="G12908" t="s">
        <v>40</v>
      </c>
      <c r="H12908" s="1">
        <v>46160.545208333337</v>
      </c>
      <c r="I12908" t="b">
        <v>1</v>
      </c>
      <c r="J12908" t="b">
        <v>0</v>
      </c>
      <c r="K12908" t="s">
        <v>40</v>
      </c>
      <c r="L12908" t="s">
        <v>60</v>
      </c>
      <c r="M12908">
        <v>67500</v>
      </c>
      <c r="N12908"/>
      <c r="O12908" t="s">
        <v>17747</v>
      </c>
      <c r="P12908" t="s">
        <v>2115</v>
      </c>
    </row>
    <row r="12909" spans="1:16" x14ac:dyDescent="0.35">
      <c r="A12909" t="s">
        <v>0</v>
      </c>
      <c r="B12909" t="s">
        <v>23694</v>
      </c>
      <c r="C12909" t="s">
        <v>190</v>
      </c>
      <c r="D12909" t="s">
        <v>4526</v>
      </c>
      <c r="E12909" t="s">
        <v>88</v>
      </c>
      <c r="F12909" t="b">
        <v>0</v>
      </c>
      <c r="G12909" t="s">
        <v>73</v>
      </c>
      <c r="H12909" s="1">
        <v>46160.584421296298</v>
      </c>
      <c r="I12909" t="b">
        <v>1</v>
      </c>
      <c r="J12909" t="b">
        <v>0</v>
      </c>
      <c r="K12909" t="s">
        <v>41</v>
      </c>
      <c r="L12909" t="s">
        <v>74</v>
      </c>
      <c r="M12909"/>
      <c r="N12909">
        <v>30</v>
      </c>
      <c r="O12909" t="s">
        <v>23204</v>
      </c>
      <c r="P12909" t="s">
        <v>23695</v>
      </c>
    </row>
    <row r="12910" spans="1:16" x14ac:dyDescent="0.35">
      <c r="A12910" t="s">
        <v>0</v>
      </c>
      <c r="B12910" t="s">
        <v>23696</v>
      </c>
      <c r="C12910" t="s">
        <v>330</v>
      </c>
      <c r="D12910" t="s">
        <v>4756</v>
      </c>
      <c r="E12910" t="s">
        <v>59</v>
      </c>
      <c r="F12910" t="b">
        <v>0</v>
      </c>
      <c r="G12910" t="s">
        <v>41</v>
      </c>
      <c r="H12910" s="1">
        <v>46160.585648148153</v>
      </c>
      <c r="I12910" t="b">
        <v>0</v>
      </c>
      <c r="J12910" t="b">
        <v>1</v>
      </c>
      <c r="K12910" t="s">
        <v>41</v>
      </c>
      <c r="L12910" t="s">
        <v>60</v>
      </c>
      <c r="M12910">
        <v>148125</v>
      </c>
      <c r="N12910"/>
      <c r="O12910" t="s">
        <v>23697</v>
      </c>
      <c r="P12910" t="s">
        <v>2598</v>
      </c>
    </row>
    <row r="12911" spans="1:16" x14ac:dyDescent="0.35">
      <c r="A12911" t="s">
        <v>6</v>
      </c>
      <c r="B12911" t="s">
        <v>18780</v>
      </c>
      <c r="C12911" t="s">
        <v>326</v>
      </c>
      <c r="D12911" t="s">
        <v>4346</v>
      </c>
      <c r="E12911" t="s">
        <v>59</v>
      </c>
      <c r="F12911" t="b">
        <v>0</v>
      </c>
      <c r="G12911" t="s">
        <v>77</v>
      </c>
      <c r="H12911" s="1">
        <v>46160.585706018523</v>
      </c>
      <c r="I12911" t="b">
        <v>0</v>
      </c>
      <c r="J12911" t="b">
        <v>1</v>
      </c>
      <c r="K12911" t="s">
        <v>41</v>
      </c>
      <c r="L12911" t="s">
        <v>60</v>
      </c>
      <c r="M12911">
        <v>200000</v>
      </c>
      <c r="N12911"/>
      <c r="O12911" t="s">
        <v>1990</v>
      </c>
      <c r="P12911" t="s">
        <v>5601</v>
      </c>
    </row>
    <row r="12912" spans="1:16" x14ac:dyDescent="0.35">
      <c r="A12912" t="s">
        <v>2</v>
      </c>
      <c r="B12912" t="s">
        <v>23698</v>
      </c>
      <c r="C12912" t="s">
        <v>2293</v>
      </c>
      <c r="D12912" t="s">
        <v>4526</v>
      </c>
      <c r="E12912" t="s">
        <v>88</v>
      </c>
      <c r="F12912" t="b">
        <v>0</v>
      </c>
      <c r="G12912" t="s">
        <v>65</v>
      </c>
      <c r="H12912" s="1">
        <v>46160.626099537039</v>
      </c>
      <c r="I12912" t="b">
        <v>0</v>
      </c>
      <c r="J12912" t="b">
        <v>1</v>
      </c>
      <c r="K12912" t="s">
        <v>41</v>
      </c>
      <c r="L12912" t="s">
        <v>74</v>
      </c>
      <c r="M12912"/>
      <c r="N12912">
        <v>82.34</v>
      </c>
      <c r="O12912" t="s">
        <v>126</v>
      </c>
      <c r="P12912" t="s">
        <v>945</v>
      </c>
    </row>
    <row r="12913" spans="1:16" x14ac:dyDescent="0.35">
      <c r="A12913" t="s">
        <v>7</v>
      </c>
      <c r="B12913" t="s">
        <v>23699</v>
      </c>
      <c r="C12913" t="s">
        <v>246</v>
      </c>
      <c r="D12913" t="s">
        <v>4346</v>
      </c>
      <c r="E12913" t="s">
        <v>59</v>
      </c>
      <c r="F12913" t="b">
        <v>0</v>
      </c>
      <c r="G12913" t="s">
        <v>65</v>
      </c>
      <c r="H12913" s="1">
        <v>46160.626099537039</v>
      </c>
      <c r="I12913" t="b">
        <v>0</v>
      </c>
      <c r="J12913" t="b">
        <v>1</v>
      </c>
      <c r="K12913" t="s">
        <v>41</v>
      </c>
      <c r="L12913" t="s">
        <v>60</v>
      </c>
      <c r="M12913">
        <v>88300</v>
      </c>
      <c r="N12913"/>
      <c r="O12913" t="s">
        <v>20325</v>
      </c>
      <c r="P12913" t="s">
        <v>310</v>
      </c>
    </row>
    <row r="12914" spans="1:16" x14ac:dyDescent="0.35">
      <c r="A12914" t="s">
        <v>0</v>
      </c>
      <c r="B12914" t="s">
        <v>23700</v>
      </c>
      <c r="C12914" t="s">
        <v>472</v>
      </c>
      <c r="D12914" t="s">
        <v>4346</v>
      </c>
      <c r="E12914" t="s">
        <v>59</v>
      </c>
      <c r="F12914" t="b">
        <v>0</v>
      </c>
      <c r="G12914" t="s">
        <v>65</v>
      </c>
      <c r="H12914" s="1">
        <v>46160.626099537039</v>
      </c>
      <c r="I12914" t="b">
        <v>0</v>
      </c>
      <c r="J12914" t="b">
        <v>1</v>
      </c>
      <c r="K12914" t="s">
        <v>41</v>
      </c>
      <c r="L12914" t="s">
        <v>60</v>
      </c>
      <c r="M12914">
        <v>70000</v>
      </c>
      <c r="N12914"/>
      <c r="O12914" t="s">
        <v>23701</v>
      </c>
      <c r="P12914" t="s">
        <v>23702</v>
      </c>
    </row>
    <row r="12915" spans="1:16" x14ac:dyDescent="0.35">
      <c r="A12915" t="s">
        <v>0</v>
      </c>
      <c r="B12915" t="s">
        <v>3730</v>
      </c>
      <c r="C12915" t="s">
        <v>13615</v>
      </c>
      <c r="D12915" t="s">
        <v>4346</v>
      </c>
      <c r="E12915" t="s">
        <v>59</v>
      </c>
      <c r="F12915" t="b">
        <v>0</v>
      </c>
      <c r="G12915" t="s">
        <v>40</v>
      </c>
      <c r="H12915" s="1">
        <v>46160.627303240741</v>
      </c>
      <c r="I12915" t="b">
        <v>1</v>
      </c>
      <c r="J12915" t="b">
        <v>0</v>
      </c>
      <c r="K12915" t="s">
        <v>40</v>
      </c>
      <c r="L12915" t="s">
        <v>60</v>
      </c>
      <c r="M12915">
        <v>32500</v>
      </c>
      <c r="N12915"/>
      <c r="O12915" t="s">
        <v>23703</v>
      </c>
      <c r="P12915" t="s">
        <v>219</v>
      </c>
    </row>
    <row r="12916" spans="1:16" x14ac:dyDescent="0.35">
      <c r="A12916" t="s">
        <v>1</v>
      </c>
      <c r="B12916" t="s">
        <v>23704</v>
      </c>
      <c r="C12916" t="s">
        <v>41</v>
      </c>
      <c r="D12916" t="s">
        <v>4526</v>
      </c>
      <c r="E12916" t="s">
        <v>59</v>
      </c>
      <c r="F12916" t="b">
        <v>0</v>
      </c>
      <c r="G12916" t="s">
        <v>65</v>
      </c>
      <c r="H12916" s="1">
        <v>46160.628634259258</v>
      </c>
      <c r="I12916" t="b">
        <v>1</v>
      </c>
      <c r="J12916" t="b">
        <v>0</v>
      </c>
      <c r="K12916" t="s">
        <v>41</v>
      </c>
      <c r="L12916" t="s">
        <v>60</v>
      </c>
      <c r="M12916">
        <v>225000</v>
      </c>
      <c r="N12916"/>
      <c r="O12916" t="s">
        <v>127</v>
      </c>
    </row>
    <row r="12917" spans="1:16" x14ac:dyDescent="0.35">
      <c r="A12917" t="s">
        <v>5</v>
      </c>
      <c r="B12917" t="s">
        <v>1230</v>
      </c>
      <c r="C12917" t="s">
        <v>71</v>
      </c>
      <c r="D12917" t="s">
        <v>4526</v>
      </c>
      <c r="E12917" t="s">
        <v>88</v>
      </c>
      <c r="F12917" t="b">
        <v>0</v>
      </c>
      <c r="G12917" t="s">
        <v>73</v>
      </c>
      <c r="H12917" s="1">
        <v>46160.628657407397</v>
      </c>
      <c r="I12917" t="b">
        <v>1</v>
      </c>
      <c r="J12917" t="b">
        <v>0</v>
      </c>
      <c r="K12917" t="s">
        <v>41</v>
      </c>
      <c r="L12917" t="s">
        <v>74</v>
      </c>
      <c r="M12917"/>
      <c r="N12917">
        <v>70.5</v>
      </c>
      <c r="O12917" t="s">
        <v>155</v>
      </c>
      <c r="P12917" t="s">
        <v>23705</v>
      </c>
    </row>
    <row r="12918" spans="1:16" x14ac:dyDescent="0.35">
      <c r="A12918" t="s">
        <v>0</v>
      </c>
      <c r="B12918" t="s">
        <v>1891</v>
      </c>
      <c r="C12918" t="s">
        <v>71</v>
      </c>
      <c r="D12918" t="s">
        <v>4526</v>
      </c>
      <c r="E12918" t="s">
        <v>88</v>
      </c>
      <c r="F12918" t="b">
        <v>0</v>
      </c>
      <c r="G12918" t="s">
        <v>73</v>
      </c>
      <c r="H12918" s="1">
        <v>46160.628668981481</v>
      </c>
      <c r="I12918" t="b">
        <v>1</v>
      </c>
      <c r="J12918" t="b">
        <v>0</v>
      </c>
      <c r="K12918" t="s">
        <v>41</v>
      </c>
      <c r="L12918" t="s">
        <v>74</v>
      </c>
      <c r="M12918"/>
      <c r="N12918">
        <v>59.5</v>
      </c>
      <c r="O12918" t="s">
        <v>155</v>
      </c>
      <c r="P12918" t="s">
        <v>161</v>
      </c>
    </row>
    <row r="12919" spans="1:16" x14ac:dyDescent="0.35">
      <c r="A12919" t="s">
        <v>1</v>
      </c>
      <c r="B12919" t="s">
        <v>316</v>
      </c>
      <c r="C12919" t="s">
        <v>4111</v>
      </c>
      <c r="D12919" t="s">
        <v>4346</v>
      </c>
      <c r="E12919" t="s">
        <v>59</v>
      </c>
      <c r="F12919" t="b">
        <v>0</v>
      </c>
      <c r="G12919" t="s">
        <v>65</v>
      </c>
      <c r="H12919" s="1">
        <v>46160.628692129627</v>
      </c>
      <c r="I12919" t="b">
        <v>0</v>
      </c>
      <c r="J12919" t="b">
        <v>1</v>
      </c>
      <c r="K12919" t="s">
        <v>41</v>
      </c>
      <c r="L12919" t="s">
        <v>60</v>
      </c>
      <c r="M12919">
        <v>122500</v>
      </c>
      <c r="N12919"/>
      <c r="O12919" t="s">
        <v>383</v>
      </c>
      <c r="P12919" t="s">
        <v>23706</v>
      </c>
    </row>
    <row r="12920" spans="1:16" x14ac:dyDescent="0.35">
      <c r="A12920" t="s">
        <v>0</v>
      </c>
      <c r="B12920" t="s">
        <v>23707</v>
      </c>
      <c r="C12920" t="s">
        <v>330</v>
      </c>
      <c r="D12920" t="s">
        <v>4526</v>
      </c>
      <c r="E12920" t="s">
        <v>59</v>
      </c>
      <c r="F12920" t="b">
        <v>0</v>
      </c>
      <c r="G12920" t="s">
        <v>89</v>
      </c>
      <c r="H12920" s="1">
        <v>46160.62871527778</v>
      </c>
      <c r="I12920" t="b">
        <v>1</v>
      </c>
      <c r="J12920" t="b">
        <v>0</v>
      </c>
      <c r="K12920" t="s">
        <v>41</v>
      </c>
      <c r="L12920" t="s">
        <v>60</v>
      </c>
      <c r="M12920">
        <v>122500</v>
      </c>
      <c r="N12920"/>
      <c r="O12920" t="s">
        <v>1389</v>
      </c>
      <c r="P12920" t="s">
        <v>23708</v>
      </c>
    </row>
    <row r="12921" spans="1:16" x14ac:dyDescent="0.35">
      <c r="A12921" t="s">
        <v>1</v>
      </c>
      <c r="B12921" t="s">
        <v>23709</v>
      </c>
      <c r="C12921" t="s">
        <v>370</v>
      </c>
      <c r="D12921" t="s">
        <v>4346</v>
      </c>
      <c r="E12921" t="s">
        <v>88</v>
      </c>
      <c r="F12921" t="b">
        <v>0</v>
      </c>
      <c r="G12921" t="s">
        <v>77</v>
      </c>
      <c r="H12921" s="1">
        <v>46160.628819444442</v>
      </c>
      <c r="I12921" t="b">
        <v>1</v>
      </c>
      <c r="J12921" t="b">
        <v>0</v>
      </c>
      <c r="K12921" t="s">
        <v>41</v>
      </c>
      <c r="L12921" t="s">
        <v>74</v>
      </c>
      <c r="M12921"/>
      <c r="N12921">
        <v>76.5</v>
      </c>
      <c r="O12921" t="s">
        <v>23710</v>
      </c>
      <c r="P12921" t="s">
        <v>23711</v>
      </c>
    </row>
    <row r="12922" spans="1:16" x14ac:dyDescent="0.35">
      <c r="A12922" t="s">
        <v>5</v>
      </c>
      <c r="B12922" t="s">
        <v>23712</v>
      </c>
      <c r="C12922" t="s">
        <v>40</v>
      </c>
      <c r="D12922" t="s">
        <v>4526</v>
      </c>
      <c r="E12922" t="s">
        <v>59</v>
      </c>
      <c r="F12922" t="b">
        <v>0</v>
      </c>
      <c r="G12922" t="s">
        <v>40</v>
      </c>
      <c r="H12922" s="1">
        <v>46160.630011574067</v>
      </c>
      <c r="I12922" t="b">
        <v>1</v>
      </c>
      <c r="J12922" t="b">
        <v>0</v>
      </c>
      <c r="K12922" t="s">
        <v>40</v>
      </c>
      <c r="L12922" t="s">
        <v>60</v>
      </c>
      <c r="M12922">
        <v>82500</v>
      </c>
      <c r="N12922"/>
      <c r="O12922" t="s">
        <v>2404</v>
      </c>
      <c r="P12922" t="s">
        <v>19716</v>
      </c>
    </row>
    <row r="12923" spans="1:16" x14ac:dyDescent="0.35">
      <c r="A12923" t="s">
        <v>0</v>
      </c>
      <c r="B12923" t="s">
        <v>23713</v>
      </c>
      <c r="C12923" t="s">
        <v>40</v>
      </c>
      <c r="D12923" t="s">
        <v>4526</v>
      </c>
      <c r="E12923" t="s">
        <v>59</v>
      </c>
      <c r="F12923" t="b">
        <v>0</v>
      </c>
      <c r="G12923" t="s">
        <v>40</v>
      </c>
      <c r="H12923" s="1">
        <v>46160.668969907398</v>
      </c>
      <c r="I12923" t="b">
        <v>0</v>
      </c>
      <c r="J12923" t="b">
        <v>0</v>
      </c>
      <c r="K12923" t="s">
        <v>40</v>
      </c>
      <c r="L12923" t="s">
        <v>60</v>
      </c>
      <c r="M12923">
        <v>72500</v>
      </c>
      <c r="N12923"/>
      <c r="O12923" t="s">
        <v>23714</v>
      </c>
    </row>
    <row r="12924" spans="1:16" x14ac:dyDescent="0.35">
      <c r="A12924" t="s">
        <v>2</v>
      </c>
      <c r="B12924" t="s">
        <v>1975</v>
      </c>
      <c r="C12924" t="s">
        <v>4765</v>
      </c>
      <c r="D12924" t="s">
        <v>4526</v>
      </c>
      <c r="E12924" t="s">
        <v>59</v>
      </c>
      <c r="F12924" t="b">
        <v>0</v>
      </c>
      <c r="G12924" t="s">
        <v>40</v>
      </c>
      <c r="H12924" s="1">
        <v>46160.668969907398</v>
      </c>
      <c r="I12924" t="b">
        <v>1</v>
      </c>
      <c r="J12924" t="b">
        <v>0</v>
      </c>
      <c r="K12924" t="s">
        <v>40</v>
      </c>
      <c r="L12924" t="s">
        <v>60</v>
      </c>
      <c r="M12924">
        <v>26500</v>
      </c>
      <c r="N12924"/>
      <c r="O12924" t="s">
        <v>3002</v>
      </c>
      <c r="P12924" t="s">
        <v>2175</v>
      </c>
    </row>
    <row r="12925" spans="1:16" x14ac:dyDescent="0.35">
      <c r="A12925" t="s">
        <v>0</v>
      </c>
      <c r="B12925" t="s">
        <v>23715</v>
      </c>
      <c r="C12925" t="s">
        <v>2602</v>
      </c>
      <c r="D12925" t="s">
        <v>4346</v>
      </c>
      <c r="E12925" t="s">
        <v>59</v>
      </c>
      <c r="F12925" t="b">
        <v>0</v>
      </c>
      <c r="G12925" t="s">
        <v>41</v>
      </c>
      <c r="H12925" s="1">
        <v>46160.668981481482</v>
      </c>
      <c r="I12925" t="b">
        <v>0</v>
      </c>
      <c r="J12925" t="b">
        <v>1</v>
      </c>
      <c r="K12925" t="s">
        <v>41</v>
      </c>
      <c r="L12925" t="s">
        <v>60</v>
      </c>
      <c r="M12925">
        <v>50000</v>
      </c>
      <c r="N12925"/>
      <c r="O12925" t="s">
        <v>23716</v>
      </c>
      <c r="P12925" t="s">
        <v>718</v>
      </c>
    </row>
    <row r="12926" spans="1:16" x14ac:dyDescent="0.35">
      <c r="A12926" t="s">
        <v>2</v>
      </c>
      <c r="B12926" t="s">
        <v>23717</v>
      </c>
      <c r="C12926" t="s">
        <v>5115</v>
      </c>
      <c r="D12926" t="s">
        <v>4526</v>
      </c>
      <c r="E12926" t="s">
        <v>59</v>
      </c>
      <c r="F12926" t="b">
        <v>0</v>
      </c>
      <c r="G12926" t="s">
        <v>40</v>
      </c>
      <c r="H12926" s="1">
        <v>46160.67019675926</v>
      </c>
      <c r="I12926" t="b">
        <v>0</v>
      </c>
      <c r="J12926" t="b">
        <v>0</v>
      </c>
      <c r="K12926" t="s">
        <v>40</v>
      </c>
      <c r="L12926" t="s">
        <v>60</v>
      </c>
      <c r="M12926">
        <v>90000</v>
      </c>
      <c r="N12926"/>
      <c r="O12926" t="s">
        <v>5263</v>
      </c>
      <c r="P12926" t="s">
        <v>85</v>
      </c>
    </row>
    <row r="12927" spans="1:16" x14ac:dyDescent="0.35">
      <c r="A12927" t="s">
        <v>1</v>
      </c>
      <c r="B12927" t="s">
        <v>23718</v>
      </c>
      <c r="C12927" t="s">
        <v>1950</v>
      </c>
      <c r="D12927" t="s">
        <v>4346</v>
      </c>
      <c r="E12927" t="s">
        <v>59</v>
      </c>
      <c r="F12927" t="b">
        <v>0</v>
      </c>
      <c r="G12927" t="s">
        <v>73</v>
      </c>
      <c r="H12927" s="1">
        <v>46160.670370370368</v>
      </c>
      <c r="I12927" t="b">
        <v>0</v>
      </c>
      <c r="J12927" t="b">
        <v>1</v>
      </c>
      <c r="K12927" t="s">
        <v>41</v>
      </c>
      <c r="L12927" t="s">
        <v>60</v>
      </c>
      <c r="M12927">
        <v>149000</v>
      </c>
      <c r="N12927"/>
      <c r="O12927" t="s">
        <v>1416</v>
      </c>
      <c r="P12927" t="s">
        <v>23719</v>
      </c>
    </row>
    <row r="12928" spans="1:16" x14ac:dyDescent="0.35">
      <c r="A12928" t="s">
        <v>4</v>
      </c>
      <c r="B12928" t="s">
        <v>23720</v>
      </c>
      <c r="C12928" t="s">
        <v>227</v>
      </c>
      <c r="D12928" t="s">
        <v>4526</v>
      </c>
      <c r="E12928" t="s">
        <v>88</v>
      </c>
      <c r="F12928" t="b">
        <v>0</v>
      </c>
      <c r="G12928" t="s">
        <v>65</v>
      </c>
      <c r="H12928" s="1">
        <v>46160.670393518521</v>
      </c>
      <c r="I12928" t="b">
        <v>0</v>
      </c>
      <c r="J12928" t="b">
        <v>0</v>
      </c>
      <c r="K12928" t="s">
        <v>41</v>
      </c>
      <c r="L12928" t="s">
        <v>74</v>
      </c>
      <c r="M12928"/>
      <c r="N12928">
        <v>61</v>
      </c>
      <c r="O12928" t="s">
        <v>474</v>
      </c>
      <c r="P12928" t="s">
        <v>219</v>
      </c>
    </row>
    <row r="12929" spans="1:16" x14ac:dyDescent="0.35">
      <c r="A12929" t="s">
        <v>1</v>
      </c>
      <c r="B12929" t="s">
        <v>23721</v>
      </c>
      <c r="C12929" t="s">
        <v>477</v>
      </c>
      <c r="D12929" t="s">
        <v>4526</v>
      </c>
      <c r="E12929" t="s">
        <v>59</v>
      </c>
      <c r="F12929" t="b">
        <v>0</v>
      </c>
      <c r="G12929" t="s">
        <v>73</v>
      </c>
      <c r="H12929" s="1">
        <v>46160.67046296296</v>
      </c>
      <c r="I12929" t="b">
        <v>0</v>
      </c>
      <c r="J12929" t="b">
        <v>0</v>
      </c>
      <c r="K12929" t="s">
        <v>41</v>
      </c>
      <c r="L12929" t="s">
        <v>60</v>
      </c>
      <c r="M12929">
        <v>77500</v>
      </c>
      <c r="N12929"/>
      <c r="O12929" t="s">
        <v>23722</v>
      </c>
      <c r="P12929" t="s">
        <v>23723</v>
      </c>
    </row>
    <row r="12930" spans="1:16" x14ac:dyDescent="0.35">
      <c r="A12930" t="s">
        <v>5</v>
      </c>
      <c r="B12930" t="s">
        <v>23724</v>
      </c>
      <c r="C12930" t="s">
        <v>218</v>
      </c>
      <c r="D12930" t="s">
        <v>4526</v>
      </c>
      <c r="E12930" t="s">
        <v>88</v>
      </c>
      <c r="F12930" t="b">
        <v>0</v>
      </c>
      <c r="G12930" t="s">
        <v>77</v>
      </c>
      <c r="H12930" s="1">
        <v>46160.670555555553</v>
      </c>
      <c r="I12930" t="b">
        <v>0</v>
      </c>
      <c r="J12930" t="b">
        <v>1</v>
      </c>
      <c r="K12930" t="s">
        <v>41</v>
      </c>
      <c r="L12930" t="s">
        <v>74</v>
      </c>
      <c r="M12930"/>
      <c r="N12930">
        <v>62.5</v>
      </c>
      <c r="O12930" t="s">
        <v>403</v>
      </c>
      <c r="P12930" t="s">
        <v>21057</v>
      </c>
    </row>
    <row r="12931" spans="1:16" x14ac:dyDescent="0.35">
      <c r="A12931" t="s">
        <v>5</v>
      </c>
      <c r="B12931" t="s">
        <v>23725</v>
      </c>
      <c r="C12931" t="s">
        <v>40</v>
      </c>
      <c r="D12931" t="s">
        <v>4526</v>
      </c>
      <c r="E12931" t="s">
        <v>59</v>
      </c>
      <c r="F12931" t="b">
        <v>0</v>
      </c>
      <c r="G12931" t="s">
        <v>40</v>
      </c>
      <c r="H12931" s="1">
        <v>46160.671759259261</v>
      </c>
      <c r="I12931" t="b">
        <v>0</v>
      </c>
      <c r="J12931" t="b">
        <v>0</v>
      </c>
      <c r="K12931" t="s">
        <v>40</v>
      </c>
      <c r="L12931" t="s">
        <v>60</v>
      </c>
      <c r="M12931">
        <v>110000</v>
      </c>
      <c r="N12931"/>
      <c r="O12931" t="s">
        <v>23726</v>
      </c>
      <c r="P12931" t="s">
        <v>23727</v>
      </c>
    </row>
    <row r="12932" spans="1:16" x14ac:dyDescent="0.35">
      <c r="A12932" t="s">
        <v>6</v>
      </c>
      <c r="B12932" t="s">
        <v>23728</v>
      </c>
      <c r="C12932" t="s">
        <v>23729</v>
      </c>
      <c r="D12932" t="s">
        <v>4756</v>
      </c>
      <c r="E12932" t="s">
        <v>59</v>
      </c>
      <c r="F12932" t="b">
        <v>0</v>
      </c>
      <c r="G12932" t="s">
        <v>77</v>
      </c>
      <c r="H12932" s="1">
        <v>46160.709421296298</v>
      </c>
      <c r="I12932" t="b">
        <v>0</v>
      </c>
      <c r="J12932" t="b">
        <v>1</v>
      </c>
      <c r="K12932" t="s">
        <v>41</v>
      </c>
      <c r="L12932" t="s">
        <v>60</v>
      </c>
      <c r="M12932">
        <v>115000</v>
      </c>
      <c r="N12932"/>
      <c r="O12932" t="s">
        <v>23730</v>
      </c>
      <c r="P12932" t="s">
        <v>19849</v>
      </c>
    </row>
    <row r="12933" spans="1:16" x14ac:dyDescent="0.35">
      <c r="A12933" t="s">
        <v>3</v>
      </c>
      <c r="B12933" t="s">
        <v>23731</v>
      </c>
      <c r="C12933" t="s">
        <v>522</v>
      </c>
      <c r="D12933" t="s">
        <v>2360</v>
      </c>
      <c r="E12933" t="s">
        <v>59</v>
      </c>
      <c r="F12933" t="b">
        <v>0</v>
      </c>
      <c r="G12933" t="s">
        <v>77</v>
      </c>
      <c r="H12933" s="1">
        <v>46160.709421296298</v>
      </c>
      <c r="I12933" t="b">
        <v>0</v>
      </c>
      <c r="J12933" t="b">
        <v>0</v>
      </c>
      <c r="K12933" t="s">
        <v>41</v>
      </c>
      <c r="L12933" t="s">
        <v>74</v>
      </c>
      <c r="M12933"/>
      <c r="N12933">
        <v>62.5</v>
      </c>
      <c r="O12933" t="s">
        <v>3167</v>
      </c>
      <c r="P12933" t="s">
        <v>23732</v>
      </c>
    </row>
    <row r="12934" spans="1:16" x14ac:dyDescent="0.35">
      <c r="A12934" t="s">
        <v>6</v>
      </c>
      <c r="B12934" t="s">
        <v>5732</v>
      </c>
      <c r="C12934" t="s">
        <v>420</v>
      </c>
      <c r="D12934" t="s">
        <v>4526</v>
      </c>
      <c r="E12934" t="s">
        <v>59</v>
      </c>
      <c r="F12934" t="b">
        <v>0</v>
      </c>
      <c r="G12934" t="s">
        <v>65</v>
      </c>
      <c r="H12934" s="1">
        <v>46160.709456018521</v>
      </c>
      <c r="I12934" t="b">
        <v>0</v>
      </c>
      <c r="J12934" t="b">
        <v>1</v>
      </c>
      <c r="K12934" t="s">
        <v>41</v>
      </c>
      <c r="L12934" t="s">
        <v>60</v>
      </c>
      <c r="M12934">
        <v>117500</v>
      </c>
      <c r="N12934"/>
      <c r="O12934" t="s">
        <v>22861</v>
      </c>
      <c r="P12934" t="s">
        <v>990</v>
      </c>
    </row>
    <row r="12935" spans="1:16" x14ac:dyDescent="0.35">
      <c r="A12935" t="s">
        <v>6</v>
      </c>
      <c r="B12935" t="s">
        <v>23733</v>
      </c>
      <c r="C12935" t="s">
        <v>237</v>
      </c>
      <c r="D12935" t="s">
        <v>2360</v>
      </c>
      <c r="E12935" t="s">
        <v>59</v>
      </c>
      <c r="F12935" t="b">
        <v>0</v>
      </c>
      <c r="G12935" t="s">
        <v>89</v>
      </c>
      <c r="H12935" s="1">
        <v>46160.710717592592</v>
      </c>
      <c r="I12935" t="b">
        <v>0</v>
      </c>
      <c r="J12935" t="b">
        <v>0</v>
      </c>
      <c r="K12935" t="s">
        <v>41</v>
      </c>
      <c r="L12935" t="s">
        <v>74</v>
      </c>
      <c r="M12935"/>
      <c r="N12935">
        <v>86.5</v>
      </c>
      <c r="O12935" t="s">
        <v>23734</v>
      </c>
      <c r="P12935" t="s">
        <v>23735</v>
      </c>
    </row>
    <row r="12936" spans="1:16" x14ac:dyDescent="0.35">
      <c r="A12936" t="s">
        <v>5</v>
      </c>
      <c r="B12936" t="s">
        <v>12388</v>
      </c>
      <c r="C12936" t="s">
        <v>304</v>
      </c>
      <c r="D12936" t="s">
        <v>4526</v>
      </c>
      <c r="E12936" t="s">
        <v>59</v>
      </c>
      <c r="F12936" t="b">
        <v>0</v>
      </c>
      <c r="G12936" t="s">
        <v>77</v>
      </c>
      <c r="H12936" s="1">
        <v>46160.711956018517</v>
      </c>
      <c r="I12936" t="b">
        <v>0</v>
      </c>
      <c r="J12936" t="b">
        <v>1</v>
      </c>
      <c r="K12936" t="s">
        <v>41</v>
      </c>
      <c r="L12936" t="s">
        <v>60</v>
      </c>
      <c r="M12936">
        <v>167500</v>
      </c>
      <c r="N12936"/>
      <c r="O12936" t="s">
        <v>23736</v>
      </c>
      <c r="P12936" t="s">
        <v>23737</v>
      </c>
    </row>
    <row r="12937" spans="1:16" x14ac:dyDescent="0.35">
      <c r="A12937" t="s">
        <v>5</v>
      </c>
      <c r="B12937" t="s">
        <v>23738</v>
      </c>
      <c r="C12937" t="s">
        <v>690</v>
      </c>
      <c r="D12937" t="s">
        <v>4526</v>
      </c>
      <c r="E12937" t="s">
        <v>59</v>
      </c>
      <c r="F12937" t="b">
        <v>0</v>
      </c>
      <c r="G12937" t="s">
        <v>77</v>
      </c>
      <c r="H12937" s="1">
        <v>46160.711956018517</v>
      </c>
      <c r="I12937" t="b">
        <v>1</v>
      </c>
      <c r="J12937" t="b">
        <v>0</v>
      </c>
      <c r="K12937" t="s">
        <v>41</v>
      </c>
      <c r="L12937" t="s">
        <v>74</v>
      </c>
      <c r="M12937"/>
      <c r="N12937">
        <v>72.5</v>
      </c>
      <c r="O12937" t="s">
        <v>1264</v>
      </c>
      <c r="P12937" t="s">
        <v>1273</v>
      </c>
    </row>
    <row r="12938" spans="1:16" x14ac:dyDescent="0.35">
      <c r="A12938" t="s">
        <v>1</v>
      </c>
      <c r="B12938" t="s">
        <v>156</v>
      </c>
      <c r="C12938" t="s">
        <v>319</v>
      </c>
      <c r="D12938" t="s">
        <v>2360</v>
      </c>
      <c r="E12938" t="s">
        <v>59</v>
      </c>
      <c r="F12938" t="b">
        <v>0</v>
      </c>
      <c r="G12938" t="s">
        <v>68</v>
      </c>
      <c r="H12938" s="1">
        <v>46160.711967592593</v>
      </c>
      <c r="I12938" t="b">
        <v>0</v>
      </c>
      <c r="J12938" t="b">
        <v>1</v>
      </c>
      <c r="K12938" t="s">
        <v>41</v>
      </c>
      <c r="L12938" t="s">
        <v>60</v>
      </c>
      <c r="M12938">
        <v>126800</v>
      </c>
      <c r="N12938"/>
      <c r="O12938" t="s">
        <v>195</v>
      </c>
      <c r="P12938" t="s">
        <v>23739</v>
      </c>
    </row>
    <row r="12939" spans="1:16" x14ac:dyDescent="0.35">
      <c r="A12939" t="s">
        <v>1</v>
      </c>
      <c r="B12939" t="s">
        <v>385</v>
      </c>
      <c r="C12939" t="s">
        <v>23740</v>
      </c>
      <c r="D12939" t="s">
        <v>4346</v>
      </c>
      <c r="E12939" t="s">
        <v>59</v>
      </c>
      <c r="F12939" t="b">
        <v>0</v>
      </c>
      <c r="G12939" t="s">
        <v>68</v>
      </c>
      <c r="H12939" s="1">
        <v>46160.71199074074</v>
      </c>
      <c r="I12939" t="b">
        <v>0</v>
      </c>
      <c r="J12939" t="b">
        <v>0</v>
      </c>
      <c r="K12939" t="s">
        <v>41</v>
      </c>
      <c r="L12939" t="s">
        <v>60</v>
      </c>
      <c r="M12939">
        <v>103043</v>
      </c>
      <c r="N12939"/>
      <c r="O12939" t="s">
        <v>23741</v>
      </c>
      <c r="P12939" t="s">
        <v>23742</v>
      </c>
    </row>
    <row r="12940" spans="1:16" x14ac:dyDescent="0.35">
      <c r="A12940" t="s">
        <v>5</v>
      </c>
      <c r="B12940" t="s">
        <v>12388</v>
      </c>
      <c r="C12940" t="s">
        <v>304</v>
      </c>
      <c r="D12940" t="s">
        <v>4526</v>
      </c>
      <c r="E12940" t="s">
        <v>59</v>
      </c>
      <c r="F12940" t="b">
        <v>0</v>
      </c>
      <c r="G12940" t="s">
        <v>65</v>
      </c>
      <c r="H12940" s="1">
        <v>46160.712025462963</v>
      </c>
      <c r="I12940" t="b">
        <v>0</v>
      </c>
      <c r="J12940" t="b">
        <v>1</v>
      </c>
      <c r="K12940" t="s">
        <v>41</v>
      </c>
      <c r="L12940" t="s">
        <v>60</v>
      </c>
      <c r="M12940">
        <v>162500</v>
      </c>
      <c r="N12940"/>
      <c r="O12940" t="s">
        <v>23736</v>
      </c>
      <c r="P12940" t="s">
        <v>23737</v>
      </c>
    </row>
    <row r="12941" spans="1:16" x14ac:dyDescent="0.35">
      <c r="A12941" t="s">
        <v>3</v>
      </c>
      <c r="B12941" t="s">
        <v>1696</v>
      </c>
      <c r="C12941" t="s">
        <v>998</v>
      </c>
      <c r="D12941" t="s">
        <v>4526</v>
      </c>
      <c r="E12941" t="s">
        <v>88</v>
      </c>
      <c r="F12941" t="b">
        <v>0</v>
      </c>
      <c r="G12941" t="s">
        <v>65</v>
      </c>
      <c r="H12941" s="1">
        <v>46160.751134259262</v>
      </c>
      <c r="I12941" t="b">
        <v>1</v>
      </c>
      <c r="J12941" t="b">
        <v>1</v>
      </c>
      <c r="K12941" t="s">
        <v>41</v>
      </c>
      <c r="L12941" t="s">
        <v>74</v>
      </c>
      <c r="M12941"/>
      <c r="N12941">
        <v>35</v>
      </c>
      <c r="O12941" t="s">
        <v>155</v>
      </c>
    </row>
    <row r="12942" spans="1:16" x14ac:dyDescent="0.35">
      <c r="A12942" t="s">
        <v>6</v>
      </c>
      <c r="B12942" t="s">
        <v>1828</v>
      </c>
      <c r="C12942" t="s">
        <v>555</v>
      </c>
      <c r="D12942" t="s">
        <v>4346</v>
      </c>
      <c r="E12942" t="s">
        <v>59</v>
      </c>
      <c r="F12942" t="b">
        <v>0</v>
      </c>
      <c r="G12942" t="s">
        <v>68</v>
      </c>
      <c r="H12942" s="1">
        <v>46160.752395833333</v>
      </c>
      <c r="I12942" t="b">
        <v>0</v>
      </c>
      <c r="J12942" t="b">
        <v>1</v>
      </c>
      <c r="K12942" t="s">
        <v>41</v>
      </c>
      <c r="L12942" t="s">
        <v>60</v>
      </c>
      <c r="M12942">
        <v>140250</v>
      </c>
      <c r="N12942"/>
      <c r="O12942" t="s">
        <v>106</v>
      </c>
      <c r="P12942" t="s">
        <v>23743</v>
      </c>
    </row>
    <row r="12943" spans="1:16" x14ac:dyDescent="0.35">
      <c r="A12943" t="s">
        <v>8</v>
      </c>
      <c r="B12943" t="s">
        <v>9847</v>
      </c>
      <c r="C12943" t="s">
        <v>5115</v>
      </c>
      <c r="D12943" t="s">
        <v>4526</v>
      </c>
      <c r="E12943" t="s">
        <v>59</v>
      </c>
      <c r="F12943" t="b">
        <v>0</v>
      </c>
      <c r="G12943" t="s">
        <v>40</v>
      </c>
      <c r="H12943" s="1">
        <v>46160.753530092603</v>
      </c>
      <c r="I12943" t="b">
        <v>0</v>
      </c>
      <c r="J12943" t="b">
        <v>0</v>
      </c>
      <c r="K12943" t="s">
        <v>40</v>
      </c>
      <c r="L12943" t="s">
        <v>60</v>
      </c>
      <c r="M12943">
        <v>110945</v>
      </c>
      <c r="N12943"/>
      <c r="O12943" t="s">
        <v>539</v>
      </c>
      <c r="P12943" t="s">
        <v>6836</v>
      </c>
    </row>
    <row r="12944" spans="1:16" x14ac:dyDescent="0.35">
      <c r="A12944" t="s">
        <v>1</v>
      </c>
      <c r="B12944" t="s">
        <v>1406</v>
      </c>
      <c r="C12944" t="s">
        <v>81</v>
      </c>
      <c r="D12944" t="s">
        <v>4526</v>
      </c>
      <c r="E12944" t="s">
        <v>59</v>
      </c>
      <c r="F12944" t="b">
        <v>0</v>
      </c>
      <c r="G12944" t="s">
        <v>77</v>
      </c>
      <c r="H12944" s="1">
        <v>46160.753622685188</v>
      </c>
      <c r="I12944" t="b">
        <v>1</v>
      </c>
      <c r="J12944" t="b">
        <v>1</v>
      </c>
      <c r="K12944" t="s">
        <v>41</v>
      </c>
      <c r="L12944" t="s">
        <v>74</v>
      </c>
      <c r="M12944"/>
      <c r="N12944">
        <v>67</v>
      </c>
      <c r="O12944" t="s">
        <v>15502</v>
      </c>
      <c r="P12944" t="s">
        <v>23744</v>
      </c>
    </row>
    <row r="12945" spans="1:16" x14ac:dyDescent="0.35">
      <c r="A12945" t="s">
        <v>1</v>
      </c>
      <c r="B12945" t="s">
        <v>23718</v>
      </c>
      <c r="C12945" t="s">
        <v>327</v>
      </c>
      <c r="D12945" t="s">
        <v>4346</v>
      </c>
      <c r="E12945" t="s">
        <v>59</v>
      </c>
      <c r="F12945" t="b">
        <v>0</v>
      </c>
      <c r="G12945" t="s">
        <v>68</v>
      </c>
      <c r="H12945" s="1">
        <v>46160.753657407397</v>
      </c>
      <c r="I12945" t="b">
        <v>0</v>
      </c>
      <c r="J12945" t="b">
        <v>1</v>
      </c>
      <c r="K12945" t="s">
        <v>41</v>
      </c>
      <c r="L12945" t="s">
        <v>60</v>
      </c>
      <c r="M12945">
        <v>149000</v>
      </c>
      <c r="N12945"/>
      <c r="O12945" t="s">
        <v>1416</v>
      </c>
      <c r="P12945" t="s">
        <v>23719</v>
      </c>
    </row>
    <row r="12946" spans="1:16" x14ac:dyDescent="0.35">
      <c r="A12946" t="s">
        <v>1</v>
      </c>
      <c r="B12946" t="s">
        <v>22225</v>
      </c>
      <c r="C12946" t="s">
        <v>23745</v>
      </c>
      <c r="D12946" t="s">
        <v>5018</v>
      </c>
      <c r="E12946" t="s">
        <v>59</v>
      </c>
      <c r="F12946" t="b">
        <v>0</v>
      </c>
      <c r="G12946" t="s">
        <v>29</v>
      </c>
      <c r="H12946" s="1">
        <v>46160.754652777781</v>
      </c>
      <c r="I12946" t="b">
        <v>0</v>
      </c>
      <c r="J12946" t="b">
        <v>0</v>
      </c>
      <c r="K12946" t="s">
        <v>29</v>
      </c>
      <c r="L12946" t="s">
        <v>60</v>
      </c>
      <c r="M12946">
        <v>35000</v>
      </c>
      <c r="N12946"/>
      <c r="O12946" t="s">
        <v>11518</v>
      </c>
      <c r="P12946" t="s">
        <v>85</v>
      </c>
    </row>
    <row r="12947" spans="1:16" x14ac:dyDescent="0.35">
      <c r="A12947" t="s">
        <v>0</v>
      </c>
      <c r="B12947" t="s">
        <v>23746</v>
      </c>
      <c r="C12947" t="s">
        <v>363</v>
      </c>
      <c r="D12947" t="s">
        <v>4346</v>
      </c>
      <c r="E12947" t="s">
        <v>59</v>
      </c>
      <c r="F12947" t="b">
        <v>0</v>
      </c>
      <c r="G12947" t="s">
        <v>65</v>
      </c>
      <c r="H12947" s="1">
        <v>46160.792766203696</v>
      </c>
      <c r="I12947" t="b">
        <v>0</v>
      </c>
      <c r="J12947" t="b">
        <v>1</v>
      </c>
      <c r="K12947" t="s">
        <v>41</v>
      </c>
      <c r="L12947" t="s">
        <v>60</v>
      </c>
      <c r="M12947">
        <v>109932.5</v>
      </c>
      <c r="N12947"/>
      <c r="O12947" t="s">
        <v>23747</v>
      </c>
      <c r="P12947" t="s">
        <v>23748</v>
      </c>
    </row>
    <row r="12948" spans="1:16" x14ac:dyDescent="0.35">
      <c r="A12948" t="s">
        <v>1</v>
      </c>
      <c r="B12948" t="s">
        <v>144</v>
      </c>
      <c r="C12948" t="s">
        <v>162</v>
      </c>
      <c r="D12948" t="s">
        <v>2471</v>
      </c>
      <c r="E12948" t="s">
        <v>59</v>
      </c>
      <c r="F12948" t="b">
        <v>0</v>
      </c>
      <c r="G12948" t="s">
        <v>68</v>
      </c>
      <c r="H12948" s="1">
        <v>46160.795289351852</v>
      </c>
      <c r="I12948" t="b">
        <v>0</v>
      </c>
      <c r="J12948" t="b">
        <v>0</v>
      </c>
      <c r="K12948" t="s">
        <v>41</v>
      </c>
      <c r="L12948" t="s">
        <v>60</v>
      </c>
      <c r="M12948">
        <v>155000</v>
      </c>
      <c r="N12948"/>
      <c r="O12948" t="s">
        <v>23749</v>
      </c>
      <c r="P12948" t="s">
        <v>23750</v>
      </c>
    </row>
    <row r="12949" spans="1:16" x14ac:dyDescent="0.35">
      <c r="A12949" t="s">
        <v>0</v>
      </c>
      <c r="B12949" t="s">
        <v>23751</v>
      </c>
      <c r="C12949" t="s">
        <v>237</v>
      </c>
      <c r="D12949" t="s">
        <v>2360</v>
      </c>
      <c r="E12949" t="s">
        <v>59</v>
      </c>
      <c r="F12949" t="b">
        <v>0</v>
      </c>
      <c r="G12949" t="s">
        <v>89</v>
      </c>
      <c r="H12949" s="1">
        <v>46160.834421296298</v>
      </c>
      <c r="I12949" t="b">
        <v>0</v>
      </c>
      <c r="J12949" t="b">
        <v>0</v>
      </c>
      <c r="K12949" t="s">
        <v>41</v>
      </c>
      <c r="L12949" t="s">
        <v>74</v>
      </c>
      <c r="M12949"/>
      <c r="N12949">
        <v>51</v>
      </c>
      <c r="O12949" t="s">
        <v>23734</v>
      </c>
      <c r="P12949" t="s">
        <v>23752</v>
      </c>
    </row>
    <row r="12950" spans="1:16" x14ac:dyDescent="0.35">
      <c r="A12950" t="s">
        <v>6</v>
      </c>
      <c r="B12950" t="s">
        <v>23753</v>
      </c>
      <c r="C12950" t="s">
        <v>334</v>
      </c>
      <c r="D12950" t="s">
        <v>4346</v>
      </c>
      <c r="E12950" t="s">
        <v>59</v>
      </c>
      <c r="F12950" t="b">
        <v>0</v>
      </c>
      <c r="G12950" t="s">
        <v>41</v>
      </c>
      <c r="H12950" s="1">
        <v>46160.836863425917</v>
      </c>
      <c r="I12950" t="b">
        <v>0</v>
      </c>
      <c r="J12950" t="b">
        <v>1</v>
      </c>
      <c r="K12950" t="s">
        <v>41</v>
      </c>
      <c r="L12950" t="s">
        <v>60</v>
      </c>
      <c r="M12950">
        <v>200000</v>
      </c>
      <c r="N12950"/>
      <c r="O12950" t="s">
        <v>7292</v>
      </c>
      <c r="P12950" t="s">
        <v>23754</v>
      </c>
    </row>
    <row r="12951" spans="1:16" x14ac:dyDescent="0.35">
      <c r="A12951" t="s">
        <v>1</v>
      </c>
      <c r="B12951" t="s">
        <v>316</v>
      </c>
      <c r="C12951" t="s">
        <v>4111</v>
      </c>
      <c r="D12951" t="s">
        <v>4346</v>
      </c>
      <c r="E12951" t="s">
        <v>59</v>
      </c>
      <c r="F12951" t="b">
        <v>0</v>
      </c>
      <c r="G12951" t="s">
        <v>77</v>
      </c>
      <c r="H12951" s="1">
        <v>46160.836956018517</v>
      </c>
      <c r="I12951" t="b">
        <v>0</v>
      </c>
      <c r="J12951" t="b">
        <v>1</v>
      </c>
      <c r="K12951" t="s">
        <v>41</v>
      </c>
      <c r="L12951" t="s">
        <v>60</v>
      </c>
      <c r="M12951">
        <v>122500</v>
      </c>
      <c r="N12951"/>
      <c r="O12951" t="s">
        <v>23755</v>
      </c>
      <c r="P12951" t="s">
        <v>23706</v>
      </c>
    </row>
    <row r="12952" spans="1:16" x14ac:dyDescent="0.35">
      <c r="A12952" t="s">
        <v>1</v>
      </c>
      <c r="B12952" t="s">
        <v>23756</v>
      </c>
      <c r="C12952" t="s">
        <v>76</v>
      </c>
      <c r="D12952" t="s">
        <v>4526</v>
      </c>
      <c r="E12952" t="s">
        <v>88</v>
      </c>
      <c r="F12952" t="b">
        <v>1</v>
      </c>
      <c r="G12952" t="s">
        <v>13</v>
      </c>
      <c r="H12952" s="1">
        <v>46160.837337962963</v>
      </c>
      <c r="I12952" t="b">
        <v>1</v>
      </c>
      <c r="J12952" t="b">
        <v>0</v>
      </c>
      <c r="K12952" t="s">
        <v>13</v>
      </c>
      <c r="L12952" t="s">
        <v>74</v>
      </c>
      <c r="M12952"/>
      <c r="N12952">
        <v>84.75</v>
      </c>
      <c r="O12952" t="s">
        <v>1164</v>
      </c>
      <c r="P12952" t="s">
        <v>1082</v>
      </c>
    </row>
    <row r="12953" spans="1:16" x14ac:dyDescent="0.35">
      <c r="A12953" t="s">
        <v>2</v>
      </c>
      <c r="B12953" t="s">
        <v>2554</v>
      </c>
      <c r="C12953" t="s">
        <v>330</v>
      </c>
      <c r="D12953" t="s">
        <v>4526</v>
      </c>
      <c r="E12953" t="s">
        <v>59</v>
      </c>
      <c r="F12953" t="b">
        <v>0</v>
      </c>
      <c r="G12953" t="s">
        <v>41</v>
      </c>
      <c r="H12953" s="1">
        <v>46160.877314814818</v>
      </c>
      <c r="I12953" t="b">
        <v>0</v>
      </c>
      <c r="J12953" t="b">
        <v>0</v>
      </c>
      <c r="K12953" t="s">
        <v>41</v>
      </c>
      <c r="L12953" t="s">
        <v>74</v>
      </c>
      <c r="M12953"/>
      <c r="N12953">
        <v>38.5</v>
      </c>
      <c r="O12953" t="s">
        <v>222</v>
      </c>
      <c r="P12953" t="s">
        <v>23425</v>
      </c>
    </row>
    <row r="12954" spans="1:16" x14ac:dyDescent="0.35">
      <c r="A12954" t="s">
        <v>2</v>
      </c>
      <c r="B12954" t="s">
        <v>23757</v>
      </c>
      <c r="C12954" t="s">
        <v>1162</v>
      </c>
      <c r="D12954" t="s">
        <v>2360</v>
      </c>
      <c r="E12954" t="s">
        <v>59</v>
      </c>
      <c r="F12954" t="b">
        <v>0</v>
      </c>
      <c r="G12954" t="s">
        <v>65</v>
      </c>
      <c r="H12954" s="1">
        <v>46160.877418981479</v>
      </c>
      <c r="I12954" t="b">
        <v>0</v>
      </c>
      <c r="J12954" t="b">
        <v>1</v>
      </c>
      <c r="K12954" t="s">
        <v>41</v>
      </c>
      <c r="L12954" t="s">
        <v>60</v>
      </c>
      <c r="M12954">
        <v>126040</v>
      </c>
      <c r="N12954"/>
      <c r="O12954" t="s">
        <v>8238</v>
      </c>
      <c r="P12954" t="s">
        <v>459</v>
      </c>
    </row>
    <row r="12955" spans="1:16" x14ac:dyDescent="0.35">
      <c r="A12955" t="s">
        <v>0</v>
      </c>
      <c r="B12955" t="s">
        <v>23758</v>
      </c>
      <c r="C12955" t="s">
        <v>315</v>
      </c>
      <c r="D12955" t="s">
        <v>2360</v>
      </c>
      <c r="E12955" t="s">
        <v>59</v>
      </c>
      <c r="F12955" t="b">
        <v>0</v>
      </c>
      <c r="G12955" t="s">
        <v>65</v>
      </c>
      <c r="H12955" s="1">
        <v>46160.91778935185</v>
      </c>
      <c r="I12955" t="b">
        <v>0</v>
      </c>
      <c r="J12955" t="b">
        <v>1</v>
      </c>
      <c r="K12955" t="s">
        <v>41</v>
      </c>
      <c r="L12955" t="s">
        <v>60</v>
      </c>
      <c r="M12955">
        <v>135000</v>
      </c>
      <c r="N12955"/>
      <c r="O12955" t="s">
        <v>18295</v>
      </c>
      <c r="P12955" t="s">
        <v>1409</v>
      </c>
    </row>
    <row r="12956" spans="1:16" x14ac:dyDescent="0.35">
      <c r="A12956" t="s">
        <v>6</v>
      </c>
      <c r="B12956" t="s">
        <v>23759</v>
      </c>
      <c r="C12956" t="s">
        <v>23760</v>
      </c>
      <c r="D12956" t="s">
        <v>4346</v>
      </c>
      <c r="E12956" t="s">
        <v>59</v>
      </c>
      <c r="F12956" t="b">
        <v>0</v>
      </c>
      <c r="G12956" t="s">
        <v>77</v>
      </c>
      <c r="H12956" s="1">
        <v>46160.919039351851</v>
      </c>
      <c r="I12956" t="b">
        <v>0</v>
      </c>
      <c r="J12956" t="b">
        <v>1</v>
      </c>
      <c r="K12956" t="s">
        <v>41</v>
      </c>
      <c r="L12956" t="s">
        <v>60</v>
      </c>
      <c r="M12956">
        <v>203500</v>
      </c>
      <c r="N12956"/>
      <c r="O12956" t="s">
        <v>577</v>
      </c>
      <c r="P12956" t="s">
        <v>19303</v>
      </c>
    </row>
    <row r="12957" spans="1:16" x14ac:dyDescent="0.35">
      <c r="A12957" t="s">
        <v>2</v>
      </c>
      <c r="B12957" t="s">
        <v>23761</v>
      </c>
      <c r="C12957" t="s">
        <v>172</v>
      </c>
      <c r="D12957" t="s">
        <v>4346</v>
      </c>
      <c r="E12957" t="s">
        <v>59</v>
      </c>
      <c r="F12957" t="b">
        <v>0</v>
      </c>
      <c r="G12957" t="s">
        <v>68</v>
      </c>
      <c r="H12957" s="1">
        <v>46160.919062499997</v>
      </c>
      <c r="I12957" t="b">
        <v>0</v>
      </c>
      <c r="J12957" t="b">
        <v>1</v>
      </c>
      <c r="K12957" t="s">
        <v>41</v>
      </c>
      <c r="L12957" t="s">
        <v>60</v>
      </c>
      <c r="M12957">
        <v>115000</v>
      </c>
      <c r="N12957"/>
      <c r="O12957" t="s">
        <v>23762</v>
      </c>
      <c r="P12957" t="s">
        <v>221</v>
      </c>
    </row>
    <row r="12958" spans="1:16" x14ac:dyDescent="0.35">
      <c r="A12958" t="s">
        <v>8</v>
      </c>
      <c r="B12958" t="s">
        <v>23763</v>
      </c>
      <c r="C12958" t="s">
        <v>408</v>
      </c>
      <c r="D12958" t="s">
        <v>4526</v>
      </c>
      <c r="E12958" t="s">
        <v>59</v>
      </c>
      <c r="F12958" t="b">
        <v>0</v>
      </c>
      <c r="G12958" t="s">
        <v>68</v>
      </c>
      <c r="H12958" s="1">
        <v>46160.920300925929</v>
      </c>
      <c r="I12958" t="b">
        <v>0</v>
      </c>
      <c r="J12958" t="b">
        <v>1</v>
      </c>
      <c r="K12958" t="s">
        <v>41</v>
      </c>
      <c r="L12958" t="s">
        <v>74</v>
      </c>
      <c r="M12958"/>
      <c r="N12958">
        <v>70</v>
      </c>
      <c r="O12958" t="s">
        <v>7766</v>
      </c>
      <c r="P12958" t="s">
        <v>2503</v>
      </c>
    </row>
    <row r="12959" spans="1:16" x14ac:dyDescent="0.35">
      <c r="A12959" t="s">
        <v>5</v>
      </c>
      <c r="B12959" t="s">
        <v>23764</v>
      </c>
      <c r="C12959" t="s">
        <v>436</v>
      </c>
      <c r="D12959" t="s">
        <v>4346</v>
      </c>
      <c r="E12959" t="s">
        <v>59</v>
      </c>
      <c r="F12959" t="b">
        <v>0</v>
      </c>
      <c r="G12959" t="s">
        <v>68</v>
      </c>
      <c r="H12959" s="1">
        <v>46160.920347222222</v>
      </c>
      <c r="I12959" t="b">
        <v>0</v>
      </c>
      <c r="J12959" t="b">
        <v>1</v>
      </c>
      <c r="K12959" t="s">
        <v>41</v>
      </c>
      <c r="L12959" t="s">
        <v>60</v>
      </c>
      <c r="M12959">
        <v>127945.5</v>
      </c>
      <c r="N12959"/>
      <c r="O12959" t="s">
        <v>23765</v>
      </c>
      <c r="P12959" t="s">
        <v>23766</v>
      </c>
    </row>
    <row r="12960" spans="1:16" x14ac:dyDescent="0.35">
      <c r="A12960" t="s">
        <v>1</v>
      </c>
      <c r="B12960" t="s">
        <v>23767</v>
      </c>
      <c r="C12960" t="s">
        <v>102</v>
      </c>
      <c r="D12960" t="s">
        <v>4346</v>
      </c>
      <c r="E12960" t="s">
        <v>59</v>
      </c>
      <c r="F12960" t="b">
        <v>0</v>
      </c>
      <c r="G12960" t="s">
        <v>73</v>
      </c>
      <c r="H12960" s="1">
        <v>46160.920393518521</v>
      </c>
      <c r="I12960" t="b">
        <v>0</v>
      </c>
      <c r="J12960" t="b">
        <v>1</v>
      </c>
      <c r="K12960" t="s">
        <v>41</v>
      </c>
      <c r="L12960" t="s">
        <v>60</v>
      </c>
      <c r="M12960">
        <v>155500</v>
      </c>
      <c r="N12960"/>
      <c r="O12960" t="s">
        <v>1183</v>
      </c>
      <c r="P12960" t="s">
        <v>15737</v>
      </c>
    </row>
    <row r="12961" spans="1:16" x14ac:dyDescent="0.35">
      <c r="A12961" t="s">
        <v>7</v>
      </c>
      <c r="B12961" t="s">
        <v>23768</v>
      </c>
      <c r="C12961" t="s">
        <v>76</v>
      </c>
      <c r="D12961" t="s">
        <v>7670</v>
      </c>
      <c r="E12961" t="s">
        <v>59</v>
      </c>
      <c r="F12961" t="b">
        <v>1</v>
      </c>
      <c r="G12961" t="s">
        <v>40</v>
      </c>
      <c r="H12961" s="1">
        <v>46160.960636574076</v>
      </c>
      <c r="I12961" t="b">
        <v>1</v>
      </c>
      <c r="J12961" t="b">
        <v>0</v>
      </c>
      <c r="K12961" t="s">
        <v>40</v>
      </c>
      <c r="L12961" t="s">
        <v>60</v>
      </c>
      <c r="M12961">
        <v>45000</v>
      </c>
      <c r="N12961"/>
      <c r="O12961" t="s">
        <v>23769</v>
      </c>
      <c r="P12961" t="s">
        <v>325</v>
      </c>
    </row>
    <row r="12962" spans="1:16" x14ac:dyDescent="0.35">
      <c r="A12962" t="s">
        <v>3</v>
      </c>
      <c r="B12962" t="s">
        <v>2205</v>
      </c>
      <c r="C12962" t="s">
        <v>413</v>
      </c>
      <c r="D12962" t="s">
        <v>4346</v>
      </c>
      <c r="E12962" t="s">
        <v>59</v>
      </c>
      <c r="F12962" t="b">
        <v>0</v>
      </c>
      <c r="G12962" t="s">
        <v>31</v>
      </c>
      <c r="H12962" s="1">
        <v>46161.252013888887</v>
      </c>
      <c r="I12962" t="b">
        <v>0</v>
      </c>
      <c r="J12962" t="b">
        <v>0</v>
      </c>
      <c r="K12962" t="s">
        <v>31</v>
      </c>
      <c r="L12962" t="s">
        <v>60</v>
      </c>
      <c r="M12962">
        <v>22500</v>
      </c>
      <c r="N12962"/>
      <c r="O12962" t="s">
        <v>23770</v>
      </c>
      <c r="P12962" t="s">
        <v>23771</v>
      </c>
    </row>
    <row r="12963" spans="1:16" x14ac:dyDescent="0.35">
      <c r="A12963" t="s">
        <v>3</v>
      </c>
      <c r="B12963" t="s">
        <v>23772</v>
      </c>
      <c r="C12963" t="s">
        <v>273</v>
      </c>
      <c r="D12963" t="s">
        <v>4346</v>
      </c>
      <c r="E12963" t="s">
        <v>59</v>
      </c>
      <c r="F12963" t="b">
        <v>0</v>
      </c>
      <c r="G12963" t="s">
        <v>41</v>
      </c>
      <c r="H12963" s="1">
        <v>46161.252303240741</v>
      </c>
      <c r="I12963" t="b">
        <v>1</v>
      </c>
      <c r="J12963" t="b">
        <v>0</v>
      </c>
      <c r="K12963" t="s">
        <v>41</v>
      </c>
      <c r="L12963" t="s">
        <v>74</v>
      </c>
      <c r="M12963"/>
      <c r="N12963">
        <v>67.5</v>
      </c>
      <c r="O12963" t="s">
        <v>4222</v>
      </c>
      <c r="P12963" t="s">
        <v>461</v>
      </c>
    </row>
    <row r="12964" spans="1:16" x14ac:dyDescent="0.35">
      <c r="A12964" t="s">
        <v>8</v>
      </c>
      <c r="B12964" t="s">
        <v>23773</v>
      </c>
      <c r="C12964" t="s">
        <v>4220</v>
      </c>
      <c r="D12964" t="s">
        <v>4756</v>
      </c>
      <c r="E12964" t="s">
        <v>59</v>
      </c>
      <c r="F12964" t="b">
        <v>0</v>
      </c>
      <c r="G12964" t="s">
        <v>89</v>
      </c>
      <c r="H12964" s="1">
        <v>46161.252372685187</v>
      </c>
      <c r="I12964" t="b">
        <v>0</v>
      </c>
      <c r="J12964" t="b">
        <v>1</v>
      </c>
      <c r="K12964" t="s">
        <v>41</v>
      </c>
      <c r="L12964" t="s">
        <v>60</v>
      </c>
      <c r="M12964">
        <v>168000</v>
      </c>
      <c r="N12964"/>
      <c r="O12964" t="s">
        <v>23774</v>
      </c>
      <c r="P12964" t="s">
        <v>310</v>
      </c>
    </row>
    <row r="12965" spans="1:16" x14ac:dyDescent="0.35">
      <c r="A12965" t="s">
        <v>1</v>
      </c>
      <c r="B12965" t="s">
        <v>23775</v>
      </c>
      <c r="C12965" t="s">
        <v>112</v>
      </c>
      <c r="D12965" t="s">
        <v>4346</v>
      </c>
      <c r="E12965" t="s">
        <v>59</v>
      </c>
      <c r="F12965" t="b">
        <v>0</v>
      </c>
      <c r="G12965" t="s">
        <v>65</v>
      </c>
      <c r="H12965" s="1">
        <v>46161.253530092603</v>
      </c>
      <c r="I12965" t="b">
        <v>1</v>
      </c>
      <c r="J12965" t="b">
        <v>0</v>
      </c>
      <c r="K12965" t="s">
        <v>41</v>
      </c>
      <c r="L12965" t="s">
        <v>74</v>
      </c>
      <c r="M12965"/>
      <c r="N12965">
        <v>135</v>
      </c>
      <c r="O12965" t="s">
        <v>23776</v>
      </c>
      <c r="P12965" t="s">
        <v>23777</v>
      </c>
    </row>
    <row r="12966" spans="1:16" x14ac:dyDescent="0.35">
      <c r="A12966" t="s">
        <v>0</v>
      </c>
      <c r="B12966" t="s">
        <v>23778</v>
      </c>
      <c r="C12966" t="s">
        <v>76</v>
      </c>
      <c r="D12966" t="s">
        <v>19108</v>
      </c>
      <c r="E12966" t="s">
        <v>59</v>
      </c>
      <c r="F12966" t="b">
        <v>1</v>
      </c>
      <c r="G12966" t="s">
        <v>41</v>
      </c>
      <c r="H12966" s="1">
        <v>46161.293993055559</v>
      </c>
      <c r="I12966" t="b">
        <v>1</v>
      </c>
      <c r="J12966" t="b">
        <v>0</v>
      </c>
      <c r="K12966" t="s">
        <v>41</v>
      </c>
      <c r="L12966" t="s">
        <v>60</v>
      </c>
      <c r="M12966">
        <v>37500</v>
      </c>
      <c r="N12966"/>
      <c r="O12966" t="s">
        <v>521</v>
      </c>
      <c r="P12966" t="s">
        <v>23779</v>
      </c>
    </row>
    <row r="12967" spans="1:16" x14ac:dyDescent="0.35">
      <c r="A12967" t="s">
        <v>5</v>
      </c>
      <c r="B12967" t="s">
        <v>23780</v>
      </c>
      <c r="C12967" t="s">
        <v>1384</v>
      </c>
      <c r="D12967" t="s">
        <v>4346</v>
      </c>
      <c r="E12967" t="s">
        <v>232</v>
      </c>
      <c r="F12967" t="b">
        <v>0</v>
      </c>
      <c r="G12967" t="s">
        <v>77</v>
      </c>
      <c r="H12967" s="1">
        <v>46161.295162037037</v>
      </c>
      <c r="I12967" t="b">
        <v>1</v>
      </c>
      <c r="J12967" t="b">
        <v>0</v>
      </c>
      <c r="K12967" t="s">
        <v>41</v>
      </c>
      <c r="L12967" t="s">
        <v>60</v>
      </c>
      <c r="M12967">
        <v>122500</v>
      </c>
      <c r="N12967"/>
      <c r="O12967" t="s">
        <v>23781</v>
      </c>
      <c r="P12967" t="s">
        <v>23782</v>
      </c>
    </row>
    <row r="12968" spans="1:16" x14ac:dyDescent="0.35">
      <c r="A12968" t="s">
        <v>5</v>
      </c>
      <c r="B12968" t="s">
        <v>23783</v>
      </c>
      <c r="C12968" t="s">
        <v>5067</v>
      </c>
      <c r="D12968" t="s">
        <v>4526</v>
      </c>
      <c r="E12968" t="s">
        <v>59</v>
      </c>
      <c r="F12968" t="b">
        <v>0</v>
      </c>
      <c r="G12968" t="s">
        <v>40</v>
      </c>
      <c r="H12968" s="1">
        <v>46161.296678240738</v>
      </c>
      <c r="I12968" t="b">
        <v>1</v>
      </c>
      <c r="J12968" t="b">
        <v>0</v>
      </c>
      <c r="K12968" t="s">
        <v>40</v>
      </c>
      <c r="L12968" t="s">
        <v>60</v>
      </c>
      <c r="M12968">
        <v>65000</v>
      </c>
      <c r="N12968"/>
      <c r="O12968" t="s">
        <v>20638</v>
      </c>
      <c r="P12968" t="s">
        <v>3404</v>
      </c>
    </row>
    <row r="12969" spans="1:16" x14ac:dyDescent="0.35">
      <c r="A12969" t="s">
        <v>4</v>
      </c>
      <c r="B12969" t="s">
        <v>15966</v>
      </c>
      <c r="C12969" t="s">
        <v>76</v>
      </c>
      <c r="D12969" t="s">
        <v>7680</v>
      </c>
      <c r="E12969" t="s">
        <v>59</v>
      </c>
      <c r="F12969" t="b">
        <v>1</v>
      </c>
      <c r="G12969" t="s">
        <v>40</v>
      </c>
      <c r="H12969" s="1">
        <v>46161.296689814822</v>
      </c>
      <c r="I12969" t="b">
        <v>0</v>
      </c>
      <c r="J12969" t="b">
        <v>0</v>
      </c>
      <c r="K12969" t="s">
        <v>40</v>
      </c>
      <c r="L12969" t="s">
        <v>60</v>
      </c>
      <c r="M12969">
        <v>53298</v>
      </c>
      <c r="N12969"/>
      <c r="O12969" t="s">
        <v>23784</v>
      </c>
      <c r="P12969" t="s">
        <v>23785</v>
      </c>
    </row>
    <row r="12970" spans="1:16" x14ac:dyDescent="0.35">
      <c r="A12970" t="s">
        <v>0</v>
      </c>
      <c r="B12970" t="s">
        <v>23786</v>
      </c>
      <c r="C12970" t="s">
        <v>107</v>
      </c>
      <c r="D12970" t="s">
        <v>4526</v>
      </c>
      <c r="E12970" t="s">
        <v>59</v>
      </c>
      <c r="F12970" t="b">
        <v>0</v>
      </c>
      <c r="G12970" t="s">
        <v>77</v>
      </c>
      <c r="H12970" s="1">
        <v>46161.334479166668</v>
      </c>
      <c r="I12970" t="b">
        <v>0</v>
      </c>
      <c r="J12970" t="b">
        <v>1</v>
      </c>
      <c r="K12970" t="s">
        <v>41</v>
      </c>
      <c r="L12970" t="s">
        <v>74</v>
      </c>
      <c r="M12970"/>
      <c r="N12970">
        <v>62</v>
      </c>
      <c r="O12970" t="s">
        <v>14684</v>
      </c>
      <c r="P12970" t="s">
        <v>802</v>
      </c>
    </row>
    <row r="12971" spans="1:16" x14ac:dyDescent="0.35">
      <c r="A12971" t="s">
        <v>8</v>
      </c>
      <c r="B12971" t="s">
        <v>23787</v>
      </c>
      <c r="C12971" t="s">
        <v>142</v>
      </c>
      <c r="D12971" t="s">
        <v>4526</v>
      </c>
      <c r="E12971" t="s">
        <v>59</v>
      </c>
      <c r="F12971" t="b">
        <v>0</v>
      </c>
      <c r="G12971" t="s">
        <v>65</v>
      </c>
      <c r="H12971" s="1">
        <v>46161.335763888892</v>
      </c>
      <c r="I12971" t="b">
        <v>0</v>
      </c>
      <c r="J12971" t="b">
        <v>0</v>
      </c>
      <c r="K12971" t="s">
        <v>41</v>
      </c>
      <c r="L12971" t="s">
        <v>60</v>
      </c>
      <c r="M12971">
        <v>425000</v>
      </c>
      <c r="N12971"/>
      <c r="O12971" t="s">
        <v>10582</v>
      </c>
      <c r="P12971" t="s">
        <v>1929</v>
      </c>
    </row>
    <row r="12972" spans="1:16" x14ac:dyDescent="0.35">
      <c r="A12972" t="s">
        <v>0</v>
      </c>
      <c r="B12972" t="s">
        <v>0</v>
      </c>
      <c r="C12972" t="s">
        <v>40</v>
      </c>
      <c r="D12972" t="s">
        <v>4599</v>
      </c>
      <c r="F12972" t="b">
        <v>0</v>
      </c>
      <c r="G12972" t="s">
        <v>40</v>
      </c>
      <c r="H12972" s="1">
        <v>46161.377256944441</v>
      </c>
      <c r="I12972" t="b">
        <v>1</v>
      </c>
      <c r="J12972" t="b">
        <v>0</v>
      </c>
      <c r="K12972" t="s">
        <v>40</v>
      </c>
      <c r="L12972" t="s">
        <v>74</v>
      </c>
      <c r="M12972"/>
      <c r="N12972">
        <v>47.5</v>
      </c>
      <c r="O12972" t="s">
        <v>23788</v>
      </c>
      <c r="P12972" t="s">
        <v>23789</v>
      </c>
    </row>
    <row r="12973" spans="1:16" x14ac:dyDescent="0.35">
      <c r="A12973" t="s">
        <v>3</v>
      </c>
      <c r="B12973" t="s">
        <v>3</v>
      </c>
      <c r="C12973" t="s">
        <v>6315</v>
      </c>
      <c r="D12973" t="s">
        <v>23790</v>
      </c>
      <c r="E12973" t="s">
        <v>59</v>
      </c>
      <c r="F12973" t="b">
        <v>0</v>
      </c>
      <c r="G12973" t="s">
        <v>40</v>
      </c>
      <c r="H12973" s="1">
        <v>46161.377268518518</v>
      </c>
      <c r="I12973" t="b">
        <v>0</v>
      </c>
      <c r="J12973" t="b">
        <v>0</v>
      </c>
      <c r="K12973" t="s">
        <v>40</v>
      </c>
      <c r="L12973" t="s">
        <v>60</v>
      </c>
      <c r="M12973">
        <v>27000</v>
      </c>
      <c r="N12973"/>
      <c r="O12973" t="s">
        <v>23791</v>
      </c>
      <c r="P12973" t="s">
        <v>219</v>
      </c>
    </row>
    <row r="12974" spans="1:16" x14ac:dyDescent="0.35">
      <c r="A12974" t="s">
        <v>2</v>
      </c>
      <c r="B12974" t="s">
        <v>23792</v>
      </c>
      <c r="C12974" t="s">
        <v>320</v>
      </c>
      <c r="D12974" t="s">
        <v>19182</v>
      </c>
      <c r="E12974" t="s">
        <v>59</v>
      </c>
      <c r="F12974" t="b">
        <v>0</v>
      </c>
      <c r="G12974" t="s">
        <v>73</v>
      </c>
      <c r="H12974" s="1">
        <v>46161.377418981479</v>
      </c>
      <c r="I12974" t="b">
        <v>0</v>
      </c>
      <c r="J12974" t="b">
        <v>0</v>
      </c>
      <c r="K12974" t="s">
        <v>41</v>
      </c>
      <c r="L12974" t="s">
        <v>60</v>
      </c>
      <c r="M12974">
        <v>150000</v>
      </c>
      <c r="N12974"/>
      <c r="O12974" t="s">
        <v>149</v>
      </c>
    </row>
    <row r="12975" spans="1:16" x14ac:dyDescent="0.35">
      <c r="A12975" t="s">
        <v>1</v>
      </c>
      <c r="B12975" t="s">
        <v>14518</v>
      </c>
      <c r="D12975" t="s">
        <v>4599</v>
      </c>
      <c r="F12975" t="b">
        <v>0</v>
      </c>
      <c r="G12975" t="s">
        <v>40</v>
      </c>
      <c r="H12975" s="1">
        <v>46161.380023148151</v>
      </c>
      <c r="I12975" t="b">
        <v>1</v>
      </c>
      <c r="J12975" t="b">
        <v>0</v>
      </c>
      <c r="K12975" t="s">
        <v>40</v>
      </c>
      <c r="L12975" t="s">
        <v>74</v>
      </c>
      <c r="M12975"/>
      <c r="N12975">
        <v>37.5</v>
      </c>
      <c r="O12975" t="s">
        <v>23788</v>
      </c>
      <c r="P12975" t="s">
        <v>23793</v>
      </c>
    </row>
    <row r="12976" spans="1:16" x14ac:dyDescent="0.35">
      <c r="A12976" t="s">
        <v>1</v>
      </c>
      <c r="B12976" t="s">
        <v>23794</v>
      </c>
      <c r="C12976" t="s">
        <v>40</v>
      </c>
      <c r="D12976" t="s">
        <v>4526</v>
      </c>
      <c r="E12976" t="s">
        <v>59</v>
      </c>
      <c r="F12976" t="b">
        <v>0</v>
      </c>
      <c r="G12976" t="s">
        <v>40</v>
      </c>
      <c r="H12976" s="1">
        <v>46161.380023148151</v>
      </c>
      <c r="I12976" t="b">
        <v>1</v>
      </c>
      <c r="J12976" t="b">
        <v>0</v>
      </c>
      <c r="K12976" t="s">
        <v>40</v>
      </c>
      <c r="L12976" t="s">
        <v>60</v>
      </c>
      <c r="M12976">
        <v>87500</v>
      </c>
      <c r="N12976"/>
      <c r="O12976" t="s">
        <v>23795</v>
      </c>
      <c r="P12976" t="s">
        <v>23796</v>
      </c>
    </row>
    <row r="12977" spans="1:16" x14ac:dyDescent="0.35">
      <c r="A12977" t="s">
        <v>1</v>
      </c>
      <c r="B12977" t="s">
        <v>23797</v>
      </c>
      <c r="C12977" t="s">
        <v>76</v>
      </c>
      <c r="D12977" t="s">
        <v>4526</v>
      </c>
      <c r="E12977" t="s">
        <v>59</v>
      </c>
      <c r="F12977" t="b">
        <v>1</v>
      </c>
      <c r="G12977" t="s">
        <v>40</v>
      </c>
      <c r="H12977" s="1">
        <v>46161.421712962961</v>
      </c>
      <c r="I12977" t="b">
        <v>0</v>
      </c>
      <c r="J12977" t="b">
        <v>0</v>
      </c>
      <c r="K12977" t="s">
        <v>40</v>
      </c>
      <c r="L12977" t="s">
        <v>60</v>
      </c>
      <c r="M12977">
        <v>375</v>
      </c>
      <c r="N12977"/>
      <c r="O12977" t="s">
        <v>299</v>
      </c>
      <c r="P12977" t="s">
        <v>23798</v>
      </c>
    </row>
    <row r="12978" spans="1:16" x14ac:dyDescent="0.35">
      <c r="A12978" t="s">
        <v>0</v>
      </c>
      <c r="B12978" t="s">
        <v>1006</v>
      </c>
      <c r="C12978" t="s">
        <v>2712</v>
      </c>
      <c r="D12978" t="s">
        <v>2360</v>
      </c>
      <c r="E12978" t="s">
        <v>59</v>
      </c>
      <c r="F12978" t="b">
        <v>0</v>
      </c>
      <c r="G12978" t="s">
        <v>68</v>
      </c>
      <c r="H12978" s="1">
        <v>46161.459456018521</v>
      </c>
      <c r="I12978" t="b">
        <v>1</v>
      </c>
      <c r="J12978" t="b">
        <v>1</v>
      </c>
      <c r="K12978" t="s">
        <v>41</v>
      </c>
      <c r="L12978" t="s">
        <v>74</v>
      </c>
      <c r="M12978"/>
      <c r="N12978">
        <v>24.5</v>
      </c>
      <c r="O12978" t="s">
        <v>10517</v>
      </c>
      <c r="P12978" t="s">
        <v>849</v>
      </c>
    </row>
    <row r="12979" spans="1:16" x14ac:dyDescent="0.35">
      <c r="A12979" t="s">
        <v>4</v>
      </c>
      <c r="B12979" t="s">
        <v>23799</v>
      </c>
      <c r="C12979" t="s">
        <v>84</v>
      </c>
      <c r="D12979" t="s">
        <v>4562</v>
      </c>
      <c r="E12979" t="s">
        <v>59</v>
      </c>
      <c r="F12979" t="b">
        <v>0</v>
      </c>
      <c r="G12979" t="s">
        <v>65</v>
      </c>
      <c r="H12979" s="1">
        <v>46161.461875000001</v>
      </c>
      <c r="I12979" t="b">
        <v>0</v>
      </c>
      <c r="J12979" t="b">
        <v>1</v>
      </c>
      <c r="K12979" t="s">
        <v>41</v>
      </c>
      <c r="L12979" t="s">
        <v>60</v>
      </c>
      <c r="M12979">
        <v>177000</v>
      </c>
      <c r="N12979"/>
      <c r="O12979" t="s">
        <v>708</v>
      </c>
      <c r="P12979" t="s">
        <v>23800</v>
      </c>
    </row>
    <row r="12980" spans="1:16" x14ac:dyDescent="0.35">
      <c r="A12980" t="s">
        <v>2</v>
      </c>
      <c r="B12980" t="s">
        <v>123</v>
      </c>
      <c r="C12980" t="s">
        <v>971</v>
      </c>
      <c r="D12980" t="s">
        <v>4526</v>
      </c>
      <c r="E12980" t="s">
        <v>59</v>
      </c>
      <c r="F12980" t="b">
        <v>0</v>
      </c>
      <c r="G12980" t="s">
        <v>68</v>
      </c>
      <c r="H12980" s="1">
        <v>46161.501180555562</v>
      </c>
      <c r="I12980" t="b">
        <v>0</v>
      </c>
      <c r="J12980" t="b">
        <v>1</v>
      </c>
      <c r="K12980" t="s">
        <v>41</v>
      </c>
      <c r="L12980" t="s">
        <v>74</v>
      </c>
      <c r="M12980"/>
      <c r="N12980">
        <v>37.5</v>
      </c>
      <c r="O12980" t="s">
        <v>222</v>
      </c>
      <c r="P12980" t="s">
        <v>18189</v>
      </c>
    </row>
    <row r="12981" spans="1:16" x14ac:dyDescent="0.35">
      <c r="A12981" t="s">
        <v>0</v>
      </c>
      <c r="B12981" t="s">
        <v>1125</v>
      </c>
      <c r="C12981" t="s">
        <v>5795</v>
      </c>
      <c r="D12981" t="s">
        <v>4346</v>
      </c>
      <c r="E12981" t="s">
        <v>59</v>
      </c>
      <c r="F12981" t="b">
        <v>0</v>
      </c>
      <c r="G12981" t="s">
        <v>40</v>
      </c>
      <c r="H12981" s="1">
        <v>46161.502268518518</v>
      </c>
      <c r="I12981" t="b">
        <v>1</v>
      </c>
      <c r="J12981" t="b">
        <v>0</v>
      </c>
      <c r="K12981" t="s">
        <v>40</v>
      </c>
      <c r="L12981" t="s">
        <v>60</v>
      </c>
      <c r="M12981">
        <v>75255.5</v>
      </c>
      <c r="N12981"/>
      <c r="O12981" t="s">
        <v>21571</v>
      </c>
      <c r="P12981" t="s">
        <v>4307</v>
      </c>
    </row>
    <row r="12982" spans="1:16" x14ac:dyDescent="0.35">
      <c r="A12982" t="s">
        <v>8</v>
      </c>
      <c r="B12982" t="s">
        <v>23801</v>
      </c>
      <c r="C12982" t="s">
        <v>370</v>
      </c>
      <c r="D12982" t="s">
        <v>4526</v>
      </c>
      <c r="E12982" t="s">
        <v>59</v>
      </c>
      <c r="F12982" t="b">
        <v>0</v>
      </c>
      <c r="G12982" t="s">
        <v>65</v>
      </c>
      <c r="H12982" s="1">
        <v>46161.502372685187</v>
      </c>
      <c r="I12982" t="b">
        <v>0</v>
      </c>
      <c r="J12982" t="b">
        <v>1</v>
      </c>
      <c r="K12982" t="s">
        <v>41</v>
      </c>
      <c r="L12982" t="s">
        <v>60</v>
      </c>
      <c r="M12982">
        <v>130000</v>
      </c>
      <c r="N12982"/>
      <c r="O12982" t="s">
        <v>1932</v>
      </c>
      <c r="P12982" t="s">
        <v>23802</v>
      </c>
    </row>
    <row r="12983" spans="1:16" x14ac:dyDescent="0.35">
      <c r="A12983" t="s">
        <v>5</v>
      </c>
      <c r="B12983" t="s">
        <v>23803</v>
      </c>
      <c r="C12983" t="s">
        <v>370</v>
      </c>
      <c r="D12983" t="s">
        <v>4526</v>
      </c>
      <c r="E12983" t="s">
        <v>59</v>
      </c>
      <c r="F12983" t="b">
        <v>0</v>
      </c>
      <c r="G12983" t="s">
        <v>65</v>
      </c>
      <c r="H12983" s="1">
        <v>46161.503530092603</v>
      </c>
      <c r="I12983" t="b">
        <v>1</v>
      </c>
      <c r="J12983" t="b">
        <v>1</v>
      </c>
      <c r="K12983" t="s">
        <v>41</v>
      </c>
      <c r="L12983" t="s">
        <v>60</v>
      </c>
      <c r="M12983">
        <v>155000</v>
      </c>
      <c r="N12983"/>
      <c r="O12983" t="s">
        <v>1876</v>
      </c>
      <c r="P12983" t="s">
        <v>23804</v>
      </c>
    </row>
    <row r="12984" spans="1:16" x14ac:dyDescent="0.35">
      <c r="A12984" t="s">
        <v>0</v>
      </c>
      <c r="B12984" t="s">
        <v>23805</v>
      </c>
      <c r="C12984" t="s">
        <v>162</v>
      </c>
      <c r="D12984" t="s">
        <v>4526</v>
      </c>
      <c r="F12984" t="b">
        <v>0</v>
      </c>
      <c r="G12984" t="s">
        <v>73</v>
      </c>
      <c r="H12984" s="1">
        <v>46161.54278935185</v>
      </c>
      <c r="I12984" t="b">
        <v>0</v>
      </c>
      <c r="J12984" t="b">
        <v>1</v>
      </c>
      <c r="K12984" t="s">
        <v>41</v>
      </c>
      <c r="L12984" t="s">
        <v>74</v>
      </c>
      <c r="M12984"/>
      <c r="N12984">
        <v>27.36</v>
      </c>
      <c r="O12984" t="s">
        <v>2136</v>
      </c>
    </row>
    <row r="12985" spans="1:16" x14ac:dyDescent="0.35">
      <c r="A12985" t="s">
        <v>0</v>
      </c>
      <c r="B12985" t="s">
        <v>23806</v>
      </c>
      <c r="C12985" t="s">
        <v>142</v>
      </c>
      <c r="D12985" t="s">
        <v>4346</v>
      </c>
      <c r="E12985" t="s">
        <v>59</v>
      </c>
      <c r="F12985" t="b">
        <v>0</v>
      </c>
      <c r="G12985" t="s">
        <v>65</v>
      </c>
      <c r="H12985" s="1">
        <v>46161.54283564815</v>
      </c>
      <c r="I12985" t="b">
        <v>0</v>
      </c>
      <c r="J12985" t="b">
        <v>1</v>
      </c>
      <c r="K12985" t="s">
        <v>41</v>
      </c>
      <c r="L12985" t="s">
        <v>60</v>
      </c>
      <c r="M12985">
        <v>72500</v>
      </c>
      <c r="N12985"/>
      <c r="O12985" t="s">
        <v>23807</v>
      </c>
      <c r="P12985" t="s">
        <v>728</v>
      </c>
    </row>
    <row r="12986" spans="1:16" x14ac:dyDescent="0.35">
      <c r="A12986" t="s">
        <v>0</v>
      </c>
      <c r="B12986" t="s">
        <v>23808</v>
      </c>
      <c r="C12986" t="s">
        <v>5115</v>
      </c>
      <c r="D12986" t="s">
        <v>4346</v>
      </c>
      <c r="E12986" t="s">
        <v>59</v>
      </c>
      <c r="F12986" t="b">
        <v>0</v>
      </c>
      <c r="G12986" t="s">
        <v>40</v>
      </c>
      <c r="H12986" s="1">
        <v>46161.543923611112</v>
      </c>
      <c r="I12986" t="b">
        <v>1</v>
      </c>
      <c r="J12986" t="b">
        <v>0</v>
      </c>
      <c r="K12986" t="s">
        <v>40</v>
      </c>
      <c r="L12986" t="s">
        <v>60</v>
      </c>
      <c r="M12986">
        <v>42500</v>
      </c>
      <c r="N12986"/>
      <c r="O12986" t="s">
        <v>23809</v>
      </c>
      <c r="P12986" t="s">
        <v>23810</v>
      </c>
    </row>
    <row r="12987" spans="1:16" x14ac:dyDescent="0.35">
      <c r="A12987" t="s">
        <v>7</v>
      </c>
      <c r="B12987" t="s">
        <v>7</v>
      </c>
      <c r="C12987" t="s">
        <v>5073</v>
      </c>
      <c r="D12987" t="s">
        <v>4346</v>
      </c>
      <c r="E12987" t="s">
        <v>88</v>
      </c>
      <c r="F12987" t="b">
        <v>0</v>
      </c>
      <c r="G12987" t="s">
        <v>40</v>
      </c>
      <c r="H12987" s="1">
        <v>46161.543923611112</v>
      </c>
      <c r="I12987" t="b">
        <v>1</v>
      </c>
      <c r="J12987" t="b">
        <v>0</v>
      </c>
      <c r="K12987" t="s">
        <v>40</v>
      </c>
      <c r="L12987" t="s">
        <v>60</v>
      </c>
      <c r="M12987">
        <v>44476</v>
      </c>
      <c r="N12987"/>
      <c r="O12987" t="s">
        <v>23811</v>
      </c>
      <c r="P12987" t="s">
        <v>5075</v>
      </c>
    </row>
    <row r="12988" spans="1:16" x14ac:dyDescent="0.35">
      <c r="A12988" t="s">
        <v>0</v>
      </c>
      <c r="B12988" t="s">
        <v>23812</v>
      </c>
      <c r="C12988" t="s">
        <v>23813</v>
      </c>
      <c r="D12988" t="s">
        <v>17553</v>
      </c>
      <c r="E12988" t="s">
        <v>59</v>
      </c>
      <c r="F12988" t="b">
        <v>0</v>
      </c>
      <c r="G12988" t="s">
        <v>40</v>
      </c>
      <c r="H12988" s="1">
        <v>46161.543946759259</v>
      </c>
      <c r="I12988" t="b">
        <v>0</v>
      </c>
      <c r="J12988" t="b">
        <v>0</v>
      </c>
      <c r="K12988" t="s">
        <v>40</v>
      </c>
      <c r="L12988" t="s">
        <v>60</v>
      </c>
      <c r="M12988">
        <v>25000</v>
      </c>
      <c r="N12988"/>
      <c r="O12988" t="s">
        <v>23814</v>
      </c>
      <c r="P12988" t="s">
        <v>23815</v>
      </c>
    </row>
    <row r="12989" spans="1:16" x14ac:dyDescent="0.35">
      <c r="A12989" t="s">
        <v>2</v>
      </c>
      <c r="B12989" t="s">
        <v>23816</v>
      </c>
      <c r="C12989" t="s">
        <v>2208</v>
      </c>
      <c r="D12989" t="s">
        <v>4346</v>
      </c>
      <c r="E12989" t="s">
        <v>88</v>
      </c>
      <c r="F12989" t="b">
        <v>0</v>
      </c>
      <c r="G12989" t="s">
        <v>65</v>
      </c>
      <c r="H12989" s="1">
        <v>46161.544039351851</v>
      </c>
      <c r="I12989" t="b">
        <v>0</v>
      </c>
      <c r="J12989" t="b">
        <v>0</v>
      </c>
      <c r="K12989" t="s">
        <v>41</v>
      </c>
      <c r="L12989" t="s">
        <v>74</v>
      </c>
      <c r="M12989"/>
      <c r="N12989">
        <v>40.5</v>
      </c>
      <c r="O12989" t="s">
        <v>2823</v>
      </c>
      <c r="P12989" t="s">
        <v>705</v>
      </c>
    </row>
    <row r="12990" spans="1:16" x14ac:dyDescent="0.35">
      <c r="A12990" t="s">
        <v>1</v>
      </c>
      <c r="B12990" t="s">
        <v>23817</v>
      </c>
      <c r="C12990" t="s">
        <v>382</v>
      </c>
      <c r="D12990" t="s">
        <v>4346</v>
      </c>
      <c r="E12990" t="s">
        <v>59</v>
      </c>
      <c r="F12990" t="b">
        <v>0</v>
      </c>
      <c r="G12990" t="s">
        <v>77</v>
      </c>
      <c r="H12990" s="1">
        <v>46161.545208333337</v>
      </c>
      <c r="I12990" t="b">
        <v>0</v>
      </c>
      <c r="J12990" t="b">
        <v>1</v>
      </c>
      <c r="K12990" t="s">
        <v>41</v>
      </c>
      <c r="L12990" t="s">
        <v>60</v>
      </c>
      <c r="M12990">
        <v>190000</v>
      </c>
      <c r="N12990"/>
      <c r="O12990" t="s">
        <v>23818</v>
      </c>
      <c r="P12990" t="s">
        <v>23819</v>
      </c>
    </row>
    <row r="12991" spans="1:16" x14ac:dyDescent="0.35">
      <c r="A12991" t="s">
        <v>1</v>
      </c>
      <c r="B12991" t="s">
        <v>23820</v>
      </c>
      <c r="C12991" t="s">
        <v>41</v>
      </c>
      <c r="D12991" t="s">
        <v>4526</v>
      </c>
      <c r="E12991" t="s">
        <v>88</v>
      </c>
      <c r="F12991" t="b">
        <v>0</v>
      </c>
      <c r="G12991" t="s">
        <v>73</v>
      </c>
      <c r="H12991" s="1">
        <v>46161.545335648138</v>
      </c>
      <c r="I12991" t="b">
        <v>0</v>
      </c>
      <c r="J12991" t="b">
        <v>1</v>
      </c>
      <c r="K12991" t="s">
        <v>41</v>
      </c>
      <c r="L12991" t="s">
        <v>74</v>
      </c>
      <c r="M12991"/>
      <c r="N12991">
        <v>60</v>
      </c>
      <c r="O12991" t="s">
        <v>129</v>
      </c>
      <c r="P12991" t="s">
        <v>23821</v>
      </c>
    </row>
    <row r="12992" spans="1:16" x14ac:dyDescent="0.35">
      <c r="A12992" t="s">
        <v>1</v>
      </c>
      <c r="B12992" t="s">
        <v>23822</v>
      </c>
      <c r="C12992" t="s">
        <v>17447</v>
      </c>
      <c r="D12992" t="s">
        <v>4346</v>
      </c>
      <c r="E12992" t="s">
        <v>59</v>
      </c>
      <c r="F12992" t="b">
        <v>0</v>
      </c>
      <c r="G12992" t="s">
        <v>20</v>
      </c>
      <c r="H12992" s="1">
        <v>46161.545914351853</v>
      </c>
      <c r="I12992" t="b">
        <v>0</v>
      </c>
      <c r="J12992" t="b">
        <v>0</v>
      </c>
      <c r="K12992" t="s">
        <v>20</v>
      </c>
      <c r="L12992" t="s">
        <v>60</v>
      </c>
      <c r="M12992">
        <v>65000</v>
      </c>
      <c r="N12992"/>
      <c r="O12992" t="s">
        <v>23823</v>
      </c>
      <c r="P12992" t="s">
        <v>1831</v>
      </c>
    </row>
    <row r="12993" spans="1:16" x14ac:dyDescent="0.35">
      <c r="A12993" t="s">
        <v>0</v>
      </c>
      <c r="B12993" t="s">
        <v>11106</v>
      </c>
      <c r="C12993" t="s">
        <v>4765</v>
      </c>
      <c r="D12993" t="s">
        <v>7670</v>
      </c>
      <c r="E12993" t="s">
        <v>59</v>
      </c>
      <c r="F12993" t="b">
        <v>0</v>
      </c>
      <c r="G12993" t="s">
        <v>40</v>
      </c>
      <c r="H12993" s="1">
        <v>46161.585590277777</v>
      </c>
      <c r="I12993" t="b">
        <v>1</v>
      </c>
      <c r="J12993" t="b">
        <v>0</v>
      </c>
      <c r="K12993" t="s">
        <v>40</v>
      </c>
      <c r="L12993" t="s">
        <v>60</v>
      </c>
      <c r="M12993">
        <v>40000</v>
      </c>
      <c r="N12993"/>
      <c r="O12993" t="s">
        <v>5071</v>
      </c>
      <c r="P12993" t="s">
        <v>2583</v>
      </c>
    </row>
    <row r="12994" spans="1:16" x14ac:dyDescent="0.35">
      <c r="A12994" t="s">
        <v>0</v>
      </c>
      <c r="B12994" t="s">
        <v>23824</v>
      </c>
      <c r="C12994" t="s">
        <v>76</v>
      </c>
      <c r="D12994" t="s">
        <v>141</v>
      </c>
      <c r="E12994" t="s">
        <v>88</v>
      </c>
      <c r="F12994" t="b">
        <v>1</v>
      </c>
      <c r="G12994" t="s">
        <v>41</v>
      </c>
      <c r="H12994" s="1">
        <v>46161.585590277777</v>
      </c>
      <c r="I12994" t="b">
        <v>1</v>
      </c>
      <c r="J12994" t="b">
        <v>0</v>
      </c>
      <c r="K12994" t="s">
        <v>41</v>
      </c>
      <c r="L12994" t="s">
        <v>74</v>
      </c>
      <c r="M12994"/>
      <c r="N12994">
        <v>55</v>
      </c>
      <c r="O12994" t="s">
        <v>141</v>
      </c>
      <c r="P12994" t="s">
        <v>23825</v>
      </c>
    </row>
    <row r="12995" spans="1:16" x14ac:dyDescent="0.35">
      <c r="A12995" t="s">
        <v>2</v>
      </c>
      <c r="B12995" t="s">
        <v>23826</v>
      </c>
      <c r="C12995" t="s">
        <v>23827</v>
      </c>
      <c r="D12995" t="s">
        <v>5440</v>
      </c>
      <c r="E12995" t="s">
        <v>59</v>
      </c>
      <c r="F12995" t="b">
        <v>0</v>
      </c>
      <c r="G12995" t="s">
        <v>65</v>
      </c>
      <c r="H12995" s="1">
        <v>46161.585763888892</v>
      </c>
      <c r="I12995" t="b">
        <v>0</v>
      </c>
      <c r="J12995" t="b">
        <v>1</v>
      </c>
      <c r="K12995" t="s">
        <v>41</v>
      </c>
      <c r="L12995" t="s">
        <v>60</v>
      </c>
      <c r="M12995">
        <v>61800</v>
      </c>
      <c r="N12995"/>
      <c r="O12995" t="s">
        <v>23828</v>
      </c>
      <c r="P12995" t="s">
        <v>208</v>
      </c>
    </row>
    <row r="12996" spans="1:16" x14ac:dyDescent="0.35">
      <c r="A12996" t="s">
        <v>4</v>
      </c>
      <c r="B12996" t="s">
        <v>935</v>
      </c>
      <c r="C12996" t="s">
        <v>76</v>
      </c>
      <c r="D12996" t="s">
        <v>4622</v>
      </c>
      <c r="E12996" t="s">
        <v>59</v>
      </c>
      <c r="F12996" t="b">
        <v>1</v>
      </c>
      <c r="G12996" t="s">
        <v>13048</v>
      </c>
      <c r="H12996" s="1">
        <v>46161.587106481478</v>
      </c>
      <c r="I12996" t="b">
        <v>0</v>
      </c>
      <c r="J12996" t="b">
        <v>0</v>
      </c>
      <c r="K12996" t="s">
        <v>13048</v>
      </c>
      <c r="L12996" t="s">
        <v>60</v>
      </c>
      <c r="M12996">
        <v>188000</v>
      </c>
      <c r="N12996"/>
      <c r="O12996" t="s">
        <v>23829</v>
      </c>
      <c r="P12996" t="s">
        <v>23830</v>
      </c>
    </row>
    <row r="12997" spans="1:16" x14ac:dyDescent="0.35">
      <c r="A12997" t="s">
        <v>1</v>
      </c>
      <c r="B12997" t="s">
        <v>23831</v>
      </c>
      <c r="C12997" t="s">
        <v>4345</v>
      </c>
      <c r="D12997" t="s">
        <v>4346</v>
      </c>
      <c r="E12997" t="s">
        <v>59</v>
      </c>
      <c r="F12997" t="b">
        <v>0</v>
      </c>
      <c r="G12997" t="s">
        <v>13</v>
      </c>
      <c r="H12997" s="1">
        <v>46161.58730324074</v>
      </c>
      <c r="I12997" t="b">
        <v>0</v>
      </c>
      <c r="J12997" t="b">
        <v>0</v>
      </c>
      <c r="K12997" t="s">
        <v>13</v>
      </c>
      <c r="L12997" t="s">
        <v>60</v>
      </c>
      <c r="M12997">
        <v>130000</v>
      </c>
      <c r="N12997"/>
      <c r="O12997" t="s">
        <v>23832</v>
      </c>
      <c r="P12997" t="s">
        <v>2711</v>
      </c>
    </row>
    <row r="12998" spans="1:16" x14ac:dyDescent="0.35">
      <c r="A12998" t="s">
        <v>7</v>
      </c>
      <c r="B12998" t="s">
        <v>7</v>
      </c>
      <c r="C12998" t="s">
        <v>4475</v>
      </c>
      <c r="D12998" t="s">
        <v>4346</v>
      </c>
      <c r="E12998" t="s">
        <v>59</v>
      </c>
      <c r="F12998" t="b">
        <v>0</v>
      </c>
      <c r="G12998" t="s">
        <v>65</v>
      </c>
      <c r="H12998" s="1">
        <v>46161.626122685193</v>
      </c>
      <c r="I12998" t="b">
        <v>1</v>
      </c>
      <c r="J12998" t="b">
        <v>0</v>
      </c>
      <c r="K12998" t="s">
        <v>41</v>
      </c>
      <c r="L12998" t="s">
        <v>74</v>
      </c>
      <c r="M12998"/>
      <c r="N12998">
        <v>60</v>
      </c>
      <c r="O12998" t="s">
        <v>23104</v>
      </c>
      <c r="P12998" t="s">
        <v>7575</v>
      </c>
    </row>
    <row r="12999" spans="1:16" x14ac:dyDescent="0.35">
      <c r="A12999" t="s">
        <v>0</v>
      </c>
      <c r="B12999" t="s">
        <v>23833</v>
      </c>
      <c r="C12999" t="s">
        <v>142</v>
      </c>
      <c r="D12999" t="s">
        <v>5349</v>
      </c>
      <c r="E12999" t="s">
        <v>59</v>
      </c>
      <c r="F12999" t="b">
        <v>0</v>
      </c>
      <c r="G12999" t="s">
        <v>65</v>
      </c>
      <c r="H12999" s="1">
        <v>46161.626134259262</v>
      </c>
      <c r="I12999" t="b">
        <v>0</v>
      </c>
      <c r="J12999" t="b">
        <v>1</v>
      </c>
      <c r="K12999" t="s">
        <v>41</v>
      </c>
      <c r="L12999" t="s">
        <v>60</v>
      </c>
      <c r="M12999">
        <v>109900</v>
      </c>
      <c r="N12999"/>
      <c r="O12999" t="s">
        <v>2454</v>
      </c>
      <c r="P12999" t="s">
        <v>23834</v>
      </c>
    </row>
    <row r="13000" spans="1:16" x14ac:dyDescent="0.35">
      <c r="A13000" t="s">
        <v>0</v>
      </c>
      <c r="B13000" t="s">
        <v>0</v>
      </c>
      <c r="C13000" t="s">
        <v>929</v>
      </c>
      <c r="D13000" t="s">
        <v>4346</v>
      </c>
      <c r="E13000" t="s">
        <v>59</v>
      </c>
      <c r="F13000" t="b">
        <v>0</v>
      </c>
      <c r="G13000" t="s">
        <v>65</v>
      </c>
      <c r="H13000" s="1">
        <v>46161.626168981478</v>
      </c>
      <c r="I13000" t="b">
        <v>1</v>
      </c>
      <c r="J13000" t="b">
        <v>1</v>
      </c>
      <c r="K13000" t="s">
        <v>41</v>
      </c>
      <c r="L13000" t="s">
        <v>74</v>
      </c>
      <c r="M13000"/>
      <c r="N13000">
        <v>37.5</v>
      </c>
      <c r="O13000" t="s">
        <v>23835</v>
      </c>
      <c r="P13000" t="s">
        <v>7575</v>
      </c>
    </row>
    <row r="13001" spans="1:16" x14ac:dyDescent="0.35">
      <c r="A13001" t="s">
        <v>1</v>
      </c>
      <c r="B13001" t="s">
        <v>23836</v>
      </c>
      <c r="C13001" t="s">
        <v>4245</v>
      </c>
      <c r="D13001" t="s">
        <v>4526</v>
      </c>
      <c r="E13001" t="s">
        <v>59</v>
      </c>
      <c r="F13001" t="b">
        <v>0</v>
      </c>
      <c r="G13001" t="s">
        <v>68</v>
      </c>
      <c r="H13001" s="1">
        <v>46161.626192129632</v>
      </c>
      <c r="I13001" t="b">
        <v>0</v>
      </c>
      <c r="J13001" t="b">
        <v>0</v>
      </c>
      <c r="K13001" t="s">
        <v>41</v>
      </c>
      <c r="L13001" t="s">
        <v>60</v>
      </c>
      <c r="M13001">
        <v>139000</v>
      </c>
      <c r="N13001"/>
      <c r="O13001" t="s">
        <v>2224</v>
      </c>
      <c r="P13001" t="s">
        <v>23837</v>
      </c>
    </row>
    <row r="13002" spans="1:16" x14ac:dyDescent="0.35">
      <c r="A13002" t="s">
        <v>1</v>
      </c>
      <c r="B13002" t="s">
        <v>23838</v>
      </c>
      <c r="C13002" t="s">
        <v>162</v>
      </c>
      <c r="D13002" t="s">
        <v>4526</v>
      </c>
      <c r="E13002" t="s">
        <v>59</v>
      </c>
      <c r="F13002" t="b">
        <v>0</v>
      </c>
      <c r="G13002" t="s">
        <v>73</v>
      </c>
      <c r="H13002" s="1">
        <v>46161.627418981479</v>
      </c>
      <c r="I13002" t="b">
        <v>0</v>
      </c>
      <c r="J13002" t="b">
        <v>0</v>
      </c>
      <c r="K13002" t="s">
        <v>41</v>
      </c>
      <c r="L13002" t="s">
        <v>60</v>
      </c>
      <c r="M13002">
        <v>156000</v>
      </c>
      <c r="N13002"/>
      <c r="O13002" t="s">
        <v>521</v>
      </c>
      <c r="P13002" t="s">
        <v>23839</v>
      </c>
    </row>
    <row r="13003" spans="1:16" x14ac:dyDescent="0.35">
      <c r="A13003" t="s">
        <v>2</v>
      </c>
      <c r="B13003" t="s">
        <v>213</v>
      </c>
      <c r="C13003" t="s">
        <v>4765</v>
      </c>
      <c r="D13003" t="s">
        <v>7670</v>
      </c>
      <c r="E13003" t="s">
        <v>59</v>
      </c>
      <c r="F13003" t="b">
        <v>0</v>
      </c>
      <c r="G13003" t="s">
        <v>40</v>
      </c>
      <c r="H13003" s="1">
        <v>46161.62840277778</v>
      </c>
      <c r="I13003" t="b">
        <v>0</v>
      </c>
      <c r="J13003" t="b">
        <v>0</v>
      </c>
      <c r="K13003" t="s">
        <v>40</v>
      </c>
      <c r="L13003" t="s">
        <v>60</v>
      </c>
      <c r="M13003">
        <v>70500</v>
      </c>
      <c r="N13003"/>
      <c r="O13003" t="s">
        <v>11433</v>
      </c>
    </row>
    <row r="13004" spans="1:16" x14ac:dyDescent="0.35">
      <c r="A13004" t="s">
        <v>6</v>
      </c>
      <c r="B13004" t="s">
        <v>23840</v>
      </c>
      <c r="C13004" t="s">
        <v>41</v>
      </c>
      <c r="D13004" t="s">
        <v>14154</v>
      </c>
      <c r="E13004" t="s">
        <v>59</v>
      </c>
      <c r="F13004" t="b">
        <v>0</v>
      </c>
      <c r="G13004" t="s">
        <v>41</v>
      </c>
      <c r="H13004" s="1">
        <v>46161.62841435185</v>
      </c>
      <c r="I13004" t="b">
        <v>0</v>
      </c>
      <c r="J13004" t="b">
        <v>1</v>
      </c>
      <c r="K13004" t="s">
        <v>41</v>
      </c>
      <c r="L13004" t="s">
        <v>60</v>
      </c>
      <c r="M13004">
        <v>159125</v>
      </c>
      <c r="N13004"/>
      <c r="O13004" t="s">
        <v>19713</v>
      </c>
      <c r="P13004" t="s">
        <v>4312</v>
      </c>
    </row>
    <row r="13005" spans="1:16" x14ac:dyDescent="0.35">
      <c r="A13005" t="s">
        <v>3</v>
      </c>
      <c r="B13005" t="s">
        <v>23841</v>
      </c>
      <c r="C13005" t="s">
        <v>598</v>
      </c>
      <c r="D13005" t="s">
        <v>4526</v>
      </c>
      <c r="E13005" t="s">
        <v>59</v>
      </c>
      <c r="F13005" t="b">
        <v>0</v>
      </c>
      <c r="G13005" t="s">
        <v>65</v>
      </c>
      <c r="H13005" s="1">
        <v>46161.66778935185</v>
      </c>
      <c r="I13005" t="b">
        <v>0</v>
      </c>
      <c r="J13005" t="b">
        <v>0</v>
      </c>
      <c r="K13005" t="s">
        <v>41</v>
      </c>
      <c r="L13005" t="s">
        <v>74</v>
      </c>
      <c r="M13005"/>
      <c r="N13005">
        <v>65</v>
      </c>
      <c r="O13005" t="s">
        <v>1164</v>
      </c>
      <c r="P13005" t="s">
        <v>8217</v>
      </c>
    </row>
    <row r="13006" spans="1:16" x14ac:dyDescent="0.35">
      <c r="A13006" t="s">
        <v>0</v>
      </c>
      <c r="B13006" t="s">
        <v>23842</v>
      </c>
      <c r="C13006" t="s">
        <v>743</v>
      </c>
      <c r="D13006" t="s">
        <v>4346</v>
      </c>
      <c r="E13006" t="s">
        <v>88</v>
      </c>
      <c r="F13006" t="b">
        <v>0</v>
      </c>
      <c r="G13006" t="s">
        <v>77</v>
      </c>
      <c r="H13006" s="1">
        <v>46161.66778935185</v>
      </c>
      <c r="I13006" t="b">
        <v>0</v>
      </c>
      <c r="J13006" t="b">
        <v>0</v>
      </c>
      <c r="K13006" t="s">
        <v>41</v>
      </c>
      <c r="L13006" t="s">
        <v>74</v>
      </c>
      <c r="M13006"/>
      <c r="N13006">
        <v>64</v>
      </c>
      <c r="O13006" t="s">
        <v>3568</v>
      </c>
      <c r="P13006" t="s">
        <v>23843</v>
      </c>
    </row>
    <row r="13007" spans="1:16" x14ac:dyDescent="0.35">
      <c r="A13007" t="s">
        <v>0</v>
      </c>
      <c r="B13007" t="s">
        <v>0</v>
      </c>
      <c r="C13007" t="s">
        <v>13860</v>
      </c>
      <c r="D13007" t="s">
        <v>7670</v>
      </c>
      <c r="E13007" t="s">
        <v>232</v>
      </c>
      <c r="F13007" t="b">
        <v>0</v>
      </c>
      <c r="G13007" t="s">
        <v>40</v>
      </c>
      <c r="H13007" s="1">
        <v>46161.668923611112</v>
      </c>
      <c r="I13007" t="b">
        <v>1</v>
      </c>
      <c r="J13007" t="b">
        <v>0</v>
      </c>
      <c r="K13007" t="s">
        <v>40</v>
      </c>
      <c r="L13007" t="s">
        <v>74</v>
      </c>
      <c r="M13007"/>
      <c r="N13007">
        <v>48.5</v>
      </c>
      <c r="O13007" t="s">
        <v>23844</v>
      </c>
      <c r="P13007" t="s">
        <v>23845</v>
      </c>
    </row>
    <row r="13008" spans="1:16" x14ac:dyDescent="0.35">
      <c r="A13008" t="s">
        <v>0</v>
      </c>
      <c r="B13008" t="s">
        <v>23846</v>
      </c>
      <c r="C13008" t="s">
        <v>273</v>
      </c>
      <c r="D13008" t="s">
        <v>2360</v>
      </c>
      <c r="E13008" t="s">
        <v>59</v>
      </c>
      <c r="F13008" t="b">
        <v>0</v>
      </c>
      <c r="G13008" t="s">
        <v>41</v>
      </c>
      <c r="H13008" s="1">
        <v>46161.668969907398</v>
      </c>
      <c r="I13008" t="b">
        <v>0</v>
      </c>
      <c r="J13008" t="b">
        <v>1</v>
      </c>
      <c r="K13008" t="s">
        <v>41</v>
      </c>
      <c r="L13008" t="s">
        <v>60</v>
      </c>
      <c r="M13008">
        <v>101450</v>
      </c>
      <c r="N13008"/>
      <c r="O13008" t="s">
        <v>195</v>
      </c>
    </row>
    <row r="13009" spans="1:16" x14ac:dyDescent="0.35">
      <c r="A13009" t="s">
        <v>2</v>
      </c>
      <c r="B13009" t="s">
        <v>23847</v>
      </c>
      <c r="C13009" t="s">
        <v>76</v>
      </c>
      <c r="D13009" t="s">
        <v>6368</v>
      </c>
      <c r="E13009" t="s">
        <v>59</v>
      </c>
      <c r="F13009" t="b">
        <v>1</v>
      </c>
      <c r="G13009" t="s">
        <v>77</v>
      </c>
      <c r="H13009" s="1">
        <v>46161.669050925928</v>
      </c>
      <c r="I13009" t="b">
        <v>0</v>
      </c>
      <c r="J13009" t="b">
        <v>0</v>
      </c>
      <c r="K13009" t="s">
        <v>41</v>
      </c>
      <c r="L13009" t="s">
        <v>60</v>
      </c>
      <c r="M13009">
        <v>151560</v>
      </c>
      <c r="N13009"/>
      <c r="O13009" t="s">
        <v>1044</v>
      </c>
    </row>
    <row r="13010" spans="1:16" x14ac:dyDescent="0.35">
      <c r="A13010" t="s">
        <v>2</v>
      </c>
      <c r="B13010" t="s">
        <v>23848</v>
      </c>
      <c r="C13010" t="s">
        <v>115</v>
      </c>
      <c r="D13010" t="s">
        <v>4756</v>
      </c>
      <c r="E13010" t="s">
        <v>59</v>
      </c>
      <c r="F13010" t="b">
        <v>0</v>
      </c>
      <c r="G13010" t="s">
        <v>65</v>
      </c>
      <c r="H13010" s="1">
        <v>46161.66909722222</v>
      </c>
      <c r="I13010" t="b">
        <v>0</v>
      </c>
      <c r="J13010" t="b">
        <v>0</v>
      </c>
      <c r="K13010" t="s">
        <v>41</v>
      </c>
      <c r="L13010" t="s">
        <v>60</v>
      </c>
      <c r="M13010">
        <v>135000</v>
      </c>
      <c r="N13010"/>
      <c r="O13010" t="s">
        <v>966</v>
      </c>
      <c r="P13010" t="s">
        <v>23849</v>
      </c>
    </row>
    <row r="13011" spans="1:16" x14ac:dyDescent="0.35">
      <c r="A13011" t="s">
        <v>5</v>
      </c>
      <c r="B13011" t="s">
        <v>23850</v>
      </c>
      <c r="C13011" t="s">
        <v>833</v>
      </c>
      <c r="D13011" t="s">
        <v>2360</v>
      </c>
      <c r="E13011" t="s">
        <v>59</v>
      </c>
      <c r="F13011" t="b">
        <v>0</v>
      </c>
      <c r="G13011" t="s">
        <v>77</v>
      </c>
      <c r="H13011" s="1">
        <v>46161.670208333337</v>
      </c>
      <c r="I13011" t="b">
        <v>0</v>
      </c>
      <c r="J13011" t="b">
        <v>1</v>
      </c>
      <c r="K13011" t="s">
        <v>41</v>
      </c>
      <c r="L13011" t="s">
        <v>60</v>
      </c>
      <c r="M13011">
        <v>187374</v>
      </c>
      <c r="N13011"/>
      <c r="O13011" t="s">
        <v>3500</v>
      </c>
      <c r="P13011" t="s">
        <v>23851</v>
      </c>
    </row>
    <row r="13012" spans="1:16" x14ac:dyDescent="0.35">
      <c r="A13012" t="s">
        <v>1</v>
      </c>
      <c r="B13012" t="s">
        <v>602</v>
      </c>
      <c r="C13012" t="s">
        <v>3648</v>
      </c>
      <c r="D13012" t="s">
        <v>4346</v>
      </c>
      <c r="E13012" t="s">
        <v>59</v>
      </c>
      <c r="F13012" t="b">
        <v>0</v>
      </c>
      <c r="G13012" t="s">
        <v>65</v>
      </c>
      <c r="H13012" s="1">
        <v>46161.670208333337</v>
      </c>
      <c r="I13012" t="b">
        <v>0</v>
      </c>
      <c r="J13012" t="b">
        <v>1</v>
      </c>
      <c r="K13012" t="s">
        <v>41</v>
      </c>
      <c r="L13012" t="s">
        <v>60</v>
      </c>
      <c r="M13012">
        <v>75000</v>
      </c>
      <c r="N13012"/>
      <c r="O13012" t="s">
        <v>23852</v>
      </c>
      <c r="P13012" t="s">
        <v>23853</v>
      </c>
    </row>
    <row r="13013" spans="1:16" x14ac:dyDescent="0.35">
      <c r="A13013" t="s">
        <v>1</v>
      </c>
      <c r="B13013" t="s">
        <v>23854</v>
      </c>
      <c r="C13013" t="s">
        <v>1032</v>
      </c>
      <c r="D13013" t="s">
        <v>4756</v>
      </c>
      <c r="E13013" t="s">
        <v>59</v>
      </c>
      <c r="F13013" t="b">
        <v>0</v>
      </c>
      <c r="G13013" t="s">
        <v>13</v>
      </c>
      <c r="H13013" s="1">
        <v>46161.670624999999</v>
      </c>
      <c r="I13013" t="b">
        <v>1</v>
      </c>
      <c r="J13013" t="b">
        <v>0</v>
      </c>
      <c r="K13013" t="s">
        <v>13</v>
      </c>
      <c r="L13013" t="s">
        <v>60</v>
      </c>
      <c r="M13013">
        <v>115000</v>
      </c>
      <c r="N13013"/>
      <c r="O13013" t="s">
        <v>1324</v>
      </c>
      <c r="P13013" t="s">
        <v>23855</v>
      </c>
    </row>
    <row r="13014" spans="1:16" x14ac:dyDescent="0.35">
      <c r="A13014" t="s">
        <v>5</v>
      </c>
      <c r="B13014" t="s">
        <v>2691</v>
      </c>
      <c r="C13014" t="s">
        <v>76</v>
      </c>
      <c r="D13014" t="s">
        <v>4346</v>
      </c>
      <c r="E13014" t="s">
        <v>59</v>
      </c>
      <c r="F13014" t="b">
        <v>1</v>
      </c>
      <c r="G13014" t="s">
        <v>13</v>
      </c>
      <c r="H13014" s="1">
        <v>46161.670624999999</v>
      </c>
      <c r="I13014" t="b">
        <v>0</v>
      </c>
      <c r="J13014" t="b">
        <v>0</v>
      </c>
      <c r="K13014" t="s">
        <v>13</v>
      </c>
      <c r="L13014" t="s">
        <v>60</v>
      </c>
      <c r="M13014">
        <v>228500</v>
      </c>
      <c r="N13014"/>
      <c r="O13014" t="s">
        <v>23856</v>
      </c>
      <c r="P13014" t="s">
        <v>23857</v>
      </c>
    </row>
    <row r="13015" spans="1:16" x14ac:dyDescent="0.35">
      <c r="A13015" t="s">
        <v>1</v>
      </c>
      <c r="B13015" t="s">
        <v>23858</v>
      </c>
      <c r="C13015" t="s">
        <v>76</v>
      </c>
      <c r="D13015" t="s">
        <v>4526</v>
      </c>
      <c r="F13015" t="b">
        <v>1</v>
      </c>
      <c r="G13015" t="s">
        <v>31</v>
      </c>
      <c r="H13015" s="1">
        <v>46161.671319444453</v>
      </c>
      <c r="I13015" t="b">
        <v>1</v>
      </c>
      <c r="J13015" t="b">
        <v>0</v>
      </c>
      <c r="K13015" t="s">
        <v>31</v>
      </c>
      <c r="L13015" t="s">
        <v>74</v>
      </c>
      <c r="M13015"/>
      <c r="N13015">
        <v>525</v>
      </c>
      <c r="O13015" t="s">
        <v>23859</v>
      </c>
      <c r="P13015" t="s">
        <v>23860</v>
      </c>
    </row>
    <row r="13016" spans="1:16" x14ac:dyDescent="0.35">
      <c r="A13016" t="s">
        <v>1</v>
      </c>
      <c r="B13016" t="s">
        <v>14518</v>
      </c>
      <c r="C13016" t="s">
        <v>13860</v>
      </c>
      <c r="D13016" t="s">
        <v>7670</v>
      </c>
      <c r="E13016" t="s">
        <v>232</v>
      </c>
      <c r="F13016" t="b">
        <v>0</v>
      </c>
      <c r="G13016" t="s">
        <v>40</v>
      </c>
      <c r="H13016" s="1">
        <v>46161.671689814822</v>
      </c>
      <c r="I13016" t="b">
        <v>1</v>
      </c>
      <c r="J13016" t="b">
        <v>0</v>
      </c>
      <c r="K13016" t="s">
        <v>40</v>
      </c>
      <c r="L13016" t="s">
        <v>74</v>
      </c>
      <c r="M13016"/>
      <c r="N13016">
        <v>40</v>
      </c>
      <c r="O13016" t="s">
        <v>23861</v>
      </c>
      <c r="P13016" t="s">
        <v>2642</v>
      </c>
    </row>
    <row r="13017" spans="1:16" x14ac:dyDescent="0.35">
      <c r="A13017" t="s">
        <v>0</v>
      </c>
      <c r="B13017" t="s">
        <v>23862</v>
      </c>
      <c r="C13017" t="s">
        <v>1108</v>
      </c>
      <c r="D13017" t="s">
        <v>4346</v>
      </c>
      <c r="E13017" t="s">
        <v>59</v>
      </c>
      <c r="F13017" t="b">
        <v>0</v>
      </c>
      <c r="G13017" t="s">
        <v>68</v>
      </c>
      <c r="H13017" s="1">
        <v>46161.709456018521</v>
      </c>
      <c r="I13017" t="b">
        <v>0</v>
      </c>
      <c r="J13017" t="b">
        <v>1</v>
      </c>
      <c r="K13017" t="s">
        <v>41</v>
      </c>
      <c r="L13017" t="s">
        <v>60</v>
      </c>
      <c r="M13017">
        <v>60000</v>
      </c>
      <c r="N13017"/>
      <c r="O13017" t="s">
        <v>23863</v>
      </c>
    </row>
    <row r="13018" spans="1:16" x14ac:dyDescent="0.35">
      <c r="A13018" t="s">
        <v>0</v>
      </c>
      <c r="B13018" t="s">
        <v>23864</v>
      </c>
      <c r="C13018" t="s">
        <v>467</v>
      </c>
      <c r="D13018" t="s">
        <v>4756</v>
      </c>
      <c r="E13018" t="s">
        <v>59</v>
      </c>
      <c r="F13018" t="b">
        <v>0</v>
      </c>
      <c r="G13018" t="s">
        <v>65</v>
      </c>
      <c r="H13018" s="1">
        <v>46161.709502314807</v>
      </c>
      <c r="I13018" t="b">
        <v>1</v>
      </c>
      <c r="J13018" t="b">
        <v>0</v>
      </c>
      <c r="K13018" t="s">
        <v>41</v>
      </c>
      <c r="L13018" t="s">
        <v>60</v>
      </c>
      <c r="M13018">
        <v>115000</v>
      </c>
      <c r="N13018"/>
      <c r="O13018" t="s">
        <v>966</v>
      </c>
      <c r="P13018" t="s">
        <v>15014</v>
      </c>
    </row>
    <row r="13019" spans="1:16" x14ac:dyDescent="0.35">
      <c r="A13019" t="s">
        <v>1</v>
      </c>
      <c r="B13019" t="s">
        <v>23865</v>
      </c>
      <c r="C13019" t="s">
        <v>23866</v>
      </c>
      <c r="D13019" t="s">
        <v>4526</v>
      </c>
      <c r="E13019" t="s">
        <v>59</v>
      </c>
      <c r="F13019" t="b">
        <v>0</v>
      </c>
      <c r="G13019" t="s">
        <v>65</v>
      </c>
      <c r="H13019" s="1">
        <v>46161.711898148147</v>
      </c>
      <c r="I13019" t="b">
        <v>1</v>
      </c>
      <c r="J13019" t="b">
        <v>0</v>
      </c>
      <c r="K13019" t="s">
        <v>41</v>
      </c>
      <c r="L13019" t="s">
        <v>60</v>
      </c>
      <c r="M13019">
        <v>115000</v>
      </c>
      <c r="N13019"/>
      <c r="O13019" t="s">
        <v>215</v>
      </c>
      <c r="P13019" t="s">
        <v>23867</v>
      </c>
    </row>
    <row r="13020" spans="1:16" x14ac:dyDescent="0.35">
      <c r="A13020" t="s">
        <v>1</v>
      </c>
      <c r="B13020" t="s">
        <v>23868</v>
      </c>
      <c r="C13020" t="s">
        <v>3797</v>
      </c>
      <c r="D13020" t="s">
        <v>4346</v>
      </c>
      <c r="E13020" t="s">
        <v>59</v>
      </c>
      <c r="F13020" t="b">
        <v>0</v>
      </c>
      <c r="G13020" t="s">
        <v>13</v>
      </c>
      <c r="H13020" s="1">
        <v>46161.71230324074</v>
      </c>
      <c r="I13020" t="b">
        <v>0</v>
      </c>
      <c r="J13020" t="b">
        <v>0</v>
      </c>
      <c r="K13020" t="s">
        <v>13</v>
      </c>
      <c r="L13020" t="s">
        <v>60</v>
      </c>
      <c r="M13020">
        <v>104165</v>
      </c>
      <c r="N13020"/>
      <c r="O13020" t="s">
        <v>23869</v>
      </c>
      <c r="P13020" t="s">
        <v>19855</v>
      </c>
    </row>
    <row r="13021" spans="1:16" x14ac:dyDescent="0.35">
      <c r="A13021" t="s">
        <v>0</v>
      </c>
      <c r="B13021" t="s">
        <v>1807</v>
      </c>
      <c r="C13021" t="s">
        <v>1660</v>
      </c>
      <c r="D13021" t="s">
        <v>4346</v>
      </c>
      <c r="E13021" t="s">
        <v>88</v>
      </c>
      <c r="F13021" t="b">
        <v>0</v>
      </c>
      <c r="G13021" t="s">
        <v>68</v>
      </c>
      <c r="H13021" s="1">
        <v>46161.751122685193</v>
      </c>
      <c r="I13021" t="b">
        <v>1</v>
      </c>
      <c r="J13021" t="b">
        <v>0</v>
      </c>
      <c r="K13021" t="s">
        <v>41</v>
      </c>
      <c r="L13021" t="s">
        <v>74</v>
      </c>
      <c r="M13021"/>
      <c r="N13021">
        <v>42.5</v>
      </c>
      <c r="O13021" t="s">
        <v>23870</v>
      </c>
      <c r="P13021" t="s">
        <v>23871</v>
      </c>
    </row>
    <row r="13022" spans="1:16" x14ac:dyDescent="0.35">
      <c r="A13022" t="s">
        <v>0</v>
      </c>
      <c r="B13022" t="s">
        <v>23872</v>
      </c>
      <c r="C13022" t="s">
        <v>172</v>
      </c>
      <c r="D13022" t="s">
        <v>4526</v>
      </c>
      <c r="E13022" t="s">
        <v>59</v>
      </c>
      <c r="F13022" t="b">
        <v>0</v>
      </c>
      <c r="G13022" t="s">
        <v>68</v>
      </c>
      <c r="H13022" s="1">
        <v>46161.751122685193</v>
      </c>
      <c r="I13022" t="b">
        <v>0</v>
      </c>
      <c r="J13022" t="b">
        <v>0</v>
      </c>
      <c r="K13022" t="s">
        <v>41</v>
      </c>
      <c r="L13022" t="s">
        <v>74</v>
      </c>
      <c r="M13022"/>
      <c r="N13022">
        <v>27.5</v>
      </c>
      <c r="O13022" t="s">
        <v>2295</v>
      </c>
      <c r="P13022" t="s">
        <v>2710</v>
      </c>
    </row>
    <row r="13023" spans="1:16" x14ac:dyDescent="0.35">
      <c r="A13023" t="s">
        <v>6</v>
      </c>
      <c r="B13023" t="s">
        <v>23873</v>
      </c>
      <c r="C13023" t="s">
        <v>112</v>
      </c>
      <c r="D13023" t="s">
        <v>2360</v>
      </c>
      <c r="E13023" t="s">
        <v>59</v>
      </c>
      <c r="F13023" t="b">
        <v>0</v>
      </c>
      <c r="G13023" t="s">
        <v>65</v>
      </c>
      <c r="H13023" s="1">
        <v>46161.752372685187</v>
      </c>
      <c r="I13023" t="b">
        <v>0</v>
      </c>
      <c r="J13023" t="b">
        <v>0</v>
      </c>
      <c r="K13023" t="s">
        <v>41</v>
      </c>
      <c r="L13023" t="s">
        <v>74</v>
      </c>
      <c r="M13023"/>
      <c r="N13023">
        <v>100</v>
      </c>
      <c r="O13023" t="s">
        <v>5046</v>
      </c>
    </row>
    <row r="13024" spans="1:16" x14ac:dyDescent="0.35">
      <c r="A13024" t="s">
        <v>2</v>
      </c>
      <c r="B13024" t="s">
        <v>23647</v>
      </c>
      <c r="C13024" t="s">
        <v>162</v>
      </c>
      <c r="D13024" t="s">
        <v>21392</v>
      </c>
      <c r="E13024" t="s">
        <v>88</v>
      </c>
      <c r="F13024" t="b">
        <v>0</v>
      </c>
      <c r="G13024" t="s">
        <v>73</v>
      </c>
      <c r="H13024" s="1">
        <v>46161.752384259264</v>
      </c>
      <c r="I13024" t="b">
        <v>0</v>
      </c>
      <c r="J13024" t="b">
        <v>0</v>
      </c>
      <c r="K13024" t="s">
        <v>41</v>
      </c>
      <c r="L13024" t="s">
        <v>74</v>
      </c>
      <c r="M13024"/>
      <c r="N13024">
        <v>125</v>
      </c>
      <c r="O13024" t="s">
        <v>21393</v>
      </c>
      <c r="P13024" t="s">
        <v>23874</v>
      </c>
    </row>
    <row r="13025" spans="1:16" x14ac:dyDescent="0.35">
      <c r="A13025" t="s">
        <v>1</v>
      </c>
      <c r="B13025" t="s">
        <v>23875</v>
      </c>
      <c r="C13025" t="s">
        <v>76</v>
      </c>
      <c r="D13025" t="s">
        <v>4526</v>
      </c>
      <c r="E13025" t="s">
        <v>88</v>
      </c>
      <c r="F13025" t="b">
        <v>1</v>
      </c>
      <c r="G13025" t="s">
        <v>77</v>
      </c>
      <c r="H13025" s="1">
        <v>46161.753495370373</v>
      </c>
      <c r="I13025" t="b">
        <v>1</v>
      </c>
      <c r="J13025" t="b">
        <v>0</v>
      </c>
      <c r="K13025" t="s">
        <v>41</v>
      </c>
      <c r="L13025" t="s">
        <v>74</v>
      </c>
      <c r="M13025"/>
      <c r="N13025">
        <v>82.5</v>
      </c>
      <c r="O13025" t="s">
        <v>2222</v>
      </c>
      <c r="P13025" t="s">
        <v>23876</v>
      </c>
    </row>
    <row r="13026" spans="1:16" x14ac:dyDescent="0.35">
      <c r="A13026" t="s">
        <v>1</v>
      </c>
      <c r="B13026" t="s">
        <v>2468</v>
      </c>
      <c r="C13026" t="s">
        <v>32</v>
      </c>
      <c r="D13026" t="s">
        <v>4346</v>
      </c>
      <c r="E13026" t="s">
        <v>59</v>
      </c>
      <c r="F13026" t="b">
        <v>0</v>
      </c>
      <c r="G13026" t="s">
        <v>32</v>
      </c>
      <c r="H13026" s="1">
        <v>46161.754664351851</v>
      </c>
      <c r="I13026" t="b">
        <v>0</v>
      </c>
      <c r="J13026" t="b">
        <v>0</v>
      </c>
      <c r="K13026" t="s">
        <v>32</v>
      </c>
      <c r="L13026" t="s">
        <v>60</v>
      </c>
      <c r="M13026">
        <v>120000</v>
      </c>
      <c r="N13026"/>
      <c r="O13026" t="s">
        <v>23877</v>
      </c>
      <c r="P13026" t="s">
        <v>23878</v>
      </c>
    </row>
    <row r="13027" spans="1:16" x14ac:dyDescent="0.35">
      <c r="A13027" t="s">
        <v>0</v>
      </c>
      <c r="B13027" t="s">
        <v>1271</v>
      </c>
      <c r="C13027" t="s">
        <v>489</v>
      </c>
      <c r="D13027" t="s">
        <v>4346</v>
      </c>
      <c r="E13027" t="s">
        <v>59</v>
      </c>
      <c r="F13027" t="b">
        <v>0</v>
      </c>
      <c r="G13027" t="s">
        <v>77</v>
      </c>
      <c r="H13027" s="1">
        <v>46161.79278935185</v>
      </c>
      <c r="I13027" t="b">
        <v>0</v>
      </c>
      <c r="J13027" t="b">
        <v>1</v>
      </c>
      <c r="K13027" t="s">
        <v>41</v>
      </c>
      <c r="L13027" t="s">
        <v>60</v>
      </c>
      <c r="M13027">
        <v>130000</v>
      </c>
      <c r="N13027"/>
      <c r="O13027" t="s">
        <v>1651</v>
      </c>
      <c r="P13027" t="s">
        <v>23879</v>
      </c>
    </row>
    <row r="13028" spans="1:16" x14ac:dyDescent="0.35">
      <c r="A13028" t="s">
        <v>3</v>
      </c>
      <c r="B13028" t="s">
        <v>2763</v>
      </c>
      <c r="C13028" t="s">
        <v>420</v>
      </c>
      <c r="D13028" t="s">
        <v>2360</v>
      </c>
      <c r="E13028" t="s">
        <v>59</v>
      </c>
      <c r="F13028" t="b">
        <v>0</v>
      </c>
      <c r="G13028" t="s">
        <v>65</v>
      </c>
      <c r="H13028" s="1">
        <v>46161.79283564815</v>
      </c>
      <c r="I13028" t="b">
        <v>1</v>
      </c>
      <c r="J13028" t="b">
        <v>0</v>
      </c>
      <c r="K13028" t="s">
        <v>41</v>
      </c>
      <c r="L13028" t="s">
        <v>60</v>
      </c>
      <c r="M13028">
        <v>72500</v>
      </c>
      <c r="N13028"/>
      <c r="O13028" t="s">
        <v>4128</v>
      </c>
      <c r="P13028" t="s">
        <v>146</v>
      </c>
    </row>
    <row r="13029" spans="1:16" x14ac:dyDescent="0.35">
      <c r="A13029" t="s">
        <v>0</v>
      </c>
      <c r="B13029" t="s">
        <v>2061</v>
      </c>
      <c r="C13029" t="s">
        <v>124</v>
      </c>
      <c r="D13029" t="s">
        <v>4756</v>
      </c>
      <c r="E13029" t="s">
        <v>59</v>
      </c>
      <c r="F13029" t="b">
        <v>0</v>
      </c>
      <c r="G13029" t="s">
        <v>68</v>
      </c>
      <c r="H13029" s="1">
        <v>46161.792847222219</v>
      </c>
      <c r="I13029" t="b">
        <v>0</v>
      </c>
      <c r="J13029" t="b">
        <v>1</v>
      </c>
      <c r="K13029" t="s">
        <v>41</v>
      </c>
      <c r="L13029" t="s">
        <v>60</v>
      </c>
      <c r="M13029">
        <v>82500</v>
      </c>
      <c r="N13029"/>
      <c r="O13029" t="s">
        <v>447</v>
      </c>
      <c r="P13029" t="s">
        <v>23880</v>
      </c>
    </row>
    <row r="13030" spans="1:16" x14ac:dyDescent="0.35">
      <c r="A13030" t="s">
        <v>5</v>
      </c>
      <c r="B13030" t="s">
        <v>23881</v>
      </c>
      <c r="C13030" t="s">
        <v>86</v>
      </c>
      <c r="D13030" t="s">
        <v>4346</v>
      </c>
      <c r="E13030" t="s">
        <v>59</v>
      </c>
      <c r="F13030" t="b">
        <v>0</v>
      </c>
      <c r="G13030" t="s">
        <v>77</v>
      </c>
      <c r="H13030" s="1">
        <v>46161.795162037037</v>
      </c>
      <c r="I13030" t="b">
        <v>1</v>
      </c>
      <c r="J13030" t="b">
        <v>0</v>
      </c>
      <c r="K13030" t="s">
        <v>41</v>
      </c>
      <c r="L13030" t="s">
        <v>60</v>
      </c>
      <c r="M13030">
        <v>200000</v>
      </c>
      <c r="N13030"/>
      <c r="O13030" t="s">
        <v>23882</v>
      </c>
      <c r="P13030" t="s">
        <v>85</v>
      </c>
    </row>
    <row r="13031" spans="1:16" x14ac:dyDescent="0.35">
      <c r="A13031" t="s">
        <v>0</v>
      </c>
      <c r="B13031" t="s">
        <v>3898</v>
      </c>
      <c r="C13031" t="s">
        <v>23092</v>
      </c>
      <c r="D13031" t="s">
        <v>2254</v>
      </c>
      <c r="F13031" t="b">
        <v>0</v>
      </c>
      <c r="G13031" t="s">
        <v>65</v>
      </c>
      <c r="H13031" s="1">
        <v>46161.834502314807</v>
      </c>
      <c r="I13031" t="b">
        <v>0</v>
      </c>
      <c r="J13031" t="b">
        <v>1</v>
      </c>
      <c r="K13031" t="s">
        <v>41</v>
      </c>
      <c r="L13031" t="s">
        <v>74</v>
      </c>
      <c r="M13031"/>
      <c r="N13031">
        <v>30</v>
      </c>
      <c r="O13031" t="s">
        <v>2254</v>
      </c>
      <c r="P13031" t="s">
        <v>875</v>
      </c>
    </row>
    <row r="13032" spans="1:16" x14ac:dyDescent="0.35">
      <c r="A13032" t="s">
        <v>2</v>
      </c>
      <c r="B13032" t="s">
        <v>23883</v>
      </c>
      <c r="C13032" t="s">
        <v>304</v>
      </c>
      <c r="D13032" t="s">
        <v>4526</v>
      </c>
      <c r="E13032" t="s">
        <v>59</v>
      </c>
      <c r="F13032" t="b">
        <v>0</v>
      </c>
      <c r="G13032" t="s">
        <v>77</v>
      </c>
      <c r="H13032" s="1">
        <v>46161.834502314807</v>
      </c>
      <c r="I13032" t="b">
        <v>0</v>
      </c>
      <c r="J13032" t="b">
        <v>0</v>
      </c>
      <c r="K13032" t="s">
        <v>41</v>
      </c>
      <c r="L13032" t="s">
        <v>60</v>
      </c>
      <c r="M13032">
        <v>155000</v>
      </c>
      <c r="N13032"/>
      <c r="O13032" t="s">
        <v>701</v>
      </c>
      <c r="P13032" t="s">
        <v>1519</v>
      </c>
    </row>
    <row r="13033" spans="1:16" x14ac:dyDescent="0.35">
      <c r="A13033" t="s">
        <v>3</v>
      </c>
      <c r="B13033" t="s">
        <v>23884</v>
      </c>
      <c r="C13033" t="s">
        <v>320</v>
      </c>
      <c r="D13033" t="s">
        <v>2360</v>
      </c>
      <c r="E13033" t="s">
        <v>59</v>
      </c>
      <c r="F13033" t="b">
        <v>0</v>
      </c>
      <c r="G13033" t="s">
        <v>73</v>
      </c>
      <c r="H13033" s="1">
        <v>46161.834548611107</v>
      </c>
      <c r="I13033" t="b">
        <v>0</v>
      </c>
      <c r="J13033" t="b">
        <v>1</v>
      </c>
      <c r="K13033" t="s">
        <v>41</v>
      </c>
      <c r="L13033" t="s">
        <v>60</v>
      </c>
      <c r="M13033">
        <v>118500</v>
      </c>
      <c r="N13033"/>
      <c r="O13033" t="s">
        <v>982</v>
      </c>
      <c r="P13033" t="s">
        <v>23885</v>
      </c>
    </row>
    <row r="13034" spans="1:16" x14ac:dyDescent="0.35">
      <c r="A13034" t="s">
        <v>0</v>
      </c>
      <c r="B13034" t="s">
        <v>23886</v>
      </c>
      <c r="C13034" t="s">
        <v>41</v>
      </c>
      <c r="D13034" t="s">
        <v>4526</v>
      </c>
      <c r="E13034" t="s">
        <v>59</v>
      </c>
      <c r="F13034" t="b">
        <v>0</v>
      </c>
      <c r="G13034" t="s">
        <v>41</v>
      </c>
      <c r="H13034" s="1">
        <v>46161.835590277777</v>
      </c>
      <c r="I13034" t="b">
        <v>0</v>
      </c>
      <c r="J13034" t="b">
        <v>0</v>
      </c>
      <c r="K13034" t="s">
        <v>41</v>
      </c>
      <c r="L13034" t="s">
        <v>60</v>
      </c>
      <c r="M13034">
        <v>67500</v>
      </c>
      <c r="N13034"/>
      <c r="O13034" t="s">
        <v>155</v>
      </c>
      <c r="P13034" t="s">
        <v>23887</v>
      </c>
    </row>
    <row r="13035" spans="1:16" x14ac:dyDescent="0.35">
      <c r="A13035" t="s">
        <v>2</v>
      </c>
      <c r="B13035" t="s">
        <v>1206</v>
      </c>
      <c r="C13035" t="s">
        <v>145</v>
      </c>
      <c r="D13035" t="s">
        <v>4346</v>
      </c>
      <c r="E13035" t="s">
        <v>59</v>
      </c>
      <c r="F13035" t="b">
        <v>0</v>
      </c>
      <c r="G13035" t="s">
        <v>65</v>
      </c>
      <c r="H13035" s="1">
        <v>46161.835763888892</v>
      </c>
      <c r="I13035" t="b">
        <v>0</v>
      </c>
      <c r="J13035" t="b">
        <v>0</v>
      </c>
      <c r="K13035" t="s">
        <v>41</v>
      </c>
      <c r="L13035" t="s">
        <v>60</v>
      </c>
      <c r="M13035">
        <v>191500</v>
      </c>
      <c r="N13035"/>
      <c r="O13035" t="s">
        <v>560</v>
      </c>
      <c r="P13035" t="s">
        <v>1328</v>
      </c>
    </row>
    <row r="13036" spans="1:16" x14ac:dyDescent="0.35">
      <c r="A13036" t="s">
        <v>5</v>
      </c>
      <c r="B13036" t="s">
        <v>23888</v>
      </c>
      <c r="C13036" t="s">
        <v>71</v>
      </c>
      <c r="D13036" t="s">
        <v>4587</v>
      </c>
      <c r="E13036" t="s">
        <v>59</v>
      </c>
      <c r="F13036" t="b">
        <v>0</v>
      </c>
      <c r="G13036" t="s">
        <v>73</v>
      </c>
      <c r="H13036" s="1">
        <v>46161.836863425917</v>
      </c>
      <c r="I13036" t="b">
        <v>1</v>
      </c>
      <c r="J13036" t="b">
        <v>0</v>
      </c>
      <c r="K13036" t="s">
        <v>41</v>
      </c>
      <c r="L13036" t="s">
        <v>74</v>
      </c>
      <c r="M13036"/>
      <c r="N13036">
        <v>71.5</v>
      </c>
      <c r="O13036" t="s">
        <v>5382</v>
      </c>
      <c r="P13036" t="s">
        <v>23705</v>
      </c>
    </row>
    <row r="13037" spans="1:16" x14ac:dyDescent="0.35">
      <c r="A13037" t="s">
        <v>0</v>
      </c>
      <c r="B13037" t="s">
        <v>430</v>
      </c>
      <c r="C13037" t="s">
        <v>202</v>
      </c>
      <c r="D13037" t="s">
        <v>4346</v>
      </c>
      <c r="E13037" t="s">
        <v>59</v>
      </c>
      <c r="F13037" t="b">
        <v>0</v>
      </c>
      <c r="G13037" t="s">
        <v>77</v>
      </c>
      <c r="H13037" s="1">
        <v>46161.876122685193</v>
      </c>
      <c r="I13037" t="b">
        <v>0</v>
      </c>
      <c r="J13037" t="b">
        <v>1</v>
      </c>
      <c r="K13037" t="s">
        <v>41</v>
      </c>
      <c r="L13037" t="s">
        <v>60</v>
      </c>
      <c r="M13037">
        <v>100000</v>
      </c>
      <c r="N13037"/>
      <c r="O13037" t="s">
        <v>23889</v>
      </c>
      <c r="P13037" t="s">
        <v>23890</v>
      </c>
    </row>
    <row r="13038" spans="1:16" x14ac:dyDescent="0.35">
      <c r="A13038" t="s">
        <v>3</v>
      </c>
      <c r="B13038" t="s">
        <v>11779</v>
      </c>
      <c r="C13038" t="s">
        <v>20221</v>
      </c>
      <c r="D13038" t="s">
        <v>4526</v>
      </c>
      <c r="E13038" t="s">
        <v>59</v>
      </c>
      <c r="F13038" t="b">
        <v>0</v>
      </c>
      <c r="G13038" t="s">
        <v>65</v>
      </c>
      <c r="H13038" s="1">
        <v>46161.876192129632</v>
      </c>
      <c r="I13038" t="b">
        <v>0</v>
      </c>
      <c r="J13038" t="b">
        <v>0</v>
      </c>
      <c r="K13038" t="s">
        <v>41</v>
      </c>
      <c r="L13038" t="s">
        <v>74</v>
      </c>
      <c r="M13038"/>
      <c r="N13038">
        <v>34.85</v>
      </c>
      <c r="O13038" t="s">
        <v>23891</v>
      </c>
      <c r="P13038" t="s">
        <v>235</v>
      </c>
    </row>
    <row r="13039" spans="1:16" x14ac:dyDescent="0.35">
      <c r="A13039" t="s">
        <v>4</v>
      </c>
      <c r="B13039" t="s">
        <v>23892</v>
      </c>
      <c r="C13039" t="s">
        <v>304</v>
      </c>
      <c r="D13039" t="s">
        <v>4526</v>
      </c>
      <c r="E13039" t="s">
        <v>59</v>
      </c>
      <c r="F13039" t="b">
        <v>0</v>
      </c>
      <c r="G13039" t="s">
        <v>77</v>
      </c>
      <c r="H13039" s="1">
        <v>46161.87736111111</v>
      </c>
      <c r="I13039" t="b">
        <v>0</v>
      </c>
      <c r="J13039" t="b">
        <v>0</v>
      </c>
      <c r="K13039" t="s">
        <v>41</v>
      </c>
      <c r="L13039" t="s">
        <v>60</v>
      </c>
      <c r="M13039">
        <v>188000</v>
      </c>
      <c r="N13039"/>
      <c r="O13039" t="s">
        <v>521</v>
      </c>
      <c r="P13039" t="s">
        <v>23893</v>
      </c>
    </row>
    <row r="13040" spans="1:16" x14ac:dyDescent="0.35">
      <c r="A13040" t="s">
        <v>6</v>
      </c>
      <c r="B13040" t="s">
        <v>23894</v>
      </c>
      <c r="C13040" t="s">
        <v>97</v>
      </c>
      <c r="D13040" t="s">
        <v>4526</v>
      </c>
      <c r="E13040" t="s">
        <v>59</v>
      </c>
      <c r="F13040" t="b">
        <v>0</v>
      </c>
      <c r="G13040" t="s">
        <v>89</v>
      </c>
      <c r="H13040" s="1">
        <v>46161.917800925927</v>
      </c>
      <c r="I13040" t="b">
        <v>0</v>
      </c>
      <c r="J13040" t="b">
        <v>1</v>
      </c>
      <c r="K13040" t="s">
        <v>41</v>
      </c>
      <c r="L13040" t="s">
        <v>60</v>
      </c>
      <c r="M13040">
        <v>184000</v>
      </c>
      <c r="N13040"/>
      <c r="O13040" t="s">
        <v>98</v>
      </c>
      <c r="P13040" t="s">
        <v>13448</v>
      </c>
    </row>
    <row r="13041" spans="1:16" x14ac:dyDescent="0.35">
      <c r="A13041" t="s">
        <v>0</v>
      </c>
      <c r="B13041" t="s">
        <v>2784</v>
      </c>
      <c r="C13041" t="s">
        <v>81</v>
      </c>
      <c r="D13041" t="s">
        <v>2360</v>
      </c>
      <c r="E13041" t="s">
        <v>59</v>
      </c>
      <c r="F13041" t="b">
        <v>0</v>
      </c>
      <c r="G13041" t="s">
        <v>77</v>
      </c>
      <c r="H13041" s="1">
        <v>46161.917812500003</v>
      </c>
      <c r="I13041" t="b">
        <v>0</v>
      </c>
      <c r="J13041" t="b">
        <v>1</v>
      </c>
      <c r="K13041" t="s">
        <v>41</v>
      </c>
      <c r="L13041" t="s">
        <v>60</v>
      </c>
      <c r="M13041">
        <v>125000</v>
      </c>
      <c r="N13041"/>
      <c r="O13041" t="s">
        <v>23895</v>
      </c>
      <c r="P13041" t="s">
        <v>85</v>
      </c>
    </row>
    <row r="13042" spans="1:16" x14ac:dyDescent="0.35">
      <c r="A13042" t="s">
        <v>1</v>
      </c>
      <c r="B13042" t="s">
        <v>23896</v>
      </c>
      <c r="C13042" t="s">
        <v>955</v>
      </c>
      <c r="D13042" t="s">
        <v>4346</v>
      </c>
      <c r="E13042" t="s">
        <v>59</v>
      </c>
      <c r="F13042" t="b">
        <v>0</v>
      </c>
      <c r="G13042" t="s">
        <v>13</v>
      </c>
      <c r="H13042" s="1">
        <v>46161.920624999999</v>
      </c>
      <c r="I13042" t="b">
        <v>1</v>
      </c>
      <c r="J13042" t="b">
        <v>0</v>
      </c>
      <c r="K13042" t="s">
        <v>13</v>
      </c>
      <c r="L13042" t="s">
        <v>60</v>
      </c>
      <c r="M13042">
        <v>102800</v>
      </c>
      <c r="N13042"/>
      <c r="O13042" t="s">
        <v>2858</v>
      </c>
      <c r="P13042" t="s">
        <v>23897</v>
      </c>
    </row>
    <row r="13043" spans="1:16" x14ac:dyDescent="0.35">
      <c r="A13043" t="s">
        <v>1</v>
      </c>
      <c r="B13043" t="s">
        <v>23898</v>
      </c>
      <c r="C13043" t="s">
        <v>500</v>
      </c>
      <c r="D13043" t="s">
        <v>4526</v>
      </c>
      <c r="E13043" t="s">
        <v>59</v>
      </c>
      <c r="F13043" t="b">
        <v>0</v>
      </c>
      <c r="G13043" t="s">
        <v>13</v>
      </c>
      <c r="H13043" s="1">
        <v>46161.920624999999</v>
      </c>
      <c r="I13043" t="b">
        <v>1</v>
      </c>
      <c r="J13043" t="b">
        <v>0</v>
      </c>
      <c r="K13043" t="s">
        <v>13</v>
      </c>
      <c r="L13043" t="s">
        <v>60</v>
      </c>
      <c r="M13043">
        <v>79167.5</v>
      </c>
      <c r="N13043"/>
      <c r="O13043" t="s">
        <v>1098</v>
      </c>
      <c r="P13043" t="s">
        <v>23899</v>
      </c>
    </row>
    <row r="13044" spans="1:16" x14ac:dyDescent="0.35">
      <c r="A13044" t="s">
        <v>0</v>
      </c>
      <c r="B13044" t="s">
        <v>10650</v>
      </c>
      <c r="C13044" t="s">
        <v>1384</v>
      </c>
      <c r="D13044" t="s">
        <v>4346</v>
      </c>
      <c r="E13044" t="s">
        <v>59</v>
      </c>
      <c r="F13044" t="b">
        <v>0</v>
      </c>
      <c r="G13044" t="s">
        <v>77</v>
      </c>
      <c r="H13044" s="1">
        <v>46161.959456018521</v>
      </c>
      <c r="I13044" t="b">
        <v>0</v>
      </c>
      <c r="J13044" t="b">
        <v>0</v>
      </c>
      <c r="K13044" t="s">
        <v>41</v>
      </c>
      <c r="L13044" t="s">
        <v>74</v>
      </c>
      <c r="M13044"/>
      <c r="N13044">
        <v>47.5</v>
      </c>
      <c r="O13044" t="s">
        <v>2224</v>
      </c>
      <c r="P13044" t="s">
        <v>23900</v>
      </c>
    </row>
    <row r="13045" spans="1:16" x14ac:dyDescent="0.35">
      <c r="A13045" t="s">
        <v>0</v>
      </c>
      <c r="B13045" t="s">
        <v>430</v>
      </c>
      <c r="C13045" t="s">
        <v>2605</v>
      </c>
      <c r="D13045" t="s">
        <v>4346</v>
      </c>
      <c r="E13045" t="s">
        <v>88</v>
      </c>
      <c r="F13045" t="b">
        <v>0</v>
      </c>
      <c r="G13045" t="s">
        <v>65</v>
      </c>
      <c r="H13045" s="1">
        <v>46161.959467592591</v>
      </c>
      <c r="I13045" t="b">
        <v>0</v>
      </c>
      <c r="J13045" t="b">
        <v>0</v>
      </c>
      <c r="K13045" t="s">
        <v>41</v>
      </c>
      <c r="L13045" t="s">
        <v>74</v>
      </c>
      <c r="M13045"/>
      <c r="N13045">
        <v>22.5</v>
      </c>
      <c r="O13045" t="s">
        <v>2765</v>
      </c>
      <c r="P13045" t="s">
        <v>219</v>
      </c>
    </row>
    <row r="13046" spans="1:16" x14ac:dyDescent="0.35">
      <c r="A13046" t="s">
        <v>0</v>
      </c>
      <c r="B13046" t="s">
        <v>23901</v>
      </c>
      <c r="C13046" t="s">
        <v>148</v>
      </c>
      <c r="D13046" t="s">
        <v>4526</v>
      </c>
      <c r="E13046" t="s">
        <v>59</v>
      </c>
      <c r="F13046" t="b">
        <v>0</v>
      </c>
      <c r="G13046" t="s">
        <v>89</v>
      </c>
      <c r="H13046" s="1">
        <v>46161.959502314807</v>
      </c>
      <c r="I13046" t="b">
        <v>0</v>
      </c>
      <c r="J13046" t="b">
        <v>0</v>
      </c>
      <c r="K13046" t="s">
        <v>41</v>
      </c>
      <c r="L13046" t="s">
        <v>60</v>
      </c>
      <c r="M13046">
        <v>158500</v>
      </c>
      <c r="N13046"/>
      <c r="O13046" t="s">
        <v>9503</v>
      </c>
      <c r="P13046" t="s">
        <v>1103</v>
      </c>
    </row>
    <row r="13047" spans="1:16" x14ac:dyDescent="0.35">
      <c r="A13047" t="s">
        <v>0</v>
      </c>
      <c r="B13047" t="s">
        <v>11883</v>
      </c>
      <c r="C13047" t="s">
        <v>181</v>
      </c>
      <c r="D13047" t="s">
        <v>4526</v>
      </c>
      <c r="E13047" t="s">
        <v>59</v>
      </c>
      <c r="F13047" t="b">
        <v>0</v>
      </c>
      <c r="G13047" t="s">
        <v>89</v>
      </c>
      <c r="H13047" s="1">
        <v>46161.959502314807</v>
      </c>
      <c r="I13047" t="b">
        <v>0</v>
      </c>
      <c r="J13047" t="b">
        <v>1</v>
      </c>
      <c r="K13047" t="s">
        <v>41</v>
      </c>
      <c r="L13047" t="s">
        <v>60</v>
      </c>
      <c r="M13047">
        <v>82500</v>
      </c>
      <c r="N13047"/>
      <c r="O13047" t="s">
        <v>9503</v>
      </c>
      <c r="P13047" t="s">
        <v>219</v>
      </c>
    </row>
    <row r="13048" spans="1:16" x14ac:dyDescent="0.35">
      <c r="A13048" t="s">
        <v>1</v>
      </c>
      <c r="B13048" t="s">
        <v>153</v>
      </c>
      <c r="C13048" t="s">
        <v>285</v>
      </c>
      <c r="D13048" t="s">
        <v>4346</v>
      </c>
      <c r="E13048" t="s">
        <v>59</v>
      </c>
      <c r="F13048" t="b">
        <v>0</v>
      </c>
      <c r="G13048" t="s">
        <v>77</v>
      </c>
      <c r="H13048" s="1">
        <v>46161.961898148147</v>
      </c>
      <c r="I13048" t="b">
        <v>0</v>
      </c>
      <c r="J13048" t="b">
        <v>1</v>
      </c>
      <c r="K13048" t="s">
        <v>41</v>
      </c>
      <c r="L13048" t="s">
        <v>60</v>
      </c>
      <c r="M13048">
        <v>107500</v>
      </c>
      <c r="N13048"/>
      <c r="O13048" t="s">
        <v>166</v>
      </c>
      <c r="P13048" t="s">
        <v>23902</v>
      </c>
    </row>
    <row r="13049" spans="1:16" x14ac:dyDescent="0.35">
      <c r="A13049" t="s">
        <v>0</v>
      </c>
      <c r="B13049" t="s">
        <v>23903</v>
      </c>
      <c r="C13049" t="s">
        <v>1088</v>
      </c>
      <c r="D13049" t="s">
        <v>4526</v>
      </c>
      <c r="E13049" t="s">
        <v>88</v>
      </c>
      <c r="F13049" t="b">
        <v>0</v>
      </c>
      <c r="G13049" t="s">
        <v>77</v>
      </c>
      <c r="H13049" s="1">
        <v>46162.001122685193</v>
      </c>
      <c r="I13049" t="b">
        <v>0</v>
      </c>
      <c r="J13049" t="b">
        <v>0</v>
      </c>
      <c r="K13049" t="s">
        <v>41</v>
      </c>
      <c r="L13049" t="s">
        <v>74</v>
      </c>
      <c r="M13049"/>
      <c r="N13049">
        <v>85</v>
      </c>
      <c r="O13049" t="s">
        <v>9851</v>
      </c>
      <c r="P13049" t="s">
        <v>23904</v>
      </c>
    </row>
    <row r="13050" spans="1:16" x14ac:dyDescent="0.35">
      <c r="A13050" t="s">
        <v>0</v>
      </c>
      <c r="B13050" t="s">
        <v>23905</v>
      </c>
      <c r="C13050" t="s">
        <v>112</v>
      </c>
      <c r="D13050" t="s">
        <v>2360</v>
      </c>
      <c r="E13050" t="s">
        <v>59</v>
      </c>
      <c r="F13050" t="b">
        <v>0</v>
      </c>
      <c r="G13050" t="s">
        <v>65</v>
      </c>
      <c r="H13050" s="1">
        <v>46162.001122685193</v>
      </c>
      <c r="I13050" t="b">
        <v>0</v>
      </c>
      <c r="J13050" t="b">
        <v>1</v>
      </c>
      <c r="K13050" t="s">
        <v>41</v>
      </c>
      <c r="L13050" t="s">
        <v>60</v>
      </c>
      <c r="M13050">
        <v>75950</v>
      </c>
      <c r="N13050"/>
      <c r="O13050" t="s">
        <v>23906</v>
      </c>
      <c r="P13050" t="s">
        <v>23907</v>
      </c>
    </row>
    <row r="13051" spans="1:16" x14ac:dyDescent="0.35">
      <c r="A13051" t="s">
        <v>0</v>
      </c>
      <c r="B13051" t="s">
        <v>23908</v>
      </c>
      <c r="C13051" t="s">
        <v>204</v>
      </c>
      <c r="D13051" t="s">
        <v>4346</v>
      </c>
      <c r="E13051" t="s">
        <v>59</v>
      </c>
      <c r="F13051" t="b">
        <v>0</v>
      </c>
      <c r="G13051" t="s">
        <v>65</v>
      </c>
      <c r="H13051" s="1">
        <v>46162.001122685193</v>
      </c>
      <c r="I13051" t="b">
        <v>0</v>
      </c>
      <c r="J13051" t="b">
        <v>0</v>
      </c>
      <c r="K13051" t="s">
        <v>41</v>
      </c>
      <c r="L13051" t="s">
        <v>60</v>
      </c>
      <c r="M13051">
        <v>99850</v>
      </c>
      <c r="N13051"/>
      <c r="O13051" t="s">
        <v>23909</v>
      </c>
      <c r="P13051" t="s">
        <v>7727</v>
      </c>
    </row>
    <row r="13052" spans="1:16" x14ac:dyDescent="0.35">
      <c r="A13052" t="s">
        <v>3</v>
      </c>
      <c r="B13052" t="s">
        <v>286</v>
      </c>
      <c r="C13052" t="s">
        <v>522</v>
      </c>
      <c r="D13052" t="s">
        <v>4526</v>
      </c>
      <c r="E13052" t="s">
        <v>88</v>
      </c>
      <c r="F13052" t="b">
        <v>0</v>
      </c>
      <c r="G13052" t="s">
        <v>77</v>
      </c>
      <c r="H13052" s="1">
        <v>46162.001157407409</v>
      </c>
      <c r="I13052" t="b">
        <v>1</v>
      </c>
      <c r="J13052" t="b">
        <v>0</v>
      </c>
      <c r="K13052" t="s">
        <v>41</v>
      </c>
      <c r="L13052" t="s">
        <v>74</v>
      </c>
      <c r="M13052"/>
      <c r="N13052">
        <v>62.5</v>
      </c>
      <c r="O13052" t="s">
        <v>23910</v>
      </c>
      <c r="P13052" t="s">
        <v>23732</v>
      </c>
    </row>
    <row r="13053" spans="1:16" x14ac:dyDescent="0.35">
      <c r="A13053" t="s">
        <v>0</v>
      </c>
      <c r="B13053" t="s">
        <v>23911</v>
      </c>
      <c r="C13053" t="s">
        <v>162</v>
      </c>
      <c r="D13053" t="s">
        <v>584</v>
      </c>
      <c r="E13053" t="s">
        <v>72</v>
      </c>
      <c r="F13053" t="b">
        <v>0</v>
      </c>
      <c r="G13053" t="s">
        <v>73</v>
      </c>
      <c r="H13053" s="1">
        <v>46162.001215277778</v>
      </c>
      <c r="I13053" t="b">
        <v>0</v>
      </c>
      <c r="J13053" t="b">
        <v>0</v>
      </c>
      <c r="K13053" t="s">
        <v>41</v>
      </c>
      <c r="L13053" t="s">
        <v>74</v>
      </c>
      <c r="M13053"/>
      <c r="N13053">
        <v>25</v>
      </c>
      <c r="O13053" t="s">
        <v>584</v>
      </c>
      <c r="P13053" t="s">
        <v>4661</v>
      </c>
    </row>
    <row r="13054" spans="1:16" x14ac:dyDescent="0.35">
      <c r="A13054" t="s">
        <v>0</v>
      </c>
      <c r="B13054" t="s">
        <v>23912</v>
      </c>
      <c r="C13054" t="s">
        <v>76</v>
      </c>
      <c r="D13054" t="s">
        <v>584</v>
      </c>
      <c r="E13054" t="s">
        <v>72</v>
      </c>
      <c r="F13054" t="b">
        <v>1</v>
      </c>
      <c r="G13054" t="s">
        <v>41</v>
      </c>
      <c r="H13054" s="1">
        <v>46162.002326388887</v>
      </c>
      <c r="I13054" t="b">
        <v>0</v>
      </c>
      <c r="J13054" t="b">
        <v>0</v>
      </c>
      <c r="K13054" t="s">
        <v>41</v>
      </c>
      <c r="L13054" t="s">
        <v>74</v>
      </c>
      <c r="M13054"/>
      <c r="N13054">
        <v>25</v>
      </c>
      <c r="O13054" t="s">
        <v>584</v>
      </c>
      <c r="P13054" t="s">
        <v>1482</v>
      </c>
    </row>
    <row r="13055" spans="1:16" x14ac:dyDescent="0.35">
      <c r="A13055" t="s">
        <v>2</v>
      </c>
      <c r="B13055" t="s">
        <v>18257</v>
      </c>
      <c r="C13055" t="s">
        <v>112</v>
      </c>
      <c r="D13055" t="s">
        <v>4673</v>
      </c>
      <c r="E13055" t="s">
        <v>59</v>
      </c>
      <c r="F13055" t="b">
        <v>0</v>
      </c>
      <c r="G13055" t="s">
        <v>65</v>
      </c>
      <c r="H13055" s="1">
        <v>46162.002372685187</v>
      </c>
      <c r="I13055" t="b">
        <v>0</v>
      </c>
      <c r="J13055" t="b">
        <v>0</v>
      </c>
      <c r="K13055" t="s">
        <v>41</v>
      </c>
      <c r="L13055" t="s">
        <v>60</v>
      </c>
      <c r="M13055">
        <v>217000</v>
      </c>
      <c r="N13055"/>
      <c r="O13055" t="s">
        <v>1764</v>
      </c>
      <c r="P13055" t="s">
        <v>1809</v>
      </c>
    </row>
    <row r="13056" spans="1:16" x14ac:dyDescent="0.35">
      <c r="A13056" t="s">
        <v>6</v>
      </c>
      <c r="B13056" t="s">
        <v>23913</v>
      </c>
      <c r="C13056" t="s">
        <v>19410</v>
      </c>
      <c r="D13056" t="s">
        <v>4671</v>
      </c>
      <c r="E13056" t="s">
        <v>59</v>
      </c>
      <c r="F13056" t="b">
        <v>0</v>
      </c>
      <c r="G13056" t="s">
        <v>89</v>
      </c>
      <c r="H13056" s="1">
        <v>46162.002372685187</v>
      </c>
      <c r="I13056" t="b">
        <v>0</v>
      </c>
      <c r="J13056" t="b">
        <v>1</v>
      </c>
      <c r="K13056" t="s">
        <v>41</v>
      </c>
      <c r="L13056" t="s">
        <v>60</v>
      </c>
      <c r="M13056">
        <v>159125</v>
      </c>
      <c r="N13056"/>
      <c r="O13056" t="s">
        <v>2521</v>
      </c>
      <c r="P13056" t="s">
        <v>4312</v>
      </c>
    </row>
    <row r="13057" spans="1:16" x14ac:dyDescent="0.35">
      <c r="A13057" t="s">
        <v>8</v>
      </c>
      <c r="B13057" t="s">
        <v>9847</v>
      </c>
      <c r="C13057" t="s">
        <v>5273</v>
      </c>
      <c r="D13057" t="s">
        <v>14373</v>
      </c>
      <c r="E13057" t="s">
        <v>59</v>
      </c>
      <c r="F13057" t="b">
        <v>0</v>
      </c>
      <c r="G13057" t="s">
        <v>40</v>
      </c>
      <c r="H13057" s="1">
        <v>46162.00340277778</v>
      </c>
      <c r="I13057" t="b">
        <v>0</v>
      </c>
      <c r="J13057" t="b">
        <v>0</v>
      </c>
      <c r="K13057" t="s">
        <v>40</v>
      </c>
      <c r="L13057" t="s">
        <v>60</v>
      </c>
      <c r="M13057">
        <v>120999.5</v>
      </c>
      <c r="N13057"/>
      <c r="O13057" t="s">
        <v>539</v>
      </c>
      <c r="P13057" t="s">
        <v>6836</v>
      </c>
    </row>
    <row r="13058" spans="1:16" x14ac:dyDescent="0.35">
      <c r="A13058" t="s">
        <v>1</v>
      </c>
      <c r="B13058" t="s">
        <v>23914</v>
      </c>
      <c r="C13058" t="s">
        <v>178</v>
      </c>
      <c r="D13058" t="s">
        <v>22316</v>
      </c>
      <c r="E13058" t="s">
        <v>59</v>
      </c>
      <c r="F13058" t="b">
        <v>0</v>
      </c>
      <c r="G13058" t="s">
        <v>19</v>
      </c>
      <c r="H13058" s="1">
        <v>46162.004282407397</v>
      </c>
      <c r="I13058" t="b">
        <v>1</v>
      </c>
      <c r="J13058" t="b">
        <v>0</v>
      </c>
      <c r="K13058" t="s">
        <v>19</v>
      </c>
      <c r="L13058" t="s">
        <v>60</v>
      </c>
      <c r="M13058">
        <v>650000</v>
      </c>
      <c r="N13058"/>
      <c r="O13058" t="s">
        <v>22317</v>
      </c>
    </row>
    <row r="13059" spans="1:16" x14ac:dyDescent="0.35">
      <c r="A13059" t="s">
        <v>1</v>
      </c>
      <c r="B13059" t="s">
        <v>23915</v>
      </c>
      <c r="C13059" t="s">
        <v>750</v>
      </c>
      <c r="D13059" t="s">
        <v>22316</v>
      </c>
      <c r="E13059" t="s">
        <v>59</v>
      </c>
      <c r="F13059" t="b">
        <v>0</v>
      </c>
      <c r="G13059" t="s">
        <v>19</v>
      </c>
      <c r="H13059" s="1">
        <v>46162.004293981481</v>
      </c>
      <c r="I13059" t="b">
        <v>0</v>
      </c>
      <c r="J13059" t="b">
        <v>0</v>
      </c>
      <c r="K13059" t="s">
        <v>19</v>
      </c>
      <c r="L13059" t="s">
        <v>60</v>
      </c>
      <c r="M13059">
        <v>650000</v>
      </c>
      <c r="N13059"/>
      <c r="O13059" t="s">
        <v>22317</v>
      </c>
    </row>
    <row r="13060" spans="1:16" x14ac:dyDescent="0.35">
      <c r="A13060" t="s">
        <v>1</v>
      </c>
      <c r="B13060" t="s">
        <v>316</v>
      </c>
      <c r="C13060" t="s">
        <v>23916</v>
      </c>
      <c r="D13060" t="s">
        <v>22316</v>
      </c>
      <c r="E13060" t="s">
        <v>59</v>
      </c>
      <c r="F13060" t="b">
        <v>0</v>
      </c>
      <c r="G13060" t="s">
        <v>19</v>
      </c>
      <c r="H13060" s="1">
        <v>46162.004293981481</v>
      </c>
      <c r="I13060" t="b">
        <v>1</v>
      </c>
      <c r="J13060" t="b">
        <v>0</v>
      </c>
      <c r="K13060" t="s">
        <v>19</v>
      </c>
      <c r="L13060" t="s">
        <v>60</v>
      </c>
      <c r="M13060">
        <v>650000</v>
      </c>
      <c r="N13060"/>
      <c r="O13060" t="s">
        <v>22317</v>
      </c>
    </row>
    <row r="13061" spans="1:16" x14ac:dyDescent="0.35">
      <c r="A13061" t="s">
        <v>3</v>
      </c>
      <c r="B13061" t="s">
        <v>23917</v>
      </c>
      <c r="C13061" t="s">
        <v>1468</v>
      </c>
      <c r="D13061" t="s">
        <v>4346</v>
      </c>
      <c r="E13061" t="s">
        <v>59</v>
      </c>
      <c r="F13061" t="b">
        <v>0</v>
      </c>
      <c r="G13061" t="s">
        <v>89</v>
      </c>
      <c r="H13061" s="1">
        <v>46162.04278935185</v>
      </c>
      <c r="I13061" t="b">
        <v>0</v>
      </c>
      <c r="J13061" t="b">
        <v>1</v>
      </c>
      <c r="K13061" t="s">
        <v>41</v>
      </c>
      <c r="L13061" t="s">
        <v>60</v>
      </c>
      <c r="M13061">
        <v>102500</v>
      </c>
      <c r="N13061"/>
      <c r="O13061" t="s">
        <v>23918</v>
      </c>
      <c r="P13061" t="s">
        <v>1321</v>
      </c>
    </row>
    <row r="13062" spans="1:16" x14ac:dyDescent="0.35">
      <c r="A13062" t="s">
        <v>0</v>
      </c>
      <c r="B13062" t="s">
        <v>23919</v>
      </c>
      <c r="C13062" t="s">
        <v>3871</v>
      </c>
      <c r="D13062" t="s">
        <v>17626</v>
      </c>
      <c r="E13062" t="s">
        <v>59</v>
      </c>
      <c r="F13062" t="b">
        <v>0</v>
      </c>
      <c r="G13062" t="s">
        <v>65</v>
      </c>
      <c r="H13062" s="1">
        <v>46162.042812500003</v>
      </c>
      <c r="I13062" t="b">
        <v>0</v>
      </c>
      <c r="J13062" t="b">
        <v>1</v>
      </c>
      <c r="K13062" t="s">
        <v>41</v>
      </c>
      <c r="L13062" t="s">
        <v>60</v>
      </c>
      <c r="M13062">
        <v>121850</v>
      </c>
      <c r="N13062"/>
      <c r="O13062" t="s">
        <v>944</v>
      </c>
      <c r="P13062" t="s">
        <v>23920</v>
      </c>
    </row>
    <row r="13063" spans="1:16" x14ac:dyDescent="0.35">
      <c r="A13063" t="s">
        <v>1</v>
      </c>
      <c r="B13063" t="s">
        <v>316</v>
      </c>
      <c r="C13063" t="s">
        <v>2553</v>
      </c>
      <c r="D13063" t="s">
        <v>4346</v>
      </c>
      <c r="E13063" t="s">
        <v>59</v>
      </c>
      <c r="F13063" t="b">
        <v>0</v>
      </c>
      <c r="G13063" t="s">
        <v>73</v>
      </c>
      <c r="H13063" s="1">
        <v>46162.045289351852</v>
      </c>
      <c r="I13063" t="b">
        <v>0</v>
      </c>
      <c r="J13063" t="b">
        <v>1</v>
      </c>
      <c r="K13063" t="s">
        <v>41</v>
      </c>
      <c r="L13063" t="s">
        <v>60</v>
      </c>
      <c r="M13063">
        <v>137000</v>
      </c>
      <c r="N13063"/>
      <c r="O13063" t="s">
        <v>23921</v>
      </c>
      <c r="P13063" t="s">
        <v>23922</v>
      </c>
    </row>
    <row r="13064" spans="1:16" x14ac:dyDescent="0.35">
      <c r="A13064" t="s">
        <v>6</v>
      </c>
      <c r="B13064" t="s">
        <v>23923</v>
      </c>
      <c r="C13064" t="s">
        <v>145</v>
      </c>
      <c r="D13064" t="s">
        <v>4346</v>
      </c>
      <c r="E13064" t="s">
        <v>59</v>
      </c>
      <c r="F13064" t="b">
        <v>0</v>
      </c>
      <c r="G13064" t="s">
        <v>65</v>
      </c>
      <c r="H13064" s="1">
        <v>46162.085752314822</v>
      </c>
      <c r="I13064" t="b">
        <v>0</v>
      </c>
      <c r="J13064" t="b">
        <v>0</v>
      </c>
      <c r="K13064" t="s">
        <v>41</v>
      </c>
      <c r="L13064" t="s">
        <v>60</v>
      </c>
      <c r="M13064">
        <v>138400</v>
      </c>
      <c r="N13064"/>
      <c r="O13064" t="s">
        <v>560</v>
      </c>
      <c r="P13064" t="s">
        <v>23924</v>
      </c>
    </row>
    <row r="13065" spans="1:16" x14ac:dyDescent="0.35">
      <c r="A13065" t="s">
        <v>7</v>
      </c>
      <c r="B13065" t="s">
        <v>7</v>
      </c>
      <c r="C13065" t="s">
        <v>1372</v>
      </c>
      <c r="D13065" t="s">
        <v>4756</v>
      </c>
      <c r="E13065" t="s">
        <v>59</v>
      </c>
      <c r="F13065" t="b">
        <v>0</v>
      </c>
      <c r="G13065" t="s">
        <v>73</v>
      </c>
      <c r="H13065" s="1">
        <v>46162.250636574077</v>
      </c>
      <c r="I13065" t="b">
        <v>0</v>
      </c>
      <c r="J13065" t="b">
        <v>1</v>
      </c>
      <c r="K13065" t="s">
        <v>41</v>
      </c>
      <c r="L13065" t="s">
        <v>60</v>
      </c>
      <c r="M13065">
        <v>85000</v>
      </c>
      <c r="N13065"/>
      <c r="O13065" t="s">
        <v>23925</v>
      </c>
      <c r="P13065" t="s">
        <v>23926</v>
      </c>
    </row>
    <row r="13066" spans="1:16" x14ac:dyDescent="0.35">
      <c r="A13066" t="s">
        <v>2</v>
      </c>
      <c r="B13066" t="s">
        <v>23618</v>
      </c>
      <c r="C13066" t="s">
        <v>92</v>
      </c>
      <c r="D13066" t="s">
        <v>2360</v>
      </c>
      <c r="E13066" t="s">
        <v>59</v>
      </c>
      <c r="F13066" t="b">
        <v>0</v>
      </c>
      <c r="G13066" t="s">
        <v>77</v>
      </c>
      <c r="H13066" s="1">
        <v>46162.252060185187</v>
      </c>
      <c r="I13066" t="b">
        <v>0</v>
      </c>
      <c r="J13066" t="b">
        <v>1</v>
      </c>
      <c r="K13066" t="s">
        <v>41</v>
      </c>
      <c r="L13066" t="s">
        <v>60</v>
      </c>
      <c r="M13066">
        <v>215500</v>
      </c>
      <c r="N13066"/>
      <c r="O13066" t="s">
        <v>402</v>
      </c>
      <c r="P13066" t="s">
        <v>23619</v>
      </c>
    </row>
    <row r="13067" spans="1:16" x14ac:dyDescent="0.35">
      <c r="A13067" t="s">
        <v>6</v>
      </c>
      <c r="B13067" t="s">
        <v>23678</v>
      </c>
      <c r="C13067" t="s">
        <v>92</v>
      </c>
      <c r="D13067" t="s">
        <v>2360</v>
      </c>
      <c r="E13067" t="s">
        <v>59</v>
      </c>
      <c r="F13067" t="b">
        <v>0</v>
      </c>
      <c r="G13067" t="s">
        <v>77</v>
      </c>
      <c r="H13067" s="1">
        <v>46162.252071759263</v>
      </c>
      <c r="I13067" t="b">
        <v>0</v>
      </c>
      <c r="J13067" t="b">
        <v>1</v>
      </c>
      <c r="K13067" t="s">
        <v>41</v>
      </c>
      <c r="L13067" t="s">
        <v>60</v>
      </c>
      <c r="M13067">
        <v>248000</v>
      </c>
      <c r="N13067"/>
      <c r="O13067" t="s">
        <v>402</v>
      </c>
    </row>
    <row r="13068" spans="1:16" x14ac:dyDescent="0.35">
      <c r="A13068" t="s">
        <v>6</v>
      </c>
      <c r="B13068" t="s">
        <v>23927</v>
      </c>
      <c r="C13068" t="s">
        <v>92</v>
      </c>
      <c r="D13068" t="s">
        <v>2360</v>
      </c>
      <c r="E13068" t="s">
        <v>59</v>
      </c>
      <c r="F13068" t="b">
        <v>0</v>
      </c>
      <c r="G13068" t="s">
        <v>77</v>
      </c>
      <c r="H13068" s="1">
        <v>46162.252083333333</v>
      </c>
      <c r="I13068" t="b">
        <v>0</v>
      </c>
      <c r="J13068" t="b">
        <v>1</v>
      </c>
      <c r="K13068" t="s">
        <v>41</v>
      </c>
      <c r="L13068" t="s">
        <v>60</v>
      </c>
      <c r="M13068">
        <v>200500</v>
      </c>
      <c r="N13068"/>
      <c r="O13068" t="s">
        <v>402</v>
      </c>
      <c r="P13068" t="s">
        <v>23928</v>
      </c>
    </row>
    <row r="13069" spans="1:16" x14ac:dyDescent="0.35">
      <c r="A13069" t="s">
        <v>6</v>
      </c>
      <c r="B13069" t="s">
        <v>23929</v>
      </c>
      <c r="C13069" t="s">
        <v>92</v>
      </c>
      <c r="D13069" t="s">
        <v>2360</v>
      </c>
      <c r="E13069" t="s">
        <v>59</v>
      </c>
      <c r="F13069" t="b">
        <v>0</v>
      </c>
      <c r="G13069" t="s">
        <v>77</v>
      </c>
      <c r="H13069" s="1">
        <v>46162.252083333333</v>
      </c>
      <c r="I13069" t="b">
        <v>0</v>
      </c>
      <c r="J13069" t="b">
        <v>1</v>
      </c>
      <c r="K13069" t="s">
        <v>41</v>
      </c>
      <c r="L13069" t="s">
        <v>60</v>
      </c>
      <c r="M13069">
        <v>209500</v>
      </c>
      <c r="N13069"/>
      <c r="O13069" t="s">
        <v>402</v>
      </c>
      <c r="P13069" t="s">
        <v>23930</v>
      </c>
    </row>
    <row r="13070" spans="1:16" x14ac:dyDescent="0.35">
      <c r="A13070" t="s">
        <v>2</v>
      </c>
      <c r="B13070" t="s">
        <v>17817</v>
      </c>
      <c r="C13070" t="s">
        <v>1088</v>
      </c>
      <c r="D13070" t="s">
        <v>2360</v>
      </c>
      <c r="E13070" t="s">
        <v>59</v>
      </c>
      <c r="F13070" t="b">
        <v>0</v>
      </c>
      <c r="G13070" t="s">
        <v>77</v>
      </c>
      <c r="H13070" s="1">
        <v>46162.252083333333</v>
      </c>
      <c r="I13070" t="b">
        <v>0</v>
      </c>
      <c r="J13070" t="b">
        <v>1</v>
      </c>
      <c r="K13070" t="s">
        <v>41</v>
      </c>
      <c r="L13070" t="s">
        <v>60</v>
      </c>
      <c r="M13070">
        <v>204500</v>
      </c>
      <c r="N13070"/>
      <c r="O13070" t="s">
        <v>402</v>
      </c>
      <c r="P13070" t="s">
        <v>85</v>
      </c>
    </row>
    <row r="13071" spans="1:16" x14ac:dyDescent="0.35">
      <c r="A13071" t="s">
        <v>6</v>
      </c>
      <c r="B13071" t="s">
        <v>17193</v>
      </c>
      <c r="C13071" t="s">
        <v>92</v>
      </c>
      <c r="D13071" t="s">
        <v>2360</v>
      </c>
      <c r="E13071" t="s">
        <v>59</v>
      </c>
      <c r="F13071" t="b">
        <v>0</v>
      </c>
      <c r="G13071" t="s">
        <v>77</v>
      </c>
      <c r="H13071" s="1">
        <v>46162.252083333333</v>
      </c>
      <c r="I13071" t="b">
        <v>0</v>
      </c>
      <c r="J13071" t="b">
        <v>1</v>
      </c>
      <c r="K13071" t="s">
        <v>41</v>
      </c>
      <c r="L13071" t="s">
        <v>60</v>
      </c>
      <c r="M13071">
        <v>249500</v>
      </c>
      <c r="N13071"/>
      <c r="O13071" t="s">
        <v>402</v>
      </c>
      <c r="P13071" t="s">
        <v>1856</v>
      </c>
    </row>
    <row r="13072" spans="1:16" x14ac:dyDescent="0.35">
      <c r="A13072" t="s">
        <v>8</v>
      </c>
      <c r="B13072" t="s">
        <v>23931</v>
      </c>
      <c r="C13072" t="s">
        <v>92</v>
      </c>
      <c r="D13072" t="s">
        <v>2360</v>
      </c>
      <c r="E13072" t="s">
        <v>59</v>
      </c>
      <c r="F13072" t="b">
        <v>0</v>
      </c>
      <c r="G13072" t="s">
        <v>77</v>
      </c>
      <c r="H13072" s="1">
        <v>46162.252106481479</v>
      </c>
      <c r="I13072" t="b">
        <v>0</v>
      </c>
      <c r="J13072" t="b">
        <v>1</v>
      </c>
      <c r="K13072" t="s">
        <v>41</v>
      </c>
      <c r="L13072" t="s">
        <v>60</v>
      </c>
      <c r="M13072">
        <v>249500</v>
      </c>
      <c r="N13072"/>
      <c r="O13072" t="s">
        <v>402</v>
      </c>
      <c r="P13072" t="s">
        <v>4033</v>
      </c>
    </row>
    <row r="13073" spans="1:16" x14ac:dyDescent="0.35">
      <c r="A13073" t="s">
        <v>8</v>
      </c>
      <c r="B13073" t="s">
        <v>23932</v>
      </c>
      <c r="C13073" t="s">
        <v>1088</v>
      </c>
      <c r="D13073" t="s">
        <v>2360</v>
      </c>
      <c r="E13073" t="s">
        <v>59</v>
      </c>
      <c r="F13073" t="b">
        <v>0</v>
      </c>
      <c r="G13073" t="s">
        <v>77</v>
      </c>
      <c r="H13073" s="1">
        <v>46162.252106481479</v>
      </c>
      <c r="I13073" t="b">
        <v>0</v>
      </c>
      <c r="J13073" t="b">
        <v>1</v>
      </c>
      <c r="K13073" t="s">
        <v>41</v>
      </c>
      <c r="L13073" t="s">
        <v>60</v>
      </c>
      <c r="M13073">
        <v>237000</v>
      </c>
      <c r="N13073"/>
      <c r="O13073" t="s">
        <v>402</v>
      </c>
      <c r="P13073" t="s">
        <v>23933</v>
      </c>
    </row>
    <row r="13074" spans="1:16" x14ac:dyDescent="0.35">
      <c r="A13074" t="s">
        <v>6</v>
      </c>
      <c r="B13074" t="s">
        <v>23934</v>
      </c>
      <c r="C13074" t="s">
        <v>92</v>
      </c>
      <c r="D13074" t="s">
        <v>2360</v>
      </c>
      <c r="E13074" t="s">
        <v>59</v>
      </c>
      <c r="F13074" t="b">
        <v>0</v>
      </c>
      <c r="G13074" t="s">
        <v>77</v>
      </c>
      <c r="H13074" s="1">
        <v>46162.252106481479</v>
      </c>
      <c r="I13074" t="b">
        <v>0</v>
      </c>
      <c r="J13074" t="b">
        <v>1</v>
      </c>
      <c r="K13074" t="s">
        <v>41</v>
      </c>
      <c r="L13074" t="s">
        <v>60</v>
      </c>
      <c r="M13074">
        <v>209500</v>
      </c>
      <c r="N13074"/>
      <c r="O13074" t="s">
        <v>402</v>
      </c>
      <c r="P13074" t="s">
        <v>208</v>
      </c>
    </row>
    <row r="13075" spans="1:16" x14ac:dyDescent="0.35">
      <c r="A13075" t="s">
        <v>6</v>
      </c>
      <c r="B13075" t="s">
        <v>23935</v>
      </c>
      <c r="C13075" t="s">
        <v>92</v>
      </c>
      <c r="D13075" t="s">
        <v>2360</v>
      </c>
      <c r="E13075" t="s">
        <v>59</v>
      </c>
      <c r="F13075" t="b">
        <v>0</v>
      </c>
      <c r="G13075" t="s">
        <v>77</v>
      </c>
      <c r="H13075" s="1">
        <v>46162.252106481479</v>
      </c>
      <c r="I13075" t="b">
        <v>0</v>
      </c>
      <c r="J13075" t="b">
        <v>1</v>
      </c>
      <c r="K13075" t="s">
        <v>41</v>
      </c>
      <c r="L13075" t="s">
        <v>60</v>
      </c>
      <c r="M13075">
        <v>200500</v>
      </c>
      <c r="N13075"/>
      <c r="O13075" t="s">
        <v>402</v>
      </c>
      <c r="P13075" t="s">
        <v>5395</v>
      </c>
    </row>
    <row r="13076" spans="1:16" x14ac:dyDescent="0.35">
      <c r="A13076" t="s">
        <v>6</v>
      </c>
      <c r="B13076" t="s">
        <v>10166</v>
      </c>
      <c r="C13076" t="s">
        <v>92</v>
      </c>
      <c r="D13076" t="s">
        <v>2360</v>
      </c>
      <c r="E13076" t="s">
        <v>59</v>
      </c>
      <c r="F13076" t="b">
        <v>0</v>
      </c>
      <c r="G13076" t="s">
        <v>77</v>
      </c>
      <c r="H13076" s="1">
        <v>46162.252106481479</v>
      </c>
      <c r="I13076" t="b">
        <v>0</v>
      </c>
      <c r="J13076" t="b">
        <v>1</v>
      </c>
      <c r="K13076" t="s">
        <v>41</v>
      </c>
      <c r="L13076" t="s">
        <v>60</v>
      </c>
      <c r="M13076">
        <v>249500</v>
      </c>
      <c r="N13076"/>
      <c r="O13076" t="s">
        <v>402</v>
      </c>
      <c r="P13076" t="s">
        <v>3938</v>
      </c>
    </row>
    <row r="13077" spans="1:16" x14ac:dyDescent="0.35">
      <c r="A13077" t="s">
        <v>6</v>
      </c>
      <c r="B13077" t="s">
        <v>23936</v>
      </c>
      <c r="C13077" t="s">
        <v>92</v>
      </c>
      <c r="D13077" t="s">
        <v>2360</v>
      </c>
      <c r="E13077" t="s">
        <v>59</v>
      </c>
      <c r="F13077" t="b">
        <v>0</v>
      </c>
      <c r="G13077" t="s">
        <v>77</v>
      </c>
      <c r="H13077" s="1">
        <v>46162.252106481479</v>
      </c>
      <c r="I13077" t="b">
        <v>0</v>
      </c>
      <c r="J13077" t="b">
        <v>1</v>
      </c>
      <c r="K13077" t="s">
        <v>41</v>
      </c>
      <c r="L13077" t="s">
        <v>60</v>
      </c>
      <c r="M13077">
        <v>249500</v>
      </c>
      <c r="N13077"/>
      <c r="O13077" t="s">
        <v>402</v>
      </c>
      <c r="P13077" t="s">
        <v>891</v>
      </c>
    </row>
    <row r="13078" spans="1:16" x14ac:dyDescent="0.35">
      <c r="A13078" t="s">
        <v>6</v>
      </c>
      <c r="B13078" t="s">
        <v>23937</v>
      </c>
      <c r="C13078" t="s">
        <v>92</v>
      </c>
      <c r="D13078" t="s">
        <v>2360</v>
      </c>
      <c r="E13078" t="s">
        <v>59</v>
      </c>
      <c r="F13078" t="b">
        <v>0</v>
      </c>
      <c r="G13078" t="s">
        <v>77</v>
      </c>
      <c r="H13078" s="1">
        <v>46162.252106481479</v>
      </c>
      <c r="I13078" t="b">
        <v>0</v>
      </c>
      <c r="J13078" t="b">
        <v>1</v>
      </c>
      <c r="K13078" t="s">
        <v>41</v>
      </c>
      <c r="L13078" t="s">
        <v>60</v>
      </c>
      <c r="M13078">
        <v>328000</v>
      </c>
      <c r="N13078"/>
      <c r="O13078" t="s">
        <v>402</v>
      </c>
    </row>
    <row r="13079" spans="1:16" x14ac:dyDescent="0.35">
      <c r="A13079" t="s">
        <v>1</v>
      </c>
      <c r="B13079" t="s">
        <v>10132</v>
      </c>
      <c r="C13079" t="s">
        <v>326</v>
      </c>
      <c r="D13079" t="s">
        <v>2360</v>
      </c>
      <c r="E13079" t="s">
        <v>59</v>
      </c>
      <c r="F13079" t="b">
        <v>0</v>
      </c>
      <c r="G13079" t="s">
        <v>77</v>
      </c>
      <c r="H13079" s="1">
        <v>46162.253368055557</v>
      </c>
      <c r="I13079" t="b">
        <v>0</v>
      </c>
      <c r="J13079" t="b">
        <v>1</v>
      </c>
      <c r="K13079" t="s">
        <v>41</v>
      </c>
      <c r="L13079" t="s">
        <v>60</v>
      </c>
      <c r="M13079">
        <v>209500</v>
      </c>
      <c r="N13079"/>
      <c r="O13079" t="s">
        <v>402</v>
      </c>
      <c r="P13079" t="s">
        <v>10133</v>
      </c>
    </row>
    <row r="13080" spans="1:16" x14ac:dyDescent="0.35">
      <c r="A13080" t="s">
        <v>8</v>
      </c>
      <c r="B13080" t="s">
        <v>23938</v>
      </c>
      <c r="C13080" t="s">
        <v>92</v>
      </c>
      <c r="D13080" t="s">
        <v>2360</v>
      </c>
      <c r="E13080" t="s">
        <v>59</v>
      </c>
      <c r="F13080" t="b">
        <v>0</v>
      </c>
      <c r="G13080" t="s">
        <v>77</v>
      </c>
      <c r="H13080" s="1">
        <v>46162.253368055557</v>
      </c>
      <c r="I13080" t="b">
        <v>0</v>
      </c>
      <c r="J13080" t="b">
        <v>1</v>
      </c>
      <c r="K13080" t="s">
        <v>41</v>
      </c>
      <c r="L13080" t="s">
        <v>60</v>
      </c>
      <c r="M13080">
        <v>215500</v>
      </c>
      <c r="N13080"/>
      <c r="O13080" t="s">
        <v>402</v>
      </c>
      <c r="P13080" t="s">
        <v>221</v>
      </c>
    </row>
    <row r="13081" spans="1:16" x14ac:dyDescent="0.35">
      <c r="A13081" t="s">
        <v>1</v>
      </c>
      <c r="B13081" t="s">
        <v>23939</v>
      </c>
      <c r="C13081" t="s">
        <v>81</v>
      </c>
      <c r="D13081" t="s">
        <v>2360</v>
      </c>
      <c r="E13081" t="s">
        <v>59</v>
      </c>
      <c r="F13081" t="b">
        <v>0</v>
      </c>
      <c r="G13081" t="s">
        <v>77</v>
      </c>
      <c r="H13081" s="1">
        <v>46162.253368055557</v>
      </c>
      <c r="I13081" t="b">
        <v>0</v>
      </c>
      <c r="J13081" t="b">
        <v>1</v>
      </c>
      <c r="K13081" t="s">
        <v>41</v>
      </c>
      <c r="L13081" t="s">
        <v>60</v>
      </c>
      <c r="M13081">
        <v>184000</v>
      </c>
      <c r="N13081"/>
      <c r="O13081" t="s">
        <v>402</v>
      </c>
      <c r="P13081" t="s">
        <v>23940</v>
      </c>
    </row>
    <row r="13082" spans="1:16" x14ac:dyDescent="0.35">
      <c r="A13082" t="s">
        <v>5</v>
      </c>
      <c r="B13082" t="s">
        <v>23941</v>
      </c>
      <c r="C13082" t="s">
        <v>92</v>
      </c>
      <c r="D13082" t="s">
        <v>2360</v>
      </c>
      <c r="E13082" t="s">
        <v>59</v>
      </c>
      <c r="F13082" t="b">
        <v>0</v>
      </c>
      <c r="G13082" t="s">
        <v>77</v>
      </c>
      <c r="H13082" s="1">
        <v>46162.253379629627</v>
      </c>
      <c r="I13082" t="b">
        <v>0</v>
      </c>
      <c r="J13082" t="b">
        <v>1</v>
      </c>
      <c r="K13082" t="s">
        <v>41</v>
      </c>
      <c r="L13082" t="s">
        <v>60</v>
      </c>
      <c r="M13082">
        <v>249500</v>
      </c>
      <c r="N13082"/>
      <c r="O13082" t="s">
        <v>402</v>
      </c>
      <c r="P13082" t="s">
        <v>23942</v>
      </c>
    </row>
    <row r="13083" spans="1:16" x14ac:dyDescent="0.35">
      <c r="A13083" t="s">
        <v>8</v>
      </c>
      <c r="B13083" t="s">
        <v>23943</v>
      </c>
      <c r="C13083" t="s">
        <v>92</v>
      </c>
      <c r="D13083" t="s">
        <v>2360</v>
      </c>
      <c r="E13083" t="s">
        <v>59</v>
      </c>
      <c r="F13083" t="b">
        <v>0</v>
      </c>
      <c r="G13083" t="s">
        <v>77</v>
      </c>
      <c r="H13083" s="1">
        <v>46162.253391203703</v>
      </c>
      <c r="I13083" t="b">
        <v>0</v>
      </c>
      <c r="J13083" t="b">
        <v>1</v>
      </c>
      <c r="K13083" t="s">
        <v>41</v>
      </c>
      <c r="L13083" t="s">
        <v>60</v>
      </c>
      <c r="M13083">
        <v>249500</v>
      </c>
      <c r="N13083"/>
      <c r="O13083" t="s">
        <v>402</v>
      </c>
      <c r="P13083" t="s">
        <v>23944</v>
      </c>
    </row>
    <row r="13084" spans="1:16" x14ac:dyDescent="0.35">
      <c r="A13084" t="s">
        <v>1</v>
      </c>
      <c r="B13084" t="s">
        <v>14921</v>
      </c>
      <c r="C13084" t="s">
        <v>92</v>
      </c>
      <c r="D13084" t="s">
        <v>2360</v>
      </c>
      <c r="E13084" t="s">
        <v>59</v>
      </c>
      <c r="F13084" t="b">
        <v>0</v>
      </c>
      <c r="G13084" t="s">
        <v>77</v>
      </c>
      <c r="H13084" s="1">
        <v>46162.253391203703</v>
      </c>
      <c r="I13084" t="b">
        <v>0</v>
      </c>
      <c r="J13084" t="b">
        <v>1</v>
      </c>
      <c r="K13084" t="s">
        <v>41</v>
      </c>
      <c r="L13084" t="s">
        <v>60</v>
      </c>
      <c r="M13084">
        <v>209500</v>
      </c>
      <c r="N13084"/>
      <c r="O13084" t="s">
        <v>402</v>
      </c>
      <c r="P13084" t="s">
        <v>14922</v>
      </c>
    </row>
    <row r="13085" spans="1:16" x14ac:dyDescent="0.35">
      <c r="A13085" t="s">
        <v>1</v>
      </c>
      <c r="B13085" t="s">
        <v>7464</v>
      </c>
      <c r="C13085" t="s">
        <v>102</v>
      </c>
      <c r="D13085" t="s">
        <v>2360</v>
      </c>
      <c r="E13085" t="s">
        <v>59</v>
      </c>
      <c r="F13085" t="b">
        <v>0</v>
      </c>
      <c r="G13085" t="s">
        <v>68</v>
      </c>
      <c r="H13085" s="1">
        <v>46162.25340277778</v>
      </c>
      <c r="I13085" t="b">
        <v>0</v>
      </c>
      <c r="J13085" t="b">
        <v>1</v>
      </c>
      <c r="K13085" t="s">
        <v>41</v>
      </c>
      <c r="L13085" t="s">
        <v>60</v>
      </c>
      <c r="M13085">
        <v>199000</v>
      </c>
      <c r="N13085"/>
      <c r="O13085" t="s">
        <v>402</v>
      </c>
      <c r="P13085" t="s">
        <v>23945</v>
      </c>
    </row>
    <row r="13086" spans="1:16" x14ac:dyDescent="0.35">
      <c r="A13086" t="s">
        <v>8</v>
      </c>
      <c r="B13086" t="s">
        <v>23946</v>
      </c>
      <c r="C13086" t="s">
        <v>92</v>
      </c>
      <c r="D13086" t="s">
        <v>2360</v>
      </c>
      <c r="E13086" t="s">
        <v>59</v>
      </c>
      <c r="F13086" t="b">
        <v>0</v>
      </c>
      <c r="G13086" t="s">
        <v>77</v>
      </c>
      <c r="H13086" s="1">
        <v>46162.25341435185</v>
      </c>
      <c r="I13086" t="b">
        <v>0</v>
      </c>
      <c r="J13086" t="b">
        <v>1</v>
      </c>
      <c r="K13086" t="s">
        <v>41</v>
      </c>
      <c r="L13086" t="s">
        <v>60</v>
      </c>
      <c r="M13086">
        <v>209500</v>
      </c>
      <c r="N13086"/>
      <c r="O13086" t="s">
        <v>402</v>
      </c>
    </row>
    <row r="13087" spans="1:16" x14ac:dyDescent="0.35">
      <c r="A13087" t="s">
        <v>5</v>
      </c>
      <c r="B13087" t="s">
        <v>23947</v>
      </c>
      <c r="C13087" t="s">
        <v>162</v>
      </c>
      <c r="D13087" t="s">
        <v>2360</v>
      </c>
      <c r="E13087" t="s">
        <v>59</v>
      </c>
      <c r="F13087" t="b">
        <v>0</v>
      </c>
      <c r="G13087" t="s">
        <v>73</v>
      </c>
      <c r="H13087" s="1">
        <v>46162.253472222219</v>
      </c>
      <c r="I13087" t="b">
        <v>0</v>
      </c>
      <c r="J13087" t="b">
        <v>1</v>
      </c>
      <c r="K13087" t="s">
        <v>41</v>
      </c>
      <c r="L13087" t="s">
        <v>60</v>
      </c>
      <c r="M13087">
        <v>251500</v>
      </c>
      <c r="N13087"/>
      <c r="O13087" t="s">
        <v>402</v>
      </c>
      <c r="P13087" t="s">
        <v>23948</v>
      </c>
    </row>
    <row r="13088" spans="1:16" x14ac:dyDescent="0.35">
      <c r="A13088" t="s">
        <v>0</v>
      </c>
      <c r="B13088" t="s">
        <v>19884</v>
      </c>
      <c r="C13088" t="s">
        <v>2900</v>
      </c>
      <c r="D13088" t="s">
        <v>5493</v>
      </c>
      <c r="E13088" t="s">
        <v>59</v>
      </c>
      <c r="F13088" t="b">
        <v>0</v>
      </c>
      <c r="G13088" t="s">
        <v>73</v>
      </c>
      <c r="H13088" s="1">
        <v>46162.292303240742</v>
      </c>
      <c r="I13088" t="b">
        <v>0</v>
      </c>
      <c r="J13088" t="b">
        <v>1</v>
      </c>
      <c r="K13088" t="s">
        <v>41</v>
      </c>
      <c r="L13088" t="s">
        <v>60</v>
      </c>
      <c r="M13088">
        <v>80000</v>
      </c>
      <c r="N13088"/>
      <c r="O13088" t="s">
        <v>23949</v>
      </c>
      <c r="P13088" t="s">
        <v>2092</v>
      </c>
    </row>
    <row r="13089" spans="1:16" x14ac:dyDescent="0.35">
      <c r="A13089" t="s">
        <v>0</v>
      </c>
      <c r="B13089" t="s">
        <v>23950</v>
      </c>
      <c r="C13089" t="s">
        <v>326</v>
      </c>
      <c r="D13089" t="s">
        <v>2360</v>
      </c>
      <c r="E13089" t="s">
        <v>59</v>
      </c>
      <c r="F13089" t="b">
        <v>0</v>
      </c>
      <c r="G13089" t="s">
        <v>77</v>
      </c>
      <c r="H13089" s="1">
        <v>46162.292314814818</v>
      </c>
      <c r="I13089" t="b">
        <v>0</v>
      </c>
      <c r="J13089" t="b">
        <v>1</v>
      </c>
      <c r="K13089" t="s">
        <v>41</v>
      </c>
      <c r="L13089" t="s">
        <v>60</v>
      </c>
      <c r="M13089">
        <v>138000</v>
      </c>
      <c r="N13089"/>
      <c r="O13089" t="s">
        <v>402</v>
      </c>
      <c r="P13089" t="s">
        <v>352</v>
      </c>
    </row>
    <row r="13090" spans="1:16" x14ac:dyDescent="0.35">
      <c r="A13090" t="s">
        <v>3</v>
      </c>
      <c r="B13090" t="s">
        <v>3811</v>
      </c>
      <c r="C13090" t="s">
        <v>162</v>
      </c>
      <c r="D13090" t="s">
        <v>2360</v>
      </c>
      <c r="E13090" t="s">
        <v>59</v>
      </c>
      <c r="F13090" t="b">
        <v>0</v>
      </c>
      <c r="G13090" t="s">
        <v>73</v>
      </c>
      <c r="H13090" s="1">
        <v>46162.292337962957</v>
      </c>
      <c r="I13090" t="b">
        <v>0</v>
      </c>
      <c r="J13090" t="b">
        <v>1</v>
      </c>
      <c r="K13090" t="s">
        <v>41</v>
      </c>
      <c r="L13090" t="s">
        <v>60</v>
      </c>
      <c r="M13090">
        <v>237000</v>
      </c>
      <c r="N13090"/>
      <c r="O13090" t="s">
        <v>402</v>
      </c>
      <c r="P13090" t="s">
        <v>85</v>
      </c>
    </row>
    <row r="13091" spans="1:16" x14ac:dyDescent="0.35">
      <c r="A13091" t="s">
        <v>3</v>
      </c>
      <c r="B13091" t="s">
        <v>23951</v>
      </c>
      <c r="C13091" t="s">
        <v>3129</v>
      </c>
      <c r="D13091" t="s">
        <v>18981</v>
      </c>
      <c r="E13091" t="s">
        <v>132</v>
      </c>
      <c r="F13091" t="b">
        <v>0</v>
      </c>
      <c r="G13091" t="s">
        <v>89</v>
      </c>
      <c r="H13091" s="1">
        <v>46162.292337962957</v>
      </c>
      <c r="I13091" t="b">
        <v>1</v>
      </c>
      <c r="J13091" t="b">
        <v>0</v>
      </c>
      <c r="K13091" t="s">
        <v>41</v>
      </c>
      <c r="L13091" t="s">
        <v>74</v>
      </c>
      <c r="M13091"/>
      <c r="N13091">
        <v>25</v>
      </c>
      <c r="O13091" t="s">
        <v>18981</v>
      </c>
    </row>
    <row r="13092" spans="1:16" x14ac:dyDescent="0.35">
      <c r="A13092" t="s">
        <v>0</v>
      </c>
      <c r="B13092" t="s">
        <v>19884</v>
      </c>
      <c r="C13092" t="s">
        <v>929</v>
      </c>
      <c r="D13092" t="s">
        <v>5493</v>
      </c>
      <c r="E13092" t="s">
        <v>59</v>
      </c>
      <c r="F13092" t="b">
        <v>0</v>
      </c>
      <c r="G13092" t="s">
        <v>65</v>
      </c>
      <c r="H13092" s="1">
        <v>46162.292384259257</v>
      </c>
      <c r="I13092" t="b">
        <v>1</v>
      </c>
      <c r="J13092" t="b">
        <v>1</v>
      </c>
      <c r="K13092" t="s">
        <v>41</v>
      </c>
      <c r="L13092" t="s">
        <v>60</v>
      </c>
      <c r="M13092">
        <v>78000</v>
      </c>
      <c r="N13092"/>
      <c r="O13092" t="s">
        <v>23835</v>
      </c>
      <c r="P13092" t="s">
        <v>7575</v>
      </c>
    </row>
    <row r="13093" spans="1:16" x14ac:dyDescent="0.35">
      <c r="A13093" t="s">
        <v>2</v>
      </c>
      <c r="B13093" t="s">
        <v>23952</v>
      </c>
      <c r="C13093" t="s">
        <v>92</v>
      </c>
      <c r="D13093" t="s">
        <v>2360</v>
      </c>
      <c r="E13093" t="s">
        <v>59</v>
      </c>
      <c r="F13093" t="b">
        <v>0</v>
      </c>
      <c r="G13093" t="s">
        <v>77</v>
      </c>
      <c r="H13093" s="1">
        <v>46162.292395833327</v>
      </c>
      <c r="I13093" t="b">
        <v>0</v>
      </c>
      <c r="J13093" t="b">
        <v>1</v>
      </c>
      <c r="K13093" t="s">
        <v>41</v>
      </c>
      <c r="L13093" t="s">
        <v>60</v>
      </c>
      <c r="M13093">
        <v>215500</v>
      </c>
      <c r="N13093"/>
      <c r="O13093" t="s">
        <v>402</v>
      </c>
      <c r="P13093" t="s">
        <v>310</v>
      </c>
    </row>
    <row r="13094" spans="1:16" x14ac:dyDescent="0.35">
      <c r="A13094" t="s">
        <v>3</v>
      </c>
      <c r="B13094" t="s">
        <v>15003</v>
      </c>
      <c r="C13094" t="s">
        <v>92</v>
      </c>
      <c r="D13094" t="s">
        <v>2360</v>
      </c>
      <c r="E13094" t="s">
        <v>59</v>
      </c>
      <c r="F13094" t="b">
        <v>0</v>
      </c>
      <c r="G13094" t="s">
        <v>77</v>
      </c>
      <c r="H13094" s="1">
        <v>46162.292395833327</v>
      </c>
      <c r="I13094" t="b">
        <v>0</v>
      </c>
      <c r="J13094" t="b">
        <v>1</v>
      </c>
      <c r="K13094" t="s">
        <v>41</v>
      </c>
      <c r="L13094" t="s">
        <v>60</v>
      </c>
      <c r="M13094">
        <v>195000</v>
      </c>
      <c r="N13094"/>
      <c r="O13094" t="s">
        <v>402</v>
      </c>
      <c r="P13094" t="s">
        <v>283</v>
      </c>
    </row>
    <row r="13095" spans="1:16" x14ac:dyDescent="0.35">
      <c r="A13095" t="s">
        <v>2</v>
      </c>
      <c r="B13095" t="s">
        <v>21786</v>
      </c>
      <c r="C13095" t="s">
        <v>326</v>
      </c>
      <c r="D13095" t="s">
        <v>2360</v>
      </c>
      <c r="E13095" t="s">
        <v>59</v>
      </c>
      <c r="F13095" t="b">
        <v>0</v>
      </c>
      <c r="G13095" t="s">
        <v>77</v>
      </c>
      <c r="H13095" s="1">
        <v>46162.292395833327</v>
      </c>
      <c r="I13095" t="b">
        <v>0</v>
      </c>
      <c r="J13095" t="b">
        <v>1</v>
      </c>
      <c r="K13095" t="s">
        <v>41</v>
      </c>
      <c r="L13095" t="s">
        <v>60</v>
      </c>
      <c r="M13095">
        <v>209500</v>
      </c>
      <c r="N13095"/>
      <c r="O13095" t="s">
        <v>402</v>
      </c>
      <c r="P13095" t="s">
        <v>19807</v>
      </c>
    </row>
    <row r="13096" spans="1:16" x14ac:dyDescent="0.35">
      <c r="A13096" t="s">
        <v>2</v>
      </c>
      <c r="B13096" t="s">
        <v>2</v>
      </c>
      <c r="C13096" t="s">
        <v>92</v>
      </c>
      <c r="D13096" t="s">
        <v>2360</v>
      </c>
      <c r="E13096" t="s">
        <v>59</v>
      </c>
      <c r="F13096" t="b">
        <v>0</v>
      </c>
      <c r="G13096" t="s">
        <v>77</v>
      </c>
      <c r="H13096" s="1">
        <v>46162.292395833327</v>
      </c>
      <c r="I13096" t="b">
        <v>0</v>
      </c>
      <c r="J13096" t="b">
        <v>1</v>
      </c>
      <c r="K13096" t="s">
        <v>41</v>
      </c>
      <c r="L13096" t="s">
        <v>60</v>
      </c>
      <c r="M13096">
        <v>200500</v>
      </c>
      <c r="N13096"/>
      <c r="O13096" t="s">
        <v>402</v>
      </c>
      <c r="P13096" t="s">
        <v>23953</v>
      </c>
    </row>
    <row r="13097" spans="1:16" x14ac:dyDescent="0.35">
      <c r="A13097" t="s">
        <v>0</v>
      </c>
      <c r="B13097" t="s">
        <v>23954</v>
      </c>
      <c r="C13097" t="s">
        <v>360</v>
      </c>
      <c r="D13097" t="s">
        <v>4346</v>
      </c>
      <c r="E13097" t="s">
        <v>59</v>
      </c>
      <c r="F13097" t="b">
        <v>0</v>
      </c>
      <c r="G13097" t="s">
        <v>41</v>
      </c>
      <c r="H13097" s="1">
        <v>46162.293564814812</v>
      </c>
      <c r="I13097" t="b">
        <v>1</v>
      </c>
      <c r="J13097" t="b">
        <v>0</v>
      </c>
      <c r="K13097" t="s">
        <v>41</v>
      </c>
      <c r="L13097" t="s">
        <v>74</v>
      </c>
      <c r="M13097"/>
      <c r="N13097">
        <v>40.19</v>
      </c>
      <c r="O13097" t="s">
        <v>2595</v>
      </c>
      <c r="P13097" t="s">
        <v>2149</v>
      </c>
    </row>
    <row r="13098" spans="1:16" x14ac:dyDescent="0.35">
      <c r="A13098" t="s">
        <v>1</v>
      </c>
      <c r="B13098" t="s">
        <v>23955</v>
      </c>
      <c r="C13098" t="s">
        <v>942</v>
      </c>
      <c r="D13098" t="s">
        <v>4526</v>
      </c>
      <c r="E13098" t="s">
        <v>59</v>
      </c>
      <c r="F13098" t="b">
        <v>0</v>
      </c>
      <c r="G13098" t="s">
        <v>19</v>
      </c>
      <c r="H13098" s="1">
        <v>46162.295810185176</v>
      </c>
      <c r="I13098" t="b">
        <v>0</v>
      </c>
      <c r="J13098" t="b">
        <v>0</v>
      </c>
      <c r="K13098" t="s">
        <v>19</v>
      </c>
      <c r="L13098" t="s">
        <v>60</v>
      </c>
      <c r="M13098">
        <v>1650000</v>
      </c>
      <c r="N13098"/>
      <c r="O13098" t="s">
        <v>7059</v>
      </c>
      <c r="P13098" t="s">
        <v>23956</v>
      </c>
    </row>
    <row r="13099" spans="1:16" x14ac:dyDescent="0.35">
      <c r="A13099" t="s">
        <v>3</v>
      </c>
      <c r="B13099" t="s">
        <v>23957</v>
      </c>
      <c r="C13099" t="s">
        <v>360</v>
      </c>
      <c r="D13099" t="s">
        <v>5493</v>
      </c>
      <c r="E13099" t="s">
        <v>59</v>
      </c>
      <c r="F13099" t="b">
        <v>0</v>
      </c>
      <c r="G13099" t="s">
        <v>41</v>
      </c>
      <c r="H13099" s="1">
        <v>46162.335243055553</v>
      </c>
      <c r="I13099" t="b">
        <v>0</v>
      </c>
      <c r="J13099" t="b">
        <v>1</v>
      </c>
      <c r="K13099" t="s">
        <v>41</v>
      </c>
      <c r="L13099" t="s">
        <v>60</v>
      </c>
      <c r="M13099">
        <v>80000</v>
      </c>
      <c r="N13099"/>
      <c r="O13099" t="s">
        <v>23958</v>
      </c>
      <c r="P13099" t="s">
        <v>23959</v>
      </c>
    </row>
    <row r="13100" spans="1:16" x14ac:dyDescent="0.35">
      <c r="A13100" t="s">
        <v>6</v>
      </c>
      <c r="B13100" t="s">
        <v>707</v>
      </c>
      <c r="C13100" t="s">
        <v>92</v>
      </c>
      <c r="D13100" t="s">
        <v>4346</v>
      </c>
      <c r="E13100" t="s">
        <v>59</v>
      </c>
      <c r="F13100" t="b">
        <v>0</v>
      </c>
      <c r="G13100" t="s">
        <v>77</v>
      </c>
      <c r="H13100" s="1">
        <v>46162.335393518522</v>
      </c>
      <c r="I13100" t="b">
        <v>0</v>
      </c>
      <c r="J13100" t="b">
        <v>1</v>
      </c>
      <c r="K13100" t="s">
        <v>41</v>
      </c>
      <c r="L13100" t="s">
        <v>60</v>
      </c>
      <c r="M13100">
        <v>215500</v>
      </c>
      <c r="N13100"/>
      <c r="O13100" t="s">
        <v>402</v>
      </c>
      <c r="P13100" t="s">
        <v>23522</v>
      </c>
    </row>
    <row r="13101" spans="1:16" x14ac:dyDescent="0.35">
      <c r="A13101" t="s">
        <v>5</v>
      </c>
      <c r="B13101" t="s">
        <v>23960</v>
      </c>
      <c r="C13101" t="s">
        <v>207</v>
      </c>
      <c r="D13101" t="s">
        <v>4346</v>
      </c>
      <c r="E13101" t="s">
        <v>59</v>
      </c>
      <c r="F13101" t="b">
        <v>0</v>
      </c>
      <c r="G13101" t="s">
        <v>89</v>
      </c>
      <c r="H13101" s="1">
        <v>46162.336689814823</v>
      </c>
      <c r="I13101" t="b">
        <v>0</v>
      </c>
      <c r="J13101" t="b">
        <v>0</v>
      </c>
      <c r="K13101" t="s">
        <v>41</v>
      </c>
      <c r="L13101" t="s">
        <v>60</v>
      </c>
      <c r="M13101">
        <v>61750</v>
      </c>
      <c r="N13101"/>
      <c r="O13101" t="s">
        <v>23961</v>
      </c>
      <c r="P13101" t="s">
        <v>23962</v>
      </c>
    </row>
    <row r="13102" spans="1:16" x14ac:dyDescent="0.35">
      <c r="A13102" t="s">
        <v>1</v>
      </c>
      <c r="B13102" t="s">
        <v>23963</v>
      </c>
      <c r="C13102" t="s">
        <v>84</v>
      </c>
      <c r="D13102" t="s">
        <v>4346</v>
      </c>
      <c r="E13102" t="s">
        <v>59</v>
      </c>
      <c r="F13102" t="b">
        <v>0</v>
      </c>
      <c r="G13102" t="s">
        <v>77</v>
      </c>
      <c r="H13102" s="1">
        <v>46162.336701388893</v>
      </c>
      <c r="I13102" t="b">
        <v>0</v>
      </c>
      <c r="J13102" t="b">
        <v>1</v>
      </c>
      <c r="K13102" t="s">
        <v>41</v>
      </c>
      <c r="L13102" t="s">
        <v>60</v>
      </c>
      <c r="M13102">
        <v>130500</v>
      </c>
      <c r="N13102"/>
      <c r="O13102" t="s">
        <v>1183</v>
      </c>
      <c r="P13102" t="s">
        <v>23964</v>
      </c>
    </row>
    <row r="13103" spans="1:16" x14ac:dyDescent="0.35">
      <c r="A13103" t="s">
        <v>0</v>
      </c>
      <c r="B13103" t="s">
        <v>23965</v>
      </c>
      <c r="C13103" t="s">
        <v>1575</v>
      </c>
      <c r="D13103" t="s">
        <v>2360</v>
      </c>
      <c r="E13103" t="s">
        <v>59</v>
      </c>
      <c r="F13103" t="b">
        <v>0</v>
      </c>
      <c r="G13103" t="s">
        <v>73</v>
      </c>
      <c r="H13103" s="1">
        <v>46162.375671296293</v>
      </c>
      <c r="I13103" t="b">
        <v>1</v>
      </c>
      <c r="J13103" t="b">
        <v>1</v>
      </c>
      <c r="K13103" t="s">
        <v>41</v>
      </c>
      <c r="L13103" t="s">
        <v>60</v>
      </c>
      <c r="M13103">
        <v>60550</v>
      </c>
      <c r="N13103"/>
      <c r="O13103" t="s">
        <v>4007</v>
      </c>
      <c r="P13103" t="s">
        <v>208</v>
      </c>
    </row>
    <row r="13104" spans="1:16" x14ac:dyDescent="0.35">
      <c r="A13104" t="s">
        <v>6</v>
      </c>
      <c r="B13104" t="s">
        <v>531</v>
      </c>
      <c r="C13104" t="s">
        <v>326</v>
      </c>
      <c r="D13104" t="s">
        <v>2360</v>
      </c>
      <c r="E13104" t="s">
        <v>59</v>
      </c>
      <c r="F13104" t="b">
        <v>0</v>
      </c>
      <c r="G13104" t="s">
        <v>77</v>
      </c>
      <c r="H13104" s="1">
        <v>46162.417395833327</v>
      </c>
      <c r="I13104" t="b">
        <v>0</v>
      </c>
      <c r="J13104" t="b">
        <v>1</v>
      </c>
      <c r="K13104" t="s">
        <v>41</v>
      </c>
      <c r="L13104" t="s">
        <v>60</v>
      </c>
      <c r="M13104">
        <v>214500</v>
      </c>
      <c r="N13104"/>
      <c r="O13104" t="s">
        <v>424</v>
      </c>
      <c r="P13104" t="s">
        <v>23677</v>
      </c>
    </row>
    <row r="13105" spans="1:16" x14ac:dyDescent="0.35">
      <c r="A13105" t="s">
        <v>5</v>
      </c>
      <c r="B13105" t="s">
        <v>23966</v>
      </c>
      <c r="C13105" t="s">
        <v>3169</v>
      </c>
      <c r="D13105" t="s">
        <v>4526</v>
      </c>
      <c r="E13105" t="s">
        <v>59</v>
      </c>
      <c r="F13105" t="b">
        <v>0</v>
      </c>
      <c r="G13105" t="s">
        <v>68</v>
      </c>
      <c r="H13105" s="1">
        <v>46162.41741898148</v>
      </c>
      <c r="I13105" t="b">
        <v>0</v>
      </c>
      <c r="J13105" t="b">
        <v>0</v>
      </c>
      <c r="K13105" t="s">
        <v>41</v>
      </c>
      <c r="L13105" t="s">
        <v>60</v>
      </c>
      <c r="M13105">
        <v>166000</v>
      </c>
      <c r="N13105"/>
      <c r="O13105" t="s">
        <v>23967</v>
      </c>
      <c r="P13105" t="s">
        <v>23968</v>
      </c>
    </row>
    <row r="13106" spans="1:16" x14ac:dyDescent="0.35">
      <c r="A13106" t="s">
        <v>0</v>
      </c>
      <c r="B13106" t="s">
        <v>5069</v>
      </c>
      <c r="D13106" t="s">
        <v>4599</v>
      </c>
      <c r="E13106" t="s">
        <v>59</v>
      </c>
      <c r="F13106" t="b">
        <v>0</v>
      </c>
      <c r="G13106" t="s">
        <v>40</v>
      </c>
      <c r="H13106" s="1">
        <v>46162.418599537043</v>
      </c>
      <c r="I13106" t="b">
        <v>1</v>
      </c>
      <c r="J13106" t="b">
        <v>0</v>
      </c>
      <c r="K13106" t="s">
        <v>40</v>
      </c>
      <c r="L13106" t="s">
        <v>60</v>
      </c>
      <c r="M13106">
        <v>43250</v>
      </c>
      <c r="N13106"/>
      <c r="O13106" t="s">
        <v>21136</v>
      </c>
      <c r="P13106" t="s">
        <v>3903</v>
      </c>
    </row>
    <row r="13107" spans="1:16" x14ac:dyDescent="0.35">
      <c r="A13107" t="s">
        <v>6</v>
      </c>
      <c r="B13107" t="s">
        <v>23969</v>
      </c>
      <c r="C13107" t="s">
        <v>174</v>
      </c>
      <c r="D13107" t="s">
        <v>17626</v>
      </c>
      <c r="E13107" t="s">
        <v>59</v>
      </c>
      <c r="F13107" t="b">
        <v>0</v>
      </c>
      <c r="G13107" t="s">
        <v>65</v>
      </c>
      <c r="H13107" s="1">
        <v>46162.418912037043</v>
      </c>
      <c r="I13107" t="b">
        <v>0</v>
      </c>
      <c r="J13107" t="b">
        <v>0</v>
      </c>
      <c r="K13107" t="s">
        <v>41</v>
      </c>
      <c r="L13107" t="s">
        <v>60</v>
      </c>
      <c r="M13107">
        <v>135000</v>
      </c>
      <c r="N13107"/>
      <c r="O13107" t="s">
        <v>226</v>
      </c>
      <c r="P13107" t="s">
        <v>310</v>
      </c>
    </row>
    <row r="13108" spans="1:16" x14ac:dyDescent="0.35">
      <c r="A13108" t="s">
        <v>5</v>
      </c>
      <c r="B13108" t="s">
        <v>16840</v>
      </c>
      <c r="C13108" t="s">
        <v>690</v>
      </c>
      <c r="D13108" t="s">
        <v>2360</v>
      </c>
      <c r="E13108" t="s">
        <v>59</v>
      </c>
      <c r="F13108" t="b">
        <v>0</v>
      </c>
      <c r="G13108" t="s">
        <v>77</v>
      </c>
      <c r="H13108" s="1">
        <v>46162.420011574082</v>
      </c>
      <c r="I13108" t="b">
        <v>0</v>
      </c>
      <c r="J13108" t="b">
        <v>1</v>
      </c>
      <c r="K13108" t="s">
        <v>41</v>
      </c>
      <c r="L13108" t="s">
        <v>60</v>
      </c>
      <c r="M13108">
        <v>175500</v>
      </c>
      <c r="N13108"/>
      <c r="O13108" t="s">
        <v>3622</v>
      </c>
      <c r="P13108" t="s">
        <v>11933</v>
      </c>
    </row>
    <row r="13109" spans="1:16" x14ac:dyDescent="0.35">
      <c r="A13109" t="s">
        <v>5</v>
      </c>
      <c r="B13109" t="s">
        <v>23970</v>
      </c>
      <c r="C13109" t="s">
        <v>13767</v>
      </c>
      <c r="D13109" t="s">
        <v>4346</v>
      </c>
      <c r="E13109" t="s">
        <v>59</v>
      </c>
      <c r="F13109" t="b">
        <v>0</v>
      </c>
      <c r="G13109" t="s">
        <v>19</v>
      </c>
      <c r="H13109" s="1">
        <v>46162.420740740738</v>
      </c>
      <c r="I13109" t="b">
        <v>1</v>
      </c>
      <c r="J13109" t="b">
        <v>0</v>
      </c>
      <c r="K13109" t="s">
        <v>19</v>
      </c>
      <c r="L13109" t="s">
        <v>60</v>
      </c>
      <c r="M13109">
        <v>28475</v>
      </c>
      <c r="N13109"/>
      <c r="O13109" t="s">
        <v>23465</v>
      </c>
      <c r="P13109" t="s">
        <v>23971</v>
      </c>
    </row>
    <row r="13110" spans="1:16" x14ac:dyDescent="0.35">
      <c r="A13110" t="s">
        <v>2</v>
      </c>
      <c r="B13110" t="s">
        <v>23972</v>
      </c>
      <c r="C13110" t="s">
        <v>5115</v>
      </c>
      <c r="D13110" t="s">
        <v>4346</v>
      </c>
      <c r="E13110" t="s">
        <v>59</v>
      </c>
      <c r="F13110" t="b">
        <v>0</v>
      </c>
      <c r="G13110" t="s">
        <v>40</v>
      </c>
      <c r="H13110" s="1">
        <v>46162.421307870369</v>
      </c>
      <c r="I13110" t="b">
        <v>1</v>
      </c>
      <c r="J13110" t="b">
        <v>0</v>
      </c>
      <c r="K13110" t="s">
        <v>40</v>
      </c>
      <c r="L13110" t="s">
        <v>60</v>
      </c>
      <c r="M13110">
        <v>90000</v>
      </c>
      <c r="N13110"/>
      <c r="O13110" t="s">
        <v>14378</v>
      </c>
      <c r="P13110" t="s">
        <v>23973</v>
      </c>
    </row>
    <row r="13111" spans="1:16" x14ac:dyDescent="0.35">
      <c r="A13111" t="s">
        <v>0</v>
      </c>
      <c r="B13111" t="s">
        <v>4322</v>
      </c>
      <c r="C13111" t="s">
        <v>201</v>
      </c>
      <c r="D13111" t="s">
        <v>4526</v>
      </c>
      <c r="E13111" t="s">
        <v>59</v>
      </c>
      <c r="F13111" t="b">
        <v>0</v>
      </c>
      <c r="G13111" t="s">
        <v>77</v>
      </c>
      <c r="H13111" s="1">
        <v>46162.458981481483</v>
      </c>
      <c r="I13111" t="b">
        <v>0</v>
      </c>
      <c r="J13111" t="b">
        <v>0</v>
      </c>
      <c r="K13111" t="s">
        <v>41</v>
      </c>
      <c r="L13111" t="s">
        <v>60</v>
      </c>
      <c r="M13111">
        <v>122500</v>
      </c>
      <c r="N13111"/>
      <c r="O13111" t="s">
        <v>23974</v>
      </c>
      <c r="P13111" t="s">
        <v>85</v>
      </c>
    </row>
    <row r="13112" spans="1:16" x14ac:dyDescent="0.35">
      <c r="A13112" t="s">
        <v>0</v>
      </c>
      <c r="B13112" t="s">
        <v>268</v>
      </c>
      <c r="C13112" t="s">
        <v>3503</v>
      </c>
      <c r="D13112" t="s">
        <v>16554</v>
      </c>
      <c r="E13112" t="s">
        <v>59</v>
      </c>
      <c r="F13112" t="b">
        <v>0</v>
      </c>
      <c r="G13112" t="s">
        <v>65</v>
      </c>
      <c r="H13112" s="1">
        <v>46162.459074074082</v>
      </c>
      <c r="I13112" t="b">
        <v>0</v>
      </c>
      <c r="J13112" t="b">
        <v>0</v>
      </c>
      <c r="K13112" t="s">
        <v>41</v>
      </c>
      <c r="L13112" t="s">
        <v>60</v>
      </c>
      <c r="M13112">
        <v>97000</v>
      </c>
      <c r="N13112"/>
      <c r="O13112" t="s">
        <v>23975</v>
      </c>
      <c r="P13112" t="s">
        <v>325</v>
      </c>
    </row>
    <row r="13113" spans="1:16" x14ac:dyDescent="0.35">
      <c r="A13113" t="s">
        <v>0</v>
      </c>
      <c r="B13113" t="s">
        <v>23976</v>
      </c>
      <c r="C13113" t="s">
        <v>19</v>
      </c>
      <c r="D13113" t="s">
        <v>4526</v>
      </c>
      <c r="E13113" t="s">
        <v>59</v>
      </c>
      <c r="F13113" t="b">
        <v>0</v>
      </c>
      <c r="G13113" t="s">
        <v>19</v>
      </c>
      <c r="H13113" s="1">
        <v>46162.459502314807</v>
      </c>
      <c r="I13113" t="b">
        <v>1</v>
      </c>
      <c r="J13113" t="b">
        <v>0</v>
      </c>
      <c r="K13113" t="s">
        <v>19</v>
      </c>
      <c r="L13113" t="s">
        <v>60</v>
      </c>
      <c r="M13113">
        <v>5750000</v>
      </c>
      <c r="N13113"/>
      <c r="O13113" t="s">
        <v>16068</v>
      </c>
    </row>
    <row r="13114" spans="1:16" x14ac:dyDescent="0.35">
      <c r="A13114" t="s">
        <v>0</v>
      </c>
      <c r="B13114" t="s">
        <v>23977</v>
      </c>
      <c r="C13114" t="s">
        <v>1265</v>
      </c>
      <c r="D13114" t="s">
        <v>16554</v>
      </c>
      <c r="E13114" t="s">
        <v>59</v>
      </c>
      <c r="F13114" t="b">
        <v>0</v>
      </c>
      <c r="G13114" t="s">
        <v>31</v>
      </c>
      <c r="H13114" s="1">
        <v>46162.501655092587</v>
      </c>
      <c r="I13114" t="b">
        <v>0</v>
      </c>
      <c r="J13114" t="b">
        <v>0</v>
      </c>
      <c r="K13114" t="s">
        <v>31</v>
      </c>
      <c r="L13114" t="s">
        <v>60</v>
      </c>
      <c r="M13114">
        <v>1</v>
      </c>
      <c r="N13114"/>
      <c r="O13114" t="s">
        <v>23978</v>
      </c>
      <c r="P13114" t="s">
        <v>161</v>
      </c>
    </row>
    <row r="13115" spans="1:16" x14ac:dyDescent="0.35">
      <c r="A13115" t="s">
        <v>1</v>
      </c>
      <c r="B13115" t="s">
        <v>23979</v>
      </c>
      <c r="C13115" t="s">
        <v>4229</v>
      </c>
      <c r="D13115" t="s">
        <v>2360</v>
      </c>
      <c r="E13115" t="s">
        <v>59</v>
      </c>
      <c r="F13115" t="b">
        <v>0</v>
      </c>
      <c r="G13115" t="s">
        <v>77</v>
      </c>
      <c r="H13115" s="1">
        <v>46162.503460648149</v>
      </c>
      <c r="I13115" t="b">
        <v>1</v>
      </c>
      <c r="J13115" t="b">
        <v>0</v>
      </c>
      <c r="K13115" t="s">
        <v>41</v>
      </c>
      <c r="L13115" t="s">
        <v>74</v>
      </c>
      <c r="M13115"/>
      <c r="N13115">
        <v>57.5</v>
      </c>
      <c r="O13115" t="s">
        <v>22270</v>
      </c>
      <c r="P13115" t="s">
        <v>22271</v>
      </c>
    </row>
    <row r="13116" spans="1:16" x14ac:dyDescent="0.35">
      <c r="A13116" t="s">
        <v>1</v>
      </c>
      <c r="B13116" t="s">
        <v>23980</v>
      </c>
      <c r="C13116" t="s">
        <v>5273</v>
      </c>
      <c r="D13116" t="s">
        <v>17068</v>
      </c>
      <c r="E13116" t="s">
        <v>59</v>
      </c>
      <c r="F13116" t="b">
        <v>0</v>
      </c>
      <c r="G13116" t="s">
        <v>40</v>
      </c>
      <c r="H13116" s="1">
        <v>46162.504606481481</v>
      </c>
      <c r="I13116" t="b">
        <v>1</v>
      </c>
      <c r="J13116" t="b">
        <v>0</v>
      </c>
      <c r="K13116" t="s">
        <v>40</v>
      </c>
      <c r="L13116" t="s">
        <v>60</v>
      </c>
      <c r="M13116">
        <v>54776</v>
      </c>
      <c r="N13116"/>
      <c r="O13116" t="s">
        <v>23981</v>
      </c>
      <c r="P13116" t="s">
        <v>897</v>
      </c>
    </row>
    <row r="13117" spans="1:16" x14ac:dyDescent="0.35">
      <c r="A13117" t="s">
        <v>0</v>
      </c>
      <c r="B13117" t="s">
        <v>1271</v>
      </c>
      <c r="C13117" t="s">
        <v>489</v>
      </c>
      <c r="D13117" t="s">
        <v>2360</v>
      </c>
      <c r="E13117" t="s">
        <v>59</v>
      </c>
      <c r="F13117" t="b">
        <v>0</v>
      </c>
      <c r="G13117" t="s">
        <v>77</v>
      </c>
      <c r="H13117" s="1">
        <v>46162.542291666658</v>
      </c>
      <c r="I13117" t="b">
        <v>0</v>
      </c>
      <c r="J13117" t="b">
        <v>1</v>
      </c>
      <c r="K13117" t="s">
        <v>41</v>
      </c>
      <c r="L13117" t="s">
        <v>60</v>
      </c>
      <c r="M13117">
        <v>130000</v>
      </c>
      <c r="N13117"/>
      <c r="O13117" t="s">
        <v>1651</v>
      </c>
      <c r="P13117" t="s">
        <v>23879</v>
      </c>
    </row>
    <row r="13118" spans="1:16" x14ac:dyDescent="0.35">
      <c r="A13118" t="s">
        <v>0</v>
      </c>
      <c r="B13118" t="s">
        <v>23982</v>
      </c>
      <c r="C13118" t="s">
        <v>566</v>
      </c>
      <c r="D13118" t="s">
        <v>3149</v>
      </c>
      <c r="E13118" t="s">
        <v>88</v>
      </c>
      <c r="F13118" t="b">
        <v>0</v>
      </c>
      <c r="G13118" t="s">
        <v>65</v>
      </c>
      <c r="H13118" s="1">
        <v>46162.542372685188</v>
      </c>
      <c r="I13118" t="b">
        <v>0</v>
      </c>
      <c r="J13118" t="b">
        <v>0</v>
      </c>
      <c r="K13118" t="s">
        <v>41</v>
      </c>
      <c r="L13118" t="s">
        <v>74</v>
      </c>
      <c r="M13118"/>
      <c r="N13118">
        <v>38</v>
      </c>
      <c r="O13118" t="s">
        <v>3149</v>
      </c>
      <c r="P13118" t="s">
        <v>556</v>
      </c>
    </row>
    <row r="13119" spans="1:16" x14ac:dyDescent="0.35">
      <c r="A13119" t="s">
        <v>6</v>
      </c>
      <c r="B13119" t="s">
        <v>23983</v>
      </c>
      <c r="C13119" t="s">
        <v>7249</v>
      </c>
      <c r="D13119" t="s">
        <v>4756</v>
      </c>
      <c r="E13119" t="s">
        <v>59</v>
      </c>
      <c r="F13119" t="b">
        <v>0</v>
      </c>
      <c r="G13119" t="s">
        <v>65</v>
      </c>
      <c r="H13119" s="1">
        <v>46162.543854166674</v>
      </c>
      <c r="I13119" t="b">
        <v>0</v>
      </c>
      <c r="J13119" t="b">
        <v>1</v>
      </c>
      <c r="K13119" t="s">
        <v>41</v>
      </c>
      <c r="L13119" t="s">
        <v>60</v>
      </c>
      <c r="M13119">
        <v>159125</v>
      </c>
      <c r="N13119"/>
      <c r="O13119" t="s">
        <v>19713</v>
      </c>
      <c r="P13119" t="s">
        <v>23984</v>
      </c>
    </row>
    <row r="13120" spans="1:16" x14ac:dyDescent="0.35">
      <c r="A13120" t="s">
        <v>2</v>
      </c>
      <c r="B13120" t="s">
        <v>23985</v>
      </c>
      <c r="C13120" t="s">
        <v>79</v>
      </c>
      <c r="D13120" t="s">
        <v>4346</v>
      </c>
      <c r="E13120" t="s">
        <v>59</v>
      </c>
      <c r="F13120" t="b">
        <v>0</v>
      </c>
      <c r="G13120" t="s">
        <v>77</v>
      </c>
      <c r="H13120" s="1">
        <v>46162.585393518522</v>
      </c>
      <c r="I13120" t="b">
        <v>0</v>
      </c>
      <c r="J13120" t="b">
        <v>1</v>
      </c>
      <c r="K13120" t="s">
        <v>41</v>
      </c>
      <c r="L13120" t="s">
        <v>60</v>
      </c>
      <c r="M13120">
        <v>168000</v>
      </c>
      <c r="N13120"/>
      <c r="O13120" t="s">
        <v>1990</v>
      </c>
      <c r="P13120" t="s">
        <v>310</v>
      </c>
    </row>
    <row r="13121" spans="1:16" x14ac:dyDescent="0.35">
      <c r="A13121" t="s">
        <v>2</v>
      </c>
      <c r="B13121" t="s">
        <v>23986</v>
      </c>
      <c r="C13121" t="s">
        <v>79</v>
      </c>
      <c r="D13121" t="s">
        <v>4346</v>
      </c>
      <c r="E13121" t="s">
        <v>59</v>
      </c>
      <c r="F13121" t="b">
        <v>0</v>
      </c>
      <c r="G13121" t="s">
        <v>77</v>
      </c>
      <c r="H13121" s="1">
        <v>46162.585393518522</v>
      </c>
      <c r="I13121" t="b">
        <v>0</v>
      </c>
      <c r="J13121" t="b">
        <v>1</v>
      </c>
      <c r="K13121" t="s">
        <v>41</v>
      </c>
      <c r="L13121" t="s">
        <v>60</v>
      </c>
      <c r="M13121">
        <v>168000</v>
      </c>
      <c r="N13121"/>
      <c r="O13121" t="s">
        <v>1990</v>
      </c>
      <c r="P13121" t="s">
        <v>5601</v>
      </c>
    </row>
    <row r="13122" spans="1:16" x14ac:dyDescent="0.35">
      <c r="A13122" t="s">
        <v>2</v>
      </c>
      <c r="B13122" t="s">
        <v>23987</v>
      </c>
      <c r="C13122" t="s">
        <v>79</v>
      </c>
      <c r="D13122" t="s">
        <v>4346</v>
      </c>
      <c r="E13122" t="s">
        <v>59</v>
      </c>
      <c r="F13122" t="b">
        <v>0</v>
      </c>
      <c r="G13122" t="s">
        <v>77</v>
      </c>
      <c r="H13122" s="1">
        <v>46162.585393518522</v>
      </c>
      <c r="I13122" t="b">
        <v>0</v>
      </c>
      <c r="J13122" t="b">
        <v>1</v>
      </c>
      <c r="K13122" t="s">
        <v>41</v>
      </c>
      <c r="L13122" t="s">
        <v>60</v>
      </c>
      <c r="M13122">
        <v>168000</v>
      </c>
      <c r="N13122"/>
      <c r="O13122" t="s">
        <v>7292</v>
      </c>
      <c r="P13122" t="s">
        <v>3293</v>
      </c>
    </row>
    <row r="13123" spans="1:16" x14ac:dyDescent="0.35">
      <c r="A13123" t="s">
        <v>2</v>
      </c>
      <c r="B13123" t="s">
        <v>23988</v>
      </c>
      <c r="C13123" t="s">
        <v>949</v>
      </c>
      <c r="D13123" t="s">
        <v>4756</v>
      </c>
      <c r="E13123" t="s">
        <v>59</v>
      </c>
      <c r="F13123" t="b">
        <v>0</v>
      </c>
      <c r="G13123" t="s">
        <v>65</v>
      </c>
      <c r="H13123" s="1">
        <v>46162.585590277777</v>
      </c>
      <c r="I13123" t="b">
        <v>0</v>
      </c>
      <c r="J13123" t="b">
        <v>1</v>
      </c>
      <c r="K13123" t="s">
        <v>41</v>
      </c>
      <c r="L13123" t="s">
        <v>60</v>
      </c>
      <c r="M13123">
        <v>110000</v>
      </c>
      <c r="N13123"/>
      <c r="O13123" t="s">
        <v>23989</v>
      </c>
      <c r="P13123" t="s">
        <v>3570</v>
      </c>
    </row>
    <row r="13124" spans="1:16" x14ac:dyDescent="0.35">
      <c r="A13124" t="s">
        <v>6</v>
      </c>
      <c r="B13124" t="s">
        <v>23990</v>
      </c>
      <c r="C13124" t="s">
        <v>440</v>
      </c>
      <c r="D13124" t="s">
        <v>4756</v>
      </c>
      <c r="E13124" t="s">
        <v>59</v>
      </c>
      <c r="F13124" t="b">
        <v>0</v>
      </c>
      <c r="G13124" t="s">
        <v>65</v>
      </c>
      <c r="H13124" s="1">
        <v>46162.585601851853</v>
      </c>
      <c r="I13124" t="b">
        <v>0</v>
      </c>
      <c r="J13124" t="b">
        <v>1</v>
      </c>
      <c r="K13124" t="s">
        <v>41</v>
      </c>
      <c r="L13124" t="s">
        <v>60</v>
      </c>
      <c r="M13124">
        <v>142000</v>
      </c>
      <c r="N13124"/>
      <c r="O13124" t="s">
        <v>19713</v>
      </c>
      <c r="P13124" t="s">
        <v>23991</v>
      </c>
    </row>
    <row r="13125" spans="1:16" x14ac:dyDescent="0.35">
      <c r="A13125" t="s">
        <v>5</v>
      </c>
      <c r="B13125" t="s">
        <v>5</v>
      </c>
      <c r="C13125" t="s">
        <v>508</v>
      </c>
      <c r="D13125" t="s">
        <v>4526</v>
      </c>
      <c r="E13125" t="s">
        <v>59</v>
      </c>
      <c r="F13125" t="b">
        <v>0</v>
      </c>
      <c r="G13125" t="s">
        <v>68</v>
      </c>
      <c r="H13125" s="1">
        <v>46162.586759259262</v>
      </c>
      <c r="I13125" t="b">
        <v>0</v>
      </c>
      <c r="J13125" t="b">
        <v>0</v>
      </c>
      <c r="K13125" t="s">
        <v>41</v>
      </c>
      <c r="L13125" t="s">
        <v>60</v>
      </c>
      <c r="M13125">
        <v>150000</v>
      </c>
      <c r="N13125"/>
      <c r="O13125" t="s">
        <v>2340</v>
      </c>
      <c r="P13125" t="s">
        <v>23992</v>
      </c>
    </row>
    <row r="13126" spans="1:16" x14ac:dyDescent="0.35">
      <c r="A13126" t="s">
        <v>1</v>
      </c>
      <c r="B13126" t="s">
        <v>23993</v>
      </c>
      <c r="C13126" t="s">
        <v>76</v>
      </c>
      <c r="D13126" t="s">
        <v>4622</v>
      </c>
      <c r="E13126" t="s">
        <v>59</v>
      </c>
      <c r="F13126" t="b">
        <v>1</v>
      </c>
      <c r="G13126" t="s">
        <v>13048</v>
      </c>
      <c r="H13126" s="1">
        <v>46162.586909722217</v>
      </c>
      <c r="I13126" t="b">
        <v>0</v>
      </c>
      <c r="J13126" t="b">
        <v>0</v>
      </c>
      <c r="K13126" t="s">
        <v>13048</v>
      </c>
      <c r="L13126" t="s">
        <v>60</v>
      </c>
      <c r="M13126">
        <v>260000</v>
      </c>
      <c r="N13126"/>
      <c r="O13126" t="s">
        <v>4623</v>
      </c>
      <c r="P13126" t="s">
        <v>146</v>
      </c>
    </row>
    <row r="13127" spans="1:16" x14ac:dyDescent="0.35">
      <c r="A13127" t="s">
        <v>1</v>
      </c>
      <c r="B13127" t="s">
        <v>23994</v>
      </c>
      <c r="C13127" t="s">
        <v>930</v>
      </c>
      <c r="D13127" t="s">
        <v>5018</v>
      </c>
      <c r="E13127" t="s">
        <v>59</v>
      </c>
      <c r="F13127" t="b">
        <v>0</v>
      </c>
      <c r="G13127" t="s">
        <v>19</v>
      </c>
      <c r="H13127" s="1">
        <v>46162.587442129632</v>
      </c>
      <c r="I13127" t="b">
        <v>1</v>
      </c>
      <c r="J13127" t="b">
        <v>0</v>
      </c>
      <c r="K13127" t="s">
        <v>19</v>
      </c>
      <c r="L13127" t="s">
        <v>60</v>
      </c>
      <c r="M13127">
        <v>1850000</v>
      </c>
      <c r="N13127"/>
      <c r="O13127" t="s">
        <v>23995</v>
      </c>
      <c r="P13127" t="s">
        <v>23996</v>
      </c>
    </row>
    <row r="13128" spans="1:16" x14ac:dyDescent="0.35">
      <c r="A13128" t="s">
        <v>0</v>
      </c>
      <c r="B13128" t="s">
        <v>23997</v>
      </c>
      <c r="C13128" t="s">
        <v>2605</v>
      </c>
      <c r="D13128" t="s">
        <v>4526</v>
      </c>
      <c r="E13128" t="s">
        <v>88</v>
      </c>
      <c r="F13128" t="b">
        <v>0</v>
      </c>
      <c r="G13128" t="s">
        <v>65</v>
      </c>
      <c r="H13128" s="1">
        <v>46162.625636574077</v>
      </c>
      <c r="I13128" t="b">
        <v>0</v>
      </c>
      <c r="J13128" t="b">
        <v>0</v>
      </c>
      <c r="K13128" t="s">
        <v>41</v>
      </c>
      <c r="L13128" t="s">
        <v>74</v>
      </c>
      <c r="M13128"/>
      <c r="N13128">
        <v>22.5</v>
      </c>
      <c r="O13128" t="s">
        <v>1164</v>
      </c>
      <c r="P13128" t="s">
        <v>219</v>
      </c>
    </row>
    <row r="13129" spans="1:16" x14ac:dyDescent="0.35">
      <c r="A13129" t="s">
        <v>0</v>
      </c>
      <c r="B13129" t="s">
        <v>23998</v>
      </c>
      <c r="C13129" t="s">
        <v>165</v>
      </c>
      <c r="D13129" t="s">
        <v>4346</v>
      </c>
      <c r="E13129" t="s">
        <v>59</v>
      </c>
      <c r="F13129" t="b">
        <v>0</v>
      </c>
      <c r="G13129" t="s">
        <v>73</v>
      </c>
      <c r="H13129" s="1">
        <v>46162.625636574077</v>
      </c>
      <c r="I13129" t="b">
        <v>0</v>
      </c>
      <c r="J13129" t="b">
        <v>0</v>
      </c>
      <c r="K13129" t="s">
        <v>41</v>
      </c>
      <c r="L13129" t="s">
        <v>74</v>
      </c>
      <c r="M13129"/>
      <c r="N13129">
        <v>38</v>
      </c>
      <c r="O13129" t="s">
        <v>1382</v>
      </c>
      <c r="P13129" t="s">
        <v>23999</v>
      </c>
    </row>
    <row r="13130" spans="1:16" x14ac:dyDescent="0.35">
      <c r="A13130" t="s">
        <v>2</v>
      </c>
      <c r="B13130" t="s">
        <v>2849</v>
      </c>
      <c r="C13130" t="s">
        <v>71</v>
      </c>
      <c r="D13130" t="s">
        <v>4526</v>
      </c>
      <c r="E13130" t="s">
        <v>88</v>
      </c>
      <c r="F13130" t="b">
        <v>0</v>
      </c>
      <c r="G13130" t="s">
        <v>73</v>
      </c>
      <c r="H13130" s="1">
        <v>46162.625648148147</v>
      </c>
      <c r="I13130" t="b">
        <v>0</v>
      </c>
      <c r="J13130" t="b">
        <v>0</v>
      </c>
      <c r="K13130" t="s">
        <v>41</v>
      </c>
      <c r="L13130" t="s">
        <v>74</v>
      </c>
      <c r="M13130"/>
      <c r="N13130">
        <v>40</v>
      </c>
      <c r="O13130" t="s">
        <v>24000</v>
      </c>
      <c r="P13130" t="s">
        <v>1759</v>
      </c>
    </row>
    <row r="13131" spans="1:16" x14ac:dyDescent="0.35">
      <c r="A13131" t="s">
        <v>3</v>
      </c>
      <c r="B13131" t="s">
        <v>24001</v>
      </c>
      <c r="C13131" t="s">
        <v>162</v>
      </c>
      <c r="D13131" t="s">
        <v>2360</v>
      </c>
      <c r="E13131" t="s">
        <v>59</v>
      </c>
      <c r="F13131" t="b">
        <v>0</v>
      </c>
      <c r="G13131" t="s">
        <v>73</v>
      </c>
      <c r="H13131" s="1">
        <v>46162.625671296293</v>
      </c>
      <c r="I13131" t="b">
        <v>0</v>
      </c>
      <c r="J13131" t="b">
        <v>0</v>
      </c>
      <c r="K13131" t="s">
        <v>41</v>
      </c>
      <c r="L13131" t="s">
        <v>74</v>
      </c>
      <c r="M13131"/>
      <c r="N13131">
        <v>57.5</v>
      </c>
      <c r="O13131" t="s">
        <v>24002</v>
      </c>
      <c r="P13131" t="s">
        <v>24003</v>
      </c>
    </row>
    <row r="13132" spans="1:16" x14ac:dyDescent="0.35">
      <c r="A13132" t="s">
        <v>5</v>
      </c>
      <c r="B13132" t="s">
        <v>24004</v>
      </c>
      <c r="C13132" t="s">
        <v>313</v>
      </c>
      <c r="D13132" t="s">
        <v>4526</v>
      </c>
      <c r="E13132" t="s">
        <v>59</v>
      </c>
      <c r="F13132" t="b">
        <v>0</v>
      </c>
      <c r="G13132" t="s">
        <v>65</v>
      </c>
      <c r="H13132" s="1">
        <v>46162.625706018523</v>
      </c>
      <c r="I13132" t="b">
        <v>0</v>
      </c>
      <c r="J13132" t="b">
        <v>0</v>
      </c>
      <c r="K13132" t="s">
        <v>41</v>
      </c>
      <c r="L13132" t="s">
        <v>60</v>
      </c>
      <c r="M13132">
        <v>175000</v>
      </c>
      <c r="N13132"/>
      <c r="O13132" t="s">
        <v>1576</v>
      </c>
      <c r="P13132" t="s">
        <v>1598</v>
      </c>
    </row>
    <row r="13133" spans="1:16" x14ac:dyDescent="0.35">
      <c r="A13133" t="s">
        <v>0</v>
      </c>
      <c r="B13133" t="s">
        <v>24005</v>
      </c>
      <c r="C13133" t="s">
        <v>23658</v>
      </c>
      <c r="D13133" t="s">
        <v>2360</v>
      </c>
      <c r="E13133" t="s">
        <v>59</v>
      </c>
      <c r="F13133" t="b">
        <v>0</v>
      </c>
      <c r="G13133" t="s">
        <v>13</v>
      </c>
      <c r="H13133" s="1">
        <v>46162.625868055547</v>
      </c>
      <c r="I13133" t="b">
        <v>0</v>
      </c>
      <c r="J13133" t="b">
        <v>0</v>
      </c>
      <c r="K13133" t="s">
        <v>13</v>
      </c>
      <c r="L13133" t="s">
        <v>60</v>
      </c>
      <c r="M13133">
        <v>87690</v>
      </c>
      <c r="N13133"/>
      <c r="O13133" t="s">
        <v>24006</v>
      </c>
    </row>
    <row r="13134" spans="1:16" x14ac:dyDescent="0.35">
      <c r="A13134" t="s">
        <v>0</v>
      </c>
      <c r="B13134" t="s">
        <v>1539</v>
      </c>
      <c r="C13134" t="s">
        <v>10523</v>
      </c>
      <c r="D13134" t="s">
        <v>7670</v>
      </c>
      <c r="E13134" t="s">
        <v>59</v>
      </c>
      <c r="F13134" t="b">
        <v>0</v>
      </c>
      <c r="G13134" t="s">
        <v>40</v>
      </c>
      <c r="H13134" s="1">
        <v>46162.626886574071</v>
      </c>
      <c r="I13134" t="b">
        <v>1</v>
      </c>
      <c r="J13134" t="b">
        <v>0</v>
      </c>
      <c r="K13134" t="s">
        <v>40</v>
      </c>
      <c r="L13134" t="s">
        <v>60</v>
      </c>
      <c r="M13134">
        <v>40000</v>
      </c>
      <c r="N13134"/>
      <c r="O13134" t="s">
        <v>5071</v>
      </c>
      <c r="P13134" t="s">
        <v>2583</v>
      </c>
    </row>
    <row r="13135" spans="1:16" x14ac:dyDescent="0.35">
      <c r="A13135" t="s">
        <v>1</v>
      </c>
      <c r="B13135" t="s">
        <v>300</v>
      </c>
      <c r="C13135" t="s">
        <v>24007</v>
      </c>
      <c r="D13135" t="s">
        <v>2360</v>
      </c>
      <c r="E13135" t="s">
        <v>59</v>
      </c>
      <c r="F13135" t="b">
        <v>0</v>
      </c>
      <c r="G13135" t="s">
        <v>68</v>
      </c>
      <c r="H13135" s="1">
        <v>46162.628391203703</v>
      </c>
      <c r="I13135" t="b">
        <v>0</v>
      </c>
      <c r="J13135" t="b">
        <v>1</v>
      </c>
      <c r="K13135" t="s">
        <v>41</v>
      </c>
      <c r="L13135" t="s">
        <v>60</v>
      </c>
      <c r="M13135">
        <v>100967.5</v>
      </c>
      <c r="N13135"/>
      <c r="O13135" t="s">
        <v>24008</v>
      </c>
      <c r="P13135" t="s">
        <v>459</v>
      </c>
    </row>
    <row r="13136" spans="1:16" x14ac:dyDescent="0.35">
      <c r="A13136" t="s">
        <v>0</v>
      </c>
      <c r="B13136" t="s">
        <v>262</v>
      </c>
      <c r="C13136" t="s">
        <v>901</v>
      </c>
      <c r="D13136" t="s">
        <v>2360</v>
      </c>
      <c r="F13136" t="b">
        <v>0</v>
      </c>
      <c r="G13136" t="s">
        <v>77</v>
      </c>
      <c r="H13136" s="1">
        <v>46162.667291666658</v>
      </c>
      <c r="I13136" t="b">
        <v>1</v>
      </c>
      <c r="J13136" t="b">
        <v>0</v>
      </c>
      <c r="K13136" t="s">
        <v>41</v>
      </c>
      <c r="L13136" t="s">
        <v>74</v>
      </c>
      <c r="M13136"/>
      <c r="N13136">
        <v>48</v>
      </c>
      <c r="O13136" t="s">
        <v>24009</v>
      </c>
      <c r="P13136" t="s">
        <v>3739</v>
      </c>
    </row>
    <row r="13137" spans="1:16" x14ac:dyDescent="0.35">
      <c r="A13137" t="s">
        <v>0</v>
      </c>
      <c r="B13137" t="s">
        <v>3362</v>
      </c>
      <c r="C13137" t="s">
        <v>64</v>
      </c>
      <c r="D13137" t="s">
        <v>5349</v>
      </c>
      <c r="E13137" t="s">
        <v>59</v>
      </c>
      <c r="F13137" t="b">
        <v>0</v>
      </c>
      <c r="G13137" t="s">
        <v>65</v>
      </c>
      <c r="H13137" s="1">
        <v>46162.667372685188</v>
      </c>
      <c r="I13137" t="b">
        <v>0</v>
      </c>
      <c r="J13137" t="b">
        <v>1</v>
      </c>
      <c r="K13137" t="s">
        <v>41</v>
      </c>
      <c r="L13137" t="s">
        <v>60</v>
      </c>
      <c r="M13137">
        <v>129575</v>
      </c>
      <c r="N13137"/>
      <c r="O13137" t="s">
        <v>528</v>
      </c>
      <c r="P13137" t="s">
        <v>6419</v>
      </c>
    </row>
    <row r="13138" spans="1:16" x14ac:dyDescent="0.35">
      <c r="A13138" t="s">
        <v>0</v>
      </c>
      <c r="B13138" t="s">
        <v>24010</v>
      </c>
      <c r="C13138" t="s">
        <v>330</v>
      </c>
      <c r="D13138" t="s">
        <v>4526</v>
      </c>
      <c r="E13138" t="s">
        <v>59</v>
      </c>
      <c r="F13138" t="b">
        <v>0</v>
      </c>
      <c r="G13138" t="s">
        <v>41</v>
      </c>
      <c r="H13138" s="1">
        <v>46162.668587962973</v>
      </c>
      <c r="I13138" t="b">
        <v>1</v>
      </c>
      <c r="J13138" t="b">
        <v>0</v>
      </c>
      <c r="K13138" t="s">
        <v>41</v>
      </c>
      <c r="L13138" t="s">
        <v>60</v>
      </c>
      <c r="M13138">
        <v>150000</v>
      </c>
      <c r="N13138"/>
      <c r="O13138" t="s">
        <v>101</v>
      </c>
      <c r="P13138" t="s">
        <v>24011</v>
      </c>
    </row>
    <row r="13139" spans="1:16" x14ac:dyDescent="0.35">
      <c r="A13139" t="s">
        <v>2</v>
      </c>
      <c r="B13139" t="s">
        <v>24012</v>
      </c>
      <c r="C13139" t="s">
        <v>24013</v>
      </c>
      <c r="D13139" t="s">
        <v>4526</v>
      </c>
      <c r="E13139" t="s">
        <v>59</v>
      </c>
      <c r="F13139" t="b">
        <v>0</v>
      </c>
      <c r="G13139" t="s">
        <v>40</v>
      </c>
      <c r="H13139" s="1">
        <v>46162.669918981483</v>
      </c>
      <c r="I13139" t="b">
        <v>0</v>
      </c>
      <c r="J13139" t="b">
        <v>0</v>
      </c>
      <c r="K13139" t="s">
        <v>40</v>
      </c>
      <c r="L13139" t="s">
        <v>60</v>
      </c>
      <c r="M13139">
        <v>45000</v>
      </c>
      <c r="N13139"/>
      <c r="O13139" t="s">
        <v>101</v>
      </c>
      <c r="P13139" t="s">
        <v>705</v>
      </c>
    </row>
    <row r="13140" spans="1:16" x14ac:dyDescent="0.35">
      <c r="A13140" t="s">
        <v>1</v>
      </c>
      <c r="B13140" t="s">
        <v>24014</v>
      </c>
      <c r="C13140" t="s">
        <v>71</v>
      </c>
      <c r="D13140" t="s">
        <v>4526</v>
      </c>
      <c r="E13140" t="s">
        <v>59</v>
      </c>
      <c r="F13140" t="b">
        <v>0</v>
      </c>
      <c r="G13140" t="s">
        <v>89</v>
      </c>
      <c r="H13140" s="1">
        <v>46162.670023148137</v>
      </c>
      <c r="I13140" t="b">
        <v>0</v>
      </c>
      <c r="J13140" t="b">
        <v>0</v>
      </c>
      <c r="K13140" t="s">
        <v>41</v>
      </c>
      <c r="L13140" t="s">
        <v>74</v>
      </c>
      <c r="M13140"/>
      <c r="N13140">
        <v>52.5</v>
      </c>
      <c r="O13140" t="s">
        <v>3289</v>
      </c>
      <c r="P13140" t="s">
        <v>24015</v>
      </c>
    </row>
    <row r="13141" spans="1:16" x14ac:dyDescent="0.35">
      <c r="A13141" t="s">
        <v>0</v>
      </c>
      <c r="B13141" t="s">
        <v>24016</v>
      </c>
      <c r="C13141" t="s">
        <v>121</v>
      </c>
      <c r="D13141" t="s">
        <v>4346</v>
      </c>
      <c r="E13141" t="s">
        <v>59</v>
      </c>
      <c r="F13141" t="b">
        <v>0</v>
      </c>
      <c r="G13141" t="s">
        <v>68</v>
      </c>
      <c r="H13141" s="1">
        <v>46162.709016203713</v>
      </c>
      <c r="I13141" t="b">
        <v>0</v>
      </c>
      <c r="J13141" t="b">
        <v>1</v>
      </c>
      <c r="K13141" t="s">
        <v>41</v>
      </c>
      <c r="L13141" t="s">
        <v>60</v>
      </c>
      <c r="M13141">
        <v>130332.5</v>
      </c>
      <c r="N13141"/>
      <c r="O13141" t="s">
        <v>3387</v>
      </c>
      <c r="P13141" t="s">
        <v>288</v>
      </c>
    </row>
    <row r="13142" spans="1:16" x14ac:dyDescent="0.35">
      <c r="A13142" t="s">
        <v>3</v>
      </c>
      <c r="B13142" t="s">
        <v>3</v>
      </c>
      <c r="C13142" t="s">
        <v>24017</v>
      </c>
      <c r="D13142" t="s">
        <v>4346</v>
      </c>
      <c r="E13142" t="s">
        <v>59</v>
      </c>
      <c r="F13142" t="b">
        <v>0</v>
      </c>
      <c r="G13142" t="s">
        <v>37</v>
      </c>
      <c r="H13142" s="1">
        <v>46162.710162037038</v>
      </c>
      <c r="I13142" t="b">
        <v>0</v>
      </c>
      <c r="J13142" t="b">
        <v>0</v>
      </c>
      <c r="K13142" t="s">
        <v>37</v>
      </c>
      <c r="L13142" t="s">
        <v>60</v>
      </c>
      <c r="M13142">
        <v>70000</v>
      </c>
      <c r="N13142"/>
      <c r="O13142" t="s">
        <v>24018</v>
      </c>
      <c r="P13142" t="s">
        <v>219</v>
      </c>
    </row>
    <row r="13143" spans="1:16" x14ac:dyDescent="0.35">
      <c r="A13143" t="s">
        <v>0</v>
      </c>
      <c r="B13143" t="s">
        <v>24019</v>
      </c>
      <c r="C13143" t="s">
        <v>41</v>
      </c>
      <c r="D13143" t="s">
        <v>4526</v>
      </c>
      <c r="E13143" t="s">
        <v>59</v>
      </c>
      <c r="F13143" t="b">
        <v>0</v>
      </c>
      <c r="G13143" t="s">
        <v>41</v>
      </c>
      <c r="H13143" s="1">
        <v>46162.710289351853</v>
      </c>
      <c r="I13143" t="b">
        <v>1</v>
      </c>
      <c r="J13143" t="b">
        <v>0</v>
      </c>
      <c r="K13143" t="s">
        <v>41</v>
      </c>
      <c r="L13143" t="s">
        <v>60</v>
      </c>
      <c r="M13143">
        <v>150000</v>
      </c>
      <c r="N13143"/>
      <c r="O13143" t="s">
        <v>24020</v>
      </c>
    </row>
    <row r="13144" spans="1:16" x14ac:dyDescent="0.35">
      <c r="A13144" t="s">
        <v>2</v>
      </c>
      <c r="B13144" t="s">
        <v>24021</v>
      </c>
      <c r="C13144" t="s">
        <v>76</v>
      </c>
      <c r="D13144" t="s">
        <v>141</v>
      </c>
      <c r="E13144" t="s">
        <v>88</v>
      </c>
      <c r="F13144" t="b">
        <v>1</v>
      </c>
      <c r="G13144" t="s">
        <v>41</v>
      </c>
      <c r="H13144" s="1">
        <v>46162.711597222216</v>
      </c>
      <c r="I13144" t="b">
        <v>0</v>
      </c>
      <c r="J13144" t="b">
        <v>0</v>
      </c>
      <c r="K13144" t="s">
        <v>41</v>
      </c>
      <c r="L13144" t="s">
        <v>74</v>
      </c>
      <c r="M13144"/>
      <c r="N13144">
        <v>32.5</v>
      </c>
      <c r="O13144" t="s">
        <v>141</v>
      </c>
    </row>
    <row r="13145" spans="1:16" x14ac:dyDescent="0.35">
      <c r="A13145" t="s">
        <v>2</v>
      </c>
      <c r="B13145" t="s">
        <v>24022</v>
      </c>
      <c r="C13145" t="s">
        <v>334</v>
      </c>
      <c r="D13145" t="s">
        <v>5349</v>
      </c>
      <c r="E13145" t="s">
        <v>59</v>
      </c>
      <c r="F13145" t="b">
        <v>0</v>
      </c>
      <c r="G13145" t="s">
        <v>41</v>
      </c>
      <c r="H13145" s="1">
        <v>46162.711597222216</v>
      </c>
      <c r="I13145" t="b">
        <v>0</v>
      </c>
      <c r="J13145" t="b">
        <v>1</v>
      </c>
      <c r="K13145" t="s">
        <v>41</v>
      </c>
      <c r="L13145" t="s">
        <v>60</v>
      </c>
      <c r="M13145">
        <v>195500</v>
      </c>
      <c r="N13145"/>
      <c r="O13145" t="s">
        <v>116</v>
      </c>
      <c r="P13145" t="s">
        <v>24023</v>
      </c>
    </row>
    <row r="13146" spans="1:16" x14ac:dyDescent="0.35">
      <c r="A13146" t="s">
        <v>8</v>
      </c>
      <c r="B13146" t="s">
        <v>24024</v>
      </c>
      <c r="C13146" t="s">
        <v>40</v>
      </c>
      <c r="D13146" t="s">
        <v>4526</v>
      </c>
      <c r="E13146" t="s">
        <v>59</v>
      </c>
      <c r="F13146" t="b">
        <v>0</v>
      </c>
      <c r="G13146" t="s">
        <v>40</v>
      </c>
      <c r="H13146" s="1">
        <v>46162.711655092593</v>
      </c>
      <c r="I13146" t="b">
        <v>0</v>
      </c>
      <c r="J13146" t="b">
        <v>0</v>
      </c>
      <c r="K13146" t="s">
        <v>40</v>
      </c>
      <c r="L13146" t="s">
        <v>60</v>
      </c>
      <c r="M13146">
        <v>175000</v>
      </c>
      <c r="N13146"/>
      <c r="O13146" t="s">
        <v>16763</v>
      </c>
      <c r="P13146" t="s">
        <v>24025</v>
      </c>
    </row>
    <row r="13147" spans="1:16" x14ac:dyDescent="0.35">
      <c r="A13147" t="s">
        <v>0</v>
      </c>
      <c r="B13147" t="s">
        <v>24026</v>
      </c>
      <c r="C13147" t="s">
        <v>2064</v>
      </c>
      <c r="D13147" t="s">
        <v>4346</v>
      </c>
      <c r="E13147" t="s">
        <v>836</v>
      </c>
      <c r="F13147" t="b">
        <v>0</v>
      </c>
      <c r="G13147" t="s">
        <v>13</v>
      </c>
      <c r="H13147" s="1">
        <v>46162.712152777778</v>
      </c>
      <c r="I13147" t="b">
        <v>0</v>
      </c>
      <c r="J13147" t="b">
        <v>0</v>
      </c>
      <c r="K13147" t="s">
        <v>13</v>
      </c>
      <c r="L13147" t="s">
        <v>74</v>
      </c>
      <c r="M13147"/>
      <c r="N13147">
        <v>31.13</v>
      </c>
      <c r="O13147" t="s">
        <v>24027</v>
      </c>
      <c r="P13147" t="s">
        <v>24028</v>
      </c>
    </row>
    <row r="13148" spans="1:16" x14ac:dyDescent="0.35">
      <c r="A13148" t="s">
        <v>0</v>
      </c>
      <c r="B13148" t="s">
        <v>262</v>
      </c>
      <c r="C13148" t="s">
        <v>376</v>
      </c>
      <c r="D13148" t="s">
        <v>2360</v>
      </c>
      <c r="E13148" t="s">
        <v>59</v>
      </c>
      <c r="F13148" t="b">
        <v>0</v>
      </c>
      <c r="G13148" t="s">
        <v>89</v>
      </c>
      <c r="H13148" s="1">
        <v>46162.750625000001</v>
      </c>
      <c r="I13148" t="b">
        <v>0</v>
      </c>
      <c r="J13148" t="b">
        <v>0</v>
      </c>
      <c r="K13148" t="s">
        <v>41</v>
      </c>
      <c r="L13148" t="s">
        <v>60</v>
      </c>
      <c r="M13148">
        <v>50000</v>
      </c>
      <c r="N13148"/>
      <c r="O13148" t="s">
        <v>24029</v>
      </c>
      <c r="P13148" t="s">
        <v>945</v>
      </c>
    </row>
    <row r="13149" spans="1:16" x14ac:dyDescent="0.35">
      <c r="A13149" t="s">
        <v>3</v>
      </c>
      <c r="B13149" t="s">
        <v>8194</v>
      </c>
      <c r="C13149" t="s">
        <v>181</v>
      </c>
      <c r="D13149" t="s">
        <v>2360</v>
      </c>
      <c r="E13149" t="s">
        <v>88</v>
      </c>
      <c r="F13149" t="b">
        <v>0</v>
      </c>
      <c r="G13149" t="s">
        <v>89</v>
      </c>
      <c r="H13149" s="1">
        <v>46162.750625000001</v>
      </c>
      <c r="I13149" t="b">
        <v>0</v>
      </c>
      <c r="J13149" t="b">
        <v>0</v>
      </c>
      <c r="K13149" t="s">
        <v>41</v>
      </c>
      <c r="L13149" t="s">
        <v>74</v>
      </c>
      <c r="M13149"/>
      <c r="N13149">
        <v>38.5</v>
      </c>
      <c r="O13149" t="s">
        <v>2989</v>
      </c>
    </row>
    <row r="13150" spans="1:16" x14ac:dyDescent="0.35">
      <c r="A13150" t="s">
        <v>0</v>
      </c>
      <c r="B13150" t="s">
        <v>22937</v>
      </c>
      <c r="C13150" t="s">
        <v>2054</v>
      </c>
      <c r="D13150" t="s">
        <v>4346</v>
      </c>
      <c r="E13150" t="s">
        <v>88</v>
      </c>
      <c r="F13150" t="b">
        <v>0</v>
      </c>
      <c r="G13150" t="s">
        <v>68</v>
      </c>
      <c r="H13150" s="1">
        <v>46162.750625000001</v>
      </c>
      <c r="I13150" t="b">
        <v>0</v>
      </c>
      <c r="J13150" t="b">
        <v>1</v>
      </c>
      <c r="K13150" t="s">
        <v>41</v>
      </c>
      <c r="L13150" t="s">
        <v>74</v>
      </c>
      <c r="M13150"/>
      <c r="N13150">
        <v>40.5</v>
      </c>
      <c r="O13150" t="s">
        <v>155</v>
      </c>
      <c r="P13150" t="s">
        <v>24030</v>
      </c>
    </row>
    <row r="13151" spans="1:16" x14ac:dyDescent="0.35">
      <c r="A13151" t="s">
        <v>0</v>
      </c>
      <c r="B13151" t="s">
        <v>1318</v>
      </c>
      <c r="C13151" t="s">
        <v>3578</v>
      </c>
      <c r="D13151" t="s">
        <v>4526</v>
      </c>
      <c r="E13151" t="s">
        <v>59</v>
      </c>
      <c r="F13151" t="b">
        <v>0</v>
      </c>
      <c r="G13151" t="s">
        <v>65</v>
      </c>
      <c r="H13151" s="1">
        <v>46162.750636574077</v>
      </c>
      <c r="I13151" t="b">
        <v>0</v>
      </c>
      <c r="J13151" t="b">
        <v>0</v>
      </c>
      <c r="K13151" t="s">
        <v>41</v>
      </c>
      <c r="L13151" t="s">
        <v>60</v>
      </c>
      <c r="M13151">
        <v>52500</v>
      </c>
      <c r="N13151"/>
      <c r="O13151" t="s">
        <v>24031</v>
      </c>
      <c r="P13151" t="s">
        <v>219</v>
      </c>
    </row>
    <row r="13152" spans="1:16" x14ac:dyDescent="0.35">
      <c r="A13152" t="s">
        <v>3</v>
      </c>
      <c r="B13152" t="s">
        <v>1839</v>
      </c>
      <c r="C13152" t="s">
        <v>181</v>
      </c>
      <c r="D13152" t="s">
        <v>2360</v>
      </c>
      <c r="E13152" t="s">
        <v>88</v>
      </c>
      <c r="F13152" t="b">
        <v>0</v>
      </c>
      <c r="G13152" t="s">
        <v>89</v>
      </c>
      <c r="H13152" s="1">
        <v>46162.750648148147</v>
      </c>
      <c r="I13152" t="b">
        <v>0</v>
      </c>
      <c r="J13152" t="b">
        <v>0</v>
      </c>
      <c r="K13152" t="s">
        <v>41</v>
      </c>
      <c r="L13152" t="s">
        <v>74</v>
      </c>
      <c r="M13152"/>
      <c r="N13152">
        <v>38.5</v>
      </c>
      <c r="O13152" t="s">
        <v>2989</v>
      </c>
    </row>
    <row r="13153" spans="1:16" x14ac:dyDescent="0.35">
      <c r="A13153" t="s">
        <v>7</v>
      </c>
      <c r="B13153" t="s">
        <v>24032</v>
      </c>
      <c r="C13153" t="s">
        <v>5258</v>
      </c>
      <c r="D13153" t="s">
        <v>4346</v>
      </c>
      <c r="E13153" t="s">
        <v>72</v>
      </c>
      <c r="F13153" t="b">
        <v>0</v>
      </c>
      <c r="G13153" t="s">
        <v>40</v>
      </c>
      <c r="H13153" s="1">
        <v>46162.751886574071</v>
      </c>
      <c r="I13153" t="b">
        <v>1</v>
      </c>
      <c r="J13153" t="b">
        <v>0</v>
      </c>
      <c r="K13153" t="s">
        <v>40</v>
      </c>
      <c r="L13153" t="s">
        <v>60</v>
      </c>
      <c r="M13153">
        <v>60260.5</v>
      </c>
      <c r="N13153"/>
      <c r="O13153" t="s">
        <v>24033</v>
      </c>
      <c r="P13153" t="s">
        <v>24034</v>
      </c>
    </row>
    <row r="13154" spans="1:16" x14ac:dyDescent="0.35">
      <c r="A13154" t="s">
        <v>0</v>
      </c>
      <c r="B13154" t="s">
        <v>24035</v>
      </c>
      <c r="C13154" t="s">
        <v>18476</v>
      </c>
      <c r="D13154" t="s">
        <v>4346</v>
      </c>
      <c r="E13154" t="s">
        <v>621</v>
      </c>
      <c r="F13154" t="b">
        <v>0</v>
      </c>
      <c r="G13154" t="s">
        <v>41</v>
      </c>
      <c r="H13154" s="1">
        <v>46162.751898148148</v>
      </c>
      <c r="I13154" t="b">
        <v>0</v>
      </c>
      <c r="J13154" t="b">
        <v>0</v>
      </c>
      <c r="K13154" t="s">
        <v>41</v>
      </c>
      <c r="L13154" t="s">
        <v>74</v>
      </c>
      <c r="M13154"/>
      <c r="N13154">
        <v>20.079999999999998</v>
      </c>
      <c r="O13154" t="s">
        <v>24036</v>
      </c>
      <c r="P13154" t="s">
        <v>24037</v>
      </c>
    </row>
    <row r="13155" spans="1:16" x14ac:dyDescent="0.35">
      <c r="A13155" t="s">
        <v>6</v>
      </c>
      <c r="B13155" t="s">
        <v>24038</v>
      </c>
      <c r="C13155" t="s">
        <v>753</v>
      </c>
      <c r="D13155" t="s">
        <v>4346</v>
      </c>
      <c r="E13155" t="s">
        <v>59</v>
      </c>
      <c r="F13155" t="b">
        <v>0</v>
      </c>
      <c r="G13155" t="s">
        <v>73</v>
      </c>
      <c r="H13155" s="1">
        <v>46162.752129629633</v>
      </c>
      <c r="I13155" t="b">
        <v>0</v>
      </c>
      <c r="J13155" t="b">
        <v>1</v>
      </c>
      <c r="K13155" t="s">
        <v>41</v>
      </c>
      <c r="L13155" t="s">
        <v>60</v>
      </c>
      <c r="M13155">
        <v>207500</v>
      </c>
      <c r="N13155"/>
      <c r="O13155" t="s">
        <v>307</v>
      </c>
      <c r="P13155" t="s">
        <v>7770</v>
      </c>
    </row>
    <row r="13156" spans="1:16" x14ac:dyDescent="0.35">
      <c r="A13156" t="s">
        <v>1</v>
      </c>
      <c r="B13156" t="s">
        <v>24039</v>
      </c>
      <c r="C13156" t="s">
        <v>76</v>
      </c>
      <c r="D13156" t="s">
        <v>4526</v>
      </c>
      <c r="E13156" t="s">
        <v>88</v>
      </c>
      <c r="F13156" t="b">
        <v>1</v>
      </c>
      <c r="G13156" t="s">
        <v>13</v>
      </c>
      <c r="H13156" s="1">
        <v>46162.753819444442</v>
      </c>
      <c r="I13156" t="b">
        <v>0</v>
      </c>
      <c r="J13156" t="b">
        <v>0</v>
      </c>
      <c r="K13156" t="s">
        <v>13</v>
      </c>
      <c r="L13156" t="s">
        <v>74</v>
      </c>
      <c r="M13156"/>
      <c r="N13156">
        <v>35</v>
      </c>
      <c r="O13156" t="s">
        <v>2924</v>
      </c>
      <c r="P13156" t="s">
        <v>24040</v>
      </c>
    </row>
    <row r="13157" spans="1:16" x14ac:dyDescent="0.35">
      <c r="A13157" t="s">
        <v>1</v>
      </c>
      <c r="B13157" t="s">
        <v>8512</v>
      </c>
      <c r="C13157" t="s">
        <v>218</v>
      </c>
      <c r="D13157" t="s">
        <v>4526</v>
      </c>
      <c r="E13157" t="s">
        <v>88</v>
      </c>
      <c r="F13157" t="b">
        <v>0</v>
      </c>
      <c r="G13157" t="s">
        <v>65</v>
      </c>
      <c r="H13157" s="1">
        <v>46162.795162037037</v>
      </c>
      <c r="I13157" t="b">
        <v>1</v>
      </c>
      <c r="J13157" t="b">
        <v>0</v>
      </c>
      <c r="K13157" t="s">
        <v>41</v>
      </c>
      <c r="L13157" t="s">
        <v>74</v>
      </c>
      <c r="M13157"/>
      <c r="N13157">
        <v>77.5</v>
      </c>
      <c r="O13157" t="s">
        <v>4228</v>
      </c>
      <c r="P13157" t="s">
        <v>24041</v>
      </c>
    </row>
    <row r="13158" spans="1:16" x14ac:dyDescent="0.35">
      <c r="A13158" t="s">
        <v>1</v>
      </c>
      <c r="B13158" t="s">
        <v>1873</v>
      </c>
      <c r="C13158" t="s">
        <v>76</v>
      </c>
      <c r="D13158" t="s">
        <v>4526</v>
      </c>
      <c r="E13158" t="s">
        <v>59</v>
      </c>
      <c r="F13158" t="b">
        <v>1</v>
      </c>
      <c r="G13158" t="s">
        <v>13</v>
      </c>
      <c r="H13158" s="1">
        <v>46162.795486111107</v>
      </c>
      <c r="I13158" t="b">
        <v>0</v>
      </c>
      <c r="J13158" t="b">
        <v>0</v>
      </c>
      <c r="K13158" t="s">
        <v>13</v>
      </c>
      <c r="L13158" t="s">
        <v>60</v>
      </c>
      <c r="M13158">
        <v>165000</v>
      </c>
      <c r="N13158"/>
      <c r="O13158" t="s">
        <v>1932</v>
      </c>
      <c r="P13158" t="s">
        <v>24042</v>
      </c>
    </row>
    <row r="13159" spans="1:16" x14ac:dyDescent="0.35">
      <c r="A13159" t="s">
        <v>0</v>
      </c>
      <c r="B13159" t="s">
        <v>24043</v>
      </c>
      <c r="C13159" t="s">
        <v>172</v>
      </c>
      <c r="D13159" t="s">
        <v>4526</v>
      </c>
      <c r="E13159" t="s">
        <v>88</v>
      </c>
      <c r="F13159" t="b">
        <v>0</v>
      </c>
      <c r="G13159" t="s">
        <v>68</v>
      </c>
      <c r="H13159" s="1">
        <v>46162.833958333344</v>
      </c>
      <c r="I13159" t="b">
        <v>0</v>
      </c>
      <c r="J13159" t="b">
        <v>1</v>
      </c>
      <c r="K13159" t="s">
        <v>41</v>
      </c>
      <c r="L13159" t="s">
        <v>74</v>
      </c>
      <c r="M13159"/>
      <c r="N13159">
        <v>60.5</v>
      </c>
      <c r="O13159" t="s">
        <v>1788</v>
      </c>
      <c r="P13159" t="s">
        <v>255</v>
      </c>
    </row>
    <row r="13160" spans="1:16" x14ac:dyDescent="0.35">
      <c r="A13160" t="s">
        <v>0</v>
      </c>
      <c r="B13160" t="s">
        <v>24044</v>
      </c>
      <c r="C13160" t="s">
        <v>335</v>
      </c>
      <c r="D13160" t="s">
        <v>2360</v>
      </c>
      <c r="E13160" t="s">
        <v>59</v>
      </c>
      <c r="F13160" t="b">
        <v>0</v>
      </c>
      <c r="G13160" t="s">
        <v>65</v>
      </c>
      <c r="H13160" s="1">
        <v>46162.834050925929</v>
      </c>
      <c r="I13160" t="b">
        <v>0</v>
      </c>
      <c r="J13160" t="b">
        <v>1</v>
      </c>
      <c r="K13160" t="s">
        <v>41</v>
      </c>
      <c r="L13160" t="s">
        <v>74</v>
      </c>
      <c r="M13160"/>
      <c r="N13160">
        <v>74.5</v>
      </c>
      <c r="O13160" t="s">
        <v>3167</v>
      </c>
      <c r="P13160" t="s">
        <v>24045</v>
      </c>
    </row>
    <row r="13161" spans="1:16" x14ac:dyDescent="0.35">
      <c r="A13161" t="s">
        <v>7</v>
      </c>
      <c r="B13161" t="s">
        <v>21932</v>
      </c>
      <c r="C13161" t="s">
        <v>246</v>
      </c>
      <c r="D13161" t="s">
        <v>4526</v>
      </c>
      <c r="E13161" t="s">
        <v>59</v>
      </c>
      <c r="F13161" t="b">
        <v>0</v>
      </c>
      <c r="G13161" t="s">
        <v>65</v>
      </c>
      <c r="H13161" s="1">
        <v>46162.834062499998</v>
      </c>
      <c r="I13161" t="b">
        <v>1</v>
      </c>
      <c r="J13161" t="b">
        <v>1</v>
      </c>
      <c r="K13161" t="s">
        <v>41</v>
      </c>
      <c r="L13161" t="s">
        <v>60</v>
      </c>
      <c r="M13161">
        <v>117500</v>
      </c>
      <c r="N13161"/>
      <c r="O13161" t="s">
        <v>21933</v>
      </c>
    </row>
    <row r="13162" spans="1:16" x14ac:dyDescent="0.35">
      <c r="A13162" t="s">
        <v>2</v>
      </c>
      <c r="B13162" t="s">
        <v>2821</v>
      </c>
      <c r="C13162" t="s">
        <v>335</v>
      </c>
      <c r="D13162" t="s">
        <v>2360</v>
      </c>
      <c r="E13162" t="s">
        <v>59</v>
      </c>
      <c r="F13162" t="b">
        <v>0</v>
      </c>
      <c r="G13162" t="s">
        <v>65</v>
      </c>
      <c r="H13162" s="1">
        <v>46162.835590277777</v>
      </c>
      <c r="I13162" t="b">
        <v>0</v>
      </c>
      <c r="J13162" t="b">
        <v>0</v>
      </c>
      <c r="K13162" t="s">
        <v>41</v>
      </c>
      <c r="L13162" t="s">
        <v>74</v>
      </c>
      <c r="M13162"/>
      <c r="N13162">
        <v>77.5</v>
      </c>
      <c r="O13162" t="s">
        <v>3167</v>
      </c>
      <c r="P13162" t="s">
        <v>146</v>
      </c>
    </row>
    <row r="13163" spans="1:16" x14ac:dyDescent="0.35">
      <c r="A13163" t="s">
        <v>1</v>
      </c>
      <c r="B13163" t="s">
        <v>24046</v>
      </c>
      <c r="C13163" t="s">
        <v>1068</v>
      </c>
      <c r="D13163" t="s">
        <v>4526</v>
      </c>
      <c r="E13163" t="s">
        <v>88</v>
      </c>
      <c r="F13163" t="b">
        <v>0</v>
      </c>
      <c r="G13163" t="s">
        <v>77</v>
      </c>
      <c r="H13163" s="1">
        <v>46162.836678240739</v>
      </c>
      <c r="I13163" t="b">
        <v>0</v>
      </c>
      <c r="J13163" t="b">
        <v>0</v>
      </c>
      <c r="K13163" t="s">
        <v>41</v>
      </c>
      <c r="L13163" t="s">
        <v>74</v>
      </c>
      <c r="M13163"/>
      <c r="N13163">
        <v>80</v>
      </c>
      <c r="O13163" t="s">
        <v>24047</v>
      </c>
      <c r="P13163" t="s">
        <v>24048</v>
      </c>
    </row>
    <row r="13164" spans="1:16" x14ac:dyDescent="0.35">
      <c r="A13164" t="s">
        <v>1</v>
      </c>
      <c r="B13164" t="s">
        <v>316</v>
      </c>
      <c r="C13164" t="s">
        <v>162</v>
      </c>
      <c r="D13164" t="s">
        <v>4868</v>
      </c>
      <c r="E13164" t="s">
        <v>59</v>
      </c>
      <c r="F13164" t="b">
        <v>0</v>
      </c>
      <c r="G13164" t="s">
        <v>77</v>
      </c>
      <c r="H13164" s="1">
        <v>46162.836759259262</v>
      </c>
      <c r="I13164" t="b">
        <v>1</v>
      </c>
      <c r="J13164" t="b">
        <v>0</v>
      </c>
      <c r="K13164" t="s">
        <v>41</v>
      </c>
      <c r="L13164" t="s">
        <v>60</v>
      </c>
      <c r="M13164">
        <v>158000</v>
      </c>
      <c r="N13164"/>
      <c r="O13164" t="s">
        <v>786</v>
      </c>
      <c r="P13164" t="s">
        <v>3082</v>
      </c>
    </row>
    <row r="13165" spans="1:16" x14ac:dyDescent="0.35">
      <c r="A13165" t="s">
        <v>1</v>
      </c>
      <c r="B13165" t="s">
        <v>24049</v>
      </c>
      <c r="C13165" t="s">
        <v>27</v>
      </c>
      <c r="D13165" t="s">
        <v>23670</v>
      </c>
      <c r="E13165" t="s">
        <v>59</v>
      </c>
      <c r="F13165" t="b">
        <v>0</v>
      </c>
      <c r="G13165" t="s">
        <v>27</v>
      </c>
      <c r="H13165" s="1">
        <v>46162.837604166663</v>
      </c>
      <c r="I13165" t="b">
        <v>0</v>
      </c>
      <c r="J13165" t="b">
        <v>0</v>
      </c>
      <c r="K13165" t="s">
        <v>27</v>
      </c>
      <c r="L13165" t="s">
        <v>60</v>
      </c>
      <c r="M13165">
        <v>176000</v>
      </c>
      <c r="N13165"/>
      <c r="O13165" t="s">
        <v>2704</v>
      </c>
      <c r="P13165" t="s">
        <v>24050</v>
      </c>
    </row>
    <row r="13166" spans="1:16" x14ac:dyDescent="0.35">
      <c r="A13166" t="s">
        <v>4</v>
      </c>
      <c r="B13166" t="s">
        <v>24051</v>
      </c>
      <c r="C13166" t="s">
        <v>27</v>
      </c>
      <c r="D13166" t="s">
        <v>23670</v>
      </c>
      <c r="E13166" t="s">
        <v>59</v>
      </c>
      <c r="F13166" t="b">
        <v>0</v>
      </c>
      <c r="G13166" t="s">
        <v>27</v>
      </c>
      <c r="H13166" s="1">
        <v>46162.837604166663</v>
      </c>
      <c r="I13166" t="b">
        <v>0</v>
      </c>
      <c r="J13166" t="b">
        <v>0</v>
      </c>
      <c r="K13166" t="s">
        <v>27</v>
      </c>
      <c r="L13166" t="s">
        <v>60</v>
      </c>
      <c r="M13166">
        <v>116000</v>
      </c>
      <c r="N13166"/>
      <c r="O13166" t="s">
        <v>2704</v>
      </c>
      <c r="P13166" t="s">
        <v>24052</v>
      </c>
    </row>
    <row r="13167" spans="1:16" x14ac:dyDescent="0.35">
      <c r="A13167" t="s">
        <v>0</v>
      </c>
      <c r="B13167" t="s">
        <v>24053</v>
      </c>
      <c r="C13167" t="s">
        <v>1360</v>
      </c>
      <c r="D13167" t="s">
        <v>4526</v>
      </c>
      <c r="E13167" t="s">
        <v>59</v>
      </c>
      <c r="F13167" t="b">
        <v>0</v>
      </c>
      <c r="G13167" t="s">
        <v>68</v>
      </c>
      <c r="H13167" s="1">
        <v>46162.875625000001</v>
      </c>
      <c r="I13167" t="b">
        <v>0</v>
      </c>
      <c r="J13167" t="b">
        <v>0</v>
      </c>
      <c r="K13167" t="s">
        <v>41</v>
      </c>
      <c r="L13167" t="s">
        <v>74</v>
      </c>
      <c r="M13167"/>
      <c r="N13167">
        <v>28</v>
      </c>
      <c r="O13167" t="s">
        <v>3196</v>
      </c>
      <c r="P13167" t="s">
        <v>4073</v>
      </c>
    </row>
    <row r="13168" spans="1:16" x14ac:dyDescent="0.35">
      <c r="A13168" t="s">
        <v>7</v>
      </c>
      <c r="B13168" t="s">
        <v>3385</v>
      </c>
      <c r="C13168" t="s">
        <v>12954</v>
      </c>
      <c r="D13168" t="s">
        <v>4346</v>
      </c>
      <c r="E13168" t="s">
        <v>59</v>
      </c>
      <c r="F13168" t="b">
        <v>0</v>
      </c>
      <c r="G13168" t="s">
        <v>73</v>
      </c>
      <c r="H13168" s="1">
        <v>46162.875636574077</v>
      </c>
      <c r="I13168" t="b">
        <v>0</v>
      </c>
      <c r="J13168" t="b">
        <v>1</v>
      </c>
      <c r="K13168" t="s">
        <v>41</v>
      </c>
      <c r="L13168" t="s">
        <v>60</v>
      </c>
      <c r="M13168">
        <v>93165</v>
      </c>
      <c r="N13168"/>
      <c r="O13168" t="s">
        <v>1501</v>
      </c>
      <c r="P13168" t="s">
        <v>24054</v>
      </c>
    </row>
    <row r="13169" spans="1:16" x14ac:dyDescent="0.35">
      <c r="A13169" t="s">
        <v>2</v>
      </c>
      <c r="B13169" t="s">
        <v>24055</v>
      </c>
      <c r="C13169" t="s">
        <v>148</v>
      </c>
      <c r="D13169" t="s">
        <v>2360</v>
      </c>
      <c r="E13169" t="s">
        <v>59</v>
      </c>
      <c r="F13169" t="b">
        <v>0</v>
      </c>
      <c r="G13169" t="s">
        <v>89</v>
      </c>
      <c r="H13169" s="1">
        <v>46162.877060185187</v>
      </c>
      <c r="I13169" t="b">
        <v>0</v>
      </c>
      <c r="J13169" t="b">
        <v>1</v>
      </c>
      <c r="K13169" t="s">
        <v>41</v>
      </c>
      <c r="L13169" t="s">
        <v>60</v>
      </c>
      <c r="M13169">
        <v>165500</v>
      </c>
      <c r="N13169"/>
      <c r="O13169" t="s">
        <v>2248</v>
      </c>
      <c r="P13169" t="s">
        <v>1299</v>
      </c>
    </row>
    <row r="13170" spans="1:16" x14ac:dyDescent="0.35">
      <c r="A13170" t="s">
        <v>6</v>
      </c>
      <c r="B13170" t="s">
        <v>24056</v>
      </c>
      <c r="C13170" t="s">
        <v>112</v>
      </c>
      <c r="D13170" t="s">
        <v>4346</v>
      </c>
      <c r="E13170" t="s">
        <v>59</v>
      </c>
      <c r="F13170" t="b">
        <v>0</v>
      </c>
      <c r="G13170" t="s">
        <v>65</v>
      </c>
      <c r="H13170" s="1">
        <v>46162.877129629633</v>
      </c>
      <c r="I13170" t="b">
        <v>0</v>
      </c>
      <c r="J13170" t="b">
        <v>1</v>
      </c>
      <c r="K13170" t="s">
        <v>41</v>
      </c>
      <c r="L13170" t="s">
        <v>60</v>
      </c>
      <c r="M13170">
        <v>215000</v>
      </c>
      <c r="N13170"/>
      <c r="O13170" t="s">
        <v>24057</v>
      </c>
      <c r="P13170" t="s">
        <v>24058</v>
      </c>
    </row>
    <row r="13171" spans="1:16" x14ac:dyDescent="0.35">
      <c r="A13171" t="s">
        <v>6</v>
      </c>
      <c r="B13171" t="s">
        <v>24059</v>
      </c>
      <c r="C13171" t="s">
        <v>440</v>
      </c>
      <c r="D13171" t="s">
        <v>4346</v>
      </c>
      <c r="E13171" t="s">
        <v>59</v>
      </c>
      <c r="F13171" t="b">
        <v>0</v>
      </c>
      <c r="G13171" t="s">
        <v>65</v>
      </c>
      <c r="H13171" s="1">
        <v>46162.877187500002</v>
      </c>
      <c r="I13171" t="b">
        <v>0</v>
      </c>
      <c r="J13171" t="b">
        <v>1</v>
      </c>
      <c r="K13171" t="s">
        <v>41</v>
      </c>
      <c r="L13171" t="s">
        <v>60</v>
      </c>
      <c r="M13171">
        <v>186500</v>
      </c>
      <c r="N13171"/>
      <c r="O13171" t="s">
        <v>2097</v>
      </c>
      <c r="P13171" t="s">
        <v>663</v>
      </c>
    </row>
    <row r="13172" spans="1:16" x14ac:dyDescent="0.35">
      <c r="A13172" t="s">
        <v>1</v>
      </c>
      <c r="B13172" t="s">
        <v>24060</v>
      </c>
      <c r="C13172" t="s">
        <v>162</v>
      </c>
      <c r="D13172" t="s">
        <v>4526</v>
      </c>
      <c r="E13172" t="s">
        <v>88</v>
      </c>
      <c r="F13172" t="b">
        <v>0</v>
      </c>
      <c r="G13172" t="s">
        <v>89</v>
      </c>
      <c r="H13172" s="1">
        <v>46162.87835648148</v>
      </c>
      <c r="I13172" t="b">
        <v>1</v>
      </c>
      <c r="J13172" t="b">
        <v>1</v>
      </c>
      <c r="K13172" t="s">
        <v>41</v>
      </c>
      <c r="L13172" t="s">
        <v>74</v>
      </c>
      <c r="M13172"/>
      <c r="N13172">
        <v>67.5</v>
      </c>
      <c r="O13172" t="s">
        <v>6497</v>
      </c>
      <c r="P13172" t="s">
        <v>85</v>
      </c>
    </row>
    <row r="13173" spans="1:16" x14ac:dyDescent="0.35">
      <c r="A13173" t="s">
        <v>1</v>
      </c>
      <c r="B13173" t="s">
        <v>24061</v>
      </c>
      <c r="C13173" t="s">
        <v>172</v>
      </c>
      <c r="D13173" t="s">
        <v>4346</v>
      </c>
      <c r="E13173" t="s">
        <v>88</v>
      </c>
      <c r="F13173" t="b">
        <v>0</v>
      </c>
      <c r="G13173" t="s">
        <v>68</v>
      </c>
      <c r="H13173" s="1">
        <v>46162.87835648148</v>
      </c>
      <c r="I13173" t="b">
        <v>0</v>
      </c>
      <c r="J13173" t="b">
        <v>0</v>
      </c>
      <c r="K13173" t="s">
        <v>41</v>
      </c>
      <c r="L13173" t="s">
        <v>74</v>
      </c>
      <c r="M13173"/>
      <c r="N13173">
        <v>37.5</v>
      </c>
      <c r="O13173" t="s">
        <v>2274</v>
      </c>
    </row>
    <row r="13174" spans="1:16" x14ac:dyDescent="0.35">
      <c r="A13174" t="s">
        <v>1</v>
      </c>
      <c r="B13174" t="s">
        <v>24062</v>
      </c>
      <c r="C13174" t="s">
        <v>623</v>
      </c>
      <c r="D13174" t="s">
        <v>4526</v>
      </c>
      <c r="E13174" t="s">
        <v>88</v>
      </c>
      <c r="F13174" t="b">
        <v>0</v>
      </c>
      <c r="G13174" t="s">
        <v>77</v>
      </c>
      <c r="H13174" s="1">
        <v>46162.878391203703</v>
      </c>
      <c r="I13174" t="b">
        <v>1</v>
      </c>
      <c r="J13174" t="b">
        <v>0</v>
      </c>
      <c r="K13174" t="s">
        <v>41</v>
      </c>
      <c r="L13174" t="s">
        <v>74</v>
      </c>
      <c r="M13174"/>
      <c r="N13174">
        <v>65</v>
      </c>
      <c r="O13174" t="s">
        <v>730</v>
      </c>
      <c r="P13174" t="s">
        <v>24063</v>
      </c>
    </row>
    <row r="13175" spans="1:16" x14ac:dyDescent="0.35">
      <c r="A13175" t="s">
        <v>1</v>
      </c>
      <c r="B13175" t="s">
        <v>24064</v>
      </c>
      <c r="C13175" t="s">
        <v>67</v>
      </c>
      <c r="D13175" t="s">
        <v>4526</v>
      </c>
      <c r="E13175" t="s">
        <v>59</v>
      </c>
      <c r="F13175" t="b">
        <v>0</v>
      </c>
      <c r="G13175" t="s">
        <v>77</v>
      </c>
      <c r="H13175" s="1">
        <v>46162.878460648149</v>
      </c>
      <c r="I13175" t="b">
        <v>1</v>
      </c>
      <c r="J13175" t="b">
        <v>1</v>
      </c>
      <c r="K13175" t="s">
        <v>41</v>
      </c>
      <c r="L13175" t="s">
        <v>60</v>
      </c>
      <c r="M13175">
        <v>160000</v>
      </c>
      <c r="N13175"/>
      <c r="O13175" t="s">
        <v>482</v>
      </c>
      <c r="P13175" t="s">
        <v>24065</v>
      </c>
    </row>
    <row r="13176" spans="1:16" x14ac:dyDescent="0.35">
      <c r="A13176" t="s">
        <v>2</v>
      </c>
      <c r="B13176" t="s">
        <v>11799</v>
      </c>
      <c r="C13176" t="s">
        <v>440</v>
      </c>
      <c r="D13176" t="s">
        <v>4346</v>
      </c>
      <c r="E13176" t="s">
        <v>59</v>
      </c>
      <c r="F13176" t="b">
        <v>0</v>
      </c>
      <c r="G13176" t="s">
        <v>65</v>
      </c>
      <c r="H13176" s="1">
        <v>46162.918854166674</v>
      </c>
      <c r="I13176" t="b">
        <v>0</v>
      </c>
      <c r="J13176" t="b">
        <v>0</v>
      </c>
      <c r="K13176" t="s">
        <v>41</v>
      </c>
      <c r="L13176" t="s">
        <v>60</v>
      </c>
      <c r="M13176">
        <v>137500</v>
      </c>
      <c r="N13176"/>
      <c r="O13176" t="s">
        <v>23877</v>
      </c>
      <c r="P13176" t="s">
        <v>24066</v>
      </c>
    </row>
    <row r="13177" spans="1:16" x14ac:dyDescent="0.35">
      <c r="A13177" t="s">
        <v>0</v>
      </c>
      <c r="B13177" t="s">
        <v>24067</v>
      </c>
      <c r="C13177" t="s">
        <v>1360</v>
      </c>
      <c r="D13177" t="s">
        <v>4526</v>
      </c>
      <c r="E13177" t="s">
        <v>88</v>
      </c>
      <c r="F13177" t="b">
        <v>0</v>
      </c>
      <c r="G13177" t="s">
        <v>68</v>
      </c>
      <c r="H13177" s="1">
        <v>46162.958958333344</v>
      </c>
      <c r="I13177" t="b">
        <v>0</v>
      </c>
      <c r="J13177" t="b">
        <v>0</v>
      </c>
      <c r="K13177" t="s">
        <v>41</v>
      </c>
      <c r="L13177" t="s">
        <v>74</v>
      </c>
      <c r="M13177"/>
      <c r="N13177">
        <v>28</v>
      </c>
      <c r="O13177" t="s">
        <v>3196</v>
      </c>
      <c r="P13177" t="s">
        <v>4073</v>
      </c>
    </row>
    <row r="13178" spans="1:16" x14ac:dyDescent="0.35">
      <c r="A13178" t="s">
        <v>0</v>
      </c>
      <c r="B13178" t="s">
        <v>24068</v>
      </c>
      <c r="C13178" t="s">
        <v>1943</v>
      </c>
      <c r="D13178" t="s">
        <v>4526</v>
      </c>
      <c r="E13178" t="s">
        <v>88</v>
      </c>
      <c r="F13178" t="b">
        <v>0</v>
      </c>
      <c r="G13178" t="s">
        <v>89</v>
      </c>
      <c r="H13178" s="1">
        <v>46162.958958333344</v>
      </c>
      <c r="I13178" t="b">
        <v>0</v>
      </c>
      <c r="J13178" t="b">
        <v>1</v>
      </c>
      <c r="K13178" t="s">
        <v>41</v>
      </c>
      <c r="L13178" t="s">
        <v>74</v>
      </c>
      <c r="M13178"/>
      <c r="N13178">
        <v>50</v>
      </c>
      <c r="O13178" t="s">
        <v>4487</v>
      </c>
      <c r="P13178" t="s">
        <v>24069</v>
      </c>
    </row>
    <row r="13179" spans="1:16" x14ac:dyDescent="0.35">
      <c r="A13179" t="s">
        <v>0</v>
      </c>
      <c r="B13179" t="s">
        <v>2731</v>
      </c>
      <c r="C13179" t="s">
        <v>336</v>
      </c>
      <c r="D13179" t="s">
        <v>4526</v>
      </c>
      <c r="E13179" t="s">
        <v>59</v>
      </c>
      <c r="F13179" t="b">
        <v>0</v>
      </c>
      <c r="G13179" t="s">
        <v>65</v>
      </c>
      <c r="H13179" s="1">
        <v>46162.958969907413</v>
      </c>
      <c r="I13179" t="b">
        <v>0</v>
      </c>
      <c r="J13179" t="b">
        <v>1</v>
      </c>
      <c r="K13179" t="s">
        <v>41</v>
      </c>
      <c r="L13179" t="s">
        <v>60</v>
      </c>
      <c r="M13179">
        <v>76044.5</v>
      </c>
      <c r="N13179"/>
      <c r="O13179" t="s">
        <v>2954</v>
      </c>
      <c r="P13179" t="s">
        <v>16520</v>
      </c>
    </row>
    <row r="13180" spans="1:16" x14ac:dyDescent="0.35">
      <c r="A13180" t="s">
        <v>6</v>
      </c>
      <c r="B13180" t="s">
        <v>24070</v>
      </c>
      <c r="C13180" t="s">
        <v>81</v>
      </c>
      <c r="D13180" t="s">
        <v>4526</v>
      </c>
      <c r="E13180" t="s">
        <v>59</v>
      </c>
      <c r="F13180" t="b">
        <v>0</v>
      </c>
      <c r="G13180" t="s">
        <v>77</v>
      </c>
      <c r="H13180" s="1">
        <v>46162.960393518522</v>
      </c>
      <c r="I13180" t="b">
        <v>0</v>
      </c>
      <c r="J13180" t="b">
        <v>0</v>
      </c>
      <c r="K13180" t="s">
        <v>41</v>
      </c>
      <c r="L13180" t="s">
        <v>60</v>
      </c>
      <c r="M13180">
        <v>200000</v>
      </c>
      <c r="N13180"/>
      <c r="O13180" t="s">
        <v>24071</v>
      </c>
      <c r="P13180" t="s">
        <v>85</v>
      </c>
    </row>
    <row r="13181" spans="1:16" x14ac:dyDescent="0.35">
      <c r="A13181" t="s">
        <v>6</v>
      </c>
      <c r="B13181" t="s">
        <v>24072</v>
      </c>
      <c r="C13181" t="s">
        <v>41</v>
      </c>
      <c r="D13181" t="s">
        <v>4346</v>
      </c>
      <c r="E13181" t="s">
        <v>59</v>
      </c>
      <c r="F13181" t="b">
        <v>0</v>
      </c>
      <c r="G13181" t="s">
        <v>41</v>
      </c>
      <c r="H13181" s="1">
        <v>46162.961597222216</v>
      </c>
      <c r="I13181" t="b">
        <v>0</v>
      </c>
      <c r="J13181" t="b">
        <v>1</v>
      </c>
      <c r="K13181" t="s">
        <v>41</v>
      </c>
      <c r="L13181" t="s">
        <v>60</v>
      </c>
      <c r="M13181">
        <v>107000</v>
      </c>
      <c r="N13181"/>
      <c r="O13181" t="s">
        <v>24073</v>
      </c>
      <c r="P13181" t="s">
        <v>705</v>
      </c>
    </row>
    <row r="13182" spans="1:16" x14ac:dyDescent="0.35">
      <c r="A13182" t="s">
        <v>1</v>
      </c>
      <c r="B13182" t="s">
        <v>210</v>
      </c>
      <c r="C13182" t="s">
        <v>63</v>
      </c>
      <c r="D13182" t="s">
        <v>4346</v>
      </c>
      <c r="E13182" t="s">
        <v>88</v>
      </c>
      <c r="F13182" t="b">
        <v>0</v>
      </c>
      <c r="G13182" t="s">
        <v>89</v>
      </c>
      <c r="H13182" s="1">
        <v>46162.961689814823</v>
      </c>
      <c r="I13182" t="b">
        <v>1</v>
      </c>
      <c r="J13182" t="b">
        <v>0</v>
      </c>
      <c r="K13182" t="s">
        <v>41</v>
      </c>
      <c r="L13182" t="s">
        <v>74</v>
      </c>
      <c r="M13182"/>
      <c r="N13182">
        <v>65</v>
      </c>
      <c r="O13182" t="s">
        <v>24074</v>
      </c>
      <c r="P13182" t="s">
        <v>24075</v>
      </c>
    </row>
    <row r="13183" spans="1:16" x14ac:dyDescent="0.35">
      <c r="A13183" t="s">
        <v>0</v>
      </c>
      <c r="B13183" t="s">
        <v>2731</v>
      </c>
      <c r="C13183" t="s">
        <v>557</v>
      </c>
      <c r="D13183" t="s">
        <v>4346</v>
      </c>
      <c r="E13183" t="s">
        <v>59</v>
      </c>
      <c r="F13183" t="b">
        <v>0</v>
      </c>
      <c r="G13183" t="s">
        <v>65</v>
      </c>
      <c r="H13183" s="1">
        <v>46163.000636574077</v>
      </c>
      <c r="I13183" t="b">
        <v>0</v>
      </c>
      <c r="J13183" t="b">
        <v>1</v>
      </c>
      <c r="K13183" t="s">
        <v>41</v>
      </c>
      <c r="L13183" t="s">
        <v>60</v>
      </c>
      <c r="M13183">
        <v>76044.5</v>
      </c>
      <c r="N13183"/>
      <c r="O13183" t="s">
        <v>24076</v>
      </c>
      <c r="P13183" t="s">
        <v>16520</v>
      </c>
    </row>
    <row r="13184" spans="1:16" x14ac:dyDescent="0.35">
      <c r="A13184" t="s">
        <v>0</v>
      </c>
      <c r="B13184" t="s">
        <v>24077</v>
      </c>
      <c r="C13184" t="s">
        <v>148</v>
      </c>
      <c r="D13184" t="s">
        <v>584</v>
      </c>
      <c r="E13184" t="s">
        <v>72</v>
      </c>
      <c r="F13184" t="b">
        <v>0</v>
      </c>
      <c r="G13184" t="s">
        <v>89</v>
      </c>
      <c r="H13184" s="1">
        <v>46163.000659722216</v>
      </c>
      <c r="I13184" t="b">
        <v>0</v>
      </c>
      <c r="J13184" t="b">
        <v>1</v>
      </c>
      <c r="K13184" t="s">
        <v>41</v>
      </c>
      <c r="L13184" t="s">
        <v>74</v>
      </c>
      <c r="M13184"/>
      <c r="N13184">
        <v>25</v>
      </c>
      <c r="O13184" t="s">
        <v>584</v>
      </c>
      <c r="P13184" t="s">
        <v>8926</v>
      </c>
    </row>
    <row r="13185" spans="1:16" x14ac:dyDescent="0.35">
      <c r="A13185" t="s">
        <v>3</v>
      </c>
      <c r="B13185" t="s">
        <v>24078</v>
      </c>
      <c r="C13185" t="s">
        <v>971</v>
      </c>
      <c r="D13185" t="s">
        <v>4515</v>
      </c>
      <c r="E13185" t="s">
        <v>59</v>
      </c>
      <c r="F13185" t="b">
        <v>0</v>
      </c>
      <c r="G13185" t="s">
        <v>68</v>
      </c>
      <c r="H13185" s="1">
        <v>46163.00068287037</v>
      </c>
      <c r="I13185" t="b">
        <v>1</v>
      </c>
      <c r="J13185" t="b">
        <v>1</v>
      </c>
      <c r="K13185" t="s">
        <v>41</v>
      </c>
      <c r="L13185" t="s">
        <v>60</v>
      </c>
      <c r="M13185">
        <v>101000</v>
      </c>
      <c r="N13185"/>
      <c r="O13185" t="s">
        <v>24079</v>
      </c>
      <c r="P13185" t="s">
        <v>219</v>
      </c>
    </row>
    <row r="13186" spans="1:16" x14ac:dyDescent="0.35">
      <c r="A13186" t="s">
        <v>0</v>
      </c>
      <c r="B13186" t="s">
        <v>564</v>
      </c>
      <c r="C13186" t="s">
        <v>24080</v>
      </c>
      <c r="D13186" t="s">
        <v>4346</v>
      </c>
      <c r="E13186" t="s">
        <v>59</v>
      </c>
      <c r="F13186" t="b">
        <v>0</v>
      </c>
      <c r="G13186" t="s">
        <v>68</v>
      </c>
      <c r="H13186" s="1">
        <v>46163.00068287037</v>
      </c>
      <c r="I13186" t="b">
        <v>0</v>
      </c>
      <c r="J13186" t="b">
        <v>1</v>
      </c>
      <c r="K13186" t="s">
        <v>41</v>
      </c>
      <c r="L13186" t="s">
        <v>60</v>
      </c>
      <c r="M13186">
        <v>73100</v>
      </c>
      <c r="N13186"/>
      <c r="O13186" t="s">
        <v>2033</v>
      </c>
      <c r="P13186" t="s">
        <v>8691</v>
      </c>
    </row>
    <row r="13187" spans="1:16" x14ac:dyDescent="0.35">
      <c r="A13187" t="s">
        <v>7</v>
      </c>
      <c r="B13187" t="s">
        <v>24081</v>
      </c>
      <c r="C13187" t="s">
        <v>76</v>
      </c>
      <c r="D13187" t="s">
        <v>18018</v>
      </c>
      <c r="E13187" t="s">
        <v>621</v>
      </c>
      <c r="F13187" t="b">
        <v>1</v>
      </c>
      <c r="G13187" t="s">
        <v>4560</v>
      </c>
      <c r="H13187" s="1">
        <v>46163.001631944448</v>
      </c>
      <c r="I13187" t="b">
        <v>1</v>
      </c>
      <c r="J13187" t="b">
        <v>0</v>
      </c>
      <c r="K13187" t="s">
        <v>4560</v>
      </c>
      <c r="L13187" t="s">
        <v>74</v>
      </c>
      <c r="M13187"/>
      <c r="N13187">
        <v>20</v>
      </c>
      <c r="O13187" t="s">
        <v>1126</v>
      </c>
    </row>
    <row r="13188" spans="1:16" x14ac:dyDescent="0.35">
      <c r="A13188" t="s">
        <v>2</v>
      </c>
      <c r="B13188" t="s">
        <v>24082</v>
      </c>
      <c r="C13188" t="s">
        <v>8022</v>
      </c>
      <c r="D13188" t="s">
        <v>4515</v>
      </c>
      <c r="E13188" t="s">
        <v>59</v>
      </c>
      <c r="F13188" t="b">
        <v>0</v>
      </c>
      <c r="G13188" t="s">
        <v>34</v>
      </c>
      <c r="H13188" s="1">
        <v>46163.001689814817</v>
      </c>
      <c r="I13188" t="b">
        <v>0</v>
      </c>
      <c r="J13188" t="b">
        <v>0</v>
      </c>
      <c r="K13188" t="s">
        <v>34</v>
      </c>
      <c r="L13188" t="s">
        <v>60</v>
      </c>
      <c r="M13188">
        <v>750000</v>
      </c>
      <c r="N13188"/>
      <c r="O13188" t="s">
        <v>24083</v>
      </c>
      <c r="P13188" t="s">
        <v>85</v>
      </c>
    </row>
    <row r="13189" spans="1:16" x14ac:dyDescent="0.35">
      <c r="A13189" t="s">
        <v>7</v>
      </c>
      <c r="B13189" t="s">
        <v>24084</v>
      </c>
      <c r="C13189" t="s">
        <v>41</v>
      </c>
      <c r="D13189" t="s">
        <v>4515</v>
      </c>
      <c r="E13189" t="s">
        <v>59</v>
      </c>
      <c r="F13189" t="b">
        <v>0</v>
      </c>
      <c r="G13189" t="s">
        <v>41</v>
      </c>
      <c r="H13189" s="1">
        <v>46163.001909722218</v>
      </c>
      <c r="I13189" t="b">
        <v>1</v>
      </c>
      <c r="J13189" t="b">
        <v>1</v>
      </c>
      <c r="K13189" t="s">
        <v>41</v>
      </c>
      <c r="L13189" t="s">
        <v>60</v>
      </c>
      <c r="M13189">
        <v>117500</v>
      </c>
      <c r="N13189"/>
      <c r="O13189" t="s">
        <v>2196</v>
      </c>
      <c r="P13189" t="s">
        <v>1738</v>
      </c>
    </row>
    <row r="13190" spans="1:16" x14ac:dyDescent="0.35">
      <c r="A13190" t="s">
        <v>0</v>
      </c>
      <c r="B13190" t="s">
        <v>24085</v>
      </c>
      <c r="C13190" t="s">
        <v>41</v>
      </c>
      <c r="D13190" t="s">
        <v>4515</v>
      </c>
      <c r="E13190" t="s">
        <v>59</v>
      </c>
      <c r="F13190" t="b">
        <v>0</v>
      </c>
      <c r="G13190" t="s">
        <v>41</v>
      </c>
      <c r="H13190" s="1">
        <v>46163.001932870371</v>
      </c>
      <c r="I13190" t="b">
        <v>1</v>
      </c>
      <c r="J13190" t="b">
        <v>1</v>
      </c>
      <c r="K13190" t="s">
        <v>41</v>
      </c>
      <c r="L13190" t="s">
        <v>60</v>
      </c>
      <c r="M13190">
        <v>90000</v>
      </c>
      <c r="N13190"/>
      <c r="O13190" t="s">
        <v>24086</v>
      </c>
    </row>
    <row r="13191" spans="1:16" x14ac:dyDescent="0.35">
      <c r="A13191" t="s">
        <v>6</v>
      </c>
      <c r="B13191" t="s">
        <v>24059</v>
      </c>
      <c r="C13191" t="s">
        <v>440</v>
      </c>
      <c r="D13191" t="s">
        <v>17626</v>
      </c>
      <c r="E13191" t="s">
        <v>59</v>
      </c>
      <c r="F13191" t="b">
        <v>0</v>
      </c>
      <c r="G13191" t="s">
        <v>65</v>
      </c>
      <c r="H13191" s="1">
        <v>46163.002187500002</v>
      </c>
      <c r="I13191" t="b">
        <v>0</v>
      </c>
      <c r="J13191" t="b">
        <v>1</v>
      </c>
      <c r="K13191" t="s">
        <v>41</v>
      </c>
      <c r="L13191" t="s">
        <v>60</v>
      </c>
      <c r="M13191">
        <v>186500</v>
      </c>
      <c r="N13191"/>
      <c r="O13191" t="s">
        <v>2097</v>
      </c>
      <c r="P13191" t="s">
        <v>663</v>
      </c>
    </row>
    <row r="13192" spans="1:16" x14ac:dyDescent="0.35">
      <c r="A13192" t="s">
        <v>2</v>
      </c>
      <c r="B13192" t="s">
        <v>24087</v>
      </c>
      <c r="C13192" t="s">
        <v>18</v>
      </c>
      <c r="D13192" t="s">
        <v>13176</v>
      </c>
      <c r="F13192" t="b">
        <v>0</v>
      </c>
      <c r="G13192" t="s">
        <v>18</v>
      </c>
      <c r="H13192" s="1">
        <v>46163.002523148149</v>
      </c>
      <c r="I13192" t="b">
        <v>0</v>
      </c>
      <c r="J13192" t="b">
        <v>0</v>
      </c>
      <c r="K13192" t="s">
        <v>18</v>
      </c>
      <c r="L13192" t="s">
        <v>60</v>
      </c>
      <c r="M13192">
        <v>660000</v>
      </c>
      <c r="N13192"/>
      <c r="O13192" t="s">
        <v>2593</v>
      </c>
      <c r="P13192" t="s">
        <v>2319</v>
      </c>
    </row>
    <row r="13193" spans="1:16" x14ac:dyDescent="0.35">
      <c r="A13193" t="s">
        <v>1</v>
      </c>
      <c r="B13193" t="s">
        <v>1</v>
      </c>
      <c r="C13193" t="s">
        <v>2269</v>
      </c>
      <c r="D13193" t="s">
        <v>4346</v>
      </c>
      <c r="E13193" t="s">
        <v>59</v>
      </c>
      <c r="F13193" t="b">
        <v>0</v>
      </c>
      <c r="G13193" t="s">
        <v>68</v>
      </c>
      <c r="H13193" s="1">
        <v>46163.003391203703</v>
      </c>
      <c r="I13193" t="b">
        <v>1</v>
      </c>
      <c r="J13193" t="b">
        <v>1</v>
      </c>
      <c r="K13193" t="s">
        <v>41</v>
      </c>
      <c r="L13193" t="s">
        <v>60</v>
      </c>
      <c r="M13193">
        <v>120000</v>
      </c>
      <c r="N13193"/>
      <c r="O13193" t="s">
        <v>4020</v>
      </c>
      <c r="P13193" t="s">
        <v>927</v>
      </c>
    </row>
    <row r="13194" spans="1:16" x14ac:dyDescent="0.35">
      <c r="A13194" t="s">
        <v>5</v>
      </c>
      <c r="B13194" t="s">
        <v>314</v>
      </c>
      <c r="C13194" t="s">
        <v>422</v>
      </c>
      <c r="D13194" t="s">
        <v>4346</v>
      </c>
      <c r="E13194" t="s">
        <v>59</v>
      </c>
      <c r="F13194" t="b">
        <v>0</v>
      </c>
      <c r="G13194" t="s">
        <v>77</v>
      </c>
      <c r="H13194" s="1">
        <v>46163.00341435185</v>
      </c>
      <c r="I13194" t="b">
        <v>0</v>
      </c>
      <c r="J13194" t="b">
        <v>1</v>
      </c>
      <c r="K13194" t="s">
        <v>41</v>
      </c>
      <c r="L13194" t="s">
        <v>74</v>
      </c>
      <c r="M13194"/>
      <c r="N13194">
        <v>49.52</v>
      </c>
      <c r="O13194" t="s">
        <v>4127</v>
      </c>
      <c r="P13194" t="s">
        <v>24088</v>
      </c>
    </row>
    <row r="13195" spans="1:16" x14ac:dyDescent="0.35">
      <c r="A13195" t="s">
        <v>1</v>
      </c>
      <c r="B13195" t="s">
        <v>24089</v>
      </c>
      <c r="C13195" t="s">
        <v>2939</v>
      </c>
      <c r="D13195" t="s">
        <v>4515</v>
      </c>
      <c r="E13195" t="s">
        <v>59</v>
      </c>
      <c r="F13195" t="b">
        <v>0</v>
      </c>
      <c r="G13195" t="s">
        <v>77</v>
      </c>
      <c r="H13195" s="1">
        <v>46163.003437500003</v>
      </c>
      <c r="I13195" t="b">
        <v>0</v>
      </c>
      <c r="J13195" t="b">
        <v>0</v>
      </c>
      <c r="K13195" t="s">
        <v>41</v>
      </c>
      <c r="L13195" t="s">
        <v>60</v>
      </c>
      <c r="M13195">
        <v>178000</v>
      </c>
      <c r="N13195"/>
      <c r="O13195" t="s">
        <v>2023</v>
      </c>
      <c r="P13195" t="s">
        <v>4884</v>
      </c>
    </row>
    <row r="13196" spans="1:16" x14ac:dyDescent="0.35">
      <c r="A13196" t="s">
        <v>5</v>
      </c>
      <c r="B13196" t="s">
        <v>24090</v>
      </c>
      <c r="C13196" t="s">
        <v>604</v>
      </c>
      <c r="D13196" t="s">
        <v>4515</v>
      </c>
      <c r="E13196" t="s">
        <v>59</v>
      </c>
      <c r="F13196" t="b">
        <v>0</v>
      </c>
      <c r="G13196" t="s">
        <v>89</v>
      </c>
      <c r="H13196" s="1">
        <v>46163.003564814811</v>
      </c>
      <c r="I13196" t="b">
        <v>1</v>
      </c>
      <c r="J13196" t="b">
        <v>1</v>
      </c>
      <c r="K13196" t="s">
        <v>41</v>
      </c>
      <c r="L13196" t="s">
        <v>60</v>
      </c>
      <c r="M13196">
        <v>115000</v>
      </c>
      <c r="N13196"/>
      <c r="O13196" t="s">
        <v>1306</v>
      </c>
    </row>
    <row r="13197" spans="1:16" x14ac:dyDescent="0.35">
      <c r="A13197" t="s">
        <v>7</v>
      </c>
      <c r="B13197" t="s">
        <v>12014</v>
      </c>
      <c r="C13197" t="s">
        <v>190</v>
      </c>
      <c r="D13197" t="s">
        <v>4346</v>
      </c>
      <c r="E13197" t="s">
        <v>59</v>
      </c>
      <c r="F13197" t="b">
        <v>0</v>
      </c>
      <c r="G13197" t="s">
        <v>73</v>
      </c>
      <c r="H13197" s="1">
        <v>46163.042314814818</v>
      </c>
      <c r="I13197" t="b">
        <v>0</v>
      </c>
      <c r="J13197" t="b">
        <v>1</v>
      </c>
      <c r="K13197" t="s">
        <v>41</v>
      </c>
      <c r="L13197" t="s">
        <v>60</v>
      </c>
      <c r="M13197">
        <v>108750</v>
      </c>
      <c r="N13197"/>
      <c r="O13197" t="s">
        <v>2023</v>
      </c>
      <c r="P13197" t="s">
        <v>12015</v>
      </c>
    </row>
    <row r="13198" spans="1:16" x14ac:dyDescent="0.35">
      <c r="A13198" t="s">
        <v>0</v>
      </c>
      <c r="B13198" t="s">
        <v>24091</v>
      </c>
      <c r="C13198" t="s">
        <v>434</v>
      </c>
      <c r="D13198" t="s">
        <v>2360</v>
      </c>
      <c r="E13198" t="s">
        <v>59</v>
      </c>
      <c r="F13198" t="b">
        <v>0</v>
      </c>
      <c r="G13198" t="s">
        <v>68</v>
      </c>
      <c r="H13198" s="1">
        <v>46163.04241898148</v>
      </c>
      <c r="I13198" t="b">
        <v>0</v>
      </c>
      <c r="J13198" t="b">
        <v>0</v>
      </c>
      <c r="K13198" t="s">
        <v>41</v>
      </c>
      <c r="L13198" t="s">
        <v>74</v>
      </c>
      <c r="M13198"/>
      <c r="N13198">
        <v>30.98</v>
      </c>
      <c r="O13198" t="s">
        <v>2154</v>
      </c>
      <c r="P13198" t="s">
        <v>146</v>
      </c>
    </row>
    <row r="13199" spans="1:16" x14ac:dyDescent="0.35">
      <c r="A13199" t="s">
        <v>2</v>
      </c>
      <c r="B13199" t="s">
        <v>24092</v>
      </c>
      <c r="C13199" t="s">
        <v>860</v>
      </c>
      <c r="D13199" t="s">
        <v>4346</v>
      </c>
      <c r="E13199" t="s">
        <v>59</v>
      </c>
      <c r="F13199" t="b">
        <v>0</v>
      </c>
      <c r="G13199" t="s">
        <v>65</v>
      </c>
      <c r="H13199" s="1">
        <v>46163.043912037043</v>
      </c>
      <c r="I13199" t="b">
        <v>0</v>
      </c>
      <c r="J13199" t="b">
        <v>1</v>
      </c>
      <c r="K13199" t="s">
        <v>41</v>
      </c>
      <c r="L13199" t="s">
        <v>60</v>
      </c>
      <c r="M13199">
        <v>122500</v>
      </c>
      <c r="N13199"/>
      <c r="O13199" t="s">
        <v>24093</v>
      </c>
      <c r="P13199" t="s">
        <v>24094</v>
      </c>
    </row>
    <row r="13200" spans="1:16" x14ac:dyDescent="0.35">
      <c r="A13200" t="s">
        <v>1</v>
      </c>
      <c r="B13200" t="s">
        <v>24095</v>
      </c>
      <c r="C13200" t="s">
        <v>218</v>
      </c>
      <c r="D13200" t="s">
        <v>4526</v>
      </c>
      <c r="E13200" t="s">
        <v>88</v>
      </c>
      <c r="F13200" t="b">
        <v>0</v>
      </c>
      <c r="G13200" t="s">
        <v>65</v>
      </c>
      <c r="H13200" s="1">
        <v>46163.045162037037</v>
      </c>
      <c r="I13200" t="b">
        <v>1</v>
      </c>
      <c r="J13200" t="b">
        <v>0</v>
      </c>
      <c r="K13200" t="s">
        <v>41</v>
      </c>
      <c r="L13200" t="s">
        <v>74</v>
      </c>
      <c r="M13200"/>
      <c r="N13200">
        <v>72.5</v>
      </c>
      <c r="O13200" t="s">
        <v>15667</v>
      </c>
      <c r="P13200" t="s">
        <v>24096</v>
      </c>
    </row>
    <row r="13201" spans="1:16" x14ac:dyDescent="0.35">
      <c r="A13201" t="s">
        <v>7</v>
      </c>
      <c r="B13201" t="s">
        <v>24097</v>
      </c>
      <c r="C13201" t="s">
        <v>326</v>
      </c>
      <c r="D13201" t="s">
        <v>4756</v>
      </c>
      <c r="E13201" t="s">
        <v>59</v>
      </c>
      <c r="F13201" t="b">
        <v>0</v>
      </c>
      <c r="G13201" t="s">
        <v>77</v>
      </c>
      <c r="H13201" s="1">
        <v>46163.210416666669</v>
      </c>
      <c r="I13201" t="b">
        <v>1</v>
      </c>
      <c r="J13201" t="b">
        <v>1</v>
      </c>
      <c r="K13201" t="s">
        <v>41</v>
      </c>
      <c r="L13201" t="s">
        <v>60</v>
      </c>
      <c r="M13201">
        <v>139000</v>
      </c>
      <c r="N13201"/>
      <c r="O13201" t="s">
        <v>24098</v>
      </c>
      <c r="P13201" t="s">
        <v>24099</v>
      </c>
    </row>
    <row r="13202" spans="1:16" x14ac:dyDescent="0.35">
      <c r="A13202" t="s">
        <v>2</v>
      </c>
      <c r="B13202" t="s">
        <v>1563</v>
      </c>
      <c r="C13202" t="s">
        <v>107</v>
      </c>
      <c r="D13202" t="s">
        <v>4756</v>
      </c>
      <c r="E13202" t="s">
        <v>59</v>
      </c>
      <c r="F13202" t="b">
        <v>0</v>
      </c>
      <c r="G13202" t="s">
        <v>77</v>
      </c>
      <c r="H13202" s="1">
        <v>46163.21056712963</v>
      </c>
      <c r="I13202" t="b">
        <v>0</v>
      </c>
      <c r="J13202" t="b">
        <v>1</v>
      </c>
      <c r="K13202" t="s">
        <v>41</v>
      </c>
      <c r="L13202" t="s">
        <v>60</v>
      </c>
      <c r="M13202">
        <v>325000</v>
      </c>
      <c r="N13202"/>
      <c r="O13202" t="s">
        <v>24100</v>
      </c>
      <c r="P13202" t="s">
        <v>24101</v>
      </c>
    </row>
    <row r="13203" spans="1:16" x14ac:dyDescent="0.35">
      <c r="A13203" t="s">
        <v>1</v>
      </c>
      <c r="B13203" t="s">
        <v>23817</v>
      </c>
      <c r="C13203" t="s">
        <v>157</v>
      </c>
      <c r="D13203" t="s">
        <v>4756</v>
      </c>
      <c r="E13203" t="s">
        <v>59</v>
      </c>
      <c r="F13203" t="b">
        <v>0</v>
      </c>
      <c r="G13203" t="s">
        <v>77</v>
      </c>
      <c r="H13203" s="1">
        <v>46163.211863425917</v>
      </c>
      <c r="I13203" t="b">
        <v>0</v>
      </c>
      <c r="J13203" t="b">
        <v>1</v>
      </c>
      <c r="K13203" t="s">
        <v>41</v>
      </c>
      <c r="L13203" t="s">
        <v>60</v>
      </c>
      <c r="M13203">
        <v>190000</v>
      </c>
      <c r="N13203"/>
      <c r="O13203" t="s">
        <v>23818</v>
      </c>
      <c r="P13203" t="s">
        <v>23819</v>
      </c>
    </row>
    <row r="13204" spans="1:16" x14ac:dyDescent="0.35">
      <c r="A13204" t="s">
        <v>1</v>
      </c>
      <c r="B13204" t="s">
        <v>24102</v>
      </c>
      <c r="C13204" t="s">
        <v>102</v>
      </c>
      <c r="D13204" t="s">
        <v>4756</v>
      </c>
      <c r="E13204" t="s">
        <v>59</v>
      </c>
      <c r="F13204" t="b">
        <v>0</v>
      </c>
      <c r="G13204" t="s">
        <v>77</v>
      </c>
      <c r="H13204" s="1">
        <v>46163.255023148151</v>
      </c>
      <c r="I13204" t="b">
        <v>0</v>
      </c>
      <c r="J13204" t="b">
        <v>1</v>
      </c>
      <c r="K13204" t="s">
        <v>41</v>
      </c>
      <c r="L13204" t="s">
        <v>60</v>
      </c>
      <c r="M13204">
        <v>188952</v>
      </c>
      <c r="N13204"/>
      <c r="O13204" t="s">
        <v>80</v>
      </c>
      <c r="P13204" t="s">
        <v>24103</v>
      </c>
    </row>
    <row r="13205" spans="1:16" x14ac:dyDescent="0.35">
      <c r="A13205" t="s">
        <v>1</v>
      </c>
      <c r="B13205" t="s">
        <v>24104</v>
      </c>
      <c r="C13205" t="s">
        <v>930</v>
      </c>
      <c r="D13205" t="s">
        <v>4868</v>
      </c>
      <c r="E13205" t="s">
        <v>59</v>
      </c>
      <c r="F13205" t="b">
        <v>0</v>
      </c>
      <c r="G13205" t="s">
        <v>19</v>
      </c>
      <c r="H13205" s="1">
        <v>46163.255810185183</v>
      </c>
      <c r="I13205" t="b">
        <v>0</v>
      </c>
      <c r="J13205" t="b">
        <v>0</v>
      </c>
      <c r="K13205" t="s">
        <v>19</v>
      </c>
      <c r="L13205" t="s">
        <v>60</v>
      </c>
      <c r="M13205">
        <v>3000000</v>
      </c>
      <c r="N13205"/>
      <c r="O13205" t="s">
        <v>18587</v>
      </c>
      <c r="P13205" t="s">
        <v>24105</v>
      </c>
    </row>
    <row r="13206" spans="1:16" x14ac:dyDescent="0.35">
      <c r="A13206" t="s">
        <v>2</v>
      </c>
      <c r="B13206" t="s">
        <v>659</v>
      </c>
      <c r="C13206" t="s">
        <v>774</v>
      </c>
      <c r="D13206" t="s">
        <v>4346</v>
      </c>
      <c r="E13206" t="s">
        <v>59</v>
      </c>
      <c r="F13206" t="b">
        <v>0</v>
      </c>
      <c r="G13206" t="s">
        <v>77</v>
      </c>
      <c r="H13206" s="1">
        <v>46163.295115740737</v>
      </c>
      <c r="I13206" t="b">
        <v>0</v>
      </c>
      <c r="J13206" t="b">
        <v>1</v>
      </c>
      <c r="K13206" t="s">
        <v>41</v>
      </c>
      <c r="L13206" t="s">
        <v>60</v>
      </c>
      <c r="M13206">
        <v>116250</v>
      </c>
      <c r="N13206"/>
      <c r="O13206" t="s">
        <v>24106</v>
      </c>
      <c r="P13206" t="s">
        <v>3038</v>
      </c>
    </row>
    <row r="13207" spans="1:16" x14ac:dyDescent="0.35">
      <c r="A13207" t="s">
        <v>1</v>
      </c>
      <c r="B13207" t="s">
        <v>24107</v>
      </c>
      <c r="C13207" t="s">
        <v>172</v>
      </c>
      <c r="D13207" t="s">
        <v>17626</v>
      </c>
      <c r="E13207" t="s">
        <v>59</v>
      </c>
      <c r="F13207" t="b">
        <v>0</v>
      </c>
      <c r="G13207" t="s">
        <v>68</v>
      </c>
      <c r="H13207" s="1">
        <v>46163.295127314806</v>
      </c>
      <c r="I13207" t="b">
        <v>0</v>
      </c>
      <c r="J13207" t="b">
        <v>1</v>
      </c>
      <c r="K13207" t="s">
        <v>41</v>
      </c>
      <c r="L13207" t="s">
        <v>60</v>
      </c>
      <c r="M13207">
        <v>141000</v>
      </c>
      <c r="N13207"/>
      <c r="O13207" t="s">
        <v>982</v>
      </c>
      <c r="P13207" t="s">
        <v>24108</v>
      </c>
    </row>
    <row r="13208" spans="1:16" x14ac:dyDescent="0.35">
      <c r="A13208" t="s">
        <v>4</v>
      </c>
      <c r="B13208" t="s">
        <v>24109</v>
      </c>
      <c r="C13208" t="s">
        <v>955</v>
      </c>
      <c r="D13208" t="s">
        <v>5102</v>
      </c>
      <c r="E13208" t="s">
        <v>59</v>
      </c>
      <c r="F13208" t="b">
        <v>0</v>
      </c>
      <c r="G13208" t="s">
        <v>13</v>
      </c>
      <c r="H13208" s="1">
        <v>46163.297222222223</v>
      </c>
      <c r="I13208" t="b">
        <v>0</v>
      </c>
      <c r="J13208" t="b">
        <v>0</v>
      </c>
      <c r="K13208" t="s">
        <v>13</v>
      </c>
      <c r="L13208" t="s">
        <v>60</v>
      </c>
      <c r="M13208">
        <v>159000</v>
      </c>
      <c r="N13208"/>
      <c r="O13208" t="s">
        <v>13572</v>
      </c>
      <c r="P13208" t="s">
        <v>24110</v>
      </c>
    </row>
    <row r="13209" spans="1:16" x14ac:dyDescent="0.35">
      <c r="A13209" t="s">
        <v>8</v>
      </c>
      <c r="B13209" t="s">
        <v>24111</v>
      </c>
      <c r="C13209" t="s">
        <v>942</v>
      </c>
      <c r="D13209" t="s">
        <v>4868</v>
      </c>
      <c r="E13209" t="s">
        <v>59</v>
      </c>
      <c r="F13209" t="b">
        <v>0</v>
      </c>
      <c r="G13209" t="s">
        <v>19</v>
      </c>
      <c r="H13209" s="1">
        <v>46163.297662037039</v>
      </c>
      <c r="I13209" t="b">
        <v>0</v>
      </c>
      <c r="J13209" t="b">
        <v>0</v>
      </c>
      <c r="K13209" t="s">
        <v>19</v>
      </c>
      <c r="L13209" t="s">
        <v>60</v>
      </c>
      <c r="M13209">
        <v>750000</v>
      </c>
      <c r="N13209"/>
      <c r="O13209" t="s">
        <v>24112</v>
      </c>
      <c r="P13209" t="s">
        <v>208</v>
      </c>
    </row>
    <row r="13210" spans="1:16" x14ac:dyDescent="0.35">
      <c r="A13210" t="s">
        <v>4</v>
      </c>
      <c r="B13210" t="s">
        <v>24113</v>
      </c>
      <c r="C13210" t="s">
        <v>27</v>
      </c>
      <c r="D13210" t="s">
        <v>24114</v>
      </c>
      <c r="E13210" t="s">
        <v>59</v>
      </c>
      <c r="F13210" t="b">
        <v>0</v>
      </c>
      <c r="G13210" t="s">
        <v>27</v>
      </c>
      <c r="H13210" s="1">
        <v>46163.297824074078</v>
      </c>
      <c r="I13210" t="b">
        <v>1</v>
      </c>
      <c r="J13210" t="b">
        <v>0</v>
      </c>
      <c r="K13210" t="s">
        <v>27</v>
      </c>
      <c r="L13210" t="s">
        <v>60</v>
      </c>
      <c r="M13210">
        <v>185000</v>
      </c>
      <c r="N13210"/>
      <c r="O13210" t="s">
        <v>2704</v>
      </c>
    </row>
    <row r="13211" spans="1:16" x14ac:dyDescent="0.35">
      <c r="A13211" t="s">
        <v>6</v>
      </c>
      <c r="B13211" t="s">
        <v>22557</v>
      </c>
      <c r="C13211" t="s">
        <v>2624</v>
      </c>
      <c r="D13211" t="s">
        <v>4562</v>
      </c>
      <c r="E13211" t="s">
        <v>59</v>
      </c>
      <c r="F13211" t="b">
        <v>0</v>
      </c>
      <c r="G13211" t="s">
        <v>68</v>
      </c>
      <c r="H13211" s="1">
        <v>46163.336817129632</v>
      </c>
      <c r="I13211" t="b">
        <v>0</v>
      </c>
      <c r="J13211" t="b">
        <v>1</v>
      </c>
      <c r="K13211" t="s">
        <v>41</v>
      </c>
      <c r="L13211" t="s">
        <v>60</v>
      </c>
      <c r="M13211">
        <v>275000</v>
      </c>
      <c r="N13211"/>
      <c r="O13211" t="s">
        <v>24115</v>
      </c>
      <c r="P13211" t="s">
        <v>663</v>
      </c>
    </row>
    <row r="13212" spans="1:16" x14ac:dyDescent="0.35">
      <c r="A13212" t="s">
        <v>6</v>
      </c>
      <c r="B13212" t="s">
        <v>22602</v>
      </c>
      <c r="C13212" t="s">
        <v>2624</v>
      </c>
      <c r="D13212" t="s">
        <v>4562</v>
      </c>
      <c r="E13212" t="s">
        <v>59</v>
      </c>
      <c r="F13212" t="b">
        <v>0</v>
      </c>
      <c r="G13212" t="s">
        <v>68</v>
      </c>
      <c r="H13212" s="1">
        <v>46163.336817129632</v>
      </c>
      <c r="I13212" t="b">
        <v>0</v>
      </c>
      <c r="J13212" t="b">
        <v>1</v>
      </c>
      <c r="K13212" t="s">
        <v>41</v>
      </c>
      <c r="L13212" t="s">
        <v>60</v>
      </c>
      <c r="M13212">
        <v>275000</v>
      </c>
      <c r="N13212"/>
      <c r="O13212" t="s">
        <v>24115</v>
      </c>
      <c r="P13212" t="s">
        <v>22603</v>
      </c>
    </row>
    <row r="13213" spans="1:16" x14ac:dyDescent="0.35">
      <c r="A13213" t="s">
        <v>0</v>
      </c>
      <c r="B13213" t="s">
        <v>24116</v>
      </c>
      <c r="C13213" t="s">
        <v>162</v>
      </c>
      <c r="D13213" t="s">
        <v>2360</v>
      </c>
      <c r="E13213" t="s">
        <v>132</v>
      </c>
      <c r="F13213" t="b">
        <v>0</v>
      </c>
      <c r="G13213" t="s">
        <v>73</v>
      </c>
      <c r="H13213" s="1">
        <v>46163.377118055563</v>
      </c>
      <c r="I13213" t="b">
        <v>0</v>
      </c>
      <c r="J13213" t="b">
        <v>0</v>
      </c>
      <c r="K13213" t="s">
        <v>41</v>
      </c>
      <c r="L13213" t="s">
        <v>74</v>
      </c>
      <c r="M13213"/>
      <c r="N13213">
        <v>8</v>
      </c>
      <c r="O13213" t="s">
        <v>24117</v>
      </c>
    </row>
    <row r="13214" spans="1:16" x14ac:dyDescent="0.35">
      <c r="A13214" t="s">
        <v>0</v>
      </c>
      <c r="B13214" t="s">
        <v>24118</v>
      </c>
      <c r="C13214" t="s">
        <v>6744</v>
      </c>
      <c r="D13214" t="s">
        <v>24119</v>
      </c>
      <c r="E13214" t="s">
        <v>232</v>
      </c>
      <c r="F13214" t="b">
        <v>0</v>
      </c>
      <c r="G13214" t="s">
        <v>40</v>
      </c>
      <c r="H13214" s="1">
        <v>46163.37840277778</v>
      </c>
      <c r="I13214" t="b">
        <v>1</v>
      </c>
      <c r="J13214" t="b">
        <v>0</v>
      </c>
      <c r="K13214" t="s">
        <v>40</v>
      </c>
      <c r="L13214" t="s">
        <v>74</v>
      </c>
      <c r="M13214"/>
      <c r="N13214">
        <v>8.5</v>
      </c>
      <c r="O13214" t="s">
        <v>24120</v>
      </c>
      <c r="P13214" t="s">
        <v>325</v>
      </c>
    </row>
    <row r="13215" spans="1:16" x14ac:dyDescent="0.35">
      <c r="A13215" t="s">
        <v>6</v>
      </c>
      <c r="B13215" t="s">
        <v>6</v>
      </c>
      <c r="C13215" t="s">
        <v>10022</v>
      </c>
      <c r="D13215" t="s">
        <v>4526</v>
      </c>
      <c r="E13215" t="s">
        <v>59</v>
      </c>
      <c r="F13215" t="b">
        <v>0</v>
      </c>
      <c r="G13215" t="s">
        <v>40</v>
      </c>
      <c r="H13215" s="1">
        <v>46163.379930555559</v>
      </c>
      <c r="I13215" t="b">
        <v>0</v>
      </c>
      <c r="J13215" t="b">
        <v>0</v>
      </c>
      <c r="K13215" t="s">
        <v>40</v>
      </c>
      <c r="L13215" t="s">
        <v>60</v>
      </c>
      <c r="M13215">
        <v>67500</v>
      </c>
      <c r="N13215"/>
      <c r="O13215" t="s">
        <v>101</v>
      </c>
      <c r="P13215" t="s">
        <v>85</v>
      </c>
    </row>
    <row r="13216" spans="1:16" x14ac:dyDescent="0.35">
      <c r="A13216" t="s">
        <v>1</v>
      </c>
      <c r="B13216" t="s">
        <v>24121</v>
      </c>
      <c r="C13216" t="s">
        <v>84</v>
      </c>
      <c r="D13216" t="s">
        <v>4346</v>
      </c>
      <c r="E13216" t="s">
        <v>59</v>
      </c>
      <c r="F13216" t="b">
        <v>0</v>
      </c>
      <c r="G13216" t="s">
        <v>77</v>
      </c>
      <c r="H13216" s="1">
        <v>46163.38008101852</v>
      </c>
      <c r="I13216" t="b">
        <v>0</v>
      </c>
      <c r="J13216" t="b">
        <v>1</v>
      </c>
      <c r="K13216" t="s">
        <v>41</v>
      </c>
      <c r="L13216" t="s">
        <v>60</v>
      </c>
      <c r="M13216">
        <v>82000</v>
      </c>
      <c r="N13216"/>
      <c r="O13216" t="s">
        <v>480</v>
      </c>
      <c r="P13216" t="s">
        <v>24122</v>
      </c>
    </row>
    <row r="13217" spans="1:16" x14ac:dyDescent="0.35">
      <c r="A13217" t="s">
        <v>1</v>
      </c>
      <c r="B13217" t="s">
        <v>210</v>
      </c>
      <c r="C13217" t="s">
        <v>1502</v>
      </c>
      <c r="D13217" t="s">
        <v>4526</v>
      </c>
      <c r="E13217" t="s">
        <v>59</v>
      </c>
      <c r="F13217" t="b">
        <v>0</v>
      </c>
      <c r="G13217" t="s">
        <v>89</v>
      </c>
      <c r="H13217" s="1">
        <v>46163.380162037043</v>
      </c>
      <c r="I13217" t="b">
        <v>0</v>
      </c>
      <c r="J13217" t="b">
        <v>1</v>
      </c>
      <c r="K13217" t="s">
        <v>41</v>
      </c>
      <c r="L13217" t="s">
        <v>60</v>
      </c>
      <c r="M13217">
        <v>110000</v>
      </c>
      <c r="N13217"/>
      <c r="O13217" t="s">
        <v>307</v>
      </c>
      <c r="P13217" t="s">
        <v>21373</v>
      </c>
    </row>
    <row r="13218" spans="1:16" x14ac:dyDescent="0.35">
      <c r="A13218" t="s">
        <v>8</v>
      </c>
      <c r="B13218" t="s">
        <v>24123</v>
      </c>
      <c r="C13218" t="s">
        <v>5795</v>
      </c>
      <c r="D13218" t="s">
        <v>4526</v>
      </c>
      <c r="E13218" t="s">
        <v>59</v>
      </c>
      <c r="F13218" t="b">
        <v>0</v>
      </c>
      <c r="G13218" t="s">
        <v>40</v>
      </c>
      <c r="H13218" s="1">
        <v>46163.381666666668</v>
      </c>
      <c r="I13218" t="b">
        <v>0</v>
      </c>
      <c r="J13218" t="b">
        <v>0</v>
      </c>
      <c r="K13218" t="s">
        <v>40</v>
      </c>
      <c r="L13218" t="s">
        <v>60</v>
      </c>
      <c r="M13218">
        <v>92500</v>
      </c>
      <c r="N13218"/>
      <c r="O13218" t="s">
        <v>6282</v>
      </c>
      <c r="P13218" t="s">
        <v>24124</v>
      </c>
    </row>
    <row r="13219" spans="1:16" x14ac:dyDescent="0.35">
      <c r="A13219" t="s">
        <v>0</v>
      </c>
      <c r="B13219" t="s">
        <v>3693</v>
      </c>
      <c r="C13219" t="s">
        <v>971</v>
      </c>
      <c r="D13219" t="s">
        <v>4526</v>
      </c>
      <c r="E13219" t="s">
        <v>59</v>
      </c>
      <c r="F13219" t="b">
        <v>0</v>
      </c>
      <c r="G13219" t="s">
        <v>68</v>
      </c>
      <c r="H13219" s="1">
        <v>46163.418749999997</v>
      </c>
      <c r="I13219" t="b">
        <v>1</v>
      </c>
      <c r="J13219" t="b">
        <v>0</v>
      </c>
      <c r="K13219" t="s">
        <v>41</v>
      </c>
      <c r="L13219" t="s">
        <v>60</v>
      </c>
      <c r="M13219">
        <v>70500</v>
      </c>
      <c r="N13219"/>
      <c r="O13219" t="s">
        <v>24125</v>
      </c>
      <c r="P13219" t="s">
        <v>13531</v>
      </c>
    </row>
    <row r="13220" spans="1:16" x14ac:dyDescent="0.35">
      <c r="A13220" t="s">
        <v>0</v>
      </c>
      <c r="B13220" t="s">
        <v>13828</v>
      </c>
      <c r="C13220" t="s">
        <v>4252</v>
      </c>
      <c r="D13220" t="s">
        <v>2360</v>
      </c>
      <c r="E13220" t="s">
        <v>59</v>
      </c>
      <c r="F13220" t="b">
        <v>0</v>
      </c>
      <c r="G13220" t="s">
        <v>65</v>
      </c>
      <c r="H13220" s="1">
        <v>46163.418749999997</v>
      </c>
      <c r="I13220" t="b">
        <v>0</v>
      </c>
      <c r="J13220" t="b">
        <v>1</v>
      </c>
      <c r="K13220" t="s">
        <v>41</v>
      </c>
      <c r="L13220" t="s">
        <v>60</v>
      </c>
      <c r="M13220">
        <v>120000</v>
      </c>
      <c r="N13220"/>
      <c r="O13220" t="s">
        <v>9723</v>
      </c>
      <c r="P13220" t="s">
        <v>24126</v>
      </c>
    </row>
    <row r="13221" spans="1:16" x14ac:dyDescent="0.35">
      <c r="A13221" t="s">
        <v>0</v>
      </c>
      <c r="B13221" t="s">
        <v>24127</v>
      </c>
      <c r="C13221" t="s">
        <v>194</v>
      </c>
      <c r="D13221" t="s">
        <v>2360</v>
      </c>
      <c r="E13221" t="s">
        <v>59</v>
      </c>
      <c r="F13221" t="b">
        <v>0</v>
      </c>
      <c r="G13221" t="s">
        <v>65</v>
      </c>
      <c r="H13221" s="1">
        <v>46163.418796296297</v>
      </c>
      <c r="I13221" t="b">
        <v>0</v>
      </c>
      <c r="J13221" t="b">
        <v>0</v>
      </c>
      <c r="K13221" t="s">
        <v>41</v>
      </c>
      <c r="L13221" t="s">
        <v>60</v>
      </c>
      <c r="M13221">
        <v>94000</v>
      </c>
      <c r="N13221"/>
      <c r="O13221" t="s">
        <v>1948</v>
      </c>
      <c r="P13221" t="s">
        <v>24128</v>
      </c>
    </row>
    <row r="13222" spans="1:16" x14ac:dyDescent="0.35">
      <c r="A13222" t="s">
        <v>0</v>
      </c>
      <c r="B13222" t="s">
        <v>24129</v>
      </c>
      <c r="C13222" t="s">
        <v>24130</v>
      </c>
      <c r="D13222" t="s">
        <v>19108</v>
      </c>
      <c r="E13222" t="s">
        <v>59</v>
      </c>
      <c r="F13222" t="b">
        <v>0</v>
      </c>
      <c r="G13222" t="s">
        <v>27</v>
      </c>
      <c r="H13222" s="1">
        <v>46163.419571759259</v>
      </c>
      <c r="I13222" t="b">
        <v>0</v>
      </c>
      <c r="J13222" t="b">
        <v>0</v>
      </c>
      <c r="K13222" t="s">
        <v>27</v>
      </c>
      <c r="L13222" t="s">
        <v>60</v>
      </c>
      <c r="M13222">
        <v>240000</v>
      </c>
      <c r="N13222"/>
      <c r="O13222" t="s">
        <v>19108</v>
      </c>
      <c r="P13222" t="s">
        <v>24131</v>
      </c>
    </row>
    <row r="13223" spans="1:16" x14ac:dyDescent="0.35">
      <c r="A13223" t="s">
        <v>0</v>
      </c>
      <c r="B13223" t="s">
        <v>19627</v>
      </c>
      <c r="C13223" t="s">
        <v>40</v>
      </c>
      <c r="D13223" t="s">
        <v>4526</v>
      </c>
      <c r="E13223" t="s">
        <v>59</v>
      </c>
      <c r="F13223" t="b">
        <v>0</v>
      </c>
      <c r="G13223" t="s">
        <v>40</v>
      </c>
      <c r="H13223" s="1">
        <v>46163.420069444437</v>
      </c>
      <c r="I13223" t="b">
        <v>1</v>
      </c>
      <c r="J13223" t="b">
        <v>0</v>
      </c>
      <c r="K13223" t="s">
        <v>40</v>
      </c>
      <c r="L13223" t="s">
        <v>60</v>
      </c>
      <c r="M13223">
        <v>135000</v>
      </c>
      <c r="N13223"/>
      <c r="O13223" t="s">
        <v>24132</v>
      </c>
    </row>
    <row r="13224" spans="1:16" x14ac:dyDescent="0.35">
      <c r="A13224" t="s">
        <v>3</v>
      </c>
      <c r="B13224" t="s">
        <v>24133</v>
      </c>
      <c r="C13224" t="s">
        <v>41</v>
      </c>
      <c r="D13224" t="s">
        <v>4526</v>
      </c>
      <c r="E13224" t="s">
        <v>59</v>
      </c>
      <c r="F13224" t="b">
        <v>0</v>
      </c>
      <c r="G13224" t="s">
        <v>41</v>
      </c>
      <c r="H13224" s="1">
        <v>46163.420127314806</v>
      </c>
      <c r="I13224" t="b">
        <v>0</v>
      </c>
      <c r="J13224" t="b">
        <v>1</v>
      </c>
      <c r="K13224" t="s">
        <v>41</v>
      </c>
      <c r="L13224" t="s">
        <v>60</v>
      </c>
      <c r="M13224">
        <v>77202</v>
      </c>
      <c r="N13224"/>
      <c r="O13224" t="s">
        <v>2933</v>
      </c>
      <c r="P13224" t="s">
        <v>3990</v>
      </c>
    </row>
    <row r="13225" spans="1:16" x14ac:dyDescent="0.35">
      <c r="A13225" t="s">
        <v>1</v>
      </c>
      <c r="B13225" t="s">
        <v>24134</v>
      </c>
      <c r="C13225" t="s">
        <v>574</v>
      </c>
      <c r="D13225" t="s">
        <v>4550</v>
      </c>
      <c r="E13225" t="s">
        <v>59</v>
      </c>
      <c r="F13225" t="b">
        <v>0</v>
      </c>
      <c r="G13225" t="s">
        <v>77</v>
      </c>
      <c r="H13225" s="1">
        <v>46163.421747685177</v>
      </c>
      <c r="I13225" t="b">
        <v>0</v>
      </c>
      <c r="J13225" t="b">
        <v>1</v>
      </c>
      <c r="K13225" t="s">
        <v>41</v>
      </c>
      <c r="L13225" t="s">
        <v>60</v>
      </c>
      <c r="M13225">
        <v>145000</v>
      </c>
      <c r="N13225"/>
      <c r="O13225" t="s">
        <v>24135</v>
      </c>
      <c r="P13225" t="s">
        <v>85</v>
      </c>
    </row>
    <row r="13226" spans="1:16" x14ac:dyDescent="0.35">
      <c r="A13226" t="s">
        <v>3</v>
      </c>
      <c r="B13226" t="s">
        <v>20542</v>
      </c>
      <c r="C13226" t="s">
        <v>20</v>
      </c>
      <c r="D13226" t="s">
        <v>4346</v>
      </c>
      <c r="E13226" t="s">
        <v>59</v>
      </c>
      <c r="F13226" t="b">
        <v>0</v>
      </c>
      <c r="G13226" t="s">
        <v>20</v>
      </c>
      <c r="H13226" s="1">
        <v>46163.461030092592</v>
      </c>
      <c r="I13226" t="b">
        <v>0</v>
      </c>
      <c r="J13226" t="b">
        <v>0</v>
      </c>
      <c r="K13226" t="s">
        <v>20</v>
      </c>
      <c r="L13226" t="s">
        <v>60</v>
      </c>
      <c r="M13226">
        <v>72500</v>
      </c>
      <c r="N13226"/>
      <c r="O13226" t="s">
        <v>18235</v>
      </c>
    </row>
    <row r="13227" spans="1:16" x14ac:dyDescent="0.35">
      <c r="A13227" t="s">
        <v>0</v>
      </c>
      <c r="B13227" t="s">
        <v>24136</v>
      </c>
      <c r="C13227" t="s">
        <v>76</v>
      </c>
      <c r="D13227" t="s">
        <v>141</v>
      </c>
      <c r="E13227" t="s">
        <v>88</v>
      </c>
      <c r="F13227" t="b">
        <v>1</v>
      </c>
      <c r="G13227" t="s">
        <v>41</v>
      </c>
      <c r="H13227" s="1">
        <v>46163.461701388893</v>
      </c>
      <c r="I13227" t="b">
        <v>1</v>
      </c>
      <c r="J13227" t="b">
        <v>0</v>
      </c>
      <c r="K13227" t="s">
        <v>41</v>
      </c>
      <c r="L13227" t="s">
        <v>74</v>
      </c>
      <c r="M13227"/>
      <c r="N13227">
        <v>14</v>
      </c>
      <c r="O13227" t="s">
        <v>141</v>
      </c>
      <c r="P13227" t="s">
        <v>14007</v>
      </c>
    </row>
    <row r="13228" spans="1:16" x14ac:dyDescent="0.35">
      <c r="A13228" t="s">
        <v>0</v>
      </c>
      <c r="B13228" t="s">
        <v>24137</v>
      </c>
      <c r="C13228" t="s">
        <v>165</v>
      </c>
      <c r="D13228" t="s">
        <v>4756</v>
      </c>
      <c r="E13228" t="s">
        <v>59</v>
      </c>
      <c r="F13228" t="b">
        <v>0</v>
      </c>
      <c r="G13228" t="s">
        <v>73</v>
      </c>
      <c r="H13228" s="1">
        <v>46163.502083333333</v>
      </c>
      <c r="I13228" t="b">
        <v>1</v>
      </c>
      <c r="J13228" t="b">
        <v>0</v>
      </c>
      <c r="K13228" t="s">
        <v>41</v>
      </c>
      <c r="L13228" t="s">
        <v>60</v>
      </c>
      <c r="M13228">
        <v>140000</v>
      </c>
      <c r="N13228"/>
      <c r="O13228" t="s">
        <v>12113</v>
      </c>
    </row>
    <row r="13229" spans="1:16" x14ac:dyDescent="0.35">
      <c r="A13229" t="s">
        <v>0</v>
      </c>
      <c r="B13229" t="s">
        <v>24138</v>
      </c>
      <c r="C13229" t="s">
        <v>76</v>
      </c>
      <c r="D13229" t="s">
        <v>141</v>
      </c>
      <c r="E13229" t="s">
        <v>88</v>
      </c>
      <c r="F13229" t="b">
        <v>1</v>
      </c>
      <c r="G13229" t="s">
        <v>41</v>
      </c>
      <c r="H13229" s="1">
        <v>46163.503460648149</v>
      </c>
      <c r="I13229" t="b">
        <v>1</v>
      </c>
      <c r="J13229" t="b">
        <v>0</v>
      </c>
      <c r="K13229" t="s">
        <v>41</v>
      </c>
      <c r="L13229" t="s">
        <v>74</v>
      </c>
      <c r="M13229"/>
      <c r="N13229">
        <v>25</v>
      </c>
      <c r="O13229" t="s">
        <v>141</v>
      </c>
      <c r="P13229" t="s">
        <v>261</v>
      </c>
    </row>
    <row r="13230" spans="1:16" x14ac:dyDescent="0.35">
      <c r="A13230" t="s">
        <v>1</v>
      </c>
      <c r="B13230" t="s">
        <v>24139</v>
      </c>
      <c r="C13230" t="s">
        <v>13767</v>
      </c>
      <c r="D13230" t="s">
        <v>4346</v>
      </c>
      <c r="E13230" t="s">
        <v>59</v>
      </c>
      <c r="F13230" t="b">
        <v>0</v>
      </c>
      <c r="G13230" t="s">
        <v>19</v>
      </c>
      <c r="H13230" s="1">
        <v>46163.505810185183</v>
      </c>
      <c r="I13230" t="b">
        <v>0</v>
      </c>
      <c r="J13230" t="b">
        <v>0</v>
      </c>
      <c r="K13230" t="s">
        <v>19</v>
      </c>
      <c r="L13230" t="s">
        <v>60</v>
      </c>
      <c r="M13230">
        <v>804678.28</v>
      </c>
      <c r="N13230"/>
      <c r="O13230" t="s">
        <v>24140</v>
      </c>
      <c r="P13230" t="s">
        <v>24141</v>
      </c>
    </row>
    <row r="13231" spans="1:16" x14ac:dyDescent="0.35">
      <c r="A13231" t="s">
        <v>1</v>
      </c>
      <c r="B13231" t="s">
        <v>24142</v>
      </c>
      <c r="C13231" t="s">
        <v>14540</v>
      </c>
      <c r="D13231" t="s">
        <v>4346</v>
      </c>
      <c r="E13231" t="s">
        <v>59</v>
      </c>
      <c r="F13231" t="b">
        <v>0</v>
      </c>
      <c r="G13231" t="s">
        <v>19</v>
      </c>
      <c r="H13231" s="1">
        <v>46163.505937499998</v>
      </c>
      <c r="I13231" t="b">
        <v>1</v>
      </c>
      <c r="J13231" t="b">
        <v>0</v>
      </c>
      <c r="K13231" t="s">
        <v>19</v>
      </c>
      <c r="L13231" t="s">
        <v>60</v>
      </c>
      <c r="M13231">
        <v>1650000</v>
      </c>
      <c r="N13231"/>
      <c r="O13231" t="s">
        <v>23253</v>
      </c>
      <c r="P13231" t="s">
        <v>24143</v>
      </c>
    </row>
    <row r="13232" spans="1:16" x14ac:dyDescent="0.35">
      <c r="A13232" t="s">
        <v>1</v>
      </c>
      <c r="B13232" t="s">
        <v>8138</v>
      </c>
      <c r="C13232" t="s">
        <v>14540</v>
      </c>
      <c r="D13232" t="s">
        <v>4346</v>
      </c>
      <c r="E13232" t="s">
        <v>59</v>
      </c>
      <c r="F13232" t="b">
        <v>0</v>
      </c>
      <c r="G13232" t="s">
        <v>19</v>
      </c>
      <c r="H13232" s="1">
        <v>46163.506064814806</v>
      </c>
      <c r="I13232" t="b">
        <v>1</v>
      </c>
      <c r="J13232" t="b">
        <v>0</v>
      </c>
      <c r="K13232" t="s">
        <v>19</v>
      </c>
      <c r="L13232" t="s">
        <v>60</v>
      </c>
      <c r="M13232">
        <v>1638093.1</v>
      </c>
      <c r="N13232"/>
      <c r="O13232" t="s">
        <v>24144</v>
      </c>
      <c r="P13232" t="s">
        <v>24145</v>
      </c>
    </row>
    <row r="13233" spans="1:16" x14ac:dyDescent="0.35">
      <c r="A13233" t="s">
        <v>5</v>
      </c>
      <c r="B13233" t="s">
        <v>24146</v>
      </c>
      <c r="C13233" t="s">
        <v>9984</v>
      </c>
      <c r="D13233" t="s">
        <v>4346</v>
      </c>
      <c r="E13233" t="s">
        <v>88</v>
      </c>
      <c r="F13233" t="b">
        <v>0</v>
      </c>
      <c r="G13233" t="s">
        <v>40</v>
      </c>
      <c r="H13233" s="1">
        <v>46163.506643518522</v>
      </c>
      <c r="I13233" t="b">
        <v>0</v>
      </c>
      <c r="J13233" t="b">
        <v>0</v>
      </c>
      <c r="K13233" t="s">
        <v>40</v>
      </c>
      <c r="L13233" t="s">
        <v>60</v>
      </c>
      <c r="M13233">
        <v>50253</v>
      </c>
      <c r="N13233"/>
      <c r="O13233" t="s">
        <v>1533</v>
      </c>
    </row>
    <row r="13234" spans="1:16" x14ac:dyDescent="0.35">
      <c r="A13234" t="s">
        <v>0</v>
      </c>
      <c r="B13234" t="s">
        <v>24147</v>
      </c>
      <c r="C13234" t="s">
        <v>76</v>
      </c>
      <c r="D13234" t="s">
        <v>4633</v>
      </c>
      <c r="E13234" t="s">
        <v>59</v>
      </c>
      <c r="F13234" t="b">
        <v>1</v>
      </c>
      <c r="G13234" t="s">
        <v>10499</v>
      </c>
      <c r="H13234" s="1">
        <v>46163.544745370367</v>
      </c>
      <c r="I13234" t="b">
        <v>0</v>
      </c>
      <c r="J13234" t="b">
        <v>0</v>
      </c>
      <c r="K13234" t="s">
        <v>10499</v>
      </c>
      <c r="L13234" t="s">
        <v>60</v>
      </c>
      <c r="M13234">
        <v>75000</v>
      </c>
      <c r="N13234"/>
      <c r="O13234" t="s">
        <v>4633</v>
      </c>
      <c r="P13234" t="s">
        <v>24148</v>
      </c>
    </row>
    <row r="13235" spans="1:16" x14ac:dyDescent="0.35">
      <c r="A13235" t="s">
        <v>7</v>
      </c>
      <c r="B13235" t="s">
        <v>24149</v>
      </c>
      <c r="C13235" t="s">
        <v>6744</v>
      </c>
      <c r="D13235" t="s">
        <v>4526</v>
      </c>
      <c r="E13235" t="s">
        <v>59</v>
      </c>
      <c r="F13235" t="b">
        <v>0</v>
      </c>
      <c r="G13235" t="s">
        <v>40</v>
      </c>
      <c r="H13235" s="1">
        <v>46163.545023148137</v>
      </c>
      <c r="I13235" t="b">
        <v>0</v>
      </c>
      <c r="J13235" t="b">
        <v>0</v>
      </c>
      <c r="K13235" t="s">
        <v>40</v>
      </c>
      <c r="L13235" t="s">
        <v>60</v>
      </c>
      <c r="M13235">
        <v>65000</v>
      </c>
      <c r="N13235"/>
      <c r="O13235" t="s">
        <v>17629</v>
      </c>
      <c r="P13235" t="s">
        <v>6745</v>
      </c>
    </row>
    <row r="13236" spans="1:16" x14ac:dyDescent="0.35">
      <c r="A13236" t="s">
        <v>5</v>
      </c>
      <c r="B13236" t="s">
        <v>5</v>
      </c>
      <c r="C13236" t="s">
        <v>453</v>
      </c>
      <c r="D13236" t="s">
        <v>509</v>
      </c>
      <c r="E13236" t="s">
        <v>59</v>
      </c>
      <c r="F13236" t="b">
        <v>0</v>
      </c>
      <c r="G13236" t="s">
        <v>68</v>
      </c>
      <c r="H13236" s="1">
        <v>46163.546689814822</v>
      </c>
      <c r="I13236" t="b">
        <v>0</v>
      </c>
      <c r="J13236" t="b">
        <v>0</v>
      </c>
      <c r="K13236" t="s">
        <v>41</v>
      </c>
      <c r="L13236" t="s">
        <v>60</v>
      </c>
      <c r="M13236">
        <v>124000</v>
      </c>
      <c r="N13236"/>
      <c r="O13236" t="s">
        <v>20677</v>
      </c>
      <c r="P13236" t="s">
        <v>11207</v>
      </c>
    </row>
    <row r="13237" spans="1:16" x14ac:dyDescent="0.35">
      <c r="A13237" t="s">
        <v>8</v>
      </c>
      <c r="B13237" t="s">
        <v>24150</v>
      </c>
      <c r="C13237" t="s">
        <v>2408</v>
      </c>
      <c r="D13237" t="s">
        <v>4526</v>
      </c>
      <c r="E13237" t="s">
        <v>59</v>
      </c>
      <c r="F13237" t="b">
        <v>0</v>
      </c>
      <c r="G13237" t="s">
        <v>13</v>
      </c>
      <c r="H13237" s="1">
        <v>46163.547233796293</v>
      </c>
      <c r="I13237" t="b">
        <v>0</v>
      </c>
      <c r="J13237" t="b">
        <v>0</v>
      </c>
      <c r="K13237" t="s">
        <v>13</v>
      </c>
      <c r="L13237" t="s">
        <v>60</v>
      </c>
      <c r="M13237">
        <v>75000</v>
      </c>
      <c r="N13237"/>
      <c r="O13237" t="s">
        <v>24151</v>
      </c>
      <c r="P13237" t="s">
        <v>24152</v>
      </c>
    </row>
    <row r="13238" spans="1:16" x14ac:dyDescent="0.35">
      <c r="A13238" t="s">
        <v>1</v>
      </c>
      <c r="B13238" t="s">
        <v>470</v>
      </c>
      <c r="C13238" t="s">
        <v>9588</v>
      </c>
      <c r="D13238" t="s">
        <v>4526</v>
      </c>
      <c r="E13238" t="s">
        <v>59</v>
      </c>
      <c r="F13238" t="b">
        <v>0</v>
      </c>
      <c r="G13238" t="s">
        <v>19</v>
      </c>
      <c r="H13238" s="1">
        <v>46163.547662037039</v>
      </c>
      <c r="I13238" t="b">
        <v>1</v>
      </c>
      <c r="J13238" t="b">
        <v>0</v>
      </c>
      <c r="K13238" t="s">
        <v>19</v>
      </c>
      <c r="L13238" t="s">
        <v>60</v>
      </c>
      <c r="M13238">
        <v>2100000</v>
      </c>
      <c r="N13238"/>
      <c r="O13238" t="s">
        <v>4703</v>
      </c>
      <c r="P13238" t="s">
        <v>24153</v>
      </c>
    </row>
    <row r="13239" spans="1:16" x14ac:dyDescent="0.35">
      <c r="A13239" t="s">
        <v>2</v>
      </c>
      <c r="B13239" t="s">
        <v>24154</v>
      </c>
      <c r="C13239" t="s">
        <v>40</v>
      </c>
      <c r="D13239" t="s">
        <v>23790</v>
      </c>
      <c r="E13239" t="s">
        <v>59</v>
      </c>
      <c r="F13239" t="b">
        <v>0</v>
      </c>
      <c r="G13239" t="s">
        <v>40</v>
      </c>
      <c r="H13239" s="1">
        <v>46163.548310185193</v>
      </c>
      <c r="I13239" t="b">
        <v>0</v>
      </c>
      <c r="J13239" t="b">
        <v>0</v>
      </c>
      <c r="K13239" t="s">
        <v>40</v>
      </c>
      <c r="L13239" t="s">
        <v>60</v>
      </c>
      <c r="M13239">
        <v>43500</v>
      </c>
      <c r="N13239"/>
      <c r="O13239" t="s">
        <v>1163</v>
      </c>
      <c r="P13239" t="s">
        <v>24155</v>
      </c>
    </row>
    <row r="13240" spans="1:16" x14ac:dyDescent="0.35">
      <c r="A13240" t="s">
        <v>0</v>
      </c>
      <c r="B13240" t="s">
        <v>24156</v>
      </c>
      <c r="C13240" t="s">
        <v>24157</v>
      </c>
      <c r="D13240" t="s">
        <v>4346</v>
      </c>
      <c r="E13240" t="s">
        <v>59</v>
      </c>
      <c r="F13240" t="b">
        <v>0</v>
      </c>
      <c r="G13240" t="s">
        <v>68</v>
      </c>
      <c r="H13240" s="1">
        <v>46163.585416666669</v>
      </c>
      <c r="I13240" t="b">
        <v>0</v>
      </c>
      <c r="J13240" t="b">
        <v>1</v>
      </c>
      <c r="K13240" t="s">
        <v>41</v>
      </c>
      <c r="L13240" t="s">
        <v>74</v>
      </c>
      <c r="M13240"/>
      <c r="N13240">
        <v>25.82</v>
      </c>
      <c r="O13240" t="s">
        <v>24158</v>
      </c>
    </row>
    <row r="13241" spans="1:16" x14ac:dyDescent="0.35">
      <c r="A13241" t="s">
        <v>7</v>
      </c>
      <c r="B13241" t="s">
        <v>24159</v>
      </c>
      <c r="C13241" t="s">
        <v>76</v>
      </c>
      <c r="D13241" t="s">
        <v>24160</v>
      </c>
      <c r="E13241" t="s">
        <v>59</v>
      </c>
      <c r="F13241" t="b">
        <v>1</v>
      </c>
      <c r="G13241" t="s">
        <v>73</v>
      </c>
      <c r="H13241" s="1">
        <v>46163.585416666669</v>
      </c>
      <c r="I13241" t="b">
        <v>0</v>
      </c>
      <c r="J13241" t="b">
        <v>1</v>
      </c>
      <c r="K13241" t="s">
        <v>41</v>
      </c>
      <c r="L13241" t="s">
        <v>60</v>
      </c>
      <c r="M13241">
        <v>100345</v>
      </c>
      <c r="N13241"/>
      <c r="O13241" t="s">
        <v>24161</v>
      </c>
      <c r="P13241" t="s">
        <v>24162</v>
      </c>
    </row>
    <row r="13242" spans="1:16" x14ac:dyDescent="0.35">
      <c r="A13242" t="s">
        <v>0</v>
      </c>
      <c r="B13242" t="s">
        <v>2731</v>
      </c>
      <c r="C13242" t="s">
        <v>537</v>
      </c>
      <c r="D13242" t="s">
        <v>2360</v>
      </c>
      <c r="E13242" t="s">
        <v>59</v>
      </c>
      <c r="F13242" t="b">
        <v>0</v>
      </c>
      <c r="G13242" t="s">
        <v>65</v>
      </c>
      <c r="H13242" s="1">
        <v>46163.585439814808</v>
      </c>
      <c r="I13242" t="b">
        <v>0</v>
      </c>
      <c r="J13242" t="b">
        <v>1</v>
      </c>
      <c r="K13242" t="s">
        <v>41</v>
      </c>
      <c r="L13242" t="s">
        <v>60</v>
      </c>
      <c r="M13242">
        <v>76044.5</v>
      </c>
      <c r="N13242"/>
      <c r="O13242" t="s">
        <v>5140</v>
      </c>
      <c r="P13242" t="s">
        <v>16520</v>
      </c>
    </row>
    <row r="13243" spans="1:16" x14ac:dyDescent="0.35">
      <c r="A13243" t="s">
        <v>7</v>
      </c>
      <c r="B13243" t="s">
        <v>23508</v>
      </c>
      <c r="C13243" t="s">
        <v>41</v>
      </c>
      <c r="D13243" t="s">
        <v>4526</v>
      </c>
      <c r="E13243" t="s">
        <v>59</v>
      </c>
      <c r="F13243" t="b">
        <v>0</v>
      </c>
      <c r="G13243" t="s">
        <v>41</v>
      </c>
      <c r="H13243" s="1">
        <v>46163.586701388893</v>
      </c>
      <c r="I13243" t="b">
        <v>0</v>
      </c>
      <c r="J13243" t="b">
        <v>1</v>
      </c>
      <c r="K13243" t="s">
        <v>41</v>
      </c>
      <c r="L13243" t="s">
        <v>74</v>
      </c>
      <c r="M13243"/>
      <c r="N13243">
        <v>57.5</v>
      </c>
      <c r="O13243" t="s">
        <v>7085</v>
      </c>
      <c r="P13243" t="s">
        <v>23509</v>
      </c>
    </row>
    <row r="13244" spans="1:16" x14ac:dyDescent="0.35">
      <c r="A13244" t="s">
        <v>6</v>
      </c>
      <c r="B13244" t="s">
        <v>24163</v>
      </c>
      <c r="C13244" t="s">
        <v>886</v>
      </c>
      <c r="D13244" t="s">
        <v>11846</v>
      </c>
      <c r="E13244" t="s">
        <v>59</v>
      </c>
      <c r="F13244" t="b">
        <v>0</v>
      </c>
      <c r="G13244" t="s">
        <v>89</v>
      </c>
      <c r="H13244" s="1">
        <v>46163.586782407408</v>
      </c>
      <c r="I13244" t="b">
        <v>0</v>
      </c>
      <c r="J13244" t="b">
        <v>0</v>
      </c>
      <c r="K13244" t="s">
        <v>41</v>
      </c>
      <c r="L13244" t="s">
        <v>60</v>
      </c>
      <c r="M13244">
        <v>168000</v>
      </c>
      <c r="N13244"/>
      <c r="O13244" t="s">
        <v>1962</v>
      </c>
    </row>
    <row r="13245" spans="1:16" x14ac:dyDescent="0.35">
      <c r="A13245" t="s">
        <v>8</v>
      </c>
      <c r="B13245" t="s">
        <v>23773</v>
      </c>
      <c r="C13245" t="s">
        <v>886</v>
      </c>
      <c r="D13245" t="s">
        <v>11846</v>
      </c>
      <c r="E13245" t="s">
        <v>59</v>
      </c>
      <c r="F13245" t="b">
        <v>0</v>
      </c>
      <c r="G13245" t="s">
        <v>89</v>
      </c>
      <c r="H13245" s="1">
        <v>46163.586782407408</v>
      </c>
      <c r="I13245" t="b">
        <v>0</v>
      </c>
      <c r="J13245" t="b">
        <v>1</v>
      </c>
      <c r="K13245" t="s">
        <v>41</v>
      </c>
      <c r="L13245" t="s">
        <v>60</v>
      </c>
      <c r="M13245">
        <v>168000</v>
      </c>
      <c r="N13245"/>
      <c r="O13245" t="s">
        <v>1962</v>
      </c>
      <c r="P13245" t="s">
        <v>718</v>
      </c>
    </row>
    <row r="13246" spans="1:16" x14ac:dyDescent="0.35">
      <c r="A13246" t="s">
        <v>6</v>
      </c>
      <c r="B13246" t="s">
        <v>24164</v>
      </c>
      <c r="C13246" t="s">
        <v>79</v>
      </c>
      <c r="D13246" t="s">
        <v>4346</v>
      </c>
      <c r="E13246" t="s">
        <v>59</v>
      </c>
      <c r="F13246" t="b">
        <v>0</v>
      </c>
      <c r="G13246" t="s">
        <v>77</v>
      </c>
      <c r="H13246" s="1">
        <v>46163.586782407408</v>
      </c>
      <c r="I13246" t="b">
        <v>0</v>
      </c>
      <c r="J13246" t="b">
        <v>1</v>
      </c>
      <c r="K13246" t="s">
        <v>41</v>
      </c>
      <c r="L13246" t="s">
        <v>60</v>
      </c>
      <c r="M13246">
        <v>200000</v>
      </c>
      <c r="N13246"/>
      <c r="O13246" t="s">
        <v>1990</v>
      </c>
      <c r="P13246" t="s">
        <v>310</v>
      </c>
    </row>
    <row r="13247" spans="1:16" x14ac:dyDescent="0.35">
      <c r="A13247" t="s">
        <v>2</v>
      </c>
      <c r="B13247" t="s">
        <v>24165</v>
      </c>
      <c r="C13247" t="s">
        <v>40</v>
      </c>
      <c r="D13247" t="s">
        <v>4526</v>
      </c>
      <c r="E13247" t="s">
        <v>59</v>
      </c>
      <c r="F13247" t="b">
        <v>0</v>
      </c>
      <c r="G13247" t="s">
        <v>40</v>
      </c>
      <c r="H13247" s="1">
        <v>46163.588263888887</v>
      </c>
      <c r="I13247" t="b">
        <v>1</v>
      </c>
      <c r="J13247" t="b">
        <v>0</v>
      </c>
      <c r="K13247" t="s">
        <v>40</v>
      </c>
      <c r="L13247" t="s">
        <v>60</v>
      </c>
      <c r="M13247">
        <v>150000</v>
      </c>
      <c r="N13247"/>
      <c r="O13247" t="s">
        <v>127</v>
      </c>
      <c r="P13247" t="s">
        <v>579</v>
      </c>
    </row>
    <row r="13248" spans="1:16" x14ac:dyDescent="0.35">
      <c r="A13248" t="s">
        <v>3</v>
      </c>
      <c r="B13248" t="s">
        <v>24166</v>
      </c>
      <c r="C13248" t="s">
        <v>148</v>
      </c>
      <c r="D13248" t="s">
        <v>17626</v>
      </c>
      <c r="E13248" t="s">
        <v>59</v>
      </c>
      <c r="F13248" t="b">
        <v>0</v>
      </c>
      <c r="G13248" t="s">
        <v>89</v>
      </c>
      <c r="H13248" s="1">
        <v>46163.627106481479</v>
      </c>
      <c r="I13248" t="b">
        <v>0</v>
      </c>
      <c r="J13248" t="b">
        <v>1</v>
      </c>
      <c r="K13248" t="s">
        <v>41</v>
      </c>
      <c r="L13248" t="s">
        <v>60</v>
      </c>
      <c r="M13248">
        <v>123795</v>
      </c>
      <c r="N13248"/>
      <c r="O13248" t="s">
        <v>762</v>
      </c>
      <c r="P13248" t="s">
        <v>5368</v>
      </c>
    </row>
    <row r="13249" spans="1:16" x14ac:dyDescent="0.35">
      <c r="A13249" t="s">
        <v>0</v>
      </c>
      <c r="B13249" t="s">
        <v>11469</v>
      </c>
      <c r="C13249" t="s">
        <v>76</v>
      </c>
      <c r="D13249" t="s">
        <v>4346</v>
      </c>
      <c r="E13249" t="s">
        <v>59</v>
      </c>
      <c r="F13249" t="b">
        <v>1</v>
      </c>
      <c r="G13249" t="s">
        <v>13</v>
      </c>
      <c r="H13249" s="1">
        <v>46163.627337962957</v>
      </c>
      <c r="I13249" t="b">
        <v>0</v>
      </c>
      <c r="J13249" t="b">
        <v>0</v>
      </c>
      <c r="K13249" t="s">
        <v>13</v>
      </c>
      <c r="L13249" t="s">
        <v>60</v>
      </c>
      <c r="M13249">
        <v>80000</v>
      </c>
      <c r="N13249"/>
      <c r="O13249" t="s">
        <v>24167</v>
      </c>
      <c r="P13249" t="s">
        <v>3903</v>
      </c>
    </row>
    <row r="13250" spans="1:16" x14ac:dyDescent="0.35">
      <c r="A13250" t="s">
        <v>2</v>
      </c>
      <c r="B13250" t="s">
        <v>10028</v>
      </c>
      <c r="C13250" t="s">
        <v>2649</v>
      </c>
      <c r="D13250" t="s">
        <v>4526</v>
      </c>
      <c r="E13250" t="s">
        <v>59</v>
      </c>
      <c r="F13250" t="b">
        <v>0</v>
      </c>
      <c r="G13250" t="s">
        <v>39</v>
      </c>
      <c r="H13250" s="1">
        <v>46163.62835648148</v>
      </c>
      <c r="I13250" t="b">
        <v>0</v>
      </c>
      <c r="J13250" t="b">
        <v>0</v>
      </c>
      <c r="K13250" t="s">
        <v>39</v>
      </c>
      <c r="L13250" t="s">
        <v>60</v>
      </c>
      <c r="M13250">
        <v>22500</v>
      </c>
      <c r="N13250"/>
      <c r="O13250" t="s">
        <v>24168</v>
      </c>
      <c r="P13250" t="s">
        <v>18391</v>
      </c>
    </row>
    <row r="13251" spans="1:16" x14ac:dyDescent="0.35">
      <c r="A13251" t="s">
        <v>1</v>
      </c>
      <c r="B13251" t="s">
        <v>24169</v>
      </c>
      <c r="C13251" t="s">
        <v>190</v>
      </c>
      <c r="D13251" t="s">
        <v>4346</v>
      </c>
      <c r="E13251" t="s">
        <v>59</v>
      </c>
      <c r="F13251" t="b">
        <v>0</v>
      </c>
      <c r="G13251" t="s">
        <v>77</v>
      </c>
      <c r="H13251" s="1">
        <v>46163.63008101852</v>
      </c>
      <c r="I13251" t="b">
        <v>0</v>
      </c>
      <c r="J13251" t="b">
        <v>1</v>
      </c>
      <c r="K13251" t="s">
        <v>41</v>
      </c>
      <c r="L13251" t="s">
        <v>60</v>
      </c>
      <c r="M13251">
        <v>127500</v>
      </c>
      <c r="N13251"/>
      <c r="O13251" t="s">
        <v>4169</v>
      </c>
      <c r="P13251" t="s">
        <v>24170</v>
      </c>
    </row>
    <row r="13252" spans="1:16" x14ac:dyDescent="0.35">
      <c r="A13252" t="s">
        <v>4</v>
      </c>
      <c r="B13252" t="s">
        <v>17824</v>
      </c>
      <c r="C13252" t="s">
        <v>955</v>
      </c>
      <c r="D13252" t="s">
        <v>5102</v>
      </c>
      <c r="E13252" t="s">
        <v>59</v>
      </c>
      <c r="F13252" t="b">
        <v>0</v>
      </c>
      <c r="G13252" t="s">
        <v>13</v>
      </c>
      <c r="H13252" s="1">
        <v>46163.630555555559</v>
      </c>
      <c r="I13252" t="b">
        <v>0</v>
      </c>
      <c r="J13252" t="b">
        <v>0</v>
      </c>
      <c r="K13252" t="s">
        <v>13</v>
      </c>
      <c r="L13252" t="s">
        <v>60</v>
      </c>
      <c r="M13252">
        <v>159000</v>
      </c>
      <c r="N13252"/>
      <c r="O13252" t="s">
        <v>13572</v>
      </c>
      <c r="P13252" t="s">
        <v>24171</v>
      </c>
    </row>
    <row r="13253" spans="1:16" x14ac:dyDescent="0.35">
      <c r="A13253" t="s">
        <v>3</v>
      </c>
      <c r="B13253" t="s">
        <v>24172</v>
      </c>
      <c r="C13253" t="s">
        <v>23745</v>
      </c>
      <c r="D13253" t="s">
        <v>4346</v>
      </c>
      <c r="F13253" t="b">
        <v>0</v>
      </c>
      <c r="G13253" t="s">
        <v>29</v>
      </c>
      <c r="H13253" s="1">
        <v>46163.669618055559</v>
      </c>
      <c r="I13253" t="b">
        <v>0</v>
      </c>
      <c r="J13253" t="b">
        <v>0</v>
      </c>
      <c r="K13253" t="s">
        <v>29</v>
      </c>
      <c r="L13253" t="s">
        <v>60</v>
      </c>
      <c r="M13253">
        <v>1600000</v>
      </c>
      <c r="N13253"/>
      <c r="O13253" t="s">
        <v>24173</v>
      </c>
      <c r="P13253" t="s">
        <v>3309</v>
      </c>
    </row>
    <row r="13254" spans="1:16" x14ac:dyDescent="0.35">
      <c r="A13254" t="s">
        <v>0</v>
      </c>
      <c r="B13254" t="s">
        <v>24174</v>
      </c>
      <c r="C13254" t="s">
        <v>76</v>
      </c>
      <c r="D13254" t="s">
        <v>141</v>
      </c>
      <c r="E13254" t="s">
        <v>88</v>
      </c>
      <c r="F13254" t="b">
        <v>1</v>
      </c>
      <c r="G13254" t="s">
        <v>41</v>
      </c>
      <c r="H13254" s="1">
        <v>46163.670034722221</v>
      </c>
      <c r="I13254" t="b">
        <v>1</v>
      </c>
      <c r="J13254" t="b">
        <v>0</v>
      </c>
      <c r="K13254" t="s">
        <v>41</v>
      </c>
      <c r="L13254" t="s">
        <v>74</v>
      </c>
      <c r="M13254"/>
      <c r="N13254">
        <v>12.5</v>
      </c>
      <c r="O13254" t="s">
        <v>141</v>
      </c>
      <c r="P13254" t="s">
        <v>24175</v>
      </c>
    </row>
    <row r="13255" spans="1:16" x14ac:dyDescent="0.35">
      <c r="A13255" t="s">
        <v>6</v>
      </c>
      <c r="B13255" t="s">
        <v>24176</v>
      </c>
      <c r="C13255" t="s">
        <v>142</v>
      </c>
      <c r="D13255" t="s">
        <v>4526</v>
      </c>
      <c r="E13255" t="s">
        <v>59</v>
      </c>
      <c r="F13255" t="b">
        <v>0</v>
      </c>
      <c r="G13255" t="s">
        <v>65</v>
      </c>
      <c r="H13255" s="1">
        <v>46163.670127314806</v>
      </c>
      <c r="I13255" t="b">
        <v>0</v>
      </c>
      <c r="J13255" t="b">
        <v>0</v>
      </c>
      <c r="K13255" t="s">
        <v>41</v>
      </c>
      <c r="L13255" t="s">
        <v>60</v>
      </c>
      <c r="M13255">
        <v>110000</v>
      </c>
      <c r="N13255"/>
      <c r="O13255" t="s">
        <v>24177</v>
      </c>
      <c r="P13255" t="s">
        <v>718</v>
      </c>
    </row>
    <row r="13256" spans="1:16" x14ac:dyDescent="0.35">
      <c r="A13256" t="s">
        <v>6</v>
      </c>
      <c r="B13256" t="s">
        <v>24178</v>
      </c>
      <c r="C13256" t="s">
        <v>41</v>
      </c>
      <c r="D13256" t="s">
        <v>4526</v>
      </c>
      <c r="E13256" t="s">
        <v>59</v>
      </c>
      <c r="F13256" t="b">
        <v>0</v>
      </c>
      <c r="G13256" t="s">
        <v>41</v>
      </c>
      <c r="H13256" s="1">
        <v>46163.670127314806</v>
      </c>
      <c r="I13256" t="b">
        <v>0</v>
      </c>
      <c r="J13256" t="b">
        <v>0</v>
      </c>
      <c r="K13256" t="s">
        <v>41</v>
      </c>
      <c r="L13256" t="s">
        <v>60</v>
      </c>
      <c r="M13256">
        <v>142500</v>
      </c>
      <c r="N13256"/>
      <c r="O13256" t="s">
        <v>101</v>
      </c>
      <c r="P13256" t="s">
        <v>728</v>
      </c>
    </row>
    <row r="13257" spans="1:16" x14ac:dyDescent="0.35">
      <c r="A13257" t="s">
        <v>1</v>
      </c>
      <c r="B13257" t="s">
        <v>24062</v>
      </c>
      <c r="C13257" t="s">
        <v>76</v>
      </c>
      <c r="D13257" t="s">
        <v>4526</v>
      </c>
      <c r="E13257" t="s">
        <v>88</v>
      </c>
      <c r="F13257" t="b">
        <v>1</v>
      </c>
      <c r="G13257" t="s">
        <v>77</v>
      </c>
      <c r="H13257" s="1">
        <v>46163.671747685177</v>
      </c>
      <c r="I13257" t="b">
        <v>1</v>
      </c>
      <c r="J13257" t="b">
        <v>0</v>
      </c>
      <c r="K13257" t="s">
        <v>41</v>
      </c>
      <c r="L13257" t="s">
        <v>74</v>
      </c>
      <c r="M13257"/>
      <c r="N13257">
        <v>65</v>
      </c>
      <c r="O13257" t="s">
        <v>730</v>
      </c>
      <c r="P13257" t="s">
        <v>24063</v>
      </c>
    </row>
    <row r="13258" spans="1:16" x14ac:dyDescent="0.35">
      <c r="A13258" t="s">
        <v>8</v>
      </c>
      <c r="B13258" t="s">
        <v>24179</v>
      </c>
      <c r="C13258" t="s">
        <v>2064</v>
      </c>
      <c r="D13258" t="s">
        <v>4526</v>
      </c>
      <c r="E13258" t="s">
        <v>59</v>
      </c>
      <c r="F13258" t="b">
        <v>0</v>
      </c>
      <c r="G13258" t="s">
        <v>13</v>
      </c>
      <c r="H13258" s="1">
        <v>46163.672233796293</v>
      </c>
      <c r="I13258" t="b">
        <v>0</v>
      </c>
      <c r="J13258" t="b">
        <v>0</v>
      </c>
      <c r="K13258" t="s">
        <v>13</v>
      </c>
      <c r="L13258" t="s">
        <v>60</v>
      </c>
      <c r="M13258">
        <v>82856.800000000003</v>
      </c>
      <c r="N13258"/>
      <c r="O13258" t="s">
        <v>521</v>
      </c>
      <c r="P13258" t="s">
        <v>24180</v>
      </c>
    </row>
    <row r="13259" spans="1:16" x14ac:dyDescent="0.35">
      <c r="A13259" t="s">
        <v>4</v>
      </c>
      <c r="B13259" t="s">
        <v>1120</v>
      </c>
      <c r="C13259" t="s">
        <v>1074</v>
      </c>
      <c r="D13259" t="s">
        <v>4526</v>
      </c>
      <c r="E13259" t="s">
        <v>59</v>
      </c>
      <c r="F13259" t="b">
        <v>0</v>
      </c>
      <c r="G13259" t="s">
        <v>13</v>
      </c>
      <c r="H13259" s="1">
        <v>46163.672233796293</v>
      </c>
      <c r="I13259" t="b">
        <v>0</v>
      </c>
      <c r="J13259" t="b">
        <v>0</v>
      </c>
      <c r="K13259" t="s">
        <v>13</v>
      </c>
      <c r="L13259" t="s">
        <v>60</v>
      </c>
      <c r="M13259">
        <v>165000</v>
      </c>
      <c r="N13259"/>
      <c r="O13259" t="s">
        <v>24181</v>
      </c>
      <c r="P13259" t="s">
        <v>24182</v>
      </c>
    </row>
    <row r="13260" spans="1:16" x14ac:dyDescent="0.35">
      <c r="A13260" t="s">
        <v>0</v>
      </c>
      <c r="B13260" t="s">
        <v>0</v>
      </c>
      <c r="C13260" t="s">
        <v>1045</v>
      </c>
      <c r="D13260" t="s">
        <v>4526</v>
      </c>
      <c r="E13260" t="s">
        <v>88</v>
      </c>
      <c r="F13260" t="b">
        <v>0</v>
      </c>
      <c r="G13260" t="s">
        <v>68</v>
      </c>
      <c r="H13260" s="1">
        <v>46163.710428240738</v>
      </c>
      <c r="I13260" t="b">
        <v>0</v>
      </c>
      <c r="J13260" t="b">
        <v>0</v>
      </c>
      <c r="K13260" t="s">
        <v>41</v>
      </c>
      <c r="L13260" t="s">
        <v>74</v>
      </c>
      <c r="M13260"/>
      <c r="N13260">
        <v>52.5</v>
      </c>
      <c r="O13260" t="s">
        <v>24183</v>
      </c>
      <c r="P13260" t="s">
        <v>14212</v>
      </c>
    </row>
    <row r="13261" spans="1:16" x14ac:dyDescent="0.35">
      <c r="A13261" t="s">
        <v>0</v>
      </c>
      <c r="B13261" t="s">
        <v>268</v>
      </c>
      <c r="C13261" t="s">
        <v>3961</v>
      </c>
      <c r="D13261" t="s">
        <v>4526</v>
      </c>
      <c r="E13261" t="s">
        <v>59</v>
      </c>
      <c r="F13261" t="b">
        <v>0</v>
      </c>
      <c r="G13261" t="s">
        <v>65</v>
      </c>
      <c r="H13261" s="1">
        <v>46163.710451388892</v>
      </c>
      <c r="I13261" t="b">
        <v>0</v>
      </c>
      <c r="J13261" t="b">
        <v>1</v>
      </c>
      <c r="K13261" t="s">
        <v>41</v>
      </c>
      <c r="L13261" t="s">
        <v>60</v>
      </c>
      <c r="M13261">
        <v>65000</v>
      </c>
      <c r="N13261"/>
      <c r="O13261" t="s">
        <v>24184</v>
      </c>
      <c r="P13261" t="s">
        <v>3738</v>
      </c>
    </row>
    <row r="13262" spans="1:16" x14ac:dyDescent="0.35">
      <c r="A13262" t="s">
        <v>0</v>
      </c>
      <c r="B13262" t="s">
        <v>24185</v>
      </c>
      <c r="C13262" t="s">
        <v>41</v>
      </c>
      <c r="D13262" t="s">
        <v>4346</v>
      </c>
      <c r="E13262" t="s">
        <v>59</v>
      </c>
      <c r="F13262" t="b">
        <v>0</v>
      </c>
      <c r="G13262" t="s">
        <v>41</v>
      </c>
      <c r="H13262" s="1">
        <v>46163.711701388893</v>
      </c>
      <c r="I13262" t="b">
        <v>1</v>
      </c>
      <c r="J13262" t="b">
        <v>0</v>
      </c>
      <c r="K13262" t="s">
        <v>41</v>
      </c>
      <c r="L13262" t="s">
        <v>60</v>
      </c>
      <c r="M13262">
        <v>90000</v>
      </c>
      <c r="N13262"/>
      <c r="O13262" t="s">
        <v>24186</v>
      </c>
      <c r="P13262" t="s">
        <v>24187</v>
      </c>
    </row>
    <row r="13263" spans="1:16" x14ac:dyDescent="0.35">
      <c r="A13263" t="s">
        <v>0</v>
      </c>
      <c r="B13263" t="s">
        <v>1996</v>
      </c>
      <c r="C13263" t="s">
        <v>2120</v>
      </c>
      <c r="D13263" t="s">
        <v>4346</v>
      </c>
      <c r="F13263" t="b">
        <v>0</v>
      </c>
      <c r="G13263" t="s">
        <v>89</v>
      </c>
      <c r="H13263" s="1">
        <v>46163.752083333333</v>
      </c>
      <c r="I13263" t="b">
        <v>1</v>
      </c>
      <c r="J13263" t="b">
        <v>0</v>
      </c>
      <c r="K13263" t="s">
        <v>41</v>
      </c>
      <c r="L13263" t="s">
        <v>74</v>
      </c>
      <c r="M13263"/>
      <c r="N13263">
        <v>22</v>
      </c>
      <c r="O13263" t="s">
        <v>24188</v>
      </c>
      <c r="P13263" t="s">
        <v>3201</v>
      </c>
    </row>
    <row r="13264" spans="1:16" x14ac:dyDescent="0.35">
      <c r="A13264" t="s">
        <v>0</v>
      </c>
      <c r="B13264" t="s">
        <v>24189</v>
      </c>
      <c r="C13264" t="s">
        <v>112</v>
      </c>
      <c r="D13264" t="s">
        <v>4526</v>
      </c>
      <c r="E13264" t="s">
        <v>59</v>
      </c>
      <c r="F13264" t="b">
        <v>0</v>
      </c>
      <c r="G13264" t="s">
        <v>65</v>
      </c>
      <c r="H13264" s="1">
        <v>46163.752083333333</v>
      </c>
      <c r="I13264" t="b">
        <v>0</v>
      </c>
      <c r="J13264" t="b">
        <v>1</v>
      </c>
      <c r="K13264" t="s">
        <v>41</v>
      </c>
      <c r="L13264" t="s">
        <v>74</v>
      </c>
      <c r="M13264"/>
      <c r="N13264">
        <v>62.5</v>
      </c>
      <c r="O13264" t="s">
        <v>24190</v>
      </c>
      <c r="P13264" t="s">
        <v>24191</v>
      </c>
    </row>
    <row r="13265" spans="1:16" x14ac:dyDescent="0.35">
      <c r="A13265" t="s">
        <v>0</v>
      </c>
      <c r="B13265" t="s">
        <v>24192</v>
      </c>
      <c r="C13265" t="s">
        <v>1311</v>
      </c>
      <c r="D13265" t="s">
        <v>2360</v>
      </c>
      <c r="E13265" t="s">
        <v>836</v>
      </c>
      <c r="F13265" t="b">
        <v>0</v>
      </c>
      <c r="G13265" t="s">
        <v>65</v>
      </c>
      <c r="H13265" s="1">
        <v>46163.752106481479</v>
      </c>
      <c r="I13265" t="b">
        <v>0</v>
      </c>
      <c r="J13265" t="b">
        <v>1</v>
      </c>
      <c r="K13265" t="s">
        <v>41</v>
      </c>
      <c r="L13265" t="s">
        <v>74</v>
      </c>
      <c r="M13265"/>
      <c r="N13265">
        <v>20</v>
      </c>
      <c r="O13265" t="s">
        <v>24193</v>
      </c>
      <c r="P13265" t="s">
        <v>24194</v>
      </c>
    </row>
    <row r="13266" spans="1:16" x14ac:dyDescent="0.35">
      <c r="A13266" t="s">
        <v>6</v>
      </c>
      <c r="B13266" t="s">
        <v>24195</v>
      </c>
      <c r="C13266" t="s">
        <v>382</v>
      </c>
      <c r="D13266" t="s">
        <v>4526</v>
      </c>
      <c r="E13266" t="s">
        <v>59</v>
      </c>
      <c r="F13266" t="b">
        <v>0</v>
      </c>
      <c r="G13266" t="s">
        <v>77</v>
      </c>
      <c r="H13266" s="1">
        <v>46163.752233796287</v>
      </c>
      <c r="I13266" t="b">
        <v>0</v>
      </c>
      <c r="J13266" t="b">
        <v>0</v>
      </c>
      <c r="K13266" t="s">
        <v>41</v>
      </c>
      <c r="L13266" t="s">
        <v>60</v>
      </c>
      <c r="M13266">
        <v>162500</v>
      </c>
      <c r="N13266"/>
      <c r="O13266" t="s">
        <v>6970</v>
      </c>
      <c r="P13266" t="s">
        <v>9769</v>
      </c>
    </row>
    <row r="13267" spans="1:16" x14ac:dyDescent="0.35">
      <c r="A13267" t="s">
        <v>1</v>
      </c>
      <c r="B13267" t="s">
        <v>24196</v>
      </c>
      <c r="C13267" t="s">
        <v>201</v>
      </c>
      <c r="D13267" t="s">
        <v>4346</v>
      </c>
      <c r="E13267" t="s">
        <v>59</v>
      </c>
      <c r="F13267" t="b">
        <v>0</v>
      </c>
      <c r="G13267" t="s">
        <v>77</v>
      </c>
      <c r="H13267" s="1">
        <v>46163.755011574067</v>
      </c>
      <c r="I13267" t="b">
        <v>0</v>
      </c>
      <c r="J13267" t="b">
        <v>1</v>
      </c>
      <c r="K13267" t="s">
        <v>41</v>
      </c>
      <c r="L13267" t="s">
        <v>60</v>
      </c>
      <c r="M13267">
        <v>161000</v>
      </c>
      <c r="N13267"/>
      <c r="O13267" t="s">
        <v>24197</v>
      </c>
      <c r="P13267" t="s">
        <v>12423</v>
      </c>
    </row>
    <row r="13268" spans="1:16" x14ac:dyDescent="0.35">
      <c r="A13268" t="s">
        <v>1</v>
      </c>
      <c r="B13268" t="s">
        <v>24198</v>
      </c>
      <c r="C13268" t="s">
        <v>19567</v>
      </c>
      <c r="D13268" t="s">
        <v>4526</v>
      </c>
      <c r="E13268" t="s">
        <v>88</v>
      </c>
      <c r="F13268" t="b">
        <v>0</v>
      </c>
      <c r="G13268" t="s">
        <v>77</v>
      </c>
      <c r="H13268" s="1">
        <v>46163.755104166667</v>
      </c>
      <c r="I13268" t="b">
        <v>0</v>
      </c>
      <c r="J13268" t="b">
        <v>0</v>
      </c>
      <c r="K13268" t="s">
        <v>41</v>
      </c>
      <c r="L13268" t="s">
        <v>74</v>
      </c>
      <c r="M13268"/>
      <c r="N13268">
        <v>50.5</v>
      </c>
      <c r="O13268" t="s">
        <v>16389</v>
      </c>
      <c r="P13268" t="s">
        <v>2760</v>
      </c>
    </row>
    <row r="13269" spans="1:16" x14ac:dyDescent="0.35">
      <c r="A13269" t="s">
        <v>5</v>
      </c>
      <c r="B13269" t="s">
        <v>24199</v>
      </c>
      <c r="C13269" t="s">
        <v>451</v>
      </c>
      <c r="D13269" t="s">
        <v>2360</v>
      </c>
      <c r="E13269" t="s">
        <v>59</v>
      </c>
      <c r="F13269" t="b">
        <v>0</v>
      </c>
      <c r="G13269" t="s">
        <v>68</v>
      </c>
      <c r="H13269" s="1">
        <v>46163.755231481482</v>
      </c>
      <c r="I13269" t="b">
        <v>0</v>
      </c>
      <c r="J13269" t="b">
        <v>1</v>
      </c>
      <c r="K13269" t="s">
        <v>41</v>
      </c>
      <c r="L13269" t="s">
        <v>60</v>
      </c>
      <c r="M13269">
        <v>161000</v>
      </c>
      <c r="N13269"/>
      <c r="O13269" t="s">
        <v>19028</v>
      </c>
      <c r="P13269" t="s">
        <v>24200</v>
      </c>
    </row>
    <row r="13270" spans="1:16" x14ac:dyDescent="0.35">
      <c r="A13270" t="s">
        <v>0</v>
      </c>
      <c r="B13270" t="s">
        <v>24201</v>
      </c>
      <c r="C13270" t="s">
        <v>24202</v>
      </c>
      <c r="D13270" t="s">
        <v>4526</v>
      </c>
      <c r="E13270" t="s">
        <v>59</v>
      </c>
      <c r="F13270" t="b">
        <v>0</v>
      </c>
      <c r="G13270" t="s">
        <v>65</v>
      </c>
      <c r="H13270" s="1">
        <v>46163.793773148151</v>
      </c>
      <c r="I13270" t="b">
        <v>0</v>
      </c>
      <c r="J13270" t="b">
        <v>0</v>
      </c>
      <c r="K13270" t="s">
        <v>41</v>
      </c>
      <c r="L13270" t="s">
        <v>74</v>
      </c>
      <c r="M13270"/>
      <c r="N13270">
        <v>19.940000000000001</v>
      </c>
      <c r="O13270" t="s">
        <v>2799</v>
      </c>
    </row>
    <row r="13271" spans="1:16" x14ac:dyDescent="0.35">
      <c r="A13271" t="s">
        <v>0</v>
      </c>
      <c r="B13271" t="s">
        <v>4146</v>
      </c>
      <c r="C13271" t="s">
        <v>24202</v>
      </c>
      <c r="D13271" t="s">
        <v>4526</v>
      </c>
      <c r="E13271" t="s">
        <v>59</v>
      </c>
      <c r="F13271" t="b">
        <v>0</v>
      </c>
      <c r="G13271" t="s">
        <v>65</v>
      </c>
      <c r="H13271" s="1">
        <v>46163.793773148151</v>
      </c>
      <c r="I13271" t="b">
        <v>0</v>
      </c>
      <c r="J13271" t="b">
        <v>0</v>
      </c>
      <c r="K13271" t="s">
        <v>41</v>
      </c>
      <c r="L13271" t="s">
        <v>74</v>
      </c>
      <c r="M13271"/>
      <c r="N13271">
        <v>17</v>
      </c>
      <c r="O13271" t="s">
        <v>611</v>
      </c>
    </row>
    <row r="13272" spans="1:16" x14ac:dyDescent="0.35">
      <c r="A13272" t="s">
        <v>0</v>
      </c>
      <c r="B13272" t="s">
        <v>0</v>
      </c>
      <c r="C13272" t="s">
        <v>4156</v>
      </c>
      <c r="D13272" t="s">
        <v>4346</v>
      </c>
      <c r="E13272" t="s">
        <v>59</v>
      </c>
      <c r="F13272" t="b">
        <v>0</v>
      </c>
      <c r="G13272" t="s">
        <v>65</v>
      </c>
      <c r="H13272" s="1">
        <v>46163.79378472222</v>
      </c>
      <c r="I13272" t="b">
        <v>0</v>
      </c>
      <c r="J13272" t="b">
        <v>1</v>
      </c>
      <c r="K13272" t="s">
        <v>41</v>
      </c>
      <c r="L13272" t="s">
        <v>60</v>
      </c>
      <c r="M13272">
        <v>80000</v>
      </c>
      <c r="N13272"/>
      <c r="O13272" t="s">
        <v>24203</v>
      </c>
      <c r="P13272" t="s">
        <v>219</v>
      </c>
    </row>
    <row r="13273" spans="1:16" x14ac:dyDescent="0.35">
      <c r="A13273" t="s">
        <v>2</v>
      </c>
      <c r="B13273" t="s">
        <v>1861</v>
      </c>
      <c r="C13273" t="s">
        <v>637</v>
      </c>
      <c r="D13273" t="s">
        <v>17626</v>
      </c>
      <c r="E13273" t="s">
        <v>59</v>
      </c>
      <c r="F13273" t="b">
        <v>0</v>
      </c>
      <c r="G13273" t="s">
        <v>77</v>
      </c>
      <c r="H13273" s="1">
        <v>46163.795115740737</v>
      </c>
      <c r="I13273" t="b">
        <v>0</v>
      </c>
      <c r="J13273" t="b">
        <v>1</v>
      </c>
      <c r="K13273" t="s">
        <v>41</v>
      </c>
      <c r="L13273" t="s">
        <v>60</v>
      </c>
      <c r="M13273">
        <v>183976</v>
      </c>
      <c r="N13273"/>
      <c r="O13273" t="s">
        <v>424</v>
      </c>
      <c r="P13273" t="s">
        <v>24204</v>
      </c>
    </row>
    <row r="13274" spans="1:16" x14ac:dyDescent="0.35">
      <c r="A13274" t="s">
        <v>0</v>
      </c>
      <c r="B13274" t="s">
        <v>24205</v>
      </c>
      <c r="C13274" t="s">
        <v>76</v>
      </c>
      <c r="D13274" t="s">
        <v>4346</v>
      </c>
      <c r="E13274" t="s">
        <v>59</v>
      </c>
      <c r="F13274" t="b">
        <v>1</v>
      </c>
      <c r="G13274" t="s">
        <v>41</v>
      </c>
      <c r="H13274" s="1">
        <v>46163.795115740737</v>
      </c>
      <c r="I13274" t="b">
        <v>0</v>
      </c>
      <c r="J13274" t="b">
        <v>1</v>
      </c>
      <c r="K13274" t="s">
        <v>41</v>
      </c>
      <c r="L13274" t="s">
        <v>60</v>
      </c>
      <c r="M13274">
        <v>105450</v>
      </c>
      <c r="N13274"/>
      <c r="O13274" t="s">
        <v>24206</v>
      </c>
      <c r="P13274" t="s">
        <v>24207</v>
      </c>
    </row>
    <row r="13275" spans="1:16" x14ac:dyDescent="0.35">
      <c r="A13275" t="s">
        <v>2</v>
      </c>
      <c r="B13275" t="s">
        <v>24208</v>
      </c>
      <c r="C13275" t="s">
        <v>333</v>
      </c>
      <c r="D13275" t="s">
        <v>2360</v>
      </c>
      <c r="E13275" t="s">
        <v>59</v>
      </c>
      <c r="F13275" t="b">
        <v>0</v>
      </c>
      <c r="G13275" t="s">
        <v>77</v>
      </c>
      <c r="H13275" s="1">
        <v>46163.79519675926</v>
      </c>
      <c r="I13275" t="b">
        <v>0</v>
      </c>
      <c r="J13275" t="b">
        <v>1</v>
      </c>
      <c r="K13275" t="s">
        <v>41</v>
      </c>
      <c r="L13275" t="s">
        <v>60</v>
      </c>
      <c r="M13275">
        <v>142500</v>
      </c>
      <c r="N13275"/>
      <c r="O13275" t="s">
        <v>2360</v>
      </c>
      <c r="P13275" t="s">
        <v>705</v>
      </c>
    </row>
    <row r="13276" spans="1:16" x14ac:dyDescent="0.35">
      <c r="A13276" t="s">
        <v>1</v>
      </c>
      <c r="B13276" t="s">
        <v>1</v>
      </c>
      <c r="C13276" t="s">
        <v>4078</v>
      </c>
      <c r="D13276" t="s">
        <v>4346</v>
      </c>
      <c r="E13276" t="s">
        <v>59</v>
      </c>
      <c r="F13276" t="b">
        <v>0</v>
      </c>
      <c r="G13276" t="s">
        <v>77</v>
      </c>
      <c r="H13276" s="1">
        <v>46163.796724537038</v>
      </c>
      <c r="I13276" t="b">
        <v>0</v>
      </c>
      <c r="J13276" t="b">
        <v>1</v>
      </c>
      <c r="K13276" t="s">
        <v>41</v>
      </c>
      <c r="L13276" t="s">
        <v>60</v>
      </c>
      <c r="M13276">
        <v>101450</v>
      </c>
      <c r="N13276"/>
      <c r="O13276" t="s">
        <v>1362</v>
      </c>
      <c r="P13276" t="s">
        <v>24209</v>
      </c>
    </row>
    <row r="13277" spans="1:16" x14ac:dyDescent="0.35">
      <c r="A13277" t="s">
        <v>3</v>
      </c>
      <c r="B13277" t="s">
        <v>24210</v>
      </c>
      <c r="C13277" t="s">
        <v>24211</v>
      </c>
      <c r="D13277" t="s">
        <v>4526</v>
      </c>
      <c r="E13277" t="s">
        <v>88</v>
      </c>
      <c r="F13277" t="b">
        <v>0</v>
      </c>
      <c r="G13277" t="s">
        <v>73</v>
      </c>
      <c r="H13277" s="1">
        <v>46163.835416666669</v>
      </c>
      <c r="I13277" t="b">
        <v>0</v>
      </c>
      <c r="J13277" t="b">
        <v>0</v>
      </c>
      <c r="K13277" t="s">
        <v>41</v>
      </c>
      <c r="L13277" t="s">
        <v>74</v>
      </c>
      <c r="M13277"/>
      <c r="N13277">
        <v>80.5</v>
      </c>
      <c r="O13277" t="s">
        <v>105</v>
      </c>
      <c r="P13277" t="s">
        <v>7383</v>
      </c>
    </row>
    <row r="13278" spans="1:16" x14ac:dyDescent="0.35">
      <c r="A13278" t="s">
        <v>0</v>
      </c>
      <c r="B13278" t="s">
        <v>1477</v>
      </c>
      <c r="C13278" t="s">
        <v>1883</v>
      </c>
      <c r="D13278" t="s">
        <v>4346</v>
      </c>
      <c r="E13278" t="s">
        <v>59</v>
      </c>
      <c r="F13278" t="b">
        <v>0</v>
      </c>
      <c r="G13278" t="s">
        <v>68</v>
      </c>
      <c r="H13278" s="1">
        <v>46163.835416666669</v>
      </c>
      <c r="I13278" t="b">
        <v>0</v>
      </c>
      <c r="J13278" t="b">
        <v>1</v>
      </c>
      <c r="K13278" t="s">
        <v>41</v>
      </c>
      <c r="L13278" t="s">
        <v>60</v>
      </c>
      <c r="M13278">
        <v>65000</v>
      </c>
      <c r="N13278"/>
      <c r="O13278" t="s">
        <v>24212</v>
      </c>
      <c r="P13278" t="s">
        <v>3063</v>
      </c>
    </row>
    <row r="13279" spans="1:16" x14ac:dyDescent="0.35">
      <c r="A13279" t="s">
        <v>0</v>
      </c>
      <c r="B13279" t="s">
        <v>2731</v>
      </c>
      <c r="C13279" t="s">
        <v>336</v>
      </c>
      <c r="D13279" t="s">
        <v>4526</v>
      </c>
      <c r="E13279" t="s">
        <v>59</v>
      </c>
      <c r="F13279" t="b">
        <v>0</v>
      </c>
      <c r="G13279" t="s">
        <v>65</v>
      </c>
      <c r="H13279" s="1">
        <v>46163.835439814808</v>
      </c>
      <c r="I13279" t="b">
        <v>0</v>
      </c>
      <c r="J13279" t="b">
        <v>0</v>
      </c>
      <c r="K13279" t="s">
        <v>41</v>
      </c>
      <c r="L13279" t="s">
        <v>60</v>
      </c>
      <c r="M13279">
        <v>76044.5</v>
      </c>
      <c r="N13279"/>
      <c r="O13279" t="s">
        <v>8936</v>
      </c>
      <c r="P13279" t="s">
        <v>24213</v>
      </c>
    </row>
    <row r="13280" spans="1:16" x14ac:dyDescent="0.35">
      <c r="A13280" t="s">
        <v>0</v>
      </c>
      <c r="B13280" t="s">
        <v>268</v>
      </c>
      <c r="C13280" t="s">
        <v>4308</v>
      </c>
      <c r="D13280" t="s">
        <v>4526</v>
      </c>
      <c r="E13280" t="s">
        <v>59</v>
      </c>
      <c r="F13280" t="b">
        <v>0</v>
      </c>
      <c r="G13280" t="s">
        <v>65</v>
      </c>
      <c r="H13280" s="1">
        <v>46163.835474537038</v>
      </c>
      <c r="I13280" t="b">
        <v>0</v>
      </c>
      <c r="J13280" t="b">
        <v>0</v>
      </c>
      <c r="K13280" t="s">
        <v>41</v>
      </c>
      <c r="L13280" t="s">
        <v>60</v>
      </c>
      <c r="M13280">
        <v>70000</v>
      </c>
      <c r="N13280"/>
      <c r="O13280" t="s">
        <v>3051</v>
      </c>
      <c r="P13280" t="s">
        <v>24214</v>
      </c>
    </row>
    <row r="13281" spans="1:16" x14ac:dyDescent="0.35">
      <c r="A13281" t="s">
        <v>6</v>
      </c>
      <c r="B13281" t="s">
        <v>24195</v>
      </c>
      <c r="C13281" t="s">
        <v>801</v>
      </c>
      <c r="D13281" t="s">
        <v>2360</v>
      </c>
      <c r="E13281" t="s">
        <v>59</v>
      </c>
      <c r="F13281" t="b">
        <v>0</v>
      </c>
      <c r="G13281" t="s">
        <v>77</v>
      </c>
      <c r="H13281" s="1">
        <v>46163.836782407408</v>
      </c>
      <c r="I13281" t="b">
        <v>0</v>
      </c>
      <c r="J13281" t="b">
        <v>0</v>
      </c>
      <c r="K13281" t="s">
        <v>41</v>
      </c>
      <c r="L13281" t="s">
        <v>60</v>
      </c>
      <c r="M13281">
        <v>162500</v>
      </c>
      <c r="N13281"/>
      <c r="O13281" t="s">
        <v>24215</v>
      </c>
      <c r="P13281" t="s">
        <v>9769</v>
      </c>
    </row>
    <row r="13282" spans="1:16" x14ac:dyDescent="0.35">
      <c r="A13282" t="s">
        <v>2</v>
      </c>
      <c r="B13282" t="s">
        <v>3567</v>
      </c>
      <c r="C13282" t="s">
        <v>81</v>
      </c>
      <c r="D13282" t="s">
        <v>4526</v>
      </c>
      <c r="E13282" t="s">
        <v>88</v>
      </c>
      <c r="F13282" t="b">
        <v>0</v>
      </c>
      <c r="G13282" t="s">
        <v>77</v>
      </c>
      <c r="H13282" s="1">
        <v>46163.838379629633</v>
      </c>
      <c r="I13282" t="b">
        <v>1</v>
      </c>
      <c r="J13282" t="b">
        <v>0</v>
      </c>
      <c r="K13282" t="s">
        <v>41</v>
      </c>
      <c r="L13282" t="s">
        <v>74</v>
      </c>
      <c r="M13282"/>
      <c r="N13282">
        <v>70</v>
      </c>
      <c r="O13282" t="s">
        <v>1059</v>
      </c>
      <c r="P13282" t="s">
        <v>24216</v>
      </c>
    </row>
    <row r="13283" spans="1:16" x14ac:dyDescent="0.35">
      <c r="A13283" t="s">
        <v>1</v>
      </c>
      <c r="B13283" t="s">
        <v>8816</v>
      </c>
      <c r="C13283" t="s">
        <v>24217</v>
      </c>
      <c r="D13283" t="s">
        <v>4526</v>
      </c>
      <c r="E13283" t="s">
        <v>59</v>
      </c>
      <c r="F13283" t="b">
        <v>0</v>
      </c>
      <c r="G13283" t="s">
        <v>40</v>
      </c>
      <c r="H13283" s="1">
        <v>46163.839965277781</v>
      </c>
      <c r="I13283" t="b">
        <v>1</v>
      </c>
      <c r="J13283" t="b">
        <v>0</v>
      </c>
      <c r="K13283" t="s">
        <v>40</v>
      </c>
      <c r="L13283" t="s">
        <v>60</v>
      </c>
      <c r="M13283">
        <v>41000</v>
      </c>
      <c r="N13283"/>
      <c r="O13283" t="s">
        <v>24218</v>
      </c>
      <c r="P13283" t="s">
        <v>426</v>
      </c>
    </row>
    <row r="13284" spans="1:16" x14ac:dyDescent="0.35">
      <c r="A13284" t="s">
        <v>0</v>
      </c>
      <c r="B13284" t="s">
        <v>24219</v>
      </c>
      <c r="C13284" t="s">
        <v>86</v>
      </c>
      <c r="D13284" t="s">
        <v>4526</v>
      </c>
      <c r="E13284" t="s">
        <v>88</v>
      </c>
      <c r="F13284" t="b">
        <v>0</v>
      </c>
      <c r="G13284" t="s">
        <v>77</v>
      </c>
      <c r="H13284" s="1">
        <v>46163.877245370371</v>
      </c>
      <c r="I13284" t="b">
        <v>0</v>
      </c>
      <c r="J13284" t="b">
        <v>0</v>
      </c>
      <c r="K13284" t="s">
        <v>41</v>
      </c>
      <c r="L13284" t="s">
        <v>74</v>
      </c>
      <c r="M13284"/>
      <c r="N13284">
        <v>100</v>
      </c>
      <c r="O13284" t="s">
        <v>24220</v>
      </c>
      <c r="P13284" t="s">
        <v>1514</v>
      </c>
    </row>
    <row r="13285" spans="1:16" x14ac:dyDescent="0.35">
      <c r="A13285" t="s">
        <v>7</v>
      </c>
      <c r="B13285" t="s">
        <v>15287</v>
      </c>
      <c r="C13285" t="s">
        <v>79</v>
      </c>
      <c r="D13285" t="s">
        <v>4526</v>
      </c>
      <c r="E13285" t="s">
        <v>88</v>
      </c>
      <c r="F13285" t="b">
        <v>0</v>
      </c>
      <c r="G13285" t="s">
        <v>77</v>
      </c>
      <c r="H13285" s="1">
        <v>46163.877245370371</v>
      </c>
      <c r="I13285" t="b">
        <v>0</v>
      </c>
      <c r="J13285" t="b">
        <v>0</v>
      </c>
      <c r="K13285" t="s">
        <v>41</v>
      </c>
      <c r="L13285" t="s">
        <v>74</v>
      </c>
      <c r="M13285"/>
      <c r="N13285">
        <v>49</v>
      </c>
      <c r="O13285" t="s">
        <v>105</v>
      </c>
      <c r="P13285" t="s">
        <v>24221</v>
      </c>
    </row>
    <row r="13286" spans="1:16" x14ac:dyDescent="0.35">
      <c r="A13286" t="s">
        <v>1</v>
      </c>
      <c r="B13286" t="s">
        <v>24222</v>
      </c>
      <c r="C13286" t="s">
        <v>3303</v>
      </c>
      <c r="D13286" t="s">
        <v>2360</v>
      </c>
      <c r="E13286" t="s">
        <v>59</v>
      </c>
      <c r="F13286" t="b">
        <v>0</v>
      </c>
      <c r="G13286" t="s">
        <v>89</v>
      </c>
      <c r="H13286" s="1">
        <v>46163.880011574067</v>
      </c>
      <c r="I13286" t="b">
        <v>1</v>
      </c>
      <c r="J13286" t="b">
        <v>1</v>
      </c>
      <c r="K13286" t="s">
        <v>41</v>
      </c>
      <c r="L13286" t="s">
        <v>60</v>
      </c>
      <c r="M13286">
        <v>70000</v>
      </c>
      <c r="N13286"/>
      <c r="O13286" t="s">
        <v>24223</v>
      </c>
      <c r="P13286" t="s">
        <v>24224</v>
      </c>
    </row>
    <row r="13287" spans="1:16" x14ac:dyDescent="0.35">
      <c r="A13287" t="s">
        <v>1</v>
      </c>
      <c r="B13287" t="s">
        <v>24225</v>
      </c>
      <c r="C13287" t="s">
        <v>41</v>
      </c>
      <c r="D13287" t="s">
        <v>4526</v>
      </c>
      <c r="E13287" t="s">
        <v>88</v>
      </c>
      <c r="F13287" t="b">
        <v>0</v>
      </c>
      <c r="G13287" t="s">
        <v>89</v>
      </c>
      <c r="H13287" s="1">
        <v>46163.880011574067</v>
      </c>
      <c r="I13287" t="b">
        <v>1</v>
      </c>
      <c r="J13287" t="b">
        <v>0</v>
      </c>
      <c r="K13287" t="s">
        <v>41</v>
      </c>
      <c r="L13287" t="s">
        <v>74</v>
      </c>
      <c r="M13287"/>
      <c r="N13287">
        <v>62.5</v>
      </c>
      <c r="O13287" t="s">
        <v>22829</v>
      </c>
      <c r="P13287" t="s">
        <v>208</v>
      </c>
    </row>
    <row r="13288" spans="1:16" x14ac:dyDescent="0.35">
      <c r="A13288" t="s">
        <v>1</v>
      </c>
      <c r="B13288" t="s">
        <v>24226</v>
      </c>
      <c r="C13288" t="s">
        <v>218</v>
      </c>
      <c r="D13288" t="s">
        <v>4346</v>
      </c>
      <c r="E13288" t="s">
        <v>88</v>
      </c>
      <c r="F13288" t="b">
        <v>0</v>
      </c>
      <c r="G13288" t="s">
        <v>89</v>
      </c>
      <c r="H13288" s="1">
        <v>46163.880069444444</v>
      </c>
      <c r="I13288" t="b">
        <v>1</v>
      </c>
      <c r="J13288" t="b">
        <v>0</v>
      </c>
      <c r="K13288" t="s">
        <v>41</v>
      </c>
      <c r="L13288" t="s">
        <v>74</v>
      </c>
      <c r="M13288"/>
      <c r="N13288">
        <v>57.5</v>
      </c>
      <c r="O13288" t="s">
        <v>4096</v>
      </c>
      <c r="P13288" t="s">
        <v>24227</v>
      </c>
    </row>
    <row r="13289" spans="1:16" x14ac:dyDescent="0.35">
      <c r="A13289" t="s">
        <v>1</v>
      </c>
      <c r="B13289" t="s">
        <v>1</v>
      </c>
      <c r="C13289" t="s">
        <v>24228</v>
      </c>
      <c r="D13289" t="s">
        <v>4526</v>
      </c>
      <c r="E13289" t="s">
        <v>88</v>
      </c>
      <c r="F13289" t="b">
        <v>0</v>
      </c>
      <c r="G13289" t="s">
        <v>73</v>
      </c>
      <c r="H13289" s="1">
        <v>46163.880243055559</v>
      </c>
      <c r="I13289" t="b">
        <v>1</v>
      </c>
      <c r="J13289" t="b">
        <v>1</v>
      </c>
      <c r="K13289" t="s">
        <v>41</v>
      </c>
      <c r="L13289" t="s">
        <v>74</v>
      </c>
      <c r="M13289"/>
      <c r="N13289">
        <v>85</v>
      </c>
      <c r="O13289" t="s">
        <v>22478</v>
      </c>
      <c r="P13289" t="s">
        <v>24229</v>
      </c>
    </row>
    <row r="13290" spans="1:16" x14ac:dyDescent="0.35">
      <c r="A13290" t="s">
        <v>1</v>
      </c>
      <c r="B13290" t="s">
        <v>7756</v>
      </c>
      <c r="C13290" t="s">
        <v>672</v>
      </c>
      <c r="D13290" t="s">
        <v>4526</v>
      </c>
      <c r="E13290" t="s">
        <v>59</v>
      </c>
      <c r="F13290" t="b">
        <v>0</v>
      </c>
      <c r="G13290" t="s">
        <v>73</v>
      </c>
      <c r="H13290" s="1">
        <v>46163.880300925928</v>
      </c>
      <c r="I13290" t="b">
        <v>0</v>
      </c>
      <c r="J13290" t="b">
        <v>1</v>
      </c>
      <c r="K13290" t="s">
        <v>41</v>
      </c>
      <c r="L13290" t="s">
        <v>60</v>
      </c>
      <c r="M13290">
        <v>115000</v>
      </c>
      <c r="N13290"/>
      <c r="O13290" t="s">
        <v>10744</v>
      </c>
      <c r="P13290" t="s">
        <v>24230</v>
      </c>
    </row>
    <row r="13291" spans="1:16" x14ac:dyDescent="0.35">
      <c r="A13291" t="s">
        <v>0</v>
      </c>
      <c r="B13291" t="s">
        <v>0</v>
      </c>
      <c r="C13291" t="s">
        <v>774</v>
      </c>
      <c r="D13291" t="s">
        <v>4346</v>
      </c>
      <c r="F13291" t="b">
        <v>0</v>
      </c>
      <c r="G13291" t="s">
        <v>77</v>
      </c>
      <c r="H13291" s="1">
        <v>46163.918749999997</v>
      </c>
      <c r="I13291" t="b">
        <v>1</v>
      </c>
      <c r="J13291" t="b">
        <v>1</v>
      </c>
      <c r="K13291" t="s">
        <v>41</v>
      </c>
      <c r="L13291" t="s">
        <v>74</v>
      </c>
      <c r="M13291"/>
      <c r="N13291">
        <v>58.5</v>
      </c>
      <c r="O13291" t="s">
        <v>1041</v>
      </c>
      <c r="P13291" t="s">
        <v>85</v>
      </c>
    </row>
    <row r="13292" spans="1:16" x14ac:dyDescent="0.35">
      <c r="A13292" t="s">
        <v>0</v>
      </c>
      <c r="B13292" t="s">
        <v>24231</v>
      </c>
      <c r="C13292" t="s">
        <v>24232</v>
      </c>
      <c r="D13292" t="s">
        <v>4526</v>
      </c>
      <c r="E13292" t="s">
        <v>59</v>
      </c>
      <c r="F13292" t="b">
        <v>0</v>
      </c>
      <c r="G13292" t="s">
        <v>68</v>
      </c>
      <c r="H13292" s="1">
        <v>46163.918749999997</v>
      </c>
      <c r="I13292" t="b">
        <v>0</v>
      </c>
      <c r="J13292" t="b">
        <v>0</v>
      </c>
      <c r="K13292" t="s">
        <v>41</v>
      </c>
      <c r="L13292" t="s">
        <v>60</v>
      </c>
      <c r="M13292">
        <v>100000</v>
      </c>
      <c r="N13292"/>
      <c r="O13292" t="s">
        <v>24233</v>
      </c>
      <c r="P13292" t="s">
        <v>1738</v>
      </c>
    </row>
    <row r="13293" spans="1:16" x14ac:dyDescent="0.35">
      <c r="A13293" t="s">
        <v>5</v>
      </c>
      <c r="B13293" t="s">
        <v>24234</v>
      </c>
      <c r="C13293" t="s">
        <v>389</v>
      </c>
      <c r="D13293" t="s">
        <v>4346</v>
      </c>
      <c r="E13293" t="s">
        <v>59</v>
      </c>
      <c r="F13293" t="b">
        <v>0</v>
      </c>
      <c r="G13293" t="s">
        <v>68</v>
      </c>
      <c r="H13293" s="1">
        <v>46163.921793981477</v>
      </c>
      <c r="I13293" t="b">
        <v>0</v>
      </c>
      <c r="J13293" t="b">
        <v>0</v>
      </c>
      <c r="K13293" t="s">
        <v>41</v>
      </c>
      <c r="L13293" t="s">
        <v>60</v>
      </c>
      <c r="M13293">
        <v>134000</v>
      </c>
      <c r="N13293"/>
      <c r="O13293" t="s">
        <v>374</v>
      </c>
      <c r="P13293" t="s">
        <v>24235</v>
      </c>
    </row>
    <row r="13294" spans="1:16" x14ac:dyDescent="0.35">
      <c r="A13294" t="s">
        <v>1</v>
      </c>
      <c r="B13294" t="s">
        <v>512</v>
      </c>
      <c r="C13294" t="s">
        <v>1077</v>
      </c>
      <c r="D13294" t="s">
        <v>4346</v>
      </c>
      <c r="E13294" t="s">
        <v>59</v>
      </c>
      <c r="F13294" t="b">
        <v>0</v>
      </c>
      <c r="G13294" t="s">
        <v>73</v>
      </c>
      <c r="H13294" s="1">
        <v>46163.921909722223</v>
      </c>
      <c r="I13294" t="b">
        <v>0</v>
      </c>
      <c r="J13294" t="b">
        <v>0</v>
      </c>
      <c r="K13294" t="s">
        <v>41</v>
      </c>
      <c r="L13294" t="s">
        <v>60</v>
      </c>
      <c r="M13294">
        <v>112068</v>
      </c>
      <c r="N13294"/>
      <c r="O13294" t="s">
        <v>3661</v>
      </c>
      <c r="P13294" t="s">
        <v>24236</v>
      </c>
    </row>
    <row r="13295" spans="1:16" x14ac:dyDescent="0.35">
      <c r="A13295" t="s">
        <v>2</v>
      </c>
      <c r="B13295" t="s">
        <v>466</v>
      </c>
      <c r="C13295" t="s">
        <v>1295</v>
      </c>
      <c r="D13295" t="s">
        <v>4346</v>
      </c>
      <c r="E13295" t="s">
        <v>59</v>
      </c>
      <c r="F13295" t="b">
        <v>0</v>
      </c>
      <c r="G13295" t="s">
        <v>68</v>
      </c>
      <c r="H13295" s="1">
        <v>46163.961793981478</v>
      </c>
      <c r="I13295" t="b">
        <v>0</v>
      </c>
      <c r="J13295" t="b">
        <v>1</v>
      </c>
      <c r="K13295" t="s">
        <v>41</v>
      </c>
      <c r="L13295" t="s">
        <v>60</v>
      </c>
      <c r="M13295">
        <v>123500</v>
      </c>
      <c r="N13295"/>
      <c r="O13295" t="s">
        <v>12498</v>
      </c>
      <c r="P13295" t="s">
        <v>11921</v>
      </c>
    </row>
    <row r="13296" spans="1:16" x14ac:dyDescent="0.35">
      <c r="A13296" t="s">
        <v>0</v>
      </c>
      <c r="B13296" t="s">
        <v>24237</v>
      </c>
      <c r="C13296" t="s">
        <v>142</v>
      </c>
      <c r="D13296" t="s">
        <v>4346</v>
      </c>
      <c r="E13296" t="s">
        <v>72</v>
      </c>
      <c r="F13296" t="b">
        <v>0</v>
      </c>
      <c r="G13296" t="s">
        <v>65</v>
      </c>
      <c r="H13296" s="1">
        <v>46164.002118055563</v>
      </c>
      <c r="I13296" t="b">
        <v>0</v>
      </c>
      <c r="J13296" t="b">
        <v>1</v>
      </c>
      <c r="K13296" t="s">
        <v>41</v>
      </c>
      <c r="L13296" t="s">
        <v>60</v>
      </c>
      <c r="M13296">
        <v>64000</v>
      </c>
      <c r="N13296"/>
      <c r="O13296" t="s">
        <v>24238</v>
      </c>
      <c r="P13296" t="s">
        <v>24239</v>
      </c>
    </row>
    <row r="13297" spans="1:16" x14ac:dyDescent="0.35">
      <c r="A13297" t="s">
        <v>0</v>
      </c>
      <c r="B13297" t="s">
        <v>24240</v>
      </c>
      <c r="C13297" t="s">
        <v>76</v>
      </c>
      <c r="D13297" t="s">
        <v>584</v>
      </c>
      <c r="E13297" t="s">
        <v>72</v>
      </c>
      <c r="F13297" t="b">
        <v>1</v>
      </c>
      <c r="G13297" t="s">
        <v>13</v>
      </c>
      <c r="H13297" s="1">
        <v>46164.002337962957</v>
      </c>
      <c r="I13297" t="b">
        <v>0</v>
      </c>
      <c r="J13297" t="b">
        <v>0</v>
      </c>
      <c r="K13297" t="s">
        <v>13</v>
      </c>
      <c r="L13297" t="s">
        <v>74</v>
      </c>
      <c r="M13297"/>
      <c r="N13297">
        <v>25</v>
      </c>
      <c r="O13297" t="s">
        <v>4686</v>
      </c>
      <c r="P13297" t="s">
        <v>4661</v>
      </c>
    </row>
    <row r="13298" spans="1:16" x14ac:dyDescent="0.35">
      <c r="A13298" t="s">
        <v>7</v>
      </c>
      <c r="B13298" t="s">
        <v>24241</v>
      </c>
      <c r="C13298" t="s">
        <v>76</v>
      </c>
      <c r="D13298" t="s">
        <v>4346</v>
      </c>
      <c r="E13298" t="s">
        <v>59</v>
      </c>
      <c r="F13298" t="b">
        <v>1</v>
      </c>
      <c r="G13298" t="s">
        <v>41</v>
      </c>
      <c r="H13298" s="1">
        <v>46164.003449074073</v>
      </c>
      <c r="I13298" t="b">
        <v>0</v>
      </c>
      <c r="J13298" t="b">
        <v>0</v>
      </c>
      <c r="K13298" t="s">
        <v>41</v>
      </c>
      <c r="L13298" t="s">
        <v>60</v>
      </c>
      <c r="M13298">
        <v>97500</v>
      </c>
      <c r="N13298"/>
      <c r="O13298" t="s">
        <v>24242</v>
      </c>
      <c r="P13298" t="s">
        <v>24243</v>
      </c>
    </row>
    <row r="13299" spans="1:16" x14ac:dyDescent="0.35">
      <c r="A13299" t="s">
        <v>2</v>
      </c>
      <c r="B13299" t="s">
        <v>24244</v>
      </c>
      <c r="C13299" t="s">
        <v>164</v>
      </c>
      <c r="D13299" t="s">
        <v>4515</v>
      </c>
      <c r="E13299" t="s">
        <v>59</v>
      </c>
      <c r="F13299" t="b">
        <v>0</v>
      </c>
      <c r="G13299" t="s">
        <v>65</v>
      </c>
      <c r="H13299" s="1">
        <v>46164.003576388888</v>
      </c>
      <c r="I13299" t="b">
        <v>0</v>
      </c>
      <c r="J13299" t="b">
        <v>0</v>
      </c>
      <c r="K13299" t="s">
        <v>41</v>
      </c>
      <c r="L13299" t="s">
        <v>60</v>
      </c>
      <c r="M13299">
        <v>193000</v>
      </c>
      <c r="N13299"/>
      <c r="O13299" t="s">
        <v>24245</v>
      </c>
      <c r="P13299" t="s">
        <v>24246</v>
      </c>
    </row>
    <row r="13300" spans="1:16" x14ac:dyDescent="0.35">
      <c r="A13300" t="s">
        <v>2</v>
      </c>
      <c r="B13300" t="s">
        <v>24247</v>
      </c>
      <c r="C13300" t="s">
        <v>76</v>
      </c>
      <c r="D13300" t="s">
        <v>4346</v>
      </c>
      <c r="E13300" t="s">
        <v>59</v>
      </c>
      <c r="F13300" t="b">
        <v>1</v>
      </c>
      <c r="G13300" t="s">
        <v>41</v>
      </c>
      <c r="H13300" s="1">
        <v>46164.004930555559</v>
      </c>
      <c r="I13300" t="b">
        <v>0</v>
      </c>
      <c r="J13300" t="b">
        <v>1</v>
      </c>
      <c r="K13300" t="s">
        <v>41</v>
      </c>
      <c r="L13300" t="s">
        <v>60</v>
      </c>
      <c r="M13300">
        <v>160000</v>
      </c>
      <c r="N13300"/>
      <c r="O13300" t="s">
        <v>24248</v>
      </c>
      <c r="P13300" t="s">
        <v>24249</v>
      </c>
    </row>
    <row r="13301" spans="1:16" x14ac:dyDescent="0.35">
      <c r="A13301" t="s">
        <v>1</v>
      </c>
      <c r="B13301" t="s">
        <v>16508</v>
      </c>
      <c r="C13301" t="s">
        <v>1384</v>
      </c>
      <c r="D13301" t="s">
        <v>4595</v>
      </c>
      <c r="E13301" t="s">
        <v>59</v>
      </c>
      <c r="F13301" t="b">
        <v>0</v>
      </c>
      <c r="G13301" t="s">
        <v>77</v>
      </c>
      <c r="H13301" s="1">
        <v>46164.005011574067</v>
      </c>
      <c r="I13301" t="b">
        <v>0</v>
      </c>
      <c r="J13301" t="b">
        <v>0</v>
      </c>
      <c r="K13301" t="s">
        <v>41</v>
      </c>
      <c r="L13301" t="s">
        <v>60</v>
      </c>
      <c r="M13301">
        <v>137000</v>
      </c>
      <c r="N13301"/>
      <c r="O13301" t="s">
        <v>305</v>
      </c>
      <c r="P13301" t="s">
        <v>16509</v>
      </c>
    </row>
    <row r="13302" spans="1:16" x14ac:dyDescent="0.35">
      <c r="A13302" t="s">
        <v>1</v>
      </c>
      <c r="B13302" t="s">
        <v>24250</v>
      </c>
      <c r="C13302" t="s">
        <v>1077</v>
      </c>
      <c r="D13302" t="s">
        <v>4595</v>
      </c>
      <c r="E13302" t="s">
        <v>59</v>
      </c>
      <c r="F13302" t="b">
        <v>0</v>
      </c>
      <c r="G13302" t="s">
        <v>68</v>
      </c>
      <c r="H13302" s="1">
        <v>46164.005023148151</v>
      </c>
      <c r="I13302" t="b">
        <v>0</v>
      </c>
      <c r="J13302" t="b">
        <v>0</v>
      </c>
      <c r="K13302" t="s">
        <v>41</v>
      </c>
      <c r="L13302" t="s">
        <v>60</v>
      </c>
      <c r="M13302">
        <v>102300</v>
      </c>
      <c r="N13302"/>
      <c r="O13302" t="s">
        <v>305</v>
      </c>
      <c r="P13302" t="s">
        <v>16509</v>
      </c>
    </row>
    <row r="13303" spans="1:16" x14ac:dyDescent="0.35">
      <c r="A13303" t="s">
        <v>1</v>
      </c>
      <c r="B13303" t="s">
        <v>24251</v>
      </c>
      <c r="C13303" t="s">
        <v>124</v>
      </c>
      <c r="D13303" t="s">
        <v>4595</v>
      </c>
      <c r="E13303" t="s">
        <v>59</v>
      </c>
      <c r="F13303" t="b">
        <v>0</v>
      </c>
      <c r="G13303" t="s">
        <v>65</v>
      </c>
      <c r="H13303" s="1">
        <v>46164.005046296297</v>
      </c>
      <c r="I13303" t="b">
        <v>0</v>
      </c>
      <c r="J13303" t="b">
        <v>0</v>
      </c>
      <c r="K13303" t="s">
        <v>41</v>
      </c>
      <c r="L13303" t="s">
        <v>60</v>
      </c>
      <c r="M13303">
        <v>172500</v>
      </c>
      <c r="N13303"/>
      <c r="O13303" t="s">
        <v>305</v>
      </c>
      <c r="P13303" t="s">
        <v>24252</v>
      </c>
    </row>
    <row r="13304" spans="1:16" x14ac:dyDescent="0.35">
      <c r="A13304" t="s">
        <v>1</v>
      </c>
      <c r="B13304" t="s">
        <v>156</v>
      </c>
      <c r="C13304" t="s">
        <v>650</v>
      </c>
      <c r="D13304" t="s">
        <v>4346</v>
      </c>
      <c r="E13304" t="s">
        <v>59</v>
      </c>
      <c r="F13304" t="b">
        <v>0</v>
      </c>
      <c r="G13304" t="s">
        <v>77</v>
      </c>
      <c r="H13304" s="1">
        <v>46164.005046296297</v>
      </c>
      <c r="I13304" t="b">
        <v>1</v>
      </c>
      <c r="J13304" t="b">
        <v>1</v>
      </c>
      <c r="K13304" t="s">
        <v>41</v>
      </c>
      <c r="L13304" t="s">
        <v>60</v>
      </c>
      <c r="M13304">
        <v>119000</v>
      </c>
      <c r="N13304"/>
      <c r="O13304" t="s">
        <v>4007</v>
      </c>
      <c r="P13304" t="s">
        <v>24253</v>
      </c>
    </row>
    <row r="13305" spans="1:16" x14ac:dyDescent="0.35">
      <c r="A13305" t="s">
        <v>5</v>
      </c>
      <c r="B13305" t="s">
        <v>24254</v>
      </c>
      <c r="C13305" t="s">
        <v>8540</v>
      </c>
      <c r="D13305" t="s">
        <v>4515</v>
      </c>
      <c r="E13305" t="s">
        <v>59</v>
      </c>
      <c r="F13305" t="b">
        <v>0</v>
      </c>
      <c r="G13305" t="s">
        <v>77</v>
      </c>
      <c r="H13305" s="1">
        <v>46164.00508101852</v>
      </c>
      <c r="I13305" t="b">
        <v>0</v>
      </c>
      <c r="J13305" t="b">
        <v>0</v>
      </c>
      <c r="K13305" t="s">
        <v>41</v>
      </c>
      <c r="L13305" t="s">
        <v>60</v>
      </c>
      <c r="M13305">
        <v>115000</v>
      </c>
      <c r="N13305"/>
      <c r="O13305" t="s">
        <v>3934</v>
      </c>
      <c r="P13305" t="s">
        <v>15094</v>
      </c>
    </row>
    <row r="13306" spans="1:16" x14ac:dyDescent="0.35">
      <c r="A13306" t="s">
        <v>1</v>
      </c>
      <c r="B13306" t="s">
        <v>24255</v>
      </c>
      <c r="C13306" t="s">
        <v>9919</v>
      </c>
      <c r="D13306" t="s">
        <v>4756</v>
      </c>
      <c r="E13306" t="s">
        <v>59</v>
      </c>
      <c r="F13306" t="b">
        <v>0</v>
      </c>
      <c r="G13306" t="s">
        <v>13</v>
      </c>
      <c r="H13306" s="1">
        <v>46164.005555555559</v>
      </c>
      <c r="I13306" t="b">
        <v>0</v>
      </c>
      <c r="J13306" t="b">
        <v>0</v>
      </c>
      <c r="K13306" t="s">
        <v>13</v>
      </c>
      <c r="L13306" t="s">
        <v>60</v>
      </c>
      <c r="M13306">
        <v>137000</v>
      </c>
      <c r="N13306"/>
      <c r="O13306" t="s">
        <v>8175</v>
      </c>
      <c r="P13306" t="s">
        <v>5022</v>
      </c>
    </row>
    <row r="13307" spans="1:16" x14ac:dyDescent="0.35">
      <c r="A13307" t="s">
        <v>1</v>
      </c>
      <c r="B13307" t="s">
        <v>24222</v>
      </c>
      <c r="C13307" t="s">
        <v>3303</v>
      </c>
      <c r="D13307" t="s">
        <v>4526</v>
      </c>
      <c r="E13307" t="s">
        <v>59</v>
      </c>
      <c r="F13307" t="b">
        <v>0</v>
      </c>
      <c r="G13307" t="s">
        <v>41</v>
      </c>
      <c r="H13307" s="1">
        <v>46164.006585648152</v>
      </c>
      <c r="I13307" t="b">
        <v>0</v>
      </c>
      <c r="J13307" t="b">
        <v>1</v>
      </c>
      <c r="K13307" t="s">
        <v>41</v>
      </c>
      <c r="L13307" t="s">
        <v>60</v>
      </c>
      <c r="M13307">
        <v>70000</v>
      </c>
      <c r="N13307"/>
      <c r="O13307" t="s">
        <v>24256</v>
      </c>
      <c r="P13307" t="s">
        <v>24224</v>
      </c>
    </row>
    <row r="13308" spans="1:16" x14ac:dyDescent="0.35">
      <c r="A13308" t="s">
        <v>2</v>
      </c>
      <c r="B13308" t="s">
        <v>24257</v>
      </c>
      <c r="C13308" t="s">
        <v>5849</v>
      </c>
      <c r="D13308" t="s">
        <v>4756</v>
      </c>
      <c r="E13308" t="s">
        <v>59</v>
      </c>
      <c r="F13308" t="b">
        <v>0</v>
      </c>
      <c r="G13308" t="s">
        <v>65</v>
      </c>
      <c r="H13308" s="1">
        <v>46164.045173611114</v>
      </c>
      <c r="I13308" t="b">
        <v>0</v>
      </c>
      <c r="J13308" t="b">
        <v>1</v>
      </c>
      <c r="K13308" t="s">
        <v>41</v>
      </c>
      <c r="L13308" t="s">
        <v>60</v>
      </c>
      <c r="M13308">
        <v>316000</v>
      </c>
      <c r="N13308"/>
      <c r="O13308" t="s">
        <v>24258</v>
      </c>
    </row>
    <row r="13309" spans="1:16" x14ac:dyDescent="0.35">
      <c r="A13309" t="s">
        <v>1</v>
      </c>
      <c r="B13309" t="s">
        <v>24259</v>
      </c>
      <c r="C13309" t="s">
        <v>76</v>
      </c>
      <c r="D13309" t="s">
        <v>4346</v>
      </c>
      <c r="E13309" t="s">
        <v>59</v>
      </c>
      <c r="F13309" t="b">
        <v>1</v>
      </c>
      <c r="G13309" t="s">
        <v>89</v>
      </c>
      <c r="H13309" s="1">
        <v>46164.046678240738</v>
      </c>
      <c r="I13309" t="b">
        <v>0</v>
      </c>
      <c r="J13309" t="b">
        <v>1</v>
      </c>
      <c r="K13309" t="s">
        <v>41</v>
      </c>
      <c r="L13309" t="s">
        <v>60</v>
      </c>
      <c r="M13309">
        <v>93500</v>
      </c>
      <c r="N13309"/>
      <c r="O13309" t="s">
        <v>24260</v>
      </c>
      <c r="P13309" t="s">
        <v>19350</v>
      </c>
    </row>
    <row r="13310" spans="1:16" x14ac:dyDescent="0.35">
      <c r="A13310" t="s">
        <v>5</v>
      </c>
      <c r="B13310" t="s">
        <v>24234</v>
      </c>
      <c r="C13310" t="s">
        <v>324</v>
      </c>
      <c r="D13310" t="s">
        <v>17626</v>
      </c>
      <c r="E13310" t="s">
        <v>59</v>
      </c>
      <c r="F13310" t="b">
        <v>0</v>
      </c>
      <c r="G13310" t="s">
        <v>68</v>
      </c>
      <c r="H13310" s="1">
        <v>46164.046782407408</v>
      </c>
      <c r="I13310" t="b">
        <v>0</v>
      </c>
      <c r="J13310" t="b">
        <v>0</v>
      </c>
      <c r="K13310" t="s">
        <v>41</v>
      </c>
      <c r="L13310" t="s">
        <v>60</v>
      </c>
      <c r="M13310">
        <v>134000</v>
      </c>
      <c r="N13310"/>
      <c r="O13310" t="s">
        <v>374</v>
      </c>
      <c r="P13310" t="s">
        <v>24235</v>
      </c>
    </row>
    <row r="13311" spans="1:16" x14ac:dyDescent="0.35">
      <c r="A13311" t="s">
        <v>0</v>
      </c>
      <c r="B13311" t="s">
        <v>0</v>
      </c>
      <c r="C13311" t="s">
        <v>24261</v>
      </c>
      <c r="D13311" t="s">
        <v>2360</v>
      </c>
      <c r="E13311" t="s">
        <v>59</v>
      </c>
      <c r="F13311" t="b">
        <v>0</v>
      </c>
      <c r="G13311" t="s">
        <v>65</v>
      </c>
      <c r="H13311" s="1">
        <v>46164.250694444447</v>
      </c>
      <c r="I13311" t="b">
        <v>1</v>
      </c>
      <c r="J13311" t="b">
        <v>0</v>
      </c>
      <c r="K13311" t="s">
        <v>41</v>
      </c>
      <c r="L13311" t="s">
        <v>74</v>
      </c>
      <c r="M13311"/>
      <c r="N13311">
        <v>55</v>
      </c>
      <c r="O13311" t="s">
        <v>24262</v>
      </c>
      <c r="P13311" t="s">
        <v>99</v>
      </c>
    </row>
    <row r="13312" spans="1:16" x14ac:dyDescent="0.35">
      <c r="A13312" t="s">
        <v>0</v>
      </c>
      <c r="B13312" t="s">
        <v>24263</v>
      </c>
      <c r="C13312" t="s">
        <v>76</v>
      </c>
      <c r="D13312" t="s">
        <v>584</v>
      </c>
      <c r="E13312" t="s">
        <v>59</v>
      </c>
      <c r="F13312" t="b">
        <v>1</v>
      </c>
      <c r="G13312" t="s">
        <v>19</v>
      </c>
      <c r="H13312" s="1">
        <v>46164.251307870371</v>
      </c>
      <c r="I13312" t="b">
        <v>0</v>
      </c>
      <c r="J13312" t="b">
        <v>0</v>
      </c>
      <c r="K13312" t="s">
        <v>19</v>
      </c>
      <c r="L13312" t="s">
        <v>74</v>
      </c>
      <c r="M13312"/>
      <c r="N13312">
        <v>15</v>
      </c>
      <c r="O13312" t="s">
        <v>4729</v>
      </c>
      <c r="P13312" t="s">
        <v>235</v>
      </c>
    </row>
    <row r="13313" spans="1:16" x14ac:dyDescent="0.35">
      <c r="A13313" t="s">
        <v>6</v>
      </c>
      <c r="B13313" t="s">
        <v>24264</v>
      </c>
      <c r="C13313" t="s">
        <v>1339</v>
      </c>
      <c r="D13313" t="s">
        <v>17626</v>
      </c>
      <c r="E13313" t="s">
        <v>59</v>
      </c>
      <c r="F13313" t="b">
        <v>0</v>
      </c>
      <c r="G13313" t="s">
        <v>77</v>
      </c>
      <c r="H13313" s="1">
        <v>46164.252013888887</v>
      </c>
      <c r="I13313" t="b">
        <v>0</v>
      </c>
      <c r="J13313" t="b">
        <v>0</v>
      </c>
      <c r="K13313" t="s">
        <v>41</v>
      </c>
      <c r="L13313" t="s">
        <v>60</v>
      </c>
      <c r="M13313">
        <v>253300</v>
      </c>
      <c r="N13313"/>
      <c r="O13313" t="s">
        <v>1044</v>
      </c>
      <c r="P13313" t="s">
        <v>24265</v>
      </c>
    </row>
    <row r="13314" spans="1:16" x14ac:dyDescent="0.35">
      <c r="A13314" t="s">
        <v>2</v>
      </c>
      <c r="B13314" t="s">
        <v>24266</v>
      </c>
      <c r="C13314" t="s">
        <v>112</v>
      </c>
      <c r="D13314" t="s">
        <v>4756</v>
      </c>
      <c r="E13314" t="s">
        <v>59</v>
      </c>
      <c r="F13314" t="b">
        <v>0</v>
      </c>
      <c r="G13314" t="s">
        <v>65</v>
      </c>
      <c r="H13314" s="1">
        <v>46164.252060185187</v>
      </c>
      <c r="I13314" t="b">
        <v>0</v>
      </c>
      <c r="J13314" t="b">
        <v>1</v>
      </c>
      <c r="K13314" t="s">
        <v>41</v>
      </c>
      <c r="L13314" t="s">
        <v>60</v>
      </c>
      <c r="M13314">
        <v>215000</v>
      </c>
      <c r="N13314"/>
      <c r="O13314" t="s">
        <v>122</v>
      </c>
      <c r="P13314" t="s">
        <v>24058</v>
      </c>
    </row>
    <row r="13315" spans="1:16" x14ac:dyDescent="0.35">
      <c r="A13315" t="s">
        <v>1</v>
      </c>
      <c r="B13315" t="s">
        <v>24267</v>
      </c>
      <c r="C13315" t="s">
        <v>913</v>
      </c>
      <c r="D13315" t="s">
        <v>5018</v>
      </c>
      <c r="E13315" t="s">
        <v>59</v>
      </c>
      <c r="F13315" t="b">
        <v>0</v>
      </c>
      <c r="G13315" t="s">
        <v>20</v>
      </c>
      <c r="H13315" s="1">
        <v>46164.25403935185</v>
      </c>
      <c r="I13315" t="b">
        <v>0</v>
      </c>
      <c r="J13315" t="b">
        <v>0</v>
      </c>
      <c r="K13315" t="s">
        <v>20</v>
      </c>
      <c r="L13315" t="s">
        <v>60</v>
      </c>
      <c r="M13315">
        <v>80000</v>
      </c>
      <c r="N13315"/>
      <c r="O13315" t="s">
        <v>24268</v>
      </c>
    </row>
    <row r="13316" spans="1:16" x14ac:dyDescent="0.35">
      <c r="A13316" t="s">
        <v>3</v>
      </c>
      <c r="B13316" t="s">
        <v>24269</v>
      </c>
      <c r="C13316" t="s">
        <v>24270</v>
      </c>
      <c r="D13316" t="s">
        <v>4346</v>
      </c>
      <c r="E13316" t="s">
        <v>59</v>
      </c>
      <c r="F13316" t="b">
        <v>0</v>
      </c>
      <c r="G13316" t="s">
        <v>31</v>
      </c>
      <c r="H13316" s="1">
        <v>46164.293263888889</v>
      </c>
      <c r="I13316" t="b">
        <v>0</v>
      </c>
      <c r="J13316" t="b">
        <v>0</v>
      </c>
      <c r="K13316" t="s">
        <v>31</v>
      </c>
      <c r="L13316" t="s">
        <v>74</v>
      </c>
      <c r="M13316"/>
      <c r="N13316">
        <v>90000</v>
      </c>
      <c r="O13316" t="s">
        <v>24271</v>
      </c>
      <c r="P13316" t="s">
        <v>24272</v>
      </c>
    </row>
    <row r="13317" spans="1:16" x14ac:dyDescent="0.35">
      <c r="A13317" t="s">
        <v>2</v>
      </c>
      <c r="B13317" t="s">
        <v>24273</v>
      </c>
      <c r="C13317" t="s">
        <v>24274</v>
      </c>
      <c r="D13317" t="s">
        <v>17626</v>
      </c>
      <c r="E13317" t="s">
        <v>59</v>
      </c>
      <c r="F13317" t="b">
        <v>0</v>
      </c>
      <c r="G13317" t="s">
        <v>68</v>
      </c>
      <c r="H13317" s="1">
        <v>46164.293703703697</v>
      </c>
      <c r="I13317" t="b">
        <v>0</v>
      </c>
      <c r="J13317" t="b">
        <v>0</v>
      </c>
      <c r="K13317" t="s">
        <v>41</v>
      </c>
      <c r="L13317" t="s">
        <v>60</v>
      </c>
      <c r="M13317">
        <v>115037.5</v>
      </c>
      <c r="N13317"/>
      <c r="O13317" t="s">
        <v>2779</v>
      </c>
      <c r="P13317" t="s">
        <v>24275</v>
      </c>
    </row>
    <row r="13318" spans="1:16" x14ac:dyDescent="0.35">
      <c r="A13318" t="s">
        <v>5</v>
      </c>
      <c r="B13318" t="s">
        <v>24276</v>
      </c>
      <c r="C13318" t="s">
        <v>324</v>
      </c>
      <c r="D13318" t="s">
        <v>17626</v>
      </c>
      <c r="E13318" t="s">
        <v>59</v>
      </c>
      <c r="F13318" t="b">
        <v>0</v>
      </c>
      <c r="G13318" t="s">
        <v>89</v>
      </c>
      <c r="H13318" s="1">
        <v>46164.294930555552</v>
      </c>
      <c r="I13318" t="b">
        <v>0</v>
      </c>
      <c r="J13318" t="b">
        <v>0</v>
      </c>
      <c r="K13318" t="s">
        <v>41</v>
      </c>
      <c r="L13318" t="s">
        <v>60</v>
      </c>
      <c r="M13318">
        <v>134000</v>
      </c>
      <c r="N13318"/>
      <c r="O13318" t="s">
        <v>374</v>
      </c>
      <c r="P13318" t="s">
        <v>24277</v>
      </c>
    </row>
    <row r="13319" spans="1:16" x14ac:dyDescent="0.35">
      <c r="A13319" t="s">
        <v>0</v>
      </c>
      <c r="B13319" t="s">
        <v>24278</v>
      </c>
      <c r="C13319" t="s">
        <v>382</v>
      </c>
      <c r="D13319" t="s">
        <v>4346</v>
      </c>
      <c r="E13319" t="s">
        <v>59</v>
      </c>
      <c r="F13319" t="b">
        <v>0</v>
      </c>
      <c r="G13319" t="s">
        <v>77</v>
      </c>
      <c r="H13319" s="1">
        <v>46164.334016203713</v>
      </c>
      <c r="I13319" t="b">
        <v>0</v>
      </c>
      <c r="J13319" t="b">
        <v>1</v>
      </c>
      <c r="K13319" t="s">
        <v>41</v>
      </c>
      <c r="L13319" t="s">
        <v>60</v>
      </c>
      <c r="M13319">
        <v>85000</v>
      </c>
      <c r="N13319"/>
      <c r="O13319" t="s">
        <v>24279</v>
      </c>
      <c r="P13319" t="s">
        <v>24280</v>
      </c>
    </row>
    <row r="13320" spans="1:16" x14ac:dyDescent="0.35">
      <c r="A13320" t="s">
        <v>0</v>
      </c>
      <c r="B13320" t="s">
        <v>24281</v>
      </c>
      <c r="C13320" t="s">
        <v>999</v>
      </c>
      <c r="D13320" t="s">
        <v>19108</v>
      </c>
      <c r="F13320" t="b">
        <v>0</v>
      </c>
      <c r="G13320" t="s">
        <v>77</v>
      </c>
      <c r="H13320" s="1">
        <v>46164.334039351852</v>
      </c>
      <c r="I13320" t="b">
        <v>0</v>
      </c>
      <c r="J13320" t="b">
        <v>0</v>
      </c>
      <c r="K13320" t="s">
        <v>41</v>
      </c>
      <c r="L13320" t="s">
        <v>74</v>
      </c>
      <c r="M13320"/>
      <c r="N13320">
        <v>25</v>
      </c>
      <c r="O13320" t="s">
        <v>8328</v>
      </c>
      <c r="P13320" t="s">
        <v>24282</v>
      </c>
    </row>
    <row r="13321" spans="1:16" x14ac:dyDescent="0.35">
      <c r="A13321" t="s">
        <v>2</v>
      </c>
      <c r="B13321" t="s">
        <v>24283</v>
      </c>
      <c r="C13321" t="s">
        <v>440</v>
      </c>
      <c r="D13321" t="s">
        <v>4346</v>
      </c>
      <c r="E13321" t="s">
        <v>59</v>
      </c>
      <c r="F13321" t="b">
        <v>0</v>
      </c>
      <c r="G13321" t="s">
        <v>65</v>
      </c>
      <c r="H13321" s="1">
        <v>46164.335416666669</v>
      </c>
      <c r="I13321" t="b">
        <v>0</v>
      </c>
      <c r="J13321" t="b">
        <v>1</v>
      </c>
      <c r="K13321" t="s">
        <v>41</v>
      </c>
      <c r="L13321" t="s">
        <v>60</v>
      </c>
      <c r="M13321">
        <v>215000</v>
      </c>
      <c r="N13321"/>
      <c r="O13321" t="s">
        <v>402</v>
      </c>
      <c r="P13321" t="s">
        <v>24284</v>
      </c>
    </row>
    <row r="13322" spans="1:16" x14ac:dyDescent="0.35">
      <c r="A13322" t="s">
        <v>5</v>
      </c>
      <c r="B13322" t="s">
        <v>3423</v>
      </c>
      <c r="C13322" t="s">
        <v>5273</v>
      </c>
      <c r="D13322" t="s">
        <v>4526</v>
      </c>
      <c r="E13322" t="s">
        <v>59</v>
      </c>
      <c r="F13322" t="b">
        <v>0</v>
      </c>
      <c r="G13322" t="s">
        <v>40</v>
      </c>
      <c r="H13322" s="1">
        <v>46164.338055555563</v>
      </c>
      <c r="I13322" t="b">
        <v>1</v>
      </c>
      <c r="J13322" t="b">
        <v>0</v>
      </c>
      <c r="K13322" t="s">
        <v>40</v>
      </c>
      <c r="L13322" t="s">
        <v>60</v>
      </c>
      <c r="M13322">
        <v>63451</v>
      </c>
      <c r="N13322"/>
      <c r="O13322" t="s">
        <v>24285</v>
      </c>
      <c r="P13322" t="s">
        <v>24286</v>
      </c>
    </row>
    <row r="13323" spans="1:16" x14ac:dyDescent="0.35">
      <c r="A13323" t="s">
        <v>9</v>
      </c>
      <c r="B13323" t="s">
        <v>21963</v>
      </c>
      <c r="C13323" t="s">
        <v>6489</v>
      </c>
      <c r="D13323" t="s">
        <v>4526</v>
      </c>
      <c r="E13323" t="s">
        <v>88</v>
      </c>
      <c r="F13323" t="b">
        <v>0</v>
      </c>
      <c r="G13323" t="s">
        <v>20</v>
      </c>
      <c r="H13323" s="1">
        <v>46164.376261574071</v>
      </c>
      <c r="I13323" t="b">
        <v>1</v>
      </c>
      <c r="J13323" t="b">
        <v>0</v>
      </c>
      <c r="K13323" t="s">
        <v>20</v>
      </c>
      <c r="L13323" t="s">
        <v>74</v>
      </c>
      <c r="M13323"/>
      <c r="N13323">
        <v>52.5</v>
      </c>
      <c r="O13323" t="s">
        <v>24287</v>
      </c>
      <c r="P13323" t="s">
        <v>24288</v>
      </c>
    </row>
    <row r="13324" spans="1:16" x14ac:dyDescent="0.35">
      <c r="A13324" t="s">
        <v>0</v>
      </c>
      <c r="B13324" t="s">
        <v>21644</v>
      </c>
      <c r="C13324" t="s">
        <v>76</v>
      </c>
      <c r="D13324" t="s">
        <v>4526</v>
      </c>
      <c r="E13324" t="s">
        <v>59</v>
      </c>
      <c r="F13324" t="b">
        <v>1</v>
      </c>
      <c r="G13324" t="s">
        <v>19</v>
      </c>
      <c r="H13324" s="1">
        <v>46164.376296296286</v>
      </c>
      <c r="I13324" t="b">
        <v>0</v>
      </c>
      <c r="J13324" t="b">
        <v>0</v>
      </c>
      <c r="K13324" t="s">
        <v>19</v>
      </c>
      <c r="L13324" t="s">
        <v>74</v>
      </c>
      <c r="M13324"/>
      <c r="N13324">
        <v>15</v>
      </c>
      <c r="O13324" t="s">
        <v>1732</v>
      </c>
    </row>
    <row r="13325" spans="1:16" x14ac:dyDescent="0.35">
      <c r="A13325" t="s">
        <v>6</v>
      </c>
      <c r="B13325" t="s">
        <v>24289</v>
      </c>
      <c r="C13325" t="s">
        <v>440</v>
      </c>
      <c r="D13325" t="s">
        <v>4562</v>
      </c>
      <c r="E13325" t="s">
        <v>59</v>
      </c>
      <c r="F13325" t="b">
        <v>0</v>
      </c>
      <c r="G13325" t="s">
        <v>65</v>
      </c>
      <c r="H13325" s="1">
        <v>46164.377129629633</v>
      </c>
      <c r="I13325" t="b">
        <v>0</v>
      </c>
      <c r="J13325" t="b">
        <v>1</v>
      </c>
      <c r="K13325" t="s">
        <v>41</v>
      </c>
      <c r="L13325" t="s">
        <v>60</v>
      </c>
      <c r="M13325">
        <v>142000</v>
      </c>
      <c r="N13325"/>
      <c r="O13325" t="s">
        <v>5052</v>
      </c>
      <c r="P13325" t="s">
        <v>622</v>
      </c>
    </row>
    <row r="13326" spans="1:16" x14ac:dyDescent="0.35">
      <c r="A13326" t="s">
        <v>1</v>
      </c>
      <c r="B13326" t="s">
        <v>24290</v>
      </c>
      <c r="C13326" t="s">
        <v>19</v>
      </c>
      <c r="D13326" t="s">
        <v>4346</v>
      </c>
      <c r="E13326" t="s">
        <v>59</v>
      </c>
      <c r="F13326" t="b">
        <v>0</v>
      </c>
      <c r="G13326" t="s">
        <v>19</v>
      </c>
      <c r="H13326" s="1">
        <v>46164.379108796304</v>
      </c>
      <c r="I13326" t="b">
        <v>1</v>
      </c>
      <c r="J13326" t="b">
        <v>0</v>
      </c>
      <c r="K13326" t="s">
        <v>19</v>
      </c>
      <c r="L13326" t="s">
        <v>74</v>
      </c>
      <c r="M13326"/>
      <c r="N13326">
        <v>3000000</v>
      </c>
      <c r="O13326" t="s">
        <v>24291</v>
      </c>
      <c r="P13326" t="s">
        <v>20339</v>
      </c>
    </row>
    <row r="13327" spans="1:16" x14ac:dyDescent="0.35">
      <c r="A13327" t="s">
        <v>0</v>
      </c>
      <c r="B13327" t="s">
        <v>3997</v>
      </c>
      <c r="C13327" t="s">
        <v>24292</v>
      </c>
      <c r="D13327" t="s">
        <v>19614</v>
      </c>
      <c r="E13327" t="s">
        <v>621</v>
      </c>
      <c r="F13327" t="b">
        <v>0</v>
      </c>
      <c r="G13327" t="s">
        <v>68</v>
      </c>
      <c r="H13327" s="1">
        <v>46164.417349537027</v>
      </c>
      <c r="I13327" t="b">
        <v>0</v>
      </c>
      <c r="J13327" t="b">
        <v>0</v>
      </c>
      <c r="K13327" t="s">
        <v>41</v>
      </c>
      <c r="L13327" t="s">
        <v>74</v>
      </c>
      <c r="M13327"/>
      <c r="N13327">
        <v>25</v>
      </c>
      <c r="O13327" t="s">
        <v>24293</v>
      </c>
      <c r="P13327" t="s">
        <v>219</v>
      </c>
    </row>
    <row r="13328" spans="1:16" x14ac:dyDescent="0.35">
      <c r="A13328" t="s">
        <v>3</v>
      </c>
      <c r="B13328" t="s">
        <v>4178</v>
      </c>
      <c r="C13328" t="s">
        <v>304</v>
      </c>
      <c r="D13328" t="s">
        <v>4526</v>
      </c>
      <c r="E13328" t="s">
        <v>132</v>
      </c>
      <c r="F13328" t="b">
        <v>0</v>
      </c>
      <c r="G13328" t="s">
        <v>77</v>
      </c>
      <c r="H13328" s="1">
        <v>46164.417372685188</v>
      </c>
      <c r="I13328" t="b">
        <v>0</v>
      </c>
      <c r="J13328" t="b">
        <v>1</v>
      </c>
      <c r="K13328" t="s">
        <v>41</v>
      </c>
      <c r="L13328" t="s">
        <v>74</v>
      </c>
      <c r="M13328"/>
      <c r="N13328">
        <v>47.5</v>
      </c>
      <c r="O13328" t="s">
        <v>24294</v>
      </c>
      <c r="P13328" t="s">
        <v>2313</v>
      </c>
    </row>
    <row r="13329" spans="1:16" x14ac:dyDescent="0.35">
      <c r="A13329" t="s">
        <v>0</v>
      </c>
      <c r="B13329" t="s">
        <v>0</v>
      </c>
      <c r="C13329" t="s">
        <v>2992</v>
      </c>
      <c r="D13329" t="s">
        <v>16554</v>
      </c>
      <c r="E13329" t="s">
        <v>59</v>
      </c>
      <c r="F13329" t="b">
        <v>0</v>
      </c>
      <c r="G13329" t="s">
        <v>65</v>
      </c>
      <c r="H13329" s="1">
        <v>46164.417384259257</v>
      </c>
      <c r="I13329" t="b">
        <v>0</v>
      </c>
      <c r="J13329" t="b">
        <v>0</v>
      </c>
      <c r="K13329" t="s">
        <v>41</v>
      </c>
      <c r="L13329" t="s">
        <v>60</v>
      </c>
      <c r="M13329">
        <v>98000</v>
      </c>
      <c r="N13329"/>
      <c r="O13329" t="s">
        <v>305</v>
      </c>
      <c r="P13329" t="s">
        <v>15723</v>
      </c>
    </row>
    <row r="13330" spans="1:16" x14ac:dyDescent="0.35">
      <c r="A13330" t="s">
        <v>2</v>
      </c>
      <c r="B13330" t="s">
        <v>4358</v>
      </c>
      <c r="C13330" t="s">
        <v>165</v>
      </c>
      <c r="D13330" t="s">
        <v>4526</v>
      </c>
      <c r="E13330" t="s">
        <v>88</v>
      </c>
      <c r="F13330" t="b">
        <v>0</v>
      </c>
      <c r="G13330" t="s">
        <v>73</v>
      </c>
      <c r="H13330" s="1">
        <v>46164.417546296303</v>
      </c>
      <c r="I13330" t="b">
        <v>0</v>
      </c>
      <c r="J13330" t="b">
        <v>1</v>
      </c>
      <c r="K13330" t="s">
        <v>41</v>
      </c>
      <c r="L13330" t="s">
        <v>74</v>
      </c>
      <c r="M13330"/>
      <c r="N13330">
        <v>37</v>
      </c>
      <c r="O13330" t="s">
        <v>4487</v>
      </c>
      <c r="P13330" t="s">
        <v>219</v>
      </c>
    </row>
    <row r="13331" spans="1:16" x14ac:dyDescent="0.35">
      <c r="A13331" t="s">
        <v>6</v>
      </c>
      <c r="B13331" t="s">
        <v>24295</v>
      </c>
      <c r="C13331" t="s">
        <v>121</v>
      </c>
      <c r="D13331" t="s">
        <v>16554</v>
      </c>
      <c r="E13331" t="s">
        <v>59</v>
      </c>
      <c r="F13331" t="b">
        <v>0</v>
      </c>
      <c r="G13331" t="s">
        <v>68</v>
      </c>
      <c r="H13331" s="1">
        <v>46164.418703703697</v>
      </c>
      <c r="I13331" t="b">
        <v>0</v>
      </c>
      <c r="J13331" t="b">
        <v>0</v>
      </c>
      <c r="K13331" t="s">
        <v>41</v>
      </c>
      <c r="L13331" t="s">
        <v>60</v>
      </c>
      <c r="M13331">
        <v>231500</v>
      </c>
      <c r="N13331"/>
      <c r="O13331" t="s">
        <v>305</v>
      </c>
      <c r="P13331" t="s">
        <v>24296</v>
      </c>
    </row>
    <row r="13332" spans="1:16" x14ac:dyDescent="0.35">
      <c r="A13332" t="s">
        <v>1</v>
      </c>
      <c r="B13332" t="s">
        <v>390</v>
      </c>
      <c r="C13332" t="s">
        <v>2661</v>
      </c>
      <c r="D13332" t="s">
        <v>2360</v>
      </c>
      <c r="E13332" t="s">
        <v>59</v>
      </c>
      <c r="F13332" t="b">
        <v>0</v>
      </c>
      <c r="G13332" t="s">
        <v>68</v>
      </c>
      <c r="H13332" s="1">
        <v>46164.420011574082</v>
      </c>
      <c r="I13332" t="b">
        <v>0</v>
      </c>
      <c r="J13332" t="b">
        <v>0</v>
      </c>
      <c r="K13332" t="s">
        <v>41</v>
      </c>
      <c r="L13332" t="s">
        <v>60</v>
      </c>
      <c r="M13332">
        <v>135500</v>
      </c>
      <c r="N13332"/>
      <c r="O13332" t="s">
        <v>2795</v>
      </c>
      <c r="P13332" t="s">
        <v>22758</v>
      </c>
    </row>
    <row r="13333" spans="1:16" x14ac:dyDescent="0.35">
      <c r="A13333" t="s">
        <v>0</v>
      </c>
      <c r="B13333" t="s">
        <v>24297</v>
      </c>
      <c r="C13333" t="s">
        <v>2064</v>
      </c>
      <c r="D13333" t="s">
        <v>4550</v>
      </c>
      <c r="E13333" t="s">
        <v>621</v>
      </c>
      <c r="F13333" t="b">
        <v>0</v>
      </c>
      <c r="G13333" t="s">
        <v>13</v>
      </c>
      <c r="H13333" s="1">
        <v>46164.420416666668</v>
      </c>
      <c r="I13333" t="b">
        <v>0</v>
      </c>
      <c r="J13333" t="b">
        <v>0</v>
      </c>
      <c r="K13333" t="s">
        <v>13</v>
      </c>
      <c r="L13333" t="s">
        <v>74</v>
      </c>
      <c r="M13333"/>
      <c r="N13333">
        <v>31.13</v>
      </c>
      <c r="O13333" t="s">
        <v>1317</v>
      </c>
      <c r="P13333" t="s">
        <v>24028</v>
      </c>
    </row>
    <row r="13334" spans="1:16" x14ac:dyDescent="0.35">
      <c r="A13334" t="s">
        <v>3</v>
      </c>
      <c r="B13334" t="s">
        <v>24298</v>
      </c>
      <c r="C13334" t="s">
        <v>320</v>
      </c>
      <c r="D13334" t="s">
        <v>4526</v>
      </c>
      <c r="E13334" t="s">
        <v>59</v>
      </c>
      <c r="F13334" t="b">
        <v>0</v>
      </c>
      <c r="G13334" t="s">
        <v>73</v>
      </c>
      <c r="H13334" s="1">
        <v>46164.459074074082</v>
      </c>
      <c r="I13334" t="b">
        <v>0</v>
      </c>
      <c r="J13334" t="b">
        <v>1</v>
      </c>
      <c r="K13334" t="s">
        <v>41</v>
      </c>
      <c r="L13334" t="s">
        <v>60</v>
      </c>
      <c r="M13334">
        <v>150000</v>
      </c>
      <c r="N13334"/>
      <c r="O13334" t="s">
        <v>5265</v>
      </c>
      <c r="P13334" t="s">
        <v>997</v>
      </c>
    </row>
    <row r="13335" spans="1:16" x14ac:dyDescent="0.35">
      <c r="A13335" t="s">
        <v>0</v>
      </c>
      <c r="B13335" t="s">
        <v>24299</v>
      </c>
      <c r="C13335" t="s">
        <v>76</v>
      </c>
      <c r="D13335" t="s">
        <v>4346</v>
      </c>
      <c r="E13335" t="s">
        <v>59</v>
      </c>
      <c r="F13335" t="b">
        <v>1</v>
      </c>
      <c r="G13335" t="s">
        <v>19</v>
      </c>
      <c r="H13335" s="1">
        <v>46164.459629629629</v>
      </c>
      <c r="I13335" t="b">
        <v>1</v>
      </c>
      <c r="J13335" t="b">
        <v>0</v>
      </c>
      <c r="K13335" t="s">
        <v>19</v>
      </c>
      <c r="L13335" t="s">
        <v>60</v>
      </c>
      <c r="M13335">
        <v>2500000</v>
      </c>
      <c r="N13335"/>
      <c r="O13335" t="s">
        <v>24300</v>
      </c>
      <c r="P13335" t="s">
        <v>24301</v>
      </c>
    </row>
    <row r="13336" spans="1:16" x14ac:dyDescent="0.35">
      <c r="A13336" t="s">
        <v>1</v>
      </c>
      <c r="B13336" t="s">
        <v>4003</v>
      </c>
      <c r="C13336" t="s">
        <v>5026</v>
      </c>
      <c r="D13336" t="s">
        <v>4526</v>
      </c>
      <c r="E13336" t="s">
        <v>59</v>
      </c>
      <c r="F13336" t="b">
        <v>0</v>
      </c>
      <c r="G13336" t="s">
        <v>40</v>
      </c>
      <c r="H13336" s="1">
        <v>46164.461516203701</v>
      </c>
      <c r="I13336" t="b">
        <v>1</v>
      </c>
      <c r="J13336" t="b">
        <v>0</v>
      </c>
      <c r="K13336" t="s">
        <v>40</v>
      </c>
      <c r="L13336" t="s">
        <v>60</v>
      </c>
      <c r="M13336">
        <v>85000</v>
      </c>
      <c r="N13336"/>
      <c r="O13336" t="s">
        <v>24302</v>
      </c>
      <c r="P13336" t="s">
        <v>728</v>
      </c>
    </row>
    <row r="13337" spans="1:16" x14ac:dyDescent="0.35">
      <c r="A13337" t="s">
        <v>0</v>
      </c>
      <c r="B13337" t="s">
        <v>24303</v>
      </c>
      <c r="C13337" t="s">
        <v>8160</v>
      </c>
      <c r="D13337" t="s">
        <v>4346</v>
      </c>
      <c r="E13337" t="s">
        <v>59</v>
      </c>
      <c r="F13337" t="b">
        <v>0</v>
      </c>
      <c r="G13337" t="s">
        <v>40</v>
      </c>
      <c r="H13337" s="1">
        <v>46164.501932870371</v>
      </c>
      <c r="I13337" t="b">
        <v>1</v>
      </c>
      <c r="J13337" t="b">
        <v>0</v>
      </c>
      <c r="K13337" t="s">
        <v>40</v>
      </c>
      <c r="L13337" t="s">
        <v>60</v>
      </c>
      <c r="M13337">
        <v>40461.5</v>
      </c>
      <c r="N13337"/>
      <c r="O13337" t="s">
        <v>24304</v>
      </c>
      <c r="P13337" t="s">
        <v>6974</v>
      </c>
    </row>
    <row r="13338" spans="1:16" x14ac:dyDescent="0.35">
      <c r="A13338" t="s">
        <v>0</v>
      </c>
      <c r="B13338" t="s">
        <v>24305</v>
      </c>
      <c r="C13338" t="s">
        <v>24306</v>
      </c>
      <c r="D13338" t="s">
        <v>24307</v>
      </c>
      <c r="E13338" t="s">
        <v>59</v>
      </c>
      <c r="F13338" t="b">
        <v>0</v>
      </c>
      <c r="G13338" t="s">
        <v>40</v>
      </c>
      <c r="H13338" s="1">
        <v>46164.501932870371</v>
      </c>
      <c r="I13338" t="b">
        <v>1</v>
      </c>
      <c r="J13338" t="b">
        <v>0</v>
      </c>
      <c r="K13338" t="s">
        <v>40</v>
      </c>
      <c r="L13338" t="s">
        <v>60</v>
      </c>
      <c r="M13338">
        <v>45000</v>
      </c>
      <c r="N13338"/>
      <c r="O13338" t="s">
        <v>24308</v>
      </c>
      <c r="P13338" t="s">
        <v>24309</v>
      </c>
    </row>
    <row r="13339" spans="1:16" x14ac:dyDescent="0.35">
      <c r="A13339" t="s">
        <v>2</v>
      </c>
      <c r="B13339" t="s">
        <v>4578</v>
      </c>
      <c r="C13339" t="s">
        <v>326</v>
      </c>
      <c r="D13339" t="s">
        <v>4526</v>
      </c>
      <c r="E13339" t="s">
        <v>59</v>
      </c>
      <c r="F13339" t="b">
        <v>0</v>
      </c>
      <c r="G13339" t="s">
        <v>77</v>
      </c>
      <c r="H13339" s="1">
        <v>46164.502013888887</v>
      </c>
      <c r="I13339" t="b">
        <v>0</v>
      </c>
      <c r="J13339" t="b">
        <v>1</v>
      </c>
      <c r="K13339" t="s">
        <v>41</v>
      </c>
      <c r="L13339" t="s">
        <v>60</v>
      </c>
      <c r="M13339">
        <v>214500</v>
      </c>
      <c r="N13339"/>
      <c r="O13339" t="s">
        <v>424</v>
      </c>
      <c r="P13339" t="s">
        <v>4710</v>
      </c>
    </row>
    <row r="13340" spans="1:16" x14ac:dyDescent="0.35">
      <c r="A13340" t="s">
        <v>8</v>
      </c>
      <c r="B13340" t="s">
        <v>24310</v>
      </c>
      <c r="C13340" t="s">
        <v>326</v>
      </c>
      <c r="D13340" t="s">
        <v>4526</v>
      </c>
      <c r="E13340" t="s">
        <v>59</v>
      </c>
      <c r="F13340" t="b">
        <v>0</v>
      </c>
      <c r="G13340" t="s">
        <v>77</v>
      </c>
      <c r="H13340" s="1">
        <v>46164.50203703704</v>
      </c>
      <c r="I13340" t="b">
        <v>0</v>
      </c>
      <c r="J13340" t="b">
        <v>1</v>
      </c>
      <c r="K13340" t="s">
        <v>41</v>
      </c>
      <c r="L13340" t="s">
        <v>60</v>
      </c>
      <c r="M13340">
        <v>214500</v>
      </c>
      <c r="N13340"/>
      <c r="O13340" t="s">
        <v>424</v>
      </c>
      <c r="P13340" t="s">
        <v>4581</v>
      </c>
    </row>
    <row r="13341" spans="1:16" x14ac:dyDescent="0.35">
      <c r="A13341" t="s">
        <v>2</v>
      </c>
      <c r="B13341" t="s">
        <v>24311</v>
      </c>
      <c r="C13341" t="s">
        <v>913</v>
      </c>
      <c r="D13341" t="s">
        <v>4346</v>
      </c>
      <c r="F13341" t="b">
        <v>0</v>
      </c>
      <c r="G13341" t="s">
        <v>20</v>
      </c>
      <c r="H13341" s="1">
        <v>46164.502557870372</v>
      </c>
      <c r="I13341" t="b">
        <v>0</v>
      </c>
      <c r="J13341" t="b">
        <v>0</v>
      </c>
      <c r="K13341" t="s">
        <v>20</v>
      </c>
      <c r="L13341" t="s">
        <v>60</v>
      </c>
      <c r="M13341">
        <v>62500</v>
      </c>
      <c r="N13341"/>
      <c r="O13341" t="s">
        <v>21140</v>
      </c>
    </row>
    <row r="13342" spans="1:16" x14ac:dyDescent="0.35">
      <c r="A13342" t="s">
        <v>5</v>
      </c>
      <c r="B13342" t="s">
        <v>1509</v>
      </c>
      <c r="C13342" t="s">
        <v>246</v>
      </c>
      <c r="D13342" t="s">
        <v>4526</v>
      </c>
      <c r="E13342" t="s">
        <v>88</v>
      </c>
      <c r="F13342" t="b">
        <v>0</v>
      </c>
      <c r="G13342" t="s">
        <v>89</v>
      </c>
      <c r="H13342" s="1">
        <v>46164.503344907411</v>
      </c>
      <c r="I13342" t="b">
        <v>1</v>
      </c>
      <c r="J13342" t="b">
        <v>1</v>
      </c>
      <c r="K13342" t="s">
        <v>41</v>
      </c>
      <c r="L13342" t="s">
        <v>74</v>
      </c>
      <c r="M13342"/>
      <c r="N13342">
        <v>77.5</v>
      </c>
      <c r="O13342" t="s">
        <v>24312</v>
      </c>
      <c r="P13342" t="s">
        <v>10244</v>
      </c>
    </row>
    <row r="13343" spans="1:16" x14ac:dyDescent="0.35">
      <c r="A13343" t="s">
        <v>1</v>
      </c>
      <c r="B13343" t="s">
        <v>1</v>
      </c>
      <c r="C13343" t="s">
        <v>5508</v>
      </c>
      <c r="D13343" t="s">
        <v>4599</v>
      </c>
      <c r="E13343" t="s">
        <v>59</v>
      </c>
      <c r="F13343" t="b">
        <v>0</v>
      </c>
      <c r="G13343" t="s">
        <v>40</v>
      </c>
      <c r="H13343" s="1">
        <v>46164.504699074067</v>
      </c>
      <c r="I13343" t="b">
        <v>1</v>
      </c>
      <c r="J13343" t="b">
        <v>0</v>
      </c>
      <c r="K13343" t="s">
        <v>40</v>
      </c>
      <c r="L13343" t="s">
        <v>60</v>
      </c>
      <c r="M13343">
        <v>50000</v>
      </c>
      <c r="N13343"/>
      <c r="O13343" t="s">
        <v>24313</v>
      </c>
      <c r="P13343" t="s">
        <v>2373</v>
      </c>
    </row>
    <row r="13344" spans="1:16" x14ac:dyDescent="0.35">
      <c r="A13344" t="s">
        <v>0</v>
      </c>
      <c r="B13344" t="s">
        <v>24314</v>
      </c>
      <c r="C13344" t="s">
        <v>124</v>
      </c>
      <c r="D13344" t="s">
        <v>4756</v>
      </c>
      <c r="E13344" t="s">
        <v>59</v>
      </c>
      <c r="F13344" t="b">
        <v>0</v>
      </c>
      <c r="G13344" t="s">
        <v>68</v>
      </c>
      <c r="H13344" s="1">
        <v>46164.542361111111</v>
      </c>
      <c r="I13344" t="b">
        <v>0</v>
      </c>
      <c r="J13344" t="b">
        <v>1</v>
      </c>
      <c r="K13344" t="s">
        <v>41</v>
      </c>
      <c r="L13344" t="s">
        <v>60</v>
      </c>
      <c r="M13344">
        <v>209500</v>
      </c>
      <c r="N13344"/>
      <c r="O13344" t="s">
        <v>24315</v>
      </c>
      <c r="P13344" t="s">
        <v>24316</v>
      </c>
    </row>
    <row r="13345" spans="1:16" x14ac:dyDescent="0.35">
      <c r="A13345" t="s">
        <v>5</v>
      </c>
      <c r="B13345" t="s">
        <v>5</v>
      </c>
      <c r="C13345" t="s">
        <v>1608</v>
      </c>
      <c r="D13345" t="s">
        <v>4346</v>
      </c>
      <c r="E13345" t="s">
        <v>59</v>
      </c>
      <c r="F13345" t="b">
        <v>0</v>
      </c>
      <c r="G13345" t="s">
        <v>89</v>
      </c>
      <c r="H13345" s="1">
        <v>46164.544953703713</v>
      </c>
      <c r="I13345" t="b">
        <v>0</v>
      </c>
      <c r="J13345" t="b">
        <v>1</v>
      </c>
      <c r="K13345" t="s">
        <v>41</v>
      </c>
      <c r="L13345" t="s">
        <v>60</v>
      </c>
      <c r="M13345">
        <v>157590</v>
      </c>
      <c r="N13345"/>
      <c r="O13345" t="s">
        <v>265</v>
      </c>
      <c r="P13345" t="s">
        <v>24317</v>
      </c>
    </row>
    <row r="13346" spans="1:16" x14ac:dyDescent="0.35">
      <c r="A13346" t="s">
        <v>1</v>
      </c>
      <c r="B13346" t="s">
        <v>24318</v>
      </c>
      <c r="C13346" t="s">
        <v>3256</v>
      </c>
      <c r="D13346" t="s">
        <v>4526</v>
      </c>
      <c r="E13346" t="s">
        <v>88</v>
      </c>
      <c r="F13346" t="b">
        <v>0</v>
      </c>
      <c r="G13346" t="s">
        <v>68</v>
      </c>
      <c r="H13346" s="1">
        <v>46164.544988425929</v>
      </c>
      <c r="I13346" t="b">
        <v>1</v>
      </c>
      <c r="J13346" t="b">
        <v>0</v>
      </c>
      <c r="K13346" t="s">
        <v>41</v>
      </c>
      <c r="L13346" t="s">
        <v>74</v>
      </c>
      <c r="M13346"/>
      <c r="N13346">
        <v>114</v>
      </c>
      <c r="O13346" t="s">
        <v>14531</v>
      </c>
      <c r="P13346" t="s">
        <v>24319</v>
      </c>
    </row>
    <row r="13347" spans="1:16" x14ac:dyDescent="0.35">
      <c r="A13347" t="s">
        <v>1</v>
      </c>
      <c r="B13347" t="s">
        <v>6328</v>
      </c>
      <c r="C13347" t="s">
        <v>423</v>
      </c>
      <c r="D13347" t="s">
        <v>4526</v>
      </c>
      <c r="E13347" t="s">
        <v>59</v>
      </c>
      <c r="F13347" t="b">
        <v>0</v>
      </c>
      <c r="G13347" t="s">
        <v>73</v>
      </c>
      <c r="H13347" s="1">
        <v>46164.544999999998</v>
      </c>
      <c r="I13347" t="b">
        <v>0</v>
      </c>
      <c r="J13347" t="b">
        <v>1</v>
      </c>
      <c r="K13347" t="s">
        <v>41</v>
      </c>
      <c r="L13347" t="s">
        <v>60</v>
      </c>
      <c r="M13347">
        <v>135000</v>
      </c>
      <c r="N13347"/>
      <c r="O13347" t="s">
        <v>424</v>
      </c>
      <c r="P13347" t="s">
        <v>948</v>
      </c>
    </row>
    <row r="13348" spans="1:16" x14ac:dyDescent="0.35">
      <c r="A13348" t="s">
        <v>0</v>
      </c>
      <c r="B13348" t="s">
        <v>0</v>
      </c>
      <c r="C13348" t="s">
        <v>4220</v>
      </c>
      <c r="D13348" t="s">
        <v>4756</v>
      </c>
      <c r="E13348" t="s">
        <v>59</v>
      </c>
      <c r="F13348" t="b">
        <v>0</v>
      </c>
      <c r="G13348" t="s">
        <v>89</v>
      </c>
      <c r="H13348" s="1">
        <v>46164.584016203713</v>
      </c>
      <c r="I13348" t="b">
        <v>0</v>
      </c>
      <c r="J13348" t="b">
        <v>0</v>
      </c>
      <c r="K13348" t="s">
        <v>41</v>
      </c>
      <c r="L13348" t="s">
        <v>60</v>
      </c>
      <c r="M13348">
        <v>82500</v>
      </c>
      <c r="N13348"/>
      <c r="O13348" t="s">
        <v>988</v>
      </c>
      <c r="P13348" t="s">
        <v>310</v>
      </c>
    </row>
    <row r="13349" spans="1:16" x14ac:dyDescent="0.35">
      <c r="A13349" t="s">
        <v>3</v>
      </c>
      <c r="B13349" t="s">
        <v>24320</v>
      </c>
      <c r="C13349" t="s">
        <v>76</v>
      </c>
      <c r="D13349" t="s">
        <v>4346</v>
      </c>
      <c r="E13349" t="s">
        <v>88</v>
      </c>
      <c r="F13349" t="b">
        <v>1</v>
      </c>
      <c r="G13349" t="s">
        <v>13</v>
      </c>
      <c r="H13349" s="1">
        <v>46164.584270833337</v>
      </c>
      <c r="I13349" t="b">
        <v>0</v>
      </c>
      <c r="J13349" t="b">
        <v>0</v>
      </c>
      <c r="K13349" t="s">
        <v>13</v>
      </c>
      <c r="L13349" t="s">
        <v>60</v>
      </c>
      <c r="M13349">
        <v>92896.84</v>
      </c>
      <c r="N13349"/>
      <c r="O13349" t="s">
        <v>24321</v>
      </c>
      <c r="P13349" t="s">
        <v>146</v>
      </c>
    </row>
    <row r="13350" spans="1:16" x14ac:dyDescent="0.35">
      <c r="A13350" t="s">
        <v>1</v>
      </c>
      <c r="B13350" t="s">
        <v>24322</v>
      </c>
      <c r="C13350" t="s">
        <v>952</v>
      </c>
      <c r="D13350" t="s">
        <v>4346</v>
      </c>
      <c r="E13350" t="s">
        <v>59</v>
      </c>
      <c r="F13350" t="b">
        <v>0</v>
      </c>
      <c r="G13350" t="s">
        <v>68</v>
      </c>
      <c r="H13350" s="1">
        <v>46164.586585648147</v>
      </c>
      <c r="I13350" t="b">
        <v>0</v>
      </c>
      <c r="J13350" t="b">
        <v>1</v>
      </c>
      <c r="K13350" t="s">
        <v>41</v>
      </c>
      <c r="L13350" t="s">
        <v>74</v>
      </c>
      <c r="M13350"/>
      <c r="N13350">
        <v>47.234999999999999</v>
      </c>
      <c r="O13350" t="s">
        <v>24323</v>
      </c>
      <c r="P13350" t="s">
        <v>677</v>
      </c>
    </row>
    <row r="13351" spans="1:16" x14ac:dyDescent="0.35">
      <c r="A13351" t="s">
        <v>1</v>
      </c>
      <c r="B13351" t="s">
        <v>24324</v>
      </c>
      <c r="C13351" t="s">
        <v>162</v>
      </c>
      <c r="D13351" t="s">
        <v>4526</v>
      </c>
      <c r="E13351" t="s">
        <v>88</v>
      </c>
      <c r="F13351" t="b">
        <v>0</v>
      </c>
      <c r="G13351" t="s">
        <v>73</v>
      </c>
      <c r="H13351" s="1">
        <v>46164.58662037037</v>
      </c>
      <c r="I13351" t="b">
        <v>1</v>
      </c>
      <c r="J13351" t="b">
        <v>0</v>
      </c>
      <c r="K13351" t="s">
        <v>41</v>
      </c>
      <c r="L13351" t="s">
        <v>74</v>
      </c>
      <c r="M13351"/>
      <c r="N13351">
        <v>65</v>
      </c>
      <c r="O13351" t="s">
        <v>24325</v>
      </c>
      <c r="P13351" t="s">
        <v>24326</v>
      </c>
    </row>
    <row r="13352" spans="1:16" x14ac:dyDescent="0.35">
      <c r="A13352" t="s">
        <v>0</v>
      </c>
      <c r="B13352" t="s">
        <v>24327</v>
      </c>
      <c r="C13352" t="s">
        <v>1437</v>
      </c>
      <c r="D13352" t="s">
        <v>5349</v>
      </c>
      <c r="E13352" t="s">
        <v>59</v>
      </c>
      <c r="F13352" t="b">
        <v>0</v>
      </c>
      <c r="G13352" t="s">
        <v>65</v>
      </c>
      <c r="H13352" s="1">
        <v>46164.625694444447</v>
      </c>
      <c r="I13352" t="b">
        <v>1</v>
      </c>
      <c r="J13352" t="b">
        <v>0</v>
      </c>
      <c r="K13352" t="s">
        <v>41</v>
      </c>
      <c r="L13352" t="s">
        <v>60</v>
      </c>
      <c r="M13352">
        <v>150000</v>
      </c>
      <c r="N13352"/>
      <c r="O13352" t="s">
        <v>24328</v>
      </c>
      <c r="P13352" t="s">
        <v>24329</v>
      </c>
    </row>
    <row r="13353" spans="1:16" x14ac:dyDescent="0.35">
      <c r="A13353" t="s">
        <v>0</v>
      </c>
      <c r="B13353" t="s">
        <v>24330</v>
      </c>
      <c r="C13353" t="s">
        <v>142</v>
      </c>
      <c r="D13353" t="s">
        <v>5349</v>
      </c>
      <c r="E13353" t="s">
        <v>59</v>
      </c>
      <c r="F13353" t="b">
        <v>0</v>
      </c>
      <c r="G13353" t="s">
        <v>65</v>
      </c>
      <c r="H13353" s="1">
        <v>46164.625694444447</v>
      </c>
      <c r="I13353" t="b">
        <v>0</v>
      </c>
      <c r="J13353" t="b">
        <v>0</v>
      </c>
      <c r="K13353" t="s">
        <v>41</v>
      </c>
      <c r="L13353" t="s">
        <v>60</v>
      </c>
      <c r="M13353">
        <v>120000</v>
      </c>
      <c r="N13353"/>
      <c r="O13353" t="s">
        <v>24328</v>
      </c>
      <c r="P13353" t="s">
        <v>24331</v>
      </c>
    </row>
    <row r="13354" spans="1:16" x14ac:dyDescent="0.35">
      <c r="A13354" t="s">
        <v>1</v>
      </c>
      <c r="B13354" t="s">
        <v>24332</v>
      </c>
      <c r="C13354" t="s">
        <v>172</v>
      </c>
      <c r="D13354" t="s">
        <v>4526</v>
      </c>
      <c r="E13354" t="s">
        <v>88</v>
      </c>
      <c r="F13354" t="b">
        <v>0</v>
      </c>
      <c r="G13354" t="s">
        <v>68</v>
      </c>
      <c r="H13354" s="1">
        <v>46164.625706018523</v>
      </c>
      <c r="I13354" t="b">
        <v>0</v>
      </c>
      <c r="J13354" t="b">
        <v>0</v>
      </c>
      <c r="K13354" t="s">
        <v>41</v>
      </c>
      <c r="L13354" t="s">
        <v>74</v>
      </c>
      <c r="M13354"/>
      <c r="N13354">
        <v>30.5</v>
      </c>
      <c r="O13354" t="s">
        <v>2428</v>
      </c>
      <c r="P13354" t="s">
        <v>24333</v>
      </c>
    </row>
    <row r="13355" spans="1:16" x14ac:dyDescent="0.35">
      <c r="A13355" t="s">
        <v>3</v>
      </c>
      <c r="B13355" t="s">
        <v>1839</v>
      </c>
      <c r="C13355" t="s">
        <v>2603</v>
      </c>
      <c r="D13355" t="s">
        <v>4346</v>
      </c>
      <c r="E13355" t="s">
        <v>232</v>
      </c>
      <c r="F13355" t="b">
        <v>0</v>
      </c>
      <c r="G13355" t="s">
        <v>89</v>
      </c>
      <c r="H13355" s="1">
        <v>46164.625706018523</v>
      </c>
      <c r="I13355" t="b">
        <v>0</v>
      </c>
      <c r="J13355" t="b">
        <v>0</v>
      </c>
      <c r="K13355" t="s">
        <v>41</v>
      </c>
      <c r="L13355" t="s">
        <v>74</v>
      </c>
      <c r="M13355"/>
      <c r="N13355">
        <v>30</v>
      </c>
      <c r="O13355" t="s">
        <v>105</v>
      </c>
      <c r="P13355" t="s">
        <v>1738</v>
      </c>
    </row>
    <row r="13356" spans="1:16" x14ac:dyDescent="0.35">
      <c r="A13356" t="s">
        <v>0</v>
      </c>
      <c r="B13356" t="s">
        <v>24334</v>
      </c>
      <c r="C13356" t="s">
        <v>71</v>
      </c>
      <c r="D13356" t="s">
        <v>4526</v>
      </c>
      <c r="E13356" t="s">
        <v>88</v>
      </c>
      <c r="F13356" t="b">
        <v>0</v>
      </c>
      <c r="G13356" t="s">
        <v>73</v>
      </c>
      <c r="H13356" s="1">
        <v>46164.625740740739</v>
      </c>
      <c r="I13356" t="b">
        <v>1</v>
      </c>
      <c r="J13356" t="b">
        <v>0</v>
      </c>
      <c r="K13356" t="s">
        <v>41</v>
      </c>
      <c r="L13356" t="s">
        <v>74</v>
      </c>
      <c r="M13356"/>
      <c r="N13356">
        <v>30</v>
      </c>
      <c r="O13356" t="s">
        <v>542</v>
      </c>
      <c r="P13356" t="s">
        <v>1759</v>
      </c>
    </row>
    <row r="13357" spans="1:16" x14ac:dyDescent="0.35">
      <c r="A13357" t="s">
        <v>2</v>
      </c>
      <c r="B13357" t="s">
        <v>276</v>
      </c>
      <c r="C13357" t="s">
        <v>1040</v>
      </c>
      <c r="D13357" t="s">
        <v>4526</v>
      </c>
      <c r="E13357" t="s">
        <v>59</v>
      </c>
      <c r="F13357" t="b">
        <v>0</v>
      </c>
      <c r="G13357" t="s">
        <v>73</v>
      </c>
      <c r="H13357" s="1">
        <v>46164.627060185187</v>
      </c>
      <c r="I13357" t="b">
        <v>0</v>
      </c>
      <c r="J13357" t="b">
        <v>1</v>
      </c>
      <c r="K13357" t="s">
        <v>41</v>
      </c>
      <c r="L13357" t="s">
        <v>60</v>
      </c>
      <c r="M13357">
        <v>225000</v>
      </c>
      <c r="N13357"/>
      <c r="O13357" t="s">
        <v>487</v>
      </c>
      <c r="P13357" t="s">
        <v>85</v>
      </c>
    </row>
    <row r="13358" spans="1:16" x14ac:dyDescent="0.35">
      <c r="A13358" t="s">
        <v>2</v>
      </c>
      <c r="B13358" t="s">
        <v>24335</v>
      </c>
      <c r="C13358" t="s">
        <v>41</v>
      </c>
      <c r="D13358" t="s">
        <v>14154</v>
      </c>
      <c r="E13358" t="s">
        <v>59</v>
      </c>
      <c r="F13358" t="b">
        <v>0</v>
      </c>
      <c r="G13358" t="s">
        <v>41</v>
      </c>
      <c r="H13358" s="1">
        <v>46164.628101851849</v>
      </c>
      <c r="I13358" t="b">
        <v>0</v>
      </c>
      <c r="J13358" t="b">
        <v>0</v>
      </c>
      <c r="K13358" t="s">
        <v>41</v>
      </c>
      <c r="L13358" t="s">
        <v>60</v>
      </c>
      <c r="M13358">
        <v>120175</v>
      </c>
      <c r="N13358"/>
      <c r="O13358" t="s">
        <v>19713</v>
      </c>
      <c r="P13358" t="s">
        <v>24336</v>
      </c>
    </row>
    <row r="13359" spans="1:16" x14ac:dyDescent="0.35">
      <c r="A13359" t="s">
        <v>1</v>
      </c>
      <c r="B13359" t="s">
        <v>1</v>
      </c>
      <c r="C13359" t="s">
        <v>3914</v>
      </c>
      <c r="D13359" t="s">
        <v>4526</v>
      </c>
      <c r="E13359" t="s">
        <v>59</v>
      </c>
      <c r="F13359" t="b">
        <v>0</v>
      </c>
      <c r="G13359" t="s">
        <v>68</v>
      </c>
      <c r="H13359" s="1">
        <v>46164.628298611111</v>
      </c>
      <c r="I13359" t="b">
        <v>1</v>
      </c>
      <c r="J13359" t="b">
        <v>0</v>
      </c>
      <c r="K13359" t="s">
        <v>41</v>
      </c>
      <c r="L13359" t="s">
        <v>60</v>
      </c>
      <c r="M13359">
        <v>135000</v>
      </c>
      <c r="N13359"/>
      <c r="O13359" t="s">
        <v>105</v>
      </c>
      <c r="P13359" t="s">
        <v>24337</v>
      </c>
    </row>
    <row r="13360" spans="1:16" x14ac:dyDescent="0.35">
      <c r="A13360" t="s">
        <v>5</v>
      </c>
      <c r="B13360" t="s">
        <v>5</v>
      </c>
      <c r="C13360" t="s">
        <v>1679</v>
      </c>
      <c r="D13360" t="s">
        <v>4526</v>
      </c>
      <c r="E13360" t="s">
        <v>59</v>
      </c>
      <c r="F13360" t="b">
        <v>0</v>
      </c>
      <c r="G13360" t="s">
        <v>65</v>
      </c>
      <c r="H13360" s="1">
        <v>46164.628344907411</v>
      </c>
      <c r="I13360" t="b">
        <v>0</v>
      </c>
      <c r="J13360" t="b">
        <v>1</v>
      </c>
      <c r="K13360" t="s">
        <v>41</v>
      </c>
      <c r="L13360" t="s">
        <v>60</v>
      </c>
      <c r="M13360">
        <v>165000</v>
      </c>
      <c r="N13360"/>
      <c r="O13360" t="s">
        <v>16454</v>
      </c>
      <c r="P13360" t="s">
        <v>24338</v>
      </c>
    </row>
    <row r="13361" spans="1:16" x14ac:dyDescent="0.35">
      <c r="A13361" t="s">
        <v>1</v>
      </c>
      <c r="B13361" t="s">
        <v>24339</v>
      </c>
      <c r="C13361" t="s">
        <v>112</v>
      </c>
      <c r="D13361" t="s">
        <v>4526</v>
      </c>
      <c r="E13361" t="s">
        <v>59</v>
      </c>
      <c r="F13361" t="b">
        <v>0</v>
      </c>
      <c r="G13361" t="s">
        <v>73</v>
      </c>
      <c r="H13361" s="1">
        <v>46164.628391203703</v>
      </c>
      <c r="I13361" t="b">
        <v>0</v>
      </c>
      <c r="J13361" t="b">
        <v>0</v>
      </c>
      <c r="K13361" t="s">
        <v>41</v>
      </c>
      <c r="L13361" t="s">
        <v>60</v>
      </c>
      <c r="M13361">
        <v>161000</v>
      </c>
      <c r="N13361"/>
      <c r="O13361" t="s">
        <v>24340</v>
      </c>
      <c r="P13361" t="s">
        <v>24341</v>
      </c>
    </row>
    <row r="13362" spans="1:16" x14ac:dyDescent="0.35">
      <c r="A13362" t="s">
        <v>8</v>
      </c>
      <c r="B13362" t="s">
        <v>24342</v>
      </c>
      <c r="C13362" t="s">
        <v>6956</v>
      </c>
      <c r="D13362" t="s">
        <v>4526</v>
      </c>
      <c r="E13362" t="s">
        <v>59</v>
      </c>
      <c r="F13362" t="b">
        <v>0</v>
      </c>
      <c r="G13362" t="s">
        <v>40</v>
      </c>
      <c r="H13362" s="1">
        <v>46164.62976851852</v>
      </c>
      <c r="I13362" t="b">
        <v>0</v>
      </c>
      <c r="J13362" t="b">
        <v>0</v>
      </c>
      <c r="K13362" t="s">
        <v>40</v>
      </c>
      <c r="L13362" t="s">
        <v>60</v>
      </c>
      <c r="M13362">
        <v>70000</v>
      </c>
      <c r="N13362"/>
      <c r="O13362" t="s">
        <v>24343</v>
      </c>
      <c r="P13362" t="s">
        <v>24344</v>
      </c>
    </row>
    <row r="13363" spans="1:16" x14ac:dyDescent="0.35">
      <c r="A13363" t="s">
        <v>0</v>
      </c>
      <c r="B13363" t="s">
        <v>24345</v>
      </c>
      <c r="C13363" t="s">
        <v>165</v>
      </c>
      <c r="D13363" t="s">
        <v>4526</v>
      </c>
      <c r="E13363" t="s">
        <v>88</v>
      </c>
      <c r="F13363" t="b">
        <v>0</v>
      </c>
      <c r="G13363" t="s">
        <v>73</v>
      </c>
      <c r="H13363" s="1">
        <v>46164.667349537027</v>
      </c>
      <c r="I13363" t="b">
        <v>0</v>
      </c>
      <c r="J13363" t="b">
        <v>0</v>
      </c>
      <c r="K13363" t="s">
        <v>41</v>
      </c>
      <c r="L13363" t="s">
        <v>74</v>
      </c>
      <c r="M13363"/>
      <c r="N13363">
        <v>40</v>
      </c>
      <c r="O13363" t="s">
        <v>6894</v>
      </c>
      <c r="P13363" t="s">
        <v>3201</v>
      </c>
    </row>
    <row r="13364" spans="1:16" x14ac:dyDescent="0.35">
      <c r="A13364" t="s">
        <v>0</v>
      </c>
      <c r="B13364" t="s">
        <v>1276</v>
      </c>
      <c r="C13364" t="s">
        <v>332</v>
      </c>
      <c r="D13364" t="s">
        <v>5349</v>
      </c>
      <c r="E13364" t="s">
        <v>59</v>
      </c>
      <c r="F13364" t="b">
        <v>0</v>
      </c>
      <c r="G13364" t="s">
        <v>65</v>
      </c>
      <c r="H13364" s="1">
        <v>46164.667361111111</v>
      </c>
      <c r="I13364" t="b">
        <v>0</v>
      </c>
      <c r="J13364" t="b">
        <v>1</v>
      </c>
      <c r="K13364" t="s">
        <v>41</v>
      </c>
      <c r="L13364" t="s">
        <v>60</v>
      </c>
      <c r="M13364">
        <v>105712.5</v>
      </c>
      <c r="N13364"/>
      <c r="O13364" t="s">
        <v>168</v>
      </c>
    </row>
    <row r="13365" spans="1:16" x14ac:dyDescent="0.35">
      <c r="A13365" t="s">
        <v>0</v>
      </c>
      <c r="B13365" t="s">
        <v>24346</v>
      </c>
      <c r="C13365" t="s">
        <v>76</v>
      </c>
      <c r="D13365" t="s">
        <v>4346</v>
      </c>
      <c r="E13365" t="s">
        <v>88</v>
      </c>
      <c r="F13365" t="b">
        <v>1</v>
      </c>
      <c r="G13365" t="s">
        <v>41</v>
      </c>
      <c r="H13365" s="1">
        <v>46164.668587962973</v>
      </c>
      <c r="I13365" t="b">
        <v>0</v>
      </c>
      <c r="J13365" t="b">
        <v>0</v>
      </c>
      <c r="K13365" t="s">
        <v>41</v>
      </c>
      <c r="L13365" t="s">
        <v>74</v>
      </c>
      <c r="M13365"/>
      <c r="N13365">
        <v>52.5</v>
      </c>
      <c r="O13365" t="s">
        <v>24347</v>
      </c>
      <c r="P13365" t="s">
        <v>85</v>
      </c>
    </row>
    <row r="13366" spans="1:16" x14ac:dyDescent="0.35">
      <c r="A13366" t="s">
        <v>0</v>
      </c>
      <c r="B13366" t="s">
        <v>130</v>
      </c>
      <c r="C13366" t="s">
        <v>330</v>
      </c>
      <c r="D13366" t="s">
        <v>4526</v>
      </c>
      <c r="E13366" t="s">
        <v>88</v>
      </c>
      <c r="F13366" t="b">
        <v>0</v>
      </c>
      <c r="G13366" t="s">
        <v>41</v>
      </c>
      <c r="H13366" s="1">
        <v>46164.668587962973</v>
      </c>
      <c r="I13366" t="b">
        <v>1</v>
      </c>
      <c r="J13366" t="b">
        <v>1</v>
      </c>
      <c r="K13366" t="s">
        <v>41</v>
      </c>
      <c r="L13366" t="s">
        <v>60</v>
      </c>
      <c r="M13366">
        <v>67500</v>
      </c>
      <c r="N13366"/>
      <c r="O13366" t="s">
        <v>1459</v>
      </c>
      <c r="P13366" t="s">
        <v>1700</v>
      </c>
    </row>
    <row r="13367" spans="1:16" x14ac:dyDescent="0.35">
      <c r="A13367" t="s">
        <v>6</v>
      </c>
      <c r="B13367" t="s">
        <v>24348</v>
      </c>
      <c r="C13367" t="s">
        <v>33</v>
      </c>
      <c r="D13367" t="s">
        <v>16554</v>
      </c>
      <c r="E13367" t="s">
        <v>59</v>
      </c>
      <c r="F13367" t="b">
        <v>0</v>
      </c>
      <c r="G13367" t="s">
        <v>33</v>
      </c>
      <c r="H13367" s="1">
        <v>46164.669652777768</v>
      </c>
      <c r="I13367" t="b">
        <v>0</v>
      </c>
      <c r="J13367" t="b">
        <v>0</v>
      </c>
      <c r="K13367" t="s">
        <v>33</v>
      </c>
      <c r="L13367" t="s">
        <v>60</v>
      </c>
      <c r="M13367">
        <v>100000</v>
      </c>
      <c r="N13367"/>
      <c r="O13367" t="s">
        <v>726</v>
      </c>
      <c r="P13367" t="s">
        <v>208</v>
      </c>
    </row>
    <row r="13368" spans="1:16" x14ac:dyDescent="0.35">
      <c r="A13368" t="s">
        <v>1</v>
      </c>
      <c r="B13368" t="s">
        <v>2468</v>
      </c>
      <c r="C13368" t="s">
        <v>2034</v>
      </c>
      <c r="D13368" t="s">
        <v>4526</v>
      </c>
      <c r="E13368" t="s">
        <v>59</v>
      </c>
      <c r="F13368" t="b">
        <v>0</v>
      </c>
      <c r="G13368" t="s">
        <v>77</v>
      </c>
      <c r="H13368" s="1">
        <v>46164.669895833344</v>
      </c>
      <c r="I13368" t="b">
        <v>0</v>
      </c>
      <c r="J13368" t="b">
        <v>0</v>
      </c>
      <c r="K13368" t="s">
        <v>41</v>
      </c>
      <c r="L13368" t="s">
        <v>60</v>
      </c>
      <c r="M13368">
        <v>127474.5</v>
      </c>
      <c r="N13368"/>
      <c r="O13368" t="s">
        <v>24349</v>
      </c>
      <c r="P13368" t="s">
        <v>24350</v>
      </c>
    </row>
    <row r="13369" spans="1:16" x14ac:dyDescent="0.35">
      <c r="A13369" t="s">
        <v>1</v>
      </c>
      <c r="B13369" t="s">
        <v>24107</v>
      </c>
      <c r="C13369" t="s">
        <v>3537</v>
      </c>
      <c r="D13369" t="s">
        <v>4756</v>
      </c>
      <c r="E13369" t="s">
        <v>59</v>
      </c>
      <c r="F13369" t="b">
        <v>0</v>
      </c>
      <c r="G13369" t="s">
        <v>89</v>
      </c>
      <c r="H13369" s="1">
        <v>46164.669930555552</v>
      </c>
      <c r="I13369" t="b">
        <v>0</v>
      </c>
      <c r="J13369" t="b">
        <v>1</v>
      </c>
      <c r="K13369" t="s">
        <v>41</v>
      </c>
      <c r="L13369" t="s">
        <v>60</v>
      </c>
      <c r="M13369">
        <v>141000</v>
      </c>
      <c r="N13369"/>
      <c r="O13369" t="s">
        <v>982</v>
      </c>
      <c r="P13369" t="s">
        <v>24108</v>
      </c>
    </row>
    <row r="13370" spans="1:16" x14ac:dyDescent="0.35">
      <c r="A13370" t="s">
        <v>5</v>
      </c>
      <c r="B13370" t="s">
        <v>5286</v>
      </c>
      <c r="C13370" t="s">
        <v>112</v>
      </c>
      <c r="D13370" t="s">
        <v>4526</v>
      </c>
      <c r="E13370" t="s">
        <v>59</v>
      </c>
      <c r="F13370" t="b">
        <v>0</v>
      </c>
      <c r="G13370" t="s">
        <v>65</v>
      </c>
      <c r="H13370" s="1">
        <v>46164.669930555552</v>
      </c>
      <c r="I13370" t="b">
        <v>0</v>
      </c>
      <c r="J13370" t="b">
        <v>0</v>
      </c>
      <c r="K13370" t="s">
        <v>41</v>
      </c>
      <c r="L13370" t="s">
        <v>60</v>
      </c>
      <c r="M13370">
        <v>134500</v>
      </c>
      <c r="N13370"/>
      <c r="O13370" t="s">
        <v>24340</v>
      </c>
      <c r="P13370" t="s">
        <v>24341</v>
      </c>
    </row>
    <row r="13371" spans="1:16" x14ac:dyDescent="0.35">
      <c r="A13371" t="s">
        <v>5</v>
      </c>
      <c r="B13371" t="s">
        <v>24351</v>
      </c>
      <c r="C13371" t="s">
        <v>142</v>
      </c>
      <c r="D13371" t="s">
        <v>4526</v>
      </c>
      <c r="E13371" t="s">
        <v>59</v>
      </c>
      <c r="F13371" t="b">
        <v>0</v>
      </c>
      <c r="G13371" t="s">
        <v>68</v>
      </c>
      <c r="H13371" s="1">
        <v>46164.669953703713</v>
      </c>
      <c r="I13371" t="b">
        <v>0</v>
      </c>
      <c r="J13371" t="b">
        <v>1</v>
      </c>
      <c r="K13371" t="s">
        <v>41</v>
      </c>
      <c r="L13371" t="s">
        <v>60</v>
      </c>
      <c r="M13371">
        <v>130000</v>
      </c>
      <c r="N13371"/>
      <c r="O13371" t="s">
        <v>2621</v>
      </c>
      <c r="P13371" t="s">
        <v>24352</v>
      </c>
    </row>
    <row r="13372" spans="1:16" x14ac:dyDescent="0.35">
      <c r="A13372" t="s">
        <v>1</v>
      </c>
      <c r="B13372" t="s">
        <v>24353</v>
      </c>
      <c r="C13372" t="s">
        <v>500</v>
      </c>
      <c r="D13372" t="s">
        <v>24354</v>
      </c>
      <c r="E13372" t="s">
        <v>88</v>
      </c>
      <c r="F13372" t="b">
        <v>0</v>
      </c>
      <c r="G13372" t="s">
        <v>13</v>
      </c>
      <c r="H13372" s="1">
        <v>46164.670416666668</v>
      </c>
      <c r="I13372" t="b">
        <v>1</v>
      </c>
      <c r="J13372" t="b">
        <v>0</v>
      </c>
      <c r="K13372" t="s">
        <v>13</v>
      </c>
      <c r="L13372" t="s">
        <v>74</v>
      </c>
      <c r="M13372"/>
      <c r="N13372">
        <v>78.75</v>
      </c>
      <c r="O13372" t="s">
        <v>2027</v>
      </c>
      <c r="P13372" t="s">
        <v>24355</v>
      </c>
    </row>
    <row r="13373" spans="1:16" x14ac:dyDescent="0.35">
      <c r="A13373" t="s">
        <v>2</v>
      </c>
      <c r="B13373" t="s">
        <v>24356</v>
      </c>
      <c r="C13373" t="s">
        <v>24357</v>
      </c>
      <c r="D13373" t="s">
        <v>4526</v>
      </c>
      <c r="E13373" t="s">
        <v>59</v>
      </c>
      <c r="F13373" t="b">
        <v>0</v>
      </c>
      <c r="G13373" t="s">
        <v>40</v>
      </c>
      <c r="H13373" s="1">
        <v>46164.671435185177</v>
      </c>
      <c r="I13373" t="b">
        <v>0</v>
      </c>
      <c r="J13373" t="b">
        <v>0</v>
      </c>
      <c r="K13373" t="s">
        <v>40</v>
      </c>
      <c r="L13373" t="s">
        <v>60</v>
      </c>
      <c r="M13373">
        <v>95325</v>
      </c>
      <c r="N13373"/>
      <c r="O13373" t="s">
        <v>521</v>
      </c>
      <c r="P13373" t="s">
        <v>24358</v>
      </c>
    </row>
    <row r="13374" spans="1:16" x14ac:dyDescent="0.35">
      <c r="A13374" t="s">
        <v>7</v>
      </c>
      <c r="B13374" t="s">
        <v>24359</v>
      </c>
      <c r="C13374" t="s">
        <v>76</v>
      </c>
      <c r="D13374" t="s">
        <v>4346</v>
      </c>
      <c r="E13374" t="s">
        <v>59</v>
      </c>
      <c r="F13374" t="b">
        <v>1</v>
      </c>
      <c r="G13374" t="s">
        <v>65</v>
      </c>
      <c r="H13374" s="1">
        <v>46164.709016203713</v>
      </c>
      <c r="I13374" t="b">
        <v>1</v>
      </c>
      <c r="J13374" t="b">
        <v>1</v>
      </c>
      <c r="K13374" t="s">
        <v>41</v>
      </c>
      <c r="L13374" t="s">
        <v>60</v>
      </c>
      <c r="M13374">
        <v>130000</v>
      </c>
      <c r="N13374"/>
      <c r="O13374" t="s">
        <v>24360</v>
      </c>
      <c r="P13374" t="s">
        <v>310</v>
      </c>
    </row>
    <row r="13375" spans="1:16" x14ac:dyDescent="0.35">
      <c r="A13375" t="s">
        <v>3</v>
      </c>
      <c r="B13375" t="s">
        <v>24361</v>
      </c>
      <c r="C13375" t="s">
        <v>41</v>
      </c>
      <c r="D13375" t="s">
        <v>4526</v>
      </c>
      <c r="E13375" t="s">
        <v>88</v>
      </c>
      <c r="F13375" t="b">
        <v>0</v>
      </c>
      <c r="G13375" t="s">
        <v>41</v>
      </c>
      <c r="H13375" s="1">
        <v>46164.71025462963</v>
      </c>
      <c r="I13375" t="b">
        <v>1</v>
      </c>
      <c r="J13375" t="b">
        <v>0</v>
      </c>
      <c r="K13375" t="s">
        <v>41</v>
      </c>
      <c r="L13375" t="s">
        <v>74</v>
      </c>
      <c r="M13375"/>
      <c r="N13375">
        <v>62.5</v>
      </c>
      <c r="O13375" t="s">
        <v>6114</v>
      </c>
      <c r="P13375" t="s">
        <v>24362</v>
      </c>
    </row>
    <row r="13376" spans="1:16" x14ac:dyDescent="0.35">
      <c r="A13376" t="s">
        <v>2</v>
      </c>
      <c r="B13376" t="s">
        <v>2554</v>
      </c>
      <c r="C13376" t="s">
        <v>41</v>
      </c>
      <c r="D13376" t="s">
        <v>4526</v>
      </c>
      <c r="E13376" t="s">
        <v>59</v>
      </c>
      <c r="F13376" t="b">
        <v>0</v>
      </c>
      <c r="G13376" t="s">
        <v>41</v>
      </c>
      <c r="H13376" s="1">
        <v>46164.710289351853</v>
      </c>
      <c r="I13376" t="b">
        <v>0</v>
      </c>
      <c r="J13376" t="b">
        <v>1</v>
      </c>
      <c r="K13376" t="s">
        <v>41</v>
      </c>
      <c r="L13376" t="s">
        <v>74</v>
      </c>
      <c r="M13376"/>
      <c r="N13376">
        <v>37.5</v>
      </c>
      <c r="O13376" t="s">
        <v>222</v>
      </c>
      <c r="P13376" t="s">
        <v>18189</v>
      </c>
    </row>
    <row r="13377" spans="1:16" x14ac:dyDescent="0.35">
      <c r="A13377" t="s">
        <v>2</v>
      </c>
      <c r="B13377" t="s">
        <v>24055</v>
      </c>
      <c r="C13377" t="s">
        <v>440</v>
      </c>
      <c r="D13377" t="s">
        <v>4756</v>
      </c>
      <c r="E13377" t="s">
        <v>59</v>
      </c>
      <c r="F13377" t="b">
        <v>0</v>
      </c>
      <c r="G13377" t="s">
        <v>65</v>
      </c>
      <c r="H13377" s="1">
        <v>46164.710416666669</v>
      </c>
      <c r="I13377" t="b">
        <v>0</v>
      </c>
      <c r="J13377" t="b">
        <v>1</v>
      </c>
      <c r="K13377" t="s">
        <v>41</v>
      </c>
      <c r="L13377" t="s">
        <v>60</v>
      </c>
      <c r="M13377">
        <v>165500</v>
      </c>
      <c r="N13377"/>
      <c r="O13377" t="s">
        <v>2248</v>
      </c>
      <c r="P13377" t="s">
        <v>1299</v>
      </c>
    </row>
    <row r="13378" spans="1:16" x14ac:dyDescent="0.35">
      <c r="A13378" t="s">
        <v>6</v>
      </c>
      <c r="B13378" t="s">
        <v>24363</v>
      </c>
      <c r="C13378" t="s">
        <v>1432</v>
      </c>
      <c r="D13378" t="s">
        <v>2360</v>
      </c>
      <c r="E13378" t="s">
        <v>59</v>
      </c>
      <c r="F13378" t="b">
        <v>0</v>
      </c>
      <c r="G13378" t="s">
        <v>65</v>
      </c>
      <c r="H13378" s="1">
        <v>46164.710416666669</v>
      </c>
      <c r="I13378" t="b">
        <v>0</v>
      </c>
      <c r="J13378" t="b">
        <v>1</v>
      </c>
      <c r="K13378" t="s">
        <v>41</v>
      </c>
      <c r="L13378" t="s">
        <v>60</v>
      </c>
      <c r="M13378">
        <v>170000</v>
      </c>
      <c r="N13378"/>
      <c r="O13378" t="s">
        <v>14411</v>
      </c>
    </row>
    <row r="13379" spans="1:16" x14ac:dyDescent="0.35">
      <c r="A13379" t="s">
        <v>6</v>
      </c>
      <c r="B13379" t="s">
        <v>23422</v>
      </c>
      <c r="C13379" t="s">
        <v>23423</v>
      </c>
      <c r="D13379" t="s">
        <v>4756</v>
      </c>
      <c r="E13379" t="s">
        <v>59</v>
      </c>
      <c r="F13379" t="b">
        <v>0</v>
      </c>
      <c r="G13379" t="s">
        <v>73</v>
      </c>
      <c r="H13379" s="1">
        <v>46164.710428240738</v>
      </c>
      <c r="I13379" t="b">
        <v>0</v>
      </c>
      <c r="J13379" t="b">
        <v>1</v>
      </c>
      <c r="K13379" t="s">
        <v>41</v>
      </c>
      <c r="L13379" t="s">
        <v>60</v>
      </c>
      <c r="M13379">
        <v>317000</v>
      </c>
      <c r="N13379"/>
      <c r="O13379" t="s">
        <v>23424</v>
      </c>
      <c r="P13379" t="s">
        <v>3954</v>
      </c>
    </row>
    <row r="13380" spans="1:16" x14ac:dyDescent="0.35">
      <c r="A13380" t="s">
        <v>1</v>
      </c>
      <c r="B13380" t="s">
        <v>210</v>
      </c>
      <c r="C13380" t="s">
        <v>758</v>
      </c>
      <c r="D13380" t="s">
        <v>4346</v>
      </c>
      <c r="E13380" t="s">
        <v>59</v>
      </c>
      <c r="F13380" t="b">
        <v>0</v>
      </c>
      <c r="G13380" t="s">
        <v>77</v>
      </c>
      <c r="H13380" s="1">
        <v>46164.711562500001</v>
      </c>
      <c r="I13380" t="b">
        <v>0</v>
      </c>
      <c r="J13380" t="b">
        <v>1</v>
      </c>
      <c r="K13380" t="s">
        <v>41</v>
      </c>
      <c r="L13380" t="s">
        <v>60</v>
      </c>
      <c r="M13380">
        <v>175000</v>
      </c>
      <c r="N13380"/>
      <c r="O13380" t="s">
        <v>24364</v>
      </c>
      <c r="P13380" t="s">
        <v>24365</v>
      </c>
    </row>
    <row r="13381" spans="1:16" x14ac:dyDescent="0.35">
      <c r="A13381" t="s">
        <v>1</v>
      </c>
      <c r="B13381" t="s">
        <v>24366</v>
      </c>
      <c r="C13381" t="s">
        <v>363</v>
      </c>
      <c r="D13381" t="s">
        <v>4346</v>
      </c>
      <c r="E13381" t="s">
        <v>88</v>
      </c>
      <c r="F13381" t="b">
        <v>0</v>
      </c>
      <c r="G13381" t="s">
        <v>89</v>
      </c>
      <c r="H13381" s="1">
        <v>46164.71162037037</v>
      </c>
      <c r="I13381" t="b">
        <v>1</v>
      </c>
      <c r="J13381" t="b">
        <v>0</v>
      </c>
      <c r="K13381" t="s">
        <v>41</v>
      </c>
      <c r="L13381" t="s">
        <v>74</v>
      </c>
      <c r="M13381"/>
      <c r="N13381">
        <v>54</v>
      </c>
      <c r="O13381" t="s">
        <v>3564</v>
      </c>
      <c r="P13381" t="s">
        <v>24367</v>
      </c>
    </row>
    <row r="13382" spans="1:16" x14ac:dyDescent="0.35">
      <c r="A13382" t="s">
        <v>3</v>
      </c>
      <c r="B13382" t="s">
        <v>24368</v>
      </c>
      <c r="C13382" t="s">
        <v>81</v>
      </c>
      <c r="D13382" t="s">
        <v>4526</v>
      </c>
      <c r="E13382" t="s">
        <v>88</v>
      </c>
      <c r="F13382" t="b">
        <v>0</v>
      </c>
      <c r="G13382" t="s">
        <v>77</v>
      </c>
      <c r="H13382" s="1">
        <v>46164.75068287037</v>
      </c>
      <c r="I13382" t="b">
        <v>1</v>
      </c>
      <c r="J13382" t="b">
        <v>0</v>
      </c>
      <c r="K13382" t="s">
        <v>41</v>
      </c>
      <c r="L13382" t="s">
        <v>74</v>
      </c>
      <c r="M13382"/>
      <c r="N13382">
        <v>75</v>
      </c>
      <c r="O13382" t="s">
        <v>15828</v>
      </c>
      <c r="P13382" t="s">
        <v>11283</v>
      </c>
    </row>
    <row r="13383" spans="1:16" x14ac:dyDescent="0.35">
      <c r="A13383" t="s">
        <v>0</v>
      </c>
      <c r="B13383" t="s">
        <v>2729</v>
      </c>
      <c r="C13383" t="s">
        <v>811</v>
      </c>
      <c r="D13383" t="s">
        <v>4526</v>
      </c>
      <c r="E13383" t="s">
        <v>59</v>
      </c>
      <c r="F13383" t="b">
        <v>0</v>
      </c>
      <c r="G13383" t="s">
        <v>77</v>
      </c>
      <c r="H13383" s="1">
        <v>46164.75068287037</v>
      </c>
      <c r="I13383" t="b">
        <v>0</v>
      </c>
      <c r="J13383" t="b">
        <v>1</v>
      </c>
      <c r="K13383" t="s">
        <v>41</v>
      </c>
      <c r="L13383" t="s">
        <v>60</v>
      </c>
      <c r="M13383">
        <v>162500</v>
      </c>
      <c r="N13383"/>
      <c r="O13383" t="s">
        <v>11567</v>
      </c>
      <c r="P13383" t="s">
        <v>24369</v>
      </c>
    </row>
    <row r="13384" spans="1:16" x14ac:dyDescent="0.35">
      <c r="A13384" t="s">
        <v>3</v>
      </c>
      <c r="B13384" t="s">
        <v>2533</v>
      </c>
      <c r="C13384" t="s">
        <v>2120</v>
      </c>
      <c r="D13384" t="s">
        <v>2360</v>
      </c>
      <c r="E13384" t="s">
        <v>59</v>
      </c>
      <c r="F13384" t="b">
        <v>0</v>
      </c>
      <c r="G13384" t="s">
        <v>89</v>
      </c>
      <c r="H13384" s="1">
        <v>46164.750706018523</v>
      </c>
      <c r="I13384" t="b">
        <v>0</v>
      </c>
      <c r="J13384" t="b">
        <v>0</v>
      </c>
      <c r="K13384" t="s">
        <v>41</v>
      </c>
      <c r="L13384" t="s">
        <v>60</v>
      </c>
      <c r="M13384">
        <v>87500</v>
      </c>
      <c r="N13384"/>
      <c r="O13384" t="s">
        <v>24370</v>
      </c>
      <c r="P13384" t="s">
        <v>11470</v>
      </c>
    </row>
    <row r="13385" spans="1:16" x14ac:dyDescent="0.35">
      <c r="A13385" t="s">
        <v>1</v>
      </c>
      <c r="B13385" t="s">
        <v>24371</v>
      </c>
      <c r="C13385" t="s">
        <v>41</v>
      </c>
      <c r="D13385" t="s">
        <v>4346</v>
      </c>
      <c r="E13385" t="s">
        <v>59</v>
      </c>
      <c r="F13385" t="b">
        <v>0</v>
      </c>
      <c r="G13385" t="s">
        <v>41</v>
      </c>
      <c r="H13385" s="1">
        <v>46164.751921296287</v>
      </c>
      <c r="I13385" t="b">
        <v>0</v>
      </c>
      <c r="J13385" t="b">
        <v>0</v>
      </c>
      <c r="K13385" t="s">
        <v>41</v>
      </c>
      <c r="L13385" t="s">
        <v>60</v>
      </c>
      <c r="M13385">
        <v>61640</v>
      </c>
      <c r="N13385"/>
      <c r="O13385" t="s">
        <v>24372</v>
      </c>
      <c r="P13385" t="s">
        <v>24373</v>
      </c>
    </row>
    <row r="13386" spans="1:16" x14ac:dyDescent="0.35">
      <c r="A13386" t="s">
        <v>0</v>
      </c>
      <c r="B13386" t="s">
        <v>24374</v>
      </c>
      <c r="C13386" t="s">
        <v>76</v>
      </c>
      <c r="D13386" t="s">
        <v>4346</v>
      </c>
      <c r="E13386" t="s">
        <v>59</v>
      </c>
      <c r="F13386" t="b">
        <v>1</v>
      </c>
      <c r="G13386" t="s">
        <v>41</v>
      </c>
      <c r="H13386" s="1">
        <v>46164.751921296287</v>
      </c>
      <c r="I13386" t="b">
        <v>0</v>
      </c>
      <c r="J13386" t="b">
        <v>1</v>
      </c>
      <c r="K13386" t="s">
        <v>41</v>
      </c>
      <c r="L13386" t="s">
        <v>60</v>
      </c>
      <c r="M13386">
        <v>75000</v>
      </c>
      <c r="N13386"/>
      <c r="O13386" t="s">
        <v>7924</v>
      </c>
      <c r="P13386" t="s">
        <v>261</v>
      </c>
    </row>
    <row r="13387" spans="1:16" x14ac:dyDescent="0.35">
      <c r="A13387" t="s">
        <v>2</v>
      </c>
      <c r="B13387" t="s">
        <v>24375</v>
      </c>
      <c r="C13387" t="s">
        <v>440</v>
      </c>
      <c r="D13387" t="s">
        <v>4756</v>
      </c>
      <c r="E13387" t="s">
        <v>59</v>
      </c>
      <c r="F13387" t="b">
        <v>0</v>
      </c>
      <c r="G13387" t="s">
        <v>65</v>
      </c>
      <c r="H13387" s="1">
        <v>46164.752083333333</v>
      </c>
      <c r="I13387" t="b">
        <v>0</v>
      </c>
      <c r="J13387" t="b">
        <v>1</v>
      </c>
      <c r="K13387" t="s">
        <v>41</v>
      </c>
      <c r="L13387" t="s">
        <v>60</v>
      </c>
      <c r="M13387">
        <v>141000</v>
      </c>
      <c r="N13387"/>
      <c r="O13387" t="s">
        <v>24376</v>
      </c>
      <c r="P13387" t="s">
        <v>24377</v>
      </c>
    </row>
    <row r="13388" spans="1:16" x14ac:dyDescent="0.35">
      <c r="A13388" t="s">
        <v>1</v>
      </c>
      <c r="B13388" t="s">
        <v>1</v>
      </c>
      <c r="C13388" t="s">
        <v>2298</v>
      </c>
      <c r="D13388" t="s">
        <v>4346</v>
      </c>
      <c r="E13388" t="s">
        <v>59</v>
      </c>
      <c r="F13388" t="b">
        <v>0</v>
      </c>
      <c r="G13388" t="s">
        <v>65</v>
      </c>
      <c r="H13388" s="1">
        <v>46164.795046296298</v>
      </c>
      <c r="I13388" t="b">
        <v>1</v>
      </c>
      <c r="J13388" t="b">
        <v>0</v>
      </c>
      <c r="K13388" t="s">
        <v>41</v>
      </c>
      <c r="L13388" t="s">
        <v>74</v>
      </c>
      <c r="M13388"/>
      <c r="N13388">
        <v>85</v>
      </c>
      <c r="O13388" t="s">
        <v>4389</v>
      </c>
      <c r="P13388" t="s">
        <v>24378</v>
      </c>
    </row>
    <row r="13389" spans="1:16" x14ac:dyDescent="0.35">
      <c r="A13389" t="s">
        <v>1</v>
      </c>
      <c r="B13389" t="s">
        <v>24379</v>
      </c>
      <c r="C13389" t="s">
        <v>71</v>
      </c>
      <c r="D13389" t="s">
        <v>4526</v>
      </c>
      <c r="E13389" t="s">
        <v>59</v>
      </c>
      <c r="F13389" t="b">
        <v>0</v>
      </c>
      <c r="G13389" t="s">
        <v>77</v>
      </c>
      <c r="H13389" s="1">
        <v>46164.795173611114</v>
      </c>
      <c r="I13389" t="b">
        <v>0</v>
      </c>
      <c r="J13389" t="b">
        <v>0</v>
      </c>
      <c r="K13389" t="s">
        <v>41</v>
      </c>
      <c r="L13389" t="s">
        <v>60</v>
      </c>
      <c r="M13389">
        <v>117500</v>
      </c>
      <c r="N13389"/>
      <c r="O13389" t="s">
        <v>105</v>
      </c>
      <c r="P13389" t="s">
        <v>24380</v>
      </c>
    </row>
    <row r="13390" spans="1:16" x14ac:dyDescent="0.35">
      <c r="A13390" t="s">
        <v>1</v>
      </c>
      <c r="B13390" t="s">
        <v>1</v>
      </c>
      <c r="C13390" t="s">
        <v>972</v>
      </c>
      <c r="D13390" t="s">
        <v>4526</v>
      </c>
      <c r="E13390" t="s">
        <v>59</v>
      </c>
      <c r="F13390" t="b">
        <v>0</v>
      </c>
      <c r="G13390" t="s">
        <v>65</v>
      </c>
      <c r="H13390" s="1">
        <v>46164.795231481483</v>
      </c>
      <c r="I13390" t="b">
        <v>1</v>
      </c>
      <c r="J13390" t="b">
        <v>1</v>
      </c>
      <c r="K13390" t="s">
        <v>41</v>
      </c>
      <c r="L13390" t="s">
        <v>60</v>
      </c>
      <c r="M13390">
        <v>130000</v>
      </c>
      <c r="N13390"/>
      <c r="O13390" t="s">
        <v>155</v>
      </c>
      <c r="P13390" t="s">
        <v>24381</v>
      </c>
    </row>
    <row r="13391" spans="1:16" x14ac:dyDescent="0.35">
      <c r="A13391" t="s">
        <v>9</v>
      </c>
      <c r="B13391" t="s">
        <v>24382</v>
      </c>
      <c r="C13391" t="s">
        <v>2408</v>
      </c>
      <c r="D13391" t="s">
        <v>4526</v>
      </c>
      <c r="E13391" t="s">
        <v>88</v>
      </c>
      <c r="F13391" t="b">
        <v>0</v>
      </c>
      <c r="G13391" t="s">
        <v>13</v>
      </c>
      <c r="H13391" s="1">
        <v>46164.795428240737</v>
      </c>
      <c r="I13391" t="b">
        <v>1</v>
      </c>
      <c r="J13391" t="b">
        <v>0</v>
      </c>
      <c r="K13391" t="s">
        <v>13</v>
      </c>
      <c r="L13391" t="s">
        <v>74</v>
      </c>
      <c r="M13391"/>
      <c r="N13391">
        <v>46.5</v>
      </c>
      <c r="O13391" t="s">
        <v>13294</v>
      </c>
      <c r="P13391" t="s">
        <v>24383</v>
      </c>
    </row>
    <row r="13392" spans="1:16" x14ac:dyDescent="0.35">
      <c r="A13392" t="s">
        <v>3</v>
      </c>
      <c r="B13392" t="s">
        <v>3</v>
      </c>
      <c r="C13392" t="s">
        <v>181</v>
      </c>
      <c r="D13392" t="s">
        <v>2360</v>
      </c>
      <c r="E13392" t="s">
        <v>59</v>
      </c>
      <c r="F13392" t="b">
        <v>0</v>
      </c>
      <c r="G13392" t="s">
        <v>89</v>
      </c>
      <c r="H13392" s="1">
        <v>46164.834039351852</v>
      </c>
      <c r="I13392" t="b">
        <v>0</v>
      </c>
      <c r="J13392" t="b">
        <v>0</v>
      </c>
      <c r="K13392" t="s">
        <v>41</v>
      </c>
      <c r="L13392" t="s">
        <v>74</v>
      </c>
      <c r="M13392"/>
      <c r="N13392">
        <v>41</v>
      </c>
      <c r="O13392" t="s">
        <v>2989</v>
      </c>
    </row>
    <row r="13393" spans="1:16" x14ac:dyDescent="0.35">
      <c r="A13393" t="s">
        <v>2</v>
      </c>
      <c r="B13393" t="s">
        <v>24384</v>
      </c>
      <c r="C13393" t="s">
        <v>76</v>
      </c>
      <c r="D13393" t="s">
        <v>584</v>
      </c>
      <c r="E13393" t="s">
        <v>59</v>
      </c>
      <c r="F13393" t="b">
        <v>1</v>
      </c>
      <c r="G13393" t="s">
        <v>19</v>
      </c>
      <c r="H13393" s="1">
        <v>46164.835868055547</v>
      </c>
      <c r="I13393" t="b">
        <v>0</v>
      </c>
      <c r="J13393" t="b">
        <v>0</v>
      </c>
      <c r="K13393" t="s">
        <v>19</v>
      </c>
      <c r="L13393" t="s">
        <v>74</v>
      </c>
      <c r="M13393"/>
      <c r="N13393">
        <v>15</v>
      </c>
      <c r="O13393" t="s">
        <v>10922</v>
      </c>
      <c r="P13393" t="s">
        <v>10923</v>
      </c>
    </row>
    <row r="13394" spans="1:16" x14ac:dyDescent="0.35">
      <c r="A13394" t="s">
        <v>2</v>
      </c>
      <c r="B13394" t="s">
        <v>24385</v>
      </c>
      <c r="C13394" t="s">
        <v>13664</v>
      </c>
      <c r="D13394" t="s">
        <v>4346</v>
      </c>
      <c r="E13394" t="s">
        <v>59</v>
      </c>
      <c r="F13394" t="b">
        <v>0</v>
      </c>
      <c r="G13394" t="s">
        <v>40</v>
      </c>
      <c r="H13394" s="1">
        <v>46164.836412037039</v>
      </c>
      <c r="I13394" t="b">
        <v>0</v>
      </c>
      <c r="J13394" t="b">
        <v>0</v>
      </c>
      <c r="K13394" t="s">
        <v>40</v>
      </c>
      <c r="L13394" t="s">
        <v>60</v>
      </c>
      <c r="M13394">
        <v>42384</v>
      </c>
      <c r="N13394"/>
      <c r="O13394" t="s">
        <v>13979</v>
      </c>
    </row>
    <row r="13395" spans="1:16" x14ac:dyDescent="0.35">
      <c r="A13395" t="s">
        <v>1</v>
      </c>
      <c r="B13395" t="s">
        <v>22303</v>
      </c>
      <c r="C13395" t="s">
        <v>224</v>
      </c>
      <c r="D13395" t="s">
        <v>2360</v>
      </c>
      <c r="E13395" t="s">
        <v>72</v>
      </c>
      <c r="F13395" t="b">
        <v>0</v>
      </c>
      <c r="G13395" t="s">
        <v>65</v>
      </c>
      <c r="H13395" s="1">
        <v>46164.87572916667</v>
      </c>
      <c r="I13395" t="b">
        <v>1</v>
      </c>
      <c r="J13395" t="b">
        <v>1</v>
      </c>
      <c r="K13395" t="s">
        <v>41</v>
      </c>
      <c r="L13395" t="s">
        <v>60</v>
      </c>
      <c r="M13395">
        <v>126800</v>
      </c>
      <c r="N13395"/>
      <c r="O13395" t="s">
        <v>5742</v>
      </c>
      <c r="P13395" t="s">
        <v>24386</v>
      </c>
    </row>
    <row r="13396" spans="1:16" x14ac:dyDescent="0.35">
      <c r="A13396" t="s">
        <v>2</v>
      </c>
      <c r="B13396" t="s">
        <v>24387</v>
      </c>
      <c r="C13396" t="s">
        <v>76</v>
      </c>
      <c r="D13396" t="s">
        <v>4346</v>
      </c>
      <c r="E13396" t="s">
        <v>59</v>
      </c>
      <c r="F13396" t="b">
        <v>1</v>
      </c>
      <c r="G13396" t="s">
        <v>65</v>
      </c>
      <c r="H13396" s="1">
        <v>46164.877060185187</v>
      </c>
      <c r="I13396" t="b">
        <v>0</v>
      </c>
      <c r="J13396" t="b">
        <v>0</v>
      </c>
      <c r="K13396" t="s">
        <v>41</v>
      </c>
      <c r="L13396" t="s">
        <v>60</v>
      </c>
      <c r="M13396">
        <v>100635</v>
      </c>
      <c r="N13396"/>
      <c r="O13396" t="s">
        <v>135</v>
      </c>
      <c r="P13396" t="s">
        <v>24388</v>
      </c>
    </row>
    <row r="13397" spans="1:16" x14ac:dyDescent="0.35">
      <c r="A13397" t="s">
        <v>2</v>
      </c>
      <c r="B13397" t="s">
        <v>24389</v>
      </c>
      <c r="C13397" t="s">
        <v>190</v>
      </c>
      <c r="D13397" t="s">
        <v>4526</v>
      </c>
      <c r="E13397" t="s">
        <v>59</v>
      </c>
      <c r="F13397" t="b">
        <v>0</v>
      </c>
      <c r="G13397" t="s">
        <v>73</v>
      </c>
      <c r="H13397" s="1">
        <v>46164.877106481479</v>
      </c>
      <c r="I13397" t="b">
        <v>0</v>
      </c>
      <c r="J13397" t="b">
        <v>0</v>
      </c>
      <c r="K13397" t="s">
        <v>41</v>
      </c>
      <c r="L13397" t="s">
        <v>60</v>
      </c>
      <c r="M13397">
        <v>200000</v>
      </c>
      <c r="N13397"/>
      <c r="O13397" t="s">
        <v>101</v>
      </c>
      <c r="P13397" t="s">
        <v>5921</v>
      </c>
    </row>
    <row r="13398" spans="1:16" x14ac:dyDescent="0.35">
      <c r="A13398" t="s">
        <v>1</v>
      </c>
      <c r="B13398" t="s">
        <v>1591</v>
      </c>
      <c r="C13398" t="s">
        <v>102</v>
      </c>
      <c r="D13398" t="s">
        <v>4526</v>
      </c>
      <c r="E13398" t="s">
        <v>59</v>
      </c>
      <c r="F13398" t="b">
        <v>0</v>
      </c>
      <c r="G13398" t="s">
        <v>89</v>
      </c>
      <c r="H13398" s="1">
        <v>46164.878344907411</v>
      </c>
      <c r="I13398" t="b">
        <v>0</v>
      </c>
      <c r="J13398" t="b">
        <v>1</v>
      </c>
      <c r="K13398" t="s">
        <v>41</v>
      </c>
      <c r="L13398" t="s">
        <v>60</v>
      </c>
      <c r="M13398">
        <v>236500</v>
      </c>
      <c r="N13398"/>
      <c r="O13398" t="s">
        <v>809</v>
      </c>
      <c r="P13398" t="s">
        <v>24390</v>
      </c>
    </row>
    <row r="13399" spans="1:16" x14ac:dyDescent="0.35">
      <c r="A13399" t="s">
        <v>4</v>
      </c>
      <c r="B13399" t="s">
        <v>24391</v>
      </c>
      <c r="C13399" t="s">
        <v>41</v>
      </c>
      <c r="D13399" t="s">
        <v>4526</v>
      </c>
      <c r="E13399" t="s">
        <v>88</v>
      </c>
      <c r="F13399" t="b">
        <v>0</v>
      </c>
      <c r="G13399" t="s">
        <v>89</v>
      </c>
      <c r="H13399" s="1">
        <v>46164.878391203703</v>
      </c>
      <c r="I13399" t="b">
        <v>0</v>
      </c>
      <c r="J13399" t="b">
        <v>0</v>
      </c>
      <c r="K13399" t="s">
        <v>41</v>
      </c>
      <c r="L13399" t="s">
        <v>74</v>
      </c>
      <c r="M13399"/>
      <c r="N13399">
        <v>62.5</v>
      </c>
      <c r="O13399" t="s">
        <v>105</v>
      </c>
      <c r="P13399" t="s">
        <v>24392</v>
      </c>
    </row>
    <row r="13400" spans="1:16" x14ac:dyDescent="0.35">
      <c r="A13400" t="s">
        <v>0</v>
      </c>
      <c r="B13400" t="s">
        <v>24393</v>
      </c>
      <c r="C13400" t="s">
        <v>115</v>
      </c>
      <c r="D13400" t="s">
        <v>4346</v>
      </c>
      <c r="E13400" t="s">
        <v>59</v>
      </c>
      <c r="F13400" t="b">
        <v>0</v>
      </c>
      <c r="G13400" t="s">
        <v>65</v>
      </c>
      <c r="H13400" s="1">
        <v>46164.917384259257</v>
      </c>
      <c r="I13400" t="b">
        <v>0</v>
      </c>
      <c r="J13400" t="b">
        <v>1</v>
      </c>
      <c r="K13400" t="s">
        <v>41</v>
      </c>
      <c r="L13400" t="s">
        <v>60</v>
      </c>
      <c r="M13400">
        <v>119200</v>
      </c>
      <c r="N13400"/>
      <c r="O13400" t="s">
        <v>116</v>
      </c>
      <c r="P13400" t="s">
        <v>3444</v>
      </c>
    </row>
    <row r="13401" spans="1:16" x14ac:dyDescent="0.35">
      <c r="A13401" t="s">
        <v>3</v>
      </c>
      <c r="B13401" t="s">
        <v>1839</v>
      </c>
      <c r="C13401" t="s">
        <v>32</v>
      </c>
      <c r="D13401" t="s">
        <v>2360</v>
      </c>
      <c r="E13401" t="s">
        <v>59</v>
      </c>
      <c r="F13401" t="b">
        <v>0</v>
      </c>
      <c r="G13401" t="s">
        <v>32</v>
      </c>
      <c r="H13401" s="1">
        <v>46164.918275462973</v>
      </c>
      <c r="I13401" t="b">
        <v>0</v>
      </c>
      <c r="J13401" t="b">
        <v>0</v>
      </c>
      <c r="K13401" t="s">
        <v>32</v>
      </c>
      <c r="L13401" t="s">
        <v>74</v>
      </c>
      <c r="M13401"/>
      <c r="N13401">
        <v>18</v>
      </c>
      <c r="O13401" t="s">
        <v>1239</v>
      </c>
      <c r="P13401" t="s">
        <v>426</v>
      </c>
    </row>
    <row r="13402" spans="1:16" x14ac:dyDescent="0.35">
      <c r="A13402" t="s">
        <v>2</v>
      </c>
      <c r="B13402" t="s">
        <v>19304</v>
      </c>
      <c r="C13402" t="s">
        <v>13</v>
      </c>
      <c r="D13402" t="s">
        <v>4526</v>
      </c>
      <c r="E13402" t="s">
        <v>59</v>
      </c>
      <c r="F13402" t="b">
        <v>0</v>
      </c>
      <c r="G13402" t="s">
        <v>13</v>
      </c>
      <c r="H13402" s="1">
        <v>46164.918981481482</v>
      </c>
      <c r="I13402" t="b">
        <v>0</v>
      </c>
      <c r="J13402" t="b">
        <v>0</v>
      </c>
      <c r="K13402" t="s">
        <v>13</v>
      </c>
      <c r="L13402" t="s">
        <v>60</v>
      </c>
      <c r="M13402">
        <v>125000</v>
      </c>
      <c r="N13402"/>
      <c r="O13402" t="s">
        <v>1876</v>
      </c>
      <c r="P13402" t="s">
        <v>24394</v>
      </c>
    </row>
    <row r="13403" spans="1:16" x14ac:dyDescent="0.35">
      <c r="A13403" t="s">
        <v>0</v>
      </c>
      <c r="B13403" t="s">
        <v>24395</v>
      </c>
      <c r="C13403" t="s">
        <v>112</v>
      </c>
      <c r="D13403" t="s">
        <v>2360</v>
      </c>
      <c r="E13403" t="s">
        <v>59</v>
      </c>
      <c r="F13403" t="b">
        <v>0</v>
      </c>
      <c r="G13403" t="s">
        <v>65</v>
      </c>
      <c r="H13403" s="1">
        <v>46164.959016203713</v>
      </c>
      <c r="I13403" t="b">
        <v>1</v>
      </c>
      <c r="J13403" t="b">
        <v>0</v>
      </c>
      <c r="K13403" t="s">
        <v>41</v>
      </c>
      <c r="L13403" t="s">
        <v>74</v>
      </c>
      <c r="M13403"/>
      <c r="N13403">
        <v>125</v>
      </c>
      <c r="O13403" t="s">
        <v>24396</v>
      </c>
    </row>
    <row r="13404" spans="1:16" x14ac:dyDescent="0.35">
      <c r="A13404" t="s">
        <v>1</v>
      </c>
      <c r="B13404" t="s">
        <v>24397</v>
      </c>
      <c r="C13404" t="s">
        <v>112</v>
      </c>
      <c r="D13404" t="s">
        <v>4346</v>
      </c>
      <c r="E13404" t="s">
        <v>59</v>
      </c>
      <c r="F13404" t="b">
        <v>0</v>
      </c>
      <c r="G13404" t="s">
        <v>65</v>
      </c>
      <c r="H13404" s="1">
        <v>46164.961597222216</v>
      </c>
      <c r="I13404" t="b">
        <v>0</v>
      </c>
      <c r="J13404" t="b">
        <v>1</v>
      </c>
      <c r="K13404" t="s">
        <v>41</v>
      </c>
      <c r="L13404" t="s">
        <v>60</v>
      </c>
      <c r="M13404">
        <v>200200</v>
      </c>
      <c r="N13404"/>
      <c r="O13404" t="s">
        <v>813</v>
      </c>
    </row>
    <row r="13405" spans="1:16" x14ac:dyDescent="0.35">
      <c r="A13405" t="s">
        <v>0</v>
      </c>
      <c r="B13405" t="s">
        <v>2073</v>
      </c>
      <c r="C13405" t="s">
        <v>162</v>
      </c>
      <c r="D13405" t="s">
        <v>4526</v>
      </c>
      <c r="E13405" t="s">
        <v>59</v>
      </c>
      <c r="F13405" t="b">
        <v>0</v>
      </c>
      <c r="G13405" t="s">
        <v>73</v>
      </c>
      <c r="H13405" s="1">
        <v>46165.00068287037</v>
      </c>
      <c r="I13405" t="b">
        <v>0</v>
      </c>
      <c r="J13405" t="b">
        <v>1</v>
      </c>
      <c r="K13405" t="s">
        <v>41</v>
      </c>
      <c r="L13405" t="s">
        <v>60</v>
      </c>
      <c r="M13405">
        <v>59962.5</v>
      </c>
      <c r="N13405"/>
      <c r="O13405" t="s">
        <v>2927</v>
      </c>
      <c r="P13405" t="s">
        <v>12421</v>
      </c>
    </row>
    <row r="13406" spans="1:16" x14ac:dyDescent="0.35">
      <c r="A13406" t="s">
        <v>0</v>
      </c>
      <c r="B13406" t="s">
        <v>24398</v>
      </c>
      <c r="C13406" t="s">
        <v>172</v>
      </c>
      <c r="D13406" t="s">
        <v>584</v>
      </c>
      <c r="E13406" t="s">
        <v>72</v>
      </c>
      <c r="F13406" t="b">
        <v>0</v>
      </c>
      <c r="G13406" t="s">
        <v>68</v>
      </c>
      <c r="H13406" s="1">
        <v>46165.000694444447</v>
      </c>
      <c r="I13406" t="b">
        <v>0</v>
      </c>
      <c r="J13406" t="b">
        <v>0</v>
      </c>
      <c r="K13406" t="s">
        <v>41</v>
      </c>
      <c r="L13406" t="s">
        <v>74</v>
      </c>
      <c r="M13406"/>
      <c r="N13406">
        <v>25</v>
      </c>
      <c r="O13406" t="s">
        <v>584</v>
      </c>
      <c r="P13406" t="s">
        <v>2175</v>
      </c>
    </row>
    <row r="13407" spans="1:16" x14ac:dyDescent="0.35">
      <c r="A13407" t="s">
        <v>0</v>
      </c>
      <c r="B13407" t="s">
        <v>5687</v>
      </c>
      <c r="C13407" t="s">
        <v>76</v>
      </c>
      <c r="D13407" t="s">
        <v>584</v>
      </c>
      <c r="E13407" t="s">
        <v>72</v>
      </c>
      <c r="F13407" t="b">
        <v>1</v>
      </c>
      <c r="G13407" t="s">
        <v>19</v>
      </c>
      <c r="H13407" s="1">
        <v>46165.001296296286</v>
      </c>
      <c r="I13407" t="b">
        <v>0</v>
      </c>
      <c r="J13407" t="b">
        <v>0</v>
      </c>
      <c r="K13407" t="s">
        <v>19</v>
      </c>
      <c r="L13407" t="s">
        <v>74</v>
      </c>
      <c r="M13407"/>
      <c r="N13407">
        <v>25</v>
      </c>
      <c r="O13407" t="s">
        <v>584</v>
      </c>
      <c r="P13407" t="s">
        <v>5688</v>
      </c>
    </row>
    <row r="13408" spans="1:16" x14ac:dyDescent="0.35">
      <c r="A13408" t="s">
        <v>0</v>
      </c>
      <c r="B13408" t="s">
        <v>2796</v>
      </c>
      <c r="C13408" t="s">
        <v>8540</v>
      </c>
      <c r="D13408" t="s">
        <v>4526</v>
      </c>
      <c r="E13408" t="s">
        <v>59</v>
      </c>
      <c r="F13408" t="b">
        <v>0</v>
      </c>
      <c r="G13408" t="s">
        <v>68</v>
      </c>
      <c r="H13408" s="1">
        <v>46165.042361111111</v>
      </c>
      <c r="I13408" t="b">
        <v>0</v>
      </c>
      <c r="J13408" t="b">
        <v>1</v>
      </c>
      <c r="K13408" t="s">
        <v>41</v>
      </c>
      <c r="L13408" t="s">
        <v>60</v>
      </c>
      <c r="M13408">
        <v>80085</v>
      </c>
      <c r="N13408"/>
      <c r="O13408" t="s">
        <v>742</v>
      </c>
      <c r="P13408" t="s">
        <v>219</v>
      </c>
    </row>
    <row r="13409" spans="1:16" x14ac:dyDescent="0.35">
      <c r="A13409" t="s">
        <v>1</v>
      </c>
      <c r="B13409" t="s">
        <v>24251</v>
      </c>
      <c r="C13409" t="s">
        <v>607</v>
      </c>
      <c r="D13409" t="s">
        <v>4346</v>
      </c>
      <c r="E13409" t="s">
        <v>59</v>
      </c>
      <c r="F13409" t="b">
        <v>0</v>
      </c>
      <c r="G13409" t="s">
        <v>68</v>
      </c>
      <c r="H13409" s="1">
        <v>46165.086678240739</v>
      </c>
      <c r="I13409" t="b">
        <v>0</v>
      </c>
      <c r="J13409" t="b">
        <v>0</v>
      </c>
      <c r="K13409" t="s">
        <v>41</v>
      </c>
      <c r="L13409" t="s">
        <v>60</v>
      </c>
      <c r="M13409">
        <v>172500</v>
      </c>
      <c r="N13409"/>
      <c r="O13409" t="s">
        <v>305</v>
      </c>
      <c r="P13409" t="s">
        <v>24252</v>
      </c>
    </row>
    <row r="13410" spans="1:16" x14ac:dyDescent="0.35">
      <c r="A13410" t="s">
        <v>1</v>
      </c>
      <c r="B13410" t="s">
        <v>277</v>
      </c>
      <c r="C13410" t="s">
        <v>107</v>
      </c>
      <c r="D13410" t="s">
        <v>4756</v>
      </c>
      <c r="E13410" t="s">
        <v>59</v>
      </c>
      <c r="F13410" t="b">
        <v>0</v>
      </c>
      <c r="G13410" t="s">
        <v>41</v>
      </c>
      <c r="H13410" s="1">
        <v>46165.08803240741</v>
      </c>
      <c r="I13410" t="b">
        <v>0</v>
      </c>
      <c r="J13410" t="b">
        <v>0</v>
      </c>
      <c r="K13410" t="s">
        <v>41</v>
      </c>
      <c r="L13410" t="s">
        <v>60</v>
      </c>
      <c r="M13410">
        <v>135000</v>
      </c>
      <c r="N13410"/>
      <c r="O13410" t="s">
        <v>19498</v>
      </c>
      <c r="P13410" t="s">
        <v>24399</v>
      </c>
    </row>
    <row r="13411" spans="1:16" x14ac:dyDescent="0.35">
      <c r="A13411" t="s">
        <v>2</v>
      </c>
      <c r="B13411" t="s">
        <v>24400</v>
      </c>
      <c r="C13411" t="s">
        <v>142</v>
      </c>
      <c r="D13411" t="s">
        <v>4756</v>
      </c>
      <c r="E13411" t="s">
        <v>59</v>
      </c>
      <c r="F13411" t="b">
        <v>0</v>
      </c>
      <c r="G13411" t="s">
        <v>65</v>
      </c>
      <c r="H13411" s="1">
        <v>46165.127083333333</v>
      </c>
      <c r="I13411" t="b">
        <v>0</v>
      </c>
      <c r="J13411" t="b">
        <v>1</v>
      </c>
      <c r="K13411" t="s">
        <v>41</v>
      </c>
      <c r="L13411" t="s">
        <v>60</v>
      </c>
      <c r="M13411">
        <v>140754.5</v>
      </c>
      <c r="N13411"/>
      <c r="O13411" t="s">
        <v>1594</v>
      </c>
      <c r="P13411" t="s">
        <v>3459</v>
      </c>
    </row>
    <row r="13412" spans="1:16" x14ac:dyDescent="0.35">
      <c r="A13412" t="s">
        <v>7</v>
      </c>
      <c r="B13412" t="s">
        <v>2426</v>
      </c>
      <c r="C13412" t="s">
        <v>949</v>
      </c>
      <c r="D13412" t="s">
        <v>4756</v>
      </c>
      <c r="E13412" t="s">
        <v>59</v>
      </c>
      <c r="F13412" t="b">
        <v>0</v>
      </c>
      <c r="G13412" t="s">
        <v>65</v>
      </c>
      <c r="H13412" s="1">
        <v>46165.209733796299</v>
      </c>
      <c r="I13412" t="b">
        <v>0</v>
      </c>
      <c r="J13412" t="b">
        <v>1</v>
      </c>
      <c r="K13412" t="s">
        <v>41</v>
      </c>
      <c r="L13412" t="s">
        <v>60</v>
      </c>
      <c r="M13412">
        <v>110000</v>
      </c>
      <c r="N13412"/>
      <c r="O13412" t="s">
        <v>24401</v>
      </c>
      <c r="P13412" t="s">
        <v>24402</v>
      </c>
    </row>
    <row r="13413" spans="1:16" x14ac:dyDescent="0.35">
      <c r="A13413" t="s">
        <v>4</v>
      </c>
      <c r="B13413" t="s">
        <v>24403</v>
      </c>
      <c r="C13413" t="s">
        <v>422</v>
      </c>
      <c r="D13413" t="s">
        <v>4526</v>
      </c>
      <c r="E13413" t="s">
        <v>59</v>
      </c>
      <c r="F13413" t="b">
        <v>0</v>
      </c>
      <c r="G13413" t="s">
        <v>68</v>
      </c>
      <c r="H13413" s="1">
        <v>46165.212071759262</v>
      </c>
      <c r="I13413" t="b">
        <v>1</v>
      </c>
      <c r="J13413" t="b">
        <v>1</v>
      </c>
      <c r="K13413" t="s">
        <v>41</v>
      </c>
      <c r="L13413" t="s">
        <v>60</v>
      </c>
      <c r="M13413">
        <v>101375</v>
      </c>
      <c r="N13413"/>
      <c r="O13413" t="s">
        <v>468</v>
      </c>
      <c r="P13413" t="s">
        <v>2391</v>
      </c>
    </row>
    <row r="13414" spans="1:16" x14ac:dyDescent="0.35">
      <c r="A13414" t="s">
        <v>0</v>
      </c>
      <c r="B13414" t="s">
        <v>24404</v>
      </c>
      <c r="C13414" t="s">
        <v>142</v>
      </c>
      <c r="D13414" t="s">
        <v>2360</v>
      </c>
      <c r="E13414" t="s">
        <v>59</v>
      </c>
      <c r="F13414" t="b">
        <v>0</v>
      </c>
      <c r="G13414" t="s">
        <v>65</v>
      </c>
      <c r="H13414" s="1">
        <v>46165.251400462963</v>
      </c>
      <c r="I13414" t="b">
        <v>0</v>
      </c>
      <c r="J13414" t="b">
        <v>1</v>
      </c>
      <c r="K13414" t="s">
        <v>41</v>
      </c>
      <c r="L13414" t="s">
        <v>60</v>
      </c>
      <c r="M13414">
        <v>75000</v>
      </c>
      <c r="N13414"/>
      <c r="O13414" t="s">
        <v>24405</v>
      </c>
      <c r="P13414" t="s">
        <v>2503</v>
      </c>
    </row>
    <row r="13415" spans="1:16" x14ac:dyDescent="0.35">
      <c r="A13415" t="s">
        <v>0</v>
      </c>
      <c r="B13415" t="s">
        <v>24406</v>
      </c>
      <c r="C13415" t="s">
        <v>22652</v>
      </c>
      <c r="D13415" t="s">
        <v>4346</v>
      </c>
      <c r="E13415" t="s">
        <v>59</v>
      </c>
      <c r="F13415" t="b">
        <v>0</v>
      </c>
      <c r="G13415" t="s">
        <v>40</v>
      </c>
      <c r="H13415" s="1">
        <v>46165.252465277779</v>
      </c>
      <c r="I13415" t="b">
        <v>1</v>
      </c>
      <c r="J13415" t="b">
        <v>0</v>
      </c>
      <c r="K13415" t="s">
        <v>40</v>
      </c>
      <c r="L13415" t="s">
        <v>60</v>
      </c>
      <c r="M13415">
        <v>32488.5</v>
      </c>
      <c r="N13415"/>
      <c r="O13415" t="s">
        <v>22653</v>
      </c>
      <c r="P13415" t="s">
        <v>22654</v>
      </c>
    </row>
    <row r="13416" spans="1:16" x14ac:dyDescent="0.35">
      <c r="A13416" t="s">
        <v>4</v>
      </c>
      <c r="B13416" t="s">
        <v>24407</v>
      </c>
      <c r="C13416" t="s">
        <v>500</v>
      </c>
      <c r="D13416" t="s">
        <v>4756</v>
      </c>
      <c r="E13416" t="s">
        <v>59</v>
      </c>
      <c r="F13416" t="b">
        <v>0</v>
      </c>
      <c r="G13416" t="s">
        <v>13</v>
      </c>
      <c r="H13416" s="1">
        <v>46165.253900462973</v>
      </c>
      <c r="I13416" t="b">
        <v>1</v>
      </c>
      <c r="J13416" t="b">
        <v>0</v>
      </c>
      <c r="K13416" t="s">
        <v>13</v>
      </c>
      <c r="L13416" t="s">
        <v>60</v>
      </c>
      <c r="M13416">
        <v>105000</v>
      </c>
      <c r="N13416"/>
      <c r="O13416" t="s">
        <v>10441</v>
      </c>
      <c r="P13416" t="s">
        <v>24408</v>
      </c>
    </row>
    <row r="13417" spans="1:16" x14ac:dyDescent="0.35">
      <c r="A13417" t="s">
        <v>0</v>
      </c>
      <c r="B13417" t="s">
        <v>2469</v>
      </c>
      <c r="C13417" t="s">
        <v>71</v>
      </c>
      <c r="D13417" t="s">
        <v>4346</v>
      </c>
      <c r="E13417" t="s">
        <v>232</v>
      </c>
      <c r="F13417" t="b">
        <v>0</v>
      </c>
      <c r="G13417" t="s">
        <v>73</v>
      </c>
      <c r="H13417" s="1">
        <v>46165.293067129627</v>
      </c>
      <c r="I13417" t="b">
        <v>0</v>
      </c>
      <c r="J13417" t="b">
        <v>0</v>
      </c>
      <c r="K13417" t="s">
        <v>41</v>
      </c>
      <c r="L13417" t="s">
        <v>60</v>
      </c>
      <c r="M13417">
        <v>52000</v>
      </c>
      <c r="N13417"/>
      <c r="O13417" t="s">
        <v>1046</v>
      </c>
      <c r="P13417" t="s">
        <v>1482</v>
      </c>
    </row>
    <row r="13418" spans="1:16" x14ac:dyDescent="0.35">
      <c r="A13418" t="s">
        <v>1</v>
      </c>
      <c r="B13418" t="s">
        <v>24409</v>
      </c>
      <c r="C13418" t="s">
        <v>211</v>
      </c>
      <c r="D13418" t="s">
        <v>17626</v>
      </c>
      <c r="E13418" t="s">
        <v>59</v>
      </c>
      <c r="F13418" t="b">
        <v>0</v>
      </c>
      <c r="G13418" t="s">
        <v>77</v>
      </c>
      <c r="H13418" s="1">
        <v>46165.295381944437</v>
      </c>
      <c r="I13418" t="b">
        <v>0</v>
      </c>
      <c r="J13418" t="b">
        <v>0</v>
      </c>
      <c r="K13418" t="s">
        <v>41</v>
      </c>
      <c r="L13418" t="s">
        <v>60</v>
      </c>
      <c r="M13418">
        <v>125000</v>
      </c>
      <c r="N13418"/>
      <c r="O13418" t="s">
        <v>24410</v>
      </c>
      <c r="P13418" t="s">
        <v>1377</v>
      </c>
    </row>
    <row r="13419" spans="1:16" x14ac:dyDescent="0.35">
      <c r="A13419" t="s">
        <v>1</v>
      </c>
      <c r="B13419" t="s">
        <v>24409</v>
      </c>
      <c r="C13419" t="s">
        <v>616</v>
      </c>
      <c r="D13419" t="s">
        <v>17626</v>
      </c>
      <c r="E13419" t="s">
        <v>59</v>
      </c>
      <c r="F13419" t="b">
        <v>0</v>
      </c>
      <c r="G13419" t="s">
        <v>73</v>
      </c>
      <c r="H13419" s="1">
        <v>46165.295405092591</v>
      </c>
      <c r="I13419" t="b">
        <v>0</v>
      </c>
      <c r="J13419" t="b">
        <v>0</v>
      </c>
      <c r="K13419" t="s">
        <v>41</v>
      </c>
      <c r="L13419" t="s">
        <v>60</v>
      </c>
      <c r="M13419">
        <v>125000</v>
      </c>
      <c r="N13419"/>
      <c r="O13419" t="s">
        <v>24410</v>
      </c>
      <c r="P13419" t="s">
        <v>1377</v>
      </c>
    </row>
    <row r="13420" spans="1:16" x14ac:dyDescent="0.35">
      <c r="A13420" t="s">
        <v>4</v>
      </c>
      <c r="B13420" t="s">
        <v>1881</v>
      </c>
      <c r="C13420" t="s">
        <v>1154</v>
      </c>
      <c r="D13420" t="s">
        <v>17626</v>
      </c>
      <c r="E13420" t="s">
        <v>59</v>
      </c>
      <c r="F13420" t="b">
        <v>0</v>
      </c>
      <c r="G13420" t="s">
        <v>68</v>
      </c>
      <c r="H13420" s="1">
        <v>46165.295405092591</v>
      </c>
      <c r="I13420" t="b">
        <v>1</v>
      </c>
      <c r="J13420" t="b">
        <v>1</v>
      </c>
      <c r="K13420" t="s">
        <v>41</v>
      </c>
      <c r="L13420" t="s">
        <v>60</v>
      </c>
      <c r="M13420">
        <v>223355</v>
      </c>
      <c r="N13420"/>
      <c r="O13420" t="s">
        <v>8715</v>
      </c>
      <c r="P13420" t="s">
        <v>24411</v>
      </c>
    </row>
    <row r="13421" spans="1:16" x14ac:dyDescent="0.35">
      <c r="A13421" t="s">
        <v>4</v>
      </c>
      <c r="B13421" t="s">
        <v>24412</v>
      </c>
      <c r="C13421" t="s">
        <v>334</v>
      </c>
      <c r="D13421" t="s">
        <v>4346</v>
      </c>
      <c r="E13421" t="s">
        <v>59</v>
      </c>
      <c r="F13421" t="b">
        <v>0</v>
      </c>
      <c r="G13421" t="s">
        <v>77</v>
      </c>
      <c r="H13421" s="1">
        <v>46165.337048611109</v>
      </c>
      <c r="I13421" t="b">
        <v>0</v>
      </c>
      <c r="J13421" t="b">
        <v>1</v>
      </c>
      <c r="K13421" t="s">
        <v>41</v>
      </c>
      <c r="L13421" t="s">
        <v>60</v>
      </c>
      <c r="M13421">
        <v>169000</v>
      </c>
      <c r="N13421"/>
      <c r="O13421" t="s">
        <v>1183</v>
      </c>
      <c r="P13421" t="s">
        <v>24413</v>
      </c>
    </row>
    <row r="13422" spans="1:16" x14ac:dyDescent="0.35">
      <c r="A13422" t="s">
        <v>8</v>
      </c>
      <c r="B13422" t="s">
        <v>24414</v>
      </c>
      <c r="C13422" t="s">
        <v>162</v>
      </c>
      <c r="D13422" t="s">
        <v>4526</v>
      </c>
      <c r="E13422" t="s">
        <v>59</v>
      </c>
      <c r="F13422" t="b">
        <v>0</v>
      </c>
      <c r="G13422" t="s">
        <v>73</v>
      </c>
      <c r="H13422" s="1">
        <v>46165.377592592587</v>
      </c>
      <c r="I13422" t="b">
        <v>0</v>
      </c>
      <c r="J13422" t="b">
        <v>1</v>
      </c>
      <c r="K13422" t="s">
        <v>41</v>
      </c>
      <c r="L13422" t="s">
        <v>60</v>
      </c>
      <c r="M13422">
        <v>224500</v>
      </c>
      <c r="N13422"/>
      <c r="O13422" t="s">
        <v>1481</v>
      </c>
      <c r="P13422" t="s">
        <v>24415</v>
      </c>
    </row>
    <row r="13423" spans="1:16" x14ac:dyDescent="0.35">
      <c r="A13423" t="s">
        <v>0</v>
      </c>
      <c r="B13423" t="s">
        <v>24416</v>
      </c>
      <c r="C13423" t="s">
        <v>41</v>
      </c>
      <c r="D13423" t="s">
        <v>4526</v>
      </c>
      <c r="E13423" t="s">
        <v>59</v>
      </c>
      <c r="F13423" t="b">
        <v>0</v>
      </c>
      <c r="G13423" t="s">
        <v>41</v>
      </c>
      <c r="H13423" s="1">
        <v>46166.210868055547</v>
      </c>
      <c r="I13423" t="b">
        <v>1</v>
      </c>
      <c r="J13423" t="b">
        <v>0</v>
      </c>
      <c r="K13423" t="s">
        <v>41</v>
      </c>
      <c r="L13423" t="s">
        <v>60</v>
      </c>
      <c r="M13423">
        <v>130000</v>
      </c>
      <c r="N13423"/>
      <c r="O13423" t="s">
        <v>1443</v>
      </c>
      <c r="P13423" t="s">
        <v>219</v>
      </c>
    </row>
    <row r="13424" spans="1:16" x14ac:dyDescent="0.35">
      <c r="A13424" t="s">
        <v>4</v>
      </c>
      <c r="B13424" t="s">
        <v>2973</v>
      </c>
      <c r="C13424" t="s">
        <v>19700</v>
      </c>
      <c r="D13424" t="s">
        <v>4756</v>
      </c>
      <c r="E13424" t="s">
        <v>59</v>
      </c>
      <c r="F13424" t="b">
        <v>0</v>
      </c>
      <c r="G13424" t="s">
        <v>65</v>
      </c>
      <c r="H13424" s="1">
        <v>46166.251493055563</v>
      </c>
      <c r="I13424" t="b">
        <v>1</v>
      </c>
      <c r="J13424" t="b">
        <v>1</v>
      </c>
      <c r="K13424" t="s">
        <v>41</v>
      </c>
      <c r="L13424" t="s">
        <v>60</v>
      </c>
      <c r="M13424">
        <v>171417.5</v>
      </c>
      <c r="N13424"/>
      <c r="O13424" t="s">
        <v>2905</v>
      </c>
      <c r="P13424" t="s">
        <v>24417</v>
      </c>
    </row>
    <row r="13425" spans="1:16" x14ac:dyDescent="0.35">
      <c r="A13425" t="s">
        <v>3</v>
      </c>
      <c r="B13425" t="s">
        <v>24418</v>
      </c>
      <c r="C13425" t="s">
        <v>14133</v>
      </c>
      <c r="D13425" t="s">
        <v>17963</v>
      </c>
      <c r="E13425" t="s">
        <v>59</v>
      </c>
      <c r="F13425" t="b">
        <v>0</v>
      </c>
      <c r="G13425" t="s">
        <v>40</v>
      </c>
      <c r="H13425" s="1">
        <v>46166.335868055547</v>
      </c>
      <c r="I13425" t="b">
        <v>0</v>
      </c>
      <c r="J13425" t="b">
        <v>0</v>
      </c>
      <c r="K13425" t="s">
        <v>40</v>
      </c>
      <c r="L13425" t="s">
        <v>60</v>
      </c>
      <c r="M13425">
        <v>40000</v>
      </c>
      <c r="N13425"/>
      <c r="O13425" t="s">
        <v>13982</v>
      </c>
      <c r="P13425" t="s">
        <v>219</v>
      </c>
    </row>
    <row r="13426" spans="1:16" x14ac:dyDescent="0.35">
      <c r="A13426" t="s">
        <v>0</v>
      </c>
      <c r="B13426" t="s">
        <v>24419</v>
      </c>
      <c r="C13426" t="s">
        <v>1107</v>
      </c>
      <c r="D13426" t="s">
        <v>11236</v>
      </c>
      <c r="E13426" t="s">
        <v>59</v>
      </c>
      <c r="F13426" t="b">
        <v>0</v>
      </c>
      <c r="G13426" t="s">
        <v>77</v>
      </c>
      <c r="H13426" s="1">
        <v>46166.376446759263</v>
      </c>
      <c r="I13426" t="b">
        <v>0</v>
      </c>
      <c r="J13426" t="b">
        <v>0</v>
      </c>
      <c r="K13426" t="s">
        <v>41</v>
      </c>
      <c r="L13426" t="s">
        <v>60</v>
      </c>
      <c r="M13426">
        <v>105000</v>
      </c>
      <c r="N13426"/>
      <c r="O13426" t="s">
        <v>3034</v>
      </c>
      <c r="P13426" t="s">
        <v>4575</v>
      </c>
    </row>
    <row r="13427" spans="1:16" x14ac:dyDescent="0.35">
      <c r="A13427" t="s">
        <v>3</v>
      </c>
      <c r="B13427" t="s">
        <v>24420</v>
      </c>
      <c r="C13427" t="s">
        <v>172</v>
      </c>
      <c r="D13427" t="s">
        <v>4526</v>
      </c>
      <c r="E13427" t="s">
        <v>59</v>
      </c>
      <c r="F13427" t="b">
        <v>0</v>
      </c>
      <c r="G13427" t="s">
        <v>68</v>
      </c>
      <c r="H13427" s="1">
        <v>46166.376446759263</v>
      </c>
      <c r="I13427" t="b">
        <v>0</v>
      </c>
      <c r="J13427" t="b">
        <v>1</v>
      </c>
      <c r="K13427" t="s">
        <v>41</v>
      </c>
      <c r="L13427" t="s">
        <v>60</v>
      </c>
      <c r="M13427">
        <v>122500</v>
      </c>
      <c r="N13427"/>
      <c r="O13427" t="s">
        <v>7675</v>
      </c>
      <c r="P13427" t="s">
        <v>24421</v>
      </c>
    </row>
    <row r="13428" spans="1:16" x14ac:dyDescent="0.35">
      <c r="A13428" t="s">
        <v>1</v>
      </c>
      <c r="B13428" t="s">
        <v>24422</v>
      </c>
      <c r="C13428" t="s">
        <v>9321</v>
      </c>
      <c r="D13428" t="s">
        <v>2360</v>
      </c>
      <c r="E13428" t="s">
        <v>59</v>
      </c>
      <c r="F13428" t="b">
        <v>0</v>
      </c>
      <c r="G13428" t="s">
        <v>77</v>
      </c>
      <c r="H13428" s="1">
        <v>46166.378807870373</v>
      </c>
      <c r="I13428" t="b">
        <v>1</v>
      </c>
      <c r="J13428" t="b">
        <v>1</v>
      </c>
      <c r="K13428" t="s">
        <v>41</v>
      </c>
      <c r="L13428" t="s">
        <v>60</v>
      </c>
      <c r="M13428">
        <v>83000</v>
      </c>
      <c r="N13428"/>
      <c r="O13428" t="s">
        <v>4007</v>
      </c>
      <c r="P13428" t="s">
        <v>24423</v>
      </c>
    </row>
    <row r="13429" spans="1:16" x14ac:dyDescent="0.35">
      <c r="A13429" t="s">
        <v>0</v>
      </c>
      <c r="B13429" t="s">
        <v>24424</v>
      </c>
      <c r="C13429" t="s">
        <v>76</v>
      </c>
      <c r="D13429" t="s">
        <v>584</v>
      </c>
      <c r="E13429" t="s">
        <v>59</v>
      </c>
      <c r="F13429" t="b">
        <v>1</v>
      </c>
      <c r="G13429" t="s">
        <v>19</v>
      </c>
      <c r="H13429" s="1">
        <v>46166.418622685182</v>
      </c>
      <c r="I13429" t="b">
        <v>0</v>
      </c>
      <c r="J13429" t="b">
        <v>0</v>
      </c>
      <c r="K13429" t="s">
        <v>19</v>
      </c>
      <c r="L13429" t="s">
        <v>74</v>
      </c>
      <c r="M13429"/>
      <c r="N13429">
        <v>15</v>
      </c>
      <c r="O13429" t="s">
        <v>108</v>
      </c>
      <c r="P13429" t="s">
        <v>10126</v>
      </c>
    </row>
    <row r="13430" spans="1:16" x14ac:dyDescent="0.35">
      <c r="A13430" t="s">
        <v>6</v>
      </c>
      <c r="B13430" t="s">
        <v>24425</v>
      </c>
      <c r="C13430" t="s">
        <v>690</v>
      </c>
      <c r="D13430" t="s">
        <v>4526</v>
      </c>
      <c r="E13430" t="s">
        <v>59</v>
      </c>
      <c r="F13430" t="b">
        <v>0</v>
      </c>
      <c r="G13430" t="s">
        <v>77</v>
      </c>
      <c r="H13430" s="1">
        <v>46166.460949074077</v>
      </c>
      <c r="I13430" t="b">
        <v>0</v>
      </c>
      <c r="J13430" t="b">
        <v>1</v>
      </c>
      <c r="K13430" t="s">
        <v>41</v>
      </c>
      <c r="L13430" t="s">
        <v>60</v>
      </c>
      <c r="M13430">
        <v>167657</v>
      </c>
      <c r="N13430"/>
      <c r="O13430" t="s">
        <v>20119</v>
      </c>
      <c r="P13430" t="s">
        <v>24426</v>
      </c>
    </row>
    <row r="13431" spans="1:16" x14ac:dyDescent="0.35">
      <c r="A13431" t="s">
        <v>0</v>
      </c>
      <c r="B13431" t="s">
        <v>24427</v>
      </c>
      <c r="C13431" t="s">
        <v>13872</v>
      </c>
      <c r="D13431" t="s">
        <v>17963</v>
      </c>
      <c r="E13431" t="s">
        <v>59</v>
      </c>
      <c r="F13431" t="b">
        <v>0</v>
      </c>
      <c r="G13431" t="s">
        <v>89</v>
      </c>
      <c r="H13431" s="1">
        <v>46166.501469907409</v>
      </c>
      <c r="I13431" t="b">
        <v>0</v>
      </c>
      <c r="J13431" t="b">
        <v>1</v>
      </c>
      <c r="K13431" t="s">
        <v>41</v>
      </c>
      <c r="L13431" t="s">
        <v>60</v>
      </c>
      <c r="M13431">
        <v>57500</v>
      </c>
      <c r="N13431"/>
      <c r="O13431" t="s">
        <v>13982</v>
      </c>
      <c r="P13431" t="s">
        <v>4154</v>
      </c>
    </row>
    <row r="13432" spans="1:16" x14ac:dyDescent="0.35">
      <c r="A13432" t="s">
        <v>6</v>
      </c>
      <c r="B13432" t="s">
        <v>24428</v>
      </c>
      <c r="C13432" t="s">
        <v>1883</v>
      </c>
      <c r="D13432" t="s">
        <v>4562</v>
      </c>
      <c r="E13432" t="s">
        <v>59</v>
      </c>
      <c r="F13432" t="b">
        <v>0</v>
      </c>
      <c r="G13432" t="s">
        <v>68</v>
      </c>
      <c r="H13432" s="1">
        <v>46166.502638888887</v>
      </c>
      <c r="I13432" t="b">
        <v>0</v>
      </c>
      <c r="J13432" t="b">
        <v>0</v>
      </c>
      <c r="K13432" t="s">
        <v>41</v>
      </c>
      <c r="L13432" t="s">
        <v>60</v>
      </c>
      <c r="M13432">
        <v>157500</v>
      </c>
      <c r="N13432"/>
      <c r="O13432" t="s">
        <v>24429</v>
      </c>
    </row>
    <row r="13433" spans="1:16" x14ac:dyDescent="0.35">
      <c r="A13433" t="s">
        <v>4</v>
      </c>
      <c r="B13433" t="s">
        <v>3673</v>
      </c>
      <c r="C13433" t="s">
        <v>86</v>
      </c>
      <c r="D13433" t="s">
        <v>4756</v>
      </c>
      <c r="E13433" t="s">
        <v>59</v>
      </c>
      <c r="F13433" t="b">
        <v>0</v>
      </c>
      <c r="G13433" t="s">
        <v>77</v>
      </c>
      <c r="H13433" s="1">
        <v>46166.543113425927</v>
      </c>
      <c r="I13433" t="b">
        <v>0</v>
      </c>
      <c r="J13433" t="b">
        <v>1</v>
      </c>
      <c r="K13433" t="s">
        <v>41</v>
      </c>
      <c r="L13433" t="s">
        <v>60</v>
      </c>
      <c r="M13433">
        <v>85000</v>
      </c>
      <c r="N13433"/>
      <c r="O13433" t="s">
        <v>24430</v>
      </c>
    </row>
    <row r="13434" spans="1:16" x14ac:dyDescent="0.35">
      <c r="A13434" t="s">
        <v>5</v>
      </c>
      <c r="B13434" t="s">
        <v>5</v>
      </c>
      <c r="C13434" t="s">
        <v>1333</v>
      </c>
      <c r="D13434" t="s">
        <v>4756</v>
      </c>
      <c r="E13434" t="s">
        <v>59</v>
      </c>
      <c r="F13434" t="b">
        <v>0</v>
      </c>
      <c r="G13434" t="s">
        <v>89</v>
      </c>
      <c r="H13434" s="1">
        <v>46166.545486111107</v>
      </c>
      <c r="I13434" t="b">
        <v>0</v>
      </c>
      <c r="J13434" t="b">
        <v>0</v>
      </c>
      <c r="K13434" t="s">
        <v>41</v>
      </c>
      <c r="L13434" t="s">
        <v>60</v>
      </c>
      <c r="M13434">
        <v>125000</v>
      </c>
      <c r="N13434"/>
      <c r="O13434" t="s">
        <v>20734</v>
      </c>
      <c r="P13434" t="s">
        <v>24431</v>
      </c>
    </row>
    <row r="13435" spans="1:16" x14ac:dyDescent="0.35">
      <c r="A13435" t="s">
        <v>0</v>
      </c>
      <c r="B13435" t="s">
        <v>24432</v>
      </c>
      <c r="C13435" t="s">
        <v>24433</v>
      </c>
      <c r="D13435" t="s">
        <v>19108</v>
      </c>
      <c r="E13435" t="s">
        <v>59</v>
      </c>
      <c r="F13435" t="b">
        <v>0</v>
      </c>
      <c r="G13435" t="s">
        <v>89</v>
      </c>
      <c r="H13435" s="1">
        <v>46166.584803240738</v>
      </c>
      <c r="I13435" t="b">
        <v>0</v>
      </c>
      <c r="J13435" t="b">
        <v>1</v>
      </c>
      <c r="K13435" t="s">
        <v>41</v>
      </c>
      <c r="L13435" t="s">
        <v>60</v>
      </c>
      <c r="M13435">
        <v>65000</v>
      </c>
      <c r="N13435"/>
      <c r="O13435" t="s">
        <v>3716</v>
      </c>
      <c r="P13435" t="s">
        <v>673</v>
      </c>
    </row>
    <row r="13436" spans="1:16" x14ac:dyDescent="0.35">
      <c r="A13436" t="s">
        <v>3</v>
      </c>
      <c r="B13436" t="s">
        <v>24434</v>
      </c>
      <c r="C13436" t="s">
        <v>19590</v>
      </c>
      <c r="D13436" t="s">
        <v>4756</v>
      </c>
      <c r="E13436" t="s">
        <v>59</v>
      </c>
      <c r="F13436" t="b">
        <v>0</v>
      </c>
      <c r="G13436" t="s">
        <v>65</v>
      </c>
      <c r="H13436" s="1">
        <v>46166.584826388891</v>
      </c>
      <c r="I13436" t="b">
        <v>0</v>
      </c>
      <c r="J13436" t="b">
        <v>1</v>
      </c>
      <c r="K13436" t="s">
        <v>41</v>
      </c>
      <c r="L13436" t="s">
        <v>60</v>
      </c>
      <c r="M13436">
        <v>92500</v>
      </c>
      <c r="N13436"/>
      <c r="O13436" t="s">
        <v>3085</v>
      </c>
      <c r="P13436" t="s">
        <v>426</v>
      </c>
    </row>
    <row r="13437" spans="1:16" x14ac:dyDescent="0.35">
      <c r="A13437" t="s">
        <v>2</v>
      </c>
      <c r="B13437" t="s">
        <v>766</v>
      </c>
      <c r="C13437" t="s">
        <v>592</v>
      </c>
      <c r="D13437" t="s">
        <v>4756</v>
      </c>
      <c r="E13437" t="s">
        <v>59</v>
      </c>
      <c r="F13437" t="b">
        <v>0</v>
      </c>
      <c r="G13437" t="s">
        <v>73</v>
      </c>
      <c r="H13437" s="1">
        <v>46166.627662037034</v>
      </c>
      <c r="I13437" t="b">
        <v>0</v>
      </c>
      <c r="J13437" t="b">
        <v>1</v>
      </c>
      <c r="K13437" t="s">
        <v>41</v>
      </c>
      <c r="L13437" t="s">
        <v>60</v>
      </c>
      <c r="M13437">
        <v>216108</v>
      </c>
      <c r="N13437"/>
      <c r="O13437" t="s">
        <v>24435</v>
      </c>
      <c r="P13437" t="s">
        <v>1234</v>
      </c>
    </row>
    <row r="13438" spans="1:16" x14ac:dyDescent="0.35">
      <c r="A13438" t="s">
        <v>9</v>
      </c>
      <c r="B13438" t="s">
        <v>24436</v>
      </c>
      <c r="C13438" t="s">
        <v>6956</v>
      </c>
      <c r="D13438" t="s">
        <v>5018</v>
      </c>
      <c r="E13438" t="s">
        <v>59</v>
      </c>
      <c r="F13438" t="b">
        <v>0</v>
      </c>
      <c r="G13438" t="s">
        <v>40</v>
      </c>
      <c r="H13438" s="1">
        <v>46166.630057870367</v>
      </c>
      <c r="I13438" t="b">
        <v>1</v>
      </c>
      <c r="J13438" t="b">
        <v>0</v>
      </c>
      <c r="K13438" t="s">
        <v>40</v>
      </c>
      <c r="L13438" t="s">
        <v>60</v>
      </c>
      <c r="M13438">
        <v>75000</v>
      </c>
      <c r="N13438"/>
      <c r="O13438" t="s">
        <v>4410</v>
      </c>
      <c r="P13438" t="s">
        <v>24437</v>
      </c>
    </row>
    <row r="13439" spans="1:16" x14ac:dyDescent="0.35">
      <c r="A13439" t="s">
        <v>6</v>
      </c>
      <c r="B13439" t="s">
        <v>24438</v>
      </c>
      <c r="C13439" t="s">
        <v>237</v>
      </c>
      <c r="D13439" t="s">
        <v>4756</v>
      </c>
      <c r="E13439" t="s">
        <v>59</v>
      </c>
      <c r="F13439" t="b">
        <v>0</v>
      </c>
      <c r="G13439" t="s">
        <v>89</v>
      </c>
      <c r="H13439" s="1">
        <v>46166.668113425927</v>
      </c>
      <c r="I13439" t="b">
        <v>0</v>
      </c>
      <c r="J13439" t="b">
        <v>1</v>
      </c>
      <c r="K13439" t="s">
        <v>41</v>
      </c>
      <c r="L13439" t="s">
        <v>60</v>
      </c>
      <c r="M13439">
        <v>135000</v>
      </c>
      <c r="N13439"/>
      <c r="O13439" t="s">
        <v>24439</v>
      </c>
      <c r="P13439" t="s">
        <v>24440</v>
      </c>
    </row>
    <row r="13440" spans="1:16" x14ac:dyDescent="0.35">
      <c r="A13440" t="s">
        <v>2</v>
      </c>
      <c r="B13440" t="s">
        <v>1245</v>
      </c>
      <c r="C13440" t="s">
        <v>19964</v>
      </c>
      <c r="D13440" t="s">
        <v>16554</v>
      </c>
      <c r="E13440" t="s">
        <v>59</v>
      </c>
      <c r="F13440" t="b">
        <v>0</v>
      </c>
      <c r="G13440" t="s">
        <v>31</v>
      </c>
      <c r="H13440" s="1">
        <v>46166.670104166667</v>
      </c>
      <c r="I13440" t="b">
        <v>0</v>
      </c>
      <c r="J13440" t="b">
        <v>0</v>
      </c>
      <c r="K13440" t="s">
        <v>31</v>
      </c>
      <c r="L13440" t="s">
        <v>60</v>
      </c>
      <c r="M13440">
        <v>1</v>
      </c>
      <c r="N13440"/>
      <c r="O13440" t="s">
        <v>24441</v>
      </c>
    </row>
    <row r="13441" spans="1:16" x14ac:dyDescent="0.35">
      <c r="A13441" t="s">
        <v>6</v>
      </c>
      <c r="B13441" t="s">
        <v>6</v>
      </c>
      <c r="C13441" t="s">
        <v>1122</v>
      </c>
      <c r="D13441" t="s">
        <v>4526</v>
      </c>
      <c r="E13441" t="s">
        <v>59</v>
      </c>
      <c r="F13441" t="b">
        <v>0</v>
      </c>
      <c r="G13441" t="s">
        <v>65</v>
      </c>
      <c r="H13441" s="1">
        <v>46166.751493055563</v>
      </c>
      <c r="I13441" t="b">
        <v>0</v>
      </c>
      <c r="J13441" t="b">
        <v>1</v>
      </c>
      <c r="K13441" t="s">
        <v>41</v>
      </c>
      <c r="L13441" t="s">
        <v>60</v>
      </c>
      <c r="M13441">
        <v>155000</v>
      </c>
      <c r="N13441"/>
      <c r="O13441" t="s">
        <v>904</v>
      </c>
      <c r="P13441" t="s">
        <v>219</v>
      </c>
    </row>
    <row r="13442" spans="1:16" x14ac:dyDescent="0.35">
      <c r="A13442" t="s">
        <v>6</v>
      </c>
      <c r="B13442" t="s">
        <v>16013</v>
      </c>
      <c r="C13442" t="s">
        <v>1357</v>
      </c>
      <c r="D13442" t="s">
        <v>4673</v>
      </c>
      <c r="E13442" t="s">
        <v>59</v>
      </c>
      <c r="F13442" t="b">
        <v>0</v>
      </c>
      <c r="G13442" t="s">
        <v>77</v>
      </c>
      <c r="H13442" s="1">
        <v>46167.001446759263</v>
      </c>
      <c r="I13442" t="b">
        <v>0</v>
      </c>
      <c r="J13442" t="b">
        <v>0</v>
      </c>
      <c r="K13442" t="s">
        <v>41</v>
      </c>
      <c r="L13442" t="s">
        <v>60</v>
      </c>
      <c r="M13442">
        <v>175651.5</v>
      </c>
      <c r="N13442"/>
      <c r="O13442" t="s">
        <v>24442</v>
      </c>
      <c r="P13442" t="s">
        <v>6864</v>
      </c>
    </row>
    <row r="13443" spans="1:16" x14ac:dyDescent="0.35">
      <c r="A13443" t="s">
        <v>7</v>
      </c>
      <c r="B13443" t="s">
        <v>24443</v>
      </c>
      <c r="C13443" t="s">
        <v>172</v>
      </c>
      <c r="D13443" t="s">
        <v>4756</v>
      </c>
      <c r="E13443" t="s">
        <v>59</v>
      </c>
      <c r="F13443" t="b">
        <v>0</v>
      </c>
      <c r="G13443" t="s">
        <v>68</v>
      </c>
      <c r="H13443" s="1">
        <v>46167.001446759263</v>
      </c>
      <c r="I13443" t="b">
        <v>0</v>
      </c>
      <c r="J13443" t="b">
        <v>0</v>
      </c>
      <c r="K13443" t="s">
        <v>41</v>
      </c>
      <c r="L13443" t="s">
        <v>60</v>
      </c>
      <c r="M13443">
        <v>110000</v>
      </c>
      <c r="N13443"/>
      <c r="O13443" t="s">
        <v>8460</v>
      </c>
    </row>
    <row r="13444" spans="1:16" x14ac:dyDescent="0.35">
      <c r="A13444" t="s">
        <v>6</v>
      </c>
      <c r="B13444" t="s">
        <v>7066</v>
      </c>
      <c r="C13444" t="s">
        <v>12615</v>
      </c>
      <c r="D13444" t="s">
        <v>4673</v>
      </c>
      <c r="E13444" t="s">
        <v>59</v>
      </c>
      <c r="F13444" t="b">
        <v>0</v>
      </c>
      <c r="G13444" t="s">
        <v>73</v>
      </c>
      <c r="H13444" s="1">
        <v>46167.001458333332</v>
      </c>
      <c r="I13444" t="b">
        <v>1</v>
      </c>
      <c r="J13444" t="b">
        <v>1</v>
      </c>
      <c r="K13444" t="s">
        <v>41</v>
      </c>
      <c r="L13444" t="s">
        <v>60</v>
      </c>
      <c r="M13444">
        <v>86000</v>
      </c>
      <c r="N13444"/>
      <c r="O13444" t="s">
        <v>722</v>
      </c>
      <c r="P13444" t="s">
        <v>7067</v>
      </c>
    </row>
    <row r="13445" spans="1:16" x14ac:dyDescent="0.35">
      <c r="A13445" t="s">
        <v>7</v>
      </c>
      <c r="B13445" t="s">
        <v>7</v>
      </c>
      <c r="C13445" t="s">
        <v>605</v>
      </c>
      <c r="D13445" t="s">
        <v>4756</v>
      </c>
      <c r="E13445" t="s">
        <v>59</v>
      </c>
      <c r="F13445" t="b">
        <v>0</v>
      </c>
      <c r="G13445" t="s">
        <v>77</v>
      </c>
      <c r="H13445" s="1">
        <v>46167.043113425927</v>
      </c>
      <c r="I13445" t="b">
        <v>0</v>
      </c>
      <c r="J13445" t="b">
        <v>0</v>
      </c>
      <c r="K13445" t="s">
        <v>41</v>
      </c>
      <c r="L13445" t="s">
        <v>60</v>
      </c>
      <c r="M13445">
        <v>120000</v>
      </c>
      <c r="N13445"/>
      <c r="O13445" t="s">
        <v>24444</v>
      </c>
      <c r="P13445" t="s">
        <v>24445</v>
      </c>
    </row>
    <row r="13446" spans="1:16" x14ac:dyDescent="0.35">
      <c r="A13446" t="s">
        <v>6</v>
      </c>
      <c r="B13446" t="s">
        <v>24446</v>
      </c>
      <c r="C13446" t="s">
        <v>637</v>
      </c>
      <c r="D13446" t="s">
        <v>4756</v>
      </c>
      <c r="E13446" t="s">
        <v>59</v>
      </c>
      <c r="F13446" t="b">
        <v>0</v>
      </c>
      <c r="G13446" t="s">
        <v>77</v>
      </c>
      <c r="H13446" s="1">
        <v>46167.085949074077</v>
      </c>
      <c r="I13446" t="b">
        <v>0</v>
      </c>
      <c r="J13446" t="b">
        <v>0</v>
      </c>
      <c r="K13446" t="s">
        <v>41</v>
      </c>
      <c r="L13446" t="s">
        <v>60</v>
      </c>
      <c r="M13446">
        <v>197880</v>
      </c>
      <c r="N13446"/>
      <c r="O13446" t="s">
        <v>24447</v>
      </c>
      <c r="P13446" t="s">
        <v>705</v>
      </c>
    </row>
    <row r="13447" spans="1:16" x14ac:dyDescent="0.35">
      <c r="A13447" t="s">
        <v>5</v>
      </c>
      <c r="B13447" t="s">
        <v>24448</v>
      </c>
      <c r="C13447" t="s">
        <v>246</v>
      </c>
      <c r="D13447" t="s">
        <v>4526</v>
      </c>
      <c r="E13447" t="s">
        <v>59</v>
      </c>
      <c r="F13447" t="b">
        <v>0</v>
      </c>
      <c r="G13447" t="s">
        <v>89</v>
      </c>
      <c r="H13447" s="1">
        <v>46167.128819444442</v>
      </c>
      <c r="I13447" t="b">
        <v>0</v>
      </c>
      <c r="J13447" t="b">
        <v>0</v>
      </c>
      <c r="K13447" t="s">
        <v>41</v>
      </c>
      <c r="L13447" t="s">
        <v>60</v>
      </c>
      <c r="M13447">
        <v>160000</v>
      </c>
      <c r="N13447"/>
      <c r="O13447" t="s">
        <v>3233</v>
      </c>
      <c r="P13447" t="s">
        <v>24449</v>
      </c>
    </row>
    <row r="13448" spans="1:16" x14ac:dyDescent="0.35">
      <c r="A13448" t="s">
        <v>1</v>
      </c>
      <c r="B13448" t="s">
        <v>24450</v>
      </c>
      <c r="C13448" t="s">
        <v>930</v>
      </c>
      <c r="D13448" t="s">
        <v>4526</v>
      </c>
      <c r="E13448" t="s">
        <v>59</v>
      </c>
      <c r="F13448" t="b">
        <v>0</v>
      </c>
      <c r="G13448" t="s">
        <v>19</v>
      </c>
      <c r="H13448" s="1">
        <v>46167.335185185177</v>
      </c>
      <c r="I13448" t="b">
        <v>0</v>
      </c>
      <c r="J13448" t="b">
        <v>0</v>
      </c>
      <c r="K13448" t="s">
        <v>19</v>
      </c>
      <c r="L13448" t="s">
        <v>60</v>
      </c>
      <c r="M13448">
        <v>1850000</v>
      </c>
      <c r="N13448"/>
      <c r="O13448" t="s">
        <v>7059</v>
      </c>
      <c r="P13448" t="s">
        <v>24451</v>
      </c>
    </row>
    <row r="13449" spans="1:16" x14ac:dyDescent="0.35">
      <c r="A13449" t="s">
        <v>2</v>
      </c>
      <c r="B13449" t="s">
        <v>24452</v>
      </c>
      <c r="C13449" t="s">
        <v>112</v>
      </c>
      <c r="D13449" t="s">
        <v>4346</v>
      </c>
      <c r="E13449" t="s">
        <v>59</v>
      </c>
      <c r="F13449" t="b">
        <v>0</v>
      </c>
      <c r="G13449" t="s">
        <v>65</v>
      </c>
      <c r="H13449" s="1">
        <v>46167.335949074077</v>
      </c>
      <c r="I13449" t="b">
        <v>0</v>
      </c>
      <c r="J13449" t="b">
        <v>0</v>
      </c>
      <c r="K13449" t="s">
        <v>41</v>
      </c>
      <c r="L13449" t="s">
        <v>60</v>
      </c>
      <c r="M13449">
        <v>255000</v>
      </c>
      <c r="N13449"/>
      <c r="O13449" t="s">
        <v>24453</v>
      </c>
      <c r="P13449" t="s">
        <v>24454</v>
      </c>
    </row>
    <row r="13450" spans="1:16" x14ac:dyDescent="0.35">
      <c r="A13450" t="s">
        <v>3</v>
      </c>
      <c r="B13450" t="s">
        <v>16785</v>
      </c>
      <c r="C13450" t="s">
        <v>2108</v>
      </c>
      <c r="D13450" t="s">
        <v>4526</v>
      </c>
      <c r="E13450" t="s">
        <v>88</v>
      </c>
      <c r="F13450" t="b">
        <v>0</v>
      </c>
      <c r="G13450" t="s">
        <v>89</v>
      </c>
      <c r="H13450" s="1">
        <v>46167.418078703697</v>
      </c>
      <c r="I13450" t="b">
        <v>1</v>
      </c>
      <c r="J13450" t="b">
        <v>1</v>
      </c>
      <c r="K13450" t="s">
        <v>41</v>
      </c>
      <c r="L13450" t="s">
        <v>74</v>
      </c>
      <c r="M13450"/>
      <c r="N13450">
        <v>60</v>
      </c>
      <c r="O13450" t="s">
        <v>4487</v>
      </c>
      <c r="P13450" t="s">
        <v>1322</v>
      </c>
    </row>
    <row r="13451" spans="1:16" x14ac:dyDescent="0.35">
      <c r="A13451" t="s">
        <v>5</v>
      </c>
      <c r="B13451" t="s">
        <v>24455</v>
      </c>
      <c r="C13451" t="s">
        <v>3114</v>
      </c>
      <c r="D13451" t="s">
        <v>2360</v>
      </c>
      <c r="E13451" t="s">
        <v>59</v>
      </c>
      <c r="F13451" t="b">
        <v>0</v>
      </c>
      <c r="G13451" t="s">
        <v>77</v>
      </c>
      <c r="H13451" s="1">
        <v>46167.420335648138</v>
      </c>
      <c r="I13451" t="b">
        <v>0</v>
      </c>
      <c r="J13451" t="b">
        <v>0</v>
      </c>
      <c r="K13451" t="s">
        <v>41</v>
      </c>
      <c r="L13451" t="s">
        <v>60</v>
      </c>
      <c r="M13451">
        <v>135500</v>
      </c>
      <c r="N13451"/>
      <c r="O13451" t="s">
        <v>2795</v>
      </c>
      <c r="P13451" t="s">
        <v>22757</v>
      </c>
    </row>
    <row r="13452" spans="1:16" x14ac:dyDescent="0.35">
      <c r="A13452" t="s">
        <v>5</v>
      </c>
      <c r="B13452" t="s">
        <v>15825</v>
      </c>
      <c r="C13452" t="s">
        <v>76</v>
      </c>
      <c r="D13452" t="s">
        <v>4526</v>
      </c>
      <c r="E13452" t="s">
        <v>59</v>
      </c>
      <c r="F13452" t="b">
        <v>1</v>
      </c>
      <c r="G13452" t="s">
        <v>13</v>
      </c>
      <c r="H13452" s="1">
        <v>46167.420648148152</v>
      </c>
      <c r="I13452" t="b">
        <v>1</v>
      </c>
      <c r="J13452" t="b">
        <v>0</v>
      </c>
      <c r="K13452" t="s">
        <v>13</v>
      </c>
      <c r="L13452" t="s">
        <v>60</v>
      </c>
      <c r="M13452">
        <v>115000</v>
      </c>
      <c r="N13452"/>
      <c r="O13452" t="s">
        <v>13179</v>
      </c>
      <c r="P13452" t="s">
        <v>15826</v>
      </c>
    </row>
    <row r="13453" spans="1:16" x14ac:dyDescent="0.35">
      <c r="A13453" t="s">
        <v>1</v>
      </c>
      <c r="B13453" t="s">
        <v>7610</v>
      </c>
      <c r="C13453" t="s">
        <v>24456</v>
      </c>
      <c r="D13453" t="s">
        <v>4346</v>
      </c>
      <c r="E13453" t="s">
        <v>59</v>
      </c>
      <c r="F13453" t="b">
        <v>0</v>
      </c>
      <c r="G13453" t="s">
        <v>40</v>
      </c>
      <c r="H13453" s="1">
        <v>46167.421678240738</v>
      </c>
      <c r="I13453" t="b">
        <v>1</v>
      </c>
      <c r="J13453" t="b">
        <v>0</v>
      </c>
      <c r="K13453" t="s">
        <v>40</v>
      </c>
      <c r="L13453" t="s">
        <v>60</v>
      </c>
      <c r="M13453">
        <v>35000</v>
      </c>
      <c r="N13453"/>
      <c r="O13453" t="s">
        <v>24457</v>
      </c>
    </row>
    <row r="13454" spans="1:16" x14ac:dyDescent="0.35">
      <c r="A13454" t="s">
        <v>1</v>
      </c>
      <c r="B13454" t="s">
        <v>4857</v>
      </c>
      <c r="C13454" t="s">
        <v>326</v>
      </c>
      <c r="D13454" t="s">
        <v>4756</v>
      </c>
      <c r="E13454" t="s">
        <v>59</v>
      </c>
      <c r="F13454" t="b">
        <v>0</v>
      </c>
      <c r="G13454" t="s">
        <v>77</v>
      </c>
      <c r="H13454" s="1">
        <v>46167.462002314824</v>
      </c>
      <c r="I13454" t="b">
        <v>0</v>
      </c>
      <c r="J13454" t="b">
        <v>1</v>
      </c>
      <c r="K13454" t="s">
        <v>41</v>
      </c>
      <c r="L13454" t="s">
        <v>60</v>
      </c>
      <c r="M13454">
        <v>135000</v>
      </c>
      <c r="N13454"/>
      <c r="O13454" t="s">
        <v>424</v>
      </c>
      <c r="P13454" t="s">
        <v>22339</v>
      </c>
    </row>
    <row r="13455" spans="1:16" x14ac:dyDescent="0.35">
      <c r="A13455" t="s">
        <v>1</v>
      </c>
      <c r="B13455" t="s">
        <v>24458</v>
      </c>
      <c r="C13455" t="s">
        <v>14984</v>
      </c>
      <c r="D13455" t="s">
        <v>4756</v>
      </c>
      <c r="E13455" t="s">
        <v>59</v>
      </c>
      <c r="F13455" t="b">
        <v>0</v>
      </c>
      <c r="G13455" t="s">
        <v>77</v>
      </c>
      <c r="H13455" s="1">
        <v>46167.503680555557</v>
      </c>
      <c r="I13455" t="b">
        <v>0</v>
      </c>
      <c r="J13455" t="b">
        <v>0</v>
      </c>
      <c r="K13455" t="s">
        <v>41</v>
      </c>
      <c r="L13455" t="s">
        <v>60</v>
      </c>
      <c r="M13455">
        <v>114400</v>
      </c>
      <c r="N13455"/>
      <c r="O13455" t="s">
        <v>8873</v>
      </c>
      <c r="P13455" t="s">
        <v>24459</v>
      </c>
    </row>
    <row r="13456" spans="1:16" x14ac:dyDescent="0.35">
      <c r="A13456" t="s">
        <v>5</v>
      </c>
      <c r="B13456" t="s">
        <v>15596</v>
      </c>
      <c r="C13456" t="s">
        <v>112</v>
      </c>
      <c r="D13456" t="s">
        <v>4526</v>
      </c>
      <c r="E13456" t="s">
        <v>59</v>
      </c>
      <c r="F13456" t="b">
        <v>0</v>
      </c>
      <c r="G13456" t="s">
        <v>77</v>
      </c>
      <c r="H13456" s="1">
        <v>46167.503703703696</v>
      </c>
      <c r="I13456" t="b">
        <v>1</v>
      </c>
      <c r="J13456" t="b">
        <v>1</v>
      </c>
      <c r="K13456" t="s">
        <v>41</v>
      </c>
      <c r="L13456" t="s">
        <v>60</v>
      </c>
      <c r="M13456">
        <v>200000</v>
      </c>
      <c r="N13456"/>
      <c r="O13456" t="s">
        <v>15597</v>
      </c>
    </row>
    <row r="13457" spans="1:16" x14ac:dyDescent="0.35">
      <c r="A13457" t="s">
        <v>0</v>
      </c>
      <c r="B13457" t="s">
        <v>24460</v>
      </c>
      <c r="C13457" t="s">
        <v>10924</v>
      </c>
      <c r="D13457" t="s">
        <v>4346</v>
      </c>
      <c r="E13457" t="s">
        <v>59</v>
      </c>
      <c r="F13457" t="b">
        <v>0</v>
      </c>
      <c r="G13457" t="s">
        <v>65</v>
      </c>
      <c r="H13457" s="1">
        <v>46167.543032407397</v>
      </c>
      <c r="I13457" t="b">
        <v>0</v>
      </c>
      <c r="J13457" t="b">
        <v>0</v>
      </c>
      <c r="K13457" t="s">
        <v>41</v>
      </c>
      <c r="L13457" t="s">
        <v>74</v>
      </c>
      <c r="M13457"/>
      <c r="N13457">
        <v>38.375</v>
      </c>
      <c r="O13457" t="s">
        <v>24461</v>
      </c>
      <c r="P13457" t="s">
        <v>4500</v>
      </c>
    </row>
    <row r="13458" spans="1:16" x14ac:dyDescent="0.35">
      <c r="A13458" t="s">
        <v>5</v>
      </c>
      <c r="B13458" t="s">
        <v>5</v>
      </c>
      <c r="C13458" t="s">
        <v>24462</v>
      </c>
      <c r="D13458" t="s">
        <v>4346</v>
      </c>
      <c r="E13458" t="s">
        <v>59</v>
      </c>
      <c r="F13458" t="b">
        <v>0</v>
      </c>
      <c r="G13458" t="s">
        <v>89</v>
      </c>
      <c r="H13458" s="1">
        <v>46167.545335648138</v>
      </c>
      <c r="I13458" t="b">
        <v>0</v>
      </c>
      <c r="J13458" t="b">
        <v>1</v>
      </c>
      <c r="K13458" t="s">
        <v>41</v>
      </c>
      <c r="L13458" t="s">
        <v>60</v>
      </c>
      <c r="M13458">
        <v>140000</v>
      </c>
      <c r="N13458"/>
      <c r="O13458" t="s">
        <v>24463</v>
      </c>
      <c r="P13458" t="s">
        <v>24464</v>
      </c>
    </row>
    <row r="13459" spans="1:16" x14ac:dyDescent="0.35">
      <c r="A13459" t="s">
        <v>0</v>
      </c>
      <c r="B13459" t="s">
        <v>3151</v>
      </c>
      <c r="C13459" t="s">
        <v>922</v>
      </c>
      <c r="D13459" t="s">
        <v>4346</v>
      </c>
      <c r="E13459" t="s">
        <v>59</v>
      </c>
      <c r="F13459" t="b">
        <v>0</v>
      </c>
      <c r="G13459" t="s">
        <v>68</v>
      </c>
      <c r="H13459" s="1">
        <v>46167.584699074083</v>
      </c>
      <c r="I13459" t="b">
        <v>0</v>
      </c>
      <c r="J13459" t="b">
        <v>1</v>
      </c>
      <c r="K13459" t="s">
        <v>41</v>
      </c>
      <c r="L13459" t="s">
        <v>60</v>
      </c>
      <c r="M13459">
        <v>76000</v>
      </c>
      <c r="N13459"/>
      <c r="O13459" t="s">
        <v>588</v>
      </c>
      <c r="P13459" t="s">
        <v>24465</v>
      </c>
    </row>
    <row r="13460" spans="1:16" x14ac:dyDescent="0.35">
      <c r="A13460" t="s">
        <v>2</v>
      </c>
      <c r="B13460" t="s">
        <v>24466</v>
      </c>
      <c r="C13460" t="s">
        <v>76</v>
      </c>
      <c r="D13460" t="s">
        <v>141</v>
      </c>
      <c r="E13460" t="s">
        <v>88</v>
      </c>
      <c r="F13460" t="b">
        <v>1</v>
      </c>
      <c r="G13460" t="s">
        <v>41</v>
      </c>
      <c r="H13460" s="1">
        <v>46167.586944444447</v>
      </c>
      <c r="I13460" t="b">
        <v>0</v>
      </c>
      <c r="J13460" t="b">
        <v>0</v>
      </c>
      <c r="K13460" t="s">
        <v>41</v>
      </c>
      <c r="L13460" t="s">
        <v>74</v>
      </c>
      <c r="M13460"/>
      <c r="N13460">
        <v>32.5</v>
      </c>
      <c r="O13460" t="s">
        <v>141</v>
      </c>
    </row>
    <row r="13461" spans="1:16" x14ac:dyDescent="0.35">
      <c r="A13461" t="s">
        <v>1</v>
      </c>
      <c r="B13461" t="s">
        <v>2561</v>
      </c>
      <c r="C13461" t="s">
        <v>4345</v>
      </c>
      <c r="D13461" t="s">
        <v>4346</v>
      </c>
      <c r="E13461" t="s">
        <v>59</v>
      </c>
      <c r="F13461" t="b">
        <v>0</v>
      </c>
      <c r="G13461" t="s">
        <v>13</v>
      </c>
      <c r="H13461" s="1">
        <v>46167.58730324074</v>
      </c>
      <c r="I13461" t="b">
        <v>0</v>
      </c>
      <c r="J13461" t="b">
        <v>0</v>
      </c>
      <c r="K13461" t="s">
        <v>13</v>
      </c>
      <c r="L13461" t="s">
        <v>60</v>
      </c>
      <c r="M13461">
        <v>185000</v>
      </c>
      <c r="N13461"/>
      <c r="O13461" t="s">
        <v>23832</v>
      </c>
      <c r="P13461" t="s">
        <v>24467</v>
      </c>
    </row>
    <row r="13462" spans="1:16" x14ac:dyDescent="0.35">
      <c r="A13462" t="s">
        <v>2</v>
      </c>
      <c r="B13462" t="s">
        <v>24468</v>
      </c>
      <c r="C13462" t="s">
        <v>24469</v>
      </c>
      <c r="D13462" t="s">
        <v>16554</v>
      </c>
      <c r="E13462" t="s">
        <v>59</v>
      </c>
      <c r="F13462" t="b">
        <v>0</v>
      </c>
      <c r="G13462" t="s">
        <v>31</v>
      </c>
      <c r="H13462" s="1">
        <v>46167.628344907411</v>
      </c>
      <c r="I13462" t="b">
        <v>0</v>
      </c>
      <c r="J13462" t="b">
        <v>0</v>
      </c>
      <c r="K13462" t="s">
        <v>31</v>
      </c>
      <c r="L13462" t="s">
        <v>60</v>
      </c>
      <c r="M13462">
        <v>1</v>
      </c>
      <c r="N13462"/>
      <c r="O13462" t="s">
        <v>24470</v>
      </c>
    </row>
    <row r="13463" spans="1:16" x14ac:dyDescent="0.35">
      <c r="A13463" t="s">
        <v>7</v>
      </c>
      <c r="B13463" t="s">
        <v>24471</v>
      </c>
      <c r="C13463" t="s">
        <v>24472</v>
      </c>
      <c r="D13463" t="s">
        <v>4756</v>
      </c>
      <c r="E13463" t="s">
        <v>59</v>
      </c>
      <c r="F13463" t="b">
        <v>0</v>
      </c>
      <c r="G13463" t="s">
        <v>65</v>
      </c>
      <c r="H13463" s="1">
        <v>46167.668032407397</v>
      </c>
      <c r="I13463" t="b">
        <v>0</v>
      </c>
      <c r="J13463" t="b">
        <v>1</v>
      </c>
      <c r="K13463" t="s">
        <v>41</v>
      </c>
      <c r="L13463" t="s">
        <v>60</v>
      </c>
      <c r="M13463">
        <v>159331</v>
      </c>
      <c r="N13463"/>
      <c r="O13463" t="s">
        <v>24473</v>
      </c>
      <c r="P13463" t="s">
        <v>2392</v>
      </c>
    </row>
    <row r="13464" spans="1:16" x14ac:dyDescent="0.35">
      <c r="A13464" t="s">
        <v>8</v>
      </c>
      <c r="B13464" t="s">
        <v>24474</v>
      </c>
      <c r="C13464" t="s">
        <v>71</v>
      </c>
      <c r="D13464" t="s">
        <v>4526</v>
      </c>
      <c r="E13464" t="s">
        <v>59</v>
      </c>
      <c r="F13464" t="b">
        <v>0</v>
      </c>
      <c r="G13464" t="s">
        <v>77</v>
      </c>
      <c r="H13464" s="1">
        <v>46167.670370370368</v>
      </c>
      <c r="I13464" t="b">
        <v>0</v>
      </c>
      <c r="J13464" t="b">
        <v>0</v>
      </c>
      <c r="K13464" t="s">
        <v>41</v>
      </c>
      <c r="L13464" t="s">
        <v>60</v>
      </c>
      <c r="M13464">
        <v>166000</v>
      </c>
      <c r="N13464"/>
      <c r="O13464" t="s">
        <v>521</v>
      </c>
      <c r="P13464" t="s">
        <v>666</v>
      </c>
    </row>
    <row r="13465" spans="1:16" x14ac:dyDescent="0.35">
      <c r="A13465" t="s">
        <v>5</v>
      </c>
      <c r="B13465" t="s">
        <v>24475</v>
      </c>
      <c r="C13465" t="s">
        <v>207</v>
      </c>
      <c r="D13465" t="s">
        <v>4346</v>
      </c>
      <c r="E13465" t="s">
        <v>59</v>
      </c>
      <c r="F13465" t="b">
        <v>0</v>
      </c>
      <c r="G13465" t="s">
        <v>65</v>
      </c>
      <c r="H13465" s="1">
        <v>46167.670416666668</v>
      </c>
      <c r="I13465" t="b">
        <v>0</v>
      </c>
      <c r="J13465" t="b">
        <v>1</v>
      </c>
      <c r="K13465" t="s">
        <v>41</v>
      </c>
      <c r="L13465" t="s">
        <v>60</v>
      </c>
      <c r="M13465">
        <v>123575</v>
      </c>
      <c r="N13465"/>
      <c r="O13465" t="s">
        <v>1098</v>
      </c>
      <c r="P13465" t="s">
        <v>24476</v>
      </c>
    </row>
    <row r="13466" spans="1:16" x14ac:dyDescent="0.35">
      <c r="A13466" t="s">
        <v>2</v>
      </c>
      <c r="B13466" t="s">
        <v>24477</v>
      </c>
      <c r="C13466" t="s">
        <v>947</v>
      </c>
      <c r="D13466" t="s">
        <v>4526</v>
      </c>
      <c r="E13466" t="s">
        <v>59</v>
      </c>
      <c r="F13466" t="b">
        <v>0</v>
      </c>
      <c r="G13466" t="s">
        <v>68</v>
      </c>
      <c r="H13466" s="1">
        <v>46167.710949074077</v>
      </c>
      <c r="I13466" t="b">
        <v>0</v>
      </c>
      <c r="J13466" t="b">
        <v>0</v>
      </c>
      <c r="K13466" t="s">
        <v>41</v>
      </c>
      <c r="L13466" t="s">
        <v>60</v>
      </c>
      <c r="M13466">
        <v>62500</v>
      </c>
      <c r="N13466"/>
      <c r="O13466" t="s">
        <v>24478</v>
      </c>
      <c r="P13466" t="s">
        <v>14630</v>
      </c>
    </row>
    <row r="13467" spans="1:16" x14ac:dyDescent="0.35">
      <c r="A13467" t="s">
        <v>1</v>
      </c>
      <c r="B13467" t="s">
        <v>24479</v>
      </c>
      <c r="C13467" t="s">
        <v>2109</v>
      </c>
      <c r="D13467" t="s">
        <v>5667</v>
      </c>
      <c r="E13467" t="s">
        <v>59</v>
      </c>
      <c r="F13467" t="b">
        <v>0</v>
      </c>
      <c r="G13467" t="s">
        <v>89</v>
      </c>
      <c r="H13467" s="1">
        <v>46167.712002314824</v>
      </c>
      <c r="I13467" t="b">
        <v>0</v>
      </c>
      <c r="J13467" t="b">
        <v>1</v>
      </c>
      <c r="K13467" t="s">
        <v>41</v>
      </c>
      <c r="L13467" t="s">
        <v>60</v>
      </c>
      <c r="M13467">
        <v>84000</v>
      </c>
      <c r="N13467"/>
      <c r="O13467" t="s">
        <v>1664</v>
      </c>
      <c r="P13467" t="s">
        <v>24480</v>
      </c>
    </row>
    <row r="13468" spans="1:16" x14ac:dyDescent="0.35">
      <c r="A13468" t="s">
        <v>4</v>
      </c>
      <c r="B13468" t="s">
        <v>24481</v>
      </c>
      <c r="C13468" t="s">
        <v>500</v>
      </c>
      <c r="D13468" t="s">
        <v>4346</v>
      </c>
      <c r="E13468" t="s">
        <v>59</v>
      </c>
      <c r="F13468" t="b">
        <v>0</v>
      </c>
      <c r="G13468" t="s">
        <v>13</v>
      </c>
      <c r="H13468" s="1">
        <v>46167.712314814817</v>
      </c>
      <c r="I13468" t="b">
        <v>0</v>
      </c>
      <c r="J13468" t="b">
        <v>0</v>
      </c>
      <c r="K13468" t="s">
        <v>13</v>
      </c>
      <c r="L13468" t="s">
        <v>60</v>
      </c>
      <c r="M13468">
        <v>140000</v>
      </c>
      <c r="N13468"/>
      <c r="O13468" t="s">
        <v>813</v>
      </c>
      <c r="P13468" t="s">
        <v>24482</v>
      </c>
    </row>
    <row r="13469" spans="1:16" x14ac:dyDescent="0.35">
      <c r="A13469" t="s">
        <v>1</v>
      </c>
      <c r="B13469" t="s">
        <v>24483</v>
      </c>
      <c r="C13469" t="s">
        <v>86</v>
      </c>
      <c r="D13469" t="s">
        <v>4526</v>
      </c>
      <c r="E13469" t="s">
        <v>59</v>
      </c>
      <c r="F13469" t="b">
        <v>0</v>
      </c>
      <c r="G13469" t="s">
        <v>77</v>
      </c>
      <c r="H13469" s="1">
        <v>46167.753668981481</v>
      </c>
      <c r="I13469" t="b">
        <v>0</v>
      </c>
      <c r="J13469" t="b">
        <v>0</v>
      </c>
      <c r="K13469" t="s">
        <v>41</v>
      </c>
      <c r="L13469" t="s">
        <v>60</v>
      </c>
      <c r="M13469">
        <v>157500</v>
      </c>
      <c r="N13469"/>
      <c r="O13469" t="s">
        <v>24484</v>
      </c>
      <c r="P13469" t="s">
        <v>24485</v>
      </c>
    </row>
    <row r="13470" spans="1:16" x14ac:dyDescent="0.35">
      <c r="A13470" t="s">
        <v>2</v>
      </c>
      <c r="B13470" t="s">
        <v>2</v>
      </c>
      <c r="C13470" t="s">
        <v>1543</v>
      </c>
      <c r="D13470" t="s">
        <v>4346</v>
      </c>
      <c r="E13470" t="s">
        <v>59</v>
      </c>
      <c r="F13470" t="b">
        <v>0</v>
      </c>
      <c r="G13470" t="s">
        <v>73</v>
      </c>
      <c r="H13470" s="1">
        <v>46167.835960648154</v>
      </c>
      <c r="I13470" t="b">
        <v>0</v>
      </c>
      <c r="J13470" t="b">
        <v>0</v>
      </c>
      <c r="K13470" t="s">
        <v>41</v>
      </c>
      <c r="L13470" t="s">
        <v>60</v>
      </c>
      <c r="M13470">
        <v>219500</v>
      </c>
      <c r="N13470"/>
      <c r="O13470" t="s">
        <v>2673</v>
      </c>
      <c r="P13470" t="s">
        <v>24486</v>
      </c>
    </row>
    <row r="13471" spans="1:16" x14ac:dyDescent="0.35">
      <c r="A13471" t="s">
        <v>1</v>
      </c>
      <c r="B13471" t="s">
        <v>24487</v>
      </c>
      <c r="C13471" t="s">
        <v>24488</v>
      </c>
      <c r="D13471" t="s">
        <v>4756</v>
      </c>
      <c r="E13471" t="s">
        <v>59</v>
      </c>
      <c r="F13471" t="b">
        <v>0</v>
      </c>
      <c r="G13471" t="s">
        <v>13</v>
      </c>
      <c r="H13471" s="1">
        <v>46167.878969907397</v>
      </c>
      <c r="I13471" t="b">
        <v>0</v>
      </c>
      <c r="J13471" t="b">
        <v>0</v>
      </c>
      <c r="K13471" t="s">
        <v>13</v>
      </c>
      <c r="L13471" t="s">
        <v>60</v>
      </c>
      <c r="M13471">
        <v>118025</v>
      </c>
      <c r="N13471"/>
      <c r="O13471" t="s">
        <v>18772</v>
      </c>
      <c r="P13471" t="s">
        <v>24489</v>
      </c>
    </row>
    <row r="13472" spans="1:16" x14ac:dyDescent="0.35">
      <c r="A13472" t="s">
        <v>1</v>
      </c>
      <c r="B13472" t="s">
        <v>24490</v>
      </c>
      <c r="C13472" t="s">
        <v>16776</v>
      </c>
      <c r="D13472" t="s">
        <v>10712</v>
      </c>
      <c r="E13472" t="s">
        <v>59</v>
      </c>
      <c r="F13472" t="b">
        <v>0</v>
      </c>
      <c r="G13472" t="s">
        <v>73</v>
      </c>
      <c r="H13472" s="1">
        <v>46167.920405092591</v>
      </c>
      <c r="I13472" t="b">
        <v>1</v>
      </c>
      <c r="J13472" t="b">
        <v>0</v>
      </c>
      <c r="K13472" t="s">
        <v>41</v>
      </c>
      <c r="L13472" t="s">
        <v>60</v>
      </c>
      <c r="M13472">
        <v>100000</v>
      </c>
      <c r="N13472"/>
      <c r="O13472" t="s">
        <v>10712</v>
      </c>
      <c r="P13472" t="s">
        <v>464</v>
      </c>
    </row>
    <row r="13473" spans="1:16" x14ac:dyDescent="0.35">
      <c r="A13473" t="s">
        <v>7</v>
      </c>
      <c r="B13473" t="s">
        <v>24491</v>
      </c>
      <c r="C13473" t="s">
        <v>76</v>
      </c>
      <c r="D13473" t="s">
        <v>4673</v>
      </c>
      <c r="E13473" t="s">
        <v>59</v>
      </c>
      <c r="F13473" t="b">
        <v>1</v>
      </c>
      <c r="G13473" t="s">
        <v>65</v>
      </c>
      <c r="H13473" s="1">
        <v>46168.00141203704</v>
      </c>
      <c r="I13473" t="b">
        <v>1</v>
      </c>
      <c r="J13473" t="b">
        <v>1</v>
      </c>
      <c r="K13473" t="s">
        <v>41</v>
      </c>
      <c r="L13473" t="s">
        <v>60</v>
      </c>
      <c r="M13473">
        <v>153000</v>
      </c>
      <c r="N13473"/>
      <c r="O13473" t="s">
        <v>517</v>
      </c>
      <c r="P13473" t="s">
        <v>24492</v>
      </c>
    </row>
    <row r="13474" spans="1:16" x14ac:dyDescent="0.35">
      <c r="A13474" t="s">
        <v>7</v>
      </c>
      <c r="B13474" t="s">
        <v>24493</v>
      </c>
      <c r="C13474" t="s">
        <v>20</v>
      </c>
      <c r="D13474" t="s">
        <v>4595</v>
      </c>
      <c r="E13474" t="s">
        <v>59</v>
      </c>
      <c r="F13474" t="b">
        <v>0</v>
      </c>
      <c r="G13474" t="s">
        <v>20</v>
      </c>
      <c r="H13474" s="1">
        <v>46168.001851851863</v>
      </c>
      <c r="I13474" t="b">
        <v>1</v>
      </c>
      <c r="J13474" t="b">
        <v>0</v>
      </c>
      <c r="K13474" t="s">
        <v>20</v>
      </c>
      <c r="L13474" t="s">
        <v>60</v>
      </c>
      <c r="M13474">
        <v>100000</v>
      </c>
      <c r="N13474"/>
      <c r="O13474" t="s">
        <v>4622</v>
      </c>
      <c r="P13474" t="s">
        <v>462</v>
      </c>
    </row>
    <row r="13475" spans="1:16" x14ac:dyDescent="0.35">
      <c r="A13475" t="s">
        <v>1</v>
      </c>
      <c r="B13475" t="s">
        <v>14452</v>
      </c>
      <c r="C13475" t="s">
        <v>76</v>
      </c>
      <c r="D13475" t="s">
        <v>4526</v>
      </c>
      <c r="E13475" t="s">
        <v>88</v>
      </c>
      <c r="F13475" t="b">
        <v>1</v>
      </c>
      <c r="G13475" t="s">
        <v>89</v>
      </c>
      <c r="H13475" s="1">
        <v>46168.045335648138</v>
      </c>
      <c r="I13475" t="b">
        <v>1</v>
      </c>
      <c r="J13475" t="b">
        <v>0</v>
      </c>
      <c r="K13475" t="s">
        <v>41</v>
      </c>
      <c r="L13475" t="s">
        <v>74</v>
      </c>
      <c r="M13475"/>
      <c r="N13475">
        <v>62.5</v>
      </c>
      <c r="O13475" t="s">
        <v>5271</v>
      </c>
      <c r="P13475" t="s">
        <v>208</v>
      </c>
    </row>
    <row r="13476" spans="1:16" x14ac:dyDescent="0.35">
      <c r="A13476" t="s">
        <v>1</v>
      </c>
      <c r="B13476" t="s">
        <v>1320</v>
      </c>
      <c r="C13476" t="s">
        <v>9919</v>
      </c>
      <c r="D13476" t="s">
        <v>4346</v>
      </c>
      <c r="E13476" t="s">
        <v>59</v>
      </c>
      <c r="F13476" t="b">
        <v>0</v>
      </c>
      <c r="G13476" t="s">
        <v>13</v>
      </c>
      <c r="H13476" s="1">
        <v>46168.045636574083</v>
      </c>
      <c r="I13476" t="b">
        <v>0</v>
      </c>
      <c r="J13476" t="b">
        <v>0</v>
      </c>
      <c r="K13476" t="s">
        <v>13</v>
      </c>
      <c r="L13476" t="s">
        <v>60</v>
      </c>
      <c r="M13476">
        <v>105000</v>
      </c>
      <c r="N13476"/>
      <c r="O13476" t="s">
        <v>21981</v>
      </c>
      <c r="P13476" t="s">
        <v>24494</v>
      </c>
    </row>
    <row r="13477" spans="1:16" x14ac:dyDescent="0.35">
      <c r="A13477" t="s">
        <v>6</v>
      </c>
      <c r="B13477" t="s">
        <v>24495</v>
      </c>
      <c r="C13477" t="s">
        <v>33</v>
      </c>
      <c r="D13477" t="s">
        <v>16554</v>
      </c>
      <c r="E13477" t="s">
        <v>59</v>
      </c>
      <c r="F13477" t="b">
        <v>0</v>
      </c>
      <c r="G13477" t="s">
        <v>33</v>
      </c>
      <c r="H13477" s="1">
        <v>46168.212314814817</v>
      </c>
      <c r="I13477" t="b">
        <v>0</v>
      </c>
      <c r="J13477" t="b">
        <v>0</v>
      </c>
      <c r="K13477" t="s">
        <v>33</v>
      </c>
      <c r="L13477" t="s">
        <v>60</v>
      </c>
      <c r="M13477">
        <v>100000</v>
      </c>
      <c r="N13477"/>
      <c r="O13477" t="s">
        <v>726</v>
      </c>
    </row>
    <row r="13478" spans="1:16" x14ac:dyDescent="0.35">
      <c r="A13478" t="s">
        <v>2</v>
      </c>
      <c r="B13478" t="s">
        <v>24496</v>
      </c>
      <c r="C13478" t="s">
        <v>33</v>
      </c>
      <c r="D13478" t="s">
        <v>16554</v>
      </c>
      <c r="E13478" t="s">
        <v>59</v>
      </c>
      <c r="F13478" t="b">
        <v>0</v>
      </c>
      <c r="G13478" t="s">
        <v>33</v>
      </c>
      <c r="H13478" s="1">
        <v>46168.212326388893</v>
      </c>
      <c r="I13478" t="b">
        <v>0</v>
      </c>
      <c r="J13478" t="b">
        <v>0</v>
      </c>
      <c r="K13478" t="s">
        <v>33</v>
      </c>
      <c r="L13478" t="s">
        <v>60</v>
      </c>
      <c r="M13478">
        <v>80000</v>
      </c>
      <c r="N13478"/>
      <c r="O13478" t="s">
        <v>24497</v>
      </c>
      <c r="P13478" t="s">
        <v>1187</v>
      </c>
    </row>
    <row r="13479" spans="1:16" x14ac:dyDescent="0.35">
      <c r="A13479" t="s">
        <v>1</v>
      </c>
      <c r="B13479" t="s">
        <v>24498</v>
      </c>
      <c r="C13479" t="s">
        <v>930</v>
      </c>
      <c r="D13479" t="s">
        <v>4526</v>
      </c>
      <c r="E13479" t="s">
        <v>59</v>
      </c>
      <c r="F13479" t="b">
        <v>0</v>
      </c>
      <c r="G13479" t="s">
        <v>19</v>
      </c>
      <c r="H13479" s="1">
        <v>46168.252268518518</v>
      </c>
      <c r="I13479" t="b">
        <v>0</v>
      </c>
      <c r="J13479" t="b">
        <v>0</v>
      </c>
      <c r="K13479" t="s">
        <v>19</v>
      </c>
      <c r="L13479" t="s">
        <v>60</v>
      </c>
      <c r="M13479">
        <v>1400000</v>
      </c>
      <c r="N13479"/>
      <c r="O13479" t="s">
        <v>7059</v>
      </c>
      <c r="P13479" t="s">
        <v>714</v>
      </c>
    </row>
    <row r="13480" spans="1:16" x14ac:dyDescent="0.35">
      <c r="A13480" t="s">
        <v>0</v>
      </c>
      <c r="B13480" t="s">
        <v>24499</v>
      </c>
      <c r="C13480" t="s">
        <v>2524</v>
      </c>
      <c r="D13480" t="s">
        <v>4346</v>
      </c>
      <c r="E13480" t="s">
        <v>59</v>
      </c>
      <c r="F13480" t="b">
        <v>0</v>
      </c>
      <c r="G13480" t="s">
        <v>31</v>
      </c>
      <c r="H13480" s="1">
        <v>46168.252662037034</v>
      </c>
      <c r="I13480" t="b">
        <v>1</v>
      </c>
      <c r="J13480" t="b">
        <v>0</v>
      </c>
      <c r="K13480" t="s">
        <v>31</v>
      </c>
      <c r="L13480" t="s">
        <v>74</v>
      </c>
      <c r="M13480"/>
      <c r="N13480">
        <v>19000</v>
      </c>
      <c r="O13480" t="s">
        <v>24500</v>
      </c>
    </row>
    <row r="13481" spans="1:16" x14ac:dyDescent="0.35">
      <c r="A13481" t="s">
        <v>5</v>
      </c>
      <c r="B13481" t="s">
        <v>24501</v>
      </c>
      <c r="C13481" t="s">
        <v>76</v>
      </c>
      <c r="D13481" t="s">
        <v>8612</v>
      </c>
      <c r="E13481" t="s">
        <v>88</v>
      </c>
      <c r="F13481" t="b">
        <v>1</v>
      </c>
      <c r="G13481" t="s">
        <v>89</v>
      </c>
      <c r="H13481" s="1">
        <v>46168.254259259258</v>
      </c>
      <c r="I13481" t="b">
        <v>1</v>
      </c>
      <c r="J13481" t="b">
        <v>1</v>
      </c>
      <c r="K13481" t="s">
        <v>41</v>
      </c>
      <c r="L13481" t="s">
        <v>74</v>
      </c>
      <c r="M13481"/>
      <c r="N13481">
        <v>70</v>
      </c>
      <c r="O13481" t="s">
        <v>403</v>
      </c>
      <c r="P13481" t="s">
        <v>24502</v>
      </c>
    </row>
    <row r="13482" spans="1:16" x14ac:dyDescent="0.35">
      <c r="A13482" t="s">
        <v>0</v>
      </c>
      <c r="B13482" t="s">
        <v>21545</v>
      </c>
      <c r="C13482" t="s">
        <v>86</v>
      </c>
      <c r="D13482" t="s">
        <v>2360</v>
      </c>
      <c r="E13482" t="s">
        <v>59</v>
      </c>
      <c r="F13482" t="b">
        <v>0</v>
      </c>
      <c r="G13482" t="s">
        <v>77</v>
      </c>
      <c r="H13482" s="1">
        <v>46168.293425925927</v>
      </c>
      <c r="I13482" t="b">
        <v>1</v>
      </c>
      <c r="J13482" t="b">
        <v>0</v>
      </c>
      <c r="K13482" t="s">
        <v>41</v>
      </c>
      <c r="L13482" t="s">
        <v>60</v>
      </c>
      <c r="M13482">
        <v>115000</v>
      </c>
      <c r="N13482"/>
      <c r="O13482" t="s">
        <v>1581</v>
      </c>
      <c r="P13482" t="s">
        <v>24503</v>
      </c>
    </row>
    <row r="13483" spans="1:16" x14ac:dyDescent="0.35">
      <c r="A13483" t="s">
        <v>4</v>
      </c>
      <c r="B13483" t="s">
        <v>24504</v>
      </c>
      <c r="C13483" t="s">
        <v>27</v>
      </c>
      <c r="D13483" t="s">
        <v>23670</v>
      </c>
      <c r="E13483" t="s">
        <v>59</v>
      </c>
      <c r="F13483" t="b">
        <v>0</v>
      </c>
      <c r="G13483" t="s">
        <v>27</v>
      </c>
      <c r="H13483" s="1">
        <v>46168.294189814813</v>
      </c>
      <c r="I13483" t="b">
        <v>1</v>
      </c>
      <c r="J13483" t="b">
        <v>0</v>
      </c>
      <c r="K13483" t="s">
        <v>27</v>
      </c>
      <c r="L13483" t="s">
        <v>60</v>
      </c>
      <c r="M13483">
        <v>116000</v>
      </c>
      <c r="N13483"/>
      <c r="O13483" t="s">
        <v>2704</v>
      </c>
      <c r="P13483" t="s">
        <v>24505</v>
      </c>
    </row>
    <row r="13484" spans="1:16" x14ac:dyDescent="0.35">
      <c r="A13484" t="s">
        <v>0</v>
      </c>
      <c r="B13484" t="s">
        <v>24506</v>
      </c>
      <c r="C13484" t="s">
        <v>6081</v>
      </c>
      <c r="D13484" t="s">
        <v>24507</v>
      </c>
      <c r="E13484" t="s">
        <v>59</v>
      </c>
      <c r="F13484" t="b">
        <v>0</v>
      </c>
      <c r="G13484" t="s">
        <v>40</v>
      </c>
      <c r="H13484" s="1">
        <v>46168.294606481482</v>
      </c>
      <c r="I13484" t="b">
        <v>0</v>
      </c>
      <c r="J13484" t="b">
        <v>0</v>
      </c>
      <c r="K13484" t="s">
        <v>40</v>
      </c>
      <c r="L13484" t="s">
        <v>60</v>
      </c>
      <c r="M13484">
        <v>27250</v>
      </c>
      <c r="N13484"/>
      <c r="O13484" t="s">
        <v>24508</v>
      </c>
      <c r="P13484" t="s">
        <v>133</v>
      </c>
    </row>
    <row r="13485" spans="1:16" x14ac:dyDescent="0.35">
      <c r="A13485" t="s">
        <v>6</v>
      </c>
      <c r="B13485" t="s">
        <v>24509</v>
      </c>
      <c r="C13485" t="s">
        <v>76</v>
      </c>
      <c r="D13485" t="s">
        <v>4346</v>
      </c>
      <c r="E13485" t="s">
        <v>59</v>
      </c>
      <c r="F13485" t="b">
        <v>1</v>
      </c>
      <c r="G13485" t="s">
        <v>40</v>
      </c>
      <c r="H13485" s="1">
        <v>46168.295787037037</v>
      </c>
      <c r="I13485" t="b">
        <v>1</v>
      </c>
      <c r="J13485" t="b">
        <v>0</v>
      </c>
      <c r="K13485" t="s">
        <v>40</v>
      </c>
      <c r="L13485" t="s">
        <v>60</v>
      </c>
      <c r="M13485">
        <v>93877.5</v>
      </c>
      <c r="N13485"/>
      <c r="O13485" t="s">
        <v>24510</v>
      </c>
      <c r="P13485" t="s">
        <v>310</v>
      </c>
    </row>
    <row r="13486" spans="1:16" x14ac:dyDescent="0.35">
      <c r="A13486" t="s">
        <v>6</v>
      </c>
      <c r="B13486" t="s">
        <v>24511</v>
      </c>
      <c r="C13486" t="s">
        <v>76</v>
      </c>
      <c r="D13486" t="s">
        <v>4346</v>
      </c>
      <c r="E13486" t="s">
        <v>59</v>
      </c>
      <c r="F13486" t="b">
        <v>1</v>
      </c>
      <c r="G13486" t="s">
        <v>40</v>
      </c>
      <c r="H13486" s="1">
        <v>46168.295787037037</v>
      </c>
      <c r="I13486" t="b">
        <v>0</v>
      </c>
      <c r="J13486" t="b">
        <v>0</v>
      </c>
      <c r="K13486" t="s">
        <v>40</v>
      </c>
      <c r="L13486" t="s">
        <v>60</v>
      </c>
      <c r="M13486">
        <v>93877.5</v>
      </c>
      <c r="N13486"/>
      <c r="O13486" t="s">
        <v>24510</v>
      </c>
      <c r="P13486" t="s">
        <v>24512</v>
      </c>
    </row>
    <row r="13487" spans="1:16" x14ac:dyDescent="0.35">
      <c r="A13487" t="s">
        <v>4</v>
      </c>
      <c r="B13487" t="s">
        <v>24513</v>
      </c>
      <c r="C13487" t="s">
        <v>27</v>
      </c>
      <c r="D13487" t="s">
        <v>23670</v>
      </c>
      <c r="E13487" t="s">
        <v>59</v>
      </c>
      <c r="F13487" t="b">
        <v>0</v>
      </c>
      <c r="G13487" t="s">
        <v>27</v>
      </c>
      <c r="H13487" s="1">
        <v>46168.297002314823</v>
      </c>
      <c r="I13487" t="b">
        <v>1</v>
      </c>
      <c r="J13487" t="b">
        <v>0</v>
      </c>
      <c r="K13487" t="s">
        <v>27</v>
      </c>
      <c r="L13487" t="s">
        <v>60</v>
      </c>
      <c r="M13487">
        <v>116000</v>
      </c>
      <c r="N13487"/>
      <c r="O13487" t="s">
        <v>2704</v>
      </c>
      <c r="P13487" t="s">
        <v>24514</v>
      </c>
    </row>
    <row r="13488" spans="1:16" x14ac:dyDescent="0.35">
      <c r="A13488" t="s">
        <v>4</v>
      </c>
      <c r="B13488" t="s">
        <v>24515</v>
      </c>
      <c r="C13488" t="s">
        <v>27</v>
      </c>
      <c r="D13488" t="s">
        <v>23670</v>
      </c>
      <c r="E13488" t="s">
        <v>59</v>
      </c>
      <c r="F13488" t="b">
        <v>0</v>
      </c>
      <c r="G13488" t="s">
        <v>27</v>
      </c>
      <c r="H13488" s="1">
        <v>46168.297002314823</v>
      </c>
      <c r="I13488" t="b">
        <v>0</v>
      </c>
      <c r="J13488" t="b">
        <v>0</v>
      </c>
      <c r="K13488" t="s">
        <v>27</v>
      </c>
      <c r="L13488" t="s">
        <v>60</v>
      </c>
      <c r="M13488">
        <v>116000</v>
      </c>
      <c r="N13488"/>
      <c r="O13488" t="s">
        <v>2704</v>
      </c>
      <c r="P13488" t="s">
        <v>24516</v>
      </c>
    </row>
    <row r="13489" spans="1:16" x14ac:dyDescent="0.35">
      <c r="A13489" t="s">
        <v>4</v>
      </c>
      <c r="B13489" t="s">
        <v>24517</v>
      </c>
      <c r="C13489" t="s">
        <v>27</v>
      </c>
      <c r="D13489" t="s">
        <v>23670</v>
      </c>
      <c r="E13489" t="s">
        <v>59</v>
      </c>
      <c r="F13489" t="b">
        <v>0</v>
      </c>
      <c r="G13489" t="s">
        <v>27</v>
      </c>
      <c r="H13489" s="1">
        <v>46168.297002314823</v>
      </c>
      <c r="I13489" t="b">
        <v>0</v>
      </c>
      <c r="J13489" t="b">
        <v>0</v>
      </c>
      <c r="K13489" t="s">
        <v>27</v>
      </c>
      <c r="L13489" t="s">
        <v>60</v>
      </c>
      <c r="M13489">
        <v>116000</v>
      </c>
      <c r="N13489"/>
      <c r="O13489" t="s">
        <v>2704</v>
      </c>
      <c r="P13489" t="s">
        <v>24518</v>
      </c>
    </row>
    <row r="13490" spans="1:16" x14ac:dyDescent="0.35">
      <c r="A13490" t="s">
        <v>0</v>
      </c>
      <c r="B13490" t="s">
        <v>24519</v>
      </c>
      <c r="C13490" t="s">
        <v>913</v>
      </c>
      <c r="D13490" t="s">
        <v>4526</v>
      </c>
      <c r="F13490" t="b">
        <v>0</v>
      </c>
      <c r="G13490" t="s">
        <v>20</v>
      </c>
      <c r="H13490" s="1">
        <v>46168.377291666657</v>
      </c>
      <c r="I13490" t="b">
        <v>0</v>
      </c>
      <c r="J13490" t="b">
        <v>0</v>
      </c>
      <c r="K13490" t="s">
        <v>20</v>
      </c>
      <c r="L13490" t="s">
        <v>74</v>
      </c>
      <c r="M13490"/>
      <c r="N13490">
        <v>26</v>
      </c>
      <c r="O13490" t="s">
        <v>24520</v>
      </c>
    </row>
    <row r="13491" spans="1:16" x14ac:dyDescent="0.35">
      <c r="A13491" t="s">
        <v>0</v>
      </c>
      <c r="B13491" t="s">
        <v>24521</v>
      </c>
      <c r="C13491" t="s">
        <v>5273</v>
      </c>
      <c r="D13491" t="s">
        <v>4346</v>
      </c>
      <c r="E13491" t="s">
        <v>59</v>
      </c>
      <c r="F13491" t="b">
        <v>0</v>
      </c>
      <c r="G13491" t="s">
        <v>40</v>
      </c>
      <c r="H13491" s="1">
        <v>46168.377939814818</v>
      </c>
      <c r="I13491" t="b">
        <v>1</v>
      </c>
      <c r="J13491" t="b">
        <v>0</v>
      </c>
      <c r="K13491" t="s">
        <v>40</v>
      </c>
      <c r="L13491" t="s">
        <v>60</v>
      </c>
      <c r="M13491">
        <v>34000</v>
      </c>
      <c r="N13491"/>
      <c r="O13491" t="s">
        <v>19150</v>
      </c>
      <c r="P13491" t="s">
        <v>11283</v>
      </c>
    </row>
    <row r="13492" spans="1:16" x14ac:dyDescent="0.35">
      <c r="A13492" t="s">
        <v>1</v>
      </c>
      <c r="B13492" t="s">
        <v>1</v>
      </c>
      <c r="C13492" t="s">
        <v>1614</v>
      </c>
      <c r="D13492" t="s">
        <v>4526</v>
      </c>
      <c r="E13492" t="s">
        <v>59</v>
      </c>
      <c r="F13492" t="b">
        <v>0</v>
      </c>
      <c r="G13492" t="s">
        <v>89</v>
      </c>
      <c r="H13492" s="1">
        <v>46168.379247685189</v>
      </c>
      <c r="I13492" t="b">
        <v>0</v>
      </c>
      <c r="J13492" t="b">
        <v>0</v>
      </c>
      <c r="K13492" t="s">
        <v>41</v>
      </c>
      <c r="L13492" t="s">
        <v>60</v>
      </c>
      <c r="M13492">
        <v>130000</v>
      </c>
      <c r="N13492"/>
      <c r="O13492" t="s">
        <v>24522</v>
      </c>
      <c r="P13492" t="s">
        <v>24523</v>
      </c>
    </row>
    <row r="13493" spans="1:16" x14ac:dyDescent="0.35">
      <c r="A13493" t="s">
        <v>5</v>
      </c>
      <c r="B13493" t="s">
        <v>24524</v>
      </c>
      <c r="C13493" t="s">
        <v>11398</v>
      </c>
      <c r="D13493" t="s">
        <v>24507</v>
      </c>
      <c r="E13493" t="s">
        <v>59</v>
      </c>
      <c r="F13493" t="b">
        <v>0</v>
      </c>
      <c r="G13493" t="s">
        <v>19</v>
      </c>
      <c r="H13493" s="1">
        <v>46168.380069444444</v>
      </c>
      <c r="I13493" t="b">
        <v>0</v>
      </c>
      <c r="J13493" t="b">
        <v>0</v>
      </c>
      <c r="K13493" t="s">
        <v>19</v>
      </c>
      <c r="L13493" t="s">
        <v>60</v>
      </c>
      <c r="M13493">
        <v>1554678.2849999999</v>
      </c>
      <c r="N13493"/>
      <c r="O13493" t="s">
        <v>24525</v>
      </c>
      <c r="P13493" t="s">
        <v>24526</v>
      </c>
    </row>
    <row r="13494" spans="1:16" x14ac:dyDescent="0.35">
      <c r="A13494" t="s">
        <v>5</v>
      </c>
      <c r="B13494" t="s">
        <v>24524</v>
      </c>
      <c r="C13494" t="s">
        <v>5717</v>
      </c>
      <c r="D13494" t="s">
        <v>4346</v>
      </c>
      <c r="E13494" t="s">
        <v>59</v>
      </c>
      <c r="F13494" t="b">
        <v>0</v>
      </c>
      <c r="G13494" t="s">
        <v>19</v>
      </c>
      <c r="H13494" s="1">
        <v>46168.380127314813</v>
      </c>
      <c r="I13494" t="b">
        <v>1</v>
      </c>
      <c r="J13494" t="b">
        <v>0</v>
      </c>
      <c r="K13494" t="s">
        <v>19</v>
      </c>
      <c r="L13494" t="s">
        <v>60</v>
      </c>
      <c r="M13494">
        <v>1554678.28</v>
      </c>
      <c r="N13494"/>
      <c r="O13494" t="s">
        <v>24525</v>
      </c>
      <c r="P13494" t="s">
        <v>24526</v>
      </c>
    </row>
    <row r="13495" spans="1:16" x14ac:dyDescent="0.35">
      <c r="A13495" t="s">
        <v>1</v>
      </c>
      <c r="B13495" t="s">
        <v>2917</v>
      </c>
      <c r="C13495" t="s">
        <v>5029</v>
      </c>
      <c r="D13495" t="s">
        <v>4346</v>
      </c>
      <c r="E13495" t="s">
        <v>59</v>
      </c>
      <c r="F13495" t="b">
        <v>0</v>
      </c>
      <c r="G13495" t="s">
        <v>40</v>
      </c>
      <c r="H13495" s="1">
        <v>46168.380810185183</v>
      </c>
      <c r="I13495" t="b">
        <v>0</v>
      </c>
      <c r="J13495" t="b">
        <v>0</v>
      </c>
      <c r="K13495" t="s">
        <v>40</v>
      </c>
      <c r="L13495" t="s">
        <v>60</v>
      </c>
      <c r="M13495">
        <v>40000</v>
      </c>
      <c r="N13495"/>
      <c r="O13495" t="s">
        <v>15041</v>
      </c>
      <c r="P13495" t="s">
        <v>24527</v>
      </c>
    </row>
    <row r="13496" spans="1:16" x14ac:dyDescent="0.35">
      <c r="A13496" t="s">
        <v>0</v>
      </c>
      <c r="B13496" t="s">
        <v>24528</v>
      </c>
      <c r="C13496" t="s">
        <v>1371</v>
      </c>
      <c r="D13496" t="s">
        <v>2360</v>
      </c>
      <c r="E13496" t="s">
        <v>59</v>
      </c>
      <c r="F13496" t="b">
        <v>0</v>
      </c>
      <c r="G13496" t="s">
        <v>77</v>
      </c>
      <c r="H13496" s="1">
        <v>46168.418437499997</v>
      </c>
      <c r="I13496" t="b">
        <v>0</v>
      </c>
      <c r="J13496" t="b">
        <v>1</v>
      </c>
      <c r="K13496" t="s">
        <v>41</v>
      </c>
      <c r="L13496" t="s">
        <v>60</v>
      </c>
      <c r="M13496">
        <v>253500</v>
      </c>
      <c r="N13496"/>
      <c r="O13496" t="s">
        <v>424</v>
      </c>
    </row>
    <row r="13497" spans="1:16" x14ac:dyDescent="0.35">
      <c r="A13497" t="s">
        <v>8</v>
      </c>
      <c r="B13497" t="s">
        <v>24529</v>
      </c>
      <c r="C13497" t="s">
        <v>97</v>
      </c>
      <c r="D13497" t="s">
        <v>4526</v>
      </c>
      <c r="E13497" t="s">
        <v>59</v>
      </c>
      <c r="F13497" t="b">
        <v>0</v>
      </c>
      <c r="G13497" t="s">
        <v>89</v>
      </c>
      <c r="H13497" s="1">
        <v>46168.418483796297</v>
      </c>
      <c r="I13497" t="b">
        <v>0</v>
      </c>
      <c r="J13497" t="b">
        <v>1</v>
      </c>
      <c r="K13497" t="s">
        <v>41</v>
      </c>
      <c r="L13497" t="s">
        <v>60</v>
      </c>
      <c r="M13497">
        <v>212175</v>
      </c>
      <c r="N13497"/>
      <c r="O13497" t="s">
        <v>7675</v>
      </c>
      <c r="P13497" t="s">
        <v>9082</v>
      </c>
    </row>
    <row r="13498" spans="1:16" x14ac:dyDescent="0.35">
      <c r="A13498" t="s">
        <v>2</v>
      </c>
      <c r="B13498" t="s">
        <v>4852</v>
      </c>
      <c r="C13498" t="s">
        <v>304</v>
      </c>
      <c r="D13498" t="s">
        <v>2360</v>
      </c>
      <c r="E13498" t="s">
        <v>59</v>
      </c>
      <c r="F13498" t="b">
        <v>0</v>
      </c>
      <c r="G13498" t="s">
        <v>77</v>
      </c>
      <c r="H13498" s="1">
        <v>46168.418495370373</v>
      </c>
      <c r="I13498" t="b">
        <v>0</v>
      </c>
      <c r="J13498" t="b">
        <v>1</v>
      </c>
      <c r="K13498" t="s">
        <v>41</v>
      </c>
      <c r="L13498" t="s">
        <v>60</v>
      </c>
      <c r="M13498">
        <v>175500</v>
      </c>
      <c r="N13498"/>
      <c r="O13498" t="s">
        <v>424</v>
      </c>
      <c r="P13498" t="s">
        <v>16535</v>
      </c>
    </row>
    <row r="13499" spans="1:16" x14ac:dyDescent="0.35">
      <c r="A13499" t="s">
        <v>6</v>
      </c>
      <c r="B13499" t="s">
        <v>24530</v>
      </c>
      <c r="C13499" t="s">
        <v>690</v>
      </c>
      <c r="D13499" t="s">
        <v>2360</v>
      </c>
      <c r="E13499" t="s">
        <v>59</v>
      </c>
      <c r="F13499" t="b">
        <v>0</v>
      </c>
      <c r="G13499" t="s">
        <v>77</v>
      </c>
      <c r="H13499" s="1">
        <v>46168.419756944437</v>
      </c>
      <c r="I13499" t="b">
        <v>0</v>
      </c>
      <c r="J13499" t="b">
        <v>1</v>
      </c>
      <c r="K13499" t="s">
        <v>41</v>
      </c>
      <c r="L13499" t="s">
        <v>60</v>
      </c>
      <c r="M13499">
        <v>175500</v>
      </c>
      <c r="N13499"/>
      <c r="O13499" t="s">
        <v>424</v>
      </c>
      <c r="P13499" t="s">
        <v>4577</v>
      </c>
    </row>
    <row r="13500" spans="1:16" x14ac:dyDescent="0.35">
      <c r="A13500" t="s">
        <v>8</v>
      </c>
      <c r="B13500" t="s">
        <v>24531</v>
      </c>
      <c r="C13500" t="s">
        <v>92</v>
      </c>
      <c r="D13500" t="s">
        <v>4346</v>
      </c>
      <c r="E13500" t="s">
        <v>59</v>
      </c>
      <c r="F13500" t="b">
        <v>0</v>
      </c>
      <c r="G13500" t="s">
        <v>77</v>
      </c>
      <c r="H13500" s="1">
        <v>46168.420902777783</v>
      </c>
      <c r="I13500" t="b">
        <v>0</v>
      </c>
      <c r="J13500" t="b">
        <v>1</v>
      </c>
      <c r="K13500" t="s">
        <v>41</v>
      </c>
      <c r="L13500" t="s">
        <v>60</v>
      </c>
      <c r="M13500">
        <v>249500</v>
      </c>
      <c r="N13500"/>
      <c r="O13500" t="s">
        <v>402</v>
      </c>
      <c r="P13500" t="s">
        <v>24532</v>
      </c>
    </row>
    <row r="13501" spans="1:16" x14ac:dyDescent="0.35">
      <c r="A13501" t="s">
        <v>1</v>
      </c>
      <c r="B13501" t="s">
        <v>2514</v>
      </c>
      <c r="C13501" t="s">
        <v>5026</v>
      </c>
      <c r="D13501" t="s">
        <v>4346</v>
      </c>
      <c r="E13501" t="s">
        <v>59</v>
      </c>
      <c r="F13501" t="b">
        <v>0</v>
      </c>
      <c r="G13501" t="s">
        <v>40</v>
      </c>
      <c r="H13501" s="1">
        <v>46168.422418981478</v>
      </c>
      <c r="I13501" t="b">
        <v>1</v>
      </c>
      <c r="J13501" t="b">
        <v>0</v>
      </c>
      <c r="K13501" t="s">
        <v>40</v>
      </c>
      <c r="L13501" t="s">
        <v>60</v>
      </c>
      <c r="M13501">
        <v>112500</v>
      </c>
      <c r="N13501"/>
      <c r="O13501" t="s">
        <v>23444</v>
      </c>
      <c r="P13501" t="s">
        <v>24533</v>
      </c>
    </row>
    <row r="13502" spans="1:16" x14ac:dyDescent="0.35">
      <c r="A13502" t="s">
        <v>0</v>
      </c>
      <c r="B13502" t="s">
        <v>24534</v>
      </c>
      <c r="C13502" t="s">
        <v>81</v>
      </c>
      <c r="D13502" t="s">
        <v>4526</v>
      </c>
      <c r="E13502" t="s">
        <v>59</v>
      </c>
      <c r="F13502" t="b">
        <v>0</v>
      </c>
      <c r="G13502" t="s">
        <v>77</v>
      </c>
      <c r="H13502" s="1">
        <v>46168.460173611107</v>
      </c>
      <c r="I13502" t="b">
        <v>0</v>
      </c>
      <c r="J13502" t="b">
        <v>1</v>
      </c>
      <c r="K13502" t="s">
        <v>41</v>
      </c>
      <c r="L13502" t="s">
        <v>60</v>
      </c>
      <c r="M13502">
        <v>204000</v>
      </c>
      <c r="N13502"/>
      <c r="O13502" t="s">
        <v>343</v>
      </c>
    </row>
    <row r="13503" spans="1:16" x14ac:dyDescent="0.35">
      <c r="A13503" t="s">
        <v>5</v>
      </c>
      <c r="B13503" t="s">
        <v>5</v>
      </c>
      <c r="C13503" t="s">
        <v>200</v>
      </c>
      <c r="D13503" t="s">
        <v>4526</v>
      </c>
      <c r="E13503" t="s">
        <v>59</v>
      </c>
      <c r="F13503" t="b">
        <v>0</v>
      </c>
      <c r="G13503" t="s">
        <v>65</v>
      </c>
      <c r="H13503" s="1">
        <v>46168.462731481479</v>
      </c>
      <c r="I13503" t="b">
        <v>0</v>
      </c>
      <c r="J13503" t="b">
        <v>0</v>
      </c>
      <c r="K13503" t="s">
        <v>41</v>
      </c>
      <c r="L13503" t="s">
        <v>60</v>
      </c>
      <c r="M13503">
        <v>180000</v>
      </c>
      <c r="N13503"/>
      <c r="O13503" t="s">
        <v>10618</v>
      </c>
      <c r="P13503" t="s">
        <v>24535</v>
      </c>
    </row>
    <row r="13504" spans="1:16" x14ac:dyDescent="0.35">
      <c r="A13504" t="s">
        <v>5</v>
      </c>
      <c r="B13504" t="s">
        <v>24536</v>
      </c>
      <c r="C13504" t="s">
        <v>9560</v>
      </c>
      <c r="D13504" t="s">
        <v>4346</v>
      </c>
      <c r="E13504" t="s">
        <v>59</v>
      </c>
      <c r="F13504" t="b">
        <v>0</v>
      </c>
      <c r="G13504" t="s">
        <v>19</v>
      </c>
      <c r="H13504" s="1">
        <v>46168.463472222233</v>
      </c>
      <c r="I13504" t="b">
        <v>1</v>
      </c>
      <c r="J13504" t="b">
        <v>0</v>
      </c>
      <c r="K13504" t="s">
        <v>19</v>
      </c>
      <c r="L13504" t="s">
        <v>60</v>
      </c>
      <c r="M13504">
        <v>1500000</v>
      </c>
      <c r="N13504"/>
      <c r="O13504" t="s">
        <v>24537</v>
      </c>
      <c r="P13504" t="s">
        <v>927</v>
      </c>
    </row>
    <row r="13505" spans="1:16" x14ac:dyDescent="0.35">
      <c r="A13505" t="s">
        <v>5</v>
      </c>
      <c r="B13505" t="s">
        <v>24538</v>
      </c>
      <c r="C13505" t="s">
        <v>14540</v>
      </c>
      <c r="D13505" t="s">
        <v>4346</v>
      </c>
      <c r="E13505" t="s">
        <v>59</v>
      </c>
      <c r="F13505" t="b">
        <v>0</v>
      </c>
      <c r="G13505" t="s">
        <v>19</v>
      </c>
      <c r="H13505" s="1">
        <v>46168.463506944441</v>
      </c>
      <c r="I13505" t="b">
        <v>1</v>
      </c>
      <c r="J13505" t="b">
        <v>0</v>
      </c>
      <c r="K13505" t="s">
        <v>19</v>
      </c>
      <c r="L13505" t="s">
        <v>60</v>
      </c>
      <c r="M13505">
        <v>1500000</v>
      </c>
      <c r="N13505"/>
      <c r="O13505" t="s">
        <v>24537</v>
      </c>
      <c r="P13505" t="s">
        <v>927</v>
      </c>
    </row>
    <row r="13506" spans="1:16" x14ac:dyDescent="0.35">
      <c r="A13506" t="s">
        <v>1</v>
      </c>
      <c r="B13506" t="s">
        <v>21882</v>
      </c>
      <c r="C13506" t="s">
        <v>423</v>
      </c>
      <c r="D13506" t="s">
        <v>4526</v>
      </c>
      <c r="E13506" t="s">
        <v>59</v>
      </c>
      <c r="F13506" t="b">
        <v>0</v>
      </c>
      <c r="G13506" t="s">
        <v>73</v>
      </c>
      <c r="H13506" s="1">
        <v>46168.50440972222</v>
      </c>
      <c r="I13506" t="b">
        <v>0</v>
      </c>
      <c r="J13506" t="b">
        <v>1</v>
      </c>
      <c r="K13506" t="s">
        <v>41</v>
      </c>
      <c r="L13506" t="s">
        <v>60</v>
      </c>
      <c r="M13506">
        <v>135000</v>
      </c>
      <c r="N13506"/>
      <c r="O13506" t="s">
        <v>424</v>
      </c>
      <c r="P13506" t="s">
        <v>21883</v>
      </c>
    </row>
    <row r="13507" spans="1:16" x14ac:dyDescent="0.35">
      <c r="A13507" t="s">
        <v>2</v>
      </c>
      <c r="B13507" t="s">
        <v>2852</v>
      </c>
      <c r="C13507" t="s">
        <v>913</v>
      </c>
      <c r="D13507" t="s">
        <v>4526</v>
      </c>
      <c r="E13507" t="s">
        <v>88</v>
      </c>
      <c r="F13507" t="b">
        <v>0</v>
      </c>
      <c r="G13507" t="s">
        <v>20</v>
      </c>
      <c r="H13507" s="1">
        <v>46168.50509259259</v>
      </c>
      <c r="I13507" t="b">
        <v>1</v>
      </c>
      <c r="J13507" t="b">
        <v>0</v>
      </c>
      <c r="K13507" t="s">
        <v>20</v>
      </c>
      <c r="L13507" t="s">
        <v>60</v>
      </c>
      <c r="M13507">
        <v>129000</v>
      </c>
      <c r="N13507"/>
      <c r="O13507" t="s">
        <v>4770</v>
      </c>
      <c r="P13507" t="s">
        <v>24539</v>
      </c>
    </row>
    <row r="13508" spans="1:16" x14ac:dyDescent="0.35">
      <c r="A13508" t="s">
        <v>4</v>
      </c>
      <c r="B13508" t="s">
        <v>24540</v>
      </c>
      <c r="C13508" t="s">
        <v>1417</v>
      </c>
      <c r="D13508" t="s">
        <v>4526</v>
      </c>
      <c r="E13508" t="s">
        <v>59</v>
      </c>
      <c r="F13508" t="b">
        <v>0</v>
      </c>
      <c r="G13508" t="s">
        <v>39</v>
      </c>
      <c r="H13508" s="1">
        <v>46168.505752314813</v>
      </c>
      <c r="I13508" t="b">
        <v>0</v>
      </c>
      <c r="J13508" t="b">
        <v>0</v>
      </c>
      <c r="K13508" t="s">
        <v>39</v>
      </c>
      <c r="L13508" t="s">
        <v>60</v>
      </c>
      <c r="M13508">
        <v>190000</v>
      </c>
      <c r="N13508"/>
      <c r="O13508" t="s">
        <v>8986</v>
      </c>
      <c r="P13508" t="s">
        <v>24541</v>
      </c>
    </row>
    <row r="13509" spans="1:16" x14ac:dyDescent="0.35">
      <c r="A13509" t="s">
        <v>0</v>
      </c>
      <c r="B13509" t="s">
        <v>0</v>
      </c>
      <c r="C13509" t="s">
        <v>2179</v>
      </c>
      <c r="D13509" t="s">
        <v>2360</v>
      </c>
      <c r="E13509" t="s">
        <v>59</v>
      </c>
      <c r="F13509" t="b">
        <v>0</v>
      </c>
      <c r="G13509" t="s">
        <v>65</v>
      </c>
      <c r="H13509" s="1">
        <v>46168.543425925927</v>
      </c>
      <c r="I13509" t="b">
        <v>1</v>
      </c>
      <c r="J13509" t="b">
        <v>0</v>
      </c>
      <c r="K13509" t="s">
        <v>41</v>
      </c>
      <c r="L13509" t="s">
        <v>60</v>
      </c>
      <c r="M13509">
        <v>75000</v>
      </c>
      <c r="N13509"/>
      <c r="O13509" t="s">
        <v>4128</v>
      </c>
      <c r="P13509" t="s">
        <v>24542</v>
      </c>
    </row>
    <row r="13510" spans="1:16" x14ac:dyDescent="0.35">
      <c r="A13510" t="s">
        <v>5</v>
      </c>
      <c r="B13510" t="s">
        <v>5</v>
      </c>
      <c r="C13510" t="s">
        <v>1679</v>
      </c>
      <c r="D13510" t="s">
        <v>4526</v>
      </c>
      <c r="E13510" t="s">
        <v>59</v>
      </c>
      <c r="F13510" t="b">
        <v>0</v>
      </c>
      <c r="G13510" t="s">
        <v>65</v>
      </c>
      <c r="H13510" s="1">
        <v>46168.545960648153</v>
      </c>
      <c r="I13510" t="b">
        <v>0</v>
      </c>
      <c r="J13510" t="b">
        <v>1</v>
      </c>
      <c r="K13510" t="s">
        <v>41</v>
      </c>
      <c r="L13510" t="s">
        <v>60</v>
      </c>
      <c r="M13510">
        <v>165000</v>
      </c>
      <c r="N13510"/>
      <c r="O13510" t="s">
        <v>16454</v>
      </c>
      <c r="P13510" t="s">
        <v>24338</v>
      </c>
    </row>
    <row r="13511" spans="1:16" x14ac:dyDescent="0.35">
      <c r="A13511" t="s">
        <v>1</v>
      </c>
      <c r="B13511" t="s">
        <v>24543</v>
      </c>
      <c r="C13511" t="s">
        <v>76</v>
      </c>
      <c r="D13511" t="s">
        <v>4526</v>
      </c>
      <c r="E13511" t="s">
        <v>88</v>
      </c>
      <c r="F13511" t="b">
        <v>1</v>
      </c>
      <c r="G13511" t="s">
        <v>89</v>
      </c>
      <c r="H13511" s="1">
        <v>46168.546111111107</v>
      </c>
      <c r="I13511" t="b">
        <v>0</v>
      </c>
      <c r="J13511" t="b">
        <v>0</v>
      </c>
      <c r="K13511" t="s">
        <v>41</v>
      </c>
      <c r="L13511" t="s">
        <v>74</v>
      </c>
      <c r="M13511"/>
      <c r="N13511">
        <v>57.5</v>
      </c>
      <c r="O13511" t="s">
        <v>111</v>
      </c>
      <c r="P13511" t="s">
        <v>24544</v>
      </c>
    </row>
    <row r="13512" spans="1:16" x14ac:dyDescent="0.35">
      <c r="A13512" t="s">
        <v>6</v>
      </c>
      <c r="B13512" t="s">
        <v>6</v>
      </c>
      <c r="C13512" t="s">
        <v>76</v>
      </c>
      <c r="D13512" t="s">
        <v>4622</v>
      </c>
      <c r="E13512" t="s">
        <v>59</v>
      </c>
      <c r="F13512" t="b">
        <v>1</v>
      </c>
      <c r="G13512" t="s">
        <v>13048</v>
      </c>
      <c r="H13512" s="1">
        <v>46168.546226851853</v>
      </c>
      <c r="I13512" t="b">
        <v>0</v>
      </c>
      <c r="J13512" t="b">
        <v>0</v>
      </c>
      <c r="K13512" t="s">
        <v>13048</v>
      </c>
      <c r="L13512" t="s">
        <v>60</v>
      </c>
      <c r="M13512">
        <v>145000</v>
      </c>
      <c r="N13512"/>
      <c r="O13512" t="s">
        <v>3122</v>
      </c>
      <c r="P13512" t="s">
        <v>24545</v>
      </c>
    </row>
    <row r="13513" spans="1:16" x14ac:dyDescent="0.35">
      <c r="A13513" t="s">
        <v>0</v>
      </c>
      <c r="B13513" t="s">
        <v>24546</v>
      </c>
      <c r="C13513" t="s">
        <v>112</v>
      </c>
      <c r="D13513" t="s">
        <v>4526</v>
      </c>
      <c r="E13513" t="s">
        <v>88</v>
      </c>
      <c r="F13513" t="b">
        <v>0</v>
      </c>
      <c r="G13513" t="s">
        <v>65</v>
      </c>
      <c r="H13513" s="1">
        <v>46168.585092592592</v>
      </c>
      <c r="I13513" t="b">
        <v>0</v>
      </c>
      <c r="J13513" t="b">
        <v>0</v>
      </c>
      <c r="K13513" t="s">
        <v>41</v>
      </c>
      <c r="L13513" t="s">
        <v>74</v>
      </c>
      <c r="M13513"/>
      <c r="N13513">
        <v>50</v>
      </c>
      <c r="O13513" t="s">
        <v>2222</v>
      </c>
      <c r="P13513" t="s">
        <v>24547</v>
      </c>
    </row>
    <row r="13514" spans="1:16" x14ac:dyDescent="0.35">
      <c r="A13514" t="s">
        <v>7</v>
      </c>
      <c r="B13514" t="s">
        <v>24548</v>
      </c>
      <c r="C13514" t="s">
        <v>76</v>
      </c>
      <c r="D13514" t="s">
        <v>4526</v>
      </c>
      <c r="E13514" t="s">
        <v>59</v>
      </c>
      <c r="F13514" t="b">
        <v>1</v>
      </c>
      <c r="G13514" t="s">
        <v>77</v>
      </c>
      <c r="H13514" s="1">
        <v>46168.585162037038</v>
      </c>
      <c r="I13514" t="b">
        <v>0</v>
      </c>
      <c r="J13514" t="b">
        <v>0</v>
      </c>
      <c r="K13514" t="s">
        <v>41</v>
      </c>
      <c r="L13514" t="s">
        <v>74</v>
      </c>
      <c r="M13514"/>
      <c r="N13514">
        <v>106.875</v>
      </c>
      <c r="O13514" t="s">
        <v>7357</v>
      </c>
      <c r="P13514" t="s">
        <v>875</v>
      </c>
    </row>
    <row r="13515" spans="1:16" x14ac:dyDescent="0.35">
      <c r="A13515" t="s">
        <v>0</v>
      </c>
      <c r="B13515" t="s">
        <v>24549</v>
      </c>
      <c r="C13515" t="s">
        <v>333</v>
      </c>
      <c r="D13515" t="s">
        <v>4526</v>
      </c>
      <c r="E13515" t="s">
        <v>59</v>
      </c>
      <c r="F13515" t="b">
        <v>0</v>
      </c>
      <c r="G13515" t="s">
        <v>77</v>
      </c>
      <c r="H13515" s="1">
        <v>46168.585173611107</v>
      </c>
      <c r="I13515" t="b">
        <v>0</v>
      </c>
      <c r="J13515" t="b">
        <v>0</v>
      </c>
      <c r="K13515" t="s">
        <v>41</v>
      </c>
      <c r="L13515" t="s">
        <v>74</v>
      </c>
      <c r="M13515"/>
      <c r="N13515">
        <v>85.664999999999992</v>
      </c>
      <c r="O13515" t="s">
        <v>7357</v>
      </c>
      <c r="P13515" t="s">
        <v>1033</v>
      </c>
    </row>
    <row r="13516" spans="1:16" x14ac:dyDescent="0.35">
      <c r="A13516" t="s">
        <v>0</v>
      </c>
      <c r="B13516" t="s">
        <v>24550</v>
      </c>
      <c r="C13516" t="s">
        <v>3609</v>
      </c>
      <c r="D13516" t="s">
        <v>4526</v>
      </c>
      <c r="E13516" t="s">
        <v>88</v>
      </c>
      <c r="F13516" t="b">
        <v>0</v>
      </c>
      <c r="G13516" t="s">
        <v>65</v>
      </c>
      <c r="H13516" s="1">
        <v>46168.626759259263</v>
      </c>
      <c r="I13516" t="b">
        <v>1</v>
      </c>
      <c r="J13516" t="b">
        <v>0</v>
      </c>
      <c r="K13516" t="s">
        <v>41</v>
      </c>
      <c r="L13516" t="s">
        <v>74</v>
      </c>
      <c r="M13516"/>
      <c r="N13516">
        <v>25.234999999999999</v>
      </c>
      <c r="O13516" t="s">
        <v>542</v>
      </c>
      <c r="P13516" t="s">
        <v>426</v>
      </c>
    </row>
    <row r="13517" spans="1:16" x14ac:dyDescent="0.35">
      <c r="A13517" t="s">
        <v>0</v>
      </c>
      <c r="B13517" t="s">
        <v>345</v>
      </c>
      <c r="C13517" t="s">
        <v>148</v>
      </c>
      <c r="D13517" t="s">
        <v>4346</v>
      </c>
      <c r="E13517" t="s">
        <v>59</v>
      </c>
      <c r="F13517" t="b">
        <v>0</v>
      </c>
      <c r="G13517" t="s">
        <v>89</v>
      </c>
      <c r="H13517" s="1">
        <v>46168.626759259263</v>
      </c>
      <c r="I13517" t="b">
        <v>1</v>
      </c>
      <c r="J13517" t="b">
        <v>0</v>
      </c>
      <c r="K13517" t="s">
        <v>41</v>
      </c>
      <c r="L13517" t="s">
        <v>60</v>
      </c>
      <c r="M13517">
        <v>71369</v>
      </c>
      <c r="N13517"/>
      <c r="O13517" t="s">
        <v>24551</v>
      </c>
    </row>
    <row r="13518" spans="1:16" x14ac:dyDescent="0.35">
      <c r="A13518" t="s">
        <v>0</v>
      </c>
      <c r="B13518" t="s">
        <v>1714</v>
      </c>
      <c r="C13518" t="s">
        <v>477</v>
      </c>
      <c r="D13518" t="s">
        <v>2360</v>
      </c>
      <c r="E13518" t="s">
        <v>59</v>
      </c>
      <c r="F13518" t="b">
        <v>0</v>
      </c>
      <c r="G13518" t="s">
        <v>65</v>
      </c>
      <c r="H13518" s="1">
        <v>46168.626840277779</v>
      </c>
      <c r="I13518" t="b">
        <v>0</v>
      </c>
      <c r="J13518" t="b">
        <v>0</v>
      </c>
      <c r="K13518" t="s">
        <v>41</v>
      </c>
      <c r="L13518" t="s">
        <v>60</v>
      </c>
      <c r="M13518">
        <v>57000</v>
      </c>
      <c r="N13518"/>
      <c r="O13518" t="s">
        <v>1220</v>
      </c>
      <c r="P13518" t="s">
        <v>146</v>
      </c>
    </row>
    <row r="13519" spans="1:16" x14ac:dyDescent="0.35">
      <c r="A13519" t="s">
        <v>0</v>
      </c>
      <c r="B13519" t="s">
        <v>24552</v>
      </c>
      <c r="C13519" t="s">
        <v>41</v>
      </c>
      <c r="D13519" t="s">
        <v>4346</v>
      </c>
      <c r="E13519" t="s">
        <v>59</v>
      </c>
      <c r="F13519" t="b">
        <v>0</v>
      </c>
      <c r="G13519" t="s">
        <v>41</v>
      </c>
      <c r="H13519" s="1">
        <v>46168.627962962957</v>
      </c>
      <c r="I13519" t="b">
        <v>0</v>
      </c>
      <c r="J13519" t="b">
        <v>1</v>
      </c>
      <c r="K13519" t="s">
        <v>41</v>
      </c>
      <c r="L13519" t="s">
        <v>60</v>
      </c>
      <c r="M13519">
        <v>86000</v>
      </c>
      <c r="N13519"/>
      <c r="O13519" t="s">
        <v>226</v>
      </c>
      <c r="P13519" t="s">
        <v>24553</v>
      </c>
    </row>
    <row r="13520" spans="1:16" x14ac:dyDescent="0.35">
      <c r="A13520" t="s">
        <v>0</v>
      </c>
      <c r="B13520" t="s">
        <v>24554</v>
      </c>
      <c r="C13520" t="s">
        <v>41</v>
      </c>
      <c r="D13520" t="s">
        <v>4526</v>
      </c>
      <c r="E13520" t="s">
        <v>59</v>
      </c>
      <c r="F13520" t="b">
        <v>0</v>
      </c>
      <c r="G13520" t="s">
        <v>41</v>
      </c>
      <c r="H13520" s="1">
        <v>46168.62804398148</v>
      </c>
      <c r="I13520" t="b">
        <v>1</v>
      </c>
      <c r="J13520" t="b">
        <v>0</v>
      </c>
      <c r="K13520" t="s">
        <v>41</v>
      </c>
      <c r="L13520" t="s">
        <v>60</v>
      </c>
      <c r="M13520">
        <v>120000</v>
      </c>
      <c r="N13520"/>
      <c r="O13520" t="s">
        <v>562</v>
      </c>
      <c r="P13520" t="s">
        <v>24555</v>
      </c>
    </row>
    <row r="13521" spans="1:16" x14ac:dyDescent="0.35">
      <c r="A13521" t="s">
        <v>2</v>
      </c>
      <c r="B13521" t="s">
        <v>1861</v>
      </c>
      <c r="C13521" t="s">
        <v>14316</v>
      </c>
      <c r="D13521" t="s">
        <v>2360</v>
      </c>
      <c r="E13521" t="s">
        <v>59</v>
      </c>
      <c r="F13521" t="b">
        <v>0</v>
      </c>
      <c r="G13521" t="s">
        <v>65</v>
      </c>
      <c r="H13521" s="1">
        <v>46168.628113425933</v>
      </c>
      <c r="I13521" t="b">
        <v>0</v>
      </c>
      <c r="J13521" t="b">
        <v>0</v>
      </c>
      <c r="K13521" t="s">
        <v>41</v>
      </c>
      <c r="L13521" t="s">
        <v>60</v>
      </c>
      <c r="M13521">
        <v>142000</v>
      </c>
      <c r="N13521"/>
      <c r="O13521" t="s">
        <v>24556</v>
      </c>
      <c r="P13521" t="s">
        <v>85</v>
      </c>
    </row>
    <row r="13522" spans="1:16" x14ac:dyDescent="0.35">
      <c r="A13522" t="s">
        <v>2</v>
      </c>
      <c r="B13522" t="s">
        <v>24557</v>
      </c>
      <c r="C13522" t="s">
        <v>1587</v>
      </c>
      <c r="D13522" t="s">
        <v>5349</v>
      </c>
      <c r="E13522" t="s">
        <v>59</v>
      </c>
      <c r="F13522" t="b">
        <v>0</v>
      </c>
      <c r="G13522" t="s">
        <v>65</v>
      </c>
      <c r="H13522" s="1">
        <v>46168.628113425933</v>
      </c>
      <c r="I13522" t="b">
        <v>0</v>
      </c>
      <c r="J13522" t="b">
        <v>1</v>
      </c>
      <c r="K13522" t="s">
        <v>41</v>
      </c>
      <c r="L13522" t="s">
        <v>60</v>
      </c>
      <c r="M13522">
        <v>213000</v>
      </c>
      <c r="N13522"/>
      <c r="O13522" t="s">
        <v>22010</v>
      </c>
      <c r="P13522" t="s">
        <v>24558</v>
      </c>
    </row>
    <row r="13523" spans="1:16" x14ac:dyDescent="0.35">
      <c r="A13523" t="s">
        <v>2</v>
      </c>
      <c r="B13523" t="s">
        <v>24559</v>
      </c>
      <c r="C13523" t="s">
        <v>332</v>
      </c>
      <c r="D13523" t="s">
        <v>4526</v>
      </c>
      <c r="E13523" t="s">
        <v>59</v>
      </c>
      <c r="F13523" t="b">
        <v>0</v>
      </c>
      <c r="G13523" t="s">
        <v>65</v>
      </c>
      <c r="H13523" s="1">
        <v>46168.628136574072</v>
      </c>
      <c r="I13523" t="b">
        <v>0</v>
      </c>
      <c r="J13523" t="b">
        <v>0</v>
      </c>
      <c r="K13523" t="s">
        <v>41</v>
      </c>
      <c r="L13523" t="s">
        <v>60</v>
      </c>
      <c r="M13523">
        <v>200000</v>
      </c>
      <c r="N13523"/>
      <c r="O13523" t="s">
        <v>24560</v>
      </c>
      <c r="P13523" t="s">
        <v>24561</v>
      </c>
    </row>
    <row r="13524" spans="1:16" x14ac:dyDescent="0.35">
      <c r="A13524" t="s">
        <v>6</v>
      </c>
      <c r="B13524" t="s">
        <v>24562</v>
      </c>
      <c r="C13524" t="s">
        <v>1422</v>
      </c>
      <c r="D13524" t="s">
        <v>4526</v>
      </c>
      <c r="E13524" t="s">
        <v>59</v>
      </c>
      <c r="F13524" t="b">
        <v>0</v>
      </c>
      <c r="G13524" t="s">
        <v>65</v>
      </c>
      <c r="H13524" s="1">
        <v>46168.628171296303</v>
      </c>
      <c r="I13524" t="b">
        <v>0</v>
      </c>
      <c r="J13524" t="b">
        <v>0</v>
      </c>
      <c r="K13524" t="s">
        <v>41</v>
      </c>
      <c r="L13524" t="s">
        <v>74</v>
      </c>
      <c r="M13524"/>
      <c r="N13524">
        <v>46</v>
      </c>
      <c r="O13524" t="s">
        <v>8043</v>
      </c>
      <c r="P13524" t="s">
        <v>24563</v>
      </c>
    </row>
    <row r="13525" spans="1:16" x14ac:dyDescent="0.35">
      <c r="A13525" t="s">
        <v>7</v>
      </c>
      <c r="B13525" t="s">
        <v>7</v>
      </c>
      <c r="C13525" t="s">
        <v>24564</v>
      </c>
      <c r="D13525" t="s">
        <v>4346</v>
      </c>
      <c r="E13525" t="s">
        <v>59</v>
      </c>
      <c r="F13525" t="b">
        <v>0</v>
      </c>
      <c r="G13525" t="s">
        <v>40</v>
      </c>
      <c r="H13525" s="1">
        <v>46168.669606481482</v>
      </c>
      <c r="I13525" t="b">
        <v>1</v>
      </c>
      <c r="J13525" t="b">
        <v>0</v>
      </c>
      <c r="K13525" t="s">
        <v>40</v>
      </c>
      <c r="L13525" t="s">
        <v>60</v>
      </c>
      <c r="M13525">
        <v>66276.26999999999</v>
      </c>
      <c r="N13525"/>
      <c r="O13525" t="s">
        <v>24565</v>
      </c>
      <c r="P13525" t="s">
        <v>24566</v>
      </c>
    </row>
    <row r="13526" spans="1:16" x14ac:dyDescent="0.35">
      <c r="A13526" t="s">
        <v>7</v>
      </c>
      <c r="B13526" t="s">
        <v>7</v>
      </c>
      <c r="C13526" t="s">
        <v>24564</v>
      </c>
      <c r="D13526" t="s">
        <v>24507</v>
      </c>
      <c r="E13526" t="s">
        <v>59</v>
      </c>
      <c r="F13526" t="b">
        <v>0</v>
      </c>
      <c r="G13526" t="s">
        <v>40</v>
      </c>
      <c r="H13526" s="1">
        <v>46168.670787037037</v>
      </c>
      <c r="I13526" t="b">
        <v>1</v>
      </c>
      <c r="J13526" t="b">
        <v>0</v>
      </c>
      <c r="K13526" t="s">
        <v>40</v>
      </c>
      <c r="L13526" t="s">
        <v>60</v>
      </c>
      <c r="M13526">
        <v>66276.26999999999</v>
      </c>
      <c r="N13526"/>
      <c r="O13526" t="s">
        <v>24565</v>
      </c>
      <c r="P13526" t="s">
        <v>24566</v>
      </c>
    </row>
    <row r="13527" spans="1:16" x14ac:dyDescent="0.35">
      <c r="A13527" t="s">
        <v>1</v>
      </c>
      <c r="B13527" t="s">
        <v>24567</v>
      </c>
      <c r="C13527" t="s">
        <v>3536</v>
      </c>
      <c r="D13527" t="s">
        <v>4526</v>
      </c>
      <c r="E13527" t="s">
        <v>88</v>
      </c>
      <c r="F13527" t="b">
        <v>0</v>
      </c>
      <c r="G13527" t="s">
        <v>77</v>
      </c>
      <c r="H13527" s="1">
        <v>46168.670902777783</v>
      </c>
      <c r="I13527" t="b">
        <v>1</v>
      </c>
      <c r="J13527" t="b">
        <v>0</v>
      </c>
      <c r="K13527" t="s">
        <v>41</v>
      </c>
      <c r="L13527" t="s">
        <v>74</v>
      </c>
      <c r="M13527"/>
      <c r="N13527">
        <v>65</v>
      </c>
      <c r="O13527" t="s">
        <v>105</v>
      </c>
      <c r="P13527" t="s">
        <v>12222</v>
      </c>
    </row>
    <row r="13528" spans="1:16" x14ac:dyDescent="0.35">
      <c r="A13528" t="s">
        <v>1</v>
      </c>
      <c r="B13528" t="s">
        <v>19045</v>
      </c>
      <c r="C13528" t="s">
        <v>76</v>
      </c>
      <c r="D13528" t="s">
        <v>4526</v>
      </c>
      <c r="E13528" t="s">
        <v>59</v>
      </c>
      <c r="F13528" t="b">
        <v>1</v>
      </c>
      <c r="G13528" t="s">
        <v>68</v>
      </c>
      <c r="H13528" s="1">
        <v>46168.670949074083</v>
      </c>
      <c r="I13528" t="b">
        <v>0</v>
      </c>
      <c r="J13528" t="b">
        <v>1</v>
      </c>
      <c r="K13528" t="s">
        <v>41</v>
      </c>
      <c r="L13528" t="s">
        <v>60</v>
      </c>
      <c r="M13528">
        <v>172500</v>
      </c>
      <c r="N13528"/>
      <c r="O13528" t="s">
        <v>111</v>
      </c>
      <c r="P13528" t="s">
        <v>15094</v>
      </c>
    </row>
    <row r="13529" spans="1:16" x14ac:dyDescent="0.35">
      <c r="A13529" t="s">
        <v>4</v>
      </c>
      <c r="B13529" t="s">
        <v>24568</v>
      </c>
      <c r="C13529" t="s">
        <v>76</v>
      </c>
      <c r="D13529" t="s">
        <v>4526</v>
      </c>
      <c r="E13529" t="s">
        <v>59</v>
      </c>
      <c r="F13529" t="b">
        <v>1</v>
      </c>
      <c r="G13529" t="s">
        <v>68</v>
      </c>
      <c r="H13529" s="1">
        <v>46168.670949074083</v>
      </c>
      <c r="I13529" t="b">
        <v>1</v>
      </c>
      <c r="J13529" t="b">
        <v>0</v>
      </c>
      <c r="K13529" t="s">
        <v>41</v>
      </c>
      <c r="L13529" t="s">
        <v>60</v>
      </c>
      <c r="M13529">
        <v>125000</v>
      </c>
      <c r="N13529"/>
      <c r="O13529" t="s">
        <v>111</v>
      </c>
      <c r="P13529" t="s">
        <v>24569</v>
      </c>
    </row>
    <row r="13530" spans="1:16" x14ac:dyDescent="0.35">
      <c r="A13530" t="s">
        <v>2</v>
      </c>
      <c r="B13530" t="s">
        <v>2961</v>
      </c>
      <c r="C13530" t="s">
        <v>2868</v>
      </c>
      <c r="D13530" t="s">
        <v>4526</v>
      </c>
      <c r="E13530" t="s">
        <v>88</v>
      </c>
      <c r="F13530" t="b">
        <v>0</v>
      </c>
      <c r="G13530" t="s">
        <v>89</v>
      </c>
      <c r="H13530" s="1">
        <v>46168.670983796299</v>
      </c>
      <c r="I13530" t="b">
        <v>0</v>
      </c>
      <c r="J13530" t="b">
        <v>0</v>
      </c>
      <c r="K13530" t="s">
        <v>41</v>
      </c>
      <c r="L13530" t="s">
        <v>74</v>
      </c>
      <c r="M13530"/>
      <c r="N13530">
        <v>60</v>
      </c>
      <c r="O13530" t="s">
        <v>105</v>
      </c>
      <c r="P13530" t="s">
        <v>24570</v>
      </c>
    </row>
    <row r="13531" spans="1:16" x14ac:dyDescent="0.35">
      <c r="A13531" t="s">
        <v>8</v>
      </c>
      <c r="B13531" t="s">
        <v>22950</v>
      </c>
      <c r="C13531" t="s">
        <v>76</v>
      </c>
      <c r="D13531" t="s">
        <v>4526</v>
      </c>
      <c r="E13531" t="s">
        <v>88</v>
      </c>
      <c r="F13531" t="b">
        <v>1</v>
      </c>
      <c r="G13531" t="s">
        <v>89</v>
      </c>
      <c r="H13531" s="1">
        <v>46168.671099537038</v>
      </c>
      <c r="I13531" t="b">
        <v>0</v>
      </c>
      <c r="J13531" t="b">
        <v>1</v>
      </c>
      <c r="K13531" t="s">
        <v>41</v>
      </c>
      <c r="L13531" t="s">
        <v>74</v>
      </c>
      <c r="M13531"/>
      <c r="N13531">
        <v>50</v>
      </c>
      <c r="O13531" t="s">
        <v>111</v>
      </c>
      <c r="P13531" t="s">
        <v>1694</v>
      </c>
    </row>
    <row r="13532" spans="1:16" x14ac:dyDescent="0.35">
      <c r="A13532" t="s">
        <v>0</v>
      </c>
      <c r="B13532" t="s">
        <v>24571</v>
      </c>
      <c r="C13532" t="s">
        <v>336</v>
      </c>
      <c r="D13532" t="s">
        <v>4526</v>
      </c>
      <c r="E13532" t="s">
        <v>59</v>
      </c>
      <c r="F13532" t="b">
        <v>0</v>
      </c>
      <c r="G13532" t="s">
        <v>65</v>
      </c>
      <c r="H13532" s="1">
        <v>46168.710092592592</v>
      </c>
      <c r="I13532" t="b">
        <v>0</v>
      </c>
      <c r="J13532" t="b">
        <v>1</v>
      </c>
      <c r="K13532" t="s">
        <v>41</v>
      </c>
      <c r="L13532" t="s">
        <v>60</v>
      </c>
      <c r="M13532">
        <v>73828.5</v>
      </c>
      <c r="N13532"/>
      <c r="O13532" t="s">
        <v>1381</v>
      </c>
      <c r="P13532" t="s">
        <v>24572</v>
      </c>
    </row>
    <row r="13533" spans="1:16" x14ac:dyDescent="0.35">
      <c r="A13533" t="s">
        <v>3</v>
      </c>
      <c r="B13533" t="s">
        <v>24573</v>
      </c>
      <c r="C13533" t="s">
        <v>86</v>
      </c>
      <c r="D13533" t="s">
        <v>4526</v>
      </c>
      <c r="E13533" t="s">
        <v>88</v>
      </c>
      <c r="F13533" t="b">
        <v>0</v>
      </c>
      <c r="G13533" t="s">
        <v>77</v>
      </c>
      <c r="H13533" s="1">
        <v>46168.710104166668</v>
      </c>
      <c r="I13533" t="b">
        <v>1</v>
      </c>
      <c r="J13533" t="b">
        <v>0</v>
      </c>
      <c r="K13533" t="s">
        <v>41</v>
      </c>
      <c r="L13533" t="s">
        <v>74</v>
      </c>
      <c r="M13533"/>
      <c r="N13533">
        <v>28.5</v>
      </c>
      <c r="O13533" t="s">
        <v>14752</v>
      </c>
      <c r="P13533" t="s">
        <v>24574</v>
      </c>
    </row>
    <row r="13534" spans="1:16" x14ac:dyDescent="0.35">
      <c r="A13534" t="s">
        <v>0</v>
      </c>
      <c r="B13534" t="s">
        <v>24575</v>
      </c>
      <c r="C13534" t="s">
        <v>41</v>
      </c>
      <c r="D13534" t="s">
        <v>4526</v>
      </c>
      <c r="E13534" t="s">
        <v>59</v>
      </c>
      <c r="F13534" t="b">
        <v>0</v>
      </c>
      <c r="G13534" t="s">
        <v>41</v>
      </c>
      <c r="H13534" s="1">
        <v>46168.71130787037</v>
      </c>
      <c r="I13534" t="b">
        <v>0</v>
      </c>
      <c r="J13534" t="b">
        <v>1</v>
      </c>
      <c r="K13534" t="s">
        <v>41</v>
      </c>
      <c r="L13534" t="s">
        <v>60</v>
      </c>
      <c r="M13534">
        <v>65000</v>
      </c>
      <c r="N13534"/>
      <c r="O13534" t="s">
        <v>1681</v>
      </c>
      <c r="P13534" t="s">
        <v>7095</v>
      </c>
    </row>
    <row r="13535" spans="1:16" x14ac:dyDescent="0.35">
      <c r="A13535" t="s">
        <v>3</v>
      </c>
      <c r="B13535" t="s">
        <v>23689</v>
      </c>
      <c r="C13535" t="s">
        <v>273</v>
      </c>
      <c r="D13535" t="s">
        <v>4526</v>
      </c>
      <c r="E13535" t="s">
        <v>59</v>
      </c>
      <c r="F13535" t="b">
        <v>0</v>
      </c>
      <c r="G13535" t="s">
        <v>41</v>
      </c>
      <c r="H13535" s="1">
        <v>46168.711377314823</v>
      </c>
      <c r="I13535" t="b">
        <v>0</v>
      </c>
      <c r="J13535" t="b">
        <v>0</v>
      </c>
      <c r="K13535" t="s">
        <v>41</v>
      </c>
      <c r="L13535" t="s">
        <v>60</v>
      </c>
      <c r="M13535">
        <v>70000</v>
      </c>
      <c r="N13535"/>
      <c r="O13535" t="s">
        <v>105</v>
      </c>
      <c r="P13535" t="s">
        <v>4136</v>
      </c>
    </row>
    <row r="13536" spans="1:16" x14ac:dyDescent="0.35">
      <c r="A13536" t="s">
        <v>5</v>
      </c>
      <c r="B13536" t="s">
        <v>24576</v>
      </c>
      <c r="C13536" t="s">
        <v>172</v>
      </c>
      <c r="D13536" t="s">
        <v>4346</v>
      </c>
      <c r="E13536" t="s">
        <v>232</v>
      </c>
      <c r="F13536" t="b">
        <v>0</v>
      </c>
      <c r="G13536" t="s">
        <v>89</v>
      </c>
      <c r="H13536" s="1">
        <v>46168.712604166663</v>
      </c>
      <c r="I13536" t="b">
        <v>1</v>
      </c>
      <c r="J13536" t="b">
        <v>0</v>
      </c>
      <c r="K13536" t="s">
        <v>41</v>
      </c>
      <c r="L13536" t="s">
        <v>74</v>
      </c>
      <c r="M13536"/>
      <c r="N13536">
        <v>62.5</v>
      </c>
      <c r="O13536" t="s">
        <v>855</v>
      </c>
      <c r="P13536" t="s">
        <v>24577</v>
      </c>
    </row>
    <row r="13537" spans="1:16" x14ac:dyDescent="0.35">
      <c r="A13537" t="s">
        <v>0</v>
      </c>
      <c r="B13537" t="s">
        <v>24578</v>
      </c>
      <c r="C13537" t="s">
        <v>81</v>
      </c>
      <c r="D13537" t="s">
        <v>4346</v>
      </c>
      <c r="E13537" t="s">
        <v>59</v>
      </c>
      <c r="F13537" t="b">
        <v>0</v>
      </c>
      <c r="G13537" t="s">
        <v>77</v>
      </c>
      <c r="H13537" s="1">
        <v>46168.751759259263</v>
      </c>
      <c r="I13537" t="b">
        <v>0</v>
      </c>
      <c r="J13537" t="b">
        <v>1</v>
      </c>
      <c r="K13537" t="s">
        <v>41</v>
      </c>
      <c r="L13537" t="s">
        <v>74</v>
      </c>
      <c r="M13537"/>
      <c r="N13537">
        <v>27</v>
      </c>
      <c r="O13537" t="s">
        <v>768</v>
      </c>
    </row>
    <row r="13538" spans="1:16" x14ac:dyDescent="0.35">
      <c r="A13538" t="s">
        <v>6</v>
      </c>
      <c r="B13538" t="s">
        <v>21388</v>
      </c>
      <c r="C13538" t="s">
        <v>142</v>
      </c>
      <c r="D13538" t="s">
        <v>4526</v>
      </c>
      <c r="E13538" t="s">
        <v>59</v>
      </c>
      <c r="F13538" t="b">
        <v>0</v>
      </c>
      <c r="G13538" t="s">
        <v>65</v>
      </c>
      <c r="H13538" s="1">
        <v>46168.751828703702</v>
      </c>
      <c r="I13538" t="b">
        <v>0</v>
      </c>
      <c r="J13538" t="b">
        <v>1</v>
      </c>
      <c r="K13538" t="s">
        <v>41</v>
      </c>
      <c r="L13538" t="s">
        <v>60</v>
      </c>
      <c r="M13538">
        <v>145000</v>
      </c>
      <c r="N13538"/>
      <c r="O13538" t="s">
        <v>24579</v>
      </c>
      <c r="P13538" t="s">
        <v>24580</v>
      </c>
    </row>
    <row r="13539" spans="1:16" x14ac:dyDescent="0.35">
      <c r="A13539" t="s">
        <v>2</v>
      </c>
      <c r="B13539" t="s">
        <v>24581</v>
      </c>
      <c r="C13539" t="s">
        <v>304</v>
      </c>
      <c r="D13539" t="s">
        <v>4550</v>
      </c>
      <c r="E13539" t="s">
        <v>59</v>
      </c>
      <c r="F13539" t="b">
        <v>0</v>
      </c>
      <c r="G13539" t="s">
        <v>77</v>
      </c>
      <c r="H13539" s="1">
        <v>46168.753101851849</v>
      </c>
      <c r="I13539" t="b">
        <v>0</v>
      </c>
      <c r="J13539" t="b">
        <v>1</v>
      </c>
      <c r="K13539" t="s">
        <v>41</v>
      </c>
      <c r="L13539" t="s">
        <v>60</v>
      </c>
      <c r="M13539">
        <v>236000</v>
      </c>
      <c r="N13539"/>
      <c r="O13539" t="s">
        <v>80</v>
      </c>
      <c r="P13539" t="s">
        <v>20791</v>
      </c>
    </row>
    <row r="13540" spans="1:16" x14ac:dyDescent="0.35">
      <c r="A13540" t="s">
        <v>2</v>
      </c>
      <c r="B13540" t="s">
        <v>3282</v>
      </c>
      <c r="C13540" t="s">
        <v>363</v>
      </c>
      <c r="D13540" t="s">
        <v>4526</v>
      </c>
      <c r="E13540" t="s">
        <v>59</v>
      </c>
      <c r="F13540" t="b">
        <v>0</v>
      </c>
      <c r="G13540" t="s">
        <v>65</v>
      </c>
      <c r="H13540" s="1">
        <v>46168.753171296303</v>
      </c>
      <c r="I13540" t="b">
        <v>0</v>
      </c>
      <c r="J13540" t="b">
        <v>1</v>
      </c>
      <c r="K13540" t="s">
        <v>41</v>
      </c>
      <c r="L13540" t="s">
        <v>60</v>
      </c>
      <c r="M13540">
        <v>100789.5</v>
      </c>
      <c r="N13540"/>
      <c r="O13540" t="s">
        <v>1098</v>
      </c>
      <c r="P13540" t="s">
        <v>24582</v>
      </c>
    </row>
    <row r="13541" spans="1:16" x14ac:dyDescent="0.35">
      <c r="A13541" t="s">
        <v>6</v>
      </c>
      <c r="B13541" t="s">
        <v>24583</v>
      </c>
      <c r="C13541" t="s">
        <v>76</v>
      </c>
      <c r="D13541" t="s">
        <v>4346</v>
      </c>
      <c r="E13541" t="s">
        <v>232</v>
      </c>
      <c r="F13541" t="b">
        <v>1</v>
      </c>
      <c r="G13541" t="s">
        <v>41</v>
      </c>
      <c r="H13541" s="1">
        <v>46168.754131944443</v>
      </c>
      <c r="I13541" t="b">
        <v>0</v>
      </c>
      <c r="J13541" t="b">
        <v>0</v>
      </c>
      <c r="K13541" t="s">
        <v>41</v>
      </c>
      <c r="L13541" t="s">
        <v>74</v>
      </c>
      <c r="M13541"/>
      <c r="N13541">
        <v>93.5</v>
      </c>
      <c r="O13541" t="s">
        <v>24584</v>
      </c>
      <c r="P13541" t="s">
        <v>24585</v>
      </c>
    </row>
    <row r="13542" spans="1:16" x14ac:dyDescent="0.35">
      <c r="A13542" t="s">
        <v>5</v>
      </c>
      <c r="B13542" t="s">
        <v>24586</v>
      </c>
      <c r="C13542" t="s">
        <v>2408</v>
      </c>
      <c r="D13542" t="s">
        <v>4526</v>
      </c>
      <c r="E13542" t="s">
        <v>59</v>
      </c>
      <c r="F13542" t="b">
        <v>0</v>
      </c>
      <c r="G13542" t="s">
        <v>13</v>
      </c>
      <c r="H13542" s="1">
        <v>46168.754780092589</v>
      </c>
      <c r="I13542" t="b">
        <v>1</v>
      </c>
      <c r="J13542" t="b">
        <v>0</v>
      </c>
      <c r="K13542" t="s">
        <v>13</v>
      </c>
      <c r="L13542" t="s">
        <v>60</v>
      </c>
      <c r="M13542">
        <v>105000</v>
      </c>
      <c r="N13542"/>
      <c r="O13542" t="s">
        <v>480</v>
      </c>
      <c r="P13542" t="s">
        <v>1187</v>
      </c>
    </row>
    <row r="13543" spans="1:16" x14ac:dyDescent="0.35">
      <c r="A13543" t="s">
        <v>5</v>
      </c>
      <c r="B13543" t="s">
        <v>24587</v>
      </c>
      <c r="C13543" t="s">
        <v>24588</v>
      </c>
      <c r="D13543" t="s">
        <v>5155</v>
      </c>
      <c r="E13543" t="s">
        <v>59</v>
      </c>
      <c r="F13543" t="b">
        <v>0</v>
      </c>
      <c r="G13543" t="s">
        <v>40</v>
      </c>
      <c r="H13543" s="1">
        <v>46168.75576388889</v>
      </c>
      <c r="I13543" t="b">
        <v>1</v>
      </c>
      <c r="J13543" t="b">
        <v>0</v>
      </c>
      <c r="K13543" t="s">
        <v>40</v>
      </c>
      <c r="L13543" t="s">
        <v>60</v>
      </c>
      <c r="M13543">
        <v>60000</v>
      </c>
      <c r="N13543"/>
      <c r="O13543" t="s">
        <v>526</v>
      </c>
    </row>
    <row r="13544" spans="1:16" x14ac:dyDescent="0.35">
      <c r="A13544" t="s">
        <v>3</v>
      </c>
      <c r="B13544" t="s">
        <v>24589</v>
      </c>
      <c r="C13544" t="s">
        <v>165</v>
      </c>
      <c r="D13544" t="s">
        <v>4526</v>
      </c>
      <c r="E13544" t="s">
        <v>59</v>
      </c>
      <c r="F13544" t="b">
        <v>0</v>
      </c>
      <c r="G13544" t="s">
        <v>73</v>
      </c>
      <c r="H13544" s="1">
        <v>46168.793425925927</v>
      </c>
      <c r="I13544" t="b">
        <v>0</v>
      </c>
      <c r="J13544" t="b">
        <v>0</v>
      </c>
      <c r="K13544" t="s">
        <v>41</v>
      </c>
      <c r="L13544" t="s">
        <v>60</v>
      </c>
      <c r="M13544">
        <v>110000</v>
      </c>
      <c r="N13544"/>
      <c r="O13544" t="s">
        <v>20145</v>
      </c>
      <c r="P13544" t="s">
        <v>171</v>
      </c>
    </row>
    <row r="13545" spans="1:16" x14ac:dyDescent="0.35">
      <c r="A13545" t="s">
        <v>3</v>
      </c>
      <c r="B13545" t="s">
        <v>243</v>
      </c>
      <c r="C13545" t="s">
        <v>301</v>
      </c>
      <c r="D13545" t="s">
        <v>4526</v>
      </c>
      <c r="E13545" t="s">
        <v>59</v>
      </c>
      <c r="F13545" t="b">
        <v>0</v>
      </c>
      <c r="G13545" t="s">
        <v>68</v>
      </c>
      <c r="H13545" s="1">
        <v>46168.793437499997</v>
      </c>
      <c r="I13545" t="b">
        <v>0</v>
      </c>
      <c r="J13545" t="b">
        <v>0</v>
      </c>
      <c r="K13545" t="s">
        <v>41</v>
      </c>
      <c r="L13545" t="s">
        <v>60</v>
      </c>
      <c r="M13545">
        <v>105000</v>
      </c>
      <c r="N13545"/>
      <c r="O13545" t="s">
        <v>24590</v>
      </c>
      <c r="P13545" t="s">
        <v>146</v>
      </c>
    </row>
    <row r="13546" spans="1:16" x14ac:dyDescent="0.35">
      <c r="A13546" t="s">
        <v>0</v>
      </c>
      <c r="B13546" t="s">
        <v>24591</v>
      </c>
      <c r="C13546" t="s">
        <v>326</v>
      </c>
      <c r="D13546" t="s">
        <v>4526</v>
      </c>
      <c r="E13546" t="s">
        <v>88</v>
      </c>
      <c r="F13546" t="b">
        <v>0</v>
      </c>
      <c r="G13546" t="s">
        <v>77</v>
      </c>
      <c r="H13546" s="1">
        <v>46168.79351851852</v>
      </c>
      <c r="I13546" t="b">
        <v>1</v>
      </c>
      <c r="J13546" t="b">
        <v>0</v>
      </c>
      <c r="K13546" t="s">
        <v>41</v>
      </c>
      <c r="L13546" t="s">
        <v>74</v>
      </c>
      <c r="M13546"/>
      <c r="N13546">
        <v>75</v>
      </c>
      <c r="O13546" t="s">
        <v>21037</v>
      </c>
      <c r="P13546" t="s">
        <v>24592</v>
      </c>
    </row>
    <row r="13547" spans="1:16" x14ac:dyDescent="0.35">
      <c r="A13547" t="s">
        <v>2</v>
      </c>
      <c r="B13547" t="s">
        <v>24593</v>
      </c>
      <c r="C13547" t="s">
        <v>2475</v>
      </c>
      <c r="D13547" t="s">
        <v>4526</v>
      </c>
      <c r="E13547" t="s">
        <v>59</v>
      </c>
      <c r="F13547" t="b">
        <v>0</v>
      </c>
      <c r="G13547" t="s">
        <v>65</v>
      </c>
      <c r="H13547" s="1">
        <v>46168.79478009259</v>
      </c>
      <c r="I13547" t="b">
        <v>0</v>
      </c>
      <c r="J13547" t="b">
        <v>0</v>
      </c>
      <c r="K13547" t="s">
        <v>41</v>
      </c>
      <c r="L13547" t="s">
        <v>74</v>
      </c>
      <c r="M13547"/>
      <c r="N13547">
        <v>52.704999999999998</v>
      </c>
      <c r="O13547" t="s">
        <v>7357</v>
      </c>
      <c r="P13547" t="s">
        <v>24594</v>
      </c>
    </row>
    <row r="13548" spans="1:16" x14ac:dyDescent="0.35">
      <c r="A13548" t="s">
        <v>2</v>
      </c>
      <c r="B13548" t="s">
        <v>24595</v>
      </c>
      <c r="C13548" t="s">
        <v>436</v>
      </c>
      <c r="D13548" t="s">
        <v>2360</v>
      </c>
      <c r="E13548" t="s">
        <v>59</v>
      </c>
      <c r="F13548" t="b">
        <v>0</v>
      </c>
      <c r="G13548" t="s">
        <v>41</v>
      </c>
      <c r="H13548" s="1">
        <v>46168.795798611107</v>
      </c>
      <c r="I13548" t="b">
        <v>0</v>
      </c>
      <c r="J13548" t="b">
        <v>1</v>
      </c>
      <c r="K13548" t="s">
        <v>41</v>
      </c>
      <c r="L13548" t="s">
        <v>60</v>
      </c>
      <c r="M13548">
        <v>164830</v>
      </c>
      <c r="N13548"/>
      <c r="O13548" t="s">
        <v>24596</v>
      </c>
      <c r="P13548" t="s">
        <v>24597</v>
      </c>
    </row>
    <row r="13549" spans="1:16" x14ac:dyDescent="0.35">
      <c r="A13549" t="s">
        <v>1</v>
      </c>
      <c r="B13549" t="s">
        <v>24598</v>
      </c>
      <c r="C13549" t="s">
        <v>104</v>
      </c>
      <c r="D13549" t="s">
        <v>4526</v>
      </c>
      <c r="E13549" t="s">
        <v>59</v>
      </c>
      <c r="F13549" t="b">
        <v>0</v>
      </c>
      <c r="G13549" t="s">
        <v>89</v>
      </c>
      <c r="H13549" s="1">
        <v>46168.796087962961</v>
      </c>
      <c r="I13549" t="b">
        <v>0</v>
      </c>
      <c r="J13549" t="b">
        <v>1</v>
      </c>
      <c r="K13549" t="s">
        <v>41</v>
      </c>
      <c r="L13549" t="s">
        <v>60</v>
      </c>
      <c r="M13549">
        <v>120000</v>
      </c>
      <c r="N13549"/>
      <c r="O13549" t="s">
        <v>10744</v>
      </c>
      <c r="P13549" t="s">
        <v>24599</v>
      </c>
    </row>
    <row r="13550" spans="1:16" x14ac:dyDescent="0.35">
      <c r="A13550" t="s">
        <v>1</v>
      </c>
      <c r="B13550" t="s">
        <v>24600</v>
      </c>
      <c r="C13550" t="s">
        <v>218</v>
      </c>
      <c r="D13550" t="s">
        <v>4526</v>
      </c>
      <c r="E13550" t="s">
        <v>59</v>
      </c>
      <c r="F13550" t="b">
        <v>0</v>
      </c>
      <c r="G13550" t="s">
        <v>89</v>
      </c>
      <c r="H13550" s="1">
        <v>46168.796087962961</v>
      </c>
      <c r="I13550" t="b">
        <v>1</v>
      </c>
      <c r="J13550" t="b">
        <v>1</v>
      </c>
      <c r="K13550" t="s">
        <v>41</v>
      </c>
      <c r="L13550" t="s">
        <v>60</v>
      </c>
      <c r="M13550">
        <v>120000</v>
      </c>
      <c r="N13550"/>
      <c r="O13550" t="s">
        <v>10744</v>
      </c>
      <c r="P13550" t="s">
        <v>24601</v>
      </c>
    </row>
    <row r="13551" spans="1:16" x14ac:dyDescent="0.35">
      <c r="A13551" t="s">
        <v>7</v>
      </c>
      <c r="B13551" t="s">
        <v>7</v>
      </c>
      <c r="C13551" t="s">
        <v>637</v>
      </c>
      <c r="D13551" t="s">
        <v>4756</v>
      </c>
      <c r="E13551" t="s">
        <v>59</v>
      </c>
      <c r="F13551" t="b">
        <v>0</v>
      </c>
      <c r="G13551" t="s">
        <v>77</v>
      </c>
      <c r="H13551" s="1">
        <v>46168.835092592592</v>
      </c>
      <c r="I13551" t="b">
        <v>1</v>
      </c>
      <c r="J13551" t="b">
        <v>0</v>
      </c>
      <c r="K13551" t="s">
        <v>41</v>
      </c>
      <c r="L13551" t="s">
        <v>60</v>
      </c>
      <c r="M13551">
        <v>211500</v>
      </c>
      <c r="N13551"/>
      <c r="O13551" t="s">
        <v>2451</v>
      </c>
      <c r="P13551" t="s">
        <v>24602</v>
      </c>
    </row>
    <row r="13552" spans="1:16" x14ac:dyDescent="0.35">
      <c r="A13552" t="s">
        <v>0</v>
      </c>
      <c r="B13552" t="s">
        <v>24603</v>
      </c>
      <c r="C13552" t="s">
        <v>81</v>
      </c>
      <c r="D13552" t="s">
        <v>2360</v>
      </c>
      <c r="E13552" t="s">
        <v>59</v>
      </c>
      <c r="F13552" t="b">
        <v>0</v>
      </c>
      <c r="G13552" t="s">
        <v>77</v>
      </c>
      <c r="H13552" s="1">
        <v>46168.835104166668</v>
      </c>
      <c r="I13552" t="b">
        <v>0</v>
      </c>
      <c r="J13552" t="b">
        <v>1</v>
      </c>
      <c r="K13552" t="s">
        <v>41</v>
      </c>
      <c r="L13552" t="s">
        <v>60</v>
      </c>
      <c r="M13552">
        <v>181500</v>
      </c>
      <c r="N13552"/>
      <c r="O13552" t="s">
        <v>4526</v>
      </c>
      <c r="P13552" t="s">
        <v>24604</v>
      </c>
    </row>
    <row r="13553" spans="1:16" x14ac:dyDescent="0.35">
      <c r="A13553" t="s">
        <v>0</v>
      </c>
      <c r="B13553" t="s">
        <v>547</v>
      </c>
      <c r="C13553" t="s">
        <v>17053</v>
      </c>
      <c r="D13553" t="s">
        <v>4526</v>
      </c>
      <c r="E13553" t="s">
        <v>59</v>
      </c>
      <c r="F13553" t="b">
        <v>0</v>
      </c>
      <c r="G13553" t="s">
        <v>89</v>
      </c>
      <c r="H13553" s="1">
        <v>46168.837673611109</v>
      </c>
      <c r="I13553" t="b">
        <v>0</v>
      </c>
      <c r="J13553" t="b">
        <v>0</v>
      </c>
      <c r="K13553" t="s">
        <v>41</v>
      </c>
      <c r="L13553" t="s">
        <v>60</v>
      </c>
      <c r="M13553">
        <v>168000</v>
      </c>
      <c r="N13553"/>
      <c r="O13553" t="s">
        <v>521</v>
      </c>
      <c r="P13553" t="s">
        <v>24605</v>
      </c>
    </row>
    <row r="13554" spans="1:16" x14ac:dyDescent="0.35">
      <c r="A13554" t="s">
        <v>0</v>
      </c>
      <c r="B13554" t="s">
        <v>1891</v>
      </c>
      <c r="C13554" t="s">
        <v>246</v>
      </c>
      <c r="D13554" t="s">
        <v>4526</v>
      </c>
      <c r="E13554" t="s">
        <v>88</v>
      </c>
      <c r="F13554" t="b">
        <v>0</v>
      </c>
      <c r="G13554" t="s">
        <v>89</v>
      </c>
      <c r="H13554" s="1">
        <v>46168.837673611109</v>
      </c>
      <c r="I13554" t="b">
        <v>1</v>
      </c>
      <c r="J13554" t="b">
        <v>0</v>
      </c>
      <c r="K13554" t="s">
        <v>41</v>
      </c>
      <c r="L13554" t="s">
        <v>74</v>
      </c>
      <c r="M13554"/>
      <c r="N13554">
        <v>62.5</v>
      </c>
      <c r="O13554" t="s">
        <v>24606</v>
      </c>
      <c r="P13554" t="s">
        <v>24607</v>
      </c>
    </row>
    <row r="13555" spans="1:16" x14ac:dyDescent="0.35">
      <c r="A13555" t="s">
        <v>8</v>
      </c>
      <c r="B13555" t="s">
        <v>24608</v>
      </c>
      <c r="C13555" t="s">
        <v>515</v>
      </c>
      <c r="D13555" t="s">
        <v>4526</v>
      </c>
      <c r="E13555" t="s">
        <v>88</v>
      </c>
      <c r="F13555" t="b">
        <v>0</v>
      </c>
      <c r="G13555" t="s">
        <v>73</v>
      </c>
      <c r="H13555" s="1">
        <v>46168.878125000003</v>
      </c>
      <c r="I13555" t="b">
        <v>0</v>
      </c>
      <c r="J13555" t="b">
        <v>0</v>
      </c>
      <c r="K13555" t="s">
        <v>41</v>
      </c>
      <c r="L13555" t="s">
        <v>74</v>
      </c>
      <c r="M13555"/>
      <c r="N13555">
        <v>65</v>
      </c>
      <c r="O13555" t="s">
        <v>1164</v>
      </c>
      <c r="P13555" t="s">
        <v>24609</v>
      </c>
    </row>
    <row r="13556" spans="1:16" x14ac:dyDescent="0.35">
      <c r="A13556" t="s">
        <v>1</v>
      </c>
      <c r="B13556" t="s">
        <v>7610</v>
      </c>
      <c r="C13556" t="s">
        <v>24610</v>
      </c>
      <c r="D13556" t="s">
        <v>4346</v>
      </c>
      <c r="E13556" t="s">
        <v>59</v>
      </c>
      <c r="F13556" t="b">
        <v>0</v>
      </c>
      <c r="G13556" t="s">
        <v>40</v>
      </c>
      <c r="H13556" s="1">
        <v>46168.880798611113</v>
      </c>
      <c r="I13556" t="b">
        <v>1</v>
      </c>
      <c r="J13556" t="b">
        <v>0</v>
      </c>
      <c r="K13556" t="s">
        <v>40</v>
      </c>
      <c r="L13556" t="s">
        <v>60</v>
      </c>
      <c r="M13556">
        <v>28500</v>
      </c>
      <c r="N13556"/>
      <c r="O13556" t="s">
        <v>24611</v>
      </c>
    </row>
    <row r="13557" spans="1:16" x14ac:dyDescent="0.35">
      <c r="A13557" t="s">
        <v>8</v>
      </c>
      <c r="B13557" t="s">
        <v>24612</v>
      </c>
      <c r="C13557" t="s">
        <v>148</v>
      </c>
      <c r="D13557" t="s">
        <v>2360</v>
      </c>
      <c r="E13557" t="s">
        <v>59</v>
      </c>
      <c r="F13557" t="b">
        <v>0</v>
      </c>
      <c r="G13557" t="s">
        <v>89</v>
      </c>
      <c r="H13557" s="1">
        <v>46168.919756944437</v>
      </c>
      <c r="I13557" t="b">
        <v>0</v>
      </c>
      <c r="J13557" t="b">
        <v>1</v>
      </c>
      <c r="K13557" t="s">
        <v>41</v>
      </c>
      <c r="L13557" t="s">
        <v>60</v>
      </c>
      <c r="M13557">
        <v>80500</v>
      </c>
      <c r="N13557"/>
      <c r="O13557" t="s">
        <v>17001</v>
      </c>
      <c r="P13557" t="s">
        <v>24613</v>
      </c>
    </row>
    <row r="13558" spans="1:16" x14ac:dyDescent="0.35">
      <c r="A13558" t="s">
        <v>1</v>
      </c>
      <c r="B13558" t="s">
        <v>24614</v>
      </c>
      <c r="C13558" t="s">
        <v>102</v>
      </c>
      <c r="D13558" t="s">
        <v>4346</v>
      </c>
      <c r="E13558" t="s">
        <v>59</v>
      </c>
      <c r="F13558" t="b">
        <v>0</v>
      </c>
      <c r="G13558" t="s">
        <v>65</v>
      </c>
      <c r="H13558" s="1">
        <v>46168.920972222222</v>
      </c>
      <c r="I13558" t="b">
        <v>1</v>
      </c>
      <c r="J13558" t="b">
        <v>1</v>
      </c>
      <c r="K13558" t="s">
        <v>41</v>
      </c>
      <c r="L13558" t="s">
        <v>60</v>
      </c>
      <c r="M13558">
        <v>182000</v>
      </c>
      <c r="N13558"/>
      <c r="O13558" t="s">
        <v>577</v>
      </c>
      <c r="P13558" t="s">
        <v>24615</v>
      </c>
    </row>
    <row r="13559" spans="1:16" x14ac:dyDescent="0.35">
      <c r="A13559" t="s">
        <v>1</v>
      </c>
      <c r="B13559" t="s">
        <v>24616</v>
      </c>
      <c r="C13559" t="s">
        <v>24617</v>
      </c>
      <c r="D13559" t="s">
        <v>5018</v>
      </c>
      <c r="E13559" t="s">
        <v>59</v>
      </c>
      <c r="F13559" t="b">
        <v>0</v>
      </c>
      <c r="G13559" t="s">
        <v>31</v>
      </c>
      <c r="H13559" s="1">
        <v>46168.922118055547</v>
      </c>
      <c r="I13559" t="b">
        <v>0</v>
      </c>
      <c r="J13559" t="b">
        <v>0</v>
      </c>
      <c r="K13559" t="s">
        <v>31</v>
      </c>
      <c r="L13559" t="s">
        <v>60</v>
      </c>
      <c r="M13559">
        <v>179000</v>
      </c>
      <c r="N13559"/>
      <c r="O13559" t="s">
        <v>24618</v>
      </c>
      <c r="P13559" t="s">
        <v>24619</v>
      </c>
    </row>
    <row r="13560" spans="1:16" x14ac:dyDescent="0.35">
      <c r="A13560" t="s">
        <v>3</v>
      </c>
      <c r="B13560" t="s">
        <v>286</v>
      </c>
      <c r="C13560" t="s">
        <v>336</v>
      </c>
      <c r="D13560" t="s">
        <v>4526</v>
      </c>
      <c r="E13560" t="s">
        <v>59</v>
      </c>
      <c r="F13560" t="b">
        <v>0</v>
      </c>
      <c r="G13560" t="s">
        <v>65</v>
      </c>
      <c r="H13560" s="1">
        <v>46168.960162037038</v>
      </c>
      <c r="I13560" t="b">
        <v>1</v>
      </c>
      <c r="J13560" t="b">
        <v>0</v>
      </c>
      <c r="K13560" t="s">
        <v>41</v>
      </c>
      <c r="L13560" t="s">
        <v>60</v>
      </c>
      <c r="M13560">
        <v>90000</v>
      </c>
      <c r="N13560"/>
      <c r="O13560" t="s">
        <v>24620</v>
      </c>
      <c r="P13560" t="s">
        <v>2615</v>
      </c>
    </row>
    <row r="13561" spans="1:16" x14ac:dyDescent="0.35">
      <c r="A13561" t="s">
        <v>3</v>
      </c>
      <c r="B13561" t="s">
        <v>24621</v>
      </c>
      <c r="C13561" t="s">
        <v>190</v>
      </c>
      <c r="D13561" t="s">
        <v>2360</v>
      </c>
      <c r="E13561" t="s">
        <v>59</v>
      </c>
      <c r="F13561" t="b">
        <v>0</v>
      </c>
      <c r="G13561" t="s">
        <v>73</v>
      </c>
      <c r="H13561" s="1">
        <v>46168.960185185177</v>
      </c>
      <c r="I13561" t="b">
        <v>0</v>
      </c>
      <c r="J13561" t="b">
        <v>1</v>
      </c>
      <c r="K13561" t="s">
        <v>41</v>
      </c>
      <c r="L13561" t="s">
        <v>60</v>
      </c>
      <c r="M13561">
        <v>85000</v>
      </c>
      <c r="N13561"/>
      <c r="O13561" t="s">
        <v>7284</v>
      </c>
      <c r="P13561" t="s">
        <v>673</v>
      </c>
    </row>
    <row r="13562" spans="1:16" x14ac:dyDescent="0.35">
      <c r="A13562" t="s">
        <v>6</v>
      </c>
      <c r="B13562" t="s">
        <v>24622</v>
      </c>
      <c r="C13562" t="s">
        <v>81</v>
      </c>
      <c r="D13562" t="s">
        <v>4346</v>
      </c>
      <c r="E13562" t="s">
        <v>59</v>
      </c>
      <c r="F13562" t="b">
        <v>0</v>
      </c>
      <c r="G13562" t="s">
        <v>77</v>
      </c>
      <c r="H13562" s="1">
        <v>46168.961423611108</v>
      </c>
      <c r="I13562" t="b">
        <v>0</v>
      </c>
      <c r="J13562" t="b">
        <v>1</v>
      </c>
      <c r="K13562" t="s">
        <v>41</v>
      </c>
      <c r="L13562" t="s">
        <v>60</v>
      </c>
      <c r="M13562">
        <v>164500</v>
      </c>
      <c r="N13562"/>
      <c r="O13562" t="s">
        <v>829</v>
      </c>
    </row>
    <row r="13563" spans="1:16" x14ac:dyDescent="0.35">
      <c r="A13563" t="s">
        <v>5</v>
      </c>
      <c r="B13563" t="s">
        <v>24623</v>
      </c>
      <c r="C13563" t="s">
        <v>41</v>
      </c>
      <c r="D13563" t="s">
        <v>4346</v>
      </c>
      <c r="E13563" t="s">
        <v>59</v>
      </c>
      <c r="F13563" t="b">
        <v>0</v>
      </c>
      <c r="G13563" t="s">
        <v>89</v>
      </c>
      <c r="H13563" s="1">
        <v>46168.962592592587</v>
      </c>
      <c r="I13563" t="b">
        <v>0</v>
      </c>
      <c r="J13563" t="b">
        <v>1</v>
      </c>
      <c r="K13563" t="s">
        <v>41</v>
      </c>
      <c r="L13563" t="s">
        <v>60</v>
      </c>
      <c r="M13563">
        <v>221000</v>
      </c>
      <c r="N13563"/>
      <c r="O13563" t="s">
        <v>909</v>
      </c>
      <c r="P13563" t="s">
        <v>24624</v>
      </c>
    </row>
    <row r="13564" spans="1:16" x14ac:dyDescent="0.35">
      <c r="A13564" t="s">
        <v>0</v>
      </c>
      <c r="B13564" t="s">
        <v>21662</v>
      </c>
      <c r="C13564" t="s">
        <v>605</v>
      </c>
      <c r="D13564" t="s">
        <v>4346</v>
      </c>
      <c r="E13564" t="s">
        <v>59</v>
      </c>
      <c r="F13564" t="b">
        <v>0</v>
      </c>
      <c r="G13564" t="s">
        <v>77</v>
      </c>
      <c r="H13564" s="1">
        <v>46169.001759259263</v>
      </c>
      <c r="I13564" t="b">
        <v>0</v>
      </c>
      <c r="J13564" t="b">
        <v>0</v>
      </c>
      <c r="K13564" t="s">
        <v>41</v>
      </c>
      <c r="L13564" t="s">
        <v>60</v>
      </c>
      <c r="M13564">
        <v>75000</v>
      </c>
      <c r="N13564"/>
      <c r="O13564" t="s">
        <v>24625</v>
      </c>
      <c r="P13564" t="s">
        <v>673</v>
      </c>
    </row>
    <row r="13565" spans="1:16" x14ac:dyDescent="0.35">
      <c r="A13565" t="s">
        <v>0</v>
      </c>
      <c r="B13565" t="s">
        <v>8433</v>
      </c>
      <c r="C13565" t="s">
        <v>76</v>
      </c>
      <c r="D13565" t="s">
        <v>584</v>
      </c>
      <c r="E13565" t="s">
        <v>72</v>
      </c>
      <c r="F13565" t="b">
        <v>1</v>
      </c>
      <c r="G13565" t="s">
        <v>13</v>
      </c>
      <c r="H13565" s="1">
        <v>46169.002025462964</v>
      </c>
      <c r="I13565" t="b">
        <v>0</v>
      </c>
      <c r="J13565" t="b">
        <v>0</v>
      </c>
      <c r="K13565" t="s">
        <v>13</v>
      </c>
      <c r="L13565" t="s">
        <v>74</v>
      </c>
      <c r="M13565"/>
      <c r="N13565">
        <v>25</v>
      </c>
      <c r="O13565" t="s">
        <v>4686</v>
      </c>
      <c r="P13565" t="s">
        <v>4661</v>
      </c>
    </row>
    <row r="13566" spans="1:16" x14ac:dyDescent="0.35">
      <c r="A13566" t="s">
        <v>3</v>
      </c>
      <c r="B13566" t="s">
        <v>4924</v>
      </c>
      <c r="C13566" t="s">
        <v>76</v>
      </c>
      <c r="D13566" t="s">
        <v>584</v>
      </c>
      <c r="E13566" t="s">
        <v>72</v>
      </c>
      <c r="F13566" t="b">
        <v>1</v>
      </c>
      <c r="G13566" t="s">
        <v>31</v>
      </c>
      <c r="H13566" s="1">
        <v>46169.002685185187</v>
      </c>
      <c r="I13566" t="b">
        <v>0</v>
      </c>
      <c r="J13566" t="b">
        <v>0</v>
      </c>
      <c r="K13566" t="s">
        <v>31</v>
      </c>
      <c r="L13566" t="s">
        <v>74</v>
      </c>
      <c r="M13566"/>
      <c r="N13566">
        <v>25</v>
      </c>
      <c r="O13566" t="s">
        <v>4925</v>
      </c>
      <c r="P13566" t="s">
        <v>4817</v>
      </c>
    </row>
    <row r="13567" spans="1:16" x14ac:dyDescent="0.35">
      <c r="A13567" t="s">
        <v>0</v>
      </c>
      <c r="B13567" t="s">
        <v>4676</v>
      </c>
      <c r="C13567" t="s">
        <v>76</v>
      </c>
      <c r="D13567" t="s">
        <v>584</v>
      </c>
      <c r="E13567" t="s">
        <v>72</v>
      </c>
      <c r="F13567" t="b">
        <v>1</v>
      </c>
      <c r="G13567" t="s">
        <v>34</v>
      </c>
      <c r="H13567" s="1">
        <v>46169.002812500003</v>
      </c>
      <c r="I13567" t="b">
        <v>1</v>
      </c>
      <c r="J13567" t="b">
        <v>0</v>
      </c>
      <c r="K13567" t="s">
        <v>34</v>
      </c>
      <c r="L13567" t="s">
        <v>74</v>
      </c>
      <c r="M13567"/>
      <c r="N13567">
        <v>25</v>
      </c>
      <c r="O13567" t="s">
        <v>4677</v>
      </c>
      <c r="P13567" t="s">
        <v>2175</v>
      </c>
    </row>
    <row r="13568" spans="1:16" x14ac:dyDescent="0.35">
      <c r="A13568" t="s">
        <v>0</v>
      </c>
      <c r="B13568" t="s">
        <v>24626</v>
      </c>
      <c r="C13568" t="s">
        <v>17830</v>
      </c>
      <c r="D13568" t="s">
        <v>7397</v>
      </c>
      <c r="E13568" t="s">
        <v>88</v>
      </c>
      <c r="F13568" t="b">
        <v>0</v>
      </c>
      <c r="G13568" t="s">
        <v>41</v>
      </c>
      <c r="H13568" s="1">
        <v>46169.002962962957</v>
      </c>
      <c r="I13568" t="b">
        <v>1</v>
      </c>
      <c r="J13568" t="b">
        <v>1</v>
      </c>
      <c r="K13568" t="s">
        <v>41</v>
      </c>
      <c r="L13568" t="s">
        <v>74</v>
      </c>
      <c r="M13568"/>
      <c r="N13568">
        <v>50</v>
      </c>
      <c r="O13568" t="s">
        <v>299</v>
      </c>
      <c r="P13568" t="s">
        <v>4073</v>
      </c>
    </row>
    <row r="13569" spans="1:16" x14ac:dyDescent="0.35">
      <c r="A13569" t="s">
        <v>3</v>
      </c>
      <c r="B13569" t="s">
        <v>24627</v>
      </c>
      <c r="C13569" t="s">
        <v>330</v>
      </c>
      <c r="D13569" t="s">
        <v>3173</v>
      </c>
      <c r="E13569" t="s">
        <v>59</v>
      </c>
      <c r="F13569" t="b">
        <v>0</v>
      </c>
      <c r="G13569" t="s">
        <v>41</v>
      </c>
      <c r="H13569" s="1">
        <v>46169.002974537027</v>
      </c>
      <c r="I13569" t="b">
        <v>0</v>
      </c>
      <c r="J13569" t="b">
        <v>0</v>
      </c>
      <c r="K13569" t="s">
        <v>41</v>
      </c>
      <c r="L13569" t="s">
        <v>74</v>
      </c>
      <c r="M13569"/>
      <c r="N13569">
        <v>42.5</v>
      </c>
      <c r="O13569" t="s">
        <v>24628</v>
      </c>
    </row>
    <row r="13570" spans="1:16" x14ac:dyDescent="0.35">
      <c r="A13570" t="s">
        <v>6</v>
      </c>
      <c r="B13570" t="s">
        <v>24629</v>
      </c>
      <c r="C13570" t="s">
        <v>330</v>
      </c>
      <c r="D13570" t="s">
        <v>4673</v>
      </c>
      <c r="E13570" t="s">
        <v>59</v>
      </c>
      <c r="F13570" t="b">
        <v>0</v>
      </c>
      <c r="G13570" t="s">
        <v>41</v>
      </c>
      <c r="H13570" s="1">
        <v>46169.004131944443</v>
      </c>
      <c r="I13570" t="b">
        <v>0</v>
      </c>
      <c r="J13570" t="b">
        <v>1</v>
      </c>
      <c r="K13570" t="s">
        <v>41</v>
      </c>
      <c r="L13570" t="s">
        <v>60</v>
      </c>
      <c r="M13570">
        <v>127050</v>
      </c>
      <c r="N13570"/>
      <c r="O13570" t="s">
        <v>1962</v>
      </c>
      <c r="P13570" t="s">
        <v>24630</v>
      </c>
    </row>
    <row r="13571" spans="1:16" x14ac:dyDescent="0.35">
      <c r="A13571" t="s">
        <v>1</v>
      </c>
      <c r="B13571" t="s">
        <v>1</v>
      </c>
      <c r="C13571" t="s">
        <v>24631</v>
      </c>
      <c r="D13571" t="s">
        <v>4671</v>
      </c>
      <c r="E13571" t="s">
        <v>59</v>
      </c>
      <c r="F13571" t="b">
        <v>0</v>
      </c>
      <c r="G13571" t="s">
        <v>13</v>
      </c>
      <c r="H13571" s="1">
        <v>46169.004791666674</v>
      </c>
      <c r="I13571" t="b">
        <v>1</v>
      </c>
      <c r="J13571" t="b">
        <v>0</v>
      </c>
      <c r="K13571" t="s">
        <v>13</v>
      </c>
      <c r="L13571" t="s">
        <v>60</v>
      </c>
      <c r="M13571">
        <v>111050</v>
      </c>
      <c r="N13571"/>
      <c r="O13571" t="s">
        <v>23617</v>
      </c>
      <c r="P13571" t="s">
        <v>24632</v>
      </c>
    </row>
    <row r="13572" spans="1:16" x14ac:dyDescent="0.35">
      <c r="A13572" t="s">
        <v>0</v>
      </c>
      <c r="B13572" t="s">
        <v>24633</v>
      </c>
      <c r="C13572" t="s">
        <v>955</v>
      </c>
      <c r="D13572" t="s">
        <v>4526</v>
      </c>
      <c r="E13572" t="s">
        <v>88</v>
      </c>
      <c r="F13572" t="b">
        <v>0</v>
      </c>
      <c r="G13572" t="s">
        <v>13</v>
      </c>
      <c r="H13572" s="1">
        <v>46169.004791666674</v>
      </c>
      <c r="I13572" t="b">
        <v>0</v>
      </c>
      <c r="J13572" t="b">
        <v>0</v>
      </c>
      <c r="K13572" t="s">
        <v>13</v>
      </c>
      <c r="L13572" t="s">
        <v>60</v>
      </c>
      <c r="M13572">
        <v>43.5</v>
      </c>
      <c r="N13572"/>
      <c r="O13572" t="s">
        <v>105</v>
      </c>
      <c r="P13572" t="s">
        <v>24634</v>
      </c>
    </row>
    <row r="13573" spans="1:16" x14ac:dyDescent="0.35">
      <c r="A13573" t="s">
        <v>1</v>
      </c>
      <c r="B13573" t="s">
        <v>24635</v>
      </c>
      <c r="C13573" t="s">
        <v>942</v>
      </c>
      <c r="D13573" t="s">
        <v>4868</v>
      </c>
      <c r="E13573" t="s">
        <v>59</v>
      </c>
      <c r="F13573" t="b">
        <v>0</v>
      </c>
      <c r="G13573" t="s">
        <v>19</v>
      </c>
      <c r="H13573" s="1">
        <v>46169.213958333326</v>
      </c>
      <c r="I13573" t="b">
        <v>0</v>
      </c>
      <c r="J13573" t="b">
        <v>0</v>
      </c>
      <c r="K13573" t="s">
        <v>19</v>
      </c>
      <c r="L13573" t="s">
        <v>60</v>
      </c>
      <c r="M13573">
        <v>2150000</v>
      </c>
      <c r="N13573"/>
      <c r="O13573" t="s">
        <v>5479</v>
      </c>
      <c r="P13573" t="s">
        <v>24636</v>
      </c>
    </row>
    <row r="13574" spans="1:16" x14ac:dyDescent="0.35">
      <c r="A13574" t="s">
        <v>2</v>
      </c>
      <c r="B13574" t="s">
        <v>2</v>
      </c>
      <c r="C13574" t="s">
        <v>583</v>
      </c>
      <c r="D13574" t="s">
        <v>2360</v>
      </c>
      <c r="E13574" t="s">
        <v>59</v>
      </c>
      <c r="F13574" t="b">
        <v>0</v>
      </c>
      <c r="G13574" t="s">
        <v>77</v>
      </c>
      <c r="H13574" s="1">
        <v>46169.293229166673</v>
      </c>
      <c r="I13574" t="b">
        <v>0</v>
      </c>
      <c r="J13574" t="b">
        <v>1</v>
      </c>
      <c r="K13574" t="s">
        <v>41</v>
      </c>
      <c r="L13574" t="s">
        <v>60</v>
      </c>
      <c r="M13574">
        <v>129000</v>
      </c>
      <c r="N13574"/>
      <c r="O13574" t="s">
        <v>15742</v>
      </c>
      <c r="P13574" t="s">
        <v>24637</v>
      </c>
    </row>
    <row r="13575" spans="1:16" x14ac:dyDescent="0.35">
      <c r="A13575" t="s">
        <v>2</v>
      </c>
      <c r="B13575" t="s">
        <v>24638</v>
      </c>
      <c r="C13575" t="s">
        <v>41</v>
      </c>
      <c r="D13575" t="s">
        <v>24639</v>
      </c>
      <c r="E13575" t="s">
        <v>59</v>
      </c>
      <c r="F13575" t="b">
        <v>0</v>
      </c>
      <c r="G13575" t="s">
        <v>41</v>
      </c>
      <c r="H13575" s="1">
        <v>46169.296168981477</v>
      </c>
      <c r="I13575" t="b">
        <v>0</v>
      </c>
      <c r="J13575" t="b">
        <v>0</v>
      </c>
      <c r="K13575" t="s">
        <v>41</v>
      </c>
      <c r="L13575" t="s">
        <v>60</v>
      </c>
      <c r="M13575">
        <v>105000</v>
      </c>
      <c r="N13575"/>
      <c r="O13575" t="s">
        <v>1990</v>
      </c>
    </row>
    <row r="13576" spans="1:16" x14ac:dyDescent="0.35">
      <c r="A13576" t="s">
        <v>6</v>
      </c>
      <c r="B13576" t="s">
        <v>24640</v>
      </c>
      <c r="C13576" t="s">
        <v>40</v>
      </c>
      <c r="D13576" t="s">
        <v>4526</v>
      </c>
      <c r="E13576" t="s">
        <v>59</v>
      </c>
      <c r="F13576" t="b">
        <v>0</v>
      </c>
      <c r="G13576" t="s">
        <v>40</v>
      </c>
      <c r="H13576" s="1">
        <v>46169.296168981477</v>
      </c>
      <c r="I13576" t="b">
        <v>0</v>
      </c>
      <c r="J13576" t="b">
        <v>0</v>
      </c>
      <c r="K13576" t="s">
        <v>40</v>
      </c>
      <c r="L13576" t="s">
        <v>60</v>
      </c>
      <c r="M13576">
        <v>110000</v>
      </c>
      <c r="N13576"/>
      <c r="O13576" t="s">
        <v>5319</v>
      </c>
    </row>
    <row r="13577" spans="1:16" x14ac:dyDescent="0.35">
      <c r="A13577" t="s">
        <v>1</v>
      </c>
      <c r="B13577" t="s">
        <v>24641</v>
      </c>
      <c r="C13577" t="s">
        <v>2204</v>
      </c>
      <c r="D13577" t="s">
        <v>4526</v>
      </c>
      <c r="E13577" t="s">
        <v>59</v>
      </c>
      <c r="F13577" t="b">
        <v>0</v>
      </c>
      <c r="G13577" t="s">
        <v>19</v>
      </c>
      <c r="H13577" s="1">
        <v>46169.297291666669</v>
      </c>
      <c r="I13577" t="b">
        <v>1</v>
      </c>
      <c r="J13577" t="b">
        <v>0</v>
      </c>
      <c r="K13577" t="s">
        <v>19</v>
      </c>
      <c r="L13577" t="s">
        <v>60</v>
      </c>
      <c r="M13577">
        <v>900000</v>
      </c>
      <c r="N13577"/>
      <c r="O13577" t="s">
        <v>24642</v>
      </c>
      <c r="P13577" t="s">
        <v>24643</v>
      </c>
    </row>
    <row r="13578" spans="1:16" x14ac:dyDescent="0.35">
      <c r="A13578" t="s">
        <v>0</v>
      </c>
      <c r="B13578" t="s">
        <v>24644</v>
      </c>
      <c r="C13578" t="s">
        <v>18267</v>
      </c>
      <c r="D13578" t="s">
        <v>5493</v>
      </c>
      <c r="E13578" t="s">
        <v>59</v>
      </c>
      <c r="F13578" t="b">
        <v>0</v>
      </c>
      <c r="G13578" t="s">
        <v>68</v>
      </c>
      <c r="H13578" s="1">
        <v>46169.33489583333</v>
      </c>
      <c r="I13578" t="b">
        <v>1</v>
      </c>
      <c r="J13578" t="b">
        <v>1</v>
      </c>
      <c r="K13578" t="s">
        <v>41</v>
      </c>
      <c r="L13578" t="s">
        <v>60</v>
      </c>
      <c r="M13578">
        <v>55000</v>
      </c>
      <c r="N13578"/>
      <c r="O13578" t="s">
        <v>24645</v>
      </c>
      <c r="P13578" t="s">
        <v>146</v>
      </c>
    </row>
    <row r="13579" spans="1:16" x14ac:dyDescent="0.35">
      <c r="A13579" t="s">
        <v>0</v>
      </c>
      <c r="B13579" t="s">
        <v>24646</v>
      </c>
      <c r="C13579" t="s">
        <v>24647</v>
      </c>
      <c r="D13579" t="s">
        <v>4599</v>
      </c>
      <c r="F13579" t="b">
        <v>0</v>
      </c>
      <c r="G13579" t="s">
        <v>40</v>
      </c>
      <c r="H13579" s="1">
        <v>46169.336238425924</v>
      </c>
      <c r="I13579" t="b">
        <v>0</v>
      </c>
      <c r="J13579" t="b">
        <v>0</v>
      </c>
      <c r="K13579" t="s">
        <v>40</v>
      </c>
      <c r="L13579" t="s">
        <v>74</v>
      </c>
      <c r="M13579"/>
      <c r="N13579">
        <v>12.71</v>
      </c>
      <c r="O13579" t="s">
        <v>24648</v>
      </c>
      <c r="P13579" t="s">
        <v>415</v>
      </c>
    </row>
    <row r="13580" spans="1:16" x14ac:dyDescent="0.35">
      <c r="A13580" t="s">
        <v>1</v>
      </c>
      <c r="B13580" t="s">
        <v>24649</v>
      </c>
      <c r="C13580" t="s">
        <v>40</v>
      </c>
      <c r="D13580" t="s">
        <v>4526</v>
      </c>
      <c r="E13580" t="s">
        <v>59</v>
      </c>
      <c r="F13580" t="b">
        <v>0</v>
      </c>
      <c r="G13580" t="s">
        <v>40</v>
      </c>
      <c r="H13580" s="1">
        <v>46169.339745370373</v>
      </c>
      <c r="I13580" t="b">
        <v>1</v>
      </c>
      <c r="J13580" t="b">
        <v>0</v>
      </c>
      <c r="K13580" t="s">
        <v>40</v>
      </c>
      <c r="L13580" t="s">
        <v>74</v>
      </c>
      <c r="M13580"/>
      <c r="N13580">
        <v>85</v>
      </c>
      <c r="O13580" t="s">
        <v>6510</v>
      </c>
      <c r="P13580" t="s">
        <v>24650</v>
      </c>
    </row>
    <row r="13581" spans="1:16" x14ac:dyDescent="0.35">
      <c r="A13581" t="s">
        <v>2</v>
      </c>
      <c r="B13581" t="s">
        <v>24651</v>
      </c>
      <c r="C13581" t="s">
        <v>246</v>
      </c>
      <c r="D13581" t="s">
        <v>5493</v>
      </c>
      <c r="E13581" t="s">
        <v>59</v>
      </c>
      <c r="F13581" t="b">
        <v>0</v>
      </c>
      <c r="G13581" t="s">
        <v>65</v>
      </c>
      <c r="H13581" s="1">
        <v>46169.37809027778</v>
      </c>
      <c r="I13581" t="b">
        <v>0</v>
      </c>
      <c r="J13581" t="b">
        <v>0</v>
      </c>
      <c r="K13581" t="s">
        <v>41</v>
      </c>
      <c r="L13581" t="s">
        <v>60</v>
      </c>
      <c r="M13581">
        <v>124500</v>
      </c>
      <c r="N13581"/>
      <c r="O13581" t="s">
        <v>371</v>
      </c>
      <c r="P13581" t="s">
        <v>2284</v>
      </c>
    </row>
    <row r="13582" spans="1:16" x14ac:dyDescent="0.35">
      <c r="A13582" t="s">
        <v>1</v>
      </c>
      <c r="B13582" t="s">
        <v>24652</v>
      </c>
      <c r="C13582" t="s">
        <v>40</v>
      </c>
      <c r="D13582" t="s">
        <v>4526</v>
      </c>
      <c r="E13582" t="s">
        <v>59</v>
      </c>
      <c r="F13582" t="b">
        <v>0</v>
      </c>
      <c r="G13582" t="s">
        <v>40</v>
      </c>
      <c r="H13582" s="1">
        <v>46169.381504629629</v>
      </c>
      <c r="I13582" t="b">
        <v>1</v>
      </c>
      <c r="J13582" t="b">
        <v>0</v>
      </c>
      <c r="K13582" t="s">
        <v>40</v>
      </c>
      <c r="L13582" t="s">
        <v>60</v>
      </c>
      <c r="M13582">
        <v>90000</v>
      </c>
      <c r="N13582"/>
      <c r="O13582" t="s">
        <v>24653</v>
      </c>
      <c r="P13582" t="s">
        <v>85</v>
      </c>
    </row>
    <row r="13583" spans="1:16" x14ac:dyDescent="0.35">
      <c r="A13583" t="s">
        <v>2</v>
      </c>
      <c r="B13583" t="s">
        <v>2821</v>
      </c>
      <c r="C13583" t="s">
        <v>363</v>
      </c>
      <c r="D13583" t="s">
        <v>4526</v>
      </c>
      <c r="E13583" t="s">
        <v>59</v>
      </c>
      <c r="F13583" t="b">
        <v>0</v>
      </c>
      <c r="G13583" t="s">
        <v>65</v>
      </c>
      <c r="H13583" s="1">
        <v>46169.418298611112</v>
      </c>
      <c r="I13583" t="b">
        <v>0</v>
      </c>
      <c r="J13583" t="b">
        <v>1</v>
      </c>
      <c r="K13583" t="s">
        <v>41</v>
      </c>
      <c r="L13583" t="s">
        <v>60</v>
      </c>
      <c r="M13583">
        <v>176000</v>
      </c>
      <c r="N13583"/>
      <c r="O13583" t="s">
        <v>7675</v>
      </c>
      <c r="P13583" t="s">
        <v>579</v>
      </c>
    </row>
    <row r="13584" spans="1:16" x14ac:dyDescent="0.35">
      <c r="A13584" t="s">
        <v>3</v>
      </c>
      <c r="B13584" t="s">
        <v>24654</v>
      </c>
      <c r="C13584" t="s">
        <v>15443</v>
      </c>
      <c r="D13584" t="s">
        <v>4599</v>
      </c>
      <c r="E13584" t="s">
        <v>59</v>
      </c>
      <c r="F13584" t="b">
        <v>0</v>
      </c>
      <c r="G13584" t="s">
        <v>40</v>
      </c>
      <c r="H13584" s="1">
        <v>46169.419571759259</v>
      </c>
      <c r="I13584" t="b">
        <v>0</v>
      </c>
      <c r="J13584" t="b">
        <v>0</v>
      </c>
      <c r="K13584" t="s">
        <v>40</v>
      </c>
      <c r="L13584" t="s">
        <v>60</v>
      </c>
      <c r="M13584">
        <v>57500</v>
      </c>
      <c r="N13584"/>
      <c r="O13584" t="s">
        <v>21913</v>
      </c>
      <c r="P13584" t="s">
        <v>24655</v>
      </c>
    </row>
    <row r="13585" spans="1:16" x14ac:dyDescent="0.35">
      <c r="A13585" t="s">
        <v>2</v>
      </c>
      <c r="B13585" t="s">
        <v>24656</v>
      </c>
      <c r="C13585" t="s">
        <v>922</v>
      </c>
      <c r="D13585" t="s">
        <v>5493</v>
      </c>
      <c r="E13585" t="s">
        <v>59</v>
      </c>
      <c r="F13585" t="b">
        <v>0</v>
      </c>
      <c r="G13585" t="s">
        <v>68</v>
      </c>
      <c r="H13585" s="1">
        <v>46169.419687499998</v>
      </c>
      <c r="I13585" t="b">
        <v>0</v>
      </c>
      <c r="J13585" t="b">
        <v>0</v>
      </c>
      <c r="K13585" t="s">
        <v>41</v>
      </c>
      <c r="L13585" t="s">
        <v>60</v>
      </c>
      <c r="M13585">
        <v>122000</v>
      </c>
      <c r="N13585"/>
      <c r="O13585" t="s">
        <v>371</v>
      </c>
      <c r="P13585" t="s">
        <v>2284</v>
      </c>
    </row>
    <row r="13586" spans="1:16" x14ac:dyDescent="0.35">
      <c r="A13586" t="s">
        <v>2</v>
      </c>
      <c r="B13586" t="s">
        <v>24657</v>
      </c>
      <c r="C13586" t="s">
        <v>690</v>
      </c>
      <c r="D13586" t="s">
        <v>2360</v>
      </c>
      <c r="E13586" t="s">
        <v>59</v>
      </c>
      <c r="F13586" t="b">
        <v>0</v>
      </c>
      <c r="G13586" t="s">
        <v>77</v>
      </c>
      <c r="H13586" s="1">
        <v>46169.419687499998</v>
      </c>
      <c r="I13586" t="b">
        <v>0</v>
      </c>
      <c r="J13586" t="b">
        <v>1</v>
      </c>
      <c r="K13586" t="s">
        <v>41</v>
      </c>
      <c r="L13586" t="s">
        <v>60</v>
      </c>
      <c r="M13586">
        <v>253500</v>
      </c>
      <c r="N13586"/>
      <c r="O13586" t="s">
        <v>424</v>
      </c>
      <c r="P13586" t="s">
        <v>4581</v>
      </c>
    </row>
    <row r="13587" spans="1:16" x14ac:dyDescent="0.35">
      <c r="A13587" t="s">
        <v>0</v>
      </c>
      <c r="B13587" t="s">
        <v>24658</v>
      </c>
      <c r="C13587" t="s">
        <v>3648</v>
      </c>
      <c r="D13587" t="s">
        <v>16554</v>
      </c>
      <c r="E13587" t="s">
        <v>59</v>
      </c>
      <c r="F13587" t="b">
        <v>0</v>
      </c>
      <c r="G13587" t="s">
        <v>65</v>
      </c>
      <c r="H13587" s="1">
        <v>46169.459907407407</v>
      </c>
      <c r="I13587" t="b">
        <v>0</v>
      </c>
      <c r="J13587" t="b">
        <v>1</v>
      </c>
      <c r="K13587" t="s">
        <v>41</v>
      </c>
      <c r="L13587" t="s">
        <v>60</v>
      </c>
      <c r="M13587">
        <v>70000</v>
      </c>
      <c r="N13587"/>
      <c r="O13587" t="s">
        <v>24659</v>
      </c>
      <c r="P13587" t="s">
        <v>24660</v>
      </c>
    </row>
    <row r="13588" spans="1:16" x14ac:dyDescent="0.35">
      <c r="A13588" t="s">
        <v>0</v>
      </c>
      <c r="B13588" t="s">
        <v>24661</v>
      </c>
      <c r="C13588" t="s">
        <v>76</v>
      </c>
      <c r="D13588" t="s">
        <v>4630</v>
      </c>
      <c r="E13588" t="s">
        <v>59</v>
      </c>
      <c r="F13588" t="b">
        <v>1</v>
      </c>
      <c r="G13588" t="s">
        <v>41</v>
      </c>
      <c r="H13588" s="1">
        <v>46169.461238425924</v>
      </c>
      <c r="I13588" t="b">
        <v>0</v>
      </c>
      <c r="J13588" t="b">
        <v>0</v>
      </c>
      <c r="K13588" t="s">
        <v>41</v>
      </c>
      <c r="L13588" t="s">
        <v>60</v>
      </c>
      <c r="M13588">
        <v>88500</v>
      </c>
      <c r="N13588"/>
      <c r="O13588" t="s">
        <v>24662</v>
      </c>
      <c r="P13588" t="s">
        <v>24663</v>
      </c>
    </row>
    <row r="13589" spans="1:16" x14ac:dyDescent="0.35">
      <c r="A13589" t="s">
        <v>2</v>
      </c>
      <c r="B13589" t="s">
        <v>24664</v>
      </c>
      <c r="C13589" t="s">
        <v>511</v>
      </c>
      <c r="D13589" t="s">
        <v>24665</v>
      </c>
      <c r="E13589" t="s">
        <v>59</v>
      </c>
      <c r="F13589" t="b">
        <v>0</v>
      </c>
      <c r="G13589" t="s">
        <v>65</v>
      </c>
      <c r="H13589" s="1">
        <v>46169.461388888893</v>
      </c>
      <c r="I13589" t="b">
        <v>0</v>
      </c>
      <c r="J13589" t="b">
        <v>1</v>
      </c>
      <c r="K13589" t="s">
        <v>41</v>
      </c>
      <c r="L13589" t="s">
        <v>60</v>
      </c>
      <c r="M13589">
        <v>129780</v>
      </c>
      <c r="N13589"/>
      <c r="O13589" t="s">
        <v>8129</v>
      </c>
      <c r="P13589" t="s">
        <v>24666</v>
      </c>
    </row>
    <row r="13590" spans="1:16" x14ac:dyDescent="0.35">
      <c r="A13590" t="s">
        <v>0</v>
      </c>
      <c r="B13590" t="s">
        <v>24667</v>
      </c>
      <c r="C13590" t="s">
        <v>76</v>
      </c>
      <c r="D13590" t="s">
        <v>4346</v>
      </c>
      <c r="E13590" t="s">
        <v>59</v>
      </c>
      <c r="F13590" t="b">
        <v>1</v>
      </c>
      <c r="G13590" t="s">
        <v>13</v>
      </c>
      <c r="H13590" s="1">
        <v>46169.501851851863</v>
      </c>
      <c r="I13590" t="b">
        <v>1</v>
      </c>
      <c r="J13590" t="b">
        <v>0</v>
      </c>
      <c r="K13590" t="s">
        <v>13</v>
      </c>
      <c r="L13590" t="s">
        <v>60</v>
      </c>
      <c r="M13590">
        <v>54000</v>
      </c>
      <c r="N13590"/>
      <c r="O13590" t="s">
        <v>24668</v>
      </c>
      <c r="P13590" t="s">
        <v>24669</v>
      </c>
    </row>
    <row r="13591" spans="1:16" x14ac:dyDescent="0.35">
      <c r="A13591" t="s">
        <v>0</v>
      </c>
      <c r="B13591" t="s">
        <v>24670</v>
      </c>
      <c r="C13591" t="s">
        <v>40</v>
      </c>
      <c r="D13591" t="s">
        <v>4526</v>
      </c>
      <c r="E13591" t="s">
        <v>59</v>
      </c>
      <c r="F13591" t="b">
        <v>0</v>
      </c>
      <c r="G13591" t="s">
        <v>40</v>
      </c>
      <c r="H13591" s="1">
        <v>46169.502905092602</v>
      </c>
      <c r="I13591" t="b">
        <v>1</v>
      </c>
      <c r="J13591" t="b">
        <v>0</v>
      </c>
      <c r="K13591" t="s">
        <v>40</v>
      </c>
      <c r="L13591" t="s">
        <v>60</v>
      </c>
      <c r="M13591">
        <v>65000</v>
      </c>
      <c r="N13591"/>
      <c r="O13591" t="s">
        <v>5873</v>
      </c>
      <c r="P13591" t="s">
        <v>8911</v>
      </c>
    </row>
    <row r="13592" spans="1:16" x14ac:dyDescent="0.35">
      <c r="A13592" t="s">
        <v>6</v>
      </c>
      <c r="B13592" t="s">
        <v>24671</v>
      </c>
      <c r="C13592" t="s">
        <v>960</v>
      </c>
      <c r="D13592" t="s">
        <v>4526</v>
      </c>
      <c r="E13592" t="s">
        <v>59</v>
      </c>
      <c r="F13592" t="b">
        <v>0</v>
      </c>
      <c r="G13592" t="s">
        <v>65</v>
      </c>
      <c r="H13592" s="1">
        <v>46169.503055555557</v>
      </c>
      <c r="I13592" t="b">
        <v>0</v>
      </c>
      <c r="J13592" t="b">
        <v>1</v>
      </c>
      <c r="K13592" t="s">
        <v>41</v>
      </c>
      <c r="L13592" t="s">
        <v>60</v>
      </c>
      <c r="M13592">
        <v>162000</v>
      </c>
      <c r="N13592"/>
      <c r="O13592" t="s">
        <v>424</v>
      </c>
      <c r="P13592" t="s">
        <v>4577</v>
      </c>
    </row>
    <row r="13593" spans="1:16" x14ac:dyDescent="0.35">
      <c r="A13593" t="s">
        <v>2</v>
      </c>
      <c r="B13593" t="s">
        <v>17513</v>
      </c>
      <c r="C13593" t="s">
        <v>10022</v>
      </c>
      <c r="D13593" t="s">
        <v>4526</v>
      </c>
      <c r="E13593" t="s">
        <v>59</v>
      </c>
      <c r="F13593" t="b">
        <v>0</v>
      </c>
      <c r="G13593" t="s">
        <v>40</v>
      </c>
      <c r="H13593" s="1">
        <v>46169.504513888889</v>
      </c>
      <c r="I13593" t="b">
        <v>1</v>
      </c>
      <c r="J13593" t="b">
        <v>0</v>
      </c>
      <c r="K13593" t="s">
        <v>40</v>
      </c>
      <c r="L13593" t="s">
        <v>60</v>
      </c>
      <c r="M13593">
        <v>52500</v>
      </c>
      <c r="N13593"/>
      <c r="O13593" t="s">
        <v>101</v>
      </c>
      <c r="P13593" t="s">
        <v>85</v>
      </c>
    </row>
    <row r="13594" spans="1:16" x14ac:dyDescent="0.35">
      <c r="A13594" t="s">
        <v>1</v>
      </c>
      <c r="B13594" t="s">
        <v>613</v>
      </c>
      <c r="C13594" t="s">
        <v>13767</v>
      </c>
      <c r="D13594" t="s">
        <v>4346</v>
      </c>
      <c r="E13594" t="s">
        <v>59</v>
      </c>
      <c r="F13594" t="b">
        <v>0</v>
      </c>
      <c r="G13594" t="s">
        <v>19</v>
      </c>
      <c r="H13594" s="1">
        <v>46169.505613425928</v>
      </c>
      <c r="I13594" t="b">
        <v>0</v>
      </c>
      <c r="J13594" t="b">
        <v>0</v>
      </c>
      <c r="K13594" t="s">
        <v>19</v>
      </c>
      <c r="L13594" t="s">
        <v>60</v>
      </c>
      <c r="M13594">
        <v>788093.08000000007</v>
      </c>
      <c r="N13594"/>
      <c r="O13594" t="s">
        <v>18929</v>
      </c>
      <c r="P13594" t="s">
        <v>24672</v>
      </c>
    </row>
    <row r="13595" spans="1:16" x14ac:dyDescent="0.35">
      <c r="A13595" t="s">
        <v>6</v>
      </c>
      <c r="B13595" t="s">
        <v>6</v>
      </c>
      <c r="C13595" t="s">
        <v>434</v>
      </c>
      <c r="D13595" t="s">
        <v>2360</v>
      </c>
      <c r="E13595" t="s">
        <v>59</v>
      </c>
      <c r="F13595" t="b">
        <v>0</v>
      </c>
      <c r="G13595" t="s">
        <v>68</v>
      </c>
      <c r="H13595" s="1">
        <v>46169.543229166673</v>
      </c>
      <c r="I13595" t="b">
        <v>0</v>
      </c>
      <c r="J13595" t="b">
        <v>1</v>
      </c>
      <c r="K13595" t="s">
        <v>41</v>
      </c>
      <c r="L13595" t="s">
        <v>60</v>
      </c>
      <c r="M13595">
        <v>132500</v>
      </c>
      <c r="N13595"/>
      <c r="O13595" t="s">
        <v>24673</v>
      </c>
      <c r="P13595" t="s">
        <v>24674</v>
      </c>
    </row>
    <row r="13596" spans="1:16" x14ac:dyDescent="0.35">
      <c r="A13596" t="s">
        <v>0</v>
      </c>
      <c r="B13596" t="s">
        <v>0</v>
      </c>
      <c r="C13596" t="s">
        <v>3648</v>
      </c>
      <c r="D13596" t="s">
        <v>4526</v>
      </c>
      <c r="E13596" t="s">
        <v>59</v>
      </c>
      <c r="F13596" t="b">
        <v>0</v>
      </c>
      <c r="G13596" t="s">
        <v>65</v>
      </c>
      <c r="H13596" s="1">
        <v>46169.543287037042</v>
      </c>
      <c r="I13596" t="b">
        <v>0</v>
      </c>
      <c r="J13596" t="b">
        <v>1</v>
      </c>
      <c r="K13596" t="s">
        <v>41</v>
      </c>
      <c r="L13596" t="s">
        <v>60</v>
      </c>
      <c r="M13596">
        <v>70000</v>
      </c>
      <c r="N13596"/>
      <c r="O13596" t="s">
        <v>24659</v>
      </c>
      <c r="P13596" t="s">
        <v>24660</v>
      </c>
    </row>
    <row r="13597" spans="1:16" x14ac:dyDescent="0.35">
      <c r="A13597" t="s">
        <v>0</v>
      </c>
      <c r="B13597" t="s">
        <v>24675</v>
      </c>
      <c r="C13597" t="s">
        <v>8160</v>
      </c>
      <c r="D13597" t="s">
        <v>4346</v>
      </c>
      <c r="E13597" t="s">
        <v>59</v>
      </c>
      <c r="F13597" t="b">
        <v>0</v>
      </c>
      <c r="G13597" t="s">
        <v>40</v>
      </c>
      <c r="H13597" s="1">
        <v>46169.544571759259</v>
      </c>
      <c r="I13597" t="b">
        <v>1</v>
      </c>
      <c r="J13597" t="b">
        <v>0</v>
      </c>
      <c r="K13597" t="s">
        <v>40</v>
      </c>
      <c r="L13597" t="s">
        <v>60</v>
      </c>
      <c r="M13597">
        <v>37250</v>
      </c>
      <c r="N13597"/>
      <c r="O13597" t="s">
        <v>8161</v>
      </c>
      <c r="P13597" t="s">
        <v>24676</v>
      </c>
    </row>
    <row r="13598" spans="1:16" x14ac:dyDescent="0.35">
      <c r="A13598" t="s">
        <v>1</v>
      </c>
      <c r="B13598" t="s">
        <v>1</v>
      </c>
      <c r="C13598" t="s">
        <v>3648</v>
      </c>
      <c r="D13598" t="s">
        <v>4526</v>
      </c>
      <c r="E13598" t="s">
        <v>59</v>
      </c>
      <c r="F13598" t="b">
        <v>0</v>
      </c>
      <c r="G13598" t="s">
        <v>77</v>
      </c>
      <c r="H13598" s="1">
        <v>46169.546388888892</v>
      </c>
      <c r="I13598" t="b">
        <v>0</v>
      </c>
      <c r="J13598" t="b">
        <v>1</v>
      </c>
      <c r="K13598" t="s">
        <v>41</v>
      </c>
      <c r="L13598" t="s">
        <v>60</v>
      </c>
      <c r="M13598">
        <v>70000</v>
      </c>
      <c r="N13598"/>
      <c r="O13598" t="s">
        <v>24659</v>
      </c>
      <c r="P13598" t="s">
        <v>15040</v>
      </c>
    </row>
    <row r="13599" spans="1:16" x14ac:dyDescent="0.35">
      <c r="A13599" t="s">
        <v>1</v>
      </c>
      <c r="B13599" t="s">
        <v>12539</v>
      </c>
      <c r="C13599" t="s">
        <v>500</v>
      </c>
      <c r="D13599" t="s">
        <v>4346</v>
      </c>
      <c r="E13599" t="s">
        <v>59</v>
      </c>
      <c r="F13599" t="b">
        <v>0</v>
      </c>
      <c r="G13599" t="s">
        <v>13</v>
      </c>
      <c r="H13599" s="1">
        <v>46169.546932870369</v>
      </c>
      <c r="I13599" t="b">
        <v>1</v>
      </c>
      <c r="J13599" t="b">
        <v>0</v>
      </c>
      <c r="K13599" t="s">
        <v>13</v>
      </c>
      <c r="L13599" t="s">
        <v>60</v>
      </c>
      <c r="M13599">
        <v>121500</v>
      </c>
      <c r="N13599"/>
      <c r="O13599" t="s">
        <v>1283</v>
      </c>
      <c r="P13599" t="s">
        <v>24677</v>
      </c>
    </row>
    <row r="13600" spans="1:16" x14ac:dyDescent="0.35">
      <c r="A13600" t="s">
        <v>1</v>
      </c>
      <c r="B13600" t="s">
        <v>24678</v>
      </c>
      <c r="C13600" t="s">
        <v>19171</v>
      </c>
      <c r="D13600" t="s">
        <v>4526</v>
      </c>
      <c r="E13600" t="s">
        <v>59</v>
      </c>
      <c r="F13600" t="b">
        <v>0</v>
      </c>
      <c r="G13600" t="s">
        <v>40</v>
      </c>
      <c r="H13600" s="1">
        <v>46169.548194444447</v>
      </c>
      <c r="I13600" t="b">
        <v>0</v>
      </c>
      <c r="J13600" t="b">
        <v>0</v>
      </c>
      <c r="K13600" t="s">
        <v>40</v>
      </c>
      <c r="L13600" t="s">
        <v>60</v>
      </c>
      <c r="M13600">
        <v>147000</v>
      </c>
      <c r="N13600"/>
      <c r="O13600" t="s">
        <v>4052</v>
      </c>
      <c r="P13600" t="s">
        <v>5548</v>
      </c>
    </row>
    <row r="13601" spans="1:16" x14ac:dyDescent="0.35">
      <c r="A13601" t="s">
        <v>0</v>
      </c>
      <c r="B13601" t="s">
        <v>3071</v>
      </c>
      <c r="C13601" t="s">
        <v>1837</v>
      </c>
      <c r="D13601" t="s">
        <v>4346</v>
      </c>
      <c r="E13601" t="s">
        <v>59</v>
      </c>
      <c r="F13601" t="b">
        <v>0</v>
      </c>
      <c r="G13601" t="s">
        <v>65</v>
      </c>
      <c r="H13601" s="1">
        <v>46169.584907407407</v>
      </c>
      <c r="I13601" t="b">
        <v>0</v>
      </c>
      <c r="J13601" t="b">
        <v>1</v>
      </c>
      <c r="K13601" t="s">
        <v>41</v>
      </c>
      <c r="L13601" t="s">
        <v>60</v>
      </c>
      <c r="M13601">
        <v>92500</v>
      </c>
      <c r="N13601"/>
      <c r="O13601" t="s">
        <v>3072</v>
      </c>
      <c r="P13601" t="s">
        <v>3826</v>
      </c>
    </row>
    <row r="13602" spans="1:16" x14ac:dyDescent="0.35">
      <c r="A13602" t="s">
        <v>0</v>
      </c>
      <c r="B13602" t="s">
        <v>4699</v>
      </c>
      <c r="C13602" t="s">
        <v>76</v>
      </c>
      <c r="D13602" t="s">
        <v>584</v>
      </c>
      <c r="E13602" t="s">
        <v>59</v>
      </c>
      <c r="F13602" t="b">
        <v>1</v>
      </c>
      <c r="G13602" t="s">
        <v>19</v>
      </c>
      <c r="H13602" s="1">
        <v>46169.585509259261</v>
      </c>
      <c r="I13602" t="b">
        <v>0</v>
      </c>
      <c r="J13602" t="b">
        <v>0</v>
      </c>
      <c r="K13602" t="s">
        <v>19</v>
      </c>
      <c r="L13602" t="s">
        <v>74</v>
      </c>
      <c r="M13602"/>
      <c r="N13602">
        <v>11</v>
      </c>
      <c r="O13602" t="s">
        <v>4700</v>
      </c>
      <c r="P13602" t="s">
        <v>4701</v>
      </c>
    </row>
    <row r="13603" spans="1:16" x14ac:dyDescent="0.35">
      <c r="A13603" t="s">
        <v>7</v>
      </c>
      <c r="B13603" t="s">
        <v>24679</v>
      </c>
      <c r="C13603" t="s">
        <v>32</v>
      </c>
      <c r="D13603" t="s">
        <v>4346</v>
      </c>
      <c r="E13603" t="s">
        <v>59</v>
      </c>
      <c r="F13603" t="b">
        <v>0</v>
      </c>
      <c r="G13603" t="s">
        <v>32</v>
      </c>
      <c r="H13603" s="1">
        <v>46169.585925925923</v>
      </c>
      <c r="I13603" t="b">
        <v>0</v>
      </c>
      <c r="J13603" t="b">
        <v>0</v>
      </c>
      <c r="K13603" t="s">
        <v>32</v>
      </c>
      <c r="L13603" t="s">
        <v>60</v>
      </c>
      <c r="M13603">
        <v>111277</v>
      </c>
      <c r="N13603"/>
      <c r="O13603" t="s">
        <v>24680</v>
      </c>
      <c r="P13603" t="s">
        <v>24681</v>
      </c>
    </row>
    <row r="13604" spans="1:16" x14ac:dyDescent="0.35">
      <c r="A13604" t="s">
        <v>2</v>
      </c>
      <c r="B13604" t="s">
        <v>275</v>
      </c>
      <c r="C13604" t="s">
        <v>504</v>
      </c>
      <c r="D13604" t="s">
        <v>4526</v>
      </c>
      <c r="E13604" t="s">
        <v>59</v>
      </c>
      <c r="F13604" t="b">
        <v>0</v>
      </c>
      <c r="G13604" t="s">
        <v>77</v>
      </c>
      <c r="H13604" s="1">
        <v>46169.588055555563</v>
      </c>
      <c r="I13604" t="b">
        <v>0</v>
      </c>
      <c r="J13604" t="b">
        <v>1</v>
      </c>
      <c r="K13604" t="s">
        <v>41</v>
      </c>
      <c r="L13604" t="s">
        <v>60</v>
      </c>
      <c r="M13604">
        <v>95000</v>
      </c>
      <c r="N13604"/>
      <c r="O13604" t="s">
        <v>24682</v>
      </c>
      <c r="P13604" t="s">
        <v>24683</v>
      </c>
    </row>
    <row r="13605" spans="1:16" x14ac:dyDescent="0.35">
      <c r="A13605" t="s">
        <v>1</v>
      </c>
      <c r="B13605" t="s">
        <v>24684</v>
      </c>
      <c r="C13605" t="s">
        <v>76</v>
      </c>
      <c r="D13605" t="s">
        <v>4346</v>
      </c>
      <c r="E13605" t="s">
        <v>59</v>
      </c>
      <c r="F13605" t="b">
        <v>1</v>
      </c>
      <c r="G13605" t="s">
        <v>40</v>
      </c>
      <c r="H13605" s="1">
        <v>46169.589745370373</v>
      </c>
      <c r="I13605" t="b">
        <v>1</v>
      </c>
      <c r="J13605" t="b">
        <v>0</v>
      </c>
      <c r="K13605" t="s">
        <v>40</v>
      </c>
      <c r="L13605" t="s">
        <v>60</v>
      </c>
      <c r="M13605">
        <v>55000</v>
      </c>
      <c r="N13605"/>
      <c r="O13605" t="s">
        <v>10334</v>
      </c>
      <c r="P13605" t="s">
        <v>24685</v>
      </c>
    </row>
    <row r="13606" spans="1:16" x14ac:dyDescent="0.35">
      <c r="A13606" t="s">
        <v>5</v>
      </c>
      <c r="B13606" t="s">
        <v>24686</v>
      </c>
      <c r="C13606" t="s">
        <v>40</v>
      </c>
      <c r="D13606" t="s">
        <v>4526</v>
      </c>
      <c r="E13606" t="s">
        <v>59</v>
      </c>
      <c r="F13606" t="b">
        <v>0</v>
      </c>
      <c r="G13606" t="s">
        <v>40</v>
      </c>
      <c r="H13606" s="1">
        <v>46169.589814814812</v>
      </c>
      <c r="I13606" t="b">
        <v>1</v>
      </c>
      <c r="J13606" t="b">
        <v>0</v>
      </c>
      <c r="K13606" t="s">
        <v>40</v>
      </c>
      <c r="L13606" t="s">
        <v>60</v>
      </c>
      <c r="M13606">
        <v>72500</v>
      </c>
      <c r="N13606"/>
      <c r="O13606" t="s">
        <v>4760</v>
      </c>
      <c r="P13606" t="s">
        <v>19899</v>
      </c>
    </row>
    <row r="13607" spans="1:16" x14ac:dyDescent="0.35">
      <c r="A13607" t="s">
        <v>2</v>
      </c>
      <c r="B13607" t="s">
        <v>275</v>
      </c>
      <c r="C13607" t="s">
        <v>5029</v>
      </c>
      <c r="D13607" t="s">
        <v>7670</v>
      </c>
      <c r="E13607" t="s">
        <v>59</v>
      </c>
      <c r="F13607" t="b">
        <v>0</v>
      </c>
      <c r="G13607" t="s">
        <v>40</v>
      </c>
      <c r="H13607" s="1">
        <v>46169.589814814812</v>
      </c>
      <c r="I13607" t="b">
        <v>1</v>
      </c>
      <c r="J13607" t="b">
        <v>0</v>
      </c>
      <c r="K13607" t="s">
        <v>40</v>
      </c>
      <c r="L13607" t="s">
        <v>60</v>
      </c>
      <c r="M13607">
        <v>55000</v>
      </c>
      <c r="N13607"/>
      <c r="O13607" t="s">
        <v>11433</v>
      </c>
      <c r="P13607" t="s">
        <v>2565</v>
      </c>
    </row>
    <row r="13608" spans="1:16" x14ac:dyDescent="0.35">
      <c r="A13608" t="s">
        <v>0</v>
      </c>
      <c r="B13608" t="s">
        <v>24687</v>
      </c>
      <c r="C13608" t="s">
        <v>1679</v>
      </c>
      <c r="D13608" t="s">
        <v>4526</v>
      </c>
      <c r="E13608" t="s">
        <v>88</v>
      </c>
      <c r="F13608" t="b">
        <v>0</v>
      </c>
      <c r="G13608" t="s">
        <v>65</v>
      </c>
      <c r="H13608" s="1">
        <v>46169.626550925917</v>
      </c>
      <c r="I13608" t="b">
        <v>0</v>
      </c>
      <c r="J13608" t="b">
        <v>0</v>
      </c>
      <c r="K13608" t="s">
        <v>41</v>
      </c>
      <c r="L13608" t="s">
        <v>74</v>
      </c>
      <c r="M13608"/>
      <c r="N13608">
        <v>50</v>
      </c>
      <c r="O13608" t="s">
        <v>1164</v>
      </c>
      <c r="P13608" t="s">
        <v>1322</v>
      </c>
    </row>
    <row r="13609" spans="1:16" x14ac:dyDescent="0.35">
      <c r="A13609" t="s">
        <v>0</v>
      </c>
      <c r="B13609" t="s">
        <v>24688</v>
      </c>
      <c r="C13609" t="s">
        <v>2105</v>
      </c>
      <c r="D13609" t="s">
        <v>4346</v>
      </c>
      <c r="E13609" t="s">
        <v>59</v>
      </c>
      <c r="F13609" t="b">
        <v>0</v>
      </c>
      <c r="G13609" t="s">
        <v>68</v>
      </c>
      <c r="H13609" s="1">
        <v>46169.626550925917</v>
      </c>
      <c r="I13609" t="b">
        <v>1</v>
      </c>
      <c r="J13609" t="b">
        <v>0</v>
      </c>
      <c r="K13609" t="s">
        <v>41</v>
      </c>
      <c r="L13609" t="s">
        <v>60</v>
      </c>
      <c r="M13609">
        <v>55000</v>
      </c>
      <c r="N13609"/>
      <c r="O13609" t="s">
        <v>24689</v>
      </c>
    </row>
    <row r="13610" spans="1:16" x14ac:dyDescent="0.35">
      <c r="A13610" t="s">
        <v>0</v>
      </c>
      <c r="B13610" t="s">
        <v>24690</v>
      </c>
      <c r="C13610" t="s">
        <v>172</v>
      </c>
      <c r="D13610" t="s">
        <v>2360</v>
      </c>
      <c r="E13610" t="s">
        <v>59</v>
      </c>
      <c r="F13610" t="b">
        <v>0</v>
      </c>
      <c r="G13610" t="s">
        <v>68</v>
      </c>
      <c r="H13610" s="1">
        <v>46169.626550925917</v>
      </c>
      <c r="I13610" t="b">
        <v>0</v>
      </c>
      <c r="J13610" t="b">
        <v>1</v>
      </c>
      <c r="K13610" t="s">
        <v>41</v>
      </c>
      <c r="L13610" t="s">
        <v>74</v>
      </c>
      <c r="M13610"/>
      <c r="N13610">
        <v>38</v>
      </c>
      <c r="O13610" t="s">
        <v>24691</v>
      </c>
    </row>
    <row r="13611" spans="1:16" x14ac:dyDescent="0.35">
      <c r="A13611" t="s">
        <v>0</v>
      </c>
      <c r="B13611" t="s">
        <v>24692</v>
      </c>
      <c r="C13611" t="s">
        <v>86</v>
      </c>
      <c r="D13611" t="s">
        <v>2360</v>
      </c>
      <c r="E13611" t="s">
        <v>59</v>
      </c>
      <c r="F13611" t="b">
        <v>0</v>
      </c>
      <c r="G13611" t="s">
        <v>77</v>
      </c>
      <c r="H13611" s="1">
        <v>46169.626550925917</v>
      </c>
      <c r="I13611" t="b">
        <v>0</v>
      </c>
      <c r="J13611" t="b">
        <v>1</v>
      </c>
      <c r="K13611" t="s">
        <v>41</v>
      </c>
      <c r="L13611" t="s">
        <v>74</v>
      </c>
      <c r="M13611"/>
      <c r="N13611">
        <v>38</v>
      </c>
      <c r="O13611" t="s">
        <v>24691</v>
      </c>
    </row>
    <row r="13612" spans="1:16" x14ac:dyDescent="0.35">
      <c r="A13612" t="s">
        <v>0</v>
      </c>
      <c r="B13612" t="s">
        <v>0</v>
      </c>
      <c r="C13612" t="s">
        <v>1110</v>
      </c>
      <c r="D13612" t="s">
        <v>4346</v>
      </c>
      <c r="E13612" t="s">
        <v>59</v>
      </c>
      <c r="F13612" t="b">
        <v>0</v>
      </c>
      <c r="G13612" t="s">
        <v>89</v>
      </c>
      <c r="H13612" s="1">
        <v>46169.626550925917</v>
      </c>
      <c r="I13612" t="b">
        <v>1</v>
      </c>
      <c r="J13612" t="b">
        <v>1</v>
      </c>
      <c r="K13612" t="s">
        <v>41</v>
      </c>
      <c r="L13612" t="s">
        <v>60</v>
      </c>
      <c r="M13612">
        <v>107500</v>
      </c>
      <c r="N13612"/>
      <c r="O13612" t="s">
        <v>24693</v>
      </c>
      <c r="P13612" t="s">
        <v>85</v>
      </c>
    </row>
    <row r="13613" spans="1:16" x14ac:dyDescent="0.35">
      <c r="A13613" t="s">
        <v>0</v>
      </c>
      <c r="B13613" t="s">
        <v>1242</v>
      </c>
      <c r="C13613" t="s">
        <v>1122</v>
      </c>
      <c r="D13613" t="s">
        <v>4526</v>
      </c>
      <c r="E13613" t="s">
        <v>88</v>
      </c>
      <c r="F13613" t="b">
        <v>0</v>
      </c>
      <c r="G13613" t="s">
        <v>65</v>
      </c>
      <c r="H13613" s="1">
        <v>46169.626574074071</v>
      </c>
      <c r="I13613" t="b">
        <v>0</v>
      </c>
      <c r="J13613" t="b">
        <v>1</v>
      </c>
      <c r="K13613" t="s">
        <v>41</v>
      </c>
      <c r="L13613" t="s">
        <v>74</v>
      </c>
      <c r="M13613"/>
      <c r="N13613">
        <v>50</v>
      </c>
      <c r="O13613" t="s">
        <v>403</v>
      </c>
      <c r="P13613" t="s">
        <v>146</v>
      </c>
    </row>
    <row r="13614" spans="1:16" x14ac:dyDescent="0.35">
      <c r="A13614" t="s">
        <v>4</v>
      </c>
      <c r="B13614" t="s">
        <v>12250</v>
      </c>
      <c r="C13614" t="s">
        <v>382</v>
      </c>
      <c r="D13614" t="s">
        <v>2360</v>
      </c>
      <c r="E13614" t="s">
        <v>59</v>
      </c>
      <c r="F13614" t="b">
        <v>0</v>
      </c>
      <c r="G13614" t="s">
        <v>77</v>
      </c>
      <c r="H13614" s="1">
        <v>46169.626620370371</v>
      </c>
      <c r="I13614" t="b">
        <v>0</v>
      </c>
      <c r="J13614" t="b">
        <v>0</v>
      </c>
      <c r="K13614" t="s">
        <v>41</v>
      </c>
      <c r="L13614" t="s">
        <v>74</v>
      </c>
      <c r="M13614"/>
      <c r="N13614">
        <v>55.5</v>
      </c>
      <c r="O13614" t="s">
        <v>3167</v>
      </c>
    </row>
    <row r="13615" spans="1:16" x14ac:dyDescent="0.35">
      <c r="A13615" t="s">
        <v>0</v>
      </c>
      <c r="B13615" t="s">
        <v>24694</v>
      </c>
      <c r="C13615" t="s">
        <v>194</v>
      </c>
      <c r="D13615" t="s">
        <v>2360</v>
      </c>
      <c r="E13615" t="s">
        <v>59</v>
      </c>
      <c r="F13615" t="b">
        <v>0</v>
      </c>
      <c r="G13615" t="s">
        <v>65</v>
      </c>
      <c r="H13615" s="1">
        <v>46169.626620370371</v>
      </c>
      <c r="I13615" t="b">
        <v>1</v>
      </c>
      <c r="J13615" t="b">
        <v>0</v>
      </c>
      <c r="K13615" t="s">
        <v>41</v>
      </c>
      <c r="L13615" t="s">
        <v>74</v>
      </c>
      <c r="M13615"/>
      <c r="N13615">
        <v>26.61</v>
      </c>
      <c r="O13615" t="s">
        <v>1277</v>
      </c>
    </row>
    <row r="13616" spans="1:16" x14ac:dyDescent="0.35">
      <c r="A13616" t="s">
        <v>0</v>
      </c>
      <c r="B13616" t="s">
        <v>24695</v>
      </c>
      <c r="C13616" t="s">
        <v>121</v>
      </c>
      <c r="D13616" t="s">
        <v>4526</v>
      </c>
      <c r="E13616" t="s">
        <v>88</v>
      </c>
      <c r="F13616" t="b">
        <v>0</v>
      </c>
      <c r="G13616" t="s">
        <v>68</v>
      </c>
      <c r="H13616" s="1">
        <v>46169.626631944448</v>
      </c>
      <c r="I13616" t="b">
        <v>0</v>
      </c>
      <c r="J13616" t="b">
        <v>0</v>
      </c>
      <c r="K13616" t="s">
        <v>41</v>
      </c>
      <c r="L13616" t="s">
        <v>74</v>
      </c>
      <c r="M13616"/>
      <c r="N13616">
        <v>61.5</v>
      </c>
      <c r="O13616" t="s">
        <v>3926</v>
      </c>
    </row>
    <row r="13617" spans="1:16" x14ac:dyDescent="0.35">
      <c r="A13617" t="s">
        <v>3</v>
      </c>
      <c r="B13617" t="s">
        <v>3</v>
      </c>
      <c r="C13617" t="s">
        <v>520</v>
      </c>
      <c r="D13617" t="s">
        <v>4526</v>
      </c>
      <c r="E13617" t="s">
        <v>59</v>
      </c>
      <c r="F13617" t="b">
        <v>0</v>
      </c>
      <c r="G13617" t="s">
        <v>41</v>
      </c>
      <c r="H13617" s="1">
        <v>46169.627905092602</v>
      </c>
      <c r="I13617" t="b">
        <v>0</v>
      </c>
      <c r="J13617" t="b">
        <v>1</v>
      </c>
      <c r="K13617" t="s">
        <v>41</v>
      </c>
      <c r="L13617" t="s">
        <v>74</v>
      </c>
      <c r="M13617"/>
      <c r="N13617">
        <v>39</v>
      </c>
      <c r="O13617" t="s">
        <v>403</v>
      </c>
      <c r="P13617" t="s">
        <v>283</v>
      </c>
    </row>
    <row r="13618" spans="1:16" x14ac:dyDescent="0.35">
      <c r="A13618" t="s">
        <v>1</v>
      </c>
      <c r="B13618" t="s">
        <v>19025</v>
      </c>
      <c r="C13618" t="s">
        <v>825</v>
      </c>
      <c r="D13618" t="s">
        <v>4346</v>
      </c>
      <c r="E13618" t="s">
        <v>59</v>
      </c>
      <c r="F13618" t="b">
        <v>0</v>
      </c>
      <c r="G13618" t="s">
        <v>34</v>
      </c>
      <c r="H13618" s="1">
        <v>46169.631261574083</v>
      </c>
      <c r="I13618" t="b">
        <v>0</v>
      </c>
      <c r="J13618" t="b">
        <v>0</v>
      </c>
      <c r="K13618" t="s">
        <v>34</v>
      </c>
      <c r="L13618" t="s">
        <v>60</v>
      </c>
      <c r="M13618">
        <v>695000</v>
      </c>
      <c r="N13618"/>
      <c r="O13618" t="s">
        <v>24696</v>
      </c>
      <c r="P13618" t="s">
        <v>24697</v>
      </c>
    </row>
    <row r="13619" spans="1:16" x14ac:dyDescent="0.35">
      <c r="A13619" t="s">
        <v>1</v>
      </c>
      <c r="B13619" t="s">
        <v>24698</v>
      </c>
      <c r="C13619" t="s">
        <v>6956</v>
      </c>
      <c r="D13619" t="s">
        <v>4526</v>
      </c>
      <c r="E13619" t="s">
        <v>59</v>
      </c>
      <c r="F13619" t="b">
        <v>0</v>
      </c>
      <c r="G13619" t="s">
        <v>40</v>
      </c>
      <c r="H13619" s="1">
        <v>46169.631527777783</v>
      </c>
      <c r="I13619" t="b">
        <v>0</v>
      </c>
      <c r="J13619" t="b">
        <v>0</v>
      </c>
      <c r="K13619" t="s">
        <v>40</v>
      </c>
      <c r="L13619" t="s">
        <v>60</v>
      </c>
      <c r="M13619">
        <v>85000</v>
      </c>
      <c r="N13619"/>
      <c r="O13619" t="s">
        <v>14748</v>
      </c>
      <c r="P13619" t="s">
        <v>3367</v>
      </c>
    </row>
    <row r="13620" spans="1:16" x14ac:dyDescent="0.35">
      <c r="A13620" t="s">
        <v>0</v>
      </c>
      <c r="B13620" t="s">
        <v>24699</v>
      </c>
      <c r="C13620" t="s">
        <v>71</v>
      </c>
      <c r="D13620" t="s">
        <v>4346</v>
      </c>
      <c r="E13620" t="s">
        <v>59</v>
      </c>
      <c r="F13620" t="b">
        <v>0</v>
      </c>
      <c r="G13620" t="s">
        <v>73</v>
      </c>
      <c r="H13620" s="1">
        <v>46169.668217592603</v>
      </c>
      <c r="I13620" t="b">
        <v>1</v>
      </c>
      <c r="J13620" t="b">
        <v>0</v>
      </c>
      <c r="K13620" t="s">
        <v>41</v>
      </c>
      <c r="L13620" t="s">
        <v>74</v>
      </c>
      <c r="M13620"/>
      <c r="N13620">
        <v>30</v>
      </c>
      <c r="O13620" t="s">
        <v>16176</v>
      </c>
    </row>
    <row r="13621" spans="1:16" x14ac:dyDescent="0.35">
      <c r="A13621" t="s">
        <v>0</v>
      </c>
      <c r="B13621" t="s">
        <v>24700</v>
      </c>
      <c r="C13621" t="s">
        <v>566</v>
      </c>
      <c r="D13621" t="s">
        <v>4526</v>
      </c>
      <c r="E13621" t="s">
        <v>88</v>
      </c>
      <c r="F13621" t="b">
        <v>0</v>
      </c>
      <c r="G13621" t="s">
        <v>65</v>
      </c>
      <c r="H13621" s="1">
        <v>46169.668275462973</v>
      </c>
      <c r="I13621" t="b">
        <v>0</v>
      </c>
      <c r="J13621" t="b">
        <v>0</v>
      </c>
      <c r="K13621" t="s">
        <v>41</v>
      </c>
      <c r="L13621" t="s">
        <v>74</v>
      </c>
      <c r="M13621"/>
      <c r="N13621">
        <v>34</v>
      </c>
      <c r="O13621" t="s">
        <v>3149</v>
      </c>
      <c r="P13621" t="s">
        <v>556</v>
      </c>
    </row>
    <row r="13622" spans="1:16" x14ac:dyDescent="0.35">
      <c r="A13622" t="s">
        <v>2</v>
      </c>
      <c r="B13622" t="s">
        <v>2</v>
      </c>
      <c r="C13622" t="s">
        <v>901</v>
      </c>
      <c r="D13622" t="s">
        <v>4526</v>
      </c>
      <c r="E13622" t="s">
        <v>88</v>
      </c>
      <c r="F13622" t="b">
        <v>0</v>
      </c>
      <c r="G13622" t="s">
        <v>77</v>
      </c>
      <c r="H13622" s="1">
        <v>46169.668287037042</v>
      </c>
      <c r="I13622" t="b">
        <v>0</v>
      </c>
      <c r="J13622" t="b">
        <v>0</v>
      </c>
      <c r="K13622" t="s">
        <v>41</v>
      </c>
      <c r="L13622" t="s">
        <v>74</v>
      </c>
      <c r="M13622"/>
      <c r="N13622">
        <v>44</v>
      </c>
      <c r="O13622" t="s">
        <v>1069</v>
      </c>
      <c r="P13622" t="s">
        <v>24701</v>
      </c>
    </row>
    <row r="13623" spans="1:16" x14ac:dyDescent="0.35">
      <c r="A13623" t="s">
        <v>1</v>
      </c>
      <c r="B13623" t="s">
        <v>21321</v>
      </c>
      <c r="C13623" t="s">
        <v>1780</v>
      </c>
      <c r="D13623" t="s">
        <v>4526</v>
      </c>
      <c r="F13623" t="b">
        <v>0</v>
      </c>
      <c r="G13623" t="s">
        <v>77</v>
      </c>
      <c r="H13623" s="1">
        <v>46169.668321759258</v>
      </c>
      <c r="I13623" t="b">
        <v>0</v>
      </c>
      <c r="J13623" t="b">
        <v>1</v>
      </c>
      <c r="K13623" t="s">
        <v>41</v>
      </c>
      <c r="L13623" t="s">
        <v>74</v>
      </c>
      <c r="M13623"/>
      <c r="N13623">
        <v>27.5</v>
      </c>
      <c r="O13623" t="s">
        <v>2189</v>
      </c>
      <c r="P13623" t="s">
        <v>3990</v>
      </c>
    </row>
    <row r="13624" spans="1:16" x14ac:dyDescent="0.35">
      <c r="A13624" t="s">
        <v>5</v>
      </c>
      <c r="B13624" t="s">
        <v>24702</v>
      </c>
      <c r="C13624" t="s">
        <v>533</v>
      </c>
      <c r="D13624" t="s">
        <v>111</v>
      </c>
      <c r="E13624" t="s">
        <v>59</v>
      </c>
      <c r="F13624" t="b">
        <v>0</v>
      </c>
      <c r="G13624" t="s">
        <v>89</v>
      </c>
      <c r="H13624" s="1">
        <v>46169.671261574083</v>
      </c>
      <c r="I13624" t="b">
        <v>0</v>
      </c>
      <c r="J13624" t="b">
        <v>1</v>
      </c>
      <c r="K13624" t="s">
        <v>41</v>
      </c>
      <c r="L13624" t="s">
        <v>60</v>
      </c>
      <c r="M13624">
        <v>155000</v>
      </c>
      <c r="N13624"/>
      <c r="O13624" t="s">
        <v>111</v>
      </c>
      <c r="P13624" t="s">
        <v>24703</v>
      </c>
    </row>
    <row r="13625" spans="1:16" x14ac:dyDescent="0.35">
      <c r="A13625" t="s">
        <v>1</v>
      </c>
      <c r="B13625" t="s">
        <v>24704</v>
      </c>
      <c r="C13625" t="s">
        <v>860</v>
      </c>
      <c r="D13625" t="s">
        <v>20164</v>
      </c>
      <c r="E13625" t="s">
        <v>59</v>
      </c>
      <c r="F13625" t="b">
        <v>0</v>
      </c>
      <c r="G13625" t="s">
        <v>77</v>
      </c>
      <c r="H13625" s="1">
        <v>46169.671319444453</v>
      </c>
      <c r="I13625" t="b">
        <v>0</v>
      </c>
      <c r="J13625" t="b">
        <v>0</v>
      </c>
      <c r="K13625" t="s">
        <v>41</v>
      </c>
      <c r="L13625" t="s">
        <v>60</v>
      </c>
      <c r="M13625">
        <v>175500</v>
      </c>
      <c r="N13625"/>
      <c r="O13625" t="s">
        <v>226</v>
      </c>
      <c r="P13625" t="s">
        <v>2898</v>
      </c>
    </row>
    <row r="13626" spans="1:16" x14ac:dyDescent="0.35">
      <c r="A13626" t="s">
        <v>0</v>
      </c>
      <c r="B13626" t="s">
        <v>0</v>
      </c>
      <c r="C13626" t="s">
        <v>1465</v>
      </c>
      <c r="D13626" t="s">
        <v>4526</v>
      </c>
      <c r="E13626" t="s">
        <v>59</v>
      </c>
      <c r="F13626" t="b">
        <v>0</v>
      </c>
      <c r="G13626" t="s">
        <v>77</v>
      </c>
      <c r="H13626" s="1">
        <v>46169.70988425926</v>
      </c>
      <c r="I13626" t="b">
        <v>0</v>
      </c>
      <c r="J13626" t="b">
        <v>1</v>
      </c>
      <c r="K13626" t="s">
        <v>41</v>
      </c>
      <c r="L13626" t="s">
        <v>60</v>
      </c>
      <c r="M13626">
        <v>105000</v>
      </c>
      <c r="N13626"/>
      <c r="O13626" t="s">
        <v>24705</v>
      </c>
      <c r="P13626" t="s">
        <v>24706</v>
      </c>
    </row>
    <row r="13627" spans="1:16" x14ac:dyDescent="0.35">
      <c r="A13627" t="s">
        <v>3</v>
      </c>
      <c r="B13627" t="s">
        <v>24707</v>
      </c>
      <c r="C13627" t="s">
        <v>320</v>
      </c>
      <c r="D13627" t="s">
        <v>4526</v>
      </c>
      <c r="E13627" t="s">
        <v>59</v>
      </c>
      <c r="F13627" t="b">
        <v>0</v>
      </c>
      <c r="G13627" t="s">
        <v>73</v>
      </c>
      <c r="H13627" s="1">
        <v>46169.70988425926</v>
      </c>
      <c r="I13627" t="b">
        <v>1</v>
      </c>
      <c r="J13627" t="b">
        <v>0</v>
      </c>
      <c r="K13627" t="s">
        <v>41</v>
      </c>
      <c r="L13627" t="s">
        <v>74</v>
      </c>
      <c r="M13627"/>
      <c r="N13627">
        <v>67.5</v>
      </c>
      <c r="O13627" t="s">
        <v>1315</v>
      </c>
      <c r="P13627" t="s">
        <v>208</v>
      </c>
    </row>
    <row r="13628" spans="1:16" x14ac:dyDescent="0.35">
      <c r="A13628" t="s">
        <v>3</v>
      </c>
      <c r="B13628" t="s">
        <v>24708</v>
      </c>
      <c r="C13628" t="s">
        <v>6389</v>
      </c>
      <c r="D13628" t="s">
        <v>4526</v>
      </c>
      <c r="E13628" t="s">
        <v>88</v>
      </c>
      <c r="F13628" t="b">
        <v>0</v>
      </c>
      <c r="G13628" t="s">
        <v>89</v>
      </c>
      <c r="H13628" s="1">
        <v>46169.70989583333</v>
      </c>
      <c r="I13628" t="b">
        <v>0</v>
      </c>
      <c r="J13628" t="b">
        <v>0</v>
      </c>
      <c r="K13628" t="s">
        <v>41</v>
      </c>
      <c r="L13628" t="s">
        <v>74</v>
      </c>
      <c r="M13628"/>
      <c r="N13628">
        <v>47.5</v>
      </c>
      <c r="O13628" t="s">
        <v>323</v>
      </c>
      <c r="P13628" t="s">
        <v>24709</v>
      </c>
    </row>
    <row r="13629" spans="1:16" x14ac:dyDescent="0.35">
      <c r="A13629" t="s">
        <v>0</v>
      </c>
      <c r="B13629" t="s">
        <v>24710</v>
      </c>
      <c r="C13629" t="s">
        <v>336</v>
      </c>
      <c r="D13629" t="s">
        <v>4526</v>
      </c>
      <c r="E13629" t="s">
        <v>59</v>
      </c>
      <c r="F13629" t="b">
        <v>0</v>
      </c>
      <c r="G13629" t="s">
        <v>65</v>
      </c>
      <c r="H13629" s="1">
        <v>46169.709907407407</v>
      </c>
      <c r="I13629" t="b">
        <v>0</v>
      </c>
      <c r="J13629" t="b">
        <v>1</v>
      </c>
      <c r="K13629" t="s">
        <v>41</v>
      </c>
      <c r="L13629" t="s">
        <v>60</v>
      </c>
      <c r="M13629">
        <v>69446</v>
      </c>
      <c r="N13629"/>
      <c r="O13629" t="s">
        <v>1381</v>
      </c>
      <c r="P13629" t="s">
        <v>24711</v>
      </c>
    </row>
    <row r="13630" spans="1:16" x14ac:dyDescent="0.35">
      <c r="A13630" t="s">
        <v>0</v>
      </c>
      <c r="B13630" t="s">
        <v>24712</v>
      </c>
      <c r="C13630" t="s">
        <v>194</v>
      </c>
      <c r="D13630" t="s">
        <v>2360</v>
      </c>
      <c r="E13630" t="s">
        <v>59</v>
      </c>
      <c r="F13630" t="b">
        <v>0</v>
      </c>
      <c r="G13630" t="s">
        <v>65</v>
      </c>
      <c r="H13630" s="1">
        <v>46169.709930555553</v>
      </c>
      <c r="I13630" t="b">
        <v>1</v>
      </c>
      <c r="J13630" t="b">
        <v>0</v>
      </c>
      <c r="K13630" t="s">
        <v>41</v>
      </c>
      <c r="L13630" t="s">
        <v>74</v>
      </c>
      <c r="M13630"/>
      <c r="N13630">
        <v>117.5</v>
      </c>
      <c r="O13630" t="s">
        <v>24713</v>
      </c>
      <c r="P13630" t="s">
        <v>1998</v>
      </c>
    </row>
    <row r="13631" spans="1:16" x14ac:dyDescent="0.35">
      <c r="A13631" t="s">
        <v>3</v>
      </c>
      <c r="B13631" t="s">
        <v>3</v>
      </c>
      <c r="C13631" t="s">
        <v>753</v>
      </c>
      <c r="D13631" t="s">
        <v>4526</v>
      </c>
      <c r="E13631" t="s">
        <v>88</v>
      </c>
      <c r="F13631" t="b">
        <v>0</v>
      </c>
      <c r="G13631" t="s">
        <v>73</v>
      </c>
      <c r="H13631" s="1">
        <v>46169.710011574083</v>
      </c>
      <c r="I13631" t="b">
        <v>0</v>
      </c>
      <c r="J13631" t="b">
        <v>0</v>
      </c>
      <c r="K13631" t="s">
        <v>41</v>
      </c>
      <c r="L13631" t="s">
        <v>74</v>
      </c>
      <c r="M13631"/>
      <c r="N13631">
        <v>56.5</v>
      </c>
      <c r="O13631" t="s">
        <v>3073</v>
      </c>
      <c r="P13631" t="s">
        <v>146</v>
      </c>
    </row>
    <row r="13632" spans="1:16" x14ac:dyDescent="0.35">
      <c r="A13632" t="s">
        <v>0</v>
      </c>
      <c r="B13632" t="s">
        <v>0</v>
      </c>
      <c r="C13632" t="s">
        <v>10627</v>
      </c>
      <c r="D13632" t="s">
        <v>4526</v>
      </c>
      <c r="E13632" t="s">
        <v>59</v>
      </c>
      <c r="F13632" t="b">
        <v>0</v>
      </c>
      <c r="G13632" t="s">
        <v>40</v>
      </c>
      <c r="H13632" s="1">
        <v>46169.711192129631</v>
      </c>
      <c r="I13632" t="b">
        <v>0</v>
      </c>
      <c r="J13632" t="b">
        <v>0</v>
      </c>
      <c r="K13632" t="s">
        <v>40</v>
      </c>
      <c r="L13632" t="s">
        <v>60</v>
      </c>
      <c r="M13632">
        <v>41000</v>
      </c>
      <c r="N13632"/>
      <c r="O13632" t="s">
        <v>101</v>
      </c>
      <c r="P13632" t="s">
        <v>1314</v>
      </c>
    </row>
    <row r="13633" spans="1:16" x14ac:dyDescent="0.35">
      <c r="A13633" t="s">
        <v>7</v>
      </c>
      <c r="B13633" t="s">
        <v>7</v>
      </c>
      <c r="C13633" t="s">
        <v>5067</v>
      </c>
      <c r="D13633" t="s">
        <v>4346</v>
      </c>
      <c r="E13633" t="s">
        <v>59</v>
      </c>
      <c r="F13633" t="b">
        <v>0</v>
      </c>
      <c r="G13633" t="s">
        <v>40</v>
      </c>
      <c r="H13633" s="1">
        <v>46169.711192129631</v>
      </c>
      <c r="I13633" t="b">
        <v>1</v>
      </c>
      <c r="J13633" t="b">
        <v>0</v>
      </c>
      <c r="K13633" t="s">
        <v>40</v>
      </c>
      <c r="L13633" t="s">
        <v>60</v>
      </c>
      <c r="M13633">
        <v>65276.27</v>
      </c>
      <c r="N13633"/>
      <c r="O13633" t="s">
        <v>24714</v>
      </c>
      <c r="P13633" t="s">
        <v>24715</v>
      </c>
    </row>
    <row r="13634" spans="1:16" x14ac:dyDescent="0.35">
      <c r="A13634" t="s">
        <v>2</v>
      </c>
      <c r="B13634" t="s">
        <v>2</v>
      </c>
      <c r="C13634" t="s">
        <v>2475</v>
      </c>
      <c r="D13634" t="s">
        <v>4526</v>
      </c>
      <c r="E13634" t="s">
        <v>88</v>
      </c>
      <c r="F13634" t="b">
        <v>0</v>
      </c>
      <c r="G13634" t="s">
        <v>65</v>
      </c>
      <c r="H13634" s="1">
        <v>46169.711354166669</v>
      </c>
      <c r="I13634" t="b">
        <v>0</v>
      </c>
      <c r="J13634" t="b">
        <v>1</v>
      </c>
      <c r="K13634" t="s">
        <v>41</v>
      </c>
      <c r="L13634" t="s">
        <v>74</v>
      </c>
      <c r="M13634"/>
      <c r="N13634">
        <v>52.5</v>
      </c>
      <c r="O13634" t="s">
        <v>24716</v>
      </c>
      <c r="P13634" t="s">
        <v>24717</v>
      </c>
    </row>
    <row r="13635" spans="1:16" x14ac:dyDescent="0.35">
      <c r="A13635" t="s">
        <v>2</v>
      </c>
      <c r="B13635" t="s">
        <v>2</v>
      </c>
      <c r="C13635" t="s">
        <v>2475</v>
      </c>
      <c r="D13635" t="s">
        <v>4526</v>
      </c>
      <c r="E13635" t="s">
        <v>88</v>
      </c>
      <c r="F13635" t="b">
        <v>0</v>
      </c>
      <c r="G13635" t="s">
        <v>65</v>
      </c>
      <c r="H13635" s="1">
        <v>46169.711354166669</v>
      </c>
      <c r="I13635" t="b">
        <v>0</v>
      </c>
      <c r="J13635" t="b">
        <v>0</v>
      </c>
      <c r="K13635" t="s">
        <v>41</v>
      </c>
      <c r="L13635" t="s">
        <v>74</v>
      </c>
      <c r="M13635"/>
      <c r="N13635">
        <v>50</v>
      </c>
      <c r="O13635" t="s">
        <v>401</v>
      </c>
      <c r="P13635" t="s">
        <v>24594</v>
      </c>
    </row>
    <row r="13636" spans="1:16" x14ac:dyDescent="0.35">
      <c r="A13636" t="s">
        <v>1</v>
      </c>
      <c r="B13636" t="s">
        <v>439</v>
      </c>
      <c r="C13636" t="s">
        <v>24718</v>
      </c>
      <c r="D13636" t="s">
        <v>4526</v>
      </c>
      <c r="E13636" t="s">
        <v>59</v>
      </c>
      <c r="F13636" t="b">
        <v>0</v>
      </c>
      <c r="G13636" t="s">
        <v>68</v>
      </c>
      <c r="H13636" s="1">
        <v>46169.712939814817</v>
      </c>
      <c r="I13636" t="b">
        <v>1</v>
      </c>
      <c r="J13636" t="b">
        <v>0</v>
      </c>
      <c r="K13636" t="s">
        <v>41</v>
      </c>
      <c r="L13636" t="s">
        <v>60</v>
      </c>
      <c r="M13636">
        <v>180000</v>
      </c>
      <c r="N13636"/>
      <c r="O13636" t="s">
        <v>2614</v>
      </c>
      <c r="P13636" t="s">
        <v>24719</v>
      </c>
    </row>
    <row r="13637" spans="1:16" x14ac:dyDescent="0.35">
      <c r="A13637" t="s">
        <v>5</v>
      </c>
      <c r="B13637" t="s">
        <v>5</v>
      </c>
      <c r="C13637" t="s">
        <v>15833</v>
      </c>
      <c r="D13637" t="s">
        <v>4526</v>
      </c>
      <c r="E13637" t="s">
        <v>59</v>
      </c>
      <c r="F13637" t="b">
        <v>0</v>
      </c>
      <c r="G13637" t="s">
        <v>65</v>
      </c>
      <c r="H13637" s="1">
        <v>46169.713055555563</v>
      </c>
      <c r="I13637" t="b">
        <v>0</v>
      </c>
      <c r="J13637" t="b">
        <v>1</v>
      </c>
      <c r="K13637" t="s">
        <v>41</v>
      </c>
      <c r="L13637" t="s">
        <v>60</v>
      </c>
      <c r="M13637">
        <v>92500</v>
      </c>
      <c r="N13637"/>
      <c r="O13637" t="s">
        <v>15834</v>
      </c>
      <c r="P13637" t="s">
        <v>24720</v>
      </c>
    </row>
    <row r="13638" spans="1:16" x14ac:dyDescent="0.35">
      <c r="A13638" t="s">
        <v>5</v>
      </c>
      <c r="B13638" t="s">
        <v>5</v>
      </c>
      <c r="C13638" t="s">
        <v>1419</v>
      </c>
      <c r="D13638" t="s">
        <v>4526</v>
      </c>
      <c r="E13638" t="s">
        <v>59</v>
      </c>
      <c r="F13638" t="b">
        <v>0</v>
      </c>
      <c r="G13638" t="s">
        <v>73</v>
      </c>
      <c r="H13638" s="1">
        <v>46169.713113425933</v>
      </c>
      <c r="I13638" t="b">
        <v>0</v>
      </c>
      <c r="J13638" t="b">
        <v>1</v>
      </c>
      <c r="K13638" t="s">
        <v>41</v>
      </c>
      <c r="L13638" t="s">
        <v>60</v>
      </c>
      <c r="M13638">
        <v>148000</v>
      </c>
      <c r="N13638"/>
      <c r="O13638" t="s">
        <v>2782</v>
      </c>
      <c r="P13638" t="s">
        <v>22766</v>
      </c>
    </row>
    <row r="13639" spans="1:16" x14ac:dyDescent="0.35">
      <c r="A13639" t="s">
        <v>1</v>
      </c>
      <c r="B13639" t="s">
        <v>24721</v>
      </c>
      <c r="C13639" t="s">
        <v>246</v>
      </c>
      <c r="D13639" t="s">
        <v>4526</v>
      </c>
      <c r="E13639" t="s">
        <v>59</v>
      </c>
      <c r="F13639" t="b">
        <v>0</v>
      </c>
      <c r="G13639" t="s">
        <v>73</v>
      </c>
      <c r="H13639" s="1">
        <v>46169.713125000002</v>
      </c>
      <c r="I13639" t="b">
        <v>1</v>
      </c>
      <c r="J13639" t="b">
        <v>1</v>
      </c>
      <c r="K13639" t="s">
        <v>41</v>
      </c>
      <c r="L13639" t="s">
        <v>60</v>
      </c>
      <c r="M13639">
        <v>197500</v>
      </c>
      <c r="N13639"/>
      <c r="O13639" t="s">
        <v>14106</v>
      </c>
      <c r="P13639" t="s">
        <v>24722</v>
      </c>
    </row>
    <row r="13640" spans="1:16" x14ac:dyDescent="0.35">
      <c r="A13640" t="s">
        <v>4</v>
      </c>
      <c r="B13640" t="s">
        <v>24723</v>
      </c>
      <c r="C13640" t="s">
        <v>76</v>
      </c>
      <c r="D13640" t="s">
        <v>4526</v>
      </c>
      <c r="E13640" t="s">
        <v>59</v>
      </c>
      <c r="F13640" t="b">
        <v>1</v>
      </c>
      <c r="G13640" t="s">
        <v>13</v>
      </c>
      <c r="H13640" s="1">
        <v>46169.713622685187</v>
      </c>
      <c r="I13640" t="b">
        <v>0</v>
      </c>
      <c r="J13640" t="b">
        <v>0</v>
      </c>
      <c r="K13640" t="s">
        <v>13</v>
      </c>
      <c r="L13640" t="s">
        <v>60</v>
      </c>
      <c r="M13640">
        <v>172500</v>
      </c>
      <c r="N13640"/>
      <c r="O13640" t="s">
        <v>24724</v>
      </c>
      <c r="P13640" t="s">
        <v>24725</v>
      </c>
    </row>
    <row r="13641" spans="1:16" x14ac:dyDescent="0.35">
      <c r="A13641" t="s">
        <v>4</v>
      </c>
      <c r="B13641" t="s">
        <v>24726</v>
      </c>
      <c r="C13641" t="s">
        <v>27</v>
      </c>
      <c r="D13641" t="s">
        <v>23670</v>
      </c>
      <c r="E13641" t="s">
        <v>59</v>
      </c>
      <c r="F13641" t="b">
        <v>0</v>
      </c>
      <c r="G13641" t="s">
        <v>27</v>
      </c>
      <c r="H13641" s="1">
        <v>46169.714178240742</v>
      </c>
      <c r="I13641" t="b">
        <v>1</v>
      </c>
      <c r="J13641" t="b">
        <v>0</v>
      </c>
      <c r="K13641" t="s">
        <v>27</v>
      </c>
      <c r="L13641" t="s">
        <v>60</v>
      </c>
      <c r="M13641">
        <v>132000</v>
      </c>
      <c r="N13641"/>
      <c r="O13641" t="s">
        <v>2704</v>
      </c>
      <c r="P13641" t="s">
        <v>24727</v>
      </c>
    </row>
    <row r="13642" spans="1:16" x14ac:dyDescent="0.35">
      <c r="A13642" t="s">
        <v>0</v>
      </c>
      <c r="B13642" t="s">
        <v>262</v>
      </c>
      <c r="C13642" t="s">
        <v>479</v>
      </c>
      <c r="D13642" t="s">
        <v>4526</v>
      </c>
      <c r="E13642" t="s">
        <v>88</v>
      </c>
      <c r="F13642" t="b">
        <v>0</v>
      </c>
      <c r="G13642" t="s">
        <v>65</v>
      </c>
      <c r="H13642" s="1">
        <v>46169.751550925917</v>
      </c>
      <c r="I13642" t="b">
        <v>0</v>
      </c>
      <c r="J13642" t="b">
        <v>0</v>
      </c>
      <c r="K13642" t="s">
        <v>41</v>
      </c>
      <c r="L13642" t="s">
        <v>74</v>
      </c>
      <c r="M13642"/>
      <c r="N13642">
        <v>70</v>
      </c>
      <c r="O13642" t="s">
        <v>8533</v>
      </c>
      <c r="P13642" t="s">
        <v>24728</v>
      </c>
    </row>
    <row r="13643" spans="1:16" x14ac:dyDescent="0.35">
      <c r="A13643" t="s">
        <v>0</v>
      </c>
      <c r="B13643" t="s">
        <v>24729</v>
      </c>
      <c r="C13643" t="s">
        <v>330</v>
      </c>
      <c r="D13643" t="s">
        <v>4526</v>
      </c>
      <c r="E13643" t="s">
        <v>59</v>
      </c>
      <c r="F13643" t="b">
        <v>0</v>
      </c>
      <c r="G13643" t="s">
        <v>41</v>
      </c>
      <c r="H13643" s="1">
        <v>46169.752881944441</v>
      </c>
      <c r="I13643" t="b">
        <v>0</v>
      </c>
      <c r="J13643" t="b">
        <v>1</v>
      </c>
      <c r="K13643" t="s">
        <v>41</v>
      </c>
      <c r="L13643" t="s">
        <v>60</v>
      </c>
      <c r="M13643">
        <v>70000</v>
      </c>
      <c r="N13643"/>
      <c r="O13643" t="s">
        <v>24730</v>
      </c>
      <c r="P13643" t="s">
        <v>24731</v>
      </c>
    </row>
    <row r="13644" spans="1:16" x14ac:dyDescent="0.35">
      <c r="A13644" t="s">
        <v>5</v>
      </c>
      <c r="B13644" t="s">
        <v>24732</v>
      </c>
      <c r="C13644" t="s">
        <v>592</v>
      </c>
      <c r="D13644" t="s">
        <v>4346</v>
      </c>
      <c r="E13644" t="s">
        <v>59</v>
      </c>
      <c r="F13644" t="b">
        <v>0</v>
      </c>
      <c r="G13644" t="s">
        <v>73</v>
      </c>
      <c r="H13644" s="1">
        <v>46169.754641203697</v>
      </c>
      <c r="I13644" t="b">
        <v>0</v>
      </c>
      <c r="J13644" t="b">
        <v>1</v>
      </c>
      <c r="K13644" t="s">
        <v>41</v>
      </c>
      <c r="L13644" t="s">
        <v>60</v>
      </c>
      <c r="M13644">
        <v>122500</v>
      </c>
      <c r="N13644"/>
      <c r="O13644" t="s">
        <v>2157</v>
      </c>
      <c r="P13644" t="s">
        <v>3183</v>
      </c>
    </row>
    <row r="13645" spans="1:16" x14ac:dyDescent="0.35">
      <c r="A13645" t="s">
        <v>1</v>
      </c>
      <c r="B13645" t="s">
        <v>24733</v>
      </c>
      <c r="C13645" t="s">
        <v>5717</v>
      </c>
      <c r="D13645" t="s">
        <v>4346</v>
      </c>
      <c r="E13645" t="s">
        <v>59</v>
      </c>
      <c r="F13645" t="b">
        <v>0</v>
      </c>
      <c r="G13645" t="s">
        <v>19</v>
      </c>
      <c r="H13645" s="1">
        <v>46169.755648148152</v>
      </c>
      <c r="I13645" t="b">
        <v>1</v>
      </c>
      <c r="J13645" t="b">
        <v>0</v>
      </c>
      <c r="K13645" t="s">
        <v>19</v>
      </c>
      <c r="L13645" t="s">
        <v>60</v>
      </c>
      <c r="M13645">
        <v>1750000</v>
      </c>
      <c r="N13645"/>
      <c r="O13645" t="s">
        <v>24734</v>
      </c>
      <c r="P13645" t="s">
        <v>24735</v>
      </c>
    </row>
    <row r="13646" spans="1:16" x14ac:dyDescent="0.35">
      <c r="A13646" t="s">
        <v>1</v>
      </c>
      <c r="B13646" t="s">
        <v>2968</v>
      </c>
      <c r="C13646" t="s">
        <v>5026</v>
      </c>
      <c r="D13646" t="s">
        <v>7670</v>
      </c>
      <c r="E13646" t="s">
        <v>59</v>
      </c>
      <c r="F13646" t="b">
        <v>0</v>
      </c>
      <c r="G13646" t="s">
        <v>40</v>
      </c>
      <c r="H13646" s="1">
        <v>46169.756412037037</v>
      </c>
      <c r="I13646" t="b">
        <v>1</v>
      </c>
      <c r="J13646" t="b">
        <v>0</v>
      </c>
      <c r="K13646" t="s">
        <v>40</v>
      </c>
      <c r="L13646" t="s">
        <v>60</v>
      </c>
      <c r="M13646">
        <v>55000</v>
      </c>
      <c r="N13646"/>
      <c r="O13646" t="s">
        <v>482</v>
      </c>
      <c r="P13646" t="s">
        <v>24736</v>
      </c>
    </row>
    <row r="13647" spans="1:16" x14ac:dyDescent="0.35">
      <c r="A13647" t="s">
        <v>0</v>
      </c>
      <c r="B13647" t="s">
        <v>3106</v>
      </c>
      <c r="C13647" t="s">
        <v>592</v>
      </c>
      <c r="D13647" t="s">
        <v>4346</v>
      </c>
      <c r="E13647" t="s">
        <v>59</v>
      </c>
      <c r="F13647" t="b">
        <v>0</v>
      </c>
      <c r="G13647" t="s">
        <v>73</v>
      </c>
      <c r="H13647" s="1">
        <v>46169.793217592603</v>
      </c>
      <c r="I13647" t="b">
        <v>0</v>
      </c>
      <c r="J13647" t="b">
        <v>0</v>
      </c>
      <c r="K13647" t="s">
        <v>41</v>
      </c>
      <c r="L13647" t="s">
        <v>60</v>
      </c>
      <c r="M13647">
        <v>80000</v>
      </c>
      <c r="N13647"/>
      <c r="O13647" t="s">
        <v>2157</v>
      </c>
      <c r="P13647" t="s">
        <v>2615</v>
      </c>
    </row>
    <row r="13648" spans="1:16" x14ac:dyDescent="0.35">
      <c r="A13648" t="s">
        <v>0</v>
      </c>
      <c r="B13648" t="s">
        <v>24737</v>
      </c>
      <c r="C13648" t="s">
        <v>9842</v>
      </c>
      <c r="D13648" t="s">
        <v>4346</v>
      </c>
      <c r="E13648" t="s">
        <v>59</v>
      </c>
      <c r="F13648" t="b">
        <v>0</v>
      </c>
      <c r="G13648" t="s">
        <v>89</v>
      </c>
      <c r="H13648" s="1">
        <v>46169.793217592603</v>
      </c>
      <c r="I13648" t="b">
        <v>0</v>
      </c>
      <c r="J13648" t="b">
        <v>1</v>
      </c>
      <c r="K13648" t="s">
        <v>41</v>
      </c>
      <c r="L13648" t="s">
        <v>60</v>
      </c>
      <c r="M13648">
        <v>110000</v>
      </c>
      <c r="N13648"/>
      <c r="O13648" t="s">
        <v>492</v>
      </c>
    </row>
    <row r="13649" spans="1:16" x14ac:dyDescent="0.35">
      <c r="A13649" t="s">
        <v>3</v>
      </c>
      <c r="B13649" t="s">
        <v>24738</v>
      </c>
      <c r="C13649" t="s">
        <v>114</v>
      </c>
      <c r="D13649" t="s">
        <v>4346</v>
      </c>
      <c r="E13649" t="s">
        <v>59</v>
      </c>
      <c r="F13649" t="b">
        <v>0</v>
      </c>
      <c r="G13649" t="s">
        <v>77</v>
      </c>
      <c r="H13649" s="1">
        <v>46169.793229166673</v>
      </c>
      <c r="I13649" t="b">
        <v>0</v>
      </c>
      <c r="J13649" t="b">
        <v>0</v>
      </c>
      <c r="K13649" t="s">
        <v>41</v>
      </c>
      <c r="L13649" t="s">
        <v>74</v>
      </c>
      <c r="M13649"/>
      <c r="N13649">
        <v>42.725000000000001</v>
      </c>
      <c r="O13649" t="s">
        <v>2224</v>
      </c>
      <c r="P13649" t="s">
        <v>5801</v>
      </c>
    </row>
    <row r="13650" spans="1:16" x14ac:dyDescent="0.35">
      <c r="A13650" t="s">
        <v>0</v>
      </c>
      <c r="B13650" t="s">
        <v>1911</v>
      </c>
      <c r="C13650" t="s">
        <v>442</v>
      </c>
      <c r="D13650" t="s">
        <v>4526</v>
      </c>
      <c r="E13650" t="s">
        <v>88</v>
      </c>
      <c r="F13650" t="b">
        <v>0</v>
      </c>
      <c r="G13650" t="s">
        <v>65</v>
      </c>
      <c r="H13650" s="1">
        <v>46169.793240740742</v>
      </c>
      <c r="I13650" t="b">
        <v>0</v>
      </c>
      <c r="J13650" t="b">
        <v>0</v>
      </c>
      <c r="K13650" t="s">
        <v>41</v>
      </c>
      <c r="L13650" t="s">
        <v>74</v>
      </c>
      <c r="M13650"/>
      <c r="N13650">
        <v>32</v>
      </c>
      <c r="O13650" t="s">
        <v>2652</v>
      </c>
      <c r="P13650" t="s">
        <v>219</v>
      </c>
    </row>
    <row r="13651" spans="1:16" x14ac:dyDescent="0.35">
      <c r="A13651" t="s">
        <v>0</v>
      </c>
      <c r="B13651" t="s">
        <v>2380</v>
      </c>
      <c r="C13651" t="s">
        <v>5131</v>
      </c>
      <c r="D13651" t="s">
        <v>4346</v>
      </c>
      <c r="E13651" t="s">
        <v>59</v>
      </c>
      <c r="F13651" t="b">
        <v>0</v>
      </c>
      <c r="G13651" t="s">
        <v>65</v>
      </c>
      <c r="H13651" s="1">
        <v>46169.793263888889</v>
      </c>
      <c r="I13651" t="b">
        <v>1</v>
      </c>
      <c r="J13651" t="b">
        <v>1</v>
      </c>
      <c r="K13651" t="s">
        <v>41</v>
      </c>
      <c r="L13651" t="s">
        <v>60</v>
      </c>
      <c r="M13651">
        <v>107500</v>
      </c>
      <c r="N13651"/>
      <c r="O13651" t="s">
        <v>24739</v>
      </c>
      <c r="P13651" t="s">
        <v>3201</v>
      </c>
    </row>
    <row r="13652" spans="1:16" x14ac:dyDescent="0.35">
      <c r="A13652" t="s">
        <v>0</v>
      </c>
      <c r="B13652" t="s">
        <v>24740</v>
      </c>
      <c r="C13652" t="s">
        <v>86</v>
      </c>
      <c r="D13652" t="s">
        <v>2360</v>
      </c>
      <c r="E13652" t="s">
        <v>59</v>
      </c>
      <c r="F13652" t="b">
        <v>0</v>
      </c>
      <c r="G13652" t="s">
        <v>77</v>
      </c>
      <c r="H13652" s="1">
        <v>46169.793321759258</v>
      </c>
      <c r="I13652" t="b">
        <v>0</v>
      </c>
      <c r="J13652" t="b">
        <v>1</v>
      </c>
      <c r="K13652" t="s">
        <v>41</v>
      </c>
      <c r="L13652" t="s">
        <v>74</v>
      </c>
      <c r="M13652"/>
      <c r="N13652">
        <v>27</v>
      </c>
      <c r="O13652" t="s">
        <v>24691</v>
      </c>
    </row>
    <row r="13653" spans="1:16" x14ac:dyDescent="0.35">
      <c r="A13653" t="s">
        <v>7</v>
      </c>
      <c r="B13653" t="s">
        <v>3450</v>
      </c>
      <c r="C13653" t="s">
        <v>76</v>
      </c>
      <c r="D13653" t="s">
        <v>4346</v>
      </c>
      <c r="E13653" t="s">
        <v>59</v>
      </c>
      <c r="F13653" t="b">
        <v>1</v>
      </c>
      <c r="G13653" t="s">
        <v>41</v>
      </c>
      <c r="H13653" s="1">
        <v>46169.794548611113</v>
      </c>
      <c r="I13653" t="b">
        <v>0</v>
      </c>
      <c r="J13653" t="b">
        <v>1</v>
      </c>
      <c r="K13653" t="s">
        <v>41</v>
      </c>
      <c r="L13653" t="s">
        <v>60</v>
      </c>
      <c r="M13653">
        <v>85150</v>
      </c>
      <c r="N13653"/>
      <c r="O13653" t="s">
        <v>3425</v>
      </c>
      <c r="P13653" t="s">
        <v>24741</v>
      </c>
    </row>
    <row r="13654" spans="1:16" x14ac:dyDescent="0.35">
      <c r="A13654" t="s">
        <v>2</v>
      </c>
      <c r="B13654" t="s">
        <v>24742</v>
      </c>
      <c r="C13654" t="s">
        <v>637</v>
      </c>
      <c r="D13654" t="s">
        <v>4526</v>
      </c>
      <c r="E13654" t="s">
        <v>88</v>
      </c>
      <c r="F13654" t="b">
        <v>0</v>
      </c>
      <c r="G13654" t="s">
        <v>77</v>
      </c>
      <c r="H13654" s="1">
        <v>46169.794664351852</v>
      </c>
      <c r="I13654" t="b">
        <v>0</v>
      </c>
      <c r="J13654" t="b">
        <v>0</v>
      </c>
      <c r="K13654" t="s">
        <v>41</v>
      </c>
      <c r="L13654" t="s">
        <v>74</v>
      </c>
      <c r="M13654"/>
      <c r="N13654">
        <v>58.5</v>
      </c>
      <c r="O13654" t="s">
        <v>21554</v>
      </c>
      <c r="P13654" t="s">
        <v>24743</v>
      </c>
    </row>
    <row r="13655" spans="1:16" x14ac:dyDescent="0.35">
      <c r="A13655" t="s">
        <v>2</v>
      </c>
      <c r="B13655" t="s">
        <v>24744</v>
      </c>
      <c r="C13655" t="s">
        <v>567</v>
      </c>
      <c r="D13655" t="s">
        <v>4346</v>
      </c>
      <c r="E13655" t="s">
        <v>59</v>
      </c>
      <c r="F13655" t="b">
        <v>0</v>
      </c>
      <c r="G13655" t="s">
        <v>89</v>
      </c>
      <c r="H13655" s="1">
        <v>46169.794675925928</v>
      </c>
      <c r="I13655" t="b">
        <v>0</v>
      </c>
      <c r="J13655" t="b">
        <v>1</v>
      </c>
      <c r="K13655" t="s">
        <v>41</v>
      </c>
      <c r="L13655" t="s">
        <v>60</v>
      </c>
      <c r="M13655">
        <v>125000</v>
      </c>
      <c r="N13655"/>
      <c r="O13655" t="s">
        <v>24745</v>
      </c>
      <c r="P13655" t="s">
        <v>5000</v>
      </c>
    </row>
    <row r="13656" spans="1:16" x14ac:dyDescent="0.35">
      <c r="A13656" t="s">
        <v>8</v>
      </c>
      <c r="B13656" t="s">
        <v>24746</v>
      </c>
      <c r="C13656" t="s">
        <v>637</v>
      </c>
      <c r="D13656" t="s">
        <v>4526</v>
      </c>
      <c r="E13656" t="s">
        <v>88</v>
      </c>
      <c r="F13656" t="b">
        <v>0</v>
      </c>
      <c r="G13656" t="s">
        <v>77</v>
      </c>
      <c r="H13656" s="1">
        <v>46169.794687499998</v>
      </c>
      <c r="I13656" t="b">
        <v>0</v>
      </c>
      <c r="J13656" t="b">
        <v>0</v>
      </c>
      <c r="K13656" t="s">
        <v>41</v>
      </c>
      <c r="L13656" t="s">
        <v>74</v>
      </c>
      <c r="M13656"/>
      <c r="N13656">
        <v>57.5</v>
      </c>
      <c r="O13656" t="s">
        <v>3703</v>
      </c>
      <c r="P13656" t="s">
        <v>24747</v>
      </c>
    </row>
    <row r="13657" spans="1:16" x14ac:dyDescent="0.35">
      <c r="A13657" t="s">
        <v>2</v>
      </c>
      <c r="B13657" t="s">
        <v>1204</v>
      </c>
      <c r="C13657" t="s">
        <v>473</v>
      </c>
      <c r="D13657" t="s">
        <v>4346</v>
      </c>
      <c r="E13657" t="s">
        <v>88</v>
      </c>
      <c r="F13657" t="b">
        <v>0</v>
      </c>
      <c r="G13657" t="s">
        <v>65</v>
      </c>
      <c r="H13657" s="1">
        <v>46169.794687499998</v>
      </c>
      <c r="I13657" t="b">
        <v>0</v>
      </c>
      <c r="J13657" t="b">
        <v>1</v>
      </c>
      <c r="K13657" t="s">
        <v>41</v>
      </c>
      <c r="L13657" t="s">
        <v>74</v>
      </c>
      <c r="M13657"/>
      <c r="N13657">
        <v>43</v>
      </c>
      <c r="O13657" t="s">
        <v>492</v>
      </c>
      <c r="P13657" t="s">
        <v>3367</v>
      </c>
    </row>
    <row r="13658" spans="1:16" x14ac:dyDescent="0.35">
      <c r="A13658" t="s">
        <v>6</v>
      </c>
      <c r="B13658" t="s">
        <v>6</v>
      </c>
      <c r="C13658" t="s">
        <v>473</v>
      </c>
      <c r="D13658" t="s">
        <v>4346</v>
      </c>
      <c r="E13658" t="s">
        <v>88</v>
      </c>
      <c r="F13658" t="b">
        <v>0</v>
      </c>
      <c r="G13658" t="s">
        <v>65</v>
      </c>
      <c r="H13658" s="1">
        <v>46169.794687499998</v>
      </c>
      <c r="I13658" t="b">
        <v>0</v>
      </c>
      <c r="J13658" t="b">
        <v>1</v>
      </c>
      <c r="K13658" t="s">
        <v>41</v>
      </c>
      <c r="L13658" t="s">
        <v>74</v>
      </c>
      <c r="M13658"/>
      <c r="N13658">
        <v>55</v>
      </c>
      <c r="O13658" t="s">
        <v>492</v>
      </c>
      <c r="P13658" t="s">
        <v>24748</v>
      </c>
    </row>
    <row r="13659" spans="1:16" x14ac:dyDescent="0.35">
      <c r="A13659" t="s">
        <v>6</v>
      </c>
      <c r="B13659" t="s">
        <v>6</v>
      </c>
      <c r="C13659" t="s">
        <v>420</v>
      </c>
      <c r="D13659" t="s">
        <v>17626</v>
      </c>
      <c r="E13659" t="s">
        <v>59</v>
      </c>
      <c r="F13659" t="b">
        <v>0</v>
      </c>
      <c r="G13659" t="s">
        <v>65</v>
      </c>
      <c r="H13659" s="1">
        <v>46169.794756944437</v>
      </c>
      <c r="I13659" t="b">
        <v>0</v>
      </c>
      <c r="J13659" t="b">
        <v>1</v>
      </c>
      <c r="K13659" t="s">
        <v>41</v>
      </c>
      <c r="L13659" t="s">
        <v>60</v>
      </c>
      <c r="M13659">
        <v>155000</v>
      </c>
      <c r="N13659"/>
      <c r="O13659" t="s">
        <v>24749</v>
      </c>
      <c r="P13659" t="s">
        <v>24750</v>
      </c>
    </row>
    <row r="13660" spans="1:16" x14ac:dyDescent="0.35">
      <c r="A13660" t="s">
        <v>1</v>
      </c>
      <c r="B13660" t="s">
        <v>24751</v>
      </c>
      <c r="C13660" t="s">
        <v>515</v>
      </c>
      <c r="D13660" t="s">
        <v>4526</v>
      </c>
      <c r="E13660" t="s">
        <v>88</v>
      </c>
      <c r="F13660" t="b">
        <v>0</v>
      </c>
      <c r="G13660" t="s">
        <v>73</v>
      </c>
      <c r="H13660" s="1">
        <v>46169.796307870369</v>
      </c>
      <c r="I13660" t="b">
        <v>0</v>
      </c>
      <c r="J13660" t="b">
        <v>0</v>
      </c>
      <c r="K13660" t="s">
        <v>41</v>
      </c>
      <c r="L13660" t="s">
        <v>74</v>
      </c>
      <c r="M13660"/>
      <c r="N13660">
        <v>70</v>
      </c>
      <c r="O13660" t="s">
        <v>24325</v>
      </c>
      <c r="P13660" t="s">
        <v>24752</v>
      </c>
    </row>
    <row r="13661" spans="1:16" x14ac:dyDescent="0.35">
      <c r="A13661" t="s">
        <v>1</v>
      </c>
      <c r="B13661" t="s">
        <v>24753</v>
      </c>
      <c r="C13661" t="s">
        <v>102</v>
      </c>
      <c r="D13661" t="s">
        <v>4346</v>
      </c>
      <c r="E13661" t="s">
        <v>72</v>
      </c>
      <c r="F13661" t="b">
        <v>0</v>
      </c>
      <c r="G13661" t="s">
        <v>77</v>
      </c>
      <c r="H13661" s="1">
        <v>46169.796319444453</v>
      </c>
      <c r="I13661" t="b">
        <v>0</v>
      </c>
      <c r="J13661" t="b">
        <v>1</v>
      </c>
      <c r="K13661" t="s">
        <v>41</v>
      </c>
      <c r="L13661" t="s">
        <v>60</v>
      </c>
      <c r="M13661">
        <v>85000</v>
      </c>
      <c r="N13661"/>
      <c r="O13661" t="s">
        <v>14185</v>
      </c>
      <c r="P13661" t="s">
        <v>24754</v>
      </c>
    </row>
    <row r="13662" spans="1:16" x14ac:dyDescent="0.35">
      <c r="A13662" t="s">
        <v>8</v>
      </c>
      <c r="B13662" t="s">
        <v>13463</v>
      </c>
      <c r="C13662" t="s">
        <v>346</v>
      </c>
      <c r="D13662" t="s">
        <v>4526</v>
      </c>
      <c r="E13662" t="s">
        <v>59</v>
      </c>
      <c r="F13662" t="b">
        <v>0</v>
      </c>
      <c r="G13662" t="s">
        <v>77</v>
      </c>
      <c r="H13662" s="1">
        <v>46169.796493055554</v>
      </c>
      <c r="I13662" t="b">
        <v>0</v>
      </c>
      <c r="J13662" t="b">
        <v>0</v>
      </c>
      <c r="K13662" t="s">
        <v>41</v>
      </c>
      <c r="L13662" t="s">
        <v>60</v>
      </c>
      <c r="M13662">
        <v>221000</v>
      </c>
      <c r="N13662"/>
      <c r="O13662" t="s">
        <v>2336</v>
      </c>
    </row>
    <row r="13663" spans="1:16" x14ac:dyDescent="0.35">
      <c r="A13663" t="s">
        <v>4</v>
      </c>
      <c r="B13663" t="s">
        <v>24755</v>
      </c>
      <c r="C13663" t="s">
        <v>27</v>
      </c>
      <c r="D13663" t="s">
        <v>23670</v>
      </c>
      <c r="E13663" t="s">
        <v>59</v>
      </c>
      <c r="F13663" t="b">
        <v>0</v>
      </c>
      <c r="G13663" t="s">
        <v>27</v>
      </c>
      <c r="H13663" s="1">
        <v>46169.797511574077</v>
      </c>
      <c r="I13663" t="b">
        <v>1</v>
      </c>
      <c r="J13663" t="b">
        <v>0</v>
      </c>
      <c r="K13663" t="s">
        <v>27</v>
      </c>
      <c r="L13663" t="s">
        <v>60</v>
      </c>
      <c r="M13663">
        <v>148000</v>
      </c>
      <c r="N13663"/>
      <c r="O13663" t="s">
        <v>2704</v>
      </c>
      <c r="P13663" t="s">
        <v>24756</v>
      </c>
    </row>
    <row r="13664" spans="1:16" x14ac:dyDescent="0.35">
      <c r="A13664" t="s">
        <v>0</v>
      </c>
      <c r="B13664" t="s">
        <v>2380</v>
      </c>
      <c r="C13664" t="s">
        <v>124</v>
      </c>
      <c r="D13664" t="s">
        <v>4526</v>
      </c>
      <c r="E13664" t="s">
        <v>59</v>
      </c>
      <c r="F13664" t="b">
        <v>0</v>
      </c>
      <c r="G13664" t="s">
        <v>68</v>
      </c>
      <c r="H13664" s="1">
        <v>46169.83489583333</v>
      </c>
      <c r="I13664" t="b">
        <v>0</v>
      </c>
      <c r="J13664" t="b">
        <v>0</v>
      </c>
      <c r="K13664" t="s">
        <v>41</v>
      </c>
      <c r="L13664" t="s">
        <v>60</v>
      </c>
      <c r="M13664">
        <v>85000</v>
      </c>
      <c r="N13664"/>
      <c r="O13664" t="s">
        <v>4414</v>
      </c>
      <c r="P13664" t="s">
        <v>1482</v>
      </c>
    </row>
    <row r="13665" spans="1:16" x14ac:dyDescent="0.35">
      <c r="A13665" t="s">
        <v>0</v>
      </c>
      <c r="B13665" t="s">
        <v>4485</v>
      </c>
      <c r="C13665" t="s">
        <v>14608</v>
      </c>
      <c r="D13665" t="s">
        <v>534</v>
      </c>
      <c r="E13665" t="s">
        <v>59</v>
      </c>
      <c r="F13665" t="b">
        <v>0</v>
      </c>
      <c r="G13665" t="s">
        <v>65</v>
      </c>
      <c r="H13665" s="1">
        <v>46169.834907407407</v>
      </c>
      <c r="I13665" t="b">
        <v>1</v>
      </c>
      <c r="J13665" t="b">
        <v>0</v>
      </c>
      <c r="K13665" t="s">
        <v>41</v>
      </c>
      <c r="L13665" t="s">
        <v>60</v>
      </c>
      <c r="M13665">
        <v>115000</v>
      </c>
      <c r="N13665"/>
      <c r="O13665" t="s">
        <v>534</v>
      </c>
      <c r="P13665" t="s">
        <v>85</v>
      </c>
    </row>
    <row r="13666" spans="1:16" x14ac:dyDescent="0.35">
      <c r="A13666" t="s">
        <v>0</v>
      </c>
      <c r="B13666" t="s">
        <v>24757</v>
      </c>
      <c r="C13666" t="s">
        <v>315</v>
      </c>
      <c r="D13666" t="s">
        <v>4526</v>
      </c>
      <c r="E13666" t="s">
        <v>59</v>
      </c>
      <c r="F13666" t="b">
        <v>0</v>
      </c>
      <c r="G13666" t="s">
        <v>65</v>
      </c>
      <c r="H13666" s="1">
        <v>46169.83494212963</v>
      </c>
      <c r="I13666" t="b">
        <v>0</v>
      </c>
      <c r="J13666" t="b">
        <v>0</v>
      </c>
      <c r="K13666" t="s">
        <v>41</v>
      </c>
      <c r="L13666" t="s">
        <v>60</v>
      </c>
      <c r="M13666">
        <v>110000</v>
      </c>
      <c r="N13666"/>
      <c r="O13666" t="s">
        <v>15090</v>
      </c>
      <c r="P13666" t="s">
        <v>15091</v>
      </c>
    </row>
    <row r="13667" spans="1:16" x14ac:dyDescent="0.35">
      <c r="A13667" t="s">
        <v>4</v>
      </c>
      <c r="B13667" t="s">
        <v>24758</v>
      </c>
      <c r="C13667" t="s">
        <v>326</v>
      </c>
      <c r="D13667" t="s">
        <v>4526</v>
      </c>
      <c r="E13667" t="s">
        <v>88</v>
      </c>
      <c r="F13667" t="b">
        <v>0</v>
      </c>
      <c r="G13667" t="s">
        <v>77</v>
      </c>
      <c r="H13667" s="1">
        <v>46169.834953703707</v>
      </c>
      <c r="I13667" t="b">
        <v>0</v>
      </c>
      <c r="J13667" t="b">
        <v>0</v>
      </c>
      <c r="K13667" t="s">
        <v>41</v>
      </c>
      <c r="L13667" t="s">
        <v>74</v>
      </c>
      <c r="M13667"/>
      <c r="N13667">
        <v>79</v>
      </c>
      <c r="O13667" t="s">
        <v>20149</v>
      </c>
    </row>
    <row r="13668" spans="1:16" x14ac:dyDescent="0.35">
      <c r="A13668" t="s">
        <v>0</v>
      </c>
      <c r="B13668" t="s">
        <v>24759</v>
      </c>
      <c r="C13668" t="s">
        <v>162</v>
      </c>
      <c r="D13668" t="s">
        <v>4526</v>
      </c>
      <c r="E13668" t="s">
        <v>88</v>
      </c>
      <c r="F13668" t="b">
        <v>0</v>
      </c>
      <c r="G13668" t="s">
        <v>73</v>
      </c>
      <c r="H13668" s="1">
        <v>46169.834999999999</v>
      </c>
      <c r="I13668" t="b">
        <v>0</v>
      </c>
      <c r="J13668" t="b">
        <v>0</v>
      </c>
      <c r="K13668" t="s">
        <v>41</v>
      </c>
      <c r="L13668" t="s">
        <v>74</v>
      </c>
      <c r="M13668"/>
      <c r="N13668">
        <v>50</v>
      </c>
      <c r="O13668" t="s">
        <v>2277</v>
      </c>
    </row>
    <row r="13669" spans="1:16" x14ac:dyDescent="0.35">
      <c r="A13669" t="s">
        <v>0</v>
      </c>
      <c r="B13669" t="s">
        <v>24760</v>
      </c>
      <c r="C13669" t="s">
        <v>76</v>
      </c>
      <c r="D13669" t="s">
        <v>4346</v>
      </c>
      <c r="E13669" t="s">
        <v>59</v>
      </c>
      <c r="F13669" t="b">
        <v>1</v>
      </c>
      <c r="G13669" t="s">
        <v>41</v>
      </c>
      <c r="H13669" s="1">
        <v>46169.836215277777</v>
      </c>
      <c r="I13669" t="b">
        <v>1</v>
      </c>
      <c r="J13669" t="b">
        <v>1</v>
      </c>
      <c r="K13669" t="s">
        <v>41</v>
      </c>
      <c r="L13669" t="s">
        <v>74</v>
      </c>
      <c r="M13669"/>
      <c r="N13669">
        <v>85.5</v>
      </c>
      <c r="O13669" t="s">
        <v>808</v>
      </c>
      <c r="P13669" t="s">
        <v>146</v>
      </c>
    </row>
    <row r="13670" spans="1:16" x14ac:dyDescent="0.35">
      <c r="A13670" t="s">
        <v>1</v>
      </c>
      <c r="B13670" t="s">
        <v>24761</v>
      </c>
      <c r="C13670" t="s">
        <v>190</v>
      </c>
      <c r="D13670" t="s">
        <v>4526</v>
      </c>
      <c r="E13670" t="s">
        <v>59</v>
      </c>
      <c r="F13670" t="b">
        <v>0</v>
      </c>
      <c r="G13670" t="s">
        <v>73</v>
      </c>
      <c r="H13670" s="1">
        <v>46169.83797453704</v>
      </c>
      <c r="I13670" t="b">
        <v>0</v>
      </c>
      <c r="J13670" t="b">
        <v>1</v>
      </c>
      <c r="K13670" t="s">
        <v>41</v>
      </c>
      <c r="L13670" t="s">
        <v>60</v>
      </c>
      <c r="M13670">
        <v>120000</v>
      </c>
      <c r="N13670"/>
      <c r="O13670" t="s">
        <v>5837</v>
      </c>
      <c r="P13670" t="s">
        <v>24762</v>
      </c>
    </row>
    <row r="13671" spans="1:16" x14ac:dyDescent="0.35">
      <c r="A13671" t="s">
        <v>6</v>
      </c>
      <c r="B13671" t="s">
        <v>1289</v>
      </c>
      <c r="C13671" t="s">
        <v>218</v>
      </c>
      <c r="D13671" t="s">
        <v>4526</v>
      </c>
      <c r="E13671" t="s">
        <v>88</v>
      </c>
      <c r="F13671" t="b">
        <v>0</v>
      </c>
      <c r="G13671" t="s">
        <v>73</v>
      </c>
      <c r="H13671" s="1">
        <v>46169.838090277779</v>
      </c>
      <c r="I13671" t="b">
        <v>0</v>
      </c>
      <c r="J13671" t="b">
        <v>1</v>
      </c>
      <c r="K13671" t="s">
        <v>41</v>
      </c>
      <c r="L13671" t="s">
        <v>74</v>
      </c>
      <c r="M13671"/>
      <c r="N13671">
        <v>72.5</v>
      </c>
      <c r="O13671" t="s">
        <v>482</v>
      </c>
      <c r="P13671" t="s">
        <v>24763</v>
      </c>
    </row>
    <row r="13672" spans="1:16" x14ac:dyDescent="0.35">
      <c r="A13672" t="s">
        <v>6</v>
      </c>
      <c r="B13672" t="s">
        <v>1289</v>
      </c>
      <c r="C13672" t="s">
        <v>218</v>
      </c>
      <c r="D13672" t="s">
        <v>4526</v>
      </c>
      <c r="E13672" t="s">
        <v>88</v>
      </c>
      <c r="F13672" t="b">
        <v>0</v>
      </c>
      <c r="G13672" t="s">
        <v>68</v>
      </c>
      <c r="H13672" s="1">
        <v>46169.838125000002</v>
      </c>
      <c r="I13672" t="b">
        <v>0</v>
      </c>
      <c r="J13672" t="b">
        <v>1</v>
      </c>
      <c r="K13672" t="s">
        <v>41</v>
      </c>
      <c r="L13672" t="s">
        <v>74</v>
      </c>
      <c r="M13672"/>
      <c r="N13672">
        <v>72.5</v>
      </c>
      <c r="O13672" t="s">
        <v>482</v>
      </c>
      <c r="P13672" t="s">
        <v>24763</v>
      </c>
    </row>
    <row r="13673" spans="1:16" x14ac:dyDescent="0.35">
      <c r="A13673" t="s">
        <v>7</v>
      </c>
      <c r="B13673" t="s">
        <v>24764</v>
      </c>
      <c r="C13673" t="s">
        <v>502</v>
      </c>
      <c r="D13673" t="s">
        <v>4346</v>
      </c>
      <c r="E13673" t="s">
        <v>59</v>
      </c>
      <c r="F13673" t="b">
        <v>0</v>
      </c>
      <c r="G13673" t="s">
        <v>77</v>
      </c>
      <c r="H13673" s="1">
        <v>46169.876550925917</v>
      </c>
      <c r="I13673" t="b">
        <v>1</v>
      </c>
      <c r="J13673" t="b">
        <v>1</v>
      </c>
      <c r="K13673" t="s">
        <v>41</v>
      </c>
      <c r="L13673" t="s">
        <v>60</v>
      </c>
      <c r="M13673">
        <v>105000</v>
      </c>
      <c r="N13673"/>
      <c r="O13673" t="s">
        <v>1874</v>
      </c>
      <c r="P13673" t="s">
        <v>7575</v>
      </c>
    </row>
    <row r="13674" spans="1:16" x14ac:dyDescent="0.35">
      <c r="A13674" t="s">
        <v>0</v>
      </c>
      <c r="B13674" t="s">
        <v>1730</v>
      </c>
      <c r="C13674" t="s">
        <v>20584</v>
      </c>
      <c r="D13674" t="s">
        <v>4346</v>
      </c>
      <c r="E13674" t="s">
        <v>59</v>
      </c>
      <c r="F13674" t="b">
        <v>0</v>
      </c>
      <c r="G13674" t="s">
        <v>65</v>
      </c>
      <c r="H13674" s="1">
        <v>46169.876574074071</v>
      </c>
      <c r="I13674" t="b">
        <v>0</v>
      </c>
      <c r="J13674" t="b">
        <v>1</v>
      </c>
      <c r="K13674" t="s">
        <v>41</v>
      </c>
      <c r="L13674" t="s">
        <v>60</v>
      </c>
      <c r="M13674">
        <v>65000</v>
      </c>
      <c r="N13674"/>
      <c r="O13674" t="s">
        <v>24765</v>
      </c>
      <c r="P13674" t="s">
        <v>728</v>
      </c>
    </row>
    <row r="13675" spans="1:16" x14ac:dyDescent="0.35">
      <c r="A13675" t="s">
        <v>0</v>
      </c>
      <c r="B13675" t="s">
        <v>345</v>
      </c>
      <c r="C13675" t="s">
        <v>812</v>
      </c>
      <c r="D13675" t="s">
        <v>4526</v>
      </c>
      <c r="E13675" t="s">
        <v>88</v>
      </c>
      <c r="F13675" t="b">
        <v>0</v>
      </c>
      <c r="G13675" t="s">
        <v>65</v>
      </c>
      <c r="H13675" s="1">
        <v>46169.876620370371</v>
      </c>
      <c r="I13675" t="b">
        <v>0</v>
      </c>
      <c r="J13675" t="b">
        <v>0</v>
      </c>
      <c r="K13675" t="s">
        <v>41</v>
      </c>
      <c r="L13675" t="s">
        <v>74</v>
      </c>
      <c r="M13675"/>
      <c r="N13675">
        <v>50</v>
      </c>
      <c r="O13675" t="s">
        <v>671</v>
      </c>
    </row>
    <row r="13676" spans="1:16" x14ac:dyDescent="0.35">
      <c r="A13676" t="s">
        <v>2</v>
      </c>
      <c r="B13676" t="s">
        <v>24766</v>
      </c>
      <c r="C13676" t="s">
        <v>165</v>
      </c>
      <c r="D13676" t="s">
        <v>4562</v>
      </c>
      <c r="E13676" t="s">
        <v>59</v>
      </c>
      <c r="F13676" t="b">
        <v>0</v>
      </c>
      <c r="G13676" t="s">
        <v>73</v>
      </c>
      <c r="H13676" s="1">
        <v>46169.878020833326</v>
      </c>
      <c r="I13676" t="b">
        <v>0</v>
      </c>
      <c r="J13676" t="b">
        <v>1</v>
      </c>
      <c r="K13676" t="s">
        <v>41</v>
      </c>
      <c r="L13676" t="s">
        <v>60</v>
      </c>
      <c r="M13676">
        <v>157500</v>
      </c>
      <c r="N13676"/>
      <c r="O13676" t="s">
        <v>95</v>
      </c>
      <c r="P13676" t="s">
        <v>24767</v>
      </c>
    </row>
    <row r="13677" spans="1:16" x14ac:dyDescent="0.35">
      <c r="A13677" t="s">
        <v>6</v>
      </c>
      <c r="B13677" t="s">
        <v>24768</v>
      </c>
      <c r="C13677" t="s">
        <v>162</v>
      </c>
      <c r="D13677" t="s">
        <v>4526</v>
      </c>
      <c r="E13677" t="s">
        <v>59</v>
      </c>
      <c r="F13677" t="b">
        <v>0</v>
      </c>
      <c r="G13677" t="s">
        <v>73</v>
      </c>
      <c r="H13677" s="1">
        <v>46169.878020833326</v>
      </c>
      <c r="I13677" t="b">
        <v>0</v>
      </c>
      <c r="J13677" t="b">
        <v>0</v>
      </c>
      <c r="K13677" t="s">
        <v>41</v>
      </c>
      <c r="L13677" t="s">
        <v>60</v>
      </c>
      <c r="M13677">
        <v>114400</v>
      </c>
      <c r="N13677"/>
      <c r="O13677" t="s">
        <v>759</v>
      </c>
      <c r="P13677" t="s">
        <v>24769</v>
      </c>
    </row>
    <row r="13678" spans="1:16" x14ac:dyDescent="0.35">
      <c r="A13678" t="s">
        <v>1</v>
      </c>
      <c r="B13678" t="s">
        <v>24770</v>
      </c>
      <c r="C13678" t="s">
        <v>1417</v>
      </c>
      <c r="D13678" t="s">
        <v>5018</v>
      </c>
      <c r="E13678" t="s">
        <v>59</v>
      </c>
      <c r="F13678" t="b">
        <v>0</v>
      </c>
      <c r="G13678" t="s">
        <v>39</v>
      </c>
      <c r="H13678" s="1">
        <v>46169.879502314812</v>
      </c>
      <c r="I13678" t="b">
        <v>0</v>
      </c>
      <c r="J13678" t="b">
        <v>0</v>
      </c>
      <c r="K13678" t="s">
        <v>39</v>
      </c>
      <c r="L13678" t="s">
        <v>60</v>
      </c>
      <c r="M13678">
        <v>197000</v>
      </c>
      <c r="N13678"/>
      <c r="O13678" t="s">
        <v>11518</v>
      </c>
      <c r="P13678" t="s">
        <v>24771</v>
      </c>
    </row>
    <row r="13679" spans="1:16" x14ac:dyDescent="0.35">
      <c r="A13679" t="s">
        <v>2</v>
      </c>
      <c r="B13679" t="s">
        <v>123</v>
      </c>
      <c r="C13679" t="s">
        <v>4530</v>
      </c>
      <c r="D13679" t="s">
        <v>7670</v>
      </c>
      <c r="E13679" t="s">
        <v>59</v>
      </c>
      <c r="F13679" t="b">
        <v>0</v>
      </c>
      <c r="G13679" t="s">
        <v>40</v>
      </c>
      <c r="H13679" s="1">
        <v>46169.879502314812</v>
      </c>
      <c r="I13679" t="b">
        <v>0</v>
      </c>
      <c r="J13679" t="b">
        <v>0</v>
      </c>
      <c r="K13679" t="s">
        <v>40</v>
      </c>
      <c r="L13679" t="s">
        <v>60</v>
      </c>
      <c r="M13679">
        <v>35000</v>
      </c>
      <c r="N13679"/>
      <c r="O13679" t="s">
        <v>24772</v>
      </c>
      <c r="P13679" t="s">
        <v>1619</v>
      </c>
    </row>
    <row r="13680" spans="1:16" x14ac:dyDescent="0.35">
      <c r="A13680" t="s">
        <v>1</v>
      </c>
      <c r="B13680" t="s">
        <v>24773</v>
      </c>
      <c r="C13680" t="s">
        <v>148</v>
      </c>
      <c r="D13680" t="s">
        <v>2360</v>
      </c>
      <c r="E13680" t="s">
        <v>59</v>
      </c>
      <c r="F13680" t="b">
        <v>0</v>
      </c>
      <c r="G13680" t="s">
        <v>89</v>
      </c>
      <c r="H13680" s="1">
        <v>46169.879594907397</v>
      </c>
      <c r="I13680" t="b">
        <v>0</v>
      </c>
      <c r="J13680" t="b">
        <v>0</v>
      </c>
      <c r="K13680" t="s">
        <v>41</v>
      </c>
      <c r="L13680" t="s">
        <v>60</v>
      </c>
      <c r="M13680">
        <v>101182</v>
      </c>
      <c r="N13680"/>
      <c r="O13680" t="s">
        <v>23350</v>
      </c>
      <c r="P13680" t="s">
        <v>23517</v>
      </c>
    </row>
    <row r="13681" spans="1:16" x14ac:dyDescent="0.35">
      <c r="A13681" t="s">
        <v>1</v>
      </c>
      <c r="B13681" t="s">
        <v>24773</v>
      </c>
      <c r="C13681" t="s">
        <v>1030</v>
      </c>
      <c r="D13681" t="s">
        <v>2360</v>
      </c>
      <c r="E13681" t="s">
        <v>59</v>
      </c>
      <c r="F13681" t="b">
        <v>0</v>
      </c>
      <c r="G13681" t="s">
        <v>77</v>
      </c>
      <c r="H13681" s="1">
        <v>46169.879664351851</v>
      </c>
      <c r="I13681" t="b">
        <v>0</v>
      </c>
      <c r="J13681" t="b">
        <v>0</v>
      </c>
      <c r="K13681" t="s">
        <v>41</v>
      </c>
      <c r="L13681" t="s">
        <v>60</v>
      </c>
      <c r="M13681">
        <v>101182</v>
      </c>
      <c r="N13681"/>
      <c r="O13681" t="s">
        <v>23350</v>
      </c>
      <c r="P13681" t="s">
        <v>23517</v>
      </c>
    </row>
    <row r="13682" spans="1:16" x14ac:dyDescent="0.35">
      <c r="A13682" t="s">
        <v>1</v>
      </c>
      <c r="B13682" t="s">
        <v>24773</v>
      </c>
      <c r="C13682" t="s">
        <v>332</v>
      </c>
      <c r="D13682" t="s">
        <v>2360</v>
      </c>
      <c r="E13682" t="s">
        <v>59</v>
      </c>
      <c r="F13682" t="b">
        <v>0</v>
      </c>
      <c r="G13682" t="s">
        <v>68</v>
      </c>
      <c r="H13682" s="1">
        <v>46169.879675925928</v>
      </c>
      <c r="I13682" t="b">
        <v>0</v>
      </c>
      <c r="J13682" t="b">
        <v>0</v>
      </c>
      <c r="K13682" t="s">
        <v>41</v>
      </c>
      <c r="L13682" t="s">
        <v>60</v>
      </c>
      <c r="M13682">
        <v>101182</v>
      </c>
      <c r="N13682"/>
      <c r="O13682" t="s">
        <v>23350</v>
      </c>
      <c r="P13682" t="s">
        <v>23517</v>
      </c>
    </row>
    <row r="13683" spans="1:16" x14ac:dyDescent="0.35">
      <c r="A13683" t="s">
        <v>1</v>
      </c>
      <c r="B13683" t="s">
        <v>24773</v>
      </c>
      <c r="C13683" t="s">
        <v>24774</v>
      </c>
      <c r="D13683" t="s">
        <v>2360</v>
      </c>
      <c r="E13683" t="s">
        <v>59</v>
      </c>
      <c r="F13683" t="b">
        <v>0</v>
      </c>
      <c r="G13683" t="s">
        <v>77</v>
      </c>
      <c r="H13683" s="1">
        <v>46169.879699074067</v>
      </c>
      <c r="I13683" t="b">
        <v>0</v>
      </c>
      <c r="J13683" t="b">
        <v>0</v>
      </c>
      <c r="K13683" t="s">
        <v>41</v>
      </c>
      <c r="L13683" t="s">
        <v>60</v>
      </c>
      <c r="M13683">
        <v>101182</v>
      </c>
      <c r="N13683"/>
      <c r="O13683" t="s">
        <v>23350</v>
      </c>
      <c r="P13683" t="s">
        <v>23517</v>
      </c>
    </row>
    <row r="13684" spans="1:16" x14ac:dyDescent="0.35">
      <c r="A13684" t="s">
        <v>1</v>
      </c>
      <c r="B13684" t="s">
        <v>24773</v>
      </c>
      <c r="C13684" t="s">
        <v>356</v>
      </c>
      <c r="D13684" t="s">
        <v>2360</v>
      </c>
      <c r="E13684" t="s">
        <v>59</v>
      </c>
      <c r="F13684" t="b">
        <v>0</v>
      </c>
      <c r="G13684" t="s">
        <v>77</v>
      </c>
      <c r="H13684" s="1">
        <v>46169.879699074067</v>
      </c>
      <c r="I13684" t="b">
        <v>0</v>
      </c>
      <c r="J13684" t="b">
        <v>0</v>
      </c>
      <c r="K13684" t="s">
        <v>41</v>
      </c>
      <c r="L13684" t="s">
        <v>60</v>
      </c>
      <c r="M13684">
        <v>101182</v>
      </c>
      <c r="N13684"/>
      <c r="O13684" t="s">
        <v>23350</v>
      </c>
      <c r="P13684" t="s">
        <v>23517</v>
      </c>
    </row>
    <row r="13685" spans="1:16" x14ac:dyDescent="0.35">
      <c r="A13685" t="s">
        <v>1</v>
      </c>
      <c r="B13685" t="s">
        <v>24773</v>
      </c>
      <c r="C13685" t="s">
        <v>335</v>
      </c>
      <c r="D13685" t="s">
        <v>2360</v>
      </c>
      <c r="E13685" t="s">
        <v>59</v>
      </c>
      <c r="F13685" t="b">
        <v>0</v>
      </c>
      <c r="G13685" t="s">
        <v>77</v>
      </c>
      <c r="H13685" s="1">
        <v>46169.879699074067</v>
      </c>
      <c r="I13685" t="b">
        <v>0</v>
      </c>
      <c r="J13685" t="b">
        <v>0</v>
      </c>
      <c r="K13685" t="s">
        <v>41</v>
      </c>
      <c r="L13685" t="s">
        <v>60</v>
      </c>
      <c r="M13685">
        <v>101182</v>
      </c>
      <c r="N13685"/>
      <c r="O13685" t="s">
        <v>23350</v>
      </c>
      <c r="P13685" t="s">
        <v>23517</v>
      </c>
    </row>
    <row r="13686" spans="1:16" x14ac:dyDescent="0.35">
      <c r="A13686" t="s">
        <v>1</v>
      </c>
      <c r="B13686" t="s">
        <v>24773</v>
      </c>
      <c r="C13686" t="s">
        <v>1067</v>
      </c>
      <c r="D13686" t="s">
        <v>2360</v>
      </c>
      <c r="E13686" t="s">
        <v>59</v>
      </c>
      <c r="F13686" t="b">
        <v>0</v>
      </c>
      <c r="G13686" t="s">
        <v>73</v>
      </c>
      <c r="H13686" s="1">
        <v>46169.87972222222</v>
      </c>
      <c r="I13686" t="b">
        <v>0</v>
      </c>
      <c r="J13686" t="b">
        <v>0</v>
      </c>
      <c r="K13686" t="s">
        <v>41</v>
      </c>
      <c r="L13686" t="s">
        <v>60</v>
      </c>
      <c r="M13686">
        <v>101182</v>
      </c>
      <c r="N13686"/>
      <c r="O13686" t="s">
        <v>23350</v>
      </c>
      <c r="P13686" t="s">
        <v>23517</v>
      </c>
    </row>
    <row r="13687" spans="1:16" x14ac:dyDescent="0.35">
      <c r="A13687" t="s">
        <v>1</v>
      </c>
      <c r="B13687" t="s">
        <v>24775</v>
      </c>
      <c r="C13687" t="s">
        <v>500</v>
      </c>
      <c r="D13687" t="s">
        <v>4346</v>
      </c>
      <c r="E13687" t="s">
        <v>88</v>
      </c>
      <c r="F13687" t="b">
        <v>0</v>
      </c>
      <c r="G13687" t="s">
        <v>13</v>
      </c>
      <c r="H13687" s="1">
        <v>46169.880266203712</v>
      </c>
      <c r="I13687" t="b">
        <v>1</v>
      </c>
      <c r="J13687" t="b">
        <v>0</v>
      </c>
      <c r="K13687" t="s">
        <v>13</v>
      </c>
      <c r="L13687" t="s">
        <v>74</v>
      </c>
      <c r="M13687"/>
      <c r="N13687">
        <v>51.5</v>
      </c>
      <c r="O13687" t="s">
        <v>5165</v>
      </c>
      <c r="P13687" t="s">
        <v>24776</v>
      </c>
    </row>
    <row r="13688" spans="1:16" x14ac:dyDescent="0.35">
      <c r="A13688" t="s">
        <v>1</v>
      </c>
      <c r="B13688" t="s">
        <v>24773</v>
      </c>
      <c r="C13688" t="s">
        <v>1451</v>
      </c>
      <c r="D13688" t="s">
        <v>2360</v>
      </c>
      <c r="E13688" t="s">
        <v>59</v>
      </c>
      <c r="F13688" t="b">
        <v>0</v>
      </c>
      <c r="G13688" t="s">
        <v>41</v>
      </c>
      <c r="H13688" s="1">
        <v>46169.881620370368</v>
      </c>
      <c r="I13688" t="b">
        <v>0</v>
      </c>
      <c r="J13688" t="b">
        <v>0</v>
      </c>
      <c r="K13688" t="s">
        <v>41</v>
      </c>
      <c r="L13688" t="s">
        <v>60</v>
      </c>
      <c r="M13688">
        <v>101182</v>
      </c>
      <c r="N13688"/>
      <c r="O13688" t="s">
        <v>23350</v>
      </c>
      <c r="P13688" t="s">
        <v>23517</v>
      </c>
    </row>
    <row r="13689" spans="1:16" x14ac:dyDescent="0.35">
      <c r="A13689" t="s">
        <v>2</v>
      </c>
      <c r="B13689" t="s">
        <v>24777</v>
      </c>
      <c r="C13689" t="s">
        <v>1384</v>
      </c>
      <c r="D13689" t="s">
        <v>4346</v>
      </c>
      <c r="E13689" t="s">
        <v>232</v>
      </c>
      <c r="F13689" t="b">
        <v>0</v>
      </c>
      <c r="G13689" t="s">
        <v>77</v>
      </c>
      <c r="H13689" s="1">
        <v>46169.919664351852</v>
      </c>
      <c r="I13689" t="b">
        <v>0</v>
      </c>
      <c r="J13689" t="b">
        <v>0</v>
      </c>
      <c r="K13689" t="s">
        <v>41</v>
      </c>
      <c r="L13689" t="s">
        <v>74</v>
      </c>
      <c r="M13689"/>
      <c r="N13689">
        <v>40</v>
      </c>
      <c r="O13689" t="s">
        <v>10578</v>
      </c>
      <c r="P13689" t="s">
        <v>22921</v>
      </c>
    </row>
    <row r="13690" spans="1:16" x14ac:dyDescent="0.35">
      <c r="A13690" t="s">
        <v>6</v>
      </c>
      <c r="B13690" t="s">
        <v>24778</v>
      </c>
      <c r="C13690" t="s">
        <v>326</v>
      </c>
      <c r="D13690" t="s">
        <v>4562</v>
      </c>
      <c r="E13690" t="s">
        <v>59</v>
      </c>
      <c r="F13690" t="b">
        <v>0</v>
      </c>
      <c r="G13690" t="s">
        <v>77</v>
      </c>
      <c r="H13690" s="1">
        <v>46169.919687499998</v>
      </c>
      <c r="I13690" t="b">
        <v>0</v>
      </c>
      <c r="J13690" t="b">
        <v>1</v>
      </c>
      <c r="K13690" t="s">
        <v>41</v>
      </c>
      <c r="L13690" t="s">
        <v>60</v>
      </c>
      <c r="M13690">
        <v>262000</v>
      </c>
      <c r="N13690"/>
      <c r="O13690" t="s">
        <v>1396</v>
      </c>
      <c r="P13690" t="s">
        <v>208</v>
      </c>
    </row>
    <row r="13691" spans="1:16" x14ac:dyDescent="0.35">
      <c r="A13691" t="s">
        <v>6</v>
      </c>
      <c r="B13691" t="s">
        <v>24779</v>
      </c>
      <c r="C13691" t="s">
        <v>330</v>
      </c>
      <c r="D13691" t="s">
        <v>4562</v>
      </c>
      <c r="E13691" t="s">
        <v>59</v>
      </c>
      <c r="F13691" t="b">
        <v>0</v>
      </c>
      <c r="G13691" t="s">
        <v>41</v>
      </c>
      <c r="H13691" s="1">
        <v>46169.921168981477</v>
      </c>
      <c r="I13691" t="b">
        <v>0</v>
      </c>
      <c r="J13691" t="b">
        <v>0</v>
      </c>
      <c r="K13691" t="s">
        <v>41</v>
      </c>
      <c r="L13691" t="s">
        <v>60</v>
      </c>
      <c r="M13691">
        <v>156000</v>
      </c>
      <c r="N13691"/>
      <c r="O13691" t="s">
        <v>24780</v>
      </c>
    </row>
    <row r="13692" spans="1:16" x14ac:dyDescent="0.35">
      <c r="A13692" t="s">
        <v>1</v>
      </c>
      <c r="B13692" t="s">
        <v>24781</v>
      </c>
      <c r="C13692" t="s">
        <v>62</v>
      </c>
      <c r="D13692" t="s">
        <v>4346</v>
      </c>
      <c r="E13692" t="s">
        <v>232</v>
      </c>
      <c r="F13692" t="b">
        <v>0</v>
      </c>
      <c r="G13692" t="s">
        <v>77</v>
      </c>
      <c r="H13692" s="1">
        <v>46169.921273148153</v>
      </c>
      <c r="I13692" t="b">
        <v>1</v>
      </c>
      <c r="J13692" t="b">
        <v>0</v>
      </c>
      <c r="K13692" t="s">
        <v>41</v>
      </c>
      <c r="L13692" t="s">
        <v>74</v>
      </c>
      <c r="M13692"/>
      <c r="N13692">
        <v>40</v>
      </c>
      <c r="O13692" t="s">
        <v>10578</v>
      </c>
      <c r="P13692" t="s">
        <v>24782</v>
      </c>
    </row>
    <row r="13693" spans="1:16" x14ac:dyDescent="0.35">
      <c r="A13693" t="s">
        <v>1</v>
      </c>
      <c r="B13693" t="s">
        <v>1</v>
      </c>
      <c r="C13693" t="s">
        <v>24783</v>
      </c>
      <c r="D13693" t="s">
        <v>4526</v>
      </c>
      <c r="E13693" t="s">
        <v>59</v>
      </c>
      <c r="F13693" t="b">
        <v>0</v>
      </c>
      <c r="G13693" t="s">
        <v>73</v>
      </c>
      <c r="H13693" s="1">
        <v>46169.921412037038</v>
      </c>
      <c r="I13693" t="b">
        <v>0</v>
      </c>
      <c r="J13693" t="b">
        <v>1</v>
      </c>
      <c r="K13693" t="s">
        <v>41</v>
      </c>
      <c r="L13693" t="s">
        <v>60</v>
      </c>
      <c r="M13693">
        <v>95400</v>
      </c>
      <c r="N13693"/>
      <c r="O13693" t="s">
        <v>24784</v>
      </c>
      <c r="P13693" t="s">
        <v>3498</v>
      </c>
    </row>
    <row r="13694" spans="1:16" x14ac:dyDescent="0.35">
      <c r="A13694" t="s">
        <v>5</v>
      </c>
      <c r="B13694" t="s">
        <v>24785</v>
      </c>
      <c r="C13694" t="s">
        <v>2408</v>
      </c>
      <c r="D13694" t="s">
        <v>4346</v>
      </c>
      <c r="E13694" t="s">
        <v>88</v>
      </c>
      <c r="F13694" t="b">
        <v>0</v>
      </c>
      <c r="G13694" t="s">
        <v>13</v>
      </c>
      <c r="H13694" s="1">
        <v>46169.921932870369</v>
      </c>
      <c r="I13694" t="b">
        <v>1</v>
      </c>
      <c r="J13694" t="b">
        <v>0</v>
      </c>
      <c r="K13694" t="s">
        <v>13</v>
      </c>
      <c r="L13694" t="s">
        <v>74</v>
      </c>
      <c r="M13694"/>
      <c r="N13694">
        <v>47.5</v>
      </c>
      <c r="O13694" t="s">
        <v>5165</v>
      </c>
      <c r="P13694" t="s">
        <v>13553</v>
      </c>
    </row>
    <row r="13695" spans="1:16" x14ac:dyDescent="0.35">
      <c r="A13695" t="s">
        <v>4</v>
      </c>
      <c r="B13695" t="s">
        <v>24786</v>
      </c>
      <c r="C13695" t="s">
        <v>24617</v>
      </c>
      <c r="D13695" t="s">
        <v>5018</v>
      </c>
      <c r="E13695" t="s">
        <v>59</v>
      </c>
      <c r="F13695" t="b">
        <v>0</v>
      </c>
      <c r="G13695" t="s">
        <v>31</v>
      </c>
      <c r="H13695" s="1">
        <v>46169.922719907408</v>
      </c>
      <c r="I13695" t="b">
        <v>1</v>
      </c>
      <c r="J13695" t="b">
        <v>0</v>
      </c>
      <c r="K13695" t="s">
        <v>31</v>
      </c>
      <c r="L13695" t="s">
        <v>60</v>
      </c>
      <c r="M13695">
        <v>180000</v>
      </c>
      <c r="N13695"/>
      <c r="O13695" t="s">
        <v>24618</v>
      </c>
      <c r="P13695" t="s">
        <v>24787</v>
      </c>
    </row>
    <row r="13696" spans="1:16" x14ac:dyDescent="0.35">
      <c r="A13696" t="s">
        <v>4</v>
      </c>
      <c r="B13696" t="s">
        <v>24788</v>
      </c>
      <c r="C13696" t="s">
        <v>24617</v>
      </c>
      <c r="D13696" t="s">
        <v>5018</v>
      </c>
      <c r="E13696" t="s">
        <v>59</v>
      </c>
      <c r="F13696" t="b">
        <v>0</v>
      </c>
      <c r="G13696" t="s">
        <v>31</v>
      </c>
      <c r="H13696" s="1">
        <v>46169.922719907408</v>
      </c>
      <c r="I13696" t="b">
        <v>1</v>
      </c>
      <c r="J13696" t="b">
        <v>0</v>
      </c>
      <c r="K13696" t="s">
        <v>31</v>
      </c>
      <c r="L13696" t="s">
        <v>60</v>
      </c>
      <c r="M13696">
        <v>287500</v>
      </c>
      <c r="N13696"/>
      <c r="O13696" t="s">
        <v>24618</v>
      </c>
      <c r="P13696" t="s">
        <v>1929</v>
      </c>
    </row>
    <row r="13697" spans="1:16" x14ac:dyDescent="0.35">
      <c r="A13697" t="s">
        <v>0</v>
      </c>
      <c r="B13697" t="s">
        <v>2731</v>
      </c>
      <c r="C13697" t="s">
        <v>486</v>
      </c>
      <c r="D13697" t="s">
        <v>4526</v>
      </c>
      <c r="E13697" t="s">
        <v>59</v>
      </c>
      <c r="F13697" t="b">
        <v>0</v>
      </c>
      <c r="G13697" t="s">
        <v>65</v>
      </c>
      <c r="H13697" s="1">
        <v>46169.959907407407</v>
      </c>
      <c r="I13697" t="b">
        <v>0</v>
      </c>
      <c r="J13697" t="b">
        <v>1</v>
      </c>
      <c r="K13697" t="s">
        <v>41</v>
      </c>
      <c r="L13697" t="s">
        <v>60</v>
      </c>
      <c r="M13697">
        <v>76044.5</v>
      </c>
      <c r="N13697"/>
      <c r="O13697" t="s">
        <v>4031</v>
      </c>
      <c r="P13697" t="s">
        <v>9799</v>
      </c>
    </row>
    <row r="13698" spans="1:16" x14ac:dyDescent="0.35">
      <c r="A13698" t="s">
        <v>6</v>
      </c>
      <c r="B13698" t="s">
        <v>24789</v>
      </c>
      <c r="C13698" t="s">
        <v>148</v>
      </c>
      <c r="D13698" t="s">
        <v>2360</v>
      </c>
      <c r="E13698" t="s">
        <v>59</v>
      </c>
      <c r="F13698" t="b">
        <v>0</v>
      </c>
      <c r="G13698" t="s">
        <v>89</v>
      </c>
      <c r="H13698" s="1">
        <v>46169.961342592593</v>
      </c>
      <c r="I13698" t="b">
        <v>0</v>
      </c>
      <c r="J13698" t="b">
        <v>0</v>
      </c>
      <c r="K13698" t="s">
        <v>41</v>
      </c>
      <c r="L13698" t="s">
        <v>60</v>
      </c>
      <c r="M13698">
        <v>165992.5</v>
      </c>
      <c r="N13698"/>
      <c r="O13698" t="s">
        <v>2577</v>
      </c>
      <c r="P13698" t="s">
        <v>24790</v>
      </c>
    </row>
    <row r="13699" spans="1:16" x14ac:dyDescent="0.35">
      <c r="A13699" t="s">
        <v>1</v>
      </c>
      <c r="B13699" t="s">
        <v>24791</v>
      </c>
      <c r="C13699" t="s">
        <v>86</v>
      </c>
      <c r="D13699" t="s">
        <v>4526</v>
      </c>
      <c r="E13699" t="s">
        <v>59</v>
      </c>
      <c r="F13699" t="b">
        <v>0</v>
      </c>
      <c r="G13699" t="s">
        <v>77</v>
      </c>
      <c r="H13699" s="1">
        <v>46169.962951388887</v>
      </c>
      <c r="I13699" t="b">
        <v>1</v>
      </c>
      <c r="J13699" t="b">
        <v>1</v>
      </c>
      <c r="K13699" t="s">
        <v>41</v>
      </c>
      <c r="L13699" t="s">
        <v>60</v>
      </c>
      <c r="M13699">
        <v>185000</v>
      </c>
      <c r="N13699"/>
      <c r="O13699" t="s">
        <v>5670</v>
      </c>
      <c r="P13699" t="s">
        <v>3150</v>
      </c>
    </row>
    <row r="13700" spans="1:16" x14ac:dyDescent="0.35">
      <c r="A13700" t="s">
        <v>0</v>
      </c>
      <c r="B13700" t="s">
        <v>1242</v>
      </c>
      <c r="C13700" t="s">
        <v>389</v>
      </c>
      <c r="D13700" t="s">
        <v>4671</v>
      </c>
      <c r="E13700" t="s">
        <v>59</v>
      </c>
      <c r="F13700" t="b">
        <v>0</v>
      </c>
      <c r="G13700" t="s">
        <v>65</v>
      </c>
      <c r="H13700" s="1">
        <v>46170.001574074071</v>
      </c>
      <c r="I13700" t="b">
        <v>1</v>
      </c>
      <c r="J13700" t="b">
        <v>0</v>
      </c>
      <c r="K13700" t="s">
        <v>41</v>
      </c>
      <c r="L13700" t="s">
        <v>60</v>
      </c>
      <c r="M13700">
        <v>140000</v>
      </c>
      <c r="N13700"/>
      <c r="O13700" t="s">
        <v>24792</v>
      </c>
      <c r="P13700" t="s">
        <v>24793</v>
      </c>
    </row>
    <row r="13701" spans="1:16" x14ac:dyDescent="0.35">
      <c r="A13701" t="s">
        <v>0</v>
      </c>
      <c r="B13701" t="s">
        <v>11883</v>
      </c>
      <c r="C13701" t="s">
        <v>16007</v>
      </c>
      <c r="D13701" t="s">
        <v>17626</v>
      </c>
      <c r="E13701" t="s">
        <v>59</v>
      </c>
      <c r="F13701" t="b">
        <v>0</v>
      </c>
      <c r="G13701" t="s">
        <v>89</v>
      </c>
      <c r="H13701" s="1">
        <v>46170.043229166673</v>
      </c>
      <c r="I13701" t="b">
        <v>0</v>
      </c>
      <c r="J13701" t="b">
        <v>1</v>
      </c>
      <c r="K13701" t="s">
        <v>41</v>
      </c>
      <c r="L13701" t="s">
        <v>60</v>
      </c>
      <c r="M13701">
        <v>75000</v>
      </c>
      <c r="N13701"/>
      <c r="O13701" t="s">
        <v>15105</v>
      </c>
      <c r="P13701" t="s">
        <v>24794</v>
      </c>
    </row>
    <row r="13702" spans="1:16" x14ac:dyDescent="0.35">
      <c r="A13702" t="s">
        <v>5</v>
      </c>
      <c r="B13702" t="s">
        <v>19285</v>
      </c>
      <c r="C13702" t="s">
        <v>607</v>
      </c>
      <c r="D13702" t="s">
        <v>4346</v>
      </c>
      <c r="E13702" t="s">
        <v>59</v>
      </c>
      <c r="F13702" t="b">
        <v>0</v>
      </c>
      <c r="G13702" t="s">
        <v>77</v>
      </c>
      <c r="H13702" s="1">
        <v>46170.046365740738</v>
      </c>
      <c r="I13702" t="b">
        <v>0</v>
      </c>
      <c r="J13702" t="b">
        <v>0</v>
      </c>
      <c r="K13702" t="s">
        <v>41</v>
      </c>
      <c r="L13702" t="s">
        <v>60</v>
      </c>
      <c r="M13702">
        <v>160500</v>
      </c>
      <c r="N13702"/>
      <c r="O13702" t="s">
        <v>305</v>
      </c>
      <c r="P13702" t="s">
        <v>24795</v>
      </c>
    </row>
    <row r="13703" spans="1:16" x14ac:dyDescent="0.35">
      <c r="A13703" t="s">
        <v>1</v>
      </c>
      <c r="B13703" t="s">
        <v>24796</v>
      </c>
      <c r="C13703" t="s">
        <v>124</v>
      </c>
      <c r="D13703" t="s">
        <v>4346</v>
      </c>
      <c r="E13703" t="s">
        <v>59</v>
      </c>
      <c r="F13703" t="b">
        <v>0</v>
      </c>
      <c r="G13703" t="s">
        <v>77</v>
      </c>
      <c r="H13703" s="1">
        <v>46170.046377314808</v>
      </c>
      <c r="I13703" t="b">
        <v>0</v>
      </c>
      <c r="J13703" t="b">
        <v>0</v>
      </c>
      <c r="K13703" t="s">
        <v>41</v>
      </c>
      <c r="L13703" t="s">
        <v>60</v>
      </c>
      <c r="M13703">
        <v>209500</v>
      </c>
      <c r="N13703"/>
      <c r="O13703" t="s">
        <v>305</v>
      </c>
      <c r="P13703" t="s">
        <v>24797</v>
      </c>
    </row>
    <row r="13704" spans="1:16" x14ac:dyDescent="0.35">
      <c r="A13704" t="s">
        <v>7</v>
      </c>
      <c r="B13704" t="s">
        <v>7</v>
      </c>
      <c r="C13704" t="s">
        <v>113</v>
      </c>
      <c r="D13704" t="s">
        <v>4526</v>
      </c>
      <c r="E13704" t="s">
        <v>59</v>
      </c>
      <c r="F13704" t="b">
        <v>0</v>
      </c>
      <c r="G13704" t="s">
        <v>65</v>
      </c>
      <c r="H13704" s="1">
        <v>46170.08494212963</v>
      </c>
      <c r="I13704" t="b">
        <v>0</v>
      </c>
      <c r="J13704" t="b">
        <v>1</v>
      </c>
      <c r="K13704" t="s">
        <v>41</v>
      </c>
      <c r="L13704" t="s">
        <v>60</v>
      </c>
      <c r="M13704">
        <v>82500</v>
      </c>
      <c r="N13704"/>
      <c r="O13704" t="s">
        <v>24798</v>
      </c>
      <c r="P13704" t="s">
        <v>8019</v>
      </c>
    </row>
    <row r="13705" spans="1:16" x14ac:dyDescent="0.35">
      <c r="A13705" t="s">
        <v>7</v>
      </c>
      <c r="B13705" t="s">
        <v>24799</v>
      </c>
      <c r="C13705" t="s">
        <v>112</v>
      </c>
      <c r="D13705" t="s">
        <v>4526</v>
      </c>
      <c r="E13705" t="s">
        <v>59</v>
      </c>
      <c r="F13705" t="b">
        <v>0</v>
      </c>
      <c r="G13705" t="s">
        <v>65</v>
      </c>
      <c r="H13705" s="1">
        <v>46170.210023148153</v>
      </c>
      <c r="I13705" t="b">
        <v>0</v>
      </c>
      <c r="J13705" t="b">
        <v>1</v>
      </c>
      <c r="K13705" t="s">
        <v>41</v>
      </c>
      <c r="L13705" t="s">
        <v>60</v>
      </c>
      <c r="M13705">
        <v>119750</v>
      </c>
      <c r="N13705"/>
      <c r="O13705" t="s">
        <v>468</v>
      </c>
      <c r="P13705" t="s">
        <v>87</v>
      </c>
    </row>
    <row r="13706" spans="1:16" x14ac:dyDescent="0.35">
      <c r="A13706" t="s">
        <v>2</v>
      </c>
      <c r="B13706" t="s">
        <v>2805</v>
      </c>
      <c r="C13706" t="s">
        <v>774</v>
      </c>
      <c r="D13706" t="s">
        <v>2360</v>
      </c>
      <c r="E13706" t="s">
        <v>59</v>
      </c>
      <c r="F13706" t="b">
        <v>0</v>
      </c>
      <c r="G13706" t="s">
        <v>77</v>
      </c>
      <c r="H13706" s="1">
        <v>46170.210046296299</v>
      </c>
      <c r="I13706" t="b">
        <v>0</v>
      </c>
      <c r="J13706" t="b">
        <v>1</v>
      </c>
      <c r="K13706" t="s">
        <v>41</v>
      </c>
      <c r="L13706" t="s">
        <v>60</v>
      </c>
      <c r="M13706">
        <v>116250</v>
      </c>
      <c r="N13706"/>
      <c r="O13706" t="s">
        <v>10303</v>
      </c>
      <c r="P13706" t="s">
        <v>3038</v>
      </c>
    </row>
    <row r="13707" spans="1:16" x14ac:dyDescent="0.35">
      <c r="A13707" t="s">
        <v>7</v>
      </c>
      <c r="B13707" t="s">
        <v>24800</v>
      </c>
      <c r="C13707" t="s">
        <v>76</v>
      </c>
      <c r="D13707" t="s">
        <v>24801</v>
      </c>
      <c r="E13707" t="s">
        <v>59</v>
      </c>
      <c r="F13707" t="b">
        <v>1</v>
      </c>
      <c r="G13707" t="s">
        <v>36</v>
      </c>
      <c r="H13707" s="1">
        <v>46170.211134259262</v>
      </c>
      <c r="I13707" t="b">
        <v>1</v>
      </c>
      <c r="J13707" t="b">
        <v>0</v>
      </c>
      <c r="K13707" t="s">
        <v>36</v>
      </c>
      <c r="L13707" t="s">
        <v>60</v>
      </c>
      <c r="M13707">
        <v>142000</v>
      </c>
      <c r="N13707"/>
      <c r="O13707" t="s">
        <v>24802</v>
      </c>
      <c r="P13707" t="s">
        <v>24803</v>
      </c>
    </row>
    <row r="13708" spans="1:16" x14ac:dyDescent="0.35">
      <c r="A13708" t="s">
        <v>2</v>
      </c>
      <c r="B13708" t="s">
        <v>24804</v>
      </c>
      <c r="C13708" t="s">
        <v>335</v>
      </c>
      <c r="D13708" t="s">
        <v>4756</v>
      </c>
      <c r="E13708" t="s">
        <v>59</v>
      </c>
      <c r="F13708" t="b">
        <v>0</v>
      </c>
      <c r="G13708" t="s">
        <v>65</v>
      </c>
      <c r="H13708" s="1">
        <v>46170.21130787037</v>
      </c>
      <c r="I13708" t="b">
        <v>0</v>
      </c>
      <c r="J13708" t="b">
        <v>0</v>
      </c>
      <c r="K13708" t="s">
        <v>41</v>
      </c>
      <c r="L13708" t="s">
        <v>60</v>
      </c>
      <c r="M13708">
        <v>115000</v>
      </c>
      <c r="N13708"/>
      <c r="O13708" t="s">
        <v>24805</v>
      </c>
      <c r="P13708" t="s">
        <v>1590</v>
      </c>
    </row>
    <row r="13709" spans="1:16" x14ac:dyDescent="0.35">
      <c r="A13709" t="s">
        <v>2</v>
      </c>
      <c r="B13709" t="s">
        <v>2</v>
      </c>
      <c r="C13709" t="s">
        <v>1543</v>
      </c>
      <c r="D13709" t="s">
        <v>4756</v>
      </c>
      <c r="E13709" t="s">
        <v>59</v>
      </c>
      <c r="F13709" t="b">
        <v>0</v>
      </c>
      <c r="G13709" t="s">
        <v>73</v>
      </c>
      <c r="H13709" s="1">
        <v>46170.251782407409</v>
      </c>
      <c r="I13709" t="b">
        <v>0</v>
      </c>
      <c r="J13709" t="b">
        <v>0</v>
      </c>
      <c r="K13709" t="s">
        <v>41</v>
      </c>
      <c r="L13709" t="s">
        <v>60</v>
      </c>
      <c r="M13709">
        <v>219500</v>
      </c>
      <c r="N13709"/>
      <c r="O13709" t="s">
        <v>24806</v>
      </c>
      <c r="P13709" t="s">
        <v>24486</v>
      </c>
    </row>
    <row r="13710" spans="1:16" x14ac:dyDescent="0.35">
      <c r="A13710" t="s">
        <v>6</v>
      </c>
      <c r="B13710" t="s">
        <v>24807</v>
      </c>
      <c r="C13710" t="s">
        <v>22469</v>
      </c>
      <c r="D13710" t="s">
        <v>16554</v>
      </c>
      <c r="E13710" t="s">
        <v>59</v>
      </c>
      <c r="F13710" t="b">
        <v>0</v>
      </c>
      <c r="G13710" t="s">
        <v>31</v>
      </c>
      <c r="H13710" s="1">
        <v>46170.253888888888</v>
      </c>
      <c r="I13710" t="b">
        <v>0</v>
      </c>
      <c r="J13710" t="b">
        <v>0</v>
      </c>
      <c r="K13710" t="s">
        <v>31</v>
      </c>
      <c r="L13710" t="s">
        <v>60</v>
      </c>
      <c r="M13710">
        <v>1</v>
      </c>
      <c r="N13710"/>
      <c r="O13710" t="s">
        <v>24808</v>
      </c>
      <c r="P13710" t="s">
        <v>24809</v>
      </c>
    </row>
    <row r="13711" spans="1:16" x14ac:dyDescent="0.35">
      <c r="A13711" t="s">
        <v>6</v>
      </c>
      <c r="B13711" t="s">
        <v>24810</v>
      </c>
      <c r="C13711" t="s">
        <v>1265</v>
      </c>
      <c r="D13711" t="s">
        <v>16554</v>
      </c>
      <c r="E13711" t="s">
        <v>59</v>
      </c>
      <c r="F13711" t="b">
        <v>0</v>
      </c>
      <c r="G13711" t="s">
        <v>31</v>
      </c>
      <c r="H13711" s="1">
        <v>46170.253888888888</v>
      </c>
      <c r="I13711" t="b">
        <v>0</v>
      </c>
      <c r="J13711" t="b">
        <v>0</v>
      </c>
      <c r="K13711" t="s">
        <v>31</v>
      </c>
      <c r="L13711" t="s">
        <v>60</v>
      </c>
      <c r="M13711">
        <v>1</v>
      </c>
      <c r="N13711"/>
      <c r="O13711" t="s">
        <v>24811</v>
      </c>
      <c r="P13711" t="s">
        <v>310</v>
      </c>
    </row>
    <row r="13712" spans="1:16" x14ac:dyDescent="0.35">
      <c r="A13712" t="s">
        <v>1</v>
      </c>
      <c r="B13712" t="s">
        <v>24812</v>
      </c>
      <c r="C13712" t="s">
        <v>1968</v>
      </c>
      <c r="D13712" t="s">
        <v>4346</v>
      </c>
      <c r="E13712" t="s">
        <v>59</v>
      </c>
      <c r="F13712" t="b">
        <v>0</v>
      </c>
      <c r="G13712" t="s">
        <v>77</v>
      </c>
      <c r="H13712" s="1">
        <v>46170.254270833328</v>
      </c>
      <c r="I13712" t="b">
        <v>0</v>
      </c>
      <c r="J13712" t="b">
        <v>0</v>
      </c>
      <c r="K13712" t="s">
        <v>41</v>
      </c>
      <c r="L13712" t="s">
        <v>60</v>
      </c>
      <c r="M13712">
        <v>130000</v>
      </c>
      <c r="N13712"/>
      <c r="O13712" t="s">
        <v>24813</v>
      </c>
      <c r="P13712" t="s">
        <v>24814</v>
      </c>
    </row>
    <row r="13713" spans="1:16" x14ac:dyDescent="0.35">
      <c r="A13713" t="s">
        <v>9</v>
      </c>
      <c r="B13713" t="s">
        <v>24815</v>
      </c>
      <c r="C13713" t="s">
        <v>209</v>
      </c>
      <c r="D13713" t="s">
        <v>4526</v>
      </c>
      <c r="E13713" t="s">
        <v>59</v>
      </c>
      <c r="F13713" t="b">
        <v>0</v>
      </c>
      <c r="G13713" t="s">
        <v>19</v>
      </c>
      <c r="H13713" s="1">
        <v>46170.25508101852</v>
      </c>
      <c r="I13713" t="b">
        <v>0</v>
      </c>
      <c r="J13713" t="b">
        <v>0</v>
      </c>
      <c r="K13713" t="s">
        <v>19</v>
      </c>
      <c r="L13713" t="s">
        <v>60</v>
      </c>
      <c r="M13713">
        <v>1450000</v>
      </c>
      <c r="N13713"/>
      <c r="O13713" t="s">
        <v>24816</v>
      </c>
      <c r="P13713" t="s">
        <v>2504</v>
      </c>
    </row>
    <row r="13714" spans="1:16" x14ac:dyDescent="0.35">
      <c r="A13714" t="s">
        <v>0</v>
      </c>
      <c r="B13714" t="s">
        <v>24817</v>
      </c>
      <c r="C13714" t="s">
        <v>290</v>
      </c>
      <c r="D13714" t="s">
        <v>4526</v>
      </c>
      <c r="E13714" t="s">
        <v>88</v>
      </c>
      <c r="F13714" t="b">
        <v>0</v>
      </c>
      <c r="G13714" t="s">
        <v>77</v>
      </c>
      <c r="H13714" s="1">
        <v>46170.293356481481</v>
      </c>
      <c r="I13714" t="b">
        <v>1</v>
      </c>
      <c r="J13714" t="b">
        <v>1</v>
      </c>
      <c r="K13714" t="s">
        <v>41</v>
      </c>
      <c r="L13714" t="s">
        <v>74</v>
      </c>
      <c r="M13714"/>
      <c r="N13714">
        <v>41</v>
      </c>
      <c r="O13714" t="s">
        <v>738</v>
      </c>
      <c r="P13714" t="s">
        <v>24818</v>
      </c>
    </row>
    <row r="13715" spans="1:16" x14ac:dyDescent="0.35">
      <c r="A13715" t="s">
        <v>3</v>
      </c>
      <c r="B13715" t="s">
        <v>24819</v>
      </c>
      <c r="C13715" t="s">
        <v>13742</v>
      </c>
      <c r="D13715" t="s">
        <v>17626</v>
      </c>
      <c r="E13715" t="s">
        <v>59</v>
      </c>
      <c r="F13715" t="b">
        <v>0</v>
      </c>
      <c r="G13715" t="s">
        <v>77</v>
      </c>
      <c r="H13715" s="1">
        <v>46170.293379629627</v>
      </c>
      <c r="I13715" t="b">
        <v>0</v>
      </c>
      <c r="J13715" t="b">
        <v>1</v>
      </c>
      <c r="K13715" t="s">
        <v>41</v>
      </c>
      <c r="L13715" t="s">
        <v>60</v>
      </c>
      <c r="M13715">
        <v>104200</v>
      </c>
      <c r="N13715"/>
      <c r="O13715" t="s">
        <v>116</v>
      </c>
      <c r="P13715" t="s">
        <v>24820</v>
      </c>
    </row>
    <row r="13716" spans="1:16" x14ac:dyDescent="0.35">
      <c r="A13716" t="s">
        <v>8</v>
      </c>
      <c r="B13716" t="s">
        <v>2665</v>
      </c>
      <c r="C13716" t="s">
        <v>40</v>
      </c>
      <c r="D13716" t="s">
        <v>4526</v>
      </c>
      <c r="E13716" t="s">
        <v>59</v>
      </c>
      <c r="F13716" t="b">
        <v>0</v>
      </c>
      <c r="G13716" t="s">
        <v>40</v>
      </c>
      <c r="H13716" s="1">
        <v>46170.295810185176</v>
      </c>
      <c r="I13716" t="b">
        <v>0</v>
      </c>
      <c r="J13716" t="b">
        <v>0</v>
      </c>
      <c r="K13716" t="s">
        <v>40</v>
      </c>
      <c r="L13716" t="s">
        <v>60</v>
      </c>
      <c r="M13716">
        <v>87500</v>
      </c>
      <c r="N13716"/>
      <c r="O13716" t="s">
        <v>24821</v>
      </c>
      <c r="P13716" t="s">
        <v>5501</v>
      </c>
    </row>
    <row r="13717" spans="1:16" x14ac:dyDescent="0.35">
      <c r="A13717" t="s">
        <v>0</v>
      </c>
      <c r="B13717" t="s">
        <v>11453</v>
      </c>
      <c r="C13717" t="s">
        <v>11840</v>
      </c>
      <c r="D13717" t="s">
        <v>24822</v>
      </c>
      <c r="E13717" t="s">
        <v>59</v>
      </c>
      <c r="F13717" t="b">
        <v>0</v>
      </c>
      <c r="G13717" t="s">
        <v>40</v>
      </c>
      <c r="H13717" s="1">
        <v>46170.377858796302</v>
      </c>
      <c r="I13717" t="b">
        <v>1</v>
      </c>
      <c r="J13717" t="b">
        <v>0</v>
      </c>
      <c r="K13717" t="s">
        <v>40</v>
      </c>
      <c r="L13717" t="s">
        <v>60</v>
      </c>
      <c r="M13717">
        <v>25800</v>
      </c>
      <c r="N13717"/>
      <c r="O13717" t="s">
        <v>15766</v>
      </c>
    </row>
    <row r="13718" spans="1:16" x14ac:dyDescent="0.35">
      <c r="A13718" t="s">
        <v>2</v>
      </c>
      <c r="B13718" t="s">
        <v>19186</v>
      </c>
      <c r="C13718" t="s">
        <v>112</v>
      </c>
      <c r="D13718" t="s">
        <v>4526</v>
      </c>
      <c r="E13718" t="s">
        <v>59</v>
      </c>
      <c r="F13718" t="b">
        <v>0</v>
      </c>
      <c r="G13718" t="s">
        <v>65</v>
      </c>
      <c r="H13718" s="1">
        <v>46170.418356481481</v>
      </c>
      <c r="I13718" t="b">
        <v>0</v>
      </c>
      <c r="J13718" t="b">
        <v>0</v>
      </c>
      <c r="K13718" t="s">
        <v>41</v>
      </c>
      <c r="L13718" t="s">
        <v>60</v>
      </c>
      <c r="M13718">
        <v>142500</v>
      </c>
      <c r="N13718"/>
      <c r="O13718" t="s">
        <v>307</v>
      </c>
      <c r="P13718" t="s">
        <v>5087</v>
      </c>
    </row>
    <row r="13719" spans="1:16" x14ac:dyDescent="0.35">
      <c r="A13719" t="s">
        <v>0</v>
      </c>
      <c r="B13719" t="s">
        <v>24823</v>
      </c>
      <c r="C13719" t="s">
        <v>1903</v>
      </c>
      <c r="D13719" t="s">
        <v>4526</v>
      </c>
      <c r="E13719" t="s">
        <v>88</v>
      </c>
      <c r="F13719" t="b">
        <v>0</v>
      </c>
      <c r="G13719" t="s">
        <v>89</v>
      </c>
      <c r="H13719" s="1">
        <v>46170.418368055558</v>
      </c>
      <c r="I13719" t="b">
        <v>1</v>
      </c>
      <c r="J13719" t="b">
        <v>1</v>
      </c>
      <c r="K13719" t="s">
        <v>41</v>
      </c>
      <c r="L13719" t="s">
        <v>74</v>
      </c>
      <c r="M13719"/>
      <c r="N13719">
        <v>53</v>
      </c>
      <c r="O13719" t="s">
        <v>4487</v>
      </c>
      <c r="P13719" t="s">
        <v>24824</v>
      </c>
    </row>
    <row r="13720" spans="1:16" x14ac:dyDescent="0.35">
      <c r="A13720" t="s">
        <v>3</v>
      </c>
      <c r="B13720" t="s">
        <v>19803</v>
      </c>
      <c r="C13720" t="s">
        <v>3130</v>
      </c>
      <c r="D13720" t="s">
        <v>4526</v>
      </c>
      <c r="E13720" t="s">
        <v>88</v>
      </c>
      <c r="F13720" t="b">
        <v>0</v>
      </c>
      <c r="G13720" t="s">
        <v>89</v>
      </c>
      <c r="H13720" s="1">
        <v>46170.418379629627</v>
      </c>
      <c r="I13720" t="b">
        <v>1</v>
      </c>
      <c r="J13720" t="b">
        <v>1</v>
      </c>
      <c r="K13720" t="s">
        <v>41</v>
      </c>
      <c r="L13720" t="s">
        <v>74</v>
      </c>
      <c r="M13720"/>
      <c r="N13720">
        <v>25</v>
      </c>
      <c r="O13720" t="s">
        <v>4487</v>
      </c>
      <c r="P13720" t="s">
        <v>24825</v>
      </c>
    </row>
    <row r="13721" spans="1:16" x14ac:dyDescent="0.35">
      <c r="A13721" t="s">
        <v>3</v>
      </c>
      <c r="B13721" t="s">
        <v>24826</v>
      </c>
      <c r="C13721" t="s">
        <v>1384</v>
      </c>
      <c r="D13721" t="s">
        <v>2360</v>
      </c>
      <c r="E13721" t="s">
        <v>59</v>
      </c>
      <c r="F13721" t="b">
        <v>0</v>
      </c>
      <c r="G13721" t="s">
        <v>77</v>
      </c>
      <c r="H13721" s="1">
        <v>46170.418379629627</v>
      </c>
      <c r="I13721" t="b">
        <v>0</v>
      </c>
      <c r="J13721" t="b">
        <v>1</v>
      </c>
      <c r="K13721" t="s">
        <v>41</v>
      </c>
      <c r="L13721" t="s">
        <v>60</v>
      </c>
      <c r="M13721">
        <v>115000</v>
      </c>
      <c r="N13721"/>
      <c r="O13721" t="s">
        <v>10567</v>
      </c>
      <c r="P13721" t="s">
        <v>219</v>
      </c>
    </row>
    <row r="13722" spans="1:16" x14ac:dyDescent="0.35">
      <c r="A13722" t="s">
        <v>4</v>
      </c>
      <c r="B13722" t="s">
        <v>1624</v>
      </c>
      <c r="C13722" t="s">
        <v>1066</v>
      </c>
      <c r="D13722" t="s">
        <v>4526</v>
      </c>
      <c r="E13722" t="s">
        <v>88</v>
      </c>
      <c r="F13722" t="b">
        <v>0</v>
      </c>
      <c r="G13722" t="s">
        <v>89</v>
      </c>
      <c r="H13722" s="1">
        <v>46170.418402777781</v>
      </c>
      <c r="I13722" t="b">
        <v>1</v>
      </c>
      <c r="J13722" t="b">
        <v>1</v>
      </c>
      <c r="K13722" t="s">
        <v>41</v>
      </c>
      <c r="L13722" t="s">
        <v>74</v>
      </c>
      <c r="M13722"/>
      <c r="N13722">
        <v>54.5</v>
      </c>
      <c r="O13722" t="s">
        <v>4487</v>
      </c>
    </row>
    <row r="13723" spans="1:16" x14ac:dyDescent="0.35">
      <c r="A13723" t="s">
        <v>0</v>
      </c>
      <c r="B13723" t="s">
        <v>24827</v>
      </c>
      <c r="C13723" t="s">
        <v>913</v>
      </c>
      <c r="D13723" t="s">
        <v>4526</v>
      </c>
      <c r="E13723" t="s">
        <v>59</v>
      </c>
      <c r="F13723" t="b">
        <v>0</v>
      </c>
      <c r="G13723" t="s">
        <v>20</v>
      </c>
      <c r="H13723" s="1">
        <v>46170.418888888889</v>
      </c>
      <c r="I13723" t="b">
        <v>0</v>
      </c>
      <c r="J13723" t="b">
        <v>0</v>
      </c>
      <c r="K13723" t="s">
        <v>20</v>
      </c>
      <c r="L13723" t="s">
        <v>60</v>
      </c>
      <c r="M13723">
        <v>35000</v>
      </c>
      <c r="N13723"/>
      <c r="O13723" t="s">
        <v>24828</v>
      </c>
      <c r="P13723" t="s">
        <v>673</v>
      </c>
    </row>
    <row r="13724" spans="1:16" x14ac:dyDescent="0.35">
      <c r="A13724" t="s">
        <v>2</v>
      </c>
      <c r="B13724" t="s">
        <v>2</v>
      </c>
      <c r="C13724" t="s">
        <v>334</v>
      </c>
      <c r="D13724" t="s">
        <v>2360</v>
      </c>
      <c r="E13724" t="s">
        <v>59</v>
      </c>
      <c r="F13724" t="b">
        <v>0</v>
      </c>
      <c r="G13724" t="s">
        <v>41</v>
      </c>
      <c r="H13724" s="1">
        <v>46170.419537037043</v>
      </c>
      <c r="I13724" t="b">
        <v>0</v>
      </c>
      <c r="J13724" t="b">
        <v>0</v>
      </c>
      <c r="K13724" t="s">
        <v>41</v>
      </c>
      <c r="L13724" t="s">
        <v>60</v>
      </c>
      <c r="M13724">
        <v>117500</v>
      </c>
      <c r="N13724"/>
      <c r="O13724" t="s">
        <v>22593</v>
      </c>
      <c r="P13724" t="s">
        <v>85</v>
      </c>
    </row>
    <row r="13725" spans="1:16" x14ac:dyDescent="0.35">
      <c r="A13725" t="s">
        <v>1</v>
      </c>
      <c r="B13725" t="s">
        <v>24829</v>
      </c>
      <c r="C13725" t="s">
        <v>13767</v>
      </c>
      <c r="D13725" t="s">
        <v>4346</v>
      </c>
      <c r="E13725" t="s">
        <v>59</v>
      </c>
      <c r="F13725" t="b">
        <v>0</v>
      </c>
      <c r="G13725" t="s">
        <v>19</v>
      </c>
      <c r="H13725" s="1">
        <v>46170.421724537038</v>
      </c>
      <c r="I13725" t="b">
        <v>0</v>
      </c>
      <c r="J13725" t="b">
        <v>0</v>
      </c>
      <c r="K13725" t="s">
        <v>19</v>
      </c>
      <c r="L13725" t="s">
        <v>60</v>
      </c>
      <c r="M13725">
        <v>225000</v>
      </c>
      <c r="N13725"/>
      <c r="O13725" t="s">
        <v>24830</v>
      </c>
      <c r="P13725" t="s">
        <v>5111</v>
      </c>
    </row>
    <row r="13726" spans="1:16" x14ac:dyDescent="0.35">
      <c r="A13726" t="s">
        <v>0</v>
      </c>
      <c r="B13726" t="s">
        <v>24831</v>
      </c>
      <c r="C13726" t="s">
        <v>2105</v>
      </c>
      <c r="D13726" t="s">
        <v>4526</v>
      </c>
      <c r="E13726" t="s">
        <v>59</v>
      </c>
      <c r="F13726" t="b">
        <v>0</v>
      </c>
      <c r="G13726" t="s">
        <v>68</v>
      </c>
      <c r="H13726" s="1">
        <v>46170.460023148153</v>
      </c>
      <c r="I13726" t="b">
        <v>0</v>
      </c>
      <c r="J13726" t="b">
        <v>1</v>
      </c>
      <c r="K13726" t="s">
        <v>41</v>
      </c>
      <c r="L13726" t="s">
        <v>60</v>
      </c>
      <c r="M13726">
        <v>55000</v>
      </c>
      <c r="N13726"/>
      <c r="O13726" t="s">
        <v>24832</v>
      </c>
    </row>
    <row r="13727" spans="1:16" x14ac:dyDescent="0.35">
      <c r="A13727" t="s">
        <v>2</v>
      </c>
      <c r="B13727" t="s">
        <v>24833</v>
      </c>
      <c r="C13727" t="s">
        <v>304</v>
      </c>
      <c r="D13727" t="s">
        <v>6368</v>
      </c>
      <c r="E13727" t="s">
        <v>59</v>
      </c>
      <c r="F13727" t="b">
        <v>0</v>
      </c>
      <c r="G13727" t="s">
        <v>77</v>
      </c>
      <c r="H13727" s="1">
        <v>46170.460034722222</v>
      </c>
      <c r="I13727" t="b">
        <v>1</v>
      </c>
      <c r="J13727" t="b">
        <v>0</v>
      </c>
      <c r="K13727" t="s">
        <v>41</v>
      </c>
      <c r="L13727" t="s">
        <v>60</v>
      </c>
      <c r="M13727">
        <v>245865</v>
      </c>
      <c r="N13727"/>
      <c r="O13727" t="s">
        <v>1014</v>
      </c>
    </row>
    <row r="13728" spans="1:16" x14ac:dyDescent="0.35">
      <c r="A13728" t="s">
        <v>3</v>
      </c>
      <c r="B13728" t="s">
        <v>24834</v>
      </c>
      <c r="C13728" t="s">
        <v>79</v>
      </c>
      <c r="D13728" t="s">
        <v>6368</v>
      </c>
      <c r="E13728" t="s">
        <v>59</v>
      </c>
      <c r="F13728" t="b">
        <v>0</v>
      </c>
      <c r="G13728" t="s">
        <v>77</v>
      </c>
      <c r="H13728" s="1">
        <v>46170.460034722222</v>
      </c>
      <c r="I13728" t="b">
        <v>0</v>
      </c>
      <c r="J13728" t="b">
        <v>0</v>
      </c>
      <c r="K13728" t="s">
        <v>41</v>
      </c>
      <c r="L13728" t="s">
        <v>60</v>
      </c>
      <c r="M13728">
        <v>110000</v>
      </c>
      <c r="N13728"/>
      <c r="O13728" t="s">
        <v>24835</v>
      </c>
      <c r="P13728" t="s">
        <v>24836</v>
      </c>
    </row>
    <row r="13729" spans="1:16" x14ac:dyDescent="0.35">
      <c r="A13729" t="s">
        <v>0</v>
      </c>
      <c r="B13729" t="s">
        <v>24837</v>
      </c>
      <c r="C13729" t="s">
        <v>8146</v>
      </c>
      <c r="D13729" t="s">
        <v>4346</v>
      </c>
      <c r="E13729" t="s">
        <v>59</v>
      </c>
      <c r="F13729" t="b">
        <v>0</v>
      </c>
      <c r="G13729" t="s">
        <v>40</v>
      </c>
      <c r="H13729" s="1">
        <v>46170.461192129631</v>
      </c>
      <c r="I13729" t="b">
        <v>1</v>
      </c>
      <c r="J13729" t="b">
        <v>0</v>
      </c>
      <c r="K13729" t="s">
        <v>40</v>
      </c>
      <c r="L13729" t="s">
        <v>60</v>
      </c>
      <c r="M13729">
        <v>45650</v>
      </c>
      <c r="N13729"/>
      <c r="O13729" t="s">
        <v>24838</v>
      </c>
      <c r="P13729" t="s">
        <v>673</v>
      </c>
    </row>
    <row r="13730" spans="1:16" x14ac:dyDescent="0.35">
      <c r="A13730" t="s">
        <v>2</v>
      </c>
      <c r="B13730" t="s">
        <v>24839</v>
      </c>
      <c r="C13730" t="s">
        <v>304</v>
      </c>
      <c r="D13730" t="s">
        <v>6368</v>
      </c>
      <c r="E13730" t="s">
        <v>59</v>
      </c>
      <c r="F13730" t="b">
        <v>0</v>
      </c>
      <c r="G13730" t="s">
        <v>77</v>
      </c>
      <c r="H13730" s="1">
        <v>46170.461284722223</v>
      </c>
      <c r="I13730" t="b">
        <v>0</v>
      </c>
      <c r="J13730" t="b">
        <v>0</v>
      </c>
      <c r="K13730" t="s">
        <v>41</v>
      </c>
      <c r="L13730" t="s">
        <v>60</v>
      </c>
      <c r="M13730">
        <v>201163</v>
      </c>
      <c r="N13730"/>
      <c r="O13730" t="s">
        <v>1014</v>
      </c>
    </row>
    <row r="13731" spans="1:16" x14ac:dyDescent="0.35">
      <c r="A13731" t="s">
        <v>2</v>
      </c>
      <c r="B13731" t="s">
        <v>24840</v>
      </c>
      <c r="C13731" t="s">
        <v>1156</v>
      </c>
      <c r="D13731" t="s">
        <v>6368</v>
      </c>
      <c r="E13731" t="s">
        <v>59</v>
      </c>
      <c r="F13731" t="b">
        <v>0</v>
      </c>
      <c r="G13731" t="s">
        <v>77</v>
      </c>
      <c r="H13731" s="1">
        <v>46170.461296296293</v>
      </c>
      <c r="I13731" t="b">
        <v>0</v>
      </c>
      <c r="J13731" t="b">
        <v>1</v>
      </c>
      <c r="K13731" t="s">
        <v>41</v>
      </c>
      <c r="L13731" t="s">
        <v>60</v>
      </c>
      <c r="M13731">
        <v>157114</v>
      </c>
      <c r="N13731"/>
      <c r="O13731" t="s">
        <v>438</v>
      </c>
      <c r="P13731" t="s">
        <v>622</v>
      </c>
    </row>
    <row r="13732" spans="1:16" x14ac:dyDescent="0.35">
      <c r="A13732" t="s">
        <v>2</v>
      </c>
      <c r="B13732" t="s">
        <v>2</v>
      </c>
      <c r="C13732" t="s">
        <v>9778</v>
      </c>
      <c r="D13732" t="s">
        <v>4346</v>
      </c>
      <c r="E13732" t="s">
        <v>59</v>
      </c>
      <c r="F13732" t="b">
        <v>0</v>
      </c>
      <c r="G13732" t="s">
        <v>40</v>
      </c>
      <c r="H13732" s="1">
        <v>46170.462476851862</v>
      </c>
      <c r="I13732" t="b">
        <v>0</v>
      </c>
      <c r="J13732" t="b">
        <v>0</v>
      </c>
      <c r="K13732" t="s">
        <v>40</v>
      </c>
      <c r="L13732" t="s">
        <v>60</v>
      </c>
      <c r="M13732">
        <v>40000</v>
      </c>
      <c r="N13732"/>
      <c r="O13732" t="s">
        <v>24841</v>
      </c>
      <c r="P13732" t="s">
        <v>948</v>
      </c>
    </row>
    <row r="13733" spans="1:16" x14ac:dyDescent="0.35">
      <c r="A13733" t="s">
        <v>8</v>
      </c>
      <c r="B13733" t="s">
        <v>24842</v>
      </c>
      <c r="C13733" t="s">
        <v>12679</v>
      </c>
      <c r="D13733" t="s">
        <v>4526</v>
      </c>
      <c r="E13733" t="s">
        <v>88</v>
      </c>
      <c r="F13733" t="b">
        <v>0</v>
      </c>
      <c r="G13733" t="s">
        <v>40</v>
      </c>
      <c r="H13733" s="1">
        <v>46170.464166666658</v>
      </c>
      <c r="I13733" t="b">
        <v>0</v>
      </c>
      <c r="J13733" t="b">
        <v>0</v>
      </c>
      <c r="K13733" t="s">
        <v>40</v>
      </c>
      <c r="L13733" t="s">
        <v>74</v>
      </c>
      <c r="M13733"/>
      <c r="N13733">
        <v>75</v>
      </c>
      <c r="O13733" t="s">
        <v>21509</v>
      </c>
      <c r="P13733" t="s">
        <v>85</v>
      </c>
    </row>
    <row r="13734" spans="1:16" x14ac:dyDescent="0.35">
      <c r="A13734" t="s">
        <v>2</v>
      </c>
      <c r="B13734" t="s">
        <v>851</v>
      </c>
      <c r="C13734" t="s">
        <v>86</v>
      </c>
      <c r="D13734" t="s">
        <v>4526</v>
      </c>
      <c r="E13734" t="s">
        <v>59</v>
      </c>
      <c r="F13734" t="b">
        <v>0</v>
      </c>
      <c r="G13734" t="s">
        <v>77</v>
      </c>
      <c r="H13734" s="1">
        <v>46170.502962962957</v>
      </c>
      <c r="I13734" t="b">
        <v>0</v>
      </c>
      <c r="J13734" t="b">
        <v>1</v>
      </c>
      <c r="K13734" t="s">
        <v>41</v>
      </c>
      <c r="L13734" t="s">
        <v>60</v>
      </c>
      <c r="M13734">
        <v>212000</v>
      </c>
      <c r="N13734"/>
      <c r="O13734" t="s">
        <v>343</v>
      </c>
      <c r="P13734" t="s">
        <v>310</v>
      </c>
    </row>
    <row r="13735" spans="1:16" x14ac:dyDescent="0.35">
      <c r="A13735" t="s">
        <v>5</v>
      </c>
      <c r="B13735" t="s">
        <v>24843</v>
      </c>
      <c r="C13735" t="s">
        <v>500</v>
      </c>
      <c r="D13735" t="s">
        <v>4756</v>
      </c>
      <c r="E13735" t="s">
        <v>59</v>
      </c>
      <c r="F13735" t="b">
        <v>0</v>
      </c>
      <c r="G13735" t="s">
        <v>13</v>
      </c>
      <c r="H13735" s="1">
        <v>46170.504606481481</v>
      </c>
      <c r="I13735" t="b">
        <v>1</v>
      </c>
      <c r="J13735" t="b">
        <v>0</v>
      </c>
      <c r="K13735" t="s">
        <v>13</v>
      </c>
      <c r="L13735" t="s">
        <v>60</v>
      </c>
      <c r="M13735">
        <v>117000</v>
      </c>
      <c r="N13735"/>
      <c r="O13735" t="s">
        <v>2610</v>
      </c>
      <c r="P13735" t="s">
        <v>21246</v>
      </c>
    </row>
    <row r="13736" spans="1:16" x14ac:dyDescent="0.35">
      <c r="A13736" t="s">
        <v>5</v>
      </c>
      <c r="B13736" t="s">
        <v>24844</v>
      </c>
      <c r="C13736" t="s">
        <v>8952</v>
      </c>
      <c r="D13736" t="s">
        <v>4346</v>
      </c>
      <c r="E13736" t="s">
        <v>59</v>
      </c>
      <c r="F13736" t="b">
        <v>0</v>
      </c>
      <c r="G13736" t="s">
        <v>40</v>
      </c>
      <c r="H13736" s="1">
        <v>46170.505787037036</v>
      </c>
      <c r="I13736" t="b">
        <v>1</v>
      </c>
      <c r="J13736" t="b">
        <v>0</v>
      </c>
      <c r="K13736" t="s">
        <v>40</v>
      </c>
      <c r="L13736" t="s">
        <v>60</v>
      </c>
      <c r="M13736">
        <v>52700</v>
      </c>
      <c r="N13736"/>
      <c r="O13736" t="s">
        <v>6434</v>
      </c>
      <c r="P13736" t="s">
        <v>24845</v>
      </c>
    </row>
    <row r="13737" spans="1:16" x14ac:dyDescent="0.35">
      <c r="A13737" t="s">
        <v>2</v>
      </c>
      <c r="B13737" t="s">
        <v>123</v>
      </c>
      <c r="C13737" t="s">
        <v>112</v>
      </c>
      <c r="D13737" t="s">
        <v>4346</v>
      </c>
      <c r="E13737" t="s">
        <v>59</v>
      </c>
      <c r="F13737" t="b">
        <v>0</v>
      </c>
      <c r="G13737" t="s">
        <v>65</v>
      </c>
      <c r="H13737" s="1">
        <v>46170.544629629629</v>
      </c>
      <c r="I13737" t="b">
        <v>0</v>
      </c>
      <c r="J13737" t="b">
        <v>1</v>
      </c>
      <c r="K13737" t="s">
        <v>41</v>
      </c>
      <c r="L13737" t="s">
        <v>60</v>
      </c>
      <c r="M13737">
        <v>182500</v>
      </c>
      <c r="N13737"/>
      <c r="O13737" t="s">
        <v>24846</v>
      </c>
      <c r="P13737" t="s">
        <v>24847</v>
      </c>
    </row>
    <row r="13738" spans="1:16" x14ac:dyDescent="0.35">
      <c r="A13738" t="s">
        <v>1</v>
      </c>
      <c r="B13738" t="s">
        <v>512</v>
      </c>
      <c r="C13738" t="s">
        <v>522</v>
      </c>
      <c r="D13738" t="s">
        <v>4526</v>
      </c>
      <c r="E13738" t="s">
        <v>59</v>
      </c>
      <c r="F13738" t="b">
        <v>0</v>
      </c>
      <c r="G13738" t="s">
        <v>77</v>
      </c>
      <c r="H13738" s="1">
        <v>46170.54587962963</v>
      </c>
      <c r="I13738" t="b">
        <v>0</v>
      </c>
      <c r="J13738" t="b">
        <v>1</v>
      </c>
      <c r="K13738" t="s">
        <v>41</v>
      </c>
      <c r="L13738" t="s">
        <v>60</v>
      </c>
      <c r="M13738">
        <v>141500</v>
      </c>
      <c r="N13738"/>
      <c r="O13738" t="s">
        <v>20747</v>
      </c>
      <c r="P13738" t="s">
        <v>24848</v>
      </c>
    </row>
    <row r="13739" spans="1:16" x14ac:dyDescent="0.35">
      <c r="A13739" t="s">
        <v>5</v>
      </c>
      <c r="B13739" t="s">
        <v>24849</v>
      </c>
      <c r="C13739" t="s">
        <v>76</v>
      </c>
      <c r="D13739" t="s">
        <v>4526</v>
      </c>
      <c r="F13739" t="b">
        <v>1</v>
      </c>
      <c r="G13739" t="s">
        <v>77</v>
      </c>
      <c r="H13739" s="1">
        <v>46170.545902777783</v>
      </c>
      <c r="I13739" t="b">
        <v>1</v>
      </c>
      <c r="J13739" t="b">
        <v>1</v>
      </c>
      <c r="K13739" t="s">
        <v>41</v>
      </c>
      <c r="L13739" t="s">
        <v>74</v>
      </c>
      <c r="M13739"/>
      <c r="N13739">
        <v>62.704999999999998</v>
      </c>
      <c r="O13739" t="s">
        <v>155</v>
      </c>
      <c r="P13739" t="s">
        <v>24850</v>
      </c>
    </row>
    <row r="13740" spans="1:16" x14ac:dyDescent="0.35">
      <c r="A13740" t="s">
        <v>5</v>
      </c>
      <c r="B13740" t="s">
        <v>24851</v>
      </c>
      <c r="C13740" t="s">
        <v>860</v>
      </c>
      <c r="D13740" t="s">
        <v>20164</v>
      </c>
      <c r="E13740" t="s">
        <v>59</v>
      </c>
      <c r="F13740" t="b">
        <v>0</v>
      </c>
      <c r="G13740" t="s">
        <v>77</v>
      </c>
      <c r="H13740" s="1">
        <v>46170.545937499999</v>
      </c>
      <c r="I13740" t="b">
        <v>0</v>
      </c>
      <c r="J13740" t="b">
        <v>1</v>
      </c>
      <c r="K13740" t="s">
        <v>41</v>
      </c>
      <c r="L13740" t="s">
        <v>60</v>
      </c>
      <c r="M13740">
        <v>229000</v>
      </c>
      <c r="N13740"/>
      <c r="O13740" t="s">
        <v>226</v>
      </c>
      <c r="P13740" t="s">
        <v>24852</v>
      </c>
    </row>
    <row r="13741" spans="1:16" x14ac:dyDescent="0.35">
      <c r="A13741" t="s">
        <v>3</v>
      </c>
      <c r="B13741" t="s">
        <v>24853</v>
      </c>
      <c r="C13741" t="s">
        <v>112</v>
      </c>
      <c r="D13741" t="s">
        <v>4346</v>
      </c>
      <c r="E13741" t="s">
        <v>59</v>
      </c>
      <c r="F13741" t="b">
        <v>0</v>
      </c>
      <c r="G13741" t="s">
        <v>65</v>
      </c>
      <c r="H13741" s="1">
        <v>46170.585023148153</v>
      </c>
      <c r="I13741" t="b">
        <v>0</v>
      </c>
      <c r="J13741" t="b">
        <v>0</v>
      </c>
      <c r="K13741" t="s">
        <v>41</v>
      </c>
      <c r="L13741" t="s">
        <v>60</v>
      </c>
      <c r="M13741">
        <v>74534.5</v>
      </c>
      <c r="N13741"/>
      <c r="O13741" t="s">
        <v>19347</v>
      </c>
      <c r="P13741" t="s">
        <v>24854</v>
      </c>
    </row>
    <row r="13742" spans="1:16" x14ac:dyDescent="0.35">
      <c r="A13742" t="s">
        <v>0</v>
      </c>
      <c r="B13742" t="s">
        <v>24855</v>
      </c>
      <c r="C13742" t="s">
        <v>1138</v>
      </c>
      <c r="D13742" t="s">
        <v>4756</v>
      </c>
      <c r="E13742" t="s">
        <v>59</v>
      </c>
      <c r="F13742" t="b">
        <v>0</v>
      </c>
      <c r="G13742" t="s">
        <v>77</v>
      </c>
      <c r="H13742" s="1">
        <v>46170.585023148153</v>
      </c>
      <c r="I13742" t="b">
        <v>0</v>
      </c>
      <c r="J13742" t="b">
        <v>1</v>
      </c>
      <c r="K13742" t="s">
        <v>41</v>
      </c>
      <c r="L13742" t="s">
        <v>60</v>
      </c>
      <c r="M13742">
        <v>105000</v>
      </c>
      <c r="N13742"/>
      <c r="O13742" t="s">
        <v>24856</v>
      </c>
      <c r="P13742" t="s">
        <v>2931</v>
      </c>
    </row>
    <row r="13743" spans="1:16" x14ac:dyDescent="0.35">
      <c r="A13743" t="s">
        <v>0</v>
      </c>
      <c r="B13743" t="s">
        <v>4405</v>
      </c>
      <c r="C13743" t="s">
        <v>114</v>
      </c>
      <c r="D13743" t="s">
        <v>4346</v>
      </c>
      <c r="E13743" t="s">
        <v>88</v>
      </c>
      <c r="F13743" t="b">
        <v>0</v>
      </c>
      <c r="G13743" t="s">
        <v>77</v>
      </c>
      <c r="H13743" s="1">
        <v>46170.585023148153</v>
      </c>
      <c r="I13743" t="b">
        <v>0</v>
      </c>
      <c r="J13743" t="b">
        <v>0</v>
      </c>
      <c r="K13743" t="s">
        <v>41</v>
      </c>
      <c r="L13743" t="s">
        <v>74</v>
      </c>
      <c r="M13743"/>
      <c r="N13743">
        <v>42</v>
      </c>
      <c r="O13743" t="s">
        <v>24857</v>
      </c>
      <c r="P13743" t="s">
        <v>1482</v>
      </c>
    </row>
    <row r="13744" spans="1:16" x14ac:dyDescent="0.35">
      <c r="A13744" t="s">
        <v>7</v>
      </c>
      <c r="B13744" t="s">
        <v>2894</v>
      </c>
      <c r="C13744" t="s">
        <v>14281</v>
      </c>
      <c r="D13744" t="s">
        <v>4346</v>
      </c>
      <c r="E13744" t="s">
        <v>59</v>
      </c>
      <c r="F13744" t="b">
        <v>0</v>
      </c>
      <c r="G13744" t="s">
        <v>65</v>
      </c>
      <c r="H13744" s="1">
        <v>46170.585034722222</v>
      </c>
      <c r="I13744" t="b">
        <v>0</v>
      </c>
      <c r="J13744" t="b">
        <v>0</v>
      </c>
      <c r="K13744" t="s">
        <v>41</v>
      </c>
      <c r="L13744" t="s">
        <v>60</v>
      </c>
      <c r="M13744">
        <v>105000</v>
      </c>
      <c r="N13744"/>
      <c r="O13744" t="s">
        <v>24858</v>
      </c>
      <c r="P13744" t="s">
        <v>24859</v>
      </c>
    </row>
    <row r="13745" spans="1:16" x14ac:dyDescent="0.35">
      <c r="A13745" t="s">
        <v>2</v>
      </c>
      <c r="B13745" t="s">
        <v>24860</v>
      </c>
      <c r="C13745" t="s">
        <v>319</v>
      </c>
      <c r="D13745" t="s">
        <v>2360</v>
      </c>
      <c r="E13745" t="s">
        <v>59</v>
      </c>
      <c r="F13745" t="b">
        <v>0</v>
      </c>
      <c r="G13745" t="s">
        <v>65</v>
      </c>
      <c r="H13745" s="1">
        <v>46170.585046296299</v>
      </c>
      <c r="I13745" t="b">
        <v>0</v>
      </c>
      <c r="J13745" t="b">
        <v>0</v>
      </c>
      <c r="K13745" t="s">
        <v>41</v>
      </c>
      <c r="L13745" t="s">
        <v>74</v>
      </c>
      <c r="M13745"/>
      <c r="N13745">
        <v>52.5</v>
      </c>
      <c r="O13745" t="s">
        <v>24861</v>
      </c>
      <c r="P13745" t="s">
        <v>24862</v>
      </c>
    </row>
    <row r="13746" spans="1:16" x14ac:dyDescent="0.35">
      <c r="A13746" t="s">
        <v>0</v>
      </c>
      <c r="B13746" t="s">
        <v>24863</v>
      </c>
      <c r="C13746" t="s">
        <v>201</v>
      </c>
      <c r="D13746" t="s">
        <v>4526</v>
      </c>
      <c r="E13746" t="s">
        <v>88</v>
      </c>
      <c r="F13746" t="b">
        <v>0</v>
      </c>
      <c r="G13746" t="s">
        <v>77</v>
      </c>
      <c r="H13746" s="1">
        <v>46170.585057870368</v>
      </c>
      <c r="I13746" t="b">
        <v>0</v>
      </c>
      <c r="J13746" t="b">
        <v>1</v>
      </c>
      <c r="K13746" t="s">
        <v>41</v>
      </c>
      <c r="L13746" t="s">
        <v>74</v>
      </c>
      <c r="M13746"/>
      <c r="N13746">
        <v>65</v>
      </c>
      <c r="O13746" t="s">
        <v>166</v>
      </c>
      <c r="P13746" t="s">
        <v>24864</v>
      </c>
    </row>
    <row r="13747" spans="1:16" x14ac:dyDescent="0.35">
      <c r="A13747" t="s">
        <v>0</v>
      </c>
      <c r="B13747" t="s">
        <v>3390</v>
      </c>
      <c r="C13747" t="s">
        <v>22818</v>
      </c>
      <c r="D13747" t="s">
        <v>4526</v>
      </c>
      <c r="E13747" t="s">
        <v>59</v>
      </c>
      <c r="F13747" t="b">
        <v>0</v>
      </c>
      <c r="G13747" t="s">
        <v>40</v>
      </c>
      <c r="H13747" s="1">
        <v>46170.586157407408</v>
      </c>
      <c r="I13747" t="b">
        <v>1</v>
      </c>
      <c r="J13747" t="b">
        <v>0</v>
      </c>
      <c r="K13747" t="s">
        <v>40</v>
      </c>
      <c r="L13747" t="s">
        <v>60</v>
      </c>
      <c r="M13747">
        <v>40000</v>
      </c>
      <c r="N13747"/>
      <c r="O13747" t="s">
        <v>24865</v>
      </c>
      <c r="P13747" t="s">
        <v>426</v>
      </c>
    </row>
    <row r="13748" spans="1:16" x14ac:dyDescent="0.35">
      <c r="A13748" t="s">
        <v>4</v>
      </c>
      <c r="B13748" t="s">
        <v>21904</v>
      </c>
      <c r="C13748" t="s">
        <v>586</v>
      </c>
      <c r="D13748" t="s">
        <v>4526</v>
      </c>
      <c r="E13748" t="s">
        <v>59</v>
      </c>
      <c r="F13748" t="b">
        <v>0</v>
      </c>
      <c r="G13748" t="s">
        <v>41</v>
      </c>
      <c r="H13748" s="1">
        <v>46170.5862037037</v>
      </c>
      <c r="I13748" t="b">
        <v>0</v>
      </c>
      <c r="J13748" t="b">
        <v>1</v>
      </c>
      <c r="K13748" t="s">
        <v>41</v>
      </c>
      <c r="L13748" t="s">
        <v>74</v>
      </c>
      <c r="M13748"/>
      <c r="N13748">
        <v>41</v>
      </c>
      <c r="O13748" t="s">
        <v>14684</v>
      </c>
      <c r="P13748" t="s">
        <v>5801</v>
      </c>
    </row>
    <row r="13749" spans="1:16" x14ac:dyDescent="0.35">
      <c r="A13749" t="s">
        <v>1</v>
      </c>
      <c r="B13749" t="s">
        <v>24866</v>
      </c>
      <c r="C13749" t="s">
        <v>12058</v>
      </c>
      <c r="D13749" t="s">
        <v>4756</v>
      </c>
      <c r="E13749" t="s">
        <v>59</v>
      </c>
      <c r="F13749" t="b">
        <v>0</v>
      </c>
      <c r="G13749" t="s">
        <v>65</v>
      </c>
      <c r="H13749" s="1">
        <v>46170.587569444448</v>
      </c>
      <c r="I13749" t="b">
        <v>1</v>
      </c>
      <c r="J13749" t="b">
        <v>0</v>
      </c>
      <c r="K13749" t="s">
        <v>41</v>
      </c>
      <c r="L13749" t="s">
        <v>60</v>
      </c>
      <c r="M13749">
        <v>105000</v>
      </c>
      <c r="N13749"/>
      <c r="O13749" t="s">
        <v>1394</v>
      </c>
      <c r="P13749" t="s">
        <v>2565</v>
      </c>
    </row>
    <row r="13750" spans="1:16" x14ac:dyDescent="0.35">
      <c r="A13750" t="s">
        <v>8</v>
      </c>
      <c r="B13750" t="s">
        <v>24867</v>
      </c>
      <c r="C13750" t="s">
        <v>422</v>
      </c>
      <c r="D13750" t="s">
        <v>4526</v>
      </c>
      <c r="E13750" t="s">
        <v>88</v>
      </c>
      <c r="F13750" t="b">
        <v>0</v>
      </c>
      <c r="G13750" t="s">
        <v>77</v>
      </c>
      <c r="H13750" s="1">
        <v>46170.587638888886</v>
      </c>
      <c r="I13750" t="b">
        <v>0</v>
      </c>
      <c r="J13750" t="b">
        <v>0</v>
      </c>
      <c r="K13750" t="s">
        <v>41</v>
      </c>
      <c r="L13750" t="s">
        <v>74</v>
      </c>
      <c r="M13750"/>
      <c r="N13750">
        <v>54</v>
      </c>
      <c r="O13750" t="s">
        <v>4115</v>
      </c>
      <c r="P13750" t="s">
        <v>24624</v>
      </c>
    </row>
    <row r="13751" spans="1:16" x14ac:dyDescent="0.35">
      <c r="A13751" t="s">
        <v>5</v>
      </c>
      <c r="B13751" t="s">
        <v>21801</v>
      </c>
      <c r="C13751" t="s">
        <v>40</v>
      </c>
      <c r="D13751" t="s">
        <v>4526</v>
      </c>
      <c r="E13751" t="s">
        <v>59</v>
      </c>
      <c r="F13751" t="b">
        <v>0</v>
      </c>
      <c r="G13751" t="s">
        <v>40</v>
      </c>
      <c r="H13751" s="1">
        <v>46170.589166666658</v>
      </c>
      <c r="I13751" t="b">
        <v>1</v>
      </c>
      <c r="J13751" t="b">
        <v>0</v>
      </c>
      <c r="K13751" t="s">
        <v>40</v>
      </c>
      <c r="L13751" t="s">
        <v>60</v>
      </c>
      <c r="M13751">
        <v>70000</v>
      </c>
      <c r="N13751"/>
      <c r="O13751" t="s">
        <v>21802</v>
      </c>
      <c r="P13751" t="s">
        <v>24868</v>
      </c>
    </row>
    <row r="13752" spans="1:16" x14ac:dyDescent="0.35">
      <c r="A13752" t="s">
        <v>0</v>
      </c>
      <c r="B13752" t="s">
        <v>549</v>
      </c>
      <c r="C13752" t="s">
        <v>1384</v>
      </c>
      <c r="D13752" t="s">
        <v>4526</v>
      </c>
      <c r="E13752" t="s">
        <v>59</v>
      </c>
      <c r="F13752" t="b">
        <v>0</v>
      </c>
      <c r="G13752" t="s">
        <v>77</v>
      </c>
      <c r="H13752" s="1">
        <v>46170.626689814817</v>
      </c>
      <c r="I13752" t="b">
        <v>0</v>
      </c>
      <c r="J13752" t="b">
        <v>1</v>
      </c>
      <c r="K13752" t="s">
        <v>41</v>
      </c>
      <c r="L13752" t="s">
        <v>74</v>
      </c>
      <c r="M13752"/>
      <c r="N13752">
        <v>30</v>
      </c>
      <c r="O13752" t="s">
        <v>7800</v>
      </c>
      <c r="P13752" t="s">
        <v>2313</v>
      </c>
    </row>
    <row r="13753" spans="1:16" x14ac:dyDescent="0.35">
      <c r="A13753" t="s">
        <v>0</v>
      </c>
      <c r="B13753" t="s">
        <v>130</v>
      </c>
      <c r="C13753" t="s">
        <v>567</v>
      </c>
      <c r="D13753" t="s">
        <v>2360</v>
      </c>
      <c r="E13753" t="s">
        <v>59</v>
      </c>
      <c r="F13753" t="b">
        <v>0</v>
      </c>
      <c r="G13753" t="s">
        <v>89</v>
      </c>
      <c r="H13753" s="1">
        <v>46170.626689814817</v>
      </c>
      <c r="I13753" t="b">
        <v>0</v>
      </c>
      <c r="J13753" t="b">
        <v>1</v>
      </c>
      <c r="K13753" t="s">
        <v>41</v>
      </c>
      <c r="L13753" t="s">
        <v>60</v>
      </c>
      <c r="M13753">
        <v>60000</v>
      </c>
      <c r="N13753"/>
      <c r="O13753" t="s">
        <v>24869</v>
      </c>
      <c r="P13753" t="s">
        <v>24870</v>
      </c>
    </row>
    <row r="13754" spans="1:16" x14ac:dyDescent="0.35">
      <c r="A13754" t="s">
        <v>6</v>
      </c>
      <c r="B13754" t="s">
        <v>6</v>
      </c>
      <c r="C13754" t="s">
        <v>94</v>
      </c>
      <c r="D13754" t="s">
        <v>2360</v>
      </c>
      <c r="E13754" t="s">
        <v>59</v>
      </c>
      <c r="F13754" t="b">
        <v>0</v>
      </c>
      <c r="G13754" t="s">
        <v>65</v>
      </c>
      <c r="H13754" s="1">
        <v>46170.626701388886</v>
      </c>
      <c r="I13754" t="b">
        <v>0</v>
      </c>
      <c r="J13754" t="b">
        <v>1</v>
      </c>
      <c r="K13754" t="s">
        <v>41</v>
      </c>
      <c r="L13754" t="s">
        <v>60</v>
      </c>
      <c r="M13754">
        <v>129000</v>
      </c>
      <c r="N13754"/>
      <c r="O13754" t="s">
        <v>24871</v>
      </c>
      <c r="P13754" t="s">
        <v>24872</v>
      </c>
    </row>
    <row r="13755" spans="1:16" x14ac:dyDescent="0.35">
      <c r="A13755" t="s">
        <v>3</v>
      </c>
      <c r="B13755" t="s">
        <v>24873</v>
      </c>
      <c r="C13755" t="s">
        <v>172</v>
      </c>
      <c r="D13755" t="s">
        <v>4526</v>
      </c>
      <c r="E13755" t="s">
        <v>59</v>
      </c>
      <c r="F13755" t="b">
        <v>0</v>
      </c>
      <c r="G13755" t="s">
        <v>68</v>
      </c>
      <c r="H13755" s="1">
        <v>46170.626712962963</v>
      </c>
      <c r="I13755" t="b">
        <v>1</v>
      </c>
      <c r="J13755" t="b">
        <v>0</v>
      </c>
      <c r="K13755" t="s">
        <v>41</v>
      </c>
      <c r="L13755" t="s">
        <v>60</v>
      </c>
      <c r="M13755">
        <v>60000</v>
      </c>
      <c r="N13755"/>
      <c r="O13755" t="s">
        <v>1770</v>
      </c>
      <c r="P13755" t="s">
        <v>6087</v>
      </c>
    </row>
    <row r="13756" spans="1:16" x14ac:dyDescent="0.35">
      <c r="A13756" t="s">
        <v>2</v>
      </c>
      <c r="B13756" t="s">
        <v>24874</v>
      </c>
      <c r="C13756" t="s">
        <v>142</v>
      </c>
      <c r="D13756" t="s">
        <v>4756</v>
      </c>
      <c r="E13756" t="s">
        <v>59</v>
      </c>
      <c r="F13756" t="b">
        <v>0</v>
      </c>
      <c r="G13756" t="s">
        <v>65</v>
      </c>
      <c r="H13756" s="1">
        <v>46170.626712962963</v>
      </c>
      <c r="I13756" t="b">
        <v>0</v>
      </c>
      <c r="J13756" t="b">
        <v>1</v>
      </c>
      <c r="K13756" t="s">
        <v>41</v>
      </c>
      <c r="L13756" t="s">
        <v>60</v>
      </c>
      <c r="M13756">
        <v>125513.5</v>
      </c>
      <c r="N13756"/>
      <c r="O13756" t="s">
        <v>24875</v>
      </c>
      <c r="P13756" t="s">
        <v>24876</v>
      </c>
    </row>
    <row r="13757" spans="1:16" x14ac:dyDescent="0.35">
      <c r="A13757" t="s">
        <v>3</v>
      </c>
      <c r="B13757" t="s">
        <v>24877</v>
      </c>
      <c r="C13757" t="s">
        <v>81</v>
      </c>
      <c r="D13757" t="s">
        <v>4526</v>
      </c>
      <c r="E13757" t="s">
        <v>59</v>
      </c>
      <c r="F13757" t="b">
        <v>0</v>
      </c>
      <c r="G13757" t="s">
        <v>77</v>
      </c>
      <c r="H13757" s="1">
        <v>46170.62672453704</v>
      </c>
      <c r="I13757" t="b">
        <v>0</v>
      </c>
      <c r="J13757" t="b">
        <v>0</v>
      </c>
      <c r="K13757" t="s">
        <v>41</v>
      </c>
      <c r="L13757" t="s">
        <v>60</v>
      </c>
      <c r="M13757">
        <v>127500</v>
      </c>
      <c r="N13757"/>
      <c r="O13757" t="s">
        <v>24878</v>
      </c>
      <c r="P13757" t="s">
        <v>161</v>
      </c>
    </row>
    <row r="13758" spans="1:16" x14ac:dyDescent="0.35">
      <c r="A13758" t="s">
        <v>3</v>
      </c>
      <c r="B13758" t="s">
        <v>8876</v>
      </c>
      <c r="C13758" t="s">
        <v>336</v>
      </c>
      <c r="D13758" t="s">
        <v>2360</v>
      </c>
      <c r="E13758" t="s">
        <v>59</v>
      </c>
      <c r="F13758" t="b">
        <v>0</v>
      </c>
      <c r="G13758" t="s">
        <v>65</v>
      </c>
      <c r="H13758" s="1">
        <v>46170.626747685194</v>
      </c>
      <c r="I13758" t="b">
        <v>0</v>
      </c>
      <c r="J13758" t="b">
        <v>1</v>
      </c>
      <c r="K13758" t="s">
        <v>41</v>
      </c>
      <c r="L13758" t="s">
        <v>60</v>
      </c>
      <c r="M13758">
        <v>72554.5</v>
      </c>
      <c r="N13758"/>
      <c r="O13758" t="s">
        <v>24879</v>
      </c>
      <c r="P13758" t="s">
        <v>4454</v>
      </c>
    </row>
    <row r="13759" spans="1:16" x14ac:dyDescent="0.35">
      <c r="A13759" t="s">
        <v>2</v>
      </c>
      <c r="B13759" t="s">
        <v>2</v>
      </c>
      <c r="C13759" t="s">
        <v>508</v>
      </c>
      <c r="D13759" t="s">
        <v>4526</v>
      </c>
      <c r="E13759" t="s">
        <v>59</v>
      </c>
      <c r="F13759" t="b">
        <v>0</v>
      </c>
      <c r="G13759" t="s">
        <v>73</v>
      </c>
      <c r="H13759" s="1">
        <v>46170.626782407409</v>
      </c>
      <c r="I13759" t="b">
        <v>0</v>
      </c>
      <c r="J13759" t="b">
        <v>1</v>
      </c>
      <c r="K13759" t="s">
        <v>41</v>
      </c>
      <c r="L13759" t="s">
        <v>74</v>
      </c>
      <c r="M13759"/>
      <c r="N13759">
        <v>62.5</v>
      </c>
      <c r="O13759" t="s">
        <v>3605</v>
      </c>
      <c r="P13759" t="s">
        <v>24880</v>
      </c>
    </row>
    <row r="13760" spans="1:16" x14ac:dyDescent="0.35">
      <c r="A13760" t="s">
        <v>5</v>
      </c>
      <c r="B13760" t="s">
        <v>24881</v>
      </c>
      <c r="C13760" t="s">
        <v>19</v>
      </c>
      <c r="D13760" t="s">
        <v>4526</v>
      </c>
      <c r="E13760" t="s">
        <v>59</v>
      </c>
      <c r="F13760" t="b">
        <v>0</v>
      </c>
      <c r="G13760" t="s">
        <v>19</v>
      </c>
      <c r="H13760" s="1">
        <v>46170.627280092587</v>
      </c>
      <c r="I13760" t="b">
        <v>1</v>
      </c>
      <c r="J13760" t="b">
        <v>0</v>
      </c>
      <c r="K13760" t="s">
        <v>19</v>
      </c>
      <c r="L13760" t="s">
        <v>60</v>
      </c>
      <c r="M13760">
        <v>5500000</v>
      </c>
      <c r="N13760"/>
      <c r="O13760" t="s">
        <v>5976</v>
      </c>
      <c r="P13760" t="s">
        <v>24882</v>
      </c>
    </row>
    <row r="13761" spans="1:16" x14ac:dyDescent="0.35">
      <c r="A13761" t="s">
        <v>2</v>
      </c>
      <c r="B13761" t="s">
        <v>24883</v>
      </c>
      <c r="C13761" t="s">
        <v>6744</v>
      </c>
      <c r="D13761" t="s">
        <v>4526</v>
      </c>
      <c r="E13761" t="s">
        <v>59</v>
      </c>
      <c r="F13761" t="b">
        <v>0</v>
      </c>
      <c r="G13761" t="s">
        <v>40</v>
      </c>
      <c r="H13761" s="1">
        <v>46170.627858796302</v>
      </c>
      <c r="I13761" t="b">
        <v>1</v>
      </c>
      <c r="J13761" t="b">
        <v>0</v>
      </c>
      <c r="K13761" t="s">
        <v>40</v>
      </c>
      <c r="L13761" t="s">
        <v>60</v>
      </c>
      <c r="M13761">
        <v>26300</v>
      </c>
      <c r="N13761"/>
      <c r="O13761" t="s">
        <v>24884</v>
      </c>
      <c r="P13761" t="s">
        <v>24885</v>
      </c>
    </row>
    <row r="13762" spans="1:16" x14ac:dyDescent="0.35">
      <c r="A13762" t="s">
        <v>2</v>
      </c>
      <c r="B13762" t="s">
        <v>24886</v>
      </c>
      <c r="C13762" t="s">
        <v>952</v>
      </c>
      <c r="D13762" t="s">
        <v>4526</v>
      </c>
      <c r="E13762" t="s">
        <v>59</v>
      </c>
      <c r="F13762" t="b">
        <v>0</v>
      </c>
      <c r="G13762" t="s">
        <v>68</v>
      </c>
      <c r="H13762" s="1">
        <v>46170.627939814818</v>
      </c>
      <c r="I13762" t="b">
        <v>0</v>
      </c>
      <c r="J13762" t="b">
        <v>1</v>
      </c>
      <c r="K13762" t="s">
        <v>41</v>
      </c>
      <c r="L13762" t="s">
        <v>60</v>
      </c>
      <c r="M13762">
        <v>183500</v>
      </c>
      <c r="N13762"/>
      <c r="O13762" t="s">
        <v>831</v>
      </c>
      <c r="P13762" t="s">
        <v>3960</v>
      </c>
    </row>
    <row r="13763" spans="1:16" x14ac:dyDescent="0.35">
      <c r="A13763" t="s">
        <v>6</v>
      </c>
      <c r="B13763" t="s">
        <v>24887</v>
      </c>
      <c r="C13763" t="s">
        <v>987</v>
      </c>
      <c r="D13763" t="s">
        <v>5349</v>
      </c>
      <c r="E13763" t="s">
        <v>59</v>
      </c>
      <c r="F13763" t="b">
        <v>0</v>
      </c>
      <c r="G13763" t="s">
        <v>65</v>
      </c>
      <c r="H13763" s="1">
        <v>46170.627962962957</v>
      </c>
      <c r="I13763" t="b">
        <v>0</v>
      </c>
      <c r="J13763" t="b">
        <v>1</v>
      </c>
      <c r="K13763" t="s">
        <v>41</v>
      </c>
      <c r="L13763" t="s">
        <v>60</v>
      </c>
      <c r="M13763">
        <v>175500</v>
      </c>
      <c r="N13763"/>
      <c r="O13763" t="s">
        <v>2454</v>
      </c>
      <c r="P13763" t="s">
        <v>24630</v>
      </c>
    </row>
    <row r="13764" spans="1:16" x14ac:dyDescent="0.35">
      <c r="A13764" t="s">
        <v>6</v>
      </c>
      <c r="B13764" t="s">
        <v>24888</v>
      </c>
      <c r="C13764" t="s">
        <v>541</v>
      </c>
      <c r="D13764" t="s">
        <v>4526</v>
      </c>
      <c r="E13764" t="s">
        <v>59</v>
      </c>
      <c r="F13764" t="b">
        <v>0</v>
      </c>
      <c r="G13764" t="s">
        <v>73</v>
      </c>
      <c r="H13764" s="1">
        <v>46170.627974537027</v>
      </c>
      <c r="I13764" t="b">
        <v>0</v>
      </c>
      <c r="J13764" t="b">
        <v>1</v>
      </c>
      <c r="K13764" t="s">
        <v>41</v>
      </c>
      <c r="L13764" t="s">
        <v>60</v>
      </c>
      <c r="M13764">
        <v>142000</v>
      </c>
      <c r="N13764"/>
      <c r="O13764" t="s">
        <v>487</v>
      </c>
      <c r="P13764" t="s">
        <v>24889</v>
      </c>
    </row>
    <row r="13765" spans="1:16" x14ac:dyDescent="0.35">
      <c r="A13765" t="s">
        <v>5</v>
      </c>
      <c r="B13765" t="s">
        <v>24890</v>
      </c>
      <c r="C13765" t="s">
        <v>112</v>
      </c>
      <c r="D13765" t="s">
        <v>4526</v>
      </c>
      <c r="E13765" t="s">
        <v>88</v>
      </c>
      <c r="F13765" t="b">
        <v>0</v>
      </c>
      <c r="G13765" t="s">
        <v>65</v>
      </c>
      <c r="H13765" s="1">
        <v>46170.629236111112</v>
      </c>
      <c r="I13765" t="b">
        <v>1</v>
      </c>
      <c r="J13765" t="b">
        <v>0</v>
      </c>
      <c r="K13765" t="s">
        <v>41</v>
      </c>
      <c r="L13765" t="s">
        <v>74</v>
      </c>
      <c r="M13765"/>
      <c r="N13765">
        <v>82.5</v>
      </c>
      <c r="O13765" t="s">
        <v>7261</v>
      </c>
      <c r="P13765" t="s">
        <v>24891</v>
      </c>
    </row>
    <row r="13766" spans="1:16" x14ac:dyDescent="0.35">
      <c r="A13766" t="s">
        <v>5</v>
      </c>
      <c r="B13766" t="s">
        <v>5</v>
      </c>
      <c r="C13766" t="s">
        <v>1134</v>
      </c>
      <c r="D13766" t="s">
        <v>4526</v>
      </c>
      <c r="E13766" t="s">
        <v>88</v>
      </c>
      <c r="F13766" t="b">
        <v>0</v>
      </c>
      <c r="G13766" t="s">
        <v>65</v>
      </c>
      <c r="H13766" s="1">
        <v>46170.629236111112</v>
      </c>
      <c r="I13766" t="b">
        <v>1</v>
      </c>
      <c r="J13766" t="b">
        <v>0</v>
      </c>
      <c r="K13766" t="s">
        <v>41</v>
      </c>
      <c r="L13766" t="s">
        <v>74</v>
      </c>
      <c r="M13766"/>
      <c r="N13766">
        <v>72.5</v>
      </c>
      <c r="O13766" t="s">
        <v>24892</v>
      </c>
      <c r="P13766" t="s">
        <v>24893</v>
      </c>
    </row>
    <row r="13767" spans="1:16" x14ac:dyDescent="0.35">
      <c r="A13767" t="s">
        <v>5</v>
      </c>
      <c r="B13767" t="s">
        <v>24894</v>
      </c>
      <c r="C13767" t="s">
        <v>206</v>
      </c>
      <c r="D13767" t="s">
        <v>4526</v>
      </c>
      <c r="E13767" t="s">
        <v>59</v>
      </c>
      <c r="F13767" t="b">
        <v>0</v>
      </c>
      <c r="G13767" t="s">
        <v>89</v>
      </c>
      <c r="H13767" s="1">
        <v>46170.629293981481</v>
      </c>
      <c r="I13767" t="b">
        <v>0</v>
      </c>
      <c r="J13767" t="b">
        <v>1</v>
      </c>
      <c r="K13767" t="s">
        <v>41</v>
      </c>
      <c r="L13767" t="s">
        <v>60</v>
      </c>
      <c r="M13767">
        <v>125000</v>
      </c>
      <c r="N13767"/>
      <c r="O13767" t="s">
        <v>24895</v>
      </c>
      <c r="P13767" t="s">
        <v>24896</v>
      </c>
    </row>
    <row r="13768" spans="1:16" x14ac:dyDescent="0.35">
      <c r="A13768" t="s">
        <v>3</v>
      </c>
      <c r="B13768" t="s">
        <v>24897</v>
      </c>
      <c r="C13768" t="s">
        <v>102</v>
      </c>
      <c r="D13768" t="s">
        <v>4526</v>
      </c>
      <c r="E13768" t="s">
        <v>59</v>
      </c>
      <c r="F13768" t="b">
        <v>0</v>
      </c>
      <c r="G13768" t="s">
        <v>77</v>
      </c>
      <c r="H13768" s="1">
        <v>46170.629328703697</v>
      </c>
      <c r="I13768" t="b">
        <v>0</v>
      </c>
      <c r="J13768" t="b">
        <v>0</v>
      </c>
      <c r="K13768" t="s">
        <v>41</v>
      </c>
      <c r="L13768" t="s">
        <v>74</v>
      </c>
      <c r="M13768"/>
      <c r="N13768">
        <v>49</v>
      </c>
      <c r="O13768" t="s">
        <v>2510</v>
      </c>
      <c r="P13768" t="s">
        <v>4300</v>
      </c>
    </row>
    <row r="13769" spans="1:16" x14ac:dyDescent="0.35">
      <c r="A13769" t="s">
        <v>0</v>
      </c>
      <c r="B13769" t="s">
        <v>24898</v>
      </c>
      <c r="C13769" t="s">
        <v>172</v>
      </c>
      <c r="D13769" t="s">
        <v>4526</v>
      </c>
      <c r="E13769" t="s">
        <v>88</v>
      </c>
      <c r="F13769" t="b">
        <v>0</v>
      </c>
      <c r="G13769" t="s">
        <v>68</v>
      </c>
      <c r="H13769" s="1">
        <v>46170.668356481481</v>
      </c>
      <c r="I13769" t="b">
        <v>1</v>
      </c>
      <c r="J13769" t="b">
        <v>0</v>
      </c>
      <c r="K13769" t="s">
        <v>41</v>
      </c>
      <c r="L13769" t="s">
        <v>74</v>
      </c>
      <c r="M13769"/>
      <c r="N13769">
        <v>30</v>
      </c>
      <c r="O13769" t="s">
        <v>1970</v>
      </c>
      <c r="P13769" t="s">
        <v>219</v>
      </c>
    </row>
    <row r="13770" spans="1:16" x14ac:dyDescent="0.35">
      <c r="A13770" t="s">
        <v>0</v>
      </c>
      <c r="B13770" t="s">
        <v>3599</v>
      </c>
      <c r="C13770" t="s">
        <v>16237</v>
      </c>
      <c r="D13770" t="s">
        <v>4346</v>
      </c>
      <c r="E13770" t="s">
        <v>59</v>
      </c>
      <c r="F13770" t="b">
        <v>0</v>
      </c>
      <c r="G13770" t="s">
        <v>65</v>
      </c>
      <c r="H13770" s="1">
        <v>46170.668356481481</v>
      </c>
      <c r="I13770" t="b">
        <v>1</v>
      </c>
      <c r="J13770" t="b">
        <v>1</v>
      </c>
      <c r="K13770" t="s">
        <v>41</v>
      </c>
      <c r="L13770" t="s">
        <v>60</v>
      </c>
      <c r="M13770">
        <v>82500</v>
      </c>
      <c r="N13770"/>
      <c r="O13770" t="s">
        <v>16238</v>
      </c>
      <c r="P13770" t="s">
        <v>24899</v>
      </c>
    </row>
    <row r="13771" spans="1:16" x14ac:dyDescent="0.35">
      <c r="A13771" t="s">
        <v>0</v>
      </c>
      <c r="B13771" t="s">
        <v>24900</v>
      </c>
      <c r="C13771" t="s">
        <v>172</v>
      </c>
      <c r="D13771" t="s">
        <v>4526</v>
      </c>
      <c r="E13771" t="s">
        <v>88</v>
      </c>
      <c r="F13771" t="b">
        <v>0</v>
      </c>
      <c r="G13771" t="s">
        <v>68</v>
      </c>
      <c r="H13771" s="1">
        <v>46170.668356481481</v>
      </c>
      <c r="I13771" t="b">
        <v>1</v>
      </c>
      <c r="J13771" t="b">
        <v>0</v>
      </c>
      <c r="K13771" t="s">
        <v>41</v>
      </c>
      <c r="L13771" t="s">
        <v>74</v>
      </c>
      <c r="M13771"/>
      <c r="N13771">
        <v>30</v>
      </c>
      <c r="O13771" t="s">
        <v>1970</v>
      </c>
      <c r="P13771" t="s">
        <v>219</v>
      </c>
    </row>
    <row r="13772" spans="1:16" x14ac:dyDescent="0.35">
      <c r="A13772" t="s">
        <v>0</v>
      </c>
      <c r="B13772" t="s">
        <v>24901</v>
      </c>
      <c r="C13772" t="s">
        <v>1863</v>
      </c>
      <c r="D13772" t="s">
        <v>4756</v>
      </c>
      <c r="E13772" t="s">
        <v>59</v>
      </c>
      <c r="F13772" t="b">
        <v>0</v>
      </c>
      <c r="G13772" t="s">
        <v>89</v>
      </c>
      <c r="H13772" s="1">
        <v>46170.668356481481</v>
      </c>
      <c r="I13772" t="b">
        <v>0</v>
      </c>
      <c r="J13772" t="b">
        <v>1</v>
      </c>
      <c r="K13772" t="s">
        <v>41</v>
      </c>
      <c r="L13772" t="s">
        <v>60</v>
      </c>
      <c r="M13772">
        <v>85000</v>
      </c>
      <c r="N13772"/>
      <c r="O13772" t="s">
        <v>1402</v>
      </c>
    </row>
    <row r="13773" spans="1:16" x14ac:dyDescent="0.35">
      <c r="A13773" t="s">
        <v>3</v>
      </c>
      <c r="B13773" t="s">
        <v>24902</v>
      </c>
      <c r="C13773" t="s">
        <v>1250</v>
      </c>
      <c r="D13773" t="s">
        <v>4526</v>
      </c>
      <c r="E13773" t="s">
        <v>88</v>
      </c>
      <c r="F13773" t="b">
        <v>0</v>
      </c>
      <c r="G13773" t="s">
        <v>89</v>
      </c>
      <c r="H13773" s="1">
        <v>46170.668368055558</v>
      </c>
      <c r="I13773" t="b">
        <v>0</v>
      </c>
      <c r="J13773" t="b">
        <v>0</v>
      </c>
      <c r="K13773" t="s">
        <v>41</v>
      </c>
      <c r="L13773" t="s">
        <v>74</v>
      </c>
      <c r="M13773"/>
      <c r="N13773">
        <v>57</v>
      </c>
      <c r="O13773" t="s">
        <v>13264</v>
      </c>
      <c r="P13773" t="s">
        <v>881</v>
      </c>
    </row>
    <row r="13774" spans="1:16" x14ac:dyDescent="0.35">
      <c r="A13774" t="s">
        <v>0</v>
      </c>
      <c r="B13774" t="s">
        <v>0</v>
      </c>
      <c r="C13774" t="s">
        <v>28</v>
      </c>
      <c r="D13774" t="s">
        <v>2544</v>
      </c>
      <c r="E13774" t="s">
        <v>59</v>
      </c>
      <c r="F13774" t="b">
        <v>0</v>
      </c>
      <c r="G13774" t="s">
        <v>28</v>
      </c>
      <c r="H13774" s="1">
        <v>46170.66914351852</v>
      </c>
      <c r="I13774" t="b">
        <v>0</v>
      </c>
      <c r="J13774" t="b">
        <v>0</v>
      </c>
      <c r="K13774" t="s">
        <v>28</v>
      </c>
      <c r="L13774" t="s">
        <v>60</v>
      </c>
      <c r="M13774">
        <v>80000</v>
      </c>
      <c r="N13774"/>
      <c r="O13774" t="s">
        <v>2544</v>
      </c>
      <c r="P13774" t="s">
        <v>24903</v>
      </c>
    </row>
    <row r="13775" spans="1:16" x14ac:dyDescent="0.35">
      <c r="A13775" t="s">
        <v>2</v>
      </c>
      <c r="B13775" t="s">
        <v>4135</v>
      </c>
      <c r="C13775" t="s">
        <v>330</v>
      </c>
      <c r="D13775" t="s">
        <v>4756</v>
      </c>
      <c r="E13775" t="s">
        <v>59</v>
      </c>
      <c r="F13775" t="b">
        <v>0</v>
      </c>
      <c r="G13775" t="s">
        <v>41</v>
      </c>
      <c r="H13775" s="1">
        <v>46170.669490740736</v>
      </c>
      <c r="I13775" t="b">
        <v>1</v>
      </c>
      <c r="J13775" t="b">
        <v>1</v>
      </c>
      <c r="K13775" t="s">
        <v>41</v>
      </c>
      <c r="L13775" t="s">
        <v>60</v>
      </c>
      <c r="M13775">
        <v>80500</v>
      </c>
      <c r="N13775"/>
      <c r="O13775" t="s">
        <v>10081</v>
      </c>
      <c r="P13775" t="s">
        <v>875</v>
      </c>
    </row>
    <row r="13776" spans="1:16" x14ac:dyDescent="0.35">
      <c r="A13776" t="s">
        <v>2</v>
      </c>
      <c r="B13776" t="s">
        <v>24904</v>
      </c>
      <c r="C13776" t="s">
        <v>743</v>
      </c>
      <c r="D13776" t="s">
        <v>4526</v>
      </c>
      <c r="E13776" t="s">
        <v>88</v>
      </c>
      <c r="F13776" t="b">
        <v>0</v>
      </c>
      <c r="G13776" t="s">
        <v>77</v>
      </c>
      <c r="H13776" s="1">
        <v>46170.669629629629</v>
      </c>
      <c r="I13776" t="b">
        <v>0</v>
      </c>
      <c r="J13776" t="b">
        <v>1</v>
      </c>
      <c r="K13776" t="s">
        <v>41</v>
      </c>
      <c r="L13776" t="s">
        <v>74</v>
      </c>
      <c r="M13776"/>
      <c r="N13776">
        <v>94.39500000000001</v>
      </c>
      <c r="O13776" t="s">
        <v>2621</v>
      </c>
      <c r="P13776" t="s">
        <v>2503</v>
      </c>
    </row>
    <row r="13777" spans="1:16" x14ac:dyDescent="0.35">
      <c r="A13777" t="s">
        <v>2</v>
      </c>
      <c r="B13777" t="s">
        <v>24905</v>
      </c>
      <c r="C13777" t="s">
        <v>440</v>
      </c>
      <c r="D13777" t="s">
        <v>4756</v>
      </c>
      <c r="E13777" t="s">
        <v>59</v>
      </c>
      <c r="F13777" t="b">
        <v>0</v>
      </c>
      <c r="G13777" t="s">
        <v>65</v>
      </c>
      <c r="H13777" s="1">
        <v>46170.669710648152</v>
      </c>
      <c r="I13777" t="b">
        <v>0</v>
      </c>
      <c r="J13777" t="b">
        <v>1</v>
      </c>
      <c r="K13777" t="s">
        <v>41</v>
      </c>
      <c r="L13777" t="s">
        <v>60</v>
      </c>
      <c r="M13777">
        <v>180000</v>
      </c>
      <c r="N13777"/>
      <c r="O13777" t="s">
        <v>4119</v>
      </c>
      <c r="P13777" t="s">
        <v>24906</v>
      </c>
    </row>
    <row r="13778" spans="1:16" x14ac:dyDescent="0.35">
      <c r="A13778" t="s">
        <v>5</v>
      </c>
      <c r="B13778" t="s">
        <v>24907</v>
      </c>
      <c r="C13778" t="s">
        <v>2269</v>
      </c>
      <c r="D13778" t="s">
        <v>4346</v>
      </c>
      <c r="E13778" t="s">
        <v>59</v>
      </c>
      <c r="F13778" t="b">
        <v>0</v>
      </c>
      <c r="G13778" t="s">
        <v>65</v>
      </c>
      <c r="H13778" s="1">
        <v>46170.670902777783</v>
      </c>
      <c r="I13778" t="b">
        <v>1</v>
      </c>
      <c r="J13778" t="b">
        <v>1</v>
      </c>
      <c r="K13778" t="s">
        <v>41</v>
      </c>
      <c r="L13778" t="s">
        <v>60</v>
      </c>
      <c r="M13778">
        <v>157500</v>
      </c>
      <c r="N13778"/>
      <c r="O13778" t="s">
        <v>24908</v>
      </c>
      <c r="P13778" t="s">
        <v>24909</v>
      </c>
    </row>
    <row r="13779" spans="1:16" x14ac:dyDescent="0.35">
      <c r="A13779" t="s">
        <v>4</v>
      </c>
      <c r="B13779" t="s">
        <v>14672</v>
      </c>
      <c r="C13779" t="s">
        <v>14673</v>
      </c>
      <c r="D13779" t="s">
        <v>4756</v>
      </c>
      <c r="E13779" t="s">
        <v>59</v>
      </c>
      <c r="F13779" t="b">
        <v>0</v>
      </c>
      <c r="G13779" t="s">
        <v>13</v>
      </c>
      <c r="H13779" s="1">
        <v>46170.671307870369</v>
      </c>
      <c r="I13779" t="b">
        <v>1</v>
      </c>
      <c r="J13779" t="b">
        <v>0</v>
      </c>
      <c r="K13779" t="s">
        <v>13</v>
      </c>
      <c r="L13779" t="s">
        <v>60</v>
      </c>
      <c r="M13779">
        <v>127800</v>
      </c>
      <c r="N13779"/>
      <c r="O13779" t="s">
        <v>14674</v>
      </c>
      <c r="P13779" t="s">
        <v>14675</v>
      </c>
    </row>
    <row r="13780" spans="1:16" x14ac:dyDescent="0.35">
      <c r="A13780" t="s">
        <v>3</v>
      </c>
      <c r="B13780" t="s">
        <v>24910</v>
      </c>
      <c r="C13780" t="s">
        <v>112</v>
      </c>
      <c r="D13780" t="s">
        <v>4346</v>
      </c>
      <c r="E13780" t="s">
        <v>59</v>
      </c>
      <c r="F13780" t="b">
        <v>0</v>
      </c>
      <c r="G13780" t="s">
        <v>65</v>
      </c>
      <c r="H13780" s="1">
        <v>46170.710023148153</v>
      </c>
      <c r="I13780" t="b">
        <v>0</v>
      </c>
      <c r="J13780" t="b">
        <v>0</v>
      </c>
      <c r="K13780" t="s">
        <v>41</v>
      </c>
      <c r="L13780" t="s">
        <v>60</v>
      </c>
      <c r="M13780">
        <v>77500</v>
      </c>
      <c r="N13780"/>
      <c r="O13780" t="s">
        <v>1368</v>
      </c>
      <c r="P13780" t="s">
        <v>24911</v>
      </c>
    </row>
    <row r="13781" spans="1:16" x14ac:dyDescent="0.35">
      <c r="A13781" t="s">
        <v>0</v>
      </c>
      <c r="B13781" t="s">
        <v>24912</v>
      </c>
      <c r="C13781" t="s">
        <v>5717</v>
      </c>
      <c r="D13781" t="s">
        <v>4346</v>
      </c>
      <c r="E13781" t="s">
        <v>59</v>
      </c>
      <c r="F13781" t="b">
        <v>0</v>
      </c>
      <c r="G13781" t="s">
        <v>19</v>
      </c>
      <c r="H13781" s="1">
        <v>46170.710520833331</v>
      </c>
      <c r="I13781" t="b">
        <v>1</v>
      </c>
      <c r="J13781" t="b">
        <v>0</v>
      </c>
      <c r="K13781" t="s">
        <v>19</v>
      </c>
      <c r="L13781" t="s">
        <v>60</v>
      </c>
      <c r="M13781">
        <v>350000</v>
      </c>
      <c r="N13781"/>
      <c r="O13781" t="s">
        <v>24913</v>
      </c>
      <c r="P13781" t="s">
        <v>713</v>
      </c>
    </row>
    <row r="13782" spans="1:16" x14ac:dyDescent="0.35">
      <c r="A13782" t="s">
        <v>0</v>
      </c>
      <c r="B13782" t="s">
        <v>24914</v>
      </c>
      <c r="C13782" t="s">
        <v>5717</v>
      </c>
      <c r="D13782" t="s">
        <v>4346</v>
      </c>
      <c r="E13782" t="s">
        <v>59</v>
      </c>
      <c r="F13782" t="b">
        <v>0</v>
      </c>
      <c r="G13782" t="s">
        <v>19</v>
      </c>
      <c r="H13782" s="1">
        <v>46170.710578703707</v>
      </c>
      <c r="I13782" t="b">
        <v>0</v>
      </c>
      <c r="J13782" t="b">
        <v>0</v>
      </c>
      <c r="K13782" t="s">
        <v>19</v>
      </c>
      <c r="L13782" t="s">
        <v>60</v>
      </c>
      <c r="M13782">
        <v>750000</v>
      </c>
      <c r="N13782"/>
      <c r="O13782" t="s">
        <v>24915</v>
      </c>
      <c r="P13782" t="s">
        <v>875</v>
      </c>
    </row>
    <row r="13783" spans="1:16" x14ac:dyDescent="0.35">
      <c r="A13783" t="s">
        <v>2</v>
      </c>
      <c r="B13783" t="s">
        <v>24916</v>
      </c>
      <c r="C13783" t="s">
        <v>5717</v>
      </c>
      <c r="D13783" t="s">
        <v>4346</v>
      </c>
      <c r="E13783" t="s">
        <v>59</v>
      </c>
      <c r="F13783" t="b">
        <v>0</v>
      </c>
      <c r="G13783" t="s">
        <v>19</v>
      </c>
      <c r="H13783" s="1">
        <v>46170.710578703707</v>
      </c>
      <c r="I13783" t="b">
        <v>0</v>
      </c>
      <c r="J13783" t="b">
        <v>0</v>
      </c>
      <c r="K13783" t="s">
        <v>19</v>
      </c>
      <c r="L13783" t="s">
        <v>60</v>
      </c>
      <c r="M13783">
        <v>850000</v>
      </c>
      <c r="N13783"/>
      <c r="O13783" t="s">
        <v>24913</v>
      </c>
      <c r="P13783" t="s">
        <v>24917</v>
      </c>
    </row>
    <row r="13784" spans="1:16" x14ac:dyDescent="0.35">
      <c r="A13784" t="s">
        <v>2</v>
      </c>
      <c r="B13784" t="s">
        <v>24918</v>
      </c>
      <c r="C13784" t="s">
        <v>5717</v>
      </c>
      <c r="D13784" t="s">
        <v>4346</v>
      </c>
      <c r="E13784" t="s">
        <v>59</v>
      </c>
      <c r="F13784" t="b">
        <v>0</v>
      </c>
      <c r="G13784" t="s">
        <v>19</v>
      </c>
      <c r="H13784" s="1">
        <v>46170.710578703707</v>
      </c>
      <c r="I13784" t="b">
        <v>1</v>
      </c>
      <c r="J13784" t="b">
        <v>0</v>
      </c>
      <c r="K13784" t="s">
        <v>19</v>
      </c>
      <c r="L13784" t="s">
        <v>60</v>
      </c>
      <c r="M13784">
        <v>875000</v>
      </c>
      <c r="N13784"/>
      <c r="O13784" t="s">
        <v>14676</v>
      </c>
      <c r="P13784" t="s">
        <v>8069</v>
      </c>
    </row>
    <row r="13785" spans="1:16" x14ac:dyDescent="0.35">
      <c r="A13785" t="s">
        <v>0</v>
      </c>
      <c r="B13785" t="s">
        <v>24919</v>
      </c>
      <c r="C13785" t="s">
        <v>76</v>
      </c>
      <c r="D13785" t="s">
        <v>141</v>
      </c>
      <c r="E13785" t="s">
        <v>88</v>
      </c>
      <c r="F13785" t="b">
        <v>1</v>
      </c>
      <c r="G13785" t="s">
        <v>41</v>
      </c>
      <c r="H13785" s="1">
        <v>46170.711157407408</v>
      </c>
      <c r="I13785" t="b">
        <v>1</v>
      </c>
      <c r="J13785" t="b">
        <v>0</v>
      </c>
      <c r="K13785" t="s">
        <v>41</v>
      </c>
      <c r="L13785" t="s">
        <v>74</v>
      </c>
      <c r="M13785"/>
      <c r="N13785">
        <v>74.5</v>
      </c>
      <c r="O13785" t="s">
        <v>141</v>
      </c>
      <c r="P13785" t="s">
        <v>1738</v>
      </c>
    </row>
    <row r="13786" spans="1:16" x14ac:dyDescent="0.35">
      <c r="A13786" t="s">
        <v>0</v>
      </c>
      <c r="B13786" t="s">
        <v>24920</v>
      </c>
      <c r="C13786" t="s">
        <v>520</v>
      </c>
      <c r="D13786" t="s">
        <v>4526</v>
      </c>
      <c r="E13786" t="s">
        <v>88</v>
      </c>
      <c r="F13786" t="b">
        <v>0</v>
      </c>
      <c r="G13786" t="s">
        <v>41</v>
      </c>
      <c r="H13786" s="1">
        <v>46170.711215277777</v>
      </c>
      <c r="I13786" t="b">
        <v>1</v>
      </c>
      <c r="J13786" t="b">
        <v>0</v>
      </c>
      <c r="K13786" t="s">
        <v>41</v>
      </c>
      <c r="L13786" t="s">
        <v>74</v>
      </c>
      <c r="M13786"/>
      <c r="N13786">
        <v>70</v>
      </c>
      <c r="O13786" t="s">
        <v>749</v>
      </c>
      <c r="P13786" t="s">
        <v>3008</v>
      </c>
    </row>
    <row r="13787" spans="1:16" x14ac:dyDescent="0.35">
      <c r="A13787" t="s">
        <v>2</v>
      </c>
      <c r="B13787" t="s">
        <v>466</v>
      </c>
      <c r="C13787" t="s">
        <v>200</v>
      </c>
      <c r="D13787" t="s">
        <v>4346</v>
      </c>
      <c r="E13787" t="s">
        <v>88</v>
      </c>
      <c r="F13787" t="b">
        <v>0</v>
      </c>
      <c r="G13787" t="s">
        <v>65</v>
      </c>
      <c r="H13787" s="1">
        <v>46170.71130787037</v>
      </c>
      <c r="I13787" t="b">
        <v>0</v>
      </c>
      <c r="J13787" t="b">
        <v>0</v>
      </c>
      <c r="K13787" t="s">
        <v>41</v>
      </c>
      <c r="L13787" t="s">
        <v>74</v>
      </c>
      <c r="M13787"/>
      <c r="N13787">
        <v>79.5</v>
      </c>
      <c r="O13787" t="s">
        <v>1715</v>
      </c>
      <c r="P13787" t="s">
        <v>24921</v>
      </c>
    </row>
    <row r="13788" spans="1:16" x14ac:dyDescent="0.35">
      <c r="A13788" t="s">
        <v>2</v>
      </c>
      <c r="B13788" t="s">
        <v>24922</v>
      </c>
      <c r="C13788" t="s">
        <v>5215</v>
      </c>
      <c r="D13788" t="s">
        <v>4346</v>
      </c>
      <c r="E13788" t="s">
        <v>59</v>
      </c>
      <c r="F13788" t="b">
        <v>0</v>
      </c>
      <c r="G13788" t="s">
        <v>19</v>
      </c>
      <c r="H13788" s="1">
        <v>46170.711840277778</v>
      </c>
      <c r="I13788" t="b">
        <v>0</v>
      </c>
      <c r="J13788" t="b">
        <v>0</v>
      </c>
      <c r="K13788" t="s">
        <v>19</v>
      </c>
      <c r="L13788" t="s">
        <v>60</v>
      </c>
      <c r="M13788">
        <v>1000000</v>
      </c>
      <c r="N13788"/>
      <c r="O13788" t="s">
        <v>14676</v>
      </c>
      <c r="P13788" t="s">
        <v>24923</v>
      </c>
    </row>
    <row r="13789" spans="1:16" x14ac:dyDescent="0.35">
      <c r="A13789" t="s">
        <v>5</v>
      </c>
      <c r="B13789" t="s">
        <v>24924</v>
      </c>
      <c r="C13789" t="s">
        <v>1614</v>
      </c>
      <c r="D13789" t="s">
        <v>4526</v>
      </c>
      <c r="E13789" t="s">
        <v>59</v>
      </c>
      <c r="F13789" t="b">
        <v>0</v>
      </c>
      <c r="G13789" t="s">
        <v>89</v>
      </c>
      <c r="H13789" s="1">
        <v>46170.712546296287</v>
      </c>
      <c r="I13789" t="b">
        <v>0</v>
      </c>
      <c r="J13789" t="b">
        <v>1</v>
      </c>
      <c r="K13789" t="s">
        <v>41</v>
      </c>
      <c r="L13789" t="s">
        <v>60</v>
      </c>
      <c r="M13789">
        <v>137000</v>
      </c>
      <c r="N13789"/>
      <c r="O13789" t="s">
        <v>6743</v>
      </c>
      <c r="P13789" t="s">
        <v>24925</v>
      </c>
    </row>
    <row r="13790" spans="1:16" x14ac:dyDescent="0.35">
      <c r="A13790" t="s">
        <v>5</v>
      </c>
      <c r="B13790" t="s">
        <v>16686</v>
      </c>
      <c r="C13790" t="s">
        <v>102</v>
      </c>
      <c r="D13790" t="s">
        <v>4346</v>
      </c>
      <c r="E13790" t="s">
        <v>59</v>
      </c>
      <c r="F13790" t="b">
        <v>0</v>
      </c>
      <c r="G13790" t="s">
        <v>77</v>
      </c>
      <c r="H13790" s="1">
        <v>46170.712557870371</v>
      </c>
      <c r="I13790" t="b">
        <v>1</v>
      </c>
      <c r="J13790" t="b">
        <v>0</v>
      </c>
      <c r="K13790" t="s">
        <v>41</v>
      </c>
      <c r="L13790" t="s">
        <v>60</v>
      </c>
      <c r="M13790">
        <v>211000</v>
      </c>
      <c r="N13790"/>
      <c r="O13790" t="s">
        <v>16687</v>
      </c>
      <c r="P13790" t="s">
        <v>24926</v>
      </c>
    </row>
    <row r="13791" spans="1:16" x14ac:dyDescent="0.35">
      <c r="A13791" t="s">
        <v>1</v>
      </c>
      <c r="B13791" t="s">
        <v>24927</v>
      </c>
      <c r="C13791" t="s">
        <v>142</v>
      </c>
      <c r="D13791" t="s">
        <v>4526</v>
      </c>
      <c r="E13791" t="s">
        <v>59</v>
      </c>
      <c r="F13791" t="b">
        <v>0</v>
      </c>
      <c r="G13791" t="s">
        <v>77</v>
      </c>
      <c r="H13791" s="1">
        <v>46170.712569444448</v>
      </c>
      <c r="I13791" t="b">
        <v>0</v>
      </c>
      <c r="J13791" t="b">
        <v>1</v>
      </c>
      <c r="K13791" t="s">
        <v>41</v>
      </c>
      <c r="L13791" t="s">
        <v>60</v>
      </c>
      <c r="M13791">
        <v>170000</v>
      </c>
      <c r="N13791"/>
      <c r="O13791" t="s">
        <v>10554</v>
      </c>
      <c r="P13791" t="s">
        <v>12843</v>
      </c>
    </row>
    <row r="13792" spans="1:16" x14ac:dyDescent="0.35">
      <c r="A13792" t="s">
        <v>5</v>
      </c>
      <c r="B13792" t="s">
        <v>24928</v>
      </c>
      <c r="C13792" t="s">
        <v>190</v>
      </c>
      <c r="D13792" t="s">
        <v>4756</v>
      </c>
      <c r="E13792" t="s">
        <v>59</v>
      </c>
      <c r="F13792" t="b">
        <v>0</v>
      </c>
      <c r="G13792" t="s">
        <v>73</v>
      </c>
      <c r="H13792" s="1">
        <v>46170.712581018517</v>
      </c>
      <c r="I13792" t="b">
        <v>0</v>
      </c>
      <c r="J13792" t="b">
        <v>0</v>
      </c>
      <c r="K13792" t="s">
        <v>41</v>
      </c>
      <c r="L13792" t="s">
        <v>60</v>
      </c>
      <c r="M13792">
        <v>175000</v>
      </c>
      <c r="N13792"/>
      <c r="O13792" t="s">
        <v>3085</v>
      </c>
      <c r="P13792" t="s">
        <v>24929</v>
      </c>
    </row>
    <row r="13793" spans="1:16" x14ac:dyDescent="0.35">
      <c r="A13793" t="s">
        <v>2</v>
      </c>
      <c r="B13793" t="s">
        <v>275</v>
      </c>
      <c r="C13793" t="s">
        <v>2408</v>
      </c>
      <c r="D13793" t="s">
        <v>4346</v>
      </c>
      <c r="E13793" t="s">
        <v>59</v>
      </c>
      <c r="F13793" t="b">
        <v>0</v>
      </c>
      <c r="G13793" t="s">
        <v>13</v>
      </c>
      <c r="H13793" s="1">
        <v>46170.712939814817</v>
      </c>
      <c r="I13793" t="b">
        <v>0</v>
      </c>
      <c r="J13793" t="b">
        <v>0</v>
      </c>
      <c r="K13793" t="s">
        <v>13</v>
      </c>
      <c r="L13793" t="s">
        <v>60</v>
      </c>
      <c r="M13793">
        <v>113000</v>
      </c>
      <c r="N13793"/>
      <c r="O13793" t="s">
        <v>24930</v>
      </c>
      <c r="P13793" t="s">
        <v>24931</v>
      </c>
    </row>
    <row r="13794" spans="1:16" x14ac:dyDescent="0.35">
      <c r="A13794" t="s">
        <v>1</v>
      </c>
      <c r="B13794" t="s">
        <v>417</v>
      </c>
      <c r="C13794" t="s">
        <v>5215</v>
      </c>
      <c r="D13794" t="s">
        <v>4346</v>
      </c>
      <c r="E13794" t="s">
        <v>59</v>
      </c>
      <c r="F13794" t="b">
        <v>0</v>
      </c>
      <c r="G13794" t="s">
        <v>19</v>
      </c>
      <c r="H13794" s="1">
        <v>46170.713229166657</v>
      </c>
      <c r="I13794" t="b">
        <v>0</v>
      </c>
      <c r="J13794" t="b">
        <v>0</v>
      </c>
      <c r="K13794" t="s">
        <v>19</v>
      </c>
      <c r="L13794" t="s">
        <v>60</v>
      </c>
      <c r="M13794">
        <v>550000</v>
      </c>
      <c r="N13794"/>
      <c r="O13794" t="s">
        <v>24932</v>
      </c>
      <c r="P13794" t="s">
        <v>24933</v>
      </c>
    </row>
    <row r="13795" spans="1:16" x14ac:dyDescent="0.35">
      <c r="A13795" t="s">
        <v>1</v>
      </c>
      <c r="B13795" t="s">
        <v>24934</v>
      </c>
      <c r="C13795" t="s">
        <v>5717</v>
      </c>
      <c r="D13795" t="s">
        <v>4346</v>
      </c>
      <c r="E13795" t="s">
        <v>59</v>
      </c>
      <c r="F13795" t="b">
        <v>0</v>
      </c>
      <c r="G13795" t="s">
        <v>19</v>
      </c>
      <c r="H13795" s="1">
        <v>46170.713229166657</v>
      </c>
      <c r="I13795" t="b">
        <v>0</v>
      </c>
      <c r="J13795" t="b">
        <v>0</v>
      </c>
      <c r="K13795" t="s">
        <v>19</v>
      </c>
      <c r="L13795" t="s">
        <v>60</v>
      </c>
      <c r="M13795">
        <v>750000</v>
      </c>
      <c r="N13795"/>
      <c r="O13795" t="s">
        <v>24935</v>
      </c>
      <c r="P13795" t="s">
        <v>24936</v>
      </c>
    </row>
    <row r="13796" spans="1:16" x14ac:dyDescent="0.35">
      <c r="A13796" t="s">
        <v>5</v>
      </c>
      <c r="B13796" t="s">
        <v>24937</v>
      </c>
      <c r="C13796" t="s">
        <v>5215</v>
      </c>
      <c r="D13796" t="s">
        <v>4346</v>
      </c>
      <c r="E13796" t="s">
        <v>59</v>
      </c>
      <c r="F13796" t="b">
        <v>0</v>
      </c>
      <c r="G13796" t="s">
        <v>19</v>
      </c>
      <c r="H13796" s="1">
        <v>46170.713310185187</v>
      </c>
      <c r="I13796" t="b">
        <v>1</v>
      </c>
      <c r="J13796" t="b">
        <v>0</v>
      </c>
      <c r="K13796" t="s">
        <v>19</v>
      </c>
      <c r="L13796" t="s">
        <v>60</v>
      </c>
      <c r="M13796">
        <v>725000</v>
      </c>
      <c r="N13796"/>
      <c r="O13796" t="s">
        <v>14676</v>
      </c>
      <c r="P13796" t="s">
        <v>24938</v>
      </c>
    </row>
    <row r="13797" spans="1:16" x14ac:dyDescent="0.35">
      <c r="A13797" t="s">
        <v>5</v>
      </c>
      <c r="B13797" t="s">
        <v>24939</v>
      </c>
      <c r="C13797" t="s">
        <v>76</v>
      </c>
      <c r="D13797" t="s">
        <v>4346</v>
      </c>
      <c r="E13797" t="s">
        <v>59</v>
      </c>
      <c r="F13797" t="b">
        <v>1</v>
      </c>
      <c r="G13797" t="s">
        <v>19</v>
      </c>
      <c r="H13797" s="1">
        <v>46170.713310185187</v>
      </c>
      <c r="I13797" t="b">
        <v>1</v>
      </c>
      <c r="J13797" t="b">
        <v>0</v>
      </c>
      <c r="K13797" t="s">
        <v>19</v>
      </c>
      <c r="L13797" t="s">
        <v>60</v>
      </c>
      <c r="M13797">
        <v>854678.28</v>
      </c>
      <c r="N13797"/>
      <c r="O13797" t="s">
        <v>24940</v>
      </c>
      <c r="P13797" t="s">
        <v>24941</v>
      </c>
    </row>
    <row r="13798" spans="1:16" x14ac:dyDescent="0.35">
      <c r="A13798" t="s">
        <v>1</v>
      </c>
      <c r="B13798" t="s">
        <v>24942</v>
      </c>
      <c r="C13798" t="s">
        <v>5215</v>
      </c>
      <c r="D13798" t="s">
        <v>4346</v>
      </c>
      <c r="E13798" t="s">
        <v>59</v>
      </c>
      <c r="F13798" t="b">
        <v>0</v>
      </c>
      <c r="G13798" t="s">
        <v>19</v>
      </c>
      <c r="H13798" s="1">
        <v>46170.713321759264</v>
      </c>
      <c r="I13798" t="b">
        <v>1</v>
      </c>
      <c r="J13798" t="b">
        <v>0</v>
      </c>
      <c r="K13798" t="s">
        <v>19</v>
      </c>
      <c r="L13798" t="s">
        <v>60</v>
      </c>
      <c r="M13798">
        <v>550000</v>
      </c>
      <c r="N13798"/>
      <c r="O13798" t="s">
        <v>24943</v>
      </c>
    </row>
    <row r="13799" spans="1:16" x14ac:dyDescent="0.35">
      <c r="A13799" t="s">
        <v>1</v>
      </c>
      <c r="B13799" t="s">
        <v>24944</v>
      </c>
      <c r="C13799" t="s">
        <v>13767</v>
      </c>
      <c r="D13799" t="s">
        <v>4346</v>
      </c>
      <c r="E13799" t="s">
        <v>59</v>
      </c>
      <c r="F13799" t="b">
        <v>0</v>
      </c>
      <c r="G13799" t="s">
        <v>19</v>
      </c>
      <c r="H13799" s="1">
        <v>46170.713391203702</v>
      </c>
      <c r="I13799" t="b">
        <v>0</v>
      </c>
      <c r="J13799" t="b">
        <v>0</v>
      </c>
      <c r="K13799" t="s">
        <v>19</v>
      </c>
      <c r="L13799" t="s">
        <v>60</v>
      </c>
      <c r="M13799">
        <v>450000</v>
      </c>
      <c r="N13799"/>
      <c r="O13799" t="s">
        <v>921</v>
      </c>
      <c r="P13799" t="s">
        <v>24945</v>
      </c>
    </row>
    <row r="13800" spans="1:16" x14ac:dyDescent="0.35">
      <c r="A13800" t="s">
        <v>1</v>
      </c>
      <c r="B13800" t="s">
        <v>24946</v>
      </c>
      <c r="C13800" t="s">
        <v>9560</v>
      </c>
      <c r="D13800" t="s">
        <v>4346</v>
      </c>
      <c r="E13800" t="s">
        <v>59</v>
      </c>
      <c r="F13800" t="b">
        <v>0</v>
      </c>
      <c r="G13800" t="s">
        <v>19</v>
      </c>
      <c r="H13800" s="1">
        <v>46170.713402777779</v>
      </c>
      <c r="I13800" t="b">
        <v>1</v>
      </c>
      <c r="J13800" t="b">
        <v>0</v>
      </c>
      <c r="K13800" t="s">
        <v>19</v>
      </c>
      <c r="L13800" t="s">
        <v>60</v>
      </c>
      <c r="M13800">
        <v>650000</v>
      </c>
      <c r="N13800"/>
      <c r="O13800" t="s">
        <v>24947</v>
      </c>
      <c r="P13800" t="s">
        <v>24948</v>
      </c>
    </row>
    <row r="13801" spans="1:16" x14ac:dyDescent="0.35">
      <c r="A13801" t="s">
        <v>1</v>
      </c>
      <c r="B13801" t="s">
        <v>24949</v>
      </c>
      <c r="C13801" t="s">
        <v>14540</v>
      </c>
      <c r="D13801" t="s">
        <v>4346</v>
      </c>
      <c r="E13801" t="s">
        <v>59</v>
      </c>
      <c r="F13801" t="b">
        <v>0</v>
      </c>
      <c r="G13801" t="s">
        <v>19</v>
      </c>
      <c r="H13801" s="1">
        <v>46170.713402777779</v>
      </c>
      <c r="I13801" t="b">
        <v>1</v>
      </c>
      <c r="J13801" t="b">
        <v>0</v>
      </c>
      <c r="K13801" t="s">
        <v>19</v>
      </c>
      <c r="L13801" t="s">
        <v>60</v>
      </c>
      <c r="M13801">
        <v>400000</v>
      </c>
      <c r="N13801"/>
      <c r="O13801" t="s">
        <v>3202</v>
      </c>
      <c r="P13801" t="s">
        <v>24950</v>
      </c>
    </row>
    <row r="13802" spans="1:16" x14ac:dyDescent="0.35">
      <c r="A13802" t="s">
        <v>1</v>
      </c>
      <c r="B13802" t="s">
        <v>24951</v>
      </c>
      <c r="C13802" t="s">
        <v>5215</v>
      </c>
      <c r="D13802" t="s">
        <v>4346</v>
      </c>
      <c r="E13802" t="s">
        <v>59</v>
      </c>
      <c r="F13802" t="b">
        <v>0</v>
      </c>
      <c r="G13802" t="s">
        <v>19</v>
      </c>
      <c r="H13802" s="1">
        <v>46170.713414351849</v>
      </c>
      <c r="I13802" t="b">
        <v>1</v>
      </c>
      <c r="J13802" t="b">
        <v>0</v>
      </c>
      <c r="K13802" t="s">
        <v>19</v>
      </c>
      <c r="L13802" t="s">
        <v>60</v>
      </c>
      <c r="M13802">
        <v>650000</v>
      </c>
      <c r="N13802"/>
      <c r="O13802" t="s">
        <v>24943</v>
      </c>
      <c r="P13802" t="s">
        <v>17399</v>
      </c>
    </row>
    <row r="13803" spans="1:16" x14ac:dyDescent="0.35">
      <c r="A13803" t="s">
        <v>1</v>
      </c>
      <c r="B13803" t="s">
        <v>24952</v>
      </c>
      <c r="C13803" t="s">
        <v>14540</v>
      </c>
      <c r="D13803" t="s">
        <v>4346</v>
      </c>
      <c r="E13803" t="s">
        <v>59</v>
      </c>
      <c r="F13803" t="b">
        <v>0</v>
      </c>
      <c r="G13803" t="s">
        <v>19</v>
      </c>
      <c r="H13803" s="1">
        <v>46170.713414351849</v>
      </c>
      <c r="I13803" t="b">
        <v>1</v>
      </c>
      <c r="J13803" t="b">
        <v>0</v>
      </c>
      <c r="K13803" t="s">
        <v>19</v>
      </c>
      <c r="L13803" t="s">
        <v>60</v>
      </c>
      <c r="M13803">
        <v>1050000</v>
      </c>
      <c r="N13803"/>
      <c r="O13803" t="s">
        <v>3202</v>
      </c>
      <c r="P13803" t="s">
        <v>24953</v>
      </c>
    </row>
    <row r="13804" spans="1:16" x14ac:dyDescent="0.35">
      <c r="A13804" t="s">
        <v>0</v>
      </c>
      <c r="B13804" t="s">
        <v>24954</v>
      </c>
      <c r="C13804" t="s">
        <v>134</v>
      </c>
      <c r="D13804" t="s">
        <v>4346</v>
      </c>
      <c r="E13804" t="s">
        <v>59</v>
      </c>
      <c r="F13804" t="b">
        <v>0</v>
      </c>
      <c r="G13804" t="s">
        <v>65</v>
      </c>
      <c r="H13804" s="1">
        <v>46170.751689814817</v>
      </c>
      <c r="I13804" t="b">
        <v>0</v>
      </c>
      <c r="J13804" t="b">
        <v>0</v>
      </c>
      <c r="K13804" t="s">
        <v>41</v>
      </c>
      <c r="L13804" t="s">
        <v>60</v>
      </c>
      <c r="M13804">
        <v>82400</v>
      </c>
      <c r="N13804"/>
      <c r="O13804" t="s">
        <v>135</v>
      </c>
    </row>
    <row r="13805" spans="1:16" x14ac:dyDescent="0.35">
      <c r="A13805" t="s">
        <v>3</v>
      </c>
      <c r="B13805" t="s">
        <v>24955</v>
      </c>
      <c r="C13805" t="s">
        <v>76</v>
      </c>
      <c r="D13805" t="s">
        <v>4346</v>
      </c>
      <c r="E13805" t="s">
        <v>59</v>
      </c>
      <c r="F13805" t="b">
        <v>1</v>
      </c>
      <c r="G13805" t="s">
        <v>32</v>
      </c>
      <c r="H13805" s="1">
        <v>46170.752581018518</v>
      </c>
      <c r="I13805" t="b">
        <v>0</v>
      </c>
      <c r="J13805" t="b">
        <v>0</v>
      </c>
      <c r="K13805" t="s">
        <v>32</v>
      </c>
      <c r="L13805" t="s">
        <v>60</v>
      </c>
      <c r="M13805">
        <v>87500</v>
      </c>
      <c r="N13805"/>
      <c r="O13805" t="s">
        <v>2002</v>
      </c>
      <c r="P13805" t="s">
        <v>3990</v>
      </c>
    </row>
    <row r="13806" spans="1:16" x14ac:dyDescent="0.35">
      <c r="A13806" t="s">
        <v>7</v>
      </c>
      <c r="B13806" t="s">
        <v>7</v>
      </c>
      <c r="C13806" t="s">
        <v>23632</v>
      </c>
      <c r="D13806" t="s">
        <v>4346</v>
      </c>
      <c r="E13806" t="s">
        <v>59</v>
      </c>
      <c r="F13806" t="b">
        <v>0</v>
      </c>
      <c r="G13806" t="s">
        <v>40</v>
      </c>
      <c r="H13806" s="1">
        <v>46170.752824074072</v>
      </c>
      <c r="I13806" t="b">
        <v>1</v>
      </c>
      <c r="J13806" t="b">
        <v>0</v>
      </c>
      <c r="K13806" t="s">
        <v>40</v>
      </c>
      <c r="L13806" t="s">
        <v>60</v>
      </c>
      <c r="M13806">
        <v>67500</v>
      </c>
      <c r="N13806"/>
      <c r="O13806" t="s">
        <v>24956</v>
      </c>
      <c r="P13806" t="s">
        <v>10248</v>
      </c>
    </row>
    <row r="13807" spans="1:16" x14ac:dyDescent="0.35">
      <c r="A13807" t="s">
        <v>0</v>
      </c>
      <c r="B13807" t="s">
        <v>4310</v>
      </c>
      <c r="C13807" t="s">
        <v>5067</v>
      </c>
      <c r="D13807" t="s">
        <v>7670</v>
      </c>
      <c r="E13807" t="s">
        <v>59</v>
      </c>
      <c r="F13807" t="b">
        <v>0</v>
      </c>
      <c r="G13807" t="s">
        <v>40</v>
      </c>
      <c r="H13807" s="1">
        <v>46170.752824074072</v>
      </c>
      <c r="I13807" t="b">
        <v>0</v>
      </c>
      <c r="J13807" t="b">
        <v>0</v>
      </c>
      <c r="K13807" t="s">
        <v>40</v>
      </c>
      <c r="L13807" t="s">
        <v>60</v>
      </c>
      <c r="M13807">
        <v>30000</v>
      </c>
      <c r="N13807"/>
      <c r="O13807" t="s">
        <v>16111</v>
      </c>
      <c r="P13807" t="s">
        <v>2363</v>
      </c>
    </row>
    <row r="13808" spans="1:16" x14ac:dyDescent="0.35">
      <c r="A13808" t="s">
        <v>2</v>
      </c>
      <c r="B13808" t="s">
        <v>20049</v>
      </c>
      <c r="C13808" t="s">
        <v>112</v>
      </c>
      <c r="D13808" t="s">
        <v>4526</v>
      </c>
      <c r="E13808" t="s">
        <v>59</v>
      </c>
      <c r="F13808" t="b">
        <v>0</v>
      </c>
      <c r="G13808" t="s">
        <v>65</v>
      </c>
      <c r="H13808" s="1">
        <v>46170.793356481481</v>
      </c>
      <c r="I13808" t="b">
        <v>0</v>
      </c>
      <c r="J13808" t="b">
        <v>0</v>
      </c>
      <c r="K13808" t="s">
        <v>41</v>
      </c>
      <c r="L13808" t="s">
        <v>60</v>
      </c>
      <c r="M13808">
        <v>125000</v>
      </c>
      <c r="N13808"/>
      <c r="O13808" t="s">
        <v>19003</v>
      </c>
      <c r="P13808" t="s">
        <v>954</v>
      </c>
    </row>
    <row r="13809" spans="1:16" x14ac:dyDescent="0.35">
      <c r="A13809" t="s">
        <v>3</v>
      </c>
      <c r="B13809" t="s">
        <v>24957</v>
      </c>
      <c r="C13809" t="s">
        <v>320</v>
      </c>
      <c r="D13809" t="s">
        <v>2360</v>
      </c>
      <c r="E13809" t="s">
        <v>59</v>
      </c>
      <c r="F13809" t="b">
        <v>0</v>
      </c>
      <c r="G13809" t="s">
        <v>73</v>
      </c>
      <c r="H13809" s="1">
        <v>46170.793356481481</v>
      </c>
      <c r="I13809" t="b">
        <v>1</v>
      </c>
      <c r="J13809" t="b">
        <v>0</v>
      </c>
      <c r="K13809" t="s">
        <v>41</v>
      </c>
      <c r="L13809" t="s">
        <v>74</v>
      </c>
      <c r="M13809"/>
      <c r="N13809">
        <v>10</v>
      </c>
      <c r="O13809" t="s">
        <v>24958</v>
      </c>
      <c r="P13809" t="s">
        <v>9061</v>
      </c>
    </row>
    <row r="13810" spans="1:16" x14ac:dyDescent="0.35">
      <c r="A13810" t="s">
        <v>2</v>
      </c>
      <c r="B13810" t="s">
        <v>2</v>
      </c>
      <c r="C13810" t="s">
        <v>508</v>
      </c>
      <c r="D13810" t="s">
        <v>4526</v>
      </c>
      <c r="E13810" t="s">
        <v>59</v>
      </c>
      <c r="F13810" t="b">
        <v>0</v>
      </c>
      <c r="G13810" t="s">
        <v>73</v>
      </c>
      <c r="H13810" s="1">
        <v>46170.793449074074</v>
      </c>
      <c r="I13810" t="b">
        <v>0</v>
      </c>
      <c r="J13810" t="b">
        <v>0</v>
      </c>
      <c r="K13810" t="s">
        <v>41</v>
      </c>
      <c r="L13810" t="s">
        <v>74</v>
      </c>
      <c r="M13810"/>
      <c r="N13810">
        <v>66.5</v>
      </c>
      <c r="O13810" t="s">
        <v>3605</v>
      </c>
      <c r="P13810" t="s">
        <v>24880</v>
      </c>
    </row>
    <row r="13811" spans="1:16" x14ac:dyDescent="0.35">
      <c r="A13811" t="s">
        <v>0</v>
      </c>
      <c r="B13811" t="s">
        <v>996</v>
      </c>
      <c r="C13811" t="s">
        <v>520</v>
      </c>
      <c r="D13811" t="s">
        <v>17626</v>
      </c>
      <c r="E13811" t="s">
        <v>59</v>
      </c>
      <c r="F13811" t="b">
        <v>0</v>
      </c>
      <c r="G13811" t="s">
        <v>41</v>
      </c>
      <c r="H13811" s="1">
        <v>46170.794490740736</v>
      </c>
      <c r="I13811" t="b">
        <v>0</v>
      </c>
      <c r="J13811" t="b">
        <v>1</v>
      </c>
      <c r="K13811" t="s">
        <v>41</v>
      </c>
      <c r="L13811" t="s">
        <v>60</v>
      </c>
      <c r="M13811">
        <v>82728</v>
      </c>
      <c r="N13811"/>
      <c r="O13811" t="s">
        <v>22642</v>
      </c>
      <c r="P13811" t="s">
        <v>7933</v>
      </c>
    </row>
    <row r="13812" spans="1:16" x14ac:dyDescent="0.35">
      <c r="A13812" t="s">
        <v>3</v>
      </c>
      <c r="B13812" t="s">
        <v>24959</v>
      </c>
      <c r="C13812" t="s">
        <v>81</v>
      </c>
      <c r="D13812" t="s">
        <v>4526</v>
      </c>
      <c r="E13812" t="s">
        <v>59</v>
      </c>
      <c r="F13812" t="b">
        <v>0</v>
      </c>
      <c r="G13812" t="s">
        <v>77</v>
      </c>
      <c r="H13812" s="1">
        <v>46170.835023148153</v>
      </c>
      <c r="I13812" t="b">
        <v>0</v>
      </c>
      <c r="J13812" t="b">
        <v>1</v>
      </c>
      <c r="K13812" t="s">
        <v>41</v>
      </c>
      <c r="L13812" t="s">
        <v>60</v>
      </c>
      <c r="M13812">
        <v>152500</v>
      </c>
      <c r="N13812"/>
      <c r="O13812" t="s">
        <v>24960</v>
      </c>
      <c r="P13812" t="s">
        <v>85</v>
      </c>
    </row>
    <row r="13813" spans="1:16" x14ac:dyDescent="0.35">
      <c r="A13813" t="s">
        <v>2</v>
      </c>
      <c r="B13813" t="s">
        <v>3670</v>
      </c>
      <c r="C13813" t="s">
        <v>3469</v>
      </c>
      <c r="D13813" t="s">
        <v>4526</v>
      </c>
      <c r="E13813" t="s">
        <v>88</v>
      </c>
      <c r="F13813" t="b">
        <v>0</v>
      </c>
      <c r="G13813" t="s">
        <v>77</v>
      </c>
      <c r="H13813" s="1">
        <v>46170.835081018522</v>
      </c>
      <c r="I13813" t="b">
        <v>0</v>
      </c>
      <c r="J13813" t="b">
        <v>0</v>
      </c>
      <c r="K13813" t="s">
        <v>41</v>
      </c>
      <c r="L13813" t="s">
        <v>74</v>
      </c>
      <c r="M13813"/>
      <c r="N13813">
        <v>48.5</v>
      </c>
      <c r="O13813" t="s">
        <v>14196</v>
      </c>
      <c r="P13813" t="s">
        <v>219</v>
      </c>
    </row>
    <row r="13814" spans="1:16" x14ac:dyDescent="0.35">
      <c r="A13814" t="s">
        <v>1</v>
      </c>
      <c r="B13814" t="s">
        <v>24961</v>
      </c>
      <c r="C13814" t="s">
        <v>76</v>
      </c>
      <c r="D13814" t="s">
        <v>4671</v>
      </c>
      <c r="E13814" t="s">
        <v>59</v>
      </c>
      <c r="F13814" t="b">
        <v>1</v>
      </c>
      <c r="G13814" t="s">
        <v>13</v>
      </c>
      <c r="H13814" s="1">
        <v>46171.004606481481</v>
      </c>
      <c r="I13814" t="b">
        <v>1</v>
      </c>
      <c r="J13814" t="b">
        <v>0</v>
      </c>
      <c r="K13814" t="s">
        <v>13</v>
      </c>
      <c r="L13814" t="s">
        <v>60</v>
      </c>
      <c r="M13814">
        <v>111776</v>
      </c>
      <c r="N13814"/>
      <c r="O13814" t="s">
        <v>24962</v>
      </c>
      <c r="P13814" t="s">
        <v>24963</v>
      </c>
    </row>
    <row r="13815" spans="1:16" x14ac:dyDescent="0.35">
      <c r="A13815" t="s">
        <v>2</v>
      </c>
      <c r="B13815" t="s">
        <v>24964</v>
      </c>
      <c r="C13815" t="s">
        <v>304</v>
      </c>
      <c r="D13815" t="s">
        <v>21392</v>
      </c>
      <c r="E13815" t="s">
        <v>88</v>
      </c>
      <c r="F13815" t="b">
        <v>0</v>
      </c>
      <c r="G13815" t="s">
        <v>77</v>
      </c>
      <c r="H13815" s="1">
        <v>46171.210787037038</v>
      </c>
      <c r="I13815" t="b">
        <v>0</v>
      </c>
      <c r="J13815" t="b">
        <v>0</v>
      </c>
      <c r="K13815" t="s">
        <v>41</v>
      </c>
      <c r="L13815" t="s">
        <v>74</v>
      </c>
      <c r="M13815"/>
      <c r="N13815">
        <v>98</v>
      </c>
      <c r="O13815" t="s">
        <v>21393</v>
      </c>
      <c r="P13815" t="s">
        <v>3309</v>
      </c>
    </row>
    <row r="13816" spans="1:16" x14ac:dyDescent="0.35">
      <c r="A13816" t="s">
        <v>1</v>
      </c>
      <c r="B13816" t="s">
        <v>24965</v>
      </c>
      <c r="C13816" t="s">
        <v>24966</v>
      </c>
      <c r="D13816" t="s">
        <v>4587</v>
      </c>
      <c r="E13816" t="s">
        <v>59</v>
      </c>
      <c r="F13816" t="b">
        <v>0</v>
      </c>
      <c r="G13816" t="s">
        <v>65</v>
      </c>
      <c r="H13816" s="1">
        <v>46171.212060185193</v>
      </c>
      <c r="I13816" t="b">
        <v>0</v>
      </c>
      <c r="J13816" t="b">
        <v>1</v>
      </c>
      <c r="K13816" t="s">
        <v>41</v>
      </c>
      <c r="L13816" t="s">
        <v>60</v>
      </c>
      <c r="M13816">
        <v>225000</v>
      </c>
      <c r="N13816"/>
      <c r="O13816" t="s">
        <v>16687</v>
      </c>
      <c r="P13816" t="s">
        <v>24967</v>
      </c>
    </row>
    <row r="13817" spans="1:16" x14ac:dyDescent="0.35">
      <c r="A13817" t="s">
        <v>1</v>
      </c>
      <c r="B13817" t="s">
        <v>24968</v>
      </c>
      <c r="C13817" t="s">
        <v>40</v>
      </c>
      <c r="D13817" t="s">
        <v>7124</v>
      </c>
      <c r="E13817" t="s">
        <v>59</v>
      </c>
      <c r="F13817" t="b">
        <v>0</v>
      </c>
      <c r="G13817" t="s">
        <v>40</v>
      </c>
      <c r="H13817" s="1">
        <v>46171.213472222233</v>
      </c>
      <c r="I13817" t="b">
        <v>1</v>
      </c>
      <c r="J13817" t="b">
        <v>0</v>
      </c>
      <c r="K13817" t="s">
        <v>40</v>
      </c>
      <c r="L13817" t="s">
        <v>60</v>
      </c>
      <c r="M13817">
        <v>57250</v>
      </c>
      <c r="N13817"/>
      <c r="O13817" t="s">
        <v>8525</v>
      </c>
      <c r="P13817" t="s">
        <v>24969</v>
      </c>
    </row>
    <row r="13818" spans="1:16" x14ac:dyDescent="0.35">
      <c r="A13818" t="s">
        <v>1</v>
      </c>
      <c r="B13818" t="s">
        <v>24970</v>
      </c>
      <c r="C13818" t="s">
        <v>810</v>
      </c>
      <c r="D13818" t="s">
        <v>4346</v>
      </c>
      <c r="E13818" t="s">
        <v>59</v>
      </c>
      <c r="F13818" t="b">
        <v>0</v>
      </c>
      <c r="G13818" t="s">
        <v>77</v>
      </c>
      <c r="H13818" s="1">
        <v>46171.295347222222</v>
      </c>
      <c r="I13818" t="b">
        <v>1</v>
      </c>
      <c r="J13818" t="b">
        <v>1</v>
      </c>
      <c r="K13818" t="s">
        <v>41</v>
      </c>
      <c r="L13818" t="s">
        <v>60</v>
      </c>
      <c r="M13818">
        <v>309000</v>
      </c>
      <c r="N13818"/>
      <c r="O13818" t="s">
        <v>2190</v>
      </c>
      <c r="P13818" t="s">
        <v>24971</v>
      </c>
    </row>
    <row r="13819" spans="1:16" x14ac:dyDescent="0.35">
      <c r="A13819" t="s">
        <v>8</v>
      </c>
      <c r="B13819" t="s">
        <v>24972</v>
      </c>
      <c r="C13819" t="s">
        <v>33</v>
      </c>
      <c r="D13819" t="s">
        <v>16554</v>
      </c>
      <c r="E13819" t="s">
        <v>59</v>
      </c>
      <c r="F13819" t="b">
        <v>0</v>
      </c>
      <c r="G13819" t="s">
        <v>33</v>
      </c>
      <c r="H13819" s="1">
        <v>46171.296701388892</v>
      </c>
      <c r="I13819" t="b">
        <v>0</v>
      </c>
      <c r="J13819" t="b">
        <v>0</v>
      </c>
      <c r="K13819" t="s">
        <v>33</v>
      </c>
      <c r="L13819" t="s">
        <v>60</v>
      </c>
      <c r="M13819">
        <v>100000</v>
      </c>
      <c r="N13819"/>
      <c r="O13819" t="s">
        <v>24973</v>
      </c>
      <c r="P13819" t="s">
        <v>3822</v>
      </c>
    </row>
    <row r="13820" spans="1:16" x14ac:dyDescent="0.35">
      <c r="A13820" t="s">
        <v>2</v>
      </c>
      <c r="B13820" t="s">
        <v>3522</v>
      </c>
      <c r="C13820" t="s">
        <v>930</v>
      </c>
      <c r="D13820" t="s">
        <v>24507</v>
      </c>
      <c r="E13820" t="s">
        <v>59</v>
      </c>
      <c r="F13820" t="b">
        <v>0</v>
      </c>
      <c r="G13820" t="s">
        <v>19</v>
      </c>
      <c r="H13820" s="1">
        <v>46171.335092592592</v>
      </c>
      <c r="I13820" t="b">
        <v>0</v>
      </c>
      <c r="J13820" t="b">
        <v>0</v>
      </c>
      <c r="K13820" t="s">
        <v>19</v>
      </c>
      <c r="L13820" t="s">
        <v>60</v>
      </c>
      <c r="M13820">
        <v>1514631.9550000001</v>
      </c>
      <c r="N13820"/>
      <c r="O13820" t="s">
        <v>24974</v>
      </c>
      <c r="P13820" t="s">
        <v>24975</v>
      </c>
    </row>
    <row r="13821" spans="1:16" x14ac:dyDescent="0.35">
      <c r="A13821" t="s">
        <v>0</v>
      </c>
      <c r="B13821" t="s">
        <v>24976</v>
      </c>
      <c r="C13821" t="s">
        <v>76</v>
      </c>
      <c r="D13821" t="s">
        <v>24119</v>
      </c>
      <c r="E13821" t="s">
        <v>59</v>
      </c>
      <c r="F13821" t="b">
        <v>1</v>
      </c>
      <c r="G13821" t="s">
        <v>40</v>
      </c>
      <c r="H13821" s="1">
        <v>46171.335694444453</v>
      </c>
      <c r="I13821" t="b">
        <v>0</v>
      </c>
      <c r="J13821" t="b">
        <v>0</v>
      </c>
      <c r="K13821" t="s">
        <v>40</v>
      </c>
      <c r="L13821" t="s">
        <v>60</v>
      </c>
      <c r="M13821">
        <v>49000</v>
      </c>
      <c r="N13821"/>
      <c r="O13821" t="s">
        <v>24977</v>
      </c>
      <c r="P13821" t="s">
        <v>3456</v>
      </c>
    </row>
    <row r="13822" spans="1:16" x14ac:dyDescent="0.35">
      <c r="A13822" t="s">
        <v>1</v>
      </c>
      <c r="B13822" t="s">
        <v>24978</v>
      </c>
      <c r="C13822" t="s">
        <v>9919</v>
      </c>
      <c r="D13822" t="s">
        <v>4346</v>
      </c>
      <c r="E13822" t="s">
        <v>59</v>
      </c>
      <c r="F13822" t="b">
        <v>0</v>
      </c>
      <c r="G13822" t="s">
        <v>13</v>
      </c>
      <c r="H13822" s="1">
        <v>46171.337476851862</v>
      </c>
      <c r="I13822" t="b">
        <v>0</v>
      </c>
      <c r="J13822" t="b">
        <v>0</v>
      </c>
      <c r="K13822" t="s">
        <v>13</v>
      </c>
      <c r="L13822" t="s">
        <v>60</v>
      </c>
      <c r="M13822">
        <v>196500</v>
      </c>
      <c r="N13822"/>
      <c r="O13822" t="s">
        <v>1990</v>
      </c>
      <c r="P13822" t="s">
        <v>24979</v>
      </c>
    </row>
    <row r="13823" spans="1:16" x14ac:dyDescent="0.35">
      <c r="A13823" t="s">
        <v>1</v>
      </c>
      <c r="B13823" t="s">
        <v>1</v>
      </c>
      <c r="C13823" t="s">
        <v>15752</v>
      </c>
      <c r="D13823" t="s">
        <v>4587</v>
      </c>
      <c r="E13823" t="s">
        <v>59</v>
      </c>
      <c r="F13823" t="b">
        <v>0</v>
      </c>
      <c r="G13823" t="s">
        <v>40</v>
      </c>
      <c r="H13823" s="1">
        <v>46171.338437500002</v>
      </c>
      <c r="I13823" t="b">
        <v>1</v>
      </c>
      <c r="J13823" t="b">
        <v>0</v>
      </c>
      <c r="K13823" t="s">
        <v>40</v>
      </c>
      <c r="L13823" t="s">
        <v>60</v>
      </c>
      <c r="M13823">
        <v>38000</v>
      </c>
      <c r="N13823"/>
      <c r="O13823" t="s">
        <v>16219</v>
      </c>
      <c r="P13823" t="s">
        <v>24980</v>
      </c>
    </row>
    <row r="13824" spans="1:16" x14ac:dyDescent="0.35">
      <c r="A13824" t="s">
        <v>7</v>
      </c>
      <c r="B13824" t="s">
        <v>24981</v>
      </c>
      <c r="C13824" t="s">
        <v>1107</v>
      </c>
      <c r="D13824" t="s">
        <v>11236</v>
      </c>
      <c r="E13824" t="s">
        <v>59</v>
      </c>
      <c r="F13824" t="b">
        <v>0</v>
      </c>
      <c r="G13824" t="s">
        <v>77</v>
      </c>
      <c r="H13824" s="1">
        <v>46171.376192129632</v>
      </c>
      <c r="I13824" t="b">
        <v>0</v>
      </c>
      <c r="J13824" t="b">
        <v>0</v>
      </c>
      <c r="K13824" t="s">
        <v>41</v>
      </c>
      <c r="L13824" t="s">
        <v>60</v>
      </c>
      <c r="M13824">
        <v>112500</v>
      </c>
      <c r="N13824"/>
      <c r="O13824" t="s">
        <v>3034</v>
      </c>
      <c r="P13824" t="s">
        <v>2363</v>
      </c>
    </row>
    <row r="13825" spans="1:16" x14ac:dyDescent="0.35">
      <c r="A13825" t="s">
        <v>0</v>
      </c>
      <c r="B13825" t="s">
        <v>4310</v>
      </c>
      <c r="C13825" t="s">
        <v>6862</v>
      </c>
      <c r="D13825" t="s">
        <v>4346</v>
      </c>
      <c r="E13825" t="s">
        <v>59</v>
      </c>
      <c r="F13825" t="b">
        <v>0</v>
      </c>
      <c r="G13825" t="s">
        <v>40</v>
      </c>
      <c r="H13825" s="1">
        <v>46171.377349537041</v>
      </c>
      <c r="I13825" t="b">
        <v>0</v>
      </c>
      <c r="J13825" t="b">
        <v>0</v>
      </c>
      <c r="K13825" t="s">
        <v>40</v>
      </c>
      <c r="L13825" t="s">
        <v>60</v>
      </c>
      <c r="M13825">
        <v>30000</v>
      </c>
      <c r="N13825"/>
      <c r="O13825" t="s">
        <v>16147</v>
      </c>
      <c r="P13825" t="s">
        <v>2363</v>
      </c>
    </row>
    <row r="13826" spans="1:16" x14ac:dyDescent="0.35">
      <c r="A13826" t="s">
        <v>2</v>
      </c>
      <c r="B13826" t="s">
        <v>5086</v>
      </c>
      <c r="C13826" t="s">
        <v>112</v>
      </c>
      <c r="D13826" t="s">
        <v>4526</v>
      </c>
      <c r="E13826" t="s">
        <v>59</v>
      </c>
      <c r="F13826" t="b">
        <v>0</v>
      </c>
      <c r="G13826" t="s">
        <v>65</v>
      </c>
      <c r="H13826" s="1">
        <v>46171.377465277779</v>
      </c>
      <c r="I13826" t="b">
        <v>0</v>
      </c>
      <c r="J13826" t="b">
        <v>0</v>
      </c>
      <c r="K13826" t="s">
        <v>41</v>
      </c>
      <c r="L13826" t="s">
        <v>60</v>
      </c>
      <c r="M13826">
        <v>145000</v>
      </c>
      <c r="N13826"/>
      <c r="O13826" t="s">
        <v>307</v>
      </c>
      <c r="P13826" t="s">
        <v>24982</v>
      </c>
    </row>
    <row r="13827" spans="1:16" x14ac:dyDescent="0.35">
      <c r="A13827" t="s">
        <v>6</v>
      </c>
      <c r="B13827" t="s">
        <v>24983</v>
      </c>
      <c r="C13827" t="s">
        <v>363</v>
      </c>
      <c r="D13827" t="s">
        <v>4526</v>
      </c>
      <c r="E13827" t="s">
        <v>59</v>
      </c>
      <c r="F13827" t="b">
        <v>0</v>
      </c>
      <c r="G13827" t="s">
        <v>65</v>
      </c>
      <c r="H13827" s="1">
        <v>46171.377488425933</v>
      </c>
      <c r="I13827" t="b">
        <v>0</v>
      </c>
      <c r="J13827" t="b">
        <v>1</v>
      </c>
      <c r="K13827" t="s">
        <v>41</v>
      </c>
      <c r="L13827" t="s">
        <v>60</v>
      </c>
      <c r="M13827">
        <v>215500</v>
      </c>
      <c r="N13827"/>
      <c r="O13827" t="s">
        <v>7675</v>
      </c>
      <c r="P13827" t="s">
        <v>24984</v>
      </c>
    </row>
    <row r="13828" spans="1:16" x14ac:dyDescent="0.35">
      <c r="A13828" t="s">
        <v>7</v>
      </c>
      <c r="B13828" t="s">
        <v>4705</v>
      </c>
      <c r="C13828" t="s">
        <v>810</v>
      </c>
      <c r="D13828" t="s">
        <v>2360</v>
      </c>
      <c r="E13828" t="s">
        <v>59</v>
      </c>
      <c r="F13828" t="b">
        <v>0</v>
      </c>
      <c r="G13828" t="s">
        <v>77</v>
      </c>
      <c r="H13828" s="1">
        <v>46171.417962962973</v>
      </c>
      <c r="I13828" t="b">
        <v>0</v>
      </c>
      <c r="J13828" t="b">
        <v>1</v>
      </c>
      <c r="K13828" t="s">
        <v>41</v>
      </c>
      <c r="L13828" t="s">
        <v>60</v>
      </c>
      <c r="M13828">
        <v>153000</v>
      </c>
      <c r="N13828"/>
      <c r="O13828" t="s">
        <v>424</v>
      </c>
    </row>
    <row r="13829" spans="1:16" x14ac:dyDescent="0.35">
      <c r="A13829" t="s">
        <v>0</v>
      </c>
      <c r="B13829" t="s">
        <v>24985</v>
      </c>
      <c r="C13829" t="s">
        <v>2818</v>
      </c>
      <c r="D13829" t="s">
        <v>4526</v>
      </c>
      <c r="E13829" t="s">
        <v>59</v>
      </c>
      <c r="F13829" t="b">
        <v>0</v>
      </c>
      <c r="G13829" t="s">
        <v>65</v>
      </c>
      <c r="H13829" s="1">
        <v>46171.417986111112</v>
      </c>
      <c r="I13829" t="b">
        <v>0</v>
      </c>
      <c r="J13829" t="b">
        <v>0</v>
      </c>
      <c r="K13829" t="s">
        <v>41</v>
      </c>
      <c r="L13829" t="s">
        <v>60</v>
      </c>
      <c r="M13829">
        <v>129045</v>
      </c>
      <c r="N13829"/>
      <c r="O13829" t="s">
        <v>7007</v>
      </c>
      <c r="P13829" t="s">
        <v>2149</v>
      </c>
    </row>
    <row r="13830" spans="1:16" x14ac:dyDescent="0.35">
      <c r="A13830" t="s">
        <v>1</v>
      </c>
      <c r="B13830" t="s">
        <v>156</v>
      </c>
      <c r="C13830" t="s">
        <v>5980</v>
      </c>
      <c r="D13830" t="s">
        <v>4526</v>
      </c>
      <c r="E13830" t="s">
        <v>59</v>
      </c>
      <c r="F13830" t="b">
        <v>0</v>
      </c>
      <c r="G13830" t="s">
        <v>19</v>
      </c>
      <c r="H13830" s="1">
        <v>46171.421099537038</v>
      </c>
      <c r="I13830" t="b">
        <v>1</v>
      </c>
      <c r="J13830" t="b">
        <v>0</v>
      </c>
      <c r="K13830" t="s">
        <v>19</v>
      </c>
      <c r="L13830" t="s">
        <v>60</v>
      </c>
      <c r="M13830">
        <v>2000000</v>
      </c>
      <c r="N13830"/>
      <c r="O13830" t="s">
        <v>4703</v>
      </c>
      <c r="P13830" t="s">
        <v>24986</v>
      </c>
    </row>
    <row r="13831" spans="1:16" x14ac:dyDescent="0.35">
      <c r="A13831" t="s">
        <v>5</v>
      </c>
      <c r="B13831" t="s">
        <v>24987</v>
      </c>
      <c r="C13831" t="s">
        <v>13615</v>
      </c>
      <c r="D13831" t="s">
        <v>4526</v>
      </c>
      <c r="E13831" t="s">
        <v>59</v>
      </c>
      <c r="F13831" t="b">
        <v>0</v>
      </c>
      <c r="G13831" t="s">
        <v>40</v>
      </c>
      <c r="H13831" s="1">
        <v>46171.421770833331</v>
      </c>
      <c r="I13831" t="b">
        <v>1</v>
      </c>
      <c r="J13831" t="b">
        <v>0</v>
      </c>
      <c r="K13831" t="s">
        <v>40</v>
      </c>
      <c r="L13831" t="s">
        <v>60</v>
      </c>
      <c r="M13831">
        <v>62500</v>
      </c>
      <c r="N13831"/>
      <c r="O13831" t="s">
        <v>4410</v>
      </c>
      <c r="P13831" t="s">
        <v>24988</v>
      </c>
    </row>
    <row r="13832" spans="1:16" x14ac:dyDescent="0.35">
      <c r="A13832" t="s">
        <v>2</v>
      </c>
      <c r="B13832" t="s">
        <v>24989</v>
      </c>
      <c r="C13832" t="s">
        <v>112</v>
      </c>
      <c r="D13832" t="s">
        <v>4526</v>
      </c>
      <c r="E13832" t="s">
        <v>59</v>
      </c>
      <c r="F13832" t="b">
        <v>0</v>
      </c>
      <c r="G13832" t="s">
        <v>65</v>
      </c>
      <c r="H13832" s="1">
        <v>46171.460810185177</v>
      </c>
      <c r="I13832" t="b">
        <v>0</v>
      </c>
      <c r="J13832" t="b">
        <v>1</v>
      </c>
      <c r="K13832" t="s">
        <v>41</v>
      </c>
      <c r="L13832" t="s">
        <v>60</v>
      </c>
      <c r="M13832">
        <v>245500</v>
      </c>
      <c r="N13832"/>
      <c r="O13832" t="s">
        <v>343</v>
      </c>
      <c r="P13832" t="s">
        <v>12956</v>
      </c>
    </row>
    <row r="13833" spans="1:16" x14ac:dyDescent="0.35">
      <c r="A13833" t="s">
        <v>8</v>
      </c>
      <c r="B13833" t="s">
        <v>24990</v>
      </c>
      <c r="C13833" t="s">
        <v>76</v>
      </c>
      <c r="D13833" t="s">
        <v>4346</v>
      </c>
      <c r="E13833" t="s">
        <v>59</v>
      </c>
      <c r="F13833" t="b">
        <v>1</v>
      </c>
      <c r="G13833" t="s">
        <v>41</v>
      </c>
      <c r="H13833" s="1">
        <v>46171.461909722217</v>
      </c>
      <c r="I13833" t="b">
        <v>0</v>
      </c>
      <c r="J13833" t="b">
        <v>0</v>
      </c>
      <c r="K13833" t="s">
        <v>41</v>
      </c>
      <c r="L13833" t="s">
        <v>60</v>
      </c>
      <c r="M13833">
        <v>30000</v>
      </c>
      <c r="N13833"/>
      <c r="O13833" t="s">
        <v>24991</v>
      </c>
      <c r="P13833" t="s">
        <v>763</v>
      </c>
    </row>
    <row r="13834" spans="1:16" x14ac:dyDescent="0.35">
      <c r="A13834" t="s">
        <v>1</v>
      </c>
      <c r="B13834" t="s">
        <v>24992</v>
      </c>
      <c r="C13834" t="s">
        <v>1205</v>
      </c>
      <c r="D13834" t="s">
        <v>20164</v>
      </c>
      <c r="E13834" t="s">
        <v>59</v>
      </c>
      <c r="F13834" t="b">
        <v>0</v>
      </c>
      <c r="G13834" t="s">
        <v>89</v>
      </c>
      <c r="H13834" s="1">
        <v>46171.462083333332</v>
      </c>
      <c r="I13834" t="b">
        <v>0</v>
      </c>
      <c r="J13834" t="b">
        <v>0</v>
      </c>
      <c r="K13834" t="s">
        <v>41</v>
      </c>
      <c r="L13834" t="s">
        <v>60</v>
      </c>
      <c r="M13834">
        <v>145500</v>
      </c>
      <c r="N13834"/>
      <c r="O13834" t="s">
        <v>226</v>
      </c>
      <c r="P13834" t="s">
        <v>24993</v>
      </c>
    </row>
    <row r="13835" spans="1:16" x14ac:dyDescent="0.35">
      <c r="A13835" t="s">
        <v>1</v>
      </c>
      <c r="B13835" t="s">
        <v>24994</v>
      </c>
      <c r="C13835" t="s">
        <v>14540</v>
      </c>
      <c r="D13835" t="s">
        <v>4346</v>
      </c>
      <c r="E13835" t="s">
        <v>59</v>
      </c>
      <c r="F13835" t="b">
        <v>0</v>
      </c>
      <c r="G13835" t="s">
        <v>19</v>
      </c>
      <c r="H13835" s="1">
        <v>46171.462766203702</v>
      </c>
      <c r="I13835" t="b">
        <v>1</v>
      </c>
      <c r="J13835" t="b">
        <v>0</v>
      </c>
      <c r="K13835" t="s">
        <v>19</v>
      </c>
      <c r="L13835" t="s">
        <v>60</v>
      </c>
      <c r="M13835">
        <v>1888093.2</v>
      </c>
      <c r="N13835"/>
      <c r="O13835" t="s">
        <v>24144</v>
      </c>
      <c r="P13835" t="s">
        <v>24145</v>
      </c>
    </row>
    <row r="13836" spans="1:16" x14ac:dyDescent="0.35">
      <c r="A13836" t="s">
        <v>0</v>
      </c>
      <c r="B13836" t="s">
        <v>24995</v>
      </c>
      <c r="C13836" t="s">
        <v>172</v>
      </c>
      <c r="D13836" t="s">
        <v>16554</v>
      </c>
      <c r="E13836" t="s">
        <v>59</v>
      </c>
      <c r="F13836" t="b">
        <v>0</v>
      </c>
      <c r="G13836" t="s">
        <v>68</v>
      </c>
      <c r="H13836" s="1">
        <v>46171.501203703701</v>
      </c>
      <c r="I13836" t="b">
        <v>0</v>
      </c>
      <c r="J13836" t="b">
        <v>1</v>
      </c>
      <c r="K13836" t="s">
        <v>41</v>
      </c>
      <c r="L13836" t="s">
        <v>60</v>
      </c>
      <c r="M13836">
        <v>298000</v>
      </c>
      <c r="N13836"/>
      <c r="O13836" t="s">
        <v>24996</v>
      </c>
      <c r="P13836" t="s">
        <v>24997</v>
      </c>
    </row>
    <row r="13837" spans="1:16" x14ac:dyDescent="0.35">
      <c r="A13837" t="s">
        <v>3</v>
      </c>
      <c r="B13837" t="s">
        <v>24998</v>
      </c>
      <c r="C13837" t="s">
        <v>330</v>
      </c>
      <c r="D13837" t="s">
        <v>4346</v>
      </c>
      <c r="E13837" t="s">
        <v>59</v>
      </c>
      <c r="F13837" t="b">
        <v>0</v>
      </c>
      <c r="G13837" t="s">
        <v>41</v>
      </c>
      <c r="H13837" s="1">
        <v>46171.502384259264</v>
      </c>
      <c r="I13837" t="b">
        <v>0</v>
      </c>
      <c r="J13837" t="b">
        <v>1</v>
      </c>
      <c r="K13837" t="s">
        <v>41</v>
      </c>
      <c r="L13837" t="s">
        <v>60</v>
      </c>
      <c r="M13837">
        <v>85300</v>
      </c>
      <c r="N13837"/>
      <c r="O13837" t="s">
        <v>21551</v>
      </c>
      <c r="P13837" t="s">
        <v>21552</v>
      </c>
    </row>
    <row r="13838" spans="1:16" x14ac:dyDescent="0.35">
      <c r="A13838" t="s">
        <v>2</v>
      </c>
      <c r="B13838" t="s">
        <v>22568</v>
      </c>
      <c r="C13838" t="s">
        <v>382</v>
      </c>
      <c r="D13838" t="s">
        <v>4346</v>
      </c>
      <c r="E13838" t="s">
        <v>59</v>
      </c>
      <c r="F13838" t="b">
        <v>0</v>
      </c>
      <c r="G13838" t="s">
        <v>77</v>
      </c>
      <c r="H13838" s="1">
        <v>46171.502453703702</v>
      </c>
      <c r="I13838" t="b">
        <v>0</v>
      </c>
      <c r="J13838" t="b">
        <v>1</v>
      </c>
      <c r="K13838" t="s">
        <v>41</v>
      </c>
      <c r="L13838" t="s">
        <v>60</v>
      </c>
      <c r="M13838">
        <v>228000</v>
      </c>
      <c r="N13838"/>
      <c r="O13838" t="s">
        <v>6280</v>
      </c>
    </row>
    <row r="13839" spans="1:16" x14ac:dyDescent="0.35">
      <c r="A13839" t="s">
        <v>2</v>
      </c>
      <c r="B13839" t="s">
        <v>22453</v>
      </c>
      <c r="C13839" t="s">
        <v>382</v>
      </c>
      <c r="D13839" t="s">
        <v>4346</v>
      </c>
      <c r="E13839" t="s">
        <v>59</v>
      </c>
      <c r="F13839" t="b">
        <v>0</v>
      </c>
      <c r="G13839" t="s">
        <v>77</v>
      </c>
      <c r="H13839" s="1">
        <v>46171.502453703702</v>
      </c>
      <c r="I13839" t="b">
        <v>0</v>
      </c>
      <c r="J13839" t="b">
        <v>1</v>
      </c>
      <c r="K13839" t="s">
        <v>41</v>
      </c>
      <c r="L13839" t="s">
        <v>60</v>
      </c>
      <c r="M13839">
        <v>142000</v>
      </c>
      <c r="N13839"/>
      <c r="O13839" t="s">
        <v>6280</v>
      </c>
    </row>
    <row r="13840" spans="1:16" x14ac:dyDescent="0.35">
      <c r="A13840" t="s">
        <v>0</v>
      </c>
      <c r="B13840" t="s">
        <v>24999</v>
      </c>
      <c r="C13840" t="s">
        <v>508</v>
      </c>
      <c r="D13840" t="s">
        <v>4526</v>
      </c>
      <c r="E13840" t="s">
        <v>88</v>
      </c>
      <c r="F13840" t="b">
        <v>0</v>
      </c>
      <c r="G13840" t="s">
        <v>73</v>
      </c>
      <c r="H13840" s="1">
        <v>46171.542893518519</v>
      </c>
      <c r="I13840" t="b">
        <v>0</v>
      </c>
      <c r="J13840" t="b">
        <v>1</v>
      </c>
      <c r="K13840" t="s">
        <v>41</v>
      </c>
      <c r="L13840" t="s">
        <v>74</v>
      </c>
      <c r="M13840"/>
      <c r="N13840">
        <v>35.5</v>
      </c>
      <c r="O13840" t="s">
        <v>2080</v>
      </c>
    </row>
    <row r="13841" spans="1:16" x14ac:dyDescent="0.35">
      <c r="A13841" t="s">
        <v>2</v>
      </c>
      <c r="B13841" t="s">
        <v>3707</v>
      </c>
      <c r="C13841" t="s">
        <v>6081</v>
      </c>
      <c r="D13841" t="s">
        <v>4526</v>
      </c>
      <c r="E13841" t="s">
        <v>59</v>
      </c>
      <c r="F13841" t="b">
        <v>0</v>
      </c>
      <c r="G13841" t="s">
        <v>40</v>
      </c>
      <c r="H13841" s="1">
        <v>46171.544027777767</v>
      </c>
      <c r="I13841" t="b">
        <v>0</v>
      </c>
      <c r="J13841" t="b">
        <v>0</v>
      </c>
      <c r="K13841" t="s">
        <v>40</v>
      </c>
      <c r="L13841" t="s">
        <v>60</v>
      </c>
      <c r="M13841">
        <v>30000</v>
      </c>
      <c r="N13841"/>
      <c r="O13841" t="s">
        <v>25000</v>
      </c>
      <c r="P13841" t="s">
        <v>283</v>
      </c>
    </row>
    <row r="13842" spans="1:16" x14ac:dyDescent="0.35">
      <c r="A13842" t="s">
        <v>7</v>
      </c>
      <c r="B13842" t="s">
        <v>7</v>
      </c>
      <c r="C13842" t="s">
        <v>6315</v>
      </c>
      <c r="D13842" t="s">
        <v>4526</v>
      </c>
      <c r="E13842" t="s">
        <v>59</v>
      </c>
      <c r="F13842" t="b">
        <v>0</v>
      </c>
      <c r="G13842" t="s">
        <v>40</v>
      </c>
      <c r="H13842" s="1">
        <v>46171.545289351852</v>
      </c>
      <c r="I13842" t="b">
        <v>1</v>
      </c>
      <c r="J13842" t="b">
        <v>0</v>
      </c>
      <c r="K13842" t="s">
        <v>40</v>
      </c>
      <c r="L13842" t="s">
        <v>60</v>
      </c>
      <c r="M13842">
        <v>43173</v>
      </c>
      <c r="N13842"/>
      <c r="O13842" t="s">
        <v>25001</v>
      </c>
      <c r="P13842" t="s">
        <v>728</v>
      </c>
    </row>
    <row r="13843" spans="1:16" x14ac:dyDescent="0.35">
      <c r="A13843" t="s">
        <v>4</v>
      </c>
      <c r="B13843" t="s">
        <v>21274</v>
      </c>
      <c r="C13843" t="s">
        <v>2825</v>
      </c>
      <c r="D13843" t="s">
        <v>4526</v>
      </c>
      <c r="E13843" t="s">
        <v>59</v>
      </c>
      <c r="F13843" t="b">
        <v>0</v>
      </c>
      <c r="G13843" t="s">
        <v>19</v>
      </c>
      <c r="H13843" s="1">
        <v>46171.546111111107</v>
      </c>
      <c r="I13843" t="b">
        <v>1</v>
      </c>
      <c r="J13843" t="b">
        <v>0</v>
      </c>
      <c r="K13843" t="s">
        <v>19</v>
      </c>
      <c r="L13843" t="s">
        <v>60</v>
      </c>
      <c r="M13843">
        <v>2250000</v>
      </c>
      <c r="N13843"/>
      <c r="O13843" t="s">
        <v>4703</v>
      </c>
      <c r="P13843" t="s">
        <v>25002</v>
      </c>
    </row>
    <row r="13844" spans="1:16" x14ac:dyDescent="0.35">
      <c r="A13844" t="s">
        <v>5</v>
      </c>
      <c r="B13844" t="s">
        <v>25003</v>
      </c>
      <c r="C13844" t="s">
        <v>25004</v>
      </c>
      <c r="D13844" t="s">
        <v>6095</v>
      </c>
      <c r="E13844" t="s">
        <v>59</v>
      </c>
      <c r="F13844" t="b">
        <v>0</v>
      </c>
      <c r="G13844" t="s">
        <v>40</v>
      </c>
      <c r="H13844" s="1">
        <v>46171.546770833331</v>
      </c>
      <c r="I13844" t="b">
        <v>1</v>
      </c>
      <c r="J13844" t="b">
        <v>0</v>
      </c>
      <c r="K13844" t="s">
        <v>40</v>
      </c>
      <c r="L13844" t="s">
        <v>60</v>
      </c>
      <c r="M13844">
        <v>87500</v>
      </c>
      <c r="N13844"/>
      <c r="O13844" t="s">
        <v>25005</v>
      </c>
      <c r="P13844" t="s">
        <v>25006</v>
      </c>
    </row>
    <row r="13845" spans="1:16" x14ac:dyDescent="0.35">
      <c r="A13845" t="s">
        <v>1</v>
      </c>
      <c r="B13845" t="s">
        <v>25007</v>
      </c>
      <c r="C13845" t="s">
        <v>76</v>
      </c>
      <c r="D13845" t="s">
        <v>4346</v>
      </c>
      <c r="E13845" t="s">
        <v>59</v>
      </c>
      <c r="F13845" t="b">
        <v>1</v>
      </c>
      <c r="G13845" t="s">
        <v>40</v>
      </c>
      <c r="H13845" s="1">
        <v>46171.546805555547</v>
      </c>
      <c r="I13845" t="b">
        <v>0</v>
      </c>
      <c r="J13845" t="b">
        <v>0</v>
      </c>
      <c r="K13845" t="s">
        <v>40</v>
      </c>
      <c r="L13845" t="s">
        <v>60</v>
      </c>
      <c r="M13845">
        <v>110000</v>
      </c>
      <c r="N13845"/>
      <c r="O13845" t="s">
        <v>14769</v>
      </c>
      <c r="P13845" t="s">
        <v>25008</v>
      </c>
    </row>
    <row r="13846" spans="1:16" x14ac:dyDescent="0.35">
      <c r="A13846" t="s">
        <v>7</v>
      </c>
      <c r="B13846" t="s">
        <v>13868</v>
      </c>
      <c r="C13846" t="s">
        <v>922</v>
      </c>
      <c r="D13846" t="s">
        <v>4346</v>
      </c>
      <c r="E13846" t="s">
        <v>59</v>
      </c>
      <c r="F13846" t="b">
        <v>0</v>
      </c>
      <c r="G13846" t="s">
        <v>68</v>
      </c>
      <c r="H13846" s="1">
        <v>46171.584537037037</v>
      </c>
      <c r="I13846" t="b">
        <v>0</v>
      </c>
      <c r="J13846" t="b">
        <v>1</v>
      </c>
      <c r="K13846" t="s">
        <v>41</v>
      </c>
      <c r="L13846" t="s">
        <v>60</v>
      </c>
      <c r="M13846">
        <v>125000</v>
      </c>
      <c r="N13846"/>
      <c r="O13846" t="s">
        <v>588</v>
      </c>
      <c r="P13846" t="s">
        <v>10091</v>
      </c>
    </row>
    <row r="13847" spans="1:16" x14ac:dyDescent="0.35">
      <c r="A13847" t="s">
        <v>2</v>
      </c>
      <c r="B13847" t="s">
        <v>1763</v>
      </c>
      <c r="C13847" t="s">
        <v>25009</v>
      </c>
      <c r="D13847" t="s">
        <v>4756</v>
      </c>
      <c r="E13847" t="s">
        <v>59</v>
      </c>
      <c r="F13847" t="b">
        <v>0</v>
      </c>
      <c r="G13847" t="s">
        <v>65</v>
      </c>
      <c r="H13847" s="1">
        <v>46171.584548611107</v>
      </c>
      <c r="I13847" t="b">
        <v>0</v>
      </c>
      <c r="J13847" t="b">
        <v>1</v>
      </c>
      <c r="K13847" t="s">
        <v>41</v>
      </c>
      <c r="L13847" t="s">
        <v>60</v>
      </c>
      <c r="M13847">
        <v>104001.5</v>
      </c>
      <c r="N13847"/>
      <c r="O13847" t="s">
        <v>911</v>
      </c>
      <c r="P13847" t="s">
        <v>25010</v>
      </c>
    </row>
    <row r="13848" spans="1:16" x14ac:dyDescent="0.35">
      <c r="A13848" t="s">
        <v>0</v>
      </c>
      <c r="B13848" t="s">
        <v>25011</v>
      </c>
      <c r="C13848" t="s">
        <v>25012</v>
      </c>
      <c r="D13848" t="s">
        <v>4346</v>
      </c>
      <c r="E13848" t="s">
        <v>59</v>
      </c>
      <c r="F13848" t="b">
        <v>0</v>
      </c>
      <c r="G13848" t="s">
        <v>40</v>
      </c>
      <c r="H13848" s="1">
        <v>46171.585682870369</v>
      </c>
      <c r="I13848" t="b">
        <v>1</v>
      </c>
      <c r="J13848" t="b">
        <v>0</v>
      </c>
      <c r="K13848" t="s">
        <v>40</v>
      </c>
      <c r="L13848" t="s">
        <v>60</v>
      </c>
      <c r="M13848">
        <v>32500</v>
      </c>
      <c r="N13848"/>
      <c r="O13848" t="s">
        <v>25013</v>
      </c>
      <c r="P13848" t="s">
        <v>1809</v>
      </c>
    </row>
    <row r="13849" spans="1:16" x14ac:dyDescent="0.35">
      <c r="A13849" t="s">
        <v>2</v>
      </c>
      <c r="B13849" t="s">
        <v>306</v>
      </c>
      <c r="C13849" t="s">
        <v>320</v>
      </c>
      <c r="D13849" t="s">
        <v>4756</v>
      </c>
      <c r="E13849" t="s">
        <v>59</v>
      </c>
      <c r="F13849" t="b">
        <v>0</v>
      </c>
      <c r="G13849" t="s">
        <v>73</v>
      </c>
      <c r="H13849" s="1">
        <v>46171.585833333331</v>
      </c>
      <c r="I13849" t="b">
        <v>0</v>
      </c>
      <c r="J13849" t="b">
        <v>1</v>
      </c>
      <c r="K13849" t="s">
        <v>41</v>
      </c>
      <c r="L13849" t="s">
        <v>60</v>
      </c>
      <c r="M13849">
        <v>166055</v>
      </c>
      <c r="N13849"/>
      <c r="O13849" t="s">
        <v>762</v>
      </c>
      <c r="P13849" t="s">
        <v>25014</v>
      </c>
    </row>
    <row r="13850" spans="1:16" x14ac:dyDescent="0.35">
      <c r="A13850" t="s">
        <v>2</v>
      </c>
      <c r="B13850" t="s">
        <v>25015</v>
      </c>
      <c r="C13850" t="s">
        <v>10523</v>
      </c>
      <c r="D13850" t="s">
        <v>7670</v>
      </c>
      <c r="E13850" t="s">
        <v>232</v>
      </c>
      <c r="F13850" t="b">
        <v>0</v>
      </c>
      <c r="G13850" t="s">
        <v>40</v>
      </c>
      <c r="H13850" s="1">
        <v>46171.586898148147</v>
      </c>
      <c r="I13850" t="b">
        <v>0</v>
      </c>
      <c r="J13850" t="b">
        <v>0</v>
      </c>
      <c r="K13850" t="s">
        <v>40</v>
      </c>
      <c r="L13850" t="s">
        <v>60</v>
      </c>
      <c r="M13850">
        <v>52500</v>
      </c>
      <c r="N13850"/>
      <c r="O13850" t="s">
        <v>25016</v>
      </c>
      <c r="P13850" t="s">
        <v>11207</v>
      </c>
    </row>
    <row r="13851" spans="1:16" x14ac:dyDescent="0.35">
      <c r="A13851" t="s">
        <v>1</v>
      </c>
      <c r="B13851" t="s">
        <v>25017</v>
      </c>
      <c r="C13851" t="s">
        <v>25018</v>
      </c>
      <c r="D13851" t="s">
        <v>4346</v>
      </c>
      <c r="E13851" t="s">
        <v>59</v>
      </c>
      <c r="F13851" t="b">
        <v>0</v>
      </c>
      <c r="G13851" t="s">
        <v>77</v>
      </c>
      <c r="H13851" s="1">
        <v>46171.587048611109</v>
      </c>
      <c r="I13851" t="b">
        <v>0</v>
      </c>
      <c r="J13851" t="b">
        <v>0</v>
      </c>
      <c r="K13851" t="s">
        <v>41</v>
      </c>
      <c r="L13851" t="s">
        <v>60</v>
      </c>
      <c r="M13851">
        <v>50750</v>
      </c>
      <c r="N13851"/>
      <c r="O13851" t="s">
        <v>24453</v>
      </c>
      <c r="P13851" t="s">
        <v>25019</v>
      </c>
    </row>
    <row r="13852" spans="1:16" x14ac:dyDescent="0.35">
      <c r="A13852" t="s">
        <v>1</v>
      </c>
      <c r="B13852" t="s">
        <v>1</v>
      </c>
      <c r="D13852" t="s">
        <v>7670</v>
      </c>
      <c r="E13852" t="s">
        <v>59</v>
      </c>
      <c r="F13852" t="b">
        <v>0</v>
      </c>
      <c r="G13852" t="s">
        <v>40</v>
      </c>
      <c r="H13852" s="1">
        <v>46171.588437500002</v>
      </c>
      <c r="I13852" t="b">
        <v>1</v>
      </c>
      <c r="J13852" t="b">
        <v>0</v>
      </c>
      <c r="K13852" t="s">
        <v>40</v>
      </c>
      <c r="L13852" t="s">
        <v>60</v>
      </c>
      <c r="M13852">
        <v>38000</v>
      </c>
      <c r="N13852"/>
      <c r="O13852" t="s">
        <v>16219</v>
      </c>
      <c r="P13852" t="s">
        <v>24980</v>
      </c>
    </row>
    <row r="13853" spans="1:16" x14ac:dyDescent="0.35">
      <c r="A13853" t="s">
        <v>3</v>
      </c>
      <c r="B13853" t="s">
        <v>243</v>
      </c>
      <c r="C13853" t="s">
        <v>376</v>
      </c>
      <c r="D13853" t="s">
        <v>4526</v>
      </c>
      <c r="E13853" t="s">
        <v>88</v>
      </c>
      <c r="F13853" t="b">
        <v>0</v>
      </c>
      <c r="G13853" t="s">
        <v>89</v>
      </c>
      <c r="H13853" s="1">
        <v>46171.626215277778</v>
      </c>
      <c r="I13853" t="b">
        <v>1</v>
      </c>
      <c r="J13853" t="b">
        <v>0</v>
      </c>
      <c r="K13853" t="s">
        <v>41</v>
      </c>
      <c r="L13853" t="s">
        <v>74</v>
      </c>
      <c r="M13853"/>
      <c r="N13853">
        <v>35</v>
      </c>
      <c r="O13853" t="s">
        <v>155</v>
      </c>
      <c r="P13853" t="s">
        <v>146</v>
      </c>
    </row>
    <row r="13854" spans="1:16" x14ac:dyDescent="0.35">
      <c r="A13854" t="s">
        <v>2</v>
      </c>
      <c r="B13854" t="s">
        <v>2353</v>
      </c>
      <c r="C13854" t="s">
        <v>114</v>
      </c>
      <c r="D13854" t="s">
        <v>4526</v>
      </c>
      <c r="E13854" t="s">
        <v>88</v>
      </c>
      <c r="F13854" t="b">
        <v>0</v>
      </c>
      <c r="G13854" t="s">
        <v>77</v>
      </c>
      <c r="H13854" s="1">
        <v>46171.626296296286</v>
      </c>
      <c r="I13854" t="b">
        <v>0</v>
      </c>
      <c r="J13854" t="b">
        <v>0</v>
      </c>
      <c r="K13854" t="s">
        <v>41</v>
      </c>
      <c r="L13854" t="s">
        <v>74</v>
      </c>
      <c r="M13854"/>
      <c r="N13854">
        <v>29</v>
      </c>
      <c r="O13854" t="s">
        <v>401</v>
      </c>
      <c r="P13854" t="s">
        <v>945</v>
      </c>
    </row>
    <row r="13855" spans="1:16" x14ac:dyDescent="0.35">
      <c r="A13855" t="s">
        <v>3</v>
      </c>
      <c r="B13855" t="s">
        <v>2337</v>
      </c>
      <c r="C13855" t="s">
        <v>5067</v>
      </c>
      <c r="D13855" t="s">
        <v>4526</v>
      </c>
      <c r="E13855" t="s">
        <v>59</v>
      </c>
      <c r="F13855" t="b">
        <v>0</v>
      </c>
      <c r="G13855" t="s">
        <v>40</v>
      </c>
      <c r="H13855" s="1">
        <v>46171.62736111111</v>
      </c>
      <c r="I13855" t="b">
        <v>1</v>
      </c>
      <c r="J13855" t="b">
        <v>0</v>
      </c>
      <c r="K13855" t="s">
        <v>40</v>
      </c>
      <c r="L13855" t="s">
        <v>60</v>
      </c>
      <c r="M13855">
        <v>52500</v>
      </c>
      <c r="N13855"/>
      <c r="O13855" t="s">
        <v>15053</v>
      </c>
      <c r="P13855" t="s">
        <v>2615</v>
      </c>
    </row>
    <row r="13856" spans="1:16" x14ac:dyDescent="0.35">
      <c r="A13856" t="s">
        <v>3</v>
      </c>
      <c r="B13856" t="s">
        <v>25020</v>
      </c>
      <c r="C13856" t="s">
        <v>41</v>
      </c>
      <c r="D13856" t="s">
        <v>4526</v>
      </c>
      <c r="E13856" t="s">
        <v>88</v>
      </c>
      <c r="F13856" t="b">
        <v>0</v>
      </c>
      <c r="G13856" t="s">
        <v>41</v>
      </c>
      <c r="H13856" s="1">
        <v>46171.627384259264</v>
      </c>
      <c r="I13856" t="b">
        <v>0</v>
      </c>
      <c r="J13856" t="b">
        <v>0</v>
      </c>
      <c r="K13856" t="s">
        <v>41</v>
      </c>
      <c r="L13856" t="s">
        <v>74</v>
      </c>
      <c r="M13856"/>
      <c r="N13856">
        <v>45</v>
      </c>
      <c r="O13856" t="s">
        <v>105</v>
      </c>
    </row>
    <row r="13857" spans="1:16" x14ac:dyDescent="0.35">
      <c r="A13857" t="s">
        <v>1</v>
      </c>
      <c r="B13857" t="s">
        <v>25021</v>
      </c>
      <c r="C13857" t="s">
        <v>616</v>
      </c>
      <c r="D13857" t="s">
        <v>4526</v>
      </c>
      <c r="E13857" t="s">
        <v>88</v>
      </c>
      <c r="F13857" t="b">
        <v>0</v>
      </c>
      <c r="G13857" t="s">
        <v>73</v>
      </c>
      <c r="H13857" s="1">
        <v>46171.628692129627</v>
      </c>
      <c r="I13857" t="b">
        <v>0</v>
      </c>
      <c r="J13857" t="b">
        <v>0</v>
      </c>
      <c r="K13857" t="s">
        <v>41</v>
      </c>
      <c r="L13857" t="s">
        <v>74</v>
      </c>
      <c r="M13857"/>
      <c r="N13857">
        <v>47.5</v>
      </c>
      <c r="O13857" t="s">
        <v>1784</v>
      </c>
      <c r="P13857" t="s">
        <v>25022</v>
      </c>
    </row>
    <row r="13858" spans="1:16" x14ac:dyDescent="0.35">
      <c r="A13858" t="s">
        <v>0</v>
      </c>
      <c r="B13858" t="s">
        <v>0</v>
      </c>
      <c r="C13858" t="s">
        <v>1543</v>
      </c>
      <c r="D13858" t="s">
        <v>4346</v>
      </c>
      <c r="E13858" t="s">
        <v>59</v>
      </c>
      <c r="F13858" t="b">
        <v>0</v>
      </c>
      <c r="G13858" t="s">
        <v>73</v>
      </c>
      <c r="H13858" s="1">
        <v>46171.667858796303</v>
      </c>
      <c r="I13858" t="b">
        <v>0</v>
      </c>
      <c r="J13858" t="b">
        <v>1</v>
      </c>
      <c r="K13858" t="s">
        <v>41</v>
      </c>
      <c r="L13858" t="s">
        <v>60</v>
      </c>
      <c r="M13858">
        <v>69873.054999999993</v>
      </c>
      <c r="N13858"/>
      <c r="O13858" t="s">
        <v>25023</v>
      </c>
      <c r="P13858" t="s">
        <v>7858</v>
      </c>
    </row>
    <row r="13859" spans="1:16" x14ac:dyDescent="0.35">
      <c r="A13859" t="s">
        <v>0</v>
      </c>
      <c r="B13859" t="s">
        <v>25024</v>
      </c>
      <c r="C13859" t="s">
        <v>616</v>
      </c>
      <c r="D13859" t="s">
        <v>4756</v>
      </c>
      <c r="E13859" t="s">
        <v>59</v>
      </c>
      <c r="F13859" t="b">
        <v>0</v>
      </c>
      <c r="G13859" t="s">
        <v>73</v>
      </c>
      <c r="H13859" s="1">
        <v>46171.667858796303</v>
      </c>
      <c r="I13859" t="b">
        <v>0</v>
      </c>
      <c r="J13859" t="b">
        <v>0</v>
      </c>
      <c r="K13859" t="s">
        <v>41</v>
      </c>
      <c r="L13859" t="s">
        <v>60</v>
      </c>
      <c r="M13859">
        <v>164378.5</v>
      </c>
      <c r="N13859"/>
      <c r="O13859" t="s">
        <v>25025</v>
      </c>
    </row>
    <row r="13860" spans="1:16" x14ac:dyDescent="0.35">
      <c r="A13860" t="s">
        <v>0</v>
      </c>
      <c r="B13860" t="s">
        <v>13960</v>
      </c>
      <c r="C13860" t="s">
        <v>567</v>
      </c>
      <c r="D13860" t="s">
        <v>4756</v>
      </c>
      <c r="E13860" t="s">
        <v>59</v>
      </c>
      <c r="F13860" t="b">
        <v>0</v>
      </c>
      <c r="G13860" t="s">
        <v>89</v>
      </c>
      <c r="H13860" s="1">
        <v>46171.667870370373</v>
      </c>
      <c r="I13860" t="b">
        <v>0</v>
      </c>
      <c r="J13860" t="b">
        <v>0</v>
      </c>
      <c r="K13860" t="s">
        <v>41</v>
      </c>
      <c r="L13860" t="s">
        <v>60</v>
      </c>
      <c r="M13860">
        <v>135000</v>
      </c>
      <c r="N13860"/>
      <c r="O13860" t="s">
        <v>25026</v>
      </c>
      <c r="P13860" t="s">
        <v>25027</v>
      </c>
    </row>
    <row r="13861" spans="1:16" x14ac:dyDescent="0.35">
      <c r="A13861" t="s">
        <v>0</v>
      </c>
      <c r="B13861" t="s">
        <v>25028</v>
      </c>
      <c r="C13861" t="s">
        <v>336</v>
      </c>
      <c r="D13861" t="s">
        <v>4526</v>
      </c>
      <c r="E13861" t="s">
        <v>59</v>
      </c>
      <c r="F13861" t="b">
        <v>0</v>
      </c>
      <c r="G13861" t="s">
        <v>65</v>
      </c>
      <c r="H13861" s="1">
        <v>46171.667893518519</v>
      </c>
      <c r="I13861" t="b">
        <v>0</v>
      </c>
      <c r="J13861" t="b">
        <v>0</v>
      </c>
      <c r="K13861" t="s">
        <v>41</v>
      </c>
      <c r="L13861" t="s">
        <v>60</v>
      </c>
      <c r="M13861">
        <v>82400</v>
      </c>
      <c r="N13861"/>
      <c r="O13861" t="s">
        <v>135</v>
      </c>
    </row>
    <row r="13862" spans="1:16" x14ac:dyDescent="0.35">
      <c r="A13862" t="s">
        <v>2</v>
      </c>
      <c r="B13862" t="s">
        <v>25029</v>
      </c>
      <c r="C13862" t="s">
        <v>5026</v>
      </c>
      <c r="D13862" t="s">
        <v>4526</v>
      </c>
      <c r="E13862" t="s">
        <v>59</v>
      </c>
      <c r="F13862" t="b">
        <v>0</v>
      </c>
      <c r="G13862" t="s">
        <v>40</v>
      </c>
      <c r="H13862" s="1">
        <v>46171.670231481483</v>
      </c>
      <c r="I13862" t="b">
        <v>0</v>
      </c>
      <c r="J13862" t="b">
        <v>0</v>
      </c>
      <c r="K13862" t="s">
        <v>40</v>
      </c>
      <c r="L13862" t="s">
        <v>74</v>
      </c>
      <c r="M13862"/>
      <c r="N13862">
        <v>70</v>
      </c>
      <c r="O13862" t="s">
        <v>23086</v>
      </c>
      <c r="P13862" t="s">
        <v>7672</v>
      </c>
    </row>
    <row r="13863" spans="1:16" x14ac:dyDescent="0.35">
      <c r="A13863" t="s">
        <v>5</v>
      </c>
      <c r="B13863" t="s">
        <v>5</v>
      </c>
      <c r="C13863" t="s">
        <v>522</v>
      </c>
      <c r="D13863" t="s">
        <v>4526</v>
      </c>
      <c r="E13863" t="s">
        <v>88</v>
      </c>
      <c r="F13863" t="b">
        <v>0</v>
      </c>
      <c r="G13863" t="s">
        <v>77</v>
      </c>
      <c r="H13863" s="1">
        <v>46171.670347222222</v>
      </c>
      <c r="I13863" t="b">
        <v>0</v>
      </c>
      <c r="J13863" t="b">
        <v>0</v>
      </c>
      <c r="K13863" t="s">
        <v>41</v>
      </c>
      <c r="L13863" t="s">
        <v>74</v>
      </c>
      <c r="M13863"/>
      <c r="N13863">
        <v>67.5</v>
      </c>
      <c r="O13863" t="s">
        <v>23910</v>
      </c>
      <c r="P13863" t="s">
        <v>25030</v>
      </c>
    </row>
    <row r="13864" spans="1:16" x14ac:dyDescent="0.35">
      <c r="A13864" t="s">
        <v>1</v>
      </c>
      <c r="B13864" t="s">
        <v>599</v>
      </c>
      <c r="C13864" t="s">
        <v>148</v>
      </c>
      <c r="D13864" t="s">
        <v>5349</v>
      </c>
      <c r="E13864" t="s">
        <v>59</v>
      </c>
      <c r="F13864" t="b">
        <v>0</v>
      </c>
      <c r="G13864" t="s">
        <v>77</v>
      </c>
      <c r="H13864" s="1">
        <v>46171.670358796298</v>
      </c>
      <c r="I13864" t="b">
        <v>1</v>
      </c>
      <c r="J13864" t="b">
        <v>0</v>
      </c>
      <c r="K13864" t="s">
        <v>41</v>
      </c>
      <c r="L13864" t="s">
        <v>60</v>
      </c>
      <c r="M13864">
        <v>152500</v>
      </c>
      <c r="N13864"/>
      <c r="O13864" t="s">
        <v>15196</v>
      </c>
      <c r="P13864" t="s">
        <v>25031</v>
      </c>
    </row>
    <row r="13865" spans="1:16" x14ac:dyDescent="0.35">
      <c r="A13865" t="s">
        <v>1</v>
      </c>
      <c r="B13865" t="s">
        <v>25032</v>
      </c>
      <c r="C13865" t="s">
        <v>86</v>
      </c>
      <c r="D13865" t="s">
        <v>4526</v>
      </c>
      <c r="E13865" t="s">
        <v>59</v>
      </c>
      <c r="F13865" t="b">
        <v>0</v>
      </c>
      <c r="G13865" t="s">
        <v>73</v>
      </c>
      <c r="H13865" s="1">
        <v>46171.670474537037</v>
      </c>
      <c r="I13865" t="b">
        <v>1</v>
      </c>
      <c r="J13865" t="b">
        <v>1</v>
      </c>
      <c r="K13865" t="s">
        <v>41</v>
      </c>
      <c r="L13865" t="s">
        <v>60</v>
      </c>
      <c r="M13865">
        <v>220000</v>
      </c>
      <c r="N13865"/>
      <c r="O13865" t="s">
        <v>21489</v>
      </c>
      <c r="P13865" t="s">
        <v>25033</v>
      </c>
    </row>
    <row r="13866" spans="1:16" x14ac:dyDescent="0.35">
      <c r="A13866" t="s">
        <v>0</v>
      </c>
      <c r="B13866" t="s">
        <v>24712</v>
      </c>
      <c r="C13866" t="s">
        <v>194</v>
      </c>
      <c r="D13866" t="s">
        <v>4756</v>
      </c>
      <c r="E13866" t="s">
        <v>59</v>
      </c>
      <c r="F13866" t="b">
        <v>0</v>
      </c>
      <c r="G13866" t="s">
        <v>65</v>
      </c>
      <c r="H13866" s="1">
        <v>46171.709560185183</v>
      </c>
      <c r="I13866" t="b">
        <v>1</v>
      </c>
      <c r="J13866" t="b">
        <v>0</v>
      </c>
      <c r="K13866" t="s">
        <v>41</v>
      </c>
      <c r="L13866" t="s">
        <v>60</v>
      </c>
      <c r="M13866">
        <v>110000</v>
      </c>
      <c r="N13866"/>
      <c r="O13866" t="s">
        <v>25034</v>
      </c>
      <c r="P13866" t="s">
        <v>1998</v>
      </c>
    </row>
    <row r="13867" spans="1:16" x14ac:dyDescent="0.35">
      <c r="A13867" t="s">
        <v>0</v>
      </c>
      <c r="B13867" t="s">
        <v>25035</v>
      </c>
      <c r="C13867" t="s">
        <v>64</v>
      </c>
      <c r="D13867" t="s">
        <v>4346</v>
      </c>
      <c r="E13867" t="s">
        <v>88</v>
      </c>
      <c r="F13867" t="b">
        <v>0</v>
      </c>
      <c r="G13867" t="s">
        <v>65</v>
      </c>
      <c r="H13867" s="1">
        <v>46171.709560185183</v>
      </c>
      <c r="I13867" t="b">
        <v>1</v>
      </c>
      <c r="J13867" t="b">
        <v>0</v>
      </c>
      <c r="K13867" t="s">
        <v>41</v>
      </c>
      <c r="L13867" t="s">
        <v>74</v>
      </c>
      <c r="M13867"/>
      <c r="N13867">
        <v>72.5</v>
      </c>
      <c r="O13867" t="s">
        <v>21354</v>
      </c>
      <c r="P13867" t="s">
        <v>3903</v>
      </c>
    </row>
    <row r="13868" spans="1:16" x14ac:dyDescent="0.35">
      <c r="A13868" t="s">
        <v>0</v>
      </c>
      <c r="B13868" t="s">
        <v>25036</v>
      </c>
      <c r="C13868" t="s">
        <v>76</v>
      </c>
      <c r="D13868" t="s">
        <v>4526</v>
      </c>
      <c r="E13868" t="s">
        <v>88</v>
      </c>
      <c r="F13868" t="b">
        <v>1</v>
      </c>
      <c r="G13868" t="s">
        <v>41</v>
      </c>
      <c r="H13868" s="1">
        <v>46171.710682870369</v>
      </c>
      <c r="I13868" t="b">
        <v>0</v>
      </c>
      <c r="J13868" t="b">
        <v>0</v>
      </c>
      <c r="K13868" t="s">
        <v>41</v>
      </c>
      <c r="L13868" t="s">
        <v>74</v>
      </c>
      <c r="M13868"/>
      <c r="N13868">
        <v>45.32</v>
      </c>
      <c r="O13868" t="s">
        <v>1192</v>
      </c>
      <c r="P13868" t="s">
        <v>683</v>
      </c>
    </row>
    <row r="13869" spans="1:16" x14ac:dyDescent="0.35">
      <c r="A13869" t="s">
        <v>6</v>
      </c>
      <c r="B13869" t="s">
        <v>25037</v>
      </c>
      <c r="C13869" t="s">
        <v>1038</v>
      </c>
      <c r="D13869" t="s">
        <v>4346</v>
      </c>
      <c r="E13869" t="s">
        <v>88</v>
      </c>
      <c r="F13869" t="b">
        <v>0</v>
      </c>
      <c r="G13869" t="s">
        <v>73</v>
      </c>
      <c r="H13869" s="1">
        <v>46171.710833333331</v>
      </c>
      <c r="I13869" t="b">
        <v>0</v>
      </c>
      <c r="J13869" t="b">
        <v>0</v>
      </c>
      <c r="K13869" t="s">
        <v>41</v>
      </c>
      <c r="L13869" t="s">
        <v>74</v>
      </c>
      <c r="M13869"/>
      <c r="N13869">
        <v>54.354999999999997</v>
      </c>
      <c r="O13869" t="s">
        <v>6465</v>
      </c>
      <c r="P13869" t="s">
        <v>2881</v>
      </c>
    </row>
    <row r="13870" spans="1:16" x14ac:dyDescent="0.35">
      <c r="A13870" t="s">
        <v>1</v>
      </c>
      <c r="B13870" t="s">
        <v>25038</v>
      </c>
      <c r="C13870" t="s">
        <v>913</v>
      </c>
      <c r="D13870" t="s">
        <v>4346</v>
      </c>
      <c r="E13870" t="s">
        <v>59</v>
      </c>
      <c r="F13870" t="b">
        <v>0</v>
      </c>
      <c r="G13870" t="s">
        <v>20</v>
      </c>
      <c r="H13870" s="1">
        <v>46171.712743055563</v>
      </c>
      <c r="I13870" t="b">
        <v>0</v>
      </c>
      <c r="J13870" t="b">
        <v>0</v>
      </c>
      <c r="K13870" t="s">
        <v>20</v>
      </c>
      <c r="L13870" t="s">
        <v>60</v>
      </c>
      <c r="M13870">
        <v>80000</v>
      </c>
      <c r="N13870"/>
      <c r="O13870" t="s">
        <v>25039</v>
      </c>
    </row>
    <row r="13871" spans="1:16" x14ac:dyDescent="0.35">
      <c r="A13871" t="s">
        <v>0</v>
      </c>
      <c r="B13871" t="s">
        <v>2051</v>
      </c>
      <c r="C13871" t="s">
        <v>97</v>
      </c>
      <c r="D13871" t="s">
        <v>4346</v>
      </c>
      <c r="E13871" t="s">
        <v>88</v>
      </c>
      <c r="F13871" t="b">
        <v>0</v>
      </c>
      <c r="G13871" t="s">
        <v>89</v>
      </c>
      <c r="H13871" s="1">
        <v>46171.751192129632</v>
      </c>
      <c r="I13871" t="b">
        <v>0</v>
      </c>
      <c r="J13871" t="b">
        <v>0</v>
      </c>
      <c r="K13871" t="s">
        <v>41</v>
      </c>
      <c r="L13871" t="s">
        <v>74</v>
      </c>
      <c r="M13871"/>
      <c r="N13871">
        <v>30</v>
      </c>
      <c r="O13871" t="s">
        <v>25040</v>
      </c>
      <c r="P13871" t="s">
        <v>25041</v>
      </c>
    </row>
    <row r="13872" spans="1:16" x14ac:dyDescent="0.35">
      <c r="A13872" t="s">
        <v>7</v>
      </c>
      <c r="B13872" t="s">
        <v>25042</v>
      </c>
      <c r="C13872" t="s">
        <v>201</v>
      </c>
      <c r="D13872" t="s">
        <v>4526</v>
      </c>
      <c r="E13872" t="s">
        <v>59</v>
      </c>
      <c r="F13872" t="b">
        <v>0</v>
      </c>
      <c r="G13872" t="s">
        <v>77</v>
      </c>
      <c r="H13872" s="1">
        <v>46171.751192129632</v>
      </c>
      <c r="I13872" t="b">
        <v>0</v>
      </c>
      <c r="J13872" t="b">
        <v>1</v>
      </c>
      <c r="K13872" t="s">
        <v>41</v>
      </c>
      <c r="L13872" t="s">
        <v>60</v>
      </c>
      <c r="M13872">
        <v>133000</v>
      </c>
      <c r="N13872"/>
      <c r="O13872" t="s">
        <v>25043</v>
      </c>
      <c r="P13872" t="s">
        <v>25044</v>
      </c>
    </row>
    <row r="13873" spans="1:16" x14ac:dyDescent="0.35">
      <c r="A13873" t="s">
        <v>3</v>
      </c>
      <c r="B13873" t="s">
        <v>25045</v>
      </c>
      <c r="C13873" t="s">
        <v>148</v>
      </c>
      <c r="D13873" t="s">
        <v>4526</v>
      </c>
      <c r="E13873" t="s">
        <v>59</v>
      </c>
      <c r="F13873" t="b">
        <v>0</v>
      </c>
      <c r="G13873" t="s">
        <v>89</v>
      </c>
      <c r="H13873" s="1">
        <v>46171.751215277778</v>
      </c>
      <c r="I13873" t="b">
        <v>1</v>
      </c>
      <c r="J13873" t="b">
        <v>0</v>
      </c>
      <c r="K13873" t="s">
        <v>41</v>
      </c>
      <c r="L13873" t="s">
        <v>60</v>
      </c>
      <c r="M13873">
        <v>126000</v>
      </c>
      <c r="N13873"/>
      <c r="O13873" t="s">
        <v>15241</v>
      </c>
      <c r="P13873" t="s">
        <v>25046</v>
      </c>
    </row>
    <row r="13874" spans="1:16" x14ac:dyDescent="0.35">
      <c r="A13874" t="s">
        <v>2</v>
      </c>
      <c r="B13874" t="s">
        <v>2</v>
      </c>
      <c r="C13874" t="s">
        <v>125</v>
      </c>
      <c r="D13874" t="s">
        <v>4346</v>
      </c>
      <c r="E13874" t="s">
        <v>59</v>
      </c>
      <c r="F13874" t="b">
        <v>0</v>
      </c>
      <c r="G13874" t="s">
        <v>68</v>
      </c>
      <c r="H13874" s="1">
        <v>46171.752465277779</v>
      </c>
      <c r="I13874" t="b">
        <v>0</v>
      </c>
      <c r="J13874" t="b">
        <v>1</v>
      </c>
      <c r="K13874" t="s">
        <v>41</v>
      </c>
      <c r="L13874" t="s">
        <v>60</v>
      </c>
      <c r="M13874">
        <v>62500</v>
      </c>
      <c r="N13874"/>
      <c r="O13874" t="s">
        <v>25047</v>
      </c>
      <c r="P13874" t="s">
        <v>25048</v>
      </c>
    </row>
    <row r="13875" spans="1:16" x14ac:dyDescent="0.35">
      <c r="A13875" t="s">
        <v>2</v>
      </c>
      <c r="B13875" t="s">
        <v>19014</v>
      </c>
      <c r="C13875" t="s">
        <v>440</v>
      </c>
      <c r="D13875" t="s">
        <v>4756</v>
      </c>
      <c r="E13875" t="s">
        <v>59</v>
      </c>
      <c r="F13875" t="b">
        <v>0</v>
      </c>
      <c r="G13875" t="s">
        <v>65</v>
      </c>
      <c r="H13875" s="1">
        <v>46171.752500000002</v>
      </c>
      <c r="I13875" t="b">
        <v>0</v>
      </c>
      <c r="J13875" t="b">
        <v>0</v>
      </c>
      <c r="K13875" t="s">
        <v>41</v>
      </c>
      <c r="L13875" t="s">
        <v>60</v>
      </c>
      <c r="M13875">
        <v>250000</v>
      </c>
      <c r="N13875"/>
      <c r="O13875" t="s">
        <v>2203</v>
      </c>
      <c r="P13875" t="s">
        <v>19015</v>
      </c>
    </row>
    <row r="13876" spans="1:16" x14ac:dyDescent="0.35">
      <c r="A13876" t="s">
        <v>1</v>
      </c>
      <c r="B13876" t="s">
        <v>1</v>
      </c>
      <c r="C13876" t="s">
        <v>21196</v>
      </c>
      <c r="D13876" t="s">
        <v>4526</v>
      </c>
      <c r="E13876" t="s">
        <v>88</v>
      </c>
      <c r="F13876" t="b">
        <v>0</v>
      </c>
      <c r="G13876" t="s">
        <v>65</v>
      </c>
      <c r="H13876" s="1">
        <v>46171.753692129627</v>
      </c>
      <c r="I13876" t="b">
        <v>1</v>
      </c>
      <c r="J13876" t="b">
        <v>0</v>
      </c>
      <c r="K13876" t="s">
        <v>41</v>
      </c>
      <c r="L13876" t="s">
        <v>74</v>
      </c>
      <c r="M13876"/>
      <c r="N13876">
        <v>72.5</v>
      </c>
      <c r="O13876" t="s">
        <v>3576</v>
      </c>
      <c r="P13876" t="s">
        <v>25049</v>
      </c>
    </row>
    <row r="13877" spans="1:16" x14ac:dyDescent="0.35">
      <c r="A13877" t="s">
        <v>5</v>
      </c>
      <c r="B13877" t="s">
        <v>25050</v>
      </c>
      <c r="C13877" t="s">
        <v>142</v>
      </c>
      <c r="D13877" t="s">
        <v>4346</v>
      </c>
      <c r="E13877" t="s">
        <v>88</v>
      </c>
      <c r="F13877" t="b">
        <v>0</v>
      </c>
      <c r="G13877" t="s">
        <v>89</v>
      </c>
      <c r="H13877" s="1">
        <v>46171.753703703696</v>
      </c>
      <c r="I13877" t="b">
        <v>0</v>
      </c>
      <c r="J13877" t="b">
        <v>1</v>
      </c>
      <c r="K13877" t="s">
        <v>41</v>
      </c>
      <c r="L13877" t="s">
        <v>74</v>
      </c>
      <c r="M13877"/>
      <c r="N13877">
        <v>82.5</v>
      </c>
      <c r="O13877" t="s">
        <v>25051</v>
      </c>
      <c r="P13877" t="s">
        <v>25052</v>
      </c>
    </row>
    <row r="13878" spans="1:16" x14ac:dyDescent="0.35">
      <c r="A13878" t="s">
        <v>1</v>
      </c>
      <c r="B13878" t="s">
        <v>25053</v>
      </c>
      <c r="C13878" t="s">
        <v>998</v>
      </c>
      <c r="D13878" t="s">
        <v>4526</v>
      </c>
      <c r="E13878" t="s">
        <v>88</v>
      </c>
      <c r="F13878" t="b">
        <v>0</v>
      </c>
      <c r="G13878" t="s">
        <v>73</v>
      </c>
      <c r="H13878" s="1">
        <v>46171.753807870373</v>
      </c>
      <c r="I13878" t="b">
        <v>1</v>
      </c>
      <c r="J13878" t="b">
        <v>0</v>
      </c>
      <c r="K13878" t="s">
        <v>41</v>
      </c>
      <c r="L13878" t="s">
        <v>74</v>
      </c>
      <c r="M13878"/>
      <c r="N13878">
        <v>71.400000000000006</v>
      </c>
      <c r="O13878" t="s">
        <v>2336</v>
      </c>
    </row>
    <row r="13879" spans="1:16" x14ac:dyDescent="0.35">
      <c r="A13879" t="s">
        <v>0</v>
      </c>
      <c r="B13879" t="s">
        <v>130</v>
      </c>
      <c r="C13879" t="s">
        <v>25054</v>
      </c>
      <c r="D13879" t="s">
        <v>4346</v>
      </c>
      <c r="E13879" t="s">
        <v>59</v>
      </c>
      <c r="F13879" t="b">
        <v>0</v>
      </c>
      <c r="G13879" t="s">
        <v>40</v>
      </c>
      <c r="H13879" s="1">
        <v>46171.794016203698</v>
      </c>
      <c r="I13879" t="b">
        <v>1</v>
      </c>
      <c r="J13879" t="b">
        <v>0</v>
      </c>
      <c r="K13879" t="s">
        <v>40</v>
      </c>
      <c r="L13879" t="s">
        <v>60</v>
      </c>
      <c r="M13879">
        <v>16991</v>
      </c>
      <c r="N13879"/>
      <c r="O13879" t="s">
        <v>25055</v>
      </c>
    </row>
    <row r="13880" spans="1:16" x14ac:dyDescent="0.35">
      <c r="A13880" t="s">
        <v>0</v>
      </c>
      <c r="B13880" t="s">
        <v>0</v>
      </c>
      <c r="C13880" t="s">
        <v>25056</v>
      </c>
      <c r="D13880" t="s">
        <v>17626</v>
      </c>
      <c r="E13880" t="s">
        <v>59</v>
      </c>
      <c r="F13880" t="b">
        <v>0</v>
      </c>
      <c r="G13880" t="s">
        <v>41</v>
      </c>
      <c r="H13880" s="1">
        <v>46171.794016203698</v>
      </c>
      <c r="I13880" t="b">
        <v>1</v>
      </c>
      <c r="J13880" t="b">
        <v>1</v>
      </c>
      <c r="K13880" t="s">
        <v>41</v>
      </c>
      <c r="L13880" t="s">
        <v>60</v>
      </c>
      <c r="M13880">
        <v>105000</v>
      </c>
      <c r="N13880"/>
      <c r="O13880" t="s">
        <v>2905</v>
      </c>
      <c r="P13880" t="s">
        <v>25057</v>
      </c>
    </row>
    <row r="13881" spans="1:16" x14ac:dyDescent="0.35">
      <c r="A13881" t="s">
        <v>2</v>
      </c>
      <c r="B13881" t="s">
        <v>3567</v>
      </c>
      <c r="C13881" t="s">
        <v>147</v>
      </c>
      <c r="D13881" t="s">
        <v>4526</v>
      </c>
      <c r="E13881" t="s">
        <v>88</v>
      </c>
      <c r="F13881" t="b">
        <v>0</v>
      </c>
      <c r="G13881" t="s">
        <v>73</v>
      </c>
      <c r="H13881" s="1">
        <v>46171.795370370368</v>
      </c>
      <c r="I13881" t="b">
        <v>0</v>
      </c>
      <c r="J13881" t="b">
        <v>0</v>
      </c>
      <c r="K13881" t="s">
        <v>41</v>
      </c>
      <c r="L13881" t="s">
        <v>74</v>
      </c>
      <c r="M13881"/>
      <c r="N13881">
        <v>52.5</v>
      </c>
      <c r="O13881" t="s">
        <v>2311</v>
      </c>
      <c r="P13881" t="s">
        <v>2613</v>
      </c>
    </row>
    <row r="13882" spans="1:16" x14ac:dyDescent="0.35">
      <c r="A13882" t="s">
        <v>1</v>
      </c>
      <c r="B13882" t="s">
        <v>25058</v>
      </c>
      <c r="C13882" t="s">
        <v>1052</v>
      </c>
      <c r="D13882" t="s">
        <v>4346</v>
      </c>
      <c r="E13882" t="s">
        <v>59</v>
      </c>
      <c r="F13882" t="b">
        <v>0</v>
      </c>
      <c r="G13882" t="s">
        <v>89</v>
      </c>
      <c r="H13882" s="1">
        <v>46171.795370370368</v>
      </c>
      <c r="I13882" t="b">
        <v>0</v>
      </c>
      <c r="J13882" t="b">
        <v>1</v>
      </c>
      <c r="K13882" t="s">
        <v>41</v>
      </c>
      <c r="L13882" t="s">
        <v>60</v>
      </c>
      <c r="M13882">
        <v>117000</v>
      </c>
      <c r="N13882"/>
      <c r="O13882" t="s">
        <v>9832</v>
      </c>
      <c r="P13882" t="s">
        <v>11863</v>
      </c>
    </row>
    <row r="13883" spans="1:16" x14ac:dyDescent="0.35">
      <c r="A13883" t="s">
        <v>1</v>
      </c>
      <c r="B13883" t="s">
        <v>629</v>
      </c>
      <c r="C13883" t="s">
        <v>203</v>
      </c>
      <c r="D13883" t="s">
        <v>17626</v>
      </c>
      <c r="E13883" t="s">
        <v>59</v>
      </c>
      <c r="F13883" t="b">
        <v>0</v>
      </c>
      <c r="G13883" t="s">
        <v>77</v>
      </c>
      <c r="H13883" s="1">
        <v>46171.795393518521</v>
      </c>
      <c r="I13883" t="b">
        <v>0</v>
      </c>
      <c r="J13883" t="b">
        <v>1</v>
      </c>
      <c r="K13883" t="s">
        <v>41</v>
      </c>
      <c r="L13883" t="s">
        <v>60</v>
      </c>
      <c r="M13883">
        <v>94100</v>
      </c>
      <c r="N13883"/>
      <c r="O13883" t="s">
        <v>798</v>
      </c>
      <c r="P13883" t="s">
        <v>146</v>
      </c>
    </row>
    <row r="13884" spans="1:16" x14ac:dyDescent="0.35">
      <c r="A13884" t="s">
        <v>0</v>
      </c>
      <c r="B13884" t="s">
        <v>1477</v>
      </c>
      <c r="C13884" t="s">
        <v>931</v>
      </c>
      <c r="D13884" t="s">
        <v>4346</v>
      </c>
      <c r="E13884" t="s">
        <v>59</v>
      </c>
      <c r="F13884" t="b">
        <v>0</v>
      </c>
      <c r="G13884" t="s">
        <v>77</v>
      </c>
      <c r="H13884" s="1">
        <v>46171.83452546296</v>
      </c>
      <c r="I13884" t="b">
        <v>0</v>
      </c>
      <c r="J13884" t="b">
        <v>1</v>
      </c>
      <c r="K13884" t="s">
        <v>41</v>
      </c>
      <c r="L13884" t="s">
        <v>74</v>
      </c>
      <c r="M13884"/>
      <c r="N13884">
        <v>38.450000000000003</v>
      </c>
      <c r="O13884" t="s">
        <v>25059</v>
      </c>
      <c r="P13884" t="s">
        <v>25060</v>
      </c>
    </row>
    <row r="13885" spans="1:16" x14ac:dyDescent="0.35">
      <c r="A13885" t="s">
        <v>0</v>
      </c>
      <c r="B13885" t="s">
        <v>25061</v>
      </c>
      <c r="C13885" t="s">
        <v>971</v>
      </c>
      <c r="D13885" t="s">
        <v>4526</v>
      </c>
      <c r="E13885" t="s">
        <v>59</v>
      </c>
      <c r="F13885" t="b">
        <v>0</v>
      </c>
      <c r="G13885" t="s">
        <v>68</v>
      </c>
      <c r="H13885" s="1">
        <v>46171.83452546296</v>
      </c>
      <c r="I13885" t="b">
        <v>0</v>
      </c>
      <c r="J13885" t="b">
        <v>0</v>
      </c>
      <c r="K13885" t="s">
        <v>41</v>
      </c>
      <c r="L13885" t="s">
        <v>60</v>
      </c>
      <c r="M13885">
        <v>167500</v>
      </c>
      <c r="N13885"/>
      <c r="O13885" t="s">
        <v>10696</v>
      </c>
    </row>
    <row r="13886" spans="1:16" x14ac:dyDescent="0.35">
      <c r="A13886" t="s">
        <v>1</v>
      </c>
      <c r="B13886" t="s">
        <v>25062</v>
      </c>
      <c r="C13886" t="s">
        <v>1679</v>
      </c>
      <c r="D13886" t="s">
        <v>4526</v>
      </c>
      <c r="E13886" t="s">
        <v>59</v>
      </c>
      <c r="F13886" t="b">
        <v>0</v>
      </c>
      <c r="G13886" t="s">
        <v>65</v>
      </c>
      <c r="H13886" s="1">
        <v>46171.834583333337</v>
      </c>
      <c r="I13886" t="b">
        <v>1</v>
      </c>
      <c r="J13886" t="b">
        <v>1</v>
      </c>
      <c r="K13886" t="s">
        <v>41</v>
      </c>
      <c r="L13886" t="s">
        <v>60</v>
      </c>
      <c r="M13886">
        <v>110000</v>
      </c>
      <c r="N13886"/>
      <c r="O13886" t="s">
        <v>25063</v>
      </c>
      <c r="P13886" t="s">
        <v>3612</v>
      </c>
    </row>
    <row r="13887" spans="1:16" x14ac:dyDescent="0.35">
      <c r="A13887" t="s">
        <v>5</v>
      </c>
      <c r="B13887" t="s">
        <v>25064</v>
      </c>
      <c r="C13887" t="s">
        <v>112</v>
      </c>
      <c r="D13887" t="s">
        <v>4526</v>
      </c>
      <c r="E13887" t="s">
        <v>59</v>
      </c>
      <c r="F13887" t="b">
        <v>0</v>
      </c>
      <c r="G13887" t="s">
        <v>65</v>
      </c>
      <c r="H13887" s="1">
        <v>46171.837025462963</v>
      </c>
      <c r="I13887" t="b">
        <v>0</v>
      </c>
      <c r="J13887" t="b">
        <v>0</v>
      </c>
      <c r="K13887" t="s">
        <v>41</v>
      </c>
      <c r="L13887" t="s">
        <v>60</v>
      </c>
      <c r="M13887">
        <v>206000</v>
      </c>
      <c r="N13887"/>
      <c r="O13887" t="s">
        <v>521</v>
      </c>
      <c r="P13887" t="s">
        <v>23338</v>
      </c>
    </row>
    <row r="13888" spans="1:16" x14ac:dyDescent="0.35">
      <c r="A13888" t="s">
        <v>1</v>
      </c>
      <c r="B13888" t="s">
        <v>25065</v>
      </c>
      <c r="C13888" t="s">
        <v>172</v>
      </c>
      <c r="D13888" t="s">
        <v>4526</v>
      </c>
      <c r="E13888" t="s">
        <v>59</v>
      </c>
      <c r="F13888" t="b">
        <v>0</v>
      </c>
      <c r="G13888" t="s">
        <v>68</v>
      </c>
      <c r="H13888" s="1">
        <v>46171.837025462963</v>
      </c>
      <c r="I13888" t="b">
        <v>0</v>
      </c>
      <c r="J13888" t="b">
        <v>0</v>
      </c>
      <c r="K13888" t="s">
        <v>41</v>
      </c>
      <c r="L13888" t="s">
        <v>60</v>
      </c>
      <c r="M13888">
        <v>158000</v>
      </c>
      <c r="N13888"/>
      <c r="O13888" t="s">
        <v>521</v>
      </c>
      <c r="P13888" t="s">
        <v>25066</v>
      </c>
    </row>
    <row r="13889" spans="1:16" x14ac:dyDescent="0.35">
      <c r="A13889" t="s">
        <v>5</v>
      </c>
      <c r="B13889" t="s">
        <v>5</v>
      </c>
      <c r="C13889" t="s">
        <v>264</v>
      </c>
      <c r="D13889" t="s">
        <v>4346</v>
      </c>
      <c r="E13889" t="s">
        <v>59</v>
      </c>
      <c r="F13889" t="b">
        <v>0</v>
      </c>
      <c r="G13889" t="s">
        <v>65</v>
      </c>
      <c r="H13889" s="1">
        <v>46171.837060185193</v>
      </c>
      <c r="I13889" t="b">
        <v>0</v>
      </c>
      <c r="J13889" t="b">
        <v>1</v>
      </c>
      <c r="K13889" t="s">
        <v>41</v>
      </c>
      <c r="L13889" t="s">
        <v>60</v>
      </c>
      <c r="M13889">
        <v>164355</v>
      </c>
      <c r="N13889"/>
      <c r="O13889" t="s">
        <v>25067</v>
      </c>
      <c r="P13889" t="s">
        <v>25068</v>
      </c>
    </row>
    <row r="13890" spans="1:16" x14ac:dyDescent="0.35">
      <c r="A13890" t="s">
        <v>2</v>
      </c>
      <c r="B13890" t="s">
        <v>25069</v>
      </c>
      <c r="C13890" t="s">
        <v>14169</v>
      </c>
      <c r="D13890" t="s">
        <v>7124</v>
      </c>
      <c r="E13890" t="s">
        <v>59</v>
      </c>
      <c r="F13890" t="b">
        <v>0</v>
      </c>
      <c r="G13890" t="s">
        <v>40</v>
      </c>
      <c r="H13890" s="1">
        <v>46171.838472222233</v>
      </c>
      <c r="I13890" t="b">
        <v>0</v>
      </c>
      <c r="J13890" t="b">
        <v>0</v>
      </c>
      <c r="K13890" t="s">
        <v>40</v>
      </c>
      <c r="L13890" t="s">
        <v>60</v>
      </c>
      <c r="M13890">
        <v>42500</v>
      </c>
      <c r="N13890"/>
      <c r="O13890" t="s">
        <v>25070</v>
      </c>
      <c r="P13890" t="s">
        <v>25071</v>
      </c>
    </row>
    <row r="13891" spans="1:16" x14ac:dyDescent="0.35">
      <c r="A13891" t="s">
        <v>0</v>
      </c>
      <c r="B13891" t="s">
        <v>2142</v>
      </c>
      <c r="C13891" t="s">
        <v>181</v>
      </c>
      <c r="D13891" t="s">
        <v>4346</v>
      </c>
      <c r="E13891" t="s">
        <v>59</v>
      </c>
      <c r="F13891" t="b">
        <v>0</v>
      </c>
      <c r="G13891" t="s">
        <v>89</v>
      </c>
      <c r="H13891" s="1">
        <v>46171.876192129632</v>
      </c>
      <c r="I13891" t="b">
        <v>0</v>
      </c>
      <c r="J13891" t="b">
        <v>1</v>
      </c>
      <c r="K13891" t="s">
        <v>41</v>
      </c>
      <c r="L13891" t="s">
        <v>60</v>
      </c>
      <c r="M13891">
        <v>77553.165000000008</v>
      </c>
      <c r="N13891"/>
      <c r="O13891" t="s">
        <v>7960</v>
      </c>
      <c r="P13891" t="s">
        <v>25072</v>
      </c>
    </row>
    <row r="13892" spans="1:16" x14ac:dyDescent="0.35">
      <c r="A13892" t="s">
        <v>2</v>
      </c>
      <c r="B13892" t="s">
        <v>25073</v>
      </c>
      <c r="C13892" t="s">
        <v>202</v>
      </c>
      <c r="D13892" t="s">
        <v>4526</v>
      </c>
      <c r="E13892" t="s">
        <v>59</v>
      </c>
      <c r="F13892" t="b">
        <v>0</v>
      </c>
      <c r="G13892" t="s">
        <v>77</v>
      </c>
      <c r="H13892" s="1">
        <v>46171.876296296286</v>
      </c>
      <c r="I13892" t="b">
        <v>0</v>
      </c>
      <c r="J13892" t="b">
        <v>0</v>
      </c>
      <c r="K13892" t="s">
        <v>41</v>
      </c>
      <c r="L13892" t="s">
        <v>74</v>
      </c>
      <c r="M13892"/>
      <c r="N13892">
        <v>24.5</v>
      </c>
      <c r="O13892" t="s">
        <v>4303</v>
      </c>
      <c r="P13892" t="s">
        <v>3990</v>
      </c>
    </row>
    <row r="13893" spans="1:16" x14ac:dyDescent="0.35">
      <c r="A13893" t="s">
        <v>3</v>
      </c>
      <c r="B13893" t="s">
        <v>25074</v>
      </c>
      <c r="C13893" t="s">
        <v>142</v>
      </c>
      <c r="D13893" t="s">
        <v>4526</v>
      </c>
      <c r="E13893" t="s">
        <v>59</v>
      </c>
      <c r="F13893" t="b">
        <v>0</v>
      </c>
      <c r="G13893" t="s">
        <v>65</v>
      </c>
      <c r="H13893" s="1">
        <v>46171.876319444447</v>
      </c>
      <c r="I13893" t="b">
        <v>0</v>
      </c>
      <c r="J13893" t="b">
        <v>0</v>
      </c>
      <c r="K13893" t="s">
        <v>41</v>
      </c>
      <c r="L13893" t="s">
        <v>60</v>
      </c>
      <c r="M13893">
        <v>222500</v>
      </c>
      <c r="N13893"/>
      <c r="O13893" t="s">
        <v>2441</v>
      </c>
      <c r="P13893" t="s">
        <v>25075</v>
      </c>
    </row>
    <row r="13894" spans="1:16" x14ac:dyDescent="0.35">
      <c r="A13894" t="s">
        <v>8</v>
      </c>
      <c r="B13894" t="s">
        <v>25076</v>
      </c>
      <c r="C13894" t="s">
        <v>304</v>
      </c>
      <c r="D13894" t="s">
        <v>4526</v>
      </c>
      <c r="E13894" t="s">
        <v>88</v>
      </c>
      <c r="F13894" t="b">
        <v>0</v>
      </c>
      <c r="G13894" t="s">
        <v>77</v>
      </c>
      <c r="H13894" s="1">
        <v>46171.877465277779</v>
      </c>
      <c r="I13894" t="b">
        <v>0</v>
      </c>
      <c r="J13894" t="b">
        <v>0</v>
      </c>
      <c r="K13894" t="s">
        <v>41</v>
      </c>
      <c r="L13894" t="s">
        <v>74</v>
      </c>
      <c r="M13894"/>
      <c r="N13894">
        <v>36</v>
      </c>
      <c r="O13894" t="s">
        <v>14196</v>
      </c>
      <c r="P13894" t="s">
        <v>19807</v>
      </c>
    </row>
    <row r="13895" spans="1:16" x14ac:dyDescent="0.35">
      <c r="A13895" t="s">
        <v>1</v>
      </c>
      <c r="B13895" t="s">
        <v>25077</v>
      </c>
      <c r="C13895" t="s">
        <v>13</v>
      </c>
      <c r="D13895" t="s">
        <v>4526</v>
      </c>
      <c r="E13895" t="s">
        <v>59</v>
      </c>
      <c r="F13895" t="b">
        <v>0</v>
      </c>
      <c r="G13895" t="s">
        <v>13</v>
      </c>
      <c r="H13895" s="1">
        <v>46171.879143518519</v>
      </c>
      <c r="I13895" t="b">
        <v>0</v>
      </c>
      <c r="J13895" t="b">
        <v>0</v>
      </c>
      <c r="K13895" t="s">
        <v>13</v>
      </c>
      <c r="L13895" t="s">
        <v>60</v>
      </c>
      <c r="M13895">
        <v>125000</v>
      </c>
      <c r="N13895"/>
      <c r="O13895" t="s">
        <v>12752</v>
      </c>
      <c r="P13895" t="s">
        <v>25078</v>
      </c>
    </row>
    <row r="13896" spans="1:16" x14ac:dyDescent="0.35">
      <c r="A13896" t="s">
        <v>0</v>
      </c>
      <c r="B13896" t="s">
        <v>25079</v>
      </c>
      <c r="C13896" t="s">
        <v>112</v>
      </c>
      <c r="D13896" t="s">
        <v>2360</v>
      </c>
      <c r="E13896" t="s">
        <v>59</v>
      </c>
      <c r="F13896" t="b">
        <v>0</v>
      </c>
      <c r="G13896" t="s">
        <v>65</v>
      </c>
      <c r="H13896" s="1">
        <v>46171.917858796303</v>
      </c>
      <c r="I13896" t="b">
        <v>0</v>
      </c>
      <c r="J13896" t="b">
        <v>1</v>
      </c>
      <c r="K13896" t="s">
        <v>41</v>
      </c>
      <c r="L13896" t="s">
        <v>60</v>
      </c>
      <c r="M13896">
        <v>111240</v>
      </c>
      <c r="N13896"/>
      <c r="O13896" t="s">
        <v>8302</v>
      </c>
      <c r="P13896" t="s">
        <v>705</v>
      </c>
    </row>
    <row r="13897" spans="1:16" x14ac:dyDescent="0.35">
      <c r="A13897" t="s">
        <v>0</v>
      </c>
      <c r="B13897" t="s">
        <v>25080</v>
      </c>
      <c r="C13897" t="s">
        <v>165</v>
      </c>
      <c r="D13897" t="s">
        <v>4526</v>
      </c>
      <c r="E13897" t="s">
        <v>59</v>
      </c>
      <c r="F13897" t="b">
        <v>0</v>
      </c>
      <c r="G13897" t="s">
        <v>73</v>
      </c>
      <c r="H13897" s="1">
        <v>46171.917905092603</v>
      </c>
      <c r="I13897" t="b">
        <v>0</v>
      </c>
      <c r="J13897" t="b">
        <v>1</v>
      </c>
      <c r="K13897" t="s">
        <v>41</v>
      </c>
      <c r="L13897" t="s">
        <v>60</v>
      </c>
      <c r="M13897">
        <v>183500</v>
      </c>
      <c r="N13897"/>
      <c r="O13897" t="s">
        <v>25081</v>
      </c>
      <c r="P13897" t="s">
        <v>25082</v>
      </c>
    </row>
    <row r="13898" spans="1:16" x14ac:dyDescent="0.35">
      <c r="A13898" t="s">
        <v>1</v>
      </c>
      <c r="B13898" t="s">
        <v>210</v>
      </c>
      <c r="C13898" t="s">
        <v>14949</v>
      </c>
      <c r="D13898" t="s">
        <v>4346</v>
      </c>
      <c r="E13898" t="s">
        <v>59</v>
      </c>
      <c r="F13898" t="b">
        <v>0</v>
      </c>
      <c r="G13898" t="s">
        <v>77</v>
      </c>
      <c r="H13898" s="1">
        <v>46171.920381944437</v>
      </c>
      <c r="I13898" t="b">
        <v>0</v>
      </c>
      <c r="J13898" t="b">
        <v>1</v>
      </c>
      <c r="K13898" t="s">
        <v>41</v>
      </c>
      <c r="L13898" t="s">
        <v>60</v>
      </c>
      <c r="M13898">
        <v>146339.73000000001</v>
      </c>
      <c r="N13898"/>
      <c r="O13898" t="s">
        <v>25083</v>
      </c>
      <c r="P13898" t="s">
        <v>25084</v>
      </c>
    </row>
    <row r="13899" spans="1:16" x14ac:dyDescent="0.35">
      <c r="A13899" t="s">
        <v>1</v>
      </c>
      <c r="B13899" t="s">
        <v>184</v>
      </c>
      <c r="C13899" t="s">
        <v>751</v>
      </c>
      <c r="D13899" t="s">
        <v>4526</v>
      </c>
      <c r="E13899" t="s">
        <v>88</v>
      </c>
      <c r="F13899" t="b">
        <v>0</v>
      </c>
      <c r="G13899" t="s">
        <v>73</v>
      </c>
      <c r="H13899" s="1">
        <v>46171.920451388891</v>
      </c>
      <c r="I13899" t="b">
        <v>0</v>
      </c>
      <c r="J13899" t="b">
        <v>1</v>
      </c>
      <c r="K13899" t="s">
        <v>41</v>
      </c>
      <c r="L13899" t="s">
        <v>74</v>
      </c>
      <c r="M13899"/>
      <c r="N13899">
        <v>58</v>
      </c>
      <c r="O13899" t="s">
        <v>11125</v>
      </c>
      <c r="P13899" t="s">
        <v>25085</v>
      </c>
    </row>
    <row r="13900" spans="1:16" x14ac:dyDescent="0.35">
      <c r="A13900" t="s">
        <v>0</v>
      </c>
      <c r="B13900" t="s">
        <v>25086</v>
      </c>
      <c r="C13900" t="s">
        <v>12241</v>
      </c>
      <c r="D13900" t="s">
        <v>2360</v>
      </c>
      <c r="E13900" t="s">
        <v>72</v>
      </c>
      <c r="F13900" t="b">
        <v>0</v>
      </c>
      <c r="G13900" t="s">
        <v>68</v>
      </c>
      <c r="H13900" s="1">
        <v>46171.95952546296</v>
      </c>
      <c r="I13900" t="b">
        <v>0</v>
      </c>
      <c r="J13900" t="b">
        <v>0</v>
      </c>
      <c r="K13900" t="s">
        <v>41</v>
      </c>
      <c r="L13900" t="s">
        <v>74</v>
      </c>
      <c r="M13900"/>
      <c r="N13900">
        <v>60</v>
      </c>
      <c r="O13900" t="s">
        <v>17365</v>
      </c>
      <c r="P13900" t="s">
        <v>375</v>
      </c>
    </row>
    <row r="13901" spans="1:16" x14ac:dyDescent="0.35">
      <c r="A13901" t="s">
        <v>0</v>
      </c>
      <c r="B13901" t="s">
        <v>3390</v>
      </c>
      <c r="C13901" t="s">
        <v>5340</v>
      </c>
      <c r="D13901" t="s">
        <v>7670</v>
      </c>
      <c r="E13901" t="s">
        <v>59</v>
      </c>
      <c r="F13901" t="b">
        <v>0</v>
      </c>
      <c r="G13901" t="s">
        <v>40</v>
      </c>
      <c r="H13901" s="1">
        <v>46171.960682870369</v>
      </c>
      <c r="I13901" t="b">
        <v>0</v>
      </c>
      <c r="J13901" t="b">
        <v>0</v>
      </c>
      <c r="K13901" t="s">
        <v>40</v>
      </c>
      <c r="L13901" t="s">
        <v>74</v>
      </c>
      <c r="M13901"/>
      <c r="N13901">
        <v>22.2</v>
      </c>
      <c r="O13901" t="s">
        <v>23769</v>
      </c>
    </row>
    <row r="13902" spans="1:16" x14ac:dyDescent="0.35">
      <c r="A13902" t="s">
        <v>0</v>
      </c>
      <c r="B13902" t="s">
        <v>2199</v>
      </c>
      <c r="C13902" t="s">
        <v>10969</v>
      </c>
      <c r="D13902" t="s">
        <v>4756</v>
      </c>
      <c r="E13902" t="s">
        <v>59</v>
      </c>
      <c r="F13902" t="b">
        <v>0</v>
      </c>
      <c r="G13902" t="s">
        <v>65</v>
      </c>
      <c r="H13902" s="1">
        <v>46172.001215277778</v>
      </c>
      <c r="I13902" t="b">
        <v>0</v>
      </c>
      <c r="J13902" t="b">
        <v>1</v>
      </c>
      <c r="K13902" t="s">
        <v>41</v>
      </c>
      <c r="L13902" t="s">
        <v>60</v>
      </c>
      <c r="M13902">
        <v>121941</v>
      </c>
      <c r="N13902"/>
      <c r="O13902" t="s">
        <v>11016</v>
      </c>
      <c r="P13902" t="s">
        <v>25087</v>
      </c>
    </row>
    <row r="13903" spans="1:16" x14ac:dyDescent="0.35">
      <c r="A13903" t="s">
        <v>0</v>
      </c>
      <c r="B13903" t="s">
        <v>25088</v>
      </c>
      <c r="C13903" t="s">
        <v>6489</v>
      </c>
      <c r="D13903" t="s">
        <v>4595</v>
      </c>
      <c r="E13903" t="s">
        <v>59</v>
      </c>
      <c r="F13903" t="b">
        <v>0</v>
      </c>
      <c r="G13903" t="s">
        <v>20</v>
      </c>
      <c r="H13903" s="1">
        <v>46172.001770833333</v>
      </c>
      <c r="I13903" t="b">
        <v>0</v>
      </c>
      <c r="J13903" t="b">
        <v>0</v>
      </c>
      <c r="K13903" t="s">
        <v>20</v>
      </c>
      <c r="L13903" t="s">
        <v>60</v>
      </c>
      <c r="M13903">
        <v>80</v>
      </c>
      <c r="N13903"/>
      <c r="O13903" t="s">
        <v>25089</v>
      </c>
      <c r="P13903" t="s">
        <v>146</v>
      </c>
    </row>
    <row r="13904" spans="1:16" x14ac:dyDescent="0.35">
      <c r="A13904" t="s">
        <v>0</v>
      </c>
      <c r="B13904" t="s">
        <v>25090</v>
      </c>
      <c r="C13904" t="s">
        <v>3537</v>
      </c>
      <c r="D13904" t="s">
        <v>4346</v>
      </c>
      <c r="E13904" t="s">
        <v>59</v>
      </c>
      <c r="F13904" t="b">
        <v>0</v>
      </c>
      <c r="G13904" t="s">
        <v>41</v>
      </c>
      <c r="H13904" s="1">
        <v>46172.002349537041</v>
      </c>
      <c r="I13904" t="b">
        <v>0</v>
      </c>
      <c r="J13904" t="b">
        <v>0</v>
      </c>
      <c r="K13904" t="s">
        <v>41</v>
      </c>
      <c r="L13904" t="s">
        <v>60</v>
      </c>
      <c r="M13904">
        <v>68500</v>
      </c>
      <c r="N13904"/>
      <c r="O13904" t="s">
        <v>4468</v>
      </c>
      <c r="P13904" t="s">
        <v>705</v>
      </c>
    </row>
    <row r="13905" spans="1:16" x14ac:dyDescent="0.35">
      <c r="A13905" t="s">
        <v>2</v>
      </c>
      <c r="B13905" t="s">
        <v>2</v>
      </c>
      <c r="C13905" t="s">
        <v>2231</v>
      </c>
      <c r="D13905" t="s">
        <v>9872</v>
      </c>
      <c r="E13905" t="s">
        <v>88</v>
      </c>
      <c r="F13905" t="b">
        <v>0</v>
      </c>
      <c r="G13905" t="s">
        <v>77</v>
      </c>
      <c r="H13905" s="1">
        <v>46172.002453703702</v>
      </c>
      <c r="I13905" t="b">
        <v>0</v>
      </c>
      <c r="J13905" t="b">
        <v>1</v>
      </c>
      <c r="K13905" t="s">
        <v>41</v>
      </c>
      <c r="L13905" t="s">
        <v>74</v>
      </c>
      <c r="M13905"/>
      <c r="N13905">
        <v>50</v>
      </c>
      <c r="O13905" t="s">
        <v>1041</v>
      </c>
      <c r="P13905" t="s">
        <v>25091</v>
      </c>
    </row>
    <row r="13906" spans="1:16" x14ac:dyDescent="0.35">
      <c r="A13906" t="s">
        <v>2</v>
      </c>
      <c r="B13906" t="s">
        <v>17067</v>
      </c>
      <c r="C13906" t="s">
        <v>887</v>
      </c>
      <c r="D13906" t="s">
        <v>4756</v>
      </c>
      <c r="E13906" t="s">
        <v>59</v>
      </c>
      <c r="F13906" t="b">
        <v>0</v>
      </c>
      <c r="G13906" t="s">
        <v>65</v>
      </c>
      <c r="H13906" s="1">
        <v>46172.002476851849</v>
      </c>
      <c r="I13906" t="b">
        <v>0</v>
      </c>
      <c r="J13906" t="b">
        <v>1</v>
      </c>
      <c r="K13906" t="s">
        <v>41</v>
      </c>
      <c r="L13906" t="s">
        <v>60</v>
      </c>
      <c r="M13906">
        <v>132500</v>
      </c>
      <c r="N13906"/>
      <c r="O13906" t="s">
        <v>25092</v>
      </c>
      <c r="P13906" t="s">
        <v>25093</v>
      </c>
    </row>
    <row r="13907" spans="1:16" x14ac:dyDescent="0.35">
      <c r="A13907" t="s">
        <v>2</v>
      </c>
      <c r="B13907" t="s">
        <v>25094</v>
      </c>
      <c r="C13907" t="s">
        <v>224</v>
      </c>
      <c r="D13907" t="s">
        <v>4673</v>
      </c>
      <c r="E13907" t="s">
        <v>59</v>
      </c>
      <c r="F13907" t="b">
        <v>0</v>
      </c>
      <c r="G13907" t="s">
        <v>65</v>
      </c>
      <c r="H13907" s="1">
        <v>46172.002488425933</v>
      </c>
      <c r="I13907" t="b">
        <v>0</v>
      </c>
      <c r="J13907" t="b">
        <v>1</v>
      </c>
      <c r="K13907" t="s">
        <v>41</v>
      </c>
      <c r="L13907" t="s">
        <v>60</v>
      </c>
      <c r="M13907">
        <v>190000</v>
      </c>
      <c r="N13907"/>
      <c r="O13907" t="s">
        <v>21081</v>
      </c>
      <c r="P13907" t="s">
        <v>208</v>
      </c>
    </row>
    <row r="13908" spans="1:16" x14ac:dyDescent="0.35">
      <c r="A13908" t="s">
        <v>2</v>
      </c>
      <c r="B13908" t="s">
        <v>25095</v>
      </c>
      <c r="C13908" t="s">
        <v>33</v>
      </c>
      <c r="D13908" t="s">
        <v>4595</v>
      </c>
      <c r="E13908" t="s">
        <v>59</v>
      </c>
      <c r="F13908" t="b">
        <v>0</v>
      </c>
      <c r="G13908" t="s">
        <v>33</v>
      </c>
      <c r="H13908" s="1">
        <v>46172.003333333327</v>
      </c>
      <c r="I13908" t="b">
        <v>0</v>
      </c>
      <c r="J13908" t="b">
        <v>0</v>
      </c>
      <c r="K13908" t="s">
        <v>33</v>
      </c>
      <c r="L13908" t="s">
        <v>60</v>
      </c>
      <c r="M13908">
        <v>57500</v>
      </c>
      <c r="N13908"/>
      <c r="O13908" t="s">
        <v>2593</v>
      </c>
      <c r="P13908" t="s">
        <v>3650</v>
      </c>
    </row>
    <row r="13909" spans="1:16" x14ac:dyDescent="0.35">
      <c r="A13909" t="s">
        <v>1</v>
      </c>
      <c r="B13909" t="s">
        <v>9948</v>
      </c>
      <c r="C13909" t="s">
        <v>148</v>
      </c>
      <c r="D13909" t="s">
        <v>4673</v>
      </c>
      <c r="E13909" t="s">
        <v>59</v>
      </c>
      <c r="F13909" t="b">
        <v>0</v>
      </c>
      <c r="G13909" t="s">
        <v>89</v>
      </c>
      <c r="H13909" s="1">
        <v>46172.003680555557</v>
      </c>
      <c r="I13909" t="b">
        <v>0</v>
      </c>
      <c r="J13909" t="b">
        <v>1</v>
      </c>
      <c r="K13909" t="s">
        <v>41</v>
      </c>
      <c r="L13909" t="s">
        <v>60</v>
      </c>
      <c r="M13909">
        <v>139500</v>
      </c>
      <c r="N13909"/>
      <c r="O13909" t="s">
        <v>3028</v>
      </c>
      <c r="P13909" t="s">
        <v>6694</v>
      </c>
    </row>
    <row r="13910" spans="1:16" x14ac:dyDescent="0.35">
      <c r="A13910" t="s">
        <v>5</v>
      </c>
      <c r="B13910" t="s">
        <v>5</v>
      </c>
      <c r="C13910" t="s">
        <v>359</v>
      </c>
      <c r="D13910" t="s">
        <v>4346</v>
      </c>
      <c r="E13910" t="s">
        <v>59</v>
      </c>
      <c r="F13910" t="b">
        <v>0</v>
      </c>
      <c r="G13910" t="s">
        <v>77</v>
      </c>
      <c r="H13910" s="1">
        <v>46172.003796296303</v>
      </c>
      <c r="I13910" t="b">
        <v>0</v>
      </c>
      <c r="J13910" t="b">
        <v>1</v>
      </c>
      <c r="K13910" t="s">
        <v>41</v>
      </c>
      <c r="L13910" t="s">
        <v>60</v>
      </c>
      <c r="M13910">
        <v>129675.52</v>
      </c>
      <c r="N13910"/>
      <c r="O13910" t="s">
        <v>25096</v>
      </c>
      <c r="P13910" t="s">
        <v>25097</v>
      </c>
    </row>
    <row r="13911" spans="1:16" x14ac:dyDescent="0.35">
      <c r="A13911" t="s">
        <v>0</v>
      </c>
      <c r="B13911" t="s">
        <v>25098</v>
      </c>
      <c r="C13911" t="s">
        <v>4458</v>
      </c>
      <c r="D13911" t="s">
        <v>4346</v>
      </c>
      <c r="E13911" t="s">
        <v>59</v>
      </c>
      <c r="F13911" t="b">
        <v>0</v>
      </c>
      <c r="G13911" t="s">
        <v>77</v>
      </c>
      <c r="H13911" s="1">
        <v>46172.042858796303</v>
      </c>
      <c r="I13911" t="b">
        <v>0</v>
      </c>
      <c r="J13911" t="b">
        <v>0</v>
      </c>
      <c r="K13911" t="s">
        <v>41</v>
      </c>
      <c r="L13911" t="s">
        <v>60</v>
      </c>
      <c r="M13911">
        <v>95000</v>
      </c>
      <c r="N13911"/>
      <c r="O13911" t="s">
        <v>25099</v>
      </c>
      <c r="P13911" t="s">
        <v>6479</v>
      </c>
    </row>
    <row r="13912" spans="1:16" x14ac:dyDescent="0.35">
      <c r="A13912" t="s">
        <v>6</v>
      </c>
      <c r="B13912" t="s">
        <v>6</v>
      </c>
      <c r="C13912" t="s">
        <v>2209</v>
      </c>
      <c r="D13912" t="s">
        <v>4346</v>
      </c>
      <c r="E13912" t="s">
        <v>59</v>
      </c>
      <c r="F13912" t="b">
        <v>0</v>
      </c>
      <c r="G13912" t="s">
        <v>65</v>
      </c>
      <c r="H13912" s="1">
        <v>46172.04415509259</v>
      </c>
      <c r="I13912" t="b">
        <v>0</v>
      </c>
      <c r="J13912" t="b">
        <v>0</v>
      </c>
      <c r="K13912" t="s">
        <v>41</v>
      </c>
      <c r="L13912" t="s">
        <v>60</v>
      </c>
      <c r="M13912">
        <v>120000</v>
      </c>
      <c r="N13912"/>
      <c r="O13912" t="s">
        <v>13783</v>
      </c>
      <c r="P13912" t="s">
        <v>3990</v>
      </c>
    </row>
    <row r="13913" spans="1:16" x14ac:dyDescent="0.35">
      <c r="A13913" t="s">
        <v>5</v>
      </c>
      <c r="B13913" t="s">
        <v>25100</v>
      </c>
      <c r="C13913" t="s">
        <v>650</v>
      </c>
      <c r="D13913" t="s">
        <v>6504</v>
      </c>
      <c r="E13913" t="s">
        <v>59</v>
      </c>
      <c r="F13913" t="b">
        <v>0</v>
      </c>
      <c r="G13913" t="s">
        <v>77</v>
      </c>
      <c r="H13913" s="1">
        <v>46172.045358796298</v>
      </c>
      <c r="I13913" t="b">
        <v>0</v>
      </c>
      <c r="J13913" t="b">
        <v>0</v>
      </c>
      <c r="K13913" t="s">
        <v>41</v>
      </c>
      <c r="L13913" t="s">
        <v>60</v>
      </c>
      <c r="M13913">
        <v>150000</v>
      </c>
      <c r="N13913"/>
      <c r="O13913" t="s">
        <v>25101</v>
      </c>
      <c r="P13913" t="s">
        <v>1666</v>
      </c>
    </row>
    <row r="13914" spans="1:16" x14ac:dyDescent="0.35">
      <c r="A13914" t="s">
        <v>1</v>
      </c>
      <c r="B13914" t="s">
        <v>1560</v>
      </c>
      <c r="C13914" t="s">
        <v>190</v>
      </c>
      <c r="D13914" t="s">
        <v>17626</v>
      </c>
      <c r="E13914" t="s">
        <v>59</v>
      </c>
      <c r="F13914" t="b">
        <v>0</v>
      </c>
      <c r="G13914" t="s">
        <v>41</v>
      </c>
      <c r="H13914" s="1">
        <v>46172.046805555547</v>
      </c>
      <c r="I13914" t="b">
        <v>0</v>
      </c>
      <c r="J13914" t="b">
        <v>0</v>
      </c>
      <c r="K13914" t="s">
        <v>41</v>
      </c>
      <c r="L13914" t="s">
        <v>60</v>
      </c>
      <c r="M13914">
        <v>91550</v>
      </c>
      <c r="N13914"/>
      <c r="O13914" t="s">
        <v>4187</v>
      </c>
      <c r="P13914" t="s">
        <v>25102</v>
      </c>
    </row>
    <row r="13915" spans="1:16" x14ac:dyDescent="0.35">
      <c r="A13915" t="s">
        <v>0</v>
      </c>
      <c r="B13915" t="s">
        <v>25103</v>
      </c>
      <c r="C13915" t="s">
        <v>121</v>
      </c>
      <c r="D13915" t="s">
        <v>4346</v>
      </c>
      <c r="E13915" t="s">
        <v>59</v>
      </c>
      <c r="F13915" t="b">
        <v>0</v>
      </c>
      <c r="G13915" t="s">
        <v>68</v>
      </c>
      <c r="H13915" s="1">
        <v>46172.08452546296</v>
      </c>
      <c r="I13915" t="b">
        <v>0</v>
      </c>
      <c r="J13915" t="b">
        <v>0</v>
      </c>
      <c r="K13915" t="s">
        <v>41</v>
      </c>
      <c r="L13915" t="s">
        <v>60</v>
      </c>
      <c r="M13915">
        <v>80000</v>
      </c>
      <c r="N13915"/>
      <c r="O13915" t="s">
        <v>305</v>
      </c>
      <c r="P13915" t="s">
        <v>288</v>
      </c>
    </row>
    <row r="13916" spans="1:16" x14ac:dyDescent="0.35">
      <c r="A13916" t="s">
        <v>2</v>
      </c>
      <c r="B13916" t="s">
        <v>2</v>
      </c>
      <c r="C13916" t="s">
        <v>655</v>
      </c>
      <c r="D13916" t="s">
        <v>4346</v>
      </c>
      <c r="E13916" t="s">
        <v>59</v>
      </c>
      <c r="F13916" t="b">
        <v>0</v>
      </c>
      <c r="G13916" t="s">
        <v>68</v>
      </c>
      <c r="H13916" s="1">
        <v>46172.085798611108</v>
      </c>
      <c r="I13916" t="b">
        <v>0</v>
      </c>
      <c r="J13916" t="b">
        <v>0</v>
      </c>
      <c r="K13916" t="s">
        <v>41</v>
      </c>
      <c r="L13916" t="s">
        <v>60</v>
      </c>
      <c r="M13916">
        <v>156500</v>
      </c>
      <c r="N13916"/>
      <c r="O13916" t="s">
        <v>305</v>
      </c>
      <c r="P13916" t="s">
        <v>25104</v>
      </c>
    </row>
    <row r="13917" spans="1:16" x14ac:dyDescent="0.35">
      <c r="A13917" t="s">
        <v>6</v>
      </c>
      <c r="B13917" t="s">
        <v>6</v>
      </c>
      <c r="C13917" t="s">
        <v>200</v>
      </c>
      <c r="D13917" t="s">
        <v>4756</v>
      </c>
      <c r="E13917" t="s">
        <v>59</v>
      </c>
      <c r="F13917" t="b">
        <v>0</v>
      </c>
      <c r="G13917" t="s">
        <v>65</v>
      </c>
      <c r="H13917" s="1">
        <v>46172.085810185177</v>
      </c>
      <c r="I13917" t="b">
        <v>0</v>
      </c>
      <c r="J13917" t="b">
        <v>1</v>
      </c>
      <c r="K13917" t="s">
        <v>41</v>
      </c>
      <c r="L13917" t="s">
        <v>60</v>
      </c>
      <c r="M13917">
        <v>130000</v>
      </c>
      <c r="N13917"/>
      <c r="O13917" t="s">
        <v>25105</v>
      </c>
      <c r="P13917" t="s">
        <v>25106</v>
      </c>
    </row>
    <row r="13918" spans="1:16" x14ac:dyDescent="0.35">
      <c r="A13918" t="s">
        <v>1</v>
      </c>
      <c r="B13918" t="s">
        <v>25107</v>
      </c>
      <c r="C13918" t="s">
        <v>81</v>
      </c>
      <c r="D13918" t="s">
        <v>4346</v>
      </c>
      <c r="E13918" t="s">
        <v>59</v>
      </c>
      <c r="F13918" t="b">
        <v>0</v>
      </c>
      <c r="G13918" t="s">
        <v>68</v>
      </c>
      <c r="H13918" s="1">
        <v>46172.087048611109</v>
      </c>
      <c r="I13918" t="b">
        <v>1</v>
      </c>
      <c r="J13918" t="b">
        <v>0</v>
      </c>
      <c r="K13918" t="s">
        <v>41</v>
      </c>
      <c r="L13918" t="s">
        <v>60</v>
      </c>
      <c r="M13918">
        <v>339000</v>
      </c>
      <c r="N13918"/>
      <c r="O13918" t="s">
        <v>2960</v>
      </c>
      <c r="P13918" t="s">
        <v>25108</v>
      </c>
    </row>
    <row r="13919" spans="1:16" x14ac:dyDescent="0.35">
      <c r="A13919" t="s">
        <v>1</v>
      </c>
      <c r="B13919" t="s">
        <v>25109</v>
      </c>
      <c r="C13919" t="s">
        <v>25110</v>
      </c>
      <c r="D13919" t="s">
        <v>4756</v>
      </c>
      <c r="E13919" t="s">
        <v>59</v>
      </c>
      <c r="F13919" t="b">
        <v>0</v>
      </c>
      <c r="G13919" t="s">
        <v>13</v>
      </c>
      <c r="H13919" s="1">
        <v>46172.212060185193</v>
      </c>
      <c r="I13919" t="b">
        <v>0</v>
      </c>
      <c r="J13919" t="b">
        <v>0</v>
      </c>
      <c r="K13919" t="s">
        <v>13</v>
      </c>
      <c r="L13919" t="s">
        <v>60</v>
      </c>
      <c r="M13919">
        <v>95000</v>
      </c>
      <c r="N13919"/>
      <c r="O13919" t="s">
        <v>25111</v>
      </c>
      <c r="P13919" t="s">
        <v>25112</v>
      </c>
    </row>
    <row r="13920" spans="1:16" x14ac:dyDescent="0.35">
      <c r="A13920" t="s">
        <v>1</v>
      </c>
      <c r="B13920" t="s">
        <v>1191</v>
      </c>
      <c r="C13920" t="s">
        <v>958</v>
      </c>
      <c r="D13920" t="s">
        <v>2360</v>
      </c>
      <c r="E13920" t="s">
        <v>59</v>
      </c>
      <c r="F13920" t="b">
        <v>0</v>
      </c>
      <c r="G13920" t="s">
        <v>89</v>
      </c>
      <c r="H13920" s="1">
        <v>46172.253344907411</v>
      </c>
      <c r="I13920" t="b">
        <v>0</v>
      </c>
      <c r="J13920" t="b">
        <v>1</v>
      </c>
      <c r="K13920" t="s">
        <v>41</v>
      </c>
      <c r="L13920" t="s">
        <v>60</v>
      </c>
      <c r="M13920">
        <v>115000</v>
      </c>
      <c r="N13920"/>
      <c r="O13920" t="s">
        <v>2230</v>
      </c>
      <c r="P13920" t="s">
        <v>19773</v>
      </c>
    </row>
    <row r="13921" spans="1:16" x14ac:dyDescent="0.35">
      <c r="A13921" t="s">
        <v>3</v>
      </c>
      <c r="B13921" t="s">
        <v>18801</v>
      </c>
      <c r="C13921" t="s">
        <v>4480</v>
      </c>
      <c r="D13921" t="s">
        <v>5440</v>
      </c>
      <c r="E13921" t="s">
        <v>59</v>
      </c>
      <c r="F13921" t="b">
        <v>0</v>
      </c>
      <c r="G13921" t="s">
        <v>73</v>
      </c>
      <c r="H13921" s="1">
        <v>46172.334386574083</v>
      </c>
      <c r="I13921" t="b">
        <v>0</v>
      </c>
      <c r="J13921" t="b">
        <v>0</v>
      </c>
      <c r="K13921" t="s">
        <v>41</v>
      </c>
      <c r="L13921" t="s">
        <v>60</v>
      </c>
      <c r="M13921">
        <v>111779</v>
      </c>
      <c r="N13921"/>
      <c r="O13921" t="s">
        <v>2386</v>
      </c>
      <c r="P13921" t="s">
        <v>283</v>
      </c>
    </row>
    <row r="13922" spans="1:16" x14ac:dyDescent="0.35">
      <c r="A13922" t="s">
        <v>7</v>
      </c>
      <c r="B13922" t="s">
        <v>25113</v>
      </c>
      <c r="C13922" t="s">
        <v>319</v>
      </c>
      <c r="D13922" t="s">
        <v>11236</v>
      </c>
      <c r="E13922" t="s">
        <v>59</v>
      </c>
      <c r="F13922" t="b">
        <v>0</v>
      </c>
      <c r="G13922" t="s">
        <v>65</v>
      </c>
      <c r="H13922" s="1">
        <v>46172.335509259261</v>
      </c>
      <c r="I13922" t="b">
        <v>0</v>
      </c>
      <c r="J13922" t="b">
        <v>1</v>
      </c>
      <c r="K13922" t="s">
        <v>41</v>
      </c>
      <c r="L13922" t="s">
        <v>60</v>
      </c>
      <c r="M13922">
        <v>214500</v>
      </c>
      <c r="N13922"/>
      <c r="O13922" t="s">
        <v>965</v>
      </c>
    </row>
    <row r="13923" spans="1:16" x14ac:dyDescent="0.35">
      <c r="A13923" t="s">
        <v>4</v>
      </c>
      <c r="B13923" t="s">
        <v>24113</v>
      </c>
      <c r="C13923" t="s">
        <v>27</v>
      </c>
      <c r="D13923" t="s">
        <v>23670</v>
      </c>
      <c r="E13923" t="s">
        <v>59</v>
      </c>
      <c r="F13923" t="b">
        <v>0</v>
      </c>
      <c r="G13923" t="s">
        <v>27</v>
      </c>
      <c r="H13923" s="1">
        <v>46172.337569444448</v>
      </c>
      <c r="I13923" t="b">
        <v>1</v>
      </c>
      <c r="J13923" t="b">
        <v>0</v>
      </c>
      <c r="K13923" t="s">
        <v>27</v>
      </c>
      <c r="L13923" t="s">
        <v>60</v>
      </c>
      <c r="M13923">
        <v>148000</v>
      </c>
      <c r="N13923"/>
      <c r="O13923" t="s">
        <v>2704</v>
      </c>
      <c r="P13923" t="s">
        <v>25114</v>
      </c>
    </row>
    <row r="13924" spans="1:16" x14ac:dyDescent="0.35">
      <c r="A13924" t="s">
        <v>0</v>
      </c>
      <c r="B13924" t="s">
        <v>25115</v>
      </c>
      <c r="C13924" t="s">
        <v>112</v>
      </c>
      <c r="D13924" t="s">
        <v>4526</v>
      </c>
      <c r="E13924" t="s">
        <v>59</v>
      </c>
      <c r="F13924" t="b">
        <v>0</v>
      </c>
      <c r="G13924" t="s">
        <v>65</v>
      </c>
      <c r="H13924" s="1">
        <v>46172.417569444442</v>
      </c>
      <c r="I13924" t="b">
        <v>0</v>
      </c>
      <c r="J13924" t="b">
        <v>1</v>
      </c>
      <c r="K13924" t="s">
        <v>41</v>
      </c>
      <c r="L13924" t="s">
        <v>60</v>
      </c>
      <c r="M13924">
        <v>166625</v>
      </c>
      <c r="N13924"/>
      <c r="O13924" t="s">
        <v>7675</v>
      </c>
      <c r="P13924" t="s">
        <v>19804</v>
      </c>
    </row>
    <row r="13925" spans="1:16" x14ac:dyDescent="0.35">
      <c r="A13925" t="s">
        <v>0</v>
      </c>
      <c r="B13925" t="s">
        <v>25116</v>
      </c>
      <c r="C13925" t="s">
        <v>4120</v>
      </c>
      <c r="D13925" t="s">
        <v>5440</v>
      </c>
      <c r="E13925" t="s">
        <v>59</v>
      </c>
      <c r="F13925" t="b">
        <v>0</v>
      </c>
      <c r="G13925" t="s">
        <v>77</v>
      </c>
      <c r="H13925" s="1">
        <v>46172.417592592603</v>
      </c>
      <c r="I13925" t="b">
        <v>0</v>
      </c>
      <c r="J13925" t="b">
        <v>0</v>
      </c>
      <c r="K13925" t="s">
        <v>41</v>
      </c>
      <c r="L13925" t="s">
        <v>60</v>
      </c>
      <c r="M13925">
        <v>120001</v>
      </c>
      <c r="N13925"/>
      <c r="O13925" t="s">
        <v>25117</v>
      </c>
      <c r="P13925" t="s">
        <v>18176</v>
      </c>
    </row>
    <row r="13926" spans="1:16" x14ac:dyDescent="0.35">
      <c r="A13926" t="s">
        <v>1</v>
      </c>
      <c r="B13926" t="s">
        <v>25118</v>
      </c>
      <c r="C13926" t="s">
        <v>21034</v>
      </c>
      <c r="D13926" t="s">
        <v>4346</v>
      </c>
      <c r="E13926" t="s">
        <v>59</v>
      </c>
      <c r="F13926" t="b">
        <v>0</v>
      </c>
      <c r="G13926" t="s">
        <v>77</v>
      </c>
      <c r="H13926" s="1">
        <v>46172.420023148137</v>
      </c>
      <c r="I13926" t="b">
        <v>0</v>
      </c>
      <c r="J13926" t="b">
        <v>1</v>
      </c>
      <c r="K13926" t="s">
        <v>41</v>
      </c>
      <c r="L13926" t="s">
        <v>60</v>
      </c>
      <c r="M13926">
        <v>126800</v>
      </c>
      <c r="N13926"/>
      <c r="O13926" t="s">
        <v>1362</v>
      </c>
      <c r="P13926" t="s">
        <v>24386</v>
      </c>
    </row>
    <row r="13927" spans="1:16" x14ac:dyDescent="0.35">
      <c r="A13927" t="s">
        <v>8</v>
      </c>
      <c r="B13927" t="s">
        <v>25119</v>
      </c>
      <c r="C13927" t="s">
        <v>40</v>
      </c>
      <c r="D13927" t="s">
        <v>4526</v>
      </c>
      <c r="E13927" t="s">
        <v>59</v>
      </c>
      <c r="F13927" t="b">
        <v>0</v>
      </c>
      <c r="G13927" t="s">
        <v>40</v>
      </c>
      <c r="H13927" s="1">
        <v>46172.421296296299</v>
      </c>
      <c r="I13927" t="b">
        <v>0</v>
      </c>
      <c r="J13927" t="b">
        <v>0</v>
      </c>
      <c r="K13927" t="s">
        <v>40</v>
      </c>
      <c r="L13927" t="s">
        <v>60</v>
      </c>
      <c r="M13927">
        <v>130000</v>
      </c>
      <c r="N13927"/>
      <c r="O13927" t="s">
        <v>25120</v>
      </c>
    </row>
    <row r="13928" spans="1:16" x14ac:dyDescent="0.35">
      <c r="A13928" t="s">
        <v>0</v>
      </c>
      <c r="B13928" t="s">
        <v>25121</v>
      </c>
      <c r="C13928" t="s">
        <v>112</v>
      </c>
      <c r="D13928" t="s">
        <v>4526</v>
      </c>
      <c r="E13928" t="s">
        <v>59</v>
      </c>
      <c r="F13928" t="b">
        <v>0</v>
      </c>
      <c r="G13928" t="s">
        <v>65</v>
      </c>
      <c r="H13928" s="1">
        <v>46172.459236111114</v>
      </c>
      <c r="I13928" t="b">
        <v>0</v>
      </c>
      <c r="J13928" t="b">
        <v>1</v>
      </c>
      <c r="K13928" t="s">
        <v>41</v>
      </c>
      <c r="L13928" t="s">
        <v>60</v>
      </c>
      <c r="M13928">
        <v>167500</v>
      </c>
      <c r="N13928"/>
      <c r="O13928" t="s">
        <v>1610</v>
      </c>
      <c r="P13928" t="s">
        <v>85</v>
      </c>
    </row>
    <row r="13929" spans="1:16" x14ac:dyDescent="0.35">
      <c r="A13929" t="s">
        <v>0</v>
      </c>
      <c r="B13929" t="s">
        <v>25122</v>
      </c>
      <c r="C13929" t="s">
        <v>25123</v>
      </c>
      <c r="D13929" t="s">
        <v>4346</v>
      </c>
      <c r="E13929" t="s">
        <v>59</v>
      </c>
      <c r="F13929" t="b">
        <v>0</v>
      </c>
      <c r="G13929" t="s">
        <v>65</v>
      </c>
      <c r="H13929" s="1">
        <v>46172.45925925926</v>
      </c>
      <c r="I13929" t="b">
        <v>0</v>
      </c>
      <c r="J13929" t="b">
        <v>1</v>
      </c>
      <c r="K13929" t="s">
        <v>41</v>
      </c>
      <c r="L13929" t="s">
        <v>60</v>
      </c>
      <c r="M13929">
        <v>60000</v>
      </c>
      <c r="N13929"/>
      <c r="O13929" t="s">
        <v>25124</v>
      </c>
      <c r="P13929" t="s">
        <v>25125</v>
      </c>
    </row>
    <row r="13930" spans="1:16" x14ac:dyDescent="0.35">
      <c r="A13930" t="s">
        <v>2</v>
      </c>
      <c r="B13930" t="s">
        <v>24989</v>
      </c>
      <c r="C13930" t="s">
        <v>81</v>
      </c>
      <c r="D13930" t="s">
        <v>4526</v>
      </c>
      <c r="E13930" t="s">
        <v>59</v>
      </c>
      <c r="F13930" t="b">
        <v>0</v>
      </c>
      <c r="G13930" t="s">
        <v>77</v>
      </c>
      <c r="H13930" s="1">
        <v>46172.45925925926</v>
      </c>
      <c r="I13930" t="b">
        <v>0</v>
      </c>
      <c r="J13930" t="b">
        <v>1</v>
      </c>
      <c r="K13930" t="s">
        <v>41</v>
      </c>
      <c r="L13930" t="s">
        <v>60</v>
      </c>
      <c r="M13930">
        <v>245500</v>
      </c>
      <c r="N13930"/>
      <c r="O13930" t="s">
        <v>343</v>
      </c>
      <c r="P13930" t="s">
        <v>12956</v>
      </c>
    </row>
    <row r="13931" spans="1:16" x14ac:dyDescent="0.35">
      <c r="A13931" t="s">
        <v>1</v>
      </c>
      <c r="B13931" t="s">
        <v>25126</v>
      </c>
      <c r="C13931" t="s">
        <v>25127</v>
      </c>
      <c r="D13931" t="s">
        <v>2360</v>
      </c>
      <c r="E13931" t="s">
        <v>59</v>
      </c>
      <c r="F13931" t="b">
        <v>0</v>
      </c>
      <c r="G13931" t="s">
        <v>65</v>
      </c>
      <c r="H13931" s="1">
        <v>46172.461747685193</v>
      </c>
      <c r="I13931" t="b">
        <v>1</v>
      </c>
      <c r="J13931" t="b">
        <v>0</v>
      </c>
      <c r="K13931" t="s">
        <v>41</v>
      </c>
      <c r="L13931" t="s">
        <v>60</v>
      </c>
      <c r="M13931">
        <v>120000</v>
      </c>
      <c r="N13931"/>
      <c r="O13931" t="s">
        <v>25128</v>
      </c>
      <c r="P13931" t="s">
        <v>25129</v>
      </c>
    </row>
    <row r="13932" spans="1:16" x14ac:dyDescent="0.35">
      <c r="A13932" t="s">
        <v>4</v>
      </c>
      <c r="B13932" t="s">
        <v>17824</v>
      </c>
      <c r="C13932" t="s">
        <v>955</v>
      </c>
      <c r="D13932" t="s">
        <v>5102</v>
      </c>
      <c r="E13932" t="s">
        <v>59</v>
      </c>
      <c r="F13932" t="b">
        <v>0</v>
      </c>
      <c r="G13932" t="s">
        <v>13</v>
      </c>
      <c r="H13932" s="1">
        <v>46172.50372685185</v>
      </c>
      <c r="I13932" t="b">
        <v>0</v>
      </c>
      <c r="J13932" t="b">
        <v>0</v>
      </c>
      <c r="K13932" t="s">
        <v>13</v>
      </c>
      <c r="L13932" t="s">
        <v>60</v>
      </c>
      <c r="M13932">
        <v>159000</v>
      </c>
      <c r="N13932"/>
      <c r="O13932" t="s">
        <v>13572</v>
      </c>
      <c r="P13932" t="s">
        <v>25130</v>
      </c>
    </row>
    <row r="13933" spans="1:16" x14ac:dyDescent="0.35">
      <c r="A13933" t="s">
        <v>3</v>
      </c>
      <c r="B13933" t="s">
        <v>8876</v>
      </c>
      <c r="C13933" t="s">
        <v>457</v>
      </c>
      <c r="D13933" t="s">
        <v>4756</v>
      </c>
      <c r="E13933" t="s">
        <v>59</v>
      </c>
      <c r="F13933" t="b">
        <v>0</v>
      </c>
      <c r="G13933" t="s">
        <v>77</v>
      </c>
      <c r="H13933" s="1">
        <v>46172.542592592603</v>
      </c>
      <c r="I13933" t="b">
        <v>0</v>
      </c>
      <c r="J13933" t="b">
        <v>1</v>
      </c>
      <c r="K13933" t="s">
        <v>41</v>
      </c>
      <c r="L13933" t="s">
        <v>60</v>
      </c>
      <c r="M13933">
        <v>85000</v>
      </c>
      <c r="N13933"/>
      <c r="O13933" t="s">
        <v>401</v>
      </c>
      <c r="P13933" t="s">
        <v>25131</v>
      </c>
    </row>
    <row r="13934" spans="1:16" x14ac:dyDescent="0.35">
      <c r="A13934" t="s">
        <v>0</v>
      </c>
      <c r="B13934" t="s">
        <v>23365</v>
      </c>
      <c r="C13934" t="s">
        <v>190</v>
      </c>
      <c r="D13934" t="s">
        <v>4756</v>
      </c>
      <c r="E13934" t="s">
        <v>59</v>
      </c>
      <c r="F13934" t="b">
        <v>0</v>
      </c>
      <c r="G13934" t="s">
        <v>73</v>
      </c>
      <c r="H13934" s="1">
        <v>46172.584236111114</v>
      </c>
      <c r="I13934" t="b">
        <v>0</v>
      </c>
      <c r="J13934" t="b">
        <v>1</v>
      </c>
      <c r="K13934" t="s">
        <v>41</v>
      </c>
      <c r="L13934" t="s">
        <v>60</v>
      </c>
      <c r="M13934">
        <v>82500</v>
      </c>
      <c r="N13934"/>
      <c r="O13934" t="s">
        <v>23366</v>
      </c>
      <c r="P13934" t="s">
        <v>23367</v>
      </c>
    </row>
    <row r="13935" spans="1:16" x14ac:dyDescent="0.35">
      <c r="A13935" t="s">
        <v>0</v>
      </c>
      <c r="B13935" t="s">
        <v>2045</v>
      </c>
      <c r="C13935" t="s">
        <v>846</v>
      </c>
      <c r="D13935" t="s">
        <v>4756</v>
      </c>
      <c r="E13935" t="s">
        <v>59</v>
      </c>
      <c r="F13935" t="b">
        <v>0</v>
      </c>
      <c r="G13935" t="s">
        <v>68</v>
      </c>
      <c r="H13935" s="1">
        <v>46172.584236111114</v>
      </c>
      <c r="I13935" t="b">
        <v>0</v>
      </c>
      <c r="J13935" t="b">
        <v>0</v>
      </c>
      <c r="K13935" t="s">
        <v>41</v>
      </c>
      <c r="L13935" t="s">
        <v>60</v>
      </c>
      <c r="M13935">
        <v>82500</v>
      </c>
      <c r="N13935"/>
      <c r="O13935" t="s">
        <v>23762</v>
      </c>
      <c r="P13935" t="s">
        <v>25132</v>
      </c>
    </row>
    <row r="13936" spans="1:16" x14ac:dyDescent="0.35">
      <c r="A13936" t="s">
        <v>0</v>
      </c>
      <c r="B13936" t="s">
        <v>25133</v>
      </c>
      <c r="C13936" t="s">
        <v>76</v>
      </c>
      <c r="D13936" t="s">
        <v>4526</v>
      </c>
      <c r="E13936" t="s">
        <v>59</v>
      </c>
      <c r="F13936" t="b">
        <v>1</v>
      </c>
      <c r="G13936" t="s">
        <v>65</v>
      </c>
      <c r="H13936" s="1">
        <v>46172.584270833337</v>
      </c>
      <c r="I13936" t="b">
        <v>1</v>
      </c>
      <c r="J13936" t="b">
        <v>1</v>
      </c>
      <c r="K13936" t="s">
        <v>41</v>
      </c>
      <c r="L13936" t="s">
        <v>60</v>
      </c>
      <c r="M13936">
        <v>70000</v>
      </c>
      <c r="N13936"/>
      <c r="O13936" t="s">
        <v>25134</v>
      </c>
      <c r="P13936" t="s">
        <v>4817</v>
      </c>
    </row>
    <row r="13937" spans="1:16" x14ac:dyDescent="0.35">
      <c r="A13937" t="s">
        <v>4</v>
      </c>
      <c r="B13937" t="s">
        <v>25135</v>
      </c>
      <c r="C13937" t="s">
        <v>76</v>
      </c>
      <c r="D13937" t="s">
        <v>4526</v>
      </c>
      <c r="E13937" t="s">
        <v>59</v>
      </c>
      <c r="F13937" t="b">
        <v>1</v>
      </c>
      <c r="G13937" t="s">
        <v>20</v>
      </c>
      <c r="H13937" s="1">
        <v>46172.587326388893</v>
      </c>
      <c r="I13937" t="b">
        <v>1</v>
      </c>
      <c r="J13937" t="b">
        <v>0</v>
      </c>
      <c r="K13937" t="s">
        <v>20</v>
      </c>
      <c r="L13937" t="s">
        <v>60</v>
      </c>
      <c r="M13937">
        <v>150000</v>
      </c>
      <c r="N13937"/>
      <c r="O13937" t="s">
        <v>13259</v>
      </c>
      <c r="P13937" t="s">
        <v>25136</v>
      </c>
    </row>
    <row r="13938" spans="1:16" x14ac:dyDescent="0.35">
      <c r="A13938" t="s">
        <v>1</v>
      </c>
      <c r="B13938" t="s">
        <v>25137</v>
      </c>
      <c r="C13938" t="s">
        <v>27</v>
      </c>
      <c r="D13938" t="s">
        <v>23670</v>
      </c>
      <c r="E13938" t="s">
        <v>59</v>
      </c>
      <c r="F13938" t="b">
        <v>0</v>
      </c>
      <c r="G13938" t="s">
        <v>27</v>
      </c>
      <c r="H13938" s="1">
        <v>46172.587569444448</v>
      </c>
      <c r="I13938" t="b">
        <v>1</v>
      </c>
      <c r="J13938" t="b">
        <v>0</v>
      </c>
      <c r="K13938" t="s">
        <v>27</v>
      </c>
      <c r="L13938" t="s">
        <v>60</v>
      </c>
      <c r="M13938">
        <v>176000</v>
      </c>
      <c r="N13938"/>
      <c r="O13938" t="s">
        <v>2704</v>
      </c>
    </row>
    <row r="13939" spans="1:16" x14ac:dyDescent="0.35">
      <c r="A13939" t="s">
        <v>4</v>
      </c>
      <c r="B13939" t="s">
        <v>25138</v>
      </c>
      <c r="C13939" t="s">
        <v>27</v>
      </c>
      <c r="D13939" t="s">
        <v>23670</v>
      </c>
      <c r="E13939" t="s">
        <v>59</v>
      </c>
      <c r="F13939" t="b">
        <v>0</v>
      </c>
      <c r="G13939" t="s">
        <v>27</v>
      </c>
      <c r="H13939" s="1">
        <v>46172.587569444448</v>
      </c>
      <c r="I13939" t="b">
        <v>1</v>
      </c>
      <c r="J13939" t="b">
        <v>0</v>
      </c>
      <c r="K13939" t="s">
        <v>27</v>
      </c>
      <c r="L13939" t="s">
        <v>60</v>
      </c>
      <c r="M13939">
        <v>132000</v>
      </c>
      <c r="N13939"/>
      <c r="O13939" t="s">
        <v>2704</v>
      </c>
      <c r="P13939" t="s">
        <v>24727</v>
      </c>
    </row>
    <row r="13940" spans="1:16" x14ac:dyDescent="0.35">
      <c r="A13940" t="s">
        <v>5</v>
      </c>
      <c r="B13940" t="s">
        <v>16686</v>
      </c>
      <c r="C13940" t="s">
        <v>86</v>
      </c>
      <c r="D13940" t="s">
        <v>4756</v>
      </c>
      <c r="E13940" t="s">
        <v>59</v>
      </c>
      <c r="F13940" t="b">
        <v>0</v>
      </c>
      <c r="G13940" t="s">
        <v>77</v>
      </c>
      <c r="H13940" s="1">
        <v>46172.628333333327</v>
      </c>
      <c r="I13940" t="b">
        <v>0</v>
      </c>
      <c r="J13940" t="b">
        <v>1</v>
      </c>
      <c r="K13940" t="s">
        <v>41</v>
      </c>
      <c r="L13940" t="s">
        <v>60</v>
      </c>
      <c r="M13940">
        <v>219500</v>
      </c>
      <c r="N13940"/>
      <c r="O13940" t="s">
        <v>16687</v>
      </c>
      <c r="P13940" t="s">
        <v>25139</v>
      </c>
    </row>
    <row r="13941" spans="1:16" x14ac:dyDescent="0.35">
      <c r="A13941" t="s">
        <v>7</v>
      </c>
      <c r="B13941" t="s">
        <v>25140</v>
      </c>
      <c r="C13941" t="s">
        <v>201</v>
      </c>
      <c r="D13941" t="s">
        <v>4756</v>
      </c>
      <c r="E13941" t="s">
        <v>59</v>
      </c>
      <c r="F13941" t="b">
        <v>0</v>
      </c>
      <c r="G13941" t="s">
        <v>77</v>
      </c>
      <c r="H13941" s="1">
        <v>46172.667569444442</v>
      </c>
      <c r="I13941" t="b">
        <v>1</v>
      </c>
      <c r="J13941" t="b">
        <v>0</v>
      </c>
      <c r="K13941" t="s">
        <v>41</v>
      </c>
      <c r="L13941" t="s">
        <v>60</v>
      </c>
      <c r="M13941">
        <v>148500</v>
      </c>
      <c r="N13941"/>
      <c r="O13941" t="s">
        <v>25141</v>
      </c>
      <c r="P13941" t="s">
        <v>25142</v>
      </c>
    </row>
    <row r="13942" spans="1:16" x14ac:dyDescent="0.35">
      <c r="A13942" t="s">
        <v>0</v>
      </c>
      <c r="B13942" t="s">
        <v>3491</v>
      </c>
      <c r="C13942" t="s">
        <v>86</v>
      </c>
      <c r="D13942" t="s">
        <v>4756</v>
      </c>
      <c r="E13942" t="s">
        <v>59</v>
      </c>
      <c r="F13942" t="b">
        <v>0</v>
      </c>
      <c r="G13942" t="s">
        <v>77</v>
      </c>
      <c r="H13942" s="1">
        <v>46172.667569444442</v>
      </c>
      <c r="I13942" t="b">
        <v>0</v>
      </c>
      <c r="J13942" t="b">
        <v>1</v>
      </c>
      <c r="K13942" t="s">
        <v>41</v>
      </c>
      <c r="L13942" t="s">
        <v>60</v>
      </c>
      <c r="M13942">
        <v>191575</v>
      </c>
      <c r="N13942"/>
      <c r="O13942" t="s">
        <v>25143</v>
      </c>
      <c r="P13942" t="s">
        <v>25144</v>
      </c>
    </row>
    <row r="13943" spans="1:16" x14ac:dyDescent="0.35">
      <c r="A13943" t="s">
        <v>0</v>
      </c>
      <c r="B13943" t="s">
        <v>25145</v>
      </c>
      <c r="C13943" t="s">
        <v>112</v>
      </c>
      <c r="D13943" t="s">
        <v>4756</v>
      </c>
      <c r="E13943" t="s">
        <v>59</v>
      </c>
      <c r="F13943" t="b">
        <v>0</v>
      </c>
      <c r="G13943" t="s">
        <v>65</v>
      </c>
      <c r="H13943" s="1">
        <v>46172.667569444442</v>
      </c>
      <c r="I13943" t="b">
        <v>0</v>
      </c>
      <c r="J13943" t="b">
        <v>1</v>
      </c>
      <c r="K13943" t="s">
        <v>41</v>
      </c>
      <c r="L13943" t="s">
        <v>60</v>
      </c>
      <c r="M13943">
        <v>167500</v>
      </c>
      <c r="N13943"/>
      <c r="O13943" t="s">
        <v>25146</v>
      </c>
      <c r="P13943" t="s">
        <v>85</v>
      </c>
    </row>
    <row r="13944" spans="1:16" x14ac:dyDescent="0.35">
      <c r="A13944" t="s">
        <v>0</v>
      </c>
      <c r="B13944" t="s">
        <v>25147</v>
      </c>
      <c r="C13944" t="s">
        <v>134</v>
      </c>
      <c r="D13944" t="s">
        <v>4526</v>
      </c>
      <c r="E13944" t="s">
        <v>59</v>
      </c>
      <c r="F13944" t="b">
        <v>0</v>
      </c>
      <c r="G13944" t="s">
        <v>65</v>
      </c>
      <c r="H13944" s="1">
        <v>46172.667592592603</v>
      </c>
      <c r="I13944" t="b">
        <v>0</v>
      </c>
      <c r="J13944" t="b">
        <v>0</v>
      </c>
      <c r="K13944" t="s">
        <v>41</v>
      </c>
      <c r="L13944" t="s">
        <v>60</v>
      </c>
      <c r="M13944">
        <v>134150</v>
      </c>
      <c r="N13944"/>
      <c r="O13944" t="s">
        <v>135</v>
      </c>
    </row>
    <row r="13945" spans="1:16" x14ac:dyDescent="0.35">
      <c r="A13945" t="s">
        <v>1</v>
      </c>
      <c r="B13945" t="s">
        <v>25148</v>
      </c>
      <c r="C13945" t="s">
        <v>162</v>
      </c>
      <c r="D13945" t="s">
        <v>4756</v>
      </c>
      <c r="E13945" t="s">
        <v>59</v>
      </c>
      <c r="F13945" t="b">
        <v>0</v>
      </c>
      <c r="G13945" t="s">
        <v>77</v>
      </c>
      <c r="H13945" s="1">
        <v>46172.670034722221</v>
      </c>
      <c r="I13945" t="b">
        <v>1</v>
      </c>
      <c r="J13945" t="b">
        <v>1</v>
      </c>
      <c r="K13945" t="s">
        <v>41</v>
      </c>
      <c r="L13945" t="s">
        <v>60</v>
      </c>
      <c r="M13945">
        <v>115000</v>
      </c>
      <c r="N13945"/>
      <c r="O13945" t="s">
        <v>25149</v>
      </c>
      <c r="P13945" t="s">
        <v>25150</v>
      </c>
    </row>
    <row r="13946" spans="1:16" x14ac:dyDescent="0.35">
      <c r="A13946" t="s">
        <v>0</v>
      </c>
      <c r="B13946" t="s">
        <v>25151</v>
      </c>
      <c r="C13946" t="s">
        <v>13</v>
      </c>
      <c r="D13946" t="s">
        <v>4526</v>
      </c>
      <c r="E13946" t="s">
        <v>59</v>
      </c>
      <c r="F13946" t="b">
        <v>0</v>
      </c>
      <c r="G13946" t="s">
        <v>13</v>
      </c>
      <c r="H13946" s="1">
        <v>46172.709490740737</v>
      </c>
      <c r="I13946" t="b">
        <v>0</v>
      </c>
      <c r="J13946" t="b">
        <v>0</v>
      </c>
      <c r="K13946" t="s">
        <v>13</v>
      </c>
      <c r="L13946" t="s">
        <v>60</v>
      </c>
      <c r="M13946">
        <v>65000</v>
      </c>
      <c r="N13946"/>
      <c r="O13946" t="s">
        <v>12752</v>
      </c>
      <c r="P13946" t="s">
        <v>25152</v>
      </c>
    </row>
    <row r="13947" spans="1:16" x14ac:dyDescent="0.35">
      <c r="A13947" t="s">
        <v>1</v>
      </c>
      <c r="B13947" t="s">
        <v>25153</v>
      </c>
      <c r="C13947" t="s">
        <v>304</v>
      </c>
      <c r="D13947" t="s">
        <v>4756</v>
      </c>
      <c r="E13947" t="s">
        <v>59</v>
      </c>
      <c r="F13947" t="b">
        <v>0</v>
      </c>
      <c r="G13947" t="s">
        <v>77</v>
      </c>
      <c r="H13947" s="1">
        <v>46172.71166666667</v>
      </c>
      <c r="I13947" t="b">
        <v>0</v>
      </c>
      <c r="J13947" t="b">
        <v>1</v>
      </c>
      <c r="K13947" t="s">
        <v>41</v>
      </c>
      <c r="L13947" t="s">
        <v>60</v>
      </c>
      <c r="M13947">
        <v>275000</v>
      </c>
      <c r="N13947"/>
      <c r="O13947" t="s">
        <v>25154</v>
      </c>
      <c r="P13947" t="s">
        <v>1678</v>
      </c>
    </row>
    <row r="13948" spans="1:16" x14ac:dyDescent="0.35">
      <c r="A13948" t="s">
        <v>4</v>
      </c>
      <c r="B13948" t="s">
        <v>25155</v>
      </c>
      <c r="C13948" t="s">
        <v>102</v>
      </c>
      <c r="D13948" t="s">
        <v>4526</v>
      </c>
      <c r="E13948" t="s">
        <v>59</v>
      </c>
      <c r="F13948" t="b">
        <v>0</v>
      </c>
      <c r="G13948" t="s">
        <v>89</v>
      </c>
      <c r="H13948" s="1">
        <v>46172.711759259262</v>
      </c>
      <c r="I13948" t="b">
        <v>0</v>
      </c>
      <c r="J13948" t="b">
        <v>1</v>
      </c>
      <c r="K13948" t="s">
        <v>41</v>
      </c>
      <c r="L13948" t="s">
        <v>60</v>
      </c>
      <c r="M13948">
        <v>184000</v>
      </c>
      <c r="N13948"/>
      <c r="O13948" t="s">
        <v>98</v>
      </c>
      <c r="P13948" t="s">
        <v>25156</v>
      </c>
    </row>
    <row r="13949" spans="1:16" x14ac:dyDescent="0.35">
      <c r="A13949" t="s">
        <v>3</v>
      </c>
      <c r="B13949" t="s">
        <v>25157</v>
      </c>
      <c r="C13949" t="s">
        <v>5215</v>
      </c>
      <c r="D13949" t="s">
        <v>4346</v>
      </c>
      <c r="E13949" t="s">
        <v>59</v>
      </c>
      <c r="F13949" t="b">
        <v>0</v>
      </c>
      <c r="G13949" t="s">
        <v>19</v>
      </c>
      <c r="H13949" s="1">
        <v>46172.751400462963</v>
      </c>
      <c r="I13949" t="b">
        <v>0</v>
      </c>
      <c r="J13949" t="b">
        <v>0</v>
      </c>
      <c r="K13949" t="s">
        <v>19</v>
      </c>
      <c r="L13949" t="s">
        <v>60</v>
      </c>
      <c r="M13949">
        <v>2650000</v>
      </c>
      <c r="N13949"/>
      <c r="O13949" t="s">
        <v>20589</v>
      </c>
    </row>
    <row r="13950" spans="1:16" x14ac:dyDescent="0.35">
      <c r="A13950" t="s">
        <v>2</v>
      </c>
      <c r="B13950" t="s">
        <v>158</v>
      </c>
      <c r="C13950" t="s">
        <v>427</v>
      </c>
      <c r="D13950" t="s">
        <v>4756</v>
      </c>
      <c r="E13950" t="s">
        <v>59</v>
      </c>
      <c r="F13950" t="b">
        <v>0</v>
      </c>
      <c r="G13950" t="s">
        <v>65</v>
      </c>
      <c r="H13950" s="1">
        <v>46172.752164351848</v>
      </c>
      <c r="I13950" t="b">
        <v>0</v>
      </c>
      <c r="J13950" t="b">
        <v>0</v>
      </c>
      <c r="K13950" t="s">
        <v>41</v>
      </c>
      <c r="L13950" t="s">
        <v>60</v>
      </c>
      <c r="M13950">
        <v>178000</v>
      </c>
      <c r="N13950"/>
      <c r="O13950" t="s">
        <v>1211</v>
      </c>
      <c r="P13950" t="s">
        <v>25158</v>
      </c>
    </row>
    <row r="13951" spans="1:16" x14ac:dyDescent="0.35">
      <c r="A13951" t="s">
        <v>1</v>
      </c>
      <c r="B13951" t="s">
        <v>25159</v>
      </c>
      <c r="C13951" t="s">
        <v>13767</v>
      </c>
      <c r="D13951" t="s">
        <v>4346</v>
      </c>
      <c r="E13951" t="s">
        <v>59</v>
      </c>
      <c r="F13951" t="b">
        <v>0</v>
      </c>
      <c r="G13951" t="s">
        <v>19</v>
      </c>
      <c r="H13951" s="1">
        <v>46172.754004629627</v>
      </c>
      <c r="I13951" t="b">
        <v>1</v>
      </c>
      <c r="J13951" t="b">
        <v>0</v>
      </c>
      <c r="K13951" t="s">
        <v>19</v>
      </c>
      <c r="L13951" t="s">
        <v>60</v>
      </c>
      <c r="M13951">
        <v>700000</v>
      </c>
      <c r="N13951"/>
      <c r="O13951" t="s">
        <v>10160</v>
      </c>
      <c r="P13951" t="s">
        <v>25160</v>
      </c>
    </row>
    <row r="13952" spans="1:16" x14ac:dyDescent="0.35">
      <c r="A13952" t="s">
        <v>0</v>
      </c>
      <c r="B13952" t="s">
        <v>25161</v>
      </c>
      <c r="C13952" t="s">
        <v>743</v>
      </c>
      <c r="D13952" t="s">
        <v>4346</v>
      </c>
      <c r="E13952" t="s">
        <v>88</v>
      </c>
      <c r="F13952" t="b">
        <v>0</v>
      </c>
      <c r="G13952" t="s">
        <v>77</v>
      </c>
      <c r="H13952" s="1">
        <v>46172.792569444442</v>
      </c>
      <c r="I13952" t="b">
        <v>0</v>
      </c>
      <c r="J13952" t="b">
        <v>0</v>
      </c>
      <c r="K13952" t="s">
        <v>41</v>
      </c>
      <c r="L13952" t="s">
        <v>74</v>
      </c>
      <c r="M13952"/>
      <c r="N13952">
        <v>64.275000000000006</v>
      </c>
      <c r="O13952" t="s">
        <v>2274</v>
      </c>
      <c r="P13952" t="s">
        <v>23843</v>
      </c>
    </row>
    <row r="13953" spans="1:16" x14ac:dyDescent="0.35">
      <c r="A13953" t="s">
        <v>2</v>
      </c>
      <c r="B13953" t="s">
        <v>2821</v>
      </c>
      <c r="C13953" t="s">
        <v>97</v>
      </c>
      <c r="D13953" t="s">
        <v>4756</v>
      </c>
      <c r="E13953" t="s">
        <v>59</v>
      </c>
      <c r="F13953" t="b">
        <v>0</v>
      </c>
      <c r="G13953" t="s">
        <v>89</v>
      </c>
      <c r="H13953" s="1">
        <v>46172.79378472222</v>
      </c>
      <c r="I13953" t="b">
        <v>0</v>
      </c>
      <c r="J13953" t="b">
        <v>0</v>
      </c>
      <c r="K13953" t="s">
        <v>41</v>
      </c>
      <c r="L13953" t="s">
        <v>60</v>
      </c>
      <c r="M13953">
        <v>115000</v>
      </c>
      <c r="N13953"/>
      <c r="O13953" t="s">
        <v>12113</v>
      </c>
      <c r="P13953" t="s">
        <v>25162</v>
      </c>
    </row>
    <row r="13954" spans="1:16" x14ac:dyDescent="0.35">
      <c r="A13954" t="s">
        <v>2</v>
      </c>
      <c r="B13954" t="s">
        <v>25163</v>
      </c>
      <c r="C13954" t="s">
        <v>9778</v>
      </c>
      <c r="D13954" t="s">
        <v>5018</v>
      </c>
      <c r="E13954" t="s">
        <v>59</v>
      </c>
      <c r="F13954" t="b">
        <v>0</v>
      </c>
      <c r="G13954" t="s">
        <v>40</v>
      </c>
      <c r="H13954" s="1">
        <v>46172.79488425926</v>
      </c>
      <c r="I13954" t="b">
        <v>0</v>
      </c>
      <c r="J13954" t="b">
        <v>0</v>
      </c>
      <c r="K13954" t="s">
        <v>40</v>
      </c>
      <c r="L13954" t="s">
        <v>60</v>
      </c>
      <c r="M13954">
        <v>40000</v>
      </c>
      <c r="N13954"/>
      <c r="O13954" t="s">
        <v>14128</v>
      </c>
      <c r="P13954" t="s">
        <v>208</v>
      </c>
    </row>
    <row r="13955" spans="1:16" x14ac:dyDescent="0.35">
      <c r="A13955" t="s">
        <v>5</v>
      </c>
      <c r="B13955" t="s">
        <v>25164</v>
      </c>
      <c r="C13955" t="s">
        <v>214</v>
      </c>
      <c r="D13955" t="s">
        <v>4346</v>
      </c>
      <c r="E13955" t="s">
        <v>59</v>
      </c>
      <c r="F13955" t="b">
        <v>0</v>
      </c>
      <c r="G13955" t="s">
        <v>73</v>
      </c>
      <c r="H13955" s="1">
        <v>46172.79515046296</v>
      </c>
      <c r="I13955" t="b">
        <v>0</v>
      </c>
      <c r="J13955" t="b">
        <v>1</v>
      </c>
      <c r="K13955" t="s">
        <v>41</v>
      </c>
      <c r="L13955" t="s">
        <v>74</v>
      </c>
      <c r="M13955"/>
      <c r="N13955">
        <v>58.625</v>
      </c>
      <c r="O13955" t="s">
        <v>1589</v>
      </c>
      <c r="P13955" t="s">
        <v>25165</v>
      </c>
    </row>
    <row r="13956" spans="1:16" x14ac:dyDescent="0.35">
      <c r="A13956" t="s">
        <v>1</v>
      </c>
      <c r="B13956" t="s">
        <v>581</v>
      </c>
      <c r="C13956" t="s">
        <v>1286</v>
      </c>
      <c r="D13956" t="s">
        <v>4756</v>
      </c>
      <c r="E13956" t="s">
        <v>59</v>
      </c>
      <c r="F13956" t="b">
        <v>0</v>
      </c>
      <c r="G13956" t="s">
        <v>68</v>
      </c>
      <c r="H13956" s="1">
        <v>46172.920023148137</v>
      </c>
      <c r="I13956" t="b">
        <v>0</v>
      </c>
      <c r="J13956" t="b">
        <v>1</v>
      </c>
      <c r="K13956" t="s">
        <v>41</v>
      </c>
      <c r="L13956" t="s">
        <v>60</v>
      </c>
      <c r="M13956">
        <v>153500</v>
      </c>
      <c r="N13956"/>
      <c r="O13956" t="s">
        <v>6164</v>
      </c>
      <c r="P13956" t="s">
        <v>14630</v>
      </c>
    </row>
    <row r="13957" spans="1:16" x14ac:dyDescent="0.35">
      <c r="A13957" t="s">
        <v>1</v>
      </c>
      <c r="B13957" t="s">
        <v>25166</v>
      </c>
      <c r="C13957" t="s">
        <v>15702</v>
      </c>
      <c r="D13957" t="s">
        <v>5018</v>
      </c>
      <c r="E13957" t="s">
        <v>59</v>
      </c>
      <c r="F13957" t="b">
        <v>0</v>
      </c>
      <c r="G13957" t="s">
        <v>31</v>
      </c>
      <c r="H13957" s="1">
        <v>46172.921030092592</v>
      </c>
      <c r="I13957" t="b">
        <v>0</v>
      </c>
      <c r="J13957" t="b">
        <v>0</v>
      </c>
      <c r="K13957" t="s">
        <v>31</v>
      </c>
      <c r="L13957" t="s">
        <v>60</v>
      </c>
      <c r="M13957">
        <v>200000</v>
      </c>
      <c r="N13957"/>
      <c r="O13957" t="s">
        <v>3913</v>
      </c>
      <c r="P13957" t="s">
        <v>25167</v>
      </c>
    </row>
    <row r="13958" spans="1:16" x14ac:dyDescent="0.35">
      <c r="A13958" t="s">
        <v>6</v>
      </c>
      <c r="B13958" t="s">
        <v>25168</v>
      </c>
      <c r="C13958" t="s">
        <v>440</v>
      </c>
      <c r="D13958" t="s">
        <v>4756</v>
      </c>
      <c r="E13958" t="s">
        <v>59</v>
      </c>
      <c r="F13958" t="b">
        <v>0</v>
      </c>
      <c r="G13958" t="s">
        <v>65</v>
      </c>
      <c r="H13958" s="1">
        <v>46172.960509259261</v>
      </c>
      <c r="I13958" t="b">
        <v>0</v>
      </c>
      <c r="J13958" t="b">
        <v>1</v>
      </c>
      <c r="K13958" t="s">
        <v>41</v>
      </c>
      <c r="L13958" t="s">
        <v>60</v>
      </c>
      <c r="M13958">
        <v>186375</v>
      </c>
      <c r="N13958"/>
      <c r="O13958" t="s">
        <v>23648</v>
      </c>
      <c r="P13958" t="s">
        <v>25169</v>
      </c>
    </row>
    <row r="13959" spans="1:16" x14ac:dyDescent="0.35">
      <c r="A13959" t="s">
        <v>5</v>
      </c>
      <c r="B13959" t="s">
        <v>25170</v>
      </c>
      <c r="C13959" t="s">
        <v>7249</v>
      </c>
      <c r="D13959" t="s">
        <v>4756</v>
      </c>
      <c r="E13959" t="s">
        <v>59</v>
      </c>
      <c r="F13959" t="b">
        <v>0</v>
      </c>
      <c r="G13959" t="s">
        <v>89</v>
      </c>
      <c r="H13959" s="1">
        <v>46172.961678240739</v>
      </c>
      <c r="I13959" t="b">
        <v>0</v>
      </c>
      <c r="J13959" t="b">
        <v>1</v>
      </c>
      <c r="K13959" t="s">
        <v>41</v>
      </c>
      <c r="L13959" t="s">
        <v>60</v>
      </c>
      <c r="M13959">
        <v>139500</v>
      </c>
      <c r="N13959"/>
      <c r="O13959" t="s">
        <v>23648</v>
      </c>
      <c r="P13959" t="s">
        <v>25171</v>
      </c>
    </row>
    <row r="13960" spans="1:16" x14ac:dyDescent="0.35">
      <c r="A13960" t="s">
        <v>0</v>
      </c>
      <c r="B13960" t="s">
        <v>25122</v>
      </c>
      <c r="C13960" t="s">
        <v>2662</v>
      </c>
      <c r="D13960" t="s">
        <v>2360</v>
      </c>
      <c r="E13960" t="s">
        <v>59</v>
      </c>
      <c r="F13960" t="b">
        <v>0</v>
      </c>
      <c r="G13960" t="s">
        <v>65</v>
      </c>
      <c r="H13960" s="1">
        <v>46173.000937500001</v>
      </c>
      <c r="I13960" t="b">
        <v>0</v>
      </c>
      <c r="J13960" t="b">
        <v>1</v>
      </c>
      <c r="K13960" t="s">
        <v>41</v>
      </c>
      <c r="L13960" t="s">
        <v>60</v>
      </c>
      <c r="M13960">
        <v>60000</v>
      </c>
      <c r="N13960"/>
      <c r="O13960" t="s">
        <v>25124</v>
      </c>
      <c r="P13960" t="s">
        <v>25172</v>
      </c>
    </row>
    <row r="13961" spans="1:16" x14ac:dyDescent="0.35">
      <c r="A13961" t="s">
        <v>0</v>
      </c>
      <c r="B13961" t="s">
        <v>25173</v>
      </c>
      <c r="C13961" t="s">
        <v>71</v>
      </c>
      <c r="D13961" t="s">
        <v>25174</v>
      </c>
      <c r="E13961" t="s">
        <v>59</v>
      </c>
      <c r="F13961" t="b">
        <v>0</v>
      </c>
      <c r="G13961" t="s">
        <v>73</v>
      </c>
      <c r="H13961" s="1">
        <v>46173.000983796293</v>
      </c>
      <c r="I13961" t="b">
        <v>0</v>
      </c>
      <c r="J13961" t="b">
        <v>0</v>
      </c>
      <c r="K13961" t="s">
        <v>41</v>
      </c>
      <c r="L13961" t="s">
        <v>74</v>
      </c>
      <c r="M13961"/>
      <c r="N13961">
        <v>35</v>
      </c>
      <c r="O13961" t="s">
        <v>853</v>
      </c>
      <c r="P13961" t="s">
        <v>261</v>
      </c>
    </row>
    <row r="13962" spans="1:16" x14ac:dyDescent="0.35">
      <c r="A13962" t="s">
        <v>2</v>
      </c>
      <c r="B13962" t="s">
        <v>25175</v>
      </c>
      <c r="C13962" t="s">
        <v>451</v>
      </c>
      <c r="D13962" t="s">
        <v>4756</v>
      </c>
      <c r="E13962" t="s">
        <v>59</v>
      </c>
      <c r="F13962" t="b">
        <v>0</v>
      </c>
      <c r="G13962" t="s">
        <v>65</v>
      </c>
      <c r="H13962" s="1">
        <v>46173.210868055547</v>
      </c>
      <c r="I13962" t="b">
        <v>0</v>
      </c>
      <c r="J13962" t="b">
        <v>1</v>
      </c>
      <c r="K13962" t="s">
        <v>41</v>
      </c>
      <c r="L13962" t="s">
        <v>60</v>
      </c>
      <c r="M13962">
        <v>110000</v>
      </c>
      <c r="N13962"/>
      <c r="O13962" t="s">
        <v>10441</v>
      </c>
      <c r="P13962" t="s">
        <v>25176</v>
      </c>
    </row>
    <row r="13963" spans="1:16" x14ac:dyDescent="0.35">
      <c r="A13963" t="s">
        <v>3</v>
      </c>
      <c r="B13963" t="s">
        <v>2368</v>
      </c>
      <c r="C13963" t="s">
        <v>3078</v>
      </c>
      <c r="D13963" t="s">
        <v>4756</v>
      </c>
      <c r="E13963" t="s">
        <v>59</v>
      </c>
      <c r="F13963" t="b">
        <v>0</v>
      </c>
      <c r="G13963" t="s">
        <v>89</v>
      </c>
      <c r="H13963" s="1">
        <v>46173.251377314817</v>
      </c>
      <c r="I13963" t="b">
        <v>1</v>
      </c>
      <c r="J13963" t="b">
        <v>1</v>
      </c>
      <c r="K13963" t="s">
        <v>41</v>
      </c>
      <c r="L13963" t="s">
        <v>60</v>
      </c>
      <c r="M13963">
        <v>101000</v>
      </c>
      <c r="N13963"/>
      <c r="O13963" t="s">
        <v>1000</v>
      </c>
      <c r="P13963" t="s">
        <v>233</v>
      </c>
    </row>
    <row r="13964" spans="1:16" x14ac:dyDescent="0.35">
      <c r="A13964" t="s">
        <v>5</v>
      </c>
      <c r="B13964" t="s">
        <v>25177</v>
      </c>
      <c r="C13964" t="s">
        <v>304</v>
      </c>
      <c r="D13964" t="s">
        <v>4346</v>
      </c>
      <c r="E13964" t="s">
        <v>59</v>
      </c>
      <c r="F13964" t="b">
        <v>0</v>
      </c>
      <c r="G13964" t="s">
        <v>77</v>
      </c>
      <c r="H13964" s="1">
        <v>46173.378692129627</v>
      </c>
      <c r="I13964" t="b">
        <v>0</v>
      </c>
      <c r="J13964" t="b">
        <v>0</v>
      </c>
      <c r="K13964" t="s">
        <v>41</v>
      </c>
      <c r="L13964" t="s">
        <v>60</v>
      </c>
      <c r="M13964">
        <v>221000</v>
      </c>
      <c r="N13964"/>
      <c r="O13964" t="s">
        <v>909</v>
      </c>
      <c r="P13964" t="s">
        <v>24624</v>
      </c>
    </row>
    <row r="13965" spans="1:16" x14ac:dyDescent="0.35">
      <c r="A13965" t="s">
        <v>1</v>
      </c>
      <c r="B13965" t="s">
        <v>25178</v>
      </c>
      <c r="C13965" t="s">
        <v>142</v>
      </c>
      <c r="D13965" t="s">
        <v>4346</v>
      </c>
      <c r="E13965" t="s">
        <v>59</v>
      </c>
      <c r="F13965" t="b">
        <v>0</v>
      </c>
      <c r="G13965" t="s">
        <v>77</v>
      </c>
      <c r="H13965" s="1">
        <v>46173.378703703696</v>
      </c>
      <c r="I13965" t="b">
        <v>0</v>
      </c>
      <c r="J13965" t="b">
        <v>0</v>
      </c>
      <c r="K13965" t="s">
        <v>41</v>
      </c>
      <c r="L13965" t="s">
        <v>60</v>
      </c>
      <c r="M13965">
        <v>113360</v>
      </c>
      <c r="N13965"/>
      <c r="O13965" t="s">
        <v>8305</v>
      </c>
      <c r="P13965" t="s">
        <v>25179</v>
      </c>
    </row>
    <row r="13966" spans="1:16" x14ac:dyDescent="0.35">
      <c r="A13966" t="s">
        <v>5</v>
      </c>
      <c r="B13966" t="s">
        <v>25180</v>
      </c>
      <c r="C13966" t="s">
        <v>33</v>
      </c>
      <c r="D13966" t="s">
        <v>16554</v>
      </c>
      <c r="E13966" t="s">
        <v>59</v>
      </c>
      <c r="F13966" t="b">
        <v>0</v>
      </c>
      <c r="G13966" t="s">
        <v>33</v>
      </c>
      <c r="H13966" s="1">
        <v>46173.379895833343</v>
      </c>
      <c r="I13966" t="b">
        <v>0</v>
      </c>
      <c r="J13966" t="b">
        <v>0</v>
      </c>
      <c r="K13966" t="s">
        <v>33</v>
      </c>
      <c r="L13966" t="s">
        <v>60</v>
      </c>
      <c r="M13966">
        <v>100000</v>
      </c>
      <c r="N13966"/>
      <c r="O13966" t="s">
        <v>521</v>
      </c>
      <c r="P13966" t="s">
        <v>25181</v>
      </c>
    </row>
    <row r="13967" spans="1:16" x14ac:dyDescent="0.35">
      <c r="A13967" t="s">
        <v>0</v>
      </c>
      <c r="B13967" t="s">
        <v>3845</v>
      </c>
      <c r="C13967" t="s">
        <v>1384</v>
      </c>
      <c r="D13967" t="s">
        <v>2360</v>
      </c>
      <c r="E13967" t="s">
        <v>59</v>
      </c>
      <c r="F13967" t="b">
        <v>0</v>
      </c>
      <c r="G13967" t="s">
        <v>77</v>
      </c>
      <c r="H13967" s="1">
        <v>46173.417962962973</v>
      </c>
      <c r="I13967" t="b">
        <v>0</v>
      </c>
      <c r="J13967" t="b">
        <v>1</v>
      </c>
      <c r="K13967" t="s">
        <v>41</v>
      </c>
      <c r="L13967" t="s">
        <v>60</v>
      </c>
      <c r="M13967">
        <v>90000</v>
      </c>
      <c r="N13967"/>
      <c r="O13967" t="s">
        <v>10567</v>
      </c>
      <c r="P13967" t="s">
        <v>25182</v>
      </c>
    </row>
    <row r="13968" spans="1:16" x14ac:dyDescent="0.35">
      <c r="A13968" t="s">
        <v>0</v>
      </c>
      <c r="B13968" t="s">
        <v>25183</v>
      </c>
      <c r="C13968" t="s">
        <v>382</v>
      </c>
      <c r="D13968" t="s">
        <v>4526</v>
      </c>
      <c r="E13968" t="s">
        <v>59</v>
      </c>
      <c r="F13968" t="b">
        <v>0</v>
      </c>
      <c r="G13968" t="s">
        <v>77</v>
      </c>
      <c r="H13968" s="1">
        <v>46173.417986111112</v>
      </c>
      <c r="I13968" t="b">
        <v>0</v>
      </c>
      <c r="J13968" t="b">
        <v>1</v>
      </c>
      <c r="K13968" t="s">
        <v>41</v>
      </c>
      <c r="L13968" t="s">
        <v>60</v>
      </c>
      <c r="M13968">
        <v>182500</v>
      </c>
      <c r="N13968"/>
      <c r="O13968" t="s">
        <v>383</v>
      </c>
      <c r="P13968" t="s">
        <v>25184</v>
      </c>
    </row>
    <row r="13969" spans="1:16" x14ac:dyDescent="0.35">
      <c r="A13969" t="s">
        <v>0</v>
      </c>
      <c r="B13969" t="s">
        <v>25185</v>
      </c>
      <c r="C13969" t="s">
        <v>370</v>
      </c>
      <c r="D13969" t="s">
        <v>4526</v>
      </c>
      <c r="E13969" t="s">
        <v>59</v>
      </c>
      <c r="F13969" t="b">
        <v>0</v>
      </c>
      <c r="G13969" t="s">
        <v>65</v>
      </c>
      <c r="H13969" s="1">
        <v>46173.417997685188</v>
      </c>
      <c r="I13969" t="b">
        <v>1</v>
      </c>
      <c r="J13969" t="b">
        <v>1</v>
      </c>
      <c r="K13969" t="s">
        <v>41</v>
      </c>
      <c r="L13969" t="s">
        <v>60</v>
      </c>
      <c r="M13969">
        <v>157875</v>
      </c>
      <c r="N13969"/>
      <c r="O13969" t="s">
        <v>7675</v>
      </c>
    </row>
    <row r="13970" spans="1:16" x14ac:dyDescent="0.35">
      <c r="A13970" t="s">
        <v>6</v>
      </c>
      <c r="B13970" t="s">
        <v>25186</v>
      </c>
      <c r="C13970" t="s">
        <v>2385</v>
      </c>
      <c r="D13970" t="s">
        <v>2360</v>
      </c>
      <c r="E13970" t="s">
        <v>59</v>
      </c>
      <c r="F13970" t="b">
        <v>0</v>
      </c>
      <c r="G13970" t="s">
        <v>65</v>
      </c>
      <c r="H13970" s="1">
        <v>46173.419212962966</v>
      </c>
      <c r="I13970" t="b">
        <v>0</v>
      </c>
      <c r="J13970" t="b">
        <v>1</v>
      </c>
      <c r="K13970" t="s">
        <v>41</v>
      </c>
      <c r="L13970" t="s">
        <v>60</v>
      </c>
      <c r="M13970">
        <v>172000</v>
      </c>
      <c r="N13970"/>
      <c r="O13970" t="s">
        <v>14071</v>
      </c>
      <c r="P13970" t="s">
        <v>283</v>
      </c>
    </row>
    <row r="13971" spans="1:16" x14ac:dyDescent="0.35">
      <c r="A13971" t="s">
        <v>2</v>
      </c>
      <c r="B13971" t="s">
        <v>9422</v>
      </c>
      <c r="C13971" t="s">
        <v>5029</v>
      </c>
      <c r="D13971" t="s">
        <v>4587</v>
      </c>
      <c r="E13971" t="s">
        <v>59</v>
      </c>
      <c r="F13971" t="b">
        <v>0</v>
      </c>
      <c r="G13971" t="s">
        <v>40</v>
      </c>
      <c r="H13971" s="1">
        <v>46173.421701388892</v>
      </c>
      <c r="I13971" t="b">
        <v>0</v>
      </c>
      <c r="J13971" t="b">
        <v>0</v>
      </c>
      <c r="K13971" t="s">
        <v>40</v>
      </c>
      <c r="L13971" t="s">
        <v>60</v>
      </c>
      <c r="M13971">
        <v>97000</v>
      </c>
      <c r="N13971"/>
      <c r="O13971" t="s">
        <v>25187</v>
      </c>
      <c r="P13971" t="s">
        <v>25188</v>
      </c>
    </row>
    <row r="13972" spans="1:16" x14ac:dyDescent="0.35">
      <c r="A13972" t="s">
        <v>0</v>
      </c>
      <c r="B13972" t="s">
        <v>25189</v>
      </c>
      <c r="C13972" t="s">
        <v>709</v>
      </c>
      <c r="D13972" t="s">
        <v>25190</v>
      </c>
      <c r="E13972" t="s">
        <v>59</v>
      </c>
      <c r="F13972" t="b">
        <v>0</v>
      </c>
      <c r="G13972" t="s">
        <v>89</v>
      </c>
      <c r="H13972" s="1">
        <v>46173.459629629629</v>
      </c>
      <c r="I13972" t="b">
        <v>0</v>
      </c>
      <c r="J13972" t="b">
        <v>1</v>
      </c>
      <c r="K13972" t="s">
        <v>41</v>
      </c>
      <c r="L13972" t="s">
        <v>74</v>
      </c>
      <c r="M13972"/>
      <c r="N13972">
        <v>45</v>
      </c>
      <c r="O13972" t="s">
        <v>2724</v>
      </c>
      <c r="P13972" t="s">
        <v>85</v>
      </c>
    </row>
    <row r="13973" spans="1:16" x14ac:dyDescent="0.35">
      <c r="A13973" t="s">
        <v>0</v>
      </c>
      <c r="B13973" t="s">
        <v>25191</v>
      </c>
      <c r="C13973" t="s">
        <v>1498</v>
      </c>
      <c r="D13973" t="s">
        <v>25190</v>
      </c>
      <c r="E13973" t="s">
        <v>59</v>
      </c>
      <c r="F13973" t="b">
        <v>0</v>
      </c>
      <c r="G13973" t="s">
        <v>73</v>
      </c>
      <c r="H13973" s="1">
        <v>46173.459652777783</v>
      </c>
      <c r="I13973" t="b">
        <v>0</v>
      </c>
      <c r="J13973" t="b">
        <v>1</v>
      </c>
      <c r="K13973" t="s">
        <v>41</v>
      </c>
      <c r="L13973" t="s">
        <v>74</v>
      </c>
      <c r="M13973"/>
      <c r="N13973">
        <v>45</v>
      </c>
      <c r="O13973" t="s">
        <v>2724</v>
      </c>
      <c r="P13973" t="s">
        <v>85</v>
      </c>
    </row>
    <row r="13974" spans="1:16" x14ac:dyDescent="0.35">
      <c r="A13974" t="s">
        <v>3</v>
      </c>
      <c r="B13974" t="s">
        <v>25192</v>
      </c>
      <c r="C13974" t="s">
        <v>25193</v>
      </c>
      <c r="D13974" t="s">
        <v>25190</v>
      </c>
      <c r="E13974" t="s">
        <v>59</v>
      </c>
      <c r="F13974" t="b">
        <v>0</v>
      </c>
      <c r="G13974" t="s">
        <v>73</v>
      </c>
      <c r="H13974" s="1">
        <v>46173.459664351853</v>
      </c>
      <c r="I13974" t="b">
        <v>0</v>
      </c>
      <c r="J13974" t="b">
        <v>1</v>
      </c>
      <c r="K13974" t="s">
        <v>41</v>
      </c>
      <c r="L13974" t="s">
        <v>74</v>
      </c>
      <c r="M13974"/>
      <c r="N13974">
        <v>45</v>
      </c>
      <c r="O13974" t="s">
        <v>2724</v>
      </c>
      <c r="P13974" t="s">
        <v>85</v>
      </c>
    </row>
    <row r="13975" spans="1:16" x14ac:dyDescent="0.35">
      <c r="A13975" t="s">
        <v>0</v>
      </c>
      <c r="B13975" t="s">
        <v>25194</v>
      </c>
      <c r="C13975" t="s">
        <v>807</v>
      </c>
      <c r="D13975" t="s">
        <v>25190</v>
      </c>
      <c r="E13975" t="s">
        <v>59</v>
      </c>
      <c r="F13975" t="b">
        <v>0</v>
      </c>
      <c r="G13975" t="s">
        <v>65</v>
      </c>
      <c r="H13975" s="1">
        <v>46173.459675925929</v>
      </c>
      <c r="I13975" t="b">
        <v>0</v>
      </c>
      <c r="J13975" t="b">
        <v>1</v>
      </c>
      <c r="K13975" t="s">
        <v>41</v>
      </c>
      <c r="L13975" t="s">
        <v>74</v>
      </c>
      <c r="M13975"/>
      <c r="N13975">
        <v>45</v>
      </c>
      <c r="O13975" t="s">
        <v>2724</v>
      </c>
      <c r="P13975" t="s">
        <v>10585</v>
      </c>
    </row>
    <row r="13976" spans="1:16" x14ac:dyDescent="0.35">
      <c r="A13976" t="s">
        <v>3</v>
      </c>
      <c r="B13976" t="s">
        <v>25195</v>
      </c>
      <c r="C13976" t="s">
        <v>13875</v>
      </c>
      <c r="D13976" t="s">
        <v>25190</v>
      </c>
      <c r="E13976" t="s">
        <v>59</v>
      </c>
      <c r="F13976" t="b">
        <v>0</v>
      </c>
      <c r="G13976" t="s">
        <v>89</v>
      </c>
      <c r="H13976" s="1">
        <v>46173.459722222222</v>
      </c>
      <c r="I13976" t="b">
        <v>0</v>
      </c>
      <c r="J13976" t="b">
        <v>1</v>
      </c>
      <c r="K13976" t="s">
        <v>41</v>
      </c>
      <c r="L13976" t="s">
        <v>74</v>
      </c>
      <c r="M13976"/>
      <c r="N13976">
        <v>45</v>
      </c>
      <c r="O13976" t="s">
        <v>2724</v>
      </c>
      <c r="P13976" t="s">
        <v>85</v>
      </c>
    </row>
    <row r="13977" spans="1:16" x14ac:dyDescent="0.35">
      <c r="A13977" t="s">
        <v>0</v>
      </c>
      <c r="B13977" t="s">
        <v>25196</v>
      </c>
      <c r="C13977" t="s">
        <v>25197</v>
      </c>
      <c r="D13977" t="s">
        <v>25190</v>
      </c>
      <c r="E13977" t="s">
        <v>59</v>
      </c>
      <c r="F13977" t="b">
        <v>0</v>
      </c>
      <c r="G13977" t="s">
        <v>89</v>
      </c>
      <c r="H13977" s="1">
        <v>46173.459733796299</v>
      </c>
      <c r="I13977" t="b">
        <v>0</v>
      </c>
      <c r="J13977" t="b">
        <v>1</v>
      </c>
      <c r="K13977" t="s">
        <v>41</v>
      </c>
      <c r="L13977" t="s">
        <v>74</v>
      </c>
      <c r="M13977"/>
      <c r="N13977">
        <v>45</v>
      </c>
      <c r="O13977" t="s">
        <v>2724</v>
      </c>
      <c r="P13977" t="s">
        <v>85</v>
      </c>
    </row>
    <row r="13978" spans="1:16" x14ac:dyDescent="0.35">
      <c r="A13978" t="s">
        <v>3</v>
      </c>
      <c r="B13978" t="s">
        <v>25198</v>
      </c>
      <c r="C13978" t="s">
        <v>13963</v>
      </c>
      <c r="D13978" t="s">
        <v>25190</v>
      </c>
      <c r="E13978" t="s">
        <v>59</v>
      </c>
      <c r="F13978" t="b">
        <v>0</v>
      </c>
      <c r="G13978" t="s">
        <v>41</v>
      </c>
      <c r="H13978" s="1">
        <v>46173.460787037038</v>
      </c>
      <c r="I13978" t="b">
        <v>0</v>
      </c>
      <c r="J13978" t="b">
        <v>1</v>
      </c>
      <c r="K13978" t="s">
        <v>41</v>
      </c>
      <c r="L13978" t="s">
        <v>74</v>
      </c>
      <c r="M13978"/>
      <c r="N13978">
        <v>45</v>
      </c>
      <c r="O13978" t="s">
        <v>2724</v>
      </c>
      <c r="P13978" t="s">
        <v>85</v>
      </c>
    </row>
    <row r="13979" spans="1:16" x14ac:dyDescent="0.35">
      <c r="A13979" t="s">
        <v>0</v>
      </c>
      <c r="B13979" t="s">
        <v>25199</v>
      </c>
      <c r="C13979" t="s">
        <v>223</v>
      </c>
      <c r="D13979" t="s">
        <v>25190</v>
      </c>
      <c r="E13979" t="s">
        <v>59</v>
      </c>
      <c r="F13979" t="b">
        <v>0</v>
      </c>
      <c r="G13979" t="s">
        <v>73</v>
      </c>
      <c r="H13979" s="1">
        <v>46173.501331018517</v>
      </c>
      <c r="I13979" t="b">
        <v>0</v>
      </c>
      <c r="J13979" t="b">
        <v>1</v>
      </c>
      <c r="K13979" t="s">
        <v>41</v>
      </c>
      <c r="L13979" t="s">
        <v>74</v>
      </c>
      <c r="M13979"/>
      <c r="N13979">
        <v>45</v>
      </c>
      <c r="O13979" t="s">
        <v>2724</v>
      </c>
      <c r="P13979" t="s">
        <v>85</v>
      </c>
    </row>
    <row r="13980" spans="1:16" x14ac:dyDescent="0.35">
      <c r="A13980" t="s">
        <v>0</v>
      </c>
      <c r="B13980" t="s">
        <v>25200</v>
      </c>
      <c r="C13980" t="s">
        <v>25201</v>
      </c>
      <c r="D13980" t="s">
        <v>25190</v>
      </c>
      <c r="E13980" t="s">
        <v>59</v>
      </c>
      <c r="F13980" t="b">
        <v>0</v>
      </c>
      <c r="G13980" t="s">
        <v>89</v>
      </c>
      <c r="H13980" s="1">
        <v>46173.501388888893</v>
      </c>
      <c r="I13980" t="b">
        <v>0</v>
      </c>
      <c r="J13980" t="b">
        <v>1</v>
      </c>
      <c r="K13980" t="s">
        <v>41</v>
      </c>
      <c r="L13980" t="s">
        <v>74</v>
      </c>
      <c r="M13980"/>
      <c r="N13980">
        <v>45</v>
      </c>
      <c r="O13980" t="s">
        <v>2724</v>
      </c>
      <c r="P13980" t="s">
        <v>85</v>
      </c>
    </row>
    <row r="13981" spans="1:16" x14ac:dyDescent="0.35">
      <c r="A13981" t="s">
        <v>0</v>
      </c>
      <c r="B13981" t="s">
        <v>25202</v>
      </c>
      <c r="C13981" t="s">
        <v>25203</v>
      </c>
      <c r="D13981" t="s">
        <v>25190</v>
      </c>
      <c r="E13981" t="s">
        <v>59</v>
      </c>
      <c r="F13981" t="b">
        <v>0</v>
      </c>
      <c r="G13981" t="s">
        <v>89</v>
      </c>
      <c r="H13981" s="1">
        <v>46173.501388888893</v>
      </c>
      <c r="I13981" t="b">
        <v>0</v>
      </c>
      <c r="J13981" t="b">
        <v>1</v>
      </c>
      <c r="K13981" t="s">
        <v>41</v>
      </c>
      <c r="L13981" t="s">
        <v>74</v>
      </c>
      <c r="M13981"/>
      <c r="N13981">
        <v>45</v>
      </c>
      <c r="O13981" t="s">
        <v>2724</v>
      </c>
      <c r="P13981" t="s">
        <v>85</v>
      </c>
    </row>
    <row r="13982" spans="1:16" x14ac:dyDescent="0.35">
      <c r="A13982" t="s">
        <v>3</v>
      </c>
      <c r="B13982" t="s">
        <v>25204</v>
      </c>
      <c r="C13982" t="s">
        <v>25205</v>
      </c>
      <c r="D13982" t="s">
        <v>25190</v>
      </c>
      <c r="E13982" t="s">
        <v>59</v>
      </c>
      <c r="F13982" t="b">
        <v>0</v>
      </c>
      <c r="G13982" t="s">
        <v>89</v>
      </c>
      <c r="H13982" s="1">
        <v>46173.501388888893</v>
      </c>
      <c r="I13982" t="b">
        <v>0</v>
      </c>
      <c r="J13982" t="b">
        <v>1</v>
      </c>
      <c r="K13982" t="s">
        <v>41</v>
      </c>
      <c r="L13982" t="s">
        <v>74</v>
      </c>
      <c r="M13982"/>
      <c r="N13982">
        <v>45</v>
      </c>
      <c r="O13982" t="s">
        <v>2724</v>
      </c>
      <c r="P13982" t="s">
        <v>85</v>
      </c>
    </row>
    <row r="13983" spans="1:16" x14ac:dyDescent="0.35">
      <c r="A13983" t="s">
        <v>3</v>
      </c>
      <c r="B13983" t="s">
        <v>25206</v>
      </c>
      <c r="C13983" t="s">
        <v>484</v>
      </c>
      <c r="D13983" t="s">
        <v>25190</v>
      </c>
      <c r="E13983" t="s">
        <v>59</v>
      </c>
      <c r="F13983" t="b">
        <v>0</v>
      </c>
      <c r="G13983" t="s">
        <v>73</v>
      </c>
      <c r="H13983" s="1">
        <v>46173.542997685188</v>
      </c>
      <c r="I13983" t="b">
        <v>0</v>
      </c>
      <c r="J13983" t="b">
        <v>1</v>
      </c>
      <c r="K13983" t="s">
        <v>41</v>
      </c>
      <c r="L13983" t="s">
        <v>74</v>
      </c>
      <c r="M13983"/>
      <c r="N13983">
        <v>45</v>
      </c>
      <c r="O13983" t="s">
        <v>2724</v>
      </c>
      <c r="P13983" t="s">
        <v>85</v>
      </c>
    </row>
    <row r="13984" spans="1:16" x14ac:dyDescent="0.35">
      <c r="A13984" t="s">
        <v>2</v>
      </c>
      <c r="B13984" t="s">
        <v>275</v>
      </c>
      <c r="C13984" t="s">
        <v>332</v>
      </c>
      <c r="D13984" t="s">
        <v>4756</v>
      </c>
      <c r="E13984" t="s">
        <v>59</v>
      </c>
      <c r="F13984" t="b">
        <v>0</v>
      </c>
      <c r="G13984" t="s">
        <v>65</v>
      </c>
      <c r="H13984" s="1">
        <v>46173.542997685188</v>
      </c>
      <c r="I13984" t="b">
        <v>0</v>
      </c>
      <c r="J13984" t="b">
        <v>1</v>
      </c>
      <c r="K13984" t="s">
        <v>41</v>
      </c>
      <c r="L13984" t="s">
        <v>60</v>
      </c>
      <c r="M13984">
        <v>95000</v>
      </c>
      <c r="N13984"/>
      <c r="O13984" t="s">
        <v>25207</v>
      </c>
      <c r="P13984" t="s">
        <v>25208</v>
      </c>
    </row>
    <row r="13985" spans="1:16" x14ac:dyDescent="0.35">
      <c r="A13985" t="s">
        <v>3</v>
      </c>
      <c r="B13985" t="s">
        <v>25209</v>
      </c>
      <c r="C13985" t="s">
        <v>25203</v>
      </c>
      <c r="D13985" t="s">
        <v>25190</v>
      </c>
      <c r="E13985" t="s">
        <v>59</v>
      </c>
      <c r="F13985" t="b">
        <v>0</v>
      </c>
      <c r="G13985" t="s">
        <v>89</v>
      </c>
      <c r="H13985" s="1">
        <v>46173.543055555558</v>
      </c>
      <c r="I13985" t="b">
        <v>0</v>
      </c>
      <c r="J13985" t="b">
        <v>1</v>
      </c>
      <c r="K13985" t="s">
        <v>41</v>
      </c>
      <c r="L13985" t="s">
        <v>74</v>
      </c>
      <c r="M13985"/>
      <c r="N13985">
        <v>45</v>
      </c>
      <c r="O13985" t="s">
        <v>2724</v>
      </c>
      <c r="P13985" t="s">
        <v>85</v>
      </c>
    </row>
    <row r="13986" spans="1:16" x14ac:dyDescent="0.35">
      <c r="A13986" t="s">
        <v>3</v>
      </c>
      <c r="B13986" t="s">
        <v>25210</v>
      </c>
      <c r="C13986" t="s">
        <v>41</v>
      </c>
      <c r="D13986" t="s">
        <v>25190</v>
      </c>
      <c r="E13986" t="s">
        <v>59</v>
      </c>
      <c r="F13986" t="b">
        <v>0</v>
      </c>
      <c r="G13986" t="s">
        <v>41</v>
      </c>
      <c r="H13986" s="1">
        <v>46173.544120370367</v>
      </c>
      <c r="I13986" t="b">
        <v>0</v>
      </c>
      <c r="J13986" t="b">
        <v>1</v>
      </c>
      <c r="K13986" t="s">
        <v>41</v>
      </c>
      <c r="L13986" t="s">
        <v>74</v>
      </c>
      <c r="M13986"/>
      <c r="N13986">
        <v>45</v>
      </c>
      <c r="O13986" t="s">
        <v>2724</v>
      </c>
      <c r="P13986" t="s">
        <v>85</v>
      </c>
    </row>
    <row r="13987" spans="1:16" x14ac:dyDescent="0.35">
      <c r="A13987" t="s">
        <v>0</v>
      </c>
      <c r="B13987" t="s">
        <v>25194</v>
      </c>
      <c r="C13987" t="s">
        <v>2603</v>
      </c>
      <c r="D13987" t="s">
        <v>25190</v>
      </c>
      <c r="E13987" t="s">
        <v>59</v>
      </c>
      <c r="F13987" t="b">
        <v>0</v>
      </c>
      <c r="G13987" t="s">
        <v>89</v>
      </c>
      <c r="H13987" s="1">
        <v>46173.584629629629</v>
      </c>
      <c r="I13987" t="b">
        <v>0</v>
      </c>
      <c r="J13987" t="b">
        <v>1</v>
      </c>
      <c r="K13987" t="s">
        <v>41</v>
      </c>
      <c r="L13987" t="s">
        <v>74</v>
      </c>
      <c r="M13987"/>
      <c r="N13987">
        <v>45</v>
      </c>
      <c r="O13987" t="s">
        <v>2724</v>
      </c>
      <c r="P13987" t="s">
        <v>85</v>
      </c>
    </row>
    <row r="13988" spans="1:16" x14ac:dyDescent="0.35">
      <c r="A13988" t="s">
        <v>0</v>
      </c>
      <c r="B13988" t="s">
        <v>25194</v>
      </c>
      <c r="C13988" t="s">
        <v>25211</v>
      </c>
      <c r="D13988" t="s">
        <v>25190</v>
      </c>
      <c r="E13988" t="s">
        <v>59</v>
      </c>
      <c r="F13988" t="b">
        <v>0</v>
      </c>
      <c r="G13988" t="s">
        <v>89</v>
      </c>
      <c r="H13988" s="1">
        <v>46173.584629629629</v>
      </c>
      <c r="I13988" t="b">
        <v>0</v>
      </c>
      <c r="J13988" t="b">
        <v>1</v>
      </c>
      <c r="K13988" t="s">
        <v>41</v>
      </c>
      <c r="L13988" t="s">
        <v>74</v>
      </c>
      <c r="M13988"/>
      <c r="N13988">
        <v>45</v>
      </c>
      <c r="O13988" t="s">
        <v>2724</v>
      </c>
      <c r="P13988" t="s">
        <v>85</v>
      </c>
    </row>
    <row r="13989" spans="1:16" x14ac:dyDescent="0.35">
      <c r="A13989" t="s">
        <v>0</v>
      </c>
      <c r="B13989" t="s">
        <v>25194</v>
      </c>
      <c r="C13989" t="s">
        <v>25212</v>
      </c>
      <c r="D13989" t="s">
        <v>25190</v>
      </c>
      <c r="E13989" t="s">
        <v>59</v>
      </c>
      <c r="F13989" t="b">
        <v>0</v>
      </c>
      <c r="G13989" t="s">
        <v>77</v>
      </c>
      <c r="H13989" s="1">
        <v>46173.584652777783</v>
      </c>
      <c r="I13989" t="b">
        <v>0</v>
      </c>
      <c r="J13989" t="b">
        <v>1</v>
      </c>
      <c r="K13989" t="s">
        <v>41</v>
      </c>
      <c r="L13989" t="s">
        <v>74</v>
      </c>
      <c r="M13989"/>
      <c r="N13989">
        <v>45</v>
      </c>
      <c r="O13989" t="s">
        <v>2724</v>
      </c>
      <c r="P13989" t="s">
        <v>85</v>
      </c>
    </row>
    <row r="13990" spans="1:16" x14ac:dyDescent="0.35">
      <c r="A13990" t="s">
        <v>3</v>
      </c>
      <c r="B13990" t="s">
        <v>25213</v>
      </c>
      <c r="C13990" t="s">
        <v>335</v>
      </c>
      <c r="D13990" t="s">
        <v>25190</v>
      </c>
      <c r="E13990" t="s">
        <v>59</v>
      </c>
      <c r="F13990" t="b">
        <v>0</v>
      </c>
      <c r="G13990" t="s">
        <v>65</v>
      </c>
      <c r="H13990" s="1">
        <v>46173.584699074083</v>
      </c>
      <c r="I13990" t="b">
        <v>0</v>
      </c>
      <c r="J13990" t="b">
        <v>1</v>
      </c>
      <c r="K13990" t="s">
        <v>41</v>
      </c>
      <c r="L13990" t="s">
        <v>74</v>
      </c>
      <c r="M13990"/>
      <c r="N13990">
        <v>45</v>
      </c>
      <c r="O13990" t="s">
        <v>2724</v>
      </c>
      <c r="P13990" t="s">
        <v>85</v>
      </c>
    </row>
    <row r="13991" spans="1:16" x14ac:dyDescent="0.35">
      <c r="A13991" t="s">
        <v>3</v>
      </c>
      <c r="B13991" t="s">
        <v>25214</v>
      </c>
      <c r="C13991" t="s">
        <v>25215</v>
      </c>
      <c r="D13991" t="s">
        <v>25190</v>
      </c>
      <c r="E13991" t="s">
        <v>59</v>
      </c>
      <c r="F13991" t="b">
        <v>0</v>
      </c>
      <c r="G13991" t="s">
        <v>89</v>
      </c>
      <c r="H13991" s="1">
        <v>46173.584722222222</v>
      </c>
      <c r="I13991" t="b">
        <v>0</v>
      </c>
      <c r="J13991" t="b">
        <v>1</v>
      </c>
      <c r="K13991" t="s">
        <v>41</v>
      </c>
      <c r="L13991" t="s">
        <v>74</v>
      </c>
      <c r="M13991"/>
      <c r="N13991">
        <v>45</v>
      </c>
      <c r="O13991" t="s">
        <v>2724</v>
      </c>
      <c r="P13991" t="s">
        <v>85</v>
      </c>
    </row>
    <row r="13992" spans="1:16" x14ac:dyDescent="0.35">
      <c r="A13992" t="s">
        <v>0</v>
      </c>
      <c r="B13992" t="s">
        <v>25216</v>
      </c>
      <c r="C13992" t="s">
        <v>4400</v>
      </c>
      <c r="D13992" t="s">
        <v>25190</v>
      </c>
      <c r="E13992" t="s">
        <v>59</v>
      </c>
      <c r="F13992" t="b">
        <v>0</v>
      </c>
      <c r="G13992" t="s">
        <v>89</v>
      </c>
      <c r="H13992" s="1">
        <v>46173.584722222222</v>
      </c>
      <c r="I13992" t="b">
        <v>0</v>
      </c>
      <c r="J13992" t="b">
        <v>1</v>
      </c>
      <c r="K13992" t="s">
        <v>41</v>
      </c>
      <c r="L13992" t="s">
        <v>74</v>
      </c>
      <c r="M13992"/>
      <c r="N13992">
        <v>45</v>
      </c>
      <c r="O13992" t="s">
        <v>2724</v>
      </c>
      <c r="P13992" t="s">
        <v>85</v>
      </c>
    </row>
    <row r="13993" spans="1:16" x14ac:dyDescent="0.35">
      <c r="A13993" t="s">
        <v>0</v>
      </c>
      <c r="B13993" t="s">
        <v>25217</v>
      </c>
      <c r="C13993" t="s">
        <v>23540</v>
      </c>
      <c r="D13993" t="s">
        <v>25190</v>
      </c>
      <c r="E13993" t="s">
        <v>59</v>
      </c>
      <c r="F13993" t="b">
        <v>0</v>
      </c>
      <c r="G13993" t="s">
        <v>41</v>
      </c>
      <c r="H13993" s="1">
        <v>46173.585798611108</v>
      </c>
      <c r="I13993" t="b">
        <v>0</v>
      </c>
      <c r="J13993" t="b">
        <v>1</v>
      </c>
      <c r="K13993" t="s">
        <v>41</v>
      </c>
      <c r="L13993" t="s">
        <v>74</v>
      </c>
      <c r="M13993"/>
      <c r="N13993">
        <v>45</v>
      </c>
      <c r="O13993" t="s">
        <v>2724</v>
      </c>
      <c r="P13993" t="s">
        <v>85</v>
      </c>
    </row>
    <row r="13994" spans="1:16" x14ac:dyDescent="0.35">
      <c r="A13994" t="s">
        <v>3</v>
      </c>
      <c r="B13994" t="s">
        <v>25218</v>
      </c>
      <c r="C13994" t="s">
        <v>25219</v>
      </c>
      <c r="D13994" t="s">
        <v>25190</v>
      </c>
      <c r="E13994" t="s">
        <v>59</v>
      </c>
      <c r="F13994" t="b">
        <v>0</v>
      </c>
      <c r="G13994" t="s">
        <v>41</v>
      </c>
      <c r="H13994" s="1">
        <v>46173.585798611108</v>
      </c>
      <c r="I13994" t="b">
        <v>0</v>
      </c>
      <c r="J13994" t="b">
        <v>1</v>
      </c>
      <c r="K13994" t="s">
        <v>41</v>
      </c>
      <c r="L13994" t="s">
        <v>74</v>
      </c>
      <c r="M13994"/>
      <c r="N13994">
        <v>45</v>
      </c>
      <c r="O13994" t="s">
        <v>2724</v>
      </c>
      <c r="P13994" t="s">
        <v>85</v>
      </c>
    </row>
    <row r="13995" spans="1:16" x14ac:dyDescent="0.35">
      <c r="A13995" t="s">
        <v>1</v>
      </c>
      <c r="B13995" t="s">
        <v>25220</v>
      </c>
      <c r="C13995" t="s">
        <v>4220</v>
      </c>
      <c r="D13995" t="s">
        <v>4756</v>
      </c>
      <c r="E13995" t="s">
        <v>59</v>
      </c>
      <c r="F13995" t="b">
        <v>0</v>
      </c>
      <c r="G13995" t="s">
        <v>77</v>
      </c>
      <c r="H13995" s="1">
        <v>46173.587037037039</v>
      </c>
      <c r="I13995" t="b">
        <v>0</v>
      </c>
      <c r="J13995" t="b">
        <v>0</v>
      </c>
      <c r="K13995" t="s">
        <v>41</v>
      </c>
      <c r="L13995" t="s">
        <v>60</v>
      </c>
      <c r="M13995">
        <v>105000</v>
      </c>
      <c r="N13995"/>
      <c r="O13995" t="s">
        <v>25221</v>
      </c>
      <c r="P13995" t="s">
        <v>25222</v>
      </c>
    </row>
    <row r="13996" spans="1:16" x14ac:dyDescent="0.35">
      <c r="A13996" t="s">
        <v>0</v>
      </c>
      <c r="B13996" t="s">
        <v>25223</v>
      </c>
      <c r="C13996" t="s">
        <v>4499</v>
      </c>
      <c r="D13996" t="s">
        <v>25190</v>
      </c>
      <c r="E13996" t="s">
        <v>59</v>
      </c>
      <c r="F13996" t="b">
        <v>0</v>
      </c>
      <c r="G13996" t="s">
        <v>65</v>
      </c>
      <c r="H13996" s="1">
        <v>46173.62636574074</v>
      </c>
      <c r="I13996" t="b">
        <v>0</v>
      </c>
      <c r="J13996" t="b">
        <v>1</v>
      </c>
      <c r="K13996" t="s">
        <v>41</v>
      </c>
      <c r="L13996" t="s">
        <v>74</v>
      </c>
      <c r="M13996"/>
      <c r="N13996">
        <v>45</v>
      </c>
      <c r="O13996" t="s">
        <v>2724</v>
      </c>
      <c r="P13996" t="s">
        <v>85</v>
      </c>
    </row>
    <row r="13997" spans="1:16" x14ac:dyDescent="0.35">
      <c r="A13997" t="s">
        <v>0</v>
      </c>
      <c r="B13997" t="s">
        <v>25224</v>
      </c>
      <c r="C13997" t="s">
        <v>1475</v>
      </c>
      <c r="D13997" t="s">
        <v>25190</v>
      </c>
      <c r="E13997" t="s">
        <v>59</v>
      </c>
      <c r="F13997" t="b">
        <v>0</v>
      </c>
      <c r="G13997" t="s">
        <v>89</v>
      </c>
      <c r="H13997" s="1">
        <v>46173.626377314817</v>
      </c>
      <c r="I13997" t="b">
        <v>0</v>
      </c>
      <c r="J13997" t="b">
        <v>1</v>
      </c>
      <c r="K13997" t="s">
        <v>41</v>
      </c>
      <c r="L13997" t="s">
        <v>74</v>
      </c>
      <c r="M13997"/>
      <c r="N13997">
        <v>45</v>
      </c>
      <c r="O13997" t="s">
        <v>2724</v>
      </c>
      <c r="P13997" t="s">
        <v>85</v>
      </c>
    </row>
    <row r="13998" spans="1:16" x14ac:dyDescent="0.35">
      <c r="A13998" t="s">
        <v>3</v>
      </c>
      <c r="B13998" t="s">
        <v>25225</v>
      </c>
      <c r="C13998" t="s">
        <v>2767</v>
      </c>
      <c r="D13998" t="s">
        <v>4756</v>
      </c>
      <c r="E13998" t="s">
        <v>59</v>
      </c>
      <c r="F13998" t="b">
        <v>0</v>
      </c>
      <c r="G13998" t="s">
        <v>89</v>
      </c>
      <c r="H13998" s="1">
        <v>46173.626377314817</v>
      </c>
      <c r="I13998" t="b">
        <v>0</v>
      </c>
      <c r="J13998" t="b">
        <v>1</v>
      </c>
      <c r="K13998" t="s">
        <v>41</v>
      </c>
      <c r="L13998" t="s">
        <v>60</v>
      </c>
      <c r="M13998">
        <v>97500</v>
      </c>
      <c r="N13998"/>
      <c r="O13998" t="s">
        <v>16005</v>
      </c>
      <c r="P13998" t="s">
        <v>3399</v>
      </c>
    </row>
    <row r="13999" spans="1:16" x14ac:dyDescent="0.35">
      <c r="A13999" t="s">
        <v>3</v>
      </c>
      <c r="B13999" t="s">
        <v>25226</v>
      </c>
      <c r="C13999" t="s">
        <v>25227</v>
      </c>
      <c r="D13999" t="s">
        <v>25190</v>
      </c>
      <c r="E13999" t="s">
        <v>59</v>
      </c>
      <c r="F13999" t="b">
        <v>0</v>
      </c>
      <c r="G13999" t="s">
        <v>89</v>
      </c>
      <c r="H13999" s="1">
        <v>46173.626388888893</v>
      </c>
      <c r="I13999" t="b">
        <v>0</v>
      </c>
      <c r="J13999" t="b">
        <v>1</v>
      </c>
      <c r="K13999" t="s">
        <v>41</v>
      </c>
      <c r="L13999" t="s">
        <v>74</v>
      </c>
      <c r="M13999"/>
      <c r="N13999">
        <v>45</v>
      </c>
      <c r="O13999" t="s">
        <v>2724</v>
      </c>
      <c r="P13999" t="s">
        <v>85</v>
      </c>
    </row>
    <row r="14000" spans="1:16" x14ac:dyDescent="0.35">
      <c r="A14000" t="s">
        <v>3</v>
      </c>
      <c r="B14000" t="s">
        <v>25228</v>
      </c>
      <c r="C14000" t="s">
        <v>574</v>
      </c>
      <c r="D14000" t="s">
        <v>25190</v>
      </c>
      <c r="E14000" t="s">
        <v>59</v>
      </c>
      <c r="F14000" t="b">
        <v>0</v>
      </c>
      <c r="G14000" t="s">
        <v>41</v>
      </c>
      <c r="H14000" s="1">
        <v>46173.627465277779</v>
      </c>
      <c r="I14000" t="b">
        <v>0</v>
      </c>
      <c r="J14000" t="b">
        <v>1</v>
      </c>
      <c r="K14000" t="s">
        <v>41</v>
      </c>
      <c r="L14000" t="s">
        <v>74</v>
      </c>
      <c r="M14000"/>
      <c r="N14000">
        <v>45</v>
      </c>
      <c r="O14000" t="s">
        <v>2724</v>
      </c>
      <c r="P14000" t="s">
        <v>85</v>
      </c>
    </row>
    <row r="14001" spans="1:16" x14ac:dyDescent="0.35">
      <c r="A14001" t="s">
        <v>1</v>
      </c>
      <c r="B14001" t="s">
        <v>25229</v>
      </c>
      <c r="C14001" t="s">
        <v>846</v>
      </c>
      <c r="D14001" t="s">
        <v>4756</v>
      </c>
      <c r="E14001" t="s">
        <v>59</v>
      </c>
      <c r="F14001" t="b">
        <v>0</v>
      </c>
      <c r="G14001" t="s">
        <v>68</v>
      </c>
      <c r="H14001" s="1">
        <v>46173.627523148149</v>
      </c>
      <c r="I14001" t="b">
        <v>0</v>
      </c>
      <c r="J14001" t="b">
        <v>0</v>
      </c>
      <c r="K14001" t="s">
        <v>41</v>
      </c>
      <c r="L14001" t="s">
        <v>60</v>
      </c>
      <c r="M14001">
        <v>105000</v>
      </c>
      <c r="N14001"/>
      <c r="O14001" t="s">
        <v>23762</v>
      </c>
      <c r="P14001" t="s">
        <v>25132</v>
      </c>
    </row>
    <row r="14002" spans="1:16" x14ac:dyDescent="0.35">
      <c r="A14002" t="s">
        <v>0</v>
      </c>
      <c r="B14002" t="s">
        <v>25230</v>
      </c>
      <c r="C14002" t="s">
        <v>1468</v>
      </c>
      <c r="D14002" t="s">
        <v>10876</v>
      </c>
      <c r="E14002" t="s">
        <v>59</v>
      </c>
      <c r="F14002" t="b">
        <v>0</v>
      </c>
      <c r="G14002" t="s">
        <v>89</v>
      </c>
      <c r="H14002" s="1">
        <v>46173.751388888893</v>
      </c>
      <c r="I14002" t="b">
        <v>1</v>
      </c>
      <c r="J14002" t="b">
        <v>1</v>
      </c>
      <c r="K14002" t="s">
        <v>41</v>
      </c>
      <c r="L14002" t="s">
        <v>60</v>
      </c>
      <c r="M14002">
        <v>70000</v>
      </c>
      <c r="N14002"/>
      <c r="O14002" t="s">
        <v>25231</v>
      </c>
      <c r="P14002" t="s">
        <v>3466</v>
      </c>
    </row>
    <row r="14003" spans="1:16" x14ac:dyDescent="0.35">
      <c r="A14003" t="s">
        <v>1</v>
      </c>
      <c r="B14003" t="s">
        <v>629</v>
      </c>
      <c r="C14003" t="s">
        <v>14984</v>
      </c>
      <c r="D14003" t="s">
        <v>4756</v>
      </c>
      <c r="E14003" t="s">
        <v>59</v>
      </c>
      <c r="F14003" t="b">
        <v>0</v>
      </c>
      <c r="G14003" t="s">
        <v>77</v>
      </c>
      <c r="H14003" s="1">
        <v>46173.753703703696</v>
      </c>
      <c r="I14003" t="b">
        <v>1</v>
      </c>
      <c r="J14003" t="b">
        <v>1</v>
      </c>
      <c r="K14003" t="s">
        <v>41</v>
      </c>
      <c r="L14003" t="s">
        <v>60</v>
      </c>
      <c r="M14003">
        <v>127500</v>
      </c>
      <c r="N14003"/>
      <c r="O14003" t="s">
        <v>23609</v>
      </c>
      <c r="P14003" t="s">
        <v>25232</v>
      </c>
    </row>
    <row r="14004" spans="1:16" x14ac:dyDescent="0.35">
      <c r="A14004" t="s">
        <v>0</v>
      </c>
      <c r="B14004" t="s">
        <v>25233</v>
      </c>
      <c r="C14004" t="s">
        <v>190</v>
      </c>
      <c r="D14004" t="s">
        <v>2360</v>
      </c>
      <c r="E14004" t="s">
        <v>59</v>
      </c>
      <c r="F14004" t="b">
        <v>0</v>
      </c>
      <c r="G14004" t="s">
        <v>73</v>
      </c>
      <c r="H14004" s="1">
        <v>46173.876296296286</v>
      </c>
      <c r="I14004" t="b">
        <v>0</v>
      </c>
      <c r="J14004" t="b">
        <v>1</v>
      </c>
      <c r="K14004" t="s">
        <v>41</v>
      </c>
      <c r="L14004" t="s">
        <v>60</v>
      </c>
      <c r="M14004">
        <v>105981</v>
      </c>
      <c r="N14004"/>
      <c r="O14004" t="s">
        <v>1585</v>
      </c>
      <c r="P14004" t="s">
        <v>18299</v>
      </c>
    </row>
    <row r="14005" spans="1:16" x14ac:dyDescent="0.35">
      <c r="A14005" t="s">
        <v>2</v>
      </c>
      <c r="B14005" t="s">
        <v>25234</v>
      </c>
      <c r="C14005" t="s">
        <v>332</v>
      </c>
      <c r="D14005" t="s">
        <v>4346</v>
      </c>
      <c r="E14005" t="s">
        <v>59</v>
      </c>
      <c r="F14005" t="b">
        <v>0</v>
      </c>
      <c r="G14005" t="s">
        <v>65</v>
      </c>
      <c r="H14005" s="1">
        <v>46173.877546296288</v>
      </c>
      <c r="I14005" t="b">
        <v>0</v>
      </c>
      <c r="J14005" t="b">
        <v>1</v>
      </c>
      <c r="K14005" t="s">
        <v>41</v>
      </c>
      <c r="L14005" t="s">
        <v>60</v>
      </c>
      <c r="M14005">
        <v>110000</v>
      </c>
      <c r="N14005"/>
      <c r="O14005" t="s">
        <v>1726</v>
      </c>
      <c r="P14005" t="s">
        <v>25235</v>
      </c>
    </row>
    <row r="14006" spans="1:16" x14ac:dyDescent="0.35">
      <c r="A14006" t="s">
        <v>0</v>
      </c>
      <c r="B14006" t="s">
        <v>25236</v>
      </c>
      <c r="C14006" t="s">
        <v>190</v>
      </c>
      <c r="D14006" t="s">
        <v>2360</v>
      </c>
      <c r="E14006" t="s">
        <v>59</v>
      </c>
      <c r="F14006" t="b">
        <v>0</v>
      </c>
      <c r="G14006" t="s">
        <v>73</v>
      </c>
      <c r="H14006" s="1">
        <v>46173.917962962973</v>
      </c>
      <c r="I14006" t="b">
        <v>0</v>
      </c>
      <c r="J14006" t="b">
        <v>1</v>
      </c>
      <c r="K14006" t="s">
        <v>41</v>
      </c>
      <c r="L14006" t="s">
        <v>60</v>
      </c>
      <c r="M14006">
        <v>105981</v>
      </c>
      <c r="N14006"/>
      <c r="O14006" t="s">
        <v>1585</v>
      </c>
      <c r="P14006" t="s">
        <v>12138</v>
      </c>
    </row>
    <row r="14007" spans="1:16" x14ac:dyDescent="0.35">
      <c r="A14007" t="s">
        <v>2</v>
      </c>
      <c r="B14007" t="s">
        <v>2554</v>
      </c>
      <c r="C14007" t="s">
        <v>3951</v>
      </c>
      <c r="D14007" t="s">
        <v>4346</v>
      </c>
      <c r="E14007" t="s">
        <v>3824</v>
      </c>
      <c r="F14007" t="b">
        <v>0</v>
      </c>
      <c r="G14007" t="s">
        <v>65</v>
      </c>
      <c r="H14007" s="1">
        <v>46173.91920138889</v>
      </c>
      <c r="I14007" t="b">
        <v>0</v>
      </c>
      <c r="J14007" t="b">
        <v>1</v>
      </c>
      <c r="K14007" t="s">
        <v>41</v>
      </c>
      <c r="L14007" t="s">
        <v>74</v>
      </c>
      <c r="M14007"/>
      <c r="N14007">
        <v>42.5</v>
      </c>
      <c r="O14007" t="s">
        <v>18246</v>
      </c>
      <c r="P14007" t="s">
        <v>25237</v>
      </c>
    </row>
    <row r="14008" spans="1:16" x14ac:dyDescent="0.35">
      <c r="A14008" t="s">
        <v>0</v>
      </c>
      <c r="B14008" t="s">
        <v>25238</v>
      </c>
      <c r="C14008" t="s">
        <v>86</v>
      </c>
      <c r="D14008" t="s">
        <v>4526</v>
      </c>
      <c r="E14008" t="s">
        <v>59</v>
      </c>
      <c r="F14008" t="b">
        <v>0</v>
      </c>
      <c r="G14008" t="s">
        <v>77</v>
      </c>
      <c r="H14008" s="1">
        <v>46174.001296296286</v>
      </c>
      <c r="I14008" t="b">
        <v>0</v>
      </c>
      <c r="J14008" t="b">
        <v>0</v>
      </c>
      <c r="K14008" t="s">
        <v>41</v>
      </c>
      <c r="L14008" t="s">
        <v>60</v>
      </c>
      <c r="M14008">
        <v>117500</v>
      </c>
      <c r="N14008"/>
      <c r="O14008" t="s">
        <v>25239</v>
      </c>
      <c r="P14008" t="s">
        <v>25240</v>
      </c>
    </row>
    <row r="14009" spans="1:16" x14ac:dyDescent="0.35">
      <c r="A14009" t="s">
        <v>0</v>
      </c>
      <c r="B14009" t="s">
        <v>25241</v>
      </c>
      <c r="C14009" t="s">
        <v>86</v>
      </c>
      <c r="D14009" t="s">
        <v>4526</v>
      </c>
      <c r="E14009" t="s">
        <v>59</v>
      </c>
      <c r="F14009" t="b">
        <v>0</v>
      </c>
      <c r="G14009" t="s">
        <v>77</v>
      </c>
      <c r="H14009" s="1">
        <v>46174.001296296286</v>
      </c>
      <c r="I14009" t="b">
        <v>1</v>
      </c>
      <c r="J14009" t="b">
        <v>0</v>
      </c>
      <c r="K14009" t="s">
        <v>41</v>
      </c>
      <c r="L14009" t="s">
        <v>60</v>
      </c>
      <c r="M14009">
        <v>102500</v>
      </c>
      <c r="N14009"/>
      <c r="O14009" t="s">
        <v>25239</v>
      </c>
      <c r="P14009" t="s">
        <v>2618</v>
      </c>
    </row>
    <row r="14010" spans="1:16" x14ac:dyDescent="0.35">
      <c r="A14010" t="s">
        <v>1</v>
      </c>
      <c r="B14010" t="s">
        <v>439</v>
      </c>
      <c r="C14010" t="s">
        <v>147</v>
      </c>
      <c r="D14010" t="s">
        <v>3173</v>
      </c>
      <c r="E14010" t="s">
        <v>59</v>
      </c>
      <c r="F14010" t="b">
        <v>0</v>
      </c>
      <c r="G14010" t="s">
        <v>89</v>
      </c>
      <c r="H14010" s="1">
        <v>46174.003750000003</v>
      </c>
      <c r="I14010" t="b">
        <v>1</v>
      </c>
      <c r="J14010" t="b">
        <v>1</v>
      </c>
      <c r="K14010" t="s">
        <v>41</v>
      </c>
      <c r="L14010" t="s">
        <v>60</v>
      </c>
      <c r="M14010">
        <v>245000</v>
      </c>
      <c r="N14010"/>
      <c r="O14010" t="s">
        <v>2356</v>
      </c>
      <c r="P14010" t="s">
        <v>25242</v>
      </c>
    </row>
    <row r="14011" spans="1:16" x14ac:dyDescent="0.35">
      <c r="A14011" t="s">
        <v>1</v>
      </c>
      <c r="B14011" t="s">
        <v>25243</v>
      </c>
      <c r="C14011" t="s">
        <v>76</v>
      </c>
      <c r="D14011" t="s">
        <v>584</v>
      </c>
      <c r="E14011" t="s">
        <v>59</v>
      </c>
      <c r="F14011" t="b">
        <v>1</v>
      </c>
      <c r="G14011" t="s">
        <v>29</v>
      </c>
      <c r="H14011" s="1">
        <v>46174.046319444453</v>
      </c>
      <c r="I14011" t="b">
        <v>1</v>
      </c>
      <c r="J14011" t="b">
        <v>0</v>
      </c>
      <c r="K14011" t="s">
        <v>29</v>
      </c>
      <c r="L14011" t="s">
        <v>74</v>
      </c>
      <c r="M14011"/>
      <c r="N14011">
        <v>12.5</v>
      </c>
      <c r="O14011" t="s">
        <v>25244</v>
      </c>
      <c r="P14011" t="s">
        <v>25245</v>
      </c>
    </row>
    <row r="14012" spans="1:16" x14ac:dyDescent="0.35">
      <c r="A14012" t="s">
        <v>2</v>
      </c>
      <c r="B14012" t="s">
        <v>25246</v>
      </c>
      <c r="C14012" t="s">
        <v>338</v>
      </c>
      <c r="D14012" t="s">
        <v>4756</v>
      </c>
      <c r="E14012" t="s">
        <v>59</v>
      </c>
      <c r="F14012" t="b">
        <v>0</v>
      </c>
      <c r="G14012" t="s">
        <v>68</v>
      </c>
      <c r="H14012" s="1">
        <v>46174.210266203707</v>
      </c>
      <c r="I14012" t="b">
        <v>0</v>
      </c>
      <c r="J14012" t="b">
        <v>0</v>
      </c>
      <c r="K14012" t="s">
        <v>41</v>
      </c>
      <c r="L14012" t="s">
        <v>60</v>
      </c>
      <c r="M14012">
        <v>98500</v>
      </c>
      <c r="N14012"/>
      <c r="O14012" t="s">
        <v>8418</v>
      </c>
      <c r="P14012" t="s">
        <v>25247</v>
      </c>
    </row>
    <row r="14013" spans="1:16" x14ac:dyDescent="0.35">
      <c r="A14013" t="s">
        <v>0</v>
      </c>
      <c r="B14013" t="s">
        <v>1271</v>
      </c>
      <c r="C14013" t="s">
        <v>463</v>
      </c>
      <c r="D14013" t="s">
        <v>4346</v>
      </c>
      <c r="E14013" t="s">
        <v>59</v>
      </c>
      <c r="F14013" t="b">
        <v>0</v>
      </c>
      <c r="G14013" t="s">
        <v>77</v>
      </c>
      <c r="H14013" s="1">
        <v>46174.210266203707</v>
      </c>
      <c r="I14013" t="b">
        <v>0</v>
      </c>
      <c r="J14013" t="b">
        <v>1</v>
      </c>
      <c r="K14013" t="s">
        <v>41</v>
      </c>
      <c r="L14013" t="s">
        <v>60</v>
      </c>
      <c r="M14013">
        <v>125000</v>
      </c>
      <c r="N14013"/>
      <c r="O14013" t="s">
        <v>17412</v>
      </c>
      <c r="P14013" t="s">
        <v>17413</v>
      </c>
    </row>
    <row r="14014" spans="1:16" x14ac:dyDescent="0.35">
      <c r="A14014" t="s">
        <v>6</v>
      </c>
      <c r="B14014" t="s">
        <v>25248</v>
      </c>
      <c r="C14014" t="s">
        <v>76</v>
      </c>
      <c r="D14014" t="s">
        <v>141</v>
      </c>
      <c r="E14014" t="s">
        <v>88</v>
      </c>
      <c r="F14014" t="b">
        <v>1</v>
      </c>
      <c r="G14014" t="s">
        <v>41</v>
      </c>
      <c r="H14014" s="1">
        <v>46174.254363425927</v>
      </c>
      <c r="I14014" t="b">
        <v>0</v>
      </c>
      <c r="J14014" t="b">
        <v>0</v>
      </c>
      <c r="K14014" t="s">
        <v>41</v>
      </c>
      <c r="L14014" t="s">
        <v>74</v>
      </c>
      <c r="M14014"/>
      <c r="N14014">
        <v>45</v>
      </c>
      <c r="O14014" t="s">
        <v>141</v>
      </c>
      <c r="P14014" t="s">
        <v>1682</v>
      </c>
    </row>
    <row r="14015" spans="1:16" x14ac:dyDescent="0.35">
      <c r="A14015" t="s">
        <v>5</v>
      </c>
      <c r="B14015" t="s">
        <v>25249</v>
      </c>
      <c r="C14015" t="s">
        <v>92</v>
      </c>
      <c r="D14015" t="s">
        <v>4562</v>
      </c>
      <c r="E14015" t="s">
        <v>59</v>
      </c>
      <c r="F14015" t="b">
        <v>0</v>
      </c>
      <c r="G14015" t="s">
        <v>77</v>
      </c>
      <c r="H14015" s="1">
        <v>46174.293634259258</v>
      </c>
      <c r="I14015" t="b">
        <v>1</v>
      </c>
      <c r="J14015" t="b">
        <v>1</v>
      </c>
      <c r="K14015" t="s">
        <v>41</v>
      </c>
      <c r="L14015" t="s">
        <v>74</v>
      </c>
      <c r="M14015"/>
      <c r="N14015">
        <v>60</v>
      </c>
      <c r="O14015" t="s">
        <v>25250</v>
      </c>
      <c r="P14015" t="s">
        <v>25251</v>
      </c>
    </row>
    <row r="14016" spans="1:16" x14ac:dyDescent="0.35">
      <c r="A14016" t="s">
        <v>2</v>
      </c>
      <c r="B14016" t="s">
        <v>5235</v>
      </c>
      <c r="C14016" t="s">
        <v>330</v>
      </c>
      <c r="D14016" t="s">
        <v>4562</v>
      </c>
      <c r="E14016" t="s">
        <v>59</v>
      </c>
      <c r="F14016" t="b">
        <v>0</v>
      </c>
      <c r="G14016" t="s">
        <v>41</v>
      </c>
      <c r="H14016" s="1">
        <v>46174.296030092592</v>
      </c>
      <c r="I14016" t="b">
        <v>0</v>
      </c>
      <c r="J14016" t="b">
        <v>0</v>
      </c>
      <c r="K14016" t="s">
        <v>41</v>
      </c>
      <c r="L14016" t="s">
        <v>74</v>
      </c>
      <c r="M14016"/>
      <c r="N14016">
        <v>50</v>
      </c>
      <c r="O14016" t="s">
        <v>105</v>
      </c>
    </row>
    <row r="14017" spans="1:16" x14ac:dyDescent="0.35">
      <c r="A14017" t="s">
        <v>1</v>
      </c>
      <c r="B14017" t="s">
        <v>4177</v>
      </c>
      <c r="C14017" t="s">
        <v>440</v>
      </c>
      <c r="D14017" t="s">
        <v>17626</v>
      </c>
      <c r="E14017" t="s">
        <v>59</v>
      </c>
      <c r="F14017" t="b">
        <v>0</v>
      </c>
      <c r="G14017" t="s">
        <v>89</v>
      </c>
      <c r="H14017" s="1">
        <v>46174.296157407407</v>
      </c>
      <c r="I14017" t="b">
        <v>0</v>
      </c>
      <c r="J14017" t="b">
        <v>1</v>
      </c>
      <c r="K14017" t="s">
        <v>41</v>
      </c>
      <c r="L14017" t="s">
        <v>60</v>
      </c>
      <c r="M14017">
        <v>102125</v>
      </c>
      <c r="N14017"/>
      <c r="O14017" t="s">
        <v>25252</v>
      </c>
      <c r="P14017" t="s">
        <v>25253</v>
      </c>
    </row>
    <row r="14018" spans="1:16" x14ac:dyDescent="0.35">
      <c r="A14018" t="s">
        <v>1</v>
      </c>
      <c r="B14018" t="s">
        <v>25254</v>
      </c>
      <c r="C14018" t="s">
        <v>19</v>
      </c>
      <c r="D14018" t="s">
        <v>4526</v>
      </c>
      <c r="E14018" t="s">
        <v>59</v>
      </c>
      <c r="F14018" t="b">
        <v>0</v>
      </c>
      <c r="G14018" t="s">
        <v>19</v>
      </c>
      <c r="H14018" s="1">
        <v>46174.297013888892</v>
      </c>
      <c r="I14018" t="b">
        <v>0</v>
      </c>
      <c r="J14018" t="b">
        <v>0</v>
      </c>
      <c r="K14018" t="s">
        <v>19</v>
      </c>
      <c r="L14018" t="s">
        <v>60</v>
      </c>
      <c r="M14018">
        <v>1500000</v>
      </c>
      <c r="N14018"/>
      <c r="O14018" t="s">
        <v>7059</v>
      </c>
      <c r="P14018" t="s">
        <v>25255</v>
      </c>
    </row>
    <row r="14019" spans="1:16" x14ac:dyDescent="0.35">
      <c r="A14019" t="s">
        <v>0</v>
      </c>
      <c r="B14019" t="s">
        <v>0</v>
      </c>
      <c r="C14019" t="s">
        <v>2824</v>
      </c>
      <c r="D14019" t="s">
        <v>4346</v>
      </c>
      <c r="E14019" t="s">
        <v>59</v>
      </c>
      <c r="F14019" t="b">
        <v>0</v>
      </c>
      <c r="G14019" t="s">
        <v>68</v>
      </c>
      <c r="H14019" s="1">
        <v>46174.335266203707</v>
      </c>
      <c r="I14019" t="b">
        <v>0</v>
      </c>
      <c r="J14019" t="b">
        <v>1</v>
      </c>
      <c r="K14019" t="s">
        <v>41</v>
      </c>
      <c r="L14019" t="s">
        <v>60</v>
      </c>
      <c r="M14019">
        <v>54875</v>
      </c>
      <c r="N14019"/>
      <c r="O14019" t="s">
        <v>25256</v>
      </c>
      <c r="P14019" t="s">
        <v>2175</v>
      </c>
    </row>
    <row r="14020" spans="1:16" x14ac:dyDescent="0.35">
      <c r="A14020" t="s">
        <v>2</v>
      </c>
      <c r="B14020" t="s">
        <v>25257</v>
      </c>
      <c r="C14020" t="s">
        <v>112</v>
      </c>
      <c r="D14020" t="s">
        <v>11236</v>
      </c>
      <c r="E14020" t="s">
        <v>59</v>
      </c>
      <c r="F14020" t="b">
        <v>0</v>
      </c>
      <c r="G14020" t="s">
        <v>65</v>
      </c>
      <c r="H14020" s="1">
        <v>46174.336574074077</v>
      </c>
      <c r="I14020" t="b">
        <v>1</v>
      </c>
      <c r="J14020" t="b">
        <v>1</v>
      </c>
      <c r="K14020" t="s">
        <v>41</v>
      </c>
      <c r="L14020" t="s">
        <v>60</v>
      </c>
      <c r="M14020">
        <v>187500</v>
      </c>
      <c r="N14020"/>
      <c r="O14020" t="s">
        <v>2905</v>
      </c>
      <c r="P14020" t="s">
        <v>1321</v>
      </c>
    </row>
    <row r="14021" spans="1:16" x14ac:dyDescent="0.35">
      <c r="A14021" t="s">
        <v>6</v>
      </c>
      <c r="B14021" t="s">
        <v>25258</v>
      </c>
      <c r="C14021" t="s">
        <v>5115</v>
      </c>
      <c r="D14021" t="s">
        <v>23790</v>
      </c>
      <c r="E14021" t="s">
        <v>59</v>
      </c>
      <c r="F14021" t="b">
        <v>0</v>
      </c>
      <c r="G14021" t="s">
        <v>40</v>
      </c>
      <c r="H14021" s="1">
        <v>46174.378136574072</v>
      </c>
      <c r="I14021" t="b">
        <v>0</v>
      </c>
      <c r="J14021" t="b">
        <v>0</v>
      </c>
      <c r="K14021" t="s">
        <v>40</v>
      </c>
      <c r="L14021" t="s">
        <v>60</v>
      </c>
      <c r="M14021">
        <v>52500</v>
      </c>
      <c r="N14021"/>
      <c r="O14021" t="s">
        <v>25259</v>
      </c>
      <c r="P14021" t="s">
        <v>2318</v>
      </c>
    </row>
    <row r="14022" spans="1:16" x14ac:dyDescent="0.35">
      <c r="A14022" t="s">
        <v>8</v>
      </c>
      <c r="B14022" t="s">
        <v>25260</v>
      </c>
      <c r="C14022" t="s">
        <v>142</v>
      </c>
      <c r="D14022" t="s">
        <v>4526</v>
      </c>
      <c r="E14022" t="s">
        <v>59</v>
      </c>
      <c r="F14022" t="b">
        <v>0</v>
      </c>
      <c r="G14022" t="s">
        <v>65</v>
      </c>
      <c r="H14022" s="1">
        <v>46174.378310185188</v>
      </c>
      <c r="I14022" t="b">
        <v>0</v>
      </c>
      <c r="J14022" t="b">
        <v>0</v>
      </c>
      <c r="K14022" t="s">
        <v>41</v>
      </c>
      <c r="L14022" t="s">
        <v>60</v>
      </c>
      <c r="M14022">
        <v>425000</v>
      </c>
      <c r="N14022"/>
      <c r="O14022" t="s">
        <v>10582</v>
      </c>
      <c r="P14022" t="s">
        <v>1929</v>
      </c>
    </row>
    <row r="14023" spans="1:16" x14ac:dyDescent="0.35">
      <c r="A14023" t="s">
        <v>5</v>
      </c>
      <c r="B14023" t="s">
        <v>25261</v>
      </c>
      <c r="C14023" t="s">
        <v>19</v>
      </c>
      <c r="D14023" t="s">
        <v>4526</v>
      </c>
      <c r="E14023" t="s">
        <v>88</v>
      </c>
      <c r="F14023" t="b">
        <v>0</v>
      </c>
      <c r="G14023" t="s">
        <v>19</v>
      </c>
      <c r="H14023" s="1">
        <v>46174.380347222221</v>
      </c>
      <c r="I14023" t="b">
        <v>1</v>
      </c>
      <c r="J14023" t="b">
        <v>0</v>
      </c>
      <c r="K14023" t="s">
        <v>19</v>
      </c>
      <c r="L14023" t="s">
        <v>60</v>
      </c>
      <c r="M14023">
        <v>2400000</v>
      </c>
      <c r="N14023"/>
      <c r="O14023" t="s">
        <v>25262</v>
      </c>
      <c r="P14023" t="s">
        <v>25263</v>
      </c>
    </row>
    <row r="14024" spans="1:16" x14ac:dyDescent="0.35">
      <c r="A14024" t="s">
        <v>0</v>
      </c>
      <c r="B14024" t="s">
        <v>25264</v>
      </c>
      <c r="C14024" t="s">
        <v>326</v>
      </c>
      <c r="D14024" t="s">
        <v>4526</v>
      </c>
      <c r="E14024" t="s">
        <v>88</v>
      </c>
      <c r="F14024" t="b">
        <v>0</v>
      </c>
      <c r="G14024" t="s">
        <v>77</v>
      </c>
      <c r="H14024" s="1">
        <v>46174.418645833342</v>
      </c>
      <c r="I14024" t="b">
        <v>1</v>
      </c>
      <c r="J14024" t="b">
        <v>0</v>
      </c>
      <c r="K14024" t="s">
        <v>41</v>
      </c>
      <c r="L14024" t="s">
        <v>74</v>
      </c>
      <c r="M14024"/>
      <c r="N14024">
        <v>47.5</v>
      </c>
      <c r="O14024" t="s">
        <v>25265</v>
      </c>
      <c r="P14024" t="s">
        <v>1791</v>
      </c>
    </row>
    <row r="14025" spans="1:16" x14ac:dyDescent="0.35">
      <c r="A14025" t="s">
        <v>0</v>
      </c>
      <c r="B14025" t="s">
        <v>25266</v>
      </c>
      <c r="C14025" t="s">
        <v>330</v>
      </c>
      <c r="D14025" t="s">
        <v>4756</v>
      </c>
      <c r="E14025" t="s">
        <v>59</v>
      </c>
      <c r="F14025" t="b">
        <v>0</v>
      </c>
      <c r="G14025" t="s">
        <v>41</v>
      </c>
      <c r="H14025" s="1">
        <v>46174.419756944437</v>
      </c>
      <c r="I14025" t="b">
        <v>0</v>
      </c>
      <c r="J14025" t="b">
        <v>0</v>
      </c>
      <c r="K14025" t="s">
        <v>41</v>
      </c>
      <c r="L14025" t="s">
        <v>60</v>
      </c>
      <c r="M14025">
        <v>168665</v>
      </c>
      <c r="N14025"/>
      <c r="O14025" t="s">
        <v>3335</v>
      </c>
    </row>
    <row r="14026" spans="1:16" x14ac:dyDescent="0.35">
      <c r="A14026" t="s">
        <v>0</v>
      </c>
      <c r="B14026" t="s">
        <v>18126</v>
      </c>
      <c r="C14026" t="s">
        <v>25267</v>
      </c>
      <c r="D14026" t="s">
        <v>8443</v>
      </c>
      <c r="E14026" t="s">
        <v>59</v>
      </c>
      <c r="F14026" t="b">
        <v>0</v>
      </c>
      <c r="G14026" t="s">
        <v>40</v>
      </c>
      <c r="H14026" s="1">
        <v>46174.419803240737</v>
      </c>
      <c r="I14026" t="b">
        <v>0</v>
      </c>
      <c r="J14026" t="b">
        <v>0</v>
      </c>
      <c r="K14026" t="s">
        <v>40</v>
      </c>
      <c r="L14026" t="s">
        <v>60</v>
      </c>
      <c r="M14026">
        <v>50000</v>
      </c>
      <c r="N14026"/>
      <c r="O14026" t="s">
        <v>25268</v>
      </c>
      <c r="P14026" t="s">
        <v>18127</v>
      </c>
    </row>
    <row r="14027" spans="1:16" x14ac:dyDescent="0.35">
      <c r="A14027" t="s">
        <v>2</v>
      </c>
      <c r="B14027" t="s">
        <v>4852</v>
      </c>
      <c r="C14027" t="s">
        <v>637</v>
      </c>
      <c r="D14027" t="s">
        <v>2360</v>
      </c>
      <c r="E14027" t="s">
        <v>59</v>
      </c>
      <c r="F14027" t="b">
        <v>0</v>
      </c>
      <c r="G14027" t="s">
        <v>77</v>
      </c>
      <c r="H14027" s="1">
        <v>46174.419872685183</v>
      </c>
      <c r="I14027" t="b">
        <v>0</v>
      </c>
      <c r="J14027" t="b">
        <v>1</v>
      </c>
      <c r="K14027" t="s">
        <v>41</v>
      </c>
      <c r="L14027" t="s">
        <v>60</v>
      </c>
      <c r="M14027">
        <v>175500</v>
      </c>
      <c r="N14027"/>
      <c r="O14027" t="s">
        <v>424</v>
      </c>
      <c r="P14027" t="s">
        <v>20106</v>
      </c>
    </row>
    <row r="14028" spans="1:16" x14ac:dyDescent="0.35">
      <c r="A14028" t="s">
        <v>6</v>
      </c>
      <c r="B14028" t="s">
        <v>25269</v>
      </c>
      <c r="C14028" t="s">
        <v>304</v>
      </c>
      <c r="D14028" t="s">
        <v>2360</v>
      </c>
      <c r="E14028" t="s">
        <v>59</v>
      </c>
      <c r="F14028" t="b">
        <v>0</v>
      </c>
      <c r="G14028" t="s">
        <v>77</v>
      </c>
      <c r="H14028" s="1">
        <v>46174.41988425926</v>
      </c>
      <c r="I14028" t="b">
        <v>0</v>
      </c>
      <c r="J14028" t="b">
        <v>1</v>
      </c>
      <c r="K14028" t="s">
        <v>41</v>
      </c>
      <c r="L14028" t="s">
        <v>60</v>
      </c>
      <c r="M14028">
        <v>253500</v>
      </c>
      <c r="N14028"/>
      <c r="O14028" t="s">
        <v>424</v>
      </c>
      <c r="P14028" t="s">
        <v>4581</v>
      </c>
    </row>
    <row r="14029" spans="1:16" x14ac:dyDescent="0.35">
      <c r="A14029" t="s">
        <v>6</v>
      </c>
      <c r="B14029" t="s">
        <v>25270</v>
      </c>
      <c r="C14029" t="s">
        <v>1122</v>
      </c>
      <c r="D14029" t="s">
        <v>5440</v>
      </c>
      <c r="E14029" t="s">
        <v>59</v>
      </c>
      <c r="F14029" t="b">
        <v>0</v>
      </c>
      <c r="G14029" t="s">
        <v>65</v>
      </c>
      <c r="H14029" s="1">
        <v>46174.419907407413</v>
      </c>
      <c r="I14029" t="b">
        <v>0</v>
      </c>
      <c r="J14029" t="b">
        <v>0</v>
      </c>
      <c r="K14029" t="s">
        <v>41</v>
      </c>
      <c r="L14029" t="s">
        <v>60</v>
      </c>
      <c r="M14029">
        <v>128000</v>
      </c>
      <c r="N14029"/>
      <c r="O14029" t="s">
        <v>305</v>
      </c>
      <c r="P14029" t="s">
        <v>25271</v>
      </c>
    </row>
    <row r="14030" spans="1:16" x14ac:dyDescent="0.35">
      <c r="A14030" t="s">
        <v>1</v>
      </c>
      <c r="B14030" t="s">
        <v>25272</v>
      </c>
      <c r="C14030" t="s">
        <v>5026</v>
      </c>
      <c r="D14030" t="s">
        <v>4526</v>
      </c>
      <c r="E14030" t="s">
        <v>59</v>
      </c>
      <c r="F14030" t="b">
        <v>0</v>
      </c>
      <c r="G14030" t="s">
        <v>40</v>
      </c>
      <c r="H14030" s="1">
        <v>46174.422766203701</v>
      </c>
      <c r="I14030" t="b">
        <v>0</v>
      </c>
      <c r="J14030" t="b">
        <v>0</v>
      </c>
      <c r="K14030" t="s">
        <v>40</v>
      </c>
      <c r="L14030" t="s">
        <v>60</v>
      </c>
      <c r="M14030">
        <v>145000</v>
      </c>
      <c r="N14030"/>
      <c r="O14030" t="s">
        <v>6511</v>
      </c>
    </row>
    <row r="14031" spans="1:16" x14ac:dyDescent="0.35">
      <c r="A14031" t="s">
        <v>1</v>
      </c>
      <c r="B14031" t="s">
        <v>13178</v>
      </c>
      <c r="C14031" t="s">
        <v>76</v>
      </c>
      <c r="D14031" t="s">
        <v>4526</v>
      </c>
      <c r="E14031" t="s">
        <v>59</v>
      </c>
      <c r="F14031" t="b">
        <v>1</v>
      </c>
      <c r="G14031" t="s">
        <v>13</v>
      </c>
      <c r="H14031" s="1">
        <v>46174.463402777779</v>
      </c>
      <c r="I14031" t="b">
        <v>1</v>
      </c>
      <c r="J14031" t="b">
        <v>0</v>
      </c>
      <c r="K14031" t="s">
        <v>13</v>
      </c>
      <c r="L14031" t="s">
        <v>60</v>
      </c>
      <c r="M14031">
        <v>135500</v>
      </c>
      <c r="N14031"/>
      <c r="O14031" t="s">
        <v>13179</v>
      </c>
      <c r="P14031" t="s">
        <v>13180</v>
      </c>
    </row>
    <row r="14032" spans="1:16" x14ac:dyDescent="0.35">
      <c r="A14032" t="s">
        <v>0</v>
      </c>
      <c r="B14032" t="s">
        <v>25273</v>
      </c>
      <c r="C14032" t="s">
        <v>76</v>
      </c>
      <c r="D14032" t="s">
        <v>141</v>
      </c>
      <c r="E14032" t="s">
        <v>88</v>
      </c>
      <c r="F14032" t="b">
        <v>1</v>
      </c>
      <c r="G14032" t="s">
        <v>41</v>
      </c>
      <c r="H14032" s="1">
        <v>46174.50309027778</v>
      </c>
      <c r="I14032" t="b">
        <v>1</v>
      </c>
      <c r="J14032" t="b">
        <v>0</v>
      </c>
      <c r="K14032" t="s">
        <v>41</v>
      </c>
      <c r="L14032" t="s">
        <v>74</v>
      </c>
      <c r="M14032"/>
      <c r="N14032">
        <v>50</v>
      </c>
      <c r="O14032" t="s">
        <v>141</v>
      </c>
      <c r="P14032" t="s">
        <v>25274</v>
      </c>
    </row>
    <row r="14033" spans="1:16" x14ac:dyDescent="0.35">
      <c r="A14033" t="s">
        <v>5</v>
      </c>
      <c r="B14033" t="s">
        <v>25275</v>
      </c>
      <c r="C14033" t="s">
        <v>5717</v>
      </c>
      <c r="D14033" t="s">
        <v>4346</v>
      </c>
      <c r="E14033" t="s">
        <v>59</v>
      </c>
      <c r="F14033" t="b">
        <v>0</v>
      </c>
      <c r="G14033" t="s">
        <v>19</v>
      </c>
      <c r="H14033" s="1">
        <v>46174.505347222221</v>
      </c>
      <c r="I14033" t="b">
        <v>0</v>
      </c>
      <c r="J14033" t="b">
        <v>0</v>
      </c>
      <c r="K14033" t="s">
        <v>19</v>
      </c>
      <c r="L14033" t="s">
        <v>60</v>
      </c>
      <c r="M14033">
        <v>800000</v>
      </c>
      <c r="N14033"/>
      <c r="O14033" t="s">
        <v>23390</v>
      </c>
      <c r="P14033" t="s">
        <v>25276</v>
      </c>
    </row>
    <row r="14034" spans="1:16" x14ac:dyDescent="0.35">
      <c r="A14034" t="s">
        <v>1</v>
      </c>
      <c r="B14034" t="s">
        <v>1</v>
      </c>
      <c r="C14034" t="s">
        <v>25277</v>
      </c>
      <c r="D14034" t="s">
        <v>4526</v>
      </c>
      <c r="E14034" t="s">
        <v>59</v>
      </c>
      <c r="F14034" t="b">
        <v>0</v>
      </c>
      <c r="G14034" t="s">
        <v>40</v>
      </c>
      <c r="H14034" s="1">
        <v>46174.506064814806</v>
      </c>
      <c r="I14034" t="b">
        <v>1</v>
      </c>
      <c r="J14034" t="b">
        <v>0</v>
      </c>
      <c r="K14034" t="s">
        <v>40</v>
      </c>
      <c r="L14034" t="s">
        <v>60</v>
      </c>
      <c r="M14034">
        <v>68500</v>
      </c>
      <c r="N14034"/>
      <c r="O14034" t="s">
        <v>25278</v>
      </c>
      <c r="P14034" t="s">
        <v>25279</v>
      </c>
    </row>
    <row r="14035" spans="1:16" x14ac:dyDescent="0.35">
      <c r="A14035" t="s">
        <v>0</v>
      </c>
      <c r="B14035" t="s">
        <v>24528</v>
      </c>
      <c r="C14035" t="s">
        <v>1156</v>
      </c>
      <c r="D14035" t="s">
        <v>4756</v>
      </c>
      <c r="E14035" t="s">
        <v>59</v>
      </c>
      <c r="F14035" t="b">
        <v>0</v>
      </c>
      <c r="G14035" t="s">
        <v>77</v>
      </c>
      <c r="H14035" s="1">
        <v>46174.543634259258</v>
      </c>
      <c r="I14035" t="b">
        <v>0</v>
      </c>
      <c r="J14035" t="b">
        <v>1</v>
      </c>
      <c r="K14035" t="s">
        <v>41</v>
      </c>
      <c r="L14035" t="s">
        <v>60</v>
      </c>
      <c r="M14035">
        <v>234000</v>
      </c>
      <c r="N14035"/>
      <c r="O14035" t="s">
        <v>424</v>
      </c>
    </row>
    <row r="14036" spans="1:16" x14ac:dyDescent="0.35">
      <c r="A14036" t="s">
        <v>7</v>
      </c>
      <c r="B14036" t="s">
        <v>25280</v>
      </c>
      <c r="C14036" t="s">
        <v>5717</v>
      </c>
      <c r="D14036" t="s">
        <v>4346</v>
      </c>
      <c r="E14036" t="s">
        <v>59</v>
      </c>
      <c r="F14036" t="b">
        <v>0</v>
      </c>
      <c r="G14036" t="s">
        <v>19</v>
      </c>
      <c r="H14036" s="1">
        <v>46174.544131944444</v>
      </c>
      <c r="I14036" t="b">
        <v>1</v>
      </c>
      <c r="J14036" t="b">
        <v>0</v>
      </c>
      <c r="K14036" t="s">
        <v>19</v>
      </c>
      <c r="L14036" t="s">
        <v>60</v>
      </c>
      <c r="M14036">
        <v>1900000</v>
      </c>
      <c r="N14036"/>
      <c r="O14036" t="s">
        <v>25281</v>
      </c>
      <c r="P14036" t="s">
        <v>25282</v>
      </c>
    </row>
    <row r="14037" spans="1:16" x14ac:dyDescent="0.35">
      <c r="A14037" t="s">
        <v>0</v>
      </c>
      <c r="B14037" t="s">
        <v>25283</v>
      </c>
      <c r="C14037" t="s">
        <v>41</v>
      </c>
      <c r="D14037" t="s">
        <v>4526</v>
      </c>
      <c r="E14037" t="s">
        <v>59</v>
      </c>
      <c r="F14037" t="b">
        <v>0</v>
      </c>
      <c r="G14037" t="s">
        <v>41</v>
      </c>
      <c r="H14037" s="1">
        <v>46174.544768518521</v>
      </c>
      <c r="I14037" t="b">
        <v>0</v>
      </c>
      <c r="J14037" t="b">
        <v>0</v>
      </c>
      <c r="K14037" t="s">
        <v>41</v>
      </c>
      <c r="L14037" t="s">
        <v>60</v>
      </c>
      <c r="M14037">
        <v>167500</v>
      </c>
      <c r="N14037"/>
      <c r="O14037" t="s">
        <v>25284</v>
      </c>
      <c r="P14037" t="s">
        <v>25285</v>
      </c>
    </row>
    <row r="14038" spans="1:16" x14ac:dyDescent="0.35">
      <c r="A14038" t="s">
        <v>0</v>
      </c>
      <c r="B14038" t="s">
        <v>25286</v>
      </c>
      <c r="C14038" t="s">
        <v>6315</v>
      </c>
      <c r="D14038" t="s">
        <v>8443</v>
      </c>
      <c r="E14038" t="s">
        <v>59</v>
      </c>
      <c r="F14038" t="b">
        <v>0</v>
      </c>
      <c r="G14038" t="s">
        <v>40</v>
      </c>
      <c r="H14038" s="1">
        <v>46174.544803240737</v>
      </c>
      <c r="I14038" t="b">
        <v>1</v>
      </c>
      <c r="J14038" t="b">
        <v>0</v>
      </c>
      <c r="K14038" t="s">
        <v>40</v>
      </c>
      <c r="L14038" t="s">
        <v>60</v>
      </c>
      <c r="M14038">
        <v>27000</v>
      </c>
      <c r="N14038"/>
      <c r="O14038" t="s">
        <v>25287</v>
      </c>
      <c r="P14038" t="s">
        <v>219</v>
      </c>
    </row>
    <row r="14039" spans="1:16" x14ac:dyDescent="0.35">
      <c r="A14039" t="s">
        <v>0</v>
      </c>
      <c r="B14039" t="s">
        <v>25288</v>
      </c>
      <c r="C14039" t="s">
        <v>25289</v>
      </c>
      <c r="D14039" t="s">
        <v>8443</v>
      </c>
      <c r="E14039" t="s">
        <v>59</v>
      </c>
      <c r="F14039" t="b">
        <v>0</v>
      </c>
      <c r="G14039" t="s">
        <v>40</v>
      </c>
      <c r="H14039" s="1">
        <v>46174.54483796296</v>
      </c>
      <c r="I14039" t="b">
        <v>1</v>
      </c>
      <c r="J14039" t="b">
        <v>0</v>
      </c>
      <c r="K14039" t="s">
        <v>40</v>
      </c>
      <c r="L14039" t="s">
        <v>60</v>
      </c>
      <c r="M14039">
        <v>42500</v>
      </c>
      <c r="N14039"/>
      <c r="O14039" t="s">
        <v>25290</v>
      </c>
      <c r="P14039" t="s">
        <v>310</v>
      </c>
    </row>
    <row r="14040" spans="1:16" x14ac:dyDescent="0.35">
      <c r="A14040" t="s">
        <v>5</v>
      </c>
      <c r="B14040" t="s">
        <v>25291</v>
      </c>
      <c r="C14040" t="s">
        <v>422</v>
      </c>
      <c r="D14040" t="s">
        <v>111</v>
      </c>
      <c r="E14040" t="s">
        <v>59</v>
      </c>
      <c r="F14040" t="b">
        <v>0</v>
      </c>
      <c r="G14040" t="s">
        <v>68</v>
      </c>
      <c r="H14040" s="1">
        <v>46174.546203703707</v>
      </c>
      <c r="I14040" t="b">
        <v>0</v>
      </c>
      <c r="J14040" t="b">
        <v>1</v>
      </c>
      <c r="K14040" t="s">
        <v>41</v>
      </c>
      <c r="L14040" t="s">
        <v>60</v>
      </c>
      <c r="M14040">
        <v>215000</v>
      </c>
      <c r="N14040"/>
      <c r="O14040" t="s">
        <v>111</v>
      </c>
      <c r="P14040" t="s">
        <v>1007</v>
      </c>
    </row>
    <row r="14041" spans="1:16" x14ac:dyDescent="0.35">
      <c r="A14041" t="s">
        <v>1</v>
      </c>
      <c r="B14041" t="s">
        <v>25292</v>
      </c>
      <c r="C14041" t="s">
        <v>23495</v>
      </c>
      <c r="D14041" t="s">
        <v>4526</v>
      </c>
      <c r="E14041" t="s">
        <v>88</v>
      </c>
      <c r="F14041" t="b">
        <v>0</v>
      </c>
      <c r="G14041" t="s">
        <v>40</v>
      </c>
      <c r="H14041" s="1">
        <v>46174.547766203701</v>
      </c>
      <c r="I14041" t="b">
        <v>1</v>
      </c>
      <c r="J14041" t="b">
        <v>0</v>
      </c>
      <c r="K14041" t="s">
        <v>40</v>
      </c>
      <c r="L14041" t="s">
        <v>74</v>
      </c>
      <c r="M14041"/>
      <c r="N14041">
        <v>66</v>
      </c>
      <c r="O14041" t="s">
        <v>25293</v>
      </c>
      <c r="P14041" t="s">
        <v>25294</v>
      </c>
    </row>
    <row r="14042" spans="1:16" x14ac:dyDescent="0.35">
      <c r="A14042" t="s">
        <v>0</v>
      </c>
      <c r="B14042" t="s">
        <v>262</v>
      </c>
      <c r="C14042" t="s">
        <v>320</v>
      </c>
      <c r="D14042" t="s">
        <v>4526</v>
      </c>
      <c r="E14042" t="s">
        <v>59</v>
      </c>
      <c r="F14042" t="b">
        <v>0</v>
      </c>
      <c r="G14042" t="s">
        <v>73</v>
      </c>
      <c r="H14042" s="1">
        <v>46174.585289351853</v>
      </c>
      <c r="I14042" t="b">
        <v>0</v>
      </c>
      <c r="J14042" t="b">
        <v>1</v>
      </c>
      <c r="K14042" t="s">
        <v>41</v>
      </c>
      <c r="L14042" t="s">
        <v>60</v>
      </c>
      <c r="M14042">
        <v>85000</v>
      </c>
      <c r="N14042"/>
      <c r="O14042" t="s">
        <v>25295</v>
      </c>
      <c r="P14042" t="s">
        <v>325</v>
      </c>
    </row>
    <row r="14043" spans="1:16" x14ac:dyDescent="0.35">
      <c r="A14043" t="s">
        <v>2</v>
      </c>
      <c r="B14043" t="s">
        <v>25296</v>
      </c>
      <c r="C14043" t="s">
        <v>743</v>
      </c>
      <c r="D14043" t="s">
        <v>4526</v>
      </c>
      <c r="E14043" t="s">
        <v>88</v>
      </c>
      <c r="F14043" t="b">
        <v>0</v>
      </c>
      <c r="G14043" t="s">
        <v>77</v>
      </c>
      <c r="H14043" s="1">
        <v>46174.585300925923</v>
      </c>
      <c r="I14043" t="b">
        <v>0</v>
      </c>
      <c r="J14043" t="b">
        <v>1</v>
      </c>
      <c r="K14043" t="s">
        <v>41</v>
      </c>
      <c r="L14043" t="s">
        <v>74</v>
      </c>
      <c r="M14043"/>
      <c r="N14043">
        <v>87.5</v>
      </c>
      <c r="O14043" t="s">
        <v>3882</v>
      </c>
      <c r="P14043" t="s">
        <v>25297</v>
      </c>
    </row>
    <row r="14044" spans="1:16" x14ac:dyDescent="0.35">
      <c r="A14044" t="s">
        <v>0</v>
      </c>
      <c r="B14044" t="s">
        <v>3946</v>
      </c>
      <c r="C14044" t="s">
        <v>121</v>
      </c>
      <c r="D14044" t="s">
        <v>16554</v>
      </c>
      <c r="E14044" t="s">
        <v>59</v>
      </c>
      <c r="F14044" t="b">
        <v>0</v>
      </c>
      <c r="G14044" t="s">
        <v>68</v>
      </c>
      <c r="H14044" s="1">
        <v>46174.585300925923</v>
      </c>
      <c r="I14044" t="b">
        <v>0</v>
      </c>
      <c r="J14044" t="b">
        <v>0</v>
      </c>
      <c r="K14044" t="s">
        <v>41</v>
      </c>
      <c r="L14044" t="s">
        <v>60</v>
      </c>
      <c r="M14044">
        <v>81294</v>
      </c>
      <c r="N14044"/>
      <c r="O14044" t="s">
        <v>25298</v>
      </c>
    </row>
    <row r="14045" spans="1:16" x14ac:dyDescent="0.35">
      <c r="A14045" t="s">
        <v>0</v>
      </c>
      <c r="B14045" t="s">
        <v>25299</v>
      </c>
      <c r="C14045" t="s">
        <v>25300</v>
      </c>
      <c r="D14045" t="s">
        <v>8443</v>
      </c>
      <c r="E14045" t="s">
        <v>59</v>
      </c>
      <c r="F14045" t="b">
        <v>0</v>
      </c>
      <c r="G14045" t="s">
        <v>40</v>
      </c>
      <c r="H14045" s="1">
        <v>46174.586469907408</v>
      </c>
      <c r="I14045" t="b">
        <v>1</v>
      </c>
      <c r="J14045" t="b">
        <v>0</v>
      </c>
      <c r="K14045" t="s">
        <v>40</v>
      </c>
      <c r="L14045" t="s">
        <v>60</v>
      </c>
      <c r="M14045">
        <v>37500</v>
      </c>
      <c r="N14045"/>
      <c r="O14045" t="s">
        <v>25301</v>
      </c>
      <c r="P14045" t="s">
        <v>325</v>
      </c>
    </row>
    <row r="14046" spans="1:16" x14ac:dyDescent="0.35">
      <c r="A14046" t="s">
        <v>6</v>
      </c>
      <c r="B14046" t="s">
        <v>17275</v>
      </c>
      <c r="C14046" t="s">
        <v>40</v>
      </c>
      <c r="D14046" t="s">
        <v>4526</v>
      </c>
      <c r="E14046" t="s">
        <v>59</v>
      </c>
      <c r="F14046" t="b">
        <v>0</v>
      </c>
      <c r="G14046" t="s">
        <v>40</v>
      </c>
      <c r="H14046" s="1">
        <v>46174.587696759263</v>
      </c>
      <c r="I14046" t="b">
        <v>0</v>
      </c>
      <c r="J14046" t="b">
        <v>0</v>
      </c>
      <c r="K14046" t="s">
        <v>40</v>
      </c>
      <c r="L14046" t="s">
        <v>60</v>
      </c>
      <c r="M14046">
        <v>67500</v>
      </c>
      <c r="N14046"/>
      <c r="O14046" t="s">
        <v>101</v>
      </c>
      <c r="P14046" t="s">
        <v>632</v>
      </c>
    </row>
    <row r="14047" spans="1:16" x14ac:dyDescent="0.35">
      <c r="A14047" t="s">
        <v>1</v>
      </c>
      <c r="B14047" t="s">
        <v>316</v>
      </c>
      <c r="C14047" t="s">
        <v>1036</v>
      </c>
      <c r="D14047" t="s">
        <v>25302</v>
      </c>
      <c r="E14047" t="s">
        <v>59</v>
      </c>
      <c r="F14047" t="b">
        <v>0</v>
      </c>
      <c r="G14047" t="s">
        <v>68</v>
      </c>
      <c r="H14047" s="1">
        <v>46174.587800925918</v>
      </c>
      <c r="I14047" t="b">
        <v>0</v>
      </c>
      <c r="J14047" t="b">
        <v>1</v>
      </c>
      <c r="K14047" t="s">
        <v>41</v>
      </c>
      <c r="L14047" t="s">
        <v>60</v>
      </c>
      <c r="M14047">
        <v>192000</v>
      </c>
      <c r="N14047"/>
      <c r="O14047" t="s">
        <v>95</v>
      </c>
      <c r="P14047" t="s">
        <v>4639</v>
      </c>
    </row>
    <row r="14048" spans="1:16" x14ac:dyDescent="0.35">
      <c r="A14048" t="s">
        <v>1</v>
      </c>
      <c r="B14048" t="s">
        <v>1</v>
      </c>
      <c r="C14048" t="s">
        <v>25303</v>
      </c>
      <c r="D14048" t="s">
        <v>25302</v>
      </c>
      <c r="E14048" t="s">
        <v>59</v>
      </c>
      <c r="F14048" t="b">
        <v>0</v>
      </c>
      <c r="G14048" t="s">
        <v>65</v>
      </c>
      <c r="H14048" s="1">
        <v>46174.587858796287</v>
      </c>
      <c r="I14048" t="b">
        <v>0</v>
      </c>
      <c r="J14048" t="b">
        <v>1</v>
      </c>
      <c r="K14048" t="s">
        <v>41</v>
      </c>
      <c r="L14048" t="s">
        <v>60</v>
      </c>
      <c r="M14048">
        <v>173000</v>
      </c>
      <c r="N14048"/>
      <c r="O14048" t="s">
        <v>982</v>
      </c>
      <c r="P14048" t="s">
        <v>25304</v>
      </c>
    </row>
    <row r="14049" spans="1:16" x14ac:dyDescent="0.35">
      <c r="A14049" t="s">
        <v>5</v>
      </c>
      <c r="B14049" t="s">
        <v>25305</v>
      </c>
      <c r="C14049" t="s">
        <v>76</v>
      </c>
      <c r="D14049" t="s">
        <v>4526</v>
      </c>
      <c r="E14049" t="s">
        <v>88</v>
      </c>
      <c r="F14049" t="b">
        <v>1</v>
      </c>
      <c r="G14049" t="s">
        <v>65</v>
      </c>
      <c r="H14049" s="1">
        <v>46174.587962962964</v>
      </c>
      <c r="I14049" t="b">
        <v>0</v>
      </c>
      <c r="J14049" t="b">
        <v>1</v>
      </c>
      <c r="K14049" t="s">
        <v>41</v>
      </c>
      <c r="L14049" t="s">
        <v>60</v>
      </c>
      <c r="M14049">
        <v>115000</v>
      </c>
      <c r="N14049"/>
      <c r="O14049" t="s">
        <v>2234</v>
      </c>
      <c r="P14049" t="s">
        <v>25306</v>
      </c>
    </row>
    <row r="14050" spans="1:16" x14ac:dyDescent="0.35">
      <c r="A14050" t="s">
        <v>2</v>
      </c>
      <c r="B14050" t="s">
        <v>3147</v>
      </c>
      <c r="C14050" t="s">
        <v>2408</v>
      </c>
      <c r="D14050" t="s">
        <v>4526</v>
      </c>
      <c r="E14050" t="s">
        <v>59</v>
      </c>
      <c r="F14050" t="b">
        <v>0</v>
      </c>
      <c r="G14050" t="s">
        <v>13</v>
      </c>
      <c r="H14050" s="1">
        <v>46174.588414351849</v>
      </c>
      <c r="I14050" t="b">
        <v>1</v>
      </c>
      <c r="J14050" t="b">
        <v>0</v>
      </c>
      <c r="K14050" t="s">
        <v>13</v>
      </c>
      <c r="L14050" t="s">
        <v>60</v>
      </c>
      <c r="M14050">
        <v>90860</v>
      </c>
      <c r="N14050"/>
      <c r="O14050" t="s">
        <v>10744</v>
      </c>
      <c r="P14050" t="s">
        <v>25307</v>
      </c>
    </row>
    <row r="14051" spans="1:16" x14ac:dyDescent="0.35">
      <c r="A14051" t="s">
        <v>0</v>
      </c>
      <c r="B14051" t="s">
        <v>25308</v>
      </c>
      <c r="C14051" t="s">
        <v>112</v>
      </c>
      <c r="D14051" t="s">
        <v>4526</v>
      </c>
      <c r="E14051" t="s">
        <v>59</v>
      </c>
      <c r="F14051" t="b">
        <v>0</v>
      </c>
      <c r="G14051" t="s">
        <v>65</v>
      </c>
      <c r="H14051" s="1">
        <v>46174.626932870371</v>
      </c>
      <c r="I14051" t="b">
        <v>0</v>
      </c>
      <c r="J14051" t="b">
        <v>1</v>
      </c>
      <c r="K14051" t="s">
        <v>41</v>
      </c>
      <c r="L14051" t="s">
        <v>60</v>
      </c>
      <c r="M14051">
        <v>175000</v>
      </c>
      <c r="N14051"/>
      <c r="O14051" t="s">
        <v>25309</v>
      </c>
      <c r="P14051" t="s">
        <v>25310</v>
      </c>
    </row>
    <row r="14052" spans="1:16" x14ac:dyDescent="0.35">
      <c r="A14052" t="s">
        <v>0</v>
      </c>
      <c r="B14052" t="s">
        <v>0</v>
      </c>
      <c r="C14052" t="s">
        <v>567</v>
      </c>
      <c r="D14052" t="s">
        <v>4526</v>
      </c>
      <c r="E14052" t="s">
        <v>59</v>
      </c>
      <c r="F14052" t="b">
        <v>0</v>
      </c>
      <c r="G14052" t="s">
        <v>89</v>
      </c>
      <c r="H14052" s="1">
        <v>46174.626932870371</v>
      </c>
      <c r="I14052" t="b">
        <v>0</v>
      </c>
      <c r="J14052" t="b">
        <v>0</v>
      </c>
      <c r="K14052" t="s">
        <v>41</v>
      </c>
      <c r="L14052" t="s">
        <v>60</v>
      </c>
      <c r="M14052">
        <v>74000</v>
      </c>
      <c r="N14052"/>
      <c r="O14052" t="s">
        <v>25311</v>
      </c>
      <c r="P14052" t="s">
        <v>25312</v>
      </c>
    </row>
    <row r="14053" spans="1:16" x14ac:dyDescent="0.35">
      <c r="A14053" t="s">
        <v>0</v>
      </c>
      <c r="B14053" t="s">
        <v>19627</v>
      </c>
      <c r="C14053" t="s">
        <v>112</v>
      </c>
      <c r="D14053" t="s">
        <v>4526</v>
      </c>
      <c r="E14053" t="s">
        <v>59</v>
      </c>
      <c r="F14053" t="b">
        <v>0</v>
      </c>
      <c r="G14053" t="s">
        <v>65</v>
      </c>
      <c r="H14053" s="1">
        <v>46174.626932870371</v>
      </c>
      <c r="I14053" t="b">
        <v>0</v>
      </c>
      <c r="J14053" t="b">
        <v>1</v>
      </c>
      <c r="K14053" t="s">
        <v>41</v>
      </c>
      <c r="L14053" t="s">
        <v>60</v>
      </c>
      <c r="M14053">
        <v>135000</v>
      </c>
      <c r="N14053"/>
      <c r="O14053" t="s">
        <v>1932</v>
      </c>
      <c r="P14053" t="s">
        <v>10402</v>
      </c>
    </row>
    <row r="14054" spans="1:16" x14ac:dyDescent="0.35">
      <c r="A14054" t="s">
        <v>0</v>
      </c>
      <c r="B14054" t="s">
        <v>22417</v>
      </c>
      <c r="C14054" t="s">
        <v>1903</v>
      </c>
      <c r="D14054" t="s">
        <v>2360</v>
      </c>
      <c r="E14054" t="s">
        <v>59</v>
      </c>
      <c r="F14054" t="b">
        <v>0</v>
      </c>
      <c r="G14054" t="s">
        <v>89</v>
      </c>
      <c r="H14054" s="1">
        <v>46174.626932870371</v>
      </c>
      <c r="I14054" t="b">
        <v>1</v>
      </c>
      <c r="J14054" t="b">
        <v>0</v>
      </c>
      <c r="K14054" t="s">
        <v>41</v>
      </c>
      <c r="L14054" t="s">
        <v>60</v>
      </c>
      <c r="M14054">
        <v>155000</v>
      </c>
      <c r="N14054"/>
      <c r="O14054" t="s">
        <v>25313</v>
      </c>
      <c r="P14054" t="s">
        <v>25314</v>
      </c>
    </row>
    <row r="14055" spans="1:16" x14ac:dyDescent="0.35">
      <c r="A14055" t="s">
        <v>0</v>
      </c>
      <c r="B14055" t="s">
        <v>25315</v>
      </c>
      <c r="C14055" t="s">
        <v>201</v>
      </c>
      <c r="D14055" t="s">
        <v>4346</v>
      </c>
      <c r="E14055" t="s">
        <v>88</v>
      </c>
      <c r="F14055" t="b">
        <v>0</v>
      </c>
      <c r="G14055" t="s">
        <v>77</v>
      </c>
      <c r="H14055" s="1">
        <v>46174.626932870371</v>
      </c>
      <c r="I14055" t="b">
        <v>1</v>
      </c>
      <c r="J14055" t="b">
        <v>0</v>
      </c>
      <c r="K14055" t="s">
        <v>41</v>
      </c>
      <c r="L14055" t="s">
        <v>74</v>
      </c>
      <c r="M14055"/>
      <c r="N14055">
        <v>71.5</v>
      </c>
      <c r="O14055" t="s">
        <v>3868</v>
      </c>
      <c r="P14055" t="s">
        <v>1103</v>
      </c>
    </row>
    <row r="14056" spans="1:16" x14ac:dyDescent="0.35">
      <c r="A14056" t="s">
        <v>7</v>
      </c>
      <c r="B14056" t="s">
        <v>7</v>
      </c>
      <c r="C14056" t="s">
        <v>1629</v>
      </c>
      <c r="D14056" t="s">
        <v>4346</v>
      </c>
      <c r="E14056" t="s">
        <v>88</v>
      </c>
      <c r="F14056" t="b">
        <v>0</v>
      </c>
      <c r="G14056" t="s">
        <v>89</v>
      </c>
      <c r="H14056" s="1">
        <v>46174.626932870371</v>
      </c>
      <c r="I14056" t="b">
        <v>1</v>
      </c>
      <c r="J14056" t="b">
        <v>0</v>
      </c>
      <c r="K14056" t="s">
        <v>41</v>
      </c>
      <c r="L14056" t="s">
        <v>74</v>
      </c>
      <c r="M14056"/>
      <c r="N14056">
        <v>52.5</v>
      </c>
      <c r="O14056" t="s">
        <v>20224</v>
      </c>
      <c r="P14056" t="s">
        <v>25316</v>
      </c>
    </row>
    <row r="14057" spans="1:16" x14ac:dyDescent="0.35">
      <c r="A14057" t="s">
        <v>0</v>
      </c>
      <c r="B14057" t="s">
        <v>3898</v>
      </c>
      <c r="C14057" t="s">
        <v>23092</v>
      </c>
      <c r="D14057" t="s">
        <v>2254</v>
      </c>
      <c r="F14057" t="b">
        <v>0</v>
      </c>
      <c r="G14057" t="s">
        <v>65</v>
      </c>
      <c r="H14057" s="1">
        <v>46174.626979166656</v>
      </c>
      <c r="I14057" t="b">
        <v>0</v>
      </c>
      <c r="J14057" t="b">
        <v>1</v>
      </c>
      <c r="K14057" t="s">
        <v>41</v>
      </c>
      <c r="L14057" t="s">
        <v>74</v>
      </c>
      <c r="M14057"/>
      <c r="N14057">
        <v>30</v>
      </c>
      <c r="O14057" t="s">
        <v>2254</v>
      </c>
      <c r="P14057" t="s">
        <v>875</v>
      </c>
    </row>
    <row r="14058" spans="1:16" x14ac:dyDescent="0.35">
      <c r="A14058" t="s">
        <v>0</v>
      </c>
      <c r="B14058" t="s">
        <v>2073</v>
      </c>
      <c r="C14058" t="s">
        <v>543</v>
      </c>
      <c r="D14058" t="s">
        <v>4346</v>
      </c>
      <c r="E14058" t="s">
        <v>59</v>
      </c>
      <c r="F14058" t="b">
        <v>0</v>
      </c>
      <c r="G14058" t="s">
        <v>65</v>
      </c>
      <c r="H14058" s="1">
        <v>46174.62699074074</v>
      </c>
      <c r="I14058" t="b">
        <v>0</v>
      </c>
      <c r="J14058" t="b">
        <v>1</v>
      </c>
      <c r="K14058" t="s">
        <v>41</v>
      </c>
      <c r="L14058" t="s">
        <v>74</v>
      </c>
      <c r="M14058"/>
      <c r="N14058">
        <v>38</v>
      </c>
      <c r="O14058" t="s">
        <v>25317</v>
      </c>
      <c r="P14058" t="s">
        <v>25318</v>
      </c>
    </row>
    <row r="14059" spans="1:16" x14ac:dyDescent="0.35">
      <c r="A14059" t="s">
        <v>2</v>
      </c>
      <c r="B14059" t="s">
        <v>2591</v>
      </c>
      <c r="C14059" t="s">
        <v>2648</v>
      </c>
      <c r="D14059" t="s">
        <v>4526</v>
      </c>
      <c r="E14059" t="s">
        <v>88</v>
      </c>
      <c r="F14059" t="b">
        <v>0</v>
      </c>
      <c r="G14059" t="s">
        <v>65</v>
      </c>
      <c r="H14059" s="1">
        <v>46174.62703703704</v>
      </c>
      <c r="I14059" t="b">
        <v>0</v>
      </c>
      <c r="J14059" t="b">
        <v>0</v>
      </c>
      <c r="K14059" t="s">
        <v>41</v>
      </c>
      <c r="L14059" t="s">
        <v>74</v>
      </c>
      <c r="M14059"/>
      <c r="N14059">
        <v>20.5</v>
      </c>
      <c r="O14059" t="s">
        <v>2592</v>
      </c>
    </row>
    <row r="14060" spans="1:16" x14ac:dyDescent="0.35">
      <c r="A14060" t="s">
        <v>0</v>
      </c>
      <c r="B14060" t="s">
        <v>25319</v>
      </c>
      <c r="C14060" t="s">
        <v>41</v>
      </c>
      <c r="D14060" t="s">
        <v>4346</v>
      </c>
      <c r="E14060" t="s">
        <v>59</v>
      </c>
      <c r="F14060" t="b">
        <v>0</v>
      </c>
      <c r="G14060" t="s">
        <v>41</v>
      </c>
      <c r="H14060" s="1">
        <v>46174.628101851849</v>
      </c>
      <c r="I14060" t="b">
        <v>1</v>
      </c>
      <c r="J14060" t="b">
        <v>0</v>
      </c>
      <c r="K14060" t="s">
        <v>41</v>
      </c>
      <c r="L14060" t="s">
        <v>60</v>
      </c>
      <c r="M14060">
        <v>46500</v>
      </c>
      <c r="N14060"/>
      <c r="O14060" t="s">
        <v>25320</v>
      </c>
      <c r="P14060" t="s">
        <v>196</v>
      </c>
    </row>
    <row r="14061" spans="1:16" x14ac:dyDescent="0.35">
      <c r="A14061" t="s">
        <v>7</v>
      </c>
      <c r="B14061" t="s">
        <v>25321</v>
      </c>
      <c r="C14061" t="s">
        <v>12888</v>
      </c>
      <c r="D14061" t="s">
        <v>4346</v>
      </c>
      <c r="E14061" t="s">
        <v>59</v>
      </c>
      <c r="F14061" t="b">
        <v>0</v>
      </c>
      <c r="G14061" t="s">
        <v>40</v>
      </c>
      <c r="H14061" s="1">
        <v>46174.628136574072</v>
      </c>
      <c r="I14061" t="b">
        <v>1</v>
      </c>
      <c r="J14061" t="b">
        <v>0</v>
      </c>
      <c r="K14061" t="s">
        <v>40</v>
      </c>
      <c r="L14061" t="s">
        <v>60</v>
      </c>
      <c r="M14061">
        <v>44500</v>
      </c>
      <c r="N14061"/>
      <c r="O14061" t="s">
        <v>25322</v>
      </c>
      <c r="P14061" t="s">
        <v>1514</v>
      </c>
    </row>
    <row r="14062" spans="1:16" x14ac:dyDescent="0.35">
      <c r="A14062" t="s">
        <v>1</v>
      </c>
      <c r="B14062" t="s">
        <v>316</v>
      </c>
      <c r="C14062" t="s">
        <v>363</v>
      </c>
      <c r="D14062" t="s">
        <v>6263</v>
      </c>
      <c r="E14062" t="s">
        <v>72</v>
      </c>
      <c r="F14062" t="b">
        <v>0</v>
      </c>
      <c r="G14062" t="s">
        <v>89</v>
      </c>
      <c r="H14062" s="1">
        <v>46174.62945601852</v>
      </c>
      <c r="I14062" t="b">
        <v>0</v>
      </c>
      <c r="J14062" t="b">
        <v>1</v>
      </c>
      <c r="K14062" t="s">
        <v>41</v>
      </c>
      <c r="L14062" t="s">
        <v>60</v>
      </c>
      <c r="M14062">
        <v>192000</v>
      </c>
      <c r="N14062"/>
      <c r="O14062" t="s">
        <v>95</v>
      </c>
      <c r="P14062" t="s">
        <v>4639</v>
      </c>
    </row>
    <row r="14063" spans="1:16" x14ac:dyDescent="0.35">
      <c r="A14063" t="s">
        <v>1</v>
      </c>
      <c r="B14063" t="s">
        <v>210</v>
      </c>
      <c r="C14063" t="s">
        <v>253</v>
      </c>
      <c r="D14063" t="s">
        <v>4526</v>
      </c>
      <c r="E14063" t="s">
        <v>59</v>
      </c>
      <c r="F14063" t="b">
        <v>0</v>
      </c>
      <c r="G14063" t="s">
        <v>65</v>
      </c>
      <c r="H14063" s="1">
        <v>46174.629594907397</v>
      </c>
      <c r="I14063" t="b">
        <v>1</v>
      </c>
      <c r="J14063" t="b">
        <v>0</v>
      </c>
      <c r="K14063" t="s">
        <v>41</v>
      </c>
      <c r="L14063" t="s">
        <v>60</v>
      </c>
      <c r="M14063">
        <v>145000</v>
      </c>
      <c r="N14063"/>
      <c r="O14063" t="s">
        <v>105</v>
      </c>
      <c r="P14063" t="s">
        <v>1738</v>
      </c>
    </row>
    <row r="14064" spans="1:16" x14ac:dyDescent="0.35">
      <c r="A14064" t="s">
        <v>0</v>
      </c>
      <c r="B14064" t="s">
        <v>3491</v>
      </c>
      <c r="C14064" t="s">
        <v>333</v>
      </c>
      <c r="D14064" t="s">
        <v>2360</v>
      </c>
      <c r="E14064" t="s">
        <v>59</v>
      </c>
      <c r="F14064" t="b">
        <v>0</v>
      </c>
      <c r="G14064" t="s">
        <v>77</v>
      </c>
      <c r="H14064" s="1">
        <v>46174.668599537043</v>
      </c>
      <c r="I14064" t="b">
        <v>0</v>
      </c>
      <c r="J14064" t="b">
        <v>1</v>
      </c>
      <c r="K14064" t="s">
        <v>41</v>
      </c>
      <c r="L14064" t="s">
        <v>60</v>
      </c>
      <c r="M14064">
        <v>191575</v>
      </c>
      <c r="N14064"/>
      <c r="O14064" t="s">
        <v>25143</v>
      </c>
      <c r="P14064" t="s">
        <v>25144</v>
      </c>
    </row>
    <row r="14065" spans="1:16" x14ac:dyDescent="0.35">
      <c r="A14065" t="s">
        <v>7</v>
      </c>
      <c r="B14065" t="s">
        <v>25323</v>
      </c>
      <c r="C14065" t="s">
        <v>2039</v>
      </c>
      <c r="D14065" t="s">
        <v>4526</v>
      </c>
      <c r="E14065" t="s">
        <v>59</v>
      </c>
      <c r="F14065" t="b">
        <v>0</v>
      </c>
      <c r="G14065" t="s">
        <v>68</v>
      </c>
      <c r="H14065" s="1">
        <v>46174.668599537043</v>
      </c>
      <c r="I14065" t="b">
        <v>0</v>
      </c>
      <c r="J14065" t="b">
        <v>1</v>
      </c>
      <c r="K14065" t="s">
        <v>41</v>
      </c>
      <c r="L14065" t="s">
        <v>60</v>
      </c>
      <c r="M14065">
        <v>105000</v>
      </c>
      <c r="N14065"/>
      <c r="O14065" t="s">
        <v>25324</v>
      </c>
      <c r="P14065" t="s">
        <v>25325</v>
      </c>
    </row>
    <row r="14066" spans="1:16" x14ac:dyDescent="0.35">
      <c r="A14066" t="s">
        <v>2</v>
      </c>
      <c r="B14066" t="s">
        <v>25326</v>
      </c>
      <c r="C14066" t="s">
        <v>743</v>
      </c>
      <c r="D14066" t="s">
        <v>4526</v>
      </c>
      <c r="E14066" t="s">
        <v>88</v>
      </c>
      <c r="F14066" t="b">
        <v>0</v>
      </c>
      <c r="G14066" t="s">
        <v>77</v>
      </c>
      <c r="H14066" s="1">
        <v>46174.668634259258</v>
      </c>
      <c r="I14066" t="b">
        <v>0</v>
      </c>
      <c r="J14066" t="b">
        <v>0</v>
      </c>
      <c r="K14066" t="s">
        <v>41</v>
      </c>
      <c r="L14066" t="s">
        <v>74</v>
      </c>
      <c r="M14066"/>
      <c r="N14066">
        <v>82.5</v>
      </c>
      <c r="O14066" t="s">
        <v>1226</v>
      </c>
      <c r="P14066" t="s">
        <v>25297</v>
      </c>
    </row>
    <row r="14067" spans="1:16" x14ac:dyDescent="0.35">
      <c r="A14067" t="s">
        <v>0</v>
      </c>
      <c r="B14067" t="s">
        <v>25327</v>
      </c>
      <c r="C14067" t="s">
        <v>41</v>
      </c>
      <c r="D14067" t="s">
        <v>4526</v>
      </c>
      <c r="E14067" t="s">
        <v>59</v>
      </c>
      <c r="F14067" t="b">
        <v>0</v>
      </c>
      <c r="G14067" t="s">
        <v>41</v>
      </c>
      <c r="H14067" s="1">
        <v>46174.669768518521</v>
      </c>
      <c r="I14067" t="b">
        <v>1</v>
      </c>
      <c r="J14067" t="b">
        <v>0</v>
      </c>
      <c r="K14067" t="s">
        <v>41</v>
      </c>
      <c r="L14067" t="s">
        <v>60</v>
      </c>
      <c r="M14067">
        <v>175000</v>
      </c>
      <c r="N14067"/>
      <c r="O14067" t="s">
        <v>2652</v>
      </c>
      <c r="P14067" t="s">
        <v>1580</v>
      </c>
    </row>
    <row r="14068" spans="1:16" x14ac:dyDescent="0.35">
      <c r="A14068" t="s">
        <v>1</v>
      </c>
      <c r="B14068" t="s">
        <v>25328</v>
      </c>
      <c r="C14068" t="s">
        <v>81</v>
      </c>
      <c r="D14068" t="s">
        <v>4526</v>
      </c>
      <c r="E14068" t="s">
        <v>59</v>
      </c>
      <c r="F14068" t="b">
        <v>0</v>
      </c>
      <c r="G14068" t="s">
        <v>77</v>
      </c>
      <c r="H14068" s="1">
        <v>46174.671122685177</v>
      </c>
      <c r="I14068" t="b">
        <v>0</v>
      </c>
      <c r="J14068" t="b">
        <v>1</v>
      </c>
      <c r="K14068" t="s">
        <v>41</v>
      </c>
      <c r="L14068" t="s">
        <v>60</v>
      </c>
      <c r="M14068">
        <v>167500</v>
      </c>
      <c r="N14068"/>
      <c r="O14068" t="s">
        <v>4283</v>
      </c>
      <c r="P14068" t="s">
        <v>25329</v>
      </c>
    </row>
    <row r="14069" spans="1:16" x14ac:dyDescent="0.35">
      <c r="A14069" t="s">
        <v>8</v>
      </c>
      <c r="B14069" t="s">
        <v>25330</v>
      </c>
      <c r="C14069" t="s">
        <v>67</v>
      </c>
      <c r="D14069" t="s">
        <v>4526</v>
      </c>
      <c r="E14069" t="s">
        <v>59</v>
      </c>
      <c r="F14069" t="b">
        <v>0</v>
      </c>
      <c r="G14069" t="s">
        <v>65</v>
      </c>
      <c r="H14069" s="1">
        <v>46174.671296296299</v>
      </c>
      <c r="I14069" t="b">
        <v>0</v>
      </c>
      <c r="J14069" t="b">
        <v>0</v>
      </c>
      <c r="K14069" t="s">
        <v>41</v>
      </c>
      <c r="L14069" t="s">
        <v>60</v>
      </c>
      <c r="M14069">
        <v>105000</v>
      </c>
      <c r="N14069"/>
      <c r="O14069" t="s">
        <v>2161</v>
      </c>
      <c r="P14069" t="s">
        <v>25331</v>
      </c>
    </row>
    <row r="14070" spans="1:16" x14ac:dyDescent="0.35">
      <c r="A14070" t="s">
        <v>1</v>
      </c>
      <c r="B14070" t="s">
        <v>1</v>
      </c>
      <c r="C14070" t="s">
        <v>25332</v>
      </c>
      <c r="D14070" t="s">
        <v>4526</v>
      </c>
      <c r="E14070" t="s">
        <v>59</v>
      </c>
      <c r="F14070" t="b">
        <v>0</v>
      </c>
      <c r="G14070" t="s">
        <v>40</v>
      </c>
      <c r="H14070" s="1">
        <v>46174.672719907408</v>
      </c>
      <c r="I14070" t="b">
        <v>1</v>
      </c>
      <c r="J14070" t="b">
        <v>0</v>
      </c>
      <c r="K14070" t="s">
        <v>40</v>
      </c>
      <c r="L14070" t="s">
        <v>74</v>
      </c>
      <c r="M14070"/>
      <c r="N14070">
        <v>44.5</v>
      </c>
      <c r="O14070" t="s">
        <v>25333</v>
      </c>
      <c r="P14070" t="s">
        <v>3650</v>
      </c>
    </row>
    <row r="14071" spans="1:16" x14ac:dyDescent="0.35">
      <c r="A14071" t="s">
        <v>0</v>
      </c>
      <c r="B14071" t="s">
        <v>1573</v>
      </c>
      <c r="C14071" t="s">
        <v>1068</v>
      </c>
      <c r="D14071" t="s">
        <v>4526</v>
      </c>
      <c r="E14071" t="s">
        <v>88</v>
      </c>
      <c r="F14071" t="b">
        <v>0</v>
      </c>
      <c r="G14071" t="s">
        <v>77</v>
      </c>
      <c r="H14071" s="1">
        <v>46174.710266203707</v>
      </c>
      <c r="I14071" t="b">
        <v>0</v>
      </c>
      <c r="J14071" t="b">
        <v>1</v>
      </c>
      <c r="K14071" t="s">
        <v>41</v>
      </c>
      <c r="L14071" t="s">
        <v>74</v>
      </c>
      <c r="M14071"/>
      <c r="N14071">
        <v>72.5</v>
      </c>
      <c r="O14071" t="s">
        <v>1934</v>
      </c>
      <c r="P14071" t="s">
        <v>25334</v>
      </c>
    </row>
    <row r="14072" spans="1:16" x14ac:dyDescent="0.35">
      <c r="A14072" t="s">
        <v>7</v>
      </c>
      <c r="B14072" t="s">
        <v>7</v>
      </c>
      <c r="C14072" t="s">
        <v>668</v>
      </c>
      <c r="D14072" t="s">
        <v>4346</v>
      </c>
      <c r="E14072" t="s">
        <v>59</v>
      </c>
      <c r="F14072" t="b">
        <v>0</v>
      </c>
      <c r="G14072" t="s">
        <v>65</v>
      </c>
      <c r="H14072" s="1">
        <v>46174.710300925923</v>
      </c>
      <c r="I14072" t="b">
        <v>0</v>
      </c>
      <c r="J14072" t="b">
        <v>0</v>
      </c>
      <c r="K14072" t="s">
        <v>41</v>
      </c>
      <c r="L14072" t="s">
        <v>60</v>
      </c>
      <c r="M14072">
        <v>85750</v>
      </c>
      <c r="N14072"/>
      <c r="O14072" t="s">
        <v>6164</v>
      </c>
      <c r="P14072" t="s">
        <v>25335</v>
      </c>
    </row>
    <row r="14073" spans="1:16" x14ac:dyDescent="0.35">
      <c r="A14073" t="s">
        <v>7</v>
      </c>
      <c r="B14073" t="s">
        <v>25336</v>
      </c>
      <c r="C14073" t="s">
        <v>246</v>
      </c>
      <c r="D14073" t="s">
        <v>4526</v>
      </c>
      <c r="E14073" t="s">
        <v>59</v>
      </c>
      <c r="F14073" t="b">
        <v>0</v>
      </c>
      <c r="G14073" t="s">
        <v>65</v>
      </c>
      <c r="H14073" s="1">
        <v>46174.710324074083</v>
      </c>
      <c r="I14073" t="b">
        <v>0</v>
      </c>
      <c r="J14073" t="b">
        <v>1</v>
      </c>
      <c r="K14073" t="s">
        <v>41</v>
      </c>
      <c r="L14073" t="s">
        <v>60</v>
      </c>
      <c r="M14073">
        <v>120000</v>
      </c>
      <c r="N14073"/>
      <c r="O14073" t="s">
        <v>1155</v>
      </c>
      <c r="P14073" t="s">
        <v>25337</v>
      </c>
    </row>
    <row r="14074" spans="1:16" x14ac:dyDescent="0.35">
      <c r="A14074" t="s">
        <v>0</v>
      </c>
      <c r="B14074" t="s">
        <v>25338</v>
      </c>
      <c r="C14074" t="s">
        <v>330</v>
      </c>
      <c r="D14074" t="s">
        <v>4526</v>
      </c>
      <c r="E14074" t="s">
        <v>59</v>
      </c>
      <c r="F14074" t="b">
        <v>0</v>
      </c>
      <c r="G14074" t="s">
        <v>41</v>
      </c>
      <c r="H14074" s="1">
        <v>46174.711435185192</v>
      </c>
      <c r="I14074" t="b">
        <v>1</v>
      </c>
      <c r="J14074" t="b">
        <v>0</v>
      </c>
      <c r="K14074" t="s">
        <v>41</v>
      </c>
      <c r="L14074" t="s">
        <v>60</v>
      </c>
      <c r="M14074">
        <v>150000</v>
      </c>
      <c r="N14074"/>
      <c r="O14074" t="s">
        <v>101</v>
      </c>
      <c r="P14074" t="s">
        <v>24011</v>
      </c>
    </row>
    <row r="14075" spans="1:16" x14ac:dyDescent="0.35">
      <c r="A14075" t="s">
        <v>2</v>
      </c>
      <c r="B14075" t="s">
        <v>2</v>
      </c>
      <c r="C14075" t="s">
        <v>181</v>
      </c>
      <c r="D14075" t="s">
        <v>4526</v>
      </c>
      <c r="E14075" t="s">
        <v>59</v>
      </c>
      <c r="F14075" t="b">
        <v>0</v>
      </c>
      <c r="G14075" t="s">
        <v>89</v>
      </c>
      <c r="H14075" s="1">
        <v>46174.711539351847</v>
      </c>
      <c r="I14075" t="b">
        <v>0</v>
      </c>
      <c r="J14075" t="b">
        <v>1</v>
      </c>
      <c r="K14075" t="s">
        <v>41</v>
      </c>
      <c r="L14075" t="s">
        <v>60</v>
      </c>
      <c r="M14075">
        <v>82500</v>
      </c>
      <c r="N14075"/>
      <c r="O14075" t="s">
        <v>9503</v>
      </c>
      <c r="P14075" t="s">
        <v>12481</v>
      </c>
    </row>
    <row r="14076" spans="1:16" x14ac:dyDescent="0.35">
      <c r="A14076" t="s">
        <v>2</v>
      </c>
      <c r="B14076" t="s">
        <v>760</v>
      </c>
      <c r="C14076" t="s">
        <v>427</v>
      </c>
      <c r="D14076" t="s">
        <v>4346</v>
      </c>
      <c r="E14076" t="s">
        <v>59</v>
      </c>
      <c r="F14076" t="b">
        <v>0</v>
      </c>
      <c r="G14076" t="s">
        <v>65</v>
      </c>
      <c r="H14076" s="1">
        <v>46174.711574074077</v>
      </c>
      <c r="I14076" t="b">
        <v>0</v>
      </c>
      <c r="J14076" t="b">
        <v>1</v>
      </c>
      <c r="K14076" t="s">
        <v>41</v>
      </c>
      <c r="L14076" t="s">
        <v>60</v>
      </c>
      <c r="M14076">
        <v>80000</v>
      </c>
      <c r="N14076"/>
      <c r="O14076" t="s">
        <v>25339</v>
      </c>
      <c r="P14076" t="s">
        <v>25340</v>
      </c>
    </row>
    <row r="14077" spans="1:16" x14ac:dyDescent="0.35">
      <c r="A14077" t="s">
        <v>1</v>
      </c>
      <c r="B14077" t="s">
        <v>144</v>
      </c>
      <c r="C14077" t="s">
        <v>1359</v>
      </c>
      <c r="D14077" t="s">
        <v>4526</v>
      </c>
      <c r="E14077" t="s">
        <v>59</v>
      </c>
      <c r="F14077" t="b">
        <v>0</v>
      </c>
      <c r="G14077" t="s">
        <v>89</v>
      </c>
      <c r="H14077" s="1">
        <v>46174.712789351863</v>
      </c>
      <c r="I14077" t="b">
        <v>0</v>
      </c>
      <c r="J14077" t="b">
        <v>0</v>
      </c>
      <c r="K14077" t="s">
        <v>41</v>
      </c>
      <c r="L14077" t="s">
        <v>60</v>
      </c>
      <c r="M14077">
        <v>168500</v>
      </c>
      <c r="N14077"/>
      <c r="O14077" t="s">
        <v>10696</v>
      </c>
      <c r="P14077" t="s">
        <v>10275</v>
      </c>
    </row>
    <row r="14078" spans="1:16" x14ac:dyDescent="0.35">
      <c r="A14078" t="s">
        <v>1</v>
      </c>
      <c r="B14078" t="s">
        <v>1</v>
      </c>
      <c r="C14078" t="s">
        <v>3342</v>
      </c>
      <c r="D14078" t="s">
        <v>4346</v>
      </c>
      <c r="E14078" t="s">
        <v>59</v>
      </c>
      <c r="F14078" t="b">
        <v>0</v>
      </c>
      <c r="G14078" t="s">
        <v>68</v>
      </c>
      <c r="H14078" s="1">
        <v>46174.712800925918</v>
      </c>
      <c r="I14078" t="b">
        <v>1</v>
      </c>
      <c r="J14078" t="b">
        <v>0</v>
      </c>
      <c r="K14078" t="s">
        <v>41</v>
      </c>
      <c r="L14078" t="s">
        <v>60</v>
      </c>
      <c r="M14078">
        <v>68500</v>
      </c>
      <c r="N14078"/>
      <c r="O14078" t="s">
        <v>7343</v>
      </c>
      <c r="P14078" t="s">
        <v>25341</v>
      </c>
    </row>
    <row r="14079" spans="1:16" x14ac:dyDescent="0.35">
      <c r="A14079" t="s">
        <v>1</v>
      </c>
      <c r="B14079" t="s">
        <v>2826</v>
      </c>
      <c r="C14079" t="s">
        <v>941</v>
      </c>
      <c r="D14079" t="s">
        <v>4526</v>
      </c>
      <c r="E14079" t="s">
        <v>59</v>
      </c>
      <c r="F14079" t="b">
        <v>0</v>
      </c>
      <c r="G14079" t="s">
        <v>65</v>
      </c>
      <c r="H14079" s="1">
        <v>46174.712800925918</v>
      </c>
      <c r="I14079" t="b">
        <v>0</v>
      </c>
      <c r="J14079" t="b">
        <v>0</v>
      </c>
      <c r="K14079" t="s">
        <v>41</v>
      </c>
      <c r="L14079" t="s">
        <v>74</v>
      </c>
      <c r="M14079"/>
      <c r="N14079">
        <v>51.5</v>
      </c>
      <c r="O14079" t="s">
        <v>105</v>
      </c>
    </row>
    <row r="14080" spans="1:16" x14ac:dyDescent="0.35">
      <c r="A14080" t="s">
        <v>5</v>
      </c>
      <c r="B14080" t="s">
        <v>25342</v>
      </c>
      <c r="C14080" t="s">
        <v>218</v>
      </c>
      <c r="D14080" t="s">
        <v>4526</v>
      </c>
      <c r="E14080" t="s">
        <v>59</v>
      </c>
      <c r="F14080" t="b">
        <v>0</v>
      </c>
      <c r="G14080" t="s">
        <v>65</v>
      </c>
      <c r="H14080" s="1">
        <v>46174.712962962964</v>
      </c>
      <c r="I14080" t="b">
        <v>1</v>
      </c>
      <c r="J14080" t="b">
        <v>0</v>
      </c>
      <c r="K14080" t="s">
        <v>41</v>
      </c>
      <c r="L14080" t="s">
        <v>60</v>
      </c>
      <c r="M14080">
        <v>80000</v>
      </c>
      <c r="N14080"/>
      <c r="O14080" t="s">
        <v>1324</v>
      </c>
      <c r="P14080" t="s">
        <v>2268</v>
      </c>
    </row>
    <row r="14081" spans="1:16" x14ac:dyDescent="0.35">
      <c r="A14081" t="s">
        <v>1</v>
      </c>
      <c r="B14081" t="s">
        <v>25343</v>
      </c>
      <c r="C14081" t="s">
        <v>164</v>
      </c>
      <c r="D14081" t="s">
        <v>4526</v>
      </c>
      <c r="E14081" t="s">
        <v>88</v>
      </c>
      <c r="F14081" t="b">
        <v>0</v>
      </c>
      <c r="G14081" t="s">
        <v>65</v>
      </c>
      <c r="H14081" s="1">
        <v>46174.712962962964</v>
      </c>
      <c r="I14081" t="b">
        <v>1</v>
      </c>
      <c r="J14081" t="b">
        <v>0</v>
      </c>
      <c r="K14081" t="s">
        <v>41</v>
      </c>
      <c r="L14081" t="s">
        <v>74</v>
      </c>
      <c r="M14081"/>
      <c r="N14081">
        <v>57.5</v>
      </c>
      <c r="O14081" t="s">
        <v>23204</v>
      </c>
      <c r="P14081" t="s">
        <v>25344</v>
      </c>
    </row>
    <row r="14082" spans="1:16" x14ac:dyDescent="0.35">
      <c r="A14082" t="s">
        <v>1</v>
      </c>
      <c r="B14082" t="s">
        <v>2917</v>
      </c>
      <c r="C14082" t="s">
        <v>76</v>
      </c>
      <c r="D14082" t="s">
        <v>4526</v>
      </c>
      <c r="E14082" t="s">
        <v>59</v>
      </c>
      <c r="F14082" t="b">
        <v>1</v>
      </c>
      <c r="G14082" t="s">
        <v>13</v>
      </c>
      <c r="H14082" s="1">
        <v>46174.713402777779</v>
      </c>
      <c r="I14082" t="b">
        <v>1</v>
      </c>
      <c r="J14082" t="b">
        <v>0</v>
      </c>
      <c r="K14082" t="s">
        <v>13</v>
      </c>
      <c r="L14082" t="s">
        <v>60</v>
      </c>
      <c r="M14082">
        <v>120000</v>
      </c>
      <c r="N14082"/>
      <c r="O14082" t="s">
        <v>25345</v>
      </c>
      <c r="P14082" t="s">
        <v>25346</v>
      </c>
    </row>
    <row r="14083" spans="1:16" x14ac:dyDescent="0.35">
      <c r="A14083" t="s">
        <v>7</v>
      </c>
      <c r="B14083" t="s">
        <v>25323</v>
      </c>
      <c r="C14083" t="s">
        <v>172</v>
      </c>
      <c r="D14083" t="s">
        <v>4346</v>
      </c>
      <c r="E14083" t="s">
        <v>59</v>
      </c>
      <c r="F14083" t="b">
        <v>0</v>
      </c>
      <c r="G14083" t="s">
        <v>68</v>
      </c>
      <c r="H14083" s="1">
        <v>46174.751932870371</v>
      </c>
      <c r="I14083" t="b">
        <v>0</v>
      </c>
      <c r="J14083" t="b">
        <v>1</v>
      </c>
      <c r="K14083" t="s">
        <v>41</v>
      </c>
      <c r="L14083" t="s">
        <v>60</v>
      </c>
      <c r="M14083">
        <v>105000</v>
      </c>
      <c r="N14083"/>
      <c r="O14083" t="s">
        <v>25347</v>
      </c>
      <c r="P14083" t="s">
        <v>25348</v>
      </c>
    </row>
    <row r="14084" spans="1:16" x14ac:dyDescent="0.35">
      <c r="A14084" t="s">
        <v>2</v>
      </c>
      <c r="B14084" t="s">
        <v>3911</v>
      </c>
      <c r="C14084" t="s">
        <v>162</v>
      </c>
      <c r="D14084" t="s">
        <v>4526</v>
      </c>
      <c r="E14084" t="s">
        <v>59</v>
      </c>
      <c r="F14084" t="b">
        <v>0</v>
      </c>
      <c r="G14084" t="s">
        <v>73</v>
      </c>
      <c r="H14084" s="1">
        <v>46174.751967592587</v>
      </c>
      <c r="I14084" t="b">
        <v>0</v>
      </c>
      <c r="J14084" t="b">
        <v>1</v>
      </c>
      <c r="K14084" t="s">
        <v>41</v>
      </c>
      <c r="L14084" t="s">
        <v>60</v>
      </c>
      <c r="M14084">
        <v>110000</v>
      </c>
      <c r="N14084"/>
      <c r="O14084" t="s">
        <v>24484</v>
      </c>
      <c r="P14084" t="s">
        <v>25349</v>
      </c>
    </row>
    <row r="14085" spans="1:16" x14ac:dyDescent="0.35">
      <c r="A14085" t="s">
        <v>0</v>
      </c>
      <c r="B14085" t="s">
        <v>25350</v>
      </c>
      <c r="C14085" t="s">
        <v>382</v>
      </c>
      <c r="D14085" t="s">
        <v>4526</v>
      </c>
      <c r="E14085" t="s">
        <v>59</v>
      </c>
      <c r="F14085" t="b">
        <v>0</v>
      </c>
      <c r="G14085" t="s">
        <v>77</v>
      </c>
      <c r="H14085" s="1">
        <v>46174.751979166656</v>
      </c>
      <c r="I14085" t="b">
        <v>0</v>
      </c>
      <c r="J14085" t="b">
        <v>1</v>
      </c>
      <c r="K14085" t="s">
        <v>41</v>
      </c>
      <c r="L14085" t="s">
        <v>60</v>
      </c>
      <c r="M14085">
        <v>85000</v>
      </c>
      <c r="N14085"/>
      <c r="O14085" t="s">
        <v>25351</v>
      </c>
    </row>
    <row r="14086" spans="1:16" x14ac:dyDescent="0.35">
      <c r="A14086" t="s">
        <v>0</v>
      </c>
      <c r="B14086" t="s">
        <v>25352</v>
      </c>
      <c r="C14086" t="s">
        <v>304</v>
      </c>
      <c r="D14086" t="s">
        <v>4526</v>
      </c>
      <c r="E14086" t="s">
        <v>59</v>
      </c>
      <c r="F14086" t="b">
        <v>0</v>
      </c>
      <c r="G14086" t="s">
        <v>77</v>
      </c>
      <c r="H14086" s="1">
        <v>46174.751979166656</v>
      </c>
      <c r="I14086" t="b">
        <v>0</v>
      </c>
      <c r="J14086" t="b">
        <v>0</v>
      </c>
      <c r="K14086" t="s">
        <v>41</v>
      </c>
      <c r="L14086" t="s">
        <v>74</v>
      </c>
      <c r="M14086"/>
      <c r="N14086">
        <v>53.17</v>
      </c>
      <c r="O14086" t="s">
        <v>8043</v>
      </c>
      <c r="P14086" t="s">
        <v>1409</v>
      </c>
    </row>
    <row r="14087" spans="1:16" x14ac:dyDescent="0.35">
      <c r="A14087" t="s">
        <v>0</v>
      </c>
      <c r="B14087" t="s">
        <v>25353</v>
      </c>
      <c r="C14087" t="s">
        <v>359</v>
      </c>
      <c r="D14087" t="s">
        <v>4526</v>
      </c>
      <c r="E14087" t="s">
        <v>59</v>
      </c>
      <c r="F14087" t="b">
        <v>0</v>
      </c>
      <c r="G14087" t="s">
        <v>65</v>
      </c>
      <c r="H14087" s="1">
        <v>46174.752013888887</v>
      </c>
      <c r="I14087" t="b">
        <v>0</v>
      </c>
      <c r="J14087" t="b">
        <v>0</v>
      </c>
      <c r="K14087" t="s">
        <v>41</v>
      </c>
      <c r="L14087" t="s">
        <v>60</v>
      </c>
      <c r="M14087">
        <v>91500</v>
      </c>
      <c r="N14087"/>
      <c r="O14087" t="s">
        <v>25354</v>
      </c>
      <c r="P14087" t="s">
        <v>25355</v>
      </c>
    </row>
    <row r="14088" spans="1:16" x14ac:dyDescent="0.35">
      <c r="A14088" t="s">
        <v>3</v>
      </c>
      <c r="B14088" t="s">
        <v>25356</v>
      </c>
      <c r="C14088" t="s">
        <v>32</v>
      </c>
      <c r="D14088" t="s">
        <v>2360</v>
      </c>
      <c r="E14088" t="s">
        <v>59</v>
      </c>
      <c r="F14088" t="b">
        <v>0</v>
      </c>
      <c r="G14088" t="s">
        <v>32</v>
      </c>
      <c r="H14088" s="1">
        <v>46174.752812500003</v>
      </c>
      <c r="I14088" t="b">
        <v>0</v>
      </c>
      <c r="J14088" t="b">
        <v>0</v>
      </c>
      <c r="K14088" t="s">
        <v>32</v>
      </c>
      <c r="L14088" t="s">
        <v>60</v>
      </c>
      <c r="M14088">
        <v>40000</v>
      </c>
      <c r="N14088"/>
      <c r="O14088" t="s">
        <v>1239</v>
      </c>
      <c r="P14088" t="s">
        <v>426</v>
      </c>
    </row>
    <row r="14089" spans="1:16" x14ac:dyDescent="0.35">
      <c r="A14089" t="s">
        <v>2</v>
      </c>
      <c r="B14089" t="s">
        <v>25357</v>
      </c>
      <c r="C14089" t="s">
        <v>81</v>
      </c>
      <c r="D14089" t="s">
        <v>4526</v>
      </c>
      <c r="E14089" t="s">
        <v>59</v>
      </c>
      <c r="F14089" t="b">
        <v>0</v>
      </c>
      <c r="G14089" t="s">
        <v>77</v>
      </c>
      <c r="H14089" s="1">
        <v>46174.753206018519</v>
      </c>
      <c r="I14089" t="b">
        <v>0</v>
      </c>
      <c r="J14089" t="b">
        <v>0</v>
      </c>
      <c r="K14089" t="s">
        <v>41</v>
      </c>
      <c r="L14089" t="s">
        <v>60</v>
      </c>
      <c r="M14089">
        <v>155000</v>
      </c>
      <c r="N14089"/>
      <c r="O14089" t="s">
        <v>22172</v>
      </c>
      <c r="P14089" t="s">
        <v>25358</v>
      </c>
    </row>
    <row r="14090" spans="1:16" x14ac:dyDescent="0.35">
      <c r="A14090" t="s">
        <v>2</v>
      </c>
      <c r="B14090" t="s">
        <v>4796</v>
      </c>
      <c r="C14090" t="s">
        <v>86</v>
      </c>
      <c r="D14090" t="s">
        <v>4346</v>
      </c>
      <c r="E14090" t="s">
        <v>59</v>
      </c>
      <c r="F14090" t="b">
        <v>0</v>
      </c>
      <c r="G14090" t="s">
        <v>77</v>
      </c>
      <c r="H14090" s="1">
        <v>46174.753206018519</v>
      </c>
      <c r="I14090" t="b">
        <v>0</v>
      </c>
      <c r="J14090" t="b">
        <v>0</v>
      </c>
      <c r="K14090" t="s">
        <v>41</v>
      </c>
      <c r="L14090" t="s">
        <v>60</v>
      </c>
      <c r="M14090">
        <v>113895</v>
      </c>
      <c r="N14090"/>
      <c r="O14090" t="s">
        <v>4181</v>
      </c>
    </row>
    <row r="14091" spans="1:16" x14ac:dyDescent="0.35">
      <c r="A14091" t="s">
        <v>8</v>
      </c>
      <c r="B14091" t="s">
        <v>25359</v>
      </c>
      <c r="C14091" t="s">
        <v>165</v>
      </c>
      <c r="D14091" t="s">
        <v>4526</v>
      </c>
      <c r="E14091" t="s">
        <v>88</v>
      </c>
      <c r="F14091" t="b">
        <v>0</v>
      </c>
      <c r="G14091" t="s">
        <v>73</v>
      </c>
      <c r="H14091" s="1">
        <v>46174.753240740742</v>
      </c>
      <c r="I14091" t="b">
        <v>0</v>
      </c>
      <c r="J14091" t="b">
        <v>0</v>
      </c>
      <c r="K14091" t="s">
        <v>41</v>
      </c>
      <c r="L14091" t="s">
        <v>74</v>
      </c>
      <c r="M14091"/>
      <c r="N14091">
        <v>65</v>
      </c>
      <c r="O14091" t="s">
        <v>17859</v>
      </c>
      <c r="P14091" t="s">
        <v>25360</v>
      </c>
    </row>
    <row r="14092" spans="1:16" x14ac:dyDescent="0.35">
      <c r="A14092" t="s">
        <v>1</v>
      </c>
      <c r="B14092" t="s">
        <v>25361</v>
      </c>
      <c r="C14092" t="s">
        <v>2239</v>
      </c>
      <c r="D14092" t="s">
        <v>4346</v>
      </c>
      <c r="E14092" t="s">
        <v>59</v>
      </c>
      <c r="F14092" t="b">
        <v>0</v>
      </c>
      <c r="G14092" t="s">
        <v>65</v>
      </c>
      <c r="H14092" s="1">
        <v>46174.754618055558</v>
      </c>
      <c r="I14092" t="b">
        <v>0</v>
      </c>
      <c r="J14092" t="b">
        <v>0</v>
      </c>
      <c r="K14092" t="s">
        <v>41</v>
      </c>
      <c r="L14092" t="s">
        <v>60</v>
      </c>
      <c r="M14092">
        <v>99965.02</v>
      </c>
      <c r="N14092"/>
      <c r="O14092" t="s">
        <v>25362</v>
      </c>
      <c r="P14092" t="s">
        <v>25363</v>
      </c>
    </row>
    <row r="14093" spans="1:16" x14ac:dyDescent="0.35">
      <c r="A14093" t="s">
        <v>1</v>
      </c>
      <c r="B14093" t="s">
        <v>25364</v>
      </c>
      <c r="C14093" t="s">
        <v>41</v>
      </c>
      <c r="D14093" t="s">
        <v>4526</v>
      </c>
      <c r="E14093" t="s">
        <v>88</v>
      </c>
      <c r="F14093" t="b">
        <v>0</v>
      </c>
      <c r="G14093" t="s">
        <v>68</v>
      </c>
      <c r="H14093" s="1">
        <v>46174.754675925928</v>
      </c>
      <c r="I14093" t="b">
        <v>0</v>
      </c>
      <c r="J14093" t="b">
        <v>0</v>
      </c>
      <c r="K14093" t="s">
        <v>41</v>
      </c>
      <c r="L14093" t="s">
        <v>74</v>
      </c>
      <c r="M14093"/>
      <c r="N14093">
        <v>47.5</v>
      </c>
      <c r="O14093" t="s">
        <v>1505</v>
      </c>
      <c r="P14093" t="s">
        <v>3050</v>
      </c>
    </row>
    <row r="14094" spans="1:16" x14ac:dyDescent="0.35">
      <c r="A14094" t="s">
        <v>1</v>
      </c>
      <c r="B14094" t="s">
        <v>25365</v>
      </c>
      <c r="C14094" t="s">
        <v>332</v>
      </c>
      <c r="D14094" t="s">
        <v>4526</v>
      </c>
      <c r="E14094" t="s">
        <v>59</v>
      </c>
      <c r="F14094" t="b">
        <v>0</v>
      </c>
      <c r="G14094" t="s">
        <v>89</v>
      </c>
      <c r="H14094" s="1">
        <v>46174.754745370366</v>
      </c>
      <c r="I14094" t="b">
        <v>0</v>
      </c>
      <c r="J14094" t="b">
        <v>0</v>
      </c>
      <c r="K14094" t="s">
        <v>41</v>
      </c>
      <c r="L14094" t="s">
        <v>60</v>
      </c>
      <c r="M14094">
        <v>127500</v>
      </c>
      <c r="N14094"/>
      <c r="O14094" t="s">
        <v>155</v>
      </c>
      <c r="P14094" t="s">
        <v>146</v>
      </c>
    </row>
    <row r="14095" spans="1:16" x14ac:dyDescent="0.35">
      <c r="A14095" t="s">
        <v>1</v>
      </c>
      <c r="B14095" t="s">
        <v>25366</v>
      </c>
      <c r="C14095" t="s">
        <v>500</v>
      </c>
      <c r="D14095" t="s">
        <v>4346</v>
      </c>
      <c r="E14095" t="s">
        <v>59</v>
      </c>
      <c r="F14095" t="b">
        <v>0</v>
      </c>
      <c r="G14095" t="s">
        <v>13</v>
      </c>
      <c r="H14095" s="1">
        <v>46174.75508101852</v>
      </c>
      <c r="I14095" t="b">
        <v>0</v>
      </c>
      <c r="J14095" t="b">
        <v>0</v>
      </c>
      <c r="K14095" t="s">
        <v>13</v>
      </c>
      <c r="L14095" t="s">
        <v>60</v>
      </c>
      <c r="M14095">
        <v>99150</v>
      </c>
      <c r="N14095"/>
      <c r="O14095" t="s">
        <v>13302</v>
      </c>
      <c r="P14095" t="s">
        <v>673</v>
      </c>
    </row>
    <row r="14096" spans="1:16" x14ac:dyDescent="0.35">
      <c r="A14096" t="s">
        <v>0</v>
      </c>
      <c r="B14096" t="s">
        <v>3579</v>
      </c>
      <c r="C14096" t="s">
        <v>271</v>
      </c>
      <c r="D14096" t="s">
        <v>4346</v>
      </c>
      <c r="E14096" t="s">
        <v>88</v>
      </c>
      <c r="F14096" t="b">
        <v>0</v>
      </c>
      <c r="G14096" t="s">
        <v>77</v>
      </c>
      <c r="H14096" s="1">
        <v>46174.793599537043</v>
      </c>
      <c r="I14096" t="b">
        <v>1</v>
      </c>
      <c r="J14096" t="b">
        <v>1</v>
      </c>
      <c r="K14096" t="s">
        <v>41</v>
      </c>
      <c r="L14096" t="s">
        <v>74</v>
      </c>
      <c r="M14096"/>
      <c r="N14096">
        <v>45</v>
      </c>
      <c r="O14096" t="s">
        <v>1469</v>
      </c>
      <c r="P14096" t="s">
        <v>1637</v>
      </c>
    </row>
    <row r="14097" spans="1:16" x14ac:dyDescent="0.35">
      <c r="A14097" t="s">
        <v>0</v>
      </c>
      <c r="B14097" t="s">
        <v>25367</v>
      </c>
      <c r="C14097" t="s">
        <v>25368</v>
      </c>
      <c r="D14097" t="s">
        <v>17626</v>
      </c>
      <c r="E14097" t="s">
        <v>59</v>
      </c>
      <c r="F14097" t="b">
        <v>0</v>
      </c>
      <c r="G14097" t="s">
        <v>68</v>
      </c>
      <c r="H14097" s="1">
        <v>46174.793645833342</v>
      </c>
      <c r="I14097" t="b">
        <v>0</v>
      </c>
      <c r="J14097" t="b">
        <v>0</v>
      </c>
      <c r="K14097" t="s">
        <v>41</v>
      </c>
      <c r="L14097" t="s">
        <v>60</v>
      </c>
      <c r="M14097">
        <v>73380</v>
      </c>
      <c r="N14097"/>
      <c r="O14097" t="s">
        <v>25369</v>
      </c>
      <c r="P14097" t="s">
        <v>25370</v>
      </c>
    </row>
    <row r="14098" spans="1:16" x14ac:dyDescent="0.35">
      <c r="A14098" t="s">
        <v>2</v>
      </c>
      <c r="B14098" t="s">
        <v>25371</v>
      </c>
      <c r="C14098" t="s">
        <v>112</v>
      </c>
      <c r="D14098" t="s">
        <v>17626</v>
      </c>
      <c r="E14098" t="s">
        <v>59</v>
      </c>
      <c r="F14098" t="b">
        <v>0</v>
      </c>
      <c r="G14098" t="s">
        <v>65</v>
      </c>
      <c r="H14098" s="1">
        <v>46174.794907407413</v>
      </c>
      <c r="I14098" t="b">
        <v>0</v>
      </c>
      <c r="J14098" t="b">
        <v>1</v>
      </c>
      <c r="K14098" t="s">
        <v>41</v>
      </c>
      <c r="L14098" t="s">
        <v>60</v>
      </c>
      <c r="M14098">
        <v>101500</v>
      </c>
      <c r="N14098"/>
      <c r="O14098" t="s">
        <v>3028</v>
      </c>
      <c r="P14098" t="s">
        <v>25372</v>
      </c>
    </row>
    <row r="14099" spans="1:16" x14ac:dyDescent="0.35">
      <c r="A14099" t="s">
        <v>6</v>
      </c>
      <c r="B14099" t="s">
        <v>20001</v>
      </c>
      <c r="C14099" t="s">
        <v>363</v>
      </c>
      <c r="D14099" t="s">
        <v>17626</v>
      </c>
      <c r="E14099" t="s">
        <v>59</v>
      </c>
      <c r="F14099" t="b">
        <v>0</v>
      </c>
      <c r="G14099" t="s">
        <v>65</v>
      </c>
      <c r="H14099" s="1">
        <v>46174.794965277782</v>
      </c>
      <c r="I14099" t="b">
        <v>0</v>
      </c>
      <c r="J14099" t="b">
        <v>1</v>
      </c>
      <c r="K14099" t="s">
        <v>41</v>
      </c>
      <c r="L14099" t="s">
        <v>60</v>
      </c>
      <c r="M14099">
        <v>143000</v>
      </c>
      <c r="N14099"/>
      <c r="O14099" t="s">
        <v>2753</v>
      </c>
      <c r="P14099" t="s">
        <v>11571</v>
      </c>
    </row>
    <row r="14100" spans="1:16" x14ac:dyDescent="0.35">
      <c r="A14100" t="s">
        <v>1</v>
      </c>
      <c r="B14100" t="s">
        <v>1256</v>
      </c>
      <c r="C14100" t="s">
        <v>81</v>
      </c>
      <c r="D14100" t="s">
        <v>4346</v>
      </c>
      <c r="E14100" t="s">
        <v>59</v>
      </c>
      <c r="F14100" t="b">
        <v>0</v>
      </c>
      <c r="G14100" t="s">
        <v>77</v>
      </c>
      <c r="H14100" s="1">
        <v>46174.796122685177</v>
      </c>
      <c r="I14100" t="b">
        <v>1</v>
      </c>
      <c r="J14100" t="b">
        <v>0</v>
      </c>
      <c r="K14100" t="s">
        <v>41</v>
      </c>
      <c r="L14100" t="s">
        <v>60</v>
      </c>
      <c r="M14100">
        <v>115000</v>
      </c>
      <c r="N14100"/>
      <c r="O14100" t="s">
        <v>25373</v>
      </c>
      <c r="P14100" t="s">
        <v>25374</v>
      </c>
    </row>
    <row r="14101" spans="1:16" x14ac:dyDescent="0.35">
      <c r="A14101" t="s">
        <v>1</v>
      </c>
      <c r="B14101" t="s">
        <v>599</v>
      </c>
      <c r="C14101" t="s">
        <v>121</v>
      </c>
      <c r="D14101" t="s">
        <v>5349</v>
      </c>
      <c r="E14101" t="s">
        <v>59</v>
      </c>
      <c r="F14101" t="b">
        <v>0</v>
      </c>
      <c r="G14101" t="s">
        <v>68</v>
      </c>
      <c r="H14101" s="1">
        <v>46174.796122685177</v>
      </c>
      <c r="I14101" t="b">
        <v>0</v>
      </c>
      <c r="J14101" t="b">
        <v>0</v>
      </c>
      <c r="K14101" t="s">
        <v>41</v>
      </c>
      <c r="L14101" t="s">
        <v>60</v>
      </c>
      <c r="M14101">
        <v>135000</v>
      </c>
      <c r="N14101"/>
      <c r="O14101" t="s">
        <v>25375</v>
      </c>
      <c r="P14101" t="s">
        <v>25376</v>
      </c>
    </row>
    <row r="14102" spans="1:16" x14ac:dyDescent="0.35">
      <c r="A14102" t="s">
        <v>1</v>
      </c>
      <c r="B14102" t="s">
        <v>599</v>
      </c>
      <c r="C14102" t="s">
        <v>757</v>
      </c>
      <c r="D14102" t="s">
        <v>5349</v>
      </c>
      <c r="E14102" t="s">
        <v>59</v>
      </c>
      <c r="F14102" t="b">
        <v>0</v>
      </c>
      <c r="G14102" t="s">
        <v>89</v>
      </c>
      <c r="H14102" s="1">
        <v>46174.796122685177</v>
      </c>
      <c r="I14102" t="b">
        <v>0</v>
      </c>
      <c r="J14102" t="b">
        <v>1</v>
      </c>
      <c r="K14102" t="s">
        <v>41</v>
      </c>
      <c r="L14102" t="s">
        <v>60</v>
      </c>
      <c r="M14102">
        <v>105000</v>
      </c>
      <c r="N14102"/>
      <c r="O14102" t="s">
        <v>4493</v>
      </c>
      <c r="P14102" t="s">
        <v>2288</v>
      </c>
    </row>
    <row r="14103" spans="1:16" x14ac:dyDescent="0.35">
      <c r="A14103" t="s">
        <v>1</v>
      </c>
      <c r="B14103" t="s">
        <v>25377</v>
      </c>
      <c r="C14103" t="s">
        <v>112</v>
      </c>
      <c r="D14103" t="s">
        <v>4526</v>
      </c>
      <c r="E14103" t="s">
        <v>88</v>
      </c>
      <c r="F14103" t="b">
        <v>0</v>
      </c>
      <c r="G14103" t="s">
        <v>65</v>
      </c>
      <c r="H14103" s="1">
        <v>46174.796134259261</v>
      </c>
      <c r="I14103" t="b">
        <v>0</v>
      </c>
      <c r="J14103" t="b">
        <v>0</v>
      </c>
      <c r="K14103" t="s">
        <v>41</v>
      </c>
      <c r="L14103" t="s">
        <v>74</v>
      </c>
      <c r="M14103"/>
      <c r="N14103">
        <v>66.5</v>
      </c>
      <c r="O14103" t="s">
        <v>2592</v>
      </c>
      <c r="P14103" t="s">
        <v>3812</v>
      </c>
    </row>
    <row r="14104" spans="1:16" x14ac:dyDescent="0.35">
      <c r="A14104" t="s">
        <v>4</v>
      </c>
      <c r="B14104" t="s">
        <v>25378</v>
      </c>
      <c r="C14104" t="s">
        <v>76</v>
      </c>
      <c r="D14104" t="s">
        <v>4346</v>
      </c>
      <c r="E14104" t="s">
        <v>59</v>
      </c>
      <c r="F14104" t="b">
        <v>1</v>
      </c>
      <c r="G14104" t="s">
        <v>65</v>
      </c>
      <c r="H14104" s="1">
        <v>46174.796296296299</v>
      </c>
      <c r="I14104" t="b">
        <v>0</v>
      </c>
      <c r="J14104" t="b">
        <v>1</v>
      </c>
      <c r="K14104" t="s">
        <v>41</v>
      </c>
      <c r="L14104" t="s">
        <v>60</v>
      </c>
      <c r="M14104">
        <v>114500</v>
      </c>
      <c r="N14104"/>
      <c r="O14104" t="s">
        <v>21397</v>
      </c>
      <c r="P14104" t="s">
        <v>25379</v>
      </c>
    </row>
    <row r="14105" spans="1:16" x14ac:dyDescent="0.35">
      <c r="A14105" t="s">
        <v>0</v>
      </c>
      <c r="B14105" t="s">
        <v>25380</v>
      </c>
      <c r="C14105" t="s">
        <v>112</v>
      </c>
      <c r="D14105" t="s">
        <v>4526</v>
      </c>
      <c r="E14105" t="s">
        <v>59</v>
      </c>
      <c r="F14105" t="b">
        <v>0</v>
      </c>
      <c r="G14105" t="s">
        <v>65</v>
      </c>
      <c r="H14105" s="1">
        <v>46174.835266203707</v>
      </c>
      <c r="I14105" t="b">
        <v>0</v>
      </c>
      <c r="J14105" t="b">
        <v>1</v>
      </c>
      <c r="K14105" t="s">
        <v>41</v>
      </c>
      <c r="L14105" t="s">
        <v>60</v>
      </c>
      <c r="M14105">
        <v>104500</v>
      </c>
      <c r="N14105"/>
      <c r="O14105" t="s">
        <v>2975</v>
      </c>
      <c r="P14105" t="s">
        <v>25381</v>
      </c>
    </row>
    <row r="14106" spans="1:16" x14ac:dyDescent="0.35">
      <c r="A14106" t="s">
        <v>0</v>
      </c>
      <c r="B14106" t="s">
        <v>25382</v>
      </c>
      <c r="C14106" t="s">
        <v>81</v>
      </c>
      <c r="D14106" t="s">
        <v>2360</v>
      </c>
      <c r="E14106" t="s">
        <v>59</v>
      </c>
      <c r="F14106" t="b">
        <v>0</v>
      </c>
      <c r="G14106" t="s">
        <v>77</v>
      </c>
      <c r="H14106" s="1">
        <v>46174.835300925923</v>
      </c>
      <c r="I14106" t="b">
        <v>0</v>
      </c>
      <c r="J14106" t="b">
        <v>0</v>
      </c>
      <c r="K14106" t="s">
        <v>41</v>
      </c>
      <c r="L14106" t="s">
        <v>60</v>
      </c>
      <c r="M14106">
        <v>87500</v>
      </c>
      <c r="N14106"/>
      <c r="O14106" t="s">
        <v>25383</v>
      </c>
      <c r="P14106" t="s">
        <v>25384</v>
      </c>
    </row>
    <row r="14107" spans="1:16" x14ac:dyDescent="0.35">
      <c r="A14107" t="s">
        <v>0</v>
      </c>
      <c r="B14107" t="s">
        <v>25385</v>
      </c>
      <c r="C14107" t="s">
        <v>86</v>
      </c>
      <c r="D14107" t="s">
        <v>4526</v>
      </c>
      <c r="E14107" t="s">
        <v>88</v>
      </c>
      <c r="F14107" t="b">
        <v>0</v>
      </c>
      <c r="G14107" t="s">
        <v>77</v>
      </c>
      <c r="H14107" s="1">
        <v>46174.835312499999</v>
      </c>
      <c r="I14107" t="b">
        <v>0</v>
      </c>
      <c r="J14107" t="b">
        <v>0</v>
      </c>
      <c r="K14107" t="s">
        <v>41</v>
      </c>
      <c r="L14107" t="s">
        <v>74</v>
      </c>
      <c r="M14107"/>
      <c r="N14107">
        <v>38</v>
      </c>
      <c r="O14107" t="s">
        <v>176</v>
      </c>
      <c r="P14107" t="s">
        <v>25386</v>
      </c>
    </row>
    <row r="14108" spans="1:16" x14ac:dyDescent="0.35">
      <c r="A14108" t="s">
        <v>6</v>
      </c>
      <c r="B14108" t="s">
        <v>25387</v>
      </c>
      <c r="C14108" t="s">
        <v>237</v>
      </c>
      <c r="D14108" t="s">
        <v>4346</v>
      </c>
      <c r="E14108" t="s">
        <v>59</v>
      </c>
      <c r="F14108" t="b">
        <v>0</v>
      </c>
      <c r="G14108" t="s">
        <v>89</v>
      </c>
      <c r="H14108" s="1">
        <v>46174.836539351847</v>
      </c>
      <c r="I14108" t="b">
        <v>0</v>
      </c>
      <c r="J14108" t="b">
        <v>0</v>
      </c>
      <c r="K14108" t="s">
        <v>41</v>
      </c>
      <c r="L14108" t="s">
        <v>60</v>
      </c>
      <c r="M14108">
        <v>185000</v>
      </c>
      <c r="N14108"/>
      <c r="O14108" t="s">
        <v>22172</v>
      </c>
      <c r="P14108" t="s">
        <v>25388</v>
      </c>
    </row>
    <row r="14109" spans="1:16" x14ac:dyDescent="0.35">
      <c r="A14109" t="s">
        <v>4</v>
      </c>
      <c r="B14109" t="s">
        <v>6145</v>
      </c>
      <c r="C14109" t="s">
        <v>1768</v>
      </c>
      <c r="D14109" t="s">
        <v>4346</v>
      </c>
      <c r="E14109" t="s">
        <v>59</v>
      </c>
      <c r="F14109" t="b">
        <v>0</v>
      </c>
      <c r="G14109" t="s">
        <v>68</v>
      </c>
      <c r="H14109" s="1">
        <v>46174.836562500001</v>
      </c>
      <c r="I14109" t="b">
        <v>0</v>
      </c>
      <c r="J14109" t="b">
        <v>1</v>
      </c>
      <c r="K14109" t="s">
        <v>41</v>
      </c>
      <c r="L14109" t="s">
        <v>60</v>
      </c>
      <c r="M14109">
        <v>151475</v>
      </c>
      <c r="N14109"/>
      <c r="O14109" t="s">
        <v>528</v>
      </c>
      <c r="P14109" t="s">
        <v>6146</v>
      </c>
    </row>
    <row r="14110" spans="1:16" x14ac:dyDescent="0.35">
      <c r="A14110" t="s">
        <v>1</v>
      </c>
      <c r="B14110" t="s">
        <v>25389</v>
      </c>
      <c r="C14110" t="s">
        <v>76</v>
      </c>
      <c r="D14110" t="s">
        <v>4587</v>
      </c>
      <c r="E14110" t="s">
        <v>59</v>
      </c>
      <c r="F14110" t="b">
        <v>1</v>
      </c>
      <c r="G14110" t="s">
        <v>65</v>
      </c>
      <c r="H14110" s="1">
        <v>46174.837905092587</v>
      </c>
      <c r="I14110" t="b">
        <v>0</v>
      </c>
      <c r="J14110" t="b">
        <v>0</v>
      </c>
      <c r="K14110" t="s">
        <v>41</v>
      </c>
      <c r="L14110" t="s">
        <v>74</v>
      </c>
      <c r="M14110"/>
      <c r="N14110">
        <v>50</v>
      </c>
      <c r="O14110" t="s">
        <v>857</v>
      </c>
      <c r="P14110" t="s">
        <v>25390</v>
      </c>
    </row>
    <row r="14111" spans="1:16" x14ac:dyDescent="0.35">
      <c r="A14111" t="s">
        <v>1</v>
      </c>
      <c r="B14111" t="s">
        <v>25391</v>
      </c>
      <c r="C14111" t="s">
        <v>164</v>
      </c>
      <c r="D14111" t="s">
        <v>4587</v>
      </c>
      <c r="E14111" t="s">
        <v>59</v>
      </c>
      <c r="F14111" t="b">
        <v>0</v>
      </c>
      <c r="G14111" t="s">
        <v>68</v>
      </c>
      <c r="H14111" s="1">
        <v>46174.837905092587</v>
      </c>
      <c r="I14111" t="b">
        <v>1</v>
      </c>
      <c r="J14111" t="b">
        <v>0</v>
      </c>
      <c r="K14111" t="s">
        <v>41</v>
      </c>
      <c r="L14111" t="s">
        <v>74</v>
      </c>
      <c r="M14111"/>
      <c r="N14111">
        <v>70</v>
      </c>
      <c r="O14111" t="s">
        <v>3998</v>
      </c>
      <c r="P14111" t="s">
        <v>25392</v>
      </c>
    </row>
    <row r="14112" spans="1:16" x14ac:dyDescent="0.35">
      <c r="A14112" t="s">
        <v>1</v>
      </c>
      <c r="B14112" t="s">
        <v>25393</v>
      </c>
      <c r="C14112" t="s">
        <v>218</v>
      </c>
      <c r="D14112" t="s">
        <v>4346</v>
      </c>
      <c r="E14112" t="s">
        <v>59</v>
      </c>
      <c r="F14112" t="b">
        <v>0</v>
      </c>
      <c r="G14112" t="s">
        <v>65</v>
      </c>
      <c r="H14112" s="1">
        <v>46174.837916666656</v>
      </c>
      <c r="I14112" t="b">
        <v>0</v>
      </c>
      <c r="J14112" t="b">
        <v>1</v>
      </c>
      <c r="K14112" t="s">
        <v>41</v>
      </c>
      <c r="L14112" t="s">
        <v>60</v>
      </c>
      <c r="M14112">
        <v>171500</v>
      </c>
      <c r="N14112"/>
      <c r="O14112" t="s">
        <v>1172</v>
      </c>
      <c r="P14112" t="s">
        <v>25394</v>
      </c>
    </row>
    <row r="14113" spans="1:16" x14ac:dyDescent="0.35">
      <c r="A14113" t="s">
        <v>5</v>
      </c>
      <c r="B14113" t="s">
        <v>25395</v>
      </c>
      <c r="C14113" t="s">
        <v>2328</v>
      </c>
      <c r="D14113" t="s">
        <v>4346</v>
      </c>
      <c r="E14113" t="s">
        <v>59</v>
      </c>
      <c r="F14113" t="b">
        <v>0</v>
      </c>
      <c r="G14113" t="s">
        <v>73</v>
      </c>
      <c r="H14113" s="1">
        <v>46174.838090277779</v>
      </c>
      <c r="I14113" t="b">
        <v>0</v>
      </c>
      <c r="J14113" t="b">
        <v>1</v>
      </c>
      <c r="K14113" t="s">
        <v>41</v>
      </c>
      <c r="L14113" t="s">
        <v>60</v>
      </c>
      <c r="M14113">
        <v>148000</v>
      </c>
      <c r="N14113"/>
      <c r="O14113" t="s">
        <v>1172</v>
      </c>
      <c r="P14113" t="s">
        <v>25394</v>
      </c>
    </row>
    <row r="14114" spans="1:16" x14ac:dyDescent="0.35">
      <c r="A14114" t="s">
        <v>1</v>
      </c>
      <c r="B14114" t="s">
        <v>25396</v>
      </c>
      <c r="C14114" t="s">
        <v>1931</v>
      </c>
      <c r="D14114" t="s">
        <v>2360</v>
      </c>
      <c r="E14114" t="s">
        <v>88</v>
      </c>
      <c r="F14114" t="b">
        <v>0</v>
      </c>
      <c r="G14114" t="s">
        <v>13</v>
      </c>
      <c r="H14114" s="1">
        <v>46174.838425925933</v>
      </c>
      <c r="I14114" t="b">
        <v>1</v>
      </c>
      <c r="J14114" t="b">
        <v>0</v>
      </c>
      <c r="K14114" t="s">
        <v>13</v>
      </c>
      <c r="L14114" t="s">
        <v>74</v>
      </c>
      <c r="M14114"/>
      <c r="N14114">
        <v>110</v>
      </c>
      <c r="O14114" t="s">
        <v>12461</v>
      </c>
      <c r="P14114" t="s">
        <v>25397</v>
      </c>
    </row>
    <row r="14115" spans="1:16" x14ac:dyDescent="0.35">
      <c r="A14115" t="s">
        <v>3</v>
      </c>
      <c r="B14115" t="s">
        <v>2264</v>
      </c>
      <c r="C14115" t="s">
        <v>114</v>
      </c>
      <c r="D14115" t="s">
        <v>4526</v>
      </c>
      <c r="E14115" t="s">
        <v>59</v>
      </c>
      <c r="F14115" t="b">
        <v>0</v>
      </c>
      <c r="G14115" t="s">
        <v>77</v>
      </c>
      <c r="H14115" s="1">
        <v>46174.876932870371</v>
      </c>
      <c r="I14115" t="b">
        <v>0</v>
      </c>
      <c r="J14115" t="b">
        <v>0</v>
      </c>
      <c r="K14115" t="s">
        <v>41</v>
      </c>
      <c r="L14115" t="s">
        <v>60</v>
      </c>
      <c r="M14115">
        <v>80000</v>
      </c>
      <c r="N14115"/>
      <c r="O14115" t="s">
        <v>25398</v>
      </c>
      <c r="P14115" t="s">
        <v>673</v>
      </c>
    </row>
    <row r="14116" spans="1:16" x14ac:dyDescent="0.35">
      <c r="A14116" t="s">
        <v>0</v>
      </c>
      <c r="B14116" t="s">
        <v>25399</v>
      </c>
      <c r="C14116" t="s">
        <v>112</v>
      </c>
      <c r="D14116" t="s">
        <v>4526</v>
      </c>
      <c r="E14116" t="s">
        <v>59</v>
      </c>
      <c r="F14116" t="b">
        <v>0</v>
      </c>
      <c r="G14116" t="s">
        <v>65</v>
      </c>
      <c r="H14116" s="1">
        <v>46174.876932870371</v>
      </c>
      <c r="I14116" t="b">
        <v>0</v>
      </c>
      <c r="J14116" t="b">
        <v>0</v>
      </c>
      <c r="K14116" t="s">
        <v>41</v>
      </c>
      <c r="L14116" t="s">
        <v>60</v>
      </c>
      <c r="M14116">
        <v>90000</v>
      </c>
      <c r="N14116"/>
      <c r="O14116" t="s">
        <v>3207</v>
      </c>
      <c r="P14116" t="s">
        <v>19804</v>
      </c>
    </row>
    <row r="14117" spans="1:16" x14ac:dyDescent="0.35">
      <c r="A14117" t="s">
        <v>0</v>
      </c>
      <c r="B14117" t="s">
        <v>25400</v>
      </c>
      <c r="C14117" t="s">
        <v>165</v>
      </c>
      <c r="D14117" t="s">
        <v>4346</v>
      </c>
      <c r="E14117" t="s">
        <v>59</v>
      </c>
      <c r="F14117" t="b">
        <v>0</v>
      </c>
      <c r="G14117" t="s">
        <v>73</v>
      </c>
      <c r="H14117" s="1">
        <v>46174.876932870371</v>
      </c>
      <c r="I14117" t="b">
        <v>0</v>
      </c>
      <c r="J14117" t="b">
        <v>1</v>
      </c>
      <c r="K14117" t="s">
        <v>41</v>
      </c>
      <c r="L14117" t="s">
        <v>60</v>
      </c>
      <c r="M14117">
        <v>92500</v>
      </c>
      <c r="N14117"/>
      <c r="O14117" t="s">
        <v>25401</v>
      </c>
      <c r="P14117" t="s">
        <v>4109</v>
      </c>
    </row>
    <row r="14118" spans="1:16" x14ac:dyDescent="0.35">
      <c r="A14118" t="s">
        <v>0</v>
      </c>
      <c r="B14118" t="s">
        <v>25402</v>
      </c>
      <c r="C14118" t="s">
        <v>114</v>
      </c>
      <c r="D14118" t="s">
        <v>2360</v>
      </c>
      <c r="E14118" t="s">
        <v>59</v>
      </c>
      <c r="F14118" t="b">
        <v>0</v>
      </c>
      <c r="G14118" t="s">
        <v>77</v>
      </c>
      <c r="H14118" s="1">
        <v>46174.876967592587</v>
      </c>
      <c r="I14118" t="b">
        <v>0</v>
      </c>
      <c r="J14118" t="b">
        <v>1</v>
      </c>
      <c r="K14118" t="s">
        <v>41</v>
      </c>
      <c r="L14118" t="s">
        <v>60</v>
      </c>
      <c r="M14118">
        <v>87500</v>
      </c>
      <c r="N14118"/>
      <c r="O14118" t="s">
        <v>25403</v>
      </c>
      <c r="P14118" t="s">
        <v>19883</v>
      </c>
    </row>
    <row r="14119" spans="1:16" x14ac:dyDescent="0.35">
      <c r="A14119" t="s">
        <v>3</v>
      </c>
      <c r="B14119" t="s">
        <v>25404</v>
      </c>
      <c r="C14119" t="s">
        <v>76</v>
      </c>
      <c r="D14119" t="s">
        <v>4526</v>
      </c>
      <c r="E14119" t="s">
        <v>88</v>
      </c>
      <c r="F14119" t="b">
        <v>1</v>
      </c>
      <c r="G14119" t="s">
        <v>65</v>
      </c>
      <c r="H14119" s="1">
        <v>46174.87699074074</v>
      </c>
      <c r="I14119" t="b">
        <v>0</v>
      </c>
      <c r="J14119" t="b">
        <v>1</v>
      </c>
      <c r="K14119" t="s">
        <v>41</v>
      </c>
      <c r="L14119" t="s">
        <v>74</v>
      </c>
      <c r="M14119"/>
      <c r="N14119">
        <v>51</v>
      </c>
      <c r="O14119" t="s">
        <v>166</v>
      </c>
    </row>
    <row r="14120" spans="1:16" x14ac:dyDescent="0.35">
      <c r="A14120" t="s">
        <v>0</v>
      </c>
      <c r="B14120" t="s">
        <v>25405</v>
      </c>
      <c r="C14120" t="s">
        <v>86</v>
      </c>
      <c r="D14120" t="s">
        <v>4526</v>
      </c>
      <c r="F14120" t="b">
        <v>0</v>
      </c>
      <c r="G14120" t="s">
        <v>77</v>
      </c>
      <c r="H14120" s="1">
        <v>46174.877013888887</v>
      </c>
      <c r="I14120" t="b">
        <v>0</v>
      </c>
      <c r="J14120" t="b">
        <v>1</v>
      </c>
      <c r="K14120" t="s">
        <v>41</v>
      </c>
      <c r="L14120" t="s">
        <v>74</v>
      </c>
      <c r="M14120"/>
      <c r="N14120">
        <v>35</v>
      </c>
      <c r="O14120" t="s">
        <v>1505</v>
      </c>
      <c r="P14120" t="s">
        <v>25406</v>
      </c>
    </row>
    <row r="14121" spans="1:16" x14ac:dyDescent="0.35">
      <c r="A14121" t="s">
        <v>8</v>
      </c>
      <c r="B14121" t="s">
        <v>25407</v>
      </c>
      <c r="C14121" t="s">
        <v>543</v>
      </c>
      <c r="D14121" t="s">
        <v>4526</v>
      </c>
      <c r="E14121" t="s">
        <v>59</v>
      </c>
      <c r="F14121" t="b">
        <v>0</v>
      </c>
      <c r="G14121" t="s">
        <v>65</v>
      </c>
      <c r="H14121" s="1">
        <v>46174.878321759257</v>
      </c>
      <c r="I14121" t="b">
        <v>0</v>
      </c>
      <c r="J14121" t="b">
        <v>0</v>
      </c>
      <c r="K14121" t="s">
        <v>41</v>
      </c>
      <c r="L14121" t="s">
        <v>60</v>
      </c>
      <c r="M14121">
        <v>212500</v>
      </c>
      <c r="N14121"/>
      <c r="O14121" t="s">
        <v>7333</v>
      </c>
      <c r="P14121" t="s">
        <v>25408</v>
      </c>
    </row>
    <row r="14122" spans="1:16" x14ac:dyDescent="0.35">
      <c r="A14122" t="s">
        <v>1</v>
      </c>
      <c r="B14122" t="s">
        <v>25409</v>
      </c>
      <c r="C14122" t="s">
        <v>2563</v>
      </c>
      <c r="D14122" t="s">
        <v>4526</v>
      </c>
      <c r="E14122" t="s">
        <v>59</v>
      </c>
      <c r="F14122" t="b">
        <v>0</v>
      </c>
      <c r="G14122" t="s">
        <v>68</v>
      </c>
      <c r="H14122" s="1">
        <v>46174.87945601852</v>
      </c>
      <c r="I14122" t="b">
        <v>0</v>
      </c>
      <c r="J14122" t="b">
        <v>1</v>
      </c>
      <c r="K14122" t="s">
        <v>41</v>
      </c>
      <c r="L14122" t="s">
        <v>60</v>
      </c>
      <c r="M14122">
        <v>74750</v>
      </c>
      <c r="N14122"/>
      <c r="O14122" t="s">
        <v>15166</v>
      </c>
      <c r="P14122" t="s">
        <v>25410</v>
      </c>
    </row>
    <row r="14123" spans="1:16" x14ac:dyDescent="0.35">
      <c r="A14123" t="s">
        <v>0</v>
      </c>
      <c r="B14123" t="s">
        <v>25352</v>
      </c>
      <c r="C14123" t="s">
        <v>76</v>
      </c>
      <c r="D14123" t="s">
        <v>4526</v>
      </c>
      <c r="E14123" t="s">
        <v>88</v>
      </c>
      <c r="F14123" t="b">
        <v>1</v>
      </c>
      <c r="G14123" t="s">
        <v>77</v>
      </c>
      <c r="H14123" s="1">
        <v>46174.918634259258</v>
      </c>
      <c r="I14123" t="b">
        <v>0</v>
      </c>
      <c r="J14123" t="b">
        <v>1</v>
      </c>
      <c r="K14123" t="s">
        <v>41</v>
      </c>
      <c r="L14123" t="s">
        <v>74</v>
      </c>
      <c r="M14123"/>
      <c r="N14123">
        <v>51.17</v>
      </c>
      <c r="O14123" t="s">
        <v>2621</v>
      </c>
      <c r="P14123" t="s">
        <v>25411</v>
      </c>
    </row>
    <row r="14124" spans="1:16" x14ac:dyDescent="0.35">
      <c r="A14124" t="s">
        <v>2</v>
      </c>
      <c r="B14124" t="s">
        <v>25412</v>
      </c>
      <c r="C14124" t="s">
        <v>319</v>
      </c>
      <c r="D14124" t="s">
        <v>4526</v>
      </c>
      <c r="E14124" t="s">
        <v>88</v>
      </c>
      <c r="F14124" t="b">
        <v>0</v>
      </c>
      <c r="G14124" t="s">
        <v>65</v>
      </c>
      <c r="H14124" s="1">
        <v>46174.919953703713</v>
      </c>
      <c r="I14124" t="b">
        <v>0</v>
      </c>
      <c r="J14124" t="b">
        <v>1</v>
      </c>
      <c r="K14124" t="s">
        <v>41</v>
      </c>
      <c r="L14124" t="s">
        <v>74</v>
      </c>
      <c r="M14124"/>
      <c r="N14124">
        <v>85</v>
      </c>
      <c r="O14124" t="s">
        <v>166</v>
      </c>
      <c r="P14124" t="s">
        <v>2004</v>
      </c>
    </row>
    <row r="14125" spans="1:16" x14ac:dyDescent="0.35">
      <c r="A14125" t="s">
        <v>0</v>
      </c>
      <c r="B14125" t="s">
        <v>25413</v>
      </c>
      <c r="C14125" t="s">
        <v>142</v>
      </c>
      <c r="D14125" t="s">
        <v>2360</v>
      </c>
      <c r="E14125" t="s">
        <v>59</v>
      </c>
      <c r="F14125" t="b">
        <v>0</v>
      </c>
      <c r="G14125" t="s">
        <v>65</v>
      </c>
      <c r="H14125" s="1">
        <v>46174.919965277782</v>
      </c>
      <c r="I14125" t="b">
        <v>0</v>
      </c>
      <c r="J14125" t="b">
        <v>0</v>
      </c>
      <c r="K14125" t="s">
        <v>41</v>
      </c>
      <c r="L14125" t="s">
        <v>60</v>
      </c>
      <c r="M14125">
        <v>175000</v>
      </c>
      <c r="N14125"/>
      <c r="O14125" t="s">
        <v>25414</v>
      </c>
      <c r="P14125" t="s">
        <v>25415</v>
      </c>
    </row>
    <row r="14126" spans="1:16" x14ac:dyDescent="0.35">
      <c r="A14126" t="s">
        <v>2</v>
      </c>
      <c r="B14126" t="s">
        <v>8483</v>
      </c>
      <c r="C14126" t="s">
        <v>174</v>
      </c>
      <c r="D14126" t="s">
        <v>4526</v>
      </c>
      <c r="E14126" t="s">
        <v>59</v>
      </c>
      <c r="F14126" t="b">
        <v>0</v>
      </c>
      <c r="G14126" t="s">
        <v>68</v>
      </c>
      <c r="H14126" s="1">
        <v>46174.921180555553</v>
      </c>
      <c r="I14126" t="b">
        <v>0</v>
      </c>
      <c r="J14126" t="b">
        <v>0</v>
      </c>
      <c r="K14126" t="s">
        <v>41</v>
      </c>
      <c r="L14126" t="s">
        <v>60</v>
      </c>
      <c r="M14126">
        <v>187500</v>
      </c>
      <c r="N14126"/>
      <c r="O14126" t="s">
        <v>25416</v>
      </c>
      <c r="P14126" t="s">
        <v>25417</v>
      </c>
    </row>
    <row r="14127" spans="1:16" x14ac:dyDescent="0.35">
      <c r="A14127" t="s">
        <v>2</v>
      </c>
      <c r="B14127" t="s">
        <v>3112</v>
      </c>
      <c r="C14127" t="s">
        <v>271</v>
      </c>
      <c r="D14127" t="s">
        <v>4526</v>
      </c>
      <c r="E14127" t="s">
        <v>88</v>
      </c>
      <c r="F14127" t="b">
        <v>0</v>
      </c>
      <c r="G14127" t="s">
        <v>77</v>
      </c>
      <c r="H14127" s="1">
        <v>46174.960300925923</v>
      </c>
      <c r="I14127" t="b">
        <v>1</v>
      </c>
      <c r="J14127" t="b">
        <v>0</v>
      </c>
      <c r="K14127" t="s">
        <v>41</v>
      </c>
      <c r="L14127" t="s">
        <v>74</v>
      </c>
      <c r="M14127"/>
      <c r="N14127">
        <v>80</v>
      </c>
      <c r="O14127" t="s">
        <v>176</v>
      </c>
      <c r="P14127" t="s">
        <v>2838</v>
      </c>
    </row>
    <row r="14128" spans="1:16" x14ac:dyDescent="0.35">
      <c r="A14128" t="s">
        <v>7</v>
      </c>
      <c r="B14128" t="s">
        <v>7</v>
      </c>
      <c r="C14128" t="s">
        <v>1068</v>
      </c>
      <c r="D14128" t="s">
        <v>2360</v>
      </c>
      <c r="E14128" t="s">
        <v>59</v>
      </c>
      <c r="F14128" t="b">
        <v>0</v>
      </c>
      <c r="G14128" t="s">
        <v>77</v>
      </c>
      <c r="H14128" s="1">
        <v>46174.960300925923</v>
      </c>
      <c r="I14128" t="b">
        <v>0</v>
      </c>
      <c r="J14128" t="b">
        <v>0</v>
      </c>
      <c r="K14128" t="s">
        <v>41</v>
      </c>
      <c r="L14128" t="s">
        <v>74</v>
      </c>
      <c r="M14128"/>
      <c r="N14128">
        <v>77.5</v>
      </c>
      <c r="O14128" t="s">
        <v>2842</v>
      </c>
    </row>
    <row r="14129" spans="1:16" x14ac:dyDescent="0.35">
      <c r="A14129" t="s">
        <v>6</v>
      </c>
      <c r="B14129" t="s">
        <v>2762</v>
      </c>
      <c r="C14129" t="s">
        <v>615</v>
      </c>
      <c r="D14129" t="s">
        <v>4346</v>
      </c>
      <c r="E14129" t="s">
        <v>59</v>
      </c>
      <c r="F14129" t="b">
        <v>0</v>
      </c>
      <c r="G14129" t="s">
        <v>65</v>
      </c>
      <c r="H14129" s="1">
        <v>46174.96162037037</v>
      </c>
      <c r="I14129" t="b">
        <v>0</v>
      </c>
      <c r="J14129" t="b">
        <v>1</v>
      </c>
      <c r="K14129" t="s">
        <v>41</v>
      </c>
      <c r="L14129" t="s">
        <v>60</v>
      </c>
      <c r="M14129">
        <v>150000</v>
      </c>
      <c r="N14129"/>
      <c r="O14129" t="s">
        <v>1158</v>
      </c>
      <c r="P14129" t="s">
        <v>591</v>
      </c>
    </row>
    <row r="14130" spans="1:16" x14ac:dyDescent="0.35">
      <c r="A14130" t="s">
        <v>5</v>
      </c>
      <c r="B14130" t="s">
        <v>5</v>
      </c>
      <c r="C14130" t="s">
        <v>339</v>
      </c>
      <c r="D14130" t="s">
        <v>4526</v>
      </c>
      <c r="E14130" t="s">
        <v>59</v>
      </c>
      <c r="F14130" t="b">
        <v>0</v>
      </c>
      <c r="G14130" t="s">
        <v>77</v>
      </c>
      <c r="H14130" s="1">
        <v>46174.962789351863</v>
      </c>
      <c r="I14130" t="b">
        <v>0</v>
      </c>
      <c r="J14130" t="b">
        <v>1</v>
      </c>
      <c r="K14130" t="s">
        <v>41</v>
      </c>
      <c r="L14130" t="s">
        <v>60</v>
      </c>
      <c r="M14130">
        <v>212500</v>
      </c>
      <c r="N14130"/>
      <c r="O14130" t="s">
        <v>25418</v>
      </c>
      <c r="P14130" t="s">
        <v>25419</v>
      </c>
    </row>
    <row r="14131" spans="1:16" x14ac:dyDescent="0.35">
      <c r="A14131" t="s">
        <v>1</v>
      </c>
      <c r="B14131" t="s">
        <v>25420</v>
      </c>
      <c r="C14131" t="s">
        <v>326</v>
      </c>
      <c r="D14131" t="s">
        <v>2360</v>
      </c>
      <c r="E14131" t="s">
        <v>59</v>
      </c>
      <c r="F14131" t="b">
        <v>0</v>
      </c>
      <c r="G14131" t="s">
        <v>65</v>
      </c>
      <c r="H14131" s="1">
        <v>46174.962916666656</v>
      </c>
      <c r="I14131" t="b">
        <v>1</v>
      </c>
      <c r="J14131" t="b">
        <v>0</v>
      </c>
      <c r="K14131" t="s">
        <v>41</v>
      </c>
      <c r="L14131" t="s">
        <v>74</v>
      </c>
      <c r="M14131"/>
      <c r="N14131">
        <v>65</v>
      </c>
      <c r="O14131" t="s">
        <v>25421</v>
      </c>
      <c r="P14131" t="s">
        <v>25422</v>
      </c>
    </row>
    <row r="14132" spans="1:16" x14ac:dyDescent="0.35">
      <c r="A14132" t="s">
        <v>1</v>
      </c>
      <c r="B14132" t="s">
        <v>25423</v>
      </c>
      <c r="C14132" t="s">
        <v>2983</v>
      </c>
      <c r="D14132" t="s">
        <v>4346</v>
      </c>
      <c r="E14132" t="s">
        <v>59</v>
      </c>
      <c r="F14132" t="b">
        <v>0</v>
      </c>
      <c r="G14132" t="s">
        <v>65</v>
      </c>
      <c r="H14132" s="1">
        <v>46174.96292824074</v>
      </c>
      <c r="I14132" t="b">
        <v>0</v>
      </c>
      <c r="J14132" t="b">
        <v>1</v>
      </c>
      <c r="K14132" t="s">
        <v>41</v>
      </c>
      <c r="L14132" t="s">
        <v>60</v>
      </c>
      <c r="M14132">
        <v>121500</v>
      </c>
      <c r="N14132"/>
      <c r="O14132" t="s">
        <v>25424</v>
      </c>
      <c r="P14132" t="s">
        <v>25425</v>
      </c>
    </row>
    <row r="14133" spans="1:16" x14ac:dyDescent="0.35">
      <c r="A14133" t="s">
        <v>0</v>
      </c>
      <c r="B14133" t="s">
        <v>25426</v>
      </c>
      <c r="C14133" t="s">
        <v>557</v>
      </c>
      <c r="D14133" t="s">
        <v>4346</v>
      </c>
      <c r="E14133" t="s">
        <v>59</v>
      </c>
      <c r="F14133" t="b">
        <v>0</v>
      </c>
      <c r="G14133" t="s">
        <v>65</v>
      </c>
      <c r="H14133" s="1">
        <v>46175.001932870371</v>
      </c>
      <c r="I14133" t="b">
        <v>0</v>
      </c>
      <c r="J14133" t="b">
        <v>1</v>
      </c>
      <c r="K14133" t="s">
        <v>41</v>
      </c>
      <c r="L14133" t="s">
        <v>60</v>
      </c>
      <c r="M14133">
        <v>98165.5</v>
      </c>
      <c r="N14133"/>
      <c r="O14133" t="s">
        <v>21638</v>
      </c>
      <c r="P14133" t="s">
        <v>219</v>
      </c>
    </row>
    <row r="14134" spans="1:16" x14ac:dyDescent="0.35">
      <c r="A14134" t="s">
        <v>3</v>
      </c>
      <c r="B14134" t="s">
        <v>14349</v>
      </c>
      <c r="C14134" t="s">
        <v>172</v>
      </c>
      <c r="D14134" t="s">
        <v>7266</v>
      </c>
      <c r="E14134" t="s">
        <v>59</v>
      </c>
      <c r="F14134" t="b">
        <v>0</v>
      </c>
      <c r="G14134" t="s">
        <v>68</v>
      </c>
      <c r="H14134" s="1">
        <v>46175.001967592587</v>
      </c>
      <c r="I14134" t="b">
        <v>0</v>
      </c>
      <c r="J14134" t="b">
        <v>0</v>
      </c>
      <c r="K14134" t="s">
        <v>41</v>
      </c>
      <c r="L14134" t="s">
        <v>60</v>
      </c>
      <c r="M14134">
        <v>133600</v>
      </c>
      <c r="N14134"/>
      <c r="O14134" t="s">
        <v>9334</v>
      </c>
    </row>
    <row r="14135" spans="1:16" x14ac:dyDescent="0.35">
      <c r="A14135" t="s">
        <v>0</v>
      </c>
      <c r="B14135" t="s">
        <v>25427</v>
      </c>
      <c r="C14135" t="s">
        <v>567</v>
      </c>
      <c r="D14135" t="s">
        <v>2360</v>
      </c>
      <c r="E14135" t="s">
        <v>59</v>
      </c>
      <c r="F14135" t="b">
        <v>0</v>
      </c>
      <c r="G14135" t="s">
        <v>89</v>
      </c>
      <c r="H14135" s="1">
        <v>46175.001967592587</v>
      </c>
      <c r="I14135" t="b">
        <v>0</v>
      </c>
      <c r="J14135" t="b">
        <v>0</v>
      </c>
      <c r="K14135" t="s">
        <v>41</v>
      </c>
      <c r="L14135" t="s">
        <v>60</v>
      </c>
      <c r="M14135">
        <v>80000</v>
      </c>
      <c r="N14135"/>
      <c r="O14135" t="s">
        <v>25428</v>
      </c>
      <c r="P14135" t="s">
        <v>728</v>
      </c>
    </row>
    <row r="14136" spans="1:16" x14ac:dyDescent="0.35">
      <c r="A14136" t="s">
        <v>7</v>
      </c>
      <c r="B14136" t="s">
        <v>25429</v>
      </c>
      <c r="C14136" t="s">
        <v>76</v>
      </c>
      <c r="D14136" t="s">
        <v>4673</v>
      </c>
      <c r="E14136" t="s">
        <v>59</v>
      </c>
      <c r="F14136" t="b">
        <v>1</v>
      </c>
      <c r="G14136" t="s">
        <v>65</v>
      </c>
      <c r="H14136" s="1">
        <v>46175.00199074074</v>
      </c>
      <c r="I14136" t="b">
        <v>0</v>
      </c>
      <c r="J14136" t="b">
        <v>1</v>
      </c>
      <c r="K14136" t="s">
        <v>41</v>
      </c>
      <c r="L14136" t="s">
        <v>60</v>
      </c>
      <c r="M14136">
        <v>153000</v>
      </c>
      <c r="N14136"/>
      <c r="O14136" t="s">
        <v>517</v>
      </c>
      <c r="P14136" t="s">
        <v>261</v>
      </c>
    </row>
    <row r="14137" spans="1:16" x14ac:dyDescent="0.35">
      <c r="A14137" t="s">
        <v>0</v>
      </c>
      <c r="B14137" t="s">
        <v>25430</v>
      </c>
      <c r="C14137" t="s">
        <v>76</v>
      </c>
      <c r="D14137" t="s">
        <v>4595</v>
      </c>
      <c r="E14137" t="s">
        <v>88</v>
      </c>
      <c r="F14137" t="b">
        <v>1</v>
      </c>
      <c r="G14137" t="s">
        <v>24</v>
      </c>
      <c r="H14137" s="1">
        <v>46175.002581018518</v>
      </c>
      <c r="I14137" t="b">
        <v>1</v>
      </c>
      <c r="J14137" t="b">
        <v>0</v>
      </c>
      <c r="K14137" t="s">
        <v>24</v>
      </c>
      <c r="L14137" t="s">
        <v>74</v>
      </c>
      <c r="M14137"/>
      <c r="N14137">
        <v>55</v>
      </c>
      <c r="O14137" t="s">
        <v>25431</v>
      </c>
      <c r="P14137" t="s">
        <v>945</v>
      </c>
    </row>
    <row r="14138" spans="1:16" x14ac:dyDescent="0.35">
      <c r="A14138" t="s">
        <v>7</v>
      </c>
      <c r="B14138" t="s">
        <v>25432</v>
      </c>
      <c r="C14138" t="s">
        <v>33</v>
      </c>
      <c r="D14138" t="s">
        <v>4595</v>
      </c>
      <c r="E14138" t="s">
        <v>59</v>
      </c>
      <c r="F14138" t="b">
        <v>0</v>
      </c>
      <c r="G14138" t="s">
        <v>33</v>
      </c>
      <c r="H14138" s="1">
        <v>46175.002905092602</v>
      </c>
      <c r="I14138" t="b">
        <v>1</v>
      </c>
      <c r="J14138" t="b">
        <v>0</v>
      </c>
      <c r="K14138" t="s">
        <v>33</v>
      </c>
      <c r="L14138" t="s">
        <v>60</v>
      </c>
      <c r="M14138">
        <v>80000</v>
      </c>
      <c r="N14138"/>
      <c r="O14138" t="s">
        <v>2593</v>
      </c>
      <c r="P14138" t="s">
        <v>25433</v>
      </c>
    </row>
    <row r="14139" spans="1:16" x14ac:dyDescent="0.35">
      <c r="A14139" t="s">
        <v>7</v>
      </c>
      <c r="B14139" t="s">
        <v>25434</v>
      </c>
      <c r="C14139" t="s">
        <v>971</v>
      </c>
      <c r="D14139" t="s">
        <v>4671</v>
      </c>
      <c r="E14139" t="s">
        <v>59</v>
      </c>
      <c r="F14139" t="b">
        <v>0</v>
      </c>
      <c r="G14139" t="s">
        <v>68</v>
      </c>
      <c r="H14139" s="1">
        <v>46175.003229166658</v>
      </c>
      <c r="I14139" t="b">
        <v>0</v>
      </c>
      <c r="J14139" t="b">
        <v>1</v>
      </c>
      <c r="K14139" t="s">
        <v>41</v>
      </c>
      <c r="L14139" t="s">
        <v>60</v>
      </c>
      <c r="M14139">
        <v>127775</v>
      </c>
      <c r="N14139"/>
      <c r="O14139" t="s">
        <v>22567</v>
      </c>
      <c r="P14139" t="s">
        <v>1902</v>
      </c>
    </row>
    <row r="14140" spans="1:16" x14ac:dyDescent="0.35">
      <c r="A14140" t="s">
        <v>2</v>
      </c>
      <c r="B14140" t="s">
        <v>25435</v>
      </c>
      <c r="C14140" t="s">
        <v>76</v>
      </c>
      <c r="D14140" t="s">
        <v>4673</v>
      </c>
      <c r="E14140" t="s">
        <v>59</v>
      </c>
      <c r="F14140" t="b">
        <v>1</v>
      </c>
      <c r="G14140" t="s">
        <v>41</v>
      </c>
      <c r="H14140" s="1">
        <v>46175.004363425927</v>
      </c>
      <c r="I14140" t="b">
        <v>0</v>
      </c>
      <c r="J14140" t="b">
        <v>1</v>
      </c>
      <c r="K14140" t="s">
        <v>41</v>
      </c>
      <c r="L14140" t="s">
        <v>60</v>
      </c>
      <c r="M14140">
        <v>185000</v>
      </c>
      <c r="N14140"/>
      <c r="O14140" t="s">
        <v>25436</v>
      </c>
      <c r="P14140" t="s">
        <v>283</v>
      </c>
    </row>
    <row r="14141" spans="1:16" x14ac:dyDescent="0.35">
      <c r="A14141" t="s">
        <v>1</v>
      </c>
      <c r="B14141" t="s">
        <v>156</v>
      </c>
      <c r="C14141" t="s">
        <v>227</v>
      </c>
      <c r="D14141" t="s">
        <v>7397</v>
      </c>
      <c r="E14141" t="s">
        <v>59</v>
      </c>
      <c r="F14141" t="b">
        <v>0</v>
      </c>
      <c r="G14141" t="s">
        <v>68</v>
      </c>
      <c r="H14141" s="1">
        <v>46175.004467592589</v>
      </c>
      <c r="I14141" t="b">
        <v>1</v>
      </c>
      <c r="J14141" t="b">
        <v>0</v>
      </c>
      <c r="K14141" t="s">
        <v>41</v>
      </c>
      <c r="L14141" t="s">
        <v>60</v>
      </c>
      <c r="M14141">
        <v>140000</v>
      </c>
      <c r="N14141"/>
      <c r="O14141" t="s">
        <v>299</v>
      </c>
      <c r="P14141" t="s">
        <v>4311</v>
      </c>
    </row>
    <row r="14142" spans="1:16" x14ac:dyDescent="0.35">
      <c r="A14142" t="s">
        <v>1</v>
      </c>
      <c r="B14142" t="s">
        <v>25437</v>
      </c>
      <c r="C14142" t="s">
        <v>500</v>
      </c>
      <c r="D14142" t="s">
        <v>4526</v>
      </c>
      <c r="E14142" t="s">
        <v>59</v>
      </c>
      <c r="F14142" t="b">
        <v>0</v>
      </c>
      <c r="G14142" t="s">
        <v>13</v>
      </c>
      <c r="H14142" s="1">
        <v>46175.005069444444</v>
      </c>
      <c r="I14142" t="b">
        <v>0</v>
      </c>
      <c r="J14142" t="b">
        <v>0</v>
      </c>
      <c r="K14142" t="s">
        <v>13</v>
      </c>
      <c r="L14142" t="s">
        <v>60</v>
      </c>
      <c r="M14142">
        <v>121000</v>
      </c>
      <c r="N14142"/>
      <c r="O14142" t="s">
        <v>526</v>
      </c>
      <c r="P14142" t="s">
        <v>897</v>
      </c>
    </row>
    <row r="14143" spans="1:16" x14ac:dyDescent="0.35">
      <c r="A14143" t="s">
        <v>2</v>
      </c>
      <c r="B14143" t="s">
        <v>466</v>
      </c>
      <c r="C14143" t="s">
        <v>947</v>
      </c>
      <c r="D14143" t="s">
        <v>2360</v>
      </c>
      <c r="E14143" t="s">
        <v>59</v>
      </c>
      <c r="F14143" t="b">
        <v>0</v>
      </c>
      <c r="G14143" t="s">
        <v>68</v>
      </c>
      <c r="H14143" s="1">
        <v>46175.086550925917</v>
      </c>
      <c r="I14143" t="b">
        <v>0</v>
      </c>
      <c r="J14143" t="b">
        <v>0</v>
      </c>
      <c r="K14143" t="s">
        <v>41</v>
      </c>
      <c r="L14143" t="s">
        <v>60</v>
      </c>
      <c r="M14143">
        <v>147500</v>
      </c>
      <c r="N14143"/>
      <c r="O14143" t="s">
        <v>2042</v>
      </c>
      <c r="P14143" t="s">
        <v>25438</v>
      </c>
    </row>
    <row r="14144" spans="1:16" x14ac:dyDescent="0.35">
      <c r="A14144" t="s">
        <v>0</v>
      </c>
      <c r="B14144" t="s">
        <v>25353</v>
      </c>
      <c r="C14144" t="s">
        <v>359</v>
      </c>
      <c r="D14144" t="s">
        <v>4587</v>
      </c>
      <c r="E14144" t="s">
        <v>59</v>
      </c>
      <c r="F14144" t="b">
        <v>0</v>
      </c>
      <c r="G14144" t="s">
        <v>65</v>
      </c>
      <c r="H14144" s="1">
        <v>46175.251539351862</v>
      </c>
      <c r="I14144" t="b">
        <v>0</v>
      </c>
      <c r="J14144" t="b">
        <v>0</v>
      </c>
      <c r="K14144" t="s">
        <v>41</v>
      </c>
      <c r="L14144" t="s">
        <v>60</v>
      </c>
      <c r="M14144">
        <v>91500</v>
      </c>
      <c r="N14144"/>
      <c r="O14144" t="s">
        <v>21784</v>
      </c>
      <c r="P14144" t="s">
        <v>25355</v>
      </c>
    </row>
    <row r="14145" spans="1:16" x14ac:dyDescent="0.35">
      <c r="A14145" t="s">
        <v>2</v>
      </c>
      <c r="B14145" t="s">
        <v>659</v>
      </c>
      <c r="C14145" t="s">
        <v>25439</v>
      </c>
      <c r="D14145" t="s">
        <v>2360</v>
      </c>
      <c r="E14145" t="s">
        <v>59</v>
      </c>
      <c r="F14145" t="b">
        <v>0</v>
      </c>
      <c r="G14145" t="s">
        <v>65</v>
      </c>
      <c r="H14145" s="1">
        <v>46175.252789351849</v>
      </c>
      <c r="I14145" t="b">
        <v>0</v>
      </c>
      <c r="J14145" t="b">
        <v>1</v>
      </c>
      <c r="K14145" t="s">
        <v>41</v>
      </c>
      <c r="L14145" t="s">
        <v>60</v>
      </c>
      <c r="M14145">
        <v>111600</v>
      </c>
      <c r="N14145"/>
      <c r="O14145" t="s">
        <v>1790</v>
      </c>
      <c r="P14145" t="s">
        <v>20043</v>
      </c>
    </row>
    <row r="14146" spans="1:16" x14ac:dyDescent="0.35">
      <c r="A14146" t="s">
        <v>0</v>
      </c>
      <c r="B14146" t="s">
        <v>25440</v>
      </c>
      <c r="C14146" t="s">
        <v>21</v>
      </c>
      <c r="D14146" t="s">
        <v>4633</v>
      </c>
      <c r="E14146" t="s">
        <v>59</v>
      </c>
      <c r="F14146" t="b">
        <v>0</v>
      </c>
      <c r="G14146" t="s">
        <v>21</v>
      </c>
      <c r="H14146" s="1">
        <v>46175.293738425928</v>
      </c>
      <c r="I14146" t="b">
        <v>0</v>
      </c>
      <c r="J14146" t="b">
        <v>0</v>
      </c>
      <c r="K14146" t="s">
        <v>21</v>
      </c>
      <c r="L14146" t="s">
        <v>60</v>
      </c>
      <c r="M14146">
        <v>3750000</v>
      </c>
      <c r="N14146"/>
      <c r="O14146" t="s">
        <v>4633</v>
      </c>
      <c r="P14146" t="s">
        <v>235</v>
      </c>
    </row>
    <row r="14147" spans="1:16" x14ac:dyDescent="0.35">
      <c r="A14147" t="s">
        <v>2</v>
      </c>
      <c r="B14147" t="s">
        <v>2</v>
      </c>
      <c r="C14147" t="s">
        <v>13165</v>
      </c>
      <c r="D14147" t="s">
        <v>4526</v>
      </c>
      <c r="E14147" t="s">
        <v>59</v>
      </c>
      <c r="F14147" t="b">
        <v>0</v>
      </c>
      <c r="G14147" t="s">
        <v>65</v>
      </c>
      <c r="H14147" s="1">
        <v>46175.294456018521</v>
      </c>
      <c r="I14147" t="b">
        <v>0</v>
      </c>
      <c r="J14147" t="b">
        <v>0</v>
      </c>
      <c r="K14147" t="s">
        <v>41</v>
      </c>
      <c r="L14147" t="s">
        <v>60</v>
      </c>
      <c r="M14147">
        <v>111500</v>
      </c>
      <c r="N14147"/>
      <c r="O14147" t="s">
        <v>5265</v>
      </c>
      <c r="P14147" t="s">
        <v>25441</v>
      </c>
    </row>
    <row r="14148" spans="1:16" x14ac:dyDescent="0.35">
      <c r="A14148" t="s">
        <v>1</v>
      </c>
      <c r="B14148" t="s">
        <v>25442</v>
      </c>
      <c r="C14148" t="s">
        <v>2034</v>
      </c>
      <c r="D14148" t="s">
        <v>4346</v>
      </c>
      <c r="E14148" t="s">
        <v>59</v>
      </c>
      <c r="F14148" t="b">
        <v>0</v>
      </c>
      <c r="G14148" t="s">
        <v>77</v>
      </c>
      <c r="H14148" s="1">
        <v>46175.295787037037</v>
      </c>
      <c r="I14148" t="b">
        <v>0</v>
      </c>
      <c r="J14148" t="b">
        <v>1</v>
      </c>
      <c r="K14148" t="s">
        <v>41</v>
      </c>
      <c r="L14148" t="s">
        <v>60</v>
      </c>
      <c r="M14148">
        <v>134000</v>
      </c>
      <c r="N14148"/>
      <c r="O14148" t="s">
        <v>25443</v>
      </c>
      <c r="P14148" t="s">
        <v>6243</v>
      </c>
    </row>
    <row r="14149" spans="1:16" x14ac:dyDescent="0.35">
      <c r="A14149" t="s">
        <v>4</v>
      </c>
      <c r="B14149" t="s">
        <v>25444</v>
      </c>
      <c r="C14149" t="s">
        <v>27</v>
      </c>
      <c r="D14149" t="s">
        <v>23670</v>
      </c>
      <c r="E14149" t="s">
        <v>59</v>
      </c>
      <c r="F14149" t="b">
        <v>0</v>
      </c>
      <c r="G14149" t="s">
        <v>27</v>
      </c>
      <c r="H14149" s="1">
        <v>46175.296875</v>
      </c>
      <c r="I14149" t="b">
        <v>1</v>
      </c>
      <c r="J14149" t="b">
        <v>0</v>
      </c>
      <c r="K14149" t="s">
        <v>27</v>
      </c>
      <c r="L14149" t="s">
        <v>60</v>
      </c>
      <c r="M14149">
        <v>116000</v>
      </c>
      <c r="N14149"/>
      <c r="O14149" t="s">
        <v>2704</v>
      </c>
      <c r="P14149" t="s">
        <v>25445</v>
      </c>
    </row>
    <row r="14150" spans="1:16" x14ac:dyDescent="0.35">
      <c r="A14150" t="s">
        <v>1</v>
      </c>
      <c r="B14150" t="s">
        <v>25446</v>
      </c>
      <c r="C14150" t="s">
        <v>6956</v>
      </c>
      <c r="D14150" t="s">
        <v>4526</v>
      </c>
      <c r="E14150" t="s">
        <v>59</v>
      </c>
      <c r="F14150" t="b">
        <v>0</v>
      </c>
      <c r="G14150" t="s">
        <v>40</v>
      </c>
      <c r="H14150" s="1">
        <v>46175.297407407408</v>
      </c>
      <c r="I14150" t="b">
        <v>1</v>
      </c>
      <c r="J14150" t="b">
        <v>0</v>
      </c>
      <c r="K14150" t="s">
        <v>40</v>
      </c>
      <c r="L14150" t="s">
        <v>60</v>
      </c>
      <c r="M14150">
        <v>120000</v>
      </c>
      <c r="N14150"/>
      <c r="O14150" t="s">
        <v>6833</v>
      </c>
      <c r="P14150" t="s">
        <v>25447</v>
      </c>
    </row>
    <row r="14151" spans="1:16" x14ac:dyDescent="0.35">
      <c r="A14151" t="s">
        <v>0</v>
      </c>
      <c r="B14151" t="s">
        <v>25448</v>
      </c>
      <c r="C14151" t="s">
        <v>76</v>
      </c>
      <c r="D14151" t="s">
        <v>141</v>
      </c>
      <c r="E14151" t="s">
        <v>88</v>
      </c>
      <c r="F14151" t="b">
        <v>1</v>
      </c>
      <c r="G14151" t="s">
        <v>41</v>
      </c>
      <c r="H14151" s="1">
        <v>46175.336006944453</v>
      </c>
      <c r="I14151" t="b">
        <v>1</v>
      </c>
      <c r="J14151" t="b">
        <v>0</v>
      </c>
      <c r="K14151" t="s">
        <v>41</v>
      </c>
      <c r="L14151" t="s">
        <v>74</v>
      </c>
      <c r="M14151"/>
      <c r="N14151">
        <v>62.5</v>
      </c>
      <c r="O14151" t="s">
        <v>141</v>
      </c>
    </row>
    <row r="14152" spans="1:16" x14ac:dyDescent="0.35">
      <c r="A14152" t="s">
        <v>6</v>
      </c>
      <c r="B14152" t="s">
        <v>25449</v>
      </c>
      <c r="C14152" t="s">
        <v>81</v>
      </c>
      <c r="D14152" t="s">
        <v>11236</v>
      </c>
      <c r="E14152" t="s">
        <v>59</v>
      </c>
      <c r="F14152" t="b">
        <v>0</v>
      </c>
      <c r="G14152" t="s">
        <v>77</v>
      </c>
      <c r="H14152" s="1">
        <v>46175.336087962962</v>
      </c>
      <c r="I14152" t="b">
        <v>0</v>
      </c>
      <c r="J14152" t="b">
        <v>1</v>
      </c>
      <c r="K14152" t="s">
        <v>41</v>
      </c>
      <c r="L14152" t="s">
        <v>60</v>
      </c>
      <c r="M14152">
        <v>226000</v>
      </c>
      <c r="N14152"/>
      <c r="O14152" t="s">
        <v>3519</v>
      </c>
      <c r="P14152" t="s">
        <v>1565</v>
      </c>
    </row>
    <row r="14153" spans="1:16" x14ac:dyDescent="0.35">
      <c r="A14153" t="s">
        <v>1</v>
      </c>
      <c r="B14153" t="s">
        <v>1016</v>
      </c>
      <c r="C14153" t="s">
        <v>304</v>
      </c>
      <c r="D14153" t="s">
        <v>4526</v>
      </c>
      <c r="E14153" t="s">
        <v>59</v>
      </c>
      <c r="F14153" t="b">
        <v>0</v>
      </c>
      <c r="G14153" t="s">
        <v>77</v>
      </c>
      <c r="H14153" s="1">
        <v>46175.337453703702</v>
      </c>
      <c r="I14153" t="b">
        <v>0</v>
      </c>
      <c r="J14153" t="b">
        <v>1</v>
      </c>
      <c r="K14153" t="s">
        <v>41</v>
      </c>
      <c r="L14153" t="s">
        <v>74</v>
      </c>
      <c r="M14153"/>
      <c r="N14153">
        <v>62.11</v>
      </c>
      <c r="O14153" t="s">
        <v>24294</v>
      </c>
      <c r="P14153" t="s">
        <v>25450</v>
      </c>
    </row>
    <row r="14154" spans="1:16" x14ac:dyDescent="0.35">
      <c r="A14154" t="s">
        <v>6</v>
      </c>
      <c r="B14154" t="s">
        <v>25451</v>
      </c>
      <c r="C14154" t="s">
        <v>19410</v>
      </c>
      <c r="D14154" t="s">
        <v>4562</v>
      </c>
      <c r="E14154" t="s">
        <v>59</v>
      </c>
      <c r="F14154" t="b">
        <v>0</v>
      </c>
      <c r="G14154" t="s">
        <v>89</v>
      </c>
      <c r="H14154" s="1">
        <v>46175.37777777778</v>
      </c>
      <c r="I14154" t="b">
        <v>0</v>
      </c>
      <c r="J14154" t="b">
        <v>0</v>
      </c>
      <c r="K14154" t="s">
        <v>41</v>
      </c>
      <c r="L14154" t="s">
        <v>60</v>
      </c>
      <c r="M14154">
        <v>159125</v>
      </c>
      <c r="N14154"/>
      <c r="O14154" t="s">
        <v>25452</v>
      </c>
    </row>
    <row r="14155" spans="1:16" x14ac:dyDescent="0.35">
      <c r="A14155" t="s">
        <v>2</v>
      </c>
      <c r="B14155" t="s">
        <v>25453</v>
      </c>
      <c r="C14155" t="s">
        <v>19968</v>
      </c>
      <c r="D14155" t="s">
        <v>4868</v>
      </c>
      <c r="E14155" t="s">
        <v>59</v>
      </c>
      <c r="F14155" t="b">
        <v>0</v>
      </c>
      <c r="G14155" t="s">
        <v>65</v>
      </c>
      <c r="H14155" s="1">
        <v>46175.377789351849</v>
      </c>
      <c r="I14155" t="b">
        <v>0</v>
      </c>
      <c r="J14155" t="b">
        <v>1</v>
      </c>
      <c r="K14155" t="s">
        <v>41</v>
      </c>
      <c r="L14155" t="s">
        <v>60</v>
      </c>
      <c r="M14155">
        <v>145000</v>
      </c>
      <c r="N14155"/>
      <c r="O14155" t="s">
        <v>25454</v>
      </c>
      <c r="P14155" t="s">
        <v>25455</v>
      </c>
    </row>
    <row r="14156" spans="1:16" x14ac:dyDescent="0.35">
      <c r="A14156" t="s">
        <v>6</v>
      </c>
      <c r="B14156" t="s">
        <v>2762</v>
      </c>
      <c r="C14156" t="s">
        <v>420</v>
      </c>
      <c r="D14156" t="s">
        <v>17626</v>
      </c>
      <c r="E14156" t="s">
        <v>59</v>
      </c>
      <c r="F14156" t="b">
        <v>0</v>
      </c>
      <c r="G14156" t="s">
        <v>65</v>
      </c>
      <c r="H14156" s="1">
        <v>46175.377812500003</v>
      </c>
      <c r="I14156" t="b">
        <v>0</v>
      </c>
      <c r="J14156" t="b">
        <v>1</v>
      </c>
      <c r="K14156" t="s">
        <v>41</v>
      </c>
      <c r="L14156" t="s">
        <v>60</v>
      </c>
      <c r="M14156">
        <v>150000</v>
      </c>
      <c r="N14156"/>
      <c r="O14156" t="s">
        <v>1158</v>
      </c>
      <c r="P14156" t="s">
        <v>591</v>
      </c>
    </row>
    <row r="14157" spans="1:16" x14ac:dyDescent="0.35">
      <c r="A14157" t="s">
        <v>5</v>
      </c>
      <c r="B14157" t="s">
        <v>25456</v>
      </c>
      <c r="C14157" t="s">
        <v>672</v>
      </c>
      <c r="D14157" t="s">
        <v>4346</v>
      </c>
      <c r="E14157" t="s">
        <v>59</v>
      </c>
      <c r="F14157" t="b">
        <v>0</v>
      </c>
      <c r="G14157" t="s">
        <v>77</v>
      </c>
      <c r="H14157" s="1">
        <v>46175.379212962973</v>
      </c>
      <c r="I14157" t="b">
        <v>1</v>
      </c>
      <c r="J14157" t="b">
        <v>1</v>
      </c>
      <c r="K14157" t="s">
        <v>41</v>
      </c>
      <c r="L14157" t="s">
        <v>74</v>
      </c>
      <c r="M14157"/>
      <c r="N14157">
        <v>52.5</v>
      </c>
      <c r="O14157" t="s">
        <v>16499</v>
      </c>
      <c r="P14157" t="s">
        <v>25457</v>
      </c>
    </row>
    <row r="14158" spans="1:16" x14ac:dyDescent="0.35">
      <c r="A14158" t="s">
        <v>4</v>
      </c>
      <c r="B14158" t="s">
        <v>25458</v>
      </c>
      <c r="C14158" t="s">
        <v>76</v>
      </c>
      <c r="D14158" t="s">
        <v>4622</v>
      </c>
      <c r="E14158" t="s">
        <v>59</v>
      </c>
      <c r="F14158" t="b">
        <v>1</v>
      </c>
      <c r="G14158" t="s">
        <v>13</v>
      </c>
      <c r="H14158" s="1">
        <v>46175.379733796297</v>
      </c>
      <c r="I14158" t="b">
        <v>0</v>
      </c>
      <c r="J14158" t="b">
        <v>0</v>
      </c>
      <c r="K14158" t="s">
        <v>13</v>
      </c>
      <c r="L14158" t="s">
        <v>60</v>
      </c>
      <c r="M14158">
        <v>134500</v>
      </c>
      <c r="N14158"/>
      <c r="O14158" t="s">
        <v>25459</v>
      </c>
      <c r="P14158" t="s">
        <v>25460</v>
      </c>
    </row>
    <row r="14159" spans="1:16" x14ac:dyDescent="0.35">
      <c r="A14159" t="s">
        <v>2</v>
      </c>
      <c r="B14159" t="s">
        <v>8806</v>
      </c>
      <c r="C14159" t="s">
        <v>690</v>
      </c>
      <c r="D14159" t="s">
        <v>2360</v>
      </c>
      <c r="E14159" t="s">
        <v>59</v>
      </c>
      <c r="F14159" t="b">
        <v>0</v>
      </c>
      <c r="G14159" t="s">
        <v>77</v>
      </c>
      <c r="H14159" s="1">
        <v>46175.418229166673</v>
      </c>
      <c r="I14159" t="b">
        <v>0</v>
      </c>
      <c r="J14159" t="b">
        <v>1</v>
      </c>
      <c r="K14159" t="s">
        <v>41</v>
      </c>
      <c r="L14159" t="s">
        <v>60</v>
      </c>
      <c r="M14159">
        <v>253500</v>
      </c>
      <c r="N14159"/>
      <c r="O14159" t="s">
        <v>424</v>
      </c>
      <c r="P14159" t="s">
        <v>4577</v>
      </c>
    </row>
    <row r="14160" spans="1:16" x14ac:dyDescent="0.35">
      <c r="A14160" t="s">
        <v>0</v>
      </c>
      <c r="B14160" t="s">
        <v>25461</v>
      </c>
      <c r="C14160" t="s">
        <v>413</v>
      </c>
      <c r="D14160" t="s">
        <v>4526</v>
      </c>
      <c r="F14160" t="b">
        <v>0</v>
      </c>
      <c r="G14160" t="s">
        <v>31</v>
      </c>
      <c r="H14160" s="1">
        <v>46175.419108796297</v>
      </c>
      <c r="I14160" t="b">
        <v>0</v>
      </c>
      <c r="J14160" t="b">
        <v>0</v>
      </c>
      <c r="K14160" t="s">
        <v>31</v>
      </c>
      <c r="L14160" t="s">
        <v>60</v>
      </c>
      <c r="M14160">
        <v>650000</v>
      </c>
      <c r="N14160"/>
      <c r="O14160" t="s">
        <v>2593</v>
      </c>
      <c r="P14160" t="s">
        <v>2810</v>
      </c>
    </row>
    <row r="14161" spans="1:16" x14ac:dyDescent="0.35">
      <c r="A14161" t="s">
        <v>7</v>
      </c>
      <c r="B14161" t="s">
        <v>25462</v>
      </c>
      <c r="C14161" t="s">
        <v>76</v>
      </c>
      <c r="D14161" t="s">
        <v>141</v>
      </c>
      <c r="E14161" t="s">
        <v>88</v>
      </c>
      <c r="F14161" t="b">
        <v>1</v>
      </c>
      <c r="G14161" t="s">
        <v>41</v>
      </c>
      <c r="H14161" s="1">
        <v>46175.419340277767</v>
      </c>
      <c r="I14161" t="b">
        <v>1</v>
      </c>
      <c r="J14161" t="b">
        <v>0</v>
      </c>
      <c r="K14161" t="s">
        <v>41</v>
      </c>
      <c r="L14161" t="s">
        <v>74</v>
      </c>
      <c r="M14161"/>
      <c r="N14161">
        <v>75</v>
      </c>
      <c r="O14161" t="s">
        <v>141</v>
      </c>
      <c r="P14161" t="s">
        <v>25463</v>
      </c>
    </row>
    <row r="14162" spans="1:16" x14ac:dyDescent="0.35">
      <c r="A14162" t="s">
        <v>2</v>
      </c>
      <c r="B14162" t="s">
        <v>6406</v>
      </c>
      <c r="C14162" t="s">
        <v>13939</v>
      </c>
      <c r="D14162" t="s">
        <v>2360</v>
      </c>
      <c r="E14162" t="s">
        <v>59</v>
      </c>
      <c r="F14162" t="b">
        <v>0</v>
      </c>
      <c r="G14162" t="s">
        <v>77</v>
      </c>
      <c r="H14162" s="1">
        <v>46175.419421296298</v>
      </c>
      <c r="I14162" t="b">
        <v>0</v>
      </c>
      <c r="J14162" t="b">
        <v>1</v>
      </c>
      <c r="K14162" t="s">
        <v>41</v>
      </c>
      <c r="L14162" t="s">
        <v>60</v>
      </c>
      <c r="M14162">
        <v>175500</v>
      </c>
      <c r="N14162"/>
      <c r="O14162" t="s">
        <v>424</v>
      </c>
      <c r="P14162" t="s">
        <v>4581</v>
      </c>
    </row>
    <row r="14163" spans="1:16" x14ac:dyDescent="0.35">
      <c r="A14163" t="s">
        <v>2</v>
      </c>
      <c r="B14163" t="s">
        <v>4424</v>
      </c>
      <c r="C14163" t="s">
        <v>81</v>
      </c>
      <c r="D14163" t="s">
        <v>2360</v>
      </c>
      <c r="E14163" t="s">
        <v>59</v>
      </c>
      <c r="F14163" t="b">
        <v>0</v>
      </c>
      <c r="G14163" t="s">
        <v>77</v>
      </c>
      <c r="H14163" s="1">
        <v>46175.419421296298</v>
      </c>
      <c r="I14163" t="b">
        <v>0</v>
      </c>
      <c r="J14163" t="b">
        <v>1</v>
      </c>
      <c r="K14163" t="s">
        <v>41</v>
      </c>
      <c r="L14163" t="s">
        <v>60</v>
      </c>
      <c r="M14163">
        <v>188500</v>
      </c>
      <c r="N14163"/>
      <c r="O14163" t="s">
        <v>21489</v>
      </c>
      <c r="P14163" t="s">
        <v>25464</v>
      </c>
    </row>
    <row r="14164" spans="1:16" x14ac:dyDescent="0.35">
      <c r="A14164" t="s">
        <v>5</v>
      </c>
      <c r="B14164" t="s">
        <v>25465</v>
      </c>
      <c r="C14164" t="s">
        <v>25466</v>
      </c>
      <c r="D14164" t="s">
        <v>2360</v>
      </c>
      <c r="E14164" t="s">
        <v>59</v>
      </c>
      <c r="F14164" t="b">
        <v>0</v>
      </c>
      <c r="G14164" t="s">
        <v>73</v>
      </c>
      <c r="H14164" s="1">
        <v>46175.42082175926</v>
      </c>
      <c r="I14164" t="b">
        <v>0</v>
      </c>
      <c r="J14164" t="b">
        <v>1</v>
      </c>
      <c r="K14164" t="s">
        <v>41</v>
      </c>
      <c r="L14164" t="s">
        <v>60</v>
      </c>
      <c r="M14164">
        <v>165000</v>
      </c>
      <c r="N14164"/>
      <c r="O14164" t="s">
        <v>424</v>
      </c>
      <c r="P14164" t="s">
        <v>25467</v>
      </c>
    </row>
    <row r="14165" spans="1:16" x14ac:dyDescent="0.35">
      <c r="A14165" t="s">
        <v>2</v>
      </c>
      <c r="B14165" t="s">
        <v>25468</v>
      </c>
      <c r="C14165" t="s">
        <v>40</v>
      </c>
      <c r="D14165" t="s">
        <v>4526</v>
      </c>
      <c r="E14165" t="s">
        <v>59</v>
      </c>
      <c r="F14165" t="b">
        <v>0</v>
      </c>
      <c r="G14165" t="s">
        <v>40</v>
      </c>
      <c r="H14165" s="1">
        <v>46175.462280092594</v>
      </c>
      <c r="I14165" t="b">
        <v>0</v>
      </c>
      <c r="J14165" t="b">
        <v>0</v>
      </c>
      <c r="K14165" t="s">
        <v>40</v>
      </c>
      <c r="L14165" t="s">
        <v>60</v>
      </c>
      <c r="M14165">
        <v>80000</v>
      </c>
      <c r="N14165"/>
      <c r="O14165" t="s">
        <v>5319</v>
      </c>
      <c r="P14165" t="s">
        <v>208</v>
      </c>
    </row>
    <row r="14166" spans="1:16" x14ac:dyDescent="0.35">
      <c r="A14166" t="s">
        <v>3</v>
      </c>
      <c r="B14166" t="s">
        <v>25469</v>
      </c>
      <c r="C14166" t="s">
        <v>25470</v>
      </c>
      <c r="D14166" t="s">
        <v>25190</v>
      </c>
      <c r="E14166" t="s">
        <v>59</v>
      </c>
      <c r="F14166" t="b">
        <v>0</v>
      </c>
      <c r="G14166" t="s">
        <v>89</v>
      </c>
      <c r="H14166" s="1">
        <v>46175.501643518517</v>
      </c>
      <c r="I14166" t="b">
        <v>0</v>
      </c>
      <c r="J14166" t="b">
        <v>1</v>
      </c>
      <c r="K14166" t="s">
        <v>41</v>
      </c>
      <c r="L14166" t="s">
        <v>74</v>
      </c>
      <c r="M14166"/>
      <c r="N14166">
        <v>45</v>
      </c>
      <c r="O14166" t="s">
        <v>2724</v>
      </c>
      <c r="P14166" t="s">
        <v>85</v>
      </c>
    </row>
    <row r="14167" spans="1:16" x14ac:dyDescent="0.35">
      <c r="A14167" t="s">
        <v>0</v>
      </c>
      <c r="B14167" t="s">
        <v>25471</v>
      </c>
      <c r="C14167" t="s">
        <v>25472</v>
      </c>
      <c r="D14167" t="s">
        <v>25190</v>
      </c>
      <c r="E14167" t="s">
        <v>59</v>
      </c>
      <c r="F14167" t="b">
        <v>0</v>
      </c>
      <c r="G14167" t="s">
        <v>89</v>
      </c>
      <c r="H14167" s="1">
        <v>46175.501643518517</v>
      </c>
      <c r="I14167" t="b">
        <v>0</v>
      </c>
      <c r="J14167" t="b">
        <v>1</v>
      </c>
      <c r="K14167" t="s">
        <v>41</v>
      </c>
      <c r="L14167" t="s">
        <v>74</v>
      </c>
      <c r="M14167"/>
      <c r="N14167">
        <v>45</v>
      </c>
      <c r="O14167" t="s">
        <v>2724</v>
      </c>
      <c r="P14167" t="s">
        <v>85</v>
      </c>
    </row>
    <row r="14168" spans="1:16" x14ac:dyDescent="0.35">
      <c r="A14168" t="s">
        <v>0</v>
      </c>
      <c r="B14168" t="s">
        <v>25473</v>
      </c>
      <c r="C14168" t="s">
        <v>25474</v>
      </c>
      <c r="D14168" t="s">
        <v>25190</v>
      </c>
      <c r="E14168" t="s">
        <v>59</v>
      </c>
      <c r="F14168" t="b">
        <v>0</v>
      </c>
      <c r="G14168" t="s">
        <v>89</v>
      </c>
      <c r="H14168" s="1">
        <v>46175.501666666663</v>
      </c>
      <c r="I14168" t="b">
        <v>0</v>
      </c>
      <c r="J14168" t="b">
        <v>1</v>
      </c>
      <c r="K14168" t="s">
        <v>41</v>
      </c>
      <c r="L14168" t="s">
        <v>74</v>
      </c>
      <c r="M14168"/>
      <c r="N14168">
        <v>45</v>
      </c>
      <c r="O14168" t="s">
        <v>2724</v>
      </c>
      <c r="P14168" t="s">
        <v>85</v>
      </c>
    </row>
    <row r="14169" spans="1:16" x14ac:dyDescent="0.35">
      <c r="A14169" t="s">
        <v>2</v>
      </c>
      <c r="B14169" t="s">
        <v>25475</v>
      </c>
      <c r="C14169" t="s">
        <v>81</v>
      </c>
      <c r="D14169" t="s">
        <v>4346</v>
      </c>
      <c r="E14169" t="s">
        <v>836</v>
      </c>
      <c r="F14169" t="b">
        <v>0</v>
      </c>
      <c r="G14169" t="s">
        <v>77</v>
      </c>
      <c r="H14169" s="1">
        <v>46175.502754629633</v>
      </c>
      <c r="I14169" t="b">
        <v>0</v>
      </c>
      <c r="J14169" t="b">
        <v>0</v>
      </c>
      <c r="K14169" t="s">
        <v>41</v>
      </c>
      <c r="L14169" t="s">
        <v>60</v>
      </c>
      <c r="M14169">
        <v>150000</v>
      </c>
      <c r="N14169"/>
      <c r="O14169" t="s">
        <v>25476</v>
      </c>
      <c r="P14169" t="s">
        <v>25477</v>
      </c>
    </row>
    <row r="14170" spans="1:16" x14ac:dyDescent="0.35">
      <c r="A14170" t="s">
        <v>2</v>
      </c>
      <c r="B14170" t="s">
        <v>25478</v>
      </c>
      <c r="C14170" t="s">
        <v>25479</v>
      </c>
      <c r="D14170" t="s">
        <v>4756</v>
      </c>
      <c r="E14170" t="s">
        <v>59</v>
      </c>
      <c r="F14170" t="b">
        <v>0</v>
      </c>
      <c r="G14170" t="s">
        <v>65</v>
      </c>
      <c r="H14170" s="1">
        <v>46175.502800925933</v>
      </c>
      <c r="I14170" t="b">
        <v>0</v>
      </c>
      <c r="J14170" t="b">
        <v>0</v>
      </c>
      <c r="K14170" t="s">
        <v>41</v>
      </c>
      <c r="L14170" t="s">
        <v>60</v>
      </c>
      <c r="M14170">
        <v>115000</v>
      </c>
      <c r="N14170"/>
      <c r="O14170" t="s">
        <v>861</v>
      </c>
      <c r="P14170" t="s">
        <v>25480</v>
      </c>
    </row>
    <row r="14171" spans="1:16" x14ac:dyDescent="0.35">
      <c r="A14171" t="s">
        <v>0</v>
      </c>
      <c r="B14171" t="s">
        <v>1006</v>
      </c>
      <c r="C14171" t="s">
        <v>201</v>
      </c>
      <c r="D14171" t="s">
        <v>4526</v>
      </c>
      <c r="E14171" t="s">
        <v>88</v>
      </c>
      <c r="F14171" t="b">
        <v>0</v>
      </c>
      <c r="G14171" t="s">
        <v>77</v>
      </c>
      <c r="H14171" s="1">
        <v>46175.54315972222</v>
      </c>
      <c r="I14171" t="b">
        <v>1</v>
      </c>
      <c r="J14171" t="b">
        <v>0</v>
      </c>
      <c r="K14171" t="s">
        <v>41</v>
      </c>
      <c r="L14171" t="s">
        <v>74</v>
      </c>
      <c r="M14171"/>
      <c r="N14171">
        <v>64</v>
      </c>
      <c r="O14171" t="s">
        <v>744</v>
      </c>
      <c r="P14171" t="s">
        <v>1103</v>
      </c>
    </row>
    <row r="14172" spans="1:16" x14ac:dyDescent="0.35">
      <c r="A14172" t="s">
        <v>3</v>
      </c>
      <c r="B14172" t="s">
        <v>2264</v>
      </c>
      <c r="C14172" t="s">
        <v>253</v>
      </c>
      <c r="D14172" t="s">
        <v>4526</v>
      </c>
      <c r="E14172" t="s">
        <v>59</v>
      </c>
      <c r="F14172" t="b">
        <v>0</v>
      </c>
      <c r="G14172" t="s">
        <v>73</v>
      </c>
      <c r="H14172" s="1">
        <v>46175.543310185189</v>
      </c>
      <c r="I14172" t="b">
        <v>0</v>
      </c>
      <c r="J14172" t="b">
        <v>1</v>
      </c>
      <c r="K14172" t="s">
        <v>41</v>
      </c>
      <c r="L14172" t="s">
        <v>60</v>
      </c>
      <c r="M14172">
        <v>90000</v>
      </c>
      <c r="N14172"/>
      <c r="O14172" t="s">
        <v>155</v>
      </c>
      <c r="P14172" t="s">
        <v>25481</v>
      </c>
    </row>
    <row r="14173" spans="1:16" x14ac:dyDescent="0.35">
      <c r="A14173" t="s">
        <v>0</v>
      </c>
      <c r="B14173" t="s">
        <v>25482</v>
      </c>
      <c r="C14173" t="s">
        <v>40</v>
      </c>
      <c r="D14173" t="s">
        <v>4526</v>
      </c>
      <c r="E14173" t="s">
        <v>59</v>
      </c>
      <c r="F14173" t="b">
        <v>0</v>
      </c>
      <c r="G14173" t="s">
        <v>40</v>
      </c>
      <c r="H14173" s="1">
        <v>46175.544351851851</v>
      </c>
      <c r="I14173" t="b">
        <v>1</v>
      </c>
      <c r="J14173" t="b">
        <v>0</v>
      </c>
      <c r="K14173" t="s">
        <v>40</v>
      </c>
      <c r="L14173" t="s">
        <v>60</v>
      </c>
      <c r="M14173">
        <v>47500</v>
      </c>
      <c r="N14173"/>
      <c r="O14173" t="s">
        <v>25483</v>
      </c>
      <c r="P14173" t="s">
        <v>325</v>
      </c>
    </row>
    <row r="14174" spans="1:16" x14ac:dyDescent="0.35">
      <c r="A14174" t="s">
        <v>2</v>
      </c>
      <c r="B14174" t="s">
        <v>2554</v>
      </c>
      <c r="C14174" t="s">
        <v>1614</v>
      </c>
      <c r="D14174" t="s">
        <v>4526</v>
      </c>
      <c r="E14174" t="s">
        <v>59</v>
      </c>
      <c r="F14174" t="b">
        <v>0</v>
      </c>
      <c r="G14174" t="s">
        <v>89</v>
      </c>
      <c r="H14174" s="1">
        <v>46175.544421296298</v>
      </c>
      <c r="I14174" t="b">
        <v>0</v>
      </c>
      <c r="J14174" t="b">
        <v>1</v>
      </c>
      <c r="K14174" t="s">
        <v>41</v>
      </c>
      <c r="L14174" t="s">
        <v>74</v>
      </c>
      <c r="M14174"/>
      <c r="N14174">
        <v>37.5</v>
      </c>
      <c r="O14174" t="s">
        <v>222</v>
      </c>
      <c r="P14174" t="s">
        <v>18189</v>
      </c>
    </row>
    <row r="14175" spans="1:16" x14ac:dyDescent="0.35">
      <c r="A14175" t="s">
        <v>2</v>
      </c>
      <c r="B14175" t="s">
        <v>3268</v>
      </c>
      <c r="C14175" t="s">
        <v>79</v>
      </c>
      <c r="D14175" t="s">
        <v>4526</v>
      </c>
      <c r="E14175" t="s">
        <v>59</v>
      </c>
      <c r="F14175" t="b">
        <v>0</v>
      </c>
      <c r="G14175" t="s">
        <v>77</v>
      </c>
      <c r="H14175" s="1">
        <v>46175.544432870367</v>
      </c>
      <c r="I14175" t="b">
        <v>0</v>
      </c>
      <c r="J14175" t="b">
        <v>0</v>
      </c>
      <c r="K14175" t="s">
        <v>41</v>
      </c>
      <c r="L14175" t="s">
        <v>60</v>
      </c>
      <c r="M14175">
        <v>170000</v>
      </c>
      <c r="N14175"/>
      <c r="O14175" t="s">
        <v>25484</v>
      </c>
      <c r="P14175" t="s">
        <v>5601</v>
      </c>
    </row>
    <row r="14176" spans="1:16" x14ac:dyDescent="0.35">
      <c r="A14176" t="s">
        <v>2</v>
      </c>
      <c r="B14176" t="s">
        <v>4944</v>
      </c>
      <c r="C14176" t="s">
        <v>960</v>
      </c>
      <c r="D14176" t="s">
        <v>4526</v>
      </c>
      <c r="E14176" t="s">
        <v>59</v>
      </c>
      <c r="F14176" t="b">
        <v>0</v>
      </c>
      <c r="G14176" t="s">
        <v>65</v>
      </c>
      <c r="H14176" s="1">
        <v>46175.544444444437</v>
      </c>
      <c r="I14176" t="b">
        <v>0</v>
      </c>
      <c r="J14176" t="b">
        <v>1</v>
      </c>
      <c r="K14176" t="s">
        <v>41</v>
      </c>
      <c r="L14176" t="s">
        <v>60</v>
      </c>
      <c r="M14176">
        <v>198000</v>
      </c>
      <c r="N14176"/>
      <c r="O14176" t="s">
        <v>424</v>
      </c>
      <c r="P14176" t="s">
        <v>19978</v>
      </c>
    </row>
    <row r="14177" spans="1:16" x14ac:dyDescent="0.35">
      <c r="A14177" t="s">
        <v>2</v>
      </c>
      <c r="B14177" t="s">
        <v>158</v>
      </c>
      <c r="C14177" t="s">
        <v>25485</v>
      </c>
      <c r="D14177" t="s">
        <v>4587</v>
      </c>
      <c r="E14177" t="s">
        <v>59</v>
      </c>
      <c r="F14177" t="b">
        <v>0</v>
      </c>
      <c r="G14177" t="s">
        <v>40</v>
      </c>
      <c r="H14177" s="1">
        <v>46175.545659722222</v>
      </c>
      <c r="I14177" t="b">
        <v>0</v>
      </c>
      <c r="J14177" t="b">
        <v>0</v>
      </c>
      <c r="K14177" t="s">
        <v>40</v>
      </c>
      <c r="L14177" t="s">
        <v>60</v>
      </c>
      <c r="M14177">
        <v>70000</v>
      </c>
      <c r="N14177"/>
      <c r="O14177" t="s">
        <v>25486</v>
      </c>
      <c r="P14177" t="s">
        <v>310</v>
      </c>
    </row>
    <row r="14178" spans="1:16" x14ac:dyDescent="0.35">
      <c r="A14178" t="s">
        <v>4</v>
      </c>
      <c r="B14178" t="s">
        <v>25487</v>
      </c>
      <c r="C14178" t="s">
        <v>27</v>
      </c>
      <c r="D14178" t="s">
        <v>23670</v>
      </c>
      <c r="E14178" t="s">
        <v>59</v>
      </c>
      <c r="F14178" t="b">
        <v>0</v>
      </c>
      <c r="G14178" t="s">
        <v>27</v>
      </c>
      <c r="H14178" s="1">
        <v>46175.546875</v>
      </c>
      <c r="I14178" t="b">
        <v>1</v>
      </c>
      <c r="J14178" t="b">
        <v>0</v>
      </c>
      <c r="K14178" t="s">
        <v>27</v>
      </c>
      <c r="L14178" t="s">
        <v>60</v>
      </c>
      <c r="M14178">
        <v>176000</v>
      </c>
      <c r="N14178"/>
      <c r="O14178" t="s">
        <v>2704</v>
      </c>
      <c r="P14178" t="s">
        <v>23548</v>
      </c>
    </row>
    <row r="14179" spans="1:16" x14ac:dyDescent="0.35">
      <c r="A14179" t="s">
        <v>7</v>
      </c>
      <c r="B14179" t="s">
        <v>25488</v>
      </c>
      <c r="C14179" t="s">
        <v>246</v>
      </c>
      <c r="D14179" t="s">
        <v>111</v>
      </c>
      <c r="E14179" t="s">
        <v>88</v>
      </c>
      <c r="F14179" t="b">
        <v>0</v>
      </c>
      <c r="G14179" t="s">
        <v>65</v>
      </c>
      <c r="H14179" s="1">
        <v>46175.584837962961</v>
      </c>
      <c r="I14179" t="b">
        <v>1</v>
      </c>
      <c r="J14179" t="b">
        <v>1</v>
      </c>
      <c r="K14179" t="s">
        <v>41</v>
      </c>
      <c r="L14179" t="s">
        <v>74</v>
      </c>
      <c r="M14179"/>
      <c r="N14179">
        <v>77.5</v>
      </c>
      <c r="O14179" t="s">
        <v>111</v>
      </c>
      <c r="P14179" t="s">
        <v>261</v>
      </c>
    </row>
    <row r="14180" spans="1:16" x14ac:dyDescent="0.35">
      <c r="A14180" t="s">
        <v>1</v>
      </c>
      <c r="B14180" t="s">
        <v>25489</v>
      </c>
      <c r="C14180" t="s">
        <v>218</v>
      </c>
      <c r="D14180" t="s">
        <v>4526</v>
      </c>
      <c r="E14180" t="s">
        <v>88</v>
      </c>
      <c r="F14180" t="b">
        <v>0</v>
      </c>
      <c r="G14180" t="s">
        <v>73</v>
      </c>
      <c r="H14180" s="1">
        <v>46175.58761574074</v>
      </c>
      <c r="I14180" t="b">
        <v>1</v>
      </c>
      <c r="J14180" t="b">
        <v>0</v>
      </c>
      <c r="K14180" t="s">
        <v>41</v>
      </c>
      <c r="L14180" t="s">
        <v>74</v>
      </c>
      <c r="M14180"/>
      <c r="N14180">
        <v>55</v>
      </c>
      <c r="O14180" t="s">
        <v>7357</v>
      </c>
      <c r="P14180" t="s">
        <v>25490</v>
      </c>
    </row>
    <row r="14181" spans="1:16" x14ac:dyDescent="0.35">
      <c r="A14181" t="s">
        <v>1</v>
      </c>
      <c r="B14181" t="s">
        <v>25491</v>
      </c>
      <c r="C14181" t="s">
        <v>7338</v>
      </c>
      <c r="D14181" t="s">
        <v>24507</v>
      </c>
      <c r="E14181" t="s">
        <v>59</v>
      </c>
      <c r="F14181" t="b">
        <v>0</v>
      </c>
      <c r="G14181" t="s">
        <v>40</v>
      </c>
      <c r="H14181" s="1">
        <v>46175.588935185187</v>
      </c>
      <c r="I14181" t="b">
        <v>1</v>
      </c>
      <c r="J14181" t="b">
        <v>0</v>
      </c>
      <c r="K14181" t="s">
        <v>40</v>
      </c>
      <c r="L14181" t="s">
        <v>60</v>
      </c>
      <c r="M14181">
        <v>45000</v>
      </c>
      <c r="N14181"/>
      <c r="O14181" t="s">
        <v>25492</v>
      </c>
      <c r="P14181" t="s">
        <v>25493</v>
      </c>
    </row>
    <row r="14182" spans="1:16" x14ac:dyDescent="0.35">
      <c r="A14182" t="s">
        <v>1</v>
      </c>
      <c r="B14182" t="s">
        <v>3889</v>
      </c>
      <c r="C14182" t="s">
        <v>5273</v>
      </c>
      <c r="D14182" t="s">
        <v>4526</v>
      </c>
      <c r="E14182" t="s">
        <v>59</v>
      </c>
      <c r="F14182" t="b">
        <v>0</v>
      </c>
      <c r="G14182" t="s">
        <v>40</v>
      </c>
      <c r="H14182" s="1">
        <v>46175.589004629634</v>
      </c>
      <c r="I14182" t="b">
        <v>1</v>
      </c>
      <c r="J14182" t="b">
        <v>0</v>
      </c>
      <c r="K14182" t="s">
        <v>40</v>
      </c>
      <c r="L14182" t="s">
        <v>60</v>
      </c>
      <c r="M14182">
        <v>80000</v>
      </c>
      <c r="N14182"/>
      <c r="O14182" t="s">
        <v>19308</v>
      </c>
    </row>
    <row r="14183" spans="1:16" x14ac:dyDescent="0.35">
      <c r="A14183" t="s">
        <v>0</v>
      </c>
      <c r="B14183" t="s">
        <v>25494</v>
      </c>
      <c r="C14183" t="s">
        <v>2811</v>
      </c>
      <c r="D14183" t="s">
        <v>4526</v>
      </c>
      <c r="E14183" t="s">
        <v>59</v>
      </c>
      <c r="F14183" t="b">
        <v>0</v>
      </c>
      <c r="G14183" t="s">
        <v>77</v>
      </c>
      <c r="H14183" s="1">
        <v>46175.626493055563</v>
      </c>
      <c r="I14183" t="b">
        <v>0</v>
      </c>
      <c r="J14183" t="b">
        <v>0</v>
      </c>
      <c r="K14183" t="s">
        <v>41</v>
      </c>
      <c r="L14183" t="s">
        <v>74</v>
      </c>
      <c r="M14183"/>
      <c r="N14183">
        <v>38.75</v>
      </c>
      <c r="O14183" t="s">
        <v>9057</v>
      </c>
    </row>
    <row r="14184" spans="1:16" x14ac:dyDescent="0.35">
      <c r="A14184" t="s">
        <v>0</v>
      </c>
      <c r="B14184" t="s">
        <v>1262</v>
      </c>
      <c r="C14184" t="s">
        <v>162</v>
      </c>
      <c r="D14184" t="s">
        <v>4346</v>
      </c>
      <c r="E14184" t="s">
        <v>88</v>
      </c>
      <c r="F14184" t="b">
        <v>0</v>
      </c>
      <c r="G14184" t="s">
        <v>73</v>
      </c>
      <c r="H14184" s="1">
        <v>46175.626493055563</v>
      </c>
      <c r="I14184" t="b">
        <v>0</v>
      </c>
      <c r="J14184" t="b">
        <v>1</v>
      </c>
      <c r="K14184" t="s">
        <v>41</v>
      </c>
      <c r="L14184" t="s">
        <v>74</v>
      </c>
      <c r="M14184"/>
      <c r="N14184">
        <v>28.92</v>
      </c>
      <c r="O14184" t="s">
        <v>3677</v>
      </c>
      <c r="P14184" t="s">
        <v>3903</v>
      </c>
    </row>
    <row r="14185" spans="1:16" x14ac:dyDescent="0.35">
      <c r="A14185" t="s">
        <v>0</v>
      </c>
      <c r="B14185" t="s">
        <v>130</v>
      </c>
      <c r="C14185" t="s">
        <v>1423</v>
      </c>
      <c r="D14185" t="s">
        <v>4346</v>
      </c>
      <c r="E14185" t="s">
        <v>59</v>
      </c>
      <c r="F14185" t="b">
        <v>0</v>
      </c>
      <c r="G14185" t="s">
        <v>89</v>
      </c>
      <c r="H14185" s="1">
        <v>46175.626493055563</v>
      </c>
      <c r="I14185" t="b">
        <v>0</v>
      </c>
      <c r="J14185" t="b">
        <v>1</v>
      </c>
      <c r="K14185" t="s">
        <v>41</v>
      </c>
      <c r="L14185" t="s">
        <v>60</v>
      </c>
      <c r="M14185">
        <v>51749.5</v>
      </c>
      <c r="N14185"/>
      <c r="O14185" t="s">
        <v>21903</v>
      </c>
      <c r="P14185" t="s">
        <v>219</v>
      </c>
    </row>
    <row r="14186" spans="1:16" x14ac:dyDescent="0.35">
      <c r="A14186" t="s">
        <v>0</v>
      </c>
      <c r="B14186" t="s">
        <v>25495</v>
      </c>
      <c r="C14186" t="s">
        <v>190</v>
      </c>
      <c r="D14186" t="s">
        <v>4526</v>
      </c>
      <c r="E14186" t="s">
        <v>59</v>
      </c>
      <c r="F14186" t="b">
        <v>0</v>
      </c>
      <c r="G14186" t="s">
        <v>73</v>
      </c>
      <c r="H14186" s="1">
        <v>46175.626493055563</v>
      </c>
      <c r="I14186" t="b">
        <v>0</v>
      </c>
      <c r="J14186" t="b">
        <v>0</v>
      </c>
      <c r="K14186" t="s">
        <v>41</v>
      </c>
      <c r="L14186" t="s">
        <v>60</v>
      </c>
      <c r="M14186">
        <v>150000</v>
      </c>
      <c r="N14186"/>
      <c r="O14186" t="s">
        <v>9859</v>
      </c>
      <c r="P14186" t="s">
        <v>9126</v>
      </c>
    </row>
    <row r="14187" spans="1:16" x14ac:dyDescent="0.35">
      <c r="A14187" t="s">
        <v>3</v>
      </c>
      <c r="B14187" t="s">
        <v>25496</v>
      </c>
      <c r="C14187" t="s">
        <v>2707</v>
      </c>
      <c r="D14187" t="s">
        <v>4346</v>
      </c>
      <c r="E14187" t="s">
        <v>88</v>
      </c>
      <c r="F14187" t="b">
        <v>0</v>
      </c>
      <c r="G14187" t="s">
        <v>68</v>
      </c>
      <c r="H14187" s="1">
        <v>46175.626527777778</v>
      </c>
      <c r="I14187" t="b">
        <v>0</v>
      </c>
      <c r="J14187" t="b">
        <v>0</v>
      </c>
      <c r="K14187" t="s">
        <v>41</v>
      </c>
      <c r="L14187" t="s">
        <v>74</v>
      </c>
      <c r="M14187"/>
      <c r="N14187">
        <v>72.5</v>
      </c>
      <c r="O14187" t="s">
        <v>25497</v>
      </c>
      <c r="P14187" t="s">
        <v>25498</v>
      </c>
    </row>
    <row r="14188" spans="1:16" x14ac:dyDescent="0.35">
      <c r="A14188" t="s">
        <v>0</v>
      </c>
      <c r="B14188" t="s">
        <v>25499</v>
      </c>
      <c r="C14188" t="s">
        <v>4478</v>
      </c>
      <c r="D14188" t="s">
        <v>4526</v>
      </c>
      <c r="E14188" t="s">
        <v>59</v>
      </c>
      <c r="F14188" t="b">
        <v>0</v>
      </c>
      <c r="G14188" t="s">
        <v>65</v>
      </c>
      <c r="H14188" s="1">
        <v>46175.626631944448</v>
      </c>
      <c r="I14188" t="b">
        <v>0</v>
      </c>
      <c r="J14188" t="b">
        <v>0</v>
      </c>
      <c r="K14188" t="s">
        <v>41</v>
      </c>
      <c r="L14188" t="s">
        <v>60</v>
      </c>
      <c r="M14188">
        <v>60000</v>
      </c>
      <c r="N14188"/>
      <c r="O14188" t="s">
        <v>16312</v>
      </c>
    </row>
    <row r="14189" spans="1:16" x14ac:dyDescent="0.35">
      <c r="A14189" t="s">
        <v>3</v>
      </c>
      <c r="B14189" t="s">
        <v>25500</v>
      </c>
      <c r="C14189" t="s">
        <v>330</v>
      </c>
      <c r="D14189" t="s">
        <v>4526</v>
      </c>
      <c r="E14189" t="s">
        <v>59</v>
      </c>
      <c r="F14189" t="b">
        <v>0</v>
      </c>
      <c r="G14189" t="s">
        <v>41</v>
      </c>
      <c r="H14189" s="1">
        <v>46175.627800925933</v>
      </c>
      <c r="I14189" t="b">
        <v>0</v>
      </c>
      <c r="J14189" t="b">
        <v>1</v>
      </c>
      <c r="K14189" t="s">
        <v>41</v>
      </c>
      <c r="L14189" t="s">
        <v>60</v>
      </c>
      <c r="M14189">
        <v>83900</v>
      </c>
      <c r="N14189"/>
      <c r="O14189" t="s">
        <v>15463</v>
      </c>
    </row>
    <row r="14190" spans="1:16" x14ac:dyDescent="0.35">
      <c r="A14190" t="s">
        <v>4</v>
      </c>
      <c r="B14190" t="s">
        <v>25501</v>
      </c>
      <c r="C14190" t="s">
        <v>41</v>
      </c>
      <c r="D14190" t="s">
        <v>4526</v>
      </c>
      <c r="E14190" t="s">
        <v>59</v>
      </c>
      <c r="F14190" t="b">
        <v>0</v>
      </c>
      <c r="G14190" t="s">
        <v>41</v>
      </c>
      <c r="H14190" s="1">
        <v>46175.62903935185</v>
      </c>
      <c r="I14190" t="b">
        <v>0</v>
      </c>
      <c r="J14190" t="b">
        <v>0</v>
      </c>
      <c r="K14190" t="s">
        <v>41</v>
      </c>
      <c r="L14190" t="s">
        <v>60</v>
      </c>
      <c r="M14190">
        <v>170000</v>
      </c>
      <c r="N14190"/>
      <c r="O14190" t="s">
        <v>8718</v>
      </c>
      <c r="P14190" t="s">
        <v>25502</v>
      </c>
    </row>
    <row r="14191" spans="1:16" x14ac:dyDescent="0.35">
      <c r="A14191" t="s">
        <v>1</v>
      </c>
      <c r="B14191" t="s">
        <v>25503</v>
      </c>
      <c r="C14191" t="s">
        <v>287</v>
      </c>
      <c r="D14191" t="s">
        <v>4346</v>
      </c>
      <c r="E14191" t="s">
        <v>59</v>
      </c>
      <c r="F14191" t="b">
        <v>0</v>
      </c>
      <c r="G14191" t="s">
        <v>77</v>
      </c>
      <c r="H14191" s="1">
        <v>46175.629178240742</v>
      </c>
      <c r="I14191" t="b">
        <v>0</v>
      </c>
      <c r="J14191" t="b">
        <v>1</v>
      </c>
      <c r="K14191" t="s">
        <v>41</v>
      </c>
      <c r="L14191" t="s">
        <v>60</v>
      </c>
      <c r="M14191">
        <v>107125</v>
      </c>
      <c r="N14191"/>
      <c r="O14191" t="s">
        <v>1501</v>
      </c>
      <c r="P14191" t="s">
        <v>25504</v>
      </c>
    </row>
    <row r="14192" spans="1:16" x14ac:dyDescent="0.35">
      <c r="A14192" t="s">
        <v>4</v>
      </c>
      <c r="B14192" t="s">
        <v>25505</v>
      </c>
      <c r="C14192" t="s">
        <v>76</v>
      </c>
      <c r="D14192" t="s">
        <v>4622</v>
      </c>
      <c r="E14192" t="s">
        <v>59</v>
      </c>
      <c r="F14192" t="b">
        <v>1</v>
      </c>
      <c r="G14192" t="s">
        <v>13048</v>
      </c>
      <c r="H14192" s="1">
        <v>46175.629502314812</v>
      </c>
      <c r="I14192" t="b">
        <v>1</v>
      </c>
      <c r="J14192" t="b">
        <v>0</v>
      </c>
      <c r="K14192" t="s">
        <v>13048</v>
      </c>
      <c r="L14192" t="s">
        <v>60</v>
      </c>
      <c r="M14192">
        <v>250000</v>
      </c>
      <c r="N14192"/>
      <c r="O14192" t="s">
        <v>4623</v>
      </c>
      <c r="P14192" t="s">
        <v>11702</v>
      </c>
    </row>
    <row r="14193" spans="1:16" x14ac:dyDescent="0.35">
      <c r="A14193" t="s">
        <v>1</v>
      </c>
      <c r="B14193" t="s">
        <v>25506</v>
      </c>
      <c r="C14193" t="s">
        <v>5067</v>
      </c>
      <c r="D14193" t="s">
        <v>4526</v>
      </c>
      <c r="E14193" t="s">
        <v>59</v>
      </c>
      <c r="F14193" t="b">
        <v>0</v>
      </c>
      <c r="G14193" t="s">
        <v>40</v>
      </c>
      <c r="H14193" s="1">
        <v>46175.630624999998</v>
      </c>
      <c r="I14193" t="b">
        <v>1</v>
      </c>
      <c r="J14193" t="b">
        <v>0</v>
      </c>
      <c r="K14193" t="s">
        <v>40</v>
      </c>
      <c r="L14193" t="s">
        <v>60</v>
      </c>
      <c r="M14193">
        <v>49000</v>
      </c>
      <c r="N14193"/>
      <c r="O14193" t="s">
        <v>14150</v>
      </c>
      <c r="P14193" t="s">
        <v>1702</v>
      </c>
    </row>
    <row r="14194" spans="1:16" x14ac:dyDescent="0.35">
      <c r="A14194" t="s">
        <v>6</v>
      </c>
      <c r="B14194" t="s">
        <v>25507</v>
      </c>
      <c r="C14194" t="s">
        <v>76</v>
      </c>
      <c r="D14194" t="s">
        <v>141</v>
      </c>
      <c r="E14194" t="s">
        <v>88</v>
      </c>
      <c r="F14194" t="b">
        <v>1</v>
      </c>
      <c r="G14194" t="s">
        <v>41</v>
      </c>
      <c r="H14194" s="1">
        <v>46175.670613425929</v>
      </c>
      <c r="I14194" t="b">
        <v>0</v>
      </c>
      <c r="J14194" t="b">
        <v>0</v>
      </c>
      <c r="K14194" t="s">
        <v>41</v>
      </c>
      <c r="L14194" t="s">
        <v>74</v>
      </c>
      <c r="M14194"/>
      <c r="N14194">
        <v>27.5</v>
      </c>
      <c r="O14194" t="s">
        <v>141</v>
      </c>
      <c r="P14194" t="s">
        <v>4335</v>
      </c>
    </row>
    <row r="14195" spans="1:16" x14ac:dyDescent="0.35">
      <c r="A14195" t="s">
        <v>1</v>
      </c>
      <c r="B14195" t="s">
        <v>25508</v>
      </c>
      <c r="C14195" t="s">
        <v>23866</v>
      </c>
      <c r="D14195" t="s">
        <v>4526</v>
      </c>
      <c r="E14195" t="s">
        <v>59</v>
      </c>
      <c r="F14195" t="b">
        <v>0</v>
      </c>
      <c r="G14195" t="s">
        <v>77</v>
      </c>
      <c r="H14195" s="1">
        <v>46175.670787037037</v>
      </c>
      <c r="I14195" t="b">
        <v>1</v>
      </c>
      <c r="J14195" t="b">
        <v>0</v>
      </c>
      <c r="K14195" t="s">
        <v>41</v>
      </c>
      <c r="L14195" t="s">
        <v>60</v>
      </c>
      <c r="M14195">
        <v>115000</v>
      </c>
      <c r="N14195"/>
      <c r="O14195" t="s">
        <v>215</v>
      </c>
      <c r="P14195" t="s">
        <v>23867</v>
      </c>
    </row>
    <row r="14196" spans="1:16" x14ac:dyDescent="0.35">
      <c r="A14196" t="s">
        <v>1</v>
      </c>
      <c r="B14196" t="s">
        <v>1</v>
      </c>
      <c r="C14196" t="s">
        <v>214</v>
      </c>
      <c r="D14196" t="s">
        <v>4346</v>
      </c>
      <c r="E14196" t="s">
        <v>59</v>
      </c>
      <c r="F14196" t="b">
        <v>0</v>
      </c>
      <c r="G14196" t="s">
        <v>77</v>
      </c>
      <c r="H14196" s="1">
        <v>46175.67083333333</v>
      </c>
      <c r="I14196" t="b">
        <v>0</v>
      </c>
      <c r="J14196" t="b">
        <v>1</v>
      </c>
      <c r="K14196" t="s">
        <v>41</v>
      </c>
      <c r="L14196" t="s">
        <v>60</v>
      </c>
      <c r="M14196">
        <v>116314</v>
      </c>
      <c r="N14196"/>
      <c r="O14196" t="s">
        <v>25509</v>
      </c>
      <c r="P14196" t="s">
        <v>25510</v>
      </c>
    </row>
    <row r="14197" spans="1:16" x14ac:dyDescent="0.35">
      <c r="A14197" t="s">
        <v>1</v>
      </c>
      <c r="B14197" t="s">
        <v>25511</v>
      </c>
      <c r="C14197" t="s">
        <v>1336</v>
      </c>
      <c r="D14197" t="s">
        <v>4526</v>
      </c>
      <c r="E14197" t="s">
        <v>88</v>
      </c>
      <c r="F14197" t="b">
        <v>0</v>
      </c>
      <c r="G14197" t="s">
        <v>68</v>
      </c>
      <c r="H14197" s="1">
        <v>46175.670902777783</v>
      </c>
      <c r="I14197" t="b">
        <v>0</v>
      </c>
      <c r="J14197" t="b">
        <v>0</v>
      </c>
      <c r="K14197" t="s">
        <v>41</v>
      </c>
      <c r="L14197" t="s">
        <v>74</v>
      </c>
      <c r="M14197"/>
      <c r="N14197">
        <v>34</v>
      </c>
      <c r="O14197" t="s">
        <v>111</v>
      </c>
      <c r="P14197" t="s">
        <v>85</v>
      </c>
    </row>
    <row r="14198" spans="1:16" x14ac:dyDescent="0.35">
      <c r="A14198" t="s">
        <v>1</v>
      </c>
      <c r="B14198" t="s">
        <v>25512</v>
      </c>
      <c r="C14198" t="s">
        <v>175</v>
      </c>
      <c r="D14198" t="s">
        <v>4526</v>
      </c>
      <c r="E14198" t="s">
        <v>88</v>
      </c>
      <c r="F14198" t="b">
        <v>0</v>
      </c>
      <c r="G14198" t="s">
        <v>77</v>
      </c>
      <c r="H14198" s="1">
        <v>46175.670914351853</v>
      </c>
      <c r="I14198" t="b">
        <v>0</v>
      </c>
      <c r="J14198" t="b">
        <v>0</v>
      </c>
      <c r="K14198" t="s">
        <v>41</v>
      </c>
      <c r="L14198" t="s">
        <v>74</v>
      </c>
      <c r="M14198"/>
      <c r="N14198">
        <v>56.35</v>
      </c>
      <c r="O14198" t="s">
        <v>111</v>
      </c>
      <c r="P14198" t="s">
        <v>25513</v>
      </c>
    </row>
    <row r="14199" spans="1:16" x14ac:dyDescent="0.35">
      <c r="A14199" t="s">
        <v>1</v>
      </c>
      <c r="B14199" t="s">
        <v>1</v>
      </c>
      <c r="C14199" t="s">
        <v>25514</v>
      </c>
      <c r="D14199" t="s">
        <v>4756</v>
      </c>
      <c r="E14199" t="s">
        <v>59</v>
      </c>
      <c r="F14199" t="b">
        <v>0</v>
      </c>
      <c r="G14199" t="s">
        <v>13</v>
      </c>
      <c r="H14199" s="1">
        <v>46175.671377314808</v>
      </c>
      <c r="I14199" t="b">
        <v>0</v>
      </c>
      <c r="J14199" t="b">
        <v>0</v>
      </c>
      <c r="K14199" t="s">
        <v>13</v>
      </c>
      <c r="L14199" t="s">
        <v>60</v>
      </c>
      <c r="M14199">
        <v>113500</v>
      </c>
      <c r="N14199"/>
      <c r="O14199" t="s">
        <v>1664</v>
      </c>
      <c r="P14199" t="s">
        <v>25515</v>
      </c>
    </row>
    <row r="14200" spans="1:16" x14ac:dyDescent="0.35">
      <c r="A14200" t="s">
        <v>1</v>
      </c>
      <c r="B14200" t="s">
        <v>2949</v>
      </c>
      <c r="C14200" t="s">
        <v>25516</v>
      </c>
      <c r="D14200" t="s">
        <v>4526</v>
      </c>
      <c r="E14200" t="s">
        <v>59</v>
      </c>
      <c r="F14200" t="b">
        <v>0</v>
      </c>
      <c r="G14200" t="s">
        <v>40</v>
      </c>
      <c r="H14200" s="1">
        <v>46175.672291666669</v>
      </c>
      <c r="I14200" t="b">
        <v>1</v>
      </c>
      <c r="J14200" t="b">
        <v>0</v>
      </c>
      <c r="K14200" t="s">
        <v>40</v>
      </c>
      <c r="L14200" t="s">
        <v>60</v>
      </c>
      <c r="M14200">
        <v>52500</v>
      </c>
      <c r="N14200"/>
      <c r="O14200" t="s">
        <v>25517</v>
      </c>
      <c r="P14200" t="s">
        <v>25518</v>
      </c>
    </row>
    <row r="14201" spans="1:16" x14ac:dyDescent="0.35">
      <c r="A14201" t="s">
        <v>0</v>
      </c>
      <c r="B14201" t="s">
        <v>25519</v>
      </c>
      <c r="C14201" t="s">
        <v>81</v>
      </c>
      <c r="D14201" t="s">
        <v>4526</v>
      </c>
      <c r="E14201" t="s">
        <v>88</v>
      </c>
      <c r="F14201" t="b">
        <v>0</v>
      </c>
      <c r="G14201" t="s">
        <v>77</v>
      </c>
      <c r="H14201" s="1">
        <v>46175.709826388891</v>
      </c>
      <c r="I14201" t="b">
        <v>1</v>
      </c>
      <c r="J14201" t="b">
        <v>0</v>
      </c>
      <c r="K14201" t="s">
        <v>41</v>
      </c>
      <c r="L14201" t="s">
        <v>74</v>
      </c>
      <c r="M14201"/>
      <c r="N14201">
        <v>50</v>
      </c>
      <c r="O14201" t="s">
        <v>5092</v>
      </c>
      <c r="P14201" t="s">
        <v>146</v>
      </c>
    </row>
    <row r="14202" spans="1:16" x14ac:dyDescent="0.35">
      <c r="A14202" t="s">
        <v>1</v>
      </c>
      <c r="B14202" t="s">
        <v>3920</v>
      </c>
      <c r="C14202" t="s">
        <v>181</v>
      </c>
      <c r="D14202" t="s">
        <v>4526</v>
      </c>
      <c r="E14202" t="s">
        <v>59</v>
      </c>
      <c r="F14202" t="b">
        <v>0</v>
      </c>
      <c r="G14202" t="s">
        <v>89</v>
      </c>
      <c r="H14202" s="1">
        <v>46175.709826388891</v>
      </c>
      <c r="I14202" t="b">
        <v>0</v>
      </c>
      <c r="J14202" t="b">
        <v>1</v>
      </c>
      <c r="K14202" t="s">
        <v>41</v>
      </c>
      <c r="L14202" t="s">
        <v>60</v>
      </c>
      <c r="M14202">
        <v>90000</v>
      </c>
      <c r="N14202"/>
      <c r="O14202" t="s">
        <v>9503</v>
      </c>
      <c r="P14202" t="s">
        <v>219</v>
      </c>
    </row>
    <row r="14203" spans="1:16" x14ac:dyDescent="0.35">
      <c r="A14203" t="s">
        <v>1</v>
      </c>
      <c r="B14203" t="s">
        <v>25520</v>
      </c>
      <c r="C14203" t="s">
        <v>97</v>
      </c>
      <c r="D14203" t="s">
        <v>4526</v>
      </c>
      <c r="E14203" t="s">
        <v>59</v>
      </c>
      <c r="F14203" t="b">
        <v>0</v>
      </c>
      <c r="G14203" t="s">
        <v>89</v>
      </c>
      <c r="H14203" s="1">
        <v>46175.711111111108</v>
      </c>
      <c r="I14203" t="b">
        <v>0</v>
      </c>
      <c r="J14203" t="b">
        <v>1</v>
      </c>
      <c r="K14203" t="s">
        <v>41</v>
      </c>
      <c r="L14203" t="s">
        <v>60</v>
      </c>
      <c r="M14203">
        <v>209000</v>
      </c>
      <c r="N14203"/>
      <c r="O14203" t="s">
        <v>98</v>
      </c>
      <c r="P14203" t="s">
        <v>3082</v>
      </c>
    </row>
    <row r="14204" spans="1:16" x14ac:dyDescent="0.35">
      <c r="A14204" t="s">
        <v>1</v>
      </c>
      <c r="B14204" t="s">
        <v>1</v>
      </c>
      <c r="C14204" t="s">
        <v>1340</v>
      </c>
      <c r="D14204" t="s">
        <v>2360</v>
      </c>
      <c r="F14204" t="b">
        <v>0</v>
      </c>
      <c r="G14204" t="s">
        <v>77</v>
      </c>
      <c r="H14204" s="1">
        <v>46175.712465277778</v>
      </c>
      <c r="I14204" t="b">
        <v>1</v>
      </c>
      <c r="J14204" t="b">
        <v>0</v>
      </c>
      <c r="K14204" t="s">
        <v>41</v>
      </c>
      <c r="L14204" t="s">
        <v>74</v>
      </c>
      <c r="M14204"/>
      <c r="N14204">
        <v>51.5</v>
      </c>
      <c r="O14204" t="s">
        <v>155</v>
      </c>
      <c r="P14204" t="s">
        <v>25521</v>
      </c>
    </row>
    <row r="14205" spans="1:16" x14ac:dyDescent="0.35">
      <c r="A14205" t="s">
        <v>1</v>
      </c>
      <c r="B14205" t="s">
        <v>25522</v>
      </c>
      <c r="C14205" t="s">
        <v>223</v>
      </c>
      <c r="D14205" t="s">
        <v>4526</v>
      </c>
      <c r="E14205" t="s">
        <v>88</v>
      </c>
      <c r="F14205" t="b">
        <v>0</v>
      </c>
      <c r="G14205" t="s">
        <v>73</v>
      </c>
      <c r="H14205" s="1">
        <v>46175.712500000001</v>
      </c>
      <c r="I14205" t="b">
        <v>1</v>
      </c>
      <c r="J14205" t="b">
        <v>0</v>
      </c>
      <c r="K14205" t="s">
        <v>41</v>
      </c>
      <c r="L14205" t="s">
        <v>74</v>
      </c>
      <c r="M14205"/>
      <c r="N14205">
        <v>62.5</v>
      </c>
      <c r="O14205" t="s">
        <v>12207</v>
      </c>
      <c r="P14205" t="s">
        <v>25523</v>
      </c>
    </row>
    <row r="14206" spans="1:16" x14ac:dyDescent="0.35">
      <c r="A14206" t="s">
        <v>1</v>
      </c>
      <c r="B14206" t="s">
        <v>25524</v>
      </c>
      <c r="C14206" t="s">
        <v>71</v>
      </c>
      <c r="D14206" t="s">
        <v>4526</v>
      </c>
      <c r="E14206" t="s">
        <v>88</v>
      </c>
      <c r="F14206" t="b">
        <v>0</v>
      </c>
      <c r="G14206" t="s">
        <v>73</v>
      </c>
      <c r="H14206" s="1">
        <v>46175.712500000001</v>
      </c>
      <c r="I14206" t="b">
        <v>1</v>
      </c>
      <c r="J14206" t="b">
        <v>0</v>
      </c>
      <c r="K14206" t="s">
        <v>41</v>
      </c>
      <c r="L14206" t="s">
        <v>74</v>
      </c>
      <c r="M14206"/>
      <c r="N14206">
        <v>72.5</v>
      </c>
      <c r="O14206" t="s">
        <v>111</v>
      </c>
    </row>
    <row r="14207" spans="1:16" x14ac:dyDescent="0.35">
      <c r="A14207" t="s">
        <v>1</v>
      </c>
      <c r="B14207" t="s">
        <v>25525</v>
      </c>
      <c r="C14207" t="s">
        <v>445</v>
      </c>
      <c r="D14207" t="s">
        <v>4526</v>
      </c>
      <c r="E14207" t="s">
        <v>59</v>
      </c>
      <c r="F14207" t="b">
        <v>0</v>
      </c>
      <c r="G14207" t="s">
        <v>77</v>
      </c>
      <c r="H14207" s="1">
        <v>46175.712581018517</v>
      </c>
      <c r="I14207" t="b">
        <v>0</v>
      </c>
      <c r="J14207" t="b">
        <v>1</v>
      </c>
      <c r="K14207" t="s">
        <v>41</v>
      </c>
      <c r="L14207" t="s">
        <v>60</v>
      </c>
      <c r="M14207">
        <v>97500</v>
      </c>
      <c r="N14207"/>
      <c r="O14207" t="s">
        <v>5672</v>
      </c>
      <c r="P14207" t="s">
        <v>897</v>
      </c>
    </row>
    <row r="14208" spans="1:16" x14ac:dyDescent="0.35">
      <c r="A14208" t="s">
        <v>1</v>
      </c>
      <c r="B14208" t="s">
        <v>25526</v>
      </c>
      <c r="C14208" t="s">
        <v>913</v>
      </c>
      <c r="D14208" t="s">
        <v>4346</v>
      </c>
      <c r="E14208" t="s">
        <v>59</v>
      </c>
      <c r="F14208" t="b">
        <v>0</v>
      </c>
      <c r="G14208" t="s">
        <v>20</v>
      </c>
      <c r="H14208" s="1">
        <v>46175.713333333333</v>
      </c>
      <c r="I14208" t="b">
        <v>0</v>
      </c>
      <c r="J14208" t="b">
        <v>0</v>
      </c>
      <c r="K14208" t="s">
        <v>20</v>
      </c>
      <c r="L14208" t="s">
        <v>60</v>
      </c>
      <c r="M14208">
        <v>75000</v>
      </c>
      <c r="N14208"/>
      <c r="O14208" t="s">
        <v>25039</v>
      </c>
      <c r="P14208" t="s">
        <v>3154</v>
      </c>
    </row>
    <row r="14209" spans="1:16" x14ac:dyDescent="0.35">
      <c r="A14209" t="s">
        <v>5</v>
      </c>
      <c r="B14209" t="s">
        <v>5286</v>
      </c>
      <c r="C14209" t="s">
        <v>40</v>
      </c>
      <c r="D14209" t="s">
        <v>4526</v>
      </c>
      <c r="E14209" t="s">
        <v>59</v>
      </c>
      <c r="F14209" t="b">
        <v>0</v>
      </c>
      <c r="G14209" t="s">
        <v>40</v>
      </c>
      <c r="H14209" s="1">
        <v>46175.714004629634</v>
      </c>
      <c r="I14209" t="b">
        <v>0</v>
      </c>
      <c r="J14209" t="b">
        <v>0</v>
      </c>
      <c r="K14209" t="s">
        <v>40</v>
      </c>
      <c r="L14209" t="s">
        <v>60</v>
      </c>
      <c r="M14209">
        <v>67500</v>
      </c>
      <c r="N14209"/>
      <c r="O14209" t="s">
        <v>25527</v>
      </c>
      <c r="P14209" t="s">
        <v>85</v>
      </c>
    </row>
    <row r="14210" spans="1:16" x14ac:dyDescent="0.35">
      <c r="A14210" t="s">
        <v>1</v>
      </c>
      <c r="B14210" t="s">
        <v>25528</v>
      </c>
      <c r="C14210" t="s">
        <v>76</v>
      </c>
      <c r="D14210" t="s">
        <v>4526</v>
      </c>
      <c r="E14210" t="s">
        <v>59</v>
      </c>
      <c r="F14210" t="b">
        <v>1</v>
      </c>
      <c r="G14210" t="s">
        <v>41</v>
      </c>
      <c r="H14210" s="1">
        <v>46175.714143518519</v>
      </c>
      <c r="I14210" t="b">
        <v>0</v>
      </c>
      <c r="J14210" t="b">
        <v>1</v>
      </c>
      <c r="K14210" t="s">
        <v>41</v>
      </c>
      <c r="L14210" t="s">
        <v>60</v>
      </c>
      <c r="M14210">
        <v>99750</v>
      </c>
      <c r="N14210"/>
      <c r="O14210" t="s">
        <v>8859</v>
      </c>
      <c r="P14210" t="s">
        <v>25529</v>
      </c>
    </row>
    <row r="14211" spans="1:16" x14ac:dyDescent="0.35">
      <c r="A14211" t="s">
        <v>3</v>
      </c>
      <c r="B14211" t="s">
        <v>243</v>
      </c>
      <c r="C14211" t="s">
        <v>162</v>
      </c>
      <c r="D14211" t="s">
        <v>4526</v>
      </c>
      <c r="E14211" t="s">
        <v>88</v>
      </c>
      <c r="F14211" t="b">
        <v>0</v>
      </c>
      <c r="G14211" t="s">
        <v>73</v>
      </c>
      <c r="H14211" s="1">
        <v>46175.751562500001</v>
      </c>
      <c r="I14211" t="b">
        <v>1</v>
      </c>
      <c r="J14211" t="b">
        <v>0</v>
      </c>
      <c r="K14211" t="s">
        <v>41</v>
      </c>
      <c r="L14211" t="s">
        <v>74</v>
      </c>
      <c r="M14211"/>
      <c r="N14211">
        <v>80</v>
      </c>
      <c r="O14211" t="s">
        <v>25530</v>
      </c>
      <c r="P14211" t="s">
        <v>152</v>
      </c>
    </row>
    <row r="14212" spans="1:16" x14ac:dyDescent="0.35">
      <c r="A14212" t="s">
        <v>2</v>
      </c>
      <c r="B14212" t="s">
        <v>2</v>
      </c>
      <c r="C14212" t="s">
        <v>8805</v>
      </c>
      <c r="D14212" t="s">
        <v>4346</v>
      </c>
      <c r="E14212" t="s">
        <v>59</v>
      </c>
      <c r="F14212" t="b">
        <v>0</v>
      </c>
      <c r="G14212" t="s">
        <v>89</v>
      </c>
      <c r="H14212" s="1">
        <v>46175.752754629633</v>
      </c>
      <c r="I14212" t="b">
        <v>0</v>
      </c>
      <c r="J14212" t="b">
        <v>1</v>
      </c>
      <c r="K14212" t="s">
        <v>41</v>
      </c>
      <c r="L14212" t="s">
        <v>60</v>
      </c>
      <c r="M14212">
        <v>95000</v>
      </c>
      <c r="N14212"/>
      <c r="O14212" t="s">
        <v>25531</v>
      </c>
      <c r="P14212" t="s">
        <v>25532</v>
      </c>
    </row>
    <row r="14213" spans="1:16" x14ac:dyDescent="0.35">
      <c r="A14213" t="s">
        <v>2</v>
      </c>
      <c r="B14213" t="s">
        <v>2</v>
      </c>
      <c r="C14213" t="s">
        <v>25533</v>
      </c>
      <c r="D14213" t="s">
        <v>4346</v>
      </c>
      <c r="E14213" t="s">
        <v>59</v>
      </c>
      <c r="F14213" t="b">
        <v>0</v>
      </c>
      <c r="G14213" t="s">
        <v>65</v>
      </c>
      <c r="H14213" s="1">
        <v>46175.752812500003</v>
      </c>
      <c r="I14213" t="b">
        <v>0</v>
      </c>
      <c r="J14213" t="b">
        <v>1</v>
      </c>
      <c r="K14213" t="s">
        <v>41</v>
      </c>
      <c r="L14213" t="s">
        <v>60</v>
      </c>
      <c r="M14213">
        <v>109000</v>
      </c>
      <c r="N14213"/>
      <c r="O14213" t="s">
        <v>25534</v>
      </c>
      <c r="P14213" t="s">
        <v>25535</v>
      </c>
    </row>
    <row r="14214" spans="1:16" x14ac:dyDescent="0.35">
      <c r="A14214" t="s">
        <v>2</v>
      </c>
      <c r="B14214" t="s">
        <v>2</v>
      </c>
      <c r="C14214" t="s">
        <v>365</v>
      </c>
      <c r="D14214" t="s">
        <v>4526</v>
      </c>
      <c r="E14214" t="s">
        <v>88</v>
      </c>
      <c r="F14214" t="b">
        <v>0</v>
      </c>
      <c r="G14214" t="s">
        <v>65</v>
      </c>
      <c r="H14214" s="1">
        <v>46175.752812500003</v>
      </c>
      <c r="I14214" t="b">
        <v>0</v>
      </c>
      <c r="J14214" t="b">
        <v>0</v>
      </c>
      <c r="K14214" t="s">
        <v>41</v>
      </c>
      <c r="L14214" t="s">
        <v>60</v>
      </c>
      <c r="M14214">
        <v>101260.5</v>
      </c>
      <c r="N14214"/>
      <c r="O14214" t="s">
        <v>25536</v>
      </c>
      <c r="P14214" t="s">
        <v>25537</v>
      </c>
    </row>
    <row r="14215" spans="1:16" x14ac:dyDescent="0.35">
      <c r="A14215" t="s">
        <v>1</v>
      </c>
      <c r="B14215" t="s">
        <v>512</v>
      </c>
      <c r="C14215" t="s">
        <v>353</v>
      </c>
      <c r="D14215" t="s">
        <v>4526</v>
      </c>
      <c r="E14215" t="s">
        <v>88</v>
      </c>
      <c r="F14215" t="b">
        <v>0</v>
      </c>
      <c r="G14215" t="s">
        <v>77</v>
      </c>
      <c r="H14215" s="1">
        <v>46175.754120370373</v>
      </c>
      <c r="I14215" t="b">
        <v>0</v>
      </c>
      <c r="J14215" t="b">
        <v>1</v>
      </c>
      <c r="K14215" t="s">
        <v>41</v>
      </c>
      <c r="L14215" t="s">
        <v>74</v>
      </c>
      <c r="M14215"/>
      <c r="N14215">
        <v>65</v>
      </c>
      <c r="O14215" t="s">
        <v>8857</v>
      </c>
      <c r="P14215" t="s">
        <v>3199</v>
      </c>
    </row>
    <row r="14216" spans="1:16" x14ac:dyDescent="0.35">
      <c r="A14216" t="s">
        <v>1</v>
      </c>
      <c r="B14216" t="s">
        <v>16744</v>
      </c>
      <c r="C14216" t="s">
        <v>81</v>
      </c>
      <c r="D14216" t="s">
        <v>4868</v>
      </c>
      <c r="E14216" t="s">
        <v>59</v>
      </c>
      <c r="F14216" t="b">
        <v>0</v>
      </c>
      <c r="G14216" t="s">
        <v>77</v>
      </c>
      <c r="H14216" s="1">
        <v>46175.754120370373</v>
      </c>
      <c r="I14216" t="b">
        <v>1</v>
      </c>
      <c r="J14216" t="b">
        <v>0</v>
      </c>
      <c r="K14216" t="s">
        <v>41</v>
      </c>
      <c r="L14216" t="s">
        <v>60</v>
      </c>
      <c r="M14216">
        <v>240000</v>
      </c>
      <c r="N14216"/>
      <c r="O14216" t="s">
        <v>16437</v>
      </c>
      <c r="P14216" t="s">
        <v>25538</v>
      </c>
    </row>
    <row r="14217" spans="1:16" x14ac:dyDescent="0.35">
      <c r="A14217" t="s">
        <v>1</v>
      </c>
      <c r="B14217" t="s">
        <v>2644</v>
      </c>
      <c r="C14217" t="s">
        <v>25539</v>
      </c>
      <c r="D14217" t="s">
        <v>5018</v>
      </c>
      <c r="E14217" t="s">
        <v>59</v>
      </c>
      <c r="F14217" t="b">
        <v>0</v>
      </c>
      <c r="G14217" t="s">
        <v>25</v>
      </c>
      <c r="H14217" s="1">
        <v>46175.755162037043</v>
      </c>
      <c r="I14217" t="b">
        <v>0</v>
      </c>
      <c r="J14217" t="b">
        <v>0</v>
      </c>
      <c r="K14217" t="s">
        <v>25</v>
      </c>
      <c r="L14217" t="s">
        <v>60</v>
      </c>
      <c r="M14217">
        <v>180000</v>
      </c>
      <c r="N14217"/>
      <c r="O14217" t="s">
        <v>9846</v>
      </c>
      <c r="P14217" t="s">
        <v>25540</v>
      </c>
    </row>
    <row r="14218" spans="1:16" x14ac:dyDescent="0.35">
      <c r="A14218" t="s">
        <v>2</v>
      </c>
      <c r="B14218" t="s">
        <v>2</v>
      </c>
      <c r="C14218" t="s">
        <v>2906</v>
      </c>
      <c r="D14218" t="s">
        <v>4526</v>
      </c>
      <c r="E14218" t="s">
        <v>88</v>
      </c>
      <c r="F14218" t="b">
        <v>0</v>
      </c>
      <c r="G14218" t="s">
        <v>68</v>
      </c>
      <c r="H14218" s="1">
        <v>46175.79315972222</v>
      </c>
      <c r="I14218" t="b">
        <v>0</v>
      </c>
      <c r="J14218" t="b">
        <v>1</v>
      </c>
      <c r="K14218" t="s">
        <v>41</v>
      </c>
      <c r="L14218" t="s">
        <v>74</v>
      </c>
      <c r="M14218"/>
      <c r="N14218">
        <v>40.5</v>
      </c>
      <c r="O14218" t="s">
        <v>126</v>
      </c>
      <c r="P14218" t="s">
        <v>25541</v>
      </c>
    </row>
    <row r="14219" spans="1:16" x14ac:dyDescent="0.35">
      <c r="A14219" t="s">
        <v>0</v>
      </c>
      <c r="B14219" t="s">
        <v>1477</v>
      </c>
      <c r="C14219" t="s">
        <v>112</v>
      </c>
      <c r="D14219" t="s">
        <v>4526</v>
      </c>
      <c r="E14219" t="s">
        <v>88</v>
      </c>
      <c r="F14219" t="b">
        <v>0</v>
      </c>
      <c r="G14219" t="s">
        <v>65</v>
      </c>
      <c r="H14219" s="1">
        <v>46175.79315972222</v>
      </c>
      <c r="I14219" t="b">
        <v>0</v>
      </c>
      <c r="J14219" t="b">
        <v>1</v>
      </c>
      <c r="K14219" t="s">
        <v>41</v>
      </c>
      <c r="L14219" t="s">
        <v>74</v>
      </c>
      <c r="M14219"/>
      <c r="N14219">
        <v>36</v>
      </c>
      <c r="O14219" t="s">
        <v>403</v>
      </c>
      <c r="P14219" t="s">
        <v>7684</v>
      </c>
    </row>
    <row r="14220" spans="1:16" x14ac:dyDescent="0.35">
      <c r="A14220" t="s">
        <v>0</v>
      </c>
      <c r="B14220" t="s">
        <v>130</v>
      </c>
      <c r="C14220" t="s">
        <v>164</v>
      </c>
      <c r="D14220" t="s">
        <v>4526</v>
      </c>
      <c r="E14220" t="s">
        <v>59</v>
      </c>
      <c r="F14220" t="b">
        <v>0</v>
      </c>
      <c r="G14220" t="s">
        <v>65</v>
      </c>
      <c r="H14220" s="1">
        <v>46175.793194444443</v>
      </c>
      <c r="I14220" t="b">
        <v>0</v>
      </c>
      <c r="J14220" t="b">
        <v>1</v>
      </c>
      <c r="K14220" t="s">
        <v>41</v>
      </c>
      <c r="L14220" t="s">
        <v>60</v>
      </c>
      <c r="M14220">
        <v>51000</v>
      </c>
      <c r="N14220"/>
      <c r="O14220" t="s">
        <v>2581</v>
      </c>
      <c r="P14220" t="s">
        <v>235</v>
      </c>
    </row>
    <row r="14221" spans="1:16" x14ac:dyDescent="0.35">
      <c r="A14221" t="s">
        <v>0</v>
      </c>
      <c r="B14221" t="s">
        <v>21576</v>
      </c>
      <c r="C14221" t="s">
        <v>76</v>
      </c>
      <c r="D14221" t="s">
        <v>4346</v>
      </c>
      <c r="E14221" t="s">
        <v>59</v>
      </c>
      <c r="F14221" t="b">
        <v>1</v>
      </c>
      <c r="G14221" t="s">
        <v>41</v>
      </c>
      <c r="H14221" s="1">
        <v>46175.794340277767</v>
      </c>
      <c r="I14221" t="b">
        <v>0</v>
      </c>
      <c r="J14221" t="b">
        <v>1</v>
      </c>
      <c r="K14221" t="s">
        <v>41</v>
      </c>
      <c r="L14221" t="s">
        <v>60</v>
      </c>
      <c r="M14221">
        <v>77500</v>
      </c>
      <c r="N14221"/>
      <c r="O14221" t="s">
        <v>25542</v>
      </c>
      <c r="P14221" t="s">
        <v>11283</v>
      </c>
    </row>
    <row r="14222" spans="1:16" x14ac:dyDescent="0.35">
      <c r="A14222" t="s">
        <v>2</v>
      </c>
      <c r="B14222" t="s">
        <v>25543</v>
      </c>
      <c r="C14222" t="s">
        <v>76</v>
      </c>
      <c r="D14222" t="s">
        <v>141</v>
      </c>
      <c r="E14222" t="s">
        <v>88</v>
      </c>
      <c r="F14222" t="b">
        <v>1</v>
      </c>
      <c r="G14222" t="s">
        <v>41</v>
      </c>
      <c r="H14222" s="1">
        <v>46175.794409722221</v>
      </c>
      <c r="I14222" t="b">
        <v>1</v>
      </c>
      <c r="J14222" t="b">
        <v>0</v>
      </c>
      <c r="K14222" t="s">
        <v>41</v>
      </c>
      <c r="L14222" t="s">
        <v>74</v>
      </c>
      <c r="M14222"/>
      <c r="N14222">
        <v>32.5</v>
      </c>
      <c r="O14222" t="s">
        <v>141</v>
      </c>
    </row>
    <row r="14223" spans="1:16" x14ac:dyDescent="0.35">
      <c r="A14223" t="s">
        <v>0</v>
      </c>
      <c r="B14223" t="s">
        <v>25544</v>
      </c>
      <c r="C14223" t="s">
        <v>25545</v>
      </c>
      <c r="D14223" t="s">
        <v>17626</v>
      </c>
      <c r="E14223" t="s">
        <v>59</v>
      </c>
      <c r="F14223" t="b">
        <v>0</v>
      </c>
      <c r="G14223" t="s">
        <v>41</v>
      </c>
      <c r="H14223" s="1">
        <v>46175.794409722221</v>
      </c>
      <c r="I14223" t="b">
        <v>0</v>
      </c>
      <c r="J14223" t="b">
        <v>1</v>
      </c>
      <c r="K14223" t="s">
        <v>41</v>
      </c>
      <c r="L14223" t="s">
        <v>60</v>
      </c>
      <c r="M14223">
        <v>90601.5</v>
      </c>
      <c r="N14223"/>
      <c r="O14223" t="s">
        <v>25546</v>
      </c>
    </row>
    <row r="14224" spans="1:16" x14ac:dyDescent="0.35">
      <c r="A14224" t="s">
        <v>0</v>
      </c>
      <c r="B14224" t="s">
        <v>25547</v>
      </c>
      <c r="C14224" t="s">
        <v>76</v>
      </c>
      <c r="D14224" t="s">
        <v>141</v>
      </c>
      <c r="E14224" t="s">
        <v>88</v>
      </c>
      <c r="F14224" t="b">
        <v>1</v>
      </c>
      <c r="G14224" t="s">
        <v>41</v>
      </c>
      <c r="H14224" s="1">
        <v>46175.794421296298</v>
      </c>
      <c r="I14224" t="b">
        <v>0</v>
      </c>
      <c r="J14224" t="b">
        <v>0</v>
      </c>
      <c r="K14224" t="s">
        <v>41</v>
      </c>
      <c r="L14224" t="s">
        <v>74</v>
      </c>
      <c r="M14224"/>
      <c r="N14224">
        <v>20</v>
      </c>
      <c r="O14224" t="s">
        <v>141</v>
      </c>
    </row>
    <row r="14225" spans="1:16" x14ac:dyDescent="0.35">
      <c r="A14225" t="s">
        <v>5</v>
      </c>
      <c r="B14225" t="s">
        <v>25548</v>
      </c>
      <c r="C14225" t="s">
        <v>172</v>
      </c>
      <c r="D14225" t="s">
        <v>4526</v>
      </c>
      <c r="E14225" t="s">
        <v>88</v>
      </c>
      <c r="F14225" t="b">
        <v>0</v>
      </c>
      <c r="G14225" t="s">
        <v>68</v>
      </c>
      <c r="H14225" s="1">
        <v>46175.795798611107</v>
      </c>
      <c r="I14225" t="b">
        <v>0</v>
      </c>
      <c r="J14225" t="b">
        <v>0</v>
      </c>
      <c r="K14225" t="s">
        <v>41</v>
      </c>
      <c r="L14225" t="s">
        <v>74</v>
      </c>
      <c r="M14225"/>
      <c r="N14225">
        <v>74.375</v>
      </c>
      <c r="O14225" t="s">
        <v>2336</v>
      </c>
      <c r="P14225" t="s">
        <v>146</v>
      </c>
    </row>
    <row r="14226" spans="1:16" x14ac:dyDescent="0.35">
      <c r="A14226" t="s">
        <v>2</v>
      </c>
      <c r="B14226" t="s">
        <v>25549</v>
      </c>
      <c r="C14226" t="s">
        <v>172</v>
      </c>
      <c r="D14226" t="s">
        <v>4526</v>
      </c>
      <c r="E14226" t="s">
        <v>88</v>
      </c>
      <c r="F14226" t="b">
        <v>0</v>
      </c>
      <c r="G14226" t="s">
        <v>68</v>
      </c>
      <c r="H14226" s="1">
        <v>46175.795798611107</v>
      </c>
      <c r="I14226" t="b">
        <v>0</v>
      </c>
      <c r="J14226" t="b">
        <v>1</v>
      </c>
      <c r="K14226" t="s">
        <v>41</v>
      </c>
      <c r="L14226" t="s">
        <v>60</v>
      </c>
      <c r="M14226">
        <v>130000</v>
      </c>
      <c r="N14226"/>
      <c r="O14226" t="s">
        <v>403</v>
      </c>
      <c r="P14226" t="s">
        <v>25550</v>
      </c>
    </row>
    <row r="14227" spans="1:16" x14ac:dyDescent="0.35">
      <c r="A14227" t="s">
        <v>4</v>
      </c>
      <c r="B14227" t="s">
        <v>25551</v>
      </c>
      <c r="C14227" t="s">
        <v>41</v>
      </c>
      <c r="D14227" t="s">
        <v>4526</v>
      </c>
      <c r="E14227" t="s">
        <v>59</v>
      </c>
      <c r="F14227" t="b">
        <v>0</v>
      </c>
      <c r="G14227" t="s">
        <v>68</v>
      </c>
      <c r="H14227" s="1">
        <v>46175.79587962963</v>
      </c>
      <c r="I14227" t="b">
        <v>1</v>
      </c>
      <c r="J14227" t="b">
        <v>0</v>
      </c>
      <c r="K14227" t="s">
        <v>41</v>
      </c>
      <c r="L14227" t="s">
        <v>60</v>
      </c>
      <c r="M14227">
        <v>200000</v>
      </c>
      <c r="N14227"/>
      <c r="O14227" t="s">
        <v>839</v>
      </c>
      <c r="P14227" t="s">
        <v>25552</v>
      </c>
    </row>
    <row r="14228" spans="1:16" x14ac:dyDescent="0.35">
      <c r="A14228" t="s">
        <v>1</v>
      </c>
      <c r="B14228" t="s">
        <v>1</v>
      </c>
      <c r="C14228" t="s">
        <v>1134</v>
      </c>
      <c r="D14228" t="s">
        <v>4526</v>
      </c>
      <c r="E14228" t="s">
        <v>88</v>
      </c>
      <c r="F14228" t="b">
        <v>0</v>
      </c>
      <c r="G14228" t="s">
        <v>77</v>
      </c>
      <c r="H14228" s="1">
        <v>46175.795891203707</v>
      </c>
      <c r="I14228" t="b">
        <v>0</v>
      </c>
      <c r="J14228" t="b">
        <v>0</v>
      </c>
      <c r="K14228" t="s">
        <v>41</v>
      </c>
      <c r="L14228" t="s">
        <v>74</v>
      </c>
      <c r="M14228"/>
      <c r="N14228">
        <v>85</v>
      </c>
      <c r="O14228" t="s">
        <v>1993</v>
      </c>
      <c r="P14228" t="s">
        <v>25553</v>
      </c>
    </row>
    <row r="14229" spans="1:16" x14ac:dyDescent="0.35">
      <c r="A14229" t="s">
        <v>1</v>
      </c>
      <c r="B14229" t="s">
        <v>25554</v>
      </c>
      <c r="C14229" t="s">
        <v>3764</v>
      </c>
      <c r="D14229" t="s">
        <v>4526</v>
      </c>
      <c r="E14229" t="s">
        <v>88</v>
      </c>
      <c r="F14229" t="b">
        <v>0</v>
      </c>
      <c r="G14229" t="s">
        <v>73</v>
      </c>
      <c r="H14229" s="1">
        <v>46175.795914351853</v>
      </c>
      <c r="I14229" t="b">
        <v>1</v>
      </c>
      <c r="J14229" t="b">
        <v>1</v>
      </c>
      <c r="K14229" t="s">
        <v>41</v>
      </c>
      <c r="L14229" t="s">
        <v>74</v>
      </c>
      <c r="M14229"/>
      <c r="N14229">
        <v>66.5</v>
      </c>
      <c r="O14229" t="s">
        <v>403</v>
      </c>
      <c r="P14229" t="s">
        <v>25555</v>
      </c>
    </row>
    <row r="14230" spans="1:16" x14ac:dyDescent="0.35">
      <c r="A14230" t="s">
        <v>0</v>
      </c>
      <c r="B14230" t="s">
        <v>1616</v>
      </c>
      <c r="C14230" t="s">
        <v>76</v>
      </c>
      <c r="D14230" t="s">
        <v>4526</v>
      </c>
      <c r="E14230" t="s">
        <v>88</v>
      </c>
      <c r="F14230" t="b">
        <v>1</v>
      </c>
      <c r="G14230" t="s">
        <v>41</v>
      </c>
      <c r="H14230" s="1">
        <v>46175.836006944453</v>
      </c>
      <c r="I14230" t="b">
        <v>0</v>
      </c>
      <c r="J14230" t="b">
        <v>1</v>
      </c>
      <c r="K14230" t="s">
        <v>41</v>
      </c>
      <c r="L14230" t="s">
        <v>74</v>
      </c>
      <c r="M14230"/>
      <c r="N14230">
        <v>29.5</v>
      </c>
      <c r="O14230" t="s">
        <v>25556</v>
      </c>
      <c r="P14230" t="s">
        <v>1759</v>
      </c>
    </row>
    <row r="14231" spans="1:16" x14ac:dyDescent="0.35">
      <c r="A14231" t="s">
        <v>1</v>
      </c>
      <c r="B14231" t="s">
        <v>2301</v>
      </c>
      <c r="C14231" t="s">
        <v>25557</v>
      </c>
      <c r="D14231" t="s">
        <v>4526</v>
      </c>
      <c r="E14231" t="s">
        <v>59</v>
      </c>
      <c r="F14231" t="b">
        <v>0</v>
      </c>
      <c r="G14231" t="s">
        <v>68</v>
      </c>
      <c r="H14231" s="1">
        <v>46175.837500000001</v>
      </c>
      <c r="I14231" t="b">
        <v>0</v>
      </c>
      <c r="J14231" t="b">
        <v>0</v>
      </c>
      <c r="K14231" t="s">
        <v>41</v>
      </c>
      <c r="L14231" t="s">
        <v>60</v>
      </c>
      <c r="M14231">
        <v>90000</v>
      </c>
      <c r="N14231"/>
      <c r="O14231" t="s">
        <v>2307</v>
      </c>
      <c r="P14231" t="s">
        <v>25558</v>
      </c>
    </row>
    <row r="14232" spans="1:16" x14ac:dyDescent="0.35">
      <c r="A14232" t="s">
        <v>2</v>
      </c>
      <c r="B14232" t="s">
        <v>25559</v>
      </c>
      <c r="C14232" t="s">
        <v>81</v>
      </c>
      <c r="D14232" t="s">
        <v>4526</v>
      </c>
      <c r="E14232" t="s">
        <v>59</v>
      </c>
      <c r="F14232" t="b">
        <v>0</v>
      </c>
      <c r="G14232" t="s">
        <v>77</v>
      </c>
      <c r="H14232" s="1">
        <v>46175.876550925917</v>
      </c>
      <c r="I14232" t="b">
        <v>0</v>
      </c>
      <c r="J14232" t="b">
        <v>0</v>
      </c>
      <c r="K14232" t="s">
        <v>41</v>
      </c>
      <c r="L14232" t="s">
        <v>60</v>
      </c>
      <c r="M14232">
        <v>110000</v>
      </c>
      <c r="N14232"/>
      <c r="O14232" t="s">
        <v>25560</v>
      </c>
      <c r="P14232" t="s">
        <v>25561</v>
      </c>
    </row>
    <row r="14233" spans="1:16" x14ac:dyDescent="0.35">
      <c r="A14233" t="s">
        <v>0</v>
      </c>
      <c r="B14233" t="s">
        <v>25562</v>
      </c>
      <c r="C14233" t="s">
        <v>1845</v>
      </c>
      <c r="D14233" t="s">
        <v>4346</v>
      </c>
      <c r="E14233" t="s">
        <v>59</v>
      </c>
      <c r="F14233" t="b">
        <v>0</v>
      </c>
      <c r="G14233" t="s">
        <v>68</v>
      </c>
      <c r="H14233" s="1">
        <v>46175.876550925917</v>
      </c>
      <c r="I14233" t="b">
        <v>0</v>
      </c>
      <c r="J14233" t="b">
        <v>1</v>
      </c>
      <c r="K14233" t="s">
        <v>41</v>
      </c>
      <c r="L14233" t="s">
        <v>74</v>
      </c>
      <c r="M14233"/>
      <c r="N14233">
        <v>27.8</v>
      </c>
      <c r="O14233" t="s">
        <v>25563</v>
      </c>
      <c r="P14233" t="s">
        <v>25564</v>
      </c>
    </row>
    <row r="14234" spans="1:16" x14ac:dyDescent="0.35">
      <c r="A14234" t="s">
        <v>2</v>
      </c>
      <c r="B14234" t="s">
        <v>25565</v>
      </c>
      <c r="C14234" t="s">
        <v>41</v>
      </c>
      <c r="D14234" t="s">
        <v>4526</v>
      </c>
      <c r="E14234" t="s">
        <v>88</v>
      </c>
      <c r="F14234" t="b">
        <v>0</v>
      </c>
      <c r="G14234" t="s">
        <v>41</v>
      </c>
      <c r="H14234" s="1">
        <v>46175.87767361111</v>
      </c>
      <c r="I14234" t="b">
        <v>0</v>
      </c>
      <c r="J14234" t="b">
        <v>1</v>
      </c>
      <c r="K14234" t="s">
        <v>41</v>
      </c>
      <c r="L14234" t="s">
        <v>74</v>
      </c>
      <c r="M14234"/>
      <c r="N14234">
        <v>45</v>
      </c>
      <c r="O14234" t="s">
        <v>2277</v>
      </c>
      <c r="P14234" t="s">
        <v>171</v>
      </c>
    </row>
    <row r="14235" spans="1:16" x14ac:dyDescent="0.35">
      <c r="A14235" t="s">
        <v>8</v>
      </c>
      <c r="B14235" t="s">
        <v>25566</v>
      </c>
      <c r="C14235" t="s">
        <v>370</v>
      </c>
      <c r="D14235" t="s">
        <v>4526</v>
      </c>
      <c r="E14235" t="s">
        <v>59</v>
      </c>
      <c r="F14235" t="b">
        <v>0</v>
      </c>
      <c r="G14235" t="s">
        <v>65</v>
      </c>
      <c r="H14235" s="1">
        <v>46175.877789351849</v>
      </c>
      <c r="I14235" t="b">
        <v>0</v>
      </c>
      <c r="J14235" t="b">
        <v>1</v>
      </c>
      <c r="K14235" t="s">
        <v>41</v>
      </c>
      <c r="L14235" t="s">
        <v>60</v>
      </c>
      <c r="M14235">
        <v>159000</v>
      </c>
      <c r="N14235"/>
      <c r="O14235" t="s">
        <v>329</v>
      </c>
      <c r="P14235" t="s">
        <v>25567</v>
      </c>
    </row>
    <row r="14236" spans="1:16" x14ac:dyDescent="0.35">
      <c r="A14236" t="s">
        <v>2</v>
      </c>
      <c r="B14236" t="s">
        <v>25568</v>
      </c>
      <c r="C14236" t="s">
        <v>12954</v>
      </c>
      <c r="D14236" t="s">
        <v>4346</v>
      </c>
      <c r="E14236" t="s">
        <v>59</v>
      </c>
      <c r="F14236" t="b">
        <v>0</v>
      </c>
      <c r="G14236" t="s">
        <v>73</v>
      </c>
      <c r="H14236" s="1">
        <v>46175.877800925933</v>
      </c>
      <c r="I14236" t="b">
        <v>0</v>
      </c>
      <c r="J14236" t="b">
        <v>1</v>
      </c>
      <c r="K14236" t="s">
        <v>41</v>
      </c>
      <c r="L14236" t="s">
        <v>60</v>
      </c>
      <c r="M14236">
        <v>122187.5</v>
      </c>
      <c r="N14236"/>
      <c r="O14236" t="s">
        <v>1501</v>
      </c>
      <c r="P14236" t="s">
        <v>25569</v>
      </c>
    </row>
    <row r="14237" spans="1:16" x14ac:dyDescent="0.35">
      <c r="A14237" t="s">
        <v>5</v>
      </c>
      <c r="B14237" t="s">
        <v>5</v>
      </c>
      <c r="C14237" t="s">
        <v>76</v>
      </c>
      <c r="D14237" t="s">
        <v>4346</v>
      </c>
      <c r="E14237" t="s">
        <v>59</v>
      </c>
      <c r="F14237" t="b">
        <v>1</v>
      </c>
      <c r="G14237" t="s">
        <v>89</v>
      </c>
      <c r="H14237" s="1">
        <v>46175.879247685189</v>
      </c>
      <c r="I14237" t="b">
        <v>0</v>
      </c>
      <c r="J14237" t="b">
        <v>1</v>
      </c>
      <c r="K14237" t="s">
        <v>41</v>
      </c>
      <c r="L14237" t="s">
        <v>74</v>
      </c>
      <c r="M14237"/>
      <c r="N14237">
        <v>56.5</v>
      </c>
      <c r="O14237" t="s">
        <v>25570</v>
      </c>
      <c r="P14237" t="s">
        <v>25571</v>
      </c>
    </row>
    <row r="14238" spans="1:16" x14ac:dyDescent="0.35">
      <c r="A14238" t="s">
        <v>1</v>
      </c>
      <c r="B14238" t="s">
        <v>1</v>
      </c>
      <c r="C14238" t="s">
        <v>7647</v>
      </c>
      <c r="D14238" t="s">
        <v>4346</v>
      </c>
      <c r="E14238" t="s">
        <v>59</v>
      </c>
      <c r="F14238" t="b">
        <v>0</v>
      </c>
      <c r="G14238" t="s">
        <v>13</v>
      </c>
      <c r="H14238" s="1">
        <v>46175.879710648151</v>
      </c>
      <c r="I14238" t="b">
        <v>1</v>
      </c>
      <c r="J14238" t="b">
        <v>0</v>
      </c>
      <c r="K14238" t="s">
        <v>13</v>
      </c>
      <c r="L14238" t="s">
        <v>74</v>
      </c>
      <c r="M14238"/>
      <c r="N14238">
        <v>92.5</v>
      </c>
      <c r="O14238" t="s">
        <v>4416</v>
      </c>
      <c r="P14238" t="s">
        <v>7814</v>
      </c>
    </row>
    <row r="14239" spans="1:16" x14ac:dyDescent="0.35">
      <c r="A14239" t="s">
        <v>0</v>
      </c>
      <c r="B14239" t="s">
        <v>549</v>
      </c>
      <c r="C14239" t="s">
        <v>1068</v>
      </c>
      <c r="D14239" t="s">
        <v>4526</v>
      </c>
      <c r="E14239" t="s">
        <v>88</v>
      </c>
      <c r="F14239" t="b">
        <v>0</v>
      </c>
      <c r="G14239" t="s">
        <v>77</v>
      </c>
      <c r="H14239" s="1">
        <v>46175.91815972222</v>
      </c>
      <c r="I14239" t="b">
        <v>0</v>
      </c>
      <c r="J14239" t="b">
        <v>0</v>
      </c>
      <c r="K14239" t="s">
        <v>41</v>
      </c>
      <c r="L14239" t="s">
        <v>74</v>
      </c>
      <c r="M14239"/>
      <c r="N14239">
        <v>77.5</v>
      </c>
      <c r="O14239" t="s">
        <v>25572</v>
      </c>
    </row>
    <row r="14240" spans="1:16" x14ac:dyDescent="0.35">
      <c r="A14240" t="s">
        <v>0</v>
      </c>
      <c r="B14240" t="s">
        <v>25573</v>
      </c>
      <c r="C14240" t="s">
        <v>315</v>
      </c>
      <c r="D14240" t="s">
        <v>4346</v>
      </c>
      <c r="E14240" t="s">
        <v>59</v>
      </c>
      <c r="F14240" t="b">
        <v>0</v>
      </c>
      <c r="G14240" t="s">
        <v>65</v>
      </c>
      <c r="H14240" s="1">
        <v>46175.918194444443</v>
      </c>
      <c r="I14240" t="b">
        <v>0</v>
      </c>
      <c r="J14240" t="b">
        <v>1</v>
      </c>
      <c r="K14240" t="s">
        <v>41</v>
      </c>
      <c r="L14240" t="s">
        <v>74</v>
      </c>
      <c r="M14240"/>
      <c r="N14240">
        <v>29.83</v>
      </c>
      <c r="O14240" t="s">
        <v>2387</v>
      </c>
      <c r="P14240" t="s">
        <v>25574</v>
      </c>
    </row>
    <row r="14241" spans="1:16" x14ac:dyDescent="0.35">
      <c r="A14241" t="s">
        <v>7</v>
      </c>
      <c r="B14241" t="s">
        <v>25575</v>
      </c>
      <c r="C14241" t="s">
        <v>142</v>
      </c>
      <c r="D14241" t="s">
        <v>2360</v>
      </c>
      <c r="E14241" t="s">
        <v>59</v>
      </c>
      <c r="F14241" t="b">
        <v>0</v>
      </c>
      <c r="G14241" t="s">
        <v>65</v>
      </c>
      <c r="H14241" s="1">
        <v>46175.918194444443</v>
      </c>
      <c r="I14241" t="b">
        <v>0</v>
      </c>
      <c r="J14241" t="b">
        <v>1</v>
      </c>
      <c r="K14241" t="s">
        <v>41</v>
      </c>
      <c r="L14241" t="s">
        <v>60</v>
      </c>
      <c r="M14241">
        <v>126800</v>
      </c>
      <c r="N14241"/>
      <c r="O14241" t="s">
        <v>195</v>
      </c>
    </row>
    <row r="14242" spans="1:16" x14ac:dyDescent="0.35">
      <c r="A14242" t="s">
        <v>2</v>
      </c>
      <c r="B14242" t="s">
        <v>25576</v>
      </c>
      <c r="C14242" t="s">
        <v>370</v>
      </c>
      <c r="D14242" t="s">
        <v>4346</v>
      </c>
      <c r="E14242" t="s">
        <v>59</v>
      </c>
      <c r="F14242" t="b">
        <v>0</v>
      </c>
      <c r="G14242" t="s">
        <v>65</v>
      </c>
      <c r="H14242" s="1">
        <v>46175.919444444437</v>
      </c>
      <c r="I14242" t="b">
        <v>0</v>
      </c>
      <c r="J14242" t="b">
        <v>1</v>
      </c>
      <c r="K14242" t="s">
        <v>41</v>
      </c>
      <c r="L14242" t="s">
        <v>60</v>
      </c>
      <c r="M14242">
        <v>181000</v>
      </c>
      <c r="N14242"/>
      <c r="O14242" t="s">
        <v>577</v>
      </c>
      <c r="P14242" t="s">
        <v>25577</v>
      </c>
    </row>
    <row r="14243" spans="1:16" x14ac:dyDescent="0.35">
      <c r="A14243" t="s">
        <v>1</v>
      </c>
      <c r="B14243" t="s">
        <v>25578</v>
      </c>
      <c r="C14243" t="s">
        <v>84</v>
      </c>
      <c r="D14243" t="s">
        <v>4346</v>
      </c>
      <c r="E14243" t="s">
        <v>59</v>
      </c>
      <c r="F14243" t="b">
        <v>0</v>
      </c>
      <c r="G14243" t="s">
        <v>77</v>
      </c>
      <c r="H14243" s="1">
        <v>46175.92083333333</v>
      </c>
      <c r="I14243" t="b">
        <v>1</v>
      </c>
      <c r="J14243" t="b">
        <v>1</v>
      </c>
      <c r="K14243" t="s">
        <v>41</v>
      </c>
      <c r="L14243" t="s">
        <v>60</v>
      </c>
      <c r="M14243">
        <v>155500</v>
      </c>
      <c r="N14243"/>
      <c r="O14243" t="s">
        <v>1183</v>
      </c>
      <c r="P14243" t="s">
        <v>10865</v>
      </c>
    </row>
    <row r="14244" spans="1:16" x14ac:dyDescent="0.35">
      <c r="A14244" t="s">
        <v>1</v>
      </c>
      <c r="B14244" t="s">
        <v>316</v>
      </c>
      <c r="C14244" t="s">
        <v>2328</v>
      </c>
      <c r="D14244" t="s">
        <v>4346</v>
      </c>
      <c r="E14244" t="s">
        <v>59</v>
      </c>
      <c r="F14244" t="b">
        <v>0</v>
      </c>
      <c r="G14244" t="s">
        <v>89</v>
      </c>
      <c r="H14244" s="1">
        <v>46175.920902777783</v>
      </c>
      <c r="I14244" t="b">
        <v>1</v>
      </c>
      <c r="J14244" t="b">
        <v>1</v>
      </c>
      <c r="K14244" t="s">
        <v>41</v>
      </c>
      <c r="L14244" t="s">
        <v>60</v>
      </c>
      <c r="M14244">
        <v>171500</v>
      </c>
      <c r="N14244"/>
      <c r="O14244" t="s">
        <v>1172</v>
      </c>
      <c r="P14244" t="s">
        <v>22873</v>
      </c>
    </row>
    <row r="14245" spans="1:16" x14ac:dyDescent="0.35">
      <c r="A14245" t="s">
        <v>0</v>
      </c>
      <c r="B14245" t="s">
        <v>25579</v>
      </c>
      <c r="C14245" t="s">
        <v>998</v>
      </c>
      <c r="D14245" t="s">
        <v>4346</v>
      </c>
      <c r="E14245" t="s">
        <v>59</v>
      </c>
      <c r="F14245" t="b">
        <v>0</v>
      </c>
      <c r="G14245" t="s">
        <v>65</v>
      </c>
      <c r="H14245" s="1">
        <v>46175.959837962961</v>
      </c>
      <c r="I14245" t="b">
        <v>0</v>
      </c>
      <c r="J14245" t="b">
        <v>1</v>
      </c>
      <c r="K14245" t="s">
        <v>41</v>
      </c>
      <c r="L14245" t="s">
        <v>60</v>
      </c>
      <c r="M14245">
        <v>85504.5</v>
      </c>
      <c r="N14245"/>
      <c r="O14245" t="s">
        <v>25546</v>
      </c>
    </row>
    <row r="14246" spans="1:16" x14ac:dyDescent="0.35">
      <c r="A14246" t="s">
        <v>0</v>
      </c>
      <c r="B14246" t="s">
        <v>25580</v>
      </c>
      <c r="C14246" t="s">
        <v>190</v>
      </c>
      <c r="D14246" t="s">
        <v>4526</v>
      </c>
      <c r="E14246" t="s">
        <v>59</v>
      </c>
      <c r="F14246" t="b">
        <v>0</v>
      </c>
      <c r="G14246" t="s">
        <v>73</v>
      </c>
      <c r="H14246" s="1">
        <v>46175.959976851853</v>
      </c>
      <c r="I14246" t="b">
        <v>0</v>
      </c>
      <c r="J14246" t="b">
        <v>0</v>
      </c>
      <c r="K14246" t="s">
        <v>41</v>
      </c>
      <c r="L14246" t="s">
        <v>60</v>
      </c>
      <c r="M14246">
        <v>80000</v>
      </c>
      <c r="N14246"/>
      <c r="O14246" t="s">
        <v>25581</v>
      </c>
      <c r="P14246" t="s">
        <v>25582</v>
      </c>
    </row>
    <row r="14247" spans="1:16" x14ac:dyDescent="0.35">
      <c r="A14247" t="s">
        <v>1</v>
      </c>
      <c r="B14247" t="s">
        <v>470</v>
      </c>
      <c r="C14247" t="s">
        <v>81</v>
      </c>
      <c r="D14247" t="s">
        <v>4346</v>
      </c>
      <c r="E14247" t="s">
        <v>88</v>
      </c>
      <c r="F14247" t="b">
        <v>0</v>
      </c>
      <c r="G14247" t="s">
        <v>77</v>
      </c>
      <c r="H14247" s="1">
        <v>46175.962453703702</v>
      </c>
      <c r="I14247" t="b">
        <v>1</v>
      </c>
      <c r="J14247" t="b">
        <v>0</v>
      </c>
      <c r="K14247" t="s">
        <v>41</v>
      </c>
      <c r="L14247" t="s">
        <v>74</v>
      </c>
      <c r="M14247"/>
      <c r="N14247">
        <v>47.5</v>
      </c>
      <c r="O14247" t="s">
        <v>18099</v>
      </c>
      <c r="P14247" t="s">
        <v>25583</v>
      </c>
    </row>
    <row r="14248" spans="1:16" x14ac:dyDescent="0.35">
      <c r="A14248" t="s">
        <v>5</v>
      </c>
      <c r="B14248" t="s">
        <v>471</v>
      </c>
      <c r="C14248" t="s">
        <v>207</v>
      </c>
      <c r="D14248" t="s">
        <v>4526</v>
      </c>
      <c r="E14248" t="s">
        <v>59</v>
      </c>
      <c r="F14248" t="b">
        <v>0</v>
      </c>
      <c r="G14248" t="s">
        <v>77</v>
      </c>
      <c r="H14248" s="1">
        <v>46175.962546296287</v>
      </c>
      <c r="I14248" t="b">
        <v>1</v>
      </c>
      <c r="J14248" t="b">
        <v>0</v>
      </c>
      <c r="K14248" t="s">
        <v>41</v>
      </c>
      <c r="L14248" t="s">
        <v>60</v>
      </c>
      <c r="M14248">
        <v>150000</v>
      </c>
      <c r="N14248"/>
      <c r="O14248" t="s">
        <v>2347</v>
      </c>
      <c r="P14248" t="s">
        <v>897</v>
      </c>
    </row>
    <row r="14249" spans="1:16" x14ac:dyDescent="0.35">
      <c r="A14249" t="s">
        <v>1</v>
      </c>
      <c r="B14249" t="s">
        <v>25584</v>
      </c>
      <c r="C14249" t="s">
        <v>9588</v>
      </c>
      <c r="D14249" t="s">
        <v>5018</v>
      </c>
      <c r="E14249" t="s">
        <v>59</v>
      </c>
      <c r="F14249" t="b">
        <v>0</v>
      </c>
      <c r="G14249" t="s">
        <v>19</v>
      </c>
      <c r="H14249" s="1">
        <v>46175.963333333333</v>
      </c>
      <c r="I14249" t="b">
        <v>1</v>
      </c>
      <c r="J14249" t="b">
        <v>0</v>
      </c>
      <c r="K14249" t="s">
        <v>19</v>
      </c>
      <c r="L14249" t="s">
        <v>60</v>
      </c>
      <c r="M14249">
        <v>1500000</v>
      </c>
      <c r="N14249"/>
      <c r="O14249" t="s">
        <v>25585</v>
      </c>
    </row>
    <row r="14250" spans="1:16" x14ac:dyDescent="0.35">
      <c r="A14250" t="s">
        <v>0</v>
      </c>
      <c r="B14250" t="s">
        <v>25586</v>
      </c>
      <c r="C14250" t="s">
        <v>2746</v>
      </c>
      <c r="D14250" t="s">
        <v>3173</v>
      </c>
      <c r="E14250" t="s">
        <v>59</v>
      </c>
      <c r="F14250" t="b">
        <v>0</v>
      </c>
      <c r="G14250" t="s">
        <v>77</v>
      </c>
      <c r="H14250" s="1">
        <v>46176.001493055563</v>
      </c>
      <c r="I14250" t="b">
        <v>0</v>
      </c>
      <c r="J14250" t="b">
        <v>0</v>
      </c>
      <c r="K14250" t="s">
        <v>41</v>
      </c>
      <c r="L14250" t="s">
        <v>74</v>
      </c>
      <c r="M14250"/>
      <c r="N14250">
        <v>35.76</v>
      </c>
      <c r="O14250" t="s">
        <v>2747</v>
      </c>
      <c r="P14250" t="s">
        <v>146</v>
      </c>
    </row>
    <row r="14251" spans="1:16" x14ac:dyDescent="0.35">
      <c r="A14251" t="s">
        <v>1</v>
      </c>
      <c r="B14251" t="s">
        <v>25587</v>
      </c>
      <c r="C14251" t="s">
        <v>315</v>
      </c>
      <c r="D14251" t="s">
        <v>3173</v>
      </c>
      <c r="E14251" t="s">
        <v>59</v>
      </c>
      <c r="F14251" t="b">
        <v>0</v>
      </c>
      <c r="G14251" t="s">
        <v>65</v>
      </c>
      <c r="H14251" s="1">
        <v>46176.001504629632</v>
      </c>
      <c r="I14251" t="b">
        <v>1</v>
      </c>
      <c r="J14251" t="b">
        <v>0</v>
      </c>
      <c r="K14251" t="s">
        <v>41</v>
      </c>
      <c r="L14251" t="s">
        <v>60</v>
      </c>
      <c r="M14251">
        <v>122000</v>
      </c>
      <c r="N14251"/>
      <c r="O14251" t="s">
        <v>25588</v>
      </c>
      <c r="P14251" t="s">
        <v>25589</v>
      </c>
    </row>
    <row r="14252" spans="1:16" x14ac:dyDescent="0.35">
      <c r="A14252" t="s">
        <v>0</v>
      </c>
      <c r="B14252" t="s">
        <v>345</v>
      </c>
      <c r="C14252" t="s">
        <v>326</v>
      </c>
      <c r="D14252" t="s">
        <v>4526</v>
      </c>
      <c r="E14252" t="s">
        <v>88</v>
      </c>
      <c r="F14252" t="b">
        <v>0</v>
      </c>
      <c r="G14252" t="s">
        <v>77</v>
      </c>
      <c r="H14252" s="1">
        <v>46176.001550925917</v>
      </c>
      <c r="I14252" t="b">
        <v>0</v>
      </c>
      <c r="J14252" t="b">
        <v>0</v>
      </c>
      <c r="K14252" t="s">
        <v>41</v>
      </c>
      <c r="L14252" t="s">
        <v>74</v>
      </c>
      <c r="M14252"/>
      <c r="N14252">
        <v>37.5</v>
      </c>
      <c r="O14252" t="s">
        <v>14196</v>
      </c>
    </row>
    <row r="14253" spans="1:16" x14ac:dyDescent="0.35">
      <c r="A14253" t="s">
        <v>3</v>
      </c>
      <c r="B14253" t="s">
        <v>25590</v>
      </c>
      <c r="C14253" t="s">
        <v>190</v>
      </c>
      <c r="D14253" t="s">
        <v>3173</v>
      </c>
      <c r="E14253" t="s">
        <v>59</v>
      </c>
      <c r="F14253" t="b">
        <v>0</v>
      </c>
      <c r="G14253" t="s">
        <v>73</v>
      </c>
      <c r="H14253" s="1">
        <v>46176.001562500001</v>
      </c>
      <c r="I14253" t="b">
        <v>0</v>
      </c>
      <c r="J14253" t="b">
        <v>1</v>
      </c>
      <c r="K14253" t="s">
        <v>41</v>
      </c>
      <c r="L14253" t="s">
        <v>60</v>
      </c>
      <c r="M14253">
        <v>106800</v>
      </c>
      <c r="N14253"/>
      <c r="O14253" t="s">
        <v>25591</v>
      </c>
    </row>
    <row r="14254" spans="1:16" x14ac:dyDescent="0.35">
      <c r="A14254" t="s">
        <v>7</v>
      </c>
      <c r="B14254" t="s">
        <v>25592</v>
      </c>
      <c r="C14254" t="s">
        <v>71</v>
      </c>
      <c r="D14254" t="s">
        <v>3173</v>
      </c>
      <c r="E14254" t="s">
        <v>72</v>
      </c>
      <c r="F14254" t="b">
        <v>0</v>
      </c>
      <c r="G14254" t="s">
        <v>73</v>
      </c>
      <c r="H14254" s="1">
        <v>46176.001631944448</v>
      </c>
      <c r="I14254" t="b">
        <v>0</v>
      </c>
      <c r="J14254" t="b">
        <v>1</v>
      </c>
      <c r="K14254" t="s">
        <v>41</v>
      </c>
      <c r="L14254" t="s">
        <v>60</v>
      </c>
      <c r="M14254">
        <v>130625</v>
      </c>
      <c r="N14254"/>
      <c r="O14254" t="s">
        <v>168</v>
      </c>
      <c r="P14254" t="s">
        <v>25593</v>
      </c>
    </row>
    <row r="14255" spans="1:16" x14ac:dyDescent="0.35">
      <c r="A14255" t="s">
        <v>7</v>
      </c>
      <c r="B14255" t="s">
        <v>25594</v>
      </c>
      <c r="C14255" t="s">
        <v>4665</v>
      </c>
      <c r="D14255" t="s">
        <v>4595</v>
      </c>
      <c r="E14255" t="s">
        <v>59</v>
      </c>
      <c r="F14255" t="b">
        <v>0</v>
      </c>
      <c r="G14255" t="s">
        <v>4666</v>
      </c>
      <c r="H14255" s="1">
        <v>46176.00240740741</v>
      </c>
      <c r="I14255" t="b">
        <v>1</v>
      </c>
      <c r="J14255" t="b">
        <v>0</v>
      </c>
      <c r="K14255" t="s">
        <v>4666</v>
      </c>
      <c r="L14255" t="s">
        <v>60</v>
      </c>
      <c r="M14255">
        <v>500</v>
      </c>
      <c r="N14255"/>
      <c r="O14255" t="s">
        <v>11018</v>
      </c>
      <c r="P14255" t="s">
        <v>2890</v>
      </c>
    </row>
    <row r="14256" spans="1:16" x14ac:dyDescent="0.35">
      <c r="A14256" t="s">
        <v>0</v>
      </c>
      <c r="B14256" t="s">
        <v>25595</v>
      </c>
      <c r="C14256" t="s">
        <v>25596</v>
      </c>
      <c r="D14256" t="s">
        <v>4346</v>
      </c>
      <c r="E14256" t="s">
        <v>59</v>
      </c>
      <c r="F14256" t="b">
        <v>0</v>
      </c>
      <c r="G14256" t="s">
        <v>41</v>
      </c>
      <c r="H14256" s="1">
        <v>46176.00267361111</v>
      </c>
      <c r="I14256" t="b">
        <v>0</v>
      </c>
      <c r="J14256" t="b">
        <v>1</v>
      </c>
      <c r="K14256" t="s">
        <v>41</v>
      </c>
      <c r="L14256" t="s">
        <v>60</v>
      </c>
      <c r="M14256">
        <v>78981.904999999999</v>
      </c>
      <c r="N14256"/>
      <c r="O14256" t="s">
        <v>25597</v>
      </c>
    </row>
    <row r="14257" spans="1:16" x14ac:dyDescent="0.35">
      <c r="A14257" t="s">
        <v>0</v>
      </c>
      <c r="B14257" t="s">
        <v>3032</v>
      </c>
      <c r="C14257" t="s">
        <v>5067</v>
      </c>
      <c r="D14257" t="s">
        <v>14373</v>
      </c>
      <c r="E14257" t="s">
        <v>59</v>
      </c>
      <c r="F14257" t="b">
        <v>0</v>
      </c>
      <c r="G14257" t="s">
        <v>40</v>
      </c>
      <c r="H14257" s="1">
        <v>46176.002685185187</v>
      </c>
      <c r="I14257" t="b">
        <v>1</v>
      </c>
      <c r="J14257" t="b">
        <v>0</v>
      </c>
      <c r="K14257" t="s">
        <v>40</v>
      </c>
      <c r="L14257" t="s">
        <v>60</v>
      </c>
      <c r="M14257">
        <v>82499.5</v>
      </c>
      <c r="N14257"/>
      <c r="O14257" t="s">
        <v>25598</v>
      </c>
      <c r="P14257" t="s">
        <v>875</v>
      </c>
    </row>
    <row r="14258" spans="1:16" x14ac:dyDescent="0.35">
      <c r="A14258" t="s">
        <v>3</v>
      </c>
      <c r="B14258" t="s">
        <v>19542</v>
      </c>
      <c r="C14258" t="s">
        <v>3537</v>
      </c>
      <c r="D14258" t="s">
        <v>4346</v>
      </c>
      <c r="E14258" t="s">
        <v>59</v>
      </c>
      <c r="F14258" t="b">
        <v>0</v>
      </c>
      <c r="G14258" t="s">
        <v>41</v>
      </c>
      <c r="H14258" s="1">
        <v>46176.002743055556</v>
      </c>
      <c r="I14258" t="b">
        <v>0</v>
      </c>
      <c r="J14258" t="b">
        <v>1</v>
      </c>
      <c r="K14258" t="s">
        <v>41</v>
      </c>
      <c r="L14258" t="s">
        <v>60</v>
      </c>
      <c r="M14258">
        <v>138000</v>
      </c>
      <c r="N14258"/>
      <c r="O14258" t="s">
        <v>10081</v>
      </c>
      <c r="P14258" t="s">
        <v>283</v>
      </c>
    </row>
    <row r="14259" spans="1:16" x14ac:dyDescent="0.35">
      <c r="A14259" t="s">
        <v>6</v>
      </c>
      <c r="B14259" t="s">
        <v>25599</v>
      </c>
      <c r="C14259" t="s">
        <v>76</v>
      </c>
      <c r="D14259" t="s">
        <v>3173</v>
      </c>
      <c r="E14259" t="s">
        <v>59</v>
      </c>
      <c r="F14259" t="b">
        <v>1</v>
      </c>
      <c r="G14259" t="s">
        <v>65</v>
      </c>
      <c r="H14259" s="1">
        <v>46176.00277777778</v>
      </c>
      <c r="I14259" t="b">
        <v>0</v>
      </c>
      <c r="J14259" t="b">
        <v>0</v>
      </c>
      <c r="K14259" t="s">
        <v>41</v>
      </c>
      <c r="L14259" t="s">
        <v>60</v>
      </c>
      <c r="M14259">
        <v>151475</v>
      </c>
      <c r="N14259"/>
      <c r="O14259" t="s">
        <v>528</v>
      </c>
      <c r="P14259" t="s">
        <v>705</v>
      </c>
    </row>
    <row r="14260" spans="1:16" x14ac:dyDescent="0.35">
      <c r="A14260" t="s">
        <v>6</v>
      </c>
      <c r="B14260" t="s">
        <v>25600</v>
      </c>
      <c r="C14260" t="s">
        <v>3678</v>
      </c>
      <c r="D14260" t="s">
        <v>4671</v>
      </c>
      <c r="E14260" t="s">
        <v>59</v>
      </c>
      <c r="F14260" t="b">
        <v>0</v>
      </c>
      <c r="G14260" t="s">
        <v>65</v>
      </c>
      <c r="H14260" s="1">
        <v>46176.002847222233</v>
      </c>
      <c r="I14260" t="b">
        <v>0</v>
      </c>
      <c r="J14260" t="b">
        <v>1</v>
      </c>
      <c r="K14260" t="s">
        <v>41</v>
      </c>
      <c r="L14260" t="s">
        <v>60</v>
      </c>
      <c r="M14260">
        <v>148320</v>
      </c>
      <c r="N14260"/>
      <c r="O14260" t="s">
        <v>265</v>
      </c>
      <c r="P14260" t="s">
        <v>25601</v>
      </c>
    </row>
    <row r="14261" spans="1:16" x14ac:dyDescent="0.35">
      <c r="A14261" t="s">
        <v>2</v>
      </c>
      <c r="B14261" t="s">
        <v>25602</v>
      </c>
      <c r="C14261" t="s">
        <v>34</v>
      </c>
      <c r="D14261" t="s">
        <v>4595</v>
      </c>
      <c r="E14261" t="s">
        <v>621</v>
      </c>
      <c r="F14261" t="b">
        <v>0</v>
      </c>
      <c r="G14261" t="s">
        <v>34</v>
      </c>
      <c r="H14261" s="1">
        <v>46176.003750000003</v>
      </c>
      <c r="I14261" t="b">
        <v>0</v>
      </c>
      <c r="J14261" t="b">
        <v>0</v>
      </c>
      <c r="K14261" t="s">
        <v>34</v>
      </c>
      <c r="L14261" t="s">
        <v>60</v>
      </c>
      <c r="M14261">
        <v>350</v>
      </c>
      <c r="N14261"/>
      <c r="O14261" t="s">
        <v>826</v>
      </c>
      <c r="P14261" t="s">
        <v>25603</v>
      </c>
    </row>
    <row r="14262" spans="1:16" x14ac:dyDescent="0.35">
      <c r="A14262" t="s">
        <v>1</v>
      </c>
      <c r="B14262" t="s">
        <v>316</v>
      </c>
      <c r="C14262" t="s">
        <v>1096</v>
      </c>
      <c r="D14262" t="s">
        <v>4346</v>
      </c>
      <c r="E14262" t="s">
        <v>59</v>
      </c>
      <c r="F14262" t="b">
        <v>0</v>
      </c>
      <c r="G14262" t="s">
        <v>77</v>
      </c>
      <c r="H14262" s="1">
        <v>46176.004120370373</v>
      </c>
      <c r="I14262" t="b">
        <v>0</v>
      </c>
      <c r="J14262" t="b">
        <v>0</v>
      </c>
      <c r="K14262" t="s">
        <v>41</v>
      </c>
      <c r="L14262" t="s">
        <v>60</v>
      </c>
      <c r="M14262">
        <v>160000</v>
      </c>
      <c r="N14262"/>
      <c r="O14262" t="s">
        <v>25604</v>
      </c>
      <c r="P14262" t="s">
        <v>25605</v>
      </c>
    </row>
    <row r="14263" spans="1:16" x14ac:dyDescent="0.35">
      <c r="A14263" t="s">
        <v>5</v>
      </c>
      <c r="B14263" t="s">
        <v>25606</v>
      </c>
      <c r="C14263" t="s">
        <v>97</v>
      </c>
      <c r="D14263" t="s">
        <v>3173</v>
      </c>
      <c r="E14263" t="s">
        <v>59</v>
      </c>
      <c r="F14263" t="b">
        <v>0</v>
      </c>
      <c r="G14263" t="s">
        <v>73</v>
      </c>
      <c r="H14263" s="1">
        <v>46176.004178240742</v>
      </c>
      <c r="I14263" t="b">
        <v>1</v>
      </c>
      <c r="J14263" t="b">
        <v>0</v>
      </c>
      <c r="K14263" t="s">
        <v>41</v>
      </c>
      <c r="L14263" t="s">
        <v>60</v>
      </c>
      <c r="M14263">
        <v>112500</v>
      </c>
      <c r="N14263"/>
      <c r="O14263" t="s">
        <v>4056</v>
      </c>
      <c r="P14263" t="s">
        <v>1958</v>
      </c>
    </row>
    <row r="14264" spans="1:16" x14ac:dyDescent="0.35">
      <c r="A14264" t="s">
        <v>5</v>
      </c>
      <c r="B14264" t="s">
        <v>25607</v>
      </c>
      <c r="C14264" t="s">
        <v>162</v>
      </c>
      <c r="D14264" t="s">
        <v>7397</v>
      </c>
      <c r="E14264" t="s">
        <v>59</v>
      </c>
      <c r="F14264" t="b">
        <v>0</v>
      </c>
      <c r="G14264" t="s">
        <v>68</v>
      </c>
      <c r="H14264" s="1">
        <v>46176.004178240742</v>
      </c>
      <c r="I14264" t="b">
        <v>0</v>
      </c>
      <c r="J14264" t="b">
        <v>1</v>
      </c>
      <c r="K14264" t="s">
        <v>41</v>
      </c>
      <c r="L14264" t="s">
        <v>60</v>
      </c>
      <c r="M14264">
        <v>159000</v>
      </c>
      <c r="N14264"/>
      <c r="O14264" t="s">
        <v>299</v>
      </c>
      <c r="P14264" t="s">
        <v>25608</v>
      </c>
    </row>
    <row r="14265" spans="1:16" x14ac:dyDescent="0.35">
      <c r="A14265" t="s">
        <v>1</v>
      </c>
      <c r="B14265" t="s">
        <v>25609</v>
      </c>
      <c r="C14265" t="s">
        <v>1032</v>
      </c>
      <c r="D14265" t="s">
        <v>4515</v>
      </c>
      <c r="E14265" t="s">
        <v>59</v>
      </c>
      <c r="F14265" t="b">
        <v>0</v>
      </c>
      <c r="G14265" t="s">
        <v>13</v>
      </c>
      <c r="H14265" s="1">
        <v>46176.00472222222</v>
      </c>
      <c r="I14265" t="b">
        <v>0</v>
      </c>
      <c r="J14265" t="b">
        <v>0</v>
      </c>
      <c r="K14265" t="s">
        <v>13</v>
      </c>
      <c r="L14265" t="s">
        <v>60</v>
      </c>
      <c r="M14265">
        <v>90000</v>
      </c>
      <c r="N14265"/>
      <c r="O14265" t="s">
        <v>25610</v>
      </c>
      <c r="P14265" t="s">
        <v>85</v>
      </c>
    </row>
    <row r="14266" spans="1:16" x14ac:dyDescent="0.35">
      <c r="A14266" t="s">
        <v>0</v>
      </c>
      <c r="B14266" t="s">
        <v>1271</v>
      </c>
      <c r="C14266" t="s">
        <v>25611</v>
      </c>
      <c r="D14266" t="s">
        <v>17626</v>
      </c>
      <c r="E14266" t="s">
        <v>59</v>
      </c>
      <c r="F14266" t="b">
        <v>0</v>
      </c>
      <c r="G14266" t="s">
        <v>65</v>
      </c>
      <c r="H14266" s="1">
        <v>46176.043194444443</v>
      </c>
      <c r="I14266" t="b">
        <v>0</v>
      </c>
      <c r="J14266" t="b">
        <v>0</v>
      </c>
      <c r="K14266" t="s">
        <v>41</v>
      </c>
      <c r="L14266" t="s">
        <v>60</v>
      </c>
      <c r="M14266">
        <v>99840</v>
      </c>
      <c r="N14266"/>
      <c r="O14266" t="s">
        <v>7005</v>
      </c>
      <c r="P14266" t="s">
        <v>25612</v>
      </c>
    </row>
    <row r="14267" spans="1:16" x14ac:dyDescent="0.35">
      <c r="A14267" t="s">
        <v>3</v>
      </c>
      <c r="B14267" t="s">
        <v>25613</v>
      </c>
      <c r="C14267" t="s">
        <v>25614</v>
      </c>
      <c r="D14267" t="s">
        <v>6504</v>
      </c>
      <c r="E14267" t="s">
        <v>59</v>
      </c>
      <c r="F14267" t="b">
        <v>0</v>
      </c>
      <c r="G14267" t="s">
        <v>41</v>
      </c>
      <c r="H14267" s="1">
        <v>46176.044340277767</v>
      </c>
      <c r="I14267" t="b">
        <v>1</v>
      </c>
      <c r="J14267" t="b">
        <v>0</v>
      </c>
      <c r="K14267" t="s">
        <v>41</v>
      </c>
      <c r="L14267" t="s">
        <v>60</v>
      </c>
      <c r="M14267">
        <v>27500</v>
      </c>
      <c r="N14267"/>
      <c r="O14267" t="s">
        <v>25615</v>
      </c>
      <c r="P14267" t="s">
        <v>25616</v>
      </c>
    </row>
    <row r="14268" spans="1:16" x14ac:dyDescent="0.35">
      <c r="A14268" t="s">
        <v>1</v>
      </c>
      <c r="B14268" t="s">
        <v>14452</v>
      </c>
      <c r="C14268" t="s">
        <v>76</v>
      </c>
      <c r="D14268" t="s">
        <v>4526</v>
      </c>
      <c r="E14268" t="s">
        <v>88</v>
      </c>
      <c r="F14268" t="b">
        <v>1</v>
      </c>
      <c r="G14268" t="s">
        <v>65</v>
      </c>
      <c r="H14268" s="1">
        <v>46176.045810185176</v>
      </c>
      <c r="I14268" t="b">
        <v>1</v>
      </c>
      <c r="J14268" t="b">
        <v>0</v>
      </c>
      <c r="K14268" t="s">
        <v>41</v>
      </c>
      <c r="L14268" t="s">
        <v>74</v>
      </c>
      <c r="M14268"/>
      <c r="N14268">
        <v>62.5</v>
      </c>
      <c r="O14268" t="s">
        <v>5271</v>
      </c>
      <c r="P14268" t="s">
        <v>208</v>
      </c>
    </row>
    <row r="14269" spans="1:16" x14ac:dyDescent="0.35">
      <c r="A14269" t="s">
        <v>2</v>
      </c>
      <c r="B14269" t="s">
        <v>25617</v>
      </c>
      <c r="C14269" t="s">
        <v>112</v>
      </c>
      <c r="D14269" t="s">
        <v>4526</v>
      </c>
      <c r="E14269" t="s">
        <v>59</v>
      </c>
      <c r="F14269" t="b">
        <v>0</v>
      </c>
      <c r="G14269" t="s">
        <v>65</v>
      </c>
      <c r="H14269" s="1">
        <v>46176.086111111108</v>
      </c>
      <c r="I14269" t="b">
        <v>0</v>
      </c>
      <c r="J14269" t="b">
        <v>1</v>
      </c>
      <c r="K14269" t="s">
        <v>41</v>
      </c>
      <c r="L14269" t="s">
        <v>60</v>
      </c>
      <c r="M14269">
        <v>190000</v>
      </c>
      <c r="N14269"/>
      <c r="O14269" t="s">
        <v>10554</v>
      </c>
      <c r="P14269" t="s">
        <v>85</v>
      </c>
    </row>
    <row r="14270" spans="1:16" x14ac:dyDescent="0.35">
      <c r="A14270" t="s">
        <v>1</v>
      </c>
      <c r="B14270" t="s">
        <v>25618</v>
      </c>
      <c r="C14270" t="s">
        <v>955</v>
      </c>
      <c r="D14270" t="s">
        <v>5102</v>
      </c>
      <c r="E14270" t="s">
        <v>59</v>
      </c>
      <c r="F14270" t="b">
        <v>0</v>
      </c>
      <c r="G14270" t="s">
        <v>13</v>
      </c>
      <c r="H14270" s="1">
        <v>46176.213518518518</v>
      </c>
      <c r="I14270" t="b">
        <v>0</v>
      </c>
      <c r="J14270" t="b">
        <v>0</v>
      </c>
      <c r="K14270" t="s">
        <v>13</v>
      </c>
      <c r="L14270" t="s">
        <v>60</v>
      </c>
      <c r="M14270">
        <v>171500</v>
      </c>
      <c r="N14270"/>
      <c r="O14270" t="s">
        <v>8810</v>
      </c>
      <c r="P14270" t="s">
        <v>25619</v>
      </c>
    </row>
    <row r="14271" spans="1:16" x14ac:dyDescent="0.35">
      <c r="A14271" t="s">
        <v>0</v>
      </c>
      <c r="B14271" t="s">
        <v>25620</v>
      </c>
      <c r="C14271" t="s">
        <v>365</v>
      </c>
      <c r="D14271" t="s">
        <v>4526</v>
      </c>
      <c r="E14271" t="s">
        <v>59</v>
      </c>
      <c r="F14271" t="b">
        <v>0</v>
      </c>
      <c r="G14271" t="s">
        <v>65</v>
      </c>
      <c r="H14271" s="1">
        <v>46176.251817129632</v>
      </c>
      <c r="I14271" t="b">
        <v>0</v>
      </c>
      <c r="J14271" t="b">
        <v>1</v>
      </c>
      <c r="K14271" t="s">
        <v>41</v>
      </c>
      <c r="L14271" t="s">
        <v>60</v>
      </c>
      <c r="M14271">
        <v>172500</v>
      </c>
      <c r="N14271"/>
      <c r="O14271" t="s">
        <v>19297</v>
      </c>
      <c r="P14271" t="s">
        <v>25621</v>
      </c>
    </row>
    <row r="14272" spans="1:16" x14ac:dyDescent="0.35">
      <c r="A14272" t="s">
        <v>0</v>
      </c>
      <c r="B14272" t="s">
        <v>25622</v>
      </c>
      <c r="C14272" t="s">
        <v>360</v>
      </c>
      <c r="D14272" t="s">
        <v>4346</v>
      </c>
      <c r="E14272" t="s">
        <v>59</v>
      </c>
      <c r="F14272" t="b">
        <v>0</v>
      </c>
      <c r="G14272" t="s">
        <v>41</v>
      </c>
      <c r="H14272" s="1">
        <v>46176.294814814813</v>
      </c>
      <c r="I14272" t="b">
        <v>0</v>
      </c>
      <c r="J14272" t="b">
        <v>1</v>
      </c>
      <c r="K14272" t="s">
        <v>41</v>
      </c>
      <c r="L14272" t="s">
        <v>74</v>
      </c>
      <c r="M14272"/>
      <c r="N14272">
        <v>33.215000000000003</v>
      </c>
      <c r="O14272" t="s">
        <v>2595</v>
      </c>
      <c r="P14272" t="s">
        <v>2149</v>
      </c>
    </row>
    <row r="14273" spans="1:16" x14ac:dyDescent="0.35">
      <c r="A14273" t="s">
        <v>2</v>
      </c>
      <c r="B14273" t="s">
        <v>25623</v>
      </c>
      <c r="C14273" t="s">
        <v>812</v>
      </c>
      <c r="D14273" t="s">
        <v>5349</v>
      </c>
      <c r="E14273" t="s">
        <v>59</v>
      </c>
      <c r="F14273" t="b">
        <v>0</v>
      </c>
      <c r="G14273" t="s">
        <v>65</v>
      </c>
      <c r="H14273" s="1">
        <v>46176.294907407413</v>
      </c>
      <c r="I14273" t="b">
        <v>0</v>
      </c>
      <c r="J14273" t="b">
        <v>0</v>
      </c>
      <c r="K14273" t="s">
        <v>41</v>
      </c>
      <c r="L14273" t="s">
        <v>60</v>
      </c>
      <c r="M14273">
        <v>117500</v>
      </c>
      <c r="N14273"/>
      <c r="O14273" t="s">
        <v>25624</v>
      </c>
      <c r="P14273" t="s">
        <v>4661</v>
      </c>
    </row>
    <row r="14274" spans="1:16" x14ac:dyDescent="0.35">
      <c r="A14274" t="s">
        <v>2</v>
      </c>
      <c r="B14274" t="s">
        <v>25625</v>
      </c>
      <c r="C14274" t="s">
        <v>190</v>
      </c>
      <c r="D14274" t="s">
        <v>4346</v>
      </c>
      <c r="E14274" t="s">
        <v>59</v>
      </c>
      <c r="F14274" t="b">
        <v>0</v>
      </c>
      <c r="G14274" t="s">
        <v>73</v>
      </c>
      <c r="H14274" s="1">
        <v>46176.336562500001</v>
      </c>
      <c r="I14274" t="b">
        <v>0</v>
      </c>
      <c r="J14274" t="b">
        <v>0</v>
      </c>
      <c r="K14274" t="s">
        <v>41</v>
      </c>
      <c r="L14274" t="s">
        <v>74</v>
      </c>
      <c r="M14274"/>
      <c r="N14274">
        <v>69.375</v>
      </c>
      <c r="O14274" t="s">
        <v>643</v>
      </c>
      <c r="P14274" t="s">
        <v>992</v>
      </c>
    </row>
    <row r="14275" spans="1:16" x14ac:dyDescent="0.35">
      <c r="A14275" t="s">
        <v>1</v>
      </c>
      <c r="B14275" t="s">
        <v>25626</v>
      </c>
      <c r="C14275" t="s">
        <v>14540</v>
      </c>
      <c r="D14275" t="s">
        <v>4346</v>
      </c>
      <c r="E14275" t="s">
        <v>59</v>
      </c>
      <c r="F14275" t="b">
        <v>0</v>
      </c>
      <c r="G14275" t="s">
        <v>19</v>
      </c>
      <c r="H14275" s="1">
        <v>46176.338784722233</v>
      </c>
      <c r="I14275" t="b">
        <v>1</v>
      </c>
      <c r="J14275" t="b">
        <v>0</v>
      </c>
      <c r="K14275" t="s">
        <v>19</v>
      </c>
      <c r="L14275" t="s">
        <v>60</v>
      </c>
      <c r="M14275">
        <v>1578380.9</v>
      </c>
      <c r="N14275"/>
      <c r="O14275" t="s">
        <v>24144</v>
      </c>
      <c r="P14275" t="s">
        <v>24145</v>
      </c>
    </row>
    <row r="14276" spans="1:16" x14ac:dyDescent="0.35">
      <c r="A14276" t="s">
        <v>1</v>
      </c>
      <c r="B14276" t="s">
        <v>439</v>
      </c>
      <c r="C14276" t="s">
        <v>420</v>
      </c>
      <c r="D14276" t="s">
        <v>17626</v>
      </c>
      <c r="E14276" t="s">
        <v>59</v>
      </c>
      <c r="F14276" t="b">
        <v>0</v>
      </c>
      <c r="G14276" t="s">
        <v>77</v>
      </c>
      <c r="H14276" s="1">
        <v>46176.379571759258</v>
      </c>
      <c r="I14276" t="b">
        <v>0</v>
      </c>
      <c r="J14276" t="b">
        <v>1</v>
      </c>
      <c r="K14276" t="s">
        <v>41</v>
      </c>
      <c r="L14276" t="s">
        <v>60</v>
      </c>
      <c r="M14276">
        <v>190000</v>
      </c>
      <c r="N14276"/>
      <c r="O14276" t="s">
        <v>1158</v>
      </c>
      <c r="P14276" t="s">
        <v>25627</v>
      </c>
    </row>
    <row r="14277" spans="1:16" x14ac:dyDescent="0.35">
      <c r="A14277" t="s">
        <v>1</v>
      </c>
      <c r="B14277" t="s">
        <v>2772</v>
      </c>
      <c r="C14277" t="s">
        <v>5026</v>
      </c>
      <c r="D14277" t="s">
        <v>4526</v>
      </c>
      <c r="E14277" t="s">
        <v>59</v>
      </c>
      <c r="F14277" t="b">
        <v>0</v>
      </c>
      <c r="G14277" t="s">
        <v>40</v>
      </c>
      <c r="H14277" s="1">
        <v>46176.381319444437</v>
      </c>
      <c r="I14277" t="b">
        <v>1</v>
      </c>
      <c r="J14277" t="b">
        <v>0</v>
      </c>
      <c r="K14277" t="s">
        <v>40</v>
      </c>
      <c r="L14277" t="s">
        <v>60</v>
      </c>
      <c r="M14277">
        <v>55000</v>
      </c>
      <c r="N14277"/>
      <c r="O14277" t="s">
        <v>5569</v>
      </c>
      <c r="P14277" t="s">
        <v>25628</v>
      </c>
    </row>
    <row r="14278" spans="1:16" x14ac:dyDescent="0.35">
      <c r="A14278" t="s">
        <v>0</v>
      </c>
      <c r="B14278" t="s">
        <v>25629</v>
      </c>
      <c r="C14278" t="s">
        <v>637</v>
      </c>
      <c r="D14278" t="s">
        <v>25630</v>
      </c>
      <c r="E14278" t="s">
        <v>59</v>
      </c>
      <c r="F14278" t="b">
        <v>0</v>
      </c>
      <c r="G14278" t="s">
        <v>77</v>
      </c>
      <c r="H14278" s="1">
        <v>46176.418402777781</v>
      </c>
      <c r="I14278" t="b">
        <v>0</v>
      </c>
      <c r="J14278" t="b">
        <v>1</v>
      </c>
      <c r="K14278" t="s">
        <v>41</v>
      </c>
      <c r="L14278" t="s">
        <v>60</v>
      </c>
      <c r="M14278">
        <v>202000</v>
      </c>
      <c r="N14278"/>
      <c r="O14278" t="s">
        <v>404</v>
      </c>
      <c r="P14278" t="s">
        <v>25631</v>
      </c>
    </row>
    <row r="14279" spans="1:16" x14ac:dyDescent="0.35">
      <c r="A14279" t="s">
        <v>2</v>
      </c>
      <c r="B14279" t="s">
        <v>25632</v>
      </c>
      <c r="C14279" t="s">
        <v>733</v>
      </c>
      <c r="D14279" t="s">
        <v>11236</v>
      </c>
      <c r="E14279" t="s">
        <v>59</v>
      </c>
      <c r="F14279" t="b">
        <v>0</v>
      </c>
      <c r="G14279" t="s">
        <v>77</v>
      </c>
      <c r="H14279" s="1">
        <v>46176.419872685183</v>
      </c>
      <c r="I14279" t="b">
        <v>0</v>
      </c>
      <c r="J14279" t="b">
        <v>0</v>
      </c>
      <c r="K14279" t="s">
        <v>41</v>
      </c>
      <c r="L14279" t="s">
        <v>60</v>
      </c>
      <c r="M14279">
        <v>235000</v>
      </c>
      <c r="N14279"/>
      <c r="O14279" t="s">
        <v>17540</v>
      </c>
      <c r="P14279" t="s">
        <v>25633</v>
      </c>
    </row>
    <row r="14280" spans="1:16" x14ac:dyDescent="0.35">
      <c r="A14280" t="s">
        <v>6</v>
      </c>
      <c r="B14280" t="s">
        <v>6</v>
      </c>
      <c r="C14280" t="s">
        <v>112</v>
      </c>
      <c r="D14280" t="s">
        <v>4550</v>
      </c>
      <c r="E14280" t="s">
        <v>59</v>
      </c>
      <c r="F14280" t="b">
        <v>0</v>
      </c>
      <c r="G14280" t="s">
        <v>65</v>
      </c>
      <c r="H14280" s="1">
        <v>46176.419895833344</v>
      </c>
      <c r="I14280" t="b">
        <v>0</v>
      </c>
      <c r="J14280" t="b">
        <v>1</v>
      </c>
      <c r="K14280" t="s">
        <v>41</v>
      </c>
      <c r="L14280" t="s">
        <v>60</v>
      </c>
      <c r="M14280">
        <v>150000</v>
      </c>
      <c r="N14280"/>
      <c r="O14280" t="s">
        <v>11822</v>
      </c>
      <c r="P14280" t="s">
        <v>1565</v>
      </c>
    </row>
    <row r="14281" spans="1:16" x14ac:dyDescent="0.35">
      <c r="A14281" t="s">
        <v>6</v>
      </c>
      <c r="B14281" t="s">
        <v>25634</v>
      </c>
      <c r="C14281" t="s">
        <v>246</v>
      </c>
      <c r="D14281" t="s">
        <v>16554</v>
      </c>
      <c r="E14281" t="s">
        <v>59</v>
      </c>
      <c r="F14281" t="b">
        <v>0</v>
      </c>
      <c r="G14281" t="s">
        <v>65</v>
      </c>
      <c r="H14281" s="1">
        <v>46176.419895833344</v>
      </c>
      <c r="I14281" t="b">
        <v>0</v>
      </c>
      <c r="J14281" t="b">
        <v>1</v>
      </c>
      <c r="K14281" t="s">
        <v>41</v>
      </c>
      <c r="L14281" t="s">
        <v>60</v>
      </c>
      <c r="M14281">
        <v>190000</v>
      </c>
      <c r="N14281"/>
      <c r="O14281" t="s">
        <v>10470</v>
      </c>
      <c r="P14281" t="s">
        <v>25635</v>
      </c>
    </row>
    <row r="14282" spans="1:16" x14ac:dyDescent="0.35">
      <c r="A14282" t="s">
        <v>1</v>
      </c>
      <c r="B14282" t="s">
        <v>12404</v>
      </c>
      <c r="C14282" t="s">
        <v>1032</v>
      </c>
      <c r="D14282" t="s">
        <v>4346</v>
      </c>
      <c r="E14282" t="s">
        <v>59</v>
      </c>
      <c r="F14282" t="b">
        <v>0</v>
      </c>
      <c r="G14282" t="s">
        <v>13</v>
      </c>
      <c r="H14282" s="1">
        <v>46176.421817129631</v>
      </c>
      <c r="I14282" t="b">
        <v>0</v>
      </c>
      <c r="J14282" t="b">
        <v>0</v>
      </c>
      <c r="K14282" t="s">
        <v>13</v>
      </c>
      <c r="L14282" t="s">
        <v>74</v>
      </c>
      <c r="M14282"/>
      <c r="N14282">
        <v>49.489999999999988</v>
      </c>
      <c r="O14282" t="s">
        <v>12405</v>
      </c>
      <c r="P14282" t="s">
        <v>15754</v>
      </c>
    </row>
    <row r="14283" spans="1:16" x14ac:dyDescent="0.35">
      <c r="A14283" t="s">
        <v>7</v>
      </c>
      <c r="B14283" t="s">
        <v>25636</v>
      </c>
      <c r="C14283" t="s">
        <v>913</v>
      </c>
      <c r="D14283" t="s">
        <v>20103</v>
      </c>
      <c r="E14283" t="s">
        <v>59</v>
      </c>
      <c r="F14283" t="b">
        <v>0</v>
      </c>
      <c r="G14283" t="s">
        <v>20</v>
      </c>
      <c r="H14283" s="1">
        <v>46176.460775462961</v>
      </c>
      <c r="I14283" t="b">
        <v>1</v>
      </c>
      <c r="J14283" t="b">
        <v>0</v>
      </c>
      <c r="K14283" t="s">
        <v>20</v>
      </c>
      <c r="L14283" t="s">
        <v>60</v>
      </c>
      <c r="M14283">
        <v>90000</v>
      </c>
      <c r="N14283"/>
      <c r="O14283" t="s">
        <v>8149</v>
      </c>
      <c r="P14283" t="s">
        <v>25637</v>
      </c>
    </row>
    <row r="14284" spans="1:16" x14ac:dyDescent="0.35">
      <c r="A14284" t="s">
        <v>2</v>
      </c>
      <c r="B14284" t="s">
        <v>8178</v>
      </c>
      <c r="C14284" t="s">
        <v>1468</v>
      </c>
      <c r="D14284" t="s">
        <v>4526</v>
      </c>
      <c r="E14284" t="s">
        <v>59</v>
      </c>
      <c r="F14284" t="b">
        <v>0</v>
      </c>
      <c r="G14284" t="s">
        <v>89</v>
      </c>
      <c r="H14284" s="1">
        <v>46176.461539351847</v>
      </c>
      <c r="I14284" t="b">
        <v>0</v>
      </c>
      <c r="J14284" t="b">
        <v>1</v>
      </c>
      <c r="K14284" t="s">
        <v>41</v>
      </c>
      <c r="L14284" t="s">
        <v>60</v>
      </c>
      <c r="M14284">
        <v>110000</v>
      </c>
      <c r="N14284"/>
      <c r="O14284" t="s">
        <v>8179</v>
      </c>
      <c r="P14284" t="s">
        <v>7095</v>
      </c>
    </row>
    <row r="14285" spans="1:16" x14ac:dyDescent="0.35">
      <c r="A14285" t="s">
        <v>0</v>
      </c>
      <c r="B14285" t="s">
        <v>130</v>
      </c>
      <c r="C14285" t="s">
        <v>422</v>
      </c>
      <c r="D14285" t="s">
        <v>4526</v>
      </c>
      <c r="E14285" t="s">
        <v>59</v>
      </c>
      <c r="F14285" t="b">
        <v>0</v>
      </c>
      <c r="G14285" t="s">
        <v>77</v>
      </c>
      <c r="H14285" s="1">
        <v>46176.463055555563</v>
      </c>
      <c r="I14285" t="b">
        <v>0</v>
      </c>
      <c r="J14285" t="b">
        <v>1</v>
      </c>
      <c r="K14285" t="s">
        <v>41</v>
      </c>
      <c r="L14285" t="s">
        <v>74</v>
      </c>
      <c r="M14285"/>
      <c r="N14285">
        <v>32.5</v>
      </c>
      <c r="O14285" t="s">
        <v>6980</v>
      </c>
      <c r="P14285" t="s">
        <v>25638</v>
      </c>
    </row>
    <row r="14286" spans="1:16" x14ac:dyDescent="0.35">
      <c r="A14286" t="s">
        <v>5</v>
      </c>
      <c r="B14286" t="s">
        <v>25639</v>
      </c>
      <c r="C14286" t="s">
        <v>14540</v>
      </c>
      <c r="D14286" t="s">
        <v>4346</v>
      </c>
      <c r="E14286" t="s">
        <v>59</v>
      </c>
      <c r="F14286" t="b">
        <v>0</v>
      </c>
      <c r="G14286" t="s">
        <v>19</v>
      </c>
      <c r="H14286" s="1">
        <v>46176.463819444441</v>
      </c>
      <c r="I14286" t="b">
        <v>1</v>
      </c>
      <c r="J14286" t="b">
        <v>0</v>
      </c>
      <c r="K14286" t="s">
        <v>19</v>
      </c>
      <c r="L14286" t="s">
        <v>60</v>
      </c>
      <c r="M14286">
        <v>1650000</v>
      </c>
      <c r="N14286"/>
      <c r="O14286" t="s">
        <v>23253</v>
      </c>
      <c r="P14286" t="s">
        <v>24143</v>
      </c>
    </row>
    <row r="14287" spans="1:16" x14ac:dyDescent="0.35">
      <c r="A14287" t="s">
        <v>1</v>
      </c>
      <c r="B14287" t="s">
        <v>1742</v>
      </c>
      <c r="C14287" t="s">
        <v>13767</v>
      </c>
      <c r="D14287" t="s">
        <v>4346</v>
      </c>
      <c r="E14287" t="s">
        <v>59</v>
      </c>
      <c r="F14287" t="b">
        <v>0</v>
      </c>
      <c r="G14287" t="s">
        <v>19</v>
      </c>
      <c r="H14287" s="1">
        <v>46176.50545138889</v>
      </c>
      <c r="I14287" t="b">
        <v>0</v>
      </c>
      <c r="J14287" t="b">
        <v>0</v>
      </c>
      <c r="K14287" t="s">
        <v>19</v>
      </c>
      <c r="L14287" t="s">
        <v>60</v>
      </c>
      <c r="M14287">
        <v>1250000</v>
      </c>
      <c r="N14287"/>
      <c r="O14287" t="s">
        <v>25640</v>
      </c>
      <c r="P14287" t="s">
        <v>25641</v>
      </c>
    </row>
    <row r="14288" spans="1:16" x14ac:dyDescent="0.35">
      <c r="A14288" t="s">
        <v>1</v>
      </c>
      <c r="B14288" t="s">
        <v>25446</v>
      </c>
      <c r="C14288" t="s">
        <v>40</v>
      </c>
      <c r="D14288" t="s">
        <v>4526</v>
      </c>
      <c r="E14288" t="s">
        <v>59</v>
      </c>
      <c r="F14288" t="b">
        <v>0</v>
      </c>
      <c r="G14288" t="s">
        <v>40</v>
      </c>
      <c r="H14288" s="1">
        <v>46176.50644675926</v>
      </c>
      <c r="I14288" t="b">
        <v>1</v>
      </c>
      <c r="J14288" t="b">
        <v>0</v>
      </c>
      <c r="K14288" t="s">
        <v>40</v>
      </c>
      <c r="L14288" t="s">
        <v>60</v>
      </c>
      <c r="M14288">
        <v>112500</v>
      </c>
      <c r="N14288"/>
      <c r="O14288" t="s">
        <v>4539</v>
      </c>
      <c r="P14288" t="s">
        <v>25642</v>
      </c>
    </row>
    <row r="14289" spans="1:16" x14ac:dyDescent="0.35">
      <c r="A14289" t="s">
        <v>0</v>
      </c>
      <c r="B14289" t="s">
        <v>0</v>
      </c>
      <c r="C14289" t="s">
        <v>5340</v>
      </c>
      <c r="D14289" t="s">
        <v>4599</v>
      </c>
      <c r="E14289" t="s">
        <v>88</v>
      </c>
      <c r="F14289" t="b">
        <v>0</v>
      </c>
      <c r="G14289" t="s">
        <v>40</v>
      </c>
      <c r="H14289" s="1">
        <v>46176.544791666667</v>
      </c>
      <c r="I14289" t="b">
        <v>1</v>
      </c>
      <c r="J14289" t="b">
        <v>0</v>
      </c>
      <c r="K14289" t="s">
        <v>40</v>
      </c>
      <c r="L14289" t="s">
        <v>74</v>
      </c>
      <c r="M14289"/>
      <c r="N14289">
        <v>22.2</v>
      </c>
      <c r="O14289" t="s">
        <v>25643</v>
      </c>
      <c r="P14289" t="s">
        <v>1514</v>
      </c>
    </row>
    <row r="14290" spans="1:16" x14ac:dyDescent="0.35">
      <c r="A14290" t="s">
        <v>0</v>
      </c>
      <c r="B14290" t="s">
        <v>25644</v>
      </c>
      <c r="C14290" t="s">
        <v>41</v>
      </c>
      <c r="D14290" t="s">
        <v>4346</v>
      </c>
      <c r="E14290" t="s">
        <v>59</v>
      </c>
      <c r="F14290" t="b">
        <v>0</v>
      </c>
      <c r="G14290" t="s">
        <v>41</v>
      </c>
      <c r="H14290" s="1">
        <v>46176.544803240737</v>
      </c>
      <c r="I14290" t="b">
        <v>0</v>
      </c>
      <c r="J14290" t="b">
        <v>1</v>
      </c>
      <c r="K14290" t="s">
        <v>41</v>
      </c>
      <c r="L14290" t="s">
        <v>60</v>
      </c>
      <c r="M14290">
        <v>52649.474999999999</v>
      </c>
      <c r="N14290"/>
      <c r="O14290" t="s">
        <v>25645</v>
      </c>
      <c r="P14290" t="s">
        <v>945</v>
      </c>
    </row>
    <row r="14291" spans="1:16" x14ac:dyDescent="0.35">
      <c r="A14291" t="s">
        <v>6</v>
      </c>
      <c r="B14291" t="s">
        <v>25646</v>
      </c>
      <c r="C14291" t="s">
        <v>436</v>
      </c>
      <c r="D14291" t="s">
        <v>4756</v>
      </c>
      <c r="E14291" t="s">
        <v>59</v>
      </c>
      <c r="F14291" t="b">
        <v>0</v>
      </c>
      <c r="G14291" t="s">
        <v>41</v>
      </c>
      <c r="H14291" s="1">
        <v>46176.544814814813</v>
      </c>
      <c r="I14291" t="b">
        <v>0</v>
      </c>
      <c r="J14291" t="b">
        <v>1</v>
      </c>
      <c r="K14291" t="s">
        <v>41</v>
      </c>
      <c r="L14291" t="s">
        <v>60</v>
      </c>
      <c r="M14291">
        <v>135000</v>
      </c>
      <c r="N14291"/>
      <c r="O14291" t="s">
        <v>3436</v>
      </c>
    </row>
    <row r="14292" spans="1:16" x14ac:dyDescent="0.35">
      <c r="A14292" t="s">
        <v>8</v>
      </c>
      <c r="B14292" t="s">
        <v>25647</v>
      </c>
      <c r="C14292" t="s">
        <v>1931</v>
      </c>
      <c r="D14292" t="s">
        <v>4526</v>
      </c>
      <c r="E14292" t="s">
        <v>59</v>
      </c>
      <c r="F14292" t="b">
        <v>0</v>
      </c>
      <c r="G14292" t="s">
        <v>13</v>
      </c>
      <c r="H14292" s="1">
        <v>46176.546851851846</v>
      </c>
      <c r="I14292" t="b">
        <v>1</v>
      </c>
      <c r="J14292" t="b">
        <v>0</v>
      </c>
      <c r="K14292" t="s">
        <v>13</v>
      </c>
      <c r="L14292" t="s">
        <v>60</v>
      </c>
      <c r="M14292">
        <v>104000</v>
      </c>
      <c r="N14292"/>
      <c r="O14292" t="s">
        <v>1876</v>
      </c>
      <c r="P14292" t="s">
        <v>25648</v>
      </c>
    </row>
    <row r="14293" spans="1:16" x14ac:dyDescent="0.35">
      <c r="A14293" t="s">
        <v>7</v>
      </c>
      <c r="B14293" t="s">
        <v>7</v>
      </c>
      <c r="C14293" t="s">
        <v>3950</v>
      </c>
      <c r="D14293" t="s">
        <v>4526</v>
      </c>
      <c r="E14293" t="s">
        <v>59</v>
      </c>
      <c r="F14293" t="b">
        <v>0</v>
      </c>
      <c r="G14293" t="s">
        <v>73</v>
      </c>
      <c r="H14293" s="1">
        <v>46176.585069444453</v>
      </c>
      <c r="I14293" t="b">
        <v>0</v>
      </c>
      <c r="J14293" t="b">
        <v>0</v>
      </c>
      <c r="K14293" t="s">
        <v>41</v>
      </c>
      <c r="L14293" t="s">
        <v>60</v>
      </c>
      <c r="M14293">
        <v>85000</v>
      </c>
      <c r="N14293"/>
      <c r="O14293" t="s">
        <v>25649</v>
      </c>
      <c r="P14293" t="s">
        <v>25650</v>
      </c>
    </row>
    <row r="14294" spans="1:16" x14ac:dyDescent="0.35">
      <c r="A14294" t="s">
        <v>0</v>
      </c>
      <c r="B14294" t="s">
        <v>24759</v>
      </c>
      <c r="C14294" t="s">
        <v>165</v>
      </c>
      <c r="D14294" t="s">
        <v>4526</v>
      </c>
      <c r="E14294" t="s">
        <v>88</v>
      </c>
      <c r="F14294" t="b">
        <v>0</v>
      </c>
      <c r="G14294" t="s">
        <v>73</v>
      </c>
      <c r="H14294" s="1">
        <v>46176.585092592592</v>
      </c>
      <c r="I14294" t="b">
        <v>1</v>
      </c>
      <c r="J14294" t="b">
        <v>0</v>
      </c>
      <c r="K14294" t="s">
        <v>41</v>
      </c>
      <c r="L14294" t="s">
        <v>74</v>
      </c>
      <c r="M14294"/>
      <c r="N14294">
        <v>20</v>
      </c>
      <c r="O14294" t="s">
        <v>17477</v>
      </c>
    </row>
    <row r="14295" spans="1:16" x14ac:dyDescent="0.35">
      <c r="A14295" t="s">
        <v>0</v>
      </c>
      <c r="B14295" t="s">
        <v>2769</v>
      </c>
      <c r="C14295" t="s">
        <v>852</v>
      </c>
      <c r="D14295" t="s">
        <v>4526</v>
      </c>
      <c r="E14295" t="s">
        <v>59</v>
      </c>
      <c r="F14295" t="b">
        <v>0</v>
      </c>
      <c r="G14295" t="s">
        <v>65</v>
      </c>
      <c r="H14295" s="1">
        <v>46176.585115740738</v>
      </c>
      <c r="I14295" t="b">
        <v>1</v>
      </c>
      <c r="J14295" t="b">
        <v>1</v>
      </c>
      <c r="K14295" t="s">
        <v>41</v>
      </c>
      <c r="L14295" t="s">
        <v>60</v>
      </c>
      <c r="M14295">
        <v>140000</v>
      </c>
      <c r="N14295"/>
      <c r="O14295" t="s">
        <v>2715</v>
      </c>
      <c r="P14295" t="s">
        <v>1514</v>
      </c>
    </row>
    <row r="14296" spans="1:16" x14ac:dyDescent="0.35">
      <c r="A14296" t="s">
        <v>0</v>
      </c>
      <c r="B14296" t="s">
        <v>25651</v>
      </c>
      <c r="C14296" t="s">
        <v>1569</v>
      </c>
      <c r="D14296" t="s">
        <v>4526</v>
      </c>
      <c r="E14296" t="s">
        <v>59</v>
      </c>
      <c r="F14296" t="b">
        <v>0</v>
      </c>
      <c r="G14296" t="s">
        <v>89</v>
      </c>
      <c r="H14296" s="1">
        <v>46176.585115740738</v>
      </c>
      <c r="I14296" t="b">
        <v>0</v>
      </c>
      <c r="J14296" t="b">
        <v>0</v>
      </c>
      <c r="K14296" t="s">
        <v>41</v>
      </c>
      <c r="L14296" t="s">
        <v>60</v>
      </c>
      <c r="M14296">
        <v>42500</v>
      </c>
      <c r="N14296"/>
      <c r="O14296" t="s">
        <v>25652</v>
      </c>
      <c r="P14296" t="s">
        <v>219</v>
      </c>
    </row>
    <row r="14297" spans="1:16" x14ac:dyDescent="0.35">
      <c r="A14297" t="s">
        <v>1</v>
      </c>
      <c r="B14297" t="s">
        <v>144</v>
      </c>
      <c r="C14297" t="s">
        <v>1359</v>
      </c>
      <c r="D14297" t="s">
        <v>4526</v>
      </c>
      <c r="E14297" t="s">
        <v>59</v>
      </c>
      <c r="F14297" t="b">
        <v>0</v>
      </c>
      <c r="G14297" t="s">
        <v>89</v>
      </c>
      <c r="H14297" s="1">
        <v>46176.585219907407</v>
      </c>
      <c r="I14297" t="b">
        <v>0</v>
      </c>
      <c r="J14297" t="b">
        <v>0</v>
      </c>
      <c r="K14297" t="s">
        <v>41</v>
      </c>
      <c r="L14297" t="s">
        <v>60</v>
      </c>
      <c r="M14297">
        <v>155000</v>
      </c>
      <c r="N14297"/>
      <c r="O14297" t="s">
        <v>10696</v>
      </c>
      <c r="P14297" t="s">
        <v>25653</v>
      </c>
    </row>
    <row r="14298" spans="1:16" x14ac:dyDescent="0.35">
      <c r="A14298" t="s">
        <v>4</v>
      </c>
      <c r="B14298" t="s">
        <v>10822</v>
      </c>
      <c r="C14298" t="s">
        <v>13643</v>
      </c>
      <c r="D14298" t="s">
        <v>20103</v>
      </c>
      <c r="E14298" t="s">
        <v>59</v>
      </c>
      <c r="F14298" t="b">
        <v>0</v>
      </c>
      <c r="G14298" t="s">
        <v>20</v>
      </c>
      <c r="H14298" s="1">
        <v>46176.585775462961</v>
      </c>
      <c r="I14298" t="b">
        <v>0</v>
      </c>
      <c r="J14298" t="b">
        <v>0</v>
      </c>
      <c r="K14298" t="s">
        <v>20</v>
      </c>
      <c r="L14298" t="s">
        <v>60</v>
      </c>
      <c r="M14298">
        <v>67500</v>
      </c>
      <c r="N14298"/>
      <c r="O14298" t="s">
        <v>13644</v>
      </c>
      <c r="P14298" t="s">
        <v>146</v>
      </c>
    </row>
    <row r="14299" spans="1:16" x14ac:dyDescent="0.35">
      <c r="A14299" t="s">
        <v>0</v>
      </c>
      <c r="B14299" t="s">
        <v>262</v>
      </c>
      <c r="C14299" t="s">
        <v>25654</v>
      </c>
      <c r="D14299" t="s">
        <v>4526</v>
      </c>
      <c r="F14299" t="b">
        <v>0</v>
      </c>
      <c r="G14299" t="s">
        <v>40</v>
      </c>
      <c r="H14299" s="1">
        <v>46176.586458333331</v>
      </c>
      <c r="I14299" t="b">
        <v>1</v>
      </c>
      <c r="J14299" t="b">
        <v>0</v>
      </c>
      <c r="K14299" t="s">
        <v>40</v>
      </c>
      <c r="L14299" t="s">
        <v>74</v>
      </c>
      <c r="M14299"/>
      <c r="N14299">
        <v>20.504999999999999</v>
      </c>
      <c r="O14299" t="s">
        <v>19483</v>
      </c>
      <c r="P14299" t="s">
        <v>325</v>
      </c>
    </row>
    <row r="14300" spans="1:16" x14ac:dyDescent="0.35">
      <c r="A14300" t="s">
        <v>0</v>
      </c>
      <c r="B14300" t="s">
        <v>25655</v>
      </c>
      <c r="C14300" t="s">
        <v>76</v>
      </c>
      <c r="D14300" t="s">
        <v>141</v>
      </c>
      <c r="E14300" t="s">
        <v>88</v>
      </c>
      <c r="F14300" t="b">
        <v>1</v>
      </c>
      <c r="G14300" t="s">
        <v>41</v>
      </c>
      <c r="H14300" s="1">
        <v>46176.586469907408</v>
      </c>
      <c r="I14300" t="b">
        <v>1</v>
      </c>
      <c r="J14300" t="b">
        <v>0</v>
      </c>
      <c r="K14300" t="s">
        <v>41</v>
      </c>
      <c r="L14300" t="s">
        <v>74</v>
      </c>
      <c r="M14300"/>
      <c r="N14300">
        <v>11</v>
      </c>
      <c r="O14300" t="s">
        <v>141</v>
      </c>
      <c r="P14300" t="s">
        <v>25656</v>
      </c>
    </row>
    <row r="14301" spans="1:16" x14ac:dyDescent="0.35">
      <c r="A14301" t="s">
        <v>0</v>
      </c>
      <c r="B14301" t="s">
        <v>25657</v>
      </c>
      <c r="C14301" t="s">
        <v>76</v>
      </c>
      <c r="D14301" t="s">
        <v>141</v>
      </c>
      <c r="E14301" t="s">
        <v>88</v>
      </c>
      <c r="F14301" t="b">
        <v>1</v>
      </c>
      <c r="G14301" t="s">
        <v>41</v>
      </c>
      <c r="H14301" s="1">
        <v>46176.586481481478</v>
      </c>
      <c r="I14301" t="b">
        <v>0</v>
      </c>
      <c r="J14301" t="b">
        <v>0</v>
      </c>
      <c r="K14301" t="s">
        <v>41</v>
      </c>
      <c r="L14301" t="s">
        <v>74</v>
      </c>
      <c r="M14301"/>
      <c r="N14301">
        <v>50</v>
      </c>
      <c r="O14301" t="s">
        <v>141</v>
      </c>
      <c r="P14301" t="s">
        <v>558</v>
      </c>
    </row>
    <row r="14302" spans="1:16" x14ac:dyDescent="0.35">
      <c r="A14302" t="s">
        <v>0</v>
      </c>
      <c r="B14302" t="s">
        <v>0</v>
      </c>
      <c r="D14302" t="s">
        <v>4599</v>
      </c>
      <c r="E14302" t="s">
        <v>88</v>
      </c>
      <c r="F14302" t="b">
        <v>0</v>
      </c>
      <c r="G14302" t="s">
        <v>40</v>
      </c>
      <c r="H14302" s="1">
        <v>46176.586481481478</v>
      </c>
      <c r="I14302" t="b">
        <v>0</v>
      </c>
      <c r="J14302" t="b">
        <v>0</v>
      </c>
      <c r="K14302" t="s">
        <v>40</v>
      </c>
      <c r="L14302" t="s">
        <v>74</v>
      </c>
      <c r="M14302"/>
      <c r="N14302">
        <v>43.5</v>
      </c>
      <c r="O14302" t="s">
        <v>15423</v>
      </c>
      <c r="P14302" t="s">
        <v>3650</v>
      </c>
    </row>
    <row r="14303" spans="1:16" x14ac:dyDescent="0.35">
      <c r="A14303" t="s">
        <v>6</v>
      </c>
      <c r="B14303" t="s">
        <v>25658</v>
      </c>
      <c r="C14303" t="s">
        <v>112</v>
      </c>
      <c r="D14303" t="s">
        <v>4526</v>
      </c>
      <c r="E14303" t="s">
        <v>59</v>
      </c>
      <c r="F14303" t="b">
        <v>0</v>
      </c>
      <c r="G14303" t="s">
        <v>65</v>
      </c>
      <c r="H14303" s="1">
        <v>46176.586550925917</v>
      </c>
      <c r="I14303" t="b">
        <v>0</v>
      </c>
      <c r="J14303" t="b">
        <v>0</v>
      </c>
      <c r="K14303" t="s">
        <v>41</v>
      </c>
      <c r="L14303" t="s">
        <v>60</v>
      </c>
      <c r="M14303">
        <v>225000</v>
      </c>
      <c r="N14303"/>
      <c r="O14303" t="s">
        <v>7589</v>
      </c>
      <c r="P14303" t="s">
        <v>25659</v>
      </c>
    </row>
    <row r="14304" spans="1:16" x14ac:dyDescent="0.35">
      <c r="A14304" t="s">
        <v>0</v>
      </c>
      <c r="B14304" t="s">
        <v>0</v>
      </c>
      <c r="C14304" t="s">
        <v>25332</v>
      </c>
      <c r="D14304" t="s">
        <v>410</v>
      </c>
      <c r="E14304" t="s">
        <v>88</v>
      </c>
      <c r="F14304" t="b">
        <v>0</v>
      </c>
      <c r="G14304" t="s">
        <v>40</v>
      </c>
      <c r="H14304" s="1">
        <v>46176.587766203702</v>
      </c>
      <c r="I14304" t="b">
        <v>0</v>
      </c>
      <c r="J14304" t="b">
        <v>0</v>
      </c>
      <c r="K14304" t="s">
        <v>40</v>
      </c>
      <c r="L14304" t="s">
        <v>74</v>
      </c>
      <c r="M14304"/>
      <c r="N14304">
        <v>37.5</v>
      </c>
      <c r="O14304" t="s">
        <v>410</v>
      </c>
      <c r="P14304" t="s">
        <v>3650</v>
      </c>
    </row>
    <row r="14305" spans="1:16" x14ac:dyDescent="0.35">
      <c r="A14305" t="s">
        <v>1</v>
      </c>
      <c r="B14305" t="s">
        <v>25660</v>
      </c>
      <c r="C14305" t="s">
        <v>112</v>
      </c>
      <c r="D14305" t="s">
        <v>4526</v>
      </c>
      <c r="E14305" t="s">
        <v>59</v>
      </c>
      <c r="F14305" t="b">
        <v>0</v>
      </c>
      <c r="G14305" t="s">
        <v>77</v>
      </c>
      <c r="H14305" s="1">
        <v>46176.588206018518</v>
      </c>
      <c r="I14305" t="b">
        <v>0</v>
      </c>
      <c r="J14305" t="b">
        <v>1</v>
      </c>
      <c r="K14305" t="s">
        <v>41</v>
      </c>
      <c r="L14305" t="s">
        <v>60</v>
      </c>
      <c r="M14305">
        <v>181537.5</v>
      </c>
      <c r="N14305"/>
      <c r="O14305" t="s">
        <v>4049</v>
      </c>
      <c r="P14305" t="s">
        <v>25661</v>
      </c>
    </row>
    <row r="14306" spans="1:16" x14ac:dyDescent="0.35">
      <c r="A14306" t="s">
        <v>0</v>
      </c>
      <c r="B14306" t="s">
        <v>2051</v>
      </c>
      <c r="C14306" t="s">
        <v>25662</v>
      </c>
      <c r="D14306" t="s">
        <v>4526</v>
      </c>
      <c r="E14306" t="s">
        <v>59</v>
      </c>
      <c r="F14306" t="b">
        <v>0</v>
      </c>
      <c r="G14306" t="s">
        <v>89</v>
      </c>
      <c r="H14306" s="1">
        <v>46176.626736111109</v>
      </c>
      <c r="I14306" t="b">
        <v>0</v>
      </c>
      <c r="J14306" t="b">
        <v>0</v>
      </c>
      <c r="K14306" t="s">
        <v>41</v>
      </c>
      <c r="L14306" t="s">
        <v>60</v>
      </c>
      <c r="M14306">
        <v>68500</v>
      </c>
      <c r="N14306"/>
      <c r="O14306" t="s">
        <v>25663</v>
      </c>
      <c r="P14306" t="s">
        <v>6873</v>
      </c>
    </row>
    <row r="14307" spans="1:16" x14ac:dyDescent="0.35">
      <c r="A14307" t="s">
        <v>7</v>
      </c>
      <c r="B14307" t="s">
        <v>7</v>
      </c>
      <c r="C14307" t="s">
        <v>612</v>
      </c>
      <c r="D14307" t="s">
        <v>4526</v>
      </c>
      <c r="E14307" t="s">
        <v>59</v>
      </c>
      <c r="F14307" t="b">
        <v>0</v>
      </c>
      <c r="G14307" t="s">
        <v>73</v>
      </c>
      <c r="H14307" s="1">
        <v>46176.626736111109</v>
      </c>
      <c r="I14307" t="b">
        <v>1</v>
      </c>
      <c r="J14307" t="b">
        <v>1</v>
      </c>
      <c r="K14307" t="s">
        <v>41</v>
      </c>
      <c r="L14307" t="s">
        <v>60</v>
      </c>
      <c r="M14307">
        <v>115000</v>
      </c>
      <c r="N14307"/>
      <c r="O14307" t="s">
        <v>10744</v>
      </c>
      <c r="P14307" t="s">
        <v>4661</v>
      </c>
    </row>
    <row r="14308" spans="1:16" x14ac:dyDescent="0.35">
      <c r="A14308" t="s">
        <v>0</v>
      </c>
      <c r="B14308" t="s">
        <v>25664</v>
      </c>
      <c r="C14308" t="s">
        <v>3401</v>
      </c>
      <c r="D14308" t="s">
        <v>4526</v>
      </c>
      <c r="E14308" t="s">
        <v>59</v>
      </c>
      <c r="F14308" t="b">
        <v>0</v>
      </c>
      <c r="G14308" t="s">
        <v>89</v>
      </c>
      <c r="H14308" s="1">
        <v>46176.626759259263</v>
      </c>
      <c r="I14308" t="b">
        <v>0</v>
      </c>
      <c r="J14308" t="b">
        <v>0</v>
      </c>
      <c r="K14308" t="s">
        <v>41</v>
      </c>
      <c r="L14308" t="s">
        <v>60</v>
      </c>
      <c r="M14308">
        <v>120000</v>
      </c>
      <c r="N14308"/>
      <c r="O14308" t="s">
        <v>105</v>
      </c>
      <c r="P14308" t="s">
        <v>219</v>
      </c>
    </row>
    <row r="14309" spans="1:16" x14ac:dyDescent="0.35">
      <c r="A14309" t="s">
        <v>2</v>
      </c>
      <c r="B14309" t="s">
        <v>25665</v>
      </c>
      <c r="C14309" t="s">
        <v>1311</v>
      </c>
      <c r="D14309" t="s">
        <v>4346</v>
      </c>
      <c r="E14309" t="s">
        <v>59</v>
      </c>
      <c r="F14309" t="b">
        <v>0</v>
      </c>
      <c r="G14309" t="s">
        <v>65</v>
      </c>
      <c r="H14309" s="1">
        <v>46176.628217592603</v>
      </c>
      <c r="I14309" t="b">
        <v>0</v>
      </c>
      <c r="J14309" t="b">
        <v>1</v>
      </c>
      <c r="K14309" t="s">
        <v>41</v>
      </c>
      <c r="L14309" t="s">
        <v>60</v>
      </c>
      <c r="M14309">
        <v>127500</v>
      </c>
      <c r="N14309"/>
      <c r="O14309" t="s">
        <v>11141</v>
      </c>
      <c r="P14309" t="s">
        <v>459</v>
      </c>
    </row>
    <row r="14310" spans="1:16" x14ac:dyDescent="0.35">
      <c r="A14310" t="s">
        <v>6</v>
      </c>
      <c r="B14310" t="s">
        <v>25666</v>
      </c>
      <c r="C14310" t="s">
        <v>12438</v>
      </c>
      <c r="D14310" t="s">
        <v>4346</v>
      </c>
      <c r="E14310" t="s">
        <v>59</v>
      </c>
      <c r="F14310" t="b">
        <v>0</v>
      </c>
      <c r="G14310" t="s">
        <v>40</v>
      </c>
      <c r="H14310" s="1">
        <v>46176.629421296297</v>
      </c>
      <c r="I14310" t="b">
        <v>0</v>
      </c>
      <c r="J14310" t="b">
        <v>0</v>
      </c>
      <c r="K14310" t="s">
        <v>40</v>
      </c>
      <c r="L14310" t="s">
        <v>60</v>
      </c>
      <c r="M14310">
        <v>59186</v>
      </c>
      <c r="N14310"/>
      <c r="O14310" t="s">
        <v>12439</v>
      </c>
    </row>
    <row r="14311" spans="1:16" x14ac:dyDescent="0.35">
      <c r="A14311" t="s">
        <v>5</v>
      </c>
      <c r="B14311" t="s">
        <v>5</v>
      </c>
      <c r="C14311" t="s">
        <v>201</v>
      </c>
      <c r="D14311" t="s">
        <v>4526</v>
      </c>
      <c r="E14311" t="s">
        <v>59</v>
      </c>
      <c r="F14311" t="b">
        <v>0</v>
      </c>
      <c r="G14311" t="s">
        <v>77</v>
      </c>
      <c r="H14311" s="1">
        <v>46176.629525462973</v>
      </c>
      <c r="I14311" t="b">
        <v>1</v>
      </c>
      <c r="J14311" t="b">
        <v>1</v>
      </c>
      <c r="K14311" t="s">
        <v>41</v>
      </c>
      <c r="L14311" t="s">
        <v>60</v>
      </c>
      <c r="M14311">
        <v>130000</v>
      </c>
      <c r="N14311"/>
      <c r="O14311" t="s">
        <v>8470</v>
      </c>
      <c r="P14311" t="s">
        <v>8069</v>
      </c>
    </row>
    <row r="14312" spans="1:16" x14ac:dyDescent="0.35">
      <c r="A14312" t="s">
        <v>5</v>
      </c>
      <c r="B14312" t="s">
        <v>25667</v>
      </c>
      <c r="C14312" t="s">
        <v>206</v>
      </c>
      <c r="D14312" t="s">
        <v>4526</v>
      </c>
      <c r="E14312" t="s">
        <v>59</v>
      </c>
      <c r="F14312" t="b">
        <v>0</v>
      </c>
      <c r="G14312" t="s">
        <v>77</v>
      </c>
      <c r="H14312" s="1">
        <v>46176.629733796297</v>
      </c>
      <c r="I14312" t="b">
        <v>0</v>
      </c>
      <c r="J14312" t="b">
        <v>1</v>
      </c>
      <c r="K14312" t="s">
        <v>41</v>
      </c>
      <c r="L14312" t="s">
        <v>60</v>
      </c>
      <c r="M14312">
        <v>120000</v>
      </c>
      <c r="N14312"/>
      <c r="O14312" t="s">
        <v>24895</v>
      </c>
      <c r="P14312" t="s">
        <v>11592</v>
      </c>
    </row>
    <row r="14313" spans="1:16" x14ac:dyDescent="0.35">
      <c r="A14313" t="s">
        <v>4</v>
      </c>
      <c r="B14313" t="s">
        <v>25668</v>
      </c>
      <c r="C14313" t="s">
        <v>76</v>
      </c>
      <c r="D14313" t="s">
        <v>4622</v>
      </c>
      <c r="E14313" t="s">
        <v>59</v>
      </c>
      <c r="F14313" t="b">
        <v>1</v>
      </c>
      <c r="G14313" t="s">
        <v>40</v>
      </c>
      <c r="H14313" s="1">
        <v>46176.631319444437</v>
      </c>
      <c r="I14313" t="b">
        <v>0</v>
      </c>
      <c r="J14313" t="b">
        <v>0</v>
      </c>
      <c r="K14313" t="s">
        <v>40</v>
      </c>
      <c r="L14313" t="s">
        <v>60</v>
      </c>
      <c r="M14313">
        <v>485000</v>
      </c>
      <c r="N14313"/>
      <c r="O14313" t="s">
        <v>3792</v>
      </c>
      <c r="P14313" t="s">
        <v>25669</v>
      </c>
    </row>
    <row r="14314" spans="1:16" x14ac:dyDescent="0.35">
      <c r="A14314" t="s">
        <v>5</v>
      </c>
      <c r="B14314" t="s">
        <v>5</v>
      </c>
      <c r="C14314" t="s">
        <v>6898</v>
      </c>
      <c r="D14314" t="s">
        <v>4587</v>
      </c>
      <c r="E14314" t="s">
        <v>59</v>
      </c>
      <c r="F14314" t="b">
        <v>0</v>
      </c>
      <c r="G14314" t="s">
        <v>40</v>
      </c>
      <c r="H14314" s="1">
        <v>46176.631319444437</v>
      </c>
      <c r="I14314" t="b">
        <v>1</v>
      </c>
      <c r="J14314" t="b">
        <v>0</v>
      </c>
      <c r="K14314" t="s">
        <v>40</v>
      </c>
      <c r="L14314" t="s">
        <v>60</v>
      </c>
      <c r="M14314">
        <v>85000</v>
      </c>
      <c r="N14314"/>
      <c r="O14314" t="s">
        <v>25670</v>
      </c>
      <c r="P14314" t="s">
        <v>25671</v>
      </c>
    </row>
    <row r="14315" spans="1:16" x14ac:dyDescent="0.35">
      <c r="A14315" t="s">
        <v>4</v>
      </c>
      <c r="B14315" t="s">
        <v>20964</v>
      </c>
      <c r="C14315" t="s">
        <v>6117</v>
      </c>
      <c r="D14315" t="s">
        <v>4346</v>
      </c>
      <c r="E14315" t="s">
        <v>59</v>
      </c>
      <c r="F14315" t="b">
        <v>0</v>
      </c>
      <c r="G14315" t="s">
        <v>40</v>
      </c>
      <c r="H14315" s="1">
        <v>46176.631354166668</v>
      </c>
      <c r="I14315" t="b">
        <v>1</v>
      </c>
      <c r="J14315" t="b">
        <v>0</v>
      </c>
      <c r="K14315" t="s">
        <v>40</v>
      </c>
      <c r="L14315" t="s">
        <v>60</v>
      </c>
      <c r="M14315">
        <v>55000</v>
      </c>
      <c r="N14315"/>
      <c r="O14315" t="s">
        <v>12441</v>
      </c>
      <c r="P14315" t="s">
        <v>20965</v>
      </c>
    </row>
    <row r="14316" spans="1:16" x14ac:dyDescent="0.35">
      <c r="A14316" t="s">
        <v>0</v>
      </c>
      <c r="B14316" t="s">
        <v>25672</v>
      </c>
      <c r="C14316" t="s">
        <v>2955</v>
      </c>
      <c r="D14316" t="s">
        <v>4346</v>
      </c>
      <c r="E14316" t="s">
        <v>59</v>
      </c>
      <c r="F14316" t="b">
        <v>0</v>
      </c>
      <c r="G14316" t="s">
        <v>73</v>
      </c>
      <c r="H14316" s="1">
        <v>46176.668402777781</v>
      </c>
      <c r="I14316" t="b">
        <v>1</v>
      </c>
      <c r="J14316" t="b">
        <v>1</v>
      </c>
      <c r="K14316" t="s">
        <v>41</v>
      </c>
      <c r="L14316" t="s">
        <v>60</v>
      </c>
      <c r="M14316">
        <v>45000</v>
      </c>
      <c r="N14316"/>
      <c r="O14316" t="s">
        <v>25673</v>
      </c>
    </row>
    <row r="14317" spans="1:16" x14ac:dyDescent="0.35">
      <c r="A14317" t="s">
        <v>0</v>
      </c>
      <c r="B14317" t="s">
        <v>25674</v>
      </c>
      <c r="C14317" t="s">
        <v>315</v>
      </c>
      <c r="D14317" t="s">
        <v>2360</v>
      </c>
      <c r="E14317" t="s">
        <v>59</v>
      </c>
      <c r="F14317" t="b">
        <v>0</v>
      </c>
      <c r="G14317" t="s">
        <v>65</v>
      </c>
      <c r="H14317" s="1">
        <v>46176.668437499997</v>
      </c>
      <c r="I14317" t="b">
        <v>1</v>
      </c>
      <c r="J14317" t="b">
        <v>0</v>
      </c>
      <c r="K14317" t="s">
        <v>41</v>
      </c>
      <c r="L14317" t="s">
        <v>74</v>
      </c>
      <c r="M14317"/>
      <c r="N14317">
        <v>35</v>
      </c>
      <c r="O14317" t="s">
        <v>17885</v>
      </c>
      <c r="P14317" t="s">
        <v>219</v>
      </c>
    </row>
    <row r="14318" spans="1:16" x14ac:dyDescent="0.35">
      <c r="A14318" t="s">
        <v>0</v>
      </c>
      <c r="B14318" t="s">
        <v>996</v>
      </c>
      <c r="C14318" t="s">
        <v>246</v>
      </c>
      <c r="D14318" t="s">
        <v>4526</v>
      </c>
      <c r="E14318" t="s">
        <v>59</v>
      </c>
      <c r="F14318" t="b">
        <v>0</v>
      </c>
      <c r="G14318" t="s">
        <v>65</v>
      </c>
      <c r="H14318" s="1">
        <v>46176.668483796297</v>
      </c>
      <c r="I14318" t="b">
        <v>0</v>
      </c>
      <c r="J14318" t="b">
        <v>0</v>
      </c>
      <c r="K14318" t="s">
        <v>41</v>
      </c>
      <c r="L14318" t="s">
        <v>74</v>
      </c>
      <c r="M14318"/>
      <c r="N14318">
        <v>39.5</v>
      </c>
      <c r="O14318" t="s">
        <v>1164</v>
      </c>
      <c r="P14318" t="s">
        <v>22516</v>
      </c>
    </row>
    <row r="14319" spans="1:16" x14ac:dyDescent="0.35">
      <c r="A14319" t="s">
        <v>3</v>
      </c>
      <c r="B14319" t="s">
        <v>25675</v>
      </c>
      <c r="C14319" t="s">
        <v>76</v>
      </c>
      <c r="D14319" t="s">
        <v>4346</v>
      </c>
      <c r="E14319" t="s">
        <v>59</v>
      </c>
      <c r="F14319" t="b">
        <v>1</v>
      </c>
      <c r="G14319" t="s">
        <v>13</v>
      </c>
      <c r="H14319" s="1">
        <v>46176.668749999997</v>
      </c>
      <c r="I14319" t="b">
        <v>0</v>
      </c>
      <c r="J14319" t="b">
        <v>0</v>
      </c>
      <c r="K14319" t="s">
        <v>13</v>
      </c>
      <c r="L14319" t="s">
        <v>60</v>
      </c>
      <c r="M14319">
        <v>86500</v>
      </c>
      <c r="N14319"/>
      <c r="O14319" t="s">
        <v>25676</v>
      </c>
      <c r="P14319" t="s">
        <v>1998</v>
      </c>
    </row>
    <row r="14320" spans="1:16" x14ac:dyDescent="0.35">
      <c r="A14320" t="s">
        <v>0</v>
      </c>
      <c r="B14320" t="s">
        <v>996</v>
      </c>
      <c r="C14320" t="s">
        <v>913</v>
      </c>
      <c r="D14320" t="s">
        <v>20103</v>
      </c>
      <c r="E14320" t="s">
        <v>59</v>
      </c>
      <c r="F14320" t="b">
        <v>0</v>
      </c>
      <c r="G14320" t="s">
        <v>20</v>
      </c>
      <c r="H14320" s="1">
        <v>46176.669108796297</v>
      </c>
      <c r="I14320" t="b">
        <v>0</v>
      </c>
      <c r="J14320" t="b">
        <v>0</v>
      </c>
      <c r="K14320" t="s">
        <v>20</v>
      </c>
      <c r="L14320" t="s">
        <v>60</v>
      </c>
      <c r="M14320">
        <v>52500</v>
      </c>
      <c r="N14320"/>
      <c r="O14320" t="s">
        <v>963</v>
      </c>
      <c r="P14320" t="s">
        <v>25677</v>
      </c>
    </row>
    <row r="14321" spans="1:16" x14ac:dyDescent="0.35">
      <c r="A14321" t="s">
        <v>8</v>
      </c>
      <c r="B14321" t="s">
        <v>25678</v>
      </c>
      <c r="C14321" t="s">
        <v>21368</v>
      </c>
      <c r="D14321" t="s">
        <v>4526</v>
      </c>
      <c r="E14321" t="s">
        <v>59</v>
      </c>
      <c r="F14321" t="b">
        <v>0</v>
      </c>
      <c r="G14321" t="s">
        <v>89</v>
      </c>
      <c r="H14321" s="1">
        <v>46176.669872685183</v>
      </c>
      <c r="I14321" t="b">
        <v>0</v>
      </c>
      <c r="J14321" t="b">
        <v>1</v>
      </c>
      <c r="K14321" t="s">
        <v>41</v>
      </c>
      <c r="L14321" t="s">
        <v>60</v>
      </c>
      <c r="M14321">
        <v>130000</v>
      </c>
      <c r="N14321"/>
      <c r="O14321" t="s">
        <v>362</v>
      </c>
      <c r="P14321" t="s">
        <v>17636</v>
      </c>
    </row>
    <row r="14322" spans="1:16" x14ac:dyDescent="0.35">
      <c r="A14322" t="s">
        <v>3</v>
      </c>
      <c r="B14322" t="s">
        <v>25679</v>
      </c>
      <c r="C14322" t="s">
        <v>807</v>
      </c>
      <c r="D14322" t="s">
        <v>4526</v>
      </c>
      <c r="E14322" t="s">
        <v>59</v>
      </c>
      <c r="F14322" t="b">
        <v>0</v>
      </c>
      <c r="G14322" t="s">
        <v>77</v>
      </c>
      <c r="H14322" s="1">
        <v>46176.671388888892</v>
      </c>
      <c r="I14322" t="b">
        <v>0</v>
      </c>
      <c r="J14322" t="b">
        <v>0</v>
      </c>
      <c r="K14322" t="s">
        <v>41</v>
      </c>
      <c r="L14322" t="s">
        <v>60</v>
      </c>
      <c r="M14322">
        <v>123572.8</v>
      </c>
      <c r="N14322"/>
      <c r="O14322" t="s">
        <v>5305</v>
      </c>
      <c r="P14322" t="s">
        <v>25680</v>
      </c>
    </row>
    <row r="14323" spans="1:16" x14ac:dyDescent="0.35">
      <c r="A14323" t="s">
        <v>1</v>
      </c>
      <c r="B14323" t="s">
        <v>25681</v>
      </c>
      <c r="C14323" t="s">
        <v>175</v>
      </c>
      <c r="D14323" t="s">
        <v>2360</v>
      </c>
      <c r="E14323" t="s">
        <v>59</v>
      </c>
      <c r="F14323" t="b">
        <v>0</v>
      </c>
      <c r="G14323" t="s">
        <v>68</v>
      </c>
      <c r="H14323" s="1">
        <v>46176.671388888892</v>
      </c>
      <c r="I14323" t="b">
        <v>0</v>
      </c>
      <c r="J14323" t="b">
        <v>1</v>
      </c>
      <c r="K14323" t="s">
        <v>41</v>
      </c>
      <c r="L14323" t="s">
        <v>74</v>
      </c>
      <c r="M14323"/>
      <c r="N14323">
        <v>60</v>
      </c>
      <c r="O14323" t="s">
        <v>1251</v>
      </c>
      <c r="P14323" t="s">
        <v>177</v>
      </c>
    </row>
    <row r="14324" spans="1:16" x14ac:dyDescent="0.35">
      <c r="A14324" t="s">
        <v>1</v>
      </c>
      <c r="B14324" t="s">
        <v>799</v>
      </c>
      <c r="C14324" t="s">
        <v>356</v>
      </c>
      <c r="D14324" t="s">
        <v>4526</v>
      </c>
      <c r="E14324" t="s">
        <v>88</v>
      </c>
      <c r="F14324" t="b">
        <v>0</v>
      </c>
      <c r="G14324" t="s">
        <v>77</v>
      </c>
      <c r="H14324" s="1">
        <v>46176.671388888892</v>
      </c>
      <c r="I14324" t="b">
        <v>1</v>
      </c>
      <c r="J14324" t="b">
        <v>0</v>
      </c>
      <c r="K14324" t="s">
        <v>41</v>
      </c>
      <c r="L14324" t="s">
        <v>74</v>
      </c>
      <c r="M14324"/>
      <c r="N14324">
        <v>73.94</v>
      </c>
      <c r="O14324" t="s">
        <v>3576</v>
      </c>
      <c r="P14324" t="s">
        <v>24216</v>
      </c>
    </row>
    <row r="14325" spans="1:16" x14ac:dyDescent="0.35">
      <c r="A14325" t="s">
        <v>5</v>
      </c>
      <c r="B14325" t="s">
        <v>25682</v>
      </c>
      <c r="C14325" t="s">
        <v>11229</v>
      </c>
      <c r="D14325" t="s">
        <v>4346</v>
      </c>
      <c r="E14325" t="s">
        <v>59</v>
      </c>
      <c r="F14325" t="b">
        <v>0</v>
      </c>
      <c r="G14325" t="s">
        <v>40</v>
      </c>
      <c r="H14325" s="1">
        <v>46176.672986111109</v>
      </c>
      <c r="I14325" t="b">
        <v>0</v>
      </c>
      <c r="J14325" t="b">
        <v>0</v>
      </c>
      <c r="K14325" t="s">
        <v>40</v>
      </c>
      <c r="L14325" t="s">
        <v>60</v>
      </c>
      <c r="M14325">
        <v>92500</v>
      </c>
      <c r="N14325"/>
      <c r="O14325" t="s">
        <v>25683</v>
      </c>
      <c r="P14325" t="s">
        <v>25684</v>
      </c>
    </row>
    <row r="14326" spans="1:16" x14ac:dyDescent="0.35">
      <c r="A14326" t="s">
        <v>0</v>
      </c>
      <c r="B14326" t="s">
        <v>25685</v>
      </c>
      <c r="C14326" t="s">
        <v>1969</v>
      </c>
      <c r="D14326" t="s">
        <v>4346</v>
      </c>
      <c r="E14326" t="s">
        <v>88</v>
      </c>
      <c r="F14326" t="b">
        <v>0</v>
      </c>
      <c r="G14326" t="s">
        <v>65</v>
      </c>
      <c r="H14326" s="1">
        <v>46176.710069444453</v>
      </c>
      <c r="I14326" t="b">
        <v>0</v>
      </c>
      <c r="J14326" t="b">
        <v>1</v>
      </c>
      <c r="K14326" t="s">
        <v>41</v>
      </c>
      <c r="L14326" t="s">
        <v>74</v>
      </c>
      <c r="M14326"/>
      <c r="N14326">
        <v>39.5</v>
      </c>
      <c r="O14326" t="s">
        <v>25686</v>
      </c>
      <c r="P14326" t="s">
        <v>25687</v>
      </c>
    </row>
    <row r="14327" spans="1:16" x14ac:dyDescent="0.35">
      <c r="A14327" t="s">
        <v>0</v>
      </c>
      <c r="B14327" t="s">
        <v>0</v>
      </c>
      <c r="C14327" t="s">
        <v>25654</v>
      </c>
      <c r="D14327" t="s">
        <v>4346</v>
      </c>
      <c r="F14327" t="b">
        <v>0</v>
      </c>
      <c r="G14327" t="s">
        <v>40</v>
      </c>
      <c r="H14327" s="1">
        <v>46176.711458333331</v>
      </c>
      <c r="I14327" t="b">
        <v>1</v>
      </c>
      <c r="J14327" t="b">
        <v>0</v>
      </c>
      <c r="K14327" t="s">
        <v>40</v>
      </c>
      <c r="L14327" t="s">
        <v>74</v>
      </c>
      <c r="M14327"/>
      <c r="N14327">
        <v>25</v>
      </c>
      <c r="O14327" t="s">
        <v>19483</v>
      </c>
      <c r="P14327" t="s">
        <v>1314</v>
      </c>
    </row>
    <row r="14328" spans="1:16" x14ac:dyDescent="0.35">
      <c r="A14328" t="s">
        <v>8</v>
      </c>
      <c r="B14328" t="s">
        <v>25688</v>
      </c>
      <c r="C14328" t="s">
        <v>75</v>
      </c>
      <c r="D14328" t="s">
        <v>4526</v>
      </c>
      <c r="E14328" t="s">
        <v>59</v>
      </c>
      <c r="F14328" t="b">
        <v>0</v>
      </c>
      <c r="G14328" t="s">
        <v>65</v>
      </c>
      <c r="H14328" s="1">
        <v>46176.71162037037</v>
      </c>
      <c r="I14328" t="b">
        <v>0</v>
      </c>
      <c r="J14328" t="b">
        <v>0</v>
      </c>
      <c r="K14328" t="s">
        <v>41</v>
      </c>
      <c r="L14328" t="s">
        <v>60</v>
      </c>
      <c r="M14328">
        <v>87500</v>
      </c>
      <c r="N14328"/>
      <c r="O14328" t="s">
        <v>25689</v>
      </c>
      <c r="P14328" t="s">
        <v>208</v>
      </c>
    </row>
    <row r="14329" spans="1:16" x14ac:dyDescent="0.35">
      <c r="A14329" t="s">
        <v>6</v>
      </c>
      <c r="B14329" t="s">
        <v>6</v>
      </c>
      <c r="C14329" t="s">
        <v>7072</v>
      </c>
      <c r="D14329" t="s">
        <v>4346</v>
      </c>
      <c r="E14329" t="s">
        <v>59</v>
      </c>
      <c r="F14329" t="b">
        <v>0</v>
      </c>
      <c r="G14329" t="s">
        <v>40</v>
      </c>
      <c r="H14329" s="1">
        <v>46176.712754629632</v>
      </c>
      <c r="I14329" t="b">
        <v>0</v>
      </c>
      <c r="J14329" t="b">
        <v>0</v>
      </c>
      <c r="K14329" t="s">
        <v>40</v>
      </c>
      <c r="L14329" t="s">
        <v>60</v>
      </c>
      <c r="M14329">
        <v>39500</v>
      </c>
      <c r="N14329"/>
      <c r="O14329" t="s">
        <v>10626</v>
      </c>
      <c r="P14329" t="s">
        <v>25690</v>
      </c>
    </row>
    <row r="14330" spans="1:16" x14ac:dyDescent="0.35">
      <c r="A14330" t="s">
        <v>5</v>
      </c>
      <c r="B14330" t="s">
        <v>2188</v>
      </c>
      <c r="C14330" t="s">
        <v>356</v>
      </c>
      <c r="D14330" t="s">
        <v>4526</v>
      </c>
      <c r="E14330" t="s">
        <v>88</v>
      </c>
      <c r="F14330" t="b">
        <v>0</v>
      </c>
      <c r="G14330" t="s">
        <v>77</v>
      </c>
      <c r="H14330" s="1">
        <v>46176.71297453704</v>
      </c>
      <c r="I14330" t="b">
        <v>1</v>
      </c>
      <c r="J14330" t="b">
        <v>0</v>
      </c>
      <c r="K14330" t="s">
        <v>41</v>
      </c>
      <c r="L14330" t="s">
        <v>74</v>
      </c>
      <c r="M14330"/>
      <c r="N14330">
        <v>75</v>
      </c>
      <c r="O14330" t="s">
        <v>25691</v>
      </c>
      <c r="P14330" t="s">
        <v>24216</v>
      </c>
    </row>
    <row r="14331" spans="1:16" x14ac:dyDescent="0.35">
      <c r="A14331" t="s">
        <v>0</v>
      </c>
      <c r="B14331" t="s">
        <v>547</v>
      </c>
      <c r="C14331" t="s">
        <v>67</v>
      </c>
      <c r="D14331" t="s">
        <v>4526</v>
      </c>
      <c r="E14331" t="s">
        <v>59</v>
      </c>
      <c r="F14331" t="b">
        <v>0</v>
      </c>
      <c r="G14331" t="s">
        <v>77</v>
      </c>
      <c r="H14331" s="1">
        <v>46176.713171296287</v>
      </c>
      <c r="I14331" t="b">
        <v>1</v>
      </c>
      <c r="J14331" t="b">
        <v>0</v>
      </c>
      <c r="K14331" t="s">
        <v>41</v>
      </c>
      <c r="L14331" t="s">
        <v>60</v>
      </c>
      <c r="M14331">
        <v>185000</v>
      </c>
      <c r="N14331"/>
      <c r="O14331" t="s">
        <v>1815</v>
      </c>
      <c r="P14331" t="s">
        <v>25692</v>
      </c>
    </row>
    <row r="14332" spans="1:16" x14ac:dyDescent="0.35">
      <c r="A14332" t="s">
        <v>4</v>
      </c>
      <c r="B14332" t="s">
        <v>25693</v>
      </c>
      <c r="C14332" t="s">
        <v>76</v>
      </c>
      <c r="D14332" t="s">
        <v>6716</v>
      </c>
      <c r="E14332" t="s">
        <v>59</v>
      </c>
      <c r="F14332" t="b">
        <v>1</v>
      </c>
      <c r="G14332" t="s">
        <v>13</v>
      </c>
      <c r="H14332" s="1">
        <v>46176.713518518518</v>
      </c>
      <c r="I14332" t="b">
        <v>0</v>
      </c>
      <c r="J14332" t="b">
        <v>0</v>
      </c>
      <c r="K14332" t="s">
        <v>13</v>
      </c>
      <c r="L14332" t="s">
        <v>60</v>
      </c>
      <c r="M14332">
        <v>173000</v>
      </c>
      <c r="N14332"/>
      <c r="O14332" t="s">
        <v>4570</v>
      </c>
      <c r="P14332" t="s">
        <v>3082</v>
      </c>
    </row>
    <row r="14333" spans="1:16" x14ac:dyDescent="0.35">
      <c r="A14333" t="s">
        <v>1</v>
      </c>
      <c r="B14333" t="s">
        <v>25694</v>
      </c>
      <c r="C14333" t="s">
        <v>40</v>
      </c>
      <c r="D14333" t="s">
        <v>4526</v>
      </c>
      <c r="E14333" t="s">
        <v>59</v>
      </c>
      <c r="F14333" t="b">
        <v>0</v>
      </c>
      <c r="G14333" t="s">
        <v>40</v>
      </c>
      <c r="H14333" s="1">
        <v>46176.714699074073</v>
      </c>
      <c r="I14333" t="b">
        <v>1</v>
      </c>
      <c r="J14333" t="b">
        <v>0</v>
      </c>
      <c r="K14333" t="s">
        <v>40</v>
      </c>
      <c r="L14333" t="s">
        <v>60</v>
      </c>
      <c r="M14333">
        <v>275000</v>
      </c>
      <c r="N14333"/>
      <c r="O14333" t="s">
        <v>3886</v>
      </c>
      <c r="P14333" t="s">
        <v>25695</v>
      </c>
    </row>
    <row r="14334" spans="1:16" x14ac:dyDescent="0.35">
      <c r="A14334" t="s">
        <v>0</v>
      </c>
      <c r="B14334" t="s">
        <v>25696</v>
      </c>
      <c r="C14334" t="s">
        <v>1969</v>
      </c>
      <c r="D14334" t="s">
        <v>4526</v>
      </c>
      <c r="E14334" t="s">
        <v>59</v>
      </c>
      <c r="F14334" t="b">
        <v>0</v>
      </c>
      <c r="G14334" t="s">
        <v>65</v>
      </c>
      <c r="H14334" s="1">
        <v>46176.751736111109</v>
      </c>
      <c r="I14334" t="b">
        <v>0</v>
      </c>
      <c r="J14334" t="b">
        <v>0</v>
      </c>
      <c r="K14334" t="s">
        <v>41</v>
      </c>
      <c r="L14334" t="s">
        <v>60</v>
      </c>
      <c r="M14334">
        <v>80000</v>
      </c>
      <c r="N14334"/>
      <c r="O14334" t="s">
        <v>1059</v>
      </c>
      <c r="P14334" t="s">
        <v>25697</v>
      </c>
    </row>
    <row r="14335" spans="1:16" x14ac:dyDescent="0.35">
      <c r="A14335" t="s">
        <v>3</v>
      </c>
      <c r="B14335" t="s">
        <v>3220</v>
      </c>
      <c r="C14335" t="s">
        <v>25698</v>
      </c>
      <c r="D14335" t="s">
        <v>2360</v>
      </c>
      <c r="E14335" t="s">
        <v>59</v>
      </c>
      <c r="F14335" t="b">
        <v>0</v>
      </c>
      <c r="G14335" t="s">
        <v>65</v>
      </c>
      <c r="H14335" s="1">
        <v>46176.751736111109</v>
      </c>
      <c r="I14335" t="b">
        <v>0</v>
      </c>
      <c r="J14335" t="b">
        <v>0</v>
      </c>
      <c r="K14335" t="s">
        <v>41</v>
      </c>
      <c r="L14335" t="s">
        <v>74</v>
      </c>
      <c r="M14335"/>
      <c r="N14335">
        <v>72.5</v>
      </c>
      <c r="O14335" t="s">
        <v>3096</v>
      </c>
      <c r="P14335" t="s">
        <v>25699</v>
      </c>
    </row>
    <row r="14336" spans="1:16" x14ac:dyDescent="0.35">
      <c r="A14336" t="s">
        <v>0</v>
      </c>
      <c r="B14336" t="s">
        <v>25700</v>
      </c>
      <c r="C14336" t="s">
        <v>9978</v>
      </c>
      <c r="D14336" t="s">
        <v>4346</v>
      </c>
      <c r="E14336" t="s">
        <v>132</v>
      </c>
      <c r="F14336" t="b">
        <v>0</v>
      </c>
      <c r="G14336" t="s">
        <v>68</v>
      </c>
      <c r="H14336" s="1">
        <v>46176.751736111109</v>
      </c>
      <c r="I14336" t="b">
        <v>0</v>
      </c>
      <c r="J14336" t="b">
        <v>1</v>
      </c>
      <c r="K14336" t="s">
        <v>41</v>
      </c>
      <c r="L14336" t="s">
        <v>74</v>
      </c>
      <c r="M14336"/>
      <c r="N14336">
        <v>30.754999999999999</v>
      </c>
      <c r="O14336" t="s">
        <v>22101</v>
      </c>
      <c r="P14336" t="s">
        <v>288</v>
      </c>
    </row>
    <row r="14337" spans="1:16" x14ac:dyDescent="0.35">
      <c r="A14337" t="s">
        <v>6</v>
      </c>
      <c r="B14337" t="s">
        <v>23422</v>
      </c>
      <c r="C14337" t="s">
        <v>23423</v>
      </c>
      <c r="D14337" t="s">
        <v>4756</v>
      </c>
      <c r="E14337" t="s">
        <v>59</v>
      </c>
      <c r="F14337" t="b">
        <v>0</v>
      </c>
      <c r="G14337" t="s">
        <v>73</v>
      </c>
      <c r="H14337" s="1">
        <v>46176.751759259263</v>
      </c>
      <c r="I14337" t="b">
        <v>0</v>
      </c>
      <c r="J14337" t="b">
        <v>1</v>
      </c>
      <c r="K14337" t="s">
        <v>41</v>
      </c>
      <c r="L14337" t="s">
        <v>60</v>
      </c>
      <c r="M14337">
        <v>317000</v>
      </c>
      <c r="N14337"/>
      <c r="O14337" t="s">
        <v>23424</v>
      </c>
      <c r="P14337" t="s">
        <v>3954</v>
      </c>
    </row>
    <row r="14338" spans="1:16" x14ac:dyDescent="0.35">
      <c r="A14338" t="s">
        <v>2</v>
      </c>
      <c r="B14338" t="s">
        <v>25701</v>
      </c>
      <c r="C14338" t="s">
        <v>810</v>
      </c>
      <c r="D14338" t="s">
        <v>4346</v>
      </c>
      <c r="E14338" t="s">
        <v>59</v>
      </c>
      <c r="F14338" t="b">
        <v>0</v>
      </c>
      <c r="G14338" t="s">
        <v>77</v>
      </c>
      <c r="H14338" s="1">
        <v>46176.753206018519</v>
      </c>
      <c r="I14338" t="b">
        <v>0</v>
      </c>
      <c r="J14338" t="b">
        <v>1</v>
      </c>
      <c r="K14338" t="s">
        <v>41</v>
      </c>
      <c r="L14338" t="s">
        <v>60</v>
      </c>
      <c r="M14338">
        <v>145000</v>
      </c>
      <c r="N14338"/>
      <c r="O14338" t="s">
        <v>1461</v>
      </c>
      <c r="P14338" t="s">
        <v>25702</v>
      </c>
    </row>
    <row r="14339" spans="1:16" x14ac:dyDescent="0.35">
      <c r="A14339" t="s">
        <v>1</v>
      </c>
      <c r="B14339" t="s">
        <v>210</v>
      </c>
      <c r="C14339" t="s">
        <v>63</v>
      </c>
      <c r="D14339" t="s">
        <v>4346</v>
      </c>
      <c r="E14339" t="s">
        <v>59</v>
      </c>
      <c r="F14339" t="b">
        <v>0</v>
      </c>
      <c r="G14339" t="s">
        <v>89</v>
      </c>
      <c r="H14339" s="1">
        <v>46176.754537037043</v>
      </c>
      <c r="I14339" t="b">
        <v>0</v>
      </c>
      <c r="J14339" t="b">
        <v>1</v>
      </c>
      <c r="K14339" t="s">
        <v>41</v>
      </c>
      <c r="L14339" t="s">
        <v>60</v>
      </c>
      <c r="M14339">
        <v>120000</v>
      </c>
      <c r="N14339"/>
      <c r="O14339" t="s">
        <v>1692</v>
      </c>
      <c r="P14339" t="s">
        <v>25703</v>
      </c>
    </row>
    <row r="14340" spans="1:16" x14ac:dyDescent="0.35">
      <c r="A14340" t="s">
        <v>1</v>
      </c>
      <c r="B14340" t="s">
        <v>10393</v>
      </c>
      <c r="C14340" t="s">
        <v>13767</v>
      </c>
      <c r="D14340" t="s">
        <v>4346</v>
      </c>
      <c r="E14340" t="s">
        <v>59</v>
      </c>
      <c r="F14340" t="b">
        <v>0</v>
      </c>
      <c r="G14340" t="s">
        <v>19</v>
      </c>
      <c r="H14340" s="1">
        <v>46176.75545138889</v>
      </c>
      <c r="I14340" t="b">
        <v>1</v>
      </c>
      <c r="J14340" t="b">
        <v>0</v>
      </c>
      <c r="K14340" t="s">
        <v>19</v>
      </c>
      <c r="L14340" t="s">
        <v>60</v>
      </c>
      <c r="M14340">
        <v>1700000</v>
      </c>
      <c r="N14340"/>
      <c r="O14340" t="s">
        <v>23136</v>
      </c>
      <c r="P14340" t="s">
        <v>25704</v>
      </c>
    </row>
    <row r="14341" spans="1:16" x14ac:dyDescent="0.35">
      <c r="A14341" t="s">
        <v>1</v>
      </c>
      <c r="B14341" t="s">
        <v>25705</v>
      </c>
      <c r="C14341" t="s">
        <v>5026</v>
      </c>
      <c r="D14341" t="s">
        <v>7670</v>
      </c>
      <c r="E14341" t="s">
        <v>59</v>
      </c>
      <c r="F14341" t="b">
        <v>0</v>
      </c>
      <c r="G14341" t="s">
        <v>40</v>
      </c>
      <c r="H14341" s="1">
        <v>46176.756284722222</v>
      </c>
      <c r="I14341" t="b">
        <v>1</v>
      </c>
      <c r="J14341" t="b">
        <v>0</v>
      </c>
      <c r="K14341" t="s">
        <v>40</v>
      </c>
      <c r="L14341" t="s">
        <v>60</v>
      </c>
      <c r="M14341">
        <v>55000</v>
      </c>
      <c r="N14341"/>
      <c r="O14341" t="s">
        <v>21331</v>
      </c>
      <c r="P14341" t="s">
        <v>1418</v>
      </c>
    </row>
    <row r="14342" spans="1:16" x14ac:dyDescent="0.35">
      <c r="A14342" t="s">
        <v>0</v>
      </c>
      <c r="B14342" t="s">
        <v>0</v>
      </c>
      <c r="C14342" t="s">
        <v>11422</v>
      </c>
      <c r="D14342" t="s">
        <v>4526</v>
      </c>
      <c r="E14342" t="s">
        <v>88</v>
      </c>
      <c r="F14342" t="b">
        <v>0</v>
      </c>
      <c r="G14342" t="s">
        <v>65</v>
      </c>
      <c r="H14342" s="1">
        <v>46176.793425925927</v>
      </c>
      <c r="I14342" t="b">
        <v>0</v>
      </c>
      <c r="J14342" t="b">
        <v>0</v>
      </c>
      <c r="K14342" t="s">
        <v>41</v>
      </c>
      <c r="L14342" t="s">
        <v>74</v>
      </c>
      <c r="M14342"/>
      <c r="N14342">
        <v>22</v>
      </c>
      <c r="O14342" t="s">
        <v>8693</v>
      </c>
      <c r="P14342" t="s">
        <v>2318</v>
      </c>
    </row>
    <row r="14343" spans="1:16" x14ac:dyDescent="0.35">
      <c r="A14343" t="s">
        <v>5</v>
      </c>
      <c r="B14343" t="s">
        <v>25706</v>
      </c>
      <c r="C14343" t="s">
        <v>172</v>
      </c>
      <c r="D14343" t="s">
        <v>4526</v>
      </c>
      <c r="E14343" t="s">
        <v>59</v>
      </c>
      <c r="F14343" t="b">
        <v>0</v>
      </c>
      <c r="G14343" t="s">
        <v>77</v>
      </c>
      <c r="H14343" s="1">
        <v>46176.796226851853</v>
      </c>
      <c r="I14343" t="b">
        <v>1</v>
      </c>
      <c r="J14343" t="b">
        <v>0</v>
      </c>
      <c r="K14343" t="s">
        <v>41</v>
      </c>
      <c r="L14343" t="s">
        <v>60</v>
      </c>
      <c r="M14343">
        <v>225000</v>
      </c>
      <c r="N14343"/>
      <c r="O14343" t="s">
        <v>839</v>
      </c>
      <c r="P14343" t="s">
        <v>1623</v>
      </c>
    </row>
    <row r="14344" spans="1:16" x14ac:dyDescent="0.35">
      <c r="A14344" t="s">
        <v>1</v>
      </c>
      <c r="B14344" t="s">
        <v>3069</v>
      </c>
      <c r="C14344" t="s">
        <v>112</v>
      </c>
      <c r="D14344" t="s">
        <v>4526</v>
      </c>
      <c r="E14344" t="s">
        <v>59</v>
      </c>
      <c r="F14344" t="b">
        <v>0</v>
      </c>
      <c r="G14344" t="s">
        <v>65</v>
      </c>
      <c r="H14344" s="1">
        <v>46176.796284722222</v>
      </c>
      <c r="I14344" t="b">
        <v>0</v>
      </c>
      <c r="J14344" t="b">
        <v>1</v>
      </c>
      <c r="K14344" t="s">
        <v>41</v>
      </c>
      <c r="L14344" t="s">
        <v>60</v>
      </c>
      <c r="M14344">
        <v>55000</v>
      </c>
      <c r="N14344"/>
      <c r="O14344" t="s">
        <v>170</v>
      </c>
      <c r="P14344" t="s">
        <v>25707</v>
      </c>
    </row>
    <row r="14345" spans="1:16" x14ac:dyDescent="0.35">
      <c r="A14345" t="s">
        <v>1</v>
      </c>
      <c r="B14345" t="s">
        <v>25708</v>
      </c>
      <c r="C14345" t="s">
        <v>500</v>
      </c>
      <c r="D14345" t="s">
        <v>24354</v>
      </c>
      <c r="E14345" t="s">
        <v>88</v>
      </c>
      <c r="F14345" t="b">
        <v>0</v>
      </c>
      <c r="G14345" t="s">
        <v>13</v>
      </c>
      <c r="H14345" s="1">
        <v>46176.796817129631</v>
      </c>
      <c r="I14345" t="b">
        <v>1</v>
      </c>
      <c r="J14345" t="b">
        <v>0</v>
      </c>
      <c r="K14345" t="s">
        <v>13</v>
      </c>
      <c r="L14345" t="s">
        <v>74</v>
      </c>
      <c r="M14345"/>
      <c r="N14345">
        <v>86.625</v>
      </c>
      <c r="O14345" t="s">
        <v>2027</v>
      </c>
      <c r="P14345" t="s">
        <v>25709</v>
      </c>
    </row>
    <row r="14346" spans="1:16" x14ac:dyDescent="0.35">
      <c r="A14346" t="s">
        <v>1</v>
      </c>
      <c r="B14346" t="s">
        <v>25710</v>
      </c>
      <c r="C14346" t="s">
        <v>20</v>
      </c>
      <c r="D14346" t="s">
        <v>20103</v>
      </c>
      <c r="E14346" t="s">
        <v>59</v>
      </c>
      <c r="F14346" t="b">
        <v>0</v>
      </c>
      <c r="G14346" t="s">
        <v>20</v>
      </c>
      <c r="H14346" s="1">
        <v>46176.797152777777</v>
      </c>
      <c r="I14346" t="b">
        <v>1</v>
      </c>
      <c r="J14346" t="b">
        <v>0</v>
      </c>
      <c r="K14346" t="s">
        <v>20</v>
      </c>
      <c r="L14346" t="s">
        <v>60</v>
      </c>
      <c r="M14346">
        <v>145000</v>
      </c>
      <c r="N14346"/>
      <c r="O14346" t="s">
        <v>25711</v>
      </c>
    </row>
    <row r="14347" spans="1:16" x14ac:dyDescent="0.35">
      <c r="A14347" t="s">
        <v>2</v>
      </c>
      <c r="B14347" t="s">
        <v>306</v>
      </c>
      <c r="C14347" t="s">
        <v>1743</v>
      </c>
      <c r="D14347" t="s">
        <v>4526</v>
      </c>
      <c r="E14347" t="s">
        <v>88</v>
      </c>
      <c r="F14347" t="b">
        <v>0</v>
      </c>
      <c r="G14347" t="s">
        <v>73</v>
      </c>
      <c r="H14347" s="1">
        <v>46176.835092592592</v>
      </c>
      <c r="I14347" t="b">
        <v>0</v>
      </c>
      <c r="J14347" t="b">
        <v>1</v>
      </c>
      <c r="K14347" t="s">
        <v>41</v>
      </c>
      <c r="L14347" t="s">
        <v>60</v>
      </c>
      <c r="M14347">
        <v>99000</v>
      </c>
      <c r="N14347"/>
      <c r="O14347" t="s">
        <v>403</v>
      </c>
      <c r="P14347" t="s">
        <v>25712</v>
      </c>
    </row>
    <row r="14348" spans="1:16" x14ac:dyDescent="0.35">
      <c r="A14348" t="s">
        <v>4</v>
      </c>
      <c r="B14348" t="s">
        <v>25713</v>
      </c>
      <c r="C14348" t="s">
        <v>190</v>
      </c>
      <c r="D14348" t="s">
        <v>4526</v>
      </c>
      <c r="E14348" t="s">
        <v>59</v>
      </c>
      <c r="F14348" t="b">
        <v>0</v>
      </c>
      <c r="G14348" t="s">
        <v>73</v>
      </c>
      <c r="H14348" s="1">
        <v>46176.835150462961</v>
      </c>
      <c r="I14348" t="b">
        <v>0</v>
      </c>
      <c r="J14348" t="b">
        <v>1</v>
      </c>
      <c r="K14348" t="s">
        <v>41</v>
      </c>
      <c r="L14348" t="s">
        <v>60</v>
      </c>
      <c r="M14348">
        <v>112500</v>
      </c>
      <c r="N14348"/>
      <c r="O14348" t="s">
        <v>10744</v>
      </c>
      <c r="P14348" t="s">
        <v>25714</v>
      </c>
    </row>
    <row r="14349" spans="1:16" x14ac:dyDescent="0.35">
      <c r="A14349" t="s">
        <v>4</v>
      </c>
      <c r="B14349" t="s">
        <v>10180</v>
      </c>
      <c r="C14349" t="s">
        <v>253</v>
      </c>
      <c r="D14349" t="s">
        <v>4526</v>
      </c>
      <c r="E14349" t="s">
        <v>59</v>
      </c>
      <c r="F14349" t="b">
        <v>0</v>
      </c>
      <c r="G14349" t="s">
        <v>73</v>
      </c>
      <c r="H14349" s="1">
        <v>46176.835162037038</v>
      </c>
      <c r="I14349" t="b">
        <v>1</v>
      </c>
      <c r="J14349" t="b">
        <v>0</v>
      </c>
      <c r="K14349" t="s">
        <v>41</v>
      </c>
      <c r="L14349" t="s">
        <v>60</v>
      </c>
      <c r="M14349">
        <v>66557.5</v>
      </c>
      <c r="N14349"/>
      <c r="O14349" t="s">
        <v>25715</v>
      </c>
      <c r="P14349" t="s">
        <v>283</v>
      </c>
    </row>
    <row r="14350" spans="1:16" x14ac:dyDescent="0.35">
      <c r="A14350" t="s">
        <v>3</v>
      </c>
      <c r="B14350" t="s">
        <v>25716</v>
      </c>
      <c r="C14350" t="s">
        <v>76</v>
      </c>
      <c r="D14350" t="s">
        <v>5349</v>
      </c>
      <c r="E14350" t="s">
        <v>59</v>
      </c>
      <c r="F14350" t="b">
        <v>1</v>
      </c>
      <c r="G14350" t="s">
        <v>41</v>
      </c>
      <c r="H14350" s="1">
        <v>46176.836481481478</v>
      </c>
      <c r="I14350" t="b">
        <v>0</v>
      </c>
      <c r="J14350" t="b">
        <v>0</v>
      </c>
      <c r="K14350" t="s">
        <v>41</v>
      </c>
      <c r="L14350" t="s">
        <v>60</v>
      </c>
      <c r="M14350">
        <v>115000</v>
      </c>
      <c r="N14350"/>
      <c r="O14350" t="s">
        <v>25717</v>
      </c>
      <c r="P14350" t="s">
        <v>25718</v>
      </c>
    </row>
    <row r="14351" spans="1:16" x14ac:dyDescent="0.35">
      <c r="A14351" t="s">
        <v>5</v>
      </c>
      <c r="B14351" t="s">
        <v>25719</v>
      </c>
      <c r="C14351" t="s">
        <v>76</v>
      </c>
      <c r="D14351" t="s">
        <v>4526</v>
      </c>
      <c r="E14351" t="s">
        <v>59</v>
      </c>
      <c r="F14351" t="b">
        <v>1</v>
      </c>
      <c r="G14351" t="s">
        <v>68</v>
      </c>
      <c r="H14351" s="1">
        <v>46176.837962962964</v>
      </c>
      <c r="I14351" t="b">
        <v>1</v>
      </c>
      <c r="J14351" t="b">
        <v>0</v>
      </c>
      <c r="K14351" t="s">
        <v>41</v>
      </c>
      <c r="L14351" t="s">
        <v>60</v>
      </c>
      <c r="M14351">
        <v>160000</v>
      </c>
      <c r="N14351"/>
      <c r="O14351" t="s">
        <v>25720</v>
      </c>
      <c r="P14351" t="s">
        <v>25721</v>
      </c>
    </row>
    <row r="14352" spans="1:16" x14ac:dyDescent="0.35">
      <c r="A14352" t="s">
        <v>0</v>
      </c>
      <c r="B14352" t="s">
        <v>9181</v>
      </c>
      <c r="C14352" t="s">
        <v>1384</v>
      </c>
      <c r="D14352" t="s">
        <v>4526</v>
      </c>
      <c r="E14352" t="s">
        <v>59</v>
      </c>
      <c r="F14352" t="b">
        <v>0</v>
      </c>
      <c r="G14352" t="s">
        <v>77</v>
      </c>
      <c r="H14352" s="1">
        <v>46176.876736111109</v>
      </c>
      <c r="I14352" t="b">
        <v>0</v>
      </c>
      <c r="J14352" t="b">
        <v>0</v>
      </c>
      <c r="K14352" t="s">
        <v>41</v>
      </c>
      <c r="L14352" t="s">
        <v>74</v>
      </c>
      <c r="M14352"/>
      <c r="N14352">
        <v>44</v>
      </c>
      <c r="O14352" t="s">
        <v>215</v>
      </c>
      <c r="P14352" t="s">
        <v>25722</v>
      </c>
    </row>
    <row r="14353" spans="1:16" x14ac:dyDescent="0.35">
      <c r="A14353" t="s">
        <v>0</v>
      </c>
      <c r="B14353" t="s">
        <v>25723</v>
      </c>
      <c r="C14353" t="s">
        <v>190</v>
      </c>
      <c r="D14353" t="s">
        <v>21392</v>
      </c>
      <c r="E14353" t="s">
        <v>88</v>
      </c>
      <c r="F14353" t="b">
        <v>0</v>
      </c>
      <c r="G14353" t="s">
        <v>73</v>
      </c>
      <c r="H14353" s="1">
        <v>46176.876759259263</v>
      </c>
      <c r="I14353" t="b">
        <v>1</v>
      </c>
      <c r="J14353" t="b">
        <v>0</v>
      </c>
      <c r="K14353" t="s">
        <v>41</v>
      </c>
      <c r="L14353" t="s">
        <v>74</v>
      </c>
      <c r="M14353"/>
      <c r="N14353">
        <v>125</v>
      </c>
      <c r="O14353" t="s">
        <v>21393</v>
      </c>
    </row>
    <row r="14354" spans="1:16" x14ac:dyDescent="0.35">
      <c r="A14354" t="s">
        <v>3</v>
      </c>
      <c r="B14354" t="s">
        <v>25724</v>
      </c>
      <c r="C14354" t="s">
        <v>1423</v>
      </c>
      <c r="D14354" t="s">
        <v>4587</v>
      </c>
      <c r="E14354" t="s">
        <v>59</v>
      </c>
      <c r="F14354" t="b">
        <v>0</v>
      </c>
      <c r="G14354" t="s">
        <v>89</v>
      </c>
      <c r="H14354" s="1">
        <v>46176.876759259263</v>
      </c>
      <c r="I14354" t="b">
        <v>0</v>
      </c>
      <c r="J14354" t="b">
        <v>0</v>
      </c>
      <c r="K14354" t="s">
        <v>41</v>
      </c>
      <c r="L14354" t="s">
        <v>74</v>
      </c>
      <c r="M14354"/>
      <c r="N14354">
        <v>33.5</v>
      </c>
      <c r="O14354" t="s">
        <v>10814</v>
      </c>
      <c r="P14354" t="s">
        <v>25725</v>
      </c>
    </row>
    <row r="14355" spans="1:16" x14ac:dyDescent="0.35">
      <c r="A14355" t="s">
        <v>0</v>
      </c>
      <c r="B14355" t="s">
        <v>25726</v>
      </c>
      <c r="C14355" t="s">
        <v>1311</v>
      </c>
      <c r="D14355" t="s">
        <v>4526</v>
      </c>
      <c r="E14355" t="s">
        <v>88</v>
      </c>
      <c r="F14355" t="b">
        <v>0</v>
      </c>
      <c r="G14355" t="s">
        <v>65</v>
      </c>
      <c r="H14355" s="1">
        <v>46176.876770833333</v>
      </c>
      <c r="I14355" t="b">
        <v>1</v>
      </c>
      <c r="J14355" t="b">
        <v>1</v>
      </c>
      <c r="K14355" t="s">
        <v>41</v>
      </c>
      <c r="L14355" t="s">
        <v>74</v>
      </c>
      <c r="M14355"/>
      <c r="N14355">
        <v>32.5</v>
      </c>
      <c r="O14355" t="s">
        <v>482</v>
      </c>
      <c r="P14355" t="s">
        <v>25727</v>
      </c>
    </row>
    <row r="14356" spans="1:16" x14ac:dyDescent="0.35">
      <c r="A14356" t="s">
        <v>0</v>
      </c>
      <c r="B14356" t="s">
        <v>25728</v>
      </c>
      <c r="C14356" t="s">
        <v>304</v>
      </c>
      <c r="D14356" t="s">
        <v>4526</v>
      </c>
      <c r="E14356" t="s">
        <v>59</v>
      </c>
      <c r="F14356" t="b">
        <v>0</v>
      </c>
      <c r="G14356" t="s">
        <v>77</v>
      </c>
      <c r="H14356" s="1">
        <v>46176.876770833333</v>
      </c>
      <c r="I14356" t="b">
        <v>1</v>
      </c>
      <c r="J14356" t="b">
        <v>0</v>
      </c>
      <c r="K14356" t="s">
        <v>41</v>
      </c>
      <c r="L14356" t="s">
        <v>60</v>
      </c>
      <c r="M14356">
        <v>152500</v>
      </c>
      <c r="N14356"/>
      <c r="O14356" t="s">
        <v>701</v>
      </c>
      <c r="P14356" t="s">
        <v>25729</v>
      </c>
    </row>
    <row r="14357" spans="1:16" x14ac:dyDescent="0.35">
      <c r="A14357" t="s">
        <v>0</v>
      </c>
      <c r="B14357" t="s">
        <v>25730</v>
      </c>
      <c r="C14357" t="s">
        <v>165</v>
      </c>
      <c r="D14357" t="s">
        <v>4526</v>
      </c>
      <c r="E14357" t="s">
        <v>59</v>
      </c>
      <c r="F14357" t="b">
        <v>0</v>
      </c>
      <c r="G14357" t="s">
        <v>73</v>
      </c>
      <c r="H14357" s="1">
        <v>46176.876817129632</v>
      </c>
      <c r="I14357" t="b">
        <v>1</v>
      </c>
      <c r="J14357" t="b">
        <v>1</v>
      </c>
      <c r="K14357" t="s">
        <v>41</v>
      </c>
      <c r="L14357" t="s">
        <v>60</v>
      </c>
      <c r="M14357">
        <v>161625</v>
      </c>
      <c r="N14357"/>
      <c r="O14357" t="s">
        <v>8556</v>
      </c>
      <c r="P14357" t="s">
        <v>3000</v>
      </c>
    </row>
    <row r="14358" spans="1:16" x14ac:dyDescent="0.35">
      <c r="A14358" t="s">
        <v>6</v>
      </c>
      <c r="B14358" t="s">
        <v>25731</v>
      </c>
      <c r="C14358" t="s">
        <v>79</v>
      </c>
      <c r="D14358" t="s">
        <v>24160</v>
      </c>
      <c r="E14358" t="s">
        <v>59</v>
      </c>
      <c r="F14358" t="b">
        <v>0</v>
      </c>
      <c r="G14358" t="s">
        <v>77</v>
      </c>
      <c r="H14358" s="1">
        <v>46176.878206018519</v>
      </c>
      <c r="I14358" t="b">
        <v>0</v>
      </c>
      <c r="J14358" t="b">
        <v>0</v>
      </c>
      <c r="K14358" t="s">
        <v>41</v>
      </c>
      <c r="L14358" t="s">
        <v>60</v>
      </c>
      <c r="M14358">
        <v>200000</v>
      </c>
      <c r="N14358"/>
      <c r="O14358" t="s">
        <v>1990</v>
      </c>
      <c r="P14358" t="s">
        <v>3293</v>
      </c>
    </row>
    <row r="14359" spans="1:16" x14ac:dyDescent="0.35">
      <c r="A14359" t="s">
        <v>1</v>
      </c>
      <c r="B14359" t="s">
        <v>25732</v>
      </c>
      <c r="C14359" t="s">
        <v>532</v>
      </c>
      <c r="D14359" t="s">
        <v>4526</v>
      </c>
      <c r="E14359" t="s">
        <v>59</v>
      </c>
      <c r="F14359" t="b">
        <v>0</v>
      </c>
      <c r="G14359" t="s">
        <v>77</v>
      </c>
      <c r="H14359" s="1">
        <v>46176.879803240743</v>
      </c>
      <c r="I14359" t="b">
        <v>1</v>
      </c>
      <c r="J14359" t="b">
        <v>0</v>
      </c>
      <c r="K14359" t="s">
        <v>41</v>
      </c>
      <c r="L14359" t="s">
        <v>60</v>
      </c>
      <c r="M14359">
        <v>82500</v>
      </c>
      <c r="N14359"/>
      <c r="O14359" t="s">
        <v>25733</v>
      </c>
      <c r="P14359" t="s">
        <v>25734</v>
      </c>
    </row>
    <row r="14360" spans="1:16" x14ac:dyDescent="0.35">
      <c r="A14360" t="s">
        <v>3</v>
      </c>
      <c r="B14360" t="s">
        <v>25735</v>
      </c>
      <c r="C14360" t="s">
        <v>237</v>
      </c>
      <c r="D14360" t="s">
        <v>4526</v>
      </c>
      <c r="E14360" t="s">
        <v>59</v>
      </c>
      <c r="F14360" t="b">
        <v>0</v>
      </c>
      <c r="G14360" t="s">
        <v>89</v>
      </c>
      <c r="H14360" s="1">
        <v>46176.918425925927</v>
      </c>
      <c r="I14360" t="b">
        <v>0</v>
      </c>
      <c r="J14360" t="b">
        <v>0</v>
      </c>
      <c r="K14360" t="s">
        <v>41</v>
      </c>
      <c r="L14360" t="s">
        <v>60</v>
      </c>
      <c r="M14360">
        <v>127500</v>
      </c>
      <c r="N14360"/>
      <c r="O14360" t="s">
        <v>155</v>
      </c>
      <c r="P14360" t="s">
        <v>15414</v>
      </c>
    </row>
    <row r="14361" spans="1:16" x14ac:dyDescent="0.35">
      <c r="A14361" t="s">
        <v>0</v>
      </c>
      <c r="B14361" t="s">
        <v>5853</v>
      </c>
      <c r="C14361" t="s">
        <v>463</v>
      </c>
      <c r="D14361" t="s">
        <v>4526</v>
      </c>
      <c r="E14361" t="s">
        <v>59</v>
      </c>
      <c r="F14361" t="b">
        <v>0</v>
      </c>
      <c r="G14361" t="s">
        <v>77</v>
      </c>
      <c r="H14361" s="1">
        <v>46176.918425925927</v>
      </c>
      <c r="I14361" t="b">
        <v>0</v>
      </c>
      <c r="J14361" t="b">
        <v>1</v>
      </c>
      <c r="K14361" t="s">
        <v>41</v>
      </c>
      <c r="L14361" t="s">
        <v>60</v>
      </c>
      <c r="M14361">
        <v>75000</v>
      </c>
      <c r="N14361"/>
      <c r="O14361" t="s">
        <v>25736</v>
      </c>
      <c r="P14361" t="s">
        <v>25737</v>
      </c>
    </row>
    <row r="14362" spans="1:16" x14ac:dyDescent="0.35">
      <c r="A14362" t="s">
        <v>3</v>
      </c>
      <c r="B14362" t="s">
        <v>25738</v>
      </c>
      <c r="C14362" t="s">
        <v>190</v>
      </c>
      <c r="D14362" t="s">
        <v>4526</v>
      </c>
      <c r="E14362" t="s">
        <v>59</v>
      </c>
      <c r="F14362" t="b">
        <v>0</v>
      </c>
      <c r="G14362" t="s">
        <v>73</v>
      </c>
      <c r="H14362" s="1">
        <v>46176.918483796297</v>
      </c>
      <c r="I14362" t="b">
        <v>0</v>
      </c>
      <c r="J14362" t="b">
        <v>0</v>
      </c>
      <c r="K14362" t="s">
        <v>41</v>
      </c>
      <c r="L14362" t="s">
        <v>74</v>
      </c>
      <c r="M14362"/>
      <c r="N14362">
        <v>31.5</v>
      </c>
      <c r="O14362" t="s">
        <v>25739</v>
      </c>
      <c r="P14362" t="s">
        <v>1482</v>
      </c>
    </row>
    <row r="14363" spans="1:16" x14ac:dyDescent="0.35">
      <c r="A14363" t="s">
        <v>3</v>
      </c>
      <c r="B14363" t="s">
        <v>25740</v>
      </c>
      <c r="C14363" t="s">
        <v>41</v>
      </c>
      <c r="D14363" t="s">
        <v>4526</v>
      </c>
      <c r="E14363" t="s">
        <v>88</v>
      </c>
      <c r="F14363" t="b">
        <v>0</v>
      </c>
      <c r="G14363" t="s">
        <v>41</v>
      </c>
      <c r="H14363" s="1">
        <v>46176.91982638889</v>
      </c>
      <c r="I14363" t="b">
        <v>0</v>
      </c>
      <c r="J14363" t="b">
        <v>0</v>
      </c>
      <c r="K14363" t="s">
        <v>41</v>
      </c>
      <c r="L14363" t="s">
        <v>74</v>
      </c>
      <c r="M14363"/>
      <c r="N14363">
        <v>52.5</v>
      </c>
      <c r="O14363" t="s">
        <v>2183</v>
      </c>
      <c r="P14363" t="s">
        <v>1380</v>
      </c>
    </row>
    <row r="14364" spans="1:16" x14ac:dyDescent="0.35">
      <c r="A14364" t="s">
        <v>1</v>
      </c>
      <c r="B14364" t="s">
        <v>439</v>
      </c>
      <c r="C14364" t="s">
        <v>1644</v>
      </c>
      <c r="D14364" t="s">
        <v>4526</v>
      </c>
      <c r="E14364" t="s">
        <v>59</v>
      </c>
      <c r="F14364" t="b">
        <v>0</v>
      </c>
      <c r="G14364" t="s">
        <v>77</v>
      </c>
      <c r="H14364" s="1">
        <v>46176.921238425923</v>
      </c>
      <c r="I14364" t="b">
        <v>0</v>
      </c>
      <c r="J14364" t="b">
        <v>0</v>
      </c>
      <c r="K14364" t="s">
        <v>41</v>
      </c>
      <c r="L14364" t="s">
        <v>60</v>
      </c>
      <c r="M14364">
        <v>101000</v>
      </c>
      <c r="N14364"/>
      <c r="O14364" t="s">
        <v>25741</v>
      </c>
      <c r="P14364" t="s">
        <v>19504</v>
      </c>
    </row>
    <row r="14365" spans="1:16" x14ac:dyDescent="0.35">
      <c r="A14365" t="s">
        <v>1</v>
      </c>
      <c r="B14365" t="s">
        <v>439</v>
      </c>
      <c r="C14365" t="s">
        <v>1644</v>
      </c>
      <c r="D14365" t="s">
        <v>4526</v>
      </c>
      <c r="E14365" t="s">
        <v>59</v>
      </c>
      <c r="F14365" t="b">
        <v>0</v>
      </c>
      <c r="G14365" t="s">
        <v>89</v>
      </c>
      <c r="H14365" s="1">
        <v>46176.921388888892</v>
      </c>
      <c r="I14365" t="b">
        <v>0</v>
      </c>
      <c r="J14365" t="b">
        <v>0</v>
      </c>
      <c r="K14365" t="s">
        <v>41</v>
      </c>
      <c r="L14365" t="s">
        <v>60</v>
      </c>
      <c r="M14365">
        <v>101000</v>
      </c>
      <c r="N14365"/>
      <c r="O14365" t="s">
        <v>25741</v>
      </c>
      <c r="P14365" t="s">
        <v>19504</v>
      </c>
    </row>
    <row r="14366" spans="1:16" x14ac:dyDescent="0.35">
      <c r="A14366" t="s">
        <v>1</v>
      </c>
      <c r="B14366" t="s">
        <v>25742</v>
      </c>
      <c r="C14366" t="s">
        <v>980</v>
      </c>
      <c r="D14366" t="s">
        <v>4526</v>
      </c>
      <c r="E14366" t="s">
        <v>59</v>
      </c>
      <c r="F14366" t="b">
        <v>0</v>
      </c>
      <c r="G14366" t="s">
        <v>65</v>
      </c>
      <c r="H14366" s="1">
        <v>46176.921516203707</v>
      </c>
      <c r="I14366" t="b">
        <v>0</v>
      </c>
      <c r="J14366" t="b">
        <v>1</v>
      </c>
      <c r="K14366" t="s">
        <v>41</v>
      </c>
      <c r="L14366" t="s">
        <v>74</v>
      </c>
      <c r="M14366"/>
      <c r="N14366">
        <v>55</v>
      </c>
      <c r="O14366" t="s">
        <v>403</v>
      </c>
      <c r="P14366" t="s">
        <v>25743</v>
      </c>
    </row>
    <row r="14367" spans="1:16" x14ac:dyDescent="0.35">
      <c r="A14367" t="s">
        <v>2</v>
      </c>
      <c r="B14367" t="s">
        <v>25744</v>
      </c>
      <c r="C14367" t="s">
        <v>79</v>
      </c>
      <c r="D14367" t="s">
        <v>5175</v>
      </c>
      <c r="E14367" t="s">
        <v>59</v>
      </c>
      <c r="F14367" t="b">
        <v>0</v>
      </c>
      <c r="G14367" t="s">
        <v>77</v>
      </c>
      <c r="H14367" s="1">
        <v>46177.003229166658</v>
      </c>
      <c r="I14367" t="b">
        <v>0</v>
      </c>
      <c r="J14367" t="b">
        <v>1</v>
      </c>
      <c r="K14367" t="s">
        <v>41</v>
      </c>
      <c r="L14367" t="s">
        <v>60</v>
      </c>
      <c r="M14367">
        <v>271425</v>
      </c>
      <c r="N14367"/>
      <c r="O14367" t="s">
        <v>192</v>
      </c>
      <c r="P14367" t="s">
        <v>3297</v>
      </c>
    </row>
    <row r="14368" spans="1:16" x14ac:dyDescent="0.35">
      <c r="A14368" t="s">
        <v>4</v>
      </c>
      <c r="B14368" t="s">
        <v>25745</v>
      </c>
      <c r="C14368" t="s">
        <v>334</v>
      </c>
      <c r="D14368" t="s">
        <v>4526</v>
      </c>
      <c r="E14368" t="s">
        <v>59</v>
      </c>
      <c r="F14368" t="b">
        <v>0</v>
      </c>
      <c r="G14368" t="s">
        <v>41</v>
      </c>
      <c r="H14368" s="1">
        <v>46177.004479166673</v>
      </c>
      <c r="I14368" t="b">
        <v>0</v>
      </c>
      <c r="J14368" t="b">
        <v>1</v>
      </c>
      <c r="K14368" t="s">
        <v>41</v>
      </c>
      <c r="L14368" t="s">
        <v>60</v>
      </c>
      <c r="M14368">
        <v>240000</v>
      </c>
      <c r="N14368"/>
      <c r="O14368" t="s">
        <v>25746</v>
      </c>
      <c r="P14368" t="s">
        <v>25747</v>
      </c>
    </row>
    <row r="14369" spans="1:16" x14ac:dyDescent="0.35">
      <c r="A14369" t="s">
        <v>9</v>
      </c>
      <c r="B14369" t="s">
        <v>25748</v>
      </c>
      <c r="C14369" t="s">
        <v>984</v>
      </c>
      <c r="D14369" t="s">
        <v>4595</v>
      </c>
      <c r="F14369" t="b">
        <v>0</v>
      </c>
      <c r="G14369" t="s">
        <v>25</v>
      </c>
      <c r="H14369" s="1">
        <v>46177.005752314813</v>
      </c>
      <c r="I14369" t="b">
        <v>0</v>
      </c>
      <c r="J14369" t="b">
        <v>0</v>
      </c>
      <c r="K14369" t="s">
        <v>25</v>
      </c>
      <c r="L14369" t="s">
        <v>60</v>
      </c>
      <c r="M14369">
        <v>67500</v>
      </c>
      <c r="N14369"/>
      <c r="O14369" t="s">
        <v>22038</v>
      </c>
      <c r="P14369" t="s">
        <v>25749</v>
      </c>
    </row>
    <row r="14370" spans="1:16" x14ac:dyDescent="0.35">
      <c r="A14370" t="s">
        <v>1</v>
      </c>
      <c r="B14370" t="s">
        <v>1</v>
      </c>
      <c r="C14370" t="s">
        <v>25750</v>
      </c>
      <c r="D14370" t="s">
        <v>17626</v>
      </c>
      <c r="E14370" t="s">
        <v>59</v>
      </c>
      <c r="F14370" t="b">
        <v>0</v>
      </c>
      <c r="G14370" t="s">
        <v>89</v>
      </c>
      <c r="H14370" s="1">
        <v>46177.046284722222</v>
      </c>
      <c r="I14370" t="b">
        <v>0</v>
      </c>
      <c r="J14370" t="b">
        <v>1</v>
      </c>
      <c r="K14370" t="s">
        <v>41</v>
      </c>
      <c r="L14370" t="s">
        <v>60</v>
      </c>
      <c r="M14370">
        <v>126800</v>
      </c>
      <c r="N14370"/>
      <c r="O14370" t="s">
        <v>195</v>
      </c>
      <c r="P14370" t="s">
        <v>25751</v>
      </c>
    </row>
    <row r="14371" spans="1:16" x14ac:dyDescent="0.35">
      <c r="A14371" t="s">
        <v>1</v>
      </c>
      <c r="B14371" t="s">
        <v>439</v>
      </c>
      <c r="C14371" t="s">
        <v>172</v>
      </c>
      <c r="D14371" t="s">
        <v>4526</v>
      </c>
      <c r="E14371" t="s">
        <v>59</v>
      </c>
      <c r="F14371" t="b">
        <v>0</v>
      </c>
      <c r="G14371" t="s">
        <v>89</v>
      </c>
      <c r="H14371" s="1">
        <v>46177.21303240741</v>
      </c>
      <c r="I14371" t="b">
        <v>1</v>
      </c>
      <c r="J14371" t="b">
        <v>0</v>
      </c>
      <c r="K14371" t="s">
        <v>41</v>
      </c>
      <c r="L14371" t="s">
        <v>60</v>
      </c>
      <c r="M14371">
        <v>181000</v>
      </c>
      <c r="N14371"/>
      <c r="O14371" t="s">
        <v>2614</v>
      </c>
      <c r="P14371" t="s">
        <v>25752</v>
      </c>
    </row>
    <row r="14372" spans="1:16" x14ac:dyDescent="0.35">
      <c r="A14372" t="s">
        <v>0</v>
      </c>
      <c r="B14372" t="s">
        <v>25753</v>
      </c>
      <c r="C14372" t="s">
        <v>41</v>
      </c>
      <c r="D14372" t="s">
        <v>4346</v>
      </c>
      <c r="E14372" t="s">
        <v>59</v>
      </c>
      <c r="F14372" t="b">
        <v>0</v>
      </c>
      <c r="G14372" t="s">
        <v>41</v>
      </c>
      <c r="H14372" s="1">
        <v>46177.253067129634</v>
      </c>
      <c r="I14372" t="b">
        <v>0</v>
      </c>
      <c r="J14372" t="b">
        <v>1</v>
      </c>
      <c r="K14372" t="s">
        <v>41</v>
      </c>
      <c r="L14372" t="s">
        <v>60</v>
      </c>
      <c r="M14372">
        <v>115000</v>
      </c>
      <c r="N14372"/>
      <c r="O14372" t="s">
        <v>25754</v>
      </c>
      <c r="P14372" t="s">
        <v>1604</v>
      </c>
    </row>
    <row r="14373" spans="1:16" x14ac:dyDescent="0.35">
      <c r="A14373" t="s">
        <v>2</v>
      </c>
      <c r="B14373" t="s">
        <v>25755</v>
      </c>
      <c r="C14373" t="s">
        <v>637</v>
      </c>
      <c r="D14373" t="s">
        <v>17626</v>
      </c>
      <c r="E14373" t="s">
        <v>59</v>
      </c>
      <c r="F14373" t="b">
        <v>0</v>
      </c>
      <c r="G14373" t="s">
        <v>77</v>
      </c>
      <c r="H14373" s="1">
        <v>46177.253159722219</v>
      </c>
      <c r="I14373" t="b">
        <v>0</v>
      </c>
      <c r="J14373" t="b">
        <v>1</v>
      </c>
      <c r="K14373" t="s">
        <v>41</v>
      </c>
      <c r="L14373" t="s">
        <v>60</v>
      </c>
      <c r="M14373">
        <v>179000</v>
      </c>
      <c r="N14373"/>
      <c r="O14373" t="s">
        <v>1990</v>
      </c>
      <c r="P14373" t="s">
        <v>589</v>
      </c>
    </row>
    <row r="14374" spans="1:16" x14ac:dyDescent="0.35">
      <c r="A14374" t="s">
        <v>2</v>
      </c>
      <c r="B14374" t="s">
        <v>25756</v>
      </c>
      <c r="C14374" t="s">
        <v>369</v>
      </c>
      <c r="D14374" t="s">
        <v>17626</v>
      </c>
      <c r="E14374" t="s">
        <v>59</v>
      </c>
      <c r="F14374" t="b">
        <v>0</v>
      </c>
      <c r="G14374" t="s">
        <v>65</v>
      </c>
      <c r="H14374" s="1">
        <v>46177.253263888888</v>
      </c>
      <c r="I14374" t="b">
        <v>0</v>
      </c>
      <c r="J14374" t="b">
        <v>0</v>
      </c>
      <c r="K14374" t="s">
        <v>41</v>
      </c>
      <c r="L14374" t="s">
        <v>60</v>
      </c>
      <c r="M14374">
        <v>170000</v>
      </c>
      <c r="N14374"/>
      <c r="O14374" t="s">
        <v>2499</v>
      </c>
      <c r="P14374" t="s">
        <v>25757</v>
      </c>
    </row>
    <row r="14375" spans="1:16" x14ac:dyDescent="0.35">
      <c r="A14375" t="s">
        <v>1</v>
      </c>
      <c r="B14375" t="s">
        <v>316</v>
      </c>
      <c r="C14375" t="s">
        <v>25758</v>
      </c>
      <c r="D14375" t="s">
        <v>4756</v>
      </c>
      <c r="E14375" t="s">
        <v>59</v>
      </c>
      <c r="F14375" t="b">
        <v>0</v>
      </c>
      <c r="G14375" t="s">
        <v>77</v>
      </c>
      <c r="H14375" s="1">
        <v>46177.254641203697</v>
      </c>
      <c r="I14375" t="b">
        <v>1</v>
      </c>
      <c r="J14375" t="b">
        <v>1</v>
      </c>
      <c r="K14375" t="s">
        <v>41</v>
      </c>
      <c r="L14375" t="s">
        <v>60</v>
      </c>
      <c r="M14375">
        <v>118500</v>
      </c>
      <c r="N14375"/>
      <c r="O14375" t="s">
        <v>449</v>
      </c>
      <c r="P14375" t="s">
        <v>25759</v>
      </c>
    </row>
    <row r="14376" spans="1:16" x14ac:dyDescent="0.35">
      <c r="A14376" t="s">
        <v>0</v>
      </c>
      <c r="B14376" t="s">
        <v>25760</v>
      </c>
      <c r="C14376" t="s">
        <v>1068</v>
      </c>
      <c r="D14376" t="s">
        <v>4346</v>
      </c>
      <c r="E14376" t="s">
        <v>59</v>
      </c>
      <c r="F14376" t="b">
        <v>0</v>
      </c>
      <c r="G14376" t="s">
        <v>77</v>
      </c>
      <c r="H14376" s="1">
        <v>46177.293425925927</v>
      </c>
      <c r="I14376" t="b">
        <v>0</v>
      </c>
      <c r="J14376" t="b">
        <v>0</v>
      </c>
      <c r="K14376" t="s">
        <v>41</v>
      </c>
      <c r="L14376" t="s">
        <v>74</v>
      </c>
      <c r="M14376"/>
      <c r="N14376">
        <v>83.164999999999992</v>
      </c>
      <c r="O14376" t="s">
        <v>744</v>
      </c>
    </row>
    <row r="14377" spans="1:16" x14ac:dyDescent="0.35">
      <c r="A14377" t="s">
        <v>2</v>
      </c>
      <c r="B14377" t="s">
        <v>2852</v>
      </c>
      <c r="C14377" t="s">
        <v>10787</v>
      </c>
      <c r="D14377" t="s">
        <v>2360</v>
      </c>
      <c r="E14377" t="s">
        <v>59</v>
      </c>
      <c r="F14377" t="b">
        <v>0</v>
      </c>
      <c r="G14377" t="s">
        <v>13</v>
      </c>
      <c r="H14377" s="1">
        <v>46177.338530092587</v>
      </c>
      <c r="I14377" t="b">
        <v>0</v>
      </c>
      <c r="J14377" t="b">
        <v>0</v>
      </c>
      <c r="K14377" t="s">
        <v>13</v>
      </c>
      <c r="L14377" t="s">
        <v>60</v>
      </c>
      <c r="M14377">
        <v>111400</v>
      </c>
      <c r="N14377"/>
      <c r="O14377" t="s">
        <v>25761</v>
      </c>
      <c r="P14377" t="s">
        <v>25762</v>
      </c>
    </row>
    <row r="14378" spans="1:16" x14ac:dyDescent="0.35">
      <c r="A14378" t="s">
        <v>5</v>
      </c>
      <c r="B14378" t="s">
        <v>25763</v>
      </c>
      <c r="C14378" t="s">
        <v>5029</v>
      </c>
      <c r="D14378" t="s">
        <v>4562</v>
      </c>
      <c r="E14378" t="s">
        <v>232</v>
      </c>
      <c r="F14378" t="b">
        <v>0</v>
      </c>
      <c r="G14378" t="s">
        <v>40</v>
      </c>
      <c r="H14378" s="1">
        <v>46177.339699074073</v>
      </c>
      <c r="I14378" t="b">
        <v>1</v>
      </c>
      <c r="J14378" t="b">
        <v>0</v>
      </c>
      <c r="K14378" t="s">
        <v>40</v>
      </c>
      <c r="L14378" t="s">
        <v>60</v>
      </c>
      <c r="M14378">
        <v>100000</v>
      </c>
      <c r="N14378"/>
      <c r="O14378" t="s">
        <v>25764</v>
      </c>
      <c r="P14378" t="s">
        <v>25765</v>
      </c>
    </row>
    <row r="14379" spans="1:16" x14ac:dyDescent="0.35">
      <c r="A14379" t="s">
        <v>7</v>
      </c>
      <c r="B14379" t="s">
        <v>25766</v>
      </c>
      <c r="C14379" t="s">
        <v>142</v>
      </c>
      <c r="D14379" t="s">
        <v>4346</v>
      </c>
      <c r="E14379" t="s">
        <v>59</v>
      </c>
      <c r="F14379" t="b">
        <v>0</v>
      </c>
      <c r="G14379" t="s">
        <v>65</v>
      </c>
      <c r="H14379" s="1">
        <v>46177.376828703702</v>
      </c>
      <c r="I14379" t="b">
        <v>0</v>
      </c>
      <c r="J14379" t="b">
        <v>1</v>
      </c>
      <c r="K14379" t="s">
        <v>41</v>
      </c>
      <c r="L14379" t="s">
        <v>60</v>
      </c>
      <c r="M14379">
        <v>112500</v>
      </c>
      <c r="N14379"/>
      <c r="O14379" t="s">
        <v>25767</v>
      </c>
      <c r="P14379" t="s">
        <v>24282</v>
      </c>
    </row>
    <row r="14380" spans="1:16" x14ac:dyDescent="0.35">
      <c r="A14380" t="s">
        <v>1</v>
      </c>
      <c r="B14380" t="s">
        <v>25768</v>
      </c>
      <c r="C14380" t="s">
        <v>40</v>
      </c>
      <c r="D14380" t="s">
        <v>4526</v>
      </c>
      <c r="E14380" t="s">
        <v>59</v>
      </c>
      <c r="F14380" t="b">
        <v>0</v>
      </c>
      <c r="G14380" t="s">
        <v>40</v>
      </c>
      <c r="H14380" s="1">
        <v>46177.381284722222</v>
      </c>
      <c r="I14380" t="b">
        <v>1</v>
      </c>
      <c r="J14380" t="b">
        <v>0</v>
      </c>
      <c r="K14380" t="s">
        <v>40</v>
      </c>
      <c r="L14380" t="s">
        <v>60</v>
      </c>
      <c r="M14380">
        <v>54000</v>
      </c>
      <c r="N14380"/>
      <c r="O14380" t="s">
        <v>25769</v>
      </c>
      <c r="P14380" t="s">
        <v>25425</v>
      </c>
    </row>
    <row r="14381" spans="1:16" x14ac:dyDescent="0.35">
      <c r="A14381" t="s">
        <v>4</v>
      </c>
      <c r="B14381" t="s">
        <v>3412</v>
      </c>
      <c r="C14381" t="s">
        <v>3130</v>
      </c>
      <c r="D14381" t="s">
        <v>4526</v>
      </c>
      <c r="E14381" t="s">
        <v>88</v>
      </c>
      <c r="F14381" t="b">
        <v>0</v>
      </c>
      <c r="G14381" t="s">
        <v>89</v>
      </c>
      <c r="H14381" s="1">
        <v>46177.418483796297</v>
      </c>
      <c r="I14381" t="b">
        <v>0</v>
      </c>
      <c r="J14381" t="b">
        <v>1</v>
      </c>
      <c r="K14381" t="s">
        <v>41</v>
      </c>
      <c r="L14381" t="s">
        <v>74</v>
      </c>
      <c r="M14381"/>
      <c r="N14381">
        <v>42.75</v>
      </c>
      <c r="O14381" t="s">
        <v>4487</v>
      </c>
      <c r="P14381" t="s">
        <v>17325</v>
      </c>
    </row>
    <row r="14382" spans="1:16" x14ac:dyDescent="0.35">
      <c r="A14382" t="s">
        <v>2</v>
      </c>
      <c r="B14382" t="s">
        <v>15278</v>
      </c>
      <c r="C14382" t="s">
        <v>79</v>
      </c>
      <c r="D14382" t="s">
        <v>2360</v>
      </c>
      <c r="E14382" t="s">
        <v>59</v>
      </c>
      <c r="F14382" t="b">
        <v>0</v>
      </c>
      <c r="G14382" t="s">
        <v>77</v>
      </c>
      <c r="H14382" s="1">
        <v>46177.419861111113</v>
      </c>
      <c r="I14382" t="b">
        <v>0</v>
      </c>
      <c r="J14382" t="b">
        <v>1</v>
      </c>
      <c r="K14382" t="s">
        <v>41</v>
      </c>
      <c r="L14382" t="s">
        <v>60</v>
      </c>
      <c r="M14382">
        <v>214500</v>
      </c>
      <c r="N14382"/>
      <c r="O14382" t="s">
        <v>424</v>
      </c>
      <c r="P14382" t="s">
        <v>15279</v>
      </c>
    </row>
    <row r="14383" spans="1:16" x14ac:dyDescent="0.35">
      <c r="A14383" t="s">
        <v>1</v>
      </c>
      <c r="B14383" t="s">
        <v>10614</v>
      </c>
      <c r="C14383" t="s">
        <v>4714</v>
      </c>
      <c r="D14383" t="s">
        <v>2360</v>
      </c>
      <c r="E14383" t="s">
        <v>59</v>
      </c>
      <c r="F14383" t="b">
        <v>0</v>
      </c>
      <c r="G14383" t="s">
        <v>77</v>
      </c>
      <c r="H14383" s="1">
        <v>46177.421249999999</v>
      </c>
      <c r="I14383" t="b">
        <v>0</v>
      </c>
      <c r="J14383" t="b">
        <v>1</v>
      </c>
      <c r="K14383" t="s">
        <v>41</v>
      </c>
      <c r="L14383" t="s">
        <v>60</v>
      </c>
      <c r="M14383">
        <v>165000</v>
      </c>
      <c r="N14383"/>
      <c r="O14383" t="s">
        <v>424</v>
      </c>
      <c r="P14383" t="s">
        <v>25770</v>
      </c>
    </row>
    <row r="14384" spans="1:16" x14ac:dyDescent="0.35">
      <c r="A14384" t="s">
        <v>5</v>
      </c>
      <c r="B14384" t="s">
        <v>25771</v>
      </c>
      <c r="C14384" t="s">
        <v>5029</v>
      </c>
      <c r="D14384" t="s">
        <v>21470</v>
      </c>
      <c r="E14384" t="s">
        <v>59</v>
      </c>
      <c r="F14384" t="b">
        <v>0</v>
      </c>
      <c r="G14384" t="s">
        <v>40</v>
      </c>
      <c r="H14384" s="1">
        <v>46177.423055555562</v>
      </c>
      <c r="I14384" t="b">
        <v>0</v>
      </c>
      <c r="J14384" t="b">
        <v>0</v>
      </c>
      <c r="K14384" t="s">
        <v>40</v>
      </c>
      <c r="L14384" t="s">
        <v>60</v>
      </c>
      <c r="M14384">
        <v>425000</v>
      </c>
      <c r="N14384"/>
      <c r="O14384" t="s">
        <v>25772</v>
      </c>
      <c r="P14384" t="s">
        <v>25773</v>
      </c>
    </row>
    <row r="14385" spans="1:16" x14ac:dyDescent="0.35">
      <c r="A14385" t="s">
        <v>0</v>
      </c>
      <c r="B14385" t="s">
        <v>11453</v>
      </c>
      <c r="C14385" t="s">
        <v>8146</v>
      </c>
      <c r="D14385" t="s">
        <v>4599</v>
      </c>
      <c r="E14385" t="s">
        <v>59</v>
      </c>
      <c r="F14385" t="b">
        <v>0</v>
      </c>
      <c r="G14385" t="s">
        <v>40</v>
      </c>
      <c r="H14385" s="1">
        <v>46177.461388888893</v>
      </c>
      <c r="I14385" t="b">
        <v>1</v>
      </c>
      <c r="J14385" t="b">
        <v>0</v>
      </c>
      <c r="K14385" t="s">
        <v>40</v>
      </c>
      <c r="L14385" t="s">
        <v>60</v>
      </c>
      <c r="M14385">
        <v>25800</v>
      </c>
      <c r="N14385"/>
      <c r="O14385" t="s">
        <v>15766</v>
      </c>
    </row>
    <row r="14386" spans="1:16" x14ac:dyDescent="0.35">
      <c r="A14386" t="s">
        <v>1</v>
      </c>
      <c r="B14386" t="s">
        <v>25774</v>
      </c>
      <c r="C14386" t="s">
        <v>955</v>
      </c>
      <c r="D14386" t="s">
        <v>5102</v>
      </c>
      <c r="E14386" t="s">
        <v>59</v>
      </c>
      <c r="F14386" t="b">
        <v>0</v>
      </c>
      <c r="G14386" t="s">
        <v>13</v>
      </c>
      <c r="H14386" s="1">
        <v>46177.463530092587</v>
      </c>
      <c r="I14386" t="b">
        <v>1</v>
      </c>
      <c r="J14386" t="b">
        <v>0</v>
      </c>
      <c r="K14386" t="s">
        <v>13</v>
      </c>
      <c r="L14386" t="s">
        <v>60</v>
      </c>
      <c r="M14386">
        <v>150000</v>
      </c>
      <c r="N14386"/>
      <c r="O14386" t="s">
        <v>25775</v>
      </c>
      <c r="P14386" t="s">
        <v>25776</v>
      </c>
    </row>
    <row r="14387" spans="1:16" x14ac:dyDescent="0.35">
      <c r="A14387" t="s">
        <v>7</v>
      </c>
      <c r="B14387" t="s">
        <v>4705</v>
      </c>
      <c r="C14387" t="s">
        <v>1156</v>
      </c>
      <c r="D14387" t="s">
        <v>4526</v>
      </c>
      <c r="E14387" t="s">
        <v>59</v>
      </c>
      <c r="F14387" t="b">
        <v>0</v>
      </c>
      <c r="G14387" t="s">
        <v>77</v>
      </c>
      <c r="H14387" s="1">
        <v>46177.501770833333</v>
      </c>
      <c r="I14387" t="b">
        <v>0</v>
      </c>
      <c r="J14387" t="b">
        <v>1</v>
      </c>
      <c r="K14387" t="s">
        <v>41</v>
      </c>
      <c r="L14387" t="s">
        <v>60</v>
      </c>
      <c r="M14387">
        <v>153000</v>
      </c>
      <c r="N14387"/>
      <c r="O14387" t="s">
        <v>424</v>
      </c>
    </row>
    <row r="14388" spans="1:16" x14ac:dyDescent="0.35">
      <c r="A14388" t="s">
        <v>9</v>
      </c>
      <c r="B14388" t="s">
        <v>25777</v>
      </c>
      <c r="C14388" t="s">
        <v>41</v>
      </c>
      <c r="D14388" t="s">
        <v>4346</v>
      </c>
      <c r="E14388" t="s">
        <v>59</v>
      </c>
      <c r="F14388" t="b">
        <v>0</v>
      </c>
      <c r="G14388" t="s">
        <v>41</v>
      </c>
      <c r="H14388" s="1">
        <v>46177.503148148149</v>
      </c>
      <c r="I14388" t="b">
        <v>0</v>
      </c>
      <c r="J14388" t="b">
        <v>1</v>
      </c>
      <c r="K14388" t="s">
        <v>41</v>
      </c>
      <c r="L14388" t="s">
        <v>60</v>
      </c>
      <c r="M14388">
        <v>112500</v>
      </c>
      <c r="N14388"/>
      <c r="O14388" t="s">
        <v>25778</v>
      </c>
      <c r="P14388" t="s">
        <v>25779</v>
      </c>
    </row>
    <row r="14389" spans="1:16" x14ac:dyDescent="0.35">
      <c r="A14389" t="s">
        <v>4</v>
      </c>
      <c r="B14389" t="s">
        <v>13524</v>
      </c>
      <c r="C14389" t="s">
        <v>436</v>
      </c>
      <c r="D14389" t="s">
        <v>4526</v>
      </c>
      <c r="E14389" t="s">
        <v>59</v>
      </c>
      <c r="F14389" t="b">
        <v>0</v>
      </c>
      <c r="G14389" t="s">
        <v>41</v>
      </c>
      <c r="H14389" s="1">
        <v>46177.503148148149</v>
      </c>
      <c r="I14389" t="b">
        <v>0</v>
      </c>
      <c r="J14389" t="b">
        <v>0</v>
      </c>
      <c r="K14389" t="s">
        <v>41</v>
      </c>
      <c r="L14389" t="s">
        <v>60</v>
      </c>
      <c r="M14389">
        <v>102500</v>
      </c>
      <c r="N14389"/>
      <c r="O14389" t="s">
        <v>25780</v>
      </c>
    </row>
    <row r="14390" spans="1:16" x14ac:dyDescent="0.35">
      <c r="A14390" t="s">
        <v>2</v>
      </c>
      <c r="B14390" t="s">
        <v>20287</v>
      </c>
      <c r="C14390" t="s">
        <v>326</v>
      </c>
      <c r="D14390" t="s">
        <v>4526</v>
      </c>
      <c r="E14390" t="s">
        <v>59</v>
      </c>
      <c r="F14390" t="b">
        <v>0</v>
      </c>
      <c r="G14390" t="s">
        <v>77</v>
      </c>
      <c r="H14390" s="1">
        <v>46177.503217592603</v>
      </c>
      <c r="I14390" t="b">
        <v>0</v>
      </c>
      <c r="J14390" t="b">
        <v>1</v>
      </c>
      <c r="K14390" t="s">
        <v>41</v>
      </c>
      <c r="L14390" t="s">
        <v>60</v>
      </c>
      <c r="M14390">
        <v>214500</v>
      </c>
      <c r="N14390"/>
      <c r="O14390" t="s">
        <v>424</v>
      </c>
      <c r="P14390" t="s">
        <v>20288</v>
      </c>
    </row>
    <row r="14391" spans="1:16" x14ac:dyDescent="0.35">
      <c r="A14391" t="s">
        <v>2</v>
      </c>
      <c r="B14391" t="s">
        <v>1861</v>
      </c>
      <c r="C14391" t="s">
        <v>25781</v>
      </c>
      <c r="D14391" t="s">
        <v>4756</v>
      </c>
      <c r="E14391" t="s">
        <v>59</v>
      </c>
      <c r="F14391" t="b">
        <v>0</v>
      </c>
      <c r="G14391" t="s">
        <v>65</v>
      </c>
      <c r="H14391" s="1">
        <v>46177.503263888888</v>
      </c>
      <c r="I14391" t="b">
        <v>0</v>
      </c>
      <c r="J14391" t="b">
        <v>0</v>
      </c>
      <c r="K14391" t="s">
        <v>41</v>
      </c>
      <c r="L14391" t="s">
        <v>60</v>
      </c>
      <c r="M14391">
        <v>115000</v>
      </c>
      <c r="N14391"/>
      <c r="O14391" t="s">
        <v>13416</v>
      </c>
      <c r="P14391" t="s">
        <v>25782</v>
      </c>
    </row>
    <row r="14392" spans="1:16" x14ac:dyDescent="0.35">
      <c r="A14392" t="s">
        <v>5</v>
      </c>
      <c r="B14392" t="s">
        <v>25783</v>
      </c>
      <c r="C14392" t="s">
        <v>185</v>
      </c>
      <c r="D14392" t="s">
        <v>24507</v>
      </c>
      <c r="E14392" t="s">
        <v>59</v>
      </c>
      <c r="F14392" t="b">
        <v>0</v>
      </c>
      <c r="G14392" t="s">
        <v>19</v>
      </c>
      <c r="H14392" s="1">
        <v>46177.505462962959</v>
      </c>
      <c r="I14392" t="b">
        <v>0</v>
      </c>
      <c r="J14392" t="b">
        <v>0</v>
      </c>
      <c r="K14392" t="s">
        <v>19</v>
      </c>
      <c r="L14392" t="s">
        <v>60</v>
      </c>
      <c r="M14392">
        <v>3000000</v>
      </c>
      <c r="N14392"/>
      <c r="O14392" t="s">
        <v>25784</v>
      </c>
      <c r="P14392" t="s">
        <v>25785</v>
      </c>
    </row>
    <row r="14393" spans="1:16" x14ac:dyDescent="0.35">
      <c r="A14393" t="s">
        <v>2</v>
      </c>
      <c r="B14393" t="s">
        <v>275</v>
      </c>
      <c r="C14393" t="s">
        <v>8445</v>
      </c>
      <c r="D14393" t="s">
        <v>4526</v>
      </c>
      <c r="E14393" t="s">
        <v>59</v>
      </c>
      <c r="F14393" t="b">
        <v>0</v>
      </c>
      <c r="G14393" t="s">
        <v>40</v>
      </c>
      <c r="H14393" s="1">
        <v>46177.506354166668</v>
      </c>
      <c r="I14393" t="b">
        <v>1</v>
      </c>
      <c r="J14393" t="b">
        <v>0</v>
      </c>
      <c r="K14393" t="s">
        <v>40</v>
      </c>
      <c r="L14393" t="s">
        <v>60</v>
      </c>
      <c r="M14393">
        <v>63000</v>
      </c>
      <c r="N14393"/>
      <c r="O14393" t="s">
        <v>6753</v>
      </c>
      <c r="P14393" t="s">
        <v>954</v>
      </c>
    </row>
    <row r="14394" spans="1:16" x14ac:dyDescent="0.35">
      <c r="A14394" t="s">
        <v>2</v>
      </c>
      <c r="B14394" t="s">
        <v>275</v>
      </c>
      <c r="C14394" t="s">
        <v>8445</v>
      </c>
      <c r="D14394" t="s">
        <v>25786</v>
      </c>
      <c r="E14394" t="s">
        <v>59</v>
      </c>
      <c r="F14394" t="b">
        <v>0</v>
      </c>
      <c r="G14394" t="s">
        <v>40</v>
      </c>
      <c r="H14394" s="1">
        <v>46177.506365740737</v>
      </c>
      <c r="I14394" t="b">
        <v>1</v>
      </c>
      <c r="J14394" t="b">
        <v>0</v>
      </c>
      <c r="K14394" t="s">
        <v>40</v>
      </c>
      <c r="L14394" t="s">
        <v>60</v>
      </c>
      <c r="M14394">
        <v>63000</v>
      </c>
      <c r="N14394"/>
      <c r="O14394" t="s">
        <v>8147</v>
      </c>
      <c r="P14394" t="s">
        <v>954</v>
      </c>
    </row>
    <row r="14395" spans="1:16" x14ac:dyDescent="0.35">
      <c r="A14395" t="s">
        <v>0</v>
      </c>
      <c r="B14395" t="s">
        <v>25696</v>
      </c>
      <c r="C14395" t="s">
        <v>76</v>
      </c>
      <c r="D14395" t="s">
        <v>4526</v>
      </c>
      <c r="E14395" t="s">
        <v>59</v>
      </c>
      <c r="F14395" t="b">
        <v>1</v>
      </c>
      <c r="G14395" t="s">
        <v>65</v>
      </c>
      <c r="H14395" s="1">
        <v>46177.543425925927</v>
      </c>
      <c r="I14395" t="b">
        <v>0</v>
      </c>
      <c r="J14395" t="b">
        <v>0</v>
      </c>
      <c r="K14395" t="s">
        <v>41</v>
      </c>
      <c r="L14395" t="s">
        <v>60</v>
      </c>
      <c r="M14395">
        <v>80000</v>
      </c>
      <c r="N14395"/>
      <c r="O14395" t="s">
        <v>1059</v>
      </c>
      <c r="P14395" t="s">
        <v>25697</v>
      </c>
    </row>
    <row r="14396" spans="1:16" x14ac:dyDescent="0.35">
      <c r="A14396" t="s">
        <v>0</v>
      </c>
      <c r="B14396" t="s">
        <v>23368</v>
      </c>
      <c r="C14396" t="s">
        <v>1679</v>
      </c>
      <c r="D14396" t="s">
        <v>4526</v>
      </c>
      <c r="E14396" t="s">
        <v>59</v>
      </c>
      <c r="F14396" t="b">
        <v>0</v>
      </c>
      <c r="G14396" t="s">
        <v>65</v>
      </c>
      <c r="H14396" s="1">
        <v>46177.54346064815</v>
      </c>
      <c r="I14396" t="b">
        <v>0</v>
      </c>
      <c r="J14396" t="b">
        <v>1</v>
      </c>
      <c r="K14396" t="s">
        <v>41</v>
      </c>
      <c r="L14396" t="s">
        <v>60</v>
      </c>
      <c r="M14396">
        <v>95000</v>
      </c>
      <c r="N14396"/>
      <c r="O14396" t="s">
        <v>14187</v>
      </c>
      <c r="P14396" t="s">
        <v>23369</v>
      </c>
    </row>
    <row r="14397" spans="1:16" x14ac:dyDescent="0.35">
      <c r="A14397" t="s">
        <v>0</v>
      </c>
      <c r="B14397" t="s">
        <v>4318</v>
      </c>
      <c r="C14397" t="s">
        <v>5795</v>
      </c>
      <c r="D14397" t="s">
        <v>24119</v>
      </c>
      <c r="E14397" t="s">
        <v>59</v>
      </c>
      <c r="F14397" t="b">
        <v>0</v>
      </c>
      <c r="G14397" t="s">
        <v>40</v>
      </c>
      <c r="H14397" s="1">
        <v>46177.544710648152</v>
      </c>
      <c r="I14397" t="b">
        <v>1</v>
      </c>
      <c r="J14397" t="b">
        <v>0</v>
      </c>
      <c r="K14397" t="s">
        <v>40</v>
      </c>
      <c r="L14397" t="s">
        <v>60</v>
      </c>
      <c r="M14397">
        <v>90000</v>
      </c>
      <c r="N14397"/>
      <c r="O14397" t="s">
        <v>20662</v>
      </c>
      <c r="P14397" t="s">
        <v>25787</v>
      </c>
    </row>
    <row r="14398" spans="1:16" x14ac:dyDescent="0.35">
      <c r="A14398" t="s">
        <v>2</v>
      </c>
      <c r="B14398" t="s">
        <v>24742</v>
      </c>
      <c r="C14398" t="s">
        <v>637</v>
      </c>
      <c r="D14398" t="s">
        <v>4526</v>
      </c>
      <c r="E14398" t="s">
        <v>88</v>
      </c>
      <c r="F14398" t="b">
        <v>0</v>
      </c>
      <c r="G14398" t="s">
        <v>77</v>
      </c>
      <c r="H14398" s="1">
        <v>46177.54482638889</v>
      </c>
      <c r="I14398" t="b">
        <v>0</v>
      </c>
      <c r="J14398" t="b">
        <v>1</v>
      </c>
      <c r="K14398" t="s">
        <v>41</v>
      </c>
      <c r="L14398" t="s">
        <v>74</v>
      </c>
      <c r="M14398"/>
      <c r="N14398">
        <v>56.91</v>
      </c>
      <c r="O14398" t="s">
        <v>14695</v>
      </c>
      <c r="P14398" t="s">
        <v>25788</v>
      </c>
    </row>
    <row r="14399" spans="1:16" x14ac:dyDescent="0.35">
      <c r="A14399" t="s">
        <v>1</v>
      </c>
      <c r="B14399" t="s">
        <v>11408</v>
      </c>
      <c r="C14399" t="s">
        <v>200</v>
      </c>
      <c r="D14399" t="s">
        <v>4756</v>
      </c>
      <c r="E14399" t="s">
        <v>59</v>
      </c>
      <c r="F14399" t="b">
        <v>0</v>
      </c>
      <c r="G14399" t="s">
        <v>77</v>
      </c>
      <c r="H14399" s="1">
        <v>46177.546296296299</v>
      </c>
      <c r="I14399" t="b">
        <v>0</v>
      </c>
      <c r="J14399" t="b">
        <v>0</v>
      </c>
      <c r="K14399" t="s">
        <v>41</v>
      </c>
      <c r="L14399" t="s">
        <v>60</v>
      </c>
      <c r="M14399">
        <v>150000</v>
      </c>
      <c r="N14399"/>
      <c r="O14399" t="s">
        <v>25789</v>
      </c>
      <c r="P14399" t="s">
        <v>25790</v>
      </c>
    </row>
    <row r="14400" spans="1:16" x14ac:dyDescent="0.35">
      <c r="A14400" t="s">
        <v>4</v>
      </c>
      <c r="B14400" t="s">
        <v>21132</v>
      </c>
      <c r="C14400" t="s">
        <v>326</v>
      </c>
      <c r="D14400" t="s">
        <v>4526</v>
      </c>
      <c r="E14400" t="s">
        <v>59</v>
      </c>
      <c r="F14400" t="b">
        <v>0</v>
      </c>
      <c r="G14400" t="s">
        <v>77</v>
      </c>
      <c r="H14400" s="1">
        <v>46177.546307870369</v>
      </c>
      <c r="I14400" t="b">
        <v>0</v>
      </c>
      <c r="J14400" t="b">
        <v>1</v>
      </c>
      <c r="K14400" t="s">
        <v>41</v>
      </c>
      <c r="L14400" t="s">
        <v>60</v>
      </c>
      <c r="M14400">
        <v>175500</v>
      </c>
      <c r="N14400"/>
      <c r="O14400" t="s">
        <v>424</v>
      </c>
      <c r="P14400" t="s">
        <v>21133</v>
      </c>
    </row>
    <row r="14401" spans="1:16" x14ac:dyDescent="0.35">
      <c r="A14401" t="s">
        <v>0</v>
      </c>
      <c r="B14401" t="s">
        <v>25791</v>
      </c>
      <c r="C14401" t="s">
        <v>97</v>
      </c>
      <c r="D14401" t="s">
        <v>2360</v>
      </c>
      <c r="E14401" t="s">
        <v>59</v>
      </c>
      <c r="F14401" t="b">
        <v>0</v>
      </c>
      <c r="G14401" t="s">
        <v>89</v>
      </c>
      <c r="H14401" s="1">
        <v>46177.585092592592</v>
      </c>
      <c r="I14401" t="b">
        <v>0</v>
      </c>
      <c r="J14401" t="b">
        <v>0</v>
      </c>
      <c r="K14401" t="s">
        <v>41</v>
      </c>
      <c r="L14401" t="s">
        <v>74</v>
      </c>
      <c r="M14401"/>
      <c r="N14401">
        <v>20.5</v>
      </c>
      <c r="O14401" t="s">
        <v>3691</v>
      </c>
      <c r="P14401" t="s">
        <v>1759</v>
      </c>
    </row>
    <row r="14402" spans="1:16" x14ac:dyDescent="0.35">
      <c r="A14402" t="s">
        <v>3</v>
      </c>
      <c r="B14402" t="s">
        <v>4352</v>
      </c>
      <c r="C14402" t="s">
        <v>16133</v>
      </c>
      <c r="D14402" t="s">
        <v>4346</v>
      </c>
      <c r="E14402" t="s">
        <v>59</v>
      </c>
      <c r="F14402" t="b">
        <v>0</v>
      </c>
      <c r="G14402" t="s">
        <v>89</v>
      </c>
      <c r="H14402" s="1">
        <v>46177.585115740738</v>
      </c>
      <c r="I14402" t="b">
        <v>1</v>
      </c>
      <c r="J14402" t="b">
        <v>1</v>
      </c>
      <c r="K14402" t="s">
        <v>41</v>
      </c>
      <c r="L14402" t="s">
        <v>74</v>
      </c>
      <c r="M14402"/>
      <c r="N14402">
        <v>25.5</v>
      </c>
      <c r="O14402" t="s">
        <v>25792</v>
      </c>
    </row>
    <row r="14403" spans="1:16" x14ac:dyDescent="0.35">
      <c r="A14403" t="s">
        <v>4</v>
      </c>
      <c r="B14403" t="s">
        <v>25793</v>
      </c>
      <c r="C14403" t="s">
        <v>124</v>
      </c>
      <c r="D14403" t="s">
        <v>4526</v>
      </c>
      <c r="E14403" t="s">
        <v>59</v>
      </c>
      <c r="F14403" t="b">
        <v>0</v>
      </c>
      <c r="G14403" t="s">
        <v>68</v>
      </c>
      <c r="H14403" s="1">
        <v>46177.585127314807</v>
      </c>
      <c r="I14403" t="b">
        <v>0</v>
      </c>
      <c r="J14403" t="b">
        <v>1</v>
      </c>
      <c r="K14403" t="s">
        <v>41</v>
      </c>
      <c r="L14403" t="s">
        <v>60</v>
      </c>
      <c r="M14403">
        <v>105000</v>
      </c>
      <c r="N14403"/>
      <c r="O14403" t="s">
        <v>7887</v>
      </c>
      <c r="P14403" t="s">
        <v>25794</v>
      </c>
    </row>
    <row r="14404" spans="1:16" x14ac:dyDescent="0.35">
      <c r="A14404" t="s">
        <v>0</v>
      </c>
      <c r="B14404" t="s">
        <v>25795</v>
      </c>
      <c r="C14404" t="s">
        <v>97</v>
      </c>
      <c r="D14404" t="s">
        <v>2360</v>
      </c>
      <c r="E14404" t="s">
        <v>59</v>
      </c>
      <c r="F14404" t="b">
        <v>0</v>
      </c>
      <c r="G14404" t="s">
        <v>89</v>
      </c>
      <c r="H14404" s="1">
        <v>46177.585150462961</v>
      </c>
      <c r="I14404" t="b">
        <v>0</v>
      </c>
      <c r="J14404" t="b">
        <v>0</v>
      </c>
      <c r="K14404" t="s">
        <v>41</v>
      </c>
      <c r="L14404" t="s">
        <v>74</v>
      </c>
      <c r="M14404"/>
      <c r="N14404">
        <v>20.5</v>
      </c>
      <c r="O14404" t="s">
        <v>3691</v>
      </c>
      <c r="P14404" t="s">
        <v>1759</v>
      </c>
    </row>
    <row r="14405" spans="1:16" x14ac:dyDescent="0.35">
      <c r="A14405" t="s">
        <v>0</v>
      </c>
      <c r="B14405" t="s">
        <v>25796</v>
      </c>
      <c r="C14405" t="s">
        <v>543</v>
      </c>
      <c r="D14405" t="s">
        <v>4526</v>
      </c>
      <c r="E14405" t="s">
        <v>88</v>
      </c>
      <c r="F14405" t="b">
        <v>0</v>
      </c>
      <c r="G14405" t="s">
        <v>65</v>
      </c>
      <c r="H14405" s="1">
        <v>46177.585162037038</v>
      </c>
      <c r="I14405" t="b">
        <v>0</v>
      </c>
      <c r="J14405" t="b">
        <v>0</v>
      </c>
      <c r="K14405" t="s">
        <v>41</v>
      </c>
      <c r="L14405" t="s">
        <v>60</v>
      </c>
      <c r="M14405">
        <v>75000</v>
      </c>
      <c r="N14405"/>
      <c r="O14405" t="s">
        <v>1613</v>
      </c>
      <c r="P14405" t="s">
        <v>1181</v>
      </c>
    </row>
    <row r="14406" spans="1:16" x14ac:dyDescent="0.35">
      <c r="A14406" t="s">
        <v>5</v>
      </c>
      <c r="B14406" t="s">
        <v>25797</v>
      </c>
      <c r="C14406" t="s">
        <v>15788</v>
      </c>
      <c r="D14406" t="s">
        <v>4526</v>
      </c>
      <c r="E14406" t="s">
        <v>59</v>
      </c>
      <c r="F14406" t="b">
        <v>0</v>
      </c>
      <c r="G14406" t="s">
        <v>89</v>
      </c>
      <c r="H14406" s="1">
        <v>46177.587962962964</v>
      </c>
      <c r="I14406" t="b">
        <v>1</v>
      </c>
      <c r="J14406" t="b">
        <v>0</v>
      </c>
      <c r="K14406" t="s">
        <v>41</v>
      </c>
      <c r="L14406" t="s">
        <v>60</v>
      </c>
      <c r="M14406">
        <v>125000</v>
      </c>
      <c r="N14406"/>
      <c r="O14406" t="s">
        <v>1932</v>
      </c>
      <c r="P14406" t="s">
        <v>25798</v>
      </c>
    </row>
    <row r="14407" spans="1:16" x14ac:dyDescent="0.35">
      <c r="A14407" t="s">
        <v>0</v>
      </c>
      <c r="B14407" t="s">
        <v>0</v>
      </c>
      <c r="C14407" t="s">
        <v>12954</v>
      </c>
      <c r="D14407" t="s">
        <v>4346</v>
      </c>
      <c r="E14407" t="s">
        <v>59</v>
      </c>
      <c r="F14407" t="b">
        <v>0</v>
      </c>
      <c r="G14407" t="s">
        <v>73</v>
      </c>
      <c r="H14407" s="1">
        <v>46177.626759259263</v>
      </c>
      <c r="I14407" t="b">
        <v>0</v>
      </c>
      <c r="J14407" t="b">
        <v>1</v>
      </c>
      <c r="K14407" t="s">
        <v>41</v>
      </c>
      <c r="L14407" t="s">
        <v>60</v>
      </c>
      <c r="M14407">
        <v>90312.5</v>
      </c>
      <c r="N14407"/>
      <c r="O14407" t="s">
        <v>1501</v>
      </c>
      <c r="P14407" t="s">
        <v>25799</v>
      </c>
    </row>
    <row r="14408" spans="1:16" x14ac:dyDescent="0.35">
      <c r="A14408" t="s">
        <v>0</v>
      </c>
      <c r="B14408" t="s">
        <v>25800</v>
      </c>
      <c r="C14408" t="s">
        <v>25801</v>
      </c>
      <c r="D14408" t="s">
        <v>4526</v>
      </c>
      <c r="E14408" t="s">
        <v>59</v>
      </c>
      <c r="F14408" t="b">
        <v>0</v>
      </c>
      <c r="G14408" t="s">
        <v>68</v>
      </c>
      <c r="H14408" s="1">
        <v>46177.626782407409</v>
      </c>
      <c r="I14408" t="b">
        <v>0</v>
      </c>
      <c r="J14408" t="b">
        <v>0</v>
      </c>
      <c r="K14408" t="s">
        <v>41</v>
      </c>
      <c r="L14408" t="s">
        <v>60</v>
      </c>
      <c r="M14408">
        <v>200000</v>
      </c>
      <c r="N14408"/>
      <c r="O14408" t="s">
        <v>105</v>
      </c>
      <c r="P14408" t="s">
        <v>802</v>
      </c>
    </row>
    <row r="14409" spans="1:16" x14ac:dyDescent="0.35">
      <c r="A14409" t="s">
        <v>4</v>
      </c>
      <c r="B14409" t="s">
        <v>25802</v>
      </c>
      <c r="C14409" t="s">
        <v>97</v>
      </c>
      <c r="D14409" t="s">
        <v>4526</v>
      </c>
      <c r="E14409" t="s">
        <v>88</v>
      </c>
      <c r="F14409" t="b">
        <v>0</v>
      </c>
      <c r="G14409" t="s">
        <v>89</v>
      </c>
      <c r="H14409" s="1">
        <v>46177.626782407409</v>
      </c>
      <c r="I14409" t="b">
        <v>0</v>
      </c>
      <c r="J14409" t="b">
        <v>0</v>
      </c>
      <c r="K14409" t="s">
        <v>41</v>
      </c>
      <c r="L14409" t="s">
        <v>74</v>
      </c>
      <c r="M14409"/>
      <c r="N14409">
        <v>22.5</v>
      </c>
      <c r="O14409" t="s">
        <v>5092</v>
      </c>
      <c r="P14409" t="s">
        <v>1009</v>
      </c>
    </row>
    <row r="14410" spans="1:16" x14ac:dyDescent="0.35">
      <c r="A14410" t="s">
        <v>0</v>
      </c>
      <c r="B14410" t="s">
        <v>2532</v>
      </c>
      <c r="C14410" t="s">
        <v>76</v>
      </c>
      <c r="D14410" t="s">
        <v>4526</v>
      </c>
      <c r="E14410" t="s">
        <v>59</v>
      </c>
      <c r="F14410" t="b">
        <v>1</v>
      </c>
      <c r="G14410" t="s">
        <v>41</v>
      </c>
      <c r="H14410" s="1">
        <v>46177.628067129634</v>
      </c>
      <c r="I14410" t="b">
        <v>0</v>
      </c>
      <c r="J14410" t="b">
        <v>0</v>
      </c>
      <c r="K14410" t="s">
        <v>41</v>
      </c>
      <c r="L14410" t="s">
        <v>60</v>
      </c>
      <c r="M14410">
        <v>75000</v>
      </c>
      <c r="N14410"/>
      <c r="O14410" t="s">
        <v>20608</v>
      </c>
      <c r="P14410" t="s">
        <v>146</v>
      </c>
    </row>
    <row r="14411" spans="1:16" x14ac:dyDescent="0.35">
      <c r="A14411" t="s">
        <v>2</v>
      </c>
      <c r="B14411" t="s">
        <v>25803</v>
      </c>
      <c r="C14411" t="s">
        <v>112</v>
      </c>
      <c r="D14411" t="s">
        <v>4526</v>
      </c>
      <c r="E14411" t="s">
        <v>59</v>
      </c>
      <c r="F14411" t="b">
        <v>0</v>
      </c>
      <c r="G14411" t="s">
        <v>65</v>
      </c>
      <c r="H14411" s="1">
        <v>46177.628240740742</v>
      </c>
      <c r="I14411" t="b">
        <v>0</v>
      </c>
      <c r="J14411" t="b">
        <v>0</v>
      </c>
      <c r="K14411" t="s">
        <v>41</v>
      </c>
      <c r="L14411" t="s">
        <v>60</v>
      </c>
      <c r="M14411">
        <v>190000</v>
      </c>
      <c r="N14411"/>
      <c r="O14411" t="s">
        <v>25804</v>
      </c>
      <c r="P14411" t="s">
        <v>25805</v>
      </c>
    </row>
    <row r="14412" spans="1:16" x14ac:dyDescent="0.35">
      <c r="A14412" t="s">
        <v>1</v>
      </c>
      <c r="B14412" t="s">
        <v>470</v>
      </c>
      <c r="C14412" t="s">
        <v>81</v>
      </c>
      <c r="D14412" t="s">
        <v>4526</v>
      </c>
      <c r="E14412" t="s">
        <v>88</v>
      </c>
      <c r="F14412" t="b">
        <v>0</v>
      </c>
      <c r="G14412" t="s">
        <v>77</v>
      </c>
      <c r="H14412" s="1">
        <v>46177.629571759258</v>
      </c>
      <c r="I14412" t="b">
        <v>0</v>
      </c>
      <c r="J14412" t="b">
        <v>1</v>
      </c>
      <c r="K14412" t="s">
        <v>41</v>
      </c>
      <c r="L14412" t="s">
        <v>74</v>
      </c>
      <c r="M14412"/>
      <c r="N14412">
        <v>70</v>
      </c>
      <c r="O14412" t="s">
        <v>111</v>
      </c>
      <c r="P14412" t="s">
        <v>25806</v>
      </c>
    </row>
    <row r="14413" spans="1:16" x14ac:dyDescent="0.35">
      <c r="A14413" t="s">
        <v>1</v>
      </c>
      <c r="B14413" t="s">
        <v>2255</v>
      </c>
      <c r="C14413" t="s">
        <v>172</v>
      </c>
      <c r="D14413" t="s">
        <v>534</v>
      </c>
      <c r="E14413" t="s">
        <v>59</v>
      </c>
      <c r="F14413" t="b">
        <v>0</v>
      </c>
      <c r="G14413" t="s">
        <v>89</v>
      </c>
      <c r="H14413" s="1">
        <v>46177.629652777781</v>
      </c>
      <c r="I14413" t="b">
        <v>0</v>
      </c>
      <c r="J14413" t="b">
        <v>0</v>
      </c>
      <c r="K14413" t="s">
        <v>41</v>
      </c>
      <c r="L14413" t="s">
        <v>60</v>
      </c>
      <c r="M14413">
        <v>500000</v>
      </c>
      <c r="N14413"/>
      <c r="O14413" t="s">
        <v>534</v>
      </c>
      <c r="P14413" t="s">
        <v>25807</v>
      </c>
    </row>
    <row r="14414" spans="1:16" x14ac:dyDescent="0.35">
      <c r="A14414" t="s">
        <v>1</v>
      </c>
      <c r="B14414" t="s">
        <v>25808</v>
      </c>
      <c r="C14414" t="s">
        <v>175</v>
      </c>
      <c r="D14414" t="s">
        <v>4526</v>
      </c>
      <c r="E14414" t="s">
        <v>88</v>
      </c>
      <c r="F14414" t="b">
        <v>0</v>
      </c>
      <c r="G14414" t="s">
        <v>89</v>
      </c>
      <c r="H14414" s="1">
        <v>46177.629664351851</v>
      </c>
      <c r="I14414" t="b">
        <v>1</v>
      </c>
      <c r="J14414" t="b">
        <v>0</v>
      </c>
      <c r="K14414" t="s">
        <v>41</v>
      </c>
      <c r="L14414" t="s">
        <v>74</v>
      </c>
      <c r="M14414"/>
      <c r="N14414">
        <v>69</v>
      </c>
      <c r="O14414" t="s">
        <v>21921</v>
      </c>
      <c r="P14414" t="s">
        <v>25809</v>
      </c>
    </row>
    <row r="14415" spans="1:16" x14ac:dyDescent="0.35">
      <c r="A14415" t="s">
        <v>4</v>
      </c>
      <c r="B14415" t="s">
        <v>25810</v>
      </c>
      <c r="C14415" t="s">
        <v>76</v>
      </c>
      <c r="D14415" t="s">
        <v>4622</v>
      </c>
      <c r="E14415" t="s">
        <v>59</v>
      </c>
      <c r="F14415" t="b">
        <v>1</v>
      </c>
      <c r="G14415" t="s">
        <v>13048</v>
      </c>
      <c r="H14415" s="1">
        <v>46177.629930555559</v>
      </c>
      <c r="I14415" t="b">
        <v>1</v>
      </c>
      <c r="J14415" t="b">
        <v>0</v>
      </c>
      <c r="K14415" t="s">
        <v>13048</v>
      </c>
      <c r="L14415" t="s">
        <v>60</v>
      </c>
      <c r="M14415">
        <v>250000</v>
      </c>
      <c r="N14415"/>
      <c r="O14415" t="s">
        <v>4623</v>
      </c>
      <c r="P14415" t="s">
        <v>25811</v>
      </c>
    </row>
    <row r="14416" spans="1:16" x14ac:dyDescent="0.35">
      <c r="A14416" t="s">
        <v>4</v>
      </c>
      <c r="B14416" t="s">
        <v>25812</v>
      </c>
      <c r="C14416" t="s">
        <v>76</v>
      </c>
      <c r="D14416" t="s">
        <v>4622</v>
      </c>
      <c r="E14416" t="s">
        <v>59</v>
      </c>
      <c r="F14416" t="b">
        <v>1</v>
      </c>
      <c r="G14416" t="s">
        <v>20</v>
      </c>
      <c r="H14416" s="1">
        <v>46177.630486111113</v>
      </c>
      <c r="I14416" t="b">
        <v>1</v>
      </c>
      <c r="J14416" t="b">
        <v>0</v>
      </c>
      <c r="K14416" t="s">
        <v>20</v>
      </c>
      <c r="L14416" t="s">
        <v>60</v>
      </c>
      <c r="M14416">
        <v>85000</v>
      </c>
      <c r="N14416"/>
      <c r="O14416" t="s">
        <v>3687</v>
      </c>
      <c r="P14416" t="s">
        <v>25813</v>
      </c>
    </row>
    <row r="14417" spans="1:16" x14ac:dyDescent="0.35">
      <c r="A14417" t="s">
        <v>5</v>
      </c>
      <c r="B14417" t="s">
        <v>5</v>
      </c>
      <c r="C14417" t="s">
        <v>6120</v>
      </c>
      <c r="D14417" t="s">
        <v>4526</v>
      </c>
      <c r="E14417" t="s">
        <v>59</v>
      </c>
      <c r="F14417" t="b">
        <v>0</v>
      </c>
      <c r="G14417" t="s">
        <v>40</v>
      </c>
      <c r="H14417" s="1">
        <v>46177.631284722222</v>
      </c>
      <c r="I14417" t="b">
        <v>1</v>
      </c>
      <c r="J14417" t="b">
        <v>0</v>
      </c>
      <c r="K14417" t="s">
        <v>40</v>
      </c>
      <c r="L14417" t="s">
        <v>60</v>
      </c>
      <c r="M14417">
        <v>67500</v>
      </c>
      <c r="N14417"/>
      <c r="O14417" t="s">
        <v>19132</v>
      </c>
      <c r="P14417" t="s">
        <v>24253</v>
      </c>
    </row>
    <row r="14418" spans="1:16" x14ac:dyDescent="0.35">
      <c r="A14418" t="s">
        <v>4</v>
      </c>
      <c r="B14418" t="s">
        <v>25814</v>
      </c>
      <c r="C14418" t="s">
        <v>201</v>
      </c>
      <c r="D14418" t="s">
        <v>4526</v>
      </c>
      <c r="E14418" t="s">
        <v>59</v>
      </c>
      <c r="F14418" t="b">
        <v>0</v>
      </c>
      <c r="G14418" t="s">
        <v>77</v>
      </c>
      <c r="H14418" s="1">
        <v>46177.66846064815</v>
      </c>
      <c r="I14418" t="b">
        <v>1</v>
      </c>
      <c r="J14418" t="b">
        <v>0</v>
      </c>
      <c r="K14418" t="s">
        <v>41</v>
      </c>
      <c r="L14418" t="s">
        <v>60</v>
      </c>
      <c r="M14418">
        <v>80000</v>
      </c>
      <c r="N14418"/>
      <c r="O14418" t="s">
        <v>4269</v>
      </c>
      <c r="P14418" t="s">
        <v>146</v>
      </c>
    </row>
    <row r="14419" spans="1:16" x14ac:dyDescent="0.35">
      <c r="A14419" t="s">
        <v>2</v>
      </c>
      <c r="B14419" t="s">
        <v>2554</v>
      </c>
      <c r="C14419" t="s">
        <v>41</v>
      </c>
      <c r="D14419" t="s">
        <v>4526</v>
      </c>
      <c r="E14419" t="s">
        <v>59</v>
      </c>
      <c r="F14419" t="b">
        <v>0</v>
      </c>
      <c r="G14419" t="s">
        <v>41</v>
      </c>
      <c r="H14419" s="1">
        <v>46177.669814814813</v>
      </c>
      <c r="I14419" t="b">
        <v>0</v>
      </c>
      <c r="J14419" t="b">
        <v>1</v>
      </c>
      <c r="K14419" t="s">
        <v>41</v>
      </c>
      <c r="L14419" t="s">
        <v>74</v>
      </c>
      <c r="M14419"/>
      <c r="N14419">
        <v>37.5</v>
      </c>
      <c r="O14419" t="s">
        <v>222</v>
      </c>
      <c r="P14419" t="s">
        <v>18189</v>
      </c>
    </row>
    <row r="14420" spans="1:16" x14ac:dyDescent="0.35">
      <c r="A14420" t="s">
        <v>3</v>
      </c>
      <c r="B14420" t="s">
        <v>25815</v>
      </c>
      <c r="C14420" t="s">
        <v>41</v>
      </c>
      <c r="D14420" t="s">
        <v>4526</v>
      </c>
      <c r="E14420" t="s">
        <v>59</v>
      </c>
      <c r="F14420" t="b">
        <v>0</v>
      </c>
      <c r="G14420" t="s">
        <v>41</v>
      </c>
      <c r="H14420" s="1">
        <v>46177.66982638889</v>
      </c>
      <c r="I14420" t="b">
        <v>1</v>
      </c>
      <c r="J14420" t="b">
        <v>0</v>
      </c>
      <c r="K14420" t="s">
        <v>41</v>
      </c>
      <c r="L14420" t="s">
        <v>60</v>
      </c>
      <c r="M14420">
        <v>132500</v>
      </c>
      <c r="N14420"/>
      <c r="O14420" t="s">
        <v>25816</v>
      </c>
      <c r="P14420" t="s">
        <v>802</v>
      </c>
    </row>
    <row r="14421" spans="1:16" x14ac:dyDescent="0.35">
      <c r="A14421" t="s">
        <v>1</v>
      </c>
      <c r="B14421" t="s">
        <v>25817</v>
      </c>
      <c r="C14421" t="s">
        <v>71</v>
      </c>
      <c r="D14421" t="s">
        <v>4526</v>
      </c>
      <c r="E14421" t="s">
        <v>88</v>
      </c>
      <c r="F14421" t="b">
        <v>0</v>
      </c>
      <c r="G14421" t="s">
        <v>73</v>
      </c>
      <c r="H14421" s="1">
        <v>46177.671319444453</v>
      </c>
      <c r="I14421" t="b">
        <v>1</v>
      </c>
      <c r="J14421" t="b">
        <v>1</v>
      </c>
      <c r="K14421" t="s">
        <v>41</v>
      </c>
      <c r="L14421" t="s">
        <v>74</v>
      </c>
      <c r="M14421"/>
      <c r="N14421">
        <v>55</v>
      </c>
      <c r="O14421" t="s">
        <v>403</v>
      </c>
      <c r="P14421" t="s">
        <v>25513</v>
      </c>
    </row>
    <row r="14422" spans="1:16" x14ac:dyDescent="0.35">
      <c r="A14422" t="s">
        <v>4</v>
      </c>
      <c r="B14422" t="s">
        <v>25818</v>
      </c>
      <c r="C14422" t="s">
        <v>76</v>
      </c>
      <c r="D14422" t="s">
        <v>4622</v>
      </c>
      <c r="E14422" t="s">
        <v>59</v>
      </c>
      <c r="F14422" t="b">
        <v>1</v>
      </c>
      <c r="G14422" t="s">
        <v>21</v>
      </c>
      <c r="H14422" s="1">
        <v>46177.672175925924</v>
      </c>
      <c r="I14422" t="b">
        <v>1</v>
      </c>
      <c r="J14422" t="b">
        <v>0</v>
      </c>
      <c r="K14422" t="s">
        <v>21</v>
      </c>
      <c r="L14422" t="s">
        <v>60</v>
      </c>
      <c r="M14422">
        <v>60000</v>
      </c>
      <c r="N14422"/>
      <c r="O14422" t="s">
        <v>25819</v>
      </c>
      <c r="P14422" t="s">
        <v>25820</v>
      </c>
    </row>
    <row r="14423" spans="1:16" x14ac:dyDescent="0.35">
      <c r="A14423" t="s">
        <v>4</v>
      </c>
      <c r="B14423" t="s">
        <v>25821</v>
      </c>
      <c r="C14423" t="s">
        <v>5026</v>
      </c>
      <c r="D14423" t="s">
        <v>4526</v>
      </c>
      <c r="E14423" t="s">
        <v>59</v>
      </c>
      <c r="F14423" t="b">
        <v>0</v>
      </c>
      <c r="G14423" t="s">
        <v>40</v>
      </c>
      <c r="H14423" s="1">
        <v>46177.673055555562</v>
      </c>
      <c r="I14423" t="b">
        <v>1</v>
      </c>
      <c r="J14423" t="b">
        <v>0</v>
      </c>
      <c r="K14423" t="s">
        <v>40</v>
      </c>
      <c r="L14423" t="s">
        <v>60</v>
      </c>
      <c r="M14423">
        <v>85000</v>
      </c>
      <c r="N14423"/>
      <c r="O14423" t="s">
        <v>6923</v>
      </c>
      <c r="P14423" t="s">
        <v>25822</v>
      </c>
    </row>
    <row r="14424" spans="1:16" x14ac:dyDescent="0.35">
      <c r="A14424" t="s">
        <v>7</v>
      </c>
      <c r="B14424" t="s">
        <v>25823</v>
      </c>
      <c r="C14424" t="s">
        <v>112</v>
      </c>
      <c r="D14424" t="s">
        <v>4346</v>
      </c>
      <c r="E14424" t="s">
        <v>59</v>
      </c>
      <c r="F14424" t="b">
        <v>0</v>
      </c>
      <c r="G14424" t="s">
        <v>65</v>
      </c>
      <c r="H14424" s="1">
        <v>46177.710092592592</v>
      </c>
      <c r="I14424" t="b">
        <v>0</v>
      </c>
      <c r="J14424" t="b">
        <v>1</v>
      </c>
      <c r="K14424" t="s">
        <v>41</v>
      </c>
      <c r="L14424" t="s">
        <v>60</v>
      </c>
      <c r="M14424">
        <v>93125.054999999993</v>
      </c>
      <c r="N14424"/>
      <c r="O14424" t="s">
        <v>25824</v>
      </c>
      <c r="P14424" t="s">
        <v>25825</v>
      </c>
    </row>
    <row r="14425" spans="1:16" x14ac:dyDescent="0.35">
      <c r="A14425" t="s">
        <v>2</v>
      </c>
      <c r="B14425" t="s">
        <v>3035</v>
      </c>
      <c r="C14425" t="s">
        <v>2896</v>
      </c>
      <c r="D14425" t="s">
        <v>4526</v>
      </c>
      <c r="E14425" t="s">
        <v>59</v>
      </c>
      <c r="F14425" t="b">
        <v>0</v>
      </c>
      <c r="G14425" t="s">
        <v>68</v>
      </c>
      <c r="H14425" s="1">
        <v>46177.710104166668</v>
      </c>
      <c r="I14425" t="b">
        <v>0</v>
      </c>
      <c r="J14425" t="b">
        <v>1</v>
      </c>
      <c r="K14425" t="s">
        <v>41</v>
      </c>
      <c r="L14425" t="s">
        <v>60</v>
      </c>
      <c r="M14425">
        <v>153000</v>
      </c>
      <c r="N14425"/>
      <c r="O14425" t="s">
        <v>25826</v>
      </c>
      <c r="P14425" t="s">
        <v>25827</v>
      </c>
    </row>
    <row r="14426" spans="1:16" x14ac:dyDescent="0.35">
      <c r="A14426" t="s">
        <v>1</v>
      </c>
      <c r="B14426" t="s">
        <v>385</v>
      </c>
      <c r="C14426" t="s">
        <v>147</v>
      </c>
      <c r="D14426" t="s">
        <v>4756</v>
      </c>
      <c r="E14426" t="s">
        <v>59</v>
      </c>
      <c r="F14426" t="b">
        <v>0</v>
      </c>
      <c r="G14426" t="s">
        <v>77</v>
      </c>
      <c r="H14426" s="1">
        <v>46177.712916666656</v>
      </c>
      <c r="I14426" t="b">
        <v>1</v>
      </c>
      <c r="J14426" t="b">
        <v>1</v>
      </c>
      <c r="K14426" t="s">
        <v>41</v>
      </c>
      <c r="L14426" t="s">
        <v>60</v>
      </c>
      <c r="M14426">
        <v>117500</v>
      </c>
      <c r="N14426"/>
      <c r="O14426" t="s">
        <v>5735</v>
      </c>
      <c r="P14426" t="s">
        <v>18332</v>
      </c>
    </row>
    <row r="14427" spans="1:16" x14ac:dyDescent="0.35">
      <c r="A14427" t="s">
        <v>5</v>
      </c>
      <c r="B14427" t="s">
        <v>25828</v>
      </c>
      <c r="C14427" t="s">
        <v>218</v>
      </c>
      <c r="D14427" t="s">
        <v>4526</v>
      </c>
      <c r="E14427" t="s">
        <v>88</v>
      </c>
      <c r="F14427" t="b">
        <v>0</v>
      </c>
      <c r="G14427" t="s">
        <v>89</v>
      </c>
      <c r="H14427" s="1">
        <v>46177.71292824074</v>
      </c>
      <c r="I14427" t="b">
        <v>1</v>
      </c>
      <c r="J14427" t="b">
        <v>1</v>
      </c>
      <c r="K14427" t="s">
        <v>41</v>
      </c>
      <c r="L14427" t="s">
        <v>74</v>
      </c>
      <c r="M14427"/>
      <c r="N14427">
        <v>54.13</v>
      </c>
      <c r="O14427" t="s">
        <v>13294</v>
      </c>
      <c r="P14427" t="s">
        <v>25829</v>
      </c>
    </row>
    <row r="14428" spans="1:16" x14ac:dyDescent="0.35">
      <c r="A14428" t="s">
        <v>1</v>
      </c>
      <c r="B14428" t="s">
        <v>25830</v>
      </c>
      <c r="C14428" t="s">
        <v>615</v>
      </c>
      <c r="D14428" t="s">
        <v>4346</v>
      </c>
      <c r="E14428" t="s">
        <v>59</v>
      </c>
      <c r="F14428" t="b">
        <v>0</v>
      </c>
      <c r="G14428" t="s">
        <v>77</v>
      </c>
      <c r="H14428" s="1">
        <v>46177.712939814817</v>
      </c>
      <c r="I14428" t="b">
        <v>1</v>
      </c>
      <c r="J14428" t="b">
        <v>1</v>
      </c>
      <c r="K14428" t="s">
        <v>41</v>
      </c>
      <c r="L14428" t="s">
        <v>60</v>
      </c>
      <c r="M14428">
        <v>146000</v>
      </c>
      <c r="N14428"/>
      <c r="O14428" t="s">
        <v>25831</v>
      </c>
      <c r="P14428" t="s">
        <v>25832</v>
      </c>
    </row>
    <row r="14429" spans="1:16" x14ac:dyDescent="0.35">
      <c r="A14429" t="s">
        <v>1</v>
      </c>
      <c r="B14429" t="s">
        <v>25833</v>
      </c>
      <c r="C14429" t="s">
        <v>4846</v>
      </c>
      <c r="D14429" t="s">
        <v>4346</v>
      </c>
      <c r="E14429" t="s">
        <v>59</v>
      </c>
      <c r="F14429" t="b">
        <v>0</v>
      </c>
      <c r="G14429" t="s">
        <v>65</v>
      </c>
      <c r="H14429" s="1">
        <v>46177.713067129633</v>
      </c>
      <c r="I14429" t="b">
        <v>0</v>
      </c>
      <c r="J14429" t="b">
        <v>1</v>
      </c>
      <c r="K14429" t="s">
        <v>41</v>
      </c>
      <c r="L14429" t="s">
        <v>60</v>
      </c>
      <c r="M14429">
        <v>130000</v>
      </c>
      <c r="N14429"/>
      <c r="O14429" t="s">
        <v>4848</v>
      </c>
      <c r="P14429" t="s">
        <v>25834</v>
      </c>
    </row>
    <row r="14430" spans="1:16" x14ac:dyDescent="0.35">
      <c r="A14430" t="s">
        <v>1</v>
      </c>
      <c r="B14430" t="s">
        <v>12404</v>
      </c>
      <c r="C14430" t="s">
        <v>1032</v>
      </c>
      <c r="D14430" t="s">
        <v>4756</v>
      </c>
      <c r="E14430" t="s">
        <v>59</v>
      </c>
      <c r="F14430" t="b">
        <v>0</v>
      </c>
      <c r="G14430" t="s">
        <v>13</v>
      </c>
      <c r="H14430" s="1">
        <v>46177.713506944441</v>
      </c>
      <c r="I14430" t="b">
        <v>0</v>
      </c>
      <c r="J14430" t="b">
        <v>0</v>
      </c>
      <c r="K14430" t="s">
        <v>13</v>
      </c>
      <c r="L14430" t="s">
        <v>60</v>
      </c>
      <c r="M14430">
        <v>102879</v>
      </c>
      <c r="N14430"/>
      <c r="O14430" t="s">
        <v>12405</v>
      </c>
      <c r="P14430" t="s">
        <v>15754</v>
      </c>
    </row>
    <row r="14431" spans="1:16" x14ac:dyDescent="0.35">
      <c r="A14431" t="s">
        <v>0</v>
      </c>
      <c r="B14431" t="s">
        <v>1550</v>
      </c>
      <c r="C14431" t="s">
        <v>25835</v>
      </c>
      <c r="D14431" t="s">
        <v>4526</v>
      </c>
      <c r="E14431" t="s">
        <v>59</v>
      </c>
      <c r="F14431" t="b">
        <v>0</v>
      </c>
      <c r="G14431" t="s">
        <v>65</v>
      </c>
      <c r="H14431" s="1">
        <v>46177.751770833333</v>
      </c>
      <c r="I14431" t="b">
        <v>0</v>
      </c>
      <c r="J14431" t="b">
        <v>1</v>
      </c>
      <c r="K14431" t="s">
        <v>41</v>
      </c>
      <c r="L14431" t="s">
        <v>60</v>
      </c>
      <c r="M14431">
        <v>102348</v>
      </c>
      <c r="N14431"/>
      <c r="O14431" t="s">
        <v>25836</v>
      </c>
      <c r="P14431" t="s">
        <v>1314</v>
      </c>
    </row>
    <row r="14432" spans="1:16" x14ac:dyDescent="0.35">
      <c r="A14432" t="s">
        <v>3</v>
      </c>
      <c r="B14432" t="s">
        <v>25837</v>
      </c>
      <c r="C14432" t="s">
        <v>5717</v>
      </c>
      <c r="D14432" t="s">
        <v>4346</v>
      </c>
      <c r="E14432" t="s">
        <v>232</v>
      </c>
      <c r="F14432" t="b">
        <v>0</v>
      </c>
      <c r="G14432" t="s">
        <v>19</v>
      </c>
      <c r="H14432" s="1">
        <v>46177.752256944441</v>
      </c>
      <c r="I14432" t="b">
        <v>0</v>
      </c>
      <c r="J14432" t="b">
        <v>0</v>
      </c>
      <c r="K14432" t="s">
        <v>19</v>
      </c>
      <c r="L14432" t="s">
        <v>60</v>
      </c>
      <c r="M14432">
        <v>1250000</v>
      </c>
      <c r="N14432"/>
      <c r="O14432" t="s">
        <v>25838</v>
      </c>
      <c r="P14432" t="s">
        <v>25839</v>
      </c>
    </row>
    <row r="14433" spans="1:16" x14ac:dyDescent="0.35">
      <c r="A14433" t="s">
        <v>2</v>
      </c>
      <c r="B14433" t="s">
        <v>25840</v>
      </c>
      <c r="C14433" t="s">
        <v>76</v>
      </c>
      <c r="D14433" t="s">
        <v>4346</v>
      </c>
      <c r="E14433" t="s">
        <v>88</v>
      </c>
      <c r="F14433" t="b">
        <v>1</v>
      </c>
      <c r="G14433" t="s">
        <v>41</v>
      </c>
      <c r="H14433" s="1">
        <v>46177.75440972222</v>
      </c>
      <c r="I14433" t="b">
        <v>0</v>
      </c>
      <c r="J14433" t="b">
        <v>0</v>
      </c>
      <c r="K14433" t="s">
        <v>41</v>
      </c>
      <c r="L14433" t="s">
        <v>74</v>
      </c>
      <c r="M14433"/>
      <c r="N14433">
        <v>27.5</v>
      </c>
      <c r="O14433" t="s">
        <v>25841</v>
      </c>
      <c r="P14433" t="s">
        <v>25842</v>
      </c>
    </row>
    <row r="14434" spans="1:16" x14ac:dyDescent="0.35">
      <c r="A14434" t="s">
        <v>1</v>
      </c>
      <c r="B14434" t="s">
        <v>25843</v>
      </c>
      <c r="C14434" t="s">
        <v>145</v>
      </c>
      <c r="D14434" t="s">
        <v>4346</v>
      </c>
      <c r="E14434" t="s">
        <v>59</v>
      </c>
      <c r="F14434" t="b">
        <v>0</v>
      </c>
      <c r="G14434" t="s">
        <v>77</v>
      </c>
      <c r="H14434" s="1">
        <v>46177.754606481481</v>
      </c>
      <c r="I14434" t="b">
        <v>0</v>
      </c>
      <c r="J14434" t="b">
        <v>1</v>
      </c>
      <c r="K14434" t="s">
        <v>41</v>
      </c>
      <c r="L14434" t="s">
        <v>60</v>
      </c>
      <c r="M14434">
        <v>144500</v>
      </c>
      <c r="N14434"/>
      <c r="O14434" t="s">
        <v>550</v>
      </c>
      <c r="P14434" t="s">
        <v>25844</v>
      </c>
    </row>
    <row r="14435" spans="1:16" x14ac:dyDescent="0.35">
      <c r="A14435" t="s">
        <v>1</v>
      </c>
      <c r="B14435" t="s">
        <v>358</v>
      </c>
      <c r="C14435" t="s">
        <v>543</v>
      </c>
      <c r="D14435" t="s">
        <v>4346</v>
      </c>
      <c r="E14435" t="s">
        <v>88</v>
      </c>
      <c r="F14435" t="b">
        <v>0</v>
      </c>
      <c r="G14435" t="s">
        <v>89</v>
      </c>
      <c r="H14435" s="1">
        <v>46177.754652777781</v>
      </c>
      <c r="I14435" t="b">
        <v>1</v>
      </c>
      <c r="J14435" t="b">
        <v>0</v>
      </c>
      <c r="K14435" t="s">
        <v>41</v>
      </c>
      <c r="L14435" t="s">
        <v>74</v>
      </c>
      <c r="M14435"/>
      <c r="N14435">
        <v>45</v>
      </c>
      <c r="O14435" t="s">
        <v>20142</v>
      </c>
      <c r="P14435" t="s">
        <v>17754</v>
      </c>
    </row>
    <row r="14436" spans="1:16" x14ac:dyDescent="0.35">
      <c r="A14436" t="s">
        <v>1</v>
      </c>
      <c r="B14436" t="s">
        <v>316</v>
      </c>
      <c r="C14436" t="s">
        <v>25845</v>
      </c>
      <c r="D14436" t="s">
        <v>4526</v>
      </c>
      <c r="E14436" t="s">
        <v>59</v>
      </c>
      <c r="F14436" t="b">
        <v>0</v>
      </c>
      <c r="G14436" t="s">
        <v>40</v>
      </c>
      <c r="H14436" s="1">
        <v>46177.756354166668</v>
      </c>
      <c r="I14436" t="b">
        <v>1</v>
      </c>
      <c r="J14436" t="b">
        <v>0</v>
      </c>
      <c r="K14436" t="s">
        <v>40</v>
      </c>
      <c r="L14436" t="s">
        <v>60</v>
      </c>
      <c r="M14436">
        <v>70000</v>
      </c>
      <c r="N14436"/>
      <c r="O14436" t="s">
        <v>25846</v>
      </c>
    </row>
    <row r="14437" spans="1:16" x14ac:dyDescent="0.35">
      <c r="A14437" t="s">
        <v>0</v>
      </c>
      <c r="B14437" t="s">
        <v>289</v>
      </c>
      <c r="C14437" t="s">
        <v>998</v>
      </c>
      <c r="D14437" t="s">
        <v>4346</v>
      </c>
      <c r="E14437" t="s">
        <v>59</v>
      </c>
      <c r="F14437" t="b">
        <v>0</v>
      </c>
      <c r="G14437" t="s">
        <v>65</v>
      </c>
      <c r="H14437" s="1">
        <v>46177.793437499997</v>
      </c>
      <c r="I14437" t="b">
        <v>1</v>
      </c>
      <c r="J14437" t="b">
        <v>0</v>
      </c>
      <c r="K14437" t="s">
        <v>41</v>
      </c>
      <c r="L14437" t="s">
        <v>74</v>
      </c>
      <c r="M14437"/>
      <c r="N14437">
        <v>63</v>
      </c>
      <c r="O14437" t="s">
        <v>1513</v>
      </c>
      <c r="P14437" t="s">
        <v>25847</v>
      </c>
    </row>
    <row r="14438" spans="1:16" x14ac:dyDescent="0.35">
      <c r="A14438" t="s">
        <v>0</v>
      </c>
      <c r="B14438" t="s">
        <v>25848</v>
      </c>
      <c r="C14438" t="s">
        <v>11422</v>
      </c>
      <c r="D14438" t="s">
        <v>4526</v>
      </c>
      <c r="E14438" t="s">
        <v>59</v>
      </c>
      <c r="F14438" t="b">
        <v>0</v>
      </c>
      <c r="G14438" t="s">
        <v>65</v>
      </c>
      <c r="H14438" s="1">
        <v>46177.79346064815</v>
      </c>
      <c r="I14438" t="b">
        <v>0</v>
      </c>
      <c r="J14438" t="b">
        <v>0</v>
      </c>
      <c r="K14438" t="s">
        <v>41</v>
      </c>
      <c r="L14438" t="s">
        <v>74</v>
      </c>
      <c r="M14438"/>
      <c r="N14438">
        <v>22.5</v>
      </c>
      <c r="O14438" t="s">
        <v>1164</v>
      </c>
      <c r="P14438" t="s">
        <v>2318</v>
      </c>
    </row>
    <row r="14439" spans="1:16" x14ac:dyDescent="0.35">
      <c r="A14439" t="s">
        <v>2</v>
      </c>
      <c r="B14439" t="s">
        <v>25849</v>
      </c>
      <c r="C14439" t="s">
        <v>76</v>
      </c>
      <c r="D14439" t="s">
        <v>141</v>
      </c>
      <c r="E14439" t="s">
        <v>88</v>
      </c>
      <c r="F14439" t="b">
        <v>1</v>
      </c>
      <c r="G14439" t="s">
        <v>41</v>
      </c>
      <c r="H14439" s="1">
        <v>46177.796076388891</v>
      </c>
      <c r="I14439" t="b">
        <v>0</v>
      </c>
      <c r="J14439" t="b">
        <v>0</v>
      </c>
      <c r="K14439" t="s">
        <v>41</v>
      </c>
      <c r="L14439" t="s">
        <v>74</v>
      </c>
      <c r="M14439"/>
      <c r="N14439">
        <v>35</v>
      </c>
      <c r="O14439" t="s">
        <v>141</v>
      </c>
      <c r="P14439" t="s">
        <v>25850</v>
      </c>
    </row>
    <row r="14440" spans="1:16" x14ac:dyDescent="0.35">
      <c r="A14440" t="s">
        <v>1</v>
      </c>
      <c r="B14440" t="s">
        <v>25851</v>
      </c>
      <c r="C14440" t="s">
        <v>13767</v>
      </c>
      <c r="D14440" t="s">
        <v>4346</v>
      </c>
      <c r="E14440" t="s">
        <v>59</v>
      </c>
      <c r="F14440" t="b">
        <v>0</v>
      </c>
      <c r="G14440" t="s">
        <v>19</v>
      </c>
      <c r="H14440" s="1">
        <v>46177.797129629631</v>
      </c>
      <c r="I14440" t="b">
        <v>0</v>
      </c>
      <c r="J14440" t="b">
        <v>0</v>
      </c>
      <c r="K14440" t="s">
        <v>19</v>
      </c>
      <c r="L14440" t="s">
        <v>60</v>
      </c>
      <c r="M14440">
        <v>1250000</v>
      </c>
      <c r="N14440"/>
      <c r="O14440" t="s">
        <v>25852</v>
      </c>
      <c r="P14440" t="s">
        <v>25853</v>
      </c>
    </row>
    <row r="14441" spans="1:16" x14ac:dyDescent="0.35">
      <c r="A14441" t="s">
        <v>0</v>
      </c>
      <c r="B14441" t="s">
        <v>0</v>
      </c>
      <c r="C14441" t="s">
        <v>1339</v>
      </c>
      <c r="D14441" t="s">
        <v>4346</v>
      </c>
      <c r="E14441" t="s">
        <v>88</v>
      </c>
      <c r="F14441" t="b">
        <v>0</v>
      </c>
      <c r="G14441" t="s">
        <v>77</v>
      </c>
      <c r="H14441" s="1">
        <v>46177.835092592592</v>
      </c>
      <c r="I14441" t="b">
        <v>0</v>
      </c>
      <c r="J14441" t="b">
        <v>1</v>
      </c>
      <c r="K14441" t="s">
        <v>41</v>
      </c>
      <c r="L14441" t="s">
        <v>74</v>
      </c>
      <c r="M14441"/>
      <c r="N14441">
        <v>26.5</v>
      </c>
      <c r="O14441" t="s">
        <v>710</v>
      </c>
      <c r="P14441" t="s">
        <v>25854</v>
      </c>
    </row>
    <row r="14442" spans="1:16" x14ac:dyDescent="0.35">
      <c r="A14442" t="s">
        <v>0</v>
      </c>
      <c r="B14442" t="s">
        <v>25855</v>
      </c>
      <c r="C14442" t="s">
        <v>162</v>
      </c>
      <c r="D14442" t="s">
        <v>4346</v>
      </c>
      <c r="E14442" t="s">
        <v>59</v>
      </c>
      <c r="F14442" t="b">
        <v>0</v>
      </c>
      <c r="G14442" t="s">
        <v>73</v>
      </c>
      <c r="H14442" s="1">
        <v>46177.835104166668</v>
      </c>
      <c r="I14442" t="b">
        <v>0</v>
      </c>
      <c r="J14442" t="b">
        <v>1</v>
      </c>
      <c r="K14442" t="s">
        <v>41</v>
      </c>
      <c r="L14442" t="s">
        <v>60</v>
      </c>
      <c r="M14442">
        <v>68500</v>
      </c>
      <c r="N14442"/>
      <c r="O14442" t="s">
        <v>25856</v>
      </c>
      <c r="P14442" t="s">
        <v>25857</v>
      </c>
    </row>
    <row r="14443" spans="1:16" x14ac:dyDescent="0.35">
      <c r="A14443" t="s">
        <v>3</v>
      </c>
      <c r="B14443" t="s">
        <v>25858</v>
      </c>
      <c r="C14443" t="s">
        <v>190</v>
      </c>
      <c r="D14443" t="s">
        <v>4346</v>
      </c>
      <c r="E14443" t="s">
        <v>59</v>
      </c>
      <c r="F14443" t="b">
        <v>0</v>
      </c>
      <c r="G14443" t="s">
        <v>73</v>
      </c>
      <c r="H14443" s="1">
        <v>46177.835104166668</v>
      </c>
      <c r="I14443" t="b">
        <v>1</v>
      </c>
      <c r="J14443" t="b">
        <v>1</v>
      </c>
      <c r="K14443" t="s">
        <v>41</v>
      </c>
      <c r="L14443" t="s">
        <v>60</v>
      </c>
      <c r="M14443">
        <v>107250</v>
      </c>
      <c r="N14443"/>
      <c r="O14443" t="s">
        <v>25859</v>
      </c>
      <c r="P14443" t="s">
        <v>283</v>
      </c>
    </row>
    <row r="14444" spans="1:16" x14ac:dyDescent="0.35">
      <c r="A14444" t="s">
        <v>0</v>
      </c>
      <c r="B14444" t="s">
        <v>25860</v>
      </c>
      <c r="C14444" t="s">
        <v>328</v>
      </c>
      <c r="D14444" t="s">
        <v>4346</v>
      </c>
      <c r="E14444" t="s">
        <v>59</v>
      </c>
      <c r="F14444" t="b">
        <v>0</v>
      </c>
      <c r="G14444" t="s">
        <v>65</v>
      </c>
      <c r="H14444" s="1">
        <v>46177.835138888891</v>
      </c>
      <c r="I14444" t="b">
        <v>0</v>
      </c>
      <c r="J14444" t="b">
        <v>1</v>
      </c>
      <c r="K14444" t="s">
        <v>41</v>
      </c>
      <c r="L14444" t="s">
        <v>60</v>
      </c>
      <c r="M14444">
        <v>65884.5</v>
      </c>
      <c r="N14444"/>
      <c r="O14444" t="s">
        <v>25861</v>
      </c>
      <c r="P14444" t="s">
        <v>25862</v>
      </c>
    </row>
    <row r="14445" spans="1:16" x14ac:dyDescent="0.35">
      <c r="A14445" t="s">
        <v>0</v>
      </c>
      <c r="B14445" t="s">
        <v>25863</v>
      </c>
      <c r="C14445" t="s">
        <v>330</v>
      </c>
      <c r="D14445" t="s">
        <v>2471</v>
      </c>
      <c r="E14445" t="s">
        <v>59</v>
      </c>
      <c r="F14445" t="b">
        <v>0</v>
      </c>
      <c r="G14445" t="s">
        <v>41</v>
      </c>
      <c r="H14445" s="1">
        <v>46177.836400462962</v>
      </c>
      <c r="I14445" t="b">
        <v>0</v>
      </c>
      <c r="J14445" t="b">
        <v>1</v>
      </c>
      <c r="K14445" t="s">
        <v>41</v>
      </c>
      <c r="L14445" t="s">
        <v>60</v>
      </c>
      <c r="M14445">
        <v>83430</v>
      </c>
      <c r="N14445"/>
      <c r="O14445" t="s">
        <v>19097</v>
      </c>
      <c r="P14445" t="s">
        <v>25864</v>
      </c>
    </row>
    <row r="14446" spans="1:16" x14ac:dyDescent="0.35">
      <c r="A14446" t="s">
        <v>0</v>
      </c>
      <c r="B14446" t="s">
        <v>25865</v>
      </c>
      <c r="C14446" t="s">
        <v>76</v>
      </c>
      <c r="D14446" t="s">
        <v>4526</v>
      </c>
      <c r="E14446" t="s">
        <v>88</v>
      </c>
      <c r="F14446" t="b">
        <v>1</v>
      </c>
      <c r="G14446" t="s">
        <v>41</v>
      </c>
      <c r="H14446" s="1">
        <v>46177.836481481478</v>
      </c>
      <c r="I14446" t="b">
        <v>1</v>
      </c>
      <c r="J14446" t="b">
        <v>0</v>
      </c>
      <c r="K14446" t="s">
        <v>41</v>
      </c>
      <c r="L14446" t="s">
        <v>74</v>
      </c>
      <c r="M14446"/>
      <c r="N14446">
        <v>77.5</v>
      </c>
      <c r="O14446" t="s">
        <v>3322</v>
      </c>
    </row>
    <row r="14447" spans="1:16" x14ac:dyDescent="0.35">
      <c r="A14447" t="s">
        <v>2</v>
      </c>
      <c r="B14447" t="s">
        <v>25866</v>
      </c>
      <c r="C14447" t="s">
        <v>76</v>
      </c>
      <c r="D14447" t="s">
        <v>4526</v>
      </c>
      <c r="E14447" t="s">
        <v>59</v>
      </c>
      <c r="F14447" t="b">
        <v>1</v>
      </c>
      <c r="G14447" t="s">
        <v>77</v>
      </c>
      <c r="H14447" s="1">
        <v>46177.837893518517</v>
      </c>
      <c r="I14447" t="b">
        <v>0</v>
      </c>
      <c r="J14447" t="b">
        <v>1</v>
      </c>
      <c r="K14447" t="s">
        <v>41</v>
      </c>
      <c r="L14447" t="s">
        <v>60</v>
      </c>
      <c r="M14447">
        <v>152500</v>
      </c>
      <c r="N14447"/>
      <c r="O14447" t="s">
        <v>25867</v>
      </c>
      <c r="P14447" t="s">
        <v>25868</v>
      </c>
    </row>
    <row r="14448" spans="1:16" x14ac:dyDescent="0.35">
      <c r="A14448" t="s">
        <v>1</v>
      </c>
      <c r="B14448" t="s">
        <v>25869</v>
      </c>
      <c r="C14448" t="s">
        <v>207</v>
      </c>
      <c r="D14448" t="s">
        <v>4346</v>
      </c>
      <c r="F14448" t="b">
        <v>0</v>
      </c>
      <c r="G14448" t="s">
        <v>77</v>
      </c>
      <c r="H14448" s="1">
        <v>46177.837997685187</v>
      </c>
      <c r="I14448" t="b">
        <v>1</v>
      </c>
      <c r="J14448" t="b">
        <v>0</v>
      </c>
      <c r="K14448" t="s">
        <v>41</v>
      </c>
      <c r="L14448" t="s">
        <v>74</v>
      </c>
      <c r="M14448"/>
      <c r="N14448">
        <v>57.5</v>
      </c>
      <c r="O14448" t="s">
        <v>12630</v>
      </c>
      <c r="P14448" t="s">
        <v>579</v>
      </c>
    </row>
    <row r="14449" spans="1:16" x14ac:dyDescent="0.35">
      <c r="A14449" t="s">
        <v>5</v>
      </c>
      <c r="B14449" t="s">
        <v>5</v>
      </c>
      <c r="C14449" t="s">
        <v>3510</v>
      </c>
      <c r="D14449" t="s">
        <v>4526</v>
      </c>
      <c r="E14449" t="s">
        <v>59</v>
      </c>
      <c r="F14449" t="b">
        <v>0</v>
      </c>
      <c r="G14449" t="s">
        <v>13</v>
      </c>
      <c r="H14449" s="1">
        <v>46177.838541666657</v>
      </c>
      <c r="I14449" t="b">
        <v>0</v>
      </c>
      <c r="J14449" t="b">
        <v>0</v>
      </c>
      <c r="K14449" t="s">
        <v>13</v>
      </c>
      <c r="L14449" t="s">
        <v>60</v>
      </c>
      <c r="M14449">
        <v>99496</v>
      </c>
      <c r="N14449"/>
      <c r="O14449" t="s">
        <v>25870</v>
      </c>
      <c r="P14449" t="s">
        <v>25871</v>
      </c>
    </row>
    <row r="14450" spans="1:16" x14ac:dyDescent="0.35">
      <c r="A14450" t="s">
        <v>1</v>
      </c>
      <c r="B14450" t="s">
        <v>25872</v>
      </c>
      <c r="C14450" t="s">
        <v>76</v>
      </c>
      <c r="D14450" t="s">
        <v>4346</v>
      </c>
      <c r="E14450" t="s">
        <v>59</v>
      </c>
      <c r="F14450" t="b">
        <v>1</v>
      </c>
      <c r="G14450" t="s">
        <v>89</v>
      </c>
      <c r="H14450" s="1">
        <v>46177.879606481481</v>
      </c>
      <c r="I14450" t="b">
        <v>0</v>
      </c>
      <c r="J14450" t="b">
        <v>1</v>
      </c>
      <c r="K14450" t="s">
        <v>41</v>
      </c>
      <c r="L14450" t="s">
        <v>60</v>
      </c>
      <c r="M14450">
        <v>99500</v>
      </c>
      <c r="N14450"/>
      <c r="O14450" t="s">
        <v>25873</v>
      </c>
      <c r="P14450" t="s">
        <v>25874</v>
      </c>
    </row>
    <row r="14451" spans="1:16" x14ac:dyDescent="0.35">
      <c r="A14451" t="s">
        <v>1</v>
      </c>
      <c r="B14451" t="s">
        <v>417</v>
      </c>
      <c r="C14451" t="s">
        <v>147</v>
      </c>
      <c r="D14451" t="s">
        <v>2360</v>
      </c>
      <c r="E14451" t="s">
        <v>59</v>
      </c>
      <c r="F14451" t="b">
        <v>0</v>
      </c>
      <c r="G14451" t="s">
        <v>73</v>
      </c>
      <c r="H14451" s="1">
        <v>46177.879652777781</v>
      </c>
      <c r="I14451" t="b">
        <v>0</v>
      </c>
      <c r="J14451" t="b">
        <v>0</v>
      </c>
      <c r="K14451" t="s">
        <v>41</v>
      </c>
      <c r="L14451" t="s">
        <v>60</v>
      </c>
      <c r="M14451">
        <v>127500</v>
      </c>
      <c r="N14451"/>
      <c r="O14451" t="s">
        <v>25875</v>
      </c>
      <c r="P14451" t="s">
        <v>25876</v>
      </c>
    </row>
    <row r="14452" spans="1:16" x14ac:dyDescent="0.35">
      <c r="A14452" t="s">
        <v>1</v>
      </c>
      <c r="B14452" t="s">
        <v>316</v>
      </c>
      <c r="C14452" t="s">
        <v>1205</v>
      </c>
      <c r="D14452" t="s">
        <v>4346</v>
      </c>
      <c r="E14452" t="s">
        <v>59</v>
      </c>
      <c r="F14452" t="b">
        <v>0</v>
      </c>
      <c r="G14452" t="s">
        <v>77</v>
      </c>
      <c r="H14452" s="1">
        <v>46177.879652777781</v>
      </c>
      <c r="I14452" t="b">
        <v>0</v>
      </c>
      <c r="J14452" t="b">
        <v>1</v>
      </c>
      <c r="K14452" t="s">
        <v>41</v>
      </c>
      <c r="L14452" t="s">
        <v>60</v>
      </c>
      <c r="M14452">
        <v>185000</v>
      </c>
      <c r="N14452"/>
      <c r="O14452" t="s">
        <v>1853</v>
      </c>
      <c r="P14452" t="s">
        <v>25877</v>
      </c>
    </row>
    <row r="14453" spans="1:16" x14ac:dyDescent="0.35">
      <c r="A14453" t="s">
        <v>0</v>
      </c>
      <c r="B14453" t="s">
        <v>25878</v>
      </c>
      <c r="C14453" t="s">
        <v>2553</v>
      </c>
      <c r="D14453" t="s">
        <v>4526</v>
      </c>
      <c r="E14453" t="s">
        <v>59</v>
      </c>
      <c r="F14453" t="b">
        <v>0</v>
      </c>
      <c r="G14453" t="s">
        <v>68</v>
      </c>
      <c r="H14453" s="1">
        <v>46177.918425925927</v>
      </c>
      <c r="I14453" t="b">
        <v>0</v>
      </c>
      <c r="J14453" t="b">
        <v>1</v>
      </c>
      <c r="K14453" t="s">
        <v>41</v>
      </c>
      <c r="L14453" t="s">
        <v>60</v>
      </c>
      <c r="M14453">
        <v>150000</v>
      </c>
      <c r="N14453"/>
      <c r="O14453" t="s">
        <v>25879</v>
      </c>
      <c r="P14453" t="s">
        <v>233</v>
      </c>
    </row>
    <row r="14454" spans="1:16" x14ac:dyDescent="0.35">
      <c r="A14454" t="s">
        <v>0</v>
      </c>
      <c r="B14454" t="s">
        <v>25880</v>
      </c>
      <c r="C14454" t="s">
        <v>16450</v>
      </c>
      <c r="D14454" t="s">
        <v>4346</v>
      </c>
      <c r="E14454" t="s">
        <v>59</v>
      </c>
      <c r="F14454" t="b">
        <v>0</v>
      </c>
      <c r="G14454" t="s">
        <v>77</v>
      </c>
      <c r="H14454" s="1">
        <v>46177.918425925927</v>
      </c>
      <c r="I14454" t="b">
        <v>1</v>
      </c>
      <c r="J14454" t="b">
        <v>1</v>
      </c>
      <c r="K14454" t="s">
        <v>41</v>
      </c>
      <c r="L14454" t="s">
        <v>74</v>
      </c>
      <c r="M14454"/>
      <c r="N14454">
        <v>45</v>
      </c>
      <c r="O14454" t="s">
        <v>25881</v>
      </c>
      <c r="P14454" t="s">
        <v>25882</v>
      </c>
    </row>
    <row r="14455" spans="1:16" x14ac:dyDescent="0.35">
      <c r="A14455" t="s">
        <v>3</v>
      </c>
      <c r="B14455" t="s">
        <v>3237</v>
      </c>
      <c r="C14455" t="s">
        <v>382</v>
      </c>
      <c r="D14455" t="s">
        <v>4526</v>
      </c>
      <c r="E14455" t="s">
        <v>59</v>
      </c>
      <c r="F14455" t="b">
        <v>0</v>
      </c>
      <c r="G14455" t="s">
        <v>77</v>
      </c>
      <c r="H14455" s="1">
        <v>46177.91846064815</v>
      </c>
      <c r="I14455" t="b">
        <v>0</v>
      </c>
      <c r="J14455" t="b">
        <v>0</v>
      </c>
      <c r="K14455" t="s">
        <v>41</v>
      </c>
      <c r="L14455" t="s">
        <v>74</v>
      </c>
      <c r="M14455"/>
      <c r="N14455">
        <v>30</v>
      </c>
      <c r="O14455" t="s">
        <v>25883</v>
      </c>
      <c r="P14455" t="s">
        <v>2175</v>
      </c>
    </row>
    <row r="14456" spans="1:16" x14ac:dyDescent="0.35">
      <c r="A14456" t="s">
        <v>0</v>
      </c>
      <c r="B14456" t="s">
        <v>25884</v>
      </c>
      <c r="C14456" t="s">
        <v>6081</v>
      </c>
      <c r="D14456" t="s">
        <v>7670</v>
      </c>
      <c r="E14456" t="s">
        <v>59</v>
      </c>
      <c r="F14456" t="b">
        <v>0</v>
      </c>
      <c r="G14456" t="s">
        <v>40</v>
      </c>
      <c r="H14456" s="1">
        <v>46177.919710648152</v>
      </c>
      <c r="I14456" t="b">
        <v>1</v>
      </c>
      <c r="J14456" t="b">
        <v>0</v>
      </c>
      <c r="K14456" t="s">
        <v>40</v>
      </c>
      <c r="L14456" t="s">
        <v>60</v>
      </c>
      <c r="M14456">
        <v>40000</v>
      </c>
      <c r="N14456"/>
      <c r="O14456" t="s">
        <v>25885</v>
      </c>
      <c r="P14456" t="s">
        <v>219</v>
      </c>
    </row>
    <row r="14457" spans="1:16" x14ac:dyDescent="0.35">
      <c r="A14457" t="s">
        <v>0</v>
      </c>
      <c r="B14457" t="s">
        <v>1125</v>
      </c>
      <c r="C14457" t="s">
        <v>25886</v>
      </c>
      <c r="D14457" t="s">
        <v>4346</v>
      </c>
      <c r="E14457" t="s">
        <v>59</v>
      </c>
      <c r="F14457" t="b">
        <v>0</v>
      </c>
      <c r="G14457" t="s">
        <v>40</v>
      </c>
      <c r="H14457" s="1">
        <v>46177.919710648152</v>
      </c>
      <c r="I14457" t="b">
        <v>1</v>
      </c>
      <c r="J14457" t="b">
        <v>0</v>
      </c>
      <c r="K14457" t="s">
        <v>40</v>
      </c>
      <c r="L14457" t="s">
        <v>60</v>
      </c>
      <c r="M14457">
        <v>59491</v>
      </c>
      <c r="N14457"/>
      <c r="O14457" t="s">
        <v>772</v>
      </c>
      <c r="P14457" t="s">
        <v>219</v>
      </c>
    </row>
    <row r="14458" spans="1:16" x14ac:dyDescent="0.35">
      <c r="A14458" t="s">
        <v>1</v>
      </c>
      <c r="B14458" t="s">
        <v>25887</v>
      </c>
      <c r="C14458" t="s">
        <v>2397</v>
      </c>
      <c r="D14458" t="s">
        <v>4346</v>
      </c>
      <c r="E14458" t="s">
        <v>59</v>
      </c>
      <c r="F14458" t="b">
        <v>0</v>
      </c>
      <c r="G14458" t="s">
        <v>65</v>
      </c>
      <c r="H14458" s="1">
        <v>46177.921307870369</v>
      </c>
      <c r="I14458" t="b">
        <v>1</v>
      </c>
      <c r="J14458" t="b">
        <v>0</v>
      </c>
      <c r="K14458" t="s">
        <v>41</v>
      </c>
      <c r="L14458" t="s">
        <v>74</v>
      </c>
      <c r="M14458"/>
      <c r="N14458">
        <v>90</v>
      </c>
      <c r="O14458" t="s">
        <v>10578</v>
      </c>
      <c r="P14458" t="s">
        <v>25888</v>
      </c>
    </row>
    <row r="14459" spans="1:16" x14ac:dyDescent="0.35">
      <c r="A14459" t="s">
        <v>1</v>
      </c>
      <c r="B14459" t="s">
        <v>25889</v>
      </c>
      <c r="C14459" t="s">
        <v>6660</v>
      </c>
      <c r="D14459" t="s">
        <v>4346</v>
      </c>
      <c r="E14459" t="s">
        <v>59</v>
      </c>
      <c r="F14459" t="b">
        <v>0</v>
      </c>
      <c r="G14459" t="s">
        <v>13</v>
      </c>
      <c r="H14459" s="1">
        <v>46177.921840277777</v>
      </c>
      <c r="I14459" t="b">
        <v>1</v>
      </c>
      <c r="J14459" t="b">
        <v>0</v>
      </c>
      <c r="K14459" t="s">
        <v>13</v>
      </c>
      <c r="L14459" t="s">
        <v>74</v>
      </c>
      <c r="M14459"/>
      <c r="N14459">
        <v>30</v>
      </c>
      <c r="O14459" t="s">
        <v>10578</v>
      </c>
      <c r="P14459" t="s">
        <v>25890</v>
      </c>
    </row>
    <row r="14460" spans="1:16" x14ac:dyDescent="0.35">
      <c r="A14460" t="s">
        <v>1</v>
      </c>
      <c r="B14460" t="s">
        <v>25891</v>
      </c>
      <c r="C14460" t="s">
        <v>19147</v>
      </c>
      <c r="D14460" t="s">
        <v>2360</v>
      </c>
      <c r="E14460" t="s">
        <v>59</v>
      </c>
      <c r="F14460" t="b">
        <v>0</v>
      </c>
      <c r="G14460" t="s">
        <v>13</v>
      </c>
      <c r="H14460" s="1">
        <v>46177.921840277777</v>
      </c>
      <c r="I14460" t="b">
        <v>1</v>
      </c>
      <c r="J14460" t="b">
        <v>0</v>
      </c>
      <c r="K14460" t="s">
        <v>13</v>
      </c>
      <c r="L14460" t="s">
        <v>74</v>
      </c>
      <c r="M14460"/>
      <c r="N14460">
        <v>30</v>
      </c>
      <c r="O14460" t="s">
        <v>10578</v>
      </c>
      <c r="P14460" t="s">
        <v>25892</v>
      </c>
    </row>
    <row r="14461" spans="1:16" x14ac:dyDescent="0.35">
      <c r="A14461" t="s">
        <v>1</v>
      </c>
      <c r="B14461" t="s">
        <v>25893</v>
      </c>
      <c r="C14461" t="s">
        <v>500</v>
      </c>
      <c r="D14461" t="s">
        <v>4346</v>
      </c>
      <c r="E14461" t="s">
        <v>59</v>
      </c>
      <c r="F14461" t="b">
        <v>0</v>
      </c>
      <c r="G14461" t="s">
        <v>13</v>
      </c>
      <c r="H14461" s="1">
        <v>46177.921840277777</v>
      </c>
      <c r="I14461" t="b">
        <v>0</v>
      </c>
      <c r="J14461" t="b">
        <v>0</v>
      </c>
      <c r="K14461" t="s">
        <v>13</v>
      </c>
      <c r="L14461" t="s">
        <v>74</v>
      </c>
      <c r="M14461"/>
      <c r="N14461">
        <v>30</v>
      </c>
      <c r="O14461" t="s">
        <v>10578</v>
      </c>
      <c r="P14461" t="s">
        <v>25894</v>
      </c>
    </row>
    <row r="14462" spans="1:16" x14ac:dyDescent="0.35">
      <c r="A14462" t="s">
        <v>0</v>
      </c>
      <c r="B14462" t="s">
        <v>25895</v>
      </c>
      <c r="C14462" t="s">
        <v>81</v>
      </c>
      <c r="D14462" t="s">
        <v>4526</v>
      </c>
      <c r="E14462" t="s">
        <v>59</v>
      </c>
      <c r="F14462" t="b">
        <v>0</v>
      </c>
      <c r="G14462" t="s">
        <v>77</v>
      </c>
      <c r="H14462" s="1">
        <v>46177.960092592592</v>
      </c>
      <c r="I14462" t="b">
        <v>0</v>
      </c>
      <c r="J14462" t="b">
        <v>0</v>
      </c>
      <c r="K14462" t="s">
        <v>41</v>
      </c>
      <c r="L14462" t="s">
        <v>74</v>
      </c>
      <c r="M14462"/>
      <c r="N14462">
        <v>46.5</v>
      </c>
      <c r="O14462" t="s">
        <v>25896</v>
      </c>
      <c r="P14462" t="s">
        <v>4500</v>
      </c>
    </row>
    <row r="14463" spans="1:16" x14ac:dyDescent="0.35">
      <c r="A14463" t="s">
        <v>0</v>
      </c>
      <c r="B14463" t="s">
        <v>25897</v>
      </c>
      <c r="C14463" t="s">
        <v>76</v>
      </c>
      <c r="D14463" t="s">
        <v>141</v>
      </c>
      <c r="E14463" t="s">
        <v>88</v>
      </c>
      <c r="F14463" t="b">
        <v>1</v>
      </c>
      <c r="G14463" t="s">
        <v>41</v>
      </c>
      <c r="H14463" s="1">
        <v>46177.961400462962</v>
      </c>
      <c r="I14463" t="b">
        <v>1</v>
      </c>
      <c r="J14463" t="b">
        <v>0</v>
      </c>
      <c r="K14463" t="s">
        <v>41</v>
      </c>
      <c r="L14463" t="s">
        <v>74</v>
      </c>
      <c r="M14463"/>
      <c r="N14463">
        <v>32.5</v>
      </c>
      <c r="O14463" t="s">
        <v>141</v>
      </c>
      <c r="P14463" t="s">
        <v>18452</v>
      </c>
    </row>
    <row r="14464" spans="1:16" x14ac:dyDescent="0.35">
      <c r="A14464" t="s">
        <v>1</v>
      </c>
      <c r="B14464" t="s">
        <v>13348</v>
      </c>
      <c r="C14464" t="s">
        <v>1468</v>
      </c>
      <c r="D14464" t="s">
        <v>4526</v>
      </c>
      <c r="E14464" t="s">
        <v>59</v>
      </c>
      <c r="F14464" t="b">
        <v>0</v>
      </c>
      <c r="G14464" t="s">
        <v>89</v>
      </c>
      <c r="H14464" s="1">
        <v>46177.961504629631</v>
      </c>
      <c r="I14464" t="b">
        <v>0</v>
      </c>
      <c r="J14464" t="b">
        <v>0</v>
      </c>
      <c r="K14464" t="s">
        <v>41</v>
      </c>
      <c r="L14464" t="s">
        <v>60</v>
      </c>
      <c r="M14464">
        <v>155000</v>
      </c>
      <c r="N14464"/>
      <c r="O14464" t="s">
        <v>307</v>
      </c>
      <c r="P14464" t="s">
        <v>25898</v>
      </c>
    </row>
    <row r="14465" spans="1:16" x14ac:dyDescent="0.35">
      <c r="A14465" t="s">
        <v>1</v>
      </c>
      <c r="B14465" t="s">
        <v>2370</v>
      </c>
      <c r="C14465" t="s">
        <v>112</v>
      </c>
      <c r="D14465" t="s">
        <v>4526</v>
      </c>
      <c r="E14465" t="s">
        <v>59</v>
      </c>
      <c r="F14465" t="b">
        <v>0</v>
      </c>
      <c r="G14465" t="s">
        <v>65</v>
      </c>
      <c r="H14465" s="1">
        <v>46177.96298611111</v>
      </c>
      <c r="I14465" t="b">
        <v>0</v>
      </c>
      <c r="J14465" t="b">
        <v>1</v>
      </c>
      <c r="K14465" t="s">
        <v>41</v>
      </c>
      <c r="L14465" t="s">
        <v>60</v>
      </c>
      <c r="M14465">
        <v>130000</v>
      </c>
      <c r="N14465"/>
      <c r="O14465" t="s">
        <v>307</v>
      </c>
      <c r="P14465" t="s">
        <v>25899</v>
      </c>
    </row>
    <row r="14466" spans="1:16" x14ac:dyDescent="0.35">
      <c r="A14466" t="s">
        <v>1</v>
      </c>
      <c r="B14466" t="s">
        <v>25872</v>
      </c>
      <c r="C14466" t="s">
        <v>25900</v>
      </c>
      <c r="D14466" t="s">
        <v>2360</v>
      </c>
      <c r="E14466" t="s">
        <v>59</v>
      </c>
      <c r="F14466" t="b">
        <v>0</v>
      </c>
      <c r="G14466" t="s">
        <v>65</v>
      </c>
      <c r="H14466" s="1">
        <v>46177.963020833333</v>
      </c>
      <c r="I14466" t="b">
        <v>0</v>
      </c>
      <c r="J14466" t="b">
        <v>1</v>
      </c>
      <c r="K14466" t="s">
        <v>41</v>
      </c>
      <c r="L14466" t="s">
        <v>60</v>
      </c>
      <c r="M14466">
        <v>99500</v>
      </c>
      <c r="N14466"/>
      <c r="O14466" t="s">
        <v>25901</v>
      </c>
      <c r="P14466" t="s">
        <v>25874</v>
      </c>
    </row>
    <row r="14467" spans="1:16" x14ac:dyDescent="0.35">
      <c r="A14467" t="s">
        <v>5</v>
      </c>
      <c r="B14467" t="s">
        <v>25902</v>
      </c>
      <c r="C14467" t="s">
        <v>71</v>
      </c>
      <c r="D14467" t="s">
        <v>4526</v>
      </c>
      <c r="E14467" t="s">
        <v>88</v>
      </c>
      <c r="F14467" t="b">
        <v>0</v>
      </c>
      <c r="G14467" t="s">
        <v>77</v>
      </c>
      <c r="H14467" s="1">
        <v>46177.963113425933</v>
      </c>
      <c r="I14467" t="b">
        <v>1</v>
      </c>
      <c r="J14467" t="b">
        <v>0</v>
      </c>
      <c r="K14467" t="s">
        <v>41</v>
      </c>
      <c r="L14467" t="s">
        <v>74</v>
      </c>
      <c r="M14467"/>
      <c r="N14467">
        <v>72.5</v>
      </c>
      <c r="O14467" t="s">
        <v>111</v>
      </c>
      <c r="P14467" t="s">
        <v>25903</v>
      </c>
    </row>
    <row r="14468" spans="1:16" x14ac:dyDescent="0.35">
      <c r="A14468" t="s">
        <v>5</v>
      </c>
      <c r="B14468" t="s">
        <v>25904</v>
      </c>
      <c r="D14468" t="s">
        <v>7670</v>
      </c>
      <c r="E14468" t="s">
        <v>59</v>
      </c>
      <c r="F14468" t="b">
        <v>0</v>
      </c>
      <c r="G14468" t="s">
        <v>40</v>
      </c>
      <c r="H14468" s="1">
        <v>46177.96465277778</v>
      </c>
      <c r="I14468" t="b">
        <v>1</v>
      </c>
      <c r="J14468" t="b">
        <v>0</v>
      </c>
      <c r="K14468" t="s">
        <v>40</v>
      </c>
      <c r="L14468" t="s">
        <v>60</v>
      </c>
      <c r="M14468">
        <v>75000</v>
      </c>
      <c r="N14468"/>
      <c r="O14468" t="s">
        <v>25905</v>
      </c>
      <c r="P14468" t="s">
        <v>25906</v>
      </c>
    </row>
    <row r="14469" spans="1:16" x14ac:dyDescent="0.35">
      <c r="A14469" t="s">
        <v>0</v>
      </c>
      <c r="B14469" t="s">
        <v>25907</v>
      </c>
      <c r="C14469" t="s">
        <v>13682</v>
      </c>
      <c r="D14469" t="s">
        <v>4346</v>
      </c>
      <c r="E14469" t="s">
        <v>59</v>
      </c>
      <c r="F14469" t="b">
        <v>0</v>
      </c>
      <c r="G14469" t="s">
        <v>77</v>
      </c>
      <c r="H14469" s="1">
        <v>46178.001759259263</v>
      </c>
      <c r="I14469" t="b">
        <v>0</v>
      </c>
      <c r="J14469" t="b">
        <v>0</v>
      </c>
      <c r="K14469" t="s">
        <v>41</v>
      </c>
      <c r="L14469" t="s">
        <v>74</v>
      </c>
      <c r="M14469"/>
      <c r="N14469">
        <v>36.5</v>
      </c>
      <c r="O14469" t="s">
        <v>25908</v>
      </c>
      <c r="P14469" t="s">
        <v>25909</v>
      </c>
    </row>
    <row r="14470" spans="1:16" x14ac:dyDescent="0.35">
      <c r="A14470" t="s">
        <v>0</v>
      </c>
      <c r="B14470" t="s">
        <v>25910</v>
      </c>
      <c r="C14470" t="s">
        <v>376</v>
      </c>
      <c r="D14470" t="s">
        <v>3761</v>
      </c>
      <c r="E14470" t="s">
        <v>59</v>
      </c>
      <c r="F14470" t="b">
        <v>0</v>
      </c>
      <c r="G14470" t="s">
        <v>89</v>
      </c>
      <c r="H14470" s="1">
        <v>46178.001759259263</v>
      </c>
      <c r="I14470" t="b">
        <v>0</v>
      </c>
      <c r="J14470" t="b">
        <v>1</v>
      </c>
      <c r="K14470" t="s">
        <v>41</v>
      </c>
      <c r="L14470" t="s">
        <v>60</v>
      </c>
      <c r="M14470">
        <v>72500</v>
      </c>
      <c r="N14470"/>
      <c r="O14470" t="s">
        <v>25911</v>
      </c>
      <c r="P14470" t="s">
        <v>1482</v>
      </c>
    </row>
    <row r="14471" spans="1:16" x14ac:dyDescent="0.35">
      <c r="A14471" t="s">
        <v>0</v>
      </c>
      <c r="B14471" t="s">
        <v>10650</v>
      </c>
      <c r="C14471" t="s">
        <v>901</v>
      </c>
      <c r="D14471" t="s">
        <v>3173</v>
      </c>
      <c r="E14471" t="s">
        <v>59</v>
      </c>
      <c r="F14471" t="b">
        <v>0</v>
      </c>
      <c r="G14471" t="s">
        <v>77</v>
      </c>
      <c r="H14471" s="1">
        <v>46178.001770833333</v>
      </c>
      <c r="I14471" t="b">
        <v>0</v>
      </c>
      <c r="J14471" t="b">
        <v>0</v>
      </c>
      <c r="K14471" t="s">
        <v>41</v>
      </c>
      <c r="L14471" t="s">
        <v>74</v>
      </c>
      <c r="M14471"/>
      <c r="N14471">
        <v>47.5</v>
      </c>
      <c r="O14471" t="s">
        <v>25912</v>
      </c>
      <c r="P14471" t="s">
        <v>25913</v>
      </c>
    </row>
    <row r="14472" spans="1:16" x14ac:dyDescent="0.35">
      <c r="A14472" t="s">
        <v>0</v>
      </c>
      <c r="B14472" t="s">
        <v>25914</v>
      </c>
      <c r="C14472" t="s">
        <v>25900</v>
      </c>
      <c r="D14472" t="s">
        <v>4346</v>
      </c>
      <c r="E14472" t="s">
        <v>59</v>
      </c>
      <c r="F14472" t="b">
        <v>0</v>
      </c>
      <c r="G14472" t="s">
        <v>65</v>
      </c>
      <c r="H14472" s="1">
        <v>46178.001805555563</v>
      </c>
      <c r="I14472" t="b">
        <v>0</v>
      </c>
      <c r="J14472" t="b">
        <v>1</v>
      </c>
      <c r="K14472" t="s">
        <v>41</v>
      </c>
      <c r="L14472" t="s">
        <v>60</v>
      </c>
      <c r="M14472">
        <v>100000</v>
      </c>
      <c r="N14472"/>
      <c r="O14472" t="s">
        <v>25915</v>
      </c>
      <c r="P14472" t="s">
        <v>4661</v>
      </c>
    </row>
    <row r="14473" spans="1:16" x14ac:dyDescent="0.35">
      <c r="A14473" t="s">
        <v>0</v>
      </c>
      <c r="B14473" t="s">
        <v>25916</v>
      </c>
      <c r="C14473" t="s">
        <v>76</v>
      </c>
      <c r="D14473" t="s">
        <v>584</v>
      </c>
      <c r="E14473" t="s">
        <v>72</v>
      </c>
      <c r="F14473" t="b">
        <v>1</v>
      </c>
      <c r="G14473" t="s">
        <v>19</v>
      </c>
      <c r="H14473" s="1">
        <v>46178.002268518518</v>
      </c>
      <c r="I14473" t="b">
        <v>0</v>
      </c>
      <c r="J14473" t="b">
        <v>0</v>
      </c>
      <c r="K14473" t="s">
        <v>19</v>
      </c>
      <c r="L14473" t="s">
        <v>74</v>
      </c>
      <c r="M14473"/>
      <c r="N14473">
        <v>25</v>
      </c>
      <c r="O14473" t="s">
        <v>16798</v>
      </c>
      <c r="P14473" t="s">
        <v>16799</v>
      </c>
    </row>
    <row r="14474" spans="1:16" x14ac:dyDescent="0.35">
      <c r="A14474" t="s">
        <v>0</v>
      </c>
      <c r="B14474" t="s">
        <v>25917</v>
      </c>
      <c r="C14474" t="s">
        <v>41</v>
      </c>
      <c r="D14474" t="s">
        <v>3761</v>
      </c>
      <c r="E14474" t="s">
        <v>59</v>
      </c>
      <c r="F14474" t="b">
        <v>0</v>
      </c>
      <c r="G14474" t="s">
        <v>41</v>
      </c>
      <c r="H14474" s="1">
        <v>46178.003067129634</v>
      </c>
      <c r="I14474" t="b">
        <v>0</v>
      </c>
      <c r="J14474" t="b">
        <v>1</v>
      </c>
      <c r="K14474" t="s">
        <v>41</v>
      </c>
      <c r="L14474" t="s">
        <v>60</v>
      </c>
      <c r="M14474">
        <v>82229</v>
      </c>
      <c r="N14474"/>
      <c r="O14474" t="s">
        <v>20388</v>
      </c>
      <c r="P14474" t="s">
        <v>1332</v>
      </c>
    </row>
    <row r="14475" spans="1:16" x14ac:dyDescent="0.35">
      <c r="A14475" t="s">
        <v>1</v>
      </c>
      <c r="B14475" t="s">
        <v>316</v>
      </c>
      <c r="C14475" t="s">
        <v>290</v>
      </c>
      <c r="D14475" t="s">
        <v>4526</v>
      </c>
      <c r="E14475" t="s">
        <v>59</v>
      </c>
      <c r="F14475" t="b">
        <v>0</v>
      </c>
      <c r="G14475" t="s">
        <v>89</v>
      </c>
      <c r="H14475" s="1">
        <v>46178.004629629628</v>
      </c>
      <c r="I14475" t="b">
        <v>0</v>
      </c>
      <c r="J14475" t="b">
        <v>0</v>
      </c>
      <c r="K14475" t="s">
        <v>41</v>
      </c>
      <c r="L14475" t="s">
        <v>60</v>
      </c>
      <c r="M14475">
        <v>190000</v>
      </c>
      <c r="N14475"/>
      <c r="O14475" t="s">
        <v>15554</v>
      </c>
      <c r="P14475" t="s">
        <v>15555</v>
      </c>
    </row>
    <row r="14476" spans="1:16" x14ac:dyDescent="0.35">
      <c r="A14476" t="s">
        <v>1</v>
      </c>
      <c r="B14476" t="s">
        <v>9983</v>
      </c>
      <c r="C14476" t="s">
        <v>5115</v>
      </c>
      <c r="D14476" t="s">
        <v>4346</v>
      </c>
      <c r="E14476" t="s">
        <v>59</v>
      </c>
      <c r="F14476" t="b">
        <v>0</v>
      </c>
      <c r="G14476" t="s">
        <v>40</v>
      </c>
      <c r="H14476" s="1">
        <v>46178.006319444437</v>
      </c>
      <c r="I14476" t="b">
        <v>0</v>
      </c>
      <c r="J14476" t="b">
        <v>0</v>
      </c>
      <c r="K14476" t="s">
        <v>40</v>
      </c>
      <c r="L14476" t="s">
        <v>60</v>
      </c>
      <c r="M14476">
        <v>52951</v>
      </c>
      <c r="N14476"/>
      <c r="O14476" t="s">
        <v>9985</v>
      </c>
    </row>
    <row r="14477" spans="1:16" x14ac:dyDescent="0.35">
      <c r="A14477" t="s">
        <v>3</v>
      </c>
      <c r="B14477" t="s">
        <v>25918</v>
      </c>
      <c r="C14477" t="s">
        <v>2750</v>
      </c>
      <c r="D14477" t="s">
        <v>4756</v>
      </c>
      <c r="E14477" t="s">
        <v>59</v>
      </c>
      <c r="F14477" t="b">
        <v>0</v>
      </c>
      <c r="G14477" t="s">
        <v>77</v>
      </c>
      <c r="H14477" s="1">
        <v>46178.043437499997</v>
      </c>
      <c r="I14477" t="b">
        <v>0</v>
      </c>
      <c r="J14477" t="b">
        <v>1</v>
      </c>
      <c r="K14477" t="s">
        <v>41</v>
      </c>
      <c r="L14477" t="s">
        <v>60</v>
      </c>
      <c r="M14477">
        <v>205000</v>
      </c>
      <c r="N14477"/>
      <c r="O14477" t="s">
        <v>827</v>
      </c>
      <c r="P14477" t="s">
        <v>25919</v>
      </c>
    </row>
    <row r="14478" spans="1:16" x14ac:dyDescent="0.35">
      <c r="A14478" t="s">
        <v>6</v>
      </c>
      <c r="B14478" t="s">
        <v>25920</v>
      </c>
      <c r="C14478" t="s">
        <v>1567</v>
      </c>
      <c r="D14478" t="s">
        <v>17626</v>
      </c>
      <c r="E14478" t="s">
        <v>59</v>
      </c>
      <c r="F14478" t="b">
        <v>0</v>
      </c>
      <c r="G14478" t="s">
        <v>65</v>
      </c>
      <c r="H14478" s="1">
        <v>46178.044930555552</v>
      </c>
      <c r="I14478" t="b">
        <v>0</v>
      </c>
      <c r="J14478" t="b">
        <v>1</v>
      </c>
      <c r="K14478" t="s">
        <v>41</v>
      </c>
      <c r="L14478" t="s">
        <v>60</v>
      </c>
      <c r="M14478">
        <v>142335</v>
      </c>
      <c r="N14478"/>
      <c r="O14478" t="s">
        <v>25921</v>
      </c>
      <c r="P14478" t="s">
        <v>25922</v>
      </c>
    </row>
    <row r="14479" spans="1:16" x14ac:dyDescent="0.35">
      <c r="A14479" t="s">
        <v>1</v>
      </c>
      <c r="B14479" t="s">
        <v>25923</v>
      </c>
      <c r="C14479" t="s">
        <v>2563</v>
      </c>
      <c r="D14479" t="s">
        <v>5667</v>
      </c>
      <c r="E14479" t="s">
        <v>59</v>
      </c>
      <c r="F14479" t="b">
        <v>0</v>
      </c>
      <c r="G14479" t="s">
        <v>77</v>
      </c>
      <c r="H14479" s="1">
        <v>46178.046249999999</v>
      </c>
      <c r="I14479" t="b">
        <v>0</v>
      </c>
      <c r="J14479" t="b">
        <v>1</v>
      </c>
      <c r="K14479" t="s">
        <v>41</v>
      </c>
      <c r="L14479" t="s">
        <v>60</v>
      </c>
      <c r="M14479">
        <v>122275</v>
      </c>
      <c r="N14479"/>
      <c r="O14479" t="s">
        <v>528</v>
      </c>
      <c r="P14479" t="s">
        <v>25924</v>
      </c>
    </row>
    <row r="14480" spans="1:16" x14ac:dyDescent="0.35">
      <c r="A14480" t="s">
        <v>5</v>
      </c>
      <c r="B14480" t="s">
        <v>5</v>
      </c>
      <c r="C14480" t="s">
        <v>25925</v>
      </c>
      <c r="D14480" t="s">
        <v>2360</v>
      </c>
      <c r="E14480" t="s">
        <v>59</v>
      </c>
      <c r="F14480" t="b">
        <v>0</v>
      </c>
      <c r="G14480" t="s">
        <v>77</v>
      </c>
      <c r="H14480" s="1">
        <v>46178.046331018522</v>
      </c>
      <c r="I14480" t="b">
        <v>0</v>
      </c>
      <c r="J14480" t="b">
        <v>1</v>
      </c>
      <c r="K14480" t="s">
        <v>41</v>
      </c>
      <c r="L14480" t="s">
        <v>60</v>
      </c>
      <c r="M14480">
        <v>157590</v>
      </c>
      <c r="N14480"/>
      <c r="O14480" t="s">
        <v>265</v>
      </c>
      <c r="P14480" t="s">
        <v>25926</v>
      </c>
    </row>
    <row r="14481" spans="1:16" x14ac:dyDescent="0.35">
      <c r="A14481" t="s">
        <v>0</v>
      </c>
      <c r="B14481" t="s">
        <v>1284</v>
      </c>
      <c r="C14481" t="s">
        <v>157</v>
      </c>
      <c r="D14481" t="s">
        <v>4756</v>
      </c>
      <c r="E14481" t="s">
        <v>59</v>
      </c>
      <c r="F14481" t="b">
        <v>0</v>
      </c>
      <c r="G14481" t="s">
        <v>77</v>
      </c>
      <c r="H14481" s="1">
        <v>46178.085092592592</v>
      </c>
      <c r="I14481" t="b">
        <v>0</v>
      </c>
      <c r="J14481" t="b">
        <v>0</v>
      </c>
      <c r="K14481" t="s">
        <v>41</v>
      </c>
      <c r="L14481" t="s">
        <v>60</v>
      </c>
      <c r="M14481">
        <v>95000</v>
      </c>
      <c r="N14481"/>
      <c r="O14481" t="s">
        <v>25927</v>
      </c>
      <c r="P14481" t="s">
        <v>25928</v>
      </c>
    </row>
    <row r="14482" spans="1:16" x14ac:dyDescent="0.35">
      <c r="A14482" t="s">
        <v>2</v>
      </c>
      <c r="B14482" t="s">
        <v>25929</v>
      </c>
      <c r="C14482" t="s">
        <v>326</v>
      </c>
      <c r="D14482" t="s">
        <v>6504</v>
      </c>
      <c r="E14482" t="s">
        <v>59</v>
      </c>
      <c r="F14482" t="b">
        <v>0</v>
      </c>
      <c r="G14482" t="s">
        <v>77</v>
      </c>
      <c r="H14482" s="1">
        <v>46178.086493055547</v>
      </c>
      <c r="I14482" t="b">
        <v>0</v>
      </c>
      <c r="J14482" t="b">
        <v>0</v>
      </c>
      <c r="K14482" t="s">
        <v>41</v>
      </c>
      <c r="L14482" t="s">
        <v>60</v>
      </c>
      <c r="M14482">
        <v>115000</v>
      </c>
      <c r="N14482"/>
      <c r="O14482" t="s">
        <v>25930</v>
      </c>
      <c r="P14482" t="s">
        <v>19807</v>
      </c>
    </row>
    <row r="14483" spans="1:16" x14ac:dyDescent="0.35">
      <c r="A14483" t="s">
        <v>8</v>
      </c>
      <c r="B14483" t="s">
        <v>25931</v>
      </c>
      <c r="C14483" t="s">
        <v>9919</v>
      </c>
      <c r="D14483" t="s">
        <v>2360</v>
      </c>
      <c r="E14483" t="s">
        <v>59</v>
      </c>
      <c r="F14483" t="b">
        <v>0</v>
      </c>
      <c r="G14483" t="s">
        <v>13</v>
      </c>
      <c r="H14483" s="1">
        <v>46178.213750000003</v>
      </c>
      <c r="I14483" t="b">
        <v>0</v>
      </c>
      <c r="J14483" t="b">
        <v>0</v>
      </c>
      <c r="K14483" t="s">
        <v>13</v>
      </c>
      <c r="L14483" t="s">
        <v>60</v>
      </c>
      <c r="M14483">
        <v>177000</v>
      </c>
      <c r="N14483"/>
      <c r="O14483" t="s">
        <v>8238</v>
      </c>
      <c r="P14483" t="s">
        <v>25932</v>
      </c>
    </row>
    <row r="14484" spans="1:16" x14ac:dyDescent="0.35">
      <c r="A14484" t="s">
        <v>6</v>
      </c>
      <c r="B14484" t="s">
        <v>25933</v>
      </c>
      <c r="C14484" t="s">
        <v>333</v>
      </c>
      <c r="D14484" t="s">
        <v>2360</v>
      </c>
      <c r="E14484" t="s">
        <v>59</v>
      </c>
      <c r="F14484" t="b">
        <v>0</v>
      </c>
      <c r="G14484" t="s">
        <v>77</v>
      </c>
      <c r="H14484" s="1">
        <v>46178.293738425928</v>
      </c>
      <c r="I14484" t="b">
        <v>0</v>
      </c>
      <c r="J14484" t="b">
        <v>1</v>
      </c>
      <c r="K14484" t="s">
        <v>41</v>
      </c>
      <c r="L14484" t="s">
        <v>74</v>
      </c>
      <c r="M14484"/>
      <c r="N14484">
        <v>104.5</v>
      </c>
      <c r="O14484" t="s">
        <v>25934</v>
      </c>
      <c r="P14484" t="s">
        <v>15517</v>
      </c>
    </row>
    <row r="14485" spans="1:16" x14ac:dyDescent="0.35">
      <c r="A14485" t="s">
        <v>0</v>
      </c>
      <c r="B14485" t="s">
        <v>24346</v>
      </c>
      <c r="C14485" t="s">
        <v>76</v>
      </c>
      <c r="D14485" t="s">
        <v>4346</v>
      </c>
      <c r="E14485" t="s">
        <v>88</v>
      </c>
      <c r="F14485" t="b">
        <v>1</v>
      </c>
      <c r="G14485" t="s">
        <v>41</v>
      </c>
      <c r="H14485" s="1">
        <v>46178.294930555552</v>
      </c>
      <c r="I14485" t="b">
        <v>0</v>
      </c>
      <c r="J14485" t="b">
        <v>0</v>
      </c>
      <c r="K14485" t="s">
        <v>41</v>
      </c>
      <c r="L14485" t="s">
        <v>74</v>
      </c>
      <c r="M14485"/>
      <c r="N14485">
        <v>52.5</v>
      </c>
      <c r="O14485" t="s">
        <v>24347</v>
      </c>
      <c r="P14485" t="s">
        <v>85</v>
      </c>
    </row>
    <row r="14486" spans="1:16" x14ac:dyDescent="0.35">
      <c r="A14486" t="s">
        <v>8</v>
      </c>
      <c r="B14486" t="s">
        <v>25935</v>
      </c>
      <c r="C14486" t="s">
        <v>5026</v>
      </c>
      <c r="D14486" t="s">
        <v>4346</v>
      </c>
      <c r="E14486" t="s">
        <v>59</v>
      </c>
      <c r="F14486" t="b">
        <v>0</v>
      </c>
      <c r="G14486" t="s">
        <v>40</v>
      </c>
      <c r="H14486" s="1">
        <v>46178.296331018522</v>
      </c>
      <c r="I14486" t="b">
        <v>0</v>
      </c>
      <c r="J14486" t="b">
        <v>0</v>
      </c>
      <c r="K14486" t="s">
        <v>40</v>
      </c>
      <c r="L14486" t="s">
        <v>60</v>
      </c>
      <c r="M14486">
        <v>52951</v>
      </c>
      <c r="N14486"/>
      <c r="O14486" t="s">
        <v>25936</v>
      </c>
    </row>
    <row r="14487" spans="1:16" x14ac:dyDescent="0.35">
      <c r="A14487" t="s">
        <v>6</v>
      </c>
      <c r="B14487" t="s">
        <v>25937</v>
      </c>
      <c r="C14487" t="s">
        <v>40</v>
      </c>
      <c r="D14487" t="s">
        <v>4526</v>
      </c>
      <c r="E14487" t="s">
        <v>59</v>
      </c>
      <c r="F14487" t="b">
        <v>0</v>
      </c>
      <c r="G14487" t="s">
        <v>40</v>
      </c>
      <c r="H14487" s="1">
        <v>46178.337997685187</v>
      </c>
      <c r="I14487" t="b">
        <v>0</v>
      </c>
      <c r="J14487" t="b">
        <v>0</v>
      </c>
      <c r="K14487" t="s">
        <v>40</v>
      </c>
      <c r="L14487" t="s">
        <v>60</v>
      </c>
      <c r="M14487">
        <v>95000</v>
      </c>
      <c r="N14487"/>
      <c r="O14487" t="s">
        <v>4410</v>
      </c>
      <c r="P14487" t="s">
        <v>19328</v>
      </c>
    </row>
    <row r="14488" spans="1:16" x14ac:dyDescent="0.35">
      <c r="A14488" t="s">
        <v>5</v>
      </c>
      <c r="B14488" t="s">
        <v>25938</v>
      </c>
      <c r="C14488" t="s">
        <v>1667</v>
      </c>
      <c r="D14488" t="s">
        <v>11236</v>
      </c>
      <c r="E14488" t="s">
        <v>59</v>
      </c>
      <c r="F14488" t="b">
        <v>0</v>
      </c>
      <c r="G14488" t="s">
        <v>89</v>
      </c>
      <c r="H14488" s="1">
        <v>46178.338113425933</v>
      </c>
      <c r="I14488" t="b">
        <v>0</v>
      </c>
      <c r="J14488" t="b">
        <v>1</v>
      </c>
      <c r="K14488" t="s">
        <v>41</v>
      </c>
      <c r="L14488" t="s">
        <v>60</v>
      </c>
      <c r="M14488">
        <v>245500</v>
      </c>
      <c r="N14488"/>
      <c r="O14488" t="s">
        <v>965</v>
      </c>
      <c r="P14488" t="s">
        <v>25939</v>
      </c>
    </row>
    <row r="14489" spans="1:16" x14ac:dyDescent="0.35">
      <c r="A14489" t="s">
        <v>1</v>
      </c>
      <c r="B14489" t="s">
        <v>7903</v>
      </c>
      <c r="C14489" t="s">
        <v>1111</v>
      </c>
      <c r="D14489" t="s">
        <v>24507</v>
      </c>
      <c r="E14489" t="s">
        <v>59</v>
      </c>
      <c r="F14489" t="b">
        <v>0</v>
      </c>
      <c r="G14489" t="s">
        <v>19</v>
      </c>
      <c r="H14489" s="1">
        <v>46178.338969907411</v>
      </c>
      <c r="I14489" t="b">
        <v>1</v>
      </c>
      <c r="J14489" t="b">
        <v>0</v>
      </c>
      <c r="K14489" t="s">
        <v>19</v>
      </c>
      <c r="L14489" t="s">
        <v>60</v>
      </c>
      <c r="M14489">
        <v>1650000</v>
      </c>
      <c r="N14489"/>
      <c r="O14489" t="s">
        <v>23253</v>
      </c>
      <c r="P14489" t="s">
        <v>23254</v>
      </c>
    </row>
    <row r="14490" spans="1:16" x14ac:dyDescent="0.35">
      <c r="A14490" t="s">
        <v>7</v>
      </c>
      <c r="B14490" t="s">
        <v>21653</v>
      </c>
      <c r="C14490" t="s">
        <v>81</v>
      </c>
      <c r="D14490" t="s">
        <v>4550</v>
      </c>
      <c r="E14490" t="s">
        <v>59</v>
      </c>
      <c r="F14490" t="b">
        <v>0</v>
      </c>
      <c r="G14490" t="s">
        <v>77</v>
      </c>
      <c r="H14490" s="1">
        <v>46178.377071759263</v>
      </c>
      <c r="I14490" t="b">
        <v>0</v>
      </c>
      <c r="J14490" t="b">
        <v>1</v>
      </c>
      <c r="K14490" t="s">
        <v>41</v>
      </c>
      <c r="L14490" t="s">
        <v>60</v>
      </c>
      <c r="M14490">
        <v>113500</v>
      </c>
      <c r="N14490"/>
      <c r="O14490" t="s">
        <v>4242</v>
      </c>
      <c r="P14490" t="s">
        <v>21654</v>
      </c>
    </row>
    <row r="14491" spans="1:16" x14ac:dyDescent="0.35">
      <c r="A14491" t="s">
        <v>2</v>
      </c>
      <c r="B14491" t="s">
        <v>3766</v>
      </c>
      <c r="C14491" t="s">
        <v>353</v>
      </c>
      <c r="D14491" t="s">
        <v>4526</v>
      </c>
      <c r="E14491" t="s">
        <v>59</v>
      </c>
      <c r="F14491" t="b">
        <v>0</v>
      </c>
      <c r="G14491" t="s">
        <v>77</v>
      </c>
      <c r="H14491" s="1">
        <v>46178.377083333333</v>
      </c>
      <c r="I14491" t="b">
        <v>0</v>
      </c>
      <c r="J14491" t="b">
        <v>1</v>
      </c>
      <c r="K14491" t="s">
        <v>41</v>
      </c>
      <c r="L14491" t="s">
        <v>60</v>
      </c>
      <c r="M14491">
        <v>245500</v>
      </c>
      <c r="N14491"/>
      <c r="O14491" t="s">
        <v>343</v>
      </c>
      <c r="P14491" t="s">
        <v>310</v>
      </c>
    </row>
    <row r="14492" spans="1:16" x14ac:dyDescent="0.35">
      <c r="A14492" t="s">
        <v>2</v>
      </c>
      <c r="B14492" t="s">
        <v>25940</v>
      </c>
      <c r="C14492" t="s">
        <v>4034</v>
      </c>
      <c r="D14492" t="s">
        <v>4562</v>
      </c>
      <c r="E14492" t="s">
        <v>59</v>
      </c>
      <c r="F14492" t="b">
        <v>0</v>
      </c>
      <c r="G14492" t="s">
        <v>68</v>
      </c>
      <c r="H14492" s="1">
        <v>46178.378425925926</v>
      </c>
      <c r="I14492" t="b">
        <v>0</v>
      </c>
      <c r="J14492" t="b">
        <v>1</v>
      </c>
      <c r="K14492" t="s">
        <v>41</v>
      </c>
      <c r="L14492" t="s">
        <v>60</v>
      </c>
      <c r="M14492">
        <v>74400</v>
      </c>
      <c r="N14492"/>
      <c r="O14492" t="s">
        <v>12498</v>
      </c>
      <c r="P14492" t="s">
        <v>25941</v>
      </c>
    </row>
    <row r="14493" spans="1:16" x14ac:dyDescent="0.35">
      <c r="A14493" t="s">
        <v>5</v>
      </c>
      <c r="B14493" t="s">
        <v>25942</v>
      </c>
      <c r="C14493" t="s">
        <v>370</v>
      </c>
      <c r="D14493" t="s">
        <v>4526</v>
      </c>
      <c r="E14493" t="s">
        <v>59</v>
      </c>
      <c r="F14493" t="b">
        <v>0</v>
      </c>
      <c r="G14493" t="s">
        <v>65</v>
      </c>
      <c r="H14493" s="1">
        <v>46178.379803240743</v>
      </c>
      <c r="I14493" t="b">
        <v>1</v>
      </c>
      <c r="J14493" t="b">
        <v>1</v>
      </c>
      <c r="K14493" t="s">
        <v>41</v>
      </c>
      <c r="L14493" t="s">
        <v>60</v>
      </c>
      <c r="M14493">
        <v>176000</v>
      </c>
      <c r="N14493"/>
      <c r="O14493" t="s">
        <v>7675</v>
      </c>
      <c r="P14493" t="s">
        <v>747</v>
      </c>
    </row>
    <row r="14494" spans="1:16" x14ac:dyDescent="0.35">
      <c r="A14494" t="s">
        <v>1</v>
      </c>
      <c r="B14494" t="s">
        <v>13552</v>
      </c>
      <c r="C14494" t="s">
        <v>19</v>
      </c>
      <c r="D14494" t="s">
        <v>4526</v>
      </c>
      <c r="E14494" t="s">
        <v>59</v>
      </c>
      <c r="F14494" t="b">
        <v>0</v>
      </c>
      <c r="G14494" t="s">
        <v>19</v>
      </c>
      <c r="H14494" s="1">
        <v>46178.380648148152</v>
      </c>
      <c r="I14494" t="b">
        <v>1</v>
      </c>
      <c r="J14494" t="b">
        <v>0</v>
      </c>
      <c r="K14494" t="s">
        <v>19</v>
      </c>
      <c r="L14494" t="s">
        <v>60</v>
      </c>
      <c r="M14494">
        <v>1400000</v>
      </c>
      <c r="N14494"/>
      <c r="O14494" t="s">
        <v>7059</v>
      </c>
      <c r="P14494" t="s">
        <v>13553</v>
      </c>
    </row>
    <row r="14495" spans="1:16" x14ac:dyDescent="0.35">
      <c r="A14495" t="s">
        <v>7</v>
      </c>
      <c r="B14495" t="s">
        <v>7</v>
      </c>
      <c r="C14495" t="s">
        <v>612</v>
      </c>
      <c r="D14495" t="s">
        <v>2360</v>
      </c>
      <c r="E14495" t="s">
        <v>59</v>
      </c>
      <c r="F14495" t="b">
        <v>0</v>
      </c>
      <c r="G14495" t="s">
        <v>73</v>
      </c>
      <c r="H14495" s="1">
        <v>46178.418692129628</v>
      </c>
      <c r="I14495" t="b">
        <v>0</v>
      </c>
      <c r="J14495" t="b">
        <v>1</v>
      </c>
      <c r="K14495" t="s">
        <v>41</v>
      </c>
      <c r="L14495" t="s">
        <v>60</v>
      </c>
      <c r="M14495">
        <v>115100</v>
      </c>
      <c r="N14495"/>
      <c r="O14495" t="s">
        <v>4617</v>
      </c>
      <c r="P14495" t="s">
        <v>25943</v>
      </c>
    </row>
    <row r="14496" spans="1:16" x14ac:dyDescent="0.35">
      <c r="A14496" t="s">
        <v>1</v>
      </c>
      <c r="B14496" t="s">
        <v>1</v>
      </c>
      <c r="C14496" t="s">
        <v>1193</v>
      </c>
      <c r="D14496" t="s">
        <v>4526</v>
      </c>
      <c r="E14496" t="s">
        <v>88</v>
      </c>
      <c r="F14496" t="b">
        <v>0</v>
      </c>
      <c r="G14496" t="s">
        <v>89</v>
      </c>
      <c r="H14496" s="1">
        <v>46178.41878472222</v>
      </c>
      <c r="I14496" t="b">
        <v>1</v>
      </c>
      <c r="J14496" t="b">
        <v>1</v>
      </c>
      <c r="K14496" t="s">
        <v>41</v>
      </c>
      <c r="L14496" t="s">
        <v>74</v>
      </c>
      <c r="M14496"/>
      <c r="N14496">
        <v>45</v>
      </c>
      <c r="O14496" t="s">
        <v>4487</v>
      </c>
      <c r="P14496" t="s">
        <v>25944</v>
      </c>
    </row>
    <row r="14497" spans="1:16" x14ac:dyDescent="0.35">
      <c r="A14497" t="s">
        <v>3</v>
      </c>
      <c r="B14497" t="s">
        <v>25945</v>
      </c>
      <c r="C14497" t="s">
        <v>33</v>
      </c>
      <c r="D14497" t="s">
        <v>5045</v>
      </c>
      <c r="E14497" t="s">
        <v>88</v>
      </c>
      <c r="F14497" t="b">
        <v>0</v>
      </c>
      <c r="G14497" t="s">
        <v>33</v>
      </c>
      <c r="H14497" s="1">
        <v>46178.419768518521</v>
      </c>
      <c r="I14497" t="b">
        <v>0</v>
      </c>
      <c r="J14497" t="b">
        <v>0</v>
      </c>
      <c r="K14497" t="s">
        <v>33</v>
      </c>
      <c r="L14497" t="s">
        <v>60</v>
      </c>
      <c r="M14497">
        <v>4500</v>
      </c>
      <c r="N14497"/>
      <c r="O14497" t="s">
        <v>25946</v>
      </c>
      <c r="P14497" t="s">
        <v>1956</v>
      </c>
    </row>
    <row r="14498" spans="1:16" x14ac:dyDescent="0.35">
      <c r="A14498" t="s">
        <v>6</v>
      </c>
      <c r="B14498" t="s">
        <v>25947</v>
      </c>
      <c r="C14498" t="s">
        <v>112</v>
      </c>
      <c r="D14498" t="s">
        <v>4526</v>
      </c>
      <c r="E14498" t="s">
        <v>59</v>
      </c>
      <c r="F14498" t="b">
        <v>0</v>
      </c>
      <c r="G14498" t="s">
        <v>65</v>
      </c>
      <c r="H14498" s="1">
        <v>46178.420127314806</v>
      </c>
      <c r="I14498" t="b">
        <v>0</v>
      </c>
      <c r="J14498" t="b">
        <v>1</v>
      </c>
      <c r="K14498" t="s">
        <v>41</v>
      </c>
      <c r="L14498" t="s">
        <v>60</v>
      </c>
      <c r="M14498">
        <v>142000</v>
      </c>
      <c r="N14498"/>
      <c r="O14498" t="s">
        <v>7675</v>
      </c>
      <c r="P14498" t="s">
        <v>597</v>
      </c>
    </row>
    <row r="14499" spans="1:16" x14ac:dyDescent="0.35">
      <c r="A14499" t="s">
        <v>2</v>
      </c>
      <c r="B14499" t="s">
        <v>158</v>
      </c>
      <c r="C14499" t="s">
        <v>6744</v>
      </c>
      <c r="D14499" t="s">
        <v>4526</v>
      </c>
      <c r="E14499" t="s">
        <v>59</v>
      </c>
      <c r="F14499" t="b">
        <v>0</v>
      </c>
      <c r="G14499" t="s">
        <v>40</v>
      </c>
      <c r="H14499" s="1">
        <v>46178.421331018522</v>
      </c>
      <c r="I14499" t="b">
        <v>0</v>
      </c>
      <c r="J14499" t="b">
        <v>0</v>
      </c>
      <c r="K14499" t="s">
        <v>40</v>
      </c>
      <c r="L14499" t="s">
        <v>60</v>
      </c>
      <c r="M14499">
        <v>83774</v>
      </c>
      <c r="N14499"/>
      <c r="O14499" t="s">
        <v>10912</v>
      </c>
    </row>
    <row r="14500" spans="1:16" x14ac:dyDescent="0.35">
      <c r="A14500" t="s">
        <v>8</v>
      </c>
      <c r="B14500" t="s">
        <v>25948</v>
      </c>
      <c r="C14500" t="s">
        <v>40</v>
      </c>
      <c r="D14500" t="s">
        <v>4526</v>
      </c>
      <c r="E14500" t="s">
        <v>132</v>
      </c>
      <c r="F14500" t="b">
        <v>0</v>
      </c>
      <c r="G14500" t="s">
        <v>40</v>
      </c>
      <c r="H14500" s="1">
        <v>46178.421354166669</v>
      </c>
      <c r="I14500" t="b">
        <v>0</v>
      </c>
      <c r="J14500" t="b">
        <v>0</v>
      </c>
      <c r="K14500" t="s">
        <v>40</v>
      </c>
      <c r="L14500" t="s">
        <v>60</v>
      </c>
      <c r="M14500">
        <v>150000</v>
      </c>
      <c r="N14500"/>
      <c r="O14500" t="s">
        <v>21802</v>
      </c>
      <c r="P14500" t="s">
        <v>25949</v>
      </c>
    </row>
    <row r="14501" spans="1:16" x14ac:dyDescent="0.35">
      <c r="A14501" t="s">
        <v>8</v>
      </c>
      <c r="B14501" t="s">
        <v>13208</v>
      </c>
      <c r="C14501" t="s">
        <v>5273</v>
      </c>
      <c r="D14501" t="s">
        <v>4526</v>
      </c>
      <c r="E14501" t="s">
        <v>59</v>
      </c>
      <c r="F14501" t="b">
        <v>0</v>
      </c>
      <c r="G14501" t="s">
        <v>40</v>
      </c>
      <c r="H14501" s="1">
        <v>46178.421365740738</v>
      </c>
      <c r="I14501" t="b">
        <v>0</v>
      </c>
      <c r="J14501" t="b">
        <v>0</v>
      </c>
      <c r="K14501" t="s">
        <v>40</v>
      </c>
      <c r="L14501" t="s">
        <v>60</v>
      </c>
      <c r="M14501">
        <v>115000</v>
      </c>
      <c r="N14501"/>
      <c r="O14501" t="s">
        <v>101</v>
      </c>
    </row>
    <row r="14502" spans="1:16" x14ac:dyDescent="0.35">
      <c r="A14502" t="s">
        <v>4</v>
      </c>
      <c r="B14502" t="s">
        <v>25950</v>
      </c>
      <c r="C14502" t="s">
        <v>162</v>
      </c>
      <c r="D14502" t="s">
        <v>4526</v>
      </c>
      <c r="E14502" t="s">
        <v>59</v>
      </c>
      <c r="F14502" t="b">
        <v>0</v>
      </c>
      <c r="G14502" t="s">
        <v>65</v>
      </c>
      <c r="H14502" s="1">
        <v>46178.421736111108</v>
      </c>
      <c r="I14502" t="b">
        <v>1</v>
      </c>
      <c r="J14502" t="b">
        <v>1</v>
      </c>
      <c r="K14502" t="s">
        <v>41</v>
      </c>
      <c r="L14502" t="s">
        <v>60</v>
      </c>
      <c r="M14502">
        <v>159000</v>
      </c>
      <c r="N14502"/>
      <c r="O14502" t="s">
        <v>7675</v>
      </c>
      <c r="P14502" t="s">
        <v>25951</v>
      </c>
    </row>
    <row r="14503" spans="1:16" x14ac:dyDescent="0.35">
      <c r="A14503" t="s">
        <v>1</v>
      </c>
      <c r="B14503" t="s">
        <v>7610</v>
      </c>
      <c r="C14503" t="s">
        <v>24588</v>
      </c>
      <c r="D14503" t="s">
        <v>4346</v>
      </c>
      <c r="E14503" t="s">
        <v>59</v>
      </c>
      <c r="F14503" t="b">
        <v>0</v>
      </c>
      <c r="G14503" t="s">
        <v>40</v>
      </c>
      <c r="H14503" s="1">
        <v>46178.423148148147</v>
      </c>
      <c r="I14503" t="b">
        <v>1</v>
      </c>
      <c r="J14503" t="b">
        <v>0</v>
      </c>
      <c r="K14503" t="s">
        <v>40</v>
      </c>
      <c r="L14503" t="s">
        <v>60</v>
      </c>
      <c r="M14503">
        <v>30500</v>
      </c>
      <c r="N14503"/>
      <c r="O14503" t="s">
        <v>25952</v>
      </c>
    </row>
    <row r="14504" spans="1:16" x14ac:dyDescent="0.35">
      <c r="A14504" t="s">
        <v>0</v>
      </c>
      <c r="B14504" t="s">
        <v>13715</v>
      </c>
      <c r="C14504" t="s">
        <v>1138</v>
      </c>
      <c r="D14504" t="s">
        <v>5440</v>
      </c>
      <c r="E14504" t="s">
        <v>59</v>
      </c>
      <c r="F14504" t="b">
        <v>0</v>
      </c>
      <c r="G14504" t="s">
        <v>77</v>
      </c>
      <c r="H14504" s="1">
        <v>46178.460405092592</v>
      </c>
      <c r="I14504" t="b">
        <v>0</v>
      </c>
      <c r="J14504" t="b">
        <v>0</v>
      </c>
      <c r="K14504" t="s">
        <v>41</v>
      </c>
      <c r="L14504" t="s">
        <v>60</v>
      </c>
      <c r="M14504">
        <v>120000</v>
      </c>
      <c r="N14504"/>
      <c r="O14504" t="s">
        <v>5450</v>
      </c>
      <c r="P14504" t="s">
        <v>15266</v>
      </c>
    </row>
    <row r="14505" spans="1:16" x14ac:dyDescent="0.35">
      <c r="A14505" t="s">
        <v>2</v>
      </c>
      <c r="B14505" t="s">
        <v>25953</v>
      </c>
      <c r="C14505" t="s">
        <v>40</v>
      </c>
      <c r="D14505" t="s">
        <v>4526</v>
      </c>
      <c r="E14505" t="s">
        <v>59</v>
      </c>
      <c r="F14505" t="b">
        <v>0</v>
      </c>
      <c r="G14505" t="s">
        <v>40</v>
      </c>
      <c r="H14505" s="1">
        <v>46178.463020833333</v>
      </c>
      <c r="I14505" t="b">
        <v>1</v>
      </c>
      <c r="J14505" t="b">
        <v>0</v>
      </c>
      <c r="K14505" t="s">
        <v>40</v>
      </c>
      <c r="L14505" t="s">
        <v>60</v>
      </c>
      <c r="M14505">
        <v>26000</v>
      </c>
      <c r="N14505"/>
      <c r="O14505" t="s">
        <v>101</v>
      </c>
      <c r="P14505" t="s">
        <v>1007</v>
      </c>
    </row>
    <row r="14506" spans="1:16" x14ac:dyDescent="0.35">
      <c r="A14506" t="s">
        <v>8</v>
      </c>
      <c r="B14506" t="s">
        <v>20291</v>
      </c>
      <c r="C14506" t="s">
        <v>330</v>
      </c>
      <c r="D14506" t="s">
        <v>4526</v>
      </c>
      <c r="E14506" t="s">
        <v>59</v>
      </c>
      <c r="F14506" t="b">
        <v>0</v>
      </c>
      <c r="G14506" t="s">
        <v>41</v>
      </c>
      <c r="H14506" s="1">
        <v>46178.463043981479</v>
      </c>
      <c r="I14506" t="b">
        <v>0</v>
      </c>
      <c r="J14506" t="b">
        <v>1</v>
      </c>
      <c r="K14506" t="s">
        <v>41</v>
      </c>
      <c r="L14506" t="s">
        <v>60</v>
      </c>
      <c r="M14506">
        <v>126500</v>
      </c>
      <c r="N14506"/>
      <c r="O14506" t="s">
        <v>4435</v>
      </c>
      <c r="P14506" t="s">
        <v>20292</v>
      </c>
    </row>
    <row r="14507" spans="1:16" x14ac:dyDescent="0.35">
      <c r="A14507" t="s">
        <v>1</v>
      </c>
      <c r="B14507" t="s">
        <v>25954</v>
      </c>
      <c r="C14507" t="s">
        <v>422</v>
      </c>
      <c r="D14507" t="s">
        <v>4526</v>
      </c>
      <c r="E14507" t="s">
        <v>59</v>
      </c>
      <c r="F14507" t="b">
        <v>0</v>
      </c>
      <c r="G14507" t="s">
        <v>89</v>
      </c>
      <c r="H14507" s="1">
        <v>46178.463287037041</v>
      </c>
      <c r="I14507" t="b">
        <v>0</v>
      </c>
      <c r="J14507" t="b">
        <v>0</v>
      </c>
      <c r="K14507" t="s">
        <v>41</v>
      </c>
      <c r="L14507" t="s">
        <v>60</v>
      </c>
      <c r="M14507">
        <v>101375</v>
      </c>
      <c r="N14507"/>
      <c r="O14507" t="s">
        <v>468</v>
      </c>
      <c r="P14507" t="s">
        <v>25955</v>
      </c>
    </row>
    <row r="14508" spans="1:16" x14ac:dyDescent="0.35">
      <c r="A14508" t="s">
        <v>0</v>
      </c>
      <c r="B14508" t="s">
        <v>25956</v>
      </c>
      <c r="C14508" t="s">
        <v>19</v>
      </c>
      <c r="D14508" t="s">
        <v>4346</v>
      </c>
      <c r="E14508" t="s">
        <v>59</v>
      </c>
      <c r="F14508" t="b">
        <v>0</v>
      </c>
      <c r="G14508" t="s">
        <v>19</v>
      </c>
      <c r="H14508" s="1">
        <v>46178.502557870372</v>
      </c>
      <c r="I14508" t="b">
        <v>0</v>
      </c>
      <c r="J14508" t="b">
        <v>0</v>
      </c>
      <c r="K14508" t="s">
        <v>19</v>
      </c>
      <c r="L14508" t="s">
        <v>60</v>
      </c>
      <c r="M14508">
        <v>750000</v>
      </c>
      <c r="N14508"/>
      <c r="O14508" t="s">
        <v>25957</v>
      </c>
      <c r="P14508" t="s">
        <v>25958</v>
      </c>
    </row>
    <row r="14509" spans="1:16" x14ac:dyDescent="0.35">
      <c r="A14509" t="s">
        <v>2</v>
      </c>
      <c r="B14509" t="s">
        <v>15278</v>
      </c>
      <c r="C14509" t="s">
        <v>960</v>
      </c>
      <c r="D14509" t="s">
        <v>4526</v>
      </c>
      <c r="E14509" t="s">
        <v>59</v>
      </c>
      <c r="F14509" t="b">
        <v>0</v>
      </c>
      <c r="G14509" t="s">
        <v>65</v>
      </c>
      <c r="H14509" s="1">
        <v>46178.503460648149</v>
      </c>
      <c r="I14509" t="b">
        <v>0</v>
      </c>
      <c r="J14509" t="b">
        <v>1</v>
      </c>
      <c r="K14509" t="s">
        <v>41</v>
      </c>
      <c r="L14509" t="s">
        <v>60</v>
      </c>
      <c r="M14509">
        <v>198000</v>
      </c>
      <c r="N14509"/>
      <c r="O14509" t="s">
        <v>424</v>
      </c>
      <c r="P14509" t="s">
        <v>16535</v>
      </c>
    </row>
    <row r="14510" spans="1:16" x14ac:dyDescent="0.35">
      <c r="A14510" t="s">
        <v>6</v>
      </c>
      <c r="B14510" t="s">
        <v>25269</v>
      </c>
      <c r="C14510" t="s">
        <v>326</v>
      </c>
      <c r="D14510" t="s">
        <v>4526</v>
      </c>
      <c r="E14510" t="s">
        <v>59</v>
      </c>
      <c r="F14510" t="b">
        <v>0</v>
      </c>
      <c r="G14510" t="s">
        <v>77</v>
      </c>
      <c r="H14510" s="1">
        <v>46178.503495370373</v>
      </c>
      <c r="I14510" t="b">
        <v>0</v>
      </c>
      <c r="J14510" t="b">
        <v>1</v>
      </c>
      <c r="K14510" t="s">
        <v>41</v>
      </c>
      <c r="L14510" t="s">
        <v>60</v>
      </c>
      <c r="M14510">
        <v>253500</v>
      </c>
      <c r="N14510"/>
      <c r="O14510" t="s">
        <v>424</v>
      </c>
      <c r="P14510" t="s">
        <v>4581</v>
      </c>
    </row>
    <row r="14511" spans="1:16" x14ac:dyDescent="0.35">
      <c r="A14511" t="s">
        <v>4</v>
      </c>
      <c r="B14511" t="s">
        <v>4</v>
      </c>
      <c r="C14511" t="s">
        <v>16280</v>
      </c>
      <c r="D14511" t="s">
        <v>25786</v>
      </c>
      <c r="E14511" t="s">
        <v>59</v>
      </c>
      <c r="F14511" t="b">
        <v>0</v>
      </c>
      <c r="G14511" t="s">
        <v>40</v>
      </c>
      <c r="H14511" s="1">
        <v>46178.506493055553</v>
      </c>
      <c r="I14511" t="b">
        <v>1</v>
      </c>
      <c r="J14511" t="b">
        <v>0</v>
      </c>
      <c r="K14511" t="s">
        <v>40</v>
      </c>
      <c r="L14511" t="s">
        <v>60</v>
      </c>
      <c r="M14511">
        <v>62500</v>
      </c>
      <c r="N14511"/>
      <c r="O14511" t="s">
        <v>25959</v>
      </c>
      <c r="P14511" t="s">
        <v>25960</v>
      </c>
    </row>
    <row r="14512" spans="1:16" x14ac:dyDescent="0.35">
      <c r="A14512" t="s">
        <v>0</v>
      </c>
      <c r="B14512" t="s">
        <v>18512</v>
      </c>
      <c r="C14512" t="s">
        <v>76</v>
      </c>
      <c r="D14512" t="s">
        <v>4346</v>
      </c>
      <c r="E14512" t="s">
        <v>59</v>
      </c>
      <c r="F14512" t="b">
        <v>1</v>
      </c>
      <c r="G14512" t="s">
        <v>41</v>
      </c>
      <c r="H14512" s="1">
        <v>46178.544930555552</v>
      </c>
      <c r="I14512" t="b">
        <v>1</v>
      </c>
      <c r="J14512" t="b">
        <v>1</v>
      </c>
      <c r="K14512" t="s">
        <v>41</v>
      </c>
      <c r="L14512" t="s">
        <v>60</v>
      </c>
      <c r="M14512">
        <v>81650</v>
      </c>
      <c r="N14512"/>
      <c r="O14512" t="s">
        <v>25961</v>
      </c>
      <c r="P14512" t="s">
        <v>25962</v>
      </c>
    </row>
    <row r="14513" spans="1:16" x14ac:dyDescent="0.35">
      <c r="A14513" t="s">
        <v>2</v>
      </c>
      <c r="B14513" t="s">
        <v>25963</v>
      </c>
      <c r="C14513" t="s">
        <v>4475</v>
      </c>
      <c r="D14513" t="s">
        <v>4346</v>
      </c>
      <c r="E14513" t="s">
        <v>59</v>
      </c>
      <c r="F14513" t="b">
        <v>0</v>
      </c>
      <c r="G14513" t="s">
        <v>65</v>
      </c>
      <c r="H14513" s="1">
        <v>46178.545127314806</v>
      </c>
      <c r="I14513" t="b">
        <v>0</v>
      </c>
      <c r="J14513" t="b">
        <v>0</v>
      </c>
      <c r="K14513" t="s">
        <v>41</v>
      </c>
      <c r="L14513" t="s">
        <v>60</v>
      </c>
      <c r="M14513">
        <v>57667.504999999997</v>
      </c>
      <c r="N14513"/>
      <c r="O14513" t="s">
        <v>19290</v>
      </c>
      <c r="P14513" t="s">
        <v>2908</v>
      </c>
    </row>
    <row r="14514" spans="1:16" x14ac:dyDescent="0.35">
      <c r="A14514" t="s">
        <v>2</v>
      </c>
      <c r="B14514" t="s">
        <v>18502</v>
      </c>
      <c r="C14514" t="s">
        <v>7702</v>
      </c>
      <c r="D14514" t="s">
        <v>4346</v>
      </c>
      <c r="E14514" t="s">
        <v>59</v>
      </c>
      <c r="F14514" t="b">
        <v>0</v>
      </c>
      <c r="G14514" t="s">
        <v>40</v>
      </c>
      <c r="H14514" s="1">
        <v>46178.546331018522</v>
      </c>
      <c r="I14514" t="b">
        <v>0</v>
      </c>
      <c r="J14514" t="b">
        <v>0</v>
      </c>
      <c r="K14514" t="s">
        <v>40</v>
      </c>
      <c r="L14514" t="s">
        <v>60</v>
      </c>
      <c r="M14514">
        <v>35000</v>
      </c>
      <c r="N14514"/>
      <c r="O14514" t="s">
        <v>12851</v>
      </c>
      <c r="P14514" t="s">
        <v>705</v>
      </c>
    </row>
    <row r="14515" spans="1:16" x14ac:dyDescent="0.35">
      <c r="A14515" t="s">
        <v>1</v>
      </c>
      <c r="B14515" t="s">
        <v>25964</v>
      </c>
      <c r="C14515" t="s">
        <v>76</v>
      </c>
      <c r="D14515" t="s">
        <v>4526</v>
      </c>
      <c r="E14515" t="s">
        <v>88</v>
      </c>
      <c r="F14515" t="b">
        <v>1</v>
      </c>
      <c r="G14515" t="s">
        <v>40</v>
      </c>
      <c r="H14515" s="1">
        <v>46178.548113425917</v>
      </c>
      <c r="I14515" t="b">
        <v>1</v>
      </c>
      <c r="J14515" t="b">
        <v>0</v>
      </c>
      <c r="K14515" t="s">
        <v>40</v>
      </c>
      <c r="L14515" t="s">
        <v>74</v>
      </c>
      <c r="M14515"/>
      <c r="N14515">
        <v>51</v>
      </c>
      <c r="O14515" t="s">
        <v>25965</v>
      </c>
      <c r="P14515" t="s">
        <v>2007</v>
      </c>
    </row>
    <row r="14516" spans="1:16" x14ac:dyDescent="0.35">
      <c r="A14516" t="s">
        <v>7</v>
      </c>
      <c r="B14516" t="s">
        <v>25966</v>
      </c>
      <c r="C14516" t="s">
        <v>112</v>
      </c>
      <c r="D14516" t="s">
        <v>17626</v>
      </c>
      <c r="E14516" t="s">
        <v>59</v>
      </c>
      <c r="F14516" t="b">
        <v>0</v>
      </c>
      <c r="G14516" t="s">
        <v>65</v>
      </c>
      <c r="H14516" s="1">
        <v>46178.585347222222</v>
      </c>
      <c r="I14516" t="b">
        <v>0</v>
      </c>
      <c r="J14516" t="b">
        <v>1</v>
      </c>
      <c r="K14516" t="s">
        <v>41</v>
      </c>
      <c r="L14516" t="s">
        <v>60</v>
      </c>
      <c r="M14516">
        <v>100000</v>
      </c>
      <c r="N14516"/>
      <c r="O14516" t="s">
        <v>383</v>
      </c>
      <c r="P14516" t="s">
        <v>25967</v>
      </c>
    </row>
    <row r="14517" spans="1:16" x14ac:dyDescent="0.35">
      <c r="A14517" t="s">
        <v>2</v>
      </c>
      <c r="B14517" t="s">
        <v>25968</v>
      </c>
      <c r="C14517" t="s">
        <v>856</v>
      </c>
      <c r="D14517" t="s">
        <v>4526</v>
      </c>
      <c r="E14517" t="s">
        <v>59</v>
      </c>
      <c r="F14517" t="b">
        <v>0</v>
      </c>
      <c r="G14517" t="s">
        <v>89</v>
      </c>
      <c r="H14517" s="1">
        <v>46178.585439814808</v>
      </c>
      <c r="I14517" t="b">
        <v>1</v>
      </c>
      <c r="J14517" t="b">
        <v>0</v>
      </c>
      <c r="K14517" t="s">
        <v>41</v>
      </c>
      <c r="L14517" t="s">
        <v>60</v>
      </c>
      <c r="M14517">
        <v>80000</v>
      </c>
      <c r="N14517"/>
      <c r="O14517" t="s">
        <v>25969</v>
      </c>
    </row>
    <row r="14518" spans="1:16" x14ac:dyDescent="0.35">
      <c r="A14518" t="s">
        <v>1</v>
      </c>
      <c r="B14518" t="s">
        <v>25970</v>
      </c>
      <c r="C14518" t="s">
        <v>172</v>
      </c>
      <c r="D14518" t="s">
        <v>4526</v>
      </c>
      <c r="E14518" t="s">
        <v>59</v>
      </c>
      <c r="F14518" t="b">
        <v>0</v>
      </c>
      <c r="G14518" t="s">
        <v>68</v>
      </c>
      <c r="H14518" s="1">
        <v>46178.588125000002</v>
      </c>
      <c r="I14518" t="b">
        <v>0</v>
      </c>
      <c r="J14518" t="b">
        <v>0</v>
      </c>
      <c r="K14518" t="s">
        <v>41</v>
      </c>
      <c r="L14518" t="s">
        <v>60</v>
      </c>
      <c r="M14518">
        <v>155000</v>
      </c>
      <c r="N14518"/>
      <c r="O14518" t="s">
        <v>25971</v>
      </c>
      <c r="P14518" t="s">
        <v>16106</v>
      </c>
    </row>
    <row r="14519" spans="1:16" x14ac:dyDescent="0.35">
      <c r="A14519" t="s">
        <v>1</v>
      </c>
      <c r="B14519" t="s">
        <v>25972</v>
      </c>
      <c r="C14519" t="s">
        <v>145</v>
      </c>
      <c r="D14519" t="s">
        <v>4526</v>
      </c>
      <c r="E14519" t="s">
        <v>59</v>
      </c>
      <c r="F14519" t="b">
        <v>0</v>
      </c>
      <c r="G14519" t="s">
        <v>89</v>
      </c>
      <c r="H14519" s="1">
        <v>46178.588275462957</v>
      </c>
      <c r="I14519" t="b">
        <v>1</v>
      </c>
      <c r="J14519" t="b">
        <v>0</v>
      </c>
      <c r="K14519" t="s">
        <v>41</v>
      </c>
      <c r="L14519" t="s">
        <v>60</v>
      </c>
      <c r="M14519">
        <v>75000</v>
      </c>
      <c r="N14519"/>
      <c r="O14519" t="s">
        <v>1932</v>
      </c>
      <c r="P14519" t="s">
        <v>25973</v>
      </c>
    </row>
    <row r="14520" spans="1:16" x14ac:dyDescent="0.35">
      <c r="A14520" t="s">
        <v>1</v>
      </c>
      <c r="B14520" t="s">
        <v>25974</v>
      </c>
      <c r="C14520" t="s">
        <v>20</v>
      </c>
      <c r="D14520" t="s">
        <v>20103</v>
      </c>
      <c r="E14520" t="s">
        <v>59</v>
      </c>
      <c r="F14520" t="b">
        <v>0</v>
      </c>
      <c r="G14520" t="s">
        <v>20</v>
      </c>
      <c r="H14520" s="1">
        <v>46178.589004629634</v>
      </c>
      <c r="I14520" t="b">
        <v>0</v>
      </c>
      <c r="J14520" t="b">
        <v>0</v>
      </c>
      <c r="K14520" t="s">
        <v>20</v>
      </c>
      <c r="L14520" t="s">
        <v>60</v>
      </c>
      <c r="M14520">
        <v>65000</v>
      </c>
      <c r="N14520"/>
      <c r="O14520" t="s">
        <v>7093</v>
      </c>
      <c r="P14520" t="s">
        <v>461</v>
      </c>
    </row>
    <row r="14521" spans="1:16" x14ac:dyDescent="0.35">
      <c r="A14521" t="s">
        <v>5</v>
      </c>
      <c r="B14521" t="s">
        <v>5</v>
      </c>
      <c r="C14521" t="s">
        <v>25975</v>
      </c>
      <c r="D14521" t="s">
        <v>4526</v>
      </c>
      <c r="E14521" t="s">
        <v>59</v>
      </c>
      <c r="F14521" t="b">
        <v>0</v>
      </c>
      <c r="G14521" t="s">
        <v>40</v>
      </c>
      <c r="H14521" s="1">
        <v>46178.589780092603</v>
      </c>
      <c r="I14521" t="b">
        <v>0</v>
      </c>
      <c r="J14521" t="b">
        <v>0</v>
      </c>
      <c r="K14521" t="s">
        <v>40</v>
      </c>
      <c r="L14521" t="s">
        <v>60</v>
      </c>
      <c r="M14521">
        <v>55000</v>
      </c>
      <c r="N14521"/>
      <c r="O14521" t="s">
        <v>25976</v>
      </c>
      <c r="P14521" t="s">
        <v>25977</v>
      </c>
    </row>
    <row r="14522" spans="1:16" x14ac:dyDescent="0.35">
      <c r="A14522" t="s">
        <v>7</v>
      </c>
      <c r="B14522" t="s">
        <v>25978</v>
      </c>
      <c r="C14522" t="s">
        <v>514</v>
      </c>
      <c r="D14522" t="s">
        <v>2360</v>
      </c>
      <c r="E14522" t="s">
        <v>59</v>
      </c>
      <c r="F14522" t="b">
        <v>0</v>
      </c>
      <c r="G14522" t="s">
        <v>77</v>
      </c>
      <c r="H14522" s="1">
        <v>46178.627013888887</v>
      </c>
      <c r="I14522" t="b">
        <v>0</v>
      </c>
      <c r="J14522" t="b">
        <v>1</v>
      </c>
      <c r="K14522" t="s">
        <v>41</v>
      </c>
      <c r="L14522" t="s">
        <v>60</v>
      </c>
      <c r="M14522">
        <v>106590</v>
      </c>
      <c r="N14522"/>
      <c r="O14522" t="s">
        <v>593</v>
      </c>
      <c r="P14522" t="s">
        <v>25979</v>
      </c>
    </row>
    <row r="14523" spans="1:16" x14ac:dyDescent="0.35">
      <c r="A14523" t="s">
        <v>0</v>
      </c>
      <c r="B14523" t="s">
        <v>25980</v>
      </c>
      <c r="C14523" t="s">
        <v>3648</v>
      </c>
      <c r="D14523" t="s">
        <v>4346</v>
      </c>
      <c r="E14523" t="s">
        <v>59</v>
      </c>
      <c r="F14523" t="b">
        <v>0</v>
      </c>
      <c r="G14523" t="s">
        <v>65</v>
      </c>
      <c r="H14523" s="1">
        <v>46178.627060185187</v>
      </c>
      <c r="I14523" t="b">
        <v>0</v>
      </c>
      <c r="J14523" t="b">
        <v>1</v>
      </c>
      <c r="K14523" t="s">
        <v>41</v>
      </c>
      <c r="L14523" t="s">
        <v>60</v>
      </c>
      <c r="M14523">
        <v>102734.67</v>
      </c>
      <c r="N14523"/>
      <c r="O14523" t="s">
        <v>25981</v>
      </c>
      <c r="P14523" t="s">
        <v>5946</v>
      </c>
    </row>
    <row r="14524" spans="1:16" x14ac:dyDescent="0.35">
      <c r="A14524" t="s">
        <v>2</v>
      </c>
      <c r="B14524" t="s">
        <v>275</v>
      </c>
      <c r="C14524" t="s">
        <v>301</v>
      </c>
      <c r="D14524" t="s">
        <v>4756</v>
      </c>
      <c r="E14524" t="s">
        <v>59</v>
      </c>
      <c r="F14524" t="b">
        <v>0</v>
      </c>
      <c r="G14524" t="s">
        <v>68</v>
      </c>
      <c r="H14524" s="1">
        <v>46178.627071759263</v>
      </c>
      <c r="I14524" t="b">
        <v>0</v>
      </c>
      <c r="J14524" t="b">
        <v>1</v>
      </c>
      <c r="K14524" t="s">
        <v>41</v>
      </c>
      <c r="L14524" t="s">
        <v>60</v>
      </c>
      <c r="M14524">
        <v>135000</v>
      </c>
      <c r="N14524"/>
      <c r="O14524" t="s">
        <v>25982</v>
      </c>
      <c r="P14524" t="s">
        <v>25983</v>
      </c>
    </row>
    <row r="14525" spans="1:16" x14ac:dyDescent="0.35">
      <c r="A14525" t="s">
        <v>7</v>
      </c>
      <c r="B14525" t="s">
        <v>2426</v>
      </c>
      <c r="C14525" t="s">
        <v>41</v>
      </c>
      <c r="D14525" t="s">
        <v>4526</v>
      </c>
      <c r="E14525" t="s">
        <v>59</v>
      </c>
      <c r="F14525" t="b">
        <v>0</v>
      </c>
      <c r="G14525" t="s">
        <v>41</v>
      </c>
      <c r="H14525" s="1">
        <v>46178.628263888888</v>
      </c>
      <c r="I14525" t="b">
        <v>0</v>
      </c>
      <c r="J14525" t="b">
        <v>1</v>
      </c>
      <c r="K14525" t="s">
        <v>41</v>
      </c>
      <c r="L14525" t="s">
        <v>60</v>
      </c>
      <c r="M14525">
        <v>110000</v>
      </c>
      <c r="N14525"/>
      <c r="O14525" t="s">
        <v>24401</v>
      </c>
      <c r="P14525" t="s">
        <v>24402</v>
      </c>
    </row>
    <row r="14526" spans="1:16" x14ac:dyDescent="0.35">
      <c r="A14526" t="s">
        <v>0</v>
      </c>
      <c r="B14526" t="s">
        <v>25984</v>
      </c>
      <c r="C14526" t="s">
        <v>41</v>
      </c>
      <c r="D14526" t="s">
        <v>4526</v>
      </c>
      <c r="E14526" t="s">
        <v>59</v>
      </c>
      <c r="F14526" t="b">
        <v>0</v>
      </c>
      <c r="G14526" t="s">
        <v>41</v>
      </c>
      <c r="H14526" s="1">
        <v>46178.628298611111</v>
      </c>
      <c r="I14526" t="b">
        <v>0</v>
      </c>
      <c r="J14526" t="b">
        <v>1</v>
      </c>
      <c r="K14526" t="s">
        <v>41</v>
      </c>
      <c r="L14526" t="s">
        <v>60</v>
      </c>
      <c r="M14526">
        <v>80000</v>
      </c>
      <c r="N14526"/>
      <c r="O14526" t="s">
        <v>24401</v>
      </c>
      <c r="P14526" t="s">
        <v>25985</v>
      </c>
    </row>
    <row r="14527" spans="1:16" x14ac:dyDescent="0.35">
      <c r="A14527" t="s">
        <v>6</v>
      </c>
      <c r="B14527" t="s">
        <v>25986</v>
      </c>
      <c r="C14527" t="s">
        <v>41</v>
      </c>
      <c r="D14527" t="s">
        <v>4526</v>
      </c>
      <c r="F14527" t="b">
        <v>0</v>
      </c>
      <c r="G14527" t="s">
        <v>41</v>
      </c>
      <c r="H14527" s="1">
        <v>46178.629664351851</v>
      </c>
      <c r="I14527" t="b">
        <v>0</v>
      </c>
      <c r="J14527" t="b">
        <v>0</v>
      </c>
      <c r="K14527" t="s">
        <v>41</v>
      </c>
      <c r="L14527" t="s">
        <v>60</v>
      </c>
      <c r="M14527">
        <v>116136.8</v>
      </c>
      <c r="N14527"/>
      <c r="O14527" t="s">
        <v>25987</v>
      </c>
      <c r="P14527" t="s">
        <v>25988</v>
      </c>
    </row>
    <row r="14528" spans="1:16" x14ac:dyDescent="0.35">
      <c r="A14528" t="s">
        <v>2</v>
      </c>
      <c r="B14528" t="s">
        <v>25989</v>
      </c>
      <c r="C14528" t="s">
        <v>40</v>
      </c>
      <c r="D14528" t="s">
        <v>4526</v>
      </c>
      <c r="E14528" t="s">
        <v>59</v>
      </c>
      <c r="F14528" t="b">
        <v>0</v>
      </c>
      <c r="G14528" t="s">
        <v>40</v>
      </c>
      <c r="H14528" s="1">
        <v>46178.629687499997</v>
      </c>
      <c r="I14528" t="b">
        <v>0</v>
      </c>
      <c r="J14528" t="b">
        <v>0</v>
      </c>
      <c r="K14528" t="s">
        <v>40</v>
      </c>
      <c r="L14528" t="s">
        <v>60</v>
      </c>
      <c r="M14528">
        <v>42500</v>
      </c>
      <c r="N14528"/>
      <c r="O14528" t="s">
        <v>101</v>
      </c>
    </row>
    <row r="14529" spans="1:16" x14ac:dyDescent="0.35">
      <c r="A14529" t="s">
        <v>5</v>
      </c>
      <c r="B14529" t="s">
        <v>25990</v>
      </c>
      <c r="C14529" t="s">
        <v>201</v>
      </c>
      <c r="D14529" t="s">
        <v>4526</v>
      </c>
      <c r="E14529" t="s">
        <v>59</v>
      </c>
      <c r="F14529" t="b">
        <v>0</v>
      </c>
      <c r="G14529" t="s">
        <v>77</v>
      </c>
      <c r="H14529" s="1">
        <v>46178.629780092589</v>
      </c>
      <c r="I14529" t="b">
        <v>0</v>
      </c>
      <c r="J14529" t="b">
        <v>0</v>
      </c>
      <c r="K14529" t="s">
        <v>41</v>
      </c>
      <c r="L14529" t="s">
        <v>60</v>
      </c>
      <c r="M14529">
        <v>150000</v>
      </c>
      <c r="N14529"/>
      <c r="O14529" t="s">
        <v>25720</v>
      </c>
      <c r="P14529" t="s">
        <v>25991</v>
      </c>
    </row>
    <row r="14530" spans="1:16" x14ac:dyDescent="0.35">
      <c r="A14530" t="s">
        <v>5</v>
      </c>
      <c r="B14530" t="s">
        <v>4304</v>
      </c>
      <c r="C14530" t="s">
        <v>124</v>
      </c>
      <c r="D14530" t="s">
        <v>2360</v>
      </c>
      <c r="E14530" t="s">
        <v>59</v>
      </c>
      <c r="F14530" t="b">
        <v>0</v>
      </c>
      <c r="G14530" t="s">
        <v>68</v>
      </c>
      <c r="H14530" s="1">
        <v>46178.629814814813</v>
      </c>
      <c r="I14530" t="b">
        <v>1</v>
      </c>
      <c r="J14530" t="b">
        <v>0</v>
      </c>
      <c r="K14530" t="s">
        <v>41</v>
      </c>
      <c r="L14530" t="s">
        <v>60</v>
      </c>
      <c r="M14530">
        <v>105000</v>
      </c>
      <c r="N14530"/>
      <c r="O14530" t="s">
        <v>1656</v>
      </c>
      <c r="P14530" t="s">
        <v>25992</v>
      </c>
    </row>
    <row r="14531" spans="1:16" x14ac:dyDescent="0.35">
      <c r="A14531" t="s">
        <v>0</v>
      </c>
      <c r="B14531" t="s">
        <v>564</v>
      </c>
      <c r="C14531" t="s">
        <v>3056</v>
      </c>
      <c r="D14531" t="s">
        <v>4346</v>
      </c>
      <c r="E14531" t="s">
        <v>59</v>
      </c>
      <c r="F14531" t="b">
        <v>0</v>
      </c>
      <c r="G14531" t="s">
        <v>65</v>
      </c>
      <c r="H14531" s="1">
        <v>46178.668692129628</v>
      </c>
      <c r="I14531" t="b">
        <v>1</v>
      </c>
      <c r="J14531" t="b">
        <v>0</v>
      </c>
      <c r="K14531" t="s">
        <v>41</v>
      </c>
      <c r="L14531" t="s">
        <v>74</v>
      </c>
      <c r="M14531"/>
      <c r="N14531">
        <v>26</v>
      </c>
      <c r="O14531" t="s">
        <v>3041</v>
      </c>
      <c r="P14531" t="s">
        <v>12604</v>
      </c>
    </row>
    <row r="14532" spans="1:16" x14ac:dyDescent="0.35">
      <c r="A14532" t="s">
        <v>0</v>
      </c>
      <c r="B14532" t="s">
        <v>25993</v>
      </c>
      <c r="C14532" t="s">
        <v>319</v>
      </c>
      <c r="D14532" t="s">
        <v>2360</v>
      </c>
      <c r="E14532" t="s">
        <v>59</v>
      </c>
      <c r="F14532" t="b">
        <v>0</v>
      </c>
      <c r="G14532" t="s">
        <v>65</v>
      </c>
      <c r="H14532" s="1">
        <v>46178.668715277781</v>
      </c>
      <c r="I14532" t="b">
        <v>0</v>
      </c>
      <c r="J14532" t="b">
        <v>0</v>
      </c>
      <c r="K14532" t="s">
        <v>41</v>
      </c>
      <c r="L14532" t="s">
        <v>60</v>
      </c>
      <c r="M14532">
        <v>57000</v>
      </c>
      <c r="N14532"/>
      <c r="O14532" t="s">
        <v>1220</v>
      </c>
      <c r="P14532" t="s">
        <v>146</v>
      </c>
    </row>
    <row r="14533" spans="1:16" x14ac:dyDescent="0.35">
      <c r="A14533" t="s">
        <v>1</v>
      </c>
      <c r="B14533" t="s">
        <v>25994</v>
      </c>
      <c r="C14533" t="s">
        <v>396</v>
      </c>
      <c r="D14533" t="s">
        <v>4526</v>
      </c>
      <c r="E14533" t="s">
        <v>88</v>
      </c>
      <c r="F14533" t="b">
        <v>0</v>
      </c>
      <c r="G14533" t="s">
        <v>68</v>
      </c>
      <c r="H14533" s="1">
        <v>46178.668773148151</v>
      </c>
      <c r="I14533" t="b">
        <v>1</v>
      </c>
      <c r="J14533" t="b">
        <v>0</v>
      </c>
      <c r="K14533" t="s">
        <v>41</v>
      </c>
      <c r="L14533" t="s">
        <v>60</v>
      </c>
      <c r="M14533">
        <v>125000</v>
      </c>
      <c r="N14533"/>
      <c r="O14533" t="s">
        <v>1874</v>
      </c>
      <c r="P14533" t="s">
        <v>1818</v>
      </c>
    </row>
    <row r="14534" spans="1:16" x14ac:dyDescent="0.35">
      <c r="A14534" t="s">
        <v>0</v>
      </c>
      <c r="B14534" t="s">
        <v>3210</v>
      </c>
      <c r="C14534" t="s">
        <v>330</v>
      </c>
      <c r="D14534" t="s">
        <v>4526</v>
      </c>
      <c r="E14534" t="s">
        <v>88</v>
      </c>
      <c r="F14534" t="b">
        <v>0</v>
      </c>
      <c r="G14534" t="s">
        <v>41</v>
      </c>
      <c r="H14534" s="1">
        <v>46178.669930555552</v>
      </c>
      <c r="I14534" t="b">
        <v>1</v>
      </c>
      <c r="J14534" t="b">
        <v>1</v>
      </c>
      <c r="K14534" t="s">
        <v>41</v>
      </c>
      <c r="L14534" t="s">
        <v>74</v>
      </c>
      <c r="M14534"/>
      <c r="N14534">
        <v>50</v>
      </c>
      <c r="O14534" t="s">
        <v>4121</v>
      </c>
      <c r="P14534" t="s">
        <v>25995</v>
      </c>
    </row>
    <row r="14535" spans="1:16" x14ac:dyDescent="0.35">
      <c r="A14535" t="s">
        <v>3</v>
      </c>
      <c r="B14535" t="s">
        <v>25996</v>
      </c>
      <c r="C14535" t="s">
        <v>5026</v>
      </c>
      <c r="D14535" t="s">
        <v>4526</v>
      </c>
      <c r="E14535" t="s">
        <v>59</v>
      </c>
      <c r="F14535" t="b">
        <v>0</v>
      </c>
      <c r="G14535" t="s">
        <v>40</v>
      </c>
      <c r="H14535" s="1">
        <v>46178.669930555552</v>
      </c>
      <c r="I14535" t="b">
        <v>1</v>
      </c>
      <c r="J14535" t="b">
        <v>0</v>
      </c>
      <c r="K14535" t="s">
        <v>40</v>
      </c>
      <c r="L14535" t="s">
        <v>60</v>
      </c>
      <c r="M14535">
        <v>42500</v>
      </c>
      <c r="N14535"/>
      <c r="O14535" t="s">
        <v>5116</v>
      </c>
    </row>
    <row r="14536" spans="1:16" x14ac:dyDescent="0.35">
      <c r="A14536" t="s">
        <v>5</v>
      </c>
      <c r="B14536" t="s">
        <v>5</v>
      </c>
      <c r="C14536" t="s">
        <v>947</v>
      </c>
      <c r="D14536" t="s">
        <v>4526</v>
      </c>
      <c r="E14536" t="s">
        <v>59</v>
      </c>
      <c r="F14536" t="b">
        <v>0</v>
      </c>
      <c r="G14536" t="s">
        <v>68</v>
      </c>
      <c r="H14536" s="1">
        <v>46178.671458333331</v>
      </c>
      <c r="I14536" t="b">
        <v>0</v>
      </c>
      <c r="J14536" t="b">
        <v>0</v>
      </c>
      <c r="K14536" t="s">
        <v>41</v>
      </c>
      <c r="L14536" t="s">
        <v>60</v>
      </c>
      <c r="M14536">
        <v>100000</v>
      </c>
      <c r="N14536"/>
      <c r="O14536" t="s">
        <v>25997</v>
      </c>
      <c r="P14536" t="s">
        <v>25998</v>
      </c>
    </row>
    <row r="14537" spans="1:16" x14ac:dyDescent="0.35">
      <c r="A14537" t="s">
        <v>4</v>
      </c>
      <c r="B14537" t="s">
        <v>25999</v>
      </c>
      <c r="C14537" t="s">
        <v>339</v>
      </c>
      <c r="D14537" t="s">
        <v>4526</v>
      </c>
      <c r="E14537" t="s">
        <v>59</v>
      </c>
      <c r="F14537" t="b">
        <v>0</v>
      </c>
      <c r="G14537" t="s">
        <v>89</v>
      </c>
      <c r="H14537" s="1">
        <v>46178.671527777777</v>
      </c>
      <c r="I14537" t="b">
        <v>1</v>
      </c>
      <c r="J14537" t="b">
        <v>1</v>
      </c>
      <c r="K14537" t="s">
        <v>41</v>
      </c>
      <c r="L14537" t="s">
        <v>60</v>
      </c>
      <c r="M14537">
        <v>209000</v>
      </c>
      <c r="N14537"/>
      <c r="O14537" t="s">
        <v>2974</v>
      </c>
      <c r="P14537" t="s">
        <v>26000</v>
      </c>
    </row>
    <row r="14538" spans="1:16" x14ac:dyDescent="0.35">
      <c r="A14538" t="s">
        <v>4</v>
      </c>
      <c r="B14538" t="s">
        <v>17824</v>
      </c>
      <c r="C14538" t="s">
        <v>955</v>
      </c>
      <c r="D14538" t="s">
        <v>5102</v>
      </c>
      <c r="E14538" t="s">
        <v>59</v>
      </c>
      <c r="F14538" t="b">
        <v>0</v>
      </c>
      <c r="G14538" t="s">
        <v>13</v>
      </c>
      <c r="H14538" s="1">
        <v>46178.672083333331</v>
      </c>
      <c r="I14538" t="b">
        <v>0</v>
      </c>
      <c r="J14538" t="b">
        <v>0</v>
      </c>
      <c r="K14538" t="s">
        <v>13</v>
      </c>
      <c r="L14538" t="s">
        <v>60</v>
      </c>
      <c r="M14538">
        <v>159000</v>
      </c>
      <c r="N14538"/>
      <c r="O14538" t="s">
        <v>13572</v>
      </c>
      <c r="P14538" t="s">
        <v>26001</v>
      </c>
    </row>
    <row r="14539" spans="1:16" x14ac:dyDescent="0.35">
      <c r="A14539" t="s">
        <v>1</v>
      </c>
      <c r="B14539" t="s">
        <v>26002</v>
      </c>
      <c r="C14539" t="s">
        <v>76</v>
      </c>
      <c r="D14539" t="s">
        <v>4346</v>
      </c>
      <c r="E14539" t="s">
        <v>59</v>
      </c>
      <c r="F14539" t="b">
        <v>1</v>
      </c>
      <c r="G14539" t="s">
        <v>20</v>
      </c>
      <c r="H14539" s="1">
        <v>46178.672337962962</v>
      </c>
      <c r="I14539" t="b">
        <v>0</v>
      </c>
      <c r="J14539" t="b">
        <v>0</v>
      </c>
      <c r="K14539" t="s">
        <v>20</v>
      </c>
      <c r="L14539" t="s">
        <v>60</v>
      </c>
      <c r="M14539">
        <v>65000</v>
      </c>
      <c r="N14539"/>
      <c r="O14539" t="s">
        <v>7093</v>
      </c>
      <c r="P14539" t="s">
        <v>26003</v>
      </c>
    </row>
    <row r="14540" spans="1:16" x14ac:dyDescent="0.35">
      <c r="A14540" t="s">
        <v>0</v>
      </c>
      <c r="B14540" t="s">
        <v>26004</v>
      </c>
      <c r="C14540" t="s">
        <v>301</v>
      </c>
      <c r="D14540" t="s">
        <v>4526</v>
      </c>
      <c r="E14540" t="s">
        <v>88</v>
      </c>
      <c r="F14540" t="b">
        <v>0</v>
      </c>
      <c r="G14540" t="s">
        <v>68</v>
      </c>
      <c r="H14540" s="1">
        <v>46178.710439814808</v>
      </c>
      <c r="I14540" t="b">
        <v>1</v>
      </c>
      <c r="J14540" t="b">
        <v>0</v>
      </c>
      <c r="K14540" t="s">
        <v>41</v>
      </c>
      <c r="L14540" t="s">
        <v>74</v>
      </c>
      <c r="M14540"/>
      <c r="N14540">
        <v>89.5</v>
      </c>
      <c r="O14540" t="s">
        <v>2336</v>
      </c>
    </row>
    <row r="14541" spans="1:16" x14ac:dyDescent="0.35">
      <c r="A14541" t="s">
        <v>0</v>
      </c>
      <c r="B14541" t="s">
        <v>26005</v>
      </c>
      <c r="C14541" t="s">
        <v>76</v>
      </c>
      <c r="D14541" t="s">
        <v>4526</v>
      </c>
      <c r="E14541" t="s">
        <v>88</v>
      </c>
      <c r="F14541" t="b">
        <v>1</v>
      </c>
      <c r="G14541" t="s">
        <v>41</v>
      </c>
      <c r="H14541" s="1">
        <v>46178.711608796293</v>
      </c>
      <c r="I14541" t="b">
        <v>1</v>
      </c>
      <c r="J14541" t="b">
        <v>1</v>
      </c>
      <c r="K14541" t="s">
        <v>41</v>
      </c>
      <c r="L14541" t="s">
        <v>74</v>
      </c>
      <c r="M14541"/>
      <c r="N14541">
        <v>55</v>
      </c>
      <c r="O14541" t="s">
        <v>19683</v>
      </c>
      <c r="P14541" t="s">
        <v>26006</v>
      </c>
    </row>
    <row r="14542" spans="1:16" x14ac:dyDescent="0.35">
      <c r="A14542" t="s">
        <v>2</v>
      </c>
      <c r="B14542" t="s">
        <v>25756</v>
      </c>
      <c r="C14542" t="s">
        <v>164</v>
      </c>
      <c r="D14542" t="s">
        <v>4756</v>
      </c>
      <c r="E14542" t="s">
        <v>59</v>
      </c>
      <c r="F14542" t="b">
        <v>0</v>
      </c>
      <c r="G14542" t="s">
        <v>65</v>
      </c>
      <c r="H14542" s="1">
        <v>46178.711851851847</v>
      </c>
      <c r="I14542" t="b">
        <v>0</v>
      </c>
      <c r="J14542" t="b">
        <v>0</v>
      </c>
      <c r="K14542" t="s">
        <v>41</v>
      </c>
      <c r="L14542" t="s">
        <v>60</v>
      </c>
      <c r="M14542">
        <v>110000</v>
      </c>
      <c r="N14542"/>
      <c r="O14542" t="s">
        <v>2499</v>
      </c>
      <c r="P14542" t="s">
        <v>25757</v>
      </c>
    </row>
    <row r="14543" spans="1:16" x14ac:dyDescent="0.35">
      <c r="A14543" t="s">
        <v>1</v>
      </c>
      <c r="B14543" t="s">
        <v>1232</v>
      </c>
      <c r="C14543" t="s">
        <v>1336</v>
      </c>
      <c r="D14543" t="s">
        <v>4526</v>
      </c>
      <c r="E14543" t="s">
        <v>88</v>
      </c>
      <c r="F14543" t="b">
        <v>0</v>
      </c>
      <c r="G14543" t="s">
        <v>77</v>
      </c>
      <c r="H14543" s="1">
        <v>46178.713113425933</v>
      </c>
      <c r="I14543" t="b">
        <v>0</v>
      </c>
      <c r="J14543" t="b">
        <v>0</v>
      </c>
      <c r="K14543" t="s">
        <v>41</v>
      </c>
      <c r="L14543" t="s">
        <v>60</v>
      </c>
      <c r="M14543">
        <v>62500</v>
      </c>
      <c r="N14543"/>
      <c r="O14543" t="s">
        <v>4353</v>
      </c>
      <c r="P14543" t="s">
        <v>85</v>
      </c>
    </row>
    <row r="14544" spans="1:16" x14ac:dyDescent="0.35">
      <c r="A14544" t="s">
        <v>5</v>
      </c>
      <c r="B14544" t="s">
        <v>26007</v>
      </c>
      <c r="C14544" t="s">
        <v>71</v>
      </c>
      <c r="D14544" t="s">
        <v>4526</v>
      </c>
      <c r="E14544" t="s">
        <v>59</v>
      </c>
      <c r="F14544" t="b">
        <v>0</v>
      </c>
      <c r="G14544" t="s">
        <v>89</v>
      </c>
      <c r="H14544" s="1">
        <v>46178.713287037041</v>
      </c>
      <c r="I14544" t="b">
        <v>1</v>
      </c>
      <c r="J14544" t="b">
        <v>1</v>
      </c>
      <c r="K14544" t="s">
        <v>41</v>
      </c>
      <c r="L14544" t="s">
        <v>60</v>
      </c>
      <c r="M14544">
        <v>93785.5</v>
      </c>
      <c r="N14544"/>
      <c r="O14544" t="s">
        <v>10744</v>
      </c>
      <c r="P14544" t="s">
        <v>26008</v>
      </c>
    </row>
    <row r="14545" spans="1:16" x14ac:dyDescent="0.35">
      <c r="A14545" t="s">
        <v>1</v>
      </c>
      <c r="B14545" t="s">
        <v>26009</v>
      </c>
      <c r="C14545" t="s">
        <v>26010</v>
      </c>
      <c r="D14545" t="s">
        <v>4526</v>
      </c>
      <c r="E14545" t="s">
        <v>59</v>
      </c>
      <c r="F14545" t="b">
        <v>0</v>
      </c>
      <c r="G14545" t="s">
        <v>13</v>
      </c>
      <c r="H14545" s="1">
        <v>46178.713750000003</v>
      </c>
      <c r="I14545" t="b">
        <v>0</v>
      </c>
      <c r="J14545" t="b">
        <v>0</v>
      </c>
      <c r="K14545" t="s">
        <v>13</v>
      </c>
      <c r="L14545" t="s">
        <v>60</v>
      </c>
      <c r="M14545">
        <v>99000</v>
      </c>
      <c r="N14545"/>
      <c r="O14545" t="s">
        <v>26011</v>
      </c>
      <c r="P14545" t="s">
        <v>26012</v>
      </c>
    </row>
    <row r="14546" spans="1:16" x14ac:dyDescent="0.35">
      <c r="A14546" t="s">
        <v>2</v>
      </c>
      <c r="B14546" t="s">
        <v>26013</v>
      </c>
      <c r="C14546" t="s">
        <v>848</v>
      </c>
      <c r="D14546" t="s">
        <v>4526</v>
      </c>
      <c r="E14546" t="s">
        <v>59</v>
      </c>
      <c r="F14546" t="b">
        <v>0</v>
      </c>
      <c r="G14546" t="s">
        <v>68</v>
      </c>
      <c r="H14546" s="1">
        <v>46178.752025462964</v>
      </c>
      <c r="I14546" t="b">
        <v>0</v>
      </c>
      <c r="J14546" t="b">
        <v>1</v>
      </c>
      <c r="K14546" t="s">
        <v>41</v>
      </c>
      <c r="L14546" t="s">
        <v>60</v>
      </c>
      <c r="M14546">
        <v>185000</v>
      </c>
      <c r="N14546"/>
      <c r="O14546" t="s">
        <v>8859</v>
      </c>
      <c r="P14546" t="s">
        <v>8535</v>
      </c>
    </row>
    <row r="14547" spans="1:16" x14ac:dyDescent="0.35">
      <c r="A14547" t="s">
        <v>0</v>
      </c>
      <c r="B14547" t="s">
        <v>26014</v>
      </c>
      <c r="C14547" t="s">
        <v>162</v>
      </c>
      <c r="D14547" t="s">
        <v>2360</v>
      </c>
      <c r="E14547" t="s">
        <v>59</v>
      </c>
      <c r="F14547" t="b">
        <v>0</v>
      </c>
      <c r="G14547" t="s">
        <v>73</v>
      </c>
      <c r="H14547" s="1">
        <v>46178.75204861111</v>
      </c>
      <c r="I14547" t="b">
        <v>0</v>
      </c>
      <c r="J14547" t="b">
        <v>0</v>
      </c>
      <c r="K14547" t="s">
        <v>41</v>
      </c>
      <c r="L14547" t="s">
        <v>60</v>
      </c>
      <c r="M14547">
        <v>195000</v>
      </c>
      <c r="N14547"/>
      <c r="O14547" t="s">
        <v>26015</v>
      </c>
      <c r="P14547" t="s">
        <v>261</v>
      </c>
    </row>
    <row r="14548" spans="1:16" x14ac:dyDescent="0.35">
      <c r="A14548" t="s">
        <v>5</v>
      </c>
      <c r="B14548" t="s">
        <v>26016</v>
      </c>
      <c r="C14548" t="s">
        <v>76</v>
      </c>
      <c r="D14548" t="s">
        <v>4346</v>
      </c>
      <c r="E14548" t="s">
        <v>88</v>
      </c>
      <c r="F14548" t="b">
        <v>1</v>
      </c>
      <c r="G14548" t="s">
        <v>89</v>
      </c>
      <c r="H14548" s="1">
        <v>46178.754826388889</v>
      </c>
      <c r="I14548" t="b">
        <v>0</v>
      </c>
      <c r="J14548" t="b">
        <v>1</v>
      </c>
      <c r="K14548" t="s">
        <v>41</v>
      </c>
      <c r="L14548" t="s">
        <v>74</v>
      </c>
      <c r="M14548"/>
      <c r="N14548">
        <v>58</v>
      </c>
      <c r="O14548" t="s">
        <v>26017</v>
      </c>
      <c r="P14548" t="s">
        <v>25571</v>
      </c>
    </row>
    <row r="14549" spans="1:16" x14ac:dyDescent="0.35">
      <c r="A14549" t="s">
        <v>1</v>
      </c>
      <c r="B14549" t="s">
        <v>26018</v>
      </c>
      <c r="C14549" t="s">
        <v>75</v>
      </c>
      <c r="D14549" t="s">
        <v>4346</v>
      </c>
      <c r="E14549" t="s">
        <v>59</v>
      </c>
      <c r="F14549" t="b">
        <v>0</v>
      </c>
      <c r="G14549" t="s">
        <v>89</v>
      </c>
      <c r="H14549" s="1">
        <v>46178.754837962973</v>
      </c>
      <c r="I14549" t="b">
        <v>1</v>
      </c>
      <c r="J14549" t="b">
        <v>1</v>
      </c>
      <c r="K14549" t="s">
        <v>41</v>
      </c>
      <c r="L14549" t="s">
        <v>60</v>
      </c>
      <c r="M14549">
        <v>150000</v>
      </c>
      <c r="N14549"/>
      <c r="O14549" t="s">
        <v>17633</v>
      </c>
      <c r="P14549" t="s">
        <v>14841</v>
      </c>
    </row>
    <row r="14550" spans="1:16" x14ac:dyDescent="0.35">
      <c r="A14550" t="s">
        <v>5</v>
      </c>
      <c r="B14550" t="s">
        <v>26019</v>
      </c>
      <c r="C14550" t="s">
        <v>13767</v>
      </c>
      <c r="D14550" t="s">
        <v>4346</v>
      </c>
      <c r="E14550" t="s">
        <v>59</v>
      </c>
      <c r="F14550" t="b">
        <v>0</v>
      </c>
      <c r="G14550" t="s">
        <v>19</v>
      </c>
      <c r="H14550" s="1">
        <v>46178.75576388889</v>
      </c>
      <c r="I14550" t="b">
        <v>1</v>
      </c>
      <c r="J14550" t="b">
        <v>0</v>
      </c>
      <c r="K14550" t="s">
        <v>19</v>
      </c>
      <c r="L14550" t="s">
        <v>60</v>
      </c>
      <c r="M14550">
        <v>2000000</v>
      </c>
      <c r="N14550"/>
      <c r="O14550" t="s">
        <v>26020</v>
      </c>
      <c r="P14550" t="s">
        <v>1287</v>
      </c>
    </row>
    <row r="14551" spans="1:16" x14ac:dyDescent="0.35">
      <c r="A14551" t="s">
        <v>1</v>
      </c>
      <c r="B14551" t="s">
        <v>277</v>
      </c>
      <c r="C14551" t="s">
        <v>14169</v>
      </c>
      <c r="D14551" t="s">
        <v>4346</v>
      </c>
      <c r="E14551" t="s">
        <v>59</v>
      </c>
      <c r="F14551" t="b">
        <v>0</v>
      </c>
      <c r="G14551" t="s">
        <v>40</v>
      </c>
      <c r="H14551" s="1">
        <v>46178.756458333337</v>
      </c>
      <c r="I14551" t="b">
        <v>1</v>
      </c>
      <c r="J14551" t="b">
        <v>0</v>
      </c>
      <c r="K14551" t="s">
        <v>40</v>
      </c>
      <c r="L14551" t="s">
        <v>60</v>
      </c>
      <c r="M14551">
        <v>75000</v>
      </c>
      <c r="N14551"/>
      <c r="O14551" t="s">
        <v>26021</v>
      </c>
      <c r="P14551" t="s">
        <v>26022</v>
      </c>
    </row>
    <row r="14552" spans="1:16" x14ac:dyDescent="0.35">
      <c r="A14552" t="s">
        <v>7</v>
      </c>
      <c r="B14552" t="s">
        <v>2894</v>
      </c>
      <c r="C14552" t="s">
        <v>112</v>
      </c>
      <c r="D14552" t="s">
        <v>4346</v>
      </c>
      <c r="F14552" t="b">
        <v>0</v>
      </c>
      <c r="G14552" t="s">
        <v>65</v>
      </c>
      <c r="H14552" s="1">
        <v>46178.793680555558</v>
      </c>
      <c r="I14552" t="b">
        <v>1</v>
      </c>
      <c r="J14552" t="b">
        <v>0</v>
      </c>
      <c r="K14552" t="s">
        <v>41</v>
      </c>
      <c r="L14552" t="s">
        <v>74</v>
      </c>
      <c r="M14552"/>
      <c r="N14552">
        <v>61.5</v>
      </c>
      <c r="O14552" t="s">
        <v>806</v>
      </c>
      <c r="P14552" t="s">
        <v>26023</v>
      </c>
    </row>
    <row r="14553" spans="1:16" x14ac:dyDescent="0.35">
      <c r="A14553" t="s">
        <v>0</v>
      </c>
      <c r="B14553" t="s">
        <v>2901</v>
      </c>
      <c r="C14553" t="s">
        <v>121</v>
      </c>
      <c r="D14553" t="s">
        <v>4526</v>
      </c>
      <c r="E14553" t="s">
        <v>88</v>
      </c>
      <c r="F14553" t="b">
        <v>0</v>
      </c>
      <c r="G14553" t="s">
        <v>68</v>
      </c>
      <c r="H14553" s="1">
        <v>46178.793680555558</v>
      </c>
      <c r="I14553" t="b">
        <v>0</v>
      </c>
      <c r="J14553" t="b">
        <v>0</v>
      </c>
      <c r="K14553" t="s">
        <v>41</v>
      </c>
      <c r="L14553" t="s">
        <v>74</v>
      </c>
      <c r="M14553"/>
      <c r="N14553">
        <v>37.5</v>
      </c>
      <c r="O14553" t="s">
        <v>1200</v>
      </c>
      <c r="P14553" t="s">
        <v>875</v>
      </c>
    </row>
    <row r="14554" spans="1:16" x14ac:dyDescent="0.35">
      <c r="A14554" t="s">
        <v>7</v>
      </c>
      <c r="B14554" t="s">
        <v>26024</v>
      </c>
      <c r="C14554" t="s">
        <v>76</v>
      </c>
      <c r="D14554" t="s">
        <v>4346</v>
      </c>
      <c r="E14554" t="s">
        <v>88</v>
      </c>
      <c r="F14554" t="b">
        <v>1</v>
      </c>
      <c r="G14554" t="s">
        <v>65</v>
      </c>
      <c r="H14554" s="1">
        <v>46178.793680555558</v>
      </c>
      <c r="I14554" t="b">
        <v>0</v>
      </c>
      <c r="J14554" t="b">
        <v>0</v>
      </c>
      <c r="K14554" t="s">
        <v>41</v>
      </c>
      <c r="L14554" t="s">
        <v>74</v>
      </c>
      <c r="M14554"/>
      <c r="N14554">
        <v>80</v>
      </c>
      <c r="O14554" t="s">
        <v>2274</v>
      </c>
      <c r="P14554" t="s">
        <v>26025</v>
      </c>
    </row>
    <row r="14555" spans="1:16" x14ac:dyDescent="0.35">
      <c r="A14555" t="s">
        <v>0</v>
      </c>
      <c r="B14555" t="s">
        <v>996</v>
      </c>
      <c r="C14555" t="s">
        <v>22351</v>
      </c>
      <c r="D14555" t="s">
        <v>19421</v>
      </c>
      <c r="E14555" t="s">
        <v>59</v>
      </c>
      <c r="F14555" t="b">
        <v>0</v>
      </c>
      <c r="G14555" t="s">
        <v>40</v>
      </c>
      <c r="H14555" s="1">
        <v>46178.794930555552</v>
      </c>
      <c r="I14555" t="b">
        <v>1</v>
      </c>
      <c r="J14555" t="b">
        <v>0</v>
      </c>
      <c r="K14555" t="s">
        <v>40</v>
      </c>
      <c r="L14555" t="s">
        <v>60</v>
      </c>
      <c r="M14555">
        <v>62500</v>
      </c>
      <c r="N14555"/>
      <c r="O14555" t="s">
        <v>21288</v>
      </c>
      <c r="P14555" t="s">
        <v>325</v>
      </c>
    </row>
    <row r="14556" spans="1:16" x14ac:dyDescent="0.35">
      <c r="A14556" t="s">
        <v>0</v>
      </c>
      <c r="B14556" t="s">
        <v>996</v>
      </c>
      <c r="C14556" t="s">
        <v>22351</v>
      </c>
      <c r="D14556" t="s">
        <v>5018</v>
      </c>
      <c r="E14556" t="s">
        <v>59</v>
      </c>
      <c r="F14556" t="b">
        <v>0</v>
      </c>
      <c r="G14556" t="s">
        <v>40</v>
      </c>
      <c r="H14556" s="1">
        <v>46178.794930555552</v>
      </c>
      <c r="I14556" t="b">
        <v>1</v>
      </c>
      <c r="J14556" t="b">
        <v>0</v>
      </c>
      <c r="K14556" t="s">
        <v>40</v>
      </c>
      <c r="L14556" t="s">
        <v>60</v>
      </c>
      <c r="M14556">
        <v>62500</v>
      </c>
      <c r="N14556"/>
      <c r="O14556" t="s">
        <v>21288</v>
      </c>
    </row>
    <row r="14557" spans="1:16" x14ac:dyDescent="0.35">
      <c r="A14557" t="s">
        <v>1</v>
      </c>
      <c r="B14557" t="s">
        <v>1</v>
      </c>
      <c r="C14557" t="s">
        <v>989</v>
      </c>
      <c r="D14557" t="s">
        <v>4346</v>
      </c>
      <c r="E14557" t="s">
        <v>59</v>
      </c>
      <c r="F14557" t="b">
        <v>0</v>
      </c>
      <c r="G14557" t="s">
        <v>73</v>
      </c>
      <c r="H14557" s="1">
        <v>46178.796469907407</v>
      </c>
      <c r="I14557" t="b">
        <v>1</v>
      </c>
      <c r="J14557" t="b">
        <v>1</v>
      </c>
      <c r="K14557" t="s">
        <v>41</v>
      </c>
      <c r="L14557" t="s">
        <v>60</v>
      </c>
      <c r="M14557">
        <v>123150.705</v>
      </c>
      <c r="N14557"/>
      <c r="O14557" t="s">
        <v>5626</v>
      </c>
      <c r="P14557" t="s">
        <v>26026</v>
      </c>
    </row>
    <row r="14558" spans="1:16" x14ac:dyDescent="0.35">
      <c r="A14558" t="s">
        <v>1</v>
      </c>
      <c r="B14558" t="s">
        <v>316</v>
      </c>
      <c r="C14558" t="s">
        <v>147</v>
      </c>
      <c r="D14558" t="s">
        <v>4526</v>
      </c>
      <c r="E14558" t="s">
        <v>59</v>
      </c>
      <c r="F14558" t="b">
        <v>0</v>
      </c>
      <c r="G14558" t="s">
        <v>73</v>
      </c>
      <c r="H14558" s="1">
        <v>46178.796469907407</v>
      </c>
      <c r="I14558" t="b">
        <v>0</v>
      </c>
      <c r="J14558" t="b">
        <v>1</v>
      </c>
      <c r="K14558" t="s">
        <v>41</v>
      </c>
      <c r="L14558" t="s">
        <v>60</v>
      </c>
      <c r="M14558">
        <v>150000</v>
      </c>
      <c r="N14558"/>
      <c r="O14558" t="s">
        <v>2080</v>
      </c>
      <c r="P14558" t="s">
        <v>26027</v>
      </c>
    </row>
    <row r="14559" spans="1:16" x14ac:dyDescent="0.35">
      <c r="A14559" t="s">
        <v>0</v>
      </c>
      <c r="B14559" t="s">
        <v>547</v>
      </c>
      <c r="C14559" t="s">
        <v>1535</v>
      </c>
      <c r="D14559" t="s">
        <v>4526</v>
      </c>
      <c r="E14559" t="s">
        <v>59</v>
      </c>
      <c r="F14559" t="b">
        <v>0</v>
      </c>
      <c r="G14559" t="s">
        <v>89</v>
      </c>
      <c r="H14559" s="1">
        <v>46178.796597222223</v>
      </c>
      <c r="I14559" t="b">
        <v>0</v>
      </c>
      <c r="J14559" t="b">
        <v>0</v>
      </c>
      <c r="K14559" t="s">
        <v>41</v>
      </c>
      <c r="L14559" t="s">
        <v>60</v>
      </c>
      <c r="M14559">
        <v>110000</v>
      </c>
      <c r="N14559"/>
      <c r="O14559" t="s">
        <v>155</v>
      </c>
      <c r="P14559" t="s">
        <v>14951</v>
      </c>
    </row>
    <row r="14560" spans="1:16" x14ac:dyDescent="0.35">
      <c r="A14560" t="s">
        <v>4</v>
      </c>
      <c r="B14560" t="s">
        <v>26028</v>
      </c>
      <c r="C14560" t="s">
        <v>76</v>
      </c>
      <c r="D14560" t="s">
        <v>4622</v>
      </c>
      <c r="E14560" t="s">
        <v>59</v>
      </c>
      <c r="F14560" t="b">
        <v>1</v>
      </c>
      <c r="G14560" t="s">
        <v>10</v>
      </c>
      <c r="H14560" s="1">
        <v>46178.7968287037</v>
      </c>
      <c r="I14560" t="b">
        <v>0</v>
      </c>
      <c r="J14560" t="b">
        <v>1</v>
      </c>
      <c r="K14560" t="s">
        <v>10</v>
      </c>
      <c r="L14560" t="s">
        <v>60</v>
      </c>
      <c r="M14560">
        <v>205000</v>
      </c>
      <c r="N14560"/>
      <c r="O14560" t="s">
        <v>26029</v>
      </c>
      <c r="P14560" t="s">
        <v>26030</v>
      </c>
    </row>
    <row r="14561" spans="1:16" x14ac:dyDescent="0.35">
      <c r="A14561" t="s">
        <v>8</v>
      </c>
      <c r="B14561" t="s">
        <v>26031</v>
      </c>
      <c r="C14561" t="s">
        <v>76</v>
      </c>
      <c r="D14561" t="s">
        <v>4622</v>
      </c>
      <c r="E14561" t="s">
        <v>59</v>
      </c>
      <c r="F14561" t="b">
        <v>1</v>
      </c>
      <c r="G14561" t="s">
        <v>13</v>
      </c>
      <c r="H14561" s="1">
        <v>46178.797083333331</v>
      </c>
      <c r="I14561" t="b">
        <v>0</v>
      </c>
      <c r="J14561" t="b">
        <v>0</v>
      </c>
      <c r="K14561" t="s">
        <v>13</v>
      </c>
      <c r="L14561" t="s">
        <v>60</v>
      </c>
      <c r="M14561">
        <v>182000</v>
      </c>
      <c r="N14561"/>
      <c r="O14561" t="s">
        <v>3262</v>
      </c>
      <c r="P14561" t="s">
        <v>26032</v>
      </c>
    </row>
    <row r="14562" spans="1:16" x14ac:dyDescent="0.35">
      <c r="A14562" t="s">
        <v>0</v>
      </c>
      <c r="B14562" t="s">
        <v>130</v>
      </c>
      <c r="C14562" t="s">
        <v>71</v>
      </c>
      <c r="D14562" t="s">
        <v>4346</v>
      </c>
      <c r="E14562" t="s">
        <v>232</v>
      </c>
      <c r="F14562" t="b">
        <v>0</v>
      </c>
      <c r="G14562" t="s">
        <v>73</v>
      </c>
      <c r="H14562" s="1">
        <v>46178.835347222222</v>
      </c>
      <c r="I14562" t="b">
        <v>0</v>
      </c>
      <c r="J14562" t="b">
        <v>0</v>
      </c>
      <c r="K14562" t="s">
        <v>41</v>
      </c>
      <c r="L14562" t="s">
        <v>60</v>
      </c>
      <c r="M14562">
        <v>52000</v>
      </c>
      <c r="N14562"/>
      <c r="O14562" t="s">
        <v>1046</v>
      </c>
      <c r="P14562" t="s">
        <v>1482</v>
      </c>
    </row>
    <row r="14563" spans="1:16" x14ac:dyDescent="0.35">
      <c r="A14563" t="s">
        <v>5</v>
      </c>
      <c r="B14563" t="s">
        <v>5</v>
      </c>
      <c r="C14563" t="s">
        <v>335</v>
      </c>
      <c r="D14563" t="s">
        <v>2471</v>
      </c>
      <c r="E14563" t="s">
        <v>59</v>
      </c>
      <c r="F14563" t="b">
        <v>0</v>
      </c>
      <c r="G14563" t="s">
        <v>89</v>
      </c>
      <c r="H14563" s="1">
        <v>46178.838113425933</v>
      </c>
      <c r="I14563" t="b">
        <v>0</v>
      </c>
      <c r="J14563" t="b">
        <v>1</v>
      </c>
      <c r="K14563" t="s">
        <v>41</v>
      </c>
      <c r="L14563" t="s">
        <v>60</v>
      </c>
      <c r="M14563">
        <v>142000</v>
      </c>
      <c r="N14563"/>
      <c r="O14563" t="s">
        <v>9428</v>
      </c>
      <c r="P14563" t="s">
        <v>26033</v>
      </c>
    </row>
    <row r="14564" spans="1:16" x14ac:dyDescent="0.35">
      <c r="A14564" t="s">
        <v>0</v>
      </c>
      <c r="B14564" t="s">
        <v>26034</v>
      </c>
      <c r="C14564" t="s">
        <v>121</v>
      </c>
      <c r="D14564" t="s">
        <v>4526</v>
      </c>
      <c r="E14564" t="s">
        <v>59</v>
      </c>
      <c r="F14564" t="b">
        <v>0</v>
      </c>
      <c r="G14564" t="s">
        <v>73</v>
      </c>
      <c r="H14564" s="1">
        <v>46178.838333333333</v>
      </c>
      <c r="I14564" t="b">
        <v>0</v>
      </c>
      <c r="J14564" t="b">
        <v>1</v>
      </c>
      <c r="K14564" t="s">
        <v>41</v>
      </c>
      <c r="L14564" t="s">
        <v>60</v>
      </c>
      <c r="M14564">
        <v>92500</v>
      </c>
      <c r="N14564"/>
      <c r="O14564" t="s">
        <v>15166</v>
      </c>
    </row>
    <row r="14565" spans="1:16" x14ac:dyDescent="0.35">
      <c r="A14565" t="s">
        <v>4</v>
      </c>
      <c r="B14565" t="s">
        <v>26035</v>
      </c>
      <c r="C14565" t="s">
        <v>76</v>
      </c>
      <c r="D14565" t="s">
        <v>4622</v>
      </c>
      <c r="E14565" t="s">
        <v>59</v>
      </c>
      <c r="F14565" t="b">
        <v>1</v>
      </c>
      <c r="G14565" t="s">
        <v>6037</v>
      </c>
      <c r="H14565" s="1">
        <v>46178.838564814818</v>
      </c>
      <c r="I14565" t="b">
        <v>1</v>
      </c>
      <c r="J14565" t="b">
        <v>1</v>
      </c>
      <c r="K14565" t="s">
        <v>6037</v>
      </c>
      <c r="L14565" t="s">
        <v>60</v>
      </c>
      <c r="M14565">
        <v>205000</v>
      </c>
      <c r="N14565"/>
      <c r="O14565" t="s">
        <v>26029</v>
      </c>
      <c r="P14565" t="s">
        <v>26036</v>
      </c>
    </row>
    <row r="14566" spans="1:16" x14ac:dyDescent="0.35">
      <c r="A14566" t="s">
        <v>0</v>
      </c>
      <c r="B14566" t="s">
        <v>26037</v>
      </c>
      <c r="C14566" t="s">
        <v>172</v>
      </c>
      <c r="D14566" t="s">
        <v>4346</v>
      </c>
      <c r="E14566" t="s">
        <v>232</v>
      </c>
      <c r="F14566" t="b">
        <v>0</v>
      </c>
      <c r="G14566" t="s">
        <v>68</v>
      </c>
      <c r="H14566" s="1">
        <v>46178.877013888887</v>
      </c>
      <c r="I14566" t="b">
        <v>1</v>
      </c>
      <c r="J14566" t="b">
        <v>0</v>
      </c>
      <c r="K14566" t="s">
        <v>41</v>
      </c>
      <c r="L14566" t="s">
        <v>74</v>
      </c>
      <c r="M14566"/>
      <c r="N14566">
        <v>37.5</v>
      </c>
      <c r="O14566" t="s">
        <v>26038</v>
      </c>
      <c r="P14566" t="s">
        <v>1637</v>
      </c>
    </row>
    <row r="14567" spans="1:16" x14ac:dyDescent="0.35">
      <c r="A14567" t="s">
        <v>0</v>
      </c>
      <c r="B14567" t="s">
        <v>26039</v>
      </c>
      <c r="C14567" t="s">
        <v>114</v>
      </c>
      <c r="D14567" t="s">
        <v>4526</v>
      </c>
      <c r="E14567" t="s">
        <v>88</v>
      </c>
      <c r="F14567" t="b">
        <v>0</v>
      </c>
      <c r="G14567" t="s">
        <v>77</v>
      </c>
      <c r="H14567" s="1">
        <v>46178.877071759263</v>
      </c>
      <c r="I14567" t="b">
        <v>0</v>
      </c>
      <c r="J14567" t="b">
        <v>0</v>
      </c>
      <c r="K14567" t="s">
        <v>41</v>
      </c>
      <c r="L14567" t="s">
        <v>74</v>
      </c>
      <c r="M14567"/>
      <c r="N14567">
        <v>43</v>
      </c>
      <c r="O14567" t="s">
        <v>730</v>
      </c>
      <c r="P14567" t="s">
        <v>26040</v>
      </c>
    </row>
    <row r="14568" spans="1:16" x14ac:dyDescent="0.35">
      <c r="A14568" t="s">
        <v>2</v>
      </c>
      <c r="B14568" t="s">
        <v>26041</v>
      </c>
      <c r="C14568" t="s">
        <v>26042</v>
      </c>
      <c r="D14568" t="s">
        <v>26043</v>
      </c>
      <c r="E14568" t="s">
        <v>59</v>
      </c>
      <c r="F14568" t="b">
        <v>0</v>
      </c>
      <c r="G14568" t="s">
        <v>13048</v>
      </c>
      <c r="H14568" s="1">
        <v>46178.877141203702</v>
      </c>
      <c r="I14568" t="b">
        <v>0</v>
      </c>
      <c r="J14568" t="b">
        <v>0</v>
      </c>
      <c r="K14568" t="s">
        <v>13048</v>
      </c>
      <c r="L14568" t="s">
        <v>60</v>
      </c>
      <c r="M14568">
        <v>35000</v>
      </c>
      <c r="N14568"/>
      <c r="O14568" t="s">
        <v>26044</v>
      </c>
      <c r="P14568" t="s">
        <v>19883</v>
      </c>
    </row>
    <row r="14569" spans="1:16" x14ac:dyDescent="0.35">
      <c r="A14569" t="s">
        <v>4</v>
      </c>
      <c r="B14569" t="s">
        <v>26045</v>
      </c>
      <c r="C14569" t="s">
        <v>365</v>
      </c>
      <c r="D14569" t="s">
        <v>4346</v>
      </c>
      <c r="E14569" t="s">
        <v>59</v>
      </c>
      <c r="F14569" t="b">
        <v>0</v>
      </c>
      <c r="G14569" t="s">
        <v>65</v>
      </c>
      <c r="H14569" s="1">
        <v>46178.878518518519</v>
      </c>
      <c r="I14569" t="b">
        <v>0</v>
      </c>
      <c r="J14569" t="b">
        <v>1</v>
      </c>
      <c r="K14569" t="s">
        <v>41</v>
      </c>
      <c r="L14569" t="s">
        <v>60</v>
      </c>
      <c r="M14569">
        <v>237500</v>
      </c>
      <c r="N14569"/>
      <c r="O14569" t="s">
        <v>26046</v>
      </c>
      <c r="P14569" t="s">
        <v>26047</v>
      </c>
    </row>
    <row r="14570" spans="1:16" x14ac:dyDescent="0.35">
      <c r="A14570" t="s">
        <v>5</v>
      </c>
      <c r="B14570" t="s">
        <v>26048</v>
      </c>
      <c r="C14570" t="s">
        <v>121</v>
      </c>
      <c r="D14570" t="s">
        <v>4526</v>
      </c>
      <c r="E14570" t="s">
        <v>59</v>
      </c>
      <c r="F14570" t="b">
        <v>0</v>
      </c>
      <c r="G14570" t="s">
        <v>68</v>
      </c>
      <c r="H14570" s="1">
        <v>46178.879791666674</v>
      </c>
      <c r="I14570" t="b">
        <v>0</v>
      </c>
      <c r="J14570" t="b">
        <v>1</v>
      </c>
      <c r="K14570" t="s">
        <v>41</v>
      </c>
      <c r="L14570" t="s">
        <v>60</v>
      </c>
      <c r="M14570">
        <v>114000</v>
      </c>
      <c r="N14570"/>
      <c r="O14570" t="s">
        <v>15166</v>
      </c>
    </row>
    <row r="14571" spans="1:16" x14ac:dyDescent="0.35">
      <c r="A14571" t="s">
        <v>1</v>
      </c>
      <c r="B14571" t="s">
        <v>26049</v>
      </c>
      <c r="C14571" t="s">
        <v>112</v>
      </c>
      <c r="D14571" t="s">
        <v>4526</v>
      </c>
      <c r="E14571" t="s">
        <v>59</v>
      </c>
      <c r="F14571" t="b">
        <v>0</v>
      </c>
      <c r="G14571" t="s">
        <v>65</v>
      </c>
      <c r="H14571" s="1">
        <v>46178.879803240743</v>
      </c>
      <c r="I14571" t="b">
        <v>0</v>
      </c>
      <c r="J14571" t="b">
        <v>1</v>
      </c>
      <c r="K14571" t="s">
        <v>41</v>
      </c>
      <c r="L14571" t="s">
        <v>60</v>
      </c>
      <c r="M14571">
        <v>142500</v>
      </c>
      <c r="N14571"/>
      <c r="O14571" t="s">
        <v>1876</v>
      </c>
      <c r="P14571" t="s">
        <v>26050</v>
      </c>
    </row>
    <row r="14572" spans="1:16" x14ac:dyDescent="0.35">
      <c r="A14572" t="s">
        <v>1</v>
      </c>
      <c r="B14572" t="s">
        <v>26051</v>
      </c>
      <c r="C14572" t="s">
        <v>2563</v>
      </c>
      <c r="D14572" t="s">
        <v>4526</v>
      </c>
      <c r="E14572" t="s">
        <v>59</v>
      </c>
      <c r="F14572" t="b">
        <v>0</v>
      </c>
      <c r="G14572" t="s">
        <v>68</v>
      </c>
      <c r="H14572" s="1">
        <v>46178.879814814813</v>
      </c>
      <c r="I14572" t="b">
        <v>0</v>
      </c>
      <c r="J14572" t="b">
        <v>1</v>
      </c>
      <c r="K14572" t="s">
        <v>41</v>
      </c>
      <c r="L14572" t="s">
        <v>60</v>
      </c>
      <c r="M14572">
        <v>83500</v>
      </c>
      <c r="N14572"/>
      <c r="O14572" t="s">
        <v>15166</v>
      </c>
      <c r="P14572" t="s">
        <v>25410</v>
      </c>
    </row>
    <row r="14573" spans="1:16" x14ac:dyDescent="0.35">
      <c r="A14573" t="s">
        <v>0</v>
      </c>
      <c r="B14573" t="s">
        <v>289</v>
      </c>
      <c r="C14573" t="s">
        <v>580</v>
      </c>
      <c r="D14573" t="s">
        <v>4346</v>
      </c>
      <c r="E14573" t="s">
        <v>88</v>
      </c>
      <c r="F14573" t="b">
        <v>0</v>
      </c>
      <c r="G14573" t="s">
        <v>68</v>
      </c>
      <c r="H14573" s="1">
        <v>46178.918680555558</v>
      </c>
      <c r="I14573" t="b">
        <v>0</v>
      </c>
      <c r="J14573" t="b">
        <v>1</v>
      </c>
      <c r="K14573" t="s">
        <v>41</v>
      </c>
      <c r="L14573" t="s">
        <v>74</v>
      </c>
      <c r="M14573"/>
      <c r="N14573">
        <v>27.5</v>
      </c>
      <c r="O14573" t="s">
        <v>18402</v>
      </c>
      <c r="P14573" t="s">
        <v>1091</v>
      </c>
    </row>
    <row r="14574" spans="1:16" x14ac:dyDescent="0.35">
      <c r="A14574" t="s">
        <v>6</v>
      </c>
      <c r="B14574" t="s">
        <v>26052</v>
      </c>
      <c r="C14574" t="s">
        <v>498</v>
      </c>
      <c r="D14574" t="s">
        <v>4346</v>
      </c>
      <c r="E14574" t="s">
        <v>59</v>
      </c>
      <c r="F14574" t="b">
        <v>0</v>
      </c>
      <c r="G14574" t="s">
        <v>89</v>
      </c>
      <c r="H14574" s="1">
        <v>46178.920092592591</v>
      </c>
      <c r="I14574" t="b">
        <v>0</v>
      </c>
      <c r="J14574" t="b">
        <v>1</v>
      </c>
      <c r="K14574" t="s">
        <v>41</v>
      </c>
      <c r="L14574" t="s">
        <v>60</v>
      </c>
      <c r="M14574">
        <v>155500</v>
      </c>
      <c r="N14574"/>
      <c r="O14574" t="s">
        <v>116</v>
      </c>
      <c r="P14574" t="s">
        <v>26053</v>
      </c>
    </row>
    <row r="14575" spans="1:16" x14ac:dyDescent="0.35">
      <c r="A14575" t="s">
        <v>1</v>
      </c>
      <c r="B14575" t="s">
        <v>1</v>
      </c>
      <c r="C14575" t="s">
        <v>332</v>
      </c>
      <c r="D14575" t="s">
        <v>4526</v>
      </c>
      <c r="E14575" t="s">
        <v>59</v>
      </c>
      <c r="F14575" t="b">
        <v>0</v>
      </c>
      <c r="G14575" t="s">
        <v>68</v>
      </c>
      <c r="H14575" s="1">
        <v>46178.92150462963</v>
      </c>
      <c r="I14575" t="b">
        <v>0</v>
      </c>
      <c r="J14575" t="b">
        <v>0</v>
      </c>
      <c r="K14575" t="s">
        <v>41</v>
      </c>
      <c r="L14575" t="s">
        <v>60</v>
      </c>
      <c r="M14575">
        <v>130000</v>
      </c>
      <c r="N14575"/>
      <c r="O14575" t="s">
        <v>26054</v>
      </c>
      <c r="P14575" t="s">
        <v>6485</v>
      </c>
    </row>
    <row r="14576" spans="1:16" x14ac:dyDescent="0.35">
      <c r="A14576" t="s">
        <v>0</v>
      </c>
      <c r="B14576" t="s">
        <v>26055</v>
      </c>
      <c r="C14576" t="s">
        <v>237</v>
      </c>
      <c r="D14576" t="s">
        <v>4526</v>
      </c>
      <c r="E14576" t="s">
        <v>59</v>
      </c>
      <c r="F14576" t="b">
        <v>0</v>
      </c>
      <c r="G14576" t="s">
        <v>89</v>
      </c>
      <c r="H14576" s="1">
        <v>46178.960347222222</v>
      </c>
      <c r="I14576" t="b">
        <v>0</v>
      </c>
      <c r="J14576" t="b">
        <v>1</v>
      </c>
      <c r="K14576" t="s">
        <v>41</v>
      </c>
      <c r="L14576" t="s">
        <v>60</v>
      </c>
      <c r="M14576">
        <v>70000</v>
      </c>
      <c r="N14576"/>
      <c r="O14576" t="s">
        <v>26056</v>
      </c>
      <c r="P14576" t="s">
        <v>802</v>
      </c>
    </row>
    <row r="14577" spans="1:16" x14ac:dyDescent="0.35">
      <c r="A14577" t="s">
        <v>6</v>
      </c>
      <c r="B14577" t="s">
        <v>6</v>
      </c>
      <c r="C14577" t="s">
        <v>1629</v>
      </c>
      <c r="D14577" t="s">
        <v>4526</v>
      </c>
      <c r="E14577" t="s">
        <v>88</v>
      </c>
      <c r="F14577" t="b">
        <v>0</v>
      </c>
      <c r="G14577" t="s">
        <v>89</v>
      </c>
      <c r="H14577" s="1">
        <v>46178.960370370369</v>
      </c>
      <c r="I14577" t="b">
        <v>0</v>
      </c>
      <c r="J14577" t="b">
        <v>1</v>
      </c>
      <c r="K14577" t="s">
        <v>41</v>
      </c>
      <c r="L14577" t="s">
        <v>74</v>
      </c>
      <c r="M14577"/>
      <c r="N14577">
        <v>65</v>
      </c>
      <c r="O14577" t="s">
        <v>4487</v>
      </c>
      <c r="P14577" t="s">
        <v>26057</v>
      </c>
    </row>
    <row r="14578" spans="1:16" x14ac:dyDescent="0.35">
      <c r="A14578" t="s">
        <v>0</v>
      </c>
      <c r="B14578" t="s">
        <v>26058</v>
      </c>
      <c r="C14578" t="s">
        <v>76</v>
      </c>
      <c r="D14578" t="s">
        <v>7670</v>
      </c>
      <c r="E14578" t="s">
        <v>232</v>
      </c>
      <c r="F14578" t="b">
        <v>1</v>
      </c>
      <c r="G14578" t="s">
        <v>40</v>
      </c>
      <c r="H14578" s="1">
        <v>46178.961678240739</v>
      </c>
      <c r="I14578" t="b">
        <v>1</v>
      </c>
      <c r="J14578" t="b">
        <v>0</v>
      </c>
      <c r="K14578" t="s">
        <v>40</v>
      </c>
      <c r="L14578" t="s">
        <v>60</v>
      </c>
      <c r="M14578">
        <v>40692.5</v>
      </c>
      <c r="N14578"/>
      <c r="O14578" t="s">
        <v>26059</v>
      </c>
      <c r="P14578" t="s">
        <v>1759</v>
      </c>
    </row>
    <row r="14579" spans="1:16" x14ac:dyDescent="0.35">
      <c r="A14579" t="s">
        <v>1</v>
      </c>
      <c r="B14579" t="s">
        <v>26060</v>
      </c>
      <c r="C14579" t="s">
        <v>353</v>
      </c>
      <c r="D14579" t="s">
        <v>4346</v>
      </c>
      <c r="E14579" t="s">
        <v>88</v>
      </c>
      <c r="F14579" t="b">
        <v>0</v>
      </c>
      <c r="G14579" t="s">
        <v>77</v>
      </c>
      <c r="H14579" s="1">
        <v>46178.963113425933</v>
      </c>
      <c r="I14579" t="b">
        <v>0</v>
      </c>
      <c r="J14579" t="b">
        <v>0</v>
      </c>
      <c r="K14579" t="s">
        <v>41</v>
      </c>
      <c r="L14579" t="s">
        <v>74</v>
      </c>
      <c r="M14579"/>
      <c r="N14579">
        <v>70</v>
      </c>
      <c r="O14579" t="s">
        <v>744</v>
      </c>
      <c r="P14579" t="s">
        <v>3199</v>
      </c>
    </row>
    <row r="14580" spans="1:16" x14ac:dyDescent="0.35">
      <c r="A14580" t="s">
        <v>1</v>
      </c>
      <c r="B14580" t="s">
        <v>26061</v>
      </c>
      <c r="C14580" t="s">
        <v>81</v>
      </c>
      <c r="D14580" t="s">
        <v>4526</v>
      </c>
      <c r="E14580" t="s">
        <v>59</v>
      </c>
      <c r="F14580" t="b">
        <v>0</v>
      </c>
      <c r="G14580" t="s">
        <v>77</v>
      </c>
      <c r="H14580" s="1">
        <v>46178.963240740741</v>
      </c>
      <c r="I14580" t="b">
        <v>1</v>
      </c>
      <c r="J14580" t="b">
        <v>0</v>
      </c>
      <c r="K14580" t="s">
        <v>41</v>
      </c>
      <c r="L14580" t="s">
        <v>60</v>
      </c>
      <c r="M14580">
        <v>235000</v>
      </c>
      <c r="N14580"/>
      <c r="O14580" t="s">
        <v>2960</v>
      </c>
      <c r="P14580" t="s">
        <v>26062</v>
      </c>
    </row>
    <row r="14581" spans="1:16" x14ac:dyDescent="0.35">
      <c r="A14581" t="s">
        <v>1</v>
      </c>
      <c r="B14581" t="s">
        <v>2255</v>
      </c>
      <c r="C14581" t="s">
        <v>520</v>
      </c>
      <c r="D14581" t="s">
        <v>4526</v>
      </c>
      <c r="E14581" t="s">
        <v>88</v>
      </c>
      <c r="F14581" t="b">
        <v>0</v>
      </c>
      <c r="G14581" t="s">
        <v>68</v>
      </c>
      <c r="H14581" s="1">
        <v>46178.963240740741</v>
      </c>
      <c r="I14581" t="b">
        <v>0</v>
      </c>
      <c r="J14581" t="b">
        <v>1</v>
      </c>
      <c r="K14581" t="s">
        <v>41</v>
      </c>
      <c r="L14581" t="s">
        <v>74</v>
      </c>
      <c r="M14581"/>
      <c r="N14581">
        <v>64.55</v>
      </c>
      <c r="O14581" t="s">
        <v>4487</v>
      </c>
      <c r="P14581" t="s">
        <v>21791</v>
      </c>
    </row>
    <row r="14582" spans="1:16" x14ac:dyDescent="0.35">
      <c r="A14582" t="s">
        <v>3</v>
      </c>
      <c r="B14582" t="s">
        <v>26063</v>
      </c>
      <c r="C14582" t="s">
        <v>148</v>
      </c>
      <c r="D14582" t="s">
        <v>4673</v>
      </c>
      <c r="E14582" t="s">
        <v>59</v>
      </c>
      <c r="F14582" t="b">
        <v>0</v>
      </c>
      <c r="G14582" t="s">
        <v>89</v>
      </c>
      <c r="H14582" s="1">
        <v>46179.002106481479</v>
      </c>
      <c r="I14582" t="b">
        <v>0</v>
      </c>
      <c r="J14582" t="b">
        <v>0</v>
      </c>
      <c r="K14582" t="s">
        <v>41</v>
      </c>
      <c r="L14582" t="s">
        <v>60</v>
      </c>
      <c r="M14582">
        <v>86800</v>
      </c>
      <c r="N14582"/>
      <c r="O14582" t="s">
        <v>321</v>
      </c>
      <c r="P14582" t="s">
        <v>26064</v>
      </c>
    </row>
    <row r="14583" spans="1:16" x14ac:dyDescent="0.35">
      <c r="A14583" t="s">
        <v>1</v>
      </c>
      <c r="B14583" t="s">
        <v>1303</v>
      </c>
      <c r="C14583" t="s">
        <v>285</v>
      </c>
      <c r="D14583" t="s">
        <v>9872</v>
      </c>
      <c r="E14583" t="s">
        <v>59</v>
      </c>
      <c r="F14583" t="b">
        <v>0</v>
      </c>
      <c r="G14583" t="s">
        <v>89</v>
      </c>
      <c r="H14583" s="1">
        <v>46179.004803240743</v>
      </c>
      <c r="I14583" t="b">
        <v>0</v>
      </c>
      <c r="J14583" t="b">
        <v>1</v>
      </c>
      <c r="K14583" t="s">
        <v>41</v>
      </c>
      <c r="L14583" t="s">
        <v>74</v>
      </c>
      <c r="M14583"/>
      <c r="N14583">
        <v>42</v>
      </c>
      <c r="O14583" t="s">
        <v>1041</v>
      </c>
      <c r="P14583" t="s">
        <v>26065</v>
      </c>
    </row>
    <row r="14584" spans="1:16" x14ac:dyDescent="0.35">
      <c r="A14584" t="s">
        <v>2</v>
      </c>
      <c r="B14584" t="s">
        <v>6109</v>
      </c>
      <c r="C14584" t="s">
        <v>112</v>
      </c>
      <c r="D14584" t="s">
        <v>17626</v>
      </c>
      <c r="E14584" t="s">
        <v>59</v>
      </c>
      <c r="F14584" t="b">
        <v>0</v>
      </c>
      <c r="G14584" t="s">
        <v>65</v>
      </c>
      <c r="H14584" s="1">
        <v>46179.045127314806</v>
      </c>
      <c r="I14584" t="b">
        <v>0</v>
      </c>
      <c r="J14584" t="b">
        <v>1</v>
      </c>
      <c r="K14584" t="s">
        <v>41</v>
      </c>
      <c r="L14584" t="s">
        <v>60</v>
      </c>
      <c r="M14584">
        <v>139500</v>
      </c>
      <c r="N14584"/>
      <c r="O14584" t="s">
        <v>3028</v>
      </c>
      <c r="P14584" t="s">
        <v>26066</v>
      </c>
    </row>
    <row r="14585" spans="1:16" x14ac:dyDescent="0.35">
      <c r="A14585" t="s">
        <v>2</v>
      </c>
      <c r="B14585" t="s">
        <v>26067</v>
      </c>
      <c r="C14585" t="s">
        <v>165</v>
      </c>
      <c r="D14585" t="s">
        <v>4526</v>
      </c>
      <c r="E14585" t="s">
        <v>59</v>
      </c>
      <c r="F14585" t="b">
        <v>0</v>
      </c>
      <c r="G14585" t="s">
        <v>73</v>
      </c>
      <c r="H14585" s="1">
        <v>46179.045127314806</v>
      </c>
      <c r="I14585" t="b">
        <v>0</v>
      </c>
      <c r="J14585" t="b">
        <v>0</v>
      </c>
      <c r="K14585" t="s">
        <v>41</v>
      </c>
      <c r="L14585" t="s">
        <v>60</v>
      </c>
      <c r="M14585">
        <v>275000</v>
      </c>
      <c r="N14585"/>
      <c r="O14585" t="s">
        <v>26068</v>
      </c>
      <c r="P14585" t="s">
        <v>3486</v>
      </c>
    </row>
    <row r="14586" spans="1:16" x14ac:dyDescent="0.35">
      <c r="A14586" t="s">
        <v>2</v>
      </c>
      <c r="B14586" t="s">
        <v>26069</v>
      </c>
      <c r="C14586" t="s">
        <v>142</v>
      </c>
      <c r="D14586" t="s">
        <v>5349</v>
      </c>
      <c r="E14586" t="s">
        <v>59</v>
      </c>
      <c r="F14586" t="b">
        <v>0</v>
      </c>
      <c r="G14586" t="s">
        <v>65</v>
      </c>
      <c r="H14586" s="1">
        <v>46179.045185185183</v>
      </c>
      <c r="I14586" t="b">
        <v>0</v>
      </c>
      <c r="J14586" t="b">
        <v>0</v>
      </c>
      <c r="K14586" t="s">
        <v>41</v>
      </c>
      <c r="L14586" t="s">
        <v>60</v>
      </c>
      <c r="M14586">
        <v>117500</v>
      </c>
      <c r="N14586"/>
      <c r="O14586" t="s">
        <v>25624</v>
      </c>
      <c r="P14586" t="s">
        <v>26070</v>
      </c>
    </row>
    <row r="14587" spans="1:16" x14ac:dyDescent="0.35">
      <c r="A14587" t="s">
        <v>0</v>
      </c>
      <c r="B14587" t="s">
        <v>26071</v>
      </c>
      <c r="C14587" t="s">
        <v>26072</v>
      </c>
      <c r="D14587" t="s">
        <v>4346</v>
      </c>
      <c r="E14587" t="s">
        <v>59</v>
      </c>
      <c r="F14587" t="b">
        <v>0</v>
      </c>
      <c r="G14587" t="s">
        <v>77</v>
      </c>
      <c r="H14587" s="1">
        <v>46179.127025462964</v>
      </c>
      <c r="I14587" t="b">
        <v>0</v>
      </c>
      <c r="J14587" t="b">
        <v>1</v>
      </c>
      <c r="K14587" t="s">
        <v>41</v>
      </c>
      <c r="L14587" t="s">
        <v>60</v>
      </c>
      <c r="M14587">
        <v>179000</v>
      </c>
      <c r="N14587"/>
      <c r="O14587" t="s">
        <v>26073</v>
      </c>
      <c r="P14587" t="s">
        <v>2049</v>
      </c>
    </row>
    <row r="14588" spans="1:16" x14ac:dyDescent="0.35">
      <c r="A14588" t="s">
        <v>0</v>
      </c>
      <c r="B14588" t="s">
        <v>26074</v>
      </c>
      <c r="C14588" t="s">
        <v>5215</v>
      </c>
      <c r="D14588" t="s">
        <v>4346</v>
      </c>
      <c r="E14588" t="s">
        <v>59</v>
      </c>
      <c r="F14588" t="b">
        <v>0</v>
      </c>
      <c r="G14588" t="s">
        <v>19</v>
      </c>
      <c r="H14588" s="1">
        <v>46179.251840277779</v>
      </c>
      <c r="I14588" t="b">
        <v>0</v>
      </c>
      <c r="J14588" t="b">
        <v>0</v>
      </c>
      <c r="K14588" t="s">
        <v>19</v>
      </c>
      <c r="L14588" t="s">
        <v>60</v>
      </c>
      <c r="M14588">
        <v>450000</v>
      </c>
      <c r="N14588"/>
      <c r="O14588" t="s">
        <v>26075</v>
      </c>
      <c r="P14588" t="s">
        <v>26076</v>
      </c>
    </row>
    <row r="14589" spans="1:16" x14ac:dyDescent="0.35">
      <c r="A14589" t="s">
        <v>2</v>
      </c>
      <c r="B14589" t="s">
        <v>26077</v>
      </c>
      <c r="C14589" t="s">
        <v>18</v>
      </c>
      <c r="D14589" t="s">
        <v>16554</v>
      </c>
      <c r="E14589" t="s">
        <v>59</v>
      </c>
      <c r="F14589" t="b">
        <v>0</v>
      </c>
      <c r="G14589" t="s">
        <v>18</v>
      </c>
      <c r="H14589" s="1">
        <v>46179.336689814823</v>
      </c>
      <c r="I14589" t="b">
        <v>0</v>
      </c>
      <c r="J14589" t="b">
        <v>0</v>
      </c>
      <c r="K14589" t="s">
        <v>18</v>
      </c>
      <c r="L14589" t="s">
        <v>60</v>
      </c>
      <c r="M14589">
        <v>1</v>
      </c>
      <c r="N14589"/>
      <c r="O14589" t="s">
        <v>26078</v>
      </c>
      <c r="P14589" t="s">
        <v>26079</v>
      </c>
    </row>
    <row r="14590" spans="1:16" x14ac:dyDescent="0.35">
      <c r="A14590" t="s">
        <v>6</v>
      </c>
      <c r="B14590" t="s">
        <v>26080</v>
      </c>
      <c r="C14590" t="s">
        <v>18</v>
      </c>
      <c r="D14590" t="s">
        <v>16554</v>
      </c>
      <c r="E14590" t="s">
        <v>59</v>
      </c>
      <c r="F14590" t="b">
        <v>0</v>
      </c>
      <c r="G14590" t="s">
        <v>18</v>
      </c>
      <c r="H14590" s="1">
        <v>46179.336689814823</v>
      </c>
      <c r="I14590" t="b">
        <v>0</v>
      </c>
      <c r="J14590" t="b">
        <v>0</v>
      </c>
      <c r="K14590" t="s">
        <v>18</v>
      </c>
      <c r="L14590" t="s">
        <v>60</v>
      </c>
      <c r="M14590">
        <v>1</v>
      </c>
      <c r="N14590"/>
      <c r="O14590" t="s">
        <v>19764</v>
      </c>
      <c r="P14590" t="s">
        <v>85</v>
      </c>
    </row>
    <row r="14591" spans="1:16" x14ac:dyDescent="0.35">
      <c r="A14591" t="s">
        <v>4</v>
      </c>
      <c r="B14591" t="s">
        <v>17824</v>
      </c>
      <c r="C14591" t="s">
        <v>955</v>
      </c>
      <c r="D14591" t="s">
        <v>5102</v>
      </c>
      <c r="E14591" t="s">
        <v>59</v>
      </c>
      <c r="F14591" t="b">
        <v>0</v>
      </c>
      <c r="G14591" t="s">
        <v>13</v>
      </c>
      <c r="H14591" s="1">
        <v>46179.33834490741</v>
      </c>
      <c r="I14591" t="b">
        <v>0</v>
      </c>
      <c r="J14591" t="b">
        <v>0</v>
      </c>
      <c r="K14591" t="s">
        <v>13</v>
      </c>
      <c r="L14591" t="s">
        <v>60</v>
      </c>
      <c r="M14591">
        <v>159000</v>
      </c>
      <c r="N14591"/>
      <c r="O14591" t="s">
        <v>13572</v>
      </c>
      <c r="P14591" t="s">
        <v>26081</v>
      </c>
    </row>
    <row r="14592" spans="1:16" x14ac:dyDescent="0.35">
      <c r="A14592" t="s">
        <v>4</v>
      </c>
      <c r="B14592" t="s">
        <v>24051</v>
      </c>
      <c r="C14592" t="s">
        <v>27</v>
      </c>
      <c r="D14592" t="s">
        <v>23670</v>
      </c>
      <c r="E14592" t="s">
        <v>59</v>
      </c>
      <c r="F14592" t="b">
        <v>0</v>
      </c>
      <c r="G14592" t="s">
        <v>27</v>
      </c>
      <c r="H14592" s="1">
        <v>46179.33898148148</v>
      </c>
      <c r="I14592" t="b">
        <v>0</v>
      </c>
      <c r="J14592" t="b">
        <v>0</v>
      </c>
      <c r="K14592" t="s">
        <v>27</v>
      </c>
      <c r="L14592" t="s">
        <v>60</v>
      </c>
      <c r="M14592">
        <v>116000</v>
      </c>
      <c r="N14592"/>
      <c r="O14592" t="s">
        <v>2704</v>
      </c>
      <c r="P14592" t="s">
        <v>26082</v>
      </c>
    </row>
    <row r="14593" spans="1:16" x14ac:dyDescent="0.35">
      <c r="A14593" t="s">
        <v>4</v>
      </c>
      <c r="B14593" t="s">
        <v>26083</v>
      </c>
      <c r="C14593" t="s">
        <v>598</v>
      </c>
      <c r="D14593" t="s">
        <v>4526</v>
      </c>
      <c r="E14593" t="s">
        <v>59</v>
      </c>
      <c r="F14593" t="b">
        <v>0</v>
      </c>
      <c r="G14593" t="s">
        <v>65</v>
      </c>
      <c r="H14593" s="1">
        <v>46179.379548611112</v>
      </c>
      <c r="I14593" t="b">
        <v>1</v>
      </c>
      <c r="J14593" t="b">
        <v>0</v>
      </c>
      <c r="K14593" t="s">
        <v>41</v>
      </c>
      <c r="L14593" t="s">
        <v>60</v>
      </c>
      <c r="M14593">
        <v>145000</v>
      </c>
      <c r="N14593"/>
      <c r="O14593" t="s">
        <v>1443</v>
      </c>
      <c r="P14593" t="s">
        <v>26084</v>
      </c>
    </row>
    <row r="14594" spans="1:16" x14ac:dyDescent="0.35">
      <c r="A14594" t="s">
        <v>8</v>
      </c>
      <c r="B14594" t="s">
        <v>26085</v>
      </c>
      <c r="C14594" t="s">
        <v>40</v>
      </c>
      <c r="D14594" t="s">
        <v>4526</v>
      </c>
      <c r="E14594" t="s">
        <v>59</v>
      </c>
      <c r="F14594" t="b">
        <v>0</v>
      </c>
      <c r="G14594" t="s">
        <v>40</v>
      </c>
      <c r="H14594" s="1">
        <v>46179.381192129629</v>
      </c>
      <c r="I14594" t="b">
        <v>0</v>
      </c>
      <c r="J14594" t="b">
        <v>0</v>
      </c>
      <c r="K14594" t="s">
        <v>40</v>
      </c>
      <c r="L14594" t="s">
        <v>60</v>
      </c>
      <c r="M14594">
        <v>120000</v>
      </c>
      <c r="N14594"/>
      <c r="O14594" t="s">
        <v>26086</v>
      </c>
      <c r="P14594" t="s">
        <v>85</v>
      </c>
    </row>
    <row r="14595" spans="1:16" x14ac:dyDescent="0.35">
      <c r="A14595" t="s">
        <v>0</v>
      </c>
      <c r="B14595" t="s">
        <v>26087</v>
      </c>
      <c r="C14595" t="s">
        <v>315</v>
      </c>
      <c r="D14595" t="s">
        <v>4550</v>
      </c>
      <c r="E14595" t="s">
        <v>59</v>
      </c>
      <c r="F14595" t="b">
        <v>0</v>
      </c>
      <c r="G14595" t="s">
        <v>65</v>
      </c>
      <c r="H14595" s="1">
        <v>46179.41810185185</v>
      </c>
      <c r="I14595" t="b">
        <v>0</v>
      </c>
      <c r="J14595" t="b">
        <v>1</v>
      </c>
      <c r="K14595" t="s">
        <v>41</v>
      </c>
      <c r="L14595" t="s">
        <v>60</v>
      </c>
      <c r="M14595">
        <v>72750</v>
      </c>
      <c r="N14595"/>
      <c r="O14595" t="s">
        <v>2387</v>
      </c>
      <c r="P14595" t="s">
        <v>990</v>
      </c>
    </row>
    <row r="14596" spans="1:16" x14ac:dyDescent="0.35">
      <c r="A14596" t="s">
        <v>3</v>
      </c>
      <c r="B14596" t="s">
        <v>17851</v>
      </c>
      <c r="C14596" t="s">
        <v>3859</v>
      </c>
      <c r="D14596" t="s">
        <v>4526</v>
      </c>
      <c r="E14596" t="s">
        <v>59</v>
      </c>
      <c r="F14596" t="b">
        <v>0</v>
      </c>
      <c r="G14596" t="s">
        <v>65</v>
      </c>
      <c r="H14596" s="1">
        <v>46179.41810185185</v>
      </c>
      <c r="I14596" t="b">
        <v>1</v>
      </c>
      <c r="J14596" t="b">
        <v>1</v>
      </c>
      <c r="K14596" t="s">
        <v>41</v>
      </c>
      <c r="L14596" t="s">
        <v>60</v>
      </c>
      <c r="M14596">
        <v>52500</v>
      </c>
      <c r="N14596"/>
      <c r="O14596" t="s">
        <v>17264</v>
      </c>
      <c r="P14596" t="s">
        <v>4219</v>
      </c>
    </row>
    <row r="14597" spans="1:16" x14ac:dyDescent="0.35">
      <c r="A14597" t="s">
        <v>2</v>
      </c>
      <c r="B14597" t="s">
        <v>26088</v>
      </c>
      <c r="C14597" t="s">
        <v>335</v>
      </c>
      <c r="D14597" t="s">
        <v>4550</v>
      </c>
      <c r="E14597" t="s">
        <v>59</v>
      </c>
      <c r="F14597" t="b">
        <v>0</v>
      </c>
      <c r="G14597" t="s">
        <v>65</v>
      </c>
      <c r="H14597" s="1">
        <v>46179.419444444437</v>
      </c>
      <c r="I14597" t="b">
        <v>0</v>
      </c>
      <c r="J14597" t="b">
        <v>1</v>
      </c>
      <c r="K14597" t="s">
        <v>41</v>
      </c>
      <c r="L14597" t="s">
        <v>60</v>
      </c>
      <c r="M14597">
        <v>106402.38499999999</v>
      </c>
      <c r="N14597"/>
      <c r="O14597" t="s">
        <v>26089</v>
      </c>
      <c r="P14597" t="s">
        <v>26090</v>
      </c>
    </row>
    <row r="14598" spans="1:16" x14ac:dyDescent="0.35">
      <c r="A14598" t="s">
        <v>1</v>
      </c>
      <c r="B14598" t="s">
        <v>14360</v>
      </c>
      <c r="C14598" t="s">
        <v>112</v>
      </c>
      <c r="D14598" t="s">
        <v>4550</v>
      </c>
      <c r="E14598" t="s">
        <v>59</v>
      </c>
      <c r="F14598" t="b">
        <v>0</v>
      </c>
      <c r="G14598" t="s">
        <v>65</v>
      </c>
      <c r="H14598" s="1">
        <v>46179.421226851853</v>
      </c>
      <c r="I14598" t="b">
        <v>0</v>
      </c>
      <c r="J14598" t="b">
        <v>1</v>
      </c>
      <c r="K14598" t="s">
        <v>41</v>
      </c>
      <c r="L14598" t="s">
        <v>60</v>
      </c>
      <c r="M14598">
        <v>165500</v>
      </c>
      <c r="N14598"/>
      <c r="O14598" t="s">
        <v>26091</v>
      </c>
      <c r="P14598" t="s">
        <v>10042</v>
      </c>
    </row>
    <row r="14599" spans="1:16" x14ac:dyDescent="0.35">
      <c r="A14599" t="s">
        <v>5</v>
      </c>
      <c r="B14599" t="s">
        <v>26092</v>
      </c>
      <c r="C14599" t="s">
        <v>913</v>
      </c>
      <c r="D14599" t="s">
        <v>4346</v>
      </c>
      <c r="E14599" t="s">
        <v>59</v>
      </c>
      <c r="F14599" t="b">
        <v>0</v>
      </c>
      <c r="G14599" t="s">
        <v>20</v>
      </c>
      <c r="H14599" s="1">
        <v>46179.422025462962</v>
      </c>
      <c r="I14599" t="b">
        <v>1</v>
      </c>
      <c r="J14599" t="b">
        <v>0</v>
      </c>
      <c r="K14599" t="s">
        <v>20</v>
      </c>
      <c r="L14599" t="s">
        <v>60</v>
      </c>
      <c r="M14599">
        <v>118000</v>
      </c>
      <c r="N14599"/>
      <c r="O14599" t="s">
        <v>4329</v>
      </c>
      <c r="P14599" t="s">
        <v>26093</v>
      </c>
    </row>
    <row r="14600" spans="1:16" x14ac:dyDescent="0.35">
      <c r="A14600" t="s">
        <v>1</v>
      </c>
      <c r="B14600" t="s">
        <v>210</v>
      </c>
      <c r="C14600" t="s">
        <v>84</v>
      </c>
      <c r="D14600" t="s">
        <v>4526</v>
      </c>
      <c r="E14600" t="s">
        <v>59</v>
      </c>
      <c r="F14600" t="b">
        <v>0</v>
      </c>
      <c r="G14600" t="s">
        <v>65</v>
      </c>
      <c r="H14600" s="1">
        <v>46179.462951388887</v>
      </c>
      <c r="I14600" t="b">
        <v>0</v>
      </c>
      <c r="J14600" t="b">
        <v>1</v>
      </c>
      <c r="K14600" t="s">
        <v>41</v>
      </c>
      <c r="L14600" t="s">
        <v>60</v>
      </c>
      <c r="M14600">
        <v>262500</v>
      </c>
      <c r="N14600"/>
      <c r="O14600" t="s">
        <v>26094</v>
      </c>
      <c r="P14600" t="s">
        <v>3607</v>
      </c>
    </row>
    <row r="14601" spans="1:16" x14ac:dyDescent="0.35">
      <c r="A14601" t="s">
        <v>1</v>
      </c>
      <c r="B14601" t="s">
        <v>553</v>
      </c>
      <c r="C14601" t="s">
        <v>81</v>
      </c>
      <c r="D14601" t="s">
        <v>4526</v>
      </c>
      <c r="E14601" t="s">
        <v>59</v>
      </c>
      <c r="F14601" t="b">
        <v>0</v>
      </c>
      <c r="G14601" t="s">
        <v>77</v>
      </c>
      <c r="H14601" s="1">
        <v>46179.504537037043</v>
      </c>
      <c r="I14601" t="b">
        <v>0</v>
      </c>
      <c r="J14601" t="b">
        <v>1</v>
      </c>
      <c r="K14601" t="s">
        <v>41</v>
      </c>
      <c r="L14601" t="s">
        <v>60</v>
      </c>
      <c r="M14601">
        <v>212000</v>
      </c>
      <c r="N14601"/>
      <c r="O14601" t="s">
        <v>343</v>
      </c>
      <c r="P14601" t="s">
        <v>19493</v>
      </c>
    </row>
    <row r="14602" spans="1:16" x14ac:dyDescent="0.35">
      <c r="A14602" t="s">
        <v>1</v>
      </c>
      <c r="B14602" t="s">
        <v>144</v>
      </c>
      <c r="C14602" t="s">
        <v>7072</v>
      </c>
      <c r="D14602" t="s">
        <v>4526</v>
      </c>
      <c r="E14602" t="s">
        <v>59</v>
      </c>
      <c r="F14602" t="b">
        <v>0</v>
      </c>
      <c r="G14602" t="s">
        <v>40</v>
      </c>
      <c r="H14602" s="1">
        <v>46179.506192129629</v>
      </c>
      <c r="I14602" t="b">
        <v>0</v>
      </c>
      <c r="J14602" t="b">
        <v>0</v>
      </c>
      <c r="K14602" t="s">
        <v>40</v>
      </c>
      <c r="L14602" t="s">
        <v>60</v>
      </c>
      <c r="M14602">
        <v>82500</v>
      </c>
      <c r="N14602"/>
      <c r="O14602" t="s">
        <v>26095</v>
      </c>
      <c r="P14602" t="s">
        <v>1273</v>
      </c>
    </row>
    <row r="14603" spans="1:16" x14ac:dyDescent="0.35">
      <c r="A14603" t="s">
        <v>7</v>
      </c>
      <c r="B14603" t="s">
        <v>26096</v>
      </c>
      <c r="C14603" t="s">
        <v>330</v>
      </c>
      <c r="D14603" t="s">
        <v>17626</v>
      </c>
      <c r="E14603" t="s">
        <v>59</v>
      </c>
      <c r="F14603" t="b">
        <v>0</v>
      </c>
      <c r="G14603" t="s">
        <v>41</v>
      </c>
      <c r="H14603" s="1">
        <v>46179.544293981482</v>
      </c>
      <c r="I14603" t="b">
        <v>0</v>
      </c>
      <c r="J14603" t="b">
        <v>1</v>
      </c>
      <c r="K14603" t="s">
        <v>41</v>
      </c>
      <c r="L14603" t="s">
        <v>60</v>
      </c>
      <c r="M14603">
        <v>112500</v>
      </c>
      <c r="N14603"/>
      <c r="O14603" t="s">
        <v>2753</v>
      </c>
      <c r="P14603" t="s">
        <v>146</v>
      </c>
    </row>
    <row r="14604" spans="1:16" x14ac:dyDescent="0.35">
      <c r="A14604" t="s">
        <v>1</v>
      </c>
      <c r="B14604" t="s">
        <v>26097</v>
      </c>
      <c r="C14604" t="s">
        <v>189</v>
      </c>
      <c r="D14604" t="s">
        <v>4526</v>
      </c>
      <c r="E14604" t="s">
        <v>59</v>
      </c>
      <c r="F14604" t="b">
        <v>0</v>
      </c>
      <c r="G14604" t="s">
        <v>89</v>
      </c>
      <c r="H14604" s="1">
        <v>46179.546273148153</v>
      </c>
      <c r="I14604" t="b">
        <v>0</v>
      </c>
      <c r="J14604" t="b">
        <v>0</v>
      </c>
      <c r="K14604" t="s">
        <v>41</v>
      </c>
      <c r="L14604" t="s">
        <v>60</v>
      </c>
      <c r="M14604">
        <v>105000</v>
      </c>
      <c r="N14604"/>
      <c r="O14604" t="s">
        <v>329</v>
      </c>
      <c r="P14604" t="s">
        <v>8235</v>
      </c>
    </row>
    <row r="14605" spans="1:16" x14ac:dyDescent="0.35">
      <c r="A14605" t="s">
        <v>1</v>
      </c>
      <c r="B14605" t="s">
        <v>26098</v>
      </c>
      <c r="C14605" t="s">
        <v>131</v>
      </c>
      <c r="D14605" t="s">
        <v>4756</v>
      </c>
      <c r="E14605" t="s">
        <v>59</v>
      </c>
      <c r="F14605" t="b">
        <v>0</v>
      </c>
      <c r="G14605" t="s">
        <v>13</v>
      </c>
      <c r="H14605" s="1">
        <v>46179.546655092592</v>
      </c>
      <c r="I14605" t="b">
        <v>1</v>
      </c>
      <c r="J14605" t="b">
        <v>0</v>
      </c>
      <c r="K14605" t="s">
        <v>13</v>
      </c>
      <c r="L14605" t="s">
        <v>60</v>
      </c>
      <c r="M14605">
        <v>105000</v>
      </c>
      <c r="N14605"/>
      <c r="O14605" t="s">
        <v>26099</v>
      </c>
      <c r="P14605" t="s">
        <v>25892</v>
      </c>
    </row>
    <row r="14606" spans="1:16" x14ac:dyDescent="0.35">
      <c r="A14606" t="s">
        <v>1</v>
      </c>
      <c r="B14606" t="s">
        <v>26100</v>
      </c>
      <c r="C14606" t="s">
        <v>9919</v>
      </c>
      <c r="D14606" t="s">
        <v>4756</v>
      </c>
      <c r="E14606" t="s">
        <v>59</v>
      </c>
      <c r="F14606" t="b">
        <v>0</v>
      </c>
      <c r="G14606" t="s">
        <v>13</v>
      </c>
      <c r="H14606" s="1">
        <v>46179.546655092592</v>
      </c>
      <c r="I14606" t="b">
        <v>1</v>
      </c>
      <c r="J14606" t="b">
        <v>0</v>
      </c>
      <c r="K14606" t="s">
        <v>13</v>
      </c>
      <c r="L14606" t="s">
        <v>60</v>
      </c>
      <c r="M14606">
        <v>105000</v>
      </c>
      <c r="N14606"/>
      <c r="O14606" t="s">
        <v>26099</v>
      </c>
      <c r="P14606" t="s">
        <v>25892</v>
      </c>
    </row>
    <row r="14607" spans="1:16" x14ac:dyDescent="0.35">
      <c r="A14607" t="s">
        <v>2</v>
      </c>
      <c r="B14607" t="s">
        <v>26101</v>
      </c>
      <c r="C14607" t="s">
        <v>4220</v>
      </c>
      <c r="D14607" t="s">
        <v>4756</v>
      </c>
      <c r="E14607" t="s">
        <v>59</v>
      </c>
      <c r="F14607" t="b">
        <v>0</v>
      </c>
      <c r="G14607" t="s">
        <v>89</v>
      </c>
      <c r="H14607" s="1">
        <v>46179.586076388892</v>
      </c>
      <c r="I14607" t="b">
        <v>0</v>
      </c>
      <c r="J14607" t="b">
        <v>0</v>
      </c>
      <c r="K14607" t="s">
        <v>41</v>
      </c>
      <c r="L14607" t="s">
        <v>60</v>
      </c>
      <c r="M14607">
        <v>110000</v>
      </c>
      <c r="N14607"/>
      <c r="O14607" t="s">
        <v>7204</v>
      </c>
      <c r="P14607" t="s">
        <v>7205</v>
      </c>
    </row>
    <row r="14608" spans="1:16" x14ac:dyDescent="0.35">
      <c r="A14608" t="s">
        <v>2</v>
      </c>
      <c r="B14608" t="s">
        <v>5235</v>
      </c>
      <c r="C14608" t="s">
        <v>11458</v>
      </c>
      <c r="D14608" t="s">
        <v>4346</v>
      </c>
      <c r="E14608" t="s">
        <v>59</v>
      </c>
      <c r="F14608" t="b">
        <v>0</v>
      </c>
      <c r="G14608" t="s">
        <v>39</v>
      </c>
      <c r="H14608" s="1">
        <v>46179.587673611109</v>
      </c>
      <c r="I14608" t="b">
        <v>0</v>
      </c>
      <c r="J14608" t="b">
        <v>0</v>
      </c>
      <c r="K14608" t="s">
        <v>39</v>
      </c>
      <c r="L14608" t="s">
        <v>60</v>
      </c>
      <c r="M14608">
        <v>320000</v>
      </c>
      <c r="N14608"/>
      <c r="O14608" t="s">
        <v>3617</v>
      </c>
      <c r="P14608" t="s">
        <v>2534</v>
      </c>
    </row>
    <row r="14609" spans="1:16" x14ac:dyDescent="0.35">
      <c r="A14609" t="s">
        <v>0</v>
      </c>
      <c r="B14609" t="s">
        <v>26102</v>
      </c>
      <c r="C14609" t="s">
        <v>6318</v>
      </c>
      <c r="D14609" t="s">
        <v>4756</v>
      </c>
      <c r="E14609" t="s">
        <v>59</v>
      </c>
      <c r="F14609" t="b">
        <v>0</v>
      </c>
      <c r="G14609" t="s">
        <v>65</v>
      </c>
      <c r="H14609" s="1">
        <v>46179.626296296286</v>
      </c>
      <c r="I14609" t="b">
        <v>0</v>
      </c>
      <c r="J14609" t="b">
        <v>0</v>
      </c>
      <c r="K14609" t="s">
        <v>41</v>
      </c>
      <c r="L14609" t="s">
        <v>60</v>
      </c>
      <c r="M14609">
        <v>82500</v>
      </c>
      <c r="N14609"/>
      <c r="O14609" t="s">
        <v>6319</v>
      </c>
      <c r="P14609" t="s">
        <v>26103</v>
      </c>
    </row>
    <row r="14610" spans="1:16" x14ac:dyDescent="0.35">
      <c r="A14610" t="s">
        <v>4</v>
      </c>
      <c r="B14610" t="s">
        <v>26104</v>
      </c>
      <c r="C14610" t="s">
        <v>167</v>
      </c>
      <c r="D14610" t="s">
        <v>5349</v>
      </c>
      <c r="E14610" t="s">
        <v>59</v>
      </c>
      <c r="F14610" t="b">
        <v>0</v>
      </c>
      <c r="G14610" t="s">
        <v>68</v>
      </c>
      <c r="H14610" s="1">
        <v>46179.629537037043</v>
      </c>
      <c r="I14610" t="b">
        <v>0</v>
      </c>
      <c r="J14610" t="b">
        <v>0</v>
      </c>
      <c r="K14610" t="s">
        <v>41</v>
      </c>
      <c r="L14610" t="s">
        <v>60</v>
      </c>
      <c r="M14610">
        <v>136425</v>
      </c>
      <c r="N14610"/>
      <c r="O14610" t="s">
        <v>15525</v>
      </c>
      <c r="P14610" t="s">
        <v>15526</v>
      </c>
    </row>
    <row r="14611" spans="1:16" x14ac:dyDescent="0.35">
      <c r="A14611" t="s">
        <v>3</v>
      </c>
      <c r="B14611" t="s">
        <v>26105</v>
      </c>
      <c r="C14611" t="s">
        <v>743</v>
      </c>
      <c r="D14611" t="s">
        <v>4526</v>
      </c>
      <c r="E14611" t="s">
        <v>88</v>
      </c>
      <c r="F14611" t="b">
        <v>0</v>
      </c>
      <c r="G14611" t="s">
        <v>77</v>
      </c>
      <c r="H14611" s="1">
        <v>46179.667986111112</v>
      </c>
      <c r="I14611" t="b">
        <v>0</v>
      </c>
      <c r="J14611" t="b">
        <v>1</v>
      </c>
      <c r="K14611" t="s">
        <v>41</v>
      </c>
      <c r="L14611" t="s">
        <v>74</v>
      </c>
      <c r="M14611"/>
      <c r="N14611">
        <v>64.775000000000006</v>
      </c>
      <c r="O14611" t="s">
        <v>13294</v>
      </c>
      <c r="P14611" t="s">
        <v>26106</v>
      </c>
    </row>
    <row r="14612" spans="1:16" x14ac:dyDescent="0.35">
      <c r="A14612" t="s">
        <v>0</v>
      </c>
      <c r="B14612" t="s">
        <v>26107</v>
      </c>
      <c r="C14612" t="s">
        <v>41</v>
      </c>
      <c r="D14612" t="s">
        <v>4526</v>
      </c>
      <c r="E14612" t="s">
        <v>88</v>
      </c>
      <c r="F14612" t="b">
        <v>0</v>
      </c>
      <c r="G14612" t="s">
        <v>41</v>
      </c>
      <c r="H14612" s="1">
        <v>46179.669293981482</v>
      </c>
      <c r="I14612" t="b">
        <v>1</v>
      </c>
      <c r="J14612" t="b">
        <v>1</v>
      </c>
      <c r="K14612" t="s">
        <v>41</v>
      </c>
      <c r="L14612" t="s">
        <v>74</v>
      </c>
      <c r="M14612"/>
      <c r="N14612">
        <v>67.5</v>
      </c>
      <c r="O14612" t="s">
        <v>526</v>
      </c>
    </row>
    <row r="14613" spans="1:16" x14ac:dyDescent="0.35">
      <c r="A14613" t="s">
        <v>2</v>
      </c>
      <c r="B14613" t="s">
        <v>2946</v>
      </c>
      <c r="C14613" t="s">
        <v>913</v>
      </c>
      <c r="D14613" t="s">
        <v>20103</v>
      </c>
      <c r="E14613" t="s">
        <v>59</v>
      </c>
      <c r="F14613" t="b">
        <v>0</v>
      </c>
      <c r="G14613" t="s">
        <v>20</v>
      </c>
      <c r="H14613" s="1">
        <v>46179.670115740737</v>
      </c>
      <c r="I14613" t="b">
        <v>0</v>
      </c>
      <c r="J14613" t="b">
        <v>0</v>
      </c>
      <c r="K14613" t="s">
        <v>20</v>
      </c>
      <c r="L14613" t="s">
        <v>60</v>
      </c>
      <c r="M14613">
        <v>105000</v>
      </c>
      <c r="N14613"/>
      <c r="O14613" t="s">
        <v>1924</v>
      </c>
      <c r="P14613" t="s">
        <v>85</v>
      </c>
    </row>
    <row r="14614" spans="1:16" x14ac:dyDescent="0.35">
      <c r="A14614" t="s">
        <v>1</v>
      </c>
      <c r="B14614" t="s">
        <v>26108</v>
      </c>
      <c r="C14614" t="s">
        <v>102</v>
      </c>
      <c r="D14614" t="s">
        <v>4756</v>
      </c>
      <c r="E14614" t="s">
        <v>59</v>
      </c>
      <c r="F14614" t="b">
        <v>0</v>
      </c>
      <c r="G14614" t="s">
        <v>68</v>
      </c>
      <c r="H14614" s="1">
        <v>46179.671203703707</v>
      </c>
      <c r="I14614" t="b">
        <v>1</v>
      </c>
      <c r="J14614" t="b">
        <v>0</v>
      </c>
      <c r="K14614" t="s">
        <v>41</v>
      </c>
      <c r="L14614" t="s">
        <v>60</v>
      </c>
      <c r="M14614">
        <v>155000</v>
      </c>
      <c r="N14614"/>
      <c r="O14614" t="s">
        <v>26109</v>
      </c>
      <c r="P14614" t="s">
        <v>26110</v>
      </c>
    </row>
    <row r="14615" spans="1:16" x14ac:dyDescent="0.35">
      <c r="A14615" t="s">
        <v>0</v>
      </c>
      <c r="B14615" t="s">
        <v>26111</v>
      </c>
      <c r="C14615" t="s">
        <v>26112</v>
      </c>
      <c r="D14615" t="s">
        <v>16554</v>
      </c>
      <c r="E14615" t="s">
        <v>59</v>
      </c>
      <c r="F14615" t="b">
        <v>0</v>
      </c>
      <c r="G14615" t="s">
        <v>73</v>
      </c>
      <c r="H14615" s="1">
        <v>46179.709652777783</v>
      </c>
      <c r="I14615" t="b">
        <v>1</v>
      </c>
      <c r="J14615" t="b">
        <v>0</v>
      </c>
      <c r="K14615" t="s">
        <v>41</v>
      </c>
      <c r="L14615" t="s">
        <v>60</v>
      </c>
      <c r="M14615">
        <v>72000</v>
      </c>
      <c r="N14615"/>
      <c r="O14615" t="s">
        <v>26113</v>
      </c>
      <c r="P14615" t="s">
        <v>1033</v>
      </c>
    </row>
    <row r="14616" spans="1:16" x14ac:dyDescent="0.35">
      <c r="A14616" t="s">
        <v>3</v>
      </c>
      <c r="B14616" t="s">
        <v>26114</v>
      </c>
      <c r="C14616" t="s">
        <v>326</v>
      </c>
      <c r="D14616" t="s">
        <v>4526</v>
      </c>
      <c r="F14616" t="b">
        <v>0</v>
      </c>
      <c r="G14616" t="s">
        <v>77</v>
      </c>
      <c r="H14616" s="1">
        <v>46179.751296296286</v>
      </c>
      <c r="I14616" t="b">
        <v>0</v>
      </c>
      <c r="J14616" t="b">
        <v>1</v>
      </c>
      <c r="K14616" t="s">
        <v>41</v>
      </c>
      <c r="L14616" t="s">
        <v>74</v>
      </c>
      <c r="M14616"/>
      <c r="N14616">
        <v>109.52</v>
      </c>
      <c r="O14616" t="s">
        <v>2136</v>
      </c>
    </row>
    <row r="14617" spans="1:16" x14ac:dyDescent="0.35">
      <c r="A14617" t="s">
        <v>0</v>
      </c>
      <c r="B14617" t="s">
        <v>26115</v>
      </c>
      <c r="C14617" t="s">
        <v>576</v>
      </c>
      <c r="D14617" t="s">
        <v>4526</v>
      </c>
      <c r="E14617" t="s">
        <v>59</v>
      </c>
      <c r="F14617" t="b">
        <v>0</v>
      </c>
      <c r="G14617" t="s">
        <v>89</v>
      </c>
      <c r="H14617" s="1">
        <v>46179.751307870371</v>
      </c>
      <c r="I14617" t="b">
        <v>0</v>
      </c>
      <c r="J14617" t="b">
        <v>0</v>
      </c>
      <c r="K14617" t="s">
        <v>41</v>
      </c>
      <c r="L14617" t="s">
        <v>60</v>
      </c>
      <c r="M14617">
        <v>112500</v>
      </c>
      <c r="N14617"/>
      <c r="O14617" t="s">
        <v>2168</v>
      </c>
      <c r="P14617" t="s">
        <v>12711</v>
      </c>
    </row>
    <row r="14618" spans="1:16" x14ac:dyDescent="0.35">
      <c r="A14618" t="s">
        <v>1</v>
      </c>
      <c r="B14618" t="s">
        <v>19640</v>
      </c>
      <c r="C14618" t="s">
        <v>207</v>
      </c>
      <c r="D14618" t="s">
        <v>4756</v>
      </c>
      <c r="E14618" t="s">
        <v>59</v>
      </c>
      <c r="F14618" t="b">
        <v>0</v>
      </c>
      <c r="G14618" t="s">
        <v>89</v>
      </c>
      <c r="H14618" s="1">
        <v>46179.754537037043</v>
      </c>
      <c r="I14618" t="b">
        <v>0</v>
      </c>
      <c r="J14618" t="b">
        <v>1</v>
      </c>
      <c r="K14618" t="s">
        <v>41</v>
      </c>
      <c r="L14618" t="s">
        <v>60</v>
      </c>
      <c r="M14618">
        <v>110000</v>
      </c>
      <c r="N14618"/>
      <c r="O14618" t="s">
        <v>26116</v>
      </c>
      <c r="P14618" t="s">
        <v>26117</v>
      </c>
    </row>
    <row r="14619" spans="1:16" x14ac:dyDescent="0.35">
      <c r="A14619" t="s">
        <v>1</v>
      </c>
      <c r="B14619" t="s">
        <v>25843</v>
      </c>
      <c r="C14619" t="s">
        <v>214</v>
      </c>
      <c r="D14619" t="s">
        <v>4756</v>
      </c>
      <c r="E14619" t="s">
        <v>59</v>
      </c>
      <c r="F14619" t="b">
        <v>0</v>
      </c>
      <c r="G14619" t="s">
        <v>89</v>
      </c>
      <c r="H14619" s="1">
        <v>46179.754560185182</v>
      </c>
      <c r="I14619" t="b">
        <v>0</v>
      </c>
      <c r="J14619" t="b">
        <v>1</v>
      </c>
      <c r="K14619" t="s">
        <v>41</v>
      </c>
      <c r="L14619" t="s">
        <v>60</v>
      </c>
      <c r="M14619">
        <v>144500</v>
      </c>
      <c r="N14619"/>
      <c r="O14619" t="s">
        <v>879</v>
      </c>
      <c r="P14619" t="s">
        <v>25844</v>
      </c>
    </row>
    <row r="14620" spans="1:16" x14ac:dyDescent="0.35">
      <c r="A14620" t="s">
        <v>1</v>
      </c>
      <c r="B14620" t="s">
        <v>26118</v>
      </c>
      <c r="C14620" t="s">
        <v>500</v>
      </c>
      <c r="D14620" t="s">
        <v>4756</v>
      </c>
      <c r="E14620" t="s">
        <v>59</v>
      </c>
      <c r="F14620" t="b">
        <v>0</v>
      </c>
      <c r="G14620" t="s">
        <v>13</v>
      </c>
      <c r="H14620" s="1">
        <v>46179.754988425928</v>
      </c>
      <c r="I14620" t="b">
        <v>0</v>
      </c>
      <c r="J14620" t="b">
        <v>0</v>
      </c>
      <c r="K14620" t="s">
        <v>13</v>
      </c>
      <c r="L14620" t="s">
        <v>60</v>
      </c>
      <c r="M14620">
        <v>105000</v>
      </c>
      <c r="N14620"/>
      <c r="O14620" t="s">
        <v>26099</v>
      </c>
      <c r="P14620" t="s">
        <v>26119</v>
      </c>
    </row>
    <row r="14621" spans="1:16" x14ac:dyDescent="0.35">
      <c r="A14621" t="s">
        <v>6</v>
      </c>
      <c r="B14621" t="s">
        <v>26120</v>
      </c>
      <c r="C14621" t="s">
        <v>76</v>
      </c>
      <c r="D14621" t="s">
        <v>16554</v>
      </c>
      <c r="E14621" t="s">
        <v>59</v>
      </c>
      <c r="F14621" t="b">
        <v>1</v>
      </c>
      <c r="G14621" t="s">
        <v>65</v>
      </c>
      <c r="H14621" s="1">
        <v>46179.961111111108</v>
      </c>
      <c r="I14621" t="b">
        <v>0</v>
      </c>
      <c r="J14621" t="b">
        <v>1</v>
      </c>
      <c r="K14621" t="s">
        <v>41</v>
      </c>
      <c r="L14621" t="s">
        <v>60</v>
      </c>
      <c r="M14621">
        <v>142335</v>
      </c>
      <c r="N14621"/>
      <c r="O14621" t="s">
        <v>26121</v>
      </c>
      <c r="P14621" t="s">
        <v>25922</v>
      </c>
    </row>
    <row r="14622" spans="1:16" x14ac:dyDescent="0.35">
      <c r="A14622" t="s">
        <v>2</v>
      </c>
      <c r="B14622" t="s">
        <v>19870</v>
      </c>
      <c r="C14622" t="s">
        <v>76</v>
      </c>
      <c r="D14622" t="s">
        <v>584</v>
      </c>
      <c r="E14622" t="s">
        <v>72</v>
      </c>
      <c r="F14622" t="b">
        <v>1</v>
      </c>
      <c r="G14622" t="s">
        <v>29</v>
      </c>
      <c r="H14622" s="1">
        <v>46180.002152777779</v>
      </c>
      <c r="I14622" t="b">
        <v>1</v>
      </c>
      <c r="J14622" t="b">
        <v>0</v>
      </c>
      <c r="K14622" t="s">
        <v>29</v>
      </c>
      <c r="L14622" t="s">
        <v>74</v>
      </c>
      <c r="M14622"/>
      <c r="N14622">
        <v>25</v>
      </c>
      <c r="O14622" t="s">
        <v>4925</v>
      </c>
      <c r="P14622" t="s">
        <v>14489</v>
      </c>
    </row>
    <row r="14623" spans="1:16" x14ac:dyDescent="0.35">
      <c r="A14623" t="s">
        <v>6</v>
      </c>
      <c r="B14623" t="s">
        <v>26122</v>
      </c>
      <c r="C14623" t="s">
        <v>246</v>
      </c>
      <c r="D14623" t="s">
        <v>9527</v>
      </c>
      <c r="E14623" t="s">
        <v>59</v>
      </c>
      <c r="F14623" t="b">
        <v>0</v>
      </c>
      <c r="G14623" t="s">
        <v>65</v>
      </c>
      <c r="H14623" s="1">
        <v>46180.00277777778</v>
      </c>
      <c r="I14623" t="b">
        <v>0</v>
      </c>
      <c r="J14623" t="b">
        <v>1</v>
      </c>
      <c r="K14623" t="s">
        <v>41</v>
      </c>
      <c r="L14623" t="s">
        <v>60</v>
      </c>
      <c r="M14623">
        <v>224000</v>
      </c>
      <c r="N14623"/>
      <c r="O14623" t="s">
        <v>2542</v>
      </c>
      <c r="P14623" t="s">
        <v>8747</v>
      </c>
    </row>
    <row r="14624" spans="1:16" x14ac:dyDescent="0.35">
      <c r="A14624" t="s">
        <v>1</v>
      </c>
      <c r="B14624" t="s">
        <v>26123</v>
      </c>
      <c r="C14624" t="s">
        <v>76</v>
      </c>
      <c r="D14624" t="s">
        <v>5175</v>
      </c>
      <c r="E14624" t="s">
        <v>59</v>
      </c>
      <c r="F14624" t="b">
        <v>1</v>
      </c>
      <c r="G14624" t="s">
        <v>65</v>
      </c>
      <c r="H14624" s="1">
        <v>46180.004560185182</v>
      </c>
      <c r="I14624" t="b">
        <v>0</v>
      </c>
      <c r="J14624" t="b">
        <v>1</v>
      </c>
      <c r="K14624" t="s">
        <v>41</v>
      </c>
      <c r="L14624" t="s">
        <v>60</v>
      </c>
      <c r="M14624">
        <v>130000</v>
      </c>
      <c r="N14624"/>
      <c r="O14624" t="s">
        <v>1549</v>
      </c>
      <c r="P14624" t="s">
        <v>85</v>
      </c>
    </row>
    <row r="14625" spans="1:16" x14ac:dyDescent="0.35">
      <c r="A14625" t="s">
        <v>3</v>
      </c>
      <c r="B14625" t="s">
        <v>26124</v>
      </c>
      <c r="C14625" t="s">
        <v>121</v>
      </c>
      <c r="D14625" t="s">
        <v>4526</v>
      </c>
      <c r="E14625" t="s">
        <v>59</v>
      </c>
      <c r="F14625" t="b">
        <v>0</v>
      </c>
      <c r="G14625" t="s">
        <v>68</v>
      </c>
      <c r="H14625" s="1">
        <v>46180.084629629629</v>
      </c>
      <c r="I14625" t="b">
        <v>0</v>
      </c>
      <c r="J14625" t="b">
        <v>1</v>
      </c>
      <c r="K14625" t="s">
        <v>41</v>
      </c>
      <c r="L14625" t="s">
        <v>60</v>
      </c>
      <c r="M14625">
        <v>116650</v>
      </c>
      <c r="N14625"/>
      <c r="O14625" t="s">
        <v>1270</v>
      </c>
      <c r="P14625" t="s">
        <v>26125</v>
      </c>
    </row>
    <row r="14626" spans="1:16" x14ac:dyDescent="0.35">
      <c r="A14626" t="s">
        <v>0</v>
      </c>
      <c r="B14626" t="s">
        <v>26126</v>
      </c>
      <c r="C14626" t="s">
        <v>114</v>
      </c>
      <c r="D14626" t="s">
        <v>4526</v>
      </c>
      <c r="E14626" t="s">
        <v>59</v>
      </c>
      <c r="F14626" t="b">
        <v>0</v>
      </c>
      <c r="G14626" t="s">
        <v>77</v>
      </c>
      <c r="H14626" s="1">
        <v>46180.167962962973</v>
      </c>
      <c r="I14626" t="b">
        <v>0</v>
      </c>
      <c r="J14626" t="b">
        <v>1</v>
      </c>
      <c r="K14626" t="s">
        <v>41</v>
      </c>
      <c r="L14626" t="s">
        <v>74</v>
      </c>
      <c r="M14626"/>
      <c r="N14626">
        <v>25.5</v>
      </c>
      <c r="O14626" t="s">
        <v>7085</v>
      </c>
      <c r="P14626" t="s">
        <v>26127</v>
      </c>
    </row>
    <row r="14627" spans="1:16" x14ac:dyDescent="0.35">
      <c r="A14627" t="s">
        <v>6</v>
      </c>
      <c r="B14627" t="s">
        <v>6</v>
      </c>
      <c r="C14627" t="s">
        <v>26128</v>
      </c>
      <c r="D14627" t="s">
        <v>4587</v>
      </c>
      <c r="E14627" t="s">
        <v>59</v>
      </c>
      <c r="F14627" t="b">
        <v>0</v>
      </c>
      <c r="G14627" t="s">
        <v>65</v>
      </c>
      <c r="H14627" s="1">
        <v>46180.253310185188</v>
      </c>
      <c r="I14627" t="b">
        <v>0</v>
      </c>
      <c r="J14627" t="b">
        <v>1</v>
      </c>
      <c r="K14627" t="s">
        <v>41</v>
      </c>
      <c r="L14627" t="s">
        <v>60</v>
      </c>
      <c r="M14627">
        <v>180000</v>
      </c>
      <c r="N14627"/>
      <c r="O14627" t="s">
        <v>26129</v>
      </c>
      <c r="P14627" t="s">
        <v>26130</v>
      </c>
    </row>
    <row r="14628" spans="1:16" x14ac:dyDescent="0.35">
      <c r="A14628" t="s">
        <v>0</v>
      </c>
      <c r="B14628" t="s">
        <v>26131</v>
      </c>
      <c r="C14628" t="s">
        <v>26132</v>
      </c>
      <c r="D14628" t="s">
        <v>4587</v>
      </c>
      <c r="E14628" t="s">
        <v>59</v>
      </c>
      <c r="F14628" t="b">
        <v>0</v>
      </c>
      <c r="G14628" t="s">
        <v>65</v>
      </c>
      <c r="H14628" s="1">
        <v>46180.29347222222</v>
      </c>
      <c r="I14628" t="b">
        <v>0</v>
      </c>
      <c r="J14628" t="b">
        <v>1</v>
      </c>
      <c r="K14628" t="s">
        <v>41</v>
      </c>
      <c r="L14628" t="s">
        <v>60</v>
      </c>
      <c r="M14628">
        <v>75000</v>
      </c>
      <c r="N14628"/>
      <c r="O14628" t="s">
        <v>2617</v>
      </c>
      <c r="P14628" t="s">
        <v>673</v>
      </c>
    </row>
    <row r="14629" spans="1:16" x14ac:dyDescent="0.35">
      <c r="A14629" t="s">
        <v>0</v>
      </c>
      <c r="B14629" t="s">
        <v>0</v>
      </c>
      <c r="C14629" t="s">
        <v>26133</v>
      </c>
      <c r="D14629" t="s">
        <v>4346</v>
      </c>
      <c r="E14629" t="s">
        <v>59</v>
      </c>
      <c r="F14629" t="b">
        <v>0</v>
      </c>
      <c r="G14629" t="s">
        <v>68</v>
      </c>
      <c r="H14629" s="1">
        <v>46180.335127314807</v>
      </c>
      <c r="I14629" t="b">
        <v>0</v>
      </c>
      <c r="J14629" t="b">
        <v>0</v>
      </c>
      <c r="K14629" t="s">
        <v>41</v>
      </c>
      <c r="L14629" t="s">
        <v>74</v>
      </c>
      <c r="M14629"/>
      <c r="N14629">
        <v>30</v>
      </c>
      <c r="O14629" t="s">
        <v>26134</v>
      </c>
      <c r="P14629" t="s">
        <v>26135</v>
      </c>
    </row>
    <row r="14630" spans="1:16" x14ac:dyDescent="0.35">
      <c r="A14630" t="s">
        <v>0</v>
      </c>
      <c r="B14630" t="s">
        <v>26136</v>
      </c>
      <c r="C14630" t="s">
        <v>3678</v>
      </c>
      <c r="D14630" t="s">
        <v>4526</v>
      </c>
      <c r="E14630" t="s">
        <v>59</v>
      </c>
      <c r="F14630" t="b">
        <v>0</v>
      </c>
      <c r="G14630" t="s">
        <v>65</v>
      </c>
      <c r="H14630" s="1">
        <v>46180.376944444448</v>
      </c>
      <c r="I14630" t="b">
        <v>0</v>
      </c>
      <c r="J14630" t="b">
        <v>1</v>
      </c>
      <c r="K14630" t="s">
        <v>41</v>
      </c>
      <c r="L14630" t="s">
        <v>60</v>
      </c>
      <c r="M14630">
        <v>149416.66500000001</v>
      </c>
      <c r="N14630"/>
      <c r="O14630" t="s">
        <v>2256</v>
      </c>
      <c r="P14630" t="s">
        <v>1321</v>
      </c>
    </row>
    <row r="14631" spans="1:16" x14ac:dyDescent="0.35">
      <c r="A14631" t="s">
        <v>4</v>
      </c>
      <c r="B14631" t="s">
        <v>26137</v>
      </c>
      <c r="C14631" t="s">
        <v>500</v>
      </c>
      <c r="D14631" t="s">
        <v>5102</v>
      </c>
      <c r="E14631" t="s">
        <v>59</v>
      </c>
      <c r="F14631" t="b">
        <v>0</v>
      </c>
      <c r="G14631" t="s">
        <v>13</v>
      </c>
      <c r="H14631" s="1">
        <v>46180.421712962961</v>
      </c>
      <c r="I14631" t="b">
        <v>1</v>
      </c>
      <c r="J14631" t="b">
        <v>0</v>
      </c>
      <c r="K14631" t="s">
        <v>13</v>
      </c>
      <c r="L14631" t="s">
        <v>60</v>
      </c>
      <c r="M14631">
        <v>135000</v>
      </c>
      <c r="N14631"/>
      <c r="O14631" t="s">
        <v>26138</v>
      </c>
      <c r="P14631" t="s">
        <v>26139</v>
      </c>
    </row>
    <row r="14632" spans="1:16" x14ac:dyDescent="0.35">
      <c r="A14632" t="s">
        <v>8</v>
      </c>
      <c r="B14632" t="s">
        <v>26140</v>
      </c>
      <c r="C14632" t="s">
        <v>690</v>
      </c>
      <c r="D14632" t="s">
        <v>4526</v>
      </c>
      <c r="E14632" t="s">
        <v>59</v>
      </c>
      <c r="F14632" t="b">
        <v>0</v>
      </c>
      <c r="G14632" t="s">
        <v>68</v>
      </c>
      <c r="H14632" s="1">
        <v>46180.463009259263</v>
      </c>
      <c r="I14632" t="b">
        <v>0</v>
      </c>
      <c r="J14632" t="b">
        <v>1</v>
      </c>
      <c r="K14632" t="s">
        <v>41</v>
      </c>
      <c r="L14632" t="s">
        <v>60</v>
      </c>
      <c r="M14632">
        <v>167657</v>
      </c>
      <c r="N14632"/>
      <c r="O14632" t="s">
        <v>20119</v>
      </c>
    </row>
    <row r="14633" spans="1:16" x14ac:dyDescent="0.35">
      <c r="A14633" t="s">
        <v>2</v>
      </c>
      <c r="B14633" t="s">
        <v>26141</v>
      </c>
      <c r="C14633" t="s">
        <v>86</v>
      </c>
      <c r="D14633" t="s">
        <v>4526</v>
      </c>
      <c r="E14633" t="s">
        <v>59</v>
      </c>
      <c r="F14633" t="b">
        <v>0</v>
      </c>
      <c r="G14633" t="s">
        <v>77</v>
      </c>
      <c r="H14633" s="1">
        <v>46180.544930555552</v>
      </c>
      <c r="I14633" t="b">
        <v>0</v>
      </c>
      <c r="J14633" t="b">
        <v>1</v>
      </c>
      <c r="K14633" t="s">
        <v>41</v>
      </c>
      <c r="L14633" t="s">
        <v>60</v>
      </c>
      <c r="M14633">
        <v>204500</v>
      </c>
      <c r="N14633"/>
      <c r="O14633" t="s">
        <v>21489</v>
      </c>
      <c r="P14633" t="s">
        <v>25464</v>
      </c>
    </row>
    <row r="14634" spans="1:16" x14ac:dyDescent="0.35">
      <c r="A14634" t="s">
        <v>2</v>
      </c>
      <c r="B14634" t="s">
        <v>26142</v>
      </c>
      <c r="C14634" t="s">
        <v>92</v>
      </c>
      <c r="D14634" t="s">
        <v>4756</v>
      </c>
      <c r="E14634" t="s">
        <v>59</v>
      </c>
      <c r="F14634" t="b">
        <v>0</v>
      </c>
      <c r="G14634" t="s">
        <v>77</v>
      </c>
      <c r="H14634" s="1">
        <v>46180.544953703713</v>
      </c>
      <c r="I14634" t="b">
        <v>0</v>
      </c>
      <c r="J14634" t="b">
        <v>0</v>
      </c>
      <c r="K14634" t="s">
        <v>41</v>
      </c>
      <c r="L14634" t="s">
        <v>60</v>
      </c>
      <c r="M14634">
        <v>200000</v>
      </c>
      <c r="N14634"/>
      <c r="O14634" t="s">
        <v>402</v>
      </c>
    </row>
    <row r="14635" spans="1:16" x14ac:dyDescent="0.35">
      <c r="A14635" t="s">
        <v>7</v>
      </c>
      <c r="B14635" t="s">
        <v>26143</v>
      </c>
      <c r="C14635" t="s">
        <v>427</v>
      </c>
      <c r="D14635" t="s">
        <v>4756</v>
      </c>
      <c r="E14635" t="s">
        <v>59</v>
      </c>
      <c r="F14635" t="b">
        <v>0</v>
      </c>
      <c r="G14635" t="s">
        <v>65</v>
      </c>
      <c r="H14635" s="1">
        <v>46180.626793981479</v>
      </c>
      <c r="I14635" t="b">
        <v>1</v>
      </c>
      <c r="J14635" t="b">
        <v>0</v>
      </c>
      <c r="K14635" t="s">
        <v>41</v>
      </c>
      <c r="L14635" t="s">
        <v>60</v>
      </c>
      <c r="M14635">
        <v>100000</v>
      </c>
      <c r="N14635"/>
      <c r="O14635" t="s">
        <v>1211</v>
      </c>
      <c r="P14635" t="s">
        <v>1759</v>
      </c>
    </row>
    <row r="14636" spans="1:16" x14ac:dyDescent="0.35">
      <c r="A14636" t="s">
        <v>0</v>
      </c>
      <c r="B14636" t="s">
        <v>26144</v>
      </c>
      <c r="C14636" t="s">
        <v>3760</v>
      </c>
      <c r="D14636" t="s">
        <v>4756</v>
      </c>
      <c r="E14636" t="s">
        <v>59</v>
      </c>
      <c r="F14636" t="b">
        <v>0</v>
      </c>
      <c r="G14636" t="s">
        <v>65</v>
      </c>
      <c r="H14636" s="1">
        <v>46180.626805555563</v>
      </c>
      <c r="I14636" t="b">
        <v>0</v>
      </c>
      <c r="J14636" t="b">
        <v>0</v>
      </c>
      <c r="K14636" t="s">
        <v>41</v>
      </c>
      <c r="L14636" t="s">
        <v>60</v>
      </c>
      <c r="M14636">
        <v>115000</v>
      </c>
      <c r="N14636"/>
      <c r="O14636" t="s">
        <v>2816</v>
      </c>
      <c r="P14636" t="s">
        <v>26145</v>
      </c>
    </row>
    <row r="14637" spans="1:16" x14ac:dyDescent="0.35">
      <c r="A14637" t="s">
        <v>1</v>
      </c>
      <c r="B14637" t="s">
        <v>629</v>
      </c>
      <c r="C14637" t="s">
        <v>4383</v>
      </c>
      <c r="D14637" t="s">
        <v>4756</v>
      </c>
      <c r="E14637" t="s">
        <v>59</v>
      </c>
      <c r="F14637" t="b">
        <v>0</v>
      </c>
      <c r="G14637" t="s">
        <v>89</v>
      </c>
      <c r="H14637" s="1">
        <v>46180.629618055558</v>
      </c>
      <c r="I14637" t="b">
        <v>1</v>
      </c>
      <c r="J14637" t="b">
        <v>0</v>
      </c>
      <c r="K14637" t="s">
        <v>41</v>
      </c>
      <c r="L14637" t="s">
        <v>60</v>
      </c>
      <c r="M14637">
        <v>105000</v>
      </c>
      <c r="N14637"/>
      <c r="O14637" t="s">
        <v>26146</v>
      </c>
      <c r="P14637" t="s">
        <v>26147</v>
      </c>
    </row>
    <row r="14638" spans="1:16" x14ac:dyDescent="0.35">
      <c r="A14638" t="s">
        <v>0</v>
      </c>
      <c r="B14638" t="s">
        <v>26148</v>
      </c>
      <c r="C14638" t="s">
        <v>26149</v>
      </c>
      <c r="D14638" t="s">
        <v>2360</v>
      </c>
      <c r="E14638" t="s">
        <v>59</v>
      </c>
      <c r="F14638" t="b">
        <v>0</v>
      </c>
      <c r="G14638" t="s">
        <v>65</v>
      </c>
      <c r="H14638" s="1">
        <v>46180.66847222222</v>
      </c>
      <c r="I14638" t="b">
        <v>0</v>
      </c>
      <c r="J14638" t="b">
        <v>1</v>
      </c>
      <c r="K14638" t="s">
        <v>41</v>
      </c>
      <c r="L14638" t="s">
        <v>60</v>
      </c>
      <c r="M14638">
        <v>120000</v>
      </c>
      <c r="N14638"/>
      <c r="O14638" t="s">
        <v>26150</v>
      </c>
      <c r="P14638" t="s">
        <v>26151</v>
      </c>
    </row>
    <row r="14639" spans="1:16" x14ac:dyDescent="0.35">
      <c r="A14639" t="s">
        <v>1</v>
      </c>
      <c r="B14639" t="s">
        <v>26152</v>
      </c>
      <c r="C14639" t="s">
        <v>26153</v>
      </c>
      <c r="D14639" t="s">
        <v>5349</v>
      </c>
      <c r="E14639" t="s">
        <v>59</v>
      </c>
      <c r="F14639" t="b">
        <v>0</v>
      </c>
      <c r="G14639" t="s">
        <v>77</v>
      </c>
      <c r="H14639" s="1">
        <v>46180.712916666656</v>
      </c>
      <c r="I14639" t="b">
        <v>0</v>
      </c>
      <c r="J14639" t="b">
        <v>1</v>
      </c>
      <c r="K14639" t="s">
        <v>41</v>
      </c>
      <c r="L14639" t="s">
        <v>60</v>
      </c>
      <c r="M14639">
        <v>137500</v>
      </c>
      <c r="N14639"/>
      <c r="O14639" t="s">
        <v>116</v>
      </c>
      <c r="P14639" t="s">
        <v>26154</v>
      </c>
    </row>
    <row r="14640" spans="1:16" x14ac:dyDescent="0.35">
      <c r="A14640" t="s">
        <v>2</v>
      </c>
      <c r="B14640" t="s">
        <v>26155</v>
      </c>
      <c r="C14640" t="s">
        <v>26156</v>
      </c>
      <c r="D14640" t="s">
        <v>4346</v>
      </c>
      <c r="E14640" t="s">
        <v>59</v>
      </c>
      <c r="F14640" t="b">
        <v>0</v>
      </c>
      <c r="G14640" t="s">
        <v>40</v>
      </c>
      <c r="H14640" s="1">
        <v>46180.836493055547</v>
      </c>
      <c r="I14640" t="b">
        <v>1</v>
      </c>
      <c r="J14640" t="b">
        <v>0</v>
      </c>
      <c r="K14640" t="s">
        <v>40</v>
      </c>
      <c r="L14640" t="s">
        <v>60</v>
      </c>
      <c r="M14640">
        <v>37500</v>
      </c>
      <c r="N14640"/>
      <c r="O14640" t="s">
        <v>26157</v>
      </c>
      <c r="P14640" t="s">
        <v>26158</v>
      </c>
    </row>
    <row r="14641" spans="1:16" x14ac:dyDescent="0.35">
      <c r="A14641" t="s">
        <v>0</v>
      </c>
      <c r="B14641" t="s">
        <v>26159</v>
      </c>
      <c r="C14641" t="s">
        <v>112</v>
      </c>
      <c r="D14641" t="s">
        <v>3173</v>
      </c>
      <c r="E14641" t="s">
        <v>59</v>
      </c>
      <c r="F14641" t="b">
        <v>0</v>
      </c>
      <c r="G14641" t="s">
        <v>65</v>
      </c>
      <c r="H14641" s="1">
        <v>46181.001793981479</v>
      </c>
      <c r="I14641" t="b">
        <v>0</v>
      </c>
      <c r="J14641" t="b">
        <v>0</v>
      </c>
      <c r="K14641" t="s">
        <v>41</v>
      </c>
      <c r="L14641" t="s">
        <v>60</v>
      </c>
      <c r="M14641">
        <v>71450</v>
      </c>
      <c r="N14641"/>
      <c r="O14641" t="s">
        <v>26160</v>
      </c>
      <c r="P14641" t="s">
        <v>146</v>
      </c>
    </row>
    <row r="14642" spans="1:16" x14ac:dyDescent="0.35">
      <c r="A14642" t="s">
        <v>0</v>
      </c>
      <c r="B14642" t="s">
        <v>26161</v>
      </c>
      <c r="C14642" t="s">
        <v>112</v>
      </c>
      <c r="D14642" t="s">
        <v>3173</v>
      </c>
      <c r="E14642" t="s">
        <v>59</v>
      </c>
      <c r="F14642" t="b">
        <v>0</v>
      </c>
      <c r="G14642" t="s">
        <v>65</v>
      </c>
      <c r="H14642" s="1">
        <v>46181.001793981479</v>
      </c>
      <c r="I14642" t="b">
        <v>0</v>
      </c>
      <c r="J14642" t="b">
        <v>0</v>
      </c>
      <c r="K14642" t="s">
        <v>41</v>
      </c>
      <c r="L14642" t="s">
        <v>60</v>
      </c>
      <c r="M14642">
        <v>88750</v>
      </c>
      <c r="N14642"/>
      <c r="O14642" t="s">
        <v>26162</v>
      </c>
      <c r="P14642" t="s">
        <v>802</v>
      </c>
    </row>
    <row r="14643" spans="1:16" x14ac:dyDescent="0.35">
      <c r="A14643" t="s">
        <v>0</v>
      </c>
      <c r="B14643" t="s">
        <v>26163</v>
      </c>
      <c r="C14643" t="s">
        <v>112</v>
      </c>
      <c r="D14643" t="s">
        <v>3173</v>
      </c>
      <c r="E14643" t="s">
        <v>59</v>
      </c>
      <c r="F14643" t="b">
        <v>0</v>
      </c>
      <c r="G14643" t="s">
        <v>65</v>
      </c>
      <c r="H14643" s="1">
        <v>46181.001817129632</v>
      </c>
      <c r="I14643" t="b">
        <v>0</v>
      </c>
      <c r="J14643" t="b">
        <v>1</v>
      </c>
      <c r="K14643" t="s">
        <v>41</v>
      </c>
      <c r="L14643" t="s">
        <v>60</v>
      </c>
      <c r="M14643">
        <v>94000</v>
      </c>
      <c r="N14643"/>
      <c r="O14643" t="s">
        <v>26164</v>
      </c>
      <c r="P14643" t="s">
        <v>26165</v>
      </c>
    </row>
    <row r="14644" spans="1:16" x14ac:dyDescent="0.35">
      <c r="A14644" t="s">
        <v>0</v>
      </c>
      <c r="B14644" t="s">
        <v>16794</v>
      </c>
      <c r="C14644" t="s">
        <v>13</v>
      </c>
      <c r="D14644" t="s">
        <v>4595</v>
      </c>
      <c r="E14644" t="s">
        <v>59</v>
      </c>
      <c r="F14644" t="b">
        <v>0</v>
      </c>
      <c r="G14644" t="s">
        <v>13</v>
      </c>
      <c r="H14644" s="1">
        <v>46181.002118055563</v>
      </c>
      <c r="I14644" t="b">
        <v>1</v>
      </c>
      <c r="J14644" t="b">
        <v>0</v>
      </c>
      <c r="K14644" t="s">
        <v>13</v>
      </c>
      <c r="L14644" t="s">
        <v>60</v>
      </c>
      <c r="M14644">
        <v>280000</v>
      </c>
      <c r="N14644"/>
      <c r="O14644" t="s">
        <v>16795</v>
      </c>
      <c r="P14644" t="s">
        <v>261</v>
      </c>
    </row>
    <row r="14645" spans="1:16" x14ac:dyDescent="0.35">
      <c r="A14645" t="s">
        <v>3</v>
      </c>
      <c r="B14645" t="s">
        <v>6639</v>
      </c>
      <c r="C14645" t="s">
        <v>586</v>
      </c>
      <c r="D14645" t="s">
        <v>3173</v>
      </c>
      <c r="E14645" t="s">
        <v>59</v>
      </c>
      <c r="F14645" t="b">
        <v>0</v>
      </c>
      <c r="G14645" t="s">
        <v>41</v>
      </c>
      <c r="H14645" s="1">
        <v>46181.003182870372</v>
      </c>
      <c r="I14645" t="b">
        <v>1</v>
      </c>
      <c r="J14645" t="b">
        <v>1</v>
      </c>
      <c r="K14645" t="s">
        <v>41</v>
      </c>
      <c r="L14645" t="s">
        <v>74</v>
      </c>
      <c r="M14645"/>
      <c r="N14645">
        <v>34.130000000000003</v>
      </c>
      <c r="O14645" t="s">
        <v>26166</v>
      </c>
      <c r="P14645" t="s">
        <v>1759</v>
      </c>
    </row>
    <row r="14646" spans="1:16" x14ac:dyDescent="0.35">
      <c r="A14646" t="s">
        <v>5</v>
      </c>
      <c r="B14646" t="s">
        <v>26167</v>
      </c>
      <c r="C14646" t="s">
        <v>382</v>
      </c>
      <c r="D14646" t="s">
        <v>3173</v>
      </c>
      <c r="E14646" t="s">
        <v>59</v>
      </c>
      <c r="F14646" t="b">
        <v>0</v>
      </c>
      <c r="G14646" t="s">
        <v>77</v>
      </c>
      <c r="H14646" s="1">
        <v>46181.004583333342</v>
      </c>
      <c r="I14646" t="b">
        <v>0</v>
      </c>
      <c r="J14646" t="b">
        <v>1</v>
      </c>
      <c r="K14646" t="s">
        <v>41</v>
      </c>
      <c r="L14646" t="s">
        <v>60</v>
      </c>
      <c r="M14646">
        <v>152500</v>
      </c>
      <c r="N14646"/>
      <c r="O14646" t="s">
        <v>26168</v>
      </c>
      <c r="P14646" t="s">
        <v>26169</v>
      </c>
    </row>
    <row r="14647" spans="1:16" x14ac:dyDescent="0.35">
      <c r="A14647" t="s">
        <v>1</v>
      </c>
      <c r="B14647" t="s">
        <v>26170</v>
      </c>
      <c r="C14647" t="s">
        <v>304</v>
      </c>
      <c r="D14647" t="s">
        <v>3173</v>
      </c>
      <c r="E14647" t="s">
        <v>59</v>
      </c>
      <c r="F14647" t="b">
        <v>0</v>
      </c>
      <c r="G14647" t="s">
        <v>77</v>
      </c>
      <c r="H14647" s="1">
        <v>46181.004583333342</v>
      </c>
      <c r="I14647" t="b">
        <v>1</v>
      </c>
      <c r="J14647" t="b">
        <v>0</v>
      </c>
      <c r="K14647" t="s">
        <v>41</v>
      </c>
      <c r="L14647" t="s">
        <v>60</v>
      </c>
      <c r="M14647">
        <v>176804</v>
      </c>
      <c r="N14647"/>
      <c r="O14647" t="s">
        <v>26171</v>
      </c>
    </row>
    <row r="14648" spans="1:16" x14ac:dyDescent="0.35">
      <c r="A14648" t="s">
        <v>1</v>
      </c>
      <c r="B14648" t="s">
        <v>26172</v>
      </c>
      <c r="C14648" t="s">
        <v>3264</v>
      </c>
      <c r="D14648" t="s">
        <v>3173</v>
      </c>
      <c r="E14648" t="s">
        <v>59</v>
      </c>
      <c r="F14648" t="b">
        <v>0</v>
      </c>
      <c r="G14648" t="s">
        <v>68</v>
      </c>
      <c r="H14648" s="1">
        <v>46181.004618055558</v>
      </c>
      <c r="I14648" t="b">
        <v>0</v>
      </c>
      <c r="J14648" t="b">
        <v>0</v>
      </c>
      <c r="K14648" t="s">
        <v>41</v>
      </c>
      <c r="L14648" t="s">
        <v>60</v>
      </c>
      <c r="M14648">
        <v>119500</v>
      </c>
      <c r="N14648"/>
      <c r="O14648" t="s">
        <v>26173</v>
      </c>
      <c r="P14648" t="s">
        <v>26174</v>
      </c>
    </row>
    <row r="14649" spans="1:16" x14ac:dyDescent="0.35">
      <c r="A14649" t="s">
        <v>5</v>
      </c>
      <c r="B14649" t="s">
        <v>26175</v>
      </c>
      <c r="C14649" t="s">
        <v>76</v>
      </c>
      <c r="D14649" t="s">
        <v>3173</v>
      </c>
      <c r="E14649" t="s">
        <v>59</v>
      </c>
      <c r="F14649" t="b">
        <v>1</v>
      </c>
      <c r="G14649" t="s">
        <v>68</v>
      </c>
      <c r="H14649" s="1">
        <v>46181.004618055558</v>
      </c>
      <c r="I14649" t="b">
        <v>1</v>
      </c>
      <c r="J14649" t="b">
        <v>0</v>
      </c>
      <c r="K14649" t="s">
        <v>41</v>
      </c>
      <c r="L14649" t="s">
        <v>60</v>
      </c>
      <c r="M14649">
        <v>202000</v>
      </c>
      <c r="N14649"/>
      <c r="O14649" t="s">
        <v>26176</v>
      </c>
      <c r="P14649" t="s">
        <v>1420</v>
      </c>
    </row>
    <row r="14650" spans="1:16" x14ac:dyDescent="0.35">
      <c r="A14650" t="s">
        <v>5</v>
      </c>
      <c r="B14650" t="s">
        <v>26177</v>
      </c>
      <c r="C14650" t="s">
        <v>112</v>
      </c>
      <c r="D14650" t="s">
        <v>3173</v>
      </c>
      <c r="E14650" t="s">
        <v>59</v>
      </c>
      <c r="F14650" t="b">
        <v>0</v>
      </c>
      <c r="G14650" t="s">
        <v>65</v>
      </c>
      <c r="H14650" s="1">
        <v>46181.004641203697</v>
      </c>
      <c r="I14650" t="b">
        <v>1</v>
      </c>
      <c r="J14650" t="b">
        <v>0</v>
      </c>
      <c r="K14650" t="s">
        <v>41</v>
      </c>
      <c r="L14650" t="s">
        <v>60</v>
      </c>
      <c r="M14650">
        <v>120663</v>
      </c>
      <c r="N14650"/>
      <c r="O14650" t="s">
        <v>26178</v>
      </c>
      <c r="P14650" t="s">
        <v>954</v>
      </c>
    </row>
    <row r="14651" spans="1:16" x14ac:dyDescent="0.35">
      <c r="A14651" t="s">
        <v>5</v>
      </c>
      <c r="B14651" t="s">
        <v>26179</v>
      </c>
      <c r="C14651" t="s">
        <v>84</v>
      </c>
      <c r="D14651" t="s">
        <v>3173</v>
      </c>
      <c r="E14651" t="s">
        <v>59</v>
      </c>
      <c r="F14651" t="b">
        <v>0</v>
      </c>
      <c r="G14651" t="s">
        <v>68</v>
      </c>
      <c r="H14651" s="1">
        <v>46181.004641203697</v>
      </c>
      <c r="I14651" t="b">
        <v>1</v>
      </c>
      <c r="J14651" t="b">
        <v>0</v>
      </c>
      <c r="K14651" t="s">
        <v>41</v>
      </c>
      <c r="L14651" t="s">
        <v>60</v>
      </c>
      <c r="M14651">
        <v>309000</v>
      </c>
      <c r="N14651"/>
      <c r="O14651" t="s">
        <v>2960</v>
      </c>
      <c r="P14651" t="s">
        <v>26180</v>
      </c>
    </row>
    <row r="14652" spans="1:16" x14ac:dyDescent="0.35">
      <c r="A14652" t="s">
        <v>5</v>
      </c>
      <c r="B14652" t="s">
        <v>25606</v>
      </c>
      <c r="C14652" t="s">
        <v>2176</v>
      </c>
      <c r="D14652" t="s">
        <v>3173</v>
      </c>
      <c r="E14652" t="s">
        <v>59</v>
      </c>
      <c r="F14652" t="b">
        <v>0</v>
      </c>
      <c r="G14652" t="s">
        <v>68</v>
      </c>
      <c r="H14652" s="1">
        <v>46181.004675925928</v>
      </c>
      <c r="I14652" t="b">
        <v>1</v>
      </c>
      <c r="J14652" t="b">
        <v>1</v>
      </c>
      <c r="K14652" t="s">
        <v>41</v>
      </c>
      <c r="L14652" t="s">
        <v>60</v>
      </c>
      <c r="M14652">
        <v>112500</v>
      </c>
      <c r="N14652"/>
      <c r="O14652" t="s">
        <v>4056</v>
      </c>
      <c r="P14652" t="s">
        <v>1958</v>
      </c>
    </row>
    <row r="14653" spans="1:16" x14ac:dyDescent="0.35">
      <c r="A14653" t="s">
        <v>1</v>
      </c>
      <c r="B14653" t="s">
        <v>26181</v>
      </c>
      <c r="C14653" t="s">
        <v>3690</v>
      </c>
      <c r="D14653" t="s">
        <v>3173</v>
      </c>
      <c r="E14653" t="s">
        <v>59</v>
      </c>
      <c r="F14653" t="b">
        <v>0</v>
      </c>
      <c r="G14653" t="s">
        <v>65</v>
      </c>
      <c r="H14653" s="1">
        <v>46181.004791666674</v>
      </c>
      <c r="I14653" t="b">
        <v>0</v>
      </c>
      <c r="J14653" t="b">
        <v>0</v>
      </c>
      <c r="K14653" t="s">
        <v>41</v>
      </c>
      <c r="L14653" t="s">
        <v>60</v>
      </c>
      <c r="M14653">
        <v>178000</v>
      </c>
      <c r="N14653"/>
      <c r="O14653" t="s">
        <v>12703</v>
      </c>
      <c r="P14653" t="s">
        <v>763</v>
      </c>
    </row>
    <row r="14654" spans="1:16" x14ac:dyDescent="0.35">
      <c r="A14654" t="s">
        <v>0</v>
      </c>
      <c r="B14654" t="s">
        <v>26182</v>
      </c>
      <c r="C14654" t="s">
        <v>26183</v>
      </c>
      <c r="D14654" t="s">
        <v>4587</v>
      </c>
      <c r="E14654" t="s">
        <v>232</v>
      </c>
      <c r="F14654" t="b">
        <v>0</v>
      </c>
      <c r="G14654" t="s">
        <v>77</v>
      </c>
      <c r="H14654" s="1">
        <v>46181.20994212963</v>
      </c>
      <c r="I14654" t="b">
        <v>0</v>
      </c>
      <c r="J14654" t="b">
        <v>1</v>
      </c>
      <c r="K14654" t="s">
        <v>41</v>
      </c>
      <c r="L14654" t="s">
        <v>60</v>
      </c>
      <c r="M14654">
        <v>100000</v>
      </c>
      <c r="N14654"/>
      <c r="O14654" t="s">
        <v>26184</v>
      </c>
      <c r="P14654" t="s">
        <v>1248</v>
      </c>
    </row>
    <row r="14655" spans="1:16" x14ac:dyDescent="0.35">
      <c r="A14655" t="s">
        <v>1</v>
      </c>
      <c r="B14655" t="s">
        <v>26185</v>
      </c>
      <c r="C14655" t="s">
        <v>162</v>
      </c>
      <c r="D14655" t="s">
        <v>4756</v>
      </c>
      <c r="E14655" t="s">
        <v>59</v>
      </c>
      <c r="F14655" t="b">
        <v>0</v>
      </c>
      <c r="G14655" t="s">
        <v>73</v>
      </c>
      <c r="H14655" s="1">
        <v>46181.211585648147</v>
      </c>
      <c r="I14655" t="b">
        <v>1</v>
      </c>
      <c r="J14655" t="b">
        <v>0</v>
      </c>
      <c r="K14655" t="s">
        <v>41</v>
      </c>
      <c r="L14655" t="s">
        <v>60</v>
      </c>
      <c r="M14655">
        <v>135000</v>
      </c>
      <c r="N14655"/>
      <c r="O14655" t="s">
        <v>19909</v>
      </c>
      <c r="P14655" t="s">
        <v>1209</v>
      </c>
    </row>
    <row r="14656" spans="1:16" x14ac:dyDescent="0.35">
      <c r="A14656" t="s">
        <v>1</v>
      </c>
      <c r="B14656" t="s">
        <v>667</v>
      </c>
      <c r="C14656" t="s">
        <v>76</v>
      </c>
      <c r="D14656" t="s">
        <v>26186</v>
      </c>
      <c r="E14656" t="s">
        <v>88</v>
      </c>
      <c r="F14656" t="b">
        <v>1</v>
      </c>
      <c r="G14656" t="s">
        <v>29</v>
      </c>
      <c r="H14656" s="1">
        <v>46181.255995370368</v>
      </c>
      <c r="I14656" t="b">
        <v>1</v>
      </c>
      <c r="J14656" t="b">
        <v>0</v>
      </c>
      <c r="K14656" t="s">
        <v>29</v>
      </c>
      <c r="L14656" t="s">
        <v>60</v>
      </c>
      <c r="M14656">
        <v>72500000</v>
      </c>
      <c r="N14656"/>
      <c r="O14656" t="s">
        <v>26187</v>
      </c>
      <c r="P14656" t="s">
        <v>26188</v>
      </c>
    </row>
    <row r="14657" spans="1:16" x14ac:dyDescent="0.35">
      <c r="A14657" t="s">
        <v>5</v>
      </c>
      <c r="B14657" t="s">
        <v>26189</v>
      </c>
      <c r="C14657" t="s">
        <v>76</v>
      </c>
      <c r="D14657" t="s">
        <v>4346</v>
      </c>
      <c r="E14657" t="s">
        <v>59</v>
      </c>
      <c r="F14657" t="b">
        <v>1</v>
      </c>
      <c r="G14657" t="s">
        <v>13</v>
      </c>
      <c r="H14657" s="1">
        <v>46181.2968287037</v>
      </c>
      <c r="I14657" t="b">
        <v>0</v>
      </c>
      <c r="J14657" t="b">
        <v>0</v>
      </c>
      <c r="K14657" t="s">
        <v>13</v>
      </c>
      <c r="L14657" t="s">
        <v>60</v>
      </c>
      <c r="M14657">
        <v>132500</v>
      </c>
      <c r="N14657"/>
      <c r="O14657" t="s">
        <v>26190</v>
      </c>
      <c r="P14657" t="s">
        <v>26191</v>
      </c>
    </row>
    <row r="14658" spans="1:16" x14ac:dyDescent="0.35">
      <c r="A14658" t="s">
        <v>3</v>
      </c>
      <c r="B14658" t="s">
        <v>1257</v>
      </c>
      <c r="C14658" t="s">
        <v>930</v>
      </c>
      <c r="D14658" t="s">
        <v>24507</v>
      </c>
      <c r="E14658" t="s">
        <v>59</v>
      </c>
      <c r="F14658" t="b">
        <v>0</v>
      </c>
      <c r="G14658" t="s">
        <v>19</v>
      </c>
      <c r="H14658" s="1">
        <v>46181.335543981477</v>
      </c>
      <c r="I14658" t="b">
        <v>0</v>
      </c>
      <c r="J14658" t="b">
        <v>0</v>
      </c>
      <c r="K14658" t="s">
        <v>19</v>
      </c>
      <c r="L14658" t="s">
        <v>60</v>
      </c>
      <c r="M14658">
        <v>2000000</v>
      </c>
      <c r="N14658"/>
      <c r="O14658" t="s">
        <v>26192</v>
      </c>
      <c r="P14658" t="s">
        <v>26193</v>
      </c>
    </row>
    <row r="14659" spans="1:16" x14ac:dyDescent="0.35">
      <c r="A14659" t="s">
        <v>3</v>
      </c>
      <c r="B14659" t="s">
        <v>26194</v>
      </c>
      <c r="C14659" t="s">
        <v>76</v>
      </c>
      <c r="D14659" t="s">
        <v>141</v>
      </c>
      <c r="E14659" t="s">
        <v>88</v>
      </c>
      <c r="F14659" t="b">
        <v>1</v>
      </c>
      <c r="G14659" t="s">
        <v>41</v>
      </c>
      <c r="H14659" s="1">
        <v>46181.378009259257</v>
      </c>
      <c r="I14659" t="b">
        <v>1</v>
      </c>
      <c r="J14659" t="b">
        <v>0</v>
      </c>
      <c r="K14659" t="s">
        <v>41</v>
      </c>
      <c r="L14659" t="s">
        <v>74</v>
      </c>
      <c r="M14659"/>
      <c r="N14659">
        <v>22.5</v>
      </c>
      <c r="O14659" t="s">
        <v>141</v>
      </c>
    </row>
    <row r="14660" spans="1:16" x14ac:dyDescent="0.35">
      <c r="A14660" t="s">
        <v>1</v>
      </c>
      <c r="B14660" t="s">
        <v>26195</v>
      </c>
      <c r="C14660" t="s">
        <v>33</v>
      </c>
      <c r="D14660" t="s">
        <v>4346</v>
      </c>
      <c r="E14660" t="s">
        <v>59</v>
      </c>
      <c r="F14660" t="b">
        <v>0</v>
      </c>
      <c r="G14660" t="s">
        <v>33</v>
      </c>
      <c r="H14660" s="1">
        <v>46181.381273148138</v>
      </c>
      <c r="I14660" t="b">
        <v>0</v>
      </c>
      <c r="J14660" t="b">
        <v>0</v>
      </c>
      <c r="K14660" t="s">
        <v>33</v>
      </c>
      <c r="L14660" t="s">
        <v>60</v>
      </c>
      <c r="M14660">
        <v>120000</v>
      </c>
      <c r="N14660"/>
      <c r="O14660" t="s">
        <v>1924</v>
      </c>
      <c r="P14660" t="s">
        <v>26196</v>
      </c>
    </row>
    <row r="14661" spans="1:16" x14ac:dyDescent="0.35">
      <c r="A14661" t="s">
        <v>5</v>
      </c>
      <c r="B14661" t="s">
        <v>26197</v>
      </c>
      <c r="C14661" t="s">
        <v>271</v>
      </c>
      <c r="D14661" t="s">
        <v>6368</v>
      </c>
      <c r="E14661" t="s">
        <v>59</v>
      </c>
      <c r="F14661" t="b">
        <v>0</v>
      </c>
      <c r="G14661" t="s">
        <v>77</v>
      </c>
      <c r="H14661" s="1">
        <v>46181.418287037042</v>
      </c>
      <c r="I14661" t="b">
        <v>1</v>
      </c>
      <c r="J14661" t="b">
        <v>0</v>
      </c>
      <c r="K14661" t="s">
        <v>41</v>
      </c>
      <c r="L14661" t="s">
        <v>60</v>
      </c>
      <c r="M14661">
        <v>203570</v>
      </c>
      <c r="N14661"/>
      <c r="O14661" t="s">
        <v>26198</v>
      </c>
      <c r="P14661" t="s">
        <v>261</v>
      </c>
    </row>
    <row r="14662" spans="1:16" x14ac:dyDescent="0.35">
      <c r="A14662" t="s">
        <v>2</v>
      </c>
      <c r="B14662" t="s">
        <v>26199</v>
      </c>
      <c r="C14662" t="s">
        <v>304</v>
      </c>
      <c r="D14662" t="s">
        <v>6368</v>
      </c>
      <c r="E14662" t="s">
        <v>59</v>
      </c>
      <c r="F14662" t="b">
        <v>0</v>
      </c>
      <c r="G14662" t="s">
        <v>77</v>
      </c>
      <c r="H14662" s="1">
        <v>46181.418287037042</v>
      </c>
      <c r="I14662" t="b">
        <v>0</v>
      </c>
      <c r="J14662" t="b">
        <v>0</v>
      </c>
      <c r="K14662" t="s">
        <v>41</v>
      </c>
      <c r="L14662" t="s">
        <v>60</v>
      </c>
      <c r="M14662">
        <v>202215.5</v>
      </c>
      <c r="N14662"/>
      <c r="O14662" t="s">
        <v>1014</v>
      </c>
    </row>
    <row r="14663" spans="1:16" x14ac:dyDescent="0.35">
      <c r="A14663" t="s">
        <v>3</v>
      </c>
      <c r="B14663" t="s">
        <v>243</v>
      </c>
      <c r="C14663" t="s">
        <v>346</v>
      </c>
      <c r="D14663" t="s">
        <v>4526</v>
      </c>
      <c r="E14663" t="s">
        <v>59</v>
      </c>
      <c r="F14663" t="b">
        <v>0</v>
      </c>
      <c r="G14663" t="s">
        <v>68</v>
      </c>
      <c r="H14663" s="1">
        <v>46181.418310185189</v>
      </c>
      <c r="I14663" t="b">
        <v>0</v>
      </c>
      <c r="J14663" t="b">
        <v>1</v>
      </c>
      <c r="K14663" t="s">
        <v>41</v>
      </c>
      <c r="L14663" t="s">
        <v>60</v>
      </c>
      <c r="M14663">
        <v>105000</v>
      </c>
      <c r="N14663"/>
      <c r="O14663" t="s">
        <v>26200</v>
      </c>
      <c r="P14663" t="s">
        <v>26201</v>
      </c>
    </row>
    <row r="14664" spans="1:16" x14ac:dyDescent="0.35">
      <c r="A14664" t="s">
        <v>2</v>
      </c>
      <c r="B14664" t="s">
        <v>26202</v>
      </c>
      <c r="C14664" t="s">
        <v>81</v>
      </c>
      <c r="D14664" t="s">
        <v>6368</v>
      </c>
      <c r="E14664" t="s">
        <v>59</v>
      </c>
      <c r="F14664" t="b">
        <v>0</v>
      </c>
      <c r="G14664" t="s">
        <v>77</v>
      </c>
      <c r="H14664" s="1">
        <v>46181.419814814813</v>
      </c>
      <c r="I14664" t="b">
        <v>0</v>
      </c>
      <c r="J14664" t="b">
        <v>0</v>
      </c>
      <c r="K14664" t="s">
        <v>41</v>
      </c>
      <c r="L14664" t="s">
        <v>60</v>
      </c>
      <c r="M14664">
        <v>155000</v>
      </c>
      <c r="N14664"/>
      <c r="O14664" t="s">
        <v>19987</v>
      </c>
      <c r="P14664" t="s">
        <v>2503</v>
      </c>
    </row>
    <row r="14665" spans="1:16" x14ac:dyDescent="0.35">
      <c r="A14665" t="s">
        <v>2</v>
      </c>
      <c r="B14665" t="s">
        <v>26203</v>
      </c>
      <c r="C14665" t="s">
        <v>81</v>
      </c>
      <c r="D14665" t="s">
        <v>6368</v>
      </c>
      <c r="E14665" t="s">
        <v>59</v>
      </c>
      <c r="F14665" t="b">
        <v>0</v>
      </c>
      <c r="G14665" t="s">
        <v>77</v>
      </c>
      <c r="H14665" s="1">
        <v>46181.41983796296</v>
      </c>
      <c r="I14665" t="b">
        <v>0</v>
      </c>
      <c r="J14665" t="b">
        <v>0</v>
      </c>
      <c r="K14665" t="s">
        <v>41</v>
      </c>
      <c r="L14665" t="s">
        <v>60</v>
      </c>
      <c r="M14665">
        <v>251000</v>
      </c>
      <c r="N14665"/>
      <c r="O14665" t="s">
        <v>19987</v>
      </c>
      <c r="P14665" t="s">
        <v>2503</v>
      </c>
    </row>
    <row r="14666" spans="1:16" x14ac:dyDescent="0.35">
      <c r="A14666" t="s">
        <v>8</v>
      </c>
      <c r="B14666" t="s">
        <v>26204</v>
      </c>
      <c r="C14666" t="s">
        <v>810</v>
      </c>
      <c r="D14666" t="s">
        <v>4526</v>
      </c>
      <c r="E14666" t="s">
        <v>59</v>
      </c>
      <c r="F14666" t="b">
        <v>0</v>
      </c>
      <c r="G14666" t="s">
        <v>77</v>
      </c>
      <c r="H14666" s="1">
        <v>46181.41983796296</v>
      </c>
      <c r="I14666" t="b">
        <v>0</v>
      </c>
      <c r="J14666" t="b">
        <v>1</v>
      </c>
      <c r="K14666" t="s">
        <v>41</v>
      </c>
      <c r="L14666" t="s">
        <v>60</v>
      </c>
      <c r="M14666">
        <v>212175</v>
      </c>
      <c r="N14666"/>
      <c r="O14666" t="s">
        <v>7675</v>
      </c>
      <c r="P14666" t="s">
        <v>26205</v>
      </c>
    </row>
    <row r="14667" spans="1:16" x14ac:dyDescent="0.35">
      <c r="A14667" t="s">
        <v>6</v>
      </c>
      <c r="B14667" t="s">
        <v>26206</v>
      </c>
      <c r="C14667" t="s">
        <v>40</v>
      </c>
      <c r="D14667" t="s">
        <v>26207</v>
      </c>
      <c r="E14667" t="s">
        <v>59</v>
      </c>
      <c r="F14667" t="b">
        <v>0</v>
      </c>
      <c r="G14667" t="s">
        <v>40</v>
      </c>
      <c r="H14667" s="1">
        <v>46181.421215277784</v>
      </c>
      <c r="I14667" t="b">
        <v>0</v>
      </c>
      <c r="J14667" t="b">
        <v>0</v>
      </c>
      <c r="K14667" t="s">
        <v>40</v>
      </c>
      <c r="L14667" t="s">
        <v>60</v>
      </c>
      <c r="M14667">
        <v>27000</v>
      </c>
      <c r="N14667"/>
      <c r="O14667" t="s">
        <v>10626</v>
      </c>
      <c r="P14667" t="s">
        <v>8743</v>
      </c>
    </row>
    <row r="14668" spans="1:16" x14ac:dyDescent="0.35">
      <c r="A14668" t="s">
        <v>1</v>
      </c>
      <c r="B14668" t="s">
        <v>26208</v>
      </c>
      <c r="C14668" t="s">
        <v>71</v>
      </c>
      <c r="D14668" t="s">
        <v>4526</v>
      </c>
      <c r="E14668" t="s">
        <v>59</v>
      </c>
      <c r="F14668" t="b">
        <v>0</v>
      </c>
      <c r="G14668" t="s">
        <v>73</v>
      </c>
      <c r="H14668" s="1">
        <v>46181.42150462963</v>
      </c>
      <c r="I14668" t="b">
        <v>1</v>
      </c>
      <c r="J14668" t="b">
        <v>1</v>
      </c>
      <c r="K14668" t="s">
        <v>41</v>
      </c>
      <c r="L14668" t="s">
        <v>60</v>
      </c>
      <c r="M14668">
        <v>105996</v>
      </c>
      <c r="N14668"/>
      <c r="O14668" t="s">
        <v>10744</v>
      </c>
      <c r="P14668" t="s">
        <v>26209</v>
      </c>
    </row>
    <row r="14669" spans="1:16" x14ac:dyDescent="0.35">
      <c r="A14669" t="s">
        <v>5</v>
      </c>
      <c r="B14669" t="s">
        <v>26210</v>
      </c>
      <c r="C14669" t="s">
        <v>26211</v>
      </c>
      <c r="D14669" t="s">
        <v>4346</v>
      </c>
      <c r="E14669" t="s">
        <v>59</v>
      </c>
      <c r="F14669" t="b">
        <v>0</v>
      </c>
      <c r="G14669" t="s">
        <v>40</v>
      </c>
      <c r="H14669" s="1">
        <v>46181.464907407397</v>
      </c>
      <c r="I14669" t="b">
        <v>1</v>
      </c>
      <c r="J14669" t="b">
        <v>0</v>
      </c>
      <c r="K14669" t="s">
        <v>40</v>
      </c>
      <c r="L14669" t="s">
        <v>60</v>
      </c>
      <c r="M14669">
        <v>53300</v>
      </c>
      <c r="N14669"/>
      <c r="O14669" t="s">
        <v>21571</v>
      </c>
      <c r="P14669" t="s">
        <v>927</v>
      </c>
    </row>
    <row r="14670" spans="1:16" x14ac:dyDescent="0.35">
      <c r="A14670" t="s">
        <v>0</v>
      </c>
      <c r="B14670" t="s">
        <v>0</v>
      </c>
      <c r="C14670" t="s">
        <v>11761</v>
      </c>
      <c r="D14670" t="s">
        <v>4346</v>
      </c>
      <c r="E14670" t="s">
        <v>59</v>
      </c>
      <c r="F14670" t="b">
        <v>0</v>
      </c>
      <c r="G14670" t="s">
        <v>40</v>
      </c>
      <c r="H14670" s="1">
        <v>46181.50304398148</v>
      </c>
      <c r="I14670" t="b">
        <v>1</v>
      </c>
      <c r="J14670" t="b">
        <v>0</v>
      </c>
      <c r="K14670" t="s">
        <v>40</v>
      </c>
      <c r="L14670" t="s">
        <v>60</v>
      </c>
      <c r="M14670">
        <v>36816</v>
      </c>
      <c r="N14670"/>
      <c r="O14670" t="s">
        <v>26212</v>
      </c>
      <c r="P14670" t="s">
        <v>728</v>
      </c>
    </row>
    <row r="14671" spans="1:16" x14ac:dyDescent="0.35">
      <c r="A14671" t="s">
        <v>5</v>
      </c>
      <c r="B14671" t="s">
        <v>5</v>
      </c>
      <c r="C14671" t="s">
        <v>26213</v>
      </c>
      <c r="D14671" t="s">
        <v>17068</v>
      </c>
      <c r="E14671" t="s">
        <v>59</v>
      </c>
      <c r="F14671" t="b">
        <v>0</v>
      </c>
      <c r="G14671" t="s">
        <v>40</v>
      </c>
      <c r="H14671" s="1">
        <v>46181.506469907406</v>
      </c>
      <c r="I14671" t="b">
        <v>1</v>
      </c>
      <c r="J14671" t="b">
        <v>0</v>
      </c>
      <c r="K14671" t="s">
        <v>40</v>
      </c>
      <c r="L14671" t="s">
        <v>60</v>
      </c>
      <c r="M14671">
        <v>70000</v>
      </c>
      <c r="N14671"/>
      <c r="O14671" t="s">
        <v>26214</v>
      </c>
      <c r="P14671" t="s">
        <v>948</v>
      </c>
    </row>
    <row r="14672" spans="1:16" x14ac:dyDescent="0.35">
      <c r="A14672" t="s">
        <v>1</v>
      </c>
      <c r="B14672" t="s">
        <v>26215</v>
      </c>
      <c r="C14672" t="s">
        <v>5029</v>
      </c>
      <c r="D14672" t="s">
        <v>4526</v>
      </c>
      <c r="F14672" t="b">
        <v>0</v>
      </c>
      <c r="G14672" t="s">
        <v>40</v>
      </c>
      <c r="H14672" s="1">
        <v>46181.506504629629</v>
      </c>
      <c r="I14672" t="b">
        <v>1</v>
      </c>
      <c r="J14672" t="b">
        <v>0</v>
      </c>
      <c r="K14672" t="s">
        <v>40</v>
      </c>
      <c r="L14672" t="s">
        <v>60</v>
      </c>
      <c r="M14672">
        <v>430</v>
      </c>
      <c r="N14672"/>
      <c r="O14672" t="s">
        <v>526</v>
      </c>
      <c r="P14672" t="s">
        <v>2242</v>
      </c>
    </row>
    <row r="14673" spans="1:16" x14ac:dyDescent="0.35">
      <c r="A14673" t="s">
        <v>4</v>
      </c>
      <c r="B14673" t="s">
        <v>26216</v>
      </c>
      <c r="C14673" t="s">
        <v>26217</v>
      </c>
      <c r="D14673" t="s">
        <v>26218</v>
      </c>
      <c r="E14673" t="s">
        <v>59</v>
      </c>
      <c r="F14673" t="b">
        <v>0</v>
      </c>
      <c r="G14673" t="s">
        <v>20</v>
      </c>
      <c r="H14673" s="1">
        <v>46181.543888888889</v>
      </c>
      <c r="I14673" t="b">
        <v>1</v>
      </c>
      <c r="J14673" t="b">
        <v>0</v>
      </c>
      <c r="K14673" t="s">
        <v>20</v>
      </c>
      <c r="L14673" t="s">
        <v>60</v>
      </c>
      <c r="M14673">
        <v>40000</v>
      </c>
      <c r="N14673"/>
      <c r="O14673" t="s">
        <v>26219</v>
      </c>
      <c r="P14673" t="s">
        <v>85</v>
      </c>
    </row>
    <row r="14674" spans="1:16" x14ac:dyDescent="0.35">
      <c r="A14674" t="s">
        <v>8</v>
      </c>
      <c r="B14674" t="s">
        <v>26220</v>
      </c>
      <c r="C14674" t="s">
        <v>76</v>
      </c>
      <c r="D14674" t="s">
        <v>141</v>
      </c>
      <c r="E14674" t="s">
        <v>88</v>
      </c>
      <c r="F14674" t="b">
        <v>1</v>
      </c>
      <c r="G14674" t="s">
        <v>41</v>
      </c>
      <c r="H14674" s="1">
        <v>46181.546215277784</v>
      </c>
      <c r="I14674" t="b">
        <v>0</v>
      </c>
      <c r="J14674" t="b">
        <v>0</v>
      </c>
      <c r="K14674" t="s">
        <v>41</v>
      </c>
      <c r="L14674" t="s">
        <v>74</v>
      </c>
      <c r="M14674"/>
      <c r="N14674">
        <v>112.5</v>
      </c>
      <c r="O14674" t="s">
        <v>141</v>
      </c>
      <c r="P14674" t="s">
        <v>85</v>
      </c>
    </row>
    <row r="14675" spans="1:16" x14ac:dyDescent="0.35">
      <c r="A14675" t="s">
        <v>1</v>
      </c>
      <c r="B14675" t="s">
        <v>26221</v>
      </c>
      <c r="C14675" t="s">
        <v>20296</v>
      </c>
      <c r="D14675" t="s">
        <v>4346</v>
      </c>
      <c r="E14675" t="s">
        <v>59</v>
      </c>
      <c r="F14675" t="b">
        <v>0</v>
      </c>
      <c r="G14675" t="s">
        <v>19</v>
      </c>
      <c r="H14675" s="1">
        <v>46181.547210648147</v>
      </c>
      <c r="I14675" t="b">
        <v>1</v>
      </c>
      <c r="J14675" t="b">
        <v>0</v>
      </c>
      <c r="K14675" t="s">
        <v>19</v>
      </c>
      <c r="L14675" t="s">
        <v>60</v>
      </c>
      <c r="M14675">
        <v>1150000</v>
      </c>
      <c r="N14675"/>
      <c r="O14675" t="s">
        <v>26222</v>
      </c>
      <c r="P14675" t="s">
        <v>26223</v>
      </c>
    </row>
    <row r="14676" spans="1:16" x14ac:dyDescent="0.35">
      <c r="A14676" t="s">
        <v>4</v>
      </c>
      <c r="B14676" t="s">
        <v>26224</v>
      </c>
      <c r="C14676" t="s">
        <v>40</v>
      </c>
      <c r="D14676" t="s">
        <v>4526</v>
      </c>
      <c r="E14676" t="s">
        <v>59</v>
      </c>
      <c r="F14676" t="b">
        <v>0</v>
      </c>
      <c r="G14676" t="s">
        <v>40</v>
      </c>
      <c r="H14676" s="1">
        <v>46181.548437500001</v>
      </c>
      <c r="I14676" t="b">
        <v>0</v>
      </c>
      <c r="J14676" t="b">
        <v>0</v>
      </c>
      <c r="K14676" t="s">
        <v>40</v>
      </c>
      <c r="L14676" t="s">
        <v>60</v>
      </c>
      <c r="M14676">
        <v>150000</v>
      </c>
      <c r="N14676"/>
      <c r="O14676" t="s">
        <v>7589</v>
      </c>
      <c r="P14676" t="s">
        <v>208</v>
      </c>
    </row>
    <row r="14677" spans="1:16" x14ac:dyDescent="0.35">
      <c r="A14677" t="s">
        <v>1</v>
      </c>
      <c r="B14677" t="s">
        <v>26225</v>
      </c>
      <c r="C14677" t="s">
        <v>5029</v>
      </c>
      <c r="D14677" t="s">
        <v>8443</v>
      </c>
      <c r="E14677" t="s">
        <v>59</v>
      </c>
      <c r="F14677" t="b">
        <v>0</v>
      </c>
      <c r="G14677" t="s">
        <v>40</v>
      </c>
      <c r="H14677" s="1">
        <v>46181.548460648148</v>
      </c>
      <c r="I14677" t="b">
        <v>1</v>
      </c>
      <c r="J14677" t="b">
        <v>0</v>
      </c>
      <c r="K14677" t="s">
        <v>40</v>
      </c>
      <c r="L14677" t="s">
        <v>60</v>
      </c>
      <c r="M14677">
        <v>60000</v>
      </c>
      <c r="N14677"/>
      <c r="O14677" t="s">
        <v>26226</v>
      </c>
      <c r="P14677" t="s">
        <v>1841</v>
      </c>
    </row>
    <row r="14678" spans="1:16" x14ac:dyDescent="0.35">
      <c r="A14678" t="s">
        <v>0</v>
      </c>
      <c r="B14678" t="s">
        <v>26227</v>
      </c>
      <c r="C14678" t="s">
        <v>112</v>
      </c>
      <c r="D14678" t="s">
        <v>4526</v>
      </c>
      <c r="E14678" t="s">
        <v>59</v>
      </c>
      <c r="F14678" t="b">
        <v>0</v>
      </c>
      <c r="G14678" t="s">
        <v>65</v>
      </c>
      <c r="H14678" s="1">
        <v>46181.584918981483</v>
      </c>
      <c r="I14678" t="b">
        <v>0</v>
      </c>
      <c r="J14678" t="b">
        <v>1</v>
      </c>
      <c r="K14678" t="s">
        <v>41</v>
      </c>
      <c r="L14678" t="s">
        <v>60</v>
      </c>
      <c r="M14678">
        <v>95000</v>
      </c>
      <c r="N14678"/>
      <c r="O14678" t="s">
        <v>26228</v>
      </c>
      <c r="P14678" t="s">
        <v>219</v>
      </c>
    </row>
    <row r="14679" spans="1:16" x14ac:dyDescent="0.35">
      <c r="A14679" t="s">
        <v>3</v>
      </c>
      <c r="B14679" t="s">
        <v>1839</v>
      </c>
      <c r="C14679" t="s">
        <v>162</v>
      </c>
      <c r="D14679" t="s">
        <v>2360</v>
      </c>
      <c r="E14679" t="s">
        <v>59</v>
      </c>
      <c r="F14679" t="b">
        <v>0</v>
      </c>
      <c r="G14679" t="s">
        <v>73</v>
      </c>
      <c r="H14679" s="1">
        <v>46181.584988425922</v>
      </c>
      <c r="I14679" t="b">
        <v>0</v>
      </c>
      <c r="J14679" t="b">
        <v>0</v>
      </c>
      <c r="K14679" t="s">
        <v>41</v>
      </c>
      <c r="L14679" t="s">
        <v>74</v>
      </c>
      <c r="M14679"/>
      <c r="N14679">
        <v>29</v>
      </c>
      <c r="O14679" t="s">
        <v>1220</v>
      </c>
    </row>
    <row r="14680" spans="1:16" x14ac:dyDescent="0.35">
      <c r="A14680" t="s">
        <v>0</v>
      </c>
      <c r="B14680" t="s">
        <v>26229</v>
      </c>
      <c r="C14680" t="s">
        <v>25123</v>
      </c>
      <c r="D14680" t="s">
        <v>4346</v>
      </c>
      <c r="E14680" t="s">
        <v>59</v>
      </c>
      <c r="F14680" t="b">
        <v>0</v>
      </c>
      <c r="G14680" t="s">
        <v>65</v>
      </c>
      <c r="H14680" s="1">
        <v>46181.584999999999</v>
      </c>
      <c r="I14680" t="b">
        <v>0</v>
      </c>
      <c r="J14680" t="b">
        <v>1</v>
      </c>
      <c r="K14680" t="s">
        <v>41</v>
      </c>
      <c r="L14680" t="s">
        <v>60</v>
      </c>
      <c r="M14680">
        <v>60000</v>
      </c>
      <c r="N14680"/>
      <c r="O14680" t="s">
        <v>25124</v>
      </c>
      <c r="P14680" t="s">
        <v>25125</v>
      </c>
    </row>
    <row r="14681" spans="1:16" x14ac:dyDescent="0.35">
      <c r="A14681" t="s">
        <v>0</v>
      </c>
      <c r="B14681" t="s">
        <v>26230</v>
      </c>
      <c r="C14681" t="s">
        <v>76</v>
      </c>
      <c r="D14681" t="s">
        <v>4526</v>
      </c>
      <c r="E14681" t="s">
        <v>59</v>
      </c>
      <c r="F14681" t="b">
        <v>1</v>
      </c>
      <c r="G14681" t="s">
        <v>65</v>
      </c>
      <c r="H14681" s="1">
        <v>46181.584999999999</v>
      </c>
      <c r="I14681" t="b">
        <v>0</v>
      </c>
      <c r="J14681" t="b">
        <v>0</v>
      </c>
      <c r="K14681" t="s">
        <v>41</v>
      </c>
      <c r="L14681" t="s">
        <v>60</v>
      </c>
      <c r="M14681">
        <v>80000</v>
      </c>
      <c r="N14681"/>
      <c r="O14681" t="s">
        <v>1059</v>
      </c>
      <c r="P14681" t="s">
        <v>25697</v>
      </c>
    </row>
    <row r="14682" spans="1:16" x14ac:dyDescent="0.35">
      <c r="A14682" t="s">
        <v>0</v>
      </c>
      <c r="B14682" t="s">
        <v>0</v>
      </c>
      <c r="C14682" t="s">
        <v>7688</v>
      </c>
      <c r="D14682" t="s">
        <v>4346</v>
      </c>
      <c r="E14682" t="s">
        <v>59</v>
      </c>
      <c r="F14682" t="b">
        <v>0</v>
      </c>
      <c r="G14682" t="s">
        <v>40</v>
      </c>
      <c r="H14682" s="1">
        <v>46181.58630787037</v>
      </c>
      <c r="I14682" t="b">
        <v>0</v>
      </c>
      <c r="J14682" t="b">
        <v>0</v>
      </c>
      <c r="K14682" t="s">
        <v>40</v>
      </c>
      <c r="L14682" t="s">
        <v>60</v>
      </c>
      <c r="M14682">
        <v>26000</v>
      </c>
      <c r="N14682"/>
      <c r="O14682" t="s">
        <v>26231</v>
      </c>
      <c r="P14682" t="s">
        <v>26232</v>
      </c>
    </row>
    <row r="14683" spans="1:16" x14ac:dyDescent="0.35">
      <c r="A14683" t="s">
        <v>7</v>
      </c>
      <c r="B14683" t="s">
        <v>26233</v>
      </c>
      <c r="C14683" t="s">
        <v>76</v>
      </c>
      <c r="D14683" t="s">
        <v>4526</v>
      </c>
      <c r="E14683" t="s">
        <v>88</v>
      </c>
      <c r="F14683" t="b">
        <v>1</v>
      </c>
      <c r="G14683" t="s">
        <v>41</v>
      </c>
      <c r="H14683" s="1">
        <v>46181.586377314823</v>
      </c>
      <c r="I14683" t="b">
        <v>0</v>
      </c>
      <c r="J14683" t="b">
        <v>0</v>
      </c>
      <c r="K14683" t="s">
        <v>41</v>
      </c>
      <c r="L14683" t="s">
        <v>74</v>
      </c>
      <c r="M14683"/>
      <c r="N14683">
        <v>65</v>
      </c>
      <c r="O14683" t="s">
        <v>26234</v>
      </c>
      <c r="P14683" t="s">
        <v>26235</v>
      </c>
    </row>
    <row r="14684" spans="1:16" x14ac:dyDescent="0.35">
      <c r="A14684" t="s">
        <v>2</v>
      </c>
      <c r="B14684" t="s">
        <v>26236</v>
      </c>
      <c r="C14684" t="s">
        <v>165</v>
      </c>
      <c r="D14684" t="s">
        <v>4526</v>
      </c>
      <c r="E14684" t="s">
        <v>59</v>
      </c>
      <c r="F14684" t="b">
        <v>0</v>
      </c>
      <c r="G14684" t="s">
        <v>73</v>
      </c>
      <c r="H14684" s="1">
        <v>46181.586539351847</v>
      </c>
      <c r="I14684" t="b">
        <v>0</v>
      </c>
      <c r="J14684" t="b">
        <v>1</v>
      </c>
      <c r="K14684" t="s">
        <v>41</v>
      </c>
      <c r="L14684" t="s">
        <v>60</v>
      </c>
      <c r="M14684">
        <v>145000</v>
      </c>
      <c r="N14684"/>
      <c r="O14684" t="s">
        <v>329</v>
      </c>
      <c r="P14684" t="s">
        <v>714</v>
      </c>
    </row>
    <row r="14685" spans="1:16" x14ac:dyDescent="0.35">
      <c r="A14685" t="s">
        <v>1</v>
      </c>
      <c r="B14685" t="s">
        <v>26237</v>
      </c>
      <c r="C14685" t="s">
        <v>408</v>
      </c>
      <c r="D14685" t="s">
        <v>5349</v>
      </c>
      <c r="E14685" t="s">
        <v>59</v>
      </c>
      <c r="F14685" t="b">
        <v>0</v>
      </c>
      <c r="G14685" t="s">
        <v>89</v>
      </c>
      <c r="H14685" s="1">
        <v>46181.587962962964</v>
      </c>
      <c r="I14685" t="b">
        <v>0</v>
      </c>
      <c r="J14685" t="b">
        <v>1</v>
      </c>
      <c r="K14685" t="s">
        <v>41</v>
      </c>
      <c r="L14685" t="s">
        <v>60</v>
      </c>
      <c r="M14685">
        <v>102000</v>
      </c>
      <c r="N14685"/>
      <c r="O14685" t="s">
        <v>3506</v>
      </c>
      <c r="P14685" t="s">
        <v>26238</v>
      </c>
    </row>
    <row r="14686" spans="1:16" x14ac:dyDescent="0.35">
      <c r="A14686" t="s">
        <v>1</v>
      </c>
      <c r="B14686" t="s">
        <v>26239</v>
      </c>
      <c r="C14686" t="s">
        <v>488</v>
      </c>
      <c r="D14686" t="s">
        <v>2360</v>
      </c>
      <c r="E14686" t="s">
        <v>59</v>
      </c>
      <c r="F14686" t="b">
        <v>0</v>
      </c>
      <c r="G14686" t="s">
        <v>77</v>
      </c>
      <c r="H14686" s="1">
        <v>46181.588020833333</v>
      </c>
      <c r="I14686" t="b">
        <v>0</v>
      </c>
      <c r="J14686" t="b">
        <v>0</v>
      </c>
      <c r="K14686" t="s">
        <v>41</v>
      </c>
      <c r="L14686" t="s">
        <v>60</v>
      </c>
      <c r="M14686">
        <v>160000</v>
      </c>
      <c r="N14686"/>
      <c r="O14686" t="s">
        <v>26240</v>
      </c>
      <c r="P14686" t="s">
        <v>26241</v>
      </c>
    </row>
    <row r="14687" spans="1:16" x14ac:dyDescent="0.35">
      <c r="A14687" t="s">
        <v>5</v>
      </c>
      <c r="B14687" t="s">
        <v>26242</v>
      </c>
      <c r="C14687" t="s">
        <v>76</v>
      </c>
      <c r="D14687" t="s">
        <v>24119</v>
      </c>
      <c r="E14687" t="s">
        <v>59</v>
      </c>
      <c r="F14687" t="b">
        <v>1</v>
      </c>
      <c r="G14687" t="s">
        <v>40</v>
      </c>
      <c r="H14687" s="1">
        <v>46181.589803240742</v>
      </c>
      <c r="I14687" t="b">
        <v>1</v>
      </c>
      <c r="J14687" t="b">
        <v>0</v>
      </c>
      <c r="K14687" t="s">
        <v>40</v>
      </c>
      <c r="L14687" t="s">
        <v>60</v>
      </c>
      <c r="M14687">
        <v>110000</v>
      </c>
      <c r="N14687"/>
      <c r="O14687" t="s">
        <v>3446</v>
      </c>
      <c r="P14687" t="s">
        <v>14146</v>
      </c>
    </row>
    <row r="14688" spans="1:16" x14ac:dyDescent="0.35">
      <c r="A14688" t="s">
        <v>8</v>
      </c>
      <c r="B14688" t="s">
        <v>26243</v>
      </c>
      <c r="C14688" t="s">
        <v>5026</v>
      </c>
      <c r="D14688" t="s">
        <v>7124</v>
      </c>
      <c r="E14688" t="s">
        <v>59</v>
      </c>
      <c r="F14688" t="b">
        <v>0</v>
      </c>
      <c r="G14688" t="s">
        <v>40</v>
      </c>
      <c r="H14688" s="1">
        <v>46181.589953703697</v>
      </c>
      <c r="I14688" t="b">
        <v>0</v>
      </c>
      <c r="J14688" t="b">
        <v>0</v>
      </c>
      <c r="K14688" t="s">
        <v>40</v>
      </c>
      <c r="L14688" t="s">
        <v>60</v>
      </c>
      <c r="M14688">
        <v>52951</v>
      </c>
      <c r="N14688"/>
      <c r="O14688" t="s">
        <v>26244</v>
      </c>
    </row>
    <row r="14689" spans="1:16" x14ac:dyDescent="0.35">
      <c r="A14689" t="s">
        <v>5</v>
      </c>
      <c r="B14689" t="s">
        <v>26245</v>
      </c>
      <c r="C14689" t="s">
        <v>25845</v>
      </c>
      <c r="D14689" t="s">
        <v>8443</v>
      </c>
      <c r="E14689" t="s">
        <v>59</v>
      </c>
      <c r="F14689" t="b">
        <v>0</v>
      </c>
      <c r="G14689" t="s">
        <v>40</v>
      </c>
      <c r="H14689" s="1">
        <v>46181.590104166673</v>
      </c>
      <c r="I14689" t="b">
        <v>1</v>
      </c>
      <c r="J14689" t="b">
        <v>0</v>
      </c>
      <c r="K14689" t="s">
        <v>40</v>
      </c>
      <c r="L14689" t="s">
        <v>60</v>
      </c>
      <c r="M14689">
        <v>65000</v>
      </c>
      <c r="N14689"/>
      <c r="O14689" t="s">
        <v>26246</v>
      </c>
    </row>
    <row r="14690" spans="1:16" x14ac:dyDescent="0.35">
      <c r="A14690" t="s">
        <v>1</v>
      </c>
      <c r="B14690" t="s">
        <v>26247</v>
      </c>
      <c r="C14690" t="s">
        <v>112</v>
      </c>
      <c r="D14690" t="s">
        <v>4526</v>
      </c>
      <c r="E14690" t="s">
        <v>59</v>
      </c>
      <c r="F14690" t="b">
        <v>0</v>
      </c>
      <c r="G14690" t="s">
        <v>65</v>
      </c>
      <c r="H14690" s="1">
        <v>46181.626585648148</v>
      </c>
      <c r="I14690" t="b">
        <v>0</v>
      </c>
      <c r="J14690" t="b">
        <v>0</v>
      </c>
      <c r="K14690" t="s">
        <v>41</v>
      </c>
      <c r="L14690" t="s">
        <v>60</v>
      </c>
      <c r="M14690">
        <v>155000</v>
      </c>
      <c r="N14690"/>
      <c r="O14690" t="s">
        <v>4326</v>
      </c>
      <c r="P14690" t="s">
        <v>26248</v>
      </c>
    </row>
    <row r="14691" spans="1:16" x14ac:dyDescent="0.35">
      <c r="A14691" t="s">
        <v>0</v>
      </c>
      <c r="B14691" t="s">
        <v>25685</v>
      </c>
      <c r="C14691" t="s">
        <v>1969</v>
      </c>
      <c r="D14691" t="s">
        <v>4526</v>
      </c>
      <c r="E14691" t="s">
        <v>59</v>
      </c>
      <c r="F14691" t="b">
        <v>0</v>
      </c>
      <c r="G14691" t="s">
        <v>65</v>
      </c>
      <c r="H14691" s="1">
        <v>46181.626597222217</v>
      </c>
      <c r="I14691" t="b">
        <v>0</v>
      </c>
      <c r="J14691" t="b">
        <v>1</v>
      </c>
      <c r="K14691" t="s">
        <v>41</v>
      </c>
      <c r="L14691" t="s">
        <v>74</v>
      </c>
      <c r="M14691"/>
      <c r="N14691">
        <v>39.5</v>
      </c>
      <c r="O14691" t="s">
        <v>25686</v>
      </c>
      <c r="P14691" t="s">
        <v>25687</v>
      </c>
    </row>
    <row r="14692" spans="1:16" x14ac:dyDescent="0.35">
      <c r="A14692" t="s">
        <v>5</v>
      </c>
      <c r="B14692" t="s">
        <v>26249</v>
      </c>
      <c r="C14692" t="s">
        <v>76</v>
      </c>
      <c r="D14692" t="s">
        <v>5349</v>
      </c>
      <c r="E14692" t="s">
        <v>59</v>
      </c>
      <c r="F14692" t="b">
        <v>1</v>
      </c>
      <c r="G14692" t="s">
        <v>89</v>
      </c>
      <c r="H14692" s="1">
        <v>46181.629629629628</v>
      </c>
      <c r="I14692" t="b">
        <v>1</v>
      </c>
      <c r="J14692" t="b">
        <v>1</v>
      </c>
      <c r="K14692" t="s">
        <v>41</v>
      </c>
      <c r="L14692" t="s">
        <v>60</v>
      </c>
      <c r="M14692">
        <v>137794</v>
      </c>
      <c r="N14692"/>
      <c r="O14692" t="s">
        <v>26250</v>
      </c>
      <c r="P14692" t="s">
        <v>2200</v>
      </c>
    </row>
    <row r="14693" spans="1:16" x14ac:dyDescent="0.35">
      <c r="A14693" t="s">
        <v>5</v>
      </c>
      <c r="B14693" t="s">
        <v>5</v>
      </c>
      <c r="C14693" t="s">
        <v>26251</v>
      </c>
      <c r="D14693" t="s">
        <v>4346</v>
      </c>
      <c r="E14693" t="s">
        <v>59</v>
      </c>
      <c r="F14693" t="b">
        <v>0</v>
      </c>
      <c r="G14693" t="s">
        <v>40</v>
      </c>
      <c r="H14693" s="1">
        <v>46181.631493055553</v>
      </c>
      <c r="I14693" t="b">
        <v>1</v>
      </c>
      <c r="J14693" t="b">
        <v>0</v>
      </c>
      <c r="K14693" t="s">
        <v>40</v>
      </c>
      <c r="L14693" t="s">
        <v>60</v>
      </c>
      <c r="M14693">
        <v>65000</v>
      </c>
      <c r="N14693"/>
      <c r="O14693" t="s">
        <v>26252</v>
      </c>
      <c r="P14693" t="s">
        <v>26253</v>
      </c>
    </row>
    <row r="14694" spans="1:16" x14ac:dyDescent="0.35">
      <c r="A14694" t="s">
        <v>3</v>
      </c>
      <c r="B14694" t="s">
        <v>26254</v>
      </c>
      <c r="C14694" t="s">
        <v>1765</v>
      </c>
      <c r="D14694" t="s">
        <v>4346</v>
      </c>
      <c r="F14694" t="b">
        <v>0</v>
      </c>
      <c r="G14694" t="s">
        <v>89</v>
      </c>
      <c r="H14694" s="1">
        <v>46181.668252314812</v>
      </c>
      <c r="I14694" t="b">
        <v>0</v>
      </c>
      <c r="J14694" t="b">
        <v>1</v>
      </c>
      <c r="K14694" t="s">
        <v>41</v>
      </c>
      <c r="L14694" t="s">
        <v>60</v>
      </c>
      <c r="M14694">
        <v>85000</v>
      </c>
      <c r="N14694"/>
      <c r="O14694" t="s">
        <v>26255</v>
      </c>
      <c r="P14694" t="s">
        <v>26256</v>
      </c>
    </row>
    <row r="14695" spans="1:16" x14ac:dyDescent="0.35">
      <c r="A14695" t="s">
        <v>3</v>
      </c>
      <c r="B14695" t="s">
        <v>26257</v>
      </c>
      <c r="C14695" t="s">
        <v>180</v>
      </c>
      <c r="D14695" t="s">
        <v>4526</v>
      </c>
      <c r="E14695" t="s">
        <v>88</v>
      </c>
      <c r="F14695" t="b">
        <v>0</v>
      </c>
      <c r="G14695" t="s">
        <v>68</v>
      </c>
      <c r="H14695" s="1">
        <v>46181.668287037042</v>
      </c>
      <c r="I14695" t="b">
        <v>0</v>
      </c>
      <c r="J14695" t="b">
        <v>1</v>
      </c>
      <c r="K14695" t="s">
        <v>41</v>
      </c>
      <c r="L14695" t="s">
        <v>74</v>
      </c>
      <c r="M14695"/>
      <c r="N14695">
        <v>26.35</v>
      </c>
      <c r="O14695" t="s">
        <v>126</v>
      </c>
      <c r="P14695" t="s">
        <v>875</v>
      </c>
    </row>
    <row r="14696" spans="1:16" x14ac:dyDescent="0.35">
      <c r="A14696" t="s">
        <v>3</v>
      </c>
      <c r="B14696" t="s">
        <v>26258</v>
      </c>
      <c r="C14696" t="s">
        <v>112</v>
      </c>
      <c r="D14696" t="s">
        <v>4526</v>
      </c>
      <c r="E14696" t="s">
        <v>59</v>
      </c>
      <c r="F14696" t="b">
        <v>0</v>
      </c>
      <c r="G14696" t="s">
        <v>65</v>
      </c>
      <c r="H14696" s="1">
        <v>46181.668310185189</v>
      </c>
      <c r="I14696" t="b">
        <v>0</v>
      </c>
      <c r="J14696" t="b">
        <v>0</v>
      </c>
      <c r="K14696" t="s">
        <v>41</v>
      </c>
      <c r="L14696" t="s">
        <v>60</v>
      </c>
      <c r="M14696">
        <v>133000</v>
      </c>
      <c r="N14696"/>
      <c r="O14696" t="s">
        <v>521</v>
      </c>
      <c r="P14696" t="s">
        <v>2421</v>
      </c>
    </row>
    <row r="14697" spans="1:16" x14ac:dyDescent="0.35">
      <c r="A14697" t="s">
        <v>3</v>
      </c>
      <c r="B14697" t="s">
        <v>21651</v>
      </c>
      <c r="C14697" t="s">
        <v>5815</v>
      </c>
      <c r="D14697" t="s">
        <v>5018</v>
      </c>
      <c r="F14697" t="b">
        <v>0</v>
      </c>
      <c r="G14697" t="s">
        <v>20</v>
      </c>
      <c r="H14697" s="1">
        <v>46181.668888888889</v>
      </c>
      <c r="I14697" t="b">
        <v>0</v>
      </c>
      <c r="J14697" t="b">
        <v>0</v>
      </c>
      <c r="K14697" t="s">
        <v>20</v>
      </c>
      <c r="L14697" t="s">
        <v>60</v>
      </c>
      <c r="M14697">
        <v>45000</v>
      </c>
      <c r="N14697"/>
      <c r="O14697" t="s">
        <v>26259</v>
      </c>
    </row>
    <row r="14698" spans="1:16" x14ac:dyDescent="0.35">
      <c r="A14698" t="s">
        <v>0</v>
      </c>
      <c r="B14698" t="s">
        <v>0</v>
      </c>
      <c r="C14698" t="s">
        <v>26260</v>
      </c>
      <c r="D14698" t="s">
        <v>20103</v>
      </c>
      <c r="E14698" t="s">
        <v>88</v>
      </c>
      <c r="F14698" t="b">
        <v>0</v>
      </c>
      <c r="G14698" t="s">
        <v>20</v>
      </c>
      <c r="H14698" s="1">
        <v>46181.668888888889</v>
      </c>
      <c r="I14698" t="b">
        <v>0</v>
      </c>
      <c r="J14698" t="b">
        <v>0</v>
      </c>
      <c r="K14698" t="s">
        <v>20</v>
      </c>
      <c r="L14698" t="s">
        <v>60</v>
      </c>
      <c r="M14698">
        <v>51875</v>
      </c>
      <c r="N14698"/>
      <c r="O14698" t="s">
        <v>26261</v>
      </c>
      <c r="P14698" t="s">
        <v>26262</v>
      </c>
    </row>
    <row r="14699" spans="1:16" x14ac:dyDescent="0.35">
      <c r="A14699" t="s">
        <v>0</v>
      </c>
      <c r="B14699" t="s">
        <v>26263</v>
      </c>
      <c r="C14699" t="s">
        <v>413</v>
      </c>
      <c r="D14699" t="s">
        <v>4526</v>
      </c>
      <c r="F14699" t="b">
        <v>0</v>
      </c>
      <c r="G14699" t="s">
        <v>31</v>
      </c>
      <c r="H14699" s="1">
        <v>46181.669305555559</v>
      </c>
      <c r="I14699" t="b">
        <v>0</v>
      </c>
      <c r="J14699" t="b">
        <v>0</v>
      </c>
      <c r="K14699" t="s">
        <v>31</v>
      </c>
      <c r="L14699" t="s">
        <v>60</v>
      </c>
      <c r="M14699">
        <v>444000</v>
      </c>
      <c r="N14699"/>
      <c r="O14699" t="s">
        <v>2593</v>
      </c>
      <c r="P14699" t="s">
        <v>802</v>
      </c>
    </row>
    <row r="14700" spans="1:16" x14ac:dyDescent="0.35">
      <c r="A14700" t="s">
        <v>7</v>
      </c>
      <c r="B14700" t="s">
        <v>26264</v>
      </c>
      <c r="C14700" t="s">
        <v>5795</v>
      </c>
      <c r="D14700" t="s">
        <v>4526</v>
      </c>
      <c r="E14700" t="s">
        <v>59</v>
      </c>
      <c r="F14700" t="b">
        <v>0</v>
      </c>
      <c r="G14700" t="s">
        <v>40</v>
      </c>
      <c r="H14700" s="1">
        <v>46181.669641203713</v>
      </c>
      <c r="I14700" t="b">
        <v>0</v>
      </c>
      <c r="J14700" t="b">
        <v>0</v>
      </c>
      <c r="K14700" t="s">
        <v>40</v>
      </c>
      <c r="L14700" t="s">
        <v>60</v>
      </c>
      <c r="M14700">
        <v>45000</v>
      </c>
      <c r="N14700"/>
      <c r="O14700" t="s">
        <v>22523</v>
      </c>
      <c r="P14700" t="s">
        <v>263</v>
      </c>
    </row>
    <row r="14701" spans="1:16" x14ac:dyDescent="0.35">
      <c r="A14701" t="s">
        <v>0</v>
      </c>
      <c r="B14701" t="s">
        <v>0</v>
      </c>
      <c r="C14701" t="s">
        <v>7144</v>
      </c>
      <c r="D14701" t="s">
        <v>4346</v>
      </c>
      <c r="E14701" t="s">
        <v>59</v>
      </c>
      <c r="F14701" t="b">
        <v>0</v>
      </c>
      <c r="G14701" t="s">
        <v>40</v>
      </c>
      <c r="H14701" s="1">
        <v>46181.669641203713</v>
      </c>
      <c r="I14701" t="b">
        <v>0</v>
      </c>
      <c r="J14701" t="b">
        <v>0</v>
      </c>
      <c r="K14701" t="s">
        <v>40</v>
      </c>
      <c r="L14701" t="s">
        <v>60</v>
      </c>
      <c r="M14701">
        <v>43500</v>
      </c>
      <c r="N14701"/>
      <c r="O14701" t="s">
        <v>26265</v>
      </c>
      <c r="P14701" t="s">
        <v>26266</v>
      </c>
    </row>
    <row r="14702" spans="1:16" x14ac:dyDescent="0.35">
      <c r="A14702" t="s">
        <v>3</v>
      </c>
      <c r="B14702" t="s">
        <v>26267</v>
      </c>
      <c r="C14702" t="s">
        <v>76</v>
      </c>
      <c r="D14702" t="s">
        <v>4526</v>
      </c>
      <c r="E14702" t="s">
        <v>132</v>
      </c>
      <c r="F14702" t="b">
        <v>1</v>
      </c>
      <c r="G14702" t="s">
        <v>41</v>
      </c>
      <c r="H14702" s="1">
        <v>46181.669710648152</v>
      </c>
      <c r="I14702" t="b">
        <v>0</v>
      </c>
      <c r="J14702" t="b">
        <v>0</v>
      </c>
      <c r="K14702" t="s">
        <v>41</v>
      </c>
      <c r="L14702" t="s">
        <v>74</v>
      </c>
      <c r="M14702"/>
      <c r="N14702">
        <v>52.5</v>
      </c>
      <c r="O14702" t="s">
        <v>4427</v>
      </c>
      <c r="P14702" t="s">
        <v>25854</v>
      </c>
    </row>
    <row r="14703" spans="1:16" x14ac:dyDescent="0.35">
      <c r="A14703" t="s">
        <v>0</v>
      </c>
      <c r="B14703" t="s">
        <v>26268</v>
      </c>
      <c r="C14703" t="s">
        <v>76</v>
      </c>
      <c r="D14703" t="s">
        <v>4526</v>
      </c>
      <c r="F14703" t="b">
        <v>1</v>
      </c>
      <c r="G14703" t="s">
        <v>41</v>
      </c>
      <c r="H14703" s="1">
        <v>46181.669722222221</v>
      </c>
      <c r="I14703" t="b">
        <v>1</v>
      </c>
      <c r="J14703" t="b">
        <v>1</v>
      </c>
      <c r="K14703" t="s">
        <v>41</v>
      </c>
      <c r="L14703" t="s">
        <v>74</v>
      </c>
      <c r="M14703"/>
      <c r="N14703">
        <v>35</v>
      </c>
      <c r="O14703" t="s">
        <v>1505</v>
      </c>
      <c r="P14703" t="s">
        <v>26269</v>
      </c>
    </row>
    <row r="14704" spans="1:16" x14ac:dyDescent="0.35">
      <c r="A14704" t="s">
        <v>6</v>
      </c>
      <c r="B14704" t="s">
        <v>26270</v>
      </c>
      <c r="C14704" t="s">
        <v>76</v>
      </c>
      <c r="D14704" t="s">
        <v>4346</v>
      </c>
      <c r="E14704" t="s">
        <v>59</v>
      </c>
      <c r="F14704" t="b">
        <v>1</v>
      </c>
      <c r="G14704" t="s">
        <v>77</v>
      </c>
      <c r="H14704" s="1">
        <v>46181.669803240737</v>
      </c>
      <c r="I14704" t="b">
        <v>0</v>
      </c>
      <c r="J14704" t="b">
        <v>1</v>
      </c>
      <c r="K14704" t="s">
        <v>41</v>
      </c>
      <c r="L14704" t="s">
        <v>60</v>
      </c>
      <c r="M14704">
        <v>176580</v>
      </c>
      <c r="N14704"/>
      <c r="O14704" t="s">
        <v>26271</v>
      </c>
      <c r="P14704" t="s">
        <v>26272</v>
      </c>
    </row>
    <row r="14705" spans="1:16" x14ac:dyDescent="0.35">
      <c r="A14705" t="s">
        <v>5</v>
      </c>
      <c r="B14705" t="s">
        <v>5</v>
      </c>
      <c r="C14705" t="s">
        <v>3933</v>
      </c>
      <c r="D14705" t="s">
        <v>4526</v>
      </c>
      <c r="E14705" t="s">
        <v>59</v>
      </c>
      <c r="F14705" t="b">
        <v>0</v>
      </c>
      <c r="G14705" t="s">
        <v>77</v>
      </c>
      <c r="H14705" s="1">
        <v>46181.671342592592</v>
      </c>
      <c r="I14705" t="b">
        <v>0</v>
      </c>
      <c r="J14705" t="b">
        <v>0</v>
      </c>
      <c r="K14705" t="s">
        <v>41</v>
      </c>
      <c r="L14705" t="s">
        <v>60</v>
      </c>
      <c r="M14705">
        <v>125000</v>
      </c>
      <c r="N14705"/>
      <c r="O14705" t="s">
        <v>215</v>
      </c>
      <c r="P14705" t="s">
        <v>26273</v>
      </c>
    </row>
    <row r="14706" spans="1:16" x14ac:dyDescent="0.35">
      <c r="A14706" t="s">
        <v>1</v>
      </c>
      <c r="B14706" t="s">
        <v>26274</v>
      </c>
      <c r="C14706" t="s">
        <v>112</v>
      </c>
      <c r="D14706" t="s">
        <v>4346</v>
      </c>
      <c r="F14706" t="b">
        <v>0</v>
      </c>
      <c r="G14706" t="s">
        <v>65</v>
      </c>
      <c r="H14706" s="1">
        <v>46181.671365740738</v>
      </c>
      <c r="I14706" t="b">
        <v>1</v>
      </c>
      <c r="J14706" t="b">
        <v>1</v>
      </c>
      <c r="K14706" t="s">
        <v>41</v>
      </c>
      <c r="L14706" t="s">
        <v>74</v>
      </c>
      <c r="M14706"/>
      <c r="N14706">
        <v>60.5</v>
      </c>
      <c r="O14706" t="s">
        <v>26275</v>
      </c>
      <c r="P14706" t="s">
        <v>26276</v>
      </c>
    </row>
    <row r="14707" spans="1:16" x14ac:dyDescent="0.35">
      <c r="A14707" t="s">
        <v>5</v>
      </c>
      <c r="B14707" t="s">
        <v>26277</v>
      </c>
      <c r="C14707" t="s">
        <v>26278</v>
      </c>
      <c r="D14707" t="s">
        <v>4526</v>
      </c>
      <c r="E14707" t="s">
        <v>88</v>
      </c>
      <c r="F14707" t="b">
        <v>0</v>
      </c>
      <c r="G14707" t="s">
        <v>89</v>
      </c>
      <c r="H14707" s="1">
        <v>46181.671481481477</v>
      </c>
      <c r="I14707" t="b">
        <v>1</v>
      </c>
      <c r="J14707" t="b">
        <v>1</v>
      </c>
      <c r="K14707" t="s">
        <v>41</v>
      </c>
      <c r="L14707" t="s">
        <v>74</v>
      </c>
      <c r="M14707"/>
      <c r="N14707">
        <v>56</v>
      </c>
      <c r="O14707" t="s">
        <v>403</v>
      </c>
      <c r="P14707" t="s">
        <v>26279</v>
      </c>
    </row>
    <row r="14708" spans="1:16" x14ac:dyDescent="0.35">
      <c r="A14708" t="s">
        <v>5</v>
      </c>
      <c r="B14708" t="s">
        <v>5</v>
      </c>
      <c r="C14708" t="s">
        <v>10523</v>
      </c>
      <c r="D14708" t="s">
        <v>4346</v>
      </c>
      <c r="E14708" t="s">
        <v>59</v>
      </c>
      <c r="F14708" t="b">
        <v>0</v>
      </c>
      <c r="G14708" t="s">
        <v>40</v>
      </c>
      <c r="H14708" s="1">
        <v>46181.673171296286</v>
      </c>
      <c r="I14708" t="b">
        <v>1</v>
      </c>
      <c r="J14708" t="b">
        <v>0</v>
      </c>
      <c r="K14708" t="s">
        <v>40</v>
      </c>
      <c r="L14708" t="s">
        <v>60</v>
      </c>
      <c r="M14708">
        <v>94000</v>
      </c>
      <c r="N14708"/>
      <c r="O14708" t="s">
        <v>26280</v>
      </c>
      <c r="P14708" t="s">
        <v>26281</v>
      </c>
    </row>
    <row r="14709" spans="1:16" x14ac:dyDescent="0.35">
      <c r="A14709" t="s">
        <v>1</v>
      </c>
      <c r="B14709" t="s">
        <v>26282</v>
      </c>
      <c r="C14709" t="s">
        <v>17137</v>
      </c>
      <c r="D14709" t="s">
        <v>8443</v>
      </c>
      <c r="E14709" t="s">
        <v>59</v>
      </c>
      <c r="F14709" t="b">
        <v>0</v>
      </c>
      <c r="G14709" t="s">
        <v>40</v>
      </c>
      <c r="H14709" s="1">
        <v>46181.673437500001</v>
      </c>
      <c r="I14709" t="b">
        <v>1</v>
      </c>
      <c r="J14709" t="b">
        <v>0</v>
      </c>
      <c r="K14709" t="s">
        <v>40</v>
      </c>
      <c r="L14709" t="s">
        <v>60</v>
      </c>
      <c r="M14709">
        <v>60000</v>
      </c>
      <c r="N14709"/>
      <c r="O14709" t="s">
        <v>3393</v>
      </c>
      <c r="P14709" t="s">
        <v>1917</v>
      </c>
    </row>
    <row r="14710" spans="1:16" x14ac:dyDescent="0.35">
      <c r="A14710" t="s">
        <v>1</v>
      </c>
      <c r="B14710" t="s">
        <v>26283</v>
      </c>
      <c r="C14710" t="s">
        <v>6117</v>
      </c>
      <c r="D14710" t="s">
        <v>8443</v>
      </c>
      <c r="E14710" t="s">
        <v>59</v>
      </c>
      <c r="F14710" t="b">
        <v>0</v>
      </c>
      <c r="G14710" t="s">
        <v>40</v>
      </c>
      <c r="H14710" s="1">
        <v>46181.673460648148</v>
      </c>
      <c r="I14710" t="b">
        <v>1</v>
      </c>
      <c r="J14710" t="b">
        <v>0</v>
      </c>
      <c r="K14710" t="s">
        <v>40</v>
      </c>
      <c r="L14710" t="s">
        <v>60</v>
      </c>
      <c r="M14710">
        <v>60000</v>
      </c>
      <c r="N14710"/>
      <c r="O14710" t="s">
        <v>26284</v>
      </c>
      <c r="P14710" t="s">
        <v>85</v>
      </c>
    </row>
    <row r="14711" spans="1:16" x14ac:dyDescent="0.35">
      <c r="A14711" t="s">
        <v>1</v>
      </c>
      <c r="B14711" t="s">
        <v>26285</v>
      </c>
      <c r="C14711" t="s">
        <v>5029</v>
      </c>
      <c r="D14711" t="s">
        <v>8443</v>
      </c>
      <c r="E14711" t="s">
        <v>59</v>
      </c>
      <c r="F14711" t="b">
        <v>0</v>
      </c>
      <c r="G14711" t="s">
        <v>40</v>
      </c>
      <c r="H14711" s="1">
        <v>46181.673472222217</v>
      </c>
      <c r="I14711" t="b">
        <v>1</v>
      </c>
      <c r="J14711" t="b">
        <v>0</v>
      </c>
      <c r="K14711" t="s">
        <v>40</v>
      </c>
      <c r="L14711" t="s">
        <v>60</v>
      </c>
      <c r="M14711">
        <v>60000</v>
      </c>
      <c r="N14711"/>
      <c r="O14711" t="s">
        <v>26286</v>
      </c>
      <c r="P14711" t="s">
        <v>2258</v>
      </c>
    </row>
    <row r="14712" spans="1:16" x14ac:dyDescent="0.35">
      <c r="A14712" t="s">
        <v>1</v>
      </c>
      <c r="B14712" t="s">
        <v>26287</v>
      </c>
      <c r="C14712" t="s">
        <v>4765</v>
      </c>
      <c r="D14712" t="s">
        <v>8443</v>
      </c>
      <c r="E14712" t="s">
        <v>59</v>
      </c>
      <c r="F14712" t="b">
        <v>0</v>
      </c>
      <c r="G14712" t="s">
        <v>40</v>
      </c>
      <c r="H14712" s="1">
        <v>46181.673472222217</v>
      </c>
      <c r="I14712" t="b">
        <v>1</v>
      </c>
      <c r="J14712" t="b">
        <v>0</v>
      </c>
      <c r="K14712" t="s">
        <v>40</v>
      </c>
      <c r="L14712" t="s">
        <v>60</v>
      </c>
      <c r="M14712">
        <v>55000</v>
      </c>
      <c r="N14712"/>
      <c r="O14712" t="s">
        <v>26288</v>
      </c>
      <c r="P14712" t="s">
        <v>26289</v>
      </c>
    </row>
    <row r="14713" spans="1:16" x14ac:dyDescent="0.35">
      <c r="A14713" t="s">
        <v>3</v>
      </c>
      <c r="B14713" t="s">
        <v>26290</v>
      </c>
      <c r="C14713" t="s">
        <v>112</v>
      </c>
      <c r="D14713" t="s">
        <v>4526</v>
      </c>
      <c r="E14713" t="s">
        <v>59</v>
      </c>
      <c r="F14713" t="b">
        <v>0</v>
      </c>
      <c r="G14713" t="s">
        <v>65</v>
      </c>
      <c r="H14713" s="1">
        <v>46181.709918981483</v>
      </c>
      <c r="I14713" t="b">
        <v>1</v>
      </c>
      <c r="J14713" t="b">
        <v>0</v>
      </c>
      <c r="K14713" t="s">
        <v>41</v>
      </c>
      <c r="L14713" t="s">
        <v>60</v>
      </c>
      <c r="M14713">
        <v>337500</v>
      </c>
      <c r="N14713"/>
      <c r="O14713" t="s">
        <v>26291</v>
      </c>
      <c r="P14713" t="s">
        <v>261</v>
      </c>
    </row>
    <row r="14714" spans="1:16" x14ac:dyDescent="0.35">
      <c r="A14714" t="s">
        <v>0</v>
      </c>
      <c r="B14714" t="s">
        <v>345</v>
      </c>
      <c r="C14714" t="s">
        <v>326</v>
      </c>
      <c r="D14714" t="s">
        <v>4526</v>
      </c>
      <c r="E14714" t="s">
        <v>88</v>
      </c>
      <c r="F14714" t="b">
        <v>0</v>
      </c>
      <c r="G14714" t="s">
        <v>77</v>
      </c>
      <c r="H14714" s="1">
        <v>46181.709953703707</v>
      </c>
      <c r="I14714" t="b">
        <v>0</v>
      </c>
      <c r="J14714" t="b">
        <v>0</v>
      </c>
      <c r="K14714" t="s">
        <v>41</v>
      </c>
      <c r="L14714" t="s">
        <v>74</v>
      </c>
      <c r="M14714"/>
      <c r="N14714">
        <v>39</v>
      </c>
      <c r="O14714" t="s">
        <v>14196</v>
      </c>
      <c r="P14714" t="s">
        <v>1106</v>
      </c>
    </row>
    <row r="14715" spans="1:16" x14ac:dyDescent="0.35">
      <c r="A14715" t="s">
        <v>3</v>
      </c>
      <c r="B14715" t="s">
        <v>26292</v>
      </c>
      <c r="C14715" t="s">
        <v>5717</v>
      </c>
      <c r="D14715" t="s">
        <v>4346</v>
      </c>
      <c r="E14715" t="s">
        <v>59</v>
      </c>
      <c r="F14715" t="b">
        <v>0</v>
      </c>
      <c r="G14715" t="s">
        <v>19</v>
      </c>
      <c r="H14715" s="1">
        <v>46181.710555555554</v>
      </c>
      <c r="I14715" t="b">
        <v>0</v>
      </c>
      <c r="J14715" t="b">
        <v>0</v>
      </c>
      <c r="K14715" t="s">
        <v>19</v>
      </c>
      <c r="L14715" t="s">
        <v>60</v>
      </c>
      <c r="M14715">
        <v>850000</v>
      </c>
      <c r="N14715"/>
      <c r="O14715" t="s">
        <v>818</v>
      </c>
      <c r="P14715" t="s">
        <v>26293</v>
      </c>
    </row>
    <row r="14716" spans="1:16" x14ac:dyDescent="0.35">
      <c r="A14716" t="s">
        <v>2</v>
      </c>
      <c r="B14716" t="s">
        <v>26294</v>
      </c>
      <c r="C14716" t="s">
        <v>2977</v>
      </c>
      <c r="D14716" t="s">
        <v>4526</v>
      </c>
      <c r="E14716" t="s">
        <v>59</v>
      </c>
      <c r="F14716" t="b">
        <v>0</v>
      </c>
      <c r="G14716" t="s">
        <v>65</v>
      </c>
      <c r="H14716" s="1">
        <v>46181.711550925917</v>
      </c>
      <c r="I14716" t="b">
        <v>0</v>
      </c>
      <c r="J14716" t="b">
        <v>1</v>
      </c>
      <c r="K14716" t="s">
        <v>41</v>
      </c>
      <c r="L14716" t="s">
        <v>74</v>
      </c>
      <c r="M14716"/>
      <c r="N14716">
        <v>31.625</v>
      </c>
      <c r="O14716" t="s">
        <v>26295</v>
      </c>
    </row>
    <row r="14717" spans="1:16" x14ac:dyDescent="0.35">
      <c r="A14717" t="s">
        <v>2</v>
      </c>
      <c r="B14717" t="s">
        <v>26296</v>
      </c>
      <c r="C14717" t="s">
        <v>5717</v>
      </c>
      <c r="D14717" t="s">
        <v>4346</v>
      </c>
      <c r="E14717" t="s">
        <v>59</v>
      </c>
      <c r="F14717" t="b">
        <v>0</v>
      </c>
      <c r="G14717" t="s">
        <v>19</v>
      </c>
      <c r="H14717" s="1">
        <v>46181.712118055562</v>
      </c>
      <c r="I14717" t="b">
        <v>0</v>
      </c>
      <c r="J14717" t="b">
        <v>0</v>
      </c>
      <c r="K14717" t="s">
        <v>19</v>
      </c>
      <c r="L14717" t="s">
        <v>60</v>
      </c>
      <c r="M14717">
        <v>650000</v>
      </c>
      <c r="N14717"/>
      <c r="O14717" t="s">
        <v>26297</v>
      </c>
      <c r="P14717" t="s">
        <v>26298</v>
      </c>
    </row>
    <row r="14718" spans="1:16" x14ac:dyDescent="0.35">
      <c r="A14718" t="s">
        <v>2</v>
      </c>
      <c r="B14718" t="s">
        <v>26299</v>
      </c>
      <c r="C14718" t="s">
        <v>5717</v>
      </c>
      <c r="D14718" t="s">
        <v>4346</v>
      </c>
      <c r="E14718" t="s">
        <v>59</v>
      </c>
      <c r="F14718" t="b">
        <v>0</v>
      </c>
      <c r="G14718" t="s">
        <v>19</v>
      </c>
      <c r="H14718" s="1">
        <v>46181.712118055562</v>
      </c>
      <c r="I14718" t="b">
        <v>0</v>
      </c>
      <c r="J14718" t="b">
        <v>0</v>
      </c>
      <c r="K14718" t="s">
        <v>19</v>
      </c>
      <c r="L14718" t="s">
        <v>60</v>
      </c>
      <c r="M14718">
        <v>550000</v>
      </c>
      <c r="N14718"/>
      <c r="O14718" t="s">
        <v>26297</v>
      </c>
      <c r="P14718" t="s">
        <v>26300</v>
      </c>
    </row>
    <row r="14719" spans="1:16" x14ac:dyDescent="0.35">
      <c r="A14719" t="s">
        <v>1</v>
      </c>
      <c r="B14719" t="s">
        <v>26301</v>
      </c>
      <c r="C14719" t="s">
        <v>76</v>
      </c>
      <c r="D14719" t="s">
        <v>4630</v>
      </c>
      <c r="E14719" t="s">
        <v>59</v>
      </c>
      <c r="F14719" t="b">
        <v>1</v>
      </c>
      <c r="G14719" t="s">
        <v>89</v>
      </c>
      <c r="H14719" s="1">
        <v>46181.712962962964</v>
      </c>
      <c r="I14719" t="b">
        <v>0</v>
      </c>
      <c r="J14719" t="b">
        <v>1</v>
      </c>
      <c r="K14719" t="s">
        <v>41</v>
      </c>
      <c r="L14719" t="s">
        <v>60</v>
      </c>
      <c r="M14719">
        <v>95500</v>
      </c>
      <c r="N14719"/>
      <c r="O14719" t="s">
        <v>3716</v>
      </c>
      <c r="P14719" t="s">
        <v>891</v>
      </c>
    </row>
    <row r="14720" spans="1:16" x14ac:dyDescent="0.35">
      <c r="A14720" t="s">
        <v>1</v>
      </c>
      <c r="B14720" t="s">
        <v>16886</v>
      </c>
      <c r="C14720" t="s">
        <v>97</v>
      </c>
      <c r="D14720" t="s">
        <v>4756</v>
      </c>
      <c r="E14720" t="s">
        <v>59</v>
      </c>
      <c r="F14720" t="b">
        <v>0</v>
      </c>
      <c r="G14720" t="s">
        <v>89</v>
      </c>
      <c r="H14720" s="1">
        <v>46181.712962962964</v>
      </c>
      <c r="I14720" t="b">
        <v>0</v>
      </c>
      <c r="J14720" t="b">
        <v>0</v>
      </c>
      <c r="K14720" t="s">
        <v>41</v>
      </c>
      <c r="L14720" t="s">
        <v>60</v>
      </c>
      <c r="M14720">
        <v>154000</v>
      </c>
      <c r="N14720"/>
      <c r="O14720" t="s">
        <v>4860</v>
      </c>
      <c r="P14720" t="s">
        <v>16887</v>
      </c>
    </row>
    <row r="14721" spans="1:16" x14ac:dyDescent="0.35">
      <c r="A14721" t="s">
        <v>1</v>
      </c>
      <c r="B14721" t="s">
        <v>12721</v>
      </c>
      <c r="C14721" t="s">
        <v>672</v>
      </c>
      <c r="D14721" t="s">
        <v>4526</v>
      </c>
      <c r="E14721" t="s">
        <v>88</v>
      </c>
      <c r="F14721" t="b">
        <v>0</v>
      </c>
      <c r="G14721" t="s">
        <v>89</v>
      </c>
      <c r="H14721" s="1">
        <v>46181.713159722232</v>
      </c>
      <c r="I14721" t="b">
        <v>0</v>
      </c>
      <c r="J14721" t="b">
        <v>0</v>
      </c>
      <c r="K14721" t="s">
        <v>41</v>
      </c>
      <c r="L14721" t="s">
        <v>74</v>
      </c>
      <c r="M14721"/>
      <c r="N14721">
        <v>61.5</v>
      </c>
      <c r="O14721" t="s">
        <v>26302</v>
      </c>
      <c r="P14721" t="s">
        <v>26303</v>
      </c>
    </row>
    <row r="14722" spans="1:16" x14ac:dyDescent="0.35">
      <c r="A14722" t="s">
        <v>1</v>
      </c>
      <c r="B14722" t="s">
        <v>26304</v>
      </c>
      <c r="C14722" t="s">
        <v>5717</v>
      </c>
      <c r="D14722" t="s">
        <v>4346</v>
      </c>
      <c r="E14722" t="s">
        <v>59</v>
      </c>
      <c r="F14722" t="b">
        <v>0</v>
      </c>
      <c r="G14722" t="s">
        <v>19</v>
      </c>
      <c r="H14722" s="1">
        <v>46181.713865740741</v>
      </c>
      <c r="I14722" t="b">
        <v>1</v>
      </c>
      <c r="J14722" t="b">
        <v>0</v>
      </c>
      <c r="K14722" t="s">
        <v>19</v>
      </c>
      <c r="L14722" t="s">
        <v>60</v>
      </c>
      <c r="M14722">
        <v>450000</v>
      </c>
      <c r="N14722"/>
      <c r="O14722" t="s">
        <v>26297</v>
      </c>
      <c r="P14722" t="s">
        <v>763</v>
      </c>
    </row>
    <row r="14723" spans="1:16" x14ac:dyDescent="0.35">
      <c r="A14723" t="s">
        <v>1</v>
      </c>
      <c r="B14723" t="s">
        <v>26305</v>
      </c>
      <c r="C14723" t="s">
        <v>5215</v>
      </c>
      <c r="D14723" t="s">
        <v>4346</v>
      </c>
      <c r="E14723" t="s">
        <v>59</v>
      </c>
      <c r="F14723" t="b">
        <v>0</v>
      </c>
      <c r="G14723" t="s">
        <v>19</v>
      </c>
      <c r="H14723" s="1">
        <v>46181.713865740741</v>
      </c>
      <c r="I14723" t="b">
        <v>1</v>
      </c>
      <c r="J14723" t="b">
        <v>0</v>
      </c>
      <c r="K14723" t="s">
        <v>19</v>
      </c>
      <c r="L14723" t="s">
        <v>60</v>
      </c>
      <c r="M14723">
        <v>550000</v>
      </c>
      <c r="N14723"/>
      <c r="O14723" t="s">
        <v>818</v>
      </c>
    </row>
    <row r="14724" spans="1:16" x14ac:dyDescent="0.35">
      <c r="A14724" t="s">
        <v>1</v>
      </c>
      <c r="B14724" t="s">
        <v>26306</v>
      </c>
      <c r="C14724" t="s">
        <v>5215</v>
      </c>
      <c r="D14724" t="s">
        <v>4346</v>
      </c>
      <c r="E14724" t="s">
        <v>59</v>
      </c>
      <c r="F14724" t="b">
        <v>0</v>
      </c>
      <c r="G14724" t="s">
        <v>19</v>
      </c>
      <c r="H14724" s="1">
        <v>46181.713888888888</v>
      </c>
      <c r="I14724" t="b">
        <v>0</v>
      </c>
      <c r="J14724" t="b">
        <v>0</v>
      </c>
      <c r="K14724" t="s">
        <v>19</v>
      </c>
      <c r="L14724" t="s">
        <v>60</v>
      </c>
      <c r="M14724">
        <v>1300000</v>
      </c>
      <c r="N14724"/>
      <c r="O14724" t="s">
        <v>1386</v>
      </c>
      <c r="P14724" t="s">
        <v>26307</v>
      </c>
    </row>
    <row r="14725" spans="1:16" x14ac:dyDescent="0.35">
      <c r="A14725" t="s">
        <v>8</v>
      </c>
      <c r="B14725" t="s">
        <v>26308</v>
      </c>
      <c r="C14725" t="s">
        <v>5026</v>
      </c>
      <c r="D14725" t="s">
        <v>22383</v>
      </c>
      <c r="E14725" t="s">
        <v>59</v>
      </c>
      <c r="F14725" t="b">
        <v>0</v>
      </c>
      <c r="G14725" t="s">
        <v>40</v>
      </c>
      <c r="H14725" s="1">
        <v>46181.714953703697</v>
      </c>
      <c r="I14725" t="b">
        <v>0</v>
      </c>
      <c r="J14725" t="b">
        <v>0</v>
      </c>
      <c r="K14725" t="s">
        <v>40</v>
      </c>
      <c r="L14725" t="s">
        <v>60</v>
      </c>
      <c r="M14725">
        <v>52951</v>
      </c>
      <c r="N14725"/>
      <c r="O14725" t="s">
        <v>26244</v>
      </c>
    </row>
    <row r="14726" spans="1:16" x14ac:dyDescent="0.35">
      <c r="A14726" t="s">
        <v>0</v>
      </c>
      <c r="B14726" t="s">
        <v>0</v>
      </c>
      <c r="C14726" t="s">
        <v>1047</v>
      </c>
      <c r="D14726" t="s">
        <v>4526</v>
      </c>
      <c r="E14726" t="s">
        <v>88</v>
      </c>
      <c r="F14726" t="b">
        <v>0</v>
      </c>
      <c r="G14726" t="s">
        <v>65</v>
      </c>
      <c r="H14726" s="1">
        <v>46181.751597222217</v>
      </c>
      <c r="I14726" t="b">
        <v>0</v>
      </c>
      <c r="J14726" t="b">
        <v>0</v>
      </c>
      <c r="K14726" t="s">
        <v>41</v>
      </c>
      <c r="L14726" t="s">
        <v>74</v>
      </c>
      <c r="M14726"/>
      <c r="N14726">
        <v>48.08</v>
      </c>
      <c r="O14726" t="s">
        <v>1993</v>
      </c>
      <c r="P14726" t="s">
        <v>26309</v>
      </c>
    </row>
    <row r="14727" spans="1:16" x14ac:dyDescent="0.35">
      <c r="A14727" t="s">
        <v>0</v>
      </c>
      <c r="B14727" t="s">
        <v>26310</v>
      </c>
      <c r="C14727" t="s">
        <v>3413</v>
      </c>
      <c r="D14727" t="s">
        <v>4526</v>
      </c>
      <c r="E14727" t="s">
        <v>88</v>
      </c>
      <c r="F14727" t="b">
        <v>0</v>
      </c>
      <c r="G14727" t="s">
        <v>68</v>
      </c>
      <c r="H14727" s="1">
        <v>46181.751597222217</v>
      </c>
      <c r="I14727" t="b">
        <v>0</v>
      </c>
      <c r="J14727" t="b">
        <v>0</v>
      </c>
      <c r="K14727" t="s">
        <v>41</v>
      </c>
      <c r="L14727" t="s">
        <v>74</v>
      </c>
      <c r="M14727"/>
      <c r="N14727">
        <v>71.5</v>
      </c>
      <c r="O14727" t="s">
        <v>105</v>
      </c>
    </row>
    <row r="14728" spans="1:16" x14ac:dyDescent="0.35">
      <c r="A14728" t="s">
        <v>0</v>
      </c>
      <c r="B14728" t="s">
        <v>26311</v>
      </c>
      <c r="C14728" t="s">
        <v>198</v>
      </c>
      <c r="D14728" t="s">
        <v>2360</v>
      </c>
      <c r="E14728" t="s">
        <v>59</v>
      </c>
      <c r="F14728" t="b">
        <v>0</v>
      </c>
      <c r="G14728" t="s">
        <v>41</v>
      </c>
      <c r="H14728" s="1">
        <v>46181.753009259257</v>
      </c>
      <c r="I14728" t="b">
        <v>1</v>
      </c>
      <c r="J14728" t="b">
        <v>1</v>
      </c>
      <c r="K14728" t="s">
        <v>41</v>
      </c>
      <c r="L14728" t="s">
        <v>60</v>
      </c>
      <c r="M14728">
        <v>100000</v>
      </c>
      <c r="N14728"/>
      <c r="O14728" t="s">
        <v>26312</v>
      </c>
      <c r="P14728" t="s">
        <v>26313</v>
      </c>
    </row>
    <row r="14729" spans="1:16" x14ac:dyDescent="0.35">
      <c r="A14729" t="s">
        <v>2</v>
      </c>
      <c r="B14729" t="s">
        <v>26314</v>
      </c>
      <c r="C14729" t="s">
        <v>201</v>
      </c>
      <c r="D14729" t="s">
        <v>4526</v>
      </c>
      <c r="E14729" t="s">
        <v>59</v>
      </c>
      <c r="F14729" t="b">
        <v>0</v>
      </c>
      <c r="G14729" t="s">
        <v>77</v>
      </c>
      <c r="H14729" s="1">
        <v>46181.753136574072</v>
      </c>
      <c r="I14729" t="b">
        <v>0</v>
      </c>
      <c r="J14729" t="b">
        <v>0</v>
      </c>
      <c r="K14729" t="s">
        <v>41</v>
      </c>
      <c r="L14729" t="s">
        <v>74</v>
      </c>
      <c r="M14729"/>
      <c r="N14729">
        <v>75.5</v>
      </c>
      <c r="O14729" t="s">
        <v>1164</v>
      </c>
      <c r="P14729" t="s">
        <v>26315</v>
      </c>
    </row>
    <row r="14730" spans="1:16" x14ac:dyDescent="0.35">
      <c r="A14730" t="s">
        <v>2</v>
      </c>
      <c r="B14730" t="s">
        <v>26316</v>
      </c>
      <c r="C14730" t="s">
        <v>271</v>
      </c>
      <c r="D14730" t="s">
        <v>4526</v>
      </c>
      <c r="E14730" t="s">
        <v>59</v>
      </c>
      <c r="F14730" t="b">
        <v>0</v>
      </c>
      <c r="G14730" t="s">
        <v>77</v>
      </c>
      <c r="H14730" s="1">
        <v>46181.753148148149</v>
      </c>
      <c r="I14730" t="b">
        <v>0</v>
      </c>
      <c r="J14730" t="b">
        <v>1</v>
      </c>
      <c r="K14730" t="s">
        <v>41</v>
      </c>
      <c r="L14730" t="s">
        <v>60</v>
      </c>
      <c r="M14730">
        <v>109700</v>
      </c>
      <c r="N14730"/>
      <c r="O14730" t="s">
        <v>26317</v>
      </c>
      <c r="P14730" t="s">
        <v>26318</v>
      </c>
    </row>
    <row r="14731" spans="1:16" x14ac:dyDescent="0.35">
      <c r="A14731" t="s">
        <v>2</v>
      </c>
      <c r="B14731" t="s">
        <v>26319</v>
      </c>
      <c r="C14731" t="s">
        <v>76</v>
      </c>
      <c r="D14731" t="s">
        <v>4346</v>
      </c>
      <c r="E14731" t="s">
        <v>59</v>
      </c>
      <c r="F14731" t="b">
        <v>1</v>
      </c>
      <c r="G14731" t="s">
        <v>65</v>
      </c>
      <c r="H14731" s="1">
        <v>46181.753194444442</v>
      </c>
      <c r="I14731" t="b">
        <v>0</v>
      </c>
      <c r="J14731" t="b">
        <v>1</v>
      </c>
      <c r="K14731" t="s">
        <v>41</v>
      </c>
      <c r="L14731" t="s">
        <v>60</v>
      </c>
      <c r="M14731">
        <v>120890</v>
      </c>
      <c r="N14731"/>
      <c r="O14731" t="s">
        <v>26121</v>
      </c>
      <c r="P14731" t="s">
        <v>462</v>
      </c>
    </row>
    <row r="14732" spans="1:16" x14ac:dyDescent="0.35">
      <c r="A14732" t="s">
        <v>1</v>
      </c>
      <c r="B14732" t="s">
        <v>1</v>
      </c>
      <c r="C14732" t="s">
        <v>3933</v>
      </c>
      <c r="D14732" t="s">
        <v>4526</v>
      </c>
      <c r="E14732" t="s">
        <v>59</v>
      </c>
      <c r="F14732" t="b">
        <v>0</v>
      </c>
      <c r="G14732" t="s">
        <v>77</v>
      </c>
      <c r="H14732" s="1">
        <v>46181.754756944443</v>
      </c>
      <c r="I14732" t="b">
        <v>0</v>
      </c>
      <c r="J14732" t="b">
        <v>0</v>
      </c>
      <c r="K14732" t="s">
        <v>41</v>
      </c>
      <c r="L14732" t="s">
        <v>60</v>
      </c>
      <c r="M14732">
        <v>145000</v>
      </c>
      <c r="N14732"/>
      <c r="O14732" t="s">
        <v>26320</v>
      </c>
      <c r="P14732" t="s">
        <v>1947</v>
      </c>
    </row>
    <row r="14733" spans="1:16" x14ac:dyDescent="0.35">
      <c r="A14733" t="s">
        <v>1</v>
      </c>
      <c r="B14733" t="s">
        <v>26321</v>
      </c>
      <c r="C14733" t="s">
        <v>164</v>
      </c>
      <c r="D14733" t="s">
        <v>4526</v>
      </c>
      <c r="E14733" t="s">
        <v>88</v>
      </c>
      <c r="F14733" t="b">
        <v>0</v>
      </c>
      <c r="G14733" t="s">
        <v>77</v>
      </c>
      <c r="H14733" s="1">
        <v>46181.754756944443</v>
      </c>
      <c r="I14733" t="b">
        <v>0</v>
      </c>
      <c r="J14733" t="b">
        <v>0</v>
      </c>
      <c r="K14733" t="s">
        <v>41</v>
      </c>
      <c r="L14733" t="s">
        <v>74</v>
      </c>
      <c r="M14733"/>
      <c r="N14733">
        <v>47.5</v>
      </c>
      <c r="O14733" t="s">
        <v>744</v>
      </c>
      <c r="P14733" t="s">
        <v>26322</v>
      </c>
    </row>
    <row r="14734" spans="1:16" x14ac:dyDescent="0.35">
      <c r="A14734" t="s">
        <v>2</v>
      </c>
      <c r="B14734" t="s">
        <v>2852</v>
      </c>
      <c r="C14734" t="s">
        <v>672</v>
      </c>
      <c r="D14734" t="s">
        <v>4526</v>
      </c>
      <c r="E14734" t="s">
        <v>88</v>
      </c>
      <c r="F14734" t="b">
        <v>0</v>
      </c>
      <c r="G14734" t="s">
        <v>77</v>
      </c>
      <c r="H14734" s="1">
        <v>46181.754814814813</v>
      </c>
      <c r="I14734" t="b">
        <v>0</v>
      </c>
      <c r="J14734" t="b">
        <v>0</v>
      </c>
      <c r="K14734" t="s">
        <v>41</v>
      </c>
      <c r="L14734" t="s">
        <v>74</v>
      </c>
      <c r="M14734"/>
      <c r="N14734">
        <v>71</v>
      </c>
      <c r="O14734" t="s">
        <v>1980</v>
      </c>
      <c r="P14734" t="s">
        <v>26323</v>
      </c>
    </row>
    <row r="14735" spans="1:16" x14ac:dyDescent="0.35">
      <c r="A14735" t="s">
        <v>1</v>
      </c>
      <c r="B14735" t="s">
        <v>1</v>
      </c>
      <c r="C14735" t="s">
        <v>26324</v>
      </c>
      <c r="D14735" t="s">
        <v>4346</v>
      </c>
      <c r="E14735" t="s">
        <v>59</v>
      </c>
      <c r="F14735" t="b">
        <v>0</v>
      </c>
      <c r="G14735" t="s">
        <v>13</v>
      </c>
      <c r="H14735" s="1">
        <v>46181.755162037043</v>
      </c>
      <c r="I14735" t="b">
        <v>1</v>
      </c>
      <c r="J14735" t="b">
        <v>0</v>
      </c>
      <c r="K14735" t="s">
        <v>13</v>
      </c>
      <c r="L14735" t="s">
        <v>60</v>
      </c>
      <c r="M14735">
        <v>70790.55</v>
      </c>
      <c r="N14735"/>
      <c r="O14735" t="s">
        <v>26325</v>
      </c>
      <c r="P14735" t="s">
        <v>26326</v>
      </c>
    </row>
    <row r="14736" spans="1:16" x14ac:dyDescent="0.35">
      <c r="A14736" t="s">
        <v>0</v>
      </c>
      <c r="B14736" t="s">
        <v>0</v>
      </c>
      <c r="C14736" t="s">
        <v>612</v>
      </c>
      <c r="D14736" t="s">
        <v>2471</v>
      </c>
      <c r="E14736" t="s">
        <v>59</v>
      </c>
      <c r="F14736" t="b">
        <v>0</v>
      </c>
      <c r="G14736" t="s">
        <v>73</v>
      </c>
      <c r="H14736" s="1">
        <v>46181.793252314812</v>
      </c>
      <c r="I14736" t="b">
        <v>1</v>
      </c>
      <c r="J14736" t="b">
        <v>1</v>
      </c>
      <c r="K14736" t="s">
        <v>41</v>
      </c>
      <c r="L14736" t="s">
        <v>60</v>
      </c>
      <c r="M14736">
        <v>75000</v>
      </c>
      <c r="N14736"/>
      <c r="O14736" t="s">
        <v>26327</v>
      </c>
    </row>
    <row r="14737" spans="1:16" x14ac:dyDescent="0.35">
      <c r="A14737" t="s">
        <v>0</v>
      </c>
      <c r="B14737" t="s">
        <v>26328</v>
      </c>
      <c r="C14737" t="s">
        <v>2335</v>
      </c>
      <c r="D14737" t="s">
        <v>2360</v>
      </c>
      <c r="E14737" t="s">
        <v>59</v>
      </c>
      <c r="F14737" t="b">
        <v>0</v>
      </c>
      <c r="G14737" t="s">
        <v>65</v>
      </c>
      <c r="H14737" s="1">
        <v>46181.793252314812</v>
      </c>
      <c r="I14737" t="b">
        <v>0</v>
      </c>
      <c r="J14737" t="b">
        <v>0</v>
      </c>
      <c r="K14737" t="s">
        <v>41</v>
      </c>
      <c r="L14737" t="s">
        <v>60</v>
      </c>
      <c r="M14737">
        <v>86000</v>
      </c>
      <c r="N14737"/>
      <c r="O14737" t="s">
        <v>1774</v>
      </c>
      <c r="P14737" t="s">
        <v>10402</v>
      </c>
    </row>
    <row r="14738" spans="1:16" x14ac:dyDescent="0.35">
      <c r="A14738" t="s">
        <v>0</v>
      </c>
      <c r="B14738" t="s">
        <v>1814</v>
      </c>
      <c r="C14738" t="s">
        <v>2500</v>
      </c>
      <c r="D14738" t="s">
        <v>4346</v>
      </c>
      <c r="E14738" t="s">
        <v>59</v>
      </c>
      <c r="F14738" t="b">
        <v>0</v>
      </c>
      <c r="G14738" t="s">
        <v>65</v>
      </c>
      <c r="H14738" s="1">
        <v>46181.793263888889</v>
      </c>
      <c r="I14738" t="b">
        <v>0</v>
      </c>
      <c r="J14738" t="b">
        <v>0</v>
      </c>
      <c r="K14738" t="s">
        <v>41</v>
      </c>
      <c r="L14738" t="s">
        <v>60</v>
      </c>
      <c r="M14738">
        <v>70500</v>
      </c>
      <c r="N14738"/>
      <c r="O14738" t="s">
        <v>26329</v>
      </c>
      <c r="P14738" t="s">
        <v>2501</v>
      </c>
    </row>
    <row r="14739" spans="1:16" x14ac:dyDescent="0.35">
      <c r="A14739" t="s">
        <v>0</v>
      </c>
      <c r="B14739" t="s">
        <v>26330</v>
      </c>
      <c r="C14739" t="s">
        <v>522</v>
      </c>
      <c r="D14739" t="s">
        <v>4526</v>
      </c>
      <c r="E14739" t="s">
        <v>59</v>
      </c>
      <c r="F14739" t="b">
        <v>0</v>
      </c>
      <c r="G14739" t="s">
        <v>77</v>
      </c>
      <c r="H14739" s="1">
        <v>46181.793275462973</v>
      </c>
      <c r="I14739" t="b">
        <v>0</v>
      </c>
      <c r="J14739" t="b">
        <v>1</v>
      </c>
      <c r="K14739" t="s">
        <v>41</v>
      </c>
      <c r="L14739" t="s">
        <v>74</v>
      </c>
      <c r="M14739"/>
      <c r="N14739">
        <v>55.5</v>
      </c>
      <c r="O14739" t="s">
        <v>7085</v>
      </c>
      <c r="P14739" t="s">
        <v>26331</v>
      </c>
    </row>
    <row r="14740" spans="1:16" x14ac:dyDescent="0.35">
      <c r="A14740" t="s">
        <v>1</v>
      </c>
      <c r="B14740" t="s">
        <v>26332</v>
      </c>
      <c r="C14740" t="s">
        <v>6081</v>
      </c>
      <c r="D14740" t="s">
        <v>4346</v>
      </c>
      <c r="E14740" t="s">
        <v>59</v>
      </c>
      <c r="F14740" t="b">
        <v>0</v>
      </c>
      <c r="G14740" t="s">
        <v>40</v>
      </c>
      <c r="H14740" s="1">
        <v>46181.798159722217</v>
      </c>
      <c r="I14740" t="b">
        <v>1</v>
      </c>
      <c r="J14740" t="b">
        <v>0</v>
      </c>
      <c r="K14740" t="s">
        <v>40</v>
      </c>
      <c r="L14740" t="s">
        <v>60</v>
      </c>
      <c r="M14740">
        <v>70000</v>
      </c>
      <c r="N14740"/>
      <c r="O14740" t="s">
        <v>101</v>
      </c>
      <c r="P14740" t="s">
        <v>239</v>
      </c>
    </row>
    <row r="14741" spans="1:16" x14ac:dyDescent="0.35">
      <c r="A14741" t="s">
        <v>0</v>
      </c>
      <c r="B14741" t="s">
        <v>26333</v>
      </c>
      <c r="C14741" t="s">
        <v>172</v>
      </c>
      <c r="D14741" t="s">
        <v>4526</v>
      </c>
      <c r="E14741" t="s">
        <v>59</v>
      </c>
      <c r="F14741" t="b">
        <v>0</v>
      </c>
      <c r="G14741" t="s">
        <v>68</v>
      </c>
      <c r="H14741" s="1">
        <v>46181.834918981483</v>
      </c>
      <c r="I14741" t="b">
        <v>1</v>
      </c>
      <c r="J14741" t="b">
        <v>1</v>
      </c>
      <c r="K14741" t="s">
        <v>41</v>
      </c>
      <c r="L14741" t="s">
        <v>60</v>
      </c>
      <c r="M14741">
        <v>105000</v>
      </c>
      <c r="N14741"/>
      <c r="O14741" t="s">
        <v>26334</v>
      </c>
      <c r="P14741" t="s">
        <v>26335</v>
      </c>
    </row>
    <row r="14742" spans="1:16" x14ac:dyDescent="0.35">
      <c r="A14742" t="s">
        <v>0</v>
      </c>
      <c r="B14742" t="s">
        <v>16526</v>
      </c>
      <c r="C14742" t="s">
        <v>112</v>
      </c>
      <c r="D14742" t="s">
        <v>4526</v>
      </c>
      <c r="E14742" t="s">
        <v>59</v>
      </c>
      <c r="F14742" t="b">
        <v>0</v>
      </c>
      <c r="G14742" t="s">
        <v>65</v>
      </c>
      <c r="H14742" s="1">
        <v>46181.834930555553</v>
      </c>
      <c r="I14742" t="b">
        <v>0</v>
      </c>
      <c r="J14742" t="b">
        <v>1</v>
      </c>
      <c r="K14742" t="s">
        <v>41</v>
      </c>
      <c r="L14742" t="s">
        <v>60</v>
      </c>
      <c r="M14742">
        <v>127500</v>
      </c>
      <c r="N14742"/>
      <c r="O14742" t="s">
        <v>16527</v>
      </c>
      <c r="P14742" t="s">
        <v>16528</v>
      </c>
    </row>
    <row r="14743" spans="1:16" x14ac:dyDescent="0.35">
      <c r="A14743" t="s">
        <v>0</v>
      </c>
      <c r="B14743" t="s">
        <v>26336</v>
      </c>
      <c r="C14743" t="s">
        <v>76</v>
      </c>
      <c r="D14743" t="s">
        <v>4526</v>
      </c>
      <c r="F14743" t="b">
        <v>1</v>
      </c>
      <c r="G14743" t="s">
        <v>65</v>
      </c>
      <c r="H14743" s="1">
        <v>46181.835023148153</v>
      </c>
      <c r="I14743" t="b">
        <v>0</v>
      </c>
      <c r="J14743" t="b">
        <v>0</v>
      </c>
      <c r="K14743" t="s">
        <v>41</v>
      </c>
      <c r="L14743" t="s">
        <v>74</v>
      </c>
      <c r="M14743"/>
      <c r="N14743">
        <v>30</v>
      </c>
      <c r="O14743" t="s">
        <v>7766</v>
      </c>
      <c r="P14743" t="s">
        <v>219</v>
      </c>
    </row>
    <row r="14744" spans="1:16" x14ac:dyDescent="0.35">
      <c r="A14744" t="s">
        <v>3</v>
      </c>
      <c r="B14744" t="s">
        <v>3</v>
      </c>
      <c r="C14744" t="s">
        <v>198</v>
      </c>
      <c r="D14744" t="s">
        <v>4526</v>
      </c>
      <c r="E14744" t="s">
        <v>88</v>
      </c>
      <c r="F14744" t="b">
        <v>0</v>
      </c>
      <c r="G14744" t="s">
        <v>41</v>
      </c>
      <c r="H14744" s="1">
        <v>46181.836377314823</v>
      </c>
      <c r="I14744" t="b">
        <v>0</v>
      </c>
      <c r="J14744" t="b">
        <v>1</v>
      </c>
      <c r="K14744" t="s">
        <v>41</v>
      </c>
      <c r="L14744" t="s">
        <v>60</v>
      </c>
      <c r="M14744">
        <v>92500</v>
      </c>
      <c r="N14744"/>
      <c r="O14744" t="s">
        <v>26337</v>
      </c>
      <c r="P14744" t="s">
        <v>13974</v>
      </c>
    </row>
    <row r="14745" spans="1:16" x14ac:dyDescent="0.35">
      <c r="A14745" t="s">
        <v>2</v>
      </c>
      <c r="B14745" t="s">
        <v>26338</v>
      </c>
      <c r="C14745" t="s">
        <v>237</v>
      </c>
      <c r="D14745" t="s">
        <v>4756</v>
      </c>
      <c r="E14745" t="s">
        <v>59</v>
      </c>
      <c r="F14745" t="b">
        <v>0</v>
      </c>
      <c r="G14745" t="s">
        <v>89</v>
      </c>
      <c r="H14745" s="1">
        <v>46181.836493055547</v>
      </c>
      <c r="I14745" t="b">
        <v>0</v>
      </c>
      <c r="J14745" t="b">
        <v>0</v>
      </c>
      <c r="K14745" t="s">
        <v>41</v>
      </c>
      <c r="L14745" t="s">
        <v>60</v>
      </c>
      <c r="M14745">
        <v>100000</v>
      </c>
      <c r="N14745"/>
      <c r="O14745" t="s">
        <v>21022</v>
      </c>
      <c r="P14745" t="s">
        <v>26339</v>
      </c>
    </row>
    <row r="14746" spans="1:16" x14ac:dyDescent="0.35">
      <c r="A14746" t="s">
        <v>2</v>
      </c>
      <c r="B14746" t="s">
        <v>2</v>
      </c>
      <c r="C14746" t="s">
        <v>2460</v>
      </c>
      <c r="D14746" t="s">
        <v>4587</v>
      </c>
      <c r="E14746" t="s">
        <v>59</v>
      </c>
      <c r="F14746" t="b">
        <v>0</v>
      </c>
      <c r="G14746" t="s">
        <v>73</v>
      </c>
      <c r="H14746" s="1">
        <v>46181.836539351847</v>
      </c>
      <c r="I14746" t="b">
        <v>0</v>
      </c>
      <c r="J14746" t="b">
        <v>0</v>
      </c>
      <c r="K14746" t="s">
        <v>41</v>
      </c>
      <c r="L14746" t="s">
        <v>74</v>
      </c>
      <c r="M14746"/>
      <c r="N14746">
        <v>32.5</v>
      </c>
      <c r="O14746" t="s">
        <v>23204</v>
      </c>
      <c r="P14746" t="s">
        <v>26340</v>
      </c>
    </row>
    <row r="14747" spans="1:16" x14ac:dyDescent="0.35">
      <c r="A14747" t="s">
        <v>1</v>
      </c>
      <c r="B14747" t="s">
        <v>26341</v>
      </c>
      <c r="C14747" t="s">
        <v>76</v>
      </c>
      <c r="D14747" t="s">
        <v>4346</v>
      </c>
      <c r="E14747" t="s">
        <v>59</v>
      </c>
      <c r="F14747" t="b">
        <v>1</v>
      </c>
      <c r="G14747" t="s">
        <v>68</v>
      </c>
      <c r="H14747" s="1">
        <v>46181.83797453704</v>
      </c>
      <c r="I14747" t="b">
        <v>1</v>
      </c>
      <c r="J14747" t="b">
        <v>0</v>
      </c>
      <c r="K14747" t="s">
        <v>41</v>
      </c>
      <c r="L14747" t="s">
        <v>60</v>
      </c>
      <c r="M14747">
        <v>54000</v>
      </c>
      <c r="N14747"/>
      <c r="O14747" t="s">
        <v>26342</v>
      </c>
      <c r="P14747" t="s">
        <v>26343</v>
      </c>
    </row>
    <row r="14748" spans="1:16" x14ac:dyDescent="0.35">
      <c r="A14748" t="s">
        <v>1</v>
      </c>
      <c r="B14748" t="s">
        <v>26344</v>
      </c>
      <c r="C14748" t="s">
        <v>616</v>
      </c>
      <c r="D14748" t="s">
        <v>4587</v>
      </c>
      <c r="E14748" t="s">
        <v>59</v>
      </c>
      <c r="F14748" t="b">
        <v>0</v>
      </c>
      <c r="G14748" t="s">
        <v>68</v>
      </c>
      <c r="H14748" s="1">
        <v>46181.83798611111</v>
      </c>
      <c r="I14748" t="b">
        <v>1</v>
      </c>
      <c r="J14748" t="b">
        <v>0</v>
      </c>
      <c r="K14748" t="s">
        <v>41</v>
      </c>
      <c r="L14748" t="s">
        <v>74</v>
      </c>
      <c r="M14748"/>
      <c r="N14748">
        <v>65</v>
      </c>
      <c r="O14748" t="s">
        <v>4316</v>
      </c>
      <c r="P14748" t="s">
        <v>26345</v>
      </c>
    </row>
    <row r="14749" spans="1:16" x14ac:dyDescent="0.35">
      <c r="A14749" t="s">
        <v>1</v>
      </c>
      <c r="B14749" t="s">
        <v>26346</v>
      </c>
      <c r="C14749" t="s">
        <v>218</v>
      </c>
      <c r="D14749" t="s">
        <v>4587</v>
      </c>
      <c r="E14749" t="s">
        <v>59</v>
      </c>
      <c r="F14749" t="b">
        <v>0</v>
      </c>
      <c r="G14749" t="s">
        <v>77</v>
      </c>
      <c r="H14749" s="1">
        <v>46181.838020833333</v>
      </c>
      <c r="I14749" t="b">
        <v>1</v>
      </c>
      <c r="J14749" t="b">
        <v>0</v>
      </c>
      <c r="K14749" t="s">
        <v>41</v>
      </c>
      <c r="L14749" t="s">
        <v>74</v>
      </c>
      <c r="M14749"/>
      <c r="N14749">
        <v>62</v>
      </c>
      <c r="O14749" t="s">
        <v>26347</v>
      </c>
      <c r="P14749" t="s">
        <v>26348</v>
      </c>
    </row>
    <row r="14750" spans="1:16" x14ac:dyDescent="0.35">
      <c r="A14750" t="s">
        <v>5</v>
      </c>
      <c r="B14750" t="s">
        <v>26349</v>
      </c>
      <c r="C14750" t="s">
        <v>290</v>
      </c>
      <c r="D14750" t="s">
        <v>4346</v>
      </c>
      <c r="E14750" t="s">
        <v>59</v>
      </c>
      <c r="F14750" t="b">
        <v>0</v>
      </c>
      <c r="G14750" t="s">
        <v>89</v>
      </c>
      <c r="H14750" s="1">
        <v>46181.838113425933</v>
      </c>
      <c r="I14750" t="b">
        <v>0</v>
      </c>
      <c r="J14750" t="b">
        <v>1</v>
      </c>
      <c r="K14750" t="s">
        <v>41</v>
      </c>
      <c r="L14750" t="s">
        <v>60</v>
      </c>
      <c r="M14750">
        <v>351625</v>
      </c>
      <c r="N14750"/>
      <c r="O14750" t="s">
        <v>3024</v>
      </c>
      <c r="P14750" t="s">
        <v>26350</v>
      </c>
    </row>
    <row r="14751" spans="1:16" x14ac:dyDescent="0.35">
      <c r="A14751" t="s">
        <v>5</v>
      </c>
      <c r="B14751" t="s">
        <v>26351</v>
      </c>
      <c r="C14751" t="s">
        <v>733</v>
      </c>
      <c r="D14751" t="s">
        <v>4526</v>
      </c>
      <c r="E14751" t="s">
        <v>59</v>
      </c>
      <c r="F14751" t="b">
        <v>0</v>
      </c>
      <c r="G14751" t="s">
        <v>41</v>
      </c>
      <c r="H14751" s="1">
        <v>46181.840011574073</v>
      </c>
      <c r="I14751" t="b">
        <v>0</v>
      </c>
      <c r="J14751" t="b">
        <v>1</v>
      </c>
      <c r="K14751" t="s">
        <v>41</v>
      </c>
      <c r="L14751" t="s">
        <v>60</v>
      </c>
      <c r="M14751">
        <v>187374</v>
      </c>
      <c r="N14751"/>
      <c r="O14751" t="s">
        <v>496</v>
      </c>
      <c r="P14751" t="s">
        <v>23851</v>
      </c>
    </row>
    <row r="14752" spans="1:16" x14ac:dyDescent="0.35">
      <c r="A14752" t="s">
        <v>0</v>
      </c>
      <c r="B14752" t="s">
        <v>0</v>
      </c>
      <c r="C14752" t="s">
        <v>522</v>
      </c>
      <c r="D14752" t="s">
        <v>4526</v>
      </c>
      <c r="E14752" t="s">
        <v>88</v>
      </c>
      <c r="F14752" t="b">
        <v>0</v>
      </c>
      <c r="G14752" t="s">
        <v>77</v>
      </c>
      <c r="H14752" s="1">
        <v>46181.876585648148</v>
      </c>
      <c r="I14752" t="b">
        <v>0</v>
      </c>
      <c r="J14752" t="b">
        <v>1</v>
      </c>
      <c r="K14752" t="s">
        <v>41</v>
      </c>
      <c r="L14752" t="s">
        <v>74</v>
      </c>
      <c r="M14752"/>
      <c r="N14752">
        <v>43</v>
      </c>
      <c r="O14752" t="s">
        <v>155</v>
      </c>
      <c r="P14752" t="s">
        <v>26331</v>
      </c>
    </row>
    <row r="14753" spans="1:16" x14ac:dyDescent="0.35">
      <c r="A14753" t="s">
        <v>0</v>
      </c>
      <c r="B14753" t="s">
        <v>4006</v>
      </c>
      <c r="C14753" t="s">
        <v>172</v>
      </c>
      <c r="D14753" t="s">
        <v>4526</v>
      </c>
      <c r="E14753" t="s">
        <v>59</v>
      </c>
      <c r="F14753" t="b">
        <v>0</v>
      </c>
      <c r="G14753" t="s">
        <v>68</v>
      </c>
      <c r="H14753" s="1">
        <v>46181.876585648148</v>
      </c>
      <c r="I14753" t="b">
        <v>0</v>
      </c>
      <c r="J14753" t="b">
        <v>0</v>
      </c>
      <c r="K14753" t="s">
        <v>41</v>
      </c>
      <c r="L14753" t="s">
        <v>60</v>
      </c>
      <c r="M14753">
        <v>68500</v>
      </c>
      <c r="N14753"/>
      <c r="O14753" t="s">
        <v>26352</v>
      </c>
      <c r="P14753" t="s">
        <v>2710</v>
      </c>
    </row>
    <row r="14754" spans="1:16" x14ac:dyDescent="0.35">
      <c r="A14754" t="s">
        <v>3</v>
      </c>
      <c r="B14754" t="s">
        <v>26353</v>
      </c>
      <c r="C14754" t="s">
        <v>112</v>
      </c>
      <c r="D14754" t="s">
        <v>4526</v>
      </c>
      <c r="E14754" t="s">
        <v>59</v>
      </c>
      <c r="F14754" t="b">
        <v>0</v>
      </c>
      <c r="G14754" t="s">
        <v>65</v>
      </c>
      <c r="H14754" s="1">
        <v>46181.876597222217</v>
      </c>
      <c r="I14754" t="b">
        <v>0</v>
      </c>
      <c r="J14754" t="b">
        <v>1</v>
      </c>
      <c r="K14754" t="s">
        <v>41</v>
      </c>
      <c r="L14754" t="s">
        <v>60</v>
      </c>
      <c r="M14754">
        <v>70000</v>
      </c>
      <c r="N14754"/>
      <c r="O14754" t="s">
        <v>26354</v>
      </c>
      <c r="P14754" t="s">
        <v>219</v>
      </c>
    </row>
    <row r="14755" spans="1:16" x14ac:dyDescent="0.35">
      <c r="A14755" t="s">
        <v>8</v>
      </c>
      <c r="B14755" t="s">
        <v>26355</v>
      </c>
      <c r="C14755" t="s">
        <v>112</v>
      </c>
      <c r="D14755" t="s">
        <v>4526</v>
      </c>
      <c r="E14755" t="s">
        <v>59</v>
      </c>
      <c r="F14755" t="b">
        <v>0</v>
      </c>
      <c r="G14755" t="s">
        <v>65</v>
      </c>
      <c r="H14755" s="1">
        <v>46181.878240740742</v>
      </c>
      <c r="I14755" t="b">
        <v>0</v>
      </c>
      <c r="J14755" t="b">
        <v>1</v>
      </c>
      <c r="K14755" t="s">
        <v>41</v>
      </c>
      <c r="L14755" t="s">
        <v>60</v>
      </c>
      <c r="M14755">
        <v>212175</v>
      </c>
      <c r="N14755"/>
      <c r="O14755" t="s">
        <v>329</v>
      </c>
      <c r="P14755" t="s">
        <v>26356</v>
      </c>
    </row>
    <row r="14756" spans="1:16" x14ac:dyDescent="0.35">
      <c r="A14756" t="s">
        <v>1</v>
      </c>
      <c r="B14756" t="s">
        <v>26357</v>
      </c>
      <c r="C14756" t="s">
        <v>167</v>
      </c>
      <c r="D14756" t="s">
        <v>4346</v>
      </c>
      <c r="E14756" t="s">
        <v>59</v>
      </c>
      <c r="F14756" t="b">
        <v>0</v>
      </c>
      <c r="G14756" t="s">
        <v>89</v>
      </c>
      <c r="H14756" s="1">
        <v>46181.87972222222</v>
      </c>
      <c r="I14756" t="b">
        <v>0</v>
      </c>
      <c r="J14756" t="b">
        <v>1</v>
      </c>
      <c r="K14756" t="s">
        <v>41</v>
      </c>
      <c r="L14756" t="s">
        <v>60</v>
      </c>
      <c r="M14756">
        <v>123500</v>
      </c>
      <c r="N14756"/>
      <c r="O14756" t="s">
        <v>26358</v>
      </c>
      <c r="P14756" t="s">
        <v>26359</v>
      </c>
    </row>
    <row r="14757" spans="1:16" x14ac:dyDescent="0.35">
      <c r="A14757" t="s">
        <v>4</v>
      </c>
      <c r="B14757" t="s">
        <v>2559</v>
      </c>
      <c r="C14757" t="s">
        <v>1460</v>
      </c>
      <c r="D14757" t="s">
        <v>4526</v>
      </c>
      <c r="E14757" t="s">
        <v>88</v>
      </c>
      <c r="F14757" t="b">
        <v>0</v>
      </c>
      <c r="G14757" t="s">
        <v>77</v>
      </c>
      <c r="H14757" s="1">
        <v>46181.879791666674</v>
      </c>
      <c r="I14757" t="b">
        <v>1</v>
      </c>
      <c r="J14757" t="b">
        <v>0</v>
      </c>
      <c r="K14757" t="s">
        <v>41</v>
      </c>
      <c r="L14757" t="s">
        <v>74</v>
      </c>
      <c r="M14757"/>
      <c r="N14757">
        <v>58.5</v>
      </c>
      <c r="O14757" t="s">
        <v>155</v>
      </c>
      <c r="P14757" t="s">
        <v>1582</v>
      </c>
    </row>
    <row r="14758" spans="1:16" x14ac:dyDescent="0.35">
      <c r="A14758" t="s">
        <v>1</v>
      </c>
      <c r="B14758" t="s">
        <v>2301</v>
      </c>
      <c r="C14758" t="s">
        <v>5029</v>
      </c>
      <c r="D14758" t="s">
        <v>7670</v>
      </c>
      <c r="E14758" t="s">
        <v>59</v>
      </c>
      <c r="F14758" t="b">
        <v>0</v>
      </c>
      <c r="G14758" t="s">
        <v>40</v>
      </c>
      <c r="H14758" s="1">
        <v>46181.881469907406</v>
      </c>
      <c r="I14758" t="b">
        <v>1</v>
      </c>
      <c r="J14758" t="b">
        <v>0</v>
      </c>
      <c r="K14758" t="s">
        <v>40</v>
      </c>
      <c r="L14758" t="s">
        <v>60</v>
      </c>
      <c r="M14758">
        <v>62500</v>
      </c>
      <c r="N14758"/>
      <c r="O14758" t="s">
        <v>25905</v>
      </c>
      <c r="P14758" t="s">
        <v>26360</v>
      </c>
    </row>
    <row r="14759" spans="1:16" x14ac:dyDescent="0.35">
      <c r="A14759" t="s">
        <v>2</v>
      </c>
      <c r="B14759" t="s">
        <v>26361</v>
      </c>
      <c r="C14759" t="s">
        <v>201</v>
      </c>
      <c r="D14759" t="s">
        <v>4526</v>
      </c>
      <c r="E14759" t="s">
        <v>88</v>
      </c>
      <c r="F14759" t="b">
        <v>0</v>
      </c>
      <c r="G14759" t="s">
        <v>77</v>
      </c>
      <c r="H14759" s="1">
        <v>46181.919803240737</v>
      </c>
      <c r="I14759" t="b">
        <v>0</v>
      </c>
      <c r="J14759" t="b">
        <v>0</v>
      </c>
      <c r="K14759" t="s">
        <v>41</v>
      </c>
      <c r="L14759" t="s">
        <v>74</v>
      </c>
      <c r="M14759"/>
      <c r="N14759">
        <v>75</v>
      </c>
      <c r="O14759" t="s">
        <v>1069</v>
      </c>
      <c r="P14759" t="s">
        <v>26362</v>
      </c>
    </row>
    <row r="14760" spans="1:16" x14ac:dyDescent="0.35">
      <c r="A14760" t="s">
        <v>5</v>
      </c>
      <c r="B14760" t="s">
        <v>26363</v>
      </c>
      <c r="C14760" t="s">
        <v>206</v>
      </c>
      <c r="D14760" t="s">
        <v>4526</v>
      </c>
      <c r="E14760" t="s">
        <v>88</v>
      </c>
      <c r="F14760" t="b">
        <v>0</v>
      </c>
      <c r="G14760" t="s">
        <v>89</v>
      </c>
      <c r="H14760" s="1">
        <v>46181.921493055554</v>
      </c>
      <c r="I14760" t="b">
        <v>1</v>
      </c>
      <c r="J14760" t="b">
        <v>0</v>
      </c>
      <c r="K14760" t="s">
        <v>41</v>
      </c>
      <c r="L14760" t="s">
        <v>74</v>
      </c>
      <c r="M14760"/>
      <c r="N14760">
        <v>59</v>
      </c>
      <c r="O14760" t="s">
        <v>790</v>
      </c>
      <c r="P14760" t="s">
        <v>26364</v>
      </c>
    </row>
    <row r="14761" spans="1:16" x14ac:dyDescent="0.35">
      <c r="A14761" t="s">
        <v>2</v>
      </c>
      <c r="B14761" t="s">
        <v>619</v>
      </c>
      <c r="C14761" t="s">
        <v>330</v>
      </c>
      <c r="D14761" t="s">
        <v>4526</v>
      </c>
      <c r="E14761" t="s">
        <v>59</v>
      </c>
      <c r="F14761" t="b">
        <v>0</v>
      </c>
      <c r="G14761" t="s">
        <v>41</v>
      </c>
      <c r="H14761" s="1">
        <v>46181.961342592593</v>
      </c>
      <c r="I14761" t="b">
        <v>0</v>
      </c>
      <c r="J14761" t="b">
        <v>1</v>
      </c>
      <c r="K14761" t="s">
        <v>41</v>
      </c>
      <c r="L14761" t="s">
        <v>60</v>
      </c>
      <c r="M14761">
        <v>59000</v>
      </c>
      <c r="N14761"/>
      <c r="O14761" t="s">
        <v>4052</v>
      </c>
      <c r="P14761" t="s">
        <v>9061</v>
      </c>
    </row>
    <row r="14762" spans="1:16" x14ac:dyDescent="0.35">
      <c r="A14762" t="s">
        <v>1</v>
      </c>
      <c r="B14762" t="s">
        <v>316</v>
      </c>
      <c r="C14762" t="s">
        <v>113</v>
      </c>
      <c r="D14762" t="s">
        <v>4346</v>
      </c>
      <c r="E14762" t="s">
        <v>88</v>
      </c>
      <c r="F14762" t="b">
        <v>0</v>
      </c>
      <c r="G14762" t="s">
        <v>77</v>
      </c>
      <c r="H14762" s="1">
        <v>46181.963043981479</v>
      </c>
      <c r="I14762" t="b">
        <v>1</v>
      </c>
      <c r="J14762" t="b">
        <v>1</v>
      </c>
      <c r="K14762" t="s">
        <v>41</v>
      </c>
      <c r="L14762" t="s">
        <v>74</v>
      </c>
      <c r="M14762"/>
      <c r="N14762">
        <v>62.5</v>
      </c>
      <c r="O14762" t="s">
        <v>7776</v>
      </c>
      <c r="P14762" t="s">
        <v>26365</v>
      </c>
    </row>
    <row r="14763" spans="1:16" x14ac:dyDescent="0.35">
      <c r="A14763" t="s">
        <v>5</v>
      </c>
      <c r="B14763" t="s">
        <v>26366</v>
      </c>
      <c r="C14763" t="s">
        <v>26278</v>
      </c>
      <c r="D14763" t="s">
        <v>4526</v>
      </c>
      <c r="E14763" t="s">
        <v>59</v>
      </c>
      <c r="F14763" t="b">
        <v>0</v>
      </c>
      <c r="G14763" t="s">
        <v>68</v>
      </c>
      <c r="H14763" s="1">
        <v>46181.963125000002</v>
      </c>
      <c r="I14763" t="b">
        <v>0</v>
      </c>
      <c r="J14763" t="b">
        <v>0</v>
      </c>
      <c r="K14763" t="s">
        <v>41</v>
      </c>
      <c r="L14763" t="s">
        <v>60</v>
      </c>
      <c r="M14763">
        <v>135000</v>
      </c>
      <c r="N14763"/>
      <c r="O14763" t="s">
        <v>307</v>
      </c>
      <c r="P14763" t="s">
        <v>26279</v>
      </c>
    </row>
    <row r="14764" spans="1:16" x14ac:dyDescent="0.35">
      <c r="A14764" t="s">
        <v>1</v>
      </c>
      <c r="B14764" t="s">
        <v>26367</v>
      </c>
      <c r="C14764" t="s">
        <v>76</v>
      </c>
      <c r="D14764" t="s">
        <v>4526</v>
      </c>
      <c r="E14764" t="s">
        <v>59</v>
      </c>
      <c r="F14764" t="b">
        <v>1</v>
      </c>
      <c r="G14764" t="s">
        <v>13</v>
      </c>
      <c r="H14764" s="1">
        <v>46181.963495370372</v>
      </c>
      <c r="I14764" t="b">
        <v>0</v>
      </c>
      <c r="J14764" t="b">
        <v>0</v>
      </c>
      <c r="K14764" t="s">
        <v>13</v>
      </c>
      <c r="L14764" t="s">
        <v>60</v>
      </c>
      <c r="M14764">
        <v>115000</v>
      </c>
      <c r="N14764"/>
      <c r="O14764" t="s">
        <v>26368</v>
      </c>
      <c r="P14764" t="s">
        <v>26369</v>
      </c>
    </row>
    <row r="14765" spans="1:16" x14ac:dyDescent="0.35">
      <c r="A14765" t="s">
        <v>3</v>
      </c>
      <c r="B14765" t="s">
        <v>2763</v>
      </c>
      <c r="C14765" t="s">
        <v>4245</v>
      </c>
      <c r="D14765" t="s">
        <v>155</v>
      </c>
      <c r="E14765" t="s">
        <v>59</v>
      </c>
      <c r="F14765" t="b">
        <v>0</v>
      </c>
      <c r="G14765" t="s">
        <v>68</v>
      </c>
      <c r="H14765" s="1">
        <v>46182.001620370371</v>
      </c>
      <c r="I14765" t="b">
        <v>1</v>
      </c>
      <c r="J14765" t="b">
        <v>0</v>
      </c>
      <c r="K14765" t="s">
        <v>41</v>
      </c>
      <c r="L14765" t="s">
        <v>74</v>
      </c>
      <c r="M14765"/>
      <c r="N14765">
        <v>41</v>
      </c>
      <c r="O14765" t="s">
        <v>155</v>
      </c>
      <c r="P14765" t="s">
        <v>146</v>
      </c>
    </row>
    <row r="14766" spans="1:16" x14ac:dyDescent="0.35">
      <c r="A14766" t="s">
        <v>0</v>
      </c>
      <c r="B14766" t="s">
        <v>26370</v>
      </c>
      <c r="C14766" t="s">
        <v>145</v>
      </c>
      <c r="D14766" t="s">
        <v>4346</v>
      </c>
      <c r="E14766" t="s">
        <v>59</v>
      </c>
      <c r="F14766" t="b">
        <v>0</v>
      </c>
      <c r="G14766" t="s">
        <v>65</v>
      </c>
      <c r="H14766" s="1">
        <v>46182.001643518517</v>
      </c>
      <c r="I14766" t="b">
        <v>0</v>
      </c>
      <c r="J14766" t="b">
        <v>1</v>
      </c>
      <c r="K14766" t="s">
        <v>41</v>
      </c>
      <c r="L14766" t="s">
        <v>60</v>
      </c>
      <c r="M14766">
        <v>97500</v>
      </c>
      <c r="N14766"/>
      <c r="O14766" t="s">
        <v>26371</v>
      </c>
      <c r="P14766" t="s">
        <v>26372</v>
      </c>
    </row>
    <row r="14767" spans="1:16" x14ac:dyDescent="0.35">
      <c r="A14767" t="s">
        <v>0</v>
      </c>
      <c r="B14767" t="s">
        <v>17801</v>
      </c>
      <c r="C14767" t="s">
        <v>76</v>
      </c>
      <c r="D14767" t="s">
        <v>584</v>
      </c>
      <c r="E14767" t="s">
        <v>72</v>
      </c>
      <c r="F14767" t="b">
        <v>1</v>
      </c>
      <c r="G14767" t="s">
        <v>41</v>
      </c>
      <c r="H14767" s="1">
        <v>46182.003032407411</v>
      </c>
      <c r="I14767" t="b">
        <v>0</v>
      </c>
      <c r="J14767" t="b">
        <v>0</v>
      </c>
      <c r="K14767" t="s">
        <v>41</v>
      </c>
      <c r="L14767" t="s">
        <v>74</v>
      </c>
      <c r="M14767"/>
      <c r="N14767">
        <v>25</v>
      </c>
      <c r="O14767" t="s">
        <v>584</v>
      </c>
      <c r="P14767" t="s">
        <v>17802</v>
      </c>
    </row>
    <row r="14768" spans="1:16" x14ac:dyDescent="0.35">
      <c r="A14768" t="s">
        <v>6</v>
      </c>
      <c r="B14768" t="s">
        <v>26373</v>
      </c>
      <c r="C14768" t="s">
        <v>5932</v>
      </c>
      <c r="D14768" t="s">
        <v>4671</v>
      </c>
      <c r="E14768" t="s">
        <v>59</v>
      </c>
      <c r="F14768" t="b">
        <v>0</v>
      </c>
      <c r="G14768" t="s">
        <v>68</v>
      </c>
      <c r="H14768" s="1">
        <v>46182.003171296303</v>
      </c>
      <c r="I14768" t="b">
        <v>0</v>
      </c>
      <c r="J14768" t="b">
        <v>1</v>
      </c>
      <c r="K14768" t="s">
        <v>41</v>
      </c>
      <c r="L14768" t="s">
        <v>60</v>
      </c>
      <c r="M14768">
        <v>139000</v>
      </c>
      <c r="N14768"/>
      <c r="O14768" t="s">
        <v>95</v>
      </c>
      <c r="P14768" t="s">
        <v>9005</v>
      </c>
    </row>
    <row r="14769" spans="1:16" x14ac:dyDescent="0.35">
      <c r="A14769" t="s">
        <v>2</v>
      </c>
      <c r="B14769" t="s">
        <v>26374</v>
      </c>
      <c r="C14769" t="s">
        <v>112</v>
      </c>
      <c r="D14769" t="s">
        <v>4526</v>
      </c>
      <c r="E14769" t="s">
        <v>59</v>
      </c>
      <c r="F14769" t="b">
        <v>0</v>
      </c>
      <c r="G14769" t="s">
        <v>65</v>
      </c>
      <c r="H14769" s="1">
        <v>46182.043252314812</v>
      </c>
      <c r="I14769" t="b">
        <v>0</v>
      </c>
      <c r="J14769" t="b">
        <v>0</v>
      </c>
      <c r="K14769" t="s">
        <v>41</v>
      </c>
      <c r="L14769" t="s">
        <v>60</v>
      </c>
      <c r="M14769">
        <v>97500</v>
      </c>
      <c r="N14769"/>
      <c r="O14769" t="s">
        <v>10087</v>
      </c>
      <c r="P14769" t="s">
        <v>26375</v>
      </c>
    </row>
    <row r="14770" spans="1:16" x14ac:dyDescent="0.35">
      <c r="A14770" t="s">
        <v>3</v>
      </c>
      <c r="B14770" t="s">
        <v>14189</v>
      </c>
      <c r="C14770" t="s">
        <v>26376</v>
      </c>
      <c r="D14770" t="s">
        <v>17626</v>
      </c>
      <c r="E14770" t="s">
        <v>59</v>
      </c>
      <c r="F14770" t="b">
        <v>0</v>
      </c>
      <c r="G14770" t="s">
        <v>41</v>
      </c>
      <c r="H14770" s="1">
        <v>46182.044710648152</v>
      </c>
      <c r="I14770" t="b">
        <v>0</v>
      </c>
      <c r="J14770" t="b">
        <v>1</v>
      </c>
      <c r="K14770" t="s">
        <v>41</v>
      </c>
      <c r="L14770" t="s">
        <v>60</v>
      </c>
      <c r="M14770">
        <v>76200</v>
      </c>
      <c r="N14770"/>
      <c r="O14770" t="s">
        <v>26377</v>
      </c>
      <c r="P14770" t="s">
        <v>26378</v>
      </c>
    </row>
    <row r="14771" spans="1:16" x14ac:dyDescent="0.35">
      <c r="A14771" t="s">
        <v>3</v>
      </c>
      <c r="B14771" t="s">
        <v>26379</v>
      </c>
      <c r="C14771" t="s">
        <v>330</v>
      </c>
      <c r="D14771" t="s">
        <v>17626</v>
      </c>
      <c r="E14771" t="s">
        <v>59</v>
      </c>
      <c r="F14771" t="b">
        <v>0</v>
      </c>
      <c r="G14771" t="s">
        <v>41</v>
      </c>
      <c r="H14771" s="1">
        <v>46182.044722222221</v>
      </c>
      <c r="I14771" t="b">
        <v>0</v>
      </c>
      <c r="J14771" t="b">
        <v>1</v>
      </c>
      <c r="K14771" t="s">
        <v>41</v>
      </c>
      <c r="L14771" t="s">
        <v>60</v>
      </c>
      <c r="M14771">
        <v>107500</v>
      </c>
      <c r="N14771"/>
      <c r="O14771" t="s">
        <v>1035</v>
      </c>
      <c r="P14771" t="s">
        <v>87</v>
      </c>
    </row>
    <row r="14772" spans="1:16" x14ac:dyDescent="0.35">
      <c r="A14772" t="s">
        <v>6</v>
      </c>
      <c r="B14772" t="s">
        <v>26380</v>
      </c>
      <c r="C14772" t="s">
        <v>76</v>
      </c>
      <c r="D14772" t="s">
        <v>20103</v>
      </c>
      <c r="E14772" t="s">
        <v>88</v>
      </c>
      <c r="F14772" t="b">
        <v>1</v>
      </c>
      <c r="G14772" t="s">
        <v>20</v>
      </c>
      <c r="H14772" s="1">
        <v>46182.04546296296</v>
      </c>
      <c r="I14772" t="b">
        <v>0</v>
      </c>
      <c r="J14772" t="b">
        <v>0</v>
      </c>
      <c r="K14772" t="s">
        <v>20</v>
      </c>
      <c r="L14772" t="s">
        <v>74</v>
      </c>
      <c r="M14772"/>
      <c r="N14772">
        <v>70</v>
      </c>
      <c r="O14772" t="s">
        <v>5271</v>
      </c>
    </row>
    <row r="14773" spans="1:16" x14ac:dyDescent="0.35">
      <c r="A14773" t="s">
        <v>2</v>
      </c>
      <c r="B14773" t="s">
        <v>17441</v>
      </c>
      <c r="C14773" t="s">
        <v>76</v>
      </c>
      <c r="D14773" t="s">
        <v>20103</v>
      </c>
      <c r="E14773" t="s">
        <v>88</v>
      </c>
      <c r="F14773" t="b">
        <v>1</v>
      </c>
      <c r="G14773" t="s">
        <v>20</v>
      </c>
      <c r="H14773" s="1">
        <v>46182.04546296296</v>
      </c>
      <c r="I14773" t="b">
        <v>0</v>
      </c>
      <c r="J14773" t="b">
        <v>0</v>
      </c>
      <c r="K14773" t="s">
        <v>20</v>
      </c>
      <c r="L14773" t="s">
        <v>74</v>
      </c>
      <c r="M14773"/>
      <c r="N14773">
        <v>82.5</v>
      </c>
      <c r="O14773" t="s">
        <v>5271</v>
      </c>
      <c r="P14773" t="s">
        <v>705</v>
      </c>
    </row>
    <row r="14774" spans="1:16" x14ac:dyDescent="0.35">
      <c r="A14774" t="s">
        <v>5</v>
      </c>
      <c r="B14774" t="s">
        <v>2485</v>
      </c>
      <c r="C14774" t="s">
        <v>616</v>
      </c>
      <c r="D14774" t="s">
        <v>2360</v>
      </c>
      <c r="E14774" t="s">
        <v>59</v>
      </c>
      <c r="F14774" t="b">
        <v>0</v>
      </c>
      <c r="G14774" t="s">
        <v>73</v>
      </c>
      <c r="H14774" s="1">
        <v>46182.084976851853</v>
      </c>
      <c r="I14774" t="b">
        <v>0</v>
      </c>
      <c r="J14774" t="b">
        <v>1</v>
      </c>
      <c r="K14774" t="s">
        <v>41</v>
      </c>
      <c r="L14774" t="s">
        <v>60</v>
      </c>
      <c r="M14774">
        <v>115000</v>
      </c>
      <c r="N14774"/>
      <c r="O14774" t="s">
        <v>26381</v>
      </c>
      <c r="P14774" t="s">
        <v>26382</v>
      </c>
    </row>
    <row r="14775" spans="1:16" x14ac:dyDescent="0.35">
      <c r="A14775" t="s">
        <v>2</v>
      </c>
      <c r="B14775" t="s">
        <v>2805</v>
      </c>
      <c r="C14775" t="s">
        <v>157</v>
      </c>
      <c r="D14775" t="s">
        <v>4346</v>
      </c>
      <c r="E14775" t="s">
        <v>59</v>
      </c>
      <c r="F14775" t="b">
        <v>0</v>
      </c>
      <c r="G14775" t="s">
        <v>77</v>
      </c>
      <c r="H14775" s="1">
        <v>46182.086469907408</v>
      </c>
      <c r="I14775" t="b">
        <v>0</v>
      </c>
      <c r="J14775" t="b">
        <v>0</v>
      </c>
      <c r="K14775" t="s">
        <v>41</v>
      </c>
      <c r="L14775" t="s">
        <v>60</v>
      </c>
      <c r="M14775">
        <v>134500</v>
      </c>
      <c r="N14775"/>
      <c r="O14775" t="s">
        <v>2550</v>
      </c>
      <c r="P14775" t="s">
        <v>15913</v>
      </c>
    </row>
    <row r="14776" spans="1:16" x14ac:dyDescent="0.35">
      <c r="A14776" t="s">
        <v>1</v>
      </c>
      <c r="B14776" t="s">
        <v>599</v>
      </c>
      <c r="C14776" t="s">
        <v>1968</v>
      </c>
      <c r="D14776" t="s">
        <v>5667</v>
      </c>
      <c r="E14776" t="s">
        <v>59</v>
      </c>
      <c r="F14776" t="b">
        <v>0</v>
      </c>
      <c r="G14776" t="s">
        <v>68</v>
      </c>
      <c r="H14776" s="1">
        <v>46182.088009259263</v>
      </c>
      <c r="I14776" t="b">
        <v>0</v>
      </c>
      <c r="J14776" t="b">
        <v>1</v>
      </c>
      <c r="K14776" t="s">
        <v>41</v>
      </c>
      <c r="L14776" t="s">
        <v>60</v>
      </c>
      <c r="M14776">
        <v>101450</v>
      </c>
      <c r="N14776"/>
      <c r="O14776" t="s">
        <v>195</v>
      </c>
      <c r="P14776" t="s">
        <v>26383</v>
      </c>
    </row>
    <row r="14777" spans="1:16" x14ac:dyDescent="0.35">
      <c r="A14777" t="s">
        <v>0</v>
      </c>
      <c r="B14777" t="s">
        <v>26384</v>
      </c>
      <c r="C14777" t="s">
        <v>71</v>
      </c>
      <c r="D14777" t="s">
        <v>2360</v>
      </c>
      <c r="E14777" t="s">
        <v>59</v>
      </c>
      <c r="F14777" t="b">
        <v>0</v>
      </c>
      <c r="G14777" t="s">
        <v>73</v>
      </c>
      <c r="H14777" s="1">
        <v>46182.251099537039</v>
      </c>
      <c r="I14777" t="b">
        <v>0</v>
      </c>
      <c r="J14777" t="b">
        <v>1</v>
      </c>
      <c r="K14777" t="s">
        <v>41</v>
      </c>
      <c r="L14777" t="s">
        <v>60</v>
      </c>
      <c r="M14777">
        <v>92250</v>
      </c>
      <c r="N14777"/>
      <c r="O14777" t="s">
        <v>7222</v>
      </c>
      <c r="P14777" t="s">
        <v>26385</v>
      </c>
    </row>
    <row r="14778" spans="1:16" x14ac:dyDescent="0.35">
      <c r="A14778" t="s">
        <v>2</v>
      </c>
      <c r="B14778" t="s">
        <v>3869</v>
      </c>
      <c r="C14778" t="s">
        <v>26386</v>
      </c>
      <c r="D14778" t="s">
        <v>4587</v>
      </c>
      <c r="E14778" t="s">
        <v>59</v>
      </c>
      <c r="F14778" t="b">
        <v>0</v>
      </c>
      <c r="G14778" t="s">
        <v>41</v>
      </c>
      <c r="H14778" s="1">
        <v>46182.252800925933</v>
      </c>
      <c r="I14778" t="b">
        <v>0</v>
      </c>
      <c r="J14778" t="b">
        <v>1</v>
      </c>
      <c r="K14778" t="s">
        <v>41</v>
      </c>
      <c r="L14778" t="s">
        <v>60</v>
      </c>
      <c r="M14778">
        <v>67500</v>
      </c>
      <c r="N14778"/>
      <c r="O14778" t="s">
        <v>26387</v>
      </c>
      <c r="P14778" t="s">
        <v>26388</v>
      </c>
    </row>
    <row r="14779" spans="1:16" x14ac:dyDescent="0.35">
      <c r="A14779" t="s">
        <v>8</v>
      </c>
      <c r="B14779" t="s">
        <v>26389</v>
      </c>
      <c r="C14779" t="s">
        <v>76</v>
      </c>
      <c r="D14779" t="s">
        <v>10173</v>
      </c>
      <c r="E14779" t="s">
        <v>59</v>
      </c>
      <c r="F14779" t="b">
        <v>1</v>
      </c>
      <c r="G14779" t="s">
        <v>13</v>
      </c>
      <c r="H14779" s="1">
        <v>46182.297083333331</v>
      </c>
      <c r="I14779" t="b">
        <v>0</v>
      </c>
      <c r="J14779" t="b">
        <v>0</v>
      </c>
      <c r="K14779" t="s">
        <v>13</v>
      </c>
      <c r="L14779" t="s">
        <v>60</v>
      </c>
      <c r="M14779">
        <v>159500</v>
      </c>
      <c r="N14779"/>
      <c r="O14779" t="s">
        <v>10174</v>
      </c>
      <c r="P14779" t="s">
        <v>26390</v>
      </c>
    </row>
    <row r="14780" spans="1:16" x14ac:dyDescent="0.35">
      <c r="A14780" t="s">
        <v>8</v>
      </c>
      <c r="B14780" t="s">
        <v>26391</v>
      </c>
      <c r="C14780" t="s">
        <v>97</v>
      </c>
      <c r="D14780" t="s">
        <v>11236</v>
      </c>
      <c r="E14780" t="s">
        <v>59</v>
      </c>
      <c r="F14780" t="b">
        <v>0</v>
      </c>
      <c r="G14780" t="s">
        <v>89</v>
      </c>
      <c r="H14780" s="1">
        <v>46182.334513888891</v>
      </c>
      <c r="I14780" t="b">
        <v>0</v>
      </c>
      <c r="J14780" t="b">
        <v>1</v>
      </c>
      <c r="K14780" t="s">
        <v>41</v>
      </c>
      <c r="L14780" t="s">
        <v>60</v>
      </c>
      <c r="M14780">
        <v>212000</v>
      </c>
      <c r="N14780"/>
      <c r="O14780" t="s">
        <v>8460</v>
      </c>
      <c r="P14780" t="s">
        <v>9082</v>
      </c>
    </row>
    <row r="14781" spans="1:16" x14ac:dyDescent="0.35">
      <c r="A14781" t="s">
        <v>1</v>
      </c>
      <c r="B14781" t="s">
        <v>26392</v>
      </c>
      <c r="C14781" t="s">
        <v>26393</v>
      </c>
      <c r="D14781" t="s">
        <v>26394</v>
      </c>
      <c r="E14781" t="s">
        <v>59</v>
      </c>
      <c r="F14781" t="b">
        <v>0</v>
      </c>
      <c r="G14781" t="s">
        <v>19</v>
      </c>
      <c r="H14781" s="1">
        <v>46182.335289351853</v>
      </c>
      <c r="I14781" t="b">
        <v>1</v>
      </c>
      <c r="J14781" t="b">
        <v>0</v>
      </c>
      <c r="K14781" t="s">
        <v>19</v>
      </c>
      <c r="L14781" t="s">
        <v>60</v>
      </c>
      <c r="M14781">
        <v>96800</v>
      </c>
      <c r="N14781"/>
      <c r="O14781" t="s">
        <v>26395</v>
      </c>
      <c r="P14781" t="s">
        <v>2303</v>
      </c>
    </row>
    <row r="14782" spans="1:16" x14ac:dyDescent="0.35">
      <c r="A14782" t="s">
        <v>5</v>
      </c>
      <c r="B14782" t="s">
        <v>26396</v>
      </c>
      <c r="C14782" t="s">
        <v>40</v>
      </c>
      <c r="D14782" t="s">
        <v>4526</v>
      </c>
      <c r="E14782" t="s">
        <v>59</v>
      </c>
      <c r="F14782" t="b">
        <v>0</v>
      </c>
      <c r="G14782" t="s">
        <v>40</v>
      </c>
      <c r="H14782" s="1">
        <v>46182.339953703697</v>
      </c>
      <c r="I14782" t="b">
        <v>1</v>
      </c>
      <c r="J14782" t="b">
        <v>0</v>
      </c>
      <c r="K14782" t="s">
        <v>40</v>
      </c>
      <c r="L14782" t="s">
        <v>60</v>
      </c>
      <c r="M14782">
        <v>75000</v>
      </c>
      <c r="N14782"/>
      <c r="O14782" t="s">
        <v>6510</v>
      </c>
      <c r="P14782" t="s">
        <v>26397</v>
      </c>
    </row>
    <row r="14783" spans="1:16" x14ac:dyDescent="0.35">
      <c r="A14783" t="s">
        <v>0</v>
      </c>
      <c r="B14783" t="s">
        <v>26398</v>
      </c>
      <c r="C14783" t="s">
        <v>112</v>
      </c>
      <c r="D14783" t="s">
        <v>4526</v>
      </c>
      <c r="E14783" t="s">
        <v>59</v>
      </c>
      <c r="F14783" t="b">
        <v>0</v>
      </c>
      <c r="G14783" t="s">
        <v>65</v>
      </c>
      <c r="H14783" s="1">
        <v>46182.37604166667</v>
      </c>
      <c r="I14783" t="b">
        <v>0</v>
      </c>
      <c r="J14783" t="b">
        <v>1</v>
      </c>
      <c r="K14783" t="s">
        <v>41</v>
      </c>
      <c r="L14783" t="s">
        <v>60</v>
      </c>
      <c r="M14783">
        <v>112500</v>
      </c>
      <c r="N14783"/>
      <c r="O14783" t="s">
        <v>7675</v>
      </c>
      <c r="P14783" t="s">
        <v>26399</v>
      </c>
    </row>
    <row r="14784" spans="1:16" x14ac:dyDescent="0.35">
      <c r="A14784" t="s">
        <v>3</v>
      </c>
      <c r="B14784" t="s">
        <v>26400</v>
      </c>
      <c r="C14784" t="s">
        <v>330</v>
      </c>
      <c r="D14784" t="s">
        <v>11236</v>
      </c>
      <c r="E14784" t="s">
        <v>59</v>
      </c>
      <c r="F14784" t="b">
        <v>0</v>
      </c>
      <c r="G14784" t="s">
        <v>41</v>
      </c>
      <c r="H14784" s="1">
        <v>46182.377800925933</v>
      </c>
      <c r="I14784" t="b">
        <v>0</v>
      </c>
      <c r="J14784" t="b">
        <v>1</v>
      </c>
      <c r="K14784" t="s">
        <v>41</v>
      </c>
      <c r="L14784" t="s">
        <v>60</v>
      </c>
      <c r="M14784">
        <v>114000</v>
      </c>
      <c r="N14784"/>
      <c r="O14784" t="s">
        <v>22745</v>
      </c>
      <c r="P14784" t="s">
        <v>26401</v>
      </c>
    </row>
    <row r="14785" spans="1:16" x14ac:dyDescent="0.35">
      <c r="A14785" t="s">
        <v>0</v>
      </c>
      <c r="B14785" t="s">
        <v>26402</v>
      </c>
      <c r="C14785" t="s">
        <v>40</v>
      </c>
      <c r="D14785" t="s">
        <v>4526</v>
      </c>
      <c r="E14785" t="s">
        <v>88</v>
      </c>
      <c r="F14785" t="b">
        <v>0</v>
      </c>
      <c r="G14785" t="s">
        <v>40</v>
      </c>
      <c r="H14785" s="1">
        <v>46182.377812500003</v>
      </c>
      <c r="I14785" t="b">
        <v>1</v>
      </c>
      <c r="J14785" t="b">
        <v>0</v>
      </c>
      <c r="K14785" t="s">
        <v>40</v>
      </c>
      <c r="L14785" t="s">
        <v>60</v>
      </c>
      <c r="M14785">
        <v>60000</v>
      </c>
      <c r="N14785"/>
      <c r="O14785" t="s">
        <v>22931</v>
      </c>
      <c r="P14785" t="s">
        <v>146</v>
      </c>
    </row>
    <row r="14786" spans="1:16" x14ac:dyDescent="0.35">
      <c r="A14786" t="s">
        <v>1</v>
      </c>
      <c r="B14786" t="s">
        <v>13348</v>
      </c>
      <c r="C14786" t="s">
        <v>178</v>
      </c>
      <c r="D14786" t="s">
        <v>24507</v>
      </c>
      <c r="E14786" t="s">
        <v>59</v>
      </c>
      <c r="F14786" t="b">
        <v>0</v>
      </c>
      <c r="G14786" t="s">
        <v>19</v>
      </c>
      <c r="H14786" s="1">
        <v>46182.380648148152</v>
      </c>
      <c r="I14786" t="b">
        <v>0</v>
      </c>
      <c r="J14786" t="b">
        <v>0</v>
      </c>
      <c r="K14786" t="s">
        <v>19</v>
      </c>
      <c r="L14786" t="s">
        <v>74</v>
      </c>
      <c r="M14786"/>
      <c r="N14786">
        <v>74</v>
      </c>
      <c r="O14786" t="s">
        <v>26403</v>
      </c>
      <c r="P14786" t="s">
        <v>11157</v>
      </c>
    </row>
    <row r="14787" spans="1:16" x14ac:dyDescent="0.35">
      <c r="A14787" t="s">
        <v>5</v>
      </c>
      <c r="B14787" t="s">
        <v>7871</v>
      </c>
      <c r="C14787" t="s">
        <v>40</v>
      </c>
      <c r="D14787" t="s">
        <v>4526</v>
      </c>
      <c r="E14787" t="s">
        <v>59</v>
      </c>
      <c r="F14787" t="b">
        <v>0</v>
      </c>
      <c r="G14787" t="s">
        <v>40</v>
      </c>
      <c r="H14787" s="1">
        <v>46182.423402777778</v>
      </c>
      <c r="I14787" t="b">
        <v>1</v>
      </c>
      <c r="J14787" t="b">
        <v>0</v>
      </c>
      <c r="K14787" t="s">
        <v>40</v>
      </c>
      <c r="L14787" t="s">
        <v>60</v>
      </c>
      <c r="M14787">
        <v>80000</v>
      </c>
      <c r="N14787"/>
      <c r="O14787" t="s">
        <v>7872</v>
      </c>
      <c r="P14787" t="s">
        <v>26404</v>
      </c>
    </row>
    <row r="14788" spans="1:16" x14ac:dyDescent="0.35">
      <c r="A14788" t="s">
        <v>1</v>
      </c>
      <c r="B14788" t="s">
        <v>2301</v>
      </c>
      <c r="C14788" t="s">
        <v>40</v>
      </c>
      <c r="D14788" t="s">
        <v>4526</v>
      </c>
      <c r="E14788" t="s">
        <v>59</v>
      </c>
      <c r="F14788" t="b">
        <v>0</v>
      </c>
      <c r="G14788" t="s">
        <v>40</v>
      </c>
      <c r="H14788" s="1">
        <v>46182.423402777778</v>
      </c>
      <c r="I14788" t="b">
        <v>1</v>
      </c>
      <c r="J14788" t="b">
        <v>0</v>
      </c>
      <c r="K14788" t="s">
        <v>40</v>
      </c>
      <c r="L14788" t="s">
        <v>60</v>
      </c>
      <c r="M14788">
        <v>62500</v>
      </c>
      <c r="N14788"/>
      <c r="O14788" t="s">
        <v>26405</v>
      </c>
      <c r="P14788" t="s">
        <v>26360</v>
      </c>
    </row>
    <row r="14789" spans="1:16" x14ac:dyDescent="0.35">
      <c r="A14789" t="s">
        <v>0</v>
      </c>
      <c r="B14789" t="s">
        <v>26406</v>
      </c>
      <c r="C14789" t="s">
        <v>5795</v>
      </c>
      <c r="D14789" t="s">
        <v>24119</v>
      </c>
      <c r="E14789" t="s">
        <v>59</v>
      </c>
      <c r="F14789" t="b">
        <v>0</v>
      </c>
      <c r="G14789" t="s">
        <v>40</v>
      </c>
      <c r="H14789" s="1">
        <v>46182.461099537039</v>
      </c>
      <c r="I14789" t="b">
        <v>1</v>
      </c>
      <c r="J14789" t="b">
        <v>0</v>
      </c>
      <c r="K14789" t="s">
        <v>40</v>
      </c>
      <c r="L14789" t="s">
        <v>60</v>
      </c>
      <c r="M14789">
        <v>30000</v>
      </c>
      <c r="N14789"/>
      <c r="O14789" t="s">
        <v>26407</v>
      </c>
      <c r="P14789" t="s">
        <v>2363</v>
      </c>
    </row>
    <row r="14790" spans="1:16" x14ac:dyDescent="0.35">
      <c r="A14790" t="s">
        <v>3</v>
      </c>
      <c r="B14790" t="s">
        <v>286</v>
      </c>
      <c r="C14790" t="s">
        <v>5058</v>
      </c>
      <c r="D14790" t="s">
        <v>4526</v>
      </c>
      <c r="E14790" t="s">
        <v>59</v>
      </c>
      <c r="F14790" t="b">
        <v>0</v>
      </c>
      <c r="G14790" t="s">
        <v>40</v>
      </c>
      <c r="H14790" s="1">
        <v>46182.461145833331</v>
      </c>
      <c r="I14790" t="b">
        <v>1</v>
      </c>
      <c r="J14790" t="b">
        <v>0</v>
      </c>
      <c r="K14790" t="s">
        <v>40</v>
      </c>
      <c r="L14790" t="s">
        <v>60</v>
      </c>
      <c r="M14790">
        <v>43500</v>
      </c>
      <c r="N14790"/>
      <c r="O14790" t="s">
        <v>26408</v>
      </c>
      <c r="P14790" t="s">
        <v>26409</v>
      </c>
    </row>
    <row r="14791" spans="1:16" x14ac:dyDescent="0.35">
      <c r="A14791" t="s">
        <v>6</v>
      </c>
      <c r="B14791" t="s">
        <v>20650</v>
      </c>
      <c r="C14791" t="s">
        <v>81</v>
      </c>
      <c r="D14791" t="s">
        <v>4526</v>
      </c>
      <c r="E14791" t="s">
        <v>59</v>
      </c>
      <c r="F14791" t="b">
        <v>0</v>
      </c>
      <c r="G14791" t="s">
        <v>77</v>
      </c>
      <c r="H14791" s="1">
        <v>46182.461273148147</v>
      </c>
      <c r="I14791" t="b">
        <v>0</v>
      </c>
      <c r="J14791" t="b">
        <v>1</v>
      </c>
      <c r="K14791" t="s">
        <v>41</v>
      </c>
      <c r="L14791" t="s">
        <v>60</v>
      </c>
      <c r="M14791">
        <v>190000</v>
      </c>
      <c r="N14791"/>
      <c r="O14791" t="s">
        <v>20651</v>
      </c>
      <c r="P14791" t="s">
        <v>208</v>
      </c>
    </row>
    <row r="14792" spans="1:16" x14ac:dyDescent="0.35">
      <c r="A14792" t="s">
        <v>1</v>
      </c>
      <c r="B14792" t="s">
        <v>26410</v>
      </c>
      <c r="C14792" t="s">
        <v>1111</v>
      </c>
      <c r="D14792" t="s">
        <v>24507</v>
      </c>
      <c r="E14792" t="s">
        <v>59</v>
      </c>
      <c r="F14792" t="b">
        <v>0</v>
      </c>
      <c r="G14792" t="s">
        <v>19</v>
      </c>
      <c r="H14792" s="1">
        <v>46182.464074074072</v>
      </c>
      <c r="I14792" t="b">
        <v>1</v>
      </c>
      <c r="J14792" t="b">
        <v>0</v>
      </c>
      <c r="K14792" t="s">
        <v>19</v>
      </c>
      <c r="L14792" t="s">
        <v>60</v>
      </c>
      <c r="M14792">
        <v>1500000</v>
      </c>
      <c r="N14792"/>
      <c r="O14792" t="s">
        <v>26411</v>
      </c>
      <c r="P14792" t="s">
        <v>26412</v>
      </c>
    </row>
    <row r="14793" spans="1:16" x14ac:dyDescent="0.35">
      <c r="A14793" t="s">
        <v>1</v>
      </c>
      <c r="B14793" t="s">
        <v>26410</v>
      </c>
      <c r="C14793" t="s">
        <v>14540</v>
      </c>
      <c r="D14793" t="s">
        <v>4346</v>
      </c>
      <c r="E14793" t="s">
        <v>59</v>
      </c>
      <c r="F14793" t="b">
        <v>0</v>
      </c>
      <c r="G14793" t="s">
        <v>19</v>
      </c>
      <c r="H14793" s="1">
        <v>46182.464085648149</v>
      </c>
      <c r="I14793" t="b">
        <v>1</v>
      </c>
      <c r="J14793" t="b">
        <v>0</v>
      </c>
      <c r="K14793" t="s">
        <v>19</v>
      </c>
      <c r="L14793" t="s">
        <v>60</v>
      </c>
      <c r="M14793">
        <v>1500000</v>
      </c>
      <c r="N14793"/>
      <c r="O14793" t="s">
        <v>26411</v>
      </c>
      <c r="P14793" t="s">
        <v>26412</v>
      </c>
    </row>
    <row r="14794" spans="1:16" x14ac:dyDescent="0.35">
      <c r="A14794" t="s">
        <v>1</v>
      </c>
      <c r="B14794" t="s">
        <v>26413</v>
      </c>
      <c r="C14794" t="s">
        <v>6647</v>
      </c>
      <c r="D14794" t="s">
        <v>4526</v>
      </c>
      <c r="E14794" t="s">
        <v>59</v>
      </c>
      <c r="F14794" t="b">
        <v>0</v>
      </c>
      <c r="G14794" t="s">
        <v>40</v>
      </c>
      <c r="H14794" s="1">
        <v>46182.465092592603</v>
      </c>
      <c r="I14794" t="b">
        <v>1</v>
      </c>
      <c r="J14794" t="b">
        <v>0</v>
      </c>
      <c r="K14794" t="s">
        <v>40</v>
      </c>
      <c r="L14794" t="s">
        <v>60</v>
      </c>
      <c r="M14794">
        <v>60000</v>
      </c>
      <c r="N14794"/>
      <c r="O14794" t="s">
        <v>26414</v>
      </c>
      <c r="P14794" t="s">
        <v>26415</v>
      </c>
    </row>
    <row r="14795" spans="1:16" x14ac:dyDescent="0.35">
      <c r="A14795" t="s">
        <v>7</v>
      </c>
      <c r="B14795" t="s">
        <v>26416</v>
      </c>
      <c r="C14795" t="s">
        <v>1603</v>
      </c>
      <c r="D14795" t="s">
        <v>4526</v>
      </c>
      <c r="E14795" t="s">
        <v>59</v>
      </c>
      <c r="F14795" t="b">
        <v>0</v>
      </c>
      <c r="G14795" t="s">
        <v>77</v>
      </c>
      <c r="H14795" s="1">
        <v>46182.50104166667</v>
      </c>
      <c r="I14795" t="b">
        <v>0</v>
      </c>
      <c r="J14795" t="b">
        <v>1</v>
      </c>
      <c r="K14795" t="s">
        <v>41</v>
      </c>
      <c r="L14795" t="s">
        <v>60</v>
      </c>
      <c r="M14795">
        <v>120000</v>
      </c>
      <c r="N14795"/>
      <c r="O14795" t="s">
        <v>26417</v>
      </c>
      <c r="P14795" t="s">
        <v>1580</v>
      </c>
    </row>
    <row r="14796" spans="1:16" x14ac:dyDescent="0.35">
      <c r="A14796" t="s">
        <v>0</v>
      </c>
      <c r="B14796" t="s">
        <v>1271</v>
      </c>
      <c r="C14796" t="s">
        <v>1603</v>
      </c>
      <c r="D14796" t="s">
        <v>4526</v>
      </c>
      <c r="E14796" t="s">
        <v>59</v>
      </c>
      <c r="F14796" t="b">
        <v>0</v>
      </c>
      <c r="G14796" t="s">
        <v>77</v>
      </c>
      <c r="H14796" s="1">
        <v>46182.50104166667</v>
      </c>
      <c r="I14796" t="b">
        <v>0</v>
      </c>
      <c r="J14796" t="b">
        <v>1</v>
      </c>
      <c r="K14796" t="s">
        <v>41</v>
      </c>
      <c r="L14796" t="s">
        <v>60</v>
      </c>
      <c r="M14796">
        <v>110000</v>
      </c>
      <c r="N14796"/>
      <c r="O14796" t="s">
        <v>26418</v>
      </c>
      <c r="P14796" t="s">
        <v>26419</v>
      </c>
    </row>
    <row r="14797" spans="1:16" x14ac:dyDescent="0.35">
      <c r="A14797" t="s">
        <v>0</v>
      </c>
      <c r="B14797" t="s">
        <v>2729</v>
      </c>
      <c r="C14797" t="s">
        <v>1603</v>
      </c>
      <c r="D14797" t="s">
        <v>4526</v>
      </c>
      <c r="E14797" t="s">
        <v>59</v>
      </c>
      <c r="F14797" t="b">
        <v>0</v>
      </c>
      <c r="G14797" t="s">
        <v>77</v>
      </c>
      <c r="H14797" s="1">
        <v>46182.50104166667</v>
      </c>
      <c r="I14797" t="b">
        <v>0</v>
      </c>
      <c r="J14797" t="b">
        <v>1</v>
      </c>
      <c r="K14797" t="s">
        <v>41</v>
      </c>
      <c r="L14797" t="s">
        <v>60</v>
      </c>
      <c r="M14797">
        <v>162500</v>
      </c>
      <c r="N14797"/>
      <c r="O14797" t="s">
        <v>11567</v>
      </c>
      <c r="P14797" t="s">
        <v>11568</v>
      </c>
    </row>
    <row r="14798" spans="1:16" x14ac:dyDescent="0.35">
      <c r="A14798" t="s">
        <v>2</v>
      </c>
      <c r="B14798" t="s">
        <v>26420</v>
      </c>
      <c r="C14798" t="s">
        <v>1603</v>
      </c>
      <c r="D14798" t="s">
        <v>4526</v>
      </c>
      <c r="E14798" t="s">
        <v>59</v>
      </c>
      <c r="F14798" t="b">
        <v>0</v>
      </c>
      <c r="G14798" t="s">
        <v>77</v>
      </c>
      <c r="H14798" s="1">
        <v>46182.502881944441</v>
      </c>
      <c r="I14798" t="b">
        <v>0</v>
      </c>
      <c r="J14798" t="b">
        <v>1</v>
      </c>
      <c r="K14798" t="s">
        <v>41</v>
      </c>
      <c r="L14798" t="s">
        <v>60</v>
      </c>
      <c r="M14798">
        <v>102500</v>
      </c>
      <c r="N14798"/>
      <c r="O14798" t="s">
        <v>26421</v>
      </c>
      <c r="P14798" t="s">
        <v>3038</v>
      </c>
    </row>
    <row r="14799" spans="1:16" x14ac:dyDescent="0.35">
      <c r="A14799" t="s">
        <v>1</v>
      </c>
      <c r="B14799" t="s">
        <v>210</v>
      </c>
      <c r="C14799" t="s">
        <v>1603</v>
      </c>
      <c r="D14799" t="s">
        <v>4526</v>
      </c>
      <c r="E14799" t="s">
        <v>59</v>
      </c>
      <c r="F14799" t="b">
        <v>0</v>
      </c>
      <c r="G14799" t="s">
        <v>77</v>
      </c>
      <c r="H14799" s="1">
        <v>46182.504583333342</v>
      </c>
      <c r="I14799" t="b">
        <v>0</v>
      </c>
      <c r="J14799" t="b">
        <v>1</v>
      </c>
      <c r="K14799" t="s">
        <v>41</v>
      </c>
      <c r="L14799" t="s">
        <v>60</v>
      </c>
      <c r="M14799">
        <v>182500</v>
      </c>
      <c r="N14799"/>
      <c r="O14799" t="s">
        <v>26422</v>
      </c>
      <c r="P14799" t="s">
        <v>26423</v>
      </c>
    </row>
    <row r="14800" spans="1:16" x14ac:dyDescent="0.35">
      <c r="A14800" t="s">
        <v>5</v>
      </c>
      <c r="B14800" t="s">
        <v>5</v>
      </c>
      <c r="C14800" t="s">
        <v>3510</v>
      </c>
      <c r="D14800" t="s">
        <v>410</v>
      </c>
      <c r="E14800" t="s">
        <v>88</v>
      </c>
      <c r="F14800" t="b">
        <v>0</v>
      </c>
      <c r="G14800" t="s">
        <v>13</v>
      </c>
      <c r="H14800" s="1">
        <v>46182.505289351851</v>
      </c>
      <c r="I14800" t="b">
        <v>0</v>
      </c>
      <c r="J14800" t="b">
        <v>0</v>
      </c>
      <c r="K14800" t="s">
        <v>13</v>
      </c>
      <c r="L14800" t="s">
        <v>74</v>
      </c>
      <c r="M14800"/>
      <c r="N14800">
        <v>47.26</v>
      </c>
      <c r="O14800" t="s">
        <v>7277</v>
      </c>
      <c r="P14800" t="s">
        <v>26424</v>
      </c>
    </row>
    <row r="14801" spans="1:16" x14ac:dyDescent="0.35">
      <c r="A14801" t="s">
        <v>7</v>
      </c>
      <c r="B14801" t="s">
        <v>18063</v>
      </c>
      <c r="C14801" t="s">
        <v>172</v>
      </c>
      <c r="D14801" t="s">
        <v>4526</v>
      </c>
      <c r="E14801" t="s">
        <v>59</v>
      </c>
      <c r="F14801" t="b">
        <v>0</v>
      </c>
      <c r="G14801" t="s">
        <v>68</v>
      </c>
      <c r="H14801" s="1">
        <v>46182.542731481481</v>
      </c>
      <c r="I14801" t="b">
        <v>0</v>
      </c>
      <c r="J14801" t="b">
        <v>1</v>
      </c>
      <c r="K14801" t="s">
        <v>41</v>
      </c>
      <c r="L14801" t="s">
        <v>60</v>
      </c>
      <c r="M14801">
        <v>115000</v>
      </c>
      <c r="N14801"/>
      <c r="O14801" t="s">
        <v>18064</v>
      </c>
      <c r="P14801" t="s">
        <v>18065</v>
      </c>
    </row>
    <row r="14802" spans="1:16" x14ac:dyDescent="0.35">
      <c r="A14802" t="s">
        <v>0</v>
      </c>
      <c r="B14802" t="s">
        <v>26425</v>
      </c>
      <c r="C14802" t="s">
        <v>332</v>
      </c>
      <c r="D14802" t="s">
        <v>4346</v>
      </c>
      <c r="E14802" t="s">
        <v>59</v>
      </c>
      <c r="F14802" t="b">
        <v>0</v>
      </c>
      <c r="G14802" t="s">
        <v>65</v>
      </c>
      <c r="H14802" s="1">
        <v>46182.542754629627</v>
      </c>
      <c r="I14802" t="b">
        <v>0</v>
      </c>
      <c r="J14802" t="b">
        <v>1</v>
      </c>
      <c r="K14802" t="s">
        <v>41</v>
      </c>
      <c r="L14802" t="s">
        <v>60</v>
      </c>
      <c r="M14802">
        <v>90000</v>
      </c>
      <c r="N14802"/>
      <c r="O14802" t="s">
        <v>26426</v>
      </c>
      <c r="P14802" t="s">
        <v>25612</v>
      </c>
    </row>
    <row r="14803" spans="1:16" x14ac:dyDescent="0.35">
      <c r="A14803" t="s">
        <v>0</v>
      </c>
      <c r="B14803" t="s">
        <v>26427</v>
      </c>
      <c r="C14803" t="s">
        <v>76</v>
      </c>
      <c r="D14803" t="s">
        <v>141</v>
      </c>
      <c r="E14803" t="s">
        <v>88</v>
      </c>
      <c r="F14803" t="b">
        <v>1</v>
      </c>
      <c r="G14803" t="s">
        <v>41</v>
      </c>
      <c r="H14803" s="1">
        <v>46182.544444444437</v>
      </c>
      <c r="I14803" t="b">
        <v>1</v>
      </c>
      <c r="J14803" t="b">
        <v>0</v>
      </c>
      <c r="K14803" t="s">
        <v>41</v>
      </c>
      <c r="L14803" t="s">
        <v>74</v>
      </c>
      <c r="M14803"/>
      <c r="N14803">
        <v>29.5</v>
      </c>
      <c r="O14803" t="s">
        <v>141</v>
      </c>
    </row>
    <row r="14804" spans="1:16" x14ac:dyDescent="0.35">
      <c r="A14804" t="s">
        <v>7</v>
      </c>
      <c r="B14804" t="s">
        <v>26428</v>
      </c>
      <c r="C14804" t="s">
        <v>76</v>
      </c>
      <c r="D14804" t="s">
        <v>141</v>
      </c>
      <c r="E14804" t="s">
        <v>88</v>
      </c>
      <c r="F14804" t="b">
        <v>1</v>
      </c>
      <c r="G14804" t="s">
        <v>41</v>
      </c>
      <c r="H14804" s="1">
        <v>46182.54451388889</v>
      </c>
      <c r="I14804" t="b">
        <v>1</v>
      </c>
      <c r="J14804" t="b">
        <v>0</v>
      </c>
      <c r="K14804" t="s">
        <v>41</v>
      </c>
      <c r="L14804" t="s">
        <v>74</v>
      </c>
      <c r="M14804"/>
      <c r="N14804">
        <v>28.5</v>
      </c>
      <c r="O14804" t="s">
        <v>141</v>
      </c>
      <c r="P14804" t="s">
        <v>2710</v>
      </c>
    </row>
    <row r="14805" spans="1:16" x14ac:dyDescent="0.35">
      <c r="A14805" t="s">
        <v>6</v>
      </c>
      <c r="B14805" t="s">
        <v>531</v>
      </c>
      <c r="C14805" t="s">
        <v>1156</v>
      </c>
      <c r="D14805" t="s">
        <v>4526</v>
      </c>
      <c r="E14805" t="s">
        <v>59</v>
      </c>
      <c r="F14805" t="b">
        <v>0</v>
      </c>
      <c r="G14805" t="s">
        <v>77</v>
      </c>
      <c r="H14805" s="1">
        <v>46182.544583333343</v>
      </c>
      <c r="I14805" t="b">
        <v>0</v>
      </c>
      <c r="J14805" t="b">
        <v>1</v>
      </c>
      <c r="K14805" t="s">
        <v>41</v>
      </c>
      <c r="L14805" t="s">
        <v>60</v>
      </c>
      <c r="M14805">
        <v>198000</v>
      </c>
      <c r="N14805"/>
      <c r="O14805" t="s">
        <v>424</v>
      </c>
      <c r="P14805" t="s">
        <v>23677</v>
      </c>
    </row>
    <row r="14806" spans="1:16" x14ac:dyDescent="0.35">
      <c r="A14806" t="s">
        <v>8</v>
      </c>
      <c r="B14806" t="s">
        <v>26429</v>
      </c>
      <c r="C14806" t="s">
        <v>41</v>
      </c>
      <c r="D14806" t="s">
        <v>4526</v>
      </c>
      <c r="E14806" t="s">
        <v>59</v>
      </c>
      <c r="F14806" t="b">
        <v>0</v>
      </c>
      <c r="G14806" t="s">
        <v>41</v>
      </c>
      <c r="H14806" s="1">
        <v>46182.546134259261</v>
      </c>
      <c r="I14806" t="b">
        <v>0</v>
      </c>
      <c r="J14806" t="b">
        <v>0</v>
      </c>
      <c r="K14806" t="s">
        <v>41</v>
      </c>
      <c r="L14806" t="s">
        <v>60</v>
      </c>
      <c r="M14806">
        <v>145000</v>
      </c>
      <c r="N14806"/>
      <c r="O14806" t="s">
        <v>26430</v>
      </c>
      <c r="P14806" t="s">
        <v>26431</v>
      </c>
    </row>
    <row r="14807" spans="1:16" x14ac:dyDescent="0.35">
      <c r="A14807" t="s">
        <v>1</v>
      </c>
      <c r="B14807" t="s">
        <v>26432</v>
      </c>
      <c r="C14807" t="s">
        <v>76</v>
      </c>
      <c r="D14807" t="s">
        <v>141</v>
      </c>
      <c r="E14807" t="s">
        <v>88</v>
      </c>
      <c r="F14807" t="b">
        <v>1</v>
      </c>
      <c r="G14807" t="s">
        <v>68</v>
      </c>
      <c r="H14807" s="1">
        <v>46182.546261574083</v>
      </c>
      <c r="I14807" t="b">
        <v>1</v>
      </c>
      <c r="J14807" t="b">
        <v>0</v>
      </c>
      <c r="K14807" t="s">
        <v>41</v>
      </c>
      <c r="L14807" t="s">
        <v>74</v>
      </c>
      <c r="M14807"/>
      <c r="N14807">
        <v>45</v>
      </c>
      <c r="O14807" t="s">
        <v>141</v>
      </c>
      <c r="P14807" t="s">
        <v>728</v>
      </c>
    </row>
    <row r="14808" spans="1:16" x14ac:dyDescent="0.35">
      <c r="A14808" t="s">
        <v>1</v>
      </c>
      <c r="B14808" t="s">
        <v>26433</v>
      </c>
      <c r="C14808" t="s">
        <v>209</v>
      </c>
      <c r="D14808" t="s">
        <v>24507</v>
      </c>
      <c r="E14808" t="s">
        <v>59</v>
      </c>
      <c r="F14808" t="b">
        <v>0</v>
      </c>
      <c r="G14808" t="s">
        <v>19</v>
      </c>
      <c r="H14808" s="1">
        <v>46182.547395833331</v>
      </c>
      <c r="I14808" t="b">
        <v>0</v>
      </c>
      <c r="J14808" t="b">
        <v>0</v>
      </c>
      <c r="K14808" t="s">
        <v>19</v>
      </c>
      <c r="L14808" t="s">
        <v>60</v>
      </c>
      <c r="M14808">
        <v>270000</v>
      </c>
      <c r="N14808"/>
      <c r="O14808" t="s">
        <v>26434</v>
      </c>
      <c r="P14808" t="s">
        <v>26435</v>
      </c>
    </row>
    <row r="14809" spans="1:16" x14ac:dyDescent="0.35">
      <c r="A14809" t="s">
        <v>1</v>
      </c>
      <c r="B14809" t="s">
        <v>26433</v>
      </c>
      <c r="C14809" t="s">
        <v>9560</v>
      </c>
      <c r="D14809" t="s">
        <v>4346</v>
      </c>
      <c r="E14809" t="s">
        <v>59</v>
      </c>
      <c r="F14809" t="b">
        <v>0</v>
      </c>
      <c r="G14809" t="s">
        <v>19</v>
      </c>
      <c r="H14809" s="1">
        <v>46182.547407407408</v>
      </c>
      <c r="I14809" t="b">
        <v>0</v>
      </c>
      <c r="J14809" t="b">
        <v>0</v>
      </c>
      <c r="K14809" t="s">
        <v>19</v>
      </c>
      <c r="L14809" t="s">
        <v>60</v>
      </c>
      <c r="M14809">
        <v>270000</v>
      </c>
      <c r="N14809"/>
      <c r="O14809" t="s">
        <v>26434</v>
      </c>
      <c r="P14809" t="s">
        <v>26435</v>
      </c>
    </row>
    <row r="14810" spans="1:16" x14ac:dyDescent="0.35">
      <c r="A14810" t="s">
        <v>0</v>
      </c>
      <c r="B14810" t="s">
        <v>26436</v>
      </c>
      <c r="C14810" t="s">
        <v>13</v>
      </c>
      <c r="D14810" t="s">
        <v>4526</v>
      </c>
      <c r="E14810" t="s">
        <v>59</v>
      </c>
      <c r="F14810" t="b">
        <v>0</v>
      </c>
      <c r="G14810" t="s">
        <v>13</v>
      </c>
      <c r="H14810" s="1">
        <v>46182.58489583333</v>
      </c>
      <c r="I14810" t="b">
        <v>1</v>
      </c>
      <c r="J14810" t="b">
        <v>0</v>
      </c>
      <c r="K14810" t="s">
        <v>13</v>
      </c>
      <c r="L14810" t="s">
        <v>60</v>
      </c>
      <c r="M14810">
        <v>117500</v>
      </c>
      <c r="N14810"/>
      <c r="O14810" t="s">
        <v>7742</v>
      </c>
      <c r="P14810" t="s">
        <v>2615</v>
      </c>
    </row>
    <row r="14811" spans="1:16" x14ac:dyDescent="0.35">
      <c r="A14811" t="s">
        <v>0</v>
      </c>
      <c r="B14811" t="s">
        <v>17497</v>
      </c>
      <c r="C14811" t="s">
        <v>41</v>
      </c>
      <c r="D14811" t="s">
        <v>4526</v>
      </c>
      <c r="E14811" t="s">
        <v>88</v>
      </c>
      <c r="F14811" t="b">
        <v>0</v>
      </c>
      <c r="G14811" t="s">
        <v>41</v>
      </c>
      <c r="H14811" s="1">
        <v>46182.586134259262</v>
      </c>
      <c r="I14811" t="b">
        <v>0</v>
      </c>
      <c r="J14811" t="b">
        <v>0</v>
      </c>
      <c r="K14811" t="s">
        <v>41</v>
      </c>
      <c r="L14811" t="s">
        <v>74</v>
      </c>
      <c r="M14811"/>
      <c r="N14811">
        <v>95</v>
      </c>
      <c r="O14811" t="s">
        <v>17498</v>
      </c>
      <c r="P14811" t="s">
        <v>841</v>
      </c>
    </row>
    <row r="14812" spans="1:16" x14ac:dyDescent="0.35">
      <c r="A14812" t="s">
        <v>0</v>
      </c>
      <c r="B14812" t="s">
        <v>3449</v>
      </c>
      <c r="C14812" t="s">
        <v>40</v>
      </c>
      <c r="D14812" t="s">
        <v>4526</v>
      </c>
      <c r="E14812" t="s">
        <v>59</v>
      </c>
      <c r="F14812" t="b">
        <v>0</v>
      </c>
      <c r="G14812" t="s">
        <v>40</v>
      </c>
      <c r="H14812" s="1">
        <v>46182.586134259262</v>
      </c>
      <c r="I14812" t="b">
        <v>1</v>
      </c>
      <c r="J14812" t="b">
        <v>0</v>
      </c>
      <c r="K14812" t="s">
        <v>40</v>
      </c>
      <c r="L14812" t="s">
        <v>60</v>
      </c>
      <c r="M14812">
        <v>52500</v>
      </c>
      <c r="N14812"/>
      <c r="O14812" t="s">
        <v>19982</v>
      </c>
      <c r="P14812" t="s">
        <v>288</v>
      </c>
    </row>
    <row r="14813" spans="1:16" x14ac:dyDescent="0.35">
      <c r="A14813" t="s">
        <v>6</v>
      </c>
      <c r="B14813" t="s">
        <v>26437</v>
      </c>
      <c r="C14813" t="s">
        <v>194</v>
      </c>
      <c r="D14813" t="s">
        <v>4346</v>
      </c>
      <c r="E14813" t="s">
        <v>59</v>
      </c>
      <c r="F14813" t="b">
        <v>0</v>
      </c>
      <c r="G14813" t="s">
        <v>65</v>
      </c>
      <c r="H14813" s="1">
        <v>46182.586331018523</v>
      </c>
      <c r="I14813" t="b">
        <v>0</v>
      </c>
      <c r="J14813" t="b">
        <v>0</v>
      </c>
      <c r="K14813" t="s">
        <v>41</v>
      </c>
      <c r="L14813" t="s">
        <v>60</v>
      </c>
      <c r="M14813">
        <v>149500</v>
      </c>
      <c r="N14813"/>
      <c r="O14813" t="s">
        <v>2499</v>
      </c>
      <c r="P14813" t="s">
        <v>26438</v>
      </c>
    </row>
    <row r="14814" spans="1:16" x14ac:dyDescent="0.35">
      <c r="A14814" t="s">
        <v>1</v>
      </c>
      <c r="B14814" t="s">
        <v>26439</v>
      </c>
      <c r="C14814" t="s">
        <v>330</v>
      </c>
      <c r="D14814" t="s">
        <v>4630</v>
      </c>
      <c r="E14814" t="s">
        <v>59</v>
      </c>
      <c r="F14814" t="b">
        <v>0</v>
      </c>
      <c r="G14814" t="s">
        <v>68</v>
      </c>
      <c r="H14814" s="1">
        <v>46182.58798611111</v>
      </c>
      <c r="I14814" t="b">
        <v>1</v>
      </c>
      <c r="J14814" t="b">
        <v>1</v>
      </c>
      <c r="K14814" t="s">
        <v>41</v>
      </c>
      <c r="L14814" t="s">
        <v>60</v>
      </c>
      <c r="M14814">
        <v>102500</v>
      </c>
      <c r="N14814"/>
      <c r="O14814" t="s">
        <v>22745</v>
      </c>
      <c r="P14814" t="s">
        <v>21039</v>
      </c>
    </row>
    <row r="14815" spans="1:16" x14ac:dyDescent="0.35">
      <c r="A14815" t="s">
        <v>2</v>
      </c>
      <c r="B14815" t="s">
        <v>2852</v>
      </c>
      <c r="C14815" t="s">
        <v>285</v>
      </c>
      <c r="D14815" t="s">
        <v>4526</v>
      </c>
      <c r="E14815" t="s">
        <v>59</v>
      </c>
      <c r="F14815" t="b">
        <v>0</v>
      </c>
      <c r="G14815" t="s">
        <v>68</v>
      </c>
      <c r="H14815" s="1">
        <v>46182.588078703702</v>
      </c>
      <c r="I14815" t="b">
        <v>0</v>
      </c>
      <c r="J14815" t="b">
        <v>1</v>
      </c>
      <c r="K14815" t="s">
        <v>41</v>
      </c>
      <c r="L14815" t="s">
        <v>60</v>
      </c>
      <c r="M14815">
        <v>100000</v>
      </c>
      <c r="N14815"/>
      <c r="O14815" t="s">
        <v>105</v>
      </c>
      <c r="P14815" t="s">
        <v>26440</v>
      </c>
    </row>
    <row r="14816" spans="1:16" x14ac:dyDescent="0.35">
      <c r="A14816" t="s">
        <v>5</v>
      </c>
      <c r="B14816" t="s">
        <v>26441</v>
      </c>
      <c r="C14816" t="s">
        <v>11814</v>
      </c>
      <c r="D14816" t="s">
        <v>4346</v>
      </c>
      <c r="E14816" t="s">
        <v>59</v>
      </c>
      <c r="F14816" t="b">
        <v>0</v>
      </c>
      <c r="G14816" t="s">
        <v>40</v>
      </c>
      <c r="H14816" s="1">
        <v>46182.589953703697</v>
      </c>
      <c r="I14816" t="b">
        <v>1</v>
      </c>
      <c r="J14816" t="b">
        <v>0</v>
      </c>
      <c r="K14816" t="s">
        <v>40</v>
      </c>
      <c r="L14816" t="s">
        <v>60</v>
      </c>
      <c r="M14816">
        <v>65000</v>
      </c>
      <c r="N14816"/>
      <c r="O14816" t="s">
        <v>26442</v>
      </c>
      <c r="P14816" t="s">
        <v>26443</v>
      </c>
    </row>
    <row r="14817" spans="1:16" x14ac:dyDescent="0.35">
      <c r="A14817" t="s">
        <v>0</v>
      </c>
      <c r="B14817" t="s">
        <v>26444</v>
      </c>
      <c r="C14817" t="s">
        <v>3285</v>
      </c>
      <c r="D14817" t="s">
        <v>4526</v>
      </c>
      <c r="E14817" t="s">
        <v>88</v>
      </c>
      <c r="F14817" t="b">
        <v>0</v>
      </c>
      <c r="G14817" t="s">
        <v>65</v>
      </c>
      <c r="H14817" s="1">
        <v>46182.626087962963</v>
      </c>
      <c r="I14817" t="b">
        <v>0</v>
      </c>
      <c r="J14817" t="b">
        <v>0</v>
      </c>
      <c r="K14817" t="s">
        <v>41</v>
      </c>
      <c r="L14817" t="s">
        <v>74</v>
      </c>
      <c r="M14817"/>
      <c r="N14817">
        <v>57.5</v>
      </c>
      <c r="O14817" t="s">
        <v>2251</v>
      </c>
      <c r="P14817" t="s">
        <v>15629</v>
      </c>
    </row>
    <row r="14818" spans="1:16" x14ac:dyDescent="0.35">
      <c r="A14818" t="s">
        <v>7</v>
      </c>
      <c r="B14818" t="s">
        <v>26445</v>
      </c>
      <c r="C14818" t="s">
        <v>1184</v>
      </c>
      <c r="D14818" t="s">
        <v>4346</v>
      </c>
      <c r="E14818" t="s">
        <v>88</v>
      </c>
      <c r="F14818" t="b">
        <v>0</v>
      </c>
      <c r="G14818" t="s">
        <v>65</v>
      </c>
      <c r="H14818" s="1">
        <v>46182.626099537039</v>
      </c>
      <c r="I14818" t="b">
        <v>0</v>
      </c>
      <c r="J14818" t="b">
        <v>0</v>
      </c>
      <c r="K14818" t="s">
        <v>41</v>
      </c>
      <c r="L14818" t="s">
        <v>74</v>
      </c>
      <c r="M14818"/>
      <c r="N14818">
        <v>31</v>
      </c>
      <c r="O14818" t="s">
        <v>4473</v>
      </c>
      <c r="P14818" t="s">
        <v>464</v>
      </c>
    </row>
    <row r="14819" spans="1:16" x14ac:dyDescent="0.35">
      <c r="A14819" t="s">
        <v>3</v>
      </c>
      <c r="B14819" t="s">
        <v>26446</v>
      </c>
      <c r="C14819" t="s">
        <v>124</v>
      </c>
      <c r="D14819" t="s">
        <v>4526</v>
      </c>
      <c r="E14819" t="s">
        <v>88</v>
      </c>
      <c r="F14819" t="b">
        <v>0</v>
      </c>
      <c r="G14819" t="s">
        <v>68</v>
      </c>
      <c r="H14819" s="1">
        <v>46182.626111111109</v>
      </c>
      <c r="I14819" t="b">
        <v>1</v>
      </c>
      <c r="J14819" t="b">
        <v>0</v>
      </c>
      <c r="K14819" t="s">
        <v>41</v>
      </c>
      <c r="L14819" t="s">
        <v>74</v>
      </c>
      <c r="M14819"/>
      <c r="N14819">
        <v>27</v>
      </c>
      <c r="O14819" t="s">
        <v>14196</v>
      </c>
      <c r="P14819" t="s">
        <v>1777</v>
      </c>
    </row>
    <row r="14820" spans="1:16" x14ac:dyDescent="0.35">
      <c r="A14820" t="s">
        <v>0</v>
      </c>
      <c r="B14820" t="s">
        <v>1271</v>
      </c>
      <c r="C14820" t="s">
        <v>326</v>
      </c>
      <c r="D14820" t="s">
        <v>4346</v>
      </c>
      <c r="E14820" t="s">
        <v>88</v>
      </c>
      <c r="F14820" t="b">
        <v>0</v>
      </c>
      <c r="G14820" t="s">
        <v>77</v>
      </c>
      <c r="H14820" s="1">
        <v>46182.626203703701</v>
      </c>
      <c r="I14820" t="b">
        <v>1</v>
      </c>
      <c r="J14820" t="b">
        <v>0</v>
      </c>
      <c r="K14820" t="s">
        <v>41</v>
      </c>
      <c r="L14820" t="s">
        <v>74</v>
      </c>
      <c r="M14820"/>
      <c r="N14820">
        <v>57.5</v>
      </c>
      <c r="O14820" t="s">
        <v>26447</v>
      </c>
      <c r="P14820" t="s">
        <v>679</v>
      </c>
    </row>
    <row r="14821" spans="1:16" x14ac:dyDescent="0.35">
      <c r="A14821" t="s">
        <v>0</v>
      </c>
      <c r="B14821" t="s">
        <v>26448</v>
      </c>
      <c r="C14821" t="s">
        <v>40</v>
      </c>
      <c r="D14821" t="s">
        <v>4526</v>
      </c>
      <c r="E14821" t="s">
        <v>59</v>
      </c>
      <c r="F14821" t="b">
        <v>0</v>
      </c>
      <c r="G14821" t="s">
        <v>40</v>
      </c>
      <c r="H14821" s="1">
        <v>46182.627766203703</v>
      </c>
      <c r="I14821" t="b">
        <v>1</v>
      </c>
      <c r="J14821" t="b">
        <v>0</v>
      </c>
      <c r="K14821" t="s">
        <v>40</v>
      </c>
      <c r="L14821" t="s">
        <v>60</v>
      </c>
      <c r="M14821">
        <v>55000</v>
      </c>
      <c r="N14821"/>
      <c r="O14821" t="s">
        <v>26449</v>
      </c>
      <c r="P14821" t="s">
        <v>4654</v>
      </c>
    </row>
    <row r="14822" spans="1:16" x14ac:dyDescent="0.35">
      <c r="A14822" t="s">
        <v>7</v>
      </c>
      <c r="B14822" t="s">
        <v>26450</v>
      </c>
      <c r="C14822" t="s">
        <v>15480</v>
      </c>
      <c r="D14822" t="s">
        <v>4346</v>
      </c>
      <c r="E14822" t="s">
        <v>88</v>
      </c>
      <c r="F14822" t="b">
        <v>0</v>
      </c>
      <c r="G14822" t="s">
        <v>40</v>
      </c>
      <c r="H14822" s="1">
        <v>46182.627800925933</v>
      </c>
      <c r="I14822" t="b">
        <v>1</v>
      </c>
      <c r="J14822" t="b">
        <v>0</v>
      </c>
      <c r="K14822" t="s">
        <v>40</v>
      </c>
      <c r="L14822" t="s">
        <v>74</v>
      </c>
      <c r="M14822"/>
      <c r="N14822">
        <v>26.76</v>
      </c>
      <c r="O14822" t="s">
        <v>26451</v>
      </c>
    </row>
    <row r="14823" spans="1:16" x14ac:dyDescent="0.35">
      <c r="A14823" t="s">
        <v>6</v>
      </c>
      <c r="B14823" t="s">
        <v>26452</v>
      </c>
      <c r="C14823" t="s">
        <v>112</v>
      </c>
      <c r="D14823" t="s">
        <v>4526</v>
      </c>
      <c r="E14823" t="s">
        <v>59</v>
      </c>
      <c r="F14823" t="b">
        <v>0</v>
      </c>
      <c r="G14823" t="s">
        <v>65</v>
      </c>
      <c r="H14823" s="1">
        <v>46182.627928240741</v>
      </c>
      <c r="I14823" t="b">
        <v>0</v>
      </c>
      <c r="J14823" t="b">
        <v>1</v>
      </c>
      <c r="K14823" t="s">
        <v>41</v>
      </c>
      <c r="L14823" t="s">
        <v>60</v>
      </c>
      <c r="M14823">
        <v>244625</v>
      </c>
      <c r="N14823"/>
      <c r="O14823" t="s">
        <v>329</v>
      </c>
      <c r="P14823" t="s">
        <v>26453</v>
      </c>
    </row>
    <row r="14824" spans="1:16" x14ac:dyDescent="0.35">
      <c r="A14824" t="s">
        <v>8</v>
      </c>
      <c r="B14824" t="s">
        <v>26454</v>
      </c>
      <c r="C14824" t="s">
        <v>76</v>
      </c>
      <c r="D14824" t="s">
        <v>4526</v>
      </c>
      <c r="E14824" t="s">
        <v>59</v>
      </c>
      <c r="F14824" t="b">
        <v>1</v>
      </c>
      <c r="G14824" t="s">
        <v>73</v>
      </c>
      <c r="H14824" s="1">
        <v>46182.627962962957</v>
      </c>
      <c r="I14824" t="b">
        <v>0</v>
      </c>
      <c r="J14824" t="b">
        <v>0</v>
      </c>
      <c r="K14824" t="s">
        <v>41</v>
      </c>
      <c r="L14824" t="s">
        <v>74</v>
      </c>
      <c r="M14824"/>
      <c r="N14824">
        <v>60</v>
      </c>
      <c r="O14824" t="s">
        <v>1164</v>
      </c>
      <c r="P14824" t="s">
        <v>208</v>
      </c>
    </row>
    <row r="14825" spans="1:16" x14ac:dyDescent="0.35">
      <c r="A14825" t="s">
        <v>2</v>
      </c>
      <c r="B14825" t="s">
        <v>123</v>
      </c>
      <c r="C14825" t="s">
        <v>912</v>
      </c>
      <c r="D14825" t="s">
        <v>4346</v>
      </c>
      <c r="E14825" t="s">
        <v>59</v>
      </c>
      <c r="F14825" t="b">
        <v>0</v>
      </c>
      <c r="G14825" t="s">
        <v>65</v>
      </c>
      <c r="H14825" s="1">
        <v>46182.627997685187</v>
      </c>
      <c r="I14825" t="b">
        <v>0</v>
      </c>
      <c r="J14825" t="b">
        <v>1</v>
      </c>
      <c r="K14825" t="s">
        <v>41</v>
      </c>
      <c r="L14825" t="s">
        <v>60</v>
      </c>
      <c r="M14825">
        <v>75000</v>
      </c>
      <c r="N14825"/>
      <c r="O14825" t="s">
        <v>26455</v>
      </c>
      <c r="P14825" t="s">
        <v>2422</v>
      </c>
    </row>
    <row r="14826" spans="1:16" x14ac:dyDescent="0.35">
      <c r="A14826" t="s">
        <v>1</v>
      </c>
      <c r="B14826" t="s">
        <v>26456</v>
      </c>
      <c r="C14826" t="s">
        <v>175</v>
      </c>
      <c r="D14826" t="s">
        <v>4526</v>
      </c>
      <c r="E14826" t="s">
        <v>59</v>
      </c>
      <c r="F14826" t="b">
        <v>0</v>
      </c>
      <c r="G14826" t="s">
        <v>68</v>
      </c>
      <c r="H14826" s="1">
        <v>46182.629606481481</v>
      </c>
      <c r="I14826" t="b">
        <v>0</v>
      </c>
      <c r="J14826" t="b">
        <v>0</v>
      </c>
      <c r="K14826" t="s">
        <v>41</v>
      </c>
      <c r="L14826" t="s">
        <v>60</v>
      </c>
      <c r="M14826">
        <v>77500</v>
      </c>
      <c r="N14826"/>
      <c r="O14826" t="s">
        <v>26457</v>
      </c>
      <c r="P14826" t="s">
        <v>26458</v>
      </c>
    </row>
    <row r="14827" spans="1:16" x14ac:dyDescent="0.35">
      <c r="A14827" t="s">
        <v>1</v>
      </c>
      <c r="B14827" t="s">
        <v>26459</v>
      </c>
      <c r="C14827" t="s">
        <v>104</v>
      </c>
      <c r="D14827" t="s">
        <v>4526</v>
      </c>
      <c r="E14827" t="s">
        <v>88</v>
      </c>
      <c r="F14827" t="b">
        <v>0</v>
      </c>
      <c r="G14827" t="s">
        <v>89</v>
      </c>
      <c r="H14827" s="1">
        <v>46182.629745370366</v>
      </c>
      <c r="I14827" t="b">
        <v>1</v>
      </c>
      <c r="J14827" t="b">
        <v>0</v>
      </c>
      <c r="K14827" t="s">
        <v>41</v>
      </c>
      <c r="L14827" t="s">
        <v>74</v>
      </c>
      <c r="M14827"/>
      <c r="N14827">
        <v>72.5</v>
      </c>
      <c r="O14827" t="s">
        <v>22084</v>
      </c>
      <c r="P14827" t="s">
        <v>26460</v>
      </c>
    </row>
    <row r="14828" spans="1:16" x14ac:dyDescent="0.35">
      <c r="A14828" t="s">
        <v>4</v>
      </c>
      <c r="B14828" t="s">
        <v>26461</v>
      </c>
      <c r="C14828" t="s">
        <v>532</v>
      </c>
      <c r="D14828" t="s">
        <v>4526</v>
      </c>
      <c r="E14828" t="s">
        <v>88</v>
      </c>
      <c r="F14828" t="b">
        <v>0</v>
      </c>
      <c r="G14828" t="s">
        <v>68</v>
      </c>
      <c r="H14828" s="1">
        <v>46182.629745370366</v>
      </c>
      <c r="I14828" t="b">
        <v>1</v>
      </c>
      <c r="J14828" t="b">
        <v>0</v>
      </c>
      <c r="K14828" t="s">
        <v>41</v>
      </c>
      <c r="L14828" t="s">
        <v>74</v>
      </c>
      <c r="M14828"/>
      <c r="N14828">
        <v>72.5</v>
      </c>
      <c r="O14828" t="s">
        <v>4228</v>
      </c>
      <c r="P14828" t="s">
        <v>3890</v>
      </c>
    </row>
    <row r="14829" spans="1:16" x14ac:dyDescent="0.35">
      <c r="A14829" t="s">
        <v>1</v>
      </c>
      <c r="B14829" t="s">
        <v>26462</v>
      </c>
      <c r="C14829" t="s">
        <v>5029</v>
      </c>
      <c r="D14829" t="s">
        <v>4526</v>
      </c>
      <c r="E14829" t="s">
        <v>59</v>
      </c>
      <c r="F14829" t="b">
        <v>0</v>
      </c>
      <c r="G14829" t="s">
        <v>40</v>
      </c>
      <c r="H14829" s="1">
        <v>46182.631620370368</v>
      </c>
      <c r="I14829" t="b">
        <v>0</v>
      </c>
      <c r="J14829" t="b">
        <v>0</v>
      </c>
      <c r="K14829" t="s">
        <v>40</v>
      </c>
      <c r="L14829" t="s">
        <v>60</v>
      </c>
      <c r="M14829">
        <v>62500</v>
      </c>
      <c r="N14829"/>
      <c r="O14829" t="s">
        <v>101</v>
      </c>
      <c r="P14829" t="s">
        <v>5714</v>
      </c>
    </row>
    <row r="14830" spans="1:16" x14ac:dyDescent="0.35">
      <c r="A14830" t="s">
        <v>5</v>
      </c>
      <c r="B14830" t="s">
        <v>26463</v>
      </c>
      <c r="C14830" t="s">
        <v>5029</v>
      </c>
      <c r="D14830" t="s">
        <v>4526</v>
      </c>
      <c r="E14830" t="s">
        <v>88</v>
      </c>
      <c r="F14830" t="b">
        <v>0</v>
      </c>
      <c r="G14830" t="s">
        <v>40</v>
      </c>
      <c r="H14830" s="1">
        <v>46182.631620370368</v>
      </c>
      <c r="I14830" t="b">
        <v>1</v>
      </c>
      <c r="J14830" t="b">
        <v>0</v>
      </c>
      <c r="K14830" t="s">
        <v>40</v>
      </c>
      <c r="L14830" t="s">
        <v>74</v>
      </c>
      <c r="M14830"/>
      <c r="N14830">
        <v>87.5</v>
      </c>
      <c r="O14830" t="s">
        <v>25293</v>
      </c>
      <c r="P14830" t="s">
        <v>14841</v>
      </c>
    </row>
    <row r="14831" spans="1:16" x14ac:dyDescent="0.35">
      <c r="A14831" t="s">
        <v>1</v>
      </c>
      <c r="B14831" t="s">
        <v>26464</v>
      </c>
      <c r="C14831" t="s">
        <v>40</v>
      </c>
      <c r="D14831" t="s">
        <v>4526</v>
      </c>
      <c r="E14831" t="s">
        <v>59</v>
      </c>
      <c r="F14831" t="b">
        <v>0</v>
      </c>
      <c r="G14831" t="s">
        <v>40</v>
      </c>
      <c r="H14831" s="1">
        <v>46182.631736111107</v>
      </c>
      <c r="I14831" t="b">
        <v>0</v>
      </c>
      <c r="J14831" t="b">
        <v>0</v>
      </c>
      <c r="K14831" t="s">
        <v>40</v>
      </c>
      <c r="L14831" t="s">
        <v>60</v>
      </c>
      <c r="M14831">
        <v>50000</v>
      </c>
      <c r="N14831"/>
      <c r="O14831" t="s">
        <v>14150</v>
      </c>
      <c r="P14831" t="s">
        <v>714</v>
      </c>
    </row>
    <row r="14832" spans="1:16" x14ac:dyDescent="0.35">
      <c r="A14832" t="s">
        <v>0</v>
      </c>
      <c r="B14832" t="s">
        <v>0</v>
      </c>
      <c r="C14832" t="s">
        <v>20669</v>
      </c>
      <c r="D14832" t="s">
        <v>4346</v>
      </c>
      <c r="E14832" t="s">
        <v>59</v>
      </c>
      <c r="F14832" t="b">
        <v>0</v>
      </c>
      <c r="G14832" t="s">
        <v>68</v>
      </c>
      <c r="H14832" s="1">
        <v>46182.667708333327</v>
      </c>
      <c r="I14832" t="b">
        <v>0</v>
      </c>
      <c r="J14832" t="b">
        <v>1</v>
      </c>
      <c r="K14832" t="s">
        <v>41</v>
      </c>
      <c r="L14832" t="s">
        <v>60</v>
      </c>
      <c r="M14832">
        <v>60000</v>
      </c>
      <c r="N14832"/>
      <c r="O14832" t="s">
        <v>22064</v>
      </c>
      <c r="P14832" t="s">
        <v>11488</v>
      </c>
    </row>
    <row r="14833" spans="1:16" x14ac:dyDescent="0.35">
      <c r="A14833" t="s">
        <v>1</v>
      </c>
      <c r="B14833" t="s">
        <v>694</v>
      </c>
      <c r="C14833" t="s">
        <v>396</v>
      </c>
      <c r="D14833" t="s">
        <v>4526</v>
      </c>
      <c r="E14833" t="s">
        <v>88</v>
      </c>
      <c r="F14833" t="b">
        <v>0</v>
      </c>
      <c r="G14833" t="s">
        <v>68</v>
      </c>
      <c r="H14833" s="1">
        <v>46182.667754629627</v>
      </c>
      <c r="I14833" t="b">
        <v>1</v>
      </c>
      <c r="J14833" t="b">
        <v>0</v>
      </c>
      <c r="K14833" t="s">
        <v>41</v>
      </c>
      <c r="L14833" t="s">
        <v>74</v>
      </c>
      <c r="M14833"/>
      <c r="N14833">
        <v>90</v>
      </c>
      <c r="O14833" t="s">
        <v>26465</v>
      </c>
      <c r="P14833" t="s">
        <v>1818</v>
      </c>
    </row>
    <row r="14834" spans="1:16" x14ac:dyDescent="0.35">
      <c r="A14834" t="s">
        <v>0</v>
      </c>
      <c r="B14834" t="s">
        <v>228</v>
      </c>
      <c r="C14834" t="s">
        <v>17903</v>
      </c>
      <c r="D14834" t="s">
        <v>4526</v>
      </c>
      <c r="E14834" t="s">
        <v>59</v>
      </c>
      <c r="F14834" t="b">
        <v>0</v>
      </c>
      <c r="G14834" t="s">
        <v>65</v>
      </c>
      <c r="H14834" s="1">
        <v>46182.66783564815</v>
      </c>
      <c r="I14834" t="b">
        <v>0</v>
      </c>
      <c r="J14834" t="b">
        <v>0</v>
      </c>
      <c r="K14834" t="s">
        <v>41</v>
      </c>
      <c r="L14834" t="s">
        <v>60</v>
      </c>
      <c r="M14834">
        <v>110000</v>
      </c>
      <c r="N14834"/>
      <c r="O14834" t="s">
        <v>26466</v>
      </c>
      <c r="P14834" t="s">
        <v>8911</v>
      </c>
    </row>
    <row r="14835" spans="1:16" x14ac:dyDescent="0.35">
      <c r="A14835" t="s">
        <v>7</v>
      </c>
      <c r="B14835" t="s">
        <v>14563</v>
      </c>
      <c r="C14835" t="s">
        <v>76</v>
      </c>
      <c r="D14835" t="s">
        <v>4346</v>
      </c>
      <c r="E14835" t="s">
        <v>59</v>
      </c>
      <c r="F14835" t="b">
        <v>1</v>
      </c>
      <c r="G14835" t="s">
        <v>19</v>
      </c>
      <c r="H14835" s="1">
        <v>46182.668611111112</v>
      </c>
      <c r="I14835" t="b">
        <v>1</v>
      </c>
      <c r="J14835" t="b">
        <v>0</v>
      </c>
      <c r="K14835" t="s">
        <v>19</v>
      </c>
      <c r="L14835" t="s">
        <v>60</v>
      </c>
      <c r="M14835">
        <v>291917.53499999997</v>
      </c>
      <c r="N14835"/>
      <c r="O14835" t="s">
        <v>26467</v>
      </c>
      <c r="P14835" t="s">
        <v>2175</v>
      </c>
    </row>
    <row r="14836" spans="1:16" x14ac:dyDescent="0.35">
      <c r="A14836" t="s">
        <v>0</v>
      </c>
      <c r="B14836" t="s">
        <v>16122</v>
      </c>
      <c r="C14836" t="s">
        <v>6315</v>
      </c>
      <c r="D14836" t="s">
        <v>4526</v>
      </c>
      <c r="E14836" t="s">
        <v>59</v>
      </c>
      <c r="F14836" t="b">
        <v>0</v>
      </c>
      <c r="G14836" t="s">
        <v>40</v>
      </c>
      <c r="H14836" s="1">
        <v>46182.669432870367</v>
      </c>
      <c r="I14836" t="b">
        <v>0</v>
      </c>
      <c r="J14836" t="b">
        <v>0</v>
      </c>
      <c r="K14836" t="s">
        <v>40</v>
      </c>
      <c r="L14836" t="s">
        <v>60</v>
      </c>
      <c r="M14836">
        <v>34000</v>
      </c>
      <c r="N14836"/>
      <c r="O14836" t="s">
        <v>16123</v>
      </c>
      <c r="P14836" t="s">
        <v>19481</v>
      </c>
    </row>
    <row r="14837" spans="1:16" x14ac:dyDescent="0.35">
      <c r="A14837" t="s">
        <v>0</v>
      </c>
      <c r="B14837" t="s">
        <v>1100</v>
      </c>
      <c r="C14837" t="s">
        <v>26468</v>
      </c>
      <c r="D14837" t="s">
        <v>4599</v>
      </c>
      <c r="E14837" t="s">
        <v>59</v>
      </c>
      <c r="F14837" t="b">
        <v>0</v>
      </c>
      <c r="G14837" t="s">
        <v>40</v>
      </c>
      <c r="H14837" s="1">
        <v>46182.66946759259</v>
      </c>
      <c r="I14837" t="b">
        <v>1</v>
      </c>
      <c r="J14837" t="b">
        <v>0</v>
      </c>
      <c r="K14837" t="s">
        <v>40</v>
      </c>
      <c r="L14837" t="s">
        <v>60</v>
      </c>
      <c r="M14837">
        <v>60000</v>
      </c>
      <c r="N14837"/>
      <c r="O14837" t="s">
        <v>26469</v>
      </c>
      <c r="P14837" t="s">
        <v>875</v>
      </c>
    </row>
    <row r="14838" spans="1:16" x14ac:dyDescent="0.35">
      <c r="A14838" t="s">
        <v>0</v>
      </c>
      <c r="B14838" t="s">
        <v>26470</v>
      </c>
      <c r="C14838" t="s">
        <v>41</v>
      </c>
      <c r="D14838" t="s">
        <v>4526</v>
      </c>
      <c r="E14838" t="s">
        <v>621</v>
      </c>
      <c r="F14838" t="b">
        <v>0</v>
      </c>
      <c r="G14838" t="s">
        <v>41</v>
      </c>
      <c r="H14838" s="1">
        <v>46182.66946759259</v>
      </c>
      <c r="I14838" t="b">
        <v>0</v>
      </c>
      <c r="J14838" t="b">
        <v>0</v>
      </c>
      <c r="K14838" t="s">
        <v>41</v>
      </c>
      <c r="L14838" t="s">
        <v>74</v>
      </c>
      <c r="M14838"/>
      <c r="N14838">
        <v>30</v>
      </c>
      <c r="O14838" t="s">
        <v>26471</v>
      </c>
      <c r="P14838" t="s">
        <v>3201</v>
      </c>
    </row>
    <row r="14839" spans="1:16" x14ac:dyDescent="0.35">
      <c r="A14839" t="s">
        <v>6</v>
      </c>
      <c r="B14839" t="s">
        <v>2570</v>
      </c>
      <c r="C14839" t="s">
        <v>164</v>
      </c>
      <c r="D14839" t="s">
        <v>4756</v>
      </c>
      <c r="E14839" t="s">
        <v>59</v>
      </c>
      <c r="F14839" t="b">
        <v>0</v>
      </c>
      <c r="G14839" t="s">
        <v>65</v>
      </c>
      <c r="H14839" s="1">
        <v>46182.669675925928</v>
      </c>
      <c r="I14839" t="b">
        <v>0</v>
      </c>
      <c r="J14839" t="b">
        <v>0</v>
      </c>
      <c r="K14839" t="s">
        <v>41</v>
      </c>
      <c r="L14839" t="s">
        <v>60</v>
      </c>
      <c r="M14839">
        <v>120000</v>
      </c>
      <c r="N14839"/>
      <c r="O14839" t="s">
        <v>772</v>
      </c>
      <c r="P14839" t="s">
        <v>713</v>
      </c>
    </row>
    <row r="14840" spans="1:16" x14ac:dyDescent="0.35">
      <c r="A14840" t="s">
        <v>2</v>
      </c>
      <c r="B14840" t="s">
        <v>3800</v>
      </c>
      <c r="C14840" t="s">
        <v>335</v>
      </c>
      <c r="D14840" t="s">
        <v>4526</v>
      </c>
      <c r="E14840" t="s">
        <v>59</v>
      </c>
      <c r="F14840" t="b">
        <v>0</v>
      </c>
      <c r="G14840" t="s">
        <v>65</v>
      </c>
      <c r="H14840" s="1">
        <v>46182.669675925928</v>
      </c>
      <c r="I14840" t="b">
        <v>0</v>
      </c>
      <c r="J14840" t="b">
        <v>0</v>
      </c>
      <c r="K14840" t="s">
        <v>41</v>
      </c>
      <c r="L14840" t="s">
        <v>74</v>
      </c>
      <c r="M14840"/>
      <c r="N14840">
        <v>65</v>
      </c>
      <c r="O14840" t="s">
        <v>3998</v>
      </c>
      <c r="P14840" t="s">
        <v>146</v>
      </c>
    </row>
    <row r="14841" spans="1:16" x14ac:dyDescent="0.35">
      <c r="A14841" t="s">
        <v>2</v>
      </c>
      <c r="B14841" t="s">
        <v>26472</v>
      </c>
      <c r="C14841" t="s">
        <v>40</v>
      </c>
      <c r="D14841" t="s">
        <v>4526</v>
      </c>
      <c r="E14841" t="s">
        <v>59</v>
      </c>
      <c r="F14841" t="b">
        <v>0</v>
      </c>
      <c r="G14841" t="s">
        <v>40</v>
      </c>
      <c r="H14841" s="1">
        <v>46182.671111111107</v>
      </c>
      <c r="I14841" t="b">
        <v>0</v>
      </c>
      <c r="J14841" t="b">
        <v>0</v>
      </c>
      <c r="K14841" t="s">
        <v>40</v>
      </c>
      <c r="L14841" t="s">
        <v>60</v>
      </c>
      <c r="M14841">
        <v>42500</v>
      </c>
      <c r="N14841"/>
      <c r="O14841" t="s">
        <v>16763</v>
      </c>
      <c r="P14841" t="s">
        <v>85</v>
      </c>
    </row>
    <row r="14842" spans="1:16" x14ac:dyDescent="0.35">
      <c r="A14842" t="s">
        <v>1</v>
      </c>
      <c r="B14842" t="s">
        <v>2564</v>
      </c>
      <c r="C14842" t="s">
        <v>41</v>
      </c>
      <c r="D14842" t="s">
        <v>4526</v>
      </c>
      <c r="E14842" t="s">
        <v>88</v>
      </c>
      <c r="F14842" t="b">
        <v>0</v>
      </c>
      <c r="G14842" t="s">
        <v>68</v>
      </c>
      <c r="H14842" s="1">
        <v>46182.671273148153</v>
      </c>
      <c r="I14842" t="b">
        <v>0</v>
      </c>
      <c r="J14842" t="b">
        <v>0</v>
      </c>
      <c r="K14842" t="s">
        <v>41</v>
      </c>
      <c r="L14842" t="s">
        <v>74</v>
      </c>
      <c r="M14842"/>
      <c r="N14842">
        <v>63.5</v>
      </c>
      <c r="O14842" t="s">
        <v>111</v>
      </c>
      <c r="P14842" t="s">
        <v>1227</v>
      </c>
    </row>
    <row r="14843" spans="1:16" x14ac:dyDescent="0.35">
      <c r="A14843" t="s">
        <v>1</v>
      </c>
      <c r="B14843" t="s">
        <v>26473</v>
      </c>
      <c r="C14843" t="s">
        <v>500</v>
      </c>
      <c r="D14843" t="s">
        <v>4346</v>
      </c>
      <c r="E14843" t="s">
        <v>88</v>
      </c>
      <c r="F14843" t="b">
        <v>0</v>
      </c>
      <c r="G14843" t="s">
        <v>13</v>
      </c>
      <c r="H14843" s="1">
        <v>46182.671956018523</v>
      </c>
      <c r="I14843" t="b">
        <v>1</v>
      </c>
      <c r="J14843" t="b">
        <v>0</v>
      </c>
      <c r="K14843" t="s">
        <v>13</v>
      </c>
      <c r="L14843" t="s">
        <v>74</v>
      </c>
      <c r="M14843"/>
      <c r="N14843">
        <v>61.25</v>
      </c>
      <c r="O14843" t="s">
        <v>2027</v>
      </c>
      <c r="P14843" t="s">
        <v>26474</v>
      </c>
    </row>
    <row r="14844" spans="1:16" x14ac:dyDescent="0.35">
      <c r="A14844" t="s">
        <v>1</v>
      </c>
      <c r="B14844" t="s">
        <v>26475</v>
      </c>
      <c r="C14844" t="s">
        <v>76</v>
      </c>
      <c r="D14844" t="s">
        <v>4526</v>
      </c>
      <c r="E14844" t="s">
        <v>88</v>
      </c>
      <c r="F14844" t="b">
        <v>1</v>
      </c>
      <c r="G14844" t="s">
        <v>40</v>
      </c>
      <c r="H14844" s="1">
        <v>46182.673425925917</v>
      </c>
      <c r="I14844" t="b">
        <v>0</v>
      </c>
      <c r="J14844" t="b">
        <v>0</v>
      </c>
      <c r="K14844" t="s">
        <v>40</v>
      </c>
      <c r="L14844" t="s">
        <v>74</v>
      </c>
      <c r="M14844"/>
      <c r="N14844">
        <v>62.5</v>
      </c>
      <c r="O14844" t="s">
        <v>25965</v>
      </c>
      <c r="P14844" t="s">
        <v>2007</v>
      </c>
    </row>
    <row r="14845" spans="1:16" x14ac:dyDescent="0.35">
      <c r="A14845" t="s">
        <v>6</v>
      </c>
      <c r="B14845" t="s">
        <v>26476</v>
      </c>
      <c r="C14845" t="s">
        <v>40</v>
      </c>
      <c r="D14845" t="s">
        <v>4526</v>
      </c>
      <c r="E14845" t="s">
        <v>59</v>
      </c>
      <c r="F14845" t="b">
        <v>0</v>
      </c>
      <c r="G14845" t="s">
        <v>40</v>
      </c>
      <c r="H14845" s="1">
        <v>46182.673425925917</v>
      </c>
      <c r="I14845" t="b">
        <v>1</v>
      </c>
      <c r="J14845" t="b">
        <v>0</v>
      </c>
      <c r="K14845" t="s">
        <v>40</v>
      </c>
      <c r="L14845" t="s">
        <v>60</v>
      </c>
      <c r="M14845">
        <v>80000</v>
      </c>
      <c r="N14845"/>
      <c r="O14845" t="s">
        <v>312</v>
      </c>
      <c r="P14845" t="s">
        <v>2288</v>
      </c>
    </row>
    <row r="14846" spans="1:16" x14ac:dyDescent="0.35">
      <c r="A14846" t="s">
        <v>0</v>
      </c>
      <c r="B14846" t="s">
        <v>26477</v>
      </c>
      <c r="C14846" t="s">
        <v>592</v>
      </c>
      <c r="D14846" t="s">
        <v>2360</v>
      </c>
      <c r="E14846" t="s">
        <v>59</v>
      </c>
      <c r="F14846" t="b">
        <v>0</v>
      </c>
      <c r="G14846" t="s">
        <v>73</v>
      </c>
      <c r="H14846" s="1">
        <v>46182.709432870368</v>
      </c>
      <c r="I14846" t="b">
        <v>0</v>
      </c>
      <c r="J14846" t="b">
        <v>1</v>
      </c>
      <c r="K14846" t="s">
        <v>41</v>
      </c>
      <c r="L14846" t="s">
        <v>74</v>
      </c>
      <c r="M14846"/>
      <c r="N14846">
        <v>31.504999999999999</v>
      </c>
      <c r="O14846" t="s">
        <v>593</v>
      </c>
    </row>
    <row r="14847" spans="1:16" x14ac:dyDescent="0.35">
      <c r="A14847" t="s">
        <v>6</v>
      </c>
      <c r="B14847" t="s">
        <v>26478</v>
      </c>
      <c r="C14847" t="s">
        <v>165</v>
      </c>
      <c r="D14847" t="s">
        <v>4526</v>
      </c>
      <c r="E14847" t="s">
        <v>59</v>
      </c>
      <c r="F14847" t="b">
        <v>0</v>
      </c>
      <c r="G14847" t="s">
        <v>73</v>
      </c>
      <c r="H14847" s="1">
        <v>46182.709432870368</v>
      </c>
      <c r="I14847" t="b">
        <v>0</v>
      </c>
      <c r="J14847" t="b">
        <v>1</v>
      </c>
      <c r="K14847" t="s">
        <v>41</v>
      </c>
      <c r="L14847" t="s">
        <v>60</v>
      </c>
      <c r="M14847">
        <v>250500</v>
      </c>
      <c r="N14847"/>
      <c r="O14847" t="s">
        <v>1155</v>
      </c>
    </row>
    <row r="14848" spans="1:16" x14ac:dyDescent="0.35">
      <c r="A14848" t="s">
        <v>3</v>
      </c>
      <c r="B14848" t="s">
        <v>26479</v>
      </c>
      <c r="C14848" t="s">
        <v>320</v>
      </c>
      <c r="D14848" t="s">
        <v>4526</v>
      </c>
      <c r="E14848" t="s">
        <v>88</v>
      </c>
      <c r="F14848" t="b">
        <v>0</v>
      </c>
      <c r="G14848" t="s">
        <v>73</v>
      </c>
      <c r="H14848" s="1">
        <v>46182.709444444437</v>
      </c>
      <c r="I14848" t="b">
        <v>0</v>
      </c>
      <c r="J14848" t="b">
        <v>1</v>
      </c>
      <c r="K14848" t="s">
        <v>41</v>
      </c>
      <c r="L14848" t="s">
        <v>74</v>
      </c>
      <c r="M14848"/>
      <c r="N14848">
        <v>61.5</v>
      </c>
      <c r="O14848" t="s">
        <v>403</v>
      </c>
      <c r="P14848" t="s">
        <v>3891</v>
      </c>
    </row>
    <row r="14849" spans="1:16" x14ac:dyDescent="0.35">
      <c r="A14849" t="s">
        <v>0</v>
      </c>
      <c r="B14849" t="s">
        <v>0</v>
      </c>
      <c r="C14849" t="s">
        <v>26480</v>
      </c>
      <c r="D14849" t="s">
        <v>24507</v>
      </c>
      <c r="E14849" t="s">
        <v>59</v>
      </c>
      <c r="F14849" t="b">
        <v>0</v>
      </c>
      <c r="G14849" t="s">
        <v>40</v>
      </c>
      <c r="H14849" s="1">
        <v>46182.711099537039</v>
      </c>
      <c r="I14849" t="b">
        <v>1</v>
      </c>
      <c r="J14849" t="b">
        <v>0</v>
      </c>
      <c r="K14849" t="s">
        <v>40</v>
      </c>
      <c r="L14849" t="s">
        <v>60</v>
      </c>
      <c r="M14849">
        <v>45500</v>
      </c>
      <c r="N14849"/>
      <c r="O14849" t="s">
        <v>26481</v>
      </c>
      <c r="P14849" t="s">
        <v>10248</v>
      </c>
    </row>
    <row r="14850" spans="1:16" x14ac:dyDescent="0.35">
      <c r="A14850" t="s">
        <v>2</v>
      </c>
      <c r="B14850" t="s">
        <v>158</v>
      </c>
      <c r="C14850" t="s">
        <v>616</v>
      </c>
      <c r="D14850" t="s">
        <v>4346</v>
      </c>
      <c r="E14850" t="s">
        <v>59</v>
      </c>
      <c r="F14850" t="b">
        <v>0</v>
      </c>
      <c r="G14850" t="s">
        <v>73</v>
      </c>
      <c r="H14850" s="1">
        <v>46182.711284722223</v>
      </c>
      <c r="I14850" t="b">
        <v>0</v>
      </c>
      <c r="J14850" t="b">
        <v>1</v>
      </c>
      <c r="K14850" t="s">
        <v>41</v>
      </c>
      <c r="L14850" t="s">
        <v>60</v>
      </c>
      <c r="M14850">
        <v>169000</v>
      </c>
      <c r="N14850"/>
      <c r="O14850" t="s">
        <v>3716</v>
      </c>
      <c r="P14850" t="s">
        <v>26482</v>
      </c>
    </row>
    <row r="14851" spans="1:16" x14ac:dyDescent="0.35">
      <c r="A14851" t="s">
        <v>1</v>
      </c>
      <c r="B14851" t="s">
        <v>2301</v>
      </c>
      <c r="C14851" t="s">
        <v>25557</v>
      </c>
      <c r="D14851" t="s">
        <v>4526</v>
      </c>
      <c r="E14851" t="s">
        <v>59</v>
      </c>
      <c r="F14851" t="b">
        <v>0</v>
      </c>
      <c r="G14851" t="s">
        <v>65</v>
      </c>
      <c r="H14851" s="1">
        <v>46182.713263888887</v>
      </c>
      <c r="I14851" t="b">
        <v>0</v>
      </c>
      <c r="J14851" t="b">
        <v>0</v>
      </c>
      <c r="K14851" t="s">
        <v>41</v>
      </c>
      <c r="L14851" t="s">
        <v>60</v>
      </c>
      <c r="M14851">
        <v>90000</v>
      </c>
      <c r="N14851"/>
      <c r="O14851" t="s">
        <v>2307</v>
      </c>
      <c r="P14851" t="s">
        <v>25558</v>
      </c>
    </row>
    <row r="14852" spans="1:16" x14ac:dyDescent="0.35">
      <c r="A14852" t="s">
        <v>1</v>
      </c>
      <c r="B14852" t="s">
        <v>26483</v>
      </c>
      <c r="C14852" t="s">
        <v>2649</v>
      </c>
      <c r="D14852" t="s">
        <v>4346</v>
      </c>
      <c r="E14852" t="s">
        <v>59</v>
      </c>
      <c r="F14852" t="b">
        <v>0</v>
      </c>
      <c r="G14852" t="s">
        <v>39</v>
      </c>
      <c r="H14852" s="1">
        <v>46182.714942129627</v>
      </c>
      <c r="I14852" t="b">
        <v>0</v>
      </c>
      <c r="J14852" t="b">
        <v>0</v>
      </c>
      <c r="K14852" t="s">
        <v>39</v>
      </c>
      <c r="L14852" t="s">
        <v>74</v>
      </c>
      <c r="M14852"/>
      <c r="N14852">
        <v>5000</v>
      </c>
      <c r="O14852" t="s">
        <v>26484</v>
      </c>
    </row>
    <row r="14853" spans="1:16" x14ac:dyDescent="0.35">
      <c r="A14853" t="s">
        <v>0</v>
      </c>
      <c r="B14853" t="s">
        <v>26485</v>
      </c>
      <c r="C14853" t="s">
        <v>172</v>
      </c>
      <c r="D14853" t="s">
        <v>2360</v>
      </c>
      <c r="E14853" t="s">
        <v>59</v>
      </c>
      <c r="F14853" t="b">
        <v>0</v>
      </c>
      <c r="G14853" t="s">
        <v>68</v>
      </c>
      <c r="H14853" s="1">
        <v>46182.75104166667</v>
      </c>
      <c r="I14853" t="b">
        <v>0</v>
      </c>
      <c r="J14853" t="b">
        <v>0</v>
      </c>
      <c r="K14853" t="s">
        <v>41</v>
      </c>
      <c r="L14853" t="s">
        <v>74</v>
      </c>
      <c r="M14853"/>
      <c r="N14853">
        <v>42.5</v>
      </c>
      <c r="O14853" t="s">
        <v>11172</v>
      </c>
      <c r="P14853" t="s">
        <v>26486</v>
      </c>
    </row>
    <row r="14854" spans="1:16" x14ac:dyDescent="0.35">
      <c r="A14854" t="s">
        <v>0</v>
      </c>
      <c r="B14854" t="s">
        <v>26487</v>
      </c>
      <c r="C14854" t="s">
        <v>190</v>
      </c>
      <c r="D14854" t="s">
        <v>4526</v>
      </c>
      <c r="E14854" t="s">
        <v>59</v>
      </c>
      <c r="F14854" t="b">
        <v>0</v>
      </c>
      <c r="G14854" t="s">
        <v>73</v>
      </c>
      <c r="H14854" s="1">
        <v>46182.75104166667</v>
      </c>
      <c r="I14854" t="b">
        <v>0</v>
      </c>
      <c r="J14854" t="b">
        <v>1</v>
      </c>
      <c r="K14854" t="s">
        <v>41</v>
      </c>
      <c r="L14854" t="s">
        <v>60</v>
      </c>
      <c r="M14854">
        <v>90000</v>
      </c>
      <c r="N14854"/>
      <c r="O14854" t="s">
        <v>1876</v>
      </c>
      <c r="P14854" t="s">
        <v>26488</v>
      </c>
    </row>
    <row r="14855" spans="1:16" x14ac:dyDescent="0.35">
      <c r="A14855" t="s">
        <v>0</v>
      </c>
      <c r="B14855" t="s">
        <v>26489</v>
      </c>
      <c r="C14855" t="s">
        <v>172</v>
      </c>
      <c r="D14855" t="s">
        <v>2360</v>
      </c>
      <c r="E14855" t="s">
        <v>59</v>
      </c>
      <c r="F14855" t="b">
        <v>0</v>
      </c>
      <c r="G14855" t="s">
        <v>68</v>
      </c>
      <c r="H14855" s="1">
        <v>46182.751064814824</v>
      </c>
      <c r="I14855" t="b">
        <v>0</v>
      </c>
      <c r="J14855" t="b">
        <v>1</v>
      </c>
      <c r="K14855" t="s">
        <v>41</v>
      </c>
      <c r="L14855" t="s">
        <v>60</v>
      </c>
      <c r="M14855">
        <v>104859</v>
      </c>
      <c r="N14855"/>
      <c r="O14855" t="s">
        <v>26490</v>
      </c>
      <c r="P14855" t="s">
        <v>26491</v>
      </c>
    </row>
    <row r="14856" spans="1:16" x14ac:dyDescent="0.35">
      <c r="A14856" t="s">
        <v>0</v>
      </c>
      <c r="B14856" t="s">
        <v>1006</v>
      </c>
      <c r="C14856" t="s">
        <v>26492</v>
      </c>
      <c r="D14856" t="s">
        <v>17626</v>
      </c>
      <c r="E14856" t="s">
        <v>59</v>
      </c>
      <c r="F14856" t="b">
        <v>0</v>
      </c>
      <c r="G14856" t="s">
        <v>65</v>
      </c>
      <c r="H14856" s="1">
        <v>46182.751087962963</v>
      </c>
      <c r="I14856" t="b">
        <v>0</v>
      </c>
      <c r="J14856" t="b">
        <v>0</v>
      </c>
      <c r="K14856" t="s">
        <v>41</v>
      </c>
      <c r="L14856" t="s">
        <v>60</v>
      </c>
      <c r="M14856">
        <v>51950</v>
      </c>
      <c r="N14856"/>
      <c r="O14856" t="s">
        <v>26493</v>
      </c>
      <c r="P14856" t="s">
        <v>26494</v>
      </c>
    </row>
    <row r="14857" spans="1:16" x14ac:dyDescent="0.35">
      <c r="A14857" t="s">
        <v>3</v>
      </c>
      <c r="B14857" t="s">
        <v>26495</v>
      </c>
      <c r="C14857" t="s">
        <v>162</v>
      </c>
      <c r="D14857" t="s">
        <v>17626</v>
      </c>
      <c r="E14857" t="s">
        <v>59</v>
      </c>
      <c r="F14857" t="b">
        <v>0</v>
      </c>
      <c r="G14857" t="s">
        <v>73</v>
      </c>
      <c r="H14857" s="1">
        <v>46182.751087962963</v>
      </c>
      <c r="I14857" t="b">
        <v>0</v>
      </c>
      <c r="J14857" t="b">
        <v>1</v>
      </c>
      <c r="K14857" t="s">
        <v>41</v>
      </c>
      <c r="L14857" t="s">
        <v>60</v>
      </c>
      <c r="M14857">
        <v>102150</v>
      </c>
      <c r="N14857"/>
      <c r="O14857" t="s">
        <v>1197</v>
      </c>
      <c r="P14857" t="s">
        <v>2290</v>
      </c>
    </row>
    <row r="14858" spans="1:16" x14ac:dyDescent="0.35">
      <c r="A14858" t="s">
        <v>0</v>
      </c>
      <c r="B14858" t="s">
        <v>26496</v>
      </c>
      <c r="C14858" t="s">
        <v>574</v>
      </c>
      <c r="D14858" t="s">
        <v>4526</v>
      </c>
      <c r="E14858" t="s">
        <v>59</v>
      </c>
      <c r="F14858" t="b">
        <v>0</v>
      </c>
      <c r="G14858" t="s">
        <v>41</v>
      </c>
      <c r="H14858" s="1">
        <v>46182.752800925933</v>
      </c>
      <c r="I14858" t="b">
        <v>0</v>
      </c>
      <c r="J14858" t="b">
        <v>1</v>
      </c>
      <c r="K14858" t="s">
        <v>41</v>
      </c>
      <c r="L14858" t="s">
        <v>60</v>
      </c>
      <c r="M14858">
        <v>109500</v>
      </c>
      <c r="N14858"/>
      <c r="O14858" t="s">
        <v>26497</v>
      </c>
      <c r="P14858" t="s">
        <v>219</v>
      </c>
    </row>
    <row r="14859" spans="1:16" x14ac:dyDescent="0.35">
      <c r="A14859" t="s">
        <v>6</v>
      </c>
      <c r="B14859" t="s">
        <v>26498</v>
      </c>
      <c r="C14859" t="s">
        <v>76</v>
      </c>
      <c r="D14859" t="s">
        <v>4526</v>
      </c>
      <c r="E14859" t="s">
        <v>88</v>
      </c>
      <c r="F14859" t="b">
        <v>1</v>
      </c>
      <c r="G14859" t="s">
        <v>68</v>
      </c>
      <c r="H14859" s="1">
        <v>46182.752893518518</v>
      </c>
      <c r="I14859" t="b">
        <v>0</v>
      </c>
      <c r="J14859" t="b">
        <v>1</v>
      </c>
      <c r="K14859" t="s">
        <v>41</v>
      </c>
      <c r="L14859" t="s">
        <v>74</v>
      </c>
      <c r="M14859"/>
      <c r="N14859">
        <v>97.5</v>
      </c>
      <c r="O14859" t="s">
        <v>482</v>
      </c>
      <c r="P14859" t="s">
        <v>26499</v>
      </c>
    </row>
    <row r="14860" spans="1:16" x14ac:dyDescent="0.35">
      <c r="A14860" t="s">
        <v>1</v>
      </c>
      <c r="B14860" t="s">
        <v>1</v>
      </c>
      <c r="C14860" t="s">
        <v>2840</v>
      </c>
      <c r="D14860" t="s">
        <v>4526</v>
      </c>
      <c r="E14860" t="s">
        <v>59</v>
      </c>
      <c r="F14860" t="b">
        <v>0</v>
      </c>
      <c r="G14860" t="s">
        <v>77</v>
      </c>
      <c r="H14860" s="1">
        <v>46182.754652777781</v>
      </c>
      <c r="I14860" t="b">
        <v>0</v>
      </c>
      <c r="J14860" t="b">
        <v>0</v>
      </c>
      <c r="K14860" t="s">
        <v>41</v>
      </c>
      <c r="L14860" t="s">
        <v>60</v>
      </c>
      <c r="M14860">
        <v>100000</v>
      </c>
      <c r="N14860"/>
      <c r="O14860" t="s">
        <v>5361</v>
      </c>
      <c r="P14860" t="s">
        <v>26500</v>
      </c>
    </row>
    <row r="14861" spans="1:16" x14ac:dyDescent="0.35">
      <c r="A14861" t="s">
        <v>0</v>
      </c>
      <c r="B14861" t="s">
        <v>1242</v>
      </c>
      <c r="C14861" t="s">
        <v>491</v>
      </c>
      <c r="D14861" t="s">
        <v>4526</v>
      </c>
      <c r="E14861" t="s">
        <v>59</v>
      </c>
      <c r="F14861" t="b">
        <v>0</v>
      </c>
      <c r="G14861" t="s">
        <v>65</v>
      </c>
      <c r="H14861" s="1">
        <v>46182.792766203696</v>
      </c>
      <c r="I14861" t="b">
        <v>0</v>
      </c>
      <c r="J14861" t="b">
        <v>0</v>
      </c>
      <c r="K14861" t="s">
        <v>41</v>
      </c>
      <c r="L14861" t="s">
        <v>74</v>
      </c>
      <c r="M14861"/>
      <c r="N14861">
        <v>42.5</v>
      </c>
      <c r="O14861" t="s">
        <v>611</v>
      </c>
      <c r="P14861" t="s">
        <v>233</v>
      </c>
    </row>
    <row r="14862" spans="1:16" x14ac:dyDescent="0.35">
      <c r="A14862" t="s">
        <v>3</v>
      </c>
      <c r="B14862" t="s">
        <v>26501</v>
      </c>
      <c r="C14862" t="s">
        <v>545</v>
      </c>
      <c r="D14862" t="s">
        <v>4526</v>
      </c>
      <c r="E14862" t="s">
        <v>88</v>
      </c>
      <c r="F14862" t="b">
        <v>0</v>
      </c>
      <c r="G14862" t="s">
        <v>77</v>
      </c>
      <c r="H14862" s="1">
        <v>46182.792962962973</v>
      </c>
      <c r="I14862" t="b">
        <v>0</v>
      </c>
      <c r="J14862" t="b">
        <v>0</v>
      </c>
      <c r="K14862" t="s">
        <v>41</v>
      </c>
      <c r="L14862" t="s">
        <v>74</v>
      </c>
      <c r="M14862"/>
      <c r="N14862">
        <v>29.5</v>
      </c>
      <c r="O14862" t="s">
        <v>5092</v>
      </c>
      <c r="P14862" t="s">
        <v>1759</v>
      </c>
    </row>
    <row r="14863" spans="1:16" x14ac:dyDescent="0.35">
      <c r="A14863" t="s">
        <v>3</v>
      </c>
      <c r="B14863" t="s">
        <v>26502</v>
      </c>
      <c r="C14863" t="s">
        <v>76</v>
      </c>
      <c r="D14863" t="s">
        <v>141</v>
      </c>
      <c r="E14863" t="s">
        <v>88</v>
      </c>
      <c r="F14863" t="b">
        <v>1</v>
      </c>
      <c r="G14863" t="s">
        <v>41</v>
      </c>
      <c r="H14863" s="1">
        <v>46182.794502314813</v>
      </c>
      <c r="I14863" t="b">
        <v>0</v>
      </c>
      <c r="J14863" t="b">
        <v>0</v>
      </c>
      <c r="K14863" t="s">
        <v>41</v>
      </c>
      <c r="L14863" t="s">
        <v>74</v>
      </c>
      <c r="M14863"/>
      <c r="N14863">
        <v>47.5</v>
      </c>
      <c r="O14863" t="s">
        <v>141</v>
      </c>
    </row>
    <row r="14864" spans="1:16" x14ac:dyDescent="0.35">
      <c r="A14864" t="s">
        <v>0</v>
      </c>
      <c r="B14864" t="s">
        <v>17402</v>
      </c>
      <c r="C14864" t="s">
        <v>237</v>
      </c>
      <c r="D14864" t="s">
        <v>4526</v>
      </c>
      <c r="E14864" t="s">
        <v>59</v>
      </c>
      <c r="F14864" t="b">
        <v>0</v>
      </c>
      <c r="G14864" t="s">
        <v>89</v>
      </c>
      <c r="H14864" s="1">
        <v>46182.794548611113</v>
      </c>
      <c r="I14864" t="b">
        <v>0</v>
      </c>
      <c r="J14864" t="b">
        <v>0</v>
      </c>
      <c r="K14864" t="s">
        <v>41</v>
      </c>
      <c r="L14864" t="s">
        <v>60</v>
      </c>
      <c r="M14864">
        <v>400000</v>
      </c>
      <c r="N14864"/>
      <c r="O14864" t="s">
        <v>534</v>
      </c>
      <c r="P14864" t="s">
        <v>1929</v>
      </c>
    </row>
    <row r="14865" spans="1:16" x14ac:dyDescent="0.35">
      <c r="A14865" t="s">
        <v>6</v>
      </c>
      <c r="B14865" t="s">
        <v>26503</v>
      </c>
      <c r="C14865" t="s">
        <v>76</v>
      </c>
      <c r="D14865" t="s">
        <v>4346</v>
      </c>
      <c r="E14865" t="s">
        <v>88</v>
      </c>
      <c r="F14865" t="b">
        <v>1</v>
      </c>
      <c r="G14865" t="s">
        <v>77</v>
      </c>
      <c r="H14865" s="1">
        <v>46182.794548611113</v>
      </c>
      <c r="I14865" t="b">
        <v>0</v>
      </c>
      <c r="J14865" t="b">
        <v>0</v>
      </c>
      <c r="K14865" t="s">
        <v>41</v>
      </c>
      <c r="L14865" t="s">
        <v>74</v>
      </c>
      <c r="M14865"/>
      <c r="N14865">
        <v>80</v>
      </c>
      <c r="O14865" t="s">
        <v>1672</v>
      </c>
      <c r="P14865" t="s">
        <v>85</v>
      </c>
    </row>
    <row r="14866" spans="1:16" x14ac:dyDescent="0.35">
      <c r="A14866" t="s">
        <v>5</v>
      </c>
      <c r="B14866" t="s">
        <v>26504</v>
      </c>
      <c r="C14866" t="s">
        <v>1004</v>
      </c>
      <c r="D14866" t="s">
        <v>4526</v>
      </c>
      <c r="E14866" t="s">
        <v>59</v>
      </c>
      <c r="F14866" t="b">
        <v>0</v>
      </c>
      <c r="G14866" t="s">
        <v>68</v>
      </c>
      <c r="H14866" s="1">
        <v>46182.796261574083</v>
      </c>
      <c r="I14866" t="b">
        <v>1</v>
      </c>
      <c r="J14866" t="b">
        <v>1</v>
      </c>
      <c r="K14866" t="s">
        <v>41</v>
      </c>
      <c r="L14866" t="s">
        <v>60</v>
      </c>
      <c r="M14866">
        <v>140000</v>
      </c>
      <c r="N14866"/>
      <c r="O14866" t="s">
        <v>562</v>
      </c>
      <c r="P14866" t="s">
        <v>26505</v>
      </c>
    </row>
    <row r="14867" spans="1:16" x14ac:dyDescent="0.35">
      <c r="A14867" t="s">
        <v>1</v>
      </c>
      <c r="B14867" t="s">
        <v>26506</v>
      </c>
      <c r="C14867" t="s">
        <v>26507</v>
      </c>
      <c r="D14867" t="s">
        <v>4526</v>
      </c>
      <c r="E14867" t="s">
        <v>59</v>
      </c>
      <c r="F14867" t="b">
        <v>0</v>
      </c>
      <c r="G14867" t="s">
        <v>89</v>
      </c>
      <c r="H14867" s="1">
        <v>46182.796377314808</v>
      </c>
      <c r="I14867" t="b">
        <v>0</v>
      </c>
      <c r="J14867" t="b">
        <v>0</v>
      </c>
      <c r="K14867" t="s">
        <v>41</v>
      </c>
      <c r="L14867" t="s">
        <v>74</v>
      </c>
      <c r="M14867"/>
      <c r="N14867">
        <v>53.564999999999998</v>
      </c>
      <c r="O14867" t="s">
        <v>26508</v>
      </c>
      <c r="P14867" t="s">
        <v>1841</v>
      </c>
    </row>
    <row r="14868" spans="1:16" x14ac:dyDescent="0.35">
      <c r="A14868" t="s">
        <v>1</v>
      </c>
      <c r="B14868" t="s">
        <v>1</v>
      </c>
      <c r="C14868" t="s">
        <v>2453</v>
      </c>
      <c r="D14868" t="s">
        <v>4526</v>
      </c>
      <c r="E14868" t="s">
        <v>59</v>
      </c>
      <c r="F14868" t="b">
        <v>0</v>
      </c>
      <c r="G14868" t="s">
        <v>68</v>
      </c>
      <c r="H14868" s="1">
        <v>46182.796388888892</v>
      </c>
      <c r="I14868" t="b">
        <v>0</v>
      </c>
      <c r="J14868" t="b">
        <v>0</v>
      </c>
      <c r="K14868" t="s">
        <v>41</v>
      </c>
      <c r="L14868" t="s">
        <v>60</v>
      </c>
      <c r="M14868">
        <v>130000</v>
      </c>
      <c r="N14868"/>
      <c r="O14868" t="s">
        <v>24522</v>
      </c>
      <c r="P14868" t="s">
        <v>24523</v>
      </c>
    </row>
    <row r="14869" spans="1:16" x14ac:dyDescent="0.35">
      <c r="A14869" t="s">
        <v>5</v>
      </c>
      <c r="B14869" t="s">
        <v>26509</v>
      </c>
      <c r="C14869" t="s">
        <v>26507</v>
      </c>
      <c r="D14869" t="s">
        <v>4526</v>
      </c>
      <c r="E14869" t="s">
        <v>59</v>
      </c>
      <c r="F14869" t="b">
        <v>0</v>
      </c>
      <c r="G14869" t="s">
        <v>65</v>
      </c>
      <c r="H14869" s="1">
        <v>46182.79650462963</v>
      </c>
      <c r="I14869" t="b">
        <v>0</v>
      </c>
      <c r="J14869" t="b">
        <v>0</v>
      </c>
      <c r="K14869" t="s">
        <v>41</v>
      </c>
      <c r="L14869" t="s">
        <v>74</v>
      </c>
      <c r="M14869"/>
      <c r="N14869">
        <v>58.615000000000002</v>
      </c>
      <c r="O14869" t="s">
        <v>26508</v>
      </c>
      <c r="P14869" t="s">
        <v>26510</v>
      </c>
    </row>
    <row r="14870" spans="1:16" x14ac:dyDescent="0.35">
      <c r="A14870" t="s">
        <v>1</v>
      </c>
      <c r="B14870" t="s">
        <v>26511</v>
      </c>
      <c r="C14870" t="s">
        <v>26507</v>
      </c>
      <c r="D14870" t="s">
        <v>4526</v>
      </c>
      <c r="E14870" t="s">
        <v>59</v>
      </c>
      <c r="F14870" t="b">
        <v>0</v>
      </c>
      <c r="G14870" t="s">
        <v>68</v>
      </c>
      <c r="H14870" s="1">
        <v>46182.796539351853</v>
      </c>
      <c r="I14870" t="b">
        <v>0</v>
      </c>
      <c r="J14870" t="b">
        <v>0</v>
      </c>
      <c r="K14870" t="s">
        <v>41</v>
      </c>
      <c r="L14870" t="s">
        <v>74</v>
      </c>
      <c r="M14870"/>
      <c r="N14870">
        <v>64.14</v>
      </c>
      <c r="O14870" t="s">
        <v>26508</v>
      </c>
      <c r="P14870" t="s">
        <v>152</v>
      </c>
    </row>
    <row r="14871" spans="1:16" x14ac:dyDescent="0.35">
      <c r="A14871" t="s">
        <v>1</v>
      </c>
      <c r="B14871" t="s">
        <v>26512</v>
      </c>
      <c r="C14871" t="s">
        <v>26507</v>
      </c>
      <c r="D14871" t="s">
        <v>4526</v>
      </c>
      <c r="E14871" t="s">
        <v>59</v>
      </c>
      <c r="F14871" t="b">
        <v>0</v>
      </c>
      <c r="G14871" t="s">
        <v>68</v>
      </c>
      <c r="H14871" s="1">
        <v>46182.796539351853</v>
      </c>
      <c r="I14871" t="b">
        <v>0</v>
      </c>
      <c r="J14871" t="b">
        <v>0</v>
      </c>
      <c r="K14871" t="s">
        <v>41</v>
      </c>
      <c r="L14871" t="s">
        <v>74</v>
      </c>
      <c r="M14871"/>
      <c r="N14871">
        <v>64.14</v>
      </c>
      <c r="O14871" t="s">
        <v>26508</v>
      </c>
      <c r="P14871" t="s">
        <v>152</v>
      </c>
    </row>
    <row r="14872" spans="1:16" x14ac:dyDescent="0.35">
      <c r="A14872" t="s">
        <v>1</v>
      </c>
      <c r="B14872" t="s">
        <v>26513</v>
      </c>
      <c r="C14872" t="s">
        <v>330</v>
      </c>
      <c r="D14872" t="s">
        <v>2360</v>
      </c>
      <c r="E14872" t="s">
        <v>59</v>
      </c>
      <c r="F14872" t="b">
        <v>0</v>
      </c>
      <c r="G14872" t="s">
        <v>41</v>
      </c>
      <c r="H14872" s="1">
        <v>46182.79828703704</v>
      </c>
      <c r="I14872" t="b">
        <v>0</v>
      </c>
      <c r="J14872" t="b">
        <v>1</v>
      </c>
      <c r="K14872" t="s">
        <v>41</v>
      </c>
      <c r="L14872" t="s">
        <v>60</v>
      </c>
      <c r="M14872">
        <v>110000</v>
      </c>
      <c r="N14872"/>
      <c r="O14872" t="s">
        <v>26514</v>
      </c>
      <c r="P14872" t="s">
        <v>26515</v>
      </c>
    </row>
    <row r="14873" spans="1:16" x14ac:dyDescent="0.35">
      <c r="A14873" t="s">
        <v>0</v>
      </c>
      <c r="B14873" t="s">
        <v>26516</v>
      </c>
      <c r="C14873" t="s">
        <v>580</v>
      </c>
      <c r="D14873" t="s">
        <v>4346</v>
      </c>
      <c r="E14873" t="s">
        <v>88</v>
      </c>
      <c r="F14873" t="b">
        <v>0</v>
      </c>
      <c r="G14873" t="s">
        <v>68</v>
      </c>
      <c r="H14873" s="1">
        <v>46182.834374999999</v>
      </c>
      <c r="I14873" t="b">
        <v>0</v>
      </c>
      <c r="J14873" t="b">
        <v>1</v>
      </c>
      <c r="K14873" t="s">
        <v>41</v>
      </c>
      <c r="L14873" t="s">
        <v>74</v>
      </c>
      <c r="M14873"/>
      <c r="N14873">
        <v>29</v>
      </c>
      <c r="O14873" t="s">
        <v>18402</v>
      </c>
      <c r="P14873" t="s">
        <v>4073</v>
      </c>
    </row>
    <row r="14874" spans="1:16" x14ac:dyDescent="0.35">
      <c r="A14874" t="s">
        <v>0</v>
      </c>
      <c r="B14874" t="s">
        <v>1855</v>
      </c>
      <c r="C14874" t="s">
        <v>290</v>
      </c>
      <c r="D14874" t="s">
        <v>4526</v>
      </c>
      <c r="E14874" t="s">
        <v>88</v>
      </c>
      <c r="F14874" t="b">
        <v>0</v>
      </c>
      <c r="G14874" t="s">
        <v>77</v>
      </c>
      <c r="H14874" s="1">
        <v>46182.834374999999</v>
      </c>
      <c r="I14874" t="b">
        <v>1</v>
      </c>
      <c r="J14874" t="b">
        <v>1</v>
      </c>
      <c r="K14874" t="s">
        <v>41</v>
      </c>
      <c r="L14874" t="s">
        <v>74</v>
      </c>
      <c r="M14874"/>
      <c r="N14874">
        <v>55</v>
      </c>
      <c r="O14874" t="s">
        <v>1076</v>
      </c>
      <c r="P14874" t="s">
        <v>26517</v>
      </c>
    </row>
    <row r="14875" spans="1:16" x14ac:dyDescent="0.35">
      <c r="A14875" t="s">
        <v>3</v>
      </c>
      <c r="B14875" t="s">
        <v>26518</v>
      </c>
      <c r="C14875" t="s">
        <v>172</v>
      </c>
      <c r="D14875" t="s">
        <v>4526</v>
      </c>
      <c r="E14875" t="s">
        <v>59</v>
      </c>
      <c r="F14875" t="b">
        <v>0</v>
      </c>
      <c r="G14875" t="s">
        <v>68</v>
      </c>
      <c r="H14875" s="1">
        <v>46182.834398148138</v>
      </c>
      <c r="I14875" t="b">
        <v>0</v>
      </c>
      <c r="J14875" t="b">
        <v>1</v>
      </c>
      <c r="K14875" t="s">
        <v>41</v>
      </c>
      <c r="L14875" t="s">
        <v>60</v>
      </c>
      <c r="M14875">
        <v>122500</v>
      </c>
      <c r="N14875"/>
      <c r="O14875" t="s">
        <v>26519</v>
      </c>
    </row>
    <row r="14876" spans="1:16" x14ac:dyDescent="0.35">
      <c r="A14876" t="s">
        <v>2</v>
      </c>
      <c r="B14876" t="s">
        <v>4256</v>
      </c>
      <c r="C14876" t="s">
        <v>172</v>
      </c>
      <c r="D14876" t="s">
        <v>2360</v>
      </c>
      <c r="E14876" t="s">
        <v>59</v>
      </c>
      <c r="F14876" t="b">
        <v>0</v>
      </c>
      <c r="G14876" t="s">
        <v>68</v>
      </c>
      <c r="H14876" s="1">
        <v>46182.834398148138</v>
      </c>
      <c r="I14876" t="b">
        <v>0</v>
      </c>
      <c r="J14876" t="b">
        <v>0</v>
      </c>
      <c r="K14876" t="s">
        <v>41</v>
      </c>
      <c r="L14876" t="s">
        <v>60</v>
      </c>
      <c r="M14876">
        <v>112700</v>
      </c>
      <c r="N14876"/>
      <c r="O14876" t="s">
        <v>560</v>
      </c>
      <c r="P14876" t="s">
        <v>26520</v>
      </c>
    </row>
    <row r="14877" spans="1:16" x14ac:dyDescent="0.35">
      <c r="A14877" t="s">
        <v>0</v>
      </c>
      <c r="B14877" t="s">
        <v>3362</v>
      </c>
      <c r="C14877" t="s">
        <v>332</v>
      </c>
      <c r="D14877" t="s">
        <v>5349</v>
      </c>
      <c r="E14877" t="s">
        <v>59</v>
      </c>
      <c r="F14877" t="b">
        <v>0</v>
      </c>
      <c r="G14877" t="s">
        <v>65</v>
      </c>
      <c r="H14877" s="1">
        <v>46182.834409722222</v>
      </c>
      <c r="I14877" t="b">
        <v>1</v>
      </c>
      <c r="J14877" t="b">
        <v>0</v>
      </c>
      <c r="K14877" t="s">
        <v>41</v>
      </c>
      <c r="L14877" t="s">
        <v>60</v>
      </c>
      <c r="M14877">
        <v>180000</v>
      </c>
      <c r="N14877"/>
      <c r="O14877" t="s">
        <v>15196</v>
      </c>
      <c r="P14877" t="s">
        <v>26521</v>
      </c>
    </row>
    <row r="14878" spans="1:16" x14ac:dyDescent="0.35">
      <c r="A14878" t="s">
        <v>7</v>
      </c>
      <c r="B14878" t="s">
        <v>26522</v>
      </c>
      <c r="C14878" t="s">
        <v>26523</v>
      </c>
      <c r="D14878" t="s">
        <v>17626</v>
      </c>
      <c r="E14878" t="s">
        <v>59</v>
      </c>
      <c r="F14878" t="b">
        <v>0</v>
      </c>
      <c r="G14878" t="s">
        <v>73</v>
      </c>
      <c r="H14878" s="1">
        <v>46182.834421296298</v>
      </c>
      <c r="I14878" t="b">
        <v>0</v>
      </c>
      <c r="J14878" t="b">
        <v>1</v>
      </c>
      <c r="K14878" t="s">
        <v>41</v>
      </c>
      <c r="L14878" t="s">
        <v>60</v>
      </c>
      <c r="M14878">
        <v>96880</v>
      </c>
      <c r="N14878"/>
      <c r="O14878" t="s">
        <v>3721</v>
      </c>
      <c r="P14878" t="s">
        <v>26524</v>
      </c>
    </row>
    <row r="14879" spans="1:16" x14ac:dyDescent="0.35">
      <c r="A14879" t="s">
        <v>6</v>
      </c>
      <c r="B14879" t="s">
        <v>26525</v>
      </c>
      <c r="C14879" t="s">
        <v>81</v>
      </c>
      <c r="D14879" t="s">
        <v>2360</v>
      </c>
      <c r="E14879" t="s">
        <v>59</v>
      </c>
      <c r="F14879" t="b">
        <v>0</v>
      </c>
      <c r="G14879" t="s">
        <v>77</v>
      </c>
      <c r="H14879" s="1">
        <v>46182.836215277777</v>
      </c>
      <c r="I14879" t="b">
        <v>0</v>
      </c>
      <c r="J14879" t="b">
        <v>0</v>
      </c>
      <c r="K14879" t="s">
        <v>41</v>
      </c>
      <c r="L14879" t="s">
        <v>74</v>
      </c>
      <c r="M14879"/>
      <c r="N14879">
        <v>100.5</v>
      </c>
      <c r="O14879" t="s">
        <v>3167</v>
      </c>
      <c r="P14879" t="s">
        <v>310</v>
      </c>
    </row>
    <row r="14880" spans="1:16" x14ac:dyDescent="0.35">
      <c r="A14880" t="s">
        <v>1</v>
      </c>
      <c r="B14880" t="s">
        <v>26526</v>
      </c>
      <c r="C14880" t="s">
        <v>17053</v>
      </c>
      <c r="D14880" t="s">
        <v>4526</v>
      </c>
      <c r="E14880" t="s">
        <v>59</v>
      </c>
      <c r="F14880" t="b">
        <v>0</v>
      </c>
      <c r="G14880" t="s">
        <v>65</v>
      </c>
      <c r="H14880" s="1">
        <v>46182.838078703702</v>
      </c>
      <c r="I14880" t="b">
        <v>0</v>
      </c>
      <c r="J14880" t="b">
        <v>0</v>
      </c>
      <c r="K14880" t="s">
        <v>41</v>
      </c>
      <c r="L14880" t="s">
        <v>60</v>
      </c>
      <c r="M14880">
        <v>129000</v>
      </c>
      <c r="N14880"/>
      <c r="O14880" t="s">
        <v>521</v>
      </c>
      <c r="P14880" t="s">
        <v>26527</v>
      </c>
    </row>
    <row r="14881" spans="1:16" x14ac:dyDescent="0.35">
      <c r="A14881" t="s">
        <v>0</v>
      </c>
      <c r="B14881" t="s">
        <v>0</v>
      </c>
      <c r="C14881" t="s">
        <v>612</v>
      </c>
      <c r="D14881" t="s">
        <v>4526</v>
      </c>
      <c r="E14881" t="s">
        <v>88</v>
      </c>
      <c r="F14881" t="b">
        <v>0</v>
      </c>
      <c r="G14881" t="s">
        <v>73</v>
      </c>
      <c r="H14881" s="1">
        <v>46182.87604166667</v>
      </c>
      <c r="I14881" t="b">
        <v>0</v>
      </c>
      <c r="J14881" t="b">
        <v>0</v>
      </c>
      <c r="K14881" t="s">
        <v>41</v>
      </c>
      <c r="L14881" t="s">
        <v>74</v>
      </c>
      <c r="M14881"/>
      <c r="N14881">
        <v>44.424999999999997</v>
      </c>
      <c r="O14881" t="s">
        <v>26528</v>
      </c>
      <c r="P14881" t="s">
        <v>26529</v>
      </c>
    </row>
    <row r="14882" spans="1:16" x14ac:dyDescent="0.35">
      <c r="A14882" t="s">
        <v>0</v>
      </c>
      <c r="B14882" t="s">
        <v>26530</v>
      </c>
      <c r="C14882" t="s">
        <v>112</v>
      </c>
      <c r="D14882" t="s">
        <v>4526</v>
      </c>
      <c r="E14882" t="s">
        <v>88</v>
      </c>
      <c r="F14882" t="b">
        <v>0</v>
      </c>
      <c r="G14882" t="s">
        <v>65</v>
      </c>
      <c r="H14882" s="1">
        <v>46182.87604166667</v>
      </c>
      <c r="I14882" t="b">
        <v>0</v>
      </c>
      <c r="J14882" t="b">
        <v>0</v>
      </c>
      <c r="K14882" t="s">
        <v>41</v>
      </c>
      <c r="L14882" t="s">
        <v>74</v>
      </c>
      <c r="M14882"/>
      <c r="N14882">
        <v>42.5</v>
      </c>
      <c r="O14882" t="s">
        <v>2222</v>
      </c>
      <c r="P14882" t="s">
        <v>3471</v>
      </c>
    </row>
    <row r="14883" spans="1:16" x14ac:dyDescent="0.35">
      <c r="A14883" t="s">
        <v>3</v>
      </c>
      <c r="B14883" t="s">
        <v>26531</v>
      </c>
      <c r="C14883" t="s">
        <v>162</v>
      </c>
      <c r="D14883" t="s">
        <v>4526</v>
      </c>
      <c r="E14883" t="s">
        <v>88</v>
      </c>
      <c r="F14883" t="b">
        <v>0</v>
      </c>
      <c r="G14883" t="s">
        <v>73</v>
      </c>
      <c r="H14883" s="1">
        <v>46182.876087962963</v>
      </c>
      <c r="I14883" t="b">
        <v>1</v>
      </c>
      <c r="J14883" t="b">
        <v>0</v>
      </c>
      <c r="K14883" t="s">
        <v>41</v>
      </c>
      <c r="L14883" t="s">
        <v>74</v>
      </c>
      <c r="M14883"/>
      <c r="N14883">
        <v>72.5</v>
      </c>
      <c r="O14883" t="s">
        <v>3788</v>
      </c>
      <c r="P14883" t="s">
        <v>714</v>
      </c>
    </row>
    <row r="14884" spans="1:16" x14ac:dyDescent="0.35">
      <c r="A14884" t="s">
        <v>3</v>
      </c>
      <c r="B14884" t="s">
        <v>4152</v>
      </c>
      <c r="C14884" t="s">
        <v>2412</v>
      </c>
      <c r="D14884" t="s">
        <v>4526</v>
      </c>
      <c r="E14884" t="s">
        <v>59</v>
      </c>
      <c r="F14884" t="b">
        <v>0</v>
      </c>
      <c r="G14884" t="s">
        <v>73</v>
      </c>
      <c r="H14884" s="1">
        <v>46182.876111111109</v>
      </c>
      <c r="I14884" t="b">
        <v>0</v>
      </c>
      <c r="J14884" t="b">
        <v>0</v>
      </c>
      <c r="K14884" t="s">
        <v>41</v>
      </c>
      <c r="L14884" t="s">
        <v>60</v>
      </c>
      <c r="M14884">
        <v>68500</v>
      </c>
      <c r="N14884"/>
      <c r="O14884" t="s">
        <v>105</v>
      </c>
      <c r="P14884" t="s">
        <v>1482</v>
      </c>
    </row>
    <row r="14885" spans="1:16" x14ac:dyDescent="0.35">
      <c r="A14885" t="s">
        <v>5</v>
      </c>
      <c r="B14885" t="s">
        <v>3624</v>
      </c>
      <c r="C14885" t="s">
        <v>326</v>
      </c>
      <c r="D14885" t="s">
        <v>4526</v>
      </c>
      <c r="E14885" t="s">
        <v>59</v>
      </c>
      <c r="F14885" t="b">
        <v>0</v>
      </c>
      <c r="G14885" t="s">
        <v>77</v>
      </c>
      <c r="H14885" s="1">
        <v>46182.876273148147</v>
      </c>
      <c r="I14885" t="b">
        <v>1</v>
      </c>
      <c r="J14885" t="b">
        <v>0</v>
      </c>
      <c r="K14885" t="s">
        <v>41</v>
      </c>
      <c r="L14885" t="s">
        <v>60</v>
      </c>
      <c r="M14885">
        <v>125000</v>
      </c>
      <c r="N14885"/>
      <c r="O14885" t="s">
        <v>11033</v>
      </c>
      <c r="P14885" t="s">
        <v>954</v>
      </c>
    </row>
    <row r="14886" spans="1:16" x14ac:dyDescent="0.35">
      <c r="A14886" t="s">
        <v>2</v>
      </c>
      <c r="B14886" t="s">
        <v>26532</v>
      </c>
      <c r="C14886" t="s">
        <v>2217</v>
      </c>
      <c r="D14886" t="s">
        <v>4526</v>
      </c>
      <c r="E14886" t="s">
        <v>59</v>
      </c>
      <c r="F14886" t="b">
        <v>0</v>
      </c>
      <c r="G14886" t="s">
        <v>68</v>
      </c>
      <c r="H14886" s="1">
        <v>46182.877893518518</v>
      </c>
      <c r="I14886" t="b">
        <v>0</v>
      </c>
      <c r="J14886" t="b">
        <v>0</v>
      </c>
      <c r="K14886" t="s">
        <v>41</v>
      </c>
      <c r="L14886" t="s">
        <v>60</v>
      </c>
      <c r="M14886">
        <v>147500</v>
      </c>
      <c r="N14886"/>
      <c r="O14886" t="s">
        <v>22594</v>
      </c>
      <c r="P14886" t="s">
        <v>7770</v>
      </c>
    </row>
    <row r="14887" spans="1:16" x14ac:dyDescent="0.35">
      <c r="A14887" t="s">
        <v>5</v>
      </c>
      <c r="B14887" t="s">
        <v>26533</v>
      </c>
      <c r="C14887" t="s">
        <v>145</v>
      </c>
      <c r="D14887" t="s">
        <v>4346</v>
      </c>
      <c r="E14887" t="s">
        <v>59</v>
      </c>
      <c r="F14887" t="b">
        <v>0</v>
      </c>
      <c r="G14887" t="s">
        <v>68</v>
      </c>
      <c r="H14887" s="1">
        <v>46182.879641203697</v>
      </c>
      <c r="I14887" t="b">
        <v>0</v>
      </c>
      <c r="J14887" t="b">
        <v>1</v>
      </c>
      <c r="K14887" t="s">
        <v>41</v>
      </c>
      <c r="L14887" t="s">
        <v>60</v>
      </c>
      <c r="M14887">
        <v>184500</v>
      </c>
      <c r="N14887"/>
      <c r="O14887" t="s">
        <v>550</v>
      </c>
      <c r="P14887" t="s">
        <v>26534</v>
      </c>
    </row>
    <row r="14888" spans="1:16" x14ac:dyDescent="0.35">
      <c r="A14888" t="s">
        <v>4</v>
      </c>
      <c r="B14888" t="s">
        <v>26535</v>
      </c>
      <c r="C14888" t="s">
        <v>955</v>
      </c>
      <c r="D14888" t="s">
        <v>5102</v>
      </c>
      <c r="E14888" t="s">
        <v>59</v>
      </c>
      <c r="F14888" t="b">
        <v>0</v>
      </c>
      <c r="G14888" t="s">
        <v>13</v>
      </c>
      <c r="H14888" s="1">
        <v>46182.880289351851</v>
      </c>
      <c r="I14888" t="b">
        <v>0</v>
      </c>
      <c r="J14888" t="b">
        <v>0</v>
      </c>
      <c r="K14888" t="s">
        <v>13</v>
      </c>
      <c r="L14888" t="s">
        <v>60</v>
      </c>
      <c r="M14888">
        <v>159000</v>
      </c>
      <c r="N14888"/>
      <c r="O14888" t="s">
        <v>13572</v>
      </c>
      <c r="P14888" t="s">
        <v>26536</v>
      </c>
    </row>
    <row r="14889" spans="1:16" x14ac:dyDescent="0.35">
      <c r="A14889" t="s">
        <v>0</v>
      </c>
      <c r="B14889" t="s">
        <v>26537</v>
      </c>
      <c r="C14889" t="s">
        <v>81</v>
      </c>
      <c r="D14889" t="s">
        <v>21392</v>
      </c>
      <c r="E14889" t="s">
        <v>88</v>
      </c>
      <c r="F14889" t="b">
        <v>0</v>
      </c>
      <c r="G14889" t="s">
        <v>77</v>
      </c>
      <c r="H14889" s="1">
        <v>46182.917951388888</v>
      </c>
      <c r="I14889" t="b">
        <v>1</v>
      </c>
      <c r="J14889" t="b">
        <v>0</v>
      </c>
      <c r="K14889" t="s">
        <v>41</v>
      </c>
      <c r="L14889" t="s">
        <v>74</v>
      </c>
      <c r="M14889"/>
      <c r="N14889">
        <v>50</v>
      </c>
      <c r="O14889" t="s">
        <v>21393</v>
      </c>
      <c r="P14889" t="s">
        <v>85</v>
      </c>
    </row>
    <row r="14890" spans="1:16" x14ac:dyDescent="0.35">
      <c r="A14890" t="s">
        <v>2</v>
      </c>
      <c r="B14890" t="s">
        <v>26538</v>
      </c>
      <c r="C14890" t="s">
        <v>162</v>
      </c>
      <c r="D14890" t="s">
        <v>21392</v>
      </c>
      <c r="E14890" t="s">
        <v>88</v>
      </c>
      <c r="F14890" t="b">
        <v>0</v>
      </c>
      <c r="G14890" t="s">
        <v>73</v>
      </c>
      <c r="H14890" s="1">
        <v>46182.919618055559</v>
      </c>
      <c r="I14890" t="b">
        <v>0</v>
      </c>
      <c r="J14890" t="b">
        <v>0</v>
      </c>
      <c r="K14890" t="s">
        <v>41</v>
      </c>
      <c r="L14890" t="s">
        <v>74</v>
      </c>
      <c r="M14890"/>
      <c r="N14890">
        <v>50</v>
      </c>
      <c r="O14890" t="s">
        <v>21393</v>
      </c>
      <c r="P14890" t="s">
        <v>208</v>
      </c>
    </row>
    <row r="14891" spans="1:16" x14ac:dyDescent="0.35">
      <c r="A14891" t="s">
        <v>1</v>
      </c>
      <c r="B14891" t="s">
        <v>26539</v>
      </c>
      <c r="C14891" t="s">
        <v>121</v>
      </c>
      <c r="D14891" t="s">
        <v>4526</v>
      </c>
      <c r="E14891" t="s">
        <v>88</v>
      </c>
      <c r="F14891" t="b">
        <v>0</v>
      </c>
      <c r="G14891" t="s">
        <v>68</v>
      </c>
      <c r="H14891" s="1">
        <v>46182.921261574083</v>
      </c>
      <c r="I14891" t="b">
        <v>0</v>
      </c>
      <c r="J14891" t="b">
        <v>1</v>
      </c>
      <c r="K14891" t="s">
        <v>41</v>
      </c>
      <c r="L14891" t="s">
        <v>74</v>
      </c>
      <c r="M14891"/>
      <c r="N14891">
        <v>54.5</v>
      </c>
      <c r="O14891" t="s">
        <v>403</v>
      </c>
      <c r="P14891" t="s">
        <v>26540</v>
      </c>
    </row>
    <row r="14892" spans="1:16" x14ac:dyDescent="0.35">
      <c r="A14892" t="s">
        <v>1</v>
      </c>
      <c r="B14892" t="s">
        <v>25522</v>
      </c>
      <c r="C14892" t="s">
        <v>223</v>
      </c>
      <c r="D14892" t="s">
        <v>4526</v>
      </c>
      <c r="E14892" t="s">
        <v>88</v>
      </c>
      <c r="F14892" t="b">
        <v>0</v>
      </c>
      <c r="G14892" t="s">
        <v>89</v>
      </c>
      <c r="H14892" s="1">
        <v>46182.921423611107</v>
      </c>
      <c r="I14892" t="b">
        <v>1</v>
      </c>
      <c r="J14892" t="b">
        <v>0</v>
      </c>
      <c r="K14892" t="s">
        <v>41</v>
      </c>
      <c r="L14892" t="s">
        <v>74</v>
      </c>
      <c r="M14892"/>
      <c r="N14892">
        <v>62.5</v>
      </c>
      <c r="O14892" t="s">
        <v>12207</v>
      </c>
      <c r="P14892" t="s">
        <v>25523</v>
      </c>
    </row>
    <row r="14893" spans="1:16" x14ac:dyDescent="0.35">
      <c r="A14893" t="s">
        <v>7</v>
      </c>
      <c r="B14893" t="s">
        <v>22572</v>
      </c>
      <c r="C14893" t="s">
        <v>190</v>
      </c>
      <c r="D14893" t="s">
        <v>4587</v>
      </c>
      <c r="E14893" t="s">
        <v>59</v>
      </c>
      <c r="F14893" t="b">
        <v>0</v>
      </c>
      <c r="G14893" t="s">
        <v>73</v>
      </c>
      <c r="H14893" s="1">
        <v>46182.959421296298</v>
      </c>
      <c r="I14893" t="b">
        <v>0</v>
      </c>
      <c r="J14893" t="b">
        <v>0</v>
      </c>
      <c r="K14893" t="s">
        <v>41</v>
      </c>
      <c r="L14893" t="s">
        <v>60</v>
      </c>
      <c r="M14893">
        <v>195670</v>
      </c>
      <c r="N14893"/>
      <c r="O14893" t="s">
        <v>26541</v>
      </c>
      <c r="P14893" t="s">
        <v>26542</v>
      </c>
    </row>
    <row r="14894" spans="1:16" x14ac:dyDescent="0.35">
      <c r="A14894" t="s">
        <v>2</v>
      </c>
      <c r="B14894" t="s">
        <v>23647</v>
      </c>
      <c r="C14894" t="s">
        <v>162</v>
      </c>
      <c r="D14894" t="s">
        <v>21392</v>
      </c>
      <c r="E14894" t="s">
        <v>88</v>
      </c>
      <c r="F14894" t="b">
        <v>0</v>
      </c>
      <c r="G14894" t="s">
        <v>73</v>
      </c>
      <c r="H14894" s="1">
        <v>46182.961284722223</v>
      </c>
      <c r="I14894" t="b">
        <v>0</v>
      </c>
      <c r="J14894" t="b">
        <v>0</v>
      </c>
      <c r="K14894" t="s">
        <v>41</v>
      </c>
      <c r="L14894" t="s">
        <v>74</v>
      </c>
      <c r="M14894"/>
      <c r="N14894">
        <v>120</v>
      </c>
      <c r="O14894" t="s">
        <v>21393</v>
      </c>
      <c r="P14894" t="s">
        <v>3104</v>
      </c>
    </row>
    <row r="14895" spans="1:16" x14ac:dyDescent="0.35">
      <c r="A14895" t="s">
        <v>1</v>
      </c>
      <c r="B14895" t="s">
        <v>26543</v>
      </c>
      <c r="C14895" t="s">
        <v>2408</v>
      </c>
      <c r="D14895" t="s">
        <v>4346</v>
      </c>
      <c r="E14895" t="s">
        <v>59</v>
      </c>
      <c r="F14895" t="b">
        <v>0</v>
      </c>
      <c r="G14895" t="s">
        <v>13</v>
      </c>
      <c r="H14895" s="1">
        <v>46182.963622685187</v>
      </c>
      <c r="I14895" t="b">
        <v>1</v>
      </c>
      <c r="J14895" t="b">
        <v>0</v>
      </c>
      <c r="K14895" t="s">
        <v>13</v>
      </c>
      <c r="L14895" t="s">
        <v>60</v>
      </c>
      <c r="M14895">
        <v>92500</v>
      </c>
      <c r="N14895"/>
      <c r="O14895" t="s">
        <v>20193</v>
      </c>
      <c r="P14895" t="s">
        <v>26544</v>
      </c>
    </row>
    <row r="14896" spans="1:16" x14ac:dyDescent="0.35">
      <c r="A14896" t="s">
        <v>1</v>
      </c>
      <c r="B14896" t="s">
        <v>144</v>
      </c>
      <c r="C14896" t="s">
        <v>9984</v>
      </c>
      <c r="D14896" t="s">
        <v>4346</v>
      </c>
      <c r="E14896" t="s">
        <v>59</v>
      </c>
      <c r="F14896" t="b">
        <v>0</v>
      </c>
      <c r="G14896" t="s">
        <v>40</v>
      </c>
      <c r="H14896" s="1">
        <v>46182.965069444443</v>
      </c>
      <c r="I14896" t="b">
        <v>0</v>
      </c>
      <c r="J14896" t="b">
        <v>0</v>
      </c>
      <c r="K14896" t="s">
        <v>40</v>
      </c>
      <c r="L14896" t="s">
        <v>60</v>
      </c>
      <c r="M14896">
        <v>57000</v>
      </c>
      <c r="N14896"/>
      <c r="O14896" t="s">
        <v>26545</v>
      </c>
      <c r="P14896" t="s">
        <v>3369</v>
      </c>
    </row>
    <row r="14897" spans="1:16" x14ac:dyDescent="0.35">
      <c r="A14897" t="s">
        <v>7</v>
      </c>
      <c r="B14897" t="s">
        <v>17974</v>
      </c>
      <c r="C14897" t="s">
        <v>76</v>
      </c>
      <c r="D14897" t="s">
        <v>584</v>
      </c>
      <c r="E14897" t="s">
        <v>72</v>
      </c>
      <c r="F14897" t="b">
        <v>1</v>
      </c>
      <c r="G14897" t="s">
        <v>13</v>
      </c>
      <c r="H14897" s="1">
        <v>46183.001481481479</v>
      </c>
      <c r="I14897" t="b">
        <v>0</v>
      </c>
      <c r="J14897" t="b">
        <v>0</v>
      </c>
      <c r="K14897" t="s">
        <v>13</v>
      </c>
      <c r="L14897" t="s">
        <v>74</v>
      </c>
      <c r="M14897"/>
      <c r="N14897">
        <v>25</v>
      </c>
      <c r="O14897" t="s">
        <v>4814</v>
      </c>
      <c r="P14897" t="s">
        <v>2671</v>
      </c>
    </row>
    <row r="14898" spans="1:16" x14ac:dyDescent="0.35">
      <c r="A14898" t="s">
        <v>3</v>
      </c>
      <c r="B14898" t="s">
        <v>8933</v>
      </c>
      <c r="C14898" t="s">
        <v>76</v>
      </c>
      <c r="D14898" t="s">
        <v>584</v>
      </c>
      <c r="E14898" t="s">
        <v>72</v>
      </c>
      <c r="F14898" t="b">
        <v>1</v>
      </c>
      <c r="G14898" t="s">
        <v>13</v>
      </c>
      <c r="H14898" s="1">
        <v>46183.001562500001</v>
      </c>
      <c r="I14898" t="b">
        <v>0</v>
      </c>
      <c r="J14898" t="b">
        <v>0</v>
      </c>
      <c r="K14898" t="s">
        <v>13</v>
      </c>
      <c r="L14898" t="s">
        <v>74</v>
      </c>
      <c r="M14898"/>
      <c r="N14898">
        <v>25</v>
      </c>
      <c r="O14898" t="s">
        <v>2063</v>
      </c>
      <c r="P14898" t="s">
        <v>8934</v>
      </c>
    </row>
    <row r="14899" spans="1:16" x14ac:dyDescent="0.35">
      <c r="A14899" t="s">
        <v>0</v>
      </c>
      <c r="B14899" t="s">
        <v>26546</v>
      </c>
      <c r="C14899" t="s">
        <v>40</v>
      </c>
      <c r="D14899" t="s">
        <v>7670</v>
      </c>
      <c r="E14899" t="s">
        <v>59</v>
      </c>
      <c r="F14899" t="b">
        <v>0</v>
      </c>
      <c r="G14899" t="s">
        <v>40</v>
      </c>
      <c r="H14899" s="1">
        <v>46183.002800925933</v>
      </c>
      <c r="I14899" t="b">
        <v>1</v>
      </c>
      <c r="J14899" t="b">
        <v>0</v>
      </c>
      <c r="K14899" t="s">
        <v>40</v>
      </c>
      <c r="L14899" t="s">
        <v>60</v>
      </c>
      <c r="M14899">
        <v>52500</v>
      </c>
      <c r="N14899"/>
      <c r="O14899" t="s">
        <v>11433</v>
      </c>
      <c r="P14899" t="s">
        <v>462</v>
      </c>
    </row>
    <row r="14900" spans="1:16" x14ac:dyDescent="0.35">
      <c r="A14900" t="s">
        <v>2</v>
      </c>
      <c r="B14900" t="s">
        <v>26547</v>
      </c>
      <c r="C14900" t="s">
        <v>743</v>
      </c>
      <c r="D14900" t="s">
        <v>4346</v>
      </c>
      <c r="E14900" t="s">
        <v>59</v>
      </c>
      <c r="F14900" t="b">
        <v>0</v>
      </c>
      <c r="G14900" t="s">
        <v>77</v>
      </c>
      <c r="H14900" s="1">
        <v>46183.002881944441</v>
      </c>
      <c r="I14900" t="b">
        <v>0</v>
      </c>
      <c r="J14900" t="b">
        <v>1</v>
      </c>
      <c r="K14900" t="s">
        <v>41</v>
      </c>
      <c r="L14900" t="s">
        <v>60</v>
      </c>
      <c r="M14900">
        <v>208000</v>
      </c>
      <c r="N14900"/>
      <c r="O14900" t="s">
        <v>2542</v>
      </c>
      <c r="P14900" t="s">
        <v>1929</v>
      </c>
    </row>
    <row r="14901" spans="1:16" x14ac:dyDescent="0.35">
      <c r="A14901" t="s">
        <v>2</v>
      </c>
      <c r="B14901" t="s">
        <v>26548</v>
      </c>
      <c r="C14901" t="s">
        <v>733</v>
      </c>
      <c r="D14901" t="s">
        <v>4526</v>
      </c>
      <c r="E14901" t="s">
        <v>59</v>
      </c>
      <c r="F14901" t="b">
        <v>0</v>
      </c>
      <c r="G14901" t="s">
        <v>77</v>
      </c>
      <c r="H14901" s="1">
        <v>46183.002916666657</v>
      </c>
      <c r="I14901" t="b">
        <v>0</v>
      </c>
      <c r="J14901" t="b">
        <v>1</v>
      </c>
      <c r="K14901" t="s">
        <v>41</v>
      </c>
      <c r="L14901" t="s">
        <v>60</v>
      </c>
      <c r="M14901">
        <v>140874</v>
      </c>
      <c r="N14901"/>
      <c r="O14901" t="s">
        <v>496</v>
      </c>
      <c r="P14901" t="s">
        <v>26549</v>
      </c>
    </row>
    <row r="14902" spans="1:16" x14ac:dyDescent="0.35">
      <c r="A14902" t="s">
        <v>1</v>
      </c>
      <c r="B14902" t="s">
        <v>26550</v>
      </c>
      <c r="C14902" t="s">
        <v>2217</v>
      </c>
      <c r="D14902" t="s">
        <v>4346</v>
      </c>
      <c r="E14902" t="s">
        <v>59</v>
      </c>
      <c r="F14902" t="b">
        <v>0</v>
      </c>
      <c r="G14902" t="s">
        <v>41</v>
      </c>
      <c r="H14902" s="1">
        <v>46183.006736111107</v>
      </c>
      <c r="I14902" t="b">
        <v>1</v>
      </c>
      <c r="J14902" t="b">
        <v>1</v>
      </c>
      <c r="K14902" t="s">
        <v>41</v>
      </c>
      <c r="L14902" t="s">
        <v>60</v>
      </c>
      <c r="M14902">
        <v>115000</v>
      </c>
      <c r="N14902"/>
      <c r="O14902" t="s">
        <v>4874</v>
      </c>
      <c r="P14902" t="s">
        <v>26551</v>
      </c>
    </row>
    <row r="14903" spans="1:16" x14ac:dyDescent="0.35">
      <c r="A14903" t="s">
        <v>3</v>
      </c>
      <c r="B14903" t="s">
        <v>26552</v>
      </c>
      <c r="C14903" t="s">
        <v>162</v>
      </c>
      <c r="D14903" t="s">
        <v>2360</v>
      </c>
      <c r="F14903" t="b">
        <v>0</v>
      </c>
      <c r="G14903" t="s">
        <v>73</v>
      </c>
      <c r="H14903" s="1">
        <v>46183.042708333327</v>
      </c>
      <c r="I14903" t="b">
        <v>1</v>
      </c>
      <c r="J14903" t="b">
        <v>1</v>
      </c>
      <c r="K14903" t="s">
        <v>41</v>
      </c>
      <c r="L14903" t="s">
        <v>74</v>
      </c>
      <c r="M14903"/>
      <c r="N14903">
        <v>86</v>
      </c>
      <c r="O14903" t="s">
        <v>3142</v>
      </c>
      <c r="P14903" t="s">
        <v>464</v>
      </c>
    </row>
    <row r="14904" spans="1:16" x14ac:dyDescent="0.35">
      <c r="A14904" t="s">
        <v>3</v>
      </c>
      <c r="B14904" t="s">
        <v>26553</v>
      </c>
      <c r="C14904" t="s">
        <v>162</v>
      </c>
      <c r="D14904" t="s">
        <v>2360</v>
      </c>
      <c r="F14904" t="b">
        <v>0</v>
      </c>
      <c r="G14904" t="s">
        <v>73</v>
      </c>
      <c r="H14904" s="1">
        <v>46183.04278935185</v>
      </c>
      <c r="I14904" t="b">
        <v>0</v>
      </c>
      <c r="J14904" t="b">
        <v>1</v>
      </c>
      <c r="K14904" t="s">
        <v>41</v>
      </c>
      <c r="L14904" t="s">
        <v>74</v>
      </c>
      <c r="M14904"/>
      <c r="N14904">
        <v>72.66</v>
      </c>
      <c r="O14904" t="s">
        <v>3142</v>
      </c>
      <c r="P14904" t="s">
        <v>146</v>
      </c>
    </row>
    <row r="14905" spans="1:16" x14ac:dyDescent="0.35">
      <c r="A14905" t="s">
        <v>0</v>
      </c>
      <c r="B14905" t="s">
        <v>26554</v>
      </c>
      <c r="C14905" t="s">
        <v>41</v>
      </c>
      <c r="D14905" t="s">
        <v>4346</v>
      </c>
      <c r="E14905" t="s">
        <v>59</v>
      </c>
      <c r="F14905" t="b">
        <v>0</v>
      </c>
      <c r="G14905" t="s">
        <v>41</v>
      </c>
      <c r="H14905" s="1">
        <v>46183.044444444437</v>
      </c>
      <c r="I14905" t="b">
        <v>1</v>
      </c>
      <c r="J14905" t="b">
        <v>1</v>
      </c>
      <c r="K14905" t="s">
        <v>41</v>
      </c>
      <c r="L14905" t="s">
        <v>60</v>
      </c>
      <c r="M14905">
        <v>93000</v>
      </c>
      <c r="N14905"/>
      <c r="O14905" t="s">
        <v>26555</v>
      </c>
      <c r="P14905" t="s">
        <v>26556</v>
      </c>
    </row>
    <row r="14906" spans="1:16" x14ac:dyDescent="0.35">
      <c r="A14906" t="s">
        <v>0</v>
      </c>
      <c r="B14906" t="s">
        <v>1477</v>
      </c>
      <c r="C14906" t="s">
        <v>26557</v>
      </c>
      <c r="D14906" t="s">
        <v>4587</v>
      </c>
      <c r="E14906" t="s">
        <v>59</v>
      </c>
      <c r="F14906" t="b">
        <v>0</v>
      </c>
      <c r="G14906" t="s">
        <v>77</v>
      </c>
      <c r="H14906" s="1">
        <v>46183.251226851848</v>
      </c>
      <c r="I14906" t="b">
        <v>0</v>
      </c>
      <c r="J14906" t="b">
        <v>1</v>
      </c>
      <c r="K14906" t="s">
        <v>41</v>
      </c>
      <c r="L14906" t="s">
        <v>74</v>
      </c>
      <c r="M14906"/>
      <c r="N14906">
        <v>38.450000000000003</v>
      </c>
      <c r="O14906" t="s">
        <v>25059</v>
      </c>
      <c r="P14906" t="s">
        <v>25060</v>
      </c>
    </row>
    <row r="14907" spans="1:16" x14ac:dyDescent="0.35">
      <c r="A14907" t="s">
        <v>0</v>
      </c>
      <c r="B14907" t="s">
        <v>2051</v>
      </c>
      <c r="C14907" t="s">
        <v>26558</v>
      </c>
      <c r="D14907" t="s">
        <v>17626</v>
      </c>
      <c r="E14907" t="s">
        <v>59</v>
      </c>
      <c r="F14907" t="b">
        <v>0</v>
      </c>
      <c r="G14907" t="s">
        <v>65</v>
      </c>
      <c r="H14907" s="1">
        <v>46183.251388888893</v>
      </c>
      <c r="I14907" t="b">
        <v>0</v>
      </c>
      <c r="J14907" t="b">
        <v>0</v>
      </c>
      <c r="K14907" t="s">
        <v>41</v>
      </c>
      <c r="L14907" t="s">
        <v>60</v>
      </c>
      <c r="M14907">
        <v>55000</v>
      </c>
      <c r="N14907"/>
      <c r="O14907" t="s">
        <v>26559</v>
      </c>
      <c r="P14907" t="s">
        <v>26560</v>
      </c>
    </row>
    <row r="14908" spans="1:16" x14ac:dyDescent="0.35">
      <c r="A14908" t="s">
        <v>0</v>
      </c>
      <c r="B14908" t="s">
        <v>26561</v>
      </c>
      <c r="C14908" t="s">
        <v>1024</v>
      </c>
      <c r="D14908" t="s">
        <v>26562</v>
      </c>
      <c r="E14908" t="s">
        <v>59</v>
      </c>
      <c r="F14908" t="b">
        <v>0</v>
      </c>
      <c r="G14908" t="s">
        <v>19</v>
      </c>
      <c r="H14908" s="1">
        <v>46183.251967592587</v>
      </c>
      <c r="I14908" t="b">
        <v>1</v>
      </c>
      <c r="J14908" t="b">
        <v>0</v>
      </c>
      <c r="K14908" t="s">
        <v>19</v>
      </c>
      <c r="L14908" t="s">
        <v>60</v>
      </c>
      <c r="M14908">
        <v>750000</v>
      </c>
      <c r="N14908"/>
      <c r="O14908" t="s">
        <v>26563</v>
      </c>
      <c r="P14908" t="s">
        <v>26564</v>
      </c>
    </row>
    <row r="14909" spans="1:16" x14ac:dyDescent="0.35">
      <c r="A14909" t="s">
        <v>3</v>
      </c>
      <c r="B14909" t="s">
        <v>26565</v>
      </c>
      <c r="C14909" t="s">
        <v>13239</v>
      </c>
      <c r="D14909" t="s">
        <v>4346</v>
      </c>
      <c r="E14909" t="s">
        <v>59</v>
      </c>
      <c r="F14909" t="b">
        <v>0</v>
      </c>
      <c r="G14909" t="s">
        <v>19</v>
      </c>
      <c r="H14909" s="1">
        <v>46183.251979166656</v>
      </c>
      <c r="I14909" t="b">
        <v>0</v>
      </c>
      <c r="J14909" t="b">
        <v>0</v>
      </c>
      <c r="K14909" t="s">
        <v>19</v>
      </c>
      <c r="L14909" t="s">
        <v>60</v>
      </c>
      <c r="M14909">
        <v>575000</v>
      </c>
      <c r="N14909"/>
      <c r="O14909" t="s">
        <v>26566</v>
      </c>
      <c r="P14909" t="s">
        <v>2175</v>
      </c>
    </row>
    <row r="14910" spans="1:16" x14ac:dyDescent="0.35">
      <c r="A14910" t="s">
        <v>3</v>
      </c>
      <c r="B14910" t="s">
        <v>26565</v>
      </c>
      <c r="C14910" t="s">
        <v>4069</v>
      </c>
      <c r="D14910" t="s">
        <v>24507</v>
      </c>
      <c r="E14910" t="s">
        <v>59</v>
      </c>
      <c r="F14910" t="b">
        <v>0</v>
      </c>
      <c r="G14910" t="s">
        <v>19</v>
      </c>
      <c r="H14910" s="1">
        <v>46183.251979166656</v>
      </c>
      <c r="I14910" t="b">
        <v>1</v>
      </c>
      <c r="J14910" t="b">
        <v>0</v>
      </c>
      <c r="K14910" t="s">
        <v>19</v>
      </c>
      <c r="L14910" t="s">
        <v>60</v>
      </c>
      <c r="M14910">
        <v>575000</v>
      </c>
      <c r="N14910"/>
      <c r="O14910" t="s">
        <v>26566</v>
      </c>
      <c r="P14910" t="s">
        <v>2175</v>
      </c>
    </row>
    <row r="14911" spans="1:16" x14ac:dyDescent="0.35">
      <c r="A14911" t="s">
        <v>6</v>
      </c>
      <c r="B14911" t="s">
        <v>26567</v>
      </c>
      <c r="C14911" t="s">
        <v>301</v>
      </c>
      <c r="D14911" t="s">
        <v>4346</v>
      </c>
      <c r="E14911" t="s">
        <v>59</v>
      </c>
      <c r="F14911" t="b">
        <v>0</v>
      </c>
      <c r="G14911" t="s">
        <v>68</v>
      </c>
      <c r="H14911" s="1">
        <v>46183.252662037034</v>
      </c>
      <c r="I14911" t="b">
        <v>0</v>
      </c>
      <c r="J14911" t="b">
        <v>1</v>
      </c>
      <c r="K14911" t="s">
        <v>41</v>
      </c>
      <c r="L14911" t="s">
        <v>60</v>
      </c>
      <c r="M14911">
        <v>153500</v>
      </c>
      <c r="N14911"/>
      <c r="O14911" t="s">
        <v>2095</v>
      </c>
      <c r="P14911" t="s">
        <v>9061</v>
      </c>
    </row>
    <row r="14912" spans="1:16" x14ac:dyDescent="0.35">
      <c r="A14912" t="s">
        <v>1</v>
      </c>
      <c r="B14912" t="s">
        <v>1</v>
      </c>
      <c r="C14912" t="s">
        <v>19697</v>
      </c>
      <c r="D14912" t="s">
        <v>17626</v>
      </c>
      <c r="E14912" t="s">
        <v>59</v>
      </c>
      <c r="F14912" t="b">
        <v>0</v>
      </c>
      <c r="G14912" t="s">
        <v>89</v>
      </c>
      <c r="H14912" s="1">
        <v>46183.254062499997</v>
      </c>
      <c r="I14912" t="b">
        <v>0</v>
      </c>
      <c r="J14912" t="b">
        <v>1</v>
      </c>
      <c r="K14912" t="s">
        <v>41</v>
      </c>
      <c r="L14912" t="s">
        <v>60</v>
      </c>
      <c r="M14912">
        <v>127792.5</v>
      </c>
      <c r="N14912"/>
      <c r="O14912" t="s">
        <v>3721</v>
      </c>
      <c r="P14912" t="s">
        <v>26568</v>
      </c>
    </row>
    <row r="14913" spans="1:16" x14ac:dyDescent="0.35">
      <c r="A14913" t="s">
        <v>1</v>
      </c>
      <c r="B14913" t="s">
        <v>26569</v>
      </c>
      <c r="C14913" t="s">
        <v>102</v>
      </c>
      <c r="D14913" t="s">
        <v>4346</v>
      </c>
      <c r="E14913" t="s">
        <v>88</v>
      </c>
      <c r="F14913" t="b">
        <v>0</v>
      </c>
      <c r="G14913" t="s">
        <v>89</v>
      </c>
      <c r="H14913" s="1">
        <v>46183.25409722222</v>
      </c>
      <c r="I14913" t="b">
        <v>1</v>
      </c>
      <c r="J14913" t="b">
        <v>0</v>
      </c>
      <c r="K14913" t="s">
        <v>41</v>
      </c>
      <c r="L14913" t="s">
        <v>74</v>
      </c>
      <c r="M14913"/>
      <c r="N14913">
        <v>76</v>
      </c>
      <c r="O14913" t="s">
        <v>26570</v>
      </c>
      <c r="P14913" t="s">
        <v>26571</v>
      </c>
    </row>
    <row r="14914" spans="1:16" x14ac:dyDescent="0.35">
      <c r="A14914" t="s">
        <v>1</v>
      </c>
      <c r="B14914" t="s">
        <v>10041</v>
      </c>
      <c r="C14914" t="s">
        <v>26572</v>
      </c>
      <c r="D14914" t="s">
        <v>4587</v>
      </c>
      <c r="E14914" t="s">
        <v>59</v>
      </c>
      <c r="F14914" t="b">
        <v>0</v>
      </c>
      <c r="G14914" t="s">
        <v>89</v>
      </c>
      <c r="H14914" s="1">
        <v>46183.254108796304</v>
      </c>
      <c r="I14914" t="b">
        <v>0</v>
      </c>
      <c r="J14914" t="b">
        <v>1</v>
      </c>
      <c r="K14914" t="s">
        <v>41</v>
      </c>
      <c r="L14914" t="s">
        <v>60</v>
      </c>
      <c r="M14914">
        <v>165500</v>
      </c>
      <c r="N14914"/>
      <c r="O14914" t="s">
        <v>8175</v>
      </c>
      <c r="P14914" t="s">
        <v>23338</v>
      </c>
    </row>
    <row r="14915" spans="1:16" x14ac:dyDescent="0.35">
      <c r="A14915" t="s">
        <v>5</v>
      </c>
      <c r="B14915" t="s">
        <v>26509</v>
      </c>
      <c r="C14915" t="s">
        <v>1346</v>
      </c>
      <c r="D14915" t="s">
        <v>17626</v>
      </c>
      <c r="E14915" t="s">
        <v>59</v>
      </c>
      <c r="F14915" t="b">
        <v>0</v>
      </c>
      <c r="G14915" t="s">
        <v>68</v>
      </c>
      <c r="H14915" s="1">
        <v>46183.254155092603</v>
      </c>
      <c r="I14915" t="b">
        <v>0</v>
      </c>
      <c r="J14915" t="b">
        <v>0</v>
      </c>
      <c r="K14915" t="s">
        <v>41</v>
      </c>
      <c r="L14915" t="s">
        <v>74</v>
      </c>
      <c r="M14915"/>
      <c r="N14915">
        <v>58</v>
      </c>
      <c r="O14915" t="s">
        <v>26573</v>
      </c>
      <c r="P14915" t="s">
        <v>26510</v>
      </c>
    </row>
    <row r="14916" spans="1:16" x14ac:dyDescent="0.35">
      <c r="A14916" t="s">
        <v>5</v>
      </c>
      <c r="B14916" t="s">
        <v>26574</v>
      </c>
      <c r="C14916" t="s">
        <v>500</v>
      </c>
      <c r="D14916" t="s">
        <v>4346</v>
      </c>
      <c r="E14916" t="s">
        <v>59</v>
      </c>
      <c r="F14916" t="b">
        <v>0</v>
      </c>
      <c r="G14916" t="s">
        <v>13</v>
      </c>
      <c r="H14916" s="1">
        <v>46183.254675925928</v>
      </c>
      <c r="I14916" t="b">
        <v>1</v>
      </c>
      <c r="J14916" t="b">
        <v>0</v>
      </c>
      <c r="K14916" t="s">
        <v>13</v>
      </c>
      <c r="L14916" t="s">
        <v>74</v>
      </c>
      <c r="M14916"/>
      <c r="N14916">
        <v>85.35</v>
      </c>
      <c r="O14916" t="s">
        <v>26575</v>
      </c>
      <c r="P14916" t="s">
        <v>26576</v>
      </c>
    </row>
    <row r="14917" spans="1:16" x14ac:dyDescent="0.35">
      <c r="A14917" t="s">
        <v>0</v>
      </c>
      <c r="B14917" t="s">
        <v>26577</v>
      </c>
      <c r="C14917" t="s">
        <v>4013</v>
      </c>
      <c r="D14917" t="s">
        <v>17626</v>
      </c>
      <c r="E14917" t="s">
        <v>132</v>
      </c>
      <c r="F14917" t="b">
        <v>0</v>
      </c>
      <c r="G14917" t="s">
        <v>77</v>
      </c>
      <c r="H14917" s="1">
        <v>46183.292939814812</v>
      </c>
      <c r="I14917" t="b">
        <v>0</v>
      </c>
      <c r="J14917" t="b">
        <v>0</v>
      </c>
      <c r="K14917" t="s">
        <v>41</v>
      </c>
      <c r="L14917" t="s">
        <v>74</v>
      </c>
      <c r="M14917"/>
      <c r="N14917">
        <v>19.850000000000001</v>
      </c>
      <c r="O14917" t="s">
        <v>26578</v>
      </c>
      <c r="P14917" t="s">
        <v>26579</v>
      </c>
    </row>
    <row r="14918" spans="1:16" x14ac:dyDescent="0.35">
      <c r="A14918" t="s">
        <v>0</v>
      </c>
      <c r="B14918" t="s">
        <v>26580</v>
      </c>
      <c r="C14918" t="s">
        <v>520</v>
      </c>
      <c r="D14918" t="s">
        <v>2360</v>
      </c>
      <c r="E14918" t="s">
        <v>59</v>
      </c>
      <c r="F14918" t="b">
        <v>0</v>
      </c>
      <c r="G14918" t="s">
        <v>41</v>
      </c>
      <c r="H14918" s="1">
        <v>46183.29420138889</v>
      </c>
      <c r="I14918" t="b">
        <v>1</v>
      </c>
      <c r="J14918" t="b">
        <v>1</v>
      </c>
      <c r="K14918" t="s">
        <v>41</v>
      </c>
      <c r="L14918" t="s">
        <v>60</v>
      </c>
      <c r="M14918">
        <v>92250</v>
      </c>
      <c r="N14918"/>
      <c r="O14918" t="s">
        <v>7222</v>
      </c>
      <c r="P14918" t="s">
        <v>1314</v>
      </c>
    </row>
    <row r="14919" spans="1:16" x14ac:dyDescent="0.35">
      <c r="A14919" t="s">
        <v>2</v>
      </c>
      <c r="B14919" t="s">
        <v>26581</v>
      </c>
      <c r="C14919" t="s">
        <v>148</v>
      </c>
      <c r="D14919" t="s">
        <v>4526</v>
      </c>
      <c r="E14919" t="s">
        <v>59</v>
      </c>
      <c r="F14919" t="b">
        <v>0</v>
      </c>
      <c r="G14919" t="s">
        <v>89</v>
      </c>
      <c r="H14919" s="1">
        <v>46183.334710648152</v>
      </c>
      <c r="I14919" t="b">
        <v>0</v>
      </c>
      <c r="J14919" t="b">
        <v>1</v>
      </c>
      <c r="K14919" t="s">
        <v>41</v>
      </c>
      <c r="L14919" t="s">
        <v>60</v>
      </c>
      <c r="M14919">
        <v>161488</v>
      </c>
      <c r="N14919"/>
      <c r="O14919" t="s">
        <v>21476</v>
      </c>
      <c r="P14919" t="s">
        <v>26582</v>
      </c>
    </row>
    <row r="14920" spans="1:16" x14ac:dyDescent="0.35">
      <c r="A14920" t="s">
        <v>3</v>
      </c>
      <c r="B14920" t="s">
        <v>26583</v>
      </c>
      <c r="C14920" t="s">
        <v>479</v>
      </c>
      <c r="D14920" t="s">
        <v>2360</v>
      </c>
      <c r="E14920" t="s">
        <v>59</v>
      </c>
      <c r="F14920" t="b">
        <v>0</v>
      </c>
      <c r="G14920" t="s">
        <v>65</v>
      </c>
      <c r="H14920" s="1">
        <v>46183.334733796299</v>
      </c>
      <c r="I14920" t="b">
        <v>0</v>
      </c>
      <c r="J14920" t="b">
        <v>1</v>
      </c>
      <c r="K14920" t="s">
        <v>41</v>
      </c>
      <c r="L14920" t="s">
        <v>74</v>
      </c>
      <c r="M14920"/>
      <c r="N14920">
        <v>75.86</v>
      </c>
      <c r="O14920" t="s">
        <v>2926</v>
      </c>
      <c r="P14920" t="s">
        <v>24728</v>
      </c>
    </row>
    <row r="14921" spans="1:16" x14ac:dyDescent="0.35">
      <c r="A14921" t="s">
        <v>0</v>
      </c>
      <c r="B14921" t="s">
        <v>5069</v>
      </c>
      <c r="C14921" t="s">
        <v>5508</v>
      </c>
      <c r="D14921" t="s">
        <v>4599</v>
      </c>
      <c r="E14921" t="s">
        <v>59</v>
      </c>
      <c r="F14921" t="b">
        <v>0</v>
      </c>
      <c r="G14921" t="s">
        <v>40</v>
      </c>
      <c r="H14921" s="1">
        <v>46183.335856481477</v>
      </c>
      <c r="I14921" t="b">
        <v>1</v>
      </c>
      <c r="J14921" t="b">
        <v>0</v>
      </c>
      <c r="K14921" t="s">
        <v>40</v>
      </c>
      <c r="L14921" t="s">
        <v>60</v>
      </c>
      <c r="M14921">
        <v>37500</v>
      </c>
      <c r="N14921"/>
      <c r="O14921" t="s">
        <v>21136</v>
      </c>
      <c r="P14921" t="s">
        <v>3903</v>
      </c>
    </row>
    <row r="14922" spans="1:16" x14ac:dyDescent="0.35">
      <c r="A14922" t="s">
        <v>0</v>
      </c>
      <c r="B14922" t="s">
        <v>26584</v>
      </c>
      <c r="C14922" t="s">
        <v>76</v>
      </c>
      <c r="D14922" t="s">
        <v>4550</v>
      </c>
      <c r="E14922" t="s">
        <v>621</v>
      </c>
      <c r="F14922" t="b">
        <v>1</v>
      </c>
      <c r="G14922" t="s">
        <v>41</v>
      </c>
      <c r="H14922" s="1">
        <v>46183.377511574072</v>
      </c>
      <c r="I14922" t="b">
        <v>0</v>
      </c>
      <c r="J14922" t="b">
        <v>0</v>
      </c>
      <c r="K14922" t="s">
        <v>41</v>
      </c>
      <c r="L14922" t="s">
        <v>74</v>
      </c>
      <c r="M14922"/>
      <c r="N14922">
        <v>25</v>
      </c>
      <c r="O14922" t="s">
        <v>1592</v>
      </c>
      <c r="P14922" t="s">
        <v>1700</v>
      </c>
    </row>
    <row r="14923" spans="1:16" x14ac:dyDescent="0.35">
      <c r="A14923" t="s">
        <v>2</v>
      </c>
      <c r="B14923" t="s">
        <v>17832</v>
      </c>
      <c r="C14923" t="s">
        <v>112</v>
      </c>
      <c r="D14923" t="s">
        <v>4526</v>
      </c>
      <c r="E14923" t="s">
        <v>59</v>
      </c>
      <c r="F14923" t="b">
        <v>0</v>
      </c>
      <c r="G14923" t="s">
        <v>65</v>
      </c>
      <c r="H14923" s="1">
        <v>46183.377650462957</v>
      </c>
      <c r="I14923" t="b">
        <v>0</v>
      </c>
      <c r="J14923" t="b">
        <v>1</v>
      </c>
      <c r="K14923" t="s">
        <v>41</v>
      </c>
      <c r="L14923" t="s">
        <v>60</v>
      </c>
      <c r="M14923">
        <v>176000</v>
      </c>
      <c r="N14923"/>
      <c r="O14923" t="s">
        <v>7675</v>
      </c>
      <c r="P14923" t="s">
        <v>17833</v>
      </c>
    </row>
    <row r="14924" spans="1:16" x14ac:dyDescent="0.35">
      <c r="A14924" t="s">
        <v>7</v>
      </c>
      <c r="B14924" t="s">
        <v>26585</v>
      </c>
      <c r="C14924" t="s">
        <v>3130</v>
      </c>
      <c r="D14924" t="s">
        <v>4526</v>
      </c>
      <c r="E14924" t="s">
        <v>88</v>
      </c>
      <c r="F14924" t="b">
        <v>0</v>
      </c>
      <c r="G14924" t="s">
        <v>89</v>
      </c>
      <c r="H14924" s="1">
        <v>46183.418078703697</v>
      </c>
      <c r="I14924" t="b">
        <v>0</v>
      </c>
      <c r="J14924" t="b">
        <v>1</v>
      </c>
      <c r="K14924" t="s">
        <v>41</v>
      </c>
      <c r="L14924" t="s">
        <v>74</v>
      </c>
      <c r="M14924"/>
      <c r="N14924">
        <v>44</v>
      </c>
      <c r="O14924" t="s">
        <v>4487</v>
      </c>
    </row>
    <row r="14925" spans="1:16" x14ac:dyDescent="0.35">
      <c r="A14925" t="s">
        <v>0</v>
      </c>
      <c r="B14925" t="s">
        <v>23713</v>
      </c>
      <c r="C14925" t="s">
        <v>142</v>
      </c>
      <c r="D14925" t="s">
        <v>4526</v>
      </c>
      <c r="E14925" t="s">
        <v>59</v>
      </c>
      <c r="F14925" t="b">
        <v>0</v>
      </c>
      <c r="G14925" t="s">
        <v>65</v>
      </c>
      <c r="H14925" s="1">
        <v>46183.418194444443</v>
      </c>
      <c r="I14925" t="b">
        <v>0</v>
      </c>
      <c r="J14925" t="b">
        <v>0</v>
      </c>
      <c r="K14925" t="s">
        <v>41</v>
      </c>
      <c r="L14925" t="s">
        <v>60</v>
      </c>
      <c r="M14925">
        <v>145000</v>
      </c>
      <c r="N14925"/>
      <c r="O14925" t="s">
        <v>4357</v>
      </c>
    </row>
    <row r="14926" spans="1:16" x14ac:dyDescent="0.35">
      <c r="A14926" t="s">
        <v>6</v>
      </c>
      <c r="B14926" t="s">
        <v>26478</v>
      </c>
      <c r="C14926" t="s">
        <v>2385</v>
      </c>
      <c r="D14926" t="s">
        <v>2360</v>
      </c>
      <c r="E14926" t="s">
        <v>59</v>
      </c>
      <c r="F14926" t="b">
        <v>0</v>
      </c>
      <c r="G14926" t="s">
        <v>65</v>
      </c>
      <c r="H14926" s="1">
        <v>46183.419340277767</v>
      </c>
      <c r="I14926" t="b">
        <v>0</v>
      </c>
      <c r="J14926" t="b">
        <v>1</v>
      </c>
      <c r="K14926" t="s">
        <v>41</v>
      </c>
      <c r="L14926" t="s">
        <v>60</v>
      </c>
      <c r="M14926">
        <v>179000</v>
      </c>
      <c r="N14926"/>
      <c r="O14926" t="s">
        <v>1155</v>
      </c>
    </row>
    <row r="14927" spans="1:16" x14ac:dyDescent="0.35">
      <c r="A14927" t="s">
        <v>2</v>
      </c>
      <c r="B14927" t="s">
        <v>26548</v>
      </c>
      <c r="C14927" t="s">
        <v>81</v>
      </c>
      <c r="D14927" t="s">
        <v>4346</v>
      </c>
      <c r="E14927" t="s">
        <v>59</v>
      </c>
      <c r="F14927" t="b">
        <v>0</v>
      </c>
      <c r="G14927" t="s">
        <v>77</v>
      </c>
      <c r="H14927" s="1">
        <v>46183.419363425928</v>
      </c>
      <c r="I14927" t="b">
        <v>0</v>
      </c>
      <c r="J14927" t="b">
        <v>1</v>
      </c>
      <c r="K14927" t="s">
        <v>41</v>
      </c>
      <c r="L14927" t="s">
        <v>60</v>
      </c>
      <c r="M14927">
        <v>140874</v>
      </c>
      <c r="N14927"/>
      <c r="O14927" t="s">
        <v>3271</v>
      </c>
      <c r="P14927" t="s">
        <v>26549</v>
      </c>
    </row>
    <row r="14928" spans="1:16" x14ac:dyDescent="0.35">
      <c r="A14928" t="s">
        <v>6</v>
      </c>
      <c r="B14928" t="s">
        <v>26586</v>
      </c>
      <c r="C14928" t="s">
        <v>92</v>
      </c>
      <c r="D14928" t="s">
        <v>2360</v>
      </c>
      <c r="E14928" t="s">
        <v>59</v>
      </c>
      <c r="F14928" t="b">
        <v>0</v>
      </c>
      <c r="G14928" t="s">
        <v>77</v>
      </c>
      <c r="H14928" s="1">
        <v>46183.419363425928</v>
      </c>
      <c r="I14928" t="b">
        <v>0</v>
      </c>
      <c r="J14928" t="b">
        <v>1</v>
      </c>
      <c r="K14928" t="s">
        <v>41</v>
      </c>
      <c r="L14928" t="s">
        <v>60</v>
      </c>
      <c r="M14928">
        <v>214500</v>
      </c>
      <c r="N14928"/>
      <c r="O14928" t="s">
        <v>424</v>
      </c>
      <c r="P14928" t="s">
        <v>26587</v>
      </c>
    </row>
    <row r="14929" spans="1:16" x14ac:dyDescent="0.35">
      <c r="A14929" t="s">
        <v>2</v>
      </c>
      <c r="B14929" t="s">
        <v>9895</v>
      </c>
      <c r="C14929" t="s">
        <v>157</v>
      </c>
      <c r="D14929" t="s">
        <v>2360</v>
      </c>
      <c r="E14929" t="s">
        <v>59</v>
      </c>
      <c r="F14929" t="b">
        <v>0</v>
      </c>
      <c r="G14929" t="s">
        <v>77</v>
      </c>
      <c r="H14929" s="1">
        <v>46183.419374999998</v>
      </c>
      <c r="I14929" t="b">
        <v>0</v>
      </c>
      <c r="J14929" t="b">
        <v>1</v>
      </c>
      <c r="K14929" t="s">
        <v>41</v>
      </c>
      <c r="L14929" t="s">
        <v>60</v>
      </c>
      <c r="M14929">
        <v>214500</v>
      </c>
      <c r="N14929"/>
      <c r="O14929" t="s">
        <v>424</v>
      </c>
      <c r="P14929" t="s">
        <v>4581</v>
      </c>
    </row>
    <row r="14930" spans="1:16" x14ac:dyDescent="0.35">
      <c r="A14930" t="s">
        <v>2</v>
      </c>
      <c r="B14930" t="s">
        <v>9722</v>
      </c>
      <c r="C14930" t="s">
        <v>1371</v>
      </c>
      <c r="D14930" t="s">
        <v>2360</v>
      </c>
      <c r="E14930" t="s">
        <v>59</v>
      </c>
      <c r="F14930" t="b">
        <v>0</v>
      </c>
      <c r="G14930" t="s">
        <v>77</v>
      </c>
      <c r="H14930" s="1">
        <v>46183.419374999998</v>
      </c>
      <c r="I14930" t="b">
        <v>0</v>
      </c>
      <c r="J14930" t="b">
        <v>1</v>
      </c>
      <c r="K14930" t="s">
        <v>41</v>
      </c>
      <c r="L14930" t="s">
        <v>60</v>
      </c>
      <c r="M14930">
        <v>175500</v>
      </c>
      <c r="N14930"/>
      <c r="O14930" t="s">
        <v>424</v>
      </c>
      <c r="P14930" t="s">
        <v>19623</v>
      </c>
    </row>
    <row r="14931" spans="1:16" x14ac:dyDescent="0.35">
      <c r="A14931" t="s">
        <v>1</v>
      </c>
      <c r="B14931" t="s">
        <v>390</v>
      </c>
      <c r="C14931" t="s">
        <v>198</v>
      </c>
      <c r="D14931" t="s">
        <v>2360</v>
      </c>
      <c r="E14931" t="s">
        <v>59</v>
      </c>
      <c r="F14931" t="b">
        <v>0</v>
      </c>
      <c r="G14931" t="s">
        <v>68</v>
      </c>
      <c r="H14931" s="1">
        <v>46183.420844907407</v>
      </c>
      <c r="I14931" t="b">
        <v>0</v>
      </c>
      <c r="J14931" t="b">
        <v>0</v>
      </c>
      <c r="K14931" t="s">
        <v>41</v>
      </c>
      <c r="L14931" t="s">
        <v>60</v>
      </c>
      <c r="M14931">
        <v>141000</v>
      </c>
      <c r="N14931"/>
      <c r="O14931" t="s">
        <v>26588</v>
      </c>
      <c r="P14931" t="s">
        <v>26589</v>
      </c>
    </row>
    <row r="14932" spans="1:16" x14ac:dyDescent="0.35">
      <c r="A14932" t="s">
        <v>1</v>
      </c>
      <c r="B14932" t="s">
        <v>9041</v>
      </c>
      <c r="C14932" t="s">
        <v>201</v>
      </c>
      <c r="D14932" t="s">
        <v>4526</v>
      </c>
      <c r="E14932" t="s">
        <v>59</v>
      </c>
      <c r="F14932" t="b">
        <v>0</v>
      </c>
      <c r="G14932" t="s">
        <v>77</v>
      </c>
      <c r="H14932" s="1">
        <v>46183.462476851862</v>
      </c>
      <c r="I14932" t="b">
        <v>0</v>
      </c>
      <c r="J14932" t="b">
        <v>1</v>
      </c>
      <c r="K14932" t="s">
        <v>41</v>
      </c>
      <c r="L14932" t="s">
        <v>60</v>
      </c>
      <c r="M14932">
        <v>179025</v>
      </c>
      <c r="N14932"/>
      <c r="O14932" t="s">
        <v>22125</v>
      </c>
      <c r="P14932" t="s">
        <v>26590</v>
      </c>
    </row>
    <row r="14933" spans="1:16" x14ac:dyDescent="0.35">
      <c r="A14933" t="s">
        <v>3</v>
      </c>
      <c r="B14933" t="s">
        <v>26591</v>
      </c>
      <c r="C14933" t="s">
        <v>2712</v>
      </c>
      <c r="D14933" t="s">
        <v>4526</v>
      </c>
      <c r="E14933" t="s">
        <v>59</v>
      </c>
      <c r="F14933" t="b">
        <v>0</v>
      </c>
      <c r="G14933" t="s">
        <v>68</v>
      </c>
      <c r="H14933" s="1">
        <v>46183.501250000001</v>
      </c>
      <c r="I14933" t="b">
        <v>0</v>
      </c>
      <c r="J14933" t="b">
        <v>0</v>
      </c>
      <c r="K14933" t="s">
        <v>41</v>
      </c>
      <c r="L14933" t="s">
        <v>60</v>
      </c>
      <c r="M14933">
        <v>102500</v>
      </c>
      <c r="N14933"/>
      <c r="O14933" t="s">
        <v>654</v>
      </c>
      <c r="P14933" t="s">
        <v>26592</v>
      </c>
    </row>
    <row r="14934" spans="1:16" x14ac:dyDescent="0.35">
      <c r="A14934" t="s">
        <v>7</v>
      </c>
      <c r="B14934" t="s">
        <v>26593</v>
      </c>
      <c r="C14934" t="s">
        <v>76</v>
      </c>
      <c r="D14934" t="s">
        <v>4526</v>
      </c>
      <c r="E14934" t="s">
        <v>59</v>
      </c>
      <c r="F14934" t="b">
        <v>1</v>
      </c>
      <c r="G14934" t="s">
        <v>40</v>
      </c>
      <c r="H14934" s="1">
        <v>46183.502511574072</v>
      </c>
      <c r="I14934" t="b">
        <v>1</v>
      </c>
      <c r="J14934" t="b">
        <v>0</v>
      </c>
      <c r="K14934" t="s">
        <v>40</v>
      </c>
      <c r="L14934" t="s">
        <v>60</v>
      </c>
      <c r="M14934">
        <v>55086</v>
      </c>
      <c r="N14934"/>
      <c r="O14934" t="s">
        <v>7321</v>
      </c>
      <c r="P14934" t="s">
        <v>8841</v>
      </c>
    </row>
    <row r="14935" spans="1:16" x14ac:dyDescent="0.35">
      <c r="A14935" t="s">
        <v>5</v>
      </c>
      <c r="B14935" t="s">
        <v>26594</v>
      </c>
      <c r="C14935" t="s">
        <v>81</v>
      </c>
      <c r="D14935" t="s">
        <v>4630</v>
      </c>
      <c r="E14935" t="s">
        <v>59</v>
      </c>
      <c r="F14935" t="b">
        <v>0</v>
      </c>
      <c r="G14935" t="s">
        <v>77</v>
      </c>
      <c r="H14935" s="1">
        <v>46183.504062499997</v>
      </c>
      <c r="I14935" t="b">
        <v>0</v>
      </c>
      <c r="J14935" t="b">
        <v>1</v>
      </c>
      <c r="K14935" t="s">
        <v>41</v>
      </c>
      <c r="L14935" t="s">
        <v>60</v>
      </c>
      <c r="M14935">
        <v>202500</v>
      </c>
      <c r="N14935"/>
      <c r="O14935" t="s">
        <v>2962</v>
      </c>
      <c r="P14935" t="s">
        <v>26595</v>
      </c>
    </row>
    <row r="14936" spans="1:16" x14ac:dyDescent="0.35">
      <c r="A14936" t="s">
        <v>4</v>
      </c>
      <c r="B14936" t="s">
        <v>10180</v>
      </c>
      <c r="C14936" t="s">
        <v>2334</v>
      </c>
      <c r="D14936" t="s">
        <v>4526</v>
      </c>
      <c r="E14936" t="s">
        <v>59</v>
      </c>
      <c r="F14936" t="b">
        <v>0</v>
      </c>
      <c r="G14936" t="s">
        <v>68</v>
      </c>
      <c r="H14936" s="1">
        <v>46183.542928240742</v>
      </c>
      <c r="I14936" t="b">
        <v>1</v>
      </c>
      <c r="J14936" t="b">
        <v>1</v>
      </c>
      <c r="K14936" t="s">
        <v>41</v>
      </c>
      <c r="L14936" t="s">
        <v>60</v>
      </c>
      <c r="M14936">
        <v>100000</v>
      </c>
      <c r="N14936"/>
      <c r="O14936" t="s">
        <v>155</v>
      </c>
      <c r="P14936" t="s">
        <v>4136</v>
      </c>
    </row>
    <row r="14937" spans="1:16" x14ac:dyDescent="0.35">
      <c r="A14937" t="s">
        <v>7</v>
      </c>
      <c r="B14937" t="s">
        <v>4705</v>
      </c>
      <c r="C14937" t="s">
        <v>162</v>
      </c>
      <c r="D14937" t="s">
        <v>4526</v>
      </c>
      <c r="E14937" t="s">
        <v>59</v>
      </c>
      <c r="F14937" t="b">
        <v>0</v>
      </c>
      <c r="G14937" t="s">
        <v>73</v>
      </c>
      <c r="H14937" s="1">
        <v>46183.543009259258</v>
      </c>
      <c r="I14937" t="b">
        <v>0</v>
      </c>
      <c r="J14937" t="b">
        <v>1</v>
      </c>
      <c r="K14937" t="s">
        <v>41</v>
      </c>
      <c r="L14937" t="s">
        <v>60</v>
      </c>
      <c r="M14937">
        <v>117500</v>
      </c>
      <c r="N14937"/>
      <c r="O14937" t="s">
        <v>424</v>
      </c>
      <c r="P14937" t="s">
        <v>718</v>
      </c>
    </row>
    <row r="14938" spans="1:16" x14ac:dyDescent="0.35">
      <c r="A14938" t="s">
        <v>3</v>
      </c>
      <c r="B14938" t="s">
        <v>26596</v>
      </c>
      <c r="C14938" t="s">
        <v>76</v>
      </c>
      <c r="D14938" t="s">
        <v>141</v>
      </c>
      <c r="E14938" t="s">
        <v>88</v>
      </c>
      <c r="F14938" t="b">
        <v>1</v>
      </c>
      <c r="G14938" t="s">
        <v>41</v>
      </c>
      <c r="H14938" s="1">
        <v>46183.544212962966</v>
      </c>
      <c r="I14938" t="b">
        <v>1</v>
      </c>
      <c r="J14938" t="b">
        <v>0</v>
      </c>
      <c r="K14938" t="s">
        <v>41</v>
      </c>
      <c r="L14938" t="s">
        <v>74</v>
      </c>
      <c r="M14938"/>
      <c r="N14938">
        <v>57.5</v>
      </c>
      <c r="O14938" t="s">
        <v>141</v>
      </c>
      <c r="P14938" t="s">
        <v>283</v>
      </c>
    </row>
    <row r="14939" spans="1:16" x14ac:dyDescent="0.35">
      <c r="A14939" t="s">
        <v>6</v>
      </c>
      <c r="B14939" t="s">
        <v>26597</v>
      </c>
      <c r="C14939" t="s">
        <v>79</v>
      </c>
      <c r="D14939" t="s">
        <v>24160</v>
      </c>
      <c r="E14939" t="s">
        <v>59</v>
      </c>
      <c r="F14939" t="b">
        <v>0</v>
      </c>
      <c r="G14939" t="s">
        <v>77</v>
      </c>
      <c r="H14939" s="1">
        <v>46183.544363425928</v>
      </c>
      <c r="I14939" t="b">
        <v>0</v>
      </c>
      <c r="J14939" t="b">
        <v>0</v>
      </c>
      <c r="K14939" t="s">
        <v>41</v>
      </c>
      <c r="L14939" t="s">
        <v>60</v>
      </c>
      <c r="M14939">
        <v>213500</v>
      </c>
      <c r="N14939"/>
      <c r="O14939" t="s">
        <v>1990</v>
      </c>
      <c r="P14939" t="s">
        <v>589</v>
      </c>
    </row>
    <row r="14940" spans="1:16" x14ac:dyDescent="0.35">
      <c r="A14940" t="s">
        <v>5</v>
      </c>
      <c r="B14940" t="s">
        <v>25763</v>
      </c>
      <c r="C14940" t="s">
        <v>5029</v>
      </c>
      <c r="D14940" t="s">
        <v>4562</v>
      </c>
      <c r="E14940" t="s">
        <v>232</v>
      </c>
      <c r="F14940" t="b">
        <v>0</v>
      </c>
      <c r="G14940" t="s">
        <v>40</v>
      </c>
      <c r="H14940" s="1">
        <v>46183.547615740739</v>
      </c>
      <c r="I14940" t="b">
        <v>1</v>
      </c>
      <c r="J14940" t="b">
        <v>0</v>
      </c>
      <c r="K14940" t="s">
        <v>40</v>
      </c>
      <c r="L14940" t="s">
        <v>60</v>
      </c>
      <c r="M14940">
        <v>100000</v>
      </c>
      <c r="N14940"/>
      <c r="O14940" t="s">
        <v>25764</v>
      </c>
      <c r="P14940" t="s">
        <v>25765</v>
      </c>
    </row>
    <row r="14941" spans="1:16" x14ac:dyDescent="0.35">
      <c r="A14941" t="s">
        <v>3</v>
      </c>
      <c r="B14941" t="s">
        <v>4349</v>
      </c>
      <c r="C14941" t="s">
        <v>172</v>
      </c>
      <c r="D14941" t="s">
        <v>4526</v>
      </c>
      <c r="E14941" t="s">
        <v>88</v>
      </c>
      <c r="F14941" t="b">
        <v>0</v>
      </c>
      <c r="G14941" t="s">
        <v>68</v>
      </c>
      <c r="H14941" s="1">
        <v>46183.584560185183</v>
      </c>
      <c r="I14941" t="b">
        <v>0</v>
      </c>
      <c r="J14941" t="b">
        <v>1</v>
      </c>
      <c r="K14941" t="s">
        <v>41</v>
      </c>
      <c r="L14941" t="s">
        <v>74</v>
      </c>
      <c r="M14941"/>
      <c r="N14941">
        <v>40.5</v>
      </c>
      <c r="O14941" t="s">
        <v>126</v>
      </c>
      <c r="P14941" t="s">
        <v>802</v>
      </c>
    </row>
    <row r="14942" spans="1:16" x14ac:dyDescent="0.35">
      <c r="A14942" t="s">
        <v>3</v>
      </c>
      <c r="B14942" t="s">
        <v>8876</v>
      </c>
      <c r="C14942" t="s">
        <v>1636</v>
      </c>
      <c r="D14942" t="s">
        <v>4526</v>
      </c>
      <c r="E14942" t="s">
        <v>59</v>
      </c>
      <c r="F14942" t="b">
        <v>0</v>
      </c>
      <c r="G14942" t="s">
        <v>77</v>
      </c>
      <c r="H14942" s="1">
        <v>46183.584629629629</v>
      </c>
      <c r="I14942" t="b">
        <v>0</v>
      </c>
      <c r="J14942" t="b">
        <v>1</v>
      </c>
      <c r="K14942" t="s">
        <v>41</v>
      </c>
      <c r="L14942" t="s">
        <v>60</v>
      </c>
      <c r="M14942">
        <v>72500</v>
      </c>
      <c r="N14942"/>
      <c r="O14942" t="s">
        <v>26598</v>
      </c>
    </row>
    <row r="14943" spans="1:16" x14ac:dyDescent="0.35">
      <c r="A14943" t="s">
        <v>0</v>
      </c>
      <c r="B14943" t="s">
        <v>1730</v>
      </c>
      <c r="C14943" t="s">
        <v>2928</v>
      </c>
      <c r="D14943" t="s">
        <v>4526</v>
      </c>
      <c r="E14943" t="s">
        <v>88</v>
      </c>
      <c r="F14943" t="b">
        <v>0</v>
      </c>
      <c r="G14943" t="s">
        <v>65</v>
      </c>
      <c r="H14943" s="1">
        <v>46183.584780092591</v>
      </c>
      <c r="I14943" t="b">
        <v>0</v>
      </c>
      <c r="J14943" t="b">
        <v>0</v>
      </c>
      <c r="K14943" t="s">
        <v>41</v>
      </c>
      <c r="L14943" t="s">
        <v>74</v>
      </c>
      <c r="M14943"/>
      <c r="N14943">
        <v>62.5</v>
      </c>
      <c r="O14943" t="s">
        <v>22527</v>
      </c>
      <c r="P14943" t="s">
        <v>325</v>
      </c>
    </row>
    <row r="14944" spans="1:16" x14ac:dyDescent="0.35">
      <c r="A14944" t="s">
        <v>0</v>
      </c>
      <c r="B14944" t="s">
        <v>26599</v>
      </c>
      <c r="C14944" t="s">
        <v>76</v>
      </c>
      <c r="D14944" t="s">
        <v>141</v>
      </c>
      <c r="E14944" t="s">
        <v>88</v>
      </c>
      <c r="F14944" t="b">
        <v>1</v>
      </c>
      <c r="G14944" t="s">
        <v>41</v>
      </c>
      <c r="H14944" s="1">
        <v>46183.585833333331</v>
      </c>
      <c r="I14944" t="b">
        <v>1</v>
      </c>
      <c r="J14944" t="b">
        <v>0</v>
      </c>
      <c r="K14944" t="s">
        <v>41</v>
      </c>
      <c r="L14944" t="s">
        <v>74</v>
      </c>
      <c r="M14944"/>
      <c r="N14944">
        <v>17.5</v>
      </c>
      <c r="O14944" t="s">
        <v>141</v>
      </c>
      <c r="P14944" t="s">
        <v>26600</v>
      </c>
    </row>
    <row r="14945" spans="1:16" x14ac:dyDescent="0.35">
      <c r="A14945" t="s">
        <v>8</v>
      </c>
      <c r="B14945" t="s">
        <v>26601</v>
      </c>
      <c r="C14945" t="s">
        <v>5067</v>
      </c>
      <c r="D14945" t="s">
        <v>4526</v>
      </c>
      <c r="E14945" t="s">
        <v>59</v>
      </c>
      <c r="F14945" t="b">
        <v>0</v>
      </c>
      <c r="G14945" t="s">
        <v>40</v>
      </c>
      <c r="H14945" s="1">
        <v>46183.587280092594</v>
      </c>
      <c r="I14945" t="b">
        <v>0</v>
      </c>
      <c r="J14945" t="b">
        <v>0</v>
      </c>
      <c r="K14945" t="s">
        <v>40</v>
      </c>
      <c r="L14945" t="s">
        <v>60</v>
      </c>
      <c r="M14945">
        <v>95000</v>
      </c>
      <c r="N14945"/>
      <c r="O14945" t="s">
        <v>101</v>
      </c>
    </row>
    <row r="14946" spans="1:16" x14ac:dyDescent="0.35">
      <c r="A14946" t="s">
        <v>2</v>
      </c>
      <c r="B14946" t="s">
        <v>4457</v>
      </c>
      <c r="C14946" t="s">
        <v>41</v>
      </c>
      <c r="D14946" t="s">
        <v>4526</v>
      </c>
      <c r="E14946" t="s">
        <v>59</v>
      </c>
      <c r="F14946" t="b">
        <v>0</v>
      </c>
      <c r="G14946" t="s">
        <v>41</v>
      </c>
      <c r="H14946" s="1">
        <v>46183.587291666663</v>
      </c>
      <c r="I14946" t="b">
        <v>0</v>
      </c>
      <c r="J14946" t="b">
        <v>0</v>
      </c>
      <c r="K14946" t="s">
        <v>41</v>
      </c>
      <c r="L14946" t="s">
        <v>74</v>
      </c>
      <c r="M14946"/>
      <c r="N14946">
        <v>45</v>
      </c>
      <c r="O14946" t="s">
        <v>26602</v>
      </c>
      <c r="P14946" t="s">
        <v>26603</v>
      </c>
    </row>
    <row r="14947" spans="1:16" x14ac:dyDescent="0.35">
      <c r="A14947" t="s">
        <v>1</v>
      </c>
      <c r="B14947" t="s">
        <v>26604</v>
      </c>
      <c r="C14947" t="s">
        <v>455</v>
      </c>
      <c r="D14947" t="s">
        <v>4526</v>
      </c>
      <c r="E14947" t="s">
        <v>88</v>
      </c>
      <c r="F14947" t="b">
        <v>0</v>
      </c>
      <c r="G14947" t="s">
        <v>68</v>
      </c>
      <c r="H14947" s="1">
        <v>46183.587581018517</v>
      </c>
      <c r="I14947" t="b">
        <v>1</v>
      </c>
      <c r="J14947" t="b">
        <v>1</v>
      </c>
      <c r="K14947" t="s">
        <v>41</v>
      </c>
      <c r="L14947" t="s">
        <v>74</v>
      </c>
      <c r="M14947"/>
      <c r="N14947">
        <v>70</v>
      </c>
      <c r="O14947" t="s">
        <v>110</v>
      </c>
      <c r="P14947" t="s">
        <v>26605</v>
      </c>
    </row>
    <row r="14948" spans="1:16" x14ac:dyDescent="0.35">
      <c r="A14948" t="s">
        <v>7</v>
      </c>
      <c r="B14948" t="s">
        <v>26606</v>
      </c>
      <c r="C14948" t="s">
        <v>1015</v>
      </c>
      <c r="D14948" t="s">
        <v>12583</v>
      </c>
      <c r="E14948" t="s">
        <v>59</v>
      </c>
      <c r="F14948" t="b">
        <v>0</v>
      </c>
      <c r="G14948" t="s">
        <v>41</v>
      </c>
      <c r="H14948" s="1">
        <v>46183.58934027778</v>
      </c>
      <c r="I14948" t="b">
        <v>0</v>
      </c>
      <c r="J14948" t="b">
        <v>1</v>
      </c>
      <c r="K14948" t="s">
        <v>41</v>
      </c>
      <c r="L14948" t="s">
        <v>74</v>
      </c>
      <c r="M14948"/>
      <c r="N14948">
        <v>75.804999999999993</v>
      </c>
      <c r="O14948" t="s">
        <v>2035</v>
      </c>
      <c r="P14948" t="s">
        <v>802</v>
      </c>
    </row>
    <row r="14949" spans="1:16" x14ac:dyDescent="0.35">
      <c r="A14949" t="s">
        <v>0</v>
      </c>
      <c r="B14949" t="s">
        <v>26607</v>
      </c>
      <c r="C14949" t="s">
        <v>1629</v>
      </c>
      <c r="D14949" t="s">
        <v>4346</v>
      </c>
      <c r="E14949" t="s">
        <v>59</v>
      </c>
      <c r="F14949" t="b">
        <v>0</v>
      </c>
      <c r="G14949" t="s">
        <v>89</v>
      </c>
      <c r="H14949" s="1">
        <v>46183.626226851848</v>
      </c>
      <c r="I14949" t="b">
        <v>1</v>
      </c>
      <c r="J14949" t="b">
        <v>1</v>
      </c>
      <c r="K14949" t="s">
        <v>41</v>
      </c>
      <c r="L14949" t="s">
        <v>74</v>
      </c>
      <c r="M14949"/>
      <c r="N14949">
        <v>37.599999999999987</v>
      </c>
      <c r="O14949" t="s">
        <v>26608</v>
      </c>
      <c r="P14949" t="s">
        <v>4154</v>
      </c>
    </row>
    <row r="14950" spans="1:16" x14ac:dyDescent="0.35">
      <c r="A14950" t="s">
        <v>0</v>
      </c>
      <c r="B14950" t="s">
        <v>4164</v>
      </c>
      <c r="C14950" t="s">
        <v>17957</v>
      </c>
      <c r="D14950" t="s">
        <v>4346</v>
      </c>
      <c r="E14950" t="s">
        <v>88</v>
      </c>
      <c r="F14950" t="b">
        <v>0</v>
      </c>
      <c r="G14950" t="s">
        <v>68</v>
      </c>
      <c r="H14950" s="1">
        <v>46183.626226851848</v>
      </c>
      <c r="I14950" t="b">
        <v>0</v>
      </c>
      <c r="J14950" t="b">
        <v>1</v>
      </c>
      <c r="K14950" t="s">
        <v>41</v>
      </c>
      <c r="L14950" t="s">
        <v>74</v>
      </c>
      <c r="M14950"/>
      <c r="N14950">
        <v>54.5</v>
      </c>
      <c r="O14950" t="s">
        <v>155</v>
      </c>
      <c r="P14950" t="s">
        <v>283</v>
      </c>
    </row>
    <row r="14951" spans="1:16" x14ac:dyDescent="0.35">
      <c r="A14951" t="s">
        <v>7</v>
      </c>
      <c r="B14951" t="s">
        <v>1478</v>
      </c>
      <c r="C14951" t="s">
        <v>162</v>
      </c>
      <c r="D14951" t="s">
        <v>4526</v>
      </c>
      <c r="E14951" t="s">
        <v>88</v>
      </c>
      <c r="F14951" t="b">
        <v>0</v>
      </c>
      <c r="G14951" t="s">
        <v>73</v>
      </c>
      <c r="H14951" s="1">
        <v>46183.626226851848</v>
      </c>
      <c r="I14951" t="b">
        <v>0</v>
      </c>
      <c r="J14951" t="b">
        <v>0</v>
      </c>
      <c r="K14951" t="s">
        <v>41</v>
      </c>
      <c r="L14951" t="s">
        <v>74</v>
      </c>
      <c r="M14951"/>
      <c r="N14951">
        <v>65</v>
      </c>
      <c r="O14951" t="s">
        <v>26609</v>
      </c>
      <c r="P14951" t="s">
        <v>714</v>
      </c>
    </row>
    <row r="14952" spans="1:16" x14ac:dyDescent="0.35">
      <c r="A14952" t="s">
        <v>3</v>
      </c>
      <c r="B14952" t="s">
        <v>3775</v>
      </c>
      <c r="C14952" t="s">
        <v>592</v>
      </c>
      <c r="D14952" t="s">
        <v>4526</v>
      </c>
      <c r="E14952" t="s">
        <v>88</v>
      </c>
      <c r="F14952" t="b">
        <v>0</v>
      </c>
      <c r="G14952" t="s">
        <v>73</v>
      </c>
      <c r="H14952" s="1">
        <v>46183.626342592594</v>
      </c>
      <c r="I14952" t="b">
        <v>0</v>
      </c>
      <c r="J14952" t="b">
        <v>0</v>
      </c>
      <c r="K14952" t="s">
        <v>41</v>
      </c>
      <c r="L14952" t="s">
        <v>74</v>
      </c>
      <c r="M14952"/>
      <c r="N14952">
        <v>25</v>
      </c>
      <c r="O14952" t="s">
        <v>2705</v>
      </c>
    </row>
    <row r="14953" spans="1:16" x14ac:dyDescent="0.35">
      <c r="A14953" t="s">
        <v>0</v>
      </c>
      <c r="B14953" t="s">
        <v>7033</v>
      </c>
      <c r="C14953" t="s">
        <v>930</v>
      </c>
      <c r="D14953" t="s">
        <v>26610</v>
      </c>
      <c r="E14953" t="s">
        <v>59</v>
      </c>
      <c r="F14953" t="b">
        <v>0</v>
      </c>
      <c r="G14953" t="s">
        <v>19</v>
      </c>
      <c r="H14953" s="1">
        <v>46183.626851851863</v>
      </c>
      <c r="I14953" t="b">
        <v>1</v>
      </c>
      <c r="J14953" t="b">
        <v>0</v>
      </c>
      <c r="K14953" t="s">
        <v>19</v>
      </c>
      <c r="L14953" t="s">
        <v>60</v>
      </c>
      <c r="M14953">
        <v>512500</v>
      </c>
      <c r="N14953"/>
      <c r="O14953" t="s">
        <v>26611</v>
      </c>
    </row>
    <row r="14954" spans="1:16" x14ac:dyDescent="0.35">
      <c r="A14954" t="s">
        <v>6</v>
      </c>
      <c r="B14954" t="s">
        <v>26612</v>
      </c>
      <c r="C14954" t="s">
        <v>79</v>
      </c>
      <c r="D14954" t="s">
        <v>24160</v>
      </c>
      <c r="E14954" t="s">
        <v>59</v>
      </c>
      <c r="F14954" t="b">
        <v>0</v>
      </c>
      <c r="G14954" t="s">
        <v>77</v>
      </c>
      <c r="H14954" s="1">
        <v>46183.627615740741</v>
      </c>
      <c r="I14954" t="b">
        <v>0</v>
      </c>
      <c r="J14954" t="b">
        <v>0</v>
      </c>
      <c r="K14954" t="s">
        <v>41</v>
      </c>
      <c r="L14954" t="s">
        <v>60</v>
      </c>
      <c r="M14954">
        <v>213500</v>
      </c>
      <c r="N14954"/>
      <c r="O14954" t="s">
        <v>1990</v>
      </c>
      <c r="P14954" t="s">
        <v>310</v>
      </c>
    </row>
    <row r="14955" spans="1:16" x14ac:dyDescent="0.35">
      <c r="A14955" t="s">
        <v>2</v>
      </c>
      <c r="B14955" t="s">
        <v>466</v>
      </c>
      <c r="C14955" t="s">
        <v>10969</v>
      </c>
      <c r="D14955" t="s">
        <v>4346</v>
      </c>
      <c r="E14955" t="s">
        <v>59</v>
      </c>
      <c r="F14955" t="b">
        <v>0</v>
      </c>
      <c r="G14955" t="s">
        <v>65</v>
      </c>
      <c r="H14955" s="1">
        <v>46183.627650462957</v>
      </c>
      <c r="I14955" t="b">
        <v>0</v>
      </c>
      <c r="J14955" t="b">
        <v>0</v>
      </c>
      <c r="K14955" t="s">
        <v>41</v>
      </c>
      <c r="L14955" t="s">
        <v>60</v>
      </c>
      <c r="M14955">
        <v>90000</v>
      </c>
      <c r="N14955"/>
      <c r="O14955" t="s">
        <v>26613</v>
      </c>
      <c r="P14955" t="s">
        <v>85</v>
      </c>
    </row>
    <row r="14956" spans="1:16" x14ac:dyDescent="0.35">
      <c r="A14956" t="s">
        <v>6</v>
      </c>
      <c r="B14956" t="s">
        <v>26614</v>
      </c>
      <c r="C14956" t="s">
        <v>40</v>
      </c>
      <c r="D14956" t="s">
        <v>4526</v>
      </c>
      <c r="E14956" t="s">
        <v>59</v>
      </c>
      <c r="F14956" t="b">
        <v>0</v>
      </c>
      <c r="G14956" t="s">
        <v>40</v>
      </c>
      <c r="H14956" s="1">
        <v>46183.628923611112</v>
      </c>
      <c r="I14956" t="b">
        <v>0</v>
      </c>
      <c r="J14956" t="b">
        <v>0</v>
      </c>
      <c r="K14956" t="s">
        <v>40</v>
      </c>
      <c r="L14956" t="s">
        <v>60</v>
      </c>
      <c r="M14956">
        <v>127500</v>
      </c>
      <c r="N14956"/>
      <c r="O14956" t="s">
        <v>101</v>
      </c>
      <c r="P14956" t="s">
        <v>85</v>
      </c>
    </row>
    <row r="14957" spans="1:16" x14ac:dyDescent="0.35">
      <c r="A14957" t="s">
        <v>2</v>
      </c>
      <c r="B14957" t="s">
        <v>3088</v>
      </c>
      <c r="C14957" t="s">
        <v>6862</v>
      </c>
      <c r="D14957" t="s">
        <v>4526</v>
      </c>
      <c r="E14957" t="s">
        <v>59</v>
      </c>
      <c r="F14957" t="b">
        <v>0</v>
      </c>
      <c r="G14957" t="s">
        <v>40</v>
      </c>
      <c r="H14957" s="1">
        <v>46183.628946759258</v>
      </c>
      <c r="I14957" t="b">
        <v>1</v>
      </c>
      <c r="J14957" t="b">
        <v>0</v>
      </c>
      <c r="K14957" t="s">
        <v>40</v>
      </c>
      <c r="L14957" t="s">
        <v>60</v>
      </c>
      <c r="M14957">
        <v>52500</v>
      </c>
      <c r="N14957"/>
      <c r="O14957" t="s">
        <v>101</v>
      </c>
      <c r="P14957" t="s">
        <v>146</v>
      </c>
    </row>
    <row r="14958" spans="1:16" x14ac:dyDescent="0.35">
      <c r="A14958" t="s">
        <v>1</v>
      </c>
      <c r="B14958" t="s">
        <v>26615</v>
      </c>
      <c r="C14958" t="s">
        <v>422</v>
      </c>
      <c r="D14958" t="s">
        <v>4526</v>
      </c>
      <c r="E14958" t="s">
        <v>88</v>
      </c>
      <c r="F14958" t="b">
        <v>0</v>
      </c>
      <c r="G14958" t="s">
        <v>89</v>
      </c>
      <c r="H14958" s="1">
        <v>46183.62909722222</v>
      </c>
      <c r="I14958" t="b">
        <v>1</v>
      </c>
      <c r="J14958" t="b">
        <v>0</v>
      </c>
      <c r="K14958" t="s">
        <v>41</v>
      </c>
      <c r="L14958" t="s">
        <v>74</v>
      </c>
      <c r="M14958"/>
      <c r="N14958">
        <v>41</v>
      </c>
      <c r="O14958" t="s">
        <v>26616</v>
      </c>
      <c r="P14958" t="s">
        <v>26617</v>
      </c>
    </row>
    <row r="14959" spans="1:16" x14ac:dyDescent="0.35">
      <c r="A14959" t="s">
        <v>1</v>
      </c>
      <c r="B14959" t="s">
        <v>8512</v>
      </c>
      <c r="C14959" t="s">
        <v>218</v>
      </c>
      <c r="D14959" t="s">
        <v>4526</v>
      </c>
      <c r="E14959" t="s">
        <v>88</v>
      </c>
      <c r="F14959" t="b">
        <v>0</v>
      </c>
      <c r="G14959" t="s">
        <v>89</v>
      </c>
      <c r="H14959" s="1">
        <v>46183.629143518519</v>
      </c>
      <c r="I14959" t="b">
        <v>1</v>
      </c>
      <c r="J14959" t="b">
        <v>0</v>
      </c>
      <c r="K14959" t="s">
        <v>41</v>
      </c>
      <c r="L14959" t="s">
        <v>74</v>
      </c>
      <c r="M14959"/>
      <c r="N14959">
        <v>77.5</v>
      </c>
      <c r="O14959" t="s">
        <v>4228</v>
      </c>
      <c r="P14959" t="s">
        <v>26618</v>
      </c>
    </row>
    <row r="14960" spans="1:16" x14ac:dyDescent="0.35">
      <c r="A14960" t="s">
        <v>1</v>
      </c>
      <c r="B14960" t="s">
        <v>17172</v>
      </c>
      <c r="C14960" t="s">
        <v>913</v>
      </c>
      <c r="D14960" t="s">
        <v>4346</v>
      </c>
      <c r="E14960" t="s">
        <v>59</v>
      </c>
      <c r="F14960" t="b">
        <v>0</v>
      </c>
      <c r="G14960" t="s">
        <v>20</v>
      </c>
      <c r="H14960" s="1">
        <v>46183.630104166667</v>
      </c>
      <c r="I14960" t="b">
        <v>1</v>
      </c>
      <c r="J14960" t="b">
        <v>0</v>
      </c>
      <c r="K14960" t="s">
        <v>20</v>
      </c>
      <c r="L14960" t="s">
        <v>60</v>
      </c>
      <c r="M14960">
        <v>57500</v>
      </c>
      <c r="N14960"/>
      <c r="O14960" t="s">
        <v>670</v>
      </c>
      <c r="P14960" t="s">
        <v>26619</v>
      </c>
    </row>
    <row r="14961" spans="1:16" x14ac:dyDescent="0.35">
      <c r="A14961" t="s">
        <v>3</v>
      </c>
      <c r="B14961" t="s">
        <v>3</v>
      </c>
      <c r="C14961" t="s">
        <v>454</v>
      </c>
      <c r="D14961" t="s">
        <v>4526</v>
      </c>
      <c r="E14961" t="s">
        <v>88</v>
      </c>
      <c r="F14961" t="b">
        <v>0</v>
      </c>
      <c r="G14961" t="s">
        <v>65</v>
      </c>
      <c r="H14961" s="1">
        <v>46183.668055555558</v>
      </c>
      <c r="I14961" t="b">
        <v>0</v>
      </c>
      <c r="J14961" t="b">
        <v>1</v>
      </c>
      <c r="K14961" t="s">
        <v>41</v>
      </c>
      <c r="L14961" t="s">
        <v>74</v>
      </c>
      <c r="M14961"/>
      <c r="N14961">
        <v>39</v>
      </c>
      <c r="O14961" t="s">
        <v>126</v>
      </c>
      <c r="P14961" t="s">
        <v>26620</v>
      </c>
    </row>
    <row r="14962" spans="1:16" x14ac:dyDescent="0.35">
      <c r="A14962" t="s">
        <v>0</v>
      </c>
      <c r="B14962" t="s">
        <v>2227</v>
      </c>
      <c r="C14962" t="s">
        <v>142</v>
      </c>
      <c r="D14962" t="s">
        <v>4346</v>
      </c>
      <c r="E14962" t="s">
        <v>59</v>
      </c>
      <c r="F14962" t="b">
        <v>0</v>
      </c>
      <c r="G14962" t="s">
        <v>65</v>
      </c>
      <c r="H14962" s="1">
        <v>46183.668067129627</v>
      </c>
      <c r="I14962" t="b">
        <v>0</v>
      </c>
      <c r="J14962" t="b">
        <v>1</v>
      </c>
      <c r="K14962" t="s">
        <v>41</v>
      </c>
      <c r="L14962" t="s">
        <v>60</v>
      </c>
      <c r="M14962">
        <v>81599.5</v>
      </c>
      <c r="N14962"/>
      <c r="O14962" t="s">
        <v>26621</v>
      </c>
      <c r="P14962" t="s">
        <v>26622</v>
      </c>
    </row>
    <row r="14963" spans="1:16" x14ac:dyDescent="0.35">
      <c r="A14963" t="s">
        <v>3</v>
      </c>
      <c r="B14963" t="s">
        <v>26623</v>
      </c>
      <c r="C14963" t="s">
        <v>559</v>
      </c>
      <c r="D14963" t="s">
        <v>4526</v>
      </c>
      <c r="E14963" t="s">
        <v>88</v>
      </c>
      <c r="F14963" t="b">
        <v>0</v>
      </c>
      <c r="G14963" t="s">
        <v>65</v>
      </c>
      <c r="H14963" s="1">
        <v>46183.668194444443</v>
      </c>
      <c r="I14963" t="b">
        <v>0</v>
      </c>
      <c r="J14963" t="b">
        <v>1</v>
      </c>
      <c r="K14963" t="s">
        <v>41</v>
      </c>
      <c r="L14963" t="s">
        <v>74</v>
      </c>
      <c r="M14963"/>
      <c r="N14963">
        <v>80</v>
      </c>
      <c r="O14963" t="s">
        <v>403</v>
      </c>
    </row>
    <row r="14964" spans="1:16" x14ac:dyDescent="0.35">
      <c r="A14964" t="s">
        <v>0</v>
      </c>
      <c r="B14964" t="s">
        <v>26624</v>
      </c>
      <c r="C14964" t="s">
        <v>13643</v>
      </c>
      <c r="D14964" t="s">
        <v>20103</v>
      </c>
      <c r="E14964" t="s">
        <v>621</v>
      </c>
      <c r="F14964" t="b">
        <v>0</v>
      </c>
      <c r="G14964" t="s">
        <v>20</v>
      </c>
      <c r="H14964" s="1">
        <v>46183.668680555558</v>
      </c>
      <c r="I14964" t="b">
        <v>0</v>
      </c>
      <c r="J14964" t="b">
        <v>0</v>
      </c>
      <c r="K14964" t="s">
        <v>20</v>
      </c>
      <c r="L14964" t="s">
        <v>74</v>
      </c>
      <c r="M14964"/>
      <c r="N14964">
        <v>14.15</v>
      </c>
      <c r="O14964" t="s">
        <v>13644</v>
      </c>
      <c r="P14964" t="s">
        <v>85</v>
      </c>
    </row>
    <row r="14965" spans="1:16" x14ac:dyDescent="0.35">
      <c r="A14965" t="s">
        <v>0</v>
      </c>
      <c r="B14965" t="s">
        <v>26625</v>
      </c>
      <c r="C14965" t="s">
        <v>330</v>
      </c>
      <c r="D14965" t="s">
        <v>4526</v>
      </c>
      <c r="E14965" t="s">
        <v>88</v>
      </c>
      <c r="F14965" t="b">
        <v>0</v>
      </c>
      <c r="G14965" t="s">
        <v>41</v>
      </c>
      <c r="H14965" s="1">
        <v>46183.669178240743</v>
      </c>
      <c r="I14965" t="b">
        <v>1</v>
      </c>
      <c r="J14965" t="b">
        <v>1</v>
      </c>
      <c r="K14965" t="s">
        <v>41</v>
      </c>
      <c r="L14965" t="s">
        <v>74</v>
      </c>
      <c r="M14965"/>
      <c r="N14965">
        <v>75</v>
      </c>
      <c r="O14965" t="s">
        <v>403</v>
      </c>
    </row>
    <row r="14966" spans="1:16" x14ac:dyDescent="0.35">
      <c r="A14966" t="s">
        <v>6</v>
      </c>
      <c r="B14966" t="s">
        <v>26626</v>
      </c>
      <c r="C14966" t="s">
        <v>246</v>
      </c>
      <c r="D14966" t="s">
        <v>4526</v>
      </c>
      <c r="E14966" t="s">
        <v>59</v>
      </c>
      <c r="F14966" t="b">
        <v>0</v>
      </c>
      <c r="G14966" t="s">
        <v>65</v>
      </c>
      <c r="H14966" s="1">
        <v>46183.669351851851</v>
      </c>
      <c r="I14966" t="b">
        <v>0</v>
      </c>
      <c r="J14966" t="b">
        <v>0</v>
      </c>
      <c r="K14966" t="s">
        <v>41</v>
      </c>
      <c r="L14966" t="s">
        <v>60</v>
      </c>
      <c r="M14966">
        <v>192000</v>
      </c>
      <c r="N14966"/>
      <c r="O14966" t="s">
        <v>26627</v>
      </c>
      <c r="P14966" t="s">
        <v>2245</v>
      </c>
    </row>
    <row r="14967" spans="1:16" x14ac:dyDescent="0.35">
      <c r="A14967" t="s">
        <v>1</v>
      </c>
      <c r="B14967" t="s">
        <v>1</v>
      </c>
      <c r="C14967" t="s">
        <v>76</v>
      </c>
      <c r="D14967" t="s">
        <v>4622</v>
      </c>
      <c r="E14967" t="s">
        <v>59</v>
      </c>
      <c r="F14967" t="b">
        <v>1</v>
      </c>
      <c r="G14967" t="s">
        <v>89</v>
      </c>
      <c r="H14967" s="1">
        <v>46183.670729166668</v>
      </c>
      <c r="I14967" t="b">
        <v>0</v>
      </c>
      <c r="J14967" t="b">
        <v>1</v>
      </c>
      <c r="K14967" t="s">
        <v>41</v>
      </c>
      <c r="L14967" t="s">
        <v>60</v>
      </c>
      <c r="M14967">
        <v>167000</v>
      </c>
      <c r="N14967"/>
      <c r="O14967" t="s">
        <v>4060</v>
      </c>
      <c r="P14967" t="s">
        <v>26628</v>
      </c>
    </row>
    <row r="14968" spans="1:16" x14ac:dyDescent="0.35">
      <c r="A14968" t="s">
        <v>5</v>
      </c>
      <c r="B14968" t="s">
        <v>26629</v>
      </c>
      <c r="C14968" t="s">
        <v>752</v>
      </c>
      <c r="D14968" t="s">
        <v>4526</v>
      </c>
      <c r="E14968" t="s">
        <v>88</v>
      </c>
      <c r="F14968" t="b">
        <v>0</v>
      </c>
      <c r="G14968" t="s">
        <v>68</v>
      </c>
      <c r="H14968" s="1">
        <v>46183.670891203707</v>
      </c>
      <c r="I14968" t="b">
        <v>0</v>
      </c>
      <c r="J14968" t="b">
        <v>1</v>
      </c>
      <c r="K14968" t="s">
        <v>41</v>
      </c>
      <c r="L14968" t="s">
        <v>74</v>
      </c>
      <c r="M14968"/>
      <c r="N14968">
        <v>57</v>
      </c>
      <c r="O14968" t="s">
        <v>403</v>
      </c>
      <c r="P14968" t="s">
        <v>1260</v>
      </c>
    </row>
    <row r="14969" spans="1:16" x14ac:dyDescent="0.35">
      <c r="A14969" t="s">
        <v>4</v>
      </c>
      <c r="B14969" t="s">
        <v>26630</v>
      </c>
      <c r="C14969" t="s">
        <v>451</v>
      </c>
      <c r="D14969" t="s">
        <v>4526</v>
      </c>
      <c r="E14969" t="s">
        <v>59</v>
      </c>
      <c r="F14969" t="b">
        <v>0</v>
      </c>
      <c r="G14969" t="s">
        <v>68</v>
      </c>
      <c r="H14969" s="1">
        <v>46183.670925925922</v>
      </c>
      <c r="I14969" t="b">
        <v>0</v>
      </c>
      <c r="J14969" t="b">
        <v>1</v>
      </c>
      <c r="K14969" t="s">
        <v>41</v>
      </c>
      <c r="L14969" t="s">
        <v>60</v>
      </c>
      <c r="M14969">
        <v>200000</v>
      </c>
      <c r="N14969"/>
      <c r="O14969" t="s">
        <v>1610</v>
      </c>
      <c r="P14969" t="s">
        <v>26631</v>
      </c>
    </row>
    <row r="14970" spans="1:16" x14ac:dyDescent="0.35">
      <c r="A14970" t="s">
        <v>1</v>
      </c>
      <c r="B14970" t="s">
        <v>26632</v>
      </c>
      <c r="C14970" t="s">
        <v>7647</v>
      </c>
      <c r="D14970" t="s">
        <v>4346</v>
      </c>
      <c r="E14970" t="s">
        <v>88</v>
      </c>
      <c r="F14970" t="b">
        <v>0</v>
      </c>
      <c r="G14970" t="s">
        <v>13</v>
      </c>
      <c r="H14970" s="1">
        <v>46183.671342592592</v>
      </c>
      <c r="I14970" t="b">
        <v>1</v>
      </c>
      <c r="J14970" t="b">
        <v>0</v>
      </c>
      <c r="K14970" t="s">
        <v>13</v>
      </c>
      <c r="L14970" t="s">
        <v>74</v>
      </c>
      <c r="M14970"/>
      <c r="N14970">
        <v>95</v>
      </c>
      <c r="O14970" t="s">
        <v>7813</v>
      </c>
      <c r="P14970" t="s">
        <v>20045</v>
      </c>
    </row>
    <row r="14971" spans="1:16" x14ac:dyDescent="0.35">
      <c r="A14971" t="s">
        <v>3</v>
      </c>
      <c r="B14971" t="s">
        <v>26633</v>
      </c>
      <c r="C14971" t="s">
        <v>1456</v>
      </c>
      <c r="D14971" t="s">
        <v>4526</v>
      </c>
      <c r="E14971" t="s">
        <v>59</v>
      </c>
      <c r="F14971" t="b">
        <v>0</v>
      </c>
      <c r="G14971" t="s">
        <v>89</v>
      </c>
      <c r="H14971" s="1">
        <v>46183.709722222222</v>
      </c>
      <c r="I14971" t="b">
        <v>0</v>
      </c>
      <c r="J14971" t="b">
        <v>0</v>
      </c>
      <c r="K14971" t="s">
        <v>41</v>
      </c>
      <c r="L14971" t="s">
        <v>60</v>
      </c>
      <c r="M14971">
        <v>85000</v>
      </c>
      <c r="N14971"/>
      <c r="O14971" t="s">
        <v>26634</v>
      </c>
    </row>
    <row r="14972" spans="1:16" x14ac:dyDescent="0.35">
      <c r="A14972" t="s">
        <v>6</v>
      </c>
      <c r="B14972" t="s">
        <v>26635</v>
      </c>
      <c r="C14972" t="s">
        <v>246</v>
      </c>
      <c r="D14972" t="s">
        <v>4346</v>
      </c>
      <c r="E14972" t="s">
        <v>59</v>
      </c>
      <c r="F14972" t="b">
        <v>0</v>
      </c>
      <c r="G14972" t="s">
        <v>65</v>
      </c>
      <c r="H14972" s="1">
        <v>46183.711006944453</v>
      </c>
      <c r="I14972" t="b">
        <v>0</v>
      </c>
      <c r="J14972" t="b">
        <v>1</v>
      </c>
      <c r="K14972" t="s">
        <v>41</v>
      </c>
      <c r="L14972" t="s">
        <v>60</v>
      </c>
      <c r="M14972">
        <v>187500</v>
      </c>
      <c r="N14972"/>
      <c r="O14972" t="s">
        <v>1452</v>
      </c>
      <c r="P14972" t="s">
        <v>235</v>
      </c>
    </row>
    <row r="14973" spans="1:16" x14ac:dyDescent="0.35">
      <c r="A14973" t="s">
        <v>1</v>
      </c>
      <c r="B14973" t="s">
        <v>26636</v>
      </c>
      <c r="C14973" t="s">
        <v>515</v>
      </c>
      <c r="D14973" t="s">
        <v>5349</v>
      </c>
      <c r="E14973" t="s">
        <v>59</v>
      </c>
      <c r="F14973" t="b">
        <v>0</v>
      </c>
      <c r="G14973" t="s">
        <v>68</v>
      </c>
      <c r="H14973" s="1">
        <v>46183.712430555563</v>
      </c>
      <c r="I14973" t="b">
        <v>0</v>
      </c>
      <c r="J14973" t="b">
        <v>1</v>
      </c>
      <c r="K14973" t="s">
        <v>41</v>
      </c>
      <c r="L14973" t="s">
        <v>60</v>
      </c>
      <c r="M14973">
        <v>128825</v>
      </c>
      <c r="N14973"/>
      <c r="O14973" t="s">
        <v>2599</v>
      </c>
      <c r="P14973" t="s">
        <v>26637</v>
      </c>
    </row>
    <row r="14974" spans="1:16" x14ac:dyDescent="0.35">
      <c r="A14974" t="s">
        <v>1</v>
      </c>
      <c r="B14974" t="s">
        <v>26638</v>
      </c>
      <c r="C14974" t="s">
        <v>145</v>
      </c>
      <c r="D14974" t="s">
        <v>367</v>
      </c>
      <c r="E14974" t="s">
        <v>59</v>
      </c>
      <c r="F14974" t="b">
        <v>0</v>
      </c>
      <c r="G14974" t="s">
        <v>89</v>
      </c>
      <c r="H14974" s="1">
        <v>46183.712442129632</v>
      </c>
      <c r="I14974" t="b">
        <v>0</v>
      </c>
      <c r="J14974" t="b">
        <v>1</v>
      </c>
      <c r="K14974" t="s">
        <v>41</v>
      </c>
      <c r="L14974" t="s">
        <v>60</v>
      </c>
      <c r="M14974">
        <v>144500</v>
      </c>
      <c r="N14974"/>
      <c r="O14974" t="s">
        <v>1721</v>
      </c>
      <c r="P14974" t="s">
        <v>26639</v>
      </c>
    </row>
    <row r="14975" spans="1:16" x14ac:dyDescent="0.35">
      <c r="A14975" t="s">
        <v>0</v>
      </c>
      <c r="B14975" t="s">
        <v>26640</v>
      </c>
      <c r="C14975" t="s">
        <v>76</v>
      </c>
      <c r="D14975" t="s">
        <v>4346</v>
      </c>
      <c r="E14975" t="s">
        <v>59</v>
      </c>
      <c r="F14975" t="b">
        <v>1</v>
      </c>
      <c r="G14975" t="s">
        <v>65</v>
      </c>
      <c r="H14975" s="1">
        <v>46183.751226851848</v>
      </c>
      <c r="I14975" t="b">
        <v>0</v>
      </c>
      <c r="J14975" t="b">
        <v>0</v>
      </c>
      <c r="K14975" t="s">
        <v>41</v>
      </c>
      <c r="L14975" t="s">
        <v>60</v>
      </c>
      <c r="M14975">
        <v>69451</v>
      </c>
      <c r="N14975"/>
      <c r="O14975" t="s">
        <v>26641</v>
      </c>
      <c r="P14975" t="s">
        <v>146</v>
      </c>
    </row>
    <row r="14976" spans="1:16" x14ac:dyDescent="0.35">
      <c r="A14976" t="s">
        <v>3</v>
      </c>
      <c r="B14976" t="s">
        <v>26642</v>
      </c>
      <c r="C14976" t="s">
        <v>148</v>
      </c>
      <c r="D14976" t="s">
        <v>2360</v>
      </c>
      <c r="E14976" t="s">
        <v>59</v>
      </c>
      <c r="F14976" t="b">
        <v>0</v>
      </c>
      <c r="G14976" t="s">
        <v>89</v>
      </c>
      <c r="H14976" s="1">
        <v>46183.75141203704</v>
      </c>
      <c r="I14976" t="b">
        <v>0</v>
      </c>
      <c r="J14976" t="b">
        <v>1</v>
      </c>
      <c r="K14976" t="s">
        <v>41</v>
      </c>
      <c r="L14976" t="s">
        <v>60</v>
      </c>
      <c r="M14976">
        <v>107675</v>
      </c>
      <c r="N14976"/>
      <c r="O14976" t="s">
        <v>1218</v>
      </c>
      <c r="P14976" t="s">
        <v>3118</v>
      </c>
    </row>
    <row r="14977" spans="1:16" x14ac:dyDescent="0.35">
      <c r="A14977" t="s">
        <v>2</v>
      </c>
      <c r="B14977" t="s">
        <v>26643</v>
      </c>
      <c r="C14977" t="s">
        <v>112</v>
      </c>
      <c r="D14977" t="s">
        <v>4526</v>
      </c>
      <c r="E14977" t="s">
        <v>59</v>
      </c>
      <c r="F14977" t="b">
        <v>0</v>
      </c>
      <c r="G14977" t="s">
        <v>65</v>
      </c>
      <c r="H14977" s="1">
        <v>46183.752650462957</v>
      </c>
      <c r="I14977" t="b">
        <v>0</v>
      </c>
      <c r="J14977" t="b">
        <v>0</v>
      </c>
      <c r="K14977" t="s">
        <v>41</v>
      </c>
      <c r="L14977" t="s">
        <v>60</v>
      </c>
      <c r="M14977">
        <v>97500</v>
      </c>
      <c r="N14977"/>
      <c r="O14977" t="s">
        <v>26644</v>
      </c>
      <c r="P14977" t="s">
        <v>26645</v>
      </c>
    </row>
    <row r="14978" spans="1:16" x14ac:dyDescent="0.35">
      <c r="A14978" t="s">
        <v>1</v>
      </c>
      <c r="B14978" t="s">
        <v>316</v>
      </c>
      <c r="C14978" t="s">
        <v>2328</v>
      </c>
      <c r="D14978" t="s">
        <v>4346</v>
      </c>
      <c r="E14978" t="s">
        <v>59</v>
      </c>
      <c r="F14978" t="b">
        <v>0</v>
      </c>
      <c r="G14978" t="s">
        <v>65</v>
      </c>
      <c r="H14978" s="1">
        <v>46183.75408564815</v>
      </c>
      <c r="I14978" t="b">
        <v>1</v>
      </c>
      <c r="J14978" t="b">
        <v>1</v>
      </c>
      <c r="K14978" t="s">
        <v>41</v>
      </c>
      <c r="L14978" t="s">
        <v>60</v>
      </c>
      <c r="M14978">
        <v>171500</v>
      </c>
      <c r="N14978"/>
      <c r="O14978" t="s">
        <v>1172</v>
      </c>
      <c r="P14978" t="s">
        <v>22873</v>
      </c>
    </row>
    <row r="14979" spans="1:16" x14ac:dyDescent="0.35">
      <c r="A14979" t="s">
        <v>0</v>
      </c>
      <c r="B14979" t="s">
        <v>2666</v>
      </c>
      <c r="C14979" t="s">
        <v>1384</v>
      </c>
      <c r="D14979" t="s">
        <v>4526</v>
      </c>
      <c r="E14979" t="s">
        <v>59</v>
      </c>
      <c r="F14979" t="b">
        <v>0</v>
      </c>
      <c r="G14979" t="s">
        <v>77</v>
      </c>
      <c r="H14979" s="1">
        <v>46183.792951388888</v>
      </c>
      <c r="I14979" t="b">
        <v>1</v>
      </c>
      <c r="J14979" t="b">
        <v>1</v>
      </c>
      <c r="K14979" t="s">
        <v>41</v>
      </c>
      <c r="L14979" t="s">
        <v>60</v>
      </c>
      <c r="M14979">
        <v>155000</v>
      </c>
      <c r="N14979"/>
      <c r="O14979" t="s">
        <v>215</v>
      </c>
      <c r="P14979" t="s">
        <v>1738</v>
      </c>
    </row>
    <row r="14980" spans="1:16" x14ac:dyDescent="0.35">
      <c r="A14980" t="s">
        <v>7</v>
      </c>
      <c r="B14980" t="s">
        <v>3838</v>
      </c>
      <c r="C14980" t="s">
        <v>79</v>
      </c>
      <c r="D14980" t="s">
        <v>4526</v>
      </c>
      <c r="E14980" t="s">
        <v>59</v>
      </c>
      <c r="F14980" t="b">
        <v>0</v>
      </c>
      <c r="G14980" t="s">
        <v>77</v>
      </c>
      <c r="H14980" s="1">
        <v>46183.792951388888</v>
      </c>
      <c r="I14980" t="b">
        <v>0</v>
      </c>
      <c r="J14980" t="b">
        <v>0</v>
      </c>
      <c r="K14980" t="s">
        <v>41</v>
      </c>
      <c r="L14980" t="s">
        <v>60</v>
      </c>
      <c r="M14980">
        <v>202000</v>
      </c>
      <c r="N14980"/>
      <c r="O14980" t="s">
        <v>26646</v>
      </c>
      <c r="P14980" t="s">
        <v>26647</v>
      </c>
    </row>
    <row r="14981" spans="1:16" x14ac:dyDescent="0.35">
      <c r="A14981" t="s">
        <v>2</v>
      </c>
      <c r="B14981" t="s">
        <v>1628</v>
      </c>
      <c r="C14981" t="s">
        <v>271</v>
      </c>
      <c r="D14981" t="s">
        <v>4346</v>
      </c>
      <c r="E14981" t="s">
        <v>88</v>
      </c>
      <c r="F14981" t="b">
        <v>0</v>
      </c>
      <c r="G14981" t="s">
        <v>77</v>
      </c>
      <c r="H14981" s="1">
        <v>46183.794282407413</v>
      </c>
      <c r="I14981" t="b">
        <v>0</v>
      </c>
      <c r="J14981" t="b">
        <v>1</v>
      </c>
      <c r="K14981" t="s">
        <v>41</v>
      </c>
      <c r="L14981" t="s">
        <v>74</v>
      </c>
      <c r="M14981"/>
      <c r="N14981">
        <v>79</v>
      </c>
      <c r="O14981" t="s">
        <v>1469</v>
      </c>
      <c r="P14981" t="s">
        <v>26648</v>
      </c>
    </row>
    <row r="14982" spans="1:16" x14ac:dyDescent="0.35">
      <c r="A14982" t="s">
        <v>6</v>
      </c>
      <c r="B14982" t="s">
        <v>26649</v>
      </c>
      <c r="C14982" t="s">
        <v>1943</v>
      </c>
      <c r="D14982" t="s">
        <v>4346</v>
      </c>
      <c r="E14982" t="s">
        <v>88</v>
      </c>
      <c r="F14982" t="b">
        <v>0</v>
      </c>
      <c r="G14982" t="s">
        <v>89</v>
      </c>
      <c r="H14982" s="1">
        <v>46183.794293981482</v>
      </c>
      <c r="I14982" t="b">
        <v>0</v>
      </c>
      <c r="J14982" t="b">
        <v>0</v>
      </c>
      <c r="K14982" t="s">
        <v>41</v>
      </c>
      <c r="L14982" t="s">
        <v>74</v>
      </c>
      <c r="M14982"/>
      <c r="N14982">
        <v>72.5</v>
      </c>
      <c r="O14982" t="s">
        <v>20224</v>
      </c>
      <c r="P14982" t="s">
        <v>26650</v>
      </c>
    </row>
    <row r="14983" spans="1:16" x14ac:dyDescent="0.35">
      <c r="A14983" t="s">
        <v>2</v>
      </c>
      <c r="B14983" t="s">
        <v>26651</v>
      </c>
      <c r="C14983" t="s">
        <v>181</v>
      </c>
      <c r="D14983" t="s">
        <v>4346</v>
      </c>
      <c r="E14983" t="s">
        <v>88</v>
      </c>
      <c r="F14983" t="b">
        <v>0</v>
      </c>
      <c r="G14983" t="s">
        <v>89</v>
      </c>
      <c r="H14983" s="1">
        <v>46183.794293981482</v>
      </c>
      <c r="I14983" t="b">
        <v>0</v>
      </c>
      <c r="J14983" t="b">
        <v>0</v>
      </c>
      <c r="K14983" t="s">
        <v>41</v>
      </c>
      <c r="L14983" t="s">
        <v>74</v>
      </c>
      <c r="M14983"/>
      <c r="N14983">
        <v>60.5</v>
      </c>
      <c r="O14983" t="s">
        <v>20224</v>
      </c>
      <c r="P14983" t="s">
        <v>954</v>
      </c>
    </row>
    <row r="14984" spans="1:16" x14ac:dyDescent="0.35">
      <c r="A14984" t="s">
        <v>5</v>
      </c>
      <c r="B14984" t="s">
        <v>471</v>
      </c>
      <c r="C14984" t="s">
        <v>1030</v>
      </c>
      <c r="D14984" t="s">
        <v>4346</v>
      </c>
      <c r="E14984" t="s">
        <v>88</v>
      </c>
      <c r="F14984" t="b">
        <v>0</v>
      </c>
      <c r="G14984" t="s">
        <v>68</v>
      </c>
      <c r="H14984" s="1">
        <v>46183.795752314807</v>
      </c>
      <c r="I14984" t="b">
        <v>1</v>
      </c>
      <c r="J14984" t="b">
        <v>0</v>
      </c>
      <c r="K14984" t="s">
        <v>41</v>
      </c>
      <c r="L14984" t="s">
        <v>74</v>
      </c>
      <c r="M14984"/>
      <c r="N14984">
        <v>57.5</v>
      </c>
      <c r="O14984" t="s">
        <v>3564</v>
      </c>
      <c r="P14984" t="s">
        <v>19179</v>
      </c>
    </row>
    <row r="14985" spans="1:16" x14ac:dyDescent="0.35">
      <c r="A14985" t="s">
        <v>1</v>
      </c>
      <c r="B14985" t="s">
        <v>439</v>
      </c>
      <c r="C14985" t="s">
        <v>189</v>
      </c>
      <c r="D14985" t="s">
        <v>4526</v>
      </c>
      <c r="E14985" t="s">
        <v>59</v>
      </c>
      <c r="F14985" t="b">
        <v>0</v>
      </c>
      <c r="G14985" t="s">
        <v>89</v>
      </c>
      <c r="H14985" s="1">
        <v>46183.795844907407</v>
      </c>
      <c r="I14985" t="b">
        <v>0</v>
      </c>
      <c r="J14985" t="b">
        <v>0</v>
      </c>
      <c r="K14985" t="s">
        <v>41</v>
      </c>
      <c r="L14985" t="s">
        <v>60</v>
      </c>
      <c r="M14985">
        <v>216000</v>
      </c>
      <c r="N14985"/>
      <c r="O14985" t="s">
        <v>26652</v>
      </c>
      <c r="P14985" t="s">
        <v>26653</v>
      </c>
    </row>
    <row r="14986" spans="1:16" x14ac:dyDescent="0.35">
      <c r="A14986" t="s">
        <v>0</v>
      </c>
      <c r="B14986" t="s">
        <v>228</v>
      </c>
      <c r="C14986" t="s">
        <v>880</v>
      </c>
      <c r="D14986" t="s">
        <v>4346</v>
      </c>
      <c r="E14986" t="s">
        <v>59</v>
      </c>
      <c r="F14986" t="b">
        <v>0</v>
      </c>
      <c r="G14986" t="s">
        <v>77</v>
      </c>
      <c r="H14986" s="1">
        <v>46183.834560185183</v>
      </c>
      <c r="I14986" t="b">
        <v>0</v>
      </c>
      <c r="J14986" t="b">
        <v>0</v>
      </c>
      <c r="K14986" t="s">
        <v>41</v>
      </c>
      <c r="L14986" t="s">
        <v>74</v>
      </c>
      <c r="M14986"/>
      <c r="N14986">
        <v>43</v>
      </c>
      <c r="O14986" t="s">
        <v>26654</v>
      </c>
      <c r="P14986" t="s">
        <v>26655</v>
      </c>
    </row>
    <row r="14987" spans="1:16" x14ac:dyDescent="0.35">
      <c r="A14987" t="s">
        <v>3</v>
      </c>
      <c r="B14987" t="s">
        <v>2267</v>
      </c>
      <c r="C14987" t="s">
        <v>2900</v>
      </c>
      <c r="D14987" t="s">
        <v>2360</v>
      </c>
      <c r="E14987" t="s">
        <v>59</v>
      </c>
      <c r="F14987" t="b">
        <v>0</v>
      </c>
      <c r="G14987" t="s">
        <v>73</v>
      </c>
      <c r="H14987" s="1">
        <v>46183.834652777783</v>
      </c>
      <c r="I14987" t="b">
        <v>0</v>
      </c>
      <c r="J14987" t="b">
        <v>1</v>
      </c>
      <c r="K14987" t="s">
        <v>41</v>
      </c>
      <c r="L14987" t="s">
        <v>60</v>
      </c>
      <c r="M14987">
        <v>131040</v>
      </c>
      <c r="N14987"/>
      <c r="O14987" t="s">
        <v>7772</v>
      </c>
      <c r="P14987" t="s">
        <v>26656</v>
      </c>
    </row>
    <row r="14988" spans="1:16" x14ac:dyDescent="0.35">
      <c r="A14988" t="s">
        <v>0</v>
      </c>
      <c r="B14988" t="s">
        <v>262</v>
      </c>
      <c r="C14988" t="s">
        <v>75</v>
      </c>
      <c r="D14988" t="s">
        <v>4526</v>
      </c>
      <c r="E14988" t="s">
        <v>88</v>
      </c>
      <c r="F14988" t="b">
        <v>0</v>
      </c>
      <c r="G14988" t="s">
        <v>65</v>
      </c>
      <c r="H14988" s="1">
        <v>46183.834733796299</v>
      </c>
      <c r="I14988" t="b">
        <v>1</v>
      </c>
      <c r="J14988" t="b">
        <v>0</v>
      </c>
      <c r="K14988" t="s">
        <v>41</v>
      </c>
      <c r="L14988" t="s">
        <v>74</v>
      </c>
      <c r="M14988"/>
      <c r="N14988">
        <v>65</v>
      </c>
      <c r="O14988" t="s">
        <v>17477</v>
      </c>
      <c r="P14988" t="s">
        <v>1009</v>
      </c>
    </row>
    <row r="14989" spans="1:16" x14ac:dyDescent="0.35">
      <c r="A14989" t="s">
        <v>2</v>
      </c>
      <c r="B14989" t="s">
        <v>26657</v>
      </c>
      <c r="C14989" t="s">
        <v>315</v>
      </c>
      <c r="D14989" t="s">
        <v>2360</v>
      </c>
      <c r="E14989" t="s">
        <v>59</v>
      </c>
      <c r="F14989" t="b">
        <v>0</v>
      </c>
      <c r="G14989" t="s">
        <v>65</v>
      </c>
      <c r="H14989" s="1">
        <v>46183.836018518523</v>
      </c>
      <c r="I14989" t="b">
        <v>0</v>
      </c>
      <c r="J14989" t="b">
        <v>0</v>
      </c>
      <c r="K14989" t="s">
        <v>41</v>
      </c>
      <c r="L14989" t="s">
        <v>74</v>
      </c>
      <c r="M14989"/>
      <c r="N14989">
        <v>67.5</v>
      </c>
      <c r="O14989" t="s">
        <v>5046</v>
      </c>
    </row>
    <row r="14990" spans="1:16" x14ac:dyDescent="0.35">
      <c r="A14990" t="s">
        <v>1</v>
      </c>
      <c r="B14990" t="s">
        <v>22657</v>
      </c>
      <c r="C14990" t="s">
        <v>81</v>
      </c>
      <c r="D14990" t="s">
        <v>4346</v>
      </c>
      <c r="E14990" t="s">
        <v>59</v>
      </c>
      <c r="F14990" t="b">
        <v>0</v>
      </c>
      <c r="G14990" t="s">
        <v>68</v>
      </c>
      <c r="H14990" s="1">
        <v>46183.837453703702</v>
      </c>
      <c r="I14990" t="b">
        <v>0</v>
      </c>
      <c r="J14990" t="b">
        <v>1</v>
      </c>
      <c r="K14990" t="s">
        <v>41</v>
      </c>
      <c r="L14990" t="s">
        <v>60</v>
      </c>
      <c r="M14990">
        <v>160297.5</v>
      </c>
      <c r="N14990"/>
      <c r="O14990" t="s">
        <v>8972</v>
      </c>
      <c r="P14990" t="s">
        <v>26658</v>
      </c>
    </row>
    <row r="14991" spans="1:16" x14ac:dyDescent="0.35">
      <c r="A14991" t="s">
        <v>1</v>
      </c>
      <c r="B14991" t="s">
        <v>26659</v>
      </c>
      <c r="C14991" t="s">
        <v>913</v>
      </c>
      <c r="D14991" t="s">
        <v>4346</v>
      </c>
      <c r="E14991" t="s">
        <v>59</v>
      </c>
      <c r="F14991" t="b">
        <v>0</v>
      </c>
      <c r="G14991" t="s">
        <v>20</v>
      </c>
      <c r="H14991" s="1">
        <v>46183.838518518518</v>
      </c>
      <c r="I14991" t="b">
        <v>0</v>
      </c>
      <c r="J14991" t="b">
        <v>0</v>
      </c>
      <c r="K14991" t="s">
        <v>20</v>
      </c>
      <c r="L14991" t="s">
        <v>60</v>
      </c>
      <c r="M14991">
        <v>107500</v>
      </c>
      <c r="N14991"/>
      <c r="O14991" t="s">
        <v>26660</v>
      </c>
    </row>
    <row r="14992" spans="1:16" x14ac:dyDescent="0.35">
      <c r="A14992" t="s">
        <v>1</v>
      </c>
      <c r="B14992" t="s">
        <v>26661</v>
      </c>
      <c r="C14992" t="s">
        <v>9681</v>
      </c>
      <c r="D14992" t="s">
        <v>4526</v>
      </c>
      <c r="E14992" t="s">
        <v>88</v>
      </c>
      <c r="F14992" t="b">
        <v>0</v>
      </c>
      <c r="G14992" t="s">
        <v>77</v>
      </c>
      <c r="H14992" s="1">
        <v>46183.876284722217</v>
      </c>
      <c r="I14992" t="b">
        <v>0</v>
      </c>
      <c r="J14992" t="b">
        <v>0</v>
      </c>
      <c r="K14992" t="s">
        <v>41</v>
      </c>
      <c r="L14992" t="s">
        <v>74</v>
      </c>
      <c r="M14992"/>
      <c r="N14992">
        <v>75</v>
      </c>
      <c r="O14992" t="s">
        <v>4103</v>
      </c>
      <c r="P14992" t="s">
        <v>310</v>
      </c>
    </row>
    <row r="14993" spans="1:16" x14ac:dyDescent="0.35">
      <c r="A14993" t="s">
        <v>0</v>
      </c>
      <c r="B14993" t="s">
        <v>26662</v>
      </c>
      <c r="C14993" t="s">
        <v>71</v>
      </c>
      <c r="D14993" t="s">
        <v>4526</v>
      </c>
      <c r="E14993" t="s">
        <v>59</v>
      </c>
      <c r="F14993" t="b">
        <v>0</v>
      </c>
      <c r="G14993" t="s">
        <v>73</v>
      </c>
      <c r="H14993" s="1">
        <v>46183.876296296286</v>
      </c>
      <c r="I14993" t="b">
        <v>0</v>
      </c>
      <c r="J14993" t="b">
        <v>0</v>
      </c>
      <c r="K14993" t="s">
        <v>41</v>
      </c>
      <c r="L14993" t="s">
        <v>60</v>
      </c>
      <c r="M14993">
        <v>80000</v>
      </c>
      <c r="N14993"/>
      <c r="O14993" t="s">
        <v>26663</v>
      </c>
      <c r="P14993" t="s">
        <v>288</v>
      </c>
    </row>
    <row r="14994" spans="1:16" x14ac:dyDescent="0.35">
      <c r="A14994" t="s">
        <v>0</v>
      </c>
      <c r="B14994" t="s">
        <v>262</v>
      </c>
      <c r="C14994" t="s">
        <v>3255</v>
      </c>
      <c r="D14994" t="s">
        <v>4526</v>
      </c>
      <c r="E14994" t="s">
        <v>88</v>
      </c>
      <c r="F14994" t="b">
        <v>0</v>
      </c>
      <c r="G14994" t="s">
        <v>77</v>
      </c>
      <c r="H14994" s="1">
        <v>46183.876296296286</v>
      </c>
      <c r="I14994" t="b">
        <v>0</v>
      </c>
      <c r="J14994" t="b">
        <v>0</v>
      </c>
      <c r="K14994" t="s">
        <v>41</v>
      </c>
      <c r="L14994" t="s">
        <v>74</v>
      </c>
      <c r="M14994"/>
      <c r="N14994">
        <v>41</v>
      </c>
      <c r="O14994" t="s">
        <v>2311</v>
      </c>
      <c r="P14994" t="s">
        <v>293</v>
      </c>
    </row>
    <row r="14995" spans="1:16" x14ac:dyDescent="0.35">
      <c r="A14995" t="s">
        <v>3</v>
      </c>
      <c r="B14995" t="s">
        <v>26664</v>
      </c>
      <c r="C14995" t="s">
        <v>162</v>
      </c>
      <c r="D14995" t="s">
        <v>4587</v>
      </c>
      <c r="E14995" t="s">
        <v>59</v>
      </c>
      <c r="F14995" t="b">
        <v>0</v>
      </c>
      <c r="G14995" t="s">
        <v>73</v>
      </c>
      <c r="H14995" s="1">
        <v>46183.876319444447</v>
      </c>
      <c r="I14995" t="b">
        <v>0</v>
      </c>
      <c r="J14995" t="b">
        <v>0</v>
      </c>
      <c r="K14995" t="s">
        <v>41</v>
      </c>
      <c r="L14995" t="s">
        <v>74</v>
      </c>
      <c r="M14995"/>
      <c r="N14995">
        <v>73.5</v>
      </c>
      <c r="O14995" t="s">
        <v>1912</v>
      </c>
      <c r="P14995" t="s">
        <v>714</v>
      </c>
    </row>
    <row r="14996" spans="1:16" x14ac:dyDescent="0.35">
      <c r="A14996" t="s">
        <v>1</v>
      </c>
      <c r="B14996" t="s">
        <v>26661</v>
      </c>
      <c r="C14996" t="s">
        <v>370</v>
      </c>
      <c r="D14996" t="s">
        <v>4526</v>
      </c>
      <c r="E14996" t="s">
        <v>88</v>
      </c>
      <c r="F14996" t="b">
        <v>0</v>
      </c>
      <c r="G14996" t="s">
        <v>65</v>
      </c>
      <c r="H14996" s="1">
        <v>46183.876388888893</v>
      </c>
      <c r="I14996" t="b">
        <v>0</v>
      </c>
      <c r="J14996" t="b">
        <v>0</v>
      </c>
      <c r="K14996" t="s">
        <v>41</v>
      </c>
      <c r="L14996" t="s">
        <v>74</v>
      </c>
      <c r="M14996"/>
      <c r="N14996">
        <v>75</v>
      </c>
      <c r="O14996" t="s">
        <v>4103</v>
      </c>
      <c r="P14996" t="s">
        <v>310</v>
      </c>
    </row>
    <row r="14997" spans="1:16" x14ac:dyDescent="0.35">
      <c r="A14997" t="s">
        <v>1</v>
      </c>
      <c r="B14997" t="s">
        <v>2233</v>
      </c>
      <c r="C14997" t="s">
        <v>26665</v>
      </c>
      <c r="D14997" t="s">
        <v>2471</v>
      </c>
      <c r="E14997" t="s">
        <v>59</v>
      </c>
      <c r="F14997" t="b">
        <v>0</v>
      </c>
      <c r="G14997" t="s">
        <v>68</v>
      </c>
      <c r="H14997" s="1">
        <v>46183.917916666673</v>
      </c>
      <c r="I14997" t="b">
        <v>0</v>
      </c>
      <c r="J14997" t="b">
        <v>1</v>
      </c>
      <c r="K14997" t="s">
        <v>41</v>
      </c>
      <c r="L14997" t="s">
        <v>74</v>
      </c>
      <c r="M14997"/>
      <c r="N14997">
        <v>27</v>
      </c>
      <c r="O14997" t="s">
        <v>26666</v>
      </c>
      <c r="P14997" t="s">
        <v>85</v>
      </c>
    </row>
    <row r="14998" spans="1:16" x14ac:dyDescent="0.35">
      <c r="A14998" t="s">
        <v>6</v>
      </c>
      <c r="B14998" t="s">
        <v>26667</v>
      </c>
      <c r="C14998" t="s">
        <v>801</v>
      </c>
      <c r="D14998" t="s">
        <v>111</v>
      </c>
      <c r="E14998" t="s">
        <v>59</v>
      </c>
      <c r="F14998" t="b">
        <v>0</v>
      </c>
      <c r="G14998" t="s">
        <v>77</v>
      </c>
      <c r="H14998" s="1">
        <v>46183.917939814812</v>
      </c>
      <c r="I14998" t="b">
        <v>0</v>
      </c>
      <c r="J14998" t="b">
        <v>1</v>
      </c>
      <c r="K14998" t="s">
        <v>41</v>
      </c>
      <c r="L14998" t="s">
        <v>60</v>
      </c>
      <c r="M14998">
        <v>145000</v>
      </c>
      <c r="N14998"/>
      <c r="O14998" t="s">
        <v>111</v>
      </c>
      <c r="P14998" t="s">
        <v>9769</v>
      </c>
    </row>
    <row r="14999" spans="1:16" x14ac:dyDescent="0.35">
      <c r="A14999" t="s">
        <v>1</v>
      </c>
      <c r="B14999" t="s">
        <v>26668</v>
      </c>
      <c r="C14999" t="s">
        <v>76</v>
      </c>
      <c r="D14999" t="s">
        <v>4526</v>
      </c>
      <c r="E14999" t="s">
        <v>88</v>
      </c>
      <c r="F14999" t="b">
        <v>1</v>
      </c>
      <c r="G14999" t="s">
        <v>77</v>
      </c>
      <c r="H14999" s="1">
        <v>46183.920914351853</v>
      </c>
      <c r="I14999" t="b">
        <v>0</v>
      </c>
      <c r="J14999" t="b">
        <v>0</v>
      </c>
      <c r="K14999" t="s">
        <v>41</v>
      </c>
      <c r="L14999" t="s">
        <v>74</v>
      </c>
      <c r="M14999"/>
      <c r="N14999">
        <v>62.5</v>
      </c>
      <c r="O14999" t="s">
        <v>2347</v>
      </c>
      <c r="P14999" t="s">
        <v>26669</v>
      </c>
    </row>
    <row r="15000" spans="1:16" x14ac:dyDescent="0.35">
      <c r="A15000" t="s">
        <v>5</v>
      </c>
      <c r="B15000" t="s">
        <v>26670</v>
      </c>
      <c r="C15000" t="s">
        <v>1554</v>
      </c>
      <c r="D15000" t="s">
        <v>4526</v>
      </c>
      <c r="E15000" t="s">
        <v>59</v>
      </c>
      <c r="F15000" t="b">
        <v>0</v>
      </c>
      <c r="G15000" t="s">
        <v>77</v>
      </c>
      <c r="H15000" s="1">
        <v>46183.920914351853</v>
      </c>
      <c r="I15000" t="b">
        <v>0</v>
      </c>
      <c r="J15000" t="b">
        <v>0</v>
      </c>
      <c r="K15000" t="s">
        <v>41</v>
      </c>
      <c r="L15000" t="s">
        <v>60</v>
      </c>
      <c r="M15000">
        <v>120000</v>
      </c>
      <c r="N15000"/>
      <c r="O15000" t="s">
        <v>21590</v>
      </c>
      <c r="P15000" t="s">
        <v>26671</v>
      </c>
    </row>
    <row r="15001" spans="1:16" x14ac:dyDescent="0.35">
      <c r="A15001" t="s">
        <v>5</v>
      </c>
      <c r="B15001" t="s">
        <v>26672</v>
      </c>
      <c r="C15001" t="s">
        <v>500</v>
      </c>
      <c r="D15001" t="s">
        <v>4346</v>
      </c>
      <c r="E15001" t="s">
        <v>88</v>
      </c>
      <c r="F15001" t="b">
        <v>0</v>
      </c>
      <c r="G15001" t="s">
        <v>13</v>
      </c>
      <c r="H15001" s="1">
        <v>46183.921342592592</v>
      </c>
      <c r="I15001" t="b">
        <v>1</v>
      </c>
      <c r="J15001" t="b">
        <v>0</v>
      </c>
      <c r="K15001" t="s">
        <v>13</v>
      </c>
      <c r="L15001" t="s">
        <v>74</v>
      </c>
      <c r="M15001"/>
      <c r="N15001">
        <v>47.5</v>
      </c>
      <c r="O15001" t="s">
        <v>5165</v>
      </c>
      <c r="P15001" t="s">
        <v>26673</v>
      </c>
    </row>
    <row r="15002" spans="1:16" x14ac:dyDescent="0.35">
      <c r="A15002" t="s">
        <v>1</v>
      </c>
      <c r="B15002" t="s">
        <v>15809</v>
      </c>
      <c r="C15002" t="s">
        <v>5029</v>
      </c>
      <c r="D15002" t="s">
        <v>7670</v>
      </c>
      <c r="E15002" t="s">
        <v>59</v>
      </c>
      <c r="F15002" t="b">
        <v>0</v>
      </c>
      <c r="G15002" t="s">
        <v>40</v>
      </c>
      <c r="H15002" s="1">
        <v>46183.964270833327</v>
      </c>
      <c r="I15002" t="b">
        <v>1</v>
      </c>
      <c r="J15002" t="b">
        <v>0</v>
      </c>
      <c r="K15002" t="s">
        <v>40</v>
      </c>
      <c r="L15002" t="s">
        <v>60</v>
      </c>
      <c r="M15002">
        <v>65000</v>
      </c>
      <c r="N15002"/>
      <c r="O15002" t="s">
        <v>5770</v>
      </c>
      <c r="P15002" t="s">
        <v>152</v>
      </c>
    </row>
    <row r="15003" spans="1:16" x14ac:dyDescent="0.35">
      <c r="A15003" t="s">
        <v>2</v>
      </c>
      <c r="B15003" t="s">
        <v>26674</v>
      </c>
      <c r="C15003" t="s">
        <v>1038</v>
      </c>
      <c r="D15003" t="s">
        <v>2360</v>
      </c>
      <c r="E15003" t="s">
        <v>59</v>
      </c>
      <c r="F15003" t="b">
        <v>0</v>
      </c>
      <c r="G15003" t="s">
        <v>73</v>
      </c>
      <c r="H15003" s="1">
        <v>46184.001296296286</v>
      </c>
      <c r="I15003" t="b">
        <v>0</v>
      </c>
      <c r="J15003" t="b">
        <v>1</v>
      </c>
      <c r="K15003" t="s">
        <v>41</v>
      </c>
      <c r="L15003" t="s">
        <v>60</v>
      </c>
      <c r="M15003">
        <v>45000</v>
      </c>
      <c r="N15003"/>
      <c r="O15003" t="s">
        <v>26675</v>
      </c>
      <c r="P15003" t="s">
        <v>26676</v>
      </c>
    </row>
    <row r="15004" spans="1:16" x14ac:dyDescent="0.35">
      <c r="A15004" t="s">
        <v>9</v>
      </c>
      <c r="B15004" t="s">
        <v>26677</v>
      </c>
      <c r="C15004" t="s">
        <v>181</v>
      </c>
      <c r="D15004" t="s">
        <v>4671</v>
      </c>
      <c r="E15004" t="s">
        <v>59</v>
      </c>
      <c r="F15004" t="b">
        <v>0</v>
      </c>
      <c r="G15004" t="s">
        <v>89</v>
      </c>
      <c r="H15004" s="1">
        <v>46184.001388888893</v>
      </c>
      <c r="I15004" t="b">
        <v>0</v>
      </c>
      <c r="J15004" t="b">
        <v>1</v>
      </c>
      <c r="K15004" t="s">
        <v>41</v>
      </c>
      <c r="L15004" t="s">
        <v>60</v>
      </c>
      <c r="M15004">
        <v>77123.5</v>
      </c>
      <c r="N15004"/>
      <c r="O15004" t="s">
        <v>17499</v>
      </c>
      <c r="P15004" t="s">
        <v>16810</v>
      </c>
    </row>
    <row r="15005" spans="1:16" x14ac:dyDescent="0.35">
      <c r="A15005" t="s">
        <v>0</v>
      </c>
      <c r="B15005" t="s">
        <v>19872</v>
      </c>
      <c r="C15005" t="s">
        <v>76</v>
      </c>
      <c r="D15005" t="s">
        <v>584</v>
      </c>
      <c r="E15005" t="s">
        <v>72</v>
      </c>
      <c r="F15005" t="b">
        <v>1</v>
      </c>
      <c r="G15005" t="s">
        <v>41</v>
      </c>
      <c r="H15005" s="1">
        <v>46184.002534722233</v>
      </c>
      <c r="I15005" t="b">
        <v>0</v>
      </c>
      <c r="J15005" t="b">
        <v>1</v>
      </c>
      <c r="K15005" t="s">
        <v>41</v>
      </c>
      <c r="L15005" t="s">
        <v>74</v>
      </c>
      <c r="M15005"/>
      <c r="N15005">
        <v>25</v>
      </c>
      <c r="O15005" t="s">
        <v>584</v>
      </c>
      <c r="P15005" t="s">
        <v>3201</v>
      </c>
    </row>
    <row r="15006" spans="1:16" x14ac:dyDescent="0.35">
      <c r="A15006" t="s">
        <v>6</v>
      </c>
      <c r="B15006" t="s">
        <v>26678</v>
      </c>
      <c r="C15006" t="s">
        <v>326</v>
      </c>
      <c r="D15006" t="s">
        <v>4756</v>
      </c>
      <c r="E15006" t="s">
        <v>59</v>
      </c>
      <c r="F15006" t="b">
        <v>0</v>
      </c>
      <c r="G15006" t="s">
        <v>77</v>
      </c>
      <c r="H15006" s="1">
        <v>46184.002615740741</v>
      </c>
      <c r="I15006" t="b">
        <v>0</v>
      </c>
      <c r="J15006" t="b">
        <v>1</v>
      </c>
      <c r="K15006" t="s">
        <v>41</v>
      </c>
      <c r="L15006" t="s">
        <v>60</v>
      </c>
      <c r="M15006">
        <v>214500</v>
      </c>
      <c r="N15006"/>
      <c r="O15006" t="s">
        <v>17508</v>
      </c>
      <c r="P15006" t="s">
        <v>26679</v>
      </c>
    </row>
    <row r="15007" spans="1:16" x14ac:dyDescent="0.35">
      <c r="A15007" t="s">
        <v>2</v>
      </c>
      <c r="B15007" t="s">
        <v>26680</v>
      </c>
      <c r="C15007" t="s">
        <v>336</v>
      </c>
      <c r="D15007" t="s">
        <v>26681</v>
      </c>
      <c r="E15007" t="s">
        <v>72</v>
      </c>
      <c r="F15007" t="b">
        <v>0</v>
      </c>
      <c r="G15007" t="s">
        <v>65</v>
      </c>
      <c r="H15007" s="1">
        <v>46184.002662037034</v>
      </c>
      <c r="I15007" t="b">
        <v>0</v>
      </c>
      <c r="J15007" t="b">
        <v>0</v>
      </c>
      <c r="K15007" t="s">
        <v>41</v>
      </c>
      <c r="L15007" t="s">
        <v>60</v>
      </c>
      <c r="M15007">
        <v>100000</v>
      </c>
      <c r="N15007"/>
      <c r="O15007" t="s">
        <v>26682</v>
      </c>
      <c r="P15007" t="s">
        <v>994</v>
      </c>
    </row>
    <row r="15008" spans="1:16" x14ac:dyDescent="0.35">
      <c r="A15008" t="s">
        <v>1</v>
      </c>
      <c r="B15008" t="s">
        <v>1</v>
      </c>
      <c r="C15008" t="s">
        <v>1281</v>
      </c>
      <c r="D15008" t="s">
        <v>4346</v>
      </c>
      <c r="E15008" t="s">
        <v>59</v>
      </c>
      <c r="F15008" t="b">
        <v>0</v>
      </c>
      <c r="G15008" t="s">
        <v>89</v>
      </c>
      <c r="H15008" s="1">
        <v>46184.004062499997</v>
      </c>
      <c r="I15008" t="b">
        <v>0</v>
      </c>
      <c r="J15008" t="b">
        <v>1</v>
      </c>
      <c r="K15008" t="s">
        <v>41</v>
      </c>
      <c r="L15008" t="s">
        <v>60</v>
      </c>
      <c r="M15008">
        <v>162500</v>
      </c>
      <c r="N15008"/>
      <c r="O15008" t="s">
        <v>26683</v>
      </c>
      <c r="P15008" t="s">
        <v>26684</v>
      </c>
    </row>
    <row r="15009" spans="1:16" x14ac:dyDescent="0.35">
      <c r="A15009" t="s">
        <v>1</v>
      </c>
      <c r="B15009" t="s">
        <v>26685</v>
      </c>
      <c r="C15009" t="s">
        <v>207</v>
      </c>
      <c r="D15009" t="s">
        <v>7397</v>
      </c>
      <c r="E15009" t="s">
        <v>88</v>
      </c>
      <c r="F15009" t="b">
        <v>0</v>
      </c>
      <c r="G15009" t="s">
        <v>77</v>
      </c>
      <c r="H15009" s="1">
        <v>46184.004143518519</v>
      </c>
      <c r="I15009" t="b">
        <v>0</v>
      </c>
      <c r="J15009" t="b">
        <v>1</v>
      </c>
      <c r="K15009" t="s">
        <v>41</v>
      </c>
      <c r="L15009" t="s">
        <v>74</v>
      </c>
      <c r="M15009"/>
      <c r="N15009">
        <v>32.5</v>
      </c>
      <c r="O15009" t="s">
        <v>299</v>
      </c>
    </row>
    <row r="15010" spans="1:16" x14ac:dyDescent="0.35">
      <c r="A15010" t="s">
        <v>1</v>
      </c>
      <c r="B15010" t="s">
        <v>26686</v>
      </c>
      <c r="C15010" t="s">
        <v>1667</v>
      </c>
      <c r="D15010" t="s">
        <v>4346</v>
      </c>
      <c r="E15010" t="s">
        <v>59</v>
      </c>
      <c r="F15010" t="b">
        <v>0</v>
      </c>
      <c r="G15010" t="s">
        <v>68</v>
      </c>
      <c r="H15010" s="1">
        <v>46184.004155092603</v>
      </c>
      <c r="I15010" t="b">
        <v>0</v>
      </c>
      <c r="J15010" t="b">
        <v>1</v>
      </c>
      <c r="K15010" t="s">
        <v>41</v>
      </c>
      <c r="L15010" t="s">
        <v>60</v>
      </c>
      <c r="M15010">
        <v>107500</v>
      </c>
      <c r="N15010"/>
      <c r="O15010" t="s">
        <v>21006</v>
      </c>
      <c r="P15010" t="s">
        <v>22874</v>
      </c>
    </row>
    <row r="15011" spans="1:16" x14ac:dyDescent="0.35">
      <c r="A15011" t="s">
        <v>1</v>
      </c>
      <c r="B15011" t="s">
        <v>647</v>
      </c>
      <c r="C15011" t="s">
        <v>2736</v>
      </c>
      <c r="D15011" t="s">
        <v>584</v>
      </c>
      <c r="E15011" t="s">
        <v>72</v>
      </c>
      <c r="F15011" t="b">
        <v>0</v>
      </c>
      <c r="G15011" t="s">
        <v>25</v>
      </c>
      <c r="H15011" s="1">
        <v>46184.005324074067</v>
      </c>
      <c r="I15011" t="b">
        <v>0</v>
      </c>
      <c r="J15011" t="b">
        <v>0</v>
      </c>
      <c r="K15011" t="s">
        <v>25</v>
      </c>
      <c r="L15011" t="s">
        <v>74</v>
      </c>
      <c r="M15011"/>
      <c r="N15011">
        <v>25</v>
      </c>
      <c r="O15011" t="s">
        <v>584</v>
      </c>
      <c r="P15011" t="s">
        <v>5004</v>
      </c>
    </row>
    <row r="15012" spans="1:16" x14ac:dyDescent="0.35">
      <c r="A15012" t="s">
        <v>5</v>
      </c>
      <c r="B15012" t="s">
        <v>26687</v>
      </c>
      <c r="C15012" t="s">
        <v>3861</v>
      </c>
      <c r="D15012" t="s">
        <v>4756</v>
      </c>
      <c r="E15012" t="s">
        <v>59</v>
      </c>
      <c r="F15012" t="b">
        <v>0</v>
      </c>
      <c r="G15012" t="s">
        <v>68</v>
      </c>
      <c r="H15012" s="1">
        <v>46184.045763888891</v>
      </c>
      <c r="I15012" t="b">
        <v>0</v>
      </c>
      <c r="J15012" t="b">
        <v>0</v>
      </c>
      <c r="K15012" t="s">
        <v>41</v>
      </c>
      <c r="L15012" t="s">
        <v>60</v>
      </c>
      <c r="M15012">
        <v>187000</v>
      </c>
      <c r="N15012"/>
      <c r="O15012" t="s">
        <v>1019</v>
      </c>
      <c r="P15012" t="s">
        <v>26688</v>
      </c>
    </row>
    <row r="15013" spans="1:16" x14ac:dyDescent="0.35">
      <c r="A15013" t="s">
        <v>6</v>
      </c>
      <c r="B15013" t="s">
        <v>26689</v>
      </c>
      <c r="C15013" t="s">
        <v>440</v>
      </c>
      <c r="D15013" t="s">
        <v>4756</v>
      </c>
      <c r="E15013" t="s">
        <v>59</v>
      </c>
      <c r="F15013" t="b">
        <v>0</v>
      </c>
      <c r="G15013" t="s">
        <v>65</v>
      </c>
      <c r="H15013" s="1">
        <v>46184.086006944453</v>
      </c>
      <c r="I15013" t="b">
        <v>0</v>
      </c>
      <c r="J15013" t="b">
        <v>1</v>
      </c>
      <c r="K15013" t="s">
        <v>41</v>
      </c>
      <c r="L15013" t="s">
        <v>60</v>
      </c>
      <c r="M15013">
        <v>159125</v>
      </c>
      <c r="N15013"/>
      <c r="O15013" t="s">
        <v>19713</v>
      </c>
      <c r="P15013" t="s">
        <v>26690</v>
      </c>
    </row>
    <row r="15014" spans="1:16" x14ac:dyDescent="0.35">
      <c r="A15014" t="s">
        <v>1</v>
      </c>
      <c r="B15014" t="s">
        <v>1</v>
      </c>
      <c r="C15014" t="s">
        <v>2275</v>
      </c>
      <c r="D15014" t="s">
        <v>2360</v>
      </c>
      <c r="E15014" t="s">
        <v>59</v>
      </c>
      <c r="F15014" t="b">
        <v>0</v>
      </c>
      <c r="G15014" t="s">
        <v>89</v>
      </c>
      <c r="H15014" s="1">
        <v>46184.087442129632</v>
      </c>
      <c r="I15014" t="b">
        <v>0</v>
      </c>
      <c r="J15014" t="b">
        <v>1</v>
      </c>
      <c r="K15014" t="s">
        <v>41</v>
      </c>
      <c r="L15014" t="s">
        <v>60</v>
      </c>
      <c r="M15014">
        <v>126800</v>
      </c>
      <c r="N15014"/>
      <c r="O15014" t="s">
        <v>195</v>
      </c>
      <c r="P15014" t="s">
        <v>26691</v>
      </c>
    </row>
    <row r="15015" spans="1:16" x14ac:dyDescent="0.35">
      <c r="A15015" t="s">
        <v>1</v>
      </c>
      <c r="B15015" t="s">
        <v>210</v>
      </c>
      <c r="C15015" t="s">
        <v>1030</v>
      </c>
      <c r="D15015" t="s">
        <v>4526</v>
      </c>
      <c r="E15015" t="s">
        <v>59</v>
      </c>
      <c r="F15015" t="b">
        <v>0</v>
      </c>
      <c r="G15015" t="s">
        <v>89</v>
      </c>
      <c r="H15015" s="1">
        <v>46184.213460648149</v>
      </c>
      <c r="I15015" t="b">
        <v>0</v>
      </c>
      <c r="J15015" t="b">
        <v>0</v>
      </c>
      <c r="K15015" t="s">
        <v>41</v>
      </c>
      <c r="L15015" t="s">
        <v>60</v>
      </c>
      <c r="M15015">
        <v>160000</v>
      </c>
      <c r="N15015"/>
      <c r="O15015" t="s">
        <v>26692</v>
      </c>
      <c r="P15015" t="s">
        <v>85</v>
      </c>
    </row>
    <row r="15016" spans="1:16" x14ac:dyDescent="0.35">
      <c r="A15016" t="s">
        <v>1</v>
      </c>
      <c r="B15016" t="s">
        <v>629</v>
      </c>
      <c r="C15016" t="s">
        <v>422</v>
      </c>
      <c r="D15016" t="s">
        <v>4526</v>
      </c>
      <c r="E15016" t="s">
        <v>59</v>
      </c>
      <c r="F15016" t="b">
        <v>0</v>
      </c>
      <c r="G15016" t="s">
        <v>68</v>
      </c>
      <c r="H15016" s="1">
        <v>46184.213495370372</v>
      </c>
      <c r="I15016" t="b">
        <v>1</v>
      </c>
      <c r="J15016" t="b">
        <v>1</v>
      </c>
      <c r="K15016" t="s">
        <v>41</v>
      </c>
      <c r="L15016" t="s">
        <v>60</v>
      </c>
      <c r="M15016">
        <v>119750</v>
      </c>
      <c r="N15016"/>
      <c r="O15016" t="s">
        <v>468</v>
      </c>
      <c r="P15016" t="s">
        <v>2395</v>
      </c>
    </row>
    <row r="15017" spans="1:16" x14ac:dyDescent="0.35">
      <c r="A15017" t="s">
        <v>1</v>
      </c>
      <c r="B15017" t="s">
        <v>26693</v>
      </c>
      <c r="C15017" t="s">
        <v>76</v>
      </c>
      <c r="D15017" t="s">
        <v>4346</v>
      </c>
      <c r="E15017" t="s">
        <v>59</v>
      </c>
      <c r="F15017" t="b">
        <v>1</v>
      </c>
      <c r="G15017" t="s">
        <v>19</v>
      </c>
      <c r="H15017" s="1">
        <v>46184.214201388888</v>
      </c>
      <c r="I15017" t="b">
        <v>1</v>
      </c>
      <c r="J15017" t="b">
        <v>0</v>
      </c>
      <c r="K15017" t="s">
        <v>19</v>
      </c>
      <c r="L15017" t="s">
        <v>60</v>
      </c>
      <c r="M15017">
        <v>1300000</v>
      </c>
      <c r="N15017"/>
      <c r="O15017" t="s">
        <v>26694</v>
      </c>
      <c r="P15017" t="s">
        <v>26695</v>
      </c>
    </row>
    <row r="15018" spans="1:16" x14ac:dyDescent="0.35">
      <c r="A15018" t="s">
        <v>0</v>
      </c>
      <c r="B15018" t="s">
        <v>26696</v>
      </c>
      <c r="C15018" t="s">
        <v>2874</v>
      </c>
      <c r="D15018" t="s">
        <v>4346</v>
      </c>
      <c r="E15018" t="s">
        <v>59</v>
      </c>
      <c r="F15018" t="b">
        <v>0</v>
      </c>
      <c r="G15018" t="s">
        <v>17</v>
      </c>
      <c r="H15018" s="1">
        <v>46184.252708333333</v>
      </c>
      <c r="I15018" t="b">
        <v>0</v>
      </c>
      <c r="J15018" t="b">
        <v>0</v>
      </c>
      <c r="K15018" t="s">
        <v>17</v>
      </c>
      <c r="L15018" t="s">
        <v>74</v>
      </c>
      <c r="M15018"/>
      <c r="N15018">
        <v>12</v>
      </c>
      <c r="O15018" t="s">
        <v>26697</v>
      </c>
      <c r="P15018" t="s">
        <v>26698</v>
      </c>
    </row>
    <row r="15019" spans="1:16" x14ac:dyDescent="0.35">
      <c r="A15019" t="s">
        <v>0</v>
      </c>
      <c r="B15019" t="s">
        <v>26699</v>
      </c>
      <c r="C15019" t="s">
        <v>76</v>
      </c>
      <c r="D15019" t="s">
        <v>141</v>
      </c>
      <c r="E15019" t="s">
        <v>88</v>
      </c>
      <c r="F15019" t="b">
        <v>1</v>
      </c>
      <c r="G15019" t="s">
        <v>41</v>
      </c>
      <c r="H15019" s="1">
        <v>46184.253541666672</v>
      </c>
      <c r="I15019" t="b">
        <v>1</v>
      </c>
      <c r="J15019" t="b">
        <v>0</v>
      </c>
      <c r="K15019" t="s">
        <v>41</v>
      </c>
      <c r="L15019" t="s">
        <v>74</v>
      </c>
      <c r="M15019"/>
      <c r="N15019">
        <v>32.5</v>
      </c>
      <c r="O15019" t="s">
        <v>141</v>
      </c>
    </row>
    <row r="15020" spans="1:16" x14ac:dyDescent="0.35">
      <c r="A15020" t="s">
        <v>2</v>
      </c>
      <c r="B15020" t="s">
        <v>26700</v>
      </c>
      <c r="C15020" t="s">
        <v>190</v>
      </c>
      <c r="D15020" t="s">
        <v>4346</v>
      </c>
      <c r="E15020" t="s">
        <v>59</v>
      </c>
      <c r="F15020" t="b">
        <v>0</v>
      </c>
      <c r="G15020" t="s">
        <v>73</v>
      </c>
      <c r="H15020" s="1">
        <v>46184.25371527778</v>
      </c>
      <c r="I15020" t="b">
        <v>0</v>
      </c>
      <c r="J15020" t="b">
        <v>0</v>
      </c>
      <c r="K15020" t="s">
        <v>41</v>
      </c>
      <c r="L15020" t="s">
        <v>60</v>
      </c>
      <c r="M15020">
        <v>180000</v>
      </c>
      <c r="N15020"/>
      <c r="O15020" t="s">
        <v>26701</v>
      </c>
      <c r="P15020" t="s">
        <v>26702</v>
      </c>
    </row>
    <row r="15021" spans="1:16" x14ac:dyDescent="0.35">
      <c r="A15021" t="s">
        <v>6</v>
      </c>
      <c r="B15021" t="s">
        <v>26703</v>
      </c>
      <c r="C15021" t="s">
        <v>113</v>
      </c>
      <c r="D15021" t="s">
        <v>4346</v>
      </c>
      <c r="E15021" t="s">
        <v>59</v>
      </c>
      <c r="F15021" t="b">
        <v>0</v>
      </c>
      <c r="G15021" t="s">
        <v>65</v>
      </c>
      <c r="H15021" s="1">
        <v>46184.253819444442</v>
      </c>
      <c r="I15021" t="b">
        <v>0</v>
      </c>
      <c r="J15021" t="b">
        <v>0</v>
      </c>
      <c r="K15021" t="s">
        <v>41</v>
      </c>
      <c r="L15021" t="s">
        <v>60</v>
      </c>
      <c r="M15021">
        <v>160000</v>
      </c>
      <c r="N15021"/>
      <c r="O15021" t="s">
        <v>22408</v>
      </c>
      <c r="P15021" t="s">
        <v>16193</v>
      </c>
    </row>
    <row r="15022" spans="1:16" x14ac:dyDescent="0.35">
      <c r="A15022" t="s">
        <v>2</v>
      </c>
      <c r="B15022" t="s">
        <v>6279</v>
      </c>
      <c r="C15022" t="s">
        <v>145</v>
      </c>
      <c r="D15022" t="s">
        <v>2360</v>
      </c>
      <c r="E15022" t="s">
        <v>59</v>
      </c>
      <c r="F15022" t="b">
        <v>0</v>
      </c>
      <c r="G15022" t="s">
        <v>65</v>
      </c>
      <c r="H15022" s="1">
        <v>46184.253831018519</v>
      </c>
      <c r="I15022" t="b">
        <v>0</v>
      </c>
      <c r="J15022" t="b">
        <v>1</v>
      </c>
      <c r="K15022" t="s">
        <v>41</v>
      </c>
      <c r="L15022" t="s">
        <v>60</v>
      </c>
      <c r="M15022">
        <v>165500</v>
      </c>
      <c r="N15022"/>
      <c r="O15022" t="s">
        <v>17001</v>
      </c>
      <c r="P15022" t="s">
        <v>26704</v>
      </c>
    </row>
    <row r="15023" spans="1:16" x14ac:dyDescent="0.35">
      <c r="A15023" t="s">
        <v>9</v>
      </c>
      <c r="B15023" t="s">
        <v>26677</v>
      </c>
      <c r="C15023" t="s">
        <v>181</v>
      </c>
      <c r="D15023" t="s">
        <v>2360</v>
      </c>
      <c r="E15023" t="s">
        <v>59</v>
      </c>
      <c r="F15023" t="b">
        <v>0</v>
      </c>
      <c r="G15023" t="s">
        <v>89</v>
      </c>
      <c r="H15023" s="1">
        <v>46184.293854166674</v>
      </c>
      <c r="I15023" t="b">
        <v>0</v>
      </c>
      <c r="J15023" t="b">
        <v>1</v>
      </c>
      <c r="K15023" t="s">
        <v>41</v>
      </c>
      <c r="L15023" t="s">
        <v>60</v>
      </c>
      <c r="M15023">
        <v>77123.489999999991</v>
      </c>
      <c r="N15023"/>
      <c r="O15023" t="s">
        <v>17499</v>
      </c>
      <c r="P15023" t="s">
        <v>16810</v>
      </c>
    </row>
    <row r="15024" spans="1:16" x14ac:dyDescent="0.35">
      <c r="A15024" t="s">
        <v>6</v>
      </c>
      <c r="B15024" t="s">
        <v>26705</v>
      </c>
      <c r="C15024" t="s">
        <v>3764</v>
      </c>
      <c r="D15024" t="s">
        <v>17626</v>
      </c>
      <c r="E15024" t="s">
        <v>59</v>
      </c>
      <c r="F15024" t="b">
        <v>0</v>
      </c>
      <c r="G15024" t="s">
        <v>65</v>
      </c>
      <c r="H15024" s="1">
        <v>46184.295381944437</v>
      </c>
      <c r="I15024" t="b">
        <v>0</v>
      </c>
      <c r="J15024" t="b">
        <v>1</v>
      </c>
      <c r="K15024" t="s">
        <v>41</v>
      </c>
      <c r="L15024" t="s">
        <v>60</v>
      </c>
      <c r="M15024">
        <v>142000</v>
      </c>
      <c r="N15024"/>
      <c r="O15024" t="s">
        <v>5052</v>
      </c>
      <c r="P15024" t="s">
        <v>22156</v>
      </c>
    </row>
    <row r="15025" spans="1:16" x14ac:dyDescent="0.35">
      <c r="A15025" t="s">
        <v>2</v>
      </c>
      <c r="B15025" t="s">
        <v>3160</v>
      </c>
      <c r="C15025" t="s">
        <v>4069</v>
      </c>
      <c r="D15025" t="s">
        <v>24507</v>
      </c>
      <c r="E15025" t="s">
        <v>59</v>
      </c>
      <c r="F15025" t="b">
        <v>0</v>
      </c>
      <c r="G15025" t="s">
        <v>19</v>
      </c>
      <c r="H15025" s="1">
        <v>46184.295949074083</v>
      </c>
      <c r="I15025" t="b">
        <v>0</v>
      </c>
      <c r="J15025" t="b">
        <v>0</v>
      </c>
      <c r="K15025" t="s">
        <v>19</v>
      </c>
      <c r="L15025" t="s">
        <v>60</v>
      </c>
      <c r="M15025">
        <v>210000</v>
      </c>
      <c r="N15025"/>
      <c r="O15025" t="s">
        <v>26706</v>
      </c>
      <c r="P15025" t="s">
        <v>26707</v>
      </c>
    </row>
    <row r="15026" spans="1:16" x14ac:dyDescent="0.35">
      <c r="A15026" t="s">
        <v>2</v>
      </c>
      <c r="B15026" t="s">
        <v>3160</v>
      </c>
      <c r="C15026" t="s">
        <v>13239</v>
      </c>
      <c r="D15026" t="s">
        <v>4346</v>
      </c>
      <c r="E15026" t="s">
        <v>59</v>
      </c>
      <c r="F15026" t="b">
        <v>0</v>
      </c>
      <c r="G15026" t="s">
        <v>19</v>
      </c>
      <c r="H15026" s="1">
        <v>46184.295949074083</v>
      </c>
      <c r="I15026" t="b">
        <v>0</v>
      </c>
      <c r="J15026" t="b">
        <v>0</v>
      </c>
      <c r="K15026" t="s">
        <v>19</v>
      </c>
      <c r="L15026" t="s">
        <v>60</v>
      </c>
      <c r="M15026">
        <v>210000</v>
      </c>
      <c r="N15026"/>
      <c r="O15026" t="s">
        <v>26706</v>
      </c>
      <c r="P15026" t="s">
        <v>26708</v>
      </c>
    </row>
    <row r="15027" spans="1:16" x14ac:dyDescent="0.35">
      <c r="A15027" t="s">
        <v>5</v>
      </c>
      <c r="B15027" t="s">
        <v>26709</v>
      </c>
      <c r="C15027" t="s">
        <v>7647</v>
      </c>
      <c r="D15027" t="s">
        <v>2360</v>
      </c>
      <c r="F15027" t="b">
        <v>0</v>
      </c>
      <c r="G15027" t="s">
        <v>13</v>
      </c>
      <c r="H15027" s="1">
        <v>46184.297233796293</v>
      </c>
      <c r="I15027" t="b">
        <v>1</v>
      </c>
      <c r="J15027" t="b">
        <v>0</v>
      </c>
      <c r="K15027" t="s">
        <v>13</v>
      </c>
      <c r="L15027" t="s">
        <v>74</v>
      </c>
      <c r="M15027"/>
      <c r="N15027">
        <v>95</v>
      </c>
      <c r="O15027" t="s">
        <v>7813</v>
      </c>
      <c r="P15027" t="s">
        <v>20045</v>
      </c>
    </row>
    <row r="15028" spans="1:16" x14ac:dyDescent="0.35">
      <c r="A15028" t="s">
        <v>6</v>
      </c>
      <c r="B15028" t="s">
        <v>26710</v>
      </c>
      <c r="C15028" t="s">
        <v>26711</v>
      </c>
      <c r="D15028" t="s">
        <v>17626</v>
      </c>
      <c r="E15028" t="s">
        <v>59</v>
      </c>
      <c r="F15028" t="b">
        <v>0</v>
      </c>
      <c r="G15028" t="s">
        <v>89</v>
      </c>
      <c r="H15028" s="1">
        <v>46184.337013888893</v>
      </c>
      <c r="I15028" t="b">
        <v>0</v>
      </c>
      <c r="J15028" t="b">
        <v>0</v>
      </c>
      <c r="K15028" t="s">
        <v>41</v>
      </c>
      <c r="L15028" t="s">
        <v>60</v>
      </c>
      <c r="M15028">
        <v>157500</v>
      </c>
      <c r="N15028"/>
      <c r="O15028" t="s">
        <v>9758</v>
      </c>
      <c r="P15028" t="s">
        <v>208</v>
      </c>
    </row>
    <row r="15029" spans="1:16" x14ac:dyDescent="0.35">
      <c r="A15029" t="s">
        <v>6</v>
      </c>
      <c r="B15029" t="s">
        <v>26712</v>
      </c>
      <c r="C15029" t="s">
        <v>112</v>
      </c>
      <c r="D15029" t="s">
        <v>4526</v>
      </c>
      <c r="E15029" t="s">
        <v>59</v>
      </c>
      <c r="F15029" t="b">
        <v>0</v>
      </c>
      <c r="G15029" t="s">
        <v>65</v>
      </c>
      <c r="H15029" s="1">
        <v>46184.337037037039</v>
      </c>
      <c r="I15029" t="b">
        <v>0</v>
      </c>
      <c r="J15029" t="b">
        <v>1</v>
      </c>
      <c r="K15029" t="s">
        <v>41</v>
      </c>
      <c r="L15029" t="s">
        <v>60</v>
      </c>
      <c r="M15029">
        <v>146000</v>
      </c>
      <c r="N15029"/>
      <c r="O15029" t="s">
        <v>26713</v>
      </c>
      <c r="P15029" t="s">
        <v>26714</v>
      </c>
    </row>
    <row r="15030" spans="1:16" x14ac:dyDescent="0.35">
      <c r="A15030" t="s">
        <v>2</v>
      </c>
      <c r="B15030" t="s">
        <v>8957</v>
      </c>
      <c r="C15030" t="s">
        <v>76</v>
      </c>
      <c r="D15030" t="s">
        <v>4526</v>
      </c>
      <c r="E15030" t="s">
        <v>59</v>
      </c>
      <c r="F15030" t="b">
        <v>1</v>
      </c>
      <c r="G15030" t="s">
        <v>40</v>
      </c>
      <c r="H15030" s="1">
        <v>46184.33829861111</v>
      </c>
      <c r="I15030" t="b">
        <v>0</v>
      </c>
      <c r="J15030" t="b">
        <v>0</v>
      </c>
      <c r="K15030" t="s">
        <v>40</v>
      </c>
      <c r="L15030" t="s">
        <v>60</v>
      </c>
      <c r="M15030">
        <v>87500</v>
      </c>
      <c r="N15030"/>
      <c r="O15030" t="s">
        <v>7872</v>
      </c>
      <c r="P15030" t="s">
        <v>208</v>
      </c>
    </row>
    <row r="15031" spans="1:16" x14ac:dyDescent="0.35">
      <c r="A15031" t="s">
        <v>0</v>
      </c>
      <c r="B15031" t="s">
        <v>0</v>
      </c>
      <c r="C15031" t="s">
        <v>15480</v>
      </c>
      <c r="D15031" t="s">
        <v>4346</v>
      </c>
      <c r="E15031" t="s">
        <v>59</v>
      </c>
      <c r="F15031" t="b">
        <v>0</v>
      </c>
      <c r="G15031" t="s">
        <v>40</v>
      </c>
      <c r="H15031" s="1">
        <v>46184.378541666672</v>
      </c>
      <c r="I15031" t="b">
        <v>1</v>
      </c>
      <c r="J15031" t="b">
        <v>0</v>
      </c>
      <c r="K15031" t="s">
        <v>40</v>
      </c>
      <c r="L15031" t="s">
        <v>60</v>
      </c>
      <c r="M15031">
        <v>35000</v>
      </c>
      <c r="N15031"/>
      <c r="O15031" t="s">
        <v>155</v>
      </c>
      <c r="P15031" t="s">
        <v>2363</v>
      </c>
    </row>
    <row r="15032" spans="1:16" x14ac:dyDescent="0.35">
      <c r="A15032" t="s">
        <v>2</v>
      </c>
      <c r="B15032" t="s">
        <v>851</v>
      </c>
      <c r="C15032" t="s">
        <v>1630</v>
      </c>
      <c r="D15032" t="s">
        <v>4526</v>
      </c>
      <c r="E15032" t="s">
        <v>59</v>
      </c>
      <c r="F15032" t="b">
        <v>0</v>
      </c>
      <c r="G15032" t="s">
        <v>77</v>
      </c>
      <c r="H15032" s="1">
        <v>46184.378668981481</v>
      </c>
      <c r="I15032" t="b">
        <v>0</v>
      </c>
      <c r="J15032" t="b">
        <v>1</v>
      </c>
      <c r="K15032" t="s">
        <v>41</v>
      </c>
      <c r="L15032" t="s">
        <v>60</v>
      </c>
      <c r="M15032">
        <v>146000</v>
      </c>
      <c r="N15032"/>
      <c r="O15032" t="s">
        <v>343</v>
      </c>
      <c r="P15032" t="s">
        <v>310</v>
      </c>
    </row>
    <row r="15033" spans="1:16" x14ac:dyDescent="0.35">
      <c r="A15033" t="s">
        <v>2</v>
      </c>
      <c r="B15033" t="s">
        <v>1442</v>
      </c>
      <c r="C15033" t="s">
        <v>40</v>
      </c>
      <c r="D15033" t="s">
        <v>4526</v>
      </c>
      <c r="E15033" t="s">
        <v>59</v>
      </c>
      <c r="F15033" t="b">
        <v>0</v>
      </c>
      <c r="G15033" t="s">
        <v>40</v>
      </c>
      <c r="H15033" s="1">
        <v>46184.379965277767</v>
      </c>
      <c r="I15033" t="b">
        <v>0</v>
      </c>
      <c r="J15033" t="b">
        <v>0</v>
      </c>
      <c r="K15033" t="s">
        <v>40</v>
      </c>
      <c r="L15033" t="s">
        <v>60</v>
      </c>
      <c r="M15033">
        <v>127500</v>
      </c>
      <c r="N15033"/>
      <c r="O15033" t="s">
        <v>101</v>
      </c>
      <c r="P15033" t="s">
        <v>85</v>
      </c>
    </row>
    <row r="15034" spans="1:16" x14ac:dyDescent="0.35">
      <c r="A15034" t="s">
        <v>1</v>
      </c>
      <c r="B15034" t="s">
        <v>26715</v>
      </c>
      <c r="C15034" t="s">
        <v>6081</v>
      </c>
      <c r="D15034" t="s">
        <v>7124</v>
      </c>
      <c r="E15034" t="s">
        <v>59</v>
      </c>
      <c r="F15034" t="b">
        <v>0</v>
      </c>
      <c r="G15034" t="s">
        <v>40</v>
      </c>
      <c r="H15034" s="1">
        <v>46184.381747685176</v>
      </c>
      <c r="I15034" t="b">
        <v>1</v>
      </c>
      <c r="J15034" t="b">
        <v>0</v>
      </c>
      <c r="K15034" t="s">
        <v>40</v>
      </c>
      <c r="L15034" t="s">
        <v>60</v>
      </c>
      <c r="M15034">
        <v>67500</v>
      </c>
      <c r="N15034"/>
      <c r="O15034" t="s">
        <v>26716</v>
      </c>
      <c r="P15034" t="s">
        <v>26717</v>
      </c>
    </row>
    <row r="15035" spans="1:16" x14ac:dyDescent="0.35">
      <c r="A15035" t="s">
        <v>0</v>
      </c>
      <c r="B15035" t="s">
        <v>26718</v>
      </c>
      <c r="C15035" t="s">
        <v>112</v>
      </c>
      <c r="D15035" t="s">
        <v>4526</v>
      </c>
      <c r="E15035" t="s">
        <v>59</v>
      </c>
      <c r="F15035" t="b">
        <v>0</v>
      </c>
      <c r="G15035" t="s">
        <v>65</v>
      </c>
      <c r="H15035" s="1">
        <v>46184.418854166674</v>
      </c>
      <c r="I15035" t="b">
        <v>0</v>
      </c>
      <c r="J15035" t="b">
        <v>1</v>
      </c>
      <c r="K15035" t="s">
        <v>41</v>
      </c>
      <c r="L15035" t="s">
        <v>60</v>
      </c>
      <c r="M15035">
        <v>68000</v>
      </c>
      <c r="N15035"/>
      <c r="O15035" t="s">
        <v>26719</v>
      </c>
      <c r="P15035" t="s">
        <v>2245</v>
      </c>
    </row>
    <row r="15036" spans="1:16" x14ac:dyDescent="0.35">
      <c r="A15036" t="s">
        <v>4</v>
      </c>
      <c r="B15036" t="s">
        <v>2973</v>
      </c>
      <c r="C15036" t="s">
        <v>97</v>
      </c>
      <c r="D15036" t="s">
        <v>4526</v>
      </c>
      <c r="E15036" t="s">
        <v>59</v>
      </c>
      <c r="F15036" t="b">
        <v>0</v>
      </c>
      <c r="G15036" t="s">
        <v>89</v>
      </c>
      <c r="H15036" s="1">
        <v>46184.418900462973</v>
      </c>
      <c r="I15036" t="b">
        <v>1</v>
      </c>
      <c r="J15036" t="b">
        <v>1</v>
      </c>
      <c r="K15036" t="s">
        <v>41</v>
      </c>
      <c r="L15036" t="s">
        <v>60</v>
      </c>
      <c r="M15036">
        <v>75000</v>
      </c>
      <c r="N15036"/>
      <c r="O15036" t="s">
        <v>4487</v>
      </c>
      <c r="P15036" t="s">
        <v>426</v>
      </c>
    </row>
    <row r="15037" spans="1:16" x14ac:dyDescent="0.35">
      <c r="A15037" t="s">
        <v>0</v>
      </c>
      <c r="B15037" t="s">
        <v>26720</v>
      </c>
      <c r="C15037" t="s">
        <v>5215</v>
      </c>
      <c r="D15037" t="s">
        <v>4346</v>
      </c>
      <c r="E15037" t="s">
        <v>59</v>
      </c>
      <c r="F15037" t="b">
        <v>0</v>
      </c>
      <c r="G15037" t="s">
        <v>19</v>
      </c>
      <c r="H15037" s="1">
        <v>46184.419456018521</v>
      </c>
      <c r="I15037" t="b">
        <v>1</v>
      </c>
      <c r="J15037" t="b">
        <v>0</v>
      </c>
      <c r="K15037" t="s">
        <v>19</v>
      </c>
      <c r="L15037" t="s">
        <v>60</v>
      </c>
      <c r="M15037">
        <v>650000</v>
      </c>
      <c r="N15037"/>
      <c r="O15037" t="s">
        <v>26721</v>
      </c>
      <c r="P15037" t="s">
        <v>3134</v>
      </c>
    </row>
    <row r="15038" spans="1:16" x14ac:dyDescent="0.35">
      <c r="A15038" t="s">
        <v>6</v>
      </c>
      <c r="B15038" t="s">
        <v>26722</v>
      </c>
      <c r="C15038" t="s">
        <v>79</v>
      </c>
      <c r="D15038" t="s">
        <v>24160</v>
      </c>
      <c r="E15038" t="s">
        <v>59</v>
      </c>
      <c r="F15038" t="b">
        <v>0</v>
      </c>
      <c r="G15038" t="s">
        <v>77</v>
      </c>
      <c r="H15038" s="1">
        <v>46184.420335648138</v>
      </c>
      <c r="I15038" t="b">
        <v>0</v>
      </c>
      <c r="J15038" t="b">
        <v>0</v>
      </c>
      <c r="K15038" t="s">
        <v>41</v>
      </c>
      <c r="L15038" t="s">
        <v>60</v>
      </c>
      <c r="M15038">
        <v>213500</v>
      </c>
      <c r="N15038"/>
      <c r="O15038" t="s">
        <v>1990</v>
      </c>
      <c r="P15038" t="s">
        <v>310</v>
      </c>
    </row>
    <row r="15039" spans="1:16" x14ac:dyDescent="0.35">
      <c r="A15039" t="s">
        <v>5</v>
      </c>
      <c r="B15039" t="s">
        <v>26723</v>
      </c>
      <c r="C15039" t="s">
        <v>1295</v>
      </c>
      <c r="D15039" t="s">
        <v>2360</v>
      </c>
      <c r="E15039" t="s">
        <v>59</v>
      </c>
      <c r="F15039" t="b">
        <v>0</v>
      </c>
      <c r="G15039" t="s">
        <v>65</v>
      </c>
      <c r="H15039" s="1">
        <v>46184.421793981477</v>
      </c>
      <c r="I15039" t="b">
        <v>0</v>
      </c>
      <c r="J15039" t="b">
        <v>1</v>
      </c>
      <c r="K15039" t="s">
        <v>41</v>
      </c>
      <c r="L15039" t="s">
        <v>60</v>
      </c>
      <c r="M15039">
        <v>124500</v>
      </c>
      <c r="N15039"/>
      <c r="O15039" t="s">
        <v>12498</v>
      </c>
      <c r="P15039" t="s">
        <v>26724</v>
      </c>
    </row>
    <row r="15040" spans="1:16" x14ac:dyDescent="0.35">
      <c r="A15040" t="s">
        <v>1</v>
      </c>
      <c r="B15040" t="s">
        <v>26725</v>
      </c>
      <c r="C15040" t="s">
        <v>21665</v>
      </c>
      <c r="D15040" t="s">
        <v>2360</v>
      </c>
      <c r="E15040" t="s">
        <v>59</v>
      </c>
      <c r="F15040" t="b">
        <v>0</v>
      </c>
      <c r="G15040" t="s">
        <v>77</v>
      </c>
      <c r="H15040" s="1">
        <v>46184.4218287037</v>
      </c>
      <c r="I15040" t="b">
        <v>0</v>
      </c>
      <c r="J15040" t="b">
        <v>1</v>
      </c>
      <c r="K15040" t="s">
        <v>41</v>
      </c>
      <c r="L15040" t="s">
        <v>60</v>
      </c>
      <c r="M15040">
        <v>165000</v>
      </c>
      <c r="N15040"/>
      <c r="O15040" t="s">
        <v>424</v>
      </c>
      <c r="P15040" t="s">
        <v>26726</v>
      </c>
    </row>
    <row r="15041" spans="1:16" x14ac:dyDescent="0.35">
      <c r="A15041" t="s">
        <v>1</v>
      </c>
      <c r="B15041" t="s">
        <v>1892</v>
      </c>
      <c r="C15041" t="s">
        <v>13767</v>
      </c>
      <c r="D15041" t="s">
        <v>4346</v>
      </c>
      <c r="E15041" t="s">
        <v>59</v>
      </c>
      <c r="F15041" t="b">
        <v>0</v>
      </c>
      <c r="G15041" t="s">
        <v>19</v>
      </c>
      <c r="H15041" s="1">
        <v>46184.422650462962</v>
      </c>
      <c r="I15041" t="b">
        <v>1</v>
      </c>
      <c r="J15041" t="b">
        <v>0</v>
      </c>
      <c r="K15041" t="s">
        <v>19</v>
      </c>
      <c r="L15041" t="s">
        <v>60</v>
      </c>
      <c r="M15041">
        <v>110800</v>
      </c>
      <c r="N15041"/>
      <c r="O15041" t="s">
        <v>23465</v>
      </c>
      <c r="P15041" t="s">
        <v>26727</v>
      </c>
    </row>
    <row r="15042" spans="1:16" x14ac:dyDescent="0.35">
      <c r="A15042" t="s">
        <v>1</v>
      </c>
      <c r="B15042" t="s">
        <v>1</v>
      </c>
      <c r="C15042" t="s">
        <v>26728</v>
      </c>
      <c r="D15042" t="s">
        <v>10413</v>
      </c>
      <c r="E15042" t="s">
        <v>59</v>
      </c>
      <c r="F15042" t="b">
        <v>0</v>
      </c>
      <c r="G15042" t="s">
        <v>40</v>
      </c>
      <c r="H15042" s="1">
        <v>46184.42328703704</v>
      </c>
      <c r="I15042" t="b">
        <v>1</v>
      </c>
      <c r="J15042" t="b">
        <v>0</v>
      </c>
      <c r="K15042" t="s">
        <v>40</v>
      </c>
      <c r="L15042" t="s">
        <v>60</v>
      </c>
      <c r="M15042">
        <v>27825</v>
      </c>
      <c r="N15042"/>
      <c r="O15042" t="s">
        <v>26729</v>
      </c>
      <c r="P15042" t="s">
        <v>1082</v>
      </c>
    </row>
    <row r="15043" spans="1:16" x14ac:dyDescent="0.35">
      <c r="A15043" t="s">
        <v>7</v>
      </c>
      <c r="B15043" t="s">
        <v>22925</v>
      </c>
      <c r="C15043" t="s">
        <v>326</v>
      </c>
      <c r="D15043" t="s">
        <v>4526</v>
      </c>
      <c r="E15043" t="s">
        <v>59</v>
      </c>
      <c r="F15043" t="b">
        <v>0</v>
      </c>
      <c r="G15043" t="s">
        <v>77</v>
      </c>
      <c r="H15043" s="1">
        <v>46184.460555555554</v>
      </c>
      <c r="I15043" t="b">
        <v>0</v>
      </c>
      <c r="J15043" t="b">
        <v>1</v>
      </c>
      <c r="K15043" t="s">
        <v>41</v>
      </c>
      <c r="L15043" t="s">
        <v>60</v>
      </c>
      <c r="M15043">
        <v>175500</v>
      </c>
      <c r="N15043"/>
      <c r="O15043" t="s">
        <v>424</v>
      </c>
      <c r="P15043" t="s">
        <v>1033</v>
      </c>
    </row>
    <row r="15044" spans="1:16" x14ac:dyDescent="0.35">
      <c r="A15044" t="s">
        <v>6</v>
      </c>
      <c r="B15044" t="s">
        <v>531</v>
      </c>
      <c r="C15044" t="s">
        <v>326</v>
      </c>
      <c r="D15044" t="s">
        <v>4526</v>
      </c>
      <c r="E15044" t="s">
        <v>59</v>
      </c>
      <c r="F15044" t="b">
        <v>0</v>
      </c>
      <c r="G15044" t="s">
        <v>77</v>
      </c>
      <c r="H15044" s="1">
        <v>46184.46056712963</v>
      </c>
      <c r="I15044" t="b">
        <v>0</v>
      </c>
      <c r="J15044" t="b">
        <v>1</v>
      </c>
      <c r="K15044" t="s">
        <v>41</v>
      </c>
      <c r="L15044" t="s">
        <v>60</v>
      </c>
      <c r="M15044">
        <v>214500</v>
      </c>
      <c r="N15044"/>
      <c r="O15044" t="s">
        <v>424</v>
      </c>
      <c r="P15044" t="s">
        <v>23677</v>
      </c>
    </row>
    <row r="15045" spans="1:16" x14ac:dyDescent="0.35">
      <c r="A15045" t="s">
        <v>3</v>
      </c>
      <c r="B15045" t="s">
        <v>2368</v>
      </c>
      <c r="C15045" t="s">
        <v>26730</v>
      </c>
      <c r="D15045" t="s">
        <v>4346</v>
      </c>
      <c r="E15045" t="s">
        <v>59</v>
      </c>
      <c r="F15045" t="b">
        <v>0</v>
      </c>
      <c r="G15045" t="s">
        <v>20</v>
      </c>
      <c r="H15045" s="1">
        <v>46184.461157407408</v>
      </c>
      <c r="I15045" t="b">
        <v>0</v>
      </c>
      <c r="J15045" t="b">
        <v>0</v>
      </c>
      <c r="K15045" t="s">
        <v>20</v>
      </c>
      <c r="L15045" t="s">
        <v>60</v>
      </c>
      <c r="M15045">
        <v>40000</v>
      </c>
      <c r="N15045"/>
      <c r="O15045" t="s">
        <v>26731</v>
      </c>
      <c r="P15045" t="s">
        <v>3201</v>
      </c>
    </row>
    <row r="15046" spans="1:16" x14ac:dyDescent="0.35">
      <c r="A15046" t="s">
        <v>0</v>
      </c>
      <c r="B15046" t="s">
        <v>26732</v>
      </c>
      <c r="C15046" t="s">
        <v>41</v>
      </c>
      <c r="D15046" t="s">
        <v>4526</v>
      </c>
      <c r="E15046" t="s">
        <v>59</v>
      </c>
      <c r="F15046" t="b">
        <v>0</v>
      </c>
      <c r="G15046" t="s">
        <v>41</v>
      </c>
      <c r="H15046" s="1">
        <v>46184.46193287037</v>
      </c>
      <c r="I15046" t="b">
        <v>0</v>
      </c>
      <c r="J15046" t="b">
        <v>1</v>
      </c>
      <c r="K15046" t="s">
        <v>41</v>
      </c>
      <c r="L15046" t="s">
        <v>74</v>
      </c>
      <c r="M15046"/>
      <c r="N15046">
        <v>49</v>
      </c>
      <c r="O15046" t="s">
        <v>12300</v>
      </c>
      <c r="P15046" t="s">
        <v>622</v>
      </c>
    </row>
    <row r="15047" spans="1:16" x14ac:dyDescent="0.35">
      <c r="A15047" t="s">
        <v>0</v>
      </c>
      <c r="B15047" t="s">
        <v>26733</v>
      </c>
      <c r="C15047" t="s">
        <v>330</v>
      </c>
      <c r="D15047" t="s">
        <v>4526</v>
      </c>
      <c r="E15047" t="s">
        <v>59</v>
      </c>
      <c r="F15047" t="b">
        <v>0</v>
      </c>
      <c r="G15047" t="s">
        <v>41</v>
      </c>
      <c r="H15047" s="1">
        <v>46184.46193287037</v>
      </c>
      <c r="I15047" t="b">
        <v>1</v>
      </c>
      <c r="J15047" t="b">
        <v>0</v>
      </c>
      <c r="K15047" t="s">
        <v>41</v>
      </c>
      <c r="L15047" t="s">
        <v>60</v>
      </c>
      <c r="M15047">
        <v>110000</v>
      </c>
      <c r="N15047"/>
      <c r="O15047" t="s">
        <v>23974</v>
      </c>
      <c r="P15047" t="s">
        <v>5000</v>
      </c>
    </row>
    <row r="15048" spans="1:16" x14ac:dyDescent="0.35">
      <c r="A15048" t="s">
        <v>2</v>
      </c>
      <c r="B15048" t="s">
        <v>26734</v>
      </c>
      <c r="C15048" t="s">
        <v>76</v>
      </c>
      <c r="D15048" t="s">
        <v>4346</v>
      </c>
      <c r="E15048" t="s">
        <v>132</v>
      </c>
      <c r="F15048" t="b">
        <v>1</v>
      </c>
      <c r="G15048" t="s">
        <v>34</v>
      </c>
      <c r="H15048" s="1">
        <v>46184.463136574072</v>
      </c>
      <c r="I15048" t="b">
        <v>0</v>
      </c>
      <c r="J15048" t="b">
        <v>0</v>
      </c>
      <c r="K15048" t="s">
        <v>34</v>
      </c>
      <c r="L15048" t="s">
        <v>74</v>
      </c>
      <c r="M15048"/>
      <c r="N15048">
        <v>1050</v>
      </c>
      <c r="O15048" t="s">
        <v>26735</v>
      </c>
    </row>
    <row r="15049" spans="1:16" x14ac:dyDescent="0.35">
      <c r="A15049" t="s">
        <v>1</v>
      </c>
      <c r="B15049" t="s">
        <v>26736</v>
      </c>
      <c r="C15049" t="s">
        <v>13664</v>
      </c>
      <c r="D15049" t="s">
        <v>4526</v>
      </c>
      <c r="E15049" t="s">
        <v>59</v>
      </c>
      <c r="F15049" t="b">
        <v>0</v>
      </c>
      <c r="G15049" t="s">
        <v>40</v>
      </c>
      <c r="H15049" s="1">
        <v>46184.465081018519</v>
      </c>
      <c r="I15049" t="b">
        <v>1</v>
      </c>
      <c r="J15049" t="b">
        <v>0</v>
      </c>
      <c r="K15049" t="s">
        <v>40</v>
      </c>
      <c r="L15049" t="s">
        <v>60</v>
      </c>
      <c r="M15049">
        <v>82500</v>
      </c>
      <c r="N15049"/>
      <c r="O15049" t="s">
        <v>26737</v>
      </c>
    </row>
    <row r="15050" spans="1:16" x14ac:dyDescent="0.35">
      <c r="A15050" t="s">
        <v>3</v>
      </c>
      <c r="B15050" t="s">
        <v>26738</v>
      </c>
      <c r="C15050" t="s">
        <v>984</v>
      </c>
      <c r="D15050" t="s">
        <v>4346</v>
      </c>
      <c r="E15050" t="s">
        <v>59</v>
      </c>
      <c r="F15050" t="b">
        <v>0</v>
      </c>
      <c r="G15050" t="s">
        <v>25</v>
      </c>
      <c r="H15050" s="1">
        <v>46184.502974537027</v>
      </c>
      <c r="I15050" t="b">
        <v>0</v>
      </c>
      <c r="J15050" t="b">
        <v>0</v>
      </c>
      <c r="K15050" t="s">
        <v>25</v>
      </c>
      <c r="L15050" t="s">
        <v>60</v>
      </c>
      <c r="M15050">
        <v>7500</v>
      </c>
      <c r="N15050"/>
      <c r="O15050" t="s">
        <v>26739</v>
      </c>
    </row>
    <row r="15051" spans="1:16" x14ac:dyDescent="0.35">
      <c r="A15051" t="s">
        <v>0</v>
      </c>
      <c r="B15051" t="s">
        <v>26740</v>
      </c>
      <c r="C15051" t="s">
        <v>40</v>
      </c>
      <c r="D15051" t="s">
        <v>4346</v>
      </c>
      <c r="E15051" t="s">
        <v>59</v>
      </c>
      <c r="F15051" t="b">
        <v>0</v>
      </c>
      <c r="G15051" t="s">
        <v>40</v>
      </c>
      <c r="H15051" s="1">
        <v>46184.503576388888</v>
      </c>
      <c r="I15051" t="b">
        <v>1</v>
      </c>
      <c r="J15051" t="b">
        <v>0</v>
      </c>
      <c r="K15051" t="s">
        <v>40</v>
      </c>
      <c r="L15051" t="s">
        <v>60</v>
      </c>
      <c r="M15051">
        <v>43105</v>
      </c>
      <c r="N15051"/>
      <c r="O15051" t="s">
        <v>23981</v>
      </c>
      <c r="P15051" t="s">
        <v>325</v>
      </c>
    </row>
    <row r="15052" spans="1:16" x14ac:dyDescent="0.35">
      <c r="A15052" t="s">
        <v>1</v>
      </c>
      <c r="B15052" t="s">
        <v>26741</v>
      </c>
      <c r="C15052" t="s">
        <v>3510</v>
      </c>
      <c r="D15052" t="s">
        <v>5102</v>
      </c>
      <c r="E15052" t="s">
        <v>59</v>
      </c>
      <c r="F15052" t="b">
        <v>0</v>
      </c>
      <c r="G15052" t="s">
        <v>13</v>
      </c>
      <c r="H15052" s="1">
        <v>46184.505590277768</v>
      </c>
      <c r="I15052" t="b">
        <v>0</v>
      </c>
      <c r="J15052" t="b">
        <v>0</v>
      </c>
      <c r="K15052" t="s">
        <v>13</v>
      </c>
      <c r="L15052" t="s">
        <v>60</v>
      </c>
      <c r="M15052">
        <v>196000</v>
      </c>
      <c r="N15052"/>
      <c r="O15052" t="s">
        <v>26742</v>
      </c>
      <c r="P15052" t="s">
        <v>26743</v>
      </c>
    </row>
    <row r="15053" spans="1:16" x14ac:dyDescent="0.35">
      <c r="A15053" t="s">
        <v>1</v>
      </c>
      <c r="B15053" t="s">
        <v>358</v>
      </c>
      <c r="C15053" t="s">
        <v>6956</v>
      </c>
      <c r="D15053" t="s">
        <v>4526</v>
      </c>
      <c r="E15053" t="s">
        <v>59</v>
      </c>
      <c r="F15053" t="b">
        <v>0</v>
      </c>
      <c r="G15053" t="s">
        <v>40</v>
      </c>
      <c r="H15053" s="1">
        <v>46184.506747685176</v>
      </c>
      <c r="I15053" t="b">
        <v>0</v>
      </c>
      <c r="J15053" t="b">
        <v>0</v>
      </c>
      <c r="K15053" t="s">
        <v>40</v>
      </c>
      <c r="L15053" t="s">
        <v>60</v>
      </c>
      <c r="M15053">
        <v>40000</v>
      </c>
      <c r="N15053"/>
      <c r="O15053" t="s">
        <v>101</v>
      </c>
      <c r="P15053" t="s">
        <v>26744</v>
      </c>
    </row>
    <row r="15054" spans="1:16" x14ac:dyDescent="0.35">
      <c r="A15054" t="s">
        <v>0</v>
      </c>
      <c r="B15054" t="s">
        <v>4164</v>
      </c>
      <c r="C15054" t="s">
        <v>76</v>
      </c>
      <c r="D15054" t="s">
        <v>4526</v>
      </c>
      <c r="F15054" t="b">
        <v>1</v>
      </c>
      <c r="G15054" t="s">
        <v>68</v>
      </c>
      <c r="H15054" s="1">
        <v>46184.543842592589</v>
      </c>
      <c r="I15054" t="b">
        <v>0</v>
      </c>
      <c r="J15054" t="b">
        <v>1</v>
      </c>
      <c r="K15054" t="s">
        <v>41</v>
      </c>
      <c r="L15054" t="s">
        <v>74</v>
      </c>
      <c r="M15054"/>
      <c r="N15054">
        <v>54.5</v>
      </c>
      <c r="O15054" t="s">
        <v>155</v>
      </c>
      <c r="P15054" t="s">
        <v>283</v>
      </c>
    </row>
    <row r="15055" spans="1:16" x14ac:dyDescent="0.35">
      <c r="A15055" t="s">
        <v>3</v>
      </c>
      <c r="B15055" t="s">
        <v>26745</v>
      </c>
      <c r="C15055" t="s">
        <v>2937</v>
      </c>
      <c r="D15055" t="s">
        <v>4526</v>
      </c>
      <c r="E15055" t="s">
        <v>59</v>
      </c>
      <c r="F15055" t="b">
        <v>0</v>
      </c>
      <c r="G15055" t="s">
        <v>65</v>
      </c>
      <c r="H15055" s="1">
        <v>46184.543865740743</v>
      </c>
      <c r="I15055" t="b">
        <v>1</v>
      </c>
      <c r="J15055" t="b">
        <v>0</v>
      </c>
      <c r="K15055" t="s">
        <v>41</v>
      </c>
      <c r="L15055" t="s">
        <v>60</v>
      </c>
      <c r="M15055">
        <v>75000</v>
      </c>
      <c r="N15055"/>
      <c r="O15055" t="s">
        <v>26746</v>
      </c>
      <c r="P15055" t="s">
        <v>6787</v>
      </c>
    </row>
    <row r="15056" spans="1:16" x14ac:dyDescent="0.35">
      <c r="A15056" t="s">
        <v>0</v>
      </c>
      <c r="B15056" t="s">
        <v>26747</v>
      </c>
      <c r="C15056" t="s">
        <v>1281</v>
      </c>
      <c r="D15056" t="s">
        <v>4526</v>
      </c>
      <c r="E15056" t="s">
        <v>59</v>
      </c>
      <c r="F15056" t="b">
        <v>0</v>
      </c>
      <c r="G15056" t="s">
        <v>89</v>
      </c>
      <c r="H15056" s="1">
        <v>46184.543877314813</v>
      </c>
      <c r="I15056" t="b">
        <v>1</v>
      </c>
      <c r="J15056" t="b">
        <v>1</v>
      </c>
      <c r="K15056" t="s">
        <v>41</v>
      </c>
      <c r="L15056" t="s">
        <v>74</v>
      </c>
      <c r="M15056"/>
      <c r="N15056">
        <v>23</v>
      </c>
      <c r="O15056" t="s">
        <v>19440</v>
      </c>
    </row>
    <row r="15057" spans="1:16" x14ac:dyDescent="0.35">
      <c r="A15057" t="s">
        <v>3</v>
      </c>
      <c r="B15057" t="s">
        <v>26748</v>
      </c>
      <c r="C15057" t="s">
        <v>913</v>
      </c>
      <c r="D15057" t="s">
        <v>4346</v>
      </c>
      <c r="E15057" t="s">
        <v>59</v>
      </c>
      <c r="F15057" t="b">
        <v>0</v>
      </c>
      <c r="G15057" t="s">
        <v>20</v>
      </c>
      <c r="H15057" s="1">
        <v>46184.544490740736</v>
      </c>
      <c r="I15057" t="b">
        <v>0</v>
      </c>
      <c r="J15057" t="b">
        <v>0</v>
      </c>
      <c r="K15057" t="s">
        <v>20</v>
      </c>
      <c r="L15057" t="s">
        <v>60</v>
      </c>
      <c r="M15057">
        <v>128650</v>
      </c>
      <c r="N15057"/>
      <c r="O15057" t="s">
        <v>1386</v>
      </c>
      <c r="P15057" t="s">
        <v>26749</v>
      </c>
    </row>
    <row r="15058" spans="1:16" x14ac:dyDescent="0.35">
      <c r="A15058" t="s">
        <v>7</v>
      </c>
      <c r="B15058" t="s">
        <v>7</v>
      </c>
      <c r="C15058" t="s">
        <v>13860</v>
      </c>
      <c r="D15058" t="s">
        <v>4526</v>
      </c>
      <c r="E15058" t="s">
        <v>59</v>
      </c>
      <c r="F15058" t="b">
        <v>0</v>
      </c>
      <c r="G15058" t="s">
        <v>40</v>
      </c>
      <c r="H15058" s="1">
        <v>46184.545208333337</v>
      </c>
      <c r="I15058" t="b">
        <v>1</v>
      </c>
      <c r="J15058" t="b">
        <v>0</v>
      </c>
      <c r="K15058" t="s">
        <v>40</v>
      </c>
      <c r="L15058" t="s">
        <v>60</v>
      </c>
      <c r="M15058">
        <v>55000</v>
      </c>
      <c r="N15058"/>
      <c r="O15058" t="s">
        <v>26750</v>
      </c>
      <c r="P15058" t="s">
        <v>10168</v>
      </c>
    </row>
    <row r="15059" spans="1:16" x14ac:dyDescent="0.35">
      <c r="A15059" t="s">
        <v>2</v>
      </c>
      <c r="B15059" t="s">
        <v>26751</v>
      </c>
      <c r="C15059" t="s">
        <v>76</v>
      </c>
      <c r="D15059" t="s">
        <v>141</v>
      </c>
      <c r="E15059" t="s">
        <v>88</v>
      </c>
      <c r="F15059" t="b">
        <v>1</v>
      </c>
      <c r="G15059" t="s">
        <v>41</v>
      </c>
      <c r="H15059" s="1">
        <v>46184.546643518523</v>
      </c>
      <c r="I15059" t="b">
        <v>0</v>
      </c>
      <c r="J15059" t="b">
        <v>0</v>
      </c>
      <c r="K15059" t="s">
        <v>41</v>
      </c>
      <c r="L15059" t="s">
        <v>74</v>
      </c>
      <c r="M15059"/>
      <c r="N15059">
        <v>55</v>
      </c>
      <c r="O15059" t="s">
        <v>141</v>
      </c>
      <c r="P15059" t="s">
        <v>26752</v>
      </c>
    </row>
    <row r="15060" spans="1:16" x14ac:dyDescent="0.35">
      <c r="A15060" t="s">
        <v>1</v>
      </c>
      <c r="B15060" t="s">
        <v>1</v>
      </c>
      <c r="C15060" t="s">
        <v>26753</v>
      </c>
      <c r="D15060" t="s">
        <v>4587</v>
      </c>
      <c r="E15060" t="s">
        <v>59</v>
      </c>
      <c r="F15060" t="b">
        <v>0</v>
      </c>
      <c r="G15060" t="s">
        <v>40</v>
      </c>
      <c r="H15060" s="1">
        <v>46184.546643518523</v>
      </c>
      <c r="I15060" t="b">
        <v>1</v>
      </c>
      <c r="J15060" t="b">
        <v>0</v>
      </c>
      <c r="K15060" t="s">
        <v>40</v>
      </c>
      <c r="L15060" t="s">
        <v>60</v>
      </c>
      <c r="M15060">
        <v>55000</v>
      </c>
      <c r="N15060"/>
      <c r="O15060" t="s">
        <v>26754</v>
      </c>
      <c r="P15060" t="s">
        <v>26755</v>
      </c>
    </row>
    <row r="15061" spans="1:16" x14ac:dyDescent="0.35">
      <c r="A15061" t="s">
        <v>1</v>
      </c>
      <c r="B15061" t="s">
        <v>26756</v>
      </c>
      <c r="C15061" t="s">
        <v>112</v>
      </c>
      <c r="D15061" t="s">
        <v>4630</v>
      </c>
      <c r="E15061" t="s">
        <v>59</v>
      </c>
      <c r="F15061" t="b">
        <v>0</v>
      </c>
      <c r="G15061" t="s">
        <v>65</v>
      </c>
      <c r="H15061" s="1">
        <v>46184.546770833331</v>
      </c>
      <c r="I15061" t="b">
        <v>1</v>
      </c>
      <c r="J15061" t="b">
        <v>1</v>
      </c>
      <c r="K15061" t="s">
        <v>41</v>
      </c>
      <c r="L15061" t="s">
        <v>60</v>
      </c>
      <c r="M15061">
        <v>115000</v>
      </c>
      <c r="N15061"/>
      <c r="O15061" t="s">
        <v>1098</v>
      </c>
      <c r="P15061" t="s">
        <v>26757</v>
      </c>
    </row>
    <row r="15062" spans="1:16" x14ac:dyDescent="0.35">
      <c r="A15062" t="s">
        <v>1</v>
      </c>
      <c r="B15062" t="s">
        <v>26758</v>
      </c>
      <c r="C15062" t="s">
        <v>370</v>
      </c>
      <c r="D15062" t="s">
        <v>4526</v>
      </c>
      <c r="E15062" t="s">
        <v>59</v>
      </c>
      <c r="F15062" t="b">
        <v>0</v>
      </c>
      <c r="G15062" t="s">
        <v>65</v>
      </c>
      <c r="H15062" s="1">
        <v>46184.546782407408</v>
      </c>
      <c r="I15062" t="b">
        <v>0</v>
      </c>
      <c r="J15062" t="b">
        <v>1</v>
      </c>
      <c r="K15062" t="s">
        <v>41</v>
      </c>
      <c r="L15062" t="s">
        <v>60</v>
      </c>
      <c r="M15062">
        <v>100000</v>
      </c>
      <c r="N15062"/>
      <c r="O15062" t="s">
        <v>329</v>
      </c>
      <c r="P15062" t="s">
        <v>26759</v>
      </c>
    </row>
    <row r="15063" spans="1:16" x14ac:dyDescent="0.35">
      <c r="A15063" t="s">
        <v>1</v>
      </c>
      <c r="B15063" t="s">
        <v>1</v>
      </c>
      <c r="C15063" t="s">
        <v>26760</v>
      </c>
      <c r="D15063" t="s">
        <v>4526</v>
      </c>
      <c r="E15063" t="s">
        <v>59</v>
      </c>
      <c r="F15063" t="b">
        <v>0</v>
      </c>
      <c r="G15063" t="s">
        <v>89</v>
      </c>
      <c r="H15063" s="1">
        <v>46184.546840277777</v>
      </c>
      <c r="I15063" t="b">
        <v>0</v>
      </c>
      <c r="J15063" t="b">
        <v>0</v>
      </c>
      <c r="K15063" t="s">
        <v>41</v>
      </c>
      <c r="L15063" t="s">
        <v>60</v>
      </c>
      <c r="M15063">
        <v>162500</v>
      </c>
      <c r="N15063"/>
      <c r="O15063" t="s">
        <v>26683</v>
      </c>
      <c r="P15063" t="s">
        <v>26684</v>
      </c>
    </row>
    <row r="15064" spans="1:16" x14ac:dyDescent="0.35">
      <c r="A15064" t="s">
        <v>1</v>
      </c>
      <c r="B15064" t="s">
        <v>26761</v>
      </c>
      <c r="C15064" t="s">
        <v>76</v>
      </c>
      <c r="D15064" t="s">
        <v>4526</v>
      </c>
      <c r="E15064" t="s">
        <v>88</v>
      </c>
      <c r="F15064" t="b">
        <v>1</v>
      </c>
      <c r="G15064" t="s">
        <v>40</v>
      </c>
      <c r="H15064" s="1">
        <v>46184.54828703704</v>
      </c>
      <c r="I15064" t="b">
        <v>1</v>
      </c>
      <c r="J15064" t="b">
        <v>0</v>
      </c>
      <c r="K15064" t="s">
        <v>40</v>
      </c>
      <c r="L15064" t="s">
        <v>74</v>
      </c>
      <c r="M15064"/>
      <c r="N15064">
        <v>55</v>
      </c>
      <c r="O15064" t="s">
        <v>25965</v>
      </c>
      <c r="P15064" t="s">
        <v>2007</v>
      </c>
    </row>
    <row r="15065" spans="1:16" x14ac:dyDescent="0.35">
      <c r="A15065" t="s">
        <v>1</v>
      </c>
      <c r="B15065" t="s">
        <v>1</v>
      </c>
      <c r="C15065" t="s">
        <v>6315</v>
      </c>
      <c r="D15065" t="s">
        <v>8664</v>
      </c>
      <c r="E15065" t="s">
        <v>59</v>
      </c>
      <c r="F15065" t="b">
        <v>0</v>
      </c>
      <c r="G15065" t="s">
        <v>40</v>
      </c>
      <c r="H15065" s="1">
        <v>46184.548321759263</v>
      </c>
      <c r="I15065" t="b">
        <v>1</v>
      </c>
      <c r="J15065" t="b">
        <v>0</v>
      </c>
      <c r="K15065" t="s">
        <v>40</v>
      </c>
      <c r="L15065" t="s">
        <v>60</v>
      </c>
      <c r="M15065">
        <v>55000</v>
      </c>
      <c r="N15065"/>
      <c r="O15065" t="s">
        <v>26762</v>
      </c>
      <c r="P15065" t="s">
        <v>26755</v>
      </c>
    </row>
    <row r="15066" spans="1:16" x14ac:dyDescent="0.35">
      <c r="A15066" t="s">
        <v>5</v>
      </c>
      <c r="B15066" t="s">
        <v>26763</v>
      </c>
      <c r="C15066" t="s">
        <v>76</v>
      </c>
      <c r="D15066" t="s">
        <v>4562</v>
      </c>
      <c r="E15066" t="s">
        <v>59</v>
      </c>
      <c r="F15066" t="b">
        <v>1</v>
      </c>
      <c r="G15066" t="s">
        <v>40</v>
      </c>
      <c r="H15066" s="1">
        <v>46184.548321759263</v>
      </c>
      <c r="I15066" t="b">
        <v>1</v>
      </c>
      <c r="J15066" t="b">
        <v>0</v>
      </c>
      <c r="K15066" t="s">
        <v>40</v>
      </c>
      <c r="L15066" t="s">
        <v>60</v>
      </c>
      <c r="M15066">
        <v>75000</v>
      </c>
      <c r="N15066"/>
      <c r="O15066" t="s">
        <v>7339</v>
      </c>
      <c r="P15066" t="s">
        <v>26764</v>
      </c>
    </row>
    <row r="15067" spans="1:16" x14ac:dyDescent="0.35">
      <c r="A15067" t="s">
        <v>3</v>
      </c>
      <c r="B15067" t="s">
        <v>26765</v>
      </c>
      <c r="C15067" t="s">
        <v>165</v>
      </c>
      <c r="D15067" t="s">
        <v>4526</v>
      </c>
      <c r="E15067" t="s">
        <v>88</v>
      </c>
      <c r="F15067" t="b">
        <v>0</v>
      </c>
      <c r="G15067" t="s">
        <v>73</v>
      </c>
      <c r="H15067" s="1">
        <v>46184.585636574076</v>
      </c>
      <c r="I15067" t="b">
        <v>1</v>
      </c>
      <c r="J15067" t="b">
        <v>1</v>
      </c>
      <c r="K15067" t="s">
        <v>41</v>
      </c>
      <c r="L15067" t="s">
        <v>74</v>
      </c>
      <c r="M15067"/>
      <c r="N15067">
        <v>52.5</v>
      </c>
      <c r="O15067" t="s">
        <v>13294</v>
      </c>
      <c r="P15067" t="s">
        <v>21929</v>
      </c>
    </row>
    <row r="15068" spans="1:16" x14ac:dyDescent="0.35">
      <c r="A15068" t="s">
        <v>6</v>
      </c>
      <c r="B15068" t="s">
        <v>26766</v>
      </c>
      <c r="C15068" t="s">
        <v>114</v>
      </c>
      <c r="D15068" t="s">
        <v>4756</v>
      </c>
      <c r="E15068" t="s">
        <v>59</v>
      </c>
      <c r="F15068" t="b">
        <v>0</v>
      </c>
      <c r="G15068" t="s">
        <v>77</v>
      </c>
      <c r="H15068" s="1">
        <v>46184.587013888893</v>
      </c>
      <c r="I15068" t="b">
        <v>0</v>
      </c>
      <c r="J15068" t="b">
        <v>0</v>
      </c>
      <c r="K15068" t="s">
        <v>41</v>
      </c>
      <c r="L15068" t="s">
        <v>60</v>
      </c>
      <c r="M15068">
        <v>127500</v>
      </c>
      <c r="N15068"/>
      <c r="O15068" t="s">
        <v>10160</v>
      </c>
      <c r="P15068" t="s">
        <v>26767</v>
      </c>
    </row>
    <row r="15069" spans="1:16" x14ac:dyDescent="0.35">
      <c r="A15069" t="s">
        <v>2</v>
      </c>
      <c r="B15069" t="s">
        <v>213</v>
      </c>
      <c r="C15069" t="s">
        <v>162</v>
      </c>
      <c r="D15069" t="s">
        <v>4756</v>
      </c>
      <c r="E15069" t="s">
        <v>59</v>
      </c>
      <c r="F15069" t="b">
        <v>0</v>
      </c>
      <c r="G15069" t="s">
        <v>73</v>
      </c>
      <c r="H15069" s="1">
        <v>46184.587048611109</v>
      </c>
      <c r="I15069" t="b">
        <v>0</v>
      </c>
      <c r="J15069" t="b">
        <v>0</v>
      </c>
      <c r="K15069" t="s">
        <v>41</v>
      </c>
      <c r="L15069" t="s">
        <v>60</v>
      </c>
      <c r="M15069">
        <v>155000</v>
      </c>
      <c r="N15069"/>
      <c r="O15069" t="s">
        <v>26768</v>
      </c>
      <c r="P15069" t="s">
        <v>146</v>
      </c>
    </row>
    <row r="15070" spans="1:16" x14ac:dyDescent="0.35">
      <c r="A15070" t="s">
        <v>2</v>
      </c>
      <c r="B15070" t="s">
        <v>26769</v>
      </c>
      <c r="C15070" t="s">
        <v>76</v>
      </c>
      <c r="D15070" t="s">
        <v>141</v>
      </c>
      <c r="E15070" t="s">
        <v>88</v>
      </c>
      <c r="F15070" t="b">
        <v>1</v>
      </c>
      <c r="G15070" t="s">
        <v>41</v>
      </c>
      <c r="H15070" s="1">
        <v>46184.588310185187</v>
      </c>
      <c r="I15070" t="b">
        <v>0</v>
      </c>
      <c r="J15070" t="b">
        <v>0</v>
      </c>
      <c r="K15070" t="s">
        <v>41</v>
      </c>
      <c r="L15070" t="s">
        <v>74</v>
      </c>
      <c r="M15070"/>
      <c r="N15070">
        <v>55</v>
      </c>
      <c r="O15070" t="s">
        <v>141</v>
      </c>
      <c r="P15070" t="s">
        <v>26770</v>
      </c>
    </row>
    <row r="15071" spans="1:16" x14ac:dyDescent="0.35">
      <c r="A15071" t="s">
        <v>1</v>
      </c>
      <c r="B15071" t="s">
        <v>26771</v>
      </c>
      <c r="C15071" t="s">
        <v>93</v>
      </c>
      <c r="D15071" t="s">
        <v>5349</v>
      </c>
      <c r="E15071" t="s">
        <v>59</v>
      </c>
      <c r="F15071" t="b">
        <v>0</v>
      </c>
      <c r="G15071" t="s">
        <v>89</v>
      </c>
      <c r="H15071" s="1">
        <v>46184.588414351849</v>
      </c>
      <c r="I15071" t="b">
        <v>1</v>
      </c>
      <c r="J15071" t="b">
        <v>1</v>
      </c>
      <c r="K15071" t="s">
        <v>41</v>
      </c>
      <c r="L15071" t="s">
        <v>60</v>
      </c>
      <c r="M15071">
        <v>160000</v>
      </c>
      <c r="N15071"/>
      <c r="O15071" t="s">
        <v>15196</v>
      </c>
      <c r="P15071" t="s">
        <v>26772</v>
      </c>
    </row>
    <row r="15072" spans="1:16" x14ac:dyDescent="0.35">
      <c r="A15072" t="s">
        <v>1</v>
      </c>
      <c r="B15072" t="s">
        <v>26773</v>
      </c>
      <c r="C15072" t="s">
        <v>598</v>
      </c>
      <c r="D15072" t="s">
        <v>4526</v>
      </c>
      <c r="E15072" t="s">
        <v>59</v>
      </c>
      <c r="F15072" t="b">
        <v>0</v>
      </c>
      <c r="G15072" t="s">
        <v>65</v>
      </c>
      <c r="H15072" s="1">
        <v>46184.588449074072</v>
      </c>
      <c r="I15072" t="b">
        <v>0</v>
      </c>
      <c r="J15072" t="b">
        <v>0</v>
      </c>
      <c r="K15072" t="s">
        <v>41</v>
      </c>
      <c r="L15072" t="s">
        <v>60</v>
      </c>
      <c r="M15072">
        <v>160000</v>
      </c>
      <c r="N15072"/>
      <c r="O15072" t="s">
        <v>3467</v>
      </c>
      <c r="P15072" t="s">
        <v>26774</v>
      </c>
    </row>
    <row r="15073" spans="1:16" x14ac:dyDescent="0.35">
      <c r="A15073" t="s">
        <v>5</v>
      </c>
      <c r="B15073" t="s">
        <v>21276</v>
      </c>
      <c r="C15073" t="s">
        <v>76</v>
      </c>
      <c r="D15073" t="s">
        <v>4526</v>
      </c>
      <c r="E15073" t="s">
        <v>88</v>
      </c>
      <c r="F15073" t="b">
        <v>1</v>
      </c>
      <c r="G15073" t="s">
        <v>89</v>
      </c>
      <c r="H15073" s="1">
        <v>46184.588449074072</v>
      </c>
      <c r="I15073" t="b">
        <v>1</v>
      </c>
      <c r="J15073" t="b">
        <v>0</v>
      </c>
      <c r="K15073" t="s">
        <v>41</v>
      </c>
      <c r="L15073" t="s">
        <v>74</v>
      </c>
      <c r="M15073"/>
      <c r="N15073">
        <v>54</v>
      </c>
      <c r="O15073" t="s">
        <v>105</v>
      </c>
      <c r="P15073" t="s">
        <v>26775</v>
      </c>
    </row>
    <row r="15074" spans="1:16" x14ac:dyDescent="0.35">
      <c r="A15074" t="s">
        <v>5</v>
      </c>
      <c r="B15074" t="s">
        <v>5</v>
      </c>
      <c r="C15074" t="s">
        <v>1968</v>
      </c>
      <c r="D15074" t="s">
        <v>2360</v>
      </c>
      <c r="E15074" t="s">
        <v>59</v>
      </c>
      <c r="F15074" t="b">
        <v>0</v>
      </c>
      <c r="G15074" t="s">
        <v>77</v>
      </c>
      <c r="H15074" s="1">
        <v>46184.588460648149</v>
      </c>
      <c r="I15074" t="b">
        <v>0</v>
      </c>
      <c r="J15074" t="b">
        <v>1</v>
      </c>
      <c r="K15074" t="s">
        <v>41</v>
      </c>
      <c r="L15074" t="s">
        <v>60</v>
      </c>
      <c r="M15074">
        <v>131000</v>
      </c>
      <c r="N15074"/>
      <c r="O15074" t="s">
        <v>588</v>
      </c>
      <c r="P15074" t="s">
        <v>26776</v>
      </c>
    </row>
    <row r="15075" spans="1:16" x14ac:dyDescent="0.35">
      <c r="A15075" t="s">
        <v>2</v>
      </c>
      <c r="B15075" t="s">
        <v>26777</v>
      </c>
      <c r="C15075" t="s">
        <v>102</v>
      </c>
      <c r="D15075" t="s">
        <v>4526</v>
      </c>
      <c r="E15075" t="s">
        <v>59</v>
      </c>
      <c r="F15075" t="b">
        <v>0</v>
      </c>
      <c r="G15075" t="s">
        <v>89</v>
      </c>
      <c r="H15075" s="1">
        <v>46184.588495370372</v>
      </c>
      <c r="I15075" t="b">
        <v>1</v>
      </c>
      <c r="J15075" t="b">
        <v>0</v>
      </c>
      <c r="K15075" t="s">
        <v>41</v>
      </c>
      <c r="L15075" t="s">
        <v>60</v>
      </c>
      <c r="M15075">
        <v>130000</v>
      </c>
      <c r="N15075"/>
      <c r="O15075" t="s">
        <v>9859</v>
      </c>
      <c r="P15075" t="s">
        <v>26778</v>
      </c>
    </row>
    <row r="15076" spans="1:16" x14ac:dyDescent="0.35">
      <c r="A15076" t="s">
        <v>5</v>
      </c>
      <c r="B15076" t="s">
        <v>5286</v>
      </c>
      <c r="C15076" t="s">
        <v>164</v>
      </c>
      <c r="D15076" t="s">
        <v>4526</v>
      </c>
      <c r="E15076" t="s">
        <v>59</v>
      </c>
      <c r="F15076" t="b">
        <v>0</v>
      </c>
      <c r="G15076" t="s">
        <v>89</v>
      </c>
      <c r="H15076" s="1">
        <v>46184.588506944441</v>
      </c>
      <c r="I15076" t="b">
        <v>0</v>
      </c>
      <c r="J15076" t="b">
        <v>0</v>
      </c>
      <c r="K15076" t="s">
        <v>41</v>
      </c>
      <c r="L15076" t="s">
        <v>60</v>
      </c>
      <c r="M15076">
        <v>134500</v>
      </c>
      <c r="N15076"/>
      <c r="O15076" t="s">
        <v>24340</v>
      </c>
      <c r="P15076" t="s">
        <v>24341</v>
      </c>
    </row>
    <row r="15077" spans="1:16" x14ac:dyDescent="0.35">
      <c r="A15077" t="s">
        <v>5</v>
      </c>
      <c r="B15077" t="s">
        <v>26779</v>
      </c>
      <c r="C15077" t="s">
        <v>40</v>
      </c>
      <c r="D15077" t="s">
        <v>4526</v>
      </c>
      <c r="E15077" t="s">
        <v>59</v>
      </c>
      <c r="F15077" t="b">
        <v>0</v>
      </c>
      <c r="G15077" t="s">
        <v>40</v>
      </c>
      <c r="H15077" s="1">
        <v>46184.589953703697</v>
      </c>
      <c r="I15077" t="b">
        <v>1</v>
      </c>
      <c r="J15077" t="b">
        <v>0</v>
      </c>
      <c r="K15077" t="s">
        <v>40</v>
      </c>
      <c r="L15077" t="s">
        <v>60</v>
      </c>
      <c r="M15077">
        <v>147500</v>
      </c>
      <c r="N15077"/>
      <c r="O15077" t="s">
        <v>7589</v>
      </c>
      <c r="P15077" t="s">
        <v>1565</v>
      </c>
    </row>
    <row r="15078" spans="1:16" x14ac:dyDescent="0.35">
      <c r="A15078" t="s">
        <v>0</v>
      </c>
      <c r="B15078" t="s">
        <v>2009</v>
      </c>
      <c r="C15078" t="s">
        <v>114</v>
      </c>
      <c r="D15078" t="s">
        <v>4526</v>
      </c>
      <c r="E15078" t="s">
        <v>88</v>
      </c>
      <c r="F15078" t="b">
        <v>0</v>
      </c>
      <c r="G15078" t="s">
        <v>77</v>
      </c>
      <c r="H15078" s="1">
        <v>46184.627164351848</v>
      </c>
      <c r="I15078" t="b">
        <v>0</v>
      </c>
      <c r="J15078" t="b">
        <v>0</v>
      </c>
      <c r="K15078" t="s">
        <v>41</v>
      </c>
      <c r="L15078" t="s">
        <v>74</v>
      </c>
      <c r="M15078"/>
      <c r="N15078">
        <v>34</v>
      </c>
      <c r="O15078" t="s">
        <v>5092</v>
      </c>
      <c r="P15078" t="s">
        <v>26127</v>
      </c>
    </row>
    <row r="15079" spans="1:16" x14ac:dyDescent="0.35">
      <c r="A15079" t="s">
        <v>3</v>
      </c>
      <c r="B15079" t="s">
        <v>26780</v>
      </c>
      <c r="C15079" t="s">
        <v>91</v>
      </c>
      <c r="D15079" t="s">
        <v>4526</v>
      </c>
      <c r="E15079" t="s">
        <v>88</v>
      </c>
      <c r="F15079" t="b">
        <v>0</v>
      </c>
      <c r="G15079" t="s">
        <v>41</v>
      </c>
      <c r="H15079" s="1">
        <v>46184.628541666672</v>
      </c>
      <c r="I15079" t="b">
        <v>0</v>
      </c>
      <c r="J15079" t="b">
        <v>0</v>
      </c>
      <c r="K15079" t="s">
        <v>41</v>
      </c>
      <c r="L15079" t="s">
        <v>74</v>
      </c>
      <c r="M15079"/>
      <c r="N15079">
        <v>52.5</v>
      </c>
      <c r="O15079" t="s">
        <v>2510</v>
      </c>
      <c r="P15079" t="s">
        <v>4025</v>
      </c>
    </row>
    <row r="15080" spans="1:16" x14ac:dyDescent="0.35">
      <c r="A15080" t="s">
        <v>3</v>
      </c>
      <c r="B15080" t="s">
        <v>2264</v>
      </c>
      <c r="C15080" t="s">
        <v>26781</v>
      </c>
      <c r="D15080" t="s">
        <v>17553</v>
      </c>
      <c r="E15080" t="s">
        <v>59</v>
      </c>
      <c r="F15080" t="b">
        <v>0</v>
      </c>
      <c r="G15080" t="s">
        <v>40</v>
      </c>
      <c r="H15080" s="1">
        <v>46184.628599537027</v>
      </c>
      <c r="I15080" t="b">
        <v>0</v>
      </c>
      <c r="J15080" t="b">
        <v>0</v>
      </c>
      <c r="K15080" t="s">
        <v>40</v>
      </c>
      <c r="L15080" t="s">
        <v>60</v>
      </c>
      <c r="M15080">
        <v>35000</v>
      </c>
      <c r="N15080"/>
      <c r="O15080" t="s">
        <v>26754</v>
      </c>
      <c r="P15080" t="s">
        <v>728</v>
      </c>
    </row>
    <row r="15081" spans="1:16" x14ac:dyDescent="0.35">
      <c r="A15081" t="s">
        <v>2</v>
      </c>
      <c r="B15081" t="s">
        <v>26782</v>
      </c>
      <c r="C15081" t="s">
        <v>40</v>
      </c>
      <c r="D15081" t="s">
        <v>4526</v>
      </c>
      <c r="E15081" t="s">
        <v>59</v>
      </c>
      <c r="F15081" t="b">
        <v>0</v>
      </c>
      <c r="G15081" t="s">
        <v>40</v>
      </c>
      <c r="H15081" s="1">
        <v>46184.629965277767</v>
      </c>
      <c r="I15081" t="b">
        <v>0</v>
      </c>
      <c r="J15081" t="b">
        <v>0</v>
      </c>
      <c r="K15081" t="s">
        <v>40</v>
      </c>
      <c r="L15081" t="s">
        <v>60</v>
      </c>
      <c r="M15081">
        <v>100000</v>
      </c>
      <c r="N15081"/>
      <c r="O15081" t="s">
        <v>26783</v>
      </c>
      <c r="P15081" t="s">
        <v>26784</v>
      </c>
    </row>
    <row r="15082" spans="1:16" x14ac:dyDescent="0.35">
      <c r="A15082" t="s">
        <v>6</v>
      </c>
      <c r="B15082" t="s">
        <v>26785</v>
      </c>
      <c r="C15082" t="s">
        <v>41</v>
      </c>
      <c r="D15082" t="s">
        <v>4526</v>
      </c>
      <c r="E15082" t="s">
        <v>59</v>
      </c>
      <c r="F15082" t="b">
        <v>0</v>
      </c>
      <c r="G15082" t="s">
        <v>41</v>
      </c>
      <c r="H15082" s="1">
        <v>46184.629976851851</v>
      </c>
      <c r="I15082" t="b">
        <v>0</v>
      </c>
      <c r="J15082" t="b">
        <v>1</v>
      </c>
      <c r="K15082" t="s">
        <v>41</v>
      </c>
      <c r="L15082" t="s">
        <v>60</v>
      </c>
      <c r="M15082">
        <v>650000</v>
      </c>
      <c r="N15082"/>
      <c r="O15082" t="s">
        <v>3208</v>
      </c>
      <c r="P15082" t="s">
        <v>705</v>
      </c>
    </row>
    <row r="15083" spans="1:16" x14ac:dyDescent="0.35">
      <c r="A15083" t="s">
        <v>2</v>
      </c>
      <c r="B15083" t="s">
        <v>26786</v>
      </c>
      <c r="C15083" t="s">
        <v>76</v>
      </c>
      <c r="D15083" t="s">
        <v>141</v>
      </c>
      <c r="E15083" t="s">
        <v>88</v>
      </c>
      <c r="F15083" t="b">
        <v>1</v>
      </c>
      <c r="G15083" t="s">
        <v>41</v>
      </c>
      <c r="H15083" s="1">
        <v>46184.63</v>
      </c>
      <c r="I15083" t="b">
        <v>0</v>
      </c>
      <c r="J15083" t="b">
        <v>0</v>
      </c>
      <c r="K15083" t="s">
        <v>41</v>
      </c>
      <c r="L15083" t="s">
        <v>74</v>
      </c>
      <c r="M15083"/>
      <c r="N15083">
        <v>81.94</v>
      </c>
      <c r="O15083" t="s">
        <v>141</v>
      </c>
    </row>
    <row r="15084" spans="1:16" x14ac:dyDescent="0.35">
      <c r="A15084" t="s">
        <v>1</v>
      </c>
      <c r="B15084" t="s">
        <v>7756</v>
      </c>
      <c r="C15084" t="s">
        <v>145</v>
      </c>
      <c r="D15084" t="s">
        <v>4526</v>
      </c>
      <c r="E15084" t="s">
        <v>59</v>
      </c>
      <c r="F15084" t="b">
        <v>0</v>
      </c>
      <c r="G15084" t="s">
        <v>89</v>
      </c>
      <c r="H15084" s="1">
        <v>46184.630219907413</v>
      </c>
      <c r="I15084" t="b">
        <v>0</v>
      </c>
      <c r="J15084" t="b">
        <v>1</v>
      </c>
      <c r="K15084" t="s">
        <v>41</v>
      </c>
      <c r="L15084" t="s">
        <v>60</v>
      </c>
      <c r="M15084">
        <v>115000</v>
      </c>
      <c r="N15084"/>
      <c r="O15084" t="s">
        <v>10744</v>
      </c>
      <c r="P15084" t="s">
        <v>26787</v>
      </c>
    </row>
    <row r="15085" spans="1:16" x14ac:dyDescent="0.35">
      <c r="A15085" t="s">
        <v>5</v>
      </c>
      <c r="B15085" t="s">
        <v>26788</v>
      </c>
      <c r="C15085" t="s">
        <v>913</v>
      </c>
      <c r="D15085" t="s">
        <v>4346</v>
      </c>
      <c r="E15085" t="s">
        <v>59</v>
      </c>
      <c r="F15085" t="b">
        <v>0</v>
      </c>
      <c r="G15085" t="s">
        <v>20</v>
      </c>
      <c r="H15085" s="1">
        <v>46184.630891203713</v>
      </c>
      <c r="I15085" t="b">
        <v>0</v>
      </c>
      <c r="J15085" t="b">
        <v>0</v>
      </c>
      <c r="K15085" t="s">
        <v>20</v>
      </c>
      <c r="L15085" t="s">
        <v>60</v>
      </c>
      <c r="M15085">
        <v>105000</v>
      </c>
      <c r="N15085"/>
      <c r="O15085" t="s">
        <v>272</v>
      </c>
      <c r="P15085" t="s">
        <v>26789</v>
      </c>
    </row>
    <row r="15086" spans="1:16" x14ac:dyDescent="0.35">
      <c r="A15086" t="s">
        <v>0</v>
      </c>
      <c r="B15086" t="s">
        <v>2380</v>
      </c>
      <c r="C15086" t="s">
        <v>1384</v>
      </c>
      <c r="D15086" t="s">
        <v>2360</v>
      </c>
      <c r="E15086" t="s">
        <v>59</v>
      </c>
      <c r="F15086" t="b">
        <v>0</v>
      </c>
      <c r="G15086" t="s">
        <v>77</v>
      </c>
      <c r="H15086" s="1">
        <v>46184.66883101852</v>
      </c>
      <c r="I15086" t="b">
        <v>0</v>
      </c>
      <c r="J15086" t="b">
        <v>0</v>
      </c>
      <c r="K15086" t="s">
        <v>41</v>
      </c>
      <c r="L15086" t="s">
        <v>74</v>
      </c>
      <c r="M15086"/>
      <c r="N15086">
        <v>65</v>
      </c>
      <c r="O15086" t="s">
        <v>26790</v>
      </c>
      <c r="P15086" t="s">
        <v>26791</v>
      </c>
    </row>
    <row r="15087" spans="1:16" x14ac:dyDescent="0.35">
      <c r="A15087" t="s">
        <v>0</v>
      </c>
      <c r="B15087" t="s">
        <v>2227</v>
      </c>
      <c r="C15087" t="s">
        <v>320</v>
      </c>
      <c r="D15087" t="s">
        <v>4756</v>
      </c>
      <c r="E15087" t="s">
        <v>59</v>
      </c>
      <c r="F15087" t="b">
        <v>0</v>
      </c>
      <c r="G15087" t="s">
        <v>73</v>
      </c>
      <c r="H15087" s="1">
        <v>46184.66883101852</v>
      </c>
      <c r="I15087" t="b">
        <v>1</v>
      </c>
      <c r="J15087" t="b">
        <v>1</v>
      </c>
      <c r="K15087" t="s">
        <v>41</v>
      </c>
      <c r="L15087" t="s">
        <v>60</v>
      </c>
      <c r="M15087">
        <v>90000</v>
      </c>
      <c r="N15087"/>
      <c r="O15087" t="s">
        <v>26792</v>
      </c>
      <c r="P15087" t="s">
        <v>945</v>
      </c>
    </row>
    <row r="15088" spans="1:16" x14ac:dyDescent="0.35">
      <c r="A15088" t="s">
        <v>0</v>
      </c>
      <c r="B15088" t="s">
        <v>26793</v>
      </c>
      <c r="C15088" t="s">
        <v>162</v>
      </c>
      <c r="D15088" t="s">
        <v>4526</v>
      </c>
      <c r="E15088" t="s">
        <v>88</v>
      </c>
      <c r="F15088" t="b">
        <v>0</v>
      </c>
      <c r="G15088" t="s">
        <v>73</v>
      </c>
      <c r="H15088" s="1">
        <v>46184.66883101852</v>
      </c>
      <c r="I15088" t="b">
        <v>0</v>
      </c>
      <c r="J15088" t="b">
        <v>1</v>
      </c>
      <c r="K15088" t="s">
        <v>41</v>
      </c>
      <c r="L15088" t="s">
        <v>74</v>
      </c>
      <c r="M15088"/>
      <c r="N15088">
        <v>15</v>
      </c>
      <c r="O15088" t="s">
        <v>403</v>
      </c>
    </row>
    <row r="15089" spans="1:16" x14ac:dyDescent="0.35">
      <c r="A15089" t="s">
        <v>0</v>
      </c>
      <c r="B15089" t="s">
        <v>2522</v>
      </c>
      <c r="C15089" t="s">
        <v>2891</v>
      </c>
      <c r="D15089" t="s">
        <v>4526</v>
      </c>
      <c r="E15089" t="s">
        <v>59</v>
      </c>
      <c r="F15089" t="b">
        <v>0</v>
      </c>
      <c r="G15089" t="s">
        <v>68</v>
      </c>
      <c r="H15089" s="1">
        <v>46184.66883101852</v>
      </c>
      <c r="I15089" t="b">
        <v>1</v>
      </c>
      <c r="J15089" t="b">
        <v>0</v>
      </c>
      <c r="K15089" t="s">
        <v>41</v>
      </c>
      <c r="L15089" t="s">
        <v>60</v>
      </c>
      <c r="M15089">
        <v>132500</v>
      </c>
      <c r="N15089"/>
      <c r="O15089" t="s">
        <v>2692</v>
      </c>
      <c r="P15089" t="s">
        <v>2363</v>
      </c>
    </row>
    <row r="15090" spans="1:16" x14ac:dyDescent="0.35">
      <c r="A15090" t="s">
        <v>6</v>
      </c>
      <c r="B15090" t="s">
        <v>25646</v>
      </c>
      <c r="C15090" t="s">
        <v>76</v>
      </c>
      <c r="D15090" t="s">
        <v>4622</v>
      </c>
      <c r="E15090" t="s">
        <v>59</v>
      </c>
      <c r="F15090" t="b">
        <v>1</v>
      </c>
      <c r="G15090" t="s">
        <v>32</v>
      </c>
      <c r="H15090" s="1">
        <v>46184.66988425926</v>
      </c>
      <c r="I15090" t="b">
        <v>0</v>
      </c>
      <c r="J15090" t="b">
        <v>0</v>
      </c>
      <c r="K15090" t="s">
        <v>32</v>
      </c>
      <c r="L15090" t="s">
        <v>60</v>
      </c>
      <c r="M15090">
        <v>185000</v>
      </c>
      <c r="N15090"/>
      <c r="O15090" t="s">
        <v>3122</v>
      </c>
      <c r="P15090" t="s">
        <v>26794</v>
      </c>
    </row>
    <row r="15091" spans="1:16" x14ac:dyDescent="0.35">
      <c r="A15091" t="s">
        <v>0</v>
      </c>
      <c r="B15091" t="s">
        <v>26795</v>
      </c>
      <c r="C15091" t="s">
        <v>5115</v>
      </c>
      <c r="D15091" t="s">
        <v>4346</v>
      </c>
      <c r="E15091" t="s">
        <v>59</v>
      </c>
      <c r="F15091" t="b">
        <v>0</v>
      </c>
      <c r="G15091" t="s">
        <v>40</v>
      </c>
      <c r="H15091" s="1">
        <v>46184.670208333337</v>
      </c>
      <c r="I15091" t="b">
        <v>1</v>
      </c>
      <c r="J15091" t="b">
        <v>0</v>
      </c>
      <c r="K15091" t="s">
        <v>40</v>
      </c>
      <c r="L15091" t="s">
        <v>60</v>
      </c>
      <c r="M15091">
        <v>47000</v>
      </c>
      <c r="N15091"/>
      <c r="O15091" t="s">
        <v>26796</v>
      </c>
      <c r="P15091" t="s">
        <v>2671</v>
      </c>
    </row>
    <row r="15092" spans="1:16" x14ac:dyDescent="0.35">
      <c r="A15092" t="s">
        <v>6</v>
      </c>
      <c r="B15092" t="s">
        <v>26567</v>
      </c>
      <c r="C15092" t="s">
        <v>301</v>
      </c>
      <c r="D15092" t="s">
        <v>4756</v>
      </c>
      <c r="E15092" t="s">
        <v>59</v>
      </c>
      <c r="F15092" t="b">
        <v>0</v>
      </c>
      <c r="G15092" t="s">
        <v>68</v>
      </c>
      <c r="H15092" s="1">
        <v>46184.670370370368</v>
      </c>
      <c r="I15092" t="b">
        <v>0</v>
      </c>
      <c r="J15092" t="b">
        <v>1</v>
      </c>
      <c r="K15092" t="s">
        <v>41</v>
      </c>
      <c r="L15092" t="s">
        <v>60</v>
      </c>
      <c r="M15092">
        <v>153500</v>
      </c>
      <c r="N15092"/>
      <c r="O15092" t="s">
        <v>103</v>
      </c>
      <c r="P15092" t="s">
        <v>12028</v>
      </c>
    </row>
    <row r="15093" spans="1:16" x14ac:dyDescent="0.35">
      <c r="A15093" t="s">
        <v>5</v>
      </c>
      <c r="B15093" t="s">
        <v>26797</v>
      </c>
      <c r="C15093" t="s">
        <v>76</v>
      </c>
      <c r="D15093" t="s">
        <v>4630</v>
      </c>
      <c r="E15093" t="s">
        <v>59</v>
      </c>
      <c r="F15093" t="b">
        <v>1</v>
      </c>
      <c r="G15093" t="s">
        <v>65</v>
      </c>
      <c r="H15093" s="1">
        <v>46184.671782407408</v>
      </c>
      <c r="I15093" t="b">
        <v>1</v>
      </c>
      <c r="J15093" t="b">
        <v>1</v>
      </c>
      <c r="K15093" t="s">
        <v>41</v>
      </c>
      <c r="L15093" t="s">
        <v>60</v>
      </c>
      <c r="M15093">
        <v>188000</v>
      </c>
      <c r="N15093"/>
      <c r="O15093" t="s">
        <v>26798</v>
      </c>
      <c r="P15093" t="s">
        <v>26799</v>
      </c>
    </row>
    <row r="15094" spans="1:16" x14ac:dyDescent="0.35">
      <c r="A15094" t="s">
        <v>1</v>
      </c>
      <c r="B15094" t="s">
        <v>26800</v>
      </c>
      <c r="C15094" t="s">
        <v>211</v>
      </c>
      <c r="D15094" t="s">
        <v>4526</v>
      </c>
      <c r="E15094" t="s">
        <v>59</v>
      </c>
      <c r="F15094" t="b">
        <v>0</v>
      </c>
      <c r="G15094" t="s">
        <v>65</v>
      </c>
      <c r="H15094" s="1">
        <v>46184.671782407408</v>
      </c>
      <c r="I15094" t="b">
        <v>0</v>
      </c>
      <c r="J15094" t="b">
        <v>0</v>
      </c>
      <c r="K15094" t="s">
        <v>41</v>
      </c>
      <c r="L15094" t="s">
        <v>60</v>
      </c>
      <c r="M15094">
        <v>150000</v>
      </c>
      <c r="N15094"/>
      <c r="O15094" t="s">
        <v>105</v>
      </c>
      <c r="P15094" t="s">
        <v>26801</v>
      </c>
    </row>
    <row r="15095" spans="1:16" x14ac:dyDescent="0.35">
      <c r="A15095" t="s">
        <v>3</v>
      </c>
      <c r="B15095" t="s">
        <v>25679</v>
      </c>
      <c r="C15095" t="s">
        <v>162</v>
      </c>
      <c r="D15095" t="s">
        <v>4526</v>
      </c>
      <c r="E15095" t="s">
        <v>88</v>
      </c>
      <c r="F15095" t="b">
        <v>0</v>
      </c>
      <c r="G15095" t="s">
        <v>89</v>
      </c>
      <c r="H15095" s="1">
        <v>46184.6718287037</v>
      </c>
      <c r="I15095" t="b">
        <v>0</v>
      </c>
      <c r="J15095" t="b">
        <v>1</v>
      </c>
      <c r="K15095" t="s">
        <v>41</v>
      </c>
      <c r="L15095" t="s">
        <v>60</v>
      </c>
      <c r="M15095">
        <v>90000</v>
      </c>
      <c r="N15095"/>
      <c r="O15095" t="s">
        <v>403</v>
      </c>
      <c r="P15095" t="s">
        <v>26802</v>
      </c>
    </row>
    <row r="15096" spans="1:16" x14ac:dyDescent="0.35">
      <c r="A15096" t="s">
        <v>1</v>
      </c>
      <c r="B15096" t="s">
        <v>7159</v>
      </c>
      <c r="C15096" t="s">
        <v>336</v>
      </c>
      <c r="D15096" t="s">
        <v>4526</v>
      </c>
      <c r="E15096" t="s">
        <v>59</v>
      </c>
      <c r="F15096" t="b">
        <v>0</v>
      </c>
      <c r="G15096" t="s">
        <v>89</v>
      </c>
      <c r="H15096" s="1">
        <v>46184.671875</v>
      </c>
      <c r="I15096" t="b">
        <v>0</v>
      </c>
      <c r="J15096" t="b">
        <v>0</v>
      </c>
      <c r="K15096" t="s">
        <v>41</v>
      </c>
      <c r="L15096" t="s">
        <v>60</v>
      </c>
      <c r="M15096">
        <v>179000</v>
      </c>
      <c r="N15096"/>
      <c r="O15096" t="s">
        <v>135</v>
      </c>
      <c r="P15096" t="s">
        <v>26803</v>
      </c>
    </row>
    <row r="15097" spans="1:16" x14ac:dyDescent="0.35">
      <c r="A15097" t="s">
        <v>4</v>
      </c>
      <c r="B15097" t="s">
        <v>26804</v>
      </c>
      <c r="C15097" t="s">
        <v>76</v>
      </c>
      <c r="D15097" t="s">
        <v>4346</v>
      </c>
      <c r="E15097" t="s">
        <v>59</v>
      </c>
      <c r="F15097" t="b">
        <v>1</v>
      </c>
      <c r="G15097" t="s">
        <v>20</v>
      </c>
      <c r="H15097" s="1">
        <v>46184.67255787037</v>
      </c>
      <c r="I15097" t="b">
        <v>0</v>
      </c>
      <c r="J15097" t="b">
        <v>0</v>
      </c>
      <c r="K15097" t="s">
        <v>20</v>
      </c>
      <c r="L15097" t="s">
        <v>60</v>
      </c>
      <c r="M15097">
        <v>75000</v>
      </c>
      <c r="N15097"/>
      <c r="O15097" t="s">
        <v>26805</v>
      </c>
      <c r="P15097" t="s">
        <v>13223</v>
      </c>
    </row>
    <row r="15098" spans="1:16" x14ac:dyDescent="0.35">
      <c r="A15098" t="s">
        <v>1</v>
      </c>
      <c r="B15098" t="s">
        <v>26806</v>
      </c>
      <c r="C15098" t="s">
        <v>76</v>
      </c>
      <c r="D15098" t="s">
        <v>4622</v>
      </c>
      <c r="E15098" t="s">
        <v>59</v>
      </c>
      <c r="F15098" t="b">
        <v>1</v>
      </c>
      <c r="G15098" t="s">
        <v>21</v>
      </c>
      <c r="H15098" s="1">
        <v>46184.672581018523</v>
      </c>
      <c r="I15098" t="b">
        <v>1</v>
      </c>
      <c r="J15098" t="b">
        <v>0</v>
      </c>
      <c r="K15098" t="s">
        <v>21</v>
      </c>
      <c r="L15098" t="s">
        <v>60</v>
      </c>
      <c r="M15098">
        <v>120000</v>
      </c>
      <c r="N15098"/>
      <c r="O15098" t="s">
        <v>26807</v>
      </c>
      <c r="P15098" t="s">
        <v>26808</v>
      </c>
    </row>
    <row r="15099" spans="1:16" x14ac:dyDescent="0.35">
      <c r="A15099" t="s">
        <v>0</v>
      </c>
      <c r="B15099" t="s">
        <v>26809</v>
      </c>
      <c r="C15099" t="s">
        <v>336</v>
      </c>
      <c r="D15099" t="s">
        <v>4526</v>
      </c>
      <c r="E15099" t="s">
        <v>59</v>
      </c>
      <c r="F15099" t="b">
        <v>0</v>
      </c>
      <c r="G15099" t="s">
        <v>65</v>
      </c>
      <c r="H15099" s="1">
        <v>46184.710497685177</v>
      </c>
      <c r="I15099" t="b">
        <v>0</v>
      </c>
      <c r="J15099" t="b">
        <v>1</v>
      </c>
      <c r="K15099" t="s">
        <v>41</v>
      </c>
      <c r="L15099" t="s">
        <v>60</v>
      </c>
      <c r="M15099">
        <v>69451</v>
      </c>
      <c r="N15099"/>
      <c r="O15099" t="s">
        <v>1381</v>
      </c>
      <c r="P15099" t="s">
        <v>2159</v>
      </c>
    </row>
    <row r="15100" spans="1:16" x14ac:dyDescent="0.35">
      <c r="A15100" t="s">
        <v>2</v>
      </c>
      <c r="B15100" t="s">
        <v>26810</v>
      </c>
      <c r="C15100" t="s">
        <v>81</v>
      </c>
      <c r="D15100" t="s">
        <v>4526</v>
      </c>
      <c r="E15100" t="s">
        <v>59</v>
      </c>
      <c r="F15100" t="b">
        <v>0</v>
      </c>
      <c r="G15100" t="s">
        <v>77</v>
      </c>
      <c r="H15100" s="1">
        <v>46184.710520833331</v>
      </c>
      <c r="I15100" t="b">
        <v>0</v>
      </c>
      <c r="J15100" t="b">
        <v>0</v>
      </c>
      <c r="K15100" t="s">
        <v>41</v>
      </c>
      <c r="L15100" t="s">
        <v>60</v>
      </c>
      <c r="M15100">
        <v>478000</v>
      </c>
      <c r="N15100"/>
      <c r="O15100" t="s">
        <v>2960</v>
      </c>
      <c r="P15100" t="s">
        <v>1809</v>
      </c>
    </row>
    <row r="15101" spans="1:16" x14ac:dyDescent="0.35">
      <c r="A15101" t="s">
        <v>1</v>
      </c>
      <c r="B15101" t="s">
        <v>26811</v>
      </c>
      <c r="C15101" t="s">
        <v>304</v>
      </c>
      <c r="D15101" t="s">
        <v>24188</v>
      </c>
      <c r="F15101" t="b">
        <v>0</v>
      </c>
      <c r="G15101" t="s">
        <v>77</v>
      </c>
      <c r="H15101" s="1">
        <v>46184.713414351849</v>
      </c>
      <c r="I15101" t="b">
        <v>0</v>
      </c>
      <c r="J15101" t="b">
        <v>1</v>
      </c>
      <c r="K15101" t="s">
        <v>41</v>
      </c>
      <c r="L15101" t="s">
        <v>74</v>
      </c>
      <c r="M15101"/>
      <c r="N15101">
        <v>47.5</v>
      </c>
      <c r="O15101" t="s">
        <v>2254</v>
      </c>
      <c r="P15101" t="s">
        <v>26812</v>
      </c>
    </row>
    <row r="15102" spans="1:16" x14ac:dyDescent="0.35">
      <c r="A15102" t="s">
        <v>1</v>
      </c>
      <c r="B15102" t="s">
        <v>26813</v>
      </c>
      <c r="C15102" t="s">
        <v>76</v>
      </c>
      <c r="D15102" t="s">
        <v>4630</v>
      </c>
      <c r="E15102" t="s">
        <v>59</v>
      </c>
      <c r="F15102" t="b">
        <v>1</v>
      </c>
      <c r="G15102" t="s">
        <v>68</v>
      </c>
      <c r="H15102" s="1">
        <v>46184.713425925933</v>
      </c>
      <c r="I15102" t="b">
        <v>1</v>
      </c>
      <c r="J15102" t="b">
        <v>1</v>
      </c>
      <c r="K15102" t="s">
        <v>41</v>
      </c>
      <c r="L15102" t="s">
        <v>60</v>
      </c>
      <c r="M15102">
        <v>139000</v>
      </c>
      <c r="N15102"/>
      <c r="O15102" t="s">
        <v>26814</v>
      </c>
      <c r="P15102" t="s">
        <v>26815</v>
      </c>
    </row>
    <row r="15103" spans="1:16" x14ac:dyDescent="0.35">
      <c r="A15103" t="s">
        <v>1</v>
      </c>
      <c r="B15103" t="s">
        <v>26816</v>
      </c>
      <c r="C15103" t="s">
        <v>500</v>
      </c>
      <c r="D15103" t="s">
        <v>4346</v>
      </c>
      <c r="E15103" t="s">
        <v>59</v>
      </c>
      <c r="F15103" t="b">
        <v>0</v>
      </c>
      <c r="G15103" t="s">
        <v>13</v>
      </c>
      <c r="H15103" s="1">
        <v>46184.713900462957</v>
      </c>
      <c r="I15103" t="b">
        <v>1</v>
      </c>
      <c r="J15103" t="b">
        <v>0</v>
      </c>
      <c r="K15103" t="s">
        <v>13</v>
      </c>
      <c r="L15103" t="s">
        <v>60</v>
      </c>
      <c r="M15103">
        <v>105500</v>
      </c>
      <c r="N15103"/>
      <c r="O15103" t="s">
        <v>14008</v>
      </c>
      <c r="P15103" t="s">
        <v>14009</v>
      </c>
    </row>
    <row r="15104" spans="1:16" x14ac:dyDescent="0.35">
      <c r="A15104" t="s">
        <v>1</v>
      </c>
      <c r="B15104" t="s">
        <v>1</v>
      </c>
      <c r="C15104" t="s">
        <v>26817</v>
      </c>
      <c r="D15104" t="s">
        <v>20103</v>
      </c>
      <c r="E15104" t="s">
        <v>59</v>
      </c>
      <c r="F15104" t="b">
        <v>0</v>
      </c>
      <c r="G15104" t="s">
        <v>20</v>
      </c>
      <c r="H15104" s="1">
        <v>46184.714224537027</v>
      </c>
      <c r="I15104" t="b">
        <v>0</v>
      </c>
      <c r="J15104" t="b">
        <v>0</v>
      </c>
      <c r="K15104" t="s">
        <v>20</v>
      </c>
      <c r="L15104" t="s">
        <v>60</v>
      </c>
      <c r="M15104">
        <v>52500</v>
      </c>
      <c r="N15104"/>
      <c r="O15104" t="s">
        <v>26818</v>
      </c>
      <c r="P15104" t="s">
        <v>26819</v>
      </c>
    </row>
    <row r="15105" spans="1:16" x14ac:dyDescent="0.35">
      <c r="A15105" t="s">
        <v>1</v>
      </c>
      <c r="B15105" t="s">
        <v>26820</v>
      </c>
      <c r="C15105" t="s">
        <v>13767</v>
      </c>
      <c r="D15105" t="s">
        <v>4346</v>
      </c>
      <c r="E15105" t="s">
        <v>59</v>
      </c>
      <c r="F15105" t="b">
        <v>0</v>
      </c>
      <c r="G15105" t="s">
        <v>19</v>
      </c>
      <c r="H15105" s="1">
        <v>46184.714363425926</v>
      </c>
      <c r="I15105" t="b">
        <v>0</v>
      </c>
      <c r="J15105" t="b">
        <v>0</v>
      </c>
      <c r="K15105" t="s">
        <v>19</v>
      </c>
      <c r="L15105" t="s">
        <v>60</v>
      </c>
      <c r="M15105">
        <v>500000</v>
      </c>
      <c r="N15105"/>
      <c r="O15105" t="s">
        <v>250</v>
      </c>
      <c r="P15105" t="s">
        <v>26821</v>
      </c>
    </row>
    <row r="15106" spans="1:16" x14ac:dyDescent="0.35">
      <c r="A15106" t="s">
        <v>1</v>
      </c>
      <c r="B15106" t="s">
        <v>26822</v>
      </c>
      <c r="C15106" t="s">
        <v>76</v>
      </c>
      <c r="D15106" t="s">
        <v>4346</v>
      </c>
      <c r="E15106" t="s">
        <v>59</v>
      </c>
      <c r="F15106" t="b">
        <v>1</v>
      </c>
      <c r="G15106" t="s">
        <v>34</v>
      </c>
      <c r="H15106" s="1">
        <v>46184.714780092603</v>
      </c>
      <c r="I15106" t="b">
        <v>1</v>
      </c>
      <c r="J15106" t="b">
        <v>0</v>
      </c>
      <c r="K15106" t="s">
        <v>34</v>
      </c>
      <c r="L15106" t="s">
        <v>60</v>
      </c>
      <c r="M15106">
        <v>97500</v>
      </c>
      <c r="N15106"/>
      <c r="O15106" t="s">
        <v>26823</v>
      </c>
      <c r="P15106" t="s">
        <v>26824</v>
      </c>
    </row>
    <row r="15107" spans="1:16" x14ac:dyDescent="0.35">
      <c r="A15107" t="s">
        <v>1</v>
      </c>
      <c r="B15107" t="s">
        <v>26825</v>
      </c>
      <c r="C15107" t="s">
        <v>26826</v>
      </c>
      <c r="D15107" t="s">
        <v>7670</v>
      </c>
      <c r="E15107" t="s">
        <v>232</v>
      </c>
      <c r="F15107" t="b">
        <v>0</v>
      </c>
      <c r="G15107" t="s">
        <v>40</v>
      </c>
      <c r="H15107" s="1">
        <v>46184.715081018519</v>
      </c>
      <c r="I15107" t="b">
        <v>1</v>
      </c>
      <c r="J15107" t="b">
        <v>0</v>
      </c>
      <c r="K15107" t="s">
        <v>40</v>
      </c>
      <c r="L15107" t="s">
        <v>74</v>
      </c>
      <c r="M15107"/>
      <c r="N15107">
        <v>44.5</v>
      </c>
      <c r="O15107" t="s">
        <v>26827</v>
      </c>
      <c r="P15107" t="s">
        <v>4070</v>
      </c>
    </row>
    <row r="15108" spans="1:16" x14ac:dyDescent="0.35">
      <c r="A15108" t="s">
        <v>0</v>
      </c>
      <c r="B15108" t="s">
        <v>6565</v>
      </c>
      <c r="C15108" t="s">
        <v>998</v>
      </c>
      <c r="D15108" t="s">
        <v>4526</v>
      </c>
      <c r="E15108" t="s">
        <v>59</v>
      </c>
      <c r="F15108" t="b">
        <v>0</v>
      </c>
      <c r="G15108" t="s">
        <v>65</v>
      </c>
      <c r="H15108" s="1">
        <v>46184.752210648148</v>
      </c>
      <c r="I15108" t="b">
        <v>0</v>
      </c>
      <c r="J15108" t="b">
        <v>0</v>
      </c>
      <c r="K15108" t="s">
        <v>41</v>
      </c>
      <c r="L15108" t="s">
        <v>60</v>
      </c>
      <c r="M15108">
        <v>85000</v>
      </c>
      <c r="N15108"/>
      <c r="O15108" t="s">
        <v>1530</v>
      </c>
      <c r="P15108" t="s">
        <v>20389</v>
      </c>
    </row>
    <row r="15109" spans="1:16" x14ac:dyDescent="0.35">
      <c r="A15109" t="s">
        <v>7</v>
      </c>
      <c r="B15109" t="s">
        <v>26828</v>
      </c>
      <c r="C15109" t="s">
        <v>330</v>
      </c>
      <c r="D15109" t="s">
        <v>4526</v>
      </c>
      <c r="E15109" t="s">
        <v>59</v>
      </c>
      <c r="F15109" t="b">
        <v>0</v>
      </c>
      <c r="G15109" t="s">
        <v>41</v>
      </c>
      <c r="H15109" s="1">
        <v>46184.753541666672</v>
      </c>
      <c r="I15109" t="b">
        <v>0</v>
      </c>
      <c r="J15109" t="b">
        <v>1</v>
      </c>
      <c r="K15109" t="s">
        <v>41</v>
      </c>
      <c r="L15109" t="s">
        <v>60</v>
      </c>
      <c r="M15109">
        <v>107500</v>
      </c>
      <c r="N15109"/>
      <c r="O15109" t="s">
        <v>26829</v>
      </c>
      <c r="P15109" t="s">
        <v>2333</v>
      </c>
    </row>
    <row r="15110" spans="1:16" x14ac:dyDescent="0.35">
      <c r="A15110" t="s">
        <v>2</v>
      </c>
      <c r="B15110" t="s">
        <v>986</v>
      </c>
      <c r="C15110" t="s">
        <v>326</v>
      </c>
      <c r="D15110" t="s">
        <v>4346</v>
      </c>
      <c r="E15110" t="s">
        <v>59</v>
      </c>
      <c r="F15110" t="b">
        <v>0</v>
      </c>
      <c r="G15110" t="s">
        <v>77</v>
      </c>
      <c r="H15110" s="1">
        <v>46184.753668981481</v>
      </c>
      <c r="I15110" t="b">
        <v>0</v>
      </c>
      <c r="J15110" t="b">
        <v>1</v>
      </c>
      <c r="K15110" t="s">
        <v>41</v>
      </c>
      <c r="L15110" t="s">
        <v>60</v>
      </c>
      <c r="M15110">
        <v>177500</v>
      </c>
      <c r="N15110"/>
      <c r="O15110" t="s">
        <v>3464</v>
      </c>
      <c r="P15110" t="s">
        <v>26830</v>
      </c>
    </row>
    <row r="15111" spans="1:16" x14ac:dyDescent="0.35">
      <c r="A15111" t="s">
        <v>2</v>
      </c>
      <c r="B15111" t="s">
        <v>26831</v>
      </c>
      <c r="C15111" t="s">
        <v>5115</v>
      </c>
      <c r="D15111" t="s">
        <v>4346</v>
      </c>
      <c r="E15111" t="s">
        <v>59</v>
      </c>
      <c r="F15111" t="b">
        <v>0</v>
      </c>
      <c r="G15111" t="s">
        <v>40</v>
      </c>
      <c r="H15111" s="1">
        <v>46184.754965277767</v>
      </c>
      <c r="I15111" t="b">
        <v>0</v>
      </c>
      <c r="J15111" t="b">
        <v>0</v>
      </c>
      <c r="K15111" t="s">
        <v>40</v>
      </c>
      <c r="L15111" t="s">
        <v>60</v>
      </c>
      <c r="M15111">
        <v>52951</v>
      </c>
      <c r="N15111"/>
      <c r="O15111" t="s">
        <v>9985</v>
      </c>
    </row>
    <row r="15112" spans="1:16" x14ac:dyDescent="0.35">
      <c r="A15112" t="s">
        <v>2</v>
      </c>
      <c r="B15112" t="s">
        <v>26832</v>
      </c>
      <c r="C15112" t="s">
        <v>76</v>
      </c>
      <c r="D15112" t="s">
        <v>141</v>
      </c>
      <c r="E15112" t="s">
        <v>88</v>
      </c>
      <c r="F15112" t="b">
        <v>1</v>
      </c>
      <c r="G15112" t="s">
        <v>41</v>
      </c>
      <c r="H15112" s="1">
        <v>46184.754999999997</v>
      </c>
      <c r="I15112" t="b">
        <v>0</v>
      </c>
      <c r="J15112" t="b">
        <v>0</v>
      </c>
      <c r="K15112" t="s">
        <v>41</v>
      </c>
      <c r="L15112" t="s">
        <v>74</v>
      </c>
      <c r="M15112"/>
      <c r="N15112">
        <v>90</v>
      </c>
      <c r="O15112" t="s">
        <v>141</v>
      </c>
      <c r="P15112" t="s">
        <v>85</v>
      </c>
    </row>
    <row r="15113" spans="1:16" x14ac:dyDescent="0.35">
      <c r="A15113" t="s">
        <v>5</v>
      </c>
      <c r="B15113" t="s">
        <v>5</v>
      </c>
      <c r="C15113" t="s">
        <v>21453</v>
      </c>
      <c r="D15113" t="s">
        <v>4346</v>
      </c>
      <c r="E15113" t="s">
        <v>59</v>
      </c>
      <c r="F15113" t="b">
        <v>0</v>
      </c>
      <c r="G15113" t="s">
        <v>40</v>
      </c>
      <c r="H15113" s="1">
        <v>46184.756655092591</v>
      </c>
      <c r="I15113" t="b">
        <v>1</v>
      </c>
      <c r="J15113" t="b">
        <v>0</v>
      </c>
      <c r="K15113" t="s">
        <v>40</v>
      </c>
      <c r="L15113" t="s">
        <v>60</v>
      </c>
      <c r="M15113">
        <v>53747</v>
      </c>
      <c r="N15113"/>
      <c r="O15113" t="s">
        <v>21454</v>
      </c>
      <c r="P15113" t="s">
        <v>3513</v>
      </c>
    </row>
    <row r="15114" spans="1:16" x14ac:dyDescent="0.35">
      <c r="A15114" t="s">
        <v>0</v>
      </c>
      <c r="B15114" t="s">
        <v>3020</v>
      </c>
      <c r="C15114" t="s">
        <v>338</v>
      </c>
      <c r="D15114" t="s">
        <v>2360</v>
      </c>
      <c r="E15114" t="s">
        <v>59</v>
      </c>
      <c r="F15114" t="b">
        <v>0</v>
      </c>
      <c r="G15114" t="s">
        <v>68</v>
      </c>
      <c r="H15114" s="1">
        <v>46184.79383101852</v>
      </c>
      <c r="I15114" t="b">
        <v>1</v>
      </c>
      <c r="J15114" t="b">
        <v>0</v>
      </c>
      <c r="K15114" t="s">
        <v>41</v>
      </c>
      <c r="L15114" t="s">
        <v>74</v>
      </c>
      <c r="M15114"/>
      <c r="N15114">
        <v>29</v>
      </c>
      <c r="O15114" t="s">
        <v>1220</v>
      </c>
      <c r="P15114" t="s">
        <v>146</v>
      </c>
    </row>
    <row r="15115" spans="1:16" x14ac:dyDescent="0.35">
      <c r="A15115" t="s">
        <v>3</v>
      </c>
      <c r="B15115" t="s">
        <v>26833</v>
      </c>
      <c r="C15115" t="s">
        <v>978</v>
      </c>
      <c r="D15115" t="s">
        <v>4526</v>
      </c>
      <c r="E15115" t="s">
        <v>59</v>
      </c>
      <c r="F15115" t="b">
        <v>0</v>
      </c>
      <c r="G15115" t="s">
        <v>77</v>
      </c>
      <c r="H15115" s="1">
        <v>46184.793888888889</v>
      </c>
      <c r="I15115" t="b">
        <v>0</v>
      </c>
      <c r="J15115" t="b">
        <v>0</v>
      </c>
      <c r="K15115" t="s">
        <v>41</v>
      </c>
      <c r="L15115" t="s">
        <v>60</v>
      </c>
      <c r="M15115">
        <v>166000</v>
      </c>
      <c r="N15115"/>
      <c r="O15115" t="s">
        <v>3119</v>
      </c>
      <c r="P15115" t="s">
        <v>26834</v>
      </c>
    </row>
    <row r="15116" spans="1:16" x14ac:dyDescent="0.35">
      <c r="A15116" t="s">
        <v>0</v>
      </c>
      <c r="B15116" t="s">
        <v>2199</v>
      </c>
      <c r="C15116" t="s">
        <v>10523</v>
      </c>
      <c r="D15116" t="s">
        <v>4346</v>
      </c>
      <c r="E15116" t="s">
        <v>59</v>
      </c>
      <c r="F15116" t="b">
        <v>0</v>
      </c>
      <c r="G15116" t="s">
        <v>40</v>
      </c>
      <c r="H15116" s="1">
        <v>46184.795208333337</v>
      </c>
      <c r="I15116" t="b">
        <v>1</v>
      </c>
      <c r="J15116" t="b">
        <v>0</v>
      </c>
      <c r="K15116" t="s">
        <v>40</v>
      </c>
      <c r="L15116" t="s">
        <v>60</v>
      </c>
      <c r="M15116">
        <v>77500</v>
      </c>
      <c r="N15116"/>
      <c r="O15116" t="s">
        <v>26835</v>
      </c>
      <c r="P15116" t="s">
        <v>26836</v>
      </c>
    </row>
    <row r="15117" spans="1:16" x14ac:dyDescent="0.35">
      <c r="A15117" t="s">
        <v>0</v>
      </c>
      <c r="B15117" t="s">
        <v>0</v>
      </c>
      <c r="D15117" t="s">
        <v>7670</v>
      </c>
      <c r="E15117" t="s">
        <v>59</v>
      </c>
      <c r="F15117" t="b">
        <v>0</v>
      </c>
      <c r="G15117" t="s">
        <v>40</v>
      </c>
      <c r="H15117" s="1">
        <v>46184.795208333337</v>
      </c>
      <c r="I15117" t="b">
        <v>1</v>
      </c>
      <c r="J15117" t="b">
        <v>0</v>
      </c>
      <c r="K15117" t="s">
        <v>40</v>
      </c>
      <c r="L15117" t="s">
        <v>60</v>
      </c>
      <c r="M15117">
        <v>40000</v>
      </c>
      <c r="N15117"/>
      <c r="O15117" t="s">
        <v>26754</v>
      </c>
      <c r="P15117" t="s">
        <v>9942</v>
      </c>
    </row>
    <row r="15118" spans="1:16" x14ac:dyDescent="0.35">
      <c r="A15118" t="s">
        <v>2</v>
      </c>
      <c r="B15118" t="s">
        <v>14345</v>
      </c>
      <c r="C15118" t="s">
        <v>315</v>
      </c>
      <c r="D15118" t="s">
        <v>4526</v>
      </c>
      <c r="E15118" t="s">
        <v>59</v>
      </c>
      <c r="F15118" t="b">
        <v>0</v>
      </c>
      <c r="G15118" t="s">
        <v>65</v>
      </c>
      <c r="H15118" s="1">
        <v>46184.795497685183</v>
      </c>
      <c r="I15118" t="b">
        <v>0</v>
      </c>
      <c r="J15118" t="b">
        <v>0</v>
      </c>
      <c r="K15118" t="s">
        <v>41</v>
      </c>
      <c r="L15118" t="s">
        <v>60</v>
      </c>
      <c r="M15118">
        <v>153500</v>
      </c>
      <c r="N15118"/>
      <c r="O15118" t="s">
        <v>4014</v>
      </c>
    </row>
    <row r="15119" spans="1:16" x14ac:dyDescent="0.35">
      <c r="A15119" t="s">
        <v>5</v>
      </c>
      <c r="B15119" t="s">
        <v>26837</v>
      </c>
      <c r="C15119" t="s">
        <v>112</v>
      </c>
      <c r="D15119" t="s">
        <v>4526</v>
      </c>
      <c r="E15119" t="s">
        <v>59</v>
      </c>
      <c r="F15119" t="b">
        <v>0</v>
      </c>
      <c r="G15119" t="s">
        <v>89</v>
      </c>
      <c r="H15119" s="1">
        <v>46184.796747685177</v>
      </c>
      <c r="I15119" t="b">
        <v>0</v>
      </c>
      <c r="J15119" t="b">
        <v>1</v>
      </c>
      <c r="K15119" t="s">
        <v>41</v>
      </c>
      <c r="L15119" t="s">
        <v>60</v>
      </c>
      <c r="M15119">
        <v>150000</v>
      </c>
      <c r="N15119"/>
      <c r="O15119" t="s">
        <v>730</v>
      </c>
      <c r="P15119" t="s">
        <v>21286</v>
      </c>
    </row>
    <row r="15120" spans="1:16" x14ac:dyDescent="0.35">
      <c r="A15120" t="s">
        <v>1</v>
      </c>
      <c r="B15120" t="s">
        <v>1</v>
      </c>
      <c r="D15120" t="s">
        <v>7670</v>
      </c>
      <c r="E15120" t="s">
        <v>59</v>
      </c>
      <c r="F15120" t="b">
        <v>0</v>
      </c>
      <c r="G15120" t="s">
        <v>40</v>
      </c>
      <c r="H15120" s="1">
        <v>46184.798321759263</v>
      </c>
      <c r="I15120" t="b">
        <v>1</v>
      </c>
      <c r="J15120" t="b">
        <v>0</v>
      </c>
      <c r="K15120" t="s">
        <v>40</v>
      </c>
      <c r="L15120" t="s">
        <v>60</v>
      </c>
      <c r="M15120">
        <v>55000</v>
      </c>
      <c r="N15120"/>
      <c r="O15120" t="s">
        <v>26754</v>
      </c>
      <c r="P15120" t="s">
        <v>26755</v>
      </c>
    </row>
    <row r="15121" spans="1:16" x14ac:dyDescent="0.35">
      <c r="A15121" t="s">
        <v>0</v>
      </c>
      <c r="B15121" t="s">
        <v>26838</v>
      </c>
      <c r="C15121" t="s">
        <v>165</v>
      </c>
      <c r="D15121" t="s">
        <v>4756</v>
      </c>
      <c r="E15121" t="s">
        <v>59</v>
      </c>
      <c r="F15121" t="b">
        <v>0</v>
      </c>
      <c r="G15121" t="s">
        <v>73</v>
      </c>
      <c r="H15121" s="1">
        <v>46184.835520833331</v>
      </c>
      <c r="I15121" t="b">
        <v>0</v>
      </c>
      <c r="J15121" t="b">
        <v>0</v>
      </c>
      <c r="K15121" t="s">
        <v>41</v>
      </c>
      <c r="L15121" t="s">
        <v>60</v>
      </c>
      <c r="M15121">
        <v>224500</v>
      </c>
      <c r="N15121"/>
      <c r="O15121" t="s">
        <v>19861</v>
      </c>
      <c r="P15121" t="s">
        <v>832</v>
      </c>
    </row>
    <row r="15122" spans="1:16" x14ac:dyDescent="0.35">
      <c r="A15122" t="s">
        <v>7</v>
      </c>
      <c r="B15122" t="s">
        <v>26839</v>
      </c>
      <c r="C15122" t="s">
        <v>165</v>
      </c>
      <c r="D15122" t="s">
        <v>4756</v>
      </c>
      <c r="E15122" t="s">
        <v>59</v>
      </c>
      <c r="F15122" t="b">
        <v>0</v>
      </c>
      <c r="G15122" t="s">
        <v>73</v>
      </c>
      <c r="H15122" s="1">
        <v>46184.835532407407</v>
      </c>
      <c r="I15122" t="b">
        <v>1</v>
      </c>
      <c r="J15122" t="b">
        <v>0</v>
      </c>
      <c r="K15122" t="s">
        <v>41</v>
      </c>
      <c r="L15122" t="s">
        <v>60</v>
      </c>
      <c r="M15122">
        <v>262500</v>
      </c>
      <c r="N15122"/>
      <c r="O15122" t="s">
        <v>19861</v>
      </c>
    </row>
    <row r="15123" spans="1:16" x14ac:dyDescent="0.35">
      <c r="A15123" t="s">
        <v>8</v>
      </c>
      <c r="B15123" t="s">
        <v>26840</v>
      </c>
      <c r="C15123" t="s">
        <v>112</v>
      </c>
      <c r="D15123" t="s">
        <v>4526</v>
      </c>
      <c r="E15123" t="s">
        <v>59</v>
      </c>
      <c r="F15123" t="b">
        <v>0</v>
      </c>
      <c r="G15123" t="s">
        <v>65</v>
      </c>
      <c r="H15123" s="1">
        <v>46184.837037037039</v>
      </c>
      <c r="I15123" t="b">
        <v>0</v>
      </c>
      <c r="J15123" t="b">
        <v>1</v>
      </c>
      <c r="K15123" t="s">
        <v>41</v>
      </c>
      <c r="L15123" t="s">
        <v>60</v>
      </c>
      <c r="M15123">
        <v>225000</v>
      </c>
      <c r="N15123"/>
      <c r="O15123" t="s">
        <v>10934</v>
      </c>
      <c r="P15123" t="s">
        <v>3364</v>
      </c>
    </row>
    <row r="15124" spans="1:16" x14ac:dyDescent="0.35">
      <c r="A15124" t="s">
        <v>1</v>
      </c>
      <c r="B15124" t="s">
        <v>26841</v>
      </c>
      <c r="C15124" t="s">
        <v>86</v>
      </c>
      <c r="D15124" t="s">
        <v>4526</v>
      </c>
      <c r="E15124" t="s">
        <v>59</v>
      </c>
      <c r="F15124" t="b">
        <v>0</v>
      </c>
      <c r="G15124" t="s">
        <v>89</v>
      </c>
      <c r="H15124" s="1">
        <v>46184.838460648149</v>
      </c>
      <c r="I15124" t="b">
        <v>0</v>
      </c>
      <c r="J15124" t="b">
        <v>0</v>
      </c>
      <c r="K15124" t="s">
        <v>41</v>
      </c>
      <c r="L15124" t="s">
        <v>60</v>
      </c>
      <c r="M15124">
        <v>100000</v>
      </c>
      <c r="N15124"/>
      <c r="O15124" t="s">
        <v>26842</v>
      </c>
      <c r="P15124" t="s">
        <v>26843</v>
      </c>
    </row>
    <row r="15125" spans="1:16" x14ac:dyDescent="0.35">
      <c r="A15125" t="s">
        <v>1</v>
      </c>
      <c r="B15125" t="s">
        <v>316</v>
      </c>
      <c r="C15125" t="s">
        <v>440</v>
      </c>
      <c r="D15125" t="s">
        <v>4756</v>
      </c>
      <c r="E15125" t="s">
        <v>59</v>
      </c>
      <c r="F15125" t="b">
        <v>0</v>
      </c>
      <c r="G15125" t="s">
        <v>65</v>
      </c>
      <c r="H15125" s="1">
        <v>46184.838483796288</v>
      </c>
      <c r="I15125" t="b">
        <v>0</v>
      </c>
      <c r="J15125" t="b">
        <v>1</v>
      </c>
      <c r="K15125" t="s">
        <v>41</v>
      </c>
      <c r="L15125" t="s">
        <v>60</v>
      </c>
      <c r="M15125">
        <v>211000</v>
      </c>
      <c r="N15125"/>
      <c r="O15125" t="s">
        <v>965</v>
      </c>
      <c r="P15125" t="s">
        <v>4639</v>
      </c>
    </row>
    <row r="15126" spans="1:16" x14ac:dyDescent="0.35">
      <c r="A15126" t="s">
        <v>1</v>
      </c>
      <c r="B15126" t="s">
        <v>4276</v>
      </c>
      <c r="C15126" t="s">
        <v>913</v>
      </c>
      <c r="D15126" t="s">
        <v>4346</v>
      </c>
      <c r="E15126" t="s">
        <v>59</v>
      </c>
      <c r="F15126" t="b">
        <v>0</v>
      </c>
      <c r="G15126" t="s">
        <v>20</v>
      </c>
      <c r="H15126" s="1">
        <v>46184.839224537027</v>
      </c>
      <c r="I15126" t="b">
        <v>0</v>
      </c>
      <c r="J15126" t="b">
        <v>0</v>
      </c>
      <c r="K15126" t="s">
        <v>20</v>
      </c>
      <c r="L15126" t="s">
        <v>60</v>
      </c>
      <c r="M15126">
        <v>95655</v>
      </c>
      <c r="N15126"/>
      <c r="O15126" t="s">
        <v>2521</v>
      </c>
      <c r="P15126" t="s">
        <v>26844</v>
      </c>
    </row>
    <row r="15127" spans="1:16" x14ac:dyDescent="0.35">
      <c r="A15127" t="s">
        <v>0</v>
      </c>
      <c r="B15127" t="s">
        <v>26845</v>
      </c>
      <c r="C15127" t="s">
        <v>369</v>
      </c>
      <c r="D15127" t="s">
        <v>4346</v>
      </c>
      <c r="E15127" t="s">
        <v>59</v>
      </c>
      <c r="F15127" t="b">
        <v>0</v>
      </c>
      <c r="G15127" t="s">
        <v>65</v>
      </c>
      <c r="H15127" s="1">
        <v>46184.877199074072</v>
      </c>
      <c r="I15127" t="b">
        <v>1</v>
      </c>
      <c r="J15127" t="b">
        <v>1</v>
      </c>
      <c r="K15127" t="s">
        <v>41</v>
      </c>
      <c r="L15127" t="s">
        <v>60</v>
      </c>
      <c r="M15127">
        <v>147500</v>
      </c>
      <c r="N15127"/>
      <c r="O15127" t="s">
        <v>26846</v>
      </c>
      <c r="P15127" t="s">
        <v>718</v>
      </c>
    </row>
    <row r="15128" spans="1:16" x14ac:dyDescent="0.35">
      <c r="A15128" t="s">
        <v>3</v>
      </c>
      <c r="B15128" t="s">
        <v>2264</v>
      </c>
      <c r="C15128" t="s">
        <v>114</v>
      </c>
      <c r="D15128" t="s">
        <v>4526</v>
      </c>
      <c r="E15128" t="s">
        <v>88</v>
      </c>
      <c r="F15128" t="b">
        <v>0</v>
      </c>
      <c r="G15128" t="s">
        <v>77</v>
      </c>
      <c r="H15128" s="1">
        <v>46184.877222222232</v>
      </c>
      <c r="I15128" t="b">
        <v>0</v>
      </c>
      <c r="J15128" t="b">
        <v>0</v>
      </c>
      <c r="K15128" t="s">
        <v>41</v>
      </c>
      <c r="L15128" t="s">
        <v>74</v>
      </c>
      <c r="M15128"/>
      <c r="N15128">
        <v>32.5</v>
      </c>
      <c r="O15128" t="s">
        <v>1513</v>
      </c>
      <c r="P15128" t="s">
        <v>26127</v>
      </c>
    </row>
    <row r="15129" spans="1:16" x14ac:dyDescent="0.35">
      <c r="A15129" t="s">
        <v>1</v>
      </c>
      <c r="B15129" t="s">
        <v>277</v>
      </c>
      <c r="C15129" t="s">
        <v>507</v>
      </c>
      <c r="D15129" t="s">
        <v>4756</v>
      </c>
      <c r="E15129" t="s">
        <v>59</v>
      </c>
      <c r="F15129" t="b">
        <v>0</v>
      </c>
      <c r="G15129" t="s">
        <v>77</v>
      </c>
      <c r="H15129" s="1">
        <v>46184.880127314813</v>
      </c>
      <c r="I15129" t="b">
        <v>0</v>
      </c>
      <c r="J15129" t="b">
        <v>0</v>
      </c>
      <c r="K15129" t="s">
        <v>41</v>
      </c>
      <c r="L15129" t="s">
        <v>60</v>
      </c>
      <c r="M15129">
        <v>135000</v>
      </c>
      <c r="N15129"/>
      <c r="O15129" t="s">
        <v>26847</v>
      </c>
      <c r="P15129" t="s">
        <v>26848</v>
      </c>
    </row>
    <row r="15130" spans="1:16" x14ac:dyDescent="0.35">
      <c r="A15130" t="s">
        <v>1</v>
      </c>
      <c r="B15130" t="s">
        <v>26849</v>
      </c>
      <c r="C15130" t="s">
        <v>500</v>
      </c>
      <c r="D15130" t="s">
        <v>2027</v>
      </c>
      <c r="E15130" t="s">
        <v>88</v>
      </c>
      <c r="F15130" t="b">
        <v>0</v>
      </c>
      <c r="G15130" t="s">
        <v>13</v>
      </c>
      <c r="H15130" s="1">
        <v>46184.880567129629</v>
      </c>
      <c r="I15130" t="b">
        <v>1</v>
      </c>
      <c r="J15130" t="b">
        <v>0</v>
      </c>
      <c r="K15130" t="s">
        <v>13</v>
      </c>
      <c r="L15130" t="s">
        <v>74</v>
      </c>
      <c r="M15130"/>
      <c r="N15130">
        <v>85.34</v>
      </c>
      <c r="O15130" t="s">
        <v>2027</v>
      </c>
      <c r="P15130" t="s">
        <v>26850</v>
      </c>
    </row>
    <row r="15131" spans="1:16" x14ac:dyDescent="0.35">
      <c r="A15131" t="s">
        <v>7</v>
      </c>
      <c r="B15131" t="s">
        <v>26851</v>
      </c>
      <c r="C15131" t="s">
        <v>172</v>
      </c>
      <c r="D15131" t="s">
        <v>4346</v>
      </c>
      <c r="E15131" t="s">
        <v>88</v>
      </c>
      <c r="F15131" t="b">
        <v>0</v>
      </c>
      <c r="G15131" t="s">
        <v>68</v>
      </c>
      <c r="H15131" s="1">
        <v>46184.91883101852</v>
      </c>
      <c r="I15131" t="b">
        <v>1</v>
      </c>
      <c r="J15131" t="b">
        <v>1</v>
      </c>
      <c r="K15131" t="s">
        <v>41</v>
      </c>
      <c r="L15131" t="s">
        <v>74</v>
      </c>
      <c r="M15131"/>
      <c r="N15131">
        <v>51.5</v>
      </c>
      <c r="O15131" t="s">
        <v>129</v>
      </c>
      <c r="P15131" t="s">
        <v>26852</v>
      </c>
    </row>
    <row r="15132" spans="1:16" x14ac:dyDescent="0.35">
      <c r="A15132" t="s">
        <v>3</v>
      </c>
      <c r="B15132" t="s">
        <v>26853</v>
      </c>
      <c r="C15132" t="s">
        <v>162</v>
      </c>
      <c r="D15132" t="s">
        <v>2360</v>
      </c>
      <c r="E15132" t="s">
        <v>59</v>
      </c>
      <c r="F15132" t="b">
        <v>0</v>
      </c>
      <c r="G15132" t="s">
        <v>73</v>
      </c>
      <c r="H15132" s="1">
        <v>46184.91883101852</v>
      </c>
      <c r="I15132" t="b">
        <v>0</v>
      </c>
      <c r="J15132" t="b">
        <v>1</v>
      </c>
      <c r="K15132" t="s">
        <v>41</v>
      </c>
      <c r="L15132" t="s">
        <v>74</v>
      </c>
      <c r="M15132"/>
      <c r="N15132">
        <v>72.66</v>
      </c>
      <c r="O15132" t="s">
        <v>3142</v>
      </c>
      <c r="P15132" t="s">
        <v>146</v>
      </c>
    </row>
    <row r="15133" spans="1:16" x14ac:dyDescent="0.35">
      <c r="A15133" t="s">
        <v>1</v>
      </c>
      <c r="B15133" t="s">
        <v>2233</v>
      </c>
      <c r="C15133" t="s">
        <v>376</v>
      </c>
      <c r="D15133" t="s">
        <v>24507</v>
      </c>
      <c r="E15133" t="s">
        <v>88</v>
      </c>
      <c r="F15133" t="b">
        <v>0</v>
      </c>
      <c r="G15133" t="s">
        <v>89</v>
      </c>
      <c r="H15133" s="1">
        <v>46184.918854166674</v>
      </c>
      <c r="I15133" t="b">
        <v>0</v>
      </c>
      <c r="J15133" t="b">
        <v>0</v>
      </c>
      <c r="K15133" t="s">
        <v>41</v>
      </c>
      <c r="L15133" t="s">
        <v>60</v>
      </c>
      <c r="M15133">
        <v>64306.525000000001</v>
      </c>
      <c r="N15133"/>
      <c r="O15133" t="s">
        <v>26854</v>
      </c>
      <c r="P15133" t="s">
        <v>26855</v>
      </c>
    </row>
    <row r="15134" spans="1:16" x14ac:dyDescent="0.35">
      <c r="A15134" t="s">
        <v>2</v>
      </c>
      <c r="B15134" t="s">
        <v>26856</v>
      </c>
      <c r="C15134" t="s">
        <v>81</v>
      </c>
      <c r="D15134" t="s">
        <v>4526</v>
      </c>
      <c r="E15134" t="s">
        <v>88</v>
      </c>
      <c r="F15134" t="b">
        <v>0</v>
      </c>
      <c r="G15134" t="s">
        <v>77</v>
      </c>
      <c r="H15134" s="1">
        <v>46184.918865740743</v>
      </c>
      <c r="I15134" t="b">
        <v>0</v>
      </c>
      <c r="J15134" t="b">
        <v>0</v>
      </c>
      <c r="K15134" t="s">
        <v>41</v>
      </c>
      <c r="L15134" t="s">
        <v>74</v>
      </c>
      <c r="M15134"/>
      <c r="N15134">
        <v>32.5</v>
      </c>
      <c r="O15134" t="s">
        <v>26857</v>
      </c>
    </row>
    <row r="15135" spans="1:16" x14ac:dyDescent="0.35">
      <c r="A15135" t="s">
        <v>1</v>
      </c>
      <c r="B15135" t="s">
        <v>13977</v>
      </c>
      <c r="C15135" t="s">
        <v>190</v>
      </c>
      <c r="D15135" t="s">
        <v>4526</v>
      </c>
      <c r="E15135" t="s">
        <v>59</v>
      </c>
      <c r="F15135" t="b">
        <v>0</v>
      </c>
      <c r="G15135" t="s">
        <v>73</v>
      </c>
      <c r="H15135" s="1">
        <v>46184.921863425923</v>
      </c>
      <c r="I15135" t="b">
        <v>0</v>
      </c>
      <c r="J15135" t="b">
        <v>1</v>
      </c>
      <c r="K15135" t="s">
        <v>41</v>
      </c>
      <c r="L15135" t="s">
        <v>60</v>
      </c>
      <c r="M15135">
        <v>130000</v>
      </c>
      <c r="N15135"/>
      <c r="O15135" t="s">
        <v>10744</v>
      </c>
      <c r="P15135" t="s">
        <v>26858</v>
      </c>
    </row>
    <row r="15136" spans="1:16" x14ac:dyDescent="0.35">
      <c r="A15136" t="s">
        <v>1</v>
      </c>
      <c r="B15136" t="s">
        <v>2352</v>
      </c>
      <c r="C15136" t="s">
        <v>76</v>
      </c>
      <c r="D15136" t="s">
        <v>4346</v>
      </c>
      <c r="E15136" t="s">
        <v>88</v>
      </c>
      <c r="F15136" t="b">
        <v>1</v>
      </c>
      <c r="G15136" t="s">
        <v>89</v>
      </c>
      <c r="H15136" s="1">
        <v>46184.963414351849</v>
      </c>
      <c r="I15136" t="b">
        <v>1</v>
      </c>
      <c r="J15136" t="b">
        <v>0</v>
      </c>
      <c r="K15136" t="s">
        <v>41</v>
      </c>
      <c r="L15136" t="s">
        <v>74</v>
      </c>
      <c r="M15136"/>
      <c r="N15136">
        <v>55</v>
      </c>
      <c r="O15136" t="s">
        <v>2274</v>
      </c>
      <c r="P15136" t="s">
        <v>26859</v>
      </c>
    </row>
    <row r="15137" spans="1:16" x14ac:dyDescent="0.35">
      <c r="A15137" t="s">
        <v>4</v>
      </c>
      <c r="B15137" t="s">
        <v>26860</v>
      </c>
      <c r="C15137" t="s">
        <v>500</v>
      </c>
      <c r="D15137" t="s">
        <v>4346</v>
      </c>
      <c r="E15137" t="s">
        <v>59</v>
      </c>
      <c r="F15137" t="b">
        <v>0</v>
      </c>
      <c r="G15137" t="s">
        <v>13</v>
      </c>
      <c r="H15137" s="1">
        <v>46184.963923611111</v>
      </c>
      <c r="I15137" t="b">
        <v>0</v>
      </c>
      <c r="J15137" t="b">
        <v>0</v>
      </c>
      <c r="K15137" t="s">
        <v>13</v>
      </c>
      <c r="L15137" t="s">
        <v>60</v>
      </c>
      <c r="M15137">
        <v>140000</v>
      </c>
      <c r="N15137"/>
      <c r="O15137" t="s">
        <v>813</v>
      </c>
      <c r="P15137" t="s">
        <v>26861</v>
      </c>
    </row>
    <row r="15138" spans="1:16" x14ac:dyDescent="0.35">
      <c r="A15138" t="s">
        <v>2</v>
      </c>
      <c r="B15138" t="s">
        <v>26862</v>
      </c>
      <c r="C15138" t="s">
        <v>26863</v>
      </c>
      <c r="D15138" t="s">
        <v>4671</v>
      </c>
      <c r="E15138" t="s">
        <v>59</v>
      </c>
      <c r="F15138" t="b">
        <v>0</v>
      </c>
      <c r="G15138" t="s">
        <v>65</v>
      </c>
      <c r="H15138" s="1">
        <v>46185.003819444442</v>
      </c>
      <c r="I15138" t="b">
        <v>0</v>
      </c>
      <c r="J15138" t="b">
        <v>1</v>
      </c>
      <c r="K15138" t="s">
        <v>41</v>
      </c>
      <c r="L15138" t="s">
        <v>60</v>
      </c>
      <c r="M15138">
        <v>122833.5</v>
      </c>
      <c r="N15138"/>
      <c r="O15138" t="s">
        <v>2256</v>
      </c>
      <c r="P15138" t="s">
        <v>26864</v>
      </c>
    </row>
    <row r="15139" spans="1:16" x14ac:dyDescent="0.35">
      <c r="A15139" t="s">
        <v>0</v>
      </c>
      <c r="B15139" t="s">
        <v>26865</v>
      </c>
      <c r="C15139" t="s">
        <v>2998</v>
      </c>
      <c r="D15139" t="s">
        <v>4346</v>
      </c>
      <c r="E15139" t="s">
        <v>59</v>
      </c>
      <c r="F15139" t="b">
        <v>0</v>
      </c>
      <c r="G15139" t="s">
        <v>77</v>
      </c>
      <c r="H15139" s="1">
        <v>46185.043854166674</v>
      </c>
      <c r="I15139" t="b">
        <v>0</v>
      </c>
      <c r="J15139" t="b">
        <v>0</v>
      </c>
      <c r="K15139" t="s">
        <v>41</v>
      </c>
      <c r="L15139" t="s">
        <v>60</v>
      </c>
      <c r="M15139">
        <v>61176.75</v>
      </c>
      <c r="N15139"/>
      <c r="O15139" t="s">
        <v>26866</v>
      </c>
      <c r="P15139" t="s">
        <v>2364</v>
      </c>
    </row>
    <row r="15140" spans="1:16" x14ac:dyDescent="0.35">
      <c r="A15140" t="s">
        <v>5</v>
      </c>
      <c r="B15140" t="s">
        <v>12388</v>
      </c>
      <c r="C15140" t="s">
        <v>1286</v>
      </c>
      <c r="D15140" t="s">
        <v>4756</v>
      </c>
      <c r="E15140" t="s">
        <v>59</v>
      </c>
      <c r="F15140" t="b">
        <v>0</v>
      </c>
      <c r="G15140" t="s">
        <v>77</v>
      </c>
      <c r="H15140" s="1">
        <v>46185.212164351848</v>
      </c>
      <c r="I15140" t="b">
        <v>0</v>
      </c>
      <c r="J15140" t="b">
        <v>1</v>
      </c>
      <c r="K15140" t="s">
        <v>41</v>
      </c>
      <c r="L15140" t="s">
        <v>60</v>
      </c>
      <c r="M15140">
        <v>129882</v>
      </c>
      <c r="N15140"/>
      <c r="O15140" t="s">
        <v>26867</v>
      </c>
      <c r="P15140" t="s">
        <v>26868</v>
      </c>
    </row>
    <row r="15141" spans="1:16" x14ac:dyDescent="0.35">
      <c r="A15141" t="s">
        <v>0</v>
      </c>
      <c r="B15141" t="s">
        <v>26869</v>
      </c>
      <c r="C15141" t="s">
        <v>14261</v>
      </c>
      <c r="D15141" t="s">
        <v>2360</v>
      </c>
      <c r="E15141" t="s">
        <v>59</v>
      </c>
      <c r="F15141" t="b">
        <v>0</v>
      </c>
      <c r="G15141" t="s">
        <v>68</v>
      </c>
      <c r="H15141" s="1">
        <v>46185.25105324074</v>
      </c>
      <c r="I15141" t="b">
        <v>1</v>
      </c>
      <c r="J15141" t="b">
        <v>1</v>
      </c>
      <c r="K15141" t="s">
        <v>41</v>
      </c>
      <c r="L15141" t="s">
        <v>60</v>
      </c>
      <c r="M15141">
        <v>172000</v>
      </c>
      <c r="N15141"/>
      <c r="O15141" t="s">
        <v>1664</v>
      </c>
      <c r="P15141" t="s">
        <v>26870</v>
      </c>
    </row>
    <row r="15142" spans="1:16" x14ac:dyDescent="0.35">
      <c r="A15142" t="s">
        <v>2</v>
      </c>
      <c r="B15142" t="s">
        <v>26871</v>
      </c>
      <c r="C15142" t="s">
        <v>41</v>
      </c>
      <c r="D15142" t="s">
        <v>6234</v>
      </c>
      <c r="E15142" t="s">
        <v>59</v>
      </c>
      <c r="F15142" t="b">
        <v>0</v>
      </c>
      <c r="G15142" t="s">
        <v>41</v>
      </c>
      <c r="H15142" s="1">
        <v>46185.295358796298</v>
      </c>
      <c r="I15142" t="b">
        <v>0</v>
      </c>
      <c r="J15142" t="b">
        <v>1</v>
      </c>
      <c r="K15142" t="s">
        <v>41</v>
      </c>
      <c r="L15142" t="s">
        <v>60</v>
      </c>
      <c r="M15142">
        <v>196612</v>
      </c>
      <c r="N15142"/>
      <c r="O15142" t="s">
        <v>26872</v>
      </c>
      <c r="P15142" t="s">
        <v>5378</v>
      </c>
    </row>
    <row r="15143" spans="1:16" x14ac:dyDescent="0.35">
      <c r="A15143" t="s">
        <v>2</v>
      </c>
      <c r="B15143" t="s">
        <v>26873</v>
      </c>
      <c r="C15143" t="s">
        <v>336</v>
      </c>
      <c r="D15143" t="s">
        <v>11236</v>
      </c>
      <c r="E15143" t="s">
        <v>59</v>
      </c>
      <c r="F15143" t="b">
        <v>0</v>
      </c>
      <c r="G15143" t="s">
        <v>65</v>
      </c>
      <c r="H15143" s="1">
        <v>46185.335914351846</v>
      </c>
      <c r="I15143" t="b">
        <v>0</v>
      </c>
      <c r="J15143" t="b">
        <v>1</v>
      </c>
      <c r="K15143" t="s">
        <v>41</v>
      </c>
      <c r="L15143" t="s">
        <v>60</v>
      </c>
      <c r="M15143">
        <v>110000</v>
      </c>
      <c r="N15143"/>
      <c r="O15143" t="s">
        <v>6185</v>
      </c>
      <c r="P15143" t="s">
        <v>12855</v>
      </c>
    </row>
    <row r="15144" spans="1:16" x14ac:dyDescent="0.35">
      <c r="A15144" t="s">
        <v>1</v>
      </c>
      <c r="B15144" t="s">
        <v>26874</v>
      </c>
      <c r="C15144" t="s">
        <v>5215</v>
      </c>
      <c r="D15144" t="s">
        <v>4346</v>
      </c>
      <c r="E15144" t="s">
        <v>59</v>
      </c>
      <c r="F15144" t="b">
        <v>0</v>
      </c>
      <c r="G15144" t="s">
        <v>19</v>
      </c>
      <c r="H15144" s="1">
        <v>46185.338182870371</v>
      </c>
      <c r="I15144" t="b">
        <v>0</v>
      </c>
      <c r="J15144" t="b">
        <v>0</v>
      </c>
      <c r="K15144" t="s">
        <v>19</v>
      </c>
      <c r="L15144" t="s">
        <v>60</v>
      </c>
      <c r="M15144">
        <v>1800000</v>
      </c>
      <c r="N15144"/>
      <c r="O15144" t="s">
        <v>23625</v>
      </c>
      <c r="P15144" t="s">
        <v>26875</v>
      </c>
    </row>
    <row r="15145" spans="1:16" x14ac:dyDescent="0.35">
      <c r="A15145" t="s">
        <v>5</v>
      </c>
      <c r="B15145" t="s">
        <v>5</v>
      </c>
      <c r="C15145" t="s">
        <v>5258</v>
      </c>
      <c r="D15145" t="s">
        <v>4346</v>
      </c>
      <c r="E15145" t="s">
        <v>232</v>
      </c>
      <c r="F15145" t="b">
        <v>0</v>
      </c>
      <c r="G15145" t="s">
        <v>40</v>
      </c>
      <c r="H15145" s="1">
        <v>46185.338877314818</v>
      </c>
      <c r="I15145" t="b">
        <v>1</v>
      </c>
      <c r="J15145" t="b">
        <v>0</v>
      </c>
      <c r="K15145" t="s">
        <v>40</v>
      </c>
      <c r="L15145" t="s">
        <v>60</v>
      </c>
      <c r="M15145">
        <v>60715</v>
      </c>
      <c r="N15145"/>
      <c r="O15145" t="s">
        <v>14384</v>
      </c>
      <c r="P15145" t="s">
        <v>26876</v>
      </c>
    </row>
    <row r="15146" spans="1:16" x14ac:dyDescent="0.35">
      <c r="A15146" t="s">
        <v>3</v>
      </c>
      <c r="B15146" t="s">
        <v>3245</v>
      </c>
      <c r="C15146" t="s">
        <v>3921</v>
      </c>
      <c r="D15146" t="s">
        <v>4756</v>
      </c>
      <c r="E15146" t="s">
        <v>59</v>
      </c>
      <c r="F15146" t="b">
        <v>0</v>
      </c>
      <c r="G15146" t="s">
        <v>77</v>
      </c>
      <c r="H15146" s="1">
        <v>46185.376111111109</v>
      </c>
      <c r="I15146" t="b">
        <v>0</v>
      </c>
      <c r="J15146" t="b">
        <v>0</v>
      </c>
      <c r="K15146" t="s">
        <v>41</v>
      </c>
      <c r="L15146" t="s">
        <v>60</v>
      </c>
      <c r="M15146">
        <v>110000</v>
      </c>
      <c r="N15146"/>
      <c r="O15146" t="s">
        <v>26877</v>
      </c>
      <c r="P15146" t="s">
        <v>23507</v>
      </c>
    </row>
    <row r="15147" spans="1:16" x14ac:dyDescent="0.35">
      <c r="A15147" t="s">
        <v>8</v>
      </c>
      <c r="B15147" t="s">
        <v>26878</v>
      </c>
      <c r="C15147" t="s">
        <v>40</v>
      </c>
      <c r="D15147" t="s">
        <v>5018</v>
      </c>
      <c r="E15147" t="s">
        <v>59</v>
      </c>
      <c r="F15147" t="b">
        <v>0</v>
      </c>
      <c r="G15147" t="s">
        <v>40</v>
      </c>
      <c r="H15147" s="1">
        <v>46185.378750000003</v>
      </c>
      <c r="I15147" t="b">
        <v>0</v>
      </c>
      <c r="J15147" t="b">
        <v>0</v>
      </c>
      <c r="K15147" t="s">
        <v>40</v>
      </c>
      <c r="L15147" t="s">
        <v>60</v>
      </c>
      <c r="M15147">
        <v>180000</v>
      </c>
      <c r="N15147"/>
      <c r="O15147" t="s">
        <v>1933</v>
      </c>
      <c r="P15147" t="s">
        <v>26879</v>
      </c>
    </row>
    <row r="15148" spans="1:16" x14ac:dyDescent="0.35">
      <c r="A15148" t="s">
        <v>0</v>
      </c>
      <c r="B15148" t="s">
        <v>9181</v>
      </c>
      <c r="C15148" t="s">
        <v>479</v>
      </c>
      <c r="D15148" t="s">
        <v>2360</v>
      </c>
      <c r="E15148" t="s">
        <v>59</v>
      </c>
      <c r="F15148" t="b">
        <v>0</v>
      </c>
      <c r="G15148" t="s">
        <v>65</v>
      </c>
      <c r="H15148" s="1">
        <v>46185.417708333327</v>
      </c>
      <c r="I15148" t="b">
        <v>0</v>
      </c>
      <c r="J15148" t="b">
        <v>1</v>
      </c>
      <c r="K15148" t="s">
        <v>41</v>
      </c>
      <c r="L15148" t="s">
        <v>60</v>
      </c>
      <c r="M15148">
        <v>105000</v>
      </c>
      <c r="N15148"/>
      <c r="O15148" t="s">
        <v>26880</v>
      </c>
      <c r="P15148" t="s">
        <v>2671</v>
      </c>
    </row>
    <row r="15149" spans="1:16" x14ac:dyDescent="0.35">
      <c r="A15149" t="s">
        <v>1</v>
      </c>
      <c r="B15149" t="s">
        <v>439</v>
      </c>
      <c r="C15149" t="s">
        <v>3829</v>
      </c>
      <c r="D15149" t="s">
        <v>2360</v>
      </c>
      <c r="E15149" t="s">
        <v>59</v>
      </c>
      <c r="F15149" t="b">
        <v>0</v>
      </c>
      <c r="G15149" t="s">
        <v>77</v>
      </c>
      <c r="H15149" s="1">
        <v>46185.42046296296</v>
      </c>
      <c r="I15149" t="b">
        <v>1</v>
      </c>
      <c r="J15149" t="b">
        <v>0</v>
      </c>
      <c r="K15149" t="s">
        <v>41</v>
      </c>
      <c r="L15149" t="s">
        <v>60</v>
      </c>
      <c r="M15149">
        <v>270000</v>
      </c>
      <c r="N15149"/>
      <c r="O15149" t="s">
        <v>101</v>
      </c>
      <c r="P15149" t="s">
        <v>26881</v>
      </c>
    </row>
    <row r="15150" spans="1:16" x14ac:dyDescent="0.35">
      <c r="A15150" t="s">
        <v>5</v>
      </c>
      <c r="B15150" t="s">
        <v>26882</v>
      </c>
      <c r="C15150" t="s">
        <v>758</v>
      </c>
      <c r="D15150" t="s">
        <v>2360</v>
      </c>
      <c r="E15150" t="s">
        <v>59</v>
      </c>
      <c r="F15150" t="b">
        <v>0</v>
      </c>
      <c r="G15150" t="s">
        <v>89</v>
      </c>
      <c r="H15150" s="1">
        <v>46185.420474537037</v>
      </c>
      <c r="I15150" t="b">
        <v>1</v>
      </c>
      <c r="J15150" t="b">
        <v>1</v>
      </c>
      <c r="K15150" t="s">
        <v>41</v>
      </c>
      <c r="L15150" t="s">
        <v>60</v>
      </c>
      <c r="M15150">
        <v>182500</v>
      </c>
      <c r="N15150"/>
      <c r="O15150" t="s">
        <v>26883</v>
      </c>
      <c r="P15150" t="s">
        <v>26884</v>
      </c>
    </row>
    <row r="15151" spans="1:16" x14ac:dyDescent="0.35">
      <c r="A15151" t="s">
        <v>5</v>
      </c>
      <c r="B15151" t="s">
        <v>5</v>
      </c>
      <c r="C15151" t="s">
        <v>157</v>
      </c>
      <c r="D15151" t="s">
        <v>2360</v>
      </c>
      <c r="E15151" t="s">
        <v>59</v>
      </c>
      <c r="F15151" t="b">
        <v>0</v>
      </c>
      <c r="G15151" t="s">
        <v>73</v>
      </c>
      <c r="H15151" s="1">
        <v>46185.420671296299</v>
      </c>
      <c r="I15151" t="b">
        <v>1</v>
      </c>
      <c r="J15151" t="b">
        <v>0</v>
      </c>
      <c r="K15151" t="s">
        <v>41</v>
      </c>
      <c r="L15151" t="s">
        <v>74</v>
      </c>
      <c r="M15151"/>
      <c r="N15151">
        <v>180</v>
      </c>
      <c r="O15151" t="s">
        <v>101</v>
      </c>
      <c r="P15151" t="s">
        <v>26881</v>
      </c>
    </row>
    <row r="15152" spans="1:16" x14ac:dyDescent="0.35">
      <c r="A15152" t="s">
        <v>8</v>
      </c>
      <c r="B15152" t="s">
        <v>26885</v>
      </c>
      <c r="C15152" t="s">
        <v>21267</v>
      </c>
      <c r="D15152" t="s">
        <v>4550</v>
      </c>
      <c r="E15152" t="s">
        <v>59</v>
      </c>
      <c r="F15152" t="b">
        <v>0</v>
      </c>
      <c r="G15152" t="s">
        <v>13</v>
      </c>
      <c r="H15152" s="1">
        <v>46185.421215277784</v>
      </c>
      <c r="I15152" t="b">
        <v>0</v>
      </c>
      <c r="J15152" t="b">
        <v>1</v>
      </c>
      <c r="K15152" t="s">
        <v>13</v>
      </c>
      <c r="L15152" t="s">
        <v>60</v>
      </c>
      <c r="M15152">
        <v>157000</v>
      </c>
      <c r="N15152"/>
      <c r="O15152" t="s">
        <v>2244</v>
      </c>
      <c r="P15152" t="s">
        <v>21268</v>
      </c>
    </row>
    <row r="15153" spans="1:16" x14ac:dyDescent="0.35">
      <c r="A15153" t="s">
        <v>1</v>
      </c>
      <c r="B15153" t="s">
        <v>26886</v>
      </c>
      <c r="C15153" t="s">
        <v>76</v>
      </c>
      <c r="D15153" t="s">
        <v>4346</v>
      </c>
      <c r="E15153" t="s">
        <v>59</v>
      </c>
      <c r="F15153" t="b">
        <v>1</v>
      </c>
      <c r="G15153" t="s">
        <v>40</v>
      </c>
      <c r="H15153" s="1">
        <v>46185.422233796293</v>
      </c>
      <c r="I15153" t="b">
        <v>0</v>
      </c>
      <c r="J15153" t="b">
        <v>0</v>
      </c>
      <c r="K15153" t="s">
        <v>40</v>
      </c>
      <c r="L15153" t="s">
        <v>60</v>
      </c>
      <c r="M15153">
        <v>55000</v>
      </c>
      <c r="N15153"/>
      <c r="O15153" t="s">
        <v>22821</v>
      </c>
      <c r="P15153" t="s">
        <v>26887</v>
      </c>
    </row>
    <row r="15154" spans="1:16" x14ac:dyDescent="0.35">
      <c r="A15154" t="s">
        <v>2</v>
      </c>
      <c r="B15154" t="s">
        <v>26888</v>
      </c>
      <c r="C15154" t="s">
        <v>112</v>
      </c>
      <c r="D15154" t="s">
        <v>4526</v>
      </c>
      <c r="E15154" t="s">
        <v>59</v>
      </c>
      <c r="F15154" t="b">
        <v>0</v>
      </c>
      <c r="G15154" t="s">
        <v>65</v>
      </c>
      <c r="H15154" s="1">
        <v>46185.45952546296</v>
      </c>
      <c r="I15154" t="b">
        <v>0</v>
      </c>
      <c r="J15154" t="b">
        <v>1</v>
      </c>
      <c r="K15154" t="s">
        <v>41</v>
      </c>
      <c r="L15154" t="s">
        <v>74</v>
      </c>
      <c r="M15154"/>
      <c r="N15154">
        <v>67.5</v>
      </c>
      <c r="O15154" t="s">
        <v>1413</v>
      </c>
      <c r="P15154" t="s">
        <v>219</v>
      </c>
    </row>
    <row r="15155" spans="1:16" x14ac:dyDescent="0.35">
      <c r="A15155" t="s">
        <v>2</v>
      </c>
      <c r="B15155" t="s">
        <v>26889</v>
      </c>
      <c r="C15155" t="s">
        <v>112</v>
      </c>
      <c r="D15155" t="s">
        <v>4526</v>
      </c>
      <c r="E15155" t="s">
        <v>59</v>
      </c>
      <c r="F15155" t="b">
        <v>0</v>
      </c>
      <c r="G15155" t="s">
        <v>65</v>
      </c>
      <c r="H15155" s="1">
        <v>46185.460914351846</v>
      </c>
      <c r="I15155" t="b">
        <v>0</v>
      </c>
      <c r="J15155" t="b">
        <v>0</v>
      </c>
      <c r="K15155" t="s">
        <v>41</v>
      </c>
      <c r="L15155" t="s">
        <v>60</v>
      </c>
      <c r="M15155">
        <v>120000</v>
      </c>
      <c r="N15155"/>
      <c r="O15155" t="s">
        <v>2720</v>
      </c>
      <c r="P15155" t="s">
        <v>26890</v>
      </c>
    </row>
    <row r="15156" spans="1:16" x14ac:dyDescent="0.35">
      <c r="A15156" t="s">
        <v>6</v>
      </c>
      <c r="B15156" t="s">
        <v>26891</v>
      </c>
      <c r="C15156" t="s">
        <v>246</v>
      </c>
      <c r="D15156" t="s">
        <v>367</v>
      </c>
      <c r="E15156" t="s">
        <v>59</v>
      </c>
      <c r="F15156" t="b">
        <v>0</v>
      </c>
      <c r="G15156" t="s">
        <v>65</v>
      </c>
      <c r="H15156" s="1">
        <v>46185.460925925923</v>
      </c>
      <c r="I15156" t="b">
        <v>0</v>
      </c>
      <c r="J15156" t="b">
        <v>0</v>
      </c>
      <c r="K15156" t="s">
        <v>41</v>
      </c>
      <c r="L15156" t="s">
        <v>60</v>
      </c>
      <c r="M15156">
        <v>187500</v>
      </c>
      <c r="N15156"/>
      <c r="O15156" t="s">
        <v>1452</v>
      </c>
      <c r="P15156" t="s">
        <v>235</v>
      </c>
    </row>
    <row r="15157" spans="1:16" x14ac:dyDescent="0.35">
      <c r="A15157" t="s">
        <v>2</v>
      </c>
      <c r="B15157" t="s">
        <v>766</v>
      </c>
      <c r="C15157" t="s">
        <v>326</v>
      </c>
      <c r="D15157" t="s">
        <v>4526</v>
      </c>
      <c r="E15157" t="s">
        <v>59</v>
      </c>
      <c r="F15157" t="b">
        <v>0</v>
      </c>
      <c r="G15157" t="s">
        <v>77</v>
      </c>
      <c r="H15157" s="1">
        <v>46185.460925925923</v>
      </c>
      <c r="I15157" t="b">
        <v>0</v>
      </c>
      <c r="J15157" t="b">
        <v>1</v>
      </c>
      <c r="K15157" t="s">
        <v>41</v>
      </c>
      <c r="L15157" t="s">
        <v>60</v>
      </c>
      <c r="M15157">
        <v>253500</v>
      </c>
      <c r="N15157"/>
      <c r="O15157" t="s">
        <v>424</v>
      </c>
      <c r="P15157" t="s">
        <v>20926</v>
      </c>
    </row>
    <row r="15158" spans="1:16" x14ac:dyDescent="0.35">
      <c r="A15158" t="s">
        <v>2</v>
      </c>
      <c r="B15158" t="s">
        <v>26892</v>
      </c>
      <c r="C15158" t="s">
        <v>246</v>
      </c>
      <c r="D15158" t="s">
        <v>4526</v>
      </c>
      <c r="E15158" t="s">
        <v>59</v>
      </c>
      <c r="F15158" t="b">
        <v>0</v>
      </c>
      <c r="G15158" t="s">
        <v>65</v>
      </c>
      <c r="H15158" s="1">
        <v>46185.4609837963</v>
      </c>
      <c r="I15158" t="b">
        <v>0</v>
      </c>
      <c r="J15158" t="b">
        <v>0</v>
      </c>
      <c r="K15158" t="s">
        <v>41</v>
      </c>
      <c r="L15158" t="s">
        <v>60</v>
      </c>
      <c r="M15158">
        <v>150000</v>
      </c>
      <c r="N15158"/>
      <c r="O15158" t="s">
        <v>90</v>
      </c>
      <c r="P15158" t="s">
        <v>3854</v>
      </c>
    </row>
    <row r="15159" spans="1:16" x14ac:dyDescent="0.35">
      <c r="A15159" t="s">
        <v>5</v>
      </c>
      <c r="B15159" t="s">
        <v>26893</v>
      </c>
      <c r="C15159" t="s">
        <v>76</v>
      </c>
      <c r="D15159" t="s">
        <v>4630</v>
      </c>
      <c r="E15159" t="s">
        <v>59</v>
      </c>
      <c r="F15159" t="b">
        <v>1</v>
      </c>
      <c r="G15159" t="s">
        <v>77</v>
      </c>
      <c r="H15159" s="1">
        <v>46185.462141203701</v>
      </c>
      <c r="I15159" t="b">
        <v>1</v>
      </c>
      <c r="J15159" t="b">
        <v>1</v>
      </c>
      <c r="K15159" t="s">
        <v>41</v>
      </c>
      <c r="L15159" t="s">
        <v>60</v>
      </c>
      <c r="M15159">
        <v>191500</v>
      </c>
      <c r="N15159"/>
      <c r="O15159" t="s">
        <v>2356</v>
      </c>
      <c r="P15159" t="s">
        <v>5505</v>
      </c>
    </row>
    <row r="15160" spans="1:16" x14ac:dyDescent="0.35">
      <c r="A15160" t="s">
        <v>8</v>
      </c>
      <c r="B15160" t="s">
        <v>26894</v>
      </c>
      <c r="C15160" t="s">
        <v>26895</v>
      </c>
      <c r="D15160" t="s">
        <v>24119</v>
      </c>
      <c r="E15160" t="s">
        <v>88</v>
      </c>
      <c r="F15160" t="b">
        <v>0</v>
      </c>
      <c r="G15160" t="s">
        <v>40</v>
      </c>
      <c r="H15160" s="1">
        <v>46185.463969907411</v>
      </c>
      <c r="I15160" t="b">
        <v>0</v>
      </c>
      <c r="J15160" t="b">
        <v>0</v>
      </c>
      <c r="K15160" t="s">
        <v>40</v>
      </c>
      <c r="L15160" t="s">
        <v>60</v>
      </c>
      <c r="M15160">
        <v>36600</v>
      </c>
      <c r="N15160"/>
      <c r="O15160" t="s">
        <v>26896</v>
      </c>
      <c r="P15160" t="s">
        <v>26897</v>
      </c>
    </row>
    <row r="15161" spans="1:16" x14ac:dyDescent="0.35">
      <c r="A15161" t="s">
        <v>0</v>
      </c>
      <c r="B15161" t="s">
        <v>26898</v>
      </c>
      <c r="C15161" t="s">
        <v>810</v>
      </c>
      <c r="D15161" t="s">
        <v>4756</v>
      </c>
      <c r="E15161" t="s">
        <v>59</v>
      </c>
      <c r="F15161" t="b">
        <v>0</v>
      </c>
      <c r="G15161" t="s">
        <v>77</v>
      </c>
      <c r="H15161" s="1">
        <v>46185.501111111109</v>
      </c>
      <c r="I15161" t="b">
        <v>1</v>
      </c>
      <c r="J15161" t="b">
        <v>0</v>
      </c>
      <c r="K15161" t="s">
        <v>41</v>
      </c>
      <c r="L15161" t="s">
        <v>60</v>
      </c>
      <c r="M15161">
        <v>200000</v>
      </c>
      <c r="N15161"/>
      <c r="O15161" t="s">
        <v>12113</v>
      </c>
    </row>
    <row r="15162" spans="1:16" x14ac:dyDescent="0.35">
      <c r="A15162" t="s">
        <v>2</v>
      </c>
      <c r="B15162" t="s">
        <v>26810</v>
      </c>
      <c r="C15162" t="s">
        <v>13</v>
      </c>
      <c r="D15162" t="s">
        <v>26899</v>
      </c>
      <c r="E15162" t="s">
        <v>59</v>
      </c>
      <c r="F15162" t="b">
        <v>0</v>
      </c>
      <c r="G15162" t="s">
        <v>13</v>
      </c>
      <c r="H15162" s="1">
        <v>46185.502800925933</v>
      </c>
      <c r="I15162" t="b">
        <v>0</v>
      </c>
      <c r="J15162" t="b">
        <v>0</v>
      </c>
      <c r="K15162" t="s">
        <v>13</v>
      </c>
      <c r="L15162" t="s">
        <v>60</v>
      </c>
      <c r="M15162">
        <v>478000</v>
      </c>
      <c r="N15162"/>
      <c r="O15162" t="s">
        <v>2960</v>
      </c>
      <c r="P15162" t="s">
        <v>1809</v>
      </c>
    </row>
    <row r="15163" spans="1:16" x14ac:dyDescent="0.35">
      <c r="A15163" t="s">
        <v>2</v>
      </c>
      <c r="B15163" t="s">
        <v>26900</v>
      </c>
      <c r="C15163" t="s">
        <v>5717</v>
      </c>
      <c r="D15163" t="s">
        <v>4346</v>
      </c>
      <c r="E15163" t="s">
        <v>59</v>
      </c>
      <c r="F15163" t="b">
        <v>0</v>
      </c>
      <c r="G15163" t="s">
        <v>19</v>
      </c>
      <c r="H15163" s="1">
        <v>46185.503101851849</v>
      </c>
      <c r="I15163" t="b">
        <v>0</v>
      </c>
      <c r="J15163" t="b">
        <v>0</v>
      </c>
      <c r="K15163" t="s">
        <v>19</v>
      </c>
      <c r="L15163" t="s">
        <v>60</v>
      </c>
      <c r="M15163">
        <v>1050000</v>
      </c>
      <c r="N15163"/>
      <c r="O15163" t="s">
        <v>26901</v>
      </c>
      <c r="P15163" t="s">
        <v>208</v>
      </c>
    </row>
    <row r="15164" spans="1:16" x14ac:dyDescent="0.35">
      <c r="A15164" t="s">
        <v>2</v>
      </c>
      <c r="B15164" t="s">
        <v>2</v>
      </c>
      <c r="C15164" t="s">
        <v>26902</v>
      </c>
      <c r="D15164" t="s">
        <v>4346</v>
      </c>
      <c r="E15164" t="s">
        <v>59</v>
      </c>
      <c r="F15164" t="b">
        <v>0</v>
      </c>
      <c r="G15164" t="s">
        <v>40</v>
      </c>
      <c r="H15164" s="1">
        <v>46185.503692129627</v>
      </c>
      <c r="I15164" t="b">
        <v>0</v>
      </c>
      <c r="J15164" t="b">
        <v>0</v>
      </c>
      <c r="K15164" t="s">
        <v>40</v>
      </c>
      <c r="L15164" t="s">
        <v>60</v>
      </c>
      <c r="M15164">
        <v>67500</v>
      </c>
      <c r="N15164"/>
      <c r="O15164" t="s">
        <v>26903</v>
      </c>
      <c r="P15164" t="s">
        <v>26904</v>
      </c>
    </row>
    <row r="15165" spans="1:16" x14ac:dyDescent="0.35">
      <c r="A15165" t="s">
        <v>1</v>
      </c>
      <c r="B15165" t="s">
        <v>26905</v>
      </c>
      <c r="C15165" t="s">
        <v>4220</v>
      </c>
      <c r="D15165" t="s">
        <v>4756</v>
      </c>
      <c r="E15165" t="s">
        <v>59</v>
      </c>
      <c r="F15165" t="b">
        <v>0</v>
      </c>
      <c r="G15165" t="s">
        <v>89</v>
      </c>
      <c r="H15165" s="1">
        <v>46185.503807870373</v>
      </c>
      <c r="I15165" t="b">
        <v>0</v>
      </c>
      <c r="J15165" t="b">
        <v>1</v>
      </c>
      <c r="K15165" t="s">
        <v>41</v>
      </c>
      <c r="L15165" t="s">
        <v>60</v>
      </c>
      <c r="M15165">
        <v>105000</v>
      </c>
      <c r="N15165"/>
      <c r="O15165" t="s">
        <v>26906</v>
      </c>
      <c r="P15165" t="s">
        <v>25222</v>
      </c>
    </row>
    <row r="15166" spans="1:16" x14ac:dyDescent="0.35">
      <c r="A15166" t="s">
        <v>1</v>
      </c>
      <c r="B15166" t="s">
        <v>1083</v>
      </c>
      <c r="C15166" t="s">
        <v>5993</v>
      </c>
      <c r="D15166" t="s">
        <v>4526</v>
      </c>
      <c r="E15166" t="s">
        <v>59</v>
      </c>
      <c r="F15166" t="b">
        <v>0</v>
      </c>
      <c r="G15166" t="s">
        <v>77</v>
      </c>
      <c r="H15166" s="1">
        <v>46185.503831018519</v>
      </c>
      <c r="I15166" t="b">
        <v>0</v>
      </c>
      <c r="J15166" t="b">
        <v>1</v>
      </c>
      <c r="K15166" t="s">
        <v>41</v>
      </c>
      <c r="L15166" t="s">
        <v>74</v>
      </c>
      <c r="M15166"/>
      <c r="N15166">
        <v>33.5</v>
      </c>
      <c r="O15166" t="s">
        <v>222</v>
      </c>
      <c r="P15166" t="s">
        <v>26907</v>
      </c>
    </row>
    <row r="15167" spans="1:16" x14ac:dyDescent="0.35">
      <c r="A15167" t="s">
        <v>1</v>
      </c>
      <c r="B15167" t="s">
        <v>26908</v>
      </c>
      <c r="C15167" t="s">
        <v>162</v>
      </c>
      <c r="D15167" t="s">
        <v>4346</v>
      </c>
      <c r="E15167" t="s">
        <v>59</v>
      </c>
      <c r="F15167" t="b">
        <v>0</v>
      </c>
      <c r="G15167" t="s">
        <v>73</v>
      </c>
      <c r="H15167" s="1">
        <v>46185.503900462973</v>
      </c>
      <c r="I15167" t="b">
        <v>0</v>
      </c>
      <c r="J15167" t="b">
        <v>1</v>
      </c>
      <c r="K15167" t="s">
        <v>41</v>
      </c>
      <c r="L15167" t="s">
        <v>60</v>
      </c>
      <c r="M15167">
        <v>195000</v>
      </c>
      <c r="N15167"/>
      <c r="O15167" t="s">
        <v>402</v>
      </c>
      <c r="P15167" t="s">
        <v>26909</v>
      </c>
    </row>
    <row r="15168" spans="1:16" x14ac:dyDescent="0.35">
      <c r="A15168" t="s">
        <v>1</v>
      </c>
      <c r="B15168" t="s">
        <v>4150</v>
      </c>
      <c r="C15168" t="s">
        <v>145</v>
      </c>
      <c r="D15168" t="s">
        <v>4756</v>
      </c>
      <c r="E15168" t="s">
        <v>59</v>
      </c>
      <c r="F15168" t="b">
        <v>0</v>
      </c>
      <c r="G15168" t="s">
        <v>65</v>
      </c>
      <c r="H15168" s="1">
        <v>46185.503969907397</v>
      </c>
      <c r="I15168" t="b">
        <v>0</v>
      </c>
      <c r="J15168" t="b">
        <v>0</v>
      </c>
      <c r="K15168" t="s">
        <v>41</v>
      </c>
      <c r="L15168" t="s">
        <v>60</v>
      </c>
      <c r="M15168">
        <v>167244</v>
      </c>
      <c r="N15168"/>
      <c r="O15168" t="s">
        <v>321</v>
      </c>
      <c r="P15168" t="s">
        <v>26910</v>
      </c>
    </row>
    <row r="15169" spans="1:16" x14ac:dyDescent="0.35">
      <c r="A15169" t="s">
        <v>9</v>
      </c>
      <c r="B15169" t="s">
        <v>26911</v>
      </c>
      <c r="C15169" t="s">
        <v>500</v>
      </c>
      <c r="D15169" t="s">
        <v>5102</v>
      </c>
      <c r="E15169" t="s">
        <v>59</v>
      </c>
      <c r="F15169" t="b">
        <v>0</v>
      </c>
      <c r="G15169" t="s">
        <v>13</v>
      </c>
      <c r="H15169" s="1">
        <v>46185.504467592589</v>
      </c>
      <c r="I15169" t="b">
        <v>0</v>
      </c>
      <c r="J15169" t="b">
        <v>0</v>
      </c>
      <c r="K15169" t="s">
        <v>13</v>
      </c>
      <c r="L15169" t="s">
        <v>60</v>
      </c>
      <c r="M15169">
        <v>109000</v>
      </c>
      <c r="N15169"/>
      <c r="O15169" t="s">
        <v>26912</v>
      </c>
      <c r="P15169" t="s">
        <v>26913</v>
      </c>
    </row>
    <row r="15170" spans="1:16" x14ac:dyDescent="0.35">
      <c r="A15170" t="s">
        <v>3</v>
      </c>
      <c r="B15170" t="s">
        <v>26914</v>
      </c>
      <c r="C15170" t="s">
        <v>190</v>
      </c>
      <c r="D15170" t="s">
        <v>4756</v>
      </c>
      <c r="E15170" t="s">
        <v>59</v>
      </c>
      <c r="F15170" t="b">
        <v>0</v>
      </c>
      <c r="G15170" t="s">
        <v>73</v>
      </c>
      <c r="H15170" s="1">
        <v>46185.542731481481</v>
      </c>
      <c r="I15170" t="b">
        <v>0</v>
      </c>
      <c r="J15170" t="b">
        <v>0</v>
      </c>
      <c r="K15170" t="s">
        <v>41</v>
      </c>
      <c r="L15170" t="s">
        <v>60</v>
      </c>
      <c r="M15170">
        <v>115000</v>
      </c>
      <c r="N15170"/>
      <c r="O15170" t="s">
        <v>26915</v>
      </c>
      <c r="P15170" t="s">
        <v>26916</v>
      </c>
    </row>
    <row r="15171" spans="1:16" x14ac:dyDescent="0.35">
      <c r="A15171" t="s">
        <v>1</v>
      </c>
      <c r="B15171" t="s">
        <v>24332</v>
      </c>
      <c r="C15171" t="s">
        <v>26917</v>
      </c>
      <c r="D15171" t="s">
        <v>17626</v>
      </c>
      <c r="E15171" t="s">
        <v>59</v>
      </c>
      <c r="F15171" t="b">
        <v>0</v>
      </c>
      <c r="G15171" t="s">
        <v>89</v>
      </c>
      <c r="H15171" s="1">
        <v>46185.542731481481</v>
      </c>
      <c r="I15171" t="b">
        <v>0</v>
      </c>
      <c r="J15171" t="b">
        <v>0</v>
      </c>
      <c r="K15171" t="s">
        <v>41</v>
      </c>
      <c r="L15171" t="s">
        <v>74</v>
      </c>
      <c r="M15171"/>
      <c r="N15171">
        <v>40.229999999999997</v>
      </c>
      <c r="O15171" t="s">
        <v>26918</v>
      </c>
      <c r="P15171" t="s">
        <v>219</v>
      </c>
    </row>
    <row r="15172" spans="1:16" x14ac:dyDescent="0.35">
      <c r="A15172" t="s">
        <v>2</v>
      </c>
      <c r="B15172" t="s">
        <v>26919</v>
      </c>
      <c r="C15172" t="s">
        <v>148</v>
      </c>
      <c r="D15172" t="s">
        <v>16554</v>
      </c>
      <c r="E15172" t="s">
        <v>59</v>
      </c>
      <c r="F15172" t="b">
        <v>0</v>
      </c>
      <c r="G15172" t="s">
        <v>89</v>
      </c>
      <c r="H15172" s="1">
        <v>46185.544224537043</v>
      </c>
      <c r="I15172" t="b">
        <v>0</v>
      </c>
      <c r="J15172" t="b">
        <v>1</v>
      </c>
      <c r="K15172" t="s">
        <v>41</v>
      </c>
      <c r="L15172" t="s">
        <v>60</v>
      </c>
      <c r="M15172">
        <v>135000</v>
      </c>
      <c r="N15172"/>
      <c r="O15172" t="s">
        <v>23424</v>
      </c>
      <c r="P15172" t="s">
        <v>1791</v>
      </c>
    </row>
    <row r="15173" spans="1:16" x14ac:dyDescent="0.35">
      <c r="A15173" t="s">
        <v>1</v>
      </c>
      <c r="B15173" t="s">
        <v>26920</v>
      </c>
      <c r="C15173" t="s">
        <v>76</v>
      </c>
      <c r="D15173" t="s">
        <v>4630</v>
      </c>
      <c r="E15173" t="s">
        <v>59</v>
      </c>
      <c r="F15173" t="b">
        <v>1</v>
      </c>
      <c r="G15173" t="s">
        <v>77</v>
      </c>
      <c r="H15173" s="1">
        <v>46185.545474537037</v>
      </c>
      <c r="I15173" t="b">
        <v>1</v>
      </c>
      <c r="J15173" t="b">
        <v>0</v>
      </c>
      <c r="K15173" t="s">
        <v>41</v>
      </c>
      <c r="L15173" t="s">
        <v>60</v>
      </c>
      <c r="M15173">
        <v>192000</v>
      </c>
      <c r="N15173"/>
      <c r="O15173" t="s">
        <v>26921</v>
      </c>
      <c r="P15173" t="s">
        <v>9835</v>
      </c>
    </row>
    <row r="15174" spans="1:16" x14ac:dyDescent="0.35">
      <c r="A15174" t="s">
        <v>1</v>
      </c>
      <c r="B15174" t="s">
        <v>358</v>
      </c>
      <c r="C15174" t="s">
        <v>1614</v>
      </c>
      <c r="D15174" t="s">
        <v>4526</v>
      </c>
      <c r="E15174" t="s">
        <v>59</v>
      </c>
      <c r="F15174" t="b">
        <v>0</v>
      </c>
      <c r="G15174" t="s">
        <v>89</v>
      </c>
      <c r="H15174" s="1">
        <v>46185.545474537037</v>
      </c>
      <c r="I15174" t="b">
        <v>0</v>
      </c>
      <c r="J15174" t="b">
        <v>1</v>
      </c>
      <c r="K15174" t="s">
        <v>41</v>
      </c>
      <c r="L15174" t="s">
        <v>74</v>
      </c>
      <c r="M15174"/>
      <c r="N15174">
        <v>35</v>
      </c>
      <c r="O15174" t="s">
        <v>222</v>
      </c>
      <c r="P15174" t="s">
        <v>26922</v>
      </c>
    </row>
    <row r="15175" spans="1:16" x14ac:dyDescent="0.35">
      <c r="A15175" t="s">
        <v>1</v>
      </c>
      <c r="B15175" t="s">
        <v>358</v>
      </c>
      <c r="C15175" t="s">
        <v>112</v>
      </c>
      <c r="D15175" t="s">
        <v>4526</v>
      </c>
      <c r="E15175" t="s">
        <v>59</v>
      </c>
      <c r="F15175" t="b">
        <v>0</v>
      </c>
      <c r="G15175" t="s">
        <v>65</v>
      </c>
      <c r="H15175" s="1">
        <v>46185.545555555553</v>
      </c>
      <c r="I15175" t="b">
        <v>0</v>
      </c>
      <c r="J15175" t="b">
        <v>1</v>
      </c>
      <c r="K15175" t="s">
        <v>41</v>
      </c>
      <c r="L15175" t="s">
        <v>74</v>
      </c>
      <c r="M15175"/>
      <c r="N15175">
        <v>37.5</v>
      </c>
      <c r="O15175" t="s">
        <v>222</v>
      </c>
      <c r="P15175" t="s">
        <v>26922</v>
      </c>
    </row>
    <row r="15176" spans="1:16" x14ac:dyDescent="0.35">
      <c r="A15176" t="s">
        <v>0</v>
      </c>
      <c r="B15176" t="s">
        <v>26923</v>
      </c>
      <c r="C15176" t="s">
        <v>922</v>
      </c>
      <c r="D15176" t="s">
        <v>4346</v>
      </c>
      <c r="E15176" t="s">
        <v>59</v>
      </c>
      <c r="F15176" t="b">
        <v>0</v>
      </c>
      <c r="G15176" t="s">
        <v>68</v>
      </c>
      <c r="H15176" s="1">
        <v>46185.584386574083</v>
      </c>
      <c r="I15176" t="b">
        <v>0</v>
      </c>
      <c r="J15176" t="b">
        <v>1</v>
      </c>
      <c r="K15176" t="s">
        <v>41</v>
      </c>
      <c r="L15176" t="s">
        <v>60</v>
      </c>
      <c r="M15176">
        <v>100881</v>
      </c>
      <c r="N15176"/>
      <c r="O15176" t="s">
        <v>588</v>
      </c>
      <c r="P15176" t="s">
        <v>1409</v>
      </c>
    </row>
    <row r="15177" spans="1:16" x14ac:dyDescent="0.35">
      <c r="A15177" t="s">
        <v>0</v>
      </c>
      <c r="B15177" t="s">
        <v>26924</v>
      </c>
      <c r="C15177" t="s">
        <v>112</v>
      </c>
      <c r="D15177" t="s">
        <v>4526</v>
      </c>
      <c r="E15177" t="s">
        <v>59</v>
      </c>
      <c r="F15177" t="b">
        <v>0</v>
      </c>
      <c r="G15177" t="s">
        <v>65</v>
      </c>
      <c r="H15177" s="1">
        <v>46185.584398148138</v>
      </c>
      <c r="I15177" t="b">
        <v>0</v>
      </c>
      <c r="J15177" t="b">
        <v>0</v>
      </c>
      <c r="K15177" t="s">
        <v>41</v>
      </c>
      <c r="L15177" t="s">
        <v>60</v>
      </c>
      <c r="M15177">
        <v>132500</v>
      </c>
      <c r="N15177"/>
      <c r="O15177" t="s">
        <v>10087</v>
      </c>
      <c r="P15177" t="s">
        <v>26925</v>
      </c>
    </row>
    <row r="15178" spans="1:16" x14ac:dyDescent="0.35">
      <c r="A15178" t="s">
        <v>2</v>
      </c>
      <c r="B15178" t="s">
        <v>26926</v>
      </c>
      <c r="C15178" t="s">
        <v>86</v>
      </c>
      <c r="D15178" t="s">
        <v>4526</v>
      </c>
      <c r="E15178" t="s">
        <v>59</v>
      </c>
      <c r="F15178" t="b">
        <v>0</v>
      </c>
      <c r="G15178" t="s">
        <v>77</v>
      </c>
      <c r="H15178" s="1">
        <v>46185.584444444437</v>
      </c>
      <c r="I15178" t="b">
        <v>0</v>
      </c>
      <c r="J15178" t="b">
        <v>0</v>
      </c>
      <c r="K15178" t="s">
        <v>41</v>
      </c>
      <c r="L15178" t="s">
        <v>60</v>
      </c>
      <c r="M15178">
        <v>162500</v>
      </c>
      <c r="N15178"/>
      <c r="O15178" t="s">
        <v>26927</v>
      </c>
      <c r="P15178" t="s">
        <v>26928</v>
      </c>
    </row>
    <row r="15179" spans="1:16" x14ac:dyDescent="0.35">
      <c r="A15179" t="s">
        <v>0</v>
      </c>
      <c r="B15179" t="s">
        <v>26929</v>
      </c>
      <c r="C15179" t="s">
        <v>616</v>
      </c>
      <c r="D15179" t="s">
        <v>4526</v>
      </c>
      <c r="E15179" t="s">
        <v>59</v>
      </c>
      <c r="F15179" t="b">
        <v>0</v>
      </c>
      <c r="G15179" t="s">
        <v>73</v>
      </c>
      <c r="H15179" s="1">
        <v>46185.584479166668</v>
      </c>
      <c r="I15179" t="b">
        <v>0</v>
      </c>
      <c r="J15179" t="b">
        <v>1</v>
      </c>
      <c r="K15179" t="s">
        <v>41</v>
      </c>
      <c r="L15179" t="s">
        <v>60</v>
      </c>
      <c r="M15179">
        <v>184000</v>
      </c>
      <c r="N15179"/>
      <c r="O15179" t="s">
        <v>98</v>
      </c>
      <c r="P15179" t="s">
        <v>85</v>
      </c>
    </row>
    <row r="15180" spans="1:16" x14ac:dyDescent="0.35">
      <c r="A15180" t="s">
        <v>6</v>
      </c>
      <c r="B15180" t="s">
        <v>26930</v>
      </c>
      <c r="C15180" t="s">
        <v>913</v>
      </c>
      <c r="D15180" t="s">
        <v>4346</v>
      </c>
      <c r="E15180" t="s">
        <v>59</v>
      </c>
      <c r="F15180" t="b">
        <v>0</v>
      </c>
      <c r="G15180" t="s">
        <v>20</v>
      </c>
      <c r="H15180" s="1">
        <v>46185.586458333331</v>
      </c>
      <c r="I15180" t="b">
        <v>0</v>
      </c>
      <c r="J15180" t="b">
        <v>0</v>
      </c>
      <c r="K15180" t="s">
        <v>20</v>
      </c>
      <c r="L15180" t="s">
        <v>60</v>
      </c>
      <c r="M15180">
        <v>117500</v>
      </c>
      <c r="N15180"/>
      <c r="O15180" t="s">
        <v>1990</v>
      </c>
      <c r="P15180" t="s">
        <v>23754</v>
      </c>
    </row>
    <row r="15181" spans="1:16" x14ac:dyDescent="0.35">
      <c r="A15181" t="s">
        <v>1</v>
      </c>
      <c r="B15181" t="s">
        <v>26931</v>
      </c>
      <c r="C15181" t="s">
        <v>887</v>
      </c>
      <c r="D15181" t="s">
        <v>4526</v>
      </c>
      <c r="E15181" t="s">
        <v>59</v>
      </c>
      <c r="F15181" t="b">
        <v>0</v>
      </c>
      <c r="G15181" t="s">
        <v>77</v>
      </c>
      <c r="H15181" s="1">
        <v>46185.587152777778</v>
      </c>
      <c r="I15181" t="b">
        <v>0</v>
      </c>
      <c r="J15181" t="b">
        <v>0</v>
      </c>
      <c r="K15181" t="s">
        <v>41</v>
      </c>
      <c r="L15181" t="s">
        <v>60</v>
      </c>
      <c r="M15181">
        <v>75000</v>
      </c>
      <c r="N15181"/>
      <c r="O15181" t="s">
        <v>1324</v>
      </c>
      <c r="P15181" t="s">
        <v>26932</v>
      </c>
    </row>
    <row r="15182" spans="1:16" x14ac:dyDescent="0.35">
      <c r="A15182" t="s">
        <v>1</v>
      </c>
      <c r="B15182" t="s">
        <v>26933</v>
      </c>
      <c r="C15182" t="s">
        <v>887</v>
      </c>
      <c r="D15182" t="s">
        <v>4526</v>
      </c>
      <c r="E15182" t="s">
        <v>59</v>
      </c>
      <c r="F15182" t="b">
        <v>0</v>
      </c>
      <c r="G15182" t="s">
        <v>89</v>
      </c>
      <c r="H15182" s="1">
        <v>46185.587407407409</v>
      </c>
      <c r="I15182" t="b">
        <v>0</v>
      </c>
      <c r="J15182" t="b">
        <v>0</v>
      </c>
      <c r="K15182" t="s">
        <v>41</v>
      </c>
      <c r="L15182" t="s">
        <v>60</v>
      </c>
      <c r="M15182">
        <v>75000</v>
      </c>
      <c r="N15182"/>
      <c r="O15182" t="s">
        <v>1324</v>
      </c>
      <c r="P15182" t="s">
        <v>23102</v>
      </c>
    </row>
    <row r="15183" spans="1:16" x14ac:dyDescent="0.35">
      <c r="A15183" t="s">
        <v>1</v>
      </c>
      <c r="B15183" t="s">
        <v>1</v>
      </c>
      <c r="C15183" t="s">
        <v>7702</v>
      </c>
      <c r="D15183" t="s">
        <v>4526</v>
      </c>
      <c r="E15183" t="s">
        <v>59</v>
      </c>
      <c r="F15183" t="b">
        <v>0</v>
      </c>
      <c r="G15183" t="s">
        <v>40</v>
      </c>
      <c r="H15183" s="1">
        <v>46185.588877314818</v>
      </c>
      <c r="I15183" t="b">
        <v>1</v>
      </c>
      <c r="J15183" t="b">
        <v>0</v>
      </c>
      <c r="K15183" t="s">
        <v>40</v>
      </c>
      <c r="L15183" t="s">
        <v>60</v>
      </c>
      <c r="M15183">
        <v>65000</v>
      </c>
      <c r="N15183"/>
      <c r="O15183" t="s">
        <v>6840</v>
      </c>
      <c r="P15183" t="s">
        <v>16053</v>
      </c>
    </row>
    <row r="15184" spans="1:16" x14ac:dyDescent="0.35">
      <c r="A15184" t="s">
        <v>0</v>
      </c>
      <c r="B15184" t="s">
        <v>26934</v>
      </c>
      <c r="C15184" t="s">
        <v>567</v>
      </c>
      <c r="D15184" t="s">
        <v>4756</v>
      </c>
      <c r="E15184" t="s">
        <v>59</v>
      </c>
      <c r="F15184" t="b">
        <v>0</v>
      </c>
      <c r="G15184" t="s">
        <v>89</v>
      </c>
      <c r="H15184" s="1">
        <v>46185.626064814824</v>
      </c>
      <c r="I15184" t="b">
        <v>0</v>
      </c>
      <c r="J15184" t="b">
        <v>0</v>
      </c>
      <c r="K15184" t="s">
        <v>41</v>
      </c>
      <c r="L15184" t="s">
        <v>60</v>
      </c>
      <c r="M15184">
        <v>90000</v>
      </c>
      <c r="N15184"/>
      <c r="O15184" t="s">
        <v>468</v>
      </c>
      <c r="P15184" t="s">
        <v>26935</v>
      </c>
    </row>
    <row r="15185" spans="1:16" x14ac:dyDescent="0.35">
      <c r="A15185" t="s">
        <v>2</v>
      </c>
      <c r="B15185" t="s">
        <v>26777</v>
      </c>
      <c r="C15185" t="s">
        <v>71</v>
      </c>
      <c r="D15185" t="s">
        <v>4526</v>
      </c>
      <c r="E15185" t="s">
        <v>59</v>
      </c>
      <c r="F15185" t="b">
        <v>0</v>
      </c>
      <c r="G15185" t="s">
        <v>73</v>
      </c>
      <c r="H15185" s="1">
        <v>46185.626064814824</v>
      </c>
      <c r="I15185" t="b">
        <v>1</v>
      </c>
      <c r="J15185" t="b">
        <v>0</v>
      </c>
      <c r="K15185" t="s">
        <v>41</v>
      </c>
      <c r="L15185" t="s">
        <v>60</v>
      </c>
      <c r="M15185">
        <v>110000</v>
      </c>
      <c r="N15185"/>
      <c r="O15185" t="s">
        <v>9859</v>
      </c>
      <c r="P15185" t="s">
        <v>26936</v>
      </c>
    </row>
    <row r="15186" spans="1:16" x14ac:dyDescent="0.35">
      <c r="A15186" t="s">
        <v>0</v>
      </c>
      <c r="B15186" t="s">
        <v>26937</v>
      </c>
      <c r="C15186" t="s">
        <v>194</v>
      </c>
      <c r="D15186" t="s">
        <v>4526</v>
      </c>
      <c r="E15186" t="s">
        <v>59</v>
      </c>
      <c r="F15186" t="b">
        <v>0</v>
      </c>
      <c r="G15186" t="s">
        <v>65</v>
      </c>
      <c r="H15186" s="1">
        <v>46185.626192129632</v>
      </c>
      <c r="I15186" t="b">
        <v>1</v>
      </c>
      <c r="J15186" t="b">
        <v>1</v>
      </c>
      <c r="K15186" t="s">
        <v>41</v>
      </c>
      <c r="L15186" t="s">
        <v>60</v>
      </c>
      <c r="M15186">
        <v>120465.5</v>
      </c>
      <c r="N15186"/>
      <c r="O15186" t="s">
        <v>329</v>
      </c>
      <c r="P15186" t="s">
        <v>26938</v>
      </c>
    </row>
    <row r="15187" spans="1:16" x14ac:dyDescent="0.35">
      <c r="A15187" t="s">
        <v>0</v>
      </c>
      <c r="B15187" t="s">
        <v>26939</v>
      </c>
      <c r="C15187" t="s">
        <v>64</v>
      </c>
      <c r="D15187" t="s">
        <v>4526</v>
      </c>
      <c r="E15187" t="s">
        <v>59</v>
      </c>
      <c r="F15187" t="b">
        <v>0</v>
      </c>
      <c r="G15187" t="s">
        <v>65</v>
      </c>
      <c r="H15187" s="1">
        <v>46185.626192129632</v>
      </c>
      <c r="I15187" t="b">
        <v>0</v>
      </c>
      <c r="J15187" t="b">
        <v>1</v>
      </c>
      <c r="K15187" t="s">
        <v>41</v>
      </c>
      <c r="L15187" t="s">
        <v>60</v>
      </c>
      <c r="M15187">
        <v>107500</v>
      </c>
      <c r="N15187"/>
      <c r="O15187" t="s">
        <v>26940</v>
      </c>
      <c r="P15187" t="s">
        <v>26941</v>
      </c>
    </row>
    <row r="15188" spans="1:16" x14ac:dyDescent="0.35">
      <c r="A15188" t="s">
        <v>7</v>
      </c>
      <c r="B15188" t="s">
        <v>18592</v>
      </c>
      <c r="C15188" t="s">
        <v>913</v>
      </c>
      <c r="D15188" t="s">
        <v>20103</v>
      </c>
      <c r="E15188" t="s">
        <v>59</v>
      </c>
      <c r="F15188" t="b">
        <v>0</v>
      </c>
      <c r="G15188" t="s">
        <v>20</v>
      </c>
      <c r="H15188" s="1">
        <v>46185.626701388886</v>
      </c>
      <c r="I15188" t="b">
        <v>1</v>
      </c>
      <c r="J15188" t="b">
        <v>0</v>
      </c>
      <c r="K15188" t="s">
        <v>20</v>
      </c>
      <c r="L15188" t="s">
        <v>74</v>
      </c>
      <c r="M15188"/>
      <c r="N15188">
        <v>68.5</v>
      </c>
      <c r="O15188" t="s">
        <v>14249</v>
      </c>
      <c r="P15188" t="s">
        <v>461</v>
      </c>
    </row>
    <row r="15189" spans="1:16" x14ac:dyDescent="0.35">
      <c r="A15189" t="s">
        <v>0</v>
      </c>
      <c r="B15189" t="s">
        <v>26942</v>
      </c>
      <c r="C15189" t="s">
        <v>40</v>
      </c>
      <c r="D15189" t="s">
        <v>4526</v>
      </c>
      <c r="E15189" t="s">
        <v>59</v>
      </c>
      <c r="F15189" t="b">
        <v>0</v>
      </c>
      <c r="G15189" t="s">
        <v>40</v>
      </c>
      <c r="H15189" s="1">
        <v>46185.62740740741</v>
      </c>
      <c r="I15189" t="b">
        <v>0</v>
      </c>
      <c r="J15189" t="b">
        <v>0</v>
      </c>
      <c r="K15189" t="s">
        <v>40</v>
      </c>
      <c r="L15189" t="s">
        <v>60</v>
      </c>
      <c r="M15189">
        <v>85000</v>
      </c>
      <c r="N15189"/>
      <c r="O15189" t="s">
        <v>26943</v>
      </c>
      <c r="P15189" t="s">
        <v>26944</v>
      </c>
    </row>
    <row r="15190" spans="1:16" x14ac:dyDescent="0.35">
      <c r="A15190" t="s">
        <v>2</v>
      </c>
      <c r="B15190" t="s">
        <v>26945</v>
      </c>
      <c r="C15190" t="s">
        <v>190</v>
      </c>
      <c r="D15190" t="s">
        <v>4526</v>
      </c>
      <c r="E15190" t="s">
        <v>59</v>
      </c>
      <c r="F15190" t="b">
        <v>0</v>
      </c>
      <c r="G15190" t="s">
        <v>73</v>
      </c>
      <c r="H15190" s="1">
        <v>46185.627592592587</v>
      </c>
      <c r="I15190" t="b">
        <v>0</v>
      </c>
      <c r="J15190" t="b">
        <v>1</v>
      </c>
      <c r="K15190" t="s">
        <v>41</v>
      </c>
      <c r="L15190" t="s">
        <v>60</v>
      </c>
      <c r="M15190">
        <v>114107.5</v>
      </c>
      <c r="N15190"/>
      <c r="O15190" t="s">
        <v>10744</v>
      </c>
      <c r="P15190" t="s">
        <v>26946</v>
      </c>
    </row>
    <row r="15191" spans="1:16" x14ac:dyDescent="0.35">
      <c r="A15191" t="s">
        <v>1</v>
      </c>
      <c r="B15191" t="s">
        <v>26947</v>
      </c>
      <c r="C15191" t="s">
        <v>1458</v>
      </c>
      <c r="D15191" t="s">
        <v>4630</v>
      </c>
      <c r="E15191" t="s">
        <v>59</v>
      </c>
      <c r="F15191" t="b">
        <v>0</v>
      </c>
      <c r="G15191" t="s">
        <v>89</v>
      </c>
      <c r="H15191" s="1">
        <v>46185.628969907397</v>
      </c>
      <c r="I15191" t="b">
        <v>0</v>
      </c>
      <c r="J15191" t="b">
        <v>0</v>
      </c>
      <c r="K15191" t="s">
        <v>41</v>
      </c>
      <c r="L15191" t="s">
        <v>60</v>
      </c>
      <c r="M15191">
        <v>112000</v>
      </c>
      <c r="N15191"/>
      <c r="O15191" t="s">
        <v>487</v>
      </c>
      <c r="P15191" t="s">
        <v>26948</v>
      </c>
    </row>
    <row r="15192" spans="1:16" x14ac:dyDescent="0.35">
      <c r="A15192" t="s">
        <v>1</v>
      </c>
      <c r="B15192" t="s">
        <v>653</v>
      </c>
      <c r="C15192" t="s">
        <v>112</v>
      </c>
      <c r="D15192" t="s">
        <v>4526</v>
      </c>
      <c r="E15192" t="s">
        <v>59</v>
      </c>
      <c r="F15192" t="b">
        <v>0</v>
      </c>
      <c r="G15192" t="s">
        <v>68</v>
      </c>
      <c r="H15192" s="1">
        <v>46185.62909722222</v>
      </c>
      <c r="I15192" t="b">
        <v>0</v>
      </c>
      <c r="J15192" t="b">
        <v>0</v>
      </c>
      <c r="K15192" t="s">
        <v>41</v>
      </c>
      <c r="L15192" t="s">
        <v>60</v>
      </c>
      <c r="M15192">
        <v>225000</v>
      </c>
      <c r="N15192"/>
      <c r="O15192" t="s">
        <v>26949</v>
      </c>
      <c r="P15192" t="s">
        <v>26950</v>
      </c>
    </row>
    <row r="15193" spans="1:16" x14ac:dyDescent="0.35">
      <c r="A15193" t="s">
        <v>1</v>
      </c>
      <c r="B15193" t="s">
        <v>26951</v>
      </c>
      <c r="C15193" t="s">
        <v>76</v>
      </c>
      <c r="D15193" t="s">
        <v>4622</v>
      </c>
      <c r="E15193" t="s">
        <v>59</v>
      </c>
      <c r="F15193" t="b">
        <v>1</v>
      </c>
      <c r="G15193" t="s">
        <v>13048</v>
      </c>
      <c r="H15193" s="1">
        <v>46185.629247685189</v>
      </c>
      <c r="I15193" t="b">
        <v>0</v>
      </c>
      <c r="J15193" t="b">
        <v>0</v>
      </c>
      <c r="K15193" t="s">
        <v>13048</v>
      </c>
      <c r="L15193" t="s">
        <v>60</v>
      </c>
      <c r="M15193">
        <v>310000</v>
      </c>
      <c r="N15193"/>
      <c r="O15193" t="s">
        <v>4623</v>
      </c>
      <c r="P15193" t="s">
        <v>146</v>
      </c>
    </row>
    <row r="15194" spans="1:16" x14ac:dyDescent="0.35">
      <c r="A15194" t="s">
        <v>1</v>
      </c>
      <c r="B15194" t="s">
        <v>26952</v>
      </c>
      <c r="C15194" t="s">
        <v>76</v>
      </c>
      <c r="D15194" t="s">
        <v>4622</v>
      </c>
      <c r="E15194" t="s">
        <v>59</v>
      </c>
      <c r="F15194" t="b">
        <v>1</v>
      </c>
      <c r="G15194" t="s">
        <v>13048</v>
      </c>
      <c r="H15194" s="1">
        <v>46185.629247685189</v>
      </c>
      <c r="I15194" t="b">
        <v>0</v>
      </c>
      <c r="J15194" t="b">
        <v>0</v>
      </c>
      <c r="K15194" t="s">
        <v>13048</v>
      </c>
      <c r="L15194" t="s">
        <v>60</v>
      </c>
      <c r="M15194">
        <v>310000</v>
      </c>
      <c r="N15194"/>
      <c r="O15194" t="s">
        <v>4623</v>
      </c>
      <c r="P15194" t="s">
        <v>283</v>
      </c>
    </row>
    <row r="15195" spans="1:16" x14ac:dyDescent="0.35">
      <c r="A15195" t="s">
        <v>8</v>
      </c>
      <c r="B15195" t="s">
        <v>26953</v>
      </c>
      <c r="C15195" t="s">
        <v>76</v>
      </c>
      <c r="D15195" t="s">
        <v>4622</v>
      </c>
      <c r="E15195" t="s">
        <v>59</v>
      </c>
      <c r="F15195" t="b">
        <v>1</v>
      </c>
      <c r="G15195" t="s">
        <v>13048</v>
      </c>
      <c r="H15195" s="1">
        <v>46185.629247685189</v>
      </c>
      <c r="I15195" t="b">
        <v>1</v>
      </c>
      <c r="J15195" t="b">
        <v>0</v>
      </c>
      <c r="K15195" t="s">
        <v>13048</v>
      </c>
      <c r="L15195" t="s">
        <v>60</v>
      </c>
      <c r="M15195">
        <v>290000</v>
      </c>
      <c r="N15195"/>
      <c r="O15195" t="s">
        <v>4623</v>
      </c>
      <c r="P15195" t="s">
        <v>26954</v>
      </c>
    </row>
    <row r="15196" spans="1:16" x14ac:dyDescent="0.35">
      <c r="A15196" t="s">
        <v>7</v>
      </c>
      <c r="B15196" t="s">
        <v>26955</v>
      </c>
      <c r="C15196" t="s">
        <v>181</v>
      </c>
      <c r="D15196" t="s">
        <v>4526</v>
      </c>
      <c r="E15196" t="s">
        <v>59</v>
      </c>
      <c r="F15196" t="b">
        <v>0</v>
      </c>
      <c r="G15196" t="s">
        <v>89</v>
      </c>
      <c r="H15196" s="1">
        <v>46185.667708333327</v>
      </c>
      <c r="I15196" t="b">
        <v>1</v>
      </c>
      <c r="J15196" t="b">
        <v>1</v>
      </c>
      <c r="K15196" t="s">
        <v>41</v>
      </c>
      <c r="L15196" t="s">
        <v>60</v>
      </c>
      <c r="M15196">
        <v>125000</v>
      </c>
      <c r="N15196"/>
      <c r="O15196" t="s">
        <v>362</v>
      </c>
      <c r="P15196" t="s">
        <v>26956</v>
      </c>
    </row>
    <row r="15197" spans="1:16" x14ac:dyDescent="0.35">
      <c r="A15197" t="s">
        <v>3</v>
      </c>
      <c r="B15197" t="s">
        <v>26957</v>
      </c>
      <c r="C15197" t="s">
        <v>76</v>
      </c>
      <c r="D15197" t="s">
        <v>4526</v>
      </c>
      <c r="E15197" t="s">
        <v>59</v>
      </c>
      <c r="F15197" t="b">
        <v>1</v>
      </c>
      <c r="G15197" t="s">
        <v>77</v>
      </c>
      <c r="H15197" s="1">
        <v>46185.667800925927</v>
      </c>
      <c r="I15197" t="b">
        <v>0</v>
      </c>
      <c r="J15197" t="b">
        <v>0</v>
      </c>
      <c r="K15197" t="s">
        <v>41</v>
      </c>
      <c r="L15197" t="s">
        <v>60</v>
      </c>
      <c r="M15197">
        <v>142500</v>
      </c>
      <c r="N15197"/>
      <c r="O15197" t="s">
        <v>26958</v>
      </c>
      <c r="P15197" t="s">
        <v>26959</v>
      </c>
    </row>
    <row r="15198" spans="1:16" x14ac:dyDescent="0.35">
      <c r="A15198" t="s">
        <v>3</v>
      </c>
      <c r="B15198" t="s">
        <v>26960</v>
      </c>
      <c r="C15198" t="s">
        <v>165</v>
      </c>
      <c r="D15198" t="s">
        <v>4526</v>
      </c>
      <c r="E15198" t="s">
        <v>88</v>
      </c>
      <c r="F15198" t="b">
        <v>0</v>
      </c>
      <c r="G15198" t="s">
        <v>73</v>
      </c>
      <c r="H15198" s="1">
        <v>46185.667812500003</v>
      </c>
      <c r="I15198" t="b">
        <v>0</v>
      </c>
      <c r="J15198" t="b">
        <v>1</v>
      </c>
      <c r="K15198" t="s">
        <v>41</v>
      </c>
      <c r="L15198" t="s">
        <v>74</v>
      </c>
      <c r="M15198"/>
      <c r="N15198">
        <v>33</v>
      </c>
      <c r="O15198" t="s">
        <v>126</v>
      </c>
      <c r="P15198" t="s">
        <v>283</v>
      </c>
    </row>
    <row r="15199" spans="1:16" x14ac:dyDescent="0.35">
      <c r="A15199" t="s">
        <v>0</v>
      </c>
      <c r="B15199" t="s">
        <v>26961</v>
      </c>
      <c r="C15199" t="s">
        <v>1473</v>
      </c>
      <c r="D15199" t="s">
        <v>5349</v>
      </c>
      <c r="E15199" t="s">
        <v>59</v>
      </c>
      <c r="F15199" t="b">
        <v>0</v>
      </c>
      <c r="G15199" t="s">
        <v>22</v>
      </c>
      <c r="H15199" s="1">
        <v>46185.668402777781</v>
      </c>
      <c r="I15199" t="b">
        <v>0</v>
      </c>
      <c r="J15199" t="b">
        <v>0</v>
      </c>
      <c r="K15199" t="s">
        <v>22</v>
      </c>
      <c r="L15199" t="s">
        <v>60</v>
      </c>
      <c r="M15199">
        <v>82500</v>
      </c>
      <c r="N15199"/>
      <c r="O15199" t="s">
        <v>3415</v>
      </c>
      <c r="P15199" t="s">
        <v>26962</v>
      </c>
    </row>
    <row r="15200" spans="1:16" x14ac:dyDescent="0.35">
      <c r="A15200" t="s">
        <v>3</v>
      </c>
      <c r="B15200" t="s">
        <v>26963</v>
      </c>
      <c r="C15200" t="s">
        <v>12595</v>
      </c>
      <c r="D15200" t="s">
        <v>4526</v>
      </c>
      <c r="E15200" t="s">
        <v>88</v>
      </c>
      <c r="F15200" t="b">
        <v>0</v>
      </c>
      <c r="G15200" t="s">
        <v>40</v>
      </c>
      <c r="H15200" s="1">
        <v>46185.66909722222</v>
      </c>
      <c r="I15200" t="b">
        <v>0</v>
      </c>
      <c r="J15200" t="b">
        <v>0</v>
      </c>
      <c r="K15200" t="s">
        <v>40</v>
      </c>
      <c r="L15200" t="s">
        <v>74</v>
      </c>
      <c r="M15200"/>
      <c r="N15200">
        <v>47.5</v>
      </c>
      <c r="O15200" t="s">
        <v>9604</v>
      </c>
      <c r="P15200" t="s">
        <v>216</v>
      </c>
    </row>
    <row r="15201" spans="1:16" x14ac:dyDescent="0.35">
      <c r="A15201" t="s">
        <v>3</v>
      </c>
      <c r="B15201" t="s">
        <v>26964</v>
      </c>
      <c r="C15201" t="s">
        <v>41</v>
      </c>
      <c r="D15201" t="s">
        <v>4526</v>
      </c>
      <c r="E15201" t="s">
        <v>59</v>
      </c>
      <c r="F15201" t="b">
        <v>0</v>
      </c>
      <c r="G15201" t="s">
        <v>41</v>
      </c>
      <c r="H15201" s="1">
        <v>46185.669120370367</v>
      </c>
      <c r="I15201" t="b">
        <v>0</v>
      </c>
      <c r="J15201" t="b">
        <v>1</v>
      </c>
      <c r="K15201" t="s">
        <v>41</v>
      </c>
      <c r="L15201" t="s">
        <v>60</v>
      </c>
      <c r="M15201">
        <v>240000</v>
      </c>
      <c r="N15201"/>
      <c r="O15201" t="s">
        <v>8095</v>
      </c>
    </row>
    <row r="15202" spans="1:16" x14ac:dyDescent="0.35">
      <c r="A15202" t="s">
        <v>6</v>
      </c>
      <c r="B15202" t="s">
        <v>19597</v>
      </c>
      <c r="C15202" t="s">
        <v>346</v>
      </c>
      <c r="D15202" t="s">
        <v>4346</v>
      </c>
      <c r="E15202" t="s">
        <v>59</v>
      </c>
      <c r="F15202" t="b">
        <v>0</v>
      </c>
      <c r="G15202" t="s">
        <v>68</v>
      </c>
      <c r="H15202" s="1">
        <v>46185.669236111113</v>
      </c>
      <c r="I15202" t="b">
        <v>0</v>
      </c>
      <c r="J15202" t="b">
        <v>1</v>
      </c>
      <c r="K15202" t="s">
        <v>41</v>
      </c>
      <c r="L15202" t="s">
        <v>60</v>
      </c>
      <c r="M15202">
        <v>162500</v>
      </c>
      <c r="N15202"/>
      <c r="O15202" t="s">
        <v>1172</v>
      </c>
      <c r="P15202" t="s">
        <v>3459</v>
      </c>
    </row>
    <row r="15203" spans="1:16" x14ac:dyDescent="0.35">
      <c r="A15203" t="s">
        <v>1</v>
      </c>
      <c r="B15203" t="s">
        <v>210</v>
      </c>
      <c r="C15203" t="s">
        <v>93</v>
      </c>
      <c r="D15203" t="s">
        <v>4526</v>
      </c>
      <c r="E15203" t="s">
        <v>59</v>
      </c>
      <c r="F15203" t="b">
        <v>0</v>
      </c>
      <c r="G15203" t="s">
        <v>77</v>
      </c>
      <c r="H15203" s="1">
        <v>46185.670682870368</v>
      </c>
      <c r="I15203" t="b">
        <v>0</v>
      </c>
      <c r="J15203" t="b">
        <v>1</v>
      </c>
      <c r="K15203" t="s">
        <v>41</v>
      </c>
      <c r="L15203" t="s">
        <v>60</v>
      </c>
      <c r="M15203">
        <v>190000</v>
      </c>
      <c r="N15203"/>
      <c r="O15203" t="s">
        <v>7766</v>
      </c>
      <c r="P15203" t="s">
        <v>5505</v>
      </c>
    </row>
    <row r="15204" spans="1:16" x14ac:dyDescent="0.35">
      <c r="A15204" t="s">
        <v>7</v>
      </c>
      <c r="B15204" t="s">
        <v>26965</v>
      </c>
      <c r="C15204" t="s">
        <v>598</v>
      </c>
      <c r="D15204" t="s">
        <v>4526</v>
      </c>
      <c r="E15204" t="s">
        <v>88</v>
      </c>
      <c r="F15204" t="b">
        <v>0</v>
      </c>
      <c r="G15204" t="s">
        <v>65</v>
      </c>
      <c r="H15204" s="1">
        <v>46185.709374999999</v>
      </c>
      <c r="I15204" t="b">
        <v>1</v>
      </c>
      <c r="J15204" t="b">
        <v>1</v>
      </c>
      <c r="K15204" t="s">
        <v>41</v>
      </c>
      <c r="L15204" t="s">
        <v>74</v>
      </c>
      <c r="M15204"/>
      <c r="N15204">
        <v>68.114999999999995</v>
      </c>
      <c r="O15204" t="s">
        <v>13294</v>
      </c>
      <c r="P15204" t="s">
        <v>3903</v>
      </c>
    </row>
    <row r="15205" spans="1:16" x14ac:dyDescent="0.35">
      <c r="A15205" t="s">
        <v>0</v>
      </c>
      <c r="B15205" t="s">
        <v>26966</v>
      </c>
      <c r="C15205" t="s">
        <v>5026</v>
      </c>
      <c r="D15205" t="s">
        <v>7670</v>
      </c>
      <c r="E15205" t="s">
        <v>59</v>
      </c>
      <c r="F15205" t="b">
        <v>0</v>
      </c>
      <c r="G15205" t="s">
        <v>40</v>
      </c>
      <c r="H15205" s="1">
        <v>46185.710740740738</v>
      </c>
      <c r="I15205" t="b">
        <v>0</v>
      </c>
      <c r="J15205" t="b">
        <v>0</v>
      </c>
      <c r="K15205" t="s">
        <v>40</v>
      </c>
      <c r="L15205" t="s">
        <v>60</v>
      </c>
      <c r="M15205">
        <v>46000</v>
      </c>
      <c r="N15205"/>
      <c r="O15205" t="s">
        <v>26967</v>
      </c>
      <c r="P15205" t="s">
        <v>219</v>
      </c>
    </row>
    <row r="15206" spans="1:16" x14ac:dyDescent="0.35">
      <c r="A15206" t="s">
        <v>7</v>
      </c>
      <c r="B15206" t="s">
        <v>26968</v>
      </c>
      <c r="C15206" t="s">
        <v>330</v>
      </c>
      <c r="D15206" t="s">
        <v>4526</v>
      </c>
      <c r="E15206" t="s">
        <v>59</v>
      </c>
      <c r="F15206" t="b">
        <v>0</v>
      </c>
      <c r="G15206" t="s">
        <v>41</v>
      </c>
      <c r="H15206" s="1">
        <v>46185.710752314822</v>
      </c>
      <c r="I15206" t="b">
        <v>0</v>
      </c>
      <c r="J15206" t="b">
        <v>0</v>
      </c>
      <c r="K15206" t="s">
        <v>41</v>
      </c>
      <c r="L15206" t="s">
        <v>60</v>
      </c>
      <c r="M15206">
        <v>115000</v>
      </c>
      <c r="N15206"/>
      <c r="O15206" t="s">
        <v>26969</v>
      </c>
      <c r="P15206" t="s">
        <v>2995</v>
      </c>
    </row>
    <row r="15207" spans="1:16" x14ac:dyDescent="0.35">
      <c r="A15207" t="s">
        <v>5</v>
      </c>
      <c r="B15207" t="s">
        <v>26970</v>
      </c>
      <c r="C15207" t="s">
        <v>26971</v>
      </c>
      <c r="D15207" t="s">
        <v>4346</v>
      </c>
      <c r="E15207" t="s">
        <v>88</v>
      </c>
      <c r="F15207" t="b">
        <v>0</v>
      </c>
      <c r="G15207" t="s">
        <v>77</v>
      </c>
      <c r="H15207" s="1">
        <v>46185.712164351848</v>
      </c>
      <c r="I15207" t="b">
        <v>0</v>
      </c>
      <c r="J15207" t="b">
        <v>1</v>
      </c>
      <c r="K15207" t="s">
        <v>41</v>
      </c>
      <c r="L15207" t="s">
        <v>74</v>
      </c>
      <c r="M15207"/>
      <c r="N15207">
        <v>34.134999999999998</v>
      </c>
      <c r="O15207" t="s">
        <v>3677</v>
      </c>
      <c r="P15207" t="s">
        <v>26972</v>
      </c>
    </row>
    <row r="15208" spans="1:16" x14ac:dyDescent="0.35">
      <c r="A15208" t="s">
        <v>1</v>
      </c>
      <c r="B15208" t="s">
        <v>26973</v>
      </c>
      <c r="C15208" t="s">
        <v>76</v>
      </c>
      <c r="D15208" t="s">
        <v>4526</v>
      </c>
      <c r="E15208" t="s">
        <v>59</v>
      </c>
      <c r="F15208" t="b">
        <v>1</v>
      </c>
      <c r="G15208" t="s">
        <v>73</v>
      </c>
      <c r="H15208" s="1">
        <v>46185.712453703702</v>
      </c>
      <c r="I15208" t="b">
        <v>0</v>
      </c>
      <c r="J15208" t="b">
        <v>1</v>
      </c>
      <c r="K15208" t="s">
        <v>41</v>
      </c>
      <c r="L15208" t="s">
        <v>60</v>
      </c>
      <c r="M15208">
        <v>62000</v>
      </c>
      <c r="N15208"/>
      <c r="O15208" t="s">
        <v>8859</v>
      </c>
      <c r="P15208" t="s">
        <v>26974</v>
      </c>
    </row>
    <row r="15209" spans="1:16" x14ac:dyDescent="0.35">
      <c r="A15209" t="s">
        <v>4</v>
      </c>
      <c r="B15209" t="s">
        <v>26975</v>
      </c>
      <c r="C15209" t="s">
        <v>500</v>
      </c>
      <c r="D15209" t="s">
        <v>4346</v>
      </c>
      <c r="E15209" t="s">
        <v>88</v>
      </c>
      <c r="F15209" t="b">
        <v>0</v>
      </c>
      <c r="G15209" t="s">
        <v>13</v>
      </c>
      <c r="H15209" s="1">
        <v>46185.712800925918</v>
      </c>
      <c r="I15209" t="b">
        <v>1</v>
      </c>
      <c r="J15209" t="b">
        <v>0</v>
      </c>
      <c r="K15209" t="s">
        <v>13</v>
      </c>
      <c r="L15209" t="s">
        <v>74</v>
      </c>
      <c r="M15209"/>
      <c r="N15209">
        <v>33.5</v>
      </c>
      <c r="O15209" t="s">
        <v>3564</v>
      </c>
      <c r="P15209" t="s">
        <v>146</v>
      </c>
    </row>
    <row r="15210" spans="1:16" x14ac:dyDescent="0.35">
      <c r="A15210" t="s">
        <v>1</v>
      </c>
      <c r="B15210" t="s">
        <v>26976</v>
      </c>
      <c r="C15210" t="s">
        <v>9560</v>
      </c>
      <c r="D15210" t="s">
        <v>4346</v>
      </c>
      <c r="E15210" t="s">
        <v>59</v>
      </c>
      <c r="F15210" t="b">
        <v>0</v>
      </c>
      <c r="G15210" t="s">
        <v>19</v>
      </c>
      <c r="H15210" s="1">
        <v>46185.713194444441</v>
      </c>
      <c r="I15210" t="b">
        <v>1</v>
      </c>
      <c r="J15210" t="b">
        <v>0</v>
      </c>
      <c r="K15210" t="s">
        <v>19</v>
      </c>
      <c r="L15210" t="s">
        <v>60</v>
      </c>
      <c r="M15210">
        <v>475000</v>
      </c>
      <c r="N15210"/>
      <c r="O15210" t="s">
        <v>26977</v>
      </c>
      <c r="P15210" t="s">
        <v>26978</v>
      </c>
    </row>
    <row r="15211" spans="1:16" x14ac:dyDescent="0.35">
      <c r="A15211" t="s">
        <v>7</v>
      </c>
      <c r="B15211" t="s">
        <v>26979</v>
      </c>
      <c r="C15211" t="s">
        <v>181</v>
      </c>
      <c r="D15211" t="s">
        <v>4526</v>
      </c>
      <c r="E15211" t="s">
        <v>88</v>
      </c>
      <c r="F15211" t="b">
        <v>0</v>
      </c>
      <c r="G15211" t="s">
        <v>89</v>
      </c>
      <c r="H15211" s="1">
        <v>46185.75104166667</v>
      </c>
      <c r="I15211" t="b">
        <v>0</v>
      </c>
      <c r="J15211" t="b">
        <v>0</v>
      </c>
      <c r="K15211" t="s">
        <v>41</v>
      </c>
      <c r="L15211" t="s">
        <v>74</v>
      </c>
      <c r="M15211"/>
      <c r="N15211">
        <v>42.5</v>
      </c>
      <c r="O15211" t="s">
        <v>7261</v>
      </c>
      <c r="P15211" t="s">
        <v>26980</v>
      </c>
    </row>
    <row r="15212" spans="1:16" x14ac:dyDescent="0.35">
      <c r="A15212" t="s">
        <v>0</v>
      </c>
      <c r="B15212" t="s">
        <v>26981</v>
      </c>
      <c r="C15212" t="s">
        <v>668</v>
      </c>
      <c r="D15212" t="s">
        <v>111</v>
      </c>
      <c r="E15212" t="s">
        <v>88</v>
      </c>
      <c r="F15212" t="b">
        <v>0</v>
      </c>
      <c r="G15212" t="s">
        <v>65</v>
      </c>
      <c r="H15212" s="1">
        <v>46185.751064814824</v>
      </c>
      <c r="I15212" t="b">
        <v>1</v>
      </c>
      <c r="J15212" t="b">
        <v>0</v>
      </c>
      <c r="K15212" t="s">
        <v>41</v>
      </c>
      <c r="L15212" t="s">
        <v>74</v>
      </c>
      <c r="M15212"/>
      <c r="N15212">
        <v>60</v>
      </c>
      <c r="O15212" t="s">
        <v>111</v>
      </c>
      <c r="P15212" t="s">
        <v>714</v>
      </c>
    </row>
    <row r="15213" spans="1:16" x14ac:dyDescent="0.35">
      <c r="A15213" t="s">
        <v>0</v>
      </c>
      <c r="B15213" t="s">
        <v>16409</v>
      </c>
      <c r="C15213" t="s">
        <v>336</v>
      </c>
      <c r="D15213" t="s">
        <v>4526</v>
      </c>
      <c r="E15213" t="s">
        <v>59</v>
      </c>
      <c r="F15213" t="b">
        <v>0</v>
      </c>
      <c r="G15213" t="s">
        <v>65</v>
      </c>
      <c r="H15213" s="1">
        <v>46185.751064814824</v>
      </c>
      <c r="I15213" t="b">
        <v>0</v>
      </c>
      <c r="J15213" t="b">
        <v>1</v>
      </c>
      <c r="K15213" t="s">
        <v>41</v>
      </c>
      <c r="L15213" t="s">
        <v>60</v>
      </c>
      <c r="M15213">
        <v>69451</v>
      </c>
      <c r="N15213"/>
      <c r="O15213" t="s">
        <v>16410</v>
      </c>
      <c r="P15213" t="s">
        <v>10261</v>
      </c>
    </row>
    <row r="15214" spans="1:16" x14ac:dyDescent="0.35">
      <c r="A15214" t="s">
        <v>0</v>
      </c>
      <c r="B15214" t="s">
        <v>26982</v>
      </c>
      <c r="C15214" t="s">
        <v>190</v>
      </c>
      <c r="D15214" t="s">
        <v>4526</v>
      </c>
      <c r="E15214" t="s">
        <v>59</v>
      </c>
      <c r="F15214" t="b">
        <v>0</v>
      </c>
      <c r="G15214" t="s">
        <v>73</v>
      </c>
      <c r="H15214" s="1">
        <v>46185.751145833332</v>
      </c>
      <c r="I15214" t="b">
        <v>0</v>
      </c>
      <c r="J15214" t="b">
        <v>1</v>
      </c>
      <c r="K15214" t="s">
        <v>41</v>
      </c>
      <c r="L15214" t="s">
        <v>60</v>
      </c>
      <c r="M15214">
        <v>89000</v>
      </c>
      <c r="N15214"/>
      <c r="O15214" t="s">
        <v>26983</v>
      </c>
    </row>
    <row r="15215" spans="1:16" x14ac:dyDescent="0.35">
      <c r="A15215" t="s">
        <v>2</v>
      </c>
      <c r="B15215" t="s">
        <v>158</v>
      </c>
      <c r="C15215" t="s">
        <v>21196</v>
      </c>
      <c r="D15215" t="s">
        <v>4526</v>
      </c>
      <c r="E15215" t="s">
        <v>88</v>
      </c>
      <c r="F15215" t="b">
        <v>0</v>
      </c>
      <c r="G15215" t="s">
        <v>65</v>
      </c>
      <c r="H15215" s="1">
        <v>46185.752581018518</v>
      </c>
      <c r="I15215" t="b">
        <v>0</v>
      </c>
      <c r="J15215" t="b">
        <v>0</v>
      </c>
      <c r="K15215" t="s">
        <v>41</v>
      </c>
      <c r="L15215" t="s">
        <v>74</v>
      </c>
      <c r="M15215"/>
      <c r="N15215">
        <v>90</v>
      </c>
      <c r="O15215" t="s">
        <v>2347</v>
      </c>
      <c r="P15215" t="s">
        <v>85</v>
      </c>
    </row>
    <row r="15216" spans="1:16" x14ac:dyDescent="0.35">
      <c r="A15216" t="s">
        <v>1</v>
      </c>
      <c r="B15216" t="s">
        <v>26984</v>
      </c>
      <c r="C15216" t="s">
        <v>2187</v>
      </c>
      <c r="D15216" t="s">
        <v>4526</v>
      </c>
      <c r="E15216" t="s">
        <v>88</v>
      </c>
      <c r="F15216" t="b">
        <v>0</v>
      </c>
      <c r="G15216" t="s">
        <v>68</v>
      </c>
      <c r="H15216" s="1">
        <v>46185.75409722222</v>
      </c>
      <c r="I15216" t="b">
        <v>0</v>
      </c>
      <c r="J15216" t="b">
        <v>0</v>
      </c>
      <c r="K15216" t="s">
        <v>41</v>
      </c>
      <c r="L15216" t="s">
        <v>74</v>
      </c>
      <c r="M15216"/>
      <c r="N15216">
        <v>27.5</v>
      </c>
      <c r="O15216" t="s">
        <v>744</v>
      </c>
      <c r="P15216" t="s">
        <v>26985</v>
      </c>
    </row>
    <row r="15217" spans="1:16" x14ac:dyDescent="0.35">
      <c r="A15217" t="s">
        <v>0</v>
      </c>
      <c r="B15217" t="s">
        <v>26986</v>
      </c>
      <c r="C15217" t="s">
        <v>202</v>
      </c>
      <c r="D15217" t="s">
        <v>4346</v>
      </c>
      <c r="E15217" t="s">
        <v>132</v>
      </c>
      <c r="F15217" t="b">
        <v>0</v>
      </c>
      <c r="G15217" t="s">
        <v>77</v>
      </c>
      <c r="H15217" s="1">
        <v>46185.792708333327</v>
      </c>
      <c r="I15217" t="b">
        <v>0</v>
      </c>
      <c r="J15217" t="b">
        <v>0</v>
      </c>
      <c r="K15217" t="s">
        <v>41</v>
      </c>
      <c r="L15217" t="s">
        <v>74</v>
      </c>
      <c r="M15217"/>
      <c r="N15217">
        <v>36.5</v>
      </c>
      <c r="O15217" t="s">
        <v>26987</v>
      </c>
      <c r="P15217" t="s">
        <v>219</v>
      </c>
    </row>
    <row r="15218" spans="1:16" x14ac:dyDescent="0.35">
      <c r="A15218" t="s">
        <v>7</v>
      </c>
      <c r="B15218" t="s">
        <v>16786</v>
      </c>
      <c r="C15218" t="s">
        <v>201</v>
      </c>
      <c r="D15218" t="s">
        <v>2360</v>
      </c>
      <c r="E15218" t="s">
        <v>59</v>
      </c>
      <c r="F15218" t="b">
        <v>0</v>
      </c>
      <c r="G15218" t="s">
        <v>77</v>
      </c>
      <c r="H15218" s="1">
        <v>46185.792800925927</v>
      </c>
      <c r="I15218" t="b">
        <v>0</v>
      </c>
      <c r="J15218" t="b">
        <v>1</v>
      </c>
      <c r="K15218" t="s">
        <v>41</v>
      </c>
      <c r="L15218" t="s">
        <v>60</v>
      </c>
      <c r="M15218">
        <v>75000</v>
      </c>
      <c r="N15218"/>
      <c r="O15218" t="s">
        <v>1684</v>
      </c>
      <c r="P15218" t="s">
        <v>219</v>
      </c>
    </row>
    <row r="15219" spans="1:16" x14ac:dyDescent="0.35">
      <c r="A15219" t="s">
        <v>2</v>
      </c>
      <c r="B15219" t="s">
        <v>26988</v>
      </c>
      <c r="C15219" t="s">
        <v>112</v>
      </c>
      <c r="D15219" t="s">
        <v>4526</v>
      </c>
      <c r="E15219" t="s">
        <v>59</v>
      </c>
      <c r="F15219" t="b">
        <v>0</v>
      </c>
      <c r="G15219" t="s">
        <v>65</v>
      </c>
      <c r="H15219" s="1">
        <v>46185.834374999999</v>
      </c>
      <c r="I15219" t="b">
        <v>1</v>
      </c>
      <c r="J15219" t="b">
        <v>1</v>
      </c>
      <c r="K15219" t="s">
        <v>41</v>
      </c>
      <c r="L15219" t="s">
        <v>60</v>
      </c>
      <c r="M15219">
        <v>175000</v>
      </c>
      <c r="N15219"/>
      <c r="O15219" t="s">
        <v>26989</v>
      </c>
      <c r="P15219" t="s">
        <v>626</v>
      </c>
    </row>
    <row r="15220" spans="1:16" x14ac:dyDescent="0.35">
      <c r="A15220" t="s">
        <v>0</v>
      </c>
      <c r="B15220" t="s">
        <v>4028</v>
      </c>
      <c r="C15220" t="s">
        <v>5258</v>
      </c>
      <c r="D15220" t="s">
        <v>7670</v>
      </c>
      <c r="E15220" t="s">
        <v>232</v>
      </c>
      <c r="F15220" t="b">
        <v>0</v>
      </c>
      <c r="G15220" t="s">
        <v>40</v>
      </c>
      <c r="H15220" s="1">
        <v>46185.835740740738</v>
      </c>
      <c r="I15220" t="b">
        <v>1</v>
      </c>
      <c r="J15220" t="b">
        <v>0</v>
      </c>
      <c r="K15220" t="s">
        <v>40</v>
      </c>
      <c r="L15220" t="s">
        <v>60</v>
      </c>
      <c r="M15220">
        <v>47500</v>
      </c>
      <c r="N15220"/>
      <c r="O15220" t="s">
        <v>26990</v>
      </c>
      <c r="P15220" t="s">
        <v>26991</v>
      </c>
    </row>
    <row r="15221" spans="1:16" x14ac:dyDescent="0.35">
      <c r="A15221" t="s">
        <v>0</v>
      </c>
      <c r="B15221" t="s">
        <v>26992</v>
      </c>
      <c r="C15221" t="s">
        <v>76</v>
      </c>
      <c r="D15221" t="s">
        <v>7670</v>
      </c>
      <c r="E15221" t="s">
        <v>72</v>
      </c>
      <c r="F15221" t="b">
        <v>1</v>
      </c>
      <c r="G15221" t="s">
        <v>40</v>
      </c>
      <c r="H15221" s="1">
        <v>46185.835740740738</v>
      </c>
      <c r="I15221" t="b">
        <v>0</v>
      </c>
      <c r="J15221" t="b">
        <v>0</v>
      </c>
      <c r="K15221" t="s">
        <v>40</v>
      </c>
      <c r="L15221" t="s">
        <v>60</v>
      </c>
      <c r="M15221">
        <v>31000</v>
      </c>
      <c r="N15221"/>
      <c r="O15221" t="s">
        <v>8369</v>
      </c>
      <c r="P15221" t="s">
        <v>3903</v>
      </c>
    </row>
    <row r="15222" spans="1:16" x14ac:dyDescent="0.35">
      <c r="A15222" t="s">
        <v>6</v>
      </c>
      <c r="B15222" t="s">
        <v>26993</v>
      </c>
      <c r="C15222" t="s">
        <v>810</v>
      </c>
      <c r="D15222" t="s">
        <v>4526</v>
      </c>
      <c r="E15222" t="s">
        <v>59</v>
      </c>
      <c r="F15222" t="b">
        <v>0</v>
      </c>
      <c r="G15222" t="s">
        <v>77</v>
      </c>
      <c r="H15222" s="1">
        <v>46185.835879629631</v>
      </c>
      <c r="I15222" t="b">
        <v>0</v>
      </c>
      <c r="J15222" t="b">
        <v>1</v>
      </c>
      <c r="K15222" t="s">
        <v>41</v>
      </c>
      <c r="L15222" t="s">
        <v>60</v>
      </c>
      <c r="M15222">
        <v>147500</v>
      </c>
      <c r="N15222"/>
      <c r="O15222" t="s">
        <v>26994</v>
      </c>
      <c r="P15222" t="s">
        <v>763</v>
      </c>
    </row>
    <row r="15223" spans="1:16" x14ac:dyDescent="0.35">
      <c r="A15223" t="s">
        <v>1</v>
      </c>
      <c r="B15223" t="s">
        <v>26995</v>
      </c>
      <c r="C15223" t="s">
        <v>246</v>
      </c>
      <c r="D15223" t="s">
        <v>111</v>
      </c>
      <c r="E15223" t="s">
        <v>59</v>
      </c>
      <c r="F15223" t="b">
        <v>0</v>
      </c>
      <c r="G15223" t="s">
        <v>77</v>
      </c>
      <c r="H15223" s="1">
        <v>46185.837152777778</v>
      </c>
      <c r="I15223" t="b">
        <v>1</v>
      </c>
      <c r="J15223" t="b">
        <v>0</v>
      </c>
      <c r="K15223" t="s">
        <v>41</v>
      </c>
      <c r="L15223" t="s">
        <v>60</v>
      </c>
      <c r="M15223">
        <v>120000</v>
      </c>
      <c r="N15223"/>
      <c r="O15223" t="s">
        <v>111</v>
      </c>
      <c r="P15223" t="s">
        <v>26996</v>
      </c>
    </row>
    <row r="15224" spans="1:16" x14ac:dyDescent="0.35">
      <c r="A15224" t="s">
        <v>1</v>
      </c>
      <c r="B15224" t="s">
        <v>439</v>
      </c>
      <c r="C15224" t="s">
        <v>489</v>
      </c>
      <c r="D15224" t="s">
        <v>4346</v>
      </c>
      <c r="E15224" t="s">
        <v>59</v>
      </c>
      <c r="F15224" t="b">
        <v>0</v>
      </c>
      <c r="G15224" t="s">
        <v>89</v>
      </c>
      <c r="H15224" s="1">
        <v>46185.837291666663</v>
      </c>
      <c r="I15224" t="b">
        <v>0</v>
      </c>
      <c r="J15224" t="b">
        <v>1</v>
      </c>
      <c r="K15224" t="s">
        <v>41</v>
      </c>
      <c r="L15224" t="s">
        <v>60</v>
      </c>
      <c r="M15224">
        <v>220000</v>
      </c>
      <c r="N15224"/>
      <c r="O15224" t="s">
        <v>4413</v>
      </c>
      <c r="P15224" t="s">
        <v>26997</v>
      </c>
    </row>
    <row r="15225" spans="1:16" x14ac:dyDescent="0.35">
      <c r="A15225" t="s">
        <v>1</v>
      </c>
      <c r="B15225" t="s">
        <v>26998</v>
      </c>
      <c r="C15225" t="s">
        <v>102</v>
      </c>
      <c r="D15225" t="s">
        <v>2360</v>
      </c>
      <c r="E15225" t="s">
        <v>59</v>
      </c>
      <c r="F15225" t="b">
        <v>0</v>
      </c>
      <c r="G15225" t="s">
        <v>68</v>
      </c>
      <c r="H15225" s="1">
        <v>46185.83734953704</v>
      </c>
      <c r="I15225" t="b">
        <v>1</v>
      </c>
      <c r="J15225" t="b">
        <v>1</v>
      </c>
      <c r="K15225" t="s">
        <v>41</v>
      </c>
      <c r="L15225" t="s">
        <v>60</v>
      </c>
      <c r="M15225">
        <v>142500</v>
      </c>
      <c r="N15225"/>
      <c r="O15225" t="s">
        <v>26999</v>
      </c>
      <c r="P15225" t="s">
        <v>1697</v>
      </c>
    </row>
    <row r="15226" spans="1:16" x14ac:dyDescent="0.35">
      <c r="A15226" t="s">
        <v>1</v>
      </c>
      <c r="B15226" t="s">
        <v>27000</v>
      </c>
      <c r="C15226" t="s">
        <v>165</v>
      </c>
      <c r="D15226" t="s">
        <v>4526</v>
      </c>
      <c r="E15226" t="s">
        <v>59</v>
      </c>
      <c r="F15226" t="b">
        <v>0</v>
      </c>
      <c r="G15226" t="s">
        <v>77</v>
      </c>
      <c r="H15226" s="1">
        <v>46185.837476851862</v>
      </c>
      <c r="I15226" t="b">
        <v>1</v>
      </c>
      <c r="J15226" t="b">
        <v>0</v>
      </c>
      <c r="K15226" t="s">
        <v>41</v>
      </c>
      <c r="L15226" t="s">
        <v>60</v>
      </c>
      <c r="M15226">
        <v>95000</v>
      </c>
      <c r="N15226"/>
      <c r="O15226" t="s">
        <v>20536</v>
      </c>
      <c r="P15226" t="s">
        <v>27001</v>
      </c>
    </row>
    <row r="15227" spans="1:16" x14ac:dyDescent="0.35">
      <c r="A15227" t="s">
        <v>0</v>
      </c>
      <c r="B15227" t="s">
        <v>27002</v>
      </c>
      <c r="C15227" t="s">
        <v>201</v>
      </c>
      <c r="D15227" t="s">
        <v>2360</v>
      </c>
      <c r="E15227" t="s">
        <v>59</v>
      </c>
      <c r="F15227" t="b">
        <v>0</v>
      </c>
      <c r="G15227" t="s">
        <v>77</v>
      </c>
      <c r="H15227" s="1">
        <v>46185.876134259262</v>
      </c>
      <c r="I15227" t="b">
        <v>1</v>
      </c>
      <c r="J15227" t="b">
        <v>1</v>
      </c>
      <c r="K15227" t="s">
        <v>41</v>
      </c>
      <c r="L15227" t="s">
        <v>60</v>
      </c>
      <c r="M15227">
        <v>84000</v>
      </c>
      <c r="N15227"/>
      <c r="O15227" t="s">
        <v>27003</v>
      </c>
      <c r="P15227" t="s">
        <v>219</v>
      </c>
    </row>
    <row r="15228" spans="1:16" x14ac:dyDescent="0.35">
      <c r="A15228" t="s">
        <v>7</v>
      </c>
      <c r="B15228" t="s">
        <v>27004</v>
      </c>
      <c r="C15228" t="s">
        <v>246</v>
      </c>
      <c r="D15228" t="s">
        <v>2360</v>
      </c>
      <c r="E15228" t="s">
        <v>59</v>
      </c>
      <c r="F15228" t="b">
        <v>0</v>
      </c>
      <c r="G15228" t="s">
        <v>65</v>
      </c>
      <c r="H15228" s="1">
        <v>46185.876157407409</v>
      </c>
      <c r="I15228" t="b">
        <v>0</v>
      </c>
      <c r="J15228" t="b">
        <v>1</v>
      </c>
      <c r="K15228" t="s">
        <v>41</v>
      </c>
      <c r="L15228" t="s">
        <v>60</v>
      </c>
      <c r="M15228">
        <v>128500</v>
      </c>
      <c r="N15228"/>
      <c r="O15228" t="s">
        <v>1355</v>
      </c>
      <c r="P15228" t="s">
        <v>27005</v>
      </c>
    </row>
    <row r="15229" spans="1:16" x14ac:dyDescent="0.35">
      <c r="A15229" t="s">
        <v>2</v>
      </c>
      <c r="B15229" t="s">
        <v>27006</v>
      </c>
      <c r="C15229" t="s">
        <v>41</v>
      </c>
      <c r="D15229" t="s">
        <v>4346</v>
      </c>
      <c r="E15229" t="s">
        <v>59</v>
      </c>
      <c r="F15229" t="b">
        <v>0</v>
      </c>
      <c r="G15229" t="s">
        <v>41</v>
      </c>
      <c r="H15229" s="1">
        <v>46185.878692129627</v>
      </c>
      <c r="I15229" t="b">
        <v>0</v>
      </c>
      <c r="J15229" t="b">
        <v>1</v>
      </c>
      <c r="K15229" t="s">
        <v>41</v>
      </c>
      <c r="L15229" t="s">
        <v>60</v>
      </c>
      <c r="M15229">
        <v>129119.02499999999</v>
      </c>
      <c r="N15229"/>
      <c r="O15229" t="s">
        <v>27007</v>
      </c>
      <c r="P15229" t="s">
        <v>6737</v>
      </c>
    </row>
    <row r="15230" spans="1:16" x14ac:dyDescent="0.35">
      <c r="A15230" t="s">
        <v>5</v>
      </c>
      <c r="B15230" t="s">
        <v>5</v>
      </c>
      <c r="C15230" t="s">
        <v>2840</v>
      </c>
      <c r="D15230" t="s">
        <v>4526</v>
      </c>
      <c r="E15230" t="s">
        <v>59</v>
      </c>
      <c r="F15230" t="b">
        <v>0</v>
      </c>
      <c r="G15230" t="s">
        <v>77</v>
      </c>
      <c r="H15230" s="1">
        <v>46185.878796296303</v>
      </c>
      <c r="I15230" t="b">
        <v>0</v>
      </c>
      <c r="J15230" t="b">
        <v>1</v>
      </c>
      <c r="K15230" t="s">
        <v>41</v>
      </c>
      <c r="L15230" t="s">
        <v>60</v>
      </c>
      <c r="M15230">
        <v>172500</v>
      </c>
      <c r="N15230"/>
      <c r="O15230" t="s">
        <v>27008</v>
      </c>
      <c r="P15230" t="s">
        <v>26500</v>
      </c>
    </row>
    <row r="15231" spans="1:16" x14ac:dyDescent="0.35">
      <c r="A15231" t="s">
        <v>0</v>
      </c>
      <c r="B15231" t="s">
        <v>27009</v>
      </c>
      <c r="C15231" t="s">
        <v>392</v>
      </c>
      <c r="D15231" t="s">
        <v>4526</v>
      </c>
      <c r="E15231" t="s">
        <v>59</v>
      </c>
      <c r="F15231" t="b">
        <v>0</v>
      </c>
      <c r="G15231" t="s">
        <v>73</v>
      </c>
      <c r="H15231" s="1">
        <v>46185.917731481481</v>
      </c>
      <c r="I15231" t="b">
        <v>1</v>
      </c>
      <c r="J15231" t="b">
        <v>1</v>
      </c>
      <c r="K15231" t="s">
        <v>41</v>
      </c>
      <c r="L15231" t="s">
        <v>60</v>
      </c>
      <c r="M15231">
        <v>142500</v>
      </c>
      <c r="N15231"/>
      <c r="O15231" t="s">
        <v>1315</v>
      </c>
      <c r="P15231" t="s">
        <v>538</v>
      </c>
    </row>
    <row r="15232" spans="1:16" x14ac:dyDescent="0.35">
      <c r="A15232" t="s">
        <v>0</v>
      </c>
      <c r="B15232" t="s">
        <v>27010</v>
      </c>
      <c r="C15232" t="s">
        <v>41</v>
      </c>
      <c r="D15232" t="s">
        <v>4526</v>
      </c>
      <c r="E15232" t="s">
        <v>88</v>
      </c>
      <c r="F15232" t="b">
        <v>0</v>
      </c>
      <c r="G15232" t="s">
        <v>41</v>
      </c>
      <c r="H15232" s="1">
        <v>46185.919085648151</v>
      </c>
      <c r="I15232" t="b">
        <v>0</v>
      </c>
      <c r="J15232" t="b">
        <v>0</v>
      </c>
      <c r="K15232" t="s">
        <v>41</v>
      </c>
      <c r="L15232" t="s">
        <v>74</v>
      </c>
      <c r="M15232"/>
      <c r="N15232">
        <v>47.5</v>
      </c>
      <c r="O15232" t="s">
        <v>2022</v>
      </c>
      <c r="P15232" t="s">
        <v>21525</v>
      </c>
    </row>
    <row r="15233" spans="1:16" x14ac:dyDescent="0.35">
      <c r="A15233" t="s">
        <v>0</v>
      </c>
      <c r="B15233" t="s">
        <v>27011</v>
      </c>
      <c r="C15233" t="s">
        <v>41</v>
      </c>
      <c r="D15233" t="s">
        <v>4526</v>
      </c>
      <c r="E15233" t="s">
        <v>59</v>
      </c>
      <c r="F15233" t="b">
        <v>0</v>
      </c>
      <c r="G15233" t="s">
        <v>41</v>
      </c>
      <c r="H15233" s="1">
        <v>46185.919085648151</v>
      </c>
      <c r="I15233" t="b">
        <v>0</v>
      </c>
      <c r="J15233" t="b">
        <v>0</v>
      </c>
      <c r="K15233" t="s">
        <v>41</v>
      </c>
      <c r="L15233" t="s">
        <v>74</v>
      </c>
      <c r="M15233"/>
      <c r="N15233">
        <v>35</v>
      </c>
      <c r="O15233" t="s">
        <v>25739</v>
      </c>
      <c r="P15233" t="s">
        <v>27012</v>
      </c>
    </row>
    <row r="15234" spans="1:16" x14ac:dyDescent="0.35">
      <c r="A15234" t="s">
        <v>6</v>
      </c>
      <c r="B15234" t="s">
        <v>27013</v>
      </c>
      <c r="C15234" t="s">
        <v>1423</v>
      </c>
      <c r="D15234" t="s">
        <v>26394</v>
      </c>
      <c r="E15234" t="s">
        <v>59</v>
      </c>
      <c r="F15234" t="b">
        <v>0</v>
      </c>
      <c r="G15234" t="s">
        <v>89</v>
      </c>
      <c r="H15234" s="1">
        <v>46185.919224537043</v>
      </c>
      <c r="I15234" t="b">
        <v>1</v>
      </c>
      <c r="J15234" t="b">
        <v>0</v>
      </c>
      <c r="K15234" t="s">
        <v>41</v>
      </c>
      <c r="L15234" t="s">
        <v>60</v>
      </c>
      <c r="M15234">
        <v>154680</v>
      </c>
      <c r="N15234"/>
      <c r="O15234" t="s">
        <v>27014</v>
      </c>
      <c r="P15234" t="s">
        <v>27015</v>
      </c>
    </row>
    <row r="15235" spans="1:16" x14ac:dyDescent="0.35">
      <c r="A15235" t="s">
        <v>1</v>
      </c>
      <c r="B15235" t="s">
        <v>512</v>
      </c>
      <c r="C15235" t="s">
        <v>207</v>
      </c>
      <c r="D15235" t="s">
        <v>4526</v>
      </c>
      <c r="E15235" t="s">
        <v>88</v>
      </c>
      <c r="F15235" t="b">
        <v>0</v>
      </c>
      <c r="G15235" t="s">
        <v>89</v>
      </c>
      <c r="H15235" s="1">
        <v>46185.920624999999</v>
      </c>
      <c r="I15235" t="b">
        <v>0</v>
      </c>
      <c r="J15235" t="b">
        <v>0</v>
      </c>
      <c r="K15235" t="s">
        <v>41</v>
      </c>
      <c r="L15235" t="s">
        <v>74</v>
      </c>
      <c r="M15235"/>
      <c r="N15235">
        <v>76</v>
      </c>
      <c r="O15235" t="s">
        <v>1200</v>
      </c>
      <c r="P15235" t="s">
        <v>27016</v>
      </c>
    </row>
    <row r="15236" spans="1:16" x14ac:dyDescent="0.35">
      <c r="A15236" t="s">
        <v>5</v>
      </c>
      <c r="B15236" t="s">
        <v>27017</v>
      </c>
      <c r="C15236" t="s">
        <v>1351</v>
      </c>
      <c r="D15236" t="s">
        <v>4526</v>
      </c>
      <c r="E15236" t="s">
        <v>59</v>
      </c>
      <c r="F15236" t="b">
        <v>0</v>
      </c>
      <c r="G15236" t="s">
        <v>65</v>
      </c>
      <c r="H15236" s="1">
        <v>46185.920624999999</v>
      </c>
      <c r="I15236" t="b">
        <v>0</v>
      </c>
      <c r="J15236" t="b">
        <v>0</v>
      </c>
      <c r="K15236" t="s">
        <v>41</v>
      </c>
      <c r="L15236" t="s">
        <v>60</v>
      </c>
      <c r="M15236">
        <v>135000</v>
      </c>
      <c r="N15236"/>
      <c r="O15236" t="s">
        <v>27018</v>
      </c>
      <c r="P15236" t="s">
        <v>27019</v>
      </c>
    </row>
    <row r="15237" spans="1:16" x14ac:dyDescent="0.35">
      <c r="A15237" t="s">
        <v>0</v>
      </c>
      <c r="B15237" t="s">
        <v>0</v>
      </c>
      <c r="C15237" t="s">
        <v>353</v>
      </c>
      <c r="D15237" t="s">
        <v>4526</v>
      </c>
      <c r="E15237" t="s">
        <v>88</v>
      </c>
      <c r="F15237" t="b">
        <v>0</v>
      </c>
      <c r="G15237" t="s">
        <v>77</v>
      </c>
      <c r="H15237" s="1">
        <v>46185.959374999999</v>
      </c>
      <c r="I15237" t="b">
        <v>0</v>
      </c>
      <c r="J15237" t="b">
        <v>0</v>
      </c>
      <c r="K15237" t="s">
        <v>41</v>
      </c>
      <c r="L15237" t="s">
        <v>74</v>
      </c>
      <c r="M15237"/>
      <c r="N15237">
        <v>51.5</v>
      </c>
      <c r="O15237" t="s">
        <v>1200</v>
      </c>
      <c r="P15237" t="s">
        <v>27020</v>
      </c>
    </row>
    <row r="15238" spans="1:16" x14ac:dyDescent="0.35">
      <c r="A15238" t="s">
        <v>6</v>
      </c>
      <c r="B15238" t="s">
        <v>27021</v>
      </c>
      <c r="C15238" t="s">
        <v>353</v>
      </c>
      <c r="D15238" t="s">
        <v>4526</v>
      </c>
      <c r="E15238" t="s">
        <v>59</v>
      </c>
      <c r="F15238" t="b">
        <v>0</v>
      </c>
      <c r="G15238" t="s">
        <v>77</v>
      </c>
      <c r="H15238" s="1">
        <v>46185.960879629631</v>
      </c>
      <c r="I15238" t="b">
        <v>0</v>
      </c>
      <c r="J15238" t="b">
        <v>0</v>
      </c>
      <c r="K15238" t="s">
        <v>41</v>
      </c>
      <c r="L15238" t="s">
        <v>60</v>
      </c>
      <c r="M15238">
        <v>215000</v>
      </c>
      <c r="N15238"/>
      <c r="O15238" t="s">
        <v>2166</v>
      </c>
      <c r="P15238" t="s">
        <v>27022</v>
      </c>
    </row>
    <row r="15239" spans="1:16" x14ac:dyDescent="0.35">
      <c r="A15239" t="s">
        <v>3</v>
      </c>
      <c r="B15239" t="s">
        <v>27023</v>
      </c>
      <c r="C15239" t="s">
        <v>201</v>
      </c>
      <c r="D15239" t="s">
        <v>3761</v>
      </c>
      <c r="E15239" t="s">
        <v>59</v>
      </c>
      <c r="F15239" t="b">
        <v>0</v>
      </c>
      <c r="G15239" t="s">
        <v>77</v>
      </c>
      <c r="H15239" s="1">
        <v>46186.001111111109</v>
      </c>
      <c r="I15239" t="b">
        <v>0</v>
      </c>
      <c r="J15239" t="b">
        <v>1</v>
      </c>
      <c r="K15239" t="s">
        <v>41</v>
      </c>
      <c r="L15239" t="s">
        <v>60</v>
      </c>
      <c r="M15239">
        <v>118000</v>
      </c>
      <c r="N15239"/>
      <c r="O15239" t="s">
        <v>25043</v>
      </c>
      <c r="P15239" t="s">
        <v>27024</v>
      </c>
    </row>
    <row r="15240" spans="1:16" x14ac:dyDescent="0.35">
      <c r="A15240" t="s">
        <v>2</v>
      </c>
      <c r="B15240" t="s">
        <v>6706</v>
      </c>
      <c r="C15240" t="s">
        <v>13742</v>
      </c>
      <c r="D15240" t="s">
        <v>4346</v>
      </c>
      <c r="E15240" t="s">
        <v>59</v>
      </c>
      <c r="F15240" t="b">
        <v>0</v>
      </c>
      <c r="G15240" t="s">
        <v>77</v>
      </c>
      <c r="H15240" s="1">
        <v>46186.001111111109</v>
      </c>
      <c r="I15240" t="b">
        <v>0</v>
      </c>
      <c r="J15240" t="b">
        <v>0</v>
      </c>
      <c r="K15240" t="s">
        <v>41</v>
      </c>
      <c r="L15240" t="s">
        <v>60</v>
      </c>
      <c r="M15240">
        <v>73000</v>
      </c>
      <c r="N15240"/>
      <c r="O15240" t="s">
        <v>13743</v>
      </c>
      <c r="P15240" t="s">
        <v>3471</v>
      </c>
    </row>
    <row r="15241" spans="1:16" x14ac:dyDescent="0.35">
      <c r="A15241" t="s">
        <v>0</v>
      </c>
      <c r="B15241" t="s">
        <v>27025</v>
      </c>
      <c r="C15241" t="s">
        <v>76</v>
      </c>
      <c r="D15241" t="s">
        <v>4673</v>
      </c>
      <c r="E15241" t="s">
        <v>59</v>
      </c>
      <c r="F15241" t="b">
        <v>1</v>
      </c>
      <c r="G15241" t="s">
        <v>41</v>
      </c>
      <c r="H15241" s="1">
        <v>46186.002430555563</v>
      </c>
      <c r="I15241" t="b">
        <v>1</v>
      </c>
      <c r="J15241" t="b">
        <v>1</v>
      </c>
      <c r="K15241" t="s">
        <v>41</v>
      </c>
      <c r="L15241" t="s">
        <v>60</v>
      </c>
      <c r="M15241">
        <v>170000</v>
      </c>
      <c r="N15241"/>
      <c r="O15241" t="s">
        <v>27026</v>
      </c>
      <c r="P15241" t="s">
        <v>2430</v>
      </c>
    </row>
    <row r="15242" spans="1:16" x14ac:dyDescent="0.35">
      <c r="A15242" t="s">
        <v>5</v>
      </c>
      <c r="B15242" t="s">
        <v>27027</v>
      </c>
      <c r="C15242" t="s">
        <v>76</v>
      </c>
      <c r="D15242" t="s">
        <v>4673</v>
      </c>
      <c r="E15242" t="s">
        <v>59</v>
      </c>
      <c r="F15242" t="b">
        <v>1</v>
      </c>
      <c r="G15242" t="s">
        <v>65</v>
      </c>
      <c r="H15242" s="1">
        <v>46186.003958333327</v>
      </c>
      <c r="I15242" t="b">
        <v>1</v>
      </c>
      <c r="J15242" t="b">
        <v>0</v>
      </c>
      <c r="K15242" t="s">
        <v>41</v>
      </c>
      <c r="L15242" t="s">
        <v>60</v>
      </c>
      <c r="M15242">
        <v>200000</v>
      </c>
      <c r="N15242"/>
      <c r="O15242" t="s">
        <v>27028</v>
      </c>
      <c r="P15242" t="s">
        <v>27029</v>
      </c>
    </row>
    <row r="15243" spans="1:16" x14ac:dyDescent="0.35">
      <c r="A15243" t="s">
        <v>1</v>
      </c>
      <c r="B15243" t="s">
        <v>1320</v>
      </c>
      <c r="C15243" t="s">
        <v>112</v>
      </c>
      <c r="D15243" t="s">
        <v>6176</v>
      </c>
      <c r="E15243" t="s">
        <v>59</v>
      </c>
      <c r="F15243" t="b">
        <v>0</v>
      </c>
      <c r="G15243" t="s">
        <v>89</v>
      </c>
      <c r="H15243" s="1">
        <v>46186.003993055558</v>
      </c>
      <c r="I15243" t="b">
        <v>0</v>
      </c>
      <c r="J15243" t="b">
        <v>1</v>
      </c>
      <c r="K15243" t="s">
        <v>41</v>
      </c>
      <c r="L15243" t="s">
        <v>60</v>
      </c>
      <c r="M15243">
        <v>250000</v>
      </c>
      <c r="N15243"/>
      <c r="O15243" t="s">
        <v>723</v>
      </c>
      <c r="P15243" t="s">
        <v>27030</v>
      </c>
    </row>
    <row r="15244" spans="1:16" x14ac:dyDescent="0.35">
      <c r="A15244" t="s">
        <v>3</v>
      </c>
      <c r="B15244" t="s">
        <v>1104</v>
      </c>
      <c r="C15244" t="s">
        <v>81</v>
      </c>
      <c r="D15244" t="s">
        <v>4526</v>
      </c>
      <c r="E15244" t="s">
        <v>59</v>
      </c>
      <c r="F15244" t="b">
        <v>0</v>
      </c>
      <c r="G15244" t="s">
        <v>73</v>
      </c>
      <c r="H15244" s="1">
        <v>46186.087407407409</v>
      </c>
      <c r="I15244" t="b">
        <v>0</v>
      </c>
      <c r="J15244" t="b">
        <v>1</v>
      </c>
      <c r="K15244" t="s">
        <v>41</v>
      </c>
      <c r="L15244" t="s">
        <v>60</v>
      </c>
      <c r="M15244">
        <v>190000</v>
      </c>
      <c r="N15244"/>
      <c r="O15244" t="s">
        <v>3988</v>
      </c>
      <c r="P15244" t="s">
        <v>27031</v>
      </c>
    </row>
    <row r="15245" spans="1:16" x14ac:dyDescent="0.35">
      <c r="A15245" t="s">
        <v>7</v>
      </c>
      <c r="B15245" t="s">
        <v>27032</v>
      </c>
      <c r="C15245" t="s">
        <v>370</v>
      </c>
      <c r="D15245" t="s">
        <v>4526</v>
      </c>
      <c r="E15245" t="s">
        <v>59</v>
      </c>
      <c r="F15245" t="b">
        <v>0</v>
      </c>
      <c r="G15245" t="s">
        <v>65</v>
      </c>
      <c r="H15245" s="1">
        <v>46186.12604166667</v>
      </c>
      <c r="I15245" t="b">
        <v>1</v>
      </c>
      <c r="J15245" t="b">
        <v>1</v>
      </c>
      <c r="K15245" t="s">
        <v>41</v>
      </c>
      <c r="L15245" t="s">
        <v>60</v>
      </c>
      <c r="M15245">
        <v>134500</v>
      </c>
      <c r="N15245"/>
      <c r="O15245" t="s">
        <v>7675</v>
      </c>
    </row>
    <row r="15246" spans="1:16" x14ac:dyDescent="0.35">
      <c r="A15246" t="s">
        <v>7</v>
      </c>
      <c r="B15246" t="s">
        <v>27033</v>
      </c>
      <c r="C15246" t="s">
        <v>3945</v>
      </c>
      <c r="D15246" t="s">
        <v>4587</v>
      </c>
      <c r="E15246" t="s">
        <v>59</v>
      </c>
      <c r="F15246" t="b">
        <v>0</v>
      </c>
      <c r="G15246" t="s">
        <v>73</v>
      </c>
      <c r="H15246" s="1">
        <v>46186.209687499999</v>
      </c>
      <c r="I15246" t="b">
        <v>0</v>
      </c>
      <c r="J15246" t="b">
        <v>1</v>
      </c>
      <c r="K15246" t="s">
        <v>41</v>
      </c>
      <c r="L15246" t="s">
        <v>60</v>
      </c>
      <c r="M15246">
        <v>107522</v>
      </c>
      <c r="N15246"/>
      <c r="O15246" t="s">
        <v>27034</v>
      </c>
      <c r="P15246" t="s">
        <v>27035</v>
      </c>
    </row>
    <row r="15247" spans="1:16" x14ac:dyDescent="0.35">
      <c r="A15247" t="s">
        <v>2</v>
      </c>
      <c r="B15247" t="s">
        <v>2547</v>
      </c>
      <c r="C15247" t="s">
        <v>27036</v>
      </c>
      <c r="D15247" t="s">
        <v>4587</v>
      </c>
      <c r="E15247" t="s">
        <v>59</v>
      </c>
      <c r="F15247" t="b">
        <v>0</v>
      </c>
      <c r="G15247" t="s">
        <v>41</v>
      </c>
      <c r="H15247" s="1">
        <v>46186.212106481478</v>
      </c>
      <c r="I15247" t="b">
        <v>0</v>
      </c>
      <c r="J15247" t="b">
        <v>1</v>
      </c>
      <c r="K15247" t="s">
        <v>41</v>
      </c>
      <c r="L15247" t="s">
        <v>60</v>
      </c>
      <c r="M15247">
        <v>118000</v>
      </c>
      <c r="N15247"/>
      <c r="O15247" t="s">
        <v>27037</v>
      </c>
    </row>
    <row r="15248" spans="1:16" x14ac:dyDescent="0.35">
      <c r="A15248" t="s">
        <v>3</v>
      </c>
      <c r="B15248" t="s">
        <v>27038</v>
      </c>
      <c r="C15248" t="s">
        <v>237</v>
      </c>
      <c r="D15248" t="s">
        <v>2360</v>
      </c>
      <c r="E15248" t="s">
        <v>59</v>
      </c>
      <c r="F15248" t="b">
        <v>0</v>
      </c>
      <c r="G15248" t="s">
        <v>89</v>
      </c>
      <c r="H15248" s="1">
        <v>46186.251354166663</v>
      </c>
      <c r="I15248" t="b">
        <v>0</v>
      </c>
      <c r="J15248" t="b">
        <v>0</v>
      </c>
      <c r="K15248" t="s">
        <v>41</v>
      </c>
      <c r="L15248" t="s">
        <v>60</v>
      </c>
      <c r="M15248">
        <v>99800</v>
      </c>
      <c r="N15248"/>
      <c r="O15248" t="s">
        <v>27039</v>
      </c>
      <c r="P15248" t="s">
        <v>27040</v>
      </c>
    </row>
    <row r="15249" spans="1:16" x14ac:dyDescent="0.35">
      <c r="A15249" t="s">
        <v>1</v>
      </c>
      <c r="B15249" t="s">
        <v>27041</v>
      </c>
      <c r="C15249" t="s">
        <v>207</v>
      </c>
      <c r="D15249" t="s">
        <v>2360</v>
      </c>
      <c r="E15249" t="s">
        <v>59</v>
      </c>
      <c r="F15249" t="b">
        <v>0</v>
      </c>
      <c r="G15249" t="s">
        <v>77</v>
      </c>
      <c r="H15249" s="1">
        <v>46186.253935185188</v>
      </c>
      <c r="I15249" t="b">
        <v>0</v>
      </c>
      <c r="J15249" t="b">
        <v>1</v>
      </c>
      <c r="K15249" t="s">
        <v>41</v>
      </c>
      <c r="L15249" t="s">
        <v>60</v>
      </c>
      <c r="M15249">
        <v>103000</v>
      </c>
      <c r="N15249"/>
      <c r="O15249" t="s">
        <v>982</v>
      </c>
      <c r="P15249" t="s">
        <v>27042</v>
      </c>
    </row>
    <row r="15250" spans="1:16" x14ac:dyDescent="0.35">
      <c r="A15250" t="s">
        <v>2</v>
      </c>
      <c r="B15250" t="s">
        <v>27043</v>
      </c>
      <c r="C15250" t="s">
        <v>112</v>
      </c>
      <c r="D15250" t="s">
        <v>2360</v>
      </c>
      <c r="E15250" t="s">
        <v>59</v>
      </c>
      <c r="F15250" t="b">
        <v>0</v>
      </c>
      <c r="G15250" t="s">
        <v>65</v>
      </c>
      <c r="H15250" s="1">
        <v>46186.294409722221</v>
      </c>
      <c r="I15250" t="b">
        <v>0</v>
      </c>
      <c r="J15250" t="b">
        <v>0</v>
      </c>
      <c r="K15250" t="s">
        <v>41</v>
      </c>
      <c r="L15250" t="s">
        <v>74</v>
      </c>
      <c r="M15250"/>
      <c r="N15250">
        <v>85</v>
      </c>
      <c r="O15250" t="s">
        <v>5046</v>
      </c>
      <c r="P15250" t="s">
        <v>27044</v>
      </c>
    </row>
    <row r="15251" spans="1:16" x14ac:dyDescent="0.35">
      <c r="A15251" t="s">
        <v>3</v>
      </c>
      <c r="B15251" t="s">
        <v>27045</v>
      </c>
      <c r="C15251" t="s">
        <v>319</v>
      </c>
      <c r="D15251" t="s">
        <v>11236</v>
      </c>
      <c r="E15251" t="s">
        <v>59</v>
      </c>
      <c r="F15251" t="b">
        <v>0</v>
      </c>
      <c r="G15251" t="s">
        <v>65</v>
      </c>
      <c r="H15251" s="1">
        <v>46186.334756944438</v>
      </c>
      <c r="I15251" t="b">
        <v>0</v>
      </c>
      <c r="J15251" t="b">
        <v>1</v>
      </c>
      <c r="K15251" t="s">
        <v>41</v>
      </c>
      <c r="L15251" t="s">
        <v>60</v>
      </c>
      <c r="M15251">
        <v>118500</v>
      </c>
      <c r="N15251"/>
      <c r="O15251" t="s">
        <v>965</v>
      </c>
      <c r="P15251" t="s">
        <v>1009</v>
      </c>
    </row>
    <row r="15252" spans="1:16" x14ac:dyDescent="0.35">
      <c r="A15252" t="s">
        <v>3</v>
      </c>
      <c r="B15252" t="s">
        <v>11366</v>
      </c>
      <c r="C15252" t="s">
        <v>164</v>
      </c>
      <c r="D15252" t="s">
        <v>4526</v>
      </c>
      <c r="E15252" t="s">
        <v>59</v>
      </c>
      <c r="F15252" t="b">
        <v>0</v>
      </c>
      <c r="G15252" t="s">
        <v>65</v>
      </c>
      <c r="H15252" s="1">
        <v>46186.334872685176</v>
      </c>
      <c r="I15252" t="b">
        <v>0</v>
      </c>
      <c r="J15252" t="b">
        <v>0</v>
      </c>
      <c r="K15252" t="s">
        <v>41</v>
      </c>
      <c r="L15252" t="s">
        <v>60</v>
      </c>
      <c r="M15252">
        <v>100632.38</v>
      </c>
      <c r="N15252"/>
      <c r="O15252" t="s">
        <v>2803</v>
      </c>
      <c r="P15252" t="s">
        <v>27046</v>
      </c>
    </row>
    <row r="15253" spans="1:16" x14ac:dyDescent="0.35">
      <c r="A15253" t="s">
        <v>0</v>
      </c>
      <c r="B15253" t="s">
        <v>27047</v>
      </c>
      <c r="C15253" t="s">
        <v>41</v>
      </c>
      <c r="D15253" t="s">
        <v>4346</v>
      </c>
      <c r="E15253" t="s">
        <v>59</v>
      </c>
      <c r="F15253" t="b">
        <v>0</v>
      </c>
      <c r="G15253" t="s">
        <v>41</v>
      </c>
      <c r="H15253" s="1">
        <v>46186.335960648154</v>
      </c>
      <c r="I15253" t="b">
        <v>0</v>
      </c>
      <c r="J15253" t="b">
        <v>1</v>
      </c>
      <c r="K15253" t="s">
        <v>41</v>
      </c>
      <c r="L15253" t="s">
        <v>60</v>
      </c>
      <c r="M15253">
        <v>76500</v>
      </c>
      <c r="N15253"/>
      <c r="O15253" t="s">
        <v>27048</v>
      </c>
      <c r="P15253" t="s">
        <v>1833</v>
      </c>
    </row>
    <row r="15254" spans="1:16" x14ac:dyDescent="0.35">
      <c r="A15254" t="s">
        <v>7</v>
      </c>
      <c r="B15254" t="s">
        <v>15812</v>
      </c>
      <c r="C15254" t="s">
        <v>41</v>
      </c>
      <c r="D15254" t="s">
        <v>4346</v>
      </c>
      <c r="E15254" t="s">
        <v>59</v>
      </c>
      <c r="F15254" t="b">
        <v>0</v>
      </c>
      <c r="G15254" t="s">
        <v>41</v>
      </c>
      <c r="H15254" s="1">
        <v>46186.335960648154</v>
      </c>
      <c r="I15254" t="b">
        <v>0</v>
      </c>
      <c r="J15254" t="b">
        <v>1</v>
      </c>
      <c r="K15254" t="s">
        <v>41</v>
      </c>
      <c r="L15254" t="s">
        <v>60</v>
      </c>
      <c r="M15254">
        <v>84900</v>
      </c>
      <c r="N15254"/>
      <c r="O15254" t="s">
        <v>27049</v>
      </c>
      <c r="P15254" t="s">
        <v>2319</v>
      </c>
    </row>
    <row r="15255" spans="1:16" x14ac:dyDescent="0.35">
      <c r="A15255" t="s">
        <v>5</v>
      </c>
      <c r="B15255" t="s">
        <v>27050</v>
      </c>
      <c r="C15255" t="s">
        <v>164</v>
      </c>
      <c r="D15255" t="s">
        <v>11236</v>
      </c>
      <c r="E15255" t="s">
        <v>59</v>
      </c>
      <c r="F15255" t="b">
        <v>0</v>
      </c>
      <c r="G15255" t="s">
        <v>77</v>
      </c>
      <c r="H15255" s="1">
        <v>46186.337245370371</v>
      </c>
      <c r="I15255" t="b">
        <v>0</v>
      </c>
      <c r="J15255" t="b">
        <v>0</v>
      </c>
      <c r="K15255" t="s">
        <v>41</v>
      </c>
      <c r="L15255" t="s">
        <v>60</v>
      </c>
      <c r="M15255">
        <v>132500</v>
      </c>
      <c r="N15255"/>
      <c r="O15255" t="s">
        <v>23207</v>
      </c>
      <c r="P15255" t="s">
        <v>27051</v>
      </c>
    </row>
    <row r="15256" spans="1:16" x14ac:dyDescent="0.35">
      <c r="A15256" t="s">
        <v>1</v>
      </c>
      <c r="B15256" t="s">
        <v>27052</v>
      </c>
      <c r="C15256" t="s">
        <v>1679</v>
      </c>
      <c r="D15256" t="s">
        <v>4346</v>
      </c>
      <c r="E15256" t="s">
        <v>59</v>
      </c>
      <c r="F15256" t="b">
        <v>0</v>
      </c>
      <c r="G15256" t="s">
        <v>65</v>
      </c>
      <c r="H15256" s="1">
        <v>46186.337268518517</v>
      </c>
      <c r="I15256" t="b">
        <v>1</v>
      </c>
      <c r="J15256" t="b">
        <v>0</v>
      </c>
      <c r="K15256" t="s">
        <v>41</v>
      </c>
      <c r="L15256" t="s">
        <v>74</v>
      </c>
      <c r="M15256"/>
      <c r="N15256">
        <v>24.47</v>
      </c>
      <c r="O15256" t="s">
        <v>27053</v>
      </c>
      <c r="P15256" t="s">
        <v>288</v>
      </c>
    </row>
    <row r="15257" spans="1:16" x14ac:dyDescent="0.35">
      <c r="A15257" t="s">
        <v>1</v>
      </c>
      <c r="B15257" t="s">
        <v>27054</v>
      </c>
      <c r="C15257" t="s">
        <v>1748</v>
      </c>
      <c r="D15257" t="s">
        <v>4526</v>
      </c>
      <c r="E15257" t="s">
        <v>59</v>
      </c>
      <c r="F15257" t="b">
        <v>0</v>
      </c>
      <c r="G15257" t="s">
        <v>77</v>
      </c>
      <c r="H15257" s="1">
        <v>46186.337280092594</v>
      </c>
      <c r="I15257" t="b">
        <v>1</v>
      </c>
      <c r="J15257" t="b">
        <v>1</v>
      </c>
      <c r="K15257" t="s">
        <v>41</v>
      </c>
      <c r="L15257" t="s">
        <v>60</v>
      </c>
      <c r="M15257">
        <v>161000</v>
      </c>
      <c r="N15257"/>
      <c r="O15257" t="s">
        <v>26555</v>
      </c>
      <c r="P15257" t="s">
        <v>27055</v>
      </c>
    </row>
    <row r="15258" spans="1:16" x14ac:dyDescent="0.35">
      <c r="A15258" t="s">
        <v>0</v>
      </c>
      <c r="B15258" t="s">
        <v>298</v>
      </c>
      <c r="C15258" t="s">
        <v>27056</v>
      </c>
      <c r="D15258" t="s">
        <v>5475</v>
      </c>
      <c r="E15258" t="s">
        <v>59</v>
      </c>
      <c r="F15258" t="b">
        <v>0</v>
      </c>
      <c r="G15258" t="s">
        <v>65</v>
      </c>
      <c r="H15258" s="1">
        <v>46186.376423611109</v>
      </c>
      <c r="I15258" t="b">
        <v>0</v>
      </c>
      <c r="J15258" t="b">
        <v>1</v>
      </c>
      <c r="K15258" t="s">
        <v>41</v>
      </c>
      <c r="L15258" t="s">
        <v>60</v>
      </c>
      <c r="M15258">
        <v>76154</v>
      </c>
      <c r="N15258"/>
      <c r="O15258" t="s">
        <v>588</v>
      </c>
      <c r="P15258" t="s">
        <v>5120</v>
      </c>
    </row>
    <row r="15259" spans="1:16" x14ac:dyDescent="0.35">
      <c r="A15259" t="s">
        <v>0</v>
      </c>
      <c r="B15259" t="s">
        <v>27057</v>
      </c>
      <c r="C15259" t="s">
        <v>1943</v>
      </c>
      <c r="D15259" t="s">
        <v>4526</v>
      </c>
      <c r="E15259" t="s">
        <v>88</v>
      </c>
      <c r="F15259" t="b">
        <v>0</v>
      </c>
      <c r="G15259" t="s">
        <v>89</v>
      </c>
      <c r="H15259" s="1">
        <v>46186.418020833327</v>
      </c>
      <c r="I15259" t="b">
        <v>1</v>
      </c>
      <c r="J15259" t="b">
        <v>1</v>
      </c>
      <c r="K15259" t="s">
        <v>41</v>
      </c>
      <c r="L15259" t="s">
        <v>74</v>
      </c>
      <c r="M15259"/>
      <c r="N15259">
        <v>55</v>
      </c>
      <c r="O15259" t="s">
        <v>4487</v>
      </c>
      <c r="P15259" t="s">
        <v>2994</v>
      </c>
    </row>
    <row r="15260" spans="1:16" x14ac:dyDescent="0.35">
      <c r="A15260" t="s">
        <v>0</v>
      </c>
      <c r="B15260" t="s">
        <v>0</v>
      </c>
      <c r="C15260" t="s">
        <v>1748</v>
      </c>
      <c r="D15260" t="s">
        <v>4526</v>
      </c>
      <c r="E15260" t="s">
        <v>88</v>
      </c>
      <c r="F15260" t="b">
        <v>0</v>
      </c>
      <c r="G15260" t="s">
        <v>65</v>
      </c>
      <c r="H15260" s="1">
        <v>46186.418090277781</v>
      </c>
      <c r="I15260" t="b">
        <v>1</v>
      </c>
      <c r="J15260" t="b">
        <v>0</v>
      </c>
      <c r="K15260" t="s">
        <v>41</v>
      </c>
      <c r="L15260" t="s">
        <v>74</v>
      </c>
      <c r="M15260"/>
      <c r="N15260">
        <v>55</v>
      </c>
      <c r="O15260" t="s">
        <v>9851</v>
      </c>
      <c r="P15260" t="s">
        <v>6492</v>
      </c>
    </row>
    <row r="15261" spans="1:16" x14ac:dyDescent="0.35">
      <c r="A15261" t="s">
        <v>5</v>
      </c>
      <c r="B15261" t="s">
        <v>5</v>
      </c>
      <c r="C15261" t="s">
        <v>200</v>
      </c>
      <c r="D15261" t="s">
        <v>2360</v>
      </c>
      <c r="E15261" t="s">
        <v>59</v>
      </c>
      <c r="F15261" t="b">
        <v>0</v>
      </c>
      <c r="G15261" t="s">
        <v>89</v>
      </c>
      <c r="H15261" s="1">
        <v>46186.420717592591</v>
      </c>
      <c r="I15261" t="b">
        <v>0</v>
      </c>
      <c r="J15261" t="b">
        <v>1</v>
      </c>
      <c r="K15261" t="s">
        <v>41</v>
      </c>
      <c r="L15261" t="s">
        <v>60</v>
      </c>
      <c r="M15261">
        <v>152175</v>
      </c>
      <c r="N15261"/>
      <c r="O15261" t="s">
        <v>27058</v>
      </c>
      <c r="P15261" t="s">
        <v>27059</v>
      </c>
    </row>
    <row r="15262" spans="1:16" x14ac:dyDescent="0.35">
      <c r="A15262" t="s">
        <v>0</v>
      </c>
      <c r="B15262" t="s">
        <v>27002</v>
      </c>
      <c r="C15262" t="s">
        <v>201</v>
      </c>
      <c r="D15262" t="s">
        <v>4526</v>
      </c>
      <c r="E15262" t="s">
        <v>59</v>
      </c>
      <c r="F15262" t="b">
        <v>0</v>
      </c>
      <c r="G15262" t="s">
        <v>77</v>
      </c>
      <c r="H15262" s="1">
        <v>46186.459791666668</v>
      </c>
      <c r="I15262" t="b">
        <v>1</v>
      </c>
      <c r="J15262" t="b">
        <v>1</v>
      </c>
      <c r="K15262" t="s">
        <v>41</v>
      </c>
      <c r="L15262" t="s">
        <v>60</v>
      </c>
      <c r="M15262">
        <v>84000</v>
      </c>
      <c r="N15262"/>
      <c r="O15262" t="s">
        <v>27060</v>
      </c>
      <c r="P15262" t="s">
        <v>219</v>
      </c>
    </row>
    <row r="15263" spans="1:16" x14ac:dyDescent="0.35">
      <c r="A15263" t="s">
        <v>0</v>
      </c>
      <c r="B15263" t="s">
        <v>27061</v>
      </c>
      <c r="C15263" t="s">
        <v>690</v>
      </c>
      <c r="D15263" t="s">
        <v>4526</v>
      </c>
      <c r="E15263" t="s">
        <v>59</v>
      </c>
      <c r="F15263" t="b">
        <v>0</v>
      </c>
      <c r="G15263" t="s">
        <v>77</v>
      </c>
      <c r="H15263" s="1">
        <v>46186.501354166663</v>
      </c>
      <c r="I15263" t="b">
        <v>0</v>
      </c>
      <c r="J15263" t="b">
        <v>1</v>
      </c>
      <c r="K15263" t="s">
        <v>41</v>
      </c>
      <c r="L15263" t="s">
        <v>60</v>
      </c>
      <c r="M15263">
        <v>149218.5</v>
      </c>
      <c r="N15263"/>
      <c r="O15263" t="s">
        <v>20119</v>
      </c>
      <c r="P15263" t="s">
        <v>7858</v>
      </c>
    </row>
    <row r="15264" spans="1:16" x14ac:dyDescent="0.35">
      <c r="A15264" t="s">
        <v>7</v>
      </c>
      <c r="B15264" t="s">
        <v>27062</v>
      </c>
      <c r="C15264" t="s">
        <v>2622</v>
      </c>
      <c r="D15264" t="s">
        <v>4756</v>
      </c>
      <c r="E15264" t="s">
        <v>59</v>
      </c>
      <c r="F15264" t="b">
        <v>0</v>
      </c>
      <c r="G15264" t="s">
        <v>65</v>
      </c>
      <c r="H15264" s="1">
        <v>46186.501423611109</v>
      </c>
      <c r="I15264" t="b">
        <v>0</v>
      </c>
      <c r="J15264" t="b">
        <v>1</v>
      </c>
      <c r="K15264" t="s">
        <v>41</v>
      </c>
      <c r="L15264" t="s">
        <v>60</v>
      </c>
      <c r="M15264">
        <v>97300</v>
      </c>
      <c r="N15264"/>
      <c r="O15264" t="s">
        <v>27063</v>
      </c>
      <c r="P15264" t="s">
        <v>1818</v>
      </c>
    </row>
    <row r="15265" spans="1:16" x14ac:dyDescent="0.35">
      <c r="A15265" t="s">
        <v>2</v>
      </c>
      <c r="B15265" t="s">
        <v>27064</v>
      </c>
      <c r="C15265" t="s">
        <v>271</v>
      </c>
      <c r="D15265" t="s">
        <v>4526</v>
      </c>
      <c r="E15265" t="s">
        <v>59</v>
      </c>
      <c r="F15265" t="b">
        <v>0</v>
      </c>
      <c r="G15265" t="s">
        <v>77</v>
      </c>
      <c r="H15265" s="1">
        <v>46186.501469907409</v>
      </c>
      <c r="I15265" t="b">
        <v>0</v>
      </c>
      <c r="J15265" t="b">
        <v>0</v>
      </c>
      <c r="K15265" t="s">
        <v>41</v>
      </c>
      <c r="L15265" t="s">
        <v>60</v>
      </c>
      <c r="M15265">
        <v>122000</v>
      </c>
      <c r="N15265"/>
      <c r="O15265" t="s">
        <v>26317</v>
      </c>
      <c r="P15265" t="s">
        <v>27065</v>
      </c>
    </row>
    <row r="15266" spans="1:16" x14ac:dyDescent="0.35">
      <c r="A15266" t="s">
        <v>0</v>
      </c>
      <c r="B15266" t="s">
        <v>27066</v>
      </c>
      <c r="C15266" t="s">
        <v>960</v>
      </c>
      <c r="D15266" t="s">
        <v>4526</v>
      </c>
      <c r="E15266" t="s">
        <v>59</v>
      </c>
      <c r="F15266" t="b">
        <v>0</v>
      </c>
      <c r="G15266" t="s">
        <v>65</v>
      </c>
      <c r="H15266" s="1">
        <v>46186.501516203702</v>
      </c>
      <c r="I15266" t="b">
        <v>0</v>
      </c>
      <c r="J15266" t="b">
        <v>1</v>
      </c>
      <c r="K15266" t="s">
        <v>41</v>
      </c>
      <c r="L15266" t="s">
        <v>60</v>
      </c>
      <c r="M15266">
        <v>141000</v>
      </c>
      <c r="N15266"/>
      <c r="O15266" t="s">
        <v>1157</v>
      </c>
      <c r="P15266" t="s">
        <v>27067</v>
      </c>
    </row>
    <row r="15267" spans="1:16" x14ac:dyDescent="0.35">
      <c r="A15267" t="s">
        <v>1</v>
      </c>
      <c r="B15267" t="s">
        <v>27068</v>
      </c>
      <c r="C15267" t="s">
        <v>142</v>
      </c>
      <c r="D15267" t="s">
        <v>4346</v>
      </c>
      <c r="E15267" t="s">
        <v>59</v>
      </c>
      <c r="F15267" t="b">
        <v>0</v>
      </c>
      <c r="G15267" t="s">
        <v>68</v>
      </c>
      <c r="H15267" s="1">
        <v>46186.503946759258</v>
      </c>
      <c r="I15267" t="b">
        <v>0</v>
      </c>
      <c r="J15267" t="b">
        <v>1</v>
      </c>
      <c r="K15267" t="s">
        <v>41</v>
      </c>
      <c r="L15267" t="s">
        <v>60</v>
      </c>
      <c r="M15267">
        <v>108000</v>
      </c>
      <c r="N15267"/>
      <c r="O15267" t="s">
        <v>6280</v>
      </c>
      <c r="P15267" t="s">
        <v>14630</v>
      </c>
    </row>
    <row r="15268" spans="1:16" x14ac:dyDescent="0.35">
      <c r="A15268" t="s">
        <v>0</v>
      </c>
      <c r="B15268" t="s">
        <v>27069</v>
      </c>
      <c r="C15268" t="s">
        <v>112</v>
      </c>
      <c r="D15268" t="s">
        <v>4756</v>
      </c>
      <c r="E15268" t="s">
        <v>59</v>
      </c>
      <c r="F15268" t="b">
        <v>0</v>
      </c>
      <c r="G15268" t="s">
        <v>65</v>
      </c>
      <c r="H15268" s="1">
        <v>46186.543020833327</v>
      </c>
      <c r="I15268" t="b">
        <v>0</v>
      </c>
      <c r="J15268" t="b">
        <v>1</v>
      </c>
      <c r="K15268" t="s">
        <v>41</v>
      </c>
      <c r="L15268" t="s">
        <v>60</v>
      </c>
      <c r="M15268">
        <v>154000</v>
      </c>
      <c r="N15268"/>
      <c r="O15268" t="s">
        <v>643</v>
      </c>
      <c r="P15268" t="s">
        <v>8711</v>
      </c>
    </row>
    <row r="15269" spans="1:16" x14ac:dyDescent="0.35">
      <c r="A15269" t="s">
        <v>3</v>
      </c>
      <c r="B15269" t="s">
        <v>27070</v>
      </c>
      <c r="C15269" t="s">
        <v>370</v>
      </c>
      <c r="D15269" t="s">
        <v>4526</v>
      </c>
      <c r="E15269" t="s">
        <v>88</v>
      </c>
      <c r="F15269" t="b">
        <v>0</v>
      </c>
      <c r="G15269" t="s">
        <v>65</v>
      </c>
      <c r="H15269" s="1">
        <v>46186.543020833327</v>
      </c>
      <c r="I15269" t="b">
        <v>0</v>
      </c>
      <c r="J15269" t="b">
        <v>0</v>
      </c>
      <c r="K15269" t="s">
        <v>41</v>
      </c>
      <c r="L15269" t="s">
        <v>74</v>
      </c>
      <c r="M15269"/>
      <c r="N15269">
        <v>50</v>
      </c>
      <c r="O15269" t="s">
        <v>27071</v>
      </c>
      <c r="P15269" t="s">
        <v>27072</v>
      </c>
    </row>
    <row r="15270" spans="1:16" x14ac:dyDescent="0.35">
      <c r="A15270" t="s">
        <v>5</v>
      </c>
      <c r="B15270" t="s">
        <v>27073</v>
      </c>
      <c r="C15270" t="s">
        <v>4290</v>
      </c>
      <c r="D15270" t="s">
        <v>2360</v>
      </c>
      <c r="E15270" t="s">
        <v>59</v>
      </c>
      <c r="F15270" t="b">
        <v>0</v>
      </c>
      <c r="G15270" t="s">
        <v>77</v>
      </c>
      <c r="H15270" s="1">
        <v>46186.545578703714</v>
      </c>
      <c r="I15270" t="b">
        <v>0</v>
      </c>
      <c r="J15270" t="b">
        <v>1</v>
      </c>
      <c r="K15270" t="s">
        <v>41</v>
      </c>
      <c r="L15270" t="s">
        <v>60</v>
      </c>
      <c r="M15270">
        <v>145000</v>
      </c>
      <c r="N15270"/>
      <c r="O15270" t="s">
        <v>27074</v>
      </c>
      <c r="P15270" t="s">
        <v>27075</v>
      </c>
    </row>
    <row r="15271" spans="1:16" x14ac:dyDescent="0.35">
      <c r="A15271" t="s">
        <v>1</v>
      </c>
      <c r="B15271" t="s">
        <v>20770</v>
      </c>
      <c r="C15271" t="s">
        <v>27076</v>
      </c>
      <c r="D15271" t="s">
        <v>17626</v>
      </c>
      <c r="E15271" t="s">
        <v>59</v>
      </c>
      <c r="F15271" t="b">
        <v>0</v>
      </c>
      <c r="G15271" t="s">
        <v>77</v>
      </c>
      <c r="H15271" s="1">
        <v>46186.545601851853</v>
      </c>
      <c r="I15271" t="b">
        <v>0</v>
      </c>
      <c r="J15271" t="b">
        <v>1</v>
      </c>
      <c r="K15271" t="s">
        <v>41</v>
      </c>
      <c r="L15271" t="s">
        <v>60</v>
      </c>
      <c r="M15271">
        <v>140000</v>
      </c>
      <c r="N15271"/>
      <c r="O15271" t="s">
        <v>588</v>
      </c>
      <c r="P15271" t="s">
        <v>27077</v>
      </c>
    </row>
    <row r="15272" spans="1:16" x14ac:dyDescent="0.35">
      <c r="A15272" t="s">
        <v>3</v>
      </c>
      <c r="B15272" t="s">
        <v>27078</v>
      </c>
      <c r="C15272" t="s">
        <v>304</v>
      </c>
      <c r="D15272" t="s">
        <v>4630</v>
      </c>
      <c r="E15272" t="s">
        <v>59</v>
      </c>
      <c r="F15272" t="b">
        <v>0</v>
      </c>
      <c r="G15272" t="s">
        <v>77</v>
      </c>
      <c r="H15272" s="1">
        <v>46186.584791666668</v>
      </c>
      <c r="I15272" t="b">
        <v>0</v>
      </c>
      <c r="J15272" t="b">
        <v>1</v>
      </c>
      <c r="K15272" t="s">
        <v>41</v>
      </c>
      <c r="L15272" t="s">
        <v>60</v>
      </c>
      <c r="M15272">
        <v>160500</v>
      </c>
      <c r="N15272"/>
      <c r="O15272" t="s">
        <v>3517</v>
      </c>
      <c r="P15272" t="s">
        <v>219</v>
      </c>
    </row>
    <row r="15273" spans="1:16" x14ac:dyDescent="0.35">
      <c r="A15273" t="s">
        <v>3</v>
      </c>
      <c r="B15273" t="s">
        <v>27079</v>
      </c>
      <c r="C15273" t="s">
        <v>304</v>
      </c>
      <c r="D15273" t="s">
        <v>4526</v>
      </c>
      <c r="E15273" t="s">
        <v>59</v>
      </c>
      <c r="F15273" t="b">
        <v>0</v>
      </c>
      <c r="G15273" t="s">
        <v>77</v>
      </c>
      <c r="H15273" s="1">
        <v>46186.584803240738</v>
      </c>
      <c r="I15273" t="b">
        <v>0</v>
      </c>
      <c r="J15273" t="b">
        <v>0</v>
      </c>
      <c r="K15273" t="s">
        <v>41</v>
      </c>
      <c r="L15273" t="s">
        <v>74</v>
      </c>
      <c r="M15273"/>
      <c r="N15273">
        <v>49</v>
      </c>
      <c r="O15273" t="s">
        <v>8043</v>
      </c>
      <c r="P15273" t="s">
        <v>2313</v>
      </c>
    </row>
    <row r="15274" spans="1:16" x14ac:dyDescent="0.35">
      <c r="A15274" t="s">
        <v>1</v>
      </c>
      <c r="B15274" t="s">
        <v>27080</v>
      </c>
      <c r="C15274" t="s">
        <v>16931</v>
      </c>
      <c r="D15274" t="s">
        <v>4756</v>
      </c>
      <c r="E15274" t="s">
        <v>59</v>
      </c>
      <c r="F15274" t="b">
        <v>0</v>
      </c>
      <c r="G15274" t="s">
        <v>77</v>
      </c>
      <c r="H15274" s="1">
        <v>46186.587268518517</v>
      </c>
      <c r="I15274" t="b">
        <v>1</v>
      </c>
      <c r="J15274" t="b">
        <v>0</v>
      </c>
      <c r="K15274" t="s">
        <v>41</v>
      </c>
      <c r="L15274" t="s">
        <v>60</v>
      </c>
      <c r="M15274">
        <v>105000</v>
      </c>
      <c r="N15274"/>
      <c r="O15274" t="s">
        <v>27081</v>
      </c>
      <c r="P15274" t="s">
        <v>27082</v>
      </c>
    </row>
    <row r="15275" spans="1:16" x14ac:dyDescent="0.35">
      <c r="A15275" t="s">
        <v>1</v>
      </c>
      <c r="B15275" t="s">
        <v>27083</v>
      </c>
      <c r="C15275" t="s">
        <v>172</v>
      </c>
      <c r="D15275" t="s">
        <v>4550</v>
      </c>
      <c r="E15275" t="s">
        <v>59</v>
      </c>
      <c r="F15275" t="b">
        <v>0</v>
      </c>
      <c r="G15275" t="s">
        <v>89</v>
      </c>
      <c r="H15275" s="1">
        <v>46186.587384259263</v>
      </c>
      <c r="I15275" t="b">
        <v>0</v>
      </c>
      <c r="J15275" t="b">
        <v>1</v>
      </c>
      <c r="K15275" t="s">
        <v>41</v>
      </c>
      <c r="L15275" t="s">
        <v>60</v>
      </c>
      <c r="M15275">
        <v>110240</v>
      </c>
      <c r="N15275"/>
      <c r="O15275" t="s">
        <v>27084</v>
      </c>
      <c r="P15275" t="s">
        <v>27085</v>
      </c>
    </row>
    <row r="15276" spans="1:16" x14ac:dyDescent="0.35">
      <c r="A15276" t="s">
        <v>6</v>
      </c>
      <c r="B15276" t="s">
        <v>19967</v>
      </c>
      <c r="C15276" t="s">
        <v>19968</v>
      </c>
      <c r="D15276" t="s">
        <v>4550</v>
      </c>
      <c r="E15276" t="s">
        <v>59</v>
      </c>
      <c r="F15276" t="b">
        <v>0</v>
      </c>
      <c r="G15276" t="s">
        <v>65</v>
      </c>
      <c r="H15276" s="1">
        <v>46186.627743055556</v>
      </c>
      <c r="I15276" t="b">
        <v>0</v>
      </c>
      <c r="J15276" t="b">
        <v>1</v>
      </c>
      <c r="K15276" t="s">
        <v>41</v>
      </c>
      <c r="L15276" t="s">
        <v>60</v>
      </c>
      <c r="M15276">
        <v>162000</v>
      </c>
      <c r="N15276"/>
      <c r="O15276" t="s">
        <v>1362</v>
      </c>
      <c r="P15276" t="s">
        <v>8606</v>
      </c>
    </row>
    <row r="15277" spans="1:16" x14ac:dyDescent="0.35">
      <c r="A15277" t="s">
        <v>2</v>
      </c>
      <c r="B15277" t="s">
        <v>128</v>
      </c>
      <c r="C15277" t="s">
        <v>246</v>
      </c>
      <c r="D15277" t="s">
        <v>4756</v>
      </c>
      <c r="E15277" t="s">
        <v>59</v>
      </c>
      <c r="F15277" t="b">
        <v>0</v>
      </c>
      <c r="G15277" t="s">
        <v>65</v>
      </c>
      <c r="H15277" s="1">
        <v>46186.627812500003</v>
      </c>
      <c r="I15277" t="b">
        <v>0</v>
      </c>
      <c r="J15277" t="b">
        <v>1</v>
      </c>
      <c r="K15277" t="s">
        <v>41</v>
      </c>
      <c r="L15277" t="s">
        <v>60</v>
      </c>
      <c r="M15277">
        <v>95000</v>
      </c>
      <c r="N15277"/>
      <c r="O15277" t="s">
        <v>15603</v>
      </c>
      <c r="P15277" t="s">
        <v>27086</v>
      </c>
    </row>
    <row r="15278" spans="1:16" x14ac:dyDescent="0.35">
      <c r="A15278" t="s">
        <v>1</v>
      </c>
      <c r="B15278" t="s">
        <v>961</v>
      </c>
      <c r="C15278" t="s">
        <v>181</v>
      </c>
      <c r="D15278" t="s">
        <v>4526</v>
      </c>
      <c r="E15278" t="s">
        <v>59</v>
      </c>
      <c r="F15278" t="b">
        <v>0</v>
      </c>
      <c r="G15278" t="s">
        <v>89</v>
      </c>
      <c r="H15278" s="1">
        <v>46186.628912037027</v>
      </c>
      <c r="I15278" t="b">
        <v>0</v>
      </c>
      <c r="J15278" t="b">
        <v>1</v>
      </c>
      <c r="K15278" t="s">
        <v>41</v>
      </c>
      <c r="L15278" t="s">
        <v>60</v>
      </c>
      <c r="M15278">
        <v>147900</v>
      </c>
      <c r="N15278"/>
      <c r="O15278" t="s">
        <v>487</v>
      </c>
      <c r="P15278" t="s">
        <v>27087</v>
      </c>
    </row>
    <row r="15279" spans="1:16" x14ac:dyDescent="0.35">
      <c r="A15279" t="s">
        <v>6</v>
      </c>
      <c r="B15279" t="s">
        <v>27088</v>
      </c>
      <c r="C15279" t="s">
        <v>112</v>
      </c>
      <c r="D15279" t="s">
        <v>4756</v>
      </c>
      <c r="E15279" t="s">
        <v>59</v>
      </c>
      <c r="F15279" t="b">
        <v>0</v>
      </c>
      <c r="G15279" t="s">
        <v>65</v>
      </c>
      <c r="H15279" s="1">
        <v>46186.669409722221</v>
      </c>
      <c r="I15279" t="b">
        <v>0</v>
      </c>
      <c r="J15279" t="b">
        <v>1</v>
      </c>
      <c r="K15279" t="s">
        <v>41</v>
      </c>
      <c r="L15279" t="s">
        <v>60</v>
      </c>
      <c r="M15279">
        <v>236000</v>
      </c>
      <c r="N15279"/>
      <c r="O15279" t="s">
        <v>354</v>
      </c>
      <c r="P15279" t="s">
        <v>891</v>
      </c>
    </row>
    <row r="15280" spans="1:16" x14ac:dyDescent="0.35">
      <c r="A15280" t="s">
        <v>1</v>
      </c>
      <c r="B15280" t="s">
        <v>27089</v>
      </c>
      <c r="C15280" t="s">
        <v>81</v>
      </c>
      <c r="D15280" t="s">
        <v>4526</v>
      </c>
      <c r="E15280" t="s">
        <v>59</v>
      </c>
      <c r="F15280" t="b">
        <v>0</v>
      </c>
      <c r="G15280" t="s">
        <v>77</v>
      </c>
      <c r="H15280" s="1">
        <v>46186.670567129629</v>
      </c>
      <c r="I15280" t="b">
        <v>1</v>
      </c>
      <c r="J15280" t="b">
        <v>0</v>
      </c>
      <c r="K15280" t="s">
        <v>41</v>
      </c>
      <c r="L15280" t="s">
        <v>60</v>
      </c>
      <c r="M15280">
        <v>165000</v>
      </c>
      <c r="N15280"/>
      <c r="O15280" t="s">
        <v>12689</v>
      </c>
      <c r="P15280" t="s">
        <v>27090</v>
      </c>
    </row>
    <row r="15281" spans="1:16" x14ac:dyDescent="0.35">
      <c r="A15281" t="s">
        <v>0</v>
      </c>
      <c r="B15281" t="s">
        <v>27091</v>
      </c>
      <c r="C15281" t="s">
        <v>436</v>
      </c>
      <c r="D15281" t="s">
        <v>5349</v>
      </c>
      <c r="E15281" t="s">
        <v>59</v>
      </c>
      <c r="F15281" t="b">
        <v>0</v>
      </c>
      <c r="G15281" t="s">
        <v>41</v>
      </c>
      <c r="H15281" s="1">
        <v>46186.710960648154</v>
      </c>
      <c r="I15281" t="b">
        <v>0</v>
      </c>
      <c r="J15281" t="b">
        <v>1</v>
      </c>
      <c r="K15281" t="s">
        <v>41</v>
      </c>
      <c r="L15281" t="s">
        <v>60</v>
      </c>
      <c r="M15281">
        <v>161500</v>
      </c>
      <c r="N15281"/>
      <c r="O15281" t="s">
        <v>116</v>
      </c>
      <c r="P15281" t="s">
        <v>2567</v>
      </c>
    </row>
    <row r="15282" spans="1:16" x14ac:dyDescent="0.35">
      <c r="A15282" t="s">
        <v>5</v>
      </c>
      <c r="B15282" t="s">
        <v>27092</v>
      </c>
      <c r="C15282" t="s">
        <v>1894</v>
      </c>
      <c r="D15282" t="s">
        <v>4756</v>
      </c>
      <c r="E15282" t="s">
        <v>59</v>
      </c>
      <c r="F15282" t="b">
        <v>0</v>
      </c>
      <c r="G15282" t="s">
        <v>89</v>
      </c>
      <c r="H15282" s="1">
        <v>46186.712245370371</v>
      </c>
      <c r="I15282" t="b">
        <v>0</v>
      </c>
      <c r="J15282" t="b">
        <v>0</v>
      </c>
      <c r="K15282" t="s">
        <v>41</v>
      </c>
      <c r="L15282" t="s">
        <v>60</v>
      </c>
      <c r="M15282">
        <v>168800</v>
      </c>
      <c r="N15282"/>
      <c r="O15282" t="s">
        <v>321</v>
      </c>
      <c r="P15282" t="s">
        <v>27093</v>
      </c>
    </row>
    <row r="15283" spans="1:16" x14ac:dyDescent="0.35">
      <c r="A15283" t="s">
        <v>5</v>
      </c>
      <c r="B15283" t="s">
        <v>27094</v>
      </c>
      <c r="C15283" t="s">
        <v>422</v>
      </c>
      <c r="D15283" t="s">
        <v>4756</v>
      </c>
      <c r="E15283" t="s">
        <v>59</v>
      </c>
      <c r="F15283" t="b">
        <v>0</v>
      </c>
      <c r="G15283" t="s">
        <v>77</v>
      </c>
      <c r="H15283" s="1">
        <v>46186.712245370371</v>
      </c>
      <c r="I15283" t="b">
        <v>0</v>
      </c>
      <c r="J15283" t="b">
        <v>1</v>
      </c>
      <c r="K15283" t="s">
        <v>41</v>
      </c>
      <c r="L15283" t="s">
        <v>60</v>
      </c>
      <c r="M15283">
        <v>120000</v>
      </c>
      <c r="N15283"/>
      <c r="O15283" t="s">
        <v>27095</v>
      </c>
      <c r="P15283" t="s">
        <v>27096</v>
      </c>
    </row>
    <row r="15284" spans="1:16" x14ac:dyDescent="0.35">
      <c r="A15284" t="s">
        <v>1</v>
      </c>
      <c r="B15284" t="s">
        <v>27097</v>
      </c>
      <c r="C15284" t="s">
        <v>3180</v>
      </c>
      <c r="D15284" t="s">
        <v>4526</v>
      </c>
      <c r="E15284" t="s">
        <v>59</v>
      </c>
      <c r="F15284" t="b">
        <v>0</v>
      </c>
      <c r="G15284" t="s">
        <v>68</v>
      </c>
      <c r="H15284" s="1">
        <v>46186.795729166668</v>
      </c>
      <c r="I15284" t="b">
        <v>0</v>
      </c>
      <c r="J15284" t="b">
        <v>1</v>
      </c>
      <c r="K15284" t="s">
        <v>41</v>
      </c>
      <c r="L15284" t="s">
        <v>60</v>
      </c>
      <c r="M15284">
        <v>241000</v>
      </c>
      <c r="N15284"/>
      <c r="O15284" t="s">
        <v>27098</v>
      </c>
      <c r="P15284" t="s">
        <v>27099</v>
      </c>
    </row>
    <row r="15285" spans="1:16" x14ac:dyDescent="0.35">
      <c r="A15285" t="s">
        <v>0</v>
      </c>
      <c r="B15285" t="s">
        <v>0</v>
      </c>
      <c r="C15285" t="s">
        <v>13875</v>
      </c>
      <c r="D15285" t="s">
        <v>2360</v>
      </c>
      <c r="E15285" t="s">
        <v>59</v>
      </c>
      <c r="F15285" t="b">
        <v>0</v>
      </c>
      <c r="G15285" t="s">
        <v>89</v>
      </c>
      <c r="H15285" s="1">
        <v>46186.834687499999</v>
      </c>
      <c r="I15285" t="b">
        <v>1</v>
      </c>
      <c r="J15285" t="b">
        <v>1</v>
      </c>
      <c r="K15285" t="s">
        <v>41</v>
      </c>
      <c r="L15285" t="s">
        <v>74</v>
      </c>
      <c r="M15285"/>
      <c r="N15285">
        <v>21.5</v>
      </c>
      <c r="O15285" t="s">
        <v>27100</v>
      </c>
      <c r="P15285" t="s">
        <v>288</v>
      </c>
    </row>
    <row r="15286" spans="1:16" x14ac:dyDescent="0.35">
      <c r="A15286" t="s">
        <v>0</v>
      </c>
      <c r="B15286" t="s">
        <v>27101</v>
      </c>
      <c r="C15286" t="s">
        <v>612</v>
      </c>
      <c r="D15286" t="s">
        <v>4595</v>
      </c>
      <c r="E15286" t="s">
        <v>88</v>
      </c>
      <c r="F15286" t="b">
        <v>0</v>
      </c>
      <c r="G15286" t="s">
        <v>73</v>
      </c>
      <c r="H15286" s="1">
        <v>46187.001388888893</v>
      </c>
      <c r="I15286" t="b">
        <v>0</v>
      </c>
      <c r="J15286" t="b">
        <v>0</v>
      </c>
      <c r="K15286" t="s">
        <v>41</v>
      </c>
      <c r="L15286" t="s">
        <v>74</v>
      </c>
      <c r="M15286"/>
      <c r="N15286">
        <v>55</v>
      </c>
      <c r="O15286" t="s">
        <v>3715</v>
      </c>
    </row>
    <row r="15287" spans="1:16" x14ac:dyDescent="0.35">
      <c r="A15287" t="s">
        <v>3</v>
      </c>
      <c r="B15287" t="s">
        <v>27102</v>
      </c>
      <c r="C15287" t="s">
        <v>13</v>
      </c>
      <c r="D15287" t="s">
        <v>3761</v>
      </c>
      <c r="E15287" t="s">
        <v>59</v>
      </c>
      <c r="F15287" t="b">
        <v>0</v>
      </c>
      <c r="G15287" t="s">
        <v>13</v>
      </c>
      <c r="H15287" s="1">
        <v>46187.001655092587</v>
      </c>
      <c r="I15287" t="b">
        <v>1</v>
      </c>
      <c r="J15287" t="b">
        <v>0</v>
      </c>
      <c r="K15287" t="s">
        <v>13</v>
      </c>
      <c r="L15287" t="s">
        <v>60</v>
      </c>
      <c r="M15287">
        <v>72500</v>
      </c>
      <c r="N15287"/>
      <c r="O15287" t="s">
        <v>27103</v>
      </c>
      <c r="P15287" t="s">
        <v>3004</v>
      </c>
    </row>
    <row r="15288" spans="1:16" x14ac:dyDescent="0.35">
      <c r="A15288" t="s">
        <v>0</v>
      </c>
      <c r="B15288" t="s">
        <v>27104</v>
      </c>
      <c r="C15288" t="s">
        <v>172</v>
      </c>
      <c r="D15288" t="s">
        <v>27105</v>
      </c>
      <c r="E15288" t="s">
        <v>59</v>
      </c>
      <c r="F15288" t="b">
        <v>0</v>
      </c>
      <c r="G15288" t="s">
        <v>68</v>
      </c>
      <c r="H15288" s="1">
        <v>46187.00273148148</v>
      </c>
      <c r="I15288" t="b">
        <v>1</v>
      </c>
      <c r="J15288" t="b">
        <v>0</v>
      </c>
      <c r="K15288" t="s">
        <v>41</v>
      </c>
      <c r="L15288" t="s">
        <v>60</v>
      </c>
      <c r="M15288">
        <v>100000</v>
      </c>
      <c r="N15288"/>
      <c r="O15288" t="s">
        <v>27105</v>
      </c>
    </row>
    <row r="15289" spans="1:16" x14ac:dyDescent="0.35">
      <c r="A15289" t="s">
        <v>2</v>
      </c>
      <c r="B15289" t="s">
        <v>27106</v>
      </c>
      <c r="C15289" t="s">
        <v>41</v>
      </c>
      <c r="D15289" t="s">
        <v>27107</v>
      </c>
      <c r="E15289" t="s">
        <v>59</v>
      </c>
      <c r="F15289" t="b">
        <v>0</v>
      </c>
      <c r="G15289" t="s">
        <v>41</v>
      </c>
      <c r="H15289" s="1">
        <v>46187.003784722219</v>
      </c>
      <c r="I15289" t="b">
        <v>0</v>
      </c>
      <c r="J15289" t="b">
        <v>0</v>
      </c>
      <c r="K15289" t="s">
        <v>41</v>
      </c>
      <c r="L15289" t="s">
        <v>74</v>
      </c>
      <c r="M15289"/>
      <c r="N15289">
        <v>65</v>
      </c>
      <c r="O15289" t="s">
        <v>21393</v>
      </c>
      <c r="P15289" t="s">
        <v>3309</v>
      </c>
    </row>
    <row r="15290" spans="1:16" x14ac:dyDescent="0.35">
      <c r="A15290" t="s">
        <v>1</v>
      </c>
      <c r="B15290" t="s">
        <v>24458</v>
      </c>
      <c r="C15290" t="s">
        <v>249</v>
      </c>
      <c r="D15290" t="s">
        <v>4673</v>
      </c>
      <c r="E15290" t="s">
        <v>59</v>
      </c>
      <c r="F15290" t="b">
        <v>0</v>
      </c>
      <c r="G15290" t="s">
        <v>77</v>
      </c>
      <c r="H15290" s="1">
        <v>46187.003969907397</v>
      </c>
      <c r="I15290" t="b">
        <v>0</v>
      </c>
      <c r="J15290" t="b">
        <v>0</v>
      </c>
      <c r="K15290" t="s">
        <v>41</v>
      </c>
      <c r="L15290" t="s">
        <v>60</v>
      </c>
      <c r="M15290">
        <v>114400</v>
      </c>
      <c r="N15290"/>
      <c r="O15290" t="s">
        <v>8873</v>
      </c>
      <c r="P15290" t="s">
        <v>24459</v>
      </c>
    </row>
    <row r="15291" spans="1:16" x14ac:dyDescent="0.35">
      <c r="A15291" t="s">
        <v>2</v>
      </c>
      <c r="B15291" t="s">
        <v>27108</v>
      </c>
      <c r="C15291" t="s">
        <v>76</v>
      </c>
      <c r="D15291" t="s">
        <v>4526</v>
      </c>
      <c r="E15291" t="s">
        <v>59</v>
      </c>
      <c r="F15291" t="b">
        <v>1</v>
      </c>
      <c r="G15291" t="s">
        <v>65</v>
      </c>
      <c r="H15291" s="1">
        <v>46187.044409722221</v>
      </c>
      <c r="I15291" t="b">
        <v>0</v>
      </c>
      <c r="J15291" t="b">
        <v>0</v>
      </c>
      <c r="K15291" t="s">
        <v>41</v>
      </c>
      <c r="L15291" t="s">
        <v>60</v>
      </c>
      <c r="M15291">
        <v>103000</v>
      </c>
      <c r="N15291"/>
      <c r="O15291" t="s">
        <v>371</v>
      </c>
      <c r="P15291" t="s">
        <v>1462</v>
      </c>
    </row>
    <row r="15292" spans="1:16" x14ac:dyDescent="0.35">
      <c r="A15292" t="s">
        <v>1</v>
      </c>
      <c r="B15292" t="s">
        <v>1272</v>
      </c>
      <c r="C15292" t="s">
        <v>27109</v>
      </c>
      <c r="D15292" t="s">
        <v>4756</v>
      </c>
      <c r="E15292" t="s">
        <v>59</v>
      </c>
      <c r="F15292" t="b">
        <v>0</v>
      </c>
      <c r="G15292" t="s">
        <v>89</v>
      </c>
      <c r="H15292" s="1">
        <v>46187.129004629627</v>
      </c>
      <c r="I15292" t="b">
        <v>1</v>
      </c>
      <c r="J15292" t="b">
        <v>1</v>
      </c>
      <c r="K15292" t="s">
        <v>41</v>
      </c>
      <c r="L15292" t="s">
        <v>60</v>
      </c>
      <c r="M15292">
        <v>88400</v>
      </c>
      <c r="N15292"/>
      <c r="O15292" t="s">
        <v>2979</v>
      </c>
      <c r="P15292" t="s">
        <v>14496</v>
      </c>
    </row>
    <row r="15293" spans="1:16" x14ac:dyDescent="0.35">
      <c r="A15293" t="s">
        <v>1</v>
      </c>
      <c r="B15293" t="s">
        <v>27110</v>
      </c>
      <c r="C15293" t="s">
        <v>19273</v>
      </c>
      <c r="D15293" t="s">
        <v>4587</v>
      </c>
      <c r="E15293" t="s">
        <v>59</v>
      </c>
      <c r="F15293" t="b">
        <v>0</v>
      </c>
      <c r="G15293" t="s">
        <v>65</v>
      </c>
      <c r="H15293" s="1">
        <v>46187.213472222233</v>
      </c>
      <c r="I15293" t="b">
        <v>0</v>
      </c>
      <c r="J15293" t="b">
        <v>1</v>
      </c>
      <c r="K15293" t="s">
        <v>41</v>
      </c>
      <c r="L15293" t="s">
        <v>60</v>
      </c>
      <c r="M15293">
        <v>294000</v>
      </c>
      <c r="N15293"/>
      <c r="O15293" t="s">
        <v>8175</v>
      </c>
      <c r="P15293" t="s">
        <v>27111</v>
      </c>
    </row>
    <row r="15294" spans="1:16" x14ac:dyDescent="0.35">
      <c r="A15294" t="s">
        <v>0</v>
      </c>
      <c r="B15294" t="s">
        <v>2380</v>
      </c>
      <c r="C15294" t="s">
        <v>304</v>
      </c>
      <c r="D15294" t="s">
        <v>4526</v>
      </c>
      <c r="E15294" t="s">
        <v>59</v>
      </c>
      <c r="F15294" t="b">
        <v>0</v>
      </c>
      <c r="G15294" t="s">
        <v>77</v>
      </c>
      <c r="H15294" s="1">
        <v>46187.252141203702</v>
      </c>
      <c r="I15294" t="b">
        <v>0</v>
      </c>
      <c r="J15294" t="b">
        <v>1</v>
      </c>
      <c r="K15294" t="s">
        <v>41</v>
      </c>
      <c r="L15294" t="s">
        <v>60</v>
      </c>
      <c r="M15294">
        <v>72800</v>
      </c>
      <c r="N15294"/>
      <c r="O15294" t="s">
        <v>3481</v>
      </c>
      <c r="P15294" t="s">
        <v>27112</v>
      </c>
    </row>
    <row r="15295" spans="1:16" x14ac:dyDescent="0.35">
      <c r="A15295" t="s">
        <v>4</v>
      </c>
      <c r="B15295" t="s">
        <v>3430</v>
      </c>
      <c r="C15295" t="s">
        <v>3253</v>
      </c>
      <c r="D15295" t="s">
        <v>4526</v>
      </c>
      <c r="E15295" t="s">
        <v>59</v>
      </c>
      <c r="F15295" t="b">
        <v>0</v>
      </c>
      <c r="G15295" t="s">
        <v>65</v>
      </c>
      <c r="H15295" s="1">
        <v>46187.252141203702</v>
      </c>
      <c r="I15295" t="b">
        <v>0</v>
      </c>
      <c r="J15295" t="b">
        <v>0</v>
      </c>
      <c r="K15295" t="s">
        <v>41</v>
      </c>
      <c r="L15295" t="s">
        <v>60</v>
      </c>
      <c r="M15295">
        <v>85000</v>
      </c>
      <c r="N15295"/>
      <c r="O15295" t="s">
        <v>15554</v>
      </c>
      <c r="P15295" t="s">
        <v>27113</v>
      </c>
    </row>
    <row r="15296" spans="1:16" x14ac:dyDescent="0.35">
      <c r="A15296" t="s">
        <v>2</v>
      </c>
      <c r="B15296" t="s">
        <v>27114</v>
      </c>
      <c r="C15296" t="s">
        <v>1265</v>
      </c>
      <c r="D15296" t="s">
        <v>16554</v>
      </c>
      <c r="E15296" t="s">
        <v>59</v>
      </c>
      <c r="F15296" t="b">
        <v>0</v>
      </c>
      <c r="G15296" t="s">
        <v>31</v>
      </c>
      <c r="H15296" s="1">
        <v>46187.254629629628</v>
      </c>
      <c r="I15296" t="b">
        <v>0</v>
      </c>
      <c r="J15296" t="b">
        <v>0</v>
      </c>
      <c r="K15296" t="s">
        <v>31</v>
      </c>
      <c r="L15296" t="s">
        <v>60</v>
      </c>
      <c r="M15296">
        <v>1</v>
      </c>
      <c r="N15296"/>
      <c r="O15296" t="s">
        <v>27115</v>
      </c>
    </row>
    <row r="15297" spans="1:16" x14ac:dyDescent="0.35">
      <c r="A15297" t="s">
        <v>0</v>
      </c>
      <c r="B15297" t="s">
        <v>27116</v>
      </c>
      <c r="C15297" t="s">
        <v>1384</v>
      </c>
      <c r="D15297" t="s">
        <v>4526</v>
      </c>
      <c r="E15297" t="s">
        <v>59</v>
      </c>
      <c r="F15297" t="b">
        <v>0</v>
      </c>
      <c r="G15297" t="s">
        <v>77</v>
      </c>
      <c r="H15297" s="1">
        <v>46187.335474537038</v>
      </c>
      <c r="I15297" t="b">
        <v>0</v>
      </c>
      <c r="J15297" t="b">
        <v>0</v>
      </c>
      <c r="K15297" t="s">
        <v>41</v>
      </c>
      <c r="L15297" t="s">
        <v>74</v>
      </c>
      <c r="M15297"/>
      <c r="N15297">
        <v>56.935000000000002</v>
      </c>
      <c r="O15297" t="s">
        <v>27117</v>
      </c>
    </row>
    <row r="15298" spans="1:16" x14ac:dyDescent="0.35">
      <c r="A15298" t="s">
        <v>1</v>
      </c>
      <c r="B15298" t="s">
        <v>905</v>
      </c>
      <c r="C15298" t="s">
        <v>543</v>
      </c>
      <c r="D15298" t="s">
        <v>4346</v>
      </c>
      <c r="E15298" t="s">
        <v>59</v>
      </c>
      <c r="F15298" t="b">
        <v>0</v>
      </c>
      <c r="G15298" t="s">
        <v>77</v>
      </c>
      <c r="H15298" s="1">
        <v>46187.338460648149</v>
      </c>
      <c r="I15298" t="b">
        <v>1</v>
      </c>
      <c r="J15298" t="b">
        <v>0</v>
      </c>
      <c r="K15298" t="s">
        <v>41</v>
      </c>
      <c r="L15298" t="s">
        <v>60</v>
      </c>
      <c r="M15298">
        <v>125000</v>
      </c>
      <c r="N15298"/>
      <c r="O15298" t="s">
        <v>2309</v>
      </c>
      <c r="P15298" t="s">
        <v>6545</v>
      </c>
    </row>
    <row r="15299" spans="1:16" x14ac:dyDescent="0.35">
      <c r="A15299" t="s">
        <v>2</v>
      </c>
      <c r="B15299" t="s">
        <v>851</v>
      </c>
      <c r="C15299" t="s">
        <v>427</v>
      </c>
      <c r="D15299" t="s">
        <v>4756</v>
      </c>
      <c r="E15299" t="s">
        <v>59</v>
      </c>
      <c r="F15299" t="b">
        <v>0</v>
      </c>
      <c r="G15299" t="s">
        <v>65</v>
      </c>
      <c r="H15299" s="1">
        <v>46187.377141203702</v>
      </c>
      <c r="I15299" t="b">
        <v>0</v>
      </c>
      <c r="J15299" t="b">
        <v>1</v>
      </c>
      <c r="K15299" t="s">
        <v>41</v>
      </c>
      <c r="L15299" t="s">
        <v>60</v>
      </c>
      <c r="M15299">
        <v>142000</v>
      </c>
      <c r="N15299"/>
      <c r="O15299" t="s">
        <v>1199</v>
      </c>
      <c r="P15299" t="s">
        <v>2392</v>
      </c>
    </row>
    <row r="15300" spans="1:16" x14ac:dyDescent="0.35">
      <c r="A15300" t="s">
        <v>6</v>
      </c>
      <c r="B15300" t="s">
        <v>6</v>
      </c>
      <c r="C15300" t="s">
        <v>690</v>
      </c>
      <c r="D15300" t="s">
        <v>2360</v>
      </c>
      <c r="E15300" t="s">
        <v>72</v>
      </c>
      <c r="F15300" t="b">
        <v>0</v>
      </c>
      <c r="G15300" t="s">
        <v>77</v>
      </c>
      <c r="H15300" s="1">
        <v>46187.420439814807</v>
      </c>
      <c r="I15300" t="b">
        <v>0</v>
      </c>
      <c r="J15300" t="b">
        <v>1</v>
      </c>
      <c r="K15300" t="s">
        <v>41</v>
      </c>
      <c r="L15300" t="s">
        <v>60</v>
      </c>
      <c r="M15300">
        <v>175500</v>
      </c>
      <c r="N15300"/>
      <c r="O15300" t="s">
        <v>424</v>
      </c>
      <c r="P15300" t="s">
        <v>4581</v>
      </c>
    </row>
    <row r="15301" spans="1:16" x14ac:dyDescent="0.35">
      <c r="A15301" t="s">
        <v>1</v>
      </c>
      <c r="B15301" t="s">
        <v>3069</v>
      </c>
      <c r="C15301" t="s">
        <v>1379</v>
      </c>
      <c r="D15301" t="s">
        <v>2360</v>
      </c>
      <c r="E15301" t="s">
        <v>59</v>
      </c>
      <c r="F15301" t="b">
        <v>0</v>
      </c>
      <c r="G15301" t="s">
        <v>77</v>
      </c>
      <c r="H15301" s="1">
        <v>46187.4218287037</v>
      </c>
      <c r="I15301" t="b">
        <v>0</v>
      </c>
      <c r="J15301" t="b">
        <v>0</v>
      </c>
      <c r="K15301" t="s">
        <v>41</v>
      </c>
      <c r="L15301" t="s">
        <v>60</v>
      </c>
      <c r="M15301">
        <v>84050</v>
      </c>
      <c r="N15301"/>
      <c r="O15301" t="s">
        <v>2795</v>
      </c>
      <c r="P15301" t="s">
        <v>27118</v>
      </c>
    </row>
    <row r="15302" spans="1:16" x14ac:dyDescent="0.35">
      <c r="A15302" t="s">
        <v>1</v>
      </c>
      <c r="B15302" t="s">
        <v>16898</v>
      </c>
      <c r="C15302" t="s">
        <v>76</v>
      </c>
      <c r="D15302" t="s">
        <v>4630</v>
      </c>
      <c r="E15302" t="s">
        <v>59</v>
      </c>
      <c r="F15302" t="b">
        <v>1</v>
      </c>
      <c r="G15302" t="s">
        <v>68</v>
      </c>
      <c r="H15302" s="1">
        <v>46187.4218287037</v>
      </c>
      <c r="I15302" t="b">
        <v>0</v>
      </c>
      <c r="J15302" t="b">
        <v>1</v>
      </c>
      <c r="K15302" t="s">
        <v>41</v>
      </c>
      <c r="L15302" t="s">
        <v>60</v>
      </c>
      <c r="M15302">
        <v>193000</v>
      </c>
      <c r="N15302"/>
      <c r="O15302" t="s">
        <v>3893</v>
      </c>
      <c r="P15302" t="s">
        <v>18835</v>
      </c>
    </row>
    <row r="15303" spans="1:16" x14ac:dyDescent="0.35">
      <c r="A15303" t="s">
        <v>8</v>
      </c>
      <c r="B15303" t="s">
        <v>27119</v>
      </c>
      <c r="C15303" t="s">
        <v>5258</v>
      </c>
      <c r="D15303" t="s">
        <v>4587</v>
      </c>
      <c r="E15303" t="s">
        <v>59</v>
      </c>
      <c r="F15303" t="b">
        <v>0</v>
      </c>
      <c r="G15303" t="s">
        <v>40</v>
      </c>
      <c r="H15303" s="1">
        <v>46187.548333333332</v>
      </c>
      <c r="I15303" t="b">
        <v>0</v>
      </c>
      <c r="J15303" t="b">
        <v>0</v>
      </c>
      <c r="K15303" t="s">
        <v>40</v>
      </c>
      <c r="L15303" t="s">
        <v>60</v>
      </c>
      <c r="M15303">
        <v>48405</v>
      </c>
      <c r="N15303"/>
      <c r="O15303" t="s">
        <v>27120</v>
      </c>
    </row>
    <row r="15304" spans="1:16" x14ac:dyDescent="0.35">
      <c r="A15304" t="s">
        <v>1</v>
      </c>
      <c r="B15304" t="s">
        <v>27121</v>
      </c>
      <c r="C15304" t="s">
        <v>76</v>
      </c>
      <c r="D15304" t="s">
        <v>4346</v>
      </c>
      <c r="E15304" t="s">
        <v>132</v>
      </c>
      <c r="F15304" t="b">
        <v>1</v>
      </c>
      <c r="G15304" t="s">
        <v>77</v>
      </c>
      <c r="H15304" s="1">
        <v>46187.588460648149</v>
      </c>
      <c r="I15304" t="b">
        <v>1</v>
      </c>
      <c r="J15304" t="b">
        <v>1</v>
      </c>
      <c r="K15304" t="s">
        <v>41</v>
      </c>
      <c r="L15304" t="s">
        <v>74</v>
      </c>
      <c r="M15304"/>
      <c r="N15304">
        <v>60</v>
      </c>
      <c r="O15304" t="s">
        <v>2075</v>
      </c>
      <c r="P15304" t="s">
        <v>3531</v>
      </c>
    </row>
    <row r="15305" spans="1:16" x14ac:dyDescent="0.35">
      <c r="A15305" t="s">
        <v>5</v>
      </c>
      <c r="B15305" t="s">
        <v>27122</v>
      </c>
      <c r="C15305" t="s">
        <v>5258</v>
      </c>
      <c r="D15305" t="s">
        <v>4587</v>
      </c>
      <c r="E15305" t="s">
        <v>59</v>
      </c>
      <c r="F15305" t="b">
        <v>0</v>
      </c>
      <c r="G15305" t="s">
        <v>40</v>
      </c>
      <c r="H15305" s="1">
        <v>46187.589965277781</v>
      </c>
      <c r="I15305" t="b">
        <v>1</v>
      </c>
      <c r="J15305" t="b">
        <v>0</v>
      </c>
      <c r="K15305" t="s">
        <v>40</v>
      </c>
      <c r="L15305" t="s">
        <v>60</v>
      </c>
      <c r="M15305">
        <v>60715</v>
      </c>
      <c r="N15305"/>
      <c r="O15305" t="s">
        <v>27120</v>
      </c>
    </row>
    <row r="15306" spans="1:16" x14ac:dyDescent="0.35">
      <c r="A15306" t="s">
        <v>2</v>
      </c>
      <c r="B15306" t="s">
        <v>27123</v>
      </c>
      <c r="C15306" t="s">
        <v>76</v>
      </c>
      <c r="D15306" t="s">
        <v>4346</v>
      </c>
      <c r="E15306" t="s">
        <v>59</v>
      </c>
      <c r="F15306" t="b">
        <v>1</v>
      </c>
      <c r="G15306" t="s">
        <v>41</v>
      </c>
      <c r="H15306" s="1">
        <v>46187.63</v>
      </c>
      <c r="I15306" t="b">
        <v>0</v>
      </c>
      <c r="J15306" t="b">
        <v>0</v>
      </c>
      <c r="K15306" t="s">
        <v>41</v>
      </c>
      <c r="L15306" t="s">
        <v>60</v>
      </c>
      <c r="M15306">
        <v>80000</v>
      </c>
      <c r="N15306"/>
      <c r="O15306" t="s">
        <v>27124</v>
      </c>
      <c r="P15306" t="s">
        <v>27125</v>
      </c>
    </row>
    <row r="15307" spans="1:16" x14ac:dyDescent="0.35">
      <c r="A15307" t="s">
        <v>0</v>
      </c>
      <c r="B15307" t="s">
        <v>3980</v>
      </c>
      <c r="C15307" t="s">
        <v>998</v>
      </c>
      <c r="D15307" t="s">
        <v>4526</v>
      </c>
      <c r="E15307" t="s">
        <v>59</v>
      </c>
      <c r="F15307" t="b">
        <v>0</v>
      </c>
      <c r="G15307" t="s">
        <v>65</v>
      </c>
      <c r="H15307" s="1">
        <v>46187.668807870366</v>
      </c>
      <c r="I15307" t="b">
        <v>0</v>
      </c>
      <c r="J15307" t="b">
        <v>0</v>
      </c>
      <c r="K15307" t="s">
        <v>41</v>
      </c>
      <c r="L15307" t="s">
        <v>60</v>
      </c>
      <c r="M15307">
        <v>90000</v>
      </c>
      <c r="N15307"/>
      <c r="O15307" t="s">
        <v>27126</v>
      </c>
      <c r="P15307" t="s">
        <v>11470</v>
      </c>
    </row>
    <row r="15308" spans="1:16" x14ac:dyDescent="0.35">
      <c r="A15308" t="s">
        <v>6</v>
      </c>
      <c r="B15308" t="s">
        <v>27127</v>
      </c>
      <c r="C15308" t="s">
        <v>27128</v>
      </c>
      <c r="D15308" t="s">
        <v>16554</v>
      </c>
      <c r="E15308" t="s">
        <v>59</v>
      </c>
      <c r="F15308" t="b">
        <v>0</v>
      </c>
      <c r="G15308" t="s">
        <v>31</v>
      </c>
      <c r="H15308" s="1">
        <v>46187.671296296299</v>
      </c>
      <c r="I15308" t="b">
        <v>0</v>
      </c>
      <c r="J15308" t="b">
        <v>0</v>
      </c>
      <c r="K15308" t="s">
        <v>31</v>
      </c>
      <c r="L15308" t="s">
        <v>60</v>
      </c>
      <c r="M15308">
        <v>1</v>
      </c>
      <c r="N15308"/>
      <c r="O15308" t="s">
        <v>27129</v>
      </c>
      <c r="P15308" t="s">
        <v>85</v>
      </c>
    </row>
    <row r="15309" spans="1:16" x14ac:dyDescent="0.35">
      <c r="A15309" t="s">
        <v>7</v>
      </c>
      <c r="B15309" t="s">
        <v>4205</v>
      </c>
      <c r="C15309" t="s">
        <v>413</v>
      </c>
      <c r="D15309" t="s">
        <v>16554</v>
      </c>
      <c r="E15309" t="s">
        <v>59</v>
      </c>
      <c r="F15309" t="b">
        <v>0</v>
      </c>
      <c r="G15309" t="s">
        <v>31</v>
      </c>
      <c r="H15309" s="1">
        <v>46187.671296296299</v>
      </c>
      <c r="I15309" t="b">
        <v>0</v>
      </c>
      <c r="J15309" t="b">
        <v>0</v>
      </c>
      <c r="K15309" t="s">
        <v>31</v>
      </c>
      <c r="L15309" t="s">
        <v>60</v>
      </c>
      <c r="M15309">
        <v>800000</v>
      </c>
      <c r="N15309"/>
      <c r="O15309" t="s">
        <v>27130</v>
      </c>
      <c r="P15309" t="s">
        <v>85</v>
      </c>
    </row>
    <row r="15310" spans="1:16" x14ac:dyDescent="0.35">
      <c r="A15310" t="s">
        <v>4</v>
      </c>
      <c r="B15310" t="s">
        <v>27131</v>
      </c>
      <c r="C15310" t="s">
        <v>1488</v>
      </c>
      <c r="D15310" t="s">
        <v>16554</v>
      </c>
      <c r="E15310" t="s">
        <v>59</v>
      </c>
      <c r="F15310" t="b">
        <v>0</v>
      </c>
      <c r="G15310" t="s">
        <v>31</v>
      </c>
      <c r="H15310" s="1">
        <v>46187.671296296299</v>
      </c>
      <c r="I15310" t="b">
        <v>1</v>
      </c>
      <c r="J15310" t="b">
        <v>0</v>
      </c>
      <c r="K15310" t="s">
        <v>31</v>
      </c>
      <c r="L15310" t="s">
        <v>60</v>
      </c>
      <c r="M15310">
        <v>600000</v>
      </c>
      <c r="N15310"/>
      <c r="O15310" t="s">
        <v>27132</v>
      </c>
    </row>
    <row r="15311" spans="1:16" x14ac:dyDescent="0.35">
      <c r="A15311" t="s">
        <v>2</v>
      </c>
      <c r="B15311" t="s">
        <v>191</v>
      </c>
      <c r="C15311" t="s">
        <v>22469</v>
      </c>
      <c r="D15311" t="s">
        <v>16554</v>
      </c>
      <c r="E15311" t="s">
        <v>59</v>
      </c>
      <c r="F15311" t="b">
        <v>0</v>
      </c>
      <c r="G15311" t="s">
        <v>31</v>
      </c>
      <c r="H15311" s="1">
        <v>46187.671296296299</v>
      </c>
      <c r="I15311" t="b">
        <v>0</v>
      </c>
      <c r="J15311" t="b">
        <v>0</v>
      </c>
      <c r="K15311" t="s">
        <v>31</v>
      </c>
      <c r="L15311" t="s">
        <v>60</v>
      </c>
      <c r="M15311">
        <v>1</v>
      </c>
      <c r="N15311"/>
      <c r="O15311" t="s">
        <v>27133</v>
      </c>
      <c r="P15311" t="s">
        <v>27134</v>
      </c>
    </row>
    <row r="15312" spans="1:16" x14ac:dyDescent="0.35">
      <c r="A15312" t="s">
        <v>1</v>
      </c>
      <c r="B15312" t="s">
        <v>27135</v>
      </c>
      <c r="C15312" t="s">
        <v>583</v>
      </c>
      <c r="D15312" t="s">
        <v>4526</v>
      </c>
      <c r="E15312" t="s">
        <v>59</v>
      </c>
      <c r="F15312" t="b">
        <v>0</v>
      </c>
      <c r="G15312" t="s">
        <v>77</v>
      </c>
      <c r="H15312" s="1">
        <v>46187.6718287037</v>
      </c>
      <c r="I15312" t="b">
        <v>0</v>
      </c>
      <c r="J15312" t="b">
        <v>1</v>
      </c>
      <c r="K15312" t="s">
        <v>41</v>
      </c>
      <c r="L15312" t="s">
        <v>60</v>
      </c>
      <c r="M15312">
        <v>158000</v>
      </c>
      <c r="N15312"/>
      <c r="O15312" t="s">
        <v>4052</v>
      </c>
    </row>
    <row r="15313" spans="1:16" x14ac:dyDescent="0.35">
      <c r="A15313" t="s">
        <v>1</v>
      </c>
      <c r="B15313" t="s">
        <v>27136</v>
      </c>
      <c r="C15313" t="s">
        <v>1070</v>
      </c>
      <c r="D15313" t="s">
        <v>4526</v>
      </c>
      <c r="E15313" t="s">
        <v>59</v>
      </c>
      <c r="F15313" t="b">
        <v>0</v>
      </c>
      <c r="G15313" t="s">
        <v>73</v>
      </c>
      <c r="H15313" s="1">
        <v>46187.672037037039</v>
      </c>
      <c r="I15313" t="b">
        <v>0</v>
      </c>
      <c r="J15313" t="b">
        <v>1</v>
      </c>
      <c r="K15313" t="s">
        <v>41</v>
      </c>
      <c r="L15313" t="s">
        <v>60</v>
      </c>
      <c r="M15313">
        <v>153675</v>
      </c>
      <c r="N15313"/>
      <c r="O15313" t="s">
        <v>4052</v>
      </c>
    </row>
    <row r="15314" spans="1:16" x14ac:dyDescent="0.35">
      <c r="A15314" t="s">
        <v>0</v>
      </c>
      <c r="B15314" t="s">
        <v>27137</v>
      </c>
      <c r="C15314" t="s">
        <v>4666</v>
      </c>
      <c r="D15314" t="s">
        <v>27138</v>
      </c>
      <c r="E15314" t="s">
        <v>59</v>
      </c>
      <c r="F15314" t="b">
        <v>0</v>
      </c>
      <c r="G15314" t="s">
        <v>4666</v>
      </c>
      <c r="H15314" s="1">
        <v>46187.711574074077</v>
      </c>
      <c r="I15314" t="b">
        <v>0</v>
      </c>
      <c r="J15314" t="b">
        <v>0</v>
      </c>
      <c r="K15314" t="s">
        <v>4666</v>
      </c>
      <c r="L15314" t="s">
        <v>60</v>
      </c>
      <c r="M15314">
        <v>105000</v>
      </c>
      <c r="N15314"/>
      <c r="O15314" t="s">
        <v>27139</v>
      </c>
    </row>
    <row r="15315" spans="1:16" x14ac:dyDescent="0.35">
      <c r="A15315" t="s">
        <v>0</v>
      </c>
      <c r="B15315" t="s">
        <v>4159</v>
      </c>
      <c r="C15315" t="s">
        <v>27140</v>
      </c>
      <c r="D15315" t="s">
        <v>4569</v>
      </c>
      <c r="E15315" t="s">
        <v>59</v>
      </c>
      <c r="F15315" t="b">
        <v>0</v>
      </c>
      <c r="G15315" t="s">
        <v>77</v>
      </c>
      <c r="H15315" s="1">
        <v>46187.793807870366</v>
      </c>
      <c r="I15315" t="b">
        <v>1</v>
      </c>
      <c r="J15315" t="b">
        <v>1</v>
      </c>
      <c r="K15315" t="s">
        <v>41</v>
      </c>
      <c r="L15315" t="s">
        <v>74</v>
      </c>
      <c r="M15315"/>
      <c r="N15315">
        <v>28</v>
      </c>
      <c r="O15315" t="s">
        <v>299</v>
      </c>
      <c r="P15315" t="s">
        <v>146</v>
      </c>
    </row>
    <row r="15316" spans="1:16" x14ac:dyDescent="0.35">
      <c r="A15316" t="s">
        <v>1</v>
      </c>
      <c r="B15316" t="s">
        <v>27141</v>
      </c>
      <c r="C15316" t="s">
        <v>1445</v>
      </c>
      <c r="D15316" t="s">
        <v>4630</v>
      </c>
      <c r="E15316" t="s">
        <v>59</v>
      </c>
      <c r="F15316" t="b">
        <v>0</v>
      </c>
      <c r="G15316" t="s">
        <v>77</v>
      </c>
      <c r="H15316" s="1">
        <v>46187.880127314813</v>
      </c>
      <c r="I15316" t="b">
        <v>0</v>
      </c>
      <c r="J15316" t="b">
        <v>0</v>
      </c>
      <c r="K15316" t="s">
        <v>41</v>
      </c>
      <c r="L15316" t="s">
        <v>60</v>
      </c>
      <c r="M15316">
        <v>111000</v>
      </c>
      <c r="N15316"/>
      <c r="O15316" t="s">
        <v>18691</v>
      </c>
      <c r="P15316" t="s">
        <v>18692</v>
      </c>
    </row>
    <row r="15317" spans="1:16" x14ac:dyDescent="0.35">
      <c r="A15317" t="s">
        <v>0</v>
      </c>
      <c r="B15317" t="s">
        <v>27142</v>
      </c>
      <c r="C15317" t="s">
        <v>190</v>
      </c>
      <c r="D15317" t="s">
        <v>4526</v>
      </c>
      <c r="E15317" t="s">
        <v>59</v>
      </c>
      <c r="F15317" t="b">
        <v>0</v>
      </c>
      <c r="G15317" t="s">
        <v>73</v>
      </c>
      <c r="H15317" s="1">
        <v>46188.002164351848</v>
      </c>
      <c r="I15317" t="b">
        <v>0</v>
      </c>
      <c r="J15317" t="b">
        <v>0</v>
      </c>
      <c r="K15317" t="s">
        <v>41</v>
      </c>
      <c r="L15317" t="s">
        <v>60</v>
      </c>
      <c r="M15317">
        <v>90000</v>
      </c>
      <c r="N15317"/>
      <c r="O15317" t="s">
        <v>362</v>
      </c>
      <c r="P15317" t="s">
        <v>325</v>
      </c>
    </row>
    <row r="15318" spans="1:16" x14ac:dyDescent="0.35">
      <c r="A15318" t="s">
        <v>6</v>
      </c>
      <c r="B15318" t="s">
        <v>27143</v>
      </c>
      <c r="C15318" t="s">
        <v>76</v>
      </c>
      <c r="D15318" t="s">
        <v>4526</v>
      </c>
      <c r="E15318" t="s">
        <v>59</v>
      </c>
      <c r="F15318" t="b">
        <v>1</v>
      </c>
      <c r="G15318" t="s">
        <v>68</v>
      </c>
      <c r="H15318" s="1">
        <v>46188.00377314815</v>
      </c>
      <c r="I15318" t="b">
        <v>0</v>
      </c>
      <c r="J15318" t="b">
        <v>1</v>
      </c>
      <c r="K15318" t="s">
        <v>41</v>
      </c>
      <c r="L15318" t="s">
        <v>60</v>
      </c>
      <c r="M15318">
        <v>165000</v>
      </c>
      <c r="N15318"/>
      <c r="O15318" t="s">
        <v>25239</v>
      </c>
      <c r="P15318" t="s">
        <v>27144</v>
      </c>
    </row>
    <row r="15319" spans="1:16" x14ac:dyDescent="0.35">
      <c r="A15319" t="s">
        <v>8</v>
      </c>
      <c r="B15319" t="s">
        <v>27145</v>
      </c>
      <c r="C15319" t="s">
        <v>190</v>
      </c>
      <c r="D15319" t="s">
        <v>2360</v>
      </c>
      <c r="E15319" t="s">
        <v>59</v>
      </c>
      <c r="F15319" t="b">
        <v>0</v>
      </c>
      <c r="G15319" t="s">
        <v>68</v>
      </c>
      <c r="H15319" s="1">
        <v>46188.130196759259</v>
      </c>
      <c r="I15319" t="b">
        <v>0</v>
      </c>
      <c r="J15319" t="b">
        <v>1</v>
      </c>
      <c r="K15319" t="s">
        <v>41</v>
      </c>
      <c r="L15319" t="s">
        <v>60</v>
      </c>
      <c r="M15319">
        <v>172500</v>
      </c>
      <c r="N15319"/>
      <c r="O15319" t="s">
        <v>27146</v>
      </c>
      <c r="P15319" t="s">
        <v>27147</v>
      </c>
    </row>
    <row r="15320" spans="1:16" x14ac:dyDescent="0.35">
      <c r="A15320" t="s">
        <v>5</v>
      </c>
      <c r="B15320" t="s">
        <v>27148</v>
      </c>
      <c r="C15320" t="s">
        <v>27149</v>
      </c>
      <c r="D15320" t="s">
        <v>9016</v>
      </c>
      <c r="E15320" t="s">
        <v>59</v>
      </c>
      <c r="F15320" t="b">
        <v>0</v>
      </c>
      <c r="G15320" t="s">
        <v>89</v>
      </c>
      <c r="H15320" s="1">
        <v>46188.254745370366</v>
      </c>
      <c r="I15320" t="b">
        <v>0</v>
      </c>
      <c r="J15320" t="b">
        <v>0</v>
      </c>
      <c r="K15320" t="s">
        <v>41</v>
      </c>
      <c r="L15320" t="s">
        <v>60</v>
      </c>
      <c r="M15320">
        <v>135000</v>
      </c>
      <c r="N15320"/>
      <c r="O15320" t="s">
        <v>3660</v>
      </c>
      <c r="P15320" t="s">
        <v>1405</v>
      </c>
    </row>
    <row r="15321" spans="1:16" x14ac:dyDescent="0.35">
      <c r="A15321" t="s">
        <v>1</v>
      </c>
      <c r="B15321" t="s">
        <v>27150</v>
      </c>
      <c r="C15321" t="s">
        <v>13767</v>
      </c>
      <c r="D15321" t="s">
        <v>4346</v>
      </c>
      <c r="E15321" t="s">
        <v>59</v>
      </c>
      <c r="F15321" t="b">
        <v>0</v>
      </c>
      <c r="G15321" t="s">
        <v>19</v>
      </c>
      <c r="H15321" s="1">
        <v>46188.255671296298</v>
      </c>
      <c r="I15321" t="b">
        <v>1</v>
      </c>
      <c r="J15321" t="b">
        <v>0</v>
      </c>
      <c r="K15321" t="s">
        <v>19</v>
      </c>
      <c r="L15321" t="s">
        <v>60</v>
      </c>
      <c r="M15321">
        <v>1250000</v>
      </c>
      <c r="N15321"/>
      <c r="O15321" t="s">
        <v>27151</v>
      </c>
      <c r="P15321" t="s">
        <v>27152</v>
      </c>
    </row>
    <row r="15322" spans="1:16" x14ac:dyDescent="0.35">
      <c r="A15322" t="s">
        <v>1</v>
      </c>
      <c r="B15322" t="s">
        <v>27153</v>
      </c>
      <c r="C15322" t="s">
        <v>930</v>
      </c>
      <c r="D15322" t="s">
        <v>24507</v>
      </c>
      <c r="E15322" t="s">
        <v>59</v>
      </c>
      <c r="F15322" t="b">
        <v>0</v>
      </c>
      <c r="G15322" t="s">
        <v>19</v>
      </c>
      <c r="H15322" s="1">
        <v>46188.29724537037</v>
      </c>
      <c r="I15322" t="b">
        <v>1</v>
      </c>
      <c r="J15322" t="b">
        <v>0</v>
      </c>
      <c r="K15322" t="s">
        <v>19</v>
      </c>
      <c r="L15322" t="s">
        <v>60</v>
      </c>
      <c r="M15322">
        <v>1250000</v>
      </c>
      <c r="N15322"/>
      <c r="O15322" t="s">
        <v>27151</v>
      </c>
      <c r="P15322" t="s">
        <v>1299</v>
      </c>
    </row>
    <row r="15323" spans="1:16" x14ac:dyDescent="0.35">
      <c r="A15323" t="s">
        <v>1</v>
      </c>
      <c r="B15323" t="s">
        <v>27153</v>
      </c>
      <c r="C15323" t="s">
        <v>5215</v>
      </c>
      <c r="D15323" t="s">
        <v>4346</v>
      </c>
      <c r="E15323" t="s">
        <v>59</v>
      </c>
      <c r="F15323" t="b">
        <v>0</v>
      </c>
      <c r="G15323" t="s">
        <v>19</v>
      </c>
      <c r="H15323" s="1">
        <v>46188.29724537037</v>
      </c>
      <c r="I15323" t="b">
        <v>1</v>
      </c>
      <c r="J15323" t="b">
        <v>0</v>
      </c>
      <c r="K15323" t="s">
        <v>19</v>
      </c>
      <c r="L15323" t="s">
        <v>60</v>
      </c>
      <c r="M15323">
        <v>1250000</v>
      </c>
      <c r="N15323"/>
      <c r="O15323" t="s">
        <v>27151</v>
      </c>
      <c r="P15323" t="s">
        <v>27154</v>
      </c>
    </row>
    <row r="15324" spans="1:16" x14ac:dyDescent="0.35">
      <c r="A15324" t="s">
        <v>1</v>
      </c>
      <c r="B15324" t="s">
        <v>27155</v>
      </c>
      <c r="C15324" t="s">
        <v>185</v>
      </c>
      <c r="D15324" t="s">
        <v>24507</v>
      </c>
      <c r="E15324" t="s">
        <v>59</v>
      </c>
      <c r="F15324" t="b">
        <v>0</v>
      </c>
      <c r="G15324" t="s">
        <v>19</v>
      </c>
      <c r="H15324" s="1">
        <v>46188.29724537037</v>
      </c>
      <c r="I15324" t="b">
        <v>1</v>
      </c>
      <c r="J15324" t="b">
        <v>0</v>
      </c>
      <c r="K15324" t="s">
        <v>19</v>
      </c>
      <c r="L15324" t="s">
        <v>60</v>
      </c>
      <c r="M15324">
        <v>1250000</v>
      </c>
      <c r="N15324"/>
      <c r="O15324" t="s">
        <v>27151</v>
      </c>
      <c r="P15324" t="s">
        <v>1153</v>
      </c>
    </row>
    <row r="15325" spans="1:16" x14ac:dyDescent="0.35">
      <c r="A15325" t="s">
        <v>1</v>
      </c>
      <c r="B15325" t="s">
        <v>27156</v>
      </c>
      <c r="C15325" t="s">
        <v>5215</v>
      </c>
      <c r="D15325" t="s">
        <v>4346</v>
      </c>
      <c r="E15325" t="s">
        <v>59</v>
      </c>
      <c r="F15325" t="b">
        <v>0</v>
      </c>
      <c r="G15325" t="s">
        <v>19</v>
      </c>
      <c r="H15325" s="1">
        <v>46188.297361111108</v>
      </c>
      <c r="I15325" t="b">
        <v>1</v>
      </c>
      <c r="J15325" t="b">
        <v>0</v>
      </c>
      <c r="K15325" t="s">
        <v>19</v>
      </c>
      <c r="L15325" t="s">
        <v>60</v>
      </c>
      <c r="M15325">
        <v>1250000</v>
      </c>
      <c r="N15325"/>
      <c r="O15325" t="s">
        <v>27151</v>
      </c>
      <c r="P15325" t="s">
        <v>27157</v>
      </c>
    </row>
    <row r="15326" spans="1:16" x14ac:dyDescent="0.35">
      <c r="A15326" t="s">
        <v>0</v>
      </c>
      <c r="B15326" t="s">
        <v>27158</v>
      </c>
      <c r="C15326" t="s">
        <v>27159</v>
      </c>
      <c r="D15326" t="s">
        <v>24507</v>
      </c>
      <c r="E15326" t="s">
        <v>59</v>
      </c>
      <c r="F15326" t="b">
        <v>0</v>
      </c>
      <c r="G15326" t="s">
        <v>40</v>
      </c>
      <c r="H15326" s="1">
        <v>46188.336365740739</v>
      </c>
      <c r="I15326" t="b">
        <v>1</v>
      </c>
      <c r="J15326" t="b">
        <v>0</v>
      </c>
      <c r="K15326" t="s">
        <v>40</v>
      </c>
      <c r="L15326" t="s">
        <v>60</v>
      </c>
      <c r="M15326">
        <v>44505</v>
      </c>
      <c r="N15326"/>
      <c r="O15326" t="s">
        <v>27160</v>
      </c>
      <c r="P15326" t="s">
        <v>1738</v>
      </c>
    </row>
    <row r="15327" spans="1:16" x14ac:dyDescent="0.35">
      <c r="A15327" t="s">
        <v>8</v>
      </c>
      <c r="B15327" t="s">
        <v>27161</v>
      </c>
      <c r="C15327" t="s">
        <v>76</v>
      </c>
      <c r="D15327" t="s">
        <v>141</v>
      </c>
      <c r="E15327" t="s">
        <v>88</v>
      </c>
      <c r="F15327" t="b">
        <v>1</v>
      </c>
      <c r="G15327" t="s">
        <v>41</v>
      </c>
      <c r="H15327" s="1">
        <v>46188.337916666656</v>
      </c>
      <c r="I15327" t="b">
        <v>0</v>
      </c>
      <c r="J15327" t="b">
        <v>0</v>
      </c>
      <c r="K15327" t="s">
        <v>41</v>
      </c>
      <c r="L15327" t="s">
        <v>74</v>
      </c>
      <c r="M15327"/>
      <c r="N15327">
        <v>32</v>
      </c>
      <c r="O15327" t="s">
        <v>141</v>
      </c>
    </row>
    <row r="15328" spans="1:16" x14ac:dyDescent="0.35">
      <c r="A15328" t="s">
        <v>5</v>
      </c>
      <c r="B15328" t="s">
        <v>27162</v>
      </c>
      <c r="C15328" t="s">
        <v>913</v>
      </c>
      <c r="D15328" t="s">
        <v>20103</v>
      </c>
      <c r="E15328" t="s">
        <v>59</v>
      </c>
      <c r="F15328" t="b">
        <v>0</v>
      </c>
      <c r="G15328" t="s">
        <v>20</v>
      </c>
      <c r="H15328" s="1">
        <v>46188.377268518518</v>
      </c>
      <c r="I15328" t="b">
        <v>0</v>
      </c>
      <c r="J15328" t="b">
        <v>0</v>
      </c>
      <c r="K15328" t="s">
        <v>20</v>
      </c>
      <c r="L15328" t="s">
        <v>60</v>
      </c>
      <c r="M15328">
        <v>87500</v>
      </c>
      <c r="N15328"/>
      <c r="O15328" t="s">
        <v>8149</v>
      </c>
      <c r="P15328" t="s">
        <v>27163</v>
      </c>
    </row>
    <row r="15329" spans="1:16" x14ac:dyDescent="0.35">
      <c r="A15329" t="s">
        <v>0</v>
      </c>
      <c r="B15329" t="s">
        <v>3086</v>
      </c>
      <c r="C15329" t="s">
        <v>27164</v>
      </c>
      <c r="D15329" t="s">
        <v>4346</v>
      </c>
      <c r="E15329" t="s">
        <v>59</v>
      </c>
      <c r="F15329" t="b">
        <v>0</v>
      </c>
      <c r="G15329" t="s">
        <v>40</v>
      </c>
      <c r="H15329" s="1">
        <v>46188.378032407411</v>
      </c>
      <c r="I15329" t="b">
        <v>1</v>
      </c>
      <c r="J15329" t="b">
        <v>0</v>
      </c>
      <c r="K15329" t="s">
        <v>40</v>
      </c>
      <c r="L15329" t="s">
        <v>60</v>
      </c>
      <c r="M15329">
        <v>30000</v>
      </c>
      <c r="N15329"/>
      <c r="O15329" t="s">
        <v>27165</v>
      </c>
      <c r="P15329" t="s">
        <v>495</v>
      </c>
    </row>
    <row r="15330" spans="1:16" x14ac:dyDescent="0.35">
      <c r="A15330" t="s">
        <v>1</v>
      </c>
      <c r="B15330" t="s">
        <v>27166</v>
      </c>
      <c r="C15330" t="s">
        <v>178</v>
      </c>
      <c r="D15330" t="s">
        <v>5976</v>
      </c>
      <c r="E15330" t="s">
        <v>59</v>
      </c>
      <c r="F15330" t="b">
        <v>0</v>
      </c>
      <c r="G15330" t="s">
        <v>19</v>
      </c>
      <c r="H15330" s="1">
        <v>46188.380671296298</v>
      </c>
      <c r="I15330" t="b">
        <v>1</v>
      </c>
      <c r="J15330" t="b">
        <v>0</v>
      </c>
      <c r="K15330" t="s">
        <v>19</v>
      </c>
      <c r="L15330" t="s">
        <v>60</v>
      </c>
      <c r="M15330">
        <v>3000000</v>
      </c>
      <c r="N15330"/>
      <c r="O15330" t="s">
        <v>2372</v>
      </c>
      <c r="P15330" t="s">
        <v>27167</v>
      </c>
    </row>
    <row r="15331" spans="1:16" x14ac:dyDescent="0.35">
      <c r="A15331" t="s">
        <v>1</v>
      </c>
      <c r="B15331" t="s">
        <v>27168</v>
      </c>
      <c r="C15331" t="s">
        <v>6081</v>
      </c>
      <c r="D15331" t="s">
        <v>4526</v>
      </c>
      <c r="E15331" t="s">
        <v>59</v>
      </c>
      <c r="F15331" t="b">
        <v>0</v>
      </c>
      <c r="G15331" t="s">
        <v>40</v>
      </c>
      <c r="H15331" s="1">
        <v>46188.381377314807</v>
      </c>
      <c r="I15331" t="b">
        <v>0</v>
      </c>
      <c r="J15331" t="b">
        <v>0</v>
      </c>
      <c r="K15331" t="s">
        <v>40</v>
      </c>
      <c r="L15331" t="s">
        <v>60</v>
      </c>
      <c r="M15331">
        <v>75000</v>
      </c>
      <c r="N15331"/>
      <c r="O15331" t="s">
        <v>18931</v>
      </c>
      <c r="P15331" t="s">
        <v>27169</v>
      </c>
    </row>
    <row r="15332" spans="1:16" x14ac:dyDescent="0.35">
      <c r="A15332" t="s">
        <v>2</v>
      </c>
      <c r="B15332" t="s">
        <v>4944</v>
      </c>
      <c r="C15332" t="s">
        <v>1266</v>
      </c>
      <c r="D15332" t="s">
        <v>2360</v>
      </c>
      <c r="E15332" t="s">
        <v>59</v>
      </c>
      <c r="F15332" t="b">
        <v>0</v>
      </c>
      <c r="G15332" t="s">
        <v>77</v>
      </c>
      <c r="H15332" s="1">
        <v>46188.418275462973</v>
      </c>
      <c r="I15332" t="b">
        <v>0</v>
      </c>
      <c r="J15332" t="b">
        <v>1</v>
      </c>
      <c r="K15332" t="s">
        <v>41</v>
      </c>
      <c r="L15332" t="s">
        <v>60</v>
      </c>
      <c r="M15332">
        <v>214500</v>
      </c>
      <c r="N15332"/>
      <c r="O15332" t="s">
        <v>3622</v>
      </c>
      <c r="P15332" t="s">
        <v>27170</v>
      </c>
    </row>
    <row r="15333" spans="1:16" x14ac:dyDescent="0.35">
      <c r="A15333" t="s">
        <v>8</v>
      </c>
      <c r="B15333" t="s">
        <v>27171</v>
      </c>
      <c r="C15333" t="s">
        <v>81</v>
      </c>
      <c r="D15333" t="s">
        <v>4756</v>
      </c>
      <c r="E15333" t="s">
        <v>59</v>
      </c>
      <c r="F15333" t="b">
        <v>0</v>
      </c>
      <c r="G15333" t="s">
        <v>77</v>
      </c>
      <c r="H15333" s="1">
        <v>46188.418333333328</v>
      </c>
      <c r="I15333" t="b">
        <v>0</v>
      </c>
      <c r="J15333" t="b">
        <v>0</v>
      </c>
      <c r="K15333" t="s">
        <v>41</v>
      </c>
      <c r="L15333" t="s">
        <v>60</v>
      </c>
      <c r="M15333">
        <v>110000</v>
      </c>
      <c r="N15333"/>
      <c r="O15333" t="s">
        <v>768</v>
      </c>
      <c r="P15333" t="s">
        <v>208</v>
      </c>
    </row>
    <row r="15334" spans="1:16" x14ac:dyDescent="0.35">
      <c r="A15334" t="s">
        <v>7</v>
      </c>
      <c r="B15334" t="s">
        <v>27172</v>
      </c>
      <c r="C15334" t="s">
        <v>514</v>
      </c>
      <c r="D15334" t="s">
        <v>2360</v>
      </c>
      <c r="E15334" t="s">
        <v>59</v>
      </c>
      <c r="F15334" t="b">
        <v>0</v>
      </c>
      <c r="G15334" t="s">
        <v>77</v>
      </c>
      <c r="H15334" s="1">
        <v>46188.418344907397</v>
      </c>
      <c r="I15334" t="b">
        <v>0</v>
      </c>
      <c r="J15334" t="b">
        <v>1</v>
      </c>
      <c r="K15334" t="s">
        <v>41</v>
      </c>
      <c r="L15334" t="s">
        <v>60</v>
      </c>
      <c r="M15334">
        <v>153000</v>
      </c>
      <c r="N15334"/>
      <c r="O15334" t="s">
        <v>424</v>
      </c>
      <c r="P15334" t="s">
        <v>27067</v>
      </c>
    </row>
    <row r="15335" spans="1:16" x14ac:dyDescent="0.35">
      <c r="A15335" t="s">
        <v>0</v>
      </c>
      <c r="B15335" t="s">
        <v>27173</v>
      </c>
      <c r="C15335" t="s">
        <v>13239</v>
      </c>
      <c r="D15335" t="s">
        <v>4346</v>
      </c>
      <c r="E15335" t="s">
        <v>59</v>
      </c>
      <c r="F15335" t="b">
        <v>0</v>
      </c>
      <c r="G15335" t="s">
        <v>19</v>
      </c>
      <c r="H15335" s="1">
        <v>46188.418912037043</v>
      </c>
      <c r="I15335" t="b">
        <v>0</v>
      </c>
      <c r="J15335" t="b">
        <v>0</v>
      </c>
      <c r="K15335" t="s">
        <v>19</v>
      </c>
      <c r="L15335" t="s">
        <v>60</v>
      </c>
      <c r="M15335">
        <v>400000</v>
      </c>
      <c r="N15335"/>
      <c r="O15335" t="s">
        <v>27174</v>
      </c>
      <c r="P15335" t="s">
        <v>27175</v>
      </c>
    </row>
    <row r="15336" spans="1:16" x14ac:dyDescent="0.35">
      <c r="A15336" t="s">
        <v>0</v>
      </c>
      <c r="B15336" t="s">
        <v>27176</v>
      </c>
      <c r="C15336" t="s">
        <v>39</v>
      </c>
      <c r="D15336" t="s">
        <v>4346</v>
      </c>
      <c r="E15336" t="s">
        <v>88</v>
      </c>
      <c r="F15336" t="b">
        <v>0</v>
      </c>
      <c r="G15336" t="s">
        <v>39</v>
      </c>
      <c r="H15336" s="1">
        <v>46188.419687499998</v>
      </c>
      <c r="I15336" t="b">
        <v>0</v>
      </c>
      <c r="J15336" t="b">
        <v>0</v>
      </c>
      <c r="K15336" t="s">
        <v>39</v>
      </c>
      <c r="L15336" t="s">
        <v>60</v>
      </c>
      <c r="M15336">
        <v>4000</v>
      </c>
      <c r="N15336"/>
      <c r="O15336" t="s">
        <v>27177</v>
      </c>
      <c r="P15336" t="s">
        <v>27178</v>
      </c>
    </row>
    <row r="15337" spans="1:16" x14ac:dyDescent="0.35">
      <c r="A15337" t="s">
        <v>6</v>
      </c>
      <c r="B15337" t="s">
        <v>27179</v>
      </c>
      <c r="C15337" t="s">
        <v>162</v>
      </c>
      <c r="D15337" t="s">
        <v>4346</v>
      </c>
      <c r="E15337" t="s">
        <v>59</v>
      </c>
      <c r="F15337" t="b">
        <v>0</v>
      </c>
      <c r="G15337" t="s">
        <v>73</v>
      </c>
      <c r="H15337" s="1">
        <v>46188.419918981483</v>
      </c>
      <c r="I15337" t="b">
        <v>0</v>
      </c>
      <c r="J15337" t="b">
        <v>1</v>
      </c>
      <c r="K15337" t="s">
        <v>41</v>
      </c>
      <c r="L15337" t="s">
        <v>60</v>
      </c>
      <c r="M15337">
        <v>209500</v>
      </c>
      <c r="N15337"/>
      <c r="O15337" t="s">
        <v>402</v>
      </c>
      <c r="P15337" t="s">
        <v>85</v>
      </c>
    </row>
    <row r="15338" spans="1:16" x14ac:dyDescent="0.35">
      <c r="A15338" t="s">
        <v>6</v>
      </c>
      <c r="B15338" t="s">
        <v>27180</v>
      </c>
      <c r="C15338" t="s">
        <v>304</v>
      </c>
      <c r="D15338" t="s">
        <v>2360</v>
      </c>
      <c r="E15338" t="s">
        <v>59</v>
      </c>
      <c r="F15338" t="b">
        <v>0</v>
      </c>
      <c r="G15338" t="s">
        <v>77</v>
      </c>
      <c r="H15338" s="1">
        <v>46188.419942129629</v>
      </c>
      <c r="I15338" t="b">
        <v>0</v>
      </c>
      <c r="J15338" t="b">
        <v>1</v>
      </c>
      <c r="K15338" t="s">
        <v>41</v>
      </c>
      <c r="L15338" t="s">
        <v>60</v>
      </c>
      <c r="M15338">
        <v>214500</v>
      </c>
      <c r="N15338"/>
      <c r="O15338" t="s">
        <v>424</v>
      </c>
      <c r="P15338" t="s">
        <v>4581</v>
      </c>
    </row>
    <row r="15339" spans="1:16" x14ac:dyDescent="0.35">
      <c r="A15339" t="s">
        <v>5</v>
      </c>
      <c r="B15339" t="s">
        <v>27181</v>
      </c>
      <c r="C15339" t="s">
        <v>1417</v>
      </c>
      <c r="D15339" t="s">
        <v>27182</v>
      </c>
      <c r="E15339" t="s">
        <v>59</v>
      </c>
      <c r="F15339" t="b">
        <v>0</v>
      </c>
      <c r="G15339" t="s">
        <v>39</v>
      </c>
      <c r="H15339" s="1">
        <v>46188.422962962963</v>
      </c>
      <c r="I15339" t="b">
        <v>0</v>
      </c>
      <c r="J15339" t="b">
        <v>0</v>
      </c>
      <c r="K15339" t="s">
        <v>39</v>
      </c>
      <c r="L15339" t="s">
        <v>60</v>
      </c>
      <c r="M15339">
        <v>115000</v>
      </c>
      <c r="N15339"/>
      <c r="O15339" t="s">
        <v>27183</v>
      </c>
      <c r="P15339" t="s">
        <v>14841</v>
      </c>
    </row>
    <row r="15340" spans="1:16" x14ac:dyDescent="0.35">
      <c r="A15340" t="s">
        <v>2</v>
      </c>
      <c r="B15340" t="s">
        <v>27184</v>
      </c>
      <c r="C15340" t="s">
        <v>5717</v>
      </c>
      <c r="D15340" t="s">
        <v>4346</v>
      </c>
      <c r="E15340" t="s">
        <v>59</v>
      </c>
      <c r="F15340" t="b">
        <v>0</v>
      </c>
      <c r="G15340" t="s">
        <v>19</v>
      </c>
      <c r="H15340" s="1">
        <v>46188.4606712963</v>
      </c>
      <c r="I15340" t="b">
        <v>0</v>
      </c>
      <c r="J15340" t="b">
        <v>0</v>
      </c>
      <c r="K15340" t="s">
        <v>19</v>
      </c>
      <c r="L15340" t="s">
        <v>60</v>
      </c>
      <c r="M15340">
        <v>864000</v>
      </c>
      <c r="N15340"/>
      <c r="O15340" t="s">
        <v>745</v>
      </c>
      <c r="P15340" t="s">
        <v>1588</v>
      </c>
    </row>
    <row r="15341" spans="1:16" x14ac:dyDescent="0.35">
      <c r="A15341" t="s">
        <v>1</v>
      </c>
      <c r="B15341" t="s">
        <v>27185</v>
      </c>
      <c r="C15341" t="s">
        <v>913</v>
      </c>
      <c r="D15341" t="s">
        <v>4346</v>
      </c>
      <c r="E15341" t="s">
        <v>59</v>
      </c>
      <c r="F15341" t="b">
        <v>0</v>
      </c>
      <c r="G15341" t="s">
        <v>20</v>
      </c>
      <c r="H15341" s="1">
        <v>46188.463946759257</v>
      </c>
      <c r="I15341" t="b">
        <v>1</v>
      </c>
      <c r="J15341" t="b">
        <v>0</v>
      </c>
      <c r="K15341" t="s">
        <v>20</v>
      </c>
      <c r="L15341" t="s">
        <v>60</v>
      </c>
      <c r="M15341">
        <v>81030</v>
      </c>
      <c r="N15341"/>
      <c r="O15341" t="s">
        <v>3387</v>
      </c>
      <c r="P15341" t="s">
        <v>27186</v>
      </c>
    </row>
    <row r="15342" spans="1:16" x14ac:dyDescent="0.35">
      <c r="A15342" t="s">
        <v>3</v>
      </c>
      <c r="B15342" t="s">
        <v>1257</v>
      </c>
      <c r="C15342" t="s">
        <v>4034</v>
      </c>
      <c r="D15342" t="s">
        <v>2360</v>
      </c>
      <c r="E15342" t="s">
        <v>59</v>
      </c>
      <c r="F15342" t="b">
        <v>0</v>
      </c>
      <c r="G15342" t="s">
        <v>68</v>
      </c>
      <c r="H15342" s="1">
        <v>46188.501597222217</v>
      </c>
      <c r="I15342" t="b">
        <v>0</v>
      </c>
      <c r="J15342" t="b">
        <v>0</v>
      </c>
      <c r="K15342" t="s">
        <v>41</v>
      </c>
      <c r="L15342" t="s">
        <v>60</v>
      </c>
      <c r="M15342">
        <v>130000</v>
      </c>
      <c r="N15342"/>
      <c r="O15342" t="s">
        <v>27187</v>
      </c>
      <c r="P15342" t="s">
        <v>1818</v>
      </c>
    </row>
    <row r="15343" spans="1:16" x14ac:dyDescent="0.35">
      <c r="A15343" t="s">
        <v>0</v>
      </c>
      <c r="B15343" t="s">
        <v>27188</v>
      </c>
      <c r="C15343" t="s">
        <v>363</v>
      </c>
      <c r="D15343" t="s">
        <v>4756</v>
      </c>
      <c r="E15343" t="s">
        <v>59</v>
      </c>
      <c r="F15343" t="b">
        <v>0</v>
      </c>
      <c r="G15343" t="s">
        <v>65</v>
      </c>
      <c r="H15343" s="1">
        <v>46188.501655092587</v>
      </c>
      <c r="I15343" t="b">
        <v>0</v>
      </c>
      <c r="J15343" t="b">
        <v>0</v>
      </c>
      <c r="K15343" t="s">
        <v>41</v>
      </c>
      <c r="L15343" t="s">
        <v>60</v>
      </c>
      <c r="M15343">
        <v>175000</v>
      </c>
      <c r="N15343"/>
      <c r="O15343" t="s">
        <v>8460</v>
      </c>
      <c r="P15343" t="s">
        <v>3466</v>
      </c>
    </row>
    <row r="15344" spans="1:16" x14ac:dyDescent="0.35">
      <c r="A15344" t="s">
        <v>0</v>
      </c>
      <c r="B15344" t="s">
        <v>27189</v>
      </c>
      <c r="C15344" t="s">
        <v>913</v>
      </c>
      <c r="D15344" t="s">
        <v>20103</v>
      </c>
      <c r="E15344" t="s">
        <v>132</v>
      </c>
      <c r="F15344" t="b">
        <v>0</v>
      </c>
      <c r="G15344" t="s">
        <v>20</v>
      </c>
      <c r="H15344" s="1">
        <v>46188.502268518518</v>
      </c>
      <c r="I15344" t="b">
        <v>0</v>
      </c>
      <c r="J15344" t="b">
        <v>0</v>
      </c>
      <c r="K15344" t="s">
        <v>20</v>
      </c>
      <c r="L15344" t="s">
        <v>74</v>
      </c>
      <c r="M15344"/>
      <c r="N15344">
        <v>45</v>
      </c>
      <c r="O15344" t="s">
        <v>5339</v>
      </c>
      <c r="P15344" t="s">
        <v>27190</v>
      </c>
    </row>
    <row r="15345" spans="1:16" x14ac:dyDescent="0.35">
      <c r="A15345" t="s">
        <v>1</v>
      </c>
      <c r="B15345" t="s">
        <v>27191</v>
      </c>
      <c r="C15345" t="s">
        <v>27192</v>
      </c>
      <c r="D15345" t="s">
        <v>24119</v>
      </c>
      <c r="E15345" t="s">
        <v>59</v>
      </c>
      <c r="F15345" t="b">
        <v>0</v>
      </c>
      <c r="G15345" t="s">
        <v>40</v>
      </c>
      <c r="H15345" s="1">
        <v>46188.506319444437</v>
      </c>
      <c r="I15345" t="b">
        <v>1</v>
      </c>
      <c r="J15345" t="b">
        <v>0</v>
      </c>
      <c r="K15345" t="s">
        <v>40</v>
      </c>
      <c r="L15345" t="s">
        <v>60</v>
      </c>
      <c r="M15345">
        <v>50000</v>
      </c>
      <c r="N15345"/>
      <c r="O15345" t="s">
        <v>27193</v>
      </c>
      <c r="P15345" t="s">
        <v>1060</v>
      </c>
    </row>
    <row r="15346" spans="1:16" x14ac:dyDescent="0.35">
      <c r="A15346" t="s">
        <v>1</v>
      </c>
      <c r="B15346" t="s">
        <v>694</v>
      </c>
      <c r="C15346" t="s">
        <v>97</v>
      </c>
      <c r="D15346" t="s">
        <v>4526</v>
      </c>
      <c r="E15346" t="s">
        <v>88</v>
      </c>
      <c r="F15346" t="b">
        <v>0</v>
      </c>
      <c r="G15346" t="s">
        <v>89</v>
      </c>
      <c r="H15346" s="1">
        <v>46188.543263888889</v>
      </c>
      <c r="I15346" t="b">
        <v>1</v>
      </c>
      <c r="J15346" t="b">
        <v>0</v>
      </c>
      <c r="K15346" t="s">
        <v>41</v>
      </c>
      <c r="L15346" t="s">
        <v>74</v>
      </c>
      <c r="M15346"/>
      <c r="N15346">
        <v>38</v>
      </c>
      <c r="O15346" t="s">
        <v>105</v>
      </c>
    </row>
    <row r="15347" spans="1:16" x14ac:dyDescent="0.35">
      <c r="A15347" t="s">
        <v>2</v>
      </c>
      <c r="B15347" t="s">
        <v>27194</v>
      </c>
      <c r="C15347" t="s">
        <v>24013</v>
      </c>
      <c r="D15347" t="s">
        <v>4526</v>
      </c>
      <c r="E15347" t="s">
        <v>59</v>
      </c>
      <c r="F15347" t="b">
        <v>0</v>
      </c>
      <c r="G15347" t="s">
        <v>40</v>
      </c>
      <c r="H15347" s="1">
        <v>46188.544710648152</v>
      </c>
      <c r="I15347" t="b">
        <v>0</v>
      </c>
      <c r="J15347" t="b">
        <v>0</v>
      </c>
      <c r="K15347" t="s">
        <v>40</v>
      </c>
      <c r="L15347" t="s">
        <v>60</v>
      </c>
      <c r="M15347">
        <v>47500</v>
      </c>
      <c r="N15347"/>
      <c r="O15347" t="s">
        <v>101</v>
      </c>
      <c r="P15347" t="s">
        <v>2711</v>
      </c>
    </row>
    <row r="15348" spans="1:16" x14ac:dyDescent="0.35">
      <c r="A15348" t="s">
        <v>8</v>
      </c>
      <c r="B15348" t="s">
        <v>27195</v>
      </c>
      <c r="C15348" t="s">
        <v>76</v>
      </c>
      <c r="D15348" t="s">
        <v>4526</v>
      </c>
      <c r="E15348" t="s">
        <v>88</v>
      </c>
      <c r="F15348" t="b">
        <v>1</v>
      </c>
      <c r="G15348" t="s">
        <v>13</v>
      </c>
      <c r="H15348" s="1">
        <v>46188.547013888892</v>
      </c>
      <c r="I15348" t="b">
        <v>0</v>
      </c>
      <c r="J15348" t="b">
        <v>0</v>
      </c>
      <c r="K15348" t="s">
        <v>13</v>
      </c>
      <c r="L15348" t="s">
        <v>74</v>
      </c>
      <c r="M15348"/>
      <c r="N15348">
        <v>62.5</v>
      </c>
      <c r="O15348" t="s">
        <v>5271</v>
      </c>
      <c r="P15348" t="s">
        <v>208</v>
      </c>
    </row>
    <row r="15349" spans="1:16" x14ac:dyDescent="0.35">
      <c r="A15349" t="s">
        <v>3</v>
      </c>
      <c r="B15349" t="s">
        <v>286</v>
      </c>
      <c r="C15349" t="s">
        <v>1903</v>
      </c>
      <c r="D15349" t="s">
        <v>4526</v>
      </c>
      <c r="E15349" t="s">
        <v>59</v>
      </c>
      <c r="F15349" t="b">
        <v>0</v>
      </c>
      <c r="G15349" t="s">
        <v>89</v>
      </c>
      <c r="H15349" s="1">
        <v>46188.584930555553</v>
      </c>
      <c r="I15349" t="b">
        <v>0</v>
      </c>
      <c r="J15349" t="b">
        <v>0</v>
      </c>
      <c r="K15349" t="s">
        <v>41</v>
      </c>
      <c r="L15349" t="s">
        <v>60</v>
      </c>
      <c r="M15349">
        <v>90000</v>
      </c>
      <c r="N15349"/>
      <c r="O15349" t="s">
        <v>22227</v>
      </c>
      <c r="P15349" t="s">
        <v>3201</v>
      </c>
    </row>
    <row r="15350" spans="1:16" x14ac:dyDescent="0.35">
      <c r="A15350" t="s">
        <v>0</v>
      </c>
      <c r="B15350" t="s">
        <v>27196</v>
      </c>
      <c r="C15350" t="s">
        <v>223</v>
      </c>
      <c r="D15350" t="s">
        <v>4526</v>
      </c>
      <c r="E15350" t="s">
        <v>59</v>
      </c>
      <c r="F15350" t="b">
        <v>0</v>
      </c>
      <c r="G15350" t="s">
        <v>73</v>
      </c>
      <c r="H15350" s="1">
        <v>46188.584965277783</v>
      </c>
      <c r="I15350" t="b">
        <v>0</v>
      </c>
      <c r="J15350" t="b">
        <v>0</v>
      </c>
      <c r="K15350" t="s">
        <v>41</v>
      </c>
      <c r="L15350" t="s">
        <v>60</v>
      </c>
      <c r="M15350">
        <v>82500</v>
      </c>
      <c r="N15350"/>
      <c r="O15350" t="s">
        <v>27197</v>
      </c>
      <c r="P15350" t="s">
        <v>325</v>
      </c>
    </row>
    <row r="15351" spans="1:16" x14ac:dyDescent="0.35">
      <c r="A15351" t="s">
        <v>0</v>
      </c>
      <c r="B15351" t="s">
        <v>27198</v>
      </c>
      <c r="C15351" t="s">
        <v>315</v>
      </c>
      <c r="D15351" t="s">
        <v>11236</v>
      </c>
      <c r="E15351" t="s">
        <v>59</v>
      </c>
      <c r="F15351" t="b">
        <v>0</v>
      </c>
      <c r="G15351" t="s">
        <v>65</v>
      </c>
      <c r="H15351" s="1">
        <v>46188.584976851853</v>
      </c>
      <c r="I15351" t="b">
        <v>1</v>
      </c>
      <c r="J15351" t="b">
        <v>0</v>
      </c>
      <c r="K15351" t="s">
        <v>41</v>
      </c>
      <c r="L15351" t="s">
        <v>60</v>
      </c>
      <c r="M15351">
        <v>200000</v>
      </c>
      <c r="N15351"/>
      <c r="O15351" t="s">
        <v>534</v>
      </c>
      <c r="P15351" t="s">
        <v>802</v>
      </c>
    </row>
    <row r="15352" spans="1:16" x14ac:dyDescent="0.35">
      <c r="A15352" t="s">
        <v>0</v>
      </c>
      <c r="B15352" t="s">
        <v>27199</v>
      </c>
      <c r="C15352" t="s">
        <v>543</v>
      </c>
      <c r="D15352" t="s">
        <v>4526</v>
      </c>
      <c r="E15352" t="s">
        <v>88</v>
      </c>
      <c r="F15352" t="b">
        <v>0</v>
      </c>
      <c r="G15352" t="s">
        <v>65</v>
      </c>
      <c r="H15352" s="1">
        <v>46188.584988425922</v>
      </c>
      <c r="I15352" t="b">
        <v>0</v>
      </c>
      <c r="J15352" t="b">
        <v>0</v>
      </c>
      <c r="K15352" t="s">
        <v>41</v>
      </c>
      <c r="L15352" t="s">
        <v>60</v>
      </c>
      <c r="M15352">
        <v>75000</v>
      </c>
      <c r="N15352"/>
      <c r="O15352" t="s">
        <v>17859</v>
      </c>
      <c r="P15352" t="s">
        <v>1181</v>
      </c>
    </row>
    <row r="15353" spans="1:16" x14ac:dyDescent="0.35">
      <c r="A15353" t="s">
        <v>4</v>
      </c>
      <c r="B15353" t="s">
        <v>27200</v>
      </c>
      <c r="C15353" t="s">
        <v>165</v>
      </c>
      <c r="D15353" t="s">
        <v>4526</v>
      </c>
      <c r="E15353" t="s">
        <v>59</v>
      </c>
      <c r="F15353" t="b">
        <v>0</v>
      </c>
      <c r="G15353" t="s">
        <v>73</v>
      </c>
      <c r="H15353" s="1">
        <v>46188.585023148153</v>
      </c>
      <c r="I15353" t="b">
        <v>1</v>
      </c>
      <c r="J15353" t="b">
        <v>1</v>
      </c>
      <c r="K15353" t="s">
        <v>41</v>
      </c>
      <c r="L15353" t="s">
        <v>74</v>
      </c>
      <c r="M15353"/>
      <c r="N15353">
        <v>57.5</v>
      </c>
      <c r="O15353" t="s">
        <v>105</v>
      </c>
      <c r="P15353" t="s">
        <v>27201</v>
      </c>
    </row>
    <row r="15354" spans="1:16" x14ac:dyDescent="0.35">
      <c r="A15354" t="s">
        <v>0</v>
      </c>
      <c r="B15354" t="s">
        <v>1638</v>
      </c>
      <c r="C15354" t="s">
        <v>40</v>
      </c>
      <c r="D15354" t="s">
        <v>4526</v>
      </c>
      <c r="E15354" t="s">
        <v>59</v>
      </c>
      <c r="F15354" t="b">
        <v>0</v>
      </c>
      <c r="G15354" t="s">
        <v>40</v>
      </c>
      <c r="H15354" s="1">
        <v>46188.586365740739</v>
      </c>
      <c r="I15354" t="b">
        <v>1</v>
      </c>
      <c r="J15354" t="b">
        <v>0</v>
      </c>
      <c r="K15354" t="s">
        <v>40</v>
      </c>
      <c r="L15354" t="s">
        <v>60</v>
      </c>
      <c r="M15354">
        <v>45500</v>
      </c>
      <c r="N15354"/>
      <c r="O15354" t="s">
        <v>27202</v>
      </c>
      <c r="P15354" t="s">
        <v>219</v>
      </c>
    </row>
    <row r="15355" spans="1:16" x14ac:dyDescent="0.35">
      <c r="A15355" t="s">
        <v>2</v>
      </c>
      <c r="B15355" t="s">
        <v>3093</v>
      </c>
      <c r="C15355" t="s">
        <v>440</v>
      </c>
      <c r="D15355" t="s">
        <v>4346</v>
      </c>
      <c r="E15355" t="s">
        <v>232</v>
      </c>
      <c r="F15355" t="b">
        <v>0</v>
      </c>
      <c r="G15355" t="s">
        <v>65</v>
      </c>
      <c r="H15355" s="1">
        <v>46188.586597222216</v>
      </c>
      <c r="I15355" t="b">
        <v>0</v>
      </c>
      <c r="J15355" t="b">
        <v>1</v>
      </c>
      <c r="K15355" t="s">
        <v>41</v>
      </c>
      <c r="L15355" t="s">
        <v>74</v>
      </c>
      <c r="M15355"/>
      <c r="N15355">
        <v>40</v>
      </c>
      <c r="O15355" t="s">
        <v>9452</v>
      </c>
      <c r="P15355" t="s">
        <v>27203</v>
      </c>
    </row>
    <row r="15356" spans="1:16" x14ac:dyDescent="0.35">
      <c r="A15356" t="s">
        <v>1</v>
      </c>
      <c r="B15356" t="s">
        <v>27204</v>
      </c>
      <c r="C15356" t="s">
        <v>356</v>
      </c>
      <c r="D15356" t="s">
        <v>4526</v>
      </c>
      <c r="E15356" t="s">
        <v>88</v>
      </c>
      <c r="F15356" t="b">
        <v>0</v>
      </c>
      <c r="G15356" t="s">
        <v>65</v>
      </c>
      <c r="H15356" s="1">
        <v>46188.588194444441</v>
      </c>
      <c r="I15356" t="b">
        <v>1</v>
      </c>
      <c r="J15356" t="b">
        <v>0</v>
      </c>
      <c r="K15356" t="s">
        <v>41</v>
      </c>
      <c r="L15356" t="s">
        <v>74</v>
      </c>
      <c r="M15356"/>
      <c r="N15356">
        <v>70</v>
      </c>
      <c r="O15356" t="s">
        <v>1059</v>
      </c>
      <c r="P15356" t="s">
        <v>1841</v>
      </c>
    </row>
    <row r="15357" spans="1:16" x14ac:dyDescent="0.35">
      <c r="A15357" t="s">
        <v>1</v>
      </c>
      <c r="B15357" t="s">
        <v>210</v>
      </c>
      <c r="C15357" t="s">
        <v>27205</v>
      </c>
      <c r="D15357" t="s">
        <v>24507</v>
      </c>
      <c r="E15357" t="s">
        <v>59</v>
      </c>
      <c r="F15357" t="b">
        <v>0</v>
      </c>
      <c r="G15357" t="s">
        <v>19</v>
      </c>
      <c r="H15357" s="1">
        <v>46188.589004629634</v>
      </c>
      <c r="I15357" t="b">
        <v>1</v>
      </c>
      <c r="J15357" t="b">
        <v>0</v>
      </c>
      <c r="K15357" t="s">
        <v>19</v>
      </c>
      <c r="L15357" t="s">
        <v>60</v>
      </c>
      <c r="M15357">
        <v>1000000</v>
      </c>
      <c r="N15357"/>
      <c r="O15357" t="s">
        <v>27206</v>
      </c>
      <c r="P15357" t="s">
        <v>27207</v>
      </c>
    </row>
    <row r="15358" spans="1:16" x14ac:dyDescent="0.35">
      <c r="A15358" t="s">
        <v>0</v>
      </c>
      <c r="B15358" t="s">
        <v>23361</v>
      </c>
      <c r="C15358" t="s">
        <v>382</v>
      </c>
      <c r="D15358" t="s">
        <v>4526</v>
      </c>
      <c r="E15358" t="s">
        <v>59</v>
      </c>
      <c r="F15358" t="b">
        <v>0</v>
      </c>
      <c r="G15358" t="s">
        <v>77</v>
      </c>
      <c r="H15358" s="1">
        <v>46188.626597222217</v>
      </c>
      <c r="I15358" t="b">
        <v>0</v>
      </c>
      <c r="J15358" t="b">
        <v>1</v>
      </c>
      <c r="K15358" t="s">
        <v>41</v>
      </c>
      <c r="L15358" t="s">
        <v>60</v>
      </c>
      <c r="M15358">
        <v>77500</v>
      </c>
      <c r="N15358"/>
      <c r="O15358" t="s">
        <v>383</v>
      </c>
      <c r="P15358" t="s">
        <v>23362</v>
      </c>
    </row>
    <row r="15359" spans="1:16" x14ac:dyDescent="0.35">
      <c r="A15359" t="s">
        <v>0</v>
      </c>
      <c r="B15359" t="s">
        <v>2073</v>
      </c>
      <c r="C15359" t="s">
        <v>6315</v>
      </c>
      <c r="D15359" t="s">
        <v>4346</v>
      </c>
      <c r="E15359" t="s">
        <v>59</v>
      </c>
      <c r="F15359" t="b">
        <v>0</v>
      </c>
      <c r="G15359" t="s">
        <v>40</v>
      </c>
      <c r="H15359" s="1">
        <v>46188.628032407411</v>
      </c>
      <c r="I15359" t="b">
        <v>1</v>
      </c>
      <c r="J15359" t="b">
        <v>0</v>
      </c>
      <c r="K15359" t="s">
        <v>40</v>
      </c>
      <c r="L15359" t="s">
        <v>60</v>
      </c>
      <c r="M15359">
        <v>60000</v>
      </c>
      <c r="N15359"/>
      <c r="O15359" t="s">
        <v>27208</v>
      </c>
      <c r="P15359" t="s">
        <v>18391</v>
      </c>
    </row>
    <row r="15360" spans="1:16" x14ac:dyDescent="0.35">
      <c r="A15360" t="s">
        <v>2</v>
      </c>
      <c r="B15360" t="s">
        <v>27209</v>
      </c>
      <c r="C15360" t="s">
        <v>142</v>
      </c>
      <c r="D15360" t="s">
        <v>4526</v>
      </c>
      <c r="E15360" t="s">
        <v>59</v>
      </c>
      <c r="F15360" t="b">
        <v>0</v>
      </c>
      <c r="G15360" t="s">
        <v>65</v>
      </c>
      <c r="H15360" s="1">
        <v>46188.628263888888</v>
      </c>
      <c r="I15360" t="b">
        <v>0</v>
      </c>
      <c r="J15360" t="b">
        <v>0</v>
      </c>
      <c r="K15360" t="s">
        <v>41</v>
      </c>
      <c r="L15360" t="s">
        <v>60</v>
      </c>
      <c r="M15360">
        <v>172000</v>
      </c>
      <c r="N15360"/>
      <c r="O15360" t="s">
        <v>521</v>
      </c>
      <c r="P15360" t="s">
        <v>27210</v>
      </c>
    </row>
    <row r="15361" spans="1:16" x14ac:dyDescent="0.35">
      <c r="A15361" t="s">
        <v>6</v>
      </c>
      <c r="B15361" t="s">
        <v>27211</v>
      </c>
      <c r="C15361" t="s">
        <v>165</v>
      </c>
      <c r="D15361" t="s">
        <v>4346</v>
      </c>
      <c r="E15361" t="s">
        <v>59</v>
      </c>
      <c r="F15361" t="b">
        <v>0</v>
      </c>
      <c r="G15361" t="s">
        <v>73</v>
      </c>
      <c r="H15361" s="1">
        <v>46188.628263888888</v>
      </c>
      <c r="I15361" t="b">
        <v>0</v>
      </c>
      <c r="J15361" t="b">
        <v>1</v>
      </c>
      <c r="K15361" t="s">
        <v>41</v>
      </c>
      <c r="L15361" t="s">
        <v>60</v>
      </c>
      <c r="M15361">
        <v>165500</v>
      </c>
      <c r="N15361"/>
      <c r="O15361" t="s">
        <v>1355</v>
      </c>
      <c r="P15361" t="s">
        <v>283</v>
      </c>
    </row>
    <row r="15362" spans="1:16" x14ac:dyDescent="0.35">
      <c r="A15362" t="s">
        <v>1</v>
      </c>
      <c r="B15362" t="s">
        <v>4285</v>
      </c>
      <c r="C15362" t="s">
        <v>41</v>
      </c>
      <c r="D15362" t="s">
        <v>4526</v>
      </c>
      <c r="E15362" t="s">
        <v>88</v>
      </c>
      <c r="F15362" t="b">
        <v>0</v>
      </c>
      <c r="G15362" t="s">
        <v>77</v>
      </c>
      <c r="H15362" s="1">
        <v>46188.629837962973</v>
      </c>
      <c r="I15362" t="b">
        <v>0</v>
      </c>
      <c r="J15362" t="b">
        <v>0</v>
      </c>
      <c r="K15362" t="s">
        <v>41</v>
      </c>
      <c r="L15362" t="s">
        <v>74</v>
      </c>
      <c r="M15362"/>
      <c r="N15362">
        <v>87.5</v>
      </c>
      <c r="O15362" t="s">
        <v>7261</v>
      </c>
      <c r="P15362" t="s">
        <v>27212</v>
      </c>
    </row>
    <row r="15363" spans="1:16" x14ac:dyDescent="0.35">
      <c r="A15363" t="s">
        <v>1</v>
      </c>
      <c r="B15363" t="s">
        <v>27213</v>
      </c>
      <c r="C15363" t="s">
        <v>17053</v>
      </c>
      <c r="D15363" t="s">
        <v>4526</v>
      </c>
      <c r="E15363" t="s">
        <v>59</v>
      </c>
      <c r="F15363" t="b">
        <v>0</v>
      </c>
      <c r="G15363" t="s">
        <v>77</v>
      </c>
      <c r="H15363" s="1">
        <v>46188.629872685182</v>
      </c>
      <c r="I15363" t="b">
        <v>0</v>
      </c>
      <c r="J15363" t="b">
        <v>0</v>
      </c>
      <c r="K15363" t="s">
        <v>41</v>
      </c>
      <c r="L15363" t="s">
        <v>60</v>
      </c>
      <c r="M15363">
        <v>166000</v>
      </c>
      <c r="N15363"/>
      <c r="O15363" t="s">
        <v>521</v>
      </c>
      <c r="P15363" t="s">
        <v>85</v>
      </c>
    </row>
    <row r="15364" spans="1:16" x14ac:dyDescent="0.35">
      <c r="A15364" t="s">
        <v>1</v>
      </c>
      <c r="B15364" t="s">
        <v>27214</v>
      </c>
      <c r="C15364" t="s">
        <v>716</v>
      </c>
      <c r="D15364" t="s">
        <v>4526</v>
      </c>
      <c r="E15364" t="s">
        <v>59</v>
      </c>
      <c r="F15364" t="b">
        <v>0</v>
      </c>
      <c r="G15364" t="s">
        <v>77</v>
      </c>
      <c r="H15364" s="1">
        <v>46188.629872685182</v>
      </c>
      <c r="I15364" t="b">
        <v>0</v>
      </c>
      <c r="J15364" t="b">
        <v>0</v>
      </c>
      <c r="K15364" t="s">
        <v>41</v>
      </c>
      <c r="L15364" t="s">
        <v>74</v>
      </c>
      <c r="M15364"/>
      <c r="N15364">
        <v>87.5</v>
      </c>
      <c r="O15364" t="s">
        <v>611</v>
      </c>
      <c r="P15364" t="s">
        <v>27215</v>
      </c>
    </row>
    <row r="15365" spans="1:16" x14ac:dyDescent="0.35">
      <c r="A15365" t="s">
        <v>0</v>
      </c>
      <c r="B15365" t="s">
        <v>27216</v>
      </c>
      <c r="C15365" t="s">
        <v>97</v>
      </c>
      <c r="D15365" t="s">
        <v>4346</v>
      </c>
      <c r="E15365" t="s">
        <v>59</v>
      </c>
      <c r="F15365" t="b">
        <v>0</v>
      </c>
      <c r="G15365" t="s">
        <v>89</v>
      </c>
      <c r="H15365" s="1">
        <v>46188.668263888889</v>
      </c>
      <c r="I15365" t="b">
        <v>0</v>
      </c>
      <c r="J15365" t="b">
        <v>0</v>
      </c>
      <c r="K15365" t="s">
        <v>41</v>
      </c>
      <c r="L15365" t="s">
        <v>60</v>
      </c>
      <c r="M15365">
        <v>72300</v>
      </c>
      <c r="N15365"/>
      <c r="O15365" t="s">
        <v>16306</v>
      </c>
      <c r="P15365" t="s">
        <v>7933</v>
      </c>
    </row>
    <row r="15366" spans="1:16" x14ac:dyDescent="0.35">
      <c r="A15366" t="s">
        <v>0</v>
      </c>
      <c r="B15366" t="s">
        <v>27217</v>
      </c>
      <c r="C15366" t="s">
        <v>1263</v>
      </c>
      <c r="D15366" t="s">
        <v>4526</v>
      </c>
      <c r="E15366" t="s">
        <v>59</v>
      </c>
      <c r="F15366" t="b">
        <v>0</v>
      </c>
      <c r="G15366" t="s">
        <v>65</v>
      </c>
      <c r="H15366" s="1">
        <v>46188.668344907397</v>
      </c>
      <c r="I15366" t="b">
        <v>0</v>
      </c>
      <c r="J15366" t="b">
        <v>1</v>
      </c>
      <c r="K15366" t="s">
        <v>41</v>
      </c>
      <c r="L15366" t="s">
        <v>60</v>
      </c>
      <c r="M15366">
        <v>88608</v>
      </c>
      <c r="N15366"/>
      <c r="O15366" t="s">
        <v>27218</v>
      </c>
      <c r="P15366" t="s">
        <v>6811</v>
      </c>
    </row>
    <row r="15367" spans="1:16" x14ac:dyDescent="0.35">
      <c r="A15367" t="s">
        <v>0</v>
      </c>
      <c r="B15367" t="s">
        <v>27219</v>
      </c>
      <c r="C15367" t="s">
        <v>112</v>
      </c>
      <c r="D15367" t="s">
        <v>4526</v>
      </c>
      <c r="E15367" t="s">
        <v>59</v>
      </c>
      <c r="F15367" t="b">
        <v>0</v>
      </c>
      <c r="G15367" t="s">
        <v>77</v>
      </c>
      <c r="H15367" s="1">
        <v>46188.67150462963</v>
      </c>
      <c r="I15367" t="b">
        <v>0</v>
      </c>
      <c r="J15367" t="b">
        <v>0</v>
      </c>
      <c r="K15367" t="s">
        <v>41</v>
      </c>
      <c r="L15367" t="s">
        <v>60</v>
      </c>
      <c r="M15367">
        <v>85000</v>
      </c>
      <c r="N15367"/>
      <c r="O15367" t="s">
        <v>1965</v>
      </c>
      <c r="P15367" t="s">
        <v>13591</v>
      </c>
    </row>
    <row r="15368" spans="1:16" x14ac:dyDescent="0.35">
      <c r="A15368" t="s">
        <v>1</v>
      </c>
      <c r="B15368" t="s">
        <v>27220</v>
      </c>
      <c r="C15368" t="s">
        <v>13767</v>
      </c>
      <c r="D15368" t="s">
        <v>4346</v>
      </c>
      <c r="E15368" t="s">
        <v>59</v>
      </c>
      <c r="F15368" t="b">
        <v>0</v>
      </c>
      <c r="G15368" t="s">
        <v>19</v>
      </c>
      <c r="H15368" s="1">
        <v>46188.672349537039</v>
      </c>
      <c r="I15368" t="b">
        <v>1</v>
      </c>
      <c r="J15368" t="b">
        <v>0</v>
      </c>
      <c r="K15368" t="s">
        <v>19</v>
      </c>
      <c r="L15368" t="s">
        <v>60</v>
      </c>
      <c r="M15368">
        <v>1250000</v>
      </c>
      <c r="N15368"/>
      <c r="O15368" t="s">
        <v>27151</v>
      </c>
      <c r="P15368" t="s">
        <v>3570</v>
      </c>
    </row>
    <row r="15369" spans="1:16" x14ac:dyDescent="0.35">
      <c r="A15369" t="s">
        <v>1</v>
      </c>
      <c r="B15369" t="s">
        <v>1892</v>
      </c>
      <c r="C15369" t="s">
        <v>9560</v>
      </c>
      <c r="D15369" t="s">
        <v>4346</v>
      </c>
      <c r="E15369" t="s">
        <v>59</v>
      </c>
      <c r="F15369" t="b">
        <v>0</v>
      </c>
      <c r="G15369" t="s">
        <v>19</v>
      </c>
      <c r="H15369" s="1">
        <v>46188.672361111108</v>
      </c>
      <c r="I15369" t="b">
        <v>1</v>
      </c>
      <c r="J15369" t="b">
        <v>0</v>
      </c>
      <c r="K15369" t="s">
        <v>19</v>
      </c>
      <c r="L15369" t="s">
        <v>60</v>
      </c>
      <c r="M15369">
        <v>28475</v>
      </c>
      <c r="N15369"/>
      <c r="O15369" t="s">
        <v>23465</v>
      </c>
      <c r="P15369" t="s">
        <v>27221</v>
      </c>
    </row>
    <row r="15370" spans="1:16" x14ac:dyDescent="0.35">
      <c r="A15370" t="s">
        <v>1</v>
      </c>
      <c r="B15370" t="s">
        <v>27222</v>
      </c>
      <c r="C15370" t="s">
        <v>14540</v>
      </c>
      <c r="D15370" t="s">
        <v>4346</v>
      </c>
      <c r="E15370" t="s">
        <v>59</v>
      </c>
      <c r="F15370" t="b">
        <v>0</v>
      </c>
      <c r="G15370" t="s">
        <v>19</v>
      </c>
      <c r="H15370" s="1">
        <v>46188.672372685192</v>
      </c>
      <c r="I15370" t="b">
        <v>1</v>
      </c>
      <c r="J15370" t="b">
        <v>0</v>
      </c>
      <c r="K15370" t="s">
        <v>19</v>
      </c>
      <c r="L15370" t="s">
        <v>60</v>
      </c>
      <c r="M15370">
        <v>83900</v>
      </c>
      <c r="N15370"/>
      <c r="O15370" t="s">
        <v>23465</v>
      </c>
      <c r="P15370" t="s">
        <v>27223</v>
      </c>
    </row>
    <row r="15371" spans="1:16" x14ac:dyDescent="0.35">
      <c r="A15371" t="s">
        <v>5</v>
      </c>
      <c r="B15371" t="s">
        <v>27224</v>
      </c>
      <c r="C15371" t="s">
        <v>40</v>
      </c>
      <c r="D15371" t="s">
        <v>4526</v>
      </c>
      <c r="E15371" t="s">
        <v>59</v>
      </c>
      <c r="F15371" t="b">
        <v>0</v>
      </c>
      <c r="G15371" t="s">
        <v>40</v>
      </c>
      <c r="H15371" s="1">
        <v>46188.672986111109</v>
      </c>
      <c r="I15371" t="b">
        <v>1</v>
      </c>
      <c r="J15371" t="b">
        <v>0</v>
      </c>
      <c r="K15371" t="s">
        <v>40</v>
      </c>
      <c r="L15371" t="s">
        <v>60</v>
      </c>
      <c r="M15371">
        <v>80000</v>
      </c>
      <c r="N15371"/>
      <c r="O15371" t="s">
        <v>7872</v>
      </c>
      <c r="P15371" t="s">
        <v>714</v>
      </c>
    </row>
    <row r="15372" spans="1:16" x14ac:dyDescent="0.35">
      <c r="A15372" t="s">
        <v>7</v>
      </c>
      <c r="B15372" t="s">
        <v>21567</v>
      </c>
      <c r="C15372" t="s">
        <v>86</v>
      </c>
      <c r="D15372" t="s">
        <v>4526</v>
      </c>
      <c r="E15372" t="s">
        <v>59</v>
      </c>
      <c r="F15372" t="b">
        <v>0</v>
      </c>
      <c r="G15372" t="s">
        <v>77</v>
      </c>
      <c r="H15372" s="1">
        <v>46188.70994212963</v>
      </c>
      <c r="I15372" t="b">
        <v>1</v>
      </c>
      <c r="J15372" t="b">
        <v>0</v>
      </c>
      <c r="K15372" t="s">
        <v>41</v>
      </c>
      <c r="L15372" t="s">
        <v>60</v>
      </c>
      <c r="M15372">
        <v>175000</v>
      </c>
      <c r="N15372"/>
      <c r="O15372" t="s">
        <v>155</v>
      </c>
      <c r="P15372" t="s">
        <v>2392</v>
      </c>
    </row>
    <row r="15373" spans="1:16" x14ac:dyDescent="0.35">
      <c r="A15373" t="s">
        <v>6</v>
      </c>
      <c r="B15373" t="s">
        <v>27225</v>
      </c>
      <c r="C15373" t="s">
        <v>165</v>
      </c>
      <c r="D15373" t="s">
        <v>4526</v>
      </c>
      <c r="E15373" t="s">
        <v>59</v>
      </c>
      <c r="F15373" t="b">
        <v>0</v>
      </c>
      <c r="G15373" t="s">
        <v>73</v>
      </c>
      <c r="H15373" s="1">
        <v>46188.709965277783</v>
      </c>
      <c r="I15373" t="b">
        <v>0</v>
      </c>
      <c r="J15373" t="b">
        <v>1</v>
      </c>
      <c r="K15373" t="s">
        <v>41</v>
      </c>
      <c r="L15373" t="s">
        <v>60</v>
      </c>
      <c r="M15373">
        <v>188500</v>
      </c>
      <c r="N15373"/>
      <c r="O15373" t="s">
        <v>1155</v>
      </c>
      <c r="P15373" t="s">
        <v>27226</v>
      </c>
    </row>
    <row r="15374" spans="1:16" x14ac:dyDescent="0.35">
      <c r="A15374" t="s">
        <v>0</v>
      </c>
      <c r="B15374" t="s">
        <v>27227</v>
      </c>
      <c r="C15374" t="s">
        <v>86</v>
      </c>
      <c r="D15374" t="s">
        <v>4526</v>
      </c>
      <c r="F15374" t="b">
        <v>0</v>
      </c>
      <c r="G15374" t="s">
        <v>77</v>
      </c>
      <c r="H15374" s="1">
        <v>46188.710034722222</v>
      </c>
      <c r="I15374" t="b">
        <v>0</v>
      </c>
      <c r="J15374" t="b">
        <v>0</v>
      </c>
      <c r="K15374" t="s">
        <v>41</v>
      </c>
      <c r="L15374" t="s">
        <v>74</v>
      </c>
      <c r="M15374"/>
      <c r="N15374">
        <v>32.234999999999999</v>
      </c>
      <c r="O15374" t="s">
        <v>27228</v>
      </c>
      <c r="P15374" t="s">
        <v>219</v>
      </c>
    </row>
    <row r="15375" spans="1:16" x14ac:dyDescent="0.35">
      <c r="A15375" t="s">
        <v>2</v>
      </c>
      <c r="B15375" t="s">
        <v>27229</v>
      </c>
      <c r="C15375" t="s">
        <v>81</v>
      </c>
      <c r="D15375" t="s">
        <v>4526</v>
      </c>
      <c r="E15375" t="s">
        <v>59</v>
      </c>
      <c r="F15375" t="b">
        <v>0</v>
      </c>
      <c r="G15375" t="s">
        <v>77</v>
      </c>
      <c r="H15375" s="1">
        <v>46188.711527777778</v>
      </c>
      <c r="I15375" t="b">
        <v>0</v>
      </c>
      <c r="J15375" t="b">
        <v>0</v>
      </c>
      <c r="K15375" t="s">
        <v>41</v>
      </c>
      <c r="L15375" t="s">
        <v>60</v>
      </c>
      <c r="M15375">
        <v>209000</v>
      </c>
      <c r="N15375"/>
      <c r="O15375" t="s">
        <v>2960</v>
      </c>
      <c r="P15375" t="s">
        <v>310</v>
      </c>
    </row>
    <row r="15376" spans="1:16" x14ac:dyDescent="0.35">
      <c r="A15376" t="s">
        <v>6</v>
      </c>
      <c r="B15376" t="s">
        <v>27211</v>
      </c>
      <c r="C15376" t="s">
        <v>246</v>
      </c>
      <c r="D15376" t="s">
        <v>4526</v>
      </c>
      <c r="E15376" t="s">
        <v>59</v>
      </c>
      <c r="F15376" t="b">
        <v>0</v>
      </c>
      <c r="G15376" t="s">
        <v>65</v>
      </c>
      <c r="H15376" s="1">
        <v>46188.71162037037</v>
      </c>
      <c r="I15376" t="b">
        <v>0</v>
      </c>
      <c r="J15376" t="b">
        <v>1</v>
      </c>
      <c r="K15376" t="s">
        <v>41</v>
      </c>
      <c r="L15376" t="s">
        <v>60</v>
      </c>
      <c r="M15376">
        <v>165500</v>
      </c>
      <c r="N15376"/>
      <c r="O15376" t="s">
        <v>1155</v>
      </c>
      <c r="P15376" t="s">
        <v>283</v>
      </c>
    </row>
    <row r="15377" spans="1:16" x14ac:dyDescent="0.35">
      <c r="A15377" t="s">
        <v>5</v>
      </c>
      <c r="B15377" t="s">
        <v>27230</v>
      </c>
      <c r="C15377" t="s">
        <v>172</v>
      </c>
      <c r="D15377" t="s">
        <v>4346</v>
      </c>
      <c r="E15377" t="s">
        <v>59</v>
      </c>
      <c r="F15377" t="b">
        <v>0</v>
      </c>
      <c r="G15377" t="s">
        <v>68</v>
      </c>
      <c r="H15377" s="1">
        <v>46188.713055555563</v>
      </c>
      <c r="I15377" t="b">
        <v>1</v>
      </c>
      <c r="J15377" t="b">
        <v>0</v>
      </c>
      <c r="K15377" t="s">
        <v>41</v>
      </c>
      <c r="L15377" t="s">
        <v>60</v>
      </c>
      <c r="M15377">
        <v>167500</v>
      </c>
      <c r="N15377"/>
      <c r="O15377" t="s">
        <v>27231</v>
      </c>
      <c r="P15377" t="s">
        <v>27232</v>
      </c>
    </row>
    <row r="15378" spans="1:16" x14ac:dyDescent="0.35">
      <c r="A15378" t="s">
        <v>1</v>
      </c>
      <c r="B15378" t="s">
        <v>27233</v>
      </c>
      <c r="C15378" t="s">
        <v>81</v>
      </c>
      <c r="D15378" t="s">
        <v>4526</v>
      </c>
      <c r="E15378" t="s">
        <v>59</v>
      </c>
      <c r="F15378" t="b">
        <v>0</v>
      </c>
      <c r="G15378" t="s">
        <v>77</v>
      </c>
      <c r="H15378" s="1">
        <v>46188.713055555563</v>
      </c>
      <c r="I15378" t="b">
        <v>1</v>
      </c>
      <c r="J15378" t="b">
        <v>0</v>
      </c>
      <c r="K15378" t="s">
        <v>41</v>
      </c>
      <c r="L15378" t="s">
        <v>60</v>
      </c>
      <c r="M15378">
        <v>165000</v>
      </c>
      <c r="N15378"/>
      <c r="O15378" t="s">
        <v>12689</v>
      </c>
      <c r="P15378" t="s">
        <v>27090</v>
      </c>
    </row>
    <row r="15379" spans="1:16" x14ac:dyDescent="0.35">
      <c r="A15379" t="s">
        <v>1</v>
      </c>
      <c r="B15379" t="s">
        <v>27234</v>
      </c>
      <c r="C15379" t="s">
        <v>167</v>
      </c>
      <c r="D15379" t="s">
        <v>4346</v>
      </c>
      <c r="E15379" t="s">
        <v>59</v>
      </c>
      <c r="F15379" t="b">
        <v>0</v>
      </c>
      <c r="G15379" t="s">
        <v>89</v>
      </c>
      <c r="H15379" s="1">
        <v>46188.713078703702</v>
      </c>
      <c r="I15379" t="b">
        <v>0</v>
      </c>
      <c r="J15379" t="b">
        <v>1</v>
      </c>
      <c r="K15379" t="s">
        <v>41</v>
      </c>
      <c r="L15379" t="s">
        <v>60</v>
      </c>
      <c r="M15379">
        <v>247500</v>
      </c>
      <c r="N15379"/>
      <c r="O15379" t="s">
        <v>27235</v>
      </c>
    </row>
    <row r="15380" spans="1:16" x14ac:dyDescent="0.35">
      <c r="A15380" t="s">
        <v>3</v>
      </c>
      <c r="B15380" t="s">
        <v>27236</v>
      </c>
      <c r="C15380" t="s">
        <v>652</v>
      </c>
      <c r="D15380" t="s">
        <v>4526</v>
      </c>
      <c r="E15380" t="s">
        <v>59</v>
      </c>
      <c r="F15380" t="b">
        <v>0</v>
      </c>
      <c r="G15380" t="s">
        <v>77</v>
      </c>
      <c r="H15380" s="1">
        <v>46188.75167824074</v>
      </c>
      <c r="I15380" t="b">
        <v>0</v>
      </c>
      <c r="J15380" t="b">
        <v>0</v>
      </c>
      <c r="K15380" t="s">
        <v>41</v>
      </c>
      <c r="L15380" t="s">
        <v>60</v>
      </c>
      <c r="M15380">
        <v>92500</v>
      </c>
      <c r="N15380"/>
      <c r="O15380" t="s">
        <v>3207</v>
      </c>
      <c r="P15380" t="s">
        <v>27237</v>
      </c>
    </row>
    <row r="15381" spans="1:16" x14ac:dyDescent="0.35">
      <c r="A15381" t="s">
        <v>1</v>
      </c>
      <c r="B15381" t="s">
        <v>27238</v>
      </c>
      <c r="C15381" t="s">
        <v>76</v>
      </c>
      <c r="D15381" t="s">
        <v>4346</v>
      </c>
      <c r="E15381" t="s">
        <v>88</v>
      </c>
      <c r="F15381" t="b">
        <v>1</v>
      </c>
      <c r="G15381" t="s">
        <v>89</v>
      </c>
      <c r="H15381" s="1">
        <v>46188.75472222222</v>
      </c>
      <c r="I15381" t="b">
        <v>1</v>
      </c>
      <c r="J15381" t="b">
        <v>0</v>
      </c>
      <c r="K15381" t="s">
        <v>41</v>
      </c>
      <c r="L15381" t="s">
        <v>74</v>
      </c>
      <c r="M15381"/>
      <c r="N15381">
        <v>67.5</v>
      </c>
      <c r="O15381" t="s">
        <v>27239</v>
      </c>
      <c r="P15381" t="s">
        <v>27240</v>
      </c>
    </row>
    <row r="15382" spans="1:16" x14ac:dyDescent="0.35">
      <c r="A15382" t="s">
        <v>1</v>
      </c>
      <c r="B15382" t="s">
        <v>439</v>
      </c>
      <c r="C15382" t="s">
        <v>4125</v>
      </c>
      <c r="D15382" t="s">
        <v>17626</v>
      </c>
      <c r="E15382" t="s">
        <v>59</v>
      </c>
      <c r="F15382" t="b">
        <v>0</v>
      </c>
      <c r="G15382" t="s">
        <v>89</v>
      </c>
      <c r="H15382" s="1">
        <v>46188.754756944443</v>
      </c>
      <c r="I15382" t="b">
        <v>0</v>
      </c>
      <c r="J15382" t="b">
        <v>1</v>
      </c>
      <c r="K15382" t="s">
        <v>41</v>
      </c>
      <c r="L15382" t="s">
        <v>60</v>
      </c>
      <c r="M15382">
        <v>160000</v>
      </c>
      <c r="N15382"/>
      <c r="O15382" t="s">
        <v>16647</v>
      </c>
      <c r="P15382" t="s">
        <v>6597</v>
      </c>
    </row>
    <row r="15383" spans="1:16" x14ac:dyDescent="0.35">
      <c r="A15383" t="s">
        <v>1</v>
      </c>
      <c r="B15383" t="s">
        <v>27241</v>
      </c>
      <c r="C15383" t="s">
        <v>76</v>
      </c>
      <c r="D15383" t="s">
        <v>4526</v>
      </c>
      <c r="E15383" t="s">
        <v>59</v>
      </c>
      <c r="F15383" t="b">
        <v>1</v>
      </c>
      <c r="G15383" t="s">
        <v>77</v>
      </c>
      <c r="H15383" s="1">
        <v>46188.754837962973</v>
      </c>
      <c r="I15383" t="b">
        <v>0</v>
      </c>
      <c r="J15383" t="b">
        <v>1</v>
      </c>
      <c r="K15383" t="s">
        <v>41</v>
      </c>
      <c r="L15383" t="s">
        <v>60</v>
      </c>
      <c r="M15383">
        <v>77500</v>
      </c>
      <c r="N15383"/>
      <c r="O15383" t="s">
        <v>27242</v>
      </c>
      <c r="P15383" t="s">
        <v>27243</v>
      </c>
    </row>
    <row r="15384" spans="1:16" x14ac:dyDescent="0.35">
      <c r="A15384" t="s">
        <v>2</v>
      </c>
      <c r="B15384" t="s">
        <v>2</v>
      </c>
      <c r="C15384" t="s">
        <v>27244</v>
      </c>
      <c r="D15384" t="s">
        <v>4346</v>
      </c>
      <c r="E15384" t="s">
        <v>59</v>
      </c>
      <c r="F15384" t="b">
        <v>0</v>
      </c>
      <c r="G15384" t="s">
        <v>40</v>
      </c>
      <c r="H15384" s="1">
        <v>46188.796238425923</v>
      </c>
      <c r="I15384" t="b">
        <v>0</v>
      </c>
      <c r="J15384" t="b">
        <v>0</v>
      </c>
      <c r="K15384" t="s">
        <v>40</v>
      </c>
      <c r="L15384" t="s">
        <v>60</v>
      </c>
      <c r="M15384">
        <v>45000</v>
      </c>
      <c r="N15384"/>
      <c r="O15384" t="s">
        <v>101</v>
      </c>
      <c r="P15384" t="s">
        <v>2711</v>
      </c>
    </row>
    <row r="15385" spans="1:16" x14ac:dyDescent="0.35">
      <c r="A15385" t="s">
        <v>2</v>
      </c>
      <c r="B15385" t="s">
        <v>2</v>
      </c>
      <c r="C15385" t="s">
        <v>24013</v>
      </c>
      <c r="D15385" t="s">
        <v>4346</v>
      </c>
      <c r="E15385" t="s">
        <v>59</v>
      </c>
      <c r="F15385" t="b">
        <v>0</v>
      </c>
      <c r="G15385" t="s">
        <v>40</v>
      </c>
      <c r="H15385" s="1">
        <v>46188.796238425923</v>
      </c>
      <c r="I15385" t="b">
        <v>0</v>
      </c>
      <c r="J15385" t="b">
        <v>0</v>
      </c>
      <c r="K15385" t="s">
        <v>40</v>
      </c>
      <c r="L15385" t="s">
        <v>60</v>
      </c>
      <c r="M15385">
        <v>45000</v>
      </c>
      <c r="N15385"/>
      <c r="O15385" t="s">
        <v>101</v>
      </c>
      <c r="P15385" t="s">
        <v>85</v>
      </c>
    </row>
    <row r="15386" spans="1:16" x14ac:dyDescent="0.35">
      <c r="A15386" t="s">
        <v>1</v>
      </c>
      <c r="B15386" t="s">
        <v>1</v>
      </c>
      <c r="C15386" t="s">
        <v>16805</v>
      </c>
      <c r="D15386" t="s">
        <v>4526</v>
      </c>
      <c r="E15386" t="s">
        <v>59</v>
      </c>
      <c r="F15386" t="b">
        <v>0</v>
      </c>
      <c r="G15386" t="s">
        <v>89</v>
      </c>
      <c r="H15386" s="1">
        <v>46188.796388888892</v>
      </c>
      <c r="I15386" t="b">
        <v>0</v>
      </c>
      <c r="J15386" t="b">
        <v>1</v>
      </c>
      <c r="K15386" t="s">
        <v>41</v>
      </c>
      <c r="L15386" t="s">
        <v>60</v>
      </c>
      <c r="M15386">
        <v>107500</v>
      </c>
      <c r="N15386"/>
      <c r="O15386" t="s">
        <v>21006</v>
      </c>
      <c r="P15386" t="s">
        <v>2257</v>
      </c>
    </row>
    <row r="15387" spans="1:16" x14ac:dyDescent="0.35">
      <c r="A15387" t="s">
        <v>1</v>
      </c>
      <c r="B15387" t="s">
        <v>27245</v>
      </c>
      <c r="C15387" t="s">
        <v>112</v>
      </c>
      <c r="D15387" t="s">
        <v>2360</v>
      </c>
      <c r="E15387" t="s">
        <v>59</v>
      </c>
      <c r="F15387" t="b">
        <v>0</v>
      </c>
      <c r="G15387" t="s">
        <v>77</v>
      </c>
      <c r="H15387" s="1">
        <v>46188.796469907407</v>
      </c>
      <c r="I15387" t="b">
        <v>0</v>
      </c>
      <c r="J15387" t="b">
        <v>1</v>
      </c>
      <c r="K15387" t="s">
        <v>41</v>
      </c>
      <c r="L15387" t="s">
        <v>60</v>
      </c>
      <c r="M15387">
        <v>215000</v>
      </c>
      <c r="N15387"/>
      <c r="O15387" t="s">
        <v>27246</v>
      </c>
      <c r="P15387" t="s">
        <v>27247</v>
      </c>
    </row>
    <row r="15388" spans="1:16" x14ac:dyDescent="0.35">
      <c r="A15388" t="s">
        <v>1</v>
      </c>
      <c r="B15388" t="s">
        <v>1742</v>
      </c>
      <c r="C15388" t="s">
        <v>246</v>
      </c>
      <c r="D15388" t="s">
        <v>111</v>
      </c>
      <c r="E15388" t="s">
        <v>88</v>
      </c>
      <c r="F15388" t="b">
        <v>0</v>
      </c>
      <c r="G15388" t="s">
        <v>65</v>
      </c>
      <c r="H15388" s="1">
        <v>46188.796481481477</v>
      </c>
      <c r="I15388" t="b">
        <v>1</v>
      </c>
      <c r="J15388" t="b">
        <v>0</v>
      </c>
      <c r="K15388" t="s">
        <v>41</v>
      </c>
      <c r="L15388" t="s">
        <v>74</v>
      </c>
      <c r="M15388"/>
      <c r="N15388">
        <v>52.5</v>
      </c>
      <c r="O15388" t="s">
        <v>111</v>
      </c>
      <c r="P15388" t="s">
        <v>2084</v>
      </c>
    </row>
    <row r="15389" spans="1:16" x14ac:dyDescent="0.35">
      <c r="A15389" t="s">
        <v>0</v>
      </c>
      <c r="B15389" t="s">
        <v>27248</v>
      </c>
      <c r="C15389" t="s">
        <v>3349</v>
      </c>
      <c r="D15389" t="s">
        <v>4346</v>
      </c>
      <c r="E15389" t="s">
        <v>59</v>
      </c>
      <c r="F15389" t="b">
        <v>0</v>
      </c>
      <c r="G15389" t="s">
        <v>77</v>
      </c>
      <c r="H15389" s="1">
        <v>46188.834930555553</v>
      </c>
      <c r="I15389" t="b">
        <v>1</v>
      </c>
      <c r="J15389" t="b">
        <v>0</v>
      </c>
      <c r="K15389" t="s">
        <v>41</v>
      </c>
      <c r="L15389" t="s">
        <v>74</v>
      </c>
      <c r="M15389"/>
      <c r="N15389">
        <v>41.045000000000002</v>
      </c>
      <c r="O15389" t="s">
        <v>27249</v>
      </c>
    </row>
    <row r="15390" spans="1:16" x14ac:dyDescent="0.35">
      <c r="A15390" t="s">
        <v>2</v>
      </c>
      <c r="B15390" t="s">
        <v>27250</v>
      </c>
      <c r="C15390" t="s">
        <v>190</v>
      </c>
      <c r="D15390" t="s">
        <v>4526</v>
      </c>
      <c r="E15390" t="s">
        <v>59</v>
      </c>
      <c r="F15390" t="b">
        <v>0</v>
      </c>
      <c r="G15390" t="s">
        <v>73</v>
      </c>
      <c r="H15390" s="1">
        <v>46188.834930555553</v>
      </c>
      <c r="I15390" t="b">
        <v>0</v>
      </c>
      <c r="J15390" t="b">
        <v>0</v>
      </c>
      <c r="K15390" t="s">
        <v>41</v>
      </c>
      <c r="L15390" t="s">
        <v>60</v>
      </c>
      <c r="M15390">
        <v>111147.5</v>
      </c>
      <c r="N15390"/>
      <c r="O15390" t="s">
        <v>27251</v>
      </c>
      <c r="P15390" t="s">
        <v>27252</v>
      </c>
    </row>
    <row r="15391" spans="1:16" x14ac:dyDescent="0.35">
      <c r="A15391" t="s">
        <v>7</v>
      </c>
      <c r="B15391" t="s">
        <v>7</v>
      </c>
      <c r="C15391" t="s">
        <v>3698</v>
      </c>
      <c r="D15391" t="s">
        <v>4526</v>
      </c>
      <c r="E15391" t="s">
        <v>59</v>
      </c>
      <c r="F15391" t="b">
        <v>0</v>
      </c>
      <c r="G15391" t="s">
        <v>65</v>
      </c>
      <c r="H15391" s="1">
        <v>46188.834976851853</v>
      </c>
      <c r="I15391" t="b">
        <v>1</v>
      </c>
      <c r="J15391" t="b">
        <v>0</v>
      </c>
      <c r="K15391" t="s">
        <v>41</v>
      </c>
      <c r="L15391" t="s">
        <v>60</v>
      </c>
      <c r="M15391">
        <v>97500</v>
      </c>
      <c r="N15391"/>
      <c r="O15391" t="s">
        <v>27253</v>
      </c>
      <c r="P15391" t="s">
        <v>27254</v>
      </c>
    </row>
    <row r="15392" spans="1:16" x14ac:dyDescent="0.35">
      <c r="A15392" t="s">
        <v>2</v>
      </c>
      <c r="B15392" t="s">
        <v>3124</v>
      </c>
      <c r="C15392" t="s">
        <v>336</v>
      </c>
      <c r="D15392" t="s">
        <v>4526</v>
      </c>
      <c r="E15392" t="s">
        <v>59</v>
      </c>
      <c r="F15392" t="b">
        <v>0</v>
      </c>
      <c r="G15392" t="s">
        <v>65</v>
      </c>
      <c r="H15392" s="1">
        <v>46188.836608796293</v>
      </c>
      <c r="I15392" t="b">
        <v>0</v>
      </c>
      <c r="J15392" t="b">
        <v>0</v>
      </c>
      <c r="K15392" t="s">
        <v>41</v>
      </c>
      <c r="L15392" t="s">
        <v>60</v>
      </c>
      <c r="M15392">
        <v>120000</v>
      </c>
      <c r="N15392"/>
      <c r="O15392" t="s">
        <v>27255</v>
      </c>
      <c r="P15392" t="s">
        <v>1678</v>
      </c>
    </row>
    <row r="15393" spans="1:16" x14ac:dyDescent="0.35">
      <c r="A15393" t="s">
        <v>5</v>
      </c>
      <c r="B15393" t="s">
        <v>27256</v>
      </c>
      <c r="C15393" t="s">
        <v>2293</v>
      </c>
      <c r="D15393" t="s">
        <v>4526</v>
      </c>
      <c r="E15393" t="s">
        <v>59</v>
      </c>
      <c r="F15393" t="b">
        <v>0</v>
      </c>
      <c r="G15393" t="s">
        <v>77</v>
      </c>
      <c r="H15393" s="1">
        <v>46188.838194444441</v>
      </c>
      <c r="I15393" t="b">
        <v>1</v>
      </c>
      <c r="J15393" t="b">
        <v>1</v>
      </c>
      <c r="K15393" t="s">
        <v>41</v>
      </c>
      <c r="L15393" t="s">
        <v>60</v>
      </c>
      <c r="M15393">
        <v>165000</v>
      </c>
      <c r="N15393"/>
      <c r="O15393" t="s">
        <v>480</v>
      </c>
      <c r="P15393" t="s">
        <v>27257</v>
      </c>
    </row>
    <row r="15394" spans="1:16" x14ac:dyDescent="0.35">
      <c r="A15394" t="s">
        <v>5</v>
      </c>
      <c r="B15394" t="s">
        <v>27258</v>
      </c>
      <c r="C15394" t="s">
        <v>5273</v>
      </c>
      <c r="D15394" t="s">
        <v>4526</v>
      </c>
      <c r="E15394" t="s">
        <v>59</v>
      </c>
      <c r="F15394" t="b">
        <v>0</v>
      </c>
      <c r="G15394" t="s">
        <v>40</v>
      </c>
      <c r="H15394" s="1">
        <v>46188.83965277778</v>
      </c>
      <c r="I15394" t="b">
        <v>1</v>
      </c>
      <c r="J15394" t="b">
        <v>0</v>
      </c>
      <c r="K15394" t="s">
        <v>40</v>
      </c>
      <c r="L15394" t="s">
        <v>60</v>
      </c>
      <c r="M15394">
        <v>82500</v>
      </c>
      <c r="N15394"/>
      <c r="O15394" t="s">
        <v>27259</v>
      </c>
      <c r="P15394" t="s">
        <v>27260</v>
      </c>
    </row>
    <row r="15395" spans="1:16" x14ac:dyDescent="0.35">
      <c r="A15395" t="s">
        <v>1</v>
      </c>
      <c r="B15395" t="s">
        <v>27261</v>
      </c>
      <c r="C15395" t="s">
        <v>76</v>
      </c>
      <c r="D15395" t="s">
        <v>7670</v>
      </c>
      <c r="E15395" t="s">
        <v>59</v>
      </c>
      <c r="F15395" t="b">
        <v>1</v>
      </c>
      <c r="G15395" t="s">
        <v>40</v>
      </c>
      <c r="H15395" s="1">
        <v>46188.83971064815</v>
      </c>
      <c r="I15395" t="b">
        <v>1</v>
      </c>
      <c r="J15395" t="b">
        <v>0</v>
      </c>
      <c r="K15395" t="s">
        <v>40</v>
      </c>
      <c r="L15395" t="s">
        <v>60</v>
      </c>
      <c r="M15395">
        <v>65000</v>
      </c>
      <c r="N15395"/>
      <c r="O15395" t="s">
        <v>27262</v>
      </c>
      <c r="P15395" t="s">
        <v>1060</v>
      </c>
    </row>
    <row r="15396" spans="1:16" x14ac:dyDescent="0.35">
      <c r="A15396" t="s">
        <v>0</v>
      </c>
      <c r="B15396" t="s">
        <v>27263</v>
      </c>
      <c r="C15396" t="s">
        <v>81</v>
      </c>
      <c r="D15396" t="s">
        <v>4346</v>
      </c>
      <c r="E15396" t="s">
        <v>59</v>
      </c>
      <c r="F15396" t="b">
        <v>0</v>
      </c>
      <c r="G15396" t="s">
        <v>77</v>
      </c>
      <c r="H15396" s="1">
        <v>46188.876597222217</v>
      </c>
      <c r="I15396" t="b">
        <v>1</v>
      </c>
      <c r="J15396" t="b">
        <v>1</v>
      </c>
      <c r="K15396" t="s">
        <v>41</v>
      </c>
      <c r="L15396" t="s">
        <v>60</v>
      </c>
      <c r="M15396">
        <v>140000</v>
      </c>
      <c r="N15396"/>
      <c r="O15396" t="s">
        <v>27264</v>
      </c>
      <c r="P15396" t="s">
        <v>2436</v>
      </c>
    </row>
    <row r="15397" spans="1:16" x14ac:dyDescent="0.35">
      <c r="A15397" t="s">
        <v>0</v>
      </c>
      <c r="B15397" t="s">
        <v>27265</v>
      </c>
      <c r="C15397" t="s">
        <v>86</v>
      </c>
      <c r="D15397" t="s">
        <v>2360</v>
      </c>
      <c r="E15397" t="s">
        <v>59</v>
      </c>
      <c r="F15397" t="b">
        <v>0</v>
      </c>
      <c r="G15397" t="s">
        <v>77</v>
      </c>
      <c r="H15397" s="1">
        <v>46188.87667824074</v>
      </c>
      <c r="I15397" t="b">
        <v>0</v>
      </c>
      <c r="J15397" t="b">
        <v>1</v>
      </c>
      <c r="K15397" t="s">
        <v>41</v>
      </c>
      <c r="L15397" t="s">
        <v>60</v>
      </c>
      <c r="M15397">
        <v>95858</v>
      </c>
      <c r="N15397"/>
      <c r="O15397" t="s">
        <v>2518</v>
      </c>
      <c r="P15397" t="s">
        <v>27266</v>
      </c>
    </row>
    <row r="15398" spans="1:16" x14ac:dyDescent="0.35">
      <c r="A15398" t="s">
        <v>4</v>
      </c>
      <c r="B15398" t="s">
        <v>27267</v>
      </c>
      <c r="C15398" t="s">
        <v>3619</v>
      </c>
      <c r="D15398" t="s">
        <v>4526</v>
      </c>
      <c r="E15398" t="s">
        <v>88</v>
      </c>
      <c r="F15398" t="b">
        <v>0</v>
      </c>
      <c r="G15398" t="s">
        <v>65</v>
      </c>
      <c r="H15398" s="1">
        <v>46188.87976851852</v>
      </c>
      <c r="I15398" t="b">
        <v>0</v>
      </c>
      <c r="J15398" t="b">
        <v>0</v>
      </c>
      <c r="K15398" t="s">
        <v>41</v>
      </c>
      <c r="L15398" t="s">
        <v>74</v>
      </c>
      <c r="M15398"/>
      <c r="N15398">
        <v>79</v>
      </c>
      <c r="O15398" t="s">
        <v>611</v>
      </c>
      <c r="P15398" t="s">
        <v>27268</v>
      </c>
    </row>
    <row r="15399" spans="1:16" x14ac:dyDescent="0.35">
      <c r="A15399" t="s">
        <v>3</v>
      </c>
      <c r="B15399" t="s">
        <v>3</v>
      </c>
      <c r="C15399" t="s">
        <v>11792</v>
      </c>
      <c r="D15399" t="s">
        <v>4346</v>
      </c>
      <c r="E15399" t="s">
        <v>59</v>
      </c>
      <c r="F15399" t="b">
        <v>0</v>
      </c>
      <c r="G15399" t="s">
        <v>89</v>
      </c>
      <c r="H15399" s="1">
        <v>46188.918263888889</v>
      </c>
      <c r="I15399" t="b">
        <v>0</v>
      </c>
      <c r="J15399" t="b">
        <v>0</v>
      </c>
      <c r="K15399" t="s">
        <v>41</v>
      </c>
      <c r="L15399" t="s">
        <v>60</v>
      </c>
      <c r="M15399">
        <v>47100</v>
      </c>
      <c r="N15399"/>
      <c r="O15399" t="s">
        <v>12632</v>
      </c>
      <c r="P15399" t="s">
        <v>7933</v>
      </c>
    </row>
    <row r="15400" spans="1:16" x14ac:dyDescent="0.35">
      <c r="A15400" t="s">
        <v>4</v>
      </c>
      <c r="B15400" t="s">
        <v>2973</v>
      </c>
      <c r="C15400" t="s">
        <v>2005</v>
      </c>
      <c r="D15400" t="s">
        <v>4526</v>
      </c>
      <c r="E15400" t="s">
        <v>88</v>
      </c>
      <c r="F15400" t="b">
        <v>0</v>
      </c>
      <c r="G15400" t="s">
        <v>77</v>
      </c>
      <c r="H15400" s="1">
        <v>46188.918275462973</v>
      </c>
      <c r="I15400" t="b">
        <v>1</v>
      </c>
      <c r="J15400" t="b">
        <v>1</v>
      </c>
      <c r="K15400" t="s">
        <v>41</v>
      </c>
      <c r="L15400" t="s">
        <v>74</v>
      </c>
      <c r="M15400"/>
      <c r="N15400">
        <v>55</v>
      </c>
      <c r="O15400" t="s">
        <v>403</v>
      </c>
    </row>
    <row r="15401" spans="1:16" x14ac:dyDescent="0.35">
      <c r="A15401" t="s">
        <v>0</v>
      </c>
      <c r="B15401" t="s">
        <v>27269</v>
      </c>
      <c r="C15401" t="s">
        <v>27270</v>
      </c>
      <c r="D15401" t="s">
        <v>24507</v>
      </c>
      <c r="E15401" t="s">
        <v>59</v>
      </c>
      <c r="F15401" t="b">
        <v>0</v>
      </c>
      <c r="G15401" t="s">
        <v>77</v>
      </c>
      <c r="H15401" s="1">
        <v>46188.918275462973</v>
      </c>
      <c r="I15401" t="b">
        <v>0</v>
      </c>
      <c r="J15401" t="b">
        <v>1</v>
      </c>
      <c r="K15401" t="s">
        <v>41</v>
      </c>
      <c r="L15401" t="s">
        <v>60</v>
      </c>
      <c r="M15401">
        <v>137500</v>
      </c>
      <c r="N15401"/>
      <c r="O15401" t="s">
        <v>27271</v>
      </c>
      <c r="P15401" t="s">
        <v>27272</v>
      </c>
    </row>
    <row r="15402" spans="1:16" x14ac:dyDescent="0.35">
      <c r="A15402" t="s">
        <v>1</v>
      </c>
      <c r="B15402" t="s">
        <v>316</v>
      </c>
      <c r="C15402" t="s">
        <v>2553</v>
      </c>
      <c r="D15402" t="s">
        <v>4526</v>
      </c>
      <c r="E15402" t="s">
        <v>59</v>
      </c>
      <c r="F15402" t="b">
        <v>0</v>
      </c>
      <c r="G15402" t="s">
        <v>68</v>
      </c>
      <c r="H15402" s="1">
        <v>46188.921388888892</v>
      </c>
      <c r="I15402" t="b">
        <v>0</v>
      </c>
      <c r="J15402" t="b">
        <v>1</v>
      </c>
      <c r="K15402" t="s">
        <v>41</v>
      </c>
      <c r="L15402" t="s">
        <v>60</v>
      </c>
      <c r="M15402">
        <v>137000</v>
      </c>
      <c r="N15402"/>
      <c r="O15402" t="s">
        <v>25879</v>
      </c>
      <c r="P15402" t="s">
        <v>27273</v>
      </c>
    </row>
    <row r="15403" spans="1:16" x14ac:dyDescent="0.35">
      <c r="A15403" t="s">
        <v>1</v>
      </c>
      <c r="B15403" t="s">
        <v>1977</v>
      </c>
      <c r="C15403" t="s">
        <v>148</v>
      </c>
      <c r="D15403" t="s">
        <v>4526</v>
      </c>
      <c r="E15403" t="s">
        <v>88</v>
      </c>
      <c r="F15403" t="b">
        <v>0</v>
      </c>
      <c r="G15403" t="s">
        <v>65</v>
      </c>
      <c r="H15403" s="1">
        <v>46188.921585648153</v>
      </c>
      <c r="I15403" t="b">
        <v>1</v>
      </c>
      <c r="J15403" t="b">
        <v>1</v>
      </c>
      <c r="K15403" t="s">
        <v>41</v>
      </c>
      <c r="L15403" t="s">
        <v>74</v>
      </c>
      <c r="M15403"/>
      <c r="N15403">
        <v>65</v>
      </c>
      <c r="O15403" t="s">
        <v>403</v>
      </c>
      <c r="P15403" t="s">
        <v>27274</v>
      </c>
    </row>
    <row r="15404" spans="1:16" x14ac:dyDescent="0.35">
      <c r="A15404" t="s">
        <v>2</v>
      </c>
      <c r="B15404" t="s">
        <v>4944</v>
      </c>
      <c r="C15404" t="s">
        <v>1156</v>
      </c>
      <c r="D15404" t="s">
        <v>4346</v>
      </c>
      <c r="E15404" t="s">
        <v>72</v>
      </c>
      <c r="F15404" t="b">
        <v>0</v>
      </c>
      <c r="G15404" t="s">
        <v>77</v>
      </c>
      <c r="H15404" s="1">
        <v>46188.961527777778</v>
      </c>
      <c r="I15404" t="b">
        <v>0</v>
      </c>
      <c r="J15404" t="b">
        <v>1</v>
      </c>
      <c r="K15404" t="s">
        <v>41</v>
      </c>
      <c r="L15404" t="s">
        <v>60</v>
      </c>
      <c r="M15404">
        <v>214500</v>
      </c>
      <c r="N15404"/>
      <c r="O15404" t="s">
        <v>3622</v>
      </c>
      <c r="P15404" t="s">
        <v>27170</v>
      </c>
    </row>
    <row r="15405" spans="1:16" x14ac:dyDescent="0.35">
      <c r="A15405" t="s">
        <v>1</v>
      </c>
      <c r="B15405" t="s">
        <v>1525</v>
      </c>
      <c r="C15405" t="s">
        <v>201</v>
      </c>
      <c r="D15405" t="s">
        <v>2360</v>
      </c>
      <c r="E15405" t="s">
        <v>59</v>
      </c>
      <c r="F15405" t="b">
        <v>0</v>
      </c>
      <c r="G15405" t="s">
        <v>77</v>
      </c>
      <c r="H15405" s="1">
        <v>46188.963055555563</v>
      </c>
      <c r="I15405" t="b">
        <v>0</v>
      </c>
      <c r="J15405" t="b">
        <v>0</v>
      </c>
      <c r="K15405" t="s">
        <v>41</v>
      </c>
      <c r="L15405" t="s">
        <v>60</v>
      </c>
      <c r="M15405">
        <v>140000</v>
      </c>
      <c r="N15405"/>
      <c r="O15405" t="s">
        <v>3711</v>
      </c>
      <c r="P15405" t="s">
        <v>27275</v>
      </c>
    </row>
    <row r="15406" spans="1:16" x14ac:dyDescent="0.35">
      <c r="A15406" t="s">
        <v>0</v>
      </c>
      <c r="B15406" t="s">
        <v>27276</v>
      </c>
      <c r="C15406" t="s">
        <v>3253</v>
      </c>
      <c r="D15406" t="s">
        <v>4346</v>
      </c>
      <c r="E15406" t="s">
        <v>59</v>
      </c>
      <c r="F15406" t="b">
        <v>0</v>
      </c>
      <c r="G15406" t="s">
        <v>65</v>
      </c>
      <c r="H15406" s="1">
        <v>46189.001597222217</v>
      </c>
      <c r="I15406" t="b">
        <v>0</v>
      </c>
      <c r="J15406" t="b">
        <v>0</v>
      </c>
      <c r="K15406" t="s">
        <v>41</v>
      </c>
      <c r="L15406" t="s">
        <v>60</v>
      </c>
      <c r="M15406">
        <v>95000</v>
      </c>
      <c r="N15406"/>
      <c r="O15406" t="s">
        <v>27277</v>
      </c>
      <c r="P15406" t="s">
        <v>11109</v>
      </c>
    </row>
    <row r="15407" spans="1:16" x14ac:dyDescent="0.35">
      <c r="A15407" t="s">
        <v>0</v>
      </c>
      <c r="B15407" t="s">
        <v>27278</v>
      </c>
      <c r="C15407" t="s">
        <v>27279</v>
      </c>
      <c r="D15407" t="s">
        <v>4756</v>
      </c>
      <c r="E15407" t="s">
        <v>59</v>
      </c>
      <c r="F15407" t="b">
        <v>0</v>
      </c>
      <c r="G15407" t="s">
        <v>65</v>
      </c>
      <c r="H15407" s="1">
        <v>46189.001643518517</v>
      </c>
      <c r="I15407" t="b">
        <v>1</v>
      </c>
      <c r="J15407" t="b">
        <v>1</v>
      </c>
      <c r="K15407" t="s">
        <v>41</v>
      </c>
      <c r="L15407" t="s">
        <v>60</v>
      </c>
      <c r="M15407">
        <v>181900</v>
      </c>
      <c r="N15407"/>
      <c r="O15407" t="s">
        <v>1664</v>
      </c>
      <c r="P15407" t="s">
        <v>27280</v>
      </c>
    </row>
    <row r="15408" spans="1:16" x14ac:dyDescent="0.35">
      <c r="A15408" t="s">
        <v>3</v>
      </c>
      <c r="B15408" t="s">
        <v>4079</v>
      </c>
      <c r="C15408" t="s">
        <v>330</v>
      </c>
      <c r="D15408" t="s">
        <v>2360</v>
      </c>
      <c r="E15408" t="s">
        <v>59</v>
      </c>
      <c r="F15408" t="b">
        <v>0</v>
      </c>
      <c r="G15408" t="s">
        <v>41</v>
      </c>
      <c r="H15408" s="1">
        <v>46189.003182870372</v>
      </c>
      <c r="I15408" t="b">
        <v>0</v>
      </c>
      <c r="J15408" t="b">
        <v>0</v>
      </c>
      <c r="K15408" t="s">
        <v>41</v>
      </c>
      <c r="L15408" t="s">
        <v>74</v>
      </c>
      <c r="M15408"/>
      <c r="N15408">
        <v>40</v>
      </c>
      <c r="O15408" t="s">
        <v>27281</v>
      </c>
    </row>
    <row r="15409" spans="1:16" x14ac:dyDescent="0.35">
      <c r="A15409" t="s">
        <v>6</v>
      </c>
      <c r="B15409" t="s">
        <v>27282</v>
      </c>
      <c r="C15409" t="s">
        <v>76</v>
      </c>
      <c r="D15409" t="s">
        <v>27283</v>
      </c>
      <c r="E15409" t="s">
        <v>59</v>
      </c>
      <c r="F15409" t="b">
        <v>1</v>
      </c>
      <c r="G15409" t="s">
        <v>25</v>
      </c>
      <c r="H15409" s="1">
        <v>46189.004050925927</v>
      </c>
      <c r="I15409" t="b">
        <v>0</v>
      </c>
      <c r="J15409" t="b">
        <v>0</v>
      </c>
      <c r="K15409" t="s">
        <v>25</v>
      </c>
      <c r="L15409" t="s">
        <v>74</v>
      </c>
      <c r="M15409"/>
      <c r="N15409">
        <v>22</v>
      </c>
      <c r="O15409" t="s">
        <v>27284</v>
      </c>
      <c r="P15409" t="s">
        <v>2149</v>
      </c>
    </row>
    <row r="15410" spans="1:16" x14ac:dyDescent="0.35">
      <c r="A15410" t="s">
        <v>1</v>
      </c>
      <c r="B15410" t="s">
        <v>512</v>
      </c>
      <c r="C15410" t="s">
        <v>650</v>
      </c>
      <c r="D15410" t="s">
        <v>2360</v>
      </c>
      <c r="E15410" t="s">
        <v>59</v>
      </c>
      <c r="F15410" t="b">
        <v>0</v>
      </c>
      <c r="G15410" t="s">
        <v>77</v>
      </c>
      <c r="H15410" s="1">
        <v>46189.00476851852</v>
      </c>
      <c r="I15410" t="b">
        <v>0</v>
      </c>
      <c r="J15410" t="b">
        <v>1</v>
      </c>
      <c r="K15410" t="s">
        <v>41</v>
      </c>
      <c r="L15410" t="s">
        <v>60</v>
      </c>
      <c r="M15410">
        <v>157500</v>
      </c>
      <c r="N15410"/>
      <c r="O15410" t="s">
        <v>27285</v>
      </c>
      <c r="P15410" t="s">
        <v>27286</v>
      </c>
    </row>
    <row r="15411" spans="1:16" x14ac:dyDescent="0.35">
      <c r="A15411" t="s">
        <v>3</v>
      </c>
      <c r="B15411" t="s">
        <v>27287</v>
      </c>
      <c r="C15411" t="s">
        <v>41</v>
      </c>
      <c r="D15411" t="s">
        <v>4550</v>
      </c>
      <c r="E15411" t="s">
        <v>59</v>
      </c>
      <c r="F15411" t="b">
        <v>0</v>
      </c>
      <c r="G15411" t="s">
        <v>41</v>
      </c>
      <c r="H15411" s="1">
        <v>46189.21130787037</v>
      </c>
      <c r="I15411" t="b">
        <v>0</v>
      </c>
      <c r="J15411" t="b">
        <v>0</v>
      </c>
      <c r="K15411" t="s">
        <v>41</v>
      </c>
      <c r="L15411" t="s">
        <v>60</v>
      </c>
      <c r="M15411">
        <v>134000</v>
      </c>
      <c r="N15411"/>
      <c r="O15411" t="s">
        <v>27288</v>
      </c>
    </row>
    <row r="15412" spans="1:16" x14ac:dyDescent="0.35">
      <c r="A15412" t="s">
        <v>0</v>
      </c>
      <c r="B15412" t="s">
        <v>27289</v>
      </c>
      <c r="C15412" t="s">
        <v>2034</v>
      </c>
      <c r="D15412" t="s">
        <v>2360</v>
      </c>
      <c r="E15412" t="s">
        <v>59</v>
      </c>
      <c r="F15412" t="b">
        <v>0</v>
      </c>
      <c r="G15412" t="s">
        <v>77</v>
      </c>
      <c r="H15412" s="1">
        <v>46189.251550925917</v>
      </c>
      <c r="I15412" t="b">
        <v>0</v>
      </c>
      <c r="J15412" t="b">
        <v>1</v>
      </c>
      <c r="K15412" t="s">
        <v>41</v>
      </c>
      <c r="L15412" t="s">
        <v>74</v>
      </c>
      <c r="M15412"/>
      <c r="N15412">
        <v>22</v>
      </c>
      <c r="O15412" t="s">
        <v>27290</v>
      </c>
      <c r="P15412" t="s">
        <v>27291</v>
      </c>
    </row>
    <row r="15413" spans="1:16" x14ac:dyDescent="0.35">
      <c r="A15413" t="s">
        <v>1</v>
      </c>
      <c r="B15413" t="s">
        <v>27292</v>
      </c>
      <c r="C15413" t="s">
        <v>19</v>
      </c>
      <c r="D15413" t="s">
        <v>4526</v>
      </c>
      <c r="E15413" t="s">
        <v>59</v>
      </c>
      <c r="F15413" t="b">
        <v>0</v>
      </c>
      <c r="G15413" t="s">
        <v>19</v>
      </c>
      <c r="H15413" s="1">
        <v>46189.252175925933</v>
      </c>
      <c r="I15413" t="b">
        <v>0</v>
      </c>
      <c r="J15413" t="b">
        <v>0</v>
      </c>
      <c r="K15413" t="s">
        <v>19</v>
      </c>
      <c r="L15413" t="s">
        <v>60</v>
      </c>
      <c r="M15413">
        <v>1400000</v>
      </c>
      <c r="N15413"/>
      <c r="O15413" t="s">
        <v>7059</v>
      </c>
      <c r="P15413" t="s">
        <v>27293</v>
      </c>
    </row>
    <row r="15414" spans="1:16" x14ac:dyDescent="0.35">
      <c r="A15414" t="s">
        <v>7</v>
      </c>
      <c r="B15414" t="s">
        <v>27294</v>
      </c>
      <c r="C15414" t="s">
        <v>76</v>
      </c>
      <c r="D15414" t="s">
        <v>8612</v>
      </c>
      <c r="E15414" t="s">
        <v>59</v>
      </c>
      <c r="F15414" t="b">
        <v>1</v>
      </c>
      <c r="G15414" t="s">
        <v>41</v>
      </c>
      <c r="H15414" s="1">
        <v>46189.252928240741</v>
      </c>
      <c r="I15414" t="b">
        <v>0</v>
      </c>
      <c r="J15414" t="b">
        <v>0</v>
      </c>
      <c r="K15414" t="s">
        <v>41</v>
      </c>
      <c r="L15414" t="s">
        <v>74</v>
      </c>
      <c r="M15414"/>
      <c r="N15414">
        <v>34.5</v>
      </c>
      <c r="O15414" t="s">
        <v>27295</v>
      </c>
      <c r="P15414" t="s">
        <v>5358</v>
      </c>
    </row>
    <row r="15415" spans="1:16" x14ac:dyDescent="0.35">
      <c r="A15415" t="s">
        <v>2</v>
      </c>
      <c r="B15415" t="s">
        <v>3771</v>
      </c>
      <c r="C15415" t="s">
        <v>142</v>
      </c>
      <c r="D15415" t="s">
        <v>4756</v>
      </c>
      <c r="E15415" t="s">
        <v>59</v>
      </c>
      <c r="F15415" t="b">
        <v>0</v>
      </c>
      <c r="G15415" t="s">
        <v>65</v>
      </c>
      <c r="H15415" s="1">
        <v>46189.253101851849</v>
      </c>
      <c r="I15415" t="b">
        <v>0</v>
      </c>
      <c r="J15415" t="b">
        <v>1</v>
      </c>
      <c r="K15415" t="s">
        <v>41</v>
      </c>
      <c r="L15415" t="s">
        <v>60</v>
      </c>
      <c r="M15415">
        <v>160500</v>
      </c>
      <c r="N15415"/>
      <c r="O15415" t="s">
        <v>27296</v>
      </c>
      <c r="P15415" t="s">
        <v>27297</v>
      </c>
    </row>
    <row r="15416" spans="1:16" x14ac:dyDescent="0.35">
      <c r="A15416" t="s">
        <v>5</v>
      </c>
      <c r="B15416" t="s">
        <v>15172</v>
      </c>
      <c r="C15416" t="s">
        <v>2064</v>
      </c>
      <c r="D15416" t="s">
        <v>4756</v>
      </c>
      <c r="E15416" t="s">
        <v>59</v>
      </c>
      <c r="F15416" t="b">
        <v>0</v>
      </c>
      <c r="G15416" t="s">
        <v>13</v>
      </c>
      <c r="H15416" s="1">
        <v>46189.255231481482</v>
      </c>
      <c r="I15416" t="b">
        <v>1</v>
      </c>
      <c r="J15416" t="b">
        <v>0</v>
      </c>
      <c r="K15416" t="s">
        <v>13</v>
      </c>
      <c r="L15416" t="s">
        <v>60</v>
      </c>
      <c r="M15416">
        <v>115000</v>
      </c>
      <c r="N15416"/>
      <c r="O15416" t="s">
        <v>27298</v>
      </c>
      <c r="P15416" t="s">
        <v>27299</v>
      </c>
    </row>
    <row r="15417" spans="1:16" x14ac:dyDescent="0.35">
      <c r="A15417" t="s">
        <v>1</v>
      </c>
      <c r="B15417" t="s">
        <v>27300</v>
      </c>
      <c r="C15417" t="s">
        <v>209</v>
      </c>
      <c r="D15417" t="s">
        <v>4526</v>
      </c>
      <c r="E15417" t="s">
        <v>59</v>
      </c>
      <c r="F15417" t="b">
        <v>0</v>
      </c>
      <c r="G15417" t="s">
        <v>19</v>
      </c>
      <c r="H15417" s="1">
        <v>46189.255682870367</v>
      </c>
      <c r="I15417" t="b">
        <v>0</v>
      </c>
      <c r="J15417" t="b">
        <v>0</v>
      </c>
      <c r="K15417" t="s">
        <v>19</v>
      </c>
      <c r="L15417" t="s">
        <v>60</v>
      </c>
      <c r="M15417">
        <v>1550000</v>
      </c>
      <c r="N15417"/>
      <c r="O15417" t="s">
        <v>7059</v>
      </c>
      <c r="P15417" t="s">
        <v>27301</v>
      </c>
    </row>
    <row r="15418" spans="1:16" x14ac:dyDescent="0.35">
      <c r="A15418" t="s">
        <v>5</v>
      </c>
      <c r="B15418" t="s">
        <v>27302</v>
      </c>
      <c r="C15418" t="s">
        <v>5236</v>
      </c>
      <c r="D15418" t="s">
        <v>4346</v>
      </c>
      <c r="E15418" t="s">
        <v>59</v>
      </c>
      <c r="F15418" t="b">
        <v>0</v>
      </c>
      <c r="G15418" t="s">
        <v>40</v>
      </c>
      <c r="H15418" s="1">
        <v>46189.256516203714</v>
      </c>
      <c r="I15418" t="b">
        <v>1</v>
      </c>
      <c r="J15418" t="b">
        <v>0</v>
      </c>
      <c r="K15418" t="s">
        <v>40</v>
      </c>
      <c r="L15418" t="s">
        <v>60</v>
      </c>
      <c r="M15418">
        <v>98500</v>
      </c>
      <c r="N15418"/>
      <c r="O15418" t="s">
        <v>27303</v>
      </c>
      <c r="P15418" t="s">
        <v>27304</v>
      </c>
    </row>
    <row r="15419" spans="1:16" x14ac:dyDescent="0.35">
      <c r="A15419" t="s">
        <v>5</v>
      </c>
      <c r="B15419" t="s">
        <v>27305</v>
      </c>
      <c r="C15419" t="s">
        <v>5236</v>
      </c>
      <c r="D15419" t="s">
        <v>4346</v>
      </c>
      <c r="E15419" t="s">
        <v>59</v>
      </c>
      <c r="F15419" t="b">
        <v>0</v>
      </c>
      <c r="G15419" t="s">
        <v>40</v>
      </c>
      <c r="H15419" s="1">
        <v>46189.256539351853</v>
      </c>
      <c r="I15419" t="b">
        <v>1</v>
      </c>
      <c r="J15419" t="b">
        <v>0</v>
      </c>
      <c r="K15419" t="s">
        <v>40</v>
      </c>
      <c r="L15419" t="s">
        <v>60</v>
      </c>
      <c r="M15419">
        <v>98500</v>
      </c>
      <c r="N15419"/>
      <c r="O15419" t="s">
        <v>27303</v>
      </c>
      <c r="P15419" t="s">
        <v>27306</v>
      </c>
    </row>
    <row r="15420" spans="1:16" x14ac:dyDescent="0.35">
      <c r="A15420" t="s">
        <v>0</v>
      </c>
      <c r="B15420" t="s">
        <v>4260</v>
      </c>
      <c r="C15420" t="s">
        <v>27307</v>
      </c>
      <c r="D15420" t="s">
        <v>19182</v>
      </c>
      <c r="E15420" t="s">
        <v>59</v>
      </c>
      <c r="F15420" t="b">
        <v>0</v>
      </c>
      <c r="G15420" t="s">
        <v>68</v>
      </c>
      <c r="H15420" s="1">
        <v>46189.29310185185</v>
      </c>
      <c r="I15420" t="b">
        <v>0</v>
      </c>
      <c r="J15420" t="b">
        <v>0</v>
      </c>
      <c r="K15420" t="s">
        <v>41</v>
      </c>
      <c r="L15420" t="s">
        <v>60</v>
      </c>
      <c r="M15420">
        <v>150000</v>
      </c>
      <c r="N15420"/>
      <c r="O15420" t="s">
        <v>528</v>
      </c>
    </row>
    <row r="15421" spans="1:16" x14ac:dyDescent="0.35">
      <c r="A15421" t="s">
        <v>0</v>
      </c>
      <c r="B15421" t="s">
        <v>27308</v>
      </c>
      <c r="C15421" t="s">
        <v>76</v>
      </c>
      <c r="D15421" t="s">
        <v>141</v>
      </c>
      <c r="E15421" t="s">
        <v>88</v>
      </c>
      <c r="F15421" t="b">
        <v>1</v>
      </c>
      <c r="G15421" t="s">
        <v>41</v>
      </c>
      <c r="H15421" s="1">
        <v>46189.294641203713</v>
      </c>
      <c r="I15421" t="b">
        <v>1</v>
      </c>
      <c r="J15421" t="b">
        <v>0</v>
      </c>
      <c r="K15421" t="s">
        <v>41</v>
      </c>
      <c r="L15421" t="s">
        <v>74</v>
      </c>
      <c r="M15421"/>
      <c r="N15421">
        <v>32.5</v>
      </c>
      <c r="O15421" t="s">
        <v>141</v>
      </c>
      <c r="P15421" t="s">
        <v>4841</v>
      </c>
    </row>
    <row r="15422" spans="1:16" x14ac:dyDescent="0.35">
      <c r="A15422" t="s">
        <v>1</v>
      </c>
      <c r="B15422" t="s">
        <v>27309</v>
      </c>
      <c r="C15422" t="s">
        <v>13767</v>
      </c>
      <c r="D15422" t="s">
        <v>4346</v>
      </c>
      <c r="E15422" t="s">
        <v>59</v>
      </c>
      <c r="F15422" t="b">
        <v>0</v>
      </c>
      <c r="G15422" t="s">
        <v>19</v>
      </c>
      <c r="H15422" s="1">
        <v>46189.297326388893</v>
      </c>
      <c r="I15422" t="b">
        <v>1</v>
      </c>
      <c r="J15422" t="b">
        <v>0</v>
      </c>
      <c r="K15422" t="s">
        <v>19</v>
      </c>
      <c r="L15422" t="s">
        <v>60</v>
      </c>
      <c r="M15422">
        <v>1100000</v>
      </c>
      <c r="N15422"/>
      <c r="O15422" t="s">
        <v>27151</v>
      </c>
      <c r="P15422" t="s">
        <v>875</v>
      </c>
    </row>
    <row r="15423" spans="1:16" x14ac:dyDescent="0.35">
      <c r="A15423" t="s">
        <v>0</v>
      </c>
      <c r="B15423" t="s">
        <v>27310</v>
      </c>
      <c r="C15423" t="s">
        <v>76</v>
      </c>
      <c r="D15423" t="s">
        <v>4346</v>
      </c>
      <c r="E15423" t="s">
        <v>59</v>
      </c>
      <c r="F15423" t="b">
        <v>1</v>
      </c>
      <c r="G15423" t="s">
        <v>77</v>
      </c>
      <c r="H15423" s="1">
        <v>46189.334768518522</v>
      </c>
      <c r="I15423" t="b">
        <v>0</v>
      </c>
      <c r="J15423" t="b">
        <v>1</v>
      </c>
      <c r="K15423" t="s">
        <v>41</v>
      </c>
      <c r="L15423" t="s">
        <v>60</v>
      </c>
      <c r="M15423">
        <v>134368</v>
      </c>
      <c r="N15423"/>
      <c r="O15423" t="s">
        <v>3774</v>
      </c>
      <c r="P15423" t="s">
        <v>27311</v>
      </c>
    </row>
    <row r="15424" spans="1:16" x14ac:dyDescent="0.35">
      <c r="A15424" t="s">
        <v>0</v>
      </c>
      <c r="B15424" t="s">
        <v>0</v>
      </c>
      <c r="C15424" t="s">
        <v>200</v>
      </c>
      <c r="D15424" t="s">
        <v>4526</v>
      </c>
      <c r="E15424" t="s">
        <v>59</v>
      </c>
      <c r="F15424" t="b">
        <v>0</v>
      </c>
      <c r="G15424" t="s">
        <v>65</v>
      </c>
      <c r="H15424" s="1">
        <v>46189.33488425926</v>
      </c>
      <c r="I15424" t="b">
        <v>0</v>
      </c>
      <c r="J15424" t="b">
        <v>1</v>
      </c>
      <c r="K15424" t="s">
        <v>41</v>
      </c>
      <c r="L15424" t="s">
        <v>60</v>
      </c>
      <c r="M15424">
        <v>85028</v>
      </c>
      <c r="N15424"/>
      <c r="O15424" t="s">
        <v>5786</v>
      </c>
      <c r="P15424" t="s">
        <v>728</v>
      </c>
    </row>
    <row r="15425" spans="1:16" x14ac:dyDescent="0.35">
      <c r="A15425" t="s">
        <v>0</v>
      </c>
      <c r="B15425" t="s">
        <v>8630</v>
      </c>
      <c r="C15425" t="s">
        <v>190</v>
      </c>
      <c r="D15425" t="s">
        <v>17626</v>
      </c>
      <c r="E15425" t="s">
        <v>59</v>
      </c>
      <c r="F15425" t="b">
        <v>0</v>
      </c>
      <c r="G15425" t="s">
        <v>73</v>
      </c>
      <c r="H15425" s="1">
        <v>46189.376458333332</v>
      </c>
      <c r="I15425" t="b">
        <v>1</v>
      </c>
      <c r="J15425" t="b">
        <v>1</v>
      </c>
      <c r="K15425" t="s">
        <v>41</v>
      </c>
      <c r="L15425" t="s">
        <v>60</v>
      </c>
      <c r="M15425">
        <v>135000</v>
      </c>
      <c r="N15425"/>
      <c r="O15425" t="s">
        <v>8621</v>
      </c>
      <c r="P15425" t="s">
        <v>2903</v>
      </c>
    </row>
    <row r="15426" spans="1:16" x14ac:dyDescent="0.35">
      <c r="A15426" t="s">
        <v>3</v>
      </c>
      <c r="B15426" t="s">
        <v>27312</v>
      </c>
      <c r="C15426" t="s">
        <v>489</v>
      </c>
      <c r="D15426" t="s">
        <v>4550</v>
      </c>
      <c r="E15426" t="s">
        <v>59</v>
      </c>
      <c r="F15426" t="b">
        <v>0</v>
      </c>
      <c r="G15426" t="s">
        <v>77</v>
      </c>
      <c r="H15426" s="1">
        <v>46189.376550925917</v>
      </c>
      <c r="I15426" t="b">
        <v>0</v>
      </c>
      <c r="J15426" t="b">
        <v>1</v>
      </c>
      <c r="K15426" t="s">
        <v>41</v>
      </c>
      <c r="L15426" t="s">
        <v>74</v>
      </c>
      <c r="M15426"/>
      <c r="N15426">
        <v>65</v>
      </c>
      <c r="O15426" t="s">
        <v>27313</v>
      </c>
      <c r="P15426" t="s">
        <v>27314</v>
      </c>
    </row>
    <row r="15427" spans="1:16" x14ac:dyDescent="0.35">
      <c r="A15427" t="s">
        <v>2</v>
      </c>
      <c r="B15427" t="s">
        <v>27315</v>
      </c>
      <c r="C15427" t="s">
        <v>246</v>
      </c>
      <c r="D15427" t="s">
        <v>17626</v>
      </c>
      <c r="E15427" t="s">
        <v>59</v>
      </c>
      <c r="F15427" t="b">
        <v>0</v>
      </c>
      <c r="G15427" t="s">
        <v>65</v>
      </c>
      <c r="H15427" s="1">
        <v>46189.378136574072</v>
      </c>
      <c r="I15427" t="b">
        <v>0</v>
      </c>
      <c r="J15427" t="b">
        <v>1</v>
      </c>
      <c r="K15427" t="s">
        <v>41</v>
      </c>
      <c r="L15427" t="s">
        <v>60</v>
      </c>
      <c r="M15427">
        <v>105000</v>
      </c>
      <c r="N15427"/>
      <c r="O15427" t="s">
        <v>1356</v>
      </c>
      <c r="P15427" t="s">
        <v>27316</v>
      </c>
    </row>
    <row r="15428" spans="1:16" x14ac:dyDescent="0.35">
      <c r="A15428" t="s">
        <v>1</v>
      </c>
      <c r="B15428" t="s">
        <v>27317</v>
      </c>
      <c r="C15428" t="s">
        <v>27318</v>
      </c>
      <c r="D15428" t="s">
        <v>5018</v>
      </c>
      <c r="E15428" t="s">
        <v>59</v>
      </c>
      <c r="F15428" t="b">
        <v>0</v>
      </c>
      <c r="G15428" t="s">
        <v>13</v>
      </c>
      <c r="H15428" s="1">
        <v>46189.380231481482</v>
      </c>
      <c r="I15428" t="b">
        <v>0</v>
      </c>
      <c r="J15428" t="b">
        <v>0</v>
      </c>
      <c r="K15428" t="s">
        <v>13</v>
      </c>
      <c r="L15428" t="s">
        <v>74</v>
      </c>
      <c r="M15428"/>
      <c r="N15428">
        <v>92.58</v>
      </c>
      <c r="O15428" t="s">
        <v>7887</v>
      </c>
      <c r="P15428" t="s">
        <v>27319</v>
      </c>
    </row>
    <row r="15429" spans="1:16" x14ac:dyDescent="0.35">
      <c r="A15429" t="s">
        <v>5</v>
      </c>
      <c r="B15429" t="s">
        <v>27320</v>
      </c>
      <c r="C15429" t="s">
        <v>76</v>
      </c>
      <c r="D15429" t="s">
        <v>4346</v>
      </c>
      <c r="E15429" t="s">
        <v>59</v>
      </c>
      <c r="F15429" t="b">
        <v>1</v>
      </c>
      <c r="G15429" t="s">
        <v>25</v>
      </c>
      <c r="H15429" s="1">
        <v>46189.380902777782</v>
      </c>
      <c r="I15429" t="b">
        <v>1</v>
      </c>
      <c r="J15429" t="b">
        <v>0</v>
      </c>
      <c r="K15429" t="s">
        <v>25</v>
      </c>
      <c r="L15429" t="s">
        <v>60</v>
      </c>
      <c r="M15429">
        <v>100000</v>
      </c>
      <c r="N15429"/>
      <c r="O15429" t="s">
        <v>27321</v>
      </c>
      <c r="P15429" t="s">
        <v>4833</v>
      </c>
    </row>
    <row r="15430" spans="1:16" x14ac:dyDescent="0.35">
      <c r="A15430" t="s">
        <v>0</v>
      </c>
      <c r="B15430" t="s">
        <v>883</v>
      </c>
      <c r="C15430" t="s">
        <v>86</v>
      </c>
      <c r="D15430" t="s">
        <v>2360</v>
      </c>
      <c r="E15430" t="s">
        <v>621</v>
      </c>
      <c r="F15430" t="b">
        <v>0</v>
      </c>
      <c r="G15430" t="s">
        <v>77</v>
      </c>
      <c r="H15430" s="1">
        <v>46189.418206018519</v>
      </c>
      <c r="I15430" t="b">
        <v>0</v>
      </c>
      <c r="J15430" t="b">
        <v>0</v>
      </c>
      <c r="K15430" t="s">
        <v>41</v>
      </c>
      <c r="L15430" t="s">
        <v>74</v>
      </c>
      <c r="M15430"/>
      <c r="N15430">
        <v>22.5</v>
      </c>
      <c r="O15430" t="s">
        <v>27322</v>
      </c>
      <c r="P15430" t="s">
        <v>1809</v>
      </c>
    </row>
    <row r="15431" spans="1:16" x14ac:dyDescent="0.35">
      <c r="A15431" t="s">
        <v>2</v>
      </c>
      <c r="B15431" t="s">
        <v>27323</v>
      </c>
      <c r="C15431" t="s">
        <v>81</v>
      </c>
      <c r="D15431" t="s">
        <v>5440</v>
      </c>
      <c r="E15431" t="s">
        <v>59</v>
      </c>
      <c r="F15431" t="b">
        <v>0</v>
      </c>
      <c r="G15431" t="s">
        <v>77</v>
      </c>
      <c r="H15431" s="1">
        <v>46189.419745370367</v>
      </c>
      <c r="I15431" t="b">
        <v>0</v>
      </c>
      <c r="J15431" t="b">
        <v>0</v>
      </c>
      <c r="K15431" t="s">
        <v>41</v>
      </c>
      <c r="L15431" t="s">
        <v>60</v>
      </c>
      <c r="M15431">
        <v>198000</v>
      </c>
      <c r="N15431"/>
      <c r="O15431" t="s">
        <v>2960</v>
      </c>
      <c r="P15431" t="s">
        <v>310</v>
      </c>
    </row>
    <row r="15432" spans="1:16" x14ac:dyDescent="0.35">
      <c r="A15432" t="s">
        <v>1</v>
      </c>
      <c r="B15432" t="s">
        <v>27324</v>
      </c>
      <c r="C15432" t="s">
        <v>952</v>
      </c>
      <c r="D15432" t="s">
        <v>2360</v>
      </c>
      <c r="E15432" t="s">
        <v>59</v>
      </c>
      <c r="F15432" t="b">
        <v>0</v>
      </c>
      <c r="G15432" t="s">
        <v>65</v>
      </c>
      <c r="H15432" s="1">
        <v>46189.421481481477</v>
      </c>
      <c r="I15432" t="b">
        <v>0</v>
      </c>
      <c r="J15432" t="b">
        <v>1</v>
      </c>
      <c r="K15432" t="s">
        <v>41</v>
      </c>
      <c r="L15432" t="s">
        <v>60</v>
      </c>
      <c r="M15432">
        <v>102505.5</v>
      </c>
      <c r="N15432"/>
      <c r="O15432" t="s">
        <v>7070</v>
      </c>
      <c r="P15432" t="s">
        <v>27325</v>
      </c>
    </row>
    <row r="15433" spans="1:16" x14ac:dyDescent="0.35">
      <c r="A15433" t="s">
        <v>0</v>
      </c>
      <c r="B15433" t="s">
        <v>27326</v>
      </c>
      <c r="C15433" t="s">
        <v>913</v>
      </c>
      <c r="D15433" t="s">
        <v>4346</v>
      </c>
      <c r="E15433" t="s">
        <v>59</v>
      </c>
      <c r="F15433" t="b">
        <v>0</v>
      </c>
      <c r="G15433" t="s">
        <v>20</v>
      </c>
      <c r="H15433" s="1">
        <v>46189.460428240738</v>
      </c>
      <c r="I15433" t="b">
        <v>1</v>
      </c>
      <c r="J15433" t="b">
        <v>0</v>
      </c>
      <c r="K15433" t="s">
        <v>20</v>
      </c>
      <c r="L15433" t="s">
        <v>60</v>
      </c>
      <c r="M15433">
        <v>61551</v>
      </c>
      <c r="N15433"/>
      <c r="O15433" t="s">
        <v>27327</v>
      </c>
    </row>
    <row r="15434" spans="1:16" x14ac:dyDescent="0.35">
      <c r="A15434" t="s">
        <v>0</v>
      </c>
      <c r="B15434" t="s">
        <v>27328</v>
      </c>
      <c r="C15434" t="s">
        <v>40</v>
      </c>
      <c r="D15434" t="s">
        <v>4526</v>
      </c>
      <c r="E15434" t="s">
        <v>59</v>
      </c>
      <c r="F15434" t="b">
        <v>0</v>
      </c>
      <c r="G15434" t="s">
        <v>40</v>
      </c>
      <c r="H15434" s="1">
        <v>46189.461342592593</v>
      </c>
      <c r="I15434" t="b">
        <v>0</v>
      </c>
      <c r="J15434" t="b">
        <v>0</v>
      </c>
      <c r="K15434" t="s">
        <v>40</v>
      </c>
      <c r="L15434" t="s">
        <v>60</v>
      </c>
      <c r="M15434">
        <v>60000</v>
      </c>
      <c r="N15434"/>
      <c r="O15434" t="s">
        <v>6833</v>
      </c>
      <c r="P15434" t="s">
        <v>133</v>
      </c>
    </row>
    <row r="15435" spans="1:16" x14ac:dyDescent="0.35">
      <c r="A15435" t="s">
        <v>8</v>
      </c>
      <c r="B15435" t="s">
        <v>27329</v>
      </c>
      <c r="C15435" t="s">
        <v>81</v>
      </c>
      <c r="D15435" t="s">
        <v>2360</v>
      </c>
      <c r="E15435" t="s">
        <v>59</v>
      </c>
      <c r="F15435" t="b">
        <v>0</v>
      </c>
      <c r="G15435" t="s">
        <v>77</v>
      </c>
      <c r="H15435" s="1">
        <v>46189.461435185192</v>
      </c>
      <c r="I15435" t="b">
        <v>0</v>
      </c>
      <c r="J15435" t="b">
        <v>1</v>
      </c>
      <c r="K15435" t="s">
        <v>41</v>
      </c>
      <c r="L15435" t="s">
        <v>60</v>
      </c>
      <c r="M15435">
        <v>229900</v>
      </c>
      <c r="N15435"/>
      <c r="O15435" t="s">
        <v>3717</v>
      </c>
      <c r="P15435" t="s">
        <v>1929</v>
      </c>
    </row>
    <row r="15436" spans="1:16" x14ac:dyDescent="0.35">
      <c r="A15436" t="s">
        <v>0</v>
      </c>
      <c r="B15436" t="s">
        <v>2073</v>
      </c>
      <c r="C15436" t="s">
        <v>5026</v>
      </c>
      <c r="D15436" t="s">
        <v>24119</v>
      </c>
      <c r="E15436" t="s">
        <v>232</v>
      </c>
      <c r="F15436" t="b">
        <v>0</v>
      </c>
      <c r="G15436" t="s">
        <v>40</v>
      </c>
      <c r="H15436" s="1">
        <v>46189.502928240741</v>
      </c>
      <c r="I15436" t="b">
        <v>1</v>
      </c>
      <c r="J15436" t="b">
        <v>0</v>
      </c>
      <c r="K15436" t="s">
        <v>40</v>
      </c>
      <c r="L15436" t="s">
        <v>60</v>
      </c>
      <c r="M15436">
        <v>30000</v>
      </c>
      <c r="N15436"/>
      <c r="O15436" t="s">
        <v>16192</v>
      </c>
      <c r="P15436" t="s">
        <v>27330</v>
      </c>
    </row>
    <row r="15437" spans="1:16" x14ac:dyDescent="0.35">
      <c r="A15437" t="s">
        <v>1</v>
      </c>
      <c r="B15437" t="s">
        <v>27331</v>
      </c>
      <c r="C15437" t="s">
        <v>13767</v>
      </c>
      <c r="D15437" t="s">
        <v>4346</v>
      </c>
      <c r="E15437" t="s">
        <v>59</v>
      </c>
      <c r="F15437" t="b">
        <v>0</v>
      </c>
      <c r="G15437" t="s">
        <v>19</v>
      </c>
      <c r="H15437" s="1">
        <v>46189.505706018521</v>
      </c>
      <c r="I15437" t="b">
        <v>1</v>
      </c>
      <c r="J15437" t="b">
        <v>0</v>
      </c>
      <c r="K15437" t="s">
        <v>19</v>
      </c>
      <c r="L15437" t="s">
        <v>60</v>
      </c>
      <c r="M15437">
        <v>1190441.1000000001</v>
      </c>
      <c r="N15437"/>
      <c r="O15437" t="s">
        <v>27332</v>
      </c>
      <c r="P15437" t="s">
        <v>27333</v>
      </c>
    </row>
    <row r="15438" spans="1:16" x14ac:dyDescent="0.35">
      <c r="A15438" t="s">
        <v>1</v>
      </c>
      <c r="B15438" t="s">
        <v>27334</v>
      </c>
      <c r="C15438" t="s">
        <v>14540</v>
      </c>
      <c r="D15438" t="s">
        <v>4346</v>
      </c>
      <c r="E15438" t="s">
        <v>88</v>
      </c>
      <c r="F15438" t="b">
        <v>0</v>
      </c>
      <c r="G15438" t="s">
        <v>19</v>
      </c>
      <c r="H15438" s="1">
        <v>46189.505706018521</v>
      </c>
      <c r="I15438" t="b">
        <v>1</v>
      </c>
      <c r="J15438" t="b">
        <v>0</v>
      </c>
      <c r="K15438" t="s">
        <v>19</v>
      </c>
      <c r="L15438" t="s">
        <v>60</v>
      </c>
      <c r="M15438">
        <v>2500000</v>
      </c>
      <c r="N15438"/>
      <c r="O15438" t="s">
        <v>27335</v>
      </c>
      <c r="P15438" t="s">
        <v>27336</v>
      </c>
    </row>
    <row r="15439" spans="1:16" x14ac:dyDescent="0.35">
      <c r="A15439" t="s">
        <v>0</v>
      </c>
      <c r="B15439" t="s">
        <v>4164</v>
      </c>
      <c r="C15439" t="s">
        <v>76</v>
      </c>
      <c r="D15439" t="s">
        <v>4526</v>
      </c>
      <c r="F15439" t="b">
        <v>1</v>
      </c>
      <c r="G15439" t="s">
        <v>68</v>
      </c>
      <c r="H15439" s="1">
        <v>46189.543136574073</v>
      </c>
      <c r="I15439" t="b">
        <v>0</v>
      </c>
      <c r="J15439" t="b">
        <v>1</v>
      </c>
      <c r="K15439" t="s">
        <v>41</v>
      </c>
      <c r="L15439" t="s">
        <v>74</v>
      </c>
      <c r="M15439"/>
      <c r="N15439">
        <v>57</v>
      </c>
      <c r="O15439" t="s">
        <v>155</v>
      </c>
      <c r="P15439" t="s">
        <v>283</v>
      </c>
    </row>
    <row r="15440" spans="1:16" x14ac:dyDescent="0.35">
      <c r="A15440" t="s">
        <v>0</v>
      </c>
      <c r="B15440" t="s">
        <v>130</v>
      </c>
      <c r="C15440" t="s">
        <v>13</v>
      </c>
      <c r="D15440" t="s">
        <v>4526</v>
      </c>
      <c r="E15440" t="s">
        <v>88</v>
      </c>
      <c r="F15440" t="b">
        <v>0</v>
      </c>
      <c r="G15440" t="s">
        <v>13</v>
      </c>
      <c r="H15440" s="1">
        <v>46189.543414351851</v>
      </c>
      <c r="I15440" t="b">
        <v>0</v>
      </c>
      <c r="J15440" t="b">
        <v>0</v>
      </c>
      <c r="K15440" t="s">
        <v>13</v>
      </c>
      <c r="L15440" t="s">
        <v>74</v>
      </c>
      <c r="M15440"/>
      <c r="N15440">
        <v>24.5</v>
      </c>
      <c r="O15440" t="s">
        <v>105</v>
      </c>
      <c r="P15440" t="s">
        <v>7933</v>
      </c>
    </row>
    <row r="15441" spans="1:16" x14ac:dyDescent="0.35">
      <c r="A15441" t="s">
        <v>0</v>
      </c>
      <c r="B15441" t="s">
        <v>27337</v>
      </c>
      <c r="C15441" t="s">
        <v>14022</v>
      </c>
      <c r="D15441" t="s">
        <v>4526</v>
      </c>
      <c r="E15441" t="s">
        <v>59</v>
      </c>
      <c r="F15441" t="b">
        <v>0</v>
      </c>
      <c r="G15441" t="s">
        <v>40</v>
      </c>
      <c r="H15441" s="1">
        <v>46189.544675925928</v>
      </c>
      <c r="I15441" t="b">
        <v>1</v>
      </c>
      <c r="J15441" t="b">
        <v>0</v>
      </c>
      <c r="K15441" t="s">
        <v>40</v>
      </c>
      <c r="L15441" t="s">
        <v>60</v>
      </c>
      <c r="M15441">
        <v>50000</v>
      </c>
      <c r="N15441"/>
      <c r="O15441" t="s">
        <v>101</v>
      </c>
      <c r="P15441" t="s">
        <v>1009</v>
      </c>
    </row>
    <row r="15442" spans="1:16" x14ac:dyDescent="0.35">
      <c r="A15442" t="s">
        <v>2</v>
      </c>
      <c r="B15442" t="s">
        <v>986</v>
      </c>
      <c r="C15442" t="s">
        <v>1250</v>
      </c>
      <c r="D15442" t="s">
        <v>4526</v>
      </c>
      <c r="E15442" t="s">
        <v>88</v>
      </c>
      <c r="F15442" t="b">
        <v>0</v>
      </c>
      <c r="G15442" t="s">
        <v>89</v>
      </c>
      <c r="H15442" s="1">
        <v>46189.544745370367</v>
      </c>
      <c r="I15442" t="b">
        <v>0</v>
      </c>
      <c r="J15442" t="b">
        <v>1</v>
      </c>
      <c r="K15442" t="s">
        <v>41</v>
      </c>
      <c r="L15442" t="s">
        <v>74</v>
      </c>
      <c r="M15442"/>
      <c r="N15442">
        <v>90</v>
      </c>
      <c r="O15442" t="s">
        <v>7887</v>
      </c>
      <c r="P15442" t="s">
        <v>18933</v>
      </c>
    </row>
    <row r="15443" spans="1:16" x14ac:dyDescent="0.35">
      <c r="A15443" t="s">
        <v>2</v>
      </c>
      <c r="B15443" t="s">
        <v>27338</v>
      </c>
      <c r="C15443" t="s">
        <v>71</v>
      </c>
      <c r="D15443" t="s">
        <v>17626</v>
      </c>
      <c r="E15443" t="s">
        <v>59</v>
      </c>
      <c r="F15443" t="b">
        <v>0</v>
      </c>
      <c r="G15443" t="s">
        <v>73</v>
      </c>
      <c r="H15443" s="1">
        <v>46189.544803240737</v>
      </c>
      <c r="I15443" t="b">
        <v>0</v>
      </c>
      <c r="J15443" t="b">
        <v>1</v>
      </c>
      <c r="K15443" t="s">
        <v>41</v>
      </c>
      <c r="L15443" t="s">
        <v>60</v>
      </c>
      <c r="M15443">
        <v>82500</v>
      </c>
      <c r="N15443"/>
      <c r="O15443" t="s">
        <v>25047</v>
      </c>
      <c r="P15443" t="s">
        <v>27339</v>
      </c>
    </row>
    <row r="15444" spans="1:16" x14ac:dyDescent="0.35">
      <c r="A15444" t="s">
        <v>1</v>
      </c>
      <c r="B15444" t="s">
        <v>27340</v>
      </c>
      <c r="C15444" t="s">
        <v>1903</v>
      </c>
      <c r="D15444" t="s">
        <v>4526</v>
      </c>
      <c r="E15444" t="s">
        <v>59</v>
      </c>
      <c r="F15444" t="b">
        <v>0</v>
      </c>
      <c r="G15444" t="s">
        <v>89</v>
      </c>
      <c r="H15444" s="1">
        <v>46189.5465625</v>
      </c>
      <c r="I15444" t="b">
        <v>0</v>
      </c>
      <c r="J15444" t="b">
        <v>1</v>
      </c>
      <c r="K15444" t="s">
        <v>41</v>
      </c>
      <c r="L15444" t="s">
        <v>60</v>
      </c>
      <c r="M15444">
        <v>153675</v>
      </c>
      <c r="N15444"/>
      <c r="O15444" t="s">
        <v>4052</v>
      </c>
    </row>
    <row r="15445" spans="1:16" x14ac:dyDescent="0.35">
      <c r="A15445" t="s">
        <v>0</v>
      </c>
      <c r="B15445" t="s">
        <v>3932</v>
      </c>
      <c r="C15445" t="s">
        <v>1456</v>
      </c>
      <c r="D15445" t="s">
        <v>4526</v>
      </c>
      <c r="E15445" t="s">
        <v>88</v>
      </c>
      <c r="F15445" t="b">
        <v>0</v>
      </c>
      <c r="G15445" t="s">
        <v>89</v>
      </c>
      <c r="H15445" s="1">
        <v>46189.584768518522</v>
      </c>
      <c r="I15445" t="b">
        <v>0</v>
      </c>
      <c r="J15445" t="b">
        <v>0</v>
      </c>
      <c r="K15445" t="s">
        <v>41</v>
      </c>
      <c r="L15445" t="s">
        <v>74</v>
      </c>
      <c r="M15445"/>
      <c r="N15445">
        <v>24</v>
      </c>
      <c r="O15445" t="s">
        <v>13522</v>
      </c>
      <c r="P15445" t="s">
        <v>27341</v>
      </c>
    </row>
    <row r="15446" spans="1:16" x14ac:dyDescent="0.35">
      <c r="A15446" t="s">
        <v>0</v>
      </c>
      <c r="B15446" t="s">
        <v>27342</v>
      </c>
      <c r="C15446" t="s">
        <v>112</v>
      </c>
      <c r="D15446" t="s">
        <v>4526</v>
      </c>
      <c r="E15446" t="s">
        <v>59</v>
      </c>
      <c r="F15446" t="b">
        <v>0</v>
      </c>
      <c r="G15446" t="s">
        <v>65</v>
      </c>
      <c r="H15446" s="1">
        <v>46189.584768518522</v>
      </c>
      <c r="I15446" t="b">
        <v>1</v>
      </c>
      <c r="J15446" t="b">
        <v>1</v>
      </c>
      <c r="K15446" t="s">
        <v>41</v>
      </c>
      <c r="L15446" t="s">
        <v>60</v>
      </c>
      <c r="M15446">
        <v>94500</v>
      </c>
      <c r="N15446"/>
      <c r="O15446" t="s">
        <v>8556</v>
      </c>
      <c r="P15446" t="s">
        <v>18101</v>
      </c>
    </row>
    <row r="15447" spans="1:16" x14ac:dyDescent="0.35">
      <c r="A15447" t="s">
        <v>0</v>
      </c>
      <c r="B15447" t="s">
        <v>27343</v>
      </c>
      <c r="C15447" t="s">
        <v>165</v>
      </c>
      <c r="D15447" t="s">
        <v>4526</v>
      </c>
      <c r="E15447" t="s">
        <v>59</v>
      </c>
      <c r="F15447" t="b">
        <v>0</v>
      </c>
      <c r="G15447" t="s">
        <v>73</v>
      </c>
      <c r="H15447" s="1">
        <v>46189.584768518522</v>
      </c>
      <c r="I15447" t="b">
        <v>1</v>
      </c>
      <c r="J15447" t="b">
        <v>1</v>
      </c>
      <c r="K15447" t="s">
        <v>41</v>
      </c>
      <c r="L15447" t="s">
        <v>60</v>
      </c>
      <c r="M15447">
        <v>94500</v>
      </c>
      <c r="N15447"/>
      <c r="O15447" t="s">
        <v>8556</v>
      </c>
      <c r="P15447" t="s">
        <v>18101</v>
      </c>
    </row>
    <row r="15448" spans="1:16" x14ac:dyDescent="0.35">
      <c r="A15448" t="s">
        <v>0</v>
      </c>
      <c r="B15448" t="s">
        <v>18091</v>
      </c>
      <c r="C15448" t="s">
        <v>112</v>
      </c>
      <c r="D15448" t="s">
        <v>4526</v>
      </c>
      <c r="E15448" t="s">
        <v>59</v>
      </c>
      <c r="F15448" t="b">
        <v>0</v>
      </c>
      <c r="G15448" t="s">
        <v>65</v>
      </c>
      <c r="H15448" s="1">
        <v>46189.584780092591</v>
      </c>
      <c r="I15448" t="b">
        <v>1</v>
      </c>
      <c r="J15448" t="b">
        <v>1</v>
      </c>
      <c r="K15448" t="s">
        <v>41</v>
      </c>
      <c r="L15448" t="s">
        <v>60</v>
      </c>
      <c r="M15448">
        <v>161625</v>
      </c>
      <c r="N15448"/>
      <c r="O15448" t="s">
        <v>8556</v>
      </c>
      <c r="P15448" t="s">
        <v>3000</v>
      </c>
    </row>
    <row r="15449" spans="1:16" x14ac:dyDescent="0.35">
      <c r="A15449" t="s">
        <v>3</v>
      </c>
      <c r="B15449" t="s">
        <v>2606</v>
      </c>
      <c r="C15449" t="s">
        <v>3524</v>
      </c>
      <c r="D15449" t="s">
        <v>4526</v>
      </c>
      <c r="E15449" t="s">
        <v>88</v>
      </c>
      <c r="F15449" t="b">
        <v>0</v>
      </c>
      <c r="G15449" t="s">
        <v>65</v>
      </c>
      <c r="H15449" s="1">
        <v>46189.58488425926</v>
      </c>
      <c r="I15449" t="b">
        <v>1</v>
      </c>
      <c r="J15449" t="b">
        <v>0</v>
      </c>
      <c r="K15449" t="s">
        <v>41</v>
      </c>
      <c r="L15449" t="s">
        <v>74</v>
      </c>
      <c r="M15449"/>
      <c r="N15449">
        <v>42.5</v>
      </c>
      <c r="O15449" t="s">
        <v>2510</v>
      </c>
      <c r="P15449" t="s">
        <v>3612</v>
      </c>
    </row>
    <row r="15450" spans="1:16" x14ac:dyDescent="0.35">
      <c r="A15450" t="s">
        <v>3</v>
      </c>
      <c r="B15450" t="s">
        <v>27344</v>
      </c>
      <c r="C15450" t="s">
        <v>13</v>
      </c>
      <c r="D15450" t="s">
        <v>4526</v>
      </c>
      <c r="F15450" t="b">
        <v>0</v>
      </c>
      <c r="G15450" t="s">
        <v>13</v>
      </c>
      <c r="H15450" s="1">
        <v>46189.585092592592</v>
      </c>
      <c r="I15450" t="b">
        <v>0</v>
      </c>
      <c r="J15450" t="b">
        <v>0</v>
      </c>
      <c r="K15450" t="s">
        <v>13</v>
      </c>
      <c r="L15450" t="s">
        <v>60</v>
      </c>
      <c r="M15450">
        <v>108535.7</v>
      </c>
      <c r="N15450"/>
      <c r="O15450" t="s">
        <v>27345</v>
      </c>
      <c r="P15450" t="s">
        <v>1103</v>
      </c>
    </row>
    <row r="15451" spans="1:16" x14ac:dyDescent="0.35">
      <c r="A15451" t="s">
        <v>0</v>
      </c>
      <c r="B15451" t="s">
        <v>27346</v>
      </c>
      <c r="C15451" t="s">
        <v>41</v>
      </c>
      <c r="D15451" t="s">
        <v>4526</v>
      </c>
      <c r="E15451" t="s">
        <v>88</v>
      </c>
      <c r="F15451" t="b">
        <v>0</v>
      </c>
      <c r="G15451" t="s">
        <v>41</v>
      </c>
      <c r="H15451" s="1">
        <v>46189.586261574077</v>
      </c>
      <c r="I15451" t="b">
        <v>1</v>
      </c>
      <c r="J15451" t="b">
        <v>0</v>
      </c>
      <c r="K15451" t="s">
        <v>41</v>
      </c>
      <c r="L15451" t="s">
        <v>74</v>
      </c>
      <c r="M15451"/>
      <c r="N15451">
        <v>70</v>
      </c>
      <c r="O15451" t="s">
        <v>15690</v>
      </c>
      <c r="P15451" t="s">
        <v>27347</v>
      </c>
    </row>
    <row r="15452" spans="1:16" x14ac:dyDescent="0.35">
      <c r="A15452" t="s">
        <v>3</v>
      </c>
      <c r="B15452" t="s">
        <v>27348</v>
      </c>
      <c r="C15452" t="s">
        <v>330</v>
      </c>
      <c r="D15452" t="s">
        <v>4526</v>
      </c>
      <c r="E15452" t="s">
        <v>59</v>
      </c>
      <c r="F15452" t="b">
        <v>0</v>
      </c>
      <c r="G15452" t="s">
        <v>41</v>
      </c>
      <c r="H15452" s="1">
        <v>46189.586296296293</v>
      </c>
      <c r="I15452" t="b">
        <v>0</v>
      </c>
      <c r="J15452" t="b">
        <v>0</v>
      </c>
      <c r="K15452" t="s">
        <v>41</v>
      </c>
      <c r="L15452" t="s">
        <v>74</v>
      </c>
      <c r="M15452"/>
      <c r="N15452">
        <v>47.5</v>
      </c>
      <c r="O15452" t="s">
        <v>14744</v>
      </c>
    </row>
    <row r="15453" spans="1:16" x14ac:dyDescent="0.35">
      <c r="A15453" t="s">
        <v>3</v>
      </c>
      <c r="B15453" t="s">
        <v>25996</v>
      </c>
      <c r="C15453" t="s">
        <v>40</v>
      </c>
      <c r="D15453" t="s">
        <v>4526</v>
      </c>
      <c r="E15453" t="s">
        <v>59</v>
      </c>
      <c r="F15453" t="b">
        <v>0</v>
      </c>
      <c r="G15453" t="s">
        <v>40</v>
      </c>
      <c r="H15453" s="1">
        <v>46189.586342592593</v>
      </c>
      <c r="I15453" t="b">
        <v>0</v>
      </c>
      <c r="J15453" t="b">
        <v>0</v>
      </c>
      <c r="K15453" t="s">
        <v>40</v>
      </c>
      <c r="L15453" t="s">
        <v>60</v>
      </c>
      <c r="M15453">
        <v>40000</v>
      </c>
      <c r="N15453"/>
      <c r="O15453" t="s">
        <v>16219</v>
      </c>
      <c r="P15453" t="s">
        <v>219</v>
      </c>
    </row>
    <row r="15454" spans="1:16" x14ac:dyDescent="0.35">
      <c r="A15454" t="s">
        <v>6</v>
      </c>
      <c r="B15454" t="s">
        <v>6</v>
      </c>
      <c r="C15454" t="s">
        <v>1122</v>
      </c>
      <c r="D15454" t="s">
        <v>4526</v>
      </c>
      <c r="E15454" t="s">
        <v>59</v>
      </c>
      <c r="F15454" t="b">
        <v>0</v>
      </c>
      <c r="G15454" t="s">
        <v>65</v>
      </c>
      <c r="H15454" s="1">
        <v>46189.586423611108</v>
      </c>
      <c r="I15454" t="b">
        <v>0</v>
      </c>
      <c r="J15454" t="b">
        <v>0</v>
      </c>
      <c r="K15454" t="s">
        <v>41</v>
      </c>
      <c r="L15454" t="s">
        <v>60</v>
      </c>
      <c r="M15454">
        <v>190000</v>
      </c>
      <c r="N15454"/>
      <c r="O15454" t="s">
        <v>309</v>
      </c>
      <c r="P15454" t="s">
        <v>27349</v>
      </c>
    </row>
    <row r="15455" spans="1:16" x14ac:dyDescent="0.35">
      <c r="A15455" t="s">
        <v>1</v>
      </c>
      <c r="B15455" t="s">
        <v>27350</v>
      </c>
      <c r="C15455" t="s">
        <v>76</v>
      </c>
      <c r="D15455" t="s">
        <v>4346</v>
      </c>
      <c r="E15455" t="s">
        <v>59</v>
      </c>
      <c r="F15455" t="b">
        <v>1</v>
      </c>
      <c r="G15455" t="s">
        <v>40</v>
      </c>
      <c r="H15455" s="1">
        <v>46189.589826388888</v>
      </c>
      <c r="I15455" t="b">
        <v>1</v>
      </c>
      <c r="J15455" t="b">
        <v>0</v>
      </c>
      <c r="K15455" t="s">
        <v>40</v>
      </c>
      <c r="L15455" t="s">
        <v>60</v>
      </c>
      <c r="M15455">
        <v>65000</v>
      </c>
      <c r="N15455"/>
      <c r="O15455" t="s">
        <v>27351</v>
      </c>
      <c r="P15455" t="s">
        <v>2461</v>
      </c>
    </row>
    <row r="15456" spans="1:16" x14ac:dyDescent="0.35">
      <c r="A15456" t="s">
        <v>1</v>
      </c>
      <c r="B15456" t="s">
        <v>1</v>
      </c>
      <c r="C15456" t="s">
        <v>27352</v>
      </c>
      <c r="D15456" t="s">
        <v>22383</v>
      </c>
      <c r="E15456" t="s">
        <v>59</v>
      </c>
      <c r="F15456" t="b">
        <v>0</v>
      </c>
      <c r="G15456" t="s">
        <v>40</v>
      </c>
      <c r="H15456" s="1">
        <v>46189.589849537027</v>
      </c>
      <c r="I15456" t="b">
        <v>1</v>
      </c>
      <c r="J15456" t="b">
        <v>0</v>
      </c>
      <c r="K15456" t="s">
        <v>40</v>
      </c>
      <c r="L15456" t="s">
        <v>60</v>
      </c>
      <c r="M15456">
        <v>57500</v>
      </c>
      <c r="N15456"/>
      <c r="O15456" t="s">
        <v>25959</v>
      </c>
      <c r="P15456" t="s">
        <v>27353</v>
      </c>
    </row>
    <row r="15457" spans="1:16" x14ac:dyDescent="0.35">
      <c r="A15457" t="s">
        <v>3</v>
      </c>
      <c r="B15457" t="s">
        <v>3881</v>
      </c>
      <c r="C15457" t="s">
        <v>359</v>
      </c>
      <c r="D15457" t="s">
        <v>4526</v>
      </c>
      <c r="E15457" t="s">
        <v>88</v>
      </c>
      <c r="F15457" t="b">
        <v>0</v>
      </c>
      <c r="G15457" t="s">
        <v>65</v>
      </c>
      <c r="H15457" s="1">
        <v>46189.626550925917</v>
      </c>
      <c r="I15457" t="b">
        <v>1</v>
      </c>
      <c r="J15457" t="b">
        <v>1</v>
      </c>
      <c r="K15457" t="s">
        <v>41</v>
      </c>
      <c r="L15457" t="s">
        <v>74</v>
      </c>
      <c r="M15457"/>
      <c r="N15457">
        <v>54</v>
      </c>
      <c r="O15457" t="s">
        <v>105</v>
      </c>
      <c r="P15457" t="s">
        <v>26378</v>
      </c>
    </row>
    <row r="15458" spans="1:16" x14ac:dyDescent="0.35">
      <c r="A15458" t="s">
        <v>1</v>
      </c>
      <c r="B15458" t="s">
        <v>27354</v>
      </c>
      <c r="C15458" t="s">
        <v>370</v>
      </c>
      <c r="D15458" t="s">
        <v>4526</v>
      </c>
      <c r="E15458" t="s">
        <v>59</v>
      </c>
      <c r="F15458" t="b">
        <v>0</v>
      </c>
      <c r="G15458" t="s">
        <v>65</v>
      </c>
      <c r="H15458" s="1">
        <v>46189.629699074067</v>
      </c>
      <c r="I15458" t="b">
        <v>0</v>
      </c>
      <c r="J15458" t="b">
        <v>0</v>
      </c>
      <c r="K15458" t="s">
        <v>41</v>
      </c>
      <c r="L15458" t="s">
        <v>60</v>
      </c>
      <c r="M15458">
        <v>170000</v>
      </c>
      <c r="N15458"/>
      <c r="O15458" t="s">
        <v>4450</v>
      </c>
      <c r="P15458" t="s">
        <v>27355</v>
      </c>
    </row>
    <row r="15459" spans="1:16" x14ac:dyDescent="0.35">
      <c r="A15459" t="s">
        <v>1</v>
      </c>
      <c r="B15459" t="s">
        <v>27356</v>
      </c>
      <c r="C15459" t="s">
        <v>190</v>
      </c>
      <c r="D15459" t="s">
        <v>4526</v>
      </c>
      <c r="E15459" t="s">
        <v>88</v>
      </c>
      <c r="F15459" t="b">
        <v>0</v>
      </c>
      <c r="G15459" t="s">
        <v>73</v>
      </c>
      <c r="H15459" s="1">
        <v>46189.62972222222</v>
      </c>
      <c r="I15459" t="b">
        <v>1</v>
      </c>
      <c r="J15459" t="b">
        <v>0</v>
      </c>
      <c r="K15459" t="s">
        <v>41</v>
      </c>
      <c r="L15459" t="s">
        <v>74</v>
      </c>
      <c r="M15459"/>
      <c r="N15459">
        <v>55</v>
      </c>
      <c r="O15459" t="s">
        <v>24325</v>
      </c>
      <c r="P15459" t="s">
        <v>27357</v>
      </c>
    </row>
    <row r="15460" spans="1:16" x14ac:dyDescent="0.35">
      <c r="A15460" t="s">
        <v>1</v>
      </c>
      <c r="B15460" t="s">
        <v>1</v>
      </c>
      <c r="C15460" t="s">
        <v>434</v>
      </c>
      <c r="D15460" t="s">
        <v>4346</v>
      </c>
      <c r="E15460" t="s">
        <v>59</v>
      </c>
      <c r="F15460" t="b">
        <v>0</v>
      </c>
      <c r="G15460" t="s">
        <v>68</v>
      </c>
      <c r="H15460" s="1">
        <v>46189.62972222222</v>
      </c>
      <c r="I15460" t="b">
        <v>0</v>
      </c>
      <c r="J15460" t="b">
        <v>0</v>
      </c>
      <c r="K15460" t="s">
        <v>41</v>
      </c>
      <c r="L15460" t="s">
        <v>60</v>
      </c>
      <c r="M15460">
        <v>132500</v>
      </c>
      <c r="N15460"/>
      <c r="O15460" t="s">
        <v>27358</v>
      </c>
      <c r="P15460" t="s">
        <v>27359</v>
      </c>
    </row>
    <row r="15461" spans="1:16" x14ac:dyDescent="0.35">
      <c r="A15461" t="s">
        <v>1</v>
      </c>
      <c r="B15461" t="s">
        <v>27360</v>
      </c>
      <c r="C15461" t="s">
        <v>164</v>
      </c>
      <c r="D15461" t="s">
        <v>4526</v>
      </c>
      <c r="E15461" t="s">
        <v>88</v>
      </c>
      <c r="F15461" t="b">
        <v>0</v>
      </c>
      <c r="G15461" t="s">
        <v>77</v>
      </c>
      <c r="H15461" s="1">
        <v>46189.629872685182</v>
      </c>
      <c r="I15461" t="b">
        <v>1</v>
      </c>
      <c r="J15461" t="b">
        <v>0</v>
      </c>
      <c r="K15461" t="s">
        <v>41</v>
      </c>
      <c r="L15461" t="s">
        <v>74</v>
      </c>
      <c r="M15461"/>
      <c r="N15461">
        <v>49.5</v>
      </c>
      <c r="O15461" t="s">
        <v>23204</v>
      </c>
      <c r="P15461" t="s">
        <v>26322</v>
      </c>
    </row>
    <row r="15462" spans="1:16" x14ac:dyDescent="0.35">
      <c r="A15462" t="s">
        <v>1</v>
      </c>
      <c r="B15462" t="s">
        <v>316</v>
      </c>
      <c r="C15462" t="s">
        <v>20569</v>
      </c>
      <c r="D15462" t="s">
        <v>24119</v>
      </c>
      <c r="E15462" t="s">
        <v>59</v>
      </c>
      <c r="F15462" t="b">
        <v>0</v>
      </c>
      <c r="G15462" t="s">
        <v>40</v>
      </c>
      <c r="H15462" s="1">
        <v>46189.631516203714</v>
      </c>
      <c r="I15462" t="b">
        <v>1</v>
      </c>
      <c r="J15462" t="b">
        <v>0</v>
      </c>
      <c r="K15462" t="s">
        <v>40</v>
      </c>
      <c r="L15462" t="s">
        <v>60</v>
      </c>
      <c r="M15462">
        <v>80000</v>
      </c>
      <c r="N15462"/>
      <c r="O15462" t="s">
        <v>27361</v>
      </c>
      <c r="P15462" t="s">
        <v>897</v>
      </c>
    </row>
    <row r="15463" spans="1:16" x14ac:dyDescent="0.35">
      <c r="A15463" t="s">
        <v>7</v>
      </c>
      <c r="B15463" t="s">
        <v>3577</v>
      </c>
      <c r="C15463" t="s">
        <v>112</v>
      </c>
      <c r="D15463" t="s">
        <v>4526</v>
      </c>
      <c r="E15463" t="s">
        <v>59</v>
      </c>
      <c r="F15463" t="b">
        <v>0</v>
      </c>
      <c r="G15463" t="s">
        <v>65</v>
      </c>
      <c r="H15463" s="1">
        <v>46189.66810185185</v>
      </c>
      <c r="I15463" t="b">
        <v>0</v>
      </c>
      <c r="J15463" t="b">
        <v>0</v>
      </c>
      <c r="K15463" t="s">
        <v>41</v>
      </c>
      <c r="L15463" t="s">
        <v>60</v>
      </c>
      <c r="M15463">
        <v>87305.5</v>
      </c>
      <c r="N15463"/>
      <c r="O15463" t="s">
        <v>135</v>
      </c>
    </row>
    <row r="15464" spans="1:16" x14ac:dyDescent="0.35">
      <c r="A15464" t="s">
        <v>0</v>
      </c>
      <c r="B15464" t="s">
        <v>27362</v>
      </c>
      <c r="C15464" t="s">
        <v>336</v>
      </c>
      <c r="D15464" t="s">
        <v>4526</v>
      </c>
      <c r="E15464" t="s">
        <v>59</v>
      </c>
      <c r="F15464" t="b">
        <v>0</v>
      </c>
      <c r="G15464" t="s">
        <v>65</v>
      </c>
      <c r="H15464" s="1">
        <v>46189.668136574073</v>
      </c>
      <c r="I15464" t="b">
        <v>0</v>
      </c>
      <c r="J15464" t="b">
        <v>0</v>
      </c>
      <c r="K15464" t="s">
        <v>41</v>
      </c>
      <c r="L15464" t="s">
        <v>60</v>
      </c>
      <c r="M15464">
        <v>116155</v>
      </c>
      <c r="N15464"/>
      <c r="O15464" t="s">
        <v>135</v>
      </c>
    </row>
    <row r="15465" spans="1:16" x14ac:dyDescent="0.35">
      <c r="A15465" t="s">
        <v>7</v>
      </c>
      <c r="B15465" t="s">
        <v>27363</v>
      </c>
      <c r="C15465" t="s">
        <v>2798</v>
      </c>
      <c r="D15465" t="s">
        <v>4526</v>
      </c>
      <c r="E15465" t="s">
        <v>59</v>
      </c>
      <c r="F15465" t="b">
        <v>0</v>
      </c>
      <c r="G15465" t="s">
        <v>65</v>
      </c>
      <c r="H15465" s="1">
        <v>46189.668136574073</v>
      </c>
      <c r="I15465" t="b">
        <v>1</v>
      </c>
      <c r="J15465" t="b">
        <v>0</v>
      </c>
      <c r="K15465" t="s">
        <v>41</v>
      </c>
      <c r="L15465" t="s">
        <v>60</v>
      </c>
      <c r="M15465">
        <v>140000</v>
      </c>
      <c r="N15465"/>
      <c r="O15465" t="s">
        <v>155</v>
      </c>
      <c r="P15465" t="s">
        <v>27364</v>
      </c>
    </row>
    <row r="15466" spans="1:16" x14ac:dyDescent="0.35">
      <c r="A15466" t="s">
        <v>0</v>
      </c>
      <c r="B15466" t="s">
        <v>27365</v>
      </c>
      <c r="C15466" t="s">
        <v>81</v>
      </c>
      <c r="D15466" t="s">
        <v>2360</v>
      </c>
      <c r="E15466" t="s">
        <v>59</v>
      </c>
      <c r="F15466" t="b">
        <v>0</v>
      </c>
      <c r="G15466" t="s">
        <v>77</v>
      </c>
      <c r="H15466" s="1">
        <v>46189.668171296304</v>
      </c>
      <c r="I15466" t="b">
        <v>0</v>
      </c>
      <c r="J15466" t="b">
        <v>1</v>
      </c>
      <c r="K15466" t="s">
        <v>41</v>
      </c>
      <c r="L15466" t="s">
        <v>60</v>
      </c>
      <c r="M15466">
        <v>140000</v>
      </c>
      <c r="N15466"/>
      <c r="O15466" t="s">
        <v>27366</v>
      </c>
      <c r="P15466" t="s">
        <v>13448</v>
      </c>
    </row>
    <row r="15467" spans="1:16" x14ac:dyDescent="0.35">
      <c r="A15467" t="s">
        <v>0</v>
      </c>
      <c r="B15467" t="s">
        <v>27367</v>
      </c>
      <c r="C15467" t="s">
        <v>1189</v>
      </c>
      <c r="D15467" t="s">
        <v>4526</v>
      </c>
      <c r="E15467" t="s">
        <v>88</v>
      </c>
      <c r="F15467" t="b">
        <v>0</v>
      </c>
      <c r="G15467" t="s">
        <v>77</v>
      </c>
      <c r="H15467" s="1">
        <v>46189.668240740742</v>
      </c>
      <c r="I15467" t="b">
        <v>0</v>
      </c>
      <c r="J15467" t="b">
        <v>0</v>
      </c>
      <c r="K15467" t="s">
        <v>41</v>
      </c>
      <c r="L15467" t="s">
        <v>74</v>
      </c>
      <c r="M15467"/>
      <c r="N15467">
        <v>75</v>
      </c>
      <c r="O15467" t="s">
        <v>669</v>
      </c>
      <c r="P15467" t="s">
        <v>27368</v>
      </c>
    </row>
    <row r="15468" spans="1:16" x14ac:dyDescent="0.35">
      <c r="A15468" t="s">
        <v>7</v>
      </c>
      <c r="B15468" t="s">
        <v>27369</v>
      </c>
      <c r="C15468" t="s">
        <v>76</v>
      </c>
      <c r="D15468" t="s">
        <v>4346</v>
      </c>
      <c r="E15468" t="s">
        <v>232</v>
      </c>
      <c r="F15468" t="b">
        <v>1</v>
      </c>
      <c r="G15468" t="s">
        <v>19</v>
      </c>
      <c r="H15468" s="1">
        <v>46189.668715277781</v>
      </c>
      <c r="I15468" t="b">
        <v>1</v>
      </c>
      <c r="J15468" t="b">
        <v>0</v>
      </c>
      <c r="K15468" t="s">
        <v>19</v>
      </c>
      <c r="L15468" t="s">
        <v>60</v>
      </c>
      <c r="M15468">
        <v>1500000</v>
      </c>
      <c r="N15468"/>
      <c r="O15468" t="s">
        <v>27370</v>
      </c>
      <c r="P15468" t="s">
        <v>2618</v>
      </c>
    </row>
    <row r="15469" spans="1:16" x14ac:dyDescent="0.35">
      <c r="A15469" t="s">
        <v>3</v>
      </c>
      <c r="B15469" t="s">
        <v>27371</v>
      </c>
      <c r="C15469" t="s">
        <v>913</v>
      </c>
      <c r="D15469" t="s">
        <v>20103</v>
      </c>
      <c r="E15469" t="s">
        <v>59</v>
      </c>
      <c r="F15469" t="b">
        <v>0</v>
      </c>
      <c r="G15469" t="s">
        <v>20</v>
      </c>
      <c r="H15469" s="1">
        <v>46189.668761574067</v>
      </c>
      <c r="I15469" t="b">
        <v>0</v>
      </c>
      <c r="J15469" t="b">
        <v>0</v>
      </c>
      <c r="K15469" t="s">
        <v>20</v>
      </c>
      <c r="L15469" t="s">
        <v>60</v>
      </c>
      <c r="M15469">
        <v>75000</v>
      </c>
      <c r="N15469"/>
      <c r="O15469" t="s">
        <v>5339</v>
      </c>
      <c r="P15469" t="s">
        <v>27372</v>
      </c>
    </row>
    <row r="15470" spans="1:16" x14ac:dyDescent="0.35">
      <c r="A15470" t="s">
        <v>3</v>
      </c>
      <c r="B15470" t="s">
        <v>1257</v>
      </c>
      <c r="C15470" t="s">
        <v>40</v>
      </c>
      <c r="D15470" t="s">
        <v>4526</v>
      </c>
      <c r="E15470" t="s">
        <v>59</v>
      </c>
      <c r="F15470" t="b">
        <v>0</v>
      </c>
      <c r="G15470" t="s">
        <v>40</v>
      </c>
      <c r="H15470" s="1">
        <v>46189.669652777768</v>
      </c>
      <c r="I15470" t="b">
        <v>1</v>
      </c>
      <c r="J15470" t="b">
        <v>0</v>
      </c>
      <c r="K15470" t="s">
        <v>40</v>
      </c>
      <c r="L15470" t="s">
        <v>60</v>
      </c>
      <c r="M15470">
        <v>47500</v>
      </c>
      <c r="N15470"/>
      <c r="O15470" t="s">
        <v>6753</v>
      </c>
      <c r="P15470" t="s">
        <v>27373</v>
      </c>
    </row>
    <row r="15471" spans="1:16" x14ac:dyDescent="0.35">
      <c r="A15471" t="s">
        <v>2</v>
      </c>
      <c r="B15471" t="s">
        <v>27374</v>
      </c>
      <c r="C15471" t="s">
        <v>23002</v>
      </c>
      <c r="D15471" t="s">
        <v>7886</v>
      </c>
      <c r="E15471" t="s">
        <v>59</v>
      </c>
      <c r="F15471" t="b">
        <v>0</v>
      </c>
      <c r="G15471" t="s">
        <v>32</v>
      </c>
      <c r="H15471" s="1">
        <v>46189.670925925922</v>
      </c>
      <c r="I15471" t="b">
        <v>0</v>
      </c>
      <c r="J15471" t="b">
        <v>0</v>
      </c>
      <c r="K15471" t="s">
        <v>32</v>
      </c>
      <c r="L15471" t="s">
        <v>74</v>
      </c>
      <c r="M15471"/>
      <c r="N15471">
        <v>48</v>
      </c>
      <c r="O15471" t="s">
        <v>775</v>
      </c>
      <c r="P15471" t="s">
        <v>27375</v>
      </c>
    </row>
    <row r="15472" spans="1:16" x14ac:dyDescent="0.35">
      <c r="A15472" t="s">
        <v>5</v>
      </c>
      <c r="B15472" t="s">
        <v>5</v>
      </c>
      <c r="C15472" t="s">
        <v>1131</v>
      </c>
      <c r="D15472" t="s">
        <v>4526</v>
      </c>
      <c r="E15472" t="s">
        <v>88</v>
      </c>
      <c r="F15472" t="b">
        <v>0</v>
      </c>
      <c r="G15472" t="s">
        <v>89</v>
      </c>
      <c r="H15472" s="1">
        <v>46189.671331018522</v>
      </c>
      <c r="I15472" t="b">
        <v>0</v>
      </c>
      <c r="J15472" t="b">
        <v>1</v>
      </c>
      <c r="K15472" t="s">
        <v>41</v>
      </c>
      <c r="L15472" t="s">
        <v>74</v>
      </c>
      <c r="M15472"/>
      <c r="N15472">
        <v>57.5</v>
      </c>
      <c r="O15472" t="s">
        <v>403</v>
      </c>
      <c r="P15472" t="s">
        <v>27376</v>
      </c>
    </row>
    <row r="15473" spans="1:16" x14ac:dyDescent="0.35">
      <c r="A15473" t="s">
        <v>1</v>
      </c>
      <c r="B15473" t="s">
        <v>1320</v>
      </c>
      <c r="C15473" t="s">
        <v>142</v>
      </c>
      <c r="D15473" t="s">
        <v>4346</v>
      </c>
      <c r="E15473" t="s">
        <v>59</v>
      </c>
      <c r="F15473" t="b">
        <v>0</v>
      </c>
      <c r="G15473" t="s">
        <v>77</v>
      </c>
      <c r="H15473" s="1">
        <v>46189.671388888892</v>
      </c>
      <c r="I15473" t="b">
        <v>0</v>
      </c>
      <c r="J15473" t="b">
        <v>1</v>
      </c>
      <c r="K15473" t="s">
        <v>41</v>
      </c>
      <c r="L15473" t="s">
        <v>60</v>
      </c>
      <c r="M15473">
        <v>146765</v>
      </c>
      <c r="N15473"/>
      <c r="O15473" t="s">
        <v>26621</v>
      </c>
      <c r="P15473" t="s">
        <v>4039</v>
      </c>
    </row>
    <row r="15474" spans="1:16" x14ac:dyDescent="0.35">
      <c r="A15474" t="s">
        <v>7</v>
      </c>
      <c r="B15474" t="s">
        <v>27377</v>
      </c>
      <c r="C15474" t="s">
        <v>112</v>
      </c>
      <c r="D15474" t="s">
        <v>4526</v>
      </c>
      <c r="E15474" t="s">
        <v>59</v>
      </c>
      <c r="F15474" t="b">
        <v>0</v>
      </c>
      <c r="G15474" t="s">
        <v>65</v>
      </c>
      <c r="H15474" s="1">
        <v>46189.709768518522</v>
      </c>
      <c r="I15474" t="b">
        <v>0</v>
      </c>
      <c r="J15474" t="b">
        <v>0</v>
      </c>
      <c r="K15474" t="s">
        <v>41</v>
      </c>
      <c r="L15474" t="s">
        <v>60</v>
      </c>
      <c r="M15474">
        <v>142500</v>
      </c>
      <c r="N15474"/>
      <c r="O15474" t="s">
        <v>307</v>
      </c>
      <c r="P15474" t="s">
        <v>27378</v>
      </c>
    </row>
    <row r="15475" spans="1:16" x14ac:dyDescent="0.35">
      <c r="A15475" t="s">
        <v>7</v>
      </c>
      <c r="B15475" t="s">
        <v>27379</v>
      </c>
      <c r="C15475" t="s">
        <v>370</v>
      </c>
      <c r="D15475" t="s">
        <v>4526</v>
      </c>
      <c r="E15475" t="s">
        <v>88</v>
      </c>
      <c r="F15475" t="b">
        <v>0</v>
      </c>
      <c r="G15475" t="s">
        <v>65</v>
      </c>
      <c r="H15475" s="1">
        <v>46189.709780092591</v>
      </c>
      <c r="I15475" t="b">
        <v>0</v>
      </c>
      <c r="J15475" t="b">
        <v>1</v>
      </c>
      <c r="K15475" t="s">
        <v>41</v>
      </c>
      <c r="L15475" t="s">
        <v>74</v>
      </c>
      <c r="M15475"/>
      <c r="N15475">
        <v>65.5</v>
      </c>
      <c r="O15475" t="s">
        <v>403</v>
      </c>
      <c r="P15475" t="s">
        <v>27380</v>
      </c>
    </row>
    <row r="15476" spans="1:16" x14ac:dyDescent="0.35">
      <c r="A15476" t="s">
        <v>0</v>
      </c>
      <c r="B15476" t="s">
        <v>2953</v>
      </c>
      <c r="C15476" t="s">
        <v>336</v>
      </c>
      <c r="D15476" t="s">
        <v>4526</v>
      </c>
      <c r="E15476" t="s">
        <v>59</v>
      </c>
      <c r="F15476" t="b">
        <v>0</v>
      </c>
      <c r="G15476" t="s">
        <v>65</v>
      </c>
      <c r="H15476" s="1">
        <v>46189.709803240738</v>
      </c>
      <c r="I15476" t="b">
        <v>0</v>
      </c>
      <c r="J15476" t="b">
        <v>1</v>
      </c>
      <c r="K15476" t="s">
        <v>41</v>
      </c>
      <c r="L15476" t="s">
        <v>60</v>
      </c>
      <c r="M15476">
        <v>98165.5</v>
      </c>
      <c r="N15476"/>
      <c r="O15476" t="s">
        <v>2954</v>
      </c>
      <c r="P15476" t="s">
        <v>27381</v>
      </c>
    </row>
    <row r="15477" spans="1:16" x14ac:dyDescent="0.35">
      <c r="A15477" t="s">
        <v>0</v>
      </c>
      <c r="B15477" t="s">
        <v>4482</v>
      </c>
      <c r="C15477" t="s">
        <v>76</v>
      </c>
      <c r="D15477" t="s">
        <v>4526</v>
      </c>
      <c r="E15477" t="s">
        <v>88</v>
      </c>
      <c r="F15477" t="b">
        <v>1</v>
      </c>
      <c r="G15477" t="s">
        <v>65</v>
      </c>
      <c r="H15477" s="1">
        <v>46189.709803240738</v>
      </c>
      <c r="I15477" t="b">
        <v>1</v>
      </c>
      <c r="J15477" t="b">
        <v>1</v>
      </c>
      <c r="K15477" t="s">
        <v>41</v>
      </c>
      <c r="L15477" t="s">
        <v>74</v>
      </c>
      <c r="M15477"/>
      <c r="N15477">
        <v>53</v>
      </c>
      <c r="O15477" t="s">
        <v>105</v>
      </c>
    </row>
    <row r="15478" spans="1:16" x14ac:dyDescent="0.35">
      <c r="A15478" t="s">
        <v>2</v>
      </c>
      <c r="B15478" t="s">
        <v>158</v>
      </c>
      <c r="C15478" t="s">
        <v>3269</v>
      </c>
      <c r="D15478" t="s">
        <v>4526</v>
      </c>
      <c r="E15478" t="s">
        <v>88</v>
      </c>
      <c r="F15478" t="b">
        <v>0</v>
      </c>
      <c r="G15478" t="s">
        <v>65</v>
      </c>
      <c r="H15478" s="1">
        <v>46189.70988425926</v>
      </c>
      <c r="I15478" t="b">
        <v>0</v>
      </c>
      <c r="J15478" t="b">
        <v>1</v>
      </c>
      <c r="K15478" t="s">
        <v>41</v>
      </c>
      <c r="L15478" t="s">
        <v>74</v>
      </c>
      <c r="M15478"/>
      <c r="N15478">
        <v>75</v>
      </c>
      <c r="O15478" t="s">
        <v>403</v>
      </c>
      <c r="P15478" t="s">
        <v>27382</v>
      </c>
    </row>
    <row r="15479" spans="1:16" x14ac:dyDescent="0.35">
      <c r="A15479" t="s">
        <v>3</v>
      </c>
      <c r="B15479" t="s">
        <v>27383</v>
      </c>
      <c r="C15479" t="s">
        <v>76</v>
      </c>
      <c r="D15479" t="s">
        <v>4346</v>
      </c>
      <c r="E15479" t="s">
        <v>59</v>
      </c>
      <c r="F15479" t="b">
        <v>1</v>
      </c>
      <c r="G15479" t="s">
        <v>41</v>
      </c>
      <c r="H15479" s="1">
        <v>46189.711261574077</v>
      </c>
      <c r="I15479" t="b">
        <v>1</v>
      </c>
      <c r="J15479" t="b">
        <v>0</v>
      </c>
      <c r="K15479" t="s">
        <v>41</v>
      </c>
      <c r="L15479" t="s">
        <v>60</v>
      </c>
      <c r="M15479">
        <v>94000</v>
      </c>
      <c r="N15479"/>
      <c r="O15479" t="s">
        <v>27384</v>
      </c>
      <c r="P15479" t="s">
        <v>27385</v>
      </c>
    </row>
    <row r="15480" spans="1:16" x14ac:dyDescent="0.35">
      <c r="A15480" t="s">
        <v>7</v>
      </c>
      <c r="B15480" t="s">
        <v>27386</v>
      </c>
      <c r="C15480" t="s">
        <v>14127</v>
      </c>
      <c r="D15480" t="s">
        <v>4526</v>
      </c>
      <c r="E15480" t="s">
        <v>59</v>
      </c>
      <c r="F15480" t="b">
        <v>0</v>
      </c>
      <c r="G15480" t="s">
        <v>40</v>
      </c>
      <c r="H15480" s="1">
        <v>46189.711342592593</v>
      </c>
      <c r="I15480" t="b">
        <v>0</v>
      </c>
      <c r="J15480" t="b">
        <v>0</v>
      </c>
      <c r="K15480" t="s">
        <v>40</v>
      </c>
      <c r="L15480" t="s">
        <v>60</v>
      </c>
      <c r="M15480">
        <v>50000</v>
      </c>
      <c r="N15480"/>
      <c r="O15480" t="s">
        <v>101</v>
      </c>
      <c r="P15480" t="s">
        <v>85</v>
      </c>
    </row>
    <row r="15481" spans="1:16" x14ac:dyDescent="0.35">
      <c r="A15481" t="s">
        <v>2</v>
      </c>
      <c r="B15481" t="s">
        <v>27387</v>
      </c>
      <c r="C15481" t="s">
        <v>112</v>
      </c>
      <c r="D15481" t="s">
        <v>4526</v>
      </c>
      <c r="E15481" t="s">
        <v>59</v>
      </c>
      <c r="F15481" t="b">
        <v>0</v>
      </c>
      <c r="G15481" t="s">
        <v>65</v>
      </c>
      <c r="H15481" s="1">
        <v>46189.711423611108</v>
      </c>
      <c r="I15481" t="b">
        <v>0</v>
      </c>
      <c r="J15481" t="b">
        <v>0</v>
      </c>
      <c r="K15481" t="s">
        <v>41</v>
      </c>
      <c r="L15481" t="s">
        <v>60</v>
      </c>
      <c r="M15481">
        <v>177500</v>
      </c>
      <c r="N15481"/>
      <c r="O15481" t="s">
        <v>307</v>
      </c>
      <c r="P15481" t="s">
        <v>27388</v>
      </c>
    </row>
    <row r="15482" spans="1:16" x14ac:dyDescent="0.35">
      <c r="A15482" t="s">
        <v>2</v>
      </c>
      <c r="B15482" t="s">
        <v>27389</v>
      </c>
      <c r="C15482" t="s">
        <v>246</v>
      </c>
      <c r="D15482" t="s">
        <v>4526</v>
      </c>
      <c r="E15482" t="s">
        <v>59</v>
      </c>
      <c r="F15482" t="b">
        <v>0</v>
      </c>
      <c r="G15482" t="s">
        <v>65</v>
      </c>
      <c r="H15482" s="1">
        <v>46189.711469907408</v>
      </c>
      <c r="I15482" t="b">
        <v>0</v>
      </c>
      <c r="J15482" t="b">
        <v>1</v>
      </c>
      <c r="K15482" t="s">
        <v>41</v>
      </c>
      <c r="L15482" t="s">
        <v>60</v>
      </c>
      <c r="M15482">
        <v>153500</v>
      </c>
      <c r="N15482"/>
      <c r="O15482" t="s">
        <v>1155</v>
      </c>
    </row>
    <row r="15483" spans="1:16" x14ac:dyDescent="0.35">
      <c r="A15483" t="s">
        <v>8</v>
      </c>
      <c r="B15483" t="s">
        <v>27390</v>
      </c>
      <c r="C15483" t="s">
        <v>246</v>
      </c>
      <c r="D15483" t="s">
        <v>111</v>
      </c>
      <c r="E15483" t="s">
        <v>59</v>
      </c>
      <c r="F15483" t="b">
        <v>0</v>
      </c>
      <c r="G15483" t="s">
        <v>77</v>
      </c>
      <c r="H15483" s="1">
        <v>46189.713055555563</v>
      </c>
      <c r="I15483" t="b">
        <v>0</v>
      </c>
      <c r="J15483" t="b">
        <v>0</v>
      </c>
      <c r="K15483" t="s">
        <v>41</v>
      </c>
      <c r="L15483" t="s">
        <v>60</v>
      </c>
      <c r="M15483">
        <v>175000</v>
      </c>
      <c r="N15483"/>
      <c r="O15483" t="s">
        <v>111</v>
      </c>
      <c r="P15483" t="s">
        <v>14841</v>
      </c>
    </row>
    <row r="15484" spans="1:16" x14ac:dyDescent="0.35">
      <c r="A15484" t="s">
        <v>5</v>
      </c>
      <c r="B15484" t="s">
        <v>5</v>
      </c>
      <c r="C15484" t="s">
        <v>2983</v>
      </c>
      <c r="D15484" t="s">
        <v>4526</v>
      </c>
      <c r="E15484" t="s">
        <v>59</v>
      </c>
      <c r="F15484" t="b">
        <v>0</v>
      </c>
      <c r="G15484" t="s">
        <v>77</v>
      </c>
      <c r="H15484" s="1">
        <v>46189.713182870371</v>
      </c>
      <c r="I15484" t="b">
        <v>0</v>
      </c>
      <c r="J15484" t="b">
        <v>1</v>
      </c>
      <c r="K15484" t="s">
        <v>41</v>
      </c>
      <c r="L15484" t="s">
        <v>60</v>
      </c>
      <c r="M15484">
        <v>105000</v>
      </c>
      <c r="N15484"/>
      <c r="O15484" t="s">
        <v>10744</v>
      </c>
      <c r="P15484" t="s">
        <v>3204</v>
      </c>
    </row>
    <row r="15485" spans="1:16" x14ac:dyDescent="0.35">
      <c r="A15485" t="s">
        <v>5</v>
      </c>
      <c r="B15485" t="s">
        <v>25548</v>
      </c>
      <c r="C15485" t="s">
        <v>112</v>
      </c>
      <c r="D15485" t="s">
        <v>4526</v>
      </c>
      <c r="E15485" t="s">
        <v>59</v>
      </c>
      <c r="F15485" t="b">
        <v>0</v>
      </c>
      <c r="G15485" t="s">
        <v>73</v>
      </c>
      <c r="H15485" s="1">
        <v>46189.713194444441</v>
      </c>
      <c r="I15485" t="b">
        <v>0</v>
      </c>
      <c r="J15485" t="b">
        <v>0</v>
      </c>
      <c r="K15485" t="s">
        <v>41</v>
      </c>
      <c r="L15485" t="s">
        <v>60</v>
      </c>
      <c r="M15485">
        <v>185000</v>
      </c>
      <c r="N15485"/>
      <c r="O15485" t="s">
        <v>307</v>
      </c>
      <c r="P15485" t="s">
        <v>27391</v>
      </c>
    </row>
    <row r="15486" spans="1:16" x14ac:dyDescent="0.35">
      <c r="A15486" t="s">
        <v>1</v>
      </c>
      <c r="B15486" t="s">
        <v>27392</v>
      </c>
      <c r="C15486" t="s">
        <v>5029</v>
      </c>
      <c r="D15486" t="s">
        <v>4346</v>
      </c>
      <c r="E15486" t="s">
        <v>59</v>
      </c>
      <c r="F15486" t="b">
        <v>0</v>
      </c>
      <c r="G15486" t="s">
        <v>40</v>
      </c>
      <c r="H15486" s="1">
        <v>46189.714895833327</v>
      </c>
      <c r="I15486" t="b">
        <v>1</v>
      </c>
      <c r="J15486" t="b">
        <v>0</v>
      </c>
      <c r="K15486" t="s">
        <v>40</v>
      </c>
      <c r="L15486" t="s">
        <v>60</v>
      </c>
      <c r="M15486">
        <v>100000</v>
      </c>
      <c r="N15486"/>
      <c r="O15486" t="s">
        <v>16080</v>
      </c>
      <c r="P15486" t="s">
        <v>1152</v>
      </c>
    </row>
    <row r="15487" spans="1:16" x14ac:dyDescent="0.35">
      <c r="A15487" t="s">
        <v>0</v>
      </c>
      <c r="B15487" t="s">
        <v>27393</v>
      </c>
      <c r="C15487" t="s">
        <v>320</v>
      </c>
      <c r="D15487" t="s">
        <v>2360</v>
      </c>
      <c r="E15487" t="s">
        <v>59</v>
      </c>
      <c r="F15487" t="b">
        <v>0</v>
      </c>
      <c r="G15487" t="s">
        <v>73</v>
      </c>
      <c r="H15487" s="1">
        <v>46189.751469907409</v>
      </c>
      <c r="I15487" t="b">
        <v>1</v>
      </c>
      <c r="J15487" t="b">
        <v>1</v>
      </c>
      <c r="K15487" t="s">
        <v>41</v>
      </c>
      <c r="L15487" t="s">
        <v>60</v>
      </c>
      <c r="M15487">
        <v>146750</v>
      </c>
      <c r="N15487"/>
      <c r="O15487" t="s">
        <v>1664</v>
      </c>
      <c r="P15487" t="s">
        <v>27394</v>
      </c>
    </row>
    <row r="15488" spans="1:16" x14ac:dyDescent="0.35">
      <c r="A15488" t="s">
        <v>0</v>
      </c>
      <c r="B15488" t="s">
        <v>27395</v>
      </c>
      <c r="C15488" t="s">
        <v>10969</v>
      </c>
      <c r="D15488" t="s">
        <v>4346</v>
      </c>
      <c r="E15488" t="s">
        <v>59</v>
      </c>
      <c r="F15488" t="b">
        <v>0</v>
      </c>
      <c r="G15488" t="s">
        <v>65</v>
      </c>
      <c r="H15488" s="1">
        <v>46189.751469907409</v>
      </c>
      <c r="I15488" t="b">
        <v>0</v>
      </c>
      <c r="J15488" t="b">
        <v>1</v>
      </c>
      <c r="K15488" t="s">
        <v>41</v>
      </c>
      <c r="L15488" t="s">
        <v>60</v>
      </c>
      <c r="M15488">
        <v>119281.5</v>
      </c>
      <c r="N15488"/>
      <c r="O15488" t="s">
        <v>27396</v>
      </c>
      <c r="P15488" t="s">
        <v>1527</v>
      </c>
    </row>
    <row r="15489" spans="1:16" x14ac:dyDescent="0.35">
      <c r="A15489" t="s">
        <v>3</v>
      </c>
      <c r="B15489" t="s">
        <v>27397</v>
      </c>
      <c r="C15489" t="s">
        <v>201</v>
      </c>
      <c r="D15489" t="s">
        <v>4526</v>
      </c>
      <c r="E15489" t="s">
        <v>59</v>
      </c>
      <c r="F15489" t="b">
        <v>0</v>
      </c>
      <c r="G15489" t="s">
        <v>77</v>
      </c>
      <c r="H15489" s="1">
        <v>46189.751550925917</v>
      </c>
      <c r="I15489" t="b">
        <v>0</v>
      </c>
      <c r="J15489" t="b">
        <v>0</v>
      </c>
      <c r="K15489" t="s">
        <v>41</v>
      </c>
      <c r="L15489" t="s">
        <v>60</v>
      </c>
      <c r="M15489">
        <v>167500</v>
      </c>
      <c r="N15489"/>
      <c r="O15489" t="s">
        <v>4784</v>
      </c>
      <c r="P15489" t="s">
        <v>27398</v>
      </c>
    </row>
    <row r="15490" spans="1:16" x14ac:dyDescent="0.35">
      <c r="A15490" t="s">
        <v>2</v>
      </c>
      <c r="B15490" t="s">
        <v>27399</v>
      </c>
      <c r="C15490" t="s">
        <v>115</v>
      </c>
      <c r="D15490" t="s">
        <v>4526</v>
      </c>
      <c r="E15490" t="s">
        <v>59</v>
      </c>
      <c r="F15490" t="b">
        <v>0</v>
      </c>
      <c r="G15490" t="s">
        <v>65</v>
      </c>
      <c r="H15490" s="1">
        <v>46189.753136574072</v>
      </c>
      <c r="I15490" t="b">
        <v>0</v>
      </c>
      <c r="J15490" t="b">
        <v>1</v>
      </c>
      <c r="K15490" t="s">
        <v>41</v>
      </c>
      <c r="L15490" t="s">
        <v>60</v>
      </c>
      <c r="M15490">
        <v>115000</v>
      </c>
      <c r="N15490"/>
      <c r="O15490" t="s">
        <v>27400</v>
      </c>
      <c r="P15490" t="s">
        <v>27401</v>
      </c>
    </row>
    <row r="15491" spans="1:16" x14ac:dyDescent="0.35">
      <c r="A15491" t="s">
        <v>0</v>
      </c>
      <c r="B15491" t="s">
        <v>27402</v>
      </c>
      <c r="C15491" t="s">
        <v>112</v>
      </c>
      <c r="D15491" t="s">
        <v>4346</v>
      </c>
      <c r="E15491" t="s">
        <v>88</v>
      </c>
      <c r="F15491" t="b">
        <v>0</v>
      </c>
      <c r="G15491" t="s">
        <v>65</v>
      </c>
      <c r="H15491" s="1">
        <v>46189.79310185185</v>
      </c>
      <c r="I15491" t="b">
        <v>1</v>
      </c>
      <c r="J15491" t="b">
        <v>0</v>
      </c>
      <c r="K15491" t="s">
        <v>41</v>
      </c>
      <c r="L15491" t="s">
        <v>74</v>
      </c>
      <c r="M15491"/>
      <c r="N15491">
        <v>45</v>
      </c>
      <c r="O15491" t="s">
        <v>2274</v>
      </c>
      <c r="P15491" t="s">
        <v>99</v>
      </c>
    </row>
    <row r="15492" spans="1:16" x14ac:dyDescent="0.35">
      <c r="A15492" t="s">
        <v>0</v>
      </c>
      <c r="B15492" t="s">
        <v>27403</v>
      </c>
      <c r="C15492" t="s">
        <v>86</v>
      </c>
      <c r="D15492" t="s">
        <v>4346</v>
      </c>
      <c r="E15492" t="s">
        <v>59</v>
      </c>
      <c r="F15492" t="b">
        <v>0</v>
      </c>
      <c r="G15492" t="s">
        <v>77</v>
      </c>
      <c r="H15492" s="1">
        <v>46189.79310185185</v>
      </c>
      <c r="I15492" t="b">
        <v>0</v>
      </c>
      <c r="J15492" t="b">
        <v>0</v>
      </c>
      <c r="K15492" t="s">
        <v>41</v>
      </c>
      <c r="L15492" t="s">
        <v>60</v>
      </c>
      <c r="M15492">
        <v>74652</v>
      </c>
      <c r="N15492"/>
      <c r="O15492" t="s">
        <v>12206</v>
      </c>
      <c r="P15492" t="s">
        <v>689</v>
      </c>
    </row>
    <row r="15493" spans="1:16" x14ac:dyDescent="0.35">
      <c r="A15493" t="s">
        <v>2</v>
      </c>
      <c r="B15493" t="s">
        <v>1133</v>
      </c>
      <c r="C15493" t="s">
        <v>1630</v>
      </c>
      <c r="D15493" t="s">
        <v>4526</v>
      </c>
      <c r="E15493" t="s">
        <v>88</v>
      </c>
      <c r="F15493" t="b">
        <v>0</v>
      </c>
      <c r="G15493" t="s">
        <v>77</v>
      </c>
      <c r="H15493" s="1">
        <v>46189.793171296304</v>
      </c>
      <c r="I15493" t="b">
        <v>1</v>
      </c>
      <c r="J15493" t="b">
        <v>0</v>
      </c>
      <c r="K15493" t="s">
        <v>41</v>
      </c>
      <c r="L15493" t="s">
        <v>74</v>
      </c>
      <c r="M15493"/>
      <c r="N15493">
        <v>29</v>
      </c>
      <c r="O15493" t="s">
        <v>3605</v>
      </c>
      <c r="P15493" t="s">
        <v>1248</v>
      </c>
    </row>
    <row r="15494" spans="1:16" x14ac:dyDescent="0.35">
      <c r="A15494" t="s">
        <v>0</v>
      </c>
      <c r="B15494" t="s">
        <v>27404</v>
      </c>
      <c r="C15494" t="s">
        <v>330</v>
      </c>
      <c r="D15494" t="s">
        <v>4526</v>
      </c>
      <c r="E15494" t="s">
        <v>59</v>
      </c>
      <c r="F15494" t="b">
        <v>0</v>
      </c>
      <c r="G15494" t="s">
        <v>41</v>
      </c>
      <c r="H15494" s="1">
        <v>46189.794594907413</v>
      </c>
      <c r="I15494" t="b">
        <v>1</v>
      </c>
      <c r="J15494" t="b">
        <v>1</v>
      </c>
      <c r="K15494" t="s">
        <v>41</v>
      </c>
      <c r="L15494" t="s">
        <v>60</v>
      </c>
      <c r="M15494">
        <v>85000</v>
      </c>
      <c r="N15494"/>
      <c r="O15494" t="s">
        <v>27405</v>
      </c>
      <c r="P15494" t="s">
        <v>1637</v>
      </c>
    </row>
    <row r="15495" spans="1:16" x14ac:dyDescent="0.35">
      <c r="A15495" t="s">
        <v>5</v>
      </c>
      <c r="B15495" t="s">
        <v>5</v>
      </c>
      <c r="C15495" t="s">
        <v>3787</v>
      </c>
      <c r="D15495" t="s">
        <v>2360</v>
      </c>
      <c r="E15495" t="s">
        <v>59</v>
      </c>
      <c r="F15495" t="b">
        <v>0</v>
      </c>
      <c r="G15495" t="s">
        <v>73</v>
      </c>
      <c r="H15495" s="1">
        <v>46189.796469907407</v>
      </c>
      <c r="I15495" t="b">
        <v>1</v>
      </c>
      <c r="J15495" t="b">
        <v>1</v>
      </c>
      <c r="K15495" t="s">
        <v>41</v>
      </c>
      <c r="L15495" t="s">
        <v>60</v>
      </c>
      <c r="M15495">
        <v>180000</v>
      </c>
      <c r="N15495"/>
      <c r="O15495" t="s">
        <v>27406</v>
      </c>
      <c r="P15495" t="s">
        <v>27407</v>
      </c>
    </row>
    <row r="15496" spans="1:16" x14ac:dyDescent="0.35">
      <c r="A15496" t="s">
        <v>1</v>
      </c>
      <c r="B15496" t="s">
        <v>1256</v>
      </c>
      <c r="C15496" t="s">
        <v>27408</v>
      </c>
      <c r="D15496" t="s">
        <v>4346</v>
      </c>
      <c r="E15496" t="s">
        <v>59</v>
      </c>
      <c r="F15496" t="b">
        <v>0</v>
      </c>
      <c r="G15496" t="s">
        <v>40</v>
      </c>
      <c r="H15496" s="1">
        <v>46189.798182870371</v>
      </c>
      <c r="I15496" t="b">
        <v>1</v>
      </c>
      <c r="J15496" t="b">
        <v>0</v>
      </c>
      <c r="K15496" t="s">
        <v>40</v>
      </c>
      <c r="L15496" t="s">
        <v>60</v>
      </c>
      <c r="M15496">
        <v>48901</v>
      </c>
      <c r="N15496"/>
      <c r="O15496" t="s">
        <v>27409</v>
      </c>
      <c r="P15496" t="s">
        <v>406</v>
      </c>
    </row>
    <row r="15497" spans="1:16" x14ac:dyDescent="0.35">
      <c r="A15497" t="s">
        <v>3</v>
      </c>
      <c r="B15497" t="s">
        <v>27410</v>
      </c>
      <c r="C15497" t="s">
        <v>472</v>
      </c>
      <c r="D15497" t="s">
        <v>4526</v>
      </c>
      <c r="E15497" t="s">
        <v>88</v>
      </c>
      <c r="F15497" t="b">
        <v>0</v>
      </c>
      <c r="G15497" t="s">
        <v>65</v>
      </c>
      <c r="H15497" s="1">
        <v>46189.83488425926</v>
      </c>
      <c r="I15497" t="b">
        <v>1</v>
      </c>
      <c r="J15497" t="b">
        <v>1</v>
      </c>
      <c r="K15497" t="s">
        <v>41</v>
      </c>
      <c r="L15497" t="s">
        <v>74</v>
      </c>
      <c r="M15497"/>
      <c r="N15497">
        <v>72.5</v>
      </c>
      <c r="O15497" t="s">
        <v>2776</v>
      </c>
      <c r="P15497" t="s">
        <v>27411</v>
      </c>
    </row>
    <row r="15498" spans="1:16" x14ac:dyDescent="0.35">
      <c r="A15498" t="s">
        <v>3</v>
      </c>
      <c r="B15498" t="s">
        <v>3</v>
      </c>
      <c r="C15498" t="s">
        <v>529</v>
      </c>
      <c r="D15498" t="s">
        <v>4526</v>
      </c>
      <c r="E15498" t="s">
        <v>88</v>
      </c>
      <c r="F15498" t="b">
        <v>0</v>
      </c>
      <c r="G15498" t="s">
        <v>77</v>
      </c>
      <c r="H15498" s="1">
        <v>46189.834907407407</v>
      </c>
      <c r="I15498" t="b">
        <v>0</v>
      </c>
      <c r="J15498" t="b">
        <v>0</v>
      </c>
      <c r="K15498" t="s">
        <v>41</v>
      </c>
      <c r="L15498" t="s">
        <v>74</v>
      </c>
      <c r="M15498"/>
      <c r="N15498">
        <v>57.5</v>
      </c>
      <c r="O15498" t="s">
        <v>2857</v>
      </c>
      <c r="P15498" t="s">
        <v>770</v>
      </c>
    </row>
    <row r="15499" spans="1:16" x14ac:dyDescent="0.35">
      <c r="A15499" t="s">
        <v>2</v>
      </c>
      <c r="B15499" t="s">
        <v>27412</v>
      </c>
      <c r="C15499" t="s">
        <v>76</v>
      </c>
      <c r="D15499" t="s">
        <v>4550</v>
      </c>
      <c r="E15499" t="s">
        <v>59</v>
      </c>
      <c r="F15499" t="b">
        <v>1</v>
      </c>
      <c r="G15499" t="s">
        <v>41</v>
      </c>
      <c r="H15499" s="1">
        <v>46189.83630787037</v>
      </c>
      <c r="I15499" t="b">
        <v>0</v>
      </c>
      <c r="J15499" t="b">
        <v>1</v>
      </c>
      <c r="K15499" t="s">
        <v>41</v>
      </c>
      <c r="L15499" t="s">
        <v>60</v>
      </c>
      <c r="M15499">
        <v>72000</v>
      </c>
      <c r="N15499"/>
      <c r="O15499" t="s">
        <v>17896</v>
      </c>
      <c r="P15499" t="s">
        <v>1759</v>
      </c>
    </row>
    <row r="15500" spans="1:16" x14ac:dyDescent="0.35">
      <c r="A15500" t="s">
        <v>6</v>
      </c>
      <c r="B15500" t="s">
        <v>6</v>
      </c>
      <c r="C15500" t="s">
        <v>2811</v>
      </c>
      <c r="D15500" t="s">
        <v>4346</v>
      </c>
      <c r="E15500" t="s">
        <v>59</v>
      </c>
      <c r="F15500" t="b">
        <v>0</v>
      </c>
      <c r="G15500" t="s">
        <v>77</v>
      </c>
      <c r="H15500" s="1">
        <v>46189.836412037039</v>
      </c>
      <c r="I15500" t="b">
        <v>0</v>
      </c>
      <c r="J15500" t="b">
        <v>1</v>
      </c>
      <c r="K15500" t="s">
        <v>41</v>
      </c>
      <c r="L15500" t="s">
        <v>60</v>
      </c>
      <c r="M15500">
        <v>129600</v>
      </c>
      <c r="N15500"/>
      <c r="O15500" t="s">
        <v>4385</v>
      </c>
      <c r="P15500" t="s">
        <v>27413</v>
      </c>
    </row>
    <row r="15501" spans="1:16" x14ac:dyDescent="0.35">
      <c r="A15501" t="s">
        <v>1</v>
      </c>
      <c r="B15501" t="s">
        <v>210</v>
      </c>
      <c r="C15501" t="s">
        <v>860</v>
      </c>
      <c r="D15501" t="s">
        <v>4346</v>
      </c>
      <c r="E15501" t="s">
        <v>59</v>
      </c>
      <c r="F15501" t="b">
        <v>0</v>
      </c>
      <c r="G15501" t="s">
        <v>65</v>
      </c>
      <c r="H15501" s="1">
        <v>46189.838078703702</v>
      </c>
      <c r="I15501" t="b">
        <v>1</v>
      </c>
      <c r="J15501" t="b">
        <v>1</v>
      </c>
      <c r="K15501" t="s">
        <v>41</v>
      </c>
      <c r="L15501" t="s">
        <v>60</v>
      </c>
      <c r="M15501">
        <v>123331</v>
      </c>
      <c r="N15501"/>
      <c r="O15501" t="s">
        <v>2688</v>
      </c>
      <c r="P15501" t="s">
        <v>27414</v>
      </c>
    </row>
    <row r="15502" spans="1:16" x14ac:dyDescent="0.35">
      <c r="A15502" t="s">
        <v>1</v>
      </c>
      <c r="B15502" t="s">
        <v>27415</v>
      </c>
      <c r="C15502" t="s">
        <v>423</v>
      </c>
      <c r="D15502" t="s">
        <v>4526</v>
      </c>
      <c r="E15502" t="s">
        <v>88</v>
      </c>
      <c r="F15502" t="b">
        <v>0</v>
      </c>
      <c r="G15502" t="s">
        <v>68</v>
      </c>
      <c r="H15502" s="1">
        <v>46189.838171296287</v>
      </c>
      <c r="I15502" t="b">
        <v>0</v>
      </c>
      <c r="J15502" t="b">
        <v>0</v>
      </c>
      <c r="K15502" t="s">
        <v>41</v>
      </c>
      <c r="L15502" t="s">
        <v>74</v>
      </c>
      <c r="M15502"/>
      <c r="N15502">
        <v>62.5</v>
      </c>
      <c r="O15502" t="s">
        <v>7261</v>
      </c>
      <c r="P15502" t="s">
        <v>27416</v>
      </c>
    </row>
    <row r="15503" spans="1:16" x14ac:dyDescent="0.35">
      <c r="A15503" t="s">
        <v>5</v>
      </c>
      <c r="B15503" t="s">
        <v>27417</v>
      </c>
      <c r="C15503" t="s">
        <v>27418</v>
      </c>
      <c r="D15503" t="s">
        <v>4346</v>
      </c>
      <c r="E15503" t="s">
        <v>59</v>
      </c>
      <c r="F15503" t="b">
        <v>0</v>
      </c>
      <c r="G15503" t="s">
        <v>13</v>
      </c>
      <c r="H15503" s="1">
        <v>46189.838564814818</v>
      </c>
      <c r="I15503" t="b">
        <v>0</v>
      </c>
      <c r="J15503" t="b">
        <v>0</v>
      </c>
      <c r="K15503" t="s">
        <v>13</v>
      </c>
      <c r="L15503" t="s">
        <v>60</v>
      </c>
      <c r="M15503">
        <v>81350</v>
      </c>
      <c r="N15503"/>
      <c r="O15503" t="s">
        <v>15681</v>
      </c>
      <c r="P15503" t="s">
        <v>27419</v>
      </c>
    </row>
    <row r="15504" spans="1:16" x14ac:dyDescent="0.35">
      <c r="A15504" t="s">
        <v>0</v>
      </c>
      <c r="B15504" t="s">
        <v>883</v>
      </c>
      <c r="C15504" t="s">
        <v>690</v>
      </c>
      <c r="D15504" t="s">
        <v>4526</v>
      </c>
      <c r="E15504" t="s">
        <v>621</v>
      </c>
      <c r="F15504" t="b">
        <v>0</v>
      </c>
      <c r="G15504" t="s">
        <v>77</v>
      </c>
      <c r="H15504" s="1">
        <v>46189.876435185193</v>
      </c>
      <c r="I15504" t="b">
        <v>0</v>
      </c>
      <c r="J15504" t="b">
        <v>1</v>
      </c>
      <c r="K15504" t="s">
        <v>41</v>
      </c>
      <c r="L15504" t="s">
        <v>74</v>
      </c>
      <c r="M15504"/>
      <c r="N15504">
        <v>22</v>
      </c>
      <c r="O15504" t="s">
        <v>27420</v>
      </c>
      <c r="P15504" t="s">
        <v>27421</v>
      </c>
    </row>
    <row r="15505" spans="1:16" x14ac:dyDescent="0.35">
      <c r="A15505" t="s">
        <v>1</v>
      </c>
      <c r="B15505" t="s">
        <v>27422</v>
      </c>
      <c r="C15505" t="s">
        <v>259</v>
      </c>
      <c r="D15505" t="s">
        <v>4526</v>
      </c>
      <c r="E15505" t="s">
        <v>59</v>
      </c>
      <c r="F15505" t="b">
        <v>0</v>
      </c>
      <c r="G15505" t="s">
        <v>68</v>
      </c>
      <c r="H15505" s="1">
        <v>46189.879803240743</v>
      </c>
      <c r="I15505" t="b">
        <v>0</v>
      </c>
      <c r="J15505" t="b">
        <v>1</v>
      </c>
      <c r="K15505" t="s">
        <v>41</v>
      </c>
      <c r="L15505" t="s">
        <v>60</v>
      </c>
      <c r="M15505">
        <v>93500</v>
      </c>
      <c r="N15505"/>
      <c r="O15505" t="s">
        <v>15166</v>
      </c>
      <c r="P15505" t="s">
        <v>15167</v>
      </c>
    </row>
    <row r="15506" spans="1:16" x14ac:dyDescent="0.35">
      <c r="A15506" t="s">
        <v>4</v>
      </c>
      <c r="B15506" t="s">
        <v>10791</v>
      </c>
      <c r="C15506" t="s">
        <v>1068</v>
      </c>
      <c r="D15506" t="s">
        <v>4526</v>
      </c>
      <c r="E15506" t="s">
        <v>59</v>
      </c>
      <c r="F15506" t="b">
        <v>0</v>
      </c>
      <c r="G15506" t="s">
        <v>77</v>
      </c>
      <c r="H15506" s="1">
        <v>46189.918217592603</v>
      </c>
      <c r="I15506" t="b">
        <v>0</v>
      </c>
      <c r="J15506" t="b">
        <v>1</v>
      </c>
      <c r="K15506" t="s">
        <v>41</v>
      </c>
      <c r="L15506" t="s">
        <v>60</v>
      </c>
      <c r="M15506">
        <v>97500</v>
      </c>
      <c r="N15506"/>
      <c r="O15506" t="s">
        <v>155</v>
      </c>
    </row>
    <row r="15507" spans="1:16" x14ac:dyDescent="0.35">
      <c r="A15507" t="s">
        <v>2</v>
      </c>
      <c r="B15507" t="s">
        <v>27423</v>
      </c>
      <c r="C15507" t="s">
        <v>2293</v>
      </c>
      <c r="D15507" t="s">
        <v>4756</v>
      </c>
      <c r="E15507" t="s">
        <v>59</v>
      </c>
      <c r="F15507" t="b">
        <v>0</v>
      </c>
      <c r="G15507" t="s">
        <v>65</v>
      </c>
      <c r="H15507" s="1">
        <v>46189.919768518521</v>
      </c>
      <c r="I15507" t="b">
        <v>0</v>
      </c>
      <c r="J15507" t="b">
        <v>1</v>
      </c>
      <c r="K15507" t="s">
        <v>41</v>
      </c>
      <c r="L15507" t="s">
        <v>60</v>
      </c>
      <c r="M15507">
        <v>297000</v>
      </c>
      <c r="N15507"/>
      <c r="O15507" t="s">
        <v>379</v>
      </c>
      <c r="P15507" t="s">
        <v>261</v>
      </c>
    </row>
    <row r="15508" spans="1:16" x14ac:dyDescent="0.35">
      <c r="A15508" t="s">
        <v>1</v>
      </c>
      <c r="B15508" t="s">
        <v>1</v>
      </c>
      <c r="C15508" t="s">
        <v>1336</v>
      </c>
      <c r="D15508" t="s">
        <v>4526</v>
      </c>
      <c r="E15508" t="s">
        <v>88</v>
      </c>
      <c r="F15508" t="b">
        <v>0</v>
      </c>
      <c r="G15508" t="s">
        <v>77</v>
      </c>
      <c r="H15508" s="1">
        <v>46189.921331018522</v>
      </c>
      <c r="I15508" t="b">
        <v>0</v>
      </c>
      <c r="J15508" t="b">
        <v>0</v>
      </c>
      <c r="K15508" t="s">
        <v>41</v>
      </c>
      <c r="L15508" t="s">
        <v>74</v>
      </c>
      <c r="M15508"/>
      <c r="N15508">
        <v>77.5</v>
      </c>
      <c r="O15508" t="s">
        <v>4779</v>
      </c>
      <c r="P15508" t="s">
        <v>27424</v>
      </c>
    </row>
    <row r="15509" spans="1:16" x14ac:dyDescent="0.35">
      <c r="A15509" t="s">
        <v>1</v>
      </c>
      <c r="B15509" t="s">
        <v>2255</v>
      </c>
      <c r="C15509" t="s">
        <v>1336</v>
      </c>
      <c r="D15509" t="s">
        <v>4526</v>
      </c>
      <c r="E15509" t="s">
        <v>88</v>
      </c>
      <c r="F15509" t="b">
        <v>0</v>
      </c>
      <c r="G15509" t="s">
        <v>77</v>
      </c>
      <c r="H15509" s="1">
        <v>46189.921331018522</v>
      </c>
      <c r="I15509" t="b">
        <v>0</v>
      </c>
      <c r="J15509" t="b">
        <v>0</v>
      </c>
      <c r="K15509" t="s">
        <v>41</v>
      </c>
      <c r="L15509" t="s">
        <v>74</v>
      </c>
      <c r="M15509"/>
      <c r="N15509">
        <v>90</v>
      </c>
      <c r="O15509" t="s">
        <v>4779</v>
      </c>
      <c r="P15509" t="s">
        <v>27425</v>
      </c>
    </row>
    <row r="15510" spans="1:16" x14ac:dyDescent="0.35">
      <c r="A15510" t="s">
        <v>1</v>
      </c>
      <c r="B15510" t="s">
        <v>27426</v>
      </c>
      <c r="C15510" t="s">
        <v>76</v>
      </c>
      <c r="D15510" t="s">
        <v>4346</v>
      </c>
      <c r="E15510" t="s">
        <v>88</v>
      </c>
      <c r="F15510" t="b">
        <v>1</v>
      </c>
      <c r="G15510" t="s">
        <v>65</v>
      </c>
      <c r="H15510" s="1">
        <v>46189.921377314808</v>
      </c>
      <c r="I15510" t="b">
        <v>1</v>
      </c>
      <c r="J15510" t="b">
        <v>0</v>
      </c>
      <c r="K15510" t="s">
        <v>41</v>
      </c>
      <c r="L15510" t="s">
        <v>74</v>
      </c>
      <c r="M15510"/>
      <c r="N15510">
        <v>55</v>
      </c>
      <c r="O15510" t="s">
        <v>27427</v>
      </c>
      <c r="P15510" t="s">
        <v>2585</v>
      </c>
    </row>
    <row r="15511" spans="1:16" x14ac:dyDescent="0.35">
      <c r="A15511" t="s">
        <v>1</v>
      </c>
      <c r="B15511" t="s">
        <v>27428</v>
      </c>
      <c r="C15511" t="s">
        <v>1286</v>
      </c>
      <c r="D15511" t="s">
        <v>4756</v>
      </c>
      <c r="E15511" t="s">
        <v>59</v>
      </c>
      <c r="F15511" t="b">
        <v>0</v>
      </c>
      <c r="G15511" t="s">
        <v>73</v>
      </c>
      <c r="H15511" s="1">
        <v>46189.921446759261</v>
      </c>
      <c r="I15511" t="b">
        <v>1</v>
      </c>
      <c r="J15511" t="b">
        <v>1</v>
      </c>
      <c r="K15511" t="s">
        <v>41</v>
      </c>
      <c r="L15511" t="s">
        <v>60</v>
      </c>
      <c r="M15511">
        <v>115000</v>
      </c>
      <c r="N15511"/>
      <c r="O15511" t="s">
        <v>27429</v>
      </c>
      <c r="P15511" t="s">
        <v>1332</v>
      </c>
    </row>
    <row r="15512" spans="1:16" x14ac:dyDescent="0.35">
      <c r="A15512" t="s">
        <v>1</v>
      </c>
      <c r="B15512" t="s">
        <v>27430</v>
      </c>
      <c r="C15512" t="s">
        <v>3797</v>
      </c>
      <c r="D15512" t="s">
        <v>4346</v>
      </c>
      <c r="E15512" t="s">
        <v>59</v>
      </c>
      <c r="F15512" t="b">
        <v>0</v>
      </c>
      <c r="G15512" t="s">
        <v>13</v>
      </c>
      <c r="H15512" s="1">
        <v>46189.921898148154</v>
      </c>
      <c r="I15512" t="b">
        <v>0</v>
      </c>
      <c r="J15512" t="b">
        <v>0</v>
      </c>
      <c r="K15512" t="s">
        <v>13</v>
      </c>
      <c r="L15512" t="s">
        <v>74</v>
      </c>
      <c r="M15512"/>
      <c r="N15512">
        <v>26</v>
      </c>
      <c r="O15512" t="s">
        <v>27431</v>
      </c>
      <c r="P15512" t="s">
        <v>27432</v>
      </c>
    </row>
    <row r="15513" spans="1:16" x14ac:dyDescent="0.35">
      <c r="A15513" t="s">
        <v>0</v>
      </c>
      <c r="B15513" t="s">
        <v>2459</v>
      </c>
      <c r="C15513" t="s">
        <v>978</v>
      </c>
      <c r="D15513" t="s">
        <v>4526</v>
      </c>
      <c r="E15513" t="s">
        <v>59</v>
      </c>
      <c r="F15513" t="b">
        <v>0</v>
      </c>
      <c r="G15513" t="s">
        <v>77</v>
      </c>
      <c r="H15513" s="1">
        <v>46189.959768518522</v>
      </c>
      <c r="I15513" t="b">
        <v>0</v>
      </c>
      <c r="J15513" t="b">
        <v>0</v>
      </c>
      <c r="K15513" t="s">
        <v>41</v>
      </c>
      <c r="L15513" t="s">
        <v>60</v>
      </c>
      <c r="M15513">
        <v>167500</v>
      </c>
      <c r="N15513"/>
      <c r="O15513" t="s">
        <v>215</v>
      </c>
      <c r="P15513" t="s">
        <v>27433</v>
      </c>
    </row>
    <row r="15514" spans="1:16" x14ac:dyDescent="0.35">
      <c r="A15514" t="s">
        <v>1</v>
      </c>
      <c r="B15514" t="s">
        <v>27434</v>
      </c>
      <c r="C15514" t="s">
        <v>27435</v>
      </c>
      <c r="D15514" t="s">
        <v>4526</v>
      </c>
      <c r="F15514" t="b">
        <v>0</v>
      </c>
      <c r="G15514" t="s">
        <v>77</v>
      </c>
      <c r="H15514" s="1">
        <v>46189.959872685176</v>
      </c>
      <c r="I15514" t="b">
        <v>1</v>
      </c>
      <c r="J15514" t="b">
        <v>1</v>
      </c>
      <c r="K15514" t="s">
        <v>41</v>
      </c>
      <c r="L15514" t="s">
        <v>60</v>
      </c>
      <c r="M15514">
        <v>162500</v>
      </c>
      <c r="N15514"/>
      <c r="O15514" t="s">
        <v>307</v>
      </c>
      <c r="P15514" t="s">
        <v>152</v>
      </c>
    </row>
    <row r="15515" spans="1:16" x14ac:dyDescent="0.35">
      <c r="A15515" t="s">
        <v>2</v>
      </c>
      <c r="B15515" t="s">
        <v>27436</v>
      </c>
      <c r="C15515" t="s">
        <v>440</v>
      </c>
      <c r="D15515" t="s">
        <v>4756</v>
      </c>
      <c r="E15515" t="s">
        <v>59</v>
      </c>
      <c r="F15515" t="b">
        <v>0</v>
      </c>
      <c r="G15515" t="s">
        <v>65</v>
      </c>
      <c r="H15515" s="1">
        <v>46189.961458333331</v>
      </c>
      <c r="I15515" t="b">
        <v>0</v>
      </c>
      <c r="J15515" t="b">
        <v>0</v>
      </c>
      <c r="K15515" t="s">
        <v>41</v>
      </c>
      <c r="L15515" t="s">
        <v>60</v>
      </c>
      <c r="M15515">
        <v>159125</v>
      </c>
      <c r="N15515"/>
      <c r="O15515" t="s">
        <v>2521</v>
      </c>
      <c r="P15515" t="s">
        <v>2134</v>
      </c>
    </row>
    <row r="15516" spans="1:16" x14ac:dyDescent="0.35">
      <c r="A15516" t="s">
        <v>4</v>
      </c>
      <c r="B15516" t="s">
        <v>27437</v>
      </c>
      <c r="C15516" t="s">
        <v>172</v>
      </c>
      <c r="D15516" t="s">
        <v>4526</v>
      </c>
      <c r="E15516" t="s">
        <v>59</v>
      </c>
      <c r="F15516" t="b">
        <v>0</v>
      </c>
      <c r="G15516" t="s">
        <v>68</v>
      </c>
      <c r="H15516" s="1">
        <v>46189.963009259263</v>
      </c>
      <c r="I15516" t="b">
        <v>1</v>
      </c>
      <c r="J15516" t="b">
        <v>1</v>
      </c>
      <c r="K15516" t="s">
        <v>41</v>
      </c>
      <c r="L15516" t="s">
        <v>60</v>
      </c>
      <c r="M15516">
        <v>127500</v>
      </c>
      <c r="N15516"/>
      <c r="O15516" t="s">
        <v>4487</v>
      </c>
      <c r="P15516" t="s">
        <v>27438</v>
      </c>
    </row>
    <row r="15517" spans="1:16" x14ac:dyDescent="0.35">
      <c r="A15517" t="s">
        <v>5</v>
      </c>
      <c r="B15517" t="s">
        <v>27439</v>
      </c>
      <c r="C15517" t="s">
        <v>422</v>
      </c>
      <c r="D15517" t="s">
        <v>4526</v>
      </c>
      <c r="E15517" t="s">
        <v>59</v>
      </c>
      <c r="F15517" t="b">
        <v>0</v>
      </c>
      <c r="G15517" t="s">
        <v>68</v>
      </c>
      <c r="H15517" s="1">
        <v>46189.96303240741</v>
      </c>
      <c r="I15517" t="b">
        <v>0</v>
      </c>
      <c r="J15517" t="b">
        <v>1</v>
      </c>
      <c r="K15517" t="s">
        <v>41</v>
      </c>
      <c r="L15517" t="s">
        <v>60</v>
      </c>
      <c r="M15517">
        <v>169125</v>
      </c>
      <c r="N15517"/>
      <c r="O15517" t="s">
        <v>468</v>
      </c>
      <c r="P15517" t="s">
        <v>27440</v>
      </c>
    </row>
    <row r="15518" spans="1:16" x14ac:dyDescent="0.35">
      <c r="A15518" t="s">
        <v>1</v>
      </c>
      <c r="B15518" t="s">
        <v>385</v>
      </c>
      <c r="C15518" t="s">
        <v>246</v>
      </c>
      <c r="D15518" t="s">
        <v>4526</v>
      </c>
      <c r="E15518" t="s">
        <v>88</v>
      </c>
      <c r="F15518" t="b">
        <v>0</v>
      </c>
      <c r="G15518" t="s">
        <v>65</v>
      </c>
      <c r="H15518" s="1">
        <v>46189.963078703702</v>
      </c>
      <c r="I15518" t="b">
        <v>0</v>
      </c>
      <c r="J15518" t="b">
        <v>1</v>
      </c>
      <c r="K15518" t="s">
        <v>41</v>
      </c>
      <c r="L15518" t="s">
        <v>74</v>
      </c>
      <c r="M15518"/>
      <c r="N15518">
        <v>70</v>
      </c>
      <c r="O15518" t="s">
        <v>4487</v>
      </c>
      <c r="P15518" t="s">
        <v>20512</v>
      </c>
    </row>
    <row r="15519" spans="1:16" x14ac:dyDescent="0.35">
      <c r="A15519" t="s">
        <v>0</v>
      </c>
      <c r="B15519" t="s">
        <v>27441</v>
      </c>
      <c r="C15519" t="s">
        <v>71</v>
      </c>
      <c r="D15519" t="s">
        <v>4526</v>
      </c>
      <c r="E15519" t="s">
        <v>88</v>
      </c>
      <c r="F15519" t="b">
        <v>0</v>
      </c>
      <c r="G15519" t="s">
        <v>73</v>
      </c>
      <c r="H15519" s="1">
        <v>46190.001458333332</v>
      </c>
      <c r="I15519" t="b">
        <v>0</v>
      </c>
      <c r="J15519" t="b">
        <v>1</v>
      </c>
      <c r="K15519" t="s">
        <v>41</v>
      </c>
      <c r="L15519" t="s">
        <v>74</v>
      </c>
      <c r="M15519"/>
      <c r="N15519">
        <v>22</v>
      </c>
      <c r="O15519" t="s">
        <v>111</v>
      </c>
      <c r="P15519" t="s">
        <v>219</v>
      </c>
    </row>
    <row r="15520" spans="1:16" x14ac:dyDescent="0.35">
      <c r="A15520" t="s">
        <v>3</v>
      </c>
      <c r="B15520" t="s">
        <v>27442</v>
      </c>
      <c r="C15520" t="s">
        <v>76</v>
      </c>
      <c r="D15520" t="s">
        <v>27443</v>
      </c>
      <c r="E15520" t="s">
        <v>59</v>
      </c>
      <c r="F15520" t="b">
        <v>1</v>
      </c>
      <c r="G15520" t="s">
        <v>25</v>
      </c>
      <c r="H15520" s="1">
        <v>46190.002326388887</v>
      </c>
      <c r="I15520" t="b">
        <v>0</v>
      </c>
      <c r="J15520" t="b">
        <v>0</v>
      </c>
      <c r="K15520" t="s">
        <v>25</v>
      </c>
      <c r="L15520" t="s">
        <v>74</v>
      </c>
      <c r="M15520"/>
      <c r="N15520">
        <v>29.5</v>
      </c>
      <c r="O15520" t="s">
        <v>1026</v>
      </c>
    </row>
    <row r="15521" spans="1:16" x14ac:dyDescent="0.35">
      <c r="A15521" t="s">
        <v>1</v>
      </c>
      <c r="B15521" t="s">
        <v>316</v>
      </c>
      <c r="C15521" t="s">
        <v>1004</v>
      </c>
      <c r="D15521" t="s">
        <v>4673</v>
      </c>
      <c r="E15521" t="s">
        <v>59</v>
      </c>
      <c r="F15521" t="b">
        <v>0</v>
      </c>
      <c r="G15521" t="s">
        <v>73</v>
      </c>
      <c r="H15521" s="1">
        <v>46190.004803240743</v>
      </c>
      <c r="I15521" t="b">
        <v>1</v>
      </c>
      <c r="J15521" t="b">
        <v>1</v>
      </c>
      <c r="K15521" t="s">
        <v>41</v>
      </c>
      <c r="L15521" t="s">
        <v>60</v>
      </c>
      <c r="M15521">
        <v>148000</v>
      </c>
      <c r="N15521"/>
      <c r="O15521" t="s">
        <v>9996</v>
      </c>
      <c r="P15521" t="s">
        <v>27444</v>
      </c>
    </row>
    <row r="15522" spans="1:16" x14ac:dyDescent="0.35">
      <c r="A15522" t="s">
        <v>1</v>
      </c>
      <c r="B15522" t="s">
        <v>27445</v>
      </c>
      <c r="C15522" t="s">
        <v>1297</v>
      </c>
      <c r="D15522" t="s">
        <v>4595</v>
      </c>
      <c r="E15522" t="s">
        <v>59</v>
      </c>
      <c r="F15522" t="b">
        <v>0</v>
      </c>
      <c r="G15522" t="s">
        <v>30</v>
      </c>
      <c r="H15522" s="1">
        <v>46190.006099537037</v>
      </c>
      <c r="I15522" t="b">
        <v>1</v>
      </c>
      <c r="J15522" t="b">
        <v>0</v>
      </c>
      <c r="K15522" t="s">
        <v>30</v>
      </c>
      <c r="L15522" t="s">
        <v>60</v>
      </c>
      <c r="M15522">
        <v>24000</v>
      </c>
      <c r="N15522"/>
      <c r="O15522" t="s">
        <v>20156</v>
      </c>
      <c r="P15522" t="s">
        <v>27446</v>
      </c>
    </row>
    <row r="15523" spans="1:16" x14ac:dyDescent="0.35">
      <c r="A15523" t="s">
        <v>6</v>
      </c>
      <c r="B15523" t="s">
        <v>27447</v>
      </c>
      <c r="C15523" t="s">
        <v>1038</v>
      </c>
      <c r="D15523" t="s">
        <v>4346</v>
      </c>
      <c r="E15523" t="s">
        <v>59</v>
      </c>
      <c r="F15523" t="b">
        <v>0</v>
      </c>
      <c r="G15523" t="s">
        <v>73</v>
      </c>
      <c r="H15523" s="1">
        <v>46190.044756944437</v>
      </c>
      <c r="I15523" t="b">
        <v>0</v>
      </c>
      <c r="J15523" t="b">
        <v>1</v>
      </c>
      <c r="K15523" t="s">
        <v>41</v>
      </c>
      <c r="L15523" t="s">
        <v>60</v>
      </c>
      <c r="M15523">
        <v>117500</v>
      </c>
      <c r="N15523"/>
      <c r="O15523" t="s">
        <v>2850</v>
      </c>
      <c r="P15523" t="s">
        <v>2881</v>
      </c>
    </row>
    <row r="15524" spans="1:16" x14ac:dyDescent="0.35">
      <c r="A15524" t="s">
        <v>0</v>
      </c>
      <c r="B15524" t="s">
        <v>17719</v>
      </c>
      <c r="C15524" t="s">
        <v>76</v>
      </c>
      <c r="D15524" t="s">
        <v>20103</v>
      </c>
      <c r="E15524" t="s">
        <v>88</v>
      </c>
      <c r="F15524" t="b">
        <v>1</v>
      </c>
      <c r="G15524" t="s">
        <v>20</v>
      </c>
      <c r="H15524" s="1">
        <v>46190.045393518521</v>
      </c>
      <c r="I15524" t="b">
        <v>0</v>
      </c>
      <c r="J15524" t="b">
        <v>0</v>
      </c>
      <c r="K15524" t="s">
        <v>20</v>
      </c>
      <c r="L15524" t="s">
        <v>74</v>
      </c>
      <c r="M15524"/>
      <c r="N15524">
        <v>82.5</v>
      </c>
      <c r="O15524" t="s">
        <v>5271</v>
      </c>
      <c r="P15524" t="s">
        <v>1407</v>
      </c>
    </row>
    <row r="15525" spans="1:16" x14ac:dyDescent="0.35">
      <c r="A15525" t="s">
        <v>1</v>
      </c>
      <c r="B15525" t="s">
        <v>27448</v>
      </c>
      <c r="C15525" t="s">
        <v>5026</v>
      </c>
      <c r="D15525" t="s">
        <v>7670</v>
      </c>
      <c r="E15525" t="s">
        <v>59</v>
      </c>
      <c r="F15525" t="b">
        <v>0</v>
      </c>
      <c r="G15525" t="s">
        <v>40</v>
      </c>
      <c r="H15525" s="1">
        <v>46190.048159722217</v>
      </c>
      <c r="I15525" t="b">
        <v>1</v>
      </c>
      <c r="J15525" t="b">
        <v>0</v>
      </c>
      <c r="K15525" t="s">
        <v>40</v>
      </c>
      <c r="L15525" t="s">
        <v>60</v>
      </c>
      <c r="M15525">
        <v>52500</v>
      </c>
      <c r="N15525"/>
      <c r="O15525" t="s">
        <v>11433</v>
      </c>
      <c r="P15525" t="s">
        <v>85</v>
      </c>
    </row>
    <row r="15526" spans="1:16" x14ac:dyDescent="0.35">
      <c r="A15526" t="s">
        <v>7</v>
      </c>
      <c r="B15526" t="s">
        <v>3577</v>
      </c>
      <c r="C15526" t="s">
        <v>81</v>
      </c>
      <c r="D15526" t="s">
        <v>4346</v>
      </c>
      <c r="E15526" t="s">
        <v>59</v>
      </c>
      <c r="F15526" t="b">
        <v>0</v>
      </c>
      <c r="G15526" t="s">
        <v>77</v>
      </c>
      <c r="H15526" s="1">
        <v>46190.084768518522</v>
      </c>
      <c r="I15526" t="b">
        <v>1</v>
      </c>
      <c r="J15526" t="b">
        <v>0</v>
      </c>
      <c r="K15526" t="s">
        <v>41</v>
      </c>
      <c r="L15526" t="s">
        <v>60</v>
      </c>
      <c r="M15526">
        <v>149140.5</v>
      </c>
      <c r="N15526"/>
      <c r="O15526" t="s">
        <v>27449</v>
      </c>
      <c r="P15526" t="s">
        <v>13103</v>
      </c>
    </row>
    <row r="15527" spans="1:16" x14ac:dyDescent="0.35">
      <c r="A15527" t="s">
        <v>0</v>
      </c>
      <c r="B15527" t="s">
        <v>27450</v>
      </c>
      <c r="C15527" t="s">
        <v>1336</v>
      </c>
      <c r="D15527" t="s">
        <v>2360</v>
      </c>
      <c r="E15527" t="s">
        <v>59</v>
      </c>
      <c r="F15527" t="b">
        <v>0</v>
      </c>
      <c r="G15527" t="s">
        <v>77</v>
      </c>
      <c r="H15527" s="1">
        <v>46190.084768518522</v>
      </c>
      <c r="I15527" t="b">
        <v>0</v>
      </c>
      <c r="J15527" t="b">
        <v>0</v>
      </c>
      <c r="K15527" t="s">
        <v>41</v>
      </c>
      <c r="L15527" t="s">
        <v>60</v>
      </c>
      <c r="M15527">
        <v>100000</v>
      </c>
      <c r="N15527"/>
      <c r="O15527" t="s">
        <v>27451</v>
      </c>
      <c r="P15527" t="s">
        <v>4661</v>
      </c>
    </row>
    <row r="15528" spans="1:16" x14ac:dyDescent="0.35">
      <c r="A15528" t="s">
        <v>0</v>
      </c>
      <c r="B15528" t="s">
        <v>27452</v>
      </c>
      <c r="C15528" t="s">
        <v>246</v>
      </c>
      <c r="D15528" t="s">
        <v>4526</v>
      </c>
      <c r="E15528" t="s">
        <v>59</v>
      </c>
      <c r="F15528" t="b">
        <v>0</v>
      </c>
      <c r="G15528" t="s">
        <v>65</v>
      </c>
      <c r="H15528" s="1">
        <v>46190.084953703707</v>
      </c>
      <c r="I15528" t="b">
        <v>0</v>
      </c>
      <c r="J15528" t="b">
        <v>1</v>
      </c>
      <c r="K15528" t="s">
        <v>41</v>
      </c>
      <c r="L15528" t="s">
        <v>60</v>
      </c>
      <c r="M15528">
        <v>88000</v>
      </c>
      <c r="N15528"/>
      <c r="O15528" t="s">
        <v>27453</v>
      </c>
      <c r="P15528" t="s">
        <v>27454</v>
      </c>
    </row>
    <row r="15529" spans="1:16" x14ac:dyDescent="0.35">
      <c r="A15529" t="s">
        <v>1</v>
      </c>
      <c r="B15529" t="s">
        <v>27455</v>
      </c>
      <c r="C15529" t="s">
        <v>71</v>
      </c>
      <c r="D15529" t="s">
        <v>4526</v>
      </c>
      <c r="E15529" t="s">
        <v>88</v>
      </c>
      <c r="F15529" t="b">
        <v>0</v>
      </c>
      <c r="G15529" t="s">
        <v>89</v>
      </c>
      <c r="H15529" s="1">
        <v>46190.129895833343</v>
      </c>
      <c r="I15529" t="b">
        <v>0</v>
      </c>
      <c r="J15529" t="b">
        <v>0</v>
      </c>
      <c r="K15529" t="s">
        <v>41</v>
      </c>
      <c r="L15529" t="s">
        <v>74</v>
      </c>
      <c r="M15529"/>
      <c r="N15529">
        <v>65</v>
      </c>
      <c r="O15529" t="s">
        <v>26234</v>
      </c>
      <c r="P15529" t="s">
        <v>8730</v>
      </c>
    </row>
    <row r="15530" spans="1:16" x14ac:dyDescent="0.35">
      <c r="A15530" t="s">
        <v>7</v>
      </c>
      <c r="B15530" t="s">
        <v>27456</v>
      </c>
      <c r="C15530" t="s">
        <v>1423</v>
      </c>
      <c r="D15530" t="s">
        <v>4346</v>
      </c>
      <c r="E15530" t="s">
        <v>59</v>
      </c>
      <c r="F15530" t="b">
        <v>0</v>
      </c>
      <c r="G15530" t="s">
        <v>89</v>
      </c>
      <c r="H15530" s="1">
        <v>46190.209826388891</v>
      </c>
      <c r="I15530" t="b">
        <v>0</v>
      </c>
      <c r="J15530" t="b">
        <v>1</v>
      </c>
      <c r="K15530" t="s">
        <v>41</v>
      </c>
      <c r="L15530" t="s">
        <v>60</v>
      </c>
      <c r="M15530">
        <v>89315.6</v>
      </c>
      <c r="N15530"/>
      <c r="O15530" t="s">
        <v>3409</v>
      </c>
      <c r="P15530" t="s">
        <v>875</v>
      </c>
    </row>
    <row r="15531" spans="1:16" x14ac:dyDescent="0.35">
      <c r="A15531" t="s">
        <v>2</v>
      </c>
      <c r="B15531" t="s">
        <v>27250</v>
      </c>
      <c r="C15531" t="s">
        <v>508</v>
      </c>
      <c r="D15531" t="s">
        <v>4587</v>
      </c>
      <c r="E15531" t="s">
        <v>59</v>
      </c>
      <c r="F15531" t="b">
        <v>0</v>
      </c>
      <c r="G15531" t="s">
        <v>73</v>
      </c>
      <c r="H15531" s="1">
        <v>46190.251493055563</v>
      </c>
      <c r="I15531" t="b">
        <v>0</v>
      </c>
      <c r="J15531" t="b">
        <v>0</v>
      </c>
      <c r="K15531" t="s">
        <v>41</v>
      </c>
      <c r="L15531" t="s">
        <v>60</v>
      </c>
      <c r="M15531">
        <v>111147.5</v>
      </c>
      <c r="N15531"/>
      <c r="O15531" t="s">
        <v>27251</v>
      </c>
      <c r="P15531" t="s">
        <v>27252</v>
      </c>
    </row>
    <row r="15532" spans="1:16" x14ac:dyDescent="0.35">
      <c r="A15532" t="s">
        <v>0</v>
      </c>
      <c r="B15532" t="s">
        <v>27457</v>
      </c>
      <c r="C15532" t="s">
        <v>4665</v>
      </c>
      <c r="D15532" t="s">
        <v>4346</v>
      </c>
      <c r="E15532" t="s">
        <v>88</v>
      </c>
      <c r="F15532" t="b">
        <v>0</v>
      </c>
      <c r="G15532" t="s">
        <v>4666</v>
      </c>
      <c r="H15532" s="1">
        <v>46190.252442129633</v>
      </c>
      <c r="I15532" t="b">
        <v>0</v>
      </c>
      <c r="J15532" t="b">
        <v>0</v>
      </c>
      <c r="K15532" t="s">
        <v>4666</v>
      </c>
      <c r="L15532" t="s">
        <v>74</v>
      </c>
      <c r="M15532"/>
      <c r="N15532">
        <v>11000</v>
      </c>
      <c r="O15532" t="s">
        <v>22792</v>
      </c>
      <c r="P15532" t="s">
        <v>713</v>
      </c>
    </row>
    <row r="15533" spans="1:16" x14ac:dyDescent="0.35">
      <c r="A15533" t="s">
        <v>0</v>
      </c>
      <c r="B15533" t="s">
        <v>27458</v>
      </c>
      <c r="C15533" t="s">
        <v>41</v>
      </c>
      <c r="D15533" t="s">
        <v>4587</v>
      </c>
      <c r="E15533" t="s">
        <v>59</v>
      </c>
      <c r="F15533" t="b">
        <v>0</v>
      </c>
      <c r="G15533" t="s">
        <v>41</v>
      </c>
      <c r="H15533" s="1">
        <v>46190.25271990741</v>
      </c>
      <c r="I15533" t="b">
        <v>0</v>
      </c>
      <c r="J15533" t="b">
        <v>0</v>
      </c>
      <c r="K15533" t="s">
        <v>41</v>
      </c>
      <c r="L15533" t="s">
        <v>60</v>
      </c>
      <c r="M15533">
        <v>53529</v>
      </c>
      <c r="N15533"/>
      <c r="O15533" t="s">
        <v>27459</v>
      </c>
    </row>
    <row r="15534" spans="1:16" x14ac:dyDescent="0.35">
      <c r="A15534" t="s">
        <v>6</v>
      </c>
      <c r="B15534" t="s">
        <v>27460</v>
      </c>
      <c r="C15534" t="s">
        <v>114</v>
      </c>
      <c r="D15534" t="s">
        <v>4346</v>
      </c>
      <c r="E15534" t="s">
        <v>59</v>
      </c>
      <c r="F15534" t="b">
        <v>0</v>
      </c>
      <c r="G15534" t="s">
        <v>77</v>
      </c>
      <c r="H15534" s="1">
        <v>46190.252824074072</v>
      </c>
      <c r="I15534" t="b">
        <v>0</v>
      </c>
      <c r="J15534" t="b">
        <v>0</v>
      </c>
      <c r="K15534" t="s">
        <v>41</v>
      </c>
      <c r="L15534" t="s">
        <v>60</v>
      </c>
      <c r="M15534">
        <v>127500</v>
      </c>
      <c r="N15534"/>
      <c r="O15534" t="s">
        <v>10160</v>
      </c>
      <c r="P15534" t="s">
        <v>2590</v>
      </c>
    </row>
    <row r="15535" spans="1:16" x14ac:dyDescent="0.35">
      <c r="A15535" t="s">
        <v>2</v>
      </c>
      <c r="B15535" t="s">
        <v>27461</v>
      </c>
      <c r="C15535" t="s">
        <v>19</v>
      </c>
      <c r="D15535" t="s">
        <v>4346</v>
      </c>
      <c r="E15535" t="s">
        <v>59</v>
      </c>
      <c r="F15535" t="b">
        <v>0</v>
      </c>
      <c r="G15535" t="s">
        <v>19</v>
      </c>
      <c r="H15535" s="1">
        <v>46190.253449074073</v>
      </c>
      <c r="I15535" t="b">
        <v>0</v>
      </c>
      <c r="J15535" t="b">
        <v>0</v>
      </c>
      <c r="K15535" t="s">
        <v>19</v>
      </c>
      <c r="L15535" t="s">
        <v>60</v>
      </c>
      <c r="M15535">
        <v>1400000</v>
      </c>
      <c r="N15535"/>
      <c r="O15535" t="s">
        <v>27462</v>
      </c>
      <c r="P15535" t="s">
        <v>27463</v>
      </c>
    </row>
    <row r="15536" spans="1:16" x14ac:dyDescent="0.35">
      <c r="A15536" t="s">
        <v>4</v>
      </c>
      <c r="B15536" t="s">
        <v>27464</v>
      </c>
      <c r="C15536" t="s">
        <v>1417</v>
      </c>
      <c r="D15536" t="s">
        <v>16554</v>
      </c>
      <c r="E15536" t="s">
        <v>59</v>
      </c>
      <c r="F15536" t="b">
        <v>0</v>
      </c>
      <c r="G15536" t="s">
        <v>39</v>
      </c>
      <c r="H15536" s="1">
        <v>46190.256018518521</v>
      </c>
      <c r="I15536" t="b">
        <v>1</v>
      </c>
      <c r="J15536" t="b">
        <v>0</v>
      </c>
      <c r="K15536" t="s">
        <v>39</v>
      </c>
      <c r="L15536" t="s">
        <v>60</v>
      </c>
      <c r="M15536">
        <v>11500</v>
      </c>
      <c r="N15536"/>
      <c r="O15536" t="s">
        <v>27465</v>
      </c>
      <c r="P15536" t="s">
        <v>881</v>
      </c>
    </row>
    <row r="15537" spans="1:16" x14ac:dyDescent="0.35">
      <c r="A15537" t="s">
        <v>0</v>
      </c>
      <c r="B15537" t="s">
        <v>27466</v>
      </c>
      <c r="C15537" t="s">
        <v>76</v>
      </c>
      <c r="D15537" t="s">
        <v>141</v>
      </c>
      <c r="E15537" t="s">
        <v>88</v>
      </c>
      <c r="F15537" t="b">
        <v>1</v>
      </c>
      <c r="G15537" t="s">
        <v>41</v>
      </c>
      <c r="H15537" s="1">
        <v>46190.294386574067</v>
      </c>
      <c r="I15537" t="b">
        <v>1</v>
      </c>
      <c r="J15537" t="b">
        <v>0</v>
      </c>
      <c r="K15537" t="s">
        <v>41</v>
      </c>
      <c r="L15537" t="s">
        <v>74</v>
      </c>
      <c r="M15537"/>
      <c r="N15537">
        <v>32.5</v>
      </c>
      <c r="O15537" t="s">
        <v>141</v>
      </c>
    </row>
    <row r="15538" spans="1:16" x14ac:dyDescent="0.35">
      <c r="A15538" t="s">
        <v>1</v>
      </c>
      <c r="B15538" t="s">
        <v>27467</v>
      </c>
      <c r="C15538" t="s">
        <v>7567</v>
      </c>
      <c r="D15538" t="s">
        <v>4346</v>
      </c>
      <c r="E15538" t="s">
        <v>59</v>
      </c>
      <c r="F15538" t="b">
        <v>0</v>
      </c>
      <c r="G15538" t="s">
        <v>19</v>
      </c>
      <c r="H15538" s="1">
        <v>46190.2968287037</v>
      </c>
      <c r="I15538" t="b">
        <v>1</v>
      </c>
      <c r="J15538" t="b">
        <v>0</v>
      </c>
      <c r="K15538" t="s">
        <v>19</v>
      </c>
      <c r="L15538" t="s">
        <v>60</v>
      </c>
      <c r="M15538">
        <v>3750000</v>
      </c>
      <c r="N15538"/>
      <c r="O15538" t="s">
        <v>27468</v>
      </c>
      <c r="P15538" t="s">
        <v>27469</v>
      </c>
    </row>
    <row r="15539" spans="1:16" x14ac:dyDescent="0.35">
      <c r="A15539" t="s">
        <v>5</v>
      </c>
      <c r="B15539" t="s">
        <v>27470</v>
      </c>
      <c r="C15539" t="s">
        <v>319</v>
      </c>
      <c r="D15539" t="s">
        <v>11236</v>
      </c>
      <c r="E15539" t="s">
        <v>59</v>
      </c>
      <c r="F15539" t="b">
        <v>0</v>
      </c>
      <c r="G15539" t="s">
        <v>65</v>
      </c>
      <c r="H15539" s="1">
        <v>46190.337604166663</v>
      </c>
      <c r="I15539" t="b">
        <v>0</v>
      </c>
      <c r="J15539" t="b">
        <v>1</v>
      </c>
      <c r="K15539" t="s">
        <v>41</v>
      </c>
      <c r="L15539" t="s">
        <v>60</v>
      </c>
      <c r="M15539">
        <v>245500</v>
      </c>
      <c r="N15539"/>
      <c r="O15539" t="s">
        <v>965</v>
      </c>
      <c r="P15539" t="s">
        <v>4639</v>
      </c>
    </row>
    <row r="15540" spans="1:16" x14ac:dyDescent="0.35">
      <c r="A15540" t="s">
        <v>0</v>
      </c>
      <c r="B15540" t="s">
        <v>27450</v>
      </c>
      <c r="C15540" t="s">
        <v>1336</v>
      </c>
      <c r="D15540" t="s">
        <v>4346</v>
      </c>
      <c r="E15540" t="s">
        <v>59</v>
      </c>
      <c r="F15540" t="b">
        <v>0</v>
      </c>
      <c r="G15540" t="s">
        <v>77</v>
      </c>
      <c r="H15540" s="1">
        <v>46190.376493055563</v>
      </c>
      <c r="I15540" t="b">
        <v>0</v>
      </c>
      <c r="J15540" t="b">
        <v>0</v>
      </c>
      <c r="K15540" t="s">
        <v>41</v>
      </c>
      <c r="L15540" t="s">
        <v>60</v>
      </c>
      <c r="M15540">
        <v>100000</v>
      </c>
      <c r="N15540"/>
      <c r="O15540" t="s">
        <v>27451</v>
      </c>
      <c r="P15540" t="s">
        <v>4661</v>
      </c>
    </row>
    <row r="15541" spans="1:16" x14ac:dyDescent="0.35">
      <c r="A15541" t="s">
        <v>0</v>
      </c>
      <c r="B15541" t="s">
        <v>3599</v>
      </c>
      <c r="C15541" t="s">
        <v>23420</v>
      </c>
      <c r="D15541" t="s">
        <v>17626</v>
      </c>
      <c r="E15541" t="s">
        <v>59</v>
      </c>
      <c r="F15541" t="b">
        <v>0</v>
      </c>
      <c r="G15541" t="s">
        <v>65</v>
      </c>
      <c r="H15541" s="1">
        <v>46190.376493055563</v>
      </c>
      <c r="I15541" t="b">
        <v>1</v>
      </c>
      <c r="J15541" t="b">
        <v>1</v>
      </c>
      <c r="K15541" t="s">
        <v>41</v>
      </c>
      <c r="L15541" t="s">
        <v>60</v>
      </c>
      <c r="M15541">
        <v>82500</v>
      </c>
      <c r="N15541"/>
      <c r="O15541" t="s">
        <v>16238</v>
      </c>
      <c r="P15541" t="s">
        <v>24899</v>
      </c>
    </row>
    <row r="15542" spans="1:16" x14ac:dyDescent="0.35">
      <c r="A15542" t="s">
        <v>1</v>
      </c>
      <c r="B15542" t="s">
        <v>27471</v>
      </c>
      <c r="C15542" t="s">
        <v>112</v>
      </c>
      <c r="D15542" t="s">
        <v>4526</v>
      </c>
      <c r="E15542" t="s">
        <v>59</v>
      </c>
      <c r="F15542" t="b">
        <v>0</v>
      </c>
      <c r="G15542" t="s">
        <v>65</v>
      </c>
      <c r="H15542" s="1">
        <v>46190.379259259258</v>
      </c>
      <c r="I15542" t="b">
        <v>0</v>
      </c>
      <c r="J15542" t="b">
        <v>0</v>
      </c>
      <c r="K15542" t="s">
        <v>41</v>
      </c>
      <c r="L15542" t="s">
        <v>60</v>
      </c>
      <c r="M15542">
        <v>100000</v>
      </c>
      <c r="N15542"/>
      <c r="O15542" t="s">
        <v>776</v>
      </c>
    </row>
    <row r="15543" spans="1:16" x14ac:dyDescent="0.35">
      <c r="A15543" t="s">
        <v>0</v>
      </c>
      <c r="B15543" t="s">
        <v>27472</v>
      </c>
      <c r="C15543" t="s">
        <v>1735</v>
      </c>
      <c r="D15543" t="s">
        <v>4346</v>
      </c>
      <c r="E15543" t="s">
        <v>59</v>
      </c>
      <c r="F15543" t="b">
        <v>0</v>
      </c>
      <c r="G15543" t="s">
        <v>65</v>
      </c>
      <c r="H15543" s="1">
        <v>46190.41815972222</v>
      </c>
      <c r="I15543" t="b">
        <v>0</v>
      </c>
      <c r="J15543" t="b">
        <v>1</v>
      </c>
      <c r="K15543" t="s">
        <v>41</v>
      </c>
      <c r="L15543" t="s">
        <v>60</v>
      </c>
      <c r="M15543">
        <v>73150</v>
      </c>
      <c r="N15543"/>
      <c r="O15543" t="s">
        <v>337</v>
      </c>
      <c r="P15543" t="s">
        <v>27473</v>
      </c>
    </row>
    <row r="15544" spans="1:16" x14ac:dyDescent="0.35">
      <c r="A15544" t="s">
        <v>2</v>
      </c>
      <c r="B15544" t="s">
        <v>1133</v>
      </c>
      <c r="C15544" t="s">
        <v>5815</v>
      </c>
      <c r="D15544" t="s">
        <v>20103</v>
      </c>
      <c r="E15544" t="s">
        <v>59</v>
      </c>
      <c r="F15544" t="b">
        <v>0</v>
      </c>
      <c r="G15544" t="s">
        <v>20</v>
      </c>
      <c r="H15544" s="1">
        <v>46190.418726851851</v>
      </c>
      <c r="I15544" t="b">
        <v>0</v>
      </c>
      <c r="J15544" t="b">
        <v>0</v>
      </c>
      <c r="K15544" t="s">
        <v>20</v>
      </c>
      <c r="L15544" t="s">
        <v>60</v>
      </c>
      <c r="M15544">
        <v>52500</v>
      </c>
      <c r="N15544"/>
      <c r="O15544" t="s">
        <v>27474</v>
      </c>
      <c r="P15544" t="s">
        <v>27475</v>
      </c>
    </row>
    <row r="15545" spans="1:16" x14ac:dyDescent="0.35">
      <c r="A15545" t="s">
        <v>0</v>
      </c>
      <c r="B15545" t="s">
        <v>19248</v>
      </c>
      <c r="C15545" t="s">
        <v>913</v>
      </c>
      <c r="D15545" t="s">
        <v>20103</v>
      </c>
      <c r="E15545" t="s">
        <v>59</v>
      </c>
      <c r="F15545" t="b">
        <v>0</v>
      </c>
      <c r="G15545" t="s">
        <v>20</v>
      </c>
      <c r="H15545" s="1">
        <v>46190.418726851851</v>
      </c>
      <c r="I15545" t="b">
        <v>1</v>
      </c>
      <c r="J15545" t="b">
        <v>0</v>
      </c>
      <c r="K15545" t="s">
        <v>20</v>
      </c>
      <c r="L15545" t="s">
        <v>74</v>
      </c>
      <c r="M15545"/>
      <c r="N15545">
        <v>47.5</v>
      </c>
      <c r="O15545" t="s">
        <v>27476</v>
      </c>
      <c r="P15545" t="s">
        <v>27477</v>
      </c>
    </row>
    <row r="15546" spans="1:16" x14ac:dyDescent="0.35">
      <c r="A15546" t="s">
        <v>0</v>
      </c>
      <c r="B15546" t="s">
        <v>27478</v>
      </c>
      <c r="C15546" t="s">
        <v>23454</v>
      </c>
      <c r="D15546" t="s">
        <v>4346</v>
      </c>
      <c r="E15546" t="s">
        <v>59</v>
      </c>
      <c r="F15546" t="b">
        <v>0</v>
      </c>
      <c r="G15546" t="s">
        <v>40</v>
      </c>
      <c r="H15546" s="1">
        <v>46190.419386574067</v>
      </c>
      <c r="I15546" t="b">
        <v>0</v>
      </c>
      <c r="J15546" t="b">
        <v>0</v>
      </c>
      <c r="K15546" t="s">
        <v>40</v>
      </c>
      <c r="L15546" t="s">
        <v>60</v>
      </c>
      <c r="M15546">
        <v>30000</v>
      </c>
      <c r="N15546"/>
      <c r="O15546" t="s">
        <v>27479</v>
      </c>
    </row>
    <row r="15547" spans="1:16" x14ac:dyDescent="0.35">
      <c r="A15547" t="s">
        <v>7</v>
      </c>
      <c r="B15547" t="s">
        <v>27480</v>
      </c>
      <c r="C15547" t="s">
        <v>7090</v>
      </c>
      <c r="D15547" t="s">
        <v>4346</v>
      </c>
      <c r="E15547" t="s">
        <v>232</v>
      </c>
      <c r="F15547" t="b">
        <v>0</v>
      </c>
      <c r="G15547" t="s">
        <v>40</v>
      </c>
      <c r="H15547" s="1">
        <v>46190.419409722221</v>
      </c>
      <c r="I15547" t="b">
        <v>1</v>
      </c>
      <c r="J15547" t="b">
        <v>0</v>
      </c>
      <c r="K15547" t="s">
        <v>40</v>
      </c>
      <c r="L15547" t="s">
        <v>60</v>
      </c>
      <c r="M15547">
        <v>37196</v>
      </c>
      <c r="N15547"/>
      <c r="O15547" t="s">
        <v>27481</v>
      </c>
      <c r="P15547" t="s">
        <v>8019</v>
      </c>
    </row>
    <row r="15548" spans="1:16" x14ac:dyDescent="0.35">
      <c r="A15548" t="s">
        <v>2</v>
      </c>
      <c r="B15548" t="s">
        <v>16633</v>
      </c>
      <c r="C15548" t="s">
        <v>71</v>
      </c>
      <c r="D15548" t="s">
        <v>4526</v>
      </c>
      <c r="E15548" t="s">
        <v>59</v>
      </c>
      <c r="F15548" t="b">
        <v>0</v>
      </c>
      <c r="G15548" t="s">
        <v>73</v>
      </c>
      <c r="H15548" s="1">
        <v>46190.419548611113</v>
      </c>
      <c r="I15548" t="b">
        <v>0</v>
      </c>
      <c r="J15548" t="b">
        <v>1</v>
      </c>
      <c r="K15548" t="s">
        <v>41</v>
      </c>
      <c r="L15548" t="s">
        <v>60</v>
      </c>
      <c r="M15548">
        <v>107500</v>
      </c>
      <c r="N15548"/>
      <c r="O15548" t="s">
        <v>10744</v>
      </c>
      <c r="P15548" t="s">
        <v>27482</v>
      </c>
    </row>
    <row r="15549" spans="1:16" x14ac:dyDescent="0.35">
      <c r="A15549" t="s">
        <v>8</v>
      </c>
      <c r="B15549" t="s">
        <v>27483</v>
      </c>
      <c r="C15549" t="s">
        <v>97</v>
      </c>
      <c r="D15549" t="s">
        <v>4526</v>
      </c>
      <c r="E15549" t="s">
        <v>59</v>
      </c>
      <c r="F15549" t="b">
        <v>0</v>
      </c>
      <c r="G15549" t="s">
        <v>73</v>
      </c>
      <c r="H15549" s="1">
        <v>46190.421180555553</v>
      </c>
      <c r="I15549" t="b">
        <v>0</v>
      </c>
      <c r="J15549" t="b">
        <v>1</v>
      </c>
      <c r="K15549" t="s">
        <v>41</v>
      </c>
      <c r="L15549" t="s">
        <v>60</v>
      </c>
      <c r="M15549">
        <v>212175</v>
      </c>
      <c r="N15549"/>
      <c r="O15549" t="s">
        <v>7675</v>
      </c>
      <c r="P15549" t="s">
        <v>9082</v>
      </c>
    </row>
    <row r="15550" spans="1:16" x14ac:dyDescent="0.35">
      <c r="A15550" t="s">
        <v>0</v>
      </c>
      <c r="B15550" t="s">
        <v>1891</v>
      </c>
      <c r="C15550" t="s">
        <v>5815</v>
      </c>
      <c r="D15550" t="s">
        <v>20103</v>
      </c>
      <c r="E15550" t="s">
        <v>59</v>
      </c>
      <c r="F15550" t="b">
        <v>0</v>
      </c>
      <c r="G15550" t="s">
        <v>20</v>
      </c>
      <c r="H15550" s="1">
        <v>46190.421793981477</v>
      </c>
      <c r="I15550" t="b">
        <v>0</v>
      </c>
      <c r="J15550" t="b">
        <v>0</v>
      </c>
      <c r="K15550" t="s">
        <v>20</v>
      </c>
      <c r="L15550" t="s">
        <v>60</v>
      </c>
      <c r="M15550">
        <v>52500</v>
      </c>
      <c r="N15550"/>
      <c r="O15550" t="s">
        <v>27474</v>
      </c>
      <c r="P15550" t="s">
        <v>27475</v>
      </c>
    </row>
    <row r="15551" spans="1:16" x14ac:dyDescent="0.35">
      <c r="A15551" t="s">
        <v>2</v>
      </c>
      <c r="B15551" t="s">
        <v>2852</v>
      </c>
      <c r="C15551" t="s">
        <v>489</v>
      </c>
      <c r="D15551" t="s">
        <v>4526</v>
      </c>
      <c r="E15551" t="s">
        <v>88</v>
      </c>
      <c r="F15551" t="b">
        <v>0</v>
      </c>
      <c r="G15551" t="s">
        <v>77</v>
      </c>
      <c r="H15551" s="1">
        <v>46190.46261574074</v>
      </c>
      <c r="I15551" t="b">
        <v>1</v>
      </c>
      <c r="J15551" t="b">
        <v>0</v>
      </c>
      <c r="K15551" t="s">
        <v>41</v>
      </c>
      <c r="L15551" t="s">
        <v>74</v>
      </c>
      <c r="M15551"/>
      <c r="N15551">
        <v>84.14</v>
      </c>
      <c r="O15551" t="s">
        <v>9851</v>
      </c>
      <c r="P15551" t="s">
        <v>9852</v>
      </c>
    </row>
    <row r="15552" spans="1:16" x14ac:dyDescent="0.35">
      <c r="A15552" t="s">
        <v>6</v>
      </c>
      <c r="B15552" t="s">
        <v>15747</v>
      </c>
      <c r="C15552" t="s">
        <v>326</v>
      </c>
      <c r="D15552" t="s">
        <v>4526</v>
      </c>
      <c r="E15552" t="s">
        <v>59</v>
      </c>
      <c r="F15552" t="b">
        <v>0</v>
      </c>
      <c r="G15552" t="s">
        <v>77</v>
      </c>
      <c r="H15552" s="1">
        <v>46190.502835648149</v>
      </c>
      <c r="I15552" t="b">
        <v>0</v>
      </c>
      <c r="J15552" t="b">
        <v>1</v>
      </c>
      <c r="K15552" t="s">
        <v>41</v>
      </c>
      <c r="L15552" t="s">
        <v>60</v>
      </c>
      <c r="M15552">
        <v>175500</v>
      </c>
      <c r="N15552"/>
      <c r="O15552" t="s">
        <v>424</v>
      </c>
      <c r="P15552" t="s">
        <v>15748</v>
      </c>
    </row>
    <row r="15553" spans="1:16" x14ac:dyDescent="0.35">
      <c r="A15553" t="s">
        <v>1</v>
      </c>
      <c r="B15553" t="s">
        <v>358</v>
      </c>
      <c r="C15553" t="s">
        <v>3514</v>
      </c>
      <c r="D15553" t="s">
        <v>4526</v>
      </c>
      <c r="E15553" t="s">
        <v>59</v>
      </c>
      <c r="F15553" t="b">
        <v>0</v>
      </c>
      <c r="G15553" t="s">
        <v>77</v>
      </c>
      <c r="H15553" s="1">
        <v>46190.504282407397</v>
      </c>
      <c r="I15553" t="b">
        <v>0</v>
      </c>
      <c r="J15553" t="b">
        <v>1</v>
      </c>
      <c r="K15553" t="s">
        <v>41</v>
      </c>
      <c r="L15553" t="s">
        <v>74</v>
      </c>
      <c r="M15553"/>
      <c r="N15553">
        <v>37.5</v>
      </c>
      <c r="O15553" t="s">
        <v>222</v>
      </c>
      <c r="P15553" t="s">
        <v>18189</v>
      </c>
    </row>
    <row r="15554" spans="1:16" x14ac:dyDescent="0.35">
      <c r="A15554" t="s">
        <v>1</v>
      </c>
      <c r="B15554" t="s">
        <v>27484</v>
      </c>
      <c r="C15554" t="s">
        <v>162</v>
      </c>
      <c r="D15554" t="s">
        <v>4526</v>
      </c>
      <c r="E15554" t="s">
        <v>59</v>
      </c>
      <c r="F15554" t="b">
        <v>0</v>
      </c>
      <c r="G15554" t="s">
        <v>73</v>
      </c>
      <c r="H15554" s="1">
        <v>46190.504328703697</v>
      </c>
      <c r="I15554" t="b">
        <v>1</v>
      </c>
      <c r="J15554" t="b">
        <v>1</v>
      </c>
      <c r="K15554" t="s">
        <v>41</v>
      </c>
      <c r="L15554" t="s">
        <v>60</v>
      </c>
      <c r="M15554">
        <v>225000</v>
      </c>
      <c r="N15554"/>
      <c r="O15554" t="s">
        <v>15597</v>
      </c>
    </row>
    <row r="15555" spans="1:16" x14ac:dyDescent="0.35">
      <c r="A15555" t="s">
        <v>1</v>
      </c>
      <c r="B15555" t="s">
        <v>27485</v>
      </c>
      <c r="C15555" t="s">
        <v>13767</v>
      </c>
      <c r="D15555" t="s">
        <v>4346</v>
      </c>
      <c r="E15555" t="s">
        <v>59</v>
      </c>
      <c r="F15555" t="b">
        <v>0</v>
      </c>
      <c r="G15555" t="s">
        <v>19</v>
      </c>
      <c r="H15555" s="1">
        <v>46190.505104166667</v>
      </c>
      <c r="I15555" t="b">
        <v>0</v>
      </c>
      <c r="J15555" t="b">
        <v>0</v>
      </c>
      <c r="K15555" t="s">
        <v>19</v>
      </c>
      <c r="L15555" t="s">
        <v>60</v>
      </c>
      <c r="M15555">
        <v>1850000</v>
      </c>
      <c r="N15555"/>
      <c r="O15555" t="s">
        <v>27486</v>
      </c>
      <c r="P15555" t="s">
        <v>27487</v>
      </c>
    </row>
    <row r="15556" spans="1:16" x14ac:dyDescent="0.35">
      <c r="A15556" t="s">
        <v>7</v>
      </c>
      <c r="B15556" t="s">
        <v>27488</v>
      </c>
      <c r="C15556" t="s">
        <v>76</v>
      </c>
      <c r="D15556" t="s">
        <v>4346</v>
      </c>
      <c r="E15556" t="s">
        <v>59</v>
      </c>
      <c r="F15556" t="b">
        <v>1</v>
      </c>
      <c r="G15556" t="s">
        <v>41</v>
      </c>
      <c r="H15556" s="1">
        <v>46190.544421296298</v>
      </c>
      <c r="I15556" t="b">
        <v>0</v>
      </c>
      <c r="J15556" t="b">
        <v>1</v>
      </c>
      <c r="K15556" t="s">
        <v>41</v>
      </c>
      <c r="L15556" t="s">
        <v>60</v>
      </c>
      <c r="M15556">
        <v>122816</v>
      </c>
      <c r="N15556"/>
      <c r="O15556" t="s">
        <v>236</v>
      </c>
      <c r="P15556" t="s">
        <v>27489</v>
      </c>
    </row>
    <row r="15557" spans="1:16" x14ac:dyDescent="0.35">
      <c r="A15557" t="s">
        <v>1</v>
      </c>
      <c r="B15557" t="s">
        <v>868</v>
      </c>
      <c r="C15557" t="s">
        <v>13</v>
      </c>
      <c r="D15557" t="s">
        <v>4526</v>
      </c>
      <c r="E15557" t="s">
        <v>88</v>
      </c>
      <c r="F15557" t="b">
        <v>0</v>
      </c>
      <c r="G15557" t="s">
        <v>13</v>
      </c>
      <c r="H15557" s="1">
        <v>46190.546412037038</v>
      </c>
      <c r="I15557" t="b">
        <v>0</v>
      </c>
      <c r="J15557" t="b">
        <v>0</v>
      </c>
      <c r="K15557" t="s">
        <v>13</v>
      </c>
      <c r="L15557" t="s">
        <v>74</v>
      </c>
      <c r="M15557"/>
      <c r="N15557">
        <v>90</v>
      </c>
      <c r="O15557" t="s">
        <v>27490</v>
      </c>
    </row>
    <row r="15558" spans="1:16" x14ac:dyDescent="0.35">
      <c r="A15558" t="s">
        <v>3</v>
      </c>
      <c r="B15558" t="s">
        <v>27491</v>
      </c>
      <c r="C15558" t="s">
        <v>41</v>
      </c>
      <c r="D15558" t="s">
        <v>4526</v>
      </c>
      <c r="E15558" t="s">
        <v>59</v>
      </c>
      <c r="F15558" t="b">
        <v>0</v>
      </c>
      <c r="G15558" t="s">
        <v>41</v>
      </c>
      <c r="H15558" s="1">
        <v>46190.586111111108</v>
      </c>
      <c r="I15558" t="b">
        <v>0</v>
      </c>
      <c r="J15558" t="b">
        <v>1</v>
      </c>
      <c r="K15558" t="s">
        <v>41</v>
      </c>
      <c r="L15558" t="s">
        <v>60</v>
      </c>
      <c r="M15558">
        <v>135000</v>
      </c>
      <c r="N15558"/>
      <c r="O15558" t="s">
        <v>27492</v>
      </c>
      <c r="P15558" t="s">
        <v>208</v>
      </c>
    </row>
    <row r="15559" spans="1:16" x14ac:dyDescent="0.35">
      <c r="A15559" t="s">
        <v>1</v>
      </c>
      <c r="B15559" t="s">
        <v>27493</v>
      </c>
      <c r="C15559" t="s">
        <v>1240</v>
      </c>
      <c r="D15559" t="s">
        <v>4526</v>
      </c>
      <c r="E15559" t="s">
        <v>59</v>
      </c>
      <c r="F15559" t="b">
        <v>0</v>
      </c>
      <c r="G15559" t="s">
        <v>68</v>
      </c>
      <c r="H15559" s="1">
        <v>46190.587592592587</v>
      </c>
      <c r="I15559" t="b">
        <v>1</v>
      </c>
      <c r="J15559" t="b">
        <v>0</v>
      </c>
      <c r="K15559" t="s">
        <v>41</v>
      </c>
      <c r="L15559" t="s">
        <v>60</v>
      </c>
      <c r="M15559">
        <v>165000</v>
      </c>
      <c r="N15559"/>
      <c r="O15559" t="s">
        <v>1280</v>
      </c>
      <c r="P15559" t="s">
        <v>27494</v>
      </c>
    </row>
    <row r="15560" spans="1:16" x14ac:dyDescent="0.35">
      <c r="A15560" t="s">
        <v>0</v>
      </c>
      <c r="B15560" t="s">
        <v>27495</v>
      </c>
      <c r="C15560" t="s">
        <v>71</v>
      </c>
      <c r="D15560" t="s">
        <v>4526</v>
      </c>
      <c r="E15560" t="s">
        <v>88</v>
      </c>
      <c r="F15560" t="b">
        <v>0</v>
      </c>
      <c r="G15560" t="s">
        <v>73</v>
      </c>
      <c r="H15560" s="1">
        <v>46190.626493055563</v>
      </c>
      <c r="I15560" t="b">
        <v>1</v>
      </c>
      <c r="J15560" t="b">
        <v>0</v>
      </c>
      <c r="K15560" t="s">
        <v>41</v>
      </c>
      <c r="L15560" t="s">
        <v>74</v>
      </c>
      <c r="M15560"/>
      <c r="N15560">
        <v>32.5</v>
      </c>
      <c r="O15560" t="s">
        <v>3149</v>
      </c>
      <c r="P15560" t="s">
        <v>1314</v>
      </c>
    </row>
    <row r="15561" spans="1:16" x14ac:dyDescent="0.35">
      <c r="A15561" t="s">
        <v>2</v>
      </c>
      <c r="B15561" t="s">
        <v>27338</v>
      </c>
      <c r="C15561" t="s">
        <v>71</v>
      </c>
      <c r="D15561" t="s">
        <v>4756</v>
      </c>
      <c r="E15561" t="s">
        <v>59</v>
      </c>
      <c r="F15561" t="b">
        <v>0</v>
      </c>
      <c r="G15561" t="s">
        <v>73</v>
      </c>
      <c r="H15561" s="1">
        <v>46190.626516203702</v>
      </c>
      <c r="I15561" t="b">
        <v>0</v>
      </c>
      <c r="J15561" t="b">
        <v>1</v>
      </c>
      <c r="K15561" t="s">
        <v>41</v>
      </c>
      <c r="L15561" t="s">
        <v>60</v>
      </c>
      <c r="M15561">
        <v>82500</v>
      </c>
      <c r="N15561"/>
      <c r="O15561" t="s">
        <v>25047</v>
      </c>
      <c r="P15561" t="s">
        <v>27339</v>
      </c>
    </row>
    <row r="15562" spans="1:16" x14ac:dyDescent="0.35">
      <c r="A15562" t="s">
        <v>0</v>
      </c>
      <c r="B15562" t="s">
        <v>27496</v>
      </c>
      <c r="C15562" t="s">
        <v>913</v>
      </c>
      <c r="D15562" t="s">
        <v>20103</v>
      </c>
      <c r="E15562" t="s">
        <v>59</v>
      </c>
      <c r="F15562" t="b">
        <v>0</v>
      </c>
      <c r="G15562" t="s">
        <v>20</v>
      </c>
      <c r="H15562" s="1">
        <v>46190.627060185187</v>
      </c>
      <c r="I15562" t="b">
        <v>0</v>
      </c>
      <c r="J15562" t="b">
        <v>0</v>
      </c>
      <c r="K15562" t="s">
        <v>20</v>
      </c>
      <c r="L15562" t="s">
        <v>60</v>
      </c>
      <c r="M15562">
        <v>37500</v>
      </c>
      <c r="N15562"/>
      <c r="O15562" t="s">
        <v>27497</v>
      </c>
      <c r="P15562" t="s">
        <v>13490</v>
      </c>
    </row>
    <row r="15563" spans="1:16" x14ac:dyDescent="0.35">
      <c r="A15563" t="s">
        <v>0</v>
      </c>
      <c r="B15563" t="s">
        <v>27498</v>
      </c>
      <c r="C15563" t="s">
        <v>76</v>
      </c>
      <c r="D15563" t="s">
        <v>4346</v>
      </c>
      <c r="E15563" t="s">
        <v>232</v>
      </c>
      <c r="F15563" t="b">
        <v>1</v>
      </c>
      <c r="G15563" t="s">
        <v>41</v>
      </c>
      <c r="H15563" s="1">
        <v>46190.62771990741</v>
      </c>
      <c r="I15563" t="b">
        <v>1</v>
      </c>
      <c r="J15563" t="b">
        <v>0</v>
      </c>
      <c r="K15563" t="s">
        <v>41</v>
      </c>
      <c r="L15563" t="s">
        <v>74</v>
      </c>
      <c r="M15563"/>
      <c r="N15563">
        <v>60</v>
      </c>
      <c r="O15563" t="s">
        <v>27499</v>
      </c>
      <c r="P15563" t="s">
        <v>27500</v>
      </c>
    </row>
    <row r="15564" spans="1:16" x14ac:dyDescent="0.35">
      <c r="A15564" t="s">
        <v>6</v>
      </c>
      <c r="B15564" t="s">
        <v>27501</v>
      </c>
      <c r="C15564" t="s">
        <v>41</v>
      </c>
      <c r="D15564" t="s">
        <v>4526</v>
      </c>
      <c r="E15564" t="s">
        <v>59</v>
      </c>
      <c r="F15564" t="b">
        <v>0</v>
      </c>
      <c r="G15564" t="s">
        <v>41</v>
      </c>
      <c r="H15564" s="1">
        <v>46190.627766203703</v>
      </c>
      <c r="I15564" t="b">
        <v>0</v>
      </c>
      <c r="J15564" t="b">
        <v>0</v>
      </c>
      <c r="K15564" t="s">
        <v>41</v>
      </c>
      <c r="L15564" t="s">
        <v>60</v>
      </c>
      <c r="M15564">
        <v>200000</v>
      </c>
      <c r="N15564"/>
      <c r="O15564" t="s">
        <v>27502</v>
      </c>
      <c r="P15564" t="s">
        <v>221</v>
      </c>
    </row>
    <row r="15565" spans="1:16" x14ac:dyDescent="0.35">
      <c r="A15565" t="s">
        <v>2</v>
      </c>
      <c r="B15565" t="s">
        <v>191</v>
      </c>
      <c r="C15565" t="s">
        <v>541</v>
      </c>
      <c r="D15565" t="s">
        <v>4526</v>
      </c>
      <c r="E15565" t="s">
        <v>59</v>
      </c>
      <c r="F15565" t="b">
        <v>0</v>
      </c>
      <c r="G15565" t="s">
        <v>73</v>
      </c>
      <c r="H15565" s="1">
        <v>46190.627881944441</v>
      </c>
      <c r="I15565" t="b">
        <v>0</v>
      </c>
      <c r="J15565" t="b">
        <v>1</v>
      </c>
      <c r="K15565" t="s">
        <v>41</v>
      </c>
      <c r="L15565" t="s">
        <v>60</v>
      </c>
      <c r="M15565">
        <v>175000</v>
      </c>
      <c r="N15565"/>
      <c r="O15565" t="s">
        <v>487</v>
      </c>
      <c r="P15565" t="s">
        <v>14841</v>
      </c>
    </row>
    <row r="15566" spans="1:16" x14ac:dyDescent="0.35">
      <c r="A15566" t="s">
        <v>1</v>
      </c>
      <c r="B15566" t="s">
        <v>27503</v>
      </c>
      <c r="C15566" t="s">
        <v>76</v>
      </c>
      <c r="D15566" t="s">
        <v>4346</v>
      </c>
      <c r="E15566" t="s">
        <v>59</v>
      </c>
      <c r="F15566" t="b">
        <v>1</v>
      </c>
      <c r="G15566" t="s">
        <v>89</v>
      </c>
      <c r="H15566" s="1">
        <v>46190.629247685189</v>
      </c>
      <c r="I15566" t="b">
        <v>0</v>
      </c>
      <c r="J15566" t="b">
        <v>1</v>
      </c>
      <c r="K15566" t="s">
        <v>41</v>
      </c>
      <c r="L15566" t="s">
        <v>60</v>
      </c>
      <c r="M15566">
        <v>190000</v>
      </c>
      <c r="N15566"/>
      <c r="O15566" t="s">
        <v>1430</v>
      </c>
      <c r="P15566" t="s">
        <v>27504</v>
      </c>
    </row>
    <row r="15567" spans="1:16" x14ac:dyDescent="0.35">
      <c r="A15567" t="s">
        <v>1</v>
      </c>
      <c r="B15567" t="s">
        <v>27505</v>
      </c>
      <c r="C15567" t="s">
        <v>1097</v>
      </c>
      <c r="D15567" t="s">
        <v>4756</v>
      </c>
      <c r="E15567" t="s">
        <v>59</v>
      </c>
      <c r="F15567" t="b">
        <v>0</v>
      </c>
      <c r="G15567" t="s">
        <v>73</v>
      </c>
      <c r="H15567" s="1">
        <v>46190.629282407397</v>
      </c>
      <c r="I15567" t="b">
        <v>0</v>
      </c>
      <c r="J15567" t="b">
        <v>1</v>
      </c>
      <c r="K15567" t="s">
        <v>41</v>
      </c>
      <c r="L15567" t="s">
        <v>60</v>
      </c>
      <c r="M15567">
        <v>168000</v>
      </c>
      <c r="N15567"/>
      <c r="O15567" t="s">
        <v>3331</v>
      </c>
      <c r="P15567" t="s">
        <v>27506</v>
      </c>
    </row>
    <row r="15568" spans="1:16" x14ac:dyDescent="0.35">
      <c r="A15568" t="s">
        <v>1</v>
      </c>
      <c r="B15568" t="s">
        <v>1320</v>
      </c>
      <c r="C15568" t="s">
        <v>1621</v>
      </c>
      <c r="D15568" t="s">
        <v>4526</v>
      </c>
      <c r="E15568" t="s">
        <v>88</v>
      </c>
      <c r="F15568" t="b">
        <v>0</v>
      </c>
      <c r="G15568" t="s">
        <v>77</v>
      </c>
      <c r="H15568" s="1">
        <v>46190.629374999997</v>
      </c>
      <c r="I15568" t="b">
        <v>0</v>
      </c>
      <c r="J15568" t="b">
        <v>0</v>
      </c>
      <c r="K15568" t="s">
        <v>41</v>
      </c>
      <c r="L15568" t="s">
        <v>74</v>
      </c>
      <c r="M15568"/>
      <c r="N15568">
        <v>62.5</v>
      </c>
      <c r="O15568" t="s">
        <v>1668</v>
      </c>
      <c r="P15568" t="s">
        <v>85</v>
      </c>
    </row>
    <row r="15569" spans="1:16" x14ac:dyDescent="0.35">
      <c r="A15569" t="s">
        <v>1</v>
      </c>
      <c r="B15569" t="s">
        <v>27507</v>
      </c>
      <c r="C15569" t="s">
        <v>1150</v>
      </c>
      <c r="D15569" t="s">
        <v>4526</v>
      </c>
      <c r="E15569" t="s">
        <v>88</v>
      </c>
      <c r="F15569" t="b">
        <v>0</v>
      </c>
      <c r="G15569" t="s">
        <v>77</v>
      </c>
      <c r="H15569" s="1">
        <v>46190.629386574074</v>
      </c>
      <c r="I15569" t="b">
        <v>1</v>
      </c>
      <c r="J15569" t="b">
        <v>0</v>
      </c>
      <c r="K15569" t="s">
        <v>41</v>
      </c>
      <c r="L15569" t="s">
        <v>74</v>
      </c>
      <c r="M15569"/>
      <c r="N15569">
        <v>60</v>
      </c>
      <c r="O15569" t="s">
        <v>24325</v>
      </c>
      <c r="P15569" t="s">
        <v>27508</v>
      </c>
    </row>
    <row r="15570" spans="1:16" x14ac:dyDescent="0.35">
      <c r="A15570" t="s">
        <v>1</v>
      </c>
      <c r="B15570" t="s">
        <v>27509</v>
      </c>
      <c r="C15570" t="s">
        <v>131</v>
      </c>
      <c r="D15570" t="s">
        <v>4346</v>
      </c>
      <c r="E15570" t="s">
        <v>88</v>
      </c>
      <c r="F15570" t="b">
        <v>0</v>
      </c>
      <c r="G15570" t="s">
        <v>13</v>
      </c>
      <c r="H15570" s="1">
        <v>46190.629745370366</v>
      </c>
      <c r="I15570" t="b">
        <v>0</v>
      </c>
      <c r="J15570" t="b">
        <v>0</v>
      </c>
      <c r="K15570" t="s">
        <v>13</v>
      </c>
      <c r="L15570" t="s">
        <v>74</v>
      </c>
      <c r="M15570"/>
      <c r="N15570">
        <v>55</v>
      </c>
      <c r="O15570" t="s">
        <v>27510</v>
      </c>
      <c r="P15570" t="s">
        <v>27511</v>
      </c>
    </row>
    <row r="15571" spans="1:16" x14ac:dyDescent="0.35">
      <c r="A15571" t="s">
        <v>1</v>
      </c>
      <c r="B15571" t="s">
        <v>27512</v>
      </c>
      <c r="C15571" t="s">
        <v>913</v>
      </c>
      <c r="D15571" t="s">
        <v>4346</v>
      </c>
      <c r="E15571" t="s">
        <v>59</v>
      </c>
      <c r="F15571" t="b">
        <v>0</v>
      </c>
      <c r="G15571" t="s">
        <v>20</v>
      </c>
      <c r="H15571" s="1">
        <v>46190.630127314813</v>
      </c>
      <c r="I15571" t="b">
        <v>1</v>
      </c>
      <c r="J15571" t="b">
        <v>0</v>
      </c>
      <c r="K15571" t="s">
        <v>20</v>
      </c>
      <c r="L15571" t="s">
        <v>60</v>
      </c>
      <c r="M15571">
        <v>135000</v>
      </c>
      <c r="N15571"/>
      <c r="O15571" t="s">
        <v>27513</v>
      </c>
    </row>
    <row r="15572" spans="1:16" x14ac:dyDescent="0.35">
      <c r="A15572" t="s">
        <v>1</v>
      </c>
      <c r="B15572" t="s">
        <v>27514</v>
      </c>
      <c r="C15572" t="s">
        <v>190</v>
      </c>
      <c r="D15572" t="s">
        <v>4526</v>
      </c>
      <c r="E15572" t="s">
        <v>88</v>
      </c>
      <c r="F15572" t="b">
        <v>0</v>
      </c>
      <c r="G15572" t="s">
        <v>73</v>
      </c>
      <c r="H15572" s="1">
        <v>46190.668206018519</v>
      </c>
      <c r="I15572" t="b">
        <v>1</v>
      </c>
      <c r="J15572" t="b">
        <v>1</v>
      </c>
      <c r="K15572" t="s">
        <v>41</v>
      </c>
      <c r="L15572" t="s">
        <v>74</v>
      </c>
      <c r="M15572"/>
      <c r="N15572">
        <v>75.5</v>
      </c>
      <c r="O15572" t="s">
        <v>403</v>
      </c>
      <c r="P15572" t="s">
        <v>3389</v>
      </c>
    </row>
    <row r="15573" spans="1:16" x14ac:dyDescent="0.35">
      <c r="A15573" t="s">
        <v>0</v>
      </c>
      <c r="B15573" t="s">
        <v>0</v>
      </c>
      <c r="C15573" t="s">
        <v>837</v>
      </c>
      <c r="D15573" t="s">
        <v>4346</v>
      </c>
      <c r="E15573" t="s">
        <v>59</v>
      </c>
      <c r="F15573" t="b">
        <v>0</v>
      </c>
      <c r="G15573" t="s">
        <v>65</v>
      </c>
      <c r="H15573" s="1">
        <v>46190.668252314812</v>
      </c>
      <c r="I15573" t="b">
        <v>0</v>
      </c>
      <c r="J15573" t="b">
        <v>1</v>
      </c>
      <c r="K15573" t="s">
        <v>41</v>
      </c>
      <c r="L15573" t="s">
        <v>60</v>
      </c>
      <c r="M15573">
        <v>68428</v>
      </c>
      <c r="N15573"/>
      <c r="O15573" t="s">
        <v>27515</v>
      </c>
      <c r="P15573" t="s">
        <v>718</v>
      </c>
    </row>
    <row r="15574" spans="1:16" x14ac:dyDescent="0.35">
      <c r="A15574" t="s">
        <v>0</v>
      </c>
      <c r="B15574" t="s">
        <v>2073</v>
      </c>
      <c r="C15574" t="s">
        <v>194</v>
      </c>
      <c r="D15574" t="s">
        <v>4756</v>
      </c>
      <c r="E15574" t="s">
        <v>59</v>
      </c>
      <c r="F15574" t="b">
        <v>0</v>
      </c>
      <c r="G15574" t="s">
        <v>65</v>
      </c>
      <c r="H15574" s="1">
        <v>46190.668263888889</v>
      </c>
      <c r="I15574" t="b">
        <v>0</v>
      </c>
      <c r="J15574" t="b">
        <v>1</v>
      </c>
      <c r="K15574" t="s">
        <v>41</v>
      </c>
      <c r="L15574" t="s">
        <v>60</v>
      </c>
      <c r="M15574">
        <v>109000</v>
      </c>
      <c r="N15574"/>
      <c r="O15574" t="s">
        <v>27516</v>
      </c>
      <c r="P15574" t="s">
        <v>219</v>
      </c>
    </row>
    <row r="15575" spans="1:16" x14ac:dyDescent="0.35">
      <c r="A15575" t="s">
        <v>1</v>
      </c>
      <c r="B15575" t="s">
        <v>1185</v>
      </c>
      <c r="C15575" t="s">
        <v>1097</v>
      </c>
      <c r="D15575" t="s">
        <v>4526</v>
      </c>
      <c r="E15575" t="s">
        <v>88</v>
      </c>
      <c r="F15575" t="b">
        <v>0</v>
      </c>
      <c r="G15575" t="s">
        <v>73</v>
      </c>
      <c r="H15575" s="1">
        <v>46190.670949074083</v>
      </c>
      <c r="I15575" t="b">
        <v>1</v>
      </c>
      <c r="J15575" t="b">
        <v>1</v>
      </c>
      <c r="K15575" t="s">
        <v>41</v>
      </c>
      <c r="L15575" t="s">
        <v>74</v>
      </c>
      <c r="M15575"/>
      <c r="N15575">
        <v>70</v>
      </c>
      <c r="O15575" t="s">
        <v>403</v>
      </c>
      <c r="P15575" t="s">
        <v>27517</v>
      </c>
    </row>
    <row r="15576" spans="1:16" x14ac:dyDescent="0.35">
      <c r="A15576" t="s">
        <v>1</v>
      </c>
      <c r="B15576" t="s">
        <v>27518</v>
      </c>
      <c r="C15576" t="s">
        <v>1205</v>
      </c>
      <c r="D15576" t="s">
        <v>4630</v>
      </c>
      <c r="E15576" t="s">
        <v>59</v>
      </c>
      <c r="F15576" t="b">
        <v>0</v>
      </c>
      <c r="G15576" t="s">
        <v>77</v>
      </c>
      <c r="H15576" s="1">
        <v>46190.671030092592</v>
      </c>
      <c r="I15576" t="b">
        <v>1</v>
      </c>
      <c r="J15576" t="b">
        <v>0</v>
      </c>
      <c r="K15576" t="s">
        <v>41</v>
      </c>
      <c r="L15576" t="s">
        <v>60</v>
      </c>
      <c r="M15576">
        <v>142000</v>
      </c>
      <c r="N15576"/>
      <c r="O15576" t="s">
        <v>1853</v>
      </c>
      <c r="P15576" t="s">
        <v>27519</v>
      </c>
    </row>
    <row r="15577" spans="1:16" x14ac:dyDescent="0.35">
      <c r="A15577" t="s">
        <v>3</v>
      </c>
      <c r="B15577" t="s">
        <v>2264</v>
      </c>
      <c r="C15577" t="s">
        <v>885</v>
      </c>
      <c r="D15577" t="s">
        <v>4526</v>
      </c>
      <c r="E15577" t="s">
        <v>59</v>
      </c>
      <c r="F15577" t="b">
        <v>0</v>
      </c>
      <c r="G15577" t="s">
        <v>89</v>
      </c>
      <c r="H15577" s="1">
        <v>46190.709861111107</v>
      </c>
      <c r="I15577" t="b">
        <v>0</v>
      </c>
      <c r="J15577" t="b">
        <v>0</v>
      </c>
      <c r="K15577" t="s">
        <v>41</v>
      </c>
      <c r="L15577" t="s">
        <v>60</v>
      </c>
      <c r="M15577">
        <v>62500</v>
      </c>
      <c r="N15577"/>
      <c r="O15577" t="s">
        <v>17407</v>
      </c>
      <c r="P15577" t="s">
        <v>219</v>
      </c>
    </row>
    <row r="15578" spans="1:16" x14ac:dyDescent="0.35">
      <c r="A15578" t="s">
        <v>2</v>
      </c>
      <c r="B15578" t="s">
        <v>2</v>
      </c>
      <c r="C15578" t="s">
        <v>1629</v>
      </c>
      <c r="D15578" t="s">
        <v>4526</v>
      </c>
      <c r="E15578" t="s">
        <v>88</v>
      </c>
      <c r="F15578" t="b">
        <v>0</v>
      </c>
      <c r="G15578" t="s">
        <v>89</v>
      </c>
      <c r="H15578" s="1">
        <v>46190.709861111107</v>
      </c>
      <c r="I15578" t="b">
        <v>0</v>
      </c>
      <c r="J15578" t="b">
        <v>1</v>
      </c>
      <c r="K15578" t="s">
        <v>41</v>
      </c>
      <c r="L15578" t="s">
        <v>74</v>
      </c>
      <c r="M15578"/>
      <c r="N15578">
        <v>75</v>
      </c>
      <c r="O15578" t="s">
        <v>4487</v>
      </c>
      <c r="P15578" t="s">
        <v>27520</v>
      </c>
    </row>
    <row r="15579" spans="1:16" x14ac:dyDescent="0.35">
      <c r="A15579" t="s">
        <v>0</v>
      </c>
      <c r="B15579" t="s">
        <v>27521</v>
      </c>
      <c r="C15579" t="s">
        <v>41</v>
      </c>
      <c r="D15579" t="s">
        <v>4526</v>
      </c>
      <c r="E15579" t="s">
        <v>59</v>
      </c>
      <c r="F15579" t="b">
        <v>0</v>
      </c>
      <c r="G15579" t="s">
        <v>41</v>
      </c>
      <c r="H15579" s="1">
        <v>46190.711087962962</v>
      </c>
      <c r="I15579" t="b">
        <v>0</v>
      </c>
      <c r="J15579" t="b">
        <v>1</v>
      </c>
      <c r="K15579" t="s">
        <v>41</v>
      </c>
      <c r="L15579" t="s">
        <v>60</v>
      </c>
      <c r="M15579">
        <v>90000</v>
      </c>
      <c r="N15579"/>
      <c r="O15579" t="s">
        <v>90</v>
      </c>
      <c r="P15579" t="s">
        <v>1995</v>
      </c>
    </row>
    <row r="15580" spans="1:16" x14ac:dyDescent="0.35">
      <c r="A15580" t="s">
        <v>6</v>
      </c>
      <c r="B15580" t="s">
        <v>17452</v>
      </c>
      <c r="C15580" t="s">
        <v>17980</v>
      </c>
      <c r="D15580" t="s">
        <v>4562</v>
      </c>
      <c r="E15580" t="s">
        <v>59</v>
      </c>
      <c r="F15580" t="b">
        <v>0</v>
      </c>
      <c r="G15580" t="s">
        <v>68</v>
      </c>
      <c r="H15580" s="1">
        <v>46190.711192129631</v>
      </c>
      <c r="I15580" t="b">
        <v>0</v>
      </c>
      <c r="J15580" t="b">
        <v>0</v>
      </c>
      <c r="K15580" t="s">
        <v>41</v>
      </c>
      <c r="L15580" t="s">
        <v>74</v>
      </c>
      <c r="M15580"/>
      <c r="N15580">
        <v>40</v>
      </c>
      <c r="O15580" t="s">
        <v>7363</v>
      </c>
      <c r="P15580" t="s">
        <v>8217</v>
      </c>
    </row>
    <row r="15581" spans="1:16" x14ac:dyDescent="0.35">
      <c r="A15581" t="s">
        <v>6</v>
      </c>
      <c r="B15581" t="s">
        <v>22557</v>
      </c>
      <c r="C15581" t="s">
        <v>2624</v>
      </c>
      <c r="D15581" t="s">
        <v>4562</v>
      </c>
      <c r="E15581" t="s">
        <v>59</v>
      </c>
      <c r="F15581" t="b">
        <v>0</v>
      </c>
      <c r="G15581" t="s">
        <v>68</v>
      </c>
      <c r="H15581" s="1">
        <v>46190.711238425924</v>
      </c>
      <c r="I15581" t="b">
        <v>0</v>
      </c>
      <c r="J15581" t="b">
        <v>1</v>
      </c>
      <c r="K15581" t="s">
        <v>41</v>
      </c>
      <c r="L15581" t="s">
        <v>60</v>
      </c>
      <c r="M15581">
        <v>275000</v>
      </c>
      <c r="N15581"/>
      <c r="O15581" t="s">
        <v>24115</v>
      </c>
      <c r="P15581" t="s">
        <v>663</v>
      </c>
    </row>
    <row r="15582" spans="1:16" x14ac:dyDescent="0.35">
      <c r="A15582" t="s">
        <v>6</v>
      </c>
      <c r="B15582" t="s">
        <v>22602</v>
      </c>
      <c r="C15582" t="s">
        <v>2624</v>
      </c>
      <c r="D15582" t="s">
        <v>4562</v>
      </c>
      <c r="E15582" t="s">
        <v>59</v>
      </c>
      <c r="F15582" t="b">
        <v>0</v>
      </c>
      <c r="G15582" t="s">
        <v>68</v>
      </c>
      <c r="H15582" s="1">
        <v>46190.711238425924</v>
      </c>
      <c r="I15582" t="b">
        <v>0</v>
      </c>
      <c r="J15582" t="b">
        <v>1</v>
      </c>
      <c r="K15582" t="s">
        <v>41</v>
      </c>
      <c r="L15582" t="s">
        <v>60</v>
      </c>
      <c r="M15582">
        <v>275000</v>
      </c>
      <c r="N15582"/>
      <c r="O15582" t="s">
        <v>24115</v>
      </c>
      <c r="P15582" t="s">
        <v>22603</v>
      </c>
    </row>
    <row r="15583" spans="1:16" x14ac:dyDescent="0.35">
      <c r="A15583" t="s">
        <v>2</v>
      </c>
      <c r="B15583" t="s">
        <v>27522</v>
      </c>
      <c r="C15583" t="s">
        <v>27523</v>
      </c>
      <c r="D15583" t="s">
        <v>4562</v>
      </c>
      <c r="E15583" t="s">
        <v>59</v>
      </c>
      <c r="F15583" t="b">
        <v>0</v>
      </c>
      <c r="G15583" t="s">
        <v>65</v>
      </c>
      <c r="H15583" s="1">
        <v>46190.711319444446</v>
      </c>
      <c r="I15583" t="b">
        <v>0</v>
      </c>
      <c r="J15583" t="b">
        <v>0</v>
      </c>
      <c r="K15583" t="s">
        <v>41</v>
      </c>
      <c r="L15583" t="s">
        <v>60</v>
      </c>
      <c r="M15583">
        <v>210457</v>
      </c>
      <c r="N15583"/>
      <c r="O15583" t="s">
        <v>1594</v>
      </c>
      <c r="P15583" t="s">
        <v>15517</v>
      </c>
    </row>
    <row r="15584" spans="1:16" x14ac:dyDescent="0.35">
      <c r="A15584" t="s">
        <v>6</v>
      </c>
      <c r="B15584" t="s">
        <v>17452</v>
      </c>
      <c r="C15584" t="s">
        <v>27524</v>
      </c>
      <c r="D15584" t="s">
        <v>4562</v>
      </c>
      <c r="E15584" t="s">
        <v>59</v>
      </c>
      <c r="F15584" t="b">
        <v>0</v>
      </c>
      <c r="G15584" t="s">
        <v>65</v>
      </c>
      <c r="H15584" s="1">
        <v>46190.711319444446</v>
      </c>
      <c r="I15584" t="b">
        <v>0</v>
      </c>
      <c r="J15584" t="b">
        <v>0</v>
      </c>
      <c r="K15584" t="s">
        <v>41</v>
      </c>
      <c r="L15584" t="s">
        <v>74</v>
      </c>
      <c r="M15584"/>
      <c r="N15584">
        <v>40</v>
      </c>
      <c r="O15584" t="s">
        <v>7363</v>
      </c>
      <c r="P15584" t="s">
        <v>8217</v>
      </c>
    </row>
    <row r="15585" spans="1:16" x14ac:dyDescent="0.35">
      <c r="A15585" t="s">
        <v>6</v>
      </c>
      <c r="B15585" t="s">
        <v>27525</v>
      </c>
      <c r="C15585" t="s">
        <v>40</v>
      </c>
      <c r="D15585" t="s">
        <v>4346</v>
      </c>
      <c r="E15585" t="s">
        <v>59</v>
      </c>
      <c r="F15585" t="b">
        <v>0</v>
      </c>
      <c r="G15585" t="s">
        <v>40</v>
      </c>
      <c r="H15585" s="1">
        <v>46190.712465277778</v>
      </c>
      <c r="I15585" t="b">
        <v>0</v>
      </c>
      <c r="J15585" t="b">
        <v>0</v>
      </c>
      <c r="K15585" t="s">
        <v>40</v>
      </c>
      <c r="L15585" t="s">
        <v>60</v>
      </c>
      <c r="M15585">
        <v>97500</v>
      </c>
      <c r="N15585"/>
      <c r="O15585" t="s">
        <v>24510</v>
      </c>
      <c r="P15585" t="s">
        <v>27526</v>
      </c>
    </row>
    <row r="15586" spans="1:16" x14ac:dyDescent="0.35">
      <c r="A15586" t="s">
        <v>0</v>
      </c>
      <c r="B15586" t="s">
        <v>27527</v>
      </c>
      <c r="C15586" t="s">
        <v>76</v>
      </c>
      <c r="D15586" t="s">
        <v>4526</v>
      </c>
      <c r="E15586" t="s">
        <v>88</v>
      </c>
      <c r="F15586" t="b">
        <v>1</v>
      </c>
      <c r="G15586" t="s">
        <v>13</v>
      </c>
      <c r="H15586" s="1">
        <v>46190.713101851848</v>
      </c>
      <c r="I15586" t="b">
        <v>1</v>
      </c>
      <c r="J15586" t="b">
        <v>0</v>
      </c>
      <c r="K15586" t="s">
        <v>13</v>
      </c>
      <c r="L15586" t="s">
        <v>74</v>
      </c>
      <c r="M15586"/>
      <c r="N15586">
        <v>62.5</v>
      </c>
      <c r="O15586" t="s">
        <v>27528</v>
      </c>
      <c r="P15586" t="s">
        <v>171</v>
      </c>
    </row>
    <row r="15587" spans="1:16" x14ac:dyDescent="0.35">
      <c r="A15587" t="s">
        <v>0</v>
      </c>
      <c r="B15587" t="s">
        <v>2729</v>
      </c>
      <c r="C15587" t="s">
        <v>457</v>
      </c>
      <c r="D15587" t="s">
        <v>4346</v>
      </c>
      <c r="E15587" t="s">
        <v>59</v>
      </c>
      <c r="F15587" t="b">
        <v>0</v>
      </c>
      <c r="G15587" t="s">
        <v>77</v>
      </c>
      <c r="H15587" s="1">
        <v>46190.751493055563</v>
      </c>
      <c r="I15587" t="b">
        <v>0</v>
      </c>
      <c r="J15587" t="b">
        <v>1</v>
      </c>
      <c r="K15587" t="s">
        <v>41</v>
      </c>
      <c r="L15587" t="s">
        <v>60</v>
      </c>
      <c r="M15587">
        <v>162500</v>
      </c>
      <c r="N15587"/>
      <c r="O15587" t="s">
        <v>27529</v>
      </c>
      <c r="P15587" t="s">
        <v>11568</v>
      </c>
    </row>
    <row r="15588" spans="1:16" x14ac:dyDescent="0.35">
      <c r="A15588" t="s">
        <v>3</v>
      </c>
      <c r="B15588" t="s">
        <v>27530</v>
      </c>
      <c r="C15588" t="s">
        <v>204</v>
      </c>
      <c r="D15588" t="s">
        <v>4526</v>
      </c>
      <c r="E15588" t="s">
        <v>59</v>
      </c>
      <c r="F15588" t="b">
        <v>0</v>
      </c>
      <c r="G15588" t="s">
        <v>65</v>
      </c>
      <c r="H15588" s="1">
        <v>46190.751631944448</v>
      </c>
      <c r="I15588" t="b">
        <v>0</v>
      </c>
      <c r="J15588" t="b">
        <v>1</v>
      </c>
      <c r="K15588" t="s">
        <v>41</v>
      </c>
      <c r="L15588" t="s">
        <v>74</v>
      </c>
      <c r="M15588"/>
      <c r="N15588">
        <v>66.25</v>
      </c>
      <c r="O15588" t="s">
        <v>10452</v>
      </c>
      <c r="P15588" t="s">
        <v>1314</v>
      </c>
    </row>
    <row r="15589" spans="1:16" x14ac:dyDescent="0.35">
      <c r="A15589" t="s">
        <v>2</v>
      </c>
      <c r="B15589" t="s">
        <v>3558</v>
      </c>
      <c r="C15589" t="s">
        <v>64</v>
      </c>
      <c r="D15589" t="s">
        <v>4346</v>
      </c>
      <c r="E15589" t="s">
        <v>59</v>
      </c>
      <c r="F15589" t="b">
        <v>0</v>
      </c>
      <c r="G15589" t="s">
        <v>65</v>
      </c>
      <c r="H15589" s="1">
        <v>46190.752916666657</v>
      </c>
      <c r="I15589" t="b">
        <v>0</v>
      </c>
      <c r="J15589" t="b">
        <v>1</v>
      </c>
      <c r="K15589" t="s">
        <v>41</v>
      </c>
      <c r="L15589" t="s">
        <v>60</v>
      </c>
      <c r="M15589">
        <v>127500</v>
      </c>
      <c r="N15589"/>
      <c r="O15589" t="s">
        <v>2768</v>
      </c>
      <c r="P15589" t="s">
        <v>27531</v>
      </c>
    </row>
    <row r="15590" spans="1:16" x14ac:dyDescent="0.35">
      <c r="A15590" t="s">
        <v>2</v>
      </c>
      <c r="B15590" t="s">
        <v>27532</v>
      </c>
      <c r="C15590" t="s">
        <v>4530</v>
      </c>
      <c r="D15590" t="s">
        <v>4346</v>
      </c>
      <c r="E15590" t="s">
        <v>59</v>
      </c>
      <c r="F15590" t="b">
        <v>0</v>
      </c>
      <c r="G15590" t="s">
        <v>40</v>
      </c>
      <c r="H15590" s="1">
        <v>46190.754131944443</v>
      </c>
      <c r="I15590" t="b">
        <v>0</v>
      </c>
      <c r="J15590" t="b">
        <v>0</v>
      </c>
      <c r="K15590" t="s">
        <v>40</v>
      </c>
      <c r="L15590" t="s">
        <v>60</v>
      </c>
      <c r="M15590">
        <v>42977.5</v>
      </c>
      <c r="N15590"/>
      <c r="O15590" t="s">
        <v>27533</v>
      </c>
    </row>
    <row r="15591" spans="1:16" x14ac:dyDescent="0.35">
      <c r="A15591" t="s">
        <v>2</v>
      </c>
      <c r="B15591" t="s">
        <v>1522</v>
      </c>
      <c r="C15591" t="s">
        <v>697</v>
      </c>
      <c r="D15591" t="s">
        <v>5349</v>
      </c>
      <c r="E15591" t="s">
        <v>59</v>
      </c>
      <c r="F15591" t="b">
        <v>0</v>
      </c>
      <c r="G15591" t="s">
        <v>41</v>
      </c>
      <c r="H15591" s="1">
        <v>46190.754131944443</v>
      </c>
      <c r="I15591" t="b">
        <v>0</v>
      </c>
      <c r="J15591" t="b">
        <v>1</v>
      </c>
      <c r="K15591" t="s">
        <v>41</v>
      </c>
      <c r="L15591" t="s">
        <v>60</v>
      </c>
      <c r="M15591">
        <v>192500</v>
      </c>
      <c r="N15591"/>
      <c r="O15591" t="s">
        <v>27534</v>
      </c>
      <c r="P15591" t="s">
        <v>27535</v>
      </c>
    </row>
    <row r="15592" spans="1:16" x14ac:dyDescent="0.35">
      <c r="A15592" t="s">
        <v>0</v>
      </c>
      <c r="B15592" t="s">
        <v>27536</v>
      </c>
      <c r="C15592" t="s">
        <v>194</v>
      </c>
      <c r="D15592" t="s">
        <v>2360</v>
      </c>
      <c r="E15592" t="s">
        <v>621</v>
      </c>
      <c r="F15592" t="b">
        <v>0</v>
      </c>
      <c r="G15592" t="s">
        <v>65</v>
      </c>
      <c r="H15592" s="1">
        <v>46190.793252314812</v>
      </c>
      <c r="I15592" t="b">
        <v>0</v>
      </c>
      <c r="J15592" t="b">
        <v>0</v>
      </c>
      <c r="K15592" t="s">
        <v>41</v>
      </c>
      <c r="L15592" t="s">
        <v>74</v>
      </c>
      <c r="M15592"/>
      <c r="N15592">
        <v>25</v>
      </c>
      <c r="O15592" t="s">
        <v>27537</v>
      </c>
    </row>
    <row r="15593" spans="1:16" x14ac:dyDescent="0.35">
      <c r="A15593" t="s">
        <v>0</v>
      </c>
      <c r="B15593" t="s">
        <v>27116</v>
      </c>
      <c r="C15593" t="s">
        <v>1384</v>
      </c>
      <c r="D15593" t="s">
        <v>4526</v>
      </c>
      <c r="E15593" t="s">
        <v>59</v>
      </c>
      <c r="F15593" t="b">
        <v>0</v>
      </c>
      <c r="G15593" t="s">
        <v>77</v>
      </c>
      <c r="H15593" s="1">
        <v>46190.793310185189</v>
      </c>
      <c r="I15593" t="b">
        <v>0</v>
      </c>
      <c r="J15593" t="b">
        <v>0</v>
      </c>
      <c r="K15593" t="s">
        <v>41</v>
      </c>
      <c r="L15593" t="s">
        <v>74</v>
      </c>
      <c r="M15593"/>
      <c r="N15593">
        <v>56.935000000000002</v>
      </c>
      <c r="O15593" t="s">
        <v>27117</v>
      </c>
    </row>
    <row r="15594" spans="1:16" x14ac:dyDescent="0.35">
      <c r="A15594" t="s">
        <v>2</v>
      </c>
      <c r="B15594" t="s">
        <v>27538</v>
      </c>
      <c r="C15594" t="s">
        <v>319</v>
      </c>
      <c r="D15594" t="s">
        <v>4346</v>
      </c>
      <c r="E15594" t="s">
        <v>59</v>
      </c>
      <c r="F15594" t="b">
        <v>0</v>
      </c>
      <c r="G15594" t="s">
        <v>65</v>
      </c>
      <c r="H15594" s="1">
        <v>46190.794560185182</v>
      </c>
      <c r="I15594" t="b">
        <v>0</v>
      </c>
      <c r="J15594" t="b">
        <v>1</v>
      </c>
      <c r="K15594" t="s">
        <v>41</v>
      </c>
      <c r="L15594" t="s">
        <v>60</v>
      </c>
      <c r="M15594">
        <v>126800</v>
      </c>
      <c r="N15594"/>
      <c r="O15594" t="s">
        <v>195</v>
      </c>
      <c r="P15594" t="s">
        <v>27539</v>
      </c>
    </row>
    <row r="15595" spans="1:16" x14ac:dyDescent="0.35">
      <c r="A15595" t="s">
        <v>5</v>
      </c>
      <c r="B15595" t="s">
        <v>27540</v>
      </c>
      <c r="C15595" t="s">
        <v>200</v>
      </c>
      <c r="D15595" t="s">
        <v>4346</v>
      </c>
      <c r="E15595" t="s">
        <v>59</v>
      </c>
      <c r="F15595" t="b">
        <v>0</v>
      </c>
      <c r="G15595" t="s">
        <v>65</v>
      </c>
      <c r="H15595" s="1">
        <v>46190.795983796299</v>
      </c>
      <c r="I15595" t="b">
        <v>0</v>
      </c>
      <c r="J15595" t="b">
        <v>1</v>
      </c>
      <c r="K15595" t="s">
        <v>41</v>
      </c>
      <c r="L15595" t="s">
        <v>60</v>
      </c>
      <c r="M15595">
        <v>152000</v>
      </c>
      <c r="N15595"/>
      <c r="O15595" t="s">
        <v>27541</v>
      </c>
      <c r="P15595" t="s">
        <v>11207</v>
      </c>
    </row>
    <row r="15596" spans="1:16" x14ac:dyDescent="0.35">
      <c r="A15596" t="s">
        <v>1</v>
      </c>
      <c r="B15596" t="s">
        <v>27542</v>
      </c>
      <c r="C15596" t="s">
        <v>5029</v>
      </c>
      <c r="D15596" t="s">
        <v>5532</v>
      </c>
      <c r="E15596" t="s">
        <v>59</v>
      </c>
      <c r="F15596" t="b">
        <v>0</v>
      </c>
      <c r="G15596" t="s">
        <v>40</v>
      </c>
      <c r="H15596" s="1">
        <v>46190.797673611109</v>
      </c>
      <c r="I15596" t="b">
        <v>1</v>
      </c>
      <c r="J15596" t="b">
        <v>0</v>
      </c>
      <c r="K15596" t="s">
        <v>40</v>
      </c>
      <c r="L15596" t="s">
        <v>60</v>
      </c>
      <c r="M15596">
        <v>115000</v>
      </c>
      <c r="N15596"/>
      <c r="O15596" t="s">
        <v>8517</v>
      </c>
      <c r="P15596" t="s">
        <v>27543</v>
      </c>
    </row>
    <row r="15597" spans="1:16" x14ac:dyDescent="0.35">
      <c r="A15597" t="s">
        <v>3</v>
      </c>
      <c r="B15597" t="s">
        <v>3</v>
      </c>
      <c r="C15597" t="s">
        <v>1986</v>
      </c>
      <c r="D15597" t="s">
        <v>4526</v>
      </c>
      <c r="E15597" t="s">
        <v>88</v>
      </c>
      <c r="F15597" t="b">
        <v>0</v>
      </c>
      <c r="G15597" t="s">
        <v>68</v>
      </c>
      <c r="H15597" s="1">
        <v>46190.834826388891</v>
      </c>
      <c r="I15597" t="b">
        <v>0</v>
      </c>
      <c r="J15597" t="b">
        <v>1</v>
      </c>
      <c r="K15597" t="s">
        <v>41</v>
      </c>
      <c r="L15597" t="s">
        <v>74</v>
      </c>
      <c r="M15597"/>
      <c r="N15597">
        <v>22.5</v>
      </c>
      <c r="O15597" t="s">
        <v>126</v>
      </c>
      <c r="P15597" t="s">
        <v>1759</v>
      </c>
    </row>
    <row r="15598" spans="1:16" x14ac:dyDescent="0.35">
      <c r="A15598" t="s">
        <v>0</v>
      </c>
      <c r="B15598" t="s">
        <v>262</v>
      </c>
      <c r="C15598" t="s">
        <v>2553</v>
      </c>
      <c r="D15598" t="s">
        <v>4346</v>
      </c>
      <c r="E15598" t="s">
        <v>232</v>
      </c>
      <c r="F15598" t="b">
        <v>0</v>
      </c>
      <c r="G15598" t="s">
        <v>68</v>
      </c>
      <c r="H15598" s="1">
        <v>46190.834826388891</v>
      </c>
      <c r="I15598" t="b">
        <v>0</v>
      </c>
      <c r="J15598" t="b">
        <v>0</v>
      </c>
      <c r="K15598" t="s">
        <v>41</v>
      </c>
      <c r="L15598" t="s">
        <v>74</v>
      </c>
      <c r="M15598"/>
      <c r="N15598">
        <v>33</v>
      </c>
      <c r="O15598" t="s">
        <v>1874</v>
      </c>
      <c r="P15598" t="s">
        <v>1314</v>
      </c>
    </row>
    <row r="15599" spans="1:16" x14ac:dyDescent="0.35">
      <c r="A15599" t="s">
        <v>7</v>
      </c>
      <c r="B15599" t="s">
        <v>7</v>
      </c>
      <c r="C15599" t="s">
        <v>1785</v>
      </c>
      <c r="D15599" t="s">
        <v>4346</v>
      </c>
      <c r="E15599" t="s">
        <v>59</v>
      </c>
      <c r="F15599" t="b">
        <v>0</v>
      </c>
      <c r="G15599" t="s">
        <v>73</v>
      </c>
      <c r="H15599" s="1">
        <v>46190.834826388891</v>
      </c>
      <c r="I15599" t="b">
        <v>1</v>
      </c>
      <c r="J15599" t="b">
        <v>0</v>
      </c>
      <c r="K15599" t="s">
        <v>41</v>
      </c>
      <c r="L15599" t="s">
        <v>60</v>
      </c>
      <c r="M15599">
        <v>70000</v>
      </c>
      <c r="N15599"/>
      <c r="O15599" t="s">
        <v>27544</v>
      </c>
      <c r="P15599" t="s">
        <v>85</v>
      </c>
    </row>
    <row r="15600" spans="1:16" x14ac:dyDescent="0.35">
      <c r="A15600" t="s">
        <v>3</v>
      </c>
      <c r="B15600" t="s">
        <v>27545</v>
      </c>
      <c r="C15600" t="s">
        <v>1986</v>
      </c>
      <c r="D15600" t="s">
        <v>4526</v>
      </c>
      <c r="E15600" t="s">
        <v>88</v>
      </c>
      <c r="F15600" t="b">
        <v>0</v>
      </c>
      <c r="G15600" t="s">
        <v>68</v>
      </c>
      <c r="H15600" s="1">
        <v>46190.834837962961</v>
      </c>
      <c r="I15600" t="b">
        <v>0</v>
      </c>
      <c r="J15600" t="b">
        <v>0</v>
      </c>
      <c r="K15600" t="s">
        <v>41</v>
      </c>
      <c r="L15600" t="s">
        <v>74</v>
      </c>
      <c r="M15600"/>
      <c r="N15600">
        <v>21.5</v>
      </c>
      <c r="O15600" t="s">
        <v>1874</v>
      </c>
      <c r="P15600" t="s">
        <v>1759</v>
      </c>
    </row>
    <row r="15601" spans="1:16" x14ac:dyDescent="0.35">
      <c r="A15601" t="s">
        <v>0</v>
      </c>
      <c r="B15601" t="s">
        <v>3362</v>
      </c>
      <c r="C15601" t="s">
        <v>332</v>
      </c>
      <c r="D15601" t="s">
        <v>5349</v>
      </c>
      <c r="E15601" t="s">
        <v>59</v>
      </c>
      <c r="F15601" t="b">
        <v>0</v>
      </c>
      <c r="G15601" t="s">
        <v>65</v>
      </c>
      <c r="H15601" s="1">
        <v>46190.834918981483</v>
      </c>
      <c r="I15601" t="b">
        <v>0</v>
      </c>
      <c r="J15601" t="b">
        <v>0</v>
      </c>
      <c r="K15601" t="s">
        <v>41</v>
      </c>
      <c r="L15601" t="s">
        <v>60</v>
      </c>
      <c r="M15601">
        <v>140500</v>
      </c>
      <c r="N15601"/>
      <c r="O15601" t="s">
        <v>15196</v>
      </c>
      <c r="P15601" t="s">
        <v>9448</v>
      </c>
    </row>
    <row r="15602" spans="1:16" x14ac:dyDescent="0.35">
      <c r="A15602" t="s">
        <v>5</v>
      </c>
      <c r="B15602" t="s">
        <v>27546</v>
      </c>
      <c r="C15602" t="s">
        <v>76</v>
      </c>
      <c r="D15602" t="s">
        <v>4346</v>
      </c>
      <c r="E15602" t="s">
        <v>384</v>
      </c>
      <c r="F15602" t="b">
        <v>1</v>
      </c>
      <c r="G15602" t="s">
        <v>89</v>
      </c>
      <c r="H15602" s="1">
        <v>46190.837581018517</v>
      </c>
      <c r="I15602" t="b">
        <v>1</v>
      </c>
      <c r="J15602" t="b">
        <v>1</v>
      </c>
      <c r="K15602" t="s">
        <v>41</v>
      </c>
      <c r="L15602" t="s">
        <v>74</v>
      </c>
      <c r="M15602"/>
      <c r="N15602">
        <v>70</v>
      </c>
      <c r="O15602" t="s">
        <v>27547</v>
      </c>
      <c r="P15602" t="s">
        <v>27548</v>
      </c>
    </row>
    <row r="15603" spans="1:16" x14ac:dyDescent="0.35">
      <c r="A15603" t="s">
        <v>4</v>
      </c>
      <c r="B15603" t="s">
        <v>1881</v>
      </c>
      <c r="C15603" t="s">
        <v>712</v>
      </c>
      <c r="D15603" t="s">
        <v>4346</v>
      </c>
      <c r="E15603" t="s">
        <v>59</v>
      </c>
      <c r="F15603" t="b">
        <v>0</v>
      </c>
      <c r="G15603" t="s">
        <v>13</v>
      </c>
      <c r="H15603" s="1">
        <v>46190.838182870371</v>
      </c>
      <c r="I15603" t="b">
        <v>1</v>
      </c>
      <c r="J15603" t="b">
        <v>0</v>
      </c>
      <c r="K15603" t="s">
        <v>13</v>
      </c>
      <c r="L15603" t="s">
        <v>60</v>
      </c>
      <c r="M15603">
        <v>242500</v>
      </c>
      <c r="N15603"/>
      <c r="O15603" t="s">
        <v>3381</v>
      </c>
      <c r="P15603" t="s">
        <v>27549</v>
      </c>
    </row>
    <row r="15604" spans="1:16" x14ac:dyDescent="0.35">
      <c r="A15604" t="s">
        <v>0</v>
      </c>
      <c r="B15604" t="s">
        <v>27550</v>
      </c>
      <c r="C15604" t="s">
        <v>76</v>
      </c>
      <c r="D15604" t="s">
        <v>4526</v>
      </c>
      <c r="E15604" t="s">
        <v>59</v>
      </c>
      <c r="F15604" t="b">
        <v>1</v>
      </c>
      <c r="G15604" t="s">
        <v>65</v>
      </c>
      <c r="H15604" s="1">
        <v>46190.876631944448</v>
      </c>
      <c r="I15604" t="b">
        <v>1</v>
      </c>
      <c r="J15604" t="b">
        <v>1</v>
      </c>
      <c r="K15604" t="s">
        <v>41</v>
      </c>
      <c r="L15604" t="s">
        <v>74</v>
      </c>
      <c r="M15604"/>
      <c r="N15604">
        <v>32.5</v>
      </c>
      <c r="O15604" t="s">
        <v>27551</v>
      </c>
      <c r="P15604" t="s">
        <v>219</v>
      </c>
    </row>
    <row r="15605" spans="1:16" x14ac:dyDescent="0.35">
      <c r="A15605" t="s">
        <v>1</v>
      </c>
      <c r="B15605" t="s">
        <v>16436</v>
      </c>
      <c r="C15605" t="s">
        <v>81</v>
      </c>
      <c r="D15605" t="s">
        <v>4868</v>
      </c>
      <c r="E15605" t="s">
        <v>59</v>
      </c>
      <c r="F15605" t="b">
        <v>0</v>
      </c>
      <c r="G15605" t="s">
        <v>73</v>
      </c>
      <c r="H15605" s="1">
        <v>46190.879328703697</v>
      </c>
      <c r="I15605" t="b">
        <v>1</v>
      </c>
      <c r="J15605" t="b">
        <v>0</v>
      </c>
      <c r="K15605" t="s">
        <v>41</v>
      </c>
      <c r="L15605" t="s">
        <v>60</v>
      </c>
      <c r="M15605">
        <v>340000</v>
      </c>
      <c r="N15605"/>
      <c r="O15605" t="s">
        <v>16437</v>
      </c>
      <c r="P15605" t="s">
        <v>25538</v>
      </c>
    </row>
    <row r="15606" spans="1:16" x14ac:dyDescent="0.35">
      <c r="A15606" t="s">
        <v>3</v>
      </c>
      <c r="B15606" t="s">
        <v>27552</v>
      </c>
      <c r="C15606" t="s">
        <v>320</v>
      </c>
      <c r="D15606" t="s">
        <v>4526</v>
      </c>
      <c r="E15606" t="s">
        <v>59</v>
      </c>
      <c r="F15606" t="b">
        <v>0</v>
      </c>
      <c r="G15606" t="s">
        <v>73</v>
      </c>
      <c r="H15606" s="1">
        <v>46190.918206018519</v>
      </c>
      <c r="I15606" t="b">
        <v>0</v>
      </c>
      <c r="J15606" t="b">
        <v>1</v>
      </c>
      <c r="K15606" t="s">
        <v>41</v>
      </c>
      <c r="L15606" t="s">
        <v>74</v>
      </c>
      <c r="M15606"/>
      <c r="N15606">
        <v>69</v>
      </c>
      <c r="O15606" t="s">
        <v>403</v>
      </c>
      <c r="P15606" t="s">
        <v>27553</v>
      </c>
    </row>
    <row r="15607" spans="1:16" x14ac:dyDescent="0.35">
      <c r="A15607" t="s">
        <v>3</v>
      </c>
      <c r="B15607" t="s">
        <v>27554</v>
      </c>
      <c r="C15607" t="s">
        <v>522</v>
      </c>
      <c r="D15607" t="s">
        <v>4526</v>
      </c>
      <c r="E15607" t="s">
        <v>59</v>
      </c>
      <c r="F15607" t="b">
        <v>0</v>
      </c>
      <c r="G15607" t="s">
        <v>77</v>
      </c>
      <c r="H15607" s="1">
        <v>46190.918310185189</v>
      </c>
      <c r="I15607" t="b">
        <v>0</v>
      </c>
      <c r="J15607" t="b">
        <v>1</v>
      </c>
      <c r="K15607" t="s">
        <v>41</v>
      </c>
      <c r="L15607" t="s">
        <v>74</v>
      </c>
      <c r="M15607"/>
      <c r="N15607">
        <v>66.5</v>
      </c>
      <c r="O15607" t="s">
        <v>7085</v>
      </c>
      <c r="P15607" t="s">
        <v>3812</v>
      </c>
    </row>
    <row r="15608" spans="1:16" x14ac:dyDescent="0.35">
      <c r="A15608" t="s">
        <v>6</v>
      </c>
      <c r="B15608" t="s">
        <v>27555</v>
      </c>
      <c r="C15608" t="s">
        <v>20</v>
      </c>
      <c r="D15608" t="s">
        <v>4346</v>
      </c>
      <c r="E15608" t="s">
        <v>59</v>
      </c>
      <c r="F15608" t="b">
        <v>0</v>
      </c>
      <c r="G15608" t="s">
        <v>20</v>
      </c>
      <c r="H15608" s="1">
        <v>46190.920127314806</v>
      </c>
      <c r="I15608" t="b">
        <v>0</v>
      </c>
      <c r="J15608" t="b">
        <v>0</v>
      </c>
      <c r="K15608" t="s">
        <v>20</v>
      </c>
      <c r="L15608" t="s">
        <v>60</v>
      </c>
      <c r="M15608">
        <v>105000</v>
      </c>
      <c r="N15608"/>
      <c r="O15608" t="s">
        <v>3079</v>
      </c>
      <c r="P15608" t="s">
        <v>27556</v>
      </c>
    </row>
    <row r="15609" spans="1:16" x14ac:dyDescent="0.35">
      <c r="A15609" t="s">
        <v>5</v>
      </c>
      <c r="B15609" t="s">
        <v>27557</v>
      </c>
      <c r="C15609" t="s">
        <v>86</v>
      </c>
      <c r="D15609" t="s">
        <v>4526</v>
      </c>
      <c r="E15609" t="s">
        <v>88</v>
      </c>
      <c r="F15609" t="b">
        <v>0</v>
      </c>
      <c r="G15609" t="s">
        <v>77</v>
      </c>
      <c r="H15609" s="1">
        <v>46190.920902777783</v>
      </c>
      <c r="I15609" t="b">
        <v>1</v>
      </c>
      <c r="J15609" t="b">
        <v>0</v>
      </c>
      <c r="K15609" t="s">
        <v>41</v>
      </c>
      <c r="L15609" t="s">
        <v>74</v>
      </c>
      <c r="M15609"/>
      <c r="N15609">
        <v>92.5</v>
      </c>
      <c r="O15609" t="s">
        <v>20577</v>
      </c>
      <c r="P15609" t="s">
        <v>17939</v>
      </c>
    </row>
    <row r="15610" spans="1:16" x14ac:dyDescent="0.35">
      <c r="A15610" t="s">
        <v>1</v>
      </c>
      <c r="B15610" t="s">
        <v>358</v>
      </c>
      <c r="C15610" t="s">
        <v>4068</v>
      </c>
      <c r="D15610" t="s">
        <v>4346</v>
      </c>
      <c r="E15610" t="s">
        <v>59</v>
      </c>
      <c r="F15610" t="b">
        <v>0</v>
      </c>
      <c r="G15610" t="s">
        <v>77</v>
      </c>
      <c r="H15610" s="1">
        <v>46190.920902777783</v>
      </c>
      <c r="I15610" t="b">
        <v>0</v>
      </c>
      <c r="J15610" t="b">
        <v>1</v>
      </c>
      <c r="K15610" t="s">
        <v>41</v>
      </c>
      <c r="L15610" t="s">
        <v>60</v>
      </c>
      <c r="M15610">
        <v>110000</v>
      </c>
      <c r="N15610"/>
      <c r="O15610" t="s">
        <v>27558</v>
      </c>
      <c r="P15610" t="s">
        <v>27559</v>
      </c>
    </row>
    <row r="15611" spans="1:16" x14ac:dyDescent="0.35">
      <c r="A15611" t="s">
        <v>0</v>
      </c>
      <c r="B15611" t="s">
        <v>27560</v>
      </c>
      <c r="C15611" t="s">
        <v>41</v>
      </c>
      <c r="D15611" t="s">
        <v>4346</v>
      </c>
      <c r="E15611" t="s">
        <v>59</v>
      </c>
      <c r="F15611" t="b">
        <v>0</v>
      </c>
      <c r="G15611" t="s">
        <v>41</v>
      </c>
      <c r="H15611" s="1">
        <v>46190.961053240739</v>
      </c>
      <c r="I15611" t="b">
        <v>1</v>
      </c>
      <c r="J15611" t="b">
        <v>0</v>
      </c>
      <c r="K15611" t="s">
        <v>41</v>
      </c>
      <c r="L15611" t="s">
        <v>60</v>
      </c>
      <c r="M15611">
        <v>65000</v>
      </c>
      <c r="N15611"/>
      <c r="O15611" t="s">
        <v>27561</v>
      </c>
    </row>
    <row r="15612" spans="1:16" x14ac:dyDescent="0.35">
      <c r="A15612" t="s">
        <v>1</v>
      </c>
      <c r="B15612" t="s">
        <v>629</v>
      </c>
      <c r="C15612" t="s">
        <v>335</v>
      </c>
      <c r="D15612" t="s">
        <v>2471</v>
      </c>
      <c r="E15612" t="s">
        <v>59</v>
      </c>
      <c r="F15612" t="b">
        <v>0</v>
      </c>
      <c r="G15612" t="s">
        <v>89</v>
      </c>
      <c r="H15612" s="1">
        <v>46190.962581018517</v>
      </c>
      <c r="I15612" t="b">
        <v>0</v>
      </c>
      <c r="J15612" t="b">
        <v>1</v>
      </c>
      <c r="K15612" t="s">
        <v>41</v>
      </c>
      <c r="L15612" t="s">
        <v>60</v>
      </c>
      <c r="M15612">
        <v>96650</v>
      </c>
      <c r="N15612"/>
      <c r="O15612" t="s">
        <v>9428</v>
      </c>
      <c r="P15612" t="s">
        <v>27562</v>
      </c>
    </row>
    <row r="15613" spans="1:16" x14ac:dyDescent="0.35">
      <c r="A15613" t="s">
        <v>3</v>
      </c>
      <c r="B15613" t="s">
        <v>27563</v>
      </c>
      <c r="C15613" t="s">
        <v>201</v>
      </c>
      <c r="D15613" t="s">
        <v>4526</v>
      </c>
      <c r="E15613" t="s">
        <v>88</v>
      </c>
      <c r="F15613" t="b">
        <v>0</v>
      </c>
      <c r="G15613" t="s">
        <v>77</v>
      </c>
      <c r="H15613" s="1">
        <v>46191.001493055563</v>
      </c>
      <c r="I15613" t="b">
        <v>0</v>
      </c>
      <c r="J15613" t="b">
        <v>0</v>
      </c>
      <c r="K15613" t="s">
        <v>41</v>
      </c>
      <c r="L15613" t="s">
        <v>74</v>
      </c>
      <c r="M15613"/>
      <c r="N15613">
        <v>45</v>
      </c>
      <c r="O15613" t="s">
        <v>19683</v>
      </c>
      <c r="P15613" t="s">
        <v>3897</v>
      </c>
    </row>
    <row r="15614" spans="1:16" x14ac:dyDescent="0.35">
      <c r="A15614" t="s">
        <v>0</v>
      </c>
      <c r="B15614" t="s">
        <v>17684</v>
      </c>
      <c r="C15614" t="s">
        <v>76</v>
      </c>
      <c r="D15614" t="s">
        <v>584</v>
      </c>
      <c r="E15614" t="s">
        <v>72</v>
      </c>
      <c r="F15614" t="b">
        <v>1</v>
      </c>
      <c r="G15614" t="s">
        <v>13</v>
      </c>
      <c r="H15614" s="1">
        <v>46191.001782407409</v>
      </c>
      <c r="I15614" t="b">
        <v>0</v>
      </c>
      <c r="J15614" t="b">
        <v>0</v>
      </c>
      <c r="K15614" t="s">
        <v>13</v>
      </c>
      <c r="L15614" t="s">
        <v>74</v>
      </c>
      <c r="M15614"/>
      <c r="N15614">
        <v>25</v>
      </c>
      <c r="O15614" t="s">
        <v>4814</v>
      </c>
      <c r="P15614" t="s">
        <v>10027</v>
      </c>
    </row>
    <row r="15615" spans="1:16" x14ac:dyDescent="0.35">
      <c r="A15615" t="s">
        <v>0</v>
      </c>
      <c r="B15615" t="s">
        <v>27564</v>
      </c>
      <c r="C15615" t="s">
        <v>76</v>
      </c>
      <c r="D15615" t="s">
        <v>4346</v>
      </c>
      <c r="E15615" t="s">
        <v>621</v>
      </c>
      <c r="F15615" t="b">
        <v>1</v>
      </c>
      <c r="G15615" t="s">
        <v>32</v>
      </c>
      <c r="H15615" s="1">
        <v>46191.002430555563</v>
      </c>
      <c r="I15615" t="b">
        <v>0</v>
      </c>
      <c r="J15615" t="b">
        <v>0</v>
      </c>
      <c r="K15615" t="s">
        <v>32</v>
      </c>
      <c r="L15615" t="s">
        <v>60</v>
      </c>
      <c r="M15615">
        <v>92500</v>
      </c>
      <c r="N15615"/>
      <c r="O15615" t="s">
        <v>2002</v>
      </c>
      <c r="P15615" t="s">
        <v>27565</v>
      </c>
    </row>
    <row r="15616" spans="1:16" x14ac:dyDescent="0.35">
      <c r="A15616" t="s">
        <v>2</v>
      </c>
      <c r="B15616" t="s">
        <v>27566</v>
      </c>
      <c r="C15616" t="s">
        <v>172</v>
      </c>
      <c r="D15616" t="s">
        <v>4346</v>
      </c>
      <c r="E15616" t="s">
        <v>59</v>
      </c>
      <c r="F15616" t="b">
        <v>0</v>
      </c>
      <c r="G15616" t="s">
        <v>68</v>
      </c>
      <c r="H15616" s="1">
        <v>46191.002858796302</v>
      </c>
      <c r="I15616" t="b">
        <v>0</v>
      </c>
      <c r="J15616" t="b">
        <v>0</v>
      </c>
      <c r="K15616" t="s">
        <v>41</v>
      </c>
      <c r="L15616" t="s">
        <v>60</v>
      </c>
      <c r="M15616">
        <v>162500</v>
      </c>
      <c r="N15616"/>
      <c r="O15616" t="s">
        <v>27567</v>
      </c>
      <c r="P15616" t="s">
        <v>27568</v>
      </c>
    </row>
    <row r="15617" spans="1:16" x14ac:dyDescent="0.35">
      <c r="A15617" t="s">
        <v>8</v>
      </c>
      <c r="B15617" t="s">
        <v>27569</v>
      </c>
      <c r="C15617" t="s">
        <v>124</v>
      </c>
      <c r="D15617" t="s">
        <v>4515</v>
      </c>
      <c r="E15617" t="s">
        <v>59</v>
      </c>
      <c r="F15617" t="b">
        <v>0</v>
      </c>
      <c r="G15617" t="s">
        <v>68</v>
      </c>
      <c r="H15617" s="1">
        <v>46191.002905092602</v>
      </c>
      <c r="I15617" t="b">
        <v>0</v>
      </c>
      <c r="J15617" t="b">
        <v>0</v>
      </c>
      <c r="K15617" t="s">
        <v>41</v>
      </c>
      <c r="L15617" t="s">
        <v>60</v>
      </c>
      <c r="M15617">
        <v>115000</v>
      </c>
      <c r="N15617"/>
      <c r="O15617" t="s">
        <v>12772</v>
      </c>
      <c r="P15617" t="s">
        <v>27570</v>
      </c>
    </row>
    <row r="15618" spans="1:16" x14ac:dyDescent="0.35">
      <c r="A15618" t="s">
        <v>2</v>
      </c>
      <c r="B15618" t="s">
        <v>2</v>
      </c>
      <c r="C15618" t="s">
        <v>25012</v>
      </c>
      <c r="D15618" t="s">
        <v>14373</v>
      </c>
      <c r="E15618" t="s">
        <v>59</v>
      </c>
      <c r="F15618" t="b">
        <v>0</v>
      </c>
      <c r="G15618" t="s">
        <v>40</v>
      </c>
      <c r="H15618" s="1">
        <v>46191.004131944443</v>
      </c>
      <c r="I15618" t="b">
        <v>0</v>
      </c>
      <c r="J15618" t="b">
        <v>0</v>
      </c>
      <c r="K15618" t="s">
        <v>40</v>
      </c>
      <c r="L15618" t="s">
        <v>60</v>
      </c>
      <c r="M15618">
        <v>63249.5</v>
      </c>
      <c r="N15618"/>
      <c r="O15618" t="s">
        <v>27571</v>
      </c>
      <c r="P15618" t="s">
        <v>27572</v>
      </c>
    </row>
    <row r="15619" spans="1:16" x14ac:dyDescent="0.35">
      <c r="A15619" t="s">
        <v>1</v>
      </c>
      <c r="B15619" t="s">
        <v>27573</v>
      </c>
      <c r="C15619" t="s">
        <v>172</v>
      </c>
      <c r="D15619" t="s">
        <v>3761</v>
      </c>
      <c r="E15619" t="s">
        <v>59</v>
      </c>
      <c r="F15619" t="b">
        <v>0</v>
      </c>
      <c r="G15619" t="s">
        <v>77</v>
      </c>
      <c r="H15619" s="1">
        <v>46191.004317129627</v>
      </c>
      <c r="I15619" t="b">
        <v>0</v>
      </c>
      <c r="J15619" t="b">
        <v>0</v>
      </c>
      <c r="K15619" t="s">
        <v>41</v>
      </c>
      <c r="L15619" t="s">
        <v>60</v>
      </c>
      <c r="M15619">
        <v>212000</v>
      </c>
      <c r="N15619"/>
      <c r="O15619" t="s">
        <v>305</v>
      </c>
      <c r="P15619" t="s">
        <v>27574</v>
      </c>
    </row>
    <row r="15620" spans="1:16" x14ac:dyDescent="0.35">
      <c r="A15620" t="s">
        <v>1</v>
      </c>
      <c r="B15620" t="s">
        <v>27573</v>
      </c>
      <c r="C15620" t="s">
        <v>207</v>
      </c>
      <c r="D15620" t="s">
        <v>3761</v>
      </c>
      <c r="E15620" t="s">
        <v>59</v>
      </c>
      <c r="F15620" t="b">
        <v>0</v>
      </c>
      <c r="G15620" t="s">
        <v>77</v>
      </c>
      <c r="H15620" s="1">
        <v>46191.004363425927</v>
      </c>
      <c r="I15620" t="b">
        <v>0</v>
      </c>
      <c r="J15620" t="b">
        <v>0</v>
      </c>
      <c r="K15620" t="s">
        <v>41</v>
      </c>
      <c r="L15620" t="s">
        <v>60</v>
      </c>
      <c r="M15620">
        <v>212000</v>
      </c>
      <c r="N15620"/>
      <c r="O15620" t="s">
        <v>305</v>
      </c>
      <c r="P15620" t="s">
        <v>27574</v>
      </c>
    </row>
    <row r="15621" spans="1:16" x14ac:dyDescent="0.35">
      <c r="A15621" t="s">
        <v>1</v>
      </c>
      <c r="B15621" t="s">
        <v>1560</v>
      </c>
      <c r="C15621" t="s">
        <v>76</v>
      </c>
      <c r="D15621" t="s">
        <v>4346</v>
      </c>
      <c r="E15621" t="s">
        <v>88</v>
      </c>
      <c r="F15621" t="b">
        <v>1</v>
      </c>
      <c r="G15621" t="s">
        <v>65</v>
      </c>
      <c r="H15621" s="1">
        <v>46191.045949074083</v>
      </c>
      <c r="I15621" t="b">
        <v>0</v>
      </c>
      <c r="J15621" t="b">
        <v>1</v>
      </c>
      <c r="K15621" t="s">
        <v>41</v>
      </c>
      <c r="L15621" t="s">
        <v>60</v>
      </c>
      <c r="M15621">
        <v>190000</v>
      </c>
      <c r="N15621"/>
      <c r="O15621" t="s">
        <v>9968</v>
      </c>
      <c r="P15621" t="s">
        <v>27575</v>
      </c>
    </row>
    <row r="15622" spans="1:16" x14ac:dyDescent="0.35">
      <c r="A15622" t="s">
        <v>1</v>
      </c>
      <c r="B15622" t="s">
        <v>27573</v>
      </c>
      <c r="C15622" t="s">
        <v>162</v>
      </c>
      <c r="D15622" t="s">
        <v>4346</v>
      </c>
      <c r="E15622" t="s">
        <v>59</v>
      </c>
      <c r="F15622" t="b">
        <v>0</v>
      </c>
      <c r="G15622" t="s">
        <v>89</v>
      </c>
      <c r="H15622" s="1">
        <v>46191.046053240738</v>
      </c>
      <c r="I15622" t="b">
        <v>0</v>
      </c>
      <c r="J15622" t="b">
        <v>0</v>
      </c>
      <c r="K15622" t="s">
        <v>41</v>
      </c>
      <c r="L15622" t="s">
        <v>60</v>
      </c>
      <c r="M15622">
        <v>212000</v>
      </c>
      <c r="N15622"/>
      <c r="O15622" t="s">
        <v>305</v>
      </c>
      <c r="P15622" t="s">
        <v>27574</v>
      </c>
    </row>
    <row r="15623" spans="1:16" x14ac:dyDescent="0.35">
      <c r="A15623" t="s">
        <v>0</v>
      </c>
      <c r="B15623" t="s">
        <v>2116</v>
      </c>
      <c r="C15623" t="s">
        <v>1361</v>
      </c>
      <c r="D15623" t="s">
        <v>4526</v>
      </c>
      <c r="E15623" t="s">
        <v>59</v>
      </c>
      <c r="F15623" t="b">
        <v>0</v>
      </c>
      <c r="G15623" t="s">
        <v>77</v>
      </c>
      <c r="H15623" s="1">
        <v>46191.084826388891</v>
      </c>
      <c r="I15623" t="b">
        <v>0</v>
      </c>
      <c r="J15623" t="b">
        <v>0</v>
      </c>
      <c r="K15623" t="s">
        <v>41</v>
      </c>
      <c r="L15623" t="s">
        <v>74</v>
      </c>
      <c r="M15623"/>
      <c r="N15623">
        <v>40.364999999999988</v>
      </c>
      <c r="O15623" t="s">
        <v>27576</v>
      </c>
    </row>
    <row r="15624" spans="1:16" x14ac:dyDescent="0.35">
      <c r="A15624" t="s">
        <v>0</v>
      </c>
      <c r="B15624" t="s">
        <v>27577</v>
      </c>
      <c r="C15624" t="s">
        <v>1250</v>
      </c>
      <c r="D15624" t="s">
        <v>4346</v>
      </c>
      <c r="E15624" t="s">
        <v>59</v>
      </c>
      <c r="F15624" t="b">
        <v>0</v>
      </c>
      <c r="G15624" t="s">
        <v>89</v>
      </c>
      <c r="H15624" s="1">
        <v>46191.210023148153</v>
      </c>
      <c r="I15624" t="b">
        <v>1</v>
      </c>
      <c r="J15624" t="b">
        <v>1</v>
      </c>
      <c r="K15624" t="s">
        <v>41</v>
      </c>
      <c r="L15624" t="s">
        <v>74</v>
      </c>
      <c r="M15624"/>
      <c r="N15624">
        <v>69.394999999999996</v>
      </c>
      <c r="O15624" t="s">
        <v>9913</v>
      </c>
    </row>
    <row r="15625" spans="1:16" x14ac:dyDescent="0.35">
      <c r="A15625" t="s">
        <v>0</v>
      </c>
      <c r="B15625" t="s">
        <v>1550</v>
      </c>
      <c r="C15625" t="s">
        <v>271</v>
      </c>
      <c r="D15625" t="s">
        <v>4526</v>
      </c>
      <c r="E15625" t="s">
        <v>59</v>
      </c>
      <c r="F15625" t="b">
        <v>0</v>
      </c>
      <c r="G15625" t="s">
        <v>77</v>
      </c>
      <c r="H15625" s="1">
        <v>46191.251689814817</v>
      </c>
      <c r="I15625" t="b">
        <v>0</v>
      </c>
      <c r="J15625" t="b">
        <v>1</v>
      </c>
      <c r="K15625" t="s">
        <v>41</v>
      </c>
      <c r="L15625" t="s">
        <v>60</v>
      </c>
      <c r="M15625">
        <v>80000</v>
      </c>
      <c r="N15625"/>
      <c r="O15625" t="s">
        <v>27578</v>
      </c>
      <c r="P15625" t="s">
        <v>3307</v>
      </c>
    </row>
    <row r="15626" spans="1:16" x14ac:dyDescent="0.35">
      <c r="A15626" t="s">
        <v>0</v>
      </c>
      <c r="B15626" t="s">
        <v>27579</v>
      </c>
      <c r="C15626" t="s">
        <v>520</v>
      </c>
      <c r="D15626" t="s">
        <v>4346</v>
      </c>
      <c r="E15626" t="s">
        <v>59</v>
      </c>
      <c r="F15626" t="b">
        <v>0</v>
      </c>
      <c r="G15626" t="s">
        <v>41</v>
      </c>
      <c r="H15626" s="1">
        <v>46191.294537037043</v>
      </c>
      <c r="I15626" t="b">
        <v>0</v>
      </c>
      <c r="J15626" t="b">
        <v>0</v>
      </c>
      <c r="K15626" t="s">
        <v>41</v>
      </c>
      <c r="L15626" t="s">
        <v>60</v>
      </c>
      <c r="M15626">
        <v>83067.600000000006</v>
      </c>
      <c r="N15626"/>
      <c r="O15626" t="s">
        <v>9904</v>
      </c>
      <c r="P15626" t="s">
        <v>219</v>
      </c>
    </row>
    <row r="15627" spans="1:16" x14ac:dyDescent="0.35">
      <c r="A15627" t="s">
        <v>7</v>
      </c>
      <c r="B15627" t="s">
        <v>27580</v>
      </c>
      <c r="C15627" t="s">
        <v>246</v>
      </c>
      <c r="D15627" t="s">
        <v>2360</v>
      </c>
      <c r="E15627" t="s">
        <v>59</v>
      </c>
      <c r="F15627" t="b">
        <v>0</v>
      </c>
      <c r="G15627" t="s">
        <v>65</v>
      </c>
      <c r="H15627" s="1">
        <v>46191.294768518521</v>
      </c>
      <c r="I15627" t="b">
        <v>0</v>
      </c>
      <c r="J15627" t="b">
        <v>0</v>
      </c>
      <c r="K15627" t="s">
        <v>41</v>
      </c>
      <c r="L15627" t="s">
        <v>60</v>
      </c>
      <c r="M15627">
        <v>133000</v>
      </c>
      <c r="N15627"/>
      <c r="O15627" t="s">
        <v>1292</v>
      </c>
      <c r="P15627" t="s">
        <v>27581</v>
      </c>
    </row>
    <row r="15628" spans="1:16" x14ac:dyDescent="0.35">
      <c r="A15628" t="s">
        <v>5</v>
      </c>
      <c r="B15628" t="s">
        <v>27582</v>
      </c>
      <c r="C15628" t="s">
        <v>2204</v>
      </c>
      <c r="D15628" t="s">
        <v>4526</v>
      </c>
      <c r="E15628" t="s">
        <v>59</v>
      </c>
      <c r="F15628" t="b">
        <v>0</v>
      </c>
      <c r="G15628" t="s">
        <v>19</v>
      </c>
      <c r="H15628" s="1">
        <v>46191.296493055554</v>
      </c>
      <c r="I15628" t="b">
        <v>0</v>
      </c>
      <c r="J15628" t="b">
        <v>0</v>
      </c>
      <c r="K15628" t="s">
        <v>19</v>
      </c>
      <c r="L15628" t="s">
        <v>60</v>
      </c>
      <c r="M15628">
        <v>1950000</v>
      </c>
      <c r="N15628"/>
      <c r="O15628" t="s">
        <v>8637</v>
      </c>
      <c r="P15628" t="s">
        <v>13433</v>
      </c>
    </row>
    <row r="15629" spans="1:16" x14ac:dyDescent="0.35">
      <c r="A15629" t="s">
        <v>0</v>
      </c>
      <c r="B15629" t="s">
        <v>27583</v>
      </c>
      <c r="C15629" t="s">
        <v>246</v>
      </c>
      <c r="D15629" t="s">
        <v>5349</v>
      </c>
      <c r="E15629" t="s">
        <v>59</v>
      </c>
      <c r="F15629" t="b">
        <v>0</v>
      </c>
      <c r="G15629" t="s">
        <v>65</v>
      </c>
      <c r="H15629" s="1">
        <v>46191.335046296299</v>
      </c>
      <c r="I15629" t="b">
        <v>0</v>
      </c>
      <c r="J15629" t="b">
        <v>1</v>
      </c>
      <c r="K15629" t="s">
        <v>41</v>
      </c>
      <c r="L15629" t="s">
        <v>60</v>
      </c>
      <c r="M15629">
        <v>130500</v>
      </c>
      <c r="N15629"/>
      <c r="O15629" t="s">
        <v>1885</v>
      </c>
      <c r="P15629" t="s">
        <v>27584</v>
      </c>
    </row>
    <row r="15630" spans="1:16" x14ac:dyDescent="0.35">
      <c r="A15630" t="s">
        <v>1</v>
      </c>
      <c r="B15630" t="s">
        <v>27585</v>
      </c>
      <c r="C15630" t="s">
        <v>330</v>
      </c>
      <c r="D15630" t="s">
        <v>4346</v>
      </c>
      <c r="E15630" t="s">
        <v>59</v>
      </c>
      <c r="F15630" t="b">
        <v>0</v>
      </c>
      <c r="G15630" t="s">
        <v>41</v>
      </c>
      <c r="H15630" s="1">
        <v>46191.3362037037</v>
      </c>
      <c r="I15630" t="b">
        <v>0</v>
      </c>
      <c r="J15630" t="b">
        <v>0</v>
      </c>
      <c r="K15630" t="s">
        <v>41</v>
      </c>
      <c r="L15630" t="s">
        <v>60</v>
      </c>
      <c r="M15630">
        <v>90000</v>
      </c>
      <c r="N15630"/>
      <c r="O15630" t="s">
        <v>20096</v>
      </c>
      <c r="P15630" t="s">
        <v>20097</v>
      </c>
    </row>
    <row r="15631" spans="1:16" x14ac:dyDescent="0.35">
      <c r="A15631" t="s">
        <v>2</v>
      </c>
      <c r="B15631" t="s">
        <v>27586</v>
      </c>
      <c r="C15631" t="s">
        <v>960</v>
      </c>
      <c r="D15631" t="s">
        <v>11236</v>
      </c>
      <c r="E15631" t="s">
        <v>59</v>
      </c>
      <c r="F15631" t="b">
        <v>0</v>
      </c>
      <c r="G15631" t="s">
        <v>65</v>
      </c>
      <c r="H15631" s="1">
        <v>46191.336342592593</v>
      </c>
      <c r="I15631" t="b">
        <v>0</v>
      </c>
      <c r="J15631" t="b">
        <v>1</v>
      </c>
      <c r="K15631" t="s">
        <v>41</v>
      </c>
      <c r="L15631" t="s">
        <v>60</v>
      </c>
      <c r="M15631">
        <v>158500</v>
      </c>
      <c r="N15631"/>
      <c r="O15631" t="s">
        <v>8460</v>
      </c>
      <c r="P15631" t="s">
        <v>27587</v>
      </c>
    </row>
    <row r="15632" spans="1:16" x14ac:dyDescent="0.35">
      <c r="A15632" t="s">
        <v>2</v>
      </c>
      <c r="B15632" t="s">
        <v>27588</v>
      </c>
      <c r="C15632" t="s">
        <v>315</v>
      </c>
      <c r="D15632" t="s">
        <v>5440</v>
      </c>
      <c r="E15632" t="s">
        <v>59</v>
      </c>
      <c r="F15632" t="b">
        <v>0</v>
      </c>
      <c r="G15632" t="s">
        <v>65</v>
      </c>
      <c r="H15632" s="1">
        <v>46191.336342592593</v>
      </c>
      <c r="I15632" t="b">
        <v>0</v>
      </c>
      <c r="J15632" t="b">
        <v>1</v>
      </c>
      <c r="K15632" t="s">
        <v>41</v>
      </c>
      <c r="L15632" t="s">
        <v>60</v>
      </c>
      <c r="M15632">
        <v>99000</v>
      </c>
      <c r="N15632"/>
      <c r="O15632" t="s">
        <v>3028</v>
      </c>
      <c r="P15632" t="s">
        <v>261</v>
      </c>
    </row>
    <row r="15633" spans="1:16" x14ac:dyDescent="0.35">
      <c r="A15633" t="s">
        <v>1</v>
      </c>
      <c r="B15633" t="s">
        <v>27589</v>
      </c>
      <c r="C15633" t="s">
        <v>20</v>
      </c>
      <c r="D15633" t="s">
        <v>4346</v>
      </c>
      <c r="E15633" t="s">
        <v>59</v>
      </c>
      <c r="F15633" t="b">
        <v>0</v>
      </c>
      <c r="G15633" t="s">
        <v>20</v>
      </c>
      <c r="H15633" s="1">
        <v>46191.338171296287</v>
      </c>
      <c r="I15633" t="b">
        <v>0</v>
      </c>
      <c r="J15633" t="b">
        <v>0</v>
      </c>
      <c r="K15633" t="s">
        <v>20</v>
      </c>
      <c r="L15633" t="s">
        <v>60</v>
      </c>
      <c r="M15633">
        <v>77500</v>
      </c>
      <c r="N15633"/>
      <c r="O15633" t="s">
        <v>27590</v>
      </c>
    </row>
    <row r="15634" spans="1:16" x14ac:dyDescent="0.35">
      <c r="A15634" t="s">
        <v>1</v>
      </c>
      <c r="B15634" t="s">
        <v>1302</v>
      </c>
      <c r="C15634" t="s">
        <v>13767</v>
      </c>
      <c r="D15634" t="s">
        <v>4346</v>
      </c>
      <c r="E15634" t="s">
        <v>59</v>
      </c>
      <c r="F15634" t="b">
        <v>0</v>
      </c>
      <c r="G15634" t="s">
        <v>19</v>
      </c>
      <c r="H15634" s="1">
        <v>46191.338182870371</v>
      </c>
      <c r="I15634" t="b">
        <v>0</v>
      </c>
      <c r="J15634" t="b">
        <v>0</v>
      </c>
      <c r="K15634" t="s">
        <v>19</v>
      </c>
      <c r="L15634" t="s">
        <v>60</v>
      </c>
      <c r="M15634">
        <v>2500000</v>
      </c>
      <c r="N15634"/>
      <c r="O15634" t="s">
        <v>27591</v>
      </c>
      <c r="P15634" t="s">
        <v>27592</v>
      </c>
    </row>
    <row r="15635" spans="1:16" x14ac:dyDescent="0.35">
      <c r="A15635" t="s">
        <v>1</v>
      </c>
      <c r="B15635" t="s">
        <v>27593</v>
      </c>
      <c r="C15635" t="s">
        <v>930</v>
      </c>
      <c r="D15635" t="s">
        <v>4526</v>
      </c>
      <c r="E15635" t="s">
        <v>59</v>
      </c>
      <c r="F15635" t="b">
        <v>0</v>
      </c>
      <c r="G15635" t="s">
        <v>19</v>
      </c>
      <c r="H15635" s="1">
        <v>46191.338182870371</v>
      </c>
      <c r="I15635" t="b">
        <v>1</v>
      </c>
      <c r="J15635" t="b">
        <v>0</v>
      </c>
      <c r="K15635" t="s">
        <v>19</v>
      </c>
      <c r="L15635" t="s">
        <v>60</v>
      </c>
      <c r="M15635">
        <v>1550000</v>
      </c>
      <c r="N15635"/>
      <c r="O15635" t="s">
        <v>7059</v>
      </c>
      <c r="P15635" t="s">
        <v>27594</v>
      </c>
    </row>
    <row r="15636" spans="1:16" x14ac:dyDescent="0.35">
      <c r="A15636" t="s">
        <v>4</v>
      </c>
      <c r="B15636" t="s">
        <v>27595</v>
      </c>
      <c r="C15636" t="s">
        <v>175</v>
      </c>
      <c r="D15636" t="s">
        <v>4526</v>
      </c>
      <c r="E15636" t="s">
        <v>59</v>
      </c>
      <c r="F15636" t="b">
        <v>0</v>
      </c>
      <c r="G15636" t="s">
        <v>68</v>
      </c>
      <c r="H15636" s="1">
        <v>46191.379236111112</v>
      </c>
      <c r="I15636" t="b">
        <v>0</v>
      </c>
      <c r="J15636" t="b">
        <v>1</v>
      </c>
      <c r="K15636" t="s">
        <v>41</v>
      </c>
      <c r="L15636" t="s">
        <v>60</v>
      </c>
      <c r="M15636">
        <v>183500</v>
      </c>
      <c r="N15636"/>
      <c r="O15636" t="s">
        <v>7675</v>
      </c>
      <c r="P15636" t="s">
        <v>171</v>
      </c>
    </row>
    <row r="15637" spans="1:16" x14ac:dyDescent="0.35">
      <c r="A15637" t="s">
        <v>1</v>
      </c>
      <c r="B15637" t="s">
        <v>27596</v>
      </c>
      <c r="C15637" t="s">
        <v>930</v>
      </c>
      <c r="D15637" t="s">
        <v>4526</v>
      </c>
      <c r="E15637" t="s">
        <v>59</v>
      </c>
      <c r="F15637" t="b">
        <v>0</v>
      </c>
      <c r="G15637" t="s">
        <v>19</v>
      </c>
      <c r="H15637" s="1">
        <v>46191.379826388889</v>
      </c>
      <c r="I15637" t="b">
        <v>1</v>
      </c>
      <c r="J15637" t="b">
        <v>0</v>
      </c>
      <c r="K15637" t="s">
        <v>19</v>
      </c>
      <c r="L15637" t="s">
        <v>60</v>
      </c>
      <c r="M15637">
        <v>2500000</v>
      </c>
      <c r="N15637"/>
      <c r="O15637" t="s">
        <v>8139</v>
      </c>
      <c r="P15637" t="s">
        <v>27597</v>
      </c>
    </row>
    <row r="15638" spans="1:16" x14ac:dyDescent="0.35">
      <c r="A15638" t="s">
        <v>5</v>
      </c>
      <c r="B15638" t="s">
        <v>614</v>
      </c>
      <c r="C15638" t="s">
        <v>810</v>
      </c>
      <c r="D15638" t="s">
        <v>4526</v>
      </c>
      <c r="E15638" t="s">
        <v>59</v>
      </c>
      <c r="F15638" t="b">
        <v>0</v>
      </c>
      <c r="G15638" t="s">
        <v>77</v>
      </c>
      <c r="H15638" s="1">
        <v>46191.420763888891</v>
      </c>
      <c r="I15638" t="b">
        <v>0</v>
      </c>
      <c r="J15638" t="b">
        <v>1</v>
      </c>
      <c r="K15638" t="s">
        <v>41</v>
      </c>
      <c r="L15638" t="s">
        <v>60</v>
      </c>
      <c r="M15638">
        <v>225000</v>
      </c>
      <c r="N15638"/>
      <c r="O15638" t="s">
        <v>444</v>
      </c>
      <c r="P15638" t="s">
        <v>27598</v>
      </c>
    </row>
    <row r="15639" spans="1:16" x14ac:dyDescent="0.35">
      <c r="A15639" t="s">
        <v>7</v>
      </c>
      <c r="B15639" t="s">
        <v>27599</v>
      </c>
      <c r="C15639" t="s">
        <v>181</v>
      </c>
      <c r="D15639" t="s">
        <v>4526</v>
      </c>
      <c r="E15639" t="s">
        <v>88</v>
      </c>
      <c r="F15639" t="b">
        <v>0</v>
      </c>
      <c r="G15639" t="s">
        <v>89</v>
      </c>
      <c r="H15639" s="1">
        <v>46191.501689814817</v>
      </c>
      <c r="I15639" t="b">
        <v>0</v>
      </c>
      <c r="J15639" t="b">
        <v>0</v>
      </c>
      <c r="K15639" t="s">
        <v>41</v>
      </c>
      <c r="L15639" t="s">
        <v>74</v>
      </c>
      <c r="M15639"/>
      <c r="N15639">
        <v>47.5</v>
      </c>
      <c r="O15639" t="s">
        <v>3909</v>
      </c>
      <c r="P15639" t="s">
        <v>3832</v>
      </c>
    </row>
    <row r="15640" spans="1:16" x14ac:dyDescent="0.35">
      <c r="A15640" t="s">
        <v>0</v>
      </c>
      <c r="B15640" t="s">
        <v>27600</v>
      </c>
      <c r="C15640" t="s">
        <v>165</v>
      </c>
      <c r="D15640" t="s">
        <v>4756</v>
      </c>
      <c r="E15640" t="s">
        <v>59</v>
      </c>
      <c r="F15640" t="b">
        <v>0</v>
      </c>
      <c r="G15640" t="s">
        <v>73</v>
      </c>
      <c r="H15640" s="1">
        <v>46191.50172453704</v>
      </c>
      <c r="I15640" t="b">
        <v>1</v>
      </c>
      <c r="J15640" t="b">
        <v>0</v>
      </c>
      <c r="K15640" t="s">
        <v>41</v>
      </c>
      <c r="L15640" t="s">
        <v>60</v>
      </c>
      <c r="M15640">
        <v>155000</v>
      </c>
      <c r="N15640"/>
      <c r="O15640" t="s">
        <v>8460</v>
      </c>
    </row>
    <row r="15641" spans="1:16" x14ac:dyDescent="0.35">
      <c r="A15641" t="s">
        <v>0</v>
      </c>
      <c r="B15641" t="s">
        <v>27601</v>
      </c>
      <c r="C15641" t="s">
        <v>165</v>
      </c>
      <c r="D15641" t="s">
        <v>4756</v>
      </c>
      <c r="E15641" t="s">
        <v>59</v>
      </c>
      <c r="F15641" t="b">
        <v>0</v>
      </c>
      <c r="G15641" t="s">
        <v>73</v>
      </c>
      <c r="H15641" s="1">
        <v>46191.501805555563</v>
      </c>
      <c r="I15641" t="b">
        <v>0</v>
      </c>
      <c r="J15641" t="b">
        <v>0</v>
      </c>
      <c r="K15641" t="s">
        <v>41</v>
      </c>
      <c r="L15641" t="s">
        <v>60</v>
      </c>
      <c r="M15641">
        <v>175000</v>
      </c>
      <c r="N15641"/>
      <c r="O15641" t="s">
        <v>8460</v>
      </c>
    </row>
    <row r="15642" spans="1:16" x14ac:dyDescent="0.35">
      <c r="A15642" t="s">
        <v>2</v>
      </c>
      <c r="B15642" t="s">
        <v>27602</v>
      </c>
      <c r="C15642" t="s">
        <v>774</v>
      </c>
      <c r="D15642" t="s">
        <v>4562</v>
      </c>
      <c r="E15642" t="s">
        <v>836</v>
      </c>
      <c r="F15642" t="b">
        <v>0</v>
      </c>
      <c r="G15642" t="s">
        <v>77</v>
      </c>
      <c r="H15642" s="1">
        <v>46191.502974537027</v>
      </c>
      <c r="I15642" t="b">
        <v>0</v>
      </c>
      <c r="J15642" t="b">
        <v>1</v>
      </c>
      <c r="K15642" t="s">
        <v>41</v>
      </c>
      <c r="L15642" t="s">
        <v>60</v>
      </c>
      <c r="M15642">
        <v>102478.5</v>
      </c>
      <c r="N15642"/>
      <c r="O15642" t="s">
        <v>17479</v>
      </c>
      <c r="P15642" t="s">
        <v>27603</v>
      </c>
    </row>
    <row r="15643" spans="1:16" x14ac:dyDescent="0.35">
      <c r="A15643" t="s">
        <v>2</v>
      </c>
      <c r="B15643" t="s">
        <v>986</v>
      </c>
      <c r="C15643" t="s">
        <v>27604</v>
      </c>
      <c r="D15643" t="s">
        <v>4756</v>
      </c>
      <c r="E15643" t="s">
        <v>59</v>
      </c>
      <c r="F15643" t="b">
        <v>0</v>
      </c>
      <c r="G15643" t="s">
        <v>68</v>
      </c>
      <c r="H15643" s="1">
        <v>46191.502997685187</v>
      </c>
      <c r="I15643" t="b">
        <v>0</v>
      </c>
      <c r="J15643" t="b">
        <v>1</v>
      </c>
      <c r="K15643" t="s">
        <v>41</v>
      </c>
      <c r="L15643" t="s">
        <v>60</v>
      </c>
      <c r="M15643">
        <v>224310.5</v>
      </c>
      <c r="N15643"/>
      <c r="O15643" t="s">
        <v>27605</v>
      </c>
      <c r="P15643" t="s">
        <v>27606</v>
      </c>
    </row>
    <row r="15644" spans="1:16" x14ac:dyDescent="0.35">
      <c r="A15644" t="s">
        <v>1</v>
      </c>
      <c r="B15644" t="s">
        <v>1</v>
      </c>
      <c r="C15644" t="s">
        <v>20666</v>
      </c>
      <c r="D15644" t="s">
        <v>4346</v>
      </c>
      <c r="E15644" t="s">
        <v>59</v>
      </c>
      <c r="F15644" t="b">
        <v>0</v>
      </c>
      <c r="G15644" t="s">
        <v>68</v>
      </c>
      <c r="H15644" s="1">
        <v>46191.504178240742</v>
      </c>
      <c r="I15644" t="b">
        <v>0</v>
      </c>
      <c r="J15644" t="b">
        <v>1</v>
      </c>
      <c r="K15644" t="s">
        <v>41</v>
      </c>
      <c r="L15644" t="s">
        <v>60</v>
      </c>
      <c r="M15644">
        <v>95600</v>
      </c>
      <c r="N15644"/>
      <c r="O15644" t="s">
        <v>2357</v>
      </c>
      <c r="P15644" t="s">
        <v>27607</v>
      </c>
    </row>
    <row r="15645" spans="1:16" x14ac:dyDescent="0.35">
      <c r="A15645" t="s">
        <v>0</v>
      </c>
      <c r="B15645" t="s">
        <v>3932</v>
      </c>
      <c r="C15645" t="s">
        <v>1679</v>
      </c>
      <c r="D15645" t="s">
        <v>4526</v>
      </c>
      <c r="E15645" t="s">
        <v>88</v>
      </c>
      <c r="F15645" t="b">
        <v>0</v>
      </c>
      <c r="G15645" t="s">
        <v>65</v>
      </c>
      <c r="H15645" s="1">
        <v>46191.543356481481</v>
      </c>
      <c r="I15645" t="b">
        <v>1</v>
      </c>
      <c r="J15645" t="b">
        <v>0</v>
      </c>
      <c r="K15645" t="s">
        <v>41</v>
      </c>
      <c r="L15645" t="s">
        <v>74</v>
      </c>
      <c r="M15645"/>
      <c r="N15645">
        <v>58</v>
      </c>
      <c r="O15645" t="s">
        <v>3049</v>
      </c>
      <c r="P15645" t="s">
        <v>4073</v>
      </c>
    </row>
    <row r="15646" spans="1:16" x14ac:dyDescent="0.35">
      <c r="A15646" t="s">
        <v>7</v>
      </c>
      <c r="B15646" t="s">
        <v>27608</v>
      </c>
      <c r="C15646" t="s">
        <v>952</v>
      </c>
      <c r="D15646" t="s">
        <v>4346</v>
      </c>
      <c r="E15646" t="s">
        <v>59</v>
      </c>
      <c r="F15646" t="b">
        <v>0</v>
      </c>
      <c r="G15646" t="s">
        <v>68</v>
      </c>
      <c r="H15646" s="1">
        <v>46191.543356481481</v>
      </c>
      <c r="I15646" t="b">
        <v>1</v>
      </c>
      <c r="J15646" t="b">
        <v>1</v>
      </c>
      <c r="K15646" t="s">
        <v>41</v>
      </c>
      <c r="L15646" t="s">
        <v>60</v>
      </c>
      <c r="M15646">
        <v>84300</v>
      </c>
      <c r="N15646"/>
      <c r="O15646" t="s">
        <v>2979</v>
      </c>
      <c r="P15646" t="s">
        <v>146</v>
      </c>
    </row>
    <row r="15647" spans="1:16" x14ac:dyDescent="0.35">
      <c r="A15647" t="s">
        <v>7</v>
      </c>
      <c r="B15647" t="s">
        <v>21567</v>
      </c>
      <c r="C15647" t="s">
        <v>190</v>
      </c>
      <c r="D15647" t="s">
        <v>4526</v>
      </c>
      <c r="E15647" t="s">
        <v>88</v>
      </c>
      <c r="F15647" t="b">
        <v>0</v>
      </c>
      <c r="G15647" t="s">
        <v>73</v>
      </c>
      <c r="H15647" s="1">
        <v>46191.543391203697</v>
      </c>
      <c r="I15647" t="b">
        <v>0</v>
      </c>
      <c r="J15647" t="b">
        <v>0</v>
      </c>
      <c r="K15647" t="s">
        <v>41</v>
      </c>
      <c r="L15647" t="s">
        <v>74</v>
      </c>
      <c r="M15647"/>
      <c r="N15647">
        <v>40.69</v>
      </c>
      <c r="O15647" t="s">
        <v>3576</v>
      </c>
      <c r="P15647" t="s">
        <v>352</v>
      </c>
    </row>
    <row r="15648" spans="1:16" x14ac:dyDescent="0.35">
      <c r="A15648" t="s">
        <v>5</v>
      </c>
      <c r="B15648" t="s">
        <v>27609</v>
      </c>
      <c r="C15648" t="s">
        <v>27610</v>
      </c>
      <c r="D15648" t="s">
        <v>17626</v>
      </c>
      <c r="E15648" t="s">
        <v>59</v>
      </c>
      <c r="F15648" t="b">
        <v>0</v>
      </c>
      <c r="G15648" t="s">
        <v>65</v>
      </c>
      <c r="H15648" s="1">
        <v>46191.545798611107</v>
      </c>
      <c r="I15648" t="b">
        <v>0</v>
      </c>
      <c r="J15648" t="b">
        <v>1</v>
      </c>
      <c r="K15648" t="s">
        <v>41</v>
      </c>
      <c r="L15648" t="s">
        <v>60</v>
      </c>
      <c r="M15648">
        <v>170000</v>
      </c>
      <c r="N15648"/>
      <c r="O15648" t="s">
        <v>588</v>
      </c>
      <c r="P15648" t="s">
        <v>27611</v>
      </c>
    </row>
    <row r="15649" spans="1:16" x14ac:dyDescent="0.35">
      <c r="A15649" t="s">
        <v>5</v>
      </c>
      <c r="B15649" t="s">
        <v>27612</v>
      </c>
      <c r="C15649" t="s">
        <v>1286</v>
      </c>
      <c r="D15649" t="s">
        <v>4526</v>
      </c>
      <c r="E15649" t="s">
        <v>59</v>
      </c>
      <c r="F15649" t="b">
        <v>0</v>
      </c>
      <c r="G15649" t="s">
        <v>68</v>
      </c>
      <c r="H15649" s="1">
        <v>46191.54587962963</v>
      </c>
      <c r="I15649" t="b">
        <v>0</v>
      </c>
      <c r="J15649" t="b">
        <v>1</v>
      </c>
      <c r="K15649" t="s">
        <v>41</v>
      </c>
      <c r="L15649" t="s">
        <v>60</v>
      </c>
      <c r="M15649">
        <v>160500</v>
      </c>
      <c r="N15649"/>
      <c r="O15649" t="s">
        <v>5415</v>
      </c>
      <c r="P15649" t="s">
        <v>27613</v>
      </c>
    </row>
    <row r="15650" spans="1:16" x14ac:dyDescent="0.35">
      <c r="A15650" t="s">
        <v>1</v>
      </c>
      <c r="B15650" t="s">
        <v>27614</v>
      </c>
      <c r="C15650" t="s">
        <v>2408</v>
      </c>
      <c r="D15650" t="s">
        <v>4587</v>
      </c>
      <c r="E15650" t="s">
        <v>59</v>
      </c>
      <c r="F15650" t="b">
        <v>0</v>
      </c>
      <c r="G15650" t="s">
        <v>13</v>
      </c>
      <c r="H15650" s="1">
        <v>46191.54619212963</v>
      </c>
      <c r="I15650" t="b">
        <v>0</v>
      </c>
      <c r="J15650" t="b">
        <v>0</v>
      </c>
      <c r="K15650" t="s">
        <v>13</v>
      </c>
      <c r="L15650" t="s">
        <v>74</v>
      </c>
      <c r="M15650"/>
      <c r="N15650">
        <v>62.5</v>
      </c>
      <c r="O15650" t="s">
        <v>1139</v>
      </c>
      <c r="P15650" t="s">
        <v>9338</v>
      </c>
    </row>
    <row r="15651" spans="1:16" x14ac:dyDescent="0.35">
      <c r="A15651" t="s">
        <v>1</v>
      </c>
      <c r="B15651" t="s">
        <v>27615</v>
      </c>
      <c r="C15651" t="s">
        <v>185</v>
      </c>
      <c r="D15651" t="s">
        <v>24507</v>
      </c>
      <c r="E15651" t="s">
        <v>59</v>
      </c>
      <c r="F15651" t="b">
        <v>0</v>
      </c>
      <c r="G15651" t="s">
        <v>19</v>
      </c>
      <c r="H15651" s="1">
        <v>46191.546493055554</v>
      </c>
      <c r="I15651" t="b">
        <v>1</v>
      </c>
      <c r="J15651" t="b">
        <v>0</v>
      </c>
      <c r="K15651" t="s">
        <v>19</v>
      </c>
      <c r="L15651" t="s">
        <v>60</v>
      </c>
      <c r="M15651">
        <v>1080000</v>
      </c>
      <c r="N15651"/>
      <c r="O15651" t="s">
        <v>27616</v>
      </c>
      <c r="P15651" t="s">
        <v>11704</v>
      </c>
    </row>
    <row r="15652" spans="1:16" x14ac:dyDescent="0.35">
      <c r="A15652" t="s">
        <v>3</v>
      </c>
      <c r="B15652" t="s">
        <v>27617</v>
      </c>
      <c r="C15652" t="s">
        <v>998</v>
      </c>
      <c r="D15652" t="s">
        <v>4526</v>
      </c>
      <c r="E15652" t="s">
        <v>88</v>
      </c>
      <c r="F15652" t="b">
        <v>0</v>
      </c>
      <c r="G15652" t="s">
        <v>65</v>
      </c>
      <c r="H15652" s="1">
        <v>46191.585046296299</v>
      </c>
      <c r="I15652" t="b">
        <v>0</v>
      </c>
      <c r="J15652" t="b">
        <v>0</v>
      </c>
      <c r="K15652" t="s">
        <v>41</v>
      </c>
      <c r="L15652" t="s">
        <v>74</v>
      </c>
      <c r="M15652"/>
      <c r="N15652">
        <v>75</v>
      </c>
      <c r="O15652" t="s">
        <v>1622</v>
      </c>
      <c r="P15652" t="s">
        <v>689</v>
      </c>
    </row>
    <row r="15653" spans="1:16" x14ac:dyDescent="0.35">
      <c r="A15653" t="s">
        <v>0</v>
      </c>
      <c r="B15653" t="s">
        <v>0</v>
      </c>
      <c r="C15653" t="s">
        <v>27618</v>
      </c>
      <c r="D15653" t="s">
        <v>10911</v>
      </c>
      <c r="E15653" t="s">
        <v>59</v>
      </c>
      <c r="F15653" t="b">
        <v>0</v>
      </c>
      <c r="G15653" t="s">
        <v>40</v>
      </c>
      <c r="H15653" s="1">
        <v>46191.5862037037</v>
      </c>
      <c r="I15653" t="b">
        <v>1</v>
      </c>
      <c r="J15653" t="b">
        <v>0</v>
      </c>
      <c r="K15653" t="s">
        <v>40</v>
      </c>
      <c r="L15653" t="s">
        <v>60</v>
      </c>
      <c r="M15653">
        <v>35000</v>
      </c>
      <c r="N15653"/>
      <c r="O15653" t="s">
        <v>27619</v>
      </c>
    </row>
    <row r="15654" spans="1:16" x14ac:dyDescent="0.35">
      <c r="A15654" t="s">
        <v>8</v>
      </c>
      <c r="B15654" t="s">
        <v>27620</v>
      </c>
      <c r="C15654" t="s">
        <v>112</v>
      </c>
      <c r="D15654" t="s">
        <v>4526</v>
      </c>
      <c r="E15654" t="s">
        <v>59</v>
      </c>
      <c r="F15654" t="b">
        <v>0</v>
      </c>
      <c r="G15654" t="s">
        <v>65</v>
      </c>
      <c r="H15654" s="1">
        <v>46191.586342592593</v>
      </c>
      <c r="I15654" t="b">
        <v>0</v>
      </c>
      <c r="J15654" t="b">
        <v>0</v>
      </c>
      <c r="K15654" t="s">
        <v>41</v>
      </c>
      <c r="L15654" t="s">
        <v>60</v>
      </c>
      <c r="M15654">
        <v>175000</v>
      </c>
      <c r="N15654"/>
      <c r="O15654" t="s">
        <v>10063</v>
      </c>
      <c r="P15654" t="s">
        <v>85</v>
      </c>
    </row>
    <row r="15655" spans="1:16" x14ac:dyDescent="0.35">
      <c r="A15655" t="s">
        <v>2</v>
      </c>
      <c r="B15655" t="s">
        <v>27621</v>
      </c>
      <c r="C15655" t="s">
        <v>7249</v>
      </c>
      <c r="D15655" t="s">
        <v>4756</v>
      </c>
      <c r="E15655" t="s">
        <v>59</v>
      </c>
      <c r="F15655" t="b">
        <v>0</v>
      </c>
      <c r="G15655" t="s">
        <v>65</v>
      </c>
      <c r="H15655" s="1">
        <v>46191.586412037039</v>
      </c>
      <c r="I15655" t="b">
        <v>0</v>
      </c>
      <c r="J15655" t="b">
        <v>1</v>
      </c>
      <c r="K15655" t="s">
        <v>41</v>
      </c>
      <c r="L15655" t="s">
        <v>60</v>
      </c>
      <c r="M15655">
        <v>159125</v>
      </c>
      <c r="N15655"/>
      <c r="O15655" t="s">
        <v>19713</v>
      </c>
      <c r="P15655" t="s">
        <v>7259</v>
      </c>
    </row>
    <row r="15656" spans="1:16" x14ac:dyDescent="0.35">
      <c r="A15656" t="s">
        <v>2</v>
      </c>
      <c r="B15656" t="s">
        <v>2852</v>
      </c>
      <c r="C15656" t="s">
        <v>86</v>
      </c>
      <c r="D15656" t="s">
        <v>4526</v>
      </c>
      <c r="E15656" t="s">
        <v>59</v>
      </c>
      <c r="F15656" t="b">
        <v>0</v>
      </c>
      <c r="G15656" t="s">
        <v>77</v>
      </c>
      <c r="H15656" s="1">
        <v>46191.587430555563</v>
      </c>
      <c r="I15656" t="b">
        <v>0</v>
      </c>
      <c r="J15656" t="b">
        <v>1</v>
      </c>
      <c r="K15656" t="s">
        <v>41</v>
      </c>
      <c r="L15656" t="s">
        <v>74</v>
      </c>
      <c r="M15656"/>
      <c r="N15656">
        <v>66.424999999999997</v>
      </c>
      <c r="O15656" t="s">
        <v>16670</v>
      </c>
      <c r="P15656" t="s">
        <v>1246</v>
      </c>
    </row>
    <row r="15657" spans="1:16" x14ac:dyDescent="0.35">
      <c r="A15657" t="s">
        <v>1</v>
      </c>
      <c r="B15657" t="s">
        <v>27622</v>
      </c>
      <c r="C15657" t="s">
        <v>2109</v>
      </c>
      <c r="D15657" t="s">
        <v>4756</v>
      </c>
      <c r="E15657" t="s">
        <v>59</v>
      </c>
      <c r="F15657" t="b">
        <v>0</v>
      </c>
      <c r="G15657" t="s">
        <v>89</v>
      </c>
      <c r="H15657" s="1">
        <v>46191.587442129632</v>
      </c>
      <c r="I15657" t="b">
        <v>0</v>
      </c>
      <c r="J15657" t="b">
        <v>0</v>
      </c>
      <c r="K15657" t="s">
        <v>41</v>
      </c>
      <c r="L15657" t="s">
        <v>60</v>
      </c>
      <c r="M15657">
        <v>110000</v>
      </c>
      <c r="N15657"/>
      <c r="O15657" t="s">
        <v>27623</v>
      </c>
      <c r="P15657" t="s">
        <v>27624</v>
      </c>
    </row>
    <row r="15658" spans="1:16" x14ac:dyDescent="0.35">
      <c r="A15658" t="s">
        <v>5</v>
      </c>
      <c r="B15658" t="s">
        <v>27625</v>
      </c>
      <c r="C15658" t="s">
        <v>190</v>
      </c>
      <c r="D15658" t="s">
        <v>111</v>
      </c>
      <c r="E15658" t="s">
        <v>59</v>
      </c>
      <c r="F15658" t="b">
        <v>0</v>
      </c>
      <c r="G15658" t="s">
        <v>89</v>
      </c>
      <c r="H15658" s="1">
        <v>46191.587442129632</v>
      </c>
      <c r="I15658" t="b">
        <v>1</v>
      </c>
      <c r="J15658" t="b">
        <v>1</v>
      </c>
      <c r="K15658" t="s">
        <v>41</v>
      </c>
      <c r="L15658" t="s">
        <v>60</v>
      </c>
      <c r="M15658">
        <v>170000</v>
      </c>
      <c r="N15658"/>
      <c r="O15658" t="s">
        <v>111</v>
      </c>
      <c r="P15658" t="s">
        <v>3082</v>
      </c>
    </row>
    <row r="15659" spans="1:16" x14ac:dyDescent="0.35">
      <c r="A15659" t="s">
        <v>1</v>
      </c>
      <c r="B15659" t="s">
        <v>933</v>
      </c>
      <c r="C15659" t="s">
        <v>112</v>
      </c>
      <c r="D15659" t="s">
        <v>4526</v>
      </c>
      <c r="E15659" t="s">
        <v>88</v>
      </c>
      <c r="F15659" t="b">
        <v>0</v>
      </c>
      <c r="G15659" t="s">
        <v>65</v>
      </c>
      <c r="H15659" s="1">
        <v>46191.587453703702</v>
      </c>
      <c r="I15659" t="b">
        <v>0</v>
      </c>
      <c r="J15659" t="b">
        <v>1</v>
      </c>
      <c r="K15659" t="s">
        <v>41</v>
      </c>
      <c r="L15659" t="s">
        <v>74</v>
      </c>
      <c r="M15659"/>
      <c r="N15659">
        <v>92.5</v>
      </c>
      <c r="O15659" t="s">
        <v>166</v>
      </c>
      <c r="P15659" t="s">
        <v>1392</v>
      </c>
    </row>
    <row r="15660" spans="1:16" x14ac:dyDescent="0.35">
      <c r="A15660" t="s">
        <v>9</v>
      </c>
      <c r="B15660" t="s">
        <v>27626</v>
      </c>
      <c r="C15660" t="s">
        <v>112</v>
      </c>
      <c r="D15660" t="s">
        <v>4526</v>
      </c>
      <c r="E15660" t="s">
        <v>59</v>
      </c>
      <c r="F15660" t="b">
        <v>0</v>
      </c>
      <c r="G15660" t="s">
        <v>65</v>
      </c>
      <c r="H15660" s="1">
        <v>46191.587465277778</v>
      </c>
      <c r="I15660" t="b">
        <v>0</v>
      </c>
      <c r="J15660" t="b">
        <v>0</v>
      </c>
      <c r="K15660" t="s">
        <v>41</v>
      </c>
      <c r="L15660" t="s">
        <v>60</v>
      </c>
      <c r="M15660">
        <v>137500</v>
      </c>
      <c r="N15660"/>
      <c r="O15660" t="s">
        <v>10087</v>
      </c>
      <c r="P15660" t="s">
        <v>27627</v>
      </c>
    </row>
    <row r="15661" spans="1:16" x14ac:dyDescent="0.35">
      <c r="A15661" t="s">
        <v>5</v>
      </c>
      <c r="B15661" t="s">
        <v>27609</v>
      </c>
      <c r="C15661" t="s">
        <v>41</v>
      </c>
      <c r="D15661" t="s">
        <v>4346</v>
      </c>
      <c r="E15661" t="s">
        <v>59</v>
      </c>
      <c r="F15661" t="b">
        <v>0</v>
      </c>
      <c r="G15661" t="s">
        <v>68</v>
      </c>
      <c r="H15661" s="1">
        <v>46191.587465277778</v>
      </c>
      <c r="I15661" t="b">
        <v>0</v>
      </c>
      <c r="J15661" t="b">
        <v>1</v>
      </c>
      <c r="K15661" t="s">
        <v>41</v>
      </c>
      <c r="L15661" t="s">
        <v>60</v>
      </c>
      <c r="M15661">
        <v>170000</v>
      </c>
      <c r="N15661"/>
      <c r="O15661" t="s">
        <v>588</v>
      </c>
      <c r="P15661" t="s">
        <v>27611</v>
      </c>
    </row>
    <row r="15662" spans="1:16" x14ac:dyDescent="0.35">
      <c r="A15662" t="s">
        <v>1</v>
      </c>
      <c r="B15662" t="s">
        <v>385</v>
      </c>
      <c r="C15662" t="s">
        <v>3914</v>
      </c>
      <c r="D15662" t="s">
        <v>4756</v>
      </c>
      <c r="E15662" t="s">
        <v>59</v>
      </c>
      <c r="F15662" t="b">
        <v>0</v>
      </c>
      <c r="G15662" t="s">
        <v>68</v>
      </c>
      <c r="H15662" s="1">
        <v>46191.587500000001</v>
      </c>
      <c r="I15662" t="b">
        <v>0</v>
      </c>
      <c r="J15662" t="b">
        <v>0</v>
      </c>
      <c r="K15662" t="s">
        <v>41</v>
      </c>
      <c r="L15662" t="s">
        <v>60</v>
      </c>
      <c r="M15662">
        <v>97500</v>
      </c>
      <c r="N15662"/>
      <c r="O15662" t="s">
        <v>27628</v>
      </c>
      <c r="P15662" t="s">
        <v>6485</v>
      </c>
    </row>
    <row r="15663" spans="1:16" x14ac:dyDescent="0.35">
      <c r="A15663" t="s">
        <v>1</v>
      </c>
      <c r="B15663" t="s">
        <v>613</v>
      </c>
      <c r="C15663" t="s">
        <v>75</v>
      </c>
      <c r="D15663" t="s">
        <v>4526</v>
      </c>
      <c r="E15663" t="s">
        <v>59</v>
      </c>
      <c r="F15663" t="b">
        <v>0</v>
      </c>
      <c r="G15663" t="s">
        <v>68</v>
      </c>
      <c r="H15663" s="1">
        <v>46191.587523148148</v>
      </c>
      <c r="I15663" t="b">
        <v>0</v>
      </c>
      <c r="J15663" t="b">
        <v>0</v>
      </c>
      <c r="K15663" t="s">
        <v>41</v>
      </c>
      <c r="L15663" t="s">
        <v>74</v>
      </c>
      <c r="M15663"/>
      <c r="N15663">
        <v>55.5</v>
      </c>
      <c r="O15663" t="s">
        <v>3196</v>
      </c>
      <c r="P15663" t="s">
        <v>27629</v>
      </c>
    </row>
    <row r="15664" spans="1:16" x14ac:dyDescent="0.35">
      <c r="A15664" t="s">
        <v>0</v>
      </c>
      <c r="B15664" t="s">
        <v>27630</v>
      </c>
      <c r="C15664" t="s">
        <v>1725</v>
      </c>
      <c r="D15664" t="s">
        <v>4346</v>
      </c>
      <c r="E15664" t="s">
        <v>59</v>
      </c>
      <c r="F15664" t="b">
        <v>0</v>
      </c>
      <c r="G15664" t="s">
        <v>73</v>
      </c>
      <c r="H15664" s="1">
        <v>46191.626689814817</v>
      </c>
      <c r="I15664" t="b">
        <v>0</v>
      </c>
      <c r="J15664" t="b">
        <v>0</v>
      </c>
      <c r="K15664" t="s">
        <v>41</v>
      </c>
      <c r="L15664" t="s">
        <v>74</v>
      </c>
      <c r="M15664"/>
      <c r="N15664">
        <v>32.5</v>
      </c>
      <c r="O15664" t="s">
        <v>20712</v>
      </c>
      <c r="P15664" t="s">
        <v>9084</v>
      </c>
    </row>
    <row r="15665" spans="1:16" x14ac:dyDescent="0.35">
      <c r="A15665" t="s">
        <v>0</v>
      </c>
      <c r="B15665" t="s">
        <v>27631</v>
      </c>
      <c r="C15665" t="s">
        <v>174</v>
      </c>
      <c r="D15665" t="s">
        <v>5349</v>
      </c>
      <c r="E15665" t="s">
        <v>59</v>
      </c>
      <c r="F15665" t="b">
        <v>0</v>
      </c>
      <c r="G15665" t="s">
        <v>65</v>
      </c>
      <c r="H15665" s="1">
        <v>46191.626712962963</v>
      </c>
      <c r="I15665" t="b">
        <v>0</v>
      </c>
      <c r="J15665" t="b">
        <v>1</v>
      </c>
      <c r="K15665" t="s">
        <v>41</v>
      </c>
      <c r="L15665" t="s">
        <v>60</v>
      </c>
      <c r="M15665">
        <v>173000</v>
      </c>
      <c r="N15665"/>
      <c r="O15665" t="s">
        <v>27632</v>
      </c>
      <c r="P15665" t="s">
        <v>27633</v>
      </c>
    </row>
    <row r="15666" spans="1:16" x14ac:dyDescent="0.35">
      <c r="A15666" t="s">
        <v>0</v>
      </c>
      <c r="B15666" t="s">
        <v>0</v>
      </c>
      <c r="C15666" t="s">
        <v>27634</v>
      </c>
      <c r="D15666" t="s">
        <v>4346</v>
      </c>
      <c r="E15666" t="s">
        <v>59</v>
      </c>
      <c r="F15666" t="b">
        <v>0</v>
      </c>
      <c r="G15666" t="s">
        <v>40</v>
      </c>
      <c r="H15666" s="1">
        <v>46191.627870370372</v>
      </c>
      <c r="I15666" t="b">
        <v>1</v>
      </c>
      <c r="J15666" t="b">
        <v>0</v>
      </c>
      <c r="K15666" t="s">
        <v>40</v>
      </c>
      <c r="L15666" t="s">
        <v>60</v>
      </c>
      <c r="M15666">
        <v>33332</v>
      </c>
      <c r="N15666"/>
      <c r="O15666" t="s">
        <v>27635</v>
      </c>
      <c r="P15666" t="s">
        <v>27636</v>
      </c>
    </row>
    <row r="15667" spans="1:16" x14ac:dyDescent="0.35">
      <c r="A15667" t="s">
        <v>2</v>
      </c>
      <c r="B15667" t="s">
        <v>2</v>
      </c>
      <c r="C15667" t="s">
        <v>1080</v>
      </c>
      <c r="D15667" t="s">
        <v>4630</v>
      </c>
      <c r="E15667" t="s">
        <v>59</v>
      </c>
      <c r="F15667" t="b">
        <v>0</v>
      </c>
      <c r="G15667" t="s">
        <v>68</v>
      </c>
      <c r="H15667" s="1">
        <v>46191.627997685187</v>
      </c>
      <c r="I15667" t="b">
        <v>0</v>
      </c>
      <c r="J15667" t="b">
        <v>1</v>
      </c>
      <c r="K15667" t="s">
        <v>41</v>
      </c>
      <c r="L15667" t="s">
        <v>60</v>
      </c>
      <c r="M15667">
        <v>100000</v>
      </c>
      <c r="N15667"/>
      <c r="O15667" t="s">
        <v>27637</v>
      </c>
      <c r="P15667" t="s">
        <v>27638</v>
      </c>
    </row>
    <row r="15668" spans="1:16" x14ac:dyDescent="0.35">
      <c r="A15668" t="s">
        <v>8</v>
      </c>
      <c r="B15668" t="s">
        <v>27639</v>
      </c>
      <c r="C15668" t="s">
        <v>218</v>
      </c>
      <c r="D15668" t="s">
        <v>4526</v>
      </c>
      <c r="E15668" t="s">
        <v>59</v>
      </c>
      <c r="F15668" t="b">
        <v>0</v>
      </c>
      <c r="G15668" t="s">
        <v>68</v>
      </c>
      <c r="H15668" s="1">
        <v>46191.629247685189</v>
      </c>
      <c r="I15668" t="b">
        <v>0</v>
      </c>
      <c r="J15668" t="b">
        <v>1</v>
      </c>
      <c r="K15668" t="s">
        <v>41</v>
      </c>
      <c r="L15668" t="s">
        <v>60</v>
      </c>
      <c r="M15668">
        <v>97042</v>
      </c>
      <c r="N15668"/>
      <c r="O15668" t="s">
        <v>1098</v>
      </c>
      <c r="P15668" t="s">
        <v>27640</v>
      </c>
    </row>
    <row r="15669" spans="1:16" x14ac:dyDescent="0.35">
      <c r="A15669" t="s">
        <v>0</v>
      </c>
      <c r="B15669" t="s">
        <v>27641</v>
      </c>
      <c r="C15669" t="s">
        <v>508</v>
      </c>
      <c r="D15669" t="s">
        <v>4526</v>
      </c>
      <c r="E15669" t="s">
        <v>88</v>
      </c>
      <c r="F15669" t="b">
        <v>0</v>
      </c>
      <c r="G15669" t="s">
        <v>73</v>
      </c>
      <c r="H15669" s="1">
        <v>46191.668356481481</v>
      </c>
      <c r="I15669" t="b">
        <v>1</v>
      </c>
      <c r="J15669" t="b">
        <v>1</v>
      </c>
      <c r="K15669" t="s">
        <v>41</v>
      </c>
      <c r="L15669" t="s">
        <v>74</v>
      </c>
      <c r="M15669"/>
      <c r="N15669">
        <v>39</v>
      </c>
      <c r="O15669" t="s">
        <v>403</v>
      </c>
    </row>
    <row r="15670" spans="1:16" x14ac:dyDescent="0.35">
      <c r="A15670" t="s">
        <v>0</v>
      </c>
      <c r="B15670" t="s">
        <v>27642</v>
      </c>
      <c r="C15670" t="s">
        <v>508</v>
      </c>
      <c r="D15670" t="s">
        <v>4346</v>
      </c>
      <c r="E15670" t="s">
        <v>232</v>
      </c>
      <c r="F15670" t="b">
        <v>0</v>
      </c>
      <c r="G15670" t="s">
        <v>73</v>
      </c>
      <c r="H15670" s="1">
        <v>46191.668356481481</v>
      </c>
      <c r="I15670" t="b">
        <v>1</v>
      </c>
      <c r="J15670" t="b">
        <v>0</v>
      </c>
      <c r="K15670" t="s">
        <v>41</v>
      </c>
      <c r="L15670" t="s">
        <v>74</v>
      </c>
      <c r="M15670"/>
      <c r="N15670">
        <v>44</v>
      </c>
      <c r="O15670" t="s">
        <v>3657</v>
      </c>
      <c r="P15670" t="s">
        <v>288</v>
      </c>
    </row>
    <row r="15671" spans="1:16" x14ac:dyDescent="0.35">
      <c r="A15671" t="s">
        <v>1</v>
      </c>
      <c r="B15671" t="s">
        <v>15996</v>
      </c>
      <c r="C15671" t="s">
        <v>124</v>
      </c>
      <c r="D15671" t="s">
        <v>4756</v>
      </c>
      <c r="E15671" t="s">
        <v>59</v>
      </c>
      <c r="F15671" t="b">
        <v>0</v>
      </c>
      <c r="G15671" t="s">
        <v>68</v>
      </c>
      <c r="H15671" s="1">
        <v>46191.668368055558</v>
      </c>
      <c r="I15671" t="b">
        <v>0</v>
      </c>
      <c r="J15671" t="b">
        <v>0</v>
      </c>
      <c r="K15671" t="s">
        <v>41</v>
      </c>
      <c r="L15671" t="s">
        <v>60</v>
      </c>
      <c r="M15671">
        <v>120000</v>
      </c>
      <c r="N15671"/>
      <c r="O15671" t="s">
        <v>15997</v>
      </c>
      <c r="P15671" t="s">
        <v>15998</v>
      </c>
    </row>
    <row r="15672" spans="1:16" x14ac:dyDescent="0.35">
      <c r="A15672" t="s">
        <v>0</v>
      </c>
      <c r="B15672" t="s">
        <v>27643</v>
      </c>
      <c r="C15672" t="s">
        <v>2818</v>
      </c>
      <c r="D15672" t="s">
        <v>4346</v>
      </c>
      <c r="E15672" t="s">
        <v>59</v>
      </c>
      <c r="F15672" t="b">
        <v>0</v>
      </c>
      <c r="G15672" t="s">
        <v>65</v>
      </c>
      <c r="H15672" s="1">
        <v>46191.668391203697</v>
      </c>
      <c r="I15672" t="b">
        <v>0</v>
      </c>
      <c r="J15672" t="b">
        <v>1</v>
      </c>
      <c r="K15672" t="s">
        <v>41</v>
      </c>
      <c r="L15672" t="s">
        <v>60</v>
      </c>
      <c r="M15672">
        <v>80000</v>
      </c>
      <c r="N15672"/>
      <c r="O15672" t="s">
        <v>27644</v>
      </c>
      <c r="P15672" t="s">
        <v>27645</v>
      </c>
    </row>
    <row r="15673" spans="1:16" x14ac:dyDescent="0.35">
      <c r="A15673" t="s">
        <v>7</v>
      </c>
      <c r="B15673" t="s">
        <v>27646</v>
      </c>
      <c r="C15673" t="s">
        <v>3648</v>
      </c>
      <c r="D15673" t="s">
        <v>4756</v>
      </c>
      <c r="E15673" t="s">
        <v>59</v>
      </c>
      <c r="F15673" t="b">
        <v>0</v>
      </c>
      <c r="G15673" t="s">
        <v>65</v>
      </c>
      <c r="H15673" s="1">
        <v>46191.668391203697</v>
      </c>
      <c r="I15673" t="b">
        <v>0</v>
      </c>
      <c r="J15673" t="b">
        <v>0</v>
      </c>
      <c r="K15673" t="s">
        <v>41</v>
      </c>
      <c r="L15673" t="s">
        <v>60</v>
      </c>
      <c r="M15673">
        <v>115000</v>
      </c>
      <c r="N15673"/>
      <c r="O15673" t="s">
        <v>27647</v>
      </c>
      <c r="P15673" t="s">
        <v>27648</v>
      </c>
    </row>
    <row r="15674" spans="1:16" x14ac:dyDescent="0.35">
      <c r="A15674" t="s">
        <v>0</v>
      </c>
      <c r="B15674" t="s">
        <v>27649</v>
      </c>
      <c r="C15674" t="s">
        <v>479</v>
      </c>
      <c r="D15674" t="s">
        <v>4526</v>
      </c>
      <c r="E15674" t="s">
        <v>59</v>
      </c>
      <c r="F15674" t="b">
        <v>0</v>
      </c>
      <c r="G15674" t="s">
        <v>65</v>
      </c>
      <c r="H15674" s="1">
        <v>46191.668391203697</v>
      </c>
      <c r="I15674" t="b">
        <v>0</v>
      </c>
      <c r="J15674" t="b">
        <v>1</v>
      </c>
      <c r="K15674" t="s">
        <v>41</v>
      </c>
      <c r="L15674" t="s">
        <v>60</v>
      </c>
      <c r="M15674">
        <v>87500</v>
      </c>
      <c r="N15674"/>
      <c r="O15674" t="s">
        <v>27650</v>
      </c>
      <c r="P15674" t="s">
        <v>146</v>
      </c>
    </row>
    <row r="15675" spans="1:16" x14ac:dyDescent="0.35">
      <c r="A15675" t="s">
        <v>0</v>
      </c>
      <c r="B15675" t="s">
        <v>27651</v>
      </c>
      <c r="C15675" t="s">
        <v>124</v>
      </c>
      <c r="D15675" t="s">
        <v>4526</v>
      </c>
      <c r="E15675" t="s">
        <v>88</v>
      </c>
      <c r="F15675" t="b">
        <v>0</v>
      </c>
      <c r="G15675" t="s">
        <v>68</v>
      </c>
      <c r="H15675" s="1">
        <v>46191.668391203697</v>
      </c>
      <c r="I15675" t="b">
        <v>0</v>
      </c>
      <c r="J15675" t="b">
        <v>0</v>
      </c>
      <c r="K15675" t="s">
        <v>41</v>
      </c>
      <c r="L15675" t="s">
        <v>74</v>
      </c>
      <c r="M15675"/>
      <c r="N15675">
        <v>23</v>
      </c>
      <c r="O15675" t="s">
        <v>27652</v>
      </c>
    </row>
    <row r="15676" spans="1:16" x14ac:dyDescent="0.35">
      <c r="A15676" t="s">
        <v>2</v>
      </c>
      <c r="B15676" t="s">
        <v>27653</v>
      </c>
      <c r="C15676" t="s">
        <v>1569</v>
      </c>
      <c r="D15676" t="s">
        <v>4346</v>
      </c>
      <c r="E15676" t="s">
        <v>59</v>
      </c>
      <c r="F15676" t="b">
        <v>0</v>
      </c>
      <c r="G15676" t="s">
        <v>89</v>
      </c>
      <c r="H15676" s="1">
        <v>46191.669641203713</v>
      </c>
      <c r="I15676" t="b">
        <v>0</v>
      </c>
      <c r="J15676" t="b">
        <v>1</v>
      </c>
      <c r="K15676" t="s">
        <v>41</v>
      </c>
      <c r="L15676" t="s">
        <v>60</v>
      </c>
      <c r="M15676">
        <v>95000</v>
      </c>
      <c r="N15676"/>
      <c r="O15676" t="s">
        <v>1595</v>
      </c>
      <c r="P15676" t="s">
        <v>85</v>
      </c>
    </row>
    <row r="15677" spans="1:16" x14ac:dyDescent="0.35">
      <c r="A15677" t="s">
        <v>2</v>
      </c>
      <c r="B15677" t="s">
        <v>27654</v>
      </c>
      <c r="C15677" t="s">
        <v>41</v>
      </c>
      <c r="D15677" t="s">
        <v>4526</v>
      </c>
      <c r="E15677" t="s">
        <v>88</v>
      </c>
      <c r="F15677" t="b">
        <v>0</v>
      </c>
      <c r="G15677" t="s">
        <v>41</v>
      </c>
      <c r="H15677" s="1">
        <v>46191.670694444438</v>
      </c>
      <c r="I15677" t="b">
        <v>0</v>
      </c>
      <c r="J15677" t="b">
        <v>0</v>
      </c>
      <c r="K15677" t="s">
        <v>41</v>
      </c>
      <c r="L15677" t="s">
        <v>74</v>
      </c>
      <c r="M15677"/>
      <c r="N15677">
        <v>77.5</v>
      </c>
      <c r="O15677" t="s">
        <v>1784</v>
      </c>
      <c r="P15677" t="s">
        <v>763</v>
      </c>
    </row>
    <row r="15678" spans="1:16" x14ac:dyDescent="0.35">
      <c r="A15678" t="s">
        <v>1</v>
      </c>
      <c r="B15678" t="s">
        <v>27655</v>
      </c>
      <c r="C15678" t="s">
        <v>1447</v>
      </c>
      <c r="D15678" t="s">
        <v>4526</v>
      </c>
      <c r="E15678" t="s">
        <v>59</v>
      </c>
      <c r="F15678" t="b">
        <v>0</v>
      </c>
      <c r="G15678" t="s">
        <v>65</v>
      </c>
      <c r="H15678" s="1">
        <v>46191.67087962963</v>
      </c>
      <c r="I15678" t="b">
        <v>0</v>
      </c>
      <c r="J15678" t="b">
        <v>0</v>
      </c>
      <c r="K15678" t="s">
        <v>41</v>
      </c>
      <c r="L15678" t="s">
        <v>74</v>
      </c>
      <c r="M15678"/>
      <c r="N15678">
        <v>60</v>
      </c>
      <c r="O15678" t="s">
        <v>23204</v>
      </c>
      <c r="P15678" t="s">
        <v>27656</v>
      </c>
    </row>
    <row r="15679" spans="1:16" x14ac:dyDescent="0.35">
      <c r="A15679" t="s">
        <v>5</v>
      </c>
      <c r="B15679" t="s">
        <v>3423</v>
      </c>
      <c r="C15679" t="s">
        <v>86</v>
      </c>
      <c r="D15679" t="s">
        <v>4526</v>
      </c>
      <c r="E15679" t="s">
        <v>88</v>
      </c>
      <c r="F15679" t="b">
        <v>0</v>
      </c>
      <c r="G15679" t="s">
        <v>68</v>
      </c>
      <c r="H15679" s="1">
        <v>46191.67087962963</v>
      </c>
      <c r="I15679" t="b">
        <v>0</v>
      </c>
      <c r="J15679" t="b">
        <v>1</v>
      </c>
      <c r="K15679" t="s">
        <v>41</v>
      </c>
      <c r="L15679" t="s">
        <v>74</v>
      </c>
      <c r="M15679"/>
      <c r="N15679">
        <v>66</v>
      </c>
      <c r="O15679" t="s">
        <v>808</v>
      </c>
      <c r="P15679" t="s">
        <v>27657</v>
      </c>
    </row>
    <row r="15680" spans="1:16" x14ac:dyDescent="0.35">
      <c r="A15680" t="s">
        <v>1</v>
      </c>
      <c r="B15680" t="s">
        <v>740</v>
      </c>
      <c r="C15680" t="s">
        <v>650</v>
      </c>
      <c r="D15680" t="s">
        <v>4526</v>
      </c>
      <c r="E15680" t="s">
        <v>59</v>
      </c>
      <c r="F15680" t="b">
        <v>0</v>
      </c>
      <c r="G15680" t="s">
        <v>68</v>
      </c>
      <c r="H15680" s="1">
        <v>46191.67087962963</v>
      </c>
      <c r="I15680" t="b">
        <v>1</v>
      </c>
      <c r="J15680" t="b">
        <v>0</v>
      </c>
      <c r="K15680" t="s">
        <v>41</v>
      </c>
      <c r="L15680" t="s">
        <v>74</v>
      </c>
      <c r="M15680"/>
      <c r="N15680">
        <v>75</v>
      </c>
      <c r="O15680" t="s">
        <v>23204</v>
      </c>
      <c r="P15680" t="s">
        <v>27658</v>
      </c>
    </row>
    <row r="15681" spans="1:16" x14ac:dyDescent="0.35">
      <c r="A15681" t="s">
        <v>5</v>
      </c>
      <c r="B15681" t="s">
        <v>27659</v>
      </c>
      <c r="C15681" t="s">
        <v>913</v>
      </c>
      <c r="D15681" t="s">
        <v>20103</v>
      </c>
      <c r="E15681" t="s">
        <v>59</v>
      </c>
      <c r="F15681" t="b">
        <v>0</v>
      </c>
      <c r="G15681" t="s">
        <v>20</v>
      </c>
      <c r="H15681" s="1">
        <v>46191.67150462963</v>
      </c>
      <c r="I15681" t="b">
        <v>1</v>
      </c>
      <c r="J15681" t="b">
        <v>0</v>
      </c>
      <c r="K15681" t="s">
        <v>20</v>
      </c>
      <c r="L15681" t="s">
        <v>60</v>
      </c>
      <c r="M15681">
        <v>85000</v>
      </c>
      <c r="N15681"/>
      <c r="O15681" t="s">
        <v>6054</v>
      </c>
      <c r="P15681" t="s">
        <v>27660</v>
      </c>
    </row>
    <row r="15682" spans="1:16" x14ac:dyDescent="0.35">
      <c r="A15682" t="s">
        <v>2</v>
      </c>
      <c r="B15682" t="s">
        <v>27661</v>
      </c>
      <c r="C15682" t="s">
        <v>913</v>
      </c>
      <c r="D15682" t="s">
        <v>20103</v>
      </c>
      <c r="E15682" t="s">
        <v>59</v>
      </c>
      <c r="F15682" t="b">
        <v>0</v>
      </c>
      <c r="G15682" t="s">
        <v>20</v>
      </c>
      <c r="H15682" s="1">
        <v>46191.67150462963</v>
      </c>
      <c r="I15682" t="b">
        <v>0</v>
      </c>
      <c r="J15682" t="b">
        <v>0</v>
      </c>
      <c r="K15682" t="s">
        <v>20</v>
      </c>
      <c r="L15682" t="s">
        <v>60</v>
      </c>
      <c r="M15682">
        <v>85000</v>
      </c>
      <c r="N15682"/>
      <c r="O15682" t="s">
        <v>6054</v>
      </c>
      <c r="P15682" t="s">
        <v>27662</v>
      </c>
    </row>
    <row r="15683" spans="1:16" x14ac:dyDescent="0.35">
      <c r="A15683" t="s">
        <v>5</v>
      </c>
      <c r="B15683" t="s">
        <v>27663</v>
      </c>
      <c r="C15683" t="s">
        <v>81</v>
      </c>
      <c r="D15683" t="s">
        <v>4756</v>
      </c>
      <c r="E15683" t="s">
        <v>59</v>
      </c>
      <c r="F15683" t="b">
        <v>0</v>
      </c>
      <c r="G15683" t="s">
        <v>77</v>
      </c>
      <c r="H15683" s="1">
        <v>46191.710023148153</v>
      </c>
      <c r="I15683" t="b">
        <v>1</v>
      </c>
      <c r="J15683" t="b">
        <v>1</v>
      </c>
      <c r="K15683" t="s">
        <v>41</v>
      </c>
      <c r="L15683" t="s">
        <v>60</v>
      </c>
      <c r="M15683">
        <v>155000</v>
      </c>
      <c r="N15683"/>
      <c r="O15683" t="s">
        <v>27664</v>
      </c>
      <c r="P15683" t="s">
        <v>27665</v>
      </c>
    </row>
    <row r="15684" spans="1:16" x14ac:dyDescent="0.35">
      <c r="A15684" t="s">
        <v>3</v>
      </c>
      <c r="B15684" t="s">
        <v>27666</v>
      </c>
      <c r="C15684" t="s">
        <v>14264</v>
      </c>
      <c r="D15684" t="s">
        <v>24160</v>
      </c>
      <c r="E15684" t="s">
        <v>59</v>
      </c>
      <c r="F15684" t="b">
        <v>0</v>
      </c>
      <c r="G15684" t="s">
        <v>68</v>
      </c>
      <c r="H15684" s="1">
        <v>46191.710034722222</v>
      </c>
      <c r="I15684" t="b">
        <v>0</v>
      </c>
      <c r="J15684" t="b">
        <v>0</v>
      </c>
      <c r="K15684" t="s">
        <v>41</v>
      </c>
      <c r="L15684" t="s">
        <v>60</v>
      </c>
      <c r="M15684">
        <v>107500</v>
      </c>
      <c r="N15684"/>
      <c r="O15684" t="s">
        <v>27667</v>
      </c>
      <c r="P15684" t="s">
        <v>9816</v>
      </c>
    </row>
    <row r="15685" spans="1:16" x14ac:dyDescent="0.35">
      <c r="A15685" t="s">
        <v>5</v>
      </c>
      <c r="B15685" t="s">
        <v>27668</v>
      </c>
      <c r="C15685" t="s">
        <v>190</v>
      </c>
      <c r="D15685" t="s">
        <v>4526</v>
      </c>
      <c r="E15685" t="s">
        <v>59</v>
      </c>
      <c r="F15685" t="b">
        <v>0</v>
      </c>
      <c r="G15685" t="s">
        <v>73</v>
      </c>
      <c r="H15685" s="1">
        <v>46191.710150462961</v>
      </c>
      <c r="I15685" t="b">
        <v>0</v>
      </c>
      <c r="J15685" t="b">
        <v>1</v>
      </c>
      <c r="K15685" t="s">
        <v>41</v>
      </c>
      <c r="L15685" t="s">
        <v>60</v>
      </c>
      <c r="M15685">
        <v>83000</v>
      </c>
      <c r="N15685"/>
      <c r="O15685" t="s">
        <v>1315</v>
      </c>
      <c r="P15685" t="s">
        <v>2626</v>
      </c>
    </row>
    <row r="15686" spans="1:16" x14ac:dyDescent="0.35">
      <c r="A15686" t="s">
        <v>3</v>
      </c>
      <c r="B15686" t="s">
        <v>27669</v>
      </c>
      <c r="C15686" t="s">
        <v>5717</v>
      </c>
      <c r="D15686" t="s">
        <v>4346</v>
      </c>
      <c r="E15686" t="s">
        <v>59</v>
      </c>
      <c r="F15686" t="b">
        <v>0</v>
      </c>
      <c r="G15686" t="s">
        <v>19</v>
      </c>
      <c r="H15686" s="1">
        <v>46191.710601851853</v>
      </c>
      <c r="I15686" t="b">
        <v>0</v>
      </c>
      <c r="J15686" t="b">
        <v>0</v>
      </c>
      <c r="K15686" t="s">
        <v>19</v>
      </c>
      <c r="L15686" t="s">
        <v>60</v>
      </c>
      <c r="M15686">
        <v>500000</v>
      </c>
      <c r="N15686"/>
      <c r="O15686" t="s">
        <v>27670</v>
      </c>
      <c r="P15686" t="s">
        <v>406</v>
      </c>
    </row>
    <row r="15687" spans="1:16" x14ac:dyDescent="0.35">
      <c r="A15687" t="s">
        <v>3</v>
      </c>
      <c r="B15687" t="s">
        <v>27671</v>
      </c>
      <c r="C15687" t="s">
        <v>5215</v>
      </c>
      <c r="D15687" t="s">
        <v>4346</v>
      </c>
      <c r="E15687" t="s">
        <v>59</v>
      </c>
      <c r="F15687" t="b">
        <v>0</v>
      </c>
      <c r="G15687" t="s">
        <v>19</v>
      </c>
      <c r="H15687" s="1">
        <v>46191.710601851853</v>
      </c>
      <c r="I15687" t="b">
        <v>0</v>
      </c>
      <c r="J15687" t="b">
        <v>0</v>
      </c>
      <c r="K15687" t="s">
        <v>19</v>
      </c>
      <c r="L15687" t="s">
        <v>60</v>
      </c>
      <c r="M15687">
        <v>450000</v>
      </c>
      <c r="N15687"/>
      <c r="O15687" t="s">
        <v>2256</v>
      </c>
      <c r="P15687" t="s">
        <v>27672</v>
      </c>
    </row>
    <row r="15688" spans="1:16" x14ac:dyDescent="0.35">
      <c r="A15688" t="s">
        <v>5</v>
      </c>
      <c r="B15688" t="s">
        <v>21696</v>
      </c>
      <c r="C15688" t="s">
        <v>172</v>
      </c>
      <c r="D15688" t="s">
        <v>4756</v>
      </c>
      <c r="E15688" t="s">
        <v>59</v>
      </c>
      <c r="F15688" t="b">
        <v>0</v>
      </c>
      <c r="G15688" t="s">
        <v>68</v>
      </c>
      <c r="H15688" s="1">
        <v>46191.712453703702</v>
      </c>
      <c r="I15688" t="b">
        <v>1</v>
      </c>
      <c r="J15688" t="b">
        <v>1</v>
      </c>
      <c r="K15688" t="s">
        <v>41</v>
      </c>
      <c r="L15688" t="s">
        <v>60</v>
      </c>
      <c r="M15688">
        <v>169000</v>
      </c>
      <c r="N15688"/>
      <c r="O15688" t="s">
        <v>7458</v>
      </c>
      <c r="P15688" t="s">
        <v>21697</v>
      </c>
    </row>
    <row r="15689" spans="1:16" x14ac:dyDescent="0.35">
      <c r="A15689" t="s">
        <v>1</v>
      </c>
      <c r="B15689" t="s">
        <v>27673</v>
      </c>
      <c r="C15689" t="s">
        <v>353</v>
      </c>
      <c r="D15689" t="s">
        <v>4526</v>
      </c>
      <c r="E15689" t="s">
        <v>59</v>
      </c>
      <c r="F15689" t="b">
        <v>0</v>
      </c>
      <c r="G15689" t="s">
        <v>77</v>
      </c>
      <c r="H15689" s="1">
        <v>46191.712476851862</v>
      </c>
      <c r="I15689" t="b">
        <v>0</v>
      </c>
      <c r="J15689" t="b">
        <v>1</v>
      </c>
      <c r="K15689" t="s">
        <v>41</v>
      </c>
      <c r="L15689" t="s">
        <v>60</v>
      </c>
      <c r="M15689">
        <v>116000</v>
      </c>
      <c r="N15689"/>
      <c r="O15689" t="s">
        <v>18994</v>
      </c>
      <c r="P15689" t="s">
        <v>208</v>
      </c>
    </row>
    <row r="15690" spans="1:16" x14ac:dyDescent="0.35">
      <c r="A15690" t="s">
        <v>1</v>
      </c>
      <c r="B15690" t="s">
        <v>1320</v>
      </c>
      <c r="C15690" t="s">
        <v>2449</v>
      </c>
      <c r="D15690" t="s">
        <v>4756</v>
      </c>
      <c r="E15690" t="s">
        <v>59</v>
      </c>
      <c r="F15690" t="b">
        <v>0</v>
      </c>
      <c r="G15690" t="s">
        <v>68</v>
      </c>
      <c r="H15690" s="1">
        <v>46191.712523148148</v>
      </c>
      <c r="I15690" t="b">
        <v>0</v>
      </c>
      <c r="J15690" t="b">
        <v>1</v>
      </c>
      <c r="K15690" t="s">
        <v>41</v>
      </c>
      <c r="L15690" t="s">
        <v>60</v>
      </c>
      <c r="M15690">
        <v>105000</v>
      </c>
      <c r="N15690"/>
      <c r="O15690" t="s">
        <v>26792</v>
      </c>
    </row>
    <row r="15691" spans="1:16" x14ac:dyDescent="0.35">
      <c r="A15691" t="s">
        <v>4</v>
      </c>
      <c r="B15691" t="s">
        <v>3538</v>
      </c>
      <c r="C15691" t="s">
        <v>102</v>
      </c>
      <c r="D15691" t="s">
        <v>4526</v>
      </c>
      <c r="E15691" t="s">
        <v>88</v>
      </c>
      <c r="F15691" t="b">
        <v>0</v>
      </c>
      <c r="G15691" t="s">
        <v>68</v>
      </c>
      <c r="H15691" s="1">
        <v>46191.712546296287</v>
      </c>
      <c r="I15691" t="b">
        <v>0</v>
      </c>
      <c r="J15691" t="b">
        <v>0</v>
      </c>
      <c r="K15691" t="s">
        <v>41</v>
      </c>
      <c r="L15691" t="s">
        <v>60</v>
      </c>
      <c r="M15691">
        <v>145000</v>
      </c>
      <c r="N15691"/>
      <c r="O15691" t="s">
        <v>18709</v>
      </c>
      <c r="P15691" t="s">
        <v>8294</v>
      </c>
    </row>
    <row r="15692" spans="1:16" x14ac:dyDescent="0.35">
      <c r="A15692" t="s">
        <v>1</v>
      </c>
      <c r="B15692" t="s">
        <v>27674</v>
      </c>
      <c r="C15692" t="s">
        <v>17516</v>
      </c>
      <c r="D15692" t="s">
        <v>4346</v>
      </c>
      <c r="E15692" t="s">
        <v>59</v>
      </c>
      <c r="F15692" t="b">
        <v>0</v>
      </c>
      <c r="G15692" t="s">
        <v>19</v>
      </c>
      <c r="H15692" s="1">
        <v>46191.713159722232</v>
      </c>
      <c r="I15692" t="b">
        <v>1</v>
      </c>
      <c r="J15692" t="b">
        <v>0</v>
      </c>
      <c r="K15692" t="s">
        <v>19</v>
      </c>
      <c r="L15692" t="s">
        <v>60</v>
      </c>
      <c r="M15692">
        <v>450000</v>
      </c>
      <c r="N15692"/>
      <c r="O15692" t="s">
        <v>27675</v>
      </c>
      <c r="P15692" t="s">
        <v>27676</v>
      </c>
    </row>
    <row r="15693" spans="1:16" x14ac:dyDescent="0.35">
      <c r="A15693" t="s">
        <v>1</v>
      </c>
      <c r="B15693" t="s">
        <v>27677</v>
      </c>
      <c r="C15693" t="s">
        <v>13767</v>
      </c>
      <c r="D15693" t="s">
        <v>4346</v>
      </c>
      <c r="E15693" t="s">
        <v>59</v>
      </c>
      <c r="F15693" t="b">
        <v>0</v>
      </c>
      <c r="G15693" t="s">
        <v>19</v>
      </c>
      <c r="H15693" s="1">
        <v>46191.713182870371</v>
      </c>
      <c r="I15693" t="b">
        <v>1</v>
      </c>
      <c r="J15693" t="b">
        <v>0</v>
      </c>
      <c r="K15693" t="s">
        <v>19</v>
      </c>
      <c r="L15693" t="s">
        <v>60</v>
      </c>
      <c r="M15693">
        <v>650000</v>
      </c>
      <c r="N15693"/>
      <c r="O15693" t="s">
        <v>27678</v>
      </c>
      <c r="P15693" t="s">
        <v>27679</v>
      </c>
    </row>
    <row r="15694" spans="1:16" x14ac:dyDescent="0.35">
      <c r="A15694" t="s">
        <v>0</v>
      </c>
      <c r="B15694" t="s">
        <v>27680</v>
      </c>
      <c r="C15694" t="s">
        <v>13767</v>
      </c>
      <c r="D15694" t="s">
        <v>4346</v>
      </c>
      <c r="E15694" t="s">
        <v>59</v>
      </c>
      <c r="F15694" t="b">
        <v>0</v>
      </c>
      <c r="G15694" t="s">
        <v>19</v>
      </c>
      <c r="H15694" s="1">
        <v>46191.713206018518</v>
      </c>
      <c r="I15694" t="b">
        <v>0</v>
      </c>
      <c r="J15694" t="b">
        <v>0</v>
      </c>
      <c r="K15694" t="s">
        <v>19</v>
      </c>
      <c r="L15694" t="s">
        <v>60</v>
      </c>
      <c r="M15694">
        <v>625000</v>
      </c>
      <c r="N15694"/>
      <c r="O15694" t="s">
        <v>27681</v>
      </c>
      <c r="P15694" t="s">
        <v>27682</v>
      </c>
    </row>
    <row r="15695" spans="1:16" x14ac:dyDescent="0.35">
      <c r="A15695" t="s">
        <v>1</v>
      </c>
      <c r="B15695" t="s">
        <v>27683</v>
      </c>
      <c r="C15695" t="s">
        <v>13767</v>
      </c>
      <c r="D15695" t="s">
        <v>4346</v>
      </c>
      <c r="E15695" t="s">
        <v>59</v>
      </c>
      <c r="F15695" t="b">
        <v>0</v>
      </c>
      <c r="G15695" t="s">
        <v>19</v>
      </c>
      <c r="H15695" s="1">
        <v>46191.713206018518</v>
      </c>
      <c r="I15695" t="b">
        <v>1</v>
      </c>
      <c r="J15695" t="b">
        <v>0</v>
      </c>
      <c r="K15695" t="s">
        <v>19</v>
      </c>
      <c r="L15695" t="s">
        <v>60</v>
      </c>
      <c r="M15695">
        <v>850000</v>
      </c>
      <c r="N15695"/>
      <c r="O15695" t="s">
        <v>27675</v>
      </c>
      <c r="P15695" t="s">
        <v>27676</v>
      </c>
    </row>
    <row r="15696" spans="1:16" x14ac:dyDescent="0.35">
      <c r="A15696" t="s">
        <v>3</v>
      </c>
      <c r="B15696" t="s">
        <v>27684</v>
      </c>
      <c r="C15696" t="s">
        <v>1336</v>
      </c>
      <c r="D15696" t="s">
        <v>4526</v>
      </c>
      <c r="E15696" t="s">
        <v>88</v>
      </c>
      <c r="F15696" t="b">
        <v>0</v>
      </c>
      <c r="G15696" t="s">
        <v>77</v>
      </c>
      <c r="H15696" s="1">
        <v>46191.751747685194</v>
      </c>
      <c r="I15696" t="b">
        <v>1</v>
      </c>
      <c r="J15696" t="b">
        <v>0</v>
      </c>
      <c r="K15696" t="s">
        <v>41</v>
      </c>
      <c r="L15696" t="s">
        <v>74</v>
      </c>
      <c r="M15696"/>
      <c r="N15696">
        <v>62.5</v>
      </c>
      <c r="O15696" t="s">
        <v>4779</v>
      </c>
      <c r="P15696" t="s">
        <v>21547</v>
      </c>
    </row>
    <row r="15697" spans="1:16" x14ac:dyDescent="0.35">
      <c r="A15697" t="s">
        <v>0</v>
      </c>
      <c r="B15697" t="s">
        <v>27685</v>
      </c>
      <c r="C15697" t="s">
        <v>114</v>
      </c>
      <c r="D15697" t="s">
        <v>4526</v>
      </c>
      <c r="E15697" t="s">
        <v>88</v>
      </c>
      <c r="F15697" t="b">
        <v>0</v>
      </c>
      <c r="G15697" t="s">
        <v>77</v>
      </c>
      <c r="H15697" s="1">
        <v>46191.751770833333</v>
      </c>
      <c r="I15697" t="b">
        <v>0</v>
      </c>
      <c r="J15697" t="b">
        <v>1</v>
      </c>
      <c r="K15697" t="s">
        <v>41</v>
      </c>
      <c r="L15697" t="s">
        <v>74</v>
      </c>
      <c r="M15697"/>
      <c r="N15697">
        <v>25.5</v>
      </c>
      <c r="O15697" t="s">
        <v>7085</v>
      </c>
      <c r="P15697" t="s">
        <v>26127</v>
      </c>
    </row>
    <row r="15698" spans="1:16" x14ac:dyDescent="0.35">
      <c r="A15698" t="s">
        <v>0</v>
      </c>
      <c r="B15698" t="s">
        <v>27686</v>
      </c>
      <c r="C15698" t="s">
        <v>41</v>
      </c>
      <c r="D15698" t="s">
        <v>4526</v>
      </c>
      <c r="E15698" t="s">
        <v>88</v>
      </c>
      <c r="F15698" t="b">
        <v>0</v>
      </c>
      <c r="G15698" t="s">
        <v>41</v>
      </c>
      <c r="H15698" s="1">
        <v>46191.752974537027</v>
      </c>
      <c r="I15698" t="b">
        <v>0</v>
      </c>
      <c r="J15698" t="b">
        <v>0</v>
      </c>
      <c r="K15698" t="s">
        <v>41</v>
      </c>
      <c r="L15698" t="s">
        <v>74</v>
      </c>
      <c r="M15698"/>
      <c r="N15698">
        <v>57.5</v>
      </c>
      <c r="O15698" t="s">
        <v>129</v>
      </c>
      <c r="P15698" t="s">
        <v>27687</v>
      </c>
    </row>
    <row r="15699" spans="1:16" x14ac:dyDescent="0.35">
      <c r="A15699" t="s">
        <v>3</v>
      </c>
      <c r="B15699" t="s">
        <v>27688</v>
      </c>
      <c r="C15699" t="s">
        <v>172</v>
      </c>
      <c r="D15699" t="s">
        <v>4526</v>
      </c>
      <c r="E15699" t="s">
        <v>59</v>
      </c>
      <c r="F15699" t="b">
        <v>0</v>
      </c>
      <c r="G15699" t="s">
        <v>68</v>
      </c>
      <c r="H15699" s="1">
        <v>46191.754120370373</v>
      </c>
      <c r="I15699" t="b">
        <v>1</v>
      </c>
      <c r="J15699" t="b">
        <v>0</v>
      </c>
      <c r="K15699" t="s">
        <v>41</v>
      </c>
      <c r="L15699" t="s">
        <v>74</v>
      </c>
      <c r="M15699"/>
      <c r="N15699">
        <v>55.5</v>
      </c>
      <c r="O15699" t="s">
        <v>393</v>
      </c>
      <c r="P15699" t="s">
        <v>16966</v>
      </c>
    </row>
    <row r="15700" spans="1:16" x14ac:dyDescent="0.35">
      <c r="A15700" t="s">
        <v>3</v>
      </c>
      <c r="B15700" t="s">
        <v>27689</v>
      </c>
      <c r="C15700" t="s">
        <v>1336</v>
      </c>
      <c r="D15700" t="s">
        <v>4526</v>
      </c>
      <c r="E15700" t="s">
        <v>88</v>
      </c>
      <c r="F15700" t="b">
        <v>0</v>
      </c>
      <c r="G15700" t="s">
        <v>77</v>
      </c>
      <c r="H15700" s="1">
        <v>46191.754143518519</v>
      </c>
      <c r="I15700" t="b">
        <v>1</v>
      </c>
      <c r="J15700" t="b">
        <v>0</v>
      </c>
      <c r="K15700" t="s">
        <v>41</v>
      </c>
      <c r="L15700" t="s">
        <v>74</v>
      </c>
      <c r="M15700"/>
      <c r="N15700">
        <v>82.5</v>
      </c>
      <c r="O15700" t="s">
        <v>4779</v>
      </c>
      <c r="P15700" t="s">
        <v>27690</v>
      </c>
    </row>
    <row r="15701" spans="1:16" x14ac:dyDescent="0.35">
      <c r="A15701" t="s">
        <v>0</v>
      </c>
      <c r="B15701" t="s">
        <v>27691</v>
      </c>
      <c r="C15701" t="s">
        <v>81</v>
      </c>
      <c r="D15701" t="s">
        <v>4526</v>
      </c>
      <c r="E15701" t="s">
        <v>59</v>
      </c>
      <c r="F15701" t="b">
        <v>0</v>
      </c>
      <c r="G15701" t="s">
        <v>77</v>
      </c>
      <c r="H15701" s="1">
        <v>46191.793356481481</v>
      </c>
      <c r="I15701" t="b">
        <v>0</v>
      </c>
      <c r="J15701" t="b">
        <v>0</v>
      </c>
      <c r="K15701" t="s">
        <v>41</v>
      </c>
      <c r="L15701" t="s">
        <v>60</v>
      </c>
      <c r="M15701">
        <v>105000</v>
      </c>
      <c r="N15701"/>
      <c r="O15701" t="s">
        <v>27692</v>
      </c>
      <c r="P15701" t="s">
        <v>27693</v>
      </c>
    </row>
    <row r="15702" spans="1:16" x14ac:dyDescent="0.35">
      <c r="A15702" t="s">
        <v>0</v>
      </c>
      <c r="B15702" t="s">
        <v>27694</v>
      </c>
      <c r="C15702" t="s">
        <v>76</v>
      </c>
      <c r="D15702" t="s">
        <v>4526</v>
      </c>
      <c r="E15702" t="s">
        <v>59</v>
      </c>
      <c r="F15702" t="b">
        <v>1</v>
      </c>
      <c r="G15702" t="s">
        <v>73</v>
      </c>
      <c r="H15702" s="1">
        <v>46191.79347222222</v>
      </c>
      <c r="I15702" t="b">
        <v>1</v>
      </c>
      <c r="J15702" t="b">
        <v>1</v>
      </c>
      <c r="K15702" t="s">
        <v>41</v>
      </c>
      <c r="L15702" t="s">
        <v>74</v>
      </c>
      <c r="M15702"/>
      <c r="N15702">
        <v>19</v>
      </c>
      <c r="O15702" t="s">
        <v>7887</v>
      </c>
      <c r="P15702" t="s">
        <v>1514</v>
      </c>
    </row>
    <row r="15703" spans="1:16" x14ac:dyDescent="0.35">
      <c r="A15703" t="s">
        <v>0</v>
      </c>
      <c r="B15703" t="s">
        <v>0</v>
      </c>
      <c r="C15703" t="s">
        <v>2032</v>
      </c>
      <c r="D15703" t="s">
        <v>4526</v>
      </c>
      <c r="E15703" t="s">
        <v>59</v>
      </c>
      <c r="F15703" t="b">
        <v>0</v>
      </c>
      <c r="G15703" t="s">
        <v>65</v>
      </c>
      <c r="H15703" s="1">
        <v>46191.79478009259</v>
      </c>
      <c r="I15703" t="b">
        <v>1</v>
      </c>
      <c r="J15703" t="b">
        <v>1</v>
      </c>
      <c r="K15703" t="s">
        <v>41</v>
      </c>
      <c r="L15703" t="s">
        <v>74</v>
      </c>
      <c r="M15703"/>
      <c r="N15703">
        <v>34</v>
      </c>
      <c r="O15703" t="s">
        <v>1993</v>
      </c>
      <c r="P15703" t="s">
        <v>27695</v>
      </c>
    </row>
    <row r="15704" spans="1:16" x14ac:dyDescent="0.35">
      <c r="A15704" t="s">
        <v>0</v>
      </c>
      <c r="B15704" t="s">
        <v>1006</v>
      </c>
      <c r="C15704" t="s">
        <v>71</v>
      </c>
      <c r="D15704" t="s">
        <v>4346</v>
      </c>
      <c r="E15704" t="s">
        <v>59</v>
      </c>
      <c r="F15704" t="b">
        <v>0</v>
      </c>
      <c r="G15704" t="s">
        <v>73</v>
      </c>
      <c r="H15704" s="1">
        <v>46191.835023148153</v>
      </c>
      <c r="I15704" t="b">
        <v>0</v>
      </c>
      <c r="J15704" t="b">
        <v>1</v>
      </c>
      <c r="K15704" t="s">
        <v>41</v>
      </c>
      <c r="L15704" t="s">
        <v>60</v>
      </c>
      <c r="M15704">
        <v>81500</v>
      </c>
      <c r="N15704"/>
      <c r="O15704" t="s">
        <v>3858</v>
      </c>
      <c r="P15704" t="s">
        <v>11109</v>
      </c>
    </row>
    <row r="15705" spans="1:16" x14ac:dyDescent="0.35">
      <c r="A15705" t="s">
        <v>3</v>
      </c>
      <c r="B15705" t="s">
        <v>27696</v>
      </c>
      <c r="C15705" t="s">
        <v>308</v>
      </c>
      <c r="D15705" t="s">
        <v>4526</v>
      </c>
      <c r="E15705" t="s">
        <v>88</v>
      </c>
      <c r="F15705" t="b">
        <v>0</v>
      </c>
      <c r="G15705" t="s">
        <v>65</v>
      </c>
      <c r="H15705" s="1">
        <v>46191.835046296299</v>
      </c>
      <c r="I15705" t="b">
        <v>0</v>
      </c>
      <c r="J15705" t="b">
        <v>0</v>
      </c>
      <c r="K15705" t="s">
        <v>41</v>
      </c>
      <c r="L15705" t="s">
        <v>74</v>
      </c>
      <c r="M15705"/>
      <c r="N15705">
        <v>57.5</v>
      </c>
      <c r="O15705" t="s">
        <v>27697</v>
      </c>
      <c r="P15705" t="s">
        <v>27698</v>
      </c>
    </row>
    <row r="15706" spans="1:16" x14ac:dyDescent="0.35">
      <c r="A15706" t="s">
        <v>0</v>
      </c>
      <c r="B15706" t="s">
        <v>27699</v>
      </c>
      <c r="C15706" t="s">
        <v>246</v>
      </c>
      <c r="D15706" t="s">
        <v>4526</v>
      </c>
      <c r="E15706" t="s">
        <v>88</v>
      </c>
      <c r="F15706" t="b">
        <v>0</v>
      </c>
      <c r="G15706" t="s">
        <v>65</v>
      </c>
      <c r="H15706" s="1">
        <v>46191.836458333331</v>
      </c>
      <c r="I15706" t="b">
        <v>1</v>
      </c>
      <c r="J15706" t="b">
        <v>0</v>
      </c>
      <c r="K15706" t="s">
        <v>41</v>
      </c>
      <c r="L15706" t="s">
        <v>74</v>
      </c>
      <c r="M15706"/>
      <c r="N15706">
        <v>33.5</v>
      </c>
      <c r="O15706" t="s">
        <v>27700</v>
      </c>
      <c r="P15706" t="s">
        <v>2363</v>
      </c>
    </row>
    <row r="15707" spans="1:16" x14ac:dyDescent="0.35">
      <c r="A15707" t="s">
        <v>1</v>
      </c>
      <c r="B15707" t="s">
        <v>277</v>
      </c>
      <c r="C15707" t="s">
        <v>901</v>
      </c>
      <c r="D15707" t="s">
        <v>4526</v>
      </c>
      <c r="E15707" t="s">
        <v>59</v>
      </c>
      <c r="F15707" t="b">
        <v>0</v>
      </c>
      <c r="G15707" t="s">
        <v>77</v>
      </c>
      <c r="H15707" s="1">
        <v>46191.87909722222</v>
      </c>
      <c r="I15707" t="b">
        <v>0</v>
      </c>
      <c r="J15707" t="b">
        <v>1</v>
      </c>
      <c r="K15707" t="s">
        <v>41</v>
      </c>
      <c r="L15707" t="s">
        <v>74</v>
      </c>
      <c r="M15707"/>
      <c r="N15707">
        <v>95</v>
      </c>
      <c r="O15707" t="s">
        <v>24287</v>
      </c>
    </row>
    <row r="15708" spans="1:16" x14ac:dyDescent="0.35">
      <c r="A15708" t="s">
        <v>1</v>
      </c>
      <c r="B15708" t="s">
        <v>2255</v>
      </c>
      <c r="C15708" t="s">
        <v>934</v>
      </c>
      <c r="D15708" t="s">
        <v>4526</v>
      </c>
      <c r="E15708" t="s">
        <v>59</v>
      </c>
      <c r="F15708" t="b">
        <v>0</v>
      </c>
      <c r="G15708" t="s">
        <v>68</v>
      </c>
      <c r="H15708" s="1">
        <v>46191.879212962973</v>
      </c>
      <c r="I15708" t="b">
        <v>0</v>
      </c>
      <c r="J15708" t="b">
        <v>0</v>
      </c>
      <c r="K15708" t="s">
        <v>41</v>
      </c>
      <c r="L15708" t="s">
        <v>60</v>
      </c>
      <c r="M15708">
        <v>113500</v>
      </c>
      <c r="N15708"/>
      <c r="O15708" t="s">
        <v>27701</v>
      </c>
      <c r="P15708" t="s">
        <v>27702</v>
      </c>
    </row>
    <row r="15709" spans="1:16" x14ac:dyDescent="0.35">
      <c r="A15709" t="s">
        <v>1</v>
      </c>
      <c r="B15709" t="s">
        <v>27703</v>
      </c>
      <c r="C15709" t="s">
        <v>113</v>
      </c>
      <c r="D15709" t="s">
        <v>4526</v>
      </c>
      <c r="E15709" t="s">
        <v>59</v>
      </c>
      <c r="F15709" t="b">
        <v>0</v>
      </c>
      <c r="G15709" t="s">
        <v>68</v>
      </c>
      <c r="H15709" s="1">
        <v>46191.879247685189</v>
      </c>
      <c r="I15709" t="b">
        <v>0</v>
      </c>
      <c r="J15709" t="b">
        <v>1</v>
      </c>
      <c r="K15709" t="s">
        <v>41</v>
      </c>
      <c r="L15709" t="s">
        <v>74</v>
      </c>
      <c r="M15709"/>
      <c r="N15709">
        <v>58.83</v>
      </c>
      <c r="O15709" t="s">
        <v>7800</v>
      </c>
      <c r="P15709" t="s">
        <v>27704</v>
      </c>
    </row>
    <row r="15710" spans="1:16" x14ac:dyDescent="0.35">
      <c r="A15710" t="s">
        <v>6</v>
      </c>
      <c r="B15710" t="s">
        <v>27705</v>
      </c>
      <c r="C15710" t="s">
        <v>201</v>
      </c>
      <c r="D15710" t="s">
        <v>4671</v>
      </c>
      <c r="E15710" t="s">
        <v>88</v>
      </c>
      <c r="F15710" t="b">
        <v>0</v>
      </c>
      <c r="G15710" t="s">
        <v>77</v>
      </c>
      <c r="H15710" s="1">
        <v>46192.002974537027</v>
      </c>
      <c r="I15710" t="b">
        <v>0</v>
      </c>
      <c r="J15710" t="b">
        <v>1</v>
      </c>
      <c r="K15710" t="s">
        <v>41</v>
      </c>
      <c r="L15710" t="s">
        <v>60</v>
      </c>
      <c r="M15710">
        <v>221280</v>
      </c>
      <c r="N15710"/>
      <c r="O15710" t="s">
        <v>3095</v>
      </c>
    </row>
    <row r="15711" spans="1:16" x14ac:dyDescent="0.35">
      <c r="A15711" t="s">
        <v>2</v>
      </c>
      <c r="B15711" t="s">
        <v>27538</v>
      </c>
      <c r="C15711" t="s">
        <v>5932</v>
      </c>
      <c r="D15711" t="s">
        <v>4671</v>
      </c>
      <c r="E15711" t="s">
        <v>59</v>
      </c>
      <c r="F15711" t="b">
        <v>0</v>
      </c>
      <c r="G15711" t="s">
        <v>68</v>
      </c>
      <c r="H15711" s="1">
        <v>46192.002997685187</v>
      </c>
      <c r="I15711" t="b">
        <v>0</v>
      </c>
      <c r="J15711" t="b">
        <v>1</v>
      </c>
      <c r="K15711" t="s">
        <v>41</v>
      </c>
      <c r="L15711" t="s">
        <v>60</v>
      </c>
      <c r="M15711">
        <v>126800</v>
      </c>
      <c r="N15711"/>
      <c r="O15711" t="s">
        <v>195</v>
      </c>
      <c r="P15711" t="s">
        <v>27706</v>
      </c>
    </row>
    <row r="15712" spans="1:16" x14ac:dyDescent="0.35">
      <c r="A15712" t="s">
        <v>0</v>
      </c>
      <c r="B15712" t="s">
        <v>0</v>
      </c>
      <c r="C15712" t="s">
        <v>2605</v>
      </c>
      <c r="D15712" t="s">
        <v>4526</v>
      </c>
      <c r="E15712" t="s">
        <v>132</v>
      </c>
      <c r="F15712" t="b">
        <v>0</v>
      </c>
      <c r="G15712" t="s">
        <v>65</v>
      </c>
      <c r="H15712" s="1">
        <v>46192.25172453704</v>
      </c>
      <c r="I15712" t="b">
        <v>1</v>
      </c>
      <c r="J15712" t="b">
        <v>0</v>
      </c>
      <c r="K15712" t="s">
        <v>41</v>
      </c>
      <c r="L15712" t="s">
        <v>74</v>
      </c>
      <c r="M15712"/>
      <c r="N15712">
        <v>25</v>
      </c>
      <c r="O15712" t="s">
        <v>4707</v>
      </c>
      <c r="P15712" t="s">
        <v>219</v>
      </c>
    </row>
    <row r="15713" spans="1:16" x14ac:dyDescent="0.35">
      <c r="A15713" t="s">
        <v>2</v>
      </c>
      <c r="B15713" t="s">
        <v>22919</v>
      </c>
      <c r="C15713" t="s">
        <v>5215</v>
      </c>
      <c r="D15713" t="s">
        <v>4346</v>
      </c>
      <c r="E15713" t="s">
        <v>72</v>
      </c>
      <c r="F15713" t="b">
        <v>0</v>
      </c>
      <c r="G15713" t="s">
        <v>19</v>
      </c>
      <c r="H15713" s="1">
        <v>46192.29546296296</v>
      </c>
      <c r="I15713" t="b">
        <v>0</v>
      </c>
      <c r="J15713" t="b">
        <v>0</v>
      </c>
      <c r="K15713" t="s">
        <v>19</v>
      </c>
      <c r="L15713" t="s">
        <v>60</v>
      </c>
      <c r="M15713">
        <v>1287788.98</v>
      </c>
      <c r="N15713"/>
      <c r="O15713" t="s">
        <v>16046</v>
      </c>
      <c r="P15713" t="s">
        <v>208</v>
      </c>
    </row>
    <row r="15714" spans="1:16" x14ac:dyDescent="0.35">
      <c r="A15714" t="s">
        <v>5</v>
      </c>
      <c r="B15714" t="s">
        <v>27707</v>
      </c>
      <c r="C15714" t="s">
        <v>76</v>
      </c>
      <c r="D15714" t="s">
        <v>4622</v>
      </c>
      <c r="E15714" t="s">
        <v>59</v>
      </c>
      <c r="F15714" t="b">
        <v>1</v>
      </c>
      <c r="G15714" t="s">
        <v>77</v>
      </c>
      <c r="H15714" s="1">
        <v>46192.296273148153</v>
      </c>
      <c r="I15714" t="b">
        <v>1</v>
      </c>
      <c r="J15714" t="b">
        <v>1</v>
      </c>
      <c r="K15714" t="s">
        <v>41</v>
      </c>
      <c r="L15714" t="s">
        <v>60</v>
      </c>
      <c r="M15714">
        <v>10000</v>
      </c>
      <c r="N15714"/>
      <c r="O15714" t="s">
        <v>20264</v>
      </c>
      <c r="P15714" t="s">
        <v>20265</v>
      </c>
    </row>
    <row r="15715" spans="1:16" x14ac:dyDescent="0.35">
      <c r="A15715" t="s">
        <v>8</v>
      </c>
      <c r="B15715" t="s">
        <v>27708</v>
      </c>
      <c r="C15715" t="s">
        <v>185</v>
      </c>
      <c r="D15715" t="s">
        <v>4526</v>
      </c>
      <c r="E15715" t="s">
        <v>59</v>
      </c>
      <c r="F15715" t="b">
        <v>0</v>
      </c>
      <c r="G15715" t="s">
        <v>19</v>
      </c>
      <c r="H15715" s="1">
        <v>46192.29724537037</v>
      </c>
      <c r="I15715" t="b">
        <v>0</v>
      </c>
      <c r="J15715" t="b">
        <v>0</v>
      </c>
      <c r="K15715" t="s">
        <v>19</v>
      </c>
      <c r="L15715" t="s">
        <v>60</v>
      </c>
      <c r="M15715">
        <v>1550000</v>
      </c>
      <c r="N15715"/>
      <c r="O15715" t="s">
        <v>7059</v>
      </c>
      <c r="P15715" t="s">
        <v>27709</v>
      </c>
    </row>
    <row r="15716" spans="1:16" x14ac:dyDescent="0.35">
      <c r="A15716" t="s">
        <v>0</v>
      </c>
      <c r="B15716" t="s">
        <v>27710</v>
      </c>
      <c r="C15716" t="s">
        <v>941</v>
      </c>
      <c r="D15716" t="s">
        <v>11236</v>
      </c>
      <c r="E15716" t="s">
        <v>59</v>
      </c>
      <c r="F15716" t="b">
        <v>0</v>
      </c>
      <c r="G15716" t="s">
        <v>65</v>
      </c>
      <c r="H15716" s="1">
        <v>46192.335046296299</v>
      </c>
      <c r="I15716" t="b">
        <v>0</v>
      </c>
      <c r="J15716" t="b">
        <v>1</v>
      </c>
      <c r="K15716" t="s">
        <v>41</v>
      </c>
      <c r="L15716" t="s">
        <v>60</v>
      </c>
      <c r="M15716">
        <v>94000</v>
      </c>
      <c r="N15716"/>
      <c r="O15716" t="s">
        <v>3782</v>
      </c>
      <c r="P15716" t="s">
        <v>1321</v>
      </c>
    </row>
    <row r="15717" spans="1:16" x14ac:dyDescent="0.35">
      <c r="A15717" t="s">
        <v>0</v>
      </c>
      <c r="B15717" t="s">
        <v>27711</v>
      </c>
      <c r="C15717" t="s">
        <v>3755</v>
      </c>
      <c r="D15717" t="s">
        <v>5030</v>
      </c>
      <c r="E15717" t="s">
        <v>59</v>
      </c>
      <c r="F15717" t="b">
        <v>0</v>
      </c>
      <c r="G15717" t="s">
        <v>38</v>
      </c>
      <c r="H15717" s="1">
        <v>46192.336388888893</v>
      </c>
      <c r="I15717" t="b">
        <v>0</v>
      </c>
      <c r="J15717" t="b">
        <v>0</v>
      </c>
      <c r="K15717" t="s">
        <v>38</v>
      </c>
      <c r="L15717" t="s">
        <v>60</v>
      </c>
      <c r="M15717">
        <v>17500</v>
      </c>
      <c r="N15717"/>
      <c r="O15717" t="s">
        <v>27712</v>
      </c>
      <c r="P15717" t="s">
        <v>27713</v>
      </c>
    </row>
    <row r="15718" spans="1:16" x14ac:dyDescent="0.35">
      <c r="A15718" t="s">
        <v>9</v>
      </c>
      <c r="B15718" t="s">
        <v>27714</v>
      </c>
      <c r="C15718" t="s">
        <v>1032</v>
      </c>
      <c r="D15718" t="s">
        <v>4346</v>
      </c>
      <c r="E15718" t="s">
        <v>59</v>
      </c>
      <c r="F15718" t="b">
        <v>0</v>
      </c>
      <c r="G15718" t="s">
        <v>13</v>
      </c>
      <c r="H15718" s="1">
        <v>46192.338472222233</v>
      </c>
      <c r="I15718" t="b">
        <v>0</v>
      </c>
      <c r="J15718" t="b">
        <v>0</v>
      </c>
      <c r="K15718" t="s">
        <v>13</v>
      </c>
      <c r="L15718" t="s">
        <v>60</v>
      </c>
      <c r="M15718">
        <v>120500</v>
      </c>
      <c r="N15718"/>
      <c r="O15718" t="s">
        <v>27715</v>
      </c>
      <c r="P15718" t="s">
        <v>15487</v>
      </c>
    </row>
    <row r="15719" spans="1:16" x14ac:dyDescent="0.35">
      <c r="A15719" t="s">
        <v>7</v>
      </c>
      <c r="B15719" t="s">
        <v>27716</v>
      </c>
      <c r="C15719" t="s">
        <v>913</v>
      </c>
      <c r="D15719" t="s">
        <v>20103</v>
      </c>
      <c r="E15719" t="s">
        <v>59</v>
      </c>
      <c r="F15719" t="b">
        <v>0</v>
      </c>
      <c r="G15719" t="s">
        <v>20</v>
      </c>
      <c r="H15719" s="1">
        <v>46192.377303240741</v>
      </c>
      <c r="I15719" t="b">
        <v>1</v>
      </c>
      <c r="J15719" t="b">
        <v>0</v>
      </c>
      <c r="K15719" t="s">
        <v>20</v>
      </c>
      <c r="L15719" t="s">
        <v>60</v>
      </c>
      <c r="M15719">
        <v>90000</v>
      </c>
      <c r="N15719"/>
      <c r="O15719" t="s">
        <v>27717</v>
      </c>
      <c r="P15719" t="s">
        <v>626</v>
      </c>
    </row>
    <row r="15720" spans="1:16" x14ac:dyDescent="0.35">
      <c r="A15720" t="s">
        <v>4</v>
      </c>
      <c r="B15720" t="s">
        <v>27718</v>
      </c>
      <c r="C15720" t="s">
        <v>370</v>
      </c>
      <c r="D15720" t="s">
        <v>4526</v>
      </c>
      <c r="E15720" t="s">
        <v>59</v>
      </c>
      <c r="F15720" t="b">
        <v>0</v>
      </c>
      <c r="G15720" t="s">
        <v>65</v>
      </c>
      <c r="H15720" s="1">
        <v>46192.379733796297</v>
      </c>
      <c r="I15720" t="b">
        <v>1</v>
      </c>
      <c r="J15720" t="b">
        <v>1</v>
      </c>
      <c r="K15720" t="s">
        <v>41</v>
      </c>
      <c r="L15720" t="s">
        <v>60</v>
      </c>
      <c r="M15720">
        <v>183500</v>
      </c>
      <c r="N15720"/>
      <c r="O15720" t="s">
        <v>7675</v>
      </c>
      <c r="P15720" t="s">
        <v>27719</v>
      </c>
    </row>
    <row r="15721" spans="1:16" x14ac:dyDescent="0.35">
      <c r="A15721" t="s">
        <v>0</v>
      </c>
      <c r="B15721" t="s">
        <v>1249</v>
      </c>
      <c r="C15721" t="s">
        <v>1903</v>
      </c>
      <c r="D15721" t="s">
        <v>4526</v>
      </c>
      <c r="E15721" t="s">
        <v>88</v>
      </c>
      <c r="F15721" t="b">
        <v>0</v>
      </c>
      <c r="G15721" t="s">
        <v>89</v>
      </c>
      <c r="H15721" s="1">
        <v>46192.418379629627</v>
      </c>
      <c r="I15721" t="b">
        <v>0</v>
      </c>
      <c r="J15721" t="b">
        <v>1</v>
      </c>
      <c r="K15721" t="s">
        <v>41</v>
      </c>
      <c r="L15721" t="s">
        <v>74</v>
      </c>
      <c r="M15721"/>
      <c r="N15721">
        <v>57.5</v>
      </c>
      <c r="O15721" t="s">
        <v>4487</v>
      </c>
      <c r="P15721" t="s">
        <v>18490</v>
      </c>
    </row>
    <row r="15722" spans="1:16" x14ac:dyDescent="0.35">
      <c r="A15722" t="s">
        <v>0</v>
      </c>
      <c r="B15722" t="s">
        <v>24737</v>
      </c>
      <c r="C15722" t="s">
        <v>376</v>
      </c>
      <c r="D15722" t="s">
        <v>4526</v>
      </c>
      <c r="E15722" t="s">
        <v>59</v>
      </c>
      <c r="F15722" t="b">
        <v>0</v>
      </c>
      <c r="G15722" t="s">
        <v>89</v>
      </c>
      <c r="H15722" s="1">
        <v>46192.418379629627</v>
      </c>
      <c r="I15722" t="b">
        <v>0</v>
      </c>
      <c r="J15722" t="b">
        <v>1</v>
      </c>
      <c r="K15722" t="s">
        <v>41</v>
      </c>
      <c r="L15722" t="s">
        <v>60</v>
      </c>
      <c r="M15722">
        <v>110000</v>
      </c>
      <c r="N15722"/>
      <c r="O15722" t="s">
        <v>4487</v>
      </c>
    </row>
    <row r="15723" spans="1:16" x14ac:dyDescent="0.35">
      <c r="A15723" t="s">
        <v>3</v>
      </c>
      <c r="B15723" t="s">
        <v>12214</v>
      </c>
      <c r="C15723" t="s">
        <v>376</v>
      </c>
      <c r="D15723" t="s">
        <v>4526</v>
      </c>
      <c r="E15723" t="s">
        <v>88</v>
      </c>
      <c r="F15723" t="b">
        <v>0</v>
      </c>
      <c r="G15723" t="s">
        <v>89</v>
      </c>
      <c r="H15723" s="1">
        <v>46192.418391203697</v>
      </c>
      <c r="I15723" t="b">
        <v>0</v>
      </c>
      <c r="J15723" t="b">
        <v>1</v>
      </c>
      <c r="K15723" t="s">
        <v>41</v>
      </c>
      <c r="L15723" t="s">
        <v>74</v>
      </c>
      <c r="M15723"/>
      <c r="N15723">
        <v>55.75</v>
      </c>
      <c r="O15723" t="s">
        <v>4487</v>
      </c>
      <c r="P15723" t="s">
        <v>875</v>
      </c>
    </row>
    <row r="15724" spans="1:16" x14ac:dyDescent="0.35">
      <c r="A15724" t="s">
        <v>9</v>
      </c>
      <c r="B15724" t="s">
        <v>27720</v>
      </c>
      <c r="C15724" t="s">
        <v>251</v>
      </c>
      <c r="D15724" t="s">
        <v>4526</v>
      </c>
      <c r="E15724" t="s">
        <v>59</v>
      </c>
      <c r="F15724" t="b">
        <v>0</v>
      </c>
      <c r="G15724" t="s">
        <v>68</v>
      </c>
      <c r="H15724" s="1">
        <v>46192.418425925927</v>
      </c>
      <c r="I15724" t="b">
        <v>0</v>
      </c>
      <c r="J15724" t="b">
        <v>0</v>
      </c>
      <c r="K15724" t="s">
        <v>41</v>
      </c>
      <c r="L15724" t="s">
        <v>60</v>
      </c>
      <c r="M15724">
        <v>200000</v>
      </c>
      <c r="N15724"/>
      <c r="O15724" t="s">
        <v>27721</v>
      </c>
      <c r="P15724" t="s">
        <v>219</v>
      </c>
    </row>
    <row r="15725" spans="1:16" x14ac:dyDescent="0.35">
      <c r="A15725" t="s">
        <v>2</v>
      </c>
      <c r="B15725" t="s">
        <v>2821</v>
      </c>
      <c r="C15725" t="s">
        <v>363</v>
      </c>
      <c r="D15725" t="s">
        <v>4526</v>
      </c>
      <c r="E15725" t="s">
        <v>59</v>
      </c>
      <c r="F15725" t="b">
        <v>0</v>
      </c>
      <c r="G15725" t="s">
        <v>65</v>
      </c>
      <c r="H15725" s="1">
        <v>46192.418506944443</v>
      </c>
      <c r="I15725" t="b">
        <v>0</v>
      </c>
      <c r="J15725" t="b">
        <v>1</v>
      </c>
      <c r="K15725" t="s">
        <v>41</v>
      </c>
      <c r="L15725" t="s">
        <v>60</v>
      </c>
      <c r="M15725">
        <v>176000</v>
      </c>
      <c r="N15725"/>
      <c r="O15725" t="s">
        <v>7675</v>
      </c>
      <c r="P15725" t="s">
        <v>579</v>
      </c>
    </row>
    <row r="15726" spans="1:16" x14ac:dyDescent="0.35">
      <c r="A15726" t="s">
        <v>6</v>
      </c>
      <c r="B15726" t="s">
        <v>27722</v>
      </c>
      <c r="C15726" t="s">
        <v>194</v>
      </c>
      <c r="D15726" t="s">
        <v>19182</v>
      </c>
      <c r="E15726" t="s">
        <v>59</v>
      </c>
      <c r="F15726" t="b">
        <v>0</v>
      </c>
      <c r="G15726" t="s">
        <v>65</v>
      </c>
      <c r="H15726" s="1">
        <v>46192.419918981483</v>
      </c>
      <c r="I15726" t="b">
        <v>0</v>
      </c>
      <c r="J15726" t="b">
        <v>0</v>
      </c>
      <c r="K15726" t="s">
        <v>41</v>
      </c>
      <c r="L15726" t="s">
        <v>60</v>
      </c>
      <c r="M15726">
        <v>150000</v>
      </c>
      <c r="N15726"/>
      <c r="O15726" t="s">
        <v>528</v>
      </c>
    </row>
    <row r="15727" spans="1:16" x14ac:dyDescent="0.35">
      <c r="A15727" t="s">
        <v>1</v>
      </c>
      <c r="B15727" t="s">
        <v>4857</v>
      </c>
      <c r="C15727" t="s">
        <v>3647</v>
      </c>
      <c r="D15727" t="s">
        <v>2360</v>
      </c>
      <c r="E15727" t="s">
        <v>59</v>
      </c>
      <c r="F15727" t="b">
        <v>0</v>
      </c>
      <c r="G15727" t="s">
        <v>77</v>
      </c>
      <c r="H15727" s="1">
        <v>46192.421342592592</v>
      </c>
      <c r="I15727" t="b">
        <v>0</v>
      </c>
      <c r="J15727" t="b">
        <v>1</v>
      </c>
      <c r="K15727" t="s">
        <v>41</v>
      </c>
      <c r="L15727" t="s">
        <v>60</v>
      </c>
      <c r="M15727">
        <v>135000</v>
      </c>
      <c r="N15727"/>
      <c r="O15727" t="s">
        <v>9723</v>
      </c>
      <c r="P15727" t="s">
        <v>9727</v>
      </c>
    </row>
    <row r="15728" spans="1:16" x14ac:dyDescent="0.35">
      <c r="A15728" t="s">
        <v>1</v>
      </c>
      <c r="B15728" t="s">
        <v>27723</v>
      </c>
      <c r="C15728" t="s">
        <v>76</v>
      </c>
      <c r="D15728" t="s">
        <v>4346</v>
      </c>
      <c r="E15728" t="s">
        <v>88</v>
      </c>
      <c r="F15728" t="b">
        <v>1</v>
      </c>
      <c r="G15728" t="s">
        <v>19</v>
      </c>
      <c r="H15728" s="1">
        <v>46192.422210648147</v>
      </c>
      <c r="I15728" t="b">
        <v>0</v>
      </c>
      <c r="J15728" t="b">
        <v>0</v>
      </c>
      <c r="K15728" t="s">
        <v>19</v>
      </c>
      <c r="L15728" t="s">
        <v>60</v>
      </c>
      <c r="M15728">
        <v>105000</v>
      </c>
      <c r="N15728"/>
      <c r="O15728" t="s">
        <v>27724</v>
      </c>
      <c r="P15728" t="s">
        <v>14841</v>
      </c>
    </row>
    <row r="15729" spans="1:16" x14ac:dyDescent="0.35">
      <c r="A15729" t="s">
        <v>1</v>
      </c>
      <c r="B15729" t="s">
        <v>27723</v>
      </c>
      <c r="C15729" t="s">
        <v>5980</v>
      </c>
      <c r="D15729" t="s">
        <v>24507</v>
      </c>
      <c r="E15729" t="s">
        <v>88</v>
      </c>
      <c r="F15729" t="b">
        <v>0</v>
      </c>
      <c r="G15729" t="s">
        <v>19</v>
      </c>
      <c r="H15729" s="1">
        <v>46192.422222222223</v>
      </c>
      <c r="I15729" t="b">
        <v>0</v>
      </c>
      <c r="J15729" t="b">
        <v>0</v>
      </c>
      <c r="K15729" t="s">
        <v>19</v>
      </c>
      <c r="L15729" t="s">
        <v>60</v>
      </c>
      <c r="M15729">
        <v>105000</v>
      </c>
      <c r="N15729"/>
      <c r="O15729" t="s">
        <v>27724</v>
      </c>
      <c r="P15729" t="s">
        <v>14841</v>
      </c>
    </row>
    <row r="15730" spans="1:16" x14ac:dyDescent="0.35">
      <c r="A15730" t="s">
        <v>5</v>
      </c>
      <c r="B15730" t="s">
        <v>27725</v>
      </c>
      <c r="C15730" t="s">
        <v>5258</v>
      </c>
      <c r="D15730" t="s">
        <v>4526</v>
      </c>
      <c r="E15730" t="s">
        <v>59</v>
      </c>
      <c r="F15730" t="b">
        <v>0</v>
      </c>
      <c r="G15730" t="s">
        <v>40</v>
      </c>
      <c r="H15730" s="1">
        <v>46192.423148148147</v>
      </c>
      <c r="I15730" t="b">
        <v>1</v>
      </c>
      <c r="J15730" t="b">
        <v>0</v>
      </c>
      <c r="K15730" t="s">
        <v>40</v>
      </c>
      <c r="L15730" t="s">
        <v>60</v>
      </c>
      <c r="M15730">
        <v>73000</v>
      </c>
      <c r="N15730"/>
      <c r="O15730" t="s">
        <v>312</v>
      </c>
      <c r="P15730" t="s">
        <v>27726</v>
      </c>
    </row>
    <row r="15731" spans="1:16" x14ac:dyDescent="0.35">
      <c r="A15731" t="s">
        <v>0</v>
      </c>
      <c r="B15731" t="s">
        <v>2073</v>
      </c>
      <c r="C15731" t="s">
        <v>112</v>
      </c>
      <c r="D15731" t="s">
        <v>4346</v>
      </c>
      <c r="E15731" t="s">
        <v>88</v>
      </c>
      <c r="F15731" t="b">
        <v>0</v>
      </c>
      <c r="G15731" t="s">
        <v>65</v>
      </c>
      <c r="H15731" s="1">
        <v>46192.460046296299</v>
      </c>
      <c r="I15731" t="b">
        <v>1</v>
      </c>
      <c r="J15731" t="b">
        <v>0</v>
      </c>
      <c r="K15731" t="s">
        <v>41</v>
      </c>
      <c r="L15731" t="s">
        <v>74</v>
      </c>
      <c r="M15731"/>
      <c r="N15731">
        <v>67.5</v>
      </c>
      <c r="O15731" t="s">
        <v>27727</v>
      </c>
      <c r="P15731" t="s">
        <v>666</v>
      </c>
    </row>
    <row r="15732" spans="1:16" x14ac:dyDescent="0.35">
      <c r="A15732" t="s">
        <v>1</v>
      </c>
      <c r="B15732" t="s">
        <v>553</v>
      </c>
      <c r="C15732" t="s">
        <v>353</v>
      </c>
      <c r="D15732" t="s">
        <v>4526</v>
      </c>
      <c r="E15732" t="s">
        <v>59</v>
      </c>
      <c r="F15732" t="b">
        <v>0</v>
      </c>
      <c r="G15732" t="s">
        <v>77</v>
      </c>
      <c r="H15732" s="1">
        <v>46192.460138888891</v>
      </c>
      <c r="I15732" t="b">
        <v>0</v>
      </c>
      <c r="J15732" t="b">
        <v>1</v>
      </c>
      <c r="K15732" t="s">
        <v>41</v>
      </c>
      <c r="L15732" t="s">
        <v>60</v>
      </c>
      <c r="M15732">
        <v>212000</v>
      </c>
      <c r="N15732"/>
      <c r="O15732" t="s">
        <v>343</v>
      </c>
      <c r="P15732" t="s">
        <v>19493</v>
      </c>
    </row>
    <row r="15733" spans="1:16" x14ac:dyDescent="0.35">
      <c r="A15733" t="s">
        <v>6</v>
      </c>
      <c r="B15733" t="s">
        <v>27728</v>
      </c>
      <c r="C15733" t="s">
        <v>76</v>
      </c>
      <c r="D15733" t="s">
        <v>141</v>
      </c>
      <c r="E15733" t="s">
        <v>88</v>
      </c>
      <c r="F15733" t="b">
        <v>1</v>
      </c>
      <c r="G15733" t="s">
        <v>41</v>
      </c>
      <c r="H15733" s="1">
        <v>46192.462858796287</v>
      </c>
      <c r="I15733" t="b">
        <v>0</v>
      </c>
      <c r="J15733" t="b">
        <v>0</v>
      </c>
      <c r="K15733" t="s">
        <v>41</v>
      </c>
      <c r="L15733" t="s">
        <v>74</v>
      </c>
      <c r="M15733"/>
      <c r="N15733">
        <v>45</v>
      </c>
      <c r="O15733" t="s">
        <v>141</v>
      </c>
      <c r="P15733" t="s">
        <v>27729</v>
      </c>
    </row>
    <row r="15734" spans="1:16" x14ac:dyDescent="0.35">
      <c r="A15734" t="s">
        <v>1</v>
      </c>
      <c r="B15734" t="s">
        <v>27730</v>
      </c>
      <c r="C15734" t="s">
        <v>2413</v>
      </c>
      <c r="D15734" t="s">
        <v>4526</v>
      </c>
      <c r="E15734" t="s">
        <v>59</v>
      </c>
      <c r="F15734" t="b">
        <v>0</v>
      </c>
      <c r="G15734" t="s">
        <v>89</v>
      </c>
      <c r="H15734" s="1">
        <v>46192.504780092589</v>
      </c>
      <c r="I15734" t="b">
        <v>0</v>
      </c>
      <c r="J15734" t="b">
        <v>1</v>
      </c>
      <c r="K15734" t="s">
        <v>41</v>
      </c>
      <c r="L15734" t="s">
        <v>60</v>
      </c>
      <c r="M15734">
        <v>95300</v>
      </c>
      <c r="N15734"/>
      <c r="O15734" t="s">
        <v>329</v>
      </c>
      <c r="P15734" t="s">
        <v>27731</v>
      </c>
    </row>
    <row r="15735" spans="1:16" x14ac:dyDescent="0.35">
      <c r="A15735" t="s">
        <v>1</v>
      </c>
      <c r="B15735" t="s">
        <v>27732</v>
      </c>
      <c r="C15735" t="s">
        <v>500</v>
      </c>
      <c r="D15735" t="s">
        <v>5102</v>
      </c>
      <c r="E15735" t="s">
        <v>59</v>
      </c>
      <c r="F15735" t="b">
        <v>0</v>
      </c>
      <c r="G15735" t="s">
        <v>13</v>
      </c>
      <c r="H15735" s="1">
        <v>46192.505104166667</v>
      </c>
      <c r="I15735" t="b">
        <v>1</v>
      </c>
      <c r="J15735" t="b">
        <v>0</v>
      </c>
      <c r="K15735" t="s">
        <v>13</v>
      </c>
      <c r="L15735" t="s">
        <v>60</v>
      </c>
      <c r="M15735">
        <v>99500</v>
      </c>
      <c r="N15735"/>
      <c r="O15735" t="s">
        <v>449</v>
      </c>
      <c r="P15735" t="s">
        <v>27733</v>
      </c>
    </row>
    <row r="15736" spans="1:16" x14ac:dyDescent="0.35">
      <c r="A15736" t="s">
        <v>0</v>
      </c>
      <c r="B15736" t="s">
        <v>27734</v>
      </c>
      <c r="C15736" t="s">
        <v>162</v>
      </c>
      <c r="D15736" t="s">
        <v>4756</v>
      </c>
      <c r="E15736" t="s">
        <v>59</v>
      </c>
      <c r="F15736" t="b">
        <v>0</v>
      </c>
      <c r="G15736" t="s">
        <v>73</v>
      </c>
      <c r="H15736" s="1">
        <v>46192.543379629627</v>
      </c>
      <c r="I15736" t="b">
        <v>0</v>
      </c>
      <c r="J15736" t="b">
        <v>0</v>
      </c>
      <c r="K15736" t="s">
        <v>41</v>
      </c>
      <c r="L15736" t="s">
        <v>60</v>
      </c>
      <c r="M15736">
        <v>82500</v>
      </c>
      <c r="N15736"/>
      <c r="O15736" t="s">
        <v>27735</v>
      </c>
      <c r="P15736" t="s">
        <v>16635</v>
      </c>
    </row>
    <row r="15737" spans="1:16" x14ac:dyDescent="0.35">
      <c r="A15737" t="s">
        <v>0</v>
      </c>
      <c r="B15737" t="s">
        <v>1550</v>
      </c>
      <c r="C15737" t="s">
        <v>1131</v>
      </c>
      <c r="D15737" t="s">
        <v>4526</v>
      </c>
      <c r="E15737" t="s">
        <v>88</v>
      </c>
      <c r="F15737" t="b">
        <v>0</v>
      </c>
      <c r="G15737" t="s">
        <v>89</v>
      </c>
      <c r="H15737" s="1">
        <v>46192.543379629627</v>
      </c>
      <c r="I15737" t="b">
        <v>1</v>
      </c>
      <c r="J15737" t="b">
        <v>0</v>
      </c>
      <c r="K15737" t="s">
        <v>41</v>
      </c>
      <c r="L15737" t="s">
        <v>74</v>
      </c>
      <c r="M15737"/>
      <c r="N15737">
        <v>45</v>
      </c>
      <c r="O15737" t="s">
        <v>105</v>
      </c>
      <c r="P15737" t="s">
        <v>3000</v>
      </c>
    </row>
    <row r="15738" spans="1:16" x14ac:dyDescent="0.35">
      <c r="A15738" t="s">
        <v>4</v>
      </c>
      <c r="B15738" t="s">
        <v>27736</v>
      </c>
      <c r="C15738" t="s">
        <v>94</v>
      </c>
      <c r="D15738" t="s">
        <v>4756</v>
      </c>
      <c r="E15738" t="s">
        <v>59</v>
      </c>
      <c r="F15738" t="b">
        <v>0</v>
      </c>
      <c r="G15738" t="s">
        <v>65</v>
      </c>
      <c r="H15738" s="1">
        <v>46192.543391203697</v>
      </c>
      <c r="I15738" t="b">
        <v>0</v>
      </c>
      <c r="J15738" t="b">
        <v>0</v>
      </c>
      <c r="K15738" t="s">
        <v>41</v>
      </c>
      <c r="L15738" t="s">
        <v>60</v>
      </c>
      <c r="M15738">
        <v>105000</v>
      </c>
      <c r="N15738"/>
      <c r="O15738" t="s">
        <v>27737</v>
      </c>
      <c r="P15738" t="s">
        <v>27738</v>
      </c>
    </row>
    <row r="15739" spans="1:16" x14ac:dyDescent="0.35">
      <c r="A15739" t="s">
        <v>5</v>
      </c>
      <c r="B15739" t="s">
        <v>1177</v>
      </c>
      <c r="C15739" t="s">
        <v>365</v>
      </c>
      <c r="D15739" t="s">
        <v>4756</v>
      </c>
      <c r="E15739" t="s">
        <v>59</v>
      </c>
      <c r="F15739" t="b">
        <v>0</v>
      </c>
      <c r="G15739" t="s">
        <v>65</v>
      </c>
      <c r="H15739" s="1">
        <v>46192.544930555552</v>
      </c>
      <c r="I15739" t="b">
        <v>0</v>
      </c>
      <c r="J15739" t="b">
        <v>1</v>
      </c>
      <c r="K15739" t="s">
        <v>41</v>
      </c>
      <c r="L15739" t="s">
        <v>60</v>
      </c>
      <c r="M15739">
        <v>200000</v>
      </c>
      <c r="N15739"/>
      <c r="O15739" t="s">
        <v>27739</v>
      </c>
      <c r="P15739" t="s">
        <v>26047</v>
      </c>
    </row>
    <row r="15740" spans="1:16" x14ac:dyDescent="0.35">
      <c r="A15740" t="s">
        <v>1</v>
      </c>
      <c r="B15740" t="s">
        <v>27740</v>
      </c>
      <c r="C15740" t="s">
        <v>500</v>
      </c>
      <c r="D15740" t="s">
        <v>4346</v>
      </c>
      <c r="E15740" t="s">
        <v>59</v>
      </c>
      <c r="F15740" t="b">
        <v>0</v>
      </c>
      <c r="G15740" t="s">
        <v>13</v>
      </c>
      <c r="H15740" s="1">
        <v>46192.546770833331</v>
      </c>
      <c r="I15740" t="b">
        <v>1</v>
      </c>
      <c r="J15740" t="b">
        <v>0</v>
      </c>
      <c r="K15740" t="s">
        <v>13</v>
      </c>
      <c r="L15740" t="s">
        <v>60</v>
      </c>
      <c r="M15740">
        <v>75000</v>
      </c>
      <c r="N15740"/>
      <c r="O15740" t="s">
        <v>27741</v>
      </c>
      <c r="P15740" t="s">
        <v>27742</v>
      </c>
    </row>
    <row r="15741" spans="1:16" x14ac:dyDescent="0.35">
      <c r="A15741" t="s">
        <v>1</v>
      </c>
      <c r="B15741" t="s">
        <v>27743</v>
      </c>
      <c r="C15741" t="s">
        <v>5236</v>
      </c>
      <c r="D15741" t="s">
        <v>24119</v>
      </c>
      <c r="E15741" t="s">
        <v>59</v>
      </c>
      <c r="F15741" t="b">
        <v>0</v>
      </c>
      <c r="G15741" t="s">
        <v>40</v>
      </c>
      <c r="H15741" s="1">
        <v>46192.548217592594</v>
      </c>
      <c r="I15741" t="b">
        <v>1</v>
      </c>
      <c r="J15741" t="b">
        <v>0</v>
      </c>
      <c r="K15741" t="s">
        <v>40</v>
      </c>
      <c r="L15741" t="s">
        <v>60</v>
      </c>
      <c r="M15741">
        <v>76000</v>
      </c>
      <c r="N15741"/>
      <c r="O15741" t="s">
        <v>8446</v>
      </c>
      <c r="P15741" t="s">
        <v>27744</v>
      </c>
    </row>
    <row r="15742" spans="1:16" x14ac:dyDescent="0.35">
      <c r="A15742" t="s">
        <v>7</v>
      </c>
      <c r="B15742" t="s">
        <v>7</v>
      </c>
      <c r="C15742" t="s">
        <v>201</v>
      </c>
      <c r="D15742" t="s">
        <v>4526</v>
      </c>
      <c r="E15742" t="s">
        <v>59</v>
      </c>
      <c r="F15742" t="b">
        <v>0</v>
      </c>
      <c r="G15742" t="s">
        <v>77</v>
      </c>
      <c r="H15742" s="1">
        <v>46192.585046296299</v>
      </c>
      <c r="I15742" t="b">
        <v>0</v>
      </c>
      <c r="J15742" t="b">
        <v>0</v>
      </c>
      <c r="K15742" t="s">
        <v>41</v>
      </c>
      <c r="L15742" t="s">
        <v>74</v>
      </c>
      <c r="M15742"/>
      <c r="N15742">
        <v>55</v>
      </c>
      <c r="O15742" t="s">
        <v>27745</v>
      </c>
      <c r="P15742" t="s">
        <v>3201</v>
      </c>
    </row>
    <row r="15743" spans="1:16" x14ac:dyDescent="0.35">
      <c r="A15743" t="s">
        <v>0</v>
      </c>
      <c r="B15743" t="s">
        <v>27746</v>
      </c>
      <c r="C15743" t="s">
        <v>13</v>
      </c>
      <c r="D15743" t="s">
        <v>4526</v>
      </c>
      <c r="E15743" t="s">
        <v>59</v>
      </c>
      <c r="F15743" t="b">
        <v>0</v>
      </c>
      <c r="G15743" t="s">
        <v>13</v>
      </c>
      <c r="H15743" s="1">
        <v>46192.585324074083</v>
      </c>
      <c r="I15743" t="b">
        <v>0</v>
      </c>
      <c r="J15743" t="b">
        <v>0</v>
      </c>
      <c r="K15743" t="s">
        <v>13</v>
      </c>
      <c r="L15743" t="s">
        <v>60</v>
      </c>
      <c r="M15743">
        <v>160625</v>
      </c>
      <c r="N15743"/>
      <c r="O15743" t="s">
        <v>18064</v>
      </c>
      <c r="P15743" t="s">
        <v>3195</v>
      </c>
    </row>
    <row r="15744" spans="1:16" x14ac:dyDescent="0.35">
      <c r="A15744" t="s">
        <v>0</v>
      </c>
      <c r="B15744" t="s">
        <v>27747</v>
      </c>
      <c r="C15744" t="s">
        <v>930</v>
      </c>
      <c r="D15744" t="s">
        <v>4526</v>
      </c>
      <c r="E15744" t="s">
        <v>59</v>
      </c>
      <c r="F15744" t="b">
        <v>0</v>
      </c>
      <c r="G15744" t="s">
        <v>19</v>
      </c>
      <c r="H15744" s="1">
        <v>46192.585613425923</v>
      </c>
      <c r="I15744" t="b">
        <v>0</v>
      </c>
      <c r="J15744" t="b">
        <v>0</v>
      </c>
      <c r="K15744" t="s">
        <v>19</v>
      </c>
      <c r="L15744" t="s">
        <v>60</v>
      </c>
      <c r="M15744">
        <v>1200000</v>
      </c>
      <c r="N15744"/>
      <c r="O15744" t="s">
        <v>7059</v>
      </c>
      <c r="P15744" t="s">
        <v>14056</v>
      </c>
    </row>
    <row r="15745" spans="1:16" x14ac:dyDescent="0.35">
      <c r="A15745" t="s">
        <v>6</v>
      </c>
      <c r="B15745" t="s">
        <v>11177</v>
      </c>
      <c r="C15745" t="s">
        <v>5795</v>
      </c>
      <c r="D15745" t="s">
        <v>4526</v>
      </c>
      <c r="E15745" t="s">
        <v>59</v>
      </c>
      <c r="F15745" t="b">
        <v>0</v>
      </c>
      <c r="G15745" t="s">
        <v>40</v>
      </c>
      <c r="H15745" s="1">
        <v>46192.587847222218</v>
      </c>
      <c r="I15745" t="b">
        <v>1</v>
      </c>
      <c r="J15745" t="b">
        <v>0</v>
      </c>
      <c r="K15745" t="s">
        <v>40</v>
      </c>
      <c r="L15745" t="s">
        <v>60</v>
      </c>
      <c r="M15745">
        <v>55000</v>
      </c>
      <c r="N15745"/>
      <c r="O15745" t="s">
        <v>27748</v>
      </c>
      <c r="P15745" t="s">
        <v>728</v>
      </c>
    </row>
    <row r="15746" spans="1:16" x14ac:dyDescent="0.35">
      <c r="A15746" t="s">
        <v>5</v>
      </c>
      <c r="B15746" t="s">
        <v>27749</v>
      </c>
      <c r="C15746" t="s">
        <v>41</v>
      </c>
      <c r="D15746" t="s">
        <v>4526</v>
      </c>
      <c r="E15746" t="s">
        <v>88</v>
      </c>
      <c r="F15746" t="b">
        <v>0</v>
      </c>
      <c r="G15746" t="s">
        <v>68</v>
      </c>
      <c r="H15746" s="1">
        <v>46192.587951388887</v>
      </c>
      <c r="I15746" t="b">
        <v>1</v>
      </c>
      <c r="J15746" t="b">
        <v>1</v>
      </c>
      <c r="K15746" t="s">
        <v>41</v>
      </c>
      <c r="L15746" t="s">
        <v>74</v>
      </c>
      <c r="M15746"/>
      <c r="N15746">
        <v>63.945</v>
      </c>
      <c r="O15746" t="s">
        <v>13294</v>
      </c>
      <c r="P15746" t="s">
        <v>26972</v>
      </c>
    </row>
    <row r="15747" spans="1:16" x14ac:dyDescent="0.35">
      <c r="A15747" t="s">
        <v>1</v>
      </c>
      <c r="B15747" t="s">
        <v>27750</v>
      </c>
      <c r="C15747" t="s">
        <v>84</v>
      </c>
      <c r="D15747" t="s">
        <v>4346</v>
      </c>
      <c r="E15747" t="s">
        <v>88</v>
      </c>
      <c r="F15747" t="b">
        <v>0</v>
      </c>
      <c r="G15747" t="s">
        <v>77</v>
      </c>
      <c r="H15747" s="1">
        <v>46192.587962962964</v>
      </c>
      <c r="I15747" t="b">
        <v>1</v>
      </c>
      <c r="J15747" t="b">
        <v>0</v>
      </c>
      <c r="K15747" t="s">
        <v>41</v>
      </c>
      <c r="L15747" t="s">
        <v>74</v>
      </c>
      <c r="M15747"/>
      <c r="N15747">
        <v>42.5</v>
      </c>
      <c r="O15747" t="s">
        <v>27751</v>
      </c>
      <c r="P15747" t="s">
        <v>23348</v>
      </c>
    </row>
    <row r="15748" spans="1:16" x14ac:dyDescent="0.35">
      <c r="A15748" t="s">
        <v>5</v>
      </c>
      <c r="B15748" t="s">
        <v>5</v>
      </c>
      <c r="C15748" t="s">
        <v>1735</v>
      </c>
      <c r="D15748" t="s">
        <v>4756</v>
      </c>
      <c r="E15748" t="s">
        <v>59</v>
      </c>
      <c r="F15748" t="b">
        <v>0</v>
      </c>
      <c r="G15748" t="s">
        <v>77</v>
      </c>
      <c r="H15748" s="1">
        <v>46192.587962962964</v>
      </c>
      <c r="I15748" t="b">
        <v>1</v>
      </c>
      <c r="J15748" t="b">
        <v>1</v>
      </c>
      <c r="K15748" t="s">
        <v>41</v>
      </c>
      <c r="L15748" t="s">
        <v>60</v>
      </c>
      <c r="M15748">
        <v>145000</v>
      </c>
      <c r="N15748"/>
      <c r="O15748" t="s">
        <v>27752</v>
      </c>
      <c r="P15748" t="s">
        <v>27753</v>
      </c>
    </row>
    <row r="15749" spans="1:16" x14ac:dyDescent="0.35">
      <c r="A15749" t="s">
        <v>8</v>
      </c>
      <c r="B15749" t="s">
        <v>27754</v>
      </c>
      <c r="C15749" t="s">
        <v>190</v>
      </c>
      <c r="D15749" t="s">
        <v>4526</v>
      </c>
      <c r="E15749" t="s">
        <v>88</v>
      </c>
      <c r="F15749" t="b">
        <v>0</v>
      </c>
      <c r="G15749" t="s">
        <v>73</v>
      </c>
      <c r="H15749" s="1">
        <v>46192.588009259263</v>
      </c>
      <c r="I15749" t="b">
        <v>0</v>
      </c>
      <c r="J15749" t="b">
        <v>0</v>
      </c>
      <c r="K15749" t="s">
        <v>41</v>
      </c>
      <c r="L15749" t="s">
        <v>74</v>
      </c>
      <c r="M15749"/>
      <c r="N15749">
        <v>55</v>
      </c>
      <c r="O15749" t="s">
        <v>6091</v>
      </c>
      <c r="P15749" t="s">
        <v>2503</v>
      </c>
    </row>
    <row r="15750" spans="1:16" x14ac:dyDescent="0.35">
      <c r="A15750" t="s">
        <v>1</v>
      </c>
      <c r="B15750" t="s">
        <v>27755</v>
      </c>
      <c r="C15750" t="s">
        <v>5115</v>
      </c>
      <c r="D15750" t="s">
        <v>4346</v>
      </c>
      <c r="E15750" t="s">
        <v>59</v>
      </c>
      <c r="F15750" t="b">
        <v>0</v>
      </c>
      <c r="G15750" t="s">
        <v>40</v>
      </c>
      <c r="H15750" s="1">
        <v>46192.589895833327</v>
      </c>
      <c r="I15750" t="b">
        <v>1</v>
      </c>
      <c r="J15750" t="b">
        <v>0</v>
      </c>
      <c r="K15750" t="s">
        <v>40</v>
      </c>
      <c r="L15750" t="s">
        <v>60</v>
      </c>
      <c r="M15750">
        <v>80000</v>
      </c>
      <c r="N15750"/>
      <c r="O15750" t="s">
        <v>27756</v>
      </c>
      <c r="P15750" t="s">
        <v>27757</v>
      </c>
    </row>
    <row r="15751" spans="1:16" x14ac:dyDescent="0.35">
      <c r="A15751" t="s">
        <v>5</v>
      </c>
      <c r="B15751" t="s">
        <v>27758</v>
      </c>
      <c r="C15751" t="s">
        <v>172</v>
      </c>
      <c r="D15751" t="s">
        <v>4526</v>
      </c>
      <c r="E15751" t="s">
        <v>88</v>
      </c>
      <c r="F15751" t="b">
        <v>0</v>
      </c>
      <c r="G15751" t="s">
        <v>68</v>
      </c>
      <c r="H15751" s="1">
        <v>46192.62672453704</v>
      </c>
      <c r="I15751" t="b">
        <v>1</v>
      </c>
      <c r="J15751" t="b">
        <v>0</v>
      </c>
      <c r="K15751" t="s">
        <v>41</v>
      </c>
      <c r="L15751" t="s">
        <v>74</v>
      </c>
      <c r="M15751"/>
      <c r="N15751">
        <v>85</v>
      </c>
      <c r="O15751" t="s">
        <v>21037</v>
      </c>
    </row>
    <row r="15752" spans="1:16" x14ac:dyDescent="0.35">
      <c r="A15752" t="s">
        <v>7</v>
      </c>
      <c r="B15752" t="s">
        <v>27759</v>
      </c>
      <c r="C15752" t="s">
        <v>162</v>
      </c>
      <c r="D15752" t="s">
        <v>4526</v>
      </c>
      <c r="E15752" t="s">
        <v>59</v>
      </c>
      <c r="F15752" t="b">
        <v>0</v>
      </c>
      <c r="G15752" t="s">
        <v>73</v>
      </c>
      <c r="H15752" s="1">
        <v>46192.626759259263</v>
      </c>
      <c r="I15752" t="b">
        <v>0</v>
      </c>
      <c r="J15752" t="b">
        <v>1</v>
      </c>
      <c r="K15752" t="s">
        <v>41</v>
      </c>
      <c r="L15752" t="s">
        <v>60</v>
      </c>
      <c r="M15752">
        <v>122500</v>
      </c>
      <c r="N15752"/>
      <c r="O15752" t="s">
        <v>487</v>
      </c>
      <c r="P15752" t="s">
        <v>1956</v>
      </c>
    </row>
    <row r="15753" spans="1:16" x14ac:dyDescent="0.35">
      <c r="A15753" t="s">
        <v>2</v>
      </c>
      <c r="B15753" t="s">
        <v>27760</v>
      </c>
      <c r="C15753" t="s">
        <v>86</v>
      </c>
      <c r="D15753" t="s">
        <v>4526</v>
      </c>
      <c r="E15753" t="s">
        <v>59</v>
      </c>
      <c r="F15753" t="b">
        <v>0</v>
      </c>
      <c r="G15753" t="s">
        <v>77</v>
      </c>
      <c r="H15753" s="1">
        <v>46192.626759259263</v>
      </c>
      <c r="I15753" t="b">
        <v>0</v>
      </c>
      <c r="J15753" t="b">
        <v>1</v>
      </c>
      <c r="K15753" t="s">
        <v>41</v>
      </c>
      <c r="L15753" t="s">
        <v>60</v>
      </c>
      <c r="M15753">
        <v>190000</v>
      </c>
      <c r="N15753"/>
      <c r="O15753" t="s">
        <v>866</v>
      </c>
      <c r="P15753" t="s">
        <v>27761</v>
      </c>
    </row>
    <row r="15754" spans="1:16" x14ac:dyDescent="0.35">
      <c r="A15754" t="s">
        <v>0</v>
      </c>
      <c r="B15754" t="s">
        <v>27762</v>
      </c>
      <c r="C15754" t="s">
        <v>162</v>
      </c>
      <c r="D15754" t="s">
        <v>4526</v>
      </c>
      <c r="E15754" t="s">
        <v>59</v>
      </c>
      <c r="F15754" t="b">
        <v>0</v>
      </c>
      <c r="G15754" t="s">
        <v>73</v>
      </c>
      <c r="H15754" s="1">
        <v>46192.626770833333</v>
      </c>
      <c r="I15754" t="b">
        <v>0</v>
      </c>
      <c r="J15754" t="b">
        <v>1</v>
      </c>
      <c r="K15754" t="s">
        <v>41</v>
      </c>
      <c r="L15754" t="s">
        <v>60</v>
      </c>
      <c r="M15754">
        <v>145000</v>
      </c>
      <c r="N15754"/>
      <c r="O15754" t="s">
        <v>487</v>
      </c>
      <c r="P15754" t="s">
        <v>1956</v>
      </c>
    </row>
    <row r="15755" spans="1:16" x14ac:dyDescent="0.35">
      <c r="A15755" t="s">
        <v>0</v>
      </c>
      <c r="B15755" t="s">
        <v>2061</v>
      </c>
      <c r="C15755" t="s">
        <v>27763</v>
      </c>
      <c r="D15755" t="s">
        <v>4587</v>
      </c>
      <c r="E15755" t="s">
        <v>59</v>
      </c>
      <c r="F15755" t="b">
        <v>0</v>
      </c>
      <c r="G15755" t="s">
        <v>40</v>
      </c>
      <c r="H15755" s="1">
        <v>46192.62809027778</v>
      </c>
      <c r="I15755" t="b">
        <v>1</v>
      </c>
      <c r="J15755" t="b">
        <v>0</v>
      </c>
      <c r="K15755" t="s">
        <v>40</v>
      </c>
      <c r="L15755" t="s">
        <v>60</v>
      </c>
      <c r="M15755">
        <v>50000</v>
      </c>
      <c r="N15755"/>
      <c r="O15755" t="s">
        <v>27764</v>
      </c>
      <c r="P15755" t="s">
        <v>325</v>
      </c>
    </row>
    <row r="15756" spans="1:16" x14ac:dyDescent="0.35">
      <c r="A15756" t="s">
        <v>9</v>
      </c>
      <c r="B15756" t="s">
        <v>14195</v>
      </c>
      <c r="C15756" t="s">
        <v>5026</v>
      </c>
      <c r="D15756" t="s">
        <v>4526</v>
      </c>
      <c r="E15756" t="s">
        <v>59</v>
      </c>
      <c r="F15756" t="b">
        <v>0</v>
      </c>
      <c r="G15756" t="s">
        <v>40</v>
      </c>
      <c r="H15756" s="1">
        <v>46192.62809027778</v>
      </c>
      <c r="I15756" t="b">
        <v>1</v>
      </c>
      <c r="J15756" t="b">
        <v>0</v>
      </c>
      <c r="K15756" t="s">
        <v>40</v>
      </c>
      <c r="L15756" t="s">
        <v>60</v>
      </c>
      <c r="M15756">
        <v>62500</v>
      </c>
      <c r="N15756"/>
      <c r="O15756" t="s">
        <v>26408</v>
      </c>
    </row>
    <row r="15757" spans="1:16" x14ac:dyDescent="0.35">
      <c r="A15757" t="s">
        <v>7</v>
      </c>
      <c r="B15757" t="s">
        <v>27765</v>
      </c>
      <c r="C15757" t="s">
        <v>11229</v>
      </c>
      <c r="D15757" t="s">
        <v>4346</v>
      </c>
      <c r="E15757" t="s">
        <v>59</v>
      </c>
      <c r="F15757" t="b">
        <v>0</v>
      </c>
      <c r="G15757" t="s">
        <v>40</v>
      </c>
      <c r="H15757" s="1">
        <v>46192.628136574072</v>
      </c>
      <c r="I15757" t="b">
        <v>0</v>
      </c>
      <c r="J15757" t="b">
        <v>0</v>
      </c>
      <c r="K15757" t="s">
        <v>40</v>
      </c>
      <c r="L15757" t="s">
        <v>60</v>
      </c>
      <c r="M15757">
        <v>34422.5</v>
      </c>
      <c r="N15757"/>
      <c r="O15757" t="s">
        <v>12439</v>
      </c>
    </row>
    <row r="15758" spans="1:16" x14ac:dyDescent="0.35">
      <c r="A15758" t="s">
        <v>2</v>
      </c>
      <c r="B15758" t="s">
        <v>27766</v>
      </c>
      <c r="C15758" t="s">
        <v>541</v>
      </c>
      <c r="D15758" t="s">
        <v>4526</v>
      </c>
      <c r="E15758" t="s">
        <v>59</v>
      </c>
      <c r="F15758" t="b">
        <v>0</v>
      </c>
      <c r="G15758" t="s">
        <v>73</v>
      </c>
      <c r="H15758" s="1">
        <v>46192.628240740742</v>
      </c>
      <c r="I15758" t="b">
        <v>0</v>
      </c>
      <c r="J15758" t="b">
        <v>1</v>
      </c>
      <c r="K15758" t="s">
        <v>41</v>
      </c>
      <c r="L15758" t="s">
        <v>60</v>
      </c>
      <c r="M15758">
        <v>120000</v>
      </c>
      <c r="N15758"/>
      <c r="O15758" t="s">
        <v>487</v>
      </c>
      <c r="P15758" t="s">
        <v>7770</v>
      </c>
    </row>
    <row r="15759" spans="1:16" x14ac:dyDescent="0.35">
      <c r="A15759" t="s">
        <v>2</v>
      </c>
      <c r="B15759" t="s">
        <v>766</v>
      </c>
      <c r="C15759" t="s">
        <v>81</v>
      </c>
      <c r="D15759" t="s">
        <v>4526</v>
      </c>
      <c r="E15759" t="s">
        <v>59</v>
      </c>
      <c r="F15759" t="b">
        <v>0</v>
      </c>
      <c r="G15759" t="s">
        <v>77</v>
      </c>
      <c r="H15759" s="1">
        <v>46192.628321759257</v>
      </c>
      <c r="I15759" t="b">
        <v>0</v>
      </c>
      <c r="J15759" t="b">
        <v>1</v>
      </c>
      <c r="K15759" t="s">
        <v>41</v>
      </c>
      <c r="L15759" t="s">
        <v>60</v>
      </c>
      <c r="M15759">
        <v>378000</v>
      </c>
      <c r="N15759"/>
      <c r="O15759" t="s">
        <v>27767</v>
      </c>
      <c r="P15759" t="s">
        <v>3293</v>
      </c>
    </row>
    <row r="15760" spans="1:16" x14ac:dyDescent="0.35">
      <c r="A15760" t="s">
        <v>5</v>
      </c>
      <c r="B15760" t="s">
        <v>27768</v>
      </c>
      <c r="C15760" t="s">
        <v>162</v>
      </c>
      <c r="D15760" t="s">
        <v>4526</v>
      </c>
      <c r="E15760" t="s">
        <v>59</v>
      </c>
      <c r="F15760" t="b">
        <v>0</v>
      </c>
      <c r="G15760" t="s">
        <v>73</v>
      </c>
      <c r="H15760" s="1">
        <v>46192.629664351851</v>
      </c>
      <c r="I15760" t="b">
        <v>0</v>
      </c>
      <c r="J15760" t="b">
        <v>1</v>
      </c>
      <c r="K15760" t="s">
        <v>41</v>
      </c>
      <c r="L15760" t="s">
        <v>60</v>
      </c>
      <c r="M15760">
        <v>175000</v>
      </c>
      <c r="N15760"/>
      <c r="O15760" t="s">
        <v>487</v>
      </c>
      <c r="P15760" t="s">
        <v>27769</v>
      </c>
    </row>
    <row r="15761" spans="1:16" x14ac:dyDescent="0.35">
      <c r="A15761" t="s">
        <v>1</v>
      </c>
      <c r="B15761" t="s">
        <v>8138</v>
      </c>
      <c r="C15761" t="s">
        <v>218</v>
      </c>
      <c r="D15761" t="s">
        <v>4526</v>
      </c>
      <c r="E15761" t="s">
        <v>88</v>
      </c>
      <c r="F15761" t="b">
        <v>0</v>
      </c>
      <c r="G15761" t="s">
        <v>77</v>
      </c>
      <c r="H15761" s="1">
        <v>46192.629756944443</v>
      </c>
      <c r="I15761" t="b">
        <v>1</v>
      </c>
      <c r="J15761" t="b">
        <v>0</v>
      </c>
      <c r="K15761" t="s">
        <v>41</v>
      </c>
      <c r="L15761" t="s">
        <v>74</v>
      </c>
      <c r="M15761"/>
      <c r="N15761">
        <v>72.5</v>
      </c>
      <c r="O15761" t="s">
        <v>4228</v>
      </c>
      <c r="P15761" t="s">
        <v>27770</v>
      </c>
    </row>
    <row r="15762" spans="1:16" x14ac:dyDescent="0.35">
      <c r="A15762" t="s">
        <v>0</v>
      </c>
      <c r="B15762" t="s">
        <v>26227</v>
      </c>
      <c r="C15762" t="s">
        <v>112</v>
      </c>
      <c r="D15762" t="s">
        <v>4526</v>
      </c>
      <c r="E15762" t="s">
        <v>59</v>
      </c>
      <c r="F15762" t="b">
        <v>0</v>
      </c>
      <c r="G15762" t="s">
        <v>65</v>
      </c>
      <c r="H15762" s="1">
        <v>46192.668379629627</v>
      </c>
      <c r="I15762" t="b">
        <v>0</v>
      </c>
      <c r="J15762" t="b">
        <v>1</v>
      </c>
      <c r="K15762" t="s">
        <v>41</v>
      </c>
      <c r="L15762" t="s">
        <v>74</v>
      </c>
      <c r="M15762"/>
      <c r="N15762">
        <v>31.01</v>
      </c>
      <c r="O15762" t="s">
        <v>26228</v>
      </c>
      <c r="P15762" t="s">
        <v>219</v>
      </c>
    </row>
    <row r="15763" spans="1:16" x14ac:dyDescent="0.35">
      <c r="A15763" t="s">
        <v>5</v>
      </c>
      <c r="B15763" t="s">
        <v>27771</v>
      </c>
      <c r="C15763" t="s">
        <v>112</v>
      </c>
      <c r="D15763" t="s">
        <v>4526</v>
      </c>
      <c r="E15763" t="s">
        <v>59</v>
      </c>
      <c r="F15763" t="b">
        <v>0</v>
      </c>
      <c r="G15763" t="s">
        <v>65</v>
      </c>
      <c r="H15763" s="1">
        <v>46192.668391203697</v>
      </c>
      <c r="I15763" t="b">
        <v>0</v>
      </c>
      <c r="J15763" t="b">
        <v>0</v>
      </c>
      <c r="K15763" t="s">
        <v>41</v>
      </c>
      <c r="L15763" t="s">
        <v>60</v>
      </c>
      <c r="M15763">
        <v>120000</v>
      </c>
      <c r="N15763"/>
      <c r="O15763" t="s">
        <v>10087</v>
      </c>
      <c r="P15763" t="s">
        <v>27772</v>
      </c>
    </row>
    <row r="15764" spans="1:16" x14ac:dyDescent="0.35">
      <c r="A15764" t="s">
        <v>3</v>
      </c>
      <c r="B15764" t="s">
        <v>3</v>
      </c>
      <c r="C15764" t="s">
        <v>2432</v>
      </c>
      <c r="D15764" t="s">
        <v>4756</v>
      </c>
      <c r="E15764" t="s">
        <v>59</v>
      </c>
      <c r="F15764" t="b">
        <v>0</v>
      </c>
      <c r="G15764" t="s">
        <v>89</v>
      </c>
      <c r="H15764" s="1">
        <v>46192.668391203697</v>
      </c>
      <c r="I15764" t="b">
        <v>0</v>
      </c>
      <c r="J15764" t="b">
        <v>0</v>
      </c>
      <c r="K15764" t="s">
        <v>41</v>
      </c>
      <c r="L15764" t="s">
        <v>60</v>
      </c>
      <c r="M15764">
        <v>82500</v>
      </c>
      <c r="N15764"/>
      <c r="O15764" t="s">
        <v>27773</v>
      </c>
      <c r="P15764" t="s">
        <v>27774</v>
      </c>
    </row>
    <row r="15765" spans="1:16" x14ac:dyDescent="0.35">
      <c r="A15765" t="s">
        <v>0</v>
      </c>
      <c r="B15765" t="s">
        <v>996</v>
      </c>
      <c r="C15765" t="s">
        <v>41</v>
      </c>
      <c r="D15765" t="s">
        <v>4526</v>
      </c>
      <c r="E15765" t="s">
        <v>59</v>
      </c>
      <c r="F15765" t="b">
        <v>0</v>
      </c>
      <c r="G15765" t="s">
        <v>41</v>
      </c>
      <c r="H15765" s="1">
        <v>46192.669768518521</v>
      </c>
      <c r="I15765" t="b">
        <v>0</v>
      </c>
      <c r="J15765" t="b">
        <v>1</v>
      </c>
      <c r="K15765" t="s">
        <v>41</v>
      </c>
      <c r="L15765" t="s">
        <v>60</v>
      </c>
      <c r="M15765">
        <v>81500</v>
      </c>
      <c r="N15765"/>
      <c r="O15765" t="s">
        <v>27775</v>
      </c>
      <c r="P15765" t="s">
        <v>7933</v>
      </c>
    </row>
    <row r="15766" spans="1:16" x14ac:dyDescent="0.35">
      <c r="A15766" t="s">
        <v>2</v>
      </c>
      <c r="B15766" t="s">
        <v>26945</v>
      </c>
      <c r="C15766" t="s">
        <v>148</v>
      </c>
      <c r="D15766" t="s">
        <v>4526</v>
      </c>
      <c r="E15766" t="s">
        <v>59</v>
      </c>
      <c r="F15766" t="b">
        <v>0</v>
      </c>
      <c r="G15766" t="s">
        <v>89</v>
      </c>
      <c r="H15766" s="1">
        <v>46192.669895833344</v>
      </c>
      <c r="I15766" t="b">
        <v>0</v>
      </c>
      <c r="J15766" t="b">
        <v>1</v>
      </c>
      <c r="K15766" t="s">
        <v>41</v>
      </c>
      <c r="L15766" t="s">
        <v>60</v>
      </c>
      <c r="M15766">
        <v>116607.5</v>
      </c>
      <c r="N15766"/>
      <c r="O15766" t="s">
        <v>10744</v>
      </c>
      <c r="P15766" t="s">
        <v>763</v>
      </c>
    </row>
    <row r="15767" spans="1:16" x14ac:dyDescent="0.35">
      <c r="A15767" t="s">
        <v>4</v>
      </c>
      <c r="B15767" t="s">
        <v>27776</v>
      </c>
      <c r="C15767" t="s">
        <v>190</v>
      </c>
      <c r="D15767" t="s">
        <v>4526</v>
      </c>
      <c r="E15767" t="s">
        <v>59</v>
      </c>
      <c r="F15767" t="b">
        <v>0</v>
      </c>
      <c r="G15767" t="s">
        <v>68</v>
      </c>
      <c r="H15767" s="1">
        <v>46192.671365740738</v>
      </c>
      <c r="I15767" t="b">
        <v>1</v>
      </c>
      <c r="J15767" t="b">
        <v>0</v>
      </c>
      <c r="K15767" t="s">
        <v>41</v>
      </c>
      <c r="L15767" t="s">
        <v>74</v>
      </c>
      <c r="M15767"/>
      <c r="N15767">
        <v>64.5</v>
      </c>
      <c r="O15767" t="s">
        <v>27777</v>
      </c>
      <c r="P15767" t="s">
        <v>27778</v>
      </c>
    </row>
    <row r="15768" spans="1:16" x14ac:dyDescent="0.35">
      <c r="A15768" t="s">
        <v>5</v>
      </c>
      <c r="B15768" t="s">
        <v>27779</v>
      </c>
      <c r="C15768" t="s">
        <v>1621</v>
      </c>
      <c r="D15768" t="s">
        <v>4526</v>
      </c>
      <c r="E15768" t="s">
        <v>88</v>
      </c>
      <c r="F15768" t="b">
        <v>0</v>
      </c>
      <c r="G15768" t="s">
        <v>68</v>
      </c>
      <c r="H15768" s="1">
        <v>46192.671388888892</v>
      </c>
      <c r="I15768" t="b">
        <v>0</v>
      </c>
      <c r="J15768" t="b">
        <v>1</v>
      </c>
      <c r="K15768" t="s">
        <v>41</v>
      </c>
      <c r="L15768" t="s">
        <v>74</v>
      </c>
      <c r="M15768"/>
      <c r="N15768">
        <v>44.5</v>
      </c>
      <c r="O15768" t="s">
        <v>403</v>
      </c>
    </row>
    <row r="15769" spans="1:16" x14ac:dyDescent="0.35">
      <c r="A15769" t="s">
        <v>0</v>
      </c>
      <c r="B15769" t="s">
        <v>27780</v>
      </c>
      <c r="C15769" t="s">
        <v>1765</v>
      </c>
      <c r="D15769" t="s">
        <v>4756</v>
      </c>
      <c r="E15769" t="s">
        <v>59</v>
      </c>
      <c r="F15769" t="b">
        <v>0</v>
      </c>
      <c r="G15769" t="s">
        <v>89</v>
      </c>
      <c r="H15769" s="1">
        <v>46192.710057870368</v>
      </c>
      <c r="I15769" t="b">
        <v>0</v>
      </c>
      <c r="J15769" t="b">
        <v>0</v>
      </c>
      <c r="K15769" t="s">
        <v>41</v>
      </c>
      <c r="L15769" t="s">
        <v>60</v>
      </c>
      <c r="M15769">
        <v>105000</v>
      </c>
      <c r="N15769"/>
      <c r="O15769" t="s">
        <v>593</v>
      </c>
      <c r="P15769" t="s">
        <v>1321</v>
      </c>
    </row>
    <row r="15770" spans="1:16" x14ac:dyDescent="0.35">
      <c r="A15770" t="s">
        <v>5</v>
      </c>
      <c r="B15770" t="s">
        <v>2722</v>
      </c>
      <c r="C15770" t="s">
        <v>201</v>
      </c>
      <c r="D15770" t="s">
        <v>4526</v>
      </c>
      <c r="E15770" t="s">
        <v>88</v>
      </c>
      <c r="F15770" t="b">
        <v>0</v>
      </c>
      <c r="G15770" t="s">
        <v>77</v>
      </c>
      <c r="H15770" s="1">
        <v>46192.712939814817</v>
      </c>
      <c r="I15770" t="b">
        <v>1</v>
      </c>
      <c r="J15770" t="b">
        <v>0</v>
      </c>
      <c r="K15770" t="s">
        <v>41</v>
      </c>
      <c r="L15770" t="s">
        <v>74</v>
      </c>
      <c r="M15770"/>
      <c r="N15770">
        <v>65</v>
      </c>
      <c r="O15770" t="s">
        <v>26609</v>
      </c>
      <c r="P15770" t="s">
        <v>27781</v>
      </c>
    </row>
    <row r="15771" spans="1:16" x14ac:dyDescent="0.35">
      <c r="A15771" t="s">
        <v>1</v>
      </c>
      <c r="B15771" t="s">
        <v>27782</v>
      </c>
      <c r="C15771" t="s">
        <v>27783</v>
      </c>
      <c r="D15771" t="s">
        <v>4756</v>
      </c>
      <c r="E15771" t="s">
        <v>59</v>
      </c>
      <c r="F15771" t="b">
        <v>0</v>
      </c>
      <c r="G15771" t="s">
        <v>77</v>
      </c>
      <c r="H15771" s="1">
        <v>46192.71297453704</v>
      </c>
      <c r="I15771" t="b">
        <v>0</v>
      </c>
      <c r="J15771" t="b">
        <v>0</v>
      </c>
      <c r="K15771" t="s">
        <v>41</v>
      </c>
      <c r="L15771" t="s">
        <v>60</v>
      </c>
      <c r="M15771">
        <v>115000</v>
      </c>
      <c r="N15771"/>
      <c r="O15771" t="s">
        <v>973</v>
      </c>
      <c r="P15771" t="s">
        <v>27784</v>
      </c>
    </row>
    <row r="15772" spans="1:16" x14ac:dyDescent="0.35">
      <c r="A15772" t="s">
        <v>0</v>
      </c>
      <c r="B15772" t="s">
        <v>27785</v>
      </c>
      <c r="C15772" t="s">
        <v>237</v>
      </c>
      <c r="D15772" t="s">
        <v>4526</v>
      </c>
      <c r="E15772" t="s">
        <v>59</v>
      </c>
      <c r="F15772" t="b">
        <v>0</v>
      </c>
      <c r="G15772" t="s">
        <v>89</v>
      </c>
      <c r="H15772" s="1">
        <v>46192.751712962963</v>
      </c>
      <c r="I15772" t="b">
        <v>0</v>
      </c>
      <c r="J15772" t="b">
        <v>0</v>
      </c>
      <c r="K15772" t="s">
        <v>41</v>
      </c>
      <c r="L15772" t="s">
        <v>60</v>
      </c>
      <c r="M15772">
        <v>175000</v>
      </c>
      <c r="N15772"/>
      <c r="O15772" t="s">
        <v>27786</v>
      </c>
      <c r="P15772" t="s">
        <v>208</v>
      </c>
    </row>
    <row r="15773" spans="1:16" x14ac:dyDescent="0.35">
      <c r="A15773" t="s">
        <v>3</v>
      </c>
      <c r="B15773" t="s">
        <v>2264</v>
      </c>
      <c r="C15773" t="s">
        <v>522</v>
      </c>
      <c r="D15773" t="s">
        <v>4526</v>
      </c>
      <c r="E15773" t="s">
        <v>88</v>
      </c>
      <c r="F15773" t="b">
        <v>0</v>
      </c>
      <c r="G15773" t="s">
        <v>77</v>
      </c>
      <c r="H15773" s="1">
        <v>46192.751712962963</v>
      </c>
      <c r="I15773" t="b">
        <v>0</v>
      </c>
      <c r="J15773" t="b">
        <v>1</v>
      </c>
      <c r="K15773" t="s">
        <v>41</v>
      </c>
      <c r="L15773" t="s">
        <v>74</v>
      </c>
      <c r="M15773"/>
      <c r="N15773">
        <v>45</v>
      </c>
      <c r="O15773" t="s">
        <v>166</v>
      </c>
      <c r="P15773" t="s">
        <v>146</v>
      </c>
    </row>
    <row r="15774" spans="1:16" x14ac:dyDescent="0.35">
      <c r="A15774" t="s">
        <v>6</v>
      </c>
      <c r="B15774" t="s">
        <v>27787</v>
      </c>
      <c r="C15774" t="s">
        <v>148</v>
      </c>
      <c r="D15774" t="s">
        <v>4346</v>
      </c>
      <c r="E15774" t="s">
        <v>59</v>
      </c>
      <c r="F15774" t="b">
        <v>0</v>
      </c>
      <c r="G15774" t="s">
        <v>89</v>
      </c>
      <c r="H15774" s="1">
        <v>46192.753229166658</v>
      </c>
      <c r="I15774" t="b">
        <v>0</v>
      </c>
      <c r="J15774" t="b">
        <v>1</v>
      </c>
      <c r="K15774" t="s">
        <v>41</v>
      </c>
      <c r="L15774" t="s">
        <v>60</v>
      </c>
      <c r="M15774">
        <v>215000</v>
      </c>
      <c r="N15774"/>
      <c r="O15774" t="s">
        <v>27788</v>
      </c>
      <c r="P15774" t="s">
        <v>27789</v>
      </c>
    </row>
    <row r="15775" spans="1:16" x14ac:dyDescent="0.35">
      <c r="A15775" t="s">
        <v>2</v>
      </c>
      <c r="B15775" t="s">
        <v>27790</v>
      </c>
      <c r="C15775" t="s">
        <v>515</v>
      </c>
      <c r="D15775" t="s">
        <v>27791</v>
      </c>
      <c r="E15775" t="s">
        <v>621</v>
      </c>
      <c r="F15775" t="b">
        <v>0</v>
      </c>
      <c r="G15775" t="s">
        <v>73</v>
      </c>
      <c r="H15775" s="1">
        <v>46192.753263888888</v>
      </c>
      <c r="I15775" t="b">
        <v>0</v>
      </c>
      <c r="J15775" t="b">
        <v>0</v>
      </c>
      <c r="K15775" t="s">
        <v>41</v>
      </c>
      <c r="L15775" t="s">
        <v>74</v>
      </c>
      <c r="M15775"/>
      <c r="N15775">
        <v>24</v>
      </c>
      <c r="O15775" t="s">
        <v>27792</v>
      </c>
      <c r="P15775" t="s">
        <v>27793</v>
      </c>
    </row>
    <row r="15776" spans="1:16" x14ac:dyDescent="0.35">
      <c r="A15776" t="s">
        <v>5</v>
      </c>
      <c r="B15776" t="s">
        <v>27794</v>
      </c>
      <c r="C15776" t="s">
        <v>369</v>
      </c>
      <c r="D15776" t="s">
        <v>4346</v>
      </c>
      <c r="E15776" t="s">
        <v>59</v>
      </c>
      <c r="F15776" t="b">
        <v>0</v>
      </c>
      <c r="G15776" t="s">
        <v>77</v>
      </c>
      <c r="H15776" s="1">
        <v>46192.754629629628</v>
      </c>
      <c r="I15776" t="b">
        <v>0</v>
      </c>
      <c r="J15776" t="b">
        <v>1</v>
      </c>
      <c r="K15776" t="s">
        <v>41</v>
      </c>
      <c r="L15776" t="s">
        <v>60</v>
      </c>
      <c r="M15776">
        <v>165000</v>
      </c>
      <c r="N15776"/>
      <c r="O15776" t="s">
        <v>27795</v>
      </c>
      <c r="P15776" t="s">
        <v>27796</v>
      </c>
    </row>
    <row r="15777" spans="1:16" x14ac:dyDescent="0.35">
      <c r="A15777" t="s">
        <v>1</v>
      </c>
      <c r="B15777" t="s">
        <v>1</v>
      </c>
      <c r="C15777" t="s">
        <v>4107</v>
      </c>
      <c r="D15777" t="s">
        <v>4346</v>
      </c>
      <c r="E15777" t="s">
        <v>59</v>
      </c>
      <c r="F15777" t="b">
        <v>0</v>
      </c>
      <c r="G15777" t="s">
        <v>68</v>
      </c>
      <c r="H15777" s="1">
        <v>46192.796331018522</v>
      </c>
      <c r="I15777" t="b">
        <v>0</v>
      </c>
      <c r="J15777" t="b">
        <v>1</v>
      </c>
      <c r="K15777" t="s">
        <v>41</v>
      </c>
      <c r="L15777" t="s">
        <v>60</v>
      </c>
      <c r="M15777">
        <v>112500</v>
      </c>
      <c r="N15777"/>
      <c r="O15777" t="s">
        <v>3552</v>
      </c>
      <c r="P15777" t="s">
        <v>2257</v>
      </c>
    </row>
    <row r="15778" spans="1:16" x14ac:dyDescent="0.35">
      <c r="A15778" t="s">
        <v>4</v>
      </c>
      <c r="B15778" t="s">
        <v>3545</v>
      </c>
      <c r="C15778" t="s">
        <v>165</v>
      </c>
      <c r="D15778" t="s">
        <v>4526</v>
      </c>
      <c r="E15778" t="s">
        <v>88</v>
      </c>
      <c r="F15778" t="b">
        <v>0</v>
      </c>
      <c r="G15778" t="s">
        <v>73</v>
      </c>
      <c r="H15778" s="1">
        <v>46192.835127314807</v>
      </c>
      <c r="I15778" t="b">
        <v>1</v>
      </c>
      <c r="J15778" t="b">
        <v>0</v>
      </c>
      <c r="K15778" t="s">
        <v>41</v>
      </c>
      <c r="L15778" t="s">
        <v>74</v>
      </c>
      <c r="M15778"/>
      <c r="N15778">
        <v>47.5</v>
      </c>
      <c r="O15778" t="s">
        <v>155</v>
      </c>
      <c r="P15778" t="s">
        <v>27797</v>
      </c>
    </row>
    <row r="15779" spans="1:16" x14ac:dyDescent="0.35">
      <c r="A15779" t="s">
        <v>1</v>
      </c>
      <c r="B15779" t="s">
        <v>1</v>
      </c>
      <c r="C15779" t="s">
        <v>2983</v>
      </c>
      <c r="D15779" t="s">
        <v>4526</v>
      </c>
      <c r="E15779" t="s">
        <v>59</v>
      </c>
      <c r="F15779" t="b">
        <v>0</v>
      </c>
      <c r="G15779" t="s">
        <v>68</v>
      </c>
      <c r="H15779" s="1">
        <v>46192.838020833333</v>
      </c>
      <c r="I15779" t="b">
        <v>0</v>
      </c>
      <c r="J15779" t="b">
        <v>1</v>
      </c>
      <c r="K15779" t="s">
        <v>41</v>
      </c>
      <c r="L15779" t="s">
        <v>60</v>
      </c>
      <c r="M15779">
        <v>100000</v>
      </c>
      <c r="N15779"/>
      <c r="O15779" t="s">
        <v>10744</v>
      </c>
      <c r="P15779" t="s">
        <v>3204</v>
      </c>
    </row>
    <row r="15780" spans="1:16" x14ac:dyDescent="0.35">
      <c r="A15780" t="s">
        <v>1</v>
      </c>
      <c r="B15780" t="s">
        <v>512</v>
      </c>
      <c r="C15780" t="s">
        <v>698</v>
      </c>
      <c r="D15780" t="s">
        <v>4346</v>
      </c>
      <c r="E15780" t="s">
        <v>59</v>
      </c>
      <c r="F15780" t="b">
        <v>0</v>
      </c>
      <c r="G15780" t="s">
        <v>65</v>
      </c>
      <c r="H15780" s="1">
        <v>46192.838113425933</v>
      </c>
      <c r="I15780" t="b">
        <v>1</v>
      </c>
      <c r="J15780" t="b">
        <v>1</v>
      </c>
      <c r="K15780" t="s">
        <v>41</v>
      </c>
      <c r="L15780" t="s">
        <v>60</v>
      </c>
      <c r="M15780">
        <v>139000</v>
      </c>
      <c r="N15780"/>
      <c r="O15780" t="s">
        <v>27798</v>
      </c>
      <c r="P15780" t="s">
        <v>27799</v>
      </c>
    </row>
    <row r="15781" spans="1:16" x14ac:dyDescent="0.35">
      <c r="A15781" t="s">
        <v>1</v>
      </c>
      <c r="B15781" t="s">
        <v>27800</v>
      </c>
      <c r="C15781" t="s">
        <v>913</v>
      </c>
      <c r="D15781" t="s">
        <v>20103</v>
      </c>
      <c r="E15781" t="s">
        <v>59</v>
      </c>
      <c r="F15781" t="b">
        <v>0</v>
      </c>
      <c r="G15781" t="s">
        <v>20</v>
      </c>
      <c r="H15781" s="1">
        <v>46192.838831018518</v>
      </c>
      <c r="I15781" t="b">
        <v>0</v>
      </c>
      <c r="J15781" t="b">
        <v>0</v>
      </c>
      <c r="K15781" t="s">
        <v>20</v>
      </c>
      <c r="L15781" t="s">
        <v>60</v>
      </c>
      <c r="M15781">
        <v>105000</v>
      </c>
      <c r="N15781"/>
      <c r="O15781" t="s">
        <v>27801</v>
      </c>
    </row>
    <row r="15782" spans="1:16" x14ac:dyDescent="0.35">
      <c r="A15782" t="s">
        <v>0</v>
      </c>
      <c r="B15782" t="s">
        <v>27802</v>
      </c>
      <c r="C15782" t="s">
        <v>190</v>
      </c>
      <c r="D15782" t="s">
        <v>4346</v>
      </c>
      <c r="E15782" t="s">
        <v>88</v>
      </c>
      <c r="F15782" t="b">
        <v>0</v>
      </c>
      <c r="G15782" t="s">
        <v>73</v>
      </c>
      <c r="H15782" s="1">
        <v>46192.876712962963</v>
      </c>
      <c r="I15782" t="b">
        <v>1</v>
      </c>
      <c r="J15782" t="b">
        <v>1</v>
      </c>
      <c r="K15782" t="s">
        <v>41</v>
      </c>
      <c r="L15782" t="s">
        <v>74</v>
      </c>
      <c r="M15782"/>
      <c r="N15782">
        <v>36</v>
      </c>
      <c r="O15782" t="s">
        <v>27803</v>
      </c>
      <c r="P15782" t="s">
        <v>27804</v>
      </c>
    </row>
    <row r="15783" spans="1:16" x14ac:dyDescent="0.35">
      <c r="A15783" t="s">
        <v>0</v>
      </c>
      <c r="B15783" t="s">
        <v>1690</v>
      </c>
      <c r="C15783" t="s">
        <v>114</v>
      </c>
      <c r="D15783" t="s">
        <v>4526</v>
      </c>
      <c r="E15783" t="s">
        <v>88</v>
      </c>
      <c r="F15783" t="b">
        <v>0</v>
      </c>
      <c r="G15783" t="s">
        <v>77</v>
      </c>
      <c r="H15783" s="1">
        <v>46192.876712962963</v>
      </c>
      <c r="I15783" t="b">
        <v>0</v>
      </c>
      <c r="J15783" t="b">
        <v>0</v>
      </c>
      <c r="K15783" t="s">
        <v>41</v>
      </c>
      <c r="L15783" t="s">
        <v>74</v>
      </c>
      <c r="M15783"/>
      <c r="N15783">
        <v>62</v>
      </c>
      <c r="O15783" t="s">
        <v>730</v>
      </c>
      <c r="P15783" t="s">
        <v>27805</v>
      </c>
    </row>
    <row r="15784" spans="1:16" x14ac:dyDescent="0.35">
      <c r="A15784" t="s">
        <v>0</v>
      </c>
      <c r="B15784" t="s">
        <v>27806</v>
      </c>
      <c r="C15784" t="s">
        <v>2252</v>
      </c>
      <c r="D15784" t="s">
        <v>4526</v>
      </c>
      <c r="E15784" t="s">
        <v>59</v>
      </c>
      <c r="F15784" t="b">
        <v>0</v>
      </c>
      <c r="G15784" t="s">
        <v>65</v>
      </c>
      <c r="H15784" s="1">
        <v>46192.876736111109</v>
      </c>
      <c r="I15784" t="b">
        <v>0</v>
      </c>
      <c r="J15784" t="b">
        <v>1</v>
      </c>
      <c r="K15784" t="s">
        <v>41</v>
      </c>
      <c r="L15784" t="s">
        <v>74</v>
      </c>
      <c r="M15784"/>
      <c r="N15784">
        <v>19.5</v>
      </c>
      <c r="O15784" t="s">
        <v>11346</v>
      </c>
      <c r="P15784" t="s">
        <v>219</v>
      </c>
    </row>
    <row r="15785" spans="1:16" x14ac:dyDescent="0.35">
      <c r="A15785" t="s">
        <v>3</v>
      </c>
      <c r="B15785" t="s">
        <v>27807</v>
      </c>
      <c r="C15785" t="s">
        <v>930</v>
      </c>
      <c r="D15785" t="s">
        <v>4526</v>
      </c>
      <c r="E15785" t="s">
        <v>59</v>
      </c>
      <c r="F15785" t="b">
        <v>0</v>
      </c>
      <c r="G15785" t="s">
        <v>19</v>
      </c>
      <c r="H15785" s="1">
        <v>46192.877349537041</v>
      </c>
      <c r="I15785" t="b">
        <v>1</v>
      </c>
      <c r="J15785" t="b">
        <v>0</v>
      </c>
      <c r="K15785" t="s">
        <v>19</v>
      </c>
      <c r="L15785" t="s">
        <v>60</v>
      </c>
      <c r="M15785">
        <v>1900000</v>
      </c>
      <c r="N15785"/>
      <c r="O15785" t="s">
        <v>27808</v>
      </c>
      <c r="P15785" t="s">
        <v>2583</v>
      </c>
    </row>
    <row r="15786" spans="1:16" x14ac:dyDescent="0.35">
      <c r="A15786" t="s">
        <v>2</v>
      </c>
      <c r="B15786" t="s">
        <v>6516</v>
      </c>
      <c r="C15786" t="s">
        <v>2797</v>
      </c>
      <c r="D15786" t="s">
        <v>4346</v>
      </c>
      <c r="E15786" t="s">
        <v>59</v>
      </c>
      <c r="F15786" t="b">
        <v>0</v>
      </c>
      <c r="G15786" t="s">
        <v>68</v>
      </c>
      <c r="H15786" s="1">
        <v>46192.878229166658</v>
      </c>
      <c r="I15786" t="b">
        <v>0</v>
      </c>
      <c r="J15786" t="b">
        <v>1</v>
      </c>
      <c r="K15786" t="s">
        <v>41</v>
      </c>
      <c r="L15786" t="s">
        <v>60</v>
      </c>
      <c r="M15786">
        <v>132500</v>
      </c>
      <c r="N15786"/>
      <c r="O15786" t="s">
        <v>6517</v>
      </c>
      <c r="P15786" t="s">
        <v>27809</v>
      </c>
    </row>
    <row r="15787" spans="1:16" x14ac:dyDescent="0.35">
      <c r="A15787" t="s">
        <v>1</v>
      </c>
      <c r="B15787" t="s">
        <v>2249</v>
      </c>
      <c r="C15787" t="s">
        <v>3524</v>
      </c>
      <c r="D15787" t="s">
        <v>4526</v>
      </c>
      <c r="E15787" t="s">
        <v>59</v>
      </c>
      <c r="F15787" t="b">
        <v>0</v>
      </c>
      <c r="G15787" t="s">
        <v>89</v>
      </c>
      <c r="H15787" s="1">
        <v>46192.879675925928</v>
      </c>
      <c r="I15787" t="b">
        <v>0</v>
      </c>
      <c r="J15787" t="b">
        <v>0</v>
      </c>
      <c r="K15787" t="s">
        <v>41</v>
      </c>
      <c r="L15787" t="s">
        <v>60</v>
      </c>
      <c r="M15787">
        <v>120000</v>
      </c>
      <c r="N15787"/>
      <c r="O15787" t="s">
        <v>105</v>
      </c>
      <c r="P15787" t="s">
        <v>208</v>
      </c>
    </row>
    <row r="15788" spans="1:16" x14ac:dyDescent="0.35">
      <c r="A15788" t="s">
        <v>1</v>
      </c>
      <c r="B15788" t="s">
        <v>27810</v>
      </c>
      <c r="C15788" t="s">
        <v>36</v>
      </c>
      <c r="D15788" t="s">
        <v>27811</v>
      </c>
      <c r="E15788" t="s">
        <v>59</v>
      </c>
      <c r="F15788" t="b">
        <v>0</v>
      </c>
      <c r="G15788" t="s">
        <v>36</v>
      </c>
      <c r="H15788" s="1">
        <v>46192.881435185183</v>
      </c>
      <c r="I15788" t="b">
        <v>0</v>
      </c>
      <c r="J15788" t="b">
        <v>0</v>
      </c>
      <c r="K15788" t="s">
        <v>36</v>
      </c>
      <c r="L15788" t="s">
        <v>60</v>
      </c>
      <c r="M15788">
        <v>128000</v>
      </c>
      <c r="N15788"/>
      <c r="O15788" t="s">
        <v>27812</v>
      </c>
      <c r="P15788" t="s">
        <v>27813</v>
      </c>
    </row>
    <row r="15789" spans="1:16" x14ac:dyDescent="0.35">
      <c r="A15789" t="s">
        <v>0</v>
      </c>
      <c r="B15789" t="s">
        <v>1242</v>
      </c>
      <c r="C15789" t="s">
        <v>1088</v>
      </c>
      <c r="D15789" t="s">
        <v>4346</v>
      </c>
      <c r="E15789" t="s">
        <v>232</v>
      </c>
      <c r="F15789" t="b">
        <v>0</v>
      </c>
      <c r="G15789" t="s">
        <v>77</v>
      </c>
      <c r="H15789" s="1">
        <v>46192.918379629627</v>
      </c>
      <c r="I15789" t="b">
        <v>0</v>
      </c>
      <c r="J15789" t="b">
        <v>0</v>
      </c>
      <c r="K15789" t="s">
        <v>41</v>
      </c>
      <c r="L15789" t="s">
        <v>74</v>
      </c>
      <c r="M15789"/>
      <c r="N15789">
        <v>56</v>
      </c>
      <c r="O15789" t="s">
        <v>2765</v>
      </c>
      <c r="P15789" t="s">
        <v>4647</v>
      </c>
    </row>
    <row r="15790" spans="1:16" x14ac:dyDescent="0.35">
      <c r="A15790" t="s">
        <v>0</v>
      </c>
      <c r="B15790" t="s">
        <v>2009</v>
      </c>
      <c r="C15790" t="s">
        <v>112</v>
      </c>
      <c r="D15790" t="s">
        <v>4526</v>
      </c>
      <c r="E15790" t="s">
        <v>88</v>
      </c>
      <c r="F15790" t="b">
        <v>0</v>
      </c>
      <c r="G15790" t="s">
        <v>65</v>
      </c>
      <c r="H15790" s="1">
        <v>46192.918379629627</v>
      </c>
      <c r="I15790" t="b">
        <v>0</v>
      </c>
      <c r="J15790" t="b">
        <v>0</v>
      </c>
      <c r="K15790" t="s">
        <v>41</v>
      </c>
      <c r="L15790" t="s">
        <v>74</v>
      </c>
      <c r="M15790"/>
      <c r="N15790">
        <v>50</v>
      </c>
      <c r="O15790" t="s">
        <v>5092</v>
      </c>
      <c r="P15790" t="s">
        <v>146</v>
      </c>
    </row>
    <row r="15791" spans="1:16" x14ac:dyDescent="0.35">
      <c r="A15791" t="s">
        <v>0</v>
      </c>
      <c r="B15791" t="s">
        <v>27814</v>
      </c>
      <c r="C15791" t="s">
        <v>13</v>
      </c>
      <c r="D15791" t="s">
        <v>4346</v>
      </c>
      <c r="E15791" t="s">
        <v>59</v>
      </c>
      <c r="F15791" t="b">
        <v>0</v>
      </c>
      <c r="G15791" t="s">
        <v>13</v>
      </c>
      <c r="H15791" s="1">
        <v>46192.918657407397</v>
      </c>
      <c r="I15791" t="b">
        <v>0</v>
      </c>
      <c r="J15791" t="b">
        <v>0</v>
      </c>
      <c r="K15791" t="s">
        <v>13</v>
      </c>
      <c r="L15791" t="s">
        <v>60</v>
      </c>
      <c r="M15791">
        <v>58286.5</v>
      </c>
      <c r="N15791"/>
      <c r="O15791" t="s">
        <v>27815</v>
      </c>
      <c r="P15791" t="s">
        <v>12421</v>
      </c>
    </row>
    <row r="15792" spans="1:16" x14ac:dyDescent="0.35">
      <c r="A15792" t="s">
        <v>1</v>
      </c>
      <c r="B15792" t="s">
        <v>27816</v>
      </c>
      <c r="C15792" t="s">
        <v>23866</v>
      </c>
      <c r="D15792" t="s">
        <v>4526</v>
      </c>
      <c r="E15792" t="s">
        <v>59</v>
      </c>
      <c r="F15792" t="b">
        <v>0</v>
      </c>
      <c r="G15792" t="s">
        <v>77</v>
      </c>
      <c r="H15792" s="1">
        <v>46192.96292824074</v>
      </c>
      <c r="I15792" t="b">
        <v>1</v>
      </c>
      <c r="J15792" t="b">
        <v>0</v>
      </c>
      <c r="K15792" t="s">
        <v>41</v>
      </c>
      <c r="L15792" t="s">
        <v>60</v>
      </c>
      <c r="M15792">
        <v>115000</v>
      </c>
      <c r="N15792"/>
      <c r="O15792" t="s">
        <v>215</v>
      </c>
      <c r="P15792" t="s">
        <v>23867</v>
      </c>
    </row>
    <row r="15793" spans="1:16" x14ac:dyDescent="0.35">
      <c r="A15793" t="s">
        <v>1</v>
      </c>
      <c r="B15793" t="s">
        <v>27817</v>
      </c>
      <c r="C15793" t="s">
        <v>112</v>
      </c>
      <c r="D15793" t="s">
        <v>4526</v>
      </c>
      <c r="E15793" t="s">
        <v>59</v>
      </c>
      <c r="F15793" t="b">
        <v>0</v>
      </c>
      <c r="G15793" t="s">
        <v>65</v>
      </c>
      <c r="H15793" s="1">
        <v>46192.962962962964</v>
      </c>
      <c r="I15793" t="b">
        <v>0</v>
      </c>
      <c r="J15793" t="b">
        <v>1</v>
      </c>
      <c r="K15793" t="s">
        <v>41</v>
      </c>
      <c r="L15793" t="s">
        <v>60</v>
      </c>
      <c r="M15793">
        <v>160000</v>
      </c>
      <c r="N15793"/>
      <c r="O15793" t="s">
        <v>4487</v>
      </c>
      <c r="P15793" t="s">
        <v>27818</v>
      </c>
    </row>
    <row r="15794" spans="1:16" x14ac:dyDescent="0.35">
      <c r="A15794" t="s">
        <v>1</v>
      </c>
      <c r="B15794" t="s">
        <v>27819</v>
      </c>
      <c r="C15794" t="s">
        <v>1020</v>
      </c>
      <c r="D15794" t="s">
        <v>4526</v>
      </c>
      <c r="E15794" t="s">
        <v>88</v>
      </c>
      <c r="F15794" t="b">
        <v>0</v>
      </c>
      <c r="G15794" t="s">
        <v>73</v>
      </c>
      <c r="H15794" s="1">
        <v>46192.962997685187</v>
      </c>
      <c r="I15794" t="b">
        <v>0</v>
      </c>
      <c r="J15794" t="b">
        <v>1</v>
      </c>
      <c r="K15794" t="s">
        <v>41</v>
      </c>
      <c r="L15794" t="s">
        <v>74</v>
      </c>
      <c r="M15794"/>
      <c r="N15794">
        <v>70</v>
      </c>
      <c r="O15794" t="s">
        <v>4487</v>
      </c>
      <c r="P15794" t="s">
        <v>27820</v>
      </c>
    </row>
    <row r="15795" spans="1:16" x14ac:dyDescent="0.35">
      <c r="A15795" t="s">
        <v>1</v>
      </c>
      <c r="B15795" t="s">
        <v>27817</v>
      </c>
      <c r="C15795" t="s">
        <v>246</v>
      </c>
      <c r="D15795" t="s">
        <v>4526</v>
      </c>
      <c r="E15795" t="s">
        <v>59</v>
      </c>
      <c r="F15795" t="b">
        <v>0</v>
      </c>
      <c r="G15795" t="s">
        <v>89</v>
      </c>
      <c r="H15795" s="1">
        <v>46192.963043981479</v>
      </c>
      <c r="I15795" t="b">
        <v>0</v>
      </c>
      <c r="J15795" t="b">
        <v>1</v>
      </c>
      <c r="K15795" t="s">
        <v>41</v>
      </c>
      <c r="L15795" t="s">
        <v>60</v>
      </c>
      <c r="M15795">
        <v>160000</v>
      </c>
      <c r="N15795"/>
      <c r="O15795" t="s">
        <v>4487</v>
      </c>
      <c r="P15795" t="s">
        <v>27818</v>
      </c>
    </row>
    <row r="15796" spans="1:16" x14ac:dyDescent="0.35">
      <c r="A15796" t="s">
        <v>0</v>
      </c>
      <c r="B15796" t="s">
        <v>27821</v>
      </c>
      <c r="C15796" t="s">
        <v>326</v>
      </c>
      <c r="D15796" t="s">
        <v>27822</v>
      </c>
      <c r="E15796" t="s">
        <v>59</v>
      </c>
      <c r="F15796" t="b">
        <v>0</v>
      </c>
      <c r="G15796" t="s">
        <v>77</v>
      </c>
      <c r="H15796" s="1">
        <v>46193.001747685194</v>
      </c>
      <c r="I15796" t="b">
        <v>1</v>
      </c>
      <c r="J15796" t="b">
        <v>1</v>
      </c>
      <c r="K15796" t="s">
        <v>41</v>
      </c>
      <c r="L15796" t="s">
        <v>74</v>
      </c>
      <c r="M15796"/>
      <c r="N15796">
        <v>65</v>
      </c>
      <c r="O15796" t="s">
        <v>6497</v>
      </c>
      <c r="P15796" t="s">
        <v>597</v>
      </c>
    </row>
    <row r="15797" spans="1:16" x14ac:dyDescent="0.35">
      <c r="A15797" t="s">
        <v>3</v>
      </c>
      <c r="B15797" t="s">
        <v>27823</v>
      </c>
      <c r="C15797" t="s">
        <v>320</v>
      </c>
      <c r="D15797" t="s">
        <v>26681</v>
      </c>
      <c r="E15797" t="s">
        <v>72</v>
      </c>
      <c r="F15797" t="b">
        <v>0</v>
      </c>
      <c r="G15797" t="s">
        <v>73</v>
      </c>
      <c r="H15797" s="1">
        <v>46193.001770833333</v>
      </c>
      <c r="I15797" t="b">
        <v>0</v>
      </c>
      <c r="J15797" t="b">
        <v>0</v>
      </c>
      <c r="K15797" t="s">
        <v>41</v>
      </c>
      <c r="L15797" t="s">
        <v>60</v>
      </c>
      <c r="M15797">
        <v>74433.5</v>
      </c>
      <c r="N15797"/>
      <c r="O15797" t="s">
        <v>27824</v>
      </c>
      <c r="P15797" t="s">
        <v>673</v>
      </c>
    </row>
    <row r="15798" spans="1:16" x14ac:dyDescent="0.35">
      <c r="A15798" t="s">
        <v>0</v>
      </c>
      <c r="B15798" t="s">
        <v>27825</v>
      </c>
      <c r="C15798" t="s">
        <v>27826</v>
      </c>
      <c r="D15798" t="s">
        <v>4671</v>
      </c>
      <c r="E15798" t="s">
        <v>88</v>
      </c>
      <c r="F15798" t="b">
        <v>0</v>
      </c>
      <c r="G15798" t="s">
        <v>77</v>
      </c>
      <c r="H15798" s="1">
        <v>46193.001782407409</v>
      </c>
      <c r="I15798" t="b">
        <v>0</v>
      </c>
      <c r="J15798" t="b">
        <v>1</v>
      </c>
      <c r="K15798" t="s">
        <v>41</v>
      </c>
      <c r="L15798" t="s">
        <v>60</v>
      </c>
      <c r="M15798">
        <v>58445</v>
      </c>
      <c r="N15798"/>
      <c r="O15798" t="s">
        <v>588</v>
      </c>
      <c r="P15798" t="s">
        <v>219</v>
      </c>
    </row>
    <row r="15799" spans="1:16" x14ac:dyDescent="0.35">
      <c r="A15799" t="s">
        <v>0</v>
      </c>
      <c r="B15799" t="s">
        <v>7275</v>
      </c>
      <c r="C15799" t="s">
        <v>76</v>
      </c>
      <c r="D15799" t="s">
        <v>584</v>
      </c>
      <c r="E15799" t="s">
        <v>72</v>
      </c>
      <c r="F15799" t="b">
        <v>1</v>
      </c>
      <c r="G15799" t="s">
        <v>19</v>
      </c>
      <c r="H15799" s="1">
        <v>46193.002337962957</v>
      </c>
      <c r="I15799" t="b">
        <v>0</v>
      </c>
      <c r="J15799" t="b">
        <v>0</v>
      </c>
      <c r="K15799" t="s">
        <v>19</v>
      </c>
      <c r="L15799" t="s">
        <v>74</v>
      </c>
      <c r="M15799"/>
      <c r="N15799">
        <v>25</v>
      </c>
      <c r="O15799" t="s">
        <v>584</v>
      </c>
    </row>
    <row r="15800" spans="1:16" x14ac:dyDescent="0.35">
      <c r="A15800" t="s">
        <v>1</v>
      </c>
      <c r="B15800" t="s">
        <v>27827</v>
      </c>
      <c r="C15800" t="s">
        <v>162</v>
      </c>
      <c r="D15800" t="s">
        <v>4756</v>
      </c>
      <c r="E15800" t="s">
        <v>59</v>
      </c>
      <c r="F15800" t="b">
        <v>0</v>
      </c>
      <c r="G15800" t="s">
        <v>73</v>
      </c>
      <c r="H15800" s="1">
        <v>46193.043437499997</v>
      </c>
      <c r="I15800" t="b">
        <v>0</v>
      </c>
      <c r="J15800" t="b">
        <v>0</v>
      </c>
      <c r="K15800" t="s">
        <v>41</v>
      </c>
      <c r="L15800" t="s">
        <v>60</v>
      </c>
      <c r="M15800">
        <v>111091</v>
      </c>
      <c r="N15800"/>
      <c r="O15800" t="s">
        <v>27828</v>
      </c>
      <c r="P15800" t="s">
        <v>27829</v>
      </c>
    </row>
    <row r="15801" spans="1:16" x14ac:dyDescent="0.35">
      <c r="A15801" t="s">
        <v>7</v>
      </c>
      <c r="B15801" t="s">
        <v>2607</v>
      </c>
      <c r="C15801" t="s">
        <v>3648</v>
      </c>
      <c r="D15801" t="s">
        <v>4526</v>
      </c>
      <c r="E15801" t="s">
        <v>59</v>
      </c>
      <c r="F15801" t="b">
        <v>0</v>
      </c>
      <c r="G15801" t="s">
        <v>65</v>
      </c>
      <c r="H15801" s="1">
        <v>46193.043495370373</v>
      </c>
      <c r="I15801" t="b">
        <v>0</v>
      </c>
      <c r="J15801" t="b">
        <v>1</v>
      </c>
      <c r="K15801" t="s">
        <v>41</v>
      </c>
      <c r="L15801" t="s">
        <v>60</v>
      </c>
      <c r="M15801">
        <v>162500</v>
      </c>
      <c r="N15801"/>
      <c r="O15801" t="s">
        <v>27830</v>
      </c>
      <c r="P15801" t="s">
        <v>27805</v>
      </c>
    </row>
    <row r="15802" spans="1:16" x14ac:dyDescent="0.35">
      <c r="A15802" t="s">
        <v>2</v>
      </c>
      <c r="B15802" t="s">
        <v>4123</v>
      </c>
      <c r="C15802" t="s">
        <v>2553</v>
      </c>
      <c r="D15802" t="s">
        <v>4346</v>
      </c>
      <c r="E15802" t="s">
        <v>59</v>
      </c>
      <c r="F15802" t="b">
        <v>0</v>
      </c>
      <c r="G15802" t="s">
        <v>68</v>
      </c>
      <c r="H15802" s="1">
        <v>46193.044895833344</v>
      </c>
      <c r="I15802" t="b">
        <v>0</v>
      </c>
      <c r="J15802" t="b">
        <v>1</v>
      </c>
      <c r="K15802" t="s">
        <v>41</v>
      </c>
      <c r="L15802" t="s">
        <v>60</v>
      </c>
      <c r="M15802">
        <v>162000</v>
      </c>
      <c r="N15802"/>
      <c r="O15802" t="s">
        <v>23921</v>
      </c>
      <c r="P15802" t="s">
        <v>27831</v>
      </c>
    </row>
    <row r="15803" spans="1:16" x14ac:dyDescent="0.35">
      <c r="A15803" t="s">
        <v>0</v>
      </c>
      <c r="B15803" t="s">
        <v>1271</v>
      </c>
      <c r="C15803" t="s">
        <v>1250</v>
      </c>
      <c r="D15803" t="s">
        <v>4346</v>
      </c>
      <c r="E15803" t="s">
        <v>59</v>
      </c>
      <c r="F15803" t="b">
        <v>0</v>
      </c>
      <c r="G15803" t="s">
        <v>89</v>
      </c>
      <c r="H15803" s="1">
        <v>46193.209108796298</v>
      </c>
      <c r="I15803" t="b">
        <v>1</v>
      </c>
      <c r="J15803" t="b">
        <v>1</v>
      </c>
      <c r="K15803" t="s">
        <v>41</v>
      </c>
      <c r="L15803" t="s">
        <v>60</v>
      </c>
      <c r="M15803">
        <v>100000</v>
      </c>
      <c r="N15803"/>
      <c r="O15803" t="s">
        <v>27832</v>
      </c>
      <c r="P15803" t="s">
        <v>1314</v>
      </c>
    </row>
    <row r="15804" spans="1:16" x14ac:dyDescent="0.35">
      <c r="A15804" t="s">
        <v>2</v>
      </c>
      <c r="B15804" t="s">
        <v>2</v>
      </c>
      <c r="C15804" t="s">
        <v>2482</v>
      </c>
      <c r="D15804" t="s">
        <v>4756</v>
      </c>
      <c r="E15804" t="s">
        <v>59</v>
      </c>
      <c r="F15804" t="b">
        <v>0</v>
      </c>
      <c r="G15804" t="s">
        <v>77</v>
      </c>
      <c r="H15804" s="1">
        <v>46193.21056712963</v>
      </c>
      <c r="I15804" t="b">
        <v>0</v>
      </c>
      <c r="J15804" t="b">
        <v>1</v>
      </c>
      <c r="K15804" t="s">
        <v>41</v>
      </c>
      <c r="L15804" t="s">
        <v>60</v>
      </c>
      <c r="M15804">
        <v>127500</v>
      </c>
      <c r="N15804"/>
      <c r="O15804" t="s">
        <v>27833</v>
      </c>
    </row>
    <row r="15805" spans="1:16" x14ac:dyDescent="0.35">
      <c r="A15805" t="s">
        <v>1</v>
      </c>
      <c r="B15805" t="s">
        <v>3515</v>
      </c>
      <c r="C15805" t="s">
        <v>650</v>
      </c>
      <c r="D15805" t="s">
        <v>4756</v>
      </c>
      <c r="E15805" t="s">
        <v>59</v>
      </c>
      <c r="F15805" t="b">
        <v>0</v>
      </c>
      <c r="G15805" t="s">
        <v>89</v>
      </c>
      <c r="H15805" s="1">
        <v>46193.21197916667</v>
      </c>
      <c r="I15805" t="b">
        <v>0</v>
      </c>
      <c r="J15805" t="b">
        <v>1</v>
      </c>
      <c r="K15805" t="s">
        <v>41</v>
      </c>
      <c r="L15805" t="s">
        <v>60</v>
      </c>
      <c r="M15805">
        <v>112500</v>
      </c>
      <c r="N15805"/>
      <c r="O15805" t="s">
        <v>27834</v>
      </c>
      <c r="P15805" t="s">
        <v>27835</v>
      </c>
    </row>
    <row r="15806" spans="1:16" x14ac:dyDescent="0.35">
      <c r="A15806" t="s">
        <v>1</v>
      </c>
      <c r="B15806" t="s">
        <v>316</v>
      </c>
      <c r="C15806" t="s">
        <v>16274</v>
      </c>
      <c r="D15806" t="s">
        <v>4756</v>
      </c>
      <c r="E15806" t="s">
        <v>59</v>
      </c>
      <c r="F15806" t="b">
        <v>0</v>
      </c>
      <c r="G15806" t="s">
        <v>65</v>
      </c>
      <c r="H15806" s="1">
        <v>46193.253692129627</v>
      </c>
      <c r="I15806" t="b">
        <v>0</v>
      </c>
      <c r="J15806" t="b">
        <v>1</v>
      </c>
      <c r="K15806" t="s">
        <v>41</v>
      </c>
      <c r="L15806" t="s">
        <v>60</v>
      </c>
      <c r="M15806">
        <v>160000</v>
      </c>
      <c r="N15806"/>
      <c r="O15806" t="s">
        <v>27836</v>
      </c>
      <c r="P15806" t="s">
        <v>27837</v>
      </c>
    </row>
    <row r="15807" spans="1:16" x14ac:dyDescent="0.35">
      <c r="A15807" t="s">
        <v>2</v>
      </c>
      <c r="B15807" t="s">
        <v>27838</v>
      </c>
      <c r="C15807" t="s">
        <v>887</v>
      </c>
      <c r="D15807" t="s">
        <v>11236</v>
      </c>
      <c r="E15807" t="s">
        <v>59</v>
      </c>
      <c r="F15807" t="b">
        <v>0</v>
      </c>
      <c r="G15807" t="s">
        <v>65</v>
      </c>
      <c r="H15807" s="1">
        <v>46193.335613425923</v>
      </c>
      <c r="I15807" t="b">
        <v>0</v>
      </c>
      <c r="J15807" t="b">
        <v>1</v>
      </c>
      <c r="K15807" t="s">
        <v>41</v>
      </c>
      <c r="L15807" t="s">
        <v>60</v>
      </c>
      <c r="M15807">
        <v>148000</v>
      </c>
      <c r="N15807"/>
      <c r="O15807" t="s">
        <v>22682</v>
      </c>
      <c r="P15807" t="s">
        <v>27839</v>
      </c>
    </row>
    <row r="15808" spans="1:16" x14ac:dyDescent="0.35">
      <c r="A15808" t="s">
        <v>8</v>
      </c>
      <c r="B15808" t="s">
        <v>27840</v>
      </c>
      <c r="C15808" t="s">
        <v>112</v>
      </c>
      <c r="D15808" t="s">
        <v>4526</v>
      </c>
      <c r="E15808" t="s">
        <v>59</v>
      </c>
      <c r="F15808" t="b">
        <v>0</v>
      </c>
      <c r="G15808" t="s">
        <v>65</v>
      </c>
      <c r="H15808" s="1">
        <v>46193.377280092587</v>
      </c>
      <c r="I15808" t="b">
        <v>0</v>
      </c>
      <c r="J15808" t="b">
        <v>1</v>
      </c>
      <c r="K15808" t="s">
        <v>41</v>
      </c>
      <c r="L15808" t="s">
        <v>60</v>
      </c>
      <c r="M15808">
        <v>161625</v>
      </c>
      <c r="N15808"/>
      <c r="O15808" t="s">
        <v>7675</v>
      </c>
      <c r="P15808" t="s">
        <v>9379</v>
      </c>
    </row>
    <row r="15809" spans="1:16" x14ac:dyDescent="0.35">
      <c r="A15809" t="s">
        <v>0</v>
      </c>
      <c r="B15809" t="s">
        <v>27841</v>
      </c>
      <c r="C15809" t="s">
        <v>3947</v>
      </c>
      <c r="D15809" t="s">
        <v>18981</v>
      </c>
      <c r="E15809" t="s">
        <v>132</v>
      </c>
      <c r="F15809" t="b">
        <v>0</v>
      </c>
      <c r="G15809" t="s">
        <v>89</v>
      </c>
      <c r="H15809" s="1">
        <v>46193.41747685185</v>
      </c>
      <c r="I15809" t="b">
        <v>0</v>
      </c>
      <c r="J15809" t="b">
        <v>0</v>
      </c>
      <c r="K15809" t="s">
        <v>41</v>
      </c>
      <c r="L15809" t="s">
        <v>74</v>
      </c>
      <c r="M15809"/>
      <c r="N15809">
        <v>25</v>
      </c>
      <c r="O15809" t="s">
        <v>18981</v>
      </c>
    </row>
    <row r="15810" spans="1:16" x14ac:dyDescent="0.35">
      <c r="A15810" t="s">
        <v>1</v>
      </c>
      <c r="B15810" t="s">
        <v>1</v>
      </c>
      <c r="C15810" t="s">
        <v>3130</v>
      </c>
      <c r="D15810" t="s">
        <v>4526</v>
      </c>
      <c r="E15810" t="s">
        <v>88</v>
      </c>
      <c r="F15810" t="b">
        <v>0</v>
      </c>
      <c r="G15810" t="s">
        <v>89</v>
      </c>
      <c r="H15810" s="1">
        <v>46193.41747685185</v>
      </c>
      <c r="I15810" t="b">
        <v>1</v>
      </c>
      <c r="J15810" t="b">
        <v>1</v>
      </c>
      <c r="K15810" t="s">
        <v>41</v>
      </c>
      <c r="L15810" t="s">
        <v>74</v>
      </c>
      <c r="M15810"/>
      <c r="N15810">
        <v>51.75</v>
      </c>
      <c r="O15810" t="s">
        <v>4487</v>
      </c>
      <c r="P15810" t="s">
        <v>27842</v>
      </c>
    </row>
    <row r="15811" spans="1:16" x14ac:dyDescent="0.35">
      <c r="A15811" t="s">
        <v>3</v>
      </c>
      <c r="B15811" t="s">
        <v>27843</v>
      </c>
      <c r="C15811" t="s">
        <v>586</v>
      </c>
      <c r="D15811" t="s">
        <v>4526</v>
      </c>
      <c r="E15811" t="s">
        <v>59</v>
      </c>
      <c r="F15811" t="b">
        <v>0</v>
      </c>
      <c r="G15811" t="s">
        <v>41</v>
      </c>
      <c r="H15811" s="1">
        <v>46193.418819444443</v>
      </c>
      <c r="I15811" t="b">
        <v>1</v>
      </c>
      <c r="J15811" t="b">
        <v>0</v>
      </c>
      <c r="K15811" t="s">
        <v>41</v>
      </c>
      <c r="L15811" t="s">
        <v>60</v>
      </c>
      <c r="M15811">
        <v>118517.5</v>
      </c>
      <c r="N15811"/>
      <c r="O15811" t="s">
        <v>27844</v>
      </c>
    </row>
    <row r="15812" spans="1:16" x14ac:dyDescent="0.35">
      <c r="A15812" t="s">
        <v>2</v>
      </c>
      <c r="B15812" t="s">
        <v>4123</v>
      </c>
      <c r="C15812" t="s">
        <v>2553</v>
      </c>
      <c r="D15812" t="s">
        <v>4526</v>
      </c>
      <c r="E15812" t="s">
        <v>59</v>
      </c>
      <c r="F15812" t="b">
        <v>0</v>
      </c>
      <c r="G15812" t="s">
        <v>68</v>
      </c>
      <c r="H15812" s="1">
        <v>46193.418935185182</v>
      </c>
      <c r="I15812" t="b">
        <v>0</v>
      </c>
      <c r="J15812" t="b">
        <v>1</v>
      </c>
      <c r="K15812" t="s">
        <v>41</v>
      </c>
      <c r="L15812" t="s">
        <v>60</v>
      </c>
      <c r="M15812">
        <v>162000</v>
      </c>
      <c r="N15812"/>
      <c r="O15812" t="s">
        <v>25879</v>
      </c>
      <c r="P15812" t="s">
        <v>2319</v>
      </c>
    </row>
    <row r="15813" spans="1:16" x14ac:dyDescent="0.35">
      <c r="A15813" t="s">
        <v>1</v>
      </c>
      <c r="B15813" t="s">
        <v>27845</v>
      </c>
      <c r="C15813" t="s">
        <v>27846</v>
      </c>
      <c r="D15813" t="s">
        <v>4550</v>
      </c>
      <c r="E15813" t="s">
        <v>59</v>
      </c>
      <c r="F15813" t="b">
        <v>0</v>
      </c>
      <c r="G15813" t="s">
        <v>89</v>
      </c>
      <c r="H15813" s="1">
        <v>46193.420393518521</v>
      </c>
      <c r="I15813" t="b">
        <v>0</v>
      </c>
      <c r="J15813" t="b">
        <v>1</v>
      </c>
      <c r="K15813" t="s">
        <v>41</v>
      </c>
      <c r="L15813" t="s">
        <v>60</v>
      </c>
      <c r="M15813">
        <v>144500</v>
      </c>
      <c r="N15813"/>
      <c r="O15813" t="s">
        <v>1721</v>
      </c>
      <c r="P15813" t="s">
        <v>27847</v>
      </c>
    </row>
    <row r="15814" spans="1:16" x14ac:dyDescent="0.35">
      <c r="A15814" t="s">
        <v>2</v>
      </c>
      <c r="B15814" t="s">
        <v>368</v>
      </c>
      <c r="C15814" t="s">
        <v>3879</v>
      </c>
      <c r="D15814" t="s">
        <v>4550</v>
      </c>
      <c r="E15814" t="s">
        <v>59</v>
      </c>
      <c r="F15814" t="b">
        <v>0</v>
      </c>
      <c r="G15814" t="s">
        <v>65</v>
      </c>
      <c r="H15814" s="1">
        <v>46193.460729166669</v>
      </c>
      <c r="I15814" t="b">
        <v>0</v>
      </c>
      <c r="J15814" t="b">
        <v>1</v>
      </c>
      <c r="K15814" t="s">
        <v>41</v>
      </c>
      <c r="L15814" t="s">
        <v>60</v>
      </c>
      <c r="M15814">
        <v>126800</v>
      </c>
      <c r="N15814"/>
      <c r="O15814" t="s">
        <v>1362</v>
      </c>
      <c r="P15814" t="s">
        <v>8834</v>
      </c>
    </row>
    <row r="15815" spans="1:16" x14ac:dyDescent="0.35">
      <c r="A15815" t="s">
        <v>2</v>
      </c>
      <c r="B15815" t="s">
        <v>24989</v>
      </c>
      <c r="C15815" t="s">
        <v>81</v>
      </c>
      <c r="D15815" t="s">
        <v>4526</v>
      </c>
      <c r="E15815" t="s">
        <v>59</v>
      </c>
      <c r="F15815" t="b">
        <v>0</v>
      </c>
      <c r="G15815" t="s">
        <v>77</v>
      </c>
      <c r="H15815" s="1">
        <v>46193.542453703703</v>
      </c>
      <c r="I15815" t="b">
        <v>0</v>
      </c>
      <c r="J15815" t="b">
        <v>1</v>
      </c>
      <c r="K15815" t="s">
        <v>41</v>
      </c>
      <c r="L15815" t="s">
        <v>60</v>
      </c>
      <c r="M15815">
        <v>245500</v>
      </c>
      <c r="N15815"/>
      <c r="O15815" t="s">
        <v>343</v>
      </c>
      <c r="P15815" t="s">
        <v>12956</v>
      </c>
    </row>
    <row r="15816" spans="1:16" x14ac:dyDescent="0.35">
      <c r="A15816" t="s">
        <v>4</v>
      </c>
      <c r="B15816" t="s">
        <v>7403</v>
      </c>
      <c r="C15816" t="s">
        <v>520</v>
      </c>
      <c r="D15816" t="s">
        <v>4756</v>
      </c>
      <c r="E15816" t="s">
        <v>59</v>
      </c>
      <c r="F15816" t="b">
        <v>0</v>
      </c>
      <c r="G15816" t="s">
        <v>41</v>
      </c>
      <c r="H15816" s="1">
        <v>46193.543796296297</v>
      </c>
      <c r="I15816" t="b">
        <v>0</v>
      </c>
      <c r="J15816" t="b">
        <v>0</v>
      </c>
      <c r="K15816" t="s">
        <v>41</v>
      </c>
      <c r="L15816" t="s">
        <v>60</v>
      </c>
      <c r="M15816">
        <v>115000</v>
      </c>
      <c r="N15816"/>
      <c r="O15816" t="s">
        <v>27848</v>
      </c>
    </row>
    <row r="15817" spans="1:16" x14ac:dyDescent="0.35">
      <c r="A15817" t="s">
        <v>1</v>
      </c>
      <c r="B15817" t="s">
        <v>27849</v>
      </c>
      <c r="C15817" t="s">
        <v>76</v>
      </c>
      <c r="D15817" t="s">
        <v>141</v>
      </c>
      <c r="E15817" t="s">
        <v>88</v>
      </c>
      <c r="F15817" t="b">
        <v>1</v>
      </c>
      <c r="G15817" t="s">
        <v>89</v>
      </c>
      <c r="H15817" s="1">
        <v>46193.545277777783</v>
      </c>
      <c r="I15817" t="b">
        <v>0</v>
      </c>
      <c r="J15817" t="b">
        <v>0</v>
      </c>
      <c r="K15817" t="s">
        <v>41</v>
      </c>
      <c r="L15817" t="s">
        <v>74</v>
      </c>
      <c r="M15817"/>
      <c r="N15817">
        <v>100</v>
      </c>
      <c r="O15817" t="s">
        <v>141</v>
      </c>
      <c r="P15817" t="s">
        <v>2401</v>
      </c>
    </row>
    <row r="15818" spans="1:16" x14ac:dyDescent="0.35">
      <c r="A15818" t="s">
        <v>7</v>
      </c>
      <c r="B15818" t="s">
        <v>27850</v>
      </c>
      <c r="C15818" t="s">
        <v>616</v>
      </c>
      <c r="D15818" t="s">
        <v>4756</v>
      </c>
      <c r="E15818" t="s">
        <v>59</v>
      </c>
      <c r="F15818" t="b">
        <v>0</v>
      </c>
      <c r="G15818" t="s">
        <v>73</v>
      </c>
      <c r="H15818" s="1">
        <v>46193.584108796298</v>
      </c>
      <c r="I15818" t="b">
        <v>0</v>
      </c>
      <c r="J15818" t="b">
        <v>1</v>
      </c>
      <c r="K15818" t="s">
        <v>41</v>
      </c>
      <c r="L15818" t="s">
        <v>60</v>
      </c>
      <c r="M15818">
        <v>223530</v>
      </c>
      <c r="N15818"/>
      <c r="O15818" t="s">
        <v>20087</v>
      </c>
      <c r="P15818" t="s">
        <v>27851</v>
      </c>
    </row>
    <row r="15819" spans="1:16" x14ac:dyDescent="0.35">
      <c r="A15819" t="s">
        <v>1</v>
      </c>
      <c r="B15819" t="s">
        <v>316</v>
      </c>
      <c r="C15819" t="s">
        <v>3092</v>
      </c>
      <c r="D15819" t="s">
        <v>4756</v>
      </c>
      <c r="E15819" t="s">
        <v>59</v>
      </c>
      <c r="F15819" t="b">
        <v>0</v>
      </c>
      <c r="G15819" t="s">
        <v>89</v>
      </c>
      <c r="H15819" s="1">
        <v>46193.586944444447</v>
      </c>
      <c r="I15819" t="b">
        <v>1</v>
      </c>
      <c r="J15819" t="b">
        <v>0</v>
      </c>
      <c r="K15819" t="s">
        <v>41</v>
      </c>
      <c r="L15819" t="s">
        <v>60</v>
      </c>
      <c r="M15819">
        <v>120000</v>
      </c>
      <c r="N15819"/>
      <c r="O15819" t="s">
        <v>27852</v>
      </c>
      <c r="P15819" t="s">
        <v>27853</v>
      </c>
    </row>
    <row r="15820" spans="1:16" x14ac:dyDescent="0.35">
      <c r="A15820" t="s">
        <v>1</v>
      </c>
      <c r="B15820" t="s">
        <v>316</v>
      </c>
      <c r="C15820" t="s">
        <v>148</v>
      </c>
      <c r="D15820" t="s">
        <v>4756</v>
      </c>
      <c r="E15820" t="s">
        <v>59</v>
      </c>
      <c r="F15820" t="b">
        <v>0</v>
      </c>
      <c r="G15820" t="s">
        <v>89</v>
      </c>
      <c r="H15820" s="1">
        <v>46193.586944444447</v>
      </c>
      <c r="I15820" t="b">
        <v>1</v>
      </c>
      <c r="J15820" t="b">
        <v>0</v>
      </c>
      <c r="K15820" t="s">
        <v>41</v>
      </c>
      <c r="L15820" t="s">
        <v>60</v>
      </c>
      <c r="M15820">
        <v>115000</v>
      </c>
      <c r="N15820"/>
      <c r="O15820" t="s">
        <v>27852</v>
      </c>
      <c r="P15820" t="s">
        <v>27853</v>
      </c>
    </row>
    <row r="15821" spans="1:16" x14ac:dyDescent="0.35">
      <c r="A15821" t="s">
        <v>5</v>
      </c>
      <c r="B15821" t="s">
        <v>27854</v>
      </c>
      <c r="C15821" t="s">
        <v>10969</v>
      </c>
      <c r="D15821" t="s">
        <v>4756</v>
      </c>
      <c r="E15821" t="s">
        <v>59</v>
      </c>
      <c r="F15821" t="b">
        <v>0</v>
      </c>
      <c r="G15821" t="s">
        <v>65</v>
      </c>
      <c r="H15821" s="1">
        <v>46193.58697916667</v>
      </c>
      <c r="I15821" t="b">
        <v>0</v>
      </c>
      <c r="J15821" t="b">
        <v>1</v>
      </c>
      <c r="K15821" t="s">
        <v>41</v>
      </c>
      <c r="L15821" t="s">
        <v>60</v>
      </c>
      <c r="M15821">
        <v>165500</v>
      </c>
      <c r="N15821"/>
      <c r="O15821" t="s">
        <v>8175</v>
      </c>
      <c r="P15821" t="s">
        <v>27855</v>
      </c>
    </row>
    <row r="15822" spans="1:16" x14ac:dyDescent="0.35">
      <c r="A15822" t="s">
        <v>1</v>
      </c>
      <c r="B15822" t="s">
        <v>581</v>
      </c>
      <c r="C15822" t="s">
        <v>1184</v>
      </c>
      <c r="D15822" t="s">
        <v>4756</v>
      </c>
      <c r="E15822" t="s">
        <v>59</v>
      </c>
      <c r="F15822" t="b">
        <v>0</v>
      </c>
      <c r="G15822" t="s">
        <v>89</v>
      </c>
      <c r="H15822" s="1">
        <v>46193.587002314824</v>
      </c>
      <c r="I15822" t="b">
        <v>0</v>
      </c>
      <c r="J15822" t="b">
        <v>0</v>
      </c>
      <c r="K15822" t="s">
        <v>41</v>
      </c>
      <c r="L15822" t="s">
        <v>60</v>
      </c>
      <c r="M15822">
        <v>115000</v>
      </c>
      <c r="N15822"/>
      <c r="O15822" t="s">
        <v>27856</v>
      </c>
      <c r="P15822" t="s">
        <v>20339</v>
      </c>
    </row>
    <row r="15823" spans="1:16" x14ac:dyDescent="0.35">
      <c r="A15823" t="s">
        <v>1</v>
      </c>
      <c r="B15823" t="s">
        <v>280</v>
      </c>
      <c r="C15823" t="s">
        <v>382</v>
      </c>
      <c r="D15823" t="s">
        <v>4630</v>
      </c>
      <c r="E15823" t="s">
        <v>59</v>
      </c>
      <c r="F15823" t="b">
        <v>0</v>
      </c>
      <c r="G15823" t="s">
        <v>89</v>
      </c>
      <c r="H15823" s="1">
        <v>46193.587060185193</v>
      </c>
      <c r="I15823" t="b">
        <v>0</v>
      </c>
      <c r="J15823" t="b">
        <v>1</v>
      </c>
      <c r="K15823" t="s">
        <v>41</v>
      </c>
      <c r="L15823" t="s">
        <v>60</v>
      </c>
      <c r="M15823">
        <v>130000</v>
      </c>
      <c r="N15823"/>
      <c r="O15823" t="s">
        <v>27857</v>
      </c>
      <c r="P15823" t="s">
        <v>27858</v>
      </c>
    </row>
    <row r="15824" spans="1:16" x14ac:dyDescent="0.35">
      <c r="A15824" t="s">
        <v>3</v>
      </c>
      <c r="B15824" t="s">
        <v>27859</v>
      </c>
      <c r="C15824" t="s">
        <v>952</v>
      </c>
      <c r="D15824" t="s">
        <v>4526</v>
      </c>
      <c r="E15824" t="s">
        <v>59</v>
      </c>
      <c r="F15824" t="b">
        <v>0</v>
      </c>
      <c r="G15824" t="s">
        <v>68</v>
      </c>
      <c r="H15824" s="1">
        <v>46193.625810185193</v>
      </c>
      <c r="I15824" t="b">
        <v>0</v>
      </c>
      <c r="J15824" t="b">
        <v>1</v>
      </c>
      <c r="K15824" t="s">
        <v>41</v>
      </c>
      <c r="L15824" t="s">
        <v>60</v>
      </c>
      <c r="M15824">
        <v>128300</v>
      </c>
      <c r="N15824"/>
      <c r="O15824" t="s">
        <v>831</v>
      </c>
      <c r="P15824" t="s">
        <v>673</v>
      </c>
    </row>
    <row r="15825" spans="1:16" x14ac:dyDescent="0.35">
      <c r="A15825" t="s">
        <v>4</v>
      </c>
      <c r="B15825" t="s">
        <v>27860</v>
      </c>
      <c r="C15825" t="s">
        <v>76</v>
      </c>
      <c r="D15825" t="s">
        <v>4622</v>
      </c>
      <c r="E15825" t="s">
        <v>59</v>
      </c>
      <c r="F15825" t="b">
        <v>1</v>
      </c>
      <c r="G15825" t="s">
        <v>10</v>
      </c>
      <c r="H15825" s="1">
        <v>46193.628935185188</v>
      </c>
      <c r="I15825" t="b">
        <v>1</v>
      </c>
      <c r="J15825" t="b">
        <v>0</v>
      </c>
      <c r="K15825" t="s">
        <v>10</v>
      </c>
      <c r="L15825" t="s">
        <v>60</v>
      </c>
      <c r="M15825">
        <v>110000</v>
      </c>
      <c r="N15825"/>
      <c r="O15825" t="s">
        <v>27861</v>
      </c>
      <c r="P15825" t="s">
        <v>27862</v>
      </c>
    </row>
    <row r="15826" spans="1:16" x14ac:dyDescent="0.35">
      <c r="A15826" t="s">
        <v>0</v>
      </c>
      <c r="B15826" t="s">
        <v>4399</v>
      </c>
      <c r="C15826" t="s">
        <v>237</v>
      </c>
      <c r="D15826" t="s">
        <v>4756</v>
      </c>
      <c r="E15826" t="s">
        <v>59</v>
      </c>
      <c r="F15826" t="b">
        <v>0</v>
      </c>
      <c r="G15826" t="s">
        <v>89</v>
      </c>
      <c r="H15826" s="1">
        <v>46193.667442129627</v>
      </c>
      <c r="I15826" t="b">
        <v>0</v>
      </c>
      <c r="J15826" t="b">
        <v>1</v>
      </c>
      <c r="K15826" t="s">
        <v>41</v>
      </c>
      <c r="L15826" t="s">
        <v>60</v>
      </c>
      <c r="M15826">
        <v>159700</v>
      </c>
      <c r="N15826"/>
      <c r="O15826" t="s">
        <v>27863</v>
      </c>
      <c r="P15826" t="s">
        <v>27864</v>
      </c>
    </row>
    <row r="15827" spans="1:16" x14ac:dyDescent="0.35">
      <c r="A15827" t="s">
        <v>0</v>
      </c>
      <c r="B15827" t="s">
        <v>27865</v>
      </c>
      <c r="C15827" t="s">
        <v>190</v>
      </c>
      <c r="D15827" t="s">
        <v>4526</v>
      </c>
      <c r="E15827" t="s">
        <v>59</v>
      </c>
      <c r="F15827" t="b">
        <v>0</v>
      </c>
      <c r="G15827" t="s">
        <v>73</v>
      </c>
      <c r="H15827" s="1">
        <v>46193.667442129627</v>
      </c>
      <c r="I15827" t="b">
        <v>1</v>
      </c>
      <c r="J15827" t="b">
        <v>1</v>
      </c>
      <c r="K15827" t="s">
        <v>41</v>
      </c>
      <c r="L15827" t="s">
        <v>60</v>
      </c>
      <c r="M15827">
        <v>90000</v>
      </c>
      <c r="N15827"/>
      <c r="O15827" t="s">
        <v>27866</v>
      </c>
      <c r="P15827" t="s">
        <v>3612</v>
      </c>
    </row>
    <row r="15828" spans="1:16" x14ac:dyDescent="0.35">
      <c r="A15828" t="s">
        <v>1</v>
      </c>
      <c r="B15828" t="s">
        <v>27867</v>
      </c>
      <c r="C15828" t="s">
        <v>27868</v>
      </c>
      <c r="D15828" t="s">
        <v>4756</v>
      </c>
      <c r="E15828" t="s">
        <v>59</v>
      </c>
      <c r="F15828" t="b">
        <v>0</v>
      </c>
      <c r="G15828" t="s">
        <v>73</v>
      </c>
      <c r="H15828" s="1">
        <v>46193.670335648138</v>
      </c>
      <c r="I15828" t="b">
        <v>0</v>
      </c>
      <c r="J15828" t="b">
        <v>0</v>
      </c>
      <c r="K15828" t="s">
        <v>41</v>
      </c>
      <c r="L15828" t="s">
        <v>60</v>
      </c>
      <c r="M15828">
        <v>85000</v>
      </c>
      <c r="N15828"/>
      <c r="O15828" t="s">
        <v>27869</v>
      </c>
      <c r="P15828" t="s">
        <v>27870</v>
      </c>
    </row>
    <row r="15829" spans="1:16" x14ac:dyDescent="0.35">
      <c r="A15829" t="s">
        <v>5</v>
      </c>
      <c r="B15829" t="s">
        <v>27871</v>
      </c>
      <c r="C15829" t="s">
        <v>489</v>
      </c>
      <c r="D15829" t="s">
        <v>4756</v>
      </c>
      <c r="E15829" t="s">
        <v>59</v>
      </c>
      <c r="F15829" t="b">
        <v>0</v>
      </c>
      <c r="G15829" t="s">
        <v>77</v>
      </c>
      <c r="H15829" s="1">
        <v>46193.709166666667</v>
      </c>
      <c r="I15829" t="b">
        <v>0</v>
      </c>
      <c r="J15829" t="b">
        <v>0</v>
      </c>
      <c r="K15829" t="s">
        <v>41</v>
      </c>
      <c r="L15829" t="s">
        <v>60</v>
      </c>
      <c r="M15829">
        <v>135000</v>
      </c>
      <c r="N15829"/>
      <c r="O15829" t="s">
        <v>3776</v>
      </c>
      <c r="P15829" t="s">
        <v>27872</v>
      </c>
    </row>
    <row r="15830" spans="1:16" x14ac:dyDescent="0.35">
      <c r="A15830" t="s">
        <v>5</v>
      </c>
      <c r="B15830" t="s">
        <v>5</v>
      </c>
      <c r="C15830" t="s">
        <v>27873</v>
      </c>
      <c r="D15830" t="s">
        <v>4587</v>
      </c>
      <c r="E15830" t="s">
        <v>59</v>
      </c>
      <c r="F15830" t="b">
        <v>0</v>
      </c>
      <c r="G15830" t="s">
        <v>40</v>
      </c>
      <c r="H15830" s="1">
        <v>46193.71365740741</v>
      </c>
      <c r="I15830" t="b">
        <v>1</v>
      </c>
      <c r="J15830" t="b">
        <v>0</v>
      </c>
      <c r="K15830" t="s">
        <v>40</v>
      </c>
      <c r="L15830" t="s">
        <v>60</v>
      </c>
      <c r="M15830">
        <v>53766</v>
      </c>
      <c r="N15830"/>
      <c r="O15830" t="s">
        <v>4274</v>
      </c>
      <c r="P15830" t="s">
        <v>27874</v>
      </c>
    </row>
    <row r="15831" spans="1:16" x14ac:dyDescent="0.35">
      <c r="A15831" t="s">
        <v>1</v>
      </c>
      <c r="B15831" t="s">
        <v>27875</v>
      </c>
      <c r="C15831" t="s">
        <v>162</v>
      </c>
      <c r="D15831" t="s">
        <v>4756</v>
      </c>
      <c r="E15831" t="s">
        <v>59</v>
      </c>
      <c r="F15831" t="b">
        <v>0</v>
      </c>
      <c r="G15831" t="s">
        <v>73</v>
      </c>
      <c r="H15831" s="1">
        <v>46193.752291666657</v>
      </c>
      <c r="I15831" t="b">
        <v>0</v>
      </c>
      <c r="J15831" t="b">
        <v>1</v>
      </c>
      <c r="K15831" t="s">
        <v>41</v>
      </c>
      <c r="L15831" t="s">
        <v>60</v>
      </c>
      <c r="M15831">
        <v>185975</v>
      </c>
      <c r="N15831"/>
      <c r="O15831" t="s">
        <v>3258</v>
      </c>
      <c r="P15831" t="s">
        <v>27876</v>
      </c>
    </row>
    <row r="15832" spans="1:16" x14ac:dyDescent="0.35">
      <c r="A15832" t="s">
        <v>1</v>
      </c>
      <c r="B15832" t="s">
        <v>156</v>
      </c>
      <c r="C15832" t="s">
        <v>498</v>
      </c>
      <c r="D15832" t="s">
        <v>4756</v>
      </c>
      <c r="E15832" t="s">
        <v>59</v>
      </c>
      <c r="F15832" t="b">
        <v>0</v>
      </c>
      <c r="G15832" t="s">
        <v>77</v>
      </c>
      <c r="H15832" s="1">
        <v>46193.75372685185</v>
      </c>
      <c r="I15832" t="b">
        <v>0</v>
      </c>
      <c r="J15832" t="b">
        <v>1</v>
      </c>
      <c r="K15832" t="s">
        <v>41</v>
      </c>
      <c r="L15832" t="s">
        <v>60</v>
      </c>
      <c r="M15832">
        <v>126800</v>
      </c>
      <c r="N15832"/>
      <c r="O15832" t="s">
        <v>418</v>
      </c>
      <c r="P15832" t="s">
        <v>27877</v>
      </c>
    </row>
    <row r="15833" spans="1:16" x14ac:dyDescent="0.35">
      <c r="A15833" t="s">
        <v>1</v>
      </c>
      <c r="B15833" t="s">
        <v>7756</v>
      </c>
      <c r="C15833" t="s">
        <v>71</v>
      </c>
      <c r="D15833" t="s">
        <v>4526</v>
      </c>
      <c r="E15833" t="s">
        <v>59</v>
      </c>
      <c r="F15833" t="b">
        <v>0</v>
      </c>
      <c r="G15833" t="s">
        <v>73</v>
      </c>
      <c r="H15833" s="1">
        <v>46193.795335648138</v>
      </c>
      <c r="I15833" t="b">
        <v>0</v>
      </c>
      <c r="J15833" t="b">
        <v>1</v>
      </c>
      <c r="K15833" t="s">
        <v>41</v>
      </c>
      <c r="L15833" t="s">
        <v>60</v>
      </c>
      <c r="M15833">
        <v>118107.5</v>
      </c>
      <c r="N15833"/>
      <c r="O15833" t="s">
        <v>10744</v>
      </c>
      <c r="P15833" t="s">
        <v>1377</v>
      </c>
    </row>
    <row r="15834" spans="1:16" x14ac:dyDescent="0.35">
      <c r="A15834" t="s">
        <v>2</v>
      </c>
      <c r="B15834" t="s">
        <v>27878</v>
      </c>
      <c r="C15834" t="s">
        <v>76</v>
      </c>
      <c r="D15834" t="s">
        <v>4526</v>
      </c>
      <c r="E15834" t="s">
        <v>59</v>
      </c>
      <c r="F15834" t="b">
        <v>1</v>
      </c>
      <c r="G15834" t="s">
        <v>77</v>
      </c>
      <c r="H15834" s="1">
        <v>46193.877233796287</v>
      </c>
      <c r="I15834" t="b">
        <v>1</v>
      </c>
      <c r="J15834" t="b">
        <v>0</v>
      </c>
      <c r="K15834" t="s">
        <v>41</v>
      </c>
      <c r="L15834" t="s">
        <v>60</v>
      </c>
      <c r="M15834">
        <v>103000</v>
      </c>
      <c r="N15834"/>
      <c r="O15834" t="s">
        <v>371</v>
      </c>
      <c r="P15834" t="s">
        <v>1462</v>
      </c>
    </row>
    <row r="15835" spans="1:16" x14ac:dyDescent="0.35">
      <c r="A15835" t="s">
        <v>0</v>
      </c>
      <c r="B15835" t="s">
        <v>27879</v>
      </c>
      <c r="C15835" t="s">
        <v>190</v>
      </c>
      <c r="D15835" t="s">
        <v>4756</v>
      </c>
      <c r="E15835" t="s">
        <v>59</v>
      </c>
      <c r="F15835" t="b">
        <v>0</v>
      </c>
      <c r="G15835" t="s">
        <v>73</v>
      </c>
      <c r="H15835" s="1">
        <v>46194.000775462962</v>
      </c>
      <c r="I15835" t="b">
        <v>1</v>
      </c>
      <c r="J15835" t="b">
        <v>0</v>
      </c>
      <c r="K15835" t="s">
        <v>41</v>
      </c>
      <c r="L15835" t="s">
        <v>60</v>
      </c>
      <c r="M15835">
        <v>82500</v>
      </c>
      <c r="N15835"/>
      <c r="O15835" t="s">
        <v>19909</v>
      </c>
    </row>
    <row r="15836" spans="1:16" x14ac:dyDescent="0.35">
      <c r="A15836" t="s">
        <v>0</v>
      </c>
      <c r="B15836" t="s">
        <v>1805</v>
      </c>
      <c r="C15836" t="s">
        <v>81</v>
      </c>
      <c r="D15836" t="s">
        <v>4673</v>
      </c>
      <c r="E15836" t="s">
        <v>59</v>
      </c>
      <c r="F15836" t="b">
        <v>0</v>
      </c>
      <c r="G15836" t="s">
        <v>77</v>
      </c>
      <c r="H15836" s="1">
        <v>46194.000775462962</v>
      </c>
      <c r="I15836" t="b">
        <v>0</v>
      </c>
      <c r="J15836" t="b">
        <v>0</v>
      </c>
      <c r="K15836" t="s">
        <v>41</v>
      </c>
      <c r="L15836" t="s">
        <v>60</v>
      </c>
      <c r="M15836">
        <v>72500</v>
      </c>
      <c r="N15836"/>
      <c r="O15836" t="s">
        <v>27880</v>
      </c>
      <c r="P15836" t="s">
        <v>219</v>
      </c>
    </row>
    <row r="15837" spans="1:16" x14ac:dyDescent="0.35">
      <c r="A15837" t="s">
        <v>6</v>
      </c>
      <c r="B15837" t="s">
        <v>27881</v>
      </c>
      <c r="C15837" t="s">
        <v>922</v>
      </c>
      <c r="D15837" t="s">
        <v>4671</v>
      </c>
      <c r="E15837" t="s">
        <v>59</v>
      </c>
      <c r="F15837" t="b">
        <v>0</v>
      </c>
      <c r="G15837" t="s">
        <v>68</v>
      </c>
      <c r="H15837" s="1">
        <v>46194.002268518518</v>
      </c>
      <c r="I15837" t="b">
        <v>0</v>
      </c>
      <c r="J15837" t="b">
        <v>1</v>
      </c>
      <c r="K15837" t="s">
        <v>41</v>
      </c>
      <c r="L15837" t="s">
        <v>60</v>
      </c>
      <c r="M15837">
        <v>142000</v>
      </c>
      <c r="N15837"/>
      <c r="O15837" t="s">
        <v>2521</v>
      </c>
      <c r="P15837" t="s">
        <v>27882</v>
      </c>
    </row>
    <row r="15838" spans="1:16" x14ac:dyDescent="0.35">
      <c r="A15838" t="s">
        <v>2</v>
      </c>
      <c r="B15838" t="s">
        <v>766</v>
      </c>
      <c r="C15838" t="s">
        <v>999</v>
      </c>
      <c r="D15838" t="s">
        <v>4756</v>
      </c>
      <c r="E15838" t="s">
        <v>59</v>
      </c>
      <c r="F15838" t="b">
        <v>0</v>
      </c>
      <c r="G15838" t="s">
        <v>77</v>
      </c>
      <c r="H15838" s="1">
        <v>46194.002291666657</v>
      </c>
      <c r="I15838" t="b">
        <v>0</v>
      </c>
      <c r="J15838" t="b">
        <v>1</v>
      </c>
      <c r="K15838" t="s">
        <v>41</v>
      </c>
      <c r="L15838" t="s">
        <v>60</v>
      </c>
      <c r="M15838">
        <v>330000</v>
      </c>
      <c r="N15838"/>
      <c r="O15838" t="s">
        <v>3075</v>
      </c>
      <c r="P15838" t="s">
        <v>85</v>
      </c>
    </row>
    <row r="15839" spans="1:16" x14ac:dyDescent="0.35">
      <c r="A15839" t="s">
        <v>0</v>
      </c>
      <c r="B15839" t="s">
        <v>2026</v>
      </c>
      <c r="C15839" t="s">
        <v>112</v>
      </c>
      <c r="D15839" t="s">
        <v>4756</v>
      </c>
      <c r="E15839" t="s">
        <v>59</v>
      </c>
      <c r="F15839" t="b">
        <v>0</v>
      </c>
      <c r="G15839" t="s">
        <v>65</v>
      </c>
      <c r="H15839" s="1">
        <v>46194.042442129627</v>
      </c>
      <c r="I15839" t="b">
        <v>0</v>
      </c>
      <c r="J15839" t="b">
        <v>1</v>
      </c>
      <c r="K15839" t="s">
        <v>41</v>
      </c>
      <c r="L15839" t="s">
        <v>60</v>
      </c>
      <c r="M15839">
        <v>120000</v>
      </c>
      <c r="N15839"/>
      <c r="O15839" t="s">
        <v>27883</v>
      </c>
      <c r="P15839" t="s">
        <v>27884</v>
      </c>
    </row>
    <row r="15840" spans="1:16" x14ac:dyDescent="0.35">
      <c r="A15840" t="s">
        <v>4</v>
      </c>
      <c r="B15840" t="s">
        <v>27885</v>
      </c>
      <c r="C15840" t="s">
        <v>76</v>
      </c>
      <c r="D15840" t="s">
        <v>4346</v>
      </c>
      <c r="E15840" t="s">
        <v>59</v>
      </c>
      <c r="F15840" t="b">
        <v>1</v>
      </c>
      <c r="G15840" t="s">
        <v>20</v>
      </c>
      <c r="H15840" s="1">
        <v>46194.087916666656</v>
      </c>
      <c r="I15840" t="b">
        <v>0</v>
      </c>
      <c r="J15840" t="b">
        <v>0</v>
      </c>
      <c r="K15840" t="s">
        <v>20</v>
      </c>
      <c r="L15840" t="s">
        <v>60</v>
      </c>
      <c r="M15840">
        <v>75000</v>
      </c>
      <c r="N15840"/>
      <c r="O15840" t="s">
        <v>26805</v>
      </c>
      <c r="P15840" t="s">
        <v>13223</v>
      </c>
    </row>
    <row r="15841" spans="1:16" x14ac:dyDescent="0.35">
      <c r="A15841" t="s">
        <v>0</v>
      </c>
      <c r="B15841" t="s">
        <v>27886</v>
      </c>
      <c r="C15841" t="s">
        <v>112</v>
      </c>
      <c r="D15841" t="s">
        <v>4756</v>
      </c>
      <c r="E15841" t="s">
        <v>59</v>
      </c>
      <c r="F15841" t="b">
        <v>0</v>
      </c>
      <c r="G15841" t="s">
        <v>65</v>
      </c>
      <c r="H15841" s="1">
        <v>46194.251273148147</v>
      </c>
      <c r="I15841" t="b">
        <v>1</v>
      </c>
      <c r="J15841" t="b">
        <v>0</v>
      </c>
      <c r="K15841" t="s">
        <v>41</v>
      </c>
      <c r="L15841" t="s">
        <v>60</v>
      </c>
      <c r="M15841">
        <v>115000</v>
      </c>
      <c r="N15841"/>
      <c r="O15841" t="s">
        <v>10441</v>
      </c>
      <c r="P15841" t="s">
        <v>881</v>
      </c>
    </row>
    <row r="15842" spans="1:16" x14ac:dyDescent="0.35">
      <c r="A15842" t="s">
        <v>3</v>
      </c>
      <c r="B15842" t="s">
        <v>25500</v>
      </c>
      <c r="C15842" t="s">
        <v>2055</v>
      </c>
      <c r="D15842" t="s">
        <v>4587</v>
      </c>
      <c r="E15842" t="s">
        <v>59</v>
      </c>
      <c r="F15842" t="b">
        <v>0</v>
      </c>
      <c r="G15842" t="s">
        <v>65</v>
      </c>
      <c r="H15842" s="1">
        <v>46194.251284722217</v>
      </c>
      <c r="I15842" t="b">
        <v>0</v>
      </c>
      <c r="J15842" t="b">
        <v>1</v>
      </c>
      <c r="K15842" t="s">
        <v>41</v>
      </c>
      <c r="L15842" t="s">
        <v>60</v>
      </c>
      <c r="M15842">
        <v>95250</v>
      </c>
      <c r="N15842"/>
      <c r="O15842" t="s">
        <v>4005</v>
      </c>
      <c r="P15842" t="s">
        <v>27887</v>
      </c>
    </row>
    <row r="15843" spans="1:16" x14ac:dyDescent="0.35">
      <c r="A15843" t="s">
        <v>0</v>
      </c>
      <c r="B15843" t="s">
        <v>2380</v>
      </c>
      <c r="C15843" t="s">
        <v>27888</v>
      </c>
      <c r="D15843" t="s">
        <v>4587</v>
      </c>
      <c r="E15843" t="s">
        <v>59</v>
      </c>
      <c r="F15843" t="b">
        <v>0</v>
      </c>
      <c r="G15843" t="s">
        <v>65</v>
      </c>
      <c r="H15843" s="1">
        <v>46194.251296296286</v>
      </c>
      <c r="I15843" t="b">
        <v>0</v>
      </c>
      <c r="J15843" t="b">
        <v>1</v>
      </c>
      <c r="K15843" t="s">
        <v>41</v>
      </c>
      <c r="L15843" t="s">
        <v>60</v>
      </c>
      <c r="M15843">
        <v>132500</v>
      </c>
      <c r="N15843"/>
      <c r="O15843" t="s">
        <v>27889</v>
      </c>
      <c r="P15843" t="s">
        <v>27805</v>
      </c>
    </row>
    <row r="15844" spans="1:16" x14ac:dyDescent="0.35">
      <c r="A15844" t="s">
        <v>2</v>
      </c>
      <c r="B15844" t="s">
        <v>27890</v>
      </c>
      <c r="C15844" t="s">
        <v>922</v>
      </c>
      <c r="D15844" t="s">
        <v>16554</v>
      </c>
      <c r="E15844" t="s">
        <v>59</v>
      </c>
      <c r="F15844" t="b">
        <v>0</v>
      </c>
      <c r="G15844" t="s">
        <v>68</v>
      </c>
      <c r="H15844" s="1">
        <v>46194.336099537039</v>
      </c>
      <c r="I15844" t="b">
        <v>0</v>
      </c>
      <c r="J15844" t="b">
        <v>0</v>
      </c>
      <c r="K15844" t="s">
        <v>41</v>
      </c>
      <c r="L15844" t="s">
        <v>60</v>
      </c>
      <c r="M15844">
        <v>67500</v>
      </c>
      <c r="N15844"/>
      <c r="O15844" t="s">
        <v>27891</v>
      </c>
    </row>
    <row r="15845" spans="1:16" x14ac:dyDescent="0.35">
      <c r="A15845" t="s">
        <v>5</v>
      </c>
      <c r="B15845" t="s">
        <v>27892</v>
      </c>
      <c r="C15845" t="s">
        <v>955</v>
      </c>
      <c r="D15845" t="s">
        <v>5440</v>
      </c>
      <c r="E15845" t="s">
        <v>59</v>
      </c>
      <c r="F15845" t="b">
        <v>0</v>
      </c>
      <c r="G15845" t="s">
        <v>13</v>
      </c>
      <c r="H15845" s="1">
        <v>46194.337743055563</v>
      </c>
      <c r="I15845" t="b">
        <v>1</v>
      </c>
      <c r="J15845" t="b">
        <v>0</v>
      </c>
      <c r="K15845" t="s">
        <v>13</v>
      </c>
      <c r="L15845" t="s">
        <v>60</v>
      </c>
      <c r="M15845">
        <v>100000</v>
      </c>
      <c r="N15845"/>
      <c r="O15845" t="s">
        <v>3615</v>
      </c>
      <c r="P15845" t="s">
        <v>27893</v>
      </c>
    </row>
    <row r="15846" spans="1:16" x14ac:dyDescent="0.35">
      <c r="A15846" t="s">
        <v>1</v>
      </c>
      <c r="B15846" t="s">
        <v>22691</v>
      </c>
      <c r="C15846" t="s">
        <v>201</v>
      </c>
      <c r="D15846" t="s">
        <v>4526</v>
      </c>
      <c r="E15846" t="s">
        <v>59</v>
      </c>
      <c r="F15846" t="b">
        <v>0</v>
      </c>
      <c r="G15846" t="s">
        <v>77</v>
      </c>
      <c r="H15846" s="1">
        <v>46194.378981481481</v>
      </c>
      <c r="I15846" t="b">
        <v>1</v>
      </c>
      <c r="J15846" t="b">
        <v>1</v>
      </c>
      <c r="K15846" t="s">
        <v>41</v>
      </c>
      <c r="L15846" t="s">
        <v>60</v>
      </c>
      <c r="M15846">
        <v>159000</v>
      </c>
      <c r="N15846"/>
      <c r="O15846" t="s">
        <v>7675</v>
      </c>
      <c r="P15846" t="s">
        <v>22692</v>
      </c>
    </row>
    <row r="15847" spans="1:16" x14ac:dyDescent="0.35">
      <c r="A15847" t="s">
        <v>7</v>
      </c>
      <c r="B15847" t="s">
        <v>2894</v>
      </c>
      <c r="C15847" t="s">
        <v>145</v>
      </c>
      <c r="D15847" t="s">
        <v>10876</v>
      </c>
      <c r="E15847" t="s">
        <v>88</v>
      </c>
      <c r="F15847" t="b">
        <v>0</v>
      </c>
      <c r="G15847" t="s">
        <v>65</v>
      </c>
      <c r="H15847" s="1">
        <v>46194.417951388888</v>
      </c>
      <c r="I15847" t="b">
        <v>0</v>
      </c>
      <c r="J15847" t="b">
        <v>1</v>
      </c>
      <c r="K15847" t="s">
        <v>41</v>
      </c>
      <c r="L15847" t="s">
        <v>74</v>
      </c>
      <c r="M15847"/>
      <c r="N15847">
        <v>65</v>
      </c>
      <c r="O15847" t="s">
        <v>4387</v>
      </c>
      <c r="P15847" t="s">
        <v>24859</v>
      </c>
    </row>
    <row r="15848" spans="1:16" x14ac:dyDescent="0.35">
      <c r="A15848" t="s">
        <v>0</v>
      </c>
      <c r="B15848" t="s">
        <v>27066</v>
      </c>
      <c r="C15848" t="s">
        <v>4418</v>
      </c>
      <c r="D15848" t="s">
        <v>2360</v>
      </c>
      <c r="E15848" t="s">
        <v>59</v>
      </c>
      <c r="F15848" t="b">
        <v>0</v>
      </c>
      <c r="G15848" t="s">
        <v>65</v>
      </c>
      <c r="H15848" s="1">
        <v>46194.417951388888</v>
      </c>
      <c r="I15848" t="b">
        <v>0</v>
      </c>
      <c r="J15848" t="b">
        <v>1</v>
      </c>
      <c r="K15848" t="s">
        <v>41</v>
      </c>
      <c r="L15848" t="s">
        <v>60</v>
      </c>
      <c r="M15848">
        <v>141000</v>
      </c>
      <c r="N15848"/>
      <c r="O15848" t="s">
        <v>424</v>
      </c>
      <c r="P15848" t="s">
        <v>27067</v>
      </c>
    </row>
    <row r="15849" spans="1:16" x14ac:dyDescent="0.35">
      <c r="A15849" t="s">
        <v>0</v>
      </c>
      <c r="B15849" t="s">
        <v>27894</v>
      </c>
      <c r="C15849" t="s">
        <v>3678</v>
      </c>
      <c r="D15849" t="s">
        <v>4526</v>
      </c>
      <c r="E15849" t="s">
        <v>59</v>
      </c>
      <c r="F15849" t="b">
        <v>0</v>
      </c>
      <c r="G15849" t="s">
        <v>65</v>
      </c>
      <c r="H15849" s="1">
        <v>46194.417997685188</v>
      </c>
      <c r="I15849" t="b">
        <v>0</v>
      </c>
      <c r="J15849" t="b">
        <v>1</v>
      </c>
      <c r="K15849" t="s">
        <v>41</v>
      </c>
      <c r="L15849" t="s">
        <v>60</v>
      </c>
      <c r="M15849">
        <v>252083.33</v>
      </c>
      <c r="N15849"/>
      <c r="O15849" t="s">
        <v>2256</v>
      </c>
      <c r="P15849" t="s">
        <v>2128</v>
      </c>
    </row>
    <row r="15850" spans="1:16" x14ac:dyDescent="0.35">
      <c r="A15850" t="s">
        <v>0</v>
      </c>
      <c r="B15850" t="s">
        <v>27895</v>
      </c>
      <c r="C15850" t="s">
        <v>81</v>
      </c>
      <c r="D15850" t="s">
        <v>4526</v>
      </c>
      <c r="E15850" t="s">
        <v>59</v>
      </c>
      <c r="F15850" t="b">
        <v>0</v>
      </c>
      <c r="G15850" t="s">
        <v>77</v>
      </c>
      <c r="H15850" s="1">
        <v>46194.459618055553</v>
      </c>
      <c r="I15850" t="b">
        <v>1</v>
      </c>
      <c r="J15850" t="b">
        <v>1</v>
      </c>
      <c r="K15850" t="s">
        <v>41</v>
      </c>
      <c r="L15850" t="s">
        <v>60</v>
      </c>
      <c r="M15850">
        <v>147500</v>
      </c>
      <c r="N15850"/>
      <c r="O15850" t="s">
        <v>27896</v>
      </c>
      <c r="P15850" t="s">
        <v>27897</v>
      </c>
    </row>
    <row r="15851" spans="1:16" x14ac:dyDescent="0.35">
      <c r="A15851" t="s">
        <v>7</v>
      </c>
      <c r="B15851" t="s">
        <v>27898</v>
      </c>
      <c r="C15851" t="s">
        <v>121</v>
      </c>
      <c r="D15851" t="s">
        <v>4756</v>
      </c>
      <c r="E15851" t="s">
        <v>59</v>
      </c>
      <c r="F15851" t="b">
        <v>0</v>
      </c>
      <c r="G15851" t="s">
        <v>68</v>
      </c>
      <c r="H15851" s="1">
        <v>46194.584606481483</v>
      </c>
      <c r="I15851" t="b">
        <v>1</v>
      </c>
      <c r="J15851" t="b">
        <v>1</v>
      </c>
      <c r="K15851" t="s">
        <v>41</v>
      </c>
      <c r="L15851" t="s">
        <v>60</v>
      </c>
      <c r="M15851">
        <v>119000</v>
      </c>
      <c r="N15851"/>
      <c r="O15851" t="s">
        <v>9113</v>
      </c>
      <c r="P15851" t="s">
        <v>11283</v>
      </c>
    </row>
    <row r="15852" spans="1:16" x14ac:dyDescent="0.35">
      <c r="A15852" t="s">
        <v>7</v>
      </c>
      <c r="B15852" t="s">
        <v>27898</v>
      </c>
      <c r="C15852" t="s">
        <v>204</v>
      </c>
      <c r="D15852" t="s">
        <v>4756</v>
      </c>
      <c r="E15852" t="s">
        <v>59</v>
      </c>
      <c r="F15852" t="b">
        <v>0</v>
      </c>
      <c r="G15852" t="s">
        <v>65</v>
      </c>
      <c r="H15852" s="1">
        <v>46194.584606481483</v>
      </c>
      <c r="I15852" t="b">
        <v>1</v>
      </c>
      <c r="J15852" t="b">
        <v>1</v>
      </c>
      <c r="K15852" t="s">
        <v>41</v>
      </c>
      <c r="L15852" t="s">
        <v>60</v>
      </c>
      <c r="M15852">
        <v>119000</v>
      </c>
      <c r="N15852"/>
      <c r="O15852" t="s">
        <v>9113</v>
      </c>
      <c r="P15852" t="s">
        <v>11283</v>
      </c>
    </row>
    <row r="15853" spans="1:16" x14ac:dyDescent="0.35">
      <c r="A15853" t="s">
        <v>3</v>
      </c>
      <c r="B15853" t="s">
        <v>27899</v>
      </c>
      <c r="C15853" t="s">
        <v>14316</v>
      </c>
      <c r="D15853" t="s">
        <v>4756</v>
      </c>
      <c r="E15853" t="s">
        <v>59</v>
      </c>
      <c r="F15853" t="b">
        <v>0</v>
      </c>
      <c r="G15853" t="s">
        <v>65</v>
      </c>
      <c r="H15853" s="1">
        <v>46194.584652777783</v>
      </c>
      <c r="I15853" t="b">
        <v>0</v>
      </c>
      <c r="J15853" t="b">
        <v>0</v>
      </c>
      <c r="K15853" t="s">
        <v>41</v>
      </c>
      <c r="L15853" t="s">
        <v>60</v>
      </c>
      <c r="M15853">
        <v>82500</v>
      </c>
      <c r="N15853"/>
      <c r="O15853" t="s">
        <v>593</v>
      </c>
      <c r="P15853" t="s">
        <v>838</v>
      </c>
    </row>
    <row r="15854" spans="1:16" x14ac:dyDescent="0.35">
      <c r="A15854" t="s">
        <v>1</v>
      </c>
      <c r="B15854" t="s">
        <v>19025</v>
      </c>
      <c r="C15854" t="s">
        <v>207</v>
      </c>
      <c r="D15854" t="s">
        <v>4756</v>
      </c>
      <c r="E15854" t="s">
        <v>59</v>
      </c>
      <c r="F15854" t="b">
        <v>0</v>
      </c>
      <c r="G15854" t="s">
        <v>77</v>
      </c>
      <c r="H15854" s="1">
        <v>46194.628993055558</v>
      </c>
      <c r="I15854" t="b">
        <v>1</v>
      </c>
      <c r="J15854" t="b">
        <v>0</v>
      </c>
      <c r="K15854" t="s">
        <v>41</v>
      </c>
      <c r="L15854" t="s">
        <v>60</v>
      </c>
      <c r="M15854">
        <v>95000</v>
      </c>
      <c r="N15854"/>
      <c r="O15854" t="s">
        <v>27900</v>
      </c>
      <c r="P15854" t="s">
        <v>27901</v>
      </c>
    </row>
    <row r="15855" spans="1:16" x14ac:dyDescent="0.35">
      <c r="A15855" t="s">
        <v>1</v>
      </c>
      <c r="B15855" t="s">
        <v>1185</v>
      </c>
      <c r="C15855" t="s">
        <v>4397</v>
      </c>
      <c r="D15855" t="s">
        <v>4346</v>
      </c>
      <c r="E15855" t="s">
        <v>384</v>
      </c>
      <c r="F15855" t="b">
        <v>0</v>
      </c>
      <c r="G15855" t="s">
        <v>77</v>
      </c>
      <c r="H15855" s="1">
        <v>46194.670648148152</v>
      </c>
      <c r="I15855" t="b">
        <v>0</v>
      </c>
      <c r="J15855" t="b">
        <v>1</v>
      </c>
      <c r="K15855" t="s">
        <v>41</v>
      </c>
      <c r="L15855" t="s">
        <v>60</v>
      </c>
      <c r="M15855">
        <v>150000</v>
      </c>
      <c r="N15855"/>
      <c r="O15855" t="s">
        <v>27902</v>
      </c>
      <c r="P15855" t="s">
        <v>27903</v>
      </c>
    </row>
    <row r="15856" spans="1:16" x14ac:dyDescent="0.35">
      <c r="A15856" t="s">
        <v>0</v>
      </c>
      <c r="B15856" t="s">
        <v>27904</v>
      </c>
      <c r="C15856" t="s">
        <v>848</v>
      </c>
      <c r="D15856" t="s">
        <v>5349</v>
      </c>
      <c r="E15856" t="s">
        <v>59</v>
      </c>
      <c r="F15856" t="b">
        <v>0</v>
      </c>
      <c r="G15856" t="s">
        <v>68</v>
      </c>
      <c r="H15856" s="1">
        <v>46194.709606481483</v>
      </c>
      <c r="I15856" t="b">
        <v>0</v>
      </c>
      <c r="J15856" t="b">
        <v>1</v>
      </c>
      <c r="K15856" t="s">
        <v>41</v>
      </c>
      <c r="L15856" t="s">
        <v>60</v>
      </c>
      <c r="M15856">
        <v>88300</v>
      </c>
      <c r="N15856"/>
      <c r="O15856" t="s">
        <v>116</v>
      </c>
      <c r="P15856" t="s">
        <v>1759</v>
      </c>
    </row>
    <row r="15857" spans="1:16" x14ac:dyDescent="0.35">
      <c r="A15857" t="s">
        <v>3</v>
      </c>
      <c r="B15857" t="s">
        <v>27905</v>
      </c>
      <c r="C15857" t="s">
        <v>848</v>
      </c>
      <c r="D15857" t="s">
        <v>5349</v>
      </c>
      <c r="E15857" t="s">
        <v>59</v>
      </c>
      <c r="F15857" t="b">
        <v>0</v>
      </c>
      <c r="G15857" t="s">
        <v>68</v>
      </c>
      <c r="H15857" s="1">
        <v>46194.709606481483</v>
      </c>
      <c r="I15857" t="b">
        <v>0</v>
      </c>
      <c r="J15857" t="b">
        <v>1</v>
      </c>
      <c r="K15857" t="s">
        <v>41</v>
      </c>
      <c r="L15857" t="s">
        <v>60</v>
      </c>
      <c r="M15857">
        <v>90700</v>
      </c>
      <c r="N15857"/>
      <c r="O15857" t="s">
        <v>116</v>
      </c>
      <c r="P15857" t="s">
        <v>4219</v>
      </c>
    </row>
    <row r="15858" spans="1:16" x14ac:dyDescent="0.35">
      <c r="A15858" t="s">
        <v>7</v>
      </c>
      <c r="B15858" t="s">
        <v>27906</v>
      </c>
      <c r="C15858" t="s">
        <v>440</v>
      </c>
      <c r="D15858" t="s">
        <v>4756</v>
      </c>
      <c r="E15858" t="s">
        <v>59</v>
      </c>
      <c r="F15858" t="b">
        <v>0</v>
      </c>
      <c r="G15858" t="s">
        <v>65</v>
      </c>
      <c r="H15858" s="1">
        <v>46194.751307870371</v>
      </c>
      <c r="I15858" t="b">
        <v>0</v>
      </c>
      <c r="J15858" t="b">
        <v>1</v>
      </c>
      <c r="K15858" t="s">
        <v>41</v>
      </c>
      <c r="L15858" t="s">
        <v>60</v>
      </c>
      <c r="M15858">
        <v>166000</v>
      </c>
      <c r="N15858"/>
      <c r="O15858" t="s">
        <v>656</v>
      </c>
      <c r="P15858" t="s">
        <v>27907</v>
      </c>
    </row>
    <row r="15859" spans="1:16" x14ac:dyDescent="0.35">
      <c r="A15859" t="s">
        <v>3</v>
      </c>
      <c r="B15859" t="s">
        <v>27908</v>
      </c>
      <c r="C15859" t="s">
        <v>19</v>
      </c>
      <c r="D15859" t="s">
        <v>4346</v>
      </c>
      <c r="E15859" t="s">
        <v>59</v>
      </c>
      <c r="F15859" t="b">
        <v>0</v>
      </c>
      <c r="G15859" t="s">
        <v>19</v>
      </c>
      <c r="H15859" s="1">
        <v>46194.751944444448</v>
      </c>
      <c r="I15859" t="b">
        <v>0</v>
      </c>
      <c r="J15859" t="b">
        <v>0</v>
      </c>
      <c r="K15859" t="s">
        <v>19</v>
      </c>
      <c r="L15859" t="s">
        <v>60</v>
      </c>
      <c r="M15859">
        <v>300000</v>
      </c>
      <c r="N15859"/>
      <c r="O15859" t="s">
        <v>27909</v>
      </c>
      <c r="P15859" t="s">
        <v>27910</v>
      </c>
    </row>
    <row r="15860" spans="1:16" x14ac:dyDescent="0.35">
      <c r="A15860" t="s">
        <v>2</v>
      </c>
      <c r="B15860" t="s">
        <v>2</v>
      </c>
      <c r="C15860" t="s">
        <v>486</v>
      </c>
      <c r="D15860" t="s">
        <v>4756</v>
      </c>
      <c r="E15860" t="s">
        <v>59</v>
      </c>
      <c r="F15860" t="b">
        <v>0</v>
      </c>
      <c r="G15860" t="s">
        <v>65</v>
      </c>
      <c r="H15860" s="1">
        <v>46194.834629629629</v>
      </c>
      <c r="I15860" t="b">
        <v>0</v>
      </c>
      <c r="J15860" t="b">
        <v>0</v>
      </c>
      <c r="K15860" t="s">
        <v>41</v>
      </c>
      <c r="L15860" t="s">
        <v>60</v>
      </c>
      <c r="M15860">
        <v>99000</v>
      </c>
      <c r="N15860"/>
      <c r="O15860" t="s">
        <v>27911</v>
      </c>
      <c r="P15860" t="s">
        <v>1738</v>
      </c>
    </row>
    <row r="15861" spans="1:16" x14ac:dyDescent="0.35">
      <c r="A15861" t="s">
        <v>5</v>
      </c>
      <c r="B15861" t="s">
        <v>27912</v>
      </c>
      <c r="C15861" t="s">
        <v>190</v>
      </c>
      <c r="D15861" t="s">
        <v>4756</v>
      </c>
      <c r="E15861" t="s">
        <v>59</v>
      </c>
      <c r="F15861" t="b">
        <v>0</v>
      </c>
      <c r="G15861" t="s">
        <v>89</v>
      </c>
      <c r="H15861" s="1">
        <v>46194.837326388893</v>
      </c>
      <c r="I15861" t="b">
        <v>0</v>
      </c>
      <c r="J15861" t="b">
        <v>1</v>
      </c>
      <c r="K15861" t="s">
        <v>41</v>
      </c>
      <c r="L15861" t="s">
        <v>60</v>
      </c>
      <c r="M15861">
        <v>126500</v>
      </c>
      <c r="N15861"/>
      <c r="O15861" t="s">
        <v>27911</v>
      </c>
      <c r="P15861" t="s">
        <v>27913</v>
      </c>
    </row>
    <row r="15862" spans="1:16" x14ac:dyDescent="0.35">
      <c r="A15862" t="s">
        <v>7</v>
      </c>
      <c r="B15862" t="s">
        <v>27914</v>
      </c>
      <c r="C15862" t="s">
        <v>112</v>
      </c>
      <c r="D15862" t="s">
        <v>4756</v>
      </c>
      <c r="E15862" t="s">
        <v>59</v>
      </c>
      <c r="F15862" t="b">
        <v>0</v>
      </c>
      <c r="G15862" t="s">
        <v>65</v>
      </c>
      <c r="H15862" s="1">
        <v>46194.876273148147</v>
      </c>
      <c r="I15862" t="b">
        <v>0</v>
      </c>
      <c r="J15862" t="b">
        <v>0</v>
      </c>
      <c r="K15862" t="s">
        <v>41</v>
      </c>
      <c r="L15862" t="s">
        <v>60</v>
      </c>
      <c r="M15862">
        <v>182500</v>
      </c>
      <c r="N15862"/>
      <c r="O15862" t="s">
        <v>1457</v>
      </c>
      <c r="P15862" t="s">
        <v>27915</v>
      </c>
    </row>
    <row r="15863" spans="1:16" x14ac:dyDescent="0.35">
      <c r="A15863" t="s">
        <v>0</v>
      </c>
      <c r="B15863" t="s">
        <v>27916</v>
      </c>
      <c r="C15863" t="s">
        <v>142</v>
      </c>
      <c r="D15863" t="s">
        <v>4756</v>
      </c>
      <c r="E15863" t="s">
        <v>59</v>
      </c>
      <c r="F15863" t="b">
        <v>0</v>
      </c>
      <c r="G15863" t="s">
        <v>65</v>
      </c>
      <c r="H15863" s="1">
        <v>46194.876307870371</v>
      </c>
      <c r="I15863" t="b">
        <v>0</v>
      </c>
      <c r="J15863" t="b">
        <v>0</v>
      </c>
      <c r="K15863" t="s">
        <v>41</v>
      </c>
      <c r="L15863" t="s">
        <v>60</v>
      </c>
      <c r="M15863">
        <v>157500</v>
      </c>
      <c r="N15863"/>
      <c r="O15863" t="s">
        <v>1457</v>
      </c>
      <c r="P15863" t="s">
        <v>27917</v>
      </c>
    </row>
    <row r="15864" spans="1:16" x14ac:dyDescent="0.35">
      <c r="A15864" t="s">
        <v>1</v>
      </c>
      <c r="B15864" t="s">
        <v>13178</v>
      </c>
      <c r="C15864" t="s">
        <v>76</v>
      </c>
      <c r="D15864" t="s">
        <v>4526</v>
      </c>
      <c r="E15864" t="s">
        <v>59</v>
      </c>
      <c r="F15864" t="b">
        <v>1</v>
      </c>
      <c r="G15864" t="s">
        <v>13</v>
      </c>
      <c r="H15864" s="1">
        <v>46194.87940972222</v>
      </c>
      <c r="I15864" t="b">
        <v>1</v>
      </c>
      <c r="J15864" t="b">
        <v>0</v>
      </c>
      <c r="K15864" t="s">
        <v>13</v>
      </c>
      <c r="L15864" t="s">
        <v>60</v>
      </c>
      <c r="M15864">
        <v>135500</v>
      </c>
      <c r="N15864"/>
      <c r="O15864" t="s">
        <v>13179</v>
      </c>
      <c r="P15864" t="s">
        <v>13180</v>
      </c>
    </row>
    <row r="15865" spans="1:16" x14ac:dyDescent="0.35">
      <c r="A15865" t="s">
        <v>0</v>
      </c>
      <c r="B15865" t="s">
        <v>27918</v>
      </c>
      <c r="C15865" t="s">
        <v>112</v>
      </c>
      <c r="D15865" t="s">
        <v>584</v>
      </c>
      <c r="E15865" t="s">
        <v>72</v>
      </c>
      <c r="F15865" t="b">
        <v>0</v>
      </c>
      <c r="G15865" t="s">
        <v>65</v>
      </c>
      <c r="H15865" s="1">
        <v>46195.001273148147</v>
      </c>
      <c r="I15865" t="b">
        <v>0</v>
      </c>
      <c r="J15865" t="b">
        <v>1</v>
      </c>
      <c r="K15865" t="s">
        <v>41</v>
      </c>
      <c r="L15865" t="s">
        <v>74</v>
      </c>
      <c r="M15865"/>
      <c r="N15865">
        <v>25</v>
      </c>
      <c r="O15865" t="s">
        <v>584</v>
      </c>
      <c r="P15865" t="s">
        <v>4661</v>
      </c>
    </row>
    <row r="15866" spans="1:16" x14ac:dyDescent="0.35">
      <c r="A15866" t="s">
        <v>2</v>
      </c>
      <c r="B15866" t="s">
        <v>27919</v>
      </c>
      <c r="C15866" t="s">
        <v>339</v>
      </c>
      <c r="D15866" t="s">
        <v>5175</v>
      </c>
      <c r="E15866" t="s">
        <v>59</v>
      </c>
      <c r="F15866" t="b">
        <v>0</v>
      </c>
      <c r="G15866" t="s">
        <v>77</v>
      </c>
      <c r="H15866" s="1">
        <v>46195.00273148148</v>
      </c>
      <c r="I15866" t="b">
        <v>0</v>
      </c>
      <c r="J15866" t="b">
        <v>1</v>
      </c>
      <c r="K15866" t="s">
        <v>41</v>
      </c>
      <c r="L15866" t="s">
        <v>60</v>
      </c>
      <c r="M15866">
        <v>120000</v>
      </c>
      <c r="N15866"/>
      <c r="O15866" t="s">
        <v>5176</v>
      </c>
      <c r="P15866" t="s">
        <v>27920</v>
      </c>
    </row>
    <row r="15867" spans="1:16" x14ac:dyDescent="0.35">
      <c r="A15867" t="s">
        <v>5</v>
      </c>
      <c r="B15867" t="s">
        <v>27921</v>
      </c>
      <c r="C15867" t="s">
        <v>27922</v>
      </c>
      <c r="D15867" t="s">
        <v>4526</v>
      </c>
      <c r="E15867" t="s">
        <v>59</v>
      </c>
      <c r="F15867" t="b">
        <v>0</v>
      </c>
      <c r="G15867" t="s">
        <v>68</v>
      </c>
      <c r="H15867" s="1">
        <v>46195.00408564815</v>
      </c>
      <c r="I15867" t="b">
        <v>0</v>
      </c>
      <c r="J15867" t="b">
        <v>0</v>
      </c>
      <c r="K15867" t="s">
        <v>41</v>
      </c>
      <c r="L15867" t="s">
        <v>60</v>
      </c>
      <c r="M15867">
        <v>110000</v>
      </c>
      <c r="N15867"/>
      <c r="O15867" t="s">
        <v>25239</v>
      </c>
      <c r="P15867" t="s">
        <v>27923</v>
      </c>
    </row>
    <row r="15868" spans="1:16" x14ac:dyDescent="0.35">
      <c r="A15868" t="s">
        <v>3</v>
      </c>
      <c r="B15868" t="s">
        <v>27924</v>
      </c>
      <c r="C15868" t="s">
        <v>545</v>
      </c>
      <c r="D15868" t="s">
        <v>4756</v>
      </c>
      <c r="E15868" t="s">
        <v>59</v>
      </c>
      <c r="F15868" t="b">
        <v>0</v>
      </c>
      <c r="G15868" t="s">
        <v>77</v>
      </c>
      <c r="H15868" s="1">
        <v>46195.251817129632</v>
      </c>
      <c r="I15868" t="b">
        <v>0</v>
      </c>
      <c r="J15868" t="b">
        <v>1</v>
      </c>
      <c r="K15868" t="s">
        <v>41</v>
      </c>
      <c r="L15868" t="s">
        <v>60</v>
      </c>
      <c r="M15868">
        <v>87250</v>
      </c>
      <c r="N15868"/>
      <c r="O15868" t="s">
        <v>3701</v>
      </c>
      <c r="P15868" t="s">
        <v>1519</v>
      </c>
    </row>
    <row r="15869" spans="1:16" x14ac:dyDescent="0.35">
      <c r="A15869" t="s">
        <v>0</v>
      </c>
      <c r="B15869" t="s">
        <v>27925</v>
      </c>
      <c r="C15869" t="s">
        <v>76</v>
      </c>
      <c r="D15869" t="s">
        <v>584</v>
      </c>
      <c r="E15869" t="s">
        <v>59</v>
      </c>
      <c r="F15869" t="b">
        <v>1</v>
      </c>
      <c r="G15869" t="s">
        <v>19</v>
      </c>
      <c r="H15869" s="1">
        <v>46195.335833333331</v>
      </c>
      <c r="I15869" t="b">
        <v>0</v>
      </c>
      <c r="J15869" t="b">
        <v>0</v>
      </c>
      <c r="K15869" t="s">
        <v>19</v>
      </c>
      <c r="L15869" t="s">
        <v>74</v>
      </c>
      <c r="M15869"/>
      <c r="N15869">
        <v>15</v>
      </c>
      <c r="O15869" t="s">
        <v>4293</v>
      </c>
      <c r="P15869" t="s">
        <v>3201</v>
      </c>
    </row>
    <row r="15870" spans="1:16" x14ac:dyDescent="0.35">
      <c r="A15870" t="s">
        <v>5</v>
      </c>
      <c r="B15870" t="s">
        <v>27926</v>
      </c>
      <c r="C15870" t="s">
        <v>655</v>
      </c>
      <c r="D15870" t="s">
        <v>11236</v>
      </c>
      <c r="E15870" t="s">
        <v>59</v>
      </c>
      <c r="F15870" t="b">
        <v>0</v>
      </c>
      <c r="G15870" t="s">
        <v>68</v>
      </c>
      <c r="H15870" s="1">
        <v>46195.33803240741</v>
      </c>
      <c r="I15870" t="b">
        <v>0</v>
      </c>
      <c r="J15870" t="b">
        <v>0</v>
      </c>
      <c r="K15870" t="s">
        <v>41</v>
      </c>
      <c r="L15870" t="s">
        <v>60</v>
      </c>
      <c r="M15870">
        <v>122500</v>
      </c>
      <c r="N15870"/>
      <c r="O15870" t="s">
        <v>305</v>
      </c>
      <c r="P15870" t="s">
        <v>27927</v>
      </c>
    </row>
    <row r="15871" spans="1:16" x14ac:dyDescent="0.35">
      <c r="A15871" t="s">
        <v>5</v>
      </c>
      <c r="B15871" t="s">
        <v>27928</v>
      </c>
      <c r="C15871" t="s">
        <v>13767</v>
      </c>
      <c r="D15871" t="s">
        <v>24507</v>
      </c>
      <c r="E15871" t="s">
        <v>59</v>
      </c>
      <c r="F15871" t="b">
        <v>0</v>
      </c>
      <c r="G15871" t="s">
        <v>19</v>
      </c>
      <c r="H15871" s="1">
        <v>46195.338831018518</v>
      </c>
      <c r="I15871" t="b">
        <v>1</v>
      </c>
      <c r="J15871" t="b">
        <v>0</v>
      </c>
      <c r="K15871" t="s">
        <v>19</v>
      </c>
      <c r="L15871" t="s">
        <v>60</v>
      </c>
      <c r="M15871">
        <v>1400000</v>
      </c>
      <c r="N15871"/>
      <c r="O15871" t="s">
        <v>27929</v>
      </c>
      <c r="P15871" t="s">
        <v>27930</v>
      </c>
    </row>
    <row r="15872" spans="1:16" x14ac:dyDescent="0.35">
      <c r="A15872" t="s">
        <v>5</v>
      </c>
      <c r="B15872" t="s">
        <v>27931</v>
      </c>
      <c r="C15872" t="s">
        <v>14540</v>
      </c>
      <c r="D15872" t="s">
        <v>4346</v>
      </c>
      <c r="E15872" t="s">
        <v>59</v>
      </c>
      <c r="F15872" t="b">
        <v>0</v>
      </c>
      <c r="G15872" t="s">
        <v>19</v>
      </c>
      <c r="H15872" s="1">
        <v>46195.380543981482</v>
      </c>
      <c r="I15872" t="b">
        <v>1</v>
      </c>
      <c r="J15872" t="b">
        <v>0</v>
      </c>
      <c r="K15872" t="s">
        <v>19</v>
      </c>
      <c r="L15872" t="s">
        <v>60</v>
      </c>
      <c r="M15872">
        <v>1650000</v>
      </c>
      <c r="N15872"/>
      <c r="O15872" t="s">
        <v>23253</v>
      </c>
      <c r="P15872" t="s">
        <v>23254</v>
      </c>
    </row>
    <row r="15873" spans="1:16" x14ac:dyDescent="0.35">
      <c r="A15873" t="s">
        <v>0</v>
      </c>
      <c r="B15873" t="s">
        <v>27932</v>
      </c>
      <c r="C15873" t="s">
        <v>165</v>
      </c>
      <c r="D15873" t="s">
        <v>4756</v>
      </c>
      <c r="E15873" t="s">
        <v>59</v>
      </c>
      <c r="F15873" t="b">
        <v>0</v>
      </c>
      <c r="G15873" t="s">
        <v>73</v>
      </c>
      <c r="H15873" s="1">
        <v>46195.418506944443</v>
      </c>
      <c r="I15873" t="b">
        <v>0</v>
      </c>
      <c r="J15873" t="b">
        <v>1</v>
      </c>
      <c r="K15873" t="s">
        <v>41</v>
      </c>
      <c r="L15873" t="s">
        <v>60</v>
      </c>
      <c r="M15873">
        <v>208625</v>
      </c>
      <c r="N15873"/>
      <c r="O15873" t="s">
        <v>762</v>
      </c>
      <c r="P15873" t="s">
        <v>27933</v>
      </c>
    </row>
    <row r="15874" spans="1:16" x14ac:dyDescent="0.35">
      <c r="A15874" t="s">
        <v>2</v>
      </c>
      <c r="B15874" t="s">
        <v>275</v>
      </c>
      <c r="C15874" t="s">
        <v>27934</v>
      </c>
      <c r="D15874" t="s">
        <v>2360</v>
      </c>
      <c r="E15874" t="s">
        <v>59</v>
      </c>
      <c r="F15874" t="b">
        <v>0</v>
      </c>
      <c r="G15874" t="s">
        <v>73</v>
      </c>
      <c r="H15874" s="1">
        <v>46195.421458333331</v>
      </c>
      <c r="I15874" t="b">
        <v>0</v>
      </c>
      <c r="J15874" t="b">
        <v>0</v>
      </c>
      <c r="K15874" t="s">
        <v>41</v>
      </c>
      <c r="L15874" t="s">
        <v>60</v>
      </c>
      <c r="M15874">
        <v>135500</v>
      </c>
      <c r="N15874"/>
      <c r="O15874" t="s">
        <v>2795</v>
      </c>
      <c r="P15874" t="s">
        <v>27935</v>
      </c>
    </row>
    <row r="15875" spans="1:16" x14ac:dyDescent="0.35">
      <c r="A15875" t="s">
        <v>1</v>
      </c>
      <c r="B15875" t="s">
        <v>27936</v>
      </c>
      <c r="C15875" t="s">
        <v>930</v>
      </c>
      <c r="D15875" t="s">
        <v>12671</v>
      </c>
      <c r="E15875" t="s">
        <v>59</v>
      </c>
      <c r="F15875" t="b">
        <v>0</v>
      </c>
      <c r="G15875" t="s">
        <v>19</v>
      </c>
      <c r="H15875" s="1">
        <v>46195.422175925924</v>
      </c>
      <c r="I15875" t="b">
        <v>1</v>
      </c>
      <c r="J15875" t="b">
        <v>0</v>
      </c>
      <c r="K15875" t="s">
        <v>19</v>
      </c>
      <c r="L15875" t="s">
        <v>60</v>
      </c>
      <c r="M15875">
        <v>1350000</v>
      </c>
      <c r="N15875"/>
      <c r="O15875" t="s">
        <v>120</v>
      </c>
    </row>
    <row r="15876" spans="1:16" x14ac:dyDescent="0.35">
      <c r="A15876" t="s">
        <v>5</v>
      </c>
      <c r="B15876" t="s">
        <v>27937</v>
      </c>
      <c r="C15876" t="s">
        <v>40</v>
      </c>
      <c r="D15876" t="s">
        <v>4526</v>
      </c>
      <c r="E15876" t="s">
        <v>59</v>
      </c>
      <c r="F15876" t="b">
        <v>0</v>
      </c>
      <c r="G15876" t="s">
        <v>40</v>
      </c>
      <c r="H15876" s="1">
        <v>46195.422986111109</v>
      </c>
      <c r="I15876" t="b">
        <v>1</v>
      </c>
      <c r="J15876" t="b">
        <v>0</v>
      </c>
      <c r="K15876" t="s">
        <v>40</v>
      </c>
      <c r="L15876" t="s">
        <v>74</v>
      </c>
      <c r="M15876"/>
      <c r="N15876">
        <v>95</v>
      </c>
      <c r="O15876" t="s">
        <v>6510</v>
      </c>
      <c r="P15876" t="s">
        <v>27938</v>
      </c>
    </row>
    <row r="15877" spans="1:16" x14ac:dyDescent="0.35">
      <c r="A15877" t="s">
        <v>0</v>
      </c>
      <c r="B15877" t="s">
        <v>27939</v>
      </c>
      <c r="C15877" t="s">
        <v>81</v>
      </c>
      <c r="D15877" t="s">
        <v>4526</v>
      </c>
      <c r="E15877" t="s">
        <v>59</v>
      </c>
      <c r="F15877" t="b">
        <v>0</v>
      </c>
      <c r="G15877" t="s">
        <v>77</v>
      </c>
      <c r="H15877" s="1">
        <v>46195.460173611107</v>
      </c>
      <c r="I15877" t="b">
        <v>0</v>
      </c>
      <c r="J15877" t="b">
        <v>1</v>
      </c>
      <c r="K15877" t="s">
        <v>41</v>
      </c>
      <c r="L15877" t="s">
        <v>74</v>
      </c>
      <c r="M15877"/>
      <c r="N15877">
        <v>27</v>
      </c>
      <c r="O15877" t="s">
        <v>768</v>
      </c>
    </row>
    <row r="15878" spans="1:16" x14ac:dyDescent="0.35">
      <c r="A15878" t="s">
        <v>0</v>
      </c>
      <c r="B15878" t="s">
        <v>27940</v>
      </c>
      <c r="C15878" t="s">
        <v>326</v>
      </c>
      <c r="D15878" t="s">
        <v>4526</v>
      </c>
      <c r="E15878" t="s">
        <v>59</v>
      </c>
      <c r="F15878" t="b">
        <v>0</v>
      </c>
      <c r="G15878" t="s">
        <v>77</v>
      </c>
      <c r="H15878" s="1">
        <v>46195.460173611107</v>
      </c>
      <c r="I15878" t="b">
        <v>0</v>
      </c>
      <c r="J15878" t="b">
        <v>1</v>
      </c>
      <c r="K15878" t="s">
        <v>41</v>
      </c>
      <c r="L15878" t="s">
        <v>74</v>
      </c>
      <c r="M15878"/>
      <c r="N15878">
        <v>27</v>
      </c>
      <c r="O15878" t="s">
        <v>768</v>
      </c>
    </row>
    <row r="15879" spans="1:16" x14ac:dyDescent="0.35">
      <c r="A15879" t="s">
        <v>3</v>
      </c>
      <c r="B15879" t="s">
        <v>27941</v>
      </c>
      <c r="C15879" t="s">
        <v>76</v>
      </c>
      <c r="D15879" t="s">
        <v>584</v>
      </c>
      <c r="E15879" t="s">
        <v>59</v>
      </c>
      <c r="F15879" t="b">
        <v>1</v>
      </c>
      <c r="G15879" t="s">
        <v>19</v>
      </c>
      <c r="H15879" s="1">
        <v>46195.460821759261</v>
      </c>
      <c r="I15879" t="b">
        <v>0</v>
      </c>
      <c r="J15879" t="b">
        <v>0</v>
      </c>
      <c r="K15879" t="s">
        <v>19</v>
      </c>
      <c r="L15879" t="s">
        <v>74</v>
      </c>
      <c r="M15879"/>
      <c r="N15879">
        <v>15</v>
      </c>
      <c r="O15879" t="s">
        <v>1990</v>
      </c>
      <c r="P15879" t="s">
        <v>235</v>
      </c>
    </row>
    <row r="15880" spans="1:16" x14ac:dyDescent="0.35">
      <c r="A15880" t="s">
        <v>2</v>
      </c>
      <c r="B15880" t="s">
        <v>27942</v>
      </c>
      <c r="C15880" t="s">
        <v>27943</v>
      </c>
      <c r="D15880" t="s">
        <v>17626</v>
      </c>
      <c r="E15880" t="s">
        <v>59</v>
      </c>
      <c r="F15880" t="b">
        <v>0</v>
      </c>
      <c r="G15880" t="s">
        <v>65</v>
      </c>
      <c r="H15880" s="1">
        <v>46195.503344907411</v>
      </c>
      <c r="I15880" t="b">
        <v>0</v>
      </c>
      <c r="J15880" t="b">
        <v>1</v>
      </c>
      <c r="K15880" t="s">
        <v>41</v>
      </c>
      <c r="L15880" t="s">
        <v>60</v>
      </c>
      <c r="M15880">
        <v>117000</v>
      </c>
      <c r="N15880"/>
      <c r="O15880" t="s">
        <v>3383</v>
      </c>
      <c r="P15880" t="s">
        <v>27944</v>
      </c>
    </row>
    <row r="15881" spans="1:16" x14ac:dyDescent="0.35">
      <c r="A15881" t="s">
        <v>1</v>
      </c>
      <c r="B15881" t="s">
        <v>27945</v>
      </c>
      <c r="C15881" t="s">
        <v>76</v>
      </c>
      <c r="D15881" t="s">
        <v>4346</v>
      </c>
      <c r="E15881" t="s">
        <v>59</v>
      </c>
      <c r="F15881" t="b">
        <v>1</v>
      </c>
      <c r="G15881" t="s">
        <v>89</v>
      </c>
      <c r="H15881" s="1">
        <v>46195.504687499997</v>
      </c>
      <c r="I15881" t="b">
        <v>0</v>
      </c>
      <c r="J15881" t="b">
        <v>1</v>
      </c>
      <c r="K15881" t="s">
        <v>41</v>
      </c>
      <c r="L15881" t="s">
        <v>60</v>
      </c>
      <c r="M15881">
        <v>177000</v>
      </c>
      <c r="N15881"/>
      <c r="O15881" t="s">
        <v>27946</v>
      </c>
      <c r="P15881" t="s">
        <v>27947</v>
      </c>
    </row>
    <row r="15882" spans="1:16" x14ac:dyDescent="0.35">
      <c r="A15882" t="s">
        <v>5</v>
      </c>
      <c r="B15882" t="s">
        <v>27948</v>
      </c>
      <c r="C15882" t="s">
        <v>172</v>
      </c>
      <c r="D15882" t="s">
        <v>4526</v>
      </c>
      <c r="E15882" t="s">
        <v>59</v>
      </c>
      <c r="F15882" t="b">
        <v>0</v>
      </c>
      <c r="G15882" t="s">
        <v>68</v>
      </c>
      <c r="H15882" s="1">
        <v>46195.546365740738</v>
      </c>
      <c r="I15882" t="b">
        <v>0</v>
      </c>
      <c r="J15882" t="b">
        <v>1</v>
      </c>
      <c r="K15882" t="s">
        <v>41</v>
      </c>
      <c r="L15882" t="s">
        <v>60</v>
      </c>
      <c r="M15882">
        <v>140500</v>
      </c>
      <c r="N15882"/>
      <c r="O15882" t="s">
        <v>11346</v>
      </c>
      <c r="P15882" t="s">
        <v>10604</v>
      </c>
    </row>
    <row r="15883" spans="1:16" x14ac:dyDescent="0.35">
      <c r="A15883" t="s">
        <v>0</v>
      </c>
      <c r="B15883" t="s">
        <v>27949</v>
      </c>
      <c r="C15883" t="s">
        <v>76</v>
      </c>
      <c r="D15883" t="s">
        <v>4346</v>
      </c>
      <c r="E15883" t="s">
        <v>59</v>
      </c>
      <c r="F15883" t="b">
        <v>1</v>
      </c>
      <c r="G15883" t="s">
        <v>19</v>
      </c>
      <c r="H15883" s="1">
        <v>46195.585787037038</v>
      </c>
      <c r="I15883" t="b">
        <v>1</v>
      </c>
      <c r="J15883" t="b">
        <v>0</v>
      </c>
      <c r="K15883" t="s">
        <v>19</v>
      </c>
      <c r="L15883" t="s">
        <v>60</v>
      </c>
      <c r="M15883">
        <v>900000</v>
      </c>
      <c r="N15883"/>
      <c r="O15883" t="s">
        <v>27950</v>
      </c>
      <c r="P15883" t="s">
        <v>27951</v>
      </c>
    </row>
    <row r="15884" spans="1:16" x14ac:dyDescent="0.35">
      <c r="A15884" t="s">
        <v>7</v>
      </c>
      <c r="B15884" t="s">
        <v>27952</v>
      </c>
      <c r="C15884" t="s">
        <v>40</v>
      </c>
      <c r="D15884" t="s">
        <v>4526</v>
      </c>
      <c r="E15884" t="s">
        <v>59</v>
      </c>
      <c r="F15884" t="b">
        <v>0</v>
      </c>
      <c r="G15884" t="s">
        <v>40</v>
      </c>
      <c r="H15884" s="1">
        <v>46195.586516203701</v>
      </c>
      <c r="I15884" t="b">
        <v>0</v>
      </c>
      <c r="J15884" t="b">
        <v>0</v>
      </c>
      <c r="K15884" t="s">
        <v>40</v>
      </c>
      <c r="L15884" t="s">
        <v>60</v>
      </c>
      <c r="M15884">
        <v>72500</v>
      </c>
      <c r="N15884"/>
      <c r="O15884" t="s">
        <v>2404</v>
      </c>
      <c r="P15884" t="s">
        <v>2369</v>
      </c>
    </row>
    <row r="15885" spans="1:16" x14ac:dyDescent="0.35">
      <c r="A15885" t="s">
        <v>0</v>
      </c>
      <c r="B15885" t="s">
        <v>2131</v>
      </c>
      <c r="C15885" t="s">
        <v>5115</v>
      </c>
      <c r="D15885" t="s">
        <v>4526</v>
      </c>
      <c r="E15885" t="s">
        <v>59</v>
      </c>
      <c r="F15885" t="b">
        <v>0</v>
      </c>
      <c r="G15885" t="s">
        <v>40</v>
      </c>
      <c r="H15885" s="1">
        <v>46195.586516203701</v>
      </c>
      <c r="I15885" t="b">
        <v>0</v>
      </c>
      <c r="J15885" t="b">
        <v>0</v>
      </c>
      <c r="K15885" t="s">
        <v>40</v>
      </c>
      <c r="L15885" t="s">
        <v>60</v>
      </c>
      <c r="M15885">
        <v>47500</v>
      </c>
      <c r="N15885"/>
      <c r="O15885" t="s">
        <v>6833</v>
      </c>
      <c r="P15885" t="s">
        <v>146</v>
      </c>
    </row>
    <row r="15886" spans="1:16" x14ac:dyDescent="0.35">
      <c r="A15886" t="s">
        <v>2</v>
      </c>
      <c r="B15886" t="s">
        <v>27953</v>
      </c>
      <c r="C15886" t="s">
        <v>637</v>
      </c>
      <c r="D15886" t="s">
        <v>4346</v>
      </c>
      <c r="E15886" t="s">
        <v>59</v>
      </c>
      <c r="F15886" t="b">
        <v>0</v>
      </c>
      <c r="G15886" t="s">
        <v>77</v>
      </c>
      <c r="H15886" s="1">
        <v>46195.586631944447</v>
      </c>
      <c r="I15886" t="b">
        <v>0</v>
      </c>
      <c r="J15886" t="b">
        <v>1</v>
      </c>
      <c r="K15886" t="s">
        <v>41</v>
      </c>
      <c r="L15886" t="s">
        <v>60</v>
      </c>
      <c r="M15886">
        <v>180000</v>
      </c>
      <c r="N15886"/>
      <c r="O15886" t="s">
        <v>27954</v>
      </c>
      <c r="P15886" t="s">
        <v>27955</v>
      </c>
    </row>
    <row r="15887" spans="1:16" x14ac:dyDescent="0.35">
      <c r="A15887" t="s">
        <v>8</v>
      </c>
      <c r="B15887" t="s">
        <v>27956</v>
      </c>
      <c r="C15887" t="s">
        <v>2208</v>
      </c>
      <c r="D15887" t="s">
        <v>4526</v>
      </c>
      <c r="E15887" t="s">
        <v>88</v>
      </c>
      <c r="F15887" t="b">
        <v>0</v>
      </c>
      <c r="G15887" t="s">
        <v>65</v>
      </c>
      <c r="H15887" s="1">
        <v>46195.586678240739</v>
      </c>
      <c r="I15887" t="b">
        <v>0</v>
      </c>
      <c r="J15887" t="b">
        <v>0</v>
      </c>
      <c r="K15887" t="s">
        <v>41</v>
      </c>
      <c r="L15887" t="s">
        <v>74</v>
      </c>
      <c r="M15887"/>
      <c r="N15887">
        <v>52.5</v>
      </c>
      <c r="O15887" t="s">
        <v>3703</v>
      </c>
      <c r="P15887" t="s">
        <v>208</v>
      </c>
    </row>
    <row r="15888" spans="1:16" x14ac:dyDescent="0.35">
      <c r="A15888" t="s">
        <v>2</v>
      </c>
      <c r="B15888" t="s">
        <v>11516</v>
      </c>
      <c r="C15888" t="s">
        <v>148</v>
      </c>
      <c r="D15888" t="s">
        <v>4526</v>
      </c>
      <c r="E15888" t="s">
        <v>59</v>
      </c>
      <c r="F15888" t="b">
        <v>0</v>
      </c>
      <c r="G15888" t="s">
        <v>89</v>
      </c>
      <c r="H15888" s="1">
        <v>46195.626817129632</v>
      </c>
      <c r="I15888" t="b">
        <v>0</v>
      </c>
      <c r="J15888" t="b">
        <v>0</v>
      </c>
      <c r="K15888" t="s">
        <v>41</v>
      </c>
      <c r="L15888" t="s">
        <v>60</v>
      </c>
      <c r="M15888">
        <v>145000</v>
      </c>
      <c r="N15888"/>
      <c r="O15888" t="s">
        <v>2316</v>
      </c>
      <c r="P15888" t="s">
        <v>152</v>
      </c>
    </row>
    <row r="15889" spans="1:16" x14ac:dyDescent="0.35">
      <c r="A15889" t="s">
        <v>2</v>
      </c>
      <c r="B15889" t="s">
        <v>27957</v>
      </c>
      <c r="C15889" t="s">
        <v>810</v>
      </c>
      <c r="D15889" t="s">
        <v>4526</v>
      </c>
      <c r="E15889" t="s">
        <v>59</v>
      </c>
      <c r="F15889" t="b">
        <v>0</v>
      </c>
      <c r="G15889" t="s">
        <v>77</v>
      </c>
      <c r="H15889" s="1">
        <v>46195.628298611111</v>
      </c>
      <c r="I15889" t="b">
        <v>0</v>
      </c>
      <c r="J15889" t="b">
        <v>0</v>
      </c>
      <c r="K15889" t="s">
        <v>41</v>
      </c>
      <c r="L15889" t="s">
        <v>60</v>
      </c>
      <c r="M15889">
        <v>300000</v>
      </c>
      <c r="N15889"/>
      <c r="O15889" t="s">
        <v>839</v>
      </c>
    </row>
    <row r="15890" spans="1:16" x14ac:dyDescent="0.35">
      <c r="A15890" t="s">
        <v>6</v>
      </c>
      <c r="B15890" t="s">
        <v>27958</v>
      </c>
      <c r="C15890" t="s">
        <v>810</v>
      </c>
      <c r="D15890" t="s">
        <v>4526</v>
      </c>
      <c r="E15890" t="s">
        <v>59</v>
      </c>
      <c r="F15890" t="b">
        <v>0</v>
      </c>
      <c r="G15890" t="s">
        <v>77</v>
      </c>
      <c r="H15890" s="1">
        <v>46195.628333333327</v>
      </c>
      <c r="I15890" t="b">
        <v>0</v>
      </c>
      <c r="J15890" t="b">
        <v>0</v>
      </c>
      <c r="K15890" t="s">
        <v>41</v>
      </c>
      <c r="L15890" t="s">
        <v>60</v>
      </c>
      <c r="M15890">
        <v>300000</v>
      </c>
      <c r="N15890"/>
      <c r="O15890" t="s">
        <v>839</v>
      </c>
    </row>
    <row r="15891" spans="1:16" x14ac:dyDescent="0.35">
      <c r="A15891" t="s">
        <v>1</v>
      </c>
      <c r="B15891" t="s">
        <v>27959</v>
      </c>
      <c r="C15891" t="s">
        <v>76</v>
      </c>
      <c r="D15891" t="s">
        <v>141</v>
      </c>
      <c r="E15891" t="s">
        <v>88</v>
      </c>
      <c r="F15891" t="b">
        <v>1</v>
      </c>
      <c r="G15891" t="s">
        <v>77</v>
      </c>
      <c r="H15891" s="1">
        <v>46195.629687499997</v>
      </c>
      <c r="I15891" t="b">
        <v>1</v>
      </c>
      <c r="J15891" t="b">
        <v>0</v>
      </c>
      <c r="K15891" t="s">
        <v>41</v>
      </c>
      <c r="L15891" t="s">
        <v>74</v>
      </c>
      <c r="M15891"/>
      <c r="N15891">
        <v>12.5</v>
      </c>
      <c r="O15891" t="s">
        <v>141</v>
      </c>
      <c r="P15891" t="s">
        <v>2995</v>
      </c>
    </row>
    <row r="15892" spans="1:16" x14ac:dyDescent="0.35">
      <c r="A15892" t="s">
        <v>4</v>
      </c>
      <c r="B15892" t="s">
        <v>27960</v>
      </c>
      <c r="C15892" t="s">
        <v>5815</v>
      </c>
      <c r="D15892" t="s">
        <v>4346</v>
      </c>
      <c r="E15892" t="s">
        <v>59</v>
      </c>
      <c r="F15892" t="b">
        <v>0</v>
      </c>
      <c r="G15892" t="s">
        <v>20</v>
      </c>
      <c r="H15892" s="1">
        <v>46195.630520833343</v>
      </c>
      <c r="I15892" t="b">
        <v>1</v>
      </c>
      <c r="J15892" t="b">
        <v>0</v>
      </c>
      <c r="K15892" t="s">
        <v>20</v>
      </c>
      <c r="L15892" t="s">
        <v>60</v>
      </c>
      <c r="M15892">
        <v>85000</v>
      </c>
      <c r="N15892"/>
      <c r="O15892" t="s">
        <v>15394</v>
      </c>
    </row>
    <row r="15893" spans="1:16" x14ac:dyDescent="0.35">
      <c r="A15893" t="s">
        <v>1</v>
      </c>
      <c r="B15893" t="s">
        <v>358</v>
      </c>
      <c r="C15893" t="s">
        <v>16585</v>
      </c>
      <c r="D15893" t="s">
        <v>4346</v>
      </c>
      <c r="E15893" t="s">
        <v>59</v>
      </c>
      <c r="F15893" t="b">
        <v>0</v>
      </c>
      <c r="G15893" t="s">
        <v>40</v>
      </c>
      <c r="H15893" s="1">
        <v>46195.631319444437</v>
      </c>
      <c r="I15893" t="b">
        <v>0</v>
      </c>
      <c r="J15893" t="b">
        <v>0</v>
      </c>
      <c r="K15893" t="s">
        <v>40</v>
      </c>
      <c r="L15893" t="s">
        <v>60</v>
      </c>
      <c r="M15893">
        <v>29000</v>
      </c>
      <c r="N15893"/>
      <c r="O15893" t="s">
        <v>27961</v>
      </c>
      <c r="P15893" t="s">
        <v>27962</v>
      </c>
    </row>
    <row r="15894" spans="1:16" x14ac:dyDescent="0.35">
      <c r="A15894" t="s">
        <v>0</v>
      </c>
      <c r="B15894" t="s">
        <v>27963</v>
      </c>
      <c r="C15894" t="s">
        <v>190</v>
      </c>
      <c r="D15894" t="s">
        <v>4346</v>
      </c>
      <c r="E15894" t="s">
        <v>88</v>
      </c>
      <c r="F15894" t="b">
        <v>0</v>
      </c>
      <c r="G15894" t="s">
        <v>73</v>
      </c>
      <c r="H15894" s="1">
        <v>46195.668483796297</v>
      </c>
      <c r="I15894" t="b">
        <v>0</v>
      </c>
      <c r="J15894" t="b">
        <v>0</v>
      </c>
      <c r="K15894" t="s">
        <v>41</v>
      </c>
      <c r="L15894" t="s">
        <v>74</v>
      </c>
      <c r="M15894"/>
      <c r="N15894">
        <v>28.44</v>
      </c>
      <c r="O15894" t="s">
        <v>8563</v>
      </c>
    </row>
    <row r="15895" spans="1:16" x14ac:dyDescent="0.35">
      <c r="A15895" t="s">
        <v>3</v>
      </c>
      <c r="B15895" t="s">
        <v>27964</v>
      </c>
      <c r="C15895" t="s">
        <v>913</v>
      </c>
      <c r="D15895" t="s">
        <v>20103</v>
      </c>
      <c r="E15895" t="s">
        <v>59</v>
      </c>
      <c r="F15895" t="b">
        <v>0</v>
      </c>
      <c r="G15895" t="s">
        <v>20</v>
      </c>
      <c r="H15895" s="1">
        <v>46195.66914351852</v>
      </c>
      <c r="I15895" t="b">
        <v>0</v>
      </c>
      <c r="J15895" t="b">
        <v>0</v>
      </c>
      <c r="K15895" t="s">
        <v>20</v>
      </c>
      <c r="L15895" t="s">
        <v>60</v>
      </c>
      <c r="M15895">
        <v>70000</v>
      </c>
      <c r="N15895"/>
      <c r="O15895" t="s">
        <v>19477</v>
      </c>
      <c r="P15895" t="s">
        <v>802</v>
      </c>
    </row>
    <row r="15896" spans="1:16" x14ac:dyDescent="0.35">
      <c r="A15896" t="s">
        <v>2</v>
      </c>
      <c r="B15896" t="s">
        <v>27965</v>
      </c>
      <c r="C15896" t="s">
        <v>224</v>
      </c>
      <c r="D15896" t="s">
        <v>5349</v>
      </c>
      <c r="E15896" t="s">
        <v>59</v>
      </c>
      <c r="F15896" t="b">
        <v>0</v>
      </c>
      <c r="G15896" t="s">
        <v>65</v>
      </c>
      <c r="H15896" s="1">
        <v>46195.67</v>
      </c>
      <c r="I15896" t="b">
        <v>0</v>
      </c>
      <c r="J15896" t="b">
        <v>0</v>
      </c>
      <c r="K15896" t="s">
        <v>41</v>
      </c>
      <c r="L15896" t="s">
        <v>60</v>
      </c>
      <c r="M15896">
        <v>135000</v>
      </c>
      <c r="N15896"/>
      <c r="O15896" t="s">
        <v>27966</v>
      </c>
      <c r="P15896" t="s">
        <v>27967</v>
      </c>
    </row>
    <row r="15897" spans="1:16" x14ac:dyDescent="0.35">
      <c r="A15897" t="s">
        <v>1</v>
      </c>
      <c r="B15897" t="s">
        <v>27968</v>
      </c>
      <c r="C15897" t="s">
        <v>240</v>
      </c>
      <c r="D15897" t="s">
        <v>4526</v>
      </c>
      <c r="E15897" t="s">
        <v>59</v>
      </c>
      <c r="F15897" t="b">
        <v>0</v>
      </c>
      <c r="G15897" t="s">
        <v>68</v>
      </c>
      <c r="H15897" s="1">
        <v>46195.671516203707</v>
      </c>
      <c r="I15897" t="b">
        <v>1</v>
      </c>
      <c r="J15897" t="b">
        <v>0</v>
      </c>
      <c r="K15897" t="s">
        <v>41</v>
      </c>
      <c r="L15897" t="s">
        <v>74</v>
      </c>
      <c r="M15897"/>
      <c r="N15897">
        <v>52.5</v>
      </c>
      <c r="O15897" t="s">
        <v>23204</v>
      </c>
      <c r="P15897" t="s">
        <v>27969</v>
      </c>
    </row>
    <row r="15898" spans="1:16" x14ac:dyDescent="0.35">
      <c r="A15898" t="s">
        <v>2</v>
      </c>
      <c r="B15898" t="s">
        <v>4055</v>
      </c>
      <c r="C15898" t="s">
        <v>112</v>
      </c>
      <c r="D15898" t="s">
        <v>4526</v>
      </c>
      <c r="E15898" t="s">
        <v>59</v>
      </c>
      <c r="F15898" t="b">
        <v>0</v>
      </c>
      <c r="G15898" t="s">
        <v>65</v>
      </c>
      <c r="H15898" s="1">
        <v>46195.710150462961</v>
      </c>
      <c r="I15898" t="b">
        <v>0</v>
      </c>
      <c r="J15898" t="b">
        <v>1</v>
      </c>
      <c r="K15898" t="s">
        <v>41</v>
      </c>
      <c r="L15898" t="s">
        <v>60</v>
      </c>
      <c r="M15898">
        <v>139250</v>
      </c>
      <c r="N15898"/>
      <c r="O15898" t="s">
        <v>468</v>
      </c>
      <c r="P15898" t="s">
        <v>27970</v>
      </c>
    </row>
    <row r="15899" spans="1:16" x14ac:dyDescent="0.35">
      <c r="A15899" t="s">
        <v>0</v>
      </c>
      <c r="B15899" t="s">
        <v>27971</v>
      </c>
      <c r="C15899" t="s">
        <v>19968</v>
      </c>
      <c r="D15899" t="s">
        <v>25630</v>
      </c>
      <c r="E15899" t="s">
        <v>59</v>
      </c>
      <c r="F15899" t="b">
        <v>0</v>
      </c>
      <c r="G15899" t="s">
        <v>65</v>
      </c>
      <c r="H15899" s="1">
        <v>46195.710173611107</v>
      </c>
      <c r="I15899" t="b">
        <v>1</v>
      </c>
      <c r="J15899" t="b">
        <v>1</v>
      </c>
      <c r="K15899" t="s">
        <v>41</v>
      </c>
      <c r="L15899" t="s">
        <v>60</v>
      </c>
      <c r="M15899">
        <v>193000</v>
      </c>
      <c r="N15899"/>
      <c r="O15899" t="s">
        <v>14325</v>
      </c>
      <c r="P15899" t="s">
        <v>27972</v>
      </c>
    </row>
    <row r="15900" spans="1:16" x14ac:dyDescent="0.35">
      <c r="A15900" t="s">
        <v>2</v>
      </c>
      <c r="B15900" t="s">
        <v>20850</v>
      </c>
      <c r="C15900" t="s">
        <v>81</v>
      </c>
      <c r="D15900" t="s">
        <v>4526</v>
      </c>
      <c r="E15900" t="s">
        <v>59</v>
      </c>
      <c r="F15900" t="b">
        <v>0</v>
      </c>
      <c r="G15900" t="s">
        <v>77</v>
      </c>
      <c r="H15900" s="1">
        <v>46195.71166666667</v>
      </c>
      <c r="I15900" t="b">
        <v>0</v>
      </c>
      <c r="J15900" t="b">
        <v>0</v>
      </c>
      <c r="K15900" t="s">
        <v>41</v>
      </c>
      <c r="L15900" t="s">
        <v>60</v>
      </c>
      <c r="M15900">
        <v>260000</v>
      </c>
      <c r="N15900"/>
      <c r="O15900" t="s">
        <v>20851</v>
      </c>
      <c r="P15900" t="s">
        <v>891</v>
      </c>
    </row>
    <row r="15901" spans="1:16" x14ac:dyDescent="0.35">
      <c r="A15901" t="s">
        <v>1</v>
      </c>
      <c r="B15901" t="s">
        <v>27973</v>
      </c>
      <c r="C15901" t="s">
        <v>1162</v>
      </c>
      <c r="D15901" t="s">
        <v>4526</v>
      </c>
      <c r="E15901" t="s">
        <v>88</v>
      </c>
      <c r="F15901" t="b">
        <v>0</v>
      </c>
      <c r="G15901" t="s">
        <v>65</v>
      </c>
      <c r="H15901" s="1">
        <v>46195.713078703702</v>
      </c>
      <c r="I15901" t="b">
        <v>1</v>
      </c>
      <c r="J15901" t="b">
        <v>1</v>
      </c>
      <c r="K15901" t="s">
        <v>41</v>
      </c>
      <c r="L15901" t="s">
        <v>74</v>
      </c>
      <c r="M15901"/>
      <c r="N15901">
        <v>71.044999999999987</v>
      </c>
      <c r="O15901" t="s">
        <v>13294</v>
      </c>
      <c r="P15901" t="s">
        <v>747</v>
      </c>
    </row>
    <row r="15902" spans="1:16" x14ac:dyDescent="0.35">
      <c r="A15902" t="s">
        <v>1</v>
      </c>
      <c r="B15902" t="s">
        <v>27974</v>
      </c>
      <c r="C15902" t="s">
        <v>218</v>
      </c>
      <c r="D15902" t="s">
        <v>4526</v>
      </c>
      <c r="E15902" t="s">
        <v>88</v>
      </c>
      <c r="F15902" t="b">
        <v>0</v>
      </c>
      <c r="G15902" t="s">
        <v>68</v>
      </c>
      <c r="H15902" s="1">
        <v>46195.713101851848</v>
      </c>
      <c r="I15902" t="b">
        <v>0</v>
      </c>
      <c r="J15902" t="b">
        <v>0</v>
      </c>
      <c r="K15902" t="s">
        <v>41</v>
      </c>
      <c r="L15902" t="s">
        <v>74</v>
      </c>
      <c r="M15902"/>
      <c r="N15902">
        <v>60</v>
      </c>
      <c r="O15902" t="s">
        <v>27975</v>
      </c>
      <c r="P15902" t="s">
        <v>2178</v>
      </c>
    </row>
    <row r="15903" spans="1:16" x14ac:dyDescent="0.35">
      <c r="A15903" t="s">
        <v>4</v>
      </c>
      <c r="B15903" t="s">
        <v>27960</v>
      </c>
      <c r="C15903" t="s">
        <v>27976</v>
      </c>
      <c r="D15903" t="s">
        <v>27977</v>
      </c>
      <c r="E15903" t="s">
        <v>59</v>
      </c>
      <c r="F15903" t="b">
        <v>0</v>
      </c>
      <c r="G15903" t="s">
        <v>20</v>
      </c>
      <c r="H15903" s="1">
        <v>46195.713854166657</v>
      </c>
      <c r="I15903" t="b">
        <v>1</v>
      </c>
      <c r="J15903" t="b">
        <v>0</v>
      </c>
      <c r="K15903" t="s">
        <v>20</v>
      </c>
      <c r="L15903" t="s">
        <v>60</v>
      </c>
      <c r="M15903">
        <v>73375.5</v>
      </c>
      <c r="N15903"/>
      <c r="O15903" t="s">
        <v>15394</v>
      </c>
    </row>
    <row r="15904" spans="1:16" x14ac:dyDescent="0.35">
      <c r="A15904" t="s">
        <v>7</v>
      </c>
      <c r="B15904" t="s">
        <v>27978</v>
      </c>
      <c r="C15904" t="s">
        <v>190</v>
      </c>
      <c r="D15904" t="s">
        <v>4346</v>
      </c>
      <c r="E15904" t="s">
        <v>59</v>
      </c>
      <c r="F15904" t="b">
        <v>0</v>
      </c>
      <c r="G15904" t="s">
        <v>73</v>
      </c>
      <c r="H15904" s="1">
        <v>46195.751817129632</v>
      </c>
      <c r="I15904" t="b">
        <v>0</v>
      </c>
      <c r="J15904" t="b">
        <v>1</v>
      </c>
      <c r="K15904" t="s">
        <v>41</v>
      </c>
      <c r="L15904" t="s">
        <v>60</v>
      </c>
      <c r="M15904">
        <v>118500</v>
      </c>
      <c r="N15904"/>
      <c r="O15904" t="s">
        <v>27979</v>
      </c>
      <c r="P15904" t="s">
        <v>27980</v>
      </c>
    </row>
    <row r="15905" spans="1:16" x14ac:dyDescent="0.35">
      <c r="A15905" t="s">
        <v>7</v>
      </c>
      <c r="B15905" t="s">
        <v>27981</v>
      </c>
      <c r="C15905" t="s">
        <v>27982</v>
      </c>
      <c r="D15905" t="s">
        <v>27983</v>
      </c>
      <c r="E15905" t="s">
        <v>59</v>
      </c>
      <c r="F15905" t="b">
        <v>0</v>
      </c>
      <c r="G15905" t="s">
        <v>77</v>
      </c>
      <c r="H15905" s="1">
        <v>46195.751828703702</v>
      </c>
      <c r="I15905" t="b">
        <v>0</v>
      </c>
      <c r="J15905" t="b">
        <v>0</v>
      </c>
      <c r="K15905" t="s">
        <v>41</v>
      </c>
      <c r="L15905" t="s">
        <v>60</v>
      </c>
      <c r="M15905">
        <v>179500</v>
      </c>
      <c r="N15905"/>
      <c r="O15905" t="s">
        <v>503</v>
      </c>
    </row>
    <row r="15906" spans="1:16" x14ac:dyDescent="0.35">
      <c r="A15906" t="s">
        <v>0</v>
      </c>
      <c r="B15906" t="s">
        <v>27984</v>
      </c>
      <c r="C15906" t="s">
        <v>1384</v>
      </c>
      <c r="D15906" t="s">
        <v>4526</v>
      </c>
      <c r="E15906" t="s">
        <v>59</v>
      </c>
      <c r="F15906" t="b">
        <v>0</v>
      </c>
      <c r="G15906" t="s">
        <v>77</v>
      </c>
      <c r="H15906" s="1">
        <v>46195.751851851863</v>
      </c>
      <c r="I15906" t="b">
        <v>0</v>
      </c>
      <c r="J15906" t="b">
        <v>1</v>
      </c>
      <c r="K15906" t="s">
        <v>41</v>
      </c>
      <c r="L15906" t="s">
        <v>60</v>
      </c>
      <c r="M15906">
        <v>61528.5</v>
      </c>
      <c r="N15906"/>
      <c r="O15906" t="s">
        <v>27985</v>
      </c>
    </row>
    <row r="15907" spans="1:16" x14ac:dyDescent="0.35">
      <c r="A15907" t="s">
        <v>0</v>
      </c>
      <c r="B15907" t="s">
        <v>27986</v>
      </c>
      <c r="C15907" t="s">
        <v>27987</v>
      </c>
      <c r="D15907" t="s">
        <v>8443</v>
      </c>
      <c r="E15907" t="s">
        <v>59</v>
      </c>
      <c r="F15907" t="b">
        <v>0</v>
      </c>
      <c r="G15907" t="s">
        <v>40</v>
      </c>
      <c r="H15907" s="1">
        <v>46195.753206018519</v>
      </c>
      <c r="I15907" t="b">
        <v>1</v>
      </c>
      <c r="J15907" t="b">
        <v>0</v>
      </c>
      <c r="K15907" t="s">
        <v>40</v>
      </c>
      <c r="L15907" t="s">
        <v>60</v>
      </c>
      <c r="M15907">
        <v>26000</v>
      </c>
      <c r="N15907"/>
      <c r="O15907" t="s">
        <v>27988</v>
      </c>
    </row>
    <row r="15908" spans="1:16" x14ac:dyDescent="0.35">
      <c r="A15908" t="s">
        <v>0</v>
      </c>
      <c r="B15908" t="s">
        <v>27989</v>
      </c>
      <c r="C15908" t="s">
        <v>6862</v>
      </c>
      <c r="D15908" t="s">
        <v>8443</v>
      </c>
      <c r="E15908" t="s">
        <v>59</v>
      </c>
      <c r="F15908" t="b">
        <v>0</v>
      </c>
      <c r="G15908" t="s">
        <v>40</v>
      </c>
      <c r="H15908" s="1">
        <v>46195.753217592603</v>
      </c>
      <c r="I15908" t="b">
        <v>1</v>
      </c>
      <c r="J15908" t="b">
        <v>0</v>
      </c>
      <c r="K15908" t="s">
        <v>40</v>
      </c>
      <c r="L15908" t="s">
        <v>60</v>
      </c>
      <c r="M15908">
        <v>27000</v>
      </c>
      <c r="N15908"/>
      <c r="O15908" t="s">
        <v>27990</v>
      </c>
      <c r="P15908" t="s">
        <v>219</v>
      </c>
    </row>
    <row r="15909" spans="1:16" x14ac:dyDescent="0.35">
      <c r="A15909" t="s">
        <v>0</v>
      </c>
      <c r="B15909" t="s">
        <v>27991</v>
      </c>
      <c r="C15909" t="s">
        <v>5026</v>
      </c>
      <c r="D15909" t="s">
        <v>8443</v>
      </c>
      <c r="E15909" t="s">
        <v>59</v>
      </c>
      <c r="F15909" t="b">
        <v>0</v>
      </c>
      <c r="G15909" t="s">
        <v>40</v>
      </c>
      <c r="H15909" s="1">
        <v>46195.753217592603</v>
      </c>
      <c r="I15909" t="b">
        <v>0</v>
      </c>
      <c r="J15909" t="b">
        <v>0</v>
      </c>
      <c r="K15909" t="s">
        <v>40</v>
      </c>
      <c r="L15909" t="s">
        <v>60</v>
      </c>
      <c r="M15909">
        <v>35000</v>
      </c>
      <c r="N15909"/>
      <c r="O15909" t="s">
        <v>27992</v>
      </c>
      <c r="P15909" t="s">
        <v>325</v>
      </c>
    </row>
    <row r="15910" spans="1:16" x14ac:dyDescent="0.35">
      <c r="A15910" t="s">
        <v>1</v>
      </c>
      <c r="B15910" t="s">
        <v>316</v>
      </c>
      <c r="C15910" t="s">
        <v>8663</v>
      </c>
      <c r="D15910" t="s">
        <v>7670</v>
      </c>
      <c r="E15910" t="s">
        <v>59</v>
      </c>
      <c r="F15910" t="b">
        <v>0</v>
      </c>
      <c r="G15910" t="s">
        <v>40</v>
      </c>
      <c r="H15910" s="1">
        <v>46195.756319444437</v>
      </c>
      <c r="I15910" t="b">
        <v>1</v>
      </c>
      <c r="J15910" t="b">
        <v>0</v>
      </c>
      <c r="K15910" t="s">
        <v>40</v>
      </c>
      <c r="L15910" t="s">
        <v>60</v>
      </c>
      <c r="M15910">
        <v>75000</v>
      </c>
      <c r="N15910"/>
      <c r="O15910" t="s">
        <v>27993</v>
      </c>
      <c r="P15910" t="s">
        <v>152</v>
      </c>
    </row>
    <row r="15911" spans="1:16" x14ac:dyDescent="0.35">
      <c r="A15911" t="s">
        <v>0</v>
      </c>
      <c r="B15911" t="s">
        <v>27994</v>
      </c>
      <c r="C15911" t="s">
        <v>320</v>
      </c>
      <c r="D15911" t="s">
        <v>4526</v>
      </c>
      <c r="E15911" t="s">
        <v>59</v>
      </c>
      <c r="F15911" t="b">
        <v>0</v>
      </c>
      <c r="G15911" t="s">
        <v>73</v>
      </c>
      <c r="H15911" s="1">
        <v>46195.793483796297</v>
      </c>
      <c r="I15911" t="b">
        <v>0</v>
      </c>
      <c r="J15911" t="b">
        <v>0</v>
      </c>
      <c r="K15911" t="s">
        <v>41</v>
      </c>
      <c r="L15911" t="s">
        <v>60</v>
      </c>
      <c r="M15911">
        <v>115000</v>
      </c>
      <c r="N15911"/>
      <c r="O15911" t="s">
        <v>323</v>
      </c>
      <c r="P15911" t="s">
        <v>27995</v>
      </c>
    </row>
    <row r="15912" spans="1:16" x14ac:dyDescent="0.35">
      <c r="A15912" t="s">
        <v>0</v>
      </c>
      <c r="B15912" t="s">
        <v>27996</v>
      </c>
      <c r="C15912" t="s">
        <v>901</v>
      </c>
      <c r="D15912" t="s">
        <v>4526</v>
      </c>
      <c r="E15912" t="s">
        <v>88</v>
      </c>
      <c r="F15912" t="b">
        <v>0</v>
      </c>
      <c r="G15912" t="s">
        <v>77</v>
      </c>
      <c r="H15912" s="1">
        <v>46195.793495370373</v>
      </c>
      <c r="I15912" t="b">
        <v>0</v>
      </c>
      <c r="J15912" t="b">
        <v>0</v>
      </c>
      <c r="K15912" t="s">
        <v>41</v>
      </c>
      <c r="L15912" t="s">
        <v>74</v>
      </c>
      <c r="M15912"/>
      <c r="N15912">
        <v>52</v>
      </c>
      <c r="O15912" t="s">
        <v>22478</v>
      </c>
      <c r="P15912" t="s">
        <v>4333</v>
      </c>
    </row>
    <row r="15913" spans="1:16" x14ac:dyDescent="0.35">
      <c r="A15913" t="s">
        <v>2</v>
      </c>
      <c r="B15913" t="s">
        <v>22213</v>
      </c>
      <c r="C15913" t="s">
        <v>148</v>
      </c>
      <c r="D15913" t="s">
        <v>4526</v>
      </c>
      <c r="E15913" t="s">
        <v>59</v>
      </c>
      <c r="F15913" t="b">
        <v>0</v>
      </c>
      <c r="G15913" t="s">
        <v>89</v>
      </c>
      <c r="H15913" s="1">
        <v>46195.794965277782</v>
      </c>
      <c r="I15913" t="b">
        <v>0</v>
      </c>
      <c r="J15913" t="b">
        <v>1</v>
      </c>
      <c r="K15913" t="s">
        <v>41</v>
      </c>
      <c r="L15913" t="s">
        <v>60</v>
      </c>
      <c r="M15913">
        <v>139215</v>
      </c>
      <c r="N15913"/>
      <c r="O15913" t="s">
        <v>10744</v>
      </c>
      <c r="P15913" t="s">
        <v>763</v>
      </c>
    </row>
    <row r="15914" spans="1:16" x14ac:dyDescent="0.35">
      <c r="A15914" t="s">
        <v>1</v>
      </c>
      <c r="B15914" t="s">
        <v>27997</v>
      </c>
      <c r="C15914" t="s">
        <v>237</v>
      </c>
      <c r="D15914" t="s">
        <v>4526</v>
      </c>
      <c r="E15914" t="s">
        <v>59</v>
      </c>
      <c r="F15914" t="b">
        <v>0</v>
      </c>
      <c r="G15914" t="s">
        <v>89</v>
      </c>
      <c r="H15914" s="1">
        <v>46195.796354166669</v>
      </c>
      <c r="I15914" t="b">
        <v>0</v>
      </c>
      <c r="J15914" t="b">
        <v>1</v>
      </c>
      <c r="K15914" t="s">
        <v>41</v>
      </c>
      <c r="L15914" t="s">
        <v>60</v>
      </c>
      <c r="M15914">
        <v>68500</v>
      </c>
      <c r="N15914"/>
      <c r="O15914" t="s">
        <v>1315</v>
      </c>
      <c r="P15914" t="s">
        <v>27998</v>
      </c>
    </row>
    <row r="15915" spans="1:16" x14ac:dyDescent="0.35">
      <c r="A15915" t="s">
        <v>1</v>
      </c>
      <c r="B15915" t="s">
        <v>27999</v>
      </c>
      <c r="C15915" t="s">
        <v>142</v>
      </c>
      <c r="D15915" t="s">
        <v>4526</v>
      </c>
      <c r="E15915" t="s">
        <v>59</v>
      </c>
      <c r="F15915" t="b">
        <v>0</v>
      </c>
      <c r="G15915" t="s">
        <v>89</v>
      </c>
      <c r="H15915" s="1">
        <v>46195.796655092592</v>
      </c>
      <c r="I15915" t="b">
        <v>0</v>
      </c>
      <c r="J15915" t="b">
        <v>0</v>
      </c>
      <c r="K15915" t="s">
        <v>41</v>
      </c>
      <c r="L15915" t="s">
        <v>60</v>
      </c>
      <c r="M15915">
        <v>142500</v>
      </c>
      <c r="N15915"/>
      <c r="O15915" t="s">
        <v>19234</v>
      </c>
      <c r="P15915" t="s">
        <v>7094</v>
      </c>
    </row>
    <row r="15916" spans="1:16" x14ac:dyDescent="0.35">
      <c r="A15916" t="s">
        <v>0</v>
      </c>
      <c r="B15916" t="s">
        <v>3225</v>
      </c>
      <c r="C15916" t="s">
        <v>190</v>
      </c>
      <c r="D15916" t="s">
        <v>4526</v>
      </c>
      <c r="E15916" t="s">
        <v>59</v>
      </c>
      <c r="F15916" t="b">
        <v>0</v>
      </c>
      <c r="G15916" t="s">
        <v>73</v>
      </c>
      <c r="H15916" s="1">
        <v>46195.835173611107</v>
      </c>
      <c r="I15916" t="b">
        <v>0</v>
      </c>
      <c r="J15916" t="b">
        <v>0</v>
      </c>
      <c r="K15916" t="s">
        <v>41</v>
      </c>
      <c r="L15916" t="s">
        <v>60</v>
      </c>
      <c r="M15916">
        <v>85000</v>
      </c>
      <c r="N15916"/>
      <c r="O15916" t="s">
        <v>28000</v>
      </c>
      <c r="P15916" t="s">
        <v>3201</v>
      </c>
    </row>
    <row r="15917" spans="1:16" x14ac:dyDescent="0.35">
      <c r="A15917" t="s">
        <v>0</v>
      </c>
      <c r="B15917" t="s">
        <v>28001</v>
      </c>
      <c r="C15917" t="s">
        <v>901</v>
      </c>
      <c r="D15917" t="s">
        <v>4526</v>
      </c>
      <c r="E15917" t="s">
        <v>88</v>
      </c>
      <c r="F15917" t="b">
        <v>0</v>
      </c>
      <c r="G15917" t="s">
        <v>77</v>
      </c>
      <c r="H15917" s="1">
        <v>46195.835185185177</v>
      </c>
      <c r="I15917" t="b">
        <v>0</v>
      </c>
      <c r="J15917" t="b">
        <v>0</v>
      </c>
      <c r="K15917" t="s">
        <v>41</v>
      </c>
      <c r="L15917" t="s">
        <v>60</v>
      </c>
      <c r="M15917">
        <v>130000</v>
      </c>
      <c r="N15917"/>
      <c r="O15917" t="s">
        <v>1264</v>
      </c>
      <c r="P15917" t="s">
        <v>28002</v>
      </c>
    </row>
    <row r="15918" spans="1:16" x14ac:dyDescent="0.35">
      <c r="A15918" t="s">
        <v>3</v>
      </c>
      <c r="B15918" t="s">
        <v>28003</v>
      </c>
      <c r="C15918" t="s">
        <v>76</v>
      </c>
      <c r="D15918" t="s">
        <v>4526</v>
      </c>
      <c r="E15918" t="s">
        <v>88</v>
      </c>
      <c r="F15918" t="b">
        <v>1</v>
      </c>
      <c r="G15918" t="s">
        <v>41</v>
      </c>
      <c r="H15918" s="1">
        <v>46195.836527777778</v>
      </c>
      <c r="I15918" t="b">
        <v>1</v>
      </c>
      <c r="J15918" t="b">
        <v>1</v>
      </c>
      <c r="K15918" t="s">
        <v>41</v>
      </c>
      <c r="L15918" t="s">
        <v>74</v>
      </c>
      <c r="M15918"/>
      <c r="N15918">
        <v>97</v>
      </c>
      <c r="O15918" t="s">
        <v>28004</v>
      </c>
      <c r="P15918" t="s">
        <v>881</v>
      </c>
    </row>
    <row r="15919" spans="1:16" x14ac:dyDescent="0.35">
      <c r="A15919" t="s">
        <v>0</v>
      </c>
      <c r="B15919" t="s">
        <v>28005</v>
      </c>
      <c r="C15919" t="s">
        <v>28006</v>
      </c>
      <c r="D15919" t="s">
        <v>8443</v>
      </c>
      <c r="E15919" t="s">
        <v>59</v>
      </c>
      <c r="F15919" t="b">
        <v>0</v>
      </c>
      <c r="G15919" t="s">
        <v>40</v>
      </c>
      <c r="H15919" s="1">
        <v>46195.836539351847</v>
      </c>
      <c r="I15919" t="b">
        <v>1</v>
      </c>
      <c r="J15919" t="b">
        <v>0</v>
      </c>
      <c r="K15919" t="s">
        <v>40</v>
      </c>
      <c r="L15919" t="s">
        <v>60</v>
      </c>
      <c r="M15919">
        <v>37500</v>
      </c>
      <c r="N15919"/>
      <c r="O15919" t="s">
        <v>28007</v>
      </c>
    </row>
    <row r="15920" spans="1:16" x14ac:dyDescent="0.35">
      <c r="A15920" t="s">
        <v>0</v>
      </c>
      <c r="B15920" t="s">
        <v>28008</v>
      </c>
      <c r="C15920" t="s">
        <v>28009</v>
      </c>
      <c r="D15920" t="s">
        <v>8443</v>
      </c>
      <c r="E15920" t="s">
        <v>59</v>
      </c>
      <c r="F15920" t="b">
        <v>0</v>
      </c>
      <c r="G15920" t="s">
        <v>40</v>
      </c>
      <c r="H15920" s="1">
        <v>46195.836539351847</v>
      </c>
      <c r="I15920" t="b">
        <v>1</v>
      </c>
      <c r="J15920" t="b">
        <v>0</v>
      </c>
      <c r="K15920" t="s">
        <v>40</v>
      </c>
      <c r="L15920" t="s">
        <v>60</v>
      </c>
      <c r="M15920">
        <v>30000</v>
      </c>
      <c r="N15920"/>
      <c r="O15920" t="s">
        <v>28010</v>
      </c>
      <c r="P15920" t="s">
        <v>288</v>
      </c>
    </row>
    <row r="15921" spans="1:16" x14ac:dyDescent="0.35">
      <c r="A15921" t="s">
        <v>0</v>
      </c>
      <c r="B15921" t="s">
        <v>28011</v>
      </c>
      <c r="C15921" t="s">
        <v>5273</v>
      </c>
      <c r="D15921" t="s">
        <v>8443</v>
      </c>
      <c r="E15921" t="s">
        <v>59</v>
      </c>
      <c r="F15921" t="b">
        <v>0</v>
      </c>
      <c r="G15921" t="s">
        <v>40</v>
      </c>
      <c r="H15921" s="1">
        <v>46195.836539351847</v>
      </c>
      <c r="I15921" t="b">
        <v>1</v>
      </c>
      <c r="J15921" t="b">
        <v>0</v>
      </c>
      <c r="K15921" t="s">
        <v>40</v>
      </c>
      <c r="L15921" t="s">
        <v>60</v>
      </c>
      <c r="M15921">
        <v>65000</v>
      </c>
      <c r="N15921"/>
      <c r="O15921" t="s">
        <v>27988</v>
      </c>
      <c r="P15921" t="s">
        <v>3903</v>
      </c>
    </row>
    <row r="15922" spans="1:16" x14ac:dyDescent="0.35">
      <c r="A15922" t="s">
        <v>0</v>
      </c>
      <c r="B15922" t="s">
        <v>28012</v>
      </c>
      <c r="C15922" t="s">
        <v>5795</v>
      </c>
      <c r="D15922" t="s">
        <v>8443</v>
      </c>
      <c r="E15922" t="s">
        <v>59</v>
      </c>
      <c r="F15922" t="b">
        <v>0</v>
      </c>
      <c r="G15922" t="s">
        <v>40</v>
      </c>
      <c r="H15922" s="1">
        <v>46195.836550925917</v>
      </c>
      <c r="I15922" t="b">
        <v>1</v>
      </c>
      <c r="J15922" t="b">
        <v>0</v>
      </c>
      <c r="K15922" t="s">
        <v>40</v>
      </c>
      <c r="L15922" t="s">
        <v>60</v>
      </c>
      <c r="M15922">
        <v>40000</v>
      </c>
      <c r="N15922"/>
      <c r="O15922" t="s">
        <v>28013</v>
      </c>
      <c r="P15922" t="s">
        <v>85</v>
      </c>
    </row>
    <row r="15923" spans="1:16" x14ac:dyDescent="0.35">
      <c r="A15923" t="s">
        <v>2</v>
      </c>
      <c r="B15923" t="s">
        <v>28014</v>
      </c>
      <c r="C15923" t="s">
        <v>162</v>
      </c>
      <c r="D15923" t="s">
        <v>4346</v>
      </c>
      <c r="E15923" t="s">
        <v>72</v>
      </c>
      <c r="F15923" t="b">
        <v>0</v>
      </c>
      <c r="G15923" t="s">
        <v>73</v>
      </c>
      <c r="H15923" s="1">
        <v>46195.836655092593</v>
      </c>
      <c r="I15923" t="b">
        <v>0</v>
      </c>
      <c r="J15923" t="b">
        <v>1</v>
      </c>
      <c r="K15923" t="s">
        <v>41</v>
      </c>
      <c r="L15923" t="s">
        <v>74</v>
      </c>
      <c r="M15923"/>
      <c r="N15923">
        <v>27.5</v>
      </c>
      <c r="O15923" t="s">
        <v>3022</v>
      </c>
      <c r="P15923" t="s">
        <v>28015</v>
      </c>
    </row>
    <row r="15924" spans="1:16" x14ac:dyDescent="0.35">
      <c r="A15924" t="s">
        <v>5</v>
      </c>
      <c r="B15924" t="s">
        <v>28016</v>
      </c>
      <c r="C15924" t="s">
        <v>41</v>
      </c>
      <c r="D15924" t="s">
        <v>4526</v>
      </c>
      <c r="E15924" t="s">
        <v>88</v>
      </c>
      <c r="F15924" t="b">
        <v>0</v>
      </c>
      <c r="G15924" t="s">
        <v>65</v>
      </c>
      <c r="H15924" s="1">
        <v>46195.838171296287</v>
      </c>
      <c r="I15924" t="b">
        <v>1</v>
      </c>
      <c r="J15924" t="b">
        <v>0</v>
      </c>
      <c r="K15924" t="s">
        <v>41</v>
      </c>
      <c r="L15924" t="s">
        <v>74</v>
      </c>
      <c r="M15924"/>
      <c r="N15924">
        <v>81</v>
      </c>
      <c r="O15924" t="s">
        <v>23484</v>
      </c>
      <c r="P15924" t="s">
        <v>28017</v>
      </c>
    </row>
    <row r="15925" spans="1:16" x14ac:dyDescent="0.35">
      <c r="A15925" t="s">
        <v>9</v>
      </c>
      <c r="B15925" t="s">
        <v>28018</v>
      </c>
      <c r="C15925" t="s">
        <v>41</v>
      </c>
      <c r="D15925" t="s">
        <v>4526</v>
      </c>
      <c r="E15925" t="s">
        <v>88</v>
      </c>
      <c r="F15925" t="b">
        <v>0</v>
      </c>
      <c r="G15925" t="s">
        <v>68</v>
      </c>
      <c r="H15925" s="1">
        <v>46195.838182870371</v>
      </c>
      <c r="I15925" t="b">
        <v>1</v>
      </c>
      <c r="J15925" t="b">
        <v>0</v>
      </c>
      <c r="K15925" t="s">
        <v>41</v>
      </c>
      <c r="L15925" t="s">
        <v>74</v>
      </c>
      <c r="M15925"/>
      <c r="N15925">
        <v>85</v>
      </c>
      <c r="O15925" t="s">
        <v>6114</v>
      </c>
      <c r="P15925" t="s">
        <v>25991</v>
      </c>
    </row>
    <row r="15926" spans="1:16" x14ac:dyDescent="0.35">
      <c r="A15926" t="s">
        <v>8</v>
      </c>
      <c r="B15926" t="s">
        <v>28019</v>
      </c>
      <c r="C15926" t="s">
        <v>304</v>
      </c>
      <c r="D15926" t="s">
        <v>4526</v>
      </c>
      <c r="E15926" t="s">
        <v>59</v>
      </c>
      <c r="F15926" t="b">
        <v>0</v>
      </c>
      <c r="G15926" t="s">
        <v>77</v>
      </c>
      <c r="H15926" s="1">
        <v>46195.876840277779</v>
      </c>
      <c r="I15926" t="b">
        <v>0</v>
      </c>
      <c r="J15926" t="b">
        <v>0</v>
      </c>
      <c r="K15926" t="s">
        <v>41</v>
      </c>
      <c r="L15926" t="s">
        <v>60</v>
      </c>
      <c r="M15926">
        <v>130000</v>
      </c>
      <c r="N15926"/>
      <c r="O15926" t="s">
        <v>701</v>
      </c>
      <c r="P15926" t="s">
        <v>28020</v>
      </c>
    </row>
    <row r="15927" spans="1:16" x14ac:dyDescent="0.35">
      <c r="A15927" t="s">
        <v>3</v>
      </c>
      <c r="B15927" t="s">
        <v>28021</v>
      </c>
      <c r="C15927" t="s">
        <v>246</v>
      </c>
      <c r="D15927" t="s">
        <v>4526</v>
      </c>
      <c r="E15927" t="s">
        <v>59</v>
      </c>
      <c r="F15927" t="b">
        <v>0</v>
      </c>
      <c r="G15927" t="s">
        <v>65</v>
      </c>
      <c r="H15927" s="1">
        <v>46195.876898148148</v>
      </c>
      <c r="I15927" t="b">
        <v>0</v>
      </c>
      <c r="J15927" t="b">
        <v>1</v>
      </c>
      <c r="K15927" t="s">
        <v>41</v>
      </c>
      <c r="L15927" t="s">
        <v>60</v>
      </c>
      <c r="M15927">
        <v>187500</v>
      </c>
      <c r="N15927"/>
      <c r="O15927" t="s">
        <v>1652</v>
      </c>
      <c r="P15927" t="s">
        <v>310</v>
      </c>
    </row>
    <row r="15928" spans="1:16" x14ac:dyDescent="0.35">
      <c r="A15928" t="s">
        <v>1</v>
      </c>
      <c r="B15928" t="s">
        <v>390</v>
      </c>
      <c r="C15928" t="s">
        <v>1020</v>
      </c>
      <c r="D15928" t="s">
        <v>4526</v>
      </c>
      <c r="E15928" t="s">
        <v>59</v>
      </c>
      <c r="F15928" t="b">
        <v>0</v>
      </c>
      <c r="G15928" t="s">
        <v>73</v>
      </c>
      <c r="H15928" s="1">
        <v>46195.879756944443</v>
      </c>
      <c r="I15928" t="b">
        <v>0</v>
      </c>
      <c r="J15928" t="b">
        <v>1</v>
      </c>
      <c r="K15928" t="s">
        <v>41</v>
      </c>
      <c r="L15928" t="s">
        <v>74</v>
      </c>
      <c r="M15928"/>
      <c r="N15928">
        <v>71.5</v>
      </c>
      <c r="O15928" t="s">
        <v>7800</v>
      </c>
      <c r="P15928" t="s">
        <v>28022</v>
      </c>
    </row>
    <row r="15929" spans="1:16" x14ac:dyDescent="0.35">
      <c r="A15929" t="s">
        <v>3</v>
      </c>
      <c r="B15929" t="s">
        <v>1983</v>
      </c>
      <c r="C15929" t="s">
        <v>326</v>
      </c>
      <c r="D15929" t="s">
        <v>4526</v>
      </c>
      <c r="E15929" t="s">
        <v>59</v>
      </c>
      <c r="F15929" t="b">
        <v>0</v>
      </c>
      <c r="G15929" t="s">
        <v>77</v>
      </c>
      <c r="H15929" s="1">
        <v>46195.91851851852</v>
      </c>
      <c r="I15929" t="b">
        <v>0</v>
      </c>
      <c r="J15929" t="b">
        <v>0</v>
      </c>
      <c r="K15929" t="s">
        <v>41</v>
      </c>
      <c r="L15929" t="s">
        <v>60</v>
      </c>
      <c r="M15929">
        <v>100000</v>
      </c>
      <c r="N15929"/>
      <c r="O15929" t="s">
        <v>28023</v>
      </c>
      <c r="P15929" t="s">
        <v>28024</v>
      </c>
    </row>
    <row r="15930" spans="1:16" x14ac:dyDescent="0.35">
      <c r="A15930" t="s">
        <v>2</v>
      </c>
      <c r="B15930" t="s">
        <v>3359</v>
      </c>
      <c r="C15930" t="s">
        <v>165</v>
      </c>
      <c r="D15930" t="s">
        <v>4526</v>
      </c>
      <c r="E15930" t="s">
        <v>88</v>
      </c>
      <c r="F15930" t="b">
        <v>0</v>
      </c>
      <c r="G15930" t="s">
        <v>73</v>
      </c>
      <c r="H15930" s="1">
        <v>46195.918553240743</v>
      </c>
      <c r="I15930" t="b">
        <v>1</v>
      </c>
      <c r="J15930" t="b">
        <v>0</v>
      </c>
      <c r="K15930" t="s">
        <v>41</v>
      </c>
      <c r="L15930" t="s">
        <v>74</v>
      </c>
      <c r="M15930"/>
      <c r="N15930">
        <v>50.5</v>
      </c>
      <c r="O15930" t="s">
        <v>155</v>
      </c>
      <c r="P15930" t="s">
        <v>28025</v>
      </c>
    </row>
    <row r="15931" spans="1:16" x14ac:dyDescent="0.35">
      <c r="A15931" t="s">
        <v>5</v>
      </c>
      <c r="B15931" t="s">
        <v>28026</v>
      </c>
      <c r="C15931" t="s">
        <v>947</v>
      </c>
      <c r="D15931" t="s">
        <v>4526</v>
      </c>
      <c r="E15931" t="s">
        <v>59</v>
      </c>
      <c r="F15931" t="b">
        <v>0</v>
      </c>
      <c r="G15931" t="s">
        <v>68</v>
      </c>
      <c r="H15931" s="1">
        <v>46195.921365740738</v>
      </c>
      <c r="I15931" t="b">
        <v>1</v>
      </c>
      <c r="J15931" t="b">
        <v>0</v>
      </c>
      <c r="K15931" t="s">
        <v>41</v>
      </c>
      <c r="L15931" t="s">
        <v>60</v>
      </c>
      <c r="M15931">
        <v>137500</v>
      </c>
      <c r="N15931"/>
      <c r="O15931" t="s">
        <v>1280</v>
      </c>
      <c r="P15931" t="s">
        <v>28027</v>
      </c>
    </row>
    <row r="15932" spans="1:16" x14ac:dyDescent="0.35">
      <c r="A15932" t="s">
        <v>1</v>
      </c>
      <c r="B15932" t="s">
        <v>1087</v>
      </c>
      <c r="C15932" t="s">
        <v>423</v>
      </c>
      <c r="D15932" t="s">
        <v>4526</v>
      </c>
      <c r="E15932" t="s">
        <v>59</v>
      </c>
      <c r="F15932" t="b">
        <v>0</v>
      </c>
      <c r="G15932" t="s">
        <v>68</v>
      </c>
      <c r="H15932" s="1">
        <v>46195.921423611107</v>
      </c>
      <c r="I15932" t="b">
        <v>0</v>
      </c>
      <c r="J15932" t="b">
        <v>1</v>
      </c>
      <c r="K15932" t="s">
        <v>41</v>
      </c>
      <c r="L15932" t="s">
        <v>60</v>
      </c>
      <c r="M15932">
        <v>135000</v>
      </c>
      <c r="N15932"/>
      <c r="O15932" t="s">
        <v>424</v>
      </c>
      <c r="P15932" t="s">
        <v>28028</v>
      </c>
    </row>
    <row r="15933" spans="1:16" x14ac:dyDescent="0.35">
      <c r="A15933" t="s">
        <v>1</v>
      </c>
      <c r="B15933" t="s">
        <v>1</v>
      </c>
      <c r="C15933" t="s">
        <v>28029</v>
      </c>
      <c r="D15933" t="s">
        <v>4550</v>
      </c>
      <c r="E15933" t="s">
        <v>59</v>
      </c>
      <c r="F15933" t="b">
        <v>0</v>
      </c>
      <c r="G15933" t="s">
        <v>65</v>
      </c>
      <c r="H15933" s="1">
        <v>46195.921469907407</v>
      </c>
      <c r="I15933" t="b">
        <v>1</v>
      </c>
      <c r="J15933" t="b">
        <v>0</v>
      </c>
      <c r="K15933" t="s">
        <v>41</v>
      </c>
      <c r="L15933" t="s">
        <v>60</v>
      </c>
      <c r="M15933">
        <v>144000</v>
      </c>
      <c r="N15933"/>
      <c r="O15933" t="s">
        <v>699</v>
      </c>
      <c r="P15933" t="s">
        <v>28030</v>
      </c>
    </row>
    <row r="15934" spans="1:16" x14ac:dyDescent="0.35">
      <c r="A15934" t="s">
        <v>2</v>
      </c>
      <c r="B15934" t="s">
        <v>2282</v>
      </c>
      <c r="C15934" t="s">
        <v>271</v>
      </c>
      <c r="D15934" t="s">
        <v>4756</v>
      </c>
      <c r="E15934" t="s">
        <v>59</v>
      </c>
      <c r="F15934" t="b">
        <v>0</v>
      </c>
      <c r="G15934" t="s">
        <v>77</v>
      </c>
      <c r="H15934" s="1">
        <v>46195.961631944447</v>
      </c>
      <c r="I15934" t="b">
        <v>0</v>
      </c>
      <c r="J15934" t="b">
        <v>0</v>
      </c>
      <c r="K15934" t="s">
        <v>41</v>
      </c>
      <c r="L15934" t="s">
        <v>60</v>
      </c>
      <c r="M15934">
        <v>219500</v>
      </c>
      <c r="N15934"/>
      <c r="O15934" t="s">
        <v>272</v>
      </c>
      <c r="P15934" t="s">
        <v>9490</v>
      </c>
    </row>
    <row r="15935" spans="1:16" x14ac:dyDescent="0.35">
      <c r="A15935" t="s">
        <v>5</v>
      </c>
      <c r="B15935" t="s">
        <v>5</v>
      </c>
      <c r="C15935" t="s">
        <v>1020</v>
      </c>
      <c r="D15935" t="s">
        <v>4526</v>
      </c>
      <c r="E15935" t="s">
        <v>88</v>
      </c>
      <c r="F15935" t="b">
        <v>0</v>
      </c>
      <c r="G15935" t="s">
        <v>73</v>
      </c>
      <c r="H15935" s="1">
        <v>46195.963067129633</v>
      </c>
      <c r="I15935" t="b">
        <v>0</v>
      </c>
      <c r="J15935" t="b">
        <v>1</v>
      </c>
      <c r="K15935" t="s">
        <v>41</v>
      </c>
      <c r="L15935" t="s">
        <v>74</v>
      </c>
      <c r="M15935"/>
      <c r="N15935">
        <v>70</v>
      </c>
      <c r="O15935" t="s">
        <v>4487</v>
      </c>
      <c r="P15935" t="s">
        <v>28022</v>
      </c>
    </row>
    <row r="15936" spans="1:16" x14ac:dyDescent="0.35">
      <c r="A15936" t="s">
        <v>5</v>
      </c>
      <c r="B15936" t="s">
        <v>28031</v>
      </c>
      <c r="C15936" t="s">
        <v>71</v>
      </c>
      <c r="D15936" t="s">
        <v>4526</v>
      </c>
      <c r="E15936" t="s">
        <v>88</v>
      </c>
      <c r="F15936" t="b">
        <v>0</v>
      </c>
      <c r="G15936" t="s">
        <v>73</v>
      </c>
      <c r="H15936" s="1">
        <v>46195.963067129633</v>
      </c>
      <c r="I15936" t="b">
        <v>1</v>
      </c>
      <c r="J15936" t="b">
        <v>1</v>
      </c>
      <c r="K15936" t="s">
        <v>41</v>
      </c>
      <c r="L15936" t="s">
        <v>74</v>
      </c>
      <c r="M15936"/>
      <c r="N15936">
        <v>72.5</v>
      </c>
      <c r="O15936" t="s">
        <v>2776</v>
      </c>
      <c r="P15936" t="s">
        <v>28032</v>
      </c>
    </row>
    <row r="15937" spans="1:16" x14ac:dyDescent="0.35">
      <c r="A15937" t="s">
        <v>5</v>
      </c>
      <c r="B15937" t="s">
        <v>28033</v>
      </c>
      <c r="C15937" t="s">
        <v>71</v>
      </c>
      <c r="D15937" t="s">
        <v>4526</v>
      </c>
      <c r="E15937" t="s">
        <v>88</v>
      </c>
      <c r="F15937" t="b">
        <v>0</v>
      </c>
      <c r="G15937" t="s">
        <v>65</v>
      </c>
      <c r="H15937" s="1">
        <v>46195.963136574072</v>
      </c>
      <c r="I15937" t="b">
        <v>1</v>
      </c>
      <c r="J15937" t="b">
        <v>1</v>
      </c>
      <c r="K15937" t="s">
        <v>41</v>
      </c>
      <c r="L15937" t="s">
        <v>74</v>
      </c>
      <c r="M15937"/>
      <c r="N15937">
        <v>72.5</v>
      </c>
      <c r="O15937" t="s">
        <v>2776</v>
      </c>
      <c r="P15937" t="s">
        <v>28032</v>
      </c>
    </row>
    <row r="15938" spans="1:16" x14ac:dyDescent="0.35">
      <c r="A15938" t="s">
        <v>0</v>
      </c>
      <c r="B15938" t="s">
        <v>547</v>
      </c>
      <c r="C15938" t="s">
        <v>1045</v>
      </c>
      <c r="D15938" t="s">
        <v>4526</v>
      </c>
      <c r="E15938" t="s">
        <v>59</v>
      </c>
      <c r="F15938" t="b">
        <v>0</v>
      </c>
      <c r="G15938" t="s">
        <v>68</v>
      </c>
      <c r="H15938" s="1">
        <v>46195.963159722232</v>
      </c>
      <c r="I15938" t="b">
        <v>0</v>
      </c>
      <c r="J15938" t="b">
        <v>1</v>
      </c>
      <c r="K15938" t="s">
        <v>41</v>
      </c>
      <c r="L15938" t="s">
        <v>60</v>
      </c>
      <c r="M15938">
        <v>145000</v>
      </c>
      <c r="N15938"/>
      <c r="O15938" t="s">
        <v>28034</v>
      </c>
      <c r="P15938" t="s">
        <v>666</v>
      </c>
    </row>
    <row r="15939" spans="1:16" x14ac:dyDescent="0.35">
      <c r="A15939" t="s">
        <v>0</v>
      </c>
      <c r="B15939" t="s">
        <v>28035</v>
      </c>
      <c r="C15939" t="s">
        <v>86</v>
      </c>
      <c r="D15939" t="s">
        <v>4346</v>
      </c>
      <c r="E15939" t="s">
        <v>59</v>
      </c>
      <c r="F15939" t="b">
        <v>0</v>
      </c>
      <c r="G15939" t="s">
        <v>77</v>
      </c>
      <c r="H15939" s="1">
        <v>46196.001817129632</v>
      </c>
      <c r="I15939" t="b">
        <v>1</v>
      </c>
      <c r="J15939" t="b">
        <v>1</v>
      </c>
      <c r="K15939" t="s">
        <v>41</v>
      </c>
      <c r="L15939" t="s">
        <v>74</v>
      </c>
      <c r="M15939"/>
      <c r="N15939">
        <v>28.5</v>
      </c>
      <c r="O15939" t="s">
        <v>4020</v>
      </c>
      <c r="P15939" t="s">
        <v>28036</v>
      </c>
    </row>
    <row r="15940" spans="1:16" x14ac:dyDescent="0.35">
      <c r="A15940" t="s">
        <v>3</v>
      </c>
      <c r="B15940" t="s">
        <v>28037</v>
      </c>
      <c r="C15940" t="s">
        <v>13</v>
      </c>
      <c r="D15940" t="s">
        <v>4346</v>
      </c>
      <c r="E15940" t="s">
        <v>59</v>
      </c>
      <c r="F15940" t="b">
        <v>0</v>
      </c>
      <c r="G15940" t="s">
        <v>13</v>
      </c>
      <c r="H15940" s="1">
        <v>46196.002141203702</v>
      </c>
      <c r="I15940" t="b">
        <v>0</v>
      </c>
      <c r="J15940" t="b">
        <v>0</v>
      </c>
      <c r="K15940" t="s">
        <v>13</v>
      </c>
      <c r="L15940" t="s">
        <v>60</v>
      </c>
      <c r="M15940">
        <v>89650</v>
      </c>
      <c r="N15940"/>
      <c r="O15940" t="s">
        <v>22087</v>
      </c>
      <c r="P15940" t="s">
        <v>28038</v>
      </c>
    </row>
    <row r="15941" spans="1:16" x14ac:dyDescent="0.35">
      <c r="A15941" t="s">
        <v>2</v>
      </c>
      <c r="B15941" t="s">
        <v>158</v>
      </c>
      <c r="C15941" t="s">
        <v>76</v>
      </c>
      <c r="D15941" t="s">
        <v>4515</v>
      </c>
      <c r="E15941" t="s">
        <v>59</v>
      </c>
      <c r="F15941" t="b">
        <v>1</v>
      </c>
      <c r="G15941" t="s">
        <v>37</v>
      </c>
      <c r="H15941" s="1">
        <v>46196.004560185182</v>
      </c>
      <c r="I15941" t="b">
        <v>0</v>
      </c>
      <c r="J15941" t="b">
        <v>0</v>
      </c>
      <c r="K15941" t="s">
        <v>37</v>
      </c>
      <c r="L15941" t="s">
        <v>60</v>
      </c>
      <c r="M15941">
        <v>115000</v>
      </c>
      <c r="N15941"/>
      <c r="O15941" t="s">
        <v>28039</v>
      </c>
    </row>
    <row r="15942" spans="1:16" x14ac:dyDescent="0.35">
      <c r="A15942" t="s">
        <v>1</v>
      </c>
      <c r="B15942" t="s">
        <v>4857</v>
      </c>
      <c r="C15942" t="s">
        <v>1156</v>
      </c>
      <c r="D15942" t="s">
        <v>4346</v>
      </c>
      <c r="E15942" t="s">
        <v>72</v>
      </c>
      <c r="F15942" t="b">
        <v>0</v>
      </c>
      <c r="G15942" t="s">
        <v>89</v>
      </c>
      <c r="H15942" s="1">
        <v>46196.004907407398</v>
      </c>
      <c r="I15942" t="b">
        <v>0</v>
      </c>
      <c r="J15942" t="b">
        <v>1</v>
      </c>
      <c r="K15942" t="s">
        <v>41</v>
      </c>
      <c r="L15942" t="s">
        <v>60</v>
      </c>
      <c r="M15942">
        <v>175500</v>
      </c>
      <c r="N15942"/>
      <c r="O15942" t="s">
        <v>424</v>
      </c>
      <c r="P15942" t="s">
        <v>28040</v>
      </c>
    </row>
    <row r="15943" spans="1:16" x14ac:dyDescent="0.35">
      <c r="A15943" t="s">
        <v>0</v>
      </c>
      <c r="B15943" t="s">
        <v>28041</v>
      </c>
      <c r="C15943" t="s">
        <v>71</v>
      </c>
      <c r="D15943" t="s">
        <v>4526</v>
      </c>
      <c r="E15943" t="s">
        <v>59</v>
      </c>
      <c r="F15943" t="b">
        <v>0</v>
      </c>
      <c r="G15943" t="s">
        <v>73</v>
      </c>
      <c r="H15943" s="1">
        <v>46196.043483796297</v>
      </c>
      <c r="I15943" t="b">
        <v>0</v>
      </c>
      <c r="J15943" t="b">
        <v>1</v>
      </c>
      <c r="K15943" t="s">
        <v>41</v>
      </c>
      <c r="L15943" t="s">
        <v>60</v>
      </c>
      <c r="M15943">
        <v>95000</v>
      </c>
      <c r="N15943"/>
      <c r="O15943" t="s">
        <v>28042</v>
      </c>
      <c r="P15943" t="s">
        <v>1482</v>
      </c>
    </row>
    <row r="15944" spans="1:16" x14ac:dyDescent="0.35">
      <c r="A15944" t="s">
        <v>2</v>
      </c>
      <c r="B15944" t="s">
        <v>2</v>
      </c>
      <c r="C15944" t="s">
        <v>134</v>
      </c>
      <c r="D15944" t="s">
        <v>4346</v>
      </c>
      <c r="E15944" t="s">
        <v>59</v>
      </c>
      <c r="F15944" t="b">
        <v>0</v>
      </c>
      <c r="G15944" t="s">
        <v>65</v>
      </c>
      <c r="H15944" s="1">
        <v>46196.044988425929</v>
      </c>
      <c r="I15944" t="b">
        <v>0</v>
      </c>
      <c r="J15944" t="b">
        <v>1</v>
      </c>
      <c r="K15944" t="s">
        <v>41</v>
      </c>
      <c r="L15944" t="s">
        <v>60</v>
      </c>
      <c r="M15944">
        <v>86535</v>
      </c>
      <c r="N15944"/>
      <c r="O15944" t="s">
        <v>1497</v>
      </c>
      <c r="P15944" t="s">
        <v>28043</v>
      </c>
    </row>
    <row r="15945" spans="1:16" x14ac:dyDescent="0.35">
      <c r="A15945" t="s">
        <v>4</v>
      </c>
      <c r="B15945" t="s">
        <v>28044</v>
      </c>
      <c r="C15945" t="s">
        <v>3678</v>
      </c>
      <c r="D15945" t="s">
        <v>4526</v>
      </c>
      <c r="E15945" t="s">
        <v>59</v>
      </c>
      <c r="F15945" t="b">
        <v>0</v>
      </c>
      <c r="G15945" t="s">
        <v>68</v>
      </c>
      <c r="H15945" s="1">
        <v>46196.046423611107</v>
      </c>
      <c r="I15945" t="b">
        <v>1</v>
      </c>
      <c r="J15945" t="b">
        <v>1</v>
      </c>
      <c r="K15945" t="s">
        <v>41</v>
      </c>
      <c r="L15945" t="s">
        <v>60</v>
      </c>
      <c r="M15945">
        <v>126000</v>
      </c>
      <c r="N15945"/>
      <c r="O15945" t="s">
        <v>24260</v>
      </c>
    </row>
    <row r="15946" spans="1:16" x14ac:dyDescent="0.35">
      <c r="A15946" t="s">
        <v>0</v>
      </c>
      <c r="B15946" t="s">
        <v>8268</v>
      </c>
      <c r="C15946" t="s">
        <v>697</v>
      </c>
      <c r="D15946" t="s">
        <v>4346</v>
      </c>
      <c r="E15946" t="s">
        <v>59</v>
      </c>
      <c r="F15946" t="b">
        <v>0</v>
      </c>
      <c r="G15946" t="s">
        <v>41</v>
      </c>
      <c r="H15946" s="1">
        <v>46196.252465277779</v>
      </c>
      <c r="I15946" t="b">
        <v>1</v>
      </c>
      <c r="J15946" t="b">
        <v>1</v>
      </c>
      <c r="K15946" t="s">
        <v>41</v>
      </c>
      <c r="L15946" t="s">
        <v>60</v>
      </c>
      <c r="M15946">
        <v>103650</v>
      </c>
      <c r="N15946"/>
      <c r="O15946" t="s">
        <v>2357</v>
      </c>
      <c r="P15946" t="s">
        <v>146</v>
      </c>
    </row>
    <row r="15947" spans="1:16" x14ac:dyDescent="0.35">
      <c r="A15947" t="s">
        <v>7</v>
      </c>
      <c r="B15947" t="s">
        <v>28045</v>
      </c>
      <c r="C15947" t="s">
        <v>3921</v>
      </c>
      <c r="D15947" t="s">
        <v>4346</v>
      </c>
      <c r="E15947" t="s">
        <v>59</v>
      </c>
      <c r="F15947" t="b">
        <v>0</v>
      </c>
      <c r="G15947" t="s">
        <v>77</v>
      </c>
      <c r="H15947" s="1">
        <v>46196.292592592603</v>
      </c>
      <c r="I15947" t="b">
        <v>1</v>
      </c>
      <c r="J15947" t="b">
        <v>1</v>
      </c>
      <c r="K15947" t="s">
        <v>41</v>
      </c>
      <c r="L15947" t="s">
        <v>60</v>
      </c>
      <c r="M15947">
        <v>122500</v>
      </c>
      <c r="N15947"/>
      <c r="O15947" t="s">
        <v>1186</v>
      </c>
      <c r="P15947" t="s">
        <v>28046</v>
      </c>
    </row>
    <row r="15948" spans="1:16" x14ac:dyDescent="0.35">
      <c r="A15948" t="s">
        <v>0</v>
      </c>
      <c r="B15948" t="s">
        <v>0</v>
      </c>
      <c r="C15948" t="s">
        <v>28047</v>
      </c>
      <c r="D15948" t="s">
        <v>4346</v>
      </c>
      <c r="E15948" t="s">
        <v>59</v>
      </c>
      <c r="F15948" t="b">
        <v>0</v>
      </c>
      <c r="G15948" t="s">
        <v>40</v>
      </c>
      <c r="H15948" s="1">
        <v>46196.294120370367</v>
      </c>
      <c r="I15948" t="b">
        <v>0</v>
      </c>
      <c r="J15948" t="b">
        <v>0</v>
      </c>
      <c r="K15948" t="s">
        <v>40</v>
      </c>
      <c r="L15948" t="s">
        <v>60</v>
      </c>
      <c r="M15948">
        <v>35000</v>
      </c>
      <c r="N15948"/>
      <c r="O15948" t="s">
        <v>28048</v>
      </c>
      <c r="P15948" t="s">
        <v>2363</v>
      </c>
    </row>
    <row r="15949" spans="1:16" x14ac:dyDescent="0.35">
      <c r="A15949" t="s">
        <v>2</v>
      </c>
      <c r="B15949" t="s">
        <v>28049</v>
      </c>
      <c r="C15949" t="s">
        <v>2005</v>
      </c>
      <c r="D15949" t="s">
        <v>4346</v>
      </c>
      <c r="E15949" t="s">
        <v>88</v>
      </c>
      <c r="F15949" t="b">
        <v>0</v>
      </c>
      <c r="G15949" t="s">
        <v>77</v>
      </c>
      <c r="H15949" s="1">
        <v>46196.335868055547</v>
      </c>
      <c r="I15949" t="b">
        <v>0</v>
      </c>
      <c r="J15949" t="b">
        <v>0</v>
      </c>
      <c r="K15949" t="s">
        <v>41</v>
      </c>
      <c r="L15949" t="s">
        <v>74</v>
      </c>
      <c r="M15949"/>
      <c r="N15949">
        <v>105</v>
      </c>
      <c r="O15949" t="s">
        <v>13556</v>
      </c>
      <c r="P15949" t="s">
        <v>28050</v>
      </c>
    </row>
    <row r="15950" spans="1:16" x14ac:dyDescent="0.35">
      <c r="A15950" t="s">
        <v>2</v>
      </c>
      <c r="B15950" t="s">
        <v>28051</v>
      </c>
      <c r="C15950" t="s">
        <v>76</v>
      </c>
      <c r="D15950" t="s">
        <v>584</v>
      </c>
      <c r="E15950" t="s">
        <v>59</v>
      </c>
      <c r="F15950" t="b">
        <v>1</v>
      </c>
      <c r="G15950" t="s">
        <v>19</v>
      </c>
      <c r="H15950" s="1">
        <v>46196.336643518523</v>
      </c>
      <c r="I15950" t="b">
        <v>0</v>
      </c>
      <c r="J15950" t="b">
        <v>0</v>
      </c>
      <c r="K15950" t="s">
        <v>19</v>
      </c>
      <c r="L15950" t="s">
        <v>74</v>
      </c>
      <c r="M15950"/>
      <c r="N15950">
        <v>15</v>
      </c>
      <c r="O15950" t="s">
        <v>3640</v>
      </c>
      <c r="P15950" t="s">
        <v>13504</v>
      </c>
    </row>
    <row r="15951" spans="1:16" x14ac:dyDescent="0.35">
      <c r="A15951" t="s">
        <v>5</v>
      </c>
      <c r="B15951" t="s">
        <v>28052</v>
      </c>
      <c r="C15951" t="s">
        <v>955</v>
      </c>
      <c r="D15951" t="s">
        <v>4526</v>
      </c>
      <c r="E15951" t="s">
        <v>59</v>
      </c>
      <c r="F15951" t="b">
        <v>0</v>
      </c>
      <c r="G15951" t="s">
        <v>13</v>
      </c>
      <c r="H15951" s="1">
        <v>46196.337997685187</v>
      </c>
      <c r="I15951" t="b">
        <v>1</v>
      </c>
      <c r="J15951" t="b">
        <v>0</v>
      </c>
      <c r="K15951" t="s">
        <v>13</v>
      </c>
      <c r="L15951" t="s">
        <v>60</v>
      </c>
      <c r="M15951">
        <v>130000</v>
      </c>
      <c r="N15951"/>
      <c r="O15951" t="s">
        <v>3127</v>
      </c>
      <c r="P15951" t="s">
        <v>927</v>
      </c>
    </row>
    <row r="15952" spans="1:16" x14ac:dyDescent="0.35">
      <c r="A15952" t="s">
        <v>7</v>
      </c>
      <c r="B15952" t="s">
        <v>28053</v>
      </c>
      <c r="C15952" t="s">
        <v>370</v>
      </c>
      <c r="D15952" t="s">
        <v>4526</v>
      </c>
      <c r="E15952" t="s">
        <v>59</v>
      </c>
      <c r="F15952" t="b">
        <v>0</v>
      </c>
      <c r="G15952" t="s">
        <v>65</v>
      </c>
      <c r="H15952" s="1">
        <v>46196.375925925917</v>
      </c>
      <c r="I15952" t="b">
        <v>0</v>
      </c>
      <c r="J15952" t="b">
        <v>1</v>
      </c>
      <c r="K15952" t="s">
        <v>41</v>
      </c>
      <c r="L15952" t="s">
        <v>60</v>
      </c>
      <c r="M15952">
        <v>108700</v>
      </c>
      <c r="N15952"/>
      <c r="O15952" t="s">
        <v>7675</v>
      </c>
      <c r="P15952" t="s">
        <v>3897</v>
      </c>
    </row>
    <row r="15953" spans="1:16" x14ac:dyDescent="0.35">
      <c r="A15953" t="s">
        <v>1</v>
      </c>
      <c r="B15953" t="s">
        <v>28054</v>
      </c>
      <c r="C15953" t="s">
        <v>185</v>
      </c>
      <c r="D15953" t="s">
        <v>4526</v>
      </c>
      <c r="E15953" t="s">
        <v>59</v>
      </c>
      <c r="F15953" t="b">
        <v>0</v>
      </c>
      <c r="G15953" t="s">
        <v>19</v>
      </c>
      <c r="H15953" s="1">
        <v>46196.379953703698</v>
      </c>
      <c r="I15953" t="b">
        <v>0</v>
      </c>
      <c r="J15953" t="b">
        <v>0</v>
      </c>
      <c r="K15953" t="s">
        <v>19</v>
      </c>
      <c r="L15953" t="s">
        <v>60</v>
      </c>
      <c r="M15953">
        <v>1350000</v>
      </c>
      <c r="N15953"/>
      <c r="O15953" t="s">
        <v>7059</v>
      </c>
      <c r="P15953" t="s">
        <v>18789</v>
      </c>
    </row>
    <row r="15954" spans="1:16" x14ac:dyDescent="0.35">
      <c r="A15954" t="s">
        <v>0</v>
      </c>
      <c r="B15954" t="s">
        <v>28055</v>
      </c>
      <c r="C15954" t="s">
        <v>1903</v>
      </c>
      <c r="D15954" t="s">
        <v>4526</v>
      </c>
      <c r="E15954" t="s">
        <v>88</v>
      </c>
      <c r="F15954" t="b">
        <v>0</v>
      </c>
      <c r="G15954" t="s">
        <v>89</v>
      </c>
      <c r="H15954" s="1">
        <v>46196.417638888888</v>
      </c>
      <c r="I15954" t="b">
        <v>0</v>
      </c>
      <c r="J15954" t="b">
        <v>1</v>
      </c>
      <c r="K15954" t="s">
        <v>41</v>
      </c>
      <c r="L15954" t="s">
        <v>74</v>
      </c>
      <c r="M15954"/>
      <c r="N15954">
        <v>57.5</v>
      </c>
      <c r="O15954" t="s">
        <v>4487</v>
      </c>
      <c r="P15954" t="s">
        <v>875</v>
      </c>
    </row>
    <row r="15955" spans="1:16" x14ac:dyDescent="0.35">
      <c r="A15955" t="s">
        <v>0</v>
      </c>
      <c r="B15955" t="s">
        <v>2731</v>
      </c>
      <c r="C15955" t="s">
        <v>9772</v>
      </c>
      <c r="D15955" t="s">
        <v>17626</v>
      </c>
      <c r="E15955" t="s">
        <v>59</v>
      </c>
      <c r="F15955" t="b">
        <v>0</v>
      </c>
      <c r="G15955" t="s">
        <v>65</v>
      </c>
      <c r="H15955" s="1">
        <v>46196.459328703713</v>
      </c>
      <c r="I15955" t="b">
        <v>1</v>
      </c>
      <c r="J15955" t="b">
        <v>0</v>
      </c>
      <c r="K15955" t="s">
        <v>41</v>
      </c>
      <c r="L15955" t="s">
        <v>60</v>
      </c>
      <c r="M15955">
        <v>53025</v>
      </c>
      <c r="N15955"/>
      <c r="O15955" t="s">
        <v>28056</v>
      </c>
      <c r="P15955" t="s">
        <v>556</v>
      </c>
    </row>
    <row r="15956" spans="1:16" x14ac:dyDescent="0.35">
      <c r="A15956" t="s">
        <v>2</v>
      </c>
      <c r="B15956" t="s">
        <v>2554</v>
      </c>
      <c r="C15956" t="s">
        <v>41</v>
      </c>
      <c r="D15956" t="s">
        <v>4526</v>
      </c>
      <c r="E15956" t="s">
        <v>59</v>
      </c>
      <c r="F15956" t="b">
        <v>0</v>
      </c>
      <c r="G15956" t="s">
        <v>41</v>
      </c>
      <c r="H15956" s="1">
        <v>46196.502511574072</v>
      </c>
      <c r="I15956" t="b">
        <v>0</v>
      </c>
      <c r="J15956" t="b">
        <v>0</v>
      </c>
      <c r="K15956" t="s">
        <v>41</v>
      </c>
      <c r="L15956" t="s">
        <v>74</v>
      </c>
      <c r="M15956"/>
      <c r="N15956">
        <v>36</v>
      </c>
      <c r="O15956" t="s">
        <v>222</v>
      </c>
      <c r="P15956" t="s">
        <v>28057</v>
      </c>
    </row>
    <row r="15957" spans="1:16" x14ac:dyDescent="0.35">
      <c r="A15957" t="s">
        <v>2</v>
      </c>
      <c r="B15957" t="s">
        <v>2</v>
      </c>
      <c r="C15957" t="s">
        <v>690</v>
      </c>
      <c r="D15957" t="s">
        <v>4346</v>
      </c>
      <c r="E15957" t="s">
        <v>59</v>
      </c>
      <c r="F15957" t="b">
        <v>0</v>
      </c>
      <c r="G15957" t="s">
        <v>77</v>
      </c>
      <c r="H15957" s="1">
        <v>46196.502534722233</v>
      </c>
      <c r="I15957" t="b">
        <v>0</v>
      </c>
      <c r="J15957" t="b">
        <v>1</v>
      </c>
      <c r="K15957" t="s">
        <v>41</v>
      </c>
      <c r="L15957" t="s">
        <v>60</v>
      </c>
      <c r="M15957">
        <v>125000</v>
      </c>
      <c r="N15957"/>
      <c r="O15957" t="s">
        <v>28058</v>
      </c>
      <c r="P15957" t="s">
        <v>28059</v>
      </c>
    </row>
    <row r="15958" spans="1:16" x14ac:dyDescent="0.35">
      <c r="A15958" t="s">
        <v>8</v>
      </c>
      <c r="B15958" t="s">
        <v>28060</v>
      </c>
      <c r="C15958" t="s">
        <v>76</v>
      </c>
      <c r="D15958" t="s">
        <v>4526</v>
      </c>
      <c r="E15958" t="s">
        <v>88</v>
      </c>
      <c r="F15958" t="b">
        <v>1</v>
      </c>
      <c r="G15958" t="s">
        <v>65</v>
      </c>
      <c r="H15958" s="1">
        <v>46196.502592592587</v>
      </c>
      <c r="I15958" t="b">
        <v>0</v>
      </c>
      <c r="J15958" t="b">
        <v>0</v>
      </c>
      <c r="K15958" t="s">
        <v>41</v>
      </c>
      <c r="L15958" t="s">
        <v>74</v>
      </c>
      <c r="M15958"/>
      <c r="N15958">
        <v>90</v>
      </c>
      <c r="O15958" t="s">
        <v>28061</v>
      </c>
      <c r="P15958" t="s">
        <v>208</v>
      </c>
    </row>
    <row r="15959" spans="1:16" x14ac:dyDescent="0.35">
      <c r="A15959" t="s">
        <v>6</v>
      </c>
      <c r="B15959" t="s">
        <v>28062</v>
      </c>
      <c r="C15959" t="s">
        <v>41</v>
      </c>
      <c r="D15959" t="s">
        <v>6645</v>
      </c>
      <c r="E15959" t="s">
        <v>59</v>
      </c>
      <c r="F15959" t="b">
        <v>0</v>
      </c>
      <c r="G15959" t="s">
        <v>41</v>
      </c>
      <c r="H15959" s="1">
        <v>46196.50403935185</v>
      </c>
      <c r="I15959" t="b">
        <v>0</v>
      </c>
      <c r="J15959" t="b">
        <v>1</v>
      </c>
      <c r="K15959" t="s">
        <v>41</v>
      </c>
      <c r="L15959" t="s">
        <v>60</v>
      </c>
      <c r="M15959">
        <v>194500</v>
      </c>
      <c r="N15959"/>
      <c r="O15959" t="s">
        <v>708</v>
      </c>
      <c r="P15959" t="s">
        <v>538</v>
      </c>
    </row>
    <row r="15960" spans="1:16" x14ac:dyDescent="0.35">
      <c r="A15960" t="s">
        <v>2</v>
      </c>
      <c r="B15960" t="s">
        <v>28063</v>
      </c>
      <c r="C15960" t="s">
        <v>194</v>
      </c>
      <c r="D15960" t="s">
        <v>4526</v>
      </c>
      <c r="E15960" t="s">
        <v>59</v>
      </c>
      <c r="F15960" t="b">
        <v>0</v>
      </c>
      <c r="G15960" t="s">
        <v>68</v>
      </c>
      <c r="H15960" s="1">
        <v>46196.504212962973</v>
      </c>
      <c r="I15960" t="b">
        <v>1</v>
      </c>
      <c r="J15960" t="b">
        <v>0</v>
      </c>
      <c r="K15960" t="s">
        <v>41</v>
      </c>
      <c r="L15960" t="s">
        <v>74</v>
      </c>
      <c r="M15960"/>
      <c r="N15960">
        <v>75</v>
      </c>
      <c r="O15960" t="s">
        <v>2141</v>
      </c>
      <c r="P15960" t="s">
        <v>22314</v>
      </c>
    </row>
    <row r="15961" spans="1:16" x14ac:dyDescent="0.35">
      <c r="A15961" t="s">
        <v>0</v>
      </c>
      <c r="B15961" t="s">
        <v>883</v>
      </c>
      <c r="C15961" t="s">
        <v>3495</v>
      </c>
      <c r="D15961" t="s">
        <v>4346</v>
      </c>
      <c r="E15961" t="s">
        <v>59</v>
      </c>
      <c r="F15961" t="b">
        <v>0</v>
      </c>
      <c r="G15961" t="s">
        <v>68</v>
      </c>
      <c r="H15961" s="1">
        <v>46196.542592592603</v>
      </c>
      <c r="I15961" t="b">
        <v>0</v>
      </c>
      <c r="J15961" t="b">
        <v>1</v>
      </c>
      <c r="K15961" t="s">
        <v>41</v>
      </c>
      <c r="L15961" t="s">
        <v>74</v>
      </c>
      <c r="M15961"/>
      <c r="N15961">
        <v>23</v>
      </c>
      <c r="O15961" t="s">
        <v>28064</v>
      </c>
      <c r="P15961" t="s">
        <v>462</v>
      </c>
    </row>
    <row r="15962" spans="1:16" x14ac:dyDescent="0.35">
      <c r="A15962" t="s">
        <v>0</v>
      </c>
      <c r="B15962" t="s">
        <v>27466</v>
      </c>
      <c r="C15962" t="s">
        <v>76</v>
      </c>
      <c r="D15962" t="s">
        <v>141</v>
      </c>
      <c r="E15962" t="s">
        <v>88</v>
      </c>
      <c r="F15962" t="b">
        <v>1</v>
      </c>
      <c r="G15962" t="s">
        <v>41</v>
      </c>
      <c r="H15962" s="1">
        <v>46196.544131944444</v>
      </c>
      <c r="I15962" t="b">
        <v>1</v>
      </c>
      <c r="J15962" t="b">
        <v>0</v>
      </c>
      <c r="K15962" t="s">
        <v>41</v>
      </c>
      <c r="L15962" t="s">
        <v>74</v>
      </c>
      <c r="M15962"/>
      <c r="N15962">
        <v>26.5</v>
      </c>
      <c r="O15962" t="s">
        <v>141</v>
      </c>
    </row>
    <row r="15963" spans="1:16" x14ac:dyDescent="0.35">
      <c r="A15963" t="s">
        <v>2</v>
      </c>
      <c r="B15963" t="s">
        <v>4339</v>
      </c>
      <c r="C15963" t="s">
        <v>353</v>
      </c>
      <c r="D15963" t="s">
        <v>4526</v>
      </c>
      <c r="E15963" t="s">
        <v>59</v>
      </c>
      <c r="F15963" t="b">
        <v>0</v>
      </c>
      <c r="G15963" t="s">
        <v>77</v>
      </c>
      <c r="H15963" s="1">
        <v>46196.544236111113</v>
      </c>
      <c r="I15963" t="b">
        <v>0</v>
      </c>
      <c r="J15963" t="b">
        <v>1</v>
      </c>
      <c r="K15963" t="s">
        <v>41</v>
      </c>
      <c r="L15963" t="s">
        <v>60</v>
      </c>
      <c r="M15963">
        <v>283500</v>
      </c>
      <c r="N15963"/>
      <c r="O15963" t="s">
        <v>343</v>
      </c>
      <c r="P15963" t="s">
        <v>310</v>
      </c>
    </row>
    <row r="15964" spans="1:16" x14ac:dyDescent="0.35">
      <c r="A15964" t="s">
        <v>1</v>
      </c>
      <c r="B15964" t="s">
        <v>210</v>
      </c>
      <c r="C15964" t="s">
        <v>28065</v>
      </c>
      <c r="D15964" t="s">
        <v>4756</v>
      </c>
      <c r="E15964" t="s">
        <v>59</v>
      </c>
      <c r="F15964" t="b">
        <v>0</v>
      </c>
      <c r="G15964" t="s">
        <v>77</v>
      </c>
      <c r="H15964" s="1">
        <v>46196.54583333333</v>
      </c>
      <c r="I15964" t="b">
        <v>0</v>
      </c>
      <c r="J15964" t="b">
        <v>1</v>
      </c>
      <c r="K15964" t="s">
        <v>41</v>
      </c>
      <c r="L15964" t="s">
        <v>60</v>
      </c>
      <c r="M15964">
        <v>158587.5</v>
      </c>
      <c r="N15964"/>
      <c r="O15964" t="s">
        <v>265</v>
      </c>
      <c r="P15964" t="s">
        <v>28066</v>
      </c>
    </row>
    <row r="15965" spans="1:16" x14ac:dyDescent="0.35">
      <c r="A15965" t="s">
        <v>1</v>
      </c>
      <c r="B15965" t="s">
        <v>28067</v>
      </c>
      <c r="C15965" t="s">
        <v>2408</v>
      </c>
      <c r="D15965" t="s">
        <v>4526</v>
      </c>
      <c r="E15965" t="s">
        <v>59</v>
      </c>
      <c r="F15965" t="b">
        <v>0</v>
      </c>
      <c r="G15965" t="s">
        <v>13</v>
      </c>
      <c r="H15965" s="1">
        <v>46196.546331018522</v>
      </c>
      <c r="I15965" t="b">
        <v>1</v>
      </c>
      <c r="J15965" t="b">
        <v>0</v>
      </c>
      <c r="K15965" t="s">
        <v>13</v>
      </c>
      <c r="L15965" t="s">
        <v>60</v>
      </c>
      <c r="M15965">
        <v>127500</v>
      </c>
      <c r="N15965"/>
      <c r="O15965" t="s">
        <v>1876</v>
      </c>
      <c r="P15965" t="s">
        <v>18120</v>
      </c>
    </row>
    <row r="15966" spans="1:16" x14ac:dyDescent="0.35">
      <c r="A15966" t="s">
        <v>1</v>
      </c>
      <c r="B15966" t="s">
        <v>28068</v>
      </c>
      <c r="C15966" t="s">
        <v>913</v>
      </c>
      <c r="D15966" t="s">
        <v>4346</v>
      </c>
      <c r="E15966" t="s">
        <v>59</v>
      </c>
      <c r="F15966" t="b">
        <v>0</v>
      </c>
      <c r="G15966" t="s">
        <v>20</v>
      </c>
      <c r="H15966" s="1">
        <v>46196.546643518523</v>
      </c>
      <c r="I15966" t="b">
        <v>1</v>
      </c>
      <c r="J15966" t="b">
        <v>0</v>
      </c>
      <c r="K15966" t="s">
        <v>20</v>
      </c>
      <c r="L15966" t="s">
        <v>60</v>
      </c>
      <c r="M15966">
        <v>43750</v>
      </c>
      <c r="N15966"/>
      <c r="O15966" t="s">
        <v>410</v>
      </c>
      <c r="P15966" t="s">
        <v>261</v>
      </c>
    </row>
    <row r="15967" spans="1:16" x14ac:dyDescent="0.35">
      <c r="A15967" t="s">
        <v>0</v>
      </c>
      <c r="B15967" t="s">
        <v>28069</v>
      </c>
      <c r="C15967" t="s">
        <v>112</v>
      </c>
      <c r="D15967" t="s">
        <v>4346</v>
      </c>
      <c r="E15967" t="s">
        <v>232</v>
      </c>
      <c r="F15967" t="b">
        <v>0</v>
      </c>
      <c r="G15967" t="s">
        <v>65</v>
      </c>
      <c r="H15967" s="1">
        <v>46196.58425925926</v>
      </c>
      <c r="I15967" t="b">
        <v>0</v>
      </c>
      <c r="J15967" t="b">
        <v>1</v>
      </c>
      <c r="K15967" t="s">
        <v>41</v>
      </c>
      <c r="L15967" t="s">
        <v>74</v>
      </c>
      <c r="M15967"/>
      <c r="N15967">
        <v>80</v>
      </c>
      <c r="O15967" t="s">
        <v>28070</v>
      </c>
      <c r="P15967" t="s">
        <v>28071</v>
      </c>
    </row>
    <row r="15968" spans="1:16" x14ac:dyDescent="0.35">
      <c r="A15968" t="s">
        <v>3</v>
      </c>
      <c r="B15968" t="s">
        <v>28072</v>
      </c>
      <c r="C15968" t="s">
        <v>121</v>
      </c>
      <c r="D15968" t="s">
        <v>4526</v>
      </c>
      <c r="E15968" t="s">
        <v>59</v>
      </c>
      <c r="F15968" t="b">
        <v>0</v>
      </c>
      <c r="G15968" t="s">
        <v>68</v>
      </c>
      <c r="H15968" s="1">
        <v>46196.584340277783</v>
      </c>
      <c r="I15968" t="b">
        <v>0</v>
      </c>
      <c r="J15968" t="b">
        <v>1</v>
      </c>
      <c r="K15968" t="s">
        <v>41</v>
      </c>
      <c r="L15968" t="s">
        <v>60</v>
      </c>
      <c r="M15968">
        <v>116650</v>
      </c>
      <c r="N15968"/>
      <c r="O15968" t="s">
        <v>1270</v>
      </c>
      <c r="P15968" t="s">
        <v>5801</v>
      </c>
    </row>
    <row r="15969" spans="1:16" x14ac:dyDescent="0.35">
      <c r="A15969" t="s">
        <v>2</v>
      </c>
      <c r="B15969" t="s">
        <v>12330</v>
      </c>
      <c r="C15969" t="s">
        <v>882</v>
      </c>
      <c r="D15969" t="s">
        <v>4526</v>
      </c>
      <c r="E15969" t="s">
        <v>59</v>
      </c>
      <c r="F15969" t="b">
        <v>0</v>
      </c>
      <c r="G15969" t="s">
        <v>65</v>
      </c>
      <c r="H15969" s="1">
        <v>46196.584363425929</v>
      </c>
      <c r="I15969" t="b">
        <v>0</v>
      </c>
      <c r="J15969" t="b">
        <v>0</v>
      </c>
      <c r="K15969" t="s">
        <v>41</v>
      </c>
      <c r="L15969" t="s">
        <v>60</v>
      </c>
      <c r="M15969">
        <v>85800</v>
      </c>
      <c r="N15969"/>
      <c r="O15969" t="s">
        <v>28073</v>
      </c>
      <c r="P15969" t="s">
        <v>728</v>
      </c>
    </row>
    <row r="15970" spans="1:16" x14ac:dyDescent="0.35">
      <c r="A15970" t="s">
        <v>3</v>
      </c>
      <c r="B15970" t="s">
        <v>2996</v>
      </c>
      <c r="C15970" t="s">
        <v>172</v>
      </c>
      <c r="D15970" t="s">
        <v>4526</v>
      </c>
      <c r="E15970" t="s">
        <v>59</v>
      </c>
      <c r="F15970" t="b">
        <v>0</v>
      </c>
      <c r="G15970" t="s">
        <v>68</v>
      </c>
      <c r="H15970" s="1">
        <v>46196.584363425929</v>
      </c>
      <c r="I15970" t="b">
        <v>0</v>
      </c>
      <c r="J15970" t="b">
        <v>0</v>
      </c>
      <c r="K15970" t="s">
        <v>41</v>
      </c>
      <c r="L15970" t="s">
        <v>60</v>
      </c>
      <c r="M15970">
        <v>135000</v>
      </c>
      <c r="N15970"/>
      <c r="O15970" t="s">
        <v>28074</v>
      </c>
      <c r="P15970" t="s">
        <v>713</v>
      </c>
    </row>
    <row r="15971" spans="1:16" x14ac:dyDescent="0.35">
      <c r="A15971" t="s">
        <v>7</v>
      </c>
      <c r="B15971" t="s">
        <v>28075</v>
      </c>
      <c r="C15971" t="s">
        <v>40</v>
      </c>
      <c r="D15971" t="s">
        <v>4526</v>
      </c>
      <c r="E15971" t="s">
        <v>88</v>
      </c>
      <c r="F15971" t="b">
        <v>0</v>
      </c>
      <c r="G15971" t="s">
        <v>40</v>
      </c>
      <c r="H15971" s="1">
        <v>46196.585787037038</v>
      </c>
      <c r="I15971" t="b">
        <v>1</v>
      </c>
      <c r="J15971" t="b">
        <v>0</v>
      </c>
      <c r="K15971" t="s">
        <v>40</v>
      </c>
      <c r="L15971" t="s">
        <v>74</v>
      </c>
      <c r="M15971"/>
      <c r="N15971">
        <v>68.5</v>
      </c>
      <c r="O15971" t="s">
        <v>18317</v>
      </c>
      <c r="P15971" t="s">
        <v>13668</v>
      </c>
    </row>
    <row r="15972" spans="1:16" x14ac:dyDescent="0.35">
      <c r="A15972" t="s">
        <v>5</v>
      </c>
      <c r="B15972" t="s">
        <v>28076</v>
      </c>
      <c r="C15972" t="s">
        <v>998</v>
      </c>
      <c r="D15972" t="s">
        <v>4526</v>
      </c>
      <c r="E15972" t="s">
        <v>59</v>
      </c>
      <c r="F15972" t="b">
        <v>0</v>
      </c>
      <c r="G15972" t="s">
        <v>65</v>
      </c>
      <c r="H15972" s="1">
        <v>46196.587511574071</v>
      </c>
      <c r="I15972" t="b">
        <v>1</v>
      </c>
      <c r="J15972" t="b">
        <v>0</v>
      </c>
      <c r="K15972" t="s">
        <v>41</v>
      </c>
      <c r="L15972" t="s">
        <v>60</v>
      </c>
      <c r="M15972">
        <v>147500</v>
      </c>
      <c r="N15972"/>
      <c r="O15972" t="s">
        <v>5551</v>
      </c>
      <c r="P15972" t="s">
        <v>5552</v>
      </c>
    </row>
    <row r="15973" spans="1:16" x14ac:dyDescent="0.35">
      <c r="A15973" t="s">
        <v>0</v>
      </c>
      <c r="B15973" t="s">
        <v>2223</v>
      </c>
      <c r="C15973" t="s">
        <v>21368</v>
      </c>
      <c r="D15973" t="s">
        <v>4526</v>
      </c>
      <c r="E15973" t="s">
        <v>59</v>
      </c>
      <c r="F15973" t="b">
        <v>0</v>
      </c>
      <c r="G15973" t="s">
        <v>89</v>
      </c>
      <c r="H15973" s="1">
        <v>46196.625925925917</v>
      </c>
      <c r="I15973" t="b">
        <v>0</v>
      </c>
      <c r="J15973" t="b">
        <v>1</v>
      </c>
      <c r="K15973" t="s">
        <v>41</v>
      </c>
      <c r="L15973" t="s">
        <v>60</v>
      </c>
      <c r="M15973">
        <v>100000</v>
      </c>
      <c r="N15973"/>
      <c r="O15973" t="s">
        <v>362</v>
      </c>
      <c r="P15973" t="s">
        <v>1482</v>
      </c>
    </row>
    <row r="15974" spans="1:16" x14ac:dyDescent="0.35">
      <c r="A15974" t="s">
        <v>0</v>
      </c>
      <c r="B15974" t="s">
        <v>9163</v>
      </c>
      <c r="C15974" t="s">
        <v>112</v>
      </c>
      <c r="D15974" t="s">
        <v>4526</v>
      </c>
      <c r="E15974" t="s">
        <v>88</v>
      </c>
      <c r="F15974" t="b">
        <v>0</v>
      </c>
      <c r="G15974" t="s">
        <v>65</v>
      </c>
      <c r="H15974" s="1">
        <v>46196.625925925917</v>
      </c>
      <c r="I15974" t="b">
        <v>0</v>
      </c>
      <c r="J15974" t="b">
        <v>0</v>
      </c>
      <c r="K15974" t="s">
        <v>41</v>
      </c>
      <c r="L15974" t="s">
        <v>74</v>
      </c>
      <c r="M15974"/>
      <c r="N15974">
        <v>29</v>
      </c>
      <c r="O15974" t="s">
        <v>3274</v>
      </c>
    </row>
    <row r="15975" spans="1:16" x14ac:dyDescent="0.35">
      <c r="A15975" t="s">
        <v>0</v>
      </c>
      <c r="B15975" t="s">
        <v>19126</v>
      </c>
      <c r="C15975" t="s">
        <v>1669</v>
      </c>
      <c r="D15975" t="s">
        <v>4526</v>
      </c>
      <c r="E15975" t="s">
        <v>59</v>
      </c>
      <c r="F15975" t="b">
        <v>0</v>
      </c>
      <c r="G15975" t="s">
        <v>65</v>
      </c>
      <c r="H15975" s="1">
        <v>46196.626099537039</v>
      </c>
      <c r="I15975" t="b">
        <v>0</v>
      </c>
      <c r="J15975" t="b">
        <v>1</v>
      </c>
      <c r="K15975" t="s">
        <v>41</v>
      </c>
      <c r="L15975" t="s">
        <v>74</v>
      </c>
      <c r="M15975"/>
      <c r="N15975">
        <v>47.5</v>
      </c>
      <c r="O15975" t="s">
        <v>1874</v>
      </c>
      <c r="P15975" t="s">
        <v>1182</v>
      </c>
    </row>
    <row r="15976" spans="1:16" x14ac:dyDescent="0.35">
      <c r="A15976" t="s">
        <v>3</v>
      </c>
      <c r="B15976" t="s">
        <v>28077</v>
      </c>
      <c r="C15976" t="s">
        <v>7535</v>
      </c>
      <c r="D15976" t="s">
        <v>4346</v>
      </c>
      <c r="E15976" t="s">
        <v>88</v>
      </c>
      <c r="F15976" t="b">
        <v>0</v>
      </c>
      <c r="G15976" t="s">
        <v>20</v>
      </c>
      <c r="H15976" s="1">
        <v>46196.626655092587</v>
      </c>
      <c r="I15976" t="b">
        <v>0</v>
      </c>
      <c r="J15976" t="b">
        <v>0</v>
      </c>
      <c r="K15976" t="s">
        <v>20</v>
      </c>
      <c r="L15976" t="s">
        <v>74</v>
      </c>
      <c r="M15976"/>
      <c r="N15976">
        <v>23.5</v>
      </c>
      <c r="O15976" t="s">
        <v>28078</v>
      </c>
      <c r="P15976" t="s">
        <v>28079</v>
      </c>
    </row>
    <row r="15977" spans="1:16" x14ac:dyDescent="0.35">
      <c r="A15977" t="s">
        <v>0</v>
      </c>
      <c r="B15977" t="s">
        <v>4310</v>
      </c>
      <c r="C15977" t="s">
        <v>5236</v>
      </c>
      <c r="D15977" t="s">
        <v>4346</v>
      </c>
      <c r="E15977" t="s">
        <v>59</v>
      </c>
      <c r="F15977" t="b">
        <v>0</v>
      </c>
      <c r="G15977" t="s">
        <v>40</v>
      </c>
      <c r="H15977" s="1">
        <v>46196.627453703702</v>
      </c>
      <c r="I15977" t="b">
        <v>0</v>
      </c>
      <c r="J15977" t="b">
        <v>0</v>
      </c>
      <c r="K15977" t="s">
        <v>40</v>
      </c>
      <c r="L15977" t="s">
        <v>60</v>
      </c>
      <c r="M15977">
        <v>28750</v>
      </c>
      <c r="N15977"/>
      <c r="O15977" t="s">
        <v>28080</v>
      </c>
      <c r="P15977" t="s">
        <v>288</v>
      </c>
    </row>
    <row r="15978" spans="1:16" x14ac:dyDescent="0.35">
      <c r="A15978" t="s">
        <v>7</v>
      </c>
      <c r="B15978" t="s">
        <v>28081</v>
      </c>
      <c r="C15978" t="s">
        <v>40</v>
      </c>
      <c r="D15978" t="s">
        <v>4526</v>
      </c>
      <c r="E15978" t="s">
        <v>88</v>
      </c>
      <c r="F15978" t="b">
        <v>0</v>
      </c>
      <c r="G15978" t="s">
        <v>40</v>
      </c>
      <c r="H15978" s="1">
        <v>46196.627453703702</v>
      </c>
      <c r="I15978" t="b">
        <v>1</v>
      </c>
      <c r="J15978" t="b">
        <v>0</v>
      </c>
      <c r="K15978" t="s">
        <v>40</v>
      </c>
      <c r="L15978" t="s">
        <v>74</v>
      </c>
      <c r="M15978"/>
      <c r="N15978">
        <v>57.5</v>
      </c>
      <c r="O15978" t="s">
        <v>730</v>
      </c>
      <c r="P15978" t="s">
        <v>28082</v>
      </c>
    </row>
    <row r="15979" spans="1:16" x14ac:dyDescent="0.35">
      <c r="A15979" t="s">
        <v>2</v>
      </c>
      <c r="B15979" t="s">
        <v>28083</v>
      </c>
      <c r="C15979" t="s">
        <v>41</v>
      </c>
      <c r="D15979" t="s">
        <v>4526</v>
      </c>
      <c r="E15979" t="s">
        <v>88</v>
      </c>
      <c r="F15979" t="b">
        <v>0</v>
      </c>
      <c r="G15979" t="s">
        <v>41</v>
      </c>
      <c r="H15979" s="1">
        <v>46196.627465277779</v>
      </c>
      <c r="I15979" t="b">
        <v>0</v>
      </c>
      <c r="J15979" t="b">
        <v>0</v>
      </c>
      <c r="K15979" t="s">
        <v>41</v>
      </c>
      <c r="L15979" t="s">
        <v>74</v>
      </c>
      <c r="M15979"/>
      <c r="N15979">
        <v>80</v>
      </c>
      <c r="O15979" t="s">
        <v>1970</v>
      </c>
      <c r="P15979" t="s">
        <v>1540</v>
      </c>
    </row>
    <row r="15980" spans="1:16" x14ac:dyDescent="0.35">
      <c r="A15980" t="s">
        <v>0</v>
      </c>
      <c r="B15980" t="s">
        <v>2666</v>
      </c>
      <c r="C15980" t="s">
        <v>3744</v>
      </c>
      <c r="D15980" t="s">
        <v>4526</v>
      </c>
      <c r="E15980" t="s">
        <v>59</v>
      </c>
      <c r="F15980" t="b">
        <v>0</v>
      </c>
      <c r="G15980" t="s">
        <v>77</v>
      </c>
      <c r="H15980" s="1">
        <v>46196.627569444441</v>
      </c>
      <c r="I15980" t="b">
        <v>0</v>
      </c>
      <c r="J15980" t="b">
        <v>0</v>
      </c>
      <c r="K15980" t="s">
        <v>41</v>
      </c>
      <c r="L15980" t="s">
        <v>60</v>
      </c>
      <c r="M15980">
        <v>160000</v>
      </c>
      <c r="N15980"/>
      <c r="O15980" t="s">
        <v>215</v>
      </c>
      <c r="P15980" t="s">
        <v>20597</v>
      </c>
    </row>
    <row r="15981" spans="1:16" x14ac:dyDescent="0.35">
      <c r="A15981" t="s">
        <v>2</v>
      </c>
      <c r="B15981" t="s">
        <v>28084</v>
      </c>
      <c r="C15981" t="s">
        <v>952</v>
      </c>
      <c r="D15981" t="s">
        <v>28085</v>
      </c>
      <c r="E15981" t="s">
        <v>59</v>
      </c>
      <c r="F15981" t="b">
        <v>0</v>
      </c>
      <c r="G15981" t="s">
        <v>68</v>
      </c>
      <c r="H15981" s="1">
        <v>46196.669236111113</v>
      </c>
      <c r="I15981" t="b">
        <v>0</v>
      </c>
      <c r="J15981" t="b">
        <v>1</v>
      </c>
      <c r="K15981" t="s">
        <v>41</v>
      </c>
      <c r="L15981" t="s">
        <v>60</v>
      </c>
      <c r="M15981">
        <v>157500</v>
      </c>
      <c r="N15981"/>
      <c r="O15981" t="s">
        <v>95</v>
      </c>
      <c r="P15981" t="s">
        <v>9005</v>
      </c>
    </row>
    <row r="15982" spans="1:16" x14ac:dyDescent="0.35">
      <c r="A15982" t="s">
        <v>5</v>
      </c>
      <c r="B15982" t="s">
        <v>28086</v>
      </c>
      <c r="C15982" t="s">
        <v>690</v>
      </c>
      <c r="D15982" t="s">
        <v>4526</v>
      </c>
      <c r="E15982" t="s">
        <v>59</v>
      </c>
      <c r="F15982" t="b">
        <v>0</v>
      </c>
      <c r="G15982" t="s">
        <v>77</v>
      </c>
      <c r="H15982" s="1">
        <v>46196.670787037037</v>
      </c>
      <c r="I15982" t="b">
        <v>0</v>
      </c>
      <c r="J15982" t="b">
        <v>0</v>
      </c>
      <c r="K15982" t="s">
        <v>41</v>
      </c>
      <c r="L15982" t="s">
        <v>60</v>
      </c>
      <c r="M15982">
        <v>150000</v>
      </c>
      <c r="N15982"/>
      <c r="O15982" t="s">
        <v>15828</v>
      </c>
      <c r="P15982" t="s">
        <v>28087</v>
      </c>
    </row>
    <row r="15983" spans="1:16" x14ac:dyDescent="0.35">
      <c r="A15983" t="s">
        <v>5</v>
      </c>
      <c r="B15983" t="s">
        <v>28088</v>
      </c>
      <c r="C15983" t="s">
        <v>147</v>
      </c>
      <c r="D15983" t="s">
        <v>4526</v>
      </c>
      <c r="E15983" t="s">
        <v>59</v>
      </c>
      <c r="F15983" t="b">
        <v>0</v>
      </c>
      <c r="G15983" t="s">
        <v>77</v>
      </c>
      <c r="H15983" s="1">
        <v>46196.67087962963</v>
      </c>
      <c r="I15983" t="b">
        <v>0</v>
      </c>
      <c r="J15983" t="b">
        <v>0</v>
      </c>
      <c r="K15983" t="s">
        <v>41</v>
      </c>
      <c r="L15983" t="s">
        <v>60</v>
      </c>
      <c r="M15983">
        <v>135000</v>
      </c>
      <c r="N15983"/>
      <c r="O15983" t="s">
        <v>23530</v>
      </c>
      <c r="P15983" t="s">
        <v>28089</v>
      </c>
    </row>
    <row r="15984" spans="1:16" x14ac:dyDescent="0.35">
      <c r="A15984" t="s">
        <v>1</v>
      </c>
      <c r="B15984" t="s">
        <v>28090</v>
      </c>
      <c r="C15984" t="s">
        <v>41</v>
      </c>
      <c r="D15984" t="s">
        <v>4526</v>
      </c>
      <c r="E15984" t="s">
        <v>59</v>
      </c>
      <c r="F15984" t="b">
        <v>0</v>
      </c>
      <c r="G15984" t="s">
        <v>65</v>
      </c>
      <c r="H15984" s="1">
        <v>46196.670937499999</v>
      </c>
      <c r="I15984" t="b">
        <v>0</v>
      </c>
      <c r="J15984" t="b">
        <v>0</v>
      </c>
      <c r="K15984" t="s">
        <v>41</v>
      </c>
      <c r="L15984" t="s">
        <v>60</v>
      </c>
      <c r="M15984">
        <v>172500</v>
      </c>
      <c r="N15984"/>
      <c r="O15984" t="s">
        <v>523</v>
      </c>
      <c r="P15984" t="s">
        <v>208</v>
      </c>
    </row>
    <row r="15985" spans="1:16" x14ac:dyDescent="0.35">
      <c r="A15985" t="s">
        <v>1</v>
      </c>
      <c r="B15985" t="s">
        <v>24721</v>
      </c>
      <c r="C15985" t="s">
        <v>246</v>
      </c>
      <c r="D15985" t="s">
        <v>4526</v>
      </c>
      <c r="E15985" t="s">
        <v>59</v>
      </c>
      <c r="F15985" t="b">
        <v>0</v>
      </c>
      <c r="G15985" t="s">
        <v>77</v>
      </c>
      <c r="H15985" s="1">
        <v>46196.670995370368</v>
      </c>
      <c r="I15985" t="b">
        <v>1</v>
      </c>
      <c r="J15985" t="b">
        <v>1</v>
      </c>
      <c r="K15985" t="s">
        <v>41</v>
      </c>
      <c r="L15985" t="s">
        <v>60</v>
      </c>
      <c r="M15985">
        <v>197500</v>
      </c>
      <c r="N15985"/>
      <c r="O15985" t="s">
        <v>14106</v>
      </c>
      <c r="P15985" t="s">
        <v>24722</v>
      </c>
    </row>
    <row r="15986" spans="1:16" x14ac:dyDescent="0.35">
      <c r="A15986" t="s">
        <v>1</v>
      </c>
      <c r="B15986" t="s">
        <v>1</v>
      </c>
      <c r="C15986" t="s">
        <v>10627</v>
      </c>
      <c r="D15986" t="s">
        <v>4526</v>
      </c>
      <c r="E15986" t="s">
        <v>88</v>
      </c>
      <c r="F15986" t="b">
        <v>0</v>
      </c>
      <c r="G15986" t="s">
        <v>40</v>
      </c>
      <c r="H15986" s="1">
        <v>46196.672523148147</v>
      </c>
      <c r="I15986" t="b">
        <v>0</v>
      </c>
      <c r="J15986" t="b">
        <v>0</v>
      </c>
      <c r="K15986" t="s">
        <v>40</v>
      </c>
      <c r="L15986" t="s">
        <v>74</v>
      </c>
      <c r="M15986"/>
      <c r="N15986">
        <v>75</v>
      </c>
      <c r="O15986" t="s">
        <v>28091</v>
      </c>
      <c r="P15986" t="s">
        <v>714</v>
      </c>
    </row>
    <row r="15987" spans="1:16" x14ac:dyDescent="0.35">
      <c r="A15987" t="s">
        <v>7</v>
      </c>
      <c r="B15987" t="s">
        <v>28092</v>
      </c>
      <c r="C15987" t="s">
        <v>567</v>
      </c>
      <c r="D15987" t="s">
        <v>4346</v>
      </c>
      <c r="E15987" t="s">
        <v>59</v>
      </c>
      <c r="F15987" t="b">
        <v>0</v>
      </c>
      <c r="G15987" t="s">
        <v>89</v>
      </c>
      <c r="H15987" s="1">
        <v>46196.70925925926</v>
      </c>
      <c r="I15987" t="b">
        <v>1</v>
      </c>
      <c r="J15987" t="b">
        <v>1</v>
      </c>
      <c r="K15987" t="s">
        <v>41</v>
      </c>
      <c r="L15987" t="s">
        <v>60</v>
      </c>
      <c r="M15987">
        <v>150000</v>
      </c>
      <c r="N15987"/>
      <c r="O15987" t="s">
        <v>28093</v>
      </c>
      <c r="P15987" t="s">
        <v>28094</v>
      </c>
    </row>
    <row r="15988" spans="1:16" x14ac:dyDescent="0.35">
      <c r="A15988" t="s">
        <v>0</v>
      </c>
      <c r="B15988" t="s">
        <v>0</v>
      </c>
      <c r="C15988" t="s">
        <v>376</v>
      </c>
      <c r="D15988" t="s">
        <v>4526</v>
      </c>
      <c r="E15988" t="s">
        <v>59</v>
      </c>
      <c r="F15988" t="b">
        <v>0</v>
      </c>
      <c r="G15988" t="s">
        <v>89</v>
      </c>
      <c r="H15988" s="1">
        <v>46196.70925925926</v>
      </c>
      <c r="I15988" t="b">
        <v>1</v>
      </c>
      <c r="J15988" t="b">
        <v>0</v>
      </c>
      <c r="K15988" t="s">
        <v>41</v>
      </c>
      <c r="L15988" t="s">
        <v>60</v>
      </c>
      <c r="M15988">
        <v>72500</v>
      </c>
      <c r="N15988"/>
      <c r="O15988" t="s">
        <v>136</v>
      </c>
      <c r="P15988" t="s">
        <v>28095</v>
      </c>
    </row>
    <row r="15989" spans="1:16" x14ac:dyDescent="0.35">
      <c r="A15989" t="s">
        <v>3</v>
      </c>
      <c r="B15989" t="s">
        <v>286</v>
      </c>
      <c r="C15989" t="s">
        <v>114</v>
      </c>
      <c r="D15989" t="s">
        <v>4526</v>
      </c>
      <c r="E15989" t="s">
        <v>88</v>
      </c>
      <c r="F15989" t="b">
        <v>0</v>
      </c>
      <c r="G15989" t="s">
        <v>77</v>
      </c>
      <c r="H15989" s="1">
        <v>46196.70925925926</v>
      </c>
      <c r="I15989" t="b">
        <v>1</v>
      </c>
      <c r="J15989" t="b">
        <v>0</v>
      </c>
      <c r="K15989" t="s">
        <v>41</v>
      </c>
      <c r="L15989" t="s">
        <v>74</v>
      </c>
      <c r="M15989"/>
      <c r="N15989">
        <v>54</v>
      </c>
      <c r="O15989" t="s">
        <v>5092</v>
      </c>
      <c r="P15989" t="s">
        <v>28096</v>
      </c>
    </row>
    <row r="15990" spans="1:16" x14ac:dyDescent="0.35">
      <c r="A15990" t="s">
        <v>3</v>
      </c>
      <c r="B15990" t="s">
        <v>28097</v>
      </c>
      <c r="C15990" t="s">
        <v>1343</v>
      </c>
      <c r="D15990" t="s">
        <v>4526</v>
      </c>
      <c r="E15990" t="s">
        <v>59</v>
      </c>
      <c r="F15990" t="b">
        <v>0</v>
      </c>
      <c r="G15990" t="s">
        <v>77</v>
      </c>
      <c r="H15990" s="1">
        <v>46196.709282407413</v>
      </c>
      <c r="I15990" t="b">
        <v>1</v>
      </c>
      <c r="J15990" t="b">
        <v>1</v>
      </c>
      <c r="K15990" t="s">
        <v>41</v>
      </c>
      <c r="L15990" t="s">
        <v>60</v>
      </c>
      <c r="M15990">
        <v>150000</v>
      </c>
      <c r="N15990"/>
      <c r="O15990" t="s">
        <v>11107</v>
      </c>
      <c r="P15990" t="s">
        <v>556</v>
      </c>
    </row>
    <row r="15991" spans="1:16" x14ac:dyDescent="0.35">
      <c r="A15991" t="s">
        <v>1</v>
      </c>
      <c r="B15991" t="s">
        <v>28098</v>
      </c>
      <c r="C15991" t="s">
        <v>370</v>
      </c>
      <c r="D15991" t="s">
        <v>4526</v>
      </c>
      <c r="E15991" t="s">
        <v>88</v>
      </c>
      <c r="F15991" t="b">
        <v>0</v>
      </c>
      <c r="G15991" t="s">
        <v>65</v>
      </c>
      <c r="H15991" s="1">
        <v>46196.709328703713</v>
      </c>
      <c r="I15991" t="b">
        <v>0</v>
      </c>
      <c r="J15991" t="b">
        <v>1</v>
      </c>
      <c r="K15991" t="s">
        <v>41</v>
      </c>
      <c r="L15991" t="s">
        <v>74</v>
      </c>
      <c r="M15991"/>
      <c r="N15991">
        <v>66.5</v>
      </c>
      <c r="O15991" t="s">
        <v>403</v>
      </c>
      <c r="P15991" t="s">
        <v>27380</v>
      </c>
    </row>
    <row r="15992" spans="1:16" x14ac:dyDescent="0.35">
      <c r="A15992" t="s">
        <v>6</v>
      </c>
      <c r="B15992" t="s">
        <v>28099</v>
      </c>
      <c r="C15992" t="s">
        <v>76</v>
      </c>
      <c r="D15992" t="s">
        <v>4526</v>
      </c>
      <c r="E15992" t="s">
        <v>59</v>
      </c>
      <c r="F15992" t="b">
        <v>1</v>
      </c>
      <c r="G15992" t="s">
        <v>65</v>
      </c>
      <c r="H15992" s="1">
        <v>46196.709363425929</v>
      </c>
      <c r="I15992" t="b">
        <v>0</v>
      </c>
      <c r="J15992" t="b">
        <v>1</v>
      </c>
      <c r="K15992" t="s">
        <v>41</v>
      </c>
      <c r="L15992" t="s">
        <v>60</v>
      </c>
      <c r="M15992">
        <v>105000</v>
      </c>
      <c r="N15992"/>
      <c r="O15992" t="s">
        <v>22229</v>
      </c>
      <c r="P15992" t="s">
        <v>22230</v>
      </c>
    </row>
    <row r="15993" spans="1:16" x14ac:dyDescent="0.35">
      <c r="A15993" t="s">
        <v>3</v>
      </c>
      <c r="B15993" t="s">
        <v>3324</v>
      </c>
      <c r="C15993" t="s">
        <v>520</v>
      </c>
      <c r="D15993" t="s">
        <v>4526</v>
      </c>
      <c r="E15993" t="s">
        <v>59</v>
      </c>
      <c r="F15993" t="b">
        <v>0</v>
      </c>
      <c r="G15993" t="s">
        <v>41</v>
      </c>
      <c r="H15993" s="1">
        <v>46196.710844907408</v>
      </c>
      <c r="I15993" t="b">
        <v>0</v>
      </c>
      <c r="J15993" t="b">
        <v>0</v>
      </c>
      <c r="K15993" t="s">
        <v>41</v>
      </c>
      <c r="L15993" t="s">
        <v>74</v>
      </c>
      <c r="M15993"/>
      <c r="N15993">
        <v>52.5</v>
      </c>
      <c r="O15993" t="s">
        <v>105</v>
      </c>
      <c r="P15993" t="s">
        <v>146</v>
      </c>
    </row>
    <row r="15994" spans="1:16" x14ac:dyDescent="0.35">
      <c r="A15994" t="s">
        <v>0</v>
      </c>
      <c r="B15994" t="s">
        <v>28100</v>
      </c>
      <c r="C15994" t="s">
        <v>76</v>
      </c>
      <c r="D15994" t="s">
        <v>141</v>
      </c>
      <c r="E15994" t="s">
        <v>88</v>
      </c>
      <c r="F15994" t="b">
        <v>1</v>
      </c>
      <c r="G15994" t="s">
        <v>41</v>
      </c>
      <c r="H15994" s="1">
        <v>46196.710844907408</v>
      </c>
      <c r="I15994" t="b">
        <v>1</v>
      </c>
      <c r="J15994" t="b">
        <v>0</v>
      </c>
      <c r="K15994" t="s">
        <v>41</v>
      </c>
      <c r="L15994" t="s">
        <v>74</v>
      </c>
      <c r="M15994"/>
      <c r="N15994">
        <v>16</v>
      </c>
      <c r="O15994" t="s">
        <v>141</v>
      </c>
    </row>
    <row r="15995" spans="1:16" x14ac:dyDescent="0.35">
      <c r="A15995" t="s">
        <v>8</v>
      </c>
      <c r="B15995" t="s">
        <v>28101</v>
      </c>
      <c r="C15995" t="s">
        <v>112</v>
      </c>
      <c r="D15995" t="s">
        <v>4526</v>
      </c>
      <c r="E15995" t="s">
        <v>88</v>
      </c>
      <c r="F15995" t="b">
        <v>0</v>
      </c>
      <c r="G15995" t="s">
        <v>65</v>
      </c>
      <c r="H15995" s="1">
        <v>46196.710914351846</v>
      </c>
      <c r="I15995" t="b">
        <v>0</v>
      </c>
      <c r="J15995" t="b">
        <v>0</v>
      </c>
      <c r="K15995" t="s">
        <v>41</v>
      </c>
      <c r="L15995" t="s">
        <v>74</v>
      </c>
      <c r="M15995"/>
      <c r="N15995">
        <v>80</v>
      </c>
      <c r="O15995" t="s">
        <v>2222</v>
      </c>
      <c r="P15995" t="s">
        <v>28071</v>
      </c>
    </row>
    <row r="15996" spans="1:16" x14ac:dyDescent="0.35">
      <c r="A15996" t="s">
        <v>3</v>
      </c>
      <c r="B15996" t="s">
        <v>28102</v>
      </c>
      <c r="C15996" t="s">
        <v>112</v>
      </c>
      <c r="D15996" t="s">
        <v>4526</v>
      </c>
      <c r="E15996" t="s">
        <v>59</v>
      </c>
      <c r="F15996" t="b">
        <v>0</v>
      </c>
      <c r="G15996" t="s">
        <v>65</v>
      </c>
      <c r="H15996" s="1">
        <v>46196.710914351846</v>
      </c>
      <c r="I15996" t="b">
        <v>1</v>
      </c>
      <c r="J15996" t="b">
        <v>0</v>
      </c>
      <c r="K15996" t="s">
        <v>41</v>
      </c>
      <c r="L15996" t="s">
        <v>60</v>
      </c>
      <c r="M15996">
        <v>214000</v>
      </c>
      <c r="N15996"/>
      <c r="O15996" t="s">
        <v>2960</v>
      </c>
      <c r="P15996" t="s">
        <v>3293</v>
      </c>
    </row>
    <row r="15997" spans="1:16" x14ac:dyDescent="0.35">
      <c r="A15997" t="s">
        <v>6</v>
      </c>
      <c r="B15997" t="s">
        <v>6</v>
      </c>
      <c r="C15997" t="s">
        <v>10022</v>
      </c>
      <c r="D15997" t="s">
        <v>4526</v>
      </c>
      <c r="E15997" t="s">
        <v>59</v>
      </c>
      <c r="F15997" t="b">
        <v>0</v>
      </c>
      <c r="G15997" t="s">
        <v>40</v>
      </c>
      <c r="H15997" s="1">
        <v>46196.712280092594</v>
      </c>
      <c r="I15997" t="b">
        <v>0</v>
      </c>
      <c r="J15997" t="b">
        <v>0</v>
      </c>
      <c r="K15997" t="s">
        <v>40</v>
      </c>
      <c r="L15997" t="s">
        <v>60</v>
      </c>
      <c r="M15997">
        <v>67500</v>
      </c>
      <c r="N15997"/>
      <c r="O15997" t="s">
        <v>101</v>
      </c>
      <c r="P15997" t="s">
        <v>85</v>
      </c>
    </row>
    <row r="15998" spans="1:16" x14ac:dyDescent="0.35">
      <c r="A15998" t="s">
        <v>1</v>
      </c>
      <c r="B15998" t="s">
        <v>117</v>
      </c>
      <c r="C15998" t="s">
        <v>172</v>
      </c>
      <c r="D15998" t="s">
        <v>4526</v>
      </c>
      <c r="E15998" t="s">
        <v>59</v>
      </c>
      <c r="F15998" t="b">
        <v>0</v>
      </c>
      <c r="G15998" t="s">
        <v>68</v>
      </c>
      <c r="H15998" s="1">
        <v>46196.712465277778</v>
      </c>
      <c r="I15998" t="b">
        <v>0</v>
      </c>
      <c r="J15998" t="b">
        <v>1</v>
      </c>
      <c r="K15998" t="s">
        <v>41</v>
      </c>
      <c r="L15998" t="s">
        <v>60</v>
      </c>
      <c r="M15998">
        <v>97500</v>
      </c>
      <c r="N15998"/>
      <c r="O15998" t="s">
        <v>19681</v>
      </c>
      <c r="P15998" t="s">
        <v>20732</v>
      </c>
    </row>
    <row r="15999" spans="1:16" x14ac:dyDescent="0.35">
      <c r="A15999" t="s">
        <v>0</v>
      </c>
      <c r="B15999" t="s">
        <v>28103</v>
      </c>
      <c r="C15999" t="s">
        <v>4971</v>
      </c>
      <c r="D15999" t="s">
        <v>4526</v>
      </c>
      <c r="E15999" t="s">
        <v>59</v>
      </c>
      <c r="F15999" t="b">
        <v>0</v>
      </c>
      <c r="G15999" t="s">
        <v>65</v>
      </c>
      <c r="H15999" s="1">
        <v>46196.750925925917</v>
      </c>
      <c r="I15999" t="b">
        <v>0</v>
      </c>
      <c r="J15999" t="b">
        <v>0</v>
      </c>
      <c r="K15999" t="s">
        <v>41</v>
      </c>
      <c r="L15999" t="s">
        <v>60</v>
      </c>
      <c r="M15999">
        <v>65250</v>
      </c>
      <c r="N15999"/>
      <c r="O15999" t="s">
        <v>1011</v>
      </c>
      <c r="P15999" t="s">
        <v>219</v>
      </c>
    </row>
    <row r="16000" spans="1:16" x14ac:dyDescent="0.35">
      <c r="A16000" t="s">
        <v>0</v>
      </c>
      <c r="B16000" t="s">
        <v>1706</v>
      </c>
      <c r="C16000" t="s">
        <v>336</v>
      </c>
      <c r="D16000" t="s">
        <v>4526</v>
      </c>
      <c r="E16000" t="s">
        <v>59</v>
      </c>
      <c r="F16000" t="b">
        <v>0</v>
      </c>
      <c r="G16000" t="s">
        <v>65</v>
      </c>
      <c r="H16000" s="1">
        <v>46196.751018518517</v>
      </c>
      <c r="I16000" t="b">
        <v>0</v>
      </c>
      <c r="J16000" t="b">
        <v>1</v>
      </c>
      <c r="K16000" t="s">
        <v>41</v>
      </c>
      <c r="L16000" t="s">
        <v>60</v>
      </c>
      <c r="M16000">
        <v>101500</v>
      </c>
      <c r="N16000"/>
      <c r="O16000" t="s">
        <v>3504</v>
      </c>
      <c r="P16000" t="s">
        <v>85</v>
      </c>
    </row>
    <row r="16001" spans="1:16" x14ac:dyDescent="0.35">
      <c r="A16001" t="s">
        <v>0</v>
      </c>
      <c r="B16001" t="s">
        <v>883</v>
      </c>
      <c r="C16001" t="s">
        <v>4074</v>
      </c>
      <c r="D16001" t="s">
        <v>17626</v>
      </c>
      <c r="E16001" t="s">
        <v>59</v>
      </c>
      <c r="F16001" t="b">
        <v>0</v>
      </c>
      <c r="G16001" t="s">
        <v>68</v>
      </c>
      <c r="H16001" s="1">
        <v>46196.792592592603</v>
      </c>
      <c r="I16001" t="b">
        <v>0</v>
      </c>
      <c r="J16001" t="b">
        <v>1</v>
      </c>
      <c r="K16001" t="s">
        <v>41</v>
      </c>
      <c r="L16001" t="s">
        <v>74</v>
      </c>
      <c r="M16001"/>
      <c r="N16001">
        <v>23</v>
      </c>
      <c r="O16001" t="s">
        <v>28104</v>
      </c>
      <c r="P16001" t="s">
        <v>462</v>
      </c>
    </row>
    <row r="16002" spans="1:16" x14ac:dyDescent="0.35">
      <c r="A16002" t="s">
        <v>7</v>
      </c>
      <c r="B16002" t="s">
        <v>2894</v>
      </c>
      <c r="C16002" t="s">
        <v>112</v>
      </c>
      <c r="D16002" t="s">
        <v>4526</v>
      </c>
      <c r="E16002" t="s">
        <v>88</v>
      </c>
      <c r="F16002" t="b">
        <v>0</v>
      </c>
      <c r="G16002" t="s">
        <v>65</v>
      </c>
      <c r="H16002" s="1">
        <v>46196.792592592603</v>
      </c>
      <c r="I16002" t="b">
        <v>1</v>
      </c>
      <c r="J16002" t="b">
        <v>0</v>
      </c>
      <c r="K16002" t="s">
        <v>41</v>
      </c>
      <c r="L16002" t="s">
        <v>74</v>
      </c>
      <c r="M16002"/>
      <c r="N16002">
        <v>61.5</v>
      </c>
      <c r="O16002" t="s">
        <v>806</v>
      </c>
      <c r="P16002" t="s">
        <v>26023</v>
      </c>
    </row>
    <row r="16003" spans="1:16" x14ac:dyDescent="0.35">
      <c r="A16003" t="s">
        <v>0</v>
      </c>
      <c r="B16003" t="s">
        <v>2165</v>
      </c>
      <c r="C16003" t="s">
        <v>5795</v>
      </c>
      <c r="D16003" t="s">
        <v>4346</v>
      </c>
      <c r="E16003" t="s">
        <v>59</v>
      </c>
      <c r="F16003" t="b">
        <v>0</v>
      </c>
      <c r="G16003" t="s">
        <v>40</v>
      </c>
      <c r="H16003" s="1">
        <v>46196.79414351852</v>
      </c>
      <c r="I16003" t="b">
        <v>1</v>
      </c>
      <c r="J16003" t="b">
        <v>0</v>
      </c>
      <c r="K16003" t="s">
        <v>40</v>
      </c>
      <c r="L16003" t="s">
        <v>60</v>
      </c>
      <c r="M16003">
        <v>35348</v>
      </c>
      <c r="N16003"/>
      <c r="O16003" t="s">
        <v>28105</v>
      </c>
      <c r="P16003" t="s">
        <v>219</v>
      </c>
    </row>
    <row r="16004" spans="1:16" x14ac:dyDescent="0.35">
      <c r="A16004" t="s">
        <v>2</v>
      </c>
      <c r="B16004" t="s">
        <v>28106</v>
      </c>
      <c r="C16004" t="s">
        <v>328</v>
      </c>
      <c r="D16004" t="s">
        <v>4526</v>
      </c>
      <c r="E16004" t="s">
        <v>88</v>
      </c>
      <c r="F16004" t="b">
        <v>0</v>
      </c>
      <c r="G16004" t="s">
        <v>65</v>
      </c>
      <c r="H16004" s="1">
        <v>46196.794282407413</v>
      </c>
      <c r="I16004" t="b">
        <v>0</v>
      </c>
      <c r="J16004" t="b">
        <v>1</v>
      </c>
      <c r="K16004" t="s">
        <v>41</v>
      </c>
      <c r="L16004" t="s">
        <v>74</v>
      </c>
      <c r="M16004"/>
      <c r="N16004">
        <v>67.5</v>
      </c>
      <c r="O16004" t="s">
        <v>482</v>
      </c>
      <c r="P16004" t="s">
        <v>28107</v>
      </c>
    </row>
    <row r="16005" spans="1:16" x14ac:dyDescent="0.35">
      <c r="A16005" t="s">
        <v>0</v>
      </c>
      <c r="B16005" t="s">
        <v>28108</v>
      </c>
      <c r="C16005" t="s">
        <v>112</v>
      </c>
      <c r="D16005" t="s">
        <v>4526</v>
      </c>
      <c r="E16005" t="s">
        <v>59</v>
      </c>
      <c r="F16005" t="b">
        <v>0</v>
      </c>
      <c r="G16005" t="s">
        <v>65</v>
      </c>
      <c r="H16005" s="1">
        <v>46196.83425925926</v>
      </c>
      <c r="I16005" t="b">
        <v>0</v>
      </c>
      <c r="J16005" t="b">
        <v>0</v>
      </c>
      <c r="K16005" t="s">
        <v>41</v>
      </c>
      <c r="L16005" t="s">
        <v>60</v>
      </c>
      <c r="M16005">
        <v>102165.5</v>
      </c>
      <c r="N16005"/>
      <c r="O16005" t="s">
        <v>8936</v>
      </c>
    </row>
    <row r="16006" spans="1:16" x14ac:dyDescent="0.35">
      <c r="A16006" t="s">
        <v>0</v>
      </c>
      <c r="B16006" t="s">
        <v>298</v>
      </c>
      <c r="C16006" t="s">
        <v>4180</v>
      </c>
      <c r="D16006" t="s">
        <v>4526</v>
      </c>
      <c r="E16006" t="s">
        <v>59</v>
      </c>
      <c r="F16006" t="b">
        <v>0</v>
      </c>
      <c r="G16006" t="s">
        <v>73</v>
      </c>
      <c r="H16006" s="1">
        <v>46196.834293981483</v>
      </c>
      <c r="I16006" t="b">
        <v>0</v>
      </c>
      <c r="J16006" t="b">
        <v>0</v>
      </c>
      <c r="K16006" t="s">
        <v>41</v>
      </c>
      <c r="L16006" t="s">
        <v>60</v>
      </c>
      <c r="M16006">
        <v>82500</v>
      </c>
      <c r="N16006"/>
      <c r="O16006" t="s">
        <v>4408</v>
      </c>
      <c r="P16006" t="s">
        <v>4219</v>
      </c>
    </row>
    <row r="16007" spans="1:16" x14ac:dyDescent="0.35">
      <c r="A16007" t="s">
        <v>7</v>
      </c>
      <c r="B16007" t="s">
        <v>28109</v>
      </c>
      <c r="C16007" t="s">
        <v>1422</v>
      </c>
      <c r="D16007" t="s">
        <v>4346</v>
      </c>
      <c r="E16007" t="s">
        <v>59</v>
      </c>
      <c r="F16007" t="b">
        <v>0</v>
      </c>
      <c r="G16007" t="s">
        <v>65</v>
      </c>
      <c r="H16007" s="1">
        <v>46196.834328703713</v>
      </c>
      <c r="I16007" t="b">
        <v>0</v>
      </c>
      <c r="J16007" t="b">
        <v>1</v>
      </c>
      <c r="K16007" t="s">
        <v>41</v>
      </c>
      <c r="L16007" t="s">
        <v>60</v>
      </c>
      <c r="M16007">
        <v>99750</v>
      </c>
      <c r="N16007"/>
      <c r="O16007" t="s">
        <v>4225</v>
      </c>
      <c r="P16007" t="s">
        <v>5936</v>
      </c>
    </row>
    <row r="16008" spans="1:16" x14ac:dyDescent="0.35">
      <c r="A16008" t="s">
        <v>0</v>
      </c>
      <c r="B16008" t="s">
        <v>28110</v>
      </c>
      <c r="C16008" t="s">
        <v>491</v>
      </c>
      <c r="D16008" t="s">
        <v>4526</v>
      </c>
      <c r="E16008" t="s">
        <v>59</v>
      </c>
      <c r="F16008" t="b">
        <v>0</v>
      </c>
      <c r="G16008" t="s">
        <v>65</v>
      </c>
      <c r="H16008" s="1">
        <v>46196.834351851852</v>
      </c>
      <c r="I16008" t="b">
        <v>0</v>
      </c>
      <c r="J16008" t="b">
        <v>1</v>
      </c>
      <c r="K16008" t="s">
        <v>41</v>
      </c>
      <c r="L16008" t="s">
        <v>60</v>
      </c>
      <c r="M16008">
        <v>106500</v>
      </c>
      <c r="N16008"/>
      <c r="O16008" t="s">
        <v>28111</v>
      </c>
      <c r="P16008" t="s">
        <v>325</v>
      </c>
    </row>
    <row r="16009" spans="1:16" x14ac:dyDescent="0.35">
      <c r="A16009" t="s">
        <v>6</v>
      </c>
      <c r="B16009" t="s">
        <v>28112</v>
      </c>
      <c r="C16009" t="s">
        <v>369</v>
      </c>
      <c r="D16009" t="s">
        <v>4526</v>
      </c>
      <c r="E16009" t="s">
        <v>59</v>
      </c>
      <c r="F16009" t="b">
        <v>0</v>
      </c>
      <c r="G16009" t="s">
        <v>65</v>
      </c>
      <c r="H16009" s="1">
        <v>46196.834363425929</v>
      </c>
      <c r="I16009" t="b">
        <v>0</v>
      </c>
      <c r="J16009" t="b">
        <v>0</v>
      </c>
      <c r="K16009" t="s">
        <v>41</v>
      </c>
      <c r="L16009" t="s">
        <v>60</v>
      </c>
      <c r="M16009">
        <v>145882</v>
      </c>
      <c r="N16009"/>
      <c r="O16009" t="s">
        <v>23585</v>
      </c>
    </row>
    <row r="16010" spans="1:16" x14ac:dyDescent="0.35">
      <c r="A16010" t="s">
        <v>0</v>
      </c>
      <c r="B16010" t="s">
        <v>28113</v>
      </c>
      <c r="C16010" t="s">
        <v>76</v>
      </c>
      <c r="D16010" t="s">
        <v>4526</v>
      </c>
      <c r="E16010" t="s">
        <v>132</v>
      </c>
      <c r="F16010" t="b">
        <v>1</v>
      </c>
      <c r="G16010" t="s">
        <v>13</v>
      </c>
      <c r="H16010" s="1">
        <v>46196.834652777783</v>
      </c>
      <c r="I16010" t="b">
        <v>0</v>
      </c>
      <c r="J16010" t="b">
        <v>0</v>
      </c>
      <c r="K16010" t="s">
        <v>13</v>
      </c>
      <c r="L16010" t="s">
        <v>74</v>
      </c>
      <c r="M16010"/>
      <c r="N16010">
        <v>65</v>
      </c>
      <c r="O16010" t="s">
        <v>5046</v>
      </c>
      <c r="P16010" t="s">
        <v>2245</v>
      </c>
    </row>
    <row r="16011" spans="1:16" x14ac:dyDescent="0.35">
      <c r="A16011" t="s">
        <v>3</v>
      </c>
      <c r="B16011" t="s">
        <v>28114</v>
      </c>
      <c r="C16011" t="s">
        <v>913</v>
      </c>
      <c r="D16011" t="s">
        <v>28115</v>
      </c>
      <c r="E16011" t="s">
        <v>59</v>
      </c>
      <c r="F16011" t="b">
        <v>0</v>
      </c>
      <c r="G16011" t="s">
        <v>20</v>
      </c>
      <c r="H16011" s="1">
        <v>46196.835011574083</v>
      </c>
      <c r="I16011" t="b">
        <v>0</v>
      </c>
      <c r="J16011" t="b">
        <v>0</v>
      </c>
      <c r="K16011" t="s">
        <v>20</v>
      </c>
      <c r="L16011" t="s">
        <v>60</v>
      </c>
      <c r="M16011">
        <v>90000</v>
      </c>
      <c r="N16011"/>
      <c r="O16011" t="s">
        <v>404</v>
      </c>
      <c r="P16011" t="s">
        <v>146</v>
      </c>
    </row>
    <row r="16012" spans="1:16" x14ac:dyDescent="0.35">
      <c r="A16012" t="s">
        <v>0</v>
      </c>
      <c r="B16012" t="s">
        <v>28116</v>
      </c>
      <c r="C16012" t="s">
        <v>76</v>
      </c>
      <c r="D16012" t="s">
        <v>4346</v>
      </c>
      <c r="E16012" t="s">
        <v>59</v>
      </c>
      <c r="F16012" t="b">
        <v>1</v>
      </c>
      <c r="G16012" t="s">
        <v>41</v>
      </c>
      <c r="H16012" s="1">
        <v>46196.835798611108</v>
      </c>
      <c r="I16012" t="b">
        <v>1</v>
      </c>
      <c r="J16012" t="b">
        <v>0</v>
      </c>
      <c r="K16012" t="s">
        <v>41</v>
      </c>
      <c r="L16012" t="s">
        <v>60</v>
      </c>
      <c r="M16012">
        <v>50000</v>
      </c>
      <c r="N16012"/>
      <c r="O16012" t="s">
        <v>28117</v>
      </c>
      <c r="P16012" t="s">
        <v>28118</v>
      </c>
    </row>
    <row r="16013" spans="1:16" x14ac:dyDescent="0.35">
      <c r="A16013" t="s">
        <v>2</v>
      </c>
      <c r="B16013" t="s">
        <v>28119</v>
      </c>
      <c r="C16013" t="s">
        <v>369</v>
      </c>
      <c r="D16013" t="s">
        <v>4526</v>
      </c>
      <c r="E16013" t="s">
        <v>59</v>
      </c>
      <c r="F16013" t="b">
        <v>0</v>
      </c>
      <c r="G16013" t="s">
        <v>65</v>
      </c>
      <c r="H16013" s="1">
        <v>46196.836030092592</v>
      </c>
      <c r="I16013" t="b">
        <v>0</v>
      </c>
      <c r="J16013" t="b">
        <v>0</v>
      </c>
      <c r="K16013" t="s">
        <v>41</v>
      </c>
      <c r="L16013" t="s">
        <v>60</v>
      </c>
      <c r="M16013">
        <v>136469</v>
      </c>
      <c r="N16013"/>
      <c r="O16013" t="s">
        <v>23585</v>
      </c>
    </row>
    <row r="16014" spans="1:16" x14ac:dyDescent="0.35">
      <c r="A16014" t="s">
        <v>2</v>
      </c>
      <c r="B16014" t="s">
        <v>28120</v>
      </c>
      <c r="C16014" t="s">
        <v>76</v>
      </c>
      <c r="D16014" t="s">
        <v>141</v>
      </c>
      <c r="E16014" t="s">
        <v>88</v>
      </c>
      <c r="F16014" t="b">
        <v>1</v>
      </c>
      <c r="G16014" t="s">
        <v>41</v>
      </c>
      <c r="H16014" s="1">
        <v>46196.83730324074</v>
      </c>
      <c r="I16014" t="b">
        <v>0</v>
      </c>
      <c r="J16014" t="b">
        <v>0</v>
      </c>
      <c r="K16014" t="s">
        <v>41</v>
      </c>
      <c r="L16014" t="s">
        <v>74</v>
      </c>
      <c r="M16014"/>
      <c r="N16014">
        <v>32.5</v>
      </c>
      <c r="O16014" t="s">
        <v>141</v>
      </c>
    </row>
    <row r="16015" spans="1:16" x14ac:dyDescent="0.35">
      <c r="A16015" t="s">
        <v>1</v>
      </c>
      <c r="B16015" t="s">
        <v>23817</v>
      </c>
      <c r="C16015" t="s">
        <v>3704</v>
      </c>
      <c r="D16015" t="s">
        <v>4346</v>
      </c>
      <c r="E16015" t="s">
        <v>59</v>
      </c>
      <c r="F16015" t="b">
        <v>0</v>
      </c>
      <c r="G16015" t="s">
        <v>77</v>
      </c>
      <c r="H16015" s="1">
        <v>46196.837453703702</v>
      </c>
      <c r="I16015" t="b">
        <v>0</v>
      </c>
      <c r="J16015" t="b">
        <v>0</v>
      </c>
      <c r="K16015" t="s">
        <v>41</v>
      </c>
      <c r="L16015" t="s">
        <v>60</v>
      </c>
      <c r="M16015">
        <v>80000</v>
      </c>
      <c r="N16015"/>
      <c r="O16015" t="s">
        <v>28121</v>
      </c>
      <c r="P16015" t="s">
        <v>28122</v>
      </c>
    </row>
    <row r="16016" spans="1:16" x14ac:dyDescent="0.35">
      <c r="A16016" t="s">
        <v>1</v>
      </c>
      <c r="B16016" t="s">
        <v>28123</v>
      </c>
      <c r="C16016" t="s">
        <v>121</v>
      </c>
      <c r="D16016" t="s">
        <v>4346</v>
      </c>
      <c r="E16016" t="s">
        <v>59</v>
      </c>
      <c r="F16016" t="b">
        <v>0</v>
      </c>
      <c r="G16016" t="s">
        <v>77</v>
      </c>
      <c r="H16016" s="1">
        <v>46196.837557870371</v>
      </c>
      <c r="I16016" t="b">
        <v>0</v>
      </c>
      <c r="J16016" t="b">
        <v>0</v>
      </c>
      <c r="K16016" t="s">
        <v>41</v>
      </c>
      <c r="L16016" t="s">
        <v>60</v>
      </c>
      <c r="M16016">
        <v>159120</v>
      </c>
      <c r="N16016"/>
      <c r="O16016" t="s">
        <v>8305</v>
      </c>
      <c r="P16016" t="s">
        <v>12720</v>
      </c>
    </row>
    <row r="16017" spans="1:16" x14ac:dyDescent="0.35">
      <c r="A16017" t="s">
        <v>5</v>
      </c>
      <c r="B16017" t="s">
        <v>2202</v>
      </c>
      <c r="C16017" t="s">
        <v>2526</v>
      </c>
      <c r="D16017" t="s">
        <v>4526</v>
      </c>
      <c r="E16017" t="s">
        <v>59</v>
      </c>
      <c r="F16017" t="b">
        <v>0</v>
      </c>
      <c r="G16017" t="s">
        <v>89</v>
      </c>
      <c r="H16017" s="1">
        <v>46196.837592592587</v>
      </c>
      <c r="I16017" t="b">
        <v>0</v>
      </c>
      <c r="J16017" t="b">
        <v>1</v>
      </c>
      <c r="K16017" t="s">
        <v>41</v>
      </c>
      <c r="L16017" t="s">
        <v>60</v>
      </c>
      <c r="M16017">
        <v>160000</v>
      </c>
      <c r="N16017"/>
      <c r="O16017" t="s">
        <v>28124</v>
      </c>
      <c r="P16017" t="s">
        <v>28125</v>
      </c>
    </row>
    <row r="16018" spans="1:16" x14ac:dyDescent="0.35">
      <c r="A16018" t="s">
        <v>0</v>
      </c>
      <c r="B16018" t="s">
        <v>28126</v>
      </c>
      <c r="C16018" t="s">
        <v>3249</v>
      </c>
      <c r="D16018" t="s">
        <v>4526</v>
      </c>
      <c r="E16018" t="s">
        <v>59</v>
      </c>
      <c r="F16018" t="b">
        <v>0</v>
      </c>
      <c r="G16018" t="s">
        <v>89</v>
      </c>
      <c r="H16018" s="1">
        <v>46196.875925925917</v>
      </c>
      <c r="I16018" t="b">
        <v>1</v>
      </c>
      <c r="J16018" t="b">
        <v>0</v>
      </c>
      <c r="K16018" t="s">
        <v>41</v>
      </c>
      <c r="L16018" t="s">
        <v>60</v>
      </c>
      <c r="M16018">
        <v>200000</v>
      </c>
      <c r="N16018"/>
      <c r="O16018" t="s">
        <v>28127</v>
      </c>
      <c r="P16018" t="s">
        <v>219</v>
      </c>
    </row>
    <row r="16019" spans="1:16" x14ac:dyDescent="0.35">
      <c r="A16019" t="s">
        <v>2</v>
      </c>
      <c r="B16019" t="s">
        <v>26988</v>
      </c>
      <c r="C16019" t="s">
        <v>121</v>
      </c>
      <c r="D16019" t="s">
        <v>4526</v>
      </c>
      <c r="E16019" t="s">
        <v>59</v>
      </c>
      <c r="F16019" t="b">
        <v>0</v>
      </c>
      <c r="G16019" t="s">
        <v>68</v>
      </c>
      <c r="H16019" s="1">
        <v>46196.875925925917</v>
      </c>
      <c r="I16019" t="b">
        <v>1</v>
      </c>
      <c r="J16019" t="b">
        <v>0</v>
      </c>
      <c r="K16019" t="s">
        <v>41</v>
      </c>
      <c r="L16019" t="s">
        <v>60</v>
      </c>
      <c r="M16019">
        <v>112500</v>
      </c>
      <c r="N16019"/>
      <c r="O16019" t="s">
        <v>28128</v>
      </c>
      <c r="P16019" t="s">
        <v>28129</v>
      </c>
    </row>
    <row r="16020" spans="1:16" x14ac:dyDescent="0.35">
      <c r="A16020" t="s">
        <v>0</v>
      </c>
      <c r="B16020" t="s">
        <v>262</v>
      </c>
      <c r="C16020" t="s">
        <v>1134</v>
      </c>
      <c r="D16020" t="s">
        <v>4526</v>
      </c>
      <c r="E16020" t="s">
        <v>88</v>
      </c>
      <c r="F16020" t="b">
        <v>0</v>
      </c>
      <c r="G16020" t="s">
        <v>65</v>
      </c>
      <c r="H16020" s="1">
        <v>46196.875925925917</v>
      </c>
      <c r="I16020" t="b">
        <v>0</v>
      </c>
      <c r="J16020" t="b">
        <v>0</v>
      </c>
      <c r="K16020" t="s">
        <v>41</v>
      </c>
      <c r="L16020" t="s">
        <v>74</v>
      </c>
      <c r="M16020"/>
      <c r="N16020">
        <v>85</v>
      </c>
      <c r="O16020" t="s">
        <v>1874</v>
      </c>
      <c r="P16020" t="s">
        <v>464</v>
      </c>
    </row>
    <row r="16021" spans="1:16" x14ac:dyDescent="0.35">
      <c r="A16021" t="s">
        <v>0</v>
      </c>
      <c r="B16021" t="s">
        <v>28130</v>
      </c>
      <c r="C16021" t="s">
        <v>81</v>
      </c>
      <c r="D16021" t="s">
        <v>4526</v>
      </c>
      <c r="E16021" t="s">
        <v>59</v>
      </c>
      <c r="F16021" t="b">
        <v>0</v>
      </c>
      <c r="G16021" t="s">
        <v>77</v>
      </c>
      <c r="H16021" s="1">
        <v>46196.875949074078</v>
      </c>
      <c r="I16021" t="b">
        <v>0</v>
      </c>
      <c r="J16021" t="b">
        <v>0</v>
      </c>
      <c r="K16021" t="s">
        <v>41</v>
      </c>
      <c r="L16021" t="s">
        <v>60</v>
      </c>
      <c r="M16021">
        <v>142500</v>
      </c>
      <c r="N16021"/>
      <c r="O16021" t="s">
        <v>28131</v>
      </c>
      <c r="P16021" t="s">
        <v>1740</v>
      </c>
    </row>
    <row r="16022" spans="1:16" x14ac:dyDescent="0.35">
      <c r="A16022" t="s">
        <v>2</v>
      </c>
      <c r="B16022" t="s">
        <v>2</v>
      </c>
      <c r="C16022" t="s">
        <v>333</v>
      </c>
      <c r="D16022" t="s">
        <v>4526</v>
      </c>
      <c r="E16022" t="s">
        <v>88</v>
      </c>
      <c r="F16022" t="b">
        <v>0</v>
      </c>
      <c r="G16022" t="s">
        <v>77</v>
      </c>
      <c r="H16022" s="1">
        <v>46196.877534722233</v>
      </c>
      <c r="I16022" t="b">
        <v>0</v>
      </c>
      <c r="J16022" t="b">
        <v>1</v>
      </c>
      <c r="K16022" t="s">
        <v>41</v>
      </c>
      <c r="L16022" t="s">
        <v>74</v>
      </c>
      <c r="M16022"/>
      <c r="N16022">
        <v>69.5</v>
      </c>
      <c r="O16022" t="s">
        <v>1789</v>
      </c>
      <c r="P16022" t="s">
        <v>310</v>
      </c>
    </row>
    <row r="16023" spans="1:16" x14ac:dyDescent="0.35">
      <c r="A16023" t="s">
        <v>2</v>
      </c>
      <c r="B16023" t="s">
        <v>28132</v>
      </c>
      <c r="C16023" t="s">
        <v>76</v>
      </c>
      <c r="D16023" t="s">
        <v>4346</v>
      </c>
      <c r="E16023" t="s">
        <v>59</v>
      </c>
      <c r="F16023" t="b">
        <v>1</v>
      </c>
      <c r="G16023" t="s">
        <v>65</v>
      </c>
      <c r="H16023" s="1">
        <v>46196.877615740741</v>
      </c>
      <c r="I16023" t="b">
        <v>0</v>
      </c>
      <c r="J16023" t="b">
        <v>1</v>
      </c>
      <c r="K16023" t="s">
        <v>41</v>
      </c>
      <c r="L16023" t="s">
        <v>60</v>
      </c>
      <c r="M16023">
        <v>197000</v>
      </c>
      <c r="N16023"/>
      <c r="O16023" t="s">
        <v>1355</v>
      </c>
      <c r="P16023" t="s">
        <v>2159</v>
      </c>
    </row>
    <row r="16024" spans="1:16" x14ac:dyDescent="0.35">
      <c r="A16024" t="s">
        <v>6</v>
      </c>
      <c r="B16024" t="s">
        <v>28133</v>
      </c>
      <c r="C16024" t="s">
        <v>913</v>
      </c>
      <c r="D16024" t="s">
        <v>4346</v>
      </c>
      <c r="E16024" t="s">
        <v>59</v>
      </c>
      <c r="F16024" t="b">
        <v>0</v>
      </c>
      <c r="G16024" t="s">
        <v>20</v>
      </c>
      <c r="H16024" s="1">
        <v>46196.878275462957</v>
      </c>
      <c r="I16024" t="b">
        <v>0</v>
      </c>
      <c r="J16024" t="b">
        <v>0</v>
      </c>
      <c r="K16024" t="s">
        <v>20</v>
      </c>
      <c r="L16024" t="s">
        <v>60</v>
      </c>
      <c r="M16024">
        <v>100100</v>
      </c>
      <c r="N16024"/>
      <c r="O16024" t="s">
        <v>272</v>
      </c>
      <c r="P16024" t="s">
        <v>28134</v>
      </c>
    </row>
    <row r="16025" spans="1:16" x14ac:dyDescent="0.35">
      <c r="A16025" t="s">
        <v>1</v>
      </c>
      <c r="B16025" t="s">
        <v>28135</v>
      </c>
      <c r="C16025" t="s">
        <v>81</v>
      </c>
      <c r="D16025" t="s">
        <v>4346</v>
      </c>
      <c r="E16025" t="s">
        <v>59</v>
      </c>
      <c r="F16025" t="b">
        <v>0</v>
      </c>
      <c r="G16025" t="s">
        <v>68</v>
      </c>
      <c r="H16025" s="1">
        <v>46196.879189814812</v>
      </c>
      <c r="I16025" t="b">
        <v>0</v>
      </c>
      <c r="J16025" t="b">
        <v>1</v>
      </c>
      <c r="K16025" t="s">
        <v>41</v>
      </c>
      <c r="L16025" t="s">
        <v>60</v>
      </c>
      <c r="M16025">
        <v>136500</v>
      </c>
      <c r="N16025"/>
      <c r="O16025" t="s">
        <v>2097</v>
      </c>
      <c r="P16025" t="s">
        <v>28136</v>
      </c>
    </row>
    <row r="16026" spans="1:16" x14ac:dyDescent="0.35">
      <c r="A16026" t="s">
        <v>1</v>
      </c>
      <c r="B16026" t="s">
        <v>156</v>
      </c>
      <c r="C16026" t="s">
        <v>17137</v>
      </c>
      <c r="D16026" t="s">
        <v>7670</v>
      </c>
      <c r="E16026" t="s">
        <v>59</v>
      </c>
      <c r="F16026" t="b">
        <v>0</v>
      </c>
      <c r="G16026" t="s">
        <v>40</v>
      </c>
      <c r="H16026" s="1">
        <v>46196.922523148147</v>
      </c>
      <c r="I16026" t="b">
        <v>1</v>
      </c>
      <c r="J16026" t="b">
        <v>0</v>
      </c>
      <c r="K16026" t="s">
        <v>40</v>
      </c>
      <c r="L16026" t="s">
        <v>60</v>
      </c>
      <c r="M16026">
        <v>60000</v>
      </c>
      <c r="N16026"/>
      <c r="O16026" t="s">
        <v>4539</v>
      </c>
      <c r="P16026" t="s">
        <v>28137</v>
      </c>
    </row>
    <row r="16027" spans="1:16" x14ac:dyDescent="0.35">
      <c r="A16027" t="s">
        <v>7</v>
      </c>
      <c r="B16027" t="s">
        <v>28138</v>
      </c>
      <c r="C16027" t="s">
        <v>165</v>
      </c>
      <c r="D16027" t="s">
        <v>28085</v>
      </c>
      <c r="E16027" t="s">
        <v>59</v>
      </c>
      <c r="F16027" t="b">
        <v>0</v>
      </c>
      <c r="G16027" t="s">
        <v>73</v>
      </c>
      <c r="H16027" s="1">
        <v>46196.959282407413</v>
      </c>
      <c r="I16027" t="b">
        <v>0</v>
      </c>
      <c r="J16027" t="b">
        <v>1</v>
      </c>
      <c r="K16027" t="s">
        <v>41</v>
      </c>
      <c r="L16027" t="s">
        <v>60</v>
      </c>
      <c r="M16027">
        <v>195000</v>
      </c>
      <c r="N16027"/>
      <c r="O16027" t="s">
        <v>95</v>
      </c>
    </row>
    <row r="16028" spans="1:16" x14ac:dyDescent="0.35">
      <c r="A16028" t="s">
        <v>0</v>
      </c>
      <c r="B16028" t="s">
        <v>28139</v>
      </c>
      <c r="C16028" t="s">
        <v>28140</v>
      </c>
      <c r="D16028" t="s">
        <v>4346</v>
      </c>
      <c r="E16028" t="s">
        <v>59</v>
      </c>
      <c r="F16028" t="b">
        <v>0</v>
      </c>
      <c r="G16028" t="s">
        <v>40</v>
      </c>
      <c r="H16028" s="1">
        <v>46196.960810185177</v>
      </c>
      <c r="I16028" t="b">
        <v>1</v>
      </c>
      <c r="J16028" t="b">
        <v>0</v>
      </c>
      <c r="K16028" t="s">
        <v>40</v>
      </c>
      <c r="L16028" t="s">
        <v>74</v>
      </c>
      <c r="M16028"/>
      <c r="N16028">
        <v>14</v>
      </c>
      <c r="O16028" t="s">
        <v>28141</v>
      </c>
      <c r="P16028" t="s">
        <v>3177</v>
      </c>
    </row>
    <row r="16029" spans="1:16" x14ac:dyDescent="0.35">
      <c r="A16029" t="s">
        <v>2</v>
      </c>
      <c r="B16029" t="s">
        <v>28132</v>
      </c>
      <c r="C16029" t="s">
        <v>812</v>
      </c>
      <c r="D16029" t="s">
        <v>4526</v>
      </c>
      <c r="E16029" t="s">
        <v>59</v>
      </c>
      <c r="F16029" t="b">
        <v>0</v>
      </c>
      <c r="G16029" t="s">
        <v>65</v>
      </c>
      <c r="H16029" s="1">
        <v>46196.961030092592</v>
      </c>
      <c r="I16029" t="b">
        <v>0</v>
      </c>
      <c r="J16029" t="b">
        <v>1</v>
      </c>
      <c r="K16029" t="s">
        <v>41</v>
      </c>
      <c r="L16029" t="s">
        <v>60</v>
      </c>
      <c r="M16029">
        <v>197000</v>
      </c>
      <c r="N16029"/>
      <c r="O16029" t="s">
        <v>1155</v>
      </c>
      <c r="P16029" t="s">
        <v>2159</v>
      </c>
    </row>
    <row r="16030" spans="1:16" x14ac:dyDescent="0.35">
      <c r="A16030" t="s">
        <v>2</v>
      </c>
      <c r="B16030" t="s">
        <v>1628</v>
      </c>
      <c r="C16030" t="s">
        <v>2576</v>
      </c>
      <c r="D16030" t="s">
        <v>4671</v>
      </c>
      <c r="E16030" t="s">
        <v>59</v>
      </c>
      <c r="F16030" t="b">
        <v>0</v>
      </c>
      <c r="G16030" t="s">
        <v>89</v>
      </c>
      <c r="H16030" s="1">
        <v>46197.000972222217</v>
      </c>
      <c r="I16030" t="b">
        <v>0</v>
      </c>
      <c r="J16030" t="b">
        <v>1</v>
      </c>
      <c r="K16030" t="s">
        <v>41</v>
      </c>
      <c r="L16030" t="s">
        <v>60</v>
      </c>
      <c r="M16030">
        <v>95850</v>
      </c>
      <c r="N16030"/>
      <c r="O16030" t="s">
        <v>23828</v>
      </c>
      <c r="P16030" t="s">
        <v>28142</v>
      </c>
    </row>
    <row r="16031" spans="1:16" x14ac:dyDescent="0.35">
      <c r="A16031" t="s">
        <v>7</v>
      </c>
      <c r="B16031" t="s">
        <v>28143</v>
      </c>
      <c r="C16031" t="s">
        <v>5932</v>
      </c>
      <c r="D16031" t="s">
        <v>4671</v>
      </c>
      <c r="E16031" t="s">
        <v>59</v>
      </c>
      <c r="F16031" t="b">
        <v>0</v>
      </c>
      <c r="G16031" t="s">
        <v>68</v>
      </c>
      <c r="H16031" s="1">
        <v>46197.001006944447</v>
      </c>
      <c r="I16031" t="b">
        <v>0</v>
      </c>
      <c r="J16031" t="b">
        <v>1</v>
      </c>
      <c r="K16031" t="s">
        <v>41</v>
      </c>
      <c r="L16031" t="s">
        <v>60</v>
      </c>
      <c r="M16031">
        <v>114000</v>
      </c>
      <c r="N16031"/>
      <c r="O16031" t="s">
        <v>95</v>
      </c>
      <c r="P16031" t="s">
        <v>17377</v>
      </c>
    </row>
    <row r="16032" spans="1:16" x14ac:dyDescent="0.35">
      <c r="A16032" t="s">
        <v>3</v>
      </c>
      <c r="B16032" t="s">
        <v>28144</v>
      </c>
      <c r="C16032" t="s">
        <v>148</v>
      </c>
      <c r="D16032" t="s">
        <v>4526</v>
      </c>
      <c r="E16032" t="s">
        <v>59</v>
      </c>
      <c r="F16032" t="b">
        <v>0</v>
      </c>
      <c r="G16032" t="s">
        <v>89</v>
      </c>
      <c r="H16032" s="1">
        <v>46197.001018518517</v>
      </c>
      <c r="I16032" t="b">
        <v>0</v>
      </c>
      <c r="J16032" t="b">
        <v>0</v>
      </c>
      <c r="K16032" t="s">
        <v>41</v>
      </c>
      <c r="L16032" t="s">
        <v>60</v>
      </c>
      <c r="M16032">
        <v>77500</v>
      </c>
      <c r="N16032"/>
      <c r="O16032" t="s">
        <v>2347</v>
      </c>
      <c r="P16032" t="s">
        <v>325</v>
      </c>
    </row>
    <row r="16033" spans="1:16" x14ac:dyDescent="0.35">
      <c r="A16033" t="s">
        <v>5</v>
      </c>
      <c r="B16033" t="s">
        <v>9439</v>
      </c>
      <c r="C16033" t="s">
        <v>13749</v>
      </c>
      <c r="D16033" t="s">
        <v>10103</v>
      </c>
      <c r="E16033" t="s">
        <v>59</v>
      </c>
      <c r="F16033" t="b">
        <v>0</v>
      </c>
      <c r="G16033" t="s">
        <v>77</v>
      </c>
      <c r="H16033" s="1">
        <v>46197.004120370373</v>
      </c>
      <c r="I16033" t="b">
        <v>1</v>
      </c>
      <c r="J16033" t="b">
        <v>1</v>
      </c>
      <c r="K16033" t="s">
        <v>41</v>
      </c>
      <c r="L16033" t="s">
        <v>60</v>
      </c>
      <c r="M16033">
        <v>135000</v>
      </c>
      <c r="N16033"/>
      <c r="O16033" t="s">
        <v>487</v>
      </c>
      <c r="P16033" t="s">
        <v>28145</v>
      </c>
    </row>
    <row r="16034" spans="1:16" x14ac:dyDescent="0.35">
      <c r="A16034" t="s">
        <v>1</v>
      </c>
      <c r="B16034" t="s">
        <v>11408</v>
      </c>
      <c r="C16034" t="s">
        <v>336</v>
      </c>
      <c r="D16034" t="s">
        <v>3761</v>
      </c>
      <c r="E16034" t="s">
        <v>59</v>
      </c>
      <c r="F16034" t="b">
        <v>0</v>
      </c>
      <c r="G16034" t="s">
        <v>73</v>
      </c>
      <c r="H16034" s="1">
        <v>46197.004317129627</v>
      </c>
      <c r="I16034" t="b">
        <v>1</v>
      </c>
      <c r="J16034" t="b">
        <v>1</v>
      </c>
      <c r="K16034" t="s">
        <v>41</v>
      </c>
      <c r="L16034" t="s">
        <v>60</v>
      </c>
      <c r="M16034">
        <v>210000</v>
      </c>
      <c r="N16034"/>
      <c r="O16034" t="s">
        <v>28146</v>
      </c>
      <c r="P16034" t="s">
        <v>28147</v>
      </c>
    </row>
    <row r="16035" spans="1:16" x14ac:dyDescent="0.35">
      <c r="A16035" t="s">
        <v>7</v>
      </c>
      <c r="B16035" t="s">
        <v>7</v>
      </c>
      <c r="C16035" t="s">
        <v>3764</v>
      </c>
      <c r="D16035" t="s">
        <v>17626</v>
      </c>
      <c r="E16035" t="s">
        <v>59</v>
      </c>
      <c r="F16035" t="b">
        <v>0</v>
      </c>
      <c r="G16035" t="s">
        <v>65</v>
      </c>
      <c r="H16035" s="1">
        <v>46197.042662037027</v>
      </c>
      <c r="I16035" t="b">
        <v>0</v>
      </c>
      <c r="J16035" t="b">
        <v>1</v>
      </c>
      <c r="K16035" t="s">
        <v>41</v>
      </c>
      <c r="L16035" t="s">
        <v>60</v>
      </c>
      <c r="M16035">
        <v>113500</v>
      </c>
      <c r="N16035"/>
      <c r="O16035" t="s">
        <v>5052</v>
      </c>
      <c r="P16035" t="s">
        <v>283</v>
      </c>
    </row>
    <row r="16036" spans="1:16" x14ac:dyDescent="0.35">
      <c r="A16036" t="s">
        <v>3</v>
      </c>
      <c r="B16036" t="s">
        <v>1839</v>
      </c>
      <c r="C16036" t="s">
        <v>4091</v>
      </c>
      <c r="D16036" t="s">
        <v>4346</v>
      </c>
      <c r="E16036" t="s">
        <v>59</v>
      </c>
      <c r="F16036" t="b">
        <v>0</v>
      </c>
      <c r="G16036" t="s">
        <v>32</v>
      </c>
      <c r="H16036" s="1">
        <v>46197.043761574067</v>
      </c>
      <c r="I16036" t="b">
        <v>0</v>
      </c>
      <c r="J16036" t="b">
        <v>0</v>
      </c>
      <c r="K16036" t="s">
        <v>32</v>
      </c>
      <c r="L16036" t="s">
        <v>60</v>
      </c>
      <c r="M16036">
        <v>40000</v>
      </c>
      <c r="N16036"/>
      <c r="O16036" t="s">
        <v>1239</v>
      </c>
    </row>
    <row r="16037" spans="1:16" x14ac:dyDescent="0.35">
      <c r="A16037" t="s">
        <v>1</v>
      </c>
      <c r="B16037" t="s">
        <v>28148</v>
      </c>
      <c r="C16037" t="s">
        <v>1384</v>
      </c>
      <c r="D16037" t="s">
        <v>4346</v>
      </c>
      <c r="E16037" t="s">
        <v>59</v>
      </c>
      <c r="F16037" t="b">
        <v>0</v>
      </c>
      <c r="G16037" t="s">
        <v>77</v>
      </c>
      <c r="H16037" s="1">
        <v>46197.045787037037</v>
      </c>
      <c r="I16037" t="b">
        <v>1</v>
      </c>
      <c r="J16037" t="b">
        <v>0</v>
      </c>
      <c r="K16037" t="s">
        <v>41</v>
      </c>
      <c r="L16037" t="s">
        <v>60</v>
      </c>
      <c r="M16037">
        <v>76400</v>
      </c>
      <c r="N16037"/>
      <c r="O16037" t="s">
        <v>305</v>
      </c>
      <c r="P16037" t="s">
        <v>16511</v>
      </c>
    </row>
    <row r="16038" spans="1:16" x14ac:dyDescent="0.35">
      <c r="A16038" t="s">
        <v>5</v>
      </c>
      <c r="B16038" t="s">
        <v>28149</v>
      </c>
      <c r="C16038" t="s">
        <v>28150</v>
      </c>
      <c r="D16038" t="s">
        <v>4346</v>
      </c>
      <c r="E16038" t="s">
        <v>59</v>
      </c>
      <c r="F16038" t="b">
        <v>0</v>
      </c>
      <c r="G16038" t="s">
        <v>68</v>
      </c>
      <c r="H16038" s="1">
        <v>46197.045798611107</v>
      </c>
      <c r="I16038" t="b">
        <v>0</v>
      </c>
      <c r="J16038" t="b">
        <v>1</v>
      </c>
      <c r="K16038" t="s">
        <v>41</v>
      </c>
      <c r="L16038" t="s">
        <v>60</v>
      </c>
      <c r="M16038">
        <v>125000</v>
      </c>
      <c r="N16038"/>
      <c r="O16038" t="s">
        <v>28151</v>
      </c>
      <c r="P16038" t="s">
        <v>28152</v>
      </c>
    </row>
    <row r="16039" spans="1:16" x14ac:dyDescent="0.35">
      <c r="A16039" t="s">
        <v>5</v>
      </c>
      <c r="B16039" t="s">
        <v>28153</v>
      </c>
      <c r="C16039" t="s">
        <v>76</v>
      </c>
      <c r="D16039" t="s">
        <v>4526</v>
      </c>
      <c r="E16039" t="s">
        <v>59</v>
      </c>
      <c r="F16039" t="b">
        <v>1</v>
      </c>
      <c r="G16039" t="s">
        <v>68</v>
      </c>
      <c r="H16039" s="1">
        <v>46197.045810185176</v>
      </c>
      <c r="I16039" t="b">
        <v>1</v>
      </c>
      <c r="J16039" t="b">
        <v>0</v>
      </c>
      <c r="K16039" t="s">
        <v>41</v>
      </c>
      <c r="L16039" t="s">
        <v>60</v>
      </c>
      <c r="M16039">
        <v>135000</v>
      </c>
      <c r="N16039"/>
      <c r="O16039" t="s">
        <v>28154</v>
      </c>
      <c r="P16039" t="s">
        <v>28155</v>
      </c>
    </row>
    <row r="16040" spans="1:16" x14ac:dyDescent="0.35">
      <c r="A16040" t="s">
        <v>1</v>
      </c>
      <c r="B16040" t="s">
        <v>7415</v>
      </c>
      <c r="C16040" t="s">
        <v>112</v>
      </c>
      <c r="D16040" t="s">
        <v>4346</v>
      </c>
      <c r="E16040" t="s">
        <v>59</v>
      </c>
      <c r="F16040" t="b">
        <v>0</v>
      </c>
      <c r="G16040" t="s">
        <v>68</v>
      </c>
      <c r="H16040" s="1">
        <v>46197.04587962963</v>
      </c>
      <c r="I16040" t="b">
        <v>1</v>
      </c>
      <c r="J16040" t="b">
        <v>1</v>
      </c>
      <c r="K16040" t="s">
        <v>41</v>
      </c>
      <c r="L16040" t="s">
        <v>60</v>
      </c>
      <c r="M16040">
        <v>161438</v>
      </c>
      <c r="N16040"/>
      <c r="O16040" t="s">
        <v>1822</v>
      </c>
      <c r="P16040" t="s">
        <v>7416</v>
      </c>
    </row>
    <row r="16041" spans="1:16" x14ac:dyDescent="0.35">
      <c r="A16041" t="s">
        <v>7</v>
      </c>
      <c r="B16041" t="s">
        <v>3577</v>
      </c>
      <c r="C16041" t="s">
        <v>3489</v>
      </c>
      <c r="D16041" t="s">
        <v>2360</v>
      </c>
      <c r="E16041" t="s">
        <v>59</v>
      </c>
      <c r="F16041" t="b">
        <v>0</v>
      </c>
      <c r="G16041" t="s">
        <v>65</v>
      </c>
      <c r="H16041" s="1">
        <v>46197.210520833331</v>
      </c>
      <c r="I16041" t="b">
        <v>1</v>
      </c>
      <c r="J16041" t="b">
        <v>0</v>
      </c>
      <c r="K16041" t="s">
        <v>41</v>
      </c>
      <c r="L16041" t="s">
        <v>60</v>
      </c>
      <c r="M16041">
        <v>149140.5</v>
      </c>
      <c r="N16041"/>
      <c r="O16041" t="s">
        <v>28156</v>
      </c>
      <c r="P16041" t="s">
        <v>13103</v>
      </c>
    </row>
    <row r="16042" spans="1:16" x14ac:dyDescent="0.35">
      <c r="A16042" t="s">
        <v>1</v>
      </c>
      <c r="B16042" t="s">
        <v>28157</v>
      </c>
      <c r="C16042" t="s">
        <v>7567</v>
      </c>
      <c r="D16042" t="s">
        <v>4346</v>
      </c>
      <c r="E16042" t="s">
        <v>59</v>
      </c>
      <c r="F16042" t="b">
        <v>0</v>
      </c>
      <c r="G16042" t="s">
        <v>19</v>
      </c>
      <c r="H16042" s="1">
        <v>46197.256319444437</v>
      </c>
      <c r="I16042" t="b">
        <v>0</v>
      </c>
      <c r="J16042" t="b">
        <v>0</v>
      </c>
      <c r="K16042" t="s">
        <v>19</v>
      </c>
      <c r="L16042" t="s">
        <v>60</v>
      </c>
      <c r="M16042">
        <v>1250000</v>
      </c>
      <c r="N16042"/>
      <c r="O16042" t="s">
        <v>27929</v>
      </c>
      <c r="P16042" t="s">
        <v>28158</v>
      </c>
    </row>
    <row r="16043" spans="1:16" x14ac:dyDescent="0.35">
      <c r="A16043" t="s">
        <v>7</v>
      </c>
      <c r="B16043" t="s">
        <v>28159</v>
      </c>
      <c r="C16043" t="s">
        <v>360</v>
      </c>
      <c r="D16043" t="s">
        <v>4346</v>
      </c>
      <c r="E16043" t="s">
        <v>59</v>
      </c>
      <c r="F16043" t="b">
        <v>0</v>
      </c>
      <c r="G16043" t="s">
        <v>41</v>
      </c>
      <c r="H16043" s="1">
        <v>46197.295266203713</v>
      </c>
      <c r="I16043" t="b">
        <v>1</v>
      </c>
      <c r="J16043" t="b">
        <v>1</v>
      </c>
      <c r="K16043" t="s">
        <v>41</v>
      </c>
      <c r="L16043" t="s">
        <v>74</v>
      </c>
      <c r="M16043"/>
      <c r="N16043">
        <v>44.209999999999987</v>
      </c>
      <c r="O16043" t="s">
        <v>2595</v>
      </c>
      <c r="P16043" t="s">
        <v>2149</v>
      </c>
    </row>
    <row r="16044" spans="1:16" x14ac:dyDescent="0.35">
      <c r="A16044" t="s">
        <v>2</v>
      </c>
      <c r="B16044" t="s">
        <v>3153</v>
      </c>
      <c r="C16044" t="s">
        <v>2712</v>
      </c>
      <c r="D16044" t="s">
        <v>4346</v>
      </c>
      <c r="E16044" t="s">
        <v>59</v>
      </c>
      <c r="F16044" t="b">
        <v>0</v>
      </c>
      <c r="G16044" t="s">
        <v>68</v>
      </c>
      <c r="H16044" s="1">
        <v>46197.295416666668</v>
      </c>
      <c r="I16044" t="b">
        <v>0</v>
      </c>
      <c r="J16044" t="b">
        <v>0</v>
      </c>
      <c r="K16044" t="s">
        <v>41</v>
      </c>
      <c r="L16044" t="s">
        <v>60</v>
      </c>
      <c r="M16044">
        <v>100000</v>
      </c>
      <c r="N16044"/>
      <c r="O16044" t="s">
        <v>28160</v>
      </c>
      <c r="P16044" t="s">
        <v>235</v>
      </c>
    </row>
    <row r="16045" spans="1:16" x14ac:dyDescent="0.35">
      <c r="A16045" t="s">
        <v>5</v>
      </c>
      <c r="B16045" t="s">
        <v>28161</v>
      </c>
      <c r="C16045" t="s">
        <v>978</v>
      </c>
      <c r="D16045" t="s">
        <v>4526</v>
      </c>
      <c r="E16045" t="s">
        <v>88</v>
      </c>
      <c r="F16045" t="b">
        <v>0</v>
      </c>
      <c r="G16045" t="s">
        <v>77</v>
      </c>
      <c r="H16045" s="1">
        <v>46197.296886574077</v>
      </c>
      <c r="I16045" t="b">
        <v>0</v>
      </c>
      <c r="J16045" t="b">
        <v>0</v>
      </c>
      <c r="K16045" t="s">
        <v>41</v>
      </c>
      <c r="L16045" t="s">
        <v>74</v>
      </c>
      <c r="M16045"/>
      <c r="N16045">
        <v>67.5</v>
      </c>
      <c r="O16045" t="s">
        <v>25262</v>
      </c>
      <c r="P16045" t="s">
        <v>28162</v>
      </c>
    </row>
    <row r="16046" spans="1:16" x14ac:dyDescent="0.35">
      <c r="A16046" t="s">
        <v>4</v>
      </c>
      <c r="B16046" t="s">
        <v>28163</v>
      </c>
      <c r="C16046" t="s">
        <v>76</v>
      </c>
      <c r="D16046" t="s">
        <v>6234</v>
      </c>
      <c r="E16046" t="s">
        <v>59</v>
      </c>
      <c r="F16046" t="b">
        <v>1</v>
      </c>
      <c r="G16046" t="s">
        <v>13</v>
      </c>
      <c r="H16046" s="1">
        <v>46197.297581018523</v>
      </c>
      <c r="I16046" t="b">
        <v>0</v>
      </c>
      <c r="J16046" t="b">
        <v>0</v>
      </c>
      <c r="K16046" t="s">
        <v>13</v>
      </c>
      <c r="L16046" t="s">
        <v>60</v>
      </c>
      <c r="M16046">
        <v>154000</v>
      </c>
      <c r="N16046"/>
      <c r="O16046" t="s">
        <v>14559</v>
      </c>
      <c r="P16046" t="s">
        <v>28164</v>
      </c>
    </row>
    <row r="16047" spans="1:16" x14ac:dyDescent="0.35">
      <c r="A16047" t="s">
        <v>1</v>
      </c>
      <c r="B16047" t="s">
        <v>28165</v>
      </c>
      <c r="C16047" t="s">
        <v>5717</v>
      </c>
      <c r="D16047" t="s">
        <v>4346</v>
      </c>
      <c r="E16047" t="s">
        <v>59</v>
      </c>
      <c r="F16047" t="b">
        <v>0</v>
      </c>
      <c r="G16047" t="s">
        <v>19</v>
      </c>
      <c r="H16047" s="1">
        <v>46197.297962962963</v>
      </c>
      <c r="I16047" t="b">
        <v>1</v>
      </c>
      <c r="J16047" t="b">
        <v>0</v>
      </c>
      <c r="K16047" t="s">
        <v>19</v>
      </c>
      <c r="L16047" t="s">
        <v>60</v>
      </c>
      <c r="M16047">
        <v>1147546.375</v>
      </c>
      <c r="N16047"/>
      <c r="O16047" t="s">
        <v>26411</v>
      </c>
      <c r="P16047" t="s">
        <v>28166</v>
      </c>
    </row>
    <row r="16048" spans="1:16" x14ac:dyDescent="0.35">
      <c r="A16048" t="s">
        <v>0</v>
      </c>
      <c r="B16048" t="s">
        <v>4396</v>
      </c>
      <c r="C16048" t="s">
        <v>18</v>
      </c>
      <c r="D16048" t="s">
        <v>4346</v>
      </c>
      <c r="E16048" t="s">
        <v>59</v>
      </c>
      <c r="F16048" t="b">
        <v>0</v>
      </c>
      <c r="G16048" t="s">
        <v>18</v>
      </c>
      <c r="H16048" s="1">
        <v>46197.336157407408</v>
      </c>
      <c r="I16048" t="b">
        <v>1</v>
      </c>
      <c r="J16048" t="b">
        <v>0</v>
      </c>
      <c r="K16048" t="s">
        <v>18</v>
      </c>
      <c r="L16048" t="s">
        <v>74</v>
      </c>
      <c r="M16048"/>
      <c r="N16048">
        <v>31000</v>
      </c>
      <c r="O16048" t="s">
        <v>28167</v>
      </c>
    </row>
    <row r="16049" spans="1:16" x14ac:dyDescent="0.35">
      <c r="A16049" t="s">
        <v>5</v>
      </c>
      <c r="B16049" t="s">
        <v>28168</v>
      </c>
      <c r="C16049" t="s">
        <v>319</v>
      </c>
      <c r="D16049" t="s">
        <v>11236</v>
      </c>
      <c r="E16049" t="s">
        <v>59</v>
      </c>
      <c r="F16049" t="b">
        <v>0</v>
      </c>
      <c r="G16049" t="s">
        <v>89</v>
      </c>
      <c r="H16049" s="1">
        <v>46197.338553240741</v>
      </c>
      <c r="I16049" t="b">
        <v>0</v>
      </c>
      <c r="J16049" t="b">
        <v>1</v>
      </c>
      <c r="K16049" t="s">
        <v>41</v>
      </c>
      <c r="L16049" t="s">
        <v>60</v>
      </c>
      <c r="M16049">
        <v>245500</v>
      </c>
      <c r="N16049"/>
      <c r="O16049" t="s">
        <v>965</v>
      </c>
      <c r="P16049" t="s">
        <v>28169</v>
      </c>
    </row>
    <row r="16050" spans="1:16" x14ac:dyDescent="0.35">
      <c r="A16050" t="s">
        <v>1</v>
      </c>
      <c r="B16050" t="s">
        <v>28170</v>
      </c>
      <c r="C16050" t="s">
        <v>164</v>
      </c>
      <c r="D16050" t="s">
        <v>11236</v>
      </c>
      <c r="E16050" t="s">
        <v>59</v>
      </c>
      <c r="F16050" t="b">
        <v>0</v>
      </c>
      <c r="G16050" t="s">
        <v>77</v>
      </c>
      <c r="H16050" s="1">
        <v>46197.338622685187</v>
      </c>
      <c r="I16050" t="b">
        <v>0</v>
      </c>
      <c r="J16050" t="b">
        <v>0</v>
      </c>
      <c r="K16050" t="s">
        <v>41</v>
      </c>
      <c r="L16050" t="s">
        <v>60</v>
      </c>
      <c r="M16050">
        <v>132500</v>
      </c>
      <c r="N16050"/>
      <c r="O16050" t="s">
        <v>23207</v>
      </c>
      <c r="P16050" t="s">
        <v>28171</v>
      </c>
    </row>
    <row r="16051" spans="1:16" x14ac:dyDescent="0.35">
      <c r="A16051" t="s">
        <v>3</v>
      </c>
      <c r="B16051" t="s">
        <v>28172</v>
      </c>
      <c r="C16051" t="s">
        <v>457</v>
      </c>
      <c r="D16051" t="s">
        <v>5018</v>
      </c>
      <c r="E16051" t="s">
        <v>59</v>
      </c>
      <c r="F16051" t="b">
        <v>0</v>
      </c>
      <c r="G16051" t="s">
        <v>77</v>
      </c>
      <c r="H16051" s="1">
        <v>46197.37704861111</v>
      </c>
      <c r="I16051" t="b">
        <v>0</v>
      </c>
      <c r="J16051" t="b">
        <v>1</v>
      </c>
      <c r="K16051" t="s">
        <v>41</v>
      </c>
      <c r="L16051" t="s">
        <v>60</v>
      </c>
      <c r="M16051">
        <v>84947.199999999997</v>
      </c>
      <c r="N16051"/>
      <c r="O16051" t="s">
        <v>20438</v>
      </c>
      <c r="P16051" t="s">
        <v>219</v>
      </c>
    </row>
    <row r="16052" spans="1:16" x14ac:dyDescent="0.35">
      <c r="A16052" t="s">
        <v>3</v>
      </c>
      <c r="B16052" t="s">
        <v>28173</v>
      </c>
      <c r="C16052" t="s">
        <v>190</v>
      </c>
      <c r="D16052" t="s">
        <v>17626</v>
      </c>
      <c r="E16052" t="s">
        <v>59</v>
      </c>
      <c r="F16052" t="b">
        <v>0</v>
      </c>
      <c r="G16052" t="s">
        <v>73</v>
      </c>
      <c r="H16052" s="1">
        <v>46197.377106481479</v>
      </c>
      <c r="I16052" t="b">
        <v>0</v>
      </c>
      <c r="J16052" t="b">
        <v>1</v>
      </c>
      <c r="K16052" t="s">
        <v>41</v>
      </c>
      <c r="L16052" t="s">
        <v>60</v>
      </c>
      <c r="M16052">
        <v>80000</v>
      </c>
      <c r="N16052"/>
      <c r="O16052" t="s">
        <v>28174</v>
      </c>
      <c r="P16052" t="s">
        <v>17312</v>
      </c>
    </row>
    <row r="16053" spans="1:16" x14ac:dyDescent="0.35">
      <c r="A16053" t="s">
        <v>0</v>
      </c>
      <c r="B16053" t="s">
        <v>28175</v>
      </c>
      <c r="C16053" t="s">
        <v>41</v>
      </c>
      <c r="D16053" t="s">
        <v>4526</v>
      </c>
      <c r="E16053" t="s">
        <v>59</v>
      </c>
      <c r="F16053" t="b">
        <v>0</v>
      </c>
      <c r="G16053" t="s">
        <v>41</v>
      </c>
      <c r="H16053" s="1">
        <v>46197.378703703696</v>
      </c>
      <c r="I16053" t="b">
        <v>1</v>
      </c>
      <c r="J16053" t="b">
        <v>0</v>
      </c>
      <c r="K16053" t="s">
        <v>41</v>
      </c>
      <c r="L16053" t="s">
        <v>60</v>
      </c>
      <c r="M16053">
        <v>237500</v>
      </c>
      <c r="N16053"/>
      <c r="O16053" t="s">
        <v>9926</v>
      </c>
    </row>
    <row r="16054" spans="1:16" x14ac:dyDescent="0.35">
      <c r="A16054" t="s">
        <v>1</v>
      </c>
      <c r="B16054" t="s">
        <v>1</v>
      </c>
      <c r="C16054" t="s">
        <v>600</v>
      </c>
      <c r="D16054" t="s">
        <v>4526</v>
      </c>
      <c r="E16054" t="s">
        <v>59</v>
      </c>
      <c r="F16054" t="b">
        <v>0</v>
      </c>
      <c r="G16054" t="s">
        <v>65</v>
      </c>
      <c r="H16054" s="1">
        <v>46197.380428240736</v>
      </c>
      <c r="I16054" t="b">
        <v>0</v>
      </c>
      <c r="J16054" t="b">
        <v>1</v>
      </c>
      <c r="K16054" t="s">
        <v>41</v>
      </c>
      <c r="L16054" t="s">
        <v>60</v>
      </c>
      <c r="M16054">
        <v>137500</v>
      </c>
      <c r="N16054"/>
      <c r="O16054" t="s">
        <v>28176</v>
      </c>
      <c r="P16054" t="s">
        <v>28177</v>
      </c>
    </row>
    <row r="16055" spans="1:16" x14ac:dyDescent="0.35">
      <c r="A16055" t="s">
        <v>5</v>
      </c>
      <c r="B16055" t="s">
        <v>2202</v>
      </c>
      <c r="C16055" t="s">
        <v>5067</v>
      </c>
      <c r="D16055" t="s">
        <v>4526</v>
      </c>
      <c r="E16055" t="s">
        <v>59</v>
      </c>
      <c r="F16055" t="b">
        <v>0</v>
      </c>
      <c r="G16055" t="s">
        <v>40</v>
      </c>
      <c r="H16055" s="1">
        <v>46197.382187499999</v>
      </c>
      <c r="I16055" t="b">
        <v>0</v>
      </c>
      <c r="J16055" t="b">
        <v>0</v>
      </c>
      <c r="K16055" t="s">
        <v>40</v>
      </c>
      <c r="L16055" t="s">
        <v>60</v>
      </c>
      <c r="M16055">
        <v>87500</v>
      </c>
      <c r="N16055"/>
      <c r="O16055" t="s">
        <v>28178</v>
      </c>
      <c r="P16055" t="s">
        <v>28179</v>
      </c>
    </row>
    <row r="16056" spans="1:16" x14ac:dyDescent="0.35">
      <c r="A16056" t="s">
        <v>8</v>
      </c>
      <c r="B16056" t="s">
        <v>28180</v>
      </c>
      <c r="C16056" t="s">
        <v>810</v>
      </c>
      <c r="D16056" t="s">
        <v>4526</v>
      </c>
      <c r="E16056" t="s">
        <v>59</v>
      </c>
      <c r="F16056" t="b">
        <v>0</v>
      </c>
      <c r="G16056" t="s">
        <v>77</v>
      </c>
      <c r="H16056" s="1">
        <v>46197.420416666668</v>
      </c>
      <c r="I16056" t="b">
        <v>0</v>
      </c>
      <c r="J16056" t="b">
        <v>1</v>
      </c>
      <c r="K16056" t="s">
        <v>41</v>
      </c>
      <c r="L16056" t="s">
        <v>60</v>
      </c>
      <c r="M16056">
        <v>212175</v>
      </c>
      <c r="N16056"/>
      <c r="O16056" t="s">
        <v>7675</v>
      </c>
      <c r="P16056" t="s">
        <v>26205</v>
      </c>
    </row>
    <row r="16057" spans="1:16" x14ac:dyDescent="0.35">
      <c r="A16057" t="s">
        <v>1</v>
      </c>
      <c r="B16057" t="s">
        <v>1</v>
      </c>
      <c r="C16057" t="s">
        <v>20044</v>
      </c>
      <c r="D16057" t="s">
        <v>4550</v>
      </c>
      <c r="E16057" t="s">
        <v>59</v>
      </c>
      <c r="F16057" t="b">
        <v>0</v>
      </c>
      <c r="G16057" t="s">
        <v>89</v>
      </c>
      <c r="H16057" s="1">
        <v>46197.422060185178</v>
      </c>
      <c r="I16057" t="b">
        <v>0</v>
      </c>
      <c r="J16057" t="b">
        <v>0</v>
      </c>
      <c r="K16057" t="s">
        <v>41</v>
      </c>
      <c r="L16057" t="s">
        <v>60</v>
      </c>
      <c r="M16057">
        <v>90766</v>
      </c>
      <c r="N16057"/>
      <c r="O16057" t="s">
        <v>28181</v>
      </c>
      <c r="P16057" t="s">
        <v>1958</v>
      </c>
    </row>
    <row r="16058" spans="1:16" x14ac:dyDescent="0.35">
      <c r="A16058" t="s">
        <v>4</v>
      </c>
      <c r="B16058" t="s">
        <v>28182</v>
      </c>
      <c r="C16058" t="s">
        <v>5215</v>
      </c>
      <c r="D16058" t="s">
        <v>4346</v>
      </c>
      <c r="E16058" t="s">
        <v>59</v>
      </c>
      <c r="F16058" t="b">
        <v>0</v>
      </c>
      <c r="G16058" t="s">
        <v>19</v>
      </c>
      <c r="H16058" s="1">
        <v>46197.423055555562</v>
      </c>
      <c r="I16058" t="b">
        <v>1</v>
      </c>
      <c r="J16058" t="b">
        <v>0</v>
      </c>
      <c r="K16058" t="s">
        <v>19</v>
      </c>
      <c r="L16058" t="s">
        <v>60</v>
      </c>
      <c r="M16058">
        <v>1600000</v>
      </c>
      <c r="N16058"/>
      <c r="O16058" t="s">
        <v>26075</v>
      </c>
      <c r="P16058" t="s">
        <v>28183</v>
      </c>
    </row>
    <row r="16059" spans="1:16" x14ac:dyDescent="0.35">
      <c r="A16059" t="s">
        <v>0</v>
      </c>
      <c r="B16059" t="s">
        <v>28184</v>
      </c>
      <c r="C16059" t="s">
        <v>7165</v>
      </c>
      <c r="D16059" t="s">
        <v>4550</v>
      </c>
      <c r="E16059" t="s">
        <v>59</v>
      </c>
      <c r="F16059" t="b">
        <v>0</v>
      </c>
      <c r="G16059" t="s">
        <v>41</v>
      </c>
      <c r="H16059" s="1">
        <v>46197.462025462963</v>
      </c>
      <c r="I16059" t="b">
        <v>0</v>
      </c>
      <c r="J16059" t="b">
        <v>0</v>
      </c>
      <c r="K16059" t="s">
        <v>41</v>
      </c>
      <c r="L16059" t="s">
        <v>60</v>
      </c>
      <c r="M16059">
        <v>86000</v>
      </c>
      <c r="N16059"/>
      <c r="O16059" t="s">
        <v>226</v>
      </c>
    </row>
    <row r="16060" spans="1:16" x14ac:dyDescent="0.35">
      <c r="A16060" t="s">
        <v>4</v>
      </c>
      <c r="B16060" t="s">
        <v>28185</v>
      </c>
      <c r="C16060" t="s">
        <v>955</v>
      </c>
      <c r="D16060" t="s">
        <v>5102</v>
      </c>
      <c r="E16060" t="s">
        <v>59</v>
      </c>
      <c r="F16060" t="b">
        <v>0</v>
      </c>
      <c r="G16060" t="s">
        <v>13</v>
      </c>
      <c r="H16060" s="1">
        <v>46197.464236111111</v>
      </c>
      <c r="I16060" t="b">
        <v>0</v>
      </c>
      <c r="J16060" t="b">
        <v>0</v>
      </c>
      <c r="K16060" t="s">
        <v>13</v>
      </c>
      <c r="L16060" t="s">
        <v>60</v>
      </c>
      <c r="M16060">
        <v>127400</v>
      </c>
      <c r="N16060"/>
      <c r="O16060" t="s">
        <v>13572</v>
      </c>
      <c r="P16060" t="s">
        <v>28186</v>
      </c>
    </row>
    <row r="16061" spans="1:16" x14ac:dyDescent="0.35">
      <c r="A16061" t="s">
        <v>4</v>
      </c>
      <c r="B16061" t="s">
        <v>28187</v>
      </c>
      <c r="C16061" t="s">
        <v>22041</v>
      </c>
      <c r="D16061" t="s">
        <v>4550</v>
      </c>
      <c r="E16061" t="s">
        <v>59</v>
      </c>
      <c r="F16061" t="b">
        <v>0</v>
      </c>
      <c r="G16061" t="s">
        <v>13</v>
      </c>
      <c r="H16061" s="1">
        <v>46197.464247685188</v>
      </c>
      <c r="I16061" t="b">
        <v>1</v>
      </c>
      <c r="J16061" t="b">
        <v>0</v>
      </c>
      <c r="K16061" t="s">
        <v>13</v>
      </c>
      <c r="L16061" t="s">
        <v>60</v>
      </c>
      <c r="M16061">
        <v>175000</v>
      </c>
      <c r="N16061"/>
      <c r="O16061" t="s">
        <v>272</v>
      </c>
      <c r="P16061" t="s">
        <v>28188</v>
      </c>
    </row>
    <row r="16062" spans="1:16" x14ac:dyDescent="0.35">
      <c r="A16062" t="s">
        <v>1</v>
      </c>
      <c r="B16062" t="s">
        <v>28189</v>
      </c>
      <c r="C16062" t="s">
        <v>913</v>
      </c>
      <c r="D16062" t="s">
        <v>20103</v>
      </c>
      <c r="E16062" t="s">
        <v>59</v>
      </c>
      <c r="F16062" t="b">
        <v>0</v>
      </c>
      <c r="G16062" t="s">
        <v>20</v>
      </c>
      <c r="H16062" s="1">
        <v>46197.46465277778</v>
      </c>
      <c r="I16062" t="b">
        <v>0</v>
      </c>
      <c r="J16062" t="b">
        <v>0</v>
      </c>
      <c r="K16062" t="s">
        <v>20</v>
      </c>
      <c r="L16062" t="s">
        <v>60</v>
      </c>
      <c r="M16062">
        <v>105000</v>
      </c>
      <c r="N16062"/>
      <c r="O16062" t="s">
        <v>27801</v>
      </c>
    </row>
    <row r="16063" spans="1:16" x14ac:dyDescent="0.35">
      <c r="A16063" t="s">
        <v>2</v>
      </c>
      <c r="B16063" t="s">
        <v>2</v>
      </c>
      <c r="C16063" t="s">
        <v>25533</v>
      </c>
      <c r="D16063" t="s">
        <v>28190</v>
      </c>
      <c r="E16063" t="s">
        <v>59</v>
      </c>
      <c r="F16063" t="b">
        <v>0</v>
      </c>
      <c r="G16063" t="s">
        <v>65</v>
      </c>
      <c r="H16063" s="1">
        <v>46197.503854166673</v>
      </c>
      <c r="I16063" t="b">
        <v>0</v>
      </c>
      <c r="J16063" t="b">
        <v>1</v>
      </c>
      <c r="K16063" t="s">
        <v>41</v>
      </c>
      <c r="L16063" t="s">
        <v>60</v>
      </c>
      <c r="M16063">
        <v>100000</v>
      </c>
      <c r="N16063"/>
      <c r="O16063" t="s">
        <v>28191</v>
      </c>
      <c r="P16063" t="s">
        <v>28192</v>
      </c>
    </row>
    <row r="16064" spans="1:16" x14ac:dyDescent="0.35">
      <c r="A16064" t="s">
        <v>1</v>
      </c>
      <c r="B16064" t="s">
        <v>144</v>
      </c>
      <c r="C16064" t="s">
        <v>28193</v>
      </c>
      <c r="D16064" t="s">
        <v>4756</v>
      </c>
      <c r="E16064" t="s">
        <v>59</v>
      </c>
      <c r="F16064" t="b">
        <v>0</v>
      </c>
      <c r="G16064" t="s">
        <v>68</v>
      </c>
      <c r="H16064" s="1">
        <v>46197.505289351851</v>
      </c>
      <c r="I16064" t="b">
        <v>0</v>
      </c>
      <c r="J16064" t="b">
        <v>0</v>
      </c>
      <c r="K16064" t="s">
        <v>41</v>
      </c>
      <c r="L16064" t="s">
        <v>60</v>
      </c>
      <c r="M16064">
        <v>135000</v>
      </c>
      <c r="N16064"/>
      <c r="O16064" t="s">
        <v>28194</v>
      </c>
      <c r="P16064" t="s">
        <v>28195</v>
      </c>
    </row>
    <row r="16065" spans="1:16" x14ac:dyDescent="0.35">
      <c r="A16065" t="s">
        <v>1</v>
      </c>
      <c r="B16065" t="s">
        <v>28196</v>
      </c>
      <c r="C16065" t="s">
        <v>1205</v>
      </c>
      <c r="D16065" t="s">
        <v>20164</v>
      </c>
      <c r="E16065" t="s">
        <v>59</v>
      </c>
      <c r="F16065" t="b">
        <v>0</v>
      </c>
      <c r="G16065" t="s">
        <v>68</v>
      </c>
      <c r="H16065" s="1">
        <v>46197.505335648151</v>
      </c>
      <c r="I16065" t="b">
        <v>0</v>
      </c>
      <c r="J16065" t="b">
        <v>0</v>
      </c>
      <c r="K16065" t="s">
        <v>41</v>
      </c>
      <c r="L16065" t="s">
        <v>60</v>
      </c>
      <c r="M16065">
        <v>112000</v>
      </c>
      <c r="N16065"/>
      <c r="O16065" t="s">
        <v>226</v>
      </c>
      <c r="P16065" t="s">
        <v>20725</v>
      </c>
    </row>
    <row r="16066" spans="1:16" x14ac:dyDescent="0.35">
      <c r="A16066" t="s">
        <v>6</v>
      </c>
      <c r="B16066" t="s">
        <v>1289</v>
      </c>
      <c r="C16066" t="s">
        <v>175</v>
      </c>
      <c r="D16066" t="s">
        <v>4526</v>
      </c>
      <c r="E16066" t="s">
        <v>59</v>
      </c>
      <c r="F16066" t="b">
        <v>0</v>
      </c>
      <c r="G16066" t="s">
        <v>89</v>
      </c>
      <c r="H16066" s="1">
        <v>46197.505474537043</v>
      </c>
      <c r="I16066" t="b">
        <v>0</v>
      </c>
      <c r="J16066" t="b">
        <v>0</v>
      </c>
      <c r="K16066" t="s">
        <v>41</v>
      </c>
      <c r="L16066" t="s">
        <v>60</v>
      </c>
      <c r="M16066">
        <v>175000</v>
      </c>
      <c r="N16066"/>
      <c r="O16066" t="s">
        <v>101</v>
      </c>
      <c r="P16066" t="s">
        <v>3424</v>
      </c>
    </row>
    <row r="16067" spans="1:16" x14ac:dyDescent="0.35">
      <c r="A16067" t="s">
        <v>4</v>
      </c>
      <c r="B16067" t="s">
        <v>28197</v>
      </c>
      <c r="C16067" t="s">
        <v>2528</v>
      </c>
      <c r="D16067" t="s">
        <v>4526</v>
      </c>
      <c r="E16067" t="s">
        <v>59</v>
      </c>
      <c r="F16067" t="b">
        <v>0</v>
      </c>
      <c r="G16067" t="s">
        <v>77</v>
      </c>
      <c r="H16067" s="1">
        <v>46197.585416666669</v>
      </c>
      <c r="I16067" t="b">
        <v>0</v>
      </c>
      <c r="J16067" t="b">
        <v>0</v>
      </c>
      <c r="K16067" t="s">
        <v>41</v>
      </c>
      <c r="L16067" t="s">
        <v>60</v>
      </c>
      <c r="M16067">
        <v>147000</v>
      </c>
      <c r="N16067"/>
      <c r="O16067" t="s">
        <v>28198</v>
      </c>
    </row>
    <row r="16068" spans="1:16" x14ac:dyDescent="0.35">
      <c r="A16068" t="s">
        <v>0</v>
      </c>
      <c r="B16068" t="s">
        <v>28199</v>
      </c>
      <c r="C16068" t="s">
        <v>376</v>
      </c>
      <c r="D16068" t="s">
        <v>4526</v>
      </c>
      <c r="E16068" t="s">
        <v>88</v>
      </c>
      <c r="F16068" t="b">
        <v>0</v>
      </c>
      <c r="G16068" t="s">
        <v>89</v>
      </c>
      <c r="H16068" s="1">
        <v>46197.585439814808</v>
      </c>
      <c r="I16068" t="b">
        <v>1</v>
      </c>
      <c r="J16068" t="b">
        <v>0</v>
      </c>
      <c r="K16068" t="s">
        <v>41</v>
      </c>
      <c r="L16068" t="s">
        <v>74</v>
      </c>
      <c r="M16068"/>
      <c r="N16068">
        <v>40</v>
      </c>
      <c r="O16068" t="s">
        <v>24325</v>
      </c>
      <c r="P16068" t="s">
        <v>161</v>
      </c>
    </row>
    <row r="16069" spans="1:16" x14ac:dyDescent="0.35">
      <c r="A16069" t="s">
        <v>0</v>
      </c>
      <c r="B16069" t="s">
        <v>28200</v>
      </c>
      <c r="C16069" t="s">
        <v>112</v>
      </c>
      <c r="D16069" t="s">
        <v>4526</v>
      </c>
      <c r="E16069" t="s">
        <v>59</v>
      </c>
      <c r="F16069" t="b">
        <v>0</v>
      </c>
      <c r="G16069" t="s">
        <v>65</v>
      </c>
      <c r="H16069" s="1">
        <v>46197.585462962961</v>
      </c>
      <c r="I16069" t="b">
        <v>0</v>
      </c>
      <c r="J16069" t="b">
        <v>0</v>
      </c>
      <c r="K16069" t="s">
        <v>41</v>
      </c>
      <c r="L16069" t="s">
        <v>60</v>
      </c>
      <c r="M16069">
        <v>85000</v>
      </c>
      <c r="N16069"/>
      <c r="O16069" t="s">
        <v>28201</v>
      </c>
      <c r="P16069" t="s">
        <v>28202</v>
      </c>
    </row>
    <row r="16070" spans="1:16" x14ac:dyDescent="0.35">
      <c r="A16070" t="s">
        <v>0</v>
      </c>
      <c r="B16070" t="s">
        <v>2073</v>
      </c>
      <c r="C16070" t="s">
        <v>11315</v>
      </c>
      <c r="D16070" t="s">
        <v>24119</v>
      </c>
      <c r="E16070" t="s">
        <v>926</v>
      </c>
      <c r="F16070" t="b">
        <v>0</v>
      </c>
      <c r="G16070" t="s">
        <v>40</v>
      </c>
      <c r="H16070" s="1">
        <v>46197.586921296293</v>
      </c>
      <c r="I16070" t="b">
        <v>1</v>
      </c>
      <c r="J16070" t="b">
        <v>0</v>
      </c>
      <c r="K16070" t="s">
        <v>40</v>
      </c>
      <c r="L16070" t="s">
        <v>74</v>
      </c>
      <c r="M16070"/>
      <c r="N16070">
        <v>20</v>
      </c>
      <c r="O16070" t="s">
        <v>8674</v>
      </c>
      <c r="P16070" t="s">
        <v>28203</v>
      </c>
    </row>
    <row r="16071" spans="1:16" x14ac:dyDescent="0.35">
      <c r="A16071" t="s">
        <v>2</v>
      </c>
      <c r="B16071" t="s">
        <v>123</v>
      </c>
      <c r="C16071" t="s">
        <v>172</v>
      </c>
      <c r="D16071" t="s">
        <v>4346</v>
      </c>
      <c r="E16071" t="s">
        <v>59</v>
      </c>
      <c r="F16071" t="b">
        <v>0</v>
      </c>
      <c r="G16071" t="s">
        <v>68</v>
      </c>
      <c r="H16071" s="1">
        <v>46197.587071759262</v>
      </c>
      <c r="I16071" t="b">
        <v>0</v>
      </c>
      <c r="J16071" t="b">
        <v>1</v>
      </c>
      <c r="K16071" t="s">
        <v>41</v>
      </c>
      <c r="L16071" t="s">
        <v>60</v>
      </c>
      <c r="M16071">
        <v>124875</v>
      </c>
      <c r="N16071"/>
      <c r="O16071" t="s">
        <v>1684</v>
      </c>
      <c r="P16071" t="s">
        <v>28204</v>
      </c>
    </row>
    <row r="16072" spans="1:16" x14ac:dyDescent="0.35">
      <c r="A16072" t="s">
        <v>6</v>
      </c>
      <c r="B16072" t="s">
        <v>6</v>
      </c>
      <c r="C16072" t="s">
        <v>359</v>
      </c>
      <c r="D16072" t="s">
        <v>4526</v>
      </c>
      <c r="E16072" t="s">
        <v>59</v>
      </c>
      <c r="F16072" t="b">
        <v>0</v>
      </c>
      <c r="G16072" t="s">
        <v>65</v>
      </c>
      <c r="H16072" s="1">
        <v>46197.587094907409</v>
      </c>
      <c r="I16072" t="b">
        <v>0</v>
      </c>
      <c r="J16072" t="b">
        <v>0</v>
      </c>
      <c r="K16072" t="s">
        <v>41</v>
      </c>
      <c r="L16072" t="s">
        <v>74</v>
      </c>
      <c r="M16072"/>
      <c r="N16072">
        <v>72.5</v>
      </c>
      <c r="O16072" t="s">
        <v>1069</v>
      </c>
      <c r="P16072" t="s">
        <v>28205</v>
      </c>
    </row>
    <row r="16073" spans="1:16" x14ac:dyDescent="0.35">
      <c r="A16073" t="s">
        <v>5</v>
      </c>
      <c r="B16073" t="s">
        <v>28206</v>
      </c>
      <c r="C16073" t="s">
        <v>326</v>
      </c>
      <c r="D16073" t="s">
        <v>4526</v>
      </c>
      <c r="E16073" t="s">
        <v>88</v>
      </c>
      <c r="F16073" t="b">
        <v>0</v>
      </c>
      <c r="G16073" t="s">
        <v>77</v>
      </c>
      <c r="H16073" s="1">
        <v>46197.588622685187</v>
      </c>
      <c r="I16073" t="b">
        <v>1</v>
      </c>
      <c r="J16073" t="b">
        <v>1</v>
      </c>
      <c r="K16073" t="s">
        <v>41</v>
      </c>
      <c r="L16073" t="s">
        <v>74</v>
      </c>
      <c r="M16073"/>
      <c r="N16073">
        <v>62.174999999999997</v>
      </c>
      <c r="O16073" t="s">
        <v>13294</v>
      </c>
      <c r="P16073" t="s">
        <v>711</v>
      </c>
    </row>
    <row r="16074" spans="1:16" x14ac:dyDescent="0.35">
      <c r="A16074" t="s">
        <v>1</v>
      </c>
      <c r="B16074" t="s">
        <v>28207</v>
      </c>
      <c r="C16074" t="s">
        <v>13</v>
      </c>
      <c r="D16074" t="s">
        <v>4526</v>
      </c>
      <c r="E16074" t="s">
        <v>59</v>
      </c>
      <c r="F16074" t="b">
        <v>0</v>
      </c>
      <c r="G16074" t="s">
        <v>13</v>
      </c>
      <c r="H16074" s="1">
        <v>46197.589236111111</v>
      </c>
      <c r="I16074" t="b">
        <v>0</v>
      </c>
      <c r="J16074" t="b">
        <v>0</v>
      </c>
      <c r="K16074" t="s">
        <v>13</v>
      </c>
      <c r="L16074" t="s">
        <v>60</v>
      </c>
      <c r="M16074">
        <v>140000</v>
      </c>
      <c r="N16074"/>
      <c r="O16074" t="s">
        <v>28208</v>
      </c>
      <c r="P16074" t="s">
        <v>28209</v>
      </c>
    </row>
    <row r="16075" spans="1:16" x14ac:dyDescent="0.35">
      <c r="A16075" t="s">
        <v>0</v>
      </c>
      <c r="B16075" t="s">
        <v>28210</v>
      </c>
      <c r="C16075" t="s">
        <v>71</v>
      </c>
      <c r="D16075" t="s">
        <v>4526</v>
      </c>
      <c r="E16075" t="s">
        <v>59</v>
      </c>
      <c r="F16075" t="b">
        <v>0</v>
      </c>
      <c r="G16075" t="s">
        <v>73</v>
      </c>
      <c r="H16075" s="1">
        <v>46197.627025462964</v>
      </c>
      <c r="I16075" t="b">
        <v>0</v>
      </c>
      <c r="J16075" t="b">
        <v>1</v>
      </c>
      <c r="K16075" t="s">
        <v>41</v>
      </c>
      <c r="L16075" t="s">
        <v>60</v>
      </c>
      <c r="M16075">
        <v>105996</v>
      </c>
      <c r="N16075"/>
      <c r="O16075" t="s">
        <v>10744</v>
      </c>
      <c r="P16075" t="s">
        <v>28211</v>
      </c>
    </row>
    <row r="16076" spans="1:16" x14ac:dyDescent="0.35">
      <c r="A16076" t="s">
        <v>0</v>
      </c>
      <c r="B16076" t="s">
        <v>28212</v>
      </c>
      <c r="C16076" t="s">
        <v>3017</v>
      </c>
      <c r="D16076" t="s">
        <v>5667</v>
      </c>
      <c r="E16076" t="s">
        <v>59</v>
      </c>
      <c r="F16076" t="b">
        <v>0</v>
      </c>
      <c r="G16076" t="s">
        <v>65</v>
      </c>
      <c r="H16076" s="1">
        <v>46197.627129629633</v>
      </c>
      <c r="I16076" t="b">
        <v>0</v>
      </c>
      <c r="J16076" t="b">
        <v>0</v>
      </c>
      <c r="K16076" t="s">
        <v>41</v>
      </c>
      <c r="L16076" t="s">
        <v>60</v>
      </c>
      <c r="M16076">
        <v>95000</v>
      </c>
      <c r="N16076"/>
      <c r="O16076" t="s">
        <v>28213</v>
      </c>
      <c r="P16076" t="s">
        <v>3177</v>
      </c>
    </row>
    <row r="16077" spans="1:16" x14ac:dyDescent="0.35">
      <c r="A16077" t="s">
        <v>8</v>
      </c>
      <c r="B16077" t="s">
        <v>28214</v>
      </c>
      <c r="C16077" t="s">
        <v>28215</v>
      </c>
      <c r="D16077" t="s">
        <v>4526</v>
      </c>
      <c r="E16077" t="s">
        <v>59</v>
      </c>
      <c r="F16077" t="b">
        <v>0</v>
      </c>
      <c r="G16077" t="s">
        <v>65</v>
      </c>
      <c r="H16077" s="1">
        <v>46197.627187500002</v>
      </c>
      <c r="I16077" t="b">
        <v>0</v>
      </c>
      <c r="J16077" t="b">
        <v>0</v>
      </c>
      <c r="K16077" t="s">
        <v>41</v>
      </c>
      <c r="L16077" t="s">
        <v>60</v>
      </c>
      <c r="M16077">
        <v>85550</v>
      </c>
      <c r="N16077"/>
      <c r="O16077" t="s">
        <v>28216</v>
      </c>
      <c r="P16077" t="s">
        <v>28217</v>
      </c>
    </row>
    <row r="16078" spans="1:16" x14ac:dyDescent="0.35">
      <c r="A16078" t="s">
        <v>2</v>
      </c>
      <c r="B16078" t="s">
        <v>17243</v>
      </c>
      <c r="C16078" t="s">
        <v>10022</v>
      </c>
      <c r="D16078" t="s">
        <v>4526</v>
      </c>
      <c r="E16078" t="s">
        <v>59</v>
      </c>
      <c r="F16078" t="b">
        <v>0</v>
      </c>
      <c r="G16078" t="s">
        <v>40</v>
      </c>
      <c r="H16078" s="1">
        <v>46197.63013888889</v>
      </c>
      <c r="I16078" t="b">
        <v>0</v>
      </c>
      <c r="J16078" t="b">
        <v>0</v>
      </c>
      <c r="K16078" t="s">
        <v>40</v>
      </c>
      <c r="L16078" t="s">
        <v>60</v>
      </c>
      <c r="M16078">
        <v>80000</v>
      </c>
      <c r="N16078"/>
      <c r="O16078" t="s">
        <v>101</v>
      </c>
      <c r="P16078" t="s">
        <v>310</v>
      </c>
    </row>
    <row r="16079" spans="1:16" x14ac:dyDescent="0.35">
      <c r="A16079" t="s">
        <v>1</v>
      </c>
      <c r="B16079" t="s">
        <v>28218</v>
      </c>
      <c r="C16079" t="s">
        <v>1359</v>
      </c>
      <c r="D16079" t="s">
        <v>4526</v>
      </c>
      <c r="E16079" t="s">
        <v>88</v>
      </c>
      <c r="F16079" t="b">
        <v>0</v>
      </c>
      <c r="G16079" t="s">
        <v>89</v>
      </c>
      <c r="H16079" s="1">
        <v>46197.630219907413</v>
      </c>
      <c r="I16079" t="b">
        <v>1</v>
      </c>
      <c r="J16079" t="b">
        <v>0</v>
      </c>
      <c r="K16079" t="s">
        <v>41</v>
      </c>
      <c r="L16079" t="s">
        <v>74</v>
      </c>
      <c r="M16079"/>
      <c r="N16079">
        <v>80</v>
      </c>
      <c r="O16079" t="s">
        <v>7261</v>
      </c>
      <c r="P16079" t="s">
        <v>875</v>
      </c>
    </row>
    <row r="16080" spans="1:16" x14ac:dyDescent="0.35">
      <c r="A16080" t="s">
        <v>1</v>
      </c>
      <c r="B16080" t="s">
        <v>1</v>
      </c>
      <c r="C16080" t="s">
        <v>4107</v>
      </c>
      <c r="D16080" t="s">
        <v>28219</v>
      </c>
      <c r="E16080" t="s">
        <v>59</v>
      </c>
      <c r="F16080" t="b">
        <v>0</v>
      </c>
      <c r="G16080" t="s">
        <v>68</v>
      </c>
      <c r="H16080" s="1">
        <v>46197.630254629628</v>
      </c>
      <c r="I16080" t="b">
        <v>0</v>
      </c>
      <c r="J16080" t="b">
        <v>1</v>
      </c>
      <c r="K16080" t="s">
        <v>41</v>
      </c>
      <c r="L16080" t="s">
        <v>60</v>
      </c>
      <c r="M16080">
        <v>95000</v>
      </c>
      <c r="N16080"/>
      <c r="O16080" t="s">
        <v>3552</v>
      </c>
      <c r="P16080" t="s">
        <v>2257</v>
      </c>
    </row>
    <row r="16081" spans="1:16" x14ac:dyDescent="0.35">
      <c r="A16081" t="s">
        <v>5</v>
      </c>
      <c r="B16081" t="s">
        <v>28220</v>
      </c>
      <c r="C16081" t="s">
        <v>147</v>
      </c>
      <c r="D16081" t="s">
        <v>4346</v>
      </c>
      <c r="F16081" t="b">
        <v>0</v>
      </c>
      <c r="G16081" t="s">
        <v>77</v>
      </c>
      <c r="H16081" s="1">
        <v>46197.630312499998</v>
      </c>
      <c r="I16081" t="b">
        <v>1</v>
      </c>
      <c r="J16081" t="b">
        <v>1</v>
      </c>
      <c r="K16081" t="s">
        <v>41</v>
      </c>
      <c r="L16081" t="s">
        <v>60</v>
      </c>
      <c r="M16081">
        <v>145000</v>
      </c>
      <c r="N16081"/>
      <c r="O16081" t="s">
        <v>28221</v>
      </c>
      <c r="P16081" t="s">
        <v>28222</v>
      </c>
    </row>
    <row r="16082" spans="1:16" x14ac:dyDescent="0.35">
      <c r="A16082" t="s">
        <v>1</v>
      </c>
      <c r="B16082" t="s">
        <v>1083</v>
      </c>
      <c r="C16082" t="s">
        <v>67</v>
      </c>
      <c r="D16082" t="s">
        <v>4526</v>
      </c>
      <c r="E16082" t="s">
        <v>59</v>
      </c>
      <c r="F16082" t="b">
        <v>0</v>
      </c>
      <c r="G16082" t="s">
        <v>89</v>
      </c>
      <c r="H16082" s="1">
        <v>46197.63045138889</v>
      </c>
      <c r="I16082" t="b">
        <v>0</v>
      </c>
      <c r="J16082" t="b">
        <v>0</v>
      </c>
      <c r="K16082" t="s">
        <v>41</v>
      </c>
      <c r="L16082" t="s">
        <v>60</v>
      </c>
      <c r="M16082">
        <v>95000</v>
      </c>
      <c r="N16082"/>
      <c r="O16082" t="s">
        <v>28223</v>
      </c>
      <c r="P16082" t="s">
        <v>28224</v>
      </c>
    </row>
    <row r="16083" spans="1:16" x14ac:dyDescent="0.35">
      <c r="A16083" t="s">
        <v>8</v>
      </c>
      <c r="B16083" t="s">
        <v>28225</v>
      </c>
      <c r="C16083" t="s">
        <v>218</v>
      </c>
      <c r="D16083" t="s">
        <v>4526</v>
      </c>
      <c r="E16083" t="s">
        <v>88</v>
      </c>
      <c r="F16083" t="b">
        <v>0</v>
      </c>
      <c r="G16083" t="s">
        <v>77</v>
      </c>
      <c r="H16083" s="1">
        <v>46197.630509259259</v>
      </c>
      <c r="I16083" t="b">
        <v>0</v>
      </c>
      <c r="J16083" t="b">
        <v>0</v>
      </c>
      <c r="K16083" t="s">
        <v>41</v>
      </c>
      <c r="L16083" t="s">
        <v>74</v>
      </c>
      <c r="M16083"/>
      <c r="N16083">
        <v>82.5</v>
      </c>
      <c r="O16083" t="s">
        <v>4228</v>
      </c>
      <c r="P16083" t="s">
        <v>28226</v>
      </c>
    </row>
    <row r="16084" spans="1:16" x14ac:dyDescent="0.35">
      <c r="A16084" t="s">
        <v>1</v>
      </c>
      <c r="B16084" t="s">
        <v>1757</v>
      </c>
      <c r="C16084" t="s">
        <v>8795</v>
      </c>
      <c r="D16084" t="s">
        <v>4526</v>
      </c>
      <c r="E16084" t="s">
        <v>59</v>
      </c>
      <c r="F16084" t="b">
        <v>0</v>
      </c>
      <c r="G16084" t="s">
        <v>40</v>
      </c>
      <c r="H16084" s="1">
        <v>46197.632233796299</v>
      </c>
      <c r="I16084" t="b">
        <v>0</v>
      </c>
      <c r="J16084" t="b">
        <v>0</v>
      </c>
      <c r="K16084" t="s">
        <v>40</v>
      </c>
      <c r="L16084" t="s">
        <v>60</v>
      </c>
      <c r="M16084">
        <v>68500</v>
      </c>
      <c r="N16084"/>
      <c r="O16084" t="s">
        <v>28227</v>
      </c>
      <c r="P16084" t="s">
        <v>2319</v>
      </c>
    </row>
    <row r="16085" spans="1:16" x14ac:dyDescent="0.35">
      <c r="A16085" t="s">
        <v>0</v>
      </c>
      <c r="B16085" t="s">
        <v>0</v>
      </c>
      <c r="C16085" t="s">
        <v>202</v>
      </c>
      <c r="D16085" t="s">
        <v>4526</v>
      </c>
      <c r="E16085" t="s">
        <v>59</v>
      </c>
      <c r="F16085" t="b">
        <v>0</v>
      </c>
      <c r="G16085" t="s">
        <v>77</v>
      </c>
      <c r="H16085" s="1">
        <v>46197.668692129628</v>
      </c>
      <c r="I16085" t="b">
        <v>0</v>
      </c>
      <c r="J16085" t="b">
        <v>0</v>
      </c>
      <c r="K16085" t="s">
        <v>41</v>
      </c>
      <c r="L16085" t="s">
        <v>60</v>
      </c>
      <c r="M16085">
        <v>102500</v>
      </c>
      <c r="N16085"/>
      <c r="O16085" t="s">
        <v>155</v>
      </c>
      <c r="P16085" t="s">
        <v>28228</v>
      </c>
    </row>
    <row r="16086" spans="1:16" x14ac:dyDescent="0.35">
      <c r="A16086" t="s">
        <v>3</v>
      </c>
      <c r="B16086" t="s">
        <v>27530</v>
      </c>
      <c r="C16086" t="s">
        <v>13</v>
      </c>
      <c r="D16086" t="s">
        <v>4526</v>
      </c>
      <c r="E16086" t="s">
        <v>88</v>
      </c>
      <c r="F16086" t="b">
        <v>0</v>
      </c>
      <c r="G16086" t="s">
        <v>13</v>
      </c>
      <c r="H16086" s="1">
        <v>46197.669108796297</v>
      </c>
      <c r="I16086" t="b">
        <v>1</v>
      </c>
      <c r="J16086" t="b">
        <v>0</v>
      </c>
      <c r="K16086" t="s">
        <v>13</v>
      </c>
      <c r="L16086" t="s">
        <v>74</v>
      </c>
      <c r="M16086"/>
      <c r="N16086">
        <v>102.5</v>
      </c>
      <c r="O16086" t="s">
        <v>28229</v>
      </c>
    </row>
    <row r="16087" spans="1:16" x14ac:dyDescent="0.35">
      <c r="A16087" t="s">
        <v>0</v>
      </c>
      <c r="B16087" t="s">
        <v>28230</v>
      </c>
      <c r="C16087" t="s">
        <v>40</v>
      </c>
      <c r="D16087" t="s">
        <v>4526</v>
      </c>
      <c r="E16087" t="s">
        <v>59</v>
      </c>
      <c r="F16087" t="b">
        <v>0</v>
      </c>
      <c r="G16087" t="s">
        <v>40</v>
      </c>
      <c r="H16087" s="1">
        <v>46197.670254629629</v>
      </c>
      <c r="I16087" t="b">
        <v>1</v>
      </c>
      <c r="J16087" t="b">
        <v>0</v>
      </c>
      <c r="K16087" t="s">
        <v>40</v>
      </c>
      <c r="L16087" t="s">
        <v>60</v>
      </c>
      <c r="M16087">
        <v>85000</v>
      </c>
      <c r="N16087"/>
      <c r="O16087" t="s">
        <v>28231</v>
      </c>
      <c r="P16087" t="s">
        <v>21612</v>
      </c>
    </row>
    <row r="16088" spans="1:16" x14ac:dyDescent="0.35">
      <c r="A16088" t="s">
        <v>2</v>
      </c>
      <c r="B16088" t="s">
        <v>28232</v>
      </c>
      <c r="C16088" t="s">
        <v>615</v>
      </c>
      <c r="D16088" t="s">
        <v>4346</v>
      </c>
      <c r="E16088" t="s">
        <v>88</v>
      </c>
      <c r="F16088" t="b">
        <v>0</v>
      </c>
      <c r="G16088" t="s">
        <v>65</v>
      </c>
      <c r="H16088" s="1">
        <v>46197.670532407406</v>
      </c>
      <c r="I16088" t="b">
        <v>0</v>
      </c>
      <c r="J16088" t="b">
        <v>0</v>
      </c>
      <c r="K16088" t="s">
        <v>41</v>
      </c>
      <c r="L16088" t="s">
        <v>74</v>
      </c>
      <c r="M16088"/>
      <c r="N16088">
        <v>75</v>
      </c>
      <c r="O16088" t="s">
        <v>1163</v>
      </c>
      <c r="P16088" t="s">
        <v>28233</v>
      </c>
    </row>
    <row r="16089" spans="1:16" x14ac:dyDescent="0.35">
      <c r="A16089" t="s">
        <v>1</v>
      </c>
      <c r="B16089" t="s">
        <v>390</v>
      </c>
      <c r="C16089" t="s">
        <v>67</v>
      </c>
      <c r="D16089" t="s">
        <v>4526</v>
      </c>
      <c r="E16089" t="s">
        <v>59</v>
      </c>
      <c r="F16089" t="b">
        <v>0</v>
      </c>
      <c r="G16089" t="s">
        <v>77</v>
      </c>
      <c r="H16089" s="1">
        <v>46197.672071759262</v>
      </c>
      <c r="I16089" t="b">
        <v>0</v>
      </c>
      <c r="J16089" t="b">
        <v>0</v>
      </c>
      <c r="K16089" t="s">
        <v>41</v>
      </c>
      <c r="L16089" t="s">
        <v>60</v>
      </c>
      <c r="M16089">
        <v>125000</v>
      </c>
      <c r="N16089"/>
      <c r="O16089" t="s">
        <v>28223</v>
      </c>
      <c r="P16089" t="s">
        <v>28234</v>
      </c>
    </row>
    <row r="16090" spans="1:16" x14ac:dyDescent="0.35">
      <c r="A16090" t="s">
        <v>4</v>
      </c>
      <c r="B16090" t="s">
        <v>28235</v>
      </c>
      <c r="C16090" t="s">
        <v>567</v>
      </c>
      <c r="D16090" t="s">
        <v>4526</v>
      </c>
      <c r="E16090" t="s">
        <v>59</v>
      </c>
      <c r="F16090" t="b">
        <v>0</v>
      </c>
      <c r="G16090" t="s">
        <v>77</v>
      </c>
      <c r="H16090" s="1">
        <v>46197.672164351847</v>
      </c>
      <c r="I16090" t="b">
        <v>0</v>
      </c>
      <c r="J16090" t="b">
        <v>0</v>
      </c>
      <c r="K16090" t="s">
        <v>41</v>
      </c>
      <c r="L16090" t="s">
        <v>60</v>
      </c>
      <c r="M16090">
        <v>135000</v>
      </c>
      <c r="N16090"/>
      <c r="O16090" t="s">
        <v>1874</v>
      </c>
    </row>
    <row r="16091" spans="1:16" x14ac:dyDescent="0.35">
      <c r="A16091" t="s">
        <v>5</v>
      </c>
      <c r="B16091" t="s">
        <v>28236</v>
      </c>
      <c r="C16091" t="s">
        <v>978</v>
      </c>
      <c r="D16091" t="s">
        <v>4526</v>
      </c>
      <c r="E16091" t="s">
        <v>88</v>
      </c>
      <c r="F16091" t="b">
        <v>0</v>
      </c>
      <c r="G16091" t="s">
        <v>89</v>
      </c>
      <c r="H16091" s="1">
        <v>46197.672175925924</v>
      </c>
      <c r="I16091" t="b">
        <v>0</v>
      </c>
      <c r="J16091" t="b">
        <v>0</v>
      </c>
      <c r="K16091" t="s">
        <v>41</v>
      </c>
      <c r="L16091" t="s">
        <v>74</v>
      </c>
      <c r="M16091"/>
      <c r="N16091">
        <v>97.5</v>
      </c>
      <c r="O16091" t="s">
        <v>28237</v>
      </c>
      <c r="P16091" t="s">
        <v>28162</v>
      </c>
    </row>
    <row r="16092" spans="1:16" x14ac:dyDescent="0.35">
      <c r="A16092" t="s">
        <v>4</v>
      </c>
      <c r="B16092" t="s">
        <v>28238</v>
      </c>
      <c r="C16092" t="s">
        <v>27</v>
      </c>
      <c r="D16092" t="s">
        <v>23670</v>
      </c>
      <c r="E16092" t="s">
        <v>59</v>
      </c>
      <c r="F16092" t="b">
        <v>0</v>
      </c>
      <c r="G16092" t="s">
        <v>27</v>
      </c>
      <c r="H16092" s="1">
        <v>46197.673321759263</v>
      </c>
      <c r="I16092" t="b">
        <v>1</v>
      </c>
      <c r="J16092" t="b">
        <v>0</v>
      </c>
      <c r="K16092" t="s">
        <v>27</v>
      </c>
      <c r="L16092" t="s">
        <v>60</v>
      </c>
      <c r="M16092">
        <v>244000</v>
      </c>
      <c r="N16092"/>
      <c r="O16092" t="s">
        <v>2704</v>
      </c>
      <c r="P16092" t="s">
        <v>28239</v>
      </c>
    </row>
    <row r="16093" spans="1:16" x14ac:dyDescent="0.35">
      <c r="A16093" t="s">
        <v>0</v>
      </c>
      <c r="B16093" t="s">
        <v>28240</v>
      </c>
      <c r="C16093" t="s">
        <v>41</v>
      </c>
      <c r="D16093" t="s">
        <v>4526</v>
      </c>
      <c r="E16093" t="s">
        <v>59</v>
      </c>
      <c r="F16093" t="b">
        <v>0</v>
      </c>
      <c r="G16093" t="s">
        <v>41</v>
      </c>
      <c r="H16093" s="1">
        <v>46197.712025462963</v>
      </c>
      <c r="I16093" t="b">
        <v>0</v>
      </c>
      <c r="J16093" t="b">
        <v>1</v>
      </c>
      <c r="K16093" t="s">
        <v>41</v>
      </c>
      <c r="L16093" t="s">
        <v>60</v>
      </c>
      <c r="M16093">
        <v>50000</v>
      </c>
      <c r="N16093"/>
      <c r="O16093" t="s">
        <v>28241</v>
      </c>
      <c r="P16093" t="s">
        <v>219</v>
      </c>
    </row>
    <row r="16094" spans="1:16" x14ac:dyDescent="0.35">
      <c r="A16094" t="s">
        <v>2</v>
      </c>
      <c r="B16094" t="s">
        <v>1522</v>
      </c>
      <c r="C16094" t="s">
        <v>2797</v>
      </c>
      <c r="D16094" t="s">
        <v>5349</v>
      </c>
      <c r="E16094" t="s">
        <v>59</v>
      </c>
      <c r="F16094" t="b">
        <v>0</v>
      </c>
      <c r="G16094" t="s">
        <v>68</v>
      </c>
      <c r="H16094" s="1">
        <v>46197.712071759262</v>
      </c>
      <c r="I16094" t="b">
        <v>0</v>
      </c>
      <c r="J16094" t="b">
        <v>0</v>
      </c>
      <c r="K16094" t="s">
        <v>41</v>
      </c>
      <c r="L16094" t="s">
        <v>60</v>
      </c>
      <c r="M16094">
        <v>155000</v>
      </c>
      <c r="N16094"/>
      <c r="O16094" t="s">
        <v>20892</v>
      </c>
      <c r="P16094" t="s">
        <v>28242</v>
      </c>
    </row>
    <row r="16095" spans="1:16" x14ac:dyDescent="0.35">
      <c r="A16095" t="s">
        <v>2</v>
      </c>
      <c r="B16095" t="s">
        <v>28243</v>
      </c>
      <c r="C16095" t="s">
        <v>40</v>
      </c>
      <c r="D16095" t="s">
        <v>4526</v>
      </c>
      <c r="E16095" t="s">
        <v>59</v>
      </c>
      <c r="F16095" t="b">
        <v>0</v>
      </c>
      <c r="G16095" t="s">
        <v>40</v>
      </c>
      <c r="H16095" s="1">
        <v>46197.713472222233</v>
      </c>
      <c r="I16095" t="b">
        <v>0</v>
      </c>
      <c r="J16095" t="b">
        <v>0</v>
      </c>
      <c r="K16095" t="s">
        <v>40</v>
      </c>
      <c r="L16095" t="s">
        <v>60</v>
      </c>
      <c r="M16095">
        <v>95000</v>
      </c>
      <c r="N16095"/>
      <c r="O16095" t="s">
        <v>5319</v>
      </c>
    </row>
    <row r="16096" spans="1:16" x14ac:dyDescent="0.35">
      <c r="A16096" t="s">
        <v>1</v>
      </c>
      <c r="B16096" t="s">
        <v>28244</v>
      </c>
      <c r="C16096" t="s">
        <v>10455</v>
      </c>
      <c r="D16096" t="s">
        <v>4346</v>
      </c>
      <c r="E16096" t="s">
        <v>59</v>
      </c>
      <c r="F16096" t="b">
        <v>0</v>
      </c>
      <c r="G16096" t="s">
        <v>13</v>
      </c>
      <c r="H16096" s="1">
        <v>46197.714224537027</v>
      </c>
      <c r="I16096" t="b">
        <v>0</v>
      </c>
      <c r="J16096" t="b">
        <v>0</v>
      </c>
      <c r="K16096" t="s">
        <v>13</v>
      </c>
      <c r="L16096" t="s">
        <v>60</v>
      </c>
      <c r="M16096">
        <v>108000</v>
      </c>
      <c r="N16096"/>
      <c r="O16096" t="s">
        <v>28245</v>
      </c>
      <c r="P16096" t="s">
        <v>28246</v>
      </c>
    </row>
    <row r="16097" spans="1:16" x14ac:dyDescent="0.35">
      <c r="A16097" t="s">
        <v>4</v>
      </c>
      <c r="B16097" t="s">
        <v>28247</v>
      </c>
      <c r="C16097" t="s">
        <v>27</v>
      </c>
      <c r="D16097" t="s">
        <v>23670</v>
      </c>
      <c r="E16097" t="s">
        <v>59</v>
      </c>
      <c r="F16097" t="b">
        <v>0</v>
      </c>
      <c r="G16097" t="s">
        <v>27</v>
      </c>
      <c r="H16097" s="1">
        <v>46197.714988425927</v>
      </c>
      <c r="I16097" t="b">
        <v>1</v>
      </c>
      <c r="J16097" t="b">
        <v>0</v>
      </c>
      <c r="K16097" t="s">
        <v>27</v>
      </c>
      <c r="L16097" t="s">
        <v>60</v>
      </c>
      <c r="M16097">
        <v>148000</v>
      </c>
      <c r="N16097"/>
      <c r="O16097" t="s">
        <v>2704</v>
      </c>
      <c r="P16097" t="s">
        <v>28248</v>
      </c>
    </row>
    <row r="16098" spans="1:16" x14ac:dyDescent="0.35">
      <c r="A16098" t="s">
        <v>3</v>
      </c>
      <c r="B16098" t="s">
        <v>28249</v>
      </c>
      <c r="C16098" t="s">
        <v>567</v>
      </c>
      <c r="D16098" t="s">
        <v>4526</v>
      </c>
      <c r="E16098" t="s">
        <v>88</v>
      </c>
      <c r="F16098" t="b">
        <v>0</v>
      </c>
      <c r="G16098" t="s">
        <v>89</v>
      </c>
      <c r="H16098" s="1">
        <v>46197.75204861111</v>
      </c>
      <c r="I16098" t="b">
        <v>0</v>
      </c>
      <c r="J16098" t="b">
        <v>1</v>
      </c>
      <c r="K16098" t="s">
        <v>41</v>
      </c>
      <c r="L16098" t="s">
        <v>74</v>
      </c>
      <c r="M16098"/>
      <c r="N16098">
        <v>30</v>
      </c>
      <c r="O16098" t="s">
        <v>8155</v>
      </c>
      <c r="P16098" t="s">
        <v>2890</v>
      </c>
    </row>
    <row r="16099" spans="1:16" x14ac:dyDescent="0.35">
      <c r="A16099" t="s">
        <v>0</v>
      </c>
      <c r="B16099" t="s">
        <v>28250</v>
      </c>
      <c r="C16099" t="s">
        <v>25009</v>
      </c>
      <c r="D16099" t="s">
        <v>4346</v>
      </c>
      <c r="E16099" t="s">
        <v>59</v>
      </c>
      <c r="F16099" t="b">
        <v>0</v>
      </c>
      <c r="G16099" t="s">
        <v>65</v>
      </c>
      <c r="H16099" s="1">
        <v>46197.752129629633</v>
      </c>
      <c r="I16099" t="b">
        <v>0</v>
      </c>
      <c r="J16099" t="b">
        <v>1</v>
      </c>
      <c r="K16099" t="s">
        <v>41</v>
      </c>
      <c r="L16099" t="s">
        <v>60</v>
      </c>
      <c r="M16099">
        <v>92500</v>
      </c>
      <c r="N16099"/>
      <c r="O16099" t="s">
        <v>27126</v>
      </c>
      <c r="P16099" t="s">
        <v>11470</v>
      </c>
    </row>
    <row r="16100" spans="1:16" x14ac:dyDescent="0.35">
      <c r="A16100" t="s">
        <v>0</v>
      </c>
      <c r="B16100" t="s">
        <v>28251</v>
      </c>
      <c r="C16100" t="s">
        <v>662</v>
      </c>
      <c r="D16100" t="s">
        <v>4346</v>
      </c>
      <c r="E16100" t="s">
        <v>59</v>
      </c>
      <c r="F16100" t="b">
        <v>0</v>
      </c>
      <c r="G16100" t="s">
        <v>65</v>
      </c>
      <c r="H16100" s="1">
        <v>46197.752152777779</v>
      </c>
      <c r="I16100" t="b">
        <v>0</v>
      </c>
      <c r="J16100" t="b">
        <v>1</v>
      </c>
      <c r="K16100" t="s">
        <v>41</v>
      </c>
      <c r="L16100" t="s">
        <v>60</v>
      </c>
      <c r="M16100">
        <v>64000</v>
      </c>
      <c r="N16100"/>
      <c r="O16100" t="s">
        <v>1443</v>
      </c>
      <c r="P16100" t="s">
        <v>13557</v>
      </c>
    </row>
    <row r="16101" spans="1:16" x14ac:dyDescent="0.35">
      <c r="A16101" t="s">
        <v>0</v>
      </c>
      <c r="B16101" t="s">
        <v>28252</v>
      </c>
      <c r="C16101" t="s">
        <v>365</v>
      </c>
      <c r="D16101" t="s">
        <v>4346</v>
      </c>
      <c r="E16101" t="s">
        <v>926</v>
      </c>
      <c r="F16101" t="b">
        <v>0</v>
      </c>
      <c r="G16101" t="s">
        <v>65</v>
      </c>
      <c r="H16101" s="1">
        <v>46197.752152777779</v>
      </c>
      <c r="I16101" t="b">
        <v>0</v>
      </c>
      <c r="J16101" t="b">
        <v>0</v>
      </c>
      <c r="K16101" t="s">
        <v>41</v>
      </c>
      <c r="L16101" t="s">
        <v>74</v>
      </c>
      <c r="M16101"/>
      <c r="N16101">
        <v>55</v>
      </c>
      <c r="O16101" t="s">
        <v>10805</v>
      </c>
      <c r="P16101" t="s">
        <v>28253</v>
      </c>
    </row>
    <row r="16102" spans="1:16" x14ac:dyDescent="0.35">
      <c r="A16102" t="s">
        <v>0</v>
      </c>
      <c r="B16102" t="s">
        <v>0</v>
      </c>
      <c r="C16102" t="s">
        <v>11315</v>
      </c>
      <c r="D16102" t="s">
        <v>7670</v>
      </c>
      <c r="E16102" t="s">
        <v>926</v>
      </c>
      <c r="F16102" t="b">
        <v>0</v>
      </c>
      <c r="G16102" t="s">
        <v>40</v>
      </c>
      <c r="H16102" s="1">
        <v>46197.753599537027</v>
      </c>
      <c r="I16102" t="b">
        <v>1</v>
      </c>
      <c r="J16102" t="b">
        <v>0</v>
      </c>
      <c r="K16102" t="s">
        <v>40</v>
      </c>
      <c r="L16102" t="s">
        <v>74</v>
      </c>
      <c r="M16102"/>
      <c r="N16102">
        <v>20</v>
      </c>
      <c r="O16102" t="s">
        <v>10533</v>
      </c>
      <c r="P16102" t="s">
        <v>219</v>
      </c>
    </row>
    <row r="16103" spans="1:16" x14ac:dyDescent="0.35">
      <c r="A16103" t="s">
        <v>5</v>
      </c>
      <c r="B16103" t="s">
        <v>28254</v>
      </c>
      <c r="C16103" t="s">
        <v>41</v>
      </c>
      <c r="D16103" t="s">
        <v>4526</v>
      </c>
      <c r="E16103" t="s">
        <v>88</v>
      </c>
      <c r="F16103" t="b">
        <v>0</v>
      </c>
      <c r="G16103" t="s">
        <v>68</v>
      </c>
      <c r="H16103" s="1">
        <v>46197.755254629628</v>
      </c>
      <c r="I16103" t="b">
        <v>0</v>
      </c>
      <c r="J16103" t="b">
        <v>0</v>
      </c>
      <c r="K16103" t="s">
        <v>41</v>
      </c>
      <c r="L16103" t="s">
        <v>74</v>
      </c>
      <c r="M16103"/>
      <c r="N16103">
        <v>47.5</v>
      </c>
      <c r="O16103" t="s">
        <v>1784</v>
      </c>
      <c r="P16103" t="s">
        <v>28255</v>
      </c>
    </row>
    <row r="16104" spans="1:16" x14ac:dyDescent="0.35">
      <c r="A16104" t="s">
        <v>4</v>
      </c>
      <c r="B16104" t="s">
        <v>28256</v>
      </c>
      <c r="C16104" t="s">
        <v>15833</v>
      </c>
      <c r="D16104" t="s">
        <v>4526</v>
      </c>
      <c r="E16104" t="s">
        <v>59</v>
      </c>
      <c r="F16104" t="b">
        <v>0</v>
      </c>
      <c r="G16104" t="s">
        <v>89</v>
      </c>
      <c r="H16104" s="1">
        <v>46197.755532407413</v>
      </c>
      <c r="I16104" t="b">
        <v>1</v>
      </c>
      <c r="J16104" t="b">
        <v>1</v>
      </c>
      <c r="K16104" t="s">
        <v>41</v>
      </c>
      <c r="L16104" t="s">
        <v>60</v>
      </c>
      <c r="M16104">
        <v>92500</v>
      </c>
      <c r="N16104"/>
      <c r="O16104" t="s">
        <v>15834</v>
      </c>
      <c r="P16104" t="s">
        <v>28257</v>
      </c>
    </row>
    <row r="16105" spans="1:16" x14ac:dyDescent="0.35">
      <c r="A16105" t="s">
        <v>4</v>
      </c>
      <c r="B16105" t="s">
        <v>1577</v>
      </c>
      <c r="C16105" t="s">
        <v>201</v>
      </c>
      <c r="D16105" t="s">
        <v>4526</v>
      </c>
      <c r="E16105" t="s">
        <v>59</v>
      </c>
      <c r="F16105" t="b">
        <v>0</v>
      </c>
      <c r="G16105" t="s">
        <v>77</v>
      </c>
      <c r="H16105" s="1">
        <v>46197.793703703697</v>
      </c>
      <c r="I16105" t="b">
        <v>1</v>
      </c>
      <c r="J16105" t="b">
        <v>0</v>
      </c>
      <c r="K16105" t="s">
        <v>41</v>
      </c>
      <c r="L16105" t="s">
        <v>60</v>
      </c>
      <c r="M16105">
        <v>135000</v>
      </c>
      <c r="N16105"/>
      <c r="O16105" t="s">
        <v>155</v>
      </c>
      <c r="P16105" t="s">
        <v>28258</v>
      </c>
    </row>
    <row r="16106" spans="1:16" x14ac:dyDescent="0.35">
      <c r="A16106" t="s">
        <v>0</v>
      </c>
      <c r="B16106" t="s">
        <v>1730</v>
      </c>
      <c r="C16106" t="s">
        <v>4156</v>
      </c>
      <c r="D16106" t="s">
        <v>4346</v>
      </c>
      <c r="E16106" t="s">
        <v>59</v>
      </c>
      <c r="F16106" t="b">
        <v>0</v>
      </c>
      <c r="G16106" t="s">
        <v>65</v>
      </c>
      <c r="H16106" s="1">
        <v>46197.79383101852</v>
      </c>
      <c r="I16106" t="b">
        <v>0</v>
      </c>
      <c r="J16106" t="b">
        <v>1</v>
      </c>
      <c r="K16106" t="s">
        <v>41</v>
      </c>
      <c r="L16106" t="s">
        <v>60</v>
      </c>
      <c r="M16106">
        <v>83000</v>
      </c>
      <c r="N16106"/>
      <c r="O16106" t="s">
        <v>28259</v>
      </c>
      <c r="P16106" t="s">
        <v>28260</v>
      </c>
    </row>
    <row r="16107" spans="1:16" x14ac:dyDescent="0.35">
      <c r="A16107" t="s">
        <v>2</v>
      </c>
      <c r="B16107" t="s">
        <v>2961</v>
      </c>
      <c r="C16107" t="s">
        <v>5508</v>
      </c>
      <c r="D16107" t="s">
        <v>4346</v>
      </c>
      <c r="E16107" t="s">
        <v>59</v>
      </c>
      <c r="F16107" t="b">
        <v>0</v>
      </c>
      <c r="G16107" t="s">
        <v>40</v>
      </c>
      <c r="H16107" s="1">
        <v>46197.796805555547</v>
      </c>
      <c r="I16107" t="b">
        <v>0</v>
      </c>
      <c r="J16107" t="b">
        <v>0</v>
      </c>
      <c r="K16107" t="s">
        <v>40</v>
      </c>
      <c r="L16107" t="s">
        <v>60</v>
      </c>
      <c r="M16107">
        <v>54000</v>
      </c>
      <c r="N16107"/>
      <c r="O16107" t="s">
        <v>3595</v>
      </c>
      <c r="P16107" t="s">
        <v>28261</v>
      </c>
    </row>
    <row r="16108" spans="1:16" x14ac:dyDescent="0.35">
      <c r="A16108" t="s">
        <v>2</v>
      </c>
      <c r="B16108" t="s">
        <v>28262</v>
      </c>
      <c r="C16108" t="s">
        <v>304</v>
      </c>
      <c r="D16108" t="s">
        <v>4526</v>
      </c>
      <c r="E16108" t="s">
        <v>88</v>
      </c>
      <c r="F16108" t="b">
        <v>0</v>
      </c>
      <c r="G16108" t="s">
        <v>68</v>
      </c>
      <c r="H16108" s="1">
        <v>46197.796932870369</v>
      </c>
      <c r="I16108" t="b">
        <v>0</v>
      </c>
      <c r="J16108" t="b">
        <v>0</v>
      </c>
      <c r="K16108" t="s">
        <v>41</v>
      </c>
      <c r="L16108" t="s">
        <v>74</v>
      </c>
      <c r="M16108"/>
      <c r="N16108">
        <v>55</v>
      </c>
      <c r="O16108" t="s">
        <v>3867</v>
      </c>
      <c r="P16108" t="s">
        <v>597</v>
      </c>
    </row>
    <row r="16109" spans="1:16" x14ac:dyDescent="0.35">
      <c r="A16109" t="s">
        <v>0</v>
      </c>
      <c r="B16109" t="s">
        <v>268</v>
      </c>
      <c r="C16109" t="s">
        <v>75</v>
      </c>
      <c r="D16109" t="s">
        <v>4526</v>
      </c>
      <c r="E16109" t="s">
        <v>59</v>
      </c>
      <c r="F16109" t="b">
        <v>0</v>
      </c>
      <c r="G16109" t="s">
        <v>65</v>
      </c>
      <c r="H16109" s="1">
        <v>46197.835555555554</v>
      </c>
      <c r="I16109" t="b">
        <v>1</v>
      </c>
      <c r="J16109" t="b">
        <v>0</v>
      </c>
      <c r="K16109" t="s">
        <v>41</v>
      </c>
      <c r="L16109" t="s">
        <v>74</v>
      </c>
      <c r="M16109"/>
      <c r="N16109">
        <v>32.5</v>
      </c>
      <c r="O16109" t="s">
        <v>28263</v>
      </c>
      <c r="P16109" t="s">
        <v>219</v>
      </c>
    </row>
    <row r="16110" spans="1:16" x14ac:dyDescent="0.35">
      <c r="A16110" t="s">
        <v>0</v>
      </c>
      <c r="B16110" t="s">
        <v>3020</v>
      </c>
      <c r="C16110" t="s">
        <v>13</v>
      </c>
      <c r="D16110" t="s">
        <v>4526</v>
      </c>
      <c r="E16110" t="s">
        <v>59</v>
      </c>
      <c r="F16110" t="b">
        <v>0</v>
      </c>
      <c r="G16110" t="s">
        <v>13</v>
      </c>
      <c r="H16110" s="1">
        <v>46197.835775462961</v>
      </c>
      <c r="I16110" t="b">
        <v>0</v>
      </c>
      <c r="J16110" t="b">
        <v>0</v>
      </c>
      <c r="K16110" t="s">
        <v>13</v>
      </c>
      <c r="L16110" t="s">
        <v>60</v>
      </c>
      <c r="M16110">
        <v>80000</v>
      </c>
      <c r="N16110"/>
      <c r="O16110" t="s">
        <v>11145</v>
      </c>
      <c r="P16110" t="s">
        <v>1482</v>
      </c>
    </row>
    <row r="16111" spans="1:16" x14ac:dyDescent="0.35">
      <c r="A16111" t="s">
        <v>2</v>
      </c>
      <c r="B16111" t="s">
        <v>158</v>
      </c>
      <c r="C16111" t="s">
        <v>457</v>
      </c>
      <c r="D16111" t="s">
        <v>4346</v>
      </c>
      <c r="E16111" t="s">
        <v>59</v>
      </c>
      <c r="F16111" t="b">
        <v>0</v>
      </c>
      <c r="G16111" t="s">
        <v>77</v>
      </c>
      <c r="H16111" s="1">
        <v>46197.837071759262</v>
      </c>
      <c r="I16111" t="b">
        <v>0</v>
      </c>
      <c r="J16111" t="b">
        <v>1</v>
      </c>
      <c r="K16111" t="s">
        <v>41</v>
      </c>
      <c r="L16111" t="s">
        <v>60</v>
      </c>
      <c r="M16111">
        <v>190000</v>
      </c>
      <c r="N16111"/>
      <c r="O16111" t="s">
        <v>28264</v>
      </c>
      <c r="P16111" t="s">
        <v>28265</v>
      </c>
    </row>
    <row r="16112" spans="1:16" x14ac:dyDescent="0.35">
      <c r="A16112" t="s">
        <v>7</v>
      </c>
      <c r="B16112" t="s">
        <v>28266</v>
      </c>
      <c r="C16112" t="s">
        <v>201</v>
      </c>
      <c r="D16112" t="s">
        <v>4526</v>
      </c>
      <c r="E16112" t="s">
        <v>88</v>
      </c>
      <c r="F16112" t="b">
        <v>0</v>
      </c>
      <c r="G16112" t="s">
        <v>77</v>
      </c>
      <c r="H16112" s="1">
        <v>46197.83861111111</v>
      </c>
      <c r="I16112" t="b">
        <v>1</v>
      </c>
      <c r="J16112" t="b">
        <v>0</v>
      </c>
      <c r="K16112" t="s">
        <v>41</v>
      </c>
      <c r="L16112" t="s">
        <v>74</v>
      </c>
      <c r="M16112"/>
      <c r="N16112">
        <v>65</v>
      </c>
      <c r="O16112" t="s">
        <v>26609</v>
      </c>
      <c r="P16112" t="s">
        <v>2737</v>
      </c>
    </row>
    <row r="16113" spans="1:16" x14ac:dyDescent="0.35">
      <c r="A16113" t="s">
        <v>1</v>
      </c>
      <c r="B16113" t="s">
        <v>4857</v>
      </c>
      <c r="C16113" t="s">
        <v>326</v>
      </c>
      <c r="D16113" t="s">
        <v>4346</v>
      </c>
      <c r="E16113" t="s">
        <v>72</v>
      </c>
      <c r="F16113" t="b">
        <v>0</v>
      </c>
      <c r="G16113" t="s">
        <v>73</v>
      </c>
      <c r="H16113" s="1">
        <v>46197.838796296302</v>
      </c>
      <c r="I16113" t="b">
        <v>0</v>
      </c>
      <c r="J16113" t="b">
        <v>1</v>
      </c>
      <c r="K16113" t="s">
        <v>41</v>
      </c>
      <c r="L16113" t="s">
        <v>60</v>
      </c>
      <c r="M16113">
        <v>175500</v>
      </c>
      <c r="N16113"/>
      <c r="O16113" t="s">
        <v>424</v>
      </c>
      <c r="P16113" t="s">
        <v>28267</v>
      </c>
    </row>
    <row r="16114" spans="1:16" x14ac:dyDescent="0.35">
      <c r="A16114" t="s">
        <v>8</v>
      </c>
      <c r="B16114" t="s">
        <v>4047</v>
      </c>
      <c r="C16114" t="s">
        <v>15470</v>
      </c>
      <c r="D16114" t="s">
        <v>4526</v>
      </c>
      <c r="E16114" t="s">
        <v>59</v>
      </c>
      <c r="F16114" t="b">
        <v>0</v>
      </c>
      <c r="G16114" t="s">
        <v>13</v>
      </c>
      <c r="H16114" s="1">
        <v>46197.839247685188</v>
      </c>
      <c r="I16114" t="b">
        <v>0</v>
      </c>
      <c r="J16114" t="b">
        <v>0</v>
      </c>
      <c r="K16114" t="s">
        <v>13</v>
      </c>
      <c r="L16114" t="s">
        <v>60</v>
      </c>
      <c r="M16114">
        <v>100000</v>
      </c>
      <c r="N16114"/>
      <c r="O16114" t="s">
        <v>28268</v>
      </c>
      <c r="P16114" t="s">
        <v>28269</v>
      </c>
    </row>
    <row r="16115" spans="1:16" x14ac:dyDescent="0.35">
      <c r="A16115" t="s">
        <v>4</v>
      </c>
      <c r="B16115" t="s">
        <v>28270</v>
      </c>
      <c r="C16115" t="s">
        <v>20</v>
      </c>
      <c r="D16115" t="s">
        <v>7670</v>
      </c>
      <c r="E16115" t="s">
        <v>59</v>
      </c>
      <c r="F16115" t="b">
        <v>0</v>
      </c>
      <c r="G16115" t="s">
        <v>20</v>
      </c>
      <c r="H16115" s="1">
        <v>46197.83965277778</v>
      </c>
      <c r="I16115" t="b">
        <v>1</v>
      </c>
      <c r="J16115" t="b">
        <v>0</v>
      </c>
      <c r="K16115" t="s">
        <v>20</v>
      </c>
      <c r="L16115" t="s">
        <v>60</v>
      </c>
      <c r="M16115">
        <v>33000</v>
      </c>
      <c r="N16115"/>
      <c r="O16115" t="s">
        <v>28271</v>
      </c>
      <c r="P16115" t="s">
        <v>261</v>
      </c>
    </row>
    <row r="16116" spans="1:16" x14ac:dyDescent="0.35">
      <c r="A16116" t="s">
        <v>2</v>
      </c>
      <c r="B16116" t="s">
        <v>28272</v>
      </c>
      <c r="C16116" t="s">
        <v>41</v>
      </c>
      <c r="D16116" t="s">
        <v>4526</v>
      </c>
      <c r="E16116" t="s">
        <v>59</v>
      </c>
      <c r="F16116" t="b">
        <v>0</v>
      </c>
      <c r="G16116" t="s">
        <v>41</v>
      </c>
      <c r="H16116" s="1">
        <v>46197.878599537027</v>
      </c>
      <c r="I16116" t="b">
        <v>0</v>
      </c>
      <c r="J16116" t="b">
        <v>0</v>
      </c>
      <c r="K16116" t="s">
        <v>41</v>
      </c>
      <c r="L16116" t="s">
        <v>60</v>
      </c>
      <c r="M16116">
        <v>82500</v>
      </c>
      <c r="N16116"/>
      <c r="O16116" t="s">
        <v>4386</v>
      </c>
      <c r="P16116" t="s">
        <v>28273</v>
      </c>
    </row>
    <row r="16117" spans="1:16" x14ac:dyDescent="0.35">
      <c r="A16117" t="s">
        <v>1</v>
      </c>
      <c r="B16117" t="s">
        <v>28274</v>
      </c>
      <c r="C16117" t="s">
        <v>1169</v>
      </c>
      <c r="D16117" t="s">
        <v>4756</v>
      </c>
      <c r="E16117" t="s">
        <v>59</v>
      </c>
      <c r="F16117" t="b">
        <v>0</v>
      </c>
      <c r="G16117" t="s">
        <v>77</v>
      </c>
      <c r="H16117" s="1">
        <v>46197.880277777767</v>
      </c>
      <c r="I16117" t="b">
        <v>0</v>
      </c>
      <c r="J16117" t="b">
        <v>0</v>
      </c>
      <c r="K16117" t="s">
        <v>41</v>
      </c>
      <c r="L16117" t="s">
        <v>60</v>
      </c>
      <c r="M16117">
        <v>105000</v>
      </c>
      <c r="N16117"/>
      <c r="O16117" t="s">
        <v>3140</v>
      </c>
      <c r="P16117" t="s">
        <v>12987</v>
      </c>
    </row>
    <row r="16118" spans="1:16" x14ac:dyDescent="0.35">
      <c r="A16118" t="s">
        <v>0</v>
      </c>
      <c r="B16118" t="s">
        <v>28275</v>
      </c>
      <c r="C16118" t="s">
        <v>1367</v>
      </c>
      <c r="D16118" t="s">
        <v>4346</v>
      </c>
      <c r="E16118" t="s">
        <v>59</v>
      </c>
      <c r="F16118" t="b">
        <v>0</v>
      </c>
      <c r="G16118" t="s">
        <v>65</v>
      </c>
      <c r="H16118" s="1">
        <v>46197.918680555558</v>
      </c>
      <c r="I16118" t="b">
        <v>1</v>
      </c>
      <c r="J16118" t="b">
        <v>0</v>
      </c>
      <c r="K16118" t="s">
        <v>41</v>
      </c>
      <c r="L16118" t="s">
        <v>60</v>
      </c>
      <c r="M16118">
        <v>67500</v>
      </c>
      <c r="N16118"/>
      <c r="O16118" t="s">
        <v>19254</v>
      </c>
      <c r="P16118" t="s">
        <v>1182</v>
      </c>
    </row>
    <row r="16119" spans="1:16" x14ac:dyDescent="0.35">
      <c r="A16119" t="s">
        <v>2</v>
      </c>
      <c r="B16119" t="s">
        <v>2</v>
      </c>
      <c r="C16119" t="s">
        <v>2907</v>
      </c>
      <c r="D16119" t="s">
        <v>4346</v>
      </c>
      <c r="E16119" t="s">
        <v>59</v>
      </c>
      <c r="F16119" t="b">
        <v>0</v>
      </c>
      <c r="G16119" t="s">
        <v>68</v>
      </c>
      <c r="H16119" s="1">
        <v>46197.920416666668</v>
      </c>
      <c r="I16119" t="b">
        <v>0</v>
      </c>
      <c r="J16119" t="b">
        <v>1</v>
      </c>
      <c r="K16119" t="s">
        <v>41</v>
      </c>
      <c r="L16119" t="s">
        <v>60</v>
      </c>
      <c r="M16119">
        <v>94600</v>
      </c>
      <c r="N16119"/>
      <c r="O16119" t="s">
        <v>2454</v>
      </c>
      <c r="P16119" t="s">
        <v>22061</v>
      </c>
    </row>
    <row r="16120" spans="1:16" x14ac:dyDescent="0.35">
      <c r="A16120" t="s">
        <v>1</v>
      </c>
      <c r="B16120" t="s">
        <v>358</v>
      </c>
      <c r="C16120" t="s">
        <v>112</v>
      </c>
      <c r="D16120" t="s">
        <v>4526</v>
      </c>
      <c r="E16120" t="s">
        <v>59</v>
      </c>
      <c r="F16120" t="b">
        <v>0</v>
      </c>
      <c r="G16120" t="s">
        <v>89</v>
      </c>
      <c r="H16120" s="1">
        <v>46197.921990740739</v>
      </c>
      <c r="I16120" t="b">
        <v>0</v>
      </c>
      <c r="J16120" t="b">
        <v>0</v>
      </c>
      <c r="K16120" t="s">
        <v>41</v>
      </c>
      <c r="L16120" t="s">
        <v>60</v>
      </c>
      <c r="M16120">
        <v>72500</v>
      </c>
      <c r="N16120"/>
      <c r="O16120" t="s">
        <v>28276</v>
      </c>
      <c r="P16120" t="s">
        <v>28277</v>
      </c>
    </row>
    <row r="16121" spans="1:16" x14ac:dyDescent="0.35">
      <c r="A16121" t="s">
        <v>4</v>
      </c>
      <c r="B16121" t="s">
        <v>3538</v>
      </c>
      <c r="C16121" t="s">
        <v>28278</v>
      </c>
      <c r="D16121" t="s">
        <v>4526</v>
      </c>
      <c r="E16121" t="s">
        <v>88</v>
      </c>
      <c r="F16121" t="b">
        <v>0</v>
      </c>
      <c r="G16121" t="s">
        <v>77</v>
      </c>
      <c r="H16121" s="1">
        <v>46197.922094907408</v>
      </c>
      <c r="I16121" t="b">
        <v>0</v>
      </c>
      <c r="J16121" t="b">
        <v>0</v>
      </c>
      <c r="K16121" t="s">
        <v>41</v>
      </c>
      <c r="L16121" t="s">
        <v>74</v>
      </c>
      <c r="M16121"/>
      <c r="N16121">
        <v>50</v>
      </c>
      <c r="O16121" t="s">
        <v>28279</v>
      </c>
      <c r="P16121" t="s">
        <v>2268</v>
      </c>
    </row>
    <row r="16122" spans="1:16" x14ac:dyDescent="0.35">
      <c r="A16122" t="s">
        <v>5</v>
      </c>
      <c r="B16122" t="s">
        <v>28280</v>
      </c>
      <c r="C16122" t="s">
        <v>955</v>
      </c>
      <c r="D16122" t="s">
        <v>4526</v>
      </c>
      <c r="E16122" t="s">
        <v>88</v>
      </c>
      <c r="F16122" t="b">
        <v>0</v>
      </c>
      <c r="G16122" t="s">
        <v>13</v>
      </c>
      <c r="H16122" s="1">
        <v>46197.92255787037</v>
      </c>
      <c r="I16122" t="b">
        <v>0</v>
      </c>
      <c r="J16122" t="b">
        <v>0</v>
      </c>
      <c r="K16122" t="s">
        <v>13</v>
      </c>
      <c r="L16122" t="s">
        <v>60</v>
      </c>
      <c r="M16122">
        <v>106708.5</v>
      </c>
      <c r="N16122"/>
      <c r="O16122" t="s">
        <v>19748</v>
      </c>
      <c r="P16122" t="s">
        <v>28281</v>
      </c>
    </row>
    <row r="16123" spans="1:16" x14ac:dyDescent="0.35">
      <c r="A16123" t="s">
        <v>1</v>
      </c>
      <c r="B16123" t="s">
        <v>28282</v>
      </c>
      <c r="C16123" t="s">
        <v>9074</v>
      </c>
      <c r="D16123" t="s">
        <v>9075</v>
      </c>
      <c r="E16123" t="s">
        <v>59</v>
      </c>
      <c r="F16123" t="b">
        <v>0</v>
      </c>
      <c r="G16123" t="s">
        <v>40</v>
      </c>
      <c r="H16123" s="1">
        <v>46197.923900462964</v>
      </c>
      <c r="I16123" t="b">
        <v>1</v>
      </c>
      <c r="J16123" t="b">
        <v>0</v>
      </c>
      <c r="K16123" t="s">
        <v>40</v>
      </c>
      <c r="L16123" t="s">
        <v>60</v>
      </c>
      <c r="M16123">
        <v>47997.5</v>
      </c>
      <c r="N16123"/>
      <c r="O16123" t="s">
        <v>9076</v>
      </c>
      <c r="P16123" t="s">
        <v>28283</v>
      </c>
    </row>
    <row r="16124" spans="1:16" x14ac:dyDescent="0.35">
      <c r="A16124" t="s">
        <v>0</v>
      </c>
      <c r="B16124" t="s">
        <v>28284</v>
      </c>
      <c r="C16124" t="s">
        <v>28285</v>
      </c>
      <c r="D16124" t="s">
        <v>4526</v>
      </c>
      <c r="E16124" t="s">
        <v>59</v>
      </c>
      <c r="F16124" t="b">
        <v>0</v>
      </c>
      <c r="G16124" t="s">
        <v>89</v>
      </c>
      <c r="H16124" s="1">
        <v>46197.960358796299</v>
      </c>
      <c r="I16124" t="b">
        <v>1</v>
      </c>
      <c r="J16124" t="b">
        <v>1</v>
      </c>
      <c r="K16124" t="s">
        <v>41</v>
      </c>
      <c r="L16124" t="s">
        <v>60</v>
      </c>
      <c r="M16124">
        <v>90000</v>
      </c>
      <c r="N16124"/>
      <c r="O16124" t="s">
        <v>1874</v>
      </c>
      <c r="P16124" t="s">
        <v>28286</v>
      </c>
    </row>
    <row r="16125" spans="1:16" x14ac:dyDescent="0.35">
      <c r="A16125" t="s">
        <v>0</v>
      </c>
      <c r="B16125" t="s">
        <v>28287</v>
      </c>
      <c r="C16125" t="s">
        <v>172</v>
      </c>
      <c r="D16125" t="s">
        <v>4526</v>
      </c>
      <c r="E16125" t="s">
        <v>59</v>
      </c>
      <c r="F16125" t="b">
        <v>0</v>
      </c>
      <c r="G16125" t="s">
        <v>68</v>
      </c>
      <c r="H16125" s="1">
        <v>46197.960358796299</v>
      </c>
      <c r="I16125" t="b">
        <v>0</v>
      </c>
      <c r="J16125" t="b">
        <v>1</v>
      </c>
      <c r="K16125" t="s">
        <v>41</v>
      </c>
      <c r="L16125" t="s">
        <v>60</v>
      </c>
      <c r="M16125">
        <v>96500</v>
      </c>
      <c r="N16125"/>
      <c r="O16125" t="s">
        <v>1155</v>
      </c>
      <c r="P16125" t="s">
        <v>1747</v>
      </c>
    </row>
    <row r="16126" spans="1:16" x14ac:dyDescent="0.35">
      <c r="A16126" t="s">
        <v>1</v>
      </c>
      <c r="B16126" t="s">
        <v>156</v>
      </c>
      <c r="D16126" t="s">
        <v>7670</v>
      </c>
      <c r="E16126" t="s">
        <v>59</v>
      </c>
      <c r="F16126" t="b">
        <v>0</v>
      </c>
      <c r="G16126" t="s">
        <v>40</v>
      </c>
      <c r="H16126" s="1">
        <v>46197.965520833342</v>
      </c>
      <c r="I16126" t="b">
        <v>1</v>
      </c>
      <c r="J16126" t="b">
        <v>0</v>
      </c>
      <c r="K16126" t="s">
        <v>40</v>
      </c>
      <c r="L16126" t="s">
        <v>60</v>
      </c>
      <c r="M16126">
        <v>75000</v>
      </c>
      <c r="N16126"/>
      <c r="O16126" t="s">
        <v>19878</v>
      </c>
      <c r="P16126" t="s">
        <v>4437</v>
      </c>
    </row>
    <row r="16127" spans="1:16" x14ac:dyDescent="0.35">
      <c r="A16127" t="s">
        <v>7</v>
      </c>
      <c r="B16127" t="s">
        <v>1991</v>
      </c>
      <c r="C16127" t="s">
        <v>359</v>
      </c>
      <c r="D16127" t="s">
        <v>4346</v>
      </c>
      <c r="E16127" t="s">
        <v>59</v>
      </c>
      <c r="F16127" t="b">
        <v>0</v>
      </c>
      <c r="G16127" t="s">
        <v>65</v>
      </c>
      <c r="H16127" s="1">
        <v>46198.002164351848</v>
      </c>
      <c r="I16127" t="b">
        <v>0</v>
      </c>
      <c r="J16127" t="b">
        <v>1</v>
      </c>
      <c r="K16127" t="s">
        <v>41</v>
      </c>
      <c r="L16127" t="s">
        <v>60</v>
      </c>
      <c r="M16127">
        <v>129675.52</v>
      </c>
      <c r="N16127"/>
      <c r="O16127" t="s">
        <v>25096</v>
      </c>
      <c r="P16127" t="s">
        <v>28288</v>
      </c>
    </row>
    <row r="16128" spans="1:16" x14ac:dyDescent="0.35">
      <c r="A16128" t="s">
        <v>5</v>
      </c>
      <c r="B16128" t="s">
        <v>28289</v>
      </c>
      <c r="C16128" t="s">
        <v>913</v>
      </c>
      <c r="D16128" t="s">
        <v>4515</v>
      </c>
      <c r="E16128" t="s">
        <v>59</v>
      </c>
      <c r="F16128" t="b">
        <v>0</v>
      </c>
      <c r="G16128" t="s">
        <v>20</v>
      </c>
      <c r="H16128" s="1">
        <v>46198.002893518518</v>
      </c>
      <c r="I16128" t="b">
        <v>1</v>
      </c>
      <c r="J16128" t="b">
        <v>0</v>
      </c>
      <c r="K16128" t="s">
        <v>20</v>
      </c>
      <c r="L16128" t="s">
        <v>60</v>
      </c>
      <c r="M16128">
        <v>80000</v>
      </c>
      <c r="N16128"/>
      <c r="O16128" t="s">
        <v>8149</v>
      </c>
      <c r="P16128" t="s">
        <v>1738</v>
      </c>
    </row>
    <row r="16129" spans="1:16" x14ac:dyDescent="0.35">
      <c r="A16129" t="s">
        <v>2</v>
      </c>
      <c r="B16129" t="s">
        <v>28290</v>
      </c>
      <c r="C16129" t="s">
        <v>336</v>
      </c>
      <c r="D16129" t="s">
        <v>3761</v>
      </c>
      <c r="E16129" t="s">
        <v>59</v>
      </c>
      <c r="F16129" t="b">
        <v>0</v>
      </c>
      <c r="G16129" t="s">
        <v>65</v>
      </c>
      <c r="H16129" s="1">
        <v>46198.003750000003</v>
      </c>
      <c r="I16129" t="b">
        <v>0</v>
      </c>
      <c r="J16129" t="b">
        <v>1</v>
      </c>
      <c r="K16129" t="s">
        <v>41</v>
      </c>
      <c r="L16129" t="s">
        <v>60</v>
      </c>
      <c r="M16129">
        <v>83800</v>
      </c>
      <c r="N16129"/>
      <c r="O16129" t="s">
        <v>3781</v>
      </c>
      <c r="P16129" t="s">
        <v>208</v>
      </c>
    </row>
    <row r="16130" spans="1:16" x14ac:dyDescent="0.35">
      <c r="A16130" t="s">
        <v>0</v>
      </c>
      <c r="B16130" t="s">
        <v>28291</v>
      </c>
      <c r="C16130" t="s">
        <v>112</v>
      </c>
      <c r="D16130" t="s">
        <v>2360</v>
      </c>
      <c r="F16130" t="b">
        <v>0</v>
      </c>
      <c r="G16130" t="s">
        <v>65</v>
      </c>
      <c r="H16130" s="1">
        <v>46198.209386574083</v>
      </c>
      <c r="I16130" t="b">
        <v>0</v>
      </c>
      <c r="J16130" t="b">
        <v>0</v>
      </c>
      <c r="K16130" t="s">
        <v>41</v>
      </c>
      <c r="L16130" t="s">
        <v>74</v>
      </c>
      <c r="M16130"/>
      <c r="N16130">
        <v>63</v>
      </c>
      <c r="O16130" t="s">
        <v>28292</v>
      </c>
      <c r="P16130" t="s">
        <v>219</v>
      </c>
    </row>
    <row r="16131" spans="1:16" x14ac:dyDescent="0.35">
      <c r="A16131" t="s">
        <v>0</v>
      </c>
      <c r="B16131" t="s">
        <v>28293</v>
      </c>
      <c r="C16131" t="s">
        <v>1569</v>
      </c>
      <c r="D16131" t="s">
        <v>2360</v>
      </c>
      <c r="E16131" t="s">
        <v>59</v>
      </c>
      <c r="F16131" t="b">
        <v>0</v>
      </c>
      <c r="G16131" t="s">
        <v>89</v>
      </c>
      <c r="H16131" s="1">
        <v>46198.209467592591</v>
      </c>
      <c r="I16131" t="b">
        <v>0</v>
      </c>
      <c r="J16131" t="b">
        <v>0</v>
      </c>
      <c r="K16131" t="s">
        <v>41</v>
      </c>
      <c r="L16131" t="s">
        <v>60</v>
      </c>
      <c r="M16131">
        <v>182464</v>
      </c>
      <c r="N16131"/>
      <c r="O16131" t="s">
        <v>28294</v>
      </c>
      <c r="P16131" t="s">
        <v>1514</v>
      </c>
    </row>
    <row r="16132" spans="1:16" x14ac:dyDescent="0.35">
      <c r="A16132" t="s">
        <v>2</v>
      </c>
      <c r="B16132" t="s">
        <v>28295</v>
      </c>
      <c r="C16132" t="s">
        <v>543</v>
      </c>
      <c r="D16132" t="s">
        <v>4587</v>
      </c>
      <c r="E16132" t="s">
        <v>59</v>
      </c>
      <c r="F16132" t="b">
        <v>0</v>
      </c>
      <c r="G16132" t="s">
        <v>65</v>
      </c>
      <c r="H16132" s="1">
        <v>46198.211331018523</v>
      </c>
      <c r="I16132" t="b">
        <v>0</v>
      </c>
      <c r="J16132" t="b">
        <v>0</v>
      </c>
      <c r="K16132" t="s">
        <v>41</v>
      </c>
      <c r="L16132" t="s">
        <v>60</v>
      </c>
      <c r="M16132">
        <v>185500</v>
      </c>
      <c r="N16132"/>
      <c r="O16132" t="s">
        <v>7744</v>
      </c>
      <c r="P16132" t="s">
        <v>28296</v>
      </c>
    </row>
    <row r="16133" spans="1:16" x14ac:dyDescent="0.35">
      <c r="A16133" t="s">
        <v>3</v>
      </c>
      <c r="B16133" t="s">
        <v>28297</v>
      </c>
      <c r="C16133" t="s">
        <v>25</v>
      </c>
      <c r="D16133" t="s">
        <v>4526</v>
      </c>
      <c r="F16133" t="b">
        <v>0</v>
      </c>
      <c r="G16133" t="s">
        <v>25</v>
      </c>
      <c r="H16133" s="1">
        <v>46198.252071759263</v>
      </c>
      <c r="I16133" t="b">
        <v>0</v>
      </c>
      <c r="J16133" t="b">
        <v>0</v>
      </c>
      <c r="K16133" t="s">
        <v>25</v>
      </c>
      <c r="L16133" t="s">
        <v>60</v>
      </c>
      <c r="M16133">
        <v>8000</v>
      </c>
      <c r="N16133"/>
      <c r="O16133" t="s">
        <v>23655</v>
      </c>
      <c r="P16133" t="s">
        <v>28298</v>
      </c>
    </row>
    <row r="16134" spans="1:16" x14ac:dyDescent="0.35">
      <c r="A16134" t="s">
        <v>6</v>
      </c>
      <c r="B16134" t="s">
        <v>24438</v>
      </c>
      <c r="C16134" t="s">
        <v>237</v>
      </c>
      <c r="D16134" t="s">
        <v>4756</v>
      </c>
      <c r="E16134" t="s">
        <v>59</v>
      </c>
      <c r="F16134" t="b">
        <v>0</v>
      </c>
      <c r="G16134" t="s">
        <v>89</v>
      </c>
      <c r="H16134" s="1">
        <v>46198.252835648149</v>
      </c>
      <c r="I16134" t="b">
        <v>0</v>
      </c>
      <c r="J16134" t="b">
        <v>1</v>
      </c>
      <c r="K16134" t="s">
        <v>41</v>
      </c>
      <c r="L16134" t="s">
        <v>60</v>
      </c>
      <c r="M16134">
        <v>157000</v>
      </c>
      <c r="N16134"/>
      <c r="O16134" t="s">
        <v>24439</v>
      </c>
      <c r="P16134" t="s">
        <v>24440</v>
      </c>
    </row>
    <row r="16135" spans="1:16" x14ac:dyDescent="0.35">
      <c r="A16135" t="s">
        <v>7</v>
      </c>
      <c r="B16135" t="s">
        <v>28299</v>
      </c>
      <c r="C16135" t="s">
        <v>382</v>
      </c>
      <c r="D16135" t="s">
        <v>6234</v>
      </c>
      <c r="E16135" t="s">
        <v>59</v>
      </c>
      <c r="F16135" t="b">
        <v>0</v>
      </c>
      <c r="G16135" t="s">
        <v>77</v>
      </c>
      <c r="H16135" s="1">
        <v>46198.292719907397</v>
      </c>
      <c r="I16135" t="b">
        <v>0</v>
      </c>
      <c r="J16135" t="b">
        <v>1</v>
      </c>
      <c r="K16135" t="s">
        <v>41</v>
      </c>
      <c r="L16135" t="s">
        <v>60</v>
      </c>
      <c r="M16135">
        <v>127907.5</v>
      </c>
      <c r="N16135"/>
      <c r="O16135" t="s">
        <v>2599</v>
      </c>
      <c r="P16135" t="s">
        <v>28300</v>
      </c>
    </row>
    <row r="16136" spans="1:16" x14ac:dyDescent="0.35">
      <c r="A16136" t="s">
        <v>0</v>
      </c>
      <c r="B16136" t="s">
        <v>130</v>
      </c>
      <c r="C16136" t="s">
        <v>2324</v>
      </c>
      <c r="D16136" t="s">
        <v>4346</v>
      </c>
      <c r="E16136" t="s">
        <v>59</v>
      </c>
      <c r="F16136" t="b">
        <v>0</v>
      </c>
      <c r="G16136" t="s">
        <v>77</v>
      </c>
      <c r="H16136" s="1">
        <v>46198.292719907397</v>
      </c>
      <c r="I16136" t="b">
        <v>1</v>
      </c>
      <c r="J16136" t="b">
        <v>1</v>
      </c>
      <c r="K16136" t="s">
        <v>41</v>
      </c>
      <c r="L16136" t="s">
        <v>74</v>
      </c>
      <c r="M16136"/>
      <c r="N16136">
        <v>24</v>
      </c>
      <c r="O16136" t="s">
        <v>28301</v>
      </c>
      <c r="P16136" t="s">
        <v>8781</v>
      </c>
    </row>
    <row r="16137" spans="1:16" x14ac:dyDescent="0.35">
      <c r="A16137" t="s">
        <v>0</v>
      </c>
      <c r="B16137" t="s">
        <v>0</v>
      </c>
      <c r="C16137" t="s">
        <v>28302</v>
      </c>
      <c r="D16137" t="s">
        <v>17626</v>
      </c>
      <c r="E16137" t="s">
        <v>59</v>
      </c>
      <c r="F16137" t="b">
        <v>0</v>
      </c>
      <c r="G16137" t="s">
        <v>65</v>
      </c>
      <c r="H16137" s="1">
        <v>46198.292743055557</v>
      </c>
      <c r="I16137" t="b">
        <v>0</v>
      </c>
      <c r="J16137" t="b">
        <v>1</v>
      </c>
      <c r="K16137" t="s">
        <v>41</v>
      </c>
      <c r="L16137" t="s">
        <v>60</v>
      </c>
      <c r="M16137">
        <v>98150</v>
      </c>
      <c r="N16137"/>
      <c r="O16137" t="s">
        <v>28303</v>
      </c>
      <c r="P16137" t="s">
        <v>3709</v>
      </c>
    </row>
    <row r="16138" spans="1:16" x14ac:dyDescent="0.35">
      <c r="A16138" t="s">
        <v>2</v>
      </c>
      <c r="B16138" t="s">
        <v>248</v>
      </c>
      <c r="C16138" t="s">
        <v>2907</v>
      </c>
      <c r="D16138" t="s">
        <v>5349</v>
      </c>
      <c r="E16138" t="s">
        <v>59</v>
      </c>
      <c r="F16138" t="b">
        <v>0</v>
      </c>
      <c r="G16138" t="s">
        <v>68</v>
      </c>
      <c r="H16138" s="1">
        <v>46198.294525462959</v>
      </c>
      <c r="I16138" t="b">
        <v>0</v>
      </c>
      <c r="J16138" t="b">
        <v>1</v>
      </c>
      <c r="K16138" t="s">
        <v>41</v>
      </c>
      <c r="L16138" t="s">
        <v>60</v>
      </c>
      <c r="M16138">
        <v>94600</v>
      </c>
      <c r="N16138"/>
      <c r="O16138" t="s">
        <v>2454</v>
      </c>
      <c r="P16138" t="s">
        <v>22061</v>
      </c>
    </row>
    <row r="16139" spans="1:16" x14ac:dyDescent="0.35">
      <c r="A16139" t="s">
        <v>2</v>
      </c>
      <c r="B16139" t="s">
        <v>28304</v>
      </c>
      <c r="C16139" t="s">
        <v>2859</v>
      </c>
      <c r="D16139" t="s">
        <v>17626</v>
      </c>
      <c r="E16139" t="s">
        <v>59</v>
      </c>
      <c r="F16139" t="b">
        <v>0</v>
      </c>
      <c r="G16139" t="s">
        <v>65</v>
      </c>
      <c r="H16139" s="1">
        <v>46198.294664351852</v>
      </c>
      <c r="I16139" t="b">
        <v>0</v>
      </c>
      <c r="J16139" t="b">
        <v>0</v>
      </c>
      <c r="K16139" t="s">
        <v>41</v>
      </c>
      <c r="L16139" t="s">
        <v>60</v>
      </c>
      <c r="M16139">
        <v>132277.5</v>
      </c>
      <c r="N16139"/>
      <c r="O16139" t="s">
        <v>28305</v>
      </c>
      <c r="P16139" t="s">
        <v>28306</v>
      </c>
    </row>
    <row r="16140" spans="1:16" x14ac:dyDescent="0.35">
      <c r="A16140" t="s">
        <v>8</v>
      </c>
      <c r="B16140" t="s">
        <v>28307</v>
      </c>
      <c r="C16140" t="s">
        <v>32</v>
      </c>
      <c r="D16140" t="s">
        <v>28308</v>
      </c>
      <c r="E16140" t="s">
        <v>59</v>
      </c>
      <c r="F16140" t="b">
        <v>0</v>
      </c>
      <c r="G16140" t="s">
        <v>32</v>
      </c>
      <c r="H16140" s="1">
        <v>46198.297592592593</v>
      </c>
      <c r="I16140" t="b">
        <v>0</v>
      </c>
      <c r="J16140" t="b">
        <v>0</v>
      </c>
      <c r="K16140" t="s">
        <v>32</v>
      </c>
      <c r="L16140" t="s">
        <v>60</v>
      </c>
      <c r="M16140">
        <v>100000</v>
      </c>
      <c r="N16140"/>
      <c r="O16140" t="s">
        <v>521</v>
      </c>
      <c r="P16140" t="s">
        <v>28309</v>
      </c>
    </row>
    <row r="16141" spans="1:16" x14ac:dyDescent="0.35">
      <c r="A16141" t="s">
        <v>0</v>
      </c>
      <c r="B16141" t="s">
        <v>28310</v>
      </c>
      <c r="C16141" t="s">
        <v>76</v>
      </c>
      <c r="D16141" t="s">
        <v>4526</v>
      </c>
      <c r="E16141" t="s">
        <v>132</v>
      </c>
      <c r="F16141" t="b">
        <v>1</v>
      </c>
      <c r="G16141" t="s">
        <v>13</v>
      </c>
      <c r="H16141" s="1">
        <v>46198.334733796299</v>
      </c>
      <c r="I16141" t="b">
        <v>1</v>
      </c>
      <c r="J16141" t="b">
        <v>0</v>
      </c>
      <c r="K16141" t="s">
        <v>13</v>
      </c>
      <c r="L16141" t="s">
        <v>74</v>
      </c>
      <c r="M16141"/>
      <c r="N16141">
        <v>50</v>
      </c>
      <c r="O16141" t="s">
        <v>5046</v>
      </c>
    </row>
    <row r="16142" spans="1:16" x14ac:dyDescent="0.35">
      <c r="A16142" t="s">
        <v>0</v>
      </c>
      <c r="B16142" t="s">
        <v>564</v>
      </c>
      <c r="C16142" t="s">
        <v>10022</v>
      </c>
      <c r="D16142" t="s">
        <v>4526</v>
      </c>
      <c r="E16142" t="s">
        <v>59</v>
      </c>
      <c r="F16142" t="b">
        <v>0</v>
      </c>
      <c r="G16142" t="s">
        <v>40</v>
      </c>
      <c r="H16142" s="1">
        <v>46198.336053240739</v>
      </c>
      <c r="I16142" t="b">
        <v>1</v>
      </c>
      <c r="J16142" t="b">
        <v>0</v>
      </c>
      <c r="K16142" t="s">
        <v>40</v>
      </c>
      <c r="L16142" t="s">
        <v>60</v>
      </c>
      <c r="M16142">
        <v>80000</v>
      </c>
      <c r="N16142"/>
      <c r="O16142" t="s">
        <v>101</v>
      </c>
      <c r="P16142" t="s">
        <v>1580</v>
      </c>
    </row>
    <row r="16143" spans="1:16" x14ac:dyDescent="0.35">
      <c r="A16143" t="s">
        <v>0</v>
      </c>
      <c r="B16143" t="s">
        <v>28311</v>
      </c>
      <c r="C16143" t="s">
        <v>6744</v>
      </c>
      <c r="D16143" t="s">
        <v>4526</v>
      </c>
      <c r="E16143" t="s">
        <v>59</v>
      </c>
      <c r="F16143" t="b">
        <v>0</v>
      </c>
      <c r="G16143" t="s">
        <v>40</v>
      </c>
      <c r="H16143" s="1">
        <v>46198.336053240739</v>
      </c>
      <c r="I16143" t="b">
        <v>0</v>
      </c>
      <c r="J16143" t="b">
        <v>0</v>
      </c>
      <c r="K16143" t="s">
        <v>40</v>
      </c>
      <c r="L16143" t="s">
        <v>60</v>
      </c>
      <c r="M16143">
        <v>45000</v>
      </c>
      <c r="N16143"/>
      <c r="O16143" t="s">
        <v>13842</v>
      </c>
      <c r="P16143" t="s">
        <v>85</v>
      </c>
    </row>
    <row r="16144" spans="1:16" x14ac:dyDescent="0.35">
      <c r="A16144" t="s">
        <v>2</v>
      </c>
      <c r="B16144" t="s">
        <v>28312</v>
      </c>
      <c r="C16144" t="s">
        <v>97</v>
      </c>
      <c r="D16144" t="s">
        <v>11236</v>
      </c>
      <c r="E16144" t="s">
        <v>59</v>
      </c>
      <c r="F16144" t="b">
        <v>0</v>
      </c>
      <c r="G16144" t="s">
        <v>89</v>
      </c>
      <c r="H16144" s="1">
        <v>46198.376064814824</v>
      </c>
      <c r="I16144" t="b">
        <v>0</v>
      </c>
      <c r="J16144" t="b">
        <v>1</v>
      </c>
      <c r="K16144" t="s">
        <v>41</v>
      </c>
      <c r="L16144" t="s">
        <v>60</v>
      </c>
      <c r="M16144">
        <v>212000</v>
      </c>
      <c r="N16144"/>
      <c r="O16144" t="s">
        <v>8460</v>
      </c>
      <c r="P16144" t="s">
        <v>9082</v>
      </c>
    </row>
    <row r="16145" spans="1:16" x14ac:dyDescent="0.35">
      <c r="A16145" t="s">
        <v>0</v>
      </c>
      <c r="B16145" t="s">
        <v>28313</v>
      </c>
      <c r="C16145" t="s">
        <v>330</v>
      </c>
      <c r="D16145" t="s">
        <v>11236</v>
      </c>
      <c r="E16145" t="s">
        <v>59</v>
      </c>
      <c r="F16145" t="b">
        <v>0</v>
      </c>
      <c r="G16145" t="s">
        <v>41</v>
      </c>
      <c r="H16145" s="1">
        <v>46198.419432870367</v>
      </c>
      <c r="I16145" t="b">
        <v>0</v>
      </c>
      <c r="J16145" t="b">
        <v>1</v>
      </c>
      <c r="K16145" t="s">
        <v>41</v>
      </c>
      <c r="L16145" t="s">
        <v>60</v>
      </c>
      <c r="M16145">
        <v>165000</v>
      </c>
      <c r="N16145"/>
      <c r="O16145" t="s">
        <v>22745</v>
      </c>
      <c r="P16145" t="s">
        <v>28314</v>
      </c>
    </row>
    <row r="16146" spans="1:16" x14ac:dyDescent="0.35">
      <c r="A16146" t="s">
        <v>4</v>
      </c>
      <c r="B16146" t="s">
        <v>28315</v>
      </c>
      <c r="C16146" t="s">
        <v>81</v>
      </c>
      <c r="D16146" t="s">
        <v>4526</v>
      </c>
      <c r="E16146" t="s">
        <v>59</v>
      </c>
      <c r="F16146" t="b">
        <v>0</v>
      </c>
      <c r="G16146" t="s">
        <v>65</v>
      </c>
      <c r="H16146" s="1">
        <v>46198.42119212963</v>
      </c>
      <c r="I16146" t="b">
        <v>0</v>
      </c>
      <c r="J16146" t="b">
        <v>0</v>
      </c>
      <c r="K16146" t="s">
        <v>41</v>
      </c>
      <c r="L16146" t="s">
        <v>60</v>
      </c>
      <c r="M16146">
        <v>319023</v>
      </c>
      <c r="N16146"/>
      <c r="O16146" t="s">
        <v>4756</v>
      </c>
      <c r="P16146" t="s">
        <v>15944</v>
      </c>
    </row>
    <row r="16147" spans="1:16" x14ac:dyDescent="0.35">
      <c r="A16147" t="s">
        <v>5</v>
      </c>
      <c r="B16147" t="s">
        <v>28316</v>
      </c>
      <c r="C16147" t="s">
        <v>913</v>
      </c>
      <c r="D16147" t="s">
        <v>20103</v>
      </c>
      <c r="E16147" t="s">
        <v>88</v>
      </c>
      <c r="F16147" t="b">
        <v>0</v>
      </c>
      <c r="G16147" t="s">
        <v>20</v>
      </c>
      <c r="H16147" s="1">
        <v>46198.422083333331</v>
      </c>
      <c r="I16147" t="b">
        <v>1</v>
      </c>
      <c r="J16147" t="b">
        <v>0</v>
      </c>
      <c r="K16147" t="s">
        <v>20</v>
      </c>
      <c r="L16147" t="s">
        <v>60</v>
      </c>
      <c r="M16147">
        <v>550</v>
      </c>
      <c r="N16147"/>
      <c r="O16147" t="s">
        <v>7093</v>
      </c>
      <c r="P16147" t="s">
        <v>897</v>
      </c>
    </row>
    <row r="16148" spans="1:16" x14ac:dyDescent="0.35">
      <c r="A16148" t="s">
        <v>6</v>
      </c>
      <c r="B16148" t="s">
        <v>28317</v>
      </c>
      <c r="C16148" t="s">
        <v>76</v>
      </c>
      <c r="D16148" t="s">
        <v>4587</v>
      </c>
      <c r="E16148" t="s">
        <v>59</v>
      </c>
      <c r="F16148" t="b">
        <v>1</v>
      </c>
      <c r="G16148" t="s">
        <v>40</v>
      </c>
      <c r="H16148" s="1">
        <v>46198.462569444448</v>
      </c>
      <c r="I16148" t="b">
        <v>0</v>
      </c>
      <c r="J16148" t="b">
        <v>0</v>
      </c>
      <c r="K16148" t="s">
        <v>40</v>
      </c>
      <c r="L16148" t="s">
        <v>60</v>
      </c>
      <c r="M16148">
        <v>69530</v>
      </c>
      <c r="N16148"/>
      <c r="O16148" t="s">
        <v>28318</v>
      </c>
      <c r="P16148" t="s">
        <v>28319</v>
      </c>
    </row>
    <row r="16149" spans="1:16" x14ac:dyDescent="0.35">
      <c r="A16149" t="s">
        <v>7</v>
      </c>
      <c r="B16149" t="s">
        <v>7</v>
      </c>
      <c r="C16149" t="s">
        <v>7249</v>
      </c>
      <c r="D16149" t="s">
        <v>4756</v>
      </c>
      <c r="E16149" t="s">
        <v>59</v>
      </c>
      <c r="F16149" t="b">
        <v>0</v>
      </c>
      <c r="G16149" t="s">
        <v>65</v>
      </c>
      <c r="H16149" s="1">
        <v>46198.501064814824</v>
      </c>
      <c r="I16149" t="b">
        <v>0</v>
      </c>
      <c r="J16149" t="b">
        <v>1</v>
      </c>
      <c r="K16149" t="s">
        <v>41</v>
      </c>
      <c r="L16149" t="s">
        <v>60</v>
      </c>
      <c r="M16149">
        <v>113500</v>
      </c>
      <c r="N16149"/>
      <c r="O16149" t="s">
        <v>19713</v>
      </c>
      <c r="P16149" t="s">
        <v>283</v>
      </c>
    </row>
    <row r="16150" spans="1:16" x14ac:dyDescent="0.35">
      <c r="A16150" t="s">
        <v>5</v>
      </c>
      <c r="B16150" t="s">
        <v>5</v>
      </c>
      <c r="C16150" t="s">
        <v>427</v>
      </c>
      <c r="D16150" t="s">
        <v>2360</v>
      </c>
      <c r="E16150" t="s">
        <v>59</v>
      </c>
      <c r="F16150" t="b">
        <v>0</v>
      </c>
      <c r="G16150" t="s">
        <v>77</v>
      </c>
      <c r="H16150" s="1">
        <v>46198.504374999997</v>
      </c>
      <c r="I16150" t="b">
        <v>0</v>
      </c>
      <c r="J16150" t="b">
        <v>0</v>
      </c>
      <c r="K16150" t="s">
        <v>41</v>
      </c>
      <c r="L16150" t="s">
        <v>60</v>
      </c>
      <c r="M16150">
        <v>132500</v>
      </c>
      <c r="N16150"/>
      <c r="O16150" t="s">
        <v>1211</v>
      </c>
      <c r="P16150" t="s">
        <v>28320</v>
      </c>
    </row>
    <row r="16151" spans="1:16" x14ac:dyDescent="0.35">
      <c r="A16151" t="s">
        <v>7</v>
      </c>
      <c r="B16151" t="s">
        <v>7</v>
      </c>
      <c r="C16151" t="s">
        <v>10277</v>
      </c>
      <c r="D16151" t="s">
        <v>24507</v>
      </c>
      <c r="E16151" t="s">
        <v>59</v>
      </c>
      <c r="F16151" t="b">
        <v>0</v>
      </c>
      <c r="G16151" t="s">
        <v>40</v>
      </c>
      <c r="H16151" s="1">
        <v>46198.544386574067</v>
      </c>
      <c r="I16151" t="b">
        <v>1</v>
      </c>
      <c r="J16151" t="b">
        <v>0</v>
      </c>
      <c r="K16151" t="s">
        <v>40</v>
      </c>
      <c r="L16151" t="s">
        <v>60</v>
      </c>
      <c r="M16151">
        <v>40000</v>
      </c>
      <c r="N16151"/>
      <c r="O16151" t="s">
        <v>28321</v>
      </c>
      <c r="P16151" t="s">
        <v>28322</v>
      </c>
    </row>
    <row r="16152" spans="1:16" x14ac:dyDescent="0.35">
      <c r="A16152" t="s">
        <v>0</v>
      </c>
      <c r="B16152" t="s">
        <v>0</v>
      </c>
      <c r="C16152" t="s">
        <v>28323</v>
      </c>
      <c r="D16152" t="s">
        <v>4346</v>
      </c>
      <c r="E16152" t="s">
        <v>926</v>
      </c>
      <c r="F16152" t="b">
        <v>0</v>
      </c>
      <c r="G16152" t="s">
        <v>40</v>
      </c>
      <c r="H16152" s="1">
        <v>46198.54446759259</v>
      </c>
      <c r="I16152" t="b">
        <v>1</v>
      </c>
      <c r="J16152" t="b">
        <v>0</v>
      </c>
      <c r="K16152" t="s">
        <v>40</v>
      </c>
      <c r="L16152" t="s">
        <v>60</v>
      </c>
      <c r="M16152">
        <v>34445.43</v>
      </c>
      <c r="N16152"/>
      <c r="O16152" t="s">
        <v>28324</v>
      </c>
      <c r="P16152" t="s">
        <v>219</v>
      </c>
    </row>
    <row r="16153" spans="1:16" x14ac:dyDescent="0.35">
      <c r="A16153" t="s">
        <v>0</v>
      </c>
      <c r="B16153" t="s">
        <v>28325</v>
      </c>
      <c r="C16153" t="s">
        <v>27159</v>
      </c>
      <c r="D16153" t="s">
        <v>4346</v>
      </c>
      <c r="E16153" t="s">
        <v>59</v>
      </c>
      <c r="F16153" t="b">
        <v>0</v>
      </c>
      <c r="G16153" t="s">
        <v>40</v>
      </c>
      <c r="H16153" s="1">
        <v>46198.544479166667</v>
      </c>
      <c r="I16153" t="b">
        <v>1</v>
      </c>
      <c r="J16153" t="b">
        <v>0</v>
      </c>
      <c r="K16153" t="s">
        <v>40</v>
      </c>
      <c r="L16153" t="s">
        <v>60</v>
      </c>
      <c r="M16153">
        <v>25949</v>
      </c>
      <c r="N16153"/>
      <c r="O16153" t="s">
        <v>12851</v>
      </c>
    </row>
    <row r="16154" spans="1:16" x14ac:dyDescent="0.35">
      <c r="A16154" t="s">
        <v>2</v>
      </c>
      <c r="B16154" t="s">
        <v>28326</v>
      </c>
      <c r="C16154" t="s">
        <v>5026</v>
      </c>
      <c r="D16154" t="s">
        <v>24507</v>
      </c>
      <c r="E16154" t="s">
        <v>59</v>
      </c>
      <c r="F16154" t="b">
        <v>0</v>
      </c>
      <c r="G16154" t="s">
        <v>40</v>
      </c>
      <c r="H16154" s="1">
        <v>46198.545902777783</v>
      </c>
      <c r="I16154" t="b">
        <v>0</v>
      </c>
      <c r="J16154" t="b">
        <v>0</v>
      </c>
      <c r="K16154" t="s">
        <v>40</v>
      </c>
      <c r="L16154" t="s">
        <v>60</v>
      </c>
      <c r="M16154">
        <v>62500</v>
      </c>
      <c r="N16154"/>
      <c r="O16154" t="s">
        <v>28327</v>
      </c>
    </row>
    <row r="16155" spans="1:16" x14ac:dyDescent="0.35">
      <c r="A16155" t="s">
        <v>1</v>
      </c>
      <c r="B16155" t="s">
        <v>546</v>
      </c>
      <c r="C16155" t="s">
        <v>989</v>
      </c>
      <c r="D16155" t="s">
        <v>4346</v>
      </c>
      <c r="E16155" t="s">
        <v>59</v>
      </c>
      <c r="F16155" t="b">
        <v>0</v>
      </c>
      <c r="G16155" t="s">
        <v>77</v>
      </c>
      <c r="H16155" s="1">
        <v>46198.546041666668</v>
      </c>
      <c r="I16155" t="b">
        <v>1</v>
      </c>
      <c r="J16155" t="b">
        <v>0</v>
      </c>
      <c r="K16155" t="s">
        <v>41</v>
      </c>
      <c r="L16155" t="s">
        <v>74</v>
      </c>
      <c r="M16155"/>
      <c r="N16155">
        <v>40</v>
      </c>
      <c r="O16155" t="s">
        <v>28328</v>
      </c>
      <c r="P16155" t="s">
        <v>28329</v>
      </c>
    </row>
    <row r="16156" spans="1:16" x14ac:dyDescent="0.35">
      <c r="A16156" t="s">
        <v>1</v>
      </c>
      <c r="B16156" t="s">
        <v>9408</v>
      </c>
      <c r="C16156" t="s">
        <v>423</v>
      </c>
      <c r="D16156" t="s">
        <v>4526</v>
      </c>
      <c r="E16156" t="s">
        <v>59</v>
      </c>
      <c r="F16156" t="b">
        <v>0</v>
      </c>
      <c r="G16156" t="s">
        <v>89</v>
      </c>
      <c r="H16156" s="1">
        <v>46198.546238425923</v>
      </c>
      <c r="I16156" t="b">
        <v>0</v>
      </c>
      <c r="J16156" t="b">
        <v>1</v>
      </c>
      <c r="K16156" t="s">
        <v>41</v>
      </c>
      <c r="L16156" t="s">
        <v>60</v>
      </c>
      <c r="M16156">
        <v>165000</v>
      </c>
      <c r="N16156"/>
      <c r="O16156" t="s">
        <v>28330</v>
      </c>
      <c r="P16156" t="s">
        <v>28331</v>
      </c>
    </row>
    <row r="16157" spans="1:16" x14ac:dyDescent="0.35">
      <c r="A16157" t="s">
        <v>2</v>
      </c>
      <c r="B16157" t="s">
        <v>28332</v>
      </c>
      <c r="C16157" t="s">
        <v>12241</v>
      </c>
      <c r="D16157" t="s">
        <v>2360</v>
      </c>
      <c r="E16157" t="s">
        <v>59</v>
      </c>
      <c r="F16157" t="b">
        <v>0</v>
      </c>
      <c r="G16157" t="s">
        <v>68</v>
      </c>
      <c r="H16157" s="1">
        <v>46198.584421296298</v>
      </c>
      <c r="I16157" t="b">
        <v>0</v>
      </c>
      <c r="J16157" t="b">
        <v>1</v>
      </c>
      <c r="K16157" t="s">
        <v>41</v>
      </c>
      <c r="L16157" t="s">
        <v>60</v>
      </c>
      <c r="M16157">
        <v>110750</v>
      </c>
      <c r="N16157"/>
      <c r="O16157" t="s">
        <v>2384</v>
      </c>
      <c r="P16157" t="s">
        <v>28094</v>
      </c>
    </row>
    <row r="16158" spans="1:16" x14ac:dyDescent="0.35">
      <c r="A16158" t="s">
        <v>3</v>
      </c>
      <c r="B16158" t="s">
        <v>28333</v>
      </c>
      <c r="C16158" t="s">
        <v>41</v>
      </c>
      <c r="D16158" t="s">
        <v>4526</v>
      </c>
      <c r="E16158" t="s">
        <v>88</v>
      </c>
      <c r="F16158" t="b">
        <v>0</v>
      </c>
      <c r="G16158" t="s">
        <v>41</v>
      </c>
      <c r="H16158" s="1">
        <v>46198.586099537039</v>
      </c>
      <c r="I16158" t="b">
        <v>0</v>
      </c>
      <c r="J16158" t="b">
        <v>0</v>
      </c>
      <c r="K16158" t="s">
        <v>41</v>
      </c>
      <c r="L16158" t="s">
        <v>74</v>
      </c>
      <c r="M16158"/>
      <c r="N16158">
        <v>37.5</v>
      </c>
      <c r="O16158" t="s">
        <v>1059</v>
      </c>
      <c r="P16158" t="s">
        <v>17312</v>
      </c>
    </row>
    <row r="16159" spans="1:16" x14ac:dyDescent="0.35">
      <c r="A16159" t="s">
        <v>2</v>
      </c>
      <c r="B16159" t="s">
        <v>28334</v>
      </c>
      <c r="C16159" t="s">
        <v>253</v>
      </c>
      <c r="D16159" t="s">
        <v>4346</v>
      </c>
      <c r="E16159" t="s">
        <v>59</v>
      </c>
      <c r="F16159" t="b">
        <v>0</v>
      </c>
      <c r="G16159" t="s">
        <v>73</v>
      </c>
      <c r="H16159" s="1">
        <v>46198.5862037037</v>
      </c>
      <c r="I16159" t="b">
        <v>0</v>
      </c>
      <c r="J16159" t="b">
        <v>0</v>
      </c>
      <c r="K16159" t="s">
        <v>41</v>
      </c>
      <c r="L16159" t="s">
        <v>60</v>
      </c>
      <c r="M16159">
        <v>154500</v>
      </c>
      <c r="N16159"/>
      <c r="O16159" t="s">
        <v>2673</v>
      </c>
      <c r="P16159" t="s">
        <v>2737</v>
      </c>
    </row>
    <row r="16160" spans="1:16" x14ac:dyDescent="0.35">
      <c r="A16160" t="s">
        <v>1</v>
      </c>
      <c r="B16160" t="s">
        <v>28335</v>
      </c>
      <c r="C16160" t="s">
        <v>828</v>
      </c>
      <c r="D16160" t="s">
        <v>4756</v>
      </c>
      <c r="E16160" t="s">
        <v>59</v>
      </c>
      <c r="F16160" t="b">
        <v>0</v>
      </c>
      <c r="G16160" t="s">
        <v>77</v>
      </c>
      <c r="H16160" s="1">
        <v>46198.587673611109</v>
      </c>
      <c r="I16160" t="b">
        <v>1</v>
      </c>
      <c r="J16160" t="b">
        <v>1</v>
      </c>
      <c r="K16160" t="s">
        <v>41</v>
      </c>
      <c r="L16160" t="s">
        <v>60</v>
      </c>
      <c r="M16160">
        <v>175000</v>
      </c>
      <c r="N16160"/>
      <c r="O16160" t="s">
        <v>2610</v>
      </c>
      <c r="P16160" t="s">
        <v>28336</v>
      </c>
    </row>
    <row r="16161" spans="1:16" x14ac:dyDescent="0.35">
      <c r="A16161" t="s">
        <v>5</v>
      </c>
      <c r="B16161" t="s">
        <v>5</v>
      </c>
      <c r="C16161" t="s">
        <v>566</v>
      </c>
      <c r="D16161" t="s">
        <v>4526</v>
      </c>
      <c r="E16161" t="s">
        <v>59</v>
      </c>
      <c r="F16161" t="b">
        <v>0</v>
      </c>
      <c r="G16161" t="s">
        <v>77</v>
      </c>
      <c r="H16161" s="1">
        <v>46198.587708333333</v>
      </c>
      <c r="I16161" t="b">
        <v>1</v>
      </c>
      <c r="J16161" t="b">
        <v>0</v>
      </c>
      <c r="K16161" t="s">
        <v>41</v>
      </c>
      <c r="L16161" t="s">
        <v>60</v>
      </c>
      <c r="M16161">
        <v>110000</v>
      </c>
      <c r="N16161"/>
      <c r="O16161" t="s">
        <v>28337</v>
      </c>
      <c r="P16161" t="s">
        <v>948</v>
      </c>
    </row>
    <row r="16162" spans="1:16" x14ac:dyDescent="0.35">
      <c r="A16162" t="s">
        <v>0</v>
      </c>
      <c r="B16162" t="s">
        <v>28338</v>
      </c>
      <c r="C16162" t="s">
        <v>336</v>
      </c>
      <c r="D16162" t="s">
        <v>24507</v>
      </c>
      <c r="E16162" t="s">
        <v>59</v>
      </c>
      <c r="F16162" t="b">
        <v>0</v>
      </c>
      <c r="G16162" t="s">
        <v>65</v>
      </c>
      <c r="H16162" s="1">
        <v>46198.62605324074</v>
      </c>
      <c r="I16162" t="b">
        <v>0</v>
      </c>
      <c r="J16162" t="b">
        <v>1</v>
      </c>
      <c r="K16162" t="s">
        <v>41</v>
      </c>
      <c r="L16162" t="s">
        <v>60</v>
      </c>
      <c r="M16162">
        <v>67500</v>
      </c>
      <c r="N16162"/>
      <c r="O16162" t="s">
        <v>28339</v>
      </c>
      <c r="P16162" t="s">
        <v>28340</v>
      </c>
    </row>
    <row r="16163" spans="1:16" x14ac:dyDescent="0.35">
      <c r="A16163" t="s">
        <v>7</v>
      </c>
      <c r="B16163" t="s">
        <v>28341</v>
      </c>
      <c r="C16163" t="s">
        <v>162</v>
      </c>
      <c r="D16163" t="s">
        <v>4526</v>
      </c>
      <c r="E16163" t="s">
        <v>59</v>
      </c>
      <c r="F16163" t="b">
        <v>0</v>
      </c>
      <c r="G16163" t="s">
        <v>73</v>
      </c>
      <c r="H16163" s="1">
        <v>46198.62605324074</v>
      </c>
      <c r="I16163" t="b">
        <v>1</v>
      </c>
      <c r="J16163" t="b">
        <v>0</v>
      </c>
      <c r="K16163" t="s">
        <v>41</v>
      </c>
      <c r="L16163" t="s">
        <v>60</v>
      </c>
      <c r="M16163">
        <v>130000</v>
      </c>
      <c r="N16163"/>
      <c r="O16163" t="s">
        <v>7708</v>
      </c>
      <c r="P16163" t="s">
        <v>2598</v>
      </c>
    </row>
    <row r="16164" spans="1:16" x14ac:dyDescent="0.35">
      <c r="A16164" t="s">
        <v>0</v>
      </c>
      <c r="B16164" t="s">
        <v>1891</v>
      </c>
      <c r="C16164" t="s">
        <v>2740</v>
      </c>
      <c r="D16164" t="s">
        <v>4526</v>
      </c>
      <c r="E16164" t="s">
        <v>59</v>
      </c>
      <c r="F16164" t="b">
        <v>0</v>
      </c>
      <c r="G16164" t="s">
        <v>89</v>
      </c>
      <c r="H16164" s="1">
        <v>46198.626064814824</v>
      </c>
      <c r="I16164" t="b">
        <v>0</v>
      </c>
      <c r="J16164" t="b">
        <v>1</v>
      </c>
      <c r="K16164" t="s">
        <v>41</v>
      </c>
      <c r="L16164" t="s">
        <v>60</v>
      </c>
      <c r="M16164">
        <v>75000</v>
      </c>
      <c r="N16164"/>
      <c r="O16164" t="s">
        <v>28342</v>
      </c>
      <c r="P16164" t="s">
        <v>28343</v>
      </c>
    </row>
    <row r="16165" spans="1:16" x14ac:dyDescent="0.35">
      <c r="A16165" t="s">
        <v>7</v>
      </c>
      <c r="B16165" t="s">
        <v>28344</v>
      </c>
      <c r="C16165" t="s">
        <v>28345</v>
      </c>
      <c r="D16165" t="s">
        <v>4526</v>
      </c>
      <c r="E16165" t="s">
        <v>59</v>
      </c>
      <c r="F16165" t="b">
        <v>0</v>
      </c>
      <c r="G16165" t="s">
        <v>65</v>
      </c>
      <c r="H16165" s="1">
        <v>46198.626087962963</v>
      </c>
      <c r="I16165" t="b">
        <v>0</v>
      </c>
      <c r="J16165" t="b">
        <v>0</v>
      </c>
      <c r="K16165" t="s">
        <v>41</v>
      </c>
      <c r="L16165" t="s">
        <v>60</v>
      </c>
      <c r="M16165">
        <v>97500</v>
      </c>
      <c r="N16165"/>
      <c r="O16165" t="s">
        <v>1788</v>
      </c>
      <c r="P16165" t="s">
        <v>28346</v>
      </c>
    </row>
    <row r="16166" spans="1:16" x14ac:dyDescent="0.35">
      <c r="A16166" t="s">
        <v>3</v>
      </c>
      <c r="B16166" t="s">
        <v>286</v>
      </c>
      <c r="C16166" t="s">
        <v>4199</v>
      </c>
      <c r="D16166" t="s">
        <v>24507</v>
      </c>
      <c r="E16166" t="s">
        <v>59</v>
      </c>
      <c r="F16166" t="b">
        <v>0</v>
      </c>
      <c r="G16166" t="s">
        <v>68</v>
      </c>
      <c r="H16166" s="1">
        <v>46198.626087962963</v>
      </c>
      <c r="I16166" t="b">
        <v>0</v>
      </c>
      <c r="J16166" t="b">
        <v>0</v>
      </c>
      <c r="K16166" t="s">
        <v>41</v>
      </c>
      <c r="L16166" t="s">
        <v>60</v>
      </c>
      <c r="M16166">
        <v>94037</v>
      </c>
      <c r="N16166"/>
      <c r="O16166" t="s">
        <v>28347</v>
      </c>
    </row>
    <row r="16167" spans="1:16" x14ac:dyDescent="0.35">
      <c r="A16167" t="s">
        <v>2</v>
      </c>
      <c r="B16167" t="s">
        <v>191</v>
      </c>
      <c r="C16167" t="s">
        <v>810</v>
      </c>
      <c r="D16167" t="s">
        <v>4526</v>
      </c>
      <c r="E16167" t="s">
        <v>59</v>
      </c>
      <c r="F16167" t="b">
        <v>0</v>
      </c>
      <c r="G16167" t="s">
        <v>77</v>
      </c>
      <c r="H16167" s="1">
        <v>46198.627835648149</v>
      </c>
      <c r="I16167" t="b">
        <v>0</v>
      </c>
      <c r="J16167" t="b">
        <v>1</v>
      </c>
      <c r="K16167" t="s">
        <v>41</v>
      </c>
      <c r="L16167" t="s">
        <v>60</v>
      </c>
      <c r="M16167">
        <v>200000</v>
      </c>
      <c r="N16167"/>
      <c r="O16167" t="s">
        <v>866</v>
      </c>
      <c r="P16167" t="s">
        <v>28348</v>
      </c>
    </row>
    <row r="16168" spans="1:16" x14ac:dyDescent="0.35">
      <c r="A16168" t="s">
        <v>0</v>
      </c>
      <c r="B16168" t="s">
        <v>14900</v>
      </c>
      <c r="C16168" t="s">
        <v>3678</v>
      </c>
      <c r="D16168" t="s">
        <v>4526</v>
      </c>
      <c r="E16168" t="s">
        <v>88</v>
      </c>
      <c r="F16168" t="b">
        <v>0</v>
      </c>
      <c r="G16168" t="s">
        <v>65</v>
      </c>
      <c r="H16168" s="1">
        <v>46198.628032407411</v>
      </c>
      <c r="I16168" t="b">
        <v>0</v>
      </c>
      <c r="J16168" t="b">
        <v>0</v>
      </c>
      <c r="K16168" t="s">
        <v>41</v>
      </c>
      <c r="L16168" t="s">
        <v>74</v>
      </c>
      <c r="M16168"/>
      <c r="N16168">
        <v>63</v>
      </c>
      <c r="O16168" t="s">
        <v>1597</v>
      </c>
      <c r="P16168" t="s">
        <v>28349</v>
      </c>
    </row>
    <row r="16169" spans="1:16" x14ac:dyDescent="0.35">
      <c r="A16169" t="s">
        <v>1</v>
      </c>
      <c r="B16169" t="s">
        <v>2917</v>
      </c>
      <c r="C16169" t="s">
        <v>2054</v>
      </c>
      <c r="D16169" t="s">
        <v>4526</v>
      </c>
      <c r="E16169" t="s">
        <v>59</v>
      </c>
      <c r="F16169" t="b">
        <v>0</v>
      </c>
      <c r="G16169" t="s">
        <v>68</v>
      </c>
      <c r="H16169" s="1">
        <v>46198.629363425927</v>
      </c>
      <c r="I16169" t="b">
        <v>0</v>
      </c>
      <c r="J16169" t="b">
        <v>0</v>
      </c>
      <c r="K16169" t="s">
        <v>41</v>
      </c>
      <c r="L16169" t="s">
        <v>60</v>
      </c>
      <c r="M16169">
        <v>125000</v>
      </c>
      <c r="N16169"/>
      <c r="O16169" t="s">
        <v>28350</v>
      </c>
      <c r="P16169" t="s">
        <v>23336</v>
      </c>
    </row>
    <row r="16170" spans="1:16" x14ac:dyDescent="0.35">
      <c r="A16170" t="s">
        <v>1</v>
      </c>
      <c r="B16170" t="s">
        <v>7464</v>
      </c>
      <c r="C16170" t="s">
        <v>860</v>
      </c>
      <c r="D16170" t="s">
        <v>20164</v>
      </c>
      <c r="E16170" t="s">
        <v>59</v>
      </c>
      <c r="F16170" t="b">
        <v>0</v>
      </c>
      <c r="G16170" t="s">
        <v>77</v>
      </c>
      <c r="H16170" s="1">
        <v>46198.629386574074</v>
      </c>
      <c r="I16170" t="b">
        <v>0</v>
      </c>
      <c r="J16170" t="b">
        <v>1</v>
      </c>
      <c r="K16170" t="s">
        <v>41</v>
      </c>
      <c r="L16170" t="s">
        <v>60</v>
      </c>
      <c r="M16170">
        <v>145500</v>
      </c>
      <c r="N16170"/>
      <c r="O16170" t="s">
        <v>226</v>
      </c>
    </row>
    <row r="16171" spans="1:16" x14ac:dyDescent="0.35">
      <c r="A16171" t="s">
        <v>1</v>
      </c>
      <c r="B16171" t="s">
        <v>1</v>
      </c>
      <c r="C16171" t="s">
        <v>253</v>
      </c>
      <c r="D16171" t="s">
        <v>4526</v>
      </c>
      <c r="E16171" t="s">
        <v>59</v>
      </c>
      <c r="F16171" t="b">
        <v>0</v>
      </c>
      <c r="G16171" t="s">
        <v>77</v>
      </c>
      <c r="H16171" s="1">
        <v>46198.629537037043</v>
      </c>
      <c r="I16171" t="b">
        <v>0</v>
      </c>
      <c r="J16171" t="b">
        <v>0</v>
      </c>
      <c r="K16171" t="s">
        <v>41</v>
      </c>
      <c r="L16171" t="s">
        <v>60</v>
      </c>
      <c r="M16171">
        <v>72500</v>
      </c>
      <c r="N16171"/>
      <c r="O16171" t="s">
        <v>28276</v>
      </c>
      <c r="P16171" t="s">
        <v>28277</v>
      </c>
    </row>
    <row r="16172" spans="1:16" x14ac:dyDescent="0.35">
      <c r="A16172" t="s">
        <v>0</v>
      </c>
      <c r="B16172" t="s">
        <v>28351</v>
      </c>
      <c r="C16172" t="s">
        <v>200</v>
      </c>
      <c r="D16172" t="s">
        <v>4346</v>
      </c>
      <c r="E16172" t="s">
        <v>59</v>
      </c>
      <c r="F16172" t="b">
        <v>0</v>
      </c>
      <c r="G16172" t="s">
        <v>65</v>
      </c>
      <c r="H16172" s="1">
        <v>46198.667754629627</v>
      </c>
      <c r="I16172" t="b">
        <v>1</v>
      </c>
      <c r="J16172" t="b">
        <v>0</v>
      </c>
      <c r="K16172" t="s">
        <v>41</v>
      </c>
      <c r="L16172" t="s">
        <v>60</v>
      </c>
      <c r="M16172">
        <v>80545.5</v>
      </c>
      <c r="N16172"/>
      <c r="O16172" t="s">
        <v>28352</v>
      </c>
      <c r="P16172" t="s">
        <v>219</v>
      </c>
    </row>
    <row r="16173" spans="1:16" x14ac:dyDescent="0.35">
      <c r="A16173" t="s">
        <v>0</v>
      </c>
      <c r="B16173" t="s">
        <v>28353</v>
      </c>
      <c r="C16173" t="s">
        <v>5067</v>
      </c>
      <c r="D16173" t="s">
        <v>4346</v>
      </c>
      <c r="E16173" t="s">
        <v>59</v>
      </c>
      <c r="F16173" t="b">
        <v>0</v>
      </c>
      <c r="G16173" t="s">
        <v>40</v>
      </c>
      <c r="H16173" s="1">
        <v>46198.66946759259</v>
      </c>
      <c r="I16173" t="b">
        <v>1</v>
      </c>
      <c r="J16173" t="b">
        <v>0</v>
      </c>
      <c r="K16173" t="s">
        <v>40</v>
      </c>
      <c r="L16173" t="s">
        <v>60</v>
      </c>
      <c r="M16173">
        <v>41090.5</v>
      </c>
      <c r="N16173"/>
      <c r="O16173" t="s">
        <v>28354</v>
      </c>
      <c r="P16173" t="s">
        <v>2629</v>
      </c>
    </row>
    <row r="16174" spans="1:16" x14ac:dyDescent="0.35">
      <c r="A16174" t="s">
        <v>0</v>
      </c>
      <c r="B16174" t="s">
        <v>11453</v>
      </c>
      <c r="C16174" t="s">
        <v>6744</v>
      </c>
      <c r="D16174" t="s">
        <v>7670</v>
      </c>
      <c r="E16174" t="s">
        <v>59</v>
      </c>
      <c r="F16174" t="b">
        <v>0</v>
      </c>
      <c r="G16174" t="s">
        <v>40</v>
      </c>
      <c r="H16174" s="1">
        <v>46198.66946759259</v>
      </c>
      <c r="I16174" t="b">
        <v>0</v>
      </c>
      <c r="J16174" t="b">
        <v>0</v>
      </c>
      <c r="K16174" t="s">
        <v>40</v>
      </c>
      <c r="L16174" t="s">
        <v>60</v>
      </c>
      <c r="M16174">
        <v>22000</v>
      </c>
      <c r="N16174"/>
      <c r="O16174" t="s">
        <v>21156</v>
      </c>
      <c r="P16174" t="s">
        <v>23369</v>
      </c>
    </row>
    <row r="16175" spans="1:16" x14ac:dyDescent="0.35">
      <c r="A16175" t="s">
        <v>0</v>
      </c>
      <c r="B16175" t="s">
        <v>4310</v>
      </c>
      <c r="C16175" t="s">
        <v>9757</v>
      </c>
      <c r="D16175" t="s">
        <v>4346</v>
      </c>
      <c r="E16175" t="s">
        <v>59</v>
      </c>
      <c r="F16175" t="b">
        <v>0</v>
      </c>
      <c r="G16175" t="s">
        <v>40</v>
      </c>
      <c r="H16175" s="1">
        <v>46198.66946759259</v>
      </c>
      <c r="I16175" t="b">
        <v>1</v>
      </c>
      <c r="J16175" t="b">
        <v>0</v>
      </c>
      <c r="K16175" t="s">
        <v>40</v>
      </c>
      <c r="L16175" t="s">
        <v>60</v>
      </c>
      <c r="M16175">
        <v>26750</v>
      </c>
      <c r="N16175"/>
      <c r="O16175" t="s">
        <v>28355</v>
      </c>
      <c r="P16175" t="s">
        <v>219</v>
      </c>
    </row>
    <row r="16176" spans="1:16" x14ac:dyDescent="0.35">
      <c r="A16176" t="s">
        <v>2</v>
      </c>
      <c r="B16176" t="s">
        <v>28356</v>
      </c>
      <c r="C16176" t="s">
        <v>457</v>
      </c>
      <c r="D16176" t="s">
        <v>4346</v>
      </c>
      <c r="E16176" t="s">
        <v>88</v>
      </c>
      <c r="F16176" t="b">
        <v>0</v>
      </c>
      <c r="G16176" t="s">
        <v>77</v>
      </c>
      <c r="H16176" s="1">
        <v>46198.669502314813</v>
      </c>
      <c r="I16176" t="b">
        <v>1</v>
      </c>
      <c r="J16176" t="b">
        <v>0</v>
      </c>
      <c r="K16176" t="s">
        <v>41</v>
      </c>
      <c r="L16176" t="s">
        <v>74</v>
      </c>
      <c r="M16176"/>
      <c r="N16176">
        <v>61.25</v>
      </c>
      <c r="O16176" t="s">
        <v>2027</v>
      </c>
      <c r="P16176" t="s">
        <v>8981</v>
      </c>
    </row>
    <row r="16177" spans="1:16" x14ac:dyDescent="0.35">
      <c r="A16177" t="s">
        <v>2</v>
      </c>
      <c r="B16177" t="s">
        <v>2</v>
      </c>
      <c r="C16177" t="s">
        <v>1294</v>
      </c>
      <c r="D16177" t="s">
        <v>4756</v>
      </c>
      <c r="E16177" t="s">
        <v>59</v>
      </c>
      <c r="F16177" t="b">
        <v>0</v>
      </c>
      <c r="G16177" t="s">
        <v>68</v>
      </c>
      <c r="H16177" s="1">
        <v>46198.669548611113</v>
      </c>
      <c r="I16177" t="b">
        <v>0</v>
      </c>
      <c r="J16177" t="b">
        <v>1</v>
      </c>
      <c r="K16177" t="s">
        <v>41</v>
      </c>
      <c r="L16177" t="s">
        <v>60</v>
      </c>
      <c r="M16177">
        <v>82500</v>
      </c>
      <c r="N16177"/>
      <c r="O16177" t="s">
        <v>28357</v>
      </c>
      <c r="P16177" t="s">
        <v>28358</v>
      </c>
    </row>
    <row r="16178" spans="1:16" x14ac:dyDescent="0.35">
      <c r="A16178" t="s">
        <v>2</v>
      </c>
      <c r="B16178" t="s">
        <v>28359</v>
      </c>
      <c r="C16178" t="s">
        <v>76</v>
      </c>
      <c r="D16178" t="s">
        <v>4622</v>
      </c>
      <c r="E16178" t="s">
        <v>59</v>
      </c>
      <c r="F16178" t="b">
        <v>1</v>
      </c>
      <c r="G16178" t="s">
        <v>41</v>
      </c>
      <c r="H16178" s="1">
        <v>46198.670902777783</v>
      </c>
      <c r="I16178" t="b">
        <v>0</v>
      </c>
      <c r="J16178" t="b">
        <v>1</v>
      </c>
      <c r="K16178" t="s">
        <v>41</v>
      </c>
      <c r="L16178" t="s">
        <v>60</v>
      </c>
      <c r="M16178">
        <v>150000</v>
      </c>
      <c r="N16178"/>
      <c r="O16178" t="s">
        <v>28360</v>
      </c>
    </row>
    <row r="16179" spans="1:16" x14ac:dyDescent="0.35">
      <c r="A16179" t="s">
        <v>1</v>
      </c>
      <c r="B16179" t="s">
        <v>1171</v>
      </c>
      <c r="C16179" t="s">
        <v>290</v>
      </c>
      <c r="D16179" t="s">
        <v>4526</v>
      </c>
      <c r="E16179" t="s">
        <v>88</v>
      </c>
      <c r="F16179" t="b">
        <v>0</v>
      </c>
      <c r="G16179" t="s">
        <v>77</v>
      </c>
      <c r="H16179" s="1">
        <v>46198.671006944453</v>
      </c>
      <c r="I16179" t="b">
        <v>1</v>
      </c>
      <c r="J16179" t="b">
        <v>0</v>
      </c>
      <c r="K16179" t="s">
        <v>41</v>
      </c>
      <c r="L16179" t="s">
        <v>74</v>
      </c>
      <c r="M16179"/>
      <c r="N16179">
        <v>77.5</v>
      </c>
      <c r="O16179" t="s">
        <v>176</v>
      </c>
      <c r="P16179" t="s">
        <v>24216</v>
      </c>
    </row>
    <row r="16180" spans="1:16" x14ac:dyDescent="0.35">
      <c r="A16180" t="s">
        <v>5</v>
      </c>
      <c r="B16180" t="s">
        <v>28361</v>
      </c>
      <c r="C16180" t="s">
        <v>172</v>
      </c>
      <c r="D16180" t="s">
        <v>4526</v>
      </c>
      <c r="E16180" t="s">
        <v>59</v>
      </c>
      <c r="F16180" t="b">
        <v>0</v>
      </c>
      <c r="G16180" t="s">
        <v>68</v>
      </c>
      <c r="H16180" s="1">
        <v>46198.671030092592</v>
      </c>
      <c r="I16180" t="b">
        <v>1</v>
      </c>
      <c r="J16180" t="b">
        <v>0</v>
      </c>
      <c r="K16180" t="s">
        <v>41</v>
      </c>
      <c r="L16180" t="s">
        <v>60</v>
      </c>
      <c r="M16180">
        <v>172500</v>
      </c>
      <c r="N16180"/>
      <c r="O16180" t="s">
        <v>7708</v>
      </c>
      <c r="P16180" t="s">
        <v>28362</v>
      </c>
    </row>
    <row r="16181" spans="1:16" x14ac:dyDescent="0.35">
      <c r="A16181" t="s">
        <v>1</v>
      </c>
      <c r="B16181" t="s">
        <v>1</v>
      </c>
      <c r="C16181" t="s">
        <v>1676</v>
      </c>
      <c r="D16181" t="s">
        <v>4346</v>
      </c>
      <c r="E16181" t="s">
        <v>384</v>
      </c>
      <c r="F16181" t="b">
        <v>0</v>
      </c>
      <c r="G16181" t="s">
        <v>77</v>
      </c>
      <c r="H16181" s="1">
        <v>46198.671030092592</v>
      </c>
      <c r="I16181" t="b">
        <v>1</v>
      </c>
      <c r="J16181" t="b">
        <v>1</v>
      </c>
      <c r="K16181" t="s">
        <v>41</v>
      </c>
      <c r="L16181" t="s">
        <v>60</v>
      </c>
      <c r="M16181">
        <v>113567.61500000001</v>
      </c>
      <c r="N16181"/>
      <c r="O16181" t="s">
        <v>27902</v>
      </c>
      <c r="P16181" t="s">
        <v>28363</v>
      </c>
    </row>
    <row r="16182" spans="1:16" x14ac:dyDescent="0.35">
      <c r="A16182" t="s">
        <v>5</v>
      </c>
      <c r="B16182" t="s">
        <v>28364</v>
      </c>
      <c r="C16182" t="s">
        <v>218</v>
      </c>
      <c r="D16182" t="s">
        <v>4526</v>
      </c>
      <c r="E16182" t="s">
        <v>88</v>
      </c>
      <c r="F16182" t="b">
        <v>0</v>
      </c>
      <c r="G16182" t="s">
        <v>77</v>
      </c>
      <c r="H16182" s="1">
        <v>46198.671053240738</v>
      </c>
      <c r="I16182" t="b">
        <v>0</v>
      </c>
      <c r="J16182" t="b">
        <v>1</v>
      </c>
      <c r="K16182" t="s">
        <v>41</v>
      </c>
      <c r="L16182" t="s">
        <v>74</v>
      </c>
      <c r="M16182"/>
      <c r="N16182">
        <v>68.125</v>
      </c>
      <c r="O16182" t="s">
        <v>3605</v>
      </c>
      <c r="P16182" t="s">
        <v>28365</v>
      </c>
    </row>
    <row r="16183" spans="1:16" x14ac:dyDescent="0.35">
      <c r="A16183" t="s">
        <v>1</v>
      </c>
      <c r="B16183" t="s">
        <v>7903</v>
      </c>
      <c r="C16183" t="s">
        <v>40</v>
      </c>
      <c r="D16183" t="s">
        <v>4526</v>
      </c>
      <c r="E16183" t="s">
        <v>88</v>
      </c>
      <c r="F16183" t="b">
        <v>0</v>
      </c>
      <c r="G16183" t="s">
        <v>40</v>
      </c>
      <c r="H16183" s="1">
        <v>46198.67291666667</v>
      </c>
      <c r="I16183" t="b">
        <v>1</v>
      </c>
      <c r="J16183" t="b">
        <v>0</v>
      </c>
      <c r="K16183" t="s">
        <v>40</v>
      </c>
      <c r="L16183" t="s">
        <v>60</v>
      </c>
      <c r="M16183">
        <v>95000</v>
      </c>
      <c r="N16183"/>
      <c r="O16183" t="s">
        <v>28366</v>
      </c>
      <c r="P16183" t="s">
        <v>4780</v>
      </c>
    </row>
    <row r="16184" spans="1:16" x14ac:dyDescent="0.35">
      <c r="A16184" t="s">
        <v>5</v>
      </c>
      <c r="B16184" t="s">
        <v>5</v>
      </c>
      <c r="C16184" t="s">
        <v>12438</v>
      </c>
      <c r="D16184" t="s">
        <v>4526</v>
      </c>
      <c r="E16184" t="s">
        <v>59</v>
      </c>
      <c r="F16184" t="b">
        <v>0</v>
      </c>
      <c r="G16184" t="s">
        <v>40</v>
      </c>
      <c r="H16184" s="1">
        <v>46198.67291666667</v>
      </c>
      <c r="I16184" t="b">
        <v>0</v>
      </c>
      <c r="J16184" t="b">
        <v>0</v>
      </c>
      <c r="K16184" t="s">
        <v>40</v>
      </c>
      <c r="L16184" t="s">
        <v>60</v>
      </c>
      <c r="M16184">
        <v>90000</v>
      </c>
      <c r="N16184"/>
      <c r="O16184" t="s">
        <v>17865</v>
      </c>
      <c r="P16184" t="s">
        <v>4769</v>
      </c>
    </row>
    <row r="16185" spans="1:16" x14ac:dyDescent="0.35">
      <c r="A16185" t="s">
        <v>0</v>
      </c>
      <c r="B16185" t="s">
        <v>16519</v>
      </c>
      <c r="C16185" t="s">
        <v>336</v>
      </c>
      <c r="D16185" t="s">
        <v>4526</v>
      </c>
      <c r="E16185" t="s">
        <v>59</v>
      </c>
      <c r="F16185" t="b">
        <v>0</v>
      </c>
      <c r="G16185" t="s">
        <v>65</v>
      </c>
      <c r="H16185" s="1">
        <v>46198.709409722222</v>
      </c>
      <c r="I16185" t="b">
        <v>0</v>
      </c>
      <c r="J16185" t="b">
        <v>1</v>
      </c>
      <c r="K16185" t="s">
        <v>41</v>
      </c>
      <c r="L16185" t="s">
        <v>74</v>
      </c>
      <c r="M16185"/>
      <c r="N16185">
        <v>36</v>
      </c>
      <c r="O16185" t="s">
        <v>2954</v>
      </c>
      <c r="P16185" t="s">
        <v>16520</v>
      </c>
    </row>
    <row r="16186" spans="1:16" x14ac:dyDescent="0.35">
      <c r="A16186" t="s">
        <v>2</v>
      </c>
      <c r="B16186" t="s">
        <v>2</v>
      </c>
      <c r="C16186" t="s">
        <v>2906</v>
      </c>
      <c r="D16186" t="s">
        <v>4526</v>
      </c>
      <c r="E16186" t="s">
        <v>88</v>
      </c>
      <c r="F16186" t="b">
        <v>0</v>
      </c>
      <c r="G16186" t="s">
        <v>68</v>
      </c>
      <c r="H16186" s="1">
        <v>46198.709409722222</v>
      </c>
      <c r="I16186" t="b">
        <v>0</v>
      </c>
      <c r="J16186" t="b">
        <v>1</v>
      </c>
      <c r="K16186" t="s">
        <v>41</v>
      </c>
      <c r="L16186" t="s">
        <v>74</v>
      </c>
      <c r="M16186"/>
      <c r="N16186">
        <v>60.5</v>
      </c>
      <c r="O16186" t="s">
        <v>126</v>
      </c>
      <c r="P16186" t="s">
        <v>28367</v>
      </c>
    </row>
    <row r="16187" spans="1:16" x14ac:dyDescent="0.35">
      <c r="A16187" t="s">
        <v>0</v>
      </c>
      <c r="B16187" t="s">
        <v>28368</v>
      </c>
      <c r="C16187" t="s">
        <v>5082</v>
      </c>
      <c r="D16187" t="s">
        <v>4346</v>
      </c>
      <c r="E16187" t="s">
        <v>59</v>
      </c>
      <c r="F16187" t="b">
        <v>0</v>
      </c>
      <c r="G16187" t="s">
        <v>65</v>
      </c>
      <c r="H16187" s="1">
        <v>46198.709409722222</v>
      </c>
      <c r="I16187" t="b">
        <v>0</v>
      </c>
      <c r="J16187" t="b">
        <v>0</v>
      </c>
      <c r="K16187" t="s">
        <v>41</v>
      </c>
      <c r="L16187" t="s">
        <v>74</v>
      </c>
      <c r="M16187"/>
      <c r="N16187">
        <v>30</v>
      </c>
      <c r="O16187" t="s">
        <v>28369</v>
      </c>
      <c r="P16187" t="s">
        <v>2480</v>
      </c>
    </row>
    <row r="16188" spans="1:16" x14ac:dyDescent="0.35">
      <c r="A16188" t="s">
        <v>1</v>
      </c>
      <c r="B16188" t="s">
        <v>210</v>
      </c>
      <c r="C16188" t="s">
        <v>84</v>
      </c>
      <c r="D16188" t="s">
        <v>4526</v>
      </c>
      <c r="E16188" t="s">
        <v>88</v>
      </c>
      <c r="F16188" t="b">
        <v>0</v>
      </c>
      <c r="G16188" t="s">
        <v>77</v>
      </c>
      <c r="H16188" s="1">
        <v>46198.712708333333</v>
      </c>
      <c r="I16188" t="b">
        <v>0</v>
      </c>
      <c r="J16188" t="b">
        <v>0</v>
      </c>
      <c r="K16188" t="s">
        <v>41</v>
      </c>
      <c r="L16188" t="s">
        <v>74</v>
      </c>
      <c r="M16188"/>
      <c r="N16188">
        <v>64.5</v>
      </c>
      <c r="O16188" t="s">
        <v>1784</v>
      </c>
      <c r="P16188" t="s">
        <v>28370</v>
      </c>
    </row>
    <row r="16189" spans="1:16" x14ac:dyDescent="0.35">
      <c r="A16189" t="s">
        <v>1</v>
      </c>
      <c r="B16189" t="s">
        <v>15376</v>
      </c>
      <c r="C16189" t="s">
        <v>423</v>
      </c>
      <c r="D16189" t="s">
        <v>4526</v>
      </c>
      <c r="E16189" t="s">
        <v>88</v>
      </c>
      <c r="F16189" t="b">
        <v>0</v>
      </c>
      <c r="G16189" t="s">
        <v>77</v>
      </c>
      <c r="H16189" s="1">
        <v>46198.712754629632</v>
      </c>
      <c r="I16189" t="b">
        <v>0</v>
      </c>
      <c r="J16189" t="b">
        <v>0</v>
      </c>
      <c r="K16189" t="s">
        <v>41</v>
      </c>
      <c r="L16189" t="s">
        <v>74</v>
      </c>
      <c r="M16189"/>
      <c r="N16189">
        <v>52.5</v>
      </c>
      <c r="O16189" t="s">
        <v>20563</v>
      </c>
      <c r="P16189" t="s">
        <v>28371</v>
      </c>
    </row>
    <row r="16190" spans="1:16" x14ac:dyDescent="0.35">
      <c r="A16190" t="s">
        <v>1</v>
      </c>
      <c r="B16190" t="s">
        <v>10041</v>
      </c>
      <c r="C16190" t="s">
        <v>3989</v>
      </c>
      <c r="D16190" t="s">
        <v>2360</v>
      </c>
      <c r="E16190" t="s">
        <v>59</v>
      </c>
      <c r="F16190" t="b">
        <v>0</v>
      </c>
      <c r="G16190" t="s">
        <v>77</v>
      </c>
      <c r="H16190" s="1">
        <v>46198.712766203702</v>
      </c>
      <c r="I16190" t="b">
        <v>0</v>
      </c>
      <c r="J16190" t="b">
        <v>1</v>
      </c>
      <c r="K16190" t="s">
        <v>41</v>
      </c>
      <c r="L16190" t="s">
        <v>60</v>
      </c>
      <c r="M16190">
        <v>165500</v>
      </c>
      <c r="N16190"/>
      <c r="O16190" t="s">
        <v>17001</v>
      </c>
      <c r="P16190" t="s">
        <v>23338</v>
      </c>
    </row>
    <row r="16191" spans="1:16" x14ac:dyDescent="0.35">
      <c r="A16191" t="s">
        <v>4</v>
      </c>
      <c r="B16191" t="s">
        <v>28372</v>
      </c>
      <c r="C16191" t="s">
        <v>125</v>
      </c>
      <c r="D16191" t="s">
        <v>4526</v>
      </c>
      <c r="E16191" t="s">
        <v>59</v>
      </c>
      <c r="F16191" t="b">
        <v>0</v>
      </c>
      <c r="G16191" t="s">
        <v>77</v>
      </c>
      <c r="H16191" s="1">
        <v>46198.712766203702</v>
      </c>
      <c r="I16191" t="b">
        <v>0</v>
      </c>
      <c r="J16191" t="b">
        <v>1</v>
      </c>
      <c r="K16191" t="s">
        <v>41</v>
      </c>
      <c r="L16191" t="s">
        <v>60</v>
      </c>
      <c r="M16191">
        <v>100500</v>
      </c>
      <c r="N16191"/>
      <c r="O16191" t="s">
        <v>25047</v>
      </c>
      <c r="P16191" t="s">
        <v>28373</v>
      </c>
    </row>
    <row r="16192" spans="1:16" x14ac:dyDescent="0.35">
      <c r="A16192" t="s">
        <v>2</v>
      </c>
      <c r="B16192" t="s">
        <v>28374</v>
      </c>
      <c r="C16192" t="s">
        <v>3216</v>
      </c>
      <c r="D16192" t="s">
        <v>4346</v>
      </c>
      <c r="E16192" t="s">
        <v>88</v>
      </c>
      <c r="F16192" t="b">
        <v>0</v>
      </c>
      <c r="G16192" t="s">
        <v>13</v>
      </c>
      <c r="H16192" s="1">
        <v>46198.713356481479</v>
      </c>
      <c r="I16192" t="b">
        <v>0</v>
      </c>
      <c r="J16192" t="b">
        <v>0</v>
      </c>
      <c r="K16192" t="s">
        <v>13</v>
      </c>
      <c r="L16192" t="s">
        <v>74</v>
      </c>
      <c r="M16192"/>
      <c r="N16192">
        <v>86.5</v>
      </c>
      <c r="O16192" t="s">
        <v>3677</v>
      </c>
      <c r="P16192" t="s">
        <v>28375</v>
      </c>
    </row>
    <row r="16193" spans="1:16" x14ac:dyDescent="0.35">
      <c r="A16193" t="s">
        <v>5</v>
      </c>
      <c r="B16193" t="s">
        <v>28376</v>
      </c>
      <c r="C16193" t="s">
        <v>500</v>
      </c>
      <c r="D16193" t="s">
        <v>4526</v>
      </c>
      <c r="E16193" t="s">
        <v>88</v>
      </c>
      <c r="F16193" t="b">
        <v>0</v>
      </c>
      <c r="G16193" t="s">
        <v>13</v>
      </c>
      <c r="H16193" s="1">
        <v>46198.713356481479</v>
      </c>
      <c r="I16193" t="b">
        <v>1</v>
      </c>
      <c r="J16193" t="b">
        <v>0</v>
      </c>
      <c r="K16193" t="s">
        <v>13</v>
      </c>
      <c r="L16193" t="s">
        <v>74</v>
      </c>
      <c r="M16193"/>
      <c r="N16193">
        <v>68.5</v>
      </c>
      <c r="O16193" t="s">
        <v>28377</v>
      </c>
      <c r="P16193" t="s">
        <v>28378</v>
      </c>
    </row>
    <row r="16194" spans="1:16" x14ac:dyDescent="0.35">
      <c r="A16194" t="s">
        <v>0</v>
      </c>
      <c r="B16194" t="s">
        <v>16519</v>
      </c>
      <c r="C16194" t="s">
        <v>557</v>
      </c>
      <c r="D16194" t="s">
        <v>4346</v>
      </c>
      <c r="E16194" t="s">
        <v>59</v>
      </c>
      <c r="F16194" t="b">
        <v>0</v>
      </c>
      <c r="G16194" t="s">
        <v>65</v>
      </c>
      <c r="H16194" s="1">
        <v>46198.751064814824</v>
      </c>
      <c r="I16194" t="b">
        <v>0</v>
      </c>
      <c r="J16194" t="b">
        <v>1</v>
      </c>
      <c r="K16194" t="s">
        <v>41</v>
      </c>
      <c r="L16194" t="s">
        <v>74</v>
      </c>
      <c r="M16194"/>
      <c r="N16194">
        <v>36.415000000000013</v>
      </c>
      <c r="O16194" t="s">
        <v>24076</v>
      </c>
      <c r="P16194" t="s">
        <v>16520</v>
      </c>
    </row>
    <row r="16195" spans="1:16" x14ac:dyDescent="0.35">
      <c r="A16195" t="s">
        <v>0</v>
      </c>
      <c r="B16195" t="s">
        <v>28379</v>
      </c>
      <c r="C16195" t="s">
        <v>457</v>
      </c>
      <c r="D16195" t="s">
        <v>4526</v>
      </c>
      <c r="E16195" t="s">
        <v>59</v>
      </c>
      <c r="F16195" t="b">
        <v>0</v>
      </c>
      <c r="G16195" t="s">
        <v>77</v>
      </c>
      <c r="H16195" s="1">
        <v>46198.751122685193</v>
      </c>
      <c r="I16195" t="b">
        <v>0</v>
      </c>
      <c r="J16195" t="b">
        <v>1</v>
      </c>
      <c r="K16195" t="s">
        <v>41</v>
      </c>
      <c r="L16195" t="s">
        <v>74</v>
      </c>
      <c r="M16195"/>
      <c r="N16195">
        <v>29</v>
      </c>
      <c r="O16195" t="s">
        <v>11567</v>
      </c>
      <c r="P16195" t="s">
        <v>28380</v>
      </c>
    </row>
    <row r="16196" spans="1:16" x14ac:dyDescent="0.35">
      <c r="A16196" t="s">
        <v>0</v>
      </c>
      <c r="B16196" t="s">
        <v>28381</v>
      </c>
      <c r="C16196" t="s">
        <v>76</v>
      </c>
      <c r="D16196" t="s">
        <v>141</v>
      </c>
      <c r="E16196" t="s">
        <v>88</v>
      </c>
      <c r="F16196" t="b">
        <v>1</v>
      </c>
      <c r="G16196" t="s">
        <v>41</v>
      </c>
      <c r="H16196" s="1">
        <v>46198.75273148148</v>
      </c>
      <c r="I16196" t="b">
        <v>1</v>
      </c>
      <c r="J16196" t="b">
        <v>0</v>
      </c>
      <c r="K16196" t="s">
        <v>41</v>
      </c>
      <c r="L16196" t="s">
        <v>74</v>
      </c>
      <c r="M16196"/>
      <c r="N16196">
        <v>45</v>
      </c>
      <c r="O16196" t="s">
        <v>141</v>
      </c>
      <c r="P16196" t="s">
        <v>28382</v>
      </c>
    </row>
    <row r="16197" spans="1:16" x14ac:dyDescent="0.35">
      <c r="A16197" t="s">
        <v>8</v>
      </c>
      <c r="B16197" t="s">
        <v>28383</v>
      </c>
      <c r="C16197" t="s">
        <v>172</v>
      </c>
      <c r="D16197" t="s">
        <v>11755</v>
      </c>
      <c r="E16197" t="s">
        <v>59</v>
      </c>
      <c r="F16197" t="b">
        <v>0</v>
      </c>
      <c r="G16197" t="s">
        <v>68</v>
      </c>
      <c r="H16197" s="1">
        <v>46198.752881944441</v>
      </c>
      <c r="I16197" t="b">
        <v>0</v>
      </c>
      <c r="J16197" t="b">
        <v>1</v>
      </c>
      <c r="K16197" t="s">
        <v>41</v>
      </c>
      <c r="L16197" t="s">
        <v>60</v>
      </c>
      <c r="M16197">
        <v>275000</v>
      </c>
      <c r="N16197"/>
      <c r="O16197" t="s">
        <v>11756</v>
      </c>
      <c r="P16197" t="s">
        <v>221</v>
      </c>
    </row>
    <row r="16198" spans="1:16" x14ac:dyDescent="0.35">
      <c r="A16198" t="s">
        <v>6</v>
      </c>
      <c r="B16198" t="s">
        <v>28384</v>
      </c>
      <c r="C16198" t="s">
        <v>246</v>
      </c>
      <c r="D16198" t="s">
        <v>4526</v>
      </c>
      <c r="E16198" t="s">
        <v>132</v>
      </c>
      <c r="F16198" t="b">
        <v>0</v>
      </c>
      <c r="G16198" t="s">
        <v>65</v>
      </c>
      <c r="H16198" s="1">
        <v>46198.753020833326</v>
      </c>
      <c r="I16198" t="b">
        <v>0</v>
      </c>
      <c r="J16198" t="b">
        <v>1</v>
      </c>
      <c r="K16198" t="s">
        <v>41</v>
      </c>
      <c r="L16198" t="s">
        <v>60</v>
      </c>
      <c r="M16198">
        <v>332701.5</v>
      </c>
      <c r="N16198"/>
      <c r="O16198" t="s">
        <v>28385</v>
      </c>
      <c r="P16198" t="s">
        <v>1299</v>
      </c>
    </row>
    <row r="16199" spans="1:16" x14ac:dyDescent="0.35">
      <c r="A16199" t="s">
        <v>1</v>
      </c>
      <c r="B16199" t="s">
        <v>28386</v>
      </c>
      <c r="C16199" t="s">
        <v>472</v>
      </c>
      <c r="D16199" t="s">
        <v>4756</v>
      </c>
      <c r="E16199" t="s">
        <v>59</v>
      </c>
      <c r="F16199" t="b">
        <v>0</v>
      </c>
      <c r="G16199" t="s">
        <v>77</v>
      </c>
      <c r="H16199" s="1">
        <v>46198.75439814815</v>
      </c>
      <c r="I16199" t="b">
        <v>0</v>
      </c>
      <c r="J16199" t="b">
        <v>1</v>
      </c>
      <c r="K16199" t="s">
        <v>41</v>
      </c>
      <c r="L16199" t="s">
        <v>60</v>
      </c>
      <c r="M16199">
        <v>159120</v>
      </c>
      <c r="N16199"/>
      <c r="O16199" t="s">
        <v>8305</v>
      </c>
      <c r="P16199" t="s">
        <v>28387</v>
      </c>
    </row>
    <row r="16200" spans="1:16" x14ac:dyDescent="0.35">
      <c r="A16200" t="s">
        <v>1</v>
      </c>
      <c r="B16200" t="s">
        <v>316</v>
      </c>
      <c r="C16200" t="s">
        <v>15704</v>
      </c>
      <c r="D16200" t="s">
        <v>4526</v>
      </c>
      <c r="E16200" t="s">
        <v>59</v>
      </c>
      <c r="F16200" t="b">
        <v>0</v>
      </c>
      <c r="G16200" t="s">
        <v>77</v>
      </c>
      <c r="H16200" s="1">
        <v>46198.754444444443</v>
      </c>
      <c r="I16200" t="b">
        <v>0</v>
      </c>
      <c r="J16200" t="b">
        <v>1</v>
      </c>
      <c r="K16200" t="s">
        <v>41</v>
      </c>
      <c r="L16200" t="s">
        <v>60</v>
      </c>
      <c r="M16200">
        <v>135000</v>
      </c>
      <c r="N16200"/>
      <c r="O16200" t="s">
        <v>1932</v>
      </c>
      <c r="P16200" t="s">
        <v>28388</v>
      </c>
    </row>
    <row r="16201" spans="1:16" x14ac:dyDescent="0.35">
      <c r="A16201" t="s">
        <v>6</v>
      </c>
      <c r="B16201" t="s">
        <v>5732</v>
      </c>
      <c r="C16201" t="s">
        <v>76</v>
      </c>
      <c r="D16201" t="s">
        <v>4526</v>
      </c>
      <c r="E16201" t="s">
        <v>59</v>
      </c>
      <c r="F16201" t="b">
        <v>1</v>
      </c>
      <c r="G16201" t="s">
        <v>68</v>
      </c>
      <c r="H16201" s="1">
        <v>46198.792719907397</v>
      </c>
      <c r="I16201" t="b">
        <v>0</v>
      </c>
      <c r="J16201" t="b">
        <v>0</v>
      </c>
      <c r="K16201" t="s">
        <v>41</v>
      </c>
      <c r="L16201" t="s">
        <v>60</v>
      </c>
      <c r="M16201">
        <v>130000</v>
      </c>
      <c r="N16201"/>
      <c r="O16201" t="s">
        <v>20536</v>
      </c>
      <c r="P16201" t="s">
        <v>5733</v>
      </c>
    </row>
    <row r="16202" spans="1:16" x14ac:dyDescent="0.35">
      <c r="A16202" t="s">
        <v>0</v>
      </c>
      <c r="B16202" t="s">
        <v>28389</v>
      </c>
      <c r="C16202" t="s">
        <v>112</v>
      </c>
      <c r="D16202" t="s">
        <v>4526</v>
      </c>
      <c r="E16202" t="s">
        <v>59</v>
      </c>
      <c r="F16202" t="b">
        <v>0</v>
      </c>
      <c r="G16202" t="s">
        <v>65</v>
      </c>
      <c r="H16202" s="1">
        <v>46198.792719907397</v>
      </c>
      <c r="I16202" t="b">
        <v>1</v>
      </c>
      <c r="J16202" t="b">
        <v>0</v>
      </c>
      <c r="K16202" t="s">
        <v>41</v>
      </c>
      <c r="L16202" t="s">
        <v>60</v>
      </c>
      <c r="M16202">
        <v>150000</v>
      </c>
      <c r="N16202"/>
      <c r="O16202" t="s">
        <v>534</v>
      </c>
      <c r="P16202" t="s">
        <v>85</v>
      </c>
    </row>
    <row r="16203" spans="1:16" x14ac:dyDescent="0.35">
      <c r="A16203" t="s">
        <v>6</v>
      </c>
      <c r="B16203" t="s">
        <v>6</v>
      </c>
      <c r="C16203" t="s">
        <v>9362</v>
      </c>
      <c r="D16203" t="s">
        <v>17626</v>
      </c>
      <c r="E16203" t="s">
        <v>59</v>
      </c>
      <c r="F16203" t="b">
        <v>0</v>
      </c>
      <c r="G16203" t="s">
        <v>65</v>
      </c>
      <c r="H16203" s="1">
        <v>46198.794652777768</v>
      </c>
      <c r="I16203" t="b">
        <v>0</v>
      </c>
      <c r="J16203" t="b">
        <v>1</v>
      </c>
      <c r="K16203" t="s">
        <v>41</v>
      </c>
      <c r="L16203" t="s">
        <v>60</v>
      </c>
      <c r="M16203">
        <v>92500</v>
      </c>
      <c r="N16203"/>
      <c r="O16203" t="s">
        <v>28390</v>
      </c>
      <c r="P16203" t="s">
        <v>28391</v>
      </c>
    </row>
    <row r="16204" spans="1:16" x14ac:dyDescent="0.35">
      <c r="A16204" t="s">
        <v>1</v>
      </c>
      <c r="B16204" t="s">
        <v>6093</v>
      </c>
      <c r="C16204" t="s">
        <v>500</v>
      </c>
      <c r="D16204" t="s">
        <v>4526</v>
      </c>
      <c r="E16204" t="s">
        <v>59</v>
      </c>
      <c r="F16204" t="b">
        <v>0</v>
      </c>
      <c r="G16204" t="s">
        <v>13</v>
      </c>
      <c r="H16204" s="1">
        <v>46198.796689814822</v>
      </c>
      <c r="I16204" t="b">
        <v>1</v>
      </c>
      <c r="J16204" t="b">
        <v>0</v>
      </c>
      <c r="K16204" t="s">
        <v>13</v>
      </c>
      <c r="L16204" t="s">
        <v>60</v>
      </c>
      <c r="M16204">
        <v>110000</v>
      </c>
      <c r="N16204"/>
      <c r="O16204" t="s">
        <v>480</v>
      </c>
      <c r="P16204" t="s">
        <v>450</v>
      </c>
    </row>
    <row r="16205" spans="1:16" x14ac:dyDescent="0.35">
      <c r="A16205" t="s">
        <v>1</v>
      </c>
      <c r="B16205" t="s">
        <v>28392</v>
      </c>
      <c r="C16205" t="s">
        <v>10455</v>
      </c>
      <c r="D16205" t="s">
        <v>4346</v>
      </c>
      <c r="E16205" t="s">
        <v>88</v>
      </c>
      <c r="F16205" t="b">
        <v>0</v>
      </c>
      <c r="G16205" t="s">
        <v>13</v>
      </c>
      <c r="H16205" s="1">
        <v>46198.796747685177</v>
      </c>
      <c r="I16205" t="b">
        <v>0</v>
      </c>
      <c r="J16205" t="b">
        <v>0</v>
      </c>
      <c r="K16205" t="s">
        <v>13</v>
      </c>
      <c r="L16205" t="s">
        <v>74</v>
      </c>
      <c r="M16205"/>
      <c r="N16205">
        <v>55</v>
      </c>
      <c r="O16205" t="s">
        <v>7813</v>
      </c>
      <c r="P16205" t="s">
        <v>673</v>
      </c>
    </row>
    <row r="16206" spans="1:16" x14ac:dyDescent="0.35">
      <c r="A16206" t="s">
        <v>0</v>
      </c>
      <c r="B16206" t="s">
        <v>2679</v>
      </c>
      <c r="C16206" t="s">
        <v>201</v>
      </c>
      <c r="D16206" t="s">
        <v>4526</v>
      </c>
      <c r="E16206" t="s">
        <v>88</v>
      </c>
      <c r="F16206" t="b">
        <v>0</v>
      </c>
      <c r="G16206" t="s">
        <v>77</v>
      </c>
      <c r="H16206" s="1">
        <v>46198.834386574083</v>
      </c>
      <c r="I16206" t="b">
        <v>1</v>
      </c>
      <c r="J16206" t="b">
        <v>0</v>
      </c>
      <c r="K16206" t="s">
        <v>41</v>
      </c>
      <c r="L16206" t="s">
        <v>74</v>
      </c>
      <c r="M16206"/>
      <c r="N16206">
        <v>58</v>
      </c>
      <c r="O16206" t="s">
        <v>5092</v>
      </c>
      <c r="P16206" t="s">
        <v>28096</v>
      </c>
    </row>
    <row r="16207" spans="1:16" x14ac:dyDescent="0.35">
      <c r="A16207" t="s">
        <v>2</v>
      </c>
      <c r="B16207" t="s">
        <v>28393</v>
      </c>
      <c r="C16207" t="s">
        <v>333</v>
      </c>
      <c r="D16207" t="s">
        <v>2360</v>
      </c>
      <c r="E16207" t="s">
        <v>59</v>
      </c>
      <c r="F16207" t="b">
        <v>0</v>
      </c>
      <c r="G16207" t="s">
        <v>77</v>
      </c>
      <c r="H16207" s="1">
        <v>46198.836180555547</v>
      </c>
      <c r="I16207" t="b">
        <v>0</v>
      </c>
      <c r="J16207" t="b">
        <v>1</v>
      </c>
      <c r="K16207" t="s">
        <v>41</v>
      </c>
      <c r="L16207" t="s">
        <v>74</v>
      </c>
      <c r="M16207"/>
      <c r="N16207">
        <v>63</v>
      </c>
      <c r="O16207" t="s">
        <v>28394</v>
      </c>
      <c r="P16207" t="s">
        <v>28395</v>
      </c>
    </row>
    <row r="16208" spans="1:16" x14ac:dyDescent="0.35">
      <c r="A16208" t="s">
        <v>1</v>
      </c>
      <c r="B16208" t="s">
        <v>28396</v>
      </c>
      <c r="C16208" t="s">
        <v>6599</v>
      </c>
      <c r="D16208" t="s">
        <v>4346</v>
      </c>
      <c r="E16208" t="s">
        <v>59</v>
      </c>
      <c r="F16208" t="b">
        <v>0</v>
      </c>
      <c r="G16208" t="s">
        <v>77</v>
      </c>
      <c r="H16208" s="1">
        <v>46198.837731481479</v>
      </c>
      <c r="I16208" t="b">
        <v>0</v>
      </c>
      <c r="J16208" t="b">
        <v>0</v>
      </c>
      <c r="K16208" t="s">
        <v>41</v>
      </c>
      <c r="L16208" t="s">
        <v>60</v>
      </c>
      <c r="M16208">
        <v>140000</v>
      </c>
      <c r="N16208"/>
      <c r="O16208" t="s">
        <v>11999</v>
      </c>
      <c r="P16208" t="s">
        <v>8577</v>
      </c>
    </row>
    <row r="16209" spans="1:16" x14ac:dyDescent="0.35">
      <c r="A16209" t="s">
        <v>4</v>
      </c>
      <c r="B16209" t="s">
        <v>28397</v>
      </c>
      <c r="C16209" t="s">
        <v>218</v>
      </c>
      <c r="D16209" t="s">
        <v>4526</v>
      </c>
      <c r="E16209" t="s">
        <v>59</v>
      </c>
      <c r="F16209" t="b">
        <v>0</v>
      </c>
      <c r="G16209" t="s">
        <v>77</v>
      </c>
      <c r="H16209" s="1">
        <v>46198.837800925918</v>
      </c>
      <c r="I16209" t="b">
        <v>1</v>
      </c>
      <c r="J16209" t="b">
        <v>0</v>
      </c>
      <c r="K16209" t="s">
        <v>41</v>
      </c>
      <c r="L16209" t="s">
        <v>74</v>
      </c>
      <c r="M16209"/>
      <c r="N16209">
        <v>67.5</v>
      </c>
      <c r="O16209" t="s">
        <v>27777</v>
      </c>
      <c r="P16209" t="s">
        <v>28398</v>
      </c>
    </row>
    <row r="16210" spans="1:16" x14ac:dyDescent="0.35">
      <c r="A16210" t="s">
        <v>1</v>
      </c>
      <c r="B16210" t="s">
        <v>28399</v>
      </c>
      <c r="C16210" t="s">
        <v>10455</v>
      </c>
      <c r="D16210" t="s">
        <v>4346</v>
      </c>
      <c r="E16210" t="s">
        <v>88</v>
      </c>
      <c r="F16210" t="b">
        <v>0</v>
      </c>
      <c r="G16210" t="s">
        <v>13</v>
      </c>
      <c r="H16210" s="1">
        <v>46198.838414351849</v>
      </c>
      <c r="I16210" t="b">
        <v>0</v>
      </c>
      <c r="J16210" t="b">
        <v>0</v>
      </c>
      <c r="K16210" t="s">
        <v>13</v>
      </c>
      <c r="L16210" t="s">
        <v>74</v>
      </c>
      <c r="M16210"/>
      <c r="N16210">
        <v>52.5</v>
      </c>
      <c r="O16210" t="s">
        <v>28400</v>
      </c>
      <c r="P16210" t="s">
        <v>673</v>
      </c>
    </row>
    <row r="16211" spans="1:16" x14ac:dyDescent="0.35">
      <c r="A16211" t="s">
        <v>0</v>
      </c>
      <c r="B16211" t="s">
        <v>28401</v>
      </c>
      <c r="C16211" t="s">
        <v>181</v>
      </c>
      <c r="D16211" t="s">
        <v>24507</v>
      </c>
      <c r="E16211" t="s">
        <v>59</v>
      </c>
      <c r="F16211" t="b">
        <v>0</v>
      </c>
      <c r="G16211" t="s">
        <v>89</v>
      </c>
      <c r="H16211" s="1">
        <v>46198.87605324074</v>
      </c>
      <c r="I16211" t="b">
        <v>0</v>
      </c>
      <c r="J16211" t="b">
        <v>1</v>
      </c>
      <c r="K16211" t="s">
        <v>41</v>
      </c>
      <c r="L16211" t="s">
        <v>74</v>
      </c>
      <c r="M16211"/>
      <c r="N16211">
        <v>22</v>
      </c>
      <c r="O16211" t="s">
        <v>28402</v>
      </c>
      <c r="P16211" t="s">
        <v>5075</v>
      </c>
    </row>
    <row r="16212" spans="1:16" x14ac:dyDescent="0.35">
      <c r="A16212" t="s">
        <v>0</v>
      </c>
      <c r="B16212" t="s">
        <v>28403</v>
      </c>
      <c r="C16212" t="s">
        <v>181</v>
      </c>
      <c r="D16212" t="s">
        <v>24507</v>
      </c>
      <c r="E16212" t="s">
        <v>59</v>
      </c>
      <c r="F16212" t="b">
        <v>0</v>
      </c>
      <c r="G16212" t="s">
        <v>89</v>
      </c>
      <c r="H16212" s="1">
        <v>46198.876134259262</v>
      </c>
      <c r="I16212" t="b">
        <v>0</v>
      </c>
      <c r="J16212" t="b">
        <v>1</v>
      </c>
      <c r="K16212" t="s">
        <v>41</v>
      </c>
      <c r="L16212" t="s">
        <v>74</v>
      </c>
      <c r="M16212"/>
      <c r="N16212">
        <v>24</v>
      </c>
      <c r="O16212" t="s">
        <v>28402</v>
      </c>
      <c r="P16212" t="s">
        <v>261</v>
      </c>
    </row>
    <row r="16213" spans="1:16" x14ac:dyDescent="0.35">
      <c r="A16213" t="s">
        <v>2</v>
      </c>
      <c r="B16213" t="s">
        <v>2554</v>
      </c>
      <c r="C16213" t="s">
        <v>112</v>
      </c>
      <c r="D16213" t="s">
        <v>24507</v>
      </c>
      <c r="E16213" t="s">
        <v>59</v>
      </c>
      <c r="F16213" t="b">
        <v>0</v>
      </c>
      <c r="G16213" t="s">
        <v>65</v>
      </c>
      <c r="H16213" s="1">
        <v>46198.877870370372</v>
      </c>
      <c r="I16213" t="b">
        <v>0</v>
      </c>
      <c r="J16213" t="b">
        <v>1</v>
      </c>
      <c r="K16213" t="s">
        <v>41</v>
      </c>
      <c r="L16213" t="s">
        <v>60</v>
      </c>
      <c r="M16213">
        <v>80000</v>
      </c>
      <c r="N16213"/>
      <c r="O16213" t="s">
        <v>28404</v>
      </c>
      <c r="P16213" t="s">
        <v>28405</v>
      </c>
    </row>
    <row r="16214" spans="1:16" x14ac:dyDescent="0.35">
      <c r="A16214" t="s">
        <v>2</v>
      </c>
      <c r="B16214" t="s">
        <v>760</v>
      </c>
      <c r="C16214" t="s">
        <v>112</v>
      </c>
      <c r="D16214" t="s">
        <v>4526</v>
      </c>
      <c r="E16214" t="s">
        <v>59</v>
      </c>
      <c r="F16214" t="b">
        <v>0</v>
      </c>
      <c r="G16214" t="s">
        <v>65</v>
      </c>
      <c r="H16214" s="1">
        <v>46198.877870370372</v>
      </c>
      <c r="I16214" t="b">
        <v>0</v>
      </c>
      <c r="J16214" t="b">
        <v>1</v>
      </c>
      <c r="K16214" t="s">
        <v>41</v>
      </c>
      <c r="L16214" t="s">
        <v>60</v>
      </c>
      <c r="M16214">
        <v>80000</v>
      </c>
      <c r="N16214"/>
      <c r="O16214" t="s">
        <v>28404</v>
      </c>
      <c r="P16214" t="s">
        <v>28406</v>
      </c>
    </row>
    <row r="16215" spans="1:16" x14ac:dyDescent="0.35">
      <c r="A16215" t="s">
        <v>2</v>
      </c>
      <c r="B16215" t="s">
        <v>3380</v>
      </c>
      <c r="C16215" t="s">
        <v>610</v>
      </c>
      <c r="D16215" t="s">
        <v>4526</v>
      </c>
      <c r="E16215" t="s">
        <v>59</v>
      </c>
      <c r="F16215" t="b">
        <v>0</v>
      </c>
      <c r="G16215" t="s">
        <v>65</v>
      </c>
      <c r="H16215" s="1">
        <v>46198.878020833326</v>
      </c>
      <c r="I16215" t="b">
        <v>0</v>
      </c>
      <c r="J16215" t="b">
        <v>0</v>
      </c>
      <c r="K16215" t="s">
        <v>41</v>
      </c>
      <c r="L16215" t="s">
        <v>60</v>
      </c>
      <c r="M16215">
        <v>75000</v>
      </c>
      <c r="N16215"/>
      <c r="O16215" t="s">
        <v>28407</v>
      </c>
      <c r="P16215" t="s">
        <v>28408</v>
      </c>
    </row>
    <row r="16216" spans="1:16" x14ac:dyDescent="0.35">
      <c r="A16216" t="s">
        <v>1</v>
      </c>
      <c r="B16216" t="s">
        <v>28409</v>
      </c>
      <c r="C16216" t="s">
        <v>1621</v>
      </c>
      <c r="D16216" t="s">
        <v>4587</v>
      </c>
      <c r="E16216" t="s">
        <v>59</v>
      </c>
      <c r="F16216" t="b">
        <v>0</v>
      </c>
      <c r="G16216" t="s">
        <v>68</v>
      </c>
      <c r="H16216" s="1">
        <v>46198.879502314812</v>
      </c>
      <c r="I16216" t="b">
        <v>0</v>
      </c>
      <c r="J16216" t="b">
        <v>0</v>
      </c>
      <c r="K16216" t="s">
        <v>41</v>
      </c>
      <c r="L16216" t="s">
        <v>74</v>
      </c>
      <c r="M16216"/>
      <c r="N16216">
        <v>52.5</v>
      </c>
      <c r="O16216" t="s">
        <v>6724</v>
      </c>
      <c r="P16216" t="s">
        <v>28410</v>
      </c>
    </row>
    <row r="16217" spans="1:16" x14ac:dyDescent="0.35">
      <c r="A16217" t="s">
        <v>1</v>
      </c>
      <c r="B16217" t="s">
        <v>28411</v>
      </c>
      <c r="C16217" t="s">
        <v>175</v>
      </c>
      <c r="D16217" t="s">
        <v>4526</v>
      </c>
      <c r="E16217" t="s">
        <v>59</v>
      </c>
      <c r="F16217" t="b">
        <v>0</v>
      </c>
      <c r="G16217" t="s">
        <v>77</v>
      </c>
      <c r="H16217" s="1">
        <v>46198.879537037043</v>
      </c>
      <c r="I16217" t="b">
        <v>1</v>
      </c>
      <c r="J16217" t="b">
        <v>0</v>
      </c>
      <c r="K16217" t="s">
        <v>41</v>
      </c>
      <c r="L16217" t="s">
        <v>74</v>
      </c>
      <c r="M16217"/>
      <c r="N16217">
        <v>61</v>
      </c>
      <c r="O16217" t="s">
        <v>26634</v>
      </c>
    </row>
    <row r="16218" spans="1:16" x14ac:dyDescent="0.35">
      <c r="A16218" t="s">
        <v>1</v>
      </c>
      <c r="B16218" t="s">
        <v>1496</v>
      </c>
      <c r="C16218" t="s">
        <v>162</v>
      </c>
      <c r="D16218" t="s">
        <v>4526</v>
      </c>
      <c r="E16218" t="s">
        <v>88</v>
      </c>
      <c r="F16218" t="b">
        <v>0</v>
      </c>
      <c r="G16218" t="s">
        <v>89</v>
      </c>
      <c r="H16218" s="1">
        <v>46198.921203703707</v>
      </c>
      <c r="I16218" t="b">
        <v>1</v>
      </c>
      <c r="J16218" t="b">
        <v>1</v>
      </c>
      <c r="K16218" t="s">
        <v>41</v>
      </c>
      <c r="L16218" t="s">
        <v>74</v>
      </c>
      <c r="M16218"/>
      <c r="N16218">
        <v>75</v>
      </c>
      <c r="O16218" t="s">
        <v>403</v>
      </c>
      <c r="P16218" t="s">
        <v>28412</v>
      </c>
    </row>
    <row r="16219" spans="1:16" x14ac:dyDescent="0.35">
      <c r="A16219" t="s">
        <v>0</v>
      </c>
      <c r="B16219" t="s">
        <v>28413</v>
      </c>
      <c r="C16219" t="s">
        <v>142</v>
      </c>
      <c r="D16219" t="s">
        <v>4526</v>
      </c>
      <c r="E16219" t="s">
        <v>88</v>
      </c>
      <c r="F16219" t="b">
        <v>0</v>
      </c>
      <c r="G16219" t="s">
        <v>65</v>
      </c>
      <c r="H16219" s="1">
        <v>46198.959432870368</v>
      </c>
      <c r="I16219" t="b">
        <v>0</v>
      </c>
      <c r="J16219" t="b">
        <v>1</v>
      </c>
      <c r="K16219" t="s">
        <v>41</v>
      </c>
      <c r="L16219" t="s">
        <v>74</v>
      </c>
      <c r="M16219"/>
      <c r="N16219">
        <v>51.5</v>
      </c>
      <c r="O16219" t="s">
        <v>403</v>
      </c>
      <c r="P16219" t="s">
        <v>28414</v>
      </c>
    </row>
    <row r="16220" spans="1:16" x14ac:dyDescent="0.35">
      <c r="A16220" t="s">
        <v>5</v>
      </c>
      <c r="B16220" t="s">
        <v>28415</v>
      </c>
      <c r="C16220" t="s">
        <v>320</v>
      </c>
      <c r="D16220" t="s">
        <v>4346</v>
      </c>
      <c r="E16220" t="s">
        <v>88</v>
      </c>
      <c r="F16220" t="b">
        <v>0</v>
      </c>
      <c r="G16220" t="s">
        <v>77</v>
      </c>
      <c r="H16220" s="1">
        <v>46198.962754629632</v>
      </c>
      <c r="I16220" t="b">
        <v>1</v>
      </c>
      <c r="J16220" t="b">
        <v>1</v>
      </c>
      <c r="K16220" t="s">
        <v>41</v>
      </c>
      <c r="L16220" t="s">
        <v>74</v>
      </c>
      <c r="M16220"/>
      <c r="N16220">
        <v>56.5</v>
      </c>
      <c r="O16220" t="s">
        <v>2274</v>
      </c>
      <c r="P16220" t="s">
        <v>28416</v>
      </c>
    </row>
    <row r="16221" spans="1:16" x14ac:dyDescent="0.35">
      <c r="A16221" t="s">
        <v>0</v>
      </c>
      <c r="B16221" t="s">
        <v>28417</v>
      </c>
      <c r="C16221" t="s">
        <v>28418</v>
      </c>
      <c r="D16221" t="s">
        <v>4346</v>
      </c>
      <c r="E16221" t="s">
        <v>59</v>
      </c>
      <c r="F16221" t="b">
        <v>0</v>
      </c>
      <c r="G16221" t="s">
        <v>68</v>
      </c>
      <c r="H16221" s="1">
        <v>46199.00105324074</v>
      </c>
      <c r="I16221" t="b">
        <v>1</v>
      </c>
      <c r="J16221" t="b">
        <v>1</v>
      </c>
      <c r="K16221" t="s">
        <v>41</v>
      </c>
      <c r="L16221" t="s">
        <v>60</v>
      </c>
      <c r="M16221">
        <v>60003</v>
      </c>
      <c r="N16221"/>
      <c r="O16221" t="s">
        <v>28419</v>
      </c>
      <c r="P16221" t="s">
        <v>28420</v>
      </c>
    </row>
    <row r="16222" spans="1:16" x14ac:dyDescent="0.35">
      <c r="A16222" t="s">
        <v>0</v>
      </c>
      <c r="B16222" t="s">
        <v>28421</v>
      </c>
      <c r="C16222" t="s">
        <v>3100</v>
      </c>
      <c r="D16222" t="s">
        <v>4346</v>
      </c>
      <c r="E16222" t="s">
        <v>59</v>
      </c>
      <c r="F16222" t="b">
        <v>0</v>
      </c>
      <c r="G16222" t="s">
        <v>77</v>
      </c>
      <c r="H16222" s="1">
        <v>46199.00105324074</v>
      </c>
      <c r="I16222" t="b">
        <v>0</v>
      </c>
      <c r="J16222" t="b">
        <v>0</v>
      </c>
      <c r="K16222" t="s">
        <v>41</v>
      </c>
      <c r="L16222" t="s">
        <v>60</v>
      </c>
      <c r="M16222">
        <v>91520</v>
      </c>
      <c r="N16222"/>
      <c r="O16222" t="s">
        <v>7789</v>
      </c>
      <c r="P16222" t="s">
        <v>28422</v>
      </c>
    </row>
    <row r="16223" spans="1:16" x14ac:dyDescent="0.35">
      <c r="A16223" t="s">
        <v>3</v>
      </c>
      <c r="B16223" t="s">
        <v>28423</v>
      </c>
      <c r="C16223" t="s">
        <v>164</v>
      </c>
      <c r="D16223" t="s">
        <v>2360</v>
      </c>
      <c r="E16223" t="s">
        <v>59</v>
      </c>
      <c r="F16223" t="b">
        <v>0</v>
      </c>
      <c r="G16223" t="s">
        <v>65</v>
      </c>
      <c r="H16223" s="1">
        <v>46199.001087962963</v>
      </c>
      <c r="I16223" t="b">
        <v>0</v>
      </c>
      <c r="J16223" t="b">
        <v>0</v>
      </c>
      <c r="K16223" t="s">
        <v>41</v>
      </c>
      <c r="L16223" t="s">
        <v>60</v>
      </c>
      <c r="M16223">
        <v>135970.9</v>
      </c>
      <c r="N16223"/>
      <c r="O16223" t="s">
        <v>28424</v>
      </c>
      <c r="P16223" t="s">
        <v>28425</v>
      </c>
    </row>
    <row r="16224" spans="1:16" x14ac:dyDescent="0.35">
      <c r="A16224" t="s">
        <v>0</v>
      </c>
      <c r="B16224" t="s">
        <v>3246</v>
      </c>
      <c r="C16224" t="s">
        <v>28426</v>
      </c>
      <c r="D16224" t="s">
        <v>4346</v>
      </c>
      <c r="E16224" t="s">
        <v>59</v>
      </c>
      <c r="F16224" t="b">
        <v>0</v>
      </c>
      <c r="G16224" t="s">
        <v>40</v>
      </c>
      <c r="H16224" s="1">
        <v>46199.002800925933</v>
      </c>
      <c r="I16224" t="b">
        <v>1</v>
      </c>
      <c r="J16224" t="b">
        <v>0</v>
      </c>
      <c r="K16224" t="s">
        <v>40</v>
      </c>
      <c r="L16224" t="s">
        <v>60</v>
      </c>
      <c r="M16224">
        <v>29774.5</v>
      </c>
      <c r="N16224"/>
      <c r="O16224" t="s">
        <v>8486</v>
      </c>
    </row>
    <row r="16225" spans="1:16" x14ac:dyDescent="0.35">
      <c r="A16225" t="s">
        <v>2</v>
      </c>
      <c r="B16225" t="s">
        <v>28427</v>
      </c>
      <c r="C16225" t="s">
        <v>28428</v>
      </c>
      <c r="D16225" t="s">
        <v>28429</v>
      </c>
      <c r="E16225" t="s">
        <v>59</v>
      </c>
      <c r="F16225" t="b">
        <v>0</v>
      </c>
      <c r="G16225" t="s">
        <v>68</v>
      </c>
      <c r="H16225" s="1">
        <v>46199.002881944441</v>
      </c>
      <c r="I16225" t="b">
        <v>0</v>
      </c>
      <c r="J16225" t="b">
        <v>0</v>
      </c>
      <c r="K16225" t="s">
        <v>41</v>
      </c>
      <c r="L16225" t="s">
        <v>74</v>
      </c>
      <c r="M16225"/>
      <c r="N16225">
        <v>25</v>
      </c>
      <c r="O16225" t="s">
        <v>428</v>
      </c>
    </row>
    <row r="16226" spans="1:16" x14ac:dyDescent="0.35">
      <c r="A16226" t="s">
        <v>2</v>
      </c>
      <c r="B16226" t="s">
        <v>28430</v>
      </c>
      <c r="C16226" t="s">
        <v>76</v>
      </c>
      <c r="D16226" t="s">
        <v>4346</v>
      </c>
      <c r="E16226" t="s">
        <v>59</v>
      </c>
      <c r="F16226" t="b">
        <v>1</v>
      </c>
      <c r="G16226" t="s">
        <v>13</v>
      </c>
      <c r="H16226" s="1">
        <v>46199.04483796296</v>
      </c>
      <c r="I16226" t="b">
        <v>0</v>
      </c>
      <c r="J16226" t="b">
        <v>0</v>
      </c>
      <c r="K16226" t="s">
        <v>13</v>
      </c>
      <c r="L16226" t="s">
        <v>60</v>
      </c>
      <c r="M16226">
        <v>144000</v>
      </c>
      <c r="N16226"/>
      <c r="O16226" t="s">
        <v>4215</v>
      </c>
      <c r="P16226" t="s">
        <v>28431</v>
      </c>
    </row>
    <row r="16227" spans="1:16" x14ac:dyDescent="0.35">
      <c r="A16227" t="s">
        <v>5</v>
      </c>
      <c r="B16227" t="s">
        <v>28432</v>
      </c>
      <c r="C16227" t="s">
        <v>190</v>
      </c>
      <c r="D16227" t="s">
        <v>4346</v>
      </c>
      <c r="E16227" t="s">
        <v>59</v>
      </c>
      <c r="F16227" t="b">
        <v>0</v>
      </c>
      <c r="G16227" t="s">
        <v>89</v>
      </c>
      <c r="H16227" s="1">
        <v>46199.129421296297</v>
      </c>
      <c r="I16227" t="b">
        <v>1</v>
      </c>
      <c r="J16227" t="b">
        <v>1</v>
      </c>
      <c r="K16227" t="s">
        <v>41</v>
      </c>
      <c r="L16227" t="s">
        <v>60</v>
      </c>
      <c r="M16227">
        <v>109300</v>
      </c>
      <c r="N16227"/>
      <c r="O16227" t="s">
        <v>625</v>
      </c>
      <c r="P16227" t="s">
        <v>28433</v>
      </c>
    </row>
    <row r="16228" spans="1:16" x14ac:dyDescent="0.35">
      <c r="A16228" t="s">
        <v>7</v>
      </c>
      <c r="B16228" t="s">
        <v>28434</v>
      </c>
      <c r="C16228" t="s">
        <v>190</v>
      </c>
      <c r="D16228" t="s">
        <v>4756</v>
      </c>
      <c r="E16228" t="s">
        <v>59</v>
      </c>
      <c r="F16228" t="b">
        <v>0</v>
      </c>
      <c r="G16228" t="s">
        <v>73</v>
      </c>
      <c r="H16228" s="1">
        <v>46199.210127314807</v>
      </c>
      <c r="I16228" t="b">
        <v>0</v>
      </c>
      <c r="J16228" t="b">
        <v>0</v>
      </c>
      <c r="K16228" t="s">
        <v>41</v>
      </c>
      <c r="L16228" t="s">
        <v>60</v>
      </c>
      <c r="M16228">
        <v>110000</v>
      </c>
      <c r="N16228"/>
      <c r="O16228" t="s">
        <v>28435</v>
      </c>
      <c r="P16228" t="s">
        <v>3277</v>
      </c>
    </row>
    <row r="16229" spans="1:16" x14ac:dyDescent="0.35">
      <c r="A16229" t="s">
        <v>0</v>
      </c>
      <c r="B16229" t="s">
        <v>28436</v>
      </c>
      <c r="C16229" t="s">
        <v>26112</v>
      </c>
      <c r="D16229" t="s">
        <v>2360</v>
      </c>
      <c r="E16229" t="s">
        <v>72</v>
      </c>
      <c r="F16229" t="b">
        <v>0</v>
      </c>
      <c r="G16229" t="s">
        <v>73</v>
      </c>
      <c r="H16229" s="1">
        <v>46199.25172453704</v>
      </c>
      <c r="I16229" t="b">
        <v>0</v>
      </c>
      <c r="J16229" t="b">
        <v>1</v>
      </c>
      <c r="K16229" t="s">
        <v>41</v>
      </c>
      <c r="L16229" t="s">
        <v>60</v>
      </c>
      <c r="M16229">
        <v>141000</v>
      </c>
      <c r="N16229"/>
      <c r="O16229" t="s">
        <v>5742</v>
      </c>
      <c r="P16229" t="s">
        <v>28437</v>
      </c>
    </row>
    <row r="16230" spans="1:16" x14ac:dyDescent="0.35">
      <c r="A16230" t="s">
        <v>0</v>
      </c>
      <c r="B16230" t="s">
        <v>28438</v>
      </c>
      <c r="C16230" t="s">
        <v>39</v>
      </c>
      <c r="D16230" t="s">
        <v>5790</v>
      </c>
      <c r="E16230" t="s">
        <v>59</v>
      </c>
      <c r="F16230" t="b">
        <v>0</v>
      </c>
      <c r="G16230" t="s">
        <v>39</v>
      </c>
      <c r="H16230" s="1">
        <v>46199.254861111112</v>
      </c>
      <c r="I16230" t="b">
        <v>1</v>
      </c>
      <c r="J16230" t="b">
        <v>0</v>
      </c>
      <c r="K16230" t="s">
        <v>39</v>
      </c>
      <c r="L16230" t="s">
        <v>60</v>
      </c>
      <c r="M16230">
        <v>348000</v>
      </c>
      <c r="N16230"/>
      <c r="O16230" t="s">
        <v>28439</v>
      </c>
    </row>
    <row r="16231" spans="1:16" x14ac:dyDescent="0.35">
      <c r="A16231" t="s">
        <v>7</v>
      </c>
      <c r="B16231" t="s">
        <v>28440</v>
      </c>
      <c r="C16231" t="s">
        <v>360</v>
      </c>
      <c r="D16231" t="s">
        <v>4346</v>
      </c>
      <c r="E16231" t="s">
        <v>59</v>
      </c>
      <c r="F16231" t="b">
        <v>0</v>
      </c>
      <c r="G16231" t="s">
        <v>41</v>
      </c>
      <c r="H16231" s="1">
        <v>46199.296597222223</v>
      </c>
      <c r="I16231" t="b">
        <v>1</v>
      </c>
      <c r="J16231" t="b">
        <v>0</v>
      </c>
      <c r="K16231" t="s">
        <v>41</v>
      </c>
      <c r="L16231" t="s">
        <v>74</v>
      </c>
      <c r="M16231"/>
      <c r="N16231">
        <v>50.844999999999999</v>
      </c>
      <c r="O16231" t="s">
        <v>2595</v>
      </c>
      <c r="P16231" t="s">
        <v>2149</v>
      </c>
    </row>
    <row r="16232" spans="1:16" x14ac:dyDescent="0.35">
      <c r="A16232" t="s">
        <v>4</v>
      </c>
      <c r="B16232" t="s">
        <v>28441</v>
      </c>
      <c r="C16232" t="s">
        <v>27</v>
      </c>
      <c r="D16232" t="s">
        <v>23670</v>
      </c>
      <c r="E16232" t="s">
        <v>59</v>
      </c>
      <c r="F16232" t="b">
        <v>0</v>
      </c>
      <c r="G16232" t="s">
        <v>27</v>
      </c>
      <c r="H16232" s="1">
        <v>46199.30395833333</v>
      </c>
      <c r="I16232" t="b">
        <v>0</v>
      </c>
      <c r="J16232" t="b">
        <v>0</v>
      </c>
      <c r="K16232" t="s">
        <v>27</v>
      </c>
      <c r="L16232" t="s">
        <v>60</v>
      </c>
      <c r="M16232">
        <v>148000</v>
      </c>
      <c r="N16232"/>
      <c r="O16232" t="s">
        <v>2704</v>
      </c>
      <c r="P16232" t="s">
        <v>28442</v>
      </c>
    </row>
    <row r="16233" spans="1:16" x14ac:dyDescent="0.35">
      <c r="A16233" t="s">
        <v>1</v>
      </c>
      <c r="B16233" t="s">
        <v>277</v>
      </c>
      <c r="C16233" t="s">
        <v>1468</v>
      </c>
      <c r="D16233" t="s">
        <v>4526</v>
      </c>
      <c r="E16233" t="s">
        <v>59</v>
      </c>
      <c r="F16233" t="b">
        <v>0</v>
      </c>
      <c r="G16233" t="s">
        <v>89</v>
      </c>
      <c r="H16233" s="1">
        <v>46199.380347222221</v>
      </c>
      <c r="I16233" t="b">
        <v>0</v>
      </c>
      <c r="J16233" t="b">
        <v>0</v>
      </c>
      <c r="K16233" t="s">
        <v>41</v>
      </c>
      <c r="L16233" t="s">
        <v>60</v>
      </c>
      <c r="M16233">
        <v>155000</v>
      </c>
      <c r="N16233"/>
      <c r="O16233" t="s">
        <v>307</v>
      </c>
      <c r="P16233" t="s">
        <v>25898</v>
      </c>
    </row>
    <row r="16234" spans="1:16" x14ac:dyDescent="0.35">
      <c r="A16234" t="s">
        <v>1</v>
      </c>
      <c r="B16234" t="s">
        <v>28443</v>
      </c>
      <c r="C16234" t="s">
        <v>370</v>
      </c>
      <c r="D16234" t="s">
        <v>4526</v>
      </c>
      <c r="E16234" t="s">
        <v>59</v>
      </c>
      <c r="F16234" t="b">
        <v>0</v>
      </c>
      <c r="G16234" t="s">
        <v>89</v>
      </c>
      <c r="H16234" s="1">
        <v>46199.384328703702</v>
      </c>
      <c r="I16234" t="b">
        <v>1</v>
      </c>
      <c r="J16234" t="b">
        <v>1</v>
      </c>
      <c r="K16234" t="s">
        <v>41</v>
      </c>
      <c r="L16234" t="s">
        <v>60</v>
      </c>
      <c r="M16234">
        <v>183500</v>
      </c>
      <c r="N16234"/>
      <c r="O16234" t="s">
        <v>7675</v>
      </c>
      <c r="P16234" t="s">
        <v>28444</v>
      </c>
    </row>
    <row r="16235" spans="1:16" x14ac:dyDescent="0.35">
      <c r="A16235" t="s">
        <v>5</v>
      </c>
      <c r="B16235" t="s">
        <v>28445</v>
      </c>
      <c r="C16235" t="s">
        <v>20</v>
      </c>
      <c r="D16235" t="s">
        <v>20103</v>
      </c>
      <c r="E16235" t="s">
        <v>88</v>
      </c>
      <c r="F16235" t="b">
        <v>0</v>
      </c>
      <c r="G16235" t="s">
        <v>20</v>
      </c>
      <c r="H16235" s="1">
        <v>46199.386481481481</v>
      </c>
      <c r="I16235" t="b">
        <v>1</v>
      </c>
      <c r="J16235" t="b">
        <v>0</v>
      </c>
      <c r="K16235" t="s">
        <v>20</v>
      </c>
      <c r="L16235" t="s">
        <v>60</v>
      </c>
      <c r="M16235">
        <v>600</v>
      </c>
      <c r="N16235"/>
      <c r="O16235" t="s">
        <v>7093</v>
      </c>
      <c r="P16235" t="s">
        <v>579</v>
      </c>
    </row>
    <row r="16236" spans="1:16" x14ac:dyDescent="0.35">
      <c r="A16236" t="s">
        <v>9</v>
      </c>
      <c r="B16236" t="s">
        <v>28446</v>
      </c>
      <c r="C16236" t="s">
        <v>27976</v>
      </c>
      <c r="D16236" t="s">
        <v>4599</v>
      </c>
      <c r="E16236" t="s">
        <v>59</v>
      </c>
      <c r="F16236" t="b">
        <v>0</v>
      </c>
      <c r="G16236" t="s">
        <v>20</v>
      </c>
      <c r="H16236" s="1">
        <v>46199.386481481481</v>
      </c>
      <c r="I16236" t="b">
        <v>0</v>
      </c>
      <c r="J16236" t="b">
        <v>0</v>
      </c>
      <c r="K16236" t="s">
        <v>20</v>
      </c>
      <c r="L16236" t="s">
        <v>60</v>
      </c>
      <c r="M16236">
        <v>62584.5</v>
      </c>
      <c r="N16236"/>
      <c r="O16236" t="s">
        <v>28447</v>
      </c>
      <c r="P16236" t="s">
        <v>3154</v>
      </c>
    </row>
    <row r="16237" spans="1:16" x14ac:dyDescent="0.35">
      <c r="A16237" t="s">
        <v>7</v>
      </c>
      <c r="B16237" t="s">
        <v>28448</v>
      </c>
      <c r="C16237" t="s">
        <v>326</v>
      </c>
      <c r="D16237" t="s">
        <v>2360</v>
      </c>
      <c r="E16237" t="s">
        <v>59</v>
      </c>
      <c r="F16237" t="b">
        <v>0</v>
      </c>
      <c r="G16237" t="s">
        <v>77</v>
      </c>
      <c r="H16237" s="1">
        <v>46199.418449074074</v>
      </c>
      <c r="I16237" t="b">
        <v>1</v>
      </c>
      <c r="J16237" t="b">
        <v>0</v>
      </c>
      <c r="K16237" t="s">
        <v>41</v>
      </c>
      <c r="L16237" t="s">
        <v>60</v>
      </c>
      <c r="M16237">
        <v>153500</v>
      </c>
      <c r="N16237"/>
      <c r="O16237" t="s">
        <v>1652</v>
      </c>
      <c r="P16237" t="s">
        <v>728</v>
      </c>
    </row>
    <row r="16238" spans="1:16" x14ac:dyDescent="0.35">
      <c r="A16238" t="s">
        <v>7</v>
      </c>
      <c r="B16238" t="s">
        <v>28449</v>
      </c>
      <c r="C16238" t="s">
        <v>246</v>
      </c>
      <c r="D16238" t="s">
        <v>2360</v>
      </c>
      <c r="E16238" t="s">
        <v>59</v>
      </c>
      <c r="F16238" t="b">
        <v>0</v>
      </c>
      <c r="G16238" t="s">
        <v>65</v>
      </c>
      <c r="H16238" s="1">
        <v>46199.418587962973</v>
      </c>
      <c r="I16238" t="b">
        <v>1</v>
      </c>
      <c r="J16238" t="b">
        <v>1</v>
      </c>
      <c r="K16238" t="s">
        <v>41</v>
      </c>
      <c r="L16238" t="s">
        <v>74</v>
      </c>
      <c r="M16238"/>
      <c r="N16238">
        <v>80</v>
      </c>
      <c r="O16238" t="s">
        <v>904</v>
      </c>
      <c r="P16238" t="s">
        <v>85</v>
      </c>
    </row>
    <row r="16239" spans="1:16" x14ac:dyDescent="0.35">
      <c r="A16239" t="s">
        <v>5</v>
      </c>
      <c r="B16239" t="s">
        <v>28450</v>
      </c>
      <c r="C16239" t="s">
        <v>423</v>
      </c>
      <c r="D16239" t="s">
        <v>4526</v>
      </c>
      <c r="E16239" t="s">
        <v>59</v>
      </c>
      <c r="F16239" t="b">
        <v>0</v>
      </c>
      <c r="G16239" t="s">
        <v>77</v>
      </c>
      <c r="H16239" s="1">
        <v>46199.425798611112</v>
      </c>
      <c r="I16239" t="b">
        <v>0</v>
      </c>
      <c r="J16239" t="b">
        <v>1</v>
      </c>
      <c r="K16239" t="s">
        <v>41</v>
      </c>
      <c r="L16239" t="s">
        <v>60</v>
      </c>
      <c r="M16239">
        <v>135000</v>
      </c>
      <c r="N16239"/>
      <c r="O16239" t="s">
        <v>424</v>
      </c>
      <c r="P16239" t="s">
        <v>146</v>
      </c>
    </row>
    <row r="16240" spans="1:16" x14ac:dyDescent="0.35">
      <c r="A16240" t="s">
        <v>1</v>
      </c>
      <c r="B16240" t="s">
        <v>28451</v>
      </c>
      <c r="C16240" t="s">
        <v>194</v>
      </c>
      <c r="D16240" t="s">
        <v>2360</v>
      </c>
      <c r="E16240" t="s">
        <v>59</v>
      </c>
      <c r="F16240" t="b">
        <v>0</v>
      </c>
      <c r="G16240" t="s">
        <v>77</v>
      </c>
      <c r="H16240" s="1">
        <v>46199.425810185188</v>
      </c>
      <c r="I16240" t="b">
        <v>1</v>
      </c>
      <c r="J16240" t="b">
        <v>0</v>
      </c>
      <c r="K16240" t="s">
        <v>41</v>
      </c>
      <c r="L16240" t="s">
        <v>60</v>
      </c>
      <c r="M16240">
        <v>243000</v>
      </c>
      <c r="N16240"/>
      <c r="O16240" t="s">
        <v>1948</v>
      </c>
      <c r="P16240" t="s">
        <v>28452</v>
      </c>
    </row>
    <row r="16241" spans="1:16" x14ac:dyDescent="0.35">
      <c r="A16241" t="s">
        <v>5</v>
      </c>
      <c r="B16241" t="s">
        <v>28450</v>
      </c>
      <c r="C16241" t="s">
        <v>8808</v>
      </c>
      <c r="D16241" t="s">
        <v>2360</v>
      </c>
      <c r="E16241" t="s">
        <v>59</v>
      </c>
      <c r="F16241" t="b">
        <v>0</v>
      </c>
      <c r="G16241" t="s">
        <v>89</v>
      </c>
      <c r="H16241" s="1">
        <v>46199.425810185188</v>
      </c>
      <c r="I16241" t="b">
        <v>0</v>
      </c>
      <c r="J16241" t="b">
        <v>1</v>
      </c>
      <c r="K16241" t="s">
        <v>41</v>
      </c>
      <c r="L16241" t="s">
        <v>60</v>
      </c>
      <c r="M16241">
        <v>135000</v>
      </c>
      <c r="N16241"/>
      <c r="O16241" t="s">
        <v>424</v>
      </c>
      <c r="P16241" t="s">
        <v>146</v>
      </c>
    </row>
    <row r="16242" spans="1:16" x14ac:dyDescent="0.35">
      <c r="A16242" t="s">
        <v>8</v>
      </c>
      <c r="B16242" t="s">
        <v>28453</v>
      </c>
      <c r="C16242" t="s">
        <v>1111</v>
      </c>
      <c r="D16242" t="s">
        <v>24507</v>
      </c>
      <c r="E16242" t="s">
        <v>59</v>
      </c>
      <c r="F16242" t="b">
        <v>0</v>
      </c>
      <c r="G16242" t="s">
        <v>19</v>
      </c>
      <c r="H16242" s="1">
        <v>46199.428310185183</v>
      </c>
      <c r="I16242" t="b">
        <v>0</v>
      </c>
      <c r="J16242" t="b">
        <v>0</v>
      </c>
      <c r="K16242" t="s">
        <v>19</v>
      </c>
      <c r="L16242" t="s">
        <v>60</v>
      </c>
      <c r="M16242">
        <v>1936274.415</v>
      </c>
      <c r="N16242"/>
      <c r="O16242" t="s">
        <v>28454</v>
      </c>
      <c r="P16242" t="s">
        <v>28455</v>
      </c>
    </row>
    <row r="16243" spans="1:16" x14ac:dyDescent="0.35">
      <c r="A16243" t="s">
        <v>0</v>
      </c>
      <c r="B16243" t="s">
        <v>16519</v>
      </c>
      <c r="C16243" t="s">
        <v>557</v>
      </c>
      <c r="D16243" t="s">
        <v>2360</v>
      </c>
      <c r="E16243" t="s">
        <v>59</v>
      </c>
      <c r="F16243" t="b">
        <v>0</v>
      </c>
      <c r="G16243" t="s">
        <v>65</v>
      </c>
      <c r="H16243" s="1">
        <v>46199.460266203707</v>
      </c>
      <c r="I16243" t="b">
        <v>0</v>
      </c>
      <c r="J16243" t="b">
        <v>1</v>
      </c>
      <c r="K16243" t="s">
        <v>41</v>
      </c>
      <c r="L16243" t="s">
        <v>74</v>
      </c>
      <c r="M16243"/>
      <c r="N16243">
        <v>36.415000000000013</v>
      </c>
      <c r="O16243" t="s">
        <v>5140</v>
      </c>
      <c r="P16243" t="s">
        <v>16520</v>
      </c>
    </row>
    <row r="16244" spans="1:16" x14ac:dyDescent="0.35">
      <c r="A16244" t="s">
        <v>3</v>
      </c>
      <c r="B16244" t="s">
        <v>28456</v>
      </c>
      <c r="C16244" t="s">
        <v>1108</v>
      </c>
      <c r="D16244" t="s">
        <v>2360</v>
      </c>
      <c r="E16244" t="s">
        <v>59</v>
      </c>
      <c r="F16244" t="b">
        <v>0</v>
      </c>
      <c r="G16244" t="s">
        <v>68</v>
      </c>
      <c r="H16244" s="1">
        <v>46199.501793981479</v>
      </c>
      <c r="I16244" t="b">
        <v>0</v>
      </c>
      <c r="J16244" t="b">
        <v>1</v>
      </c>
      <c r="K16244" t="s">
        <v>41</v>
      </c>
      <c r="L16244" t="s">
        <v>60</v>
      </c>
      <c r="M16244">
        <v>75000</v>
      </c>
      <c r="N16244"/>
      <c r="O16244" t="s">
        <v>7256</v>
      </c>
      <c r="P16244" t="s">
        <v>28457</v>
      </c>
    </row>
    <row r="16245" spans="1:16" x14ac:dyDescent="0.35">
      <c r="A16245" t="s">
        <v>7</v>
      </c>
      <c r="B16245" t="s">
        <v>1991</v>
      </c>
      <c r="C16245" t="s">
        <v>359</v>
      </c>
      <c r="D16245" t="s">
        <v>4756</v>
      </c>
      <c r="E16245" t="s">
        <v>59</v>
      </c>
      <c r="F16245" t="b">
        <v>0</v>
      </c>
      <c r="G16245" t="s">
        <v>65</v>
      </c>
      <c r="H16245" s="1">
        <v>46199.501932870371</v>
      </c>
      <c r="I16245" t="b">
        <v>0</v>
      </c>
      <c r="J16245" t="b">
        <v>1</v>
      </c>
      <c r="K16245" t="s">
        <v>41</v>
      </c>
      <c r="L16245" t="s">
        <v>60</v>
      </c>
      <c r="M16245">
        <v>95000</v>
      </c>
      <c r="N16245"/>
      <c r="O16245" t="s">
        <v>28458</v>
      </c>
      <c r="P16245" t="s">
        <v>233</v>
      </c>
    </row>
    <row r="16246" spans="1:16" x14ac:dyDescent="0.35">
      <c r="A16246" t="s">
        <v>0</v>
      </c>
      <c r="B16246" t="s">
        <v>1690</v>
      </c>
      <c r="C16246" t="s">
        <v>543</v>
      </c>
      <c r="D16246" t="s">
        <v>2360</v>
      </c>
      <c r="E16246" t="s">
        <v>59</v>
      </c>
      <c r="F16246" t="b">
        <v>0</v>
      </c>
      <c r="G16246" t="s">
        <v>65</v>
      </c>
      <c r="H16246" s="1">
        <v>46199.50209490741</v>
      </c>
      <c r="I16246" t="b">
        <v>1</v>
      </c>
      <c r="J16246" t="b">
        <v>1</v>
      </c>
      <c r="K16246" t="s">
        <v>41</v>
      </c>
      <c r="L16246" t="s">
        <v>60</v>
      </c>
      <c r="M16246">
        <v>58500</v>
      </c>
      <c r="N16246"/>
      <c r="O16246" t="s">
        <v>28459</v>
      </c>
      <c r="P16246" t="s">
        <v>219</v>
      </c>
    </row>
    <row r="16247" spans="1:16" x14ac:dyDescent="0.35">
      <c r="A16247" t="s">
        <v>2</v>
      </c>
      <c r="B16247" t="s">
        <v>15278</v>
      </c>
      <c r="C16247" t="s">
        <v>326</v>
      </c>
      <c r="D16247" t="s">
        <v>4526</v>
      </c>
      <c r="E16247" t="s">
        <v>59</v>
      </c>
      <c r="F16247" t="b">
        <v>0</v>
      </c>
      <c r="G16247" t="s">
        <v>77</v>
      </c>
      <c r="H16247" s="1">
        <v>46199.505312499998</v>
      </c>
      <c r="I16247" t="b">
        <v>0</v>
      </c>
      <c r="J16247" t="b">
        <v>1</v>
      </c>
      <c r="K16247" t="s">
        <v>41</v>
      </c>
      <c r="L16247" t="s">
        <v>60</v>
      </c>
      <c r="M16247">
        <v>214500</v>
      </c>
      <c r="N16247"/>
      <c r="O16247" t="s">
        <v>424</v>
      </c>
      <c r="P16247" t="s">
        <v>15279</v>
      </c>
    </row>
    <row r="16248" spans="1:16" x14ac:dyDescent="0.35">
      <c r="A16248" t="s">
        <v>1</v>
      </c>
      <c r="B16248" t="s">
        <v>28460</v>
      </c>
      <c r="C16248" t="s">
        <v>112</v>
      </c>
      <c r="D16248" t="s">
        <v>4526</v>
      </c>
      <c r="E16248" t="s">
        <v>59</v>
      </c>
      <c r="F16248" t="b">
        <v>0</v>
      </c>
      <c r="G16248" t="s">
        <v>77</v>
      </c>
      <c r="H16248" s="1">
        <v>46199.509131944447</v>
      </c>
      <c r="I16248" t="b">
        <v>1</v>
      </c>
      <c r="J16248" t="b">
        <v>0</v>
      </c>
      <c r="K16248" t="s">
        <v>41</v>
      </c>
      <c r="L16248" t="s">
        <v>60</v>
      </c>
      <c r="M16248">
        <v>217500</v>
      </c>
      <c r="N16248"/>
      <c r="O16248" t="s">
        <v>28461</v>
      </c>
      <c r="P16248" t="s">
        <v>28462</v>
      </c>
    </row>
    <row r="16249" spans="1:16" x14ac:dyDescent="0.35">
      <c r="A16249" t="s">
        <v>5</v>
      </c>
      <c r="B16249" t="s">
        <v>28463</v>
      </c>
      <c r="C16249" t="s">
        <v>4383</v>
      </c>
      <c r="D16249" t="s">
        <v>4756</v>
      </c>
      <c r="E16249" t="s">
        <v>59</v>
      </c>
      <c r="F16249" t="b">
        <v>0</v>
      </c>
      <c r="G16249" t="s">
        <v>77</v>
      </c>
      <c r="H16249" s="1">
        <v>46199.509143518517</v>
      </c>
      <c r="I16249" t="b">
        <v>0</v>
      </c>
      <c r="J16249" t="b">
        <v>0</v>
      </c>
      <c r="K16249" t="s">
        <v>41</v>
      </c>
      <c r="L16249" t="s">
        <v>60</v>
      </c>
      <c r="M16249">
        <v>125000</v>
      </c>
      <c r="N16249"/>
      <c r="O16249" t="s">
        <v>26146</v>
      </c>
      <c r="P16249" t="s">
        <v>28464</v>
      </c>
    </row>
    <row r="16250" spans="1:16" x14ac:dyDescent="0.35">
      <c r="A16250" t="s">
        <v>5</v>
      </c>
      <c r="B16250" t="s">
        <v>16840</v>
      </c>
      <c r="C16250" t="s">
        <v>326</v>
      </c>
      <c r="D16250" t="s">
        <v>4526</v>
      </c>
      <c r="E16250" t="s">
        <v>59</v>
      </c>
      <c r="F16250" t="b">
        <v>0</v>
      </c>
      <c r="G16250" t="s">
        <v>89</v>
      </c>
      <c r="H16250" s="1">
        <v>46199.509305555563</v>
      </c>
      <c r="I16250" t="b">
        <v>0</v>
      </c>
      <c r="J16250" t="b">
        <v>1</v>
      </c>
      <c r="K16250" t="s">
        <v>41</v>
      </c>
      <c r="L16250" t="s">
        <v>60</v>
      </c>
      <c r="M16250">
        <v>175500</v>
      </c>
      <c r="N16250"/>
      <c r="O16250" t="s">
        <v>3622</v>
      </c>
      <c r="P16250" t="s">
        <v>11933</v>
      </c>
    </row>
    <row r="16251" spans="1:16" x14ac:dyDescent="0.35">
      <c r="A16251" t="s">
        <v>0</v>
      </c>
      <c r="B16251" t="s">
        <v>28465</v>
      </c>
      <c r="C16251" t="s">
        <v>304</v>
      </c>
      <c r="D16251" t="s">
        <v>4756</v>
      </c>
      <c r="E16251" t="s">
        <v>59</v>
      </c>
      <c r="F16251" t="b">
        <v>0</v>
      </c>
      <c r="G16251" t="s">
        <v>77</v>
      </c>
      <c r="H16251" s="1">
        <v>46199.54346064815</v>
      </c>
      <c r="I16251" t="b">
        <v>0</v>
      </c>
      <c r="J16251" t="b">
        <v>1</v>
      </c>
      <c r="K16251" t="s">
        <v>41</v>
      </c>
      <c r="L16251" t="s">
        <v>60</v>
      </c>
      <c r="M16251">
        <v>95000</v>
      </c>
      <c r="N16251"/>
      <c r="O16251" t="s">
        <v>28466</v>
      </c>
      <c r="P16251" t="s">
        <v>219</v>
      </c>
    </row>
    <row r="16252" spans="1:16" x14ac:dyDescent="0.35">
      <c r="A16252" t="s">
        <v>0</v>
      </c>
      <c r="B16252" t="s">
        <v>28467</v>
      </c>
      <c r="C16252" t="s">
        <v>14127</v>
      </c>
      <c r="D16252" t="s">
        <v>4346</v>
      </c>
      <c r="E16252" t="s">
        <v>59</v>
      </c>
      <c r="F16252" t="b">
        <v>0</v>
      </c>
      <c r="G16252" t="s">
        <v>40</v>
      </c>
      <c r="H16252" s="1">
        <v>46199.5465625</v>
      </c>
      <c r="I16252" t="b">
        <v>1</v>
      </c>
      <c r="J16252" t="b">
        <v>0</v>
      </c>
      <c r="K16252" t="s">
        <v>40</v>
      </c>
      <c r="L16252" t="s">
        <v>60</v>
      </c>
      <c r="M16252">
        <v>30000</v>
      </c>
      <c r="N16252"/>
      <c r="O16252" t="s">
        <v>10487</v>
      </c>
      <c r="P16252" t="s">
        <v>1149</v>
      </c>
    </row>
    <row r="16253" spans="1:16" x14ac:dyDescent="0.35">
      <c r="A16253" t="s">
        <v>5</v>
      </c>
      <c r="B16253" t="s">
        <v>28468</v>
      </c>
      <c r="C16253" t="s">
        <v>650</v>
      </c>
      <c r="D16253" t="s">
        <v>4346</v>
      </c>
      <c r="E16253" t="s">
        <v>88</v>
      </c>
      <c r="F16253" t="b">
        <v>0</v>
      </c>
      <c r="G16253" t="s">
        <v>77</v>
      </c>
      <c r="H16253" s="1">
        <v>46199.550798611112</v>
      </c>
      <c r="I16253" t="b">
        <v>1</v>
      </c>
      <c r="J16253" t="b">
        <v>1</v>
      </c>
      <c r="K16253" t="s">
        <v>41</v>
      </c>
      <c r="L16253" t="s">
        <v>74</v>
      </c>
      <c r="M16253"/>
      <c r="N16253">
        <v>63.53</v>
      </c>
      <c r="O16253" t="s">
        <v>170</v>
      </c>
    </row>
    <row r="16254" spans="1:16" x14ac:dyDescent="0.35">
      <c r="A16254" t="s">
        <v>1</v>
      </c>
      <c r="B16254" t="s">
        <v>28469</v>
      </c>
      <c r="C16254" t="s">
        <v>76</v>
      </c>
      <c r="D16254" t="s">
        <v>141</v>
      </c>
      <c r="E16254" t="s">
        <v>88</v>
      </c>
      <c r="F16254" t="b">
        <v>1</v>
      </c>
      <c r="G16254" t="s">
        <v>65</v>
      </c>
      <c r="H16254" s="1">
        <v>46199.551041666673</v>
      </c>
      <c r="I16254" t="b">
        <v>1</v>
      </c>
      <c r="J16254" t="b">
        <v>0</v>
      </c>
      <c r="K16254" t="s">
        <v>41</v>
      </c>
      <c r="L16254" t="s">
        <v>74</v>
      </c>
      <c r="M16254"/>
      <c r="N16254">
        <v>115</v>
      </c>
      <c r="O16254" t="s">
        <v>141</v>
      </c>
    </row>
    <row r="16255" spans="1:16" x14ac:dyDescent="0.35">
      <c r="A16255" t="s">
        <v>7</v>
      </c>
      <c r="B16255" t="s">
        <v>28470</v>
      </c>
      <c r="C16255" t="s">
        <v>545</v>
      </c>
      <c r="D16255" t="s">
        <v>4756</v>
      </c>
      <c r="E16255" t="s">
        <v>59</v>
      </c>
      <c r="F16255" t="b">
        <v>0</v>
      </c>
      <c r="G16255" t="s">
        <v>77</v>
      </c>
      <c r="H16255" s="1">
        <v>46199.585057870368</v>
      </c>
      <c r="I16255" t="b">
        <v>0</v>
      </c>
      <c r="J16255" t="b">
        <v>1</v>
      </c>
      <c r="K16255" t="s">
        <v>41</v>
      </c>
      <c r="L16255" t="s">
        <v>60</v>
      </c>
      <c r="M16255">
        <v>108000</v>
      </c>
      <c r="N16255"/>
      <c r="O16255" t="s">
        <v>3701</v>
      </c>
    </row>
    <row r="16256" spans="1:16" x14ac:dyDescent="0.35">
      <c r="A16256" t="s">
        <v>1</v>
      </c>
      <c r="B16256" t="s">
        <v>28471</v>
      </c>
      <c r="C16256" t="s">
        <v>121</v>
      </c>
      <c r="D16256" t="s">
        <v>4526</v>
      </c>
      <c r="E16256" t="s">
        <v>88</v>
      </c>
      <c r="F16256" t="b">
        <v>0</v>
      </c>
      <c r="G16256" t="s">
        <v>68</v>
      </c>
      <c r="H16256" s="1">
        <v>46199.592511574083</v>
      </c>
      <c r="I16256" t="b">
        <v>1</v>
      </c>
      <c r="J16256" t="b">
        <v>0</v>
      </c>
      <c r="K16256" t="s">
        <v>41</v>
      </c>
      <c r="L16256" t="s">
        <v>74</v>
      </c>
      <c r="M16256"/>
      <c r="N16256">
        <v>60</v>
      </c>
      <c r="O16256" t="s">
        <v>24325</v>
      </c>
      <c r="P16256" t="s">
        <v>28472</v>
      </c>
    </row>
    <row r="16257" spans="1:16" x14ac:dyDescent="0.35">
      <c r="A16257" t="s">
        <v>1</v>
      </c>
      <c r="B16257" t="s">
        <v>28473</v>
      </c>
      <c r="C16257" t="s">
        <v>142</v>
      </c>
      <c r="D16257" t="s">
        <v>4526</v>
      </c>
      <c r="E16257" t="s">
        <v>88</v>
      </c>
      <c r="F16257" t="b">
        <v>0</v>
      </c>
      <c r="G16257" t="s">
        <v>77</v>
      </c>
      <c r="H16257" s="1">
        <v>46199.592627314807</v>
      </c>
      <c r="I16257" t="b">
        <v>0</v>
      </c>
      <c r="J16257" t="b">
        <v>0</v>
      </c>
      <c r="K16257" t="s">
        <v>41</v>
      </c>
      <c r="L16257" t="s">
        <v>74</v>
      </c>
      <c r="M16257"/>
      <c r="N16257">
        <v>62.5</v>
      </c>
      <c r="O16257" t="s">
        <v>744</v>
      </c>
      <c r="P16257" t="s">
        <v>28474</v>
      </c>
    </row>
    <row r="16258" spans="1:16" x14ac:dyDescent="0.35">
      <c r="A16258" t="s">
        <v>1</v>
      </c>
      <c r="B16258" t="s">
        <v>28475</v>
      </c>
      <c r="C16258" t="s">
        <v>6489</v>
      </c>
      <c r="D16258" t="s">
        <v>4346</v>
      </c>
      <c r="E16258" t="s">
        <v>59</v>
      </c>
      <c r="F16258" t="b">
        <v>0</v>
      </c>
      <c r="G16258" t="s">
        <v>20</v>
      </c>
      <c r="H16258" s="1">
        <v>46199.594814814824</v>
      </c>
      <c r="I16258" t="b">
        <v>0</v>
      </c>
      <c r="J16258" t="b">
        <v>0</v>
      </c>
      <c r="K16258" t="s">
        <v>20</v>
      </c>
      <c r="L16258" t="s">
        <v>60</v>
      </c>
      <c r="M16258">
        <v>103935</v>
      </c>
      <c r="N16258"/>
      <c r="O16258" t="s">
        <v>2521</v>
      </c>
      <c r="P16258" t="s">
        <v>28476</v>
      </c>
    </row>
    <row r="16259" spans="1:16" x14ac:dyDescent="0.35">
      <c r="A16259" t="s">
        <v>0</v>
      </c>
      <c r="B16259" t="s">
        <v>0</v>
      </c>
      <c r="C16259" t="s">
        <v>1503</v>
      </c>
      <c r="D16259" t="s">
        <v>4346</v>
      </c>
      <c r="E16259" t="s">
        <v>59</v>
      </c>
      <c r="F16259" t="b">
        <v>0</v>
      </c>
      <c r="G16259" t="s">
        <v>77</v>
      </c>
      <c r="H16259" s="1">
        <v>46199.62672453704</v>
      </c>
      <c r="I16259" t="b">
        <v>0</v>
      </c>
      <c r="J16259" t="b">
        <v>1</v>
      </c>
      <c r="K16259" t="s">
        <v>41</v>
      </c>
      <c r="L16259" t="s">
        <v>74</v>
      </c>
      <c r="M16259"/>
      <c r="N16259">
        <v>40</v>
      </c>
      <c r="O16259" t="s">
        <v>1170</v>
      </c>
      <c r="P16259" t="s">
        <v>28477</v>
      </c>
    </row>
    <row r="16260" spans="1:16" x14ac:dyDescent="0.35">
      <c r="A16260" t="s">
        <v>0</v>
      </c>
      <c r="B16260" t="s">
        <v>28478</v>
      </c>
      <c r="C16260" t="s">
        <v>2829</v>
      </c>
      <c r="D16260" t="s">
        <v>4346</v>
      </c>
      <c r="E16260" t="s">
        <v>88</v>
      </c>
      <c r="F16260" t="b">
        <v>0</v>
      </c>
      <c r="G16260" t="s">
        <v>89</v>
      </c>
      <c r="H16260" s="1">
        <v>46199.62672453704</v>
      </c>
      <c r="I16260" t="b">
        <v>0</v>
      </c>
      <c r="J16260" t="b">
        <v>1</v>
      </c>
      <c r="K16260" t="s">
        <v>41</v>
      </c>
      <c r="L16260" t="s">
        <v>74</v>
      </c>
      <c r="M16260"/>
      <c r="N16260">
        <v>44</v>
      </c>
      <c r="O16260" t="s">
        <v>1094</v>
      </c>
      <c r="P16260" t="s">
        <v>464</v>
      </c>
    </row>
    <row r="16261" spans="1:16" x14ac:dyDescent="0.35">
      <c r="A16261" t="s">
        <v>3</v>
      </c>
      <c r="B16261" t="s">
        <v>28479</v>
      </c>
      <c r="C16261" t="s">
        <v>190</v>
      </c>
      <c r="D16261" t="s">
        <v>4756</v>
      </c>
      <c r="E16261" t="s">
        <v>59</v>
      </c>
      <c r="F16261" t="b">
        <v>0</v>
      </c>
      <c r="G16261" t="s">
        <v>73</v>
      </c>
      <c r="H16261" s="1">
        <v>46199.626793981479</v>
      </c>
      <c r="I16261" t="b">
        <v>0</v>
      </c>
      <c r="J16261" t="b">
        <v>1</v>
      </c>
      <c r="K16261" t="s">
        <v>41</v>
      </c>
      <c r="L16261" t="s">
        <v>60</v>
      </c>
      <c r="M16261">
        <v>90312.5</v>
      </c>
      <c r="N16261"/>
      <c r="O16261" t="s">
        <v>13043</v>
      </c>
      <c r="P16261" t="s">
        <v>2313</v>
      </c>
    </row>
    <row r="16262" spans="1:16" x14ac:dyDescent="0.35">
      <c r="A16262" t="s">
        <v>0</v>
      </c>
      <c r="B16262" t="s">
        <v>19041</v>
      </c>
      <c r="C16262" t="s">
        <v>315</v>
      </c>
      <c r="D16262" t="s">
        <v>4526</v>
      </c>
      <c r="E16262" t="s">
        <v>59</v>
      </c>
      <c r="F16262" t="b">
        <v>0</v>
      </c>
      <c r="G16262" t="s">
        <v>65</v>
      </c>
      <c r="H16262" s="1">
        <v>46199.626921296287</v>
      </c>
      <c r="I16262" t="b">
        <v>0</v>
      </c>
      <c r="J16262" t="b">
        <v>1</v>
      </c>
      <c r="K16262" t="s">
        <v>41</v>
      </c>
      <c r="L16262" t="s">
        <v>60</v>
      </c>
      <c r="M16262">
        <v>131500</v>
      </c>
      <c r="N16262"/>
      <c r="O16262" t="s">
        <v>1098</v>
      </c>
      <c r="P16262" t="s">
        <v>19042</v>
      </c>
    </row>
    <row r="16263" spans="1:16" x14ac:dyDescent="0.35">
      <c r="A16263" t="s">
        <v>0</v>
      </c>
      <c r="B16263" t="s">
        <v>28480</v>
      </c>
      <c r="C16263" t="s">
        <v>315</v>
      </c>
      <c r="D16263" t="s">
        <v>2360</v>
      </c>
      <c r="E16263" t="s">
        <v>59</v>
      </c>
      <c r="F16263" t="b">
        <v>0</v>
      </c>
      <c r="G16263" t="s">
        <v>65</v>
      </c>
      <c r="H16263" s="1">
        <v>46199.62704861111</v>
      </c>
      <c r="I16263" t="b">
        <v>0</v>
      </c>
      <c r="J16263" t="b">
        <v>1</v>
      </c>
      <c r="K16263" t="s">
        <v>41</v>
      </c>
      <c r="L16263" t="s">
        <v>60</v>
      </c>
      <c r="M16263">
        <v>118500</v>
      </c>
      <c r="N16263"/>
      <c r="O16263" t="s">
        <v>982</v>
      </c>
      <c r="P16263" t="s">
        <v>1809</v>
      </c>
    </row>
    <row r="16264" spans="1:16" x14ac:dyDescent="0.35">
      <c r="A16264" t="s">
        <v>2</v>
      </c>
      <c r="B16264" t="s">
        <v>28481</v>
      </c>
      <c r="C16264" t="s">
        <v>1310</v>
      </c>
      <c r="D16264" t="s">
        <v>4346</v>
      </c>
      <c r="E16264" t="s">
        <v>59</v>
      </c>
      <c r="F16264" t="b">
        <v>0</v>
      </c>
      <c r="G16264" t="s">
        <v>32</v>
      </c>
      <c r="H16264" s="1">
        <v>46199.62908564815</v>
      </c>
      <c r="I16264" t="b">
        <v>1</v>
      </c>
      <c r="J16264" t="b">
        <v>0</v>
      </c>
      <c r="K16264" t="s">
        <v>32</v>
      </c>
      <c r="L16264" t="s">
        <v>60</v>
      </c>
      <c r="M16264">
        <v>40000</v>
      </c>
      <c r="N16264"/>
      <c r="O16264" t="s">
        <v>1443</v>
      </c>
    </row>
    <row r="16265" spans="1:16" x14ac:dyDescent="0.35">
      <c r="A16265" t="s">
        <v>2</v>
      </c>
      <c r="B16265" t="s">
        <v>28481</v>
      </c>
      <c r="C16265" t="s">
        <v>32</v>
      </c>
      <c r="D16265" t="s">
        <v>24507</v>
      </c>
      <c r="E16265" t="s">
        <v>59</v>
      </c>
      <c r="F16265" t="b">
        <v>0</v>
      </c>
      <c r="G16265" t="s">
        <v>32</v>
      </c>
      <c r="H16265" s="1">
        <v>46199.62908564815</v>
      </c>
      <c r="I16265" t="b">
        <v>1</v>
      </c>
      <c r="J16265" t="b">
        <v>0</v>
      </c>
      <c r="K16265" t="s">
        <v>32</v>
      </c>
      <c r="L16265" t="s">
        <v>60</v>
      </c>
      <c r="M16265">
        <v>40000</v>
      </c>
      <c r="N16265"/>
      <c r="O16265" t="s">
        <v>1443</v>
      </c>
    </row>
    <row r="16266" spans="1:16" x14ac:dyDescent="0.35">
      <c r="A16266" t="s">
        <v>7</v>
      </c>
      <c r="B16266" t="s">
        <v>2894</v>
      </c>
      <c r="C16266" t="s">
        <v>40</v>
      </c>
      <c r="D16266" t="s">
        <v>4526</v>
      </c>
      <c r="F16266" t="b">
        <v>0</v>
      </c>
      <c r="G16266" t="s">
        <v>40</v>
      </c>
      <c r="H16266" s="1">
        <v>46199.629895833343</v>
      </c>
      <c r="I16266" t="b">
        <v>1</v>
      </c>
      <c r="J16266" t="b">
        <v>0</v>
      </c>
      <c r="K16266" t="s">
        <v>40</v>
      </c>
      <c r="L16266" t="s">
        <v>60</v>
      </c>
      <c r="M16266">
        <v>75000</v>
      </c>
      <c r="N16266"/>
      <c r="O16266" t="s">
        <v>101</v>
      </c>
      <c r="P16266" t="s">
        <v>146</v>
      </c>
    </row>
    <row r="16267" spans="1:16" x14ac:dyDescent="0.35">
      <c r="A16267" t="s">
        <v>2</v>
      </c>
      <c r="B16267" t="s">
        <v>28482</v>
      </c>
      <c r="C16267" t="s">
        <v>370</v>
      </c>
      <c r="D16267" t="s">
        <v>4526</v>
      </c>
      <c r="E16267" t="s">
        <v>59</v>
      </c>
      <c r="F16267" t="b">
        <v>0</v>
      </c>
      <c r="G16267" t="s">
        <v>65</v>
      </c>
      <c r="H16267" s="1">
        <v>46199.630266203712</v>
      </c>
      <c r="I16267" t="b">
        <v>0</v>
      </c>
      <c r="J16267" t="b">
        <v>1</v>
      </c>
      <c r="K16267" t="s">
        <v>41</v>
      </c>
      <c r="L16267" t="s">
        <v>60</v>
      </c>
      <c r="M16267">
        <v>212175</v>
      </c>
      <c r="N16267"/>
      <c r="O16267" t="s">
        <v>7675</v>
      </c>
      <c r="P16267" t="s">
        <v>28483</v>
      </c>
    </row>
    <row r="16268" spans="1:16" x14ac:dyDescent="0.35">
      <c r="A16268" t="s">
        <v>2</v>
      </c>
      <c r="B16268" t="s">
        <v>28484</v>
      </c>
      <c r="C16268" t="s">
        <v>76</v>
      </c>
      <c r="D16268" t="s">
        <v>4622</v>
      </c>
      <c r="E16268" t="s">
        <v>59</v>
      </c>
      <c r="F16268" t="b">
        <v>1</v>
      </c>
      <c r="G16268" t="s">
        <v>13048</v>
      </c>
      <c r="H16268" s="1">
        <v>46199.630416666667</v>
      </c>
      <c r="I16268" t="b">
        <v>0</v>
      </c>
      <c r="J16268" t="b">
        <v>0</v>
      </c>
      <c r="K16268" t="s">
        <v>13048</v>
      </c>
      <c r="L16268" t="s">
        <v>60</v>
      </c>
      <c r="M16268">
        <v>180000</v>
      </c>
      <c r="N16268"/>
      <c r="O16268" t="s">
        <v>4623</v>
      </c>
      <c r="P16268" t="s">
        <v>28485</v>
      </c>
    </row>
    <row r="16269" spans="1:16" x14ac:dyDescent="0.35">
      <c r="A16269" t="s">
        <v>2</v>
      </c>
      <c r="B16269" t="s">
        <v>2852</v>
      </c>
      <c r="C16269" t="s">
        <v>815</v>
      </c>
      <c r="D16269" t="s">
        <v>4526</v>
      </c>
      <c r="E16269" t="s">
        <v>59</v>
      </c>
      <c r="F16269" t="b">
        <v>0</v>
      </c>
      <c r="G16269" t="s">
        <v>89</v>
      </c>
      <c r="H16269" s="1">
        <v>46199.634270833332</v>
      </c>
      <c r="I16269" t="b">
        <v>0</v>
      </c>
      <c r="J16269" t="b">
        <v>0</v>
      </c>
      <c r="K16269" t="s">
        <v>41</v>
      </c>
      <c r="L16269" t="s">
        <v>60</v>
      </c>
      <c r="M16269">
        <v>122500</v>
      </c>
      <c r="N16269"/>
      <c r="O16269" t="s">
        <v>215</v>
      </c>
      <c r="P16269" t="s">
        <v>964</v>
      </c>
    </row>
    <row r="16270" spans="1:16" x14ac:dyDescent="0.35">
      <c r="A16270" t="s">
        <v>1</v>
      </c>
      <c r="B16270" t="s">
        <v>1873</v>
      </c>
      <c r="C16270" t="s">
        <v>6956</v>
      </c>
      <c r="D16270" t="s">
        <v>4526</v>
      </c>
      <c r="E16270" t="s">
        <v>59</v>
      </c>
      <c r="F16270" t="b">
        <v>0</v>
      </c>
      <c r="G16270" t="s">
        <v>40</v>
      </c>
      <c r="H16270" s="1">
        <v>46199.639027777783</v>
      </c>
      <c r="I16270" t="b">
        <v>0</v>
      </c>
      <c r="J16270" t="b">
        <v>0</v>
      </c>
      <c r="K16270" t="s">
        <v>40</v>
      </c>
      <c r="L16270" t="s">
        <v>60</v>
      </c>
      <c r="M16270">
        <v>150000</v>
      </c>
      <c r="N16270"/>
      <c r="O16270" t="s">
        <v>28486</v>
      </c>
      <c r="P16270" t="s">
        <v>666</v>
      </c>
    </row>
    <row r="16271" spans="1:16" x14ac:dyDescent="0.35">
      <c r="A16271" t="s">
        <v>0</v>
      </c>
      <c r="B16271" t="s">
        <v>1271</v>
      </c>
      <c r="C16271" t="s">
        <v>237</v>
      </c>
      <c r="D16271" t="s">
        <v>4756</v>
      </c>
      <c r="E16271" t="s">
        <v>59</v>
      </c>
      <c r="F16271" t="b">
        <v>0</v>
      </c>
      <c r="G16271" t="s">
        <v>89</v>
      </c>
      <c r="H16271" s="1">
        <v>46199.668391203697</v>
      </c>
      <c r="I16271" t="b">
        <v>0</v>
      </c>
      <c r="J16271" t="b">
        <v>0</v>
      </c>
      <c r="K16271" t="s">
        <v>41</v>
      </c>
      <c r="L16271" t="s">
        <v>60</v>
      </c>
      <c r="M16271">
        <v>85000</v>
      </c>
      <c r="N16271"/>
      <c r="O16271" t="s">
        <v>3270</v>
      </c>
      <c r="P16271" t="s">
        <v>28487</v>
      </c>
    </row>
    <row r="16272" spans="1:16" x14ac:dyDescent="0.35">
      <c r="A16272" t="s">
        <v>2</v>
      </c>
      <c r="B16272" t="s">
        <v>28488</v>
      </c>
      <c r="C16272" t="s">
        <v>172</v>
      </c>
      <c r="D16272" t="s">
        <v>4526</v>
      </c>
      <c r="E16272" t="s">
        <v>88</v>
      </c>
      <c r="F16272" t="b">
        <v>0</v>
      </c>
      <c r="G16272" t="s">
        <v>68</v>
      </c>
      <c r="H16272" s="1">
        <v>46199.668391203697</v>
      </c>
      <c r="I16272" t="b">
        <v>1</v>
      </c>
      <c r="J16272" t="b">
        <v>1</v>
      </c>
      <c r="K16272" t="s">
        <v>41</v>
      </c>
      <c r="L16272" t="s">
        <v>74</v>
      </c>
      <c r="M16272"/>
      <c r="N16272">
        <v>77.254999999999995</v>
      </c>
      <c r="O16272" t="s">
        <v>13294</v>
      </c>
      <c r="P16272" t="s">
        <v>28489</v>
      </c>
    </row>
    <row r="16273" spans="1:16" x14ac:dyDescent="0.35">
      <c r="A16273" t="s">
        <v>0</v>
      </c>
      <c r="B16273" t="s">
        <v>27047</v>
      </c>
      <c r="C16273" t="s">
        <v>165</v>
      </c>
      <c r="D16273" t="s">
        <v>2360</v>
      </c>
      <c r="E16273" t="s">
        <v>59</v>
      </c>
      <c r="F16273" t="b">
        <v>0</v>
      </c>
      <c r="G16273" t="s">
        <v>73</v>
      </c>
      <c r="H16273" s="1">
        <v>46199.66846064815</v>
      </c>
      <c r="I16273" t="b">
        <v>0</v>
      </c>
      <c r="J16273" t="b">
        <v>0</v>
      </c>
      <c r="K16273" t="s">
        <v>41</v>
      </c>
      <c r="L16273" t="s">
        <v>60</v>
      </c>
      <c r="M16273">
        <v>105000</v>
      </c>
      <c r="N16273"/>
      <c r="O16273" t="s">
        <v>28490</v>
      </c>
      <c r="P16273" t="s">
        <v>3830</v>
      </c>
    </row>
    <row r="16274" spans="1:16" x14ac:dyDescent="0.35">
      <c r="A16274" t="s">
        <v>2</v>
      </c>
      <c r="B16274" t="s">
        <v>2</v>
      </c>
      <c r="C16274" t="s">
        <v>1045</v>
      </c>
      <c r="D16274" t="s">
        <v>4526</v>
      </c>
      <c r="E16274" t="s">
        <v>88</v>
      </c>
      <c r="F16274" t="b">
        <v>0</v>
      </c>
      <c r="G16274" t="s">
        <v>68</v>
      </c>
      <c r="H16274" s="1">
        <v>46199.668483796297</v>
      </c>
      <c r="I16274" t="b">
        <v>0</v>
      </c>
      <c r="J16274" t="b">
        <v>1</v>
      </c>
      <c r="K16274" t="s">
        <v>41</v>
      </c>
      <c r="L16274" t="s">
        <v>74</v>
      </c>
      <c r="M16274"/>
      <c r="N16274">
        <v>60</v>
      </c>
      <c r="O16274" t="s">
        <v>403</v>
      </c>
      <c r="P16274" t="s">
        <v>28491</v>
      </c>
    </row>
    <row r="16275" spans="1:16" x14ac:dyDescent="0.35">
      <c r="A16275" t="s">
        <v>5</v>
      </c>
      <c r="B16275" t="s">
        <v>28492</v>
      </c>
      <c r="C16275" t="s">
        <v>121</v>
      </c>
      <c r="D16275" t="s">
        <v>4526</v>
      </c>
      <c r="E16275" t="s">
        <v>59</v>
      </c>
      <c r="F16275" t="b">
        <v>0</v>
      </c>
      <c r="G16275" t="s">
        <v>77</v>
      </c>
      <c r="H16275" s="1">
        <v>46199.675925925927</v>
      </c>
      <c r="I16275" t="b">
        <v>1</v>
      </c>
      <c r="J16275" t="b">
        <v>0</v>
      </c>
      <c r="K16275" t="s">
        <v>41</v>
      </c>
      <c r="L16275" t="s">
        <v>60</v>
      </c>
      <c r="M16275">
        <v>127500</v>
      </c>
      <c r="N16275"/>
      <c r="O16275" t="s">
        <v>10160</v>
      </c>
      <c r="P16275" t="s">
        <v>28493</v>
      </c>
    </row>
    <row r="16276" spans="1:16" x14ac:dyDescent="0.35">
      <c r="A16276" t="s">
        <v>0</v>
      </c>
      <c r="B16276" t="s">
        <v>28494</v>
      </c>
      <c r="C16276" t="s">
        <v>147</v>
      </c>
      <c r="D16276" t="s">
        <v>4526</v>
      </c>
      <c r="E16276" t="s">
        <v>59</v>
      </c>
      <c r="F16276" t="b">
        <v>0</v>
      </c>
      <c r="G16276" t="s">
        <v>89</v>
      </c>
      <c r="H16276" s="1">
        <v>46199.675937499997</v>
      </c>
      <c r="I16276" t="b">
        <v>0</v>
      </c>
      <c r="J16276" t="b">
        <v>0</v>
      </c>
      <c r="K16276" t="s">
        <v>41</v>
      </c>
      <c r="L16276" t="s">
        <v>60</v>
      </c>
      <c r="M16276">
        <v>87500</v>
      </c>
      <c r="N16276"/>
      <c r="O16276" t="s">
        <v>28223</v>
      </c>
      <c r="P16276" t="s">
        <v>28495</v>
      </c>
    </row>
    <row r="16277" spans="1:16" x14ac:dyDescent="0.35">
      <c r="A16277" t="s">
        <v>1</v>
      </c>
      <c r="B16277" t="s">
        <v>28496</v>
      </c>
      <c r="C16277" t="s">
        <v>76</v>
      </c>
      <c r="D16277" t="s">
        <v>4622</v>
      </c>
      <c r="E16277" t="s">
        <v>59</v>
      </c>
      <c r="F16277" t="b">
        <v>1</v>
      </c>
      <c r="G16277" t="s">
        <v>10</v>
      </c>
      <c r="H16277" s="1">
        <v>46199.676180555558</v>
      </c>
      <c r="I16277" t="b">
        <v>0</v>
      </c>
      <c r="J16277" t="b">
        <v>0</v>
      </c>
      <c r="K16277" t="s">
        <v>10</v>
      </c>
      <c r="L16277" t="s">
        <v>60</v>
      </c>
      <c r="M16277">
        <v>210000</v>
      </c>
      <c r="N16277"/>
      <c r="O16277" t="s">
        <v>28497</v>
      </c>
    </row>
    <row r="16278" spans="1:16" x14ac:dyDescent="0.35">
      <c r="A16278" t="s">
        <v>4</v>
      </c>
      <c r="B16278" t="s">
        <v>28498</v>
      </c>
      <c r="C16278" t="s">
        <v>76</v>
      </c>
      <c r="D16278" t="s">
        <v>4622</v>
      </c>
      <c r="E16278" t="s">
        <v>59</v>
      </c>
      <c r="F16278" t="b">
        <v>1</v>
      </c>
      <c r="G16278" t="s">
        <v>13048</v>
      </c>
      <c r="H16278" s="1">
        <v>46199.676215277781</v>
      </c>
      <c r="I16278" t="b">
        <v>1</v>
      </c>
      <c r="J16278" t="b">
        <v>0</v>
      </c>
      <c r="K16278" t="s">
        <v>13048</v>
      </c>
      <c r="L16278" t="s">
        <v>60</v>
      </c>
      <c r="M16278">
        <v>170000</v>
      </c>
      <c r="N16278"/>
      <c r="O16278" t="s">
        <v>4993</v>
      </c>
      <c r="P16278" t="s">
        <v>28499</v>
      </c>
    </row>
    <row r="16279" spans="1:16" x14ac:dyDescent="0.35">
      <c r="A16279" t="s">
        <v>1</v>
      </c>
      <c r="B16279" t="s">
        <v>28500</v>
      </c>
      <c r="C16279" t="s">
        <v>955</v>
      </c>
      <c r="D16279" t="s">
        <v>4346</v>
      </c>
      <c r="E16279" t="s">
        <v>59</v>
      </c>
      <c r="F16279" t="b">
        <v>0</v>
      </c>
      <c r="G16279" t="s">
        <v>13</v>
      </c>
      <c r="H16279" s="1">
        <v>46199.676840277767</v>
      </c>
      <c r="I16279" t="b">
        <v>1</v>
      </c>
      <c r="J16279" t="b">
        <v>0</v>
      </c>
      <c r="K16279" t="s">
        <v>13</v>
      </c>
      <c r="L16279" t="s">
        <v>60</v>
      </c>
      <c r="M16279">
        <v>115000</v>
      </c>
      <c r="N16279"/>
      <c r="O16279" t="s">
        <v>28501</v>
      </c>
      <c r="P16279" t="s">
        <v>28502</v>
      </c>
    </row>
    <row r="16280" spans="1:16" x14ac:dyDescent="0.35">
      <c r="A16280" t="s">
        <v>4</v>
      </c>
      <c r="B16280" t="s">
        <v>935</v>
      </c>
      <c r="C16280" t="s">
        <v>76</v>
      </c>
      <c r="D16280" t="s">
        <v>4622</v>
      </c>
      <c r="E16280" t="s">
        <v>59</v>
      </c>
      <c r="F16280" t="b">
        <v>1</v>
      </c>
      <c r="G16280" t="s">
        <v>13</v>
      </c>
      <c r="H16280" s="1">
        <v>46199.677037037043</v>
      </c>
      <c r="I16280" t="b">
        <v>1</v>
      </c>
      <c r="J16280" t="b">
        <v>0</v>
      </c>
      <c r="K16280" t="s">
        <v>13</v>
      </c>
      <c r="L16280" t="s">
        <v>60</v>
      </c>
      <c r="M16280">
        <v>170000</v>
      </c>
      <c r="N16280"/>
      <c r="O16280" t="s">
        <v>4993</v>
      </c>
      <c r="P16280" t="s">
        <v>28503</v>
      </c>
    </row>
    <row r="16281" spans="1:16" x14ac:dyDescent="0.35">
      <c r="A16281" t="s">
        <v>1</v>
      </c>
      <c r="B16281" t="s">
        <v>28504</v>
      </c>
      <c r="C16281" t="s">
        <v>76</v>
      </c>
      <c r="D16281" t="s">
        <v>4622</v>
      </c>
      <c r="E16281" t="s">
        <v>59</v>
      </c>
      <c r="F16281" t="b">
        <v>1</v>
      </c>
      <c r="G16281" t="s">
        <v>14</v>
      </c>
      <c r="H16281" s="1">
        <v>46199.677361111113</v>
      </c>
      <c r="I16281" t="b">
        <v>0</v>
      </c>
      <c r="J16281" t="b">
        <v>0</v>
      </c>
      <c r="K16281" t="s">
        <v>14</v>
      </c>
      <c r="L16281" t="s">
        <v>60</v>
      </c>
      <c r="M16281">
        <v>215000</v>
      </c>
      <c r="N16281"/>
      <c r="O16281" t="s">
        <v>28497</v>
      </c>
    </row>
    <row r="16282" spans="1:16" x14ac:dyDescent="0.35">
      <c r="A16282" t="s">
        <v>0</v>
      </c>
      <c r="B16282" t="s">
        <v>28505</v>
      </c>
      <c r="C16282" t="s">
        <v>2829</v>
      </c>
      <c r="D16282" t="s">
        <v>4346</v>
      </c>
      <c r="E16282" t="s">
        <v>59</v>
      </c>
      <c r="F16282" t="b">
        <v>0</v>
      </c>
      <c r="G16282" t="s">
        <v>89</v>
      </c>
      <c r="H16282" s="1">
        <v>46199.710057870368</v>
      </c>
      <c r="I16282" t="b">
        <v>0</v>
      </c>
      <c r="J16282" t="b">
        <v>1</v>
      </c>
      <c r="K16282" t="s">
        <v>41</v>
      </c>
      <c r="L16282" t="s">
        <v>74</v>
      </c>
      <c r="M16282"/>
      <c r="N16282">
        <v>44</v>
      </c>
      <c r="O16282" t="s">
        <v>1094</v>
      </c>
      <c r="P16282" t="s">
        <v>28506</v>
      </c>
    </row>
    <row r="16283" spans="1:16" x14ac:dyDescent="0.35">
      <c r="A16283" t="s">
        <v>0</v>
      </c>
      <c r="B16283" t="s">
        <v>11397</v>
      </c>
      <c r="C16283" t="s">
        <v>28507</v>
      </c>
      <c r="D16283" t="s">
        <v>4346</v>
      </c>
      <c r="E16283" t="s">
        <v>59</v>
      </c>
      <c r="F16283" t="b">
        <v>0</v>
      </c>
      <c r="G16283" t="s">
        <v>68</v>
      </c>
      <c r="H16283" s="1">
        <v>46199.710057870368</v>
      </c>
      <c r="I16283" t="b">
        <v>0</v>
      </c>
      <c r="J16283" t="b">
        <v>1</v>
      </c>
      <c r="K16283" t="s">
        <v>41</v>
      </c>
      <c r="L16283" t="s">
        <v>60</v>
      </c>
      <c r="M16283">
        <v>82500</v>
      </c>
      <c r="N16283"/>
      <c r="O16283" t="s">
        <v>28508</v>
      </c>
      <c r="P16283" t="s">
        <v>219</v>
      </c>
    </row>
    <row r="16284" spans="1:16" x14ac:dyDescent="0.35">
      <c r="A16284" t="s">
        <v>0</v>
      </c>
      <c r="B16284" t="s">
        <v>28509</v>
      </c>
      <c r="C16284" t="s">
        <v>107</v>
      </c>
      <c r="D16284" t="s">
        <v>4526</v>
      </c>
      <c r="E16284" t="s">
        <v>59</v>
      </c>
      <c r="F16284" t="b">
        <v>0</v>
      </c>
      <c r="G16284" t="s">
        <v>77</v>
      </c>
      <c r="H16284" s="1">
        <v>46199.710127314807</v>
      </c>
      <c r="I16284" t="b">
        <v>0</v>
      </c>
      <c r="J16284" t="b">
        <v>1</v>
      </c>
      <c r="K16284" t="s">
        <v>41</v>
      </c>
      <c r="L16284" t="s">
        <v>74</v>
      </c>
      <c r="M16284"/>
      <c r="N16284">
        <v>21</v>
      </c>
      <c r="O16284" t="s">
        <v>7887</v>
      </c>
      <c r="P16284" t="s">
        <v>1514</v>
      </c>
    </row>
    <row r="16285" spans="1:16" x14ac:dyDescent="0.35">
      <c r="A16285" t="s">
        <v>0</v>
      </c>
      <c r="B16285" t="s">
        <v>28510</v>
      </c>
      <c r="C16285" t="s">
        <v>14267</v>
      </c>
      <c r="D16285" t="s">
        <v>4526</v>
      </c>
      <c r="E16285" t="s">
        <v>59</v>
      </c>
      <c r="F16285" t="b">
        <v>0</v>
      </c>
      <c r="G16285" t="s">
        <v>65</v>
      </c>
      <c r="H16285" s="1">
        <v>46199.710428240738</v>
      </c>
      <c r="I16285" t="b">
        <v>0</v>
      </c>
      <c r="J16285" t="b">
        <v>1</v>
      </c>
      <c r="K16285" t="s">
        <v>41</v>
      </c>
      <c r="L16285" t="s">
        <v>60</v>
      </c>
      <c r="M16285">
        <v>50000</v>
      </c>
      <c r="N16285"/>
      <c r="O16285" t="s">
        <v>28511</v>
      </c>
    </row>
    <row r="16286" spans="1:16" x14ac:dyDescent="0.35">
      <c r="A16286" t="s">
        <v>2</v>
      </c>
      <c r="B16286" t="s">
        <v>2831</v>
      </c>
      <c r="C16286" t="s">
        <v>112</v>
      </c>
      <c r="D16286" t="s">
        <v>4526</v>
      </c>
      <c r="E16286" t="s">
        <v>59</v>
      </c>
      <c r="F16286" t="b">
        <v>0</v>
      </c>
      <c r="G16286" t="s">
        <v>65</v>
      </c>
      <c r="H16286" s="1">
        <v>46199.713599537034</v>
      </c>
      <c r="I16286" t="b">
        <v>0</v>
      </c>
      <c r="J16286" t="b">
        <v>1</v>
      </c>
      <c r="K16286" t="s">
        <v>41</v>
      </c>
      <c r="L16286" t="s">
        <v>60</v>
      </c>
      <c r="M16286">
        <v>139250</v>
      </c>
      <c r="N16286"/>
      <c r="O16286" t="s">
        <v>468</v>
      </c>
      <c r="P16286" t="s">
        <v>28512</v>
      </c>
    </row>
    <row r="16287" spans="1:16" x14ac:dyDescent="0.35">
      <c r="A16287" t="s">
        <v>6</v>
      </c>
      <c r="B16287" t="s">
        <v>6</v>
      </c>
      <c r="C16287" t="s">
        <v>2896</v>
      </c>
      <c r="D16287" t="s">
        <v>2360</v>
      </c>
      <c r="E16287" t="s">
        <v>59</v>
      </c>
      <c r="F16287" t="b">
        <v>0</v>
      </c>
      <c r="G16287" t="s">
        <v>68</v>
      </c>
      <c r="H16287" s="1">
        <v>46199.713599537034</v>
      </c>
      <c r="I16287" t="b">
        <v>0</v>
      </c>
      <c r="J16287" t="b">
        <v>1</v>
      </c>
      <c r="K16287" t="s">
        <v>41</v>
      </c>
      <c r="L16287" t="s">
        <v>60</v>
      </c>
      <c r="M16287">
        <v>124500</v>
      </c>
      <c r="N16287"/>
      <c r="O16287" t="s">
        <v>17148</v>
      </c>
      <c r="P16287" t="s">
        <v>897</v>
      </c>
    </row>
    <row r="16288" spans="1:16" x14ac:dyDescent="0.35">
      <c r="A16288" t="s">
        <v>2</v>
      </c>
      <c r="B16288" t="s">
        <v>28513</v>
      </c>
      <c r="C16288" t="s">
        <v>5717</v>
      </c>
      <c r="D16288" t="s">
        <v>4346</v>
      </c>
      <c r="E16288" t="s">
        <v>59</v>
      </c>
      <c r="F16288" t="b">
        <v>0</v>
      </c>
      <c r="G16288" t="s">
        <v>19</v>
      </c>
      <c r="H16288" s="1">
        <v>46199.715046296304</v>
      </c>
      <c r="I16288" t="b">
        <v>0</v>
      </c>
      <c r="J16288" t="b">
        <v>0</v>
      </c>
      <c r="K16288" t="s">
        <v>19</v>
      </c>
      <c r="L16288" t="s">
        <v>60</v>
      </c>
      <c r="M16288">
        <v>500000</v>
      </c>
      <c r="N16288"/>
      <c r="O16288" t="s">
        <v>28514</v>
      </c>
      <c r="P16288" t="s">
        <v>28515</v>
      </c>
    </row>
    <row r="16289" spans="1:16" x14ac:dyDescent="0.35">
      <c r="A16289" t="s">
        <v>2</v>
      </c>
      <c r="B16289" t="s">
        <v>28516</v>
      </c>
      <c r="C16289" t="s">
        <v>5717</v>
      </c>
      <c r="D16289" t="s">
        <v>4346</v>
      </c>
      <c r="E16289" t="s">
        <v>59</v>
      </c>
      <c r="F16289" t="b">
        <v>0</v>
      </c>
      <c r="G16289" t="s">
        <v>19</v>
      </c>
      <c r="H16289" s="1">
        <v>46199.715046296304</v>
      </c>
      <c r="I16289" t="b">
        <v>0</v>
      </c>
      <c r="J16289" t="b">
        <v>0</v>
      </c>
      <c r="K16289" t="s">
        <v>19</v>
      </c>
      <c r="L16289" t="s">
        <v>60</v>
      </c>
      <c r="M16289">
        <v>625000</v>
      </c>
      <c r="N16289"/>
      <c r="O16289" t="s">
        <v>28517</v>
      </c>
      <c r="P16289" t="s">
        <v>14841</v>
      </c>
    </row>
    <row r="16290" spans="1:16" x14ac:dyDescent="0.35">
      <c r="A16290" t="s">
        <v>0</v>
      </c>
      <c r="B16290" t="s">
        <v>1891</v>
      </c>
      <c r="C16290" t="s">
        <v>1129</v>
      </c>
      <c r="D16290" t="s">
        <v>4526</v>
      </c>
      <c r="E16290" t="s">
        <v>59</v>
      </c>
      <c r="F16290" t="b">
        <v>0</v>
      </c>
      <c r="G16290" t="s">
        <v>77</v>
      </c>
      <c r="H16290" s="1">
        <v>46199.717453703714</v>
      </c>
      <c r="I16290" t="b">
        <v>0</v>
      </c>
      <c r="J16290" t="b">
        <v>1</v>
      </c>
      <c r="K16290" t="s">
        <v>41</v>
      </c>
      <c r="L16290" t="s">
        <v>60</v>
      </c>
      <c r="M16290">
        <v>112500</v>
      </c>
      <c r="N16290"/>
      <c r="O16290" t="s">
        <v>28518</v>
      </c>
      <c r="P16290" t="s">
        <v>28519</v>
      </c>
    </row>
    <row r="16291" spans="1:16" x14ac:dyDescent="0.35">
      <c r="A16291" t="s">
        <v>1</v>
      </c>
      <c r="B16291" t="s">
        <v>28520</v>
      </c>
      <c r="C16291" t="s">
        <v>5215</v>
      </c>
      <c r="D16291" t="s">
        <v>4346</v>
      </c>
      <c r="E16291" t="s">
        <v>59</v>
      </c>
      <c r="F16291" t="b">
        <v>0</v>
      </c>
      <c r="G16291" t="s">
        <v>19</v>
      </c>
      <c r="H16291" s="1">
        <v>46199.719722222217</v>
      </c>
      <c r="I16291" t="b">
        <v>1</v>
      </c>
      <c r="J16291" t="b">
        <v>0</v>
      </c>
      <c r="K16291" t="s">
        <v>19</v>
      </c>
      <c r="L16291" t="s">
        <v>60</v>
      </c>
      <c r="M16291">
        <v>175000</v>
      </c>
      <c r="N16291"/>
      <c r="O16291" t="s">
        <v>28521</v>
      </c>
      <c r="P16291" t="s">
        <v>25765</v>
      </c>
    </row>
    <row r="16292" spans="1:16" x14ac:dyDescent="0.35">
      <c r="A16292" t="s">
        <v>2</v>
      </c>
      <c r="B16292" t="s">
        <v>158</v>
      </c>
      <c r="C16292" t="s">
        <v>3953</v>
      </c>
      <c r="D16292" t="s">
        <v>4526</v>
      </c>
      <c r="E16292" t="s">
        <v>59</v>
      </c>
      <c r="F16292" t="b">
        <v>0</v>
      </c>
      <c r="G16292" t="s">
        <v>89</v>
      </c>
      <c r="H16292" s="1">
        <v>46199.75172453704</v>
      </c>
      <c r="I16292" t="b">
        <v>0</v>
      </c>
      <c r="J16292" t="b">
        <v>1</v>
      </c>
      <c r="K16292" t="s">
        <v>41</v>
      </c>
      <c r="L16292" t="s">
        <v>60</v>
      </c>
      <c r="M16292">
        <v>171000</v>
      </c>
      <c r="N16292"/>
      <c r="O16292" t="s">
        <v>28522</v>
      </c>
      <c r="P16292" t="s">
        <v>28523</v>
      </c>
    </row>
    <row r="16293" spans="1:16" x14ac:dyDescent="0.35">
      <c r="A16293" t="s">
        <v>0</v>
      </c>
      <c r="B16293" t="s">
        <v>28510</v>
      </c>
      <c r="C16293" t="s">
        <v>455</v>
      </c>
      <c r="D16293" t="s">
        <v>2360</v>
      </c>
      <c r="E16293" t="s">
        <v>59</v>
      </c>
      <c r="F16293" t="b">
        <v>0</v>
      </c>
      <c r="G16293" t="s">
        <v>65</v>
      </c>
      <c r="H16293" s="1">
        <v>46199.751967592587</v>
      </c>
      <c r="I16293" t="b">
        <v>0</v>
      </c>
      <c r="J16293" t="b">
        <v>1</v>
      </c>
      <c r="K16293" t="s">
        <v>41</v>
      </c>
      <c r="L16293" t="s">
        <v>60</v>
      </c>
      <c r="M16293">
        <v>50000</v>
      </c>
      <c r="N16293"/>
      <c r="O16293" t="s">
        <v>28511</v>
      </c>
      <c r="P16293" t="s">
        <v>219</v>
      </c>
    </row>
    <row r="16294" spans="1:16" x14ac:dyDescent="0.35">
      <c r="A16294" t="s">
        <v>0</v>
      </c>
      <c r="B16294" t="s">
        <v>1268</v>
      </c>
      <c r="C16294" t="s">
        <v>5273</v>
      </c>
      <c r="D16294" t="s">
        <v>4346</v>
      </c>
      <c r="E16294" t="s">
        <v>384</v>
      </c>
      <c r="F16294" t="b">
        <v>0</v>
      </c>
      <c r="G16294" t="s">
        <v>40</v>
      </c>
      <c r="H16294" s="1">
        <v>46199.754895833343</v>
      </c>
      <c r="I16294" t="b">
        <v>1</v>
      </c>
      <c r="J16294" t="b">
        <v>0</v>
      </c>
      <c r="K16294" t="s">
        <v>40</v>
      </c>
      <c r="L16294" t="s">
        <v>60</v>
      </c>
      <c r="M16294">
        <v>36961</v>
      </c>
      <c r="N16294"/>
      <c r="O16294" t="s">
        <v>28524</v>
      </c>
      <c r="P16294" t="s">
        <v>28525</v>
      </c>
    </row>
    <row r="16295" spans="1:16" x14ac:dyDescent="0.35">
      <c r="A16295" t="s">
        <v>6</v>
      </c>
      <c r="B16295" t="s">
        <v>28526</v>
      </c>
      <c r="C16295" t="s">
        <v>79</v>
      </c>
      <c r="D16295" t="s">
        <v>4562</v>
      </c>
      <c r="E16295" t="s">
        <v>59</v>
      </c>
      <c r="F16295" t="b">
        <v>0</v>
      </c>
      <c r="G16295" t="s">
        <v>77</v>
      </c>
      <c r="H16295" s="1">
        <v>46199.755196759259</v>
      </c>
      <c r="I16295" t="b">
        <v>0</v>
      </c>
      <c r="J16295" t="b">
        <v>1</v>
      </c>
      <c r="K16295" t="s">
        <v>41</v>
      </c>
      <c r="L16295" t="s">
        <v>60</v>
      </c>
      <c r="M16295">
        <v>234500</v>
      </c>
      <c r="N16295"/>
      <c r="O16295" t="s">
        <v>596</v>
      </c>
      <c r="P16295" t="s">
        <v>28527</v>
      </c>
    </row>
    <row r="16296" spans="1:16" x14ac:dyDescent="0.35">
      <c r="A16296" t="s">
        <v>1</v>
      </c>
      <c r="B16296" t="s">
        <v>28528</v>
      </c>
      <c r="C16296" t="s">
        <v>165</v>
      </c>
      <c r="D16296" t="s">
        <v>4526</v>
      </c>
      <c r="E16296" t="s">
        <v>88</v>
      </c>
      <c r="F16296" t="b">
        <v>0</v>
      </c>
      <c r="G16296" t="s">
        <v>73</v>
      </c>
      <c r="H16296" s="1">
        <v>46199.755370370367</v>
      </c>
      <c r="I16296" t="b">
        <v>0</v>
      </c>
      <c r="J16296" t="b">
        <v>1</v>
      </c>
      <c r="K16296" t="s">
        <v>41</v>
      </c>
      <c r="L16296" t="s">
        <v>74</v>
      </c>
      <c r="M16296"/>
      <c r="N16296">
        <v>57.5</v>
      </c>
      <c r="O16296" t="s">
        <v>166</v>
      </c>
      <c r="P16296" t="s">
        <v>28529</v>
      </c>
    </row>
    <row r="16297" spans="1:16" x14ac:dyDescent="0.35">
      <c r="A16297" t="s">
        <v>1</v>
      </c>
      <c r="B16297" t="s">
        <v>28530</v>
      </c>
      <c r="C16297" t="s">
        <v>207</v>
      </c>
      <c r="D16297" t="s">
        <v>4526</v>
      </c>
      <c r="E16297" t="s">
        <v>59</v>
      </c>
      <c r="F16297" t="b">
        <v>0</v>
      </c>
      <c r="G16297" t="s">
        <v>65</v>
      </c>
      <c r="H16297" s="1">
        <v>46199.759456018517</v>
      </c>
      <c r="I16297" t="b">
        <v>0</v>
      </c>
      <c r="J16297" t="b">
        <v>0</v>
      </c>
      <c r="K16297" t="s">
        <v>41</v>
      </c>
      <c r="L16297" t="s">
        <v>74</v>
      </c>
      <c r="M16297"/>
      <c r="N16297">
        <v>57.5</v>
      </c>
      <c r="O16297" t="s">
        <v>611</v>
      </c>
      <c r="P16297" t="s">
        <v>28531</v>
      </c>
    </row>
    <row r="16298" spans="1:16" x14ac:dyDescent="0.35">
      <c r="A16298" t="s">
        <v>1</v>
      </c>
      <c r="B16298" t="s">
        <v>28532</v>
      </c>
      <c r="C16298" t="s">
        <v>20</v>
      </c>
      <c r="D16298" t="s">
        <v>4346</v>
      </c>
      <c r="E16298" t="s">
        <v>59</v>
      </c>
      <c r="F16298" t="b">
        <v>0</v>
      </c>
      <c r="G16298" t="s">
        <v>20</v>
      </c>
      <c r="H16298" s="1">
        <v>46199.761481481481</v>
      </c>
      <c r="I16298" t="b">
        <v>0</v>
      </c>
      <c r="J16298" t="b">
        <v>0</v>
      </c>
      <c r="K16298" t="s">
        <v>20</v>
      </c>
      <c r="L16298" t="s">
        <v>60</v>
      </c>
      <c r="M16298">
        <v>85000</v>
      </c>
      <c r="N16298"/>
      <c r="O16298" t="s">
        <v>3702</v>
      </c>
      <c r="P16298" t="s">
        <v>2568</v>
      </c>
    </row>
    <row r="16299" spans="1:16" x14ac:dyDescent="0.35">
      <c r="A16299" t="s">
        <v>3</v>
      </c>
      <c r="B16299" t="s">
        <v>28533</v>
      </c>
      <c r="C16299" t="s">
        <v>112</v>
      </c>
      <c r="D16299" t="s">
        <v>4526</v>
      </c>
      <c r="E16299" t="s">
        <v>59</v>
      </c>
      <c r="F16299" t="b">
        <v>0</v>
      </c>
      <c r="G16299" t="s">
        <v>65</v>
      </c>
      <c r="H16299" s="1">
        <v>46199.793391203697</v>
      </c>
      <c r="I16299" t="b">
        <v>1</v>
      </c>
      <c r="J16299" t="b">
        <v>1</v>
      </c>
      <c r="K16299" t="s">
        <v>41</v>
      </c>
      <c r="L16299" t="s">
        <v>60</v>
      </c>
      <c r="M16299">
        <v>145000</v>
      </c>
      <c r="N16299"/>
      <c r="O16299" t="s">
        <v>1921</v>
      </c>
    </row>
    <row r="16300" spans="1:16" x14ac:dyDescent="0.35">
      <c r="A16300" t="s">
        <v>0</v>
      </c>
      <c r="B16300" t="s">
        <v>0</v>
      </c>
      <c r="C16300" t="s">
        <v>618</v>
      </c>
      <c r="D16300" t="s">
        <v>4346</v>
      </c>
      <c r="E16300" t="s">
        <v>232</v>
      </c>
      <c r="F16300" t="b">
        <v>0</v>
      </c>
      <c r="G16300" t="s">
        <v>65</v>
      </c>
      <c r="H16300" s="1">
        <v>46199.793391203697</v>
      </c>
      <c r="I16300" t="b">
        <v>1</v>
      </c>
      <c r="J16300" t="b">
        <v>0</v>
      </c>
      <c r="K16300" t="s">
        <v>41</v>
      </c>
      <c r="L16300" t="s">
        <v>60</v>
      </c>
      <c r="M16300">
        <v>70000</v>
      </c>
      <c r="N16300"/>
      <c r="O16300" t="s">
        <v>28534</v>
      </c>
      <c r="P16300" t="s">
        <v>7575</v>
      </c>
    </row>
    <row r="16301" spans="1:16" x14ac:dyDescent="0.35">
      <c r="A16301" t="s">
        <v>3</v>
      </c>
      <c r="B16301" t="s">
        <v>3981</v>
      </c>
      <c r="C16301" t="s">
        <v>28535</v>
      </c>
      <c r="D16301" t="s">
        <v>4526</v>
      </c>
      <c r="E16301" t="s">
        <v>59</v>
      </c>
      <c r="F16301" t="b">
        <v>0</v>
      </c>
      <c r="G16301" t="s">
        <v>68</v>
      </c>
      <c r="H16301" s="1">
        <v>46199.793391203697</v>
      </c>
      <c r="I16301" t="b">
        <v>0</v>
      </c>
      <c r="J16301" t="b">
        <v>0</v>
      </c>
      <c r="K16301" t="s">
        <v>41</v>
      </c>
      <c r="L16301" t="s">
        <v>60</v>
      </c>
      <c r="M16301">
        <v>105000</v>
      </c>
      <c r="N16301"/>
      <c r="O16301" t="s">
        <v>28536</v>
      </c>
      <c r="P16301" t="s">
        <v>28537</v>
      </c>
    </row>
    <row r="16302" spans="1:16" x14ac:dyDescent="0.35">
      <c r="A16302" t="s">
        <v>2</v>
      </c>
      <c r="B16302" t="s">
        <v>28538</v>
      </c>
      <c r="C16302" t="s">
        <v>142</v>
      </c>
      <c r="D16302" t="s">
        <v>4346</v>
      </c>
      <c r="E16302" t="s">
        <v>59</v>
      </c>
      <c r="F16302" t="b">
        <v>0</v>
      </c>
      <c r="G16302" t="s">
        <v>65</v>
      </c>
      <c r="H16302" s="1">
        <v>46199.797118055547</v>
      </c>
      <c r="I16302" t="b">
        <v>0</v>
      </c>
      <c r="J16302" t="b">
        <v>1</v>
      </c>
      <c r="K16302" t="s">
        <v>41</v>
      </c>
      <c r="L16302" t="s">
        <v>60</v>
      </c>
      <c r="M16302">
        <v>180000</v>
      </c>
      <c r="N16302"/>
      <c r="O16302" t="s">
        <v>20362</v>
      </c>
      <c r="P16302" t="s">
        <v>20059</v>
      </c>
    </row>
    <row r="16303" spans="1:16" x14ac:dyDescent="0.35">
      <c r="A16303" t="s">
        <v>4</v>
      </c>
      <c r="B16303" t="s">
        <v>4000</v>
      </c>
      <c r="C16303" t="s">
        <v>376</v>
      </c>
      <c r="D16303" t="s">
        <v>2360</v>
      </c>
      <c r="E16303" t="s">
        <v>59</v>
      </c>
      <c r="F16303" t="b">
        <v>0</v>
      </c>
      <c r="G16303" t="s">
        <v>89</v>
      </c>
      <c r="H16303" s="1">
        <v>46199.835081018522</v>
      </c>
      <c r="I16303" t="b">
        <v>1</v>
      </c>
      <c r="J16303" t="b">
        <v>0</v>
      </c>
      <c r="K16303" t="s">
        <v>41</v>
      </c>
      <c r="L16303" t="s">
        <v>60</v>
      </c>
      <c r="M16303">
        <v>70000</v>
      </c>
      <c r="N16303"/>
      <c r="O16303" t="s">
        <v>28539</v>
      </c>
      <c r="P16303" t="s">
        <v>8542</v>
      </c>
    </row>
    <row r="16304" spans="1:16" x14ac:dyDescent="0.35">
      <c r="A16304" t="s">
        <v>0</v>
      </c>
      <c r="B16304" t="s">
        <v>0</v>
      </c>
      <c r="C16304" t="s">
        <v>4134</v>
      </c>
      <c r="D16304" t="s">
        <v>4526</v>
      </c>
      <c r="E16304" t="s">
        <v>88</v>
      </c>
      <c r="F16304" t="b">
        <v>0</v>
      </c>
      <c r="G16304" t="s">
        <v>65</v>
      </c>
      <c r="H16304" s="1">
        <v>46199.835300925923</v>
      </c>
      <c r="I16304" t="b">
        <v>0</v>
      </c>
      <c r="J16304" t="b">
        <v>1</v>
      </c>
      <c r="K16304" t="s">
        <v>41</v>
      </c>
      <c r="L16304" t="s">
        <v>74</v>
      </c>
      <c r="M16304"/>
      <c r="N16304">
        <v>27</v>
      </c>
      <c r="O16304" t="s">
        <v>808</v>
      </c>
      <c r="P16304" t="s">
        <v>622</v>
      </c>
    </row>
    <row r="16305" spans="1:16" x14ac:dyDescent="0.35">
      <c r="A16305" t="s">
        <v>2</v>
      </c>
      <c r="B16305" t="s">
        <v>158</v>
      </c>
      <c r="C16305" t="s">
        <v>28540</v>
      </c>
      <c r="D16305" t="s">
        <v>2360</v>
      </c>
      <c r="E16305" t="s">
        <v>59</v>
      </c>
      <c r="F16305" t="b">
        <v>0</v>
      </c>
      <c r="G16305" t="s">
        <v>65</v>
      </c>
      <c r="H16305" s="1">
        <v>46199.838599537034</v>
      </c>
      <c r="I16305" t="b">
        <v>0</v>
      </c>
      <c r="J16305" t="b">
        <v>1</v>
      </c>
      <c r="K16305" t="s">
        <v>41</v>
      </c>
      <c r="L16305" t="s">
        <v>60</v>
      </c>
      <c r="M16305">
        <v>171000</v>
      </c>
      <c r="N16305"/>
      <c r="O16305" t="s">
        <v>28522</v>
      </c>
      <c r="P16305" t="s">
        <v>28523</v>
      </c>
    </row>
    <row r="16306" spans="1:16" x14ac:dyDescent="0.35">
      <c r="A16306" t="s">
        <v>1</v>
      </c>
      <c r="B16306" t="s">
        <v>28541</v>
      </c>
      <c r="C16306" t="s">
        <v>218</v>
      </c>
      <c r="D16306" t="s">
        <v>2360</v>
      </c>
      <c r="E16306" t="s">
        <v>59</v>
      </c>
      <c r="F16306" t="b">
        <v>0</v>
      </c>
      <c r="G16306" t="s">
        <v>89</v>
      </c>
      <c r="H16306" s="1">
        <v>46199.842511574083</v>
      </c>
      <c r="I16306" t="b">
        <v>1</v>
      </c>
      <c r="J16306" t="b">
        <v>0</v>
      </c>
      <c r="K16306" t="s">
        <v>41</v>
      </c>
      <c r="L16306" t="s">
        <v>74</v>
      </c>
      <c r="M16306"/>
      <c r="N16306">
        <v>62.5</v>
      </c>
      <c r="O16306" t="s">
        <v>22270</v>
      </c>
      <c r="P16306" t="s">
        <v>22271</v>
      </c>
    </row>
    <row r="16307" spans="1:16" x14ac:dyDescent="0.35">
      <c r="A16307" t="s">
        <v>0</v>
      </c>
      <c r="B16307" t="s">
        <v>28542</v>
      </c>
      <c r="C16307" t="s">
        <v>107</v>
      </c>
      <c r="D16307" t="s">
        <v>2360</v>
      </c>
      <c r="E16307" t="s">
        <v>59</v>
      </c>
      <c r="F16307" t="b">
        <v>0</v>
      </c>
      <c r="G16307" t="s">
        <v>77</v>
      </c>
      <c r="H16307" s="1">
        <v>46199.87672453704</v>
      </c>
      <c r="I16307" t="b">
        <v>1</v>
      </c>
      <c r="J16307" t="b">
        <v>1</v>
      </c>
      <c r="K16307" t="s">
        <v>41</v>
      </c>
      <c r="L16307" t="s">
        <v>74</v>
      </c>
      <c r="M16307"/>
      <c r="N16307">
        <v>24</v>
      </c>
      <c r="O16307" t="s">
        <v>28543</v>
      </c>
      <c r="P16307" t="s">
        <v>2839</v>
      </c>
    </row>
    <row r="16308" spans="1:16" x14ac:dyDescent="0.35">
      <c r="A16308" t="s">
        <v>2</v>
      </c>
      <c r="B16308" t="s">
        <v>18067</v>
      </c>
      <c r="C16308" t="s">
        <v>14267</v>
      </c>
      <c r="D16308" t="s">
        <v>4526</v>
      </c>
      <c r="E16308" t="s">
        <v>59</v>
      </c>
      <c r="F16308" t="b">
        <v>0</v>
      </c>
      <c r="G16308" t="s">
        <v>65</v>
      </c>
      <c r="H16308" s="1">
        <v>46199.880462962959</v>
      </c>
      <c r="I16308" t="b">
        <v>0</v>
      </c>
      <c r="J16308" t="b">
        <v>1</v>
      </c>
      <c r="K16308" t="s">
        <v>41</v>
      </c>
      <c r="L16308" t="s">
        <v>60</v>
      </c>
      <c r="M16308">
        <v>62000</v>
      </c>
      <c r="N16308"/>
      <c r="O16308" t="s">
        <v>28544</v>
      </c>
      <c r="P16308" t="s">
        <v>219</v>
      </c>
    </row>
    <row r="16309" spans="1:16" x14ac:dyDescent="0.35">
      <c r="A16309" t="s">
        <v>7</v>
      </c>
      <c r="B16309" t="s">
        <v>27978</v>
      </c>
      <c r="C16309" t="s">
        <v>97</v>
      </c>
      <c r="D16309" t="s">
        <v>4346</v>
      </c>
      <c r="E16309" t="s">
        <v>59</v>
      </c>
      <c r="F16309" t="b">
        <v>0</v>
      </c>
      <c r="G16309" t="s">
        <v>89</v>
      </c>
      <c r="H16309" s="1">
        <v>46199.918391203697</v>
      </c>
      <c r="I16309" t="b">
        <v>0</v>
      </c>
      <c r="J16309" t="b">
        <v>1</v>
      </c>
      <c r="K16309" t="s">
        <v>41</v>
      </c>
      <c r="L16309" t="s">
        <v>60</v>
      </c>
      <c r="M16309">
        <v>118500</v>
      </c>
      <c r="N16309"/>
      <c r="O16309" t="s">
        <v>27979</v>
      </c>
      <c r="P16309" t="s">
        <v>27980</v>
      </c>
    </row>
    <row r="16310" spans="1:16" x14ac:dyDescent="0.35">
      <c r="A16310" t="s">
        <v>2</v>
      </c>
      <c r="B16310" t="s">
        <v>276</v>
      </c>
      <c r="C16310" t="s">
        <v>4125</v>
      </c>
      <c r="D16310" t="s">
        <v>4346</v>
      </c>
      <c r="E16310" t="s">
        <v>59</v>
      </c>
      <c r="F16310" t="b">
        <v>0</v>
      </c>
      <c r="G16310" t="s">
        <v>65</v>
      </c>
      <c r="H16310" s="1">
        <v>46199.922118055547</v>
      </c>
      <c r="I16310" t="b">
        <v>0</v>
      </c>
      <c r="J16310" t="b">
        <v>1</v>
      </c>
      <c r="K16310" t="s">
        <v>41</v>
      </c>
      <c r="L16310" t="s">
        <v>60</v>
      </c>
      <c r="M16310">
        <v>157840.5</v>
      </c>
      <c r="N16310"/>
      <c r="O16310" t="s">
        <v>3474</v>
      </c>
      <c r="P16310" t="s">
        <v>28545</v>
      </c>
    </row>
    <row r="16311" spans="1:16" x14ac:dyDescent="0.35">
      <c r="A16311" t="s">
        <v>1</v>
      </c>
      <c r="B16311" t="s">
        <v>1</v>
      </c>
      <c r="C16311" t="s">
        <v>1068</v>
      </c>
      <c r="D16311" t="s">
        <v>7397</v>
      </c>
      <c r="E16311" t="s">
        <v>88</v>
      </c>
      <c r="F16311" t="b">
        <v>0</v>
      </c>
      <c r="G16311" t="s">
        <v>77</v>
      </c>
      <c r="H16311" s="1">
        <v>46200.009108796286</v>
      </c>
      <c r="I16311" t="b">
        <v>1</v>
      </c>
      <c r="J16311" t="b">
        <v>1</v>
      </c>
      <c r="K16311" t="s">
        <v>41</v>
      </c>
      <c r="L16311" t="s">
        <v>74</v>
      </c>
      <c r="M16311"/>
      <c r="N16311">
        <v>82</v>
      </c>
      <c r="O16311" t="s">
        <v>299</v>
      </c>
      <c r="P16311" t="s">
        <v>1307</v>
      </c>
    </row>
    <row r="16312" spans="1:16" x14ac:dyDescent="0.35">
      <c r="A16312" t="s">
        <v>0</v>
      </c>
      <c r="B16312" t="s">
        <v>1891</v>
      </c>
      <c r="C16312" t="s">
        <v>24631</v>
      </c>
      <c r="D16312" t="s">
        <v>4671</v>
      </c>
      <c r="E16312" t="s">
        <v>59</v>
      </c>
      <c r="F16312" t="b">
        <v>0</v>
      </c>
      <c r="G16312" t="s">
        <v>13</v>
      </c>
      <c r="H16312" s="1">
        <v>46200.010370370372</v>
      </c>
      <c r="I16312" t="b">
        <v>0</v>
      </c>
      <c r="J16312" t="b">
        <v>0</v>
      </c>
      <c r="K16312" t="s">
        <v>13</v>
      </c>
      <c r="L16312" t="s">
        <v>60</v>
      </c>
      <c r="M16312">
        <v>95000</v>
      </c>
      <c r="N16312"/>
      <c r="O16312" t="s">
        <v>28546</v>
      </c>
      <c r="P16312" t="s">
        <v>28547</v>
      </c>
    </row>
    <row r="16313" spans="1:16" x14ac:dyDescent="0.35">
      <c r="A16313" t="s">
        <v>3</v>
      </c>
      <c r="B16313" t="s">
        <v>28548</v>
      </c>
      <c r="C16313" t="s">
        <v>330</v>
      </c>
      <c r="D16313" t="s">
        <v>17626</v>
      </c>
      <c r="E16313" t="s">
        <v>59</v>
      </c>
      <c r="F16313" t="b">
        <v>0</v>
      </c>
      <c r="G16313" t="s">
        <v>41</v>
      </c>
      <c r="H16313" s="1">
        <v>46200.046724537038</v>
      </c>
      <c r="I16313" t="b">
        <v>0</v>
      </c>
      <c r="J16313" t="b">
        <v>1</v>
      </c>
      <c r="K16313" t="s">
        <v>41</v>
      </c>
      <c r="L16313" t="s">
        <v>60</v>
      </c>
      <c r="M16313">
        <v>105000</v>
      </c>
      <c r="N16313"/>
      <c r="O16313" t="s">
        <v>1035</v>
      </c>
      <c r="P16313" t="s">
        <v>87</v>
      </c>
    </row>
    <row r="16314" spans="1:16" x14ac:dyDescent="0.35">
      <c r="A16314" t="s">
        <v>5</v>
      </c>
      <c r="B16314" t="s">
        <v>28549</v>
      </c>
      <c r="C16314" t="s">
        <v>81</v>
      </c>
      <c r="D16314" t="s">
        <v>4526</v>
      </c>
      <c r="E16314" t="s">
        <v>59</v>
      </c>
      <c r="F16314" t="b">
        <v>0</v>
      </c>
      <c r="G16314" t="s">
        <v>89</v>
      </c>
      <c r="H16314" s="1">
        <v>46200.050949074073</v>
      </c>
      <c r="I16314" t="b">
        <v>0</v>
      </c>
      <c r="J16314" t="b">
        <v>0</v>
      </c>
      <c r="K16314" t="s">
        <v>41</v>
      </c>
      <c r="L16314" t="s">
        <v>60</v>
      </c>
      <c r="M16314">
        <v>142500</v>
      </c>
      <c r="N16314"/>
      <c r="O16314" t="s">
        <v>17928</v>
      </c>
      <c r="P16314" t="s">
        <v>28550</v>
      </c>
    </row>
    <row r="16315" spans="1:16" x14ac:dyDescent="0.35">
      <c r="A16315" t="s">
        <v>3</v>
      </c>
      <c r="B16315" t="s">
        <v>1257</v>
      </c>
      <c r="C16315" t="s">
        <v>472</v>
      </c>
      <c r="D16315" t="s">
        <v>4526</v>
      </c>
      <c r="E16315" t="s">
        <v>59</v>
      </c>
      <c r="F16315" t="b">
        <v>0</v>
      </c>
      <c r="G16315" t="s">
        <v>65</v>
      </c>
      <c r="H16315" s="1">
        <v>46200.085300925923</v>
      </c>
      <c r="I16315" t="b">
        <v>0</v>
      </c>
      <c r="J16315" t="b">
        <v>1</v>
      </c>
      <c r="K16315" t="s">
        <v>41</v>
      </c>
      <c r="L16315" t="s">
        <v>60</v>
      </c>
      <c r="M16315">
        <v>119450</v>
      </c>
      <c r="N16315"/>
      <c r="O16315" t="s">
        <v>446</v>
      </c>
      <c r="P16315" t="s">
        <v>464</v>
      </c>
    </row>
    <row r="16316" spans="1:16" x14ac:dyDescent="0.35">
      <c r="A16316" t="s">
        <v>1</v>
      </c>
      <c r="B16316" t="s">
        <v>19825</v>
      </c>
      <c r="C16316" t="s">
        <v>164</v>
      </c>
      <c r="D16316" t="s">
        <v>4526</v>
      </c>
      <c r="E16316" t="s">
        <v>59</v>
      </c>
      <c r="F16316" t="b">
        <v>0</v>
      </c>
      <c r="G16316" t="s">
        <v>65</v>
      </c>
      <c r="H16316" s="1">
        <v>46200.334444444437</v>
      </c>
      <c r="I16316" t="b">
        <v>0</v>
      </c>
      <c r="J16316" t="b">
        <v>0</v>
      </c>
      <c r="K16316" t="s">
        <v>41</v>
      </c>
      <c r="L16316" t="s">
        <v>60</v>
      </c>
      <c r="M16316">
        <v>124096.65</v>
      </c>
      <c r="N16316"/>
      <c r="O16316" t="s">
        <v>2803</v>
      </c>
      <c r="P16316" t="s">
        <v>19826</v>
      </c>
    </row>
    <row r="16317" spans="1:16" x14ac:dyDescent="0.35">
      <c r="A16317" t="s">
        <v>6</v>
      </c>
      <c r="B16317" t="s">
        <v>28551</v>
      </c>
      <c r="C16317" t="s">
        <v>319</v>
      </c>
      <c r="D16317" t="s">
        <v>11236</v>
      </c>
      <c r="E16317" t="s">
        <v>59</v>
      </c>
      <c r="F16317" t="b">
        <v>0</v>
      </c>
      <c r="G16317" t="s">
        <v>65</v>
      </c>
      <c r="H16317" s="1">
        <v>46200.336238425924</v>
      </c>
      <c r="I16317" t="b">
        <v>0</v>
      </c>
      <c r="J16317" t="b">
        <v>1</v>
      </c>
      <c r="K16317" t="s">
        <v>41</v>
      </c>
      <c r="L16317" t="s">
        <v>60</v>
      </c>
      <c r="M16317">
        <v>172500</v>
      </c>
      <c r="N16317"/>
      <c r="O16317" t="s">
        <v>965</v>
      </c>
      <c r="P16317" t="s">
        <v>28552</v>
      </c>
    </row>
    <row r="16318" spans="1:16" x14ac:dyDescent="0.35">
      <c r="A16318" t="s">
        <v>0</v>
      </c>
      <c r="B16318" t="s">
        <v>28553</v>
      </c>
      <c r="C16318" t="s">
        <v>370</v>
      </c>
      <c r="D16318" t="s">
        <v>4526</v>
      </c>
      <c r="E16318" t="s">
        <v>59</v>
      </c>
      <c r="F16318" t="b">
        <v>0</v>
      </c>
      <c r="G16318" t="s">
        <v>65</v>
      </c>
      <c r="H16318" s="1">
        <v>46200.375902777778</v>
      </c>
      <c r="I16318" t="b">
        <v>0</v>
      </c>
      <c r="J16318" t="b">
        <v>1</v>
      </c>
      <c r="K16318" t="s">
        <v>41</v>
      </c>
      <c r="L16318" t="s">
        <v>60</v>
      </c>
      <c r="M16318">
        <v>127375</v>
      </c>
      <c r="N16318"/>
      <c r="O16318" t="s">
        <v>7675</v>
      </c>
      <c r="P16318" t="s">
        <v>683</v>
      </c>
    </row>
    <row r="16319" spans="1:16" x14ac:dyDescent="0.35">
      <c r="A16319" t="s">
        <v>0</v>
      </c>
      <c r="B16319" t="s">
        <v>28554</v>
      </c>
      <c r="C16319" t="s">
        <v>273</v>
      </c>
      <c r="D16319" t="s">
        <v>4550</v>
      </c>
      <c r="E16319" t="s">
        <v>59</v>
      </c>
      <c r="F16319" t="b">
        <v>0</v>
      </c>
      <c r="G16319" t="s">
        <v>41</v>
      </c>
      <c r="H16319" s="1">
        <v>46200.377708333333</v>
      </c>
      <c r="I16319" t="b">
        <v>0</v>
      </c>
      <c r="J16319" t="b">
        <v>1</v>
      </c>
      <c r="K16319" t="s">
        <v>41</v>
      </c>
      <c r="L16319" t="s">
        <v>60</v>
      </c>
      <c r="M16319">
        <v>107500</v>
      </c>
      <c r="N16319"/>
      <c r="O16319" t="s">
        <v>2338</v>
      </c>
      <c r="P16319" t="s">
        <v>17806</v>
      </c>
    </row>
    <row r="16320" spans="1:16" x14ac:dyDescent="0.35">
      <c r="A16320" t="s">
        <v>2</v>
      </c>
      <c r="B16320" t="s">
        <v>28555</v>
      </c>
      <c r="C16320" t="s">
        <v>326</v>
      </c>
      <c r="D16320" t="s">
        <v>4526</v>
      </c>
      <c r="E16320" t="s">
        <v>59</v>
      </c>
      <c r="F16320" t="b">
        <v>0</v>
      </c>
      <c r="G16320" t="s">
        <v>77</v>
      </c>
      <c r="H16320" s="1">
        <v>46200.377858796302</v>
      </c>
      <c r="I16320" t="b">
        <v>0</v>
      </c>
      <c r="J16320" t="b">
        <v>1</v>
      </c>
      <c r="K16320" t="s">
        <v>41</v>
      </c>
      <c r="L16320" t="s">
        <v>60</v>
      </c>
      <c r="M16320">
        <v>245500</v>
      </c>
      <c r="N16320"/>
      <c r="O16320" t="s">
        <v>343</v>
      </c>
    </row>
    <row r="16321" spans="1:16" x14ac:dyDescent="0.35">
      <c r="A16321" t="s">
        <v>2</v>
      </c>
      <c r="B16321" t="s">
        <v>28556</v>
      </c>
      <c r="C16321" t="s">
        <v>370</v>
      </c>
      <c r="D16321" t="s">
        <v>4526</v>
      </c>
      <c r="E16321" t="s">
        <v>59</v>
      </c>
      <c r="F16321" t="b">
        <v>0</v>
      </c>
      <c r="G16321" t="s">
        <v>65</v>
      </c>
      <c r="H16321" s="1">
        <v>46200.377905092602</v>
      </c>
      <c r="I16321" t="b">
        <v>0</v>
      </c>
      <c r="J16321" t="b">
        <v>1</v>
      </c>
      <c r="K16321" t="s">
        <v>41</v>
      </c>
      <c r="L16321" t="s">
        <v>60</v>
      </c>
      <c r="M16321">
        <v>142000</v>
      </c>
      <c r="N16321"/>
      <c r="O16321" t="s">
        <v>7675</v>
      </c>
      <c r="P16321" t="s">
        <v>28557</v>
      </c>
    </row>
    <row r="16322" spans="1:16" x14ac:dyDescent="0.35">
      <c r="A16322" t="s">
        <v>2</v>
      </c>
      <c r="B16322" t="s">
        <v>28558</v>
      </c>
      <c r="C16322" t="s">
        <v>76</v>
      </c>
      <c r="D16322" t="s">
        <v>4526</v>
      </c>
      <c r="E16322" t="s">
        <v>59</v>
      </c>
      <c r="F16322" t="b">
        <v>1</v>
      </c>
      <c r="G16322" t="s">
        <v>41</v>
      </c>
      <c r="H16322" s="1">
        <v>46200.379525462973</v>
      </c>
      <c r="I16322" t="b">
        <v>0</v>
      </c>
      <c r="J16322" t="b">
        <v>0</v>
      </c>
      <c r="K16322" t="s">
        <v>41</v>
      </c>
      <c r="L16322" t="s">
        <v>60</v>
      </c>
      <c r="M16322">
        <v>156000</v>
      </c>
      <c r="N16322"/>
      <c r="O16322" t="s">
        <v>343</v>
      </c>
      <c r="P16322" t="s">
        <v>310</v>
      </c>
    </row>
    <row r="16323" spans="1:16" x14ac:dyDescent="0.35">
      <c r="A16323" t="s">
        <v>0</v>
      </c>
      <c r="B16323" t="s">
        <v>28559</v>
      </c>
      <c r="C16323" t="s">
        <v>162</v>
      </c>
      <c r="D16323" t="s">
        <v>4526</v>
      </c>
      <c r="E16323" t="s">
        <v>59</v>
      </c>
      <c r="F16323" t="b">
        <v>0</v>
      </c>
      <c r="G16323" t="s">
        <v>73</v>
      </c>
      <c r="H16323" s="1">
        <v>46200.417604166672</v>
      </c>
      <c r="I16323" t="b">
        <v>0</v>
      </c>
      <c r="J16323" t="b">
        <v>0</v>
      </c>
      <c r="K16323" t="s">
        <v>41</v>
      </c>
      <c r="L16323" t="s">
        <v>60</v>
      </c>
      <c r="M16323">
        <v>88600</v>
      </c>
      <c r="N16323"/>
      <c r="O16323" t="s">
        <v>759</v>
      </c>
      <c r="P16323" t="s">
        <v>875</v>
      </c>
    </row>
    <row r="16324" spans="1:16" x14ac:dyDescent="0.35">
      <c r="A16324" t="s">
        <v>0</v>
      </c>
      <c r="B16324" t="s">
        <v>28560</v>
      </c>
      <c r="C16324" t="s">
        <v>2767</v>
      </c>
      <c r="D16324" t="s">
        <v>4526</v>
      </c>
      <c r="E16324" t="s">
        <v>88</v>
      </c>
      <c r="F16324" t="b">
        <v>0</v>
      </c>
      <c r="G16324" t="s">
        <v>89</v>
      </c>
      <c r="H16324" s="1">
        <v>46200.417662037027</v>
      </c>
      <c r="I16324" t="b">
        <v>1</v>
      </c>
      <c r="J16324" t="b">
        <v>1</v>
      </c>
      <c r="K16324" t="s">
        <v>41</v>
      </c>
      <c r="L16324" t="s">
        <v>74</v>
      </c>
      <c r="M16324"/>
      <c r="N16324">
        <v>52.5</v>
      </c>
      <c r="O16324" t="s">
        <v>4487</v>
      </c>
    </row>
    <row r="16325" spans="1:16" x14ac:dyDescent="0.35">
      <c r="A16325" t="s">
        <v>6</v>
      </c>
      <c r="B16325" t="s">
        <v>531</v>
      </c>
      <c r="C16325" t="s">
        <v>13939</v>
      </c>
      <c r="D16325" t="s">
        <v>2360</v>
      </c>
      <c r="E16325" t="s">
        <v>59</v>
      </c>
      <c r="F16325" t="b">
        <v>0</v>
      </c>
      <c r="G16325" t="s">
        <v>77</v>
      </c>
      <c r="H16325" s="1">
        <v>46200.419525462959</v>
      </c>
      <c r="I16325" t="b">
        <v>0</v>
      </c>
      <c r="J16325" t="b">
        <v>1</v>
      </c>
      <c r="K16325" t="s">
        <v>41</v>
      </c>
      <c r="L16325" t="s">
        <v>60</v>
      </c>
      <c r="M16325">
        <v>198000</v>
      </c>
      <c r="N16325"/>
      <c r="O16325" t="s">
        <v>424</v>
      </c>
      <c r="P16325" t="s">
        <v>28561</v>
      </c>
    </row>
    <row r="16326" spans="1:16" x14ac:dyDescent="0.35">
      <c r="A16326" t="s">
        <v>2</v>
      </c>
      <c r="B16326" t="s">
        <v>28562</v>
      </c>
      <c r="C16326" t="s">
        <v>5215</v>
      </c>
      <c r="D16326" t="s">
        <v>4346</v>
      </c>
      <c r="E16326" t="s">
        <v>59</v>
      </c>
      <c r="F16326" t="b">
        <v>0</v>
      </c>
      <c r="G16326" t="s">
        <v>19</v>
      </c>
      <c r="H16326" s="1">
        <v>46200.461909722217</v>
      </c>
      <c r="I16326" t="b">
        <v>0</v>
      </c>
      <c r="J16326" t="b">
        <v>0</v>
      </c>
      <c r="K16326" t="s">
        <v>19</v>
      </c>
      <c r="L16326" t="s">
        <v>60</v>
      </c>
      <c r="M16326">
        <v>1350000</v>
      </c>
      <c r="N16326"/>
      <c r="O16326" t="s">
        <v>28563</v>
      </c>
      <c r="P16326" t="s">
        <v>28564</v>
      </c>
    </row>
    <row r="16327" spans="1:16" x14ac:dyDescent="0.35">
      <c r="A16327" t="s">
        <v>2</v>
      </c>
      <c r="B16327" t="s">
        <v>851</v>
      </c>
      <c r="C16327" t="s">
        <v>81</v>
      </c>
      <c r="D16327" t="s">
        <v>4526</v>
      </c>
      <c r="E16327" t="s">
        <v>59</v>
      </c>
      <c r="F16327" t="b">
        <v>0</v>
      </c>
      <c r="G16327" t="s">
        <v>77</v>
      </c>
      <c r="H16327" s="1">
        <v>46200.500902777778</v>
      </c>
      <c r="I16327" t="b">
        <v>0</v>
      </c>
      <c r="J16327" t="b">
        <v>1</v>
      </c>
      <c r="K16327" t="s">
        <v>41</v>
      </c>
      <c r="L16327" t="s">
        <v>60</v>
      </c>
      <c r="M16327">
        <v>212000</v>
      </c>
      <c r="N16327"/>
      <c r="O16327" t="s">
        <v>343</v>
      </c>
      <c r="P16327" t="s">
        <v>310</v>
      </c>
    </row>
    <row r="16328" spans="1:16" x14ac:dyDescent="0.35">
      <c r="A16328" t="s">
        <v>0</v>
      </c>
      <c r="B16328" t="s">
        <v>28565</v>
      </c>
      <c r="C16328" t="s">
        <v>204</v>
      </c>
      <c r="D16328" t="s">
        <v>4526</v>
      </c>
      <c r="E16328" t="s">
        <v>59</v>
      </c>
      <c r="F16328" t="b">
        <v>0</v>
      </c>
      <c r="G16328" t="s">
        <v>65</v>
      </c>
      <c r="H16328" s="1">
        <v>46200.501111111109</v>
      </c>
      <c r="I16328" t="b">
        <v>0</v>
      </c>
      <c r="J16328" t="b">
        <v>0</v>
      </c>
      <c r="K16328" t="s">
        <v>41</v>
      </c>
      <c r="L16328" t="s">
        <v>60</v>
      </c>
      <c r="M16328">
        <v>102500</v>
      </c>
      <c r="N16328"/>
      <c r="O16328" t="s">
        <v>28566</v>
      </c>
      <c r="P16328" t="s">
        <v>28567</v>
      </c>
    </row>
    <row r="16329" spans="1:16" x14ac:dyDescent="0.35">
      <c r="A16329" t="s">
        <v>2</v>
      </c>
      <c r="B16329" t="s">
        <v>13850</v>
      </c>
      <c r="C16329" t="s">
        <v>12018</v>
      </c>
      <c r="D16329" t="s">
        <v>4526</v>
      </c>
      <c r="E16329" t="s">
        <v>59</v>
      </c>
      <c r="F16329" t="b">
        <v>0</v>
      </c>
      <c r="G16329" t="s">
        <v>65</v>
      </c>
      <c r="H16329" s="1">
        <v>46200.502951388888</v>
      </c>
      <c r="I16329" t="b">
        <v>0</v>
      </c>
      <c r="J16329" t="b">
        <v>1</v>
      </c>
      <c r="K16329" t="s">
        <v>41</v>
      </c>
      <c r="L16329" t="s">
        <v>60</v>
      </c>
      <c r="M16329">
        <v>140000</v>
      </c>
      <c r="N16329"/>
      <c r="O16329" t="s">
        <v>12019</v>
      </c>
      <c r="P16329" t="s">
        <v>13851</v>
      </c>
    </row>
    <row r="16330" spans="1:16" x14ac:dyDescent="0.35">
      <c r="A16330" t="s">
        <v>5</v>
      </c>
      <c r="B16330" t="s">
        <v>28568</v>
      </c>
      <c r="C16330" t="s">
        <v>157</v>
      </c>
      <c r="D16330" t="s">
        <v>4756</v>
      </c>
      <c r="E16330" t="s">
        <v>59</v>
      </c>
      <c r="F16330" t="b">
        <v>0</v>
      </c>
      <c r="G16330" t="s">
        <v>77</v>
      </c>
      <c r="H16330" s="1">
        <v>46200.504652777781</v>
      </c>
      <c r="I16330" t="b">
        <v>0</v>
      </c>
      <c r="J16330" t="b">
        <v>0</v>
      </c>
      <c r="K16330" t="s">
        <v>41</v>
      </c>
      <c r="L16330" t="s">
        <v>60</v>
      </c>
      <c r="M16330">
        <v>135000</v>
      </c>
      <c r="N16330"/>
      <c r="O16330" t="s">
        <v>28569</v>
      </c>
      <c r="P16330" t="s">
        <v>28570</v>
      </c>
    </row>
    <row r="16331" spans="1:16" x14ac:dyDescent="0.35">
      <c r="A16331" t="s">
        <v>1</v>
      </c>
      <c r="B16331" t="s">
        <v>439</v>
      </c>
      <c r="C16331" t="s">
        <v>427</v>
      </c>
      <c r="D16331" t="s">
        <v>4756</v>
      </c>
      <c r="E16331" t="s">
        <v>59</v>
      </c>
      <c r="F16331" t="b">
        <v>0</v>
      </c>
      <c r="G16331" t="s">
        <v>68</v>
      </c>
      <c r="H16331" s="1">
        <v>46200.504675925928</v>
      </c>
      <c r="I16331" t="b">
        <v>0</v>
      </c>
      <c r="J16331" t="b">
        <v>0</v>
      </c>
      <c r="K16331" t="s">
        <v>41</v>
      </c>
      <c r="L16331" t="s">
        <v>60</v>
      </c>
      <c r="M16331">
        <v>176000</v>
      </c>
      <c r="N16331"/>
      <c r="O16331" t="s">
        <v>1211</v>
      </c>
      <c r="P16331" t="s">
        <v>28320</v>
      </c>
    </row>
    <row r="16332" spans="1:16" x14ac:dyDescent="0.35">
      <c r="A16332" t="s">
        <v>1</v>
      </c>
      <c r="B16332" t="s">
        <v>28571</v>
      </c>
      <c r="C16332" t="s">
        <v>543</v>
      </c>
      <c r="D16332" t="s">
        <v>4526</v>
      </c>
      <c r="E16332" t="s">
        <v>59</v>
      </c>
      <c r="F16332" t="b">
        <v>0</v>
      </c>
      <c r="G16332" t="s">
        <v>89</v>
      </c>
      <c r="H16332" s="1">
        <v>46200.504837962973</v>
      </c>
      <c r="I16332" t="b">
        <v>0</v>
      </c>
      <c r="J16332" t="b">
        <v>1</v>
      </c>
      <c r="K16332" t="s">
        <v>41</v>
      </c>
      <c r="L16332" t="s">
        <v>60</v>
      </c>
      <c r="M16332">
        <v>198000</v>
      </c>
      <c r="N16332"/>
      <c r="O16332" t="s">
        <v>424</v>
      </c>
    </row>
    <row r="16333" spans="1:16" x14ac:dyDescent="0.35">
      <c r="A16333" t="s">
        <v>3</v>
      </c>
      <c r="B16333" t="s">
        <v>28572</v>
      </c>
      <c r="C16333" t="s">
        <v>25203</v>
      </c>
      <c r="D16333" t="s">
        <v>4756</v>
      </c>
      <c r="E16333" t="s">
        <v>59</v>
      </c>
      <c r="F16333" t="b">
        <v>0</v>
      </c>
      <c r="G16333" t="s">
        <v>89</v>
      </c>
      <c r="H16333" s="1">
        <v>46200.542569444442</v>
      </c>
      <c r="I16333" t="b">
        <v>0</v>
      </c>
      <c r="J16333" t="b">
        <v>1</v>
      </c>
      <c r="K16333" t="s">
        <v>41</v>
      </c>
      <c r="L16333" t="s">
        <v>60</v>
      </c>
      <c r="M16333">
        <v>95000</v>
      </c>
      <c r="N16333"/>
      <c r="O16333" t="s">
        <v>28573</v>
      </c>
      <c r="P16333" t="s">
        <v>464</v>
      </c>
    </row>
    <row r="16334" spans="1:16" x14ac:dyDescent="0.35">
      <c r="A16334" t="s">
        <v>0</v>
      </c>
      <c r="B16334" t="s">
        <v>20281</v>
      </c>
      <c r="C16334" t="s">
        <v>28574</v>
      </c>
      <c r="D16334" t="s">
        <v>4526</v>
      </c>
      <c r="E16334" t="s">
        <v>59</v>
      </c>
      <c r="F16334" t="b">
        <v>0</v>
      </c>
      <c r="G16334" t="s">
        <v>65</v>
      </c>
      <c r="H16334" s="1">
        <v>46200.542800925927</v>
      </c>
      <c r="I16334" t="b">
        <v>0</v>
      </c>
      <c r="J16334" t="b">
        <v>1</v>
      </c>
      <c r="K16334" t="s">
        <v>41</v>
      </c>
      <c r="L16334" t="s">
        <v>60</v>
      </c>
      <c r="M16334">
        <v>129500</v>
      </c>
      <c r="N16334"/>
      <c r="O16334" t="s">
        <v>424</v>
      </c>
      <c r="P16334" t="s">
        <v>20282</v>
      </c>
    </row>
    <row r="16335" spans="1:16" x14ac:dyDescent="0.35">
      <c r="A16335" t="s">
        <v>1</v>
      </c>
      <c r="B16335" t="s">
        <v>512</v>
      </c>
      <c r="C16335" t="s">
        <v>17507</v>
      </c>
      <c r="D16335" t="s">
        <v>4756</v>
      </c>
      <c r="E16335" t="s">
        <v>59</v>
      </c>
      <c r="F16335" t="b">
        <v>0</v>
      </c>
      <c r="G16335" t="s">
        <v>68</v>
      </c>
      <c r="H16335" s="1">
        <v>46200.546377314808</v>
      </c>
      <c r="I16335" t="b">
        <v>0</v>
      </c>
      <c r="J16335" t="b">
        <v>1</v>
      </c>
      <c r="K16335" t="s">
        <v>41</v>
      </c>
      <c r="L16335" t="s">
        <v>60</v>
      </c>
      <c r="M16335">
        <v>135000</v>
      </c>
      <c r="N16335"/>
      <c r="O16335" t="s">
        <v>17508</v>
      </c>
      <c r="P16335" t="s">
        <v>28575</v>
      </c>
    </row>
    <row r="16336" spans="1:16" x14ac:dyDescent="0.35">
      <c r="A16336" t="s">
        <v>7</v>
      </c>
      <c r="B16336" t="s">
        <v>28576</v>
      </c>
      <c r="C16336" t="s">
        <v>81</v>
      </c>
      <c r="D16336" t="s">
        <v>4756</v>
      </c>
      <c r="E16336" t="s">
        <v>59</v>
      </c>
      <c r="F16336" t="b">
        <v>0</v>
      </c>
      <c r="G16336" t="s">
        <v>77</v>
      </c>
      <c r="H16336" s="1">
        <v>46200.584236111114</v>
      </c>
      <c r="I16336" t="b">
        <v>0</v>
      </c>
      <c r="J16336" t="b">
        <v>0</v>
      </c>
      <c r="K16336" t="s">
        <v>41</v>
      </c>
      <c r="L16336" t="s">
        <v>60</v>
      </c>
      <c r="M16336">
        <v>167500</v>
      </c>
      <c r="N16336"/>
      <c r="O16336" t="s">
        <v>4860</v>
      </c>
      <c r="P16336" t="s">
        <v>5548</v>
      </c>
    </row>
    <row r="16337" spans="1:16" x14ac:dyDescent="0.35">
      <c r="A16337" t="s">
        <v>0</v>
      </c>
      <c r="B16337" t="s">
        <v>549</v>
      </c>
      <c r="C16337" t="s">
        <v>71</v>
      </c>
      <c r="D16337" t="s">
        <v>4756</v>
      </c>
      <c r="E16337" t="s">
        <v>59</v>
      </c>
      <c r="F16337" t="b">
        <v>0</v>
      </c>
      <c r="G16337" t="s">
        <v>73</v>
      </c>
      <c r="H16337" s="1">
        <v>46200.584236111114</v>
      </c>
      <c r="I16337" t="b">
        <v>0</v>
      </c>
      <c r="J16337" t="b">
        <v>1</v>
      </c>
      <c r="K16337" t="s">
        <v>41</v>
      </c>
      <c r="L16337" t="s">
        <v>60</v>
      </c>
      <c r="M16337">
        <v>105000</v>
      </c>
      <c r="N16337"/>
      <c r="O16337" t="s">
        <v>28577</v>
      </c>
      <c r="P16337" t="s">
        <v>233</v>
      </c>
    </row>
    <row r="16338" spans="1:16" x14ac:dyDescent="0.35">
      <c r="A16338" t="s">
        <v>3</v>
      </c>
      <c r="B16338" t="s">
        <v>1257</v>
      </c>
      <c r="C16338" t="s">
        <v>567</v>
      </c>
      <c r="D16338" t="s">
        <v>4756</v>
      </c>
      <c r="E16338" t="s">
        <v>59</v>
      </c>
      <c r="F16338" t="b">
        <v>0</v>
      </c>
      <c r="G16338" t="s">
        <v>89</v>
      </c>
      <c r="H16338" s="1">
        <v>46200.584236111114</v>
      </c>
      <c r="I16338" t="b">
        <v>0</v>
      </c>
      <c r="J16338" t="b">
        <v>0</v>
      </c>
      <c r="K16338" t="s">
        <v>41</v>
      </c>
      <c r="L16338" t="s">
        <v>60</v>
      </c>
      <c r="M16338">
        <v>97500</v>
      </c>
      <c r="N16338"/>
      <c r="O16338" t="s">
        <v>28578</v>
      </c>
      <c r="P16338" t="s">
        <v>146</v>
      </c>
    </row>
    <row r="16339" spans="1:16" x14ac:dyDescent="0.35">
      <c r="A16339" t="s">
        <v>6</v>
      </c>
      <c r="B16339" t="s">
        <v>28579</v>
      </c>
      <c r="C16339" t="s">
        <v>751</v>
      </c>
      <c r="D16339" t="s">
        <v>4756</v>
      </c>
      <c r="E16339" t="s">
        <v>59</v>
      </c>
      <c r="F16339" t="b">
        <v>0</v>
      </c>
      <c r="G16339" t="s">
        <v>68</v>
      </c>
      <c r="H16339" s="1">
        <v>46200.586215277777</v>
      </c>
      <c r="I16339" t="b">
        <v>0</v>
      </c>
      <c r="J16339" t="b">
        <v>1</v>
      </c>
      <c r="K16339" t="s">
        <v>41</v>
      </c>
      <c r="L16339" t="s">
        <v>60</v>
      </c>
      <c r="M16339">
        <v>168620</v>
      </c>
      <c r="N16339"/>
      <c r="O16339" t="s">
        <v>3595</v>
      </c>
      <c r="P16339" t="s">
        <v>28580</v>
      </c>
    </row>
    <row r="16340" spans="1:16" x14ac:dyDescent="0.35">
      <c r="A16340" t="s">
        <v>6</v>
      </c>
      <c r="B16340" t="s">
        <v>2508</v>
      </c>
      <c r="C16340" t="s">
        <v>4125</v>
      </c>
      <c r="D16340" t="s">
        <v>4526</v>
      </c>
      <c r="E16340" t="s">
        <v>59</v>
      </c>
      <c r="F16340" t="b">
        <v>0</v>
      </c>
      <c r="G16340" t="s">
        <v>65</v>
      </c>
      <c r="H16340" s="1">
        <v>46200.586284722223</v>
      </c>
      <c r="I16340" t="b">
        <v>0</v>
      </c>
      <c r="J16340" t="b">
        <v>0</v>
      </c>
      <c r="K16340" t="s">
        <v>41</v>
      </c>
      <c r="L16340" t="s">
        <v>60</v>
      </c>
      <c r="M16340">
        <v>102500</v>
      </c>
      <c r="N16340"/>
      <c r="O16340" t="s">
        <v>17792</v>
      </c>
      <c r="P16340" t="s">
        <v>17793</v>
      </c>
    </row>
    <row r="16341" spans="1:16" x14ac:dyDescent="0.35">
      <c r="A16341" t="s">
        <v>8</v>
      </c>
      <c r="B16341" t="s">
        <v>28581</v>
      </c>
      <c r="C16341" t="s">
        <v>76</v>
      </c>
      <c r="D16341" t="s">
        <v>4346</v>
      </c>
      <c r="E16341" t="s">
        <v>88</v>
      </c>
      <c r="F16341" t="b">
        <v>1</v>
      </c>
      <c r="G16341" t="s">
        <v>41</v>
      </c>
      <c r="H16341" s="1">
        <v>46200.587858796287</v>
      </c>
      <c r="I16341" t="b">
        <v>0</v>
      </c>
      <c r="J16341" t="b">
        <v>0</v>
      </c>
      <c r="K16341" t="s">
        <v>41</v>
      </c>
      <c r="L16341" t="s">
        <v>74</v>
      </c>
      <c r="M16341"/>
      <c r="N16341">
        <v>50</v>
      </c>
      <c r="O16341" t="s">
        <v>28582</v>
      </c>
      <c r="P16341" t="s">
        <v>28583</v>
      </c>
    </row>
    <row r="16342" spans="1:16" x14ac:dyDescent="0.35">
      <c r="A16342" t="s">
        <v>7</v>
      </c>
      <c r="B16342" t="s">
        <v>28584</v>
      </c>
      <c r="C16342" t="s">
        <v>37</v>
      </c>
      <c r="D16342" t="s">
        <v>28585</v>
      </c>
      <c r="E16342" t="s">
        <v>59</v>
      </c>
      <c r="F16342" t="b">
        <v>0</v>
      </c>
      <c r="G16342" t="s">
        <v>37</v>
      </c>
      <c r="H16342" s="1">
        <v>46200.627627314818</v>
      </c>
      <c r="I16342" t="b">
        <v>0</v>
      </c>
      <c r="J16342" t="b">
        <v>0</v>
      </c>
      <c r="K16342" t="s">
        <v>37</v>
      </c>
      <c r="L16342" t="s">
        <v>60</v>
      </c>
      <c r="M16342">
        <v>44427.16</v>
      </c>
      <c r="N16342"/>
      <c r="O16342" t="s">
        <v>28586</v>
      </c>
      <c r="P16342" t="s">
        <v>2149</v>
      </c>
    </row>
    <row r="16343" spans="1:16" x14ac:dyDescent="0.35">
      <c r="A16343" t="s">
        <v>6</v>
      </c>
      <c r="B16343" t="s">
        <v>531</v>
      </c>
      <c r="C16343" t="s">
        <v>7249</v>
      </c>
      <c r="D16343" t="s">
        <v>4756</v>
      </c>
      <c r="E16343" t="s">
        <v>59</v>
      </c>
      <c r="F16343" t="b">
        <v>0</v>
      </c>
      <c r="G16343" t="s">
        <v>65</v>
      </c>
      <c r="H16343" s="1">
        <v>46200.627939814818</v>
      </c>
      <c r="I16343" t="b">
        <v>0</v>
      </c>
      <c r="J16343" t="b">
        <v>1</v>
      </c>
      <c r="K16343" t="s">
        <v>41</v>
      </c>
      <c r="L16343" t="s">
        <v>60</v>
      </c>
      <c r="M16343">
        <v>186375</v>
      </c>
      <c r="N16343"/>
      <c r="O16343" t="s">
        <v>19713</v>
      </c>
      <c r="P16343" t="s">
        <v>28587</v>
      </c>
    </row>
    <row r="16344" spans="1:16" x14ac:dyDescent="0.35">
      <c r="A16344" t="s">
        <v>5</v>
      </c>
      <c r="B16344" t="s">
        <v>896</v>
      </c>
      <c r="C16344" t="s">
        <v>157</v>
      </c>
      <c r="D16344" t="s">
        <v>4756</v>
      </c>
      <c r="E16344" t="s">
        <v>59</v>
      </c>
      <c r="F16344" t="b">
        <v>0</v>
      </c>
      <c r="G16344" t="s">
        <v>77</v>
      </c>
      <c r="H16344" s="1">
        <v>46200.629652777781</v>
      </c>
      <c r="I16344" t="b">
        <v>1</v>
      </c>
      <c r="J16344" t="b">
        <v>0</v>
      </c>
      <c r="K16344" t="s">
        <v>41</v>
      </c>
      <c r="L16344" t="s">
        <v>60</v>
      </c>
      <c r="M16344">
        <v>135000</v>
      </c>
      <c r="N16344"/>
      <c r="O16344" t="s">
        <v>28569</v>
      </c>
      <c r="P16344" t="s">
        <v>1405</v>
      </c>
    </row>
    <row r="16345" spans="1:16" x14ac:dyDescent="0.35">
      <c r="A16345" t="s">
        <v>5</v>
      </c>
      <c r="B16345" t="s">
        <v>28588</v>
      </c>
      <c r="C16345" t="s">
        <v>157</v>
      </c>
      <c r="D16345" t="s">
        <v>4756</v>
      </c>
      <c r="E16345" t="s">
        <v>59</v>
      </c>
      <c r="F16345" t="b">
        <v>0</v>
      </c>
      <c r="G16345" t="s">
        <v>77</v>
      </c>
      <c r="H16345" s="1">
        <v>46200.629652777781</v>
      </c>
      <c r="I16345" t="b">
        <v>1</v>
      </c>
      <c r="J16345" t="b">
        <v>0</v>
      </c>
      <c r="K16345" t="s">
        <v>41</v>
      </c>
      <c r="L16345" t="s">
        <v>60</v>
      </c>
      <c r="M16345">
        <v>135000</v>
      </c>
      <c r="N16345"/>
      <c r="O16345" t="s">
        <v>28569</v>
      </c>
      <c r="P16345" t="s">
        <v>28589</v>
      </c>
    </row>
    <row r="16346" spans="1:16" x14ac:dyDescent="0.35">
      <c r="A16346" t="s">
        <v>1</v>
      </c>
      <c r="B16346" t="s">
        <v>19640</v>
      </c>
      <c r="C16346" t="s">
        <v>157</v>
      </c>
      <c r="D16346" t="s">
        <v>4756</v>
      </c>
      <c r="E16346" t="s">
        <v>59</v>
      </c>
      <c r="F16346" t="b">
        <v>0</v>
      </c>
      <c r="G16346" t="s">
        <v>77</v>
      </c>
      <c r="H16346" s="1">
        <v>46200.629652777781</v>
      </c>
      <c r="I16346" t="b">
        <v>1</v>
      </c>
      <c r="J16346" t="b">
        <v>0</v>
      </c>
      <c r="K16346" t="s">
        <v>41</v>
      </c>
      <c r="L16346" t="s">
        <v>60</v>
      </c>
      <c r="M16346">
        <v>120000</v>
      </c>
      <c r="N16346"/>
      <c r="O16346" t="s">
        <v>28569</v>
      </c>
      <c r="P16346" t="s">
        <v>27240</v>
      </c>
    </row>
    <row r="16347" spans="1:16" x14ac:dyDescent="0.35">
      <c r="A16347" t="s">
        <v>5</v>
      </c>
      <c r="B16347" t="s">
        <v>28590</v>
      </c>
      <c r="C16347" t="s">
        <v>486</v>
      </c>
      <c r="D16347" t="s">
        <v>4756</v>
      </c>
      <c r="E16347" t="s">
        <v>59</v>
      </c>
      <c r="F16347" t="b">
        <v>0</v>
      </c>
      <c r="G16347" t="s">
        <v>68</v>
      </c>
      <c r="H16347" s="1">
        <v>46200.629675925928</v>
      </c>
      <c r="I16347" t="b">
        <v>0</v>
      </c>
      <c r="J16347" t="b">
        <v>1</v>
      </c>
      <c r="K16347" t="s">
        <v>41</v>
      </c>
      <c r="L16347" t="s">
        <v>60</v>
      </c>
      <c r="M16347">
        <v>118000</v>
      </c>
      <c r="N16347"/>
      <c r="O16347" t="s">
        <v>13043</v>
      </c>
      <c r="P16347" t="s">
        <v>28591</v>
      </c>
    </row>
    <row r="16348" spans="1:16" x14ac:dyDescent="0.35">
      <c r="A16348" t="s">
        <v>5</v>
      </c>
      <c r="B16348" t="s">
        <v>5</v>
      </c>
      <c r="C16348" t="s">
        <v>427</v>
      </c>
      <c r="D16348" t="s">
        <v>4756</v>
      </c>
      <c r="E16348" t="s">
        <v>59</v>
      </c>
      <c r="F16348" t="b">
        <v>0</v>
      </c>
      <c r="G16348" t="s">
        <v>77</v>
      </c>
      <c r="H16348" s="1">
        <v>46200.629699074067</v>
      </c>
      <c r="I16348" t="b">
        <v>0</v>
      </c>
      <c r="J16348" t="b">
        <v>0</v>
      </c>
      <c r="K16348" t="s">
        <v>41</v>
      </c>
      <c r="L16348" t="s">
        <v>60</v>
      </c>
      <c r="M16348">
        <v>132500</v>
      </c>
      <c r="N16348"/>
      <c r="O16348" t="s">
        <v>1211</v>
      </c>
      <c r="P16348" t="s">
        <v>28320</v>
      </c>
    </row>
    <row r="16349" spans="1:16" x14ac:dyDescent="0.35">
      <c r="A16349" t="s">
        <v>1</v>
      </c>
      <c r="B16349" t="s">
        <v>28592</v>
      </c>
      <c r="C16349" t="s">
        <v>1379</v>
      </c>
      <c r="D16349" t="s">
        <v>4526</v>
      </c>
      <c r="E16349" t="s">
        <v>88</v>
      </c>
      <c r="F16349" t="b">
        <v>0</v>
      </c>
      <c r="G16349" t="s">
        <v>65</v>
      </c>
      <c r="H16349" s="1">
        <v>46200.671458333331</v>
      </c>
      <c r="I16349" t="b">
        <v>0</v>
      </c>
      <c r="J16349" t="b">
        <v>1</v>
      </c>
      <c r="K16349" t="s">
        <v>41</v>
      </c>
      <c r="L16349" t="s">
        <v>74</v>
      </c>
      <c r="M16349"/>
      <c r="N16349">
        <v>75</v>
      </c>
      <c r="O16349" t="s">
        <v>403</v>
      </c>
      <c r="P16349" t="s">
        <v>27543</v>
      </c>
    </row>
    <row r="16350" spans="1:16" x14ac:dyDescent="0.35">
      <c r="A16350" t="s">
        <v>0</v>
      </c>
      <c r="B16350" t="s">
        <v>1891</v>
      </c>
      <c r="C16350" t="s">
        <v>28593</v>
      </c>
      <c r="D16350" t="s">
        <v>4756</v>
      </c>
      <c r="E16350" t="s">
        <v>59</v>
      </c>
      <c r="F16350" t="b">
        <v>0</v>
      </c>
      <c r="G16350" t="s">
        <v>13</v>
      </c>
      <c r="H16350" s="1">
        <v>46200.671817129631</v>
      </c>
      <c r="I16350" t="b">
        <v>0</v>
      </c>
      <c r="J16350" t="b">
        <v>0</v>
      </c>
      <c r="K16350" t="s">
        <v>13</v>
      </c>
      <c r="L16350" t="s">
        <v>60</v>
      </c>
      <c r="M16350">
        <v>95000</v>
      </c>
      <c r="N16350"/>
      <c r="O16350" t="s">
        <v>28594</v>
      </c>
      <c r="P16350" t="s">
        <v>28595</v>
      </c>
    </row>
    <row r="16351" spans="1:16" x14ac:dyDescent="0.35">
      <c r="A16351" t="s">
        <v>5</v>
      </c>
      <c r="B16351" t="s">
        <v>5</v>
      </c>
      <c r="C16351" t="s">
        <v>6077</v>
      </c>
      <c r="D16351" t="s">
        <v>4756</v>
      </c>
      <c r="E16351" t="s">
        <v>59</v>
      </c>
      <c r="F16351" t="b">
        <v>0</v>
      </c>
      <c r="G16351" t="s">
        <v>77</v>
      </c>
      <c r="H16351" s="1">
        <v>46200.879687499997</v>
      </c>
      <c r="I16351" t="b">
        <v>0</v>
      </c>
      <c r="J16351" t="b">
        <v>1</v>
      </c>
      <c r="K16351" t="s">
        <v>41</v>
      </c>
      <c r="L16351" t="s">
        <v>60</v>
      </c>
      <c r="M16351">
        <v>168000</v>
      </c>
      <c r="N16351"/>
      <c r="O16351" t="s">
        <v>944</v>
      </c>
      <c r="P16351" t="s">
        <v>597</v>
      </c>
    </row>
    <row r="16352" spans="1:16" x14ac:dyDescent="0.35">
      <c r="A16352" t="s">
        <v>1</v>
      </c>
      <c r="B16352" t="s">
        <v>28596</v>
      </c>
      <c r="C16352" t="s">
        <v>194</v>
      </c>
      <c r="D16352" t="s">
        <v>4526</v>
      </c>
      <c r="E16352" t="s">
        <v>59</v>
      </c>
      <c r="F16352" t="b">
        <v>0</v>
      </c>
      <c r="G16352" t="s">
        <v>77</v>
      </c>
      <c r="H16352" s="1">
        <v>46200.879699074067</v>
      </c>
      <c r="I16352" t="b">
        <v>0</v>
      </c>
      <c r="J16352" t="b">
        <v>1</v>
      </c>
      <c r="K16352" t="s">
        <v>41</v>
      </c>
      <c r="L16352" t="s">
        <v>60</v>
      </c>
      <c r="M16352">
        <v>160000</v>
      </c>
      <c r="N16352"/>
      <c r="O16352" t="s">
        <v>329</v>
      </c>
      <c r="P16352" t="s">
        <v>28597</v>
      </c>
    </row>
    <row r="16353" spans="1:16" x14ac:dyDescent="0.35">
      <c r="A16353" t="s">
        <v>3</v>
      </c>
      <c r="B16353" t="s">
        <v>28598</v>
      </c>
      <c r="C16353" t="s">
        <v>7249</v>
      </c>
      <c r="D16353" t="s">
        <v>4756</v>
      </c>
      <c r="E16353" t="s">
        <v>59</v>
      </c>
      <c r="F16353" t="b">
        <v>0</v>
      </c>
      <c r="G16353" t="s">
        <v>65</v>
      </c>
      <c r="H16353" s="1">
        <v>46200.959444444437</v>
      </c>
      <c r="I16353" t="b">
        <v>0</v>
      </c>
      <c r="J16353" t="b">
        <v>1</v>
      </c>
      <c r="K16353" t="s">
        <v>41</v>
      </c>
      <c r="L16353" t="s">
        <v>60</v>
      </c>
      <c r="M16353">
        <v>123000</v>
      </c>
      <c r="N16353"/>
      <c r="O16353" t="s">
        <v>2521</v>
      </c>
      <c r="P16353" t="s">
        <v>990</v>
      </c>
    </row>
    <row r="16354" spans="1:16" x14ac:dyDescent="0.35">
      <c r="A16354" t="s">
        <v>3</v>
      </c>
      <c r="B16354" t="s">
        <v>28599</v>
      </c>
      <c r="C16354" t="s">
        <v>998</v>
      </c>
      <c r="D16354" t="s">
        <v>3761</v>
      </c>
      <c r="E16354" t="s">
        <v>59</v>
      </c>
      <c r="F16354" t="b">
        <v>0</v>
      </c>
      <c r="G16354" t="s">
        <v>65</v>
      </c>
      <c r="H16354" s="1">
        <v>46201.001087962963</v>
      </c>
      <c r="I16354" t="b">
        <v>0</v>
      </c>
      <c r="J16354" t="b">
        <v>0</v>
      </c>
      <c r="K16354" t="s">
        <v>41</v>
      </c>
      <c r="L16354" t="s">
        <v>60</v>
      </c>
      <c r="M16354">
        <v>111966</v>
      </c>
      <c r="N16354"/>
      <c r="O16354" t="s">
        <v>28600</v>
      </c>
      <c r="P16354" t="s">
        <v>28601</v>
      </c>
    </row>
    <row r="16355" spans="1:16" x14ac:dyDescent="0.35">
      <c r="A16355" t="s">
        <v>0</v>
      </c>
      <c r="B16355" t="s">
        <v>883</v>
      </c>
      <c r="C16355" t="s">
        <v>14351</v>
      </c>
      <c r="D16355" t="s">
        <v>4673</v>
      </c>
      <c r="E16355" t="s">
        <v>621</v>
      </c>
      <c r="F16355" t="b">
        <v>0</v>
      </c>
      <c r="G16355" t="s">
        <v>65</v>
      </c>
      <c r="H16355" s="1">
        <v>46201.002939814818</v>
      </c>
      <c r="I16355" t="b">
        <v>0</v>
      </c>
      <c r="J16355" t="b">
        <v>1</v>
      </c>
      <c r="K16355" t="s">
        <v>41</v>
      </c>
      <c r="L16355" t="s">
        <v>74</v>
      </c>
      <c r="M16355"/>
      <c r="N16355">
        <v>27</v>
      </c>
      <c r="O16355" t="s">
        <v>1019</v>
      </c>
      <c r="P16355" t="s">
        <v>4661</v>
      </c>
    </row>
    <row r="16356" spans="1:16" x14ac:dyDescent="0.35">
      <c r="A16356" t="s">
        <v>1</v>
      </c>
      <c r="B16356" t="s">
        <v>28602</v>
      </c>
      <c r="C16356" t="s">
        <v>33</v>
      </c>
      <c r="D16356" t="s">
        <v>3761</v>
      </c>
      <c r="E16356" t="s">
        <v>59</v>
      </c>
      <c r="F16356" t="b">
        <v>0</v>
      </c>
      <c r="G16356" t="s">
        <v>33</v>
      </c>
      <c r="H16356" s="1">
        <v>46201.006168981483</v>
      </c>
      <c r="I16356" t="b">
        <v>1</v>
      </c>
      <c r="J16356" t="b">
        <v>0</v>
      </c>
      <c r="K16356" t="s">
        <v>33</v>
      </c>
      <c r="L16356" t="s">
        <v>74</v>
      </c>
      <c r="M16356"/>
      <c r="N16356">
        <v>5</v>
      </c>
      <c r="O16356" t="s">
        <v>1130</v>
      </c>
      <c r="P16356" t="s">
        <v>28603</v>
      </c>
    </row>
    <row r="16357" spans="1:16" x14ac:dyDescent="0.35">
      <c r="A16357" t="s">
        <v>6</v>
      </c>
      <c r="B16357" t="s">
        <v>6</v>
      </c>
      <c r="C16357" t="s">
        <v>2896</v>
      </c>
      <c r="D16357" t="s">
        <v>4756</v>
      </c>
      <c r="E16357" t="s">
        <v>59</v>
      </c>
      <c r="F16357" t="b">
        <v>0</v>
      </c>
      <c r="G16357" t="s">
        <v>68</v>
      </c>
      <c r="H16357" s="1">
        <v>46201.044548611113</v>
      </c>
      <c r="I16357" t="b">
        <v>0</v>
      </c>
      <c r="J16357" t="b">
        <v>1</v>
      </c>
      <c r="K16357" t="s">
        <v>41</v>
      </c>
      <c r="L16357" t="s">
        <v>60</v>
      </c>
      <c r="M16357">
        <v>124500</v>
      </c>
      <c r="N16357"/>
      <c r="O16357" t="s">
        <v>19067</v>
      </c>
      <c r="P16357" t="s">
        <v>897</v>
      </c>
    </row>
    <row r="16358" spans="1:16" x14ac:dyDescent="0.35">
      <c r="A16358" t="s">
        <v>1</v>
      </c>
      <c r="B16358" t="s">
        <v>28604</v>
      </c>
      <c r="C16358" t="s">
        <v>16280</v>
      </c>
      <c r="D16358" t="s">
        <v>24119</v>
      </c>
      <c r="E16358" t="s">
        <v>88</v>
      </c>
      <c r="F16358" t="b">
        <v>0</v>
      </c>
      <c r="G16358" t="s">
        <v>40</v>
      </c>
      <c r="H16358" s="1">
        <v>46201.299525462957</v>
      </c>
      <c r="I16358" t="b">
        <v>1</v>
      </c>
      <c r="J16358" t="b">
        <v>0</v>
      </c>
      <c r="K16358" t="s">
        <v>40</v>
      </c>
      <c r="L16358" t="s">
        <v>60</v>
      </c>
      <c r="M16358">
        <v>45000</v>
      </c>
      <c r="N16358"/>
      <c r="O16358" t="s">
        <v>639</v>
      </c>
      <c r="P16358" t="s">
        <v>28605</v>
      </c>
    </row>
    <row r="16359" spans="1:16" x14ac:dyDescent="0.35">
      <c r="A16359" t="s">
        <v>9</v>
      </c>
      <c r="B16359" t="s">
        <v>28606</v>
      </c>
      <c r="C16359" t="s">
        <v>194</v>
      </c>
      <c r="D16359" t="s">
        <v>11236</v>
      </c>
      <c r="E16359" t="s">
        <v>59</v>
      </c>
      <c r="F16359" t="b">
        <v>0</v>
      </c>
      <c r="G16359" t="s">
        <v>65</v>
      </c>
      <c r="H16359" s="1">
        <v>46201.334768518522</v>
      </c>
      <c r="I16359" t="b">
        <v>0</v>
      </c>
      <c r="J16359" t="b">
        <v>0</v>
      </c>
      <c r="K16359" t="s">
        <v>41</v>
      </c>
      <c r="L16359" t="s">
        <v>60</v>
      </c>
      <c r="M16359">
        <v>172500</v>
      </c>
      <c r="N16359"/>
      <c r="O16359" t="s">
        <v>305</v>
      </c>
      <c r="P16359" t="s">
        <v>28607</v>
      </c>
    </row>
    <row r="16360" spans="1:16" x14ac:dyDescent="0.35">
      <c r="A16360" t="s">
        <v>5</v>
      </c>
      <c r="B16360" t="s">
        <v>28608</v>
      </c>
      <c r="C16360" t="s">
        <v>207</v>
      </c>
      <c r="D16360" t="s">
        <v>11236</v>
      </c>
      <c r="E16360" t="s">
        <v>59</v>
      </c>
      <c r="F16360" t="b">
        <v>0</v>
      </c>
      <c r="G16360" t="s">
        <v>68</v>
      </c>
      <c r="H16360" s="1">
        <v>46201.339074074072</v>
      </c>
      <c r="I16360" t="b">
        <v>0</v>
      </c>
      <c r="J16360" t="b">
        <v>0</v>
      </c>
      <c r="K16360" t="s">
        <v>41</v>
      </c>
      <c r="L16360" t="s">
        <v>60</v>
      </c>
      <c r="M16360">
        <v>212000</v>
      </c>
      <c r="N16360"/>
      <c r="O16360" t="s">
        <v>305</v>
      </c>
      <c r="P16360" t="s">
        <v>27574</v>
      </c>
    </row>
    <row r="16361" spans="1:16" x14ac:dyDescent="0.35">
      <c r="A16361" t="s">
        <v>1</v>
      </c>
      <c r="B16361" t="s">
        <v>28609</v>
      </c>
      <c r="C16361" t="s">
        <v>112</v>
      </c>
      <c r="D16361" t="s">
        <v>4526</v>
      </c>
      <c r="E16361" t="s">
        <v>59</v>
      </c>
      <c r="F16361" t="b">
        <v>0</v>
      </c>
      <c r="G16361" t="s">
        <v>65</v>
      </c>
      <c r="H16361" s="1">
        <v>46201.380740740737</v>
      </c>
      <c r="I16361" t="b">
        <v>0</v>
      </c>
      <c r="J16361" t="b">
        <v>1</v>
      </c>
      <c r="K16361" t="s">
        <v>41</v>
      </c>
      <c r="L16361" t="s">
        <v>60</v>
      </c>
      <c r="M16361">
        <v>154000</v>
      </c>
      <c r="N16361"/>
      <c r="O16361" t="s">
        <v>2975</v>
      </c>
      <c r="P16361" t="s">
        <v>28610</v>
      </c>
    </row>
    <row r="16362" spans="1:16" x14ac:dyDescent="0.35">
      <c r="A16362" t="s">
        <v>1</v>
      </c>
      <c r="B16362" t="s">
        <v>9408</v>
      </c>
      <c r="C16362" t="s">
        <v>304</v>
      </c>
      <c r="D16362" t="s">
        <v>2360</v>
      </c>
      <c r="E16362" t="s">
        <v>59</v>
      </c>
      <c r="F16362" t="b">
        <v>0</v>
      </c>
      <c r="G16362" t="s">
        <v>65</v>
      </c>
      <c r="H16362" s="1">
        <v>46201.380787037036</v>
      </c>
      <c r="I16362" t="b">
        <v>0</v>
      </c>
      <c r="J16362" t="b">
        <v>1</v>
      </c>
      <c r="K16362" t="s">
        <v>41</v>
      </c>
      <c r="L16362" t="s">
        <v>60</v>
      </c>
      <c r="M16362">
        <v>214500</v>
      </c>
      <c r="N16362"/>
      <c r="O16362" t="s">
        <v>424</v>
      </c>
      <c r="P16362" t="s">
        <v>17942</v>
      </c>
    </row>
    <row r="16363" spans="1:16" x14ac:dyDescent="0.35">
      <c r="A16363" t="s">
        <v>3</v>
      </c>
      <c r="B16363" t="s">
        <v>3010</v>
      </c>
      <c r="C16363" t="s">
        <v>28611</v>
      </c>
      <c r="D16363" t="s">
        <v>2360</v>
      </c>
      <c r="E16363" t="s">
        <v>59</v>
      </c>
      <c r="F16363" t="b">
        <v>0</v>
      </c>
      <c r="G16363" t="s">
        <v>73</v>
      </c>
      <c r="H16363" s="1">
        <v>46201.417986111112</v>
      </c>
      <c r="I16363" t="b">
        <v>0</v>
      </c>
      <c r="J16363" t="b">
        <v>0</v>
      </c>
      <c r="K16363" t="s">
        <v>41</v>
      </c>
      <c r="L16363" t="s">
        <v>60</v>
      </c>
      <c r="M16363">
        <v>92500</v>
      </c>
      <c r="N16363"/>
      <c r="O16363" t="s">
        <v>2795</v>
      </c>
      <c r="P16363" t="s">
        <v>28612</v>
      </c>
    </row>
    <row r="16364" spans="1:16" x14ac:dyDescent="0.35">
      <c r="A16364" t="s">
        <v>6</v>
      </c>
      <c r="B16364" t="s">
        <v>28613</v>
      </c>
      <c r="C16364" t="s">
        <v>420</v>
      </c>
      <c r="D16364" t="s">
        <v>4756</v>
      </c>
      <c r="E16364" t="s">
        <v>59</v>
      </c>
      <c r="F16364" t="b">
        <v>0</v>
      </c>
      <c r="G16364" t="s">
        <v>65</v>
      </c>
      <c r="H16364" s="1">
        <v>46201.420300925929</v>
      </c>
      <c r="I16364" t="b">
        <v>0</v>
      </c>
      <c r="J16364" t="b">
        <v>0</v>
      </c>
      <c r="K16364" t="s">
        <v>41</v>
      </c>
      <c r="L16364" t="s">
        <v>60</v>
      </c>
      <c r="M16364">
        <v>135000</v>
      </c>
      <c r="N16364"/>
      <c r="O16364" t="s">
        <v>18841</v>
      </c>
    </row>
    <row r="16365" spans="1:16" x14ac:dyDescent="0.35">
      <c r="A16365" t="s">
        <v>1</v>
      </c>
      <c r="B16365" t="s">
        <v>9408</v>
      </c>
      <c r="C16365" t="s">
        <v>25466</v>
      </c>
      <c r="D16365" t="s">
        <v>2360</v>
      </c>
      <c r="E16365" t="s">
        <v>59</v>
      </c>
      <c r="F16365" t="b">
        <v>0</v>
      </c>
      <c r="G16365" t="s">
        <v>65</v>
      </c>
      <c r="H16365" s="1">
        <v>46201.422453703701</v>
      </c>
      <c r="I16365" t="b">
        <v>0</v>
      </c>
      <c r="J16365" t="b">
        <v>1</v>
      </c>
      <c r="K16365" t="s">
        <v>41</v>
      </c>
      <c r="L16365" t="s">
        <v>60</v>
      </c>
      <c r="M16365">
        <v>165000</v>
      </c>
      <c r="N16365"/>
      <c r="O16365" t="s">
        <v>424</v>
      </c>
      <c r="P16365" t="s">
        <v>28331</v>
      </c>
    </row>
    <row r="16366" spans="1:16" x14ac:dyDescent="0.35">
      <c r="A16366" t="s">
        <v>1</v>
      </c>
      <c r="B16366" t="s">
        <v>28614</v>
      </c>
      <c r="C16366" t="s">
        <v>28615</v>
      </c>
      <c r="D16366" t="s">
        <v>2360</v>
      </c>
      <c r="E16366" t="s">
        <v>59</v>
      </c>
      <c r="F16366" t="b">
        <v>0</v>
      </c>
      <c r="G16366" t="s">
        <v>65</v>
      </c>
      <c r="H16366" s="1">
        <v>46201.464120370372</v>
      </c>
      <c r="I16366" t="b">
        <v>0</v>
      </c>
      <c r="J16366" t="b">
        <v>0</v>
      </c>
      <c r="K16366" t="s">
        <v>41</v>
      </c>
      <c r="L16366" t="s">
        <v>60</v>
      </c>
      <c r="M16366">
        <v>127000</v>
      </c>
      <c r="N16366"/>
      <c r="O16366" t="s">
        <v>28616</v>
      </c>
      <c r="P16366" t="s">
        <v>28617</v>
      </c>
    </row>
    <row r="16367" spans="1:16" x14ac:dyDescent="0.35">
      <c r="A16367" t="s">
        <v>7</v>
      </c>
      <c r="B16367" t="s">
        <v>1606</v>
      </c>
      <c r="C16367" t="s">
        <v>76</v>
      </c>
      <c r="D16367" t="s">
        <v>4346</v>
      </c>
      <c r="E16367" t="s">
        <v>59</v>
      </c>
      <c r="F16367" t="b">
        <v>1</v>
      </c>
      <c r="G16367" t="s">
        <v>41</v>
      </c>
      <c r="H16367" s="1">
        <v>46201.545185185183</v>
      </c>
      <c r="I16367" t="b">
        <v>0</v>
      </c>
      <c r="J16367" t="b">
        <v>1</v>
      </c>
      <c r="K16367" t="s">
        <v>41</v>
      </c>
      <c r="L16367" t="s">
        <v>60</v>
      </c>
      <c r="M16367">
        <v>145000</v>
      </c>
      <c r="N16367"/>
      <c r="O16367" t="s">
        <v>3743</v>
      </c>
      <c r="P16367" t="s">
        <v>2193</v>
      </c>
    </row>
    <row r="16368" spans="1:16" x14ac:dyDescent="0.35">
      <c r="A16368" t="s">
        <v>5</v>
      </c>
      <c r="B16368" t="s">
        <v>5</v>
      </c>
      <c r="C16368" t="s">
        <v>16007</v>
      </c>
      <c r="D16368" t="s">
        <v>4756</v>
      </c>
      <c r="E16368" t="s">
        <v>59</v>
      </c>
      <c r="F16368" t="b">
        <v>0</v>
      </c>
      <c r="G16368" t="s">
        <v>89</v>
      </c>
      <c r="H16368" s="1">
        <v>46201.547384259262</v>
      </c>
      <c r="I16368" t="b">
        <v>0</v>
      </c>
      <c r="J16368" t="b">
        <v>1</v>
      </c>
      <c r="K16368" t="s">
        <v>41</v>
      </c>
      <c r="L16368" t="s">
        <v>60</v>
      </c>
      <c r="M16368">
        <v>115000</v>
      </c>
      <c r="N16368"/>
      <c r="O16368" t="s">
        <v>28618</v>
      </c>
    </row>
    <row r="16369" spans="1:16" x14ac:dyDescent="0.35">
      <c r="A16369" t="s">
        <v>6</v>
      </c>
      <c r="B16369" t="s">
        <v>28619</v>
      </c>
      <c r="C16369" t="s">
        <v>315</v>
      </c>
      <c r="D16369" t="s">
        <v>4756</v>
      </c>
      <c r="E16369" t="s">
        <v>59</v>
      </c>
      <c r="F16369" t="b">
        <v>0</v>
      </c>
      <c r="G16369" t="s">
        <v>65</v>
      </c>
      <c r="H16369" s="1">
        <v>46201.586944444447</v>
      </c>
      <c r="I16369" t="b">
        <v>0</v>
      </c>
      <c r="J16369" t="b">
        <v>1</v>
      </c>
      <c r="K16369" t="s">
        <v>41</v>
      </c>
      <c r="L16369" t="s">
        <v>60</v>
      </c>
      <c r="M16369">
        <v>157844.5</v>
      </c>
      <c r="N16369"/>
      <c r="O16369" t="s">
        <v>19685</v>
      </c>
      <c r="P16369" t="s">
        <v>28620</v>
      </c>
    </row>
    <row r="16370" spans="1:16" x14ac:dyDescent="0.35">
      <c r="A16370" t="s">
        <v>6</v>
      </c>
      <c r="B16370" t="s">
        <v>28619</v>
      </c>
      <c r="C16370" t="s">
        <v>440</v>
      </c>
      <c r="D16370" t="s">
        <v>4756</v>
      </c>
      <c r="E16370" t="s">
        <v>59</v>
      </c>
      <c r="F16370" t="b">
        <v>0</v>
      </c>
      <c r="G16370" t="s">
        <v>65</v>
      </c>
      <c r="H16370" s="1">
        <v>46201.586967592593</v>
      </c>
      <c r="I16370" t="b">
        <v>0</v>
      </c>
      <c r="J16370" t="b">
        <v>1</v>
      </c>
      <c r="K16370" t="s">
        <v>41</v>
      </c>
      <c r="L16370" t="s">
        <v>60</v>
      </c>
      <c r="M16370">
        <v>157844.5</v>
      </c>
      <c r="N16370"/>
      <c r="O16370" t="s">
        <v>19685</v>
      </c>
      <c r="P16370" t="s">
        <v>28620</v>
      </c>
    </row>
    <row r="16371" spans="1:16" x14ac:dyDescent="0.35">
      <c r="A16371" t="s">
        <v>1</v>
      </c>
      <c r="B16371" t="s">
        <v>1973</v>
      </c>
      <c r="C16371" t="s">
        <v>162</v>
      </c>
      <c r="D16371" t="s">
        <v>4756</v>
      </c>
      <c r="E16371" t="s">
        <v>59</v>
      </c>
      <c r="F16371" t="b">
        <v>0</v>
      </c>
      <c r="G16371" t="s">
        <v>68</v>
      </c>
      <c r="H16371" s="1">
        <v>46201.589097222219</v>
      </c>
      <c r="I16371" t="b">
        <v>0</v>
      </c>
      <c r="J16371" t="b">
        <v>1</v>
      </c>
      <c r="K16371" t="s">
        <v>41</v>
      </c>
      <c r="L16371" t="s">
        <v>60</v>
      </c>
      <c r="M16371">
        <v>125000</v>
      </c>
      <c r="N16371"/>
      <c r="O16371" t="s">
        <v>3614</v>
      </c>
      <c r="P16371" t="s">
        <v>666</v>
      </c>
    </row>
    <row r="16372" spans="1:16" x14ac:dyDescent="0.35">
      <c r="A16372" t="s">
        <v>5</v>
      </c>
      <c r="B16372" t="s">
        <v>28621</v>
      </c>
      <c r="C16372" t="s">
        <v>1310</v>
      </c>
      <c r="D16372" t="s">
        <v>4756</v>
      </c>
      <c r="E16372" t="s">
        <v>59</v>
      </c>
      <c r="F16372" t="b">
        <v>0</v>
      </c>
      <c r="G16372" t="s">
        <v>32</v>
      </c>
      <c r="H16372" s="1">
        <v>46201.590717592589</v>
      </c>
      <c r="I16372" t="b">
        <v>1</v>
      </c>
      <c r="J16372" t="b">
        <v>0</v>
      </c>
      <c r="K16372" t="s">
        <v>32</v>
      </c>
      <c r="L16372" t="s">
        <v>60</v>
      </c>
      <c r="M16372">
        <v>115000</v>
      </c>
      <c r="N16372"/>
      <c r="O16372" t="s">
        <v>3272</v>
      </c>
      <c r="P16372" t="s">
        <v>28622</v>
      </c>
    </row>
    <row r="16373" spans="1:16" x14ac:dyDescent="0.35">
      <c r="A16373" t="s">
        <v>0</v>
      </c>
      <c r="B16373" t="s">
        <v>28623</v>
      </c>
      <c r="C16373" t="s">
        <v>3648</v>
      </c>
      <c r="D16373" t="s">
        <v>4756</v>
      </c>
      <c r="E16373" t="s">
        <v>59</v>
      </c>
      <c r="F16373" t="b">
        <v>0</v>
      </c>
      <c r="G16373" t="s">
        <v>65</v>
      </c>
      <c r="H16373" s="1">
        <v>46201.626458333332</v>
      </c>
      <c r="I16373" t="b">
        <v>0</v>
      </c>
      <c r="J16373" t="b">
        <v>1</v>
      </c>
      <c r="K16373" t="s">
        <v>41</v>
      </c>
      <c r="L16373" t="s">
        <v>60</v>
      </c>
      <c r="M16373">
        <v>110637.5</v>
      </c>
      <c r="N16373"/>
      <c r="O16373" t="s">
        <v>28624</v>
      </c>
      <c r="P16373" t="s">
        <v>8934</v>
      </c>
    </row>
    <row r="16374" spans="1:16" x14ac:dyDescent="0.35">
      <c r="A16374" t="s">
        <v>2</v>
      </c>
      <c r="B16374" t="s">
        <v>28625</v>
      </c>
      <c r="C16374" t="s">
        <v>94</v>
      </c>
      <c r="D16374" t="s">
        <v>4756</v>
      </c>
      <c r="E16374" t="s">
        <v>59</v>
      </c>
      <c r="F16374" t="b">
        <v>0</v>
      </c>
      <c r="G16374" t="s">
        <v>65</v>
      </c>
      <c r="H16374" s="1">
        <v>46201.628634259258</v>
      </c>
      <c r="I16374" t="b">
        <v>0</v>
      </c>
      <c r="J16374" t="b">
        <v>0</v>
      </c>
      <c r="K16374" t="s">
        <v>41</v>
      </c>
      <c r="L16374" t="s">
        <v>60</v>
      </c>
      <c r="M16374">
        <v>110000</v>
      </c>
      <c r="N16374"/>
      <c r="O16374" t="s">
        <v>5535</v>
      </c>
      <c r="P16374" t="s">
        <v>28626</v>
      </c>
    </row>
    <row r="16375" spans="1:16" x14ac:dyDescent="0.35">
      <c r="A16375" t="s">
        <v>2</v>
      </c>
      <c r="B16375" t="s">
        <v>28627</v>
      </c>
      <c r="C16375" t="s">
        <v>76</v>
      </c>
      <c r="D16375" t="s">
        <v>141</v>
      </c>
      <c r="E16375" t="s">
        <v>88</v>
      </c>
      <c r="F16375" t="b">
        <v>1</v>
      </c>
      <c r="G16375" t="s">
        <v>41</v>
      </c>
      <c r="H16375" s="1">
        <v>46201.630590277768</v>
      </c>
      <c r="I16375" t="b">
        <v>0</v>
      </c>
      <c r="J16375" t="b">
        <v>0</v>
      </c>
      <c r="K16375" t="s">
        <v>41</v>
      </c>
      <c r="L16375" t="s">
        <v>74</v>
      </c>
      <c r="M16375"/>
      <c r="N16375">
        <v>45</v>
      </c>
      <c r="O16375" t="s">
        <v>141</v>
      </c>
      <c r="P16375" t="s">
        <v>85</v>
      </c>
    </row>
    <row r="16376" spans="1:16" x14ac:dyDescent="0.35">
      <c r="A16376" t="s">
        <v>0</v>
      </c>
      <c r="B16376" t="s">
        <v>1079</v>
      </c>
      <c r="C16376" t="s">
        <v>2818</v>
      </c>
      <c r="D16376" t="s">
        <v>4756</v>
      </c>
      <c r="E16376" t="s">
        <v>59</v>
      </c>
      <c r="F16376" t="b">
        <v>0</v>
      </c>
      <c r="G16376" t="s">
        <v>65</v>
      </c>
      <c r="H16376" s="1">
        <v>46201.667986111112</v>
      </c>
      <c r="I16376" t="b">
        <v>0</v>
      </c>
      <c r="J16376" t="b">
        <v>0</v>
      </c>
      <c r="K16376" t="s">
        <v>41</v>
      </c>
      <c r="L16376" t="s">
        <v>60</v>
      </c>
      <c r="M16376">
        <v>123400</v>
      </c>
      <c r="N16376"/>
      <c r="O16376" t="s">
        <v>4445</v>
      </c>
      <c r="P16376" t="s">
        <v>28628</v>
      </c>
    </row>
    <row r="16377" spans="1:16" x14ac:dyDescent="0.35">
      <c r="A16377" t="s">
        <v>2</v>
      </c>
      <c r="B16377" t="s">
        <v>28629</v>
      </c>
      <c r="C16377" t="s">
        <v>76</v>
      </c>
      <c r="D16377" t="s">
        <v>141</v>
      </c>
      <c r="E16377" t="s">
        <v>88</v>
      </c>
      <c r="F16377" t="b">
        <v>1</v>
      </c>
      <c r="G16377" t="s">
        <v>41</v>
      </c>
      <c r="H16377" s="1">
        <v>46201.672256944446</v>
      </c>
      <c r="I16377" t="b">
        <v>0</v>
      </c>
      <c r="J16377" t="b">
        <v>0</v>
      </c>
      <c r="K16377" t="s">
        <v>41</v>
      </c>
      <c r="L16377" t="s">
        <v>74</v>
      </c>
      <c r="M16377"/>
      <c r="N16377">
        <v>37.5</v>
      </c>
      <c r="O16377" t="s">
        <v>141</v>
      </c>
      <c r="P16377" t="s">
        <v>3397</v>
      </c>
    </row>
    <row r="16378" spans="1:16" x14ac:dyDescent="0.35">
      <c r="A16378" t="s">
        <v>1</v>
      </c>
      <c r="B16378" t="s">
        <v>9408</v>
      </c>
      <c r="C16378" t="s">
        <v>326</v>
      </c>
      <c r="D16378" t="s">
        <v>4526</v>
      </c>
      <c r="E16378" t="s">
        <v>59</v>
      </c>
      <c r="F16378" t="b">
        <v>0</v>
      </c>
      <c r="G16378" t="s">
        <v>77</v>
      </c>
      <c r="H16378" s="1">
        <v>46201.672372685192</v>
      </c>
      <c r="I16378" t="b">
        <v>0</v>
      </c>
      <c r="J16378" t="b">
        <v>1</v>
      </c>
      <c r="K16378" t="s">
        <v>41</v>
      </c>
      <c r="L16378" t="s">
        <v>60</v>
      </c>
      <c r="M16378">
        <v>214500</v>
      </c>
      <c r="N16378"/>
      <c r="O16378" t="s">
        <v>424</v>
      </c>
      <c r="P16378" t="s">
        <v>17942</v>
      </c>
    </row>
    <row r="16379" spans="1:16" x14ac:dyDescent="0.35">
      <c r="A16379" t="s">
        <v>0</v>
      </c>
      <c r="B16379" t="s">
        <v>28630</v>
      </c>
      <c r="C16379" t="s">
        <v>246</v>
      </c>
      <c r="D16379" t="s">
        <v>4756</v>
      </c>
      <c r="E16379" t="s">
        <v>59</v>
      </c>
      <c r="F16379" t="b">
        <v>0</v>
      </c>
      <c r="G16379" t="s">
        <v>65</v>
      </c>
      <c r="H16379" s="1">
        <v>46201.709652777783</v>
      </c>
      <c r="I16379" t="b">
        <v>0</v>
      </c>
      <c r="J16379" t="b">
        <v>1</v>
      </c>
      <c r="K16379" t="s">
        <v>41</v>
      </c>
      <c r="L16379" t="s">
        <v>60</v>
      </c>
      <c r="M16379">
        <v>130500</v>
      </c>
      <c r="N16379"/>
      <c r="O16379" t="s">
        <v>3902</v>
      </c>
    </row>
    <row r="16380" spans="1:16" x14ac:dyDescent="0.35">
      <c r="A16380" t="s">
        <v>2</v>
      </c>
      <c r="B16380" t="s">
        <v>158</v>
      </c>
      <c r="C16380" t="s">
        <v>28631</v>
      </c>
      <c r="D16380" t="s">
        <v>24507</v>
      </c>
      <c r="E16380" t="s">
        <v>59</v>
      </c>
      <c r="F16380" t="b">
        <v>0</v>
      </c>
      <c r="G16380" t="s">
        <v>40</v>
      </c>
      <c r="H16380" s="1">
        <v>46201.713854166657</v>
      </c>
      <c r="I16380" t="b">
        <v>0</v>
      </c>
      <c r="J16380" t="b">
        <v>0</v>
      </c>
      <c r="K16380" t="s">
        <v>40</v>
      </c>
      <c r="L16380" t="s">
        <v>60</v>
      </c>
      <c r="M16380">
        <v>100000</v>
      </c>
      <c r="N16380"/>
      <c r="O16380" t="s">
        <v>28632</v>
      </c>
      <c r="P16380" t="s">
        <v>28633</v>
      </c>
    </row>
    <row r="16381" spans="1:16" x14ac:dyDescent="0.35">
      <c r="A16381" t="s">
        <v>6</v>
      </c>
      <c r="B16381" t="s">
        <v>28634</v>
      </c>
      <c r="C16381" t="s">
        <v>94</v>
      </c>
      <c r="D16381" t="s">
        <v>4756</v>
      </c>
      <c r="E16381" t="s">
        <v>59</v>
      </c>
      <c r="F16381" t="b">
        <v>0</v>
      </c>
      <c r="G16381" t="s">
        <v>65</v>
      </c>
      <c r="H16381" s="1">
        <v>46201.753611111111</v>
      </c>
      <c r="I16381" t="b">
        <v>0</v>
      </c>
      <c r="J16381" t="b">
        <v>0</v>
      </c>
      <c r="K16381" t="s">
        <v>41</v>
      </c>
      <c r="L16381" t="s">
        <v>60</v>
      </c>
      <c r="M16381">
        <v>135000</v>
      </c>
      <c r="N16381"/>
      <c r="O16381" t="s">
        <v>5535</v>
      </c>
      <c r="P16381" t="s">
        <v>28635</v>
      </c>
    </row>
    <row r="16382" spans="1:16" x14ac:dyDescent="0.35">
      <c r="A16382" t="s">
        <v>1</v>
      </c>
      <c r="B16382" t="s">
        <v>28636</v>
      </c>
      <c r="C16382" t="s">
        <v>28637</v>
      </c>
      <c r="D16382" t="s">
        <v>4346</v>
      </c>
      <c r="E16382" t="s">
        <v>59</v>
      </c>
      <c r="F16382" t="b">
        <v>0</v>
      </c>
      <c r="G16382" t="s">
        <v>40</v>
      </c>
      <c r="H16382" s="1">
        <v>46201.799525462957</v>
      </c>
      <c r="I16382" t="b">
        <v>1</v>
      </c>
      <c r="J16382" t="b">
        <v>0</v>
      </c>
      <c r="K16382" t="s">
        <v>40</v>
      </c>
      <c r="L16382" t="s">
        <v>74</v>
      </c>
      <c r="M16382"/>
      <c r="N16382">
        <v>20</v>
      </c>
      <c r="O16382" t="s">
        <v>28638</v>
      </c>
    </row>
    <row r="16383" spans="1:16" x14ac:dyDescent="0.35">
      <c r="A16383" t="s">
        <v>0</v>
      </c>
      <c r="B16383" t="s">
        <v>28639</v>
      </c>
      <c r="C16383" t="s">
        <v>198</v>
      </c>
      <c r="D16383" t="s">
        <v>4346</v>
      </c>
      <c r="F16383" t="b">
        <v>0</v>
      </c>
      <c r="G16383" t="s">
        <v>41</v>
      </c>
      <c r="H16383" s="1">
        <v>46201.836851851847</v>
      </c>
      <c r="I16383" t="b">
        <v>1</v>
      </c>
      <c r="J16383" t="b">
        <v>1</v>
      </c>
      <c r="K16383" t="s">
        <v>41</v>
      </c>
      <c r="L16383" t="s">
        <v>74</v>
      </c>
      <c r="M16383"/>
      <c r="N16383">
        <v>38.5</v>
      </c>
      <c r="O16383" t="s">
        <v>28640</v>
      </c>
      <c r="P16383" t="s">
        <v>325</v>
      </c>
    </row>
    <row r="16384" spans="1:16" x14ac:dyDescent="0.35">
      <c r="A16384" t="s">
        <v>2</v>
      </c>
      <c r="B16384" t="s">
        <v>27108</v>
      </c>
      <c r="C16384" t="s">
        <v>76</v>
      </c>
      <c r="D16384" t="s">
        <v>4526</v>
      </c>
      <c r="E16384" t="s">
        <v>59</v>
      </c>
      <c r="F16384" t="b">
        <v>1</v>
      </c>
      <c r="G16384" t="s">
        <v>65</v>
      </c>
      <c r="H16384" s="1">
        <v>46201.961944444447</v>
      </c>
      <c r="I16384" t="b">
        <v>0</v>
      </c>
      <c r="J16384" t="b">
        <v>0</v>
      </c>
      <c r="K16384" t="s">
        <v>41</v>
      </c>
      <c r="L16384" t="s">
        <v>60</v>
      </c>
      <c r="M16384">
        <v>109000</v>
      </c>
      <c r="N16384"/>
      <c r="O16384" t="s">
        <v>371</v>
      </c>
      <c r="P16384" t="s">
        <v>2284</v>
      </c>
    </row>
    <row r="16385" spans="1:16" x14ac:dyDescent="0.35">
      <c r="A16385" t="s">
        <v>1</v>
      </c>
      <c r="B16385" t="s">
        <v>28641</v>
      </c>
      <c r="C16385" t="s">
        <v>11517</v>
      </c>
      <c r="D16385" t="s">
        <v>4595</v>
      </c>
      <c r="E16385" t="s">
        <v>59</v>
      </c>
      <c r="F16385" t="b">
        <v>0</v>
      </c>
      <c r="G16385" t="s">
        <v>19</v>
      </c>
      <c r="H16385" s="1">
        <v>46202.006701388891</v>
      </c>
      <c r="I16385" t="b">
        <v>1</v>
      </c>
      <c r="J16385" t="b">
        <v>0</v>
      </c>
      <c r="K16385" t="s">
        <v>19</v>
      </c>
      <c r="L16385" t="s">
        <v>60</v>
      </c>
      <c r="M16385">
        <v>2100000</v>
      </c>
      <c r="N16385"/>
      <c r="O16385" t="s">
        <v>28642</v>
      </c>
      <c r="P16385" t="s">
        <v>28643</v>
      </c>
    </row>
    <row r="16386" spans="1:16" x14ac:dyDescent="0.35">
      <c r="A16386" t="s">
        <v>0</v>
      </c>
      <c r="B16386" t="s">
        <v>28644</v>
      </c>
      <c r="C16386" t="s">
        <v>76</v>
      </c>
      <c r="D16386" t="s">
        <v>141</v>
      </c>
      <c r="E16386" t="s">
        <v>88</v>
      </c>
      <c r="F16386" t="b">
        <v>1</v>
      </c>
      <c r="G16386" t="s">
        <v>41</v>
      </c>
      <c r="H16386" s="1">
        <v>46202.212777777779</v>
      </c>
      <c r="I16386" t="b">
        <v>1</v>
      </c>
      <c r="J16386" t="b">
        <v>0</v>
      </c>
      <c r="K16386" t="s">
        <v>41</v>
      </c>
      <c r="L16386" t="s">
        <v>74</v>
      </c>
      <c r="M16386"/>
      <c r="N16386">
        <v>30</v>
      </c>
      <c r="O16386" t="s">
        <v>141</v>
      </c>
    </row>
    <row r="16387" spans="1:16" x14ac:dyDescent="0.35">
      <c r="A16387" t="s">
        <v>8</v>
      </c>
      <c r="B16387" t="s">
        <v>26878</v>
      </c>
      <c r="C16387" t="s">
        <v>40</v>
      </c>
      <c r="D16387" t="s">
        <v>5018</v>
      </c>
      <c r="E16387" t="s">
        <v>59</v>
      </c>
      <c r="F16387" t="b">
        <v>0</v>
      </c>
      <c r="G16387" t="s">
        <v>40</v>
      </c>
      <c r="H16387" s="1">
        <v>46202.216724537036</v>
      </c>
      <c r="I16387" t="b">
        <v>0</v>
      </c>
      <c r="J16387" t="b">
        <v>0</v>
      </c>
      <c r="K16387" t="s">
        <v>40</v>
      </c>
      <c r="L16387" t="s">
        <v>60</v>
      </c>
      <c r="M16387">
        <v>180000</v>
      </c>
      <c r="N16387"/>
      <c r="O16387" t="s">
        <v>1933</v>
      </c>
      <c r="P16387" t="s">
        <v>26879</v>
      </c>
    </row>
    <row r="16388" spans="1:16" x14ac:dyDescent="0.35">
      <c r="A16388" t="s">
        <v>1</v>
      </c>
      <c r="B16388" t="s">
        <v>1</v>
      </c>
      <c r="C16388" t="s">
        <v>28645</v>
      </c>
      <c r="D16388" t="s">
        <v>24507</v>
      </c>
      <c r="E16388" t="s">
        <v>59</v>
      </c>
      <c r="F16388" t="b">
        <v>0</v>
      </c>
      <c r="G16388" t="s">
        <v>68</v>
      </c>
      <c r="H16388" s="1">
        <v>46202.258703703701</v>
      </c>
      <c r="I16388" t="b">
        <v>0</v>
      </c>
      <c r="J16388" t="b">
        <v>0</v>
      </c>
      <c r="K16388" t="s">
        <v>41</v>
      </c>
      <c r="L16388" t="s">
        <v>60</v>
      </c>
      <c r="M16388">
        <v>147841.5</v>
      </c>
      <c r="N16388"/>
      <c r="O16388" t="s">
        <v>28646</v>
      </c>
      <c r="P16388" t="s">
        <v>28647</v>
      </c>
    </row>
    <row r="16389" spans="1:16" x14ac:dyDescent="0.35">
      <c r="A16389" t="s">
        <v>1</v>
      </c>
      <c r="B16389" t="s">
        <v>28648</v>
      </c>
      <c r="C16389" t="s">
        <v>4069</v>
      </c>
      <c r="D16389" t="s">
        <v>4526</v>
      </c>
      <c r="E16389" t="s">
        <v>59</v>
      </c>
      <c r="F16389" t="b">
        <v>0</v>
      </c>
      <c r="G16389" t="s">
        <v>19</v>
      </c>
      <c r="H16389" s="1">
        <v>46202.260451388887</v>
      </c>
      <c r="I16389" t="b">
        <v>0</v>
      </c>
      <c r="J16389" t="b">
        <v>0</v>
      </c>
      <c r="K16389" t="s">
        <v>19</v>
      </c>
      <c r="L16389" t="s">
        <v>60</v>
      </c>
      <c r="M16389">
        <v>1500000</v>
      </c>
      <c r="N16389"/>
      <c r="O16389" t="s">
        <v>7059</v>
      </c>
      <c r="P16389" t="s">
        <v>28649</v>
      </c>
    </row>
    <row r="16390" spans="1:16" x14ac:dyDescent="0.35">
      <c r="A16390" t="s">
        <v>5</v>
      </c>
      <c r="B16390" t="s">
        <v>28650</v>
      </c>
      <c r="C16390" t="s">
        <v>76</v>
      </c>
      <c r="D16390" t="s">
        <v>4346</v>
      </c>
      <c r="E16390" t="s">
        <v>59</v>
      </c>
      <c r="F16390" t="b">
        <v>1</v>
      </c>
      <c r="G16390" t="s">
        <v>89</v>
      </c>
      <c r="H16390" s="1">
        <v>46202.300243055557</v>
      </c>
      <c r="I16390" t="b">
        <v>1</v>
      </c>
      <c r="J16390" t="b">
        <v>1</v>
      </c>
      <c r="K16390" t="s">
        <v>41</v>
      </c>
      <c r="L16390" t="s">
        <v>60</v>
      </c>
      <c r="M16390">
        <v>187500</v>
      </c>
      <c r="N16390"/>
      <c r="O16390" t="s">
        <v>28651</v>
      </c>
      <c r="P16390" t="s">
        <v>28652</v>
      </c>
    </row>
    <row r="16391" spans="1:16" x14ac:dyDescent="0.35">
      <c r="A16391" t="s">
        <v>1</v>
      </c>
      <c r="B16391" t="s">
        <v>3069</v>
      </c>
      <c r="C16391" t="s">
        <v>28653</v>
      </c>
      <c r="D16391" t="s">
        <v>2360</v>
      </c>
      <c r="E16391" t="s">
        <v>59</v>
      </c>
      <c r="F16391" t="b">
        <v>0</v>
      </c>
      <c r="G16391" t="s">
        <v>77</v>
      </c>
      <c r="H16391" s="1">
        <v>46202.300393518519</v>
      </c>
      <c r="I16391" t="b">
        <v>0</v>
      </c>
      <c r="J16391" t="b">
        <v>0</v>
      </c>
      <c r="K16391" t="s">
        <v>41</v>
      </c>
      <c r="L16391" t="s">
        <v>60</v>
      </c>
      <c r="M16391">
        <v>84050</v>
      </c>
      <c r="N16391"/>
      <c r="O16391" t="s">
        <v>2795</v>
      </c>
      <c r="P16391" t="s">
        <v>27118</v>
      </c>
    </row>
    <row r="16392" spans="1:16" x14ac:dyDescent="0.35">
      <c r="A16392" t="s">
        <v>1</v>
      </c>
      <c r="B16392" t="s">
        <v>1776</v>
      </c>
      <c r="C16392" t="s">
        <v>913</v>
      </c>
      <c r="D16392" t="s">
        <v>20103</v>
      </c>
      <c r="E16392" t="s">
        <v>88</v>
      </c>
      <c r="F16392" t="b">
        <v>0</v>
      </c>
      <c r="G16392" t="s">
        <v>20</v>
      </c>
      <c r="H16392" s="1">
        <v>46202.335902777777</v>
      </c>
      <c r="I16392" t="b">
        <v>0</v>
      </c>
      <c r="J16392" t="b">
        <v>0</v>
      </c>
      <c r="K16392" t="s">
        <v>20</v>
      </c>
      <c r="L16392" t="s">
        <v>60</v>
      </c>
      <c r="M16392">
        <v>98200</v>
      </c>
      <c r="N16392"/>
      <c r="O16392" t="s">
        <v>8149</v>
      </c>
      <c r="P16392" t="s">
        <v>1405</v>
      </c>
    </row>
    <row r="16393" spans="1:16" x14ac:dyDescent="0.35">
      <c r="A16393" t="s">
        <v>7</v>
      </c>
      <c r="B16393" t="s">
        <v>28654</v>
      </c>
      <c r="C16393" t="s">
        <v>76</v>
      </c>
      <c r="D16393" t="s">
        <v>4346</v>
      </c>
      <c r="E16393" t="s">
        <v>59</v>
      </c>
      <c r="F16393" t="b">
        <v>1</v>
      </c>
      <c r="G16393" t="s">
        <v>41</v>
      </c>
      <c r="H16393" s="1">
        <v>46202.337766203702</v>
      </c>
      <c r="I16393" t="b">
        <v>1</v>
      </c>
      <c r="J16393" t="b">
        <v>1</v>
      </c>
      <c r="K16393" t="s">
        <v>41</v>
      </c>
      <c r="L16393" t="s">
        <v>60</v>
      </c>
      <c r="M16393">
        <v>86091.014999999999</v>
      </c>
      <c r="N16393"/>
      <c r="O16393" t="s">
        <v>22253</v>
      </c>
      <c r="P16393" t="s">
        <v>28655</v>
      </c>
    </row>
    <row r="16394" spans="1:16" x14ac:dyDescent="0.35">
      <c r="A16394" t="s">
        <v>5</v>
      </c>
      <c r="B16394" t="s">
        <v>28656</v>
      </c>
      <c r="C16394" t="s">
        <v>40</v>
      </c>
      <c r="D16394" t="s">
        <v>4526</v>
      </c>
      <c r="E16394" t="s">
        <v>59</v>
      </c>
      <c r="F16394" t="b">
        <v>0</v>
      </c>
      <c r="G16394" t="s">
        <v>40</v>
      </c>
      <c r="H16394" s="1">
        <v>46202.34547453704</v>
      </c>
      <c r="I16394" t="b">
        <v>1</v>
      </c>
      <c r="J16394" t="b">
        <v>0</v>
      </c>
      <c r="K16394" t="s">
        <v>40</v>
      </c>
      <c r="L16394" t="s">
        <v>74</v>
      </c>
      <c r="M16394"/>
      <c r="N16394">
        <v>85</v>
      </c>
      <c r="O16394" t="s">
        <v>6510</v>
      </c>
      <c r="P16394" t="s">
        <v>27938</v>
      </c>
    </row>
    <row r="16395" spans="1:16" x14ac:dyDescent="0.35">
      <c r="A16395" t="s">
        <v>0</v>
      </c>
      <c r="B16395" t="s">
        <v>3086</v>
      </c>
      <c r="C16395" t="s">
        <v>1088</v>
      </c>
      <c r="D16395" t="s">
        <v>4526</v>
      </c>
      <c r="E16395" t="s">
        <v>59</v>
      </c>
      <c r="F16395" t="b">
        <v>0</v>
      </c>
      <c r="G16395" t="s">
        <v>77</v>
      </c>
      <c r="H16395" s="1">
        <v>46202.376192129632</v>
      </c>
      <c r="I16395" t="b">
        <v>0</v>
      </c>
      <c r="J16395" t="b">
        <v>1</v>
      </c>
      <c r="K16395" t="s">
        <v>41</v>
      </c>
      <c r="L16395" t="s">
        <v>60</v>
      </c>
      <c r="M16395">
        <v>75000</v>
      </c>
      <c r="N16395"/>
      <c r="O16395" t="s">
        <v>28657</v>
      </c>
      <c r="P16395" t="s">
        <v>219</v>
      </c>
    </row>
    <row r="16396" spans="1:16" x14ac:dyDescent="0.35">
      <c r="A16396" t="s">
        <v>1</v>
      </c>
      <c r="B16396" t="s">
        <v>28658</v>
      </c>
      <c r="C16396" t="s">
        <v>16450</v>
      </c>
      <c r="D16396" t="s">
        <v>28659</v>
      </c>
      <c r="E16396" t="s">
        <v>59</v>
      </c>
      <c r="F16396" t="b">
        <v>0</v>
      </c>
      <c r="G16396" t="s">
        <v>77</v>
      </c>
      <c r="H16396" s="1">
        <v>46202.383553240739</v>
      </c>
      <c r="I16396" t="b">
        <v>1</v>
      </c>
      <c r="J16396" t="b">
        <v>1</v>
      </c>
      <c r="K16396" t="s">
        <v>41</v>
      </c>
      <c r="L16396" t="s">
        <v>60</v>
      </c>
      <c r="M16396">
        <v>110500</v>
      </c>
      <c r="N16396"/>
      <c r="O16396" t="s">
        <v>28660</v>
      </c>
      <c r="P16396" t="s">
        <v>9061</v>
      </c>
    </row>
    <row r="16397" spans="1:16" x14ac:dyDescent="0.35">
      <c r="A16397" t="s">
        <v>3</v>
      </c>
      <c r="B16397" t="s">
        <v>28661</v>
      </c>
      <c r="C16397" t="s">
        <v>616</v>
      </c>
      <c r="D16397" t="s">
        <v>4756</v>
      </c>
      <c r="E16397" t="s">
        <v>59</v>
      </c>
      <c r="F16397" t="b">
        <v>0</v>
      </c>
      <c r="G16397" t="s">
        <v>73</v>
      </c>
      <c r="H16397" s="1">
        <v>46202.418067129627</v>
      </c>
      <c r="I16397" t="b">
        <v>0</v>
      </c>
      <c r="J16397" t="b">
        <v>1</v>
      </c>
      <c r="K16397" t="s">
        <v>41</v>
      </c>
      <c r="L16397" t="s">
        <v>60</v>
      </c>
      <c r="M16397">
        <v>108950</v>
      </c>
      <c r="N16397"/>
      <c r="O16397" t="s">
        <v>1594</v>
      </c>
      <c r="P16397" t="s">
        <v>4070</v>
      </c>
    </row>
    <row r="16398" spans="1:16" x14ac:dyDescent="0.35">
      <c r="A16398" t="s">
        <v>2</v>
      </c>
      <c r="B16398" t="s">
        <v>28662</v>
      </c>
      <c r="C16398" t="s">
        <v>81</v>
      </c>
      <c r="D16398" t="s">
        <v>2360</v>
      </c>
      <c r="E16398" t="s">
        <v>59</v>
      </c>
      <c r="F16398" t="b">
        <v>0</v>
      </c>
      <c r="G16398" t="s">
        <v>77</v>
      </c>
      <c r="H16398" s="1">
        <v>46202.421365740738</v>
      </c>
      <c r="I16398" t="b">
        <v>0</v>
      </c>
      <c r="J16398" t="b">
        <v>1</v>
      </c>
      <c r="K16398" t="s">
        <v>41</v>
      </c>
      <c r="L16398" t="s">
        <v>60</v>
      </c>
      <c r="M16398">
        <v>200000</v>
      </c>
      <c r="N16398"/>
      <c r="O16398" t="s">
        <v>28663</v>
      </c>
    </row>
    <row r="16399" spans="1:16" x14ac:dyDescent="0.35">
      <c r="A16399" t="s">
        <v>0</v>
      </c>
      <c r="B16399" t="s">
        <v>28664</v>
      </c>
      <c r="C16399" t="s">
        <v>5239</v>
      </c>
      <c r="D16399" t="s">
        <v>4346</v>
      </c>
      <c r="E16399" t="s">
        <v>59</v>
      </c>
      <c r="F16399" t="b">
        <v>0</v>
      </c>
      <c r="G16399" t="s">
        <v>40</v>
      </c>
      <c r="H16399" s="1">
        <v>46202.42150462963</v>
      </c>
      <c r="I16399" t="b">
        <v>1</v>
      </c>
      <c r="J16399" t="b">
        <v>0</v>
      </c>
      <c r="K16399" t="s">
        <v>40</v>
      </c>
      <c r="L16399" t="s">
        <v>60</v>
      </c>
      <c r="M16399">
        <v>47500</v>
      </c>
      <c r="N16399"/>
      <c r="O16399" t="s">
        <v>11826</v>
      </c>
      <c r="P16399" t="s">
        <v>28665</v>
      </c>
    </row>
    <row r="16400" spans="1:16" x14ac:dyDescent="0.35">
      <c r="A16400" t="s">
        <v>1</v>
      </c>
      <c r="B16400" t="s">
        <v>9235</v>
      </c>
      <c r="C16400" t="s">
        <v>5029</v>
      </c>
      <c r="D16400" t="s">
        <v>4346</v>
      </c>
      <c r="E16400" t="s">
        <v>59</v>
      </c>
      <c r="F16400" t="b">
        <v>0</v>
      </c>
      <c r="G16400" t="s">
        <v>40</v>
      </c>
      <c r="H16400" s="1">
        <v>46202.428807870368</v>
      </c>
      <c r="I16400" t="b">
        <v>0</v>
      </c>
      <c r="J16400" t="b">
        <v>0</v>
      </c>
      <c r="K16400" t="s">
        <v>40</v>
      </c>
      <c r="L16400" t="s">
        <v>60</v>
      </c>
      <c r="M16400">
        <v>37500</v>
      </c>
      <c r="N16400"/>
      <c r="O16400" t="s">
        <v>15041</v>
      </c>
      <c r="P16400" t="s">
        <v>24527</v>
      </c>
    </row>
    <row r="16401" spans="1:16" x14ac:dyDescent="0.35">
      <c r="A16401" t="s">
        <v>5</v>
      </c>
      <c r="B16401" t="s">
        <v>28666</v>
      </c>
      <c r="C16401" t="s">
        <v>5058</v>
      </c>
      <c r="D16401" t="s">
        <v>4526</v>
      </c>
      <c r="E16401" t="s">
        <v>88</v>
      </c>
      <c r="F16401" t="b">
        <v>0</v>
      </c>
      <c r="G16401" t="s">
        <v>40</v>
      </c>
      <c r="H16401" s="1">
        <v>46202.428807870368</v>
      </c>
      <c r="I16401" t="b">
        <v>1</v>
      </c>
      <c r="J16401" t="b">
        <v>0</v>
      </c>
      <c r="K16401" t="s">
        <v>40</v>
      </c>
      <c r="L16401" t="s">
        <v>60</v>
      </c>
      <c r="M16401">
        <v>73.33</v>
      </c>
      <c r="N16401"/>
      <c r="O16401" t="s">
        <v>28667</v>
      </c>
      <c r="P16401" t="s">
        <v>1392</v>
      </c>
    </row>
    <row r="16402" spans="1:16" x14ac:dyDescent="0.35">
      <c r="A16402" t="s">
        <v>0</v>
      </c>
      <c r="B16402" t="s">
        <v>28668</v>
      </c>
      <c r="C16402" t="s">
        <v>330</v>
      </c>
      <c r="D16402" t="s">
        <v>4526</v>
      </c>
      <c r="E16402" t="s">
        <v>621</v>
      </c>
      <c r="F16402" t="b">
        <v>0</v>
      </c>
      <c r="G16402" t="s">
        <v>41</v>
      </c>
      <c r="H16402" s="1">
        <v>46202.504444444443</v>
      </c>
      <c r="I16402" t="b">
        <v>0</v>
      </c>
      <c r="J16402" t="b">
        <v>0</v>
      </c>
      <c r="K16402" t="s">
        <v>41</v>
      </c>
      <c r="L16402" t="s">
        <v>74</v>
      </c>
      <c r="M16402"/>
      <c r="N16402">
        <v>19.5</v>
      </c>
      <c r="O16402" t="s">
        <v>28669</v>
      </c>
      <c r="P16402" t="s">
        <v>3990</v>
      </c>
    </row>
    <row r="16403" spans="1:16" x14ac:dyDescent="0.35">
      <c r="A16403" t="s">
        <v>2</v>
      </c>
      <c r="B16403" t="s">
        <v>28670</v>
      </c>
      <c r="C16403" t="s">
        <v>142</v>
      </c>
      <c r="D16403" t="s">
        <v>4756</v>
      </c>
      <c r="E16403" t="s">
        <v>59</v>
      </c>
      <c r="F16403" t="b">
        <v>0</v>
      </c>
      <c r="G16403" t="s">
        <v>65</v>
      </c>
      <c r="H16403" s="1">
        <v>46202.504814814813</v>
      </c>
      <c r="I16403" t="b">
        <v>0</v>
      </c>
      <c r="J16403" t="b">
        <v>1</v>
      </c>
      <c r="K16403" t="s">
        <v>41</v>
      </c>
      <c r="L16403" t="s">
        <v>60</v>
      </c>
      <c r="M16403">
        <v>129375</v>
      </c>
      <c r="N16403"/>
      <c r="O16403" t="s">
        <v>27911</v>
      </c>
      <c r="P16403" t="s">
        <v>28671</v>
      </c>
    </row>
    <row r="16404" spans="1:16" x14ac:dyDescent="0.35">
      <c r="A16404" t="s">
        <v>5</v>
      </c>
      <c r="B16404" t="s">
        <v>28590</v>
      </c>
      <c r="C16404" t="s">
        <v>422</v>
      </c>
      <c r="D16404" t="s">
        <v>4756</v>
      </c>
      <c r="E16404" t="s">
        <v>59</v>
      </c>
      <c r="F16404" t="b">
        <v>0</v>
      </c>
      <c r="G16404" t="s">
        <v>77</v>
      </c>
      <c r="H16404" s="1">
        <v>46202.508680555547</v>
      </c>
      <c r="I16404" t="b">
        <v>0</v>
      </c>
      <c r="J16404" t="b">
        <v>1</v>
      </c>
      <c r="K16404" t="s">
        <v>41</v>
      </c>
      <c r="L16404" t="s">
        <v>60</v>
      </c>
      <c r="M16404">
        <v>118000</v>
      </c>
      <c r="N16404"/>
      <c r="O16404" t="s">
        <v>27911</v>
      </c>
      <c r="P16404" t="s">
        <v>28591</v>
      </c>
    </row>
    <row r="16405" spans="1:16" x14ac:dyDescent="0.35">
      <c r="A16405" t="s">
        <v>1</v>
      </c>
      <c r="B16405" t="s">
        <v>1</v>
      </c>
      <c r="C16405" t="s">
        <v>678</v>
      </c>
      <c r="D16405" t="s">
        <v>4526</v>
      </c>
      <c r="E16405" t="s">
        <v>59</v>
      </c>
      <c r="F16405" t="b">
        <v>0</v>
      </c>
      <c r="G16405" t="s">
        <v>89</v>
      </c>
      <c r="H16405" s="1">
        <v>46202.508761574078</v>
      </c>
      <c r="I16405" t="b">
        <v>0</v>
      </c>
      <c r="J16405" t="b">
        <v>1</v>
      </c>
      <c r="K16405" t="s">
        <v>41</v>
      </c>
      <c r="L16405" t="s">
        <v>74</v>
      </c>
      <c r="M16405"/>
      <c r="N16405">
        <v>32.5</v>
      </c>
      <c r="O16405" t="s">
        <v>6980</v>
      </c>
      <c r="P16405" t="s">
        <v>28672</v>
      </c>
    </row>
    <row r="16406" spans="1:16" x14ac:dyDescent="0.35">
      <c r="A16406" t="s">
        <v>0</v>
      </c>
      <c r="B16406" t="s">
        <v>28673</v>
      </c>
      <c r="C16406" t="s">
        <v>218</v>
      </c>
      <c r="D16406" t="s">
        <v>4526</v>
      </c>
      <c r="E16406" t="s">
        <v>88</v>
      </c>
      <c r="F16406" t="b">
        <v>0</v>
      </c>
      <c r="G16406" t="s">
        <v>77</v>
      </c>
      <c r="H16406" s="1">
        <v>46202.508784722217</v>
      </c>
      <c r="I16406" t="b">
        <v>1</v>
      </c>
      <c r="J16406" t="b">
        <v>0</v>
      </c>
      <c r="K16406" t="s">
        <v>41</v>
      </c>
      <c r="L16406" t="s">
        <v>74</v>
      </c>
      <c r="M16406"/>
      <c r="N16406">
        <v>65</v>
      </c>
      <c r="O16406" t="s">
        <v>105</v>
      </c>
      <c r="P16406" t="s">
        <v>28674</v>
      </c>
    </row>
    <row r="16407" spans="1:16" x14ac:dyDescent="0.35">
      <c r="A16407" t="s">
        <v>1</v>
      </c>
      <c r="B16407" t="s">
        <v>1955</v>
      </c>
      <c r="C16407" t="s">
        <v>28675</v>
      </c>
      <c r="D16407" t="s">
        <v>4526</v>
      </c>
      <c r="E16407" t="s">
        <v>59</v>
      </c>
      <c r="F16407" t="b">
        <v>0</v>
      </c>
      <c r="G16407" t="s">
        <v>40</v>
      </c>
      <c r="H16407" s="1">
        <v>46202.51226851852</v>
      </c>
      <c r="I16407" t="b">
        <v>0</v>
      </c>
      <c r="J16407" t="b">
        <v>0</v>
      </c>
      <c r="K16407" t="s">
        <v>40</v>
      </c>
      <c r="L16407" t="s">
        <v>60</v>
      </c>
      <c r="M16407">
        <v>28500</v>
      </c>
      <c r="N16407"/>
      <c r="O16407" t="s">
        <v>28676</v>
      </c>
      <c r="P16407" t="s">
        <v>28677</v>
      </c>
    </row>
    <row r="16408" spans="1:16" x14ac:dyDescent="0.35">
      <c r="A16408" t="s">
        <v>0</v>
      </c>
      <c r="B16408" t="s">
        <v>28678</v>
      </c>
      <c r="C16408" t="s">
        <v>28679</v>
      </c>
      <c r="D16408" t="s">
        <v>4526</v>
      </c>
      <c r="E16408" t="s">
        <v>59</v>
      </c>
      <c r="F16408" t="b">
        <v>0</v>
      </c>
      <c r="G16408" t="s">
        <v>65</v>
      </c>
      <c r="H16408" s="1">
        <v>46202.543009259258</v>
      </c>
      <c r="I16408" t="b">
        <v>0</v>
      </c>
      <c r="J16408" t="b">
        <v>0</v>
      </c>
      <c r="K16408" t="s">
        <v>41</v>
      </c>
      <c r="L16408" t="s">
        <v>60</v>
      </c>
      <c r="M16408">
        <v>73500</v>
      </c>
      <c r="N16408"/>
      <c r="O16408" t="s">
        <v>28680</v>
      </c>
      <c r="P16408" t="s">
        <v>426</v>
      </c>
    </row>
    <row r="16409" spans="1:16" x14ac:dyDescent="0.35">
      <c r="A16409" t="s">
        <v>0</v>
      </c>
      <c r="B16409" t="s">
        <v>1835</v>
      </c>
      <c r="C16409" t="s">
        <v>9778</v>
      </c>
      <c r="D16409" t="s">
        <v>24119</v>
      </c>
      <c r="E16409" t="s">
        <v>59</v>
      </c>
      <c r="F16409" t="b">
        <v>0</v>
      </c>
      <c r="G16409" t="s">
        <v>40</v>
      </c>
      <c r="H16409" s="1">
        <v>46202.546076388891</v>
      </c>
      <c r="I16409" t="b">
        <v>1</v>
      </c>
      <c r="J16409" t="b">
        <v>0</v>
      </c>
      <c r="K16409" t="s">
        <v>40</v>
      </c>
      <c r="L16409" t="s">
        <v>74</v>
      </c>
      <c r="M16409"/>
      <c r="N16409">
        <v>9</v>
      </c>
      <c r="O16409" t="s">
        <v>24120</v>
      </c>
      <c r="P16409" t="s">
        <v>28681</v>
      </c>
    </row>
    <row r="16410" spans="1:16" x14ac:dyDescent="0.35">
      <c r="A16410" t="s">
        <v>6</v>
      </c>
      <c r="B16410" t="s">
        <v>28682</v>
      </c>
      <c r="C16410" t="s">
        <v>76</v>
      </c>
      <c r="D16410" t="s">
        <v>4346</v>
      </c>
      <c r="E16410" t="s">
        <v>59</v>
      </c>
      <c r="F16410" t="b">
        <v>1</v>
      </c>
      <c r="G16410" t="s">
        <v>19</v>
      </c>
      <c r="H16410" s="1">
        <v>46202.547893518517</v>
      </c>
      <c r="I16410" t="b">
        <v>0</v>
      </c>
      <c r="J16410" t="b">
        <v>0</v>
      </c>
      <c r="K16410" t="s">
        <v>19</v>
      </c>
      <c r="L16410" t="s">
        <v>60</v>
      </c>
      <c r="M16410">
        <v>3750000</v>
      </c>
      <c r="N16410"/>
      <c r="O16410" t="s">
        <v>28683</v>
      </c>
      <c r="P16410" t="s">
        <v>28684</v>
      </c>
    </row>
    <row r="16411" spans="1:16" x14ac:dyDescent="0.35">
      <c r="A16411" t="s">
        <v>4</v>
      </c>
      <c r="B16411" t="s">
        <v>28685</v>
      </c>
      <c r="C16411" t="s">
        <v>76</v>
      </c>
      <c r="D16411" t="s">
        <v>23621</v>
      </c>
      <c r="E16411" t="s">
        <v>88</v>
      </c>
      <c r="F16411" t="b">
        <v>1</v>
      </c>
      <c r="G16411" t="s">
        <v>13</v>
      </c>
      <c r="H16411" s="1">
        <v>46202.551180555558</v>
      </c>
      <c r="I16411" t="b">
        <v>1</v>
      </c>
      <c r="J16411" t="b">
        <v>0</v>
      </c>
      <c r="K16411" t="s">
        <v>13</v>
      </c>
      <c r="L16411" t="s">
        <v>60</v>
      </c>
      <c r="M16411">
        <v>150000</v>
      </c>
      <c r="N16411"/>
      <c r="O16411" t="s">
        <v>1626</v>
      </c>
    </row>
    <row r="16412" spans="1:16" x14ac:dyDescent="0.35">
      <c r="A16412" t="s">
        <v>0</v>
      </c>
      <c r="B16412" t="s">
        <v>28686</v>
      </c>
      <c r="C16412" t="s">
        <v>3169</v>
      </c>
      <c r="D16412" t="s">
        <v>4346</v>
      </c>
      <c r="E16412" t="s">
        <v>59</v>
      </c>
      <c r="F16412" t="b">
        <v>0</v>
      </c>
      <c r="G16412" t="s">
        <v>68</v>
      </c>
      <c r="H16412" s="1">
        <v>46202.58452546296</v>
      </c>
      <c r="I16412" t="b">
        <v>1</v>
      </c>
      <c r="J16412" t="b">
        <v>1</v>
      </c>
      <c r="K16412" t="s">
        <v>41</v>
      </c>
      <c r="L16412" t="s">
        <v>60</v>
      </c>
      <c r="M16412">
        <v>55000</v>
      </c>
      <c r="N16412"/>
      <c r="O16412" t="s">
        <v>28687</v>
      </c>
      <c r="P16412" t="s">
        <v>802</v>
      </c>
    </row>
    <row r="16413" spans="1:16" x14ac:dyDescent="0.35">
      <c r="A16413" t="s">
        <v>2</v>
      </c>
      <c r="B16413" t="s">
        <v>1444</v>
      </c>
      <c r="C16413" t="s">
        <v>922</v>
      </c>
      <c r="D16413" t="s">
        <v>4346</v>
      </c>
      <c r="E16413" t="s">
        <v>59</v>
      </c>
      <c r="F16413" t="b">
        <v>0</v>
      </c>
      <c r="G16413" t="s">
        <v>68</v>
      </c>
      <c r="H16413" s="1">
        <v>46202.588148148148</v>
      </c>
      <c r="I16413" t="b">
        <v>0</v>
      </c>
      <c r="J16413" t="b">
        <v>1</v>
      </c>
      <c r="K16413" t="s">
        <v>41</v>
      </c>
      <c r="L16413" t="s">
        <v>60</v>
      </c>
      <c r="M16413">
        <v>148856.5</v>
      </c>
      <c r="N16413"/>
      <c r="O16413" t="s">
        <v>588</v>
      </c>
      <c r="P16413" t="s">
        <v>28688</v>
      </c>
    </row>
    <row r="16414" spans="1:16" x14ac:dyDescent="0.35">
      <c r="A16414" t="s">
        <v>6</v>
      </c>
      <c r="B16414" t="s">
        <v>28689</v>
      </c>
      <c r="C16414" t="s">
        <v>1969</v>
      </c>
      <c r="D16414" t="s">
        <v>4756</v>
      </c>
      <c r="E16414" t="s">
        <v>59</v>
      </c>
      <c r="F16414" t="b">
        <v>0</v>
      </c>
      <c r="G16414" t="s">
        <v>65</v>
      </c>
      <c r="H16414" s="1">
        <v>46202.588148148148</v>
      </c>
      <c r="I16414" t="b">
        <v>0</v>
      </c>
      <c r="J16414" t="b">
        <v>1</v>
      </c>
      <c r="K16414" t="s">
        <v>41</v>
      </c>
      <c r="L16414" t="s">
        <v>60</v>
      </c>
      <c r="M16414">
        <v>223500</v>
      </c>
      <c r="N16414"/>
      <c r="O16414" t="s">
        <v>19713</v>
      </c>
      <c r="P16414" t="s">
        <v>7259</v>
      </c>
    </row>
    <row r="16415" spans="1:16" x14ac:dyDescent="0.35">
      <c r="A16415" t="s">
        <v>0</v>
      </c>
      <c r="B16415" t="s">
        <v>1042</v>
      </c>
      <c r="C16415" t="s">
        <v>5067</v>
      </c>
      <c r="D16415" t="s">
        <v>4346</v>
      </c>
      <c r="E16415" t="s">
        <v>59</v>
      </c>
      <c r="F16415" t="b">
        <v>0</v>
      </c>
      <c r="G16415" t="s">
        <v>40</v>
      </c>
      <c r="H16415" s="1">
        <v>46202.588159722232</v>
      </c>
      <c r="I16415" t="b">
        <v>1</v>
      </c>
      <c r="J16415" t="b">
        <v>0</v>
      </c>
      <c r="K16415" t="s">
        <v>40</v>
      </c>
      <c r="L16415" t="s">
        <v>60</v>
      </c>
      <c r="M16415">
        <v>34375</v>
      </c>
      <c r="N16415"/>
      <c r="O16415" t="s">
        <v>28690</v>
      </c>
      <c r="P16415" t="s">
        <v>28691</v>
      </c>
    </row>
    <row r="16416" spans="1:16" x14ac:dyDescent="0.35">
      <c r="A16416" t="s">
        <v>8</v>
      </c>
      <c r="B16416" t="s">
        <v>28692</v>
      </c>
      <c r="C16416" t="s">
        <v>287</v>
      </c>
      <c r="D16416" t="s">
        <v>4526</v>
      </c>
      <c r="E16416" t="s">
        <v>59</v>
      </c>
      <c r="F16416" t="b">
        <v>0</v>
      </c>
      <c r="G16416" t="s">
        <v>68</v>
      </c>
      <c r="H16416" s="1">
        <v>46202.592037037037</v>
      </c>
      <c r="I16416" t="b">
        <v>0</v>
      </c>
      <c r="J16416" t="b">
        <v>0</v>
      </c>
      <c r="K16416" t="s">
        <v>41</v>
      </c>
      <c r="L16416" t="s">
        <v>60</v>
      </c>
      <c r="M16416">
        <v>152500</v>
      </c>
      <c r="N16416"/>
      <c r="O16416" t="s">
        <v>28693</v>
      </c>
      <c r="P16416" t="s">
        <v>4780</v>
      </c>
    </row>
    <row r="16417" spans="1:16" x14ac:dyDescent="0.35">
      <c r="A16417" t="s">
        <v>1</v>
      </c>
      <c r="B16417" t="s">
        <v>1171</v>
      </c>
      <c r="C16417" t="s">
        <v>491</v>
      </c>
      <c r="D16417" t="s">
        <v>4526</v>
      </c>
      <c r="E16417" t="s">
        <v>59</v>
      </c>
      <c r="F16417" t="b">
        <v>0</v>
      </c>
      <c r="G16417" t="s">
        <v>68</v>
      </c>
      <c r="H16417" s="1">
        <v>46202.592037037037</v>
      </c>
      <c r="I16417" t="b">
        <v>0</v>
      </c>
      <c r="J16417" t="b">
        <v>0</v>
      </c>
      <c r="K16417" t="s">
        <v>41</v>
      </c>
      <c r="L16417" t="s">
        <v>60</v>
      </c>
      <c r="M16417">
        <v>90000</v>
      </c>
      <c r="N16417"/>
      <c r="O16417" t="s">
        <v>155</v>
      </c>
      <c r="P16417" t="s">
        <v>28694</v>
      </c>
    </row>
    <row r="16418" spans="1:16" x14ac:dyDescent="0.35">
      <c r="A16418" t="s">
        <v>5</v>
      </c>
      <c r="B16418" t="s">
        <v>3423</v>
      </c>
      <c r="C16418" t="s">
        <v>112</v>
      </c>
      <c r="D16418" t="s">
        <v>4526</v>
      </c>
      <c r="E16418" t="s">
        <v>59</v>
      </c>
      <c r="F16418" t="b">
        <v>0</v>
      </c>
      <c r="G16418" t="s">
        <v>65</v>
      </c>
      <c r="H16418" s="1">
        <v>46202.592060185183</v>
      </c>
      <c r="I16418" t="b">
        <v>0</v>
      </c>
      <c r="J16418" t="b">
        <v>0</v>
      </c>
      <c r="K16418" t="s">
        <v>41</v>
      </c>
      <c r="L16418" t="s">
        <v>60</v>
      </c>
      <c r="M16418">
        <v>210000</v>
      </c>
      <c r="N16418"/>
      <c r="O16418" t="s">
        <v>28695</v>
      </c>
      <c r="P16418" t="s">
        <v>28696</v>
      </c>
    </row>
    <row r="16419" spans="1:16" x14ac:dyDescent="0.35">
      <c r="A16419" t="s">
        <v>5</v>
      </c>
      <c r="B16419" t="s">
        <v>9521</v>
      </c>
      <c r="C16419" t="s">
        <v>147</v>
      </c>
      <c r="D16419" t="s">
        <v>4526</v>
      </c>
      <c r="E16419" t="s">
        <v>59</v>
      </c>
      <c r="F16419" t="b">
        <v>0</v>
      </c>
      <c r="G16419" t="s">
        <v>77</v>
      </c>
      <c r="H16419" s="1">
        <v>46202.592141203713</v>
      </c>
      <c r="I16419" t="b">
        <v>0</v>
      </c>
      <c r="J16419" t="b">
        <v>0</v>
      </c>
      <c r="K16419" t="s">
        <v>41</v>
      </c>
      <c r="L16419" t="s">
        <v>60</v>
      </c>
      <c r="M16419">
        <v>180000</v>
      </c>
      <c r="N16419"/>
      <c r="O16419" t="s">
        <v>28697</v>
      </c>
      <c r="P16419" t="s">
        <v>28698</v>
      </c>
    </row>
    <row r="16420" spans="1:16" x14ac:dyDescent="0.35">
      <c r="A16420" t="s">
        <v>7</v>
      </c>
      <c r="B16420" t="s">
        <v>28699</v>
      </c>
      <c r="C16420" t="s">
        <v>382</v>
      </c>
      <c r="D16420" t="s">
        <v>4346</v>
      </c>
      <c r="E16420" t="s">
        <v>59</v>
      </c>
      <c r="F16420" t="b">
        <v>0</v>
      </c>
      <c r="G16420" t="s">
        <v>77</v>
      </c>
      <c r="H16420" s="1">
        <v>46202.626192129632</v>
      </c>
      <c r="I16420" t="b">
        <v>0</v>
      </c>
      <c r="J16420" t="b">
        <v>0</v>
      </c>
      <c r="K16420" t="s">
        <v>41</v>
      </c>
      <c r="L16420" t="s">
        <v>60</v>
      </c>
      <c r="M16420">
        <v>169574</v>
      </c>
      <c r="N16420"/>
      <c r="O16420" t="s">
        <v>428</v>
      </c>
    </row>
    <row r="16421" spans="1:16" x14ac:dyDescent="0.35">
      <c r="A16421" t="s">
        <v>0</v>
      </c>
      <c r="B16421" t="s">
        <v>28700</v>
      </c>
      <c r="C16421" t="s">
        <v>1216</v>
      </c>
      <c r="D16421" t="s">
        <v>2360</v>
      </c>
      <c r="E16421" t="s">
        <v>59</v>
      </c>
      <c r="F16421" t="b">
        <v>0</v>
      </c>
      <c r="G16421" t="s">
        <v>65</v>
      </c>
      <c r="H16421" s="1">
        <v>46202.626192129632</v>
      </c>
      <c r="I16421" t="b">
        <v>0</v>
      </c>
      <c r="J16421" t="b">
        <v>0</v>
      </c>
      <c r="K16421" t="s">
        <v>41</v>
      </c>
      <c r="L16421" t="s">
        <v>74</v>
      </c>
      <c r="M16421"/>
      <c r="N16421">
        <v>67.5</v>
      </c>
      <c r="O16421" t="s">
        <v>737</v>
      </c>
      <c r="P16421" t="s">
        <v>133</v>
      </c>
    </row>
    <row r="16422" spans="1:16" x14ac:dyDescent="0.35">
      <c r="A16422" t="s">
        <v>3</v>
      </c>
      <c r="B16422" t="s">
        <v>28701</v>
      </c>
      <c r="C16422" t="s">
        <v>978</v>
      </c>
      <c r="D16422" t="s">
        <v>4526</v>
      </c>
      <c r="E16422" t="s">
        <v>59</v>
      </c>
      <c r="F16422" t="b">
        <v>0</v>
      </c>
      <c r="G16422" t="s">
        <v>77</v>
      </c>
      <c r="H16422" s="1">
        <v>46202.626388888893</v>
      </c>
      <c r="I16422" t="b">
        <v>0</v>
      </c>
      <c r="J16422" t="b">
        <v>0</v>
      </c>
      <c r="K16422" t="s">
        <v>41</v>
      </c>
      <c r="L16422" t="s">
        <v>60</v>
      </c>
      <c r="M16422">
        <v>166000</v>
      </c>
      <c r="N16422"/>
      <c r="O16422" t="s">
        <v>3119</v>
      </c>
      <c r="P16422" t="s">
        <v>28702</v>
      </c>
    </row>
    <row r="16423" spans="1:16" x14ac:dyDescent="0.35">
      <c r="A16423" t="s">
        <v>0</v>
      </c>
      <c r="B16423" t="s">
        <v>28703</v>
      </c>
      <c r="C16423" t="s">
        <v>81</v>
      </c>
      <c r="D16423" t="s">
        <v>6368</v>
      </c>
      <c r="E16423" t="s">
        <v>59</v>
      </c>
      <c r="F16423" t="b">
        <v>0</v>
      </c>
      <c r="G16423" t="s">
        <v>77</v>
      </c>
      <c r="H16423" s="1">
        <v>46202.630011574067</v>
      </c>
      <c r="I16423" t="b">
        <v>1</v>
      </c>
      <c r="J16423" t="b">
        <v>1</v>
      </c>
      <c r="K16423" t="s">
        <v>41</v>
      </c>
      <c r="L16423" t="s">
        <v>60</v>
      </c>
      <c r="M16423">
        <v>125500</v>
      </c>
      <c r="N16423"/>
      <c r="O16423" t="s">
        <v>138</v>
      </c>
    </row>
    <row r="16424" spans="1:16" x14ac:dyDescent="0.35">
      <c r="A16424" t="s">
        <v>1</v>
      </c>
      <c r="B16424" t="s">
        <v>153</v>
      </c>
      <c r="C16424" t="s">
        <v>370</v>
      </c>
      <c r="D16424" t="s">
        <v>4526</v>
      </c>
      <c r="E16424" t="s">
        <v>59</v>
      </c>
      <c r="F16424" t="b">
        <v>0</v>
      </c>
      <c r="G16424" t="s">
        <v>89</v>
      </c>
      <c r="H16424" s="1">
        <v>46202.633726851847</v>
      </c>
      <c r="I16424" t="b">
        <v>0</v>
      </c>
      <c r="J16424" t="b">
        <v>0</v>
      </c>
      <c r="K16424" t="s">
        <v>41</v>
      </c>
      <c r="L16424" t="s">
        <v>74</v>
      </c>
      <c r="M16424"/>
      <c r="N16424">
        <v>82.5</v>
      </c>
      <c r="O16424" t="s">
        <v>8043</v>
      </c>
      <c r="P16424" t="s">
        <v>28704</v>
      </c>
    </row>
    <row r="16425" spans="1:16" x14ac:dyDescent="0.35">
      <c r="A16425" t="s">
        <v>1</v>
      </c>
      <c r="B16425" t="s">
        <v>1</v>
      </c>
      <c r="C16425" t="s">
        <v>24007</v>
      </c>
      <c r="D16425" t="s">
        <v>2360</v>
      </c>
      <c r="E16425" t="s">
        <v>59</v>
      </c>
      <c r="F16425" t="b">
        <v>0</v>
      </c>
      <c r="G16425" t="s">
        <v>77</v>
      </c>
      <c r="H16425" s="1">
        <v>46202.633738425917</v>
      </c>
      <c r="I16425" t="b">
        <v>0</v>
      </c>
      <c r="J16425" t="b">
        <v>1</v>
      </c>
      <c r="K16425" t="s">
        <v>41</v>
      </c>
      <c r="L16425" t="s">
        <v>60</v>
      </c>
      <c r="M16425">
        <v>100967.5</v>
      </c>
      <c r="N16425"/>
      <c r="O16425" t="s">
        <v>24008</v>
      </c>
      <c r="P16425" t="s">
        <v>6548</v>
      </c>
    </row>
    <row r="16426" spans="1:16" x14ac:dyDescent="0.35">
      <c r="A16426" t="s">
        <v>1</v>
      </c>
      <c r="B16426" t="s">
        <v>28705</v>
      </c>
      <c r="C16426" t="s">
        <v>76</v>
      </c>
      <c r="D16426" t="s">
        <v>4346</v>
      </c>
      <c r="E16426" t="s">
        <v>88</v>
      </c>
      <c r="F16426" t="b">
        <v>1</v>
      </c>
      <c r="G16426" t="s">
        <v>13</v>
      </c>
      <c r="H16426" s="1">
        <v>46202.634421296287</v>
      </c>
      <c r="I16426" t="b">
        <v>1</v>
      </c>
      <c r="J16426" t="b">
        <v>0</v>
      </c>
      <c r="K16426" t="s">
        <v>13</v>
      </c>
      <c r="L16426" t="s">
        <v>74</v>
      </c>
      <c r="M16426"/>
      <c r="N16426">
        <v>49.71</v>
      </c>
      <c r="O16426" t="s">
        <v>28706</v>
      </c>
      <c r="P16426" t="s">
        <v>171</v>
      </c>
    </row>
    <row r="16427" spans="1:16" x14ac:dyDescent="0.35">
      <c r="A16427" t="s">
        <v>1</v>
      </c>
      <c r="B16427" t="s">
        <v>1</v>
      </c>
      <c r="C16427" t="s">
        <v>8663</v>
      </c>
      <c r="D16427" t="s">
        <v>4346</v>
      </c>
      <c r="E16427" t="s">
        <v>59</v>
      </c>
      <c r="F16427" t="b">
        <v>0</v>
      </c>
      <c r="G16427" t="s">
        <v>40</v>
      </c>
      <c r="H16427" s="1">
        <v>46202.637291666673</v>
      </c>
      <c r="I16427" t="b">
        <v>1</v>
      </c>
      <c r="J16427" t="b">
        <v>0</v>
      </c>
      <c r="K16427" t="s">
        <v>40</v>
      </c>
      <c r="L16427" t="s">
        <v>60</v>
      </c>
      <c r="M16427">
        <v>65000</v>
      </c>
      <c r="N16427"/>
      <c r="O16427" t="s">
        <v>21686</v>
      </c>
      <c r="P16427" t="s">
        <v>28707</v>
      </c>
    </row>
    <row r="16428" spans="1:16" x14ac:dyDescent="0.35">
      <c r="A16428" t="s">
        <v>7</v>
      </c>
      <c r="B16428" t="s">
        <v>27978</v>
      </c>
      <c r="C16428" t="s">
        <v>320</v>
      </c>
      <c r="D16428" t="s">
        <v>4346</v>
      </c>
      <c r="E16428" t="s">
        <v>59</v>
      </c>
      <c r="F16428" t="b">
        <v>0</v>
      </c>
      <c r="G16428" t="s">
        <v>73</v>
      </c>
      <c r="H16428" s="1">
        <v>46202.667858796303</v>
      </c>
      <c r="I16428" t="b">
        <v>0</v>
      </c>
      <c r="J16428" t="b">
        <v>1</v>
      </c>
      <c r="K16428" t="s">
        <v>41</v>
      </c>
      <c r="L16428" t="s">
        <v>60</v>
      </c>
      <c r="M16428">
        <v>118500</v>
      </c>
      <c r="N16428"/>
      <c r="O16428" t="s">
        <v>27979</v>
      </c>
      <c r="P16428" t="s">
        <v>27980</v>
      </c>
    </row>
    <row r="16429" spans="1:16" x14ac:dyDescent="0.35">
      <c r="A16429" t="s">
        <v>7</v>
      </c>
      <c r="B16429" t="s">
        <v>28708</v>
      </c>
      <c r="C16429" t="s">
        <v>246</v>
      </c>
      <c r="D16429" t="s">
        <v>7523</v>
      </c>
      <c r="E16429" t="s">
        <v>59</v>
      </c>
      <c r="F16429" t="b">
        <v>0</v>
      </c>
      <c r="G16429" t="s">
        <v>65</v>
      </c>
      <c r="H16429" s="1">
        <v>46202.668020833327</v>
      </c>
      <c r="I16429" t="b">
        <v>0</v>
      </c>
      <c r="J16429" t="b">
        <v>0</v>
      </c>
      <c r="K16429" t="s">
        <v>41</v>
      </c>
      <c r="L16429" t="s">
        <v>60</v>
      </c>
      <c r="M16429">
        <v>122546.5</v>
      </c>
      <c r="N16429"/>
      <c r="O16429" t="s">
        <v>16283</v>
      </c>
      <c r="P16429" t="s">
        <v>28709</v>
      </c>
    </row>
    <row r="16430" spans="1:16" x14ac:dyDescent="0.35">
      <c r="A16430" t="s">
        <v>3</v>
      </c>
      <c r="B16430" t="s">
        <v>28710</v>
      </c>
      <c r="C16430" t="s">
        <v>1138</v>
      </c>
      <c r="D16430" t="s">
        <v>4526</v>
      </c>
      <c r="E16430" t="s">
        <v>59</v>
      </c>
      <c r="F16430" t="b">
        <v>0</v>
      </c>
      <c r="G16430" t="s">
        <v>77</v>
      </c>
      <c r="H16430" s="1">
        <v>46202.668055555558</v>
      </c>
      <c r="I16430" t="b">
        <v>0</v>
      </c>
      <c r="J16430" t="b">
        <v>1</v>
      </c>
      <c r="K16430" t="s">
        <v>41</v>
      </c>
      <c r="L16430" t="s">
        <v>60</v>
      </c>
      <c r="M16430">
        <v>80000</v>
      </c>
      <c r="N16430"/>
      <c r="O16430" t="s">
        <v>28711</v>
      </c>
      <c r="P16430" t="s">
        <v>2193</v>
      </c>
    </row>
    <row r="16431" spans="1:16" x14ac:dyDescent="0.35">
      <c r="A16431" t="s">
        <v>0</v>
      </c>
      <c r="B16431" t="s">
        <v>28712</v>
      </c>
      <c r="C16431" t="s">
        <v>32</v>
      </c>
      <c r="D16431" t="s">
        <v>4346</v>
      </c>
      <c r="E16431" t="s">
        <v>59</v>
      </c>
      <c r="F16431" t="b">
        <v>0</v>
      </c>
      <c r="G16431" t="s">
        <v>32</v>
      </c>
      <c r="H16431" s="1">
        <v>46202.67019675926</v>
      </c>
      <c r="I16431" t="b">
        <v>0</v>
      </c>
      <c r="J16431" t="b">
        <v>0</v>
      </c>
      <c r="K16431" t="s">
        <v>32</v>
      </c>
      <c r="L16431" t="s">
        <v>60</v>
      </c>
      <c r="M16431">
        <v>100000</v>
      </c>
      <c r="N16431"/>
      <c r="O16431" t="s">
        <v>28713</v>
      </c>
      <c r="P16431" t="s">
        <v>28714</v>
      </c>
    </row>
    <row r="16432" spans="1:16" x14ac:dyDescent="0.35">
      <c r="A16432" t="s">
        <v>3</v>
      </c>
      <c r="B16432" t="s">
        <v>28715</v>
      </c>
      <c r="C16432" t="s">
        <v>41</v>
      </c>
      <c r="D16432" t="s">
        <v>4526</v>
      </c>
      <c r="E16432" t="s">
        <v>88</v>
      </c>
      <c r="F16432" t="b">
        <v>0</v>
      </c>
      <c r="G16432" t="s">
        <v>41</v>
      </c>
      <c r="H16432" s="1">
        <v>46202.671111111107</v>
      </c>
      <c r="I16432" t="b">
        <v>0</v>
      </c>
      <c r="J16432" t="b">
        <v>0</v>
      </c>
      <c r="K16432" t="s">
        <v>41</v>
      </c>
      <c r="L16432" t="s">
        <v>74</v>
      </c>
      <c r="M16432"/>
      <c r="N16432">
        <v>56</v>
      </c>
      <c r="O16432" t="s">
        <v>19405</v>
      </c>
      <c r="P16432" t="s">
        <v>219</v>
      </c>
    </row>
    <row r="16433" spans="1:16" x14ac:dyDescent="0.35">
      <c r="A16433" t="s">
        <v>2</v>
      </c>
      <c r="B16433" t="s">
        <v>1393</v>
      </c>
      <c r="C16433" t="s">
        <v>76</v>
      </c>
      <c r="D16433" t="s">
        <v>4526</v>
      </c>
      <c r="E16433" t="s">
        <v>59</v>
      </c>
      <c r="F16433" t="b">
        <v>1</v>
      </c>
      <c r="G16433" t="s">
        <v>77</v>
      </c>
      <c r="H16433" s="1">
        <v>46202.671678240738</v>
      </c>
      <c r="I16433" t="b">
        <v>0</v>
      </c>
      <c r="J16433" t="b">
        <v>1</v>
      </c>
      <c r="K16433" t="s">
        <v>41</v>
      </c>
      <c r="L16433" t="s">
        <v>60</v>
      </c>
      <c r="M16433">
        <v>270500</v>
      </c>
      <c r="N16433"/>
      <c r="O16433" t="s">
        <v>21489</v>
      </c>
      <c r="P16433" t="s">
        <v>3375</v>
      </c>
    </row>
    <row r="16434" spans="1:16" x14ac:dyDescent="0.35">
      <c r="A16434" t="s">
        <v>1</v>
      </c>
      <c r="B16434" t="s">
        <v>629</v>
      </c>
      <c r="C16434" t="s">
        <v>218</v>
      </c>
      <c r="D16434" t="s">
        <v>4526</v>
      </c>
      <c r="E16434" t="s">
        <v>88</v>
      </c>
      <c r="F16434" t="b">
        <v>0</v>
      </c>
      <c r="G16434" t="s">
        <v>68</v>
      </c>
      <c r="H16434" s="1">
        <v>46202.675358796303</v>
      </c>
      <c r="I16434" t="b">
        <v>1</v>
      </c>
      <c r="J16434" t="b">
        <v>0</v>
      </c>
      <c r="K16434" t="s">
        <v>41</v>
      </c>
      <c r="L16434" t="s">
        <v>74</v>
      </c>
      <c r="M16434"/>
      <c r="N16434">
        <v>60</v>
      </c>
      <c r="O16434" t="s">
        <v>2251</v>
      </c>
      <c r="P16434" t="s">
        <v>28716</v>
      </c>
    </row>
    <row r="16435" spans="1:16" x14ac:dyDescent="0.35">
      <c r="A16435" t="s">
        <v>1</v>
      </c>
      <c r="B16435" t="s">
        <v>28717</v>
      </c>
      <c r="C16435" t="s">
        <v>672</v>
      </c>
      <c r="D16435" t="s">
        <v>2360</v>
      </c>
      <c r="E16435" t="s">
        <v>59</v>
      </c>
      <c r="F16435" t="b">
        <v>0</v>
      </c>
      <c r="G16435" t="s">
        <v>77</v>
      </c>
      <c r="H16435" s="1">
        <v>46202.675393518519</v>
      </c>
      <c r="I16435" t="b">
        <v>0</v>
      </c>
      <c r="J16435" t="b">
        <v>1</v>
      </c>
      <c r="K16435" t="s">
        <v>41</v>
      </c>
      <c r="L16435" t="s">
        <v>60</v>
      </c>
      <c r="M16435">
        <v>116710</v>
      </c>
      <c r="N16435"/>
      <c r="O16435" t="s">
        <v>28718</v>
      </c>
      <c r="P16435" t="s">
        <v>18041</v>
      </c>
    </row>
    <row r="16436" spans="1:16" x14ac:dyDescent="0.35">
      <c r="A16436" t="s">
        <v>1</v>
      </c>
      <c r="B16436" t="s">
        <v>905</v>
      </c>
      <c r="C16436" t="s">
        <v>1621</v>
      </c>
      <c r="D16436" t="s">
        <v>4526</v>
      </c>
      <c r="E16436" t="s">
        <v>59</v>
      </c>
      <c r="F16436" t="b">
        <v>0</v>
      </c>
      <c r="G16436" t="s">
        <v>77</v>
      </c>
      <c r="H16436" s="1">
        <v>46202.675416666672</v>
      </c>
      <c r="I16436" t="b">
        <v>1</v>
      </c>
      <c r="J16436" t="b">
        <v>0</v>
      </c>
      <c r="K16436" t="s">
        <v>41</v>
      </c>
      <c r="L16436" t="s">
        <v>74</v>
      </c>
      <c r="M16436"/>
      <c r="N16436">
        <v>61</v>
      </c>
      <c r="O16436" t="s">
        <v>27777</v>
      </c>
      <c r="P16436" t="s">
        <v>28719</v>
      </c>
    </row>
    <row r="16437" spans="1:16" x14ac:dyDescent="0.35">
      <c r="A16437" t="s">
        <v>1</v>
      </c>
      <c r="B16437" t="s">
        <v>28720</v>
      </c>
      <c r="C16437" t="s">
        <v>672</v>
      </c>
      <c r="D16437" t="s">
        <v>4526</v>
      </c>
      <c r="E16437" t="s">
        <v>88</v>
      </c>
      <c r="F16437" t="b">
        <v>0</v>
      </c>
      <c r="G16437" t="s">
        <v>77</v>
      </c>
      <c r="H16437" s="1">
        <v>46202.675474537027</v>
      </c>
      <c r="I16437" t="b">
        <v>0</v>
      </c>
      <c r="J16437" t="b">
        <v>1</v>
      </c>
      <c r="K16437" t="s">
        <v>41</v>
      </c>
      <c r="L16437" t="s">
        <v>74</v>
      </c>
      <c r="M16437"/>
      <c r="N16437">
        <v>32</v>
      </c>
      <c r="O16437" t="s">
        <v>403</v>
      </c>
      <c r="P16437" t="s">
        <v>28721</v>
      </c>
    </row>
    <row r="16438" spans="1:16" x14ac:dyDescent="0.35">
      <c r="A16438" t="s">
        <v>1</v>
      </c>
      <c r="B16438" t="s">
        <v>905</v>
      </c>
      <c r="C16438" t="s">
        <v>218</v>
      </c>
      <c r="D16438" t="s">
        <v>4526</v>
      </c>
      <c r="E16438" t="s">
        <v>88</v>
      </c>
      <c r="F16438" t="b">
        <v>0</v>
      </c>
      <c r="G16438" t="s">
        <v>77</v>
      </c>
      <c r="H16438" s="1">
        <v>46202.675509259258</v>
      </c>
      <c r="I16438" t="b">
        <v>1</v>
      </c>
      <c r="J16438" t="b">
        <v>1</v>
      </c>
      <c r="K16438" t="s">
        <v>41</v>
      </c>
      <c r="L16438" t="s">
        <v>74</v>
      </c>
      <c r="M16438"/>
      <c r="N16438">
        <v>62.5</v>
      </c>
      <c r="O16438" t="s">
        <v>403</v>
      </c>
      <c r="P16438" t="s">
        <v>28722</v>
      </c>
    </row>
    <row r="16439" spans="1:16" x14ac:dyDescent="0.35">
      <c r="A16439" t="s">
        <v>1</v>
      </c>
      <c r="B16439" t="s">
        <v>28723</v>
      </c>
      <c r="C16439" t="s">
        <v>1621</v>
      </c>
      <c r="D16439" t="s">
        <v>4526</v>
      </c>
      <c r="E16439" t="s">
        <v>88</v>
      </c>
      <c r="F16439" t="b">
        <v>0</v>
      </c>
      <c r="G16439" t="s">
        <v>68</v>
      </c>
      <c r="H16439" s="1">
        <v>46202.675532407397</v>
      </c>
      <c r="I16439" t="b">
        <v>0</v>
      </c>
      <c r="J16439" t="b">
        <v>1</v>
      </c>
      <c r="K16439" t="s">
        <v>41</v>
      </c>
      <c r="L16439" t="s">
        <v>74</v>
      </c>
      <c r="M16439"/>
      <c r="N16439">
        <v>67.5</v>
      </c>
      <c r="O16439" t="s">
        <v>403</v>
      </c>
      <c r="P16439" t="s">
        <v>28724</v>
      </c>
    </row>
    <row r="16440" spans="1:16" x14ac:dyDescent="0.35">
      <c r="A16440" t="s">
        <v>1</v>
      </c>
      <c r="B16440" t="s">
        <v>28725</v>
      </c>
      <c r="C16440" t="s">
        <v>913</v>
      </c>
      <c r="D16440" t="s">
        <v>20103</v>
      </c>
      <c r="E16440" t="s">
        <v>59</v>
      </c>
      <c r="F16440" t="b">
        <v>0</v>
      </c>
      <c r="G16440" t="s">
        <v>20</v>
      </c>
      <c r="H16440" s="1">
        <v>46202.677037037043</v>
      </c>
      <c r="I16440" t="b">
        <v>0</v>
      </c>
      <c r="J16440" t="b">
        <v>0</v>
      </c>
      <c r="K16440" t="s">
        <v>20</v>
      </c>
      <c r="L16440" t="s">
        <v>60</v>
      </c>
      <c r="M16440">
        <v>87500</v>
      </c>
      <c r="N16440"/>
      <c r="O16440" t="s">
        <v>8149</v>
      </c>
      <c r="P16440" t="s">
        <v>3941</v>
      </c>
    </row>
    <row r="16441" spans="1:16" x14ac:dyDescent="0.35">
      <c r="A16441" t="s">
        <v>1</v>
      </c>
      <c r="B16441" t="s">
        <v>1955</v>
      </c>
      <c r="C16441" t="s">
        <v>6081</v>
      </c>
      <c r="D16441" t="s">
        <v>5854</v>
      </c>
      <c r="E16441" t="s">
        <v>59</v>
      </c>
      <c r="F16441" t="b">
        <v>0</v>
      </c>
      <c r="G16441" t="s">
        <v>40</v>
      </c>
      <c r="H16441" s="1">
        <v>46202.67895833333</v>
      </c>
      <c r="I16441" t="b">
        <v>0</v>
      </c>
      <c r="J16441" t="b">
        <v>0</v>
      </c>
      <c r="K16441" t="s">
        <v>40</v>
      </c>
      <c r="L16441" t="s">
        <v>60</v>
      </c>
      <c r="M16441">
        <v>28500</v>
      </c>
      <c r="N16441"/>
      <c r="O16441" t="s">
        <v>28676</v>
      </c>
      <c r="P16441" t="s">
        <v>28677</v>
      </c>
    </row>
    <row r="16442" spans="1:16" x14ac:dyDescent="0.35">
      <c r="A16442" t="s">
        <v>0</v>
      </c>
      <c r="B16442" t="s">
        <v>28726</v>
      </c>
      <c r="C16442" t="s">
        <v>998</v>
      </c>
      <c r="D16442" t="s">
        <v>4526</v>
      </c>
      <c r="E16442" t="s">
        <v>59</v>
      </c>
      <c r="F16442" t="b">
        <v>0</v>
      </c>
      <c r="G16442" t="s">
        <v>65</v>
      </c>
      <c r="H16442" s="1">
        <v>46202.70952546296</v>
      </c>
      <c r="I16442" t="b">
        <v>0</v>
      </c>
      <c r="J16442" t="b">
        <v>0</v>
      </c>
      <c r="K16442" t="s">
        <v>41</v>
      </c>
      <c r="L16442" t="s">
        <v>60</v>
      </c>
      <c r="M16442">
        <v>76500</v>
      </c>
      <c r="N16442"/>
      <c r="O16442" t="s">
        <v>2336</v>
      </c>
      <c r="P16442" t="s">
        <v>3201</v>
      </c>
    </row>
    <row r="16443" spans="1:16" x14ac:dyDescent="0.35">
      <c r="A16443" t="s">
        <v>6</v>
      </c>
      <c r="B16443" t="s">
        <v>28727</v>
      </c>
      <c r="C16443" t="s">
        <v>112</v>
      </c>
      <c r="D16443" t="s">
        <v>4526</v>
      </c>
      <c r="E16443" t="s">
        <v>59</v>
      </c>
      <c r="F16443" t="b">
        <v>0</v>
      </c>
      <c r="G16443" t="s">
        <v>65</v>
      </c>
      <c r="H16443" s="1">
        <v>46202.713136574072</v>
      </c>
      <c r="I16443" t="b">
        <v>0</v>
      </c>
      <c r="J16443" t="b">
        <v>1</v>
      </c>
      <c r="K16443" t="s">
        <v>41</v>
      </c>
      <c r="L16443" t="s">
        <v>60</v>
      </c>
      <c r="M16443">
        <v>169125</v>
      </c>
      <c r="N16443"/>
      <c r="O16443" t="s">
        <v>468</v>
      </c>
      <c r="P16443" t="s">
        <v>28728</v>
      </c>
    </row>
    <row r="16444" spans="1:16" x14ac:dyDescent="0.35">
      <c r="A16444" t="s">
        <v>8</v>
      </c>
      <c r="B16444" t="s">
        <v>28729</v>
      </c>
      <c r="C16444" t="s">
        <v>971</v>
      </c>
      <c r="D16444" t="s">
        <v>4526</v>
      </c>
      <c r="E16444" t="s">
        <v>88</v>
      </c>
      <c r="F16444" t="b">
        <v>0</v>
      </c>
      <c r="G16444" t="s">
        <v>68</v>
      </c>
      <c r="H16444" s="1">
        <v>46202.717013888891</v>
      </c>
      <c r="I16444" t="b">
        <v>1</v>
      </c>
      <c r="J16444" t="b">
        <v>0</v>
      </c>
      <c r="K16444" t="s">
        <v>41</v>
      </c>
      <c r="L16444" t="s">
        <v>74</v>
      </c>
      <c r="M16444"/>
      <c r="N16444">
        <v>55</v>
      </c>
      <c r="O16444" t="s">
        <v>28730</v>
      </c>
    </row>
    <row r="16445" spans="1:16" x14ac:dyDescent="0.35">
      <c r="A16445" t="s">
        <v>1</v>
      </c>
      <c r="B16445" t="s">
        <v>26018</v>
      </c>
      <c r="C16445" t="s">
        <v>28731</v>
      </c>
      <c r="D16445" t="s">
        <v>4587</v>
      </c>
      <c r="E16445" t="s">
        <v>59</v>
      </c>
      <c r="F16445" t="b">
        <v>0</v>
      </c>
      <c r="G16445" t="s">
        <v>68</v>
      </c>
      <c r="H16445" s="1">
        <v>46202.717037037037</v>
      </c>
      <c r="I16445" t="b">
        <v>1</v>
      </c>
      <c r="J16445" t="b">
        <v>1</v>
      </c>
      <c r="K16445" t="s">
        <v>41</v>
      </c>
      <c r="L16445" t="s">
        <v>60</v>
      </c>
      <c r="M16445">
        <v>150000</v>
      </c>
      <c r="N16445"/>
      <c r="O16445" t="s">
        <v>28732</v>
      </c>
      <c r="P16445" t="s">
        <v>14841</v>
      </c>
    </row>
    <row r="16446" spans="1:16" x14ac:dyDescent="0.35">
      <c r="A16446" t="s">
        <v>0</v>
      </c>
      <c r="B16446" t="s">
        <v>547</v>
      </c>
      <c r="C16446" t="s">
        <v>21341</v>
      </c>
      <c r="D16446" t="s">
        <v>4526</v>
      </c>
      <c r="E16446" t="s">
        <v>59</v>
      </c>
      <c r="F16446" t="b">
        <v>0</v>
      </c>
      <c r="G16446" t="s">
        <v>40</v>
      </c>
      <c r="H16446" s="1">
        <v>46202.72074074074</v>
      </c>
      <c r="I16446" t="b">
        <v>1</v>
      </c>
      <c r="J16446" t="b">
        <v>0</v>
      </c>
      <c r="K16446" t="s">
        <v>40</v>
      </c>
      <c r="L16446" t="s">
        <v>60</v>
      </c>
      <c r="M16446">
        <v>82500</v>
      </c>
      <c r="N16446"/>
      <c r="O16446" t="s">
        <v>6953</v>
      </c>
      <c r="P16446" t="s">
        <v>1476</v>
      </c>
    </row>
    <row r="16447" spans="1:16" x14ac:dyDescent="0.35">
      <c r="A16447" t="s">
        <v>3</v>
      </c>
      <c r="B16447" t="s">
        <v>3</v>
      </c>
      <c r="C16447" t="s">
        <v>28733</v>
      </c>
      <c r="D16447" t="s">
        <v>4526</v>
      </c>
      <c r="E16447" t="s">
        <v>59</v>
      </c>
      <c r="F16447" t="b">
        <v>0</v>
      </c>
      <c r="G16447" t="s">
        <v>68</v>
      </c>
      <c r="H16447" s="1">
        <v>46202.751342592594</v>
      </c>
      <c r="I16447" t="b">
        <v>0</v>
      </c>
      <c r="J16447" t="b">
        <v>0</v>
      </c>
      <c r="K16447" t="s">
        <v>41</v>
      </c>
      <c r="L16447" t="s">
        <v>60</v>
      </c>
      <c r="M16447">
        <v>95000</v>
      </c>
      <c r="N16447"/>
      <c r="O16447" t="s">
        <v>28734</v>
      </c>
      <c r="P16447" t="s">
        <v>28735</v>
      </c>
    </row>
    <row r="16448" spans="1:16" x14ac:dyDescent="0.35">
      <c r="A16448" t="s">
        <v>1</v>
      </c>
      <c r="B16448" t="s">
        <v>28736</v>
      </c>
      <c r="C16448" t="s">
        <v>672</v>
      </c>
      <c r="D16448" t="s">
        <v>4526</v>
      </c>
      <c r="E16448" t="s">
        <v>88</v>
      </c>
      <c r="F16448" t="b">
        <v>0</v>
      </c>
      <c r="G16448" t="s">
        <v>77</v>
      </c>
      <c r="H16448" s="1">
        <v>46202.758680555547</v>
      </c>
      <c r="I16448" t="b">
        <v>0</v>
      </c>
      <c r="J16448" t="b">
        <v>0</v>
      </c>
      <c r="K16448" t="s">
        <v>41</v>
      </c>
      <c r="L16448" t="s">
        <v>74</v>
      </c>
      <c r="M16448"/>
      <c r="N16448">
        <v>36.5</v>
      </c>
      <c r="O16448" t="s">
        <v>2340</v>
      </c>
      <c r="P16448" t="s">
        <v>28721</v>
      </c>
    </row>
    <row r="16449" spans="1:16" x14ac:dyDescent="0.35">
      <c r="A16449" t="s">
        <v>5</v>
      </c>
      <c r="B16449" t="s">
        <v>28737</v>
      </c>
      <c r="C16449" t="s">
        <v>370</v>
      </c>
      <c r="D16449" t="s">
        <v>4526</v>
      </c>
      <c r="E16449" t="s">
        <v>88</v>
      </c>
      <c r="F16449" t="b">
        <v>0</v>
      </c>
      <c r="G16449" t="s">
        <v>65</v>
      </c>
      <c r="H16449" s="1">
        <v>46202.758726851847</v>
      </c>
      <c r="I16449" t="b">
        <v>1</v>
      </c>
      <c r="J16449" t="b">
        <v>0</v>
      </c>
      <c r="K16449" t="s">
        <v>41</v>
      </c>
      <c r="L16449" t="s">
        <v>74</v>
      </c>
      <c r="M16449"/>
      <c r="N16449">
        <v>85</v>
      </c>
      <c r="O16449" t="s">
        <v>28738</v>
      </c>
      <c r="P16449" t="s">
        <v>23804</v>
      </c>
    </row>
    <row r="16450" spans="1:16" x14ac:dyDescent="0.35">
      <c r="A16450" t="s">
        <v>1</v>
      </c>
      <c r="B16450" t="s">
        <v>28739</v>
      </c>
      <c r="C16450" t="s">
        <v>112</v>
      </c>
      <c r="D16450" t="s">
        <v>4526</v>
      </c>
      <c r="E16450" t="s">
        <v>88</v>
      </c>
      <c r="F16450" t="b">
        <v>0</v>
      </c>
      <c r="G16450" t="s">
        <v>65</v>
      </c>
      <c r="H16450" s="1">
        <v>46202.758726851847</v>
      </c>
      <c r="I16450" t="b">
        <v>0</v>
      </c>
      <c r="J16450" t="b">
        <v>0</v>
      </c>
      <c r="K16450" t="s">
        <v>41</v>
      </c>
      <c r="L16450" t="s">
        <v>74</v>
      </c>
      <c r="M16450"/>
      <c r="N16450">
        <v>67.5</v>
      </c>
      <c r="O16450" t="s">
        <v>28740</v>
      </c>
      <c r="P16450" t="s">
        <v>28741</v>
      </c>
    </row>
    <row r="16451" spans="1:16" x14ac:dyDescent="0.35">
      <c r="A16451" t="s">
        <v>1</v>
      </c>
      <c r="B16451" t="s">
        <v>28742</v>
      </c>
      <c r="C16451" t="s">
        <v>218</v>
      </c>
      <c r="D16451" t="s">
        <v>4526</v>
      </c>
      <c r="E16451" t="s">
        <v>88</v>
      </c>
      <c r="F16451" t="b">
        <v>0</v>
      </c>
      <c r="G16451" t="s">
        <v>89</v>
      </c>
      <c r="H16451" s="1">
        <v>46202.758796296293</v>
      </c>
      <c r="I16451" t="b">
        <v>1</v>
      </c>
      <c r="J16451" t="b">
        <v>0</v>
      </c>
      <c r="K16451" t="s">
        <v>41</v>
      </c>
      <c r="L16451" t="s">
        <v>74</v>
      </c>
      <c r="M16451"/>
      <c r="N16451">
        <v>67.5</v>
      </c>
      <c r="O16451" t="s">
        <v>111</v>
      </c>
      <c r="P16451" t="s">
        <v>28743</v>
      </c>
    </row>
    <row r="16452" spans="1:16" x14ac:dyDescent="0.35">
      <c r="A16452" t="s">
        <v>0</v>
      </c>
      <c r="B16452" t="s">
        <v>28744</v>
      </c>
      <c r="C16452" t="s">
        <v>11315</v>
      </c>
      <c r="D16452" t="s">
        <v>5018</v>
      </c>
      <c r="E16452" t="s">
        <v>132</v>
      </c>
      <c r="F16452" t="b">
        <v>0</v>
      </c>
      <c r="G16452" t="s">
        <v>40</v>
      </c>
      <c r="H16452" s="1">
        <v>46202.79650462963</v>
      </c>
      <c r="I16452" t="b">
        <v>1</v>
      </c>
      <c r="J16452" t="b">
        <v>0</v>
      </c>
      <c r="K16452" t="s">
        <v>40</v>
      </c>
      <c r="L16452" t="s">
        <v>60</v>
      </c>
      <c r="M16452">
        <v>33000</v>
      </c>
      <c r="N16452"/>
      <c r="O16452" t="s">
        <v>14128</v>
      </c>
      <c r="P16452" t="s">
        <v>2363</v>
      </c>
    </row>
    <row r="16453" spans="1:16" x14ac:dyDescent="0.35">
      <c r="A16453" t="s">
        <v>5</v>
      </c>
      <c r="B16453" t="s">
        <v>28745</v>
      </c>
      <c r="C16453" t="s">
        <v>3678</v>
      </c>
      <c r="D16453" t="s">
        <v>4526</v>
      </c>
      <c r="E16453" t="s">
        <v>59</v>
      </c>
      <c r="F16453" t="b">
        <v>0</v>
      </c>
      <c r="G16453" t="s">
        <v>68</v>
      </c>
      <c r="H16453" s="1">
        <v>46202.800347222219</v>
      </c>
      <c r="I16453" t="b">
        <v>0</v>
      </c>
      <c r="J16453" t="b">
        <v>1</v>
      </c>
      <c r="K16453" t="s">
        <v>41</v>
      </c>
      <c r="L16453" t="s">
        <v>60</v>
      </c>
      <c r="M16453">
        <v>95000</v>
      </c>
      <c r="N16453"/>
      <c r="O16453" t="s">
        <v>24260</v>
      </c>
      <c r="P16453" t="s">
        <v>28746</v>
      </c>
    </row>
    <row r="16454" spans="1:16" x14ac:dyDescent="0.35">
      <c r="A16454" t="s">
        <v>5</v>
      </c>
      <c r="B16454" t="s">
        <v>28747</v>
      </c>
      <c r="C16454" t="s">
        <v>124</v>
      </c>
      <c r="D16454" t="s">
        <v>4526</v>
      </c>
      <c r="E16454" t="s">
        <v>59</v>
      </c>
      <c r="F16454" t="b">
        <v>0</v>
      </c>
      <c r="G16454" t="s">
        <v>65</v>
      </c>
      <c r="H16454" s="1">
        <v>46202.800486111111</v>
      </c>
      <c r="I16454" t="b">
        <v>1</v>
      </c>
      <c r="J16454" t="b">
        <v>0</v>
      </c>
      <c r="K16454" t="s">
        <v>41</v>
      </c>
      <c r="L16454" t="s">
        <v>60</v>
      </c>
      <c r="M16454">
        <v>157500</v>
      </c>
      <c r="N16454"/>
      <c r="O16454" t="s">
        <v>28748</v>
      </c>
      <c r="P16454" t="s">
        <v>2988</v>
      </c>
    </row>
    <row r="16455" spans="1:16" x14ac:dyDescent="0.35">
      <c r="A16455" t="s">
        <v>0</v>
      </c>
      <c r="B16455" t="s">
        <v>28749</v>
      </c>
      <c r="C16455" t="s">
        <v>2221</v>
      </c>
      <c r="D16455" t="s">
        <v>4346</v>
      </c>
      <c r="E16455" t="s">
        <v>59</v>
      </c>
      <c r="F16455" t="b">
        <v>0</v>
      </c>
      <c r="G16455" t="s">
        <v>65</v>
      </c>
      <c r="H16455" s="1">
        <v>46202.83452546296</v>
      </c>
      <c r="I16455" t="b">
        <v>0</v>
      </c>
      <c r="J16455" t="b">
        <v>1</v>
      </c>
      <c r="K16455" t="s">
        <v>41</v>
      </c>
      <c r="L16455" t="s">
        <v>60</v>
      </c>
      <c r="M16455">
        <v>92500</v>
      </c>
      <c r="N16455"/>
      <c r="O16455" t="s">
        <v>4423</v>
      </c>
      <c r="P16455" t="s">
        <v>28750</v>
      </c>
    </row>
    <row r="16456" spans="1:16" x14ac:dyDescent="0.35">
      <c r="A16456" t="s">
        <v>0</v>
      </c>
      <c r="B16456" t="s">
        <v>28751</v>
      </c>
      <c r="C16456" t="s">
        <v>237</v>
      </c>
      <c r="D16456" t="s">
        <v>4346</v>
      </c>
      <c r="E16456" t="s">
        <v>59</v>
      </c>
      <c r="F16456" t="b">
        <v>0</v>
      </c>
      <c r="G16456" t="s">
        <v>89</v>
      </c>
      <c r="H16456" s="1">
        <v>46202.83452546296</v>
      </c>
      <c r="I16456" t="b">
        <v>0</v>
      </c>
      <c r="J16456" t="b">
        <v>1</v>
      </c>
      <c r="K16456" t="s">
        <v>41</v>
      </c>
      <c r="L16456" t="s">
        <v>60</v>
      </c>
      <c r="M16456">
        <v>62500</v>
      </c>
      <c r="N16456"/>
      <c r="O16456" t="s">
        <v>28752</v>
      </c>
      <c r="P16456" t="s">
        <v>28753</v>
      </c>
    </row>
    <row r="16457" spans="1:16" x14ac:dyDescent="0.35">
      <c r="A16457" t="s">
        <v>0</v>
      </c>
      <c r="B16457" t="s">
        <v>28754</v>
      </c>
      <c r="C16457" t="s">
        <v>1608</v>
      </c>
      <c r="D16457" t="s">
        <v>2360</v>
      </c>
      <c r="E16457" t="s">
        <v>59</v>
      </c>
      <c r="F16457" t="b">
        <v>0</v>
      </c>
      <c r="G16457" t="s">
        <v>65</v>
      </c>
      <c r="H16457" s="1">
        <v>46202.834687499999</v>
      </c>
      <c r="I16457" t="b">
        <v>0</v>
      </c>
      <c r="J16457" t="b">
        <v>1</v>
      </c>
      <c r="K16457" t="s">
        <v>41</v>
      </c>
      <c r="L16457" t="s">
        <v>60</v>
      </c>
      <c r="M16457">
        <v>57996</v>
      </c>
      <c r="N16457"/>
      <c r="O16457" t="s">
        <v>28755</v>
      </c>
      <c r="P16457" t="s">
        <v>288</v>
      </c>
    </row>
    <row r="16458" spans="1:16" x14ac:dyDescent="0.35">
      <c r="A16458" t="s">
        <v>0</v>
      </c>
      <c r="B16458" t="s">
        <v>28756</v>
      </c>
      <c r="C16458" t="s">
        <v>520</v>
      </c>
      <c r="D16458" t="s">
        <v>2360</v>
      </c>
      <c r="E16458" t="s">
        <v>59</v>
      </c>
      <c r="F16458" t="b">
        <v>0</v>
      </c>
      <c r="G16458" t="s">
        <v>41</v>
      </c>
      <c r="H16458" s="1">
        <v>46202.837766203702</v>
      </c>
      <c r="I16458" t="b">
        <v>0</v>
      </c>
      <c r="J16458" t="b">
        <v>0</v>
      </c>
      <c r="K16458" t="s">
        <v>41</v>
      </c>
      <c r="L16458" t="s">
        <v>60</v>
      </c>
      <c r="M16458">
        <v>84824.77</v>
      </c>
      <c r="N16458"/>
      <c r="O16458" t="s">
        <v>973</v>
      </c>
    </row>
    <row r="16459" spans="1:16" x14ac:dyDescent="0.35">
      <c r="A16459" t="s">
        <v>1</v>
      </c>
      <c r="B16459" t="s">
        <v>28757</v>
      </c>
      <c r="C16459" t="s">
        <v>672</v>
      </c>
      <c r="D16459" t="s">
        <v>4526</v>
      </c>
      <c r="E16459" t="s">
        <v>88</v>
      </c>
      <c r="F16459" t="b">
        <v>0</v>
      </c>
      <c r="G16459" t="s">
        <v>77</v>
      </c>
      <c r="H16459" s="1">
        <v>46202.842118055552</v>
      </c>
      <c r="I16459" t="b">
        <v>0</v>
      </c>
      <c r="J16459" t="b">
        <v>0</v>
      </c>
      <c r="K16459" t="s">
        <v>41</v>
      </c>
      <c r="L16459" t="s">
        <v>74</v>
      </c>
      <c r="M16459"/>
      <c r="N16459">
        <v>36.5</v>
      </c>
      <c r="O16459" t="s">
        <v>2340</v>
      </c>
      <c r="P16459" t="s">
        <v>28758</v>
      </c>
    </row>
    <row r="16460" spans="1:16" x14ac:dyDescent="0.35">
      <c r="A16460" t="s">
        <v>1</v>
      </c>
      <c r="B16460" t="s">
        <v>28759</v>
      </c>
      <c r="C16460" t="s">
        <v>142</v>
      </c>
      <c r="D16460" t="s">
        <v>4526</v>
      </c>
      <c r="E16460" t="s">
        <v>88</v>
      </c>
      <c r="F16460" t="b">
        <v>0</v>
      </c>
      <c r="G16460" t="s">
        <v>68</v>
      </c>
      <c r="H16460" s="1">
        <v>46202.842129629629</v>
      </c>
      <c r="I16460" t="b">
        <v>0</v>
      </c>
      <c r="J16460" t="b">
        <v>0</v>
      </c>
      <c r="K16460" t="s">
        <v>41</v>
      </c>
      <c r="L16460" t="s">
        <v>74</v>
      </c>
      <c r="M16460"/>
      <c r="N16460">
        <v>62.5</v>
      </c>
      <c r="O16460" t="s">
        <v>744</v>
      </c>
      <c r="P16460" t="s">
        <v>28760</v>
      </c>
    </row>
    <row r="16461" spans="1:16" x14ac:dyDescent="0.35">
      <c r="A16461" t="s">
        <v>1</v>
      </c>
      <c r="B16461" t="s">
        <v>28761</v>
      </c>
      <c r="C16461" t="s">
        <v>672</v>
      </c>
      <c r="D16461" t="s">
        <v>4526</v>
      </c>
      <c r="E16461" t="s">
        <v>88</v>
      </c>
      <c r="F16461" t="b">
        <v>0</v>
      </c>
      <c r="G16461" t="s">
        <v>65</v>
      </c>
      <c r="H16461" s="1">
        <v>46202.842291666668</v>
      </c>
      <c r="I16461" t="b">
        <v>1</v>
      </c>
      <c r="J16461" t="b">
        <v>0</v>
      </c>
      <c r="K16461" t="s">
        <v>41</v>
      </c>
      <c r="L16461" t="s">
        <v>74</v>
      </c>
      <c r="M16461"/>
      <c r="N16461">
        <v>34</v>
      </c>
      <c r="O16461" t="s">
        <v>2340</v>
      </c>
    </row>
    <row r="16462" spans="1:16" x14ac:dyDescent="0.35">
      <c r="A16462" t="s">
        <v>1</v>
      </c>
      <c r="B16462" t="s">
        <v>28762</v>
      </c>
      <c r="C16462" t="s">
        <v>672</v>
      </c>
      <c r="D16462" t="s">
        <v>2360</v>
      </c>
      <c r="E16462" t="s">
        <v>59</v>
      </c>
      <c r="F16462" t="b">
        <v>0</v>
      </c>
      <c r="G16462" t="s">
        <v>68</v>
      </c>
      <c r="H16462" s="1">
        <v>46202.883703703701</v>
      </c>
      <c r="I16462" t="b">
        <v>0</v>
      </c>
      <c r="J16462" t="b">
        <v>1</v>
      </c>
      <c r="K16462" t="s">
        <v>41</v>
      </c>
      <c r="L16462" t="s">
        <v>60</v>
      </c>
      <c r="M16462">
        <v>67692</v>
      </c>
      <c r="N16462"/>
      <c r="O16462" t="s">
        <v>28718</v>
      </c>
      <c r="P16462" t="s">
        <v>28721</v>
      </c>
    </row>
    <row r="16463" spans="1:16" x14ac:dyDescent="0.35">
      <c r="A16463" t="s">
        <v>1</v>
      </c>
      <c r="B16463" t="s">
        <v>28763</v>
      </c>
      <c r="C16463" t="s">
        <v>500</v>
      </c>
      <c r="D16463" t="s">
        <v>4526</v>
      </c>
      <c r="E16463" t="s">
        <v>88</v>
      </c>
      <c r="F16463" t="b">
        <v>0</v>
      </c>
      <c r="G16463" t="s">
        <v>13</v>
      </c>
      <c r="H16463" s="1">
        <v>46202.884502314817</v>
      </c>
      <c r="I16463" t="b">
        <v>1</v>
      </c>
      <c r="J16463" t="b">
        <v>0</v>
      </c>
      <c r="K16463" t="s">
        <v>13</v>
      </c>
      <c r="L16463" t="s">
        <v>74</v>
      </c>
      <c r="M16463"/>
      <c r="N16463">
        <v>61</v>
      </c>
      <c r="O16463" t="s">
        <v>13294</v>
      </c>
      <c r="P16463" t="s">
        <v>12800</v>
      </c>
    </row>
    <row r="16464" spans="1:16" x14ac:dyDescent="0.35">
      <c r="A16464" t="s">
        <v>0</v>
      </c>
      <c r="B16464" t="s">
        <v>28764</v>
      </c>
      <c r="C16464" t="s">
        <v>3251</v>
      </c>
      <c r="D16464" t="s">
        <v>2471</v>
      </c>
      <c r="E16464" t="s">
        <v>59</v>
      </c>
      <c r="F16464" t="b">
        <v>0</v>
      </c>
      <c r="G16464" t="s">
        <v>68</v>
      </c>
      <c r="H16464" s="1">
        <v>46202.918009259258</v>
      </c>
      <c r="I16464" t="b">
        <v>1</v>
      </c>
      <c r="J16464" t="b">
        <v>0</v>
      </c>
      <c r="K16464" t="s">
        <v>41</v>
      </c>
      <c r="L16464" t="s">
        <v>60</v>
      </c>
      <c r="M16464">
        <v>100000</v>
      </c>
      <c r="N16464"/>
      <c r="O16464" t="s">
        <v>28765</v>
      </c>
      <c r="P16464" t="s">
        <v>219</v>
      </c>
    </row>
    <row r="16465" spans="1:16" x14ac:dyDescent="0.35">
      <c r="A16465" t="s">
        <v>0</v>
      </c>
      <c r="B16465" t="s">
        <v>28766</v>
      </c>
      <c r="C16465" t="s">
        <v>157</v>
      </c>
      <c r="D16465" t="s">
        <v>4346</v>
      </c>
      <c r="E16465" t="s">
        <v>59</v>
      </c>
      <c r="F16465" t="b">
        <v>0</v>
      </c>
      <c r="G16465" t="s">
        <v>77</v>
      </c>
      <c r="H16465" s="1">
        <v>46202.918032407397</v>
      </c>
      <c r="I16465" t="b">
        <v>0</v>
      </c>
      <c r="J16465" t="b">
        <v>0</v>
      </c>
      <c r="K16465" t="s">
        <v>41</v>
      </c>
      <c r="L16465" t="s">
        <v>60</v>
      </c>
      <c r="M16465">
        <v>88050</v>
      </c>
      <c r="N16465"/>
      <c r="O16465" t="s">
        <v>1823</v>
      </c>
      <c r="P16465" t="s">
        <v>4661</v>
      </c>
    </row>
    <row r="16466" spans="1:16" x14ac:dyDescent="0.35">
      <c r="A16466" t="s">
        <v>0</v>
      </c>
      <c r="B16466" t="s">
        <v>28767</v>
      </c>
      <c r="C16466" t="s">
        <v>76</v>
      </c>
      <c r="D16466" t="s">
        <v>141</v>
      </c>
      <c r="E16466" t="s">
        <v>88</v>
      </c>
      <c r="F16466" t="b">
        <v>1</v>
      </c>
      <c r="G16466" t="s">
        <v>41</v>
      </c>
      <c r="H16466" s="1">
        <v>46202.921099537038</v>
      </c>
      <c r="I16466" t="b">
        <v>1</v>
      </c>
      <c r="J16466" t="b">
        <v>0</v>
      </c>
      <c r="K16466" t="s">
        <v>41</v>
      </c>
      <c r="L16466" t="s">
        <v>74</v>
      </c>
      <c r="M16466"/>
      <c r="N16466">
        <v>17.5</v>
      </c>
      <c r="O16466" t="s">
        <v>141</v>
      </c>
    </row>
    <row r="16467" spans="1:16" x14ac:dyDescent="0.35">
      <c r="A16467" t="s">
        <v>1</v>
      </c>
      <c r="B16467" t="s">
        <v>28768</v>
      </c>
      <c r="C16467" t="s">
        <v>3257</v>
      </c>
      <c r="D16467" t="s">
        <v>4526</v>
      </c>
      <c r="E16467" t="s">
        <v>88</v>
      </c>
      <c r="F16467" t="b">
        <v>0</v>
      </c>
      <c r="G16467" t="s">
        <v>68</v>
      </c>
      <c r="H16467" s="1">
        <v>46202.925324074073</v>
      </c>
      <c r="I16467" t="b">
        <v>0</v>
      </c>
      <c r="J16467" t="b">
        <v>1</v>
      </c>
      <c r="K16467" t="s">
        <v>41</v>
      </c>
      <c r="L16467" t="s">
        <v>74</v>
      </c>
      <c r="M16467"/>
      <c r="N16467">
        <v>60</v>
      </c>
      <c r="O16467" t="s">
        <v>403</v>
      </c>
      <c r="P16467" t="s">
        <v>28769</v>
      </c>
    </row>
    <row r="16468" spans="1:16" x14ac:dyDescent="0.35">
      <c r="A16468" t="s">
        <v>5</v>
      </c>
      <c r="B16468" t="s">
        <v>15740</v>
      </c>
      <c r="C16468" t="s">
        <v>1070</v>
      </c>
      <c r="D16468" t="s">
        <v>4526</v>
      </c>
      <c r="E16468" t="s">
        <v>59</v>
      </c>
      <c r="F16468" t="b">
        <v>0</v>
      </c>
      <c r="G16468" t="s">
        <v>68</v>
      </c>
      <c r="H16468" s="1">
        <v>46202.925358796303</v>
      </c>
      <c r="I16468" t="b">
        <v>0</v>
      </c>
      <c r="J16468" t="b">
        <v>1</v>
      </c>
      <c r="K16468" t="s">
        <v>41</v>
      </c>
      <c r="L16468" t="s">
        <v>60</v>
      </c>
      <c r="M16468">
        <v>127000</v>
      </c>
      <c r="N16468"/>
      <c r="O16468" t="s">
        <v>3716</v>
      </c>
      <c r="P16468" t="s">
        <v>28770</v>
      </c>
    </row>
    <row r="16469" spans="1:16" x14ac:dyDescent="0.35">
      <c r="A16469" t="s">
        <v>5</v>
      </c>
      <c r="B16469" t="s">
        <v>5</v>
      </c>
      <c r="C16469" t="s">
        <v>20044</v>
      </c>
      <c r="D16469" t="s">
        <v>4526</v>
      </c>
      <c r="E16469" t="s">
        <v>59</v>
      </c>
      <c r="F16469" t="b">
        <v>0</v>
      </c>
      <c r="G16469" t="s">
        <v>77</v>
      </c>
      <c r="H16469" s="1">
        <v>46202.925416666672</v>
      </c>
      <c r="I16469" t="b">
        <v>0</v>
      </c>
      <c r="J16469" t="b">
        <v>1</v>
      </c>
      <c r="K16469" t="s">
        <v>41</v>
      </c>
      <c r="L16469" t="s">
        <v>60</v>
      </c>
      <c r="M16469">
        <v>140000</v>
      </c>
      <c r="N16469"/>
      <c r="O16469" t="s">
        <v>9503</v>
      </c>
      <c r="P16469" t="s">
        <v>20045</v>
      </c>
    </row>
    <row r="16470" spans="1:16" x14ac:dyDescent="0.35">
      <c r="A16470" t="s">
        <v>0</v>
      </c>
      <c r="B16470" t="s">
        <v>1268</v>
      </c>
      <c r="C16470" t="s">
        <v>2005</v>
      </c>
      <c r="D16470" t="s">
        <v>2360</v>
      </c>
      <c r="E16470" t="s">
        <v>59</v>
      </c>
      <c r="F16470" t="b">
        <v>0</v>
      </c>
      <c r="G16470" t="s">
        <v>77</v>
      </c>
      <c r="H16470" s="1">
        <v>46202.95952546296</v>
      </c>
      <c r="I16470" t="b">
        <v>0</v>
      </c>
      <c r="J16470" t="b">
        <v>1</v>
      </c>
      <c r="K16470" t="s">
        <v>41</v>
      </c>
      <c r="L16470" t="s">
        <v>74</v>
      </c>
      <c r="M16470"/>
      <c r="N16470">
        <v>27</v>
      </c>
      <c r="O16470" t="s">
        <v>2006</v>
      </c>
    </row>
    <row r="16471" spans="1:16" x14ac:dyDescent="0.35">
      <c r="A16471" t="s">
        <v>1</v>
      </c>
      <c r="B16471" t="s">
        <v>28771</v>
      </c>
      <c r="C16471" t="s">
        <v>76</v>
      </c>
      <c r="D16471" t="s">
        <v>4526</v>
      </c>
      <c r="E16471" t="s">
        <v>88</v>
      </c>
      <c r="F16471" t="b">
        <v>1</v>
      </c>
      <c r="G16471" t="s">
        <v>89</v>
      </c>
      <c r="H16471" s="1">
        <v>46202.95952546296</v>
      </c>
      <c r="I16471" t="b">
        <v>0</v>
      </c>
      <c r="J16471" t="b">
        <v>1</v>
      </c>
      <c r="K16471" t="s">
        <v>41</v>
      </c>
      <c r="L16471" t="s">
        <v>74</v>
      </c>
      <c r="M16471"/>
      <c r="N16471">
        <v>66.5</v>
      </c>
      <c r="O16471" t="s">
        <v>4487</v>
      </c>
      <c r="P16471" t="s">
        <v>28772</v>
      </c>
    </row>
    <row r="16472" spans="1:16" x14ac:dyDescent="0.35">
      <c r="A16472" t="s">
        <v>0</v>
      </c>
      <c r="B16472" t="s">
        <v>4310</v>
      </c>
      <c r="C16472" t="s">
        <v>28675</v>
      </c>
      <c r="D16472" t="s">
        <v>7670</v>
      </c>
      <c r="E16472" t="s">
        <v>59</v>
      </c>
      <c r="F16472" t="b">
        <v>0</v>
      </c>
      <c r="G16472" t="s">
        <v>40</v>
      </c>
      <c r="H16472" s="1">
        <v>46202.962743055563</v>
      </c>
      <c r="I16472" t="b">
        <v>1</v>
      </c>
      <c r="J16472" t="b">
        <v>0</v>
      </c>
      <c r="K16472" t="s">
        <v>40</v>
      </c>
      <c r="L16472" t="s">
        <v>60</v>
      </c>
      <c r="M16472">
        <v>27500</v>
      </c>
      <c r="N16472"/>
      <c r="O16472" t="s">
        <v>28773</v>
      </c>
      <c r="P16472" t="s">
        <v>28774</v>
      </c>
    </row>
    <row r="16473" spans="1:16" x14ac:dyDescent="0.35">
      <c r="A16473" t="s">
        <v>1</v>
      </c>
      <c r="B16473" t="s">
        <v>28775</v>
      </c>
      <c r="C16473" t="s">
        <v>162</v>
      </c>
      <c r="D16473" t="s">
        <v>4526</v>
      </c>
      <c r="E16473" t="s">
        <v>59</v>
      </c>
      <c r="F16473" t="b">
        <v>0</v>
      </c>
      <c r="G16473" t="s">
        <v>77</v>
      </c>
      <c r="H16473" s="1">
        <v>46202.967083333337</v>
      </c>
      <c r="I16473" t="b">
        <v>1</v>
      </c>
      <c r="J16473" t="b">
        <v>0</v>
      </c>
      <c r="K16473" t="s">
        <v>41</v>
      </c>
      <c r="L16473" t="s">
        <v>60</v>
      </c>
      <c r="M16473">
        <v>105000</v>
      </c>
      <c r="N16473"/>
      <c r="O16473" t="s">
        <v>28776</v>
      </c>
      <c r="P16473" t="s">
        <v>28777</v>
      </c>
    </row>
    <row r="16474" spans="1:16" x14ac:dyDescent="0.35">
      <c r="A16474" t="s">
        <v>0</v>
      </c>
      <c r="B16474" t="s">
        <v>28778</v>
      </c>
      <c r="C16474" t="s">
        <v>28779</v>
      </c>
      <c r="D16474" t="s">
        <v>4526</v>
      </c>
      <c r="E16474" t="s">
        <v>59</v>
      </c>
      <c r="F16474" t="b">
        <v>0</v>
      </c>
      <c r="G16474" t="s">
        <v>65</v>
      </c>
      <c r="H16474" s="1">
        <v>46203.001377314817</v>
      </c>
      <c r="I16474" t="b">
        <v>0</v>
      </c>
      <c r="J16474" t="b">
        <v>0</v>
      </c>
      <c r="K16474" t="s">
        <v>41</v>
      </c>
      <c r="L16474" t="s">
        <v>74</v>
      </c>
      <c r="M16474"/>
      <c r="N16474">
        <v>25.234999999999999</v>
      </c>
      <c r="O16474" t="s">
        <v>28780</v>
      </c>
      <c r="P16474" t="s">
        <v>219</v>
      </c>
    </row>
    <row r="16475" spans="1:16" x14ac:dyDescent="0.35">
      <c r="A16475" t="s">
        <v>0</v>
      </c>
      <c r="B16475" t="s">
        <v>28781</v>
      </c>
      <c r="C16475" t="s">
        <v>86</v>
      </c>
      <c r="D16475" t="s">
        <v>2360</v>
      </c>
      <c r="E16475" t="s">
        <v>59</v>
      </c>
      <c r="F16475" t="b">
        <v>0</v>
      </c>
      <c r="G16475" t="s">
        <v>77</v>
      </c>
      <c r="H16475" s="1">
        <v>46203.001388888893</v>
      </c>
      <c r="I16475" t="b">
        <v>1</v>
      </c>
      <c r="J16475" t="b">
        <v>0</v>
      </c>
      <c r="K16475" t="s">
        <v>41</v>
      </c>
      <c r="L16475" t="s">
        <v>60</v>
      </c>
      <c r="M16475">
        <v>192500</v>
      </c>
      <c r="N16475"/>
      <c r="O16475" t="s">
        <v>28782</v>
      </c>
      <c r="P16475" t="s">
        <v>2271</v>
      </c>
    </row>
    <row r="16476" spans="1:16" x14ac:dyDescent="0.35">
      <c r="A16476" t="s">
        <v>3</v>
      </c>
      <c r="B16476" t="s">
        <v>28783</v>
      </c>
      <c r="C16476" t="s">
        <v>91</v>
      </c>
      <c r="D16476" t="s">
        <v>4671</v>
      </c>
      <c r="E16476" t="s">
        <v>59</v>
      </c>
      <c r="F16476" t="b">
        <v>0</v>
      </c>
      <c r="G16476" t="s">
        <v>41</v>
      </c>
      <c r="H16476" s="1">
        <v>46203.004444444443</v>
      </c>
      <c r="I16476" t="b">
        <v>0</v>
      </c>
      <c r="J16476" t="b">
        <v>1</v>
      </c>
      <c r="K16476" t="s">
        <v>41</v>
      </c>
      <c r="L16476" t="s">
        <v>60</v>
      </c>
      <c r="M16476">
        <v>53150</v>
      </c>
      <c r="N16476"/>
      <c r="O16476" t="s">
        <v>28784</v>
      </c>
      <c r="P16476" t="s">
        <v>28785</v>
      </c>
    </row>
    <row r="16477" spans="1:16" x14ac:dyDescent="0.35">
      <c r="A16477" t="s">
        <v>5</v>
      </c>
      <c r="B16477" t="s">
        <v>28786</v>
      </c>
      <c r="C16477" t="s">
        <v>76</v>
      </c>
      <c r="D16477" t="s">
        <v>4346</v>
      </c>
      <c r="E16477" t="s">
        <v>59</v>
      </c>
      <c r="F16477" t="b">
        <v>1</v>
      </c>
      <c r="G16477" t="s">
        <v>13</v>
      </c>
      <c r="H16477" s="1">
        <v>46203.009502314817</v>
      </c>
      <c r="I16477" t="b">
        <v>0</v>
      </c>
      <c r="J16477" t="b">
        <v>0</v>
      </c>
      <c r="K16477" t="s">
        <v>13</v>
      </c>
      <c r="L16477" t="s">
        <v>60</v>
      </c>
      <c r="M16477">
        <v>174000</v>
      </c>
      <c r="N16477"/>
      <c r="O16477" t="s">
        <v>28787</v>
      </c>
      <c r="P16477" t="s">
        <v>28788</v>
      </c>
    </row>
    <row r="16478" spans="1:16" x14ac:dyDescent="0.35">
      <c r="A16478" t="s">
        <v>4</v>
      </c>
      <c r="B16478" t="s">
        <v>28789</v>
      </c>
      <c r="C16478" t="s">
        <v>17447</v>
      </c>
      <c r="D16478" t="s">
        <v>4595</v>
      </c>
      <c r="E16478" t="s">
        <v>59</v>
      </c>
      <c r="F16478" t="b">
        <v>0</v>
      </c>
      <c r="G16478" t="s">
        <v>20</v>
      </c>
      <c r="H16478" s="1">
        <v>46203.010370370372</v>
      </c>
      <c r="I16478" t="b">
        <v>1</v>
      </c>
      <c r="J16478" t="b">
        <v>0</v>
      </c>
      <c r="K16478" t="s">
        <v>20</v>
      </c>
      <c r="L16478" t="s">
        <v>60</v>
      </c>
      <c r="M16478">
        <v>100000</v>
      </c>
      <c r="N16478"/>
      <c r="O16478" t="s">
        <v>1842</v>
      </c>
      <c r="P16478" t="s">
        <v>28790</v>
      </c>
    </row>
    <row r="16479" spans="1:16" x14ac:dyDescent="0.35">
      <c r="A16479" t="s">
        <v>1</v>
      </c>
      <c r="B16479" t="s">
        <v>28791</v>
      </c>
      <c r="C16479" t="s">
        <v>6924</v>
      </c>
      <c r="D16479" t="s">
        <v>28792</v>
      </c>
      <c r="E16479" t="s">
        <v>59</v>
      </c>
      <c r="F16479" t="b">
        <v>0</v>
      </c>
      <c r="G16479" t="s">
        <v>40</v>
      </c>
      <c r="H16479" s="1">
        <v>46203.012314814812</v>
      </c>
      <c r="I16479" t="b">
        <v>1</v>
      </c>
      <c r="J16479" t="b">
        <v>0</v>
      </c>
      <c r="K16479" t="s">
        <v>40</v>
      </c>
      <c r="L16479" t="s">
        <v>60</v>
      </c>
      <c r="M16479">
        <v>18000</v>
      </c>
      <c r="N16479"/>
      <c r="O16479" t="s">
        <v>28793</v>
      </c>
    </row>
    <row r="16480" spans="1:16" x14ac:dyDescent="0.35">
      <c r="A16480" t="s">
        <v>3</v>
      </c>
      <c r="B16480" t="s">
        <v>28794</v>
      </c>
      <c r="C16480" t="s">
        <v>190</v>
      </c>
      <c r="D16480" t="s">
        <v>4569</v>
      </c>
      <c r="E16480" t="s">
        <v>59</v>
      </c>
      <c r="F16480" t="b">
        <v>0</v>
      </c>
      <c r="G16480" t="s">
        <v>73</v>
      </c>
      <c r="H16480" s="1">
        <v>46203.043043981481</v>
      </c>
      <c r="I16480" t="b">
        <v>0</v>
      </c>
      <c r="J16480" t="b">
        <v>0</v>
      </c>
      <c r="K16480" t="s">
        <v>41</v>
      </c>
      <c r="L16480" t="s">
        <v>74</v>
      </c>
      <c r="M16480"/>
      <c r="N16480">
        <v>70</v>
      </c>
      <c r="O16480" t="s">
        <v>28795</v>
      </c>
      <c r="P16480" t="s">
        <v>5936</v>
      </c>
    </row>
    <row r="16481" spans="1:16" x14ac:dyDescent="0.35">
      <c r="A16481" t="s">
        <v>3</v>
      </c>
      <c r="B16481" t="s">
        <v>286</v>
      </c>
      <c r="C16481" t="s">
        <v>472</v>
      </c>
      <c r="D16481" t="s">
        <v>4526</v>
      </c>
      <c r="E16481" t="s">
        <v>59</v>
      </c>
      <c r="F16481" t="b">
        <v>0</v>
      </c>
      <c r="G16481" t="s">
        <v>65</v>
      </c>
      <c r="H16481" s="1">
        <v>46203.084710648152</v>
      </c>
      <c r="I16481" t="b">
        <v>0</v>
      </c>
      <c r="J16481" t="b">
        <v>1</v>
      </c>
      <c r="K16481" t="s">
        <v>41</v>
      </c>
      <c r="L16481" t="s">
        <v>74</v>
      </c>
      <c r="M16481"/>
      <c r="N16481">
        <v>41.5</v>
      </c>
      <c r="O16481" t="s">
        <v>446</v>
      </c>
      <c r="P16481" t="s">
        <v>85</v>
      </c>
    </row>
    <row r="16482" spans="1:16" x14ac:dyDescent="0.35">
      <c r="A16482" t="s">
        <v>0</v>
      </c>
      <c r="B16482" t="s">
        <v>28796</v>
      </c>
      <c r="C16482" t="s">
        <v>172</v>
      </c>
      <c r="D16482" t="s">
        <v>2360</v>
      </c>
      <c r="E16482" t="s">
        <v>59</v>
      </c>
      <c r="F16482" t="b">
        <v>0</v>
      </c>
      <c r="G16482" t="s">
        <v>68</v>
      </c>
      <c r="H16482" s="1">
        <v>46203.126342592594</v>
      </c>
      <c r="I16482" t="b">
        <v>0</v>
      </c>
      <c r="J16482" t="b">
        <v>0</v>
      </c>
      <c r="K16482" t="s">
        <v>41</v>
      </c>
      <c r="L16482" t="s">
        <v>74</v>
      </c>
      <c r="M16482"/>
      <c r="N16482">
        <v>21</v>
      </c>
      <c r="O16482" t="s">
        <v>28797</v>
      </c>
      <c r="P16482" t="s">
        <v>4780</v>
      </c>
    </row>
    <row r="16483" spans="1:16" x14ac:dyDescent="0.35">
      <c r="A16483" t="s">
        <v>0</v>
      </c>
      <c r="B16483" t="s">
        <v>28798</v>
      </c>
      <c r="C16483" t="s">
        <v>76</v>
      </c>
      <c r="D16483" t="s">
        <v>141</v>
      </c>
      <c r="E16483" t="s">
        <v>88</v>
      </c>
      <c r="F16483" t="b">
        <v>1</v>
      </c>
      <c r="G16483" t="s">
        <v>41</v>
      </c>
      <c r="H16483" s="1">
        <v>46203.21261574074</v>
      </c>
      <c r="I16483" t="b">
        <v>1</v>
      </c>
      <c r="J16483" t="b">
        <v>0</v>
      </c>
      <c r="K16483" t="s">
        <v>41</v>
      </c>
      <c r="L16483" t="s">
        <v>74</v>
      </c>
      <c r="M16483"/>
      <c r="N16483">
        <v>32.5</v>
      </c>
      <c r="O16483" t="s">
        <v>141</v>
      </c>
    </row>
    <row r="16484" spans="1:16" x14ac:dyDescent="0.35">
      <c r="A16484" t="s">
        <v>3</v>
      </c>
      <c r="B16484" t="s">
        <v>28783</v>
      </c>
      <c r="C16484" t="s">
        <v>330</v>
      </c>
      <c r="D16484" t="s">
        <v>4526</v>
      </c>
      <c r="E16484" t="s">
        <v>59</v>
      </c>
      <c r="F16484" t="b">
        <v>0</v>
      </c>
      <c r="G16484" t="s">
        <v>41</v>
      </c>
      <c r="H16484" s="1">
        <v>46203.212627314817</v>
      </c>
      <c r="I16484" t="b">
        <v>0</v>
      </c>
      <c r="J16484" t="b">
        <v>1</v>
      </c>
      <c r="K16484" t="s">
        <v>41</v>
      </c>
      <c r="L16484" t="s">
        <v>60</v>
      </c>
      <c r="M16484">
        <v>71392</v>
      </c>
      <c r="N16484"/>
      <c r="O16484" t="s">
        <v>4435</v>
      </c>
      <c r="P16484" t="s">
        <v>28785</v>
      </c>
    </row>
    <row r="16485" spans="1:16" x14ac:dyDescent="0.35">
      <c r="A16485" t="s">
        <v>1</v>
      </c>
      <c r="B16485" t="s">
        <v>390</v>
      </c>
      <c r="C16485" t="s">
        <v>1351</v>
      </c>
      <c r="D16485" t="s">
        <v>4346</v>
      </c>
      <c r="E16485" t="s">
        <v>59</v>
      </c>
      <c r="F16485" t="b">
        <v>0</v>
      </c>
      <c r="G16485" t="s">
        <v>65</v>
      </c>
      <c r="H16485" s="1">
        <v>46203.214907407397</v>
      </c>
      <c r="I16485" t="b">
        <v>0</v>
      </c>
      <c r="J16485" t="b">
        <v>0</v>
      </c>
      <c r="K16485" t="s">
        <v>41</v>
      </c>
      <c r="L16485" t="s">
        <v>60</v>
      </c>
      <c r="M16485">
        <v>115500</v>
      </c>
      <c r="N16485"/>
      <c r="O16485" t="s">
        <v>28799</v>
      </c>
      <c r="P16485" t="s">
        <v>28800</v>
      </c>
    </row>
    <row r="16486" spans="1:16" x14ac:dyDescent="0.35">
      <c r="A16486" t="s">
        <v>0</v>
      </c>
      <c r="B16486" t="s">
        <v>28801</v>
      </c>
      <c r="C16486" t="s">
        <v>81</v>
      </c>
      <c r="D16486" t="s">
        <v>28802</v>
      </c>
      <c r="E16486" t="s">
        <v>59</v>
      </c>
      <c r="F16486" t="b">
        <v>0</v>
      </c>
      <c r="G16486" t="s">
        <v>77</v>
      </c>
      <c r="H16486" s="1">
        <v>46203.252372685187</v>
      </c>
      <c r="I16486" t="b">
        <v>1</v>
      </c>
      <c r="J16486" t="b">
        <v>1</v>
      </c>
      <c r="K16486" t="s">
        <v>41</v>
      </c>
      <c r="L16486" t="s">
        <v>60</v>
      </c>
      <c r="M16486">
        <v>244000</v>
      </c>
      <c r="N16486"/>
      <c r="O16486" t="s">
        <v>1305</v>
      </c>
      <c r="P16486" t="s">
        <v>28803</v>
      </c>
    </row>
    <row r="16487" spans="1:16" x14ac:dyDescent="0.35">
      <c r="A16487" t="s">
        <v>2</v>
      </c>
      <c r="B16487" t="s">
        <v>6406</v>
      </c>
      <c r="C16487" t="s">
        <v>489</v>
      </c>
      <c r="D16487" t="s">
        <v>2360</v>
      </c>
      <c r="E16487" t="s">
        <v>59</v>
      </c>
      <c r="F16487" t="b">
        <v>0</v>
      </c>
      <c r="G16487" t="s">
        <v>77</v>
      </c>
      <c r="H16487" s="1">
        <v>46203.254432870373</v>
      </c>
      <c r="I16487" t="b">
        <v>0</v>
      </c>
      <c r="J16487" t="b">
        <v>1</v>
      </c>
      <c r="K16487" t="s">
        <v>41</v>
      </c>
      <c r="L16487" t="s">
        <v>60</v>
      </c>
      <c r="M16487">
        <v>175500</v>
      </c>
      <c r="N16487"/>
      <c r="O16487" t="s">
        <v>3622</v>
      </c>
      <c r="P16487" t="s">
        <v>4577</v>
      </c>
    </row>
    <row r="16488" spans="1:16" x14ac:dyDescent="0.35">
      <c r="A16488" t="s">
        <v>1</v>
      </c>
      <c r="B16488" t="s">
        <v>28804</v>
      </c>
      <c r="C16488" t="s">
        <v>76</v>
      </c>
      <c r="D16488" t="s">
        <v>4868</v>
      </c>
      <c r="E16488" t="s">
        <v>88</v>
      </c>
      <c r="F16488" t="b">
        <v>1</v>
      </c>
      <c r="G16488" t="s">
        <v>18</v>
      </c>
      <c r="H16488" s="1">
        <v>46203.257534722223</v>
      </c>
      <c r="I16488" t="b">
        <v>0</v>
      </c>
      <c r="J16488" t="b">
        <v>0</v>
      </c>
      <c r="K16488" t="s">
        <v>18</v>
      </c>
      <c r="L16488" t="s">
        <v>60</v>
      </c>
      <c r="M16488">
        <v>60000</v>
      </c>
      <c r="N16488"/>
      <c r="O16488" t="s">
        <v>28805</v>
      </c>
      <c r="P16488" t="s">
        <v>28806</v>
      </c>
    </row>
    <row r="16489" spans="1:16" x14ac:dyDescent="0.35">
      <c r="A16489" t="s">
        <v>7</v>
      </c>
      <c r="B16489" t="s">
        <v>28807</v>
      </c>
      <c r="C16489" t="s">
        <v>76</v>
      </c>
      <c r="D16489" t="s">
        <v>4346</v>
      </c>
      <c r="E16489" t="s">
        <v>59</v>
      </c>
      <c r="F16489" t="b">
        <v>1</v>
      </c>
      <c r="G16489" t="s">
        <v>41</v>
      </c>
      <c r="H16489" s="1">
        <v>46203.295891203707</v>
      </c>
      <c r="I16489" t="b">
        <v>0</v>
      </c>
      <c r="J16489" t="b">
        <v>1</v>
      </c>
      <c r="K16489" t="s">
        <v>41</v>
      </c>
      <c r="L16489" t="s">
        <v>60</v>
      </c>
      <c r="M16489">
        <v>105000</v>
      </c>
      <c r="N16489"/>
      <c r="O16489" t="s">
        <v>28808</v>
      </c>
      <c r="P16489" t="s">
        <v>28809</v>
      </c>
    </row>
    <row r="16490" spans="1:16" x14ac:dyDescent="0.35">
      <c r="A16490" t="s">
        <v>1</v>
      </c>
      <c r="B16490" t="s">
        <v>28810</v>
      </c>
      <c r="C16490" t="s">
        <v>185</v>
      </c>
      <c r="D16490" t="s">
        <v>5976</v>
      </c>
      <c r="E16490" t="s">
        <v>59</v>
      </c>
      <c r="F16490" t="b">
        <v>0</v>
      </c>
      <c r="G16490" t="s">
        <v>19</v>
      </c>
      <c r="H16490" s="1">
        <v>46203.299317129633</v>
      </c>
      <c r="I16490" t="b">
        <v>0</v>
      </c>
      <c r="J16490" t="b">
        <v>0</v>
      </c>
      <c r="K16490" t="s">
        <v>19</v>
      </c>
      <c r="L16490" t="s">
        <v>60</v>
      </c>
      <c r="M16490">
        <v>5500000</v>
      </c>
      <c r="N16490"/>
      <c r="O16490" t="s">
        <v>28811</v>
      </c>
      <c r="P16490" t="s">
        <v>28812</v>
      </c>
    </row>
    <row r="16491" spans="1:16" x14ac:dyDescent="0.35">
      <c r="A16491" t="s">
        <v>1</v>
      </c>
      <c r="B16491" t="s">
        <v>28813</v>
      </c>
      <c r="C16491" t="s">
        <v>451</v>
      </c>
      <c r="D16491" t="s">
        <v>11236</v>
      </c>
      <c r="E16491" t="s">
        <v>59</v>
      </c>
      <c r="F16491" t="b">
        <v>0</v>
      </c>
      <c r="G16491" t="s">
        <v>65</v>
      </c>
      <c r="H16491" s="1">
        <v>46203.339907407397</v>
      </c>
      <c r="I16491" t="b">
        <v>0</v>
      </c>
      <c r="J16491" t="b">
        <v>1</v>
      </c>
      <c r="K16491" t="s">
        <v>41</v>
      </c>
      <c r="L16491" t="s">
        <v>60</v>
      </c>
      <c r="M16491">
        <v>133500</v>
      </c>
      <c r="N16491"/>
      <c r="O16491" t="s">
        <v>3782</v>
      </c>
      <c r="P16491" t="s">
        <v>28814</v>
      </c>
    </row>
    <row r="16492" spans="1:16" x14ac:dyDescent="0.35">
      <c r="A16492" t="s">
        <v>1</v>
      </c>
      <c r="B16492" t="s">
        <v>28815</v>
      </c>
      <c r="C16492" t="s">
        <v>209</v>
      </c>
      <c r="D16492" t="s">
        <v>4526</v>
      </c>
      <c r="E16492" t="s">
        <v>59</v>
      </c>
      <c r="F16492" t="b">
        <v>0</v>
      </c>
      <c r="G16492" t="s">
        <v>19</v>
      </c>
      <c r="H16492" s="1">
        <v>46203.340983796297</v>
      </c>
      <c r="I16492" t="b">
        <v>1</v>
      </c>
      <c r="J16492" t="b">
        <v>0</v>
      </c>
      <c r="K16492" t="s">
        <v>19</v>
      </c>
      <c r="L16492" t="s">
        <v>60</v>
      </c>
      <c r="M16492">
        <v>1250000</v>
      </c>
      <c r="N16492"/>
      <c r="O16492" t="s">
        <v>28816</v>
      </c>
      <c r="P16492" t="s">
        <v>28817</v>
      </c>
    </row>
    <row r="16493" spans="1:16" x14ac:dyDescent="0.35">
      <c r="A16493" t="s">
        <v>2</v>
      </c>
      <c r="B16493" t="s">
        <v>28818</v>
      </c>
      <c r="C16493" t="s">
        <v>28819</v>
      </c>
      <c r="D16493" t="s">
        <v>4550</v>
      </c>
      <c r="E16493" t="s">
        <v>59</v>
      </c>
      <c r="F16493" t="b">
        <v>0</v>
      </c>
      <c r="G16493" t="s">
        <v>68</v>
      </c>
      <c r="H16493" s="1">
        <v>46203.377349537041</v>
      </c>
      <c r="I16493" t="b">
        <v>0</v>
      </c>
      <c r="J16493" t="b">
        <v>1</v>
      </c>
      <c r="K16493" t="s">
        <v>41</v>
      </c>
      <c r="L16493" t="s">
        <v>60</v>
      </c>
      <c r="M16493">
        <v>148012.5</v>
      </c>
      <c r="N16493"/>
      <c r="O16493" t="s">
        <v>3646</v>
      </c>
      <c r="P16493" t="s">
        <v>28820</v>
      </c>
    </row>
    <row r="16494" spans="1:16" x14ac:dyDescent="0.35">
      <c r="A16494" t="s">
        <v>2</v>
      </c>
      <c r="B16494" t="s">
        <v>128</v>
      </c>
      <c r="C16494" t="s">
        <v>326</v>
      </c>
      <c r="D16494" t="s">
        <v>28821</v>
      </c>
      <c r="E16494" t="s">
        <v>59</v>
      </c>
      <c r="F16494" t="b">
        <v>0</v>
      </c>
      <c r="G16494" t="s">
        <v>77</v>
      </c>
      <c r="H16494" s="1">
        <v>46203.37940972222</v>
      </c>
      <c r="I16494" t="b">
        <v>0</v>
      </c>
      <c r="J16494" t="b">
        <v>1</v>
      </c>
      <c r="K16494" t="s">
        <v>41</v>
      </c>
      <c r="L16494" t="s">
        <v>60</v>
      </c>
      <c r="M16494">
        <v>188402</v>
      </c>
      <c r="N16494"/>
      <c r="O16494" t="s">
        <v>13034</v>
      </c>
      <c r="P16494" t="s">
        <v>3293</v>
      </c>
    </row>
    <row r="16495" spans="1:16" x14ac:dyDescent="0.35">
      <c r="A16495" t="s">
        <v>1</v>
      </c>
      <c r="B16495" t="s">
        <v>553</v>
      </c>
      <c r="C16495" t="s">
        <v>86</v>
      </c>
      <c r="D16495" t="s">
        <v>4526</v>
      </c>
      <c r="E16495" t="s">
        <v>59</v>
      </c>
      <c r="F16495" t="b">
        <v>0</v>
      </c>
      <c r="G16495" t="s">
        <v>77</v>
      </c>
      <c r="H16495" s="1">
        <v>46203.381527777783</v>
      </c>
      <c r="I16495" t="b">
        <v>0</v>
      </c>
      <c r="J16495" t="b">
        <v>1</v>
      </c>
      <c r="K16495" t="s">
        <v>41</v>
      </c>
      <c r="L16495" t="s">
        <v>60</v>
      </c>
      <c r="M16495">
        <v>143500</v>
      </c>
      <c r="N16495"/>
      <c r="O16495" t="s">
        <v>343</v>
      </c>
      <c r="P16495" t="s">
        <v>19493</v>
      </c>
    </row>
    <row r="16496" spans="1:16" x14ac:dyDescent="0.35">
      <c r="A16496" t="s">
        <v>0</v>
      </c>
      <c r="B16496" t="s">
        <v>1006</v>
      </c>
      <c r="C16496" t="s">
        <v>17991</v>
      </c>
      <c r="D16496" t="s">
        <v>2360</v>
      </c>
      <c r="E16496" t="s">
        <v>59</v>
      </c>
      <c r="F16496" t="b">
        <v>0</v>
      </c>
      <c r="G16496" t="s">
        <v>73</v>
      </c>
      <c r="H16496" s="1">
        <v>46203.419004629628</v>
      </c>
      <c r="I16496" t="b">
        <v>0</v>
      </c>
      <c r="J16496" t="b">
        <v>1</v>
      </c>
      <c r="K16496" t="s">
        <v>41</v>
      </c>
      <c r="L16496" t="s">
        <v>60</v>
      </c>
      <c r="M16496">
        <v>87980</v>
      </c>
      <c r="N16496"/>
      <c r="O16496" t="s">
        <v>5244</v>
      </c>
      <c r="P16496" t="s">
        <v>1759</v>
      </c>
    </row>
    <row r="16497" spans="1:16" x14ac:dyDescent="0.35">
      <c r="A16497" t="s">
        <v>3</v>
      </c>
      <c r="B16497" t="s">
        <v>28822</v>
      </c>
      <c r="C16497" t="s">
        <v>76</v>
      </c>
      <c r="D16497" t="s">
        <v>141</v>
      </c>
      <c r="E16497" t="s">
        <v>88</v>
      </c>
      <c r="F16497" t="b">
        <v>1</v>
      </c>
      <c r="G16497" t="s">
        <v>41</v>
      </c>
      <c r="H16497" s="1">
        <v>46203.420960648153</v>
      </c>
      <c r="I16497" t="b">
        <v>0</v>
      </c>
      <c r="J16497" t="b">
        <v>0</v>
      </c>
      <c r="K16497" t="s">
        <v>41</v>
      </c>
      <c r="L16497" t="s">
        <v>74</v>
      </c>
      <c r="M16497"/>
      <c r="N16497">
        <v>45</v>
      </c>
      <c r="O16497" t="s">
        <v>141</v>
      </c>
      <c r="P16497" t="s">
        <v>2890</v>
      </c>
    </row>
    <row r="16498" spans="1:16" x14ac:dyDescent="0.35">
      <c r="A16498" t="s">
        <v>3</v>
      </c>
      <c r="B16498" t="s">
        <v>28823</v>
      </c>
      <c r="C16498" t="s">
        <v>41</v>
      </c>
      <c r="D16498" t="s">
        <v>4526</v>
      </c>
      <c r="E16498" t="s">
        <v>59</v>
      </c>
      <c r="F16498" t="b">
        <v>0</v>
      </c>
      <c r="G16498" t="s">
        <v>41</v>
      </c>
      <c r="H16498" s="1">
        <v>46203.420960648153</v>
      </c>
      <c r="I16498" t="b">
        <v>0</v>
      </c>
      <c r="J16498" t="b">
        <v>0</v>
      </c>
      <c r="K16498" t="s">
        <v>41</v>
      </c>
      <c r="L16498" t="s">
        <v>60</v>
      </c>
      <c r="M16498">
        <v>130000</v>
      </c>
      <c r="N16498"/>
      <c r="O16498" t="s">
        <v>701</v>
      </c>
    </row>
    <row r="16499" spans="1:16" x14ac:dyDescent="0.35">
      <c r="A16499" t="s">
        <v>2</v>
      </c>
      <c r="B16499" t="s">
        <v>28824</v>
      </c>
      <c r="C16499" t="s">
        <v>39</v>
      </c>
      <c r="D16499" t="s">
        <v>5790</v>
      </c>
      <c r="E16499" t="s">
        <v>59</v>
      </c>
      <c r="F16499" t="b">
        <v>0</v>
      </c>
      <c r="G16499" t="s">
        <v>39</v>
      </c>
      <c r="H16499" s="1">
        <v>46203.462511574071</v>
      </c>
      <c r="I16499" t="b">
        <v>0</v>
      </c>
      <c r="J16499" t="b">
        <v>0</v>
      </c>
      <c r="K16499" t="s">
        <v>39</v>
      </c>
      <c r="L16499" t="s">
        <v>60</v>
      </c>
      <c r="M16499">
        <v>138550</v>
      </c>
      <c r="N16499"/>
      <c r="O16499" t="s">
        <v>28825</v>
      </c>
      <c r="P16499" t="s">
        <v>1682</v>
      </c>
    </row>
    <row r="16500" spans="1:16" x14ac:dyDescent="0.35">
      <c r="A16500" t="s">
        <v>4</v>
      </c>
      <c r="B16500" t="s">
        <v>4000</v>
      </c>
      <c r="C16500" t="s">
        <v>28826</v>
      </c>
      <c r="D16500" t="s">
        <v>4526</v>
      </c>
      <c r="E16500" t="s">
        <v>59</v>
      </c>
      <c r="F16500" t="b">
        <v>0</v>
      </c>
      <c r="G16500" t="s">
        <v>40</v>
      </c>
      <c r="H16500" s="1">
        <v>46203.504421296297</v>
      </c>
      <c r="I16500" t="b">
        <v>1</v>
      </c>
      <c r="J16500" t="b">
        <v>0</v>
      </c>
      <c r="K16500" t="s">
        <v>40</v>
      </c>
      <c r="L16500" t="s">
        <v>60</v>
      </c>
      <c r="M16500">
        <v>50000</v>
      </c>
      <c r="N16500"/>
      <c r="O16500" t="s">
        <v>28827</v>
      </c>
      <c r="P16500" t="s">
        <v>3471</v>
      </c>
    </row>
    <row r="16501" spans="1:16" x14ac:dyDescent="0.35">
      <c r="A16501" t="s">
        <v>2</v>
      </c>
      <c r="B16501" t="s">
        <v>2</v>
      </c>
      <c r="C16501" t="s">
        <v>616</v>
      </c>
      <c r="D16501" t="s">
        <v>4526</v>
      </c>
      <c r="E16501" t="s">
        <v>59</v>
      </c>
      <c r="F16501" t="b">
        <v>0</v>
      </c>
      <c r="G16501" t="s">
        <v>73</v>
      </c>
      <c r="H16501" s="1">
        <v>46203.50445601852</v>
      </c>
      <c r="I16501" t="b">
        <v>0</v>
      </c>
      <c r="J16501" t="b">
        <v>0</v>
      </c>
      <c r="K16501" t="s">
        <v>41</v>
      </c>
      <c r="L16501" t="s">
        <v>74</v>
      </c>
      <c r="M16501"/>
      <c r="N16501">
        <v>57.5</v>
      </c>
      <c r="O16501" t="s">
        <v>23204</v>
      </c>
      <c r="P16501" t="s">
        <v>26340</v>
      </c>
    </row>
    <row r="16502" spans="1:16" x14ac:dyDescent="0.35">
      <c r="A16502" t="s">
        <v>1</v>
      </c>
      <c r="B16502" t="s">
        <v>22098</v>
      </c>
      <c r="C16502" t="s">
        <v>774</v>
      </c>
      <c r="D16502" t="s">
        <v>5349</v>
      </c>
      <c r="E16502" t="s">
        <v>59</v>
      </c>
      <c r="F16502" t="b">
        <v>0</v>
      </c>
      <c r="G16502" t="s">
        <v>77</v>
      </c>
      <c r="H16502" s="1">
        <v>46203.506527777783</v>
      </c>
      <c r="I16502" t="b">
        <v>0</v>
      </c>
      <c r="J16502" t="b">
        <v>1</v>
      </c>
      <c r="K16502" t="s">
        <v>41</v>
      </c>
      <c r="L16502" t="s">
        <v>60</v>
      </c>
      <c r="M16502">
        <v>170000</v>
      </c>
      <c r="N16502"/>
      <c r="O16502" t="s">
        <v>1885</v>
      </c>
      <c r="P16502" t="s">
        <v>28828</v>
      </c>
    </row>
    <row r="16503" spans="1:16" x14ac:dyDescent="0.35">
      <c r="A16503" t="s">
        <v>3</v>
      </c>
      <c r="B16503" t="s">
        <v>28829</v>
      </c>
      <c r="C16503" t="s">
        <v>76</v>
      </c>
      <c r="D16503" t="s">
        <v>4630</v>
      </c>
      <c r="E16503" t="s">
        <v>59</v>
      </c>
      <c r="F16503" t="b">
        <v>1</v>
      </c>
      <c r="G16503" t="s">
        <v>41</v>
      </c>
      <c r="H16503" s="1">
        <v>46203.545949074083</v>
      </c>
      <c r="I16503" t="b">
        <v>0</v>
      </c>
      <c r="J16503" t="b">
        <v>0</v>
      </c>
      <c r="K16503" t="s">
        <v>41</v>
      </c>
      <c r="L16503" t="s">
        <v>60</v>
      </c>
      <c r="M16503">
        <v>127500</v>
      </c>
      <c r="N16503"/>
      <c r="O16503" t="s">
        <v>28830</v>
      </c>
      <c r="P16503" t="s">
        <v>28831</v>
      </c>
    </row>
    <row r="16504" spans="1:16" x14ac:dyDescent="0.35">
      <c r="A16504" t="s">
        <v>0</v>
      </c>
      <c r="B16504" t="s">
        <v>28832</v>
      </c>
      <c r="C16504" t="s">
        <v>28833</v>
      </c>
      <c r="D16504" t="s">
        <v>4599</v>
      </c>
      <c r="E16504" t="s">
        <v>59</v>
      </c>
      <c r="F16504" t="b">
        <v>0</v>
      </c>
      <c r="G16504" t="s">
        <v>40</v>
      </c>
      <c r="H16504" s="1">
        <v>46203.546006944453</v>
      </c>
      <c r="I16504" t="b">
        <v>1</v>
      </c>
      <c r="J16504" t="b">
        <v>0</v>
      </c>
      <c r="K16504" t="s">
        <v>40</v>
      </c>
      <c r="L16504" t="s">
        <v>60</v>
      </c>
      <c r="M16504">
        <v>36511</v>
      </c>
      <c r="N16504"/>
      <c r="O16504" t="s">
        <v>16600</v>
      </c>
    </row>
    <row r="16505" spans="1:16" x14ac:dyDescent="0.35">
      <c r="A16505" t="s">
        <v>0</v>
      </c>
      <c r="B16505" t="s">
        <v>28832</v>
      </c>
      <c r="C16505" t="s">
        <v>23454</v>
      </c>
      <c r="D16505" t="s">
        <v>4346</v>
      </c>
      <c r="E16505" t="s">
        <v>59</v>
      </c>
      <c r="F16505" t="b">
        <v>0</v>
      </c>
      <c r="G16505" t="s">
        <v>40</v>
      </c>
      <c r="H16505" s="1">
        <v>46203.546006944453</v>
      </c>
      <c r="I16505" t="b">
        <v>1</v>
      </c>
      <c r="J16505" t="b">
        <v>0</v>
      </c>
      <c r="K16505" t="s">
        <v>40</v>
      </c>
      <c r="L16505" t="s">
        <v>60</v>
      </c>
      <c r="M16505">
        <v>36511</v>
      </c>
      <c r="N16505"/>
      <c r="O16505" t="s">
        <v>16600</v>
      </c>
    </row>
    <row r="16506" spans="1:16" x14ac:dyDescent="0.35">
      <c r="A16506" t="s">
        <v>0</v>
      </c>
      <c r="B16506" t="s">
        <v>0</v>
      </c>
      <c r="C16506" t="s">
        <v>999</v>
      </c>
      <c r="D16506" t="s">
        <v>4756</v>
      </c>
      <c r="E16506" t="s">
        <v>59</v>
      </c>
      <c r="F16506" t="b">
        <v>0</v>
      </c>
      <c r="G16506" t="s">
        <v>77</v>
      </c>
      <c r="H16506" s="1">
        <v>46203.546111111107</v>
      </c>
      <c r="I16506" t="b">
        <v>0</v>
      </c>
      <c r="J16506" t="b">
        <v>1</v>
      </c>
      <c r="K16506" t="s">
        <v>41</v>
      </c>
      <c r="L16506" t="s">
        <v>60</v>
      </c>
      <c r="M16506">
        <v>114250</v>
      </c>
      <c r="N16506"/>
      <c r="O16506" t="s">
        <v>1000</v>
      </c>
      <c r="P16506" t="s">
        <v>28834</v>
      </c>
    </row>
    <row r="16507" spans="1:16" x14ac:dyDescent="0.35">
      <c r="A16507" t="s">
        <v>2</v>
      </c>
      <c r="B16507" t="s">
        <v>28835</v>
      </c>
      <c r="C16507" t="s">
        <v>112</v>
      </c>
      <c r="D16507" t="s">
        <v>4526</v>
      </c>
      <c r="E16507" t="s">
        <v>59</v>
      </c>
      <c r="F16507" t="b">
        <v>0</v>
      </c>
      <c r="G16507" t="s">
        <v>65</v>
      </c>
      <c r="H16507" s="1">
        <v>46203.546122685177</v>
      </c>
      <c r="I16507" t="b">
        <v>0</v>
      </c>
      <c r="J16507" t="b">
        <v>0</v>
      </c>
      <c r="K16507" t="s">
        <v>41</v>
      </c>
      <c r="L16507" t="s">
        <v>60</v>
      </c>
      <c r="M16507">
        <v>190000</v>
      </c>
      <c r="N16507"/>
      <c r="O16507" t="s">
        <v>20931</v>
      </c>
      <c r="P16507" t="s">
        <v>28836</v>
      </c>
    </row>
    <row r="16508" spans="1:16" x14ac:dyDescent="0.35">
      <c r="A16508" t="s">
        <v>8</v>
      </c>
      <c r="B16508" t="s">
        <v>4047</v>
      </c>
      <c r="C16508" t="s">
        <v>620</v>
      </c>
      <c r="D16508" t="s">
        <v>4526</v>
      </c>
      <c r="E16508" t="s">
        <v>59</v>
      </c>
      <c r="F16508" t="b">
        <v>0</v>
      </c>
      <c r="G16508" t="s">
        <v>68</v>
      </c>
      <c r="H16508" s="1">
        <v>46203.548391203702</v>
      </c>
      <c r="I16508" t="b">
        <v>0</v>
      </c>
      <c r="J16508" t="b">
        <v>0</v>
      </c>
      <c r="K16508" t="s">
        <v>41</v>
      </c>
      <c r="L16508" t="s">
        <v>74</v>
      </c>
      <c r="M16508"/>
      <c r="N16508">
        <v>37.5</v>
      </c>
      <c r="O16508" t="s">
        <v>20947</v>
      </c>
      <c r="P16508" t="s">
        <v>24451</v>
      </c>
    </row>
    <row r="16509" spans="1:16" x14ac:dyDescent="0.35">
      <c r="A16509" t="s">
        <v>2</v>
      </c>
      <c r="B16509" t="s">
        <v>28837</v>
      </c>
      <c r="C16509" t="s">
        <v>41</v>
      </c>
      <c r="D16509" t="s">
        <v>4526</v>
      </c>
      <c r="E16509" t="s">
        <v>88</v>
      </c>
      <c r="F16509" t="b">
        <v>0</v>
      </c>
      <c r="G16509" t="s">
        <v>41</v>
      </c>
      <c r="H16509" s="1">
        <v>46203.587557870371</v>
      </c>
      <c r="I16509" t="b">
        <v>0</v>
      </c>
      <c r="J16509" t="b">
        <v>0</v>
      </c>
      <c r="K16509" t="s">
        <v>41</v>
      </c>
      <c r="L16509" t="s">
        <v>74</v>
      </c>
      <c r="M16509"/>
      <c r="N16509">
        <v>88.5</v>
      </c>
      <c r="O16509" t="s">
        <v>1778</v>
      </c>
      <c r="P16509" t="s">
        <v>208</v>
      </c>
    </row>
    <row r="16510" spans="1:16" x14ac:dyDescent="0.35">
      <c r="A16510" t="s">
        <v>0</v>
      </c>
      <c r="B16510" t="s">
        <v>28838</v>
      </c>
      <c r="C16510" t="s">
        <v>5067</v>
      </c>
      <c r="D16510" t="s">
        <v>5854</v>
      </c>
      <c r="E16510" t="s">
        <v>59</v>
      </c>
      <c r="F16510" t="b">
        <v>0</v>
      </c>
      <c r="G16510" t="s">
        <v>40</v>
      </c>
      <c r="H16510" s="1">
        <v>46203.587673611109</v>
      </c>
      <c r="I16510" t="b">
        <v>0</v>
      </c>
      <c r="J16510" t="b">
        <v>0</v>
      </c>
      <c r="K16510" t="s">
        <v>40</v>
      </c>
      <c r="L16510" t="s">
        <v>60</v>
      </c>
      <c r="M16510">
        <v>31000</v>
      </c>
      <c r="N16510"/>
      <c r="O16510" t="s">
        <v>8369</v>
      </c>
      <c r="P16510" t="s">
        <v>3903</v>
      </c>
    </row>
    <row r="16511" spans="1:16" x14ac:dyDescent="0.35">
      <c r="A16511" t="s">
        <v>2</v>
      </c>
      <c r="B16511" t="s">
        <v>28839</v>
      </c>
      <c r="C16511" t="s">
        <v>76</v>
      </c>
      <c r="D16511" t="s">
        <v>4526</v>
      </c>
      <c r="E16511" t="s">
        <v>88</v>
      </c>
      <c r="F16511" t="b">
        <v>1</v>
      </c>
      <c r="G16511" t="s">
        <v>73</v>
      </c>
      <c r="H16511" s="1">
        <v>46203.587789351863</v>
      </c>
      <c r="I16511" t="b">
        <v>0</v>
      </c>
      <c r="J16511" t="b">
        <v>0</v>
      </c>
      <c r="K16511" t="s">
        <v>41</v>
      </c>
      <c r="L16511" t="s">
        <v>74</v>
      </c>
      <c r="M16511"/>
      <c r="N16511">
        <v>72.5</v>
      </c>
      <c r="O16511" t="s">
        <v>7261</v>
      </c>
      <c r="P16511" t="s">
        <v>28840</v>
      </c>
    </row>
    <row r="16512" spans="1:16" x14ac:dyDescent="0.35">
      <c r="A16512" t="s">
        <v>2</v>
      </c>
      <c r="B16512" t="s">
        <v>2</v>
      </c>
      <c r="C16512" t="s">
        <v>15756</v>
      </c>
      <c r="D16512" t="s">
        <v>17553</v>
      </c>
      <c r="E16512" t="s">
        <v>59</v>
      </c>
      <c r="F16512" t="b">
        <v>0</v>
      </c>
      <c r="G16512" t="s">
        <v>40</v>
      </c>
      <c r="H16512" s="1">
        <v>46203.589722222219</v>
      </c>
      <c r="I16512" t="b">
        <v>0</v>
      </c>
      <c r="J16512" t="b">
        <v>0</v>
      </c>
      <c r="K16512" t="s">
        <v>40</v>
      </c>
      <c r="L16512" t="s">
        <v>60</v>
      </c>
      <c r="M16512">
        <v>45000</v>
      </c>
      <c r="N16512"/>
      <c r="O16512" t="s">
        <v>11433</v>
      </c>
      <c r="P16512" t="s">
        <v>146</v>
      </c>
    </row>
    <row r="16513" spans="1:16" x14ac:dyDescent="0.35">
      <c r="A16513" t="s">
        <v>1</v>
      </c>
      <c r="B16513" t="s">
        <v>28841</v>
      </c>
      <c r="C16513" t="s">
        <v>1894</v>
      </c>
      <c r="D16513" t="s">
        <v>4346</v>
      </c>
      <c r="E16513" t="s">
        <v>59</v>
      </c>
      <c r="F16513" t="b">
        <v>0</v>
      </c>
      <c r="G16513" t="s">
        <v>89</v>
      </c>
      <c r="H16513" s="1">
        <v>46203.589872685188</v>
      </c>
      <c r="I16513" t="b">
        <v>1</v>
      </c>
      <c r="J16513" t="b">
        <v>1</v>
      </c>
      <c r="K16513" t="s">
        <v>41</v>
      </c>
      <c r="L16513" t="s">
        <v>60</v>
      </c>
      <c r="M16513">
        <v>126750</v>
      </c>
      <c r="N16513"/>
      <c r="O16513" t="s">
        <v>195</v>
      </c>
      <c r="P16513" t="s">
        <v>28842</v>
      </c>
    </row>
    <row r="16514" spans="1:16" x14ac:dyDescent="0.35">
      <c r="A16514" t="s">
        <v>1</v>
      </c>
      <c r="B16514" t="s">
        <v>3069</v>
      </c>
      <c r="C16514" t="s">
        <v>112</v>
      </c>
      <c r="D16514" t="s">
        <v>4526</v>
      </c>
      <c r="E16514" t="s">
        <v>59</v>
      </c>
      <c r="F16514" t="b">
        <v>0</v>
      </c>
      <c r="G16514" t="s">
        <v>65</v>
      </c>
      <c r="H16514" s="1">
        <v>46203.589895833327</v>
      </c>
      <c r="I16514" t="b">
        <v>0</v>
      </c>
      <c r="J16514" t="b">
        <v>0</v>
      </c>
      <c r="K16514" t="s">
        <v>41</v>
      </c>
      <c r="L16514" t="s">
        <v>60</v>
      </c>
      <c r="M16514">
        <v>72500</v>
      </c>
      <c r="N16514"/>
      <c r="O16514" t="s">
        <v>28276</v>
      </c>
      <c r="P16514" t="s">
        <v>28277</v>
      </c>
    </row>
    <row r="16515" spans="1:16" x14ac:dyDescent="0.35">
      <c r="A16515" t="s">
        <v>9</v>
      </c>
      <c r="B16515" t="s">
        <v>28843</v>
      </c>
      <c r="C16515" t="s">
        <v>541</v>
      </c>
      <c r="D16515" t="s">
        <v>4526</v>
      </c>
      <c r="E16515" t="s">
        <v>59</v>
      </c>
      <c r="F16515" t="b">
        <v>0</v>
      </c>
      <c r="G16515" t="s">
        <v>73</v>
      </c>
      <c r="H16515" s="1">
        <v>46203.589918981481</v>
      </c>
      <c r="I16515" t="b">
        <v>0</v>
      </c>
      <c r="J16515" t="b">
        <v>1</v>
      </c>
      <c r="K16515" t="s">
        <v>41</v>
      </c>
      <c r="L16515" t="s">
        <v>74</v>
      </c>
      <c r="M16515"/>
      <c r="N16515">
        <v>61.295000000000002</v>
      </c>
      <c r="O16515" t="s">
        <v>487</v>
      </c>
      <c r="P16515" t="s">
        <v>28844</v>
      </c>
    </row>
    <row r="16516" spans="1:16" x14ac:dyDescent="0.35">
      <c r="A16516" t="s">
        <v>5</v>
      </c>
      <c r="B16516" t="s">
        <v>28845</v>
      </c>
      <c r="C16516" t="s">
        <v>657</v>
      </c>
      <c r="D16516" t="s">
        <v>4756</v>
      </c>
      <c r="E16516" t="s">
        <v>59</v>
      </c>
      <c r="F16516" t="b">
        <v>0</v>
      </c>
      <c r="G16516" t="s">
        <v>89</v>
      </c>
      <c r="H16516" s="1">
        <v>46203.58997685185</v>
      </c>
      <c r="I16516" t="b">
        <v>0</v>
      </c>
      <c r="J16516" t="b">
        <v>0</v>
      </c>
      <c r="K16516" t="s">
        <v>41</v>
      </c>
      <c r="L16516" t="s">
        <v>60</v>
      </c>
      <c r="M16516">
        <v>150000</v>
      </c>
      <c r="N16516"/>
      <c r="O16516" t="s">
        <v>9343</v>
      </c>
      <c r="P16516" t="s">
        <v>18991</v>
      </c>
    </row>
    <row r="16517" spans="1:16" x14ac:dyDescent="0.35">
      <c r="A16517" t="s">
        <v>1</v>
      </c>
      <c r="B16517" t="s">
        <v>28846</v>
      </c>
      <c r="C16517" t="s">
        <v>67</v>
      </c>
      <c r="D16517" t="s">
        <v>4526</v>
      </c>
      <c r="E16517" t="s">
        <v>59</v>
      </c>
      <c r="F16517" t="b">
        <v>0</v>
      </c>
      <c r="G16517" t="s">
        <v>65</v>
      </c>
      <c r="H16517" s="1">
        <v>46203.59002314815</v>
      </c>
      <c r="I16517" t="b">
        <v>1</v>
      </c>
      <c r="J16517" t="b">
        <v>1</v>
      </c>
      <c r="K16517" t="s">
        <v>41</v>
      </c>
      <c r="L16517" t="s">
        <v>60</v>
      </c>
      <c r="M16517">
        <v>110000</v>
      </c>
      <c r="N16517"/>
      <c r="O16517" t="s">
        <v>1876</v>
      </c>
      <c r="P16517" t="s">
        <v>881</v>
      </c>
    </row>
    <row r="16518" spans="1:16" x14ac:dyDescent="0.35">
      <c r="A16518" t="s">
        <v>1</v>
      </c>
      <c r="B16518" t="s">
        <v>28846</v>
      </c>
      <c r="C16518" t="s">
        <v>190</v>
      </c>
      <c r="D16518" t="s">
        <v>4526</v>
      </c>
      <c r="E16518" t="s">
        <v>59</v>
      </c>
      <c r="F16518" t="b">
        <v>0</v>
      </c>
      <c r="G16518" t="s">
        <v>65</v>
      </c>
      <c r="H16518" s="1">
        <v>46203.59002314815</v>
      </c>
      <c r="I16518" t="b">
        <v>1</v>
      </c>
      <c r="J16518" t="b">
        <v>1</v>
      </c>
      <c r="K16518" t="s">
        <v>41</v>
      </c>
      <c r="L16518" t="s">
        <v>60</v>
      </c>
      <c r="M16518">
        <v>110000</v>
      </c>
      <c r="N16518"/>
      <c r="O16518" t="s">
        <v>1876</v>
      </c>
      <c r="P16518" t="s">
        <v>881</v>
      </c>
    </row>
    <row r="16519" spans="1:16" x14ac:dyDescent="0.35">
      <c r="A16519" t="s">
        <v>7</v>
      </c>
      <c r="B16519" t="s">
        <v>28847</v>
      </c>
      <c r="C16519" t="s">
        <v>76</v>
      </c>
      <c r="D16519" t="s">
        <v>4526</v>
      </c>
      <c r="E16519" t="s">
        <v>88</v>
      </c>
      <c r="F16519" t="b">
        <v>1</v>
      </c>
      <c r="G16519" t="s">
        <v>13</v>
      </c>
      <c r="H16519" s="1">
        <v>46203.590451388889</v>
      </c>
      <c r="I16519" t="b">
        <v>1</v>
      </c>
      <c r="J16519" t="b">
        <v>0</v>
      </c>
      <c r="K16519" t="s">
        <v>13</v>
      </c>
      <c r="L16519" t="s">
        <v>74</v>
      </c>
      <c r="M16519"/>
      <c r="N16519">
        <v>65</v>
      </c>
      <c r="O16519" t="s">
        <v>8085</v>
      </c>
      <c r="P16519" t="s">
        <v>28848</v>
      </c>
    </row>
    <row r="16520" spans="1:16" x14ac:dyDescent="0.35">
      <c r="A16520" t="s">
        <v>0</v>
      </c>
      <c r="B16520" t="s">
        <v>28849</v>
      </c>
      <c r="C16520" t="s">
        <v>112</v>
      </c>
      <c r="D16520" t="s">
        <v>4526</v>
      </c>
      <c r="E16520" t="s">
        <v>59</v>
      </c>
      <c r="F16520" t="b">
        <v>0</v>
      </c>
      <c r="G16520" t="s">
        <v>65</v>
      </c>
      <c r="H16520" s="1">
        <v>46203.627337962957</v>
      </c>
      <c r="I16520" t="b">
        <v>0</v>
      </c>
      <c r="J16520" t="b">
        <v>0</v>
      </c>
      <c r="K16520" t="s">
        <v>41</v>
      </c>
      <c r="L16520" t="s">
        <v>60</v>
      </c>
      <c r="M16520">
        <v>85000.5</v>
      </c>
      <c r="N16520"/>
      <c r="O16520" t="s">
        <v>28850</v>
      </c>
      <c r="P16520" t="s">
        <v>28851</v>
      </c>
    </row>
    <row r="16521" spans="1:16" x14ac:dyDescent="0.35">
      <c r="A16521" t="s">
        <v>0</v>
      </c>
      <c r="B16521" t="s">
        <v>2009</v>
      </c>
      <c r="C16521" t="s">
        <v>2310</v>
      </c>
      <c r="D16521" t="s">
        <v>4346</v>
      </c>
      <c r="E16521" t="s">
        <v>232</v>
      </c>
      <c r="F16521" t="b">
        <v>0</v>
      </c>
      <c r="G16521" t="s">
        <v>65</v>
      </c>
      <c r="H16521" s="1">
        <v>46203.627395833333</v>
      </c>
      <c r="I16521" t="b">
        <v>0</v>
      </c>
      <c r="J16521" t="b">
        <v>0</v>
      </c>
      <c r="K16521" t="s">
        <v>41</v>
      </c>
      <c r="L16521" t="s">
        <v>74</v>
      </c>
      <c r="M16521"/>
      <c r="N16521">
        <v>29</v>
      </c>
      <c r="O16521" t="s">
        <v>28852</v>
      </c>
    </row>
    <row r="16522" spans="1:16" x14ac:dyDescent="0.35">
      <c r="A16522" t="s">
        <v>4</v>
      </c>
      <c r="B16522" t="s">
        <v>28853</v>
      </c>
      <c r="C16522" t="s">
        <v>172</v>
      </c>
      <c r="D16522" t="s">
        <v>4526</v>
      </c>
      <c r="E16522" t="s">
        <v>88</v>
      </c>
      <c r="F16522" t="b">
        <v>0</v>
      </c>
      <c r="G16522" t="s">
        <v>68</v>
      </c>
      <c r="H16522" s="1">
        <v>46203.627418981479</v>
      </c>
      <c r="I16522" t="b">
        <v>0</v>
      </c>
      <c r="J16522" t="b">
        <v>0</v>
      </c>
      <c r="K16522" t="s">
        <v>41</v>
      </c>
      <c r="L16522" t="s">
        <v>74</v>
      </c>
      <c r="M16522"/>
      <c r="N16522">
        <v>42.5</v>
      </c>
      <c r="O16522" t="s">
        <v>28854</v>
      </c>
      <c r="P16522" t="s">
        <v>28855</v>
      </c>
    </row>
    <row r="16523" spans="1:16" x14ac:dyDescent="0.35">
      <c r="A16523" t="s">
        <v>7</v>
      </c>
      <c r="B16523" t="s">
        <v>28856</v>
      </c>
      <c r="C16523" t="s">
        <v>363</v>
      </c>
      <c r="D16523" t="s">
        <v>4526</v>
      </c>
      <c r="E16523" t="s">
        <v>59</v>
      </c>
      <c r="F16523" t="b">
        <v>0</v>
      </c>
      <c r="G16523" t="s">
        <v>65</v>
      </c>
      <c r="H16523" s="1">
        <v>46203.627488425933</v>
      </c>
      <c r="I16523" t="b">
        <v>0</v>
      </c>
      <c r="J16523" t="b">
        <v>1</v>
      </c>
      <c r="K16523" t="s">
        <v>41</v>
      </c>
      <c r="L16523" t="s">
        <v>60</v>
      </c>
      <c r="M16523">
        <v>122500</v>
      </c>
      <c r="N16523"/>
      <c r="O16523" t="s">
        <v>7675</v>
      </c>
      <c r="P16523" t="s">
        <v>19804</v>
      </c>
    </row>
    <row r="16524" spans="1:16" x14ac:dyDescent="0.35">
      <c r="A16524" t="s">
        <v>2</v>
      </c>
      <c r="B16524" t="s">
        <v>28857</v>
      </c>
      <c r="C16524" t="s">
        <v>2712</v>
      </c>
      <c r="D16524" t="s">
        <v>4526</v>
      </c>
      <c r="E16524" t="s">
        <v>59</v>
      </c>
      <c r="F16524" t="b">
        <v>0</v>
      </c>
      <c r="G16524" t="s">
        <v>68</v>
      </c>
      <c r="H16524" s="1">
        <v>46203.629432870373</v>
      </c>
      <c r="I16524" t="b">
        <v>0</v>
      </c>
      <c r="J16524" t="b">
        <v>0</v>
      </c>
      <c r="K16524" t="s">
        <v>41</v>
      </c>
      <c r="L16524" t="s">
        <v>60</v>
      </c>
      <c r="M16524">
        <v>100000</v>
      </c>
      <c r="N16524"/>
      <c r="O16524" t="s">
        <v>90</v>
      </c>
      <c r="P16524" t="s">
        <v>85</v>
      </c>
    </row>
    <row r="16525" spans="1:16" x14ac:dyDescent="0.35">
      <c r="A16525" t="s">
        <v>8</v>
      </c>
      <c r="B16525" t="s">
        <v>28858</v>
      </c>
      <c r="C16525" t="s">
        <v>370</v>
      </c>
      <c r="D16525" t="s">
        <v>4526</v>
      </c>
      <c r="E16525" t="s">
        <v>59</v>
      </c>
      <c r="F16525" t="b">
        <v>0</v>
      </c>
      <c r="G16525" t="s">
        <v>65</v>
      </c>
      <c r="H16525" s="1">
        <v>46203.62945601852</v>
      </c>
      <c r="I16525" t="b">
        <v>0</v>
      </c>
      <c r="J16525" t="b">
        <v>1</v>
      </c>
      <c r="K16525" t="s">
        <v>41</v>
      </c>
      <c r="L16525" t="s">
        <v>60</v>
      </c>
      <c r="M16525">
        <v>161625</v>
      </c>
      <c r="N16525"/>
      <c r="O16525" t="s">
        <v>7675</v>
      </c>
      <c r="P16525" t="s">
        <v>28859</v>
      </c>
    </row>
    <row r="16526" spans="1:16" x14ac:dyDescent="0.35">
      <c r="A16526" t="s">
        <v>2</v>
      </c>
      <c r="B16526" t="s">
        <v>28860</v>
      </c>
      <c r="C16526" t="s">
        <v>112</v>
      </c>
      <c r="D16526" t="s">
        <v>4526</v>
      </c>
      <c r="E16526" t="s">
        <v>59</v>
      </c>
      <c r="F16526" t="b">
        <v>0</v>
      </c>
      <c r="G16526" t="s">
        <v>65</v>
      </c>
      <c r="H16526" s="1">
        <v>46203.62945601852</v>
      </c>
      <c r="I16526" t="b">
        <v>0</v>
      </c>
      <c r="J16526" t="b">
        <v>1</v>
      </c>
      <c r="K16526" t="s">
        <v>41</v>
      </c>
      <c r="L16526" t="s">
        <v>60</v>
      </c>
      <c r="M16526">
        <v>244625</v>
      </c>
      <c r="N16526"/>
      <c r="O16526" t="s">
        <v>7675</v>
      </c>
      <c r="P16526" t="s">
        <v>10091</v>
      </c>
    </row>
    <row r="16527" spans="1:16" x14ac:dyDescent="0.35">
      <c r="A16527" t="s">
        <v>6</v>
      </c>
      <c r="B16527" t="s">
        <v>22635</v>
      </c>
      <c r="C16527" t="s">
        <v>224</v>
      </c>
      <c r="D16527" t="s">
        <v>5667</v>
      </c>
      <c r="E16527" t="s">
        <v>59</v>
      </c>
      <c r="F16527" t="b">
        <v>0</v>
      </c>
      <c r="G16527" t="s">
        <v>65</v>
      </c>
      <c r="H16527" s="1">
        <v>46203.62945601852</v>
      </c>
      <c r="I16527" t="b">
        <v>0</v>
      </c>
      <c r="J16527" t="b">
        <v>1</v>
      </c>
      <c r="K16527" t="s">
        <v>41</v>
      </c>
      <c r="L16527" t="s">
        <v>60</v>
      </c>
      <c r="M16527">
        <v>160000</v>
      </c>
      <c r="N16527"/>
      <c r="O16527" t="s">
        <v>22636</v>
      </c>
      <c r="P16527" t="s">
        <v>28861</v>
      </c>
    </row>
    <row r="16528" spans="1:16" x14ac:dyDescent="0.35">
      <c r="A16528" t="s">
        <v>1</v>
      </c>
      <c r="B16528" t="s">
        <v>1</v>
      </c>
      <c r="C16528" t="s">
        <v>28862</v>
      </c>
      <c r="D16528" t="s">
        <v>4346</v>
      </c>
      <c r="E16528" t="s">
        <v>59</v>
      </c>
      <c r="F16528" t="b">
        <v>0</v>
      </c>
      <c r="G16528" t="s">
        <v>40</v>
      </c>
      <c r="H16528" s="1">
        <v>46203.633668981478</v>
      </c>
      <c r="I16528" t="b">
        <v>1</v>
      </c>
      <c r="J16528" t="b">
        <v>0</v>
      </c>
      <c r="K16528" t="s">
        <v>40</v>
      </c>
      <c r="L16528" t="s">
        <v>60</v>
      </c>
      <c r="M16528">
        <v>61500</v>
      </c>
      <c r="N16528"/>
      <c r="O16528" t="s">
        <v>28863</v>
      </c>
      <c r="P16528" t="s">
        <v>28864</v>
      </c>
    </row>
    <row r="16529" spans="1:16" x14ac:dyDescent="0.35">
      <c r="A16529" t="s">
        <v>0</v>
      </c>
      <c r="B16529" t="s">
        <v>28865</v>
      </c>
      <c r="C16529" t="s">
        <v>320</v>
      </c>
      <c r="D16529" t="s">
        <v>4526</v>
      </c>
      <c r="E16529" t="s">
        <v>88</v>
      </c>
      <c r="F16529" t="b">
        <v>0</v>
      </c>
      <c r="G16529" t="s">
        <v>73</v>
      </c>
      <c r="H16529" s="1">
        <v>46203.669004629628</v>
      </c>
      <c r="I16529" t="b">
        <v>1</v>
      </c>
      <c r="J16529" t="b">
        <v>0</v>
      </c>
      <c r="K16529" t="s">
        <v>41</v>
      </c>
      <c r="L16529" t="s">
        <v>74</v>
      </c>
      <c r="M16529"/>
      <c r="N16529">
        <v>17</v>
      </c>
      <c r="O16529" t="s">
        <v>105</v>
      </c>
      <c r="P16529" t="s">
        <v>3063</v>
      </c>
    </row>
    <row r="16530" spans="1:16" x14ac:dyDescent="0.35">
      <c r="A16530" t="s">
        <v>0</v>
      </c>
      <c r="B16530" t="s">
        <v>28866</v>
      </c>
      <c r="C16530" t="s">
        <v>76</v>
      </c>
      <c r="D16530" t="s">
        <v>4346</v>
      </c>
      <c r="E16530" t="s">
        <v>59</v>
      </c>
      <c r="F16530" t="b">
        <v>1</v>
      </c>
      <c r="G16530" t="s">
        <v>77</v>
      </c>
      <c r="H16530" s="1">
        <v>46203.669004629628</v>
      </c>
      <c r="I16530" t="b">
        <v>1</v>
      </c>
      <c r="J16530" t="b">
        <v>1</v>
      </c>
      <c r="K16530" t="s">
        <v>41</v>
      </c>
      <c r="L16530" t="s">
        <v>60</v>
      </c>
      <c r="M16530">
        <v>97850</v>
      </c>
      <c r="N16530"/>
      <c r="O16530" t="s">
        <v>28867</v>
      </c>
      <c r="P16530" t="s">
        <v>538</v>
      </c>
    </row>
    <row r="16531" spans="1:16" x14ac:dyDescent="0.35">
      <c r="A16531" t="s">
        <v>0</v>
      </c>
      <c r="B16531" t="s">
        <v>28868</v>
      </c>
      <c r="C16531" t="s">
        <v>71</v>
      </c>
      <c r="D16531" t="s">
        <v>4526</v>
      </c>
      <c r="E16531" t="s">
        <v>88</v>
      </c>
      <c r="F16531" t="b">
        <v>0</v>
      </c>
      <c r="G16531" t="s">
        <v>73</v>
      </c>
      <c r="H16531" s="1">
        <v>46203.669004629628</v>
      </c>
      <c r="I16531" t="b">
        <v>1</v>
      </c>
      <c r="J16531" t="b">
        <v>1</v>
      </c>
      <c r="K16531" t="s">
        <v>41</v>
      </c>
      <c r="L16531" t="s">
        <v>74</v>
      </c>
      <c r="M16531"/>
      <c r="N16531">
        <v>60</v>
      </c>
      <c r="O16531" t="s">
        <v>403</v>
      </c>
      <c r="P16531" t="s">
        <v>841</v>
      </c>
    </row>
    <row r="16532" spans="1:16" x14ac:dyDescent="0.35">
      <c r="A16532" t="s">
        <v>9</v>
      </c>
      <c r="B16532" t="s">
        <v>28869</v>
      </c>
      <c r="C16532" t="s">
        <v>28870</v>
      </c>
      <c r="D16532" t="s">
        <v>4526</v>
      </c>
      <c r="E16532" t="s">
        <v>88</v>
      </c>
      <c r="F16532" t="b">
        <v>0</v>
      </c>
      <c r="G16532" t="s">
        <v>73</v>
      </c>
      <c r="H16532" s="1">
        <v>46203.669108796297</v>
      </c>
      <c r="I16532" t="b">
        <v>1</v>
      </c>
      <c r="J16532" t="b">
        <v>1</v>
      </c>
      <c r="K16532" t="s">
        <v>41</v>
      </c>
      <c r="L16532" t="s">
        <v>74</v>
      </c>
      <c r="M16532"/>
      <c r="N16532">
        <v>57</v>
      </c>
      <c r="O16532" t="s">
        <v>2833</v>
      </c>
      <c r="P16532" t="s">
        <v>683</v>
      </c>
    </row>
    <row r="16533" spans="1:16" x14ac:dyDescent="0.35">
      <c r="A16533" t="s">
        <v>0</v>
      </c>
      <c r="B16533" t="s">
        <v>28871</v>
      </c>
      <c r="C16533" t="s">
        <v>31</v>
      </c>
      <c r="D16533" t="s">
        <v>28872</v>
      </c>
      <c r="E16533" t="s">
        <v>59</v>
      </c>
      <c r="F16533" t="b">
        <v>0</v>
      </c>
      <c r="G16533" t="s">
        <v>31</v>
      </c>
      <c r="H16533" s="1">
        <v>46203.670486111107</v>
      </c>
      <c r="I16533" t="b">
        <v>1</v>
      </c>
      <c r="J16533" t="b">
        <v>0</v>
      </c>
      <c r="K16533" t="s">
        <v>31</v>
      </c>
      <c r="L16533" t="s">
        <v>74</v>
      </c>
      <c r="M16533"/>
      <c r="N16533">
        <v>77500</v>
      </c>
      <c r="O16533" t="s">
        <v>28873</v>
      </c>
      <c r="P16533" t="s">
        <v>1325</v>
      </c>
    </row>
    <row r="16534" spans="1:16" x14ac:dyDescent="0.35">
      <c r="A16534" t="s">
        <v>5</v>
      </c>
      <c r="B16534" t="s">
        <v>28874</v>
      </c>
      <c r="C16534" t="s">
        <v>75</v>
      </c>
      <c r="D16534" t="s">
        <v>5349</v>
      </c>
      <c r="E16534" t="s">
        <v>59</v>
      </c>
      <c r="F16534" t="b">
        <v>0</v>
      </c>
      <c r="G16534" t="s">
        <v>65</v>
      </c>
      <c r="H16534" s="1">
        <v>46203.673275462963</v>
      </c>
      <c r="I16534" t="b">
        <v>0</v>
      </c>
      <c r="J16534" t="b">
        <v>1</v>
      </c>
      <c r="K16534" t="s">
        <v>41</v>
      </c>
      <c r="L16534" t="s">
        <v>60</v>
      </c>
      <c r="M16534">
        <v>170000</v>
      </c>
      <c r="N16534"/>
      <c r="O16534" t="s">
        <v>6947</v>
      </c>
      <c r="P16534" t="s">
        <v>5590</v>
      </c>
    </row>
    <row r="16535" spans="1:16" x14ac:dyDescent="0.35">
      <c r="A16535" t="s">
        <v>5</v>
      </c>
      <c r="B16535" t="s">
        <v>28875</v>
      </c>
      <c r="C16535" t="s">
        <v>28876</v>
      </c>
      <c r="D16535" t="s">
        <v>2360</v>
      </c>
      <c r="E16535" t="s">
        <v>59</v>
      </c>
      <c r="F16535" t="b">
        <v>0</v>
      </c>
      <c r="G16535" t="s">
        <v>65</v>
      </c>
      <c r="H16535" s="1">
        <v>46203.67328703704</v>
      </c>
      <c r="I16535" t="b">
        <v>0</v>
      </c>
      <c r="J16535" t="b">
        <v>1</v>
      </c>
      <c r="K16535" t="s">
        <v>41</v>
      </c>
      <c r="L16535" t="s">
        <v>60</v>
      </c>
      <c r="M16535">
        <v>127000</v>
      </c>
      <c r="N16535"/>
      <c r="O16535" t="s">
        <v>28877</v>
      </c>
    </row>
    <row r="16536" spans="1:16" x14ac:dyDescent="0.35">
      <c r="A16536" t="s">
        <v>0</v>
      </c>
      <c r="B16536" t="s">
        <v>262</v>
      </c>
      <c r="C16536" t="s">
        <v>190</v>
      </c>
      <c r="D16536" t="s">
        <v>4526</v>
      </c>
      <c r="E16536" t="s">
        <v>59</v>
      </c>
      <c r="F16536" t="b">
        <v>0</v>
      </c>
      <c r="G16536" t="s">
        <v>73</v>
      </c>
      <c r="H16536" s="1">
        <v>46203.7106712963</v>
      </c>
      <c r="I16536" t="b">
        <v>0</v>
      </c>
      <c r="J16536" t="b">
        <v>1</v>
      </c>
      <c r="K16536" t="s">
        <v>41</v>
      </c>
      <c r="L16536" t="s">
        <v>60</v>
      </c>
      <c r="M16536">
        <v>85000</v>
      </c>
      <c r="N16536"/>
      <c r="O16536" t="s">
        <v>1876</v>
      </c>
    </row>
    <row r="16537" spans="1:16" x14ac:dyDescent="0.35">
      <c r="A16537" t="s">
        <v>0</v>
      </c>
      <c r="B16537" t="s">
        <v>28878</v>
      </c>
      <c r="C16537" t="s">
        <v>3678</v>
      </c>
      <c r="D16537" t="s">
        <v>4526</v>
      </c>
      <c r="E16537" t="s">
        <v>59</v>
      </c>
      <c r="F16537" t="b">
        <v>0</v>
      </c>
      <c r="G16537" t="s">
        <v>65</v>
      </c>
      <c r="H16537" s="1">
        <v>46203.710798611108</v>
      </c>
      <c r="I16537" t="b">
        <v>0</v>
      </c>
      <c r="J16537" t="b">
        <v>1</v>
      </c>
      <c r="K16537" t="s">
        <v>41</v>
      </c>
      <c r="L16537" t="s">
        <v>60</v>
      </c>
      <c r="M16537">
        <v>133095</v>
      </c>
      <c r="N16537"/>
      <c r="O16537" t="s">
        <v>3327</v>
      </c>
      <c r="P16537" t="s">
        <v>28879</v>
      </c>
    </row>
    <row r="16538" spans="1:16" x14ac:dyDescent="0.35">
      <c r="A16538" t="s">
        <v>0</v>
      </c>
      <c r="B16538" t="s">
        <v>28880</v>
      </c>
      <c r="C16538" t="s">
        <v>76</v>
      </c>
      <c r="D16538" t="s">
        <v>141</v>
      </c>
      <c r="E16538" t="s">
        <v>88</v>
      </c>
      <c r="F16538" t="b">
        <v>1</v>
      </c>
      <c r="G16538" t="s">
        <v>41</v>
      </c>
      <c r="H16538" s="1">
        <v>46203.712557870371</v>
      </c>
      <c r="I16538" t="b">
        <v>1</v>
      </c>
      <c r="J16538" t="b">
        <v>0</v>
      </c>
      <c r="K16538" t="s">
        <v>41</v>
      </c>
      <c r="L16538" t="s">
        <v>74</v>
      </c>
      <c r="M16538"/>
      <c r="N16538">
        <v>42.5</v>
      </c>
      <c r="O16538" t="s">
        <v>141</v>
      </c>
      <c r="P16538" t="s">
        <v>28881</v>
      </c>
    </row>
    <row r="16539" spans="1:16" x14ac:dyDescent="0.35">
      <c r="A16539" t="s">
        <v>1</v>
      </c>
      <c r="B16539" t="s">
        <v>316</v>
      </c>
      <c r="C16539" t="s">
        <v>2328</v>
      </c>
      <c r="D16539" t="s">
        <v>4346</v>
      </c>
      <c r="E16539" t="s">
        <v>59</v>
      </c>
      <c r="F16539" t="b">
        <v>0</v>
      </c>
      <c r="G16539" t="s">
        <v>65</v>
      </c>
      <c r="H16539" s="1">
        <v>46203.714895833327</v>
      </c>
      <c r="I16539" t="b">
        <v>1</v>
      </c>
      <c r="J16539" t="b">
        <v>1</v>
      </c>
      <c r="K16539" t="s">
        <v>41</v>
      </c>
      <c r="L16539" t="s">
        <v>60</v>
      </c>
      <c r="M16539">
        <v>171500</v>
      </c>
      <c r="N16539"/>
      <c r="O16539" t="s">
        <v>1172</v>
      </c>
      <c r="P16539" t="s">
        <v>22873</v>
      </c>
    </row>
    <row r="16540" spans="1:16" x14ac:dyDescent="0.35">
      <c r="A16540" t="s">
        <v>1</v>
      </c>
      <c r="B16540" t="s">
        <v>28882</v>
      </c>
      <c r="C16540" t="s">
        <v>194</v>
      </c>
      <c r="D16540" t="s">
        <v>4526</v>
      </c>
      <c r="E16540" t="s">
        <v>59</v>
      </c>
      <c r="F16540" t="b">
        <v>0</v>
      </c>
      <c r="G16540" t="s">
        <v>65</v>
      </c>
      <c r="H16540" s="1">
        <v>46203.715046296304</v>
      </c>
      <c r="I16540" t="b">
        <v>0</v>
      </c>
      <c r="J16540" t="b">
        <v>0</v>
      </c>
      <c r="K16540" t="s">
        <v>41</v>
      </c>
      <c r="L16540" t="s">
        <v>60</v>
      </c>
      <c r="M16540">
        <v>180000</v>
      </c>
      <c r="N16540"/>
      <c r="O16540" t="s">
        <v>28883</v>
      </c>
      <c r="P16540" t="s">
        <v>208</v>
      </c>
    </row>
    <row r="16541" spans="1:16" x14ac:dyDescent="0.35">
      <c r="A16541" t="s">
        <v>5</v>
      </c>
      <c r="B16541" t="s">
        <v>28884</v>
      </c>
      <c r="C16541" t="s">
        <v>500</v>
      </c>
      <c r="D16541" t="s">
        <v>4346</v>
      </c>
      <c r="E16541" t="s">
        <v>59</v>
      </c>
      <c r="F16541" t="b">
        <v>0</v>
      </c>
      <c r="G16541" t="s">
        <v>13</v>
      </c>
      <c r="H16541" s="1">
        <v>46203.715451388889</v>
      </c>
      <c r="I16541" t="b">
        <v>1</v>
      </c>
      <c r="J16541" t="b">
        <v>0</v>
      </c>
      <c r="K16541" t="s">
        <v>13</v>
      </c>
      <c r="L16541" t="s">
        <v>60</v>
      </c>
      <c r="M16541">
        <v>140000</v>
      </c>
      <c r="N16541"/>
      <c r="O16541" t="s">
        <v>28885</v>
      </c>
      <c r="P16541" t="s">
        <v>28886</v>
      </c>
    </row>
    <row r="16542" spans="1:16" x14ac:dyDescent="0.35">
      <c r="A16542" t="s">
        <v>0</v>
      </c>
      <c r="B16542" t="s">
        <v>28887</v>
      </c>
      <c r="C16542" t="s">
        <v>86</v>
      </c>
      <c r="D16542" t="s">
        <v>4526</v>
      </c>
      <c r="F16542" t="b">
        <v>0</v>
      </c>
      <c r="G16542" t="s">
        <v>77</v>
      </c>
      <c r="H16542" s="1">
        <v>46203.752337962957</v>
      </c>
      <c r="I16542" t="b">
        <v>1</v>
      </c>
      <c r="J16542" t="b">
        <v>1</v>
      </c>
      <c r="K16542" t="s">
        <v>41</v>
      </c>
      <c r="L16542" t="s">
        <v>74</v>
      </c>
      <c r="M16542"/>
      <c r="N16542">
        <v>85</v>
      </c>
      <c r="O16542" t="s">
        <v>1505</v>
      </c>
      <c r="P16542" t="s">
        <v>754</v>
      </c>
    </row>
    <row r="16543" spans="1:16" x14ac:dyDescent="0.35">
      <c r="A16543" t="s">
        <v>0</v>
      </c>
      <c r="B16543" t="s">
        <v>28888</v>
      </c>
      <c r="C16543" t="s">
        <v>557</v>
      </c>
      <c r="D16543" t="s">
        <v>4346</v>
      </c>
      <c r="E16543" t="s">
        <v>59</v>
      </c>
      <c r="F16543" t="b">
        <v>0</v>
      </c>
      <c r="G16543" t="s">
        <v>65</v>
      </c>
      <c r="H16543" s="1">
        <v>46203.752337962957</v>
      </c>
      <c r="I16543" t="b">
        <v>0</v>
      </c>
      <c r="J16543" t="b">
        <v>0</v>
      </c>
      <c r="K16543" t="s">
        <v>41</v>
      </c>
      <c r="L16543" t="s">
        <v>60</v>
      </c>
      <c r="M16543">
        <v>98165.5</v>
      </c>
      <c r="N16543"/>
      <c r="O16543" t="s">
        <v>28889</v>
      </c>
      <c r="P16543" t="s">
        <v>1321</v>
      </c>
    </row>
    <row r="16544" spans="1:16" x14ac:dyDescent="0.35">
      <c r="A16544" t="s">
        <v>3</v>
      </c>
      <c r="B16544" t="s">
        <v>28890</v>
      </c>
      <c r="C16544" t="s">
        <v>124</v>
      </c>
      <c r="D16544" t="s">
        <v>2360</v>
      </c>
      <c r="E16544" t="s">
        <v>59</v>
      </c>
      <c r="F16544" t="b">
        <v>0</v>
      </c>
      <c r="G16544" t="s">
        <v>68</v>
      </c>
      <c r="H16544" s="1">
        <v>46203.752384259264</v>
      </c>
      <c r="I16544" t="b">
        <v>0</v>
      </c>
      <c r="J16544" t="b">
        <v>1</v>
      </c>
      <c r="K16544" t="s">
        <v>41</v>
      </c>
      <c r="L16544" t="s">
        <v>60</v>
      </c>
      <c r="M16544">
        <v>107500</v>
      </c>
      <c r="N16544"/>
      <c r="O16544" t="s">
        <v>7284</v>
      </c>
      <c r="P16544" t="s">
        <v>325</v>
      </c>
    </row>
    <row r="16545" spans="1:16" x14ac:dyDescent="0.35">
      <c r="A16545" t="s">
        <v>0</v>
      </c>
      <c r="B16545" t="s">
        <v>28891</v>
      </c>
      <c r="C16545" t="s">
        <v>162</v>
      </c>
      <c r="D16545" t="s">
        <v>4526</v>
      </c>
      <c r="E16545" t="s">
        <v>59</v>
      </c>
      <c r="F16545" t="b">
        <v>0</v>
      </c>
      <c r="G16545" t="s">
        <v>73</v>
      </c>
      <c r="H16545" s="1">
        <v>46203.752442129633</v>
      </c>
      <c r="I16545" t="b">
        <v>1</v>
      </c>
      <c r="J16545" t="b">
        <v>0</v>
      </c>
      <c r="K16545" t="s">
        <v>41</v>
      </c>
      <c r="L16545" t="s">
        <v>60</v>
      </c>
      <c r="M16545">
        <v>212500</v>
      </c>
      <c r="N16545"/>
      <c r="O16545" t="s">
        <v>340</v>
      </c>
      <c r="P16545" t="s">
        <v>28892</v>
      </c>
    </row>
    <row r="16546" spans="1:16" x14ac:dyDescent="0.35">
      <c r="A16546" t="s">
        <v>7</v>
      </c>
      <c r="B16546" t="s">
        <v>4705</v>
      </c>
      <c r="C16546" t="s">
        <v>246</v>
      </c>
      <c r="D16546" t="s">
        <v>4526</v>
      </c>
      <c r="E16546" t="s">
        <v>59</v>
      </c>
      <c r="F16546" t="b">
        <v>0</v>
      </c>
      <c r="G16546" t="s">
        <v>65</v>
      </c>
      <c r="H16546" s="1">
        <v>46203.752465277779</v>
      </c>
      <c r="I16546" t="b">
        <v>0</v>
      </c>
      <c r="J16546" t="b">
        <v>0</v>
      </c>
      <c r="K16546" t="s">
        <v>41</v>
      </c>
      <c r="L16546" t="s">
        <v>60</v>
      </c>
      <c r="M16546">
        <v>138500</v>
      </c>
      <c r="N16546"/>
      <c r="O16546" t="s">
        <v>28893</v>
      </c>
    </row>
    <row r="16547" spans="1:16" x14ac:dyDescent="0.35">
      <c r="A16547" t="s">
        <v>2</v>
      </c>
      <c r="B16547" t="s">
        <v>28894</v>
      </c>
      <c r="C16547" t="s">
        <v>901</v>
      </c>
      <c r="D16547" t="s">
        <v>4526</v>
      </c>
      <c r="E16547" t="s">
        <v>88</v>
      </c>
      <c r="F16547" t="b">
        <v>0</v>
      </c>
      <c r="G16547" t="s">
        <v>77</v>
      </c>
      <c r="H16547" s="1">
        <v>46203.75440972222</v>
      </c>
      <c r="I16547" t="b">
        <v>0</v>
      </c>
      <c r="J16547" t="b">
        <v>0</v>
      </c>
      <c r="K16547" t="s">
        <v>41</v>
      </c>
      <c r="L16547" t="s">
        <v>74</v>
      </c>
      <c r="M16547"/>
      <c r="N16547">
        <v>37</v>
      </c>
      <c r="O16547" t="s">
        <v>166</v>
      </c>
      <c r="P16547" t="s">
        <v>28895</v>
      </c>
    </row>
    <row r="16548" spans="1:16" x14ac:dyDescent="0.35">
      <c r="A16548" t="s">
        <v>0</v>
      </c>
      <c r="B16548" t="s">
        <v>28896</v>
      </c>
      <c r="C16548" t="s">
        <v>363</v>
      </c>
      <c r="D16548" t="s">
        <v>4526</v>
      </c>
      <c r="E16548" t="s">
        <v>88</v>
      </c>
      <c r="F16548" t="b">
        <v>0</v>
      </c>
      <c r="G16548" t="s">
        <v>65</v>
      </c>
      <c r="H16548" s="1">
        <v>46203.754548611112</v>
      </c>
      <c r="I16548" t="b">
        <v>0</v>
      </c>
      <c r="J16548" t="b">
        <v>0</v>
      </c>
      <c r="K16548" t="s">
        <v>41</v>
      </c>
      <c r="L16548" t="s">
        <v>74</v>
      </c>
      <c r="M16548"/>
      <c r="N16548">
        <v>52.5</v>
      </c>
      <c r="O16548" t="s">
        <v>7261</v>
      </c>
      <c r="P16548" t="s">
        <v>28897</v>
      </c>
    </row>
    <row r="16549" spans="1:16" x14ac:dyDescent="0.35">
      <c r="A16549" t="s">
        <v>3</v>
      </c>
      <c r="B16549" t="s">
        <v>28898</v>
      </c>
      <c r="C16549" t="s">
        <v>172</v>
      </c>
      <c r="D16549" t="s">
        <v>4526</v>
      </c>
      <c r="E16549" t="s">
        <v>88</v>
      </c>
      <c r="F16549" t="b">
        <v>0</v>
      </c>
      <c r="G16549" t="s">
        <v>68</v>
      </c>
      <c r="H16549" s="1">
        <v>46203.794027777767</v>
      </c>
      <c r="I16549" t="b">
        <v>1</v>
      </c>
      <c r="J16549" t="b">
        <v>0</v>
      </c>
      <c r="K16549" t="s">
        <v>41</v>
      </c>
      <c r="L16549" t="s">
        <v>74</v>
      </c>
      <c r="M16549"/>
      <c r="N16549">
        <v>37</v>
      </c>
      <c r="O16549" t="s">
        <v>7742</v>
      </c>
      <c r="P16549" t="s">
        <v>219</v>
      </c>
    </row>
    <row r="16550" spans="1:16" x14ac:dyDescent="0.35">
      <c r="A16550" t="s">
        <v>0</v>
      </c>
      <c r="B16550" t="s">
        <v>23296</v>
      </c>
      <c r="C16550" t="s">
        <v>315</v>
      </c>
      <c r="D16550" t="s">
        <v>4526</v>
      </c>
      <c r="E16550" t="s">
        <v>59</v>
      </c>
      <c r="F16550" t="b">
        <v>0</v>
      </c>
      <c r="G16550" t="s">
        <v>65</v>
      </c>
      <c r="H16550" s="1">
        <v>46203.794039351851</v>
      </c>
      <c r="I16550" t="b">
        <v>0</v>
      </c>
      <c r="J16550" t="b">
        <v>0</v>
      </c>
      <c r="K16550" t="s">
        <v>41</v>
      </c>
      <c r="L16550" t="s">
        <v>60</v>
      </c>
      <c r="M16550">
        <v>110000</v>
      </c>
      <c r="N16550"/>
      <c r="O16550" t="s">
        <v>15090</v>
      </c>
      <c r="P16550" t="s">
        <v>15091</v>
      </c>
    </row>
    <row r="16551" spans="1:16" x14ac:dyDescent="0.35">
      <c r="A16551" t="s">
        <v>8</v>
      </c>
      <c r="B16551" t="s">
        <v>28899</v>
      </c>
      <c r="C16551" t="s">
        <v>81</v>
      </c>
      <c r="D16551" t="s">
        <v>4526</v>
      </c>
      <c r="E16551" t="s">
        <v>59</v>
      </c>
      <c r="F16551" t="b">
        <v>0</v>
      </c>
      <c r="G16551" t="s">
        <v>77</v>
      </c>
      <c r="H16551" s="1">
        <v>46203.796076388891</v>
      </c>
      <c r="I16551" t="b">
        <v>0</v>
      </c>
      <c r="J16551" t="b">
        <v>0</v>
      </c>
      <c r="K16551" t="s">
        <v>41</v>
      </c>
      <c r="L16551" t="s">
        <v>60</v>
      </c>
      <c r="M16551">
        <v>160000</v>
      </c>
      <c r="N16551"/>
      <c r="O16551" t="s">
        <v>17359</v>
      </c>
      <c r="P16551" t="s">
        <v>208</v>
      </c>
    </row>
    <row r="16552" spans="1:16" x14ac:dyDescent="0.35">
      <c r="A16552" t="s">
        <v>1</v>
      </c>
      <c r="B16552" t="s">
        <v>1</v>
      </c>
      <c r="C16552" t="s">
        <v>2482</v>
      </c>
      <c r="D16552" t="s">
        <v>4526</v>
      </c>
      <c r="E16552" t="s">
        <v>59</v>
      </c>
      <c r="F16552" t="b">
        <v>0</v>
      </c>
      <c r="G16552" t="s">
        <v>77</v>
      </c>
      <c r="H16552" s="1">
        <v>46203.798194444447</v>
      </c>
      <c r="I16552" t="b">
        <v>0</v>
      </c>
      <c r="J16552" t="b">
        <v>1</v>
      </c>
      <c r="K16552" t="s">
        <v>41</v>
      </c>
      <c r="L16552" t="s">
        <v>60</v>
      </c>
      <c r="M16552">
        <v>105000</v>
      </c>
      <c r="N16552"/>
      <c r="O16552" t="s">
        <v>28900</v>
      </c>
      <c r="P16552" t="s">
        <v>28901</v>
      </c>
    </row>
    <row r="16553" spans="1:16" x14ac:dyDescent="0.35">
      <c r="A16553" t="s">
        <v>5</v>
      </c>
      <c r="B16553" t="s">
        <v>28902</v>
      </c>
      <c r="C16553" t="s">
        <v>102</v>
      </c>
      <c r="D16553" t="s">
        <v>4526</v>
      </c>
      <c r="E16553" t="s">
        <v>88</v>
      </c>
      <c r="F16553" t="b">
        <v>0</v>
      </c>
      <c r="G16553" t="s">
        <v>68</v>
      </c>
      <c r="H16553" s="1">
        <v>46203.798275462963</v>
      </c>
      <c r="I16553" t="b">
        <v>0</v>
      </c>
      <c r="J16553" t="b">
        <v>0</v>
      </c>
      <c r="K16553" t="s">
        <v>41</v>
      </c>
      <c r="L16553" t="s">
        <v>74</v>
      </c>
      <c r="M16553"/>
      <c r="N16553">
        <v>72.5</v>
      </c>
      <c r="O16553" t="s">
        <v>7261</v>
      </c>
      <c r="P16553" t="s">
        <v>28903</v>
      </c>
    </row>
    <row r="16554" spans="1:16" x14ac:dyDescent="0.35">
      <c r="A16554" t="s">
        <v>3</v>
      </c>
      <c r="B16554" t="s">
        <v>28904</v>
      </c>
      <c r="C16554" t="s">
        <v>13</v>
      </c>
      <c r="D16554" t="s">
        <v>4526</v>
      </c>
      <c r="E16554" t="s">
        <v>88</v>
      </c>
      <c r="F16554" t="b">
        <v>0</v>
      </c>
      <c r="G16554" t="s">
        <v>13</v>
      </c>
      <c r="H16554" s="1">
        <v>46203.836064814823</v>
      </c>
      <c r="I16554" t="b">
        <v>0</v>
      </c>
      <c r="J16554" t="b">
        <v>0</v>
      </c>
      <c r="K16554" t="s">
        <v>13</v>
      </c>
      <c r="L16554" t="s">
        <v>74</v>
      </c>
      <c r="M16554"/>
      <c r="N16554">
        <v>85</v>
      </c>
      <c r="O16554" t="s">
        <v>1874</v>
      </c>
      <c r="P16554" t="s">
        <v>2664</v>
      </c>
    </row>
    <row r="16555" spans="1:16" x14ac:dyDescent="0.35">
      <c r="A16555" t="s">
        <v>2</v>
      </c>
      <c r="B16555" t="s">
        <v>28905</v>
      </c>
      <c r="C16555" t="s">
        <v>3859</v>
      </c>
      <c r="D16555" t="s">
        <v>4346</v>
      </c>
      <c r="E16555" t="s">
        <v>59</v>
      </c>
      <c r="F16555" t="b">
        <v>0</v>
      </c>
      <c r="G16555" t="s">
        <v>65</v>
      </c>
      <c r="H16555" s="1">
        <v>46203.837812500002</v>
      </c>
      <c r="I16555" t="b">
        <v>0</v>
      </c>
      <c r="J16555" t="b">
        <v>1</v>
      </c>
      <c r="K16555" t="s">
        <v>41</v>
      </c>
      <c r="L16555" t="s">
        <v>60</v>
      </c>
      <c r="M16555">
        <v>159960</v>
      </c>
      <c r="N16555"/>
      <c r="O16555" t="s">
        <v>28906</v>
      </c>
      <c r="P16555" t="s">
        <v>28907</v>
      </c>
    </row>
    <row r="16556" spans="1:16" x14ac:dyDescent="0.35">
      <c r="A16556" t="s">
        <v>1</v>
      </c>
      <c r="B16556" t="s">
        <v>2917</v>
      </c>
      <c r="C16556" t="s">
        <v>194</v>
      </c>
      <c r="D16556" t="s">
        <v>4526</v>
      </c>
      <c r="E16556" t="s">
        <v>59</v>
      </c>
      <c r="F16556" t="b">
        <v>0</v>
      </c>
      <c r="G16556" t="s">
        <v>65</v>
      </c>
      <c r="H16556" s="1">
        <v>46203.839953703697</v>
      </c>
      <c r="I16556" t="b">
        <v>1</v>
      </c>
      <c r="J16556" t="b">
        <v>0</v>
      </c>
      <c r="K16556" t="s">
        <v>41</v>
      </c>
      <c r="L16556" t="s">
        <v>74</v>
      </c>
      <c r="M16556"/>
      <c r="N16556">
        <v>66</v>
      </c>
      <c r="O16556" t="s">
        <v>3073</v>
      </c>
      <c r="P16556" t="s">
        <v>28908</v>
      </c>
    </row>
    <row r="16557" spans="1:16" x14ac:dyDescent="0.35">
      <c r="A16557" t="s">
        <v>2</v>
      </c>
      <c r="B16557" t="s">
        <v>2343</v>
      </c>
      <c r="C16557" t="s">
        <v>500</v>
      </c>
      <c r="D16557" t="s">
        <v>4526</v>
      </c>
      <c r="E16557" t="s">
        <v>88</v>
      </c>
      <c r="F16557" t="b">
        <v>0</v>
      </c>
      <c r="G16557" t="s">
        <v>13</v>
      </c>
      <c r="H16557" s="1">
        <v>46203.840520833342</v>
      </c>
      <c r="I16557" t="b">
        <v>1</v>
      </c>
      <c r="J16557" t="b">
        <v>0</v>
      </c>
      <c r="K16557" t="s">
        <v>13</v>
      </c>
      <c r="L16557" t="s">
        <v>74</v>
      </c>
      <c r="M16557"/>
      <c r="N16557">
        <v>67.5</v>
      </c>
      <c r="O16557" t="s">
        <v>105</v>
      </c>
      <c r="P16557" t="s">
        <v>3960</v>
      </c>
    </row>
    <row r="16558" spans="1:16" x14ac:dyDescent="0.35">
      <c r="A16558" t="s">
        <v>0</v>
      </c>
      <c r="B16558" t="s">
        <v>2199</v>
      </c>
      <c r="C16558" t="s">
        <v>181</v>
      </c>
      <c r="D16558" t="s">
        <v>4526</v>
      </c>
      <c r="E16558" t="s">
        <v>59</v>
      </c>
      <c r="F16558" t="b">
        <v>0</v>
      </c>
      <c r="G16558" t="s">
        <v>89</v>
      </c>
      <c r="H16558" s="1">
        <v>46203.877337962957</v>
      </c>
      <c r="I16558" t="b">
        <v>1</v>
      </c>
      <c r="J16558" t="b">
        <v>0</v>
      </c>
      <c r="K16558" t="s">
        <v>41</v>
      </c>
      <c r="L16558" t="s">
        <v>60</v>
      </c>
      <c r="M16558">
        <v>110000</v>
      </c>
      <c r="N16558"/>
      <c r="O16558" t="s">
        <v>105</v>
      </c>
      <c r="P16558" t="s">
        <v>2981</v>
      </c>
    </row>
    <row r="16559" spans="1:16" x14ac:dyDescent="0.35">
      <c r="A16559" t="s">
        <v>0</v>
      </c>
      <c r="B16559" t="s">
        <v>28909</v>
      </c>
      <c r="C16559" t="s">
        <v>76</v>
      </c>
      <c r="D16559" t="s">
        <v>4346</v>
      </c>
      <c r="E16559" t="s">
        <v>59</v>
      </c>
      <c r="F16559" t="b">
        <v>1</v>
      </c>
      <c r="G16559" t="s">
        <v>73</v>
      </c>
      <c r="H16559" s="1">
        <v>46203.877337962957</v>
      </c>
      <c r="I16559" t="b">
        <v>1</v>
      </c>
      <c r="J16559" t="b">
        <v>1</v>
      </c>
      <c r="K16559" t="s">
        <v>41</v>
      </c>
      <c r="L16559" t="s">
        <v>60</v>
      </c>
      <c r="M16559">
        <v>123500</v>
      </c>
      <c r="N16559"/>
      <c r="O16559" t="s">
        <v>28910</v>
      </c>
      <c r="P16559" t="s">
        <v>28911</v>
      </c>
    </row>
    <row r="16560" spans="1:16" x14ac:dyDescent="0.35">
      <c r="A16560" t="s">
        <v>0</v>
      </c>
      <c r="B16560" t="s">
        <v>28888</v>
      </c>
      <c r="C16560" t="s">
        <v>336</v>
      </c>
      <c r="D16560" t="s">
        <v>4526</v>
      </c>
      <c r="E16560" t="s">
        <v>59</v>
      </c>
      <c r="F16560" t="b">
        <v>0</v>
      </c>
      <c r="G16560" t="s">
        <v>65</v>
      </c>
      <c r="H16560" s="1">
        <v>46203.877372685187</v>
      </c>
      <c r="I16560" t="b">
        <v>0</v>
      </c>
      <c r="J16560" t="b">
        <v>0</v>
      </c>
      <c r="K16560" t="s">
        <v>41</v>
      </c>
      <c r="L16560" t="s">
        <v>60</v>
      </c>
      <c r="M16560">
        <v>98165.5</v>
      </c>
      <c r="N16560"/>
      <c r="O16560" t="s">
        <v>2440</v>
      </c>
      <c r="P16560" t="s">
        <v>1321</v>
      </c>
    </row>
    <row r="16561" spans="1:16" x14ac:dyDescent="0.35">
      <c r="A16561" t="s">
        <v>1</v>
      </c>
      <c r="B16561" t="s">
        <v>28912</v>
      </c>
      <c r="C16561" t="s">
        <v>807</v>
      </c>
      <c r="D16561" t="s">
        <v>4346</v>
      </c>
      <c r="E16561" t="s">
        <v>59</v>
      </c>
      <c r="F16561" t="b">
        <v>0</v>
      </c>
      <c r="G16561" t="s">
        <v>65</v>
      </c>
      <c r="H16561" s="1">
        <v>46203.881620370368</v>
      </c>
      <c r="I16561" t="b">
        <v>0</v>
      </c>
      <c r="J16561" t="b">
        <v>1</v>
      </c>
      <c r="K16561" t="s">
        <v>41</v>
      </c>
      <c r="L16561" t="s">
        <v>60</v>
      </c>
      <c r="M16561">
        <v>170000</v>
      </c>
      <c r="N16561"/>
      <c r="O16561" t="s">
        <v>28913</v>
      </c>
      <c r="P16561" t="s">
        <v>28914</v>
      </c>
    </row>
    <row r="16562" spans="1:16" x14ac:dyDescent="0.35">
      <c r="A16562" t="s">
        <v>2</v>
      </c>
      <c r="B16562" t="s">
        <v>2852</v>
      </c>
      <c r="C16562" t="s">
        <v>1621</v>
      </c>
      <c r="D16562" t="s">
        <v>4526</v>
      </c>
      <c r="E16562" t="s">
        <v>88</v>
      </c>
      <c r="F16562" t="b">
        <v>0</v>
      </c>
      <c r="G16562" t="s">
        <v>65</v>
      </c>
      <c r="H16562" s="1">
        <v>46203.881689814807</v>
      </c>
      <c r="I16562" t="b">
        <v>0</v>
      </c>
      <c r="J16562" t="b">
        <v>0</v>
      </c>
      <c r="K16562" t="s">
        <v>41</v>
      </c>
      <c r="L16562" t="s">
        <v>74</v>
      </c>
      <c r="M16562"/>
      <c r="N16562">
        <v>67</v>
      </c>
      <c r="O16562" t="s">
        <v>111</v>
      </c>
      <c r="P16562" t="s">
        <v>28915</v>
      </c>
    </row>
    <row r="16563" spans="1:16" x14ac:dyDescent="0.35">
      <c r="A16563" t="s">
        <v>1</v>
      </c>
      <c r="B16563" t="s">
        <v>28916</v>
      </c>
      <c r="C16563" t="s">
        <v>500</v>
      </c>
      <c r="D16563" t="s">
        <v>4346</v>
      </c>
      <c r="E16563" t="s">
        <v>59</v>
      </c>
      <c r="F16563" t="b">
        <v>0</v>
      </c>
      <c r="G16563" t="s">
        <v>13</v>
      </c>
      <c r="H16563" s="1">
        <v>46203.882118055553</v>
      </c>
      <c r="I16563" t="b">
        <v>1</v>
      </c>
      <c r="J16563" t="b">
        <v>0</v>
      </c>
      <c r="K16563" t="s">
        <v>13</v>
      </c>
      <c r="L16563" t="s">
        <v>60</v>
      </c>
      <c r="M16563">
        <v>85000</v>
      </c>
      <c r="N16563"/>
      <c r="O16563" t="s">
        <v>1941</v>
      </c>
      <c r="P16563" t="s">
        <v>28917</v>
      </c>
    </row>
    <row r="16564" spans="1:16" x14ac:dyDescent="0.35">
      <c r="A16564" t="s">
        <v>0</v>
      </c>
      <c r="B16564" t="s">
        <v>28918</v>
      </c>
      <c r="C16564" t="s">
        <v>13682</v>
      </c>
      <c r="D16564" t="s">
        <v>2360</v>
      </c>
      <c r="E16564" t="s">
        <v>59</v>
      </c>
      <c r="F16564" t="b">
        <v>0</v>
      </c>
      <c r="G16564" t="s">
        <v>77</v>
      </c>
      <c r="H16564" s="1">
        <v>46203.919004629628</v>
      </c>
      <c r="I16564" t="b">
        <v>0</v>
      </c>
      <c r="J16564" t="b">
        <v>0</v>
      </c>
      <c r="K16564" t="s">
        <v>41</v>
      </c>
      <c r="L16564" t="s">
        <v>74</v>
      </c>
      <c r="M16564"/>
      <c r="N16564">
        <v>36.5</v>
      </c>
      <c r="O16564" t="s">
        <v>28919</v>
      </c>
      <c r="P16564" t="s">
        <v>3990</v>
      </c>
    </row>
    <row r="16565" spans="1:16" x14ac:dyDescent="0.35">
      <c r="A16565" t="s">
        <v>0</v>
      </c>
      <c r="B16565" t="s">
        <v>28920</v>
      </c>
      <c r="C16565" t="s">
        <v>107</v>
      </c>
      <c r="D16565" t="s">
        <v>4526</v>
      </c>
      <c r="E16565" t="s">
        <v>59</v>
      </c>
      <c r="F16565" t="b">
        <v>0</v>
      </c>
      <c r="G16565" t="s">
        <v>77</v>
      </c>
      <c r="H16565" s="1">
        <v>46203.919074074067</v>
      </c>
      <c r="I16565" t="b">
        <v>0</v>
      </c>
      <c r="J16565" t="b">
        <v>1</v>
      </c>
      <c r="K16565" t="s">
        <v>41</v>
      </c>
      <c r="L16565" t="s">
        <v>74</v>
      </c>
      <c r="M16565"/>
      <c r="N16565">
        <v>24</v>
      </c>
      <c r="O16565" t="s">
        <v>28543</v>
      </c>
      <c r="P16565" t="s">
        <v>2839</v>
      </c>
    </row>
    <row r="16566" spans="1:16" x14ac:dyDescent="0.35">
      <c r="A16566" t="s">
        <v>1</v>
      </c>
      <c r="B16566" t="s">
        <v>21325</v>
      </c>
      <c r="C16566" t="s">
        <v>194</v>
      </c>
      <c r="D16566" t="s">
        <v>4526</v>
      </c>
      <c r="E16566" t="s">
        <v>59</v>
      </c>
      <c r="F16566" t="b">
        <v>0</v>
      </c>
      <c r="G16566" t="s">
        <v>65</v>
      </c>
      <c r="H16566" s="1">
        <v>46203.919131944444</v>
      </c>
      <c r="I16566" t="b">
        <v>0</v>
      </c>
      <c r="J16566" t="b">
        <v>0</v>
      </c>
      <c r="K16566" t="s">
        <v>41</v>
      </c>
      <c r="L16566" t="s">
        <v>60</v>
      </c>
      <c r="M16566">
        <v>180000</v>
      </c>
      <c r="N16566"/>
      <c r="O16566" t="s">
        <v>761</v>
      </c>
      <c r="P16566" t="s">
        <v>28921</v>
      </c>
    </row>
    <row r="16567" spans="1:16" x14ac:dyDescent="0.35">
      <c r="A16567" t="s">
        <v>0</v>
      </c>
      <c r="B16567" t="s">
        <v>28922</v>
      </c>
      <c r="C16567" t="s">
        <v>41</v>
      </c>
      <c r="D16567" t="s">
        <v>4346</v>
      </c>
      <c r="E16567" t="s">
        <v>59</v>
      </c>
      <c r="F16567" t="b">
        <v>0</v>
      </c>
      <c r="G16567" t="s">
        <v>41</v>
      </c>
      <c r="H16567" s="1">
        <v>46203.920891203707</v>
      </c>
      <c r="I16567" t="b">
        <v>1</v>
      </c>
      <c r="J16567" t="b">
        <v>0</v>
      </c>
      <c r="K16567" t="s">
        <v>41</v>
      </c>
      <c r="L16567" t="s">
        <v>60</v>
      </c>
      <c r="M16567">
        <v>69600</v>
      </c>
      <c r="N16567"/>
      <c r="O16567" t="s">
        <v>28923</v>
      </c>
      <c r="P16567" t="s">
        <v>28924</v>
      </c>
    </row>
    <row r="16568" spans="1:16" x14ac:dyDescent="0.35">
      <c r="A16568" t="s">
        <v>1</v>
      </c>
      <c r="B16568" t="s">
        <v>28925</v>
      </c>
      <c r="C16568" t="s">
        <v>612</v>
      </c>
      <c r="D16568" t="s">
        <v>4756</v>
      </c>
      <c r="E16568" t="s">
        <v>59</v>
      </c>
      <c r="F16568" t="b">
        <v>0</v>
      </c>
      <c r="G16568" t="s">
        <v>68</v>
      </c>
      <c r="H16568" s="1">
        <v>46203.923263888893</v>
      </c>
      <c r="I16568" t="b">
        <v>0</v>
      </c>
      <c r="J16568" t="b">
        <v>1</v>
      </c>
      <c r="K16568" t="s">
        <v>41</v>
      </c>
      <c r="L16568" t="s">
        <v>60</v>
      </c>
      <c r="M16568">
        <v>144500</v>
      </c>
      <c r="N16568"/>
      <c r="O16568" t="s">
        <v>631</v>
      </c>
      <c r="P16568" t="s">
        <v>28926</v>
      </c>
    </row>
    <row r="16569" spans="1:16" x14ac:dyDescent="0.35">
      <c r="A16569" t="s">
        <v>7</v>
      </c>
      <c r="B16569" t="s">
        <v>28927</v>
      </c>
      <c r="C16569" t="s">
        <v>409</v>
      </c>
      <c r="D16569" t="s">
        <v>4526</v>
      </c>
      <c r="E16569" t="s">
        <v>88</v>
      </c>
      <c r="F16569" t="b">
        <v>0</v>
      </c>
      <c r="G16569" t="s">
        <v>68</v>
      </c>
      <c r="H16569" s="1">
        <v>46203.9606712963</v>
      </c>
      <c r="I16569" t="b">
        <v>1</v>
      </c>
      <c r="J16569" t="b">
        <v>1</v>
      </c>
      <c r="K16569" t="s">
        <v>41</v>
      </c>
      <c r="L16569" t="s">
        <v>74</v>
      </c>
      <c r="M16569"/>
      <c r="N16569">
        <v>60</v>
      </c>
      <c r="O16569" t="s">
        <v>4487</v>
      </c>
      <c r="P16569" t="s">
        <v>875</v>
      </c>
    </row>
    <row r="16570" spans="1:16" x14ac:dyDescent="0.35">
      <c r="A16570" t="s">
        <v>1</v>
      </c>
      <c r="B16570" t="s">
        <v>28928</v>
      </c>
      <c r="C16570" t="s">
        <v>172</v>
      </c>
      <c r="D16570" t="s">
        <v>4526</v>
      </c>
      <c r="E16570" t="s">
        <v>88</v>
      </c>
      <c r="F16570" t="b">
        <v>0</v>
      </c>
      <c r="G16570" t="s">
        <v>68</v>
      </c>
      <c r="H16570" s="1">
        <v>46203.960717592592</v>
      </c>
      <c r="I16570" t="b">
        <v>0</v>
      </c>
      <c r="J16570" t="b">
        <v>0</v>
      </c>
      <c r="K16570" t="s">
        <v>41</v>
      </c>
      <c r="L16570" t="s">
        <v>74</v>
      </c>
      <c r="M16570"/>
      <c r="N16570">
        <v>69.5</v>
      </c>
      <c r="O16570" t="s">
        <v>1874</v>
      </c>
      <c r="P16570" t="s">
        <v>28929</v>
      </c>
    </row>
    <row r="16571" spans="1:16" x14ac:dyDescent="0.35">
      <c r="A16571" t="s">
        <v>2</v>
      </c>
      <c r="B16571" t="s">
        <v>28930</v>
      </c>
      <c r="C16571" t="s">
        <v>246</v>
      </c>
      <c r="D16571" t="s">
        <v>4526</v>
      </c>
      <c r="E16571" t="s">
        <v>59</v>
      </c>
      <c r="F16571" t="b">
        <v>0</v>
      </c>
      <c r="G16571" t="s">
        <v>65</v>
      </c>
      <c r="H16571" s="1">
        <v>46203.962881944448</v>
      </c>
      <c r="I16571" t="b">
        <v>0</v>
      </c>
      <c r="J16571" t="b">
        <v>1</v>
      </c>
      <c r="K16571" t="s">
        <v>41</v>
      </c>
      <c r="L16571" t="s">
        <v>60</v>
      </c>
      <c r="M16571">
        <v>165500</v>
      </c>
      <c r="N16571"/>
      <c r="O16571" t="s">
        <v>1155</v>
      </c>
      <c r="P16571" t="s">
        <v>28931</v>
      </c>
    </row>
    <row r="16572" spans="1:16" x14ac:dyDescent="0.35">
      <c r="A16572" t="s">
        <v>0</v>
      </c>
      <c r="B16572" t="s">
        <v>28932</v>
      </c>
      <c r="C16572" t="s">
        <v>86</v>
      </c>
      <c r="D16572" t="s">
        <v>2360</v>
      </c>
      <c r="E16572" t="s">
        <v>59</v>
      </c>
      <c r="F16572" t="b">
        <v>0</v>
      </c>
      <c r="G16572" t="s">
        <v>77</v>
      </c>
      <c r="H16572" s="1">
        <v>46204.002337962957</v>
      </c>
      <c r="I16572" t="b">
        <v>1</v>
      </c>
      <c r="J16572" t="b">
        <v>0</v>
      </c>
      <c r="K16572" t="s">
        <v>41</v>
      </c>
      <c r="L16572" t="s">
        <v>74</v>
      </c>
      <c r="M16572"/>
      <c r="N16572">
        <v>53</v>
      </c>
      <c r="O16572" t="s">
        <v>2842</v>
      </c>
      <c r="P16572" t="s">
        <v>146</v>
      </c>
    </row>
    <row r="16573" spans="1:16" x14ac:dyDescent="0.35">
      <c r="A16573" t="s">
        <v>0</v>
      </c>
      <c r="B16573" t="s">
        <v>28933</v>
      </c>
      <c r="C16573" t="s">
        <v>1844</v>
      </c>
      <c r="D16573" t="s">
        <v>4515</v>
      </c>
      <c r="E16573" t="s">
        <v>59</v>
      </c>
      <c r="F16573" t="b">
        <v>0</v>
      </c>
      <c r="G16573" t="s">
        <v>68</v>
      </c>
      <c r="H16573" s="1">
        <v>46204.002349537041</v>
      </c>
      <c r="I16573" t="b">
        <v>1</v>
      </c>
      <c r="J16573" t="b">
        <v>0</v>
      </c>
      <c r="K16573" t="s">
        <v>41</v>
      </c>
      <c r="L16573" t="s">
        <v>60</v>
      </c>
      <c r="M16573">
        <v>111500</v>
      </c>
      <c r="N16573"/>
      <c r="O16573" t="s">
        <v>3595</v>
      </c>
      <c r="P16573" t="s">
        <v>4654</v>
      </c>
    </row>
    <row r="16574" spans="1:16" x14ac:dyDescent="0.35">
      <c r="A16574" t="s">
        <v>0</v>
      </c>
      <c r="B16574" t="s">
        <v>28934</v>
      </c>
      <c r="C16574" t="s">
        <v>2406</v>
      </c>
      <c r="D16574" t="s">
        <v>4515</v>
      </c>
      <c r="E16574" t="s">
        <v>59</v>
      </c>
      <c r="F16574" t="b">
        <v>0</v>
      </c>
      <c r="G16574" t="s">
        <v>68</v>
      </c>
      <c r="H16574" s="1">
        <v>46204.00236111111</v>
      </c>
      <c r="I16574" t="b">
        <v>1</v>
      </c>
      <c r="J16574" t="b">
        <v>0</v>
      </c>
      <c r="K16574" t="s">
        <v>41</v>
      </c>
      <c r="L16574" t="s">
        <v>60</v>
      </c>
      <c r="M16574">
        <v>70000</v>
      </c>
      <c r="N16574"/>
      <c r="O16574" t="s">
        <v>3627</v>
      </c>
      <c r="P16574" t="s">
        <v>219</v>
      </c>
    </row>
    <row r="16575" spans="1:16" x14ac:dyDescent="0.35">
      <c r="A16575" t="s">
        <v>0</v>
      </c>
      <c r="B16575" t="s">
        <v>28935</v>
      </c>
      <c r="C16575" t="s">
        <v>999</v>
      </c>
      <c r="D16575" t="s">
        <v>4526</v>
      </c>
      <c r="E16575" t="s">
        <v>59</v>
      </c>
      <c r="F16575" t="b">
        <v>0</v>
      </c>
      <c r="G16575" t="s">
        <v>77</v>
      </c>
      <c r="H16575" s="1">
        <v>46204.002372685187</v>
      </c>
      <c r="I16575" t="b">
        <v>0</v>
      </c>
      <c r="J16575" t="b">
        <v>1</v>
      </c>
      <c r="K16575" t="s">
        <v>41</v>
      </c>
      <c r="L16575" t="s">
        <v>60</v>
      </c>
      <c r="M16575">
        <v>98250</v>
      </c>
      <c r="N16575"/>
      <c r="O16575" t="s">
        <v>19183</v>
      </c>
    </row>
    <row r="16576" spans="1:16" x14ac:dyDescent="0.35">
      <c r="A16576" t="s">
        <v>1</v>
      </c>
      <c r="B16576" t="s">
        <v>28936</v>
      </c>
      <c r="C16576" t="s">
        <v>2624</v>
      </c>
      <c r="D16576" t="s">
        <v>4515</v>
      </c>
      <c r="E16576" t="s">
        <v>59</v>
      </c>
      <c r="F16576" t="b">
        <v>0</v>
      </c>
      <c r="G16576" t="s">
        <v>68</v>
      </c>
      <c r="H16576" s="1">
        <v>46204.002384259264</v>
      </c>
      <c r="I16576" t="b">
        <v>0</v>
      </c>
      <c r="J16576" t="b">
        <v>0</v>
      </c>
      <c r="K16576" t="s">
        <v>41</v>
      </c>
      <c r="L16576" t="s">
        <v>60</v>
      </c>
      <c r="M16576">
        <v>80000</v>
      </c>
      <c r="N16576"/>
      <c r="O16576" t="s">
        <v>383</v>
      </c>
      <c r="P16576" t="s">
        <v>288</v>
      </c>
    </row>
    <row r="16577" spans="1:16" x14ac:dyDescent="0.35">
      <c r="A16577" t="s">
        <v>0</v>
      </c>
      <c r="B16577" t="s">
        <v>28937</v>
      </c>
      <c r="C16577" t="s">
        <v>2385</v>
      </c>
      <c r="D16577" t="s">
        <v>4515</v>
      </c>
      <c r="E16577" t="s">
        <v>59</v>
      </c>
      <c r="F16577" t="b">
        <v>0</v>
      </c>
      <c r="G16577" t="s">
        <v>65</v>
      </c>
      <c r="H16577" s="1">
        <v>46204.002395833333</v>
      </c>
      <c r="I16577" t="b">
        <v>0</v>
      </c>
      <c r="J16577" t="b">
        <v>0</v>
      </c>
      <c r="K16577" t="s">
        <v>41</v>
      </c>
      <c r="L16577" t="s">
        <v>60</v>
      </c>
      <c r="M16577">
        <v>80000</v>
      </c>
      <c r="N16577"/>
      <c r="O16577" t="s">
        <v>28938</v>
      </c>
      <c r="P16577" t="s">
        <v>1831</v>
      </c>
    </row>
    <row r="16578" spans="1:16" x14ac:dyDescent="0.35">
      <c r="A16578" t="s">
        <v>3</v>
      </c>
      <c r="B16578" t="s">
        <v>2368</v>
      </c>
      <c r="C16578" t="s">
        <v>3569</v>
      </c>
      <c r="D16578" t="s">
        <v>3173</v>
      </c>
      <c r="E16578" t="s">
        <v>59</v>
      </c>
      <c r="F16578" t="b">
        <v>0</v>
      </c>
      <c r="G16578" t="s">
        <v>77</v>
      </c>
      <c r="H16578" s="1">
        <v>46204.00240740741</v>
      </c>
      <c r="I16578" t="b">
        <v>1</v>
      </c>
      <c r="J16578" t="b">
        <v>0</v>
      </c>
      <c r="K16578" t="s">
        <v>41</v>
      </c>
      <c r="L16578" t="s">
        <v>60</v>
      </c>
      <c r="M16578">
        <v>82500</v>
      </c>
      <c r="N16578"/>
      <c r="O16578" t="s">
        <v>24628</v>
      </c>
      <c r="P16578" t="s">
        <v>673</v>
      </c>
    </row>
    <row r="16579" spans="1:16" x14ac:dyDescent="0.35">
      <c r="A16579" t="s">
        <v>0</v>
      </c>
      <c r="B16579" t="s">
        <v>28939</v>
      </c>
      <c r="C16579" t="s">
        <v>2412</v>
      </c>
      <c r="D16579" t="s">
        <v>4526</v>
      </c>
      <c r="E16579" t="s">
        <v>59</v>
      </c>
      <c r="F16579" t="b">
        <v>0</v>
      </c>
      <c r="G16579" t="s">
        <v>73</v>
      </c>
      <c r="H16579" s="1">
        <v>46204.002418981479</v>
      </c>
      <c r="I16579" t="b">
        <v>0</v>
      </c>
      <c r="J16579" t="b">
        <v>1</v>
      </c>
      <c r="K16579" t="s">
        <v>41</v>
      </c>
      <c r="L16579" t="s">
        <v>60</v>
      </c>
      <c r="M16579">
        <v>70000</v>
      </c>
      <c r="N16579"/>
      <c r="O16579" t="s">
        <v>28940</v>
      </c>
      <c r="P16579" t="s">
        <v>219</v>
      </c>
    </row>
    <row r="16580" spans="1:16" x14ac:dyDescent="0.35">
      <c r="A16580" t="s">
        <v>4</v>
      </c>
      <c r="B16580" t="s">
        <v>3037</v>
      </c>
      <c r="C16580" t="s">
        <v>1587</v>
      </c>
      <c r="D16580" t="s">
        <v>4515</v>
      </c>
      <c r="E16580" t="s">
        <v>59</v>
      </c>
      <c r="F16580" t="b">
        <v>0</v>
      </c>
      <c r="G16580" t="s">
        <v>65</v>
      </c>
      <c r="H16580" s="1">
        <v>46204.002465277779</v>
      </c>
      <c r="I16580" t="b">
        <v>1</v>
      </c>
      <c r="J16580" t="b">
        <v>0</v>
      </c>
      <c r="K16580" t="s">
        <v>41</v>
      </c>
      <c r="L16580" t="s">
        <v>60</v>
      </c>
      <c r="M16580">
        <v>105000</v>
      </c>
      <c r="N16580"/>
      <c r="O16580" t="s">
        <v>28941</v>
      </c>
      <c r="P16580" t="s">
        <v>28942</v>
      </c>
    </row>
    <row r="16581" spans="1:16" x14ac:dyDescent="0.35">
      <c r="A16581" t="s">
        <v>3</v>
      </c>
      <c r="B16581" t="s">
        <v>28943</v>
      </c>
      <c r="C16581" t="s">
        <v>2874</v>
      </c>
      <c r="D16581" t="s">
        <v>4515</v>
      </c>
      <c r="E16581" t="s">
        <v>59</v>
      </c>
      <c r="F16581" t="b">
        <v>0</v>
      </c>
      <c r="G16581" t="s">
        <v>17</v>
      </c>
      <c r="H16581" s="1">
        <v>46204.003055555557</v>
      </c>
      <c r="I16581" t="b">
        <v>0</v>
      </c>
      <c r="J16581" t="b">
        <v>0</v>
      </c>
      <c r="K16581" t="s">
        <v>17</v>
      </c>
      <c r="L16581" t="s">
        <v>60</v>
      </c>
      <c r="M16581">
        <v>115000</v>
      </c>
      <c r="N16581"/>
      <c r="O16581" t="s">
        <v>28944</v>
      </c>
      <c r="P16581" t="s">
        <v>28945</v>
      </c>
    </row>
    <row r="16582" spans="1:16" x14ac:dyDescent="0.35">
      <c r="A16582" t="s">
        <v>7</v>
      </c>
      <c r="B16582" t="s">
        <v>28946</v>
      </c>
      <c r="C16582" t="s">
        <v>18</v>
      </c>
      <c r="D16582" t="s">
        <v>4515</v>
      </c>
      <c r="E16582" t="s">
        <v>59</v>
      </c>
      <c r="F16582" t="b">
        <v>0</v>
      </c>
      <c r="G16582" t="s">
        <v>18</v>
      </c>
      <c r="H16582" s="1">
        <v>46204.003101851849</v>
      </c>
      <c r="I16582" t="b">
        <v>1</v>
      </c>
      <c r="J16582" t="b">
        <v>0</v>
      </c>
      <c r="K16582" t="s">
        <v>18</v>
      </c>
      <c r="L16582" t="s">
        <v>60</v>
      </c>
      <c r="M16582">
        <v>500000</v>
      </c>
      <c r="N16582"/>
      <c r="O16582" t="s">
        <v>19764</v>
      </c>
      <c r="P16582" t="s">
        <v>3459</v>
      </c>
    </row>
    <row r="16583" spans="1:16" x14ac:dyDescent="0.35">
      <c r="A16583" t="s">
        <v>6</v>
      </c>
      <c r="B16583" t="s">
        <v>28947</v>
      </c>
      <c r="C16583" t="s">
        <v>5717</v>
      </c>
      <c r="D16583" t="s">
        <v>4515</v>
      </c>
      <c r="E16583" t="s">
        <v>59</v>
      </c>
      <c r="F16583" t="b">
        <v>0</v>
      </c>
      <c r="G16583" t="s">
        <v>19</v>
      </c>
      <c r="H16583" s="1">
        <v>46204.003217592603</v>
      </c>
      <c r="I16583" t="b">
        <v>0</v>
      </c>
      <c r="J16583" t="b">
        <v>0</v>
      </c>
      <c r="K16583" t="s">
        <v>19</v>
      </c>
      <c r="L16583" t="s">
        <v>60</v>
      </c>
      <c r="M16583">
        <v>2000000</v>
      </c>
      <c r="N16583"/>
      <c r="O16583" t="s">
        <v>28948</v>
      </c>
      <c r="P16583" t="s">
        <v>28949</v>
      </c>
    </row>
    <row r="16584" spans="1:16" x14ac:dyDescent="0.35">
      <c r="A16584" t="s">
        <v>3</v>
      </c>
      <c r="B16584" t="s">
        <v>28950</v>
      </c>
      <c r="C16584" t="s">
        <v>5717</v>
      </c>
      <c r="D16584" t="s">
        <v>4515</v>
      </c>
      <c r="E16584" t="s">
        <v>59</v>
      </c>
      <c r="F16584" t="b">
        <v>0</v>
      </c>
      <c r="G16584" t="s">
        <v>19</v>
      </c>
      <c r="H16584" s="1">
        <v>46204.003275462957</v>
      </c>
      <c r="I16584" t="b">
        <v>0</v>
      </c>
      <c r="J16584" t="b">
        <v>0</v>
      </c>
      <c r="K16584" t="s">
        <v>19</v>
      </c>
      <c r="L16584" t="s">
        <v>60</v>
      </c>
      <c r="M16584">
        <v>1350000</v>
      </c>
      <c r="N16584"/>
      <c r="O16584" t="s">
        <v>28951</v>
      </c>
      <c r="P16584" t="s">
        <v>219</v>
      </c>
    </row>
    <row r="16585" spans="1:16" x14ac:dyDescent="0.35">
      <c r="A16585" t="s">
        <v>0</v>
      </c>
      <c r="B16585" t="s">
        <v>28952</v>
      </c>
      <c r="C16585" t="s">
        <v>22469</v>
      </c>
      <c r="D16585" t="s">
        <v>4515</v>
      </c>
      <c r="E16585" t="s">
        <v>59</v>
      </c>
      <c r="F16585" t="b">
        <v>0</v>
      </c>
      <c r="G16585" t="s">
        <v>31</v>
      </c>
      <c r="H16585" s="1">
        <v>46204.003819444442</v>
      </c>
      <c r="I16585" t="b">
        <v>0</v>
      </c>
      <c r="J16585" t="b">
        <v>0</v>
      </c>
      <c r="K16585" t="s">
        <v>31</v>
      </c>
      <c r="L16585" t="s">
        <v>60</v>
      </c>
      <c r="M16585">
        <v>700000</v>
      </c>
      <c r="N16585"/>
      <c r="O16585" t="s">
        <v>28953</v>
      </c>
      <c r="P16585" t="s">
        <v>28954</v>
      </c>
    </row>
    <row r="16586" spans="1:16" x14ac:dyDescent="0.35">
      <c r="A16586" t="s">
        <v>7</v>
      </c>
      <c r="B16586" t="s">
        <v>3443</v>
      </c>
      <c r="C16586" t="s">
        <v>91</v>
      </c>
      <c r="D16586" t="s">
        <v>4515</v>
      </c>
      <c r="E16586" t="s">
        <v>59</v>
      </c>
      <c r="F16586" t="b">
        <v>0</v>
      </c>
      <c r="G16586" t="s">
        <v>41</v>
      </c>
      <c r="H16586" s="1">
        <v>46204.004282407397</v>
      </c>
      <c r="I16586" t="b">
        <v>1</v>
      </c>
      <c r="J16586" t="b">
        <v>1</v>
      </c>
      <c r="K16586" t="s">
        <v>41</v>
      </c>
      <c r="L16586" t="s">
        <v>60</v>
      </c>
      <c r="M16586">
        <v>109500</v>
      </c>
      <c r="N16586"/>
      <c r="O16586" t="s">
        <v>16795</v>
      </c>
      <c r="P16586" t="s">
        <v>28955</v>
      </c>
    </row>
    <row r="16587" spans="1:16" x14ac:dyDescent="0.35">
      <c r="A16587" t="s">
        <v>0</v>
      </c>
      <c r="B16587" t="s">
        <v>28956</v>
      </c>
      <c r="C16587" t="s">
        <v>330</v>
      </c>
      <c r="D16587" t="s">
        <v>4515</v>
      </c>
      <c r="E16587" t="s">
        <v>59</v>
      </c>
      <c r="F16587" t="b">
        <v>0</v>
      </c>
      <c r="G16587" t="s">
        <v>41</v>
      </c>
      <c r="H16587" s="1">
        <v>46204.004293981481</v>
      </c>
      <c r="I16587" t="b">
        <v>1</v>
      </c>
      <c r="J16587" t="b">
        <v>0</v>
      </c>
      <c r="K16587" t="s">
        <v>41</v>
      </c>
      <c r="L16587" t="s">
        <v>60</v>
      </c>
      <c r="M16587">
        <v>70000</v>
      </c>
      <c r="N16587"/>
      <c r="O16587" t="s">
        <v>11468</v>
      </c>
      <c r="P16587" t="s">
        <v>325</v>
      </c>
    </row>
    <row r="16588" spans="1:16" x14ac:dyDescent="0.35">
      <c r="A16588" t="s">
        <v>1</v>
      </c>
      <c r="B16588" t="s">
        <v>28957</v>
      </c>
      <c r="C16588" t="s">
        <v>41</v>
      </c>
      <c r="D16588" t="s">
        <v>4515</v>
      </c>
      <c r="E16588" t="s">
        <v>59</v>
      </c>
      <c r="F16588" t="b">
        <v>0</v>
      </c>
      <c r="G16588" t="s">
        <v>41</v>
      </c>
      <c r="H16588" s="1">
        <v>46204.004305555558</v>
      </c>
      <c r="I16588" t="b">
        <v>0</v>
      </c>
      <c r="J16588" t="b">
        <v>0</v>
      </c>
      <c r="K16588" t="s">
        <v>41</v>
      </c>
      <c r="L16588" t="s">
        <v>60</v>
      </c>
      <c r="M16588">
        <v>105000</v>
      </c>
      <c r="N16588"/>
      <c r="O16588" t="s">
        <v>699</v>
      </c>
      <c r="P16588" t="s">
        <v>28958</v>
      </c>
    </row>
    <row r="16589" spans="1:16" x14ac:dyDescent="0.35">
      <c r="A16589" t="s">
        <v>2</v>
      </c>
      <c r="B16589" t="s">
        <v>28959</v>
      </c>
      <c r="C16589" t="s">
        <v>304</v>
      </c>
      <c r="D16589" t="s">
        <v>4515</v>
      </c>
      <c r="E16589" t="s">
        <v>59</v>
      </c>
      <c r="F16589" t="b">
        <v>0</v>
      </c>
      <c r="G16589" t="s">
        <v>77</v>
      </c>
      <c r="H16589" s="1">
        <v>46204.004432870373</v>
      </c>
      <c r="I16589" t="b">
        <v>0</v>
      </c>
      <c r="J16589" t="b">
        <v>1</v>
      </c>
      <c r="K16589" t="s">
        <v>41</v>
      </c>
      <c r="L16589" t="s">
        <v>60</v>
      </c>
      <c r="M16589">
        <v>237000</v>
      </c>
      <c r="N16589"/>
      <c r="O16589" t="s">
        <v>28960</v>
      </c>
      <c r="P16589" t="s">
        <v>28961</v>
      </c>
    </row>
    <row r="16590" spans="1:16" x14ac:dyDescent="0.35">
      <c r="A16590" t="s">
        <v>2</v>
      </c>
      <c r="B16590" t="s">
        <v>28962</v>
      </c>
      <c r="C16590" t="s">
        <v>121</v>
      </c>
      <c r="D16590" t="s">
        <v>4515</v>
      </c>
      <c r="E16590" t="s">
        <v>59</v>
      </c>
      <c r="F16590" t="b">
        <v>0</v>
      </c>
      <c r="G16590" t="s">
        <v>68</v>
      </c>
      <c r="H16590" s="1">
        <v>46204.004502314812</v>
      </c>
      <c r="I16590" t="b">
        <v>0</v>
      </c>
      <c r="J16590" t="b">
        <v>0</v>
      </c>
      <c r="K16590" t="s">
        <v>41</v>
      </c>
      <c r="L16590" t="s">
        <v>60</v>
      </c>
      <c r="M16590">
        <v>100000</v>
      </c>
      <c r="N16590"/>
      <c r="O16590" t="s">
        <v>28963</v>
      </c>
    </row>
    <row r="16591" spans="1:16" x14ac:dyDescent="0.35">
      <c r="A16591" t="s">
        <v>6</v>
      </c>
      <c r="B16591" t="s">
        <v>28964</v>
      </c>
      <c r="C16591" t="s">
        <v>1593</v>
      </c>
      <c r="D16591" t="s">
        <v>9527</v>
      </c>
      <c r="E16591" t="s">
        <v>59</v>
      </c>
      <c r="F16591" t="b">
        <v>0</v>
      </c>
      <c r="G16591" t="s">
        <v>65</v>
      </c>
      <c r="H16591" s="1">
        <v>46204.004513888889</v>
      </c>
      <c r="I16591" t="b">
        <v>0</v>
      </c>
      <c r="J16591" t="b">
        <v>1</v>
      </c>
      <c r="K16591" t="s">
        <v>41</v>
      </c>
      <c r="L16591" t="s">
        <v>60</v>
      </c>
      <c r="M16591">
        <v>121700</v>
      </c>
      <c r="N16591"/>
      <c r="O16591" t="s">
        <v>28965</v>
      </c>
      <c r="P16591" t="s">
        <v>85</v>
      </c>
    </row>
    <row r="16592" spans="1:16" x14ac:dyDescent="0.35">
      <c r="A16592" t="s">
        <v>2</v>
      </c>
      <c r="B16592" t="s">
        <v>28966</v>
      </c>
      <c r="C16592" t="s">
        <v>76</v>
      </c>
      <c r="D16592" t="s">
        <v>4515</v>
      </c>
      <c r="E16592" t="s">
        <v>59</v>
      </c>
      <c r="F16592" t="b">
        <v>1</v>
      </c>
      <c r="G16592" t="s">
        <v>20</v>
      </c>
      <c r="H16592" s="1">
        <v>46204.005347222221</v>
      </c>
      <c r="I16592" t="b">
        <v>0</v>
      </c>
      <c r="J16592" t="b">
        <v>0</v>
      </c>
      <c r="K16592" t="s">
        <v>20</v>
      </c>
      <c r="L16592" t="s">
        <v>60</v>
      </c>
      <c r="M16592">
        <v>50000</v>
      </c>
      <c r="N16592"/>
      <c r="O16592" t="s">
        <v>7363</v>
      </c>
      <c r="P16592" t="s">
        <v>8217</v>
      </c>
    </row>
    <row r="16593" spans="1:16" x14ac:dyDescent="0.35">
      <c r="A16593" t="s">
        <v>3</v>
      </c>
      <c r="B16593" t="s">
        <v>28967</v>
      </c>
      <c r="C16593" t="s">
        <v>24017</v>
      </c>
      <c r="D16593" t="s">
        <v>4515</v>
      </c>
      <c r="E16593" t="s">
        <v>59</v>
      </c>
      <c r="F16593" t="b">
        <v>0</v>
      </c>
      <c r="G16593" t="s">
        <v>37</v>
      </c>
      <c r="H16593" s="1">
        <v>46204.006354166668</v>
      </c>
      <c r="I16593" t="b">
        <v>0</v>
      </c>
      <c r="J16593" t="b">
        <v>0</v>
      </c>
      <c r="K16593" t="s">
        <v>37</v>
      </c>
      <c r="L16593" t="s">
        <v>60</v>
      </c>
      <c r="M16593">
        <v>121500</v>
      </c>
      <c r="N16593"/>
      <c r="O16593" t="s">
        <v>14181</v>
      </c>
      <c r="P16593" t="s">
        <v>28968</v>
      </c>
    </row>
    <row r="16594" spans="1:16" x14ac:dyDescent="0.35">
      <c r="A16594" t="s">
        <v>1</v>
      </c>
      <c r="B16594" t="s">
        <v>390</v>
      </c>
      <c r="C16594" t="s">
        <v>28969</v>
      </c>
      <c r="D16594" t="s">
        <v>4756</v>
      </c>
      <c r="E16594" t="s">
        <v>59</v>
      </c>
      <c r="F16594" t="b">
        <v>0</v>
      </c>
      <c r="G16594" t="s">
        <v>77</v>
      </c>
      <c r="H16594" s="1">
        <v>46204.006527777783</v>
      </c>
      <c r="I16594" t="b">
        <v>1</v>
      </c>
      <c r="J16594" t="b">
        <v>0</v>
      </c>
      <c r="K16594" t="s">
        <v>41</v>
      </c>
      <c r="L16594" t="s">
        <v>60</v>
      </c>
      <c r="M16594">
        <v>135000</v>
      </c>
      <c r="N16594"/>
      <c r="O16594" t="s">
        <v>28970</v>
      </c>
      <c r="P16594" t="s">
        <v>28971</v>
      </c>
    </row>
    <row r="16595" spans="1:16" x14ac:dyDescent="0.35">
      <c r="A16595" t="s">
        <v>5</v>
      </c>
      <c r="B16595" t="s">
        <v>28972</v>
      </c>
      <c r="C16595" t="s">
        <v>4095</v>
      </c>
      <c r="D16595" t="s">
        <v>4515</v>
      </c>
      <c r="E16595" t="s">
        <v>59</v>
      </c>
      <c r="F16595" t="b">
        <v>0</v>
      </c>
      <c r="G16595" t="s">
        <v>65</v>
      </c>
      <c r="H16595" s="1">
        <v>46204.006597222222</v>
      </c>
      <c r="I16595" t="b">
        <v>0</v>
      </c>
      <c r="J16595" t="b">
        <v>0</v>
      </c>
      <c r="K16595" t="s">
        <v>41</v>
      </c>
      <c r="L16595" t="s">
        <v>60</v>
      </c>
      <c r="M16595">
        <v>105000</v>
      </c>
      <c r="N16595"/>
      <c r="O16595" t="s">
        <v>28973</v>
      </c>
      <c r="P16595" t="s">
        <v>152</v>
      </c>
    </row>
    <row r="16596" spans="1:16" x14ac:dyDescent="0.35">
      <c r="A16596" t="s">
        <v>5</v>
      </c>
      <c r="B16596" t="s">
        <v>28974</v>
      </c>
      <c r="C16596" t="s">
        <v>165</v>
      </c>
      <c r="D16596" t="s">
        <v>4515</v>
      </c>
      <c r="E16596" t="s">
        <v>59</v>
      </c>
      <c r="F16596" t="b">
        <v>0</v>
      </c>
      <c r="G16596" t="s">
        <v>65</v>
      </c>
      <c r="H16596" s="1">
        <v>46204.006620370368</v>
      </c>
      <c r="I16596" t="b">
        <v>0</v>
      </c>
      <c r="J16596" t="b">
        <v>0</v>
      </c>
      <c r="K16596" t="s">
        <v>41</v>
      </c>
      <c r="L16596" t="s">
        <v>60</v>
      </c>
      <c r="M16596">
        <v>149500</v>
      </c>
      <c r="N16596"/>
      <c r="O16596" t="s">
        <v>3733</v>
      </c>
      <c r="P16596" t="s">
        <v>85</v>
      </c>
    </row>
    <row r="16597" spans="1:16" x14ac:dyDescent="0.35">
      <c r="A16597" t="s">
        <v>5</v>
      </c>
      <c r="B16597" t="s">
        <v>28975</v>
      </c>
      <c r="C16597" t="s">
        <v>64</v>
      </c>
      <c r="D16597" t="s">
        <v>4515</v>
      </c>
      <c r="E16597" t="s">
        <v>59</v>
      </c>
      <c r="F16597" t="b">
        <v>0</v>
      </c>
      <c r="G16597" t="s">
        <v>65</v>
      </c>
      <c r="H16597" s="1">
        <v>46204.006631944438</v>
      </c>
      <c r="I16597" t="b">
        <v>1</v>
      </c>
      <c r="J16597" t="b">
        <v>0</v>
      </c>
      <c r="K16597" t="s">
        <v>41</v>
      </c>
      <c r="L16597" t="s">
        <v>60</v>
      </c>
      <c r="M16597">
        <v>129500</v>
      </c>
      <c r="N16597"/>
      <c r="O16597" t="s">
        <v>28976</v>
      </c>
    </row>
    <row r="16598" spans="1:16" x14ac:dyDescent="0.35">
      <c r="A16598" t="s">
        <v>1</v>
      </c>
      <c r="B16598" t="s">
        <v>28977</v>
      </c>
      <c r="C16598" t="s">
        <v>2359</v>
      </c>
      <c r="D16598" t="s">
        <v>4515</v>
      </c>
      <c r="E16598" t="s">
        <v>59</v>
      </c>
      <c r="F16598" t="b">
        <v>0</v>
      </c>
      <c r="G16598" t="s">
        <v>34</v>
      </c>
      <c r="H16598" s="1">
        <v>46204.008402777778</v>
      </c>
      <c r="I16598" t="b">
        <v>0</v>
      </c>
      <c r="J16598" t="b">
        <v>0</v>
      </c>
      <c r="K16598" t="s">
        <v>34</v>
      </c>
      <c r="L16598" t="s">
        <v>60</v>
      </c>
      <c r="M16598">
        <v>750000</v>
      </c>
      <c r="N16598"/>
      <c r="O16598" t="s">
        <v>28978</v>
      </c>
    </row>
    <row r="16599" spans="1:16" x14ac:dyDescent="0.35">
      <c r="A16599" t="s">
        <v>1</v>
      </c>
      <c r="B16599" t="s">
        <v>28979</v>
      </c>
      <c r="C16599" t="s">
        <v>6315</v>
      </c>
      <c r="D16599" t="s">
        <v>28792</v>
      </c>
      <c r="E16599" t="s">
        <v>59</v>
      </c>
      <c r="F16599" t="b">
        <v>0</v>
      </c>
      <c r="G16599" t="s">
        <v>40</v>
      </c>
      <c r="H16599" s="1">
        <v>46204.008715277778</v>
      </c>
      <c r="I16599" t="b">
        <v>1</v>
      </c>
      <c r="J16599" t="b">
        <v>0</v>
      </c>
      <c r="K16599" t="s">
        <v>40</v>
      </c>
      <c r="L16599" t="s">
        <v>60</v>
      </c>
      <c r="M16599">
        <v>30485</v>
      </c>
      <c r="N16599"/>
      <c r="O16599" t="s">
        <v>28980</v>
      </c>
    </row>
    <row r="16600" spans="1:16" x14ac:dyDescent="0.35">
      <c r="A16600" t="s">
        <v>3</v>
      </c>
      <c r="B16600" t="s">
        <v>28981</v>
      </c>
      <c r="C16600" t="s">
        <v>4825</v>
      </c>
      <c r="D16600" t="s">
        <v>4526</v>
      </c>
      <c r="E16600" t="s">
        <v>59</v>
      </c>
      <c r="F16600" t="b">
        <v>0</v>
      </c>
      <c r="G16600" t="s">
        <v>68</v>
      </c>
      <c r="H16600" s="1">
        <v>46204.044085648151</v>
      </c>
      <c r="I16600" t="b">
        <v>0</v>
      </c>
      <c r="J16600" t="b">
        <v>0</v>
      </c>
      <c r="K16600" t="s">
        <v>41</v>
      </c>
      <c r="L16600" t="s">
        <v>74</v>
      </c>
      <c r="M16600"/>
      <c r="N16600">
        <v>55.2</v>
      </c>
      <c r="O16600" t="s">
        <v>4826</v>
      </c>
    </row>
    <row r="16601" spans="1:16" x14ac:dyDescent="0.35">
      <c r="A16601" t="s">
        <v>0</v>
      </c>
      <c r="B16601" t="s">
        <v>1318</v>
      </c>
      <c r="C16601" t="s">
        <v>3053</v>
      </c>
      <c r="D16601" t="s">
        <v>4756</v>
      </c>
      <c r="E16601" t="s">
        <v>59</v>
      </c>
      <c r="F16601" t="b">
        <v>0</v>
      </c>
      <c r="G16601" t="s">
        <v>68</v>
      </c>
      <c r="H16601" s="1">
        <v>46204.085717592592</v>
      </c>
      <c r="I16601" t="b">
        <v>1</v>
      </c>
      <c r="J16601" t="b">
        <v>0</v>
      </c>
      <c r="K16601" t="s">
        <v>41</v>
      </c>
      <c r="L16601" t="s">
        <v>60</v>
      </c>
      <c r="M16601">
        <v>87500</v>
      </c>
      <c r="N16601"/>
      <c r="O16601" t="s">
        <v>28982</v>
      </c>
      <c r="P16601" t="s">
        <v>1738</v>
      </c>
    </row>
    <row r="16602" spans="1:16" x14ac:dyDescent="0.35">
      <c r="A16602" t="s">
        <v>0</v>
      </c>
      <c r="B16602" t="s">
        <v>28983</v>
      </c>
      <c r="C16602" t="s">
        <v>81</v>
      </c>
      <c r="D16602" t="s">
        <v>2360</v>
      </c>
      <c r="E16602" t="s">
        <v>59</v>
      </c>
      <c r="F16602" t="b">
        <v>0</v>
      </c>
      <c r="G16602" t="s">
        <v>77</v>
      </c>
      <c r="H16602" s="1">
        <v>46204.210578703707</v>
      </c>
      <c r="I16602" t="b">
        <v>1</v>
      </c>
      <c r="J16602" t="b">
        <v>0</v>
      </c>
      <c r="K16602" t="s">
        <v>41</v>
      </c>
      <c r="L16602" t="s">
        <v>60</v>
      </c>
      <c r="M16602">
        <v>103750</v>
      </c>
      <c r="N16602"/>
      <c r="O16602" t="s">
        <v>1948</v>
      </c>
      <c r="P16602" t="s">
        <v>1929</v>
      </c>
    </row>
    <row r="16603" spans="1:16" x14ac:dyDescent="0.35">
      <c r="A16603" t="s">
        <v>0</v>
      </c>
      <c r="B16603" t="s">
        <v>28984</v>
      </c>
      <c r="C16603" t="s">
        <v>76</v>
      </c>
      <c r="D16603" t="s">
        <v>8612</v>
      </c>
      <c r="E16603" t="s">
        <v>88</v>
      </c>
      <c r="F16603" t="b">
        <v>1</v>
      </c>
      <c r="G16603" t="s">
        <v>77</v>
      </c>
      <c r="H16603" s="1">
        <v>46204.252245370371</v>
      </c>
      <c r="I16603" t="b">
        <v>0</v>
      </c>
      <c r="J16603" t="b">
        <v>1</v>
      </c>
      <c r="K16603" t="s">
        <v>41</v>
      </c>
      <c r="L16603" t="s">
        <v>74</v>
      </c>
      <c r="M16603"/>
      <c r="N16603">
        <v>37.5</v>
      </c>
      <c r="O16603" t="s">
        <v>1041</v>
      </c>
      <c r="P16603" t="s">
        <v>28985</v>
      </c>
    </row>
    <row r="16604" spans="1:16" x14ac:dyDescent="0.35">
      <c r="A16604" t="s">
        <v>3</v>
      </c>
      <c r="B16604" t="s">
        <v>28986</v>
      </c>
      <c r="C16604" t="s">
        <v>320</v>
      </c>
      <c r="D16604" t="s">
        <v>2360</v>
      </c>
      <c r="E16604" t="s">
        <v>59</v>
      </c>
      <c r="F16604" t="b">
        <v>0</v>
      </c>
      <c r="G16604" t="s">
        <v>73</v>
      </c>
      <c r="H16604" s="1">
        <v>46204.252256944441</v>
      </c>
      <c r="I16604" t="b">
        <v>0</v>
      </c>
      <c r="J16604" t="b">
        <v>1</v>
      </c>
      <c r="K16604" t="s">
        <v>41</v>
      </c>
      <c r="L16604" t="s">
        <v>60</v>
      </c>
      <c r="M16604">
        <v>72984.5</v>
      </c>
      <c r="N16604"/>
      <c r="O16604" t="s">
        <v>265</v>
      </c>
    </row>
    <row r="16605" spans="1:16" x14ac:dyDescent="0.35">
      <c r="A16605" t="s">
        <v>0</v>
      </c>
      <c r="B16605" t="s">
        <v>28987</v>
      </c>
      <c r="C16605" t="s">
        <v>28</v>
      </c>
      <c r="D16605" t="s">
        <v>2544</v>
      </c>
      <c r="E16605" t="s">
        <v>59</v>
      </c>
      <c r="F16605" t="b">
        <v>0</v>
      </c>
      <c r="G16605" t="s">
        <v>28</v>
      </c>
      <c r="H16605" s="1">
        <v>46204.253587962958</v>
      </c>
      <c r="I16605" t="b">
        <v>0</v>
      </c>
      <c r="J16605" t="b">
        <v>0</v>
      </c>
      <c r="K16605" t="s">
        <v>28</v>
      </c>
      <c r="L16605" t="s">
        <v>60</v>
      </c>
      <c r="M16605">
        <v>1200000</v>
      </c>
      <c r="N16605"/>
      <c r="O16605" t="s">
        <v>2544</v>
      </c>
      <c r="P16605" t="s">
        <v>28988</v>
      </c>
    </row>
    <row r="16606" spans="1:16" x14ac:dyDescent="0.35">
      <c r="A16606" t="s">
        <v>0</v>
      </c>
      <c r="B16606" t="s">
        <v>28668</v>
      </c>
      <c r="C16606" t="s">
        <v>574</v>
      </c>
      <c r="D16606" t="s">
        <v>4587</v>
      </c>
      <c r="E16606" t="s">
        <v>9123</v>
      </c>
      <c r="F16606" t="b">
        <v>0</v>
      </c>
      <c r="G16606" t="s">
        <v>41</v>
      </c>
      <c r="H16606" s="1">
        <v>46204.254155092603</v>
      </c>
      <c r="I16606" t="b">
        <v>0</v>
      </c>
      <c r="J16606" t="b">
        <v>0</v>
      </c>
      <c r="K16606" t="s">
        <v>41</v>
      </c>
      <c r="L16606" t="s">
        <v>74</v>
      </c>
      <c r="M16606"/>
      <c r="N16606">
        <v>19.5</v>
      </c>
      <c r="O16606" t="s">
        <v>28989</v>
      </c>
      <c r="P16606" t="s">
        <v>3990</v>
      </c>
    </row>
    <row r="16607" spans="1:16" x14ac:dyDescent="0.35">
      <c r="A16607" t="s">
        <v>6</v>
      </c>
      <c r="B16607" t="s">
        <v>28990</v>
      </c>
      <c r="C16607" t="s">
        <v>97</v>
      </c>
      <c r="D16607" t="s">
        <v>5440</v>
      </c>
      <c r="E16607" t="s">
        <v>59</v>
      </c>
      <c r="F16607" t="b">
        <v>0</v>
      </c>
      <c r="G16607" t="s">
        <v>89</v>
      </c>
      <c r="H16607" s="1">
        <v>46204.254270833328</v>
      </c>
      <c r="I16607" t="b">
        <v>0</v>
      </c>
      <c r="J16607" t="b">
        <v>0</v>
      </c>
      <c r="K16607" t="s">
        <v>41</v>
      </c>
      <c r="L16607" t="s">
        <v>60</v>
      </c>
      <c r="M16607">
        <v>125776</v>
      </c>
      <c r="N16607"/>
      <c r="O16607" t="s">
        <v>28991</v>
      </c>
      <c r="P16607" t="s">
        <v>1409</v>
      </c>
    </row>
    <row r="16608" spans="1:16" x14ac:dyDescent="0.35">
      <c r="A16608" t="s">
        <v>6</v>
      </c>
      <c r="B16608" t="s">
        <v>28990</v>
      </c>
      <c r="C16608" t="s">
        <v>1506</v>
      </c>
      <c r="D16608" t="s">
        <v>5440</v>
      </c>
      <c r="E16608" t="s">
        <v>59</v>
      </c>
      <c r="F16608" t="b">
        <v>0</v>
      </c>
      <c r="G16608" t="s">
        <v>73</v>
      </c>
      <c r="H16608" s="1">
        <v>46204.254328703697</v>
      </c>
      <c r="I16608" t="b">
        <v>0</v>
      </c>
      <c r="J16608" t="b">
        <v>0</v>
      </c>
      <c r="K16608" t="s">
        <v>41</v>
      </c>
      <c r="L16608" t="s">
        <v>60</v>
      </c>
      <c r="M16608">
        <v>125776</v>
      </c>
      <c r="N16608"/>
      <c r="O16608" t="s">
        <v>28991</v>
      </c>
      <c r="P16608" t="s">
        <v>283</v>
      </c>
    </row>
    <row r="16609" spans="1:16" x14ac:dyDescent="0.35">
      <c r="A16609" t="s">
        <v>4</v>
      </c>
      <c r="B16609" t="s">
        <v>28992</v>
      </c>
      <c r="C16609" t="s">
        <v>9560</v>
      </c>
      <c r="D16609" t="s">
        <v>4346</v>
      </c>
      <c r="E16609" t="s">
        <v>59</v>
      </c>
      <c r="F16609" t="b">
        <v>0</v>
      </c>
      <c r="G16609" t="s">
        <v>19</v>
      </c>
      <c r="H16609" s="1">
        <v>46204.25712962963</v>
      </c>
      <c r="I16609" t="b">
        <v>0</v>
      </c>
      <c r="J16609" t="b">
        <v>0</v>
      </c>
      <c r="K16609" t="s">
        <v>19</v>
      </c>
      <c r="L16609" t="s">
        <v>60</v>
      </c>
      <c r="M16609">
        <v>1000000</v>
      </c>
      <c r="N16609"/>
      <c r="O16609" t="s">
        <v>28993</v>
      </c>
      <c r="P16609" t="s">
        <v>28994</v>
      </c>
    </row>
    <row r="16610" spans="1:16" x14ac:dyDescent="0.35">
      <c r="A16610" t="s">
        <v>0</v>
      </c>
      <c r="B16610" t="s">
        <v>28995</v>
      </c>
      <c r="C16610" t="s">
        <v>330</v>
      </c>
      <c r="D16610" t="s">
        <v>2360</v>
      </c>
      <c r="E16610" t="s">
        <v>59</v>
      </c>
      <c r="F16610" t="b">
        <v>0</v>
      </c>
      <c r="G16610" t="s">
        <v>41</v>
      </c>
      <c r="H16610" s="1">
        <v>46204.295844907407</v>
      </c>
      <c r="I16610" t="b">
        <v>0</v>
      </c>
      <c r="J16610" t="b">
        <v>1</v>
      </c>
      <c r="K16610" t="s">
        <v>41</v>
      </c>
      <c r="L16610" t="s">
        <v>60</v>
      </c>
      <c r="M16610">
        <v>99640</v>
      </c>
      <c r="N16610"/>
      <c r="O16610" t="s">
        <v>28996</v>
      </c>
      <c r="P16610" t="s">
        <v>28997</v>
      </c>
    </row>
    <row r="16611" spans="1:16" x14ac:dyDescent="0.35">
      <c r="A16611" t="s">
        <v>6</v>
      </c>
      <c r="B16611" t="s">
        <v>28998</v>
      </c>
      <c r="C16611" t="s">
        <v>998</v>
      </c>
      <c r="D16611" t="s">
        <v>28999</v>
      </c>
      <c r="E16611" t="s">
        <v>59</v>
      </c>
      <c r="F16611" t="b">
        <v>0</v>
      </c>
      <c r="G16611" t="s">
        <v>65</v>
      </c>
      <c r="H16611" s="1">
        <v>46204.337685185194</v>
      </c>
      <c r="I16611" t="b">
        <v>0</v>
      </c>
      <c r="J16611" t="b">
        <v>0</v>
      </c>
      <c r="K16611" t="s">
        <v>41</v>
      </c>
      <c r="L16611" t="s">
        <v>60</v>
      </c>
      <c r="M16611">
        <v>142000</v>
      </c>
      <c r="N16611"/>
      <c r="O16611" t="s">
        <v>2521</v>
      </c>
      <c r="P16611" t="s">
        <v>208</v>
      </c>
    </row>
    <row r="16612" spans="1:16" x14ac:dyDescent="0.35">
      <c r="A16612" t="s">
        <v>5</v>
      </c>
      <c r="B16612" t="s">
        <v>29000</v>
      </c>
      <c r="C16612" t="s">
        <v>5795</v>
      </c>
      <c r="D16612" t="s">
        <v>4526</v>
      </c>
      <c r="E16612" t="s">
        <v>88</v>
      </c>
      <c r="F16612" t="b">
        <v>0</v>
      </c>
      <c r="G16612" t="s">
        <v>40</v>
      </c>
      <c r="H16612" s="1">
        <v>46204.341493055559</v>
      </c>
      <c r="I16612" t="b">
        <v>1</v>
      </c>
      <c r="J16612" t="b">
        <v>0</v>
      </c>
      <c r="K16612" t="s">
        <v>40</v>
      </c>
      <c r="L16612" t="s">
        <v>74</v>
      </c>
      <c r="M16612"/>
      <c r="N16612">
        <v>47.5</v>
      </c>
      <c r="O16612" t="s">
        <v>9604</v>
      </c>
      <c r="P16612" t="s">
        <v>29001</v>
      </c>
    </row>
    <row r="16613" spans="1:16" x14ac:dyDescent="0.35">
      <c r="A16613" t="s">
        <v>3</v>
      </c>
      <c r="B16613" t="s">
        <v>29002</v>
      </c>
      <c r="C16613" t="s">
        <v>112</v>
      </c>
      <c r="D16613" t="s">
        <v>4526</v>
      </c>
      <c r="E16613" t="s">
        <v>59</v>
      </c>
      <c r="F16613" t="b">
        <v>0</v>
      </c>
      <c r="G16613" t="s">
        <v>65</v>
      </c>
      <c r="H16613" s="1">
        <v>46204.377210648148</v>
      </c>
      <c r="I16613" t="b">
        <v>1</v>
      </c>
      <c r="J16613" t="b">
        <v>1</v>
      </c>
      <c r="K16613" t="s">
        <v>41</v>
      </c>
      <c r="L16613" t="s">
        <v>60</v>
      </c>
      <c r="M16613">
        <v>160000</v>
      </c>
      <c r="N16613"/>
      <c r="O16613" t="s">
        <v>343</v>
      </c>
      <c r="P16613" t="s">
        <v>85</v>
      </c>
    </row>
    <row r="16614" spans="1:16" x14ac:dyDescent="0.35">
      <c r="A16614" t="s">
        <v>0</v>
      </c>
      <c r="B16614" t="s">
        <v>29003</v>
      </c>
      <c r="C16614" t="s">
        <v>162</v>
      </c>
      <c r="D16614" t="s">
        <v>4526</v>
      </c>
      <c r="E16614" t="s">
        <v>59</v>
      </c>
      <c r="F16614" t="b">
        <v>0</v>
      </c>
      <c r="G16614" t="s">
        <v>73</v>
      </c>
      <c r="H16614" s="1">
        <v>46204.377268518518</v>
      </c>
      <c r="I16614" t="b">
        <v>0</v>
      </c>
      <c r="J16614" t="b">
        <v>1</v>
      </c>
      <c r="K16614" t="s">
        <v>41</v>
      </c>
      <c r="L16614" t="s">
        <v>60</v>
      </c>
      <c r="M16614">
        <v>129500</v>
      </c>
      <c r="N16614"/>
      <c r="O16614" t="s">
        <v>343</v>
      </c>
    </row>
    <row r="16615" spans="1:16" x14ac:dyDescent="0.35">
      <c r="A16615" t="s">
        <v>0</v>
      </c>
      <c r="B16615" t="s">
        <v>29003</v>
      </c>
      <c r="C16615" t="s">
        <v>353</v>
      </c>
      <c r="D16615" t="s">
        <v>4526</v>
      </c>
      <c r="E16615" t="s">
        <v>59</v>
      </c>
      <c r="F16615" t="b">
        <v>0</v>
      </c>
      <c r="G16615" t="s">
        <v>77</v>
      </c>
      <c r="H16615" s="1">
        <v>46204.377291666657</v>
      </c>
      <c r="I16615" t="b">
        <v>0</v>
      </c>
      <c r="J16615" t="b">
        <v>1</v>
      </c>
      <c r="K16615" t="s">
        <v>41</v>
      </c>
      <c r="L16615" t="s">
        <v>60</v>
      </c>
      <c r="M16615">
        <v>129500</v>
      </c>
      <c r="N16615"/>
      <c r="O16615" t="s">
        <v>343</v>
      </c>
    </row>
    <row r="16616" spans="1:16" x14ac:dyDescent="0.35">
      <c r="A16616" t="s">
        <v>4</v>
      </c>
      <c r="B16616" t="s">
        <v>29004</v>
      </c>
      <c r="C16616" t="s">
        <v>5115</v>
      </c>
      <c r="D16616" t="s">
        <v>4526</v>
      </c>
      <c r="E16616" t="s">
        <v>59</v>
      </c>
      <c r="F16616" t="b">
        <v>0</v>
      </c>
      <c r="G16616" t="s">
        <v>40</v>
      </c>
      <c r="H16616" s="1">
        <v>46204.379143518519</v>
      </c>
      <c r="I16616" t="b">
        <v>1</v>
      </c>
      <c r="J16616" t="b">
        <v>0</v>
      </c>
      <c r="K16616" t="s">
        <v>40</v>
      </c>
      <c r="L16616" t="s">
        <v>60</v>
      </c>
      <c r="M16616">
        <v>47500</v>
      </c>
      <c r="N16616"/>
      <c r="O16616" t="s">
        <v>8522</v>
      </c>
      <c r="P16616" t="s">
        <v>8523</v>
      </c>
    </row>
    <row r="16617" spans="1:16" x14ac:dyDescent="0.35">
      <c r="A16617" t="s">
        <v>1</v>
      </c>
      <c r="B16617" t="s">
        <v>210</v>
      </c>
      <c r="C16617" t="s">
        <v>10221</v>
      </c>
      <c r="D16617" t="s">
        <v>4346</v>
      </c>
      <c r="E16617" t="s">
        <v>59</v>
      </c>
      <c r="F16617" t="b">
        <v>0</v>
      </c>
      <c r="G16617" t="s">
        <v>19</v>
      </c>
      <c r="H16617" s="1">
        <v>46204.38208333333</v>
      </c>
      <c r="I16617" t="b">
        <v>1</v>
      </c>
      <c r="J16617" t="b">
        <v>0</v>
      </c>
      <c r="K16617" t="s">
        <v>19</v>
      </c>
      <c r="L16617" t="s">
        <v>60</v>
      </c>
      <c r="M16617">
        <v>1350000</v>
      </c>
      <c r="N16617"/>
      <c r="O16617" t="s">
        <v>29005</v>
      </c>
      <c r="P16617" t="s">
        <v>29006</v>
      </c>
    </row>
    <row r="16618" spans="1:16" x14ac:dyDescent="0.35">
      <c r="A16618" t="s">
        <v>7</v>
      </c>
      <c r="B16618" t="s">
        <v>29007</v>
      </c>
      <c r="C16618" t="s">
        <v>678</v>
      </c>
      <c r="D16618" t="s">
        <v>2360</v>
      </c>
      <c r="E16618" t="s">
        <v>59</v>
      </c>
      <c r="F16618" t="b">
        <v>0</v>
      </c>
      <c r="G16618" t="s">
        <v>65</v>
      </c>
      <c r="H16618" s="1">
        <v>46204.418935185182</v>
      </c>
      <c r="I16618" t="b">
        <v>1</v>
      </c>
      <c r="J16618" t="b">
        <v>1</v>
      </c>
      <c r="K16618" t="s">
        <v>41</v>
      </c>
      <c r="L16618" t="s">
        <v>74</v>
      </c>
      <c r="M16618"/>
      <c r="N16618">
        <v>85</v>
      </c>
      <c r="O16618" t="s">
        <v>904</v>
      </c>
      <c r="P16618" t="s">
        <v>85</v>
      </c>
    </row>
    <row r="16619" spans="1:16" x14ac:dyDescent="0.35">
      <c r="A16619" t="s">
        <v>3</v>
      </c>
      <c r="B16619" t="s">
        <v>29008</v>
      </c>
      <c r="C16619" t="s">
        <v>86</v>
      </c>
      <c r="D16619" t="s">
        <v>4526</v>
      </c>
      <c r="E16619" t="s">
        <v>59</v>
      </c>
      <c r="F16619" t="b">
        <v>0</v>
      </c>
      <c r="G16619" t="s">
        <v>77</v>
      </c>
      <c r="H16619" s="1">
        <v>46204.418958333343</v>
      </c>
      <c r="I16619" t="b">
        <v>0</v>
      </c>
      <c r="J16619" t="b">
        <v>0</v>
      </c>
      <c r="K16619" t="s">
        <v>41</v>
      </c>
      <c r="L16619" t="s">
        <v>60</v>
      </c>
      <c r="M16619">
        <v>87500</v>
      </c>
      <c r="N16619"/>
      <c r="O16619" t="s">
        <v>29009</v>
      </c>
      <c r="P16619" t="s">
        <v>352</v>
      </c>
    </row>
    <row r="16620" spans="1:16" x14ac:dyDescent="0.35">
      <c r="A16620" t="s">
        <v>0</v>
      </c>
      <c r="B16620" t="s">
        <v>23288</v>
      </c>
      <c r="C16620" t="s">
        <v>566</v>
      </c>
      <c r="D16620" t="s">
        <v>2360</v>
      </c>
      <c r="E16620" t="s">
        <v>59</v>
      </c>
      <c r="F16620" t="b">
        <v>0</v>
      </c>
      <c r="G16620" t="s">
        <v>65</v>
      </c>
      <c r="H16620" s="1">
        <v>46204.418969907398</v>
      </c>
      <c r="I16620" t="b">
        <v>0</v>
      </c>
      <c r="J16620" t="b">
        <v>1</v>
      </c>
      <c r="K16620" t="s">
        <v>41</v>
      </c>
      <c r="L16620" t="s">
        <v>60</v>
      </c>
      <c r="M16620">
        <v>91800</v>
      </c>
      <c r="N16620"/>
      <c r="O16620" t="s">
        <v>29010</v>
      </c>
      <c r="P16620" t="s">
        <v>23290</v>
      </c>
    </row>
    <row r="16621" spans="1:16" x14ac:dyDescent="0.35">
      <c r="A16621" t="s">
        <v>0</v>
      </c>
      <c r="B16621" t="s">
        <v>1706</v>
      </c>
      <c r="C16621" t="s">
        <v>1122</v>
      </c>
      <c r="D16621" t="s">
        <v>4526</v>
      </c>
      <c r="E16621" t="s">
        <v>59</v>
      </c>
      <c r="F16621" t="b">
        <v>0</v>
      </c>
      <c r="G16621" t="s">
        <v>65</v>
      </c>
      <c r="H16621" s="1">
        <v>46204.460543981477</v>
      </c>
      <c r="I16621" t="b">
        <v>0</v>
      </c>
      <c r="J16621" t="b">
        <v>1</v>
      </c>
      <c r="K16621" t="s">
        <v>41</v>
      </c>
      <c r="L16621" t="s">
        <v>60</v>
      </c>
      <c r="M16621">
        <v>106400</v>
      </c>
      <c r="N16621"/>
      <c r="O16621" t="s">
        <v>516</v>
      </c>
      <c r="P16621" t="s">
        <v>85</v>
      </c>
    </row>
    <row r="16622" spans="1:16" x14ac:dyDescent="0.35">
      <c r="A16622" t="s">
        <v>3</v>
      </c>
      <c r="B16622" t="s">
        <v>29011</v>
      </c>
      <c r="C16622" t="s">
        <v>81</v>
      </c>
      <c r="D16622" t="s">
        <v>4526</v>
      </c>
      <c r="E16622" t="s">
        <v>59</v>
      </c>
      <c r="F16622" t="b">
        <v>0</v>
      </c>
      <c r="G16622" t="s">
        <v>77</v>
      </c>
      <c r="H16622" s="1">
        <v>46204.460625</v>
      </c>
      <c r="I16622" t="b">
        <v>0</v>
      </c>
      <c r="J16622" t="b">
        <v>1</v>
      </c>
      <c r="K16622" t="s">
        <v>41</v>
      </c>
      <c r="L16622" t="s">
        <v>60</v>
      </c>
      <c r="M16622">
        <v>257500</v>
      </c>
      <c r="N16622"/>
      <c r="O16622" t="s">
        <v>3519</v>
      </c>
      <c r="P16622" t="s">
        <v>1409</v>
      </c>
    </row>
    <row r="16623" spans="1:16" x14ac:dyDescent="0.35">
      <c r="A16623" t="s">
        <v>0</v>
      </c>
      <c r="B16623" t="s">
        <v>29012</v>
      </c>
      <c r="C16623" t="s">
        <v>913</v>
      </c>
      <c r="D16623" t="s">
        <v>4526</v>
      </c>
      <c r="E16623" t="s">
        <v>88</v>
      </c>
      <c r="F16623" t="b">
        <v>0</v>
      </c>
      <c r="G16623" t="s">
        <v>20</v>
      </c>
      <c r="H16623" s="1">
        <v>46204.461469907408</v>
      </c>
      <c r="I16623" t="b">
        <v>1</v>
      </c>
      <c r="J16623" t="b">
        <v>0</v>
      </c>
      <c r="K16623" t="s">
        <v>20</v>
      </c>
      <c r="L16623" t="s">
        <v>74</v>
      </c>
      <c r="M16623"/>
      <c r="N16623">
        <v>52.5</v>
      </c>
      <c r="O16623" t="s">
        <v>5339</v>
      </c>
    </row>
    <row r="16624" spans="1:16" x14ac:dyDescent="0.35">
      <c r="A16624" t="s">
        <v>0</v>
      </c>
      <c r="B16624" t="s">
        <v>29013</v>
      </c>
      <c r="C16624" t="s">
        <v>2413</v>
      </c>
      <c r="D16624" t="s">
        <v>2360</v>
      </c>
      <c r="E16624" t="s">
        <v>59</v>
      </c>
      <c r="F16624" t="b">
        <v>0</v>
      </c>
      <c r="G16624" t="s">
        <v>65</v>
      </c>
      <c r="H16624" s="1">
        <v>46204.502268518518</v>
      </c>
      <c r="I16624" t="b">
        <v>0</v>
      </c>
      <c r="J16624" t="b">
        <v>1</v>
      </c>
      <c r="K16624" t="s">
        <v>41</v>
      </c>
      <c r="L16624" t="s">
        <v>60</v>
      </c>
      <c r="M16624">
        <v>114500</v>
      </c>
      <c r="N16624"/>
      <c r="O16624" t="s">
        <v>5986</v>
      </c>
      <c r="P16624" t="s">
        <v>29014</v>
      </c>
    </row>
    <row r="16625" spans="1:16" x14ac:dyDescent="0.35">
      <c r="A16625" t="s">
        <v>0</v>
      </c>
      <c r="B16625" t="s">
        <v>29015</v>
      </c>
      <c r="C16625" t="s">
        <v>12269</v>
      </c>
      <c r="D16625" t="s">
        <v>4526</v>
      </c>
      <c r="E16625" t="s">
        <v>59</v>
      </c>
      <c r="F16625" t="b">
        <v>0</v>
      </c>
      <c r="G16625" t="s">
        <v>77</v>
      </c>
      <c r="H16625" s="1">
        <v>46204.543935185182</v>
      </c>
      <c r="I16625" t="b">
        <v>1</v>
      </c>
      <c r="J16625" t="b">
        <v>0</v>
      </c>
      <c r="K16625" t="s">
        <v>41</v>
      </c>
      <c r="L16625" t="s">
        <v>74</v>
      </c>
      <c r="M16625"/>
      <c r="N16625">
        <v>43</v>
      </c>
      <c r="O16625" t="s">
        <v>105</v>
      </c>
    </row>
    <row r="16626" spans="1:16" x14ac:dyDescent="0.35">
      <c r="A16626" t="s">
        <v>0</v>
      </c>
      <c r="B16626" t="s">
        <v>2686</v>
      </c>
      <c r="C16626" t="s">
        <v>172</v>
      </c>
      <c r="D16626" t="s">
        <v>4526</v>
      </c>
      <c r="E16626" t="s">
        <v>88</v>
      </c>
      <c r="F16626" t="b">
        <v>0</v>
      </c>
      <c r="G16626" t="s">
        <v>68</v>
      </c>
      <c r="H16626" s="1">
        <v>46204.544027777767</v>
      </c>
      <c r="I16626" t="b">
        <v>1</v>
      </c>
      <c r="J16626" t="b">
        <v>1</v>
      </c>
      <c r="K16626" t="s">
        <v>41</v>
      </c>
      <c r="L16626" t="s">
        <v>74</v>
      </c>
      <c r="M16626"/>
      <c r="N16626">
        <v>62.5</v>
      </c>
      <c r="O16626" t="s">
        <v>730</v>
      </c>
      <c r="P16626" t="s">
        <v>8909</v>
      </c>
    </row>
    <row r="16627" spans="1:16" x14ac:dyDescent="0.35">
      <c r="A16627" t="s">
        <v>3</v>
      </c>
      <c r="B16627" t="s">
        <v>29016</v>
      </c>
      <c r="C16627" t="s">
        <v>41</v>
      </c>
      <c r="D16627" t="s">
        <v>4526</v>
      </c>
      <c r="E16627" t="s">
        <v>88</v>
      </c>
      <c r="F16627" t="b">
        <v>0</v>
      </c>
      <c r="G16627" t="s">
        <v>41</v>
      </c>
      <c r="H16627" s="1">
        <v>46204.54582175926</v>
      </c>
      <c r="I16627" t="b">
        <v>0</v>
      </c>
      <c r="J16627" t="b">
        <v>0</v>
      </c>
      <c r="K16627" t="s">
        <v>41</v>
      </c>
      <c r="L16627" t="s">
        <v>74</v>
      </c>
      <c r="M16627"/>
      <c r="N16627">
        <v>55</v>
      </c>
      <c r="O16627" t="s">
        <v>105</v>
      </c>
    </row>
    <row r="16628" spans="1:16" x14ac:dyDescent="0.35">
      <c r="A16628" t="s">
        <v>6</v>
      </c>
      <c r="B16628" t="s">
        <v>531</v>
      </c>
      <c r="C16628" t="s">
        <v>1156</v>
      </c>
      <c r="D16628" t="s">
        <v>4526</v>
      </c>
      <c r="E16628" t="s">
        <v>59</v>
      </c>
      <c r="F16628" t="b">
        <v>0</v>
      </c>
      <c r="G16628" t="s">
        <v>77</v>
      </c>
      <c r="H16628" s="1">
        <v>46204.545949074083</v>
      </c>
      <c r="I16628" t="b">
        <v>0</v>
      </c>
      <c r="J16628" t="b">
        <v>1</v>
      </c>
      <c r="K16628" t="s">
        <v>41</v>
      </c>
      <c r="L16628" t="s">
        <v>60</v>
      </c>
      <c r="M16628">
        <v>198000</v>
      </c>
      <c r="N16628"/>
      <c r="O16628" t="s">
        <v>424</v>
      </c>
      <c r="P16628" t="s">
        <v>28561</v>
      </c>
    </row>
    <row r="16629" spans="1:16" x14ac:dyDescent="0.35">
      <c r="A16629" t="s">
        <v>2</v>
      </c>
      <c r="B16629" t="s">
        <v>29017</v>
      </c>
      <c r="C16629" t="s">
        <v>5717</v>
      </c>
      <c r="D16629" t="s">
        <v>4346</v>
      </c>
      <c r="E16629" t="s">
        <v>59</v>
      </c>
      <c r="F16629" t="b">
        <v>0</v>
      </c>
      <c r="G16629" t="s">
        <v>19</v>
      </c>
      <c r="H16629" s="1">
        <v>46204.546689814822</v>
      </c>
      <c r="I16629" t="b">
        <v>0</v>
      </c>
      <c r="J16629" t="b">
        <v>0</v>
      </c>
      <c r="K16629" t="s">
        <v>19</v>
      </c>
      <c r="L16629" t="s">
        <v>60</v>
      </c>
      <c r="M16629">
        <v>750000</v>
      </c>
      <c r="N16629"/>
      <c r="O16629" t="s">
        <v>29018</v>
      </c>
      <c r="P16629" t="s">
        <v>29019</v>
      </c>
    </row>
    <row r="16630" spans="1:16" x14ac:dyDescent="0.35">
      <c r="A16630" t="s">
        <v>6</v>
      </c>
      <c r="B16630" t="s">
        <v>29020</v>
      </c>
      <c r="C16630" t="s">
        <v>41</v>
      </c>
      <c r="D16630" t="s">
        <v>4346</v>
      </c>
      <c r="E16630" t="s">
        <v>59</v>
      </c>
      <c r="F16630" t="b">
        <v>0</v>
      </c>
      <c r="G16630" t="s">
        <v>41</v>
      </c>
      <c r="H16630" s="1">
        <v>46204.547627314823</v>
      </c>
      <c r="I16630" t="b">
        <v>0</v>
      </c>
      <c r="J16630" t="b">
        <v>1</v>
      </c>
      <c r="K16630" t="s">
        <v>41</v>
      </c>
      <c r="L16630" t="s">
        <v>60</v>
      </c>
      <c r="M16630">
        <v>142500</v>
      </c>
      <c r="N16630"/>
      <c r="O16630" t="s">
        <v>11565</v>
      </c>
      <c r="P16630" t="s">
        <v>29021</v>
      </c>
    </row>
    <row r="16631" spans="1:16" x14ac:dyDescent="0.35">
      <c r="A16631" t="s">
        <v>1</v>
      </c>
      <c r="B16631" t="s">
        <v>29022</v>
      </c>
      <c r="C16631" t="s">
        <v>76</v>
      </c>
      <c r="D16631" t="s">
        <v>4526</v>
      </c>
      <c r="E16631" t="s">
        <v>59</v>
      </c>
      <c r="F16631" t="b">
        <v>1</v>
      </c>
      <c r="G16631" t="s">
        <v>89</v>
      </c>
      <c r="H16631" s="1">
        <v>46204.547696759262</v>
      </c>
      <c r="I16631" t="b">
        <v>1</v>
      </c>
      <c r="J16631" t="b">
        <v>1</v>
      </c>
      <c r="K16631" t="s">
        <v>41</v>
      </c>
      <c r="L16631" t="s">
        <v>74</v>
      </c>
      <c r="M16631"/>
      <c r="N16631">
        <v>55</v>
      </c>
      <c r="O16631" t="s">
        <v>7766</v>
      </c>
      <c r="P16631" t="s">
        <v>29023</v>
      </c>
    </row>
    <row r="16632" spans="1:16" x14ac:dyDescent="0.35">
      <c r="A16632" t="s">
        <v>1</v>
      </c>
      <c r="B16632" t="s">
        <v>29024</v>
      </c>
      <c r="C16632" t="s">
        <v>71</v>
      </c>
      <c r="D16632" t="s">
        <v>4526</v>
      </c>
      <c r="E16632" t="s">
        <v>88</v>
      </c>
      <c r="F16632" t="b">
        <v>0</v>
      </c>
      <c r="G16632" t="s">
        <v>68</v>
      </c>
      <c r="H16632" s="1">
        <v>46204.547731481478</v>
      </c>
      <c r="I16632" t="b">
        <v>1</v>
      </c>
      <c r="J16632" t="b">
        <v>0</v>
      </c>
      <c r="K16632" t="s">
        <v>41</v>
      </c>
      <c r="L16632" t="s">
        <v>74</v>
      </c>
      <c r="M16632"/>
      <c r="N16632">
        <v>80</v>
      </c>
      <c r="O16632" t="s">
        <v>3149</v>
      </c>
      <c r="P16632" t="s">
        <v>2319</v>
      </c>
    </row>
    <row r="16633" spans="1:16" x14ac:dyDescent="0.35">
      <c r="A16633" t="s">
        <v>1</v>
      </c>
      <c r="B16633" t="s">
        <v>1873</v>
      </c>
      <c r="C16633" t="s">
        <v>218</v>
      </c>
      <c r="D16633" t="s">
        <v>4526</v>
      </c>
      <c r="E16633" t="s">
        <v>59</v>
      </c>
      <c r="F16633" t="b">
        <v>0</v>
      </c>
      <c r="G16633" t="s">
        <v>68</v>
      </c>
      <c r="H16633" s="1">
        <v>46204.547905092593</v>
      </c>
      <c r="I16633" t="b">
        <v>0</v>
      </c>
      <c r="J16633" t="b">
        <v>1</v>
      </c>
      <c r="K16633" t="s">
        <v>41</v>
      </c>
      <c r="L16633" t="s">
        <v>60</v>
      </c>
      <c r="M16633">
        <v>227500</v>
      </c>
      <c r="N16633"/>
      <c r="O16633" t="s">
        <v>7887</v>
      </c>
      <c r="P16633" t="s">
        <v>29025</v>
      </c>
    </row>
    <row r="16634" spans="1:16" x14ac:dyDescent="0.35">
      <c r="A16634" t="s">
        <v>1</v>
      </c>
      <c r="B16634" t="s">
        <v>15042</v>
      </c>
      <c r="C16634" t="s">
        <v>4530</v>
      </c>
      <c r="D16634" t="s">
        <v>4346</v>
      </c>
      <c r="E16634" t="s">
        <v>88</v>
      </c>
      <c r="F16634" t="b">
        <v>0</v>
      </c>
      <c r="G16634" t="s">
        <v>40</v>
      </c>
      <c r="H16634" s="1">
        <v>46204.549722222233</v>
      </c>
      <c r="I16634" t="b">
        <v>0</v>
      </c>
      <c r="J16634" t="b">
        <v>0</v>
      </c>
      <c r="K16634" t="s">
        <v>40</v>
      </c>
      <c r="L16634" t="s">
        <v>60</v>
      </c>
      <c r="M16634">
        <v>36367.5</v>
      </c>
      <c r="N16634"/>
      <c r="O16634" t="s">
        <v>15043</v>
      </c>
      <c r="P16634" t="s">
        <v>208</v>
      </c>
    </row>
    <row r="16635" spans="1:16" x14ac:dyDescent="0.35">
      <c r="A16635" t="s">
        <v>0</v>
      </c>
      <c r="B16635" t="s">
        <v>10177</v>
      </c>
      <c r="C16635" t="s">
        <v>76</v>
      </c>
      <c r="D16635" t="s">
        <v>4526</v>
      </c>
      <c r="E16635" t="s">
        <v>621</v>
      </c>
      <c r="F16635" t="b">
        <v>1</v>
      </c>
      <c r="G16635" t="s">
        <v>68</v>
      </c>
      <c r="H16635" s="1">
        <v>46204.585543981477</v>
      </c>
      <c r="I16635" t="b">
        <v>0</v>
      </c>
      <c r="J16635" t="b">
        <v>0</v>
      </c>
      <c r="K16635" t="s">
        <v>41</v>
      </c>
      <c r="L16635" t="s">
        <v>74</v>
      </c>
      <c r="M16635"/>
      <c r="N16635">
        <v>22.5</v>
      </c>
      <c r="O16635" t="s">
        <v>29026</v>
      </c>
      <c r="P16635" t="s">
        <v>235</v>
      </c>
    </row>
    <row r="16636" spans="1:16" x14ac:dyDescent="0.35">
      <c r="A16636" t="s">
        <v>0</v>
      </c>
      <c r="B16636" t="s">
        <v>4114</v>
      </c>
      <c r="C16636" t="s">
        <v>81</v>
      </c>
      <c r="D16636" t="s">
        <v>4526</v>
      </c>
      <c r="E16636" t="s">
        <v>59</v>
      </c>
      <c r="F16636" t="b">
        <v>0</v>
      </c>
      <c r="G16636" t="s">
        <v>77</v>
      </c>
      <c r="H16636" s="1">
        <v>46204.585601851853</v>
      </c>
      <c r="I16636" t="b">
        <v>1</v>
      </c>
      <c r="J16636" t="b">
        <v>1</v>
      </c>
      <c r="K16636" t="s">
        <v>41</v>
      </c>
      <c r="L16636" t="s">
        <v>60</v>
      </c>
      <c r="M16636">
        <v>134500</v>
      </c>
      <c r="N16636"/>
      <c r="O16636" t="s">
        <v>590</v>
      </c>
      <c r="P16636" t="s">
        <v>29027</v>
      </c>
    </row>
    <row r="16637" spans="1:16" x14ac:dyDescent="0.35">
      <c r="A16637" t="s">
        <v>0</v>
      </c>
      <c r="B16637" t="s">
        <v>29028</v>
      </c>
      <c r="C16637" t="s">
        <v>359</v>
      </c>
      <c r="D16637" t="s">
        <v>4526</v>
      </c>
      <c r="E16637" t="s">
        <v>88</v>
      </c>
      <c r="F16637" t="b">
        <v>0</v>
      </c>
      <c r="G16637" t="s">
        <v>65</v>
      </c>
      <c r="H16637" s="1">
        <v>46204.585625</v>
      </c>
      <c r="I16637" t="b">
        <v>0</v>
      </c>
      <c r="J16637" t="b">
        <v>0</v>
      </c>
      <c r="K16637" t="s">
        <v>41</v>
      </c>
      <c r="L16637" t="s">
        <v>74</v>
      </c>
      <c r="M16637"/>
      <c r="N16637">
        <v>57.5</v>
      </c>
      <c r="O16637" t="s">
        <v>7261</v>
      </c>
      <c r="P16637" t="s">
        <v>29029</v>
      </c>
    </row>
    <row r="16638" spans="1:16" x14ac:dyDescent="0.35">
      <c r="A16638" t="s">
        <v>2</v>
      </c>
      <c r="B16638" t="s">
        <v>29030</v>
      </c>
      <c r="C16638" t="s">
        <v>81</v>
      </c>
      <c r="D16638" t="s">
        <v>4526</v>
      </c>
      <c r="E16638" t="s">
        <v>59</v>
      </c>
      <c r="F16638" t="b">
        <v>0</v>
      </c>
      <c r="G16638" t="s">
        <v>77</v>
      </c>
      <c r="H16638" s="1">
        <v>46204.587638888886</v>
      </c>
      <c r="I16638" t="b">
        <v>0</v>
      </c>
      <c r="J16638" t="b">
        <v>0</v>
      </c>
      <c r="K16638" t="s">
        <v>41</v>
      </c>
      <c r="L16638" t="s">
        <v>60</v>
      </c>
      <c r="M16638">
        <v>225000</v>
      </c>
      <c r="N16638"/>
      <c r="O16638" t="s">
        <v>29031</v>
      </c>
      <c r="P16638" t="s">
        <v>29032</v>
      </c>
    </row>
    <row r="16639" spans="1:16" x14ac:dyDescent="0.35">
      <c r="A16639" t="s">
        <v>2</v>
      </c>
      <c r="B16639" t="s">
        <v>3928</v>
      </c>
      <c r="C16639" t="s">
        <v>224</v>
      </c>
      <c r="D16639" t="s">
        <v>4346</v>
      </c>
      <c r="E16639" t="s">
        <v>59</v>
      </c>
      <c r="F16639" t="b">
        <v>0</v>
      </c>
      <c r="G16639" t="s">
        <v>65</v>
      </c>
      <c r="H16639" s="1">
        <v>46204.587685185194</v>
      </c>
      <c r="I16639" t="b">
        <v>0</v>
      </c>
      <c r="J16639" t="b">
        <v>1</v>
      </c>
      <c r="K16639" t="s">
        <v>41</v>
      </c>
      <c r="L16639" t="s">
        <v>60</v>
      </c>
      <c r="M16639">
        <v>172000</v>
      </c>
      <c r="N16639"/>
      <c r="O16639" t="s">
        <v>21910</v>
      </c>
      <c r="P16639" t="s">
        <v>763</v>
      </c>
    </row>
    <row r="16640" spans="1:16" x14ac:dyDescent="0.35">
      <c r="A16640" t="s">
        <v>2</v>
      </c>
      <c r="B16640" t="s">
        <v>3604</v>
      </c>
      <c r="C16640" t="s">
        <v>76</v>
      </c>
      <c r="D16640" t="s">
        <v>4526</v>
      </c>
      <c r="E16640" t="s">
        <v>88</v>
      </c>
      <c r="F16640" t="b">
        <v>1</v>
      </c>
      <c r="G16640" t="s">
        <v>41</v>
      </c>
      <c r="H16640" s="1">
        <v>46204.58929398148</v>
      </c>
      <c r="I16640" t="b">
        <v>0</v>
      </c>
      <c r="J16640" t="b">
        <v>0</v>
      </c>
      <c r="K16640" t="s">
        <v>41</v>
      </c>
      <c r="L16640" t="s">
        <v>74</v>
      </c>
      <c r="M16640"/>
      <c r="N16640">
        <v>95</v>
      </c>
      <c r="O16640" t="s">
        <v>808</v>
      </c>
      <c r="P16640" t="s">
        <v>85</v>
      </c>
    </row>
    <row r="16641" spans="1:16" x14ac:dyDescent="0.35">
      <c r="A16641" t="s">
        <v>6</v>
      </c>
      <c r="B16641" t="s">
        <v>29033</v>
      </c>
      <c r="C16641" t="s">
        <v>76</v>
      </c>
      <c r="D16641" t="s">
        <v>141</v>
      </c>
      <c r="E16641" t="s">
        <v>88</v>
      </c>
      <c r="F16641" t="b">
        <v>1</v>
      </c>
      <c r="G16641" t="s">
        <v>41</v>
      </c>
      <c r="H16641" s="1">
        <v>46204.58929398148</v>
      </c>
      <c r="I16641" t="b">
        <v>0</v>
      </c>
      <c r="J16641" t="b">
        <v>0</v>
      </c>
      <c r="K16641" t="s">
        <v>41</v>
      </c>
      <c r="L16641" t="s">
        <v>74</v>
      </c>
      <c r="M16641"/>
      <c r="N16641">
        <v>20.5</v>
      </c>
      <c r="O16641" t="s">
        <v>141</v>
      </c>
    </row>
    <row r="16642" spans="1:16" x14ac:dyDescent="0.35">
      <c r="A16642" t="s">
        <v>1</v>
      </c>
      <c r="B16642" t="s">
        <v>29034</v>
      </c>
      <c r="C16642" t="s">
        <v>3469</v>
      </c>
      <c r="D16642" t="s">
        <v>4526</v>
      </c>
      <c r="E16642" t="s">
        <v>88</v>
      </c>
      <c r="F16642" t="b">
        <v>0</v>
      </c>
      <c r="G16642" t="s">
        <v>77</v>
      </c>
      <c r="H16642" s="1">
        <v>46204.58935185185</v>
      </c>
      <c r="I16642" t="b">
        <v>0</v>
      </c>
      <c r="J16642" t="b">
        <v>0</v>
      </c>
      <c r="K16642" t="s">
        <v>41</v>
      </c>
      <c r="L16642" t="s">
        <v>74</v>
      </c>
      <c r="M16642"/>
      <c r="N16642">
        <v>85</v>
      </c>
      <c r="O16642" t="s">
        <v>29035</v>
      </c>
      <c r="P16642" t="s">
        <v>29036</v>
      </c>
    </row>
    <row r="16643" spans="1:16" x14ac:dyDescent="0.35">
      <c r="A16643" t="s">
        <v>5</v>
      </c>
      <c r="B16643" t="s">
        <v>29037</v>
      </c>
      <c r="C16643" t="s">
        <v>104</v>
      </c>
      <c r="D16643" t="s">
        <v>4526</v>
      </c>
      <c r="E16643" t="s">
        <v>88</v>
      </c>
      <c r="F16643" t="b">
        <v>0</v>
      </c>
      <c r="G16643" t="s">
        <v>68</v>
      </c>
      <c r="H16643" s="1">
        <v>46204.589583333327</v>
      </c>
      <c r="I16643" t="b">
        <v>0</v>
      </c>
      <c r="J16643" t="b">
        <v>0</v>
      </c>
      <c r="K16643" t="s">
        <v>41</v>
      </c>
      <c r="L16643" t="s">
        <v>74</v>
      </c>
      <c r="M16643"/>
      <c r="N16643">
        <v>62.5</v>
      </c>
      <c r="O16643" t="s">
        <v>6091</v>
      </c>
      <c r="P16643" t="s">
        <v>216</v>
      </c>
    </row>
    <row r="16644" spans="1:16" x14ac:dyDescent="0.35">
      <c r="A16644" t="s">
        <v>5</v>
      </c>
      <c r="B16644" t="s">
        <v>19149</v>
      </c>
      <c r="C16644" t="s">
        <v>76</v>
      </c>
      <c r="D16644" t="s">
        <v>4526</v>
      </c>
      <c r="E16644" t="s">
        <v>88</v>
      </c>
      <c r="F16644" t="b">
        <v>1</v>
      </c>
      <c r="G16644" t="s">
        <v>68</v>
      </c>
      <c r="H16644" s="1">
        <v>46204.589594907397</v>
      </c>
      <c r="I16644" t="b">
        <v>1</v>
      </c>
      <c r="J16644" t="b">
        <v>0</v>
      </c>
      <c r="K16644" t="s">
        <v>41</v>
      </c>
      <c r="L16644" t="s">
        <v>74</v>
      </c>
      <c r="M16644"/>
      <c r="N16644">
        <v>80</v>
      </c>
      <c r="O16644" t="s">
        <v>29038</v>
      </c>
      <c r="P16644" t="s">
        <v>20732</v>
      </c>
    </row>
    <row r="16645" spans="1:16" x14ac:dyDescent="0.35">
      <c r="A16645" t="s">
        <v>5</v>
      </c>
      <c r="B16645" t="s">
        <v>29039</v>
      </c>
      <c r="C16645" t="s">
        <v>3510</v>
      </c>
      <c r="D16645" t="s">
        <v>4526</v>
      </c>
      <c r="E16645" t="s">
        <v>59</v>
      </c>
      <c r="F16645" t="b">
        <v>0</v>
      </c>
      <c r="G16645" t="s">
        <v>13</v>
      </c>
      <c r="H16645" s="1">
        <v>46204.59002314815</v>
      </c>
      <c r="I16645" t="b">
        <v>1</v>
      </c>
      <c r="J16645" t="b">
        <v>0</v>
      </c>
      <c r="K16645" t="s">
        <v>13</v>
      </c>
      <c r="L16645" t="s">
        <v>74</v>
      </c>
      <c r="M16645"/>
      <c r="N16645">
        <v>65</v>
      </c>
      <c r="O16645" t="s">
        <v>28377</v>
      </c>
      <c r="P16645" t="s">
        <v>29040</v>
      </c>
    </row>
    <row r="16646" spans="1:16" x14ac:dyDescent="0.35">
      <c r="A16646" t="s">
        <v>1</v>
      </c>
      <c r="B16646" t="s">
        <v>29041</v>
      </c>
      <c r="C16646" t="s">
        <v>29042</v>
      </c>
      <c r="D16646" t="s">
        <v>4346</v>
      </c>
      <c r="E16646" t="s">
        <v>59</v>
      </c>
      <c r="F16646" t="b">
        <v>0</v>
      </c>
      <c r="G16646" t="s">
        <v>13</v>
      </c>
      <c r="H16646" s="1">
        <v>46204.590069444443</v>
      </c>
      <c r="I16646" t="b">
        <v>0</v>
      </c>
      <c r="J16646" t="b">
        <v>0</v>
      </c>
      <c r="K16646" t="s">
        <v>13</v>
      </c>
      <c r="L16646" t="s">
        <v>60</v>
      </c>
      <c r="M16646">
        <v>65492.59</v>
      </c>
      <c r="N16646"/>
      <c r="O16646" t="s">
        <v>29043</v>
      </c>
      <c r="P16646" t="s">
        <v>29044</v>
      </c>
    </row>
    <row r="16647" spans="1:16" x14ac:dyDescent="0.35">
      <c r="A16647" t="s">
        <v>1</v>
      </c>
      <c r="B16647" t="s">
        <v>358</v>
      </c>
      <c r="C16647" t="s">
        <v>2474</v>
      </c>
      <c r="D16647" t="s">
        <v>29045</v>
      </c>
      <c r="E16647" t="s">
        <v>59</v>
      </c>
      <c r="F16647" t="b">
        <v>0</v>
      </c>
      <c r="G16647" t="s">
        <v>19</v>
      </c>
      <c r="H16647" s="1">
        <v>46204.590416666673</v>
      </c>
      <c r="I16647" t="b">
        <v>0</v>
      </c>
      <c r="J16647" t="b">
        <v>0</v>
      </c>
      <c r="K16647" t="s">
        <v>19</v>
      </c>
      <c r="L16647" t="s">
        <v>60</v>
      </c>
      <c r="M16647">
        <v>300000</v>
      </c>
      <c r="N16647"/>
      <c r="O16647" t="s">
        <v>29046</v>
      </c>
      <c r="P16647" t="s">
        <v>85</v>
      </c>
    </row>
    <row r="16648" spans="1:16" x14ac:dyDescent="0.35">
      <c r="A16648" t="s">
        <v>4</v>
      </c>
      <c r="B16648" t="s">
        <v>29047</v>
      </c>
      <c r="C16648" t="s">
        <v>24357</v>
      </c>
      <c r="D16648" t="s">
        <v>4526</v>
      </c>
      <c r="E16648" t="s">
        <v>59</v>
      </c>
      <c r="F16648" t="b">
        <v>0</v>
      </c>
      <c r="G16648" t="s">
        <v>40</v>
      </c>
      <c r="H16648" s="1">
        <v>46204.591539351852</v>
      </c>
      <c r="I16648" t="b">
        <v>0</v>
      </c>
      <c r="J16648" t="b">
        <v>0</v>
      </c>
      <c r="K16648" t="s">
        <v>40</v>
      </c>
      <c r="L16648" t="s">
        <v>60</v>
      </c>
      <c r="M16648">
        <v>155000</v>
      </c>
      <c r="N16648"/>
      <c r="O16648" t="s">
        <v>521</v>
      </c>
      <c r="P16648" t="s">
        <v>29048</v>
      </c>
    </row>
    <row r="16649" spans="1:16" x14ac:dyDescent="0.35">
      <c r="A16649" t="s">
        <v>0</v>
      </c>
      <c r="B16649" t="s">
        <v>29049</v>
      </c>
      <c r="C16649" t="s">
        <v>2563</v>
      </c>
      <c r="D16649" t="s">
        <v>4526</v>
      </c>
      <c r="E16649" t="s">
        <v>59</v>
      </c>
      <c r="F16649" t="b">
        <v>0</v>
      </c>
      <c r="G16649" t="s">
        <v>68</v>
      </c>
      <c r="H16649" s="1">
        <v>46204.627210648148</v>
      </c>
      <c r="I16649" t="b">
        <v>0</v>
      </c>
      <c r="J16649" t="b">
        <v>1</v>
      </c>
      <c r="K16649" t="s">
        <v>41</v>
      </c>
      <c r="L16649" t="s">
        <v>60</v>
      </c>
      <c r="M16649">
        <v>88000</v>
      </c>
      <c r="N16649"/>
      <c r="O16649" t="s">
        <v>15166</v>
      </c>
      <c r="P16649" t="s">
        <v>29050</v>
      </c>
    </row>
    <row r="16650" spans="1:16" x14ac:dyDescent="0.35">
      <c r="A16650" t="s">
        <v>2</v>
      </c>
      <c r="B16650" t="s">
        <v>466</v>
      </c>
      <c r="C16650" t="s">
        <v>201</v>
      </c>
      <c r="D16650" t="s">
        <v>4526</v>
      </c>
      <c r="E16650" t="s">
        <v>59</v>
      </c>
      <c r="F16650" t="b">
        <v>0</v>
      </c>
      <c r="G16650" t="s">
        <v>77</v>
      </c>
      <c r="H16650" s="1">
        <v>46204.629270833328</v>
      </c>
      <c r="I16650" t="b">
        <v>0</v>
      </c>
      <c r="J16650" t="b">
        <v>1</v>
      </c>
      <c r="K16650" t="s">
        <v>41</v>
      </c>
      <c r="L16650" t="s">
        <v>74</v>
      </c>
      <c r="M16650"/>
      <c r="N16650">
        <v>35</v>
      </c>
      <c r="O16650" t="s">
        <v>7800</v>
      </c>
      <c r="P16650" t="s">
        <v>4354</v>
      </c>
    </row>
    <row r="16651" spans="1:16" x14ac:dyDescent="0.35">
      <c r="A16651" t="s">
        <v>1</v>
      </c>
      <c r="B16651" t="s">
        <v>29051</v>
      </c>
      <c r="C16651" t="s">
        <v>436</v>
      </c>
      <c r="D16651" t="s">
        <v>4526</v>
      </c>
      <c r="E16651" t="s">
        <v>59</v>
      </c>
      <c r="F16651" t="b">
        <v>0</v>
      </c>
      <c r="G16651" t="s">
        <v>41</v>
      </c>
      <c r="H16651" s="1">
        <v>46204.630960648137</v>
      </c>
      <c r="I16651" t="b">
        <v>0</v>
      </c>
      <c r="J16651" t="b">
        <v>0</v>
      </c>
      <c r="K16651" t="s">
        <v>41</v>
      </c>
      <c r="L16651" t="s">
        <v>60</v>
      </c>
      <c r="M16651">
        <v>160000</v>
      </c>
      <c r="N16651"/>
      <c r="O16651" t="s">
        <v>26683</v>
      </c>
      <c r="P16651" t="s">
        <v>29052</v>
      </c>
    </row>
    <row r="16652" spans="1:16" x14ac:dyDescent="0.35">
      <c r="A16652" t="s">
        <v>1</v>
      </c>
      <c r="B16652" t="s">
        <v>1</v>
      </c>
      <c r="C16652" t="s">
        <v>29053</v>
      </c>
      <c r="D16652" t="s">
        <v>4346</v>
      </c>
      <c r="E16652" t="s">
        <v>59</v>
      </c>
      <c r="F16652" t="b">
        <v>0</v>
      </c>
      <c r="G16652" t="s">
        <v>40</v>
      </c>
      <c r="H16652" s="1">
        <v>46204.633148148147</v>
      </c>
      <c r="I16652" t="b">
        <v>1</v>
      </c>
      <c r="J16652" t="b">
        <v>0</v>
      </c>
      <c r="K16652" t="s">
        <v>40</v>
      </c>
      <c r="L16652" t="s">
        <v>60</v>
      </c>
      <c r="M16652">
        <v>50000</v>
      </c>
      <c r="N16652"/>
      <c r="O16652" t="s">
        <v>29054</v>
      </c>
      <c r="P16652" t="s">
        <v>29055</v>
      </c>
    </row>
    <row r="16653" spans="1:16" x14ac:dyDescent="0.35">
      <c r="A16653" t="s">
        <v>0</v>
      </c>
      <c r="B16653" t="s">
        <v>1891</v>
      </c>
      <c r="C16653" t="s">
        <v>21341</v>
      </c>
      <c r="D16653" t="s">
        <v>4526</v>
      </c>
      <c r="E16653" t="s">
        <v>59</v>
      </c>
      <c r="F16653" t="b">
        <v>0</v>
      </c>
      <c r="G16653" t="s">
        <v>40</v>
      </c>
      <c r="H16653" s="1">
        <v>46204.633206018523</v>
      </c>
      <c r="I16653" t="b">
        <v>0</v>
      </c>
      <c r="J16653" t="b">
        <v>0</v>
      </c>
      <c r="K16653" t="s">
        <v>40</v>
      </c>
      <c r="L16653" t="s">
        <v>60</v>
      </c>
      <c r="M16653">
        <v>47500</v>
      </c>
      <c r="N16653"/>
      <c r="O16653" t="s">
        <v>6753</v>
      </c>
      <c r="P16653" t="s">
        <v>22881</v>
      </c>
    </row>
    <row r="16654" spans="1:16" x14ac:dyDescent="0.35">
      <c r="A16654" t="s">
        <v>2</v>
      </c>
      <c r="B16654" t="s">
        <v>29056</v>
      </c>
      <c r="C16654" t="s">
        <v>246</v>
      </c>
      <c r="D16654" t="s">
        <v>4346</v>
      </c>
      <c r="E16654" t="s">
        <v>59</v>
      </c>
      <c r="F16654" t="b">
        <v>0</v>
      </c>
      <c r="G16654" t="s">
        <v>65</v>
      </c>
      <c r="H16654" s="1">
        <v>46204.671053240738</v>
      </c>
      <c r="I16654" t="b">
        <v>0</v>
      </c>
      <c r="J16654" t="b">
        <v>0</v>
      </c>
      <c r="K16654" t="s">
        <v>41</v>
      </c>
      <c r="L16654" t="s">
        <v>60</v>
      </c>
      <c r="M16654">
        <v>147500</v>
      </c>
      <c r="N16654"/>
      <c r="O16654" t="s">
        <v>1044</v>
      </c>
      <c r="P16654" t="s">
        <v>29057</v>
      </c>
    </row>
    <row r="16655" spans="1:16" x14ac:dyDescent="0.35">
      <c r="A16655" t="s">
        <v>1</v>
      </c>
      <c r="B16655" t="s">
        <v>29058</v>
      </c>
      <c r="C16655" t="s">
        <v>249</v>
      </c>
      <c r="D16655" t="s">
        <v>4346</v>
      </c>
      <c r="E16655" t="s">
        <v>59</v>
      </c>
      <c r="F16655" t="b">
        <v>0</v>
      </c>
      <c r="G16655" t="s">
        <v>65</v>
      </c>
      <c r="H16655" s="1">
        <v>46204.672708333332</v>
      </c>
      <c r="I16655" t="b">
        <v>1</v>
      </c>
      <c r="J16655" t="b">
        <v>1</v>
      </c>
      <c r="K16655" t="s">
        <v>41</v>
      </c>
      <c r="L16655" t="s">
        <v>60</v>
      </c>
      <c r="M16655">
        <v>126000</v>
      </c>
      <c r="N16655"/>
      <c r="O16655" t="s">
        <v>2597</v>
      </c>
      <c r="P16655" t="s">
        <v>29059</v>
      </c>
    </row>
    <row r="16656" spans="1:16" x14ac:dyDescent="0.35">
      <c r="A16656" t="s">
        <v>5</v>
      </c>
      <c r="B16656" t="s">
        <v>29060</v>
      </c>
      <c r="C16656" t="s">
        <v>81</v>
      </c>
      <c r="D16656" t="s">
        <v>4526</v>
      </c>
      <c r="E16656" t="s">
        <v>59</v>
      </c>
      <c r="F16656" t="b">
        <v>0</v>
      </c>
      <c r="G16656" t="s">
        <v>77</v>
      </c>
      <c r="H16656" s="1">
        <v>46204.672719907408</v>
      </c>
      <c r="I16656" t="b">
        <v>1</v>
      </c>
      <c r="J16656" t="b">
        <v>1</v>
      </c>
      <c r="K16656" t="s">
        <v>41</v>
      </c>
      <c r="L16656" t="s">
        <v>60</v>
      </c>
      <c r="M16656">
        <v>187500</v>
      </c>
      <c r="N16656"/>
      <c r="O16656" t="s">
        <v>4283</v>
      </c>
      <c r="P16656" t="s">
        <v>29061</v>
      </c>
    </row>
    <row r="16657" spans="1:16" x14ac:dyDescent="0.35">
      <c r="A16657" t="s">
        <v>1</v>
      </c>
      <c r="B16657" t="s">
        <v>29062</v>
      </c>
      <c r="C16657" t="s">
        <v>6956</v>
      </c>
      <c r="D16657" t="s">
        <v>4346</v>
      </c>
      <c r="E16657" t="s">
        <v>59</v>
      </c>
      <c r="F16657" t="b">
        <v>0</v>
      </c>
      <c r="G16657" t="s">
        <v>40</v>
      </c>
      <c r="H16657" s="1">
        <v>46204.674872685187</v>
      </c>
      <c r="I16657" t="b">
        <v>1</v>
      </c>
      <c r="J16657" t="b">
        <v>0</v>
      </c>
      <c r="K16657" t="s">
        <v>40</v>
      </c>
      <c r="L16657" t="s">
        <v>60</v>
      </c>
      <c r="M16657">
        <v>52000</v>
      </c>
      <c r="N16657"/>
      <c r="O16657" t="s">
        <v>8161</v>
      </c>
      <c r="P16657" t="s">
        <v>1662</v>
      </c>
    </row>
    <row r="16658" spans="1:16" x14ac:dyDescent="0.35">
      <c r="A16658" t="s">
        <v>0</v>
      </c>
      <c r="B16658" t="s">
        <v>29063</v>
      </c>
      <c r="C16658" t="s">
        <v>13682</v>
      </c>
      <c r="D16658" t="s">
        <v>4346</v>
      </c>
      <c r="E16658" t="s">
        <v>59</v>
      </c>
      <c r="F16658" t="b">
        <v>0</v>
      </c>
      <c r="G16658" t="s">
        <v>77</v>
      </c>
      <c r="H16658" s="1">
        <v>46204.710543981477</v>
      </c>
      <c r="I16658" t="b">
        <v>1</v>
      </c>
      <c r="J16658" t="b">
        <v>1</v>
      </c>
      <c r="K16658" t="s">
        <v>41</v>
      </c>
      <c r="L16658" t="s">
        <v>74</v>
      </c>
      <c r="M16658"/>
      <c r="N16658">
        <v>36.5</v>
      </c>
      <c r="O16658" t="s">
        <v>28919</v>
      </c>
      <c r="P16658" t="s">
        <v>3990</v>
      </c>
    </row>
    <row r="16659" spans="1:16" x14ac:dyDescent="0.35">
      <c r="A16659" t="s">
        <v>0</v>
      </c>
      <c r="B16659" t="s">
        <v>4482</v>
      </c>
      <c r="C16659" t="s">
        <v>81</v>
      </c>
      <c r="D16659" t="s">
        <v>29064</v>
      </c>
      <c r="E16659" t="s">
        <v>232</v>
      </c>
      <c r="F16659" t="b">
        <v>0</v>
      </c>
      <c r="G16659" t="s">
        <v>77</v>
      </c>
      <c r="H16659" s="1">
        <v>46204.710543981477</v>
      </c>
      <c r="I16659" t="b">
        <v>0</v>
      </c>
      <c r="J16659" t="b">
        <v>1</v>
      </c>
      <c r="K16659" t="s">
        <v>41</v>
      </c>
      <c r="L16659" t="s">
        <v>74</v>
      </c>
      <c r="M16659"/>
      <c r="N16659">
        <v>50</v>
      </c>
      <c r="O16659" t="s">
        <v>2342</v>
      </c>
      <c r="P16659" t="s">
        <v>219</v>
      </c>
    </row>
    <row r="16660" spans="1:16" x14ac:dyDescent="0.35">
      <c r="A16660" t="s">
        <v>0</v>
      </c>
      <c r="B16660" t="s">
        <v>29065</v>
      </c>
      <c r="C16660" t="s">
        <v>81</v>
      </c>
      <c r="D16660" t="s">
        <v>4526</v>
      </c>
      <c r="E16660" t="s">
        <v>88</v>
      </c>
      <c r="F16660" t="b">
        <v>0</v>
      </c>
      <c r="G16660" t="s">
        <v>77</v>
      </c>
      <c r="H16660" s="1">
        <v>46204.710543981477</v>
      </c>
      <c r="I16660" t="b">
        <v>0</v>
      </c>
      <c r="J16660" t="b">
        <v>0</v>
      </c>
      <c r="K16660" t="s">
        <v>41</v>
      </c>
      <c r="L16660" t="s">
        <v>74</v>
      </c>
      <c r="M16660"/>
      <c r="N16660">
        <v>51</v>
      </c>
      <c r="O16660" t="s">
        <v>2541</v>
      </c>
    </row>
    <row r="16661" spans="1:16" x14ac:dyDescent="0.35">
      <c r="A16661" t="s">
        <v>3</v>
      </c>
      <c r="B16661" t="s">
        <v>4378</v>
      </c>
      <c r="C16661" t="s">
        <v>29066</v>
      </c>
      <c r="D16661" t="s">
        <v>4526</v>
      </c>
      <c r="E16661" t="s">
        <v>59</v>
      </c>
      <c r="F16661" t="b">
        <v>0</v>
      </c>
      <c r="G16661" t="s">
        <v>77</v>
      </c>
      <c r="H16661" s="1">
        <v>46204.710625</v>
      </c>
      <c r="I16661" t="b">
        <v>1</v>
      </c>
      <c r="J16661" t="b">
        <v>0</v>
      </c>
      <c r="K16661" t="s">
        <v>41</v>
      </c>
      <c r="L16661" t="s">
        <v>60</v>
      </c>
      <c r="M16661">
        <v>87500</v>
      </c>
      <c r="N16661"/>
      <c r="O16661" t="s">
        <v>4063</v>
      </c>
      <c r="P16661" t="s">
        <v>29067</v>
      </c>
    </row>
    <row r="16662" spans="1:16" x14ac:dyDescent="0.35">
      <c r="A16662" t="s">
        <v>7</v>
      </c>
      <c r="B16662" t="s">
        <v>25575</v>
      </c>
      <c r="C16662" t="s">
        <v>142</v>
      </c>
      <c r="D16662" t="s">
        <v>2360</v>
      </c>
      <c r="E16662" t="s">
        <v>72</v>
      </c>
      <c r="F16662" t="b">
        <v>0</v>
      </c>
      <c r="G16662" t="s">
        <v>65</v>
      </c>
      <c r="H16662" s="1">
        <v>46204.710636574076</v>
      </c>
      <c r="I16662" t="b">
        <v>0</v>
      </c>
      <c r="J16662" t="b">
        <v>1</v>
      </c>
      <c r="K16662" t="s">
        <v>41</v>
      </c>
      <c r="L16662" t="s">
        <v>60</v>
      </c>
      <c r="M16662">
        <v>176000</v>
      </c>
      <c r="N16662"/>
      <c r="O16662" t="s">
        <v>5742</v>
      </c>
    </row>
    <row r="16663" spans="1:16" x14ac:dyDescent="0.35">
      <c r="A16663" t="s">
        <v>0</v>
      </c>
      <c r="B16663" t="s">
        <v>29068</v>
      </c>
      <c r="C16663" t="s">
        <v>64</v>
      </c>
      <c r="D16663" t="s">
        <v>2360</v>
      </c>
      <c r="E16663" t="s">
        <v>72</v>
      </c>
      <c r="F16663" t="b">
        <v>0</v>
      </c>
      <c r="G16663" t="s">
        <v>65</v>
      </c>
      <c r="H16663" s="1">
        <v>46204.710648148153</v>
      </c>
      <c r="I16663" t="b">
        <v>0</v>
      </c>
      <c r="J16663" t="b">
        <v>1</v>
      </c>
      <c r="K16663" t="s">
        <v>41</v>
      </c>
      <c r="L16663" t="s">
        <v>60</v>
      </c>
      <c r="M16663">
        <v>176000</v>
      </c>
      <c r="N16663"/>
      <c r="O16663" t="s">
        <v>5742</v>
      </c>
    </row>
    <row r="16664" spans="1:16" x14ac:dyDescent="0.35">
      <c r="A16664" t="s">
        <v>0</v>
      </c>
      <c r="B16664" t="s">
        <v>29069</v>
      </c>
      <c r="C16664" t="s">
        <v>76</v>
      </c>
      <c r="D16664" t="s">
        <v>4630</v>
      </c>
      <c r="E16664" t="s">
        <v>59</v>
      </c>
      <c r="F16664" t="b">
        <v>1</v>
      </c>
      <c r="G16664" t="s">
        <v>41</v>
      </c>
      <c r="H16664" s="1">
        <v>46204.712488425917</v>
      </c>
      <c r="I16664" t="b">
        <v>0</v>
      </c>
      <c r="J16664" t="b">
        <v>1</v>
      </c>
      <c r="K16664" t="s">
        <v>41</v>
      </c>
      <c r="L16664" t="s">
        <v>60</v>
      </c>
      <c r="M16664">
        <v>98500</v>
      </c>
      <c r="N16664"/>
      <c r="O16664" t="s">
        <v>2250</v>
      </c>
      <c r="P16664" t="s">
        <v>4328</v>
      </c>
    </row>
    <row r="16665" spans="1:16" x14ac:dyDescent="0.35">
      <c r="A16665" t="s">
        <v>0</v>
      </c>
      <c r="B16665" t="s">
        <v>29070</v>
      </c>
      <c r="C16665" t="s">
        <v>76</v>
      </c>
      <c r="D16665" t="s">
        <v>4346</v>
      </c>
      <c r="E16665" t="s">
        <v>59</v>
      </c>
      <c r="F16665" t="b">
        <v>1</v>
      </c>
      <c r="G16665" t="s">
        <v>41</v>
      </c>
      <c r="H16665" s="1">
        <v>46204.712488425917</v>
      </c>
      <c r="I16665" t="b">
        <v>0</v>
      </c>
      <c r="J16665" t="b">
        <v>1</v>
      </c>
      <c r="K16665" t="s">
        <v>41</v>
      </c>
      <c r="L16665" t="s">
        <v>60</v>
      </c>
      <c r="M16665">
        <v>90000</v>
      </c>
      <c r="N16665"/>
      <c r="O16665" t="s">
        <v>29071</v>
      </c>
      <c r="P16665" t="s">
        <v>29072</v>
      </c>
    </row>
    <row r="16666" spans="1:16" x14ac:dyDescent="0.35">
      <c r="A16666" t="s">
        <v>2</v>
      </c>
      <c r="B16666" t="s">
        <v>29073</v>
      </c>
      <c r="C16666" t="s">
        <v>949</v>
      </c>
      <c r="D16666" t="s">
        <v>4756</v>
      </c>
      <c r="E16666" t="s">
        <v>59</v>
      </c>
      <c r="F16666" t="b">
        <v>0</v>
      </c>
      <c r="G16666" t="s">
        <v>65</v>
      </c>
      <c r="H16666" s="1">
        <v>46204.712696759263</v>
      </c>
      <c r="I16666" t="b">
        <v>0</v>
      </c>
      <c r="J16666" t="b">
        <v>0</v>
      </c>
      <c r="K16666" t="s">
        <v>41</v>
      </c>
      <c r="L16666" t="s">
        <v>60</v>
      </c>
      <c r="M16666">
        <v>100000.5</v>
      </c>
      <c r="N16666"/>
      <c r="O16666" t="s">
        <v>29074</v>
      </c>
      <c r="P16666" t="s">
        <v>29075</v>
      </c>
    </row>
    <row r="16667" spans="1:16" x14ac:dyDescent="0.35">
      <c r="A16667" t="s">
        <v>1</v>
      </c>
      <c r="B16667" t="s">
        <v>29076</v>
      </c>
      <c r="C16667" t="s">
        <v>112</v>
      </c>
      <c r="D16667" t="s">
        <v>4526</v>
      </c>
      <c r="E16667" t="s">
        <v>88</v>
      </c>
      <c r="F16667" t="b">
        <v>0</v>
      </c>
      <c r="G16667" t="s">
        <v>68</v>
      </c>
      <c r="H16667" s="1">
        <v>46204.714594907397</v>
      </c>
      <c r="I16667" t="b">
        <v>0</v>
      </c>
      <c r="J16667" t="b">
        <v>1</v>
      </c>
      <c r="K16667" t="s">
        <v>41</v>
      </c>
      <c r="L16667" t="s">
        <v>74</v>
      </c>
      <c r="M16667"/>
      <c r="N16667">
        <v>55</v>
      </c>
      <c r="O16667" t="s">
        <v>4487</v>
      </c>
      <c r="P16667" t="s">
        <v>208</v>
      </c>
    </row>
    <row r="16668" spans="1:16" x14ac:dyDescent="0.35">
      <c r="A16668" t="s">
        <v>3</v>
      </c>
      <c r="B16668" t="s">
        <v>29077</v>
      </c>
      <c r="C16668" t="s">
        <v>190</v>
      </c>
      <c r="D16668" t="s">
        <v>4756</v>
      </c>
      <c r="E16668" t="s">
        <v>59</v>
      </c>
      <c r="F16668" t="b">
        <v>0</v>
      </c>
      <c r="G16668" t="s">
        <v>73</v>
      </c>
      <c r="H16668" s="1">
        <v>46204.752268518518</v>
      </c>
      <c r="I16668" t="b">
        <v>1</v>
      </c>
      <c r="J16668" t="b">
        <v>0</v>
      </c>
      <c r="K16668" t="s">
        <v>41</v>
      </c>
      <c r="L16668" t="s">
        <v>60</v>
      </c>
      <c r="M16668">
        <v>82500</v>
      </c>
      <c r="N16668"/>
      <c r="O16668" t="s">
        <v>1718</v>
      </c>
      <c r="P16668" t="s">
        <v>146</v>
      </c>
    </row>
    <row r="16669" spans="1:16" x14ac:dyDescent="0.35">
      <c r="A16669" t="s">
        <v>2</v>
      </c>
      <c r="B16669" t="s">
        <v>158</v>
      </c>
      <c r="C16669" t="s">
        <v>845</v>
      </c>
      <c r="D16669" t="s">
        <v>2360</v>
      </c>
      <c r="E16669" t="s">
        <v>59</v>
      </c>
      <c r="F16669" t="b">
        <v>0</v>
      </c>
      <c r="G16669" t="s">
        <v>65</v>
      </c>
      <c r="H16669" s="1">
        <v>46204.754317129627</v>
      </c>
      <c r="I16669" t="b">
        <v>0</v>
      </c>
      <c r="J16669" t="b">
        <v>0</v>
      </c>
      <c r="K16669" t="s">
        <v>41</v>
      </c>
      <c r="L16669" t="s">
        <v>60</v>
      </c>
      <c r="M16669">
        <v>148000</v>
      </c>
      <c r="N16669"/>
      <c r="O16669" t="s">
        <v>1211</v>
      </c>
      <c r="P16669" t="s">
        <v>462</v>
      </c>
    </row>
    <row r="16670" spans="1:16" x14ac:dyDescent="0.35">
      <c r="A16670" t="s">
        <v>2</v>
      </c>
      <c r="B16670" t="s">
        <v>29078</v>
      </c>
      <c r="C16670" t="s">
        <v>246</v>
      </c>
      <c r="D16670" t="s">
        <v>4346</v>
      </c>
      <c r="E16670" t="s">
        <v>59</v>
      </c>
      <c r="F16670" t="b">
        <v>0</v>
      </c>
      <c r="G16670" t="s">
        <v>65</v>
      </c>
      <c r="H16670" s="1">
        <v>46204.754351851851</v>
      </c>
      <c r="I16670" t="b">
        <v>0</v>
      </c>
      <c r="J16670" t="b">
        <v>1</v>
      </c>
      <c r="K16670" t="s">
        <v>41</v>
      </c>
      <c r="L16670" t="s">
        <v>60</v>
      </c>
      <c r="M16670">
        <v>87500</v>
      </c>
      <c r="N16670"/>
      <c r="O16670" t="s">
        <v>29079</v>
      </c>
      <c r="P16670" t="s">
        <v>3293</v>
      </c>
    </row>
    <row r="16671" spans="1:16" x14ac:dyDescent="0.35">
      <c r="A16671" t="s">
        <v>2</v>
      </c>
      <c r="B16671" t="s">
        <v>275</v>
      </c>
      <c r="C16671" t="s">
        <v>586</v>
      </c>
      <c r="D16671" t="s">
        <v>4526</v>
      </c>
      <c r="E16671" t="s">
        <v>59</v>
      </c>
      <c r="F16671" t="b">
        <v>0</v>
      </c>
      <c r="G16671" t="s">
        <v>41</v>
      </c>
      <c r="H16671" s="1">
        <v>46204.755960648137</v>
      </c>
      <c r="I16671" t="b">
        <v>1</v>
      </c>
      <c r="J16671" t="b">
        <v>1</v>
      </c>
      <c r="K16671" t="s">
        <v>41</v>
      </c>
      <c r="L16671" t="s">
        <v>60</v>
      </c>
      <c r="M16671">
        <v>86500</v>
      </c>
      <c r="N16671"/>
      <c r="O16671" t="s">
        <v>29080</v>
      </c>
      <c r="P16671" t="s">
        <v>29081</v>
      </c>
    </row>
    <row r="16672" spans="1:16" x14ac:dyDescent="0.35">
      <c r="A16672" t="s">
        <v>8</v>
      </c>
      <c r="B16672" t="s">
        <v>29082</v>
      </c>
      <c r="C16672" t="s">
        <v>112</v>
      </c>
      <c r="D16672" t="s">
        <v>4526</v>
      </c>
      <c r="E16672" t="s">
        <v>88</v>
      </c>
      <c r="F16672" t="b">
        <v>0</v>
      </c>
      <c r="G16672" t="s">
        <v>65</v>
      </c>
      <c r="H16672" s="1">
        <v>46204.756041666667</v>
      </c>
      <c r="I16672" t="b">
        <v>0</v>
      </c>
      <c r="J16672" t="b">
        <v>0</v>
      </c>
      <c r="K16672" t="s">
        <v>41</v>
      </c>
      <c r="L16672" t="s">
        <v>74</v>
      </c>
      <c r="M16672"/>
      <c r="N16672">
        <v>67.5</v>
      </c>
      <c r="O16672" t="s">
        <v>20536</v>
      </c>
      <c r="P16672" t="s">
        <v>29083</v>
      </c>
    </row>
    <row r="16673" spans="1:16" x14ac:dyDescent="0.35">
      <c r="A16673" t="s">
        <v>5</v>
      </c>
      <c r="B16673" t="s">
        <v>29084</v>
      </c>
      <c r="C16673" t="s">
        <v>315</v>
      </c>
      <c r="D16673" t="s">
        <v>4526</v>
      </c>
      <c r="E16673" t="s">
        <v>88</v>
      </c>
      <c r="F16673" t="b">
        <v>0</v>
      </c>
      <c r="G16673" t="s">
        <v>68</v>
      </c>
      <c r="H16673" s="1">
        <v>46204.756284722222</v>
      </c>
      <c r="I16673" t="b">
        <v>1</v>
      </c>
      <c r="J16673" t="b">
        <v>0</v>
      </c>
      <c r="K16673" t="s">
        <v>41</v>
      </c>
      <c r="L16673" t="s">
        <v>74</v>
      </c>
      <c r="M16673"/>
      <c r="N16673">
        <v>52.5</v>
      </c>
      <c r="O16673" t="s">
        <v>29085</v>
      </c>
      <c r="P16673" t="s">
        <v>29086</v>
      </c>
    </row>
    <row r="16674" spans="1:16" x14ac:dyDescent="0.35">
      <c r="A16674" t="s">
        <v>4</v>
      </c>
      <c r="B16674" t="s">
        <v>29087</v>
      </c>
      <c r="C16674" t="s">
        <v>451</v>
      </c>
      <c r="D16674" t="s">
        <v>4526</v>
      </c>
      <c r="E16674" t="s">
        <v>59</v>
      </c>
      <c r="F16674" t="b">
        <v>0</v>
      </c>
      <c r="G16674" t="s">
        <v>68</v>
      </c>
      <c r="H16674" s="1">
        <v>46204.756296296298</v>
      </c>
      <c r="I16674" t="b">
        <v>0</v>
      </c>
      <c r="J16674" t="b">
        <v>1</v>
      </c>
      <c r="K16674" t="s">
        <v>41</v>
      </c>
      <c r="L16674" t="s">
        <v>60</v>
      </c>
      <c r="M16674">
        <v>200000</v>
      </c>
      <c r="N16674"/>
      <c r="O16674" t="s">
        <v>1610</v>
      </c>
      <c r="P16674" t="s">
        <v>29088</v>
      </c>
    </row>
    <row r="16675" spans="1:16" x14ac:dyDescent="0.35">
      <c r="A16675" t="s">
        <v>6</v>
      </c>
      <c r="B16675" t="s">
        <v>29089</v>
      </c>
      <c r="C16675" t="s">
        <v>3269</v>
      </c>
      <c r="D16675" t="s">
        <v>4526</v>
      </c>
      <c r="E16675" t="s">
        <v>88</v>
      </c>
      <c r="F16675" t="b">
        <v>0</v>
      </c>
      <c r="G16675" t="s">
        <v>65</v>
      </c>
      <c r="H16675" s="1">
        <v>46204.796030092592</v>
      </c>
      <c r="I16675" t="b">
        <v>0</v>
      </c>
      <c r="J16675" t="b">
        <v>0</v>
      </c>
      <c r="K16675" t="s">
        <v>41</v>
      </c>
      <c r="L16675" t="s">
        <v>74</v>
      </c>
      <c r="M16675"/>
      <c r="N16675">
        <v>80</v>
      </c>
      <c r="O16675" t="s">
        <v>7261</v>
      </c>
      <c r="P16675" t="s">
        <v>29090</v>
      </c>
    </row>
    <row r="16676" spans="1:16" x14ac:dyDescent="0.35">
      <c r="A16676" t="s">
        <v>1</v>
      </c>
      <c r="B16676" t="s">
        <v>29091</v>
      </c>
      <c r="C16676" t="s">
        <v>76</v>
      </c>
      <c r="D16676" t="s">
        <v>4526</v>
      </c>
      <c r="E16676" t="s">
        <v>59</v>
      </c>
      <c r="F16676" t="b">
        <v>1</v>
      </c>
      <c r="G16676" t="s">
        <v>89</v>
      </c>
      <c r="H16676" s="1">
        <v>46204.797847222217</v>
      </c>
      <c r="I16676" t="b">
        <v>0</v>
      </c>
      <c r="J16676" t="b">
        <v>0</v>
      </c>
      <c r="K16676" t="s">
        <v>41</v>
      </c>
      <c r="L16676" t="s">
        <v>74</v>
      </c>
      <c r="M16676"/>
      <c r="N16676">
        <v>52.5</v>
      </c>
      <c r="O16676" t="s">
        <v>25720</v>
      </c>
      <c r="P16676" t="s">
        <v>29092</v>
      </c>
    </row>
    <row r="16677" spans="1:16" x14ac:dyDescent="0.35">
      <c r="A16677" t="s">
        <v>1</v>
      </c>
      <c r="B16677" t="s">
        <v>29093</v>
      </c>
      <c r="C16677" t="s">
        <v>695</v>
      </c>
      <c r="D16677" t="s">
        <v>4526</v>
      </c>
      <c r="E16677" t="s">
        <v>59</v>
      </c>
      <c r="F16677" t="b">
        <v>0</v>
      </c>
      <c r="G16677" t="s">
        <v>68</v>
      </c>
      <c r="H16677" s="1">
        <v>46204.797858796293</v>
      </c>
      <c r="I16677" t="b">
        <v>0</v>
      </c>
      <c r="J16677" t="b">
        <v>0</v>
      </c>
      <c r="K16677" t="s">
        <v>41</v>
      </c>
      <c r="L16677" t="s">
        <v>74</v>
      </c>
      <c r="M16677"/>
      <c r="N16677">
        <v>65</v>
      </c>
      <c r="O16677" t="s">
        <v>611</v>
      </c>
      <c r="P16677" t="s">
        <v>10846</v>
      </c>
    </row>
    <row r="16678" spans="1:16" x14ac:dyDescent="0.35">
      <c r="A16678" t="s">
        <v>1</v>
      </c>
      <c r="B16678" t="s">
        <v>1</v>
      </c>
      <c r="C16678" t="s">
        <v>17480</v>
      </c>
      <c r="D16678" t="s">
        <v>7670</v>
      </c>
      <c r="E16678" t="s">
        <v>59</v>
      </c>
      <c r="F16678" t="b">
        <v>0</v>
      </c>
      <c r="G16678" t="s">
        <v>40</v>
      </c>
      <c r="H16678" s="1">
        <v>46204.799814814818</v>
      </c>
      <c r="I16678" t="b">
        <v>0</v>
      </c>
      <c r="J16678" t="b">
        <v>0</v>
      </c>
      <c r="K16678" t="s">
        <v>40</v>
      </c>
      <c r="L16678" t="s">
        <v>60</v>
      </c>
      <c r="M16678">
        <v>59000</v>
      </c>
      <c r="N16678"/>
      <c r="O16678" t="s">
        <v>29094</v>
      </c>
      <c r="P16678" t="s">
        <v>23227</v>
      </c>
    </row>
    <row r="16679" spans="1:16" x14ac:dyDescent="0.35">
      <c r="A16679" t="s">
        <v>0</v>
      </c>
      <c r="B16679" t="s">
        <v>29095</v>
      </c>
      <c r="C16679" t="s">
        <v>359</v>
      </c>
      <c r="D16679" t="s">
        <v>2360</v>
      </c>
      <c r="E16679" t="s">
        <v>59</v>
      </c>
      <c r="F16679" t="b">
        <v>0</v>
      </c>
      <c r="G16679" t="s">
        <v>65</v>
      </c>
      <c r="H16679" s="1">
        <v>46204.835625</v>
      </c>
      <c r="I16679" t="b">
        <v>0</v>
      </c>
      <c r="J16679" t="b">
        <v>0</v>
      </c>
      <c r="K16679" t="s">
        <v>41</v>
      </c>
      <c r="L16679" t="s">
        <v>74</v>
      </c>
      <c r="M16679"/>
      <c r="N16679">
        <v>65.5</v>
      </c>
      <c r="O16679" t="s">
        <v>29096</v>
      </c>
      <c r="P16679" t="s">
        <v>29029</v>
      </c>
    </row>
    <row r="16680" spans="1:16" x14ac:dyDescent="0.35">
      <c r="A16680" t="s">
        <v>3</v>
      </c>
      <c r="B16680" t="s">
        <v>243</v>
      </c>
      <c r="C16680" t="s">
        <v>586</v>
      </c>
      <c r="D16680" t="s">
        <v>4526</v>
      </c>
      <c r="E16680" t="s">
        <v>88</v>
      </c>
      <c r="F16680" t="b">
        <v>0</v>
      </c>
      <c r="G16680" t="s">
        <v>41</v>
      </c>
      <c r="H16680" s="1">
        <v>46204.837511574071</v>
      </c>
      <c r="I16680" t="b">
        <v>0</v>
      </c>
      <c r="J16680" t="b">
        <v>1</v>
      </c>
      <c r="K16680" t="s">
        <v>41</v>
      </c>
      <c r="L16680" t="s">
        <v>74</v>
      </c>
      <c r="M16680"/>
      <c r="N16680">
        <v>34</v>
      </c>
      <c r="O16680" t="s">
        <v>808</v>
      </c>
      <c r="P16680" t="s">
        <v>29097</v>
      </c>
    </row>
    <row r="16681" spans="1:16" x14ac:dyDescent="0.35">
      <c r="A16681" t="s">
        <v>2</v>
      </c>
      <c r="B16681" t="s">
        <v>28839</v>
      </c>
      <c r="C16681" t="s">
        <v>922</v>
      </c>
      <c r="D16681" t="s">
        <v>4346</v>
      </c>
      <c r="E16681" t="s">
        <v>59</v>
      </c>
      <c r="F16681" t="b">
        <v>0</v>
      </c>
      <c r="G16681" t="s">
        <v>68</v>
      </c>
      <c r="H16681" s="1">
        <v>46204.837731481479</v>
      </c>
      <c r="I16681" t="b">
        <v>0</v>
      </c>
      <c r="J16681" t="b">
        <v>1</v>
      </c>
      <c r="K16681" t="s">
        <v>41</v>
      </c>
      <c r="L16681" t="s">
        <v>60</v>
      </c>
      <c r="M16681">
        <v>150634</v>
      </c>
      <c r="N16681"/>
      <c r="O16681" t="s">
        <v>588</v>
      </c>
      <c r="P16681" t="s">
        <v>28840</v>
      </c>
    </row>
    <row r="16682" spans="1:16" x14ac:dyDescent="0.35">
      <c r="A16682" t="s">
        <v>1</v>
      </c>
      <c r="B16682" t="s">
        <v>29098</v>
      </c>
      <c r="D16682" t="s">
        <v>7670</v>
      </c>
      <c r="E16682" t="s">
        <v>59</v>
      </c>
      <c r="F16682" t="b">
        <v>0</v>
      </c>
      <c r="G16682" t="s">
        <v>40</v>
      </c>
      <c r="H16682" s="1">
        <v>46204.84138888889</v>
      </c>
      <c r="I16682" t="b">
        <v>1</v>
      </c>
      <c r="J16682" t="b">
        <v>0</v>
      </c>
      <c r="K16682" t="s">
        <v>40</v>
      </c>
      <c r="L16682" t="s">
        <v>60</v>
      </c>
      <c r="M16682">
        <v>55000</v>
      </c>
      <c r="N16682"/>
      <c r="O16682" t="s">
        <v>25905</v>
      </c>
      <c r="P16682" t="s">
        <v>29099</v>
      </c>
    </row>
    <row r="16683" spans="1:16" x14ac:dyDescent="0.35">
      <c r="A16683" t="s">
        <v>1</v>
      </c>
      <c r="B16683" t="s">
        <v>29100</v>
      </c>
      <c r="C16683" t="s">
        <v>190</v>
      </c>
      <c r="D16683" t="s">
        <v>4346</v>
      </c>
      <c r="E16683" t="s">
        <v>59</v>
      </c>
      <c r="F16683" t="b">
        <v>0</v>
      </c>
      <c r="G16683" t="s">
        <v>73</v>
      </c>
      <c r="H16683" s="1">
        <v>46204.881099537037</v>
      </c>
      <c r="I16683" t="b">
        <v>1</v>
      </c>
      <c r="J16683" t="b">
        <v>1</v>
      </c>
      <c r="K16683" t="s">
        <v>41</v>
      </c>
      <c r="L16683" t="s">
        <v>60</v>
      </c>
      <c r="M16683">
        <v>129375</v>
      </c>
      <c r="N16683"/>
      <c r="O16683" t="s">
        <v>1501</v>
      </c>
      <c r="P16683" t="s">
        <v>29101</v>
      </c>
    </row>
    <row r="16684" spans="1:16" x14ac:dyDescent="0.35">
      <c r="A16684" t="s">
        <v>1</v>
      </c>
      <c r="B16684" t="s">
        <v>29102</v>
      </c>
      <c r="C16684" t="s">
        <v>190</v>
      </c>
      <c r="D16684" t="s">
        <v>4756</v>
      </c>
      <c r="E16684" t="s">
        <v>59</v>
      </c>
      <c r="F16684" t="b">
        <v>0</v>
      </c>
      <c r="G16684" t="s">
        <v>73</v>
      </c>
      <c r="H16684" s="1">
        <v>46204.881099537037</v>
      </c>
      <c r="I16684" t="b">
        <v>1</v>
      </c>
      <c r="J16684" t="b">
        <v>1</v>
      </c>
      <c r="K16684" t="s">
        <v>41</v>
      </c>
      <c r="L16684" t="s">
        <v>60</v>
      </c>
      <c r="M16684">
        <v>106050</v>
      </c>
      <c r="N16684"/>
      <c r="O16684" t="s">
        <v>29103</v>
      </c>
      <c r="P16684" t="s">
        <v>29104</v>
      </c>
    </row>
    <row r="16685" spans="1:16" x14ac:dyDescent="0.35">
      <c r="A16685" t="s">
        <v>0</v>
      </c>
      <c r="B16685" t="s">
        <v>21735</v>
      </c>
      <c r="C16685" t="s">
        <v>40</v>
      </c>
      <c r="D16685" t="s">
        <v>7670</v>
      </c>
      <c r="E16685" t="s">
        <v>59</v>
      </c>
      <c r="F16685" t="b">
        <v>0</v>
      </c>
      <c r="G16685" t="s">
        <v>40</v>
      </c>
      <c r="H16685" s="1">
        <v>46204.920810185176</v>
      </c>
      <c r="I16685" t="b">
        <v>1</v>
      </c>
      <c r="J16685" t="b">
        <v>0</v>
      </c>
      <c r="K16685" t="s">
        <v>40</v>
      </c>
      <c r="L16685" t="s">
        <v>60</v>
      </c>
      <c r="M16685">
        <v>51500</v>
      </c>
      <c r="N16685"/>
      <c r="O16685" t="s">
        <v>4798</v>
      </c>
      <c r="P16685" t="s">
        <v>4799</v>
      </c>
    </row>
    <row r="16686" spans="1:16" x14ac:dyDescent="0.35">
      <c r="A16686" t="s">
        <v>2</v>
      </c>
      <c r="B16686" t="s">
        <v>123</v>
      </c>
      <c r="C16686" t="s">
        <v>40</v>
      </c>
      <c r="D16686" t="s">
        <v>7670</v>
      </c>
      <c r="E16686" t="s">
        <v>59</v>
      </c>
      <c r="F16686" t="b">
        <v>0</v>
      </c>
      <c r="G16686" t="s">
        <v>40</v>
      </c>
      <c r="H16686" s="1">
        <v>46204.92260416667</v>
      </c>
      <c r="I16686" t="b">
        <v>0</v>
      </c>
      <c r="J16686" t="b">
        <v>0</v>
      </c>
      <c r="K16686" t="s">
        <v>40</v>
      </c>
      <c r="L16686" t="s">
        <v>60</v>
      </c>
      <c r="M16686">
        <v>51500</v>
      </c>
      <c r="N16686"/>
      <c r="O16686" t="s">
        <v>4798</v>
      </c>
      <c r="P16686" t="s">
        <v>4799</v>
      </c>
    </row>
    <row r="16687" spans="1:16" x14ac:dyDescent="0.35">
      <c r="A16687" t="s">
        <v>1</v>
      </c>
      <c r="B16687" t="s">
        <v>29105</v>
      </c>
      <c r="C16687" t="s">
        <v>285</v>
      </c>
      <c r="D16687" t="s">
        <v>111</v>
      </c>
      <c r="E16687" t="s">
        <v>88</v>
      </c>
      <c r="F16687" t="b">
        <v>0</v>
      </c>
      <c r="G16687" t="s">
        <v>77</v>
      </c>
      <c r="H16687" s="1">
        <v>46204.922685185193</v>
      </c>
      <c r="I16687" t="b">
        <v>1</v>
      </c>
      <c r="J16687" t="b">
        <v>1</v>
      </c>
      <c r="K16687" t="s">
        <v>41</v>
      </c>
      <c r="L16687" t="s">
        <v>74</v>
      </c>
      <c r="M16687"/>
      <c r="N16687">
        <v>70</v>
      </c>
      <c r="O16687" t="s">
        <v>111</v>
      </c>
      <c r="P16687" t="s">
        <v>29106</v>
      </c>
    </row>
    <row r="16688" spans="1:16" x14ac:dyDescent="0.35">
      <c r="A16688" t="s">
        <v>1</v>
      </c>
      <c r="B16688" t="s">
        <v>29107</v>
      </c>
      <c r="C16688" t="s">
        <v>40</v>
      </c>
      <c r="D16688" t="s">
        <v>7670</v>
      </c>
      <c r="E16688" t="s">
        <v>59</v>
      </c>
      <c r="F16688" t="b">
        <v>0</v>
      </c>
      <c r="G16688" t="s">
        <v>40</v>
      </c>
      <c r="H16688" s="1">
        <v>46204.924814814818</v>
      </c>
      <c r="I16688" t="b">
        <v>1</v>
      </c>
      <c r="J16688" t="b">
        <v>0</v>
      </c>
      <c r="K16688" t="s">
        <v>40</v>
      </c>
      <c r="L16688" t="s">
        <v>60</v>
      </c>
      <c r="M16688">
        <v>51500</v>
      </c>
      <c r="N16688"/>
      <c r="O16688" t="s">
        <v>4798</v>
      </c>
      <c r="P16688" t="s">
        <v>4799</v>
      </c>
    </row>
    <row r="16689" spans="1:16" x14ac:dyDescent="0.35">
      <c r="A16689" t="s">
        <v>0</v>
      </c>
      <c r="B16689" t="s">
        <v>29108</v>
      </c>
      <c r="C16689" t="s">
        <v>413</v>
      </c>
      <c r="D16689" t="s">
        <v>4595</v>
      </c>
      <c r="F16689" t="b">
        <v>0</v>
      </c>
      <c r="G16689" t="s">
        <v>31</v>
      </c>
      <c r="H16689" s="1">
        <v>46205.003796296303</v>
      </c>
      <c r="I16689" t="b">
        <v>1</v>
      </c>
      <c r="J16689" t="b">
        <v>0</v>
      </c>
      <c r="K16689" t="s">
        <v>31</v>
      </c>
      <c r="L16689" t="s">
        <v>60</v>
      </c>
      <c r="M16689">
        <v>70000</v>
      </c>
      <c r="N16689"/>
      <c r="O16689" t="s">
        <v>29109</v>
      </c>
      <c r="P16689" t="s">
        <v>3201</v>
      </c>
    </row>
    <row r="16690" spans="1:16" x14ac:dyDescent="0.35">
      <c r="A16690" t="s">
        <v>2</v>
      </c>
      <c r="B16690" t="s">
        <v>8311</v>
      </c>
      <c r="C16690" t="s">
        <v>19410</v>
      </c>
      <c r="D16690" t="s">
        <v>4671</v>
      </c>
      <c r="E16690" t="s">
        <v>59</v>
      </c>
      <c r="F16690" t="b">
        <v>0</v>
      </c>
      <c r="G16690" t="s">
        <v>89</v>
      </c>
      <c r="H16690" s="1">
        <v>46205.004270833328</v>
      </c>
      <c r="I16690" t="b">
        <v>0</v>
      </c>
      <c r="J16690" t="b">
        <v>1</v>
      </c>
      <c r="K16690" t="s">
        <v>41</v>
      </c>
      <c r="L16690" t="s">
        <v>60</v>
      </c>
      <c r="M16690">
        <v>127775</v>
      </c>
      <c r="N16690"/>
      <c r="O16690" t="s">
        <v>2521</v>
      </c>
      <c r="P16690" t="s">
        <v>29110</v>
      </c>
    </row>
    <row r="16691" spans="1:16" x14ac:dyDescent="0.35">
      <c r="A16691" t="s">
        <v>1</v>
      </c>
      <c r="B16691" t="s">
        <v>29111</v>
      </c>
      <c r="C16691" t="s">
        <v>24631</v>
      </c>
      <c r="D16691" t="s">
        <v>4671</v>
      </c>
      <c r="E16691" t="s">
        <v>59</v>
      </c>
      <c r="F16691" t="b">
        <v>0</v>
      </c>
      <c r="G16691" t="s">
        <v>13</v>
      </c>
      <c r="H16691" s="1">
        <v>46205.006736111107</v>
      </c>
      <c r="I16691" t="b">
        <v>0</v>
      </c>
      <c r="J16691" t="b">
        <v>0</v>
      </c>
      <c r="K16691" t="s">
        <v>13</v>
      </c>
      <c r="L16691" t="s">
        <v>60</v>
      </c>
      <c r="M16691">
        <v>113200</v>
      </c>
      <c r="N16691"/>
      <c r="O16691" t="s">
        <v>16174</v>
      </c>
      <c r="P16691" t="s">
        <v>5738</v>
      </c>
    </row>
    <row r="16692" spans="1:16" x14ac:dyDescent="0.35">
      <c r="A16692" t="s">
        <v>0</v>
      </c>
      <c r="B16692" t="s">
        <v>29112</v>
      </c>
      <c r="C16692" t="s">
        <v>201</v>
      </c>
      <c r="D16692" t="s">
        <v>4756</v>
      </c>
      <c r="E16692" t="s">
        <v>59</v>
      </c>
      <c r="F16692" t="b">
        <v>0</v>
      </c>
      <c r="G16692" t="s">
        <v>77</v>
      </c>
      <c r="H16692" s="1">
        <v>46205.085578703707</v>
      </c>
      <c r="I16692" t="b">
        <v>0</v>
      </c>
      <c r="J16692" t="b">
        <v>0</v>
      </c>
      <c r="K16692" t="s">
        <v>41</v>
      </c>
      <c r="L16692" t="s">
        <v>60</v>
      </c>
      <c r="M16692">
        <v>289000</v>
      </c>
      <c r="N16692"/>
      <c r="O16692" t="s">
        <v>29113</v>
      </c>
      <c r="P16692" t="s">
        <v>29114</v>
      </c>
    </row>
    <row r="16693" spans="1:16" x14ac:dyDescent="0.35">
      <c r="A16693" t="s">
        <v>2</v>
      </c>
      <c r="B16693" t="s">
        <v>29115</v>
      </c>
      <c r="C16693" t="s">
        <v>81</v>
      </c>
      <c r="D16693" t="s">
        <v>2360</v>
      </c>
      <c r="E16693" t="s">
        <v>59</v>
      </c>
      <c r="F16693" t="b">
        <v>0</v>
      </c>
      <c r="G16693" t="s">
        <v>77</v>
      </c>
      <c r="H16693" s="1">
        <v>46205.129270833328</v>
      </c>
      <c r="I16693" t="b">
        <v>0</v>
      </c>
      <c r="J16693" t="b">
        <v>0</v>
      </c>
      <c r="K16693" t="s">
        <v>41</v>
      </c>
      <c r="L16693" t="s">
        <v>74</v>
      </c>
      <c r="M16693"/>
      <c r="N16693">
        <v>75</v>
      </c>
      <c r="O16693" t="s">
        <v>5046</v>
      </c>
    </row>
    <row r="16694" spans="1:16" x14ac:dyDescent="0.35">
      <c r="A16694" t="s">
        <v>0</v>
      </c>
      <c r="B16694" t="s">
        <v>0</v>
      </c>
      <c r="C16694" t="s">
        <v>1729</v>
      </c>
      <c r="D16694" t="s">
        <v>4587</v>
      </c>
      <c r="E16694" t="s">
        <v>59</v>
      </c>
      <c r="F16694" t="b">
        <v>0</v>
      </c>
      <c r="G16694" t="s">
        <v>65</v>
      </c>
      <c r="H16694" s="1">
        <v>46205.209432870368</v>
      </c>
      <c r="I16694" t="b">
        <v>0</v>
      </c>
      <c r="J16694" t="b">
        <v>1</v>
      </c>
      <c r="K16694" t="s">
        <v>41</v>
      </c>
      <c r="L16694" t="s">
        <v>60</v>
      </c>
      <c r="M16694">
        <v>102500</v>
      </c>
      <c r="N16694"/>
      <c r="O16694" t="s">
        <v>29116</v>
      </c>
      <c r="P16694" t="s">
        <v>29117</v>
      </c>
    </row>
    <row r="16695" spans="1:16" x14ac:dyDescent="0.35">
      <c r="A16695" t="s">
        <v>3</v>
      </c>
      <c r="B16695" t="s">
        <v>29118</v>
      </c>
      <c r="C16695" t="s">
        <v>29119</v>
      </c>
      <c r="D16695" t="s">
        <v>4756</v>
      </c>
      <c r="E16695" t="s">
        <v>59</v>
      </c>
      <c r="F16695" t="b">
        <v>0</v>
      </c>
      <c r="G16695" t="s">
        <v>41</v>
      </c>
      <c r="H16695" s="1">
        <v>46205.211423611108</v>
      </c>
      <c r="I16695" t="b">
        <v>0</v>
      </c>
      <c r="J16695" t="b">
        <v>1</v>
      </c>
      <c r="K16695" t="s">
        <v>41</v>
      </c>
      <c r="L16695" t="s">
        <v>60</v>
      </c>
      <c r="M16695">
        <v>105000</v>
      </c>
      <c r="N16695"/>
      <c r="O16695" t="s">
        <v>13043</v>
      </c>
    </row>
    <row r="16696" spans="1:16" x14ac:dyDescent="0.35">
      <c r="A16696" t="s">
        <v>5</v>
      </c>
      <c r="B16696" t="s">
        <v>29120</v>
      </c>
      <c r="C16696" t="s">
        <v>124</v>
      </c>
      <c r="D16696" t="s">
        <v>4756</v>
      </c>
      <c r="E16696" t="s">
        <v>59</v>
      </c>
      <c r="F16696" t="b">
        <v>0</v>
      </c>
      <c r="G16696" t="s">
        <v>68</v>
      </c>
      <c r="H16696" s="1">
        <v>46205.213831018518</v>
      </c>
      <c r="I16696" t="b">
        <v>0</v>
      </c>
      <c r="J16696" t="b">
        <v>0</v>
      </c>
      <c r="K16696" t="s">
        <v>41</v>
      </c>
      <c r="L16696" t="s">
        <v>60</v>
      </c>
      <c r="M16696">
        <v>107500</v>
      </c>
      <c r="N16696"/>
      <c r="O16696" t="s">
        <v>29121</v>
      </c>
      <c r="P16696" t="s">
        <v>29122</v>
      </c>
    </row>
    <row r="16697" spans="1:16" x14ac:dyDescent="0.35">
      <c r="A16697" t="s">
        <v>0</v>
      </c>
      <c r="B16697" t="s">
        <v>0</v>
      </c>
      <c r="C16697" t="s">
        <v>14749</v>
      </c>
      <c r="D16697" t="s">
        <v>4346</v>
      </c>
      <c r="E16697" t="s">
        <v>59</v>
      </c>
      <c r="F16697" t="b">
        <v>0</v>
      </c>
      <c r="G16697" t="s">
        <v>40</v>
      </c>
      <c r="H16697" s="1">
        <v>46205.25304398148</v>
      </c>
      <c r="I16697" t="b">
        <v>1</v>
      </c>
      <c r="J16697" t="b">
        <v>0</v>
      </c>
      <c r="K16697" t="s">
        <v>40</v>
      </c>
      <c r="L16697" t="s">
        <v>60</v>
      </c>
      <c r="M16697">
        <v>44066.5</v>
      </c>
      <c r="N16697"/>
      <c r="O16697" t="s">
        <v>29123</v>
      </c>
      <c r="P16697" t="s">
        <v>3903</v>
      </c>
    </row>
    <row r="16698" spans="1:16" x14ac:dyDescent="0.35">
      <c r="A16698" t="s">
        <v>1</v>
      </c>
      <c r="B16698" t="s">
        <v>29124</v>
      </c>
      <c r="C16698" t="s">
        <v>209</v>
      </c>
      <c r="D16698" t="s">
        <v>4526</v>
      </c>
      <c r="E16698" t="s">
        <v>59</v>
      </c>
      <c r="F16698" t="b">
        <v>0</v>
      </c>
      <c r="G16698" t="s">
        <v>19</v>
      </c>
      <c r="H16698" s="1">
        <v>46205.25677083333</v>
      </c>
      <c r="I16698" t="b">
        <v>0</v>
      </c>
      <c r="J16698" t="b">
        <v>0</v>
      </c>
      <c r="K16698" t="s">
        <v>19</v>
      </c>
      <c r="L16698" t="s">
        <v>60</v>
      </c>
      <c r="M16698">
        <v>1500000</v>
      </c>
      <c r="N16698"/>
      <c r="O16698" t="s">
        <v>7059</v>
      </c>
      <c r="P16698" t="s">
        <v>239</v>
      </c>
    </row>
    <row r="16699" spans="1:16" x14ac:dyDescent="0.35">
      <c r="A16699" t="s">
        <v>2</v>
      </c>
      <c r="B16699" t="s">
        <v>275</v>
      </c>
      <c r="C16699" t="s">
        <v>4211</v>
      </c>
      <c r="D16699" t="s">
        <v>2360</v>
      </c>
      <c r="E16699" t="s">
        <v>59</v>
      </c>
      <c r="F16699" t="b">
        <v>0</v>
      </c>
      <c r="G16699" t="s">
        <v>65</v>
      </c>
      <c r="H16699" s="1">
        <v>46205.297337962962</v>
      </c>
      <c r="I16699" t="b">
        <v>0</v>
      </c>
      <c r="J16699" t="b">
        <v>0</v>
      </c>
      <c r="K16699" t="s">
        <v>41</v>
      </c>
      <c r="L16699" t="s">
        <v>60</v>
      </c>
      <c r="M16699">
        <v>135500</v>
      </c>
      <c r="N16699"/>
      <c r="O16699" t="s">
        <v>2795</v>
      </c>
      <c r="P16699" t="s">
        <v>27935</v>
      </c>
    </row>
    <row r="16700" spans="1:16" x14ac:dyDescent="0.35">
      <c r="A16700" t="s">
        <v>0</v>
      </c>
      <c r="B16700" t="s">
        <v>0</v>
      </c>
      <c r="C16700" t="s">
        <v>949</v>
      </c>
      <c r="D16700" t="s">
        <v>4346</v>
      </c>
      <c r="E16700" t="s">
        <v>59</v>
      </c>
      <c r="F16700" t="b">
        <v>0</v>
      </c>
      <c r="G16700" t="s">
        <v>65</v>
      </c>
      <c r="H16700" s="1">
        <v>46205.334513888891</v>
      </c>
      <c r="I16700" t="b">
        <v>0</v>
      </c>
      <c r="J16700" t="b">
        <v>0</v>
      </c>
      <c r="K16700" t="s">
        <v>41</v>
      </c>
      <c r="L16700" t="s">
        <v>60</v>
      </c>
      <c r="M16700">
        <v>116000</v>
      </c>
      <c r="N16700"/>
      <c r="O16700" t="s">
        <v>29125</v>
      </c>
      <c r="P16700" t="s">
        <v>29126</v>
      </c>
    </row>
    <row r="16701" spans="1:16" x14ac:dyDescent="0.35">
      <c r="A16701" t="s">
        <v>2</v>
      </c>
      <c r="B16701" t="s">
        <v>29127</v>
      </c>
      <c r="C16701" t="s">
        <v>353</v>
      </c>
      <c r="D16701" t="s">
        <v>11236</v>
      </c>
      <c r="E16701" t="s">
        <v>59</v>
      </c>
      <c r="F16701" t="b">
        <v>0</v>
      </c>
      <c r="G16701" t="s">
        <v>77</v>
      </c>
      <c r="H16701" s="1">
        <v>46205.336527777778</v>
      </c>
      <c r="I16701" t="b">
        <v>0</v>
      </c>
      <c r="J16701" t="b">
        <v>1</v>
      </c>
      <c r="K16701" t="s">
        <v>41</v>
      </c>
      <c r="L16701" t="s">
        <v>60</v>
      </c>
      <c r="M16701">
        <v>236000</v>
      </c>
      <c r="N16701"/>
      <c r="O16701" t="s">
        <v>354</v>
      </c>
      <c r="P16701" t="s">
        <v>891</v>
      </c>
    </row>
    <row r="16702" spans="1:16" x14ac:dyDescent="0.35">
      <c r="A16702" t="s">
        <v>6</v>
      </c>
      <c r="B16702" t="s">
        <v>29128</v>
      </c>
      <c r="C16702" t="s">
        <v>359</v>
      </c>
      <c r="D16702" t="s">
        <v>11236</v>
      </c>
      <c r="E16702" t="s">
        <v>59</v>
      </c>
      <c r="F16702" t="b">
        <v>0</v>
      </c>
      <c r="G16702" t="s">
        <v>65</v>
      </c>
      <c r="H16702" s="1">
        <v>46205.33662037037</v>
      </c>
      <c r="I16702" t="b">
        <v>0</v>
      </c>
      <c r="J16702" t="b">
        <v>1</v>
      </c>
      <c r="K16702" t="s">
        <v>41</v>
      </c>
      <c r="L16702" t="s">
        <v>60</v>
      </c>
      <c r="M16702">
        <v>161000</v>
      </c>
      <c r="N16702"/>
      <c r="O16702" t="s">
        <v>3782</v>
      </c>
      <c r="P16702" t="s">
        <v>7112</v>
      </c>
    </row>
    <row r="16703" spans="1:16" x14ac:dyDescent="0.35">
      <c r="A16703" t="s">
        <v>6</v>
      </c>
      <c r="B16703" t="s">
        <v>29129</v>
      </c>
      <c r="C16703" t="s">
        <v>5073</v>
      </c>
      <c r="D16703" t="s">
        <v>4526</v>
      </c>
      <c r="E16703" t="s">
        <v>59</v>
      </c>
      <c r="F16703" t="b">
        <v>0</v>
      </c>
      <c r="G16703" t="s">
        <v>40</v>
      </c>
      <c r="H16703" s="1">
        <v>46205.338645833333</v>
      </c>
      <c r="I16703" t="b">
        <v>0</v>
      </c>
      <c r="J16703" t="b">
        <v>0</v>
      </c>
      <c r="K16703" t="s">
        <v>40</v>
      </c>
      <c r="L16703" t="s">
        <v>60</v>
      </c>
      <c r="M16703">
        <v>55000</v>
      </c>
      <c r="N16703"/>
      <c r="O16703" t="s">
        <v>3442</v>
      </c>
      <c r="P16703" t="s">
        <v>4420</v>
      </c>
    </row>
    <row r="16704" spans="1:16" x14ac:dyDescent="0.35">
      <c r="A16704" t="s">
        <v>1</v>
      </c>
      <c r="B16704" t="s">
        <v>28157</v>
      </c>
      <c r="C16704" t="s">
        <v>14724</v>
      </c>
      <c r="D16704" t="s">
        <v>4346</v>
      </c>
      <c r="E16704" t="s">
        <v>59</v>
      </c>
      <c r="F16704" t="b">
        <v>0</v>
      </c>
      <c r="G16704" t="s">
        <v>19</v>
      </c>
      <c r="H16704" s="1">
        <v>46205.340104166673</v>
      </c>
      <c r="I16704" t="b">
        <v>0</v>
      </c>
      <c r="J16704" t="b">
        <v>0</v>
      </c>
      <c r="K16704" t="s">
        <v>19</v>
      </c>
      <c r="L16704" t="s">
        <v>60</v>
      </c>
      <c r="M16704">
        <v>1189929</v>
      </c>
      <c r="N16704"/>
      <c r="O16704" t="s">
        <v>29130</v>
      </c>
      <c r="P16704" t="s">
        <v>28158</v>
      </c>
    </row>
    <row r="16705" spans="1:16" x14ac:dyDescent="0.35">
      <c r="A16705" t="s">
        <v>1</v>
      </c>
      <c r="B16705" t="s">
        <v>28157</v>
      </c>
      <c r="C16705" t="s">
        <v>29131</v>
      </c>
      <c r="D16705" t="s">
        <v>24507</v>
      </c>
      <c r="E16705" t="s">
        <v>59</v>
      </c>
      <c r="F16705" t="b">
        <v>0</v>
      </c>
      <c r="G16705" t="s">
        <v>19</v>
      </c>
      <c r="H16705" s="1">
        <v>46205.340162037042</v>
      </c>
      <c r="I16705" t="b">
        <v>0</v>
      </c>
      <c r="J16705" t="b">
        <v>0</v>
      </c>
      <c r="K16705" t="s">
        <v>19</v>
      </c>
      <c r="L16705" t="s">
        <v>60</v>
      </c>
      <c r="M16705">
        <v>1189929.04</v>
      </c>
      <c r="N16705"/>
      <c r="O16705" t="s">
        <v>29130</v>
      </c>
      <c r="P16705" t="s">
        <v>28158</v>
      </c>
    </row>
    <row r="16706" spans="1:16" x14ac:dyDescent="0.35">
      <c r="A16706" t="s">
        <v>1</v>
      </c>
      <c r="B16706" t="s">
        <v>29132</v>
      </c>
      <c r="C16706" t="s">
        <v>29133</v>
      </c>
      <c r="D16706" t="s">
        <v>4526</v>
      </c>
      <c r="E16706" t="s">
        <v>59</v>
      </c>
      <c r="F16706" t="b">
        <v>0</v>
      </c>
      <c r="G16706" t="s">
        <v>40</v>
      </c>
      <c r="H16706" s="1">
        <v>46205.341481481482</v>
      </c>
      <c r="I16706" t="b">
        <v>1</v>
      </c>
      <c r="J16706" t="b">
        <v>0</v>
      </c>
      <c r="K16706" t="s">
        <v>40</v>
      </c>
      <c r="L16706" t="s">
        <v>60</v>
      </c>
      <c r="M16706">
        <v>70000</v>
      </c>
      <c r="N16706"/>
      <c r="O16706" t="s">
        <v>26405</v>
      </c>
      <c r="P16706" t="s">
        <v>29134</v>
      </c>
    </row>
    <row r="16707" spans="1:16" x14ac:dyDescent="0.35">
      <c r="A16707" t="s">
        <v>2</v>
      </c>
      <c r="B16707" t="s">
        <v>29135</v>
      </c>
      <c r="C16707" t="s">
        <v>733</v>
      </c>
      <c r="D16707" t="s">
        <v>11236</v>
      </c>
      <c r="E16707" t="s">
        <v>59</v>
      </c>
      <c r="F16707" t="b">
        <v>0</v>
      </c>
      <c r="G16707" t="s">
        <v>77</v>
      </c>
      <c r="H16707" s="1">
        <v>46205.378194444442</v>
      </c>
      <c r="I16707" t="b">
        <v>0</v>
      </c>
      <c r="J16707" t="b">
        <v>0</v>
      </c>
      <c r="K16707" t="s">
        <v>41</v>
      </c>
      <c r="L16707" t="s">
        <v>60</v>
      </c>
      <c r="M16707">
        <v>170000</v>
      </c>
      <c r="N16707"/>
      <c r="O16707" t="s">
        <v>17540</v>
      </c>
      <c r="P16707" t="s">
        <v>25633</v>
      </c>
    </row>
    <row r="16708" spans="1:16" x14ac:dyDescent="0.35">
      <c r="A16708" t="s">
        <v>2</v>
      </c>
      <c r="B16708" t="s">
        <v>27586</v>
      </c>
      <c r="C16708" t="s">
        <v>960</v>
      </c>
      <c r="D16708" t="s">
        <v>11236</v>
      </c>
      <c r="E16708" t="s">
        <v>59</v>
      </c>
      <c r="F16708" t="b">
        <v>0</v>
      </c>
      <c r="G16708" t="s">
        <v>65</v>
      </c>
      <c r="H16708" s="1">
        <v>46205.378252314818</v>
      </c>
      <c r="I16708" t="b">
        <v>0</v>
      </c>
      <c r="J16708" t="b">
        <v>1</v>
      </c>
      <c r="K16708" t="s">
        <v>41</v>
      </c>
      <c r="L16708" t="s">
        <v>60</v>
      </c>
      <c r="M16708">
        <v>156000</v>
      </c>
      <c r="N16708"/>
      <c r="O16708" t="s">
        <v>8460</v>
      </c>
      <c r="P16708" t="s">
        <v>29136</v>
      </c>
    </row>
    <row r="16709" spans="1:16" x14ac:dyDescent="0.35">
      <c r="A16709" t="s">
        <v>1</v>
      </c>
      <c r="B16709" t="s">
        <v>7610</v>
      </c>
      <c r="C16709" t="s">
        <v>5239</v>
      </c>
      <c r="D16709" t="s">
        <v>4346</v>
      </c>
      <c r="E16709" t="s">
        <v>59</v>
      </c>
      <c r="F16709" t="b">
        <v>0</v>
      </c>
      <c r="G16709" t="s">
        <v>40</v>
      </c>
      <c r="H16709" s="1">
        <v>46205.383159722223</v>
      </c>
      <c r="I16709" t="b">
        <v>1</v>
      </c>
      <c r="J16709" t="b">
        <v>0</v>
      </c>
      <c r="K16709" t="s">
        <v>40</v>
      </c>
      <c r="L16709" t="s">
        <v>60</v>
      </c>
      <c r="M16709">
        <v>28500</v>
      </c>
      <c r="N16709"/>
      <c r="O16709" t="s">
        <v>24611</v>
      </c>
    </row>
    <row r="16710" spans="1:16" x14ac:dyDescent="0.35">
      <c r="A16710" t="s">
        <v>1</v>
      </c>
      <c r="B16710" t="s">
        <v>1087</v>
      </c>
      <c r="C16710" t="s">
        <v>29137</v>
      </c>
      <c r="D16710" t="s">
        <v>2360</v>
      </c>
      <c r="E16710" t="s">
        <v>59</v>
      </c>
      <c r="F16710" t="b">
        <v>0</v>
      </c>
      <c r="G16710" t="s">
        <v>73</v>
      </c>
      <c r="H16710" s="1">
        <v>46205.422199074077</v>
      </c>
      <c r="I16710" t="b">
        <v>0</v>
      </c>
      <c r="J16710" t="b">
        <v>1</v>
      </c>
      <c r="K16710" t="s">
        <v>41</v>
      </c>
      <c r="L16710" t="s">
        <v>60</v>
      </c>
      <c r="M16710">
        <v>135000</v>
      </c>
      <c r="N16710"/>
      <c r="O16710" t="s">
        <v>424</v>
      </c>
      <c r="P16710" t="s">
        <v>28028</v>
      </c>
    </row>
    <row r="16711" spans="1:16" x14ac:dyDescent="0.35">
      <c r="A16711" t="s">
        <v>3</v>
      </c>
      <c r="B16711" t="s">
        <v>29138</v>
      </c>
      <c r="C16711" t="s">
        <v>19</v>
      </c>
      <c r="D16711" t="s">
        <v>4346</v>
      </c>
      <c r="E16711" t="s">
        <v>59</v>
      </c>
      <c r="F16711" t="b">
        <v>0</v>
      </c>
      <c r="G16711" t="s">
        <v>19</v>
      </c>
      <c r="H16711" s="1">
        <v>46205.460370370369</v>
      </c>
      <c r="I16711" t="b">
        <v>0</v>
      </c>
      <c r="J16711" t="b">
        <v>0</v>
      </c>
      <c r="K16711" t="s">
        <v>19</v>
      </c>
      <c r="L16711" t="s">
        <v>60</v>
      </c>
      <c r="M16711">
        <v>700000</v>
      </c>
      <c r="N16711"/>
      <c r="O16711" t="s">
        <v>29139</v>
      </c>
      <c r="P16711" t="s">
        <v>3813</v>
      </c>
    </row>
    <row r="16712" spans="1:16" x14ac:dyDescent="0.35">
      <c r="A16712" t="s">
        <v>0</v>
      </c>
      <c r="B16712" t="s">
        <v>5069</v>
      </c>
      <c r="C16712" t="s">
        <v>9237</v>
      </c>
      <c r="D16712" t="s">
        <v>4599</v>
      </c>
      <c r="E16712" t="s">
        <v>59</v>
      </c>
      <c r="F16712" t="b">
        <v>0</v>
      </c>
      <c r="G16712" t="s">
        <v>40</v>
      </c>
      <c r="H16712" s="1">
        <v>46205.461377314823</v>
      </c>
      <c r="I16712" t="b">
        <v>1</v>
      </c>
      <c r="J16712" t="b">
        <v>0</v>
      </c>
      <c r="K16712" t="s">
        <v>40</v>
      </c>
      <c r="L16712" t="s">
        <v>60</v>
      </c>
      <c r="M16712">
        <v>34000</v>
      </c>
      <c r="N16712"/>
      <c r="O16712" t="s">
        <v>21136</v>
      </c>
      <c r="P16712" t="s">
        <v>2583</v>
      </c>
    </row>
    <row r="16713" spans="1:16" x14ac:dyDescent="0.35">
      <c r="A16713" t="s">
        <v>2</v>
      </c>
      <c r="B16713" t="s">
        <v>29140</v>
      </c>
      <c r="C16713" t="s">
        <v>142</v>
      </c>
      <c r="D16713" t="s">
        <v>4526</v>
      </c>
      <c r="E16713" t="s">
        <v>59</v>
      </c>
      <c r="F16713" t="b">
        <v>0</v>
      </c>
      <c r="G16713" t="s">
        <v>65</v>
      </c>
      <c r="H16713" s="1">
        <v>46205.461655092593</v>
      </c>
      <c r="I16713" t="b">
        <v>0</v>
      </c>
      <c r="J16713" t="b">
        <v>1</v>
      </c>
      <c r="K16713" t="s">
        <v>41</v>
      </c>
      <c r="L16713" t="s">
        <v>60</v>
      </c>
      <c r="M16713">
        <v>245500</v>
      </c>
      <c r="N16713"/>
      <c r="O16713" t="s">
        <v>343</v>
      </c>
      <c r="P16713" t="s">
        <v>29141</v>
      </c>
    </row>
    <row r="16714" spans="1:16" x14ac:dyDescent="0.35">
      <c r="A16714" t="s">
        <v>2</v>
      </c>
      <c r="B16714" t="s">
        <v>29142</v>
      </c>
      <c r="C16714" t="s">
        <v>12438</v>
      </c>
      <c r="D16714" t="s">
        <v>29143</v>
      </c>
      <c r="E16714" t="s">
        <v>59</v>
      </c>
      <c r="F16714" t="b">
        <v>0</v>
      </c>
      <c r="G16714" t="s">
        <v>40</v>
      </c>
      <c r="H16714" s="1">
        <v>46205.463645833333</v>
      </c>
      <c r="I16714" t="b">
        <v>0</v>
      </c>
      <c r="J16714" t="b">
        <v>0</v>
      </c>
      <c r="K16714" t="s">
        <v>40</v>
      </c>
      <c r="L16714" t="s">
        <v>60</v>
      </c>
      <c r="M16714">
        <v>60000</v>
      </c>
      <c r="N16714"/>
      <c r="O16714" t="s">
        <v>29143</v>
      </c>
      <c r="P16714" t="s">
        <v>29144</v>
      </c>
    </row>
    <row r="16715" spans="1:16" x14ac:dyDescent="0.35">
      <c r="A16715" t="s">
        <v>2</v>
      </c>
      <c r="B16715" t="s">
        <v>2</v>
      </c>
      <c r="C16715" t="s">
        <v>8146</v>
      </c>
      <c r="D16715" t="s">
        <v>9075</v>
      </c>
      <c r="E16715" t="s">
        <v>59</v>
      </c>
      <c r="F16715" t="b">
        <v>0</v>
      </c>
      <c r="G16715" t="s">
        <v>40</v>
      </c>
      <c r="H16715" s="1">
        <v>46205.463726851849</v>
      </c>
      <c r="I16715" t="b">
        <v>0</v>
      </c>
      <c r="J16715" t="b">
        <v>0</v>
      </c>
      <c r="K16715" t="s">
        <v>40</v>
      </c>
      <c r="L16715" t="s">
        <v>60</v>
      </c>
      <c r="M16715">
        <v>52951</v>
      </c>
      <c r="N16715"/>
      <c r="O16715" t="s">
        <v>13356</v>
      </c>
      <c r="P16715" t="s">
        <v>29145</v>
      </c>
    </row>
    <row r="16716" spans="1:16" x14ac:dyDescent="0.35">
      <c r="A16716" t="s">
        <v>4</v>
      </c>
      <c r="B16716" t="s">
        <v>29146</v>
      </c>
      <c r="C16716" t="s">
        <v>339</v>
      </c>
      <c r="D16716" t="s">
        <v>4526</v>
      </c>
      <c r="E16716" t="s">
        <v>59</v>
      </c>
      <c r="F16716" t="b">
        <v>0</v>
      </c>
      <c r="G16716" t="s">
        <v>77</v>
      </c>
      <c r="H16716" s="1">
        <v>46205.46398148148</v>
      </c>
      <c r="I16716" t="b">
        <v>0</v>
      </c>
      <c r="J16716" t="b">
        <v>0</v>
      </c>
      <c r="K16716" t="s">
        <v>41</v>
      </c>
      <c r="L16716" t="s">
        <v>60</v>
      </c>
      <c r="M16716">
        <v>225000</v>
      </c>
      <c r="N16716"/>
      <c r="O16716" t="s">
        <v>29147</v>
      </c>
      <c r="P16716" t="s">
        <v>208</v>
      </c>
    </row>
    <row r="16717" spans="1:16" x14ac:dyDescent="0.35">
      <c r="A16717" t="s">
        <v>1</v>
      </c>
      <c r="B16717" t="s">
        <v>29148</v>
      </c>
      <c r="C16717" t="s">
        <v>930</v>
      </c>
      <c r="D16717" t="s">
        <v>4526</v>
      </c>
      <c r="E16717" t="s">
        <v>59</v>
      </c>
      <c r="F16717" t="b">
        <v>0</v>
      </c>
      <c r="G16717" t="s">
        <v>19</v>
      </c>
      <c r="H16717" s="1">
        <v>46205.465196759258</v>
      </c>
      <c r="I16717" t="b">
        <v>1</v>
      </c>
      <c r="J16717" t="b">
        <v>0</v>
      </c>
      <c r="K16717" t="s">
        <v>19</v>
      </c>
      <c r="L16717" t="s">
        <v>60</v>
      </c>
      <c r="M16717">
        <v>1</v>
      </c>
      <c r="N16717"/>
      <c r="O16717" t="s">
        <v>1098</v>
      </c>
      <c r="P16717" t="s">
        <v>13784</v>
      </c>
    </row>
    <row r="16718" spans="1:16" x14ac:dyDescent="0.35">
      <c r="A16718" t="s">
        <v>1</v>
      </c>
      <c r="B16718" t="s">
        <v>1256</v>
      </c>
      <c r="C16718" t="s">
        <v>16280</v>
      </c>
      <c r="D16718" t="s">
        <v>4526</v>
      </c>
      <c r="E16718" t="s">
        <v>59</v>
      </c>
      <c r="F16718" t="b">
        <v>0</v>
      </c>
      <c r="G16718" t="s">
        <v>40</v>
      </c>
      <c r="H16718" s="1">
        <v>46205.466423611113</v>
      </c>
      <c r="I16718" t="b">
        <v>0</v>
      </c>
      <c r="J16718" t="b">
        <v>0</v>
      </c>
      <c r="K16718" t="s">
        <v>40</v>
      </c>
      <c r="L16718" t="s">
        <v>60</v>
      </c>
      <c r="M16718">
        <v>80000</v>
      </c>
      <c r="N16718"/>
      <c r="O16718" t="s">
        <v>29149</v>
      </c>
      <c r="P16718" t="s">
        <v>29150</v>
      </c>
    </row>
    <row r="16719" spans="1:16" x14ac:dyDescent="0.35">
      <c r="A16719" t="s">
        <v>0</v>
      </c>
      <c r="B16719" t="s">
        <v>29151</v>
      </c>
      <c r="C16719" t="s">
        <v>76</v>
      </c>
      <c r="D16719" t="s">
        <v>141</v>
      </c>
      <c r="E16719" t="s">
        <v>88</v>
      </c>
      <c r="F16719" t="b">
        <v>1</v>
      </c>
      <c r="G16719" t="s">
        <v>41</v>
      </c>
      <c r="H16719" s="1">
        <v>46205.50309027778</v>
      </c>
      <c r="I16719" t="b">
        <v>1</v>
      </c>
      <c r="J16719" t="b">
        <v>0</v>
      </c>
      <c r="K16719" t="s">
        <v>41</v>
      </c>
      <c r="L16719" t="s">
        <v>74</v>
      </c>
      <c r="M16719"/>
      <c r="N16719">
        <v>27.5</v>
      </c>
      <c r="O16719" t="s">
        <v>141</v>
      </c>
      <c r="P16719" t="s">
        <v>29152</v>
      </c>
    </row>
    <row r="16720" spans="1:16" x14ac:dyDescent="0.35">
      <c r="A16720" t="s">
        <v>6</v>
      </c>
      <c r="B16720" t="s">
        <v>6</v>
      </c>
      <c r="C16720" t="s">
        <v>6081</v>
      </c>
      <c r="D16720" t="s">
        <v>4346</v>
      </c>
      <c r="E16720" t="s">
        <v>72</v>
      </c>
      <c r="F16720" t="b">
        <v>0</v>
      </c>
      <c r="G16720" t="s">
        <v>40</v>
      </c>
      <c r="H16720" s="1">
        <v>46205.505312499998</v>
      </c>
      <c r="I16720" t="b">
        <v>0</v>
      </c>
      <c r="J16720" t="b">
        <v>0</v>
      </c>
      <c r="K16720" t="s">
        <v>40</v>
      </c>
      <c r="L16720" t="s">
        <v>60</v>
      </c>
      <c r="M16720">
        <v>46580</v>
      </c>
      <c r="N16720"/>
      <c r="O16720" t="s">
        <v>29153</v>
      </c>
      <c r="P16720" t="s">
        <v>29154</v>
      </c>
    </row>
    <row r="16721" spans="1:16" x14ac:dyDescent="0.35">
      <c r="A16721" t="s">
        <v>6</v>
      </c>
      <c r="B16721" t="s">
        <v>6</v>
      </c>
      <c r="C16721" t="s">
        <v>330</v>
      </c>
      <c r="D16721" t="s">
        <v>4526</v>
      </c>
      <c r="E16721" t="s">
        <v>59</v>
      </c>
      <c r="F16721" t="b">
        <v>0</v>
      </c>
      <c r="G16721" t="s">
        <v>41</v>
      </c>
      <c r="H16721" s="1">
        <v>46205.505324074067</v>
      </c>
      <c r="I16721" t="b">
        <v>0</v>
      </c>
      <c r="J16721" t="b">
        <v>0</v>
      </c>
      <c r="K16721" t="s">
        <v>41</v>
      </c>
      <c r="L16721" t="s">
        <v>60</v>
      </c>
      <c r="M16721">
        <v>142500</v>
      </c>
      <c r="N16721"/>
      <c r="O16721" t="s">
        <v>26969</v>
      </c>
      <c r="P16721" t="s">
        <v>29155</v>
      </c>
    </row>
    <row r="16722" spans="1:16" x14ac:dyDescent="0.35">
      <c r="A16722" t="s">
        <v>2</v>
      </c>
      <c r="B16722" t="s">
        <v>29156</v>
      </c>
      <c r="C16722" t="s">
        <v>40</v>
      </c>
      <c r="D16722" t="s">
        <v>4587</v>
      </c>
      <c r="E16722" t="s">
        <v>232</v>
      </c>
      <c r="F16722" t="b">
        <v>0</v>
      </c>
      <c r="G16722" t="s">
        <v>40</v>
      </c>
      <c r="H16722" s="1">
        <v>46205.505381944437</v>
      </c>
      <c r="I16722" t="b">
        <v>0</v>
      </c>
      <c r="J16722" t="b">
        <v>0</v>
      </c>
      <c r="K16722" t="s">
        <v>40</v>
      </c>
      <c r="L16722" t="s">
        <v>60</v>
      </c>
      <c r="M16722">
        <v>59941</v>
      </c>
      <c r="N16722"/>
      <c r="O16722" t="s">
        <v>23428</v>
      </c>
      <c r="P16722" t="s">
        <v>29157</v>
      </c>
    </row>
    <row r="16723" spans="1:16" x14ac:dyDescent="0.35">
      <c r="A16723" t="s">
        <v>2</v>
      </c>
      <c r="B16723" t="s">
        <v>23972</v>
      </c>
      <c r="C16723" t="s">
        <v>40</v>
      </c>
      <c r="D16723" t="s">
        <v>5786</v>
      </c>
      <c r="E16723" t="s">
        <v>59</v>
      </c>
      <c r="F16723" t="b">
        <v>0</v>
      </c>
      <c r="G16723" t="s">
        <v>40</v>
      </c>
      <c r="H16723" s="1">
        <v>46205.508090277777</v>
      </c>
      <c r="I16723" t="b">
        <v>1</v>
      </c>
      <c r="J16723" t="b">
        <v>0</v>
      </c>
      <c r="K16723" t="s">
        <v>40</v>
      </c>
      <c r="L16723" t="s">
        <v>60</v>
      </c>
      <c r="M16723">
        <v>90000</v>
      </c>
      <c r="N16723"/>
      <c r="O16723" t="s">
        <v>14378</v>
      </c>
      <c r="P16723" t="s">
        <v>23973</v>
      </c>
    </row>
    <row r="16724" spans="1:16" x14ac:dyDescent="0.35">
      <c r="A16724" t="s">
        <v>1</v>
      </c>
      <c r="B16724" t="s">
        <v>316</v>
      </c>
      <c r="C16724" t="s">
        <v>5026</v>
      </c>
      <c r="D16724" t="s">
        <v>4587</v>
      </c>
      <c r="E16724" t="s">
        <v>59</v>
      </c>
      <c r="F16724" t="b">
        <v>0</v>
      </c>
      <c r="G16724" t="s">
        <v>40</v>
      </c>
      <c r="H16724" s="1">
        <v>46205.508148148147</v>
      </c>
      <c r="I16724" t="b">
        <v>1</v>
      </c>
      <c r="J16724" t="b">
        <v>0</v>
      </c>
      <c r="K16724" t="s">
        <v>40</v>
      </c>
      <c r="L16724" t="s">
        <v>60</v>
      </c>
      <c r="M16724">
        <v>73250</v>
      </c>
      <c r="N16724"/>
      <c r="O16724" t="s">
        <v>29158</v>
      </c>
      <c r="P16724" t="s">
        <v>29159</v>
      </c>
    </row>
    <row r="16725" spans="1:16" x14ac:dyDescent="0.35">
      <c r="A16725" t="s">
        <v>5</v>
      </c>
      <c r="B16725" t="s">
        <v>21486</v>
      </c>
      <c r="C16725" t="s">
        <v>5115</v>
      </c>
      <c r="D16725" t="s">
        <v>4587</v>
      </c>
      <c r="E16725" t="s">
        <v>59</v>
      </c>
      <c r="F16725" t="b">
        <v>0</v>
      </c>
      <c r="G16725" t="s">
        <v>40</v>
      </c>
      <c r="H16725" s="1">
        <v>46205.508159722223</v>
      </c>
      <c r="I16725" t="b">
        <v>1</v>
      </c>
      <c r="J16725" t="b">
        <v>0</v>
      </c>
      <c r="K16725" t="s">
        <v>40</v>
      </c>
      <c r="L16725" t="s">
        <v>60</v>
      </c>
      <c r="M16725">
        <v>61750</v>
      </c>
      <c r="N16725"/>
      <c r="O16725" t="s">
        <v>29158</v>
      </c>
      <c r="P16725" t="s">
        <v>21488</v>
      </c>
    </row>
    <row r="16726" spans="1:16" x14ac:dyDescent="0.35">
      <c r="A16726" t="s">
        <v>3</v>
      </c>
      <c r="B16726" t="s">
        <v>29160</v>
      </c>
      <c r="C16726" t="s">
        <v>148</v>
      </c>
      <c r="D16726" t="s">
        <v>4756</v>
      </c>
      <c r="E16726" t="s">
        <v>59</v>
      </c>
      <c r="F16726" t="b">
        <v>0</v>
      </c>
      <c r="G16726" t="s">
        <v>89</v>
      </c>
      <c r="H16726" s="1">
        <v>46205.542708333327</v>
      </c>
      <c r="I16726" t="b">
        <v>0</v>
      </c>
      <c r="J16726" t="b">
        <v>0</v>
      </c>
      <c r="K16726" t="s">
        <v>41</v>
      </c>
      <c r="L16726" t="s">
        <v>60</v>
      </c>
      <c r="M16726">
        <v>82500</v>
      </c>
      <c r="N16726"/>
      <c r="O16726" t="s">
        <v>10744</v>
      </c>
      <c r="P16726" t="s">
        <v>714</v>
      </c>
    </row>
    <row r="16727" spans="1:16" x14ac:dyDescent="0.35">
      <c r="A16727" t="s">
        <v>3</v>
      </c>
      <c r="B16727" t="s">
        <v>3</v>
      </c>
      <c r="C16727" t="s">
        <v>504</v>
      </c>
      <c r="D16727" t="s">
        <v>4526</v>
      </c>
      <c r="E16727" t="s">
        <v>59</v>
      </c>
      <c r="F16727" t="b">
        <v>0</v>
      </c>
      <c r="G16727" t="s">
        <v>65</v>
      </c>
      <c r="H16727" s="1">
        <v>46205.542881944442</v>
      </c>
      <c r="I16727" t="b">
        <v>0</v>
      </c>
      <c r="J16727" t="b">
        <v>0</v>
      </c>
      <c r="K16727" t="s">
        <v>41</v>
      </c>
      <c r="L16727" t="s">
        <v>60</v>
      </c>
      <c r="M16727">
        <v>112500</v>
      </c>
      <c r="N16727"/>
      <c r="O16727" t="s">
        <v>29161</v>
      </c>
      <c r="P16727" t="s">
        <v>219</v>
      </c>
    </row>
    <row r="16728" spans="1:16" x14ac:dyDescent="0.35">
      <c r="A16728" t="s">
        <v>3</v>
      </c>
      <c r="B16728" t="s">
        <v>29162</v>
      </c>
      <c r="C16728" t="s">
        <v>76</v>
      </c>
      <c r="D16728" t="s">
        <v>4346</v>
      </c>
      <c r="E16728" t="s">
        <v>88</v>
      </c>
      <c r="F16728" t="b">
        <v>1</v>
      </c>
      <c r="G16728" t="s">
        <v>19</v>
      </c>
      <c r="H16728" s="1">
        <v>46205.543703703697</v>
      </c>
      <c r="I16728" t="b">
        <v>0</v>
      </c>
      <c r="J16728" t="b">
        <v>0</v>
      </c>
      <c r="K16728" t="s">
        <v>19</v>
      </c>
      <c r="L16728" t="s">
        <v>74</v>
      </c>
      <c r="M16728"/>
      <c r="N16728">
        <v>1150</v>
      </c>
      <c r="O16728" t="s">
        <v>29163</v>
      </c>
      <c r="P16728" t="s">
        <v>2503</v>
      </c>
    </row>
    <row r="16729" spans="1:16" x14ac:dyDescent="0.35">
      <c r="A16729" t="s">
        <v>3</v>
      </c>
      <c r="B16729" t="s">
        <v>27843</v>
      </c>
      <c r="C16729" t="s">
        <v>41</v>
      </c>
      <c r="D16729" t="s">
        <v>4526</v>
      </c>
      <c r="E16729" t="s">
        <v>59</v>
      </c>
      <c r="F16729" t="b">
        <v>0</v>
      </c>
      <c r="G16729" t="s">
        <v>41</v>
      </c>
      <c r="H16729" s="1">
        <v>46205.544791666667</v>
      </c>
      <c r="I16729" t="b">
        <v>0</v>
      </c>
      <c r="J16729" t="b">
        <v>0</v>
      </c>
      <c r="K16729" t="s">
        <v>41</v>
      </c>
      <c r="L16729" t="s">
        <v>60</v>
      </c>
      <c r="M16729">
        <v>125000</v>
      </c>
      <c r="N16729"/>
      <c r="O16729" t="s">
        <v>481</v>
      </c>
      <c r="P16729" t="s">
        <v>728</v>
      </c>
    </row>
    <row r="16730" spans="1:16" x14ac:dyDescent="0.35">
      <c r="A16730" t="s">
        <v>2</v>
      </c>
      <c r="B16730" t="s">
        <v>29164</v>
      </c>
      <c r="C16730" t="s">
        <v>2859</v>
      </c>
      <c r="D16730" t="s">
        <v>4756</v>
      </c>
      <c r="E16730" t="s">
        <v>59</v>
      </c>
      <c r="F16730" t="b">
        <v>0</v>
      </c>
      <c r="G16730" t="s">
        <v>65</v>
      </c>
      <c r="H16730" s="1">
        <v>46205.544918981483</v>
      </c>
      <c r="I16730" t="b">
        <v>0</v>
      </c>
      <c r="J16730" t="b">
        <v>0</v>
      </c>
      <c r="K16730" t="s">
        <v>41</v>
      </c>
      <c r="L16730" t="s">
        <v>60</v>
      </c>
      <c r="M16730">
        <v>153500</v>
      </c>
      <c r="N16730"/>
      <c r="O16730" t="s">
        <v>19076</v>
      </c>
      <c r="P16730" t="s">
        <v>29165</v>
      </c>
    </row>
    <row r="16731" spans="1:16" x14ac:dyDescent="0.35">
      <c r="A16731" t="s">
        <v>2</v>
      </c>
      <c r="B16731" t="s">
        <v>29166</v>
      </c>
      <c r="C16731" t="s">
        <v>12058</v>
      </c>
      <c r="D16731" t="s">
        <v>4756</v>
      </c>
      <c r="E16731" t="s">
        <v>59</v>
      </c>
      <c r="F16731" t="b">
        <v>0</v>
      </c>
      <c r="G16731" t="s">
        <v>65</v>
      </c>
      <c r="H16731" s="1">
        <v>46205.544965277782</v>
      </c>
      <c r="I16731" t="b">
        <v>0</v>
      </c>
      <c r="J16731" t="b">
        <v>1</v>
      </c>
      <c r="K16731" t="s">
        <v>41</v>
      </c>
      <c r="L16731" t="s">
        <v>60</v>
      </c>
      <c r="M16731">
        <v>125000</v>
      </c>
      <c r="N16731"/>
      <c r="O16731" t="s">
        <v>29167</v>
      </c>
    </row>
    <row r="16732" spans="1:16" x14ac:dyDescent="0.35">
      <c r="A16732" t="s">
        <v>1</v>
      </c>
      <c r="B16732" t="s">
        <v>29168</v>
      </c>
      <c r="C16732" t="s">
        <v>610</v>
      </c>
      <c r="D16732" t="s">
        <v>4756</v>
      </c>
      <c r="E16732" t="s">
        <v>59</v>
      </c>
      <c r="F16732" t="b">
        <v>0</v>
      </c>
      <c r="G16732" t="s">
        <v>65</v>
      </c>
      <c r="H16732" s="1">
        <v>46205.547199074077</v>
      </c>
      <c r="I16732" t="b">
        <v>0</v>
      </c>
      <c r="J16732" t="b">
        <v>1</v>
      </c>
      <c r="K16732" t="s">
        <v>41</v>
      </c>
      <c r="L16732" t="s">
        <v>60</v>
      </c>
      <c r="M16732">
        <v>115000</v>
      </c>
      <c r="N16732"/>
      <c r="O16732" t="s">
        <v>29169</v>
      </c>
      <c r="P16732" t="s">
        <v>29170</v>
      </c>
    </row>
    <row r="16733" spans="1:16" x14ac:dyDescent="0.35">
      <c r="A16733" t="s">
        <v>1</v>
      </c>
      <c r="B16733" t="s">
        <v>439</v>
      </c>
      <c r="C16733" t="s">
        <v>189</v>
      </c>
      <c r="D16733" t="s">
        <v>4526</v>
      </c>
      <c r="E16733" t="s">
        <v>59</v>
      </c>
      <c r="F16733" t="b">
        <v>0</v>
      </c>
      <c r="G16733" t="s">
        <v>65</v>
      </c>
      <c r="H16733" s="1">
        <v>46205.547407407408</v>
      </c>
      <c r="I16733" t="b">
        <v>1</v>
      </c>
      <c r="J16733" t="b">
        <v>0</v>
      </c>
      <c r="K16733" t="s">
        <v>41</v>
      </c>
      <c r="L16733" t="s">
        <v>60</v>
      </c>
      <c r="M16733">
        <v>216000</v>
      </c>
      <c r="N16733"/>
      <c r="O16733" t="s">
        <v>26652</v>
      </c>
      <c r="P16733" t="s">
        <v>26653</v>
      </c>
    </row>
    <row r="16734" spans="1:16" x14ac:dyDescent="0.35">
      <c r="A16734" t="s">
        <v>1</v>
      </c>
      <c r="B16734" t="s">
        <v>1</v>
      </c>
      <c r="C16734" t="s">
        <v>1614</v>
      </c>
      <c r="D16734" t="s">
        <v>4526</v>
      </c>
      <c r="E16734" t="s">
        <v>59</v>
      </c>
      <c r="F16734" t="b">
        <v>0</v>
      </c>
      <c r="G16734" t="s">
        <v>77</v>
      </c>
      <c r="H16734" s="1">
        <v>46205.547673611109</v>
      </c>
      <c r="I16734" t="b">
        <v>0</v>
      </c>
      <c r="J16734" t="b">
        <v>0</v>
      </c>
      <c r="K16734" t="s">
        <v>41</v>
      </c>
      <c r="L16734" t="s">
        <v>60</v>
      </c>
      <c r="M16734">
        <v>72500</v>
      </c>
      <c r="N16734"/>
      <c r="O16734" t="s">
        <v>28276</v>
      </c>
      <c r="P16734" t="s">
        <v>28277</v>
      </c>
    </row>
    <row r="16735" spans="1:16" x14ac:dyDescent="0.35">
      <c r="A16735" t="s">
        <v>1</v>
      </c>
      <c r="B16735" t="s">
        <v>29171</v>
      </c>
      <c r="C16735" t="s">
        <v>3768</v>
      </c>
      <c r="D16735" t="s">
        <v>4346</v>
      </c>
      <c r="E16735" t="s">
        <v>88</v>
      </c>
      <c r="F16735" t="b">
        <v>0</v>
      </c>
      <c r="G16735" t="s">
        <v>13</v>
      </c>
      <c r="H16735" s="1">
        <v>46205.547858796293</v>
      </c>
      <c r="I16735" t="b">
        <v>1</v>
      </c>
      <c r="J16735" t="b">
        <v>0</v>
      </c>
      <c r="K16735" t="s">
        <v>13</v>
      </c>
      <c r="L16735" t="s">
        <v>74</v>
      </c>
      <c r="M16735"/>
      <c r="N16735">
        <v>50</v>
      </c>
      <c r="O16735" t="s">
        <v>29172</v>
      </c>
    </row>
    <row r="16736" spans="1:16" x14ac:dyDescent="0.35">
      <c r="A16736" t="s">
        <v>0</v>
      </c>
      <c r="B16736" t="s">
        <v>29173</v>
      </c>
      <c r="C16736" t="s">
        <v>10236</v>
      </c>
      <c r="D16736" t="s">
        <v>4526</v>
      </c>
      <c r="E16736" t="s">
        <v>59</v>
      </c>
      <c r="F16736" t="b">
        <v>0</v>
      </c>
      <c r="G16736" t="s">
        <v>40</v>
      </c>
      <c r="H16736" s="1">
        <v>46205.586377314823</v>
      </c>
      <c r="I16736" t="b">
        <v>0</v>
      </c>
      <c r="J16736" t="b">
        <v>0</v>
      </c>
      <c r="K16736" t="s">
        <v>40</v>
      </c>
      <c r="L16736" t="s">
        <v>60</v>
      </c>
      <c r="M16736">
        <v>41059</v>
      </c>
      <c r="N16736"/>
      <c r="O16736" t="s">
        <v>28827</v>
      </c>
      <c r="P16736" t="s">
        <v>8981</v>
      </c>
    </row>
    <row r="16737" spans="1:16" x14ac:dyDescent="0.35">
      <c r="A16737" t="s">
        <v>0</v>
      </c>
      <c r="B16737" t="s">
        <v>21908</v>
      </c>
      <c r="C16737" t="s">
        <v>76</v>
      </c>
      <c r="D16737" t="s">
        <v>4630</v>
      </c>
      <c r="E16737" t="s">
        <v>59</v>
      </c>
      <c r="F16737" t="b">
        <v>1</v>
      </c>
      <c r="G16737" t="s">
        <v>41</v>
      </c>
      <c r="H16737" s="1">
        <v>46205.586400462962</v>
      </c>
      <c r="I16737" t="b">
        <v>0</v>
      </c>
      <c r="J16737" t="b">
        <v>0</v>
      </c>
      <c r="K16737" t="s">
        <v>41</v>
      </c>
      <c r="L16737" t="s">
        <v>60</v>
      </c>
      <c r="M16737">
        <v>85000</v>
      </c>
      <c r="N16737"/>
      <c r="O16737" t="s">
        <v>17479</v>
      </c>
      <c r="P16737" t="s">
        <v>310</v>
      </c>
    </row>
    <row r="16738" spans="1:16" x14ac:dyDescent="0.35">
      <c r="A16738" t="s">
        <v>0</v>
      </c>
      <c r="B16738" t="s">
        <v>29174</v>
      </c>
      <c r="C16738" t="s">
        <v>29175</v>
      </c>
      <c r="D16738" t="s">
        <v>4346</v>
      </c>
      <c r="E16738" t="s">
        <v>59</v>
      </c>
      <c r="F16738" t="b">
        <v>0</v>
      </c>
      <c r="G16738" t="s">
        <v>40</v>
      </c>
      <c r="H16738" s="1">
        <v>46205.586412037039</v>
      </c>
      <c r="I16738" t="b">
        <v>1</v>
      </c>
      <c r="J16738" t="b">
        <v>0</v>
      </c>
      <c r="K16738" t="s">
        <v>40</v>
      </c>
      <c r="L16738" t="s">
        <v>60</v>
      </c>
      <c r="M16738">
        <v>33500</v>
      </c>
      <c r="N16738"/>
      <c r="O16738" t="s">
        <v>29176</v>
      </c>
      <c r="P16738" t="s">
        <v>1314</v>
      </c>
    </row>
    <row r="16739" spans="1:16" x14ac:dyDescent="0.35">
      <c r="A16739" t="s">
        <v>0</v>
      </c>
      <c r="B16739" t="s">
        <v>29177</v>
      </c>
      <c r="C16739" t="s">
        <v>520</v>
      </c>
      <c r="D16739" t="s">
        <v>4756</v>
      </c>
      <c r="E16739" t="s">
        <v>59</v>
      </c>
      <c r="F16739" t="b">
        <v>0</v>
      </c>
      <c r="G16739" t="s">
        <v>41</v>
      </c>
      <c r="H16739" s="1">
        <v>46205.586446759262</v>
      </c>
      <c r="I16739" t="b">
        <v>0</v>
      </c>
      <c r="J16739" t="b">
        <v>0</v>
      </c>
      <c r="K16739" t="s">
        <v>41</v>
      </c>
      <c r="L16739" t="s">
        <v>60</v>
      </c>
      <c r="M16739">
        <v>108927</v>
      </c>
      <c r="N16739"/>
      <c r="O16739" t="s">
        <v>773</v>
      </c>
      <c r="P16739" t="s">
        <v>29178</v>
      </c>
    </row>
    <row r="16740" spans="1:16" x14ac:dyDescent="0.35">
      <c r="A16740" t="s">
        <v>2</v>
      </c>
      <c r="B16740" t="s">
        <v>29179</v>
      </c>
      <c r="C16740" t="s">
        <v>440</v>
      </c>
      <c r="D16740" t="s">
        <v>4756</v>
      </c>
      <c r="E16740" t="s">
        <v>59</v>
      </c>
      <c r="F16740" t="b">
        <v>0</v>
      </c>
      <c r="G16740" t="s">
        <v>65</v>
      </c>
      <c r="H16740" s="1">
        <v>46205.58662037037</v>
      </c>
      <c r="I16740" t="b">
        <v>0</v>
      </c>
      <c r="J16740" t="b">
        <v>1</v>
      </c>
      <c r="K16740" t="s">
        <v>41</v>
      </c>
      <c r="L16740" t="s">
        <v>60</v>
      </c>
      <c r="M16740">
        <v>164500</v>
      </c>
      <c r="N16740"/>
      <c r="O16740" t="s">
        <v>1167</v>
      </c>
      <c r="P16740" t="s">
        <v>29180</v>
      </c>
    </row>
    <row r="16741" spans="1:16" x14ac:dyDescent="0.35">
      <c r="A16741" t="s">
        <v>1</v>
      </c>
      <c r="B16741" t="s">
        <v>29181</v>
      </c>
      <c r="C16741" t="s">
        <v>376</v>
      </c>
      <c r="D16741" t="s">
        <v>4526</v>
      </c>
      <c r="E16741" t="s">
        <v>88</v>
      </c>
      <c r="F16741" t="b">
        <v>0</v>
      </c>
      <c r="G16741" t="s">
        <v>89</v>
      </c>
      <c r="H16741" s="1">
        <v>46205.588819444441</v>
      </c>
      <c r="I16741" t="b">
        <v>0</v>
      </c>
      <c r="J16741" t="b">
        <v>0</v>
      </c>
      <c r="K16741" t="s">
        <v>41</v>
      </c>
      <c r="L16741" t="s">
        <v>74</v>
      </c>
      <c r="M16741"/>
      <c r="N16741">
        <v>73.5</v>
      </c>
      <c r="O16741" t="s">
        <v>3394</v>
      </c>
      <c r="P16741" t="s">
        <v>29182</v>
      </c>
    </row>
    <row r="16742" spans="1:16" x14ac:dyDescent="0.35">
      <c r="A16742" t="s">
        <v>1</v>
      </c>
      <c r="B16742" t="s">
        <v>2211</v>
      </c>
      <c r="C16742" t="s">
        <v>112</v>
      </c>
      <c r="D16742" t="s">
        <v>2360</v>
      </c>
      <c r="E16742" t="s">
        <v>59</v>
      </c>
      <c r="F16742" t="b">
        <v>0</v>
      </c>
      <c r="G16742" t="s">
        <v>65</v>
      </c>
      <c r="H16742" s="1">
        <v>46205.588842592602</v>
      </c>
      <c r="I16742" t="b">
        <v>1</v>
      </c>
      <c r="J16742" t="b">
        <v>0</v>
      </c>
      <c r="K16742" t="s">
        <v>41</v>
      </c>
      <c r="L16742" t="s">
        <v>74</v>
      </c>
      <c r="M16742"/>
      <c r="N16742">
        <v>67.5</v>
      </c>
      <c r="O16742" t="s">
        <v>3167</v>
      </c>
      <c r="P16742" t="s">
        <v>29183</v>
      </c>
    </row>
    <row r="16743" spans="1:16" x14ac:dyDescent="0.35">
      <c r="A16743" t="s">
        <v>0</v>
      </c>
      <c r="B16743" t="s">
        <v>289</v>
      </c>
      <c r="C16743" t="s">
        <v>3115</v>
      </c>
      <c r="D16743" t="s">
        <v>4526</v>
      </c>
      <c r="E16743" t="s">
        <v>59</v>
      </c>
      <c r="F16743" t="b">
        <v>0</v>
      </c>
      <c r="G16743" t="s">
        <v>77</v>
      </c>
      <c r="H16743" s="1">
        <v>46205.626006944447</v>
      </c>
      <c r="I16743" t="b">
        <v>0</v>
      </c>
      <c r="J16743" t="b">
        <v>0</v>
      </c>
      <c r="K16743" t="s">
        <v>41</v>
      </c>
      <c r="L16743" t="s">
        <v>60</v>
      </c>
      <c r="M16743">
        <v>135000</v>
      </c>
      <c r="N16743"/>
      <c r="O16743" t="s">
        <v>105</v>
      </c>
      <c r="P16743" t="s">
        <v>29184</v>
      </c>
    </row>
    <row r="16744" spans="1:16" x14ac:dyDescent="0.35">
      <c r="A16744" t="s">
        <v>0</v>
      </c>
      <c r="B16744" t="s">
        <v>0</v>
      </c>
      <c r="C16744" t="s">
        <v>493</v>
      </c>
      <c r="D16744" t="s">
        <v>4346</v>
      </c>
      <c r="E16744" t="s">
        <v>59</v>
      </c>
      <c r="F16744" t="b">
        <v>0</v>
      </c>
      <c r="G16744" t="s">
        <v>65</v>
      </c>
      <c r="H16744" s="1">
        <v>46205.626099537039</v>
      </c>
      <c r="I16744" t="b">
        <v>1</v>
      </c>
      <c r="J16744" t="b">
        <v>1</v>
      </c>
      <c r="K16744" t="s">
        <v>41</v>
      </c>
      <c r="L16744" t="s">
        <v>60</v>
      </c>
      <c r="M16744">
        <v>85000</v>
      </c>
      <c r="N16744"/>
      <c r="O16744" t="s">
        <v>29185</v>
      </c>
      <c r="P16744" t="s">
        <v>29186</v>
      </c>
    </row>
    <row r="16745" spans="1:16" x14ac:dyDescent="0.35">
      <c r="A16745" t="s">
        <v>5</v>
      </c>
      <c r="B16745" t="s">
        <v>29187</v>
      </c>
      <c r="C16745" t="s">
        <v>1099</v>
      </c>
      <c r="D16745" t="s">
        <v>4526</v>
      </c>
      <c r="E16745" t="s">
        <v>88</v>
      </c>
      <c r="F16745" t="b">
        <v>0</v>
      </c>
      <c r="G16745" t="s">
        <v>73</v>
      </c>
      <c r="H16745" s="1">
        <v>46205.630520833343</v>
      </c>
      <c r="I16745" t="b">
        <v>0</v>
      </c>
      <c r="J16745" t="b">
        <v>0</v>
      </c>
      <c r="K16745" t="s">
        <v>41</v>
      </c>
      <c r="L16745" t="s">
        <v>74</v>
      </c>
      <c r="M16745"/>
      <c r="N16745">
        <v>53</v>
      </c>
      <c r="O16745" t="s">
        <v>29188</v>
      </c>
      <c r="P16745" t="s">
        <v>29189</v>
      </c>
    </row>
    <row r="16746" spans="1:16" x14ac:dyDescent="0.35">
      <c r="A16746" t="s">
        <v>5</v>
      </c>
      <c r="B16746" t="s">
        <v>29190</v>
      </c>
      <c r="C16746" t="s">
        <v>315</v>
      </c>
      <c r="D16746" t="s">
        <v>4526</v>
      </c>
      <c r="F16746" t="b">
        <v>0</v>
      </c>
      <c r="G16746" t="s">
        <v>65</v>
      </c>
      <c r="H16746" s="1">
        <v>46205.630520833343</v>
      </c>
      <c r="I16746" t="b">
        <v>0</v>
      </c>
      <c r="J16746" t="b">
        <v>1</v>
      </c>
      <c r="K16746" t="s">
        <v>41</v>
      </c>
      <c r="L16746" t="s">
        <v>60</v>
      </c>
      <c r="M16746">
        <v>143668.5</v>
      </c>
      <c r="N16746"/>
      <c r="O16746" t="s">
        <v>29191</v>
      </c>
      <c r="P16746" t="s">
        <v>29192</v>
      </c>
    </row>
    <row r="16747" spans="1:16" x14ac:dyDescent="0.35">
      <c r="A16747" t="s">
        <v>1</v>
      </c>
      <c r="B16747" t="s">
        <v>1</v>
      </c>
      <c r="C16747" t="s">
        <v>193</v>
      </c>
      <c r="D16747" t="s">
        <v>4526</v>
      </c>
      <c r="E16747" t="s">
        <v>88</v>
      </c>
      <c r="F16747" t="b">
        <v>0</v>
      </c>
      <c r="G16747" t="s">
        <v>89</v>
      </c>
      <c r="H16747" s="1">
        <v>46205.630682870367</v>
      </c>
      <c r="I16747" t="b">
        <v>0</v>
      </c>
      <c r="J16747" t="b">
        <v>1</v>
      </c>
      <c r="K16747" t="s">
        <v>41</v>
      </c>
      <c r="L16747" t="s">
        <v>74</v>
      </c>
      <c r="M16747"/>
      <c r="N16747">
        <v>72.5</v>
      </c>
      <c r="O16747" t="s">
        <v>129</v>
      </c>
      <c r="P16747" t="s">
        <v>29193</v>
      </c>
    </row>
    <row r="16748" spans="1:16" x14ac:dyDescent="0.35">
      <c r="A16748" t="s">
        <v>1</v>
      </c>
      <c r="B16748" t="s">
        <v>29194</v>
      </c>
      <c r="C16748" t="s">
        <v>320</v>
      </c>
      <c r="D16748" t="s">
        <v>4526</v>
      </c>
      <c r="E16748" t="s">
        <v>59</v>
      </c>
      <c r="F16748" t="b">
        <v>0</v>
      </c>
      <c r="G16748" t="s">
        <v>77</v>
      </c>
      <c r="H16748" s="1">
        <v>46205.630937499998</v>
      </c>
      <c r="I16748" t="b">
        <v>1</v>
      </c>
      <c r="J16748" t="b">
        <v>0</v>
      </c>
      <c r="K16748" t="s">
        <v>41</v>
      </c>
      <c r="L16748" t="s">
        <v>74</v>
      </c>
      <c r="M16748"/>
      <c r="N16748">
        <v>45.5</v>
      </c>
      <c r="O16748" t="s">
        <v>393</v>
      </c>
      <c r="P16748" t="s">
        <v>1662</v>
      </c>
    </row>
    <row r="16749" spans="1:16" x14ac:dyDescent="0.35">
      <c r="A16749" t="s">
        <v>4</v>
      </c>
      <c r="B16749" t="s">
        <v>29195</v>
      </c>
      <c r="C16749" t="s">
        <v>76</v>
      </c>
      <c r="D16749" t="s">
        <v>4346</v>
      </c>
      <c r="E16749" t="s">
        <v>59</v>
      </c>
      <c r="F16749" t="b">
        <v>1</v>
      </c>
      <c r="G16749" t="s">
        <v>20</v>
      </c>
      <c r="H16749" s="1">
        <v>46205.631793981483</v>
      </c>
      <c r="I16749" t="b">
        <v>1</v>
      </c>
      <c r="J16749" t="b">
        <v>0</v>
      </c>
      <c r="K16749" t="s">
        <v>20</v>
      </c>
      <c r="L16749" t="s">
        <v>60</v>
      </c>
      <c r="M16749">
        <v>129360</v>
      </c>
      <c r="N16749"/>
      <c r="O16749" t="s">
        <v>9300</v>
      </c>
      <c r="P16749" t="s">
        <v>29196</v>
      </c>
    </row>
    <row r="16750" spans="1:16" x14ac:dyDescent="0.35">
      <c r="A16750" t="s">
        <v>1</v>
      </c>
      <c r="B16750" t="s">
        <v>6113</v>
      </c>
      <c r="C16750" t="s">
        <v>913</v>
      </c>
      <c r="D16750" t="s">
        <v>22383</v>
      </c>
      <c r="E16750" t="s">
        <v>88</v>
      </c>
      <c r="F16750" t="b">
        <v>0</v>
      </c>
      <c r="G16750" t="s">
        <v>20</v>
      </c>
      <c r="H16750" s="1">
        <v>46205.631793981483</v>
      </c>
      <c r="I16750" t="b">
        <v>1</v>
      </c>
      <c r="J16750" t="b">
        <v>0</v>
      </c>
      <c r="K16750" t="s">
        <v>20</v>
      </c>
      <c r="L16750" t="s">
        <v>60</v>
      </c>
      <c r="M16750">
        <v>800</v>
      </c>
      <c r="N16750"/>
      <c r="O16750" t="s">
        <v>2347</v>
      </c>
      <c r="P16750" t="s">
        <v>14056</v>
      </c>
    </row>
    <row r="16751" spans="1:16" x14ac:dyDescent="0.35">
      <c r="A16751" t="s">
        <v>1</v>
      </c>
      <c r="B16751" t="s">
        <v>28810</v>
      </c>
      <c r="C16751" t="s">
        <v>1111</v>
      </c>
      <c r="D16751" t="s">
        <v>4526</v>
      </c>
      <c r="E16751" t="s">
        <v>59</v>
      </c>
      <c r="F16751" t="b">
        <v>0</v>
      </c>
      <c r="G16751" t="s">
        <v>19</v>
      </c>
      <c r="H16751" s="1">
        <v>46205.631863425922</v>
      </c>
      <c r="I16751" t="b">
        <v>0</v>
      </c>
      <c r="J16751" t="b">
        <v>0</v>
      </c>
      <c r="K16751" t="s">
        <v>19</v>
      </c>
      <c r="L16751" t="s">
        <v>60</v>
      </c>
      <c r="M16751">
        <v>5500000</v>
      </c>
      <c r="N16751"/>
      <c r="O16751" t="s">
        <v>29197</v>
      </c>
      <c r="P16751" t="s">
        <v>28812</v>
      </c>
    </row>
    <row r="16752" spans="1:16" x14ac:dyDescent="0.35">
      <c r="A16752" t="s">
        <v>0</v>
      </c>
      <c r="B16752" t="s">
        <v>268</v>
      </c>
      <c r="C16752" t="s">
        <v>326</v>
      </c>
      <c r="D16752" t="s">
        <v>4526</v>
      </c>
      <c r="E16752" t="s">
        <v>88</v>
      </c>
      <c r="F16752" t="b">
        <v>0</v>
      </c>
      <c r="G16752" t="s">
        <v>77</v>
      </c>
      <c r="H16752" s="1">
        <v>46205.667673611111</v>
      </c>
      <c r="I16752" t="b">
        <v>0</v>
      </c>
      <c r="J16752" t="b">
        <v>0</v>
      </c>
      <c r="K16752" t="s">
        <v>41</v>
      </c>
      <c r="L16752" t="s">
        <v>74</v>
      </c>
      <c r="M16752"/>
      <c r="N16752">
        <v>47</v>
      </c>
      <c r="O16752" t="s">
        <v>111</v>
      </c>
    </row>
    <row r="16753" spans="1:16" x14ac:dyDescent="0.35">
      <c r="A16753" t="s">
        <v>4</v>
      </c>
      <c r="B16753" t="s">
        <v>29198</v>
      </c>
      <c r="C16753" t="s">
        <v>2906</v>
      </c>
      <c r="D16753" t="s">
        <v>4526</v>
      </c>
      <c r="E16753" t="s">
        <v>88</v>
      </c>
      <c r="F16753" t="b">
        <v>0</v>
      </c>
      <c r="G16753" t="s">
        <v>68</v>
      </c>
      <c r="H16753" s="1">
        <v>46205.66778935185</v>
      </c>
      <c r="I16753" t="b">
        <v>0</v>
      </c>
      <c r="J16753" t="b">
        <v>1</v>
      </c>
      <c r="K16753" t="s">
        <v>41</v>
      </c>
      <c r="L16753" t="s">
        <v>74</v>
      </c>
      <c r="M16753"/>
      <c r="N16753">
        <v>51.5</v>
      </c>
      <c r="O16753" t="s">
        <v>126</v>
      </c>
      <c r="P16753" t="s">
        <v>29199</v>
      </c>
    </row>
    <row r="16754" spans="1:16" x14ac:dyDescent="0.35">
      <c r="A16754" t="s">
        <v>0</v>
      </c>
      <c r="B16754" t="s">
        <v>29200</v>
      </c>
      <c r="C16754" t="s">
        <v>1266</v>
      </c>
      <c r="D16754" t="s">
        <v>4526</v>
      </c>
      <c r="E16754" t="s">
        <v>88</v>
      </c>
      <c r="F16754" t="b">
        <v>0</v>
      </c>
      <c r="G16754" t="s">
        <v>77</v>
      </c>
      <c r="H16754" s="1">
        <v>46205.667824074073</v>
      </c>
      <c r="I16754" t="b">
        <v>0</v>
      </c>
      <c r="J16754" t="b">
        <v>1</v>
      </c>
      <c r="K16754" t="s">
        <v>41</v>
      </c>
      <c r="L16754" t="s">
        <v>74</v>
      </c>
      <c r="M16754"/>
      <c r="N16754">
        <v>55</v>
      </c>
      <c r="O16754" t="s">
        <v>21727</v>
      </c>
      <c r="P16754" t="s">
        <v>233</v>
      </c>
    </row>
    <row r="16755" spans="1:16" x14ac:dyDescent="0.35">
      <c r="A16755" t="s">
        <v>0</v>
      </c>
      <c r="B16755" t="s">
        <v>29201</v>
      </c>
      <c r="C16755" t="s">
        <v>64</v>
      </c>
      <c r="D16755" t="s">
        <v>2360</v>
      </c>
      <c r="E16755" t="s">
        <v>59</v>
      </c>
      <c r="F16755" t="b">
        <v>0</v>
      </c>
      <c r="G16755" t="s">
        <v>65</v>
      </c>
      <c r="H16755" s="1">
        <v>46205.667847222219</v>
      </c>
      <c r="I16755" t="b">
        <v>0</v>
      </c>
      <c r="J16755" t="b">
        <v>0</v>
      </c>
      <c r="K16755" t="s">
        <v>41</v>
      </c>
      <c r="L16755" t="s">
        <v>60</v>
      </c>
      <c r="M16755">
        <v>72500</v>
      </c>
      <c r="N16755"/>
      <c r="O16755" t="s">
        <v>29202</v>
      </c>
      <c r="P16755" t="s">
        <v>3201</v>
      </c>
    </row>
    <row r="16756" spans="1:16" x14ac:dyDescent="0.35">
      <c r="A16756" t="s">
        <v>6</v>
      </c>
      <c r="B16756" t="s">
        <v>29203</v>
      </c>
      <c r="C16756" t="s">
        <v>172</v>
      </c>
      <c r="D16756" t="s">
        <v>4756</v>
      </c>
      <c r="E16756" t="s">
        <v>59</v>
      </c>
      <c r="F16756" t="b">
        <v>0</v>
      </c>
      <c r="G16756" t="s">
        <v>68</v>
      </c>
      <c r="H16756" s="1">
        <v>46205.669895833344</v>
      </c>
      <c r="I16756" t="b">
        <v>0</v>
      </c>
      <c r="J16756" t="b">
        <v>1</v>
      </c>
      <c r="K16756" t="s">
        <v>41</v>
      </c>
      <c r="L16756" t="s">
        <v>60</v>
      </c>
      <c r="M16756">
        <v>137500</v>
      </c>
      <c r="N16756"/>
      <c r="O16756" t="s">
        <v>29204</v>
      </c>
      <c r="P16756" t="s">
        <v>29205</v>
      </c>
    </row>
    <row r="16757" spans="1:16" x14ac:dyDescent="0.35">
      <c r="A16757" t="s">
        <v>2</v>
      </c>
      <c r="B16757" t="s">
        <v>2554</v>
      </c>
      <c r="C16757" t="s">
        <v>142</v>
      </c>
      <c r="D16757" t="s">
        <v>4526</v>
      </c>
      <c r="E16757" t="s">
        <v>59</v>
      </c>
      <c r="F16757" t="b">
        <v>0</v>
      </c>
      <c r="G16757" t="s">
        <v>65</v>
      </c>
      <c r="H16757" s="1">
        <v>46205.669953703713</v>
      </c>
      <c r="I16757" t="b">
        <v>0</v>
      </c>
      <c r="J16757" t="b">
        <v>1</v>
      </c>
      <c r="K16757" t="s">
        <v>41</v>
      </c>
      <c r="L16757" t="s">
        <v>74</v>
      </c>
      <c r="M16757"/>
      <c r="N16757">
        <v>37.5</v>
      </c>
      <c r="O16757" t="s">
        <v>222</v>
      </c>
      <c r="P16757" t="s">
        <v>29206</v>
      </c>
    </row>
    <row r="16758" spans="1:16" x14ac:dyDescent="0.35">
      <c r="A16758" t="s">
        <v>2</v>
      </c>
      <c r="B16758" t="s">
        <v>29207</v>
      </c>
      <c r="C16758" t="s">
        <v>64</v>
      </c>
      <c r="D16758" t="s">
        <v>2360</v>
      </c>
      <c r="E16758" t="s">
        <v>59</v>
      </c>
      <c r="F16758" t="b">
        <v>0</v>
      </c>
      <c r="G16758" t="s">
        <v>65</v>
      </c>
      <c r="H16758" s="1">
        <v>46205.669976851852</v>
      </c>
      <c r="I16758" t="b">
        <v>0</v>
      </c>
      <c r="J16758" t="b">
        <v>0</v>
      </c>
      <c r="K16758" t="s">
        <v>41</v>
      </c>
      <c r="L16758" t="s">
        <v>60</v>
      </c>
      <c r="M16758">
        <v>115000</v>
      </c>
      <c r="N16758"/>
      <c r="O16758" t="s">
        <v>29202</v>
      </c>
      <c r="P16758" t="s">
        <v>3060</v>
      </c>
    </row>
    <row r="16759" spans="1:16" x14ac:dyDescent="0.35">
      <c r="A16759" t="s">
        <v>6</v>
      </c>
      <c r="B16759" t="s">
        <v>29208</v>
      </c>
      <c r="C16759" t="s">
        <v>5115</v>
      </c>
      <c r="D16759" t="s">
        <v>4526</v>
      </c>
      <c r="E16759" t="s">
        <v>59</v>
      </c>
      <c r="F16759" t="b">
        <v>0</v>
      </c>
      <c r="G16759" t="s">
        <v>40</v>
      </c>
      <c r="H16759" s="1">
        <v>46205.672048611108</v>
      </c>
      <c r="I16759" t="b">
        <v>0</v>
      </c>
      <c r="J16759" t="b">
        <v>0</v>
      </c>
      <c r="K16759" t="s">
        <v>40</v>
      </c>
      <c r="L16759" t="s">
        <v>60</v>
      </c>
      <c r="M16759">
        <v>52500</v>
      </c>
      <c r="N16759"/>
      <c r="O16759" t="s">
        <v>25259</v>
      </c>
      <c r="P16759" t="s">
        <v>2318</v>
      </c>
    </row>
    <row r="16760" spans="1:16" x14ac:dyDescent="0.35">
      <c r="A16760" t="s">
        <v>1</v>
      </c>
      <c r="B16760" t="s">
        <v>1</v>
      </c>
      <c r="C16760" t="s">
        <v>29209</v>
      </c>
      <c r="D16760" t="s">
        <v>4756</v>
      </c>
      <c r="E16760" t="s">
        <v>59</v>
      </c>
      <c r="F16760" t="b">
        <v>0</v>
      </c>
      <c r="G16760" t="s">
        <v>65</v>
      </c>
      <c r="H16760" s="1">
        <v>46205.672175925924</v>
      </c>
      <c r="I16760" t="b">
        <v>1</v>
      </c>
      <c r="J16760" t="b">
        <v>1</v>
      </c>
      <c r="K16760" t="s">
        <v>41</v>
      </c>
      <c r="L16760" t="s">
        <v>60</v>
      </c>
      <c r="M16760">
        <v>166500</v>
      </c>
      <c r="N16760"/>
      <c r="O16760" t="s">
        <v>699</v>
      </c>
      <c r="P16760" t="s">
        <v>85</v>
      </c>
    </row>
    <row r="16761" spans="1:16" x14ac:dyDescent="0.35">
      <c r="A16761" t="s">
        <v>1</v>
      </c>
      <c r="B16761" t="s">
        <v>29210</v>
      </c>
      <c r="C16761" t="s">
        <v>64</v>
      </c>
      <c r="D16761" t="s">
        <v>2360</v>
      </c>
      <c r="E16761" t="s">
        <v>59</v>
      </c>
      <c r="F16761" t="b">
        <v>0</v>
      </c>
      <c r="G16761" t="s">
        <v>65</v>
      </c>
      <c r="H16761" s="1">
        <v>46205.672233796293</v>
      </c>
      <c r="I16761" t="b">
        <v>0</v>
      </c>
      <c r="J16761" t="b">
        <v>0</v>
      </c>
      <c r="K16761" t="s">
        <v>41</v>
      </c>
      <c r="L16761" t="s">
        <v>60</v>
      </c>
      <c r="M16761">
        <v>130000</v>
      </c>
      <c r="N16761"/>
      <c r="O16761" t="s">
        <v>29202</v>
      </c>
      <c r="P16761" t="s">
        <v>29211</v>
      </c>
    </row>
    <row r="16762" spans="1:16" x14ac:dyDescent="0.35">
      <c r="A16762" t="s">
        <v>1</v>
      </c>
      <c r="B16762" t="s">
        <v>29212</v>
      </c>
      <c r="C16762" t="s">
        <v>3015</v>
      </c>
      <c r="D16762" t="s">
        <v>4526</v>
      </c>
      <c r="E16762" t="s">
        <v>88</v>
      </c>
      <c r="F16762" t="b">
        <v>0</v>
      </c>
      <c r="G16762" t="s">
        <v>73</v>
      </c>
      <c r="H16762" s="1">
        <v>46205.672326388893</v>
      </c>
      <c r="I16762" t="b">
        <v>1</v>
      </c>
      <c r="J16762" t="b">
        <v>1</v>
      </c>
      <c r="K16762" t="s">
        <v>41</v>
      </c>
      <c r="L16762" t="s">
        <v>74</v>
      </c>
      <c r="M16762"/>
      <c r="N16762">
        <v>90</v>
      </c>
      <c r="O16762" t="s">
        <v>403</v>
      </c>
    </row>
    <row r="16763" spans="1:16" x14ac:dyDescent="0.35">
      <c r="A16763" t="s">
        <v>1</v>
      </c>
      <c r="B16763" t="s">
        <v>277</v>
      </c>
      <c r="C16763" t="s">
        <v>11315</v>
      </c>
      <c r="D16763" t="s">
        <v>7670</v>
      </c>
      <c r="E16763" t="s">
        <v>59</v>
      </c>
      <c r="F16763" t="b">
        <v>0</v>
      </c>
      <c r="G16763" t="s">
        <v>40</v>
      </c>
      <c r="H16763" s="1">
        <v>46205.674756944441</v>
      </c>
      <c r="I16763" t="b">
        <v>1</v>
      </c>
      <c r="J16763" t="b">
        <v>0</v>
      </c>
      <c r="K16763" t="s">
        <v>40</v>
      </c>
      <c r="L16763" t="s">
        <v>60</v>
      </c>
      <c r="M16763">
        <v>88500</v>
      </c>
      <c r="N16763"/>
      <c r="O16763" t="s">
        <v>23769</v>
      </c>
      <c r="P16763" t="s">
        <v>9715</v>
      </c>
    </row>
    <row r="16764" spans="1:16" x14ac:dyDescent="0.35">
      <c r="A16764" t="s">
        <v>1</v>
      </c>
      <c r="B16764" t="s">
        <v>29213</v>
      </c>
      <c r="C16764" t="s">
        <v>5029</v>
      </c>
      <c r="D16764" t="s">
        <v>4526</v>
      </c>
      <c r="E16764" t="s">
        <v>59</v>
      </c>
      <c r="F16764" t="b">
        <v>0</v>
      </c>
      <c r="G16764" t="s">
        <v>40</v>
      </c>
      <c r="H16764" s="1">
        <v>46205.674826388888</v>
      </c>
      <c r="I16764" t="b">
        <v>0</v>
      </c>
      <c r="J16764" t="b">
        <v>0</v>
      </c>
      <c r="K16764" t="s">
        <v>40</v>
      </c>
      <c r="L16764" t="s">
        <v>60</v>
      </c>
      <c r="M16764">
        <v>135000</v>
      </c>
      <c r="N16764"/>
      <c r="O16764" t="s">
        <v>101</v>
      </c>
    </row>
    <row r="16765" spans="1:16" x14ac:dyDescent="0.35">
      <c r="A16765" t="s">
        <v>0</v>
      </c>
      <c r="B16765" t="s">
        <v>1573</v>
      </c>
      <c r="C16765" t="s">
        <v>1068</v>
      </c>
      <c r="D16765" t="s">
        <v>4526</v>
      </c>
      <c r="E16765" t="s">
        <v>88</v>
      </c>
      <c r="F16765" t="b">
        <v>0</v>
      </c>
      <c r="G16765" t="s">
        <v>77</v>
      </c>
      <c r="H16765" s="1">
        <v>46205.709340277783</v>
      </c>
      <c r="I16765" t="b">
        <v>0</v>
      </c>
      <c r="J16765" t="b">
        <v>1</v>
      </c>
      <c r="K16765" t="s">
        <v>41</v>
      </c>
      <c r="L16765" t="s">
        <v>74</v>
      </c>
      <c r="M16765"/>
      <c r="N16765">
        <v>81.5</v>
      </c>
      <c r="O16765" t="s">
        <v>403</v>
      </c>
    </row>
    <row r="16766" spans="1:16" x14ac:dyDescent="0.35">
      <c r="A16766" t="s">
        <v>0</v>
      </c>
      <c r="B16766" t="s">
        <v>29214</v>
      </c>
      <c r="C16766" t="s">
        <v>1748</v>
      </c>
      <c r="D16766" t="s">
        <v>4756</v>
      </c>
      <c r="E16766" t="s">
        <v>59</v>
      </c>
      <c r="F16766" t="b">
        <v>0</v>
      </c>
      <c r="G16766" t="s">
        <v>65</v>
      </c>
      <c r="H16766" s="1">
        <v>46205.709421296298</v>
      </c>
      <c r="I16766" t="b">
        <v>1</v>
      </c>
      <c r="J16766" t="b">
        <v>0</v>
      </c>
      <c r="K16766" t="s">
        <v>41</v>
      </c>
      <c r="L16766" t="s">
        <v>60</v>
      </c>
      <c r="M16766">
        <v>150000</v>
      </c>
      <c r="N16766"/>
      <c r="O16766" t="s">
        <v>21758</v>
      </c>
      <c r="P16766" t="s">
        <v>219</v>
      </c>
    </row>
    <row r="16767" spans="1:16" x14ac:dyDescent="0.35">
      <c r="A16767" t="s">
        <v>7</v>
      </c>
      <c r="B16767" t="s">
        <v>29215</v>
      </c>
      <c r="C16767" t="s">
        <v>29216</v>
      </c>
      <c r="D16767" t="s">
        <v>4756</v>
      </c>
      <c r="E16767" t="s">
        <v>59</v>
      </c>
      <c r="F16767" t="b">
        <v>0</v>
      </c>
      <c r="G16767" t="s">
        <v>65</v>
      </c>
      <c r="H16767" s="1">
        <v>46205.709432870368</v>
      </c>
      <c r="I16767" t="b">
        <v>0</v>
      </c>
      <c r="J16767" t="b">
        <v>1</v>
      </c>
      <c r="K16767" t="s">
        <v>41</v>
      </c>
      <c r="L16767" t="s">
        <v>60</v>
      </c>
      <c r="M16767">
        <v>101500</v>
      </c>
      <c r="N16767"/>
      <c r="O16767" t="s">
        <v>29217</v>
      </c>
      <c r="P16767" t="s">
        <v>3613</v>
      </c>
    </row>
    <row r="16768" spans="1:16" x14ac:dyDescent="0.35">
      <c r="A16768" t="s">
        <v>7</v>
      </c>
      <c r="B16768" t="s">
        <v>29218</v>
      </c>
      <c r="C16768" t="s">
        <v>172</v>
      </c>
      <c r="D16768" t="s">
        <v>4526</v>
      </c>
      <c r="E16768" t="s">
        <v>59</v>
      </c>
      <c r="F16768" t="b">
        <v>0</v>
      </c>
      <c r="G16768" t="s">
        <v>68</v>
      </c>
      <c r="H16768" s="1">
        <v>46205.709456018521</v>
      </c>
      <c r="I16768" t="b">
        <v>0</v>
      </c>
      <c r="J16768" t="b">
        <v>1</v>
      </c>
      <c r="K16768" t="s">
        <v>41</v>
      </c>
      <c r="L16768" t="s">
        <v>60</v>
      </c>
      <c r="M16768">
        <v>108000</v>
      </c>
      <c r="N16768"/>
      <c r="O16768" t="s">
        <v>11346</v>
      </c>
      <c r="P16768" t="s">
        <v>29219</v>
      </c>
    </row>
    <row r="16769" spans="1:16" x14ac:dyDescent="0.35">
      <c r="A16769" t="s">
        <v>0</v>
      </c>
      <c r="B16769" t="s">
        <v>29220</v>
      </c>
      <c r="C16769" t="s">
        <v>1068</v>
      </c>
      <c r="D16769" t="s">
        <v>4526</v>
      </c>
      <c r="E16769" t="s">
        <v>59</v>
      </c>
      <c r="F16769" t="b">
        <v>0</v>
      </c>
      <c r="G16769" t="s">
        <v>77</v>
      </c>
      <c r="H16769" s="1">
        <v>46205.709479166668</v>
      </c>
      <c r="I16769" t="b">
        <v>0</v>
      </c>
      <c r="J16769" t="b">
        <v>0</v>
      </c>
      <c r="K16769" t="s">
        <v>41</v>
      </c>
      <c r="L16769" t="s">
        <v>60</v>
      </c>
      <c r="M16769">
        <v>65250</v>
      </c>
      <c r="N16769"/>
      <c r="O16769" t="s">
        <v>29221</v>
      </c>
      <c r="P16769" t="s">
        <v>14792</v>
      </c>
    </row>
    <row r="16770" spans="1:16" x14ac:dyDescent="0.35">
      <c r="A16770" t="s">
        <v>3</v>
      </c>
      <c r="B16770" t="s">
        <v>243</v>
      </c>
      <c r="C16770" t="s">
        <v>290</v>
      </c>
      <c r="D16770" t="s">
        <v>4526</v>
      </c>
      <c r="E16770" t="s">
        <v>88</v>
      </c>
      <c r="F16770" t="b">
        <v>0</v>
      </c>
      <c r="G16770" t="s">
        <v>77</v>
      </c>
      <c r="H16770" s="1">
        <v>46205.709479166668</v>
      </c>
      <c r="I16770" t="b">
        <v>0</v>
      </c>
      <c r="J16770" t="b">
        <v>0</v>
      </c>
      <c r="K16770" t="s">
        <v>41</v>
      </c>
      <c r="L16770" t="s">
        <v>74</v>
      </c>
      <c r="M16770"/>
      <c r="N16770">
        <v>52.5</v>
      </c>
      <c r="O16770" t="s">
        <v>12548</v>
      </c>
      <c r="P16770" t="s">
        <v>29222</v>
      </c>
    </row>
    <row r="16771" spans="1:16" x14ac:dyDescent="0.35">
      <c r="A16771" t="s">
        <v>8</v>
      </c>
      <c r="B16771" t="s">
        <v>29223</v>
      </c>
      <c r="C16771" t="s">
        <v>3585</v>
      </c>
      <c r="D16771" t="s">
        <v>4346</v>
      </c>
      <c r="E16771" t="s">
        <v>59</v>
      </c>
      <c r="F16771" t="b">
        <v>0</v>
      </c>
      <c r="G16771" t="s">
        <v>77</v>
      </c>
      <c r="H16771" s="1">
        <v>46205.711631944447</v>
      </c>
      <c r="I16771" t="b">
        <v>0</v>
      </c>
      <c r="J16771" t="b">
        <v>0</v>
      </c>
      <c r="K16771" t="s">
        <v>41</v>
      </c>
      <c r="L16771" t="s">
        <v>60</v>
      </c>
      <c r="M16771">
        <v>126464</v>
      </c>
      <c r="N16771"/>
      <c r="O16771" t="s">
        <v>8305</v>
      </c>
      <c r="P16771" t="s">
        <v>29224</v>
      </c>
    </row>
    <row r="16772" spans="1:16" x14ac:dyDescent="0.35">
      <c r="A16772" t="s">
        <v>5</v>
      </c>
      <c r="B16772" t="s">
        <v>29225</v>
      </c>
      <c r="C16772" t="s">
        <v>1412</v>
      </c>
      <c r="D16772" t="s">
        <v>4346</v>
      </c>
      <c r="E16772" t="s">
        <v>59</v>
      </c>
      <c r="F16772" t="b">
        <v>0</v>
      </c>
      <c r="G16772" t="s">
        <v>65</v>
      </c>
      <c r="H16772" s="1">
        <v>46205.713935185187</v>
      </c>
      <c r="I16772" t="b">
        <v>0</v>
      </c>
      <c r="J16772" t="b">
        <v>1</v>
      </c>
      <c r="K16772" t="s">
        <v>41</v>
      </c>
      <c r="L16772" t="s">
        <v>60</v>
      </c>
      <c r="M16772">
        <v>133078.39999999999</v>
      </c>
      <c r="N16772"/>
      <c r="O16772" t="s">
        <v>29226</v>
      </c>
      <c r="P16772" t="s">
        <v>29227</v>
      </c>
    </row>
    <row r="16773" spans="1:16" x14ac:dyDescent="0.35">
      <c r="A16773" t="s">
        <v>3</v>
      </c>
      <c r="B16773" t="s">
        <v>29228</v>
      </c>
      <c r="C16773" t="s">
        <v>29229</v>
      </c>
      <c r="D16773" t="s">
        <v>4526</v>
      </c>
      <c r="E16773" t="s">
        <v>59</v>
      </c>
      <c r="F16773" t="b">
        <v>0</v>
      </c>
      <c r="G16773" t="s">
        <v>73</v>
      </c>
      <c r="H16773" s="1">
        <v>46205.75104166667</v>
      </c>
      <c r="I16773" t="b">
        <v>0</v>
      </c>
      <c r="J16773" t="b">
        <v>0</v>
      </c>
      <c r="K16773" t="s">
        <v>41</v>
      </c>
      <c r="L16773" t="s">
        <v>74</v>
      </c>
      <c r="M16773"/>
      <c r="N16773">
        <v>43</v>
      </c>
      <c r="O16773" t="s">
        <v>1874</v>
      </c>
      <c r="P16773" t="s">
        <v>29230</v>
      </c>
    </row>
    <row r="16774" spans="1:16" x14ac:dyDescent="0.35">
      <c r="A16774" t="s">
        <v>3</v>
      </c>
      <c r="B16774" t="s">
        <v>29231</v>
      </c>
      <c r="C16774" t="s">
        <v>330</v>
      </c>
      <c r="D16774" t="s">
        <v>4526</v>
      </c>
      <c r="E16774" t="s">
        <v>59</v>
      </c>
      <c r="F16774" t="b">
        <v>0</v>
      </c>
      <c r="G16774" t="s">
        <v>41</v>
      </c>
      <c r="H16774" s="1">
        <v>46205.753067129634</v>
      </c>
      <c r="I16774" t="b">
        <v>0</v>
      </c>
      <c r="J16774" t="b">
        <v>0</v>
      </c>
      <c r="K16774" t="s">
        <v>41</v>
      </c>
      <c r="L16774" t="s">
        <v>60</v>
      </c>
      <c r="M16774">
        <v>180000</v>
      </c>
      <c r="N16774"/>
      <c r="O16774" t="s">
        <v>29232</v>
      </c>
      <c r="P16774" t="s">
        <v>293</v>
      </c>
    </row>
    <row r="16775" spans="1:16" x14ac:dyDescent="0.35">
      <c r="A16775" t="s">
        <v>3</v>
      </c>
      <c r="B16775" t="s">
        <v>29233</v>
      </c>
      <c r="C16775" t="s">
        <v>41</v>
      </c>
      <c r="D16775" t="s">
        <v>4526</v>
      </c>
      <c r="E16775" t="s">
        <v>59</v>
      </c>
      <c r="F16775" t="b">
        <v>0</v>
      </c>
      <c r="G16775" t="s">
        <v>41</v>
      </c>
      <c r="H16775" s="1">
        <v>46205.75309027778</v>
      </c>
      <c r="I16775" t="b">
        <v>0</v>
      </c>
      <c r="J16775" t="b">
        <v>0</v>
      </c>
      <c r="K16775" t="s">
        <v>41</v>
      </c>
      <c r="L16775" t="s">
        <v>60</v>
      </c>
      <c r="M16775">
        <v>187500</v>
      </c>
      <c r="N16775"/>
      <c r="O16775" t="s">
        <v>29234</v>
      </c>
      <c r="P16775" t="s">
        <v>3620</v>
      </c>
    </row>
    <row r="16776" spans="1:16" x14ac:dyDescent="0.35">
      <c r="A16776" t="s">
        <v>6</v>
      </c>
      <c r="B16776" t="s">
        <v>29235</v>
      </c>
      <c r="C16776" t="s">
        <v>999</v>
      </c>
      <c r="D16776" t="s">
        <v>4526</v>
      </c>
      <c r="E16776" t="s">
        <v>59</v>
      </c>
      <c r="F16776" t="b">
        <v>0</v>
      </c>
      <c r="G16776" t="s">
        <v>77</v>
      </c>
      <c r="H16776" s="1">
        <v>46205.753194444442</v>
      </c>
      <c r="I16776" t="b">
        <v>0</v>
      </c>
      <c r="J16776" t="b">
        <v>0</v>
      </c>
      <c r="K16776" t="s">
        <v>41</v>
      </c>
      <c r="L16776" t="s">
        <v>60</v>
      </c>
      <c r="M16776">
        <v>137500</v>
      </c>
      <c r="N16776"/>
      <c r="O16776" t="s">
        <v>23530</v>
      </c>
      <c r="P16776" t="s">
        <v>29236</v>
      </c>
    </row>
    <row r="16777" spans="1:16" x14ac:dyDescent="0.35">
      <c r="A16777" t="s">
        <v>0</v>
      </c>
      <c r="B16777" t="s">
        <v>29174</v>
      </c>
      <c r="C16777" t="s">
        <v>10022</v>
      </c>
      <c r="D16777" t="s">
        <v>7670</v>
      </c>
      <c r="E16777" t="s">
        <v>59</v>
      </c>
      <c r="F16777" t="b">
        <v>0</v>
      </c>
      <c r="G16777" t="s">
        <v>40</v>
      </c>
      <c r="H16777" s="1">
        <v>46205.794710648152</v>
      </c>
      <c r="I16777" t="b">
        <v>1</v>
      </c>
      <c r="J16777" t="b">
        <v>0</v>
      </c>
      <c r="K16777" t="s">
        <v>40</v>
      </c>
      <c r="L16777" t="s">
        <v>60</v>
      </c>
      <c r="M16777">
        <v>33500</v>
      </c>
      <c r="N16777"/>
      <c r="O16777" t="s">
        <v>29176</v>
      </c>
      <c r="P16777" t="s">
        <v>1314</v>
      </c>
    </row>
    <row r="16778" spans="1:16" x14ac:dyDescent="0.35">
      <c r="A16778" t="s">
        <v>3</v>
      </c>
      <c r="B16778" t="s">
        <v>17404</v>
      </c>
      <c r="C16778" t="s">
        <v>41</v>
      </c>
      <c r="D16778" t="s">
        <v>4526</v>
      </c>
      <c r="E16778" t="s">
        <v>59</v>
      </c>
      <c r="F16778" t="b">
        <v>0</v>
      </c>
      <c r="G16778" t="s">
        <v>41</v>
      </c>
      <c r="H16778" s="1">
        <v>46205.794791666667</v>
      </c>
      <c r="I16778" t="b">
        <v>0</v>
      </c>
      <c r="J16778" t="b">
        <v>1</v>
      </c>
      <c r="K16778" t="s">
        <v>41</v>
      </c>
      <c r="L16778" t="s">
        <v>60</v>
      </c>
      <c r="M16778">
        <v>75000</v>
      </c>
      <c r="N16778"/>
      <c r="O16778" t="s">
        <v>29237</v>
      </c>
      <c r="P16778" t="s">
        <v>1671</v>
      </c>
    </row>
    <row r="16779" spans="1:16" x14ac:dyDescent="0.35">
      <c r="A16779" t="s">
        <v>6</v>
      </c>
      <c r="B16779" t="s">
        <v>25986</v>
      </c>
      <c r="C16779" t="s">
        <v>41</v>
      </c>
      <c r="D16779" t="s">
        <v>4526</v>
      </c>
      <c r="F16779" t="b">
        <v>0</v>
      </c>
      <c r="G16779" t="s">
        <v>41</v>
      </c>
      <c r="H16779" s="1">
        <v>46205.796990740739</v>
      </c>
      <c r="I16779" t="b">
        <v>0</v>
      </c>
      <c r="J16779" t="b">
        <v>0</v>
      </c>
      <c r="K16779" t="s">
        <v>41</v>
      </c>
      <c r="L16779" t="s">
        <v>60</v>
      </c>
      <c r="M16779">
        <v>116136.8</v>
      </c>
      <c r="N16779"/>
      <c r="O16779" t="s">
        <v>25987</v>
      </c>
      <c r="P16779" t="s">
        <v>25988</v>
      </c>
    </row>
    <row r="16780" spans="1:16" x14ac:dyDescent="0.35">
      <c r="A16780" t="s">
        <v>3</v>
      </c>
      <c r="B16780" t="s">
        <v>29238</v>
      </c>
      <c r="C16780" t="s">
        <v>1134</v>
      </c>
      <c r="D16780" t="s">
        <v>4526</v>
      </c>
      <c r="E16780" t="s">
        <v>88</v>
      </c>
      <c r="F16780" t="b">
        <v>0</v>
      </c>
      <c r="G16780" t="s">
        <v>65</v>
      </c>
      <c r="H16780" s="1">
        <v>46205.834340277783</v>
      </c>
      <c r="I16780" t="b">
        <v>0</v>
      </c>
      <c r="J16780" t="b">
        <v>0</v>
      </c>
      <c r="K16780" t="s">
        <v>41</v>
      </c>
      <c r="L16780" t="s">
        <v>74</v>
      </c>
      <c r="M16780"/>
      <c r="N16780">
        <v>85</v>
      </c>
      <c r="O16780" t="s">
        <v>1874</v>
      </c>
    </row>
    <row r="16781" spans="1:16" x14ac:dyDescent="0.35">
      <c r="A16781" t="s">
        <v>0</v>
      </c>
      <c r="B16781" t="s">
        <v>29239</v>
      </c>
      <c r="C16781" t="s">
        <v>1423</v>
      </c>
      <c r="D16781" t="s">
        <v>4346</v>
      </c>
      <c r="E16781" t="s">
        <v>59</v>
      </c>
      <c r="F16781" t="b">
        <v>0</v>
      </c>
      <c r="G16781" t="s">
        <v>89</v>
      </c>
      <c r="H16781" s="1">
        <v>46205.834340277783</v>
      </c>
      <c r="I16781" t="b">
        <v>1</v>
      </c>
      <c r="J16781" t="b">
        <v>0</v>
      </c>
      <c r="K16781" t="s">
        <v>41</v>
      </c>
      <c r="L16781" t="s">
        <v>60</v>
      </c>
      <c r="M16781">
        <v>71850</v>
      </c>
      <c r="N16781"/>
      <c r="O16781" t="s">
        <v>7385</v>
      </c>
      <c r="P16781" t="s">
        <v>29240</v>
      </c>
    </row>
    <row r="16782" spans="1:16" x14ac:dyDescent="0.35">
      <c r="A16782" t="s">
        <v>0</v>
      </c>
      <c r="B16782" t="s">
        <v>29239</v>
      </c>
      <c r="C16782" t="s">
        <v>1614</v>
      </c>
      <c r="D16782" t="s">
        <v>4526</v>
      </c>
      <c r="E16782" t="s">
        <v>59</v>
      </c>
      <c r="F16782" t="b">
        <v>0</v>
      </c>
      <c r="G16782" t="s">
        <v>89</v>
      </c>
      <c r="H16782" s="1">
        <v>46205.834340277783</v>
      </c>
      <c r="I16782" t="b">
        <v>0</v>
      </c>
      <c r="J16782" t="b">
        <v>0</v>
      </c>
      <c r="K16782" t="s">
        <v>41</v>
      </c>
      <c r="L16782" t="s">
        <v>60</v>
      </c>
      <c r="M16782">
        <v>71850</v>
      </c>
      <c r="N16782"/>
      <c r="O16782" t="s">
        <v>4014</v>
      </c>
      <c r="P16782" t="s">
        <v>29240</v>
      </c>
    </row>
    <row r="16783" spans="1:16" x14ac:dyDescent="0.35">
      <c r="A16783" t="s">
        <v>7</v>
      </c>
      <c r="B16783" t="s">
        <v>29241</v>
      </c>
      <c r="C16783" t="s">
        <v>290</v>
      </c>
      <c r="D16783" t="s">
        <v>4526</v>
      </c>
      <c r="E16783" t="s">
        <v>88</v>
      </c>
      <c r="F16783" t="b">
        <v>0</v>
      </c>
      <c r="G16783" t="s">
        <v>77</v>
      </c>
      <c r="H16783" s="1">
        <v>46205.834340277783</v>
      </c>
      <c r="I16783" t="b">
        <v>0</v>
      </c>
      <c r="J16783" t="b">
        <v>1</v>
      </c>
      <c r="K16783" t="s">
        <v>41</v>
      </c>
      <c r="L16783" t="s">
        <v>74</v>
      </c>
      <c r="M16783"/>
      <c r="N16783">
        <v>70</v>
      </c>
      <c r="O16783" t="s">
        <v>1076</v>
      </c>
      <c r="P16783" t="s">
        <v>29242</v>
      </c>
    </row>
    <row r="16784" spans="1:16" x14ac:dyDescent="0.35">
      <c r="A16784" t="s">
        <v>0</v>
      </c>
      <c r="B16784" t="s">
        <v>29243</v>
      </c>
      <c r="C16784" t="s">
        <v>4120</v>
      </c>
      <c r="D16784" t="s">
        <v>4526</v>
      </c>
      <c r="E16784" t="s">
        <v>59</v>
      </c>
      <c r="F16784" t="b">
        <v>0</v>
      </c>
      <c r="G16784" t="s">
        <v>77</v>
      </c>
      <c r="H16784" s="1">
        <v>46205.834479166668</v>
      </c>
      <c r="I16784" t="b">
        <v>0</v>
      </c>
      <c r="J16784" t="b">
        <v>1</v>
      </c>
      <c r="K16784" t="s">
        <v>41</v>
      </c>
      <c r="L16784" t="s">
        <v>60</v>
      </c>
      <c r="M16784">
        <v>158500</v>
      </c>
      <c r="N16784"/>
      <c r="O16784" t="s">
        <v>5670</v>
      </c>
    </row>
    <row r="16785" spans="1:16" x14ac:dyDescent="0.35">
      <c r="A16785" t="s">
        <v>0</v>
      </c>
      <c r="B16785" t="s">
        <v>29244</v>
      </c>
      <c r="C16785" t="s">
        <v>319</v>
      </c>
      <c r="D16785" t="s">
        <v>4756</v>
      </c>
      <c r="E16785" t="s">
        <v>59</v>
      </c>
      <c r="F16785" t="b">
        <v>0</v>
      </c>
      <c r="G16785" t="s">
        <v>65</v>
      </c>
      <c r="H16785" s="1">
        <v>46205.834513888891</v>
      </c>
      <c r="I16785" t="b">
        <v>0</v>
      </c>
      <c r="J16785" t="b">
        <v>1</v>
      </c>
      <c r="K16785" t="s">
        <v>41</v>
      </c>
      <c r="L16785" t="s">
        <v>60</v>
      </c>
      <c r="M16785">
        <v>176500</v>
      </c>
      <c r="N16785"/>
      <c r="O16785" t="s">
        <v>965</v>
      </c>
      <c r="P16785" t="s">
        <v>5108</v>
      </c>
    </row>
    <row r="16786" spans="1:16" x14ac:dyDescent="0.35">
      <c r="A16786" t="s">
        <v>6</v>
      </c>
      <c r="B16786" t="s">
        <v>29245</v>
      </c>
      <c r="C16786" t="s">
        <v>81</v>
      </c>
      <c r="D16786" t="s">
        <v>4346</v>
      </c>
      <c r="E16786" t="s">
        <v>59</v>
      </c>
      <c r="F16786" t="b">
        <v>0</v>
      </c>
      <c r="G16786" t="s">
        <v>77</v>
      </c>
      <c r="H16786" s="1">
        <v>46205.836527777778</v>
      </c>
      <c r="I16786" t="b">
        <v>0</v>
      </c>
      <c r="J16786" t="b">
        <v>0</v>
      </c>
      <c r="K16786" t="s">
        <v>41</v>
      </c>
      <c r="L16786" t="s">
        <v>60</v>
      </c>
      <c r="M16786">
        <v>205000</v>
      </c>
      <c r="N16786"/>
      <c r="O16786" t="s">
        <v>2117</v>
      </c>
      <c r="P16786" t="s">
        <v>3832</v>
      </c>
    </row>
    <row r="16787" spans="1:16" x14ac:dyDescent="0.35">
      <c r="A16787" t="s">
        <v>2</v>
      </c>
      <c r="B16787" t="s">
        <v>1680</v>
      </c>
      <c r="C16787" t="s">
        <v>952</v>
      </c>
      <c r="D16787" t="s">
        <v>4346</v>
      </c>
      <c r="E16787" t="s">
        <v>59</v>
      </c>
      <c r="F16787" t="b">
        <v>0</v>
      </c>
      <c r="G16787" t="s">
        <v>68</v>
      </c>
      <c r="H16787" s="1">
        <v>46205.836562500001</v>
      </c>
      <c r="I16787" t="b">
        <v>0</v>
      </c>
      <c r="J16787" t="b">
        <v>0</v>
      </c>
      <c r="K16787" t="s">
        <v>41</v>
      </c>
      <c r="L16787" t="s">
        <v>60</v>
      </c>
      <c r="M16787">
        <v>151000</v>
      </c>
      <c r="N16787"/>
      <c r="O16787" t="s">
        <v>19076</v>
      </c>
      <c r="P16787" t="s">
        <v>29246</v>
      </c>
    </row>
    <row r="16788" spans="1:16" x14ac:dyDescent="0.35">
      <c r="A16788" t="s">
        <v>2</v>
      </c>
      <c r="B16788" t="s">
        <v>29247</v>
      </c>
      <c r="C16788" t="s">
        <v>190</v>
      </c>
      <c r="D16788" t="s">
        <v>4526</v>
      </c>
      <c r="E16788" t="s">
        <v>59</v>
      </c>
      <c r="F16788" t="b">
        <v>0</v>
      </c>
      <c r="G16788" t="s">
        <v>73</v>
      </c>
      <c r="H16788" s="1">
        <v>46205.838865740741</v>
      </c>
      <c r="I16788" t="b">
        <v>0</v>
      </c>
      <c r="J16788" t="b">
        <v>0</v>
      </c>
      <c r="K16788" t="s">
        <v>41</v>
      </c>
      <c r="L16788" t="s">
        <v>60</v>
      </c>
      <c r="M16788">
        <v>132500</v>
      </c>
      <c r="N16788"/>
      <c r="O16788" t="s">
        <v>29248</v>
      </c>
      <c r="P16788" t="s">
        <v>29249</v>
      </c>
    </row>
    <row r="16789" spans="1:16" x14ac:dyDescent="0.35">
      <c r="A16789" t="s">
        <v>0</v>
      </c>
      <c r="B16789" t="s">
        <v>29250</v>
      </c>
      <c r="C16789" t="s">
        <v>190</v>
      </c>
      <c r="D16789" t="s">
        <v>4346</v>
      </c>
      <c r="E16789" t="s">
        <v>59</v>
      </c>
      <c r="F16789" t="b">
        <v>0</v>
      </c>
      <c r="G16789" t="s">
        <v>73</v>
      </c>
      <c r="H16789" s="1">
        <v>46205.876006944447</v>
      </c>
      <c r="I16789" t="b">
        <v>1</v>
      </c>
      <c r="J16789" t="b">
        <v>1</v>
      </c>
      <c r="K16789" t="s">
        <v>41</v>
      </c>
      <c r="L16789" t="s">
        <v>60</v>
      </c>
      <c r="M16789">
        <v>77182.5</v>
      </c>
      <c r="N16789"/>
      <c r="O16789" t="s">
        <v>1501</v>
      </c>
      <c r="P16789" t="s">
        <v>29251</v>
      </c>
    </row>
    <row r="16790" spans="1:16" x14ac:dyDescent="0.35">
      <c r="A16790" t="s">
        <v>1</v>
      </c>
      <c r="B16790" t="s">
        <v>29252</v>
      </c>
      <c r="C16790" t="s">
        <v>41</v>
      </c>
      <c r="D16790" t="s">
        <v>4526</v>
      </c>
      <c r="E16790" t="s">
        <v>59</v>
      </c>
      <c r="F16790" t="b">
        <v>0</v>
      </c>
      <c r="G16790" t="s">
        <v>41</v>
      </c>
      <c r="H16790" s="1">
        <v>46205.878067129634</v>
      </c>
      <c r="I16790" t="b">
        <v>0</v>
      </c>
      <c r="J16790" t="b">
        <v>0</v>
      </c>
      <c r="K16790" t="s">
        <v>41</v>
      </c>
      <c r="L16790" t="s">
        <v>60</v>
      </c>
      <c r="M16790">
        <v>115159.645</v>
      </c>
      <c r="N16790"/>
      <c r="O16790" t="s">
        <v>29253</v>
      </c>
      <c r="P16790" t="s">
        <v>29254</v>
      </c>
    </row>
    <row r="16791" spans="1:16" x14ac:dyDescent="0.35">
      <c r="A16791" t="s">
        <v>1</v>
      </c>
      <c r="B16791" t="s">
        <v>29255</v>
      </c>
      <c r="C16791" t="s">
        <v>887</v>
      </c>
      <c r="D16791" t="s">
        <v>4526</v>
      </c>
      <c r="E16791" t="s">
        <v>88</v>
      </c>
      <c r="F16791" t="b">
        <v>0</v>
      </c>
      <c r="G16791" t="s">
        <v>89</v>
      </c>
      <c r="H16791" s="1">
        <v>46205.880486111113</v>
      </c>
      <c r="I16791" t="b">
        <v>0</v>
      </c>
      <c r="J16791" t="b">
        <v>0</v>
      </c>
      <c r="K16791" t="s">
        <v>41</v>
      </c>
      <c r="L16791" t="s">
        <v>74</v>
      </c>
      <c r="M16791"/>
      <c r="N16791">
        <v>50</v>
      </c>
      <c r="O16791" t="s">
        <v>23101</v>
      </c>
      <c r="P16791" t="s">
        <v>26932</v>
      </c>
    </row>
    <row r="16792" spans="1:16" x14ac:dyDescent="0.35">
      <c r="A16792" t="s">
        <v>1</v>
      </c>
      <c r="B16792" t="s">
        <v>4778</v>
      </c>
      <c r="C16792" t="s">
        <v>112</v>
      </c>
      <c r="D16792" t="s">
        <v>4526</v>
      </c>
      <c r="E16792" t="s">
        <v>59</v>
      </c>
      <c r="F16792" t="b">
        <v>0</v>
      </c>
      <c r="G16792" t="s">
        <v>65</v>
      </c>
      <c r="H16792" s="1">
        <v>46205.880509259259</v>
      </c>
      <c r="I16792" t="b">
        <v>1</v>
      </c>
      <c r="J16792" t="b">
        <v>1</v>
      </c>
      <c r="K16792" t="s">
        <v>41</v>
      </c>
      <c r="L16792" t="s">
        <v>60</v>
      </c>
      <c r="M16792">
        <v>165000</v>
      </c>
      <c r="N16792"/>
      <c r="O16792" t="s">
        <v>29256</v>
      </c>
      <c r="P16792" t="s">
        <v>2376</v>
      </c>
    </row>
    <row r="16793" spans="1:16" x14ac:dyDescent="0.35">
      <c r="A16793" t="s">
        <v>1</v>
      </c>
      <c r="B16793" t="s">
        <v>29257</v>
      </c>
      <c r="C16793" t="s">
        <v>12517</v>
      </c>
      <c r="D16793" t="s">
        <v>4526</v>
      </c>
      <c r="E16793" t="s">
        <v>59</v>
      </c>
      <c r="F16793" t="b">
        <v>0</v>
      </c>
      <c r="G16793" t="s">
        <v>89</v>
      </c>
      <c r="H16793" s="1">
        <v>46205.880682870367</v>
      </c>
      <c r="I16793" t="b">
        <v>0</v>
      </c>
      <c r="J16793" t="b">
        <v>0</v>
      </c>
      <c r="K16793" t="s">
        <v>41</v>
      </c>
      <c r="L16793" t="s">
        <v>60</v>
      </c>
      <c r="M16793">
        <v>102500</v>
      </c>
      <c r="N16793"/>
      <c r="O16793" t="s">
        <v>29258</v>
      </c>
      <c r="P16793" t="s">
        <v>29259</v>
      </c>
    </row>
    <row r="16794" spans="1:16" x14ac:dyDescent="0.35">
      <c r="A16794" t="s">
        <v>1</v>
      </c>
      <c r="B16794" t="s">
        <v>277</v>
      </c>
      <c r="C16794" t="s">
        <v>29260</v>
      </c>
      <c r="D16794" t="s">
        <v>4346</v>
      </c>
      <c r="E16794" t="s">
        <v>59</v>
      </c>
      <c r="F16794" t="b">
        <v>0</v>
      </c>
      <c r="G16794" t="s">
        <v>20</v>
      </c>
      <c r="H16794" s="1">
        <v>46205.881793981483</v>
      </c>
      <c r="I16794" t="b">
        <v>0</v>
      </c>
      <c r="J16794" t="b">
        <v>0</v>
      </c>
      <c r="K16794" t="s">
        <v>20</v>
      </c>
      <c r="L16794" t="s">
        <v>60</v>
      </c>
      <c r="M16794">
        <v>90650</v>
      </c>
      <c r="N16794"/>
      <c r="O16794" t="s">
        <v>29261</v>
      </c>
      <c r="P16794" t="s">
        <v>29262</v>
      </c>
    </row>
    <row r="16795" spans="1:16" x14ac:dyDescent="0.35">
      <c r="A16795" t="s">
        <v>0</v>
      </c>
      <c r="B16795" t="s">
        <v>13715</v>
      </c>
      <c r="C16795" t="s">
        <v>901</v>
      </c>
      <c r="D16795" t="s">
        <v>4526</v>
      </c>
      <c r="E16795" t="s">
        <v>88</v>
      </c>
      <c r="F16795" t="b">
        <v>0</v>
      </c>
      <c r="G16795" t="s">
        <v>77</v>
      </c>
      <c r="H16795" s="1">
        <v>46205.917673611111</v>
      </c>
      <c r="I16795" t="b">
        <v>0</v>
      </c>
      <c r="J16795" t="b">
        <v>0</v>
      </c>
      <c r="K16795" t="s">
        <v>41</v>
      </c>
      <c r="L16795" t="s">
        <v>74</v>
      </c>
      <c r="M16795"/>
      <c r="N16795">
        <v>82</v>
      </c>
      <c r="O16795" t="s">
        <v>22478</v>
      </c>
      <c r="P16795" t="s">
        <v>13928</v>
      </c>
    </row>
    <row r="16796" spans="1:16" x14ac:dyDescent="0.35">
      <c r="A16796" t="s">
        <v>0</v>
      </c>
      <c r="B16796" t="s">
        <v>29263</v>
      </c>
      <c r="C16796" t="s">
        <v>29264</v>
      </c>
      <c r="D16796" t="s">
        <v>4756</v>
      </c>
      <c r="E16796" t="s">
        <v>59</v>
      </c>
      <c r="F16796" t="b">
        <v>0</v>
      </c>
      <c r="G16796" t="s">
        <v>41</v>
      </c>
      <c r="H16796" s="1">
        <v>46205.919733796298</v>
      </c>
      <c r="I16796" t="b">
        <v>0</v>
      </c>
      <c r="J16796" t="b">
        <v>1</v>
      </c>
      <c r="K16796" t="s">
        <v>41</v>
      </c>
      <c r="L16796" t="s">
        <v>60</v>
      </c>
      <c r="M16796">
        <v>102733</v>
      </c>
      <c r="N16796"/>
      <c r="O16796" t="s">
        <v>835</v>
      </c>
      <c r="P16796" t="s">
        <v>29265</v>
      </c>
    </row>
    <row r="16797" spans="1:16" x14ac:dyDescent="0.35">
      <c r="A16797" t="s">
        <v>2</v>
      </c>
      <c r="B16797" t="s">
        <v>29266</v>
      </c>
      <c r="C16797" t="s">
        <v>142</v>
      </c>
      <c r="D16797" t="s">
        <v>4346</v>
      </c>
      <c r="E16797" t="s">
        <v>59</v>
      </c>
      <c r="F16797" t="b">
        <v>0</v>
      </c>
      <c r="G16797" t="s">
        <v>65</v>
      </c>
      <c r="H16797" s="1">
        <v>46205.919965277782</v>
      </c>
      <c r="I16797" t="b">
        <v>0</v>
      </c>
      <c r="J16797" t="b">
        <v>1</v>
      </c>
      <c r="K16797" t="s">
        <v>41</v>
      </c>
      <c r="L16797" t="s">
        <v>60</v>
      </c>
      <c r="M16797">
        <v>161993.5</v>
      </c>
      <c r="N16797"/>
      <c r="O16797" t="s">
        <v>1744</v>
      </c>
    </row>
    <row r="16798" spans="1:16" x14ac:dyDescent="0.35">
      <c r="A16798" t="s">
        <v>6</v>
      </c>
      <c r="B16798" t="s">
        <v>29267</v>
      </c>
      <c r="C16798" t="s">
        <v>9074</v>
      </c>
      <c r="D16798" t="s">
        <v>9075</v>
      </c>
      <c r="E16798" t="s">
        <v>132</v>
      </c>
      <c r="F16798" t="b">
        <v>0</v>
      </c>
      <c r="G16798" t="s">
        <v>40</v>
      </c>
      <c r="H16798" s="1">
        <v>46205.921979166669</v>
      </c>
      <c r="I16798" t="b">
        <v>0</v>
      </c>
      <c r="J16798" t="b">
        <v>0</v>
      </c>
      <c r="K16798" t="s">
        <v>40</v>
      </c>
      <c r="L16798" t="s">
        <v>60</v>
      </c>
      <c r="M16798">
        <v>64618</v>
      </c>
      <c r="N16798"/>
      <c r="O16798" t="s">
        <v>9076</v>
      </c>
      <c r="P16798" t="s">
        <v>705</v>
      </c>
    </row>
    <row r="16799" spans="1:16" x14ac:dyDescent="0.35">
      <c r="A16799" t="s">
        <v>1</v>
      </c>
      <c r="B16799" t="s">
        <v>2394</v>
      </c>
      <c r="C16799" t="s">
        <v>201</v>
      </c>
      <c r="D16799" t="s">
        <v>4526</v>
      </c>
      <c r="E16799" t="s">
        <v>88</v>
      </c>
      <c r="F16799" t="b">
        <v>0</v>
      </c>
      <c r="G16799" t="s">
        <v>77</v>
      </c>
      <c r="H16799" s="1">
        <v>46205.922152777777</v>
      </c>
      <c r="I16799" t="b">
        <v>0</v>
      </c>
      <c r="J16799" t="b">
        <v>1</v>
      </c>
      <c r="K16799" t="s">
        <v>41</v>
      </c>
      <c r="L16799" t="s">
        <v>74</v>
      </c>
      <c r="M16799"/>
      <c r="N16799">
        <v>55</v>
      </c>
      <c r="O16799" t="s">
        <v>2059</v>
      </c>
      <c r="P16799" t="s">
        <v>29268</v>
      </c>
    </row>
    <row r="16800" spans="1:16" x14ac:dyDescent="0.35">
      <c r="A16800" t="s">
        <v>0</v>
      </c>
      <c r="B16800" t="s">
        <v>289</v>
      </c>
      <c r="C16800" t="s">
        <v>150</v>
      </c>
      <c r="D16800" t="s">
        <v>4346</v>
      </c>
      <c r="E16800" t="s">
        <v>72</v>
      </c>
      <c r="F16800" t="b">
        <v>0</v>
      </c>
      <c r="G16800" t="s">
        <v>68</v>
      </c>
      <c r="H16800" s="1">
        <v>46205.959340277783</v>
      </c>
      <c r="I16800" t="b">
        <v>1</v>
      </c>
      <c r="J16800" t="b">
        <v>1</v>
      </c>
      <c r="K16800" t="s">
        <v>41</v>
      </c>
      <c r="L16800" t="s">
        <v>60</v>
      </c>
      <c r="M16800">
        <v>61698.055</v>
      </c>
      <c r="N16800"/>
      <c r="O16800" t="s">
        <v>29269</v>
      </c>
      <c r="P16800" t="s">
        <v>29270</v>
      </c>
    </row>
    <row r="16801" spans="1:16" x14ac:dyDescent="0.35">
      <c r="A16801" t="s">
        <v>0</v>
      </c>
      <c r="B16801" t="s">
        <v>2669</v>
      </c>
      <c r="C16801" t="s">
        <v>246</v>
      </c>
      <c r="D16801" t="s">
        <v>2360</v>
      </c>
      <c r="E16801" t="s">
        <v>59</v>
      </c>
      <c r="F16801" t="b">
        <v>0</v>
      </c>
      <c r="G16801" t="s">
        <v>65</v>
      </c>
      <c r="H16801" s="1">
        <v>46205.959432870368</v>
      </c>
      <c r="I16801" t="b">
        <v>1</v>
      </c>
      <c r="J16801" t="b">
        <v>0</v>
      </c>
      <c r="K16801" t="s">
        <v>41</v>
      </c>
      <c r="L16801" t="s">
        <v>74</v>
      </c>
      <c r="M16801"/>
      <c r="N16801">
        <v>44.52</v>
      </c>
      <c r="O16801" t="s">
        <v>1980</v>
      </c>
      <c r="P16801" t="s">
        <v>22516</v>
      </c>
    </row>
    <row r="16802" spans="1:16" x14ac:dyDescent="0.35">
      <c r="A16802" t="s">
        <v>4</v>
      </c>
      <c r="B16802" t="s">
        <v>2973</v>
      </c>
      <c r="C16802" t="s">
        <v>2928</v>
      </c>
      <c r="D16802" t="s">
        <v>4526</v>
      </c>
      <c r="E16802" t="s">
        <v>88</v>
      </c>
      <c r="F16802" t="b">
        <v>0</v>
      </c>
      <c r="G16802" t="s">
        <v>65</v>
      </c>
      <c r="H16802" s="1">
        <v>46205.959537037037</v>
      </c>
      <c r="I16802" t="b">
        <v>0</v>
      </c>
      <c r="J16802" t="b">
        <v>1</v>
      </c>
      <c r="K16802" t="s">
        <v>41</v>
      </c>
      <c r="L16802" t="s">
        <v>74</v>
      </c>
      <c r="M16802"/>
      <c r="N16802">
        <v>47</v>
      </c>
      <c r="O16802" t="s">
        <v>403</v>
      </c>
      <c r="P16802" t="s">
        <v>29271</v>
      </c>
    </row>
    <row r="16803" spans="1:16" x14ac:dyDescent="0.35">
      <c r="A16803" t="s">
        <v>3</v>
      </c>
      <c r="B16803" t="s">
        <v>29272</v>
      </c>
      <c r="C16803" t="s">
        <v>76</v>
      </c>
      <c r="D16803" t="s">
        <v>141</v>
      </c>
      <c r="E16803" t="s">
        <v>88</v>
      </c>
      <c r="F16803" t="b">
        <v>1</v>
      </c>
      <c r="G16803" t="s">
        <v>41</v>
      </c>
      <c r="H16803" s="1">
        <v>46205.961400462962</v>
      </c>
      <c r="I16803" t="b">
        <v>1</v>
      </c>
      <c r="J16803" t="b">
        <v>0</v>
      </c>
      <c r="K16803" t="s">
        <v>41</v>
      </c>
      <c r="L16803" t="s">
        <v>74</v>
      </c>
      <c r="M16803"/>
      <c r="N16803">
        <v>30</v>
      </c>
      <c r="O16803" t="s">
        <v>141</v>
      </c>
    </row>
    <row r="16804" spans="1:16" x14ac:dyDescent="0.35">
      <c r="A16804" t="s">
        <v>8</v>
      </c>
      <c r="B16804" t="s">
        <v>29273</v>
      </c>
      <c r="C16804" t="s">
        <v>118</v>
      </c>
      <c r="D16804" t="s">
        <v>4526</v>
      </c>
      <c r="E16804" t="s">
        <v>59</v>
      </c>
      <c r="F16804" t="b">
        <v>0</v>
      </c>
      <c r="G16804" t="s">
        <v>89</v>
      </c>
      <c r="H16804" s="1">
        <v>46205.964062500003</v>
      </c>
      <c r="I16804" t="b">
        <v>0</v>
      </c>
      <c r="J16804" t="b">
        <v>1</v>
      </c>
      <c r="K16804" t="s">
        <v>41</v>
      </c>
      <c r="L16804" t="s">
        <v>60</v>
      </c>
      <c r="M16804">
        <v>145000</v>
      </c>
      <c r="N16804"/>
      <c r="O16804" t="s">
        <v>29274</v>
      </c>
      <c r="P16804" t="s">
        <v>29275</v>
      </c>
    </row>
    <row r="16805" spans="1:16" x14ac:dyDescent="0.35">
      <c r="A16805" t="s">
        <v>0</v>
      </c>
      <c r="B16805" t="s">
        <v>29276</v>
      </c>
      <c r="C16805" t="s">
        <v>3056</v>
      </c>
      <c r="D16805" t="s">
        <v>29277</v>
      </c>
      <c r="E16805" t="s">
        <v>59</v>
      </c>
      <c r="F16805" t="b">
        <v>0</v>
      </c>
      <c r="G16805" t="s">
        <v>65</v>
      </c>
      <c r="H16805" s="1">
        <v>46206.001203703701</v>
      </c>
      <c r="I16805" t="b">
        <v>0</v>
      </c>
      <c r="J16805" t="b">
        <v>1</v>
      </c>
      <c r="K16805" t="s">
        <v>41</v>
      </c>
      <c r="L16805" t="s">
        <v>74</v>
      </c>
      <c r="M16805"/>
      <c r="N16805">
        <v>23</v>
      </c>
      <c r="O16805" t="s">
        <v>29278</v>
      </c>
      <c r="P16805" t="s">
        <v>3903</v>
      </c>
    </row>
    <row r="16806" spans="1:16" x14ac:dyDescent="0.35">
      <c r="A16806" t="s">
        <v>0</v>
      </c>
      <c r="B16806" t="s">
        <v>29279</v>
      </c>
      <c r="C16806" t="s">
        <v>76</v>
      </c>
      <c r="D16806" t="s">
        <v>29280</v>
      </c>
      <c r="E16806" t="s">
        <v>88</v>
      </c>
      <c r="F16806" t="b">
        <v>1</v>
      </c>
      <c r="G16806" t="s">
        <v>41</v>
      </c>
      <c r="H16806" s="1">
        <v>46206.00309027778</v>
      </c>
      <c r="I16806" t="b">
        <v>0</v>
      </c>
      <c r="J16806" t="b">
        <v>0</v>
      </c>
      <c r="K16806" t="s">
        <v>41</v>
      </c>
      <c r="L16806" t="s">
        <v>74</v>
      </c>
      <c r="M16806"/>
      <c r="N16806">
        <v>14.5</v>
      </c>
      <c r="O16806" t="s">
        <v>272</v>
      </c>
      <c r="P16806" t="s">
        <v>29281</v>
      </c>
    </row>
    <row r="16807" spans="1:16" x14ac:dyDescent="0.35">
      <c r="A16807" t="s">
        <v>1</v>
      </c>
      <c r="B16807" t="s">
        <v>1</v>
      </c>
      <c r="C16807" t="s">
        <v>537</v>
      </c>
      <c r="D16807" t="s">
        <v>4756</v>
      </c>
      <c r="E16807" t="s">
        <v>59</v>
      </c>
      <c r="F16807" t="b">
        <v>0</v>
      </c>
      <c r="G16807" t="s">
        <v>65</v>
      </c>
      <c r="H16807" s="1">
        <v>46206.005520833343</v>
      </c>
      <c r="I16807" t="b">
        <v>1</v>
      </c>
      <c r="J16807" t="b">
        <v>1</v>
      </c>
      <c r="K16807" t="s">
        <v>41</v>
      </c>
      <c r="L16807" t="s">
        <v>60</v>
      </c>
      <c r="M16807">
        <v>105000</v>
      </c>
      <c r="N16807"/>
      <c r="O16807" t="s">
        <v>6623</v>
      </c>
      <c r="P16807" t="s">
        <v>1662</v>
      </c>
    </row>
    <row r="16808" spans="1:16" x14ac:dyDescent="0.35">
      <c r="A16808" t="s">
        <v>5</v>
      </c>
      <c r="B16808" t="s">
        <v>5</v>
      </c>
      <c r="C16808" t="s">
        <v>537</v>
      </c>
      <c r="D16808" t="s">
        <v>4756</v>
      </c>
      <c r="E16808" t="s">
        <v>59</v>
      </c>
      <c r="F16808" t="b">
        <v>0</v>
      </c>
      <c r="G16808" t="s">
        <v>73</v>
      </c>
      <c r="H16808" s="1">
        <v>46206.005624999998</v>
      </c>
      <c r="I16808" t="b">
        <v>1</v>
      </c>
      <c r="J16808" t="b">
        <v>1</v>
      </c>
      <c r="K16808" t="s">
        <v>41</v>
      </c>
      <c r="L16808" t="s">
        <v>60</v>
      </c>
      <c r="M16808">
        <v>115000</v>
      </c>
      <c r="N16808"/>
      <c r="O16808" t="s">
        <v>6623</v>
      </c>
      <c r="P16808" t="s">
        <v>1662</v>
      </c>
    </row>
    <row r="16809" spans="1:16" x14ac:dyDescent="0.35">
      <c r="A16809" t="s">
        <v>5</v>
      </c>
      <c r="B16809" t="s">
        <v>1878</v>
      </c>
      <c r="C16809" t="s">
        <v>955</v>
      </c>
      <c r="D16809" t="s">
        <v>4346</v>
      </c>
      <c r="E16809" t="s">
        <v>59</v>
      </c>
      <c r="F16809" t="b">
        <v>0</v>
      </c>
      <c r="G16809" t="s">
        <v>13</v>
      </c>
      <c r="H16809" s="1">
        <v>46206.006192129629</v>
      </c>
      <c r="I16809" t="b">
        <v>1</v>
      </c>
      <c r="J16809" t="b">
        <v>0</v>
      </c>
      <c r="K16809" t="s">
        <v>13</v>
      </c>
      <c r="L16809" t="s">
        <v>60</v>
      </c>
      <c r="M16809">
        <v>209500</v>
      </c>
      <c r="N16809"/>
      <c r="O16809" t="s">
        <v>16795</v>
      </c>
      <c r="P16809" t="s">
        <v>29282</v>
      </c>
    </row>
    <row r="16810" spans="1:16" x14ac:dyDescent="0.35">
      <c r="A16810" t="s">
        <v>5</v>
      </c>
      <c r="B16810" t="s">
        <v>1878</v>
      </c>
      <c r="C16810" t="s">
        <v>2064</v>
      </c>
      <c r="D16810" t="s">
        <v>3761</v>
      </c>
      <c r="E16810" t="s">
        <v>59</v>
      </c>
      <c r="F16810" t="b">
        <v>0</v>
      </c>
      <c r="G16810" t="s">
        <v>13</v>
      </c>
      <c r="H16810" s="1">
        <v>46206.006192129629</v>
      </c>
      <c r="I16810" t="b">
        <v>1</v>
      </c>
      <c r="J16810" t="b">
        <v>0</v>
      </c>
      <c r="K16810" t="s">
        <v>13</v>
      </c>
      <c r="L16810" t="s">
        <v>60</v>
      </c>
      <c r="M16810">
        <v>209500</v>
      </c>
      <c r="N16810"/>
      <c r="O16810" t="s">
        <v>16795</v>
      </c>
      <c r="P16810" t="s">
        <v>29282</v>
      </c>
    </row>
    <row r="16811" spans="1:16" x14ac:dyDescent="0.35">
      <c r="A16811" t="s">
        <v>2</v>
      </c>
      <c r="B16811" t="s">
        <v>2</v>
      </c>
      <c r="C16811" t="s">
        <v>29283</v>
      </c>
      <c r="D16811" t="s">
        <v>4756</v>
      </c>
      <c r="E16811" t="s">
        <v>59</v>
      </c>
      <c r="F16811" t="b">
        <v>0</v>
      </c>
      <c r="G16811" t="s">
        <v>68</v>
      </c>
      <c r="H16811" s="1">
        <v>46206.084456018521</v>
      </c>
      <c r="I16811" t="b">
        <v>0</v>
      </c>
      <c r="J16811" t="b">
        <v>0</v>
      </c>
      <c r="K16811" t="s">
        <v>41</v>
      </c>
      <c r="L16811" t="s">
        <v>60</v>
      </c>
      <c r="M16811">
        <v>110000</v>
      </c>
      <c r="N16811"/>
      <c r="O16811" t="s">
        <v>29284</v>
      </c>
      <c r="P16811" t="s">
        <v>29285</v>
      </c>
    </row>
    <row r="16812" spans="1:16" x14ac:dyDescent="0.35">
      <c r="A16812" t="s">
        <v>7</v>
      </c>
      <c r="B16812" t="s">
        <v>29286</v>
      </c>
      <c r="C16812" t="s">
        <v>41</v>
      </c>
      <c r="D16812" t="s">
        <v>4346</v>
      </c>
      <c r="E16812" t="s">
        <v>59</v>
      </c>
      <c r="F16812" t="b">
        <v>0</v>
      </c>
      <c r="G16812" t="s">
        <v>41</v>
      </c>
      <c r="H16812" s="1">
        <v>46206.212418981479</v>
      </c>
      <c r="I16812" t="b">
        <v>1</v>
      </c>
      <c r="J16812" t="b">
        <v>1</v>
      </c>
      <c r="K16812" t="s">
        <v>41</v>
      </c>
      <c r="L16812" t="s">
        <v>60</v>
      </c>
      <c r="M16812">
        <v>130000</v>
      </c>
      <c r="N16812"/>
      <c r="O16812" t="s">
        <v>569</v>
      </c>
      <c r="P16812" t="s">
        <v>146</v>
      </c>
    </row>
    <row r="16813" spans="1:16" x14ac:dyDescent="0.35">
      <c r="A16813" t="s">
        <v>1</v>
      </c>
      <c r="B16813" t="s">
        <v>1320</v>
      </c>
      <c r="C16813" t="s">
        <v>845</v>
      </c>
      <c r="D16813" t="s">
        <v>5475</v>
      </c>
      <c r="E16813" t="s">
        <v>59</v>
      </c>
      <c r="F16813" t="b">
        <v>0</v>
      </c>
      <c r="G16813" t="s">
        <v>73</v>
      </c>
      <c r="H16813" s="1">
        <v>46206.215046296304</v>
      </c>
      <c r="I16813" t="b">
        <v>0</v>
      </c>
      <c r="J16813" t="b">
        <v>1</v>
      </c>
      <c r="K16813" t="s">
        <v>41</v>
      </c>
      <c r="L16813" t="s">
        <v>60</v>
      </c>
      <c r="M16813">
        <v>125000</v>
      </c>
      <c r="N16813"/>
      <c r="O16813" t="s">
        <v>24410</v>
      </c>
      <c r="P16813" t="s">
        <v>1377</v>
      </c>
    </row>
    <row r="16814" spans="1:16" x14ac:dyDescent="0.35">
      <c r="A16814" t="s">
        <v>5</v>
      </c>
      <c r="B16814" t="s">
        <v>29287</v>
      </c>
      <c r="C16814" t="s">
        <v>2895</v>
      </c>
      <c r="D16814" t="s">
        <v>5102</v>
      </c>
      <c r="E16814" t="s">
        <v>59</v>
      </c>
      <c r="F16814" t="b">
        <v>0</v>
      </c>
      <c r="G16814" t="s">
        <v>13</v>
      </c>
      <c r="H16814" s="1">
        <v>46206.257326388892</v>
      </c>
      <c r="I16814" t="b">
        <v>0</v>
      </c>
      <c r="J16814" t="b">
        <v>0</v>
      </c>
      <c r="K16814" t="s">
        <v>13</v>
      </c>
      <c r="L16814" t="s">
        <v>60</v>
      </c>
      <c r="M16814">
        <v>190000</v>
      </c>
      <c r="N16814"/>
      <c r="O16814" t="s">
        <v>29288</v>
      </c>
      <c r="P16814" t="s">
        <v>29289</v>
      </c>
    </row>
    <row r="16815" spans="1:16" x14ac:dyDescent="0.35">
      <c r="A16815" t="s">
        <v>1</v>
      </c>
      <c r="B16815" t="s">
        <v>29290</v>
      </c>
      <c r="C16815" t="s">
        <v>185</v>
      </c>
      <c r="D16815" t="s">
        <v>4526</v>
      </c>
      <c r="E16815" t="s">
        <v>59</v>
      </c>
      <c r="F16815" t="b">
        <v>0</v>
      </c>
      <c r="G16815" t="s">
        <v>19</v>
      </c>
      <c r="H16815" s="1">
        <v>46206.258136574077</v>
      </c>
      <c r="I16815" t="b">
        <v>1</v>
      </c>
      <c r="J16815" t="b">
        <v>0</v>
      </c>
      <c r="K16815" t="s">
        <v>19</v>
      </c>
      <c r="L16815" t="s">
        <v>60</v>
      </c>
      <c r="M16815">
        <v>1350000</v>
      </c>
      <c r="N16815"/>
      <c r="O16815" t="s">
        <v>24816</v>
      </c>
      <c r="P16815" t="s">
        <v>6585</v>
      </c>
    </row>
    <row r="16816" spans="1:16" x14ac:dyDescent="0.35">
      <c r="A16816" t="s">
        <v>1</v>
      </c>
      <c r="B16816" t="s">
        <v>1596</v>
      </c>
      <c r="C16816" t="s">
        <v>6181</v>
      </c>
      <c r="D16816" t="s">
        <v>4756</v>
      </c>
      <c r="E16816" t="s">
        <v>59</v>
      </c>
      <c r="F16816" t="b">
        <v>0</v>
      </c>
      <c r="G16816" t="s">
        <v>68</v>
      </c>
      <c r="H16816" s="1">
        <v>46206.298333333332</v>
      </c>
      <c r="I16816" t="b">
        <v>0</v>
      </c>
      <c r="J16816" t="b">
        <v>0</v>
      </c>
      <c r="K16816" t="s">
        <v>41</v>
      </c>
      <c r="L16816" t="s">
        <v>60</v>
      </c>
      <c r="M16816">
        <v>148700</v>
      </c>
      <c r="N16816"/>
      <c r="O16816" t="s">
        <v>5635</v>
      </c>
      <c r="P16816" t="s">
        <v>9748</v>
      </c>
    </row>
    <row r="16817" spans="1:16" x14ac:dyDescent="0.35">
      <c r="A16817" t="s">
        <v>1</v>
      </c>
      <c r="B16817" t="s">
        <v>1596</v>
      </c>
      <c r="C16817" t="s">
        <v>5634</v>
      </c>
      <c r="D16817" t="s">
        <v>4756</v>
      </c>
      <c r="E16817" t="s">
        <v>59</v>
      </c>
      <c r="F16817" t="b">
        <v>0</v>
      </c>
      <c r="G16817" t="s">
        <v>73</v>
      </c>
      <c r="H16817" s="1">
        <v>46206.298391203702</v>
      </c>
      <c r="I16817" t="b">
        <v>1</v>
      </c>
      <c r="J16817" t="b">
        <v>0</v>
      </c>
      <c r="K16817" t="s">
        <v>41</v>
      </c>
      <c r="L16817" t="s">
        <v>60</v>
      </c>
      <c r="M16817">
        <v>148700</v>
      </c>
      <c r="N16817"/>
      <c r="O16817" t="s">
        <v>5635</v>
      </c>
    </row>
    <row r="16818" spans="1:16" x14ac:dyDescent="0.35">
      <c r="A16818" t="s">
        <v>1</v>
      </c>
      <c r="B16818" t="s">
        <v>29291</v>
      </c>
      <c r="C16818" t="s">
        <v>33</v>
      </c>
      <c r="D16818" t="s">
        <v>4346</v>
      </c>
      <c r="E16818" t="s">
        <v>59</v>
      </c>
      <c r="F16818" t="b">
        <v>0</v>
      </c>
      <c r="G16818" t="s">
        <v>33</v>
      </c>
      <c r="H16818" s="1">
        <v>46206.300717592603</v>
      </c>
      <c r="I16818" t="b">
        <v>1</v>
      </c>
      <c r="J16818" t="b">
        <v>0</v>
      </c>
      <c r="K16818" t="s">
        <v>33</v>
      </c>
      <c r="L16818" t="s">
        <v>60</v>
      </c>
      <c r="M16818">
        <v>65000</v>
      </c>
      <c r="N16818"/>
      <c r="O16818" t="s">
        <v>26739</v>
      </c>
      <c r="P16818" t="s">
        <v>29292</v>
      </c>
    </row>
    <row r="16819" spans="1:16" x14ac:dyDescent="0.35">
      <c r="A16819" t="s">
        <v>7</v>
      </c>
      <c r="B16819" t="s">
        <v>29293</v>
      </c>
      <c r="C16819" t="s">
        <v>40</v>
      </c>
      <c r="D16819" t="s">
        <v>4526</v>
      </c>
      <c r="E16819" t="s">
        <v>59</v>
      </c>
      <c r="F16819" t="b">
        <v>0</v>
      </c>
      <c r="G16819" t="s">
        <v>40</v>
      </c>
      <c r="H16819" s="1">
        <v>46206.337407407409</v>
      </c>
      <c r="I16819" t="b">
        <v>0</v>
      </c>
      <c r="J16819" t="b">
        <v>0</v>
      </c>
      <c r="K16819" t="s">
        <v>40</v>
      </c>
      <c r="L16819" t="s">
        <v>60</v>
      </c>
      <c r="M16819">
        <v>57500</v>
      </c>
      <c r="N16819"/>
      <c r="O16819" t="s">
        <v>25259</v>
      </c>
      <c r="P16819" t="s">
        <v>2318</v>
      </c>
    </row>
    <row r="16820" spans="1:16" x14ac:dyDescent="0.35">
      <c r="A16820" t="s">
        <v>1</v>
      </c>
      <c r="B16820" t="s">
        <v>29294</v>
      </c>
      <c r="C16820" t="s">
        <v>207</v>
      </c>
      <c r="D16820" t="s">
        <v>2360</v>
      </c>
      <c r="E16820" t="s">
        <v>59</v>
      </c>
      <c r="F16820" t="b">
        <v>0</v>
      </c>
      <c r="G16820" t="s">
        <v>65</v>
      </c>
      <c r="H16820" s="1">
        <v>46206.340127314812</v>
      </c>
      <c r="I16820" t="b">
        <v>0</v>
      </c>
      <c r="J16820" t="b">
        <v>1</v>
      </c>
      <c r="K16820" t="s">
        <v>41</v>
      </c>
      <c r="L16820" t="s">
        <v>60</v>
      </c>
      <c r="M16820">
        <v>167500</v>
      </c>
      <c r="N16820"/>
      <c r="O16820" t="s">
        <v>6224</v>
      </c>
      <c r="P16820" t="s">
        <v>2041</v>
      </c>
    </row>
    <row r="16821" spans="1:16" x14ac:dyDescent="0.35">
      <c r="A16821" t="s">
        <v>4</v>
      </c>
      <c r="B16821" t="s">
        <v>29295</v>
      </c>
      <c r="C16821" t="s">
        <v>2649</v>
      </c>
      <c r="D16821" t="s">
        <v>5349</v>
      </c>
      <c r="E16821" t="s">
        <v>59</v>
      </c>
      <c r="F16821" t="b">
        <v>0</v>
      </c>
      <c r="G16821" t="s">
        <v>39</v>
      </c>
      <c r="H16821" s="1">
        <v>46206.342719907407</v>
      </c>
      <c r="I16821" t="b">
        <v>0</v>
      </c>
      <c r="J16821" t="b">
        <v>0</v>
      </c>
      <c r="K16821" t="s">
        <v>39</v>
      </c>
      <c r="L16821" t="s">
        <v>60</v>
      </c>
      <c r="M16821">
        <v>256000</v>
      </c>
      <c r="N16821"/>
      <c r="O16821" t="s">
        <v>1885</v>
      </c>
      <c r="P16821" t="s">
        <v>29296</v>
      </c>
    </row>
    <row r="16822" spans="1:16" x14ac:dyDescent="0.35">
      <c r="A16822" t="s">
        <v>2</v>
      </c>
      <c r="B16822" t="s">
        <v>29297</v>
      </c>
      <c r="C16822" t="s">
        <v>76</v>
      </c>
      <c r="D16822" t="s">
        <v>4346</v>
      </c>
      <c r="E16822" t="s">
        <v>59</v>
      </c>
      <c r="F16822" t="b">
        <v>1</v>
      </c>
      <c r="G16822" t="s">
        <v>77</v>
      </c>
      <c r="H16822" s="1">
        <v>46206.379236111112</v>
      </c>
      <c r="I16822" t="b">
        <v>0</v>
      </c>
      <c r="J16822" t="b">
        <v>1</v>
      </c>
      <c r="K16822" t="s">
        <v>41</v>
      </c>
      <c r="L16822" t="s">
        <v>60</v>
      </c>
      <c r="M16822">
        <v>107190</v>
      </c>
      <c r="N16822"/>
      <c r="O16822" t="s">
        <v>29298</v>
      </c>
    </row>
    <row r="16823" spans="1:16" x14ac:dyDescent="0.35">
      <c r="A16823" t="s">
        <v>6</v>
      </c>
      <c r="B16823" t="s">
        <v>24038</v>
      </c>
      <c r="C16823" t="s">
        <v>194</v>
      </c>
      <c r="D16823" t="s">
        <v>4526</v>
      </c>
      <c r="E16823" t="s">
        <v>59</v>
      </c>
      <c r="F16823" t="b">
        <v>0</v>
      </c>
      <c r="G16823" t="s">
        <v>65</v>
      </c>
      <c r="H16823" s="1">
        <v>46206.379328703697</v>
      </c>
      <c r="I16823" t="b">
        <v>0</v>
      </c>
      <c r="J16823" t="b">
        <v>1</v>
      </c>
      <c r="K16823" t="s">
        <v>41</v>
      </c>
      <c r="L16823" t="s">
        <v>60</v>
      </c>
      <c r="M16823">
        <v>207500</v>
      </c>
      <c r="N16823"/>
      <c r="O16823" t="s">
        <v>307</v>
      </c>
      <c r="P16823" t="s">
        <v>7770</v>
      </c>
    </row>
    <row r="16824" spans="1:16" x14ac:dyDescent="0.35">
      <c r="A16824" t="s">
        <v>2</v>
      </c>
      <c r="B16824" t="s">
        <v>29299</v>
      </c>
      <c r="C16824" t="s">
        <v>3879</v>
      </c>
      <c r="D16824" t="s">
        <v>4550</v>
      </c>
      <c r="E16824" t="s">
        <v>59</v>
      </c>
      <c r="F16824" t="b">
        <v>0</v>
      </c>
      <c r="G16824" t="s">
        <v>65</v>
      </c>
      <c r="H16824" s="1">
        <v>46206.379328703697</v>
      </c>
      <c r="I16824" t="b">
        <v>0</v>
      </c>
      <c r="J16824" t="b">
        <v>1</v>
      </c>
      <c r="K16824" t="s">
        <v>41</v>
      </c>
      <c r="L16824" t="s">
        <v>60</v>
      </c>
      <c r="M16824">
        <v>157500</v>
      </c>
      <c r="N16824"/>
      <c r="O16824" t="s">
        <v>14035</v>
      </c>
      <c r="P16824" t="s">
        <v>29300</v>
      </c>
    </row>
    <row r="16825" spans="1:16" x14ac:dyDescent="0.35">
      <c r="A16825" t="s">
        <v>1</v>
      </c>
      <c r="B16825" t="s">
        <v>29301</v>
      </c>
      <c r="C16825" t="s">
        <v>370</v>
      </c>
      <c r="D16825" t="s">
        <v>4526</v>
      </c>
      <c r="E16825" t="s">
        <v>59</v>
      </c>
      <c r="F16825" t="b">
        <v>0</v>
      </c>
      <c r="G16825" t="s">
        <v>89</v>
      </c>
      <c r="H16825" s="1">
        <v>46206.381678240738</v>
      </c>
      <c r="I16825" t="b">
        <v>0</v>
      </c>
      <c r="J16825" t="b">
        <v>1</v>
      </c>
      <c r="K16825" t="s">
        <v>41</v>
      </c>
      <c r="L16825" t="s">
        <v>60</v>
      </c>
      <c r="M16825">
        <v>183500</v>
      </c>
      <c r="N16825"/>
      <c r="O16825" t="s">
        <v>7675</v>
      </c>
      <c r="P16825" t="s">
        <v>29302</v>
      </c>
    </row>
    <row r="16826" spans="1:16" x14ac:dyDescent="0.35">
      <c r="A16826" t="s">
        <v>5</v>
      </c>
      <c r="B16826" t="s">
        <v>29303</v>
      </c>
      <c r="C16826" t="s">
        <v>9560</v>
      </c>
      <c r="D16826" t="s">
        <v>4346</v>
      </c>
      <c r="E16826" t="s">
        <v>59</v>
      </c>
      <c r="F16826" t="b">
        <v>0</v>
      </c>
      <c r="G16826" t="s">
        <v>19</v>
      </c>
      <c r="H16826" s="1">
        <v>46206.383090277777</v>
      </c>
      <c r="I16826" t="b">
        <v>1</v>
      </c>
      <c r="J16826" t="b">
        <v>0</v>
      </c>
      <c r="K16826" t="s">
        <v>19</v>
      </c>
      <c r="L16826" t="s">
        <v>60</v>
      </c>
      <c r="M16826">
        <v>2000000</v>
      </c>
      <c r="N16826"/>
      <c r="O16826" t="s">
        <v>29304</v>
      </c>
      <c r="P16826" t="s">
        <v>29305</v>
      </c>
    </row>
    <row r="16827" spans="1:16" x14ac:dyDescent="0.35">
      <c r="A16827" t="s">
        <v>2</v>
      </c>
      <c r="B16827" t="s">
        <v>29306</v>
      </c>
      <c r="C16827" t="s">
        <v>201</v>
      </c>
      <c r="D16827" t="s">
        <v>2360</v>
      </c>
      <c r="E16827" t="s">
        <v>59</v>
      </c>
      <c r="F16827" t="b">
        <v>0</v>
      </c>
      <c r="G16827" t="s">
        <v>77</v>
      </c>
      <c r="H16827" s="1">
        <v>46206.41847222222</v>
      </c>
      <c r="I16827" t="b">
        <v>0</v>
      </c>
      <c r="J16827" t="b">
        <v>0</v>
      </c>
      <c r="K16827" t="s">
        <v>41</v>
      </c>
      <c r="L16827" t="s">
        <v>60</v>
      </c>
      <c r="M16827">
        <v>144500</v>
      </c>
      <c r="N16827"/>
      <c r="O16827" t="s">
        <v>13713</v>
      </c>
      <c r="P16827" t="s">
        <v>29307</v>
      </c>
    </row>
    <row r="16828" spans="1:16" x14ac:dyDescent="0.35">
      <c r="A16828" t="s">
        <v>2</v>
      </c>
      <c r="B16828" t="s">
        <v>24883</v>
      </c>
      <c r="C16828" t="s">
        <v>5026</v>
      </c>
      <c r="D16828" t="s">
        <v>4526</v>
      </c>
      <c r="E16828" t="s">
        <v>59</v>
      </c>
      <c r="F16828" t="b">
        <v>0</v>
      </c>
      <c r="G16828" t="s">
        <v>40</v>
      </c>
      <c r="H16828" s="1">
        <v>46206.420925925922</v>
      </c>
      <c r="I16828" t="b">
        <v>0</v>
      </c>
      <c r="J16828" t="b">
        <v>0</v>
      </c>
      <c r="K16828" t="s">
        <v>40</v>
      </c>
      <c r="L16828" t="s">
        <v>60</v>
      </c>
      <c r="M16828">
        <v>26300</v>
      </c>
      <c r="N16828"/>
      <c r="O16828" t="s">
        <v>24884</v>
      </c>
      <c r="P16828" t="s">
        <v>24885</v>
      </c>
    </row>
    <row r="16829" spans="1:16" x14ac:dyDescent="0.35">
      <c r="A16829" t="s">
        <v>2</v>
      </c>
      <c r="B16829" t="s">
        <v>862</v>
      </c>
      <c r="C16829" t="s">
        <v>5154</v>
      </c>
      <c r="D16829" t="s">
        <v>4526</v>
      </c>
      <c r="E16829" t="s">
        <v>59</v>
      </c>
      <c r="F16829" t="b">
        <v>0</v>
      </c>
      <c r="G16829" t="s">
        <v>40</v>
      </c>
      <c r="H16829" s="1">
        <v>46206.423171296286</v>
      </c>
      <c r="I16829" t="b">
        <v>0</v>
      </c>
      <c r="J16829" t="b">
        <v>0</v>
      </c>
      <c r="K16829" t="s">
        <v>40</v>
      </c>
      <c r="L16829" t="s">
        <v>60</v>
      </c>
      <c r="M16829">
        <v>67500</v>
      </c>
      <c r="N16829"/>
      <c r="O16829" t="s">
        <v>6925</v>
      </c>
      <c r="P16829" t="s">
        <v>310</v>
      </c>
    </row>
    <row r="16830" spans="1:16" x14ac:dyDescent="0.35">
      <c r="A16830" t="s">
        <v>1</v>
      </c>
      <c r="B16830" t="s">
        <v>23464</v>
      </c>
      <c r="C16830" t="s">
        <v>13767</v>
      </c>
      <c r="D16830" t="s">
        <v>4346</v>
      </c>
      <c r="E16830" t="s">
        <v>59</v>
      </c>
      <c r="F16830" t="b">
        <v>0</v>
      </c>
      <c r="G16830" t="s">
        <v>19</v>
      </c>
      <c r="H16830" s="1">
        <v>46206.424768518518</v>
      </c>
      <c r="I16830" t="b">
        <v>1</v>
      </c>
      <c r="J16830" t="b">
        <v>0</v>
      </c>
      <c r="K16830" t="s">
        <v>19</v>
      </c>
      <c r="L16830" t="s">
        <v>60</v>
      </c>
      <c r="M16830">
        <v>27090</v>
      </c>
      <c r="N16830"/>
      <c r="O16830" t="s">
        <v>23465</v>
      </c>
      <c r="P16830" t="s">
        <v>29308</v>
      </c>
    </row>
    <row r="16831" spans="1:16" x14ac:dyDescent="0.35">
      <c r="A16831" t="s">
        <v>1</v>
      </c>
      <c r="B16831" t="s">
        <v>23464</v>
      </c>
      <c r="C16831" t="s">
        <v>14540</v>
      </c>
      <c r="D16831" t="s">
        <v>4346</v>
      </c>
      <c r="E16831" t="s">
        <v>59</v>
      </c>
      <c r="F16831" t="b">
        <v>0</v>
      </c>
      <c r="G16831" t="s">
        <v>19</v>
      </c>
      <c r="H16831" s="1">
        <v>46206.424791666657</v>
      </c>
      <c r="I16831" t="b">
        <v>1</v>
      </c>
      <c r="J16831" t="b">
        <v>0</v>
      </c>
      <c r="K16831" t="s">
        <v>19</v>
      </c>
      <c r="L16831" t="s">
        <v>60</v>
      </c>
      <c r="M16831">
        <v>27090</v>
      </c>
      <c r="N16831"/>
      <c r="O16831" t="s">
        <v>23465</v>
      </c>
      <c r="P16831" t="s">
        <v>29308</v>
      </c>
    </row>
    <row r="16832" spans="1:16" x14ac:dyDescent="0.35">
      <c r="A16832" t="s">
        <v>1</v>
      </c>
      <c r="B16832" t="s">
        <v>29309</v>
      </c>
      <c r="C16832" t="s">
        <v>19</v>
      </c>
      <c r="D16832" t="s">
        <v>4526</v>
      </c>
      <c r="E16832" t="s">
        <v>59</v>
      </c>
      <c r="F16832" t="b">
        <v>0</v>
      </c>
      <c r="G16832" t="s">
        <v>19</v>
      </c>
      <c r="H16832" s="1">
        <v>46206.424826388888</v>
      </c>
      <c r="I16832" t="b">
        <v>0</v>
      </c>
      <c r="J16832" t="b">
        <v>0</v>
      </c>
      <c r="K16832" t="s">
        <v>19</v>
      </c>
      <c r="L16832" t="s">
        <v>60</v>
      </c>
      <c r="M16832">
        <v>2250000</v>
      </c>
      <c r="N16832"/>
      <c r="O16832" t="s">
        <v>24816</v>
      </c>
      <c r="P16832" t="s">
        <v>29310</v>
      </c>
    </row>
    <row r="16833" spans="1:16" x14ac:dyDescent="0.35">
      <c r="A16833" t="s">
        <v>7</v>
      </c>
      <c r="B16833" t="s">
        <v>7</v>
      </c>
      <c r="C16833" t="s">
        <v>5154</v>
      </c>
      <c r="D16833" t="s">
        <v>4526</v>
      </c>
      <c r="E16833" t="s">
        <v>59</v>
      </c>
      <c r="F16833" t="b">
        <v>0</v>
      </c>
      <c r="G16833" t="s">
        <v>40</v>
      </c>
      <c r="H16833" s="1">
        <v>46206.462407407409</v>
      </c>
      <c r="I16833" t="b">
        <v>1</v>
      </c>
      <c r="J16833" t="b">
        <v>0</v>
      </c>
      <c r="K16833" t="s">
        <v>40</v>
      </c>
      <c r="L16833" t="s">
        <v>60</v>
      </c>
      <c r="M16833">
        <v>57500</v>
      </c>
      <c r="N16833"/>
      <c r="O16833" t="s">
        <v>6925</v>
      </c>
      <c r="P16833" t="s">
        <v>196</v>
      </c>
    </row>
    <row r="16834" spans="1:16" x14ac:dyDescent="0.35">
      <c r="A16834" t="s">
        <v>2</v>
      </c>
      <c r="B16834" t="s">
        <v>29311</v>
      </c>
      <c r="C16834" t="s">
        <v>9736</v>
      </c>
      <c r="D16834" t="s">
        <v>4526</v>
      </c>
      <c r="E16834" t="s">
        <v>59</v>
      </c>
      <c r="F16834" t="b">
        <v>0</v>
      </c>
      <c r="G16834" t="s">
        <v>73</v>
      </c>
      <c r="H16834" s="1">
        <v>46206.462638888886</v>
      </c>
      <c r="I16834" t="b">
        <v>0</v>
      </c>
      <c r="J16834" t="b">
        <v>0</v>
      </c>
      <c r="K16834" t="s">
        <v>41</v>
      </c>
      <c r="L16834" t="s">
        <v>74</v>
      </c>
      <c r="M16834"/>
      <c r="N16834">
        <v>62.5</v>
      </c>
      <c r="O16834" t="s">
        <v>29312</v>
      </c>
      <c r="P16834" t="s">
        <v>29313</v>
      </c>
    </row>
    <row r="16835" spans="1:16" x14ac:dyDescent="0.35">
      <c r="A16835" t="s">
        <v>2</v>
      </c>
      <c r="B16835" t="s">
        <v>29314</v>
      </c>
      <c r="C16835" t="s">
        <v>19</v>
      </c>
      <c r="D16835" t="s">
        <v>26562</v>
      </c>
      <c r="E16835" t="s">
        <v>59</v>
      </c>
      <c r="F16835" t="b">
        <v>0</v>
      </c>
      <c r="G16835" t="s">
        <v>19</v>
      </c>
      <c r="H16835" s="1">
        <v>46206.463564814818</v>
      </c>
      <c r="I16835" t="b">
        <v>0</v>
      </c>
      <c r="J16835" t="b">
        <v>0</v>
      </c>
      <c r="K16835" t="s">
        <v>19</v>
      </c>
      <c r="L16835" t="s">
        <v>60</v>
      </c>
      <c r="M16835">
        <v>4000000</v>
      </c>
      <c r="N16835"/>
      <c r="O16835" t="s">
        <v>29315</v>
      </c>
    </row>
    <row r="16836" spans="1:16" x14ac:dyDescent="0.35">
      <c r="A16836" t="s">
        <v>1</v>
      </c>
      <c r="B16836" t="s">
        <v>553</v>
      </c>
      <c r="C16836" t="s">
        <v>162</v>
      </c>
      <c r="D16836" t="s">
        <v>4526</v>
      </c>
      <c r="E16836" t="s">
        <v>59</v>
      </c>
      <c r="F16836" t="b">
        <v>0</v>
      </c>
      <c r="G16836" t="s">
        <v>73</v>
      </c>
      <c r="H16836" s="1">
        <v>46206.46502314815</v>
      </c>
      <c r="I16836" t="b">
        <v>0</v>
      </c>
      <c r="J16836" t="b">
        <v>1</v>
      </c>
      <c r="K16836" t="s">
        <v>41</v>
      </c>
      <c r="L16836" t="s">
        <v>60</v>
      </c>
      <c r="M16836">
        <v>177500</v>
      </c>
      <c r="N16836"/>
      <c r="O16836" t="s">
        <v>343</v>
      </c>
      <c r="P16836" t="s">
        <v>19493</v>
      </c>
    </row>
    <row r="16837" spans="1:16" x14ac:dyDescent="0.35">
      <c r="A16837" t="s">
        <v>1</v>
      </c>
      <c r="B16837" t="s">
        <v>358</v>
      </c>
      <c r="C16837" t="s">
        <v>29316</v>
      </c>
      <c r="D16837" t="s">
        <v>4346</v>
      </c>
      <c r="E16837" t="s">
        <v>59</v>
      </c>
      <c r="F16837" t="b">
        <v>0</v>
      </c>
      <c r="G16837" t="s">
        <v>40</v>
      </c>
      <c r="H16837" s="1">
        <v>46206.467743055553</v>
      </c>
      <c r="I16837" t="b">
        <v>1</v>
      </c>
      <c r="J16837" t="b">
        <v>0</v>
      </c>
      <c r="K16837" t="s">
        <v>40</v>
      </c>
      <c r="L16837" t="s">
        <v>60</v>
      </c>
      <c r="M16837">
        <v>30000</v>
      </c>
      <c r="N16837"/>
      <c r="O16837" t="s">
        <v>29317</v>
      </c>
      <c r="P16837" t="s">
        <v>85</v>
      </c>
    </row>
    <row r="16838" spans="1:16" x14ac:dyDescent="0.35">
      <c r="A16838" t="s">
        <v>1</v>
      </c>
      <c r="B16838" t="s">
        <v>2761</v>
      </c>
      <c r="C16838" t="s">
        <v>21656</v>
      </c>
      <c r="D16838" t="s">
        <v>4346</v>
      </c>
      <c r="E16838" t="s">
        <v>59</v>
      </c>
      <c r="F16838" t="b">
        <v>0</v>
      </c>
      <c r="G16838" t="s">
        <v>40</v>
      </c>
      <c r="H16838" s="1">
        <v>46206.467743055553</v>
      </c>
      <c r="I16838" t="b">
        <v>0</v>
      </c>
      <c r="J16838" t="b">
        <v>0</v>
      </c>
      <c r="K16838" t="s">
        <v>40</v>
      </c>
      <c r="L16838" t="s">
        <v>60</v>
      </c>
      <c r="M16838">
        <v>67166.559999999998</v>
      </c>
      <c r="N16838"/>
      <c r="O16838" t="s">
        <v>29318</v>
      </c>
      <c r="P16838" t="s">
        <v>26281</v>
      </c>
    </row>
    <row r="16839" spans="1:16" x14ac:dyDescent="0.35">
      <c r="A16839" t="s">
        <v>0</v>
      </c>
      <c r="B16839" t="s">
        <v>0</v>
      </c>
      <c r="C16839" t="s">
        <v>7144</v>
      </c>
      <c r="D16839" t="s">
        <v>4346</v>
      </c>
      <c r="E16839" t="s">
        <v>59</v>
      </c>
      <c r="F16839" t="b">
        <v>0</v>
      </c>
      <c r="G16839" t="s">
        <v>40</v>
      </c>
      <c r="H16839" s="1">
        <v>46206.504074074073</v>
      </c>
      <c r="I16839" t="b">
        <v>1</v>
      </c>
      <c r="J16839" t="b">
        <v>0</v>
      </c>
      <c r="K16839" t="s">
        <v>40</v>
      </c>
      <c r="L16839" t="s">
        <v>60</v>
      </c>
      <c r="M16839">
        <v>40000</v>
      </c>
      <c r="N16839"/>
      <c r="O16839" t="s">
        <v>11503</v>
      </c>
      <c r="P16839" t="s">
        <v>29319</v>
      </c>
    </row>
    <row r="16840" spans="1:16" x14ac:dyDescent="0.35">
      <c r="A16840" t="s">
        <v>2</v>
      </c>
      <c r="B16840" t="s">
        <v>29320</v>
      </c>
      <c r="C16840" t="s">
        <v>92</v>
      </c>
      <c r="D16840" t="s">
        <v>4346</v>
      </c>
      <c r="E16840" t="s">
        <v>59</v>
      </c>
      <c r="F16840" t="b">
        <v>0</v>
      </c>
      <c r="G16840" t="s">
        <v>77</v>
      </c>
      <c r="H16840" s="1">
        <v>46206.504236111112</v>
      </c>
      <c r="I16840" t="b">
        <v>0</v>
      </c>
      <c r="J16840" t="b">
        <v>1</v>
      </c>
      <c r="K16840" t="s">
        <v>41</v>
      </c>
      <c r="L16840" t="s">
        <v>60</v>
      </c>
      <c r="M16840">
        <v>286500</v>
      </c>
      <c r="N16840"/>
      <c r="O16840" t="s">
        <v>402</v>
      </c>
      <c r="P16840" t="s">
        <v>29321</v>
      </c>
    </row>
    <row r="16841" spans="1:16" x14ac:dyDescent="0.35">
      <c r="A16841" t="s">
        <v>1</v>
      </c>
      <c r="B16841" t="s">
        <v>29322</v>
      </c>
      <c r="C16841" t="s">
        <v>423</v>
      </c>
      <c r="D16841" t="s">
        <v>4526</v>
      </c>
      <c r="E16841" t="s">
        <v>59</v>
      </c>
      <c r="F16841" t="b">
        <v>0</v>
      </c>
      <c r="G16841" t="s">
        <v>65</v>
      </c>
      <c r="H16841" s="1">
        <v>46206.506805555553</v>
      </c>
      <c r="I16841" t="b">
        <v>0</v>
      </c>
      <c r="J16841" t="b">
        <v>1</v>
      </c>
      <c r="K16841" t="s">
        <v>41</v>
      </c>
      <c r="L16841" t="s">
        <v>60</v>
      </c>
      <c r="M16841">
        <v>165000</v>
      </c>
      <c r="N16841"/>
      <c r="O16841" t="s">
        <v>424</v>
      </c>
    </row>
    <row r="16842" spans="1:16" x14ac:dyDescent="0.35">
      <c r="A16842" t="s">
        <v>2</v>
      </c>
      <c r="B16842" t="s">
        <v>29323</v>
      </c>
      <c r="C16842" t="s">
        <v>315</v>
      </c>
      <c r="D16842" t="s">
        <v>4756</v>
      </c>
      <c r="E16842" t="s">
        <v>59</v>
      </c>
      <c r="F16842" t="b">
        <v>0</v>
      </c>
      <c r="G16842" t="s">
        <v>65</v>
      </c>
      <c r="H16842" s="1">
        <v>46206.543657407397</v>
      </c>
      <c r="I16842" t="b">
        <v>0</v>
      </c>
      <c r="J16842" t="b">
        <v>1</v>
      </c>
      <c r="K16842" t="s">
        <v>41</v>
      </c>
      <c r="L16842" t="s">
        <v>60</v>
      </c>
      <c r="M16842">
        <v>145500</v>
      </c>
      <c r="N16842"/>
      <c r="O16842" t="s">
        <v>843</v>
      </c>
      <c r="P16842" t="s">
        <v>29324</v>
      </c>
    </row>
    <row r="16843" spans="1:16" x14ac:dyDescent="0.35">
      <c r="A16843" t="s">
        <v>3</v>
      </c>
      <c r="B16843" t="s">
        <v>29325</v>
      </c>
      <c r="C16843" t="s">
        <v>537</v>
      </c>
      <c r="D16843" t="s">
        <v>2360</v>
      </c>
      <c r="E16843" t="s">
        <v>59</v>
      </c>
      <c r="F16843" t="b">
        <v>0</v>
      </c>
      <c r="G16843" t="s">
        <v>65</v>
      </c>
      <c r="H16843" s="1">
        <v>46206.543680555558</v>
      </c>
      <c r="I16843" t="b">
        <v>0</v>
      </c>
      <c r="J16843" t="b">
        <v>1</v>
      </c>
      <c r="K16843" t="s">
        <v>41</v>
      </c>
      <c r="L16843" t="s">
        <v>74</v>
      </c>
      <c r="M16843"/>
      <c r="N16843">
        <v>36.415000000000013</v>
      </c>
      <c r="O16843" t="s">
        <v>5140</v>
      </c>
      <c r="P16843" t="s">
        <v>261</v>
      </c>
    </row>
    <row r="16844" spans="1:16" x14ac:dyDescent="0.35">
      <c r="A16844" t="s">
        <v>6</v>
      </c>
      <c r="B16844" t="s">
        <v>27180</v>
      </c>
      <c r="C16844" t="s">
        <v>326</v>
      </c>
      <c r="D16844" t="s">
        <v>4526</v>
      </c>
      <c r="E16844" t="s">
        <v>59</v>
      </c>
      <c r="F16844" t="b">
        <v>0</v>
      </c>
      <c r="G16844" t="s">
        <v>77</v>
      </c>
      <c r="H16844" s="1">
        <v>46206.545902777783</v>
      </c>
      <c r="I16844" t="b">
        <v>0</v>
      </c>
      <c r="J16844" t="b">
        <v>1</v>
      </c>
      <c r="K16844" t="s">
        <v>41</v>
      </c>
      <c r="L16844" t="s">
        <v>60</v>
      </c>
      <c r="M16844">
        <v>214500</v>
      </c>
      <c r="N16844"/>
      <c r="O16844" t="s">
        <v>424</v>
      </c>
      <c r="P16844" t="s">
        <v>4581</v>
      </c>
    </row>
    <row r="16845" spans="1:16" x14ac:dyDescent="0.35">
      <c r="A16845" t="s">
        <v>2</v>
      </c>
      <c r="B16845" t="s">
        <v>29326</v>
      </c>
      <c r="C16845" t="s">
        <v>112</v>
      </c>
      <c r="D16845" t="s">
        <v>4526</v>
      </c>
      <c r="E16845" t="s">
        <v>59</v>
      </c>
      <c r="F16845" t="b">
        <v>0</v>
      </c>
      <c r="G16845" t="s">
        <v>65</v>
      </c>
      <c r="H16845" s="1">
        <v>46206.545960648153</v>
      </c>
      <c r="I16845" t="b">
        <v>0</v>
      </c>
      <c r="J16845" t="b">
        <v>0</v>
      </c>
      <c r="K16845" t="s">
        <v>41</v>
      </c>
      <c r="L16845" t="s">
        <v>60</v>
      </c>
      <c r="M16845">
        <v>339000</v>
      </c>
      <c r="N16845"/>
      <c r="O16845" t="s">
        <v>2960</v>
      </c>
      <c r="P16845" t="s">
        <v>310</v>
      </c>
    </row>
    <row r="16846" spans="1:16" x14ac:dyDescent="0.35">
      <c r="A16846" t="s">
        <v>2</v>
      </c>
      <c r="B16846" t="s">
        <v>29327</v>
      </c>
      <c r="C16846" t="s">
        <v>25479</v>
      </c>
      <c r="D16846" t="s">
        <v>4756</v>
      </c>
      <c r="E16846" t="s">
        <v>59</v>
      </c>
      <c r="F16846" t="b">
        <v>0</v>
      </c>
      <c r="G16846" t="s">
        <v>65</v>
      </c>
      <c r="H16846" s="1">
        <v>46206.545983796299</v>
      </c>
      <c r="I16846" t="b">
        <v>0</v>
      </c>
      <c r="J16846" t="b">
        <v>1</v>
      </c>
      <c r="K16846" t="s">
        <v>41</v>
      </c>
      <c r="L16846" t="s">
        <v>60</v>
      </c>
      <c r="M16846">
        <v>115000</v>
      </c>
      <c r="N16846"/>
      <c r="O16846" t="s">
        <v>861</v>
      </c>
    </row>
    <row r="16847" spans="1:16" x14ac:dyDescent="0.35">
      <c r="A16847" t="s">
        <v>1</v>
      </c>
      <c r="B16847" t="s">
        <v>29328</v>
      </c>
      <c r="C16847" t="s">
        <v>319</v>
      </c>
      <c r="D16847" t="s">
        <v>4756</v>
      </c>
      <c r="E16847" t="s">
        <v>59</v>
      </c>
      <c r="F16847" t="b">
        <v>0</v>
      </c>
      <c r="G16847" t="s">
        <v>89</v>
      </c>
      <c r="H16847" s="1">
        <v>46206.548333333332</v>
      </c>
      <c r="I16847" t="b">
        <v>0</v>
      </c>
      <c r="J16847" t="b">
        <v>1</v>
      </c>
      <c r="K16847" t="s">
        <v>41</v>
      </c>
      <c r="L16847" t="s">
        <v>60</v>
      </c>
      <c r="M16847">
        <v>110000</v>
      </c>
      <c r="N16847"/>
      <c r="O16847" t="s">
        <v>29329</v>
      </c>
      <c r="P16847" t="s">
        <v>29330</v>
      </c>
    </row>
    <row r="16848" spans="1:16" x14ac:dyDescent="0.35">
      <c r="A16848" t="s">
        <v>4</v>
      </c>
      <c r="B16848" t="s">
        <v>29331</v>
      </c>
      <c r="C16848" t="s">
        <v>102</v>
      </c>
      <c r="D16848" t="s">
        <v>4526</v>
      </c>
      <c r="E16848" t="s">
        <v>88</v>
      </c>
      <c r="F16848" t="b">
        <v>0</v>
      </c>
      <c r="G16848" t="s">
        <v>73</v>
      </c>
      <c r="H16848" s="1">
        <v>46206.548391203702</v>
      </c>
      <c r="I16848" t="b">
        <v>1</v>
      </c>
      <c r="J16848" t="b">
        <v>0</v>
      </c>
      <c r="K16848" t="s">
        <v>41</v>
      </c>
      <c r="L16848" t="s">
        <v>74</v>
      </c>
      <c r="M16848"/>
      <c r="N16848">
        <v>65</v>
      </c>
      <c r="O16848" t="s">
        <v>10582</v>
      </c>
      <c r="P16848" t="s">
        <v>29332</v>
      </c>
    </row>
    <row r="16849" spans="1:16" x14ac:dyDescent="0.35">
      <c r="A16849" t="s">
        <v>0</v>
      </c>
      <c r="B16849" t="s">
        <v>29333</v>
      </c>
      <c r="C16849" t="s">
        <v>112</v>
      </c>
      <c r="D16849" t="s">
        <v>4756</v>
      </c>
      <c r="E16849" t="s">
        <v>59</v>
      </c>
      <c r="F16849" t="b">
        <v>0</v>
      </c>
      <c r="G16849" t="s">
        <v>65</v>
      </c>
      <c r="H16849" s="1">
        <v>46206.585138888891</v>
      </c>
      <c r="I16849" t="b">
        <v>0</v>
      </c>
      <c r="J16849" t="b">
        <v>0</v>
      </c>
      <c r="K16849" t="s">
        <v>41</v>
      </c>
      <c r="L16849" t="s">
        <v>60</v>
      </c>
      <c r="M16849">
        <v>100000</v>
      </c>
      <c r="N16849"/>
      <c r="O16849" t="s">
        <v>29334</v>
      </c>
      <c r="P16849" t="s">
        <v>29335</v>
      </c>
    </row>
    <row r="16850" spans="1:16" x14ac:dyDescent="0.35">
      <c r="A16850" t="s">
        <v>0</v>
      </c>
      <c r="B16850" t="s">
        <v>29336</v>
      </c>
      <c r="C16850" t="s">
        <v>12954</v>
      </c>
      <c r="D16850" t="s">
        <v>4526</v>
      </c>
      <c r="E16850" t="s">
        <v>59</v>
      </c>
      <c r="F16850" t="b">
        <v>0</v>
      </c>
      <c r="G16850" t="s">
        <v>73</v>
      </c>
      <c r="H16850" s="1">
        <v>46206.585138888891</v>
      </c>
      <c r="I16850" t="b">
        <v>0</v>
      </c>
      <c r="J16850" t="b">
        <v>1</v>
      </c>
      <c r="K16850" t="s">
        <v>41</v>
      </c>
      <c r="L16850" t="s">
        <v>74</v>
      </c>
      <c r="M16850"/>
      <c r="N16850">
        <v>23.5</v>
      </c>
      <c r="O16850" t="s">
        <v>29337</v>
      </c>
      <c r="P16850" t="s">
        <v>219</v>
      </c>
    </row>
    <row r="16851" spans="1:16" x14ac:dyDescent="0.35">
      <c r="A16851" t="s">
        <v>0</v>
      </c>
      <c r="B16851" t="s">
        <v>29338</v>
      </c>
      <c r="C16851" t="s">
        <v>40</v>
      </c>
      <c r="D16851" t="s">
        <v>4526</v>
      </c>
      <c r="E16851" t="s">
        <v>88</v>
      </c>
      <c r="F16851" t="b">
        <v>0</v>
      </c>
      <c r="G16851" t="s">
        <v>40</v>
      </c>
      <c r="H16851" s="1">
        <v>46206.587407407409</v>
      </c>
      <c r="I16851" t="b">
        <v>0</v>
      </c>
      <c r="J16851" t="b">
        <v>0</v>
      </c>
      <c r="K16851" t="s">
        <v>40</v>
      </c>
      <c r="L16851" t="s">
        <v>60</v>
      </c>
      <c r="M16851">
        <v>42500</v>
      </c>
      <c r="N16851"/>
      <c r="O16851" t="s">
        <v>29339</v>
      </c>
      <c r="P16851" t="s">
        <v>11283</v>
      </c>
    </row>
    <row r="16852" spans="1:16" x14ac:dyDescent="0.35">
      <c r="A16852" t="s">
        <v>0</v>
      </c>
      <c r="B16852" t="s">
        <v>29340</v>
      </c>
      <c r="C16852" t="s">
        <v>16731</v>
      </c>
      <c r="D16852" t="s">
        <v>4526</v>
      </c>
      <c r="E16852" t="s">
        <v>59</v>
      </c>
      <c r="F16852" t="b">
        <v>0</v>
      </c>
      <c r="G16852" t="s">
        <v>40</v>
      </c>
      <c r="H16852" s="1">
        <v>46206.587592592587</v>
      </c>
      <c r="I16852" t="b">
        <v>0</v>
      </c>
      <c r="J16852" t="b">
        <v>0</v>
      </c>
      <c r="K16852" t="s">
        <v>40</v>
      </c>
      <c r="L16852" t="s">
        <v>60</v>
      </c>
      <c r="M16852">
        <v>42500</v>
      </c>
      <c r="N16852"/>
      <c r="O16852" t="s">
        <v>16732</v>
      </c>
      <c r="P16852" t="s">
        <v>29341</v>
      </c>
    </row>
    <row r="16853" spans="1:16" x14ac:dyDescent="0.35">
      <c r="A16853" t="s">
        <v>2</v>
      </c>
      <c r="B16853" t="s">
        <v>29342</v>
      </c>
      <c r="C16853" t="s">
        <v>112</v>
      </c>
      <c r="D16853" t="s">
        <v>4526</v>
      </c>
      <c r="E16853" t="s">
        <v>59</v>
      </c>
      <c r="F16853" t="b">
        <v>0</v>
      </c>
      <c r="G16853" t="s">
        <v>65</v>
      </c>
      <c r="H16853" s="1">
        <v>46206.587627314817</v>
      </c>
      <c r="I16853" t="b">
        <v>0</v>
      </c>
      <c r="J16853" t="b">
        <v>0</v>
      </c>
      <c r="K16853" t="s">
        <v>41</v>
      </c>
      <c r="L16853" t="s">
        <v>60</v>
      </c>
      <c r="M16853">
        <v>277500</v>
      </c>
      <c r="N16853"/>
      <c r="O16853" t="s">
        <v>2960</v>
      </c>
      <c r="P16853" t="s">
        <v>85</v>
      </c>
    </row>
    <row r="16854" spans="1:16" x14ac:dyDescent="0.35">
      <c r="A16854" t="s">
        <v>6</v>
      </c>
      <c r="B16854" t="s">
        <v>29343</v>
      </c>
      <c r="C16854" t="s">
        <v>40</v>
      </c>
      <c r="D16854" t="s">
        <v>4526</v>
      </c>
      <c r="E16854" t="s">
        <v>59</v>
      </c>
      <c r="F16854" t="b">
        <v>0</v>
      </c>
      <c r="G16854" t="s">
        <v>40</v>
      </c>
      <c r="H16854" s="1">
        <v>46206.589837962973</v>
      </c>
      <c r="I16854" t="b">
        <v>0</v>
      </c>
      <c r="J16854" t="b">
        <v>0</v>
      </c>
      <c r="K16854" t="s">
        <v>40</v>
      </c>
      <c r="L16854" t="s">
        <v>60</v>
      </c>
      <c r="M16854">
        <v>102500</v>
      </c>
      <c r="N16854"/>
      <c r="O16854" t="s">
        <v>5319</v>
      </c>
    </row>
    <row r="16855" spans="1:16" x14ac:dyDescent="0.35">
      <c r="A16855" t="s">
        <v>2</v>
      </c>
      <c r="B16855" t="s">
        <v>2343</v>
      </c>
      <c r="C16855" t="s">
        <v>13</v>
      </c>
      <c r="D16855" t="s">
        <v>4526</v>
      </c>
      <c r="E16855" t="s">
        <v>88</v>
      </c>
      <c r="F16855" t="b">
        <v>0</v>
      </c>
      <c r="G16855" t="s">
        <v>13</v>
      </c>
      <c r="H16855" s="1">
        <v>46206.590636574067</v>
      </c>
      <c r="I16855" t="b">
        <v>1</v>
      </c>
      <c r="J16855" t="b">
        <v>0</v>
      </c>
      <c r="K16855" t="s">
        <v>13</v>
      </c>
      <c r="L16855" t="s">
        <v>74</v>
      </c>
      <c r="M16855"/>
      <c r="N16855">
        <v>67</v>
      </c>
      <c r="O16855" t="s">
        <v>105</v>
      </c>
      <c r="P16855" t="s">
        <v>29344</v>
      </c>
    </row>
    <row r="16856" spans="1:16" x14ac:dyDescent="0.35">
      <c r="A16856" t="s">
        <v>4</v>
      </c>
      <c r="B16856" t="s">
        <v>3538</v>
      </c>
      <c r="C16856" t="s">
        <v>5067</v>
      </c>
      <c r="D16856" t="s">
        <v>4526</v>
      </c>
      <c r="E16856" t="s">
        <v>59</v>
      </c>
      <c r="F16856" t="b">
        <v>0</v>
      </c>
      <c r="G16856" t="s">
        <v>40</v>
      </c>
      <c r="H16856" s="1">
        <v>46206.592766203707</v>
      </c>
      <c r="I16856" t="b">
        <v>1</v>
      </c>
      <c r="J16856" t="b">
        <v>0</v>
      </c>
      <c r="K16856" t="s">
        <v>40</v>
      </c>
      <c r="L16856" t="s">
        <v>60</v>
      </c>
      <c r="M16856">
        <v>47500</v>
      </c>
      <c r="N16856"/>
      <c r="O16856" t="s">
        <v>11388</v>
      </c>
      <c r="P16856" t="s">
        <v>6018</v>
      </c>
    </row>
    <row r="16857" spans="1:16" x14ac:dyDescent="0.35">
      <c r="A16857" t="s">
        <v>7</v>
      </c>
      <c r="B16857" t="s">
        <v>29345</v>
      </c>
      <c r="C16857" t="s">
        <v>852</v>
      </c>
      <c r="D16857" t="s">
        <v>4526</v>
      </c>
      <c r="E16857" t="s">
        <v>88</v>
      </c>
      <c r="F16857" t="b">
        <v>0</v>
      </c>
      <c r="G16857" t="s">
        <v>65</v>
      </c>
      <c r="H16857" s="1">
        <v>46206.626805555563</v>
      </c>
      <c r="I16857" t="b">
        <v>1</v>
      </c>
      <c r="J16857" t="b">
        <v>0</v>
      </c>
      <c r="K16857" t="s">
        <v>41</v>
      </c>
      <c r="L16857" t="s">
        <v>74</v>
      </c>
      <c r="M16857"/>
      <c r="N16857">
        <v>50</v>
      </c>
      <c r="O16857" t="s">
        <v>24325</v>
      </c>
      <c r="P16857" t="s">
        <v>288</v>
      </c>
    </row>
    <row r="16858" spans="1:16" x14ac:dyDescent="0.35">
      <c r="A16858" t="s">
        <v>1</v>
      </c>
      <c r="B16858" t="s">
        <v>29346</v>
      </c>
      <c r="C16858" t="s">
        <v>5115</v>
      </c>
      <c r="D16858" t="s">
        <v>4346</v>
      </c>
      <c r="E16858" t="s">
        <v>88</v>
      </c>
      <c r="F16858" t="b">
        <v>0</v>
      </c>
      <c r="G16858" t="s">
        <v>40</v>
      </c>
      <c r="H16858" s="1">
        <v>46206.629201388889</v>
      </c>
      <c r="I16858" t="b">
        <v>1</v>
      </c>
      <c r="J16858" t="b">
        <v>0</v>
      </c>
      <c r="K16858" t="s">
        <v>40</v>
      </c>
      <c r="L16858" t="s">
        <v>60</v>
      </c>
      <c r="M16858">
        <v>49950</v>
      </c>
      <c r="N16858"/>
      <c r="O16858" t="s">
        <v>29347</v>
      </c>
      <c r="P16858" t="s">
        <v>29348</v>
      </c>
    </row>
    <row r="16859" spans="1:16" x14ac:dyDescent="0.35">
      <c r="A16859" t="s">
        <v>1</v>
      </c>
      <c r="B16859" t="s">
        <v>29349</v>
      </c>
      <c r="C16859" t="s">
        <v>1068</v>
      </c>
      <c r="D16859" t="s">
        <v>4526</v>
      </c>
      <c r="E16859" t="s">
        <v>88</v>
      </c>
      <c r="F16859" t="b">
        <v>0</v>
      </c>
      <c r="G16859" t="s">
        <v>73</v>
      </c>
      <c r="H16859" s="1">
        <v>46206.631805555553</v>
      </c>
      <c r="I16859" t="b">
        <v>0</v>
      </c>
      <c r="J16859" t="b">
        <v>1</v>
      </c>
      <c r="K16859" t="s">
        <v>41</v>
      </c>
      <c r="L16859" t="s">
        <v>74</v>
      </c>
      <c r="M16859"/>
      <c r="N16859">
        <v>79</v>
      </c>
      <c r="O16859" t="s">
        <v>1934</v>
      </c>
      <c r="P16859" t="s">
        <v>29350</v>
      </c>
    </row>
    <row r="16860" spans="1:16" x14ac:dyDescent="0.35">
      <c r="A16860" t="s">
        <v>5</v>
      </c>
      <c r="B16860" t="s">
        <v>29351</v>
      </c>
      <c r="C16860" t="s">
        <v>500</v>
      </c>
      <c r="D16860" t="s">
        <v>4346</v>
      </c>
      <c r="E16860" t="s">
        <v>59</v>
      </c>
      <c r="F16860" t="b">
        <v>0</v>
      </c>
      <c r="G16860" t="s">
        <v>13</v>
      </c>
      <c r="H16860" s="1">
        <v>46206.632303240738</v>
      </c>
      <c r="I16860" t="b">
        <v>1</v>
      </c>
      <c r="J16860" t="b">
        <v>0</v>
      </c>
      <c r="K16860" t="s">
        <v>13</v>
      </c>
      <c r="L16860" t="s">
        <v>60</v>
      </c>
      <c r="M16860">
        <v>80000</v>
      </c>
      <c r="N16860"/>
      <c r="O16860" t="s">
        <v>1306</v>
      </c>
      <c r="P16860" t="s">
        <v>29352</v>
      </c>
    </row>
    <row r="16861" spans="1:16" x14ac:dyDescent="0.35">
      <c r="A16861" t="s">
        <v>2</v>
      </c>
      <c r="B16861" t="s">
        <v>2852</v>
      </c>
      <c r="C16861" t="s">
        <v>8663</v>
      </c>
      <c r="D16861" t="s">
        <v>4526</v>
      </c>
      <c r="E16861" t="s">
        <v>59</v>
      </c>
      <c r="F16861" t="b">
        <v>0</v>
      </c>
      <c r="G16861" t="s">
        <v>40</v>
      </c>
      <c r="H16861" s="1">
        <v>46206.634409722217</v>
      </c>
      <c r="I16861" t="b">
        <v>0</v>
      </c>
      <c r="J16861" t="b">
        <v>0</v>
      </c>
      <c r="K16861" t="s">
        <v>40</v>
      </c>
      <c r="L16861" t="s">
        <v>60</v>
      </c>
      <c r="M16861">
        <v>47500</v>
      </c>
      <c r="N16861"/>
      <c r="O16861" t="s">
        <v>29353</v>
      </c>
      <c r="P16861" t="s">
        <v>29354</v>
      </c>
    </row>
    <row r="16862" spans="1:16" x14ac:dyDescent="0.35">
      <c r="A16862" t="s">
        <v>0</v>
      </c>
      <c r="B16862" t="s">
        <v>5628</v>
      </c>
      <c r="C16862" t="s">
        <v>3302</v>
      </c>
      <c r="D16862" t="s">
        <v>4526</v>
      </c>
      <c r="E16862" t="s">
        <v>59</v>
      </c>
      <c r="F16862" t="b">
        <v>0</v>
      </c>
      <c r="G16862" t="s">
        <v>65</v>
      </c>
      <c r="H16862" s="1">
        <v>46206.668668981481</v>
      </c>
      <c r="I16862" t="b">
        <v>0</v>
      </c>
      <c r="J16862" t="b">
        <v>0</v>
      </c>
      <c r="K16862" t="s">
        <v>41</v>
      </c>
      <c r="L16862" t="s">
        <v>60</v>
      </c>
      <c r="M16862">
        <v>90000</v>
      </c>
      <c r="N16862"/>
      <c r="O16862" t="s">
        <v>29355</v>
      </c>
      <c r="P16862" t="s">
        <v>219</v>
      </c>
    </row>
    <row r="16863" spans="1:16" x14ac:dyDescent="0.35">
      <c r="A16863" t="s">
        <v>5</v>
      </c>
      <c r="B16863" t="s">
        <v>5</v>
      </c>
      <c r="C16863" t="s">
        <v>29356</v>
      </c>
      <c r="D16863" t="s">
        <v>4756</v>
      </c>
      <c r="E16863" t="s">
        <v>59</v>
      </c>
      <c r="F16863" t="b">
        <v>0</v>
      </c>
      <c r="G16863" t="s">
        <v>89</v>
      </c>
      <c r="H16863" s="1">
        <v>46206.673344907409</v>
      </c>
      <c r="I16863" t="b">
        <v>0</v>
      </c>
      <c r="J16863" t="b">
        <v>1</v>
      </c>
      <c r="K16863" t="s">
        <v>41</v>
      </c>
      <c r="L16863" t="s">
        <v>60</v>
      </c>
      <c r="M16863">
        <v>115000</v>
      </c>
      <c r="N16863"/>
      <c r="O16863" t="s">
        <v>29357</v>
      </c>
      <c r="P16863" t="s">
        <v>5503</v>
      </c>
    </row>
    <row r="16864" spans="1:16" x14ac:dyDescent="0.35">
      <c r="A16864" t="s">
        <v>0</v>
      </c>
      <c r="B16864" t="s">
        <v>29358</v>
      </c>
      <c r="C16864" t="s">
        <v>901</v>
      </c>
      <c r="D16864" t="s">
        <v>4526</v>
      </c>
      <c r="E16864" t="s">
        <v>88</v>
      </c>
      <c r="F16864" t="b">
        <v>0</v>
      </c>
      <c r="G16864" t="s">
        <v>77</v>
      </c>
      <c r="H16864" s="1">
        <v>46206.710138888891</v>
      </c>
      <c r="I16864" t="b">
        <v>0</v>
      </c>
      <c r="J16864" t="b">
        <v>0</v>
      </c>
      <c r="K16864" t="s">
        <v>41</v>
      </c>
      <c r="L16864" t="s">
        <v>74</v>
      </c>
      <c r="M16864"/>
      <c r="N16864">
        <v>70</v>
      </c>
      <c r="O16864" t="s">
        <v>969</v>
      </c>
      <c r="P16864" t="s">
        <v>13928</v>
      </c>
    </row>
    <row r="16865" spans="1:16" x14ac:dyDescent="0.35">
      <c r="A16865" t="s">
        <v>6</v>
      </c>
      <c r="B16865" t="s">
        <v>29359</v>
      </c>
      <c r="C16865" t="s">
        <v>810</v>
      </c>
      <c r="D16865" t="s">
        <v>4526</v>
      </c>
      <c r="E16865" t="s">
        <v>59</v>
      </c>
      <c r="F16865" t="b">
        <v>0</v>
      </c>
      <c r="G16865" t="s">
        <v>77</v>
      </c>
      <c r="H16865" s="1">
        <v>46206.712569444448</v>
      </c>
      <c r="I16865" t="b">
        <v>0</v>
      </c>
      <c r="J16865" t="b">
        <v>1</v>
      </c>
      <c r="K16865" t="s">
        <v>41</v>
      </c>
      <c r="L16865" t="s">
        <v>60</v>
      </c>
      <c r="M16865">
        <v>205000</v>
      </c>
      <c r="N16865"/>
      <c r="O16865" t="s">
        <v>29360</v>
      </c>
      <c r="P16865" t="s">
        <v>85</v>
      </c>
    </row>
    <row r="16866" spans="1:16" x14ac:dyDescent="0.35">
      <c r="A16866" t="s">
        <v>6</v>
      </c>
      <c r="B16866" t="s">
        <v>3931</v>
      </c>
      <c r="C16866" t="s">
        <v>810</v>
      </c>
      <c r="D16866" t="s">
        <v>4526</v>
      </c>
      <c r="E16866" t="s">
        <v>59</v>
      </c>
      <c r="F16866" t="b">
        <v>0</v>
      </c>
      <c r="G16866" t="s">
        <v>77</v>
      </c>
      <c r="H16866" s="1">
        <v>46206.712569444448</v>
      </c>
      <c r="I16866" t="b">
        <v>0</v>
      </c>
      <c r="J16866" t="b">
        <v>1</v>
      </c>
      <c r="K16866" t="s">
        <v>41</v>
      </c>
      <c r="L16866" t="s">
        <v>60</v>
      </c>
      <c r="M16866">
        <v>205000</v>
      </c>
      <c r="N16866"/>
      <c r="O16866" t="s">
        <v>29360</v>
      </c>
      <c r="P16866" t="s">
        <v>85</v>
      </c>
    </row>
    <row r="16867" spans="1:16" x14ac:dyDescent="0.35">
      <c r="A16867" t="s">
        <v>6</v>
      </c>
      <c r="B16867" t="s">
        <v>469</v>
      </c>
      <c r="C16867" t="s">
        <v>810</v>
      </c>
      <c r="D16867" t="s">
        <v>4526</v>
      </c>
      <c r="E16867" t="s">
        <v>59</v>
      </c>
      <c r="F16867" t="b">
        <v>0</v>
      </c>
      <c r="G16867" t="s">
        <v>77</v>
      </c>
      <c r="H16867" s="1">
        <v>46206.712569444448</v>
      </c>
      <c r="I16867" t="b">
        <v>0</v>
      </c>
      <c r="J16867" t="b">
        <v>1</v>
      </c>
      <c r="K16867" t="s">
        <v>41</v>
      </c>
      <c r="L16867" t="s">
        <v>60</v>
      </c>
      <c r="M16867">
        <v>205000</v>
      </c>
      <c r="N16867"/>
      <c r="O16867" t="s">
        <v>29360</v>
      </c>
      <c r="P16867" t="s">
        <v>85</v>
      </c>
    </row>
    <row r="16868" spans="1:16" x14ac:dyDescent="0.35">
      <c r="A16868" t="s">
        <v>1</v>
      </c>
      <c r="B16868" t="s">
        <v>1</v>
      </c>
      <c r="C16868" t="s">
        <v>29361</v>
      </c>
      <c r="D16868" t="s">
        <v>4346</v>
      </c>
      <c r="E16868" t="s">
        <v>59</v>
      </c>
      <c r="F16868" t="b">
        <v>0</v>
      </c>
      <c r="G16868" t="s">
        <v>89</v>
      </c>
      <c r="H16868" s="1">
        <v>46206.715011574073</v>
      </c>
      <c r="I16868" t="b">
        <v>0</v>
      </c>
      <c r="J16868" t="b">
        <v>1</v>
      </c>
      <c r="K16868" t="s">
        <v>41</v>
      </c>
      <c r="L16868" t="s">
        <v>60</v>
      </c>
      <c r="M16868">
        <v>80000</v>
      </c>
      <c r="N16868"/>
      <c r="O16868" t="s">
        <v>29362</v>
      </c>
      <c r="P16868" t="s">
        <v>29363</v>
      </c>
    </row>
    <row r="16869" spans="1:16" x14ac:dyDescent="0.35">
      <c r="A16869" t="s">
        <v>1</v>
      </c>
      <c r="B16869" t="s">
        <v>29364</v>
      </c>
      <c r="C16869" t="s">
        <v>209</v>
      </c>
      <c r="D16869" t="s">
        <v>4526</v>
      </c>
      <c r="E16869" t="s">
        <v>59</v>
      </c>
      <c r="F16869" t="b">
        <v>0</v>
      </c>
      <c r="G16869" t="s">
        <v>19</v>
      </c>
      <c r="H16869" s="1">
        <v>46206.716412037043</v>
      </c>
      <c r="I16869" t="b">
        <v>0</v>
      </c>
      <c r="J16869" t="b">
        <v>0</v>
      </c>
      <c r="K16869" t="s">
        <v>19</v>
      </c>
      <c r="L16869" t="s">
        <v>60</v>
      </c>
      <c r="M16869">
        <v>1500000</v>
      </c>
      <c r="N16869"/>
      <c r="O16869" t="s">
        <v>7059</v>
      </c>
      <c r="P16869" t="s">
        <v>239</v>
      </c>
    </row>
    <row r="16870" spans="1:16" x14ac:dyDescent="0.35">
      <c r="A16870" t="s">
        <v>4</v>
      </c>
      <c r="B16870" t="s">
        <v>29365</v>
      </c>
      <c r="C16870" t="s">
        <v>40</v>
      </c>
      <c r="D16870" t="s">
        <v>4526</v>
      </c>
      <c r="E16870" t="s">
        <v>59</v>
      </c>
      <c r="F16870" t="b">
        <v>0</v>
      </c>
      <c r="G16870" t="s">
        <v>40</v>
      </c>
      <c r="H16870" s="1">
        <v>46206.71775462963</v>
      </c>
      <c r="I16870" t="b">
        <v>1</v>
      </c>
      <c r="J16870" t="b">
        <v>0</v>
      </c>
      <c r="K16870" t="s">
        <v>40</v>
      </c>
      <c r="L16870" t="s">
        <v>60</v>
      </c>
      <c r="M16870">
        <v>112500</v>
      </c>
      <c r="N16870"/>
      <c r="O16870" t="s">
        <v>2990</v>
      </c>
      <c r="P16870" t="s">
        <v>29366</v>
      </c>
    </row>
    <row r="16871" spans="1:16" x14ac:dyDescent="0.35">
      <c r="A16871" t="s">
        <v>1</v>
      </c>
      <c r="B16871" t="s">
        <v>29367</v>
      </c>
      <c r="C16871" t="s">
        <v>365</v>
      </c>
      <c r="D16871" t="s">
        <v>4630</v>
      </c>
      <c r="E16871" t="s">
        <v>59</v>
      </c>
      <c r="F16871" t="b">
        <v>0</v>
      </c>
      <c r="G16871" t="s">
        <v>41</v>
      </c>
      <c r="H16871" s="1">
        <v>46206.717847222222</v>
      </c>
      <c r="I16871" t="b">
        <v>0</v>
      </c>
      <c r="J16871" t="b">
        <v>1</v>
      </c>
      <c r="K16871" t="s">
        <v>41</v>
      </c>
      <c r="L16871" t="s">
        <v>60</v>
      </c>
      <c r="M16871">
        <v>170000</v>
      </c>
      <c r="N16871"/>
      <c r="O16871" t="s">
        <v>29368</v>
      </c>
      <c r="P16871" t="s">
        <v>4037</v>
      </c>
    </row>
    <row r="16872" spans="1:16" x14ac:dyDescent="0.35">
      <c r="A16872" t="s">
        <v>0</v>
      </c>
      <c r="B16872" t="s">
        <v>29369</v>
      </c>
      <c r="C16872" t="s">
        <v>76</v>
      </c>
      <c r="D16872" t="s">
        <v>141</v>
      </c>
      <c r="E16872" t="s">
        <v>88</v>
      </c>
      <c r="F16872" t="b">
        <v>1</v>
      </c>
      <c r="G16872" t="s">
        <v>41</v>
      </c>
      <c r="H16872" s="1">
        <v>46206.75408564815</v>
      </c>
      <c r="I16872" t="b">
        <v>0</v>
      </c>
      <c r="J16872" t="b">
        <v>1</v>
      </c>
      <c r="K16872" t="s">
        <v>41</v>
      </c>
      <c r="L16872" t="s">
        <v>74</v>
      </c>
      <c r="M16872"/>
      <c r="N16872">
        <v>45</v>
      </c>
      <c r="O16872" t="s">
        <v>141</v>
      </c>
      <c r="P16872" t="s">
        <v>29370</v>
      </c>
    </row>
    <row r="16873" spans="1:16" x14ac:dyDescent="0.35">
      <c r="A16873" t="s">
        <v>1</v>
      </c>
      <c r="B16873" t="s">
        <v>29371</v>
      </c>
      <c r="C16873" t="s">
        <v>162</v>
      </c>
      <c r="D16873" t="s">
        <v>4526</v>
      </c>
      <c r="E16873" t="s">
        <v>88</v>
      </c>
      <c r="F16873" t="b">
        <v>0</v>
      </c>
      <c r="G16873" t="s">
        <v>65</v>
      </c>
      <c r="H16873" s="1">
        <v>46206.756782407407</v>
      </c>
      <c r="I16873" t="b">
        <v>0</v>
      </c>
      <c r="J16873" t="b">
        <v>0</v>
      </c>
      <c r="K16873" t="s">
        <v>41</v>
      </c>
      <c r="L16873" t="s">
        <v>74</v>
      </c>
      <c r="M16873"/>
      <c r="N16873">
        <v>80</v>
      </c>
      <c r="O16873" t="s">
        <v>25530</v>
      </c>
      <c r="P16873" t="s">
        <v>230</v>
      </c>
    </row>
    <row r="16874" spans="1:16" x14ac:dyDescent="0.35">
      <c r="A16874" t="s">
        <v>5</v>
      </c>
      <c r="B16874" t="s">
        <v>5</v>
      </c>
      <c r="C16874" t="s">
        <v>29372</v>
      </c>
      <c r="D16874" t="s">
        <v>4346</v>
      </c>
      <c r="E16874" t="s">
        <v>59</v>
      </c>
      <c r="F16874" t="b">
        <v>0</v>
      </c>
      <c r="G16874" t="s">
        <v>40</v>
      </c>
      <c r="H16874" s="1">
        <v>46206.759409722217</v>
      </c>
      <c r="I16874" t="b">
        <v>1</v>
      </c>
      <c r="J16874" t="b">
        <v>0</v>
      </c>
      <c r="K16874" t="s">
        <v>40</v>
      </c>
      <c r="L16874" t="s">
        <v>60</v>
      </c>
      <c r="M16874">
        <v>52951</v>
      </c>
      <c r="N16874"/>
      <c r="O16874" t="s">
        <v>29373</v>
      </c>
      <c r="P16874" t="s">
        <v>29374</v>
      </c>
    </row>
    <row r="16875" spans="1:16" x14ac:dyDescent="0.35">
      <c r="A16875" t="s">
        <v>0</v>
      </c>
      <c r="B16875" t="s">
        <v>29375</v>
      </c>
      <c r="C16875" t="s">
        <v>142</v>
      </c>
      <c r="D16875" t="s">
        <v>4346</v>
      </c>
      <c r="E16875" t="s">
        <v>232</v>
      </c>
      <c r="F16875" t="b">
        <v>0</v>
      </c>
      <c r="G16875" t="s">
        <v>65</v>
      </c>
      <c r="H16875" s="1">
        <v>46206.79347222222</v>
      </c>
      <c r="I16875" t="b">
        <v>1</v>
      </c>
      <c r="J16875" t="b">
        <v>0</v>
      </c>
      <c r="K16875" t="s">
        <v>41</v>
      </c>
      <c r="L16875" t="s">
        <v>60</v>
      </c>
      <c r="M16875">
        <v>72500</v>
      </c>
      <c r="N16875"/>
      <c r="O16875" t="s">
        <v>29376</v>
      </c>
      <c r="P16875" t="s">
        <v>283</v>
      </c>
    </row>
    <row r="16876" spans="1:16" x14ac:dyDescent="0.35">
      <c r="A16876" t="s">
        <v>0</v>
      </c>
      <c r="B16876" t="s">
        <v>1271</v>
      </c>
      <c r="C16876" t="s">
        <v>3951</v>
      </c>
      <c r="D16876" t="s">
        <v>4346</v>
      </c>
      <c r="E16876" t="s">
        <v>59</v>
      </c>
      <c r="F16876" t="b">
        <v>0</v>
      </c>
      <c r="G16876" t="s">
        <v>65</v>
      </c>
      <c r="H16876" s="1">
        <v>46206.793657407397</v>
      </c>
      <c r="I16876" t="b">
        <v>1</v>
      </c>
      <c r="J16876" t="b">
        <v>0</v>
      </c>
      <c r="K16876" t="s">
        <v>41</v>
      </c>
      <c r="L16876" t="s">
        <v>74</v>
      </c>
      <c r="M16876"/>
      <c r="N16876">
        <v>61</v>
      </c>
      <c r="O16876" t="s">
        <v>29377</v>
      </c>
      <c r="P16876" t="s">
        <v>29378</v>
      </c>
    </row>
    <row r="16877" spans="1:16" x14ac:dyDescent="0.35">
      <c r="A16877" t="s">
        <v>3</v>
      </c>
      <c r="B16877" t="s">
        <v>3565</v>
      </c>
      <c r="C16877" t="s">
        <v>11351</v>
      </c>
      <c r="D16877" t="s">
        <v>7670</v>
      </c>
      <c r="E16877" t="s">
        <v>232</v>
      </c>
      <c r="F16877" t="b">
        <v>0</v>
      </c>
      <c r="G16877" t="s">
        <v>40</v>
      </c>
      <c r="H16877" s="1">
        <v>46206.879259259258</v>
      </c>
      <c r="I16877" t="b">
        <v>1</v>
      </c>
      <c r="J16877" t="b">
        <v>0</v>
      </c>
      <c r="K16877" t="s">
        <v>40</v>
      </c>
      <c r="L16877" t="s">
        <v>60</v>
      </c>
      <c r="M16877">
        <v>50000</v>
      </c>
      <c r="N16877"/>
      <c r="O16877" t="s">
        <v>13031</v>
      </c>
      <c r="P16877" t="s">
        <v>3432</v>
      </c>
    </row>
    <row r="16878" spans="1:16" x14ac:dyDescent="0.35">
      <c r="A16878" t="s">
        <v>2</v>
      </c>
      <c r="B16878" t="s">
        <v>19615</v>
      </c>
      <c r="C16878" t="s">
        <v>1162</v>
      </c>
      <c r="D16878" t="s">
        <v>2360</v>
      </c>
      <c r="E16878" t="s">
        <v>59</v>
      </c>
      <c r="F16878" t="b">
        <v>0</v>
      </c>
      <c r="G16878" t="s">
        <v>65</v>
      </c>
      <c r="H16878" s="1">
        <v>46206.879317129627</v>
      </c>
      <c r="I16878" t="b">
        <v>0</v>
      </c>
      <c r="J16878" t="b">
        <v>1</v>
      </c>
      <c r="K16878" t="s">
        <v>41</v>
      </c>
      <c r="L16878" t="s">
        <v>60</v>
      </c>
      <c r="M16878">
        <v>100775</v>
      </c>
      <c r="N16878"/>
      <c r="O16878" t="s">
        <v>8238</v>
      </c>
      <c r="P16878" t="s">
        <v>133</v>
      </c>
    </row>
    <row r="16879" spans="1:16" x14ac:dyDescent="0.35">
      <c r="A16879" t="s">
        <v>2</v>
      </c>
      <c r="B16879" t="s">
        <v>29379</v>
      </c>
      <c r="C16879" t="s">
        <v>2332</v>
      </c>
      <c r="D16879" t="s">
        <v>4346</v>
      </c>
      <c r="E16879" t="s">
        <v>59</v>
      </c>
      <c r="F16879" t="b">
        <v>0</v>
      </c>
      <c r="G16879" t="s">
        <v>65</v>
      </c>
      <c r="H16879" s="1">
        <v>46206.879317129627</v>
      </c>
      <c r="I16879" t="b">
        <v>0</v>
      </c>
      <c r="J16879" t="b">
        <v>1</v>
      </c>
      <c r="K16879" t="s">
        <v>41</v>
      </c>
      <c r="L16879" t="s">
        <v>60</v>
      </c>
      <c r="M16879">
        <v>164000</v>
      </c>
      <c r="N16879"/>
      <c r="O16879" t="s">
        <v>29380</v>
      </c>
      <c r="P16879" t="s">
        <v>29381</v>
      </c>
    </row>
    <row r="16880" spans="1:16" x14ac:dyDescent="0.35">
      <c r="A16880" t="s">
        <v>1</v>
      </c>
      <c r="B16880" t="s">
        <v>29382</v>
      </c>
      <c r="C16880" t="s">
        <v>500</v>
      </c>
      <c r="D16880" t="s">
        <v>4346</v>
      </c>
      <c r="E16880" t="s">
        <v>59</v>
      </c>
      <c r="F16880" t="b">
        <v>0</v>
      </c>
      <c r="G16880" t="s">
        <v>13</v>
      </c>
      <c r="H16880" s="1">
        <v>46206.882303240738</v>
      </c>
      <c r="I16880" t="b">
        <v>1</v>
      </c>
      <c r="J16880" t="b">
        <v>0</v>
      </c>
      <c r="K16880" t="s">
        <v>13</v>
      </c>
      <c r="L16880" t="s">
        <v>60</v>
      </c>
      <c r="M16880">
        <v>78625</v>
      </c>
      <c r="N16880"/>
      <c r="O16880" t="s">
        <v>29383</v>
      </c>
      <c r="P16880" t="s">
        <v>29384</v>
      </c>
    </row>
    <row r="16881" spans="1:16" x14ac:dyDescent="0.35">
      <c r="A16881" t="s">
        <v>7</v>
      </c>
      <c r="B16881" t="s">
        <v>7</v>
      </c>
      <c r="C16881" t="s">
        <v>901</v>
      </c>
      <c r="D16881" t="s">
        <v>4346</v>
      </c>
      <c r="E16881" t="s">
        <v>88</v>
      </c>
      <c r="F16881" t="b">
        <v>0</v>
      </c>
      <c r="G16881" t="s">
        <v>77</v>
      </c>
      <c r="H16881" s="1">
        <v>46206.960138888891</v>
      </c>
      <c r="I16881" t="b">
        <v>0</v>
      </c>
      <c r="J16881" t="b">
        <v>0</v>
      </c>
      <c r="K16881" t="s">
        <v>41</v>
      </c>
      <c r="L16881" t="s">
        <v>74</v>
      </c>
      <c r="M16881"/>
      <c r="N16881">
        <v>47.5</v>
      </c>
      <c r="O16881" t="s">
        <v>29385</v>
      </c>
      <c r="P16881" t="s">
        <v>13928</v>
      </c>
    </row>
    <row r="16882" spans="1:16" x14ac:dyDescent="0.35">
      <c r="A16882" t="s">
        <v>4</v>
      </c>
      <c r="B16882" t="s">
        <v>2756</v>
      </c>
      <c r="C16882" t="s">
        <v>41</v>
      </c>
      <c r="D16882" t="s">
        <v>2360</v>
      </c>
      <c r="E16882" t="s">
        <v>59</v>
      </c>
      <c r="F16882" t="b">
        <v>0</v>
      </c>
      <c r="G16882" t="s">
        <v>89</v>
      </c>
      <c r="H16882" s="1">
        <v>46206.964999999997</v>
      </c>
      <c r="I16882" t="b">
        <v>0</v>
      </c>
      <c r="J16882" t="b">
        <v>1</v>
      </c>
      <c r="K16882" t="s">
        <v>41</v>
      </c>
      <c r="L16882" t="s">
        <v>60</v>
      </c>
      <c r="M16882">
        <v>127500</v>
      </c>
      <c r="N16882"/>
      <c r="O16882" t="s">
        <v>4279</v>
      </c>
      <c r="P16882" t="s">
        <v>29386</v>
      </c>
    </row>
    <row r="16883" spans="1:16" x14ac:dyDescent="0.35">
      <c r="A16883" t="s">
        <v>0</v>
      </c>
      <c r="B16883" t="s">
        <v>29387</v>
      </c>
      <c r="C16883" t="s">
        <v>165</v>
      </c>
      <c r="D16883" t="s">
        <v>4756</v>
      </c>
      <c r="E16883" t="s">
        <v>59</v>
      </c>
      <c r="F16883" t="b">
        <v>0</v>
      </c>
      <c r="G16883" t="s">
        <v>73</v>
      </c>
      <c r="H16883" s="1">
        <v>46207.001805555563</v>
      </c>
      <c r="I16883" t="b">
        <v>0</v>
      </c>
      <c r="J16883" t="b">
        <v>1</v>
      </c>
      <c r="K16883" t="s">
        <v>41</v>
      </c>
      <c r="L16883" t="s">
        <v>60</v>
      </c>
      <c r="M16883">
        <v>83100</v>
      </c>
      <c r="N16883"/>
      <c r="O16883" t="s">
        <v>3751</v>
      </c>
    </row>
    <row r="16884" spans="1:16" x14ac:dyDescent="0.35">
      <c r="A16884" t="s">
        <v>5</v>
      </c>
      <c r="B16884" t="s">
        <v>29388</v>
      </c>
      <c r="C16884" t="s">
        <v>81</v>
      </c>
      <c r="D16884" t="s">
        <v>4756</v>
      </c>
      <c r="E16884" t="s">
        <v>59</v>
      </c>
      <c r="F16884" t="b">
        <v>0</v>
      </c>
      <c r="G16884" t="s">
        <v>77</v>
      </c>
      <c r="H16884" s="1">
        <v>46207.006655092591</v>
      </c>
      <c r="I16884" t="b">
        <v>0</v>
      </c>
      <c r="J16884" t="b">
        <v>1</v>
      </c>
      <c r="K16884" t="s">
        <v>41</v>
      </c>
      <c r="L16884" t="s">
        <v>60</v>
      </c>
      <c r="M16884">
        <v>247500</v>
      </c>
      <c r="N16884"/>
      <c r="O16884" t="s">
        <v>29389</v>
      </c>
      <c r="P16884" t="s">
        <v>29390</v>
      </c>
    </row>
    <row r="16885" spans="1:16" x14ac:dyDescent="0.35">
      <c r="A16885" t="s">
        <v>1</v>
      </c>
      <c r="B16885" t="s">
        <v>210</v>
      </c>
      <c r="C16885" t="s">
        <v>489</v>
      </c>
      <c r="D16885" t="s">
        <v>3173</v>
      </c>
      <c r="E16885" t="s">
        <v>59</v>
      </c>
      <c r="F16885" t="b">
        <v>0</v>
      </c>
      <c r="G16885" t="s">
        <v>77</v>
      </c>
      <c r="H16885" s="1">
        <v>46207.006655092591</v>
      </c>
      <c r="I16885" t="b">
        <v>0</v>
      </c>
      <c r="J16885" t="b">
        <v>1</v>
      </c>
      <c r="K16885" t="s">
        <v>41</v>
      </c>
      <c r="L16885" t="s">
        <v>60</v>
      </c>
      <c r="M16885">
        <v>157000</v>
      </c>
      <c r="N16885"/>
      <c r="O16885" t="s">
        <v>250</v>
      </c>
      <c r="P16885" t="s">
        <v>29391</v>
      </c>
    </row>
    <row r="16886" spans="1:16" x14ac:dyDescent="0.35">
      <c r="A16886" t="s">
        <v>1</v>
      </c>
      <c r="B16886" t="s">
        <v>3378</v>
      </c>
      <c r="C16886" t="s">
        <v>489</v>
      </c>
      <c r="D16886" t="s">
        <v>3173</v>
      </c>
      <c r="E16886" t="s">
        <v>59</v>
      </c>
      <c r="F16886" t="b">
        <v>0</v>
      </c>
      <c r="G16886" t="s">
        <v>77</v>
      </c>
      <c r="H16886" s="1">
        <v>46207.006655092591</v>
      </c>
      <c r="I16886" t="b">
        <v>0</v>
      </c>
      <c r="J16886" t="b">
        <v>1</v>
      </c>
      <c r="K16886" t="s">
        <v>41</v>
      </c>
      <c r="L16886" t="s">
        <v>60</v>
      </c>
      <c r="M16886">
        <v>220000</v>
      </c>
      <c r="N16886"/>
      <c r="O16886" t="s">
        <v>250</v>
      </c>
      <c r="P16886" t="s">
        <v>29392</v>
      </c>
    </row>
    <row r="16887" spans="1:16" x14ac:dyDescent="0.35">
      <c r="A16887" t="s">
        <v>5</v>
      </c>
      <c r="B16887" t="s">
        <v>29393</v>
      </c>
      <c r="C16887" t="s">
        <v>29394</v>
      </c>
      <c r="D16887" t="s">
        <v>11236</v>
      </c>
      <c r="E16887" t="s">
        <v>59</v>
      </c>
      <c r="F16887" t="b">
        <v>0</v>
      </c>
      <c r="G16887" t="s">
        <v>77</v>
      </c>
      <c r="H16887" s="1">
        <v>46207.337465277778</v>
      </c>
      <c r="I16887" t="b">
        <v>0</v>
      </c>
      <c r="J16887" t="b">
        <v>0</v>
      </c>
      <c r="K16887" t="s">
        <v>41</v>
      </c>
      <c r="L16887" t="s">
        <v>60</v>
      </c>
      <c r="M16887">
        <v>145500</v>
      </c>
      <c r="N16887"/>
      <c r="O16887" t="s">
        <v>305</v>
      </c>
      <c r="P16887" t="s">
        <v>29395</v>
      </c>
    </row>
    <row r="16888" spans="1:16" x14ac:dyDescent="0.35">
      <c r="A16888" t="s">
        <v>8</v>
      </c>
      <c r="B16888" t="s">
        <v>5396</v>
      </c>
      <c r="C16888" t="s">
        <v>304</v>
      </c>
      <c r="D16888" t="s">
        <v>4526</v>
      </c>
      <c r="E16888" t="s">
        <v>59</v>
      </c>
      <c r="F16888" t="b">
        <v>0</v>
      </c>
      <c r="G16888" t="s">
        <v>77</v>
      </c>
      <c r="H16888" s="1">
        <v>46207.377743055556</v>
      </c>
      <c r="I16888" t="b">
        <v>0</v>
      </c>
      <c r="J16888" t="b">
        <v>1</v>
      </c>
      <c r="K16888" t="s">
        <v>41</v>
      </c>
      <c r="L16888" t="s">
        <v>60</v>
      </c>
      <c r="M16888">
        <v>165000</v>
      </c>
      <c r="N16888"/>
      <c r="O16888" t="s">
        <v>1481</v>
      </c>
      <c r="P16888" t="s">
        <v>29396</v>
      </c>
    </row>
    <row r="16889" spans="1:16" x14ac:dyDescent="0.35">
      <c r="A16889" t="s">
        <v>0</v>
      </c>
      <c r="B16889" t="s">
        <v>0</v>
      </c>
      <c r="C16889" t="s">
        <v>29397</v>
      </c>
      <c r="D16889" t="s">
        <v>4346</v>
      </c>
      <c r="E16889" t="s">
        <v>59</v>
      </c>
      <c r="F16889" t="b">
        <v>0</v>
      </c>
      <c r="G16889" t="s">
        <v>41</v>
      </c>
      <c r="H16889" s="1">
        <v>46207.419305555559</v>
      </c>
      <c r="I16889" t="b">
        <v>0</v>
      </c>
      <c r="J16889" t="b">
        <v>1</v>
      </c>
      <c r="K16889" t="s">
        <v>41</v>
      </c>
      <c r="L16889" t="s">
        <v>60</v>
      </c>
      <c r="M16889">
        <v>63950</v>
      </c>
      <c r="N16889"/>
      <c r="O16889" t="s">
        <v>29398</v>
      </c>
      <c r="P16889" t="s">
        <v>29399</v>
      </c>
    </row>
    <row r="16890" spans="1:16" x14ac:dyDescent="0.35">
      <c r="A16890" t="s">
        <v>6</v>
      </c>
      <c r="B16890" t="s">
        <v>29400</v>
      </c>
      <c r="C16890" t="s">
        <v>304</v>
      </c>
      <c r="D16890" t="s">
        <v>4526</v>
      </c>
      <c r="E16890" t="s">
        <v>59</v>
      </c>
      <c r="F16890" t="b">
        <v>0</v>
      </c>
      <c r="G16890" t="s">
        <v>77</v>
      </c>
      <c r="H16890" s="1">
        <v>46207.419398148151</v>
      </c>
      <c r="I16890" t="b">
        <v>0</v>
      </c>
      <c r="J16890" t="b">
        <v>0</v>
      </c>
      <c r="K16890" t="s">
        <v>41</v>
      </c>
      <c r="L16890" t="s">
        <v>60</v>
      </c>
      <c r="M16890">
        <v>156000</v>
      </c>
      <c r="N16890"/>
      <c r="O16890" t="s">
        <v>759</v>
      </c>
      <c r="P16890" t="s">
        <v>2629</v>
      </c>
    </row>
    <row r="16891" spans="1:16" x14ac:dyDescent="0.35">
      <c r="A16891" t="s">
        <v>6</v>
      </c>
      <c r="B16891" t="s">
        <v>29401</v>
      </c>
      <c r="C16891" t="s">
        <v>420</v>
      </c>
      <c r="D16891" t="s">
        <v>4756</v>
      </c>
      <c r="E16891" t="s">
        <v>59</v>
      </c>
      <c r="F16891" t="b">
        <v>0</v>
      </c>
      <c r="G16891" t="s">
        <v>65</v>
      </c>
      <c r="H16891" s="1">
        <v>46207.419456018521</v>
      </c>
      <c r="I16891" t="b">
        <v>0</v>
      </c>
      <c r="J16891" t="b">
        <v>0</v>
      </c>
      <c r="K16891" t="s">
        <v>41</v>
      </c>
      <c r="L16891" t="s">
        <v>60</v>
      </c>
      <c r="M16891">
        <v>135000</v>
      </c>
      <c r="N16891"/>
      <c r="O16891" t="s">
        <v>18841</v>
      </c>
      <c r="P16891" t="s">
        <v>3204</v>
      </c>
    </row>
    <row r="16892" spans="1:16" x14ac:dyDescent="0.35">
      <c r="A16892" t="s">
        <v>1</v>
      </c>
      <c r="B16892" t="s">
        <v>29402</v>
      </c>
      <c r="C16892" t="s">
        <v>209</v>
      </c>
      <c r="D16892" t="s">
        <v>24507</v>
      </c>
      <c r="E16892" t="s">
        <v>59</v>
      </c>
      <c r="F16892" t="b">
        <v>0</v>
      </c>
      <c r="G16892" t="s">
        <v>19</v>
      </c>
      <c r="H16892" s="1">
        <v>46207.421365740738</v>
      </c>
      <c r="I16892" t="b">
        <v>0</v>
      </c>
      <c r="J16892" t="b">
        <v>0</v>
      </c>
      <c r="K16892" t="s">
        <v>19</v>
      </c>
      <c r="L16892" t="s">
        <v>60</v>
      </c>
      <c r="M16892">
        <v>270000</v>
      </c>
      <c r="N16892"/>
      <c r="O16892" t="s">
        <v>26434</v>
      </c>
      <c r="P16892" t="s">
        <v>29403</v>
      </c>
    </row>
    <row r="16893" spans="1:16" x14ac:dyDescent="0.35">
      <c r="A16893" t="s">
        <v>1</v>
      </c>
      <c r="B16893" t="s">
        <v>29402</v>
      </c>
      <c r="C16893" t="s">
        <v>9560</v>
      </c>
      <c r="D16893" t="s">
        <v>4346</v>
      </c>
      <c r="E16893" t="s">
        <v>59</v>
      </c>
      <c r="F16893" t="b">
        <v>0</v>
      </c>
      <c r="G16893" t="s">
        <v>19</v>
      </c>
      <c r="H16893" s="1">
        <v>46207.421365740738</v>
      </c>
      <c r="I16893" t="b">
        <v>1</v>
      </c>
      <c r="J16893" t="b">
        <v>0</v>
      </c>
      <c r="K16893" t="s">
        <v>19</v>
      </c>
      <c r="L16893" t="s">
        <v>60</v>
      </c>
      <c r="M16893">
        <v>270000</v>
      </c>
      <c r="N16893"/>
      <c r="O16893" t="s">
        <v>26434</v>
      </c>
      <c r="P16893" t="s">
        <v>29403</v>
      </c>
    </row>
    <row r="16894" spans="1:16" x14ac:dyDescent="0.35">
      <c r="A16894" t="s">
        <v>0</v>
      </c>
      <c r="B16894" t="s">
        <v>29404</v>
      </c>
      <c r="C16894" t="s">
        <v>40</v>
      </c>
      <c r="D16894" t="s">
        <v>4526</v>
      </c>
      <c r="E16894" t="s">
        <v>59</v>
      </c>
      <c r="F16894" t="b">
        <v>0</v>
      </c>
      <c r="G16894" t="s">
        <v>40</v>
      </c>
      <c r="H16894" s="1">
        <v>46207.460972222223</v>
      </c>
      <c r="I16894" t="b">
        <v>0</v>
      </c>
      <c r="J16894" t="b">
        <v>0</v>
      </c>
      <c r="K16894" t="s">
        <v>40</v>
      </c>
      <c r="L16894" t="s">
        <v>74</v>
      </c>
      <c r="M16894"/>
      <c r="N16894">
        <v>24</v>
      </c>
      <c r="O16894" t="s">
        <v>29405</v>
      </c>
    </row>
    <row r="16895" spans="1:16" x14ac:dyDescent="0.35">
      <c r="A16895" t="s">
        <v>1</v>
      </c>
      <c r="B16895" t="s">
        <v>29406</v>
      </c>
      <c r="C16895" t="s">
        <v>112</v>
      </c>
      <c r="D16895" t="s">
        <v>4550</v>
      </c>
      <c r="E16895" t="s">
        <v>59</v>
      </c>
      <c r="F16895" t="b">
        <v>0</v>
      </c>
      <c r="G16895" t="s">
        <v>89</v>
      </c>
      <c r="H16895" s="1">
        <v>46207.462488425917</v>
      </c>
      <c r="I16895" t="b">
        <v>0</v>
      </c>
      <c r="J16895" t="b">
        <v>0</v>
      </c>
      <c r="K16895" t="s">
        <v>41</v>
      </c>
      <c r="L16895" t="s">
        <v>60</v>
      </c>
      <c r="M16895">
        <v>155000</v>
      </c>
      <c r="N16895"/>
      <c r="O16895" t="s">
        <v>29407</v>
      </c>
      <c r="P16895" t="s">
        <v>29408</v>
      </c>
    </row>
    <row r="16896" spans="1:16" x14ac:dyDescent="0.35">
      <c r="A16896" t="s">
        <v>5</v>
      </c>
      <c r="B16896" t="s">
        <v>29409</v>
      </c>
      <c r="C16896" t="s">
        <v>86</v>
      </c>
      <c r="D16896" t="s">
        <v>4526</v>
      </c>
      <c r="E16896" t="s">
        <v>59</v>
      </c>
      <c r="F16896" t="b">
        <v>0</v>
      </c>
      <c r="G16896" t="s">
        <v>89</v>
      </c>
      <c r="H16896" s="1">
        <v>46207.462511574071</v>
      </c>
      <c r="I16896" t="b">
        <v>1</v>
      </c>
      <c r="J16896" t="b">
        <v>1</v>
      </c>
      <c r="K16896" t="s">
        <v>41</v>
      </c>
      <c r="L16896" t="s">
        <v>60</v>
      </c>
      <c r="M16896">
        <v>215000</v>
      </c>
      <c r="N16896"/>
      <c r="O16896" t="s">
        <v>20651</v>
      </c>
      <c r="P16896" t="s">
        <v>85</v>
      </c>
    </row>
    <row r="16897" spans="1:16" x14ac:dyDescent="0.35">
      <c r="A16897" t="s">
        <v>8</v>
      </c>
      <c r="B16897" t="s">
        <v>8</v>
      </c>
      <c r="C16897" t="s">
        <v>620</v>
      </c>
      <c r="D16897" t="s">
        <v>4526</v>
      </c>
      <c r="E16897" t="s">
        <v>59</v>
      </c>
      <c r="F16897" t="b">
        <v>0</v>
      </c>
      <c r="G16897" t="s">
        <v>73</v>
      </c>
      <c r="H16897" s="1">
        <v>46207.462523148148</v>
      </c>
      <c r="I16897" t="b">
        <v>0</v>
      </c>
      <c r="J16897" t="b">
        <v>0</v>
      </c>
      <c r="K16897" t="s">
        <v>41</v>
      </c>
      <c r="L16897" t="s">
        <v>74</v>
      </c>
      <c r="M16897"/>
      <c r="N16897">
        <v>35</v>
      </c>
      <c r="O16897" t="s">
        <v>6980</v>
      </c>
      <c r="P16897" t="s">
        <v>23162</v>
      </c>
    </row>
    <row r="16898" spans="1:16" x14ac:dyDescent="0.35">
      <c r="A16898" t="s">
        <v>3</v>
      </c>
      <c r="B16898" t="s">
        <v>29410</v>
      </c>
      <c r="C16898" t="s">
        <v>389</v>
      </c>
      <c r="D16898" t="s">
        <v>4526</v>
      </c>
      <c r="E16898" t="s">
        <v>59</v>
      </c>
      <c r="F16898" t="b">
        <v>0</v>
      </c>
      <c r="G16898" t="s">
        <v>65</v>
      </c>
      <c r="H16898" s="1">
        <v>46207.501354166663</v>
      </c>
      <c r="I16898" t="b">
        <v>0</v>
      </c>
      <c r="J16898" t="b">
        <v>0</v>
      </c>
      <c r="K16898" t="s">
        <v>41</v>
      </c>
      <c r="L16898" t="s">
        <v>60</v>
      </c>
      <c r="M16898">
        <v>102500</v>
      </c>
      <c r="N16898"/>
      <c r="O16898" t="s">
        <v>29411</v>
      </c>
      <c r="P16898" t="s">
        <v>10728</v>
      </c>
    </row>
    <row r="16899" spans="1:16" x14ac:dyDescent="0.35">
      <c r="A16899" t="s">
        <v>6</v>
      </c>
      <c r="B16899" t="s">
        <v>29412</v>
      </c>
      <c r="C16899" t="s">
        <v>194</v>
      </c>
      <c r="D16899" t="s">
        <v>4526</v>
      </c>
      <c r="E16899" t="s">
        <v>59</v>
      </c>
      <c r="F16899" t="b">
        <v>0</v>
      </c>
      <c r="G16899" t="s">
        <v>65</v>
      </c>
      <c r="H16899" s="1">
        <v>46207.50136574074</v>
      </c>
      <c r="I16899" t="b">
        <v>1</v>
      </c>
      <c r="J16899" t="b">
        <v>1</v>
      </c>
      <c r="K16899" t="s">
        <v>41</v>
      </c>
      <c r="L16899" t="s">
        <v>60</v>
      </c>
      <c r="M16899">
        <v>126062</v>
      </c>
      <c r="N16899"/>
      <c r="O16899" t="s">
        <v>329</v>
      </c>
      <c r="P16899" t="s">
        <v>29413</v>
      </c>
    </row>
    <row r="16900" spans="1:16" x14ac:dyDescent="0.35">
      <c r="A16900" t="s">
        <v>1</v>
      </c>
      <c r="B16900" t="s">
        <v>2056</v>
      </c>
      <c r="C16900" t="s">
        <v>13767</v>
      </c>
      <c r="D16900" t="s">
        <v>4346</v>
      </c>
      <c r="E16900" t="s">
        <v>59</v>
      </c>
      <c r="F16900" t="b">
        <v>0</v>
      </c>
      <c r="G16900" t="s">
        <v>19</v>
      </c>
      <c r="H16900" s="1">
        <v>46207.504733796297</v>
      </c>
      <c r="I16900" t="b">
        <v>0</v>
      </c>
      <c r="J16900" t="b">
        <v>0</v>
      </c>
      <c r="K16900" t="s">
        <v>19</v>
      </c>
      <c r="L16900" t="s">
        <v>60</v>
      </c>
      <c r="M16900">
        <v>4750000</v>
      </c>
      <c r="N16900"/>
      <c r="O16900" t="s">
        <v>26020</v>
      </c>
      <c r="P16900" t="s">
        <v>29414</v>
      </c>
    </row>
    <row r="16901" spans="1:16" x14ac:dyDescent="0.35">
      <c r="A16901" t="s">
        <v>0</v>
      </c>
      <c r="B16901" t="s">
        <v>268</v>
      </c>
      <c r="C16901" t="s">
        <v>237</v>
      </c>
      <c r="D16901" t="s">
        <v>4526</v>
      </c>
      <c r="E16901" t="s">
        <v>59</v>
      </c>
      <c r="F16901" t="b">
        <v>0</v>
      </c>
      <c r="G16901" t="s">
        <v>89</v>
      </c>
      <c r="H16901" s="1">
        <v>46207.584652777783</v>
      </c>
      <c r="I16901" t="b">
        <v>0</v>
      </c>
      <c r="J16901" t="b">
        <v>1</v>
      </c>
      <c r="K16901" t="s">
        <v>41</v>
      </c>
      <c r="L16901" t="s">
        <v>74</v>
      </c>
      <c r="M16901"/>
      <c r="N16901">
        <v>42.5</v>
      </c>
      <c r="O16901" t="s">
        <v>5786</v>
      </c>
      <c r="P16901" t="s">
        <v>4817</v>
      </c>
    </row>
    <row r="16902" spans="1:16" x14ac:dyDescent="0.35">
      <c r="A16902" t="s">
        <v>3</v>
      </c>
      <c r="B16902" t="s">
        <v>1769</v>
      </c>
      <c r="C16902" t="s">
        <v>64</v>
      </c>
      <c r="D16902" t="s">
        <v>4756</v>
      </c>
      <c r="E16902" t="s">
        <v>59</v>
      </c>
      <c r="F16902" t="b">
        <v>0</v>
      </c>
      <c r="G16902" t="s">
        <v>65</v>
      </c>
      <c r="H16902" s="1">
        <v>46207.584675925929</v>
      </c>
      <c r="I16902" t="b">
        <v>0</v>
      </c>
      <c r="J16902" t="b">
        <v>0</v>
      </c>
      <c r="K16902" t="s">
        <v>41</v>
      </c>
      <c r="L16902" t="s">
        <v>60</v>
      </c>
      <c r="M16902">
        <v>105000</v>
      </c>
      <c r="N16902"/>
      <c r="O16902" t="s">
        <v>29415</v>
      </c>
      <c r="P16902" t="s">
        <v>4075</v>
      </c>
    </row>
    <row r="16903" spans="1:16" x14ac:dyDescent="0.35">
      <c r="A16903" t="s">
        <v>2</v>
      </c>
      <c r="B16903" t="s">
        <v>1861</v>
      </c>
      <c r="C16903" t="s">
        <v>94</v>
      </c>
      <c r="D16903" t="s">
        <v>4756</v>
      </c>
      <c r="E16903" t="s">
        <v>59</v>
      </c>
      <c r="F16903" t="b">
        <v>0</v>
      </c>
      <c r="G16903" t="s">
        <v>65</v>
      </c>
      <c r="H16903" s="1">
        <v>46207.584687499999</v>
      </c>
      <c r="I16903" t="b">
        <v>0</v>
      </c>
      <c r="J16903" t="b">
        <v>0</v>
      </c>
      <c r="K16903" t="s">
        <v>41</v>
      </c>
      <c r="L16903" t="s">
        <v>60</v>
      </c>
      <c r="M16903">
        <v>127500</v>
      </c>
      <c r="N16903"/>
      <c r="O16903" t="s">
        <v>29416</v>
      </c>
      <c r="P16903" t="s">
        <v>29417</v>
      </c>
    </row>
    <row r="16904" spans="1:16" x14ac:dyDescent="0.35">
      <c r="A16904" t="s">
        <v>2</v>
      </c>
      <c r="B16904" t="s">
        <v>17478</v>
      </c>
      <c r="C16904" t="s">
        <v>76</v>
      </c>
      <c r="D16904" t="s">
        <v>4630</v>
      </c>
      <c r="E16904" t="s">
        <v>59</v>
      </c>
      <c r="F16904" t="b">
        <v>1</v>
      </c>
      <c r="G16904" t="s">
        <v>41</v>
      </c>
      <c r="H16904" s="1">
        <v>46207.587395833332</v>
      </c>
      <c r="I16904" t="b">
        <v>0</v>
      </c>
      <c r="J16904" t="b">
        <v>0</v>
      </c>
      <c r="K16904" t="s">
        <v>41</v>
      </c>
      <c r="L16904" t="s">
        <v>60</v>
      </c>
      <c r="M16904">
        <v>85000</v>
      </c>
      <c r="N16904"/>
      <c r="O16904" t="s">
        <v>17479</v>
      </c>
      <c r="P16904" t="s">
        <v>13541</v>
      </c>
    </row>
    <row r="16905" spans="1:16" x14ac:dyDescent="0.35">
      <c r="A16905" t="s">
        <v>4</v>
      </c>
      <c r="B16905" t="s">
        <v>7403</v>
      </c>
      <c r="C16905" t="s">
        <v>520</v>
      </c>
      <c r="D16905" t="s">
        <v>4756</v>
      </c>
      <c r="E16905" t="s">
        <v>59</v>
      </c>
      <c r="F16905" t="b">
        <v>0</v>
      </c>
      <c r="G16905" t="s">
        <v>41</v>
      </c>
      <c r="H16905" s="1">
        <v>46207.627638888887</v>
      </c>
      <c r="I16905" t="b">
        <v>0</v>
      </c>
      <c r="J16905" t="b">
        <v>0</v>
      </c>
      <c r="K16905" t="s">
        <v>41</v>
      </c>
      <c r="L16905" t="s">
        <v>60</v>
      </c>
      <c r="M16905">
        <v>115000</v>
      </c>
      <c r="N16905"/>
      <c r="O16905" t="s">
        <v>27848</v>
      </c>
    </row>
    <row r="16906" spans="1:16" x14ac:dyDescent="0.35">
      <c r="A16906" t="s">
        <v>1</v>
      </c>
      <c r="B16906" t="s">
        <v>646</v>
      </c>
      <c r="C16906" t="s">
        <v>6744</v>
      </c>
      <c r="D16906" t="s">
        <v>4599</v>
      </c>
      <c r="E16906" t="s">
        <v>59</v>
      </c>
      <c r="F16906" t="b">
        <v>0</v>
      </c>
      <c r="G16906" t="s">
        <v>40</v>
      </c>
      <c r="H16906" s="1">
        <v>46207.630462962959</v>
      </c>
      <c r="I16906" t="b">
        <v>0</v>
      </c>
      <c r="J16906" t="b">
        <v>0</v>
      </c>
      <c r="K16906" t="s">
        <v>40</v>
      </c>
      <c r="L16906" t="s">
        <v>60</v>
      </c>
      <c r="M16906">
        <v>45000</v>
      </c>
      <c r="N16906"/>
      <c r="O16906" t="s">
        <v>29418</v>
      </c>
      <c r="P16906" t="s">
        <v>219</v>
      </c>
    </row>
    <row r="16907" spans="1:16" x14ac:dyDescent="0.35">
      <c r="A16907" t="s">
        <v>0</v>
      </c>
      <c r="B16907" t="s">
        <v>29419</v>
      </c>
      <c r="C16907" t="s">
        <v>4530</v>
      </c>
      <c r="D16907" t="s">
        <v>4346</v>
      </c>
      <c r="E16907" t="s">
        <v>59</v>
      </c>
      <c r="F16907" t="b">
        <v>0</v>
      </c>
      <c r="G16907" t="s">
        <v>40</v>
      </c>
      <c r="H16907" s="1">
        <v>46207.669305555559</v>
      </c>
      <c r="I16907" t="b">
        <v>1</v>
      </c>
      <c r="J16907" t="b">
        <v>0</v>
      </c>
      <c r="K16907" t="s">
        <v>40</v>
      </c>
      <c r="L16907" t="s">
        <v>60</v>
      </c>
      <c r="M16907">
        <v>28000</v>
      </c>
      <c r="N16907"/>
      <c r="O16907" t="s">
        <v>15025</v>
      </c>
      <c r="P16907" t="s">
        <v>219</v>
      </c>
    </row>
    <row r="16908" spans="1:16" x14ac:dyDescent="0.35">
      <c r="A16908" t="s">
        <v>1</v>
      </c>
      <c r="B16908" t="s">
        <v>29420</v>
      </c>
      <c r="C16908" t="s">
        <v>76</v>
      </c>
      <c r="D16908" t="s">
        <v>4526</v>
      </c>
      <c r="E16908" t="s">
        <v>59</v>
      </c>
      <c r="F16908" t="b">
        <v>1</v>
      </c>
      <c r="G16908" t="s">
        <v>68</v>
      </c>
      <c r="H16908" s="1">
        <v>46207.712465277778</v>
      </c>
      <c r="I16908" t="b">
        <v>0</v>
      </c>
      <c r="J16908" t="b">
        <v>1</v>
      </c>
      <c r="K16908" t="s">
        <v>41</v>
      </c>
      <c r="L16908" t="s">
        <v>60</v>
      </c>
      <c r="M16908">
        <v>145250</v>
      </c>
      <c r="N16908"/>
      <c r="O16908" t="s">
        <v>8859</v>
      </c>
      <c r="P16908" t="s">
        <v>29421</v>
      </c>
    </row>
    <row r="16909" spans="1:16" x14ac:dyDescent="0.35">
      <c r="A16909" t="s">
        <v>0</v>
      </c>
      <c r="B16909" t="s">
        <v>547</v>
      </c>
      <c r="C16909" t="s">
        <v>15833</v>
      </c>
      <c r="D16909" t="s">
        <v>4526</v>
      </c>
      <c r="E16909" t="s">
        <v>59</v>
      </c>
      <c r="F16909" t="b">
        <v>0</v>
      </c>
      <c r="G16909" t="s">
        <v>65</v>
      </c>
      <c r="H16909" s="1">
        <v>46207.754189814812</v>
      </c>
      <c r="I16909" t="b">
        <v>0</v>
      </c>
      <c r="J16909" t="b">
        <v>1</v>
      </c>
      <c r="K16909" t="s">
        <v>41</v>
      </c>
      <c r="L16909" t="s">
        <v>60</v>
      </c>
      <c r="M16909">
        <v>110000</v>
      </c>
      <c r="N16909"/>
      <c r="O16909" t="s">
        <v>15834</v>
      </c>
      <c r="P16909" t="s">
        <v>29422</v>
      </c>
    </row>
    <row r="16910" spans="1:16" x14ac:dyDescent="0.35">
      <c r="A16910" t="s">
        <v>0</v>
      </c>
      <c r="B16910" t="s">
        <v>29423</v>
      </c>
      <c r="C16910" t="s">
        <v>5401</v>
      </c>
      <c r="D16910" t="s">
        <v>4526</v>
      </c>
      <c r="E16910" t="s">
        <v>88</v>
      </c>
      <c r="F16910" t="b">
        <v>0</v>
      </c>
      <c r="G16910" t="s">
        <v>13</v>
      </c>
      <c r="H16910" s="1">
        <v>46207.754432870373</v>
      </c>
      <c r="I16910" t="b">
        <v>0</v>
      </c>
      <c r="J16910" t="b">
        <v>0</v>
      </c>
      <c r="K16910" t="s">
        <v>13</v>
      </c>
      <c r="L16910" t="s">
        <v>74</v>
      </c>
      <c r="M16910"/>
      <c r="N16910">
        <v>54.5</v>
      </c>
      <c r="O16910" t="s">
        <v>2080</v>
      </c>
      <c r="P16910" t="s">
        <v>622</v>
      </c>
    </row>
    <row r="16911" spans="1:16" x14ac:dyDescent="0.35">
      <c r="A16911" t="s">
        <v>2</v>
      </c>
      <c r="B16911" t="s">
        <v>29424</v>
      </c>
      <c r="C16911" t="s">
        <v>112</v>
      </c>
      <c r="D16911" t="s">
        <v>4756</v>
      </c>
      <c r="E16911" t="s">
        <v>59</v>
      </c>
      <c r="F16911" t="b">
        <v>0</v>
      </c>
      <c r="G16911" t="s">
        <v>65</v>
      </c>
      <c r="H16911" s="1">
        <v>46207.794432870367</v>
      </c>
      <c r="I16911" t="b">
        <v>0</v>
      </c>
      <c r="J16911" t="b">
        <v>0</v>
      </c>
      <c r="K16911" t="s">
        <v>41</v>
      </c>
      <c r="L16911" t="s">
        <v>60</v>
      </c>
      <c r="M16911">
        <v>130500</v>
      </c>
      <c r="N16911"/>
      <c r="O16911" t="s">
        <v>3902</v>
      </c>
      <c r="P16911" t="s">
        <v>261</v>
      </c>
    </row>
    <row r="16912" spans="1:16" x14ac:dyDescent="0.35">
      <c r="A16912" t="s">
        <v>1</v>
      </c>
      <c r="B16912" t="s">
        <v>24332</v>
      </c>
      <c r="C16912" t="s">
        <v>612</v>
      </c>
      <c r="D16912" t="s">
        <v>4526</v>
      </c>
      <c r="E16912" t="s">
        <v>59</v>
      </c>
      <c r="F16912" t="b">
        <v>0</v>
      </c>
      <c r="G16912" t="s">
        <v>73</v>
      </c>
      <c r="H16912" s="1">
        <v>46207.834652777783</v>
      </c>
      <c r="I16912" t="b">
        <v>0</v>
      </c>
      <c r="J16912" t="b">
        <v>1</v>
      </c>
      <c r="K16912" t="s">
        <v>41</v>
      </c>
      <c r="L16912" t="s">
        <v>60</v>
      </c>
      <c r="M16912">
        <v>71500</v>
      </c>
      <c r="N16912"/>
      <c r="O16912" t="s">
        <v>16531</v>
      </c>
      <c r="P16912" t="s">
        <v>13490</v>
      </c>
    </row>
    <row r="16913" spans="1:16" x14ac:dyDescent="0.35">
      <c r="A16913" t="s">
        <v>2</v>
      </c>
      <c r="B16913" t="s">
        <v>29425</v>
      </c>
      <c r="C16913" t="s">
        <v>76</v>
      </c>
      <c r="D16913" t="s">
        <v>4526</v>
      </c>
      <c r="E16913" t="s">
        <v>59</v>
      </c>
      <c r="F16913" t="b">
        <v>1</v>
      </c>
      <c r="G16913" t="s">
        <v>77</v>
      </c>
      <c r="H16913" s="1">
        <v>46207.959652777783</v>
      </c>
      <c r="I16913" t="b">
        <v>0</v>
      </c>
      <c r="J16913" t="b">
        <v>0</v>
      </c>
      <c r="K16913" t="s">
        <v>41</v>
      </c>
      <c r="L16913" t="s">
        <v>60</v>
      </c>
      <c r="M16913">
        <v>109000</v>
      </c>
      <c r="N16913"/>
      <c r="O16913" t="s">
        <v>371</v>
      </c>
      <c r="P16913" t="s">
        <v>2284</v>
      </c>
    </row>
    <row r="16914" spans="1:16" x14ac:dyDescent="0.35">
      <c r="A16914" t="s">
        <v>1</v>
      </c>
      <c r="B16914" t="s">
        <v>19260</v>
      </c>
      <c r="C16914" t="s">
        <v>76</v>
      </c>
      <c r="D16914" t="s">
        <v>4526</v>
      </c>
      <c r="E16914" t="s">
        <v>59</v>
      </c>
      <c r="F16914" t="b">
        <v>1</v>
      </c>
      <c r="G16914" t="s">
        <v>73</v>
      </c>
      <c r="H16914" s="1">
        <v>46207.962488425917</v>
      </c>
      <c r="I16914" t="b">
        <v>0</v>
      </c>
      <c r="J16914" t="b">
        <v>0</v>
      </c>
      <c r="K16914" t="s">
        <v>41</v>
      </c>
      <c r="L16914" t="s">
        <v>60</v>
      </c>
      <c r="M16914">
        <v>109000</v>
      </c>
      <c r="N16914"/>
      <c r="O16914" t="s">
        <v>371</v>
      </c>
      <c r="P16914" t="s">
        <v>2284</v>
      </c>
    </row>
    <row r="16915" spans="1:16" x14ac:dyDescent="0.35">
      <c r="A16915" t="s">
        <v>1</v>
      </c>
      <c r="B16915" t="s">
        <v>29426</v>
      </c>
      <c r="C16915" t="s">
        <v>11517</v>
      </c>
      <c r="D16915" t="s">
        <v>4595</v>
      </c>
      <c r="E16915" t="s">
        <v>59</v>
      </c>
      <c r="F16915" t="b">
        <v>0</v>
      </c>
      <c r="G16915" t="s">
        <v>19</v>
      </c>
      <c r="H16915" s="1">
        <v>46208.001944444448</v>
      </c>
      <c r="I16915" t="b">
        <v>0</v>
      </c>
      <c r="J16915" t="b">
        <v>0</v>
      </c>
      <c r="K16915" t="s">
        <v>19</v>
      </c>
      <c r="L16915" t="s">
        <v>60</v>
      </c>
      <c r="M16915">
        <v>1400000</v>
      </c>
      <c r="N16915"/>
      <c r="O16915" t="s">
        <v>29427</v>
      </c>
      <c r="P16915" t="s">
        <v>2613</v>
      </c>
    </row>
    <row r="16916" spans="1:16" x14ac:dyDescent="0.35">
      <c r="A16916" t="s">
        <v>5</v>
      </c>
      <c r="B16916" t="s">
        <v>2235</v>
      </c>
      <c r="C16916" t="s">
        <v>29428</v>
      </c>
      <c r="D16916" t="s">
        <v>4756</v>
      </c>
      <c r="E16916" t="s">
        <v>59</v>
      </c>
      <c r="F16916" t="b">
        <v>0</v>
      </c>
      <c r="G16916" t="s">
        <v>13</v>
      </c>
      <c r="H16916" s="1">
        <v>46208.004421296297</v>
      </c>
      <c r="I16916" t="b">
        <v>0</v>
      </c>
      <c r="J16916" t="b">
        <v>0</v>
      </c>
      <c r="K16916" t="s">
        <v>13</v>
      </c>
      <c r="L16916" t="s">
        <v>60</v>
      </c>
      <c r="M16916">
        <v>111698.5</v>
      </c>
      <c r="N16916"/>
      <c r="O16916" t="s">
        <v>29429</v>
      </c>
      <c r="P16916" t="s">
        <v>29430</v>
      </c>
    </row>
    <row r="16917" spans="1:16" x14ac:dyDescent="0.35">
      <c r="A16917" t="s">
        <v>1</v>
      </c>
      <c r="B16917" t="s">
        <v>29431</v>
      </c>
      <c r="C16917" t="s">
        <v>23679</v>
      </c>
      <c r="D16917" t="s">
        <v>4756</v>
      </c>
      <c r="E16917" t="s">
        <v>59</v>
      </c>
      <c r="F16917" t="b">
        <v>0</v>
      </c>
      <c r="G16917" t="s">
        <v>13</v>
      </c>
      <c r="H16917" s="1">
        <v>46208.214004629634</v>
      </c>
      <c r="I16917" t="b">
        <v>1</v>
      </c>
      <c r="J16917" t="b">
        <v>0</v>
      </c>
      <c r="K16917" t="s">
        <v>13</v>
      </c>
      <c r="L16917" t="s">
        <v>60</v>
      </c>
      <c r="M16917">
        <v>135000</v>
      </c>
      <c r="N16917"/>
      <c r="O16917" t="s">
        <v>2713</v>
      </c>
      <c r="P16917" t="s">
        <v>152</v>
      </c>
    </row>
    <row r="16918" spans="1:16" x14ac:dyDescent="0.35">
      <c r="A16918" t="s">
        <v>0</v>
      </c>
      <c r="B16918" t="s">
        <v>29432</v>
      </c>
      <c r="C16918" t="s">
        <v>8682</v>
      </c>
      <c r="D16918" t="s">
        <v>4756</v>
      </c>
      <c r="E16918" t="s">
        <v>59</v>
      </c>
      <c r="F16918" t="b">
        <v>0</v>
      </c>
      <c r="G16918" t="s">
        <v>65</v>
      </c>
      <c r="H16918" s="1">
        <v>46208.250717592593</v>
      </c>
      <c r="I16918" t="b">
        <v>1</v>
      </c>
      <c r="J16918" t="b">
        <v>1</v>
      </c>
      <c r="K16918" t="s">
        <v>41</v>
      </c>
      <c r="L16918" t="s">
        <v>60</v>
      </c>
      <c r="M16918">
        <v>82500</v>
      </c>
      <c r="N16918"/>
      <c r="O16918" t="s">
        <v>29433</v>
      </c>
      <c r="P16918" t="s">
        <v>352</v>
      </c>
    </row>
    <row r="16919" spans="1:16" x14ac:dyDescent="0.35">
      <c r="A16919" t="s">
        <v>6</v>
      </c>
      <c r="B16919" t="s">
        <v>29434</v>
      </c>
      <c r="C16919" t="s">
        <v>16280</v>
      </c>
      <c r="D16919" t="s">
        <v>24119</v>
      </c>
      <c r="E16919" t="s">
        <v>88</v>
      </c>
      <c r="F16919" t="b">
        <v>0</v>
      </c>
      <c r="G16919" t="s">
        <v>40</v>
      </c>
      <c r="H16919" s="1">
        <v>46208.298831018517</v>
      </c>
      <c r="I16919" t="b">
        <v>1</v>
      </c>
      <c r="J16919" t="b">
        <v>0</v>
      </c>
      <c r="K16919" t="s">
        <v>40</v>
      </c>
      <c r="L16919" t="s">
        <v>60</v>
      </c>
      <c r="M16919">
        <v>60000</v>
      </c>
      <c r="N16919"/>
      <c r="O16919" t="s">
        <v>29435</v>
      </c>
      <c r="P16919" t="s">
        <v>29436</v>
      </c>
    </row>
    <row r="16920" spans="1:16" x14ac:dyDescent="0.35">
      <c r="A16920" t="s">
        <v>0</v>
      </c>
      <c r="B16920" t="s">
        <v>29437</v>
      </c>
      <c r="C16920" t="s">
        <v>97</v>
      </c>
      <c r="D16920" t="s">
        <v>4756</v>
      </c>
      <c r="E16920" t="s">
        <v>59</v>
      </c>
      <c r="F16920" t="b">
        <v>0</v>
      </c>
      <c r="G16920" t="s">
        <v>89</v>
      </c>
      <c r="H16920" s="1">
        <v>46208.334050925929</v>
      </c>
      <c r="I16920" t="b">
        <v>1</v>
      </c>
      <c r="J16920" t="b">
        <v>0</v>
      </c>
      <c r="K16920" t="s">
        <v>41</v>
      </c>
      <c r="L16920" t="s">
        <v>60</v>
      </c>
      <c r="M16920">
        <v>155000</v>
      </c>
      <c r="N16920"/>
      <c r="O16920" t="s">
        <v>386</v>
      </c>
      <c r="P16920" t="s">
        <v>997</v>
      </c>
    </row>
    <row r="16921" spans="1:16" x14ac:dyDescent="0.35">
      <c r="A16921" t="s">
        <v>0</v>
      </c>
      <c r="B16921" t="s">
        <v>0</v>
      </c>
      <c r="C16921" t="s">
        <v>1129</v>
      </c>
      <c r="D16921" t="s">
        <v>4526</v>
      </c>
      <c r="E16921" t="s">
        <v>59</v>
      </c>
      <c r="F16921" t="b">
        <v>0</v>
      </c>
      <c r="G16921" t="s">
        <v>77</v>
      </c>
      <c r="H16921" s="1">
        <v>46208.375717592593</v>
      </c>
      <c r="I16921" t="b">
        <v>0</v>
      </c>
      <c r="J16921" t="b">
        <v>1</v>
      </c>
      <c r="K16921" t="s">
        <v>41</v>
      </c>
      <c r="L16921" t="s">
        <v>60</v>
      </c>
      <c r="M16921">
        <v>105000</v>
      </c>
      <c r="N16921"/>
      <c r="O16921" t="s">
        <v>29438</v>
      </c>
      <c r="P16921" t="s">
        <v>29439</v>
      </c>
    </row>
    <row r="16922" spans="1:16" x14ac:dyDescent="0.35">
      <c r="A16922" t="s">
        <v>0</v>
      </c>
      <c r="B16922" t="s">
        <v>29440</v>
      </c>
      <c r="C16922" t="s">
        <v>278</v>
      </c>
      <c r="D16922" t="s">
        <v>4756</v>
      </c>
      <c r="E16922" t="s">
        <v>59</v>
      </c>
      <c r="F16922" t="b">
        <v>0</v>
      </c>
      <c r="G16922" t="s">
        <v>89</v>
      </c>
      <c r="H16922" s="1">
        <v>46208.375717592593</v>
      </c>
      <c r="I16922" t="b">
        <v>0</v>
      </c>
      <c r="J16922" t="b">
        <v>1</v>
      </c>
      <c r="K16922" t="s">
        <v>41</v>
      </c>
      <c r="L16922" t="s">
        <v>60</v>
      </c>
      <c r="M16922">
        <v>95000</v>
      </c>
      <c r="N16922"/>
      <c r="O16922" t="s">
        <v>4094</v>
      </c>
      <c r="P16922" t="s">
        <v>4341</v>
      </c>
    </row>
    <row r="16923" spans="1:16" x14ac:dyDescent="0.35">
      <c r="A16923" t="s">
        <v>1</v>
      </c>
      <c r="B16923" t="s">
        <v>29441</v>
      </c>
      <c r="C16923" t="s">
        <v>145</v>
      </c>
      <c r="D16923" t="s">
        <v>11236</v>
      </c>
      <c r="E16923" t="s">
        <v>59</v>
      </c>
      <c r="F16923" t="b">
        <v>0</v>
      </c>
      <c r="G16923" t="s">
        <v>89</v>
      </c>
      <c r="H16923" s="1">
        <v>46208.380196759259</v>
      </c>
      <c r="I16923" t="b">
        <v>0</v>
      </c>
      <c r="J16923" t="b">
        <v>1</v>
      </c>
      <c r="K16923" t="s">
        <v>41</v>
      </c>
      <c r="L16923" t="s">
        <v>60</v>
      </c>
      <c r="M16923">
        <v>213500</v>
      </c>
      <c r="N16923"/>
      <c r="O16923" t="s">
        <v>879</v>
      </c>
      <c r="P16923" t="s">
        <v>9082</v>
      </c>
    </row>
    <row r="16924" spans="1:16" x14ac:dyDescent="0.35">
      <c r="A16924" t="s">
        <v>1</v>
      </c>
      <c r="B16924" t="s">
        <v>29442</v>
      </c>
      <c r="C16924" t="s">
        <v>76</v>
      </c>
      <c r="D16924" t="s">
        <v>141</v>
      </c>
      <c r="E16924" t="s">
        <v>88</v>
      </c>
      <c r="F16924" t="b">
        <v>1</v>
      </c>
      <c r="G16924" t="s">
        <v>77</v>
      </c>
      <c r="H16924" s="1">
        <v>46208.380231481482</v>
      </c>
      <c r="I16924" t="b">
        <v>1</v>
      </c>
      <c r="J16924" t="b">
        <v>0</v>
      </c>
      <c r="K16924" t="s">
        <v>41</v>
      </c>
      <c r="L16924" t="s">
        <v>74</v>
      </c>
      <c r="M16924"/>
      <c r="N16924">
        <v>22.5</v>
      </c>
      <c r="O16924" t="s">
        <v>141</v>
      </c>
      <c r="P16924" t="s">
        <v>29443</v>
      </c>
    </row>
    <row r="16925" spans="1:16" x14ac:dyDescent="0.35">
      <c r="A16925" t="s">
        <v>0</v>
      </c>
      <c r="B16925" t="s">
        <v>29013</v>
      </c>
      <c r="C16925" t="s">
        <v>2413</v>
      </c>
      <c r="D16925" t="s">
        <v>2360</v>
      </c>
      <c r="E16925" t="s">
        <v>59</v>
      </c>
      <c r="F16925" t="b">
        <v>0</v>
      </c>
      <c r="G16925" t="s">
        <v>65</v>
      </c>
      <c r="H16925" s="1">
        <v>46208.41741898148</v>
      </c>
      <c r="I16925" t="b">
        <v>0</v>
      </c>
      <c r="J16925" t="b">
        <v>1</v>
      </c>
      <c r="K16925" t="s">
        <v>41</v>
      </c>
      <c r="L16925" t="s">
        <v>60</v>
      </c>
      <c r="M16925">
        <v>105000</v>
      </c>
      <c r="N16925"/>
      <c r="O16925" t="s">
        <v>3387</v>
      </c>
      <c r="P16925" t="s">
        <v>29014</v>
      </c>
    </row>
    <row r="16926" spans="1:16" x14ac:dyDescent="0.35">
      <c r="A16926" t="s">
        <v>5</v>
      </c>
      <c r="B16926" t="s">
        <v>29444</v>
      </c>
      <c r="C16926" t="s">
        <v>145</v>
      </c>
      <c r="D16926" t="s">
        <v>11236</v>
      </c>
      <c r="E16926" t="s">
        <v>59</v>
      </c>
      <c r="F16926" t="b">
        <v>0</v>
      </c>
      <c r="G16926" t="s">
        <v>77</v>
      </c>
      <c r="H16926" s="1">
        <v>46208.421851851846</v>
      </c>
      <c r="I16926" t="b">
        <v>0</v>
      </c>
      <c r="J16926" t="b">
        <v>1</v>
      </c>
      <c r="K16926" t="s">
        <v>41</v>
      </c>
      <c r="L16926" t="s">
        <v>60</v>
      </c>
      <c r="M16926">
        <v>184500</v>
      </c>
      <c r="N16926"/>
      <c r="O16926" t="s">
        <v>879</v>
      </c>
      <c r="P16926" t="s">
        <v>29445</v>
      </c>
    </row>
    <row r="16927" spans="1:16" x14ac:dyDescent="0.35">
      <c r="A16927" t="s">
        <v>1</v>
      </c>
      <c r="B16927" t="s">
        <v>28916</v>
      </c>
      <c r="C16927" t="s">
        <v>3797</v>
      </c>
      <c r="D16927" t="s">
        <v>4756</v>
      </c>
      <c r="E16927" t="s">
        <v>59</v>
      </c>
      <c r="F16927" t="b">
        <v>0</v>
      </c>
      <c r="G16927" t="s">
        <v>13</v>
      </c>
      <c r="H16927" s="1">
        <v>46208.422337962962</v>
      </c>
      <c r="I16927" t="b">
        <v>1</v>
      </c>
      <c r="J16927" t="b">
        <v>0</v>
      </c>
      <c r="K16927" t="s">
        <v>13</v>
      </c>
      <c r="L16927" t="s">
        <v>60</v>
      </c>
      <c r="M16927">
        <v>85000</v>
      </c>
      <c r="N16927"/>
      <c r="O16927" t="s">
        <v>28965</v>
      </c>
      <c r="P16927" t="s">
        <v>29446</v>
      </c>
    </row>
    <row r="16928" spans="1:16" x14ac:dyDescent="0.35">
      <c r="A16928" t="s">
        <v>4</v>
      </c>
      <c r="B16928" t="s">
        <v>29447</v>
      </c>
      <c r="C16928" t="s">
        <v>19</v>
      </c>
      <c r="D16928" t="s">
        <v>4526</v>
      </c>
      <c r="E16928" t="s">
        <v>59</v>
      </c>
      <c r="F16928" t="b">
        <v>0</v>
      </c>
      <c r="G16928" t="s">
        <v>19</v>
      </c>
      <c r="H16928" s="1">
        <v>46208.631273148138</v>
      </c>
      <c r="I16928" t="b">
        <v>0</v>
      </c>
      <c r="J16928" t="b">
        <v>0</v>
      </c>
      <c r="K16928" t="s">
        <v>19</v>
      </c>
      <c r="L16928" t="s">
        <v>60</v>
      </c>
      <c r="M16928">
        <v>1985000</v>
      </c>
      <c r="N16928"/>
      <c r="O16928" t="s">
        <v>745</v>
      </c>
      <c r="P16928" t="s">
        <v>29448</v>
      </c>
    </row>
    <row r="16929" spans="1:16" x14ac:dyDescent="0.35">
      <c r="A16929" t="s">
        <v>5</v>
      </c>
      <c r="B16929" t="s">
        <v>29449</v>
      </c>
      <c r="C16929" t="s">
        <v>76</v>
      </c>
      <c r="D16929" t="s">
        <v>141</v>
      </c>
      <c r="E16929" t="s">
        <v>88</v>
      </c>
      <c r="F16929" t="b">
        <v>1</v>
      </c>
      <c r="G16929" t="s">
        <v>73</v>
      </c>
      <c r="H16929" s="1">
        <v>46208.880312499998</v>
      </c>
      <c r="I16929" t="b">
        <v>0</v>
      </c>
      <c r="J16929" t="b">
        <v>0</v>
      </c>
      <c r="K16929" t="s">
        <v>41</v>
      </c>
      <c r="L16929" t="s">
        <v>74</v>
      </c>
      <c r="M16929"/>
      <c r="N16929">
        <v>20</v>
      </c>
      <c r="O16929" t="s">
        <v>141</v>
      </c>
    </row>
    <row r="16930" spans="1:16" x14ac:dyDescent="0.35">
      <c r="A16930" t="s">
        <v>3</v>
      </c>
      <c r="B16930" t="s">
        <v>29450</v>
      </c>
      <c r="C16930" t="s">
        <v>201</v>
      </c>
      <c r="D16930" t="s">
        <v>4346</v>
      </c>
      <c r="E16930" t="s">
        <v>59</v>
      </c>
      <c r="F16930" t="b">
        <v>0</v>
      </c>
      <c r="G16930" t="s">
        <v>77</v>
      </c>
      <c r="H16930" s="1">
        <v>46208.917384259257</v>
      </c>
      <c r="I16930" t="b">
        <v>0</v>
      </c>
      <c r="J16930" t="b">
        <v>1</v>
      </c>
      <c r="K16930" t="s">
        <v>41</v>
      </c>
      <c r="L16930" t="s">
        <v>74</v>
      </c>
      <c r="M16930"/>
      <c r="N16930">
        <v>25</v>
      </c>
      <c r="O16930" t="s">
        <v>29451</v>
      </c>
      <c r="P16930" t="s">
        <v>219</v>
      </c>
    </row>
    <row r="16931" spans="1:16" x14ac:dyDescent="0.35">
      <c r="A16931" t="s">
        <v>1</v>
      </c>
      <c r="B16931" t="s">
        <v>29452</v>
      </c>
      <c r="C16931" t="s">
        <v>214</v>
      </c>
      <c r="D16931" t="s">
        <v>4756</v>
      </c>
      <c r="E16931" t="s">
        <v>59</v>
      </c>
      <c r="F16931" t="b">
        <v>0</v>
      </c>
      <c r="G16931" t="s">
        <v>77</v>
      </c>
      <c r="H16931" s="1">
        <v>46208.921898148154</v>
      </c>
      <c r="I16931" t="b">
        <v>0</v>
      </c>
      <c r="J16931" t="b">
        <v>1</v>
      </c>
      <c r="K16931" t="s">
        <v>41</v>
      </c>
      <c r="L16931" t="s">
        <v>60</v>
      </c>
      <c r="M16931">
        <v>93200</v>
      </c>
      <c r="N16931"/>
      <c r="O16931" t="s">
        <v>631</v>
      </c>
    </row>
    <row r="16932" spans="1:16" x14ac:dyDescent="0.35">
      <c r="A16932" t="s">
        <v>1</v>
      </c>
      <c r="B16932" t="s">
        <v>26247</v>
      </c>
      <c r="C16932" t="s">
        <v>112</v>
      </c>
      <c r="D16932" t="s">
        <v>4526</v>
      </c>
      <c r="E16932" t="s">
        <v>59</v>
      </c>
      <c r="F16932" t="b">
        <v>0</v>
      </c>
      <c r="G16932" t="s">
        <v>65</v>
      </c>
      <c r="H16932" s="1">
        <v>46208.959050925929</v>
      </c>
      <c r="I16932" t="b">
        <v>0</v>
      </c>
      <c r="J16932" t="b">
        <v>0</v>
      </c>
      <c r="K16932" t="s">
        <v>41</v>
      </c>
      <c r="L16932" t="s">
        <v>60</v>
      </c>
      <c r="M16932">
        <v>155000</v>
      </c>
      <c r="N16932"/>
      <c r="O16932" t="s">
        <v>4326</v>
      </c>
      <c r="P16932" t="s">
        <v>29453</v>
      </c>
    </row>
    <row r="16933" spans="1:16" x14ac:dyDescent="0.35">
      <c r="A16933" t="s">
        <v>2</v>
      </c>
      <c r="B16933" t="s">
        <v>29454</v>
      </c>
      <c r="C16933" t="s">
        <v>76</v>
      </c>
      <c r="D16933" t="s">
        <v>4346</v>
      </c>
      <c r="E16933" t="s">
        <v>59</v>
      </c>
      <c r="F16933" t="b">
        <v>1</v>
      </c>
      <c r="G16933" t="s">
        <v>65</v>
      </c>
      <c r="H16933" s="1">
        <v>46208.961388888893</v>
      </c>
      <c r="I16933" t="b">
        <v>0</v>
      </c>
      <c r="J16933" t="b">
        <v>0</v>
      </c>
      <c r="K16933" t="s">
        <v>41</v>
      </c>
      <c r="L16933" t="s">
        <v>60</v>
      </c>
      <c r="M16933">
        <v>162500</v>
      </c>
      <c r="N16933"/>
      <c r="O16933" t="s">
        <v>29455</v>
      </c>
      <c r="P16933" t="s">
        <v>29456</v>
      </c>
    </row>
    <row r="16934" spans="1:16" x14ac:dyDescent="0.35">
      <c r="A16934" t="s">
        <v>3</v>
      </c>
      <c r="B16934" t="s">
        <v>29457</v>
      </c>
      <c r="C16934" t="s">
        <v>1107</v>
      </c>
      <c r="D16934" t="s">
        <v>2428</v>
      </c>
      <c r="E16934" t="s">
        <v>232</v>
      </c>
      <c r="F16934" t="b">
        <v>0</v>
      </c>
      <c r="G16934" t="s">
        <v>77</v>
      </c>
      <c r="H16934" s="1">
        <v>46209.000717592593</v>
      </c>
      <c r="I16934" t="b">
        <v>0</v>
      </c>
      <c r="J16934" t="b">
        <v>1</v>
      </c>
      <c r="K16934" t="s">
        <v>41</v>
      </c>
      <c r="L16934" t="s">
        <v>74</v>
      </c>
      <c r="M16934"/>
      <c r="N16934">
        <v>76</v>
      </c>
      <c r="O16934" t="s">
        <v>2428</v>
      </c>
    </row>
    <row r="16935" spans="1:16" x14ac:dyDescent="0.35">
      <c r="A16935" t="s">
        <v>1</v>
      </c>
      <c r="B16935" t="s">
        <v>1</v>
      </c>
      <c r="C16935" t="s">
        <v>29458</v>
      </c>
      <c r="D16935" t="s">
        <v>3761</v>
      </c>
      <c r="E16935" t="s">
        <v>59</v>
      </c>
      <c r="F16935" t="b">
        <v>0</v>
      </c>
      <c r="G16935" t="s">
        <v>68</v>
      </c>
      <c r="H16935" s="1">
        <v>46209.005254629628</v>
      </c>
      <c r="I16935" t="b">
        <v>0</v>
      </c>
      <c r="J16935" t="b">
        <v>1</v>
      </c>
      <c r="K16935" t="s">
        <v>41</v>
      </c>
      <c r="L16935" t="s">
        <v>60</v>
      </c>
      <c r="M16935">
        <v>90000</v>
      </c>
      <c r="N16935"/>
      <c r="O16935" t="s">
        <v>20213</v>
      </c>
      <c r="P16935" t="s">
        <v>29459</v>
      </c>
    </row>
    <row r="16936" spans="1:16" x14ac:dyDescent="0.35">
      <c r="A16936" t="s">
        <v>5</v>
      </c>
      <c r="B16936" t="s">
        <v>5</v>
      </c>
      <c r="C16936" t="s">
        <v>1156</v>
      </c>
      <c r="D16936" t="s">
        <v>4756</v>
      </c>
      <c r="E16936" t="s">
        <v>59</v>
      </c>
      <c r="F16936" t="b">
        <v>0</v>
      </c>
      <c r="G16936" t="s">
        <v>77</v>
      </c>
      <c r="H16936" s="1">
        <v>46209.046851851846</v>
      </c>
      <c r="I16936" t="b">
        <v>0</v>
      </c>
      <c r="J16936" t="b">
        <v>1</v>
      </c>
      <c r="K16936" t="s">
        <v>41</v>
      </c>
      <c r="L16936" t="s">
        <v>60</v>
      </c>
      <c r="M16936">
        <v>197818.5</v>
      </c>
      <c r="N16936"/>
      <c r="O16936" t="s">
        <v>17508</v>
      </c>
      <c r="P16936" t="s">
        <v>29460</v>
      </c>
    </row>
    <row r="16937" spans="1:16" x14ac:dyDescent="0.35">
      <c r="A16937" t="s">
        <v>3</v>
      </c>
      <c r="B16937" t="s">
        <v>1696</v>
      </c>
      <c r="C16937" t="s">
        <v>652</v>
      </c>
      <c r="D16937" t="s">
        <v>4526</v>
      </c>
      <c r="E16937" t="s">
        <v>59</v>
      </c>
      <c r="F16937" t="b">
        <v>0</v>
      </c>
      <c r="G16937" t="s">
        <v>77</v>
      </c>
      <c r="H16937" s="1">
        <v>46209.084050925929</v>
      </c>
      <c r="I16937" t="b">
        <v>0</v>
      </c>
      <c r="J16937" t="b">
        <v>0</v>
      </c>
      <c r="K16937" t="s">
        <v>41</v>
      </c>
      <c r="L16937" t="s">
        <v>60</v>
      </c>
      <c r="M16937">
        <v>107500</v>
      </c>
      <c r="N16937"/>
      <c r="O16937" t="s">
        <v>155</v>
      </c>
      <c r="P16937" t="s">
        <v>1482</v>
      </c>
    </row>
    <row r="16938" spans="1:16" x14ac:dyDescent="0.35">
      <c r="A16938" t="s">
        <v>2</v>
      </c>
      <c r="B16938" t="s">
        <v>29461</v>
      </c>
      <c r="C16938" t="s">
        <v>751</v>
      </c>
      <c r="D16938" t="s">
        <v>5440</v>
      </c>
      <c r="E16938" t="s">
        <v>59</v>
      </c>
      <c r="F16938" t="b">
        <v>0</v>
      </c>
      <c r="G16938" t="s">
        <v>68</v>
      </c>
      <c r="H16938" s="1">
        <v>46209.255335648151</v>
      </c>
      <c r="I16938" t="b">
        <v>0</v>
      </c>
      <c r="J16938" t="b">
        <v>0</v>
      </c>
      <c r="K16938" t="s">
        <v>41</v>
      </c>
      <c r="L16938" t="s">
        <v>60</v>
      </c>
      <c r="M16938">
        <v>74678</v>
      </c>
      <c r="N16938"/>
      <c r="O16938" t="s">
        <v>28991</v>
      </c>
      <c r="P16938" t="s">
        <v>283</v>
      </c>
    </row>
    <row r="16939" spans="1:16" x14ac:dyDescent="0.35">
      <c r="A16939" t="s">
        <v>1</v>
      </c>
      <c r="B16939" t="s">
        <v>26410</v>
      </c>
      <c r="C16939" t="s">
        <v>9560</v>
      </c>
      <c r="D16939" t="s">
        <v>4346</v>
      </c>
      <c r="E16939" t="s">
        <v>59</v>
      </c>
      <c r="F16939" t="b">
        <v>0</v>
      </c>
      <c r="G16939" t="s">
        <v>19</v>
      </c>
      <c r="H16939" s="1">
        <v>46209.261516203696</v>
      </c>
      <c r="I16939" t="b">
        <v>1</v>
      </c>
      <c r="J16939" t="b">
        <v>0</v>
      </c>
      <c r="K16939" t="s">
        <v>19</v>
      </c>
      <c r="L16939" t="s">
        <v>60</v>
      </c>
      <c r="M16939">
        <v>2500000</v>
      </c>
      <c r="N16939"/>
      <c r="O16939" t="s">
        <v>26411</v>
      </c>
      <c r="P16939" t="s">
        <v>29462</v>
      </c>
    </row>
    <row r="16940" spans="1:16" x14ac:dyDescent="0.35">
      <c r="A16940" t="s">
        <v>0</v>
      </c>
      <c r="B16940" t="s">
        <v>25400</v>
      </c>
      <c r="C16940" t="s">
        <v>326</v>
      </c>
      <c r="D16940" t="s">
        <v>24507</v>
      </c>
      <c r="E16940" t="s">
        <v>384</v>
      </c>
      <c r="F16940" t="b">
        <v>0</v>
      </c>
      <c r="G16940" t="s">
        <v>77</v>
      </c>
      <c r="H16940" s="1">
        <v>46209.293009259258</v>
      </c>
      <c r="I16940" t="b">
        <v>1</v>
      </c>
      <c r="J16940" t="b">
        <v>0</v>
      </c>
      <c r="K16940" t="s">
        <v>41</v>
      </c>
      <c r="L16940" t="s">
        <v>60</v>
      </c>
      <c r="M16940">
        <v>135000</v>
      </c>
      <c r="N16940"/>
      <c r="O16940" t="s">
        <v>15732</v>
      </c>
      <c r="P16940" t="s">
        <v>15733</v>
      </c>
    </row>
    <row r="16941" spans="1:16" x14ac:dyDescent="0.35">
      <c r="A16941" t="s">
        <v>2</v>
      </c>
      <c r="B16941" t="s">
        <v>29463</v>
      </c>
      <c r="C16941" t="s">
        <v>76</v>
      </c>
      <c r="D16941" t="s">
        <v>29464</v>
      </c>
      <c r="E16941" t="s">
        <v>59</v>
      </c>
      <c r="F16941" t="b">
        <v>1</v>
      </c>
      <c r="G16941" t="s">
        <v>41</v>
      </c>
      <c r="H16941" s="1">
        <v>46209.2968287037</v>
      </c>
      <c r="I16941" t="b">
        <v>0</v>
      </c>
      <c r="J16941" t="b">
        <v>0</v>
      </c>
      <c r="K16941" t="s">
        <v>41</v>
      </c>
      <c r="L16941" t="s">
        <v>60</v>
      </c>
      <c r="M16941">
        <v>80000</v>
      </c>
      <c r="N16941"/>
      <c r="O16941" t="s">
        <v>29465</v>
      </c>
      <c r="P16941" t="s">
        <v>29466</v>
      </c>
    </row>
    <row r="16942" spans="1:16" x14ac:dyDescent="0.35">
      <c r="A16942" t="s">
        <v>3</v>
      </c>
      <c r="B16942" t="s">
        <v>1696</v>
      </c>
      <c r="C16942" t="s">
        <v>124</v>
      </c>
      <c r="D16942" t="s">
        <v>4526</v>
      </c>
      <c r="E16942" t="s">
        <v>59</v>
      </c>
      <c r="F16942" t="b">
        <v>0</v>
      </c>
      <c r="G16942" t="s">
        <v>68</v>
      </c>
      <c r="H16942" s="1">
        <v>46209.334780092591</v>
      </c>
      <c r="I16942" t="b">
        <v>0</v>
      </c>
      <c r="J16942" t="b">
        <v>1</v>
      </c>
      <c r="K16942" t="s">
        <v>41</v>
      </c>
      <c r="L16942" t="s">
        <v>60</v>
      </c>
      <c r="M16942">
        <v>110000</v>
      </c>
      <c r="N16942"/>
      <c r="O16942" t="s">
        <v>5786</v>
      </c>
      <c r="P16942" t="s">
        <v>29467</v>
      </c>
    </row>
    <row r="16943" spans="1:16" x14ac:dyDescent="0.35">
      <c r="A16943" t="s">
        <v>2</v>
      </c>
      <c r="B16943" t="s">
        <v>24557</v>
      </c>
      <c r="C16943" t="s">
        <v>154</v>
      </c>
      <c r="D16943" t="s">
        <v>5349</v>
      </c>
      <c r="E16943" t="s">
        <v>59</v>
      </c>
      <c r="F16943" t="b">
        <v>0</v>
      </c>
      <c r="G16943" t="s">
        <v>65</v>
      </c>
      <c r="H16943" s="1">
        <v>46209.338726851849</v>
      </c>
      <c r="I16943" t="b">
        <v>0</v>
      </c>
      <c r="J16943" t="b">
        <v>0</v>
      </c>
      <c r="K16943" t="s">
        <v>41</v>
      </c>
      <c r="L16943" t="s">
        <v>60</v>
      </c>
      <c r="M16943">
        <v>225000</v>
      </c>
      <c r="N16943"/>
      <c r="O16943" t="s">
        <v>29468</v>
      </c>
      <c r="P16943" t="s">
        <v>29469</v>
      </c>
    </row>
    <row r="16944" spans="1:16" x14ac:dyDescent="0.35">
      <c r="A16944" t="s">
        <v>2</v>
      </c>
      <c r="B16944" t="s">
        <v>29470</v>
      </c>
      <c r="C16944" t="s">
        <v>363</v>
      </c>
      <c r="D16944" t="s">
        <v>4756</v>
      </c>
      <c r="E16944" t="s">
        <v>59</v>
      </c>
      <c r="F16944" t="b">
        <v>0</v>
      </c>
      <c r="G16944" t="s">
        <v>65</v>
      </c>
      <c r="H16944" s="1">
        <v>46209.338726851849</v>
      </c>
      <c r="I16944" t="b">
        <v>0</v>
      </c>
      <c r="J16944" t="b">
        <v>0</v>
      </c>
      <c r="K16944" t="s">
        <v>41</v>
      </c>
      <c r="L16944" t="s">
        <v>60</v>
      </c>
      <c r="M16944">
        <v>155000</v>
      </c>
      <c r="N16944"/>
      <c r="O16944" t="s">
        <v>386</v>
      </c>
      <c r="P16944" t="s">
        <v>5310</v>
      </c>
    </row>
    <row r="16945" spans="1:16" x14ac:dyDescent="0.35">
      <c r="A16945" t="s">
        <v>0</v>
      </c>
      <c r="B16945" t="s">
        <v>29471</v>
      </c>
      <c r="C16945" t="s">
        <v>76</v>
      </c>
      <c r="D16945" t="s">
        <v>4346</v>
      </c>
      <c r="E16945" t="s">
        <v>132</v>
      </c>
      <c r="F16945" t="b">
        <v>1</v>
      </c>
      <c r="G16945" t="s">
        <v>19</v>
      </c>
      <c r="H16945" s="1">
        <v>46209.377812500003</v>
      </c>
      <c r="I16945" t="b">
        <v>1</v>
      </c>
      <c r="J16945" t="b">
        <v>0</v>
      </c>
      <c r="K16945" t="s">
        <v>19</v>
      </c>
      <c r="L16945" t="s">
        <v>60</v>
      </c>
      <c r="M16945">
        <v>805573.54</v>
      </c>
      <c r="N16945"/>
      <c r="O16945" t="s">
        <v>29472</v>
      </c>
      <c r="P16945" t="s">
        <v>13291</v>
      </c>
    </row>
    <row r="16946" spans="1:16" x14ac:dyDescent="0.35">
      <c r="A16946" t="s">
        <v>2</v>
      </c>
      <c r="B16946" t="s">
        <v>29473</v>
      </c>
      <c r="C16946" t="s">
        <v>913</v>
      </c>
      <c r="D16946" t="s">
        <v>20103</v>
      </c>
      <c r="E16946" t="s">
        <v>59</v>
      </c>
      <c r="F16946" t="b">
        <v>0</v>
      </c>
      <c r="G16946" t="s">
        <v>20</v>
      </c>
      <c r="H16946" s="1">
        <v>46209.377870370372</v>
      </c>
      <c r="I16946" t="b">
        <v>0</v>
      </c>
      <c r="J16946" t="b">
        <v>0</v>
      </c>
      <c r="K16946" t="s">
        <v>20</v>
      </c>
      <c r="L16946" t="s">
        <v>60</v>
      </c>
      <c r="M16946">
        <v>60000</v>
      </c>
      <c r="N16946"/>
      <c r="O16946" t="s">
        <v>963</v>
      </c>
      <c r="P16946" t="s">
        <v>25677</v>
      </c>
    </row>
    <row r="16947" spans="1:16" x14ac:dyDescent="0.35">
      <c r="A16947" t="s">
        <v>0</v>
      </c>
      <c r="B16947" t="s">
        <v>29474</v>
      </c>
      <c r="C16947" t="s">
        <v>76</v>
      </c>
      <c r="D16947" t="s">
        <v>141</v>
      </c>
      <c r="E16947" t="s">
        <v>88</v>
      </c>
      <c r="F16947" t="b">
        <v>1</v>
      </c>
      <c r="G16947" t="s">
        <v>41</v>
      </c>
      <c r="H16947" s="1">
        <v>46209.380162037043</v>
      </c>
      <c r="I16947" t="b">
        <v>1</v>
      </c>
      <c r="J16947" t="b">
        <v>0</v>
      </c>
      <c r="K16947" t="s">
        <v>41</v>
      </c>
      <c r="L16947" t="s">
        <v>74</v>
      </c>
      <c r="M16947"/>
      <c r="N16947">
        <v>55</v>
      </c>
      <c r="O16947" t="s">
        <v>141</v>
      </c>
    </row>
    <row r="16948" spans="1:16" x14ac:dyDescent="0.35">
      <c r="A16948" t="s">
        <v>5</v>
      </c>
      <c r="B16948" t="s">
        <v>29475</v>
      </c>
      <c r="C16948" t="s">
        <v>672</v>
      </c>
      <c r="D16948" t="s">
        <v>4526</v>
      </c>
      <c r="E16948" t="s">
        <v>88</v>
      </c>
      <c r="F16948" t="b">
        <v>0</v>
      </c>
      <c r="G16948" t="s">
        <v>68</v>
      </c>
      <c r="H16948" s="1">
        <v>46209.426620370366</v>
      </c>
      <c r="I16948" t="b">
        <v>1</v>
      </c>
      <c r="J16948" t="b">
        <v>0</v>
      </c>
      <c r="K16948" t="s">
        <v>41</v>
      </c>
      <c r="L16948" t="s">
        <v>74</v>
      </c>
      <c r="M16948"/>
      <c r="N16948">
        <v>72.5</v>
      </c>
      <c r="O16948" t="s">
        <v>2340</v>
      </c>
      <c r="P16948" t="s">
        <v>29476</v>
      </c>
    </row>
    <row r="16949" spans="1:16" x14ac:dyDescent="0.35">
      <c r="A16949" t="s">
        <v>6</v>
      </c>
      <c r="B16949" t="s">
        <v>4489</v>
      </c>
      <c r="C16949" t="s">
        <v>545</v>
      </c>
      <c r="D16949" t="s">
        <v>4526</v>
      </c>
      <c r="E16949" t="s">
        <v>59</v>
      </c>
      <c r="F16949" t="b">
        <v>0</v>
      </c>
      <c r="G16949" t="s">
        <v>77</v>
      </c>
      <c r="H16949" s="1">
        <v>46209.46398148148</v>
      </c>
      <c r="I16949" t="b">
        <v>0</v>
      </c>
      <c r="J16949" t="b">
        <v>0</v>
      </c>
      <c r="K16949" t="s">
        <v>41</v>
      </c>
      <c r="L16949" t="s">
        <v>60</v>
      </c>
      <c r="M16949">
        <v>228500</v>
      </c>
      <c r="N16949"/>
      <c r="O16949" t="s">
        <v>29477</v>
      </c>
      <c r="P16949" t="s">
        <v>29478</v>
      </c>
    </row>
    <row r="16950" spans="1:16" x14ac:dyDescent="0.35">
      <c r="A16950" t="s">
        <v>3</v>
      </c>
      <c r="B16950" t="s">
        <v>29479</v>
      </c>
      <c r="C16950" t="s">
        <v>5115</v>
      </c>
      <c r="D16950" t="s">
        <v>4526</v>
      </c>
      <c r="E16950" t="s">
        <v>88</v>
      </c>
      <c r="F16950" t="b">
        <v>0</v>
      </c>
      <c r="G16950" t="s">
        <v>40</v>
      </c>
      <c r="H16950" s="1">
        <v>46209.505023148151</v>
      </c>
      <c r="I16950" t="b">
        <v>1</v>
      </c>
      <c r="J16950" t="b">
        <v>0</v>
      </c>
      <c r="K16950" t="s">
        <v>40</v>
      </c>
      <c r="L16950" t="s">
        <v>74</v>
      </c>
      <c r="M16950"/>
      <c r="N16950">
        <v>92.5</v>
      </c>
      <c r="O16950" t="s">
        <v>6918</v>
      </c>
      <c r="P16950" t="s">
        <v>29480</v>
      </c>
    </row>
    <row r="16951" spans="1:16" x14ac:dyDescent="0.35">
      <c r="A16951" t="s">
        <v>2</v>
      </c>
      <c r="B16951" t="s">
        <v>1861</v>
      </c>
      <c r="C16951" t="s">
        <v>86</v>
      </c>
      <c r="D16951" t="s">
        <v>4346</v>
      </c>
      <c r="E16951" t="s">
        <v>59</v>
      </c>
      <c r="F16951" t="b">
        <v>0</v>
      </c>
      <c r="G16951" t="s">
        <v>77</v>
      </c>
      <c r="H16951" s="1">
        <v>46209.546990740739</v>
      </c>
      <c r="I16951" t="b">
        <v>0</v>
      </c>
      <c r="J16951" t="b">
        <v>1</v>
      </c>
      <c r="K16951" t="s">
        <v>41</v>
      </c>
      <c r="L16951" t="s">
        <v>74</v>
      </c>
      <c r="M16951"/>
      <c r="N16951">
        <v>119.5</v>
      </c>
      <c r="O16951" t="s">
        <v>29481</v>
      </c>
      <c r="P16951" t="s">
        <v>85</v>
      </c>
    </row>
    <row r="16952" spans="1:16" x14ac:dyDescent="0.35">
      <c r="A16952" t="s">
        <v>7</v>
      </c>
      <c r="B16952" t="s">
        <v>29482</v>
      </c>
      <c r="C16952" t="s">
        <v>206</v>
      </c>
      <c r="D16952" t="s">
        <v>4526</v>
      </c>
      <c r="E16952" t="s">
        <v>59</v>
      </c>
      <c r="F16952" t="b">
        <v>0</v>
      </c>
      <c r="G16952" t="s">
        <v>89</v>
      </c>
      <c r="H16952" s="1">
        <v>46209.551504629628</v>
      </c>
      <c r="I16952" t="b">
        <v>0</v>
      </c>
      <c r="J16952" t="b">
        <v>1</v>
      </c>
      <c r="K16952" t="s">
        <v>41</v>
      </c>
      <c r="L16952" t="s">
        <v>60</v>
      </c>
      <c r="M16952">
        <v>125000</v>
      </c>
      <c r="N16952"/>
      <c r="O16952" t="s">
        <v>24895</v>
      </c>
      <c r="P16952" t="s">
        <v>11592</v>
      </c>
    </row>
    <row r="16953" spans="1:16" x14ac:dyDescent="0.35">
      <c r="A16953" t="s">
        <v>1</v>
      </c>
      <c r="B16953" t="s">
        <v>29483</v>
      </c>
      <c r="C16953" t="s">
        <v>422</v>
      </c>
      <c r="D16953" t="s">
        <v>4526</v>
      </c>
      <c r="E16953" t="s">
        <v>59</v>
      </c>
      <c r="F16953" t="b">
        <v>0</v>
      </c>
      <c r="G16953" t="s">
        <v>68</v>
      </c>
      <c r="H16953" s="1">
        <v>46209.551655092589</v>
      </c>
      <c r="I16953" t="b">
        <v>0</v>
      </c>
      <c r="J16953" t="b">
        <v>0</v>
      </c>
      <c r="K16953" t="s">
        <v>41</v>
      </c>
      <c r="L16953" t="s">
        <v>60</v>
      </c>
      <c r="M16953">
        <v>180000</v>
      </c>
      <c r="N16953"/>
      <c r="O16953" t="s">
        <v>2336</v>
      </c>
      <c r="P16953" t="s">
        <v>1007</v>
      </c>
    </row>
    <row r="16954" spans="1:16" x14ac:dyDescent="0.35">
      <c r="A16954" t="s">
        <v>4</v>
      </c>
      <c r="B16954" t="s">
        <v>29484</v>
      </c>
      <c r="C16954" t="s">
        <v>13767</v>
      </c>
      <c r="D16954" t="s">
        <v>4868</v>
      </c>
      <c r="E16954" t="s">
        <v>59</v>
      </c>
      <c r="F16954" t="b">
        <v>0</v>
      </c>
      <c r="G16954" t="s">
        <v>19</v>
      </c>
      <c r="H16954" s="1">
        <v>46209.553576388891</v>
      </c>
      <c r="I16954" t="b">
        <v>1</v>
      </c>
      <c r="J16954" t="b">
        <v>0</v>
      </c>
      <c r="K16954" t="s">
        <v>19</v>
      </c>
      <c r="L16954" t="s">
        <v>60</v>
      </c>
      <c r="M16954">
        <v>1050000</v>
      </c>
      <c r="N16954"/>
      <c r="O16954" t="s">
        <v>29485</v>
      </c>
      <c r="P16954" t="s">
        <v>29486</v>
      </c>
    </row>
    <row r="16955" spans="1:16" x14ac:dyDescent="0.35">
      <c r="A16955" t="s">
        <v>5</v>
      </c>
      <c r="B16955" t="s">
        <v>5</v>
      </c>
      <c r="C16955" t="s">
        <v>7688</v>
      </c>
      <c r="D16955" t="s">
        <v>4346</v>
      </c>
      <c r="E16955" t="s">
        <v>59</v>
      </c>
      <c r="F16955" t="b">
        <v>0</v>
      </c>
      <c r="G16955" t="s">
        <v>40</v>
      </c>
      <c r="H16955" s="1">
        <v>46209.555462962962</v>
      </c>
      <c r="I16955" t="b">
        <v>1</v>
      </c>
      <c r="J16955" t="b">
        <v>0</v>
      </c>
      <c r="K16955" t="s">
        <v>40</v>
      </c>
      <c r="L16955" t="s">
        <v>60</v>
      </c>
      <c r="M16955">
        <v>55000</v>
      </c>
      <c r="N16955"/>
      <c r="O16955" t="s">
        <v>29487</v>
      </c>
      <c r="P16955" t="s">
        <v>29488</v>
      </c>
    </row>
    <row r="16956" spans="1:16" x14ac:dyDescent="0.35">
      <c r="A16956" t="s">
        <v>0</v>
      </c>
      <c r="B16956" t="s">
        <v>29489</v>
      </c>
      <c r="C16956" t="s">
        <v>81</v>
      </c>
      <c r="D16956" t="s">
        <v>4526</v>
      </c>
      <c r="E16956" t="s">
        <v>88</v>
      </c>
      <c r="F16956" t="b">
        <v>0</v>
      </c>
      <c r="G16956" t="s">
        <v>77</v>
      </c>
      <c r="H16956" s="1">
        <v>46209.584675925929</v>
      </c>
      <c r="I16956" t="b">
        <v>0</v>
      </c>
      <c r="J16956" t="b">
        <v>0</v>
      </c>
      <c r="K16956" t="s">
        <v>41</v>
      </c>
      <c r="L16956" t="s">
        <v>74</v>
      </c>
      <c r="M16956"/>
      <c r="N16956">
        <v>51</v>
      </c>
      <c r="O16956" t="s">
        <v>11656</v>
      </c>
    </row>
    <row r="16957" spans="1:16" x14ac:dyDescent="0.35">
      <c r="A16957" t="s">
        <v>3</v>
      </c>
      <c r="B16957" t="s">
        <v>3</v>
      </c>
      <c r="C16957" t="s">
        <v>180</v>
      </c>
      <c r="D16957" t="s">
        <v>4526</v>
      </c>
      <c r="E16957" t="s">
        <v>88</v>
      </c>
      <c r="F16957" t="b">
        <v>0</v>
      </c>
      <c r="G16957" t="s">
        <v>68</v>
      </c>
      <c r="H16957" s="1">
        <v>46209.584780092591</v>
      </c>
      <c r="I16957" t="b">
        <v>0</v>
      </c>
      <c r="J16957" t="b">
        <v>1</v>
      </c>
      <c r="K16957" t="s">
        <v>41</v>
      </c>
      <c r="L16957" t="s">
        <v>74</v>
      </c>
      <c r="M16957"/>
      <c r="N16957">
        <v>26.35</v>
      </c>
      <c r="O16957" t="s">
        <v>126</v>
      </c>
      <c r="P16957" t="s">
        <v>875</v>
      </c>
    </row>
    <row r="16958" spans="1:16" x14ac:dyDescent="0.35">
      <c r="A16958" t="s">
        <v>0</v>
      </c>
      <c r="B16958" t="s">
        <v>0</v>
      </c>
      <c r="C16958" t="s">
        <v>29490</v>
      </c>
      <c r="D16958" t="s">
        <v>4346</v>
      </c>
      <c r="E16958" t="s">
        <v>59</v>
      </c>
      <c r="F16958" t="b">
        <v>0</v>
      </c>
      <c r="G16958" t="s">
        <v>20</v>
      </c>
      <c r="H16958" s="1">
        <v>46209.5862037037</v>
      </c>
      <c r="I16958" t="b">
        <v>0</v>
      </c>
      <c r="J16958" t="b">
        <v>0</v>
      </c>
      <c r="K16958" t="s">
        <v>20</v>
      </c>
      <c r="L16958" t="s">
        <v>60</v>
      </c>
      <c r="M16958">
        <v>1</v>
      </c>
      <c r="N16958"/>
      <c r="O16958" t="s">
        <v>29491</v>
      </c>
      <c r="P16958" t="s">
        <v>2363</v>
      </c>
    </row>
    <row r="16959" spans="1:16" x14ac:dyDescent="0.35">
      <c r="A16959" t="s">
        <v>0</v>
      </c>
      <c r="B16959" t="s">
        <v>29492</v>
      </c>
      <c r="C16959" t="s">
        <v>76</v>
      </c>
      <c r="D16959" t="s">
        <v>4346</v>
      </c>
      <c r="E16959" t="s">
        <v>59</v>
      </c>
      <c r="F16959" t="b">
        <v>1</v>
      </c>
      <c r="G16959" t="s">
        <v>41</v>
      </c>
      <c r="H16959" s="1">
        <v>46209.588379629633</v>
      </c>
      <c r="I16959" t="b">
        <v>1</v>
      </c>
      <c r="J16959" t="b">
        <v>1</v>
      </c>
      <c r="K16959" t="s">
        <v>41</v>
      </c>
      <c r="L16959" t="s">
        <v>60</v>
      </c>
      <c r="M16959">
        <v>75000</v>
      </c>
      <c r="N16959"/>
      <c r="O16959" t="s">
        <v>29493</v>
      </c>
      <c r="P16959" t="s">
        <v>1314</v>
      </c>
    </row>
    <row r="16960" spans="1:16" x14ac:dyDescent="0.35">
      <c r="A16960" t="s">
        <v>1</v>
      </c>
      <c r="B16960" t="s">
        <v>29494</v>
      </c>
      <c r="C16960" t="s">
        <v>1644</v>
      </c>
      <c r="D16960" t="s">
        <v>4526</v>
      </c>
      <c r="E16960" t="s">
        <v>59</v>
      </c>
      <c r="F16960" t="b">
        <v>0</v>
      </c>
      <c r="G16960" t="s">
        <v>68</v>
      </c>
      <c r="H16960" s="1">
        <v>46209.593252314808</v>
      </c>
      <c r="I16960" t="b">
        <v>0</v>
      </c>
      <c r="J16960" t="b">
        <v>1</v>
      </c>
      <c r="K16960" t="s">
        <v>41</v>
      </c>
      <c r="L16960" t="s">
        <v>60</v>
      </c>
      <c r="M16960">
        <v>111750</v>
      </c>
      <c r="N16960"/>
      <c r="O16960" t="s">
        <v>5091</v>
      </c>
      <c r="P16960" t="s">
        <v>19504</v>
      </c>
    </row>
    <row r="16961" spans="1:16" x14ac:dyDescent="0.35">
      <c r="A16961" t="s">
        <v>1</v>
      </c>
      <c r="B16961" t="s">
        <v>29495</v>
      </c>
      <c r="C16961" t="s">
        <v>913</v>
      </c>
      <c r="D16961" t="s">
        <v>20103</v>
      </c>
      <c r="E16961" t="s">
        <v>88</v>
      </c>
      <c r="F16961" t="b">
        <v>0</v>
      </c>
      <c r="G16961" t="s">
        <v>20</v>
      </c>
      <c r="H16961" s="1">
        <v>46209.594953703701</v>
      </c>
      <c r="I16961" t="b">
        <v>1</v>
      </c>
      <c r="J16961" t="b">
        <v>0</v>
      </c>
      <c r="K16961" t="s">
        <v>20</v>
      </c>
      <c r="L16961" t="s">
        <v>60</v>
      </c>
      <c r="M16961">
        <v>86675</v>
      </c>
      <c r="N16961"/>
      <c r="O16961" t="s">
        <v>8149</v>
      </c>
      <c r="P16961" t="s">
        <v>1405</v>
      </c>
    </row>
    <row r="16962" spans="1:16" x14ac:dyDescent="0.35">
      <c r="A16962" t="s">
        <v>3</v>
      </c>
      <c r="B16962" t="s">
        <v>29496</v>
      </c>
      <c r="C16962" t="s">
        <v>237</v>
      </c>
      <c r="D16962" t="s">
        <v>4346</v>
      </c>
      <c r="E16962" t="s">
        <v>88</v>
      </c>
      <c r="F16962" t="b">
        <v>0</v>
      </c>
      <c r="G16962" t="s">
        <v>89</v>
      </c>
      <c r="H16962" s="1">
        <v>46209.626342592594</v>
      </c>
      <c r="I16962" t="b">
        <v>0</v>
      </c>
      <c r="J16962" t="b">
        <v>1</v>
      </c>
      <c r="K16962" t="s">
        <v>41</v>
      </c>
      <c r="L16962" t="s">
        <v>74</v>
      </c>
      <c r="M16962"/>
      <c r="N16962">
        <v>46.5</v>
      </c>
      <c r="O16962" t="s">
        <v>29497</v>
      </c>
      <c r="P16962" t="s">
        <v>29498</v>
      </c>
    </row>
    <row r="16963" spans="1:16" x14ac:dyDescent="0.35">
      <c r="A16963" t="s">
        <v>3</v>
      </c>
      <c r="B16963" t="s">
        <v>29499</v>
      </c>
      <c r="C16963" t="s">
        <v>382</v>
      </c>
      <c r="D16963" t="s">
        <v>4526</v>
      </c>
      <c r="E16963" t="s">
        <v>88</v>
      </c>
      <c r="F16963" t="b">
        <v>0</v>
      </c>
      <c r="G16963" t="s">
        <v>77</v>
      </c>
      <c r="H16963" s="1">
        <v>46209.62636574074</v>
      </c>
      <c r="I16963" t="b">
        <v>0</v>
      </c>
      <c r="J16963" t="b">
        <v>1</v>
      </c>
      <c r="K16963" t="s">
        <v>41</v>
      </c>
      <c r="L16963" t="s">
        <v>74</v>
      </c>
      <c r="M16963"/>
      <c r="N16963">
        <v>73.5</v>
      </c>
      <c r="O16963" t="s">
        <v>29500</v>
      </c>
    </row>
    <row r="16964" spans="1:16" x14ac:dyDescent="0.35">
      <c r="A16964" t="s">
        <v>0</v>
      </c>
      <c r="B16964" t="s">
        <v>29501</v>
      </c>
      <c r="C16964" t="s">
        <v>330</v>
      </c>
      <c r="D16964" t="s">
        <v>2360</v>
      </c>
      <c r="E16964" t="s">
        <v>59</v>
      </c>
      <c r="F16964" t="b">
        <v>0</v>
      </c>
      <c r="G16964" t="s">
        <v>41</v>
      </c>
      <c r="H16964" s="1">
        <v>46209.63013888889</v>
      </c>
      <c r="I16964" t="b">
        <v>0</v>
      </c>
      <c r="J16964" t="b">
        <v>0</v>
      </c>
      <c r="K16964" t="s">
        <v>41</v>
      </c>
      <c r="L16964" t="s">
        <v>74</v>
      </c>
      <c r="M16964"/>
      <c r="N16964">
        <v>20</v>
      </c>
      <c r="O16964" t="s">
        <v>29502</v>
      </c>
    </row>
    <row r="16965" spans="1:16" x14ac:dyDescent="0.35">
      <c r="A16965" t="s">
        <v>4</v>
      </c>
      <c r="B16965" t="s">
        <v>29503</v>
      </c>
      <c r="C16965" t="s">
        <v>41</v>
      </c>
      <c r="D16965" t="s">
        <v>4346</v>
      </c>
      <c r="E16965" t="s">
        <v>88</v>
      </c>
      <c r="F16965" t="b">
        <v>0</v>
      </c>
      <c r="G16965" t="s">
        <v>41</v>
      </c>
      <c r="H16965" s="1">
        <v>46209.63013888889</v>
      </c>
      <c r="I16965" t="b">
        <v>1</v>
      </c>
      <c r="J16965" t="b">
        <v>1</v>
      </c>
      <c r="K16965" t="s">
        <v>41</v>
      </c>
      <c r="L16965" t="s">
        <v>60</v>
      </c>
      <c r="M16965">
        <v>130000</v>
      </c>
      <c r="N16965"/>
      <c r="O16965" t="s">
        <v>29504</v>
      </c>
      <c r="P16965" t="s">
        <v>29505</v>
      </c>
    </row>
    <row r="16966" spans="1:16" x14ac:dyDescent="0.35">
      <c r="A16966" t="s">
        <v>2</v>
      </c>
      <c r="B16966" t="s">
        <v>29506</v>
      </c>
      <c r="C16966" t="s">
        <v>29507</v>
      </c>
      <c r="D16966" t="s">
        <v>4587</v>
      </c>
      <c r="E16966" t="s">
        <v>59</v>
      </c>
      <c r="F16966" t="b">
        <v>0</v>
      </c>
      <c r="G16966" t="s">
        <v>65</v>
      </c>
      <c r="H16966" s="1">
        <v>46209.630555555559</v>
      </c>
      <c r="I16966" t="b">
        <v>0</v>
      </c>
      <c r="J16966" t="b">
        <v>1</v>
      </c>
      <c r="K16966" t="s">
        <v>41</v>
      </c>
      <c r="L16966" t="s">
        <v>60</v>
      </c>
      <c r="M16966">
        <v>164975.5</v>
      </c>
      <c r="N16966"/>
      <c r="O16966" t="s">
        <v>274</v>
      </c>
      <c r="P16966" t="s">
        <v>261</v>
      </c>
    </row>
    <row r="16967" spans="1:16" x14ac:dyDescent="0.35">
      <c r="A16967" t="s">
        <v>5</v>
      </c>
      <c r="B16967" t="s">
        <v>29508</v>
      </c>
      <c r="C16967" t="s">
        <v>1020</v>
      </c>
      <c r="D16967" t="s">
        <v>4526</v>
      </c>
      <c r="E16967" t="s">
        <v>59</v>
      </c>
      <c r="F16967" t="b">
        <v>0</v>
      </c>
      <c r="G16967" t="s">
        <v>73</v>
      </c>
      <c r="H16967" s="1">
        <v>46209.63490740741</v>
      </c>
      <c r="I16967" t="b">
        <v>0</v>
      </c>
      <c r="J16967" t="b">
        <v>1</v>
      </c>
      <c r="K16967" t="s">
        <v>41</v>
      </c>
      <c r="L16967" t="s">
        <v>74</v>
      </c>
      <c r="M16967"/>
      <c r="N16967">
        <v>70.5</v>
      </c>
      <c r="O16967" t="s">
        <v>7800</v>
      </c>
      <c r="P16967" t="s">
        <v>29509</v>
      </c>
    </row>
    <row r="16968" spans="1:16" x14ac:dyDescent="0.35">
      <c r="A16968" t="s">
        <v>4</v>
      </c>
      <c r="B16968" t="s">
        <v>29510</v>
      </c>
      <c r="C16968" t="s">
        <v>500</v>
      </c>
      <c r="D16968" t="s">
        <v>4526</v>
      </c>
      <c r="E16968" t="s">
        <v>59</v>
      </c>
      <c r="F16968" t="b">
        <v>0</v>
      </c>
      <c r="G16968" t="s">
        <v>13</v>
      </c>
      <c r="H16968" s="1">
        <v>46209.635775462957</v>
      </c>
      <c r="I16968" t="b">
        <v>1</v>
      </c>
      <c r="J16968" t="b">
        <v>0</v>
      </c>
      <c r="K16968" t="s">
        <v>13</v>
      </c>
      <c r="L16968" t="s">
        <v>74</v>
      </c>
      <c r="M16968"/>
      <c r="N16968">
        <v>88.66</v>
      </c>
      <c r="O16968" t="s">
        <v>808</v>
      </c>
      <c r="P16968" t="s">
        <v>29511</v>
      </c>
    </row>
    <row r="16969" spans="1:16" x14ac:dyDescent="0.35">
      <c r="A16969" t="s">
        <v>0</v>
      </c>
      <c r="B16969" t="s">
        <v>29512</v>
      </c>
      <c r="C16969" t="s">
        <v>112</v>
      </c>
      <c r="D16969" t="s">
        <v>4526</v>
      </c>
      <c r="E16969" t="s">
        <v>59</v>
      </c>
      <c r="F16969" t="b">
        <v>0</v>
      </c>
      <c r="G16969" t="s">
        <v>65</v>
      </c>
      <c r="H16969" s="1">
        <v>46209.668009259258</v>
      </c>
      <c r="I16969" t="b">
        <v>0</v>
      </c>
      <c r="J16969" t="b">
        <v>0</v>
      </c>
      <c r="K16969" t="s">
        <v>41</v>
      </c>
      <c r="L16969" t="s">
        <v>60</v>
      </c>
      <c r="M16969">
        <v>73000</v>
      </c>
      <c r="N16969"/>
      <c r="O16969" t="s">
        <v>7133</v>
      </c>
      <c r="P16969" t="s">
        <v>29513</v>
      </c>
    </row>
    <row r="16970" spans="1:16" x14ac:dyDescent="0.35">
      <c r="A16970" t="s">
        <v>7</v>
      </c>
      <c r="B16970" t="s">
        <v>29514</v>
      </c>
      <c r="C16970" t="s">
        <v>29515</v>
      </c>
      <c r="D16970" t="s">
        <v>4756</v>
      </c>
      <c r="E16970" t="s">
        <v>59</v>
      </c>
      <c r="F16970" t="b">
        <v>0</v>
      </c>
      <c r="G16970" t="s">
        <v>73</v>
      </c>
      <c r="H16970" s="1">
        <v>46209.668032407397</v>
      </c>
      <c r="I16970" t="b">
        <v>0</v>
      </c>
      <c r="J16970" t="b">
        <v>1</v>
      </c>
      <c r="K16970" t="s">
        <v>41</v>
      </c>
      <c r="L16970" t="s">
        <v>60</v>
      </c>
      <c r="M16970">
        <v>85000</v>
      </c>
      <c r="N16970"/>
      <c r="O16970" t="s">
        <v>29516</v>
      </c>
      <c r="P16970" t="s">
        <v>352</v>
      </c>
    </row>
    <row r="16971" spans="1:16" x14ac:dyDescent="0.35">
      <c r="A16971" t="s">
        <v>0</v>
      </c>
      <c r="B16971" t="s">
        <v>29517</v>
      </c>
      <c r="C16971" t="s">
        <v>40</v>
      </c>
      <c r="D16971" t="s">
        <v>4526</v>
      </c>
      <c r="E16971" t="s">
        <v>88</v>
      </c>
      <c r="F16971" t="b">
        <v>0</v>
      </c>
      <c r="G16971" t="s">
        <v>40</v>
      </c>
      <c r="H16971" s="1">
        <v>46209.671655092592</v>
      </c>
      <c r="I16971" t="b">
        <v>1</v>
      </c>
      <c r="J16971" t="b">
        <v>0</v>
      </c>
      <c r="K16971" t="s">
        <v>40</v>
      </c>
      <c r="L16971" t="s">
        <v>74</v>
      </c>
      <c r="M16971"/>
      <c r="N16971">
        <v>16</v>
      </c>
      <c r="O16971" t="s">
        <v>29518</v>
      </c>
      <c r="P16971" t="s">
        <v>219</v>
      </c>
    </row>
    <row r="16972" spans="1:16" x14ac:dyDescent="0.35">
      <c r="A16972" t="s">
        <v>0</v>
      </c>
      <c r="B16972" t="s">
        <v>29519</v>
      </c>
      <c r="C16972" t="s">
        <v>76</v>
      </c>
      <c r="D16972" t="s">
        <v>4346</v>
      </c>
      <c r="E16972" t="s">
        <v>59</v>
      </c>
      <c r="F16972" t="b">
        <v>1</v>
      </c>
      <c r="G16972" t="s">
        <v>41</v>
      </c>
      <c r="H16972" s="1">
        <v>46209.671712962961</v>
      </c>
      <c r="I16972" t="b">
        <v>0</v>
      </c>
      <c r="J16972" t="b">
        <v>1</v>
      </c>
      <c r="K16972" t="s">
        <v>41</v>
      </c>
      <c r="L16972" t="s">
        <v>60</v>
      </c>
      <c r="M16972">
        <v>80000</v>
      </c>
      <c r="N16972"/>
      <c r="O16972" t="s">
        <v>29520</v>
      </c>
      <c r="P16972" t="s">
        <v>1314</v>
      </c>
    </row>
    <row r="16973" spans="1:16" x14ac:dyDescent="0.35">
      <c r="A16973" t="s">
        <v>2</v>
      </c>
      <c r="B16973" t="s">
        <v>29521</v>
      </c>
      <c r="C16973" t="s">
        <v>40</v>
      </c>
      <c r="D16973" t="s">
        <v>4526</v>
      </c>
      <c r="E16973" t="s">
        <v>59</v>
      </c>
      <c r="F16973" t="b">
        <v>0</v>
      </c>
      <c r="G16973" t="s">
        <v>40</v>
      </c>
      <c r="H16973" s="1">
        <v>46209.676099537042</v>
      </c>
      <c r="I16973" t="b">
        <v>0</v>
      </c>
      <c r="J16973" t="b">
        <v>0</v>
      </c>
      <c r="K16973" t="s">
        <v>40</v>
      </c>
      <c r="L16973" t="s">
        <v>60</v>
      </c>
      <c r="M16973">
        <v>90000</v>
      </c>
      <c r="N16973"/>
      <c r="O16973" t="s">
        <v>5263</v>
      </c>
      <c r="P16973" t="s">
        <v>85</v>
      </c>
    </row>
    <row r="16974" spans="1:16" x14ac:dyDescent="0.35">
      <c r="A16974" t="s">
        <v>1</v>
      </c>
      <c r="B16974" t="s">
        <v>29522</v>
      </c>
      <c r="C16974" t="s">
        <v>500</v>
      </c>
      <c r="D16974" t="s">
        <v>4346</v>
      </c>
      <c r="E16974" t="s">
        <v>88</v>
      </c>
      <c r="F16974" t="b">
        <v>0</v>
      </c>
      <c r="G16974" t="s">
        <v>13</v>
      </c>
      <c r="H16974" s="1">
        <v>46209.677442129629</v>
      </c>
      <c r="I16974" t="b">
        <v>1</v>
      </c>
      <c r="J16974" t="b">
        <v>0</v>
      </c>
      <c r="K16974" t="s">
        <v>13</v>
      </c>
      <c r="L16974" t="s">
        <v>74</v>
      </c>
      <c r="M16974"/>
      <c r="N16974">
        <v>55.125</v>
      </c>
      <c r="O16974" t="s">
        <v>2027</v>
      </c>
      <c r="P16974" t="s">
        <v>25605</v>
      </c>
    </row>
    <row r="16975" spans="1:16" x14ac:dyDescent="0.35">
      <c r="A16975" t="s">
        <v>1</v>
      </c>
      <c r="B16975" t="s">
        <v>29523</v>
      </c>
      <c r="C16975" t="s">
        <v>8663</v>
      </c>
      <c r="D16975" t="s">
        <v>7670</v>
      </c>
      <c r="E16975" t="s">
        <v>59</v>
      </c>
      <c r="F16975" t="b">
        <v>0</v>
      </c>
      <c r="G16975" t="s">
        <v>40</v>
      </c>
      <c r="H16975" s="1">
        <v>46209.680277777778</v>
      </c>
      <c r="I16975" t="b">
        <v>1</v>
      </c>
      <c r="J16975" t="b">
        <v>0</v>
      </c>
      <c r="K16975" t="s">
        <v>40</v>
      </c>
      <c r="L16975" t="s">
        <v>60</v>
      </c>
      <c r="M16975">
        <v>65000</v>
      </c>
      <c r="N16975"/>
      <c r="O16975" t="s">
        <v>27993</v>
      </c>
      <c r="P16975" t="s">
        <v>897</v>
      </c>
    </row>
    <row r="16976" spans="1:16" x14ac:dyDescent="0.35">
      <c r="A16976" t="s">
        <v>3</v>
      </c>
      <c r="B16976" t="s">
        <v>29524</v>
      </c>
      <c r="C16976" t="s">
        <v>2231</v>
      </c>
      <c r="D16976" t="s">
        <v>4526</v>
      </c>
      <c r="E16976" t="s">
        <v>59</v>
      </c>
      <c r="F16976" t="b">
        <v>0</v>
      </c>
      <c r="G16976" t="s">
        <v>77</v>
      </c>
      <c r="H16976" s="1">
        <v>46209.709699074083</v>
      </c>
      <c r="I16976" t="b">
        <v>0</v>
      </c>
      <c r="J16976" t="b">
        <v>0</v>
      </c>
      <c r="K16976" t="s">
        <v>41</v>
      </c>
      <c r="L16976" t="s">
        <v>60</v>
      </c>
      <c r="M16976">
        <v>115000</v>
      </c>
      <c r="N16976"/>
      <c r="O16976" t="s">
        <v>1874</v>
      </c>
    </row>
    <row r="16977" spans="1:16" x14ac:dyDescent="0.35">
      <c r="A16977" t="s">
        <v>4</v>
      </c>
      <c r="B16977" t="s">
        <v>29525</v>
      </c>
      <c r="C16977" t="s">
        <v>320</v>
      </c>
      <c r="D16977" t="s">
        <v>4526</v>
      </c>
      <c r="E16977" t="s">
        <v>88</v>
      </c>
      <c r="F16977" t="b">
        <v>0</v>
      </c>
      <c r="G16977" t="s">
        <v>73</v>
      </c>
      <c r="H16977" s="1">
        <v>46209.709710648152</v>
      </c>
      <c r="I16977" t="b">
        <v>0</v>
      </c>
      <c r="J16977" t="b">
        <v>1</v>
      </c>
      <c r="K16977" t="s">
        <v>41</v>
      </c>
      <c r="L16977" t="s">
        <v>74</v>
      </c>
      <c r="M16977"/>
      <c r="N16977">
        <v>21</v>
      </c>
      <c r="O16977" t="s">
        <v>4487</v>
      </c>
      <c r="P16977" t="s">
        <v>11283</v>
      </c>
    </row>
    <row r="16978" spans="1:16" x14ac:dyDescent="0.35">
      <c r="A16978" t="s">
        <v>3</v>
      </c>
      <c r="B16978" t="s">
        <v>29526</v>
      </c>
      <c r="C16978" t="s">
        <v>1066</v>
      </c>
      <c r="D16978" t="s">
        <v>4526</v>
      </c>
      <c r="E16978" t="s">
        <v>88</v>
      </c>
      <c r="F16978" t="b">
        <v>0</v>
      </c>
      <c r="G16978" t="s">
        <v>89</v>
      </c>
      <c r="H16978" s="1">
        <v>46209.709988425922</v>
      </c>
      <c r="I16978" t="b">
        <v>0</v>
      </c>
      <c r="J16978" t="b">
        <v>1</v>
      </c>
      <c r="K16978" t="s">
        <v>41</v>
      </c>
      <c r="L16978" t="s">
        <v>74</v>
      </c>
      <c r="M16978"/>
      <c r="N16978">
        <v>40</v>
      </c>
      <c r="O16978" t="s">
        <v>4487</v>
      </c>
      <c r="P16978" t="s">
        <v>859</v>
      </c>
    </row>
    <row r="16979" spans="1:16" x14ac:dyDescent="0.35">
      <c r="A16979" t="s">
        <v>3</v>
      </c>
      <c r="B16979" t="s">
        <v>29527</v>
      </c>
      <c r="C16979" t="s">
        <v>13</v>
      </c>
      <c r="D16979" t="s">
        <v>4526</v>
      </c>
      <c r="E16979" t="s">
        <v>88</v>
      </c>
      <c r="F16979" t="b">
        <v>0</v>
      </c>
      <c r="G16979" t="s">
        <v>13</v>
      </c>
      <c r="H16979" s="1">
        <v>46209.710347222222</v>
      </c>
      <c r="I16979" t="b">
        <v>0</v>
      </c>
      <c r="J16979" t="b">
        <v>0</v>
      </c>
      <c r="K16979" t="s">
        <v>13</v>
      </c>
      <c r="L16979" t="s">
        <v>74</v>
      </c>
      <c r="M16979"/>
      <c r="N16979">
        <v>65</v>
      </c>
      <c r="O16979" t="s">
        <v>17477</v>
      </c>
      <c r="P16979" t="s">
        <v>219</v>
      </c>
    </row>
    <row r="16980" spans="1:16" x14ac:dyDescent="0.35">
      <c r="A16980" t="s">
        <v>3</v>
      </c>
      <c r="B16980" t="s">
        <v>29528</v>
      </c>
      <c r="C16980" t="s">
        <v>41</v>
      </c>
      <c r="D16980" t="s">
        <v>4526</v>
      </c>
      <c r="E16980" t="s">
        <v>59</v>
      </c>
      <c r="F16980" t="b">
        <v>0</v>
      </c>
      <c r="G16980" t="s">
        <v>41</v>
      </c>
      <c r="H16980" s="1">
        <v>46209.713506944441</v>
      </c>
      <c r="I16980" t="b">
        <v>0</v>
      </c>
      <c r="J16980" t="b">
        <v>0</v>
      </c>
      <c r="K16980" t="s">
        <v>41</v>
      </c>
      <c r="L16980" t="s">
        <v>60</v>
      </c>
      <c r="M16980">
        <v>62500</v>
      </c>
      <c r="N16980"/>
      <c r="O16980" t="s">
        <v>6114</v>
      </c>
      <c r="P16980" t="s">
        <v>325</v>
      </c>
    </row>
    <row r="16981" spans="1:16" x14ac:dyDescent="0.35">
      <c r="A16981" t="s">
        <v>5</v>
      </c>
      <c r="B16981" t="s">
        <v>29529</v>
      </c>
      <c r="C16981" t="s">
        <v>333</v>
      </c>
      <c r="D16981" t="s">
        <v>4526</v>
      </c>
      <c r="E16981" t="s">
        <v>88</v>
      </c>
      <c r="F16981" t="b">
        <v>0</v>
      </c>
      <c r="G16981" t="s">
        <v>77</v>
      </c>
      <c r="H16981" s="1">
        <v>46209.718090277784</v>
      </c>
      <c r="I16981" t="b">
        <v>0</v>
      </c>
      <c r="J16981" t="b">
        <v>1</v>
      </c>
      <c r="K16981" t="s">
        <v>41</v>
      </c>
      <c r="L16981" t="s">
        <v>74</v>
      </c>
      <c r="M16981"/>
      <c r="N16981">
        <v>94</v>
      </c>
      <c r="O16981" t="s">
        <v>1715</v>
      </c>
      <c r="P16981" t="s">
        <v>29530</v>
      </c>
    </row>
    <row r="16982" spans="1:16" x14ac:dyDescent="0.35">
      <c r="A16982" t="s">
        <v>1</v>
      </c>
      <c r="B16982" t="s">
        <v>29531</v>
      </c>
      <c r="C16982" t="s">
        <v>76</v>
      </c>
      <c r="D16982" t="s">
        <v>29532</v>
      </c>
      <c r="E16982" t="s">
        <v>59</v>
      </c>
      <c r="F16982" t="b">
        <v>1</v>
      </c>
      <c r="G16982" t="s">
        <v>68</v>
      </c>
      <c r="H16982" s="1">
        <v>46209.718113425923</v>
      </c>
      <c r="I16982" t="b">
        <v>0</v>
      </c>
      <c r="J16982" t="b">
        <v>0</v>
      </c>
      <c r="K16982" t="s">
        <v>41</v>
      </c>
      <c r="L16982" t="s">
        <v>74</v>
      </c>
      <c r="M16982"/>
      <c r="N16982">
        <v>49</v>
      </c>
      <c r="O16982" t="s">
        <v>29533</v>
      </c>
      <c r="P16982" t="s">
        <v>29534</v>
      </c>
    </row>
    <row r="16983" spans="1:16" x14ac:dyDescent="0.35">
      <c r="A16983" t="s">
        <v>0</v>
      </c>
      <c r="B16983" t="s">
        <v>29535</v>
      </c>
      <c r="C16983" t="s">
        <v>172</v>
      </c>
      <c r="D16983" t="s">
        <v>2360</v>
      </c>
      <c r="E16983" t="s">
        <v>59</v>
      </c>
      <c r="F16983" t="b">
        <v>0</v>
      </c>
      <c r="G16983" t="s">
        <v>68</v>
      </c>
      <c r="H16983" s="1">
        <v>46209.751342592594</v>
      </c>
      <c r="I16983" t="b">
        <v>0</v>
      </c>
      <c r="J16983" t="b">
        <v>0</v>
      </c>
      <c r="K16983" t="s">
        <v>41</v>
      </c>
      <c r="L16983" t="s">
        <v>74</v>
      </c>
      <c r="M16983"/>
      <c r="N16983">
        <v>22</v>
      </c>
      <c r="O16983" t="s">
        <v>29536</v>
      </c>
      <c r="P16983" t="s">
        <v>219</v>
      </c>
    </row>
    <row r="16984" spans="1:16" x14ac:dyDescent="0.35">
      <c r="A16984" t="s">
        <v>0</v>
      </c>
      <c r="B16984" t="s">
        <v>29537</v>
      </c>
      <c r="C16984" t="s">
        <v>1669</v>
      </c>
      <c r="D16984" t="s">
        <v>4346</v>
      </c>
      <c r="E16984" t="s">
        <v>59</v>
      </c>
      <c r="F16984" t="b">
        <v>0</v>
      </c>
      <c r="G16984" t="s">
        <v>65</v>
      </c>
      <c r="H16984" s="1">
        <v>46209.751446759263</v>
      </c>
      <c r="I16984" t="b">
        <v>1</v>
      </c>
      <c r="J16984" t="b">
        <v>1</v>
      </c>
      <c r="K16984" t="s">
        <v>41</v>
      </c>
      <c r="L16984" t="s">
        <v>60</v>
      </c>
      <c r="M16984">
        <v>88850</v>
      </c>
      <c r="N16984"/>
      <c r="O16984" t="s">
        <v>625</v>
      </c>
      <c r="P16984" t="s">
        <v>29538</v>
      </c>
    </row>
    <row r="16985" spans="1:16" x14ac:dyDescent="0.35">
      <c r="A16985" t="s">
        <v>2</v>
      </c>
      <c r="B16985" t="s">
        <v>3928</v>
      </c>
      <c r="C16985" t="s">
        <v>11706</v>
      </c>
      <c r="D16985" t="s">
        <v>2360</v>
      </c>
      <c r="E16985" t="s">
        <v>59</v>
      </c>
      <c r="F16985" t="b">
        <v>0</v>
      </c>
      <c r="G16985" t="s">
        <v>73</v>
      </c>
      <c r="H16985" s="1">
        <v>46209.755416666667</v>
      </c>
      <c r="I16985" t="b">
        <v>0</v>
      </c>
      <c r="J16985" t="b">
        <v>1</v>
      </c>
      <c r="K16985" t="s">
        <v>41</v>
      </c>
      <c r="L16985" t="s">
        <v>60</v>
      </c>
      <c r="M16985">
        <v>109000</v>
      </c>
      <c r="N16985"/>
      <c r="O16985" t="s">
        <v>29539</v>
      </c>
      <c r="P16985" t="s">
        <v>208</v>
      </c>
    </row>
    <row r="16986" spans="1:16" x14ac:dyDescent="0.35">
      <c r="A16986" t="s">
        <v>1</v>
      </c>
      <c r="B16986" t="s">
        <v>29540</v>
      </c>
      <c r="C16986" t="s">
        <v>1205</v>
      </c>
      <c r="D16986" t="s">
        <v>5349</v>
      </c>
      <c r="E16986" t="s">
        <v>59</v>
      </c>
      <c r="F16986" t="b">
        <v>0</v>
      </c>
      <c r="G16986" t="s">
        <v>77</v>
      </c>
      <c r="H16986" s="1">
        <v>46209.759756944448</v>
      </c>
      <c r="I16986" t="b">
        <v>0</v>
      </c>
      <c r="J16986" t="b">
        <v>0</v>
      </c>
      <c r="K16986" t="s">
        <v>41</v>
      </c>
      <c r="L16986" t="s">
        <v>60</v>
      </c>
      <c r="M16986">
        <v>135000</v>
      </c>
      <c r="N16986"/>
      <c r="O16986" t="s">
        <v>3506</v>
      </c>
      <c r="P16986" t="s">
        <v>29541</v>
      </c>
    </row>
    <row r="16987" spans="1:16" x14ac:dyDescent="0.35">
      <c r="A16987" t="s">
        <v>1</v>
      </c>
      <c r="B16987" t="s">
        <v>29542</v>
      </c>
      <c r="C16987" t="s">
        <v>190</v>
      </c>
      <c r="D16987" t="s">
        <v>4526</v>
      </c>
      <c r="E16987" t="s">
        <v>88</v>
      </c>
      <c r="F16987" t="b">
        <v>0</v>
      </c>
      <c r="G16987" t="s">
        <v>68</v>
      </c>
      <c r="H16987" s="1">
        <v>46209.759872685187</v>
      </c>
      <c r="I16987" t="b">
        <v>0</v>
      </c>
      <c r="J16987" t="b">
        <v>0</v>
      </c>
      <c r="K16987" t="s">
        <v>41</v>
      </c>
      <c r="L16987" t="s">
        <v>74</v>
      </c>
      <c r="M16987"/>
      <c r="N16987">
        <v>115</v>
      </c>
      <c r="O16987" t="s">
        <v>29543</v>
      </c>
      <c r="P16987" t="s">
        <v>23118</v>
      </c>
    </row>
    <row r="16988" spans="1:16" x14ac:dyDescent="0.35">
      <c r="A16988" t="s">
        <v>0</v>
      </c>
      <c r="B16988" t="s">
        <v>29544</v>
      </c>
      <c r="C16988" t="s">
        <v>370</v>
      </c>
      <c r="D16988" t="s">
        <v>2360</v>
      </c>
      <c r="F16988" t="b">
        <v>0</v>
      </c>
      <c r="G16988" t="s">
        <v>65</v>
      </c>
      <c r="H16988" s="1">
        <v>46209.793009259258</v>
      </c>
      <c r="I16988" t="b">
        <v>0</v>
      </c>
      <c r="J16988" t="b">
        <v>0</v>
      </c>
      <c r="K16988" t="s">
        <v>41</v>
      </c>
      <c r="L16988" t="s">
        <v>74</v>
      </c>
      <c r="M16988"/>
      <c r="N16988">
        <v>75</v>
      </c>
      <c r="O16988" t="s">
        <v>29545</v>
      </c>
      <c r="P16988" t="s">
        <v>7595</v>
      </c>
    </row>
    <row r="16989" spans="1:16" x14ac:dyDescent="0.35">
      <c r="A16989" t="s">
        <v>0</v>
      </c>
      <c r="B16989" t="s">
        <v>262</v>
      </c>
      <c r="C16989" t="s">
        <v>201</v>
      </c>
      <c r="D16989" t="s">
        <v>4526</v>
      </c>
      <c r="E16989" t="s">
        <v>59</v>
      </c>
      <c r="F16989" t="b">
        <v>0</v>
      </c>
      <c r="G16989" t="s">
        <v>77</v>
      </c>
      <c r="H16989" s="1">
        <v>46209.793009259258</v>
      </c>
      <c r="I16989" t="b">
        <v>1</v>
      </c>
      <c r="J16989" t="b">
        <v>0</v>
      </c>
      <c r="K16989" t="s">
        <v>41</v>
      </c>
      <c r="L16989" t="s">
        <v>60</v>
      </c>
      <c r="M16989">
        <v>115000</v>
      </c>
      <c r="N16989"/>
      <c r="O16989" t="s">
        <v>29546</v>
      </c>
      <c r="P16989" t="s">
        <v>146</v>
      </c>
    </row>
    <row r="16990" spans="1:16" x14ac:dyDescent="0.35">
      <c r="A16990" t="s">
        <v>0</v>
      </c>
      <c r="B16990" t="s">
        <v>4380</v>
      </c>
      <c r="C16990" t="s">
        <v>29547</v>
      </c>
      <c r="D16990" t="s">
        <v>111</v>
      </c>
      <c r="E16990" t="s">
        <v>59</v>
      </c>
      <c r="F16990" t="b">
        <v>0</v>
      </c>
      <c r="G16990" t="s">
        <v>65</v>
      </c>
      <c r="H16990" s="1">
        <v>46209.79310185185</v>
      </c>
      <c r="I16990" t="b">
        <v>0</v>
      </c>
      <c r="J16990" t="b">
        <v>1</v>
      </c>
      <c r="K16990" t="s">
        <v>41</v>
      </c>
      <c r="L16990" t="s">
        <v>60</v>
      </c>
      <c r="M16990">
        <v>82500</v>
      </c>
      <c r="N16990"/>
      <c r="O16990" t="s">
        <v>111</v>
      </c>
      <c r="P16990" t="s">
        <v>29548</v>
      </c>
    </row>
    <row r="16991" spans="1:16" x14ac:dyDescent="0.35">
      <c r="A16991" t="s">
        <v>7</v>
      </c>
      <c r="B16991" t="s">
        <v>29549</v>
      </c>
      <c r="C16991" t="s">
        <v>472</v>
      </c>
      <c r="D16991" t="s">
        <v>4526</v>
      </c>
      <c r="E16991" t="s">
        <v>88</v>
      </c>
      <c r="F16991" t="b">
        <v>0</v>
      </c>
      <c r="G16991" t="s">
        <v>65</v>
      </c>
      <c r="H16991" s="1">
        <v>46209.793113425927</v>
      </c>
      <c r="I16991" t="b">
        <v>0</v>
      </c>
      <c r="J16991" t="b">
        <v>1</v>
      </c>
      <c r="K16991" t="s">
        <v>41</v>
      </c>
      <c r="L16991" t="s">
        <v>74</v>
      </c>
      <c r="M16991"/>
      <c r="N16991">
        <v>72.5</v>
      </c>
      <c r="O16991" t="s">
        <v>2776</v>
      </c>
      <c r="P16991" t="s">
        <v>5998</v>
      </c>
    </row>
    <row r="16992" spans="1:16" x14ac:dyDescent="0.35">
      <c r="A16992" t="s">
        <v>6</v>
      </c>
      <c r="B16992" t="s">
        <v>6</v>
      </c>
      <c r="C16992" t="s">
        <v>445</v>
      </c>
      <c r="D16992" t="s">
        <v>4526</v>
      </c>
      <c r="E16992" t="s">
        <v>59</v>
      </c>
      <c r="F16992" t="b">
        <v>0</v>
      </c>
      <c r="G16992" t="s">
        <v>65</v>
      </c>
      <c r="H16992" s="1">
        <v>46209.797222222223</v>
      </c>
      <c r="I16992" t="b">
        <v>0</v>
      </c>
      <c r="J16992" t="b">
        <v>1</v>
      </c>
      <c r="K16992" t="s">
        <v>41</v>
      </c>
      <c r="L16992" t="s">
        <v>60</v>
      </c>
      <c r="M16992">
        <v>127625</v>
      </c>
      <c r="N16992"/>
      <c r="O16992" t="s">
        <v>446</v>
      </c>
      <c r="P16992" t="s">
        <v>29550</v>
      </c>
    </row>
    <row r="16993" spans="1:16" x14ac:dyDescent="0.35">
      <c r="A16993" t="s">
        <v>4</v>
      </c>
      <c r="B16993" t="s">
        <v>29551</v>
      </c>
      <c r="C16993" t="s">
        <v>955</v>
      </c>
      <c r="D16993" t="s">
        <v>4526</v>
      </c>
      <c r="E16993" t="s">
        <v>59</v>
      </c>
      <c r="F16993" t="b">
        <v>0</v>
      </c>
      <c r="G16993" t="s">
        <v>13</v>
      </c>
      <c r="H16993" s="1">
        <v>46209.802442129629</v>
      </c>
      <c r="I16993" t="b">
        <v>0</v>
      </c>
      <c r="J16993" t="b">
        <v>0</v>
      </c>
      <c r="K16993" t="s">
        <v>13</v>
      </c>
      <c r="L16993" t="s">
        <v>60</v>
      </c>
      <c r="M16993">
        <v>245000</v>
      </c>
      <c r="N16993"/>
      <c r="O16993" t="s">
        <v>29552</v>
      </c>
      <c r="P16993" t="s">
        <v>29553</v>
      </c>
    </row>
    <row r="16994" spans="1:16" x14ac:dyDescent="0.35">
      <c r="A16994" t="s">
        <v>7</v>
      </c>
      <c r="B16994" t="s">
        <v>29554</v>
      </c>
      <c r="C16994" t="s">
        <v>76</v>
      </c>
      <c r="D16994" t="s">
        <v>4526</v>
      </c>
      <c r="E16994" t="s">
        <v>59</v>
      </c>
      <c r="F16994" t="b">
        <v>1</v>
      </c>
      <c r="G16994" t="s">
        <v>41</v>
      </c>
      <c r="H16994" s="1">
        <v>46209.838379629633</v>
      </c>
      <c r="I16994" t="b">
        <v>1</v>
      </c>
      <c r="J16994" t="b">
        <v>0</v>
      </c>
      <c r="K16994" t="s">
        <v>41</v>
      </c>
      <c r="L16994" t="s">
        <v>74</v>
      </c>
      <c r="M16994"/>
      <c r="N16994">
        <v>95</v>
      </c>
      <c r="O16994" t="s">
        <v>611</v>
      </c>
      <c r="P16994" t="s">
        <v>802</v>
      </c>
    </row>
    <row r="16995" spans="1:16" x14ac:dyDescent="0.35">
      <c r="A16995" t="s">
        <v>3</v>
      </c>
      <c r="B16995" t="s">
        <v>29555</v>
      </c>
      <c r="C16995" t="s">
        <v>330</v>
      </c>
      <c r="D16995" t="s">
        <v>4526</v>
      </c>
      <c r="E16995" t="s">
        <v>59</v>
      </c>
      <c r="F16995" t="b">
        <v>0</v>
      </c>
      <c r="G16995" t="s">
        <v>41</v>
      </c>
      <c r="H16995" s="1">
        <v>46209.838495370372</v>
      </c>
      <c r="I16995" t="b">
        <v>0</v>
      </c>
      <c r="J16995" t="b">
        <v>1</v>
      </c>
      <c r="K16995" t="s">
        <v>41</v>
      </c>
      <c r="L16995" t="s">
        <v>60</v>
      </c>
      <c r="M16995">
        <v>125000</v>
      </c>
      <c r="N16995"/>
      <c r="O16995" t="s">
        <v>26829</v>
      </c>
      <c r="P16995" t="s">
        <v>3065</v>
      </c>
    </row>
    <row r="16996" spans="1:16" x14ac:dyDescent="0.35">
      <c r="A16996" t="s">
        <v>1</v>
      </c>
      <c r="B16996" t="s">
        <v>29556</v>
      </c>
      <c r="C16996" t="s">
        <v>2733</v>
      </c>
      <c r="D16996" t="s">
        <v>4346</v>
      </c>
      <c r="E16996" t="s">
        <v>59</v>
      </c>
      <c r="F16996" t="b">
        <v>0</v>
      </c>
      <c r="G16996" t="s">
        <v>89</v>
      </c>
      <c r="H16996" s="1">
        <v>46209.843113425923</v>
      </c>
      <c r="I16996" t="b">
        <v>0</v>
      </c>
      <c r="J16996" t="b">
        <v>1</v>
      </c>
      <c r="K16996" t="s">
        <v>41</v>
      </c>
      <c r="L16996" t="s">
        <v>60</v>
      </c>
      <c r="M16996">
        <v>145070.92499999999</v>
      </c>
      <c r="N16996"/>
      <c r="O16996" t="s">
        <v>1424</v>
      </c>
      <c r="P16996" t="s">
        <v>29557</v>
      </c>
    </row>
    <row r="16997" spans="1:16" x14ac:dyDescent="0.35">
      <c r="A16997" t="s">
        <v>1</v>
      </c>
      <c r="B16997" t="s">
        <v>29558</v>
      </c>
      <c r="C16997" t="s">
        <v>860</v>
      </c>
      <c r="D16997" t="s">
        <v>4346</v>
      </c>
      <c r="E16997" t="s">
        <v>59</v>
      </c>
      <c r="F16997" t="b">
        <v>0</v>
      </c>
      <c r="G16997" t="s">
        <v>68</v>
      </c>
      <c r="H16997" s="1">
        <v>46209.843194444453</v>
      </c>
      <c r="I16997" t="b">
        <v>0</v>
      </c>
      <c r="J16997" t="b">
        <v>0</v>
      </c>
      <c r="K16997" t="s">
        <v>41</v>
      </c>
      <c r="L16997" t="s">
        <v>60</v>
      </c>
      <c r="M16997">
        <v>137500</v>
      </c>
      <c r="N16997"/>
      <c r="O16997" t="s">
        <v>14181</v>
      </c>
      <c r="P16997" t="s">
        <v>29559</v>
      </c>
    </row>
    <row r="16998" spans="1:16" x14ac:dyDescent="0.35">
      <c r="A16998" t="s">
        <v>1</v>
      </c>
      <c r="B16998" t="s">
        <v>6158</v>
      </c>
      <c r="C16998" t="s">
        <v>167</v>
      </c>
      <c r="D16998" t="s">
        <v>2360</v>
      </c>
      <c r="E16998" t="s">
        <v>59</v>
      </c>
      <c r="F16998" t="b">
        <v>0</v>
      </c>
      <c r="G16998" t="s">
        <v>89</v>
      </c>
      <c r="H16998" s="1">
        <v>46209.843240740738</v>
      </c>
      <c r="I16998" t="b">
        <v>0</v>
      </c>
      <c r="J16998" t="b">
        <v>1</v>
      </c>
      <c r="K16998" t="s">
        <v>41</v>
      </c>
      <c r="L16998" t="s">
        <v>60</v>
      </c>
      <c r="M16998">
        <v>260000</v>
      </c>
      <c r="N16998"/>
      <c r="O16998" t="s">
        <v>588</v>
      </c>
      <c r="P16998" t="s">
        <v>29560</v>
      </c>
    </row>
    <row r="16999" spans="1:16" x14ac:dyDescent="0.35">
      <c r="A16999" t="s">
        <v>1</v>
      </c>
      <c r="B16999" t="s">
        <v>29561</v>
      </c>
      <c r="C16999" t="s">
        <v>112</v>
      </c>
      <c r="D16999" t="s">
        <v>4526</v>
      </c>
      <c r="E16999" t="s">
        <v>59</v>
      </c>
      <c r="F16999" t="b">
        <v>0</v>
      </c>
      <c r="G16999" t="s">
        <v>65</v>
      </c>
      <c r="H16999" s="1">
        <v>46209.843391203707</v>
      </c>
      <c r="I16999" t="b">
        <v>1</v>
      </c>
      <c r="J16999" t="b">
        <v>0</v>
      </c>
      <c r="K16999" t="s">
        <v>41</v>
      </c>
      <c r="L16999" t="s">
        <v>60</v>
      </c>
      <c r="M16999">
        <v>200000</v>
      </c>
      <c r="N16999"/>
      <c r="O16999" t="s">
        <v>127</v>
      </c>
      <c r="P16999" t="s">
        <v>1700</v>
      </c>
    </row>
    <row r="17000" spans="1:16" x14ac:dyDescent="0.35">
      <c r="A17000" t="s">
        <v>3</v>
      </c>
      <c r="B17000" t="s">
        <v>2337</v>
      </c>
      <c r="C17000" t="s">
        <v>162</v>
      </c>
      <c r="D17000" t="s">
        <v>4526</v>
      </c>
      <c r="E17000" t="s">
        <v>88</v>
      </c>
      <c r="F17000" t="b">
        <v>0</v>
      </c>
      <c r="G17000" t="s">
        <v>73</v>
      </c>
      <c r="H17000" s="1">
        <v>46209.876342592594</v>
      </c>
      <c r="I17000" t="b">
        <v>0</v>
      </c>
      <c r="J17000" t="b">
        <v>0</v>
      </c>
      <c r="K17000" t="s">
        <v>41</v>
      </c>
      <c r="L17000" t="s">
        <v>74</v>
      </c>
      <c r="M17000"/>
      <c r="N17000">
        <v>85</v>
      </c>
      <c r="O17000" t="s">
        <v>25530</v>
      </c>
      <c r="P17000" t="s">
        <v>464</v>
      </c>
    </row>
    <row r="17001" spans="1:16" x14ac:dyDescent="0.35">
      <c r="A17001" t="s">
        <v>0</v>
      </c>
      <c r="B17001" t="s">
        <v>29562</v>
      </c>
      <c r="C17001" t="s">
        <v>2460</v>
      </c>
      <c r="D17001" t="s">
        <v>4587</v>
      </c>
      <c r="E17001" t="s">
        <v>59</v>
      </c>
      <c r="F17001" t="b">
        <v>0</v>
      </c>
      <c r="G17001" t="s">
        <v>73</v>
      </c>
      <c r="H17001" s="1">
        <v>46209.876342592594</v>
      </c>
      <c r="I17001" t="b">
        <v>1</v>
      </c>
      <c r="J17001" t="b">
        <v>0</v>
      </c>
      <c r="K17001" t="s">
        <v>41</v>
      </c>
      <c r="L17001" t="s">
        <v>74</v>
      </c>
      <c r="M17001"/>
      <c r="N17001">
        <v>52.5</v>
      </c>
      <c r="O17001" t="s">
        <v>5382</v>
      </c>
      <c r="P17001" t="s">
        <v>29563</v>
      </c>
    </row>
    <row r="17002" spans="1:16" x14ac:dyDescent="0.35">
      <c r="A17002" t="s">
        <v>7</v>
      </c>
      <c r="B17002" t="s">
        <v>7</v>
      </c>
      <c r="C17002" t="s">
        <v>353</v>
      </c>
      <c r="D17002" t="s">
        <v>4526</v>
      </c>
      <c r="E17002" t="s">
        <v>88</v>
      </c>
      <c r="F17002" t="b">
        <v>0</v>
      </c>
      <c r="G17002" t="s">
        <v>77</v>
      </c>
      <c r="H17002" s="1">
        <v>46209.876342592594</v>
      </c>
      <c r="I17002" t="b">
        <v>0</v>
      </c>
      <c r="J17002" t="b">
        <v>0</v>
      </c>
      <c r="K17002" t="s">
        <v>41</v>
      </c>
      <c r="L17002" t="s">
        <v>74</v>
      </c>
      <c r="M17002"/>
      <c r="N17002">
        <v>87.5</v>
      </c>
      <c r="O17002" t="s">
        <v>1243</v>
      </c>
      <c r="P17002" t="s">
        <v>310</v>
      </c>
    </row>
    <row r="17003" spans="1:16" x14ac:dyDescent="0.35">
      <c r="A17003" t="s">
        <v>0</v>
      </c>
      <c r="B17003" t="s">
        <v>29564</v>
      </c>
      <c r="C17003" t="s">
        <v>1105</v>
      </c>
      <c r="D17003" t="s">
        <v>2360</v>
      </c>
      <c r="E17003" t="s">
        <v>59</v>
      </c>
      <c r="F17003" t="b">
        <v>0</v>
      </c>
      <c r="G17003" t="s">
        <v>65</v>
      </c>
      <c r="H17003" s="1">
        <v>46209.876446759263</v>
      </c>
      <c r="I17003" t="b">
        <v>0</v>
      </c>
      <c r="J17003" t="b">
        <v>1</v>
      </c>
      <c r="K17003" t="s">
        <v>41</v>
      </c>
      <c r="L17003" t="s">
        <v>60</v>
      </c>
      <c r="M17003">
        <v>71078.81</v>
      </c>
      <c r="N17003"/>
      <c r="O17003" t="s">
        <v>29565</v>
      </c>
    </row>
    <row r="17004" spans="1:16" x14ac:dyDescent="0.35">
      <c r="A17004" t="s">
        <v>0</v>
      </c>
      <c r="B17004" t="s">
        <v>29566</v>
      </c>
      <c r="C17004" t="s">
        <v>121</v>
      </c>
      <c r="D17004" t="s">
        <v>4526</v>
      </c>
      <c r="E17004" t="s">
        <v>88</v>
      </c>
      <c r="F17004" t="b">
        <v>0</v>
      </c>
      <c r="G17004" t="s">
        <v>68</v>
      </c>
      <c r="H17004" s="1">
        <v>46209.876446759263</v>
      </c>
      <c r="I17004" t="b">
        <v>1</v>
      </c>
      <c r="J17004" t="b">
        <v>0</v>
      </c>
      <c r="K17004" t="s">
        <v>41</v>
      </c>
      <c r="L17004" t="s">
        <v>74</v>
      </c>
      <c r="M17004"/>
      <c r="N17004">
        <v>62.5</v>
      </c>
      <c r="O17004" t="s">
        <v>3788</v>
      </c>
    </row>
    <row r="17005" spans="1:16" x14ac:dyDescent="0.35">
      <c r="A17005" t="s">
        <v>2</v>
      </c>
      <c r="B17005" t="s">
        <v>29567</v>
      </c>
      <c r="C17005" t="s">
        <v>41</v>
      </c>
      <c r="D17005" t="s">
        <v>4526</v>
      </c>
      <c r="E17005" t="s">
        <v>59</v>
      </c>
      <c r="F17005" t="b">
        <v>0</v>
      </c>
      <c r="G17005" t="s">
        <v>41</v>
      </c>
      <c r="H17005" s="1">
        <v>46209.884456018517</v>
      </c>
      <c r="I17005" t="b">
        <v>0</v>
      </c>
      <c r="J17005" t="b">
        <v>1</v>
      </c>
      <c r="K17005" t="s">
        <v>41</v>
      </c>
      <c r="L17005" t="s">
        <v>60</v>
      </c>
      <c r="M17005">
        <v>110000</v>
      </c>
      <c r="N17005"/>
      <c r="O17005" t="s">
        <v>29568</v>
      </c>
      <c r="P17005" t="s">
        <v>29569</v>
      </c>
    </row>
    <row r="17006" spans="1:16" x14ac:dyDescent="0.35">
      <c r="A17006" t="s">
        <v>1</v>
      </c>
      <c r="B17006" t="s">
        <v>10359</v>
      </c>
      <c r="C17006" t="s">
        <v>16992</v>
      </c>
      <c r="D17006" t="s">
        <v>5349</v>
      </c>
      <c r="E17006" t="s">
        <v>59</v>
      </c>
      <c r="F17006" t="b">
        <v>0</v>
      </c>
      <c r="G17006" t="s">
        <v>68</v>
      </c>
      <c r="H17006" s="1">
        <v>46209.884826388887</v>
      </c>
      <c r="I17006" t="b">
        <v>0</v>
      </c>
      <c r="J17006" t="b">
        <v>1</v>
      </c>
      <c r="K17006" t="s">
        <v>41</v>
      </c>
      <c r="L17006" t="s">
        <v>60</v>
      </c>
      <c r="M17006">
        <v>109300</v>
      </c>
      <c r="N17006"/>
      <c r="O17006" t="s">
        <v>7962</v>
      </c>
      <c r="P17006" t="s">
        <v>29570</v>
      </c>
    </row>
    <row r="17007" spans="1:16" x14ac:dyDescent="0.35">
      <c r="A17007" t="s">
        <v>1</v>
      </c>
      <c r="B17007" t="s">
        <v>29571</v>
      </c>
      <c r="C17007" t="s">
        <v>190</v>
      </c>
      <c r="D17007" t="s">
        <v>4346</v>
      </c>
      <c r="E17007" t="s">
        <v>59</v>
      </c>
      <c r="F17007" t="b">
        <v>0</v>
      </c>
      <c r="G17007" t="s">
        <v>68</v>
      </c>
      <c r="H17007" s="1">
        <v>46209.88484953704</v>
      </c>
      <c r="I17007" t="b">
        <v>1</v>
      </c>
      <c r="J17007" t="b">
        <v>0</v>
      </c>
      <c r="K17007" t="s">
        <v>41</v>
      </c>
      <c r="L17007" t="s">
        <v>60</v>
      </c>
      <c r="M17007">
        <v>125000</v>
      </c>
      <c r="N17007"/>
      <c r="O17007" t="s">
        <v>29572</v>
      </c>
      <c r="P17007" t="s">
        <v>29573</v>
      </c>
    </row>
    <row r="17008" spans="1:16" x14ac:dyDescent="0.35">
      <c r="A17008" t="s">
        <v>1</v>
      </c>
      <c r="B17008" t="s">
        <v>6230</v>
      </c>
      <c r="C17008" t="s">
        <v>3510</v>
      </c>
      <c r="D17008" t="s">
        <v>4346</v>
      </c>
      <c r="E17008" t="s">
        <v>59</v>
      </c>
      <c r="F17008" t="b">
        <v>0</v>
      </c>
      <c r="G17008" t="s">
        <v>13</v>
      </c>
      <c r="H17008" s="1">
        <v>46209.885775462957</v>
      </c>
      <c r="I17008" t="b">
        <v>0</v>
      </c>
      <c r="J17008" t="b">
        <v>0</v>
      </c>
      <c r="K17008" t="s">
        <v>13</v>
      </c>
      <c r="L17008" t="s">
        <v>60</v>
      </c>
      <c r="M17008">
        <v>112500</v>
      </c>
      <c r="N17008"/>
      <c r="O17008" t="s">
        <v>4051</v>
      </c>
      <c r="P17008" t="s">
        <v>29574</v>
      </c>
    </row>
    <row r="17009" spans="1:16" x14ac:dyDescent="0.35">
      <c r="A17009" t="s">
        <v>0</v>
      </c>
      <c r="B17009" t="s">
        <v>1318</v>
      </c>
      <c r="C17009" t="s">
        <v>330</v>
      </c>
      <c r="D17009" t="s">
        <v>4526</v>
      </c>
      <c r="E17009" t="s">
        <v>59</v>
      </c>
      <c r="F17009" t="b">
        <v>0</v>
      </c>
      <c r="G17009" t="s">
        <v>41</v>
      </c>
      <c r="H17009" s="1">
        <v>46209.921712962961</v>
      </c>
      <c r="I17009" t="b">
        <v>0</v>
      </c>
      <c r="J17009" t="b">
        <v>0</v>
      </c>
      <c r="K17009" t="s">
        <v>41</v>
      </c>
      <c r="L17009" t="s">
        <v>60</v>
      </c>
      <c r="M17009">
        <v>80000</v>
      </c>
      <c r="N17009"/>
      <c r="O17009" t="s">
        <v>16462</v>
      </c>
      <c r="P17009" t="s">
        <v>29575</v>
      </c>
    </row>
    <row r="17010" spans="1:16" x14ac:dyDescent="0.35">
      <c r="A17010" t="s">
        <v>1</v>
      </c>
      <c r="B17010" t="s">
        <v>29576</v>
      </c>
      <c r="C17010" t="s">
        <v>2482</v>
      </c>
      <c r="D17010" t="s">
        <v>4346</v>
      </c>
      <c r="E17010" t="s">
        <v>59</v>
      </c>
      <c r="F17010" t="b">
        <v>0</v>
      </c>
      <c r="G17010" t="s">
        <v>77</v>
      </c>
      <c r="H17010" s="1">
        <v>46209.926423611112</v>
      </c>
      <c r="I17010" t="b">
        <v>1</v>
      </c>
      <c r="J17010" t="b">
        <v>1</v>
      </c>
      <c r="K17010" t="s">
        <v>41</v>
      </c>
      <c r="L17010" t="s">
        <v>60</v>
      </c>
      <c r="M17010">
        <v>82500</v>
      </c>
      <c r="N17010"/>
      <c r="O17010" t="s">
        <v>26842</v>
      </c>
      <c r="P17010" t="s">
        <v>29577</v>
      </c>
    </row>
    <row r="17011" spans="1:16" x14ac:dyDescent="0.35">
      <c r="A17011" t="s">
        <v>5</v>
      </c>
      <c r="B17011" t="s">
        <v>5</v>
      </c>
      <c r="C17011" t="s">
        <v>20044</v>
      </c>
      <c r="D17011" t="s">
        <v>4526</v>
      </c>
      <c r="E17011" t="s">
        <v>59</v>
      </c>
      <c r="F17011" t="b">
        <v>0</v>
      </c>
      <c r="G17011" t="s">
        <v>68</v>
      </c>
      <c r="H17011" s="1">
        <v>46209.926620370366</v>
      </c>
      <c r="I17011" t="b">
        <v>1</v>
      </c>
      <c r="J17011" t="b">
        <v>1</v>
      </c>
      <c r="K17011" t="s">
        <v>41</v>
      </c>
      <c r="L17011" t="s">
        <v>60</v>
      </c>
      <c r="M17011">
        <v>140000</v>
      </c>
      <c r="N17011"/>
      <c r="O17011" t="s">
        <v>9503</v>
      </c>
      <c r="P17011" t="s">
        <v>20045</v>
      </c>
    </row>
    <row r="17012" spans="1:16" x14ac:dyDescent="0.35">
      <c r="A17012" t="s">
        <v>0</v>
      </c>
      <c r="B17012" t="s">
        <v>29578</v>
      </c>
      <c r="C17012" t="s">
        <v>2432</v>
      </c>
      <c r="D17012" t="s">
        <v>4526</v>
      </c>
      <c r="E17012" t="s">
        <v>59</v>
      </c>
      <c r="F17012" t="b">
        <v>0</v>
      </c>
      <c r="G17012" t="s">
        <v>89</v>
      </c>
      <c r="H17012" s="1">
        <v>46209.959675925929</v>
      </c>
      <c r="I17012" t="b">
        <v>0</v>
      </c>
      <c r="J17012" t="b">
        <v>1</v>
      </c>
      <c r="K17012" t="s">
        <v>41</v>
      </c>
      <c r="L17012" t="s">
        <v>60</v>
      </c>
      <c r="M17012">
        <v>55000</v>
      </c>
      <c r="N17012"/>
      <c r="O17012" t="s">
        <v>9503</v>
      </c>
      <c r="P17012" t="s">
        <v>29579</v>
      </c>
    </row>
    <row r="17013" spans="1:16" x14ac:dyDescent="0.35">
      <c r="A17013" t="s">
        <v>3</v>
      </c>
      <c r="B17013" t="s">
        <v>243</v>
      </c>
      <c r="C17013" t="s">
        <v>290</v>
      </c>
      <c r="D17013" t="s">
        <v>4526</v>
      </c>
      <c r="E17013" t="s">
        <v>88</v>
      </c>
      <c r="F17013" t="b">
        <v>0</v>
      </c>
      <c r="G17013" t="s">
        <v>77</v>
      </c>
      <c r="H17013" s="1">
        <v>46209.959699074083</v>
      </c>
      <c r="I17013" t="b">
        <v>0</v>
      </c>
      <c r="J17013" t="b">
        <v>0</v>
      </c>
      <c r="K17013" t="s">
        <v>41</v>
      </c>
      <c r="L17013" t="s">
        <v>74</v>
      </c>
      <c r="M17013"/>
      <c r="N17013">
        <v>94</v>
      </c>
      <c r="O17013" t="s">
        <v>7357</v>
      </c>
      <c r="P17013" t="s">
        <v>1998</v>
      </c>
    </row>
    <row r="17014" spans="1:16" x14ac:dyDescent="0.35">
      <c r="A17014" t="s">
        <v>7</v>
      </c>
      <c r="B17014" t="s">
        <v>29580</v>
      </c>
      <c r="C17014" t="s">
        <v>76</v>
      </c>
      <c r="D17014" t="s">
        <v>4526</v>
      </c>
      <c r="E17014" t="s">
        <v>59</v>
      </c>
      <c r="F17014" t="b">
        <v>1</v>
      </c>
      <c r="G17014" t="s">
        <v>65</v>
      </c>
      <c r="H17014" s="1">
        <v>46209.959803240738</v>
      </c>
      <c r="I17014" t="b">
        <v>0</v>
      </c>
      <c r="J17014" t="b">
        <v>0</v>
      </c>
      <c r="K17014" t="s">
        <v>41</v>
      </c>
      <c r="L17014" t="s">
        <v>60</v>
      </c>
      <c r="M17014">
        <v>175000</v>
      </c>
      <c r="N17014"/>
      <c r="O17014" t="s">
        <v>16312</v>
      </c>
      <c r="P17014" t="s">
        <v>26057</v>
      </c>
    </row>
    <row r="17015" spans="1:16" x14ac:dyDescent="0.35">
      <c r="A17015" t="s">
        <v>0</v>
      </c>
      <c r="B17015" t="s">
        <v>1974</v>
      </c>
      <c r="C17015" t="s">
        <v>41</v>
      </c>
      <c r="D17015" t="s">
        <v>4346</v>
      </c>
      <c r="E17015" t="s">
        <v>59</v>
      </c>
      <c r="F17015" t="b">
        <v>0</v>
      </c>
      <c r="G17015" t="s">
        <v>41</v>
      </c>
      <c r="H17015" s="1">
        <v>46209.963379629633</v>
      </c>
      <c r="I17015" t="b">
        <v>0</v>
      </c>
      <c r="J17015" t="b">
        <v>1</v>
      </c>
      <c r="K17015" t="s">
        <v>41</v>
      </c>
      <c r="L17015" t="s">
        <v>60</v>
      </c>
      <c r="M17015">
        <v>115250</v>
      </c>
      <c r="N17015"/>
      <c r="O17015" t="s">
        <v>569</v>
      </c>
      <c r="P17015" t="s">
        <v>29581</v>
      </c>
    </row>
    <row r="17016" spans="1:16" x14ac:dyDescent="0.35">
      <c r="A17016" t="s">
        <v>7</v>
      </c>
      <c r="B17016" t="s">
        <v>29582</v>
      </c>
      <c r="C17016" t="s">
        <v>76</v>
      </c>
      <c r="D17016" t="s">
        <v>4526</v>
      </c>
      <c r="E17016" t="s">
        <v>59</v>
      </c>
      <c r="F17016" t="b">
        <v>1</v>
      </c>
      <c r="G17016" t="s">
        <v>41</v>
      </c>
      <c r="H17016" s="1">
        <v>46209.963379629633</v>
      </c>
      <c r="I17016" t="b">
        <v>0</v>
      </c>
      <c r="J17016" t="b">
        <v>1</v>
      </c>
      <c r="K17016" t="s">
        <v>41</v>
      </c>
      <c r="L17016" t="s">
        <v>60</v>
      </c>
      <c r="M17016">
        <v>85427.5</v>
      </c>
      <c r="N17016"/>
      <c r="O17016" t="s">
        <v>29583</v>
      </c>
    </row>
    <row r="17017" spans="1:16" x14ac:dyDescent="0.35">
      <c r="A17017" t="s">
        <v>0</v>
      </c>
      <c r="B17017" t="s">
        <v>29584</v>
      </c>
      <c r="C17017" t="s">
        <v>971</v>
      </c>
      <c r="D17017" t="s">
        <v>4671</v>
      </c>
      <c r="E17017" t="s">
        <v>59</v>
      </c>
      <c r="F17017" t="b">
        <v>0</v>
      </c>
      <c r="G17017" t="s">
        <v>68</v>
      </c>
      <c r="H17017" s="1">
        <v>46210.001342592594</v>
      </c>
      <c r="I17017" t="b">
        <v>0</v>
      </c>
      <c r="J17017" t="b">
        <v>1</v>
      </c>
      <c r="K17017" t="s">
        <v>41</v>
      </c>
      <c r="L17017" t="s">
        <v>60</v>
      </c>
      <c r="M17017">
        <v>122850</v>
      </c>
      <c r="N17017"/>
      <c r="O17017" t="s">
        <v>2934</v>
      </c>
      <c r="P17017" t="s">
        <v>29585</v>
      </c>
    </row>
    <row r="17018" spans="1:16" x14ac:dyDescent="0.35">
      <c r="A17018" t="s">
        <v>0</v>
      </c>
      <c r="B17018" t="s">
        <v>29586</v>
      </c>
      <c r="C17018" t="s">
        <v>29587</v>
      </c>
      <c r="D17018" t="s">
        <v>7670</v>
      </c>
      <c r="E17018" t="s">
        <v>59</v>
      </c>
      <c r="F17018" t="b">
        <v>0</v>
      </c>
      <c r="G17018" t="s">
        <v>40</v>
      </c>
      <c r="H17018" s="1">
        <v>46210.004988425928</v>
      </c>
      <c r="I17018" t="b">
        <v>1</v>
      </c>
      <c r="J17018" t="b">
        <v>0</v>
      </c>
      <c r="K17018" t="s">
        <v>40</v>
      </c>
      <c r="L17018" t="s">
        <v>60</v>
      </c>
      <c r="M17018">
        <v>33000</v>
      </c>
      <c r="N17018"/>
      <c r="O17018" t="s">
        <v>26754</v>
      </c>
      <c r="P17018" t="s">
        <v>1738</v>
      </c>
    </row>
    <row r="17019" spans="1:16" x14ac:dyDescent="0.35">
      <c r="A17019" t="s">
        <v>7</v>
      </c>
      <c r="B17019" t="s">
        <v>29588</v>
      </c>
      <c r="C17019" t="s">
        <v>81</v>
      </c>
      <c r="D17019" t="s">
        <v>4346</v>
      </c>
      <c r="E17019" t="s">
        <v>59</v>
      </c>
      <c r="F17019" t="b">
        <v>0</v>
      </c>
      <c r="G17019" t="s">
        <v>77</v>
      </c>
      <c r="H17019" s="1">
        <v>46210.084675925929</v>
      </c>
      <c r="I17019" t="b">
        <v>0</v>
      </c>
      <c r="J17019" t="b">
        <v>1</v>
      </c>
      <c r="K17019" t="s">
        <v>41</v>
      </c>
      <c r="L17019" t="s">
        <v>60</v>
      </c>
      <c r="M17019">
        <v>185500</v>
      </c>
      <c r="N17019"/>
      <c r="O17019" t="s">
        <v>138</v>
      </c>
      <c r="P17019" t="s">
        <v>310</v>
      </c>
    </row>
    <row r="17020" spans="1:16" x14ac:dyDescent="0.35">
      <c r="A17020" t="s">
        <v>2</v>
      </c>
      <c r="B17020" t="s">
        <v>29589</v>
      </c>
      <c r="C17020" t="s">
        <v>76</v>
      </c>
      <c r="D17020" t="s">
        <v>141</v>
      </c>
      <c r="E17020" t="s">
        <v>88</v>
      </c>
      <c r="F17020" t="b">
        <v>1</v>
      </c>
      <c r="G17020" t="s">
        <v>41</v>
      </c>
      <c r="H17020" s="1">
        <v>46210.171805555547</v>
      </c>
      <c r="I17020" t="b">
        <v>0</v>
      </c>
      <c r="J17020" t="b">
        <v>0</v>
      </c>
      <c r="K17020" t="s">
        <v>41</v>
      </c>
      <c r="L17020" t="s">
        <v>74</v>
      </c>
      <c r="M17020"/>
      <c r="N17020">
        <v>25</v>
      </c>
      <c r="O17020" t="s">
        <v>141</v>
      </c>
      <c r="P17020" t="s">
        <v>219</v>
      </c>
    </row>
    <row r="17021" spans="1:16" x14ac:dyDescent="0.35">
      <c r="A17021" t="s">
        <v>3</v>
      </c>
      <c r="B17021" t="s">
        <v>29590</v>
      </c>
      <c r="C17021" t="s">
        <v>2120</v>
      </c>
      <c r="D17021" t="s">
        <v>4756</v>
      </c>
      <c r="E17021" t="s">
        <v>59</v>
      </c>
      <c r="F17021" t="b">
        <v>0</v>
      </c>
      <c r="G17021" t="s">
        <v>89</v>
      </c>
      <c r="H17021" s="1">
        <v>46210.210162037038</v>
      </c>
      <c r="I17021" t="b">
        <v>1</v>
      </c>
      <c r="J17021" t="b">
        <v>1</v>
      </c>
      <c r="K17021" t="s">
        <v>41</v>
      </c>
      <c r="L17021" t="s">
        <v>60</v>
      </c>
      <c r="M17021">
        <v>86000</v>
      </c>
      <c r="N17021"/>
      <c r="O17021" t="s">
        <v>16942</v>
      </c>
      <c r="P17021" t="s">
        <v>6029</v>
      </c>
    </row>
    <row r="17022" spans="1:16" x14ac:dyDescent="0.35">
      <c r="A17022" t="s">
        <v>0</v>
      </c>
      <c r="B17022" t="s">
        <v>29591</v>
      </c>
      <c r="C17022" t="s">
        <v>4337</v>
      </c>
      <c r="D17022" t="s">
        <v>4346</v>
      </c>
      <c r="E17022" t="s">
        <v>59</v>
      </c>
      <c r="F17022" t="b">
        <v>0</v>
      </c>
      <c r="G17022" t="s">
        <v>77</v>
      </c>
      <c r="H17022" s="1">
        <v>46210.251828703702</v>
      </c>
      <c r="I17022" t="b">
        <v>0</v>
      </c>
      <c r="J17022" t="b">
        <v>1</v>
      </c>
      <c r="K17022" t="s">
        <v>41</v>
      </c>
      <c r="L17022" t="s">
        <v>60</v>
      </c>
      <c r="M17022">
        <v>77500</v>
      </c>
      <c r="N17022"/>
      <c r="O17022" t="s">
        <v>29592</v>
      </c>
      <c r="P17022" t="s">
        <v>29593</v>
      </c>
    </row>
    <row r="17023" spans="1:16" x14ac:dyDescent="0.35">
      <c r="A17023" t="s">
        <v>0</v>
      </c>
      <c r="B17023" t="s">
        <v>130</v>
      </c>
      <c r="C17023" t="s">
        <v>8705</v>
      </c>
      <c r="D17023" t="s">
        <v>4346</v>
      </c>
      <c r="E17023" t="s">
        <v>59</v>
      </c>
      <c r="F17023" t="b">
        <v>0</v>
      </c>
      <c r="G17023" t="s">
        <v>40</v>
      </c>
      <c r="H17023" s="1">
        <v>46210.25377314815</v>
      </c>
      <c r="I17023" t="b">
        <v>1</v>
      </c>
      <c r="J17023" t="b">
        <v>0</v>
      </c>
      <c r="K17023" t="s">
        <v>40</v>
      </c>
      <c r="L17023" t="s">
        <v>60</v>
      </c>
      <c r="M17023">
        <v>34059.5</v>
      </c>
      <c r="N17023"/>
      <c r="O17023" t="s">
        <v>29594</v>
      </c>
      <c r="P17023" t="s">
        <v>16807</v>
      </c>
    </row>
    <row r="17024" spans="1:16" x14ac:dyDescent="0.35">
      <c r="A17024" t="s">
        <v>2</v>
      </c>
      <c r="B17024" t="s">
        <v>100</v>
      </c>
      <c r="C17024" t="s">
        <v>5717</v>
      </c>
      <c r="D17024" t="s">
        <v>4346</v>
      </c>
      <c r="E17024" t="s">
        <v>59</v>
      </c>
      <c r="F17024" t="b">
        <v>0</v>
      </c>
      <c r="G17024" t="s">
        <v>19</v>
      </c>
      <c r="H17024" s="1">
        <v>46210.296377314808</v>
      </c>
      <c r="I17024" t="b">
        <v>0</v>
      </c>
      <c r="J17024" t="b">
        <v>0</v>
      </c>
      <c r="K17024" t="s">
        <v>19</v>
      </c>
      <c r="L17024" t="s">
        <v>60</v>
      </c>
      <c r="M17024">
        <v>2150000</v>
      </c>
      <c r="N17024"/>
      <c r="O17024" t="s">
        <v>29595</v>
      </c>
      <c r="P17024" t="s">
        <v>29596</v>
      </c>
    </row>
    <row r="17025" spans="1:16" x14ac:dyDescent="0.35">
      <c r="A17025" t="s">
        <v>1</v>
      </c>
      <c r="B17025" t="s">
        <v>29597</v>
      </c>
      <c r="C17025" t="s">
        <v>413</v>
      </c>
      <c r="D17025" t="s">
        <v>4346</v>
      </c>
      <c r="E17025" t="s">
        <v>88</v>
      </c>
      <c r="F17025" t="b">
        <v>0</v>
      </c>
      <c r="G17025" t="s">
        <v>31</v>
      </c>
      <c r="H17025" s="1">
        <v>46210.299664351849</v>
      </c>
      <c r="I17025" t="b">
        <v>1</v>
      </c>
      <c r="J17025" t="b">
        <v>0</v>
      </c>
      <c r="K17025" t="s">
        <v>31</v>
      </c>
      <c r="L17025" t="s">
        <v>74</v>
      </c>
      <c r="M17025"/>
      <c r="N17025">
        <v>105000</v>
      </c>
      <c r="O17025" t="s">
        <v>29598</v>
      </c>
      <c r="P17025" t="s">
        <v>24380</v>
      </c>
    </row>
    <row r="17026" spans="1:16" x14ac:dyDescent="0.35">
      <c r="A17026" t="s">
        <v>1</v>
      </c>
      <c r="B17026" t="s">
        <v>29599</v>
      </c>
      <c r="C17026" t="s">
        <v>4530</v>
      </c>
      <c r="D17026" t="s">
        <v>6001</v>
      </c>
      <c r="E17026" t="s">
        <v>59</v>
      </c>
      <c r="F17026" t="b">
        <v>0</v>
      </c>
      <c r="G17026" t="s">
        <v>40</v>
      </c>
      <c r="H17026" s="1">
        <v>46210.300243055557</v>
      </c>
      <c r="I17026" t="b">
        <v>1</v>
      </c>
      <c r="J17026" t="b">
        <v>0</v>
      </c>
      <c r="K17026" t="s">
        <v>40</v>
      </c>
      <c r="L17026" t="s">
        <v>60</v>
      </c>
      <c r="M17026">
        <v>525</v>
      </c>
      <c r="N17026"/>
      <c r="O17026" t="s">
        <v>6001</v>
      </c>
      <c r="P17026" t="s">
        <v>1153</v>
      </c>
    </row>
    <row r="17027" spans="1:16" x14ac:dyDescent="0.35">
      <c r="A17027" t="s">
        <v>3</v>
      </c>
      <c r="B17027" t="s">
        <v>29600</v>
      </c>
      <c r="C17027" t="s">
        <v>29601</v>
      </c>
      <c r="D17027" t="s">
        <v>4756</v>
      </c>
      <c r="E17027" t="s">
        <v>59</v>
      </c>
      <c r="F17027" t="b">
        <v>0</v>
      </c>
      <c r="G17027" t="s">
        <v>89</v>
      </c>
      <c r="H17027" s="1">
        <v>46210.335173611107</v>
      </c>
      <c r="I17027" t="b">
        <v>0</v>
      </c>
      <c r="J17027" t="b">
        <v>1</v>
      </c>
      <c r="K17027" t="s">
        <v>41</v>
      </c>
      <c r="L17027" t="s">
        <v>60</v>
      </c>
      <c r="M17027">
        <v>88665.5</v>
      </c>
      <c r="N17027"/>
      <c r="O17027" t="s">
        <v>29602</v>
      </c>
    </row>
    <row r="17028" spans="1:16" x14ac:dyDescent="0.35">
      <c r="A17028" t="s">
        <v>0</v>
      </c>
      <c r="B17028" t="s">
        <v>29603</v>
      </c>
      <c r="C17028" t="s">
        <v>40</v>
      </c>
      <c r="D17028" t="s">
        <v>4526</v>
      </c>
      <c r="E17028" t="s">
        <v>59</v>
      </c>
      <c r="F17028" t="b">
        <v>0</v>
      </c>
      <c r="G17028" t="s">
        <v>40</v>
      </c>
      <c r="H17028" s="1">
        <v>46210.337071759262</v>
      </c>
      <c r="I17028" t="b">
        <v>1</v>
      </c>
      <c r="J17028" t="b">
        <v>0</v>
      </c>
      <c r="K17028" t="s">
        <v>40</v>
      </c>
      <c r="L17028" t="s">
        <v>60</v>
      </c>
      <c r="M17028">
        <v>47500</v>
      </c>
      <c r="N17028"/>
      <c r="O17028" t="s">
        <v>29604</v>
      </c>
    </row>
    <row r="17029" spans="1:16" x14ac:dyDescent="0.35">
      <c r="A17029" t="s">
        <v>6</v>
      </c>
      <c r="B17029" t="s">
        <v>29605</v>
      </c>
      <c r="C17029" t="s">
        <v>335</v>
      </c>
      <c r="D17029" t="s">
        <v>29606</v>
      </c>
      <c r="E17029" t="s">
        <v>59</v>
      </c>
      <c r="F17029" t="b">
        <v>0</v>
      </c>
      <c r="G17029" t="s">
        <v>65</v>
      </c>
      <c r="H17029" s="1">
        <v>46210.378912037027</v>
      </c>
      <c r="I17029" t="b">
        <v>0</v>
      </c>
      <c r="J17029" t="b">
        <v>0</v>
      </c>
      <c r="K17029" t="s">
        <v>41</v>
      </c>
      <c r="L17029" t="s">
        <v>60</v>
      </c>
      <c r="M17029">
        <v>240000</v>
      </c>
      <c r="N17029"/>
      <c r="O17029" t="s">
        <v>29607</v>
      </c>
      <c r="P17029" t="s">
        <v>22529</v>
      </c>
    </row>
    <row r="17030" spans="1:16" x14ac:dyDescent="0.35">
      <c r="A17030" t="s">
        <v>2</v>
      </c>
      <c r="B17030" t="s">
        <v>23198</v>
      </c>
      <c r="C17030" t="s">
        <v>76</v>
      </c>
      <c r="D17030" t="s">
        <v>4346</v>
      </c>
      <c r="E17030" t="s">
        <v>59</v>
      </c>
      <c r="F17030" t="b">
        <v>1</v>
      </c>
      <c r="G17030" t="s">
        <v>41</v>
      </c>
      <c r="H17030" s="1">
        <v>46210.380902777782</v>
      </c>
      <c r="I17030" t="b">
        <v>0</v>
      </c>
      <c r="J17030" t="b">
        <v>0</v>
      </c>
      <c r="K17030" t="s">
        <v>41</v>
      </c>
      <c r="L17030" t="s">
        <v>60</v>
      </c>
      <c r="M17030">
        <v>130713</v>
      </c>
      <c r="N17030"/>
      <c r="O17030" t="s">
        <v>2160</v>
      </c>
      <c r="P17030" t="s">
        <v>29608</v>
      </c>
    </row>
    <row r="17031" spans="1:16" x14ac:dyDescent="0.35">
      <c r="A17031" t="s">
        <v>7</v>
      </c>
      <c r="B17031" t="s">
        <v>16952</v>
      </c>
      <c r="C17031" t="s">
        <v>5067</v>
      </c>
      <c r="D17031" t="s">
        <v>4587</v>
      </c>
      <c r="E17031" t="s">
        <v>59</v>
      </c>
      <c r="F17031" t="b">
        <v>0</v>
      </c>
      <c r="G17031" t="s">
        <v>40</v>
      </c>
      <c r="H17031" s="1">
        <v>46210.380914351852</v>
      </c>
      <c r="I17031" t="b">
        <v>0</v>
      </c>
      <c r="J17031" t="b">
        <v>0</v>
      </c>
      <c r="K17031" t="s">
        <v>40</v>
      </c>
      <c r="L17031" t="s">
        <v>60</v>
      </c>
      <c r="M17031">
        <v>75000</v>
      </c>
      <c r="N17031"/>
      <c r="O17031" t="s">
        <v>16953</v>
      </c>
      <c r="P17031" t="s">
        <v>208</v>
      </c>
    </row>
    <row r="17032" spans="1:16" x14ac:dyDescent="0.35">
      <c r="A17032" t="s">
        <v>5</v>
      </c>
      <c r="B17032" t="s">
        <v>29609</v>
      </c>
      <c r="C17032" t="s">
        <v>76</v>
      </c>
      <c r="D17032" t="s">
        <v>4526</v>
      </c>
      <c r="E17032" t="s">
        <v>59</v>
      </c>
      <c r="F17032" t="b">
        <v>1</v>
      </c>
      <c r="G17032" t="s">
        <v>13</v>
      </c>
      <c r="H17032" s="1">
        <v>46210.381863425922</v>
      </c>
      <c r="I17032" t="b">
        <v>1</v>
      </c>
      <c r="J17032" t="b">
        <v>0</v>
      </c>
      <c r="K17032" t="s">
        <v>13</v>
      </c>
      <c r="L17032" t="s">
        <v>60</v>
      </c>
      <c r="M17032">
        <v>165000</v>
      </c>
      <c r="N17032"/>
      <c r="O17032" t="s">
        <v>1626</v>
      </c>
      <c r="P17032" t="s">
        <v>29610</v>
      </c>
    </row>
    <row r="17033" spans="1:16" x14ac:dyDescent="0.35">
      <c r="A17033" t="s">
        <v>3</v>
      </c>
      <c r="B17033" t="s">
        <v>29611</v>
      </c>
      <c r="C17033" t="s">
        <v>320</v>
      </c>
      <c r="D17033" t="s">
        <v>4346</v>
      </c>
      <c r="E17033" t="s">
        <v>59</v>
      </c>
      <c r="F17033" t="b">
        <v>0</v>
      </c>
      <c r="G17033" t="s">
        <v>73</v>
      </c>
      <c r="H17033" s="1">
        <v>46210.418495370373</v>
      </c>
      <c r="I17033" t="b">
        <v>1</v>
      </c>
      <c r="J17033" t="b">
        <v>0</v>
      </c>
      <c r="K17033" t="s">
        <v>41</v>
      </c>
      <c r="L17033" t="s">
        <v>60</v>
      </c>
      <c r="M17033">
        <v>151000</v>
      </c>
      <c r="N17033"/>
      <c r="O17033" t="s">
        <v>1315</v>
      </c>
      <c r="P17033" t="s">
        <v>22353</v>
      </c>
    </row>
    <row r="17034" spans="1:16" x14ac:dyDescent="0.35">
      <c r="A17034" t="s">
        <v>0</v>
      </c>
      <c r="B17034" t="s">
        <v>29612</v>
      </c>
      <c r="C17034" t="s">
        <v>1371</v>
      </c>
      <c r="D17034" t="s">
        <v>2360</v>
      </c>
      <c r="E17034" t="s">
        <v>59</v>
      </c>
      <c r="F17034" t="b">
        <v>0</v>
      </c>
      <c r="G17034" t="s">
        <v>77</v>
      </c>
      <c r="H17034" s="1">
        <v>46210.418680555558</v>
      </c>
      <c r="I17034" t="b">
        <v>0</v>
      </c>
      <c r="J17034" t="b">
        <v>1</v>
      </c>
      <c r="K17034" t="s">
        <v>41</v>
      </c>
      <c r="L17034" t="s">
        <v>60</v>
      </c>
      <c r="M17034">
        <v>175500</v>
      </c>
      <c r="N17034"/>
      <c r="O17034" t="s">
        <v>424</v>
      </c>
      <c r="P17034" t="s">
        <v>1033</v>
      </c>
    </row>
    <row r="17035" spans="1:16" x14ac:dyDescent="0.35">
      <c r="A17035" t="s">
        <v>0</v>
      </c>
      <c r="B17035" t="s">
        <v>1215</v>
      </c>
      <c r="C17035" t="s">
        <v>40</v>
      </c>
      <c r="D17035" t="s">
        <v>4526</v>
      </c>
      <c r="E17035" t="s">
        <v>59</v>
      </c>
      <c r="F17035" t="b">
        <v>0</v>
      </c>
      <c r="G17035" t="s">
        <v>40</v>
      </c>
      <c r="H17035" s="1">
        <v>46210.420405092591</v>
      </c>
      <c r="I17035" t="b">
        <v>0</v>
      </c>
      <c r="J17035" t="b">
        <v>0</v>
      </c>
      <c r="K17035" t="s">
        <v>40</v>
      </c>
      <c r="L17035" t="s">
        <v>60</v>
      </c>
      <c r="M17035">
        <v>90000</v>
      </c>
      <c r="N17035"/>
      <c r="O17035" t="s">
        <v>5873</v>
      </c>
    </row>
    <row r="17036" spans="1:16" x14ac:dyDescent="0.35">
      <c r="A17036" t="s">
        <v>2</v>
      </c>
      <c r="B17036" t="s">
        <v>29613</v>
      </c>
      <c r="C17036" t="s">
        <v>41</v>
      </c>
      <c r="D17036" t="s">
        <v>14154</v>
      </c>
      <c r="E17036" t="s">
        <v>59</v>
      </c>
      <c r="F17036" t="b">
        <v>0</v>
      </c>
      <c r="G17036" t="s">
        <v>41</v>
      </c>
      <c r="H17036" s="1">
        <v>46210.422569444447</v>
      </c>
      <c r="I17036" t="b">
        <v>0</v>
      </c>
      <c r="J17036" t="b">
        <v>1</v>
      </c>
      <c r="K17036" t="s">
        <v>41</v>
      </c>
      <c r="L17036" t="s">
        <v>60</v>
      </c>
      <c r="M17036">
        <v>110000</v>
      </c>
      <c r="N17036"/>
      <c r="O17036" t="s">
        <v>2256</v>
      </c>
    </row>
    <row r="17037" spans="1:16" x14ac:dyDescent="0.35">
      <c r="A17037" t="s">
        <v>5</v>
      </c>
      <c r="B17037" t="s">
        <v>29614</v>
      </c>
      <c r="C17037" t="s">
        <v>19</v>
      </c>
      <c r="D17037" t="s">
        <v>4526</v>
      </c>
      <c r="E17037" t="s">
        <v>59</v>
      </c>
      <c r="F17037" t="b">
        <v>0</v>
      </c>
      <c r="G17037" t="s">
        <v>19</v>
      </c>
      <c r="H17037" s="1">
        <v>46210.423958333333</v>
      </c>
      <c r="I17037" t="b">
        <v>1</v>
      </c>
      <c r="J17037" t="b">
        <v>0</v>
      </c>
      <c r="K17037" t="s">
        <v>19</v>
      </c>
      <c r="L17037" t="s">
        <v>60</v>
      </c>
      <c r="M17037">
        <v>2050000</v>
      </c>
      <c r="N17037"/>
      <c r="O17037" t="s">
        <v>29615</v>
      </c>
      <c r="P17037" t="s">
        <v>29616</v>
      </c>
    </row>
    <row r="17038" spans="1:16" x14ac:dyDescent="0.35">
      <c r="A17038" t="s">
        <v>4</v>
      </c>
      <c r="B17038" t="s">
        <v>29617</v>
      </c>
      <c r="C17038" t="s">
        <v>5980</v>
      </c>
      <c r="D17038" t="s">
        <v>4526</v>
      </c>
      <c r="E17038" t="s">
        <v>59</v>
      </c>
      <c r="F17038" t="b">
        <v>0</v>
      </c>
      <c r="G17038" t="s">
        <v>19</v>
      </c>
      <c r="H17038" s="1">
        <v>46210.424050925933</v>
      </c>
      <c r="I17038" t="b">
        <v>1</v>
      </c>
      <c r="J17038" t="b">
        <v>0</v>
      </c>
      <c r="K17038" t="s">
        <v>19</v>
      </c>
      <c r="L17038" t="s">
        <v>60</v>
      </c>
      <c r="M17038">
        <v>2000000</v>
      </c>
      <c r="N17038"/>
      <c r="O17038" t="s">
        <v>4703</v>
      </c>
      <c r="P17038" t="s">
        <v>29618</v>
      </c>
    </row>
    <row r="17039" spans="1:16" x14ac:dyDescent="0.35">
      <c r="A17039" t="s">
        <v>0</v>
      </c>
      <c r="B17039" t="s">
        <v>16349</v>
      </c>
      <c r="C17039" t="s">
        <v>336</v>
      </c>
      <c r="D17039" t="s">
        <v>4526</v>
      </c>
      <c r="E17039" t="s">
        <v>59</v>
      </c>
      <c r="F17039" t="b">
        <v>0</v>
      </c>
      <c r="G17039" t="s">
        <v>65</v>
      </c>
      <c r="H17039" s="1">
        <v>46210.460243055553</v>
      </c>
      <c r="I17039" t="b">
        <v>1</v>
      </c>
      <c r="J17039" t="b">
        <v>1</v>
      </c>
      <c r="K17039" t="s">
        <v>41</v>
      </c>
      <c r="L17039" t="s">
        <v>60</v>
      </c>
      <c r="M17039">
        <v>63000</v>
      </c>
      <c r="N17039"/>
      <c r="O17039" t="s">
        <v>29619</v>
      </c>
      <c r="P17039" t="s">
        <v>288</v>
      </c>
    </row>
    <row r="17040" spans="1:16" x14ac:dyDescent="0.35">
      <c r="A17040" t="s">
        <v>0</v>
      </c>
      <c r="B17040" t="s">
        <v>29620</v>
      </c>
      <c r="C17040" t="s">
        <v>330</v>
      </c>
      <c r="D17040" t="s">
        <v>4526</v>
      </c>
      <c r="E17040" t="s">
        <v>59</v>
      </c>
      <c r="F17040" t="b">
        <v>0</v>
      </c>
      <c r="G17040" t="s">
        <v>41</v>
      </c>
      <c r="H17040" s="1">
        <v>46210.462071759262</v>
      </c>
      <c r="I17040" t="b">
        <v>0</v>
      </c>
      <c r="J17040" t="b">
        <v>1</v>
      </c>
      <c r="K17040" t="s">
        <v>41</v>
      </c>
      <c r="L17040" t="s">
        <v>60</v>
      </c>
      <c r="M17040">
        <v>95000</v>
      </c>
      <c r="N17040"/>
      <c r="O17040" t="s">
        <v>29621</v>
      </c>
      <c r="P17040" t="s">
        <v>29622</v>
      </c>
    </row>
    <row r="17041" spans="1:16" x14ac:dyDescent="0.35">
      <c r="A17041" t="s">
        <v>6</v>
      </c>
      <c r="B17041" t="s">
        <v>6</v>
      </c>
      <c r="C17041" t="s">
        <v>837</v>
      </c>
      <c r="D17041" t="s">
        <v>5018</v>
      </c>
      <c r="E17041" t="s">
        <v>59</v>
      </c>
      <c r="F17041" t="b">
        <v>0</v>
      </c>
      <c r="G17041" t="s">
        <v>65</v>
      </c>
      <c r="H17041" s="1">
        <v>46210.462245370371</v>
      </c>
      <c r="I17041" t="b">
        <v>0</v>
      </c>
      <c r="J17041" t="b">
        <v>1</v>
      </c>
      <c r="K17041" t="s">
        <v>41</v>
      </c>
      <c r="L17041" t="s">
        <v>60</v>
      </c>
      <c r="M17041">
        <v>192500</v>
      </c>
      <c r="N17041"/>
      <c r="O17041" t="s">
        <v>29623</v>
      </c>
      <c r="P17041" t="s">
        <v>29624</v>
      </c>
    </row>
    <row r="17042" spans="1:16" x14ac:dyDescent="0.35">
      <c r="A17042" t="s">
        <v>1</v>
      </c>
      <c r="B17042" t="s">
        <v>29625</v>
      </c>
      <c r="C17042" t="s">
        <v>29626</v>
      </c>
      <c r="D17042" t="s">
        <v>5102</v>
      </c>
      <c r="E17042" t="s">
        <v>59</v>
      </c>
      <c r="F17042" t="b">
        <v>0</v>
      </c>
      <c r="G17042" t="s">
        <v>13</v>
      </c>
      <c r="H17042" s="1">
        <v>46210.465185185189</v>
      </c>
      <c r="I17042" t="b">
        <v>0</v>
      </c>
      <c r="J17042" t="b">
        <v>0</v>
      </c>
      <c r="K17042" t="s">
        <v>13</v>
      </c>
      <c r="L17042" t="s">
        <v>60</v>
      </c>
      <c r="M17042">
        <v>100000</v>
      </c>
      <c r="N17042"/>
      <c r="O17042" t="s">
        <v>29627</v>
      </c>
      <c r="P17042" t="s">
        <v>29628</v>
      </c>
    </row>
    <row r="17043" spans="1:16" x14ac:dyDescent="0.35">
      <c r="A17043" t="s">
        <v>7</v>
      </c>
      <c r="B17043" t="s">
        <v>27172</v>
      </c>
      <c r="C17043" t="s">
        <v>1156</v>
      </c>
      <c r="D17043" t="s">
        <v>4526</v>
      </c>
      <c r="E17043" t="s">
        <v>59</v>
      </c>
      <c r="F17043" t="b">
        <v>0</v>
      </c>
      <c r="G17043" t="s">
        <v>77</v>
      </c>
      <c r="H17043" s="1">
        <v>46210.50204861111</v>
      </c>
      <c r="I17043" t="b">
        <v>0</v>
      </c>
      <c r="J17043" t="b">
        <v>1</v>
      </c>
      <c r="K17043" t="s">
        <v>41</v>
      </c>
      <c r="L17043" t="s">
        <v>60</v>
      </c>
      <c r="M17043">
        <v>153000</v>
      </c>
      <c r="N17043"/>
      <c r="O17043" t="s">
        <v>1157</v>
      </c>
      <c r="P17043" t="s">
        <v>27067</v>
      </c>
    </row>
    <row r="17044" spans="1:16" x14ac:dyDescent="0.35">
      <c r="A17044" t="s">
        <v>6</v>
      </c>
      <c r="B17044" t="s">
        <v>29629</v>
      </c>
      <c r="C17044" t="s">
        <v>190</v>
      </c>
      <c r="D17044" t="s">
        <v>4346</v>
      </c>
      <c r="E17044" t="s">
        <v>232</v>
      </c>
      <c r="F17044" t="b">
        <v>0</v>
      </c>
      <c r="G17044" t="s">
        <v>73</v>
      </c>
      <c r="H17044" s="1">
        <v>46210.503888888888</v>
      </c>
      <c r="I17044" t="b">
        <v>0</v>
      </c>
      <c r="J17044" t="b">
        <v>0</v>
      </c>
      <c r="K17044" t="s">
        <v>41</v>
      </c>
      <c r="L17044" t="s">
        <v>74</v>
      </c>
      <c r="M17044"/>
      <c r="N17044">
        <v>55</v>
      </c>
      <c r="O17044" t="s">
        <v>29630</v>
      </c>
      <c r="P17044" t="s">
        <v>29631</v>
      </c>
    </row>
    <row r="17045" spans="1:16" x14ac:dyDescent="0.35">
      <c r="A17045" t="s">
        <v>2</v>
      </c>
      <c r="B17045" t="s">
        <v>29632</v>
      </c>
      <c r="C17045" t="s">
        <v>29633</v>
      </c>
      <c r="D17045" t="s">
        <v>24119</v>
      </c>
      <c r="E17045" t="s">
        <v>59</v>
      </c>
      <c r="F17045" t="b">
        <v>0</v>
      </c>
      <c r="G17045" t="s">
        <v>40</v>
      </c>
      <c r="H17045" s="1">
        <v>46210.505891203713</v>
      </c>
      <c r="I17045" t="b">
        <v>0</v>
      </c>
      <c r="J17045" t="b">
        <v>0</v>
      </c>
      <c r="K17045" t="s">
        <v>40</v>
      </c>
      <c r="L17045" t="s">
        <v>60</v>
      </c>
      <c r="M17045">
        <v>78000</v>
      </c>
      <c r="N17045"/>
      <c r="O17045" t="s">
        <v>25965</v>
      </c>
      <c r="P17045" t="s">
        <v>29634</v>
      </c>
    </row>
    <row r="17046" spans="1:16" x14ac:dyDescent="0.35">
      <c r="A17046" t="s">
        <v>1</v>
      </c>
      <c r="B17046" t="s">
        <v>7610</v>
      </c>
      <c r="C17046" t="s">
        <v>29635</v>
      </c>
      <c r="D17046" t="s">
        <v>24507</v>
      </c>
      <c r="E17046" t="s">
        <v>59</v>
      </c>
      <c r="F17046" t="b">
        <v>0</v>
      </c>
      <c r="G17046" t="s">
        <v>40</v>
      </c>
      <c r="H17046" s="1">
        <v>46210.508715277778</v>
      </c>
      <c r="I17046" t="b">
        <v>0</v>
      </c>
      <c r="J17046" t="b">
        <v>0</v>
      </c>
      <c r="K17046" t="s">
        <v>40</v>
      </c>
      <c r="L17046" t="s">
        <v>60</v>
      </c>
      <c r="M17046">
        <v>32250</v>
      </c>
      <c r="N17046"/>
      <c r="O17046" t="s">
        <v>29636</v>
      </c>
    </row>
    <row r="17047" spans="1:16" x14ac:dyDescent="0.35">
      <c r="A17047" t="s">
        <v>0</v>
      </c>
      <c r="B17047" t="s">
        <v>29637</v>
      </c>
      <c r="C17047" t="s">
        <v>180</v>
      </c>
      <c r="D17047" t="s">
        <v>4346</v>
      </c>
      <c r="E17047" t="s">
        <v>88</v>
      </c>
      <c r="F17047" t="b">
        <v>0</v>
      </c>
      <c r="G17047" t="s">
        <v>68</v>
      </c>
      <c r="H17047" s="1">
        <v>46210.543495370373</v>
      </c>
      <c r="I17047" t="b">
        <v>1</v>
      </c>
      <c r="J17047" t="b">
        <v>0</v>
      </c>
      <c r="K17047" t="s">
        <v>41</v>
      </c>
      <c r="L17047" t="s">
        <v>74</v>
      </c>
      <c r="M17047"/>
      <c r="N17047">
        <v>23.5</v>
      </c>
      <c r="O17047" t="s">
        <v>29638</v>
      </c>
      <c r="P17047" t="s">
        <v>875</v>
      </c>
    </row>
    <row r="17048" spans="1:16" x14ac:dyDescent="0.35">
      <c r="A17048" t="s">
        <v>0</v>
      </c>
      <c r="B17048" t="s">
        <v>1276</v>
      </c>
      <c r="C17048" t="s">
        <v>1425</v>
      </c>
      <c r="D17048" t="s">
        <v>5349</v>
      </c>
      <c r="E17048" t="s">
        <v>59</v>
      </c>
      <c r="F17048" t="b">
        <v>0</v>
      </c>
      <c r="G17048" t="s">
        <v>65</v>
      </c>
      <c r="H17048" s="1">
        <v>46210.543541666673</v>
      </c>
      <c r="I17048" t="b">
        <v>0</v>
      </c>
      <c r="J17048" t="b">
        <v>1</v>
      </c>
      <c r="K17048" t="s">
        <v>41</v>
      </c>
      <c r="L17048" t="s">
        <v>60</v>
      </c>
      <c r="M17048">
        <v>102500</v>
      </c>
      <c r="N17048"/>
      <c r="O17048" t="s">
        <v>29639</v>
      </c>
      <c r="P17048" t="s">
        <v>29117</v>
      </c>
    </row>
    <row r="17049" spans="1:16" x14ac:dyDescent="0.35">
      <c r="A17049" t="s">
        <v>0</v>
      </c>
      <c r="B17049" t="s">
        <v>29640</v>
      </c>
      <c r="C17049" t="s">
        <v>6924</v>
      </c>
      <c r="D17049" t="s">
        <v>8142</v>
      </c>
      <c r="E17049" t="s">
        <v>59</v>
      </c>
      <c r="F17049" t="b">
        <v>0</v>
      </c>
      <c r="G17049" t="s">
        <v>40</v>
      </c>
      <c r="H17049" s="1">
        <v>46210.545405092591</v>
      </c>
      <c r="I17049" t="b">
        <v>1</v>
      </c>
      <c r="J17049" t="b">
        <v>0</v>
      </c>
      <c r="K17049" t="s">
        <v>40</v>
      </c>
      <c r="L17049" t="s">
        <v>60</v>
      </c>
      <c r="M17049">
        <v>26300</v>
      </c>
      <c r="N17049"/>
      <c r="O17049" t="s">
        <v>10357</v>
      </c>
      <c r="P17049" t="s">
        <v>6873</v>
      </c>
    </row>
    <row r="17050" spans="1:16" x14ac:dyDescent="0.35">
      <c r="A17050" t="s">
        <v>6</v>
      </c>
      <c r="B17050" t="s">
        <v>29641</v>
      </c>
      <c r="C17050" t="s">
        <v>75</v>
      </c>
      <c r="D17050" t="s">
        <v>5349</v>
      </c>
      <c r="E17050" t="s">
        <v>59</v>
      </c>
      <c r="F17050" t="b">
        <v>0</v>
      </c>
      <c r="G17050" t="s">
        <v>65</v>
      </c>
      <c r="H17050" s="1">
        <v>46210.545543981483</v>
      </c>
      <c r="I17050" t="b">
        <v>0</v>
      </c>
      <c r="J17050" t="b">
        <v>1</v>
      </c>
      <c r="K17050" t="s">
        <v>41</v>
      </c>
      <c r="L17050" t="s">
        <v>60</v>
      </c>
      <c r="M17050">
        <v>170000</v>
      </c>
      <c r="N17050"/>
      <c r="O17050" t="s">
        <v>12605</v>
      </c>
      <c r="P17050" t="s">
        <v>1288</v>
      </c>
    </row>
    <row r="17051" spans="1:16" x14ac:dyDescent="0.35">
      <c r="A17051" t="s">
        <v>2</v>
      </c>
      <c r="B17051" t="s">
        <v>4944</v>
      </c>
      <c r="C17051" t="s">
        <v>1156</v>
      </c>
      <c r="D17051" t="s">
        <v>4526</v>
      </c>
      <c r="E17051" t="s">
        <v>59</v>
      </c>
      <c r="F17051" t="b">
        <v>0</v>
      </c>
      <c r="G17051" t="s">
        <v>77</v>
      </c>
      <c r="H17051" s="1">
        <v>46210.545543981483</v>
      </c>
      <c r="I17051" t="b">
        <v>0</v>
      </c>
      <c r="J17051" t="b">
        <v>1</v>
      </c>
      <c r="K17051" t="s">
        <v>41</v>
      </c>
      <c r="L17051" t="s">
        <v>60</v>
      </c>
      <c r="M17051">
        <v>214500</v>
      </c>
      <c r="N17051"/>
      <c r="O17051" t="s">
        <v>3622</v>
      </c>
      <c r="P17051" t="s">
        <v>27170</v>
      </c>
    </row>
    <row r="17052" spans="1:16" x14ac:dyDescent="0.35">
      <c r="A17052" t="s">
        <v>5</v>
      </c>
      <c r="B17052" t="s">
        <v>29642</v>
      </c>
      <c r="C17052" t="s">
        <v>5026</v>
      </c>
      <c r="D17052" t="s">
        <v>4526</v>
      </c>
      <c r="E17052" t="s">
        <v>59</v>
      </c>
      <c r="F17052" t="b">
        <v>0</v>
      </c>
      <c r="G17052" t="s">
        <v>40</v>
      </c>
      <c r="H17052" s="1">
        <v>46210.54755787037</v>
      </c>
      <c r="I17052" t="b">
        <v>0</v>
      </c>
      <c r="J17052" t="b">
        <v>0</v>
      </c>
      <c r="K17052" t="s">
        <v>40</v>
      </c>
      <c r="L17052" t="s">
        <v>60</v>
      </c>
      <c r="M17052">
        <v>52200</v>
      </c>
      <c r="N17052"/>
      <c r="O17052" t="s">
        <v>29643</v>
      </c>
      <c r="P17052" t="s">
        <v>219</v>
      </c>
    </row>
    <row r="17053" spans="1:16" x14ac:dyDescent="0.35">
      <c r="A17053" t="s">
        <v>7</v>
      </c>
      <c r="B17053" t="s">
        <v>29644</v>
      </c>
      <c r="C17053" t="s">
        <v>41</v>
      </c>
      <c r="D17053" t="s">
        <v>4526</v>
      </c>
      <c r="E17053" t="s">
        <v>59</v>
      </c>
      <c r="F17053" t="b">
        <v>0</v>
      </c>
      <c r="G17053" t="s">
        <v>41</v>
      </c>
      <c r="H17053" s="1">
        <v>46210.54760416667</v>
      </c>
      <c r="I17053" t="b">
        <v>0</v>
      </c>
      <c r="J17053" t="b">
        <v>0</v>
      </c>
      <c r="K17053" t="s">
        <v>41</v>
      </c>
      <c r="L17053" t="s">
        <v>60</v>
      </c>
      <c r="M17053">
        <v>145000</v>
      </c>
      <c r="N17053"/>
      <c r="O17053" t="s">
        <v>101</v>
      </c>
      <c r="P17053" t="s">
        <v>1153</v>
      </c>
    </row>
    <row r="17054" spans="1:16" x14ac:dyDescent="0.35">
      <c r="A17054" t="s">
        <v>1</v>
      </c>
      <c r="B17054" t="s">
        <v>19897</v>
      </c>
      <c r="C17054" t="s">
        <v>326</v>
      </c>
      <c r="D17054" t="s">
        <v>2360</v>
      </c>
      <c r="E17054" t="s">
        <v>59</v>
      </c>
      <c r="F17054" t="b">
        <v>0</v>
      </c>
      <c r="G17054" t="s">
        <v>77</v>
      </c>
      <c r="H17054" s="1">
        <v>46210.547696759262</v>
      </c>
      <c r="I17054" t="b">
        <v>0</v>
      </c>
      <c r="J17054" t="b">
        <v>0</v>
      </c>
      <c r="K17054" t="s">
        <v>41</v>
      </c>
      <c r="L17054" t="s">
        <v>74</v>
      </c>
      <c r="M17054"/>
      <c r="N17054">
        <v>56</v>
      </c>
      <c r="O17054" t="s">
        <v>3908</v>
      </c>
      <c r="P17054" t="s">
        <v>29645</v>
      </c>
    </row>
    <row r="17055" spans="1:16" x14ac:dyDescent="0.35">
      <c r="A17055" t="s">
        <v>1</v>
      </c>
      <c r="B17055" t="s">
        <v>29646</v>
      </c>
      <c r="C17055" t="s">
        <v>2937</v>
      </c>
      <c r="D17055" t="s">
        <v>4526</v>
      </c>
      <c r="E17055" t="s">
        <v>88</v>
      </c>
      <c r="F17055" t="b">
        <v>0</v>
      </c>
      <c r="G17055" t="s">
        <v>65</v>
      </c>
      <c r="H17055" s="1">
        <v>46210.547766203701</v>
      </c>
      <c r="I17055" t="b">
        <v>0</v>
      </c>
      <c r="J17055" t="b">
        <v>0</v>
      </c>
      <c r="K17055" t="s">
        <v>41</v>
      </c>
      <c r="L17055" t="s">
        <v>60</v>
      </c>
      <c r="M17055">
        <v>77500</v>
      </c>
      <c r="N17055"/>
      <c r="O17055" t="s">
        <v>1059</v>
      </c>
      <c r="P17055" t="s">
        <v>29647</v>
      </c>
    </row>
    <row r="17056" spans="1:16" x14ac:dyDescent="0.35">
      <c r="A17056" t="s">
        <v>4</v>
      </c>
      <c r="B17056" t="s">
        <v>29648</v>
      </c>
      <c r="C17056" t="s">
        <v>13</v>
      </c>
      <c r="D17056" t="s">
        <v>4526</v>
      </c>
      <c r="E17056" t="s">
        <v>59</v>
      </c>
      <c r="F17056" t="b">
        <v>0</v>
      </c>
      <c r="G17056" t="s">
        <v>13</v>
      </c>
      <c r="H17056" s="1">
        <v>46210.548564814817</v>
      </c>
      <c r="I17056" t="b">
        <v>1</v>
      </c>
      <c r="J17056" t="b">
        <v>0</v>
      </c>
      <c r="K17056" t="s">
        <v>13</v>
      </c>
      <c r="L17056" t="s">
        <v>60</v>
      </c>
      <c r="M17056">
        <v>85454.5</v>
      </c>
      <c r="N17056"/>
      <c r="O17056" t="s">
        <v>1098</v>
      </c>
      <c r="P17056" t="s">
        <v>146</v>
      </c>
    </row>
    <row r="17057" spans="1:16" x14ac:dyDescent="0.35">
      <c r="A17057" t="s">
        <v>0</v>
      </c>
      <c r="B17057" t="s">
        <v>29649</v>
      </c>
      <c r="C17057" t="s">
        <v>32</v>
      </c>
      <c r="D17057" t="s">
        <v>4346</v>
      </c>
      <c r="E17057" t="s">
        <v>59</v>
      </c>
      <c r="F17057" t="b">
        <v>0</v>
      </c>
      <c r="G17057" t="s">
        <v>32</v>
      </c>
      <c r="H17057" s="1">
        <v>46210.586516203701</v>
      </c>
      <c r="I17057" t="b">
        <v>0</v>
      </c>
      <c r="J17057" t="b">
        <v>0</v>
      </c>
      <c r="K17057" t="s">
        <v>32</v>
      </c>
      <c r="L17057" t="s">
        <v>60</v>
      </c>
      <c r="M17057">
        <v>92250</v>
      </c>
      <c r="N17057"/>
      <c r="O17057" t="s">
        <v>3550</v>
      </c>
      <c r="P17057" t="s">
        <v>29650</v>
      </c>
    </row>
    <row r="17058" spans="1:16" x14ac:dyDescent="0.35">
      <c r="A17058" t="s">
        <v>1</v>
      </c>
      <c r="B17058" t="s">
        <v>316</v>
      </c>
      <c r="C17058" t="s">
        <v>947</v>
      </c>
      <c r="D17058" t="s">
        <v>4526</v>
      </c>
      <c r="E17058" t="s">
        <v>59</v>
      </c>
      <c r="F17058" t="b">
        <v>0</v>
      </c>
      <c r="G17058" t="s">
        <v>68</v>
      </c>
      <c r="H17058" s="1">
        <v>46210.589375000003</v>
      </c>
      <c r="I17058" t="b">
        <v>1</v>
      </c>
      <c r="J17058" t="b">
        <v>0</v>
      </c>
      <c r="K17058" t="s">
        <v>41</v>
      </c>
      <c r="L17058" t="s">
        <v>60</v>
      </c>
      <c r="M17058">
        <v>135000</v>
      </c>
      <c r="N17058"/>
      <c r="O17058" t="s">
        <v>1280</v>
      </c>
      <c r="P17058" t="s">
        <v>29651</v>
      </c>
    </row>
    <row r="17059" spans="1:16" x14ac:dyDescent="0.35">
      <c r="A17059" t="s">
        <v>5</v>
      </c>
      <c r="B17059" t="s">
        <v>29652</v>
      </c>
      <c r="C17059" t="s">
        <v>201</v>
      </c>
      <c r="D17059" t="s">
        <v>4526</v>
      </c>
      <c r="E17059" t="s">
        <v>88</v>
      </c>
      <c r="F17059" t="b">
        <v>0</v>
      </c>
      <c r="G17059" t="s">
        <v>89</v>
      </c>
      <c r="H17059" s="1">
        <v>46210.589479166672</v>
      </c>
      <c r="I17059" t="b">
        <v>1</v>
      </c>
      <c r="J17059" t="b">
        <v>0</v>
      </c>
      <c r="K17059" t="s">
        <v>41</v>
      </c>
      <c r="L17059" t="s">
        <v>74</v>
      </c>
      <c r="M17059"/>
      <c r="N17059">
        <v>65</v>
      </c>
      <c r="O17059" t="s">
        <v>26609</v>
      </c>
      <c r="P17059" t="s">
        <v>27781</v>
      </c>
    </row>
    <row r="17060" spans="1:16" x14ac:dyDescent="0.35">
      <c r="A17060" t="s">
        <v>8</v>
      </c>
      <c r="B17060" t="s">
        <v>29653</v>
      </c>
      <c r="C17060" t="s">
        <v>695</v>
      </c>
      <c r="D17060" t="s">
        <v>4526</v>
      </c>
      <c r="E17060" t="s">
        <v>88</v>
      </c>
      <c r="F17060" t="b">
        <v>0</v>
      </c>
      <c r="G17060" t="s">
        <v>65</v>
      </c>
      <c r="H17060" s="1">
        <v>46210.589525462958</v>
      </c>
      <c r="I17060" t="b">
        <v>1</v>
      </c>
      <c r="J17060" t="b">
        <v>0</v>
      </c>
      <c r="K17060" t="s">
        <v>41</v>
      </c>
      <c r="L17060" t="s">
        <v>74</v>
      </c>
      <c r="M17060"/>
      <c r="N17060">
        <v>75</v>
      </c>
      <c r="O17060" t="s">
        <v>611</v>
      </c>
      <c r="P17060" t="s">
        <v>29654</v>
      </c>
    </row>
    <row r="17061" spans="1:16" x14ac:dyDescent="0.35">
      <c r="A17061" t="s">
        <v>1</v>
      </c>
      <c r="B17061" t="s">
        <v>8816</v>
      </c>
      <c r="C17061" t="s">
        <v>22818</v>
      </c>
      <c r="D17061" t="s">
        <v>4346</v>
      </c>
      <c r="E17061" t="s">
        <v>59</v>
      </c>
      <c r="F17061" t="b">
        <v>0</v>
      </c>
      <c r="G17061" t="s">
        <v>40</v>
      </c>
      <c r="H17061" s="1">
        <v>46210.59202546296</v>
      </c>
      <c r="I17061" t="b">
        <v>1</v>
      </c>
      <c r="J17061" t="b">
        <v>0</v>
      </c>
      <c r="K17061" t="s">
        <v>40</v>
      </c>
      <c r="L17061" t="s">
        <v>60</v>
      </c>
      <c r="M17061">
        <v>37000</v>
      </c>
      <c r="N17061"/>
      <c r="O17061" t="s">
        <v>29655</v>
      </c>
    </row>
    <row r="17062" spans="1:16" x14ac:dyDescent="0.35">
      <c r="A17062" t="s">
        <v>7</v>
      </c>
      <c r="B17062" t="s">
        <v>29656</v>
      </c>
      <c r="C17062" t="s">
        <v>181</v>
      </c>
      <c r="D17062" t="s">
        <v>2360</v>
      </c>
      <c r="E17062" t="s">
        <v>59</v>
      </c>
      <c r="F17062" t="b">
        <v>0</v>
      </c>
      <c r="G17062" t="s">
        <v>89</v>
      </c>
      <c r="H17062" s="1">
        <v>46210.626828703702</v>
      </c>
      <c r="I17062" t="b">
        <v>1</v>
      </c>
      <c r="J17062" t="b">
        <v>1</v>
      </c>
      <c r="K17062" t="s">
        <v>41</v>
      </c>
      <c r="L17062" t="s">
        <v>60</v>
      </c>
      <c r="M17062">
        <v>85000</v>
      </c>
      <c r="N17062"/>
      <c r="O17062" t="s">
        <v>3758</v>
      </c>
    </row>
    <row r="17063" spans="1:16" x14ac:dyDescent="0.35">
      <c r="A17063" t="s">
        <v>0</v>
      </c>
      <c r="B17063" t="s">
        <v>2090</v>
      </c>
      <c r="C17063" t="s">
        <v>886</v>
      </c>
      <c r="D17063" t="s">
        <v>4346</v>
      </c>
      <c r="E17063" t="s">
        <v>59</v>
      </c>
      <c r="F17063" t="b">
        <v>0</v>
      </c>
      <c r="G17063" t="s">
        <v>89</v>
      </c>
      <c r="H17063" s="1">
        <v>46210.626828703702</v>
      </c>
      <c r="I17063" t="b">
        <v>0</v>
      </c>
      <c r="J17063" t="b">
        <v>1</v>
      </c>
      <c r="K17063" t="s">
        <v>41</v>
      </c>
      <c r="L17063" t="s">
        <v>60</v>
      </c>
      <c r="M17063">
        <v>86437.88</v>
      </c>
      <c r="N17063"/>
      <c r="O17063" t="s">
        <v>5626</v>
      </c>
      <c r="P17063" t="s">
        <v>5627</v>
      </c>
    </row>
    <row r="17064" spans="1:16" x14ac:dyDescent="0.35">
      <c r="A17064" t="s">
        <v>3</v>
      </c>
      <c r="B17064" t="s">
        <v>29657</v>
      </c>
      <c r="C17064" t="s">
        <v>172</v>
      </c>
      <c r="D17064" t="s">
        <v>4526</v>
      </c>
      <c r="E17064" t="s">
        <v>59</v>
      </c>
      <c r="F17064" t="b">
        <v>0</v>
      </c>
      <c r="G17064" t="s">
        <v>68</v>
      </c>
      <c r="H17064" s="1">
        <v>46210.626828703702</v>
      </c>
      <c r="I17064" t="b">
        <v>0</v>
      </c>
      <c r="J17064" t="b">
        <v>0</v>
      </c>
      <c r="K17064" t="s">
        <v>41</v>
      </c>
      <c r="L17064" t="s">
        <v>60</v>
      </c>
      <c r="M17064">
        <v>105000</v>
      </c>
      <c r="N17064"/>
      <c r="O17064" t="s">
        <v>2072</v>
      </c>
      <c r="P17064" t="s">
        <v>29658</v>
      </c>
    </row>
    <row r="17065" spans="1:16" x14ac:dyDescent="0.35">
      <c r="A17065" t="s">
        <v>3</v>
      </c>
      <c r="B17065" t="s">
        <v>29659</v>
      </c>
      <c r="C17065" t="s">
        <v>370</v>
      </c>
      <c r="D17065" t="s">
        <v>4526</v>
      </c>
      <c r="E17065" t="s">
        <v>88</v>
      </c>
      <c r="F17065" t="b">
        <v>0</v>
      </c>
      <c r="G17065" t="s">
        <v>65</v>
      </c>
      <c r="H17065" s="1">
        <v>46210.626828703702</v>
      </c>
      <c r="I17065" t="b">
        <v>1</v>
      </c>
      <c r="J17065" t="b">
        <v>0</v>
      </c>
      <c r="K17065" t="s">
        <v>41</v>
      </c>
      <c r="L17065" t="s">
        <v>74</v>
      </c>
      <c r="M17065"/>
      <c r="N17065">
        <v>67.5</v>
      </c>
      <c r="O17065" t="s">
        <v>7261</v>
      </c>
      <c r="P17065" t="s">
        <v>3501</v>
      </c>
    </row>
    <row r="17066" spans="1:16" x14ac:dyDescent="0.35">
      <c r="A17066" t="s">
        <v>0</v>
      </c>
      <c r="B17066" t="s">
        <v>29660</v>
      </c>
      <c r="C17066" t="s">
        <v>11315</v>
      </c>
      <c r="D17066" t="s">
        <v>4346</v>
      </c>
      <c r="E17066" t="s">
        <v>59</v>
      </c>
      <c r="F17066" t="b">
        <v>0</v>
      </c>
      <c r="G17066" t="s">
        <v>40</v>
      </c>
      <c r="H17066" s="1">
        <v>46210.628738425927</v>
      </c>
      <c r="I17066" t="b">
        <v>1</v>
      </c>
      <c r="J17066" t="b">
        <v>0</v>
      </c>
      <c r="K17066" t="s">
        <v>40</v>
      </c>
      <c r="L17066" t="s">
        <v>60</v>
      </c>
      <c r="M17066">
        <v>24000</v>
      </c>
      <c r="N17066"/>
      <c r="O17066" t="s">
        <v>29661</v>
      </c>
      <c r="P17066" t="s">
        <v>325</v>
      </c>
    </row>
    <row r="17067" spans="1:16" x14ac:dyDescent="0.35">
      <c r="A17067" t="s">
        <v>6</v>
      </c>
      <c r="B17067" t="s">
        <v>29662</v>
      </c>
      <c r="C17067" t="s">
        <v>901</v>
      </c>
      <c r="D17067" t="s">
        <v>4526</v>
      </c>
      <c r="E17067" t="s">
        <v>88</v>
      </c>
      <c r="F17067" t="b">
        <v>0</v>
      </c>
      <c r="G17067" t="s">
        <v>77</v>
      </c>
      <c r="H17067" s="1">
        <v>46210.628831018519</v>
      </c>
      <c r="I17067" t="b">
        <v>0</v>
      </c>
      <c r="J17067" t="b">
        <v>0</v>
      </c>
      <c r="K17067" t="s">
        <v>41</v>
      </c>
      <c r="L17067" t="s">
        <v>74</v>
      </c>
      <c r="M17067"/>
      <c r="N17067">
        <v>92.5</v>
      </c>
      <c r="O17067" t="s">
        <v>1069</v>
      </c>
      <c r="P17067" t="s">
        <v>1121</v>
      </c>
    </row>
    <row r="17068" spans="1:16" x14ac:dyDescent="0.35">
      <c r="A17068" t="s">
        <v>2</v>
      </c>
      <c r="B17068" t="s">
        <v>29663</v>
      </c>
      <c r="C17068" t="s">
        <v>315</v>
      </c>
      <c r="D17068" t="s">
        <v>24507</v>
      </c>
      <c r="E17068" t="s">
        <v>59</v>
      </c>
      <c r="F17068" t="b">
        <v>0</v>
      </c>
      <c r="G17068" t="s">
        <v>65</v>
      </c>
      <c r="H17068" s="1">
        <v>46210.628912037027</v>
      </c>
      <c r="I17068" t="b">
        <v>0</v>
      </c>
      <c r="J17068" t="b">
        <v>1</v>
      </c>
      <c r="K17068" t="s">
        <v>41</v>
      </c>
      <c r="L17068" t="s">
        <v>60</v>
      </c>
      <c r="M17068">
        <v>80000</v>
      </c>
      <c r="N17068"/>
      <c r="O17068" t="s">
        <v>29664</v>
      </c>
      <c r="P17068" t="s">
        <v>29665</v>
      </c>
    </row>
    <row r="17069" spans="1:16" x14ac:dyDescent="0.35">
      <c r="A17069" t="s">
        <v>6</v>
      </c>
      <c r="B17069" t="s">
        <v>29666</v>
      </c>
      <c r="C17069" t="s">
        <v>5026</v>
      </c>
      <c r="D17069" t="s">
        <v>4346</v>
      </c>
      <c r="E17069" t="s">
        <v>59</v>
      </c>
      <c r="F17069" t="b">
        <v>0</v>
      </c>
      <c r="G17069" t="s">
        <v>40</v>
      </c>
      <c r="H17069" s="1">
        <v>46210.630891203713</v>
      </c>
      <c r="I17069" t="b">
        <v>0</v>
      </c>
      <c r="J17069" t="b">
        <v>0</v>
      </c>
      <c r="K17069" t="s">
        <v>40</v>
      </c>
      <c r="L17069" t="s">
        <v>60</v>
      </c>
      <c r="M17069">
        <v>52200</v>
      </c>
      <c r="N17069"/>
      <c r="O17069" t="s">
        <v>29643</v>
      </c>
    </row>
    <row r="17070" spans="1:16" x14ac:dyDescent="0.35">
      <c r="A17070" t="s">
        <v>5</v>
      </c>
      <c r="B17070" t="s">
        <v>29667</v>
      </c>
      <c r="C17070" t="s">
        <v>71</v>
      </c>
      <c r="D17070" t="s">
        <v>4526</v>
      </c>
      <c r="E17070" t="s">
        <v>88</v>
      </c>
      <c r="F17070" t="b">
        <v>0</v>
      </c>
      <c r="G17070" t="s">
        <v>73</v>
      </c>
      <c r="H17070" s="1">
        <v>46210.631180555552</v>
      </c>
      <c r="I17070" t="b">
        <v>0</v>
      </c>
      <c r="J17070" t="b">
        <v>0</v>
      </c>
      <c r="K17070" t="s">
        <v>41</v>
      </c>
      <c r="L17070" t="s">
        <v>74</v>
      </c>
      <c r="M17070"/>
      <c r="N17070">
        <v>80</v>
      </c>
      <c r="O17070" t="s">
        <v>6114</v>
      </c>
      <c r="P17070" t="s">
        <v>29668</v>
      </c>
    </row>
    <row r="17071" spans="1:16" x14ac:dyDescent="0.35">
      <c r="A17071" t="s">
        <v>1</v>
      </c>
      <c r="B17071" t="s">
        <v>29669</v>
      </c>
      <c r="C17071" t="s">
        <v>500</v>
      </c>
      <c r="D17071" t="s">
        <v>4526</v>
      </c>
      <c r="E17071" t="s">
        <v>88</v>
      </c>
      <c r="F17071" t="b">
        <v>0</v>
      </c>
      <c r="G17071" t="s">
        <v>13</v>
      </c>
      <c r="H17071" s="1">
        <v>46210.631898148153</v>
      </c>
      <c r="I17071" t="b">
        <v>1</v>
      </c>
      <c r="J17071" t="b">
        <v>0</v>
      </c>
      <c r="K17071" t="s">
        <v>13</v>
      </c>
      <c r="L17071" t="s">
        <v>74</v>
      </c>
      <c r="M17071"/>
      <c r="N17071">
        <v>57.5</v>
      </c>
      <c r="O17071" t="s">
        <v>8514</v>
      </c>
      <c r="P17071" t="s">
        <v>29670</v>
      </c>
    </row>
    <row r="17072" spans="1:16" x14ac:dyDescent="0.35">
      <c r="A17072" t="s">
        <v>3</v>
      </c>
      <c r="B17072" t="s">
        <v>29671</v>
      </c>
      <c r="C17072" t="s">
        <v>1847</v>
      </c>
      <c r="D17072" t="s">
        <v>4526</v>
      </c>
      <c r="E17072" t="s">
        <v>59</v>
      </c>
      <c r="F17072" t="b">
        <v>0</v>
      </c>
      <c r="G17072" t="s">
        <v>77</v>
      </c>
      <c r="H17072" s="1">
        <v>46210.668715277781</v>
      </c>
      <c r="I17072" t="b">
        <v>0</v>
      </c>
      <c r="J17072" t="b">
        <v>0</v>
      </c>
      <c r="K17072" t="s">
        <v>41</v>
      </c>
      <c r="L17072" t="s">
        <v>74</v>
      </c>
      <c r="M17072"/>
      <c r="N17072">
        <v>38.5</v>
      </c>
      <c r="O17072" t="s">
        <v>3196</v>
      </c>
      <c r="P17072" t="s">
        <v>29672</v>
      </c>
    </row>
    <row r="17073" spans="1:16" x14ac:dyDescent="0.35">
      <c r="A17073" t="s">
        <v>5</v>
      </c>
      <c r="B17073" t="s">
        <v>29673</v>
      </c>
      <c r="C17073" t="s">
        <v>607</v>
      </c>
      <c r="D17073" t="s">
        <v>4526</v>
      </c>
      <c r="E17073" t="s">
        <v>59</v>
      </c>
      <c r="F17073" t="b">
        <v>0</v>
      </c>
      <c r="G17073" t="s">
        <v>68</v>
      </c>
      <c r="H17073" s="1">
        <v>46210.67292824074</v>
      </c>
      <c r="I17073" t="b">
        <v>0</v>
      </c>
      <c r="J17073" t="b">
        <v>1</v>
      </c>
      <c r="K17073" t="s">
        <v>41</v>
      </c>
      <c r="L17073" t="s">
        <v>60</v>
      </c>
      <c r="M17073">
        <v>112949</v>
      </c>
      <c r="N17073"/>
      <c r="O17073" t="s">
        <v>3185</v>
      </c>
      <c r="P17073" t="s">
        <v>6792</v>
      </c>
    </row>
    <row r="17074" spans="1:16" x14ac:dyDescent="0.35">
      <c r="A17074" t="s">
        <v>0</v>
      </c>
      <c r="B17074" t="s">
        <v>547</v>
      </c>
      <c r="C17074" t="s">
        <v>2408</v>
      </c>
      <c r="D17074" t="s">
        <v>2360</v>
      </c>
      <c r="E17074" t="s">
        <v>59</v>
      </c>
      <c r="F17074" t="b">
        <v>0</v>
      </c>
      <c r="G17074" t="s">
        <v>13</v>
      </c>
      <c r="H17074" s="1">
        <v>46210.673541666663</v>
      </c>
      <c r="I17074" t="b">
        <v>0</v>
      </c>
      <c r="J17074" t="b">
        <v>0</v>
      </c>
      <c r="K17074" t="s">
        <v>13</v>
      </c>
      <c r="L17074" t="s">
        <v>60</v>
      </c>
      <c r="M17074">
        <v>119863</v>
      </c>
      <c r="N17074"/>
      <c r="O17074" t="s">
        <v>29674</v>
      </c>
      <c r="P17074" t="s">
        <v>29675</v>
      </c>
    </row>
    <row r="17075" spans="1:16" x14ac:dyDescent="0.35">
      <c r="A17075" t="s">
        <v>1</v>
      </c>
      <c r="B17075" t="s">
        <v>2826</v>
      </c>
      <c r="C17075" t="s">
        <v>5221</v>
      </c>
      <c r="D17075" t="s">
        <v>4526</v>
      </c>
      <c r="E17075" t="s">
        <v>88</v>
      </c>
      <c r="F17075" t="b">
        <v>0</v>
      </c>
      <c r="G17075" t="s">
        <v>40</v>
      </c>
      <c r="H17075" s="1">
        <v>46210.675381944442</v>
      </c>
      <c r="I17075" t="b">
        <v>1</v>
      </c>
      <c r="J17075" t="b">
        <v>0</v>
      </c>
      <c r="K17075" t="s">
        <v>40</v>
      </c>
      <c r="L17075" t="s">
        <v>60</v>
      </c>
      <c r="M17075">
        <v>22</v>
      </c>
      <c r="N17075"/>
      <c r="O17075" t="s">
        <v>29676</v>
      </c>
    </row>
    <row r="17076" spans="1:16" x14ac:dyDescent="0.35">
      <c r="A17076" t="s">
        <v>0</v>
      </c>
      <c r="B17076" t="s">
        <v>29677</v>
      </c>
      <c r="C17076" t="s">
        <v>237</v>
      </c>
      <c r="D17076" t="s">
        <v>4526</v>
      </c>
      <c r="E17076" t="s">
        <v>88</v>
      </c>
      <c r="F17076" t="b">
        <v>0</v>
      </c>
      <c r="G17076" t="s">
        <v>89</v>
      </c>
      <c r="H17076" s="1">
        <v>46210.710185185177</v>
      </c>
      <c r="I17076" t="b">
        <v>0</v>
      </c>
      <c r="J17076" t="b">
        <v>1</v>
      </c>
      <c r="K17076" t="s">
        <v>41</v>
      </c>
      <c r="L17076" t="s">
        <v>74</v>
      </c>
      <c r="M17076"/>
      <c r="N17076">
        <v>38.5</v>
      </c>
      <c r="O17076" t="s">
        <v>4487</v>
      </c>
      <c r="P17076" t="s">
        <v>2363</v>
      </c>
    </row>
    <row r="17077" spans="1:16" x14ac:dyDescent="0.35">
      <c r="A17077" t="s">
        <v>7</v>
      </c>
      <c r="B17077" t="s">
        <v>29678</v>
      </c>
      <c r="C17077" t="s">
        <v>304</v>
      </c>
      <c r="D17077" t="s">
        <v>4526</v>
      </c>
      <c r="E17077" t="s">
        <v>59</v>
      </c>
      <c r="F17077" t="b">
        <v>0</v>
      </c>
      <c r="G17077" t="s">
        <v>77</v>
      </c>
      <c r="H17077" s="1">
        <v>46210.710381944453</v>
      </c>
      <c r="I17077" t="b">
        <v>1</v>
      </c>
      <c r="J17077" t="b">
        <v>1</v>
      </c>
      <c r="K17077" t="s">
        <v>41</v>
      </c>
      <c r="L17077" t="s">
        <v>60</v>
      </c>
      <c r="M17077">
        <v>119500</v>
      </c>
      <c r="N17077"/>
      <c r="O17077" t="s">
        <v>29679</v>
      </c>
      <c r="P17077" t="s">
        <v>29680</v>
      </c>
    </row>
    <row r="17078" spans="1:16" x14ac:dyDescent="0.35">
      <c r="A17078" t="s">
        <v>2</v>
      </c>
      <c r="B17078" t="s">
        <v>29681</v>
      </c>
      <c r="C17078" t="s">
        <v>142</v>
      </c>
      <c r="D17078" t="s">
        <v>4756</v>
      </c>
      <c r="E17078" t="s">
        <v>59</v>
      </c>
      <c r="F17078" t="b">
        <v>0</v>
      </c>
      <c r="G17078" t="s">
        <v>65</v>
      </c>
      <c r="H17078" s="1">
        <v>46210.712268518517</v>
      </c>
      <c r="I17078" t="b">
        <v>0</v>
      </c>
      <c r="J17078" t="b">
        <v>0</v>
      </c>
      <c r="K17078" t="s">
        <v>41</v>
      </c>
      <c r="L17078" t="s">
        <v>60</v>
      </c>
      <c r="M17078">
        <v>110000</v>
      </c>
      <c r="N17078"/>
      <c r="O17078" t="s">
        <v>29682</v>
      </c>
      <c r="P17078" t="s">
        <v>219</v>
      </c>
    </row>
    <row r="17079" spans="1:16" x14ac:dyDescent="0.35">
      <c r="A17079" t="s">
        <v>4</v>
      </c>
      <c r="B17079" t="s">
        <v>2559</v>
      </c>
      <c r="C17079" t="s">
        <v>543</v>
      </c>
      <c r="D17079" t="s">
        <v>4526</v>
      </c>
      <c r="E17079" t="s">
        <v>59</v>
      </c>
      <c r="F17079" t="b">
        <v>0</v>
      </c>
      <c r="G17079" t="s">
        <v>89</v>
      </c>
      <c r="H17079" s="1">
        <v>46210.714479166672</v>
      </c>
      <c r="I17079" t="b">
        <v>0</v>
      </c>
      <c r="J17079" t="b">
        <v>1</v>
      </c>
      <c r="K17079" t="s">
        <v>41</v>
      </c>
      <c r="L17079" t="s">
        <v>60</v>
      </c>
      <c r="M17079">
        <v>200500</v>
      </c>
      <c r="N17079"/>
      <c r="O17079" t="s">
        <v>29683</v>
      </c>
      <c r="P17079" t="s">
        <v>29684</v>
      </c>
    </row>
    <row r="17080" spans="1:16" x14ac:dyDescent="0.35">
      <c r="A17080" t="s">
        <v>1</v>
      </c>
      <c r="B17080" t="s">
        <v>29685</v>
      </c>
      <c r="C17080" t="s">
        <v>40</v>
      </c>
      <c r="D17080" t="s">
        <v>4526</v>
      </c>
      <c r="E17080" t="s">
        <v>88</v>
      </c>
      <c r="F17080" t="b">
        <v>0</v>
      </c>
      <c r="G17080" t="s">
        <v>40</v>
      </c>
      <c r="H17080" s="1">
        <v>46210.716909722221</v>
      </c>
      <c r="I17080" t="b">
        <v>1</v>
      </c>
      <c r="J17080" t="b">
        <v>0</v>
      </c>
      <c r="K17080" t="s">
        <v>40</v>
      </c>
      <c r="L17080" t="s">
        <v>60</v>
      </c>
      <c r="M17080">
        <v>167500</v>
      </c>
      <c r="N17080"/>
      <c r="O17080" t="s">
        <v>5840</v>
      </c>
      <c r="P17080" t="s">
        <v>29686</v>
      </c>
    </row>
    <row r="17081" spans="1:16" x14ac:dyDescent="0.35">
      <c r="A17081" t="s">
        <v>0</v>
      </c>
      <c r="B17081" t="s">
        <v>0</v>
      </c>
      <c r="C17081" t="s">
        <v>29687</v>
      </c>
      <c r="D17081" t="s">
        <v>4346</v>
      </c>
      <c r="E17081" t="s">
        <v>59</v>
      </c>
      <c r="F17081" t="b">
        <v>0</v>
      </c>
      <c r="G17081" t="s">
        <v>89</v>
      </c>
      <c r="H17081" s="1">
        <v>46210.751828703702</v>
      </c>
      <c r="I17081" t="b">
        <v>1</v>
      </c>
      <c r="J17081" t="b">
        <v>0</v>
      </c>
      <c r="K17081" t="s">
        <v>41</v>
      </c>
      <c r="L17081" t="s">
        <v>60</v>
      </c>
      <c r="M17081">
        <v>60000</v>
      </c>
      <c r="N17081"/>
      <c r="O17081" t="s">
        <v>28539</v>
      </c>
      <c r="P17081" t="s">
        <v>2363</v>
      </c>
    </row>
    <row r="17082" spans="1:16" x14ac:dyDescent="0.35">
      <c r="A17082" t="s">
        <v>1</v>
      </c>
      <c r="B17082" t="s">
        <v>1</v>
      </c>
      <c r="C17082" t="s">
        <v>203</v>
      </c>
      <c r="D17082" t="s">
        <v>4346</v>
      </c>
      <c r="E17082" t="s">
        <v>88</v>
      </c>
      <c r="F17082" t="b">
        <v>0</v>
      </c>
      <c r="G17082" t="s">
        <v>89</v>
      </c>
      <c r="H17082" s="1">
        <v>46210.75608796296</v>
      </c>
      <c r="I17082" t="b">
        <v>1</v>
      </c>
      <c r="J17082" t="b">
        <v>0</v>
      </c>
      <c r="K17082" t="s">
        <v>41</v>
      </c>
      <c r="L17082" t="s">
        <v>74</v>
      </c>
      <c r="M17082"/>
      <c r="N17082">
        <v>35</v>
      </c>
      <c r="O17082" t="s">
        <v>20142</v>
      </c>
      <c r="P17082" t="s">
        <v>17754</v>
      </c>
    </row>
    <row r="17083" spans="1:16" x14ac:dyDescent="0.35">
      <c r="A17083" t="s">
        <v>4</v>
      </c>
      <c r="B17083" t="s">
        <v>29688</v>
      </c>
      <c r="C17083" t="s">
        <v>500</v>
      </c>
      <c r="D17083" t="s">
        <v>4868</v>
      </c>
      <c r="E17083" t="s">
        <v>59</v>
      </c>
      <c r="F17083" t="b">
        <v>0</v>
      </c>
      <c r="G17083" t="s">
        <v>13</v>
      </c>
      <c r="H17083" s="1">
        <v>46210.756874999999</v>
      </c>
      <c r="I17083" t="b">
        <v>0</v>
      </c>
      <c r="J17083" t="b">
        <v>0</v>
      </c>
      <c r="K17083" t="s">
        <v>13</v>
      </c>
      <c r="L17083" t="s">
        <v>60</v>
      </c>
      <c r="M17083">
        <v>115000</v>
      </c>
      <c r="N17083"/>
      <c r="O17083" t="s">
        <v>29689</v>
      </c>
      <c r="P17083" t="s">
        <v>29690</v>
      </c>
    </row>
    <row r="17084" spans="1:16" x14ac:dyDescent="0.35">
      <c r="A17084" t="s">
        <v>7</v>
      </c>
      <c r="B17084" t="s">
        <v>29691</v>
      </c>
      <c r="C17084" t="s">
        <v>463</v>
      </c>
      <c r="D17084" t="s">
        <v>5349</v>
      </c>
      <c r="E17084" t="s">
        <v>59</v>
      </c>
      <c r="F17084" t="b">
        <v>0</v>
      </c>
      <c r="G17084" t="s">
        <v>77</v>
      </c>
      <c r="H17084" s="1">
        <v>46210.793495370373</v>
      </c>
      <c r="I17084" t="b">
        <v>0</v>
      </c>
      <c r="J17084" t="b">
        <v>1</v>
      </c>
      <c r="K17084" t="s">
        <v>41</v>
      </c>
      <c r="L17084" t="s">
        <v>60</v>
      </c>
      <c r="M17084">
        <v>175500</v>
      </c>
      <c r="N17084"/>
      <c r="O17084" t="s">
        <v>2010</v>
      </c>
      <c r="P17084" t="s">
        <v>29692</v>
      </c>
    </row>
    <row r="17085" spans="1:16" x14ac:dyDescent="0.35">
      <c r="A17085" t="s">
        <v>0</v>
      </c>
      <c r="B17085" t="s">
        <v>29693</v>
      </c>
      <c r="C17085" t="s">
        <v>71</v>
      </c>
      <c r="D17085" t="s">
        <v>4526</v>
      </c>
      <c r="E17085" t="s">
        <v>59</v>
      </c>
      <c r="F17085" t="b">
        <v>0</v>
      </c>
      <c r="G17085" t="s">
        <v>73</v>
      </c>
      <c r="H17085" s="1">
        <v>46210.793495370373</v>
      </c>
      <c r="I17085" t="b">
        <v>0</v>
      </c>
      <c r="J17085" t="b">
        <v>1</v>
      </c>
      <c r="K17085" t="s">
        <v>41</v>
      </c>
      <c r="L17085" t="s">
        <v>60</v>
      </c>
      <c r="M17085">
        <v>95000</v>
      </c>
      <c r="N17085"/>
      <c r="O17085" t="s">
        <v>28042</v>
      </c>
      <c r="P17085" t="s">
        <v>1482</v>
      </c>
    </row>
    <row r="17086" spans="1:16" x14ac:dyDescent="0.35">
      <c r="A17086" t="s">
        <v>0</v>
      </c>
      <c r="B17086" t="s">
        <v>29694</v>
      </c>
      <c r="C17086" t="s">
        <v>1629</v>
      </c>
      <c r="D17086" t="s">
        <v>2360</v>
      </c>
      <c r="E17086" t="s">
        <v>59</v>
      </c>
      <c r="F17086" t="b">
        <v>0</v>
      </c>
      <c r="G17086" t="s">
        <v>89</v>
      </c>
      <c r="H17086" s="1">
        <v>46210.793530092589</v>
      </c>
      <c r="I17086" t="b">
        <v>0</v>
      </c>
      <c r="J17086" t="b">
        <v>0</v>
      </c>
      <c r="K17086" t="s">
        <v>41</v>
      </c>
      <c r="L17086" t="s">
        <v>74</v>
      </c>
      <c r="M17086"/>
      <c r="N17086">
        <v>28</v>
      </c>
      <c r="O17086" t="s">
        <v>3493</v>
      </c>
      <c r="P17086" t="s">
        <v>3990</v>
      </c>
    </row>
    <row r="17087" spans="1:16" x14ac:dyDescent="0.35">
      <c r="A17087" t="s">
        <v>0</v>
      </c>
      <c r="B17087" t="s">
        <v>26966</v>
      </c>
      <c r="C17087" t="s">
        <v>76</v>
      </c>
      <c r="D17087" t="s">
        <v>4562</v>
      </c>
      <c r="E17087" t="s">
        <v>59</v>
      </c>
      <c r="F17087" t="b">
        <v>1</v>
      </c>
      <c r="G17087" t="s">
        <v>40</v>
      </c>
      <c r="H17087" s="1">
        <v>46210.795451388891</v>
      </c>
      <c r="I17087" t="b">
        <v>0</v>
      </c>
      <c r="J17087" t="b">
        <v>0</v>
      </c>
      <c r="K17087" t="s">
        <v>40</v>
      </c>
      <c r="L17087" t="s">
        <v>60</v>
      </c>
      <c r="M17087">
        <v>46000</v>
      </c>
      <c r="N17087"/>
      <c r="O17087" t="s">
        <v>26967</v>
      </c>
      <c r="P17087" t="s">
        <v>219</v>
      </c>
    </row>
    <row r="17088" spans="1:16" x14ac:dyDescent="0.35">
      <c r="A17088" t="s">
        <v>1</v>
      </c>
      <c r="B17088" t="s">
        <v>29695</v>
      </c>
      <c r="C17088" t="s">
        <v>2843</v>
      </c>
      <c r="D17088" t="s">
        <v>5349</v>
      </c>
      <c r="E17088" t="s">
        <v>59</v>
      </c>
      <c r="F17088" t="b">
        <v>0</v>
      </c>
      <c r="G17088" t="s">
        <v>77</v>
      </c>
      <c r="H17088" s="1">
        <v>46210.797696759262</v>
      </c>
      <c r="I17088" t="b">
        <v>0</v>
      </c>
      <c r="J17088" t="b">
        <v>0</v>
      </c>
      <c r="K17088" t="s">
        <v>41</v>
      </c>
      <c r="L17088" t="s">
        <v>60</v>
      </c>
      <c r="M17088">
        <v>140000</v>
      </c>
      <c r="N17088"/>
      <c r="O17088" t="s">
        <v>15196</v>
      </c>
    </row>
    <row r="17089" spans="1:16" x14ac:dyDescent="0.35">
      <c r="A17089" t="s">
        <v>5</v>
      </c>
      <c r="B17089" t="s">
        <v>5</v>
      </c>
      <c r="C17089" t="s">
        <v>605</v>
      </c>
      <c r="D17089" t="s">
        <v>4526</v>
      </c>
      <c r="E17089" t="s">
        <v>88</v>
      </c>
      <c r="F17089" t="b">
        <v>0</v>
      </c>
      <c r="G17089" t="s">
        <v>77</v>
      </c>
      <c r="H17089" s="1">
        <v>46210.797696759262</v>
      </c>
      <c r="I17089" t="b">
        <v>1</v>
      </c>
      <c r="J17089" t="b">
        <v>0</v>
      </c>
      <c r="K17089" t="s">
        <v>41</v>
      </c>
      <c r="L17089" t="s">
        <v>74</v>
      </c>
      <c r="M17089"/>
      <c r="N17089">
        <v>77.5</v>
      </c>
      <c r="O17089" t="s">
        <v>29696</v>
      </c>
      <c r="P17089" t="s">
        <v>29697</v>
      </c>
    </row>
    <row r="17090" spans="1:16" x14ac:dyDescent="0.35">
      <c r="A17090" t="s">
        <v>5</v>
      </c>
      <c r="B17090" t="s">
        <v>5</v>
      </c>
      <c r="C17090" t="s">
        <v>1311</v>
      </c>
      <c r="D17090" t="s">
        <v>4346</v>
      </c>
      <c r="E17090" t="s">
        <v>59</v>
      </c>
      <c r="F17090" t="b">
        <v>0</v>
      </c>
      <c r="G17090" t="s">
        <v>89</v>
      </c>
      <c r="H17090" s="1">
        <v>46210.797766203701</v>
      </c>
      <c r="I17090" t="b">
        <v>1</v>
      </c>
      <c r="J17090" t="b">
        <v>1</v>
      </c>
      <c r="K17090" t="s">
        <v>41</v>
      </c>
      <c r="L17090" t="s">
        <v>60</v>
      </c>
      <c r="M17090">
        <v>122063.76</v>
      </c>
      <c r="N17090"/>
      <c r="O17090" t="s">
        <v>1552</v>
      </c>
      <c r="P17090" t="s">
        <v>29698</v>
      </c>
    </row>
    <row r="17091" spans="1:16" x14ac:dyDescent="0.35">
      <c r="A17091" t="s">
        <v>7</v>
      </c>
      <c r="B17091" t="s">
        <v>7</v>
      </c>
      <c r="C17091" t="s">
        <v>246</v>
      </c>
      <c r="D17091" t="s">
        <v>2360</v>
      </c>
      <c r="E17091" t="s">
        <v>59</v>
      </c>
      <c r="F17091" t="b">
        <v>0</v>
      </c>
      <c r="G17091" t="s">
        <v>65</v>
      </c>
      <c r="H17091" s="1">
        <v>46210.835243055553</v>
      </c>
      <c r="I17091" t="b">
        <v>0</v>
      </c>
      <c r="J17091" t="b">
        <v>1</v>
      </c>
      <c r="K17091" t="s">
        <v>41</v>
      </c>
      <c r="L17091" t="s">
        <v>60</v>
      </c>
      <c r="M17091">
        <v>97640.4</v>
      </c>
      <c r="N17091"/>
      <c r="O17091" t="s">
        <v>4832</v>
      </c>
      <c r="P17091" t="s">
        <v>3974</v>
      </c>
    </row>
    <row r="17092" spans="1:16" x14ac:dyDescent="0.35">
      <c r="A17092" t="s">
        <v>3</v>
      </c>
      <c r="B17092" t="s">
        <v>29699</v>
      </c>
      <c r="C17092" t="s">
        <v>1456</v>
      </c>
      <c r="D17092" t="s">
        <v>4526</v>
      </c>
      <c r="E17092" t="s">
        <v>59</v>
      </c>
      <c r="F17092" t="b">
        <v>0</v>
      </c>
      <c r="G17092" t="s">
        <v>89</v>
      </c>
      <c r="H17092" s="1">
        <v>46210.876828703702</v>
      </c>
      <c r="I17092" t="b">
        <v>0</v>
      </c>
      <c r="J17092" t="b">
        <v>0</v>
      </c>
      <c r="K17092" t="s">
        <v>41</v>
      </c>
      <c r="L17092" t="s">
        <v>60</v>
      </c>
      <c r="M17092">
        <v>52500</v>
      </c>
      <c r="N17092"/>
      <c r="O17092" t="s">
        <v>29700</v>
      </c>
      <c r="P17092" t="s">
        <v>133</v>
      </c>
    </row>
    <row r="17093" spans="1:16" x14ac:dyDescent="0.35">
      <c r="A17093" t="s">
        <v>0</v>
      </c>
      <c r="B17093" t="s">
        <v>29701</v>
      </c>
      <c r="C17093" t="s">
        <v>12164</v>
      </c>
      <c r="D17093" t="s">
        <v>4526</v>
      </c>
      <c r="E17093" t="s">
        <v>88</v>
      </c>
      <c r="F17093" t="b">
        <v>0</v>
      </c>
      <c r="G17093" t="s">
        <v>73</v>
      </c>
      <c r="H17093" s="1">
        <v>46210.876909722218</v>
      </c>
      <c r="I17093" t="b">
        <v>0</v>
      </c>
      <c r="J17093" t="b">
        <v>0</v>
      </c>
      <c r="K17093" t="s">
        <v>41</v>
      </c>
      <c r="L17093" t="s">
        <v>74</v>
      </c>
      <c r="M17093"/>
      <c r="N17093">
        <v>47.5</v>
      </c>
      <c r="O17093" t="s">
        <v>3394</v>
      </c>
      <c r="P17093" t="s">
        <v>3201</v>
      </c>
    </row>
    <row r="17094" spans="1:16" x14ac:dyDescent="0.35">
      <c r="A17094" t="s">
        <v>3</v>
      </c>
      <c r="B17094" t="s">
        <v>2267</v>
      </c>
      <c r="C17094" t="s">
        <v>2900</v>
      </c>
      <c r="D17094" t="s">
        <v>2360</v>
      </c>
      <c r="E17094" t="s">
        <v>59</v>
      </c>
      <c r="F17094" t="b">
        <v>0</v>
      </c>
      <c r="G17094" t="s">
        <v>73</v>
      </c>
      <c r="H17094" s="1">
        <v>46210.876921296287</v>
      </c>
      <c r="I17094" t="b">
        <v>0</v>
      </c>
      <c r="J17094" t="b">
        <v>1</v>
      </c>
      <c r="K17094" t="s">
        <v>41</v>
      </c>
      <c r="L17094" t="s">
        <v>74</v>
      </c>
      <c r="M17094"/>
      <c r="N17094">
        <v>63</v>
      </c>
      <c r="O17094" t="s">
        <v>7772</v>
      </c>
      <c r="P17094" t="s">
        <v>29702</v>
      </c>
    </row>
    <row r="17095" spans="1:16" x14ac:dyDescent="0.35">
      <c r="A17095" t="s">
        <v>0</v>
      </c>
      <c r="B17095" t="s">
        <v>29703</v>
      </c>
      <c r="C17095" t="s">
        <v>29704</v>
      </c>
      <c r="D17095" t="s">
        <v>5018</v>
      </c>
      <c r="E17095" t="s">
        <v>59</v>
      </c>
      <c r="F17095" t="b">
        <v>0</v>
      </c>
      <c r="G17095" t="s">
        <v>40</v>
      </c>
      <c r="H17095" s="1">
        <v>46210.878784722219</v>
      </c>
      <c r="I17095" t="b">
        <v>1</v>
      </c>
      <c r="J17095" t="b">
        <v>0</v>
      </c>
      <c r="K17095" t="s">
        <v>40</v>
      </c>
      <c r="L17095" t="s">
        <v>60</v>
      </c>
      <c r="M17095">
        <v>33000</v>
      </c>
      <c r="N17095"/>
      <c r="O17095" t="s">
        <v>14128</v>
      </c>
      <c r="P17095" t="s">
        <v>2363</v>
      </c>
    </row>
    <row r="17096" spans="1:16" x14ac:dyDescent="0.35">
      <c r="A17096" t="s">
        <v>2</v>
      </c>
      <c r="B17096" t="s">
        <v>29705</v>
      </c>
      <c r="C17096" t="s">
        <v>76</v>
      </c>
      <c r="D17096" t="s">
        <v>4346</v>
      </c>
      <c r="E17096" t="s">
        <v>59</v>
      </c>
      <c r="F17096" t="b">
        <v>1</v>
      </c>
      <c r="G17096" t="s">
        <v>41</v>
      </c>
      <c r="H17096" s="1">
        <v>46210.880902777782</v>
      </c>
      <c r="I17096" t="b">
        <v>0</v>
      </c>
      <c r="J17096" t="b">
        <v>0</v>
      </c>
      <c r="K17096" t="s">
        <v>41</v>
      </c>
      <c r="L17096" t="s">
        <v>60</v>
      </c>
      <c r="M17096">
        <v>160000</v>
      </c>
      <c r="N17096"/>
      <c r="O17096" t="s">
        <v>4163</v>
      </c>
      <c r="P17096" t="s">
        <v>29706</v>
      </c>
    </row>
    <row r="17097" spans="1:16" x14ac:dyDescent="0.35">
      <c r="A17097" t="s">
        <v>1</v>
      </c>
      <c r="B17097" t="s">
        <v>29707</v>
      </c>
      <c r="C17097" t="s">
        <v>76</v>
      </c>
      <c r="D17097" t="s">
        <v>4346</v>
      </c>
      <c r="E17097" t="s">
        <v>59</v>
      </c>
      <c r="F17097" t="b">
        <v>1</v>
      </c>
      <c r="G17097" t="s">
        <v>89</v>
      </c>
      <c r="H17097" s="1">
        <v>46210.881030092591</v>
      </c>
      <c r="I17097" t="b">
        <v>0</v>
      </c>
      <c r="J17097" t="b">
        <v>1</v>
      </c>
      <c r="K17097" t="s">
        <v>41</v>
      </c>
      <c r="L17097" t="s">
        <v>60</v>
      </c>
      <c r="M17097">
        <v>122500</v>
      </c>
      <c r="N17097"/>
      <c r="O17097" t="s">
        <v>4163</v>
      </c>
      <c r="P17097" t="s">
        <v>29708</v>
      </c>
    </row>
    <row r="17098" spans="1:16" x14ac:dyDescent="0.35">
      <c r="A17098" t="s">
        <v>1</v>
      </c>
      <c r="B17098" t="s">
        <v>29709</v>
      </c>
      <c r="C17098" t="s">
        <v>695</v>
      </c>
      <c r="D17098" t="s">
        <v>4526</v>
      </c>
      <c r="E17098" t="s">
        <v>59</v>
      </c>
      <c r="F17098" t="b">
        <v>0</v>
      </c>
      <c r="G17098" t="s">
        <v>89</v>
      </c>
      <c r="H17098" s="1">
        <v>46210.881041666667</v>
      </c>
      <c r="I17098" t="b">
        <v>1</v>
      </c>
      <c r="J17098" t="b">
        <v>1</v>
      </c>
      <c r="K17098" t="s">
        <v>41</v>
      </c>
      <c r="L17098" t="s">
        <v>60</v>
      </c>
      <c r="M17098">
        <v>160000</v>
      </c>
      <c r="N17098"/>
      <c r="O17098" t="s">
        <v>28360</v>
      </c>
      <c r="P17098" t="s">
        <v>29710</v>
      </c>
    </row>
    <row r="17099" spans="1:16" x14ac:dyDescent="0.35">
      <c r="A17099" t="s">
        <v>1</v>
      </c>
      <c r="B17099" t="s">
        <v>156</v>
      </c>
      <c r="C17099" t="s">
        <v>672</v>
      </c>
      <c r="D17099" t="s">
        <v>4526</v>
      </c>
      <c r="E17099" t="s">
        <v>88</v>
      </c>
      <c r="F17099" t="b">
        <v>0</v>
      </c>
      <c r="G17099" t="s">
        <v>68</v>
      </c>
      <c r="H17099" s="1">
        <v>46210.881226851852</v>
      </c>
      <c r="I17099" t="b">
        <v>1</v>
      </c>
      <c r="J17099" t="b">
        <v>1</v>
      </c>
      <c r="K17099" t="s">
        <v>41</v>
      </c>
      <c r="L17099" t="s">
        <v>74</v>
      </c>
      <c r="M17099"/>
      <c r="N17099">
        <v>82.5</v>
      </c>
      <c r="O17099" t="s">
        <v>4350</v>
      </c>
      <c r="P17099" t="s">
        <v>29711</v>
      </c>
    </row>
    <row r="17100" spans="1:16" x14ac:dyDescent="0.35">
      <c r="A17100" t="s">
        <v>1</v>
      </c>
      <c r="B17100" t="s">
        <v>29712</v>
      </c>
      <c r="C17100" t="s">
        <v>12911</v>
      </c>
      <c r="D17100" t="s">
        <v>5018</v>
      </c>
      <c r="E17100" t="s">
        <v>59</v>
      </c>
      <c r="F17100" t="b">
        <v>0</v>
      </c>
      <c r="G17100" t="s">
        <v>40</v>
      </c>
      <c r="H17100" s="1">
        <v>46210.883622685193</v>
      </c>
      <c r="I17100" t="b">
        <v>0</v>
      </c>
      <c r="J17100" t="b">
        <v>0</v>
      </c>
      <c r="K17100" t="s">
        <v>40</v>
      </c>
      <c r="L17100" t="s">
        <v>60</v>
      </c>
      <c r="M17100">
        <v>130000</v>
      </c>
      <c r="N17100"/>
      <c r="O17100" t="s">
        <v>29713</v>
      </c>
      <c r="P17100" t="s">
        <v>29714</v>
      </c>
    </row>
    <row r="17101" spans="1:16" x14ac:dyDescent="0.35">
      <c r="A17101" t="s">
        <v>0</v>
      </c>
      <c r="B17101" t="s">
        <v>298</v>
      </c>
      <c r="C17101" t="s">
        <v>960</v>
      </c>
      <c r="D17101" t="s">
        <v>4526</v>
      </c>
      <c r="E17101" t="s">
        <v>59</v>
      </c>
      <c r="F17101" t="b">
        <v>0</v>
      </c>
      <c r="G17101" t="s">
        <v>65</v>
      </c>
      <c r="H17101" s="1">
        <v>46210.918495370373</v>
      </c>
      <c r="I17101" t="b">
        <v>0</v>
      </c>
      <c r="J17101" t="b">
        <v>1</v>
      </c>
      <c r="K17101" t="s">
        <v>41</v>
      </c>
      <c r="L17101" t="s">
        <v>60</v>
      </c>
      <c r="M17101">
        <v>120000</v>
      </c>
      <c r="N17101"/>
      <c r="O17101" t="s">
        <v>424</v>
      </c>
      <c r="P17101" t="s">
        <v>7305</v>
      </c>
    </row>
    <row r="17102" spans="1:16" x14ac:dyDescent="0.35">
      <c r="A17102" t="s">
        <v>0</v>
      </c>
      <c r="B17102" t="s">
        <v>29715</v>
      </c>
      <c r="C17102" t="s">
        <v>810</v>
      </c>
      <c r="D17102" t="s">
        <v>4346</v>
      </c>
      <c r="E17102" t="s">
        <v>59</v>
      </c>
      <c r="F17102" t="b">
        <v>0</v>
      </c>
      <c r="G17102" t="s">
        <v>77</v>
      </c>
      <c r="H17102" s="1">
        <v>46210.918495370373</v>
      </c>
      <c r="I17102" t="b">
        <v>0</v>
      </c>
      <c r="J17102" t="b">
        <v>1</v>
      </c>
      <c r="K17102" t="s">
        <v>41</v>
      </c>
      <c r="L17102" t="s">
        <v>60</v>
      </c>
      <c r="M17102">
        <v>158000</v>
      </c>
      <c r="N17102"/>
      <c r="O17102" t="s">
        <v>2597</v>
      </c>
      <c r="P17102" t="s">
        <v>29716</v>
      </c>
    </row>
    <row r="17103" spans="1:16" x14ac:dyDescent="0.35">
      <c r="A17103" t="s">
        <v>7</v>
      </c>
      <c r="B17103" t="s">
        <v>29717</v>
      </c>
      <c r="C17103" t="s">
        <v>328</v>
      </c>
      <c r="D17103" t="s">
        <v>4346</v>
      </c>
      <c r="E17103" t="s">
        <v>59</v>
      </c>
      <c r="F17103" t="b">
        <v>0</v>
      </c>
      <c r="G17103" t="s">
        <v>65</v>
      </c>
      <c r="H17103" s="1">
        <v>46210.918541666673</v>
      </c>
      <c r="I17103" t="b">
        <v>1</v>
      </c>
      <c r="J17103" t="b">
        <v>0</v>
      </c>
      <c r="K17103" t="s">
        <v>41</v>
      </c>
      <c r="L17103" t="s">
        <v>60</v>
      </c>
      <c r="M17103">
        <v>151000</v>
      </c>
      <c r="N17103"/>
      <c r="O17103" t="s">
        <v>1211</v>
      </c>
    </row>
    <row r="17104" spans="1:16" x14ac:dyDescent="0.35">
      <c r="A17104" t="s">
        <v>0</v>
      </c>
      <c r="B17104" t="s">
        <v>29718</v>
      </c>
      <c r="C17104" t="s">
        <v>29719</v>
      </c>
      <c r="D17104" t="s">
        <v>2360</v>
      </c>
      <c r="E17104" t="s">
        <v>59</v>
      </c>
      <c r="F17104" t="b">
        <v>0</v>
      </c>
      <c r="G17104" t="s">
        <v>65</v>
      </c>
      <c r="H17104" s="1">
        <v>46210.918553240743</v>
      </c>
      <c r="I17104" t="b">
        <v>0</v>
      </c>
      <c r="J17104" t="b">
        <v>1</v>
      </c>
      <c r="K17104" t="s">
        <v>41</v>
      </c>
      <c r="L17104" t="s">
        <v>60</v>
      </c>
      <c r="M17104">
        <v>82500</v>
      </c>
      <c r="N17104"/>
      <c r="O17104" t="s">
        <v>4493</v>
      </c>
      <c r="P17104" t="s">
        <v>29720</v>
      </c>
    </row>
    <row r="17105" spans="1:16" x14ac:dyDescent="0.35">
      <c r="A17105" t="s">
        <v>2</v>
      </c>
      <c r="B17105" t="s">
        <v>4123</v>
      </c>
      <c r="C17105" t="s">
        <v>2553</v>
      </c>
      <c r="D17105" t="s">
        <v>4526</v>
      </c>
      <c r="E17105" t="s">
        <v>59</v>
      </c>
      <c r="F17105" t="b">
        <v>0</v>
      </c>
      <c r="G17105" t="s">
        <v>68</v>
      </c>
      <c r="H17105" s="1">
        <v>46210.920497685183</v>
      </c>
      <c r="I17105" t="b">
        <v>0</v>
      </c>
      <c r="J17105" t="b">
        <v>1</v>
      </c>
      <c r="K17105" t="s">
        <v>41</v>
      </c>
      <c r="L17105" t="s">
        <v>60</v>
      </c>
      <c r="M17105">
        <v>205000</v>
      </c>
      <c r="N17105"/>
      <c r="O17105" t="s">
        <v>25879</v>
      </c>
      <c r="P17105" t="s">
        <v>2319</v>
      </c>
    </row>
    <row r="17106" spans="1:16" x14ac:dyDescent="0.35">
      <c r="A17106" t="s">
        <v>6</v>
      </c>
      <c r="B17106" t="s">
        <v>29721</v>
      </c>
      <c r="C17106" t="s">
        <v>112</v>
      </c>
      <c r="D17106" t="s">
        <v>2360</v>
      </c>
      <c r="E17106" t="s">
        <v>59</v>
      </c>
      <c r="F17106" t="b">
        <v>0</v>
      </c>
      <c r="G17106" t="s">
        <v>65</v>
      </c>
      <c r="H17106" s="1">
        <v>46210.920543981483</v>
      </c>
      <c r="I17106" t="b">
        <v>0</v>
      </c>
      <c r="J17106" t="b">
        <v>1</v>
      </c>
      <c r="K17106" t="s">
        <v>41</v>
      </c>
      <c r="L17106" t="s">
        <v>60</v>
      </c>
      <c r="M17106">
        <v>198000</v>
      </c>
      <c r="N17106"/>
      <c r="O17106" t="s">
        <v>17001</v>
      </c>
      <c r="P17106" t="s">
        <v>208</v>
      </c>
    </row>
    <row r="17107" spans="1:16" x14ac:dyDescent="0.35">
      <c r="A17107" t="s">
        <v>8</v>
      </c>
      <c r="B17107" t="s">
        <v>29722</v>
      </c>
      <c r="C17107" t="s">
        <v>92</v>
      </c>
      <c r="D17107" t="s">
        <v>4526</v>
      </c>
      <c r="E17107" t="s">
        <v>88</v>
      </c>
      <c r="F17107" t="b">
        <v>0</v>
      </c>
      <c r="G17107" t="s">
        <v>89</v>
      </c>
      <c r="H17107" s="1">
        <v>46210.922835648147</v>
      </c>
      <c r="I17107" t="b">
        <v>0</v>
      </c>
      <c r="J17107" t="b">
        <v>0</v>
      </c>
      <c r="K17107" t="s">
        <v>41</v>
      </c>
      <c r="L17107" t="s">
        <v>74</v>
      </c>
      <c r="M17107"/>
      <c r="N17107">
        <v>80</v>
      </c>
      <c r="O17107" t="s">
        <v>3371</v>
      </c>
      <c r="P17107" t="s">
        <v>29723</v>
      </c>
    </row>
    <row r="17108" spans="1:16" x14ac:dyDescent="0.35">
      <c r="A17108" t="s">
        <v>6</v>
      </c>
      <c r="B17108" t="s">
        <v>29724</v>
      </c>
      <c r="C17108" t="s">
        <v>112</v>
      </c>
      <c r="D17108" t="s">
        <v>4526</v>
      </c>
      <c r="E17108" t="s">
        <v>59</v>
      </c>
      <c r="F17108" t="b">
        <v>0</v>
      </c>
      <c r="G17108" t="s">
        <v>65</v>
      </c>
      <c r="H17108" s="1">
        <v>46210.960219907407</v>
      </c>
      <c r="I17108" t="b">
        <v>0</v>
      </c>
      <c r="J17108" t="b">
        <v>0</v>
      </c>
      <c r="K17108" t="s">
        <v>41</v>
      </c>
      <c r="L17108" t="s">
        <v>60</v>
      </c>
      <c r="M17108">
        <v>270000</v>
      </c>
      <c r="N17108"/>
      <c r="O17108" t="s">
        <v>101</v>
      </c>
      <c r="P17108" t="s">
        <v>954</v>
      </c>
    </row>
    <row r="17109" spans="1:16" x14ac:dyDescent="0.35">
      <c r="A17109" t="s">
        <v>2</v>
      </c>
      <c r="B17109" t="s">
        <v>29725</v>
      </c>
      <c r="C17109" t="s">
        <v>436</v>
      </c>
      <c r="D17109" t="s">
        <v>2360</v>
      </c>
      <c r="E17109" t="s">
        <v>59</v>
      </c>
      <c r="F17109" t="b">
        <v>0</v>
      </c>
      <c r="G17109" t="s">
        <v>41</v>
      </c>
      <c r="H17109" s="1">
        <v>46211.005902777782</v>
      </c>
      <c r="I17109" t="b">
        <v>0</v>
      </c>
      <c r="J17109" t="b">
        <v>1</v>
      </c>
      <c r="K17109" t="s">
        <v>41</v>
      </c>
      <c r="L17109" t="s">
        <v>60</v>
      </c>
      <c r="M17109">
        <v>132500</v>
      </c>
      <c r="N17109"/>
      <c r="O17109" t="s">
        <v>26846</v>
      </c>
      <c r="P17109" t="s">
        <v>437</v>
      </c>
    </row>
    <row r="17110" spans="1:16" x14ac:dyDescent="0.35">
      <c r="A17110" t="s">
        <v>1</v>
      </c>
      <c r="B17110" t="s">
        <v>29726</v>
      </c>
      <c r="C17110" t="s">
        <v>500</v>
      </c>
      <c r="D17110" t="s">
        <v>29727</v>
      </c>
      <c r="E17110" t="s">
        <v>59</v>
      </c>
      <c r="F17110" t="b">
        <v>0</v>
      </c>
      <c r="G17110" t="s">
        <v>13</v>
      </c>
      <c r="H17110" s="1">
        <v>46211.048541666663</v>
      </c>
      <c r="I17110" t="b">
        <v>1</v>
      </c>
      <c r="J17110" t="b">
        <v>0</v>
      </c>
      <c r="K17110" t="s">
        <v>13</v>
      </c>
      <c r="L17110" t="s">
        <v>74</v>
      </c>
      <c r="M17110"/>
      <c r="N17110">
        <v>50</v>
      </c>
      <c r="O17110" t="s">
        <v>29728</v>
      </c>
    </row>
    <row r="17111" spans="1:16" x14ac:dyDescent="0.35">
      <c r="A17111" t="s">
        <v>5</v>
      </c>
      <c r="B17111" t="s">
        <v>29729</v>
      </c>
      <c r="C17111" t="s">
        <v>18003</v>
      </c>
      <c r="D17111" t="s">
        <v>2360</v>
      </c>
      <c r="E17111" t="s">
        <v>59</v>
      </c>
      <c r="F17111" t="b">
        <v>0</v>
      </c>
      <c r="G17111" t="s">
        <v>41</v>
      </c>
      <c r="H17111" s="1">
        <v>46211.05027777778</v>
      </c>
      <c r="I17111" t="b">
        <v>0</v>
      </c>
      <c r="J17111" t="b">
        <v>1</v>
      </c>
      <c r="K17111" t="s">
        <v>41</v>
      </c>
      <c r="L17111" t="s">
        <v>60</v>
      </c>
      <c r="M17111">
        <v>156000</v>
      </c>
      <c r="N17111"/>
      <c r="O17111" t="s">
        <v>12304</v>
      </c>
      <c r="P17111" t="s">
        <v>29730</v>
      </c>
    </row>
    <row r="17112" spans="1:16" x14ac:dyDescent="0.35">
      <c r="A17112" t="s">
        <v>3</v>
      </c>
      <c r="B17112" t="s">
        <v>29731</v>
      </c>
      <c r="C17112" t="s">
        <v>172</v>
      </c>
      <c r="D17112" t="s">
        <v>2360</v>
      </c>
      <c r="E17112" t="s">
        <v>59</v>
      </c>
      <c r="F17112" t="b">
        <v>0</v>
      </c>
      <c r="G17112" t="s">
        <v>68</v>
      </c>
      <c r="H17112" s="1">
        <v>46211.210335648153</v>
      </c>
      <c r="I17112" t="b">
        <v>0</v>
      </c>
      <c r="J17112" t="b">
        <v>1</v>
      </c>
      <c r="K17112" t="s">
        <v>41</v>
      </c>
      <c r="L17112" t="s">
        <v>60</v>
      </c>
      <c r="M17112">
        <v>145000</v>
      </c>
      <c r="N17112"/>
      <c r="O17112" t="s">
        <v>29732</v>
      </c>
      <c r="P17112" t="s">
        <v>1936</v>
      </c>
    </row>
    <row r="17113" spans="1:16" x14ac:dyDescent="0.35">
      <c r="A17113" t="s">
        <v>7</v>
      </c>
      <c r="B17113" t="s">
        <v>29733</v>
      </c>
      <c r="C17113" t="s">
        <v>97</v>
      </c>
      <c r="D17113" t="s">
        <v>4526</v>
      </c>
      <c r="E17113" t="s">
        <v>88</v>
      </c>
      <c r="F17113" t="b">
        <v>0</v>
      </c>
      <c r="G17113" t="s">
        <v>89</v>
      </c>
      <c r="H17113" s="1">
        <v>46211.210451388892</v>
      </c>
      <c r="I17113" t="b">
        <v>0</v>
      </c>
      <c r="J17113" t="b">
        <v>0</v>
      </c>
      <c r="K17113" t="s">
        <v>41</v>
      </c>
      <c r="L17113" t="s">
        <v>74</v>
      </c>
      <c r="M17113"/>
      <c r="N17113">
        <v>66.5</v>
      </c>
      <c r="O17113" t="s">
        <v>4494</v>
      </c>
      <c r="P17113" t="s">
        <v>3459</v>
      </c>
    </row>
    <row r="17114" spans="1:16" x14ac:dyDescent="0.35">
      <c r="A17114" t="s">
        <v>2</v>
      </c>
      <c r="B17114" t="s">
        <v>158</v>
      </c>
      <c r="C17114" t="s">
        <v>1593</v>
      </c>
      <c r="D17114" t="s">
        <v>4346</v>
      </c>
      <c r="E17114" t="s">
        <v>59</v>
      </c>
      <c r="F17114" t="b">
        <v>0</v>
      </c>
      <c r="G17114" t="s">
        <v>65</v>
      </c>
      <c r="H17114" s="1">
        <v>46211.212546296287</v>
      </c>
      <c r="I17114" t="b">
        <v>0</v>
      </c>
      <c r="J17114" t="b">
        <v>1</v>
      </c>
      <c r="K17114" t="s">
        <v>41</v>
      </c>
      <c r="L17114" t="s">
        <v>60</v>
      </c>
      <c r="M17114">
        <v>201365</v>
      </c>
      <c r="N17114"/>
      <c r="O17114" t="s">
        <v>265</v>
      </c>
      <c r="P17114" t="s">
        <v>29734</v>
      </c>
    </row>
    <row r="17115" spans="1:16" x14ac:dyDescent="0.35">
      <c r="A17115" t="s">
        <v>0</v>
      </c>
      <c r="B17115" t="s">
        <v>29735</v>
      </c>
      <c r="C17115" t="s">
        <v>76</v>
      </c>
      <c r="D17115" t="s">
        <v>8612</v>
      </c>
      <c r="E17115" t="s">
        <v>59</v>
      </c>
      <c r="F17115" t="b">
        <v>1</v>
      </c>
      <c r="G17115" t="s">
        <v>77</v>
      </c>
      <c r="H17115" s="1">
        <v>46211.252002314817</v>
      </c>
      <c r="I17115" t="b">
        <v>0</v>
      </c>
      <c r="J17115" t="b">
        <v>1</v>
      </c>
      <c r="K17115" t="s">
        <v>41</v>
      </c>
      <c r="L17115" t="s">
        <v>74</v>
      </c>
      <c r="M17115"/>
      <c r="N17115">
        <v>37</v>
      </c>
      <c r="O17115" t="s">
        <v>2154</v>
      </c>
      <c r="P17115" t="s">
        <v>1314</v>
      </c>
    </row>
    <row r="17116" spans="1:16" x14ac:dyDescent="0.35">
      <c r="A17116" t="s">
        <v>2</v>
      </c>
      <c r="B17116" t="s">
        <v>158</v>
      </c>
      <c r="C17116" t="s">
        <v>4229</v>
      </c>
      <c r="D17116" t="s">
        <v>2360</v>
      </c>
      <c r="E17116" t="s">
        <v>59</v>
      </c>
      <c r="F17116" t="b">
        <v>0</v>
      </c>
      <c r="G17116" t="s">
        <v>65</v>
      </c>
      <c r="H17116" s="1">
        <v>46211.254212962973</v>
      </c>
      <c r="I17116" t="b">
        <v>0</v>
      </c>
      <c r="J17116" t="b">
        <v>1</v>
      </c>
      <c r="K17116" t="s">
        <v>41</v>
      </c>
      <c r="L17116" t="s">
        <v>60</v>
      </c>
      <c r="M17116">
        <v>201365</v>
      </c>
      <c r="N17116"/>
      <c r="O17116" t="s">
        <v>265</v>
      </c>
      <c r="P17116" t="s">
        <v>29734</v>
      </c>
    </row>
    <row r="17117" spans="1:16" x14ac:dyDescent="0.35">
      <c r="A17117" t="s">
        <v>6</v>
      </c>
      <c r="B17117" t="s">
        <v>29736</v>
      </c>
      <c r="C17117" t="s">
        <v>336</v>
      </c>
      <c r="D17117" t="s">
        <v>2360</v>
      </c>
      <c r="E17117" t="s">
        <v>59</v>
      </c>
      <c r="F17117" t="b">
        <v>0</v>
      </c>
      <c r="G17117" t="s">
        <v>65</v>
      </c>
      <c r="H17117" s="1">
        <v>46211.254224537042</v>
      </c>
      <c r="I17117" t="b">
        <v>0</v>
      </c>
      <c r="J17117" t="b">
        <v>1</v>
      </c>
      <c r="K17117" t="s">
        <v>41</v>
      </c>
      <c r="L17117" t="s">
        <v>60</v>
      </c>
      <c r="M17117">
        <v>134500</v>
      </c>
      <c r="N17117"/>
      <c r="O17117" t="s">
        <v>29737</v>
      </c>
      <c r="P17117" t="s">
        <v>990</v>
      </c>
    </row>
    <row r="17118" spans="1:16" x14ac:dyDescent="0.35">
      <c r="A17118" t="s">
        <v>1</v>
      </c>
      <c r="B17118" t="s">
        <v>29738</v>
      </c>
      <c r="C17118" t="s">
        <v>76</v>
      </c>
      <c r="D17118" t="s">
        <v>4346</v>
      </c>
      <c r="E17118" t="s">
        <v>59</v>
      </c>
      <c r="F17118" t="b">
        <v>1</v>
      </c>
      <c r="G17118" t="s">
        <v>19</v>
      </c>
      <c r="H17118" s="1">
        <v>46211.257071759261</v>
      </c>
      <c r="I17118" t="b">
        <v>1</v>
      </c>
      <c r="J17118" t="b">
        <v>0</v>
      </c>
      <c r="K17118" t="s">
        <v>19</v>
      </c>
      <c r="L17118" t="s">
        <v>60</v>
      </c>
      <c r="M17118">
        <v>1000000</v>
      </c>
      <c r="N17118"/>
      <c r="O17118" t="s">
        <v>29739</v>
      </c>
      <c r="P17118" t="s">
        <v>29740</v>
      </c>
    </row>
    <row r="17119" spans="1:16" x14ac:dyDescent="0.35">
      <c r="A17119" t="s">
        <v>6</v>
      </c>
      <c r="B17119" t="s">
        <v>29741</v>
      </c>
      <c r="C17119" t="s">
        <v>1417</v>
      </c>
      <c r="D17119" t="s">
        <v>4346</v>
      </c>
      <c r="E17119" t="s">
        <v>59</v>
      </c>
      <c r="F17119" t="b">
        <v>0</v>
      </c>
      <c r="G17119" t="s">
        <v>39</v>
      </c>
      <c r="H17119" s="1">
        <v>46211.297465277778</v>
      </c>
      <c r="I17119" t="b">
        <v>0</v>
      </c>
      <c r="J17119" t="b">
        <v>0</v>
      </c>
      <c r="K17119" t="s">
        <v>39</v>
      </c>
      <c r="L17119" t="s">
        <v>74</v>
      </c>
      <c r="M17119"/>
      <c r="N17119">
        <v>19500</v>
      </c>
      <c r="O17119" t="s">
        <v>29742</v>
      </c>
    </row>
    <row r="17120" spans="1:16" x14ac:dyDescent="0.35">
      <c r="A17120" t="s">
        <v>5</v>
      </c>
      <c r="B17120" t="s">
        <v>5</v>
      </c>
      <c r="C17120" t="s">
        <v>1593</v>
      </c>
      <c r="D17120" t="s">
        <v>2360</v>
      </c>
      <c r="E17120" t="s">
        <v>59</v>
      </c>
      <c r="F17120" t="b">
        <v>0</v>
      </c>
      <c r="G17120" t="s">
        <v>68</v>
      </c>
      <c r="H17120" s="1">
        <v>46211.297696759262</v>
      </c>
      <c r="I17120" t="b">
        <v>0</v>
      </c>
      <c r="J17120" t="b">
        <v>1</v>
      </c>
      <c r="K17120" t="s">
        <v>41</v>
      </c>
      <c r="L17120" t="s">
        <v>60</v>
      </c>
      <c r="M17120">
        <v>157590</v>
      </c>
      <c r="N17120"/>
      <c r="O17120" t="s">
        <v>265</v>
      </c>
      <c r="P17120" t="s">
        <v>24317</v>
      </c>
    </row>
    <row r="17121" spans="1:16" x14ac:dyDescent="0.35">
      <c r="A17121" t="s">
        <v>0</v>
      </c>
      <c r="B17121" t="s">
        <v>10039</v>
      </c>
      <c r="C17121" t="s">
        <v>3547</v>
      </c>
      <c r="D17121" t="s">
        <v>4526</v>
      </c>
      <c r="E17121" t="s">
        <v>59</v>
      </c>
      <c r="F17121" t="b">
        <v>0</v>
      </c>
      <c r="G17121" t="s">
        <v>68</v>
      </c>
      <c r="H17121" s="1">
        <v>46211.335335648153</v>
      </c>
      <c r="I17121" t="b">
        <v>0</v>
      </c>
      <c r="J17121" t="b">
        <v>0</v>
      </c>
      <c r="K17121" t="s">
        <v>41</v>
      </c>
      <c r="L17121" t="s">
        <v>60</v>
      </c>
      <c r="M17121">
        <v>49500</v>
      </c>
      <c r="N17121"/>
      <c r="O17121" t="s">
        <v>10040</v>
      </c>
      <c r="P17121" t="s">
        <v>3739</v>
      </c>
    </row>
    <row r="17122" spans="1:16" x14ac:dyDescent="0.35">
      <c r="A17122" t="s">
        <v>3</v>
      </c>
      <c r="B17122" t="s">
        <v>29743</v>
      </c>
      <c r="C17122" t="s">
        <v>5795</v>
      </c>
      <c r="D17122" t="s">
        <v>4599</v>
      </c>
      <c r="E17122" t="s">
        <v>59</v>
      </c>
      <c r="F17122" t="b">
        <v>0</v>
      </c>
      <c r="G17122" t="s">
        <v>40</v>
      </c>
      <c r="H17122" s="1">
        <v>46211.337372685193</v>
      </c>
      <c r="I17122" t="b">
        <v>0</v>
      </c>
      <c r="J17122" t="b">
        <v>0</v>
      </c>
      <c r="K17122" t="s">
        <v>40</v>
      </c>
      <c r="L17122" t="s">
        <v>60</v>
      </c>
      <c r="M17122">
        <v>33500</v>
      </c>
      <c r="N17122"/>
      <c r="O17122" t="s">
        <v>29744</v>
      </c>
      <c r="P17122" t="s">
        <v>728</v>
      </c>
    </row>
    <row r="17123" spans="1:16" x14ac:dyDescent="0.35">
      <c r="A17123" t="s">
        <v>2</v>
      </c>
      <c r="B17123" t="s">
        <v>29297</v>
      </c>
      <c r="C17123" t="s">
        <v>76</v>
      </c>
      <c r="D17123" t="s">
        <v>4346</v>
      </c>
      <c r="E17123" t="s">
        <v>59</v>
      </c>
      <c r="F17123" t="b">
        <v>1</v>
      </c>
      <c r="G17123" t="s">
        <v>77</v>
      </c>
      <c r="H17123" s="1">
        <v>46211.379120370373</v>
      </c>
      <c r="I17123" t="b">
        <v>0</v>
      </c>
      <c r="J17123" t="b">
        <v>1</v>
      </c>
      <c r="K17123" t="s">
        <v>41</v>
      </c>
      <c r="L17123" t="s">
        <v>60</v>
      </c>
      <c r="M17123">
        <v>107190</v>
      </c>
      <c r="N17123"/>
      <c r="O17123" t="s">
        <v>29298</v>
      </c>
    </row>
    <row r="17124" spans="1:16" x14ac:dyDescent="0.35">
      <c r="A17124" t="s">
        <v>4</v>
      </c>
      <c r="B17124" t="s">
        <v>29745</v>
      </c>
      <c r="C17124" t="s">
        <v>76</v>
      </c>
      <c r="D17124" t="s">
        <v>29746</v>
      </c>
      <c r="E17124" t="s">
        <v>59</v>
      </c>
      <c r="F17124" t="b">
        <v>1</v>
      </c>
      <c r="G17124" t="s">
        <v>20</v>
      </c>
      <c r="H17124" s="1">
        <v>46211.382048611107</v>
      </c>
      <c r="I17124" t="b">
        <v>0</v>
      </c>
      <c r="J17124" t="b">
        <v>0</v>
      </c>
      <c r="K17124" t="s">
        <v>20</v>
      </c>
      <c r="L17124" t="s">
        <v>60</v>
      </c>
      <c r="M17124">
        <v>159000</v>
      </c>
      <c r="N17124"/>
      <c r="O17124" t="s">
        <v>1562</v>
      </c>
      <c r="P17124" t="s">
        <v>29747</v>
      </c>
    </row>
    <row r="17125" spans="1:16" x14ac:dyDescent="0.35">
      <c r="A17125" t="s">
        <v>1</v>
      </c>
      <c r="B17125" t="s">
        <v>29748</v>
      </c>
      <c r="C17125" t="s">
        <v>185</v>
      </c>
      <c r="D17125" t="s">
        <v>26562</v>
      </c>
      <c r="E17125" t="s">
        <v>59</v>
      </c>
      <c r="F17125" t="b">
        <v>0</v>
      </c>
      <c r="G17125" t="s">
        <v>19</v>
      </c>
      <c r="H17125" s="1">
        <v>46211.382071759261</v>
      </c>
      <c r="I17125" t="b">
        <v>1</v>
      </c>
      <c r="J17125" t="b">
        <v>0</v>
      </c>
      <c r="K17125" t="s">
        <v>19</v>
      </c>
      <c r="L17125" t="s">
        <v>60</v>
      </c>
      <c r="M17125">
        <v>1300000</v>
      </c>
      <c r="N17125"/>
      <c r="O17125" t="s">
        <v>29749</v>
      </c>
      <c r="P17125" t="s">
        <v>7814</v>
      </c>
    </row>
    <row r="17126" spans="1:16" x14ac:dyDescent="0.35">
      <c r="A17126" t="s">
        <v>1</v>
      </c>
      <c r="B17126" t="s">
        <v>29750</v>
      </c>
      <c r="C17126" t="s">
        <v>29751</v>
      </c>
      <c r="D17126" t="s">
        <v>29752</v>
      </c>
      <c r="E17126" t="s">
        <v>59</v>
      </c>
      <c r="F17126" t="b">
        <v>0</v>
      </c>
      <c r="G17126" t="s">
        <v>26</v>
      </c>
      <c r="H17126" s="1">
        <v>46211.382349537038</v>
      </c>
      <c r="I17126" t="b">
        <v>1</v>
      </c>
      <c r="J17126" t="b">
        <v>0</v>
      </c>
      <c r="K17126" t="s">
        <v>26</v>
      </c>
      <c r="L17126" t="s">
        <v>60</v>
      </c>
      <c r="M17126">
        <v>54000</v>
      </c>
      <c r="N17126"/>
      <c r="O17126" t="s">
        <v>29753</v>
      </c>
      <c r="P17126" t="s">
        <v>705</v>
      </c>
    </row>
    <row r="17127" spans="1:16" x14ac:dyDescent="0.35">
      <c r="A17127" t="s">
        <v>1</v>
      </c>
      <c r="B17127" t="s">
        <v>1</v>
      </c>
      <c r="C17127" t="s">
        <v>9778</v>
      </c>
      <c r="D17127" t="s">
        <v>4526</v>
      </c>
      <c r="E17127" t="s">
        <v>59</v>
      </c>
      <c r="F17127" t="b">
        <v>0</v>
      </c>
      <c r="G17127" t="s">
        <v>40</v>
      </c>
      <c r="H17127" s="1">
        <v>46211.383009259262</v>
      </c>
      <c r="I17127" t="b">
        <v>1</v>
      </c>
      <c r="J17127" t="b">
        <v>0</v>
      </c>
      <c r="K17127" t="s">
        <v>40</v>
      </c>
      <c r="L17127" t="s">
        <v>60</v>
      </c>
      <c r="M17127">
        <v>65000</v>
      </c>
      <c r="N17127"/>
      <c r="O17127" t="s">
        <v>21655</v>
      </c>
      <c r="P17127" t="s">
        <v>461</v>
      </c>
    </row>
    <row r="17128" spans="1:16" x14ac:dyDescent="0.35">
      <c r="A17128" t="s">
        <v>3</v>
      </c>
      <c r="B17128" t="s">
        <v>29754</v>
      </c>
      <c r="C17128" t="s">
        <v>29755</v>
      </c>
      <c r="D17128" t="s">
        <v>4550</v>
      </c>
      <c r="E17128" t="s">
        <v>59</v>
      </c>
      <c r="F17128" t="b">
        <v>0</v>
      </c>
      <c r="G17128" t="s">
        <v>68</v>
      </c>
      <c r="H17128" s="1">
        <v>46211.418888888889</v>
      </c>
      <c r="I17128" t="b">
        <v>0</v>
      </c>
      <c r="J17128" t="b">
        <v>1</v>
      </c>
      <c r="K17128" t="s">
        <v>41</v>
      </c>
      <c r="L17128" t="s">
        <v>60</v>
      </c>
      <c r="M17128">
        <v>101500</v>
      </c>
      <c r="N17128"/>
      <c r="O17128" t="s">
        <v>1790</v>
      </c>
      <c r="P17128" t="s">
        <v>2788</v>
      </c>
    </row>
    <row r="17129" spans="1:16" x14ac:dyDescent="0.35">
      <c r="A17129" t="s">
        <v>6</v>
      </c>
      <c r="B17129" t="s">
        <v>29756</v>
      </c>
      <c r="C17129" t="s">
        <v>112</v>
      </c>
      <c r="D17129" t="s">
        <v>4526</v>
      </c>
      <c r="E17129" t="s">
        <v>59</v>
      </c>
      <c r="F17129" t="b">
        <v>0</v>
      </c>
      <c r="G17129" t="s">
        <v>65</v>
      </c>
      <c r="H17129" s="1">
        <v>46211.42082175926</v>
      </c>
      <c r="I17129" t="b">
        <v>0</v>
      </c>
      <c r="J17129" t="b">
        <v>0</v>
      </c>
      <c r="K17129" t="s">
        <v>41</v>
      </c>
      <c r="L17129" t="s">
        <v>60</v>
      </c>
      <c r="M17129">
        <v>325000</v>
      </c>
      <c r="N17129"/>
      <c r="O17129" t="s">
        <v>2423</v>
      </c>
      <c r="P17129" t="s">
        <v>705</v>
      </c>
    </row>
    <row r="17130" spans="1:16" x14ac:dyDescent="0.35">
      <c r="A17130" t="s">
        <v>2</v>
      </c>
      <c r="B17130" t="s">
        <v>15278</v>
      </c>
      <c r="C17130" t="s">
        <v>690</v>
      </c>
      <c r="D17130" t="s">
        <v>2360</v>
      </c>
      <c r="E17130" t="s">
        <v>59</v>
      </c>
      <c r="F17130" t="b">
        <v>0</v>
      </c>
      <c r="G17130" t="s">
        <v>77</v>
      </c>
      <c r="H17130" s="1">
        <v>46211.420925925922</v>
      </c>
      <c r="I17130" t="b">
        <v>0</v>
      </c>
      <c r="J17130" t="b">
        <v>1</v>
      </c>
      <c r="K17130" t="s">
        <v>41</v>
      </c>
      <c r="L17130" t="s">
        <v>60</v>
      </c>
      <c r="M17130">
        <v>214500</v>
      </c>
      <c r="N17130"/>
      <c r="O17130" t="s">
        <v>424</v>
      </c>
      <c r="P17130" t="s">
        <v>29757</v>
      </c>
    </row>
    <row r="17131" spans="1:16" x14ac:dyDescent="0.35">
      <c r="A17131" t="s">
        <v>0</v>
      </c>
      <c r="B17131" t="s">
        <v>29758</v>
      </c>
      <c r="C17131" t="s">
        <v>29759</v>
      </c>
      <c r="D17131" t="s">
        <v>5018</v>
      </c>
      <c r="E17131" t="s">
        <v>59</v>
      </c>
      <c r="F17131" t="b">
        <v>0</v>
      </c>
      <c r="G17131" t="s">
        <v>40</v>
      </c>
      <c r="H17131" s="1">
        <v>46211.462314814817</v>
      </c>
      <c r="I17131" t="b">
        <v>1</v>
      </c>
      <c r="J17131" t="b">
        <v>0</v>
      </c>
      <c r="K17131" t="s">
        <v>40</v>
      </c>
      <c r="L17131" t="s">
        <v>60</v>
      </c>
      <c r="M17131">
        <v>47500</v>
      </c>
      <c r="N17131"/>
      <c r="O17131" t="s">
        <v>29760</v>
      </c>
    </row>
    <row r="17132" spans="1:16" x14ac:dyDescent="0.35">
      <c r="A17132" t="s">
        <v>0</v>
      </c>
      <c r="B17132" t="s">
        <v>29761</v>
      </c>
      <c r="C17132" t="s">
        <v>11315</v>
      </c>
      <c r="D17132" t="s">
        <v>5018</v>
      </c>
      <c r="E17132" t="s">
        <v>59</v>
      </c>
      <c r="F17132" t="b">
        <v>0</v>
      </c>
      <c r="G17132" t="s">
        <v>40</v>
      </c>
      <c r="H17132" s="1">
        <v>46211.46234953704</v>
      </c>
      <c r="I17132" t="b">
        <v>1</v>
      </c>
      <c r="J17132" t="b">
        <v>0</v>
      </c>
      <c r="K17132" t="s">
        <v>40</v>
      </c>
      <c r="L17132" t="s">
        <v>60</v>
      </c>
      <c r="M17132">
        <v>33000</v>
      </c>
      <c r="N17132"/>
      <c r="O17132" t="s">
        <v>14128</v>
      </c>
      <c r="P17132" t="s">
        <v>2363</v>
      </c>
    </row>
    <row r="17133" spans="1:16" x14ac:dyDescent="0.35">
      <c r="A17133" t="s">
        <v>2</v>
      </c>
      <c r="B17133" t="s">
        <v>29762</v>
      </c>
      <c r="C17133" t="s">
        <v>15069</v>
      </c>
      <c r="D17133" t="s">
        <v>5018</v>
      </c>
      <c r="E17133" t="s">
        <v>59</v>
      </c>
      <c r="F17133" t="b">
        <v>0</v>
      </c>
      <c r="G17133" t="s">
        <v>40</v>
      </c>
      <c r="H17133" s="1">
        <v>46211.464131944442</v>
      </c>
      <c r="I17133" t="b">
        <v>0</v>
      </c>
      <c r="J17133" t="b">
        <v>0</v>
      </c>
      <c r="K17133" t="s">
        <v>40</v>
      </c>
      <c r="L17133" t="s">
        <v>60</v>
      </c>
      <c r="M17133">
        <v>100000</v>
      </c>
      <c r="N17133"/>
      <c r="O17133" t="s">
        <v>29763</v>
      </c>
      <c r="P17133" t="s">
        <v>85</v>
      </c>
    </row>
    <row r="17134" spans="1:16" x14ac:dyDescent="0.35">
      <c r="A17134" t="s">
        <v>1</v>
      </c>
      <c r="B17134" t="s">
        <v>29764</v>
      </c>
      <c r="C17134" t="s">
        <v>29765</v>
      </c>
      <c r="D17134" t="s">
        <v>5018</v>
      </c>
      <c r="E17134" t="s">
        <v>59</v>
      </c>
      <c r="F17134" t="b">
        <v>0</v>
      </c>
      <c r="G17134" t="s">
        <v>40</v>
      </c>
      <c r="H17134" s="1">
        <v>46211.46634259259</v>
      </c>
      <c r="I17134" t="b">
        <v>1</v>
      </c>
      <c r="J17134" t="b">
        <v>0</v>
      </c>
      <c r="K17134" t="s">
        <v>40</v>
      </c>
      <c r="L17134" t="s">
        <v>74</v>
      </c>
      <c r="M17134"/>
      <c r="N17134">
        <v>43.5</v>
      </c>
      <c r="O17134" t="s">
        <v>10487</v>
      </c>
    </row>
    <row r="17135" spans="1:16" x14ac:dyDescent="0.35">
      <c r="A17135" t="s">
        <v>3</v>
      </c>
      <c r="B17135" t="s">
        <v>286</v>
      </c>
      <c r="C17135" t="s">
        <v>1384</v>
      </c>
      <c r="D17135" t="s">
        <v>4526</v>
      </c>
      <c r="E17135" t="s">
        <v>59</v>
      </c>
      <c r="F17135" t="b">
        <v>0</v>
      </c>
      <c r="G17135" t="s">
        <v>77</v>
      </c>
      <c r="H17135" s="1">
        <v>46211.50203703704</v>
      </c>
      <c r="I17135" t="b">
        <v>0</v>
      </c>
      <c r="J17135" t="b">
        <v>1</v>
      </c>
      <c r="K17135" t="s">
        <v>41</v>
      </c>
      <c r="L17135" t="s">
        <v>74</v>
      </c>
      <c r="M17135"/>
      <c r="N17135">
        <v>62.5</v>
      </c>
      <c r="O17135" t="s">
        <v>1985</v>
      </c>
      <c r="P17135" t="s">
        <v>802</v>
      </c>
    </row>
    <row r="17136" spans="1:16" x14ac:dyDescent="0.35">
      <c r="A17136" t="s">
        <v>3</v>
      </c>
      <c r="B17136" t="s">
        <v>29766</v>
      </c>
      <c r="C17136" t="s">
        <v>2014</v>
      </c>
      <c r="D17136" t="s">
        <v>4756</v>
      </c>
      <c r="E17136" t="s">
        <v>59</v>
      </c>
      <c r="F17136" t="b">
        <v>0</v>
      </c>
      <c r="G17136" t="s">
        <v>65</v>
      </c>
      <c r="H17136" s="1">
        <v>46211.502337962957</v>
      </c>
      <c r="I17136" t="b">
        <v>0</v>
      </c>
      <c r="J17136" t="b">
        <v>0</v>
      </c>
      <c r="K17136" t="s">
        <v>41</v>
      </c>
      <c r="L17136" t="s">
        <v>60</v>
      </c>
      <c r="M17136">
        <v>95000</v>
      </c>
      <c r="N17136"/>
      <c r="O17136" t="s">
        <v>29767</v>
      </c>
      <c r="P17136" t="s">
        <v>146</v>
      </c>
    </row>
    <row r="17137" spans="1:16" x14ac:dyDescent="0.35">
      <c r="A17137" t="s">
        <v>0</v>
      </c>
      <c r="B17137" t="s">
        <v>3440</v>
      </c>
      <c r="C17137" t="s">
        <v>142</v>
      </c>
      <c r="D17137" t="s">
        <v>4346</v>
      </c>
      <c r="E17137" t="s">
        <v>88</v>
      </c>
      <c r="F17137" t="b">
        <v>0</v>
      </c>
      <c r="G17137" t="s">
        <v>65</v>
      </c>
      <c r="H17137" s="1">
        <v>46211.502337962957</v>
      </c>
      <c r="I17137" t="b">
        <v>1</v>
      </c>
      <c r="J17137" t="b">
        <v>0</v>
      </c>
      <c r="K17137" t="s">
        <v>41</v>
      </c>
      <c r="L17137" t="s">
        <v>74</v>
      </c>
      <c r="M17137"/>
      <c r="N17137">
        <v>35</v>
      </c>
      <c r="O17137" t="s">
        <v>29768</v>
      </c>
      <c r="P17137" t="s">
        <v>6345</v>
      </c>
    </row>
    <row r="17138" spans="1:16" x14ac:dyDescent="0.35">
      <c r="A17138" t="s">
        <v>2</v>
      </c>
      <c r="B17138" t="s">
        <v>29769</v>
      </c>
      <c r="C17138" t="s">
        <v>76</v>
      </c>
      <c r="D17138" t="s">
        <v>141</v>
      </c>
      <c r="E17138" t="s">
        <v>88</v>
      </c>
      <c r="F17138" t="b">
        <v>1</v>
      </c>
      <c r="G17138" t="s">
        <v>41</v>
      </c>
      <c r="H17138" s="1">
        <v>46211.505798611113</v>
      </c>
      <c r="I17138" t="b">
        <v>0</v>
      </c>
      <c r="J17138" t="b">
        <v>0</v>
      </c>
      <c r="K17138" t="s">
        <v>41</v>
      </c>
      <c r="L17138" t="s">
        <v>74</v>
      </c>
      <c r="M17138"/>
      <c r="N17138">
        <v>75</v>
      </c>
      <c r="O17138" t="s">
        <v>141</v>
      </c>
    </row>
    <row r="17139" spans="1:16" x14ac:dyDescent="0.35">
      <c r="A17139" t="s">
        <v>1</v>
      </c>
      <c r="B17139" t="s">
        <v>553</v>
      </c>
      <c r="C17139" t="s">
        <v>102</v>
      </c>
      <c r="D17139" t="s">
        <v>4526</v>
      </c>
      <c r="E17139" t="s">
        <v>59</v>
      </c>
      <c r="F17139" t="b">
        <v>0</v>
      </c>
      <c r="G17139" t="s">
        <v>73</v>
      </c>
      <c r="H17139" s="1">
        <v>46211.506203703713</v>
      </c>
      <c r="I17139" t="b">
        <v>0</v>
      </c>
      <c r="J17139" t="b">
        <v>1</v>
      </c>
      <c r="K17139" t="s">
        <v>41</v>
      </c>
      <c r="L17139" t="s">
        <v>60</v>
      </c>
      <c r="M17139">
        <v>177500</v>
      </c>
      <c r="N17139"/>
      <c r="O17139" t="s">
        <v>343</v>
      </c>
      <c r="P17139" t="s">
        <v>19493</v>
      </c>
    </row>
    <row r="17140" spans="1:16" x14ac:dyDescent="0.35">
      <c r="A17140" t="s">
        <v>0</v>
      </c>
      <c r="B17140" t="s">
        <v>130</v>
      </c>
      <c r="C17140" t="s">
        <v>479</v>
      </c>
      <c r="D17140" t="s">
        <v>2360</v>
      </c>
      <c r="E17140" t="s">
        <v>59</v>
      </c>
      <c r="F17140" t="b">
        <v>0</v>
      </c>
      <c r="G17140" t="s">
        <v>65</v>
      </c>
      <c r="H17140" s="1">
        <v>46211.543993055559</v>
      </c>
      <c r="I17140" t="b">
        <v>0</v>
      </c>
      <c r="J17140" t="b">
        <v>0</v>
      </c>
      <c r="K17140" t="s">
        <v>41</v>
      </c>
      <c r="L17140" t="s">
        <v>74</v>
      </c>
      <c r="M17140"/>
      <c r="N17140">
        <v>32.5</v>
      </c>
      <c r="O17140" t="s">
        <v>222</v>
      </c>
      <c r="P17140" t="s">
        <v>29770</v>
      </c>
    </row>
    <row r="17141" spans="1:16" x14ac:dyDescent="0.35">
      <c r="A17141" t="s">
        <v>0</v>
      </c>
      <c r="B17141" t="s">
        <v>883</v>
      </c>
      <c r="C17141" t="s">
        <v>29771</v>
      </c>
      <c r="D17141" t="s">
        <v>4346</v>
      </c>
      <c r="E17141" t="s">
        <v>3824</v>
      </c>
      <c r="F17141" t="b">
        <v>0</v>
      </c>
      <c r="G17141" t="s">
        <v>65</v>
      </c>
      <c r="H17141" s="1">
        <v>46211.543993055559</v>
      </c>
      <c r="I17141" t="b">
        <v>0</v>
      </c>
      <c r="J17141" t="b">
        <v>1</v>
      </c>
      <c r="K17141" t="s">
        <v>41</v>
      </c>
      <c r="L17141" t="s">
        <v>60</v>
      </c>
      <c r="M17141">
        <v>69000</v>
      </c>
      <c r="N17141"/>
      <c r="O17141" t="s">
        <v>29772</v>
      </c>
      <c r="P17141" t="s">
        <v>29773</v>
      </c>
    </row>
    <row r="17142" spans="1:16" x14ac:dyDescent="0.35">
      <c r="A17142" t="s">
        <v>1</v>
      </c>
      <c r="B17142" t="s">
        <v>1</v>
      </c>
      <c r="C17142" t="s">
        <v>3313</v>
      </c>
      <c r="D17142" t="s">
        <v>4526</v>
      </c>
      <c r="F17142" t="b">
        <v>0</v>
      </c>
      <c r="G17142" t="s">
        <v>73</v>
      </c>
      <c r="H17142" s="1">
        <v>46211.547754629632</v>
      </c>
      <c r="I17142" t="b">
        <v>1</v>
      </c>
      <c r="J17142" t="b">
        <v>1</v>
      </c>
      <c r="K17142" t="s">
        <v>41</v>
      </c>
      <c r="L17142" t="s">
        <v>74</v>
      </c>
      <c r="M17142"/>
      <c r="N17142">
        <v>61.5</v>
      </c>
      <c r="O17142" t="s">
        <v>155</v>
      </c>
      <c r="P17142" t="s">
        <v>29774</v>
      </c>
    </row>
    <row r="17143" spans="1:16" x14ac:dyDescent="0.35">
      <c r="A17143" t="s">
        <v>1</v>
      </c>
      <c r="B17143" t="s">
        <v>29775</v>
      </c>
      <c r="C17143" t="s">
        <v>3797</v>
      </c>
      <c r="D17143" t="s">
        <v>4756</v>
      </c>
      <c r="E17143" t="s">
        <v>59</v>
      </c>
      <c r="F17143" t="b">
        <v>0</v>
      </c>
      <c r="G17143" t="s">
        <v>13</v>
      </c>
      <c r="H17143" s="1">
        <v>46211.548263888893</v>
      </c>
      <c r="I17143" t="b">
        <v>1</v>
      </c>
      <c r="J17143" t="b">
        <v>0</v>
      </c>
      <c r="K17143" t="s">
        <v>13</v>
      </c>
      <c r="L17143" t="s">
        <v>60</v>
      </c>
      <c r="M17143">
        <v>115000</v>
      </c>
      <c r="N17143"/>
      <c r="O17143" t="s">
        <v>28965</v>
      </c>
      <c r="P17143" t="s">
        <v>29776</v>
      </c>
    </row>
    <row r="17144" spans="1:16" x14ac:dyDescent="0.35">
      <c r="A17144" t="s">
        <v>5</v>
      </c>
      <c r="B17144" t="s">
        <v>29777</v>
      </c>
      <c r="C17144" t="s">
        <v>2825</v>
      </c>
      <c r="D17144" t="s">
        <v>4526</v>
      </c>
      <c r="E17144" t="s">
        <v>59</v>
      </c>
      <c r="F17144" t="b">
        <v>0</v>
      </c>
      <c r="G17144" t="s">
        <v>19</v>
      </c>
      <c r="H17144" s="1">
        <v>46211.548807870371</v>
      </c>
      <c r="I17144" t="b">
        <v>0</v>
      </c>
      <c r="J17144" t="b">
        <v>0</v>
      </c>
      <c r="K17144" t="s">
        <v>19</v>
      </c>
      <c r="L17144" t="s">
        <v>60</v>
      </c>
      <c r="M17144">
        <v>3650000</v>
      </c>
      <c r="N17144"/>
      <c r="O17144" t="s">
        <v>29778</v>
      </c>
      <c r="P17144" t="s">
        <v>29779</v>
      </c>
    </row>
    <row r="17145" spans="1:16" x14ac:dyDescent="0.35">
      <c r="A17145" t="s">
        <v>1</v>
      </c>
      <c r="B17145" t="s">
        <v>9434</v>
      </c>
      <c r="C17145" t="s">
        <v>7688</v>
      </c>
      <c r="D17145" t="s">
        <v>4346</v>
      </c>
      <c r="E17145" t="s">
        <v>59</v>
      </c>
      <c r="F17145" t="b">
        <v>0</v>
      </c>
      <c r="G17145" t="s">
        <v>40</v>
      </c>
      <c r="H17145" s="1">
        <v>46211.549756944441</v>
      </c>
      <c r="I17145" t="b">
        <v>1</v>
      </c>
      <c r="J17145" t="b">
        <v>0</v>
      </c>
      <c r="K17145" t="s">
        <v>40</v>
      </c>
      <c r="L17145" t="s">
        <v>60</v>
      </c>
      <c r="M17145">
        <v>50000</v>
      </c>
      <c r="N17145"/>
      <c r="O17145" t="s">
        <v>29780</v>
      </c>
      <c r="P17145" t="s">
        <v>29781</v>
      </c>
    </row>
    <row r="17146" spans="1:16" x14ac:dyDescent="0.35">
      <c r="A17146" t="s">
        <v>1</v>
      </c>
      <c r="B17146" t="s">
        <v>29782</v>
      </c>
      <c r="C17146" t="s">
        <v>4765</v>
      </c>
      <c r="D17146" t="s">
        <v>5018</v>
      </c>
      <c r="E17146" t="s">
        <v>59</v>
      </c>
      <c r="F17146" t="b">
        <v>0</v>
      </c>
      <c r="G17146" t="s">
        <v>40</v>
      </c>
      <c r="H17146" s="1">
        <v>46211.549826388888</v>
      </c>
      <c r="I17146" t="b">
        <v>0</v>
      </c>
      <c r="J17146" t="b">
        <v>0</v>
      </c>
      <c r="K17146" t="s">
        <v>40</v>
      </c>
      <c r="L17146" t="s">
        <v>60</v>
      </c>
      <c r="M17146">
        <v>38000</v>
      </c>
      <c r="N17146"/>
      <c r="O17146" t="s">
        <v>29783</v>
      </c>
      <c r="P17146" t="s">
        <v>29784</v>
      </c>
    </row>
    <row r="17147" spans="1:16" x14ac:dyDescent="0.35">
      <c r="A17147" t="s">
        <v>3</v>
      </c>
      <c r="B17147" t="s">
        <v>29785</v>
      </c>
      <c r="C17147" t="s">
        <v>172</v>
      </c>
      <c r="D17147" t="s">
        <v>4526</v>
      </c>
      <c r="F17147" t="b">
        <v>0</v>
      </c>
      <c r="G17147" t="s">
        <v>68</v>
      </c>
      <c r="H17147" s="1">
        <v>46211.585555555554</v>
      </c>
      <c r="I17147" t="b">
        <v>1</v>
      </c>
      <c r="J17147" t="b">
        <v>0</v>
      </c>
      <c r="K17147" t="s">
        <v>41</v>
      </c>
      <c r="L17147" t="s">
        <v>74</v>
      </c>
      <c r="M17147"/>
      <c r="N17147">
        <v>62.5</v>
      </c>
      <c r="O17147" t="s">
        <v>7261</v>
      </c>
    </row>
    <row r="17148" spans="1:16" x14ac:dyDescent="0.35">
      <c r="A17148" t="s">
        <v>0</v>
      </c>
      <c r="B17148" t="s">
        <v>3210</v>
      </c>
      <c r="C17148" t="s">
        <v>1447</v>
      </c>
      <c r="D17148" t="s">
        <v>4526</v>
      </c>
      <c r="E17148" t="s">
        <v>88</v>
      </c>
      <c r="F17148" t="b">
        <v>0</v>
      </c>
      <c r="G17148" t="s">
        <v>65</v>
      </c>
      <c r="H17148" s="1">
        <v>46211.585659722223</v>
      </c>
      <c r="I17148" t="b">
        <v>1</v>
      </c>
      <c r="J17148" t="b">
        <v>0</v>
      </c>
      <c r="K17148" t="s">
        <v>41</v>
      </c>
      <c r="L17148" t="s">
        <v>74</v>
      </c>
      <c r="M17148"/>
      <c r="N17148">
        <v>38</v>
      </c>
      <c r="O17148" t="s">
        <v>806</v>
      </c>
      <c r="P17148" t="s">
        <v>146</v>
      </c>
    </row>
    <row r="17149" spans="1:16" x14ac:dyDescent="0.35">
      <c r="A17149" t="s">
        <v>3</v>
      </c>
      <c r="B17149" t="s">
        <v>29786</v>
      </c>
      <c r="C17149" t="s">
        <v>40</v>
      </c>
      <c r="D17149" t="s">
        <v>4526</v>
      </c>
      <c r="E17149" t="s">
        <v>59</v>
      </c>
      <c r="F17149" t="b">
        <v>0</v>
      </c>
      <c r="G17149" t="s">
        <v>40</v>
      </c>
      <c r="H17149" s="1">
        <v>46211.587372685193</v>
      </c>
      <c r="I17149" t="b">
        <v>0</v>
      </c>
      <c r="J17149" t="b">
        <v>0</v>
      </c>
      <c r="K17149" t="s">
        <v>40</v>
      </c>
      <c r="L17149" t="s">
        <v>60</v>
      </c>
      <c r="M17149">
        <v>37500</v>
      </c>
      <c r="N17149"/>
      <c r="O17149" t="s">
        <v>17391</v>
      </c>
      <c r="P17149" t="s">
        <v>1314</v>
      </c>
    </row>
    <row r="17150" spans="1:16" x14ac:dyDescent="0.35">
      <c r="A17150" t="s">
        <v>3</v>
      </c>
      <c r="B17150" t="s">
        <v>2368</v>
      </c>
      <c r="C17150" t="s">
        <v>5926</v>
      </c>
      <c r="D17150" t="s">
        <v>4526</v>
      </c>
      <c r="E17150" t="s">
        <v>59</v>
      </c>
      <c r="F17150" t="b">
        <v>0</v>
      </c>
      <c r="G17150" t="s">
        <v>68</v>
      </c>
      <c r="H17150" s="1">
        <v>46211.627141203702</v>
      </c>
      <c r="I17150" t="b">
        <v>0</v>
      </c>
      <c r="J17150" t="b">
        <v>1</v>
      </c>
      <c r="K17150" t="s">
        <v>41</v>
      </c>
      <c r="L17150" t="s">
        <v>60</v>
      </c>
      <c r="M17150">
        <v>95750</v>
      </c>
      <c r="N17150"/>
      <c r="O17150" t="s">
        <v>106</v>
      </c>
      <c r="P17150" t="s">
        <v>29787</v>
      </c>
    </row>
    <row r="17151" spans="1:16" x14ac:dyDescent="0.35">
      <c r="A17151" t="s">
        <v>0</v>
      </c>
      <c r="B17151" t="s">
        <v>29788</v>
      </c>
      <c r="C17151" t="s">
        <v>3524</v>
      </c>
      <c r="D17151" t="s">
        <v>4526</v>
      </c>
      <c r="E17151" t="s">
        <v>88</v>
      </c>
      <c r="F17151" t="b">
        <v>0</v>
      </c>
      <c r="G17151" t="s">
        <v>65</v>
      </c>
      <c r="H17151" s="1">
        <v>46211.627488425933</v>
      </c>
      <c r="I17151" t="b">
        <v>1</v>
      </c>
      <c r="J17151" t="b">
        <v>0</v>
      </c>
      <c r="K17151" t="s">
        <v>41</v>
      </c>
      <c r="L17151" t="s">
        <v>74</v>
      </c>
      <c r="M17151"/>
      <c r="N17151">
        <v>40</v>
      </c>
      <c r="O17151" t="s">
        <v>2510</v>
      </c>
      <c r="P17151" t="s">
        <v>3612</v>
      </c>
    </row>
    <row r="17152" spans="1:16" x14ac:dyDescent="0.35">
      <c r="A17152" t="s">
        <v>0</v>
      </c>
      <c r="B17152" t="s">
        <v>29789</v>
      </c>
      <c r="C17152" t="s">
        <v>76</v>
      </c>
      <c r="D17152" t="s">
        <v>4526</v>
      </c>
      <c r="E17152" t="s">
        <v>88</v>
      </c>
      <c r="F17152" t="b">
        <v>1</v>
      </c>
      <c r="G17152" t="s">
        <v>13</v>
      </c>
      <c r="H17152" s="1">
        <v>46211.627557870372</v>
      </c>
      <c r="I17152" t="b">
        <v>0</v>
      </c>
      <c r="J17152" t="b">
        <v>0</v>
      </c>
      <c r="K17152" t="s">
        <v>13</v>
      </c>
      <c r="L17152" t="s">
        <v>74</v>
      </c>
      <c r="M17152"/>
      <c r="N17152">
        <v>49</v>
      </c>
      <c r="O17152" t="s">
        <v>27528</v>
      </c>
      <c r="P17152" t="s">
        <v>29790</v>
      </c>
    </row>
    <row r="17153" spans="1:16" x14ac:dyDescent="0.35">
      <c r="A17153" t="s">
        <v>2</v>
      </c>
      <c r="B17153" t="s">
        <v>28555</v>
      </c>
      <c r="C17153" t="s">
        <v>86</v>
      </c>
      <c r="D17153" t="s">
        <v>4526</v>
      </c>
      <c r="E17153" t="s">
        <v>59</v>
      </c>
      <c r="F17153" t="b">
        <v>0</v>
      </c>
      <c r="G17153" t="s">
        <v>77</v>
      </c>
      <c r="H17153" s="1">
        <v>46211.629120370373</v>
      </c>
      <c r="I17153" t="b">
        <v>0</v>
      </c>
      <c r="J17153" t="b">
        <v>1</v>
      </c>
      <c r="K17153" t="s">
        <v>41</v>
      </c>
      <c r="L17153" t="s">
        <v>60</v>
      </c>
      <c r="M17153">
        <v>245500</v>
      </c>
      <c r="N17153"/>
      <c r="O17153" t="s">
        <v>343</v>
      </c>
    </row>
    <row r="17154" spans="1:16" x14ac:dyDescent="0.35">
      <c r="A17154" t="s">
        <v>6</v>
      </c>
      <c r="B17154" t="s">
        <v>1399</v>
      </c>
      <c r="C17154" t="s">
        <v>929</v>
      </c>
      <c r="D17154" t="s">
        <v>4526</v>
      </c>
      <c r="E17154" t="s">
        <v>59</v>
      </c>
      <c r="F17154" t="b">
        <v>0</v>
      </c>
      <c r="G17154" t="s">
        <v>65</v>
      </c>
      <c r="H17154" s="1">
        <v>46211.629212962973</v>
      </c>
      <c r="I17154" t="b">
        <v>0</v>
      </c>
      <c r="J17154" t="b">
        <v>0</v>
      </c>
      <c r="K17154" t="s">
        <v>41</v>
      </c>
      <c r="L17154" t="s">
        <v>60</v>
      </c>
      <c r="M17154">
        <v>145000</v>
      </c>
      <c r="N17154"/>
      <c r="O17154" t="s">
        <v>29791</v>
      </c>
      <c r="P17154" t="s">
        <v>29792</v>
      </c>
    </row>
    <row r="17155" spans="1:16" x14ac:dyDescent="0.35">
      <c r="A17155" t="s">
        <v>8</v>
      </c>
      <c r="B17155" t="s">
        <v>29793</v>
      </c>
      <c r="C17155" t="s">
        <v>489</v>
      </c>
      <c r="D17155" t="s">
        <v>4526</v>
      </c>
      <c r="E17155" t="s">
        <v>88</v>
      </c>
      <c r="F17155" t="b">
        <v>0</v>
      </c>
      <c r="G17155" t="s">
        <v>77</v>
      </c>
      <c r="H17155" s="1">
        <v>46211.630914351852</v>
      </c>
      <c r="I17155" t="b">
        <v>0</v>
      </c>
      <c r="J17155" t="b">
        <v>0</v>
      </c>
      <c r="K17155" t="s">
        <v>41</v>
      </c>
      <c r="L17155" t="s">
        <v>74</v>
      </c>
      <c r="M17155"/>
      <c r="N17155">
        <v>73.5</v>
      </c>
      <c r="O17155" t="s">
        <v>111</v>
      </c>
      <c r="P17155" t="s">
        <v>29794</v>
      </c>
    </row>
    <row r="17156" spans="1:16" x14ac:dyDescent="0.35">
      <c r="A17156" t="s">
        <v>1</v>
      </c>
      <c r="B17156" t="s">
        <v>277</v>
      </c>
      <c r="C17156" t="s">
        <v>507</v>
      </c>
      <c r="D17156" t="s">
        <v>4526</v>
      </c>
      <c r="E17156" t="s">
        <v>59</v>
      </c>
      <c r="F17156" t="b">
        <v>0</v>
      </c>
      <c r="G17156" t="s">
        <v>77</v>
      </c>
      <c r="H17156" s="1">
        <v>46211.630995370368</v>
      </c>
      <c r="I17156" t="b">
        <v>1</v>
      </c>
      <c r="J17156" t="b">
        <v>0</v>
      </c>
      <c r="K17156" t="s">
        <v>41</v>
      </c>
      <c r="L17156" t="s">
        <v>60</v>
      </c>
      <c r="M17156">
        <v>180000</v>
      </c>
      <c r="N17156"/>
      <c r="O17156" t="s">
        <v>654</v>
      </c>
      <c r="P17156" t="s">
        <v>1210</v>
      </c>
    </row>
    <row r="17157" spans="1:16" x14ac:dyDescent="0.35">
      <c r="A17157" t="s">
        <v>0</v>
      </c>
      <c r="B17157" t="s">
        <v>29795</v>
      </c>
      <c r="C17157" t="s">
        <v>162</v>
      </c>
      <c r="D17157" t="s">
        <v>2360</v>
      </c>
      <c r="E17157" t="s">
        <v>59</v>
      </c>
      <c r="F17157" t="b">
        <v>0</v>
      </c>
      <c r="G17157" t="s">
        <v>73</v>
      </c>
      <c r="H17157" s="1">
        <v>46211.668668981481</v>
      </c>
      <c r="I17157" t="b">
        <v>0</v>
      </c>
      <c r="J17157" t="b">
        <v>1</v>
      </c>
      <c r="K17157" t="s">
        <v>41</v>
      </c>
      <c r="L17157" t="s">
        <v>74</v>
      </c>
      <c r="M17157"/>
      <c r="N17157">
        <v>33.5</v>
      </c>
      <c r="O17157" t="s">
        <v>699</v>
      </c>
    </row>
    <row r="17158" spans="1:16" x14ac:dyDescent="0.35">
      <c r="A17158" t="s">
        <v>3</v>
      </c>
      <c r="B17158" t="s">
        <v>29796</v>
      </c>
      <c r="C17158" t="s">
        <v>457</v>
      </c>
      <c r="D17158" t="s">
        <v>4526</v>
      </c>
      <c r="E17158" t="s">
        <v>59</v>
      </c>
      <c r="F17158" t="b">
        <v>0</v>
      </c>
      <c r="G17158" t="s">
        <v>77</v>
      </c>
      <c r="H17158" s="1">
        <v>46211.668703703697</v>
      </c>
      <c r="I17158" t="b">
        <v>0</v>
      </c>
      <c r="J17158" t="b">
        <v>0</v>
      </c>
      <c r="K17158" t="s">
        <v>41</v>
      </c>
      <c r="L17158" t="s">
        <v>74</v>
      </c>
      <c r="M17158"/>
      <c r="N17158">
        <v>42.56</v>
      </c>
      <c r="O17158" t="s">
        <v>24349</v>
      </c>
      <c r="P17158" t="s">
        <v>3456</v>
      </c>
    </row>
    <row r="17159" spans="1:16" x14ac:dyDescent="0.35">
      <c r="A17159" t="s">
        <v>3</v>
      </c>
      <c r="B17159" t="s">
        <v>1128</v>
      </c>
      <c r="C17159" t="s">
        <v>3540</v>
      </c>
      <c r="D17159" t="s">
        <v>24507</v>
      </c>
      <c r="E17159" t="s">
        <v>59</v>
      </c>
      <c r="F17159" t="b">
        <v>0</v>
      </c>
      <c r="G17159" t="s">
        <v>89</v>
      </c>
      <c r="H17159" s="1">
        <v>46211.668773148151</v>
      </c>
      <c r="I17159" t="b">
        <v>0</v>
      </c>
      <c r="J17159" t="b">
        <v>1</v>
      </c>
      <c r="K17159" t="s">
        <v>41</v>
      </c>
      <c r="L17159" t="s">
        <v>60</v>
      </c>
      <c r="M17159">
        <v>55000</v>
      </c>
      <c r="N17159"/>
      <c r="O17159" t="s">
        <v>29797</v>
      </c>
      <c r="P17159" t="s">
        <v>219</v>
      </c>
    </row>
    <row r="17160" spans="1:16" x14ac:dyDescent="0.35">
      <c r="A17160" t="s">
        <v>3</v>
      </c>
      <c r="B17160" t="s">
        <v>29798</v>
      </c>
      <c r="C17160" t="s">
        <v>14261</v>
      </c>
      <c r="D17160" t="s">
        <v>4526</v>
      </c>
      <c r="E17160" t="s">
        <v>88</v>
      </c>
      <c r="F17160" t="b">
        <v>0</v>
      </c>
      <c r="G17160" t="s">
        <v>68</v>
      </c>
      <c r="H17160" s="1">
        <v>46211.668807870366</v>
      </c>
      <c r="I17160" t="b">
        <v>0</v>
      </c>
      <c r="J17160" t="b">
        <v>0</v>
      </c>
      <c r="K17160" t="s">
        <v>41</v>
      </c>
      <c r="L17160" t="s">
        <v>74</v>
      </c>
      <c r="M17160"/>
      <c r="N17160">
        <v>41.5</v>
      </c>
      <c r="O17160" t="s">
        <v>1597</v>
      </c>
      <c r="P17160" t="s">
        <v>673</v>
      </c>
    </row>
    <row r="17161" spans="1:16" x14ac:dyDescent="0.35">
      <c r="A17161" t="s">
        <v>0</v>
      </c>
      <c r="B17161" t="s">
        <v>1276</v>
      </c>
      <c r="C17161" t="s">
        <v>3648</v>
      </c>
      <c r="D17161" t="s">
        <v>5349</v>
      </c>
      <c r="E17161" t="s">
        <v>59</v>
      </c>
      <c r="F17161" t="b">
        <v>0</v>
      </c>
      <c r="G17161" t="s">
        <v>65</v>
      </c>
      <c r="H17161" s="1">
        <v>46211.668993055559</v>
      </c>
      <c r="I17161" t="b">
        <v>0</v>
      </c>
      <c r="J17161" t="b">
        <v>0</v>
      </c>
      <c r="K17161" t="s">
        <v>41</v>
      </c>
      <c r="L17161" t="s">
        <v>60</v>
      </c>
      <c r="M17161">
        <v>92500</v>
      </c>
      <c r="N17161"/>
      <c r="O17161" t="s">
        <v>29799</v>
      </c>
      <c r="P17161" t="s">
        <v>29800</v>
      </c>
    </row>
    <row r="17162" spans="1:16" x14ac:dyDescent="0.35">
      <c r="A17162" t="s">
        <v>2</v>
      </c>
      <c r="B17162" t="s">
        <v>22453</v>
      </c>
      <c r="C17162" t="s">
        <v>304</v>
      </c>
      <c r="D17162" t="s">
        <v>4756</v>
      </c>
      <c r="E17162" t="s">
        <v>59</v>
      </c>
      <c r="F17162" t="b">
        <v>0</v>
      </c>
      <c r="G17162" t="s">
        <v>77</v>
      </c>
      <c r="H17162" s="1">
        <v>46211.670787037037</v>
      </c>
      <c r="I17162" t="b">
        <v>0</v>
      </c>
      <c r="J17162" t="b">
        <v>1</v>
      </c>
      <c r="K17162" t="s">
        <v>41</v>
      </c>
      <c r="L17162" t="s">
        <v>60</v>
      </c>
      <c r="M17162">
        <v>128220</v>
      </c>
      <c r="N17162"/>
      <c r="O17162" t="s">
        <v>8175</v>
      </c>
    </row>
    <row r="17163" spans="1:16" x14ac:dyDescent="0.35">
      <c r="A17163" t="s">
        <v>2</v>
      </c>
      <c r="B17163" t="s">
        <v>29801</v>
      </c>
      <c r="C17163" t="s">
        <v>333</v>
      </c>
      <c r="D17163" t="s">
        <v>2360</v>
      </c>
      <c r="E17163" t="s">
        <v>59</v>
      </c>
      <c r="F17163" t="b">
        <v>0</v>
      </c>
      <c r="G17163" t="s">
        <v>77</v>
      </c>
      <c r="H17163" s="1">
        <v>46211.670925925922</v>
      </c>
      <c r="I17163" t="b">
        <v>0</v>
      </c>
      <c r="J17163" t="b">
        <v>0</v>
      </c>
      <c r="K17163" t="s">
        <v>41</v>
      </c>
      <c r="L17163" t="s">
        <v>60</v>
      </c>
      <c r="M17163">
        <v>354000</v>
      </c>
      <c r="N17163"/>
      <c r="O17163" t="s">
        <v>9702</v>
      </c>
      <c r="P17163" t="s">
        <v>1756</v>
      </c>
    </row>
    <row r="17164" spans="1:16" x14ac:dyDescent="0.35">
      <c r="A17164" t="s">
        <v>2</v>
      </c>
      <c r="B17164" t="s">
        <v>29802</v>
      </c>
      <c r="C17164" t="s">
        <v>76</v>
      </c>
      <c r="D17164" t="s">
        <v>4526</v>
      </c>
      <c r="E17164" t="s">
        <v>132</v>
      </c>
      <c r="F17164" t="b">
        <v>1</v>
      </c>
      <c r="G17164" t="s">
        <v>13</v>
      </c>
      <c r="H17164" s="1">
        <v>46211.671134259261</v>
      </c>
      <c r="I17164" t="b">
        <v>0</v>
      </c>
      <c r="J17164" t="b">
        <v>0</v>
      </c>
      <c r="K17164" t="s">
        <v>13</v>
      </c>
      <c r="L17164" t="s">
        <v>74</v>
      </c>
      <c r="M17164"/>
      <c r="N17164">
        <v>110</v>
      </c>
      <c r="O17164" t="s">
        <v>5046</v>
      </c>
      <c r="P17164" t="s">
        <v>70</v>
      </c>
    </row>
    <row r="17165" spans="1:16" x14ac:dyDescent="0.35">
      <c r="A17165" t="s">
        <v>1</v>
      </c>
      <c r="B17165" t="s">
        <v>316</v>
      </c>
      <c r="C17165" t="s">
        <v>147</v>
      </c>
      <c r="D17165" t="s">
        <v>4526</v>
      </c>
      <c r="E17165" t="s">
        <v>59</v>
      </c>
      <c r="F17165" t="b">
        <v>0</v>
      </c>
      <c r="G17165" t="s">
        <v>73</v>
      </c>
      <c r="H17165" s="1">
        <v>46211.67260416667</v>
      </c>
      <c r="I17165" t="b">
        <v>0</v>
      </c>
      <c r="J17165" t="b">
        <v>1</v>
      </c>
      <c r="K17165" t="s">
        <v>41</v>
      </c>
      <c r="L17165" t="s">
        <v>60</v>
      </c>
      <c r="M17165">
        <v>170000</v>
      </c>
      <c r="N17165"/>
      <c r="O17165" t="s">
        <v>2080</v>
      </c>
      <c r="P17165" t="s">
        <v>29803</v>
      </c>
    </row>
    <row r="17166" spans="1:16" x14ac:dyDescent="0.35">
      <c r="A17166" t="s">
        <v>9</v>
      </c>
      <c r="B17166" t="s">
        <v>29804</v>
      </c>
      <c r="C17166" t="s">
        <v>17137</v>
      </c>
      <c r="D17166" t="s">
        <v>7670</v>
      </c>
      <c r="E17166" t="s">
        <v>59</v>
      </c>
      <c r="F17166" t="b">
        <v>0</v>
      </c>
      <c r="G17166" t="s">
        <v>40</v>
      </c>
      <c r="H17166" s="1">
        <v>46211.674861111111</v>
      </c>
      <c r="I17166" t="b">
        <v>1</v>
      </c>
      <c r="J17166" t="b">
        <v>0</v>
      </c>
      <c r="K17166" t="s">
        <v>40</v>
      </c>
      <c r="L17166" t="s">
        <v>60</v>
      </c>
      <c r="M17166">
        <v>75000</v>
      </c>
      <c r="N17166"/>
      <c r="O17166" t="s">
        <v>11433</v>
      </c>
      <c r="P17166" t="s">
        <v>29805</v>
      </c>
    </row>
    <row r="17167" spans="1:16" x14ac:dyDescent="0.35">
      <c r="A17167" t="s">
        <v>5</v>
      </c>
      <c r="B17167" t="s">
        <v>29806</v>
      </c>
      <c r="C17167" t="s">
        <v>451</v>
      </c>
      <c r="D17167" t="s">
        <v>4526</v>
      </c>
      <c r="E17167" t="s">
        <v>59</v>
      </c>
      <c r="F17167" t="b">
        <v>0</v>
      </c>
      <c r="G17167" t="s">
        <v>65</v>
      </c>
      <c r="H17167" s="1">
        <v>46211.7106712963</v>
      </c>
      <c r="I17167" t="b">
        <v>0</v>
      </c>
      <c r="J17167" t="b">
        <v>1</v>
      </c>
      <c r="K17167" t="s">
        <v>41</v>
      </c>
      <c r="L17167" t="s">
        <v>60</v>
      </c>
      <c r="M17167">
        <v>150000</v>
      </c>
      <c r="N17167"/>
      <c r="O17167" t="s">
        <v>1610</v>
      </c>
      <c r="P17167" t="s">
        <v>29807</v>
      </c>
    </row>
    <row r="17168" spans="1:16" x14ac:dyDescent="0.35">
      <c r="A17168" t="s">
        <v>0</v>
      </c>
      <c r="B17168" t="s">
        <v>0</v>
      </c>
      <c r="C17168" t="s">
        <v>27192</v>
      </c>
      <c r="D17168" t="s">
        <v>7670</v>
      </c>
      <c r="E17168" t="s">
        <v>232</v>
      </c>
      <c r="F17168" t="b">
        <v>0</v>
      </c>
      <c r="G17168" t="s">
        <v>40</v>
      </c>
      <c r="H17168" s="1">
        <v>46211.712314814817</v>
      </c>
      <c r="I17168" t="b">
        <v>1</v>
      </c>
      <c r="J17168" t="b">
        <v>0</v>
      </c>
      <c r="K17168" t="s">
        <v>40</v>
      </c>
      <c r="L17168" t="s">
        <v>60</v>
      </c>
      <c r="M17168">
        <v>46000</v>
      </c>
      <c r="N17168"/>
      <c r="O17168" t="s">
        <v>26990</v>
      </c>
      <c r="P17168" t="s">
        <v>219</v>
      </c>
    </row>
    <row r="17169" spans="1:16" x14ac:dyDescent="0.35">
      <c r="A17169" t="s">
        <v>2</v>
      </c>
      <c r="B17169" t="s">
        <v>29808</v>
      </c>
      <c r="C17169" t="s">
        <v>41</v>
      </c>
      <c r="D17169" t="s">
        <v>4526</v>
      </c>
      <c r="E17169" t="s">
        <v>59</v>
      </c>
      <c r="F17169" t="b">
        <v>0</v>
      </c>
      <c r="G17169" t="s">
        <v>41</v>
      </c>
      <c r="H17169" s="1">
        <v>46211.714143518519</v>
      </c>
      <c r="I17169" t="b">
        <v>0</v>
      </c>
      <c r="J17169" t="b">
        <v>0</v>
      </c>
      <c r="K17169" t="s">
        <v>41</v>
      </c>
      <c r="L17169" t="s">
        <v>60</v>
      </c>
      <c r="M17169">
        <v>230000</v>
      </c>
      <c r="N17169"/>
      <c r="O17169" t="s">
        <v>29809</v>
      </c>
      <c r="P17169" t="s">
        <v>29810</v>
      </c>
    </row>
    <row r="17170" spans="1:16" x14ac:dyDescent="0.35">
      <c r="A17170" t="s">
        <v>5</v>
      </c>
      <c r="B17170" t="s">
        <v>29811</v>
      </c>
      <c r="C17170" t="s">
        <v>113</v>
      </c>
      <c r="D17170" t="s">
        <v>4346</v>
      </c>
      <c r="E17170" t="s">
        <v>88</v>
      </c>
      <c r="F17170" t="b">
        <v>0</v>
      </c>
      <c r="G17170" t="s">
        <v>77</v>
      </c>
      <c r="H17170" s="1">
        <v>46211.71429398148</v>
      </c>
      <c r="I17170" t="b">
        <v>1</v>
      </c>
      <c r="J17170" t="b">
        <v>0</v>
      </c>
      <c r="K17170" t="s">
        <v>41</v>
      </c>
      <c r="L17170" t="s">
        <v>74</v>
      </c>
      <c r="M17170"/>
      <c r="N17170">
        <v>47.5</v>
      </c>
      <c r="O17170" t="s">
        <v>27751</v>
      </c>
      <c r="P17170" t="s">
        <v>29812</v>
      </c>
    </row>
    <row r="17171" spans="1:16" x14ac:dyDescent="0.35">
      <c r="A17171" t="s">
        <v>1</v>
      </c>
      <c r="B17171" t="s">
        <v>29813</v>
      </c>
      <c r="C17171" t="s">
        <v>2922</v>
      </c>
      <c r="D17171" t="s">
        <v>4587</v>
      </c>
      <c r="E17171" t="s">
        <v>59</v>
      </c>
      <c r="F17171" t="b">
        <v>0</v>
      </c>
      <c r="G17171" t="s">
        <v>68</v>
      </c>
      <c r="H17171" s="1">
        <v>46211.714363425926</v>
      </c>
      <c r="I17171" t="b">
        <v>0</v>
      </c>
      <c r="J17171" t="b">
        <v>0</v>
      </c>
      <c r="K17171" t="s">
        <v>41</v>
      </c>
      <c r="L17171" t="s">
        <v>60</v>
      </c>
      <c r="M17171">
        <v>102500</v>
      </c>
      <c r="N17171"/>
      <c r="O17171" t="s">
        <v>22238</v>
      </c>
      <c r="P17171" t="s">
        <v>310</v>
      </c>
    </row>
    <row r="17172" spans="1:16" x14ac:dyDescent="0.35">
      <c r="A17172" t="s">
        <v>1</v>
      </c>
      <c r="B17172" t="s">
        <v>29558</v>
      </c>
      <c r="C17172" t="s">
        <v>2332</v>
      </c>
      <c r="D17172" t="s">
        <v>4756</v>
      </c>
      <c r="E17172" t="s">
        <v>59</v>
      </c>
      <c r="F17172" t="b">
        <v>0</v>
      </c>
      <c r="G17172" t="s">
        <v>68</v>
      </c>
      <c r="H17172" s="1">
        <v>46211.714363425926</v>
      </c>
      <c r="I17172" t="b">
        <v>0</v>
      </c>
      <c r="J17172" t="b">
        <v>1</v>
      </c>
      <c r="K17172" t="s">
        <v>41</v>
      </c>
      <c r="L17172" t="s">
        <v>60</v>
      </c>
      <c r="M17172">
        <v>137500</v>
      </c>
      <c r="N17172"/>
      <c r="O17172" t="s">
        <v>14181</v>
      </c>
      <c r="P17172" t="s">
        <v>29559</v>
      </c>
    </row>
    <row r="17173" spans="1:16" x14ac:dyDescent="0.35">
      <c r="A17173" t="s">
        <v>1</v>
      </c>
      <c r="B17173" t="s">
        <v>29814</v>
      </c>
      <c r="C17173" t="s">
        <v>190</v>
      </c>
      <c r="D17173" t="s">
        <v>4526</v>
      </c>
      <c r="E17173" t="s">
        <v>88</v>
      </c>
      <c r="F17173" t="b">
        <v>0</v>
      </c>
      <c r="G17173" t="s">
        <v>77</v>
      </c>
      <c r="H17173" s="1">
        <v>46211.714525462958</v>
      </c>
      <c r="I17173" t="b">
        <v>1</v>
      </c>
      <c r="J17173" t="b">
        <v>0</v>
      </c>
      <c r="K17173" t="s">
        <v>41</v>
      </c>
      <c r="L17173" t="s">
        <v>74</v>
      </c>
      <c r="M17173"/>
      <c r="N17173">
        <v>60</v>
      </c>
      <c r="O17173" t="s">
        <v>29815</v>
      </c>
      <c r="P17173" t="s">
        <v>29816</v>
      </c>
    </row>
    <row r="17174" spans="1:16" x14ac:dyDescent="0.35">
      <c r="A17174" t="s">
        <v>6</v>
      </c>
      <c r="B17174" t="s">
        <v>29817</v>
      </c>
      <c r="C17174" t="s">
        <v>304</v>
      </c>
      <c r="D17174" t="s">
        <v>2360</v>
      </c>
      <c r="E17174" t="s">
        <v>59</v>
      </c>
      <c r="F17174" t="b">
        <v>0</v>
      </c>
      <c r="G17174" t="s">
        <v>77</v>
      </c>
      <c r="H17174" s="1">
        <v>46211.752002314817</v>
      </c>
      <c r="I17174" t="b">
        <v>0</v>
      </c>
      <c r="J17174" t="b">
        <v>1</v>
      </c>
      <c r="K17174" t="s">
        <v>41</v>
      </c>
      <c r="L17174" t="s">
        <v>60</v>
      </c>
      <c r="M17174">
        <v>130500</v>
      </c>
      <c r="N17174"/>
      <c r="O17174" t="s">
        <v>29818</v>
      </c>
      <c r="P17174" t="s">
        <v>29819</v>
      </c>
    </row>
    <row r="17175" spans="1:16" x14ac:dyDescent="0.35">
      <c r="A17175" t="s">
        <v>7</v>
      </c>
      <c r="B17175" t="s">
        <v>29820</v>
      </c>
      <c r="C17175" t="s">
        <v>8233</v>
      </c>
      <c r="D17175" t="s">
        <v>24507</v>
      </c>
      <c r="E17175" t="s">
        <v>59</v>
      </c>
      <c r="F17175" t="b">
        <v>0</v>
      </c>
      <c r="G17175" t="s">
        <v>65</v>
      </c>
      <c r="H17175" s="1">
        <v>46211.752337962957</v>
      </c>
      <c r="I17175" t="b">
        <v>0</v>
      </c>
      <c r="J17175" t="b">
        <v>0</v>
      </c>
      <c r="K17175" t="s">
        <v>41</v>
      </c>
      <c r="L17175" t="s">
        <v>60</v>
      </c>
      <c r="M17175">
        <v>102500</v>
      </c>
      <c r="N17175"/>
      <c r="O17175" t="s">
        <v>2548</v>
      </c>
      <c r="P17175" t="s">
        <v>24131</v>
      </c>
    </row>
    <row r="17176" spans="1:16" x14ac:dyDescent="0.35">
      <c r="A17176" t="s">
        <v>0</v>
      </c>
      <c r="B17176" t="s">
        <v>2013</v>
      </c>
      <c r="C17176" t="s">
        <v>566</v>
      </c>
      <c r="D17176" t="s">
        <v>4346</v>
      </c>
      <c r="E17176" t="s">
        <v>132</v>
      </c>
      <c r="F17176" t="b">
        <v>0</v>
      </c>
      <c r="G17176" t="s">
        <v>65</v>
      </c>
      <c r="H17176" s="1">
        <v>46211.752476851849</v>
      </c>
      <c r="I17176" t="b">
        <v>0</v>
      </c>
      <c r="J17176" t="b">
        <v>0</v>
      </c>
      <c r="K17176" t="s">
        <v>41</v>
      </c>
      <c r="L17176" t="s">
        <v>60</v>
      </c>
      <c r="M17176">
        <v>60000</v>
      </c>
      <c r="N17176"/>
      <c r="O17176" t="s">
        <v>29821</v>
      </c>
      <c r="P17176" t="s">
        <v>29822</v>
      </c>
    </row>
    <row r="17177" spans="1:16" x14ac:dyDescent="0.35">
      <c r="A17177" t="s">
        <v>6</v>
      </c>
      <c r="B17177" t="s">
        <v>29823</v>
      </c>
      <c r="C17177" t="s">
        <v>76</v>
      </c>
      <c r="D17177" t="s">
        <v>4622</v>
      </c>
      <c r="E17177" t="s">
        <v>59</v>
      </c>
      <c r="F17177" t="b">
        <v>1</v>
      </c>
      <c r="G17177" t="s">
        <v>41</v>
      </c>
      <c r="H17177" s="1">
        <v>46211.755798611113</v>
      </c>
      <c r="I17177" t="b">
        <v>0</v>
      </c>
      <c r="J17177" t="b">
        <v>1</v>
      </c>
      <c r="K17177" t="s">
        <v>41</v>
      </c>
      <c r="L17177" t="s">
        <v>60</v>
      </c>
      <c r="M17177">
        <v>10000</v>
      </c>
      <c r="N17177"/>
      <c r="O17177" t="s">
        <v>20264</v>
      </c>
      <c r="P17177" t="s">
        <v>29824</v>
      </c>
    </row>
    <row r="17178" spans="1:16" x14ac:dyDescent="0.35">
      <c r="A17178" t="s">
        <v>4</v>
      </c>
      <c r="B17178" t="s">
        <v>29825</v>
      </c>
      <c r="C17178" t="s">
        <v>148</v>
      </c>
      <c r="D17178" t="s">
        <v>4526</v>
      </c>
      <c r="E17178" t="s">
        <v>88</v>
      </c>
      <c r="F17178" t="b">
        <v>0</v>
      </c>
      <c r="G17178" t="s">
        <v>89</v>
      </c>
      <c r="H17178" s="1">
        <v>46211.755914351852</v>
      </c>
      <c r="I17178" t="b">
        <v>1</v>
      </c>
      <c r="J17178" t="b">
        <v>0</v>
      </c>
      <c r="K17178" t="s">
        <v>41</v>
      </c>
      <c r="L17178" t="s">
        <v>74</v>
      </c>
      <c r="M17178"/>
      <c r="N17178">
        <v>62.475000000000001</v>
      </c>
      <c r="O17178" t="s">
        <v>2336</v>
      </c>
      <c r="P17178" t="s">
        <v>29826</v>
      </c>
    </row>
    <row r="17179" spans="1:16" x14ac:dyDescent="0.35">
      <c r="A17179" t="s">
        <v>5</v>
      </c>
      <c r="B17179" t="s">
        <v>29827</v>
      </c>
      <c r="C17179" t="s">
        <v>148</v>
      </c>
      <c r="D17179" t="s">
        <v>4526</v>
      </c>
      <c r="E17179" t="s">
        <v>88</v>
      </c>
      <c r="F17179" t="b">
        <v>0</v>
      </c>
      <c r="G17179" t="s">
        <v>89</v>
      </c>
      <c r="H17179" s="1">
        <v>46211.755914351852</v>
      </c>
      <c r="I17179" t="b">
        <v>1</v>
      </c>
      <c r="J17179" t="b">
        <v>0</v>
      </c>
      <c r="K17179" t="s">
        <v>41</v>
      </c>
      <c r="L17179" t="s">
        <v>74</v>
      </c>
      <c r="M17179"/>
      <c r="N17179">
        <v>62.475000000000001</v>
      </c>
      <c r="O17179" t="s">
        <v>2336</v>
      </c>
      <c r="P17179" t="s">
        <v>597</v>
      </c>
    </row>
    <row r="17180" spans="1:16" x14ac:dyDescent="0.35">
      <c r="A17180" t="s">
        <v>1</v>
      </c>
      <c r="B17180" t="s">
        <v>29828</v>
      </c>
      <c r="C17180" t="s">
        <v>148</v>
      </c>
      <c r="D17180" t="s">
        <v>4526</v>
      </c>
      <c r="E17180" t="s">
        <v>59</v>
      </c>
      <c r="F17180" t="b">
        <v>0</v>
      </c>
      <c r="G17180" t="s">
        <v>89</v>
      </c>
      <c r="H17180" s="1">
        <v>46211.756018518521</v>
      </c>
      <c r="I17180" t="b">
        <v>1</v>
      </c>
      <c r="J17180" t="b">
        <v>0</v>
      </c>
      <c r="K17180" t="s">
        <v>41</v>
      </c>
      <c r="L17180" t="s">
        <v>74</v>
      </c>
      <c r="M17180"/>
      <c r="N17180">
        <v>56.524999999999999</v>
      </c>
      <c r="O17180" t="s">
        <v>2336</v>
      </c>
      <c r="P17180" t="s">
        <v>146</v>
      </c>
    </row>
    <row r="17181" spans="1:16" x14ac:dyDescent="0.35">
      <c r="A17181" t="s">
        <v>1</v>
      </c>
      <c r="B17181" t="s">
        <v>29829</v>
      </c>
      <c r="C17181" t="s">
        <v>148</v>
      </c>
      <c r="D17181" t="s">
        <v>4526</v>
      </c>
      <c r="E17181" t="s">
        <v>88</v>
      </c>
      <c r="F17181" t="b">
        <v>0</v>
      </c>
      <c r="G17181" t="s">
        <v>68</v>
      </c>
      <c r="H17181" s="1">
        <v>46211.756053240737</v>
      </c>
      <c r="I17181" t="b">
        <v>1</v>
      </c>
      <c r="J17181" t="b">
        <v>0</v>
      </c>
      <c r="K17181" t="s">
        <v>41</v>
      </c>
      <c r="L17181" t="s">
        <v>74</v>
      </c>
      <c r="M17181"/>
      <c r="N17181">
        <v>62.475000000000001</v>
      </c>
      <c r="O17181" t="s">
        <v>2336</v>
      </c>
      <c r="P17181" t="s">
        <v>597</v>
      </c>
    </row>
    <row r="17182" spans="1:16" x14ac:dyDescent="0.35">
      <c r="A17182" t="s">
        <v>1</v>
      </c>
      <c r="B17182" t="s">
        <v>29829</v>
      </c>
      <c r="C17182" t="s">
        <v>148</v>
      </c>
      <c r="D17182" t="s">
        <v>4526</v>
      </c>
      <c r="E17182" t="s">
        <v>88</v>
      </c>
      <c r="F17182" t="b">
        <v>0</v>
      </c>
      <c r="G17182" t="s">
        <v>73</v>
      </c>
      <c r="H17182" s="1">
        <v>46211.756064814806</v>
      </c>
      <c r="I17182" t="b">
        <v>1</v>
      </c>
      <c r="J17182" t="b">
        <v>0</v>
      </c>
      <c r="K17182" t="s">
        <v>41</v>
      </c>
      <c r="L17182" t="s">
        <v>74</v>
      </c>
      <c r="M17182"/>
      <c r="N17182">
        <v>62.475000000000001</v>
      </c>
      <c r="O17182" t="s">
        <v>2336</v>
      </c>
      <c r="P17182" t="s">
        <v>597</v>
      </c>
    </row>
    <row r="17183" spans="1:16" x14ac:dyDescent="0.35">
      <c r="A17183" t="s">
        <v>5</v>
      </c>
      <c r="B17183" t="s">
        <v>29830</v>
      </c>
      <c r="C17183" t="s">
        <v>148</v>
      </c>
      <c r="D17183" t="s">
        <v>4526</v>
      </c>
      <c r="E17183" t="s">
        <v>88</v>
      </c>
      <c r="F17183" t="b">
        <v>0</v>
      </c>
      <c r="G17183" t="s">
        <v>65</v>
      </c>
      <c r="H17183" s="1">
        <v>46211.756145833337</v>
      </c>
      <c r="I17183" t="b">
        <v>1</v>
      </c>
      <c r="J17183" t="b">
        <v>0</v>
      </c>
      <c r="K17183" t="s">
        <v>41</v>
      </c>
      <c r="L17183" t="s">
        <v>74</v>
      </c>
      <c r="M17183"/>
      <c r="N17183">
        <v>62.475000000000001</v>
      </c>
      <c r="O17183" t="s">
        <v>2336</v>
      </c>
      <c r="P17183" t="s">
        <v>29826</v>
      </c>
    </row>
    <row r="17184" spans="1:16" x14ac:dyDescent="0.35">
      <c r="A17184" t="s">
        <v>1</v>
      </c>
      <c r="B17184" t="s">
        <v>29831</v>
      </c>
      <c r="C17184" t="s">
        <v>2408</v>
      </c>
      <c r="D17184" t="s">
        <v>4526</v>
      </c>
      <c r="E17184" t="s">
        <v>59</v>
      </c>
      <c r="F17184" t="b">
        <v>0</v>
      </c>
      <c r="G17184" t="s">
        <v>13</v>
      </c>
      <c r="H17184" s="1">
        <v>46211.756574074083</v>
      </c>
      <c r="I17184" t="b">
        <v>0</v>
      </c>
      <c r="J17184" t="b">
        <v>0</v>
      </c>
      <c r="K17184" t="s">
        <v>13</v>
      </c>
      <c r="L17184" t="s">
        <v>60</v>
      </c>
      <c r="M17184">
        <v>115000</v>
      </c>
      <c r="N17184"/>
      <c r="O17184" t="s">
        <v>1876</v>
      </c>
      <c r="P17184" t="s">
        <v>29832</v>
      </c>
    </row>
    <row r="17185" spans="1:16" x14ac:dyDescent="0.35">
      <c r="A17185" t="s">
        <v>7</v>
      </c>
      <c r="B17185" t="s">
        <v>29833</v>
      </c>
      <c r="C17185" t="s">
        <v>29834</v>
      </c>
      <c r="D17185" t="s">
        <v>4346</v>
      </c>
      <c r="E17185" t="s">
        <v>59</v>
      </c>
      <c r="F17185" t="b">
        <v>0</v>
      </c>
      <c r="G17185" t="s">
        <v>41</v>
      </c>
      <c r="H17185" s="1">
        <v>46211.795648148152</v>
      </c>
      <c r="I17185" t="b">
        <v>0</v>
      </c>
      <c r="J17185" t="b">
        <v>1</v>
      </c>
      <c r="K17185" t="s">
        <v>41</v>
      </c>
      <c r="L17185" t="s">
        <v>60</v>
      </c>
      <c r="M17185">
        <v>98000</v>
      </c>
      <c r="N17185"/>
      <c r="O17185" t="s">
        <v>29835</v>
      </c>
    </row>
    <row r="17186" spans="1:16" x14ac:dyDescent="0.35">
      <c r="A17186" t="s">
        <v>1</v>
      </c>
      <c r="B17186" t="s">
        <v>29836</v>
      </c>
      <c r="C17186" t="s">
        <v>207</v>
      </c>
      <c r="D17186" t="s">
        <v>4526</v>
      </c>
      <c r="E17186" t="s">
        <v>59</v>
      </c>
      <c r="F17186" t="b">
        <v>0</v>
      </c>
      <c r="G17186" t="s">
        <v>73</v>
      </c>
      <c r="H17186" s="1">
        <v>46211.797800925917</v>
      </c>
      <c r="I17186" t="b">
        <v>1</v>
      </c>
      <c r="J17186" t="b">
        <v>0</v>
      </c>
      <c r="K17186" t="s">
        <v>41</v>
      </c>
      <c r="L17186" t="s">
        <v>60</v>
      </c>
      <c r="M17186">
        <v>120000</v>
      </c>
      <c r="N17186"/>
      <c r="O17186" t="s">
        <v>1967</v>
      </c>
      <c r="P17186" t="s">
        <v>208</v>
      </c>
    </row>
    <row r="17187" spans="1:16" x14ac:dyDescent="0.35">
      <c r="A17187" t="s">
        <v>1</v>
      </c>
      <c r="B17187" t="s">
        <v>23062</v>
      </c>
      <c r="C17187" t="s">
        <v>3662</v>
      </c>
      <c r="D17187" t="s">
        <v>5102</v>
      </c>
      <c r="E17187" t="s">
        <v>59</v>
      </c>
      <c r="F17187" t="b">
        <v>0</v>
      </c>
      <c r="G17187" t="s">
        <v>13</v>
      </c>
      <c r="H17187" s="1">
        <v>46211.79824074074</v>
      </c>
      <c r="I17187" t="b">
        <v>0</v>
      </c>
      <c r="J17187" t="b">
        <v>0</v>
      </c>
      <c r="K17187" t="s">
        <v>13</v>
      </c>
      <c r="L17187" t="s">
        <v>60</v>
      </c>
      <c r="M17187">
        <v>115000</v>
      </c>
      <c r="N17187"/>
      <c r="O17187" t="s">
        <v>2610</v>
      </c>
      <c r="P17187" t="s">
        <v>23063</v>
      </c>
    </row>
    <row r="17188" spans="1:16" x14ac:dyDescent="0.35">
      <c r="A17188" t="s">
        <v>0</v>
      </c>
      <c r="B17188" t="s">
        <v>1318</v>
      </c>
      <c r="C17188" t="s">
        <v>202</v>
      </c>
      <c r="D17188" t="s">
        <v>4526</v>
      </c>
      <c r="E17188" t="s">
        <v>59</v>
      </c>
      <c r="F17188" t="b">
        <v>0</v>
      </c>
      <c r="G17188" t="s">
        <v>77</v>
      </c>
      <c r="H17188" s="1">
        <v>46211.835335648153</v>
      </c>
      <c r="I17188" t="b">
        <v>0</v>
      </c>
      <c r="J17188" t="b">
        <v>0</v>
      </c>
      <c r="K17188" t="s">
        <v>41</v>
      </c>
      <c r="L17188" t="s">
        <v>60</v>
      </c>
      <c r="M17188">
        <v>102500</v>
      </c>
      <c r="N17188"/>
      <c r="O17188" t="s">
        <v>155</v>
      </c>
      <c r="P17188" t="s">
        <v>28228</v>
      </c>
    </row>
    <row r="17189" spans="1:16" x14ac:dyDescent="0.35">
      <c r="A17189" t="s">
        <v>0</v>
      </c>
      <c r="B17189" t="s">
        <v>14897</v>
      </c>
      <c r="C17189" t="s">
        <v>81</v>
      </c>
      <c r="D17189" t="s">
        <v>4526</v>
      </c>
      <c r="E17189" t="s">
        <v>88</v>
      </c>
      <c r="F17189" t="b">
        <v>0</v>
      </c>
      <c r="G17189" t="s">
        <v>77</v>
      </c>
      <c r="H17189" s="1">
        <v>46211.835439814808</v>
      </c>
      <c r="I17189" t="b">
        <v>0</v>
      </c>
      <c r="J17189" t="b">
        <v>0</v>
      </c>
      <c r="K17189" t="s">
        <v>41</v>
      </c>
      <c r="L17189" t="s">
        <v>74</v>
      </c>
      <c r="M17189"/>
      <c r="N17189">
        <v>75</v>
      </c>
      <c r="O17189" t="s">
        <v>1513</v>
      </c>
      <c r="P17189" t="s">
        <v>2104</v>
      </c>
    </row>
    <row r="17190" spans="1:16" x14ac:dyDescent="0.35">
      <c r="A17190" t="s">
        <v>3</v>
      </c>
      <c r="B17190" t="s">
        <v>286</v>
      </c>
      <c r="C17190" t="s">
        <v>5849</v>
      </c>
      <c r="D17190" t="s">
        <v>4526</v>
      </c>
      <c r="E17190" t="s">
        <v>59</v>
      </c>
      <c r="F17190" t="b">
        <v>0</v>
      </c>
      <c r="G17190" t="s">
        <v>65</v>
      </c>
      <c r="H17190" s="1">
        <v>46211.8356712963</v>
      </c>
      <c r="I17190" t="b">
        <v>0</v>
      </c>
      <c r="J17190" t="b">
        <v>0</v>
      </c>
      <c r="K17190" t="s">
        <v>41</v>
      </c>
      <c r="L17190" t="s">
        <v>60</v>
      </c>
      <c r="M17190">
        <v>87500</v>
      </c>
      <c r="N17190"/>
      <c r="O17190" t="s">
        <v>5850</v>
      </c>
      <c r="P17190" t="s">
        <v>29837</v>
      </c>
    </row>
    <row r="17191" spans="1:16" x14ac:dyDescent="0.35">
      <c r="A17191" t="s">
        <v>7</v>
      </c>
      <c r="B17191" t="s">
        <v>29838</v>
      </c>
      <c r="C17191" t="s">
        <v>115</v>
      </c>
      <c r="D17191" t="s">
        <v>4526</v>
      </c>
      <c r="E17191" t="s">
        <v>59</v>
      </c>
      <c r="F17191" t="b">
        <v>0</v>
      </c>
      <c r="G17191" t="s">
        <v>65</v>
      </c>
      <c r="H17191" s="1">
        <v>46211.835682870369</v>
      </c>
      <c r="I17191" t="b">
        <v>0</v>
      </c>
      <c r="J17191" t="b">
        <v>0</v>
      </c>
      <c r="K17191" t="s">
        <v>41</v>
      </c>
      <c r="L17191" t="s">
        <v>60</v>
      </c>
      <c r="M17191">
        <v>85000</v>
      </c>
      <c r="N17191"/>
      <c r="O17191" t="s">
        <v>29258</v>
      </c>
      <c r="P17191" t="s">
        <v>29839</v>
      </c>
    </row>
    <row r="17192" spans="1:16" x14ac:dyDescent="0.35">
      <c r="A17192" t="s">
        <v>2</v>
      </c>
      <c r="B17192" t="s">
        <v>29840</v>
      </c>
      <c r="C17192" t="s">
        <v>76</v>
      </c>
      <c r="D17192" t="s">
        <v>4346</v>
      </c>
      <c r="E17192" t="s">
        <v>59</v>
      </c>
      <c r="F17192" t="b">
        <v>1</v>
      </c>
      <c r="G17192" t="s">
        <v>41</v>
      </c>
      <c r="H17192" s="1">
        <v>46211.839131944442</v>
      </c>
      <c r="I17192" t="b">
        <v>0</v>
      </c>
      <c r="J17192" t="b">
        <v>1</v>
      </c>
      <c r="K17192" t="s">
        <v>41</v>
      </c>
      <c r="L17192" t="s">
        <v>60</v>
      </c>
      <c r="M17192">
        <v>140000</v>
      </c>
      <c r="N17192"/>
      <c r="O17192" t="s">
        <v>1428</v>
      </c>
      <c r="P17192" t="s">
        <v>29841</v>
      </c>
    </row>
    <row r="17193" spans="1:16" x14ac:dyDescent="0.35">
      <c r="A17193" t="s">
        <v>5</v>
      </c>
      <c r="B17193" t="s">
        <v>5</v>
      </c>
      <c r="C17193" t="s">
        <v>5849</v>
      </c>
      <c r="D17193" t="s">
        <v>4526</v>
      </c>
      <c r="E17193" t="s">
        <v>59</v>
      </c>
      <c r="F17193" t="b">
        <v>0</v>
      </c>
      <c r="G17193" t="s">
        <v>65</v>
      </c>
      <c r="H17193" s="1">
        <v>46211.83935185185</v>
      </c>
      <c r="I17193" t="b">
        <v>0</v>
      </c>
      <c r="J17193" t="b">
        <v>0</v>
      </c>
      <c r="K17193" t="s">
        <v>41</v>
      </c>
      <c r="L17193" t="s">
        <v>60</v>
      </c>
      <c r="M17193">
        <v>137500</v>
      </c>
      <c r="N17193"/>
      <c r="O17193" t="s">
        <v>5850</v>
      </c>
      <c r="P17193" t="s">
        <v>5851</v>
      </c>
    </row>
    <row r="17194" spans="1:16" x14ac:dyDescent="0.35">
      <c r="A17194" t="s">
        <v>0</v>
      </c>
      <c r="B17194" t="s">
        <v>0</v>
      </c>
      <c r="C17194" t="s">
        <v>3853</v>
      </c>
      <c r="D17194" t="s">
        <v>4346</v>
      </c>
      <c r="E17194" t="s">
        <v>59</v>
      </c>
      <c r="F17194" t="b">
        <v>0</v>
      </c>
      <c r="G17194" t="s">
        <v>77</v>
      </c>
      <c r="H17194" s="1">
        <v>46211.877002314817</v>
      </c>
      <c r="I17194" t="b">
        <v>0</v>
      </c>
      <c r="J17194" t="b">
        <v>1</v>
      </c>
      <c r="K17194" t="s">
        <v>41</v>
      </c>
      <c r="L17194" t="s">
        <v>60</v>
      </c>
      <c r="M17194">
        <v>82000</v>
      </c>
      <c r="N17194"/>
      <c r="O17194" t="s">
        <v>10948</v>
      </c>
      <c r="P17194" t="s">
        <v>10949</v>
      </c>
    </row>
    <row r="17195" spans="1:16" x14ac:dyDescent="0.35">
      <c r="A17195" t="s">
        <v>3</v>
      </c>
      <c r="B17195" t="s">
        <v>4138</v>
      </c>
      <c r="C17195" t="s">
        <v>41</v>
      </c>
      <c r="D17195" t="s">
        <v>4526</v>
      </c>
      <c r="E17195" t="s">
        <v>59</v>
      </c>
      <c r="F17195" t="b">
        <v>0</v>
      </c>
      <c r="G17195" t="s">
        <v>41</v>
      </c>
      <c r="H17195" s="1">
        <v>46211.879027777781</v>
      </c>
      <c r="I17195" t="b">
        <v>0</v>
      </c>
      <c r="J17195" t="b">
        <v>0</v>
      </c>
      <c r="K17195" t="s">
        <v>41</v>
      </c>
      <c r="L17195" t="s">
        <v>60</v>
      </c>
      <c r="M17195">
        <v>70000</v>
      </c>
      <c r="N17195"/>
      <c r="O17195" t="s">
        <v>2307</v>
      </c>
      <c r="P17195" t="s">
        <v>29842</v>
      </c>
    </row>
    <row r="17196" spans="1:16" x14ac:dyDescent="0.35">
      <c r="A17196" t="s">
        <v>2</v>
      </c>
      <c r="B17196" t="s">
        <v>29843</v>
      </c>
      <c r="C17196" t="s">
        <v>382</v>
      </c>
      <c r="D17196" t="s">
        <v>4526</v>
      </c>
      <c r="E17196" t="s">
        <v>59</v>
      </c>
      <c r="F17196" t="b">
        <v>0</v>
      </c>
      <c r="G17196" t="s">
        <v>77</v>
      </c>
      <c r="H17196" s="1">
        <v>46211.879120370373</v>
      </c>
      <c r="I17196" t="b">
        <v>0</v>
      </c>
      <c r="J17196" t="b">
        <v>1</v>
      </c>
      <c r="K17196" t="s">
        <v>41</v>
      </c>
      <c r="L17196" t="s">
        <v>60</v>
      </c>
      <c r="M17196">
        <v>77500</v>
      </c>
      <c r="N17196"/>
      <c r="O17196" t="s">
        <v>383</v>
      </c>
      <c r="P17196" t="s">
        <v>16264</v>
      </c>
    </row>
    <row r="17197" spans="1:16" x14ac:dyDescent="0.35">
      <c r="A17197" t="s">
        <v>1</v>
      </c>
      <c r="B17197" t="s">
        <v>29844</v>
      </c>
      <c r="C17197" t="s">
        <v>76</v>
      </c>
      <c r="D17197" t="s">
        <v>4526</v>
      </c>
      <c r="E17197" t="s">
        <v>88</v>
      </c>
      <c r="F17197" t="b">
        <v>1</v>
      </c>
      <c r="G17197" t="s">
        <v>41</v>
      </c>
      <c r="H17197" s="1">
        <v>46211.880810185183</v>
      </c>
      <c r="I17197" t="b">
        <v>1</v>
      </c>
      <c r="J17197" t="b">
        <v>0</v>
      </c>
      <c r="K17197" t="s">
        <v>41</v>
      </c>
      <c r="L17197" t="s">
        <v>60</v>
      </c>
      <c r="M17197">
        <v>213000</v>
      </c>
      <c r="N17197"/>
      <c r="O17197" t="s">
        <v>29845</v>
      </c>
      <c r="P17197" t="s">
        <v>29846</v>
      </c>
    </row>
    <row r="17198" spans="1:16" x14ac:dyDescent="0.35">
      <c r="A17198" t="s">
        <v>2</v>
      </c>
      <c r="B17198" t="s">
        <v>29847</v>
      </c>
      <c r="C17198" t="s">
        <v>41</v>
      </c>
      <c r="D17198" t="s">
        <v>14154</v>
      </c>
      <c r="E17198" t="s">
        <v>59</v>
      </c>
      <c r="F17198" t="b">
        <v>0</v>
      </c>
      <c r="G17198" t="s">
        <v>41</v>
      </c>
      <c r="H17198" s="1">
        <v>46211.880810185183</v>
      </c>
      <c r="I17198" t="b">
        <v>0</v>
      </c>
      <c r="J17198" t="b">
        <v>0</v>
      </c>
      <c r="K17198" t="s">
        <v>41</v>
      </c>
      <c r="L17198" t="s">
        <v>60</v>
      </c>
      <c r="M17198">
        <v>67000</v>
      </c>
      <c r="N17198"/>
      <c r="O17198" t="s">
        <v>1989</v>
      </c>
    </row>
    <row r="17199" spans="1:16" x14ac:dyDescent="0.35">
      <c r="A17199" t="s">
        <v>1</v>
      </c>
      <c r="B17199" t="s">
        <v>29848</v>
      </c>
      <c r="C17199" t="s">
        <v>887</v>
      </c>
      <c r="D17199" t="s">
        <v>4526</v>
      </c>
      <c r="E17199" t="s">
        <v>88</v>
      </c>
      <c r="F17199" t="b">
        <v>0</v>
      </c>
      <c r="G17199" t="s">
        <v>65</v>
      </c>
      <c r="H17199" s="1">
        <v>46211.880925925929</v>
      </c>
      <c r="I17199" t="b">
        <v>0</v>
      </c>
      <c r="J17199" t="b">
        <v>0</v>
      </c>
      <c r="K17199" t="s">
        <v>41</v>
      </c>
      <c r="L17199" t="s">
        <v>74</v>
      </c>
      <c r="M17199"/>
      <c r="N17199">
        <v>52.5</v>
      </c>
      <c r="O17199" t="s">
        <v>23101</v>
      </c>
      <c r="P17199" t="s">
        <v>26932</v>
      </c>
    </row>
    <row r="17200" spans="1:16" x14ac:dyDescent="0.35">
      <c r="A17200" t="s">
        <v>1</v>
      </c>
      <c r="B17200" t="s">
        <v>1</v>
      </c>
      <c r="C17200" t="s">
        <v>2506</v>
      </c>
      <c r="D17200" t="s">
        <v>4526</v>
      </c>
      <c r="E17200" t="s">
        <v>59</v>
      </c>
      <c r="F17200" t="b">
        <v>0</v>
      </c>
      <c r="G17200" t="s">
        <v>89</v>
      </c>
      <c r="H17200" s="1">
        <v>46211.881018518521</v>
      </c>
      <c r="I17200" t="b">
        <v>0</v>
      </c>
      <c r="J17200" t="b">
        <v>0</v>
      </c>
      <c r="K17200" t="s">
        <v>41</v>
      </c>
      <c r="L17200" t="s">
        <v>60</v>
      </c>
      <c r="M17200">
        <v>127500</v>
      </c>
      <c r="N17200"/>
      <c r="O17200" t="s">
        <v>105</v>
      </c>
      <c r="P17200" t="s">
        <v>29849</v>
      </c>
    </row>
    <row r="17201" spans="1:16" x14ac:dyDescent="0.35">
      <c r="A17201" t="s">
        <v>1</v>
      </c>
      <c r="B17201" t="s">
        <v>1168</v>
      </c>
      <c r="C17201" t="s">
        <v>22823</v>
      </c>
      <c r="D17201" t="s">
        <v>5018</v>
      </c>
      <c r="E17201" t="s">
        <v>59</v>
      </c>
      <c r="F17201" t="b">
        <v>0</v>
      </c>
      <c r="G17201" t="s">
        <v>40</v>
      </c>
      <c r="H17201" s="1">
        <v>46211.883171296293</v>
      </c>
      <c r="I17201" t="b">
        <v>0</v>
      </c>
      <c r="J17201" t="b">
        <v>0</v>
      </c>
      <c r="K17201" t="s">
        <v>40</v>
      </c>
      <c r="L17201" t="s">
        <v>60</v>
      </c>
      <c r="M17201">
        <v>70000</v>
      </c>
      <c r="N17201"/>
      <c r="O17201" t="s">
        <v>10487</v>
      </c>
      <c r="P17201" t="s">
        <v>29850</v>
      </c>
    </row>
    <row r="17202" spans="1:16" x14ac:dyDescent="0.35">
      <c r="A17202" t="s">
        <v>0</v>
      </c>
      <c r="B17202" t="s">
        <v>228</v>
      </c>
      <c r="C17202" t="s">
        <v>472</v>
      </c>
      <c r="D17202" t="s">
        <v>4526</v>
      </c>
      <c r="E17202" t="s">
        <v>88</v>
      </c>
      <c r="F17202" t="b">
        <v>0</v>
      </c>
      <c r="G17202" t="s">
        <v>65</v>
      </c>
      <c r="H17202" s="1">
        <v>46211.919016203698</v>
      </c>
      <c r="I17202" t="b">
        <v>1</v>
      </c>
      <c r="J17202" t="b">
        <v>0</v>
      </c>
      <c r="K17202" t="s">
        <v>41</v>
      </c>
      <c r="L17202" t="s">
        <v>74</v>
      </c>
      <c r="M17202"/>
      <c r="N17202">
        <v>50</v>
      </c>
      <c r="O17202" t="s">
        <v>29851</v>
      </c>
      <c r="P17202" t="s">
        <v>1329</v>
      </c>
    </row>
    <row r="17203" spans="1:16" x14ac:dyDescent="0.35">
      <c r="A17203" t="s">
        <v>5</v>
      </c>
      <c r="B17203" t="s">
        <v>3624</v>
      </c>
      <c r="C17203" t="s">
        <v>2385</v>
      </c>
      <c r="D17203" t="s">
        <v>2360</v>
      </c>
      <c r="E17203" t="s">
        <v>59</v>
      </c>
      <c r="F17203" t="b">
        <v>0</v>
      </c>
      <c r="G17203" t="s">
        <v>65</v>
      </c>
      <c r="H17203" s="1">
        <v>46211.91914351852</v>
      </c>
      <c r="I17203" t="b">
        <v>0</v>
      </c>
      <c r="J17203" t="b">
        <v>1</v>
      </c>
      <c r="K17203" t="s">
        <v>41</v>
      </c>
      <c r="L17203" t="s">
        <v>60</v>
      </c>
      <c r="M17203">
        <v>106000</v>
      </c>
      <c r="N17203"/>
      <c r="O17203" t="s">
        <v>1155</v>
      </c>
      <c r="P17203" t="s">
        <v>29852</v>
      </c>
    </row>
    <row r="17204" spans="1:16" x14ac:dyDescent="0.35">
      <c r="A17204" t="s">
        <v>5</v>
      </c>
      <c r="B17204" t="s">
        <v>29853</v>
      </c>
      <c r="C17204" t="s">
        <v>285</v>
      </c>
      <c r="D17204" t="s">
        <v>111</v>
      </c>
      <c r="E17204" t="s">
        <v>88</v>
      </c>
      <c r="F17204" t="b">
        <v>0</v>
      </c>
      <c r="G17204" t="s">
        <v>68</v>
      </c>
      <c r="H17204" s="1">
        <v>46211.922592592593</v>
      </c>
      <c r="I17204" t="b">
        <v>1</v>
      </c>
      <c r="J17204" t="b">
        <v>1</v>
      </c>
      <c r="K17204" t="s">
        <v>41</v>
      </c>
      <c r="L17204" t="s">
        <v>74</v>
      </c>
      <c r="M17204"/>
      <c r="N17204">
        <v>55</v>
      </c>
      <c r="O17204" t="s">
        <v>111</v>
      </c>
      <c r="P17204" t="s">
        <v>29854</v>
      </c>
    </row>
    <row r="17205" spans="1:16" x14ac:dyDescent="0.35">
      <c r="A17205" t="s">
        <v>1</v>
      </c>
      <c r="B17205" t="s">
        <v>29855</v>
      </c>
      <c r="C17205" t="s">
        <v>695</v>
      </c>
      <c r="D17205" t="s">
        <v>4526</v>
      </c>
      <c r="E17205" t="s">
        <v>59</v>
      </c>
      <c r="F17205" t="b">
        <v>0</v>
      </c>
      <c r="G17205" t="s">
        <v>77</v>
      </c>
      <c r="H17205" s="1">
        <v>46211.922685185193</v>
      </c>
      <c r="I17205" t="b">
        <v>0</v>
      </c>
      <c r="J17205" t="b">
        <v>1</v>
      </c>
      <c r="K17205" t="s">
        <v>41</v>
      </c>
      <c r="L17205" t="s">
        <v>74</v>
      </c>
      <c r="M17205"/>
      <c r="N17205">
        <v>36.5</v>
      </c>
      <c r="O17205" t="s">
        <v>403</v>
      </c>
      <c r="P17205" t="s">
        <v>29856</v>
      </c>
    </row>
    <row r="17206" spans="1:16" x14ac:dyDescent="0.35">
      <c r="A17206" t="s">
        <v>0</v>
      </c>
      <c r="B17206" t="s">
        <v>29857</v>
      </c>
      <c r="C17206" t="s">
        <v>76</v>
      </c>
      <c r="D17206" t="s">
        <v>4526</v>
      </c>
      <c r="E17206" t="s">
        <v>59</v>
      </c>
      <c r="F17206" t="b">
        <v>1</v>
      </c>
      <c r="G17206" t="s">
        <v>13</v>
      </c>
      <c r="H17206" s="1">
        <v>46211.923263888893</v>
      </c>
      <c r="I17206" t="b">
        <v>1</v>
      </c>
      <c r="J17206" t="b">
        <v>0</v>
      </c>
      <c r="K17206" t="s">
        <v>13</v>
      </c>
      <c r="L17206" t="s">
        <v>60</v>
      </c>
      <c r="M17206">
        <v>117000</v>
      </c>
      <c r="N17206"/>
      <c r="O17206" t="s">
        <v>554</v>
      </c>
      <c r="P17206" t="s">
        <v>666</v>
      </c>
    </row>
    <row r="17207" spans="1:16" x14ac:dyDescent="0.35">
      <c r="A17207" t="s">
        <v>0</v>
      </c>
      <c r="B17207" t="s">
        <v>29858</v>
      </c>
      <c r="C17207" t="s">
        <v>1361</v>
      </c>
      <c r="D17207" t="s">
        <v>4526</v>
      </c>
      <c r="F17207" t="b">
        <v>0</v>
      </c>
      <c r="G17207" t="s">
        <v>77</v>
      </c>
      <c r="H17207" s="1">
        <v>46211.960335648153</v>
      </c>
      <c r="I17207" t="b">
        <v>0</v>
      </c>
      <c r="J17207" t="b">
        <v>1</v>
      </c>
      <c r="K17207" t="s">
        <v>41</v>
      </c>
      <c r="L17207" t="s">
        <v>74</v>
      </c>
      <c r="M17207"/>
      <c r="N17207">
        <v>50</v>
      </c>
      <c r="O17207" t="s">
        <v>1049</v>
      </c>
      <c r="P17207" t="s">
        <v>325</v>
      </c>
    </row>
    <row r="17208" spans="1:16" x14ac:dyDescent="0.35">
      <c r="A17208" t="s">
        <v>0</v>
      </c>
      <c r="B17208" t="s">
        <v>29859</v>
      </c>
      <c r="C17208" t="s">
        <v>984</v>
      </c>
      <c r="D17208" t="s">
        <v>4515</v>
      </c>
      <c r="E17208" t="s">
        <v>59</v>
      </c>
      <c r="F17208" t="b">
        <v>0</v>
      </c>
      <c r="G17208" t="s">
        <v>25</v>
      </c>
      <c r="H17208" s="1">
        <v>46212.003287037027</v>
      </c>
      <c r="I17208" t="b">
        <v>1</v>
      </c>
      <c r="J17208" t="b">
        <v>0</v>
      </c>
      <c r="K17208" t="s">
        <v>25</v>
      </c>
      <c r="L17208" t="s">
        <v>60</v>
      </c>
      <c r="M17208">
        <v>70000</v>
      </c>
      <c r="N17208"/>
      <c r="O17208" t="s">
        <v>480</v>
      </c>
    </row>
    <row r="17209" spans="1:16" x14ac:dyDescent="0.35">
      <c r="A17209" t="s">
        <v>1</v>
      </c>
      <c r="B17209" t="s">
        <v>29860</v>
      </c>
      <c r="C17209" t="s">
        <v>190</v>
      </c>
      <c r="D17209" t="s">
        <v>4756</v>
      </c>
      <c r="E17209" t="s">
        <v>59</v>
      </c>
      <c r="F17209" t="b">
        <v>0</v>
      </c>
      <c r="G17209" t="s">
        <v>73</v>
      </c>
      <c r="H17209" s="1">
        <v>46212.005937499998</v>
      </c>
      <c r="I17209" t="b">
        <v>0</v>
      </c>
      <c r="J17209" t="b">
        <v>1</v>
      </c>
      <c r="K17209" t="s">
        <v>41</v>
      </c>
      <c r="L17209" t="s">
        <v>60</v>
      </c>
      <c r="M17209">
        <v>101920</v>
      </c>
      <c r="N17209"/>
      <c r="O17209" t="s">
        <v>699</v>
      </c>
      <c r="P17209" t="s">
        <v>29861</v>
      </c>
    </row>
    <row r="17210" spans="1:16" x14ac:dyDescent="0.35">
      <c r="A17210" t="s">
        <v>2</v>
      </c>
      <c r="B17210" t="s">
        <v>967</v>
      </c>
      <c r="C17210" t="s">
        <v>20555</v>
      </c>
      <c r="D17210" t="s">
        <v>4756</v>
      </c>
      <c r="E17210" t="s">
        <v>59</v>
      </c>
      <c r="F17210" t="b">
        <v>0</v>
      </c>
      <c r="G17210" t="s">
        <v>65</v>
      </c>
      <c r="H17210" s="1">
        <v>46212.129212962973</v>
      </c>
      <c r="I17210" t="b">
        <v>0</v>
      </c>
      <c r="J17210" t="b">
        <v>1</v>
      </c>
      <c r="K17210" t="s">
        <v>41</v>
      </c>
      <c r="L17210" t="s">
        <v>60</v>
      </c>
      <c r="M17210">
        <v>171000</v>
      </c>
      <c r="N17210"/>
      <c r="O17210" t="s">
        <v>4119</v>
      </c>
    </row>
    <row r="17211" spans="1:16" x14ac:dyDescent="0.35">
      <c r="A17211" t="s">
        <v>1</v>
      </c>
      <c r="B17211" t="s">
        <v>210</v>
      </c>
      <c r="C17211" t="s">
        <v>227</v>
      </c>
      <c r="D17211" t="s">
        <v>4526</v>
      </c>
      <c r="E17211" t="s">
        <v>88</v>
      </c>
      <c r="F17211" t="b">
        <v>0</v>
      </c>
      <c r="G17211" t="s">
        <v>65</v>
      </c>
      <c r="H17211" s="1">
        <v>46212.13113425926</v>
      </c>
      <c r="I17211" t="b">
        <v>1</v>
      </c>
      <c r="J17211" t="b">
        <v>0</v>
      </c>
      <c r="K17211" t="s">
        <v>41</v>
      </c>
      <c r="L17211" t="s">
        <v>74</v>
      </c>
      <c r="M17211"/>
      <c r="N17211">
        <v>82.5</v>
      </c>
      <c r="O17211" t="s">
        <v>29862</v>
      </c>
      <c r="P17211" t="s">
        <v>29863</v>
      </c>
    </row>
    <row r="17212" spans="1:16" x14ac:dyDescent="0.35">
      <c r="A17212" t="s">
        <v>0</v>
      </c>
      <c r="B17212" t="s">
        <v>29864</v>
      </c>
      <c r="C17212" t="s">
        <v>502</v>
      </c>
      <c r="D17212" t="s">
        <v>4756</v>
      </c>
      <c r="E17212" t="s">
        <v>59</v>
      </c>
      <c r="F17212" t="b">
        <v>0</v>
      </c>
      <c r="G17212" t="s">
        <v>77</v>
      </c>
      <c r="H17212" s="1">
        <v>46212.168668981481</v>
      </c>
      <c r="I17212" t="b">
        <v>0</v>
      </c>
      <c r="J17212" t="b">
        <v>1</v>
      </c>
      <c r="K17212" t="s">
        <v>41</v>
      </c>
      <c r="L17212" t="s">
        <v>60</v>
      </c>
      <c r="M17212">
        <v>117580</v>
      </c>
      <c r="N17212"/>
      <c r="O17212" t="s">
        <v>4463</v>
      </c>
      <c r="P17212" t="s">
        <v>29865</v>
      </c>
    </row>
    <row r="17213" spans="1:16" x14ac:dyDescent="0.35">
      <c r="A17213" t="s">
        <v>7</v>
      </c>
      <c r="B17213" t="s">
        <v>29866</v>
      </c>
      <c r="C17213" t="s">
        <v>502</v>
      </c>
      <c r="D17213" t="s">
        <v>4756</v>
      </c>
      <c r="E17213" t="s">
        <v>59</v>
      </c>
      <c r="F17213" t="b">
        <v>0</v>
      </c>
      <c r="G17213" t="s">
        <v>77</v>
      </c>
      <c r="H17213" s="1">
        <v>46212.209560185183</v>
      </c>
      <c r="I17213" t="b">
        <v>0</v>
      </c>
      <c r="J17213" t="b">
        <v>1</v>
      </c>
      <c r="K17213" t="s">
        <v>41</v>
      </c>
      <c r="L17213" t="s">
        <v>60</v>
      </c>
      <c r="M17213">
        <v>135500</v>
      </c>
      <c r="N17213"/>
      <c r="O17213" t="s">
        <v>4463</v>
      </c>
      <c r="P17213" t="s">
        <v>29865</v>
      </c>
    </row>
    <row r="17214" spans="1:16" x14ac:dyDescent="0.35">
      <c r="A17214" t="s">
        <v>3</v>
      </c>
      <c r="B17214" t="s">
        <v>29867</v>
      </c>
      <c r="C17214" t="s">
        <v>162</v>
      </c>
      <c r="D17214" t="s">
        <v>4526</v>
      </c>
      <c r="E17214" t="s">
        <v>88</v>
      </c>
      <c r="F17214" t="b">
        <v>0</v>
      </c>
      <c r="G17214" t="s">
        <v>73</v>
      </c>
      <c r="H17214" s="1">
        <v>46212.251226851848</v>
      </c>
      <c r="I17214" t="b">
        <v>1</v>
      </c>
      <c r="J17214" t="b">
        <v>1</v>
      </c>
      <c r="K17214" t="s">
        <v>41</v>
      </c>
      <c r="L17214" t="s">
        <v>74</v>
      </c>
      <c r="M17214"/>
      <c r="N17214">
        <v>45</v>
      </c>
      <c r="O17214" t="s">
        <v>738</v>
      </c>
      <c r="P17214" t="s">
        <v>146</v>
      </c>
    </row>
    <row r="17215" spans="1:16" x14ac:dyDescent="0.35">
      <c r="A17215" t="s">
        <v>7</v>
      </c>
      <c r="B17215" t="s">
        <v>29868</v>
      </c>
      <c r="C17215" t="s">
        <v>240</v>
      </c>
      <c r="D17215" t="s">
        <v>367</v>
      </c>
      <c r="E17215" t="s">
        <v>59</v>
      </c>
      <c r="F17215" t="b">
        <v>0</v>
      </c>
      <c r="G17215" t="s">
        <v>65</v>
      </c>
      <c r="H17215" s="1">
        <v>46212.251250000001</v>
      </c>
      <c r="I17215" t="b">
        <v>0</v>
      </c>
      <c r="J17215" t="b">
        <v>1</v>
      </c>
      <c r="K17215" t="s">
        <v>41</v>
      </c>
      <c r="L17215" t="s">
        <v>60</v>
      </c>
      <c r="M17215">
        <v>121000</v>
      </c>
      <c r="N17215"/>
      <c r="O17215" t="s">
        <v>20613</v>
      </c>
      <c r="P17215" t="s">
        <v>29869</v>
      </c>
    </row>
    <row r="17216" spans="1:16" x14ac:dyDescent="0.35">
      <c r="A17216" t="s">
        <v>3</v>
      </c>
      <c r="B17216" t="s">
        <v>29870</v>
      </c>
      <c r="C17216" t="s">
        <v>17991</v>
      </c>
      <c r="D17216" t="s">
        <v>2360</v>
      </c>
      <c r="E17216" t="s">
        <v>59</v>
      </c>
      <c r="F17216" t="b">
        <v>0</v>
      </c>
      <c r="G17216" t="s">
        <v>73</v>
      </c>
      <c r="H17216" s="1">
        <v>46212.251261574071</v>
      </c>
      <c r="I17216" t="b">
        <v>0</v>
      </c>
      <c r="J17216" t="b">
        <v>1</v>
      </c>
      <c r="K17216" t="s">
        <v>41</v>
      </c>
      <c r="L17216" t="s">
        <v>60</v>
      </c>
      <c r="M17216">
        <v>111459.995</v>
      </c>
      <c r="N17216"/>
      <c r="O17216" t="s">
        <v>5244</v>
      </c>
      <c r="P17216" t="s">
        <v>3366</v>
      </c>
    </row>
    <row r="17217" spans="1:16" x14ac:dyDescent="0.35">
      <c r="A17217" t="s">
        <v>2</v>
      </c>
      <c r="B17217" t="s">
        <v>29871</v>
      </c>
      <c r="C17217" t="s">
        <v>751</v>
      </c>
      <c r="D17217" t="s">
        <v>5440</v>
      </c>
      <c r="E17217" t="s">
        <v>59</v>
      </c>
      <c r="F17217" t="b">
        <v>0</v>
      </c>
      <c r="G17217" t="s">
        <v>68</v>
      </c>
      <c r="H17217" s="1">
        <v>46212.252662037034</v>
      </c>
      <c r="I17217" t="b">
        <v>0</v>
      </c>
      <c r="J17217" t="b">
        <v>0</v>
      </c>
      <c r="K17217" t="s">
        <v>41</v>
      </c>
      <c r="L17217" t="s">
        <v>60</v>
      </c>
      <c r="M17217">
        <v>74678</v>
      </c>
      <c r="N17217"/>
      <c r="O17217" t="s">
        <v>28991</v>
      </c>
      <c r="P17217" t="s">
        <v>283</v>
      </c>
    </row>
    <row r="17218" spans="1:16" x14ac:dyDescent="0.35">
      <c r="A17218" t="s">
        <v>1</v>
      </c>
      <c r="B17218" t="s">
        <v>1003</v>
      </c>
      <c r="C17218" t="s">
        <v>1371</v>
      </c>
      <c r="D17218" t="s">
        <v>2360</v>
      </c>
      <c r="E17218" t="s">
        <v>59</v>
      </c>
      <c r="F17218" t="b">
        <v>0</v>
      </c>
      <c r="G17218" t="s">
        <v>77</v>
      </c>
      <c r="H17218" s="1">
        <v>46212.254317129627</v>
      </c>
      <c r="I17218" t="b">
        <v>0</v>
      </c>
      <c r="J17218" t="b">
        <v>1</v>
      </c>
      <c r="K17218" t="s">
        <v>41</v>
      </c>
      <c r="L17218" t="s">
        <v>60</v>
      </c>
      <c r="M17218">
        <v>175500</v>
      </c>
      <c r="N17218"/>
      <c r="O17218" t="s">
        <v>424</v>
      </c>
      <c r="P17218" t="s">
        <v>29872</v>
      </c>
    </row>
    <row r="17219" spans="1:16" x14ac:dyDescent="0.35">
      <c r="A17219" t="s">
        <v>1</v>
      </c>
      <c r="B17219" t="s">
        <v>18434</v>
      </c>
      <c r="C17219" t="s">
        <v>942</v>
      </c>
      <c r="D17219" t="s">
        <v>4526</v>
      </c>
      <c r="E17219" t="s">
        <v>59</v>
      </c>
      <c r="F17219" t="b">
        <v>0</v>
      </c>
      <c r="G17219" t="s">
        <v>19</v>
      </c>
      <c r="H17219" s="1">
        <v>46212.255150462966</v>
      </c>
      <c r="I17219" t="b">
        <v>0</v>
      </c>
      <c r="J17219" t="b">
        <v>0</v>
      </c>
      <c r="K17219" t="s">
        <v>19</v>
      </c>
      <c r="L17219" t="s">
        <v>60</v>
      </c>
      <c r="M17219">
        <v>1000000</v>
      </c>
      <c r="N17219"/>
      <c r="O17219" t="s">
        <v>7059</v>
      </c>
      <c r="P17219" t="s">
        <v>29873</v>
      </c>
    </row>
    <row r="17220" spans="1:16" x14ac:dyDescent="0.35">
      <c r="A17220" t="s">
        <v>7</v>
      </c>
      <c r="B17220" t="s">
        <v>29874</v>
      </c>
      <c r="C17220" t="s">
        <v>22351</v>
      </c>
      <c r="D17220" t="s">
        <v>5018</v>
      </c>
      <c r="E17220" t="s">
        <v>59</v>
      </c>
      <c r="F17220" t="b">
        <v>0</v>
      </c>
      <c r="G17220" t="s">
        <v>40</v>
      </c>
      <c r="H17220" s="1">
        <v>46212.294224537043</v>
      </c>
      <c r="I17220" t="b">
        <v>1</v>
      </c>
      <c r="J17220" t="b">
        <v>0</v>
      </c>
      <c r="K17220" t="s">
        <v>40</v>
      </c>
      <c r="L17220" t="s">
        <v>60</v>
      </c>
      <c r="M17220">
        <v>85500</v>
      </c>
      <c r="N17220"/>
      <c r="O17220" t="s">
        <v>29875</v>
      </c>
      <c r="P17220" t="s">
        <v>29876</v>
      </c>
    </row>
    <row r="17221" spans="1:16" x14ac:dyDescent="0.35">
      <c r="A17221" t="s">
        <v>2</v>
      </c>
      <c r="B17221" t="s">
        <v>1975</v>
      </c>
      <c r="C17221" t="s">
        <v>7144</v>
      </c>
      <c r="D17221" t="s">
        <v>4526</v>
      </c>
      <c r="E17221" t="s">
        <v>59</v>
      </c>
      <c r="F17221" t="b">
        <v>0</v>
      </c>
      <c r="G17221" t="s">
        <v>40</v>
      </c>
      <c r="H17221" s="1">
        <v>46212.294236111113</v>
      </c>
      <c r="I17221" t="b">
        <v>1</v>
      </c>
      <c r="J17221" t="b">
        <v>0</v>
      </c>
      <c r="K17221" t="s">
        <v>40</v>
      </c>
      <c r="L17221" t="s">
        <v>60</v>
      </c>
      <c r="M17221">
        <v>41000</v>
      </c>
      <c r="N17221"/>
      <c r="O17221" t="s">
        <v>29877</v>
      </c>
      <c r="P17221" t="s">
        <v>29878</v>
      </c>
    </row>
    <row r="17222" spans="1:16" x14ac:dyDescent="0.35">
      <c r="A17222" t="s">
        <v>5</v>
      </c>
      <c r="B17222" t="s">
        <v>5</v>
      </c>
      <c r="C17222" t="s">
        <v>91</v>
      </c>
      <c r="D17222" t="s">
        <v>6234</v>
      </c>
      <c r="E17222" t="s">
        <v>59</v>
      </c>
      <c r="F17222" t="b">
        <v>0</v>
      </c>
      <c r="G17222" t="s">
        <v>89</v>
      </c>
      <c r="H17222" s="1">
        <v>46212.295937499999</v>
      </c>
      <c r="I17222" t="b">
        <v>0</v>
      </c>
      <c r="J17222" t="b">
        <v>1</v>
      </c>
      <c r="K17222" t="s">
        <v>41</v>
      </c>
      <c r="L17222" t="s">
        <v>60</v>
      </c>
      <c r="M17222">
        <v>195000</v>
      </c>
      <c r="N17222"/>
      <c r="O17222" t="s">
        <v>14559</v>
      </c>
      <c r="P17222" t="s">
        <v>29879</v>
      </c>
    </row>
    <row r="17223" spans="1:16" x14ac:dyDescent="0.35">
      <c r="A17223" t="s">
        <v>5</v>
      </c>
      <c r="B17223" t="s">
        <v>16840</v>
      </c>
      <c r="C17223" t="s">
        <v>489</v>
      </c>
      <c r="D17223" t="s">
        <v>2360</v>
      </c>
      <c r="E17223" t="s">
        <v>59</v>
      </c>
      <c r="F17223" t="b">
        <v>0</v>
      </c>
      <c r="G17223" t="s">
        <v>77</v>
      </c>
      <c r="H17223" s="1">
        <v>46212.295983796299</v>
      </c>
      <c r="I17223" t="b">
        <v>0</v>
      </c>
      <c r="J17223" t="b">
        <v>1</v>
      </c>
      <c r="K17223" t="s">
        <v>41</v>
      </c>
      <c r="L17223" t="s">
        <v>60</v>
      </c>
      <c r="M17223">
        <v>175500</v>
      </c>
      <c r="N17223"/>
      <c r="O17223" t="s">
        <v>3622</v>
      </c>
      <c r="P17223" t="s">
        <v>11933</v>
      </c>
    </row>
    <row r="17224" spans="1:16" x14ac:dyDescent="0.35">
      <c r="A17224" t="s">
        <v>1</v>
      </c>
      <c r="B17224" t="s">
        <v>29880</v>
      </c>
      <c r="C17224" t="s">
        <v>6956</v>
      </c>
      <c r="D17224" t="s">
        <v>5018</v>
      </c>
      <c r="E17224" t="s">
        <v>59</v>
      </c>
      <c r="F17224" t="b">
        <v>0</v>
      </c>
      <c r="G17224" t="s">
        <v>40</v>
      </c>
      <c r="H17224" s="1">
        <v>46212.297719907408</v>
      </c>
      <c r="I17224" t="b">
        <v>1</v>
      </c>
      <c r="J17224" t="b">
        <v>0</v>
      </c>
      <c r="K17224" t="s">
        <v>40</v>
      </c>
      <c r="L17224" t="s">
        <v>60</v>
      </c>
      <c r="M17224">
        <v>47500</v>
      </c>
      <c r="N17224"/>
      <c r="O17224" t="s">
        <v>21379</v>
      </c>
      <c r="P17224" t="s">
        <v>29881</v>
      </c>
    </row>
    <row r="17225" spans="1:16" x14ac:dyDescent="0.35">
      <c r="A17225" t="s">
        <v>7</v>
      </c>
      <c r="B17225" t="s">
        <v>18946</v>
      </c>
      <c r="C17225" t="s">
        <v>112</v>
      </c>
      <c r="D17225" t="s">
        <v>16554</v>
      </c>
      <c r="E17225" t="s">
        <v>59</v>
      </c>
      <c r="F17225" t="b">
        <v>0</v>
      </c>
      <c r="G17225" t="s">
        <v>65</v>
      </c>
      <c r="H17225" s="1">
        <v>46212.334560185183</v>
      </c>
      <c r="I17225" t="b">
        <v>0</v>
      </c>
      <c r="J17225" t="b">
        <v>1</v>
      </c>
      <c r="K17225" t="s">
        <v>41</v>
      </c>
      <c r="L17225" t="s">
        <v>60</v>
      </c>
      <c r="M17225">
        <v>184000</v>
      </c>
      <c r="N17225"/>
      <c r="O17225" t="s">
        <v>29882</v>
      </c>
      <c r="P17225" t="s">
        <v>1565</v>
      </c>
    </row>
    <row r="17226" spans="1:16" x14ac:dyDescent="0.35">
      <c r="A17226" t="s">
        <v>2</v>
      </c>
      <c r="B17226" t="s">
        <v>2</v>
      </c>
      <c r="C17226" t="s">
        <v>1614</v>
      </c>
      <c r="D17226" t="s">
        <v>4526</v>
      </c>
      <c r="E17226" t="s">
        <v>59</v>
      </c>
      <c r="F17226" t="b">
        <v>0</v>
      </c>
      <c r="G17226" t="s">
        <v>89</v>
      </c>
      <c r="H17226" s="1">
        <v>46212.334560185183</v>
      </c>
      <c r="I17226" t="b">
        <v>0</v>
      </c>
      <c r="J17226" t="b">
        <v>0</v>
      </c>
      <c r="K17226" t="s">
        <v>41</v>
      </c>
      <c r="L17226" t="s">
        <v>60</v>
      </c>
      <c r="M17226">
        <v>122275</v>
      </c>
      <c r="N17226"/>
      <c r="O17226" t="s">
        <v>5786</v>
      </c>
      <c r="P17226" t="s">
        <v>310</v>
      </c>
    </row>
    <row r="17227" spans="1:16" x14ac:dyDescent="0.35">
      <c r="A17227" t="s">
        <v>6</v>
      </c>
      <c r="B17227" t="s">
        <v>24768</v>
      </c>
      <c r="C17227" t="s">
        <v>162</v>
      </c>
      <c r="D17227" t="s">
        <v>4526</v>
      </c>
      <c r="E17227" t="s">
        <v>59</v>
      </c>
      <c r="F17227" t="b">
        <v>0</v>
      </c>
      <c r="G17227" t="s">
        <v>73</v>
      </c>
      <c r="H17227" s="1">
        <v>46212.377696759257</v>
      </c>
      <c r="I17227" t="b">
        <v>0</v>
      </c>
      <c r="J17227" t="b">
        <v>0</v>
      </c>
      <c r="K17227" t="s">
        <v>41</v>
      </c>
      <c r="L17227" t="s">
        <v>60</v>
      </c>
      <c r="M17227">
        <v>114400</v>
      </c>
      <c r="N17227"/>
      <c r="O17227" t="s">
        <v>759</v>
      </c>
      <c r="P17227" t="s">
        <v>24769</v>
      </c>
    </row>
    <row r="17228" spans="1:16" x14ac:dyDescent="0.35">
      <c r="A17228" t="s">
        <v>1</v>
      </c>
      <c r="B17228" t="s">
        <v>2520</v>
      </c>
      <c r="C17228" t="s">
        <v>16518</v>
      </c>
      <c r="D17228" t="s">
        <v>4550</v>
      </c>
      <c r="E17228" t="s">
        <v>59</v>
      </c>
      <c r="F17228" t="b">
        <v>0</v>
      </c>
      <c r="G17228" t="s">
        <v>13</v>
      </c>
      <c r="H17228" s="1">
        <v>46212.379849537043</v>
      </c>
      <c r="I17228" t="b">
        <v>0</v>
      </c>
      <c r="J17228" t="b">
        <v>0</v>
      </c>
      <c r="K17228" t="s">
        <v>13</v>
      </c>
      <c r="L17228" t="s">
        <v>60</v>
      </c>
      <c r="M17228">
        <v>260000</v>
      </c>
      <c r="N17228"/>
      <c r="O17228" t="s">
        <v>4388</v>
      </c>
      <c r="P17228" t="s">
        <v>29883</v>
      </c>
    </row>
    <row r="17229" spans="1:16" x14ac:dyDescent="0.35">
      <c r="A17229" t="s">
        <v>0</v>
      </c>
      <c r="B17229" t="s">
        <v>1805</v>
      </c>
      <c r="C17229" t="s">
        <v>172</v>
      </c>
      <c r="D17229" t="s">
        <v>4526</v>
      </c>
      <c r="E17229" t="s">
        <v>59</v>
      </c>
      <c r="F17229" t="b">
        <v>0</v>
      </c>
      <c r="G17229" t="s">
        <v>68</v>
      </c>
      <c r="H17229" s="1">
        <v>46212.417893518519</v>
      </c>
      <c r="I17229" t="b">
        <v>0</v>
      </c>
      <c r="J17229" t="b">
        <v>0</v>
      </c>
      <c r="K17229" t="s">
        <v>41</v>
      </c>
      <c r="L17229" t="s">
        <v>60</v>
      </c>
      <c r="M17229">
        <v>75000</v>
      </c>
      <c r="N17229"/>
      <c r="O17229" t="s">
        <v>1464</v>
      </c>
      <c r="P17229" t="s">
        <v>29884</v>
      </c>
    </row>
    <row r="17230" spans="1:16" x14ac:dyDescent="0.35">
      <c r="A17230" t="s">
        <v>0</v>
      </c>
      <c r="B17230" t="s">
        <v>29885</v>
      </c>
      <c r="C17230" t="s">
        <v>253</v>
      </c>
      <c r="D17230" t="s">
        <v>4346</v>
      </c>
      <c r="E17230" t="s">
        <v>59</v>
      </c>
      <c r="F17230" t="b">
        <v>0</v>
      </c>
      <c r="G17230" t="s">
        <v>73</v>
      </c>
      <c r="H17230" s="1">
        <v>46212.417893518519</v>
      </c>
      <c r="I17230" t="b">
        <v>1</v>
      </c>
      <c r="J17230" t="b">
        <v>0</v>
      </c>
      <c r="K17230" t="s">
        <v>41</v>
      </c>
      <c r="L17230" t="s">
        <v>60</v>
      </c>
      <c r="M17230">
        <v>60000</v>
      </c>
      <c r="N17230"/>
      <c r="O17230" t="s">
        <v>29886</v>
      </c>
      <c r="P17230" t="s">
        <v>4687</v>
      </c>
    </row>
    <row r="17231" spans="1:16" x14ac:dyDescent="0.35">
      <c r="A17231" t="s">
        <v>6</v>
      </c>
      <c r="B17231" t="s">
        <v>6</v>
      </c>
      <c r="C17231" t="s">
        <v>971</v>
      </c>
      <c r="D17231" t="s">
        <v>4346</v>
      </c>
      <c r="E17231" t="s">
        <v>59</v>
      </c>
      <c r="F17231" t="b">
        <v>0</v>
      </c>
      <c r="G17231" t="s">
        <v>68</v>
      </c>
      <c r="H17231" s="1">
        <v>46212.419328703712</v>
      </c>
      <c r="I17231" t="b">
        <v>0</v>
      </c>
      <c r="J17231" t="b">
        <v>1</v>
      </c>
      <c r="K17231" t="s">
        <v>41</v>
      </c>
      <c r="L17231" t="s">
        <v>60</v>
      </c>
      <c r="M17231">
        <v>143685</v>
      </c>
      <c r="N17231"/>
      <c r="O17231" t="s">
        <v>265</v>
      </c>
      <c r="P17231" t="s">
        <v>29887</v>
      </c>
    </row>
    <row r="17232" spans="1:16" x14ac:dyDescent="0.35">
      <c r="A17232" t="s">
        <v>1</v>
      </c>
      <c r="B17232" t="s">
        <v>29888</v>
      </c>
      <c r="C17232" t="s">
        <v>1156</v>
      </c>
      <c r="D17232" t="s">
        <v>4550</v>
      </c>
      <c r="E17232" t="s">
        <v>59</v>
      </c>
      <c r="F17232" t="b">
        <v>0</v>
      </c>
      <c r="G17232" t="s">
        <v>77</v>
      </c>
      <c r="H17232" s="1">
        <v>46212.420983796299</v>
      </c>
      <c r="I17232" t="b">
        <v>0</v>
      </c>
      <c r="J17232" t="b">
        <v>0</v>
      </c>
      <c r="K17232" t="s">
        <v>41</v>
      </c>
      <c r="L17232" t="s">
        <v>60</v>
      </c>
      <c r="M17232">
        <v>193000</v>
      </c>
      <c r="N17232"/>
      <c r="O17232" t="s">
        <v>29889</v>
      </c>
      <c r="P17232" t="s">
        <v>29890</v>
      </c>
    </row>
    <row r="17233" spans="1:16" x14ac:dyDescent="0.35">
      <c r="A17233" t="s">
        <v>1</v>
      </c>
      <c r="B17233" t="s">
        <v>29891</v>
      </c>
      <c r="C17233" t="s">
        <v>13767</v>
      </c>
      <c r="D17233" t="s">
        <v>4346</v>
      </c>
      <c r="E17233" t="s">
        <v>59</v>
      </c>
      <c r="F17233" t="b">
        <v>0</v>
      </c>
      <c r="G17233" t="s">
        <v>19</v>
      </c>
      <c r="H17233" s="1">
        <v>46212.421782407408</v>
      </c>
      <c r="I17233" t="b">
        <v>1</v>
      </c>
      <c r="J17233" t="b">
        <v>0</v>
      </c>
      <c r="K17233" t="s">
        <v>19</v>
      </c>
      <c r="L17233" t="s">
        <v>60</v>
      </c>
      <c r="M17233">
        <v>755352.95</v>
      </c>
      <c r="N17233"/>
      <c r="O17233" t="s">
        <v>29892</v>
      </c>
      <c r="P17233" t="s">
        <v>29893</v>
      </c>
    </row>
    <row r="17234" spans="1:16" x14ac:dyDescent="0.35">
      <c r="A17234" t="s">
        <v>5</v>
      </c>
      <c r="B17234" t="s">
        <v>5</v>
      </c>
      <c r="C17234" t="s">
        <v>29894</v>
      </c>
      <c r="D17234" t="s">
        <v>6263</v>
      </c>
      <c r="E17234" t="s">
        <v>59</v>
      </c>
      <c r="F17234" t="b">
        <v>0</v>
      </c>
      <c r="G17234" t="s">
        <v>89</v>
      </c>
      <c r="H17234" s="1">
        <v>46212.462604166663</v>
      </c>
      <c r="I17234" t="b">
        <v>1</v>
      </c>
      <c r="J17234" t="b">
        <v>1</v>
      </c>
      <c r="K17234" t="s">
        <v>41</v>
      </c>
      <c r="L17234" t="s">
        <v>60</v>
      </c>
      <c r="M17234">
        <v>148000</v>
      </c>
      <c r="N17234"/>
      <c r="O17234" t="s">
        <v>1172</v>
      </c>
      <c r="P17234" t="s">
        <v>29895</v>
      </c>
    </row>
    <row r="17235" spans="1:16" x14ac:dyDescent="0.35">
      <c r="A17235" t="s">
        <v>1</v>
      </c>
      <c r="B17235" t="s">
        <v>1</v>
      </c>
      <c r="C17235" t="s">
        <v>14474</v>
      </c>
      <c r="D17235" t="s">
        <v>3725</v>
      </c>
      <c r="E17235" t="s">
        <v>59</v>
      </c>
      <c r="F17235" t="b">
        <v>0</v>
      </c>
      <c r="G17235" t="s">
        <v>40</v>
      </c>
      <c r="H17235" s="1">
        <v>46212.46429398148</v>
      </c>
      <c r="I17235" t="b">
        <v>1</v>
      </c>
      <c r="J17235" t="b">
        <v>0</v>
      </c>
      <c r="K17235" t="s">
        <v>40</v>
      </c>
      <c r="L17235" t="s">
        <v>60</v>
      </c>
      <c r="M17235">
        <v>50000</v>
      </c>
      <c r="N17235"/>
      <c r="O17235" t="s">
        <v>3725</v>
      </c>
      <c r="P17235" t="s">
        <v>29896</v>
      </c>
    </row>
    <row r="17236" spans="1:16" x14ac:dyDescent="0.35">
      <c r="A17236" t="s">
        <v>0</v>
      </c>
      <c r="B17236" t="s">
        <v>8049</v>
      </c>
      <c r="C17236" t="s">
        <v>11027</v>
      </c>
      <c r="D17236" t="s">
        <v>4526</v>
      </c>
      <c r="E17236" t="s">
        <v>59</v>
      </c>
      <c r="F17236" t="b">
        <v>0</v>
      </c>
      <c r="G17236" t="s">
        <v>40</v>
      </c>
      <c r="H17236" s="1">
        <v>46212.502557870372</v>
      </c>
      <c r="I17236" t="b">
        <v>1</v>
      </c>
      <c r="J17236" t="b">
        <v>0</v>
      </c>
      <c r="K17236" t="s">
        <v>40</v>
      </c>
      <c r="L17236" t="s">
        <v>60</v>
      </c>
      <c r="M17236">
        <v>35000</v>
      </c>
      <c r="N17236"/>
      <c r="O17236" t="s">
        <v>5530</v>
      </c>
      <c r="P17236" t="s">
        <v>29897</v>
      </c>
    </row>
    <row r="17237" spans="1:16" x14ac:dyDescent="0.35">
      <c r="A17237" t="s">
        <v>2</v>
      </c>
      <c r="B17237" t="s">
        <v>2554</v>
      </c>
      <c r="C17237" t="s">
        <v>142</v>
      </c>
      <c r="D17237" t="s">
        <v>29898</v>
      </c>
      <c r="E17237" t="s">
        <v>59</v>
      </c>
      <c r="F17237" t="b">
        <v>0</v>
      </c>
      <c r="G17237" t="s">
        <v>65</v>
      </c>
      <c r="H17237" s="1">
        <v>46212.50271990741</v>
      </c>
      <c r="I17237" t="b">
        <v>0</v>
      </c>
      <c r="J17237" t="b">
        <v>0</v>
      </c>
      <c r="K17237" t="s">
        <v>41</v>
      </c>
      <c r="L17237" t="s">
        <v>74</v>
      </c>
      <c r="M17237"/>
      <c r="N17237">
        <v>37.5</v>
      </c>
      <c r="O17237" t="s">
        <v>222</v>
      </c>
      <c r="P17237" t="s">
        <v>9769</v>
      </c>
    </row>
    <row r="17238" spans="1:16" x14ac:dyDescent="0.35">
      <c r="A17238" t="s">
        <v>0</v>
      </c>
      <c r="B17238" t="s">
        <v>29899</v>
      </c>
      <c r="C17238" t="s">
        <v>41</v>
      </c>
      <c r="D17238" t="s">
        <v>4346</v>
      </c>
      <c r="E17238" t="s">
        <v>59</v>
      </c>
      <c r="F17238" t="b">
        <v>0</v>
      </c>
      <c r="G17238" t="s">
        <v>41</v>
      </c>
      <c r="H17238" s="1">
        <v>46212.54420138889</v>
      </c>
      <c r="I17238" t="b">
        <v>1</v>
      </c>
      <c r="J17238" t="b">
        <v>1</v>
      </c>
      <c r="K17238" t="s">
        <v>41</v>
      </c>
      <c r="L17238" t="s">
        <v>60</v>
      </c>
      <c r="M17238">
        <v>87500</v>
      </c>
      <c r="N17238"/>
      <c r="O17238" t="s">
        <v>3638</v>
      </c>
      <c r="P17238" t="s">
        <v>352</v>
      </c>
    </row>
    <row r="17239" spans="1:16" x14ac:dyDescent="0.35">
      <c r="A17239" t="s">
        <v>1</v>
      </c>
      <c r="B17239" t="s">
        <v>29900</v>
      </c>
      <c r="C17239" t="s">
        <v>13767</v>
      </c>
      <c r="D17239" t="s">
        <v>4346</v>
      </c>
      <c r="E17239" t="s">
        <v>59</v>
      </c>
      <c r="F17239" t="b">
        <v>0</v>
      </c>
      <c r="G17239" t="s">
        <v>19</v>
      </c>
      <c r="H17239" s="1">
        <v>46212.546817129631</v>
      </c>
      <c r="I17239" t="b">
        <v>1</v>
      </c>
      <c r="J17239" t="b">
        <v>0</v>
      </c>
      <c r="K17239" t="s">
        <v>19</v>
      </c>
      <c r="L17239" t="s">
        <v>60</v>
      </c>
      <c r="M17239">
        <v>1750000</v>
      </c>
      <c r="N17239"/>
      <c r="O17239" t="s">
        <v>29901</v>
      </c>
      <c r="P17239" t="s">
        <v>29902</v>
      </c>
    </row>
    <row r="17240" spans="1:16" x14ac:dyDescent="0.35">
      <c r="A17240" t="s">
        <v>1</v>
      </c>
      <c r="B17240" t="s">
        <v>29903</v>
      </c>
      <c r="C17240" t="s">
        <v>5041</v>
      </c>
      <c r="D17240" t="s">
        <v>29904</v>
      </c>
      <c r="E17240" t="s">
        <v>59</v>
      </c>
      <c r="F17240" t="b">
        <v>0</v>
      </c>
      <c r="G17240" t="s">
        <v>4560</v>
      </c>
      <c r="H17240" s="1">
        <v>46212.547395833331</v>
      </c>
      <c r="I17240" t="b">
        <v>0</v>
      </c>
      <c r="J17240" t="b">
        <v>0</v>
      </c>
      <c r="K17240" t="s">
        <v>4560</v>
      </c>
      <c r="L17240" t="s">
        <v>74</v>
      </c>
      <c r="M17240"/>
      <c r="N17240">
        <v>7500</v>
      </c>
      <c r="O17240" t="s">
        <v>29905</v>
      </c>
    </row>
    <row r="17241" spans="1:16" x14ac:dyDescent="0.35">
      <c r="A17241" t="s">
        <v>2</v>
      </c>
      <c r="B17241" t="s">
        <v>29906</v>
      </c>
      <c r="C17241" t="s">
        <v>148</v>
      </c>
      <c r="D17241" t="s">
        <v>4756</v>
      </c>
      <c r="E17241" t="s">
        <v>59</v>
      </c>
      <c r="F17241" t="b">
        <v>0</v>
      </c>
      <c r="G17241" t="s">
        <v>89</v>
      </c>
      <c r="H17241" s="1">
        <v>46212.584560185183</v>
      </c>
      <c r="I17241" t="b">
        <v>0</v>
      </c>
      <c r="J17241" t="b">
        <v>1</v>
      </c>
      <c r="K17241" t="s">
        <v>41</v>
      </c>
      <c r="L17241" t="s">
        <v>60</v>
      </c>
      <c r="M17241">
        <v>95000</v>
      </c>
      <c r="N17241"/>
      <c r="O17241" t="s">
        <v>4281</v>
      </c>
      <c r="P17241" t="s">
        <v>875</v>
      </c>
    </row>
    <row r="17242" spans="1:16" x14ac:dyDescent="0.35">
      <c r="A17242" t="s">
        <v>7</v>
      </c>
      <c r="B17242" t="s">
        <v>4201</v>
      </c>
      <c r="C17242" t="s">
        <v>76</v>
      </c>
      <c r="D17242" t="s">
        <v>4526</v>
      </c>
      <c r="E17242" t="s">
        <v>59</v>
      </c>
      <c r="F17242" t="b">
        <v>1</v>
      </c>
      <c r="G17242" t="s">
        <v>65</v>
      </c>
      <c r="H17242" s="1">
        <v>46212.584664351853</v>
      </c>
      <c r="I17242" t="b">
        <v>0</v>
      </c>
      <c r="J17242" t="b">
        <v>1</v>
      </c>
      <c r="K17242" t="s">
        <v>41</v>
      </c>
      <c r="L17242" t="s">
        <v>60</v>
      </c>
      <c r="M17242">
        <v>124000</v>
      </c>
      <c r="N17242"/>
      <c r="O17242" t="s">
        <v>8859</v>
      </c>
    </row>
    <row r="17243" spans="1:16" x14ac:dyDescent="0.35">
      <c r="A17243" t="s">
        <v>3</v>
      </c>
      <c r="B17243" t="s">
        <v>243</v>
      </c>
      <c r="C17243" t="s">
        <v>520</v>
      </c>
      <c r="D17243" t="s">
        <v>4526</v>
      </c>
      <c r="E17243" t="s">
        <v>59</v>
      </c>
      <c r="F17243" t="b">
        <v>0</v>
      </c>
      <c r="G17243" t="s">
        <v>41</v>
      </c>
      <c r="H17243" s="1">
        <v>46212.585879629631</v>
      </c>
      <c r="I17243" t="b">
        <v>0</v>
      </c>
      <c r="J17243" t="b">
        <v>0</v>
      </c>
      <c r="K17243" t="s">
        <v>41</v>
      </c>
      <c r="L17243" t="s">
        <v>60</v>
      </c>
      <c r="M17243">
        <v>107500</v>
      </c>
      <c r="N17243"/>
      <c r="O17243" t="s">
        <v>29907</v>
      </c>
      <c r="P17243" t="s">
        <v>1738</v>
      </c>
    </row>
    <row r="17244" spans="1:16" x14ac:dyDescent="0.35">
      <c r="A17244" t="s">
        <v>2</v>
      </c>
      <c r="B17244" t="s">
        <v>29908</v>
      </c>
      <c r="C17244" t="s">
        <v>5115</v>
      </c>
      <c r="D17244" t="s">
        <v>4526</v>
      </c>
      <c r="E17244" t="s">
        <v>59</v>
      </c>
      <c r="F17244" t="b">
        <v>0</v>
      </c>
      <c r="G17244" t="s">
        <v>40</v>
      </c>
      <c r="H17244" s="1">
        <v>46212.587488425917</v>
      </c>
      <c r="I17244" t="b">
        <v>0</v>
      </c>
      <c r="J17244" t="b">
        <v>0</v>
      </c>
      <c r="K17244" t="s">
        <v>40</v>
      </c>
      <c r="L17244" t="s">
        <v>60</v>
      </c>
      <c r="M17244">
        <v>90000</v>
      </c>
      <c r="N17244"/>
      <c r="O17244" t="s">
        <v>5263</v>
      </c>
      <c r="P17244" t="s">
        <v>85</v>
      </c>
    </row>
    <row r="17245" spans="1:16" x14ac:dyDescent="0.35">
      <c r="A17245" t="s">
        <v>5</v>
      </c>
      <c r="B17245" t="s">
        <v>11020</v>
      </c>
      <c r="C17245" t="s">
        <v>112</v>
      </c>
      <c r="D17245" t="s">
        <v>534</v>
      </c>
      <c r="E17245" t="s">
        <v>59</v>
      </c>
      <c r="F17245" t="b">
        <v>0</v>
      </c>
      <c r="G17245" t="s">
        <v>89</v>
      </c>
      <c r="H17245" s="1">
        <v>46212.587650462963</v>
      </c>
      <c r="I17245" t="b">
        <v>0</v>
      </c>
      <c r="J17245" t="b">
        <v>0</v>
      </c>
      <c r="K17245" t="s">
        <v>41</v>
      </c>
      <c r="L17245" t="s">
        <v>60</v>
      </c>
      <c r="M17245">
        <v>400000</v>
      </c>
      <c r="N17245"/>
      <c r="O17245" t="s">
        <v>534</v>
      </c>
      <c r="P17245" t="s">
        <v>29909</v>
      </c>
    </row>
    <row r="17246" spans="1:16" x14ac:dyDescent="0.35">
      <c r="A17246" t="s">
        <v>1</v>
      </c>
      <c r="B17246" t="s">
        <v>358</v>
      </c>
      <c r="C17246" t="s">
        <v>218</v>
      </c>
      <c r="D17246" t="s">
        <v>4526</v>
      </c>
      <c r="E17246" t="s">
        <v>59</v>
      </c>
      <c r="F17246" t="b">
        <v>0</v>
      </c>
      <c r="G17246" t="s">
        <v>77</v>
      </c>
      <c r="H17246" s="1">
        <v>46212.587743055563</v>
      </c>
      <c r="I17246" t="b">
        <v>0</v>
      </c>
      <c r="J17246" t="b">
        <v>0</v>
      </c>
      <c r="K17246" t="s">
        <v>41</v>
      </c>
      <c r="L17246" t="s">
        <v>60</v>
      </c>
      <c r="M17246">
        <v>72500</v>
      </c>
      <c r="N17246"/>
      <c r="O17246" t="s">
        <v>28276</v>
      </c>
      <c r="P17246" t="s">
        <v>28277</v>
      </c>
    </row>
    <row r="17247" spans="1:16" x14ac:dyDescent="0.35">
      <c r="A17247" t="s">
        <v>5</v>
      </c>
      <c r="B17247" t="s">
        <v>29910</v>
      </c>
      <c r="C17247" t="s">
        <v>500</v>
      </c>
      <c r="D17247" t="s">
        <v>4526</v>
      </c>
      <c r="E17247" t="s">
        <v>59</v>
      </c>
      <c r="F17247" t="b">
        <v>0</v>
      </c>
      <c r="G17247" t="s">
        <v>13</v>
      </c>
      <c r="H17247" s="1">
        <v>46212.588148148148</v>
      </c>
      <c r="I17247" t="b">
        <v>0</v>
      </c>
      <c r="J17247" t="b">
        <v>0</v>
      </c>
      <c r="K17247" t="s">
        <v>13</v>
      </c>
      <c r="L17247" t="s">
        <v>74</v>
      </c>
      <c r="M17247"/>
      <c r="N17247">
        <v>65.290000000000006</v>
      </c>
      <c r="O17247" t="s">
        <v>808</v>
      </c>
      <c r="P17247" t="s">
        <v>29911</v>
      </c>
    </row>
    <row r="17248" spans="1:16" x14ac:dyDescent="0.35">
      <c r="A17248" t="s">
        <v>8</v>
      </c>
      <c r="B17248" t="s">
        <v>29912</v>
      </c>
      <c r="C17248" t="s">
        <v>3510</v>
      </c>
      <c r="D17248" t="s">
        <v>5102</v>
      </c>
      <c r="E17248" t="s">
        <v>59</v>
      </c>
      <c r="F17248" t="b">
        <v>0</v>
      </c>
      <c r="G17248" t="s">
        <v>13</v>
      </c>
      <c r="H17248" s="1">
        <v>46212.588194444441</v>
      </c>
      <c r="I17248" t="b">
        <v>0</v>
      </c>
      <c r="J17248" t="b">
        <v>0</v>
      </c>
      <c r="K17248" t="s">
        <v>13</v>
      </c>
      <c r="L17248" t="s">
        <v>60</v>
      </c>
      <c r="M17248">
        <v>141000</v>
      </c>
      <c r="N17248"/>
      <c r="O17248" t="s">
        <v>26742</v>
      </c>
      <c r="P17248" t="s">
        <v>29913</v>
      </c>
    </row>
    <row r="17249" spans="1:16" x14ac:dyDescent="0.35">
      <c r="A17249" t="s">
        <v>0</v>
      </c>
      <c r="B17249" t="s">
        <v>29914</v>
      </c>
      <c r="C17249" t="s">
        <v>956</v>
      </c>
      <c r="D17249" t="s">
        <v>4526</v>
      </c>
      <c r="E17249" t="s">
        <v>59</v>
      </c>
      <c r="F17249" t="b">
        <v>0</v>
      </c>
      <c r="G17249" t="s">
        <v>68</v>
      </c>
      <c r="H17249" s="1">
        <v>46212.626226851848</v>
      </c>
      <c r="I17249" t="b">
        <v>0</v>
      </c>
      <c r="J17249" t="b">
        <v>0</v>
      </c>
      <c r="K17249" t="s">
        <v>41</v>
      </c>
      <c r="L17249" t="s">
        <v>60</v>
      </c>
      <c r="M17249">
        <v>90000</v>
      </c>
      <c r="N17249"/>
      <c r="O17249" t="s">
        <v>4248</v>
      </c>
      <c r="P17249" t="s">
        <v>464</v>
      </c>
    </row>
    <row r="17250" spans="1:16" x14ac:dyDescent="0.35">
      <c r="A17250" t="s">
        <v>3</v>
      </c>
      <c r="B17250" t="s">
        <v>286</v>
      </c>
      <c r="C17250" t="s">
        <v>2900</v>
      </c>
      <c r="D17250" t="s">
        <v>4756</v>
      </c>
      <c r="E17250" t="s">
        <v>59</v>
      </c>
      <c r="F17250" t="b">
        <v>0</v>
      </c>
      <c r="G17250" t="s">
        <v>73</v>
      </c>
      <c r="H17250" s="1">
        <v>46212.626226851848</v>
      </c>
      <c r="I17250" t="b">
        <v>1</v>
      </c>
      <c r="J17250" t="b">
        <v>1</v>
      </c>
      <c r="K17250" t="s">
        <v>41</v>
      </c>
      <c r="L17250" t="s">
        <v>60</v>
      </c>
      <c r="M17250">
        <v>113360</v>
      </c>
      <c r="N17250"/>
      <c r="O17250" t="s">
        <v>7772</v>
      </c>
      <c r="P17250" t="s">
        <v>20597</v>
      </c>
    </row>
    <row r="17251" spans="1:16" x14ac:dyDescent="0.35">
      <c r="A17251" t="s">
        <v>0</v>
      </c>
      <c r="B17251" t="s">
        <v>1477</v>
      </c>
      <c r="C17251" t="s">
        <v>29915</v>
      </c>
      <c r="D17251" t="s">
        <v>4346</v>
      </c>
      <c r="E17251" t="s">
        <v>59</v>
      </c>
      <c r="F17251" t="b">
        <v>0</v>
      </c>
      <c r="G17251" t="s">
        <v>41</v>
      </c>
      <c r="H17251" s="1">
        <v>46212.627534722233</v>
      </c>
      <c r="I17251" t="b">
        <v>1</v>
      </c>
      <c r="J17251" t="b">
        <v>1</v>
      </c>
      <c r="K17251" t="s">
        <v>41</v>
      </c>
      <c r="L17251" t="s">
        <v>60</v>
      </c>
      <c r="M17251">
        <v>97000</v>
      </c>
      <c r="N17251"/>
      <c r="O17251" t="s">
        <v>29916</v>
      </c>
      <c r="P17251" t="s">
        <v>3242</v>
      </c>
    </row>
    <row r="17252" spans="1:16" x14ac:dyDescent="0.35">
      <c r="A17252" t="s">
        <v>2</v>
      </c>
      <c r="B17252" t="s">
        <v>29917</v>
      </c>
      <c r="C17252" t="s">
        <v>162</v>
      </c>
      <c r="D17252" t="s">
        <v>4526</v>
      </c>
      <c r="E17252" t="s">
        <v>59</v>
      </c>
      <c r="F17252" t="b">
        <v>0</v>
      </c>
      <c r="G17252" t="s">
        <v>73</v>
      </c>
      <c r="H17252" s="1">
        <v>46212.627696759257</v>
      </c>
      <c r="I17252" t="b">
        <v>0</v>
      </c>
      <c r="J17252" t="b">
        <v>1</v>
      </c>
      <c r="K17252" t="s">
        <v>41</v>
      </c>
      <c r="L17252" t="s">
        <v>60</v>
      </c>
      <c r="M17252">
        <v>167500</v>
      </c>
      <c r="N17252"/>
      <c r="O17252" t="s">
        <v>487</v>
      </c>
      <c r="P17252" t="s">
        <v>85</v>
      </c>
    </row>
    <row r="17253" spans="1:16" x14ac:dyDescent="0.35">
      <c r="A17253" t="s">
        <v>0</v>
      </c>
      <c r="B17253" t="s">
        <v>29918</v>
      </c>
      <c r="C17253" t="s">
        <v>81</v>
      </c>
      <c r="D17253" t="s">
        <v>4526</v>
      </c>
      <c r="E17253" t="s">
        <v>88</v>
      </c>
      <c r="F17253" t="b">
        <v>0</v>
      </c>
      <c r="G17253" t="s">
        <v>77</v>
      </c>
      <c r="H17253" s="1">
        <v>46212.667893518519</v>
      </c>
      <c r="I17253" t="b">
        <v>0</v>
      </c>
      <c r="J17253" t="b">
        <v>0</v>
      </c>
      <c r="K17253" t="s">
        <v>41</v>
      </c>
      <c r="L17253" t="s">
        <v>74</v>
      </c>
      <c r="M17253"/>
      <c r="N17253">
        <v>51</v>
      </c>
      <c r="O17253" t="s">
        <v>11656</v>
      </c>
    </row>
    <row r="17254" spans="1:16" x14ac:dyDescent="0.35">
      <c r="A17254" t="s">
        <v>0</v>
      </c>
      <c r="B17254" t="s">
        <v>268</v>
      </c>
      <c r="C17254" t="s">
        <v>1294</v>
      </c>
      <c r="D17254" t="s">
        <v>4526</v>
      </c>
      <c r="E17254" t="s">
        <v>59</v>
      </c>
      <c r="F17254" t="b">
        <v>0</v>
      </c>
      <c r="G17254" t="s">
        <v>68</v>
      </c>
      <c r="H17254" s="1">
        <v>46212.667928240742</v>
      </c>
      <c r="I17254" t="b">
        <v>0</v>
      </c>
      <c r="J17254" t="b">
        <v>1</v>
      </c>
      <c r="K17254" t="s">
        <v>41</v>
      </c>
      <c r="L17254" t="s">
        <v>60</v>
      </c>
      <c r="M17254">
        <v>45000</v>
      </c>
      <c r="N17254"/>
      <c r="O17254" t="s">
        <v>29919</v>
      </c>
      <c r="P17254" t="s">
        <v>13116</v>
      </c>
    </row>
    <row r="17255" spans="1:16" x14ac:dyDescent="0.35">
      <c r="A17255" t="s">
        <v>0</v>
      </c>
      <c r="B17255" t="s">
        <v>29920</v>
      </c>
      <c r="C17255" t="s">
        <v>13</v>
      </c>
      <c r="D17255" t="s">
        <v>4526</v>
      </c>
      <c r="E17255" t="s">
        <v>88</v>
      </c>
      <c r="F17255" t="b">
        <v>0</v>
      </c>
      <c r="G17255" t="s">
        <v>13</v>
      </c>
      <c r="H17255" s="1">
        <v>46212.668206018519</v>
      </c>
      <c r="I17255" t="b">
        <v>0</v>
      </c>
      <c r="J17255" t="b">
        <v>0</v>
      </c>
      <c r="K17255" t="s">
        <v>13</v>
      </c>
      <c r="L17255" t="s">
        <v>74</v>
      </c>
      <c r="M17255"/>
      <c r="N17255">
        <v>65</v>
      </c>
      <c r="O17255" t="s">
        <v>1192</v>
      </c>
      <c r="P17255" t="s">
        <v>29921</v>
      </c>
    </row>
    <row r="17256" spans="1:16" x14ac:dyDescent="0.35">
      <c r="A17256" t="s">
        <v>8</v>
      </c>
      <c r="B17256" t="s">
        <v>29922</v>
      </c>
      <c r="C17256" t="s">
        <v>913</v>
      </c>
      <c r="D17256" t="s">
        <v>20103</v>
      </c>
      <c r="E17256" t="s">
        <v>59</v>
      </c>
      <c r="F17256" t="b">
        <v>0</v>
      </c>
      <c r="G17256" t="s">
        <v>20</v>
      </c>
      <c r="H17256" s="1">
        <v>46212.66851851852</v>
      </c>
      <c r="I17256" t="b">
        <v>0</v>
      </c>
      <c r="J17256" t="b">
        <v>0</v>
      </c>
      <c r="K17256" t="s">
        <v>20</v>
      </c>
      <c r="L17256" t="s">
        <v>60</v>
      </c>
      <c r="M17256">
        <v>62500</v>
      </c>
      <c r="N17256"/>
      <c r="O17256" t="s">
        <v>29923</v>
      </c>
      <c r="P17256" t="s">
        <v>3177</v>
      </c>
    </row>
    <row r="17257" spans="1:16" x14ac:dyDescent="0.35">
      <c r="A17257" t="s">
        <v>0</v>
      </c>
      <c r="B17257" t="s">
        <v>29924</v>
      </c>
      <c r="C17257" t="s">
        <v>40</v>
      </c>
      <c r="D17257" t="s">
        <v>4526</v>
      </c>
      <c r="E17257" t="s">
        <v>59</v>
      </c>
      <c r="F17257" t="b">
        <v>0</v>
      </c>
      <c r="G17257" t="s">
        <v>40</v>
      </c>
      <c r="H17257" s="1">
        <v>46212.669189814813</v>
      </c>
      <c r="I17257" t="b">
        <v>1</v>
      </c>
      <c r="J17257" t="b">
        <v>0</v>
      </c>
      <c r="K17257" t="s">
        <v>40</v>
      </c>
      <c r="L17257" t="s">
        <v>60</v>
      </c>
      <c r="M17257">
        <v>75000</v>
      </c>
      <c r="N17257"/>
      <c r="O17257" t="s">
        <v>5263</v>
      </c>
      <c r="P17257" t="s">
        <v>325</v>
      </c>
    </row>
    <row r="17258" spans="1:16" x14ac:dyDescent="0.35">
      <c r="A17258" t="s">
        <v>0</v>
      </c>
      <c r="B17258" t="s">
        <v>29925</v>
      </c>
      <c r="C17258" t="s">
        <v>41</v>
      </c>
      <c r="D17258" t="s">
        <v>4526</v>
      </c>
      <c r="E17258" t="s">
        <v>59</v>
      </c>
      <c r="F17258" t="b">
        <v>0</v>
      </c>
      <c r="G17258" t="s">
        <v>41</v>
      </c>
      <c r="H17258" s="1">
        <v>46212.669224537043</v>
      </c>
      <c r="I17258" t="b">
        <v>1</v>
      </c>
      <c r="J17258" t="b">
        <v>1</v>
      </c>
      <c r="K17258" t="s">
        <v>41</v>
      </c>
      <c r="L17258" t="s">
        <v>60</v>
      </c>
      <c r="M17258">
        <v>140000</v>
      </c>
      <c r="N17258"/>
      <c r="O17258" t="s">
        <v>29926</v>
      </c>
      <c r="P17258" t="s">
        <v>146</v>
      </c>
    </row>
    <row r="17259" spans="1:16" x14ac:dyDescent="0.35">
      <c r="A17259" t="s">
        <v>2</v>
      </c>
      <c r="B17259" t="s">
        <v>29927</v>
      </c>
      <c r="C17259" t="s">
        <v>94</v>
      </c>
      <c r="D17259" t="s">
        <v>5349</v>
      </c>
      <c r="E17259" t="s">
        <v>59</v>
      </c>
      <c r="F17259" t="b">
        <v>0</v>
      </c>
      <c r="G17259" t="s">
        <v>65</v>
      </c>
      <c r="H17259" s="1">
        <v>46212.669363425928</v>
      </c>
      <c r="I17259" t="b">
        <v>0</v>
      </c>
      <c r="J17259" t="b">
        <v>1</v>
      </c>
      <c r="K17259" t="s">
        <v>41</v>
      </c>
      <c r="L17259" t="s">
        <v>60</v>
      </c>
      <c r="M17259">
        <v>180000</v>
      </c>
      <c r="N17259"/>
      <c r="O17259" t="s">
        <v>6806</v>
      </c>
      <c r="P17259" t="s">
        <v>29928</v>
      </c>
    </row>
    <row r="17260" spans="1:16" x14ac:dyDescent="0.35">
      <c r="A17260" t="s">
        <v>1</v>
      </c>
      <c r="B17260" t="s">
        <v>29929</v>
      </c>
      <c r="C17260" t="s">
        <v>76</v>
      </c>
      <c r="D17260" t="s">
        <v>141</v>
      </c>
      <c r="E17260" t="s">
        <v>88</v>
      </c>
      <c r="F17260" t="b">
        <v>1</v>
      </c>
      <c r="G17260" t="s">
        <v>89</v>
      </c>
      <c r="H17260" s="1">
        <v>46212.670937499999</v>
      </c>
      <c r="I17260" t="b">
        <v>1</v>
      </c>
      <c r="J17260" t="b">
        <v>0</v>
      </c>
      <c r="K17260" t="s">
        <v>41</v>
      </c>
      <c r="L17260" t="s">
        <v>74</v>
      </c>
      <c r="M17260"/>
      <c r="N17260">
        <v>37.5</v>
      </c>
      <c r="O17260" t="s">
        <v>141</v>
      </c>
    </row>
    <row r="17261" spans="1:16" x14ac:dyDescent="0.35">
      <c r="A17261" t="s">
        <v>1</v>
      </c>
      <c r="B17261" t="s">
        <v>24064</v>
      </c>
      <c r="C17261" t="s">
        <v>67</v>
      </c>
      <c r="D17261" t="s">
        <v>4526</v>
      </c>
      <c r="E17261" t="s">
        <v>59</v>
      </c>
      <c r="F17261" t="b">
        <v>0</v>
      </c>
      <c r="G17261" t="s">
        <v>89</v>
      </c>
      <c r="H17261" s="1">
        <v>46212.671087962961</v>
      </c>
      <c r="I17261" t="b">
        <v>1</v>
      </c>
      <c r="J17261" t="b">
        <v>1</v>
      </c>
      <c r="K17261" t="s">
        <v>41</v>
      </c>
      <c r="L17261" t="s">
        <v>60</v>
      </c>
      <c r="M17261">
        <v>150000</v>
      </c>
      <c r="N17261"/>
      <c r="O17261" t="s">
        <v>482</v>
      </c>
      <c r="P17261" t="s">
        <v>24065</v>
      </c>
    </row>
    <row r="17262" spans="1:16" x14ac:dyDescent="0.35">
      <c r="A17262" t="s">
        <v>1</v>
      </c>
      <c r="B17262" t="s">
        <v>29930</v>
      </c>
      <c r="C17262" t="s">
        <v>500</v>
      </c>
      <c r="D17262" t="s">
        <v>4526</v>
      </c>
      <c r="E17262" t="s">
        <v>88</v>
      </c>
      <c r="F17262" t="b">
        <v>0</v>
      </c>
      <c r="G17262" t="s">
        <v>13</v>
      </c>
      <c r="H17262" s="1">
        <v>46212.671516203707</v>
      </c>
      <c r="I17262" t="b">
        <v>1</v>
      </c>
      <c r="J17262" t="b">
        <v>0</v>
      </c>
      <c r="K17262" t="s">
        <v>13</v>
      </c>
      <c r="L17262" t="s">
        <v>60</v>
      </c>
      <c r="M17262">
        <v>105</v>
      </c>
      <c r="N17262"/>
      <c r="O17262" t="s">
        <v>16102</v>
      </c>
      <c r="P17262" t="s">
        <v>2134</v>
      </c>
    </row>
    <row r="17263" spans="1:16" x14ac:dyDescent="0.35">
      <c r="A17263" t="s">
        <v>8</v>
      </c>
      <c r="B17263" t="s">
        <v>29931</v>
      </c>
      <c r="C17263" t="s">
        <v>500</v>
      </c>
      <c r="D17263" t="s">
        <v>4526</v>
      </c>
      <c r="E17263" t="s">
        <v>88</v>
      </c>
      <c r="F17263" t="b">
        <v>0</v>
      </c>
      <c r="G17263" t="s">
        <v>13</v>
      </c>
      <c r="H17263" s="1">
        <v>46212.671527777777</v>
      </c>
      <c r="I17263" t="b">
        <v>1</v>
      </c>
      <c r="J17263" t="b">
        <v>0</v>
      </c>
      <c r="K17263" t="s">
        <v>13</v>
      </c>
      <c r="L17263" t="s">
        <v>74</v>
      </c>
      <c r="M17263"/>
      <c r="N17263">
        <v>40</v>
      </c>
      <c r="O17263" t="s">
        <v>29932</v>
      </c>
    </row>
    <row r="17264" spans="1:16" x14ac:dyDescent="0.35">
      <c r="A17264" t="s">
        <v>2</v>
      </c>
      <c r="B17264" t="s">
        <v>1442</v>
      </c>
      <c r="C17264" t="s">
        <v>3305</v>
      </c>
      <c r="D17264" t="s">
        <v>4526</v>
      </c>
      <c r="E17264" t="s">
        <v>59</v>
      </c>
      <c r="F17264" t="b">
        <v>0</v>
      </c>
      <c r="G17264" t="s">
        <v>77</v>
      </c>
      <c r="H17264" s="1">
        <v>46212.710972222223</v>
      </c>
      <c r="I17264" t="b">
        <v>0</v>
      </c>
      <c r="J17264" t="b">
        <v>0</v>
      </c>
      <c r="K17264" t="s">
        <v>41</v>
      </c>
      <c r="L17264" t="s">
        <v>60</v>
      </c>
      <c r="M17264">
        <v>162500</v>
      </c>
      <c r="N17264"/>
      <c r="O17264" t="s">
        <v>29933</v>
      </c>
      <c r="P17264" t="s">
        <v>1809</v>
      </c>
    </row>
    <row r="17265" spans="1:16" x14ac:dyDescent="0.35">
      <c r="A17265" t="s">
        <v>5</v>
      </c>
      <c r="B17265" t="s">
        <v>29934</v>
      </c>
      <c r="C17265" t="s">
        <v>1431</v>
      </c>
      <c r="D17265" t="s">
        <v>5976</v>
      </c>
      <c r="E17265" t="s">
        <v>59</v>
      </c>
      <c r="F17265" t="b">
        <v>0</v>
      </c>
      <c r="G17265" t="s">
        <v>19</v>
      </c>
      <c r="H17265" s="1">
        <v>46212.713483796288</v>
      </c>
      <c r="I17265" t="b">
        <v>1</v>
      </c>
      <c r="J17265" t="b">
        <v>0</v>
      </c>
      <c r="K17265" t="s">
        <v>19</v>
      </c>
      <c r="L17265" t="s">
        <v>60</v>
      </c>
      <c r="M17265">
        <v>1900000</v>
      </c>
      <c r="N17265"/>
      <c r="O17265" t="s">
        <v>29935</v>
      </c>
      <c r="P17265" t="s">
        <v>29936</v>
      </c>
    </row>
    <row r="17266" spans="1:16" x14ac:dyDescent="0.35">
      <c r="A17266" t="s">
        <v>1</v>
      </c>
      <c r="B17266" t="s">
        <v>29937</v>
      </c>
      <c r="C17266" t="s">
        <v>930</v>
      </c>
      <c r="D17266" t="s">
        <v>4526</v>
      </c>
      <c r="E17266" t="s">
        <v>59</v>
      </c>
      <c r="F17266" t="b">
        <v>0</v>
      </c>
      <c r="G17266" t="s">
        <v>19</v>
      </c>
      <c r="H17266" s="1">
        <v>46212.713553240741</v>
      </c>
      <c r="I17266" t="b">
        <v>0</v>
      </c>
      <c r="J17266" t="b">
        <v>0</v>
      </c>
      <c r="K17266" t="s">
        <v>19</v>
      </c>
      <c r="L17266" t="s">
        <v>60</v>
      </c>
      <c r="M17266">
        <v>1250000</v>
      </c>
      <c r="N17266"/>
      <c r="O17266" t="s">
        <v>7059</v>
      </c>
      <c r="P17266" t="s">
        <v>954</v>
      </c>
    </row>
    <row r="17267" spans="1:16" x14ac:dyDescent="0.35">
      <c r="A17267" t="s">
        <v>1</v>
      </c>
      <c r="B17267" t="s">
        <v>1</v>
      </c>
      <c r="D17267" t="s">
        <v>7670</v>
      </c>
      <c r="E17267" t="s">
        <v>59</v>
      </c>
      <c r="F17267" t="b">
        <v>0</v>
      </c>
      <c r="G17267" t="s">
        <v>40</v>
      </c>
      <c r="H17267" s="1">
        <v>46212.71435185185</v>
      </c>
      <c r="I17267" t="b">
        <v>1</v>
      </c>
      <c r="J17267" t="b">
        <v>0</v>
      </c>
      <c r="K17267" t="s">
        <v>40</v>
      </c>
      <c r="L17267" t="s">
        <v>60</v>
      </c>
      <c r="M17267">
        <v>47500</v>
      </c>
      <c r="N17267"/>
      <c r="O17267" t="s">
        <v>4539</v>
      </c>
      <c r="P17267" t="s">
        <v>29938</v>
      </c>
    </row>
    <row r="17268" spans="1:16" x14ac:dyDescent="0.35">
      <c r="A17268" t="s">
        <v>3</v>
      </c>
      <c r="B17268" t="s">
        <v>243</v>
      </c>
      <c r="C17268" t="s">
        <v>586</v>
      </c>
      <c r="D17268" t="s">
        <v>4526</v>
      </c>
      <c r="E17268" t="s">
        <v>88</v>
      </c>
      <c r="F17268" t="b">
        <v>0</v>
      </c>
      <c r="G17268" t="s">
        <v>41</v>
      </c>
      <c r="H17268" s="1">
        <v>46212.752557870372</v>
      </c>
      <c r="I17268" t="b">
        <v>1</v>
      </c>
      <c r="J17268" t="b">
        <v>0</v>
      </c>
      <c r="K17268" t="s">
        <v>41</v>
      </c>
      <c r="L17268" t="s">
        <v>74</v>
      </c>
      <c r="M17268"/>
      <c r="N17268">
        <v>31.5</v>
      </c>
      <c r="O17268" t="s">
        <v>3149</v>
      </c>
      <c r="P17268" t="s">
        <v>2175</v>
      </c>
    </row>
    <row r="17269" spans="1:16" x14ac:dyDescent="0.35">
      <c r="A17269" t="s">
        <v>0</v>
      </c>
      <c r="B17269" t="s">
        <v>29939</v>
      </c>
      <c r="C17269" t="s">
        <v>29940</v>
      </c>
      <c r="D17269" t="s">
        <v>4526</v>
      </c>
      <c r="E17269" t="s">
        <v>59</v>
      </c>
      <c r="F17269" t="b">
        <v>0</v>
      </c>
      <c r="G17269" t="s">
        <v>65</v>
      </c>
      <c r="H17269" s="1">
        <v>46212.792893518519</v>
      </c>
      <c r="I17269" t="b">
        <v>0</v>
      </c>
      <c r="J17269" t="b">
        <v>0</v>
      </c>
      <c r="K17269" t="s">
        <v>41</v>
      </c>
      <c r="L17269" t="s">
        <v>60</v>
      </c>
      <c r="M17269">
        <v>120000</v>
      </c>
      <c r="N17269"/>
      <c r="O17269" t="s">
        <v>29941</v>
      </c>
      <c r="P17269" t="s">
        <v>29942</v>
      </c>
    </row>
    <row r="17270" spans="1:16" x14ac:dyDescent="0.35">
      <c r="A17270" t="s">
        <v>6</v>
      </c>
      <c r="B17270" t="s">
        <v>29943</v>
      </c>
      <c r="C17270" t="s">
        <v>1765</v>
      </c>
      <c r="D17270" t="s">
        <v>4526</v>
      </c>
      <c r="E17270" t="s">
        <v>59</v>
      </c>
      <c r="F17270" t="b">
        <v>0</v>
      </c>
      <c r="G17270" t="s">
        <v>89</v>
      </c>
      <c r="H17270" s="1">
        <v>46212.792893518519</v>
      </c>
      <c r="I17270" t="b">
        <v>1</v>
      </c>
      <c r="J17270" t="b">
        <v>0</v>
      </c>
      <c r="K17270" t="s">
        <v>41</v>
      </c>
      <c r="L17270" t="s">
        <v>60</v>
      </c>
      <c r="M17270">
        <v>230000</v>
      </c>
      <c r="N17270"/>
      <c r="O17270" t="s">
        <v>29944</v>
      </c>
      <c r="P17270" t="s">
        <v>1348</v>
      </c>
    </row>
    <row r="17271" spans="1:16" x14ac:dyDescent="0.35">
      <c r="A17271" t="s">
        <v>0</v>
      </c>
      <c r="B17271" t="s">
        <v>0</v>
      </c>
      <c r="C17271" t="s">
        <v>12592</v>
      </c>
      <c r="D17271" t="s">
        <v>4346</v>
      </c>
      <c r="E17271" t="s">
        <v>59</v>
      </c>
      <c r="F17271" t="b">
        <v>0</v>
      </c>
      <c r="G17271" t="s">
        <v>40</v>
      </c>
      <c r="H17271" s="1">
        <v>46212.794189814813</v>
      </c>
      <c r="I17271" t="b">
        <v>1</v>
      </c>
      <c r="J17271" t="b">
        <v>0</v>
      </c>
      <c r="K17271" t="s">
        <v>40</v>
      </c>
      <c r="L17271" t="s">
        <v>60</v>
      </c>
      <c r="M17271">
        <v>37931.5</v>
      </c>
      <c r="N17271"/>
      <c r="O17271" t="s">
        <v>29945</v>
      </c>
      <c r="P17271" t="s">
        <v>13668</v>
      </c>
    </row>
    <row r="17272" spans="1:16" x14ac:dyDescent="0.35">
      <c r="A17272" t="s">
        <v>1</v>
      </c>
      <c r="B17272" t="s">
        <v>29946</v>
      </c>
      <c r="C17272" t="s">
        <v>75</v>
      </c>
      <c r="D17272" t="s">
        <v>4526</v>
      </c>
      <c r="E17272" t="s">
        <v>59</v>
      </c>
      <c r="F17272" t="b">
        <v>0</v>
      </c>
      <c r="G17272" t="s">
        <v>41</v>
      </c>
      <c r="H17272" s="1">
        <v>46212.797662037039</v>
      </c>
      <c r="I17272" t="b">
        <v>0</v>
      </c>
      <c r="J17272" t="b">
        <v>1</v>
      </c>
      <c r="K17272" t="s">
        <v>41</v>
      </c>
      <c r="L17272" t="s">
        <v>60</v>
      </c>
      <c r="M17272">
        <v>170000</v>
      </c>
      <c r="N17272"/>
      <c r="O17272" t="s">
        <v>29947</v>
      </c>
      <c r="P17272" t="s">
        <v>5590</v>
      </c>
    </row>
    <row r="17273" spans="1:16" x14ac:dyDescent="0.35">
      <c r="A17273" t="s">
        <v>4</v>
      </c>
      <c r="B17273" t="s">
        <v>29948</v>
      </c>
      <c r="C17273" t="s">
        <v>76</v>
      </c>
      <c r="D17273" t="s">
        <v>704</v>
      </c>
      <c r="E17273" t="s">
        <v>59</v>
      </c>
      <c r="F17273" t="b">
        <v>1</v>
      </c>
      <c r="G17273" t="s">
        <v>40</v>
      </c>
      <c r="H17273" s="1">
        <v>46212.797685185193</v>
      </c>
      <c r="I17273" t="b">
        <v>1</v>
      </c>
      <c r="J17273" t="b">
        <v>0</v>
      </c>
      <c r="K17273" t="s">
        <v>40</v>
      </c>
      <c r="L17273" t="s">
        <v>60</v>
      </c>
      <c r="M17273">
        <v>182500</v>
      </c>
      <c r="N17273"/>
      <c r="O17273" t="s">
        <v>29949</v>
      </c>
      <c r="P17273" t="s">
        <v>29950</v>
      </c>
    </row>
    <row r="17274" spans="1:16" x14ac:dyDescent="0.35">
      <c r="A17274" t="s">
        <v>1</v>
      </c>
      <c r="B17274" t="s">
        <v>29951</v>
      </c>
      <c r="C17274" t="s">
        <v>442</v>
      </c>
      <c r="D17274" t="s">
        <v>4526</v>
      </c>
      <c r="E17274" t="s">
        <v>59</v>
      </c>
      <c r="F17274" t="b">
        <v>0</v>
      </c>
      <c r="G17274" t="s">
        <v>65</v>
      </c>
      <c r="H17274" s="1">
        <v>46212.834606481483</v>
      </c>
      <c r="I17274" t="b">
        <v>0</v>
      </c>
      <c r="J17274" t="b">
        <v>0</v>
      </c>
      <c r="K17274" t="s">
        <v>41</v>
      </c>
      <c r="L17274" t="s">
        <v>60</v>
      </c>
      <c r="M17274">
        <v>72500</v>
      </c>
      <c r="N17274"/>
      <c r="O17274" t="s">
        <v>28276</v>
      </c>
      <c r="P17274" t="s">
        <v>28277</v>
      </c>
    </row>
    <row r="17275" spans="1:16" x14ac:dyDescent="0.35">
      <c r="A17275" t="s">
        <v>3</v>
      </c>
      <c r="B17275" t="s">
        <v>3857</v>
      </c>
      <c r="C17275" t="s">
        <v>41</v>
      </c>
      <c r="D17275" t="s">
        <v>4526</v>
      </c>
      <c r="E17275" t="s">
        <v>59</v>
      </c>
      <c r="F17275" t="b">
        <v>0</v>
      </c>
      <c r="G17275" t="s">
        <v>41</v>
      </c>
      <c r="H17275" s="1">
        <v>46212.835868055547</v>
      </c>
      <c r="I17275" t="b">
        <v>0</v>
      </c>
      <c r="J17275" t="b">
        <v>1</v>
      </c>
      <c r="K17275" t="s">
        <v>41</v>
      </c>
      <c r="L17275" t="s">
        <v>60</v>
      </c>
      <c r="M17275">
        <v>135000</v>
      </c>
      <c r="N17275"/>
      <c r="O17275" t="s">
        <v>2999</v>
      </c>
      <c r="P17275" t="s">
        <v>29952</v>
      </c>
    </row>
    <row r="17276" spans="1:16" x14ac:dyDescent="0.35">
      <c r="A17276" t="s">
        <v>5</v>
      </c>
      <c r="B17276" t="s">
        <v>5</v>
      </c>
      <c r="C17276" t="s">
        <v>1384</v>
      </c>
      <c r="D17276" t="s">
        <v>4526</v>
      </c>
      <c r="E17276" t="s">
        <v>88</v>
      </c>
      <c r="F17276" t="b">
        <v>0</v>
      </c>
      <c r="G17276" t="s">
        <v>77</v>
      </c>
      <c r="H17276" s="1">
        <v>46212.837650462963</v>
      </c>
      <c r="I17276" t="b">
        <v>0</v>
      </c>
      <c r="J17276" t="b">
        <v>1</v>
      </c>
      <c r="K17276" t="s">
        <v>41</v>
      </c>
      <c r="L17276" t="s">
        <v>74</v>
      </c>
      <c r="M17276"/>
      <c r="N17276">
        <v>62.5</v>
      </c>
      <c r="O17276" t="s">
        <v>7357</v>
      </c>
      <c r="P17276" t="s">
        <v>29953</v>
      </c>
    </row>
    <row r="17277" spans="1:16" x14ac:dyDescent="0.35">
      <c r="A17277" t="s">
        <v>0</v>
      </c>
      <c r="B17277" t="s">
        <v>1215</v>
      </c>
      <c r="C17277" t="s">
        <v>172</v>
      </c>
      <c r="D17277" t="s">
        <v>4526</v>
      </c>
      <c r="E17277" t="s">
        <v>59</v>
      </c>
      <c r="F17277" t="b">
        <v>0</v>
      </c>
      <c r="G17277" t="s">
        <v>68</v>
      </c>
      <c r="H17277" s="1">
        <v>46212.876226851848</v>
      </c>
      <c r="I17277" t="b">
        <v>1</v>
      </c>
      <c r="J17277" t="b">
        <v>1</v>
      </c>
      <c r="K17277" t="s">
        <v>41</v>
      </c>
      <c r="L17277" t="s">
        <v>60</v>
      </c>
      <c r="M17277">
        <v>95000</v>
      </c>
      <c r="N17277"/>
      <c r="O17277" t="s">
        <v>29954</v>
      </c>
      <c r="P17277" t="s">
        <v>15723</v>
      </c>
    </row>
    <row r="17278" spans="1:16" x14ac:dyDescent="0.35">
      <c r="A17278" t="s">
        <v>7</v>
      </c>
      <c r="B17278" t="s">
        <v>29955</v>
      </c>
      <c r="C17278" t="s">
        <v>172</v>
      </c>
      <c r="D17278" t="s">
        <v>4346</v>
      </c>
      <c r="E17278" t="s">
        <v>59</v>
      </c>
      <c r="F17278" t="b">
        <v>0</v>
      </c>
      <c r="G17278" t="s">
        <v>68</v>
      </c>
      <c r="H17278" s="1">
        <v>46212.876226851848</v>
      </c>
      <c r="I17278" t="b">
        <v>1</v>
      </c>
      <c r="J17278" t="b">
        <v>1</v>
      </c>
      <c r="K17278" t="s">
        <v>41</v>
      </c>
      <c r="L17278" t="s">
        <v>74</v>
      </c>
      <c r="M17278"/>
      <c r="N17278">
        <v>42.760000000000012</v>
      </c>
      <c r="O17278" t="s">
        <v>29956</v>
      </c>
      <c r="P17278" t="s">
        <v>802</v>
      </c>
    </row>
    <row r="17279" spans="1:16" x14ac:dyDescent="0.35">
      <c r="A17279" t="s">
        <v>2</v>
      </c>
      <c r="B17279" t="s">
        <v>1763</v>
      </c>
      <c r="C17279" t="s">
        <v>3092</v>
      </c>
      <c r="D17279" t="s">
        <v>4756</v>
      </c>
      <c r="E17279" t="s">
        <v>59</v>
      </c>
      <c r="F17279" t="b">
        <v>0</v>
      </c>
      <c r="G17279" t="s">
        <v>89</v>
      </c>
      <c r="H17279" s="1">
        <v>46212.876377314817</v>
      </c>
      <c r="I17279" t="b">
        <v>0</v>
      </c>
      <c r="J17279" t="b">
        <v>0</v>
      </c>
      <c r="K17279" t="s">
        <v>41</v>
      </c>
      <c r="L17279" t="s">
        <v>60</v>
      </c>
      <c r="M17279">
        <v>115000</v>
      </c>
      <c r="N17279"/>
      <c r="O17279" t="s">
        <v>29957</v>
      </c>
    </row>
    <row r="17280" spans="1:16" x14ac:dyDescent="0.35">
      <c r="A17280" t="s">
        <v>1</v>
      </c>
      <c r="B17280" t="s">
        <v>1</v>
      </c>
      <c r="C17280" t="s">
        <v>452</v>
      </c>
      <c r="D17280" t="s">
        <v>2360</v>
      </c>
      <c r="E17280" t="s">
        <v>59</v>
      </c>
      <c r="F17280" t="b">
        <v>0</v>
      </c>
      <c r="G17280" t="s">
        <v>77</v>
      </c>
      <c r="H17280" s="1">
        <v>46212.879374999997</v>
      </c>
      <c r="I17280" t="b">
        <v>1</v>
      </c>
      <c r="J17280" t="b">
        <v>1</v>
      </c>
      <c r="K17280" t="s">
        <v>41</v>
      </c>
      <c r="L17280" t="s">
        <v>60</v>
      </c>
      <c r="M17280">
        <v>119500</v>
      </c>
      <c r="N17280"/>
      <c r="O17280" t="s">
        <v>29958</v>
      </c>
    </row>
    <row r="17281" spans="1:16" x14ac:dyDescent="0.35">
      <c r="A17281" t="s">
        <v>5</v>
      </c>
      <c r="B17281" t="s">
        <v>2188</v>
      </c>
      <c r="C17281" t="s">
        <v>463</v>
      </c>
      <c r="D17281" t="s">
        <v>4526</v>
      </c>
      <c r="E17281" t="s">
        <v>59</v>
      </c>
      <c r="F17281" t="b">
        <v>0</v>
      </c>
      <c r="G17281" t="s">
        <v>68</v>
      </c>
      <c r="H17281" s="1">
        <v>46212.921064814807</v>
      </c>
      <c r="I17281" t="b">
        <v>0</v>
      </c>
      <c r="J17281" t="b">
        <v>0</v>
      </c>
      <c r="K17281" t="s">
        <v>41</v>
      </c>
      <c r="L17281" t="s">
        <v>60</v>
      </c>
      <c r="M17281">
        <v>180000</v>
      </c>
      <c r="N17281"/>
      <c r="O17281" t="s">
        <v>29959</v>
      </c>
      <c r="P17281" t="s">
        <v>29960</v>
      </c>
    </row>
    <row r="17282" spans="1:16" x14ac:dyDescent="0.35">
      <c r="A17282" t="s">
        <v>2</v>
      </c>
      <c r="B17282" t="s">
        <v>862</v>
      </c>
      <c r="C17282" t="s">
        <v>5785</v>
      </c>
      <c r="D17282" t="s">
        <v>7670</v>
      </c>
      <c r="E17282" t="s">
        <v>59</v>
      </c>
      <c r="F17282" t="b">
        <v>0</v>
      </c>
      <c r="G17282" t="s">
        <v>40</v>
      </c>
      <c r="H17282" s="1">
        <v>46212.962488425917</v>
      </c>
      <c r="I17282" t="b">
        <v>0</v>
      </c>
      <c r="J17282" t="b">
        <v>0</v>
      </c>
      <c r="K17282" t="s">
        <v>40</v>
      </c>
      <c r="L17282" t="s">
        <v>60</v>
      </c>
      <c r="M17282">
        <v>85000</v>
      </c>
      <c r="N17282"/>
      <c r="O17282" t="s">
        <v>482</v>
      </c>
      <c r="P17282" t="s">
        <v>85</v>
      </c>
    </row>
    <row r="17283" spans="1:16" x14ac:dyDescent="0.35">
      <c r="A17283" t="s">
        <v>1</v>
      </c>
      <c r="B17283" t="s">
        <v>29961</v>
      </c>
      <c r="C17283" t="s">
        <v>76</v>
      </c>
      <c r="D17283" t="s">
        <v>4526</v>
      </c>
      <c r="E17283" t="s">
        <v>88</v>
      </c>
      <c r="F17283" t="b">
        <v>1</v>
      </c>
      <c r="G17283" t="s">
        <v>68</v>
      </c>
      <c r="H17283" s="1">
        <v>46212.962627314817</v>
      </c>
      <c r="I17283" t="b">
        <v>0</v>
      </c>
      <c r="J17283" t="b">
        <v>1</v>
      </c>
      <c r="K17283" t="s">
        <v>41</v>
      </c>
      <c r="L17283" t="s">
        <v>74</v>
      </c>
      <c r="M17283"/>
      <c r="N17283">
        <v>53.5</v>
      </c>
      <c r="O17283" t="s">
        <v>4487</v>
      </c>
      <c r="P17283" t="s">
        <v>29962</v>
      </c>
    </row>
    <row r="17284" spans="1:16" x14ac:dyDescent="0.35">
      <c r="A17284" t="s">
        <v>1</v>
      </c>
      <c r="B17284" t="s">
        <v>277</v>
      </c>
      <c r="C17284" t="s">
        <v>616</v>
      </c>
      <c r="D17284" t="s">
        <v>4526</v>
      </c>
      <c r="E17284" t="s">
        <v>88</v>
      </c>
      <c r="F17284" t="b">
        <v>0</v>
      </c>
      <c r="G17284" t="s">
        <v>73</v>
      </c>
      <c r="H17284" s="1">
        <v>46212.962673611109</v>
      </c>
      <c r="I17284" t="b">
        <v>1</v>
      </c>
      <c r="J17284" t="b">
        <v>0</v>
      </c>
      <c r="K17284" t="s">
        <v>41</v>
      </c>
      <c r="L17284" t="s">
        <v>74</v>
      </c>
      <c r="M17284"/>
      <c r="N17284">
        <v>67.5</v>
      </c>
      <c r="O17284" t="s">
        <v>1784</v>
      </c>
      <c r="P17284" t="s">
        <v>29963</v>
      </c>
    </row>
    <row r="17285" spans="1:16" x14ac:dyDescent="0.35">
      <c r="A17285" t="s">
        <v>0</v>
      </c>
      <c r="B17285" t="s">
        <v>29964</v>
      </c>
      <c r="C17285" t="s">
        <v>112</v>
      </c>
      <c r="D17285" t="s">
        <v>4515</v>
      </c>
      <c r="E17285" t="s">
        <v>59</v>
      </c>
      <c r="F17285" t="b">
        <v>0</v>
      </c>
      <c r="G17285" t="s">
        <v>65</v>
      </c>
      <c r="H17285" s="1">
        <v>46213.001226851848</v>
      </c>
      <c r="I17285" t="b">
        <v>0</v>
      </c>
      <c r="J17285" t="b">
        <v>0</v>
      </c>
      <c r="K17285" t="s">
        <v>41</v>
      </c>
      <c r="L17285" t="s">
        <v>60</v>
      </c>
      <c r="M17285">
        <v>65000</v>
      </c>
      <c r="N17285"/>
      <c r="O17285" t="s">
        <v>1531</v>
      </c>
      <c r="P17285" t="s">
        <v>705</v>
      </c>
    </row>
    <row r="17286" spans="1:16" x14ac:dyDescent="0.35">
      <c r="A17286" t="s">
        <v>0</v>
      </c>
      <c r="B17286" t="s">
        <v>3599</v>
      </c>
      <c r="C17286" t="s">
        <v>16237</v>
      </c>
      <c r="D17286" t="s">
        <v>4346</v>
      </c>
      <c r="E17286" t="s">
        <v>59</v>
      </c>
      <c r="F17286" t="b">
        <v>0</v>
      </c>
      <c r="G17286" t="s">
        <v>65</v>
      </c>
      <c r="H17286" s="1">
        <v>46213.001226851848</v>
      </c>
      <c r="I17286" t="b">
        <v>1</v>
      </c>
      <c r="J17286" t="b">
        <v>1</v>
      </c>
      <c r="K17286" t="s">
        <v>41</v>
      </c>
      <c r="L17286" t="s">
        <v>60</v>
      </c>
      <c r="M17286">
        <v>82500</v>
      </c>
      <c r="N17286"/>
      <c r="O17286" t="s">
        <v>16238</v>
      </c>
      <c r="P17286" t="s">
        <v>24899</v>
      </c>
    </row>
    <row r="17287" spans="1:16" x14ac:dyDescent="0.35">
      <c r="A17287" t="s">
        <v>0</v>
      </c>
      <c r="B17287" t="s">
        <v>3599</v>
      </c>
      <c r="C17287" t="s">
        <v>23420</v>
      </c>
      <c r="D17287" t="s">
        <v>3761</v>
      </c>
      <c r="E17287" t="s">
        <v>59</v>
      </c>
      <c r="F17287" t="b">
        <v>0</v>
      </c>
      <c r="G17287" t="s">
        <v>65</v>
      </c>
      <c r="H17287" s="1">
        <v>46213.001226851848</v>
      </c>
      <c r="I17287" t="b">
        <v>1</v>
      </c>
      <c r="J17287" t="b">
        <v>1</v>
      </c>
      <c r="K17287" t="s">
        <v>41</v>
      </c>
      <c r="L17287" t="s">
        <v>60</v>
      </c>
      <c r="M17287">
        <v>82500</v>
      </c>
      <c r="N17287"/>
      <c r="O17287" t="s">
        <v>16238</v>
      </c>
      <c r="P17287" t="s">
        <v>24899</v>
      </c>
    </row>
    <row r="17288" spans="1:16" x14ac:dyDescent="0.35">
      <c r="A17288" t="s">
        <v>0</v>
      </c>
      <c r="B17288" t="s">
        <v>29965</v>
      </c>
      <c r="C17288" t="s">
        <v>165</v>
      </c>
      <c r="D17288" t="s">
        <v>4515</v>
      </c>
      <c r="E17288" t="s">
        <v>59</v>
      </c>
      <c r="F17288" t="b">
        <v>0</v>
      </c>
      <c r="G17288" t="s">
        <v>73</v>
      </c>
      <c r="H17288" s="1">
        <v>46213.001261574071</v>
      </c>
      <c r="I17288" t="b">
        <v>0</v>
      </c>
      <c r="J17288" t="b">
        <v>0</v>
      </c>
      <c r="K17288" t="s">
        <v>41</v>
      </c>
      <c r="L17288" t="s">
        <v>60</v>
      </c>
      <c r="M17288">
        <v>75000</v>
      </c>
      <c r="N17288"/>
      <c r="O17288" t="s">
        <v>29966</v>
      </c>
      <c r="P17288" t="s">
        <v>146</v>
      </c>
    </row>
    <row r="17289" spans="1:16" x14ac:dyDescent="0.35">
      <c r="A17289" t="s">
        <v>2</v>
      </c>
      <c r="B17289" t="s">
        <v>29967</v>
      </c>
      <c r="C17289" t="s">
        <v>86</v>
      </c>
      <c r="D17289" t="s">
        <v>4515</v>
      </c>
      <c r="E17289" t="s">
        <v>59</v>
      </c>
      <c r="F17289" t="b">
        <v>0</v>
      </c>
      <c r="G17289" t="s">
        <v>77</v>
      </c>
      <c r="H17289" s="1">
        <v>46213.002685185187</v>
      </c>
      <c r="I17289" t="b">
        <v>0</v>
      </c>
      <c r="J17289" t="b">
        <v>0</v>
      </c>
      <c r="K17289" t="s">
        <v>41</v>
      </c>
      <c r="L17289" t="s">
        <v>60</v>
      </c>
      <c r="M17289">
        <v>89500</v>
      </c>
      <c r="N17289"/>
      <c r="O17289" t="s">
        <v>13560</v>
      </c>
    </row>
    <row r="17290" spans="1:16" x14ac:dyDescent="0.35">
      <c r="A17290" t="s">
        <v>6</v>
      </c>
      <c r="B17290" t="s">
        <v>29968</v>
      </c>
      <c r="C17290" t="s">
        <v>112</v>
      </c>
      <c r="D17290" t="s">
        <v>4515</v>
      </c>
      <c r="E17290" t="s">
        <v>59</v>
      </c>
      <c r="F17290" t="b">
        <v>0</v>
      </c>
      <c r="G17290" t="s">
        <v>65</v>
      </c>
      <c r="H17290" s="1">
        <v>46213.002696759257</v>
      </c>
      <c r="I17290" t="b">
        <v>0</v>
      </c>
      <c r="J17290" t="b">
        <v>0</v>
      </c>
      <c r="K17290" t="s">
        <v>41</v>
      </c>
      <c r="L17290" t="s">
        <v>60</v>
      </c>
      <c r="M17290">
        <v>178000</v>
      </c>
      <c r="N17290"/>
      <c r="O17290" t="s">
        <v>676</v>
      </c>
      <c r="P17290" t="s">
        <v>208</v>
      </c>
    </row>
    <row r="17291" spans="1:16" x14ac:dyDescent="0.35">
      <c r="A17291" t="s">
        <v>6</v>
      </c>
      <c r="B17291" t="s">
        <v>29969</v>
      </c>
      <c r="C17291" t="s">
        <v>5815</v>
      </c>
      <c r="D17291" t="s">
        <v>4515</v>
      </c>
      <c r="E17291" t="s">
        <v>59</v>
      </c>
      <c r="F17291" t="b">
        <v>0</v>
      </c>
      <c r="G17291" t="s">
        <v>20</v>
      </c>
      <c r="H17291" s="1">
        <v>46213.003368055557</v>
      </c>
      <c r="I17291" t="b">
        <v>0</v>
      </c>
      <c r="J17291" t="b">
        <v>0</v>
      </c>
      <c r="K17291" t="s">
        <v>20</v>
      </c>
      <c r="L17291" t="s">
        <v>60</v>
      </c>
      <c r="M17291">
        <v>70000</v>
      </c>
      <c r="N17291"/>
      <c r="O17291" t="s">
        <v>2016</v>
      </c>
      <c r="P17291" t="s">
        <v>29970</v>
      </c>
    </row>
    <row r="17292" spans="1:16" x14ac:dyDescent="0.35">
      <c r="A17292" t="s">
        <v>1</v>
      </c>
      <c r="B17292" t="s">
        <v>316</v>
      </c>
      <c r="C17292" t="s">
        <v>246</v>
      </c>
      <c r="D17292" t="s">
        <v>9527</v>
      </c>
      <c r="E17292" t="s">
        <v>59</v>
      </c>
      <c r="F17292" t="b">
        <v>0</v>
      </c>
      <c r="G17292" t="s">
        <v>68</v>
      </c>
      <c r="H17292" s="1">
        <v>46213.004363425927</v>
      </c>
      <c r="I17292" t="b">
        <v>0</v>
      </c>
      <c r="J17292" t="b">
        <v>1</v>
      </c>
      <c r="K17292" t="s">
        <v>41</v>
      </c>
      <c r="L17292" t="s">
        <v>60</v>
      </c>
      <c r="M17292">
        <v>190000</v>
      </c>
      <c r="N17292"/>
      <c r="O17292" t="s">
        <v>29971</v>
      </c>
      <c r="P17292" t="s">
        <v>29972</v>
      </c>
    </row>
    <row r="17293" spans="1:16" x14ac:dyDescent="0.35">
      <c r="A17293" t="s">
        <v>8</v>
      </c>
      <c r="B17293" t="s">
        <v>29973</v>
      </c>
      <c r="C17293" t="s">
        <v>29974</v>
      </c>
      <c r="D17293" t="s">
        <v>4515</v>
      </c>
      <c r="E17293" t="s">
        <v>59</v>
      </c>
      <c r="F17293" t="b">
        <v>0</v>
      </c>
      <c r="G17293" t="s">
        <v>30</v>
      </c>
      <c r="H17293" s="1">
        <v>46213.005590277768</v>
      </c>
      <c r="I17293" t="b">
        <v>0</v>
      </c>
      <c r="J17293" t="b">
        <v>0</v>
      </c>
      <c r="K17293" t="s">
        <v>30</v>
      </c>
      <c r="L17293" t="s">
        <v>60</v>
      </c>
      <c r="M17293">
        <v>41750000</v>
      </c>
      <c r="N17293"/>
      <c r="O17293" t="s">
        <v>29975</v>
      </c>
      <c r="P17293" t="s">
        <v>499</v>
      </c>
    </row>
    <row r="17294" spans="1:16" x14ac:dyDescent="0.35">
      <c r="A17294" t="s">
        <v>2</v>
      </c>
      <c r="B17294" t="s">
        <v>29976</v>
      </c>
      <c r="C17294" t="s">
        <v>76</v>
      </c>
      <c r="D17294" t="s">
        <v>4526</v>
      </c>
      <c r="E17294" t="s">
        <v>132</v>
      </c>
      <c r="F17294" t="b">
        <v>1</v>
      </c>
      <c r="G17294" t="s">
        <v>13</v>
      </c>
      <c r="H17294" s="1">
        <v>46213.175891203697</v>
      </c>
      <c r="I17294" t="b">
        <v>0</v>
      </c>
      <c r="J17294" t="b">
        <v>0</v>
      </c>
      <c r="K17294" t="s">
        <v>13</v>
      </c>
      <c r="L17294" t="s">
        <v>74</v>
      </c>
      <c r="M17294"/>
      <c r="N17294">
        <v>72.5</v>
      </c>
      <c r="O17294" t="s">
        <v>5046</v>
      </c>
    </row>
    <row r="17295" spans="1:16" x14ac:dyDescent="0.35">
      <c r="A17295" t="s">
        <v>0</v>
      </c>
      <c r="B17295" t="s">
        <v>11453</v>
      </c>
      <c r="C17295" t="s">
        <v>9974</v>
      </c>
      <c r="D17295" t="s">
        <v>29977</v>
      </c>
      <c r="E17295" t="s">
        <v>59</v>
      </c>
      <c r="F17295" t="b">
        <v>0</v>
      </c>
      <c r="G17295" t="s">
        <v>40</v>
      </c>
      <c r="H17295" s="1">
        <v>46213.21361111111</v>
      </c>
      <c r="I17295" t="b">
        <v>1</v>
      </c>
      <c r="J17295" t="b">
        <v>0</v>
      </c>
      <c r="K17295" t="s">
        <v>40</v>
      </c>
      <c r="L17295" t="s">
        <v>60</v>
      </c>
      <c r="M17295">
        <v>24</v>
      </c>
      <c r="N17295"/>
      <c r="O17295" t="s">
        <v>5855</v>
      </c>
      <c r="P17295" t="s">
        <v>17894</v>
      </c>
    </row>
    <row r="17296" spans="1:16" x14ac:dyDescent="0.35">
      <c r="A17296" t="s">
        <v>0</v>
      </c>
      <c r="B17296" t="s">
        <v>29978</v>
      </c>
      <c r="C17296" t="s">
        <v>5717</v>
      </c>
      <c r="D17296" t="s">
        <v>4346</v>
      </c>
      <c r="E17296" t="s">
        <v>59</v>
      </c>
      <c r="F17296" t="b">
        <v>0</v>
      </c>
      <c r="G17296" t="s">
        <v>19</v>
      </c>
      <c r="H17296" s="1">
        <v>46213.252523148149</v>
      </c>
      <c r="I17296" t="b">
        <v>1</v>
      </c>
      <c r="J17296" t="b">
        <v>0</v>
      </c>
      <c r="K17296" t="s">
        <v>19</v>
      </c>
      <c r="L17296" t="s">
        <v>60</v>
      </c>
      <c r="M17296">
        <v>250000</v>
      </c>
      <c r="N17296"/>
      <c r="O17296" t="s">
        <v>29979</v>
      </c>
    </row>
    <row r="17297" spans="1:16" x14ac:dyDescent="0.35">
      <c r="A17297" t="s">
        <v>2</v>
      </c>
      <c r="B17297" t="s">
        <v>29980</v>
      </c>
      <c r="C17297" t="s">
        <v>112</v>
      </c>
      <c r="D17297" t="s">
        <v>4526</v>
      </c>
      <c r="E17297" t="s">
        <v>88</v>
      </c>
      <c r="F17297" t="b">
        <v>0</v>
      </c>
      <c r="G17297" t="s">
        <v>65</v>
      </c>
      <c r="H17297" s="1">
        <v>46213.253668981481</v>
      </c>
      <c r="I17297" t="b">
        <v>0</v>
      </c>
      <c r="J17297" t="b">
        <v>1</v>
      </c>
      <c r="K17297" t="s">
        <v>41</v>
      </c>
      <c r="L17297" t="s">
        <v>74</v>
      </c>
      <c r="M17297"/>
      <c r="N17297">
        <v>47.5</v>
      </c>
      <c r="O17297" t="s">
        <v>738</v>
      </c>
      <c r="P17297" t="s">
        <v>29981</v>
      </c>
    </row>
    <row r="17298" spans="1:16" x14ac:dyDescent="0.35">
      <c r="A17298" t="s">
        <v>1</v>
      </c>
      <c r="B17298" t="s">
        <v>29982</v>
      </c>
      <c r="C17298" t="s">
        <v>19</v>
      </c>
      <c r="D17298" t="s">
        <v>4526</v>
      </c>
      <c r="E17298" t="s">
        <v>59</v>
      </c>
      <c r="F17298" t="b">
        <v>0</v>
      </c>
      <c r="G17298" t="s">
        <v>19</v>
      </c>
      <c r="H17298" s="1">
        <v>46213.256331018521</v>
      </c>
      <c r="I17298" t="b">
        <v>0</v>
      </c>
      <c r="J17298" t="b">
        <v>0</v>
      </c>
      <c r="K17298" t="s">
        <v>19</v>
      </c>
      <c r="L17298" t="s">
        <v>60</v>
      </c>
      <c r="M17298">
        <v>102000</v>
      </c>
      <c r="N17298"/>
      <c r="O17298" t="s">
        <v>26739</v>
      </c>
      <c r="P17298" t="s">
        <v>29983</v>
      </c>
    </row>
    <row r="17299" spans="1:16" x14ac:dyDescent="0.35">
      <c r="A17299" t="s">
        <v>0</v>
      </c>
      <c r="B17299" t="s">
        <v>29984</v>
      </c>
      <c r="C17299" t="s">
        <v>165</v>
      </c>
      <c r="D17299" t="s">
        <v>29985</v>
      </c>
      <c r="E17299" t="s">
        <v>59</v>
      </c>
      <c r="F17299" t="b">
        <v>0</v>
      </c>
      <c r="G17299" t="s">
        <v>73</v>
      </c>
      <c r="H17299" s="1">
        <v>46213.293530092589</v>
      </c>
      <c r="I17299" t="b">
        <v>0</v>
      </c>
      <c r="J17299" t="b">
        <v>1</v>
      </c>
      <c r="K17299" t="s">
        <v>41</v>
      </c>
      <c r="L17299" t="s">
        <v>60</v>
      </c>
      <c r="M17299">
        <v>130000</v>
      </c>
      <c r="N17299"/>
      <c r="O17299" t="s">
        <v>7675</v>
      </c>
      <c r="P17299" t="s">
        <v>133</v>
      </c>
    </row>
    <row r="17300" spans="1:16" x14ac:dyDescent="0.35">
      <c r="A17300" t="s">
        <v>2</v>
      </c>
      <c r="B17300" t="s">
        <v>15278</v>
      </c>
      <c r="C17300" t="s">
        <v>489</v>
      </c>
      <c r="D17300" t="s">
        <v>2360</v>
      </c>
      <c r="E17300" t="s">
        <v>59</v>
      </c>
      <c r="F17300" t="b">
        <v>0</v>
      </c>
      <c r="G17300" t="s">
        <v>77</v>
      </c>
      <c r="H17300" s="1">
        <v>46213.295358796298</v>
      </c>
      <c r="I17300" t="b">
        <v>0</v>
      </c>
      <c r="J17300" t="b">
        <v>1</v>
      </c>
      <c r="K17300" t="s">
        <v>41</v>
      </c>
      <c r="L17300" t="s">
        <v>60</v>
      </c>
      <c r="M17300">
        <v>214500</v>
      </c>
      <c r="N17300"/>
      <c r="O17300" t="s">
        <v>424</v>
      </c>
      <c r="P17300" t="s">
        <v>29986</v>
      </c>
    </row>
    <row r="17301" spans="1:16" x14ac:dyDescent="0.35">
      <c r="A17301" t="s">
        <v>2</v>
      </c>
      <c r="B17301" t="s">
        <v>6406</v>
      </c>
      <c r="C17301" t="s">
        <v>92</v>
      </c>
      <c r="D17301" t="s">
        <v>2360</v>
      </c>
      <c r="E17301" t="s">
        <v>59</v>
      </c>
      <c r="F17301" t="b">
        <v>0</v>
      </c>
      <c r="G17301" t="s">
        <v>77</v>
      </c>
      <c r="H17301" s="1">
        <v>46213.295358796298</v>
      </c>
      <c r="I17301" t="b">
        <v>0</v>
      </c>
      <c r="J17301" t="b">
        <v>1</v>
      </c>
      <c r="K17301" t="s">
        <v>41</v>
      </c>
      <c r="L17301" t="s">
        <v>60</v>
      </c>
      <c r="M17301">
        <v>175500</v>
      </c>
      <c r="N17301"/>
      <c r="O17301" t="s">
        <v>424</v>
      </c>
      <c r="P17301" t="s">
        <v>4577</v>
      </c>
    </row>
    <row r="17302" spans="1:16" x14ac:dyDescent="0.35">
      <c r="A17302" t="s">
        <v>2</v>
      </c>
      <c r="B17302" t="s">
        <v>15278</v>
      </c>
      <c r="C17302" t="s">
        <v>157</v>
      </c>
      <c r="D17302" t="s">
        <v>2360</v>
      </c>
      <c r="E17302" t="s">
        <v>59</v>
      </c>
      <c r="F17302" t="b">
        <v>0</v>
      </c>
      <c r="G17302" t="s">
        <v>77</v>
      </c>
      <c r="H17302" s="1">
        <v>46213.295405092591</v>
      </c>
      <c r="I17302" t="b">
        <v>0</v>
      </c>
      <c r="J17302" t="b">
        <v>1</v>
      </c>
      <c r="K17302" t="s">
        <v>41</v>
      </c>
      <c r="L17302" t="s">
        <v>60</v>
      </c>
      <c r="M17302">
        <v>214500</v>
      </c>
      <c r="N17302"/>
      <c r="O17302" t="s">
        <v>424</v>
      </c>
      <c r="P17302" t="s">
        <v>29987</v>
      </c>
    </row>
    <row r="17303" spans="1:16" x14ac:dyDescent="0.35">
      <c r="A17303" t="s">
        <v>5</v>
      </c>
      <c r="B17303" t="s">
        <v>29988</v>
      </c>
      <c r="C17303" t="s">
        <v>3180</v>
      </c>
      <c r="D17303" t="s">
        <v>4526</v>
      </c>
      <c r="E17303" t="s">
        <v>59</v>
      </c>
      <c r="F17303" t="b">
        <v>0</v>
      </c>
      <c r="G17303" t="s">
        <v>89</v>
      </c>
      <c r="H17303" s="1">
        <v>46213.297118055547</v>
      </c>
      <c r="I17303" t="b">
        <v>0</v>
      </c>
      <c r="J17303" t="b">
        <v>1</v>
      </c>
      <c r="K17303" t="s">
        <v>41</v>
      </c>
      <c r="L17303" t="s">
        <v>60</v>
      </c>
      <c r="M17303">
        <v>173000</v>
      </c>
      <c r="N17303"/>
      <c r="O17303" t="s">
        <v>27098</v>
      </c>
    </row>
    <row r="17304" spans="1:16" x14ac:dyDescent="0.35">
      <c r="A17304" t="s">
        <v>1</v>
      </c>
      <c r="B17304" t="s">
        <v>29989</v>
      </c>
      <c r="C17304" t="s">
        <v>2474</v>
      </c>
      <c r="D17304" t="s">
        <v>4526</v>
      </c>
      <c r="E17304" t="s">
        <v>59</v>
      </c>
      <c r="F17304" t="b">
        <v>0</v>
      </c>
      <c r="G17304" t="s">
        <v>19</v>
      </c>
      <c r="H17304" s="1">
        <v>46213.297939814824</v>
      </c>
      <c r="I17304" t="b">
        <v>1</v>
      </c>
      <c r="J17304" t="b">
        <v>0</v>
      </c>
      <c r="K17304" t="s">
        <v>19</v>
      </c>
      <c r="L17304" t="s">
        <v>60</v>
      </c>
      <c r="M17304">
        <v>1450000</v>
      </c>
      <c r="N17304"/>
      <c r="O17304" t="s">
        <v>7059</v>
      </c>
      <c r="P17304" t="s">
        <v>7064</v>
      </c>
    </row>
    <row r="17305" spans="1:16" x14ac:dyDescent="0.35">
      <c r="A17305" t="s">
        <v>0</v>
      </c>
      <c r="B17305" t="s">
        <v>29990</v>
      </c>
      <c r="C17305" t="s">
        <v>112</v>
      </c>
      <c r="D17305" t="s">
        <v>5440</v>
      </c>
      <c r="E17305" t="s">
        <v>59</v>
      </c>
      <c r="F17305" t="b">
        <v>0</v>
      </c>
      <c r="G17305" t="s">
        <v>65</v>
      </c>
      <c r="H17305" s="1">
        <v>46213.335092592592</v>
      </c>
      <c r="I17305" t="b">
        <v>0</v>
      </c>
      <c r="J17305" t="b">
        <v>0</v>
      </c>
      <c r="K17305" t="s">
        <v>41</v>
      </c>
      <c r="L17305" t="s">
        <v>60</v>
      </c>
      <c r="M17305">
        <v>77059</v>
      </c>
      <c r="N17305"/>
      <c r="O17305" t="s">
        <v>29991</v>
      </c>
      <c r="P17305" t="s">
        <v>29992</v>
      </c>
    </row>
    <row r="17306" spans="1:16" x14ac:dyDescent="0.35">
      <c r="A17306" t="s">
        <v>6</v>
      </c>
      <c r="B17306" t="s">
        <v>29993</v>
      </c>
      <c r="C17306" t="s">
        <v>112</v>
      </c>
      <c r="D17306" t="s">
        <v>11236</v>
      </c>
      <c r="E17306" t="s">
        <v>59</v>
      </c>
      <c r="F17306" t="b">
        <v>0</v>
      </c>
      <c r="G17306" t="s">
        <v>65</v>
      </c>
      <c r="H17306" s="1">
        <v>46213.337002314824</v>
      </c>
      <c r="I17306" t="b">
        <v>0</v>
      </c>
      <c r="J17306" t="b">
        <v>1</v>
      </c>
      <c r="K17306" t="s">
        <v>41</v>
      </c>
      <c r="L17306" t="s">
        <v>60</v>
      </c>
      <c r="M17306">
        <v>211000</v>
      </c>
      <c r="N17306"/>
      <c r="O17306" t="s">
        <v>965</v>
      </c>
      <c r="P17306" t="s">
        <v>9005</v>
      </c>
    </row>
    <row r="17307" spans="1:16" x14ac:dyDescent="0.35">
      <c r="A17307" t="s">
        <v>7</v>
      </c>
      <c r="B17307" t="s">
        <v>29994</v>
      </c>
      <c r="C17307" t="s">
        <v>6315</v>
      </c>
      <c r="D17307" t="s">
        <v>4526</v>
      </c>
      <c r="E17307" t="s">
        <v>59</v>
      </c>
      <c r="F17307" t="b">
        <v>0</v>
      </c>
      <c r="G17307" t="s">
        <v>40</v>
      </c>
      <c r="H17307" s="1">
        <v>46213.338587962957</v>
      </c>
      <c r="I17307" t="b">
        <v>1</v>
      </c>
      <c r="J17307" t="b">
        <v>0</v>
      </c>
      <c r="K17307" t="s">
        <v>40</v>
      </c>
      <c r="L17307" t="s">
        <v>60</v>
      </c>
      <c r="M17307">
        <v>80000</v>
      </c>
      <c r="N17307"/>
      <c r="O17307" t="s">
        <v>101</v>
      </c>
      <c r="P17307" t="s">
        <v>9086</v>
      </c>
    </row>
    <row r="17308" spans="1:16" x14ac:dyDescent="0.35">
      <c r="A17308" t="s">
        <v>0</v>
      </c>
      <c r="B17308" t="s">
        <v>0</v>
      </c>
      <c r="C17308" t="s">
        <v>16824</v>
      </c>
      <c r="D17308" t="s">
        <v>2360</v>
      </c>
      <c r="E17308" t="s">
        <v>59</v>
      </c>
      <c r="F17308" t="b">
        <v>0</v>
      </c>
      <c r="G17308" t="s">
        <v>65</v>
      </c>
      <c r="H17308" s="1">
        <v>46213.376909722218</v>
      </c>
      <c r="I17308" t="b">
        <v>0</v>
      </c>
      <c r="J17308" t="b">
        <v>1</v>
      </c>
      <c r="K17308" t="s">
        <v>41</v>
      </c>
      <c r="L17308" t="s">
        <v>60</v>
      </c>
      <c r="M17308">
        <v>97500</v>
      </c>
      <c r="N17308"/>
      <c r="O17308" t="s">
        <v>4007</v>
      </c>
      <c r="P17308" t="s">
        <v>21260</v>
      </c>
    </row>
    <row r="17309" spans="1:16" x14ac:dyDescent="0.35">
      <c r="A17309" t="s">
        <v>2</v>
      </c>
      <c r="B17309" t="s">
        <v>29995</v>
      </c>
      <c r="C17309" t="s">
        <v>1107</v>
      </c>
      <c r="D17309" t="s">
        <v>11236</v>
      </c>
      <c r="E17309" t="s">
        <v>59</v>
      </c>
      <c r="F17309" t="b">
        <v>0</v>
      </c>
      <c r="G17309" t="s">
        <v>77</v>
      </c>
      <c r="H17309" s="1">
        <v>46213.378645833327</v>
      </c>
      <c r="I17309" t="b">
        <v>0</v>
      </c>
      <c r="J17309" t="b">
        <v>0</v>
      </c>
      <c r="K17309" t="s">
        <v>41</v>
      </c>
      <c r="L17309" t="s">
        <v>60</v>
      </c>
      <c r="M17309">
        <v>100000</v>
      </c>
      <c r="N17309"/>
      <c r="O17309" t="s">
        <v>3034</v>
      </c>
      <c r="P17309" t="s">
        <v>29996</v>
      </c>
    </row>
    <row r="17310" spans="1:16" x14ac:dyDescent="0.35">
      <c r="A17310" t="s">
        <v>5</v>
      </c>
      <c r="B17310" t="s">
        <v>29997</v>
      </c>
      <c r="C17310" t="s">
        <v>76</v>
      </c>
      <c r="D17310" t="s">
        <v>24119</v>
      </c>
      <c r="E17310" t="s">
        <v>59</v>
      </c>
      <c r="F17310" t="b">
        <v>1</v>
      </c>
      <c r="G17310" t="s">
        <v>40</v>
      </c>
      <c r="H17310" s="1">
        <v>46213.46539351852</v>
      </c>
      <c r="I17310" t="b">
        <v>0</v>
      </c>
      <c r="J17310" t="b">
        <v>0</v>
      </c>
      <c r="K17310" t="s">
        <v>40</v>
      </c>
      <c r="L17310" t="s">
        <v>60</v>
      </c>
      <c r="M17310">
        <v>38000</v>
      </c>
      <c r="N17310"/>
      <c r="O17310" t="s">
        <v>2060</v>
      </c>
      <c r="P17310" t="s">
        <v>29998</v>
      </c>
    </row>
    <row r="17311" spans="1:16" x14ac:dyDescent="0.35">
      <c r="A17311" t="s">
        <v>5</v>
      </c>
      <c r="B17311" t="s">
        <v>29999</v>
      </c>
      <c r="C17311" t="s">
        <v>9074</v>
      </c>
      <c r="D17311" t="s">
        <v>9075</v>
      </c>
      <c r="E17311" t="s">
        <v>132</v>
      </c>
      <c r="F17311" t="b">
        <v>0</v>
      </c>
      <c r="G17311" t="s">
        <v>40</v>
      </c>
      <c r="H17311" s="1">
        <v>46213.465451388889</v>
      </c>
      <c r="I17311" t="b">
        <v>1</v>
      </c>
      <c r="J17311" t="b">
        <v>0</v>
      </c>
      <c r="K17311" t="s">
        <v>40</v>
      </c>
      <c r="L17311" t="s">
        <v>60</v>
      </c>
      <c r="M17311">
        <v>47997.5</v>
      </c>
      <c r="N17311"/>
      <c r="O17311" t="s">
        <v>9076</v>
      </c>
      <c r="P17311" t="s">
        <v>30000</v>
      </c>
    </row>
    <row r="17312" spans="1:16" x14ac:dyDescent="0.35">
      <c r="A17312" t="s">
        <v>2</v>
      </c>
      <c r="B17312" t="s">
        <v>30001</v>
      </c>
      <c r="C17312" t="s">
        <v>30002</v>
      </c>
      <c r="D17312" t="s">
        <v>20103</v>
      </c>
      <c r="E17312" t="s">
        <v>88</v>
      </c>
      <c r="F17312" t="b">
        <v>0</v>
      </c>
      <c r="G17312" t="s">
        <v>20</v>
      </c>
      <c r="H17312" s="1">
        <v>46213.502557870372</v>
      </c>
      <c r="I17312" t="b">
        <v>1</v>
      </c>
      <c r="J17312" t="b">
        <v>0</v>
      </c>
      <c r="K17312" t="s">
        <v>20</v>
      </c>
      <c r="L17312" t="s">
        <v>60</v>
      </c>
      <c r="M17312">
        <v>37500</v>
      </c>
      <c r="N17312"/>
      <c r="O17312" t="s">
        <v>4770</v>
      </c>
      <c r="P17312" t="s">
        <v>1637</v>
      </c>
    </row>
    <row r="17313" spans="1:16" x14ac:dyDescent="0.35">
      <c r="A17313" t="s">
        <v>3</v>
      </c>
      <c r="B17313" t="s">
        <v>30003</v>
      </c>
      <c r="C17313" t="s">
        <v>41</v>
      </c>
      <c r="D17313" t="s">
        <v>4526</v>
      </c>
      <c r="E17313" t="s">
        <v>88</v>
      </c>
      <c r="F17313" t="b">
        <v>0</v>
      </c>
      <c r="G17313" t="s">
        <v>41</v>
      </c>
      <c r="H17313" s="1">
        <v>46213.503518518519</v>
      </c>
      <c r="I17313" t="b">
        <v>0</v>
      </c>
      <c r="J17313" t="b">
        <v>0</v>
      </c>
      <c r="K17313" t="s">
        <v>41</v>
      </c>
      <c r="L17313" t="s">
        <v>74</v>
      </c>
      <c r="M17313"/>
      <c r="N17313">
        <v>59</v>
      </c>
      <c r="O17313" t="s">
        <v>744</v>
      </c>
    </row>
    <row r="17314" spans="1:16" x14ac:dyDescent="0.35">
      <c r="A17314" t="s">
        <v>7</v>
      </c>
      <c r="B17314" t="s">
        <v>30004</v>
      </c>
      <c r="C17314" t="s">
        <v>2328</v>
      </c>
      <c r="D17314" t="s">
        <v>2360</v>
      </c>
      <c r="E17314" t="s">
        <v>59</v>
      </c>
      <c r="F17314" t="b">
        <v>0</v>
      </c>
      <c r="G17314" t="s">
        <v>65</v>
      </c>
      <c r="H17314" s="1">
        <v>46213.543425925927</v>
      </c>
      <c r="I17314" t="b">
        <v>0</v>
      </c>
      <c r="J17314" t="b">
        <v>1</v>
      </c>
      <c r="K17314" t="s">
        <v>41</v>
      </c>
      <c r="L17314" t="s">
        <v>60</v>
      </c>
      <c r="M17314">
        <v>100000</v>
      </c>
      <c r="N17314"/>
      <c r="O17314" t="s">
        <v>30005</v>
      </c>
      <c r="P17314" t="s">
        <v>30006</v>
      </c>
    </row>
    <row r="17315" spans="1:16" x14ac:dyDescent="0.35">
      <c r="A17315" t="s">
        <v>0</v>
      </c>
      <c r="B17315" t="s">
        <v>30007</v>
      </c>
      <c r="C17315" t="s">
        <v>326</v>
      </c>
      <c r="D17315" t="s">
        <v>4346</v>
      </c>
      <c r="E17315" t="s">
        <v>232</v>
      </c>
      <c r="F17315" t="b">
        <v>0</v>
      </c>
      <c r="G17315" t="s">
        <v>77</v>
      </c>
      <c r="H17315" s="1">
        <v>46213.543425925927</v>
      </c>
      <c r="I17315" t="b">
        <v>0</v>
      </c>
      <c r="J17315" t="b">
        <v>0</v>
      </c>
      <c r="K17315" t="s">
        <v>41</v>
      </c>
      <c r="L17315" t="s">
        <v>74</v>
      </c>
      <c r="M17315"/>
      <c r="N17315">
        <v>51</v>
      </c>
      <c r="O17315" t="s">
        <v>2541</v>
      </c>
    </row>
    <row r="17316" spans="1:16" x14ac:dyDescent="0.35">
      <c r="A17316" t="s">
        <v>2</v>
      </c>
      <c r="B17316" t="s">
        <v>851</v>
      </c>
      <c r="C17316" t="s">
        <v>86</v>
      </c>
      <c r="D17316" t="s">
        <v>4526</v>
      </c>
      <c r="E17316" t="s">
        <v>59</v>
      </c>
      <c r="F17316" t="b">
        <v>0</v>
      </c>
      <c r="G17316" t="s">
        <v>77</v>
      </c>
      <c r="H17316" s="1">
        <v>46213.543564814812</v>
      </c>
      <c r="I17316" t="b">
        <v>0</v>
      </c>
      <c r="J17316" t="b">
        <v>1</v>
      </c>
      <c r="K17316" t="s">
        <v>41</v>
      </c>
      <c r="L17316" t="s">
        <v>60</v>
      </c>
      <c r="M17316">
        <v>212000</v>
      </c>
      <c r="N17316"/>
      <c r="O17316" t="s">
        <v>343</v>
      </c>
      <c r="P17316" t="s">
        <v>310</v>
      </c>
    </row>
    <row r="17317" spans="1:16" x14ac:dyDescent="0.35">
      <c r="A17317" t="s">
        <v>3</v>
      </c>
      <c r="B17317" t="s">
        <v>3010</v>
      </c>
      <c r="C17317" t="s">
        <v>4846</v>
      </c>
      <c r="D17317" t="s">
        <v>4526</v>
      </c>
      <c r="E17317" t="s">
        <v>59</v>
      </c>
      <c r="F17317" t="b">
        <v>0</v>
      </c>
      <c r="G17317" t="s">
        <v>65</v>
      </c>
      <c r="H17317" s="1">
        <v>46213.543576388889</v>
      </c>
      <c r="I17317" t="b">
        <v>0</v>
      </c>
      <c r="J17317" t="b">
        <v>1</v>
      </c>
      <c r="K17317" t="s">
        <v>41</v>
      </c>
      <c r="L17317" t="s">
        <v>60</v>
      </c>
      <c r="M17317">
        <v>111350</v>
      </c>
      <c r="N17317"/>
      <c r="O17317" t="s">
        <v>30008</v>
      </c>
    </row>
    <row r="17318" spans="1:16" x14ac:dyDescent="0.35">
      <c r="A17318" t="s">
        <v>0</v>
      </c>
      <c r="B17318" t="s">
        <v>30009</v>
      </c>
      <c r="C17318" t="s">
        <v>330</v>
      </c>
      <c r="D17318" t="s">
        <v>4526</v>
      </c>
      <c r="E17318" t="s">
        <v>88</v>
      </c>
      <c r="F17318" t="b">
        <v>0</v>
      </c>
      <c r="G17318" t="s">
        <v>41</v>
      </c>
      <c r="H17318" s="1">
        <v>46213.545138888891</v>
      </c>
      <c r="I17318" t="b">
        <v>0</v>
      </c>
      <c r="J17318" t="b">
        <v>0</v>
      </c>
      <c r="K17318" t="s">
        <v>41</v>
      </c>
      <c r="L17318" t="s">
        <v>74</v>
      </c>
      <c r="M17318"/>
      <c r="N17318">
        <v>61.75</v>
      </c>
      <c r="O17318" t="s">
        <v>19586</v>
      </c>
      <c r="P17318" t="s">
        <v>30010</v>
      </c>
    </row>
    <row r="17319" spans="1:16" x14ac:dyDescent="0.35">
      <c r="A17319" t="s">
        <v>1</v>
      </c>
      <c r="B17319" t="s">
        <v>30011</v>
      </c>
      <c r="C17319" t="s">
        <v>30012</v>
      </c>
      <c r="D17319" t="s">
        <v>6095</v>
      </c>
      <c r="E17319" t="s">
        <v>88</v>
      </c>
      <c r="F17319" t="b">
        <v>0</v>
      </c>
      <c r="G17319" t="s">
        <v>40</v>
      </c>
      <c r="H17319" s="1">
        <v>46213.548726851863</v>
      </c>
      <c r="I17319" t="b">
        <v>1</v>
      </c>
      <c r="J17319" t="b">
        <v>0</v>
      </c>
      <c r="K17319" t="s">
        <v>40</v>
      </c>
      <c r="L17319" t="s">
        <v>74</v>
      </c>
      <c r="M17319"/>
      <c r="N17319">
        <v>70</v>
      </c>
      <c r="O17319" t="s">
        <v>26827</v>
      </c>
      <c r="P17319" t="s">
        <v>146</v>
      </c>
    </row>
    <row r="17320" spans="1:16" x14ac:dyDescent="0.35">
      <c r="A17320" t="s">
        <v>5</v>
      </c>
      <c r="B17320" t="s">
        <v>30013</v>
      </c>
      <c r="C17320" t="s">
        <v>40</v>
      </c>
      <c r="D17320" t="s">
        <v>4526</v>
      </c>
      <c r="E17320" t="s">
        <v>59</v>
      </c>
      <c r="F17320" t="b">
        <v>0</v>
      </c>
      <c r="G17320" t="s">
        <v>40</v>
      </c>
      <c r="H17320" s="1">
        <v>46213.548726851863</v>
      </c>
      <c r="I17320" t="b">
        <v>1</v>
      </c>
      <c r="J17320" t="b">
        <v>0</v>
      </c>
      <c r="K17320" t="s">
        <v>40</v>
      </c>
      <c r="L17320" t="s">
        <v>60</v>
      </c>
      <c r="M17320">
        <v>110000</v>
      </c>
      <c r="N17320"/>
      <c r="O17320" t="s">
        <v>6510</v>
      </c>
      <c r="P17320" t="s">
        <v>27597</v>
      </c>
    </row>
    <row r="17321" spans="1:16" x14ac:dyDescent="0.35">
      <c r="A17321" t="s">
        <v>0</v>
      </c>
      <c r="B17321" t="s">
        <v>430</v>
      </c>
      <c r="C17321" t="s">
        <v>382</v>
      </c>
      <c r="D17321" t="s">
        <v>4346</v>
      </c>
      <c r="E17321" t="s">
        <v>88</v>
      </c>
      <c r="F17321" t="b">
        <v>0</v>
      </c>
      <c r="G17321" t="s">
        <v>77</v>
      </c>
      <c r="H17321" s="1">
        <v>46213.585092592592</v>
      </c>
      <c r="I17321" t="b">
        <v>0</v>
      </c>
      <c r="J17321" t="b">
        <v>0</v>
      </c>
      <c r="K17321" t="s">
        <v>41</v>
      </c>
      <c r="L17321" t="s">
        <v>74</v>
      </c>
      <c r="M17321"/>
      <c r="N17321">
        <v>47.5</v>
      </c>
      <c r="O17321" t="s">
        <v>30014</v>
      </c>
      <c r="P17321" t="s">
        <v>4454</v>
      </c>
    </row>
    <row r="17322" spans="1:16" x14ac:dyDescent="0.35">
      <c r="A17322" t="s">
        <v>1</v>
      </c>
      <c r="B17322" t="s">
        <v>30015</v>
      </c>
      <c r="C17322" t="s">
        <v>304</v>
      </c>
      <c r="D17322" t="s">
        <v>4526</v>
      </c>
      <c r="E17322" t="s">
        <v>88</v>
      </c>
      <c r="F17322" t="b">
        <v>0</v>
      </c>
      <c r="G17322" t="s">
        <v>77</v>
      </c>
      <c r="H17322" s="1">
        <v>46213.585162037038</v>
      </c>
      <c r="I17322" t="b">
        <v>1</v>
      </c>
      <c r="J17322" t="b">
        <v>1</v>
      </c>
      <c r="K17322" t="s">
        <v>41</v>
      </c>
      <c r="L17322" t="s">
        <v>74</v>
      </c>
      <c r="M17322"/>
      <c r="N17322">
        <v>62.5</v>
      </c>
      <c r="O17322" t="s">
        <v>30016</v>
      </c>
      <c r="P17322" t="s">
        <v>1334</v>
      </c>
    </row>
    <row r="17323" spans="1:16" x14ac:dyDescent="0.35">
      <c r="A17323" t="s">
        <v>0</v>
      </c>
      <c r="B17323" t="s">
        <v>30017</v>
      </c>
      <c r="C17323" t="s">
        <v>420</v>
      </c>
      <c r="D17323" t="s">
        <v>4346</v>
      </c>
      <c r="E17323" t="s">
        <v>59</v>
      </c>
      <c r="F17323" t="b">
        <v>0</v>
      </c>
      <c r="G17323" t="s">
        <v>65</v>
      </c>
      <c r="H17323" s="1">
        <v>46213.585243055553</v>
      </c>
      <c r="I17323" t="b">
        <v>0</v>
      </c>
      <c r="J17323" t="b">
        <v>0</v>
      </c>
      <c r="K17323" t="s">
        <v>41</v>
      </c>
      <c r="L17323" t="s">
        <v>74</v>
      </c>
      <c r="M17323"/>
      <c r="N17323">
        <v>42.47</v>
      </c>
      <c r="O17323" t="s">
        <v>30018</v>
      </c>
    </row>
    <row r="17324" spans="1:16" x14ac:dyDescent="0.35">
      <c r="A17324" t="s">
        <v>0</v>
      </c>
      <c r="B17324" t="s">
        <v>30019</v>
      </c>
      <c r="C17324" t="s">
        <v>5026</v>
      </c>
      <c r="D17324" t="s">
        <v>4526</v>
      </c>
      <c r="E17324" t="s">
        <v>59</v>
      </c>
      <c r="F17324" t="b">
        <v>0</v>
      </c>
      <c r="G17324" t="s">
        <v>40</v>
      </c>
      <c r="H17324" s="1">
        <v>46213.586793981478</v>
      </c>
      <c r="I17324" t="b">
        <v>1</v>
      </c>
      <c r="J17324" t="b">
        <v>0</v>
      </c>
      <c r="K17324" t="s">
        <v>40</v>
      </c>
      <c r="L17324" t="s">
        <v>60</v>
      </c>
      <c r="M17324">
        <v>80000</v>
      </c>
      <c r="N17324"/>
      <c r="O17324" t="s">
        <v>17713</v>
      </c>
      <c r="P17324" t="s">
        <v>802</v>
      </c>
    </row>
    <row r="17325" spans="1:16" x14ac:dyDescent="0.35">
      <c r="A17325" t="s">
        <v>0</v>
      </c>
      <c r="B17325" t="s">
        <v>0</v>
      </c>
      <c r="C17325" t="s">
        <v>30020</v>
      </c>
      <c r="D17325" t="s">
        <v>4526</v>
      </c>
      <c r="F17325" t="b">
        <v>0</v>
      </c>
      <c r="G17325" t="s">
        <v>68</v>
      </c>
      <c r="H17325" s="1">
        <v>46213.587002314824</v>
      </c>
      <c r="I17325" t="b">
        <v>0</v>
      </c>
      <c r="J17325" t="b">
        <v>1</v>
      </c>
      <c r="K17325" t="s">
        <v>41</v>
      </c>
      <c r="L17325" t="s">
        <v>74</v>
      </c>
      <c r="M17325"/>
      <c r="N17325">
        <v>34.159999999999997</v>
      </c>
      <c r="O17325" t="s">
        <v>155</v>
      </c>
      <c r="P17325" t="s">
        <v>30021</v>
      </c>
    </row>
    <row r="17326" spans="1:16" x14ac:dyDescent="0.35">
      <c r="A17326" t="s">
        <v>2</v>
      </c>
      <c r="B17326" t="s">
        <v>30022</v>
      </c>
      <c r="C17326" t="s">
        <v>40</v>
      </c>
      <c r="D17326" t="s">
        <v>4526</v>
      </c>
      <c r="E17326" t="s">
        <v>59</v>
      </c>
      <c r="F17326" t="b">
        <v>0</v>
      </c>
      <c r="G17326" t="s">
        <v>40</v>
      </c>
      <c r="H17326" s="1">
        <v>46213.588483796288</v>
      </c>
      <c r="I17326" t="b">
        <v>1</v>
      </c>
      <c r="J17326" t="b">
        <v>0</v>
      </c>
      <c r="K17326" t="s">
        <v>40</v>
      </c>
      <c r="L17326" t="s">
        <v>60</v>
      </c>
      <c r="M17326">
        <v>102500</v>
      </c>
      <c r="N17326"/>
      <c r="O17326" t="s">
        <v>5319</v>
      </c>
    </row>
    <row r="17327" spans="1:16" x14ac:dyDescent="0.35">
      <c r="A17327" t="s">
        <v>9</v>
      </c>
      <c r="B17327" t="s">
        <v>30023</v>
      </c>
      <c r="C17327" t="s">
        <v>41</v>
      </c>
      <c r="D17327" t="s">
        <v>4526</v>
      </c>
      <c r="E17327" t="s">
        <v>59</v>
      </c>
      <c r="F17327" t="b">
        <v>0</v>
      </c>
      <c r="G17327" t="s">
        <v>77</v>
      </c>
      <c r="H17327" s="1">
        <v>46213.588935185187</v>
      </c>
      <c r="I17327" t="b">
        <v>1</v>
      </c>
      <c r="J17327" t="b">
        <v>1</v>
      </c>
      <c r="K17327" t="s">
        <v>41</v>
      </c>
      <c r="L17327" t="s">
        <v>60</v>
      </c>
      <c r="M17327">
        <v>120000</v>
      </c>
      <c r="N17327"/>
      <c r="O17327" t="s">
        <v>30024</v>
      </c>
      <c r="P17327" t="s">
        <v>152</v>
      </c>
    </row>
    <row r="17328" spans="1:16" x14ac:dyDescent="0.35">
      <c r="A17328" t="s">
        <v>2</v>
      </c>
      <c r="B17328" t="s">
        <v>1133</v>
      </c>
      <c r="C17328" t="s">
        <v>30025</v>
      </c>
      <c r="D17328" t="s">
        <v>4526</v>
      </c>
      <c r="E17328" t="s">
        <v>59</v>
      </c>
      <c r="F17328" t="b">
        <v>0</v>
      </c>
      <c r="G17328" t="s">
        <v>89</v>
      </c>
      <c r="H17328" s="1">
        <v>46213.626759259263</v>
      </c>
      <c r="I17328" t="b">
        <v>0</v>
      </c>
      <c r="J17328" t="b">
        <v>0</v>
      </c>
      <c r="K17328" t="s">
        <v>41</v>
      </c>
      <c r="L17328" t="s">
        <v>74</v>
      </c>
      <c r="M17328"/>
      <c r="N17328">
        <v>18.5</v>
      </c>
      <c r="O17328" t="s">
        <v>30026</v>
      </c>
    </row>
    <row r="17329" spans="1:16" x14ac:dyDescent="0.35">
      <c r="A17329" t="s">
        <v>3</v>
      </c>
      <c r="B17329" t="s">
        <v>30027</v>
      </c>
      <c r="C17329" t="s">
        <v>165</v>
      </c>
      <c r="D17329" t="s">
        <v>4526</v>
      </c>
      <c r="E17329" t="s">
        <v>59</v>
      </c>
      <c r="F17329" t="b">
        <v>0</v>
      </c>
      <c r="G17329" t="s">
        <v>73</v>
      </c>
      <c r="H17329" s="1">
        <v>46213.626863425918</v>
      </c>
      <c r="I17329" t="b">
        <v>0</v>
      </c>
      <c r="J17329" t="b">
        <v>1</v>
      </c>
      <c r="K17329" t="s">
        <v>41</v>
      </c>
      <c r="L17329" t="s">
        <v>60</v>
      </c>
      <c r="M17329">
        <v>140000</v>
      </c>
      <c r="N17329"/>
      <c r="O17329" t="s">
        <v>2999</v>
      </c>
      <c r="P17329" t="s">
        <v>146</v>
      </c>
    </row>
    <row r="17330" spans="1:16" x14ac:dyDescent="0.35">
      <c r="A17330" t="s">
        <v>0</v>
      </c>
      <c r="B17330" t="s">
        <v>30028</v>
      </c>
      <c r="C17330" t="s">
        <v>76</v>
      </c>
      <c r="D17330" t="s">
        <v>4346</v>
      </c>
      <c r="E17330" t="s">
        <v>232</v>
      </c>
      <c r="F17330" t="b">
        <v>1</v>
      </c>
      <c r="G17330" t="s">
        <v>41</v>
      </c>
      <c r="H17330" s="1">
        <v>46213.628472222219</v>
      </c>
      <c r="I17330" t="b">
        <v>0</v>
      </c>
      <c r="J17330" t="b">
        <v>1</v>
      </c>
      <c r="K17330" t="s">
        <v>41</v>
      </c>
      <c r="L17330" t="s">
        <v>74</v>
      </c>
      <c r="M17330"/>
      <c r="N17330">
        <v>60.5</v>
      </c>
      <c r="O17330" t="s">
        <v>1229</v>
      </c>
      <c r="P17330" t="s">
        <v>30029</v>
      </c>
    </row>
    <row r="17331" spans="1:16" x14ac:dyDescent="0.35">
      <c r="A17331" t="s">
        <v>2</v>
      </c>
      <c r="B17331" t="s">
        <v>27760</v>
      </c>
      <c r="C17331" t="s">
        <v>86</v>
      </c>
      <c r="D17331" t="s">
        <v>4526</v>
      </c>
      <c r="E17331" t="s">
        <v>59</v>
      </c>
      <c r="F17331" t="b">
        <v>0</v>
      </c>
      <c r="G17331" t="s">
        <v>77</v>
      </c>
      <c r="H17331" s="1">
        <v>46213.628738425927</v>
      </c>
      <c r="I17331" t="b">
        <v>0</v>
      </c>
      <c r="J17331" t="b">
        <v>1</v>
      </c>
      <c r="K17331" t="s">
        <v>41</v>
      </c>
      <c r="L17331" t="s">
        <v>60</v>
      </c>
      <c r="M17331">
        <v>190000</v>
      </c>
      <c r="N17331"/>
      <c r="O17331" t="s">
        <v>866</v>
      </c>
      <c r="P17331" t="s">
        <v>27761</v>
      </c>
    </row>
    <row r="17332" spans="1:16" x14ac:dyDescent="0.35">
      <c r="A17332" t="s">
        <v>5</v>
      </c>
      <c r="B17332" t="s">
        <v>5</v>
      </c>
      <c r="C17332" t="s">
        <v>181</v>
      </c>
      <c r="D17332" t="s">
        <v>4526</v>
      </c>
      <c r="E17332" t="s">
        <v>59</v>
      </c>
      <c r="F17332" t="b">
        <v>0</v>
      </c>
      <c r="G17332" t="s">
        <v>89</v>
      </c>
      <c r="H17332" s="1">
        <v>46213.630370370367</v>
      </c>
      <c r="I17332" t="b">
        <v>1</v>
      </c>
      <c r="J17332" t="b">
        <v>0</v>
      </c>
      <c r="K17332" t="s">
        <v>41</v>
      </c>
      <c r="L17332" t="s">
        <v>74</v>
      </c>
      <c r="M17332"/>
      <c r="N17332">
        <v>80</v>
      </c>
      <c r="O17332" t="s">
        <v>3073</v>
      </c>
      <c r="P17332" t="s">
        <v>30030</v>
      </c>
    </row>
    <row r="17333" spans="1:16" x14ac:dyDescent="0.35">
      <c r="A17333" t="s">
        <v>1</v>
      </c>
      <c r="B17333" t="s">
        <v>30031</v>
      </c>
      <c r="C17333" t="s">
        <v>97</v>
      </c>
      <c r="D17333" t="s">
        <v>4526</v>
      </c>
      <c r="E17333" t="s">
        <v>59</v>
      </c>
      <c r="F17333" t="b">
        <v>0</v>
      </c>
      <c r="G17333" t="s">
        <v>89</v>
      </c>
      <c r="H17333" s="1">
        <v>46213.630370370367</v>
      </c>
      <c r="I17333" t="b">
        <v>0</v>
      </c>
      <c r="J17333" t="b">
        <v>1</v>
      </c>
      <c r="K17333" t="s">
        <v>41</v>
      </c>
      <c r="L17333" t="s">
        <v>60</v>
      </c>
      <c r="M17333">
        <v>117500</v>
      </c>
      <c r="N17333"/>
      <c r="O17333" t="s">
        <v>24895</v>
      </c>
      <c r="P17333" t="s">
        <v>30032</v>
      </c>
    </row>
    <row r="17334" spans="1:16" x14ac:dyDescent="0.35">
      <c r="A17334" t="s">
        <v>1</v>
      </c>
      <c r="B17334" t="s">
        <v>1</v>
      </c>
      <c r="C17334" t="s">
        <v>327</v>
      </c>
      <c r="D17334" t="s">
        <v>4526</v>
      </c>
      <c r="E17334" t="s">
        <v>88</v>
      </c>
      <c r="F17334" t="b">
        <v>0</v>
      </c>
      <c r="G17334" t="s">
        <v>68</v>
      </c>
      <c r="H17334" s="1">
        <v>46213.63040509259</v>
      </c>
      <c r="I17334" t="b">
        <v>0</v>
      </c>
      <c r="J17334" t="b">
        <v>0</v>
      </c>
      <c r="K17334" t="s">
        <v>41</v>
      </c>
      <c r="L17334" t="s">
        <v>74</v>
      </c>
      <c r="M17334"/>
      <c r="N17334">
        <v>70</v>
      </c>
      <c r="O17334" t="s">
        <v>105</v>
      </c>
      <c r="P17334" t="s">
        <v>30033</v>
      </c>
    </row>
    <row r="17335" spans="1:16" x14ac:dyDescent="0.35">
      <c r="A17335" t="s">
        <v>5</v>
      </c>
      <c r="B17335" t="s">
        <v>30034</v>
      </c>
      <c r="C17335" t="s">
        <v>9919</v>
      </c>
      <c r="D17335" t="s">
        <v>4346</v>
      </c>
      <c r="E17335" t="s">
        <v>232</v>
      </c>
      <c r="F17335" t="b">
        <v>0</v>
      </c>
      <c r="G17335" t="s">
        <v>13</v>
      </c>
      <c r="H17335" s="1">
        <v>46213.630902777782</v>
      </c>
      <c r="I17335" t="b">
        <v>0</v>
      </c>
      <c r="J17335" t="b">
        <v>0</v>
      </c>
      <c r="K17335" t="s">
        <v>13</v>
      </c>
      <c r="L17335" t="s">
        <v>74</v>
      </c>
      <c r="M17335"/>
      <c r="N17335">
        <v>45</v>
      </c>
      <c r="O17335" t="s">
        <v>30035</v>
      </c>
      <c r="P17335" t="s">
        <v>30036</v>
      </c>
    </row>
    <row r="17336" spans="1:16" x14ac:dyDescent="0.35">
      <c r="A17336" t="s">
        <v>1</v>
      </c>
      <c r="B17336" t="s">
        <v>30037</v>
      </c>
      <c r="C17336" t="s">
        <v>40</v>
      </c>
      <c r="D17336" t="s">
        <v>4526</v>
      </c>
      <c r="E17336" t="s">
        <v>59</v>
      </c>
      <c r="F17336" t="b">
        <v>0</v>
      </c>
      <c r="G17336" t="s">
        <v>40</v>
      </c>
      <c r="H17336" s="1">
        <v>46213.632060185177</v>
      </c>
      <c r="I17336" t="b">
        <v>0</v>
      </c>
      <c r="J17336" t="b">
        <v>0</v>
      </c>
      <c r="K17336" t="s">
        <v>40</v>
      </c>
      <c r="L17336" t="s">
        <v>60</v>
      </c>
      <c r="M17336">
        <v>62500</v>
      </c>
      <c r="N17336"/>
      <c r="O17336" t="s">
        <v>5873</v>
      </c>
      <c r="P17336" t="s">
        <v>14619</v>
      </c>
    </row>
    <row r="17337" spans="1:16" x14ac:dyDescent="0.35">
      <c r="A17337" t="s">
        <v>6</v>
      </c>
      <c r="B17337" t="s">
        <v>2741</v>
      </c>
      <c r="C17337" t="s">
        <v>190</v>
      </c>
      <c r="D17337" t="s">
        <v>4526</v>
      </c>
      <c r="E17337" t="s">
        <v>59</v>
      </c>
      <c r="F17337" t="b">
        <v>0</v>
      </c>
      <c r="G17337" t="s">
        <v>73</v>
      </c>
      <c r="H17337" s="1">
        <v>46213.66851851852</v>
      </c>
      <c r="I17337" t="b">
        <v>1</v>
      </c>
      <c r="J17337" t="b">
        <v>1</v>
      </c>
      <c r="K17337" t="s">
        <v>41</v>
      </c>
      <c r="L17337" t="s">
        <v>60</v>
      </c>
      <c r="M17337">
        <v>165000</v>
      </c>
      <c r="N17337"/>
      <c r="O17337" t="s">
        <v>362</v>
      </c>
      <c r="P17337" t="s">
        <v>10168</v>
      </c>
    </row>
    <row r="17338" spans="1:16" x14ac:dyDescent="0.35">
      <c r="A17338" t="s">
        <v>6</v>
      </c>
      <c r="B17338" t="s">
        <v>8534</v>
      </c>
      <c r="C17338" t="s">
        <v>5115</v>
      </c>
      <c r="D17338" t="s">
        <v>4526</v>
      </c>
      <c r="E17338" t="s">
        <v>59</v>
      </c>
      <c r="F17338" t="b">
        <v>0</v>
      </c>
      <c r="G17338" t="s">
        <v>40</v>
      </c>
      <c r="H17338" s="1">
        <v>46213.671817129631</v>
      </c>
      <c r="I17338" t="b">
        <v>0</v>
      </c>
      <c r="J17338" t="b">
        <v>0</v>
      </c>
      <c r="K17338" t="s">
        <v>40</v>
      </c>
      <c r="L17338" t="s">
        <v>60</v>
      </c>
      <c r="M17338">
        <v>104040</v>
      </c>
      <c r="N17338"/>
      <c r="O17338" t="s">
        <v>10683</v>
      </c>
      <c r="P17338" t="s">
        <v>24748</v>
      </c>
    </row>
    <row r="17339" spans="1:16" x14ac:dyDescent="0.35">
      <c r="A17339" t="s">
        <v>5</v>
      </c>
      <c r="B17339" t="s">
        <v>30038</v>
      </c>
      <c r="C17339" t="s">
        <v>2798</v>
      </c>
      <c r="D17339" t="s">
        <v>4346</v>
      </c>
      <c r="E17339" t="s">
        <v>59</v>
      </c>
      <c r="F17339" t="b">
        <v>0</v>
      </c>
      <c r="G17339" t="s">
        <v>77</v>
      </c>
      <c r="H17339" s="1">
        <v>46213.672094907408</v>
      </c>
      <c r="I17339" t="b">
        <v>0</v>
      </c>
      <c r="J17339" t="b">
        <v>0</v>
      </c>
      <c r="K17339" t="s">
        <v>41</v>
      </c>
      <c r="L17339" t="s">
        <v>74</v>
      </c>
      <c r="M17339"/>
      <c r="N17339">
        <v>53.5</v>
      </c>
      <c r="O17339" t="s">
        <v>13479</v>
      </c>
      <c r="P17339" t="s">
        <v>30039</v>
      </c>
    </row>
    <row r="17340" spans="1:16" x14ac:dyDescent="0.35">
      <c r="A17340" t="s">
        <v>8</v>
      </c>
      <c r="B17340" t="s">
        <v>30040</v>
      </c>
      <c r="C17340" t="s">
        <v>610</v>
      </c>
      <c r="D17340" t="s">
        <v>4526</v>
      </c>
      <c r="E17340" t="s">
        <v>88</v>
      </c>
      <c r="F17340" t="b">
        <v>0</v>
      </c>
      <c r="G17340" t="s">
        <v>65</v>
      </c>
      <c r="H17340" s="1">
        <v>46213.672268518523</v>
      </c>
      <c r="I17340" t="b">
        <v>0</v>
      </c>
      <c r="J17340" t="b">
        <v>0</v>
      </c>
      <c r="K17340" t="s">
        <v>41</v>
      </c>
      <c r="L17340" t="s">
        <v>74</v>
      </c>
      <c r="M17340"/>
      <c r="N17340">
        <v>70</v>
      </c>
      <c r="O17340" t="s">
        <v>105</v>
      </c>
      <c r="P17340" t="s">
        <v>8981</v>
      </c>
    </row>
    <row r="17341" spans="1:16" x14ac:dyDescent="0.35">
      <c r="A17341" t="s">
        <v>3</v>
      </c>
      <c r="B17341" t="s">
        <v>30041</v>
      </c>
      <c r="C17341" t="s">
        <v>190</v>
      </c>
      <c r="D17341" t="s">
        <v>4526</v>
      </c>
      <c r="E17341" t="s">
        <v>59</v>
      </c>
      <c r="F17341" t="b">
        <v>0</v>
      </c>
      <c r="G17341" t="s">
        <v>73</v>
      </c>
      <c r="H17341" s="1">
        <v>46213.710092592592</v>
      </c>
      <c r="I17341" t="b">
        <v>0</v>
      </c>
      <c r="J17341" t="b">
        <v>1</v>
      </c>
      <c r="K17341" t="s">
        <v>41</v>
      </c>
      <c r="L17341" t="s">
        <v>60</v>
      </c>
      <c r="M17341">
        <v>142500</v>
      </c>
      <c r="N17341"/>
      <c r="O17341" t="s">
        <v>2999</v>
      </c>
      <c r="P17341" t="s">
        <v>29952</v>
      </c>
    </row>
    <row r="17342" spans="1:16" x14ac:dyDescent="0.35">
      <c r="A17342" t="s">
        <v>4</v>
      </c>
      <c r="B17342" t="s">
        <v>3430</v>
      </c>
      <c r="C17342" t="s">
        <v>484</v>
      </c>
      <c r="D17342" t="s">
        <v>4756</v>
      </c>
      <c r="E17342" t="s">
        <v>59</v>
      </c>
      <c r="F17342" t="b">
        <v>0</v>
      </c>
      <c r="G17342" t="s">
        <v>73</v>
      </c>
      <c r="H17342" s="1">
        <v>46213.710138888891</v>
      </c>
      <c r="I17342" t="b">
        <v>0</v>
      </c>
      <c r="J17342" t="b">
        <v>0</v>
      </c>
      <c r="K17342" t="s">
        <v>41</v>
      </c>
      <c r="L17342" t="s">
        <v>60</v>
      </c>
      <c r="M17342">
        <v>250000</v>
      </c>
      <c r="N17342"/>
      <c r="O17342" t="s">
        <v>30042</v>
      </c>
      <c r="P17342" t="s">
        <v>30043</v>
      </c>
    </row>
    <row r="17343" spans="1:16" x14ac:dyDescent="0.35">
      <c r="A17343" t="s">
        <v>0</v>
      </c>
      <c r="B17343" t="s">
        <v>30044</v>
      </c>
      <c r="C17343" t="s">
        <v>511</v>
      </c>
      <c r="D17343" t="s">
        <v>4346</v>
      </c>
      <c r="E17343" t="s">
        <v>59</v>
      </c>
      <c r="F17343" t="b">
        <v>0</v>
      </c>
      <c r="G17343" t="s">
        <v>65</v>
      </c>
      <c r="H17343" s="1">
        <v>46213.71025462963</v>
      </c>
      <c r="I17343" t="b">
        <v>1</v>
      </c>
      <c r="J17343" t="b">
        <v>1</v>
      </c>
      <c r="K17343" t="s">
        <v>41</v>
      </c>
      <c r="L17343" t="s">
        <v>60</v>
      </c>
      <c r="M17343">
        <v>65000</v>
      </c>
      <c r="N17343"/>
      <c r="O17343" t="s">
        <v>24260</v>
      </c>
      <c r="P17343" t="s">
        <v>30045</v>
      </c>
    </row>
    <row r="17344" spans="1:16" x14ac:dyDescent="0.35">
      <c r="A17344" t="s">
        <v>7</v>
      </c>
      <c r="B17344" t="s">
        <v>30046</v>
      </c>
      <c r="C17344" t="s">
        <v>76</v>
      </c>
      <c r="D17344" t="s">
        <v>4346</v>
      </c>
      <c r="E17344" t="s">
        <v>232</v>
      </c>
      <c r="F17344" t="b">
        <v>1</v>
      </c>
      <c r="G17344" t="s">
        <v>13</v>
      </c>
      <c r="H17344" s="1">
        <v>46213.710520833331</v>
      </c>
      <c r="I17344" t="b">
        <v>0</v>
      </c>
      <c r="J17344" t="b">
        <v>0</v>
      </c>
      <c r="K17344" t="s">
        <v>13</v>
      </c>
      <c r="L17344" t="s">
        <v>74</v>
      </c>
      <c r="M17344"/>
      <c r="N17344">
        <v>75</v>
      </c>
      <c r="O17344" t="s">
        <v>30047</v>
      </c>
      <c r="P17344" t="s">
        <v>288</v>
      </c>
    </row>
    <row r="17345" spans="1:16" x14ac:dyDescent="0.35">
      <c r="A17345" t="s">
        <v>0</v>
      </c>
      <c r="B17345" t="s">
        <v>30048</v>
      </c>
      <c r="C17345" t="s">
        <v>76</v>
      </c>
      <c r="D17345" t="s">
        <v>141</v>
      </c>
      <c r="E17345" t="s">
        <v>88</v>
      </c>
      <c r="F17345" t="b">
        <v>1</v>
      </c>
      <c r="G17345" t="s">
        <v>41</v>
      </c>
      <c r="H17345" s="1">
        <v>46213.711840277778</v>
      </c>
      <c r="I17345" t="b">
        <v>1</v>
      </c>
      <c r="J17345" t="b">
        <v>0</v>
      </c>
      <c r="K17345" t="s">
        <v>41</v>
      </c>
      <c r="L17345" t="s">
        <v>74</v>
      </c>
      <c r="M17345"/>
      <c r="N17345">
        <v>10</v>
      </c>
      <c r="O17345" t="s">
        <v>141</v>
      </c>
      <c r="P17345" t="s">
        <v>30049</v>
      </c>
    </row>
    <row r="17346" spans="1:16" x14ac:dyDescent="0.35">
      <c r="A17346" t="s">
        <v>2</v>
      </c>
      <c r="B17346" t="s">
        <v>30050</v>
      </c>
      <c r="C17346" t="s">
        <v>3678</v>
      </c>
      <c r="D17346" t="s">
        <v>4526</v>
      </c>
      <c r="E17346" t="s">
        <v>59</v>
      </c>
      <c r="F17346" t="b">
        <v>0</v>
      </c>
      <c r="G17346" t="s">
        <v>65</v>
      </c>
      <c r="H17346" s="1">
        <v>46213.712048611109</v>
      </c>
      <c r="I17346" t="b">
        <v>0</v>
      </c>
      <c r="J17346" t="b">
        <v>1</v>
      </c>
      <c r="K17346" t="s">
        <v>41</v>
      </c>
      <c r="L17346" t="s">
        <v>60</v>
      </c>
      <c r="M17346">
        <v>272595</v>
      </c>
      <c r="N17346"/>
      <c r="O17346" t="s">
        <v>3327</v>
      </c>
    </row>
    <row r="17347" spans="1:16" x14ac:dyDescent="0.35">
      <c r="A17347" t="s">
        <v>5</v>
      </c>
      <c r="B17347" t="s">
        <v>11270</v>
      </c>
      <c r="C17347" t="s">
        <v>810</v>
      </c>
      <c r="D17347" t="s">
        <v>4526</v>
      </c>
      <c r="E17347" t="s">
        <v>59</v>
      </c>
      <c r="F17347" t="b">
        <v>0</v>
      </c>
      <c r="G17347" t="s">
        <v>77</v>
      </c>
      <c r="H17347" s="1">
        <v>46213.713750000003</v>
      </c>
      <c r="I17347" t="b">
        <v>0</v>
      </c>
      <c r="J17347" t="b">
        <v>1</v>
      </c>
      <c r="K17347" t="s">
        <v>41</v>
      </c>
      <c r="L17347" t="s">
        <v>60</v>
      </c>
      <c r="M17347">
        <v>200000</v>
      </c>
      <c r="N17347"/>
      <c r="O17347" t="s">
        <v>29360</v>
      </c>
      <c r="P17347" t="s">
        <v>30051</v>
      </c>
    </row>
    <row r="17348" spans="1:16" x14ac:dyDescent="0.35">
      <c r="A17348" t="s">
        <v>1</v>
      </c>
      <c r="B17348" t="s">
        <v>30052</v>
      </c>
      <c r="C17348" t="s">
        <v>142</v>
      </c>
      <c r="D17348" t="s">
        <v>4526</v>
      </c>
      <c r="E17348" t="s">
        <v>59</v>
      </c>
      <c r="F17348" t="b">
        <v>0</v>
      </c>
      <c r="G17348" t="s">
        <v>65</v>
      </c>
      <c r="H17348" s="1">
        <v>46213.713854166657</v>
      </c>
      <c r="I17348" t="b">
        <v>0</v>
      </c>
      <c r="J17348" t="b">
        <v>1</v>
      </c>
      <c r="K17348" t="s">
        <v>41</v>
      </c>
      <c r="L17348" t="s">
        <v>60</v>
      </c>
      <c r="M17348">
        <v>102600</v>
      </c>
      <c r="N17348"/>
      <c r="O17348" t="s">
        <v>4214</v>
      </c>
      <c r="P17348" t="s">
        <v>30053</v>
      </c>
    </row>
    <row r="17349" spans="1:16" x14ac:dyDescent="0.35">
      <c r="A17349" t="s">
        <v>2</v>
      </c>
      <c r="B17349" t="s">
        <v>30054</v>
      </c>
      <c r="C17349" t="s">
        <v>4452</v>
      </c>
      <c r="D17349" t="s">
        <v>4526</v>
      </c>
      <c r="E17349" t="s">
        <v>88</v>
      </c>
      <c r="F17349" t="b">
        <v>0</v>
      </c>
      <c r="G17349" t="s">
        <v>40</v>
      </c>
      <c r="H17349" s="1">
        <v>46213.715405092589</v>
      </c>
      <c r="I17349" t="b">
        <v>0</v>
      </c>
      <c r="J17349" t="b">
        <v>0</v>
      </c>
      <c r="K17349" t="s">
        <v>40</v>
      </c>
      <c r="L17349" t="s">
        <v>74</v>
      </c>
      <c r="M17349"/>
      <c r="N17349">
        <v>40</v>
      </c>
      <c r="O17349" t="s">
        <v>2136</v>
      </c>
      <c r="P17349" t="s">
        <v>30055</v>
      </c>
    </row>
    <row r="17350" spans="1:16" x14ac:dyDescent="0.35">
      <c r="A17350" t="s">
        <v>3</v>
      </c>
      <c r="B17350" t="s">
        <v>30056</v>
      </c>
      <c r="C17350" t="s">
        <v>515</v>
      </c>
      <c r="D17350" t="s">
        <v>4526</v>
      </c>
      <c r="E17350" t="s">
        <v>59</v>
      </c>
      <c r="F17350" t="b">
        <v>0</v>
      </c>
      <c r="G17350" t="s">
        <v>73</v>
      </c>
      <c r="H17350" s="1">
        <v>46213.751863425918</v>
      </c>
      <c r="I17350" t="b">
        <v>1</v>
      </c>
      <c r="J17350" t="b">
        <v>0</v>
      </c>
      <c r="K17350" t="s">
        <v>41</v>
      </c>
      <c r="L17350" t="s">
        <v>60</v>
      </c>
      <c r="M17350">
        <v>137500</v>
      </c>
      <c r="N17350"/>
      <c r="O17350" t="s">
        <v>8514</v>
      </c>
      <c r="P17350" t="s">
        <v>29878</v>
      </c>
    </row>
    <row r="17351" spans="1:16" x14ac:dyDescent="0.35">
      <c r="A17351" t="s">
        <v>0</v>
      </c>
      <c r="B17351" t="s">
        <v>30057</v>
      </c>
      <c r="C17351" t="s">
        <v>246</v>
      </c>
      <c r="D17351" t="s">
        <v>28999</v>
      </c>
      <c r="E17351" t="s">
        <v>59</v>
      </c>
      <c r="F17351" t="b">
        <v>0</v>
      </c>
      <c r="G17351" t="s">
        <v>65</v>
      </c>
      <c r="H17351" s="1">
        <v>46213.751921296287</v>
      </c>
      <c r="I17351" t="b">
        <v>0</v>
      </c>
      <c r="J17351" t="b">
        <v>0</v>
      </c>
      <c r="K17351" t="s">
        <v>41</v>
      </c>
      <c r="L17351" t="s">
        <v>60</v>
      </c>
      <c r="M17351">
        <v>71850</v>
      </c>
      <c r="N17351"/>
      <c r="O17351" t="s">
        <v>9168</v>
      </c>
      <c r="P17351" t="s">
        <v>2699</v>
      </c>
    </row>
    <row r="17352" spans="1:16" x14ac:dyDescent="0.35">
      <c r="A17352" t="s">
        <v>0</v>
      </c>
      <c r="B17352" t="s">
        <v>3260</v>
      </c>
      <c r="C17352" t="s">
        <v>5795</v>
      </c>
      <c r="D17352" t="s">
        <v>4346</v>
      </c>
      <c r="E17352" t="s">
        <v>59</v>
      </c>
      <c r="F17352" t="b">
        <v>0</v>
      </c>
      <c r="G17352" t="s">
        <v>40</v>
      </c>
      <c r="H17352" s="1">
        <v>46213.753460648149</v>
      </c>
      <c r="I17352" t="b">
        <v>1</v>
      </c>
      <c r="J17352" t="b">
        <v>0</v>
      </c>
      <c r="K17352" t="s">
        <v>40</v>
      </c>
      <c r="L17352" t="s">
        <v>60</v>
      </c>
      <c r="M17352">
        <v>54223</v>
      </c>
      <c r="N17352"/>
      <c r="O17352" t="s">
        <v>30058</v>
      </c>
      <c r="P17352" t="s">
        <v>10402</v>
      </c>
    </row>
    <row r="17353" spans="1:16" x14ac:dyDescent="0.35">
      <c r="A17353" t="s">
        <v>2</v>
      </c>
      <c r="B17353" t="s">
        <v>30059</v>
      </c>
      <c r="C17353" t="s">
        <v>743</v>
      </c>
      <c r="D17353" t="s">
        <v>4346</v>
      </c>
      <c r="E17353" t="s">
        <v>59</v>
      </c>
      <c r="F17353" t="b">
        <v>0</v>
      </c>
      <c r="G17353" t="s">
        <v>77</v>
      </c>
      <c r="H17353" s="1">
        <v>46213.753645833327</v>
      </c>
      <c r="I17353" t="b">
        <v>0</v>
      </c>
      <c r="J17353" t="b">
        <v>1</v>
      </c>
      <c r="K17353" t="s">
        <v>41</v>
      </c>
      <c r="L17353" t="s">
        <v>60</v>
      </c>
      <c r="M17353">
        <v>180765</v>
      </c>
      <c r="N17353"/>
      <c r="O17353" t="s">
        <v>3887</v>
      </c>
      <c r="P17353" t="s">
        <v>30060</v>
      </c>
    </row>
    <row r="17354" spans="1:16" x14ac:dyDescent="0.35">
      <c r="A17354" t="s">
        <v>1</v>
      </c>
      <c r="B17354" t="s">
        <v>30061</v>
      </c>
      <c r="C17354" t="s">
        <v>695</v>
      </c>
      <c r="D17354" t="s">
        <v>4526</v>
      </c>
      <c r="E17354" t="s">
        <v>59</v>
      </c>
      <c r="F17354" t="b">
        <v>0</v>
      </c>
      <c r="G17354" t="s">
        <v>68</v>
      </c>
      <c r="H17354" s="1">
        <v>46213.755601851852</v>
      </c>
      <c r="I17354" t="b">
        <v>0</v>
      </c>
      <c r="J17354" t="b">
        <v>0</v>
      </c>
      <c r="K17354" t="s">
        <v>41</v>
      </c>
      <c r="L17354" t="s">
        <v>74</v>
      </c>
      <c r="M17354"/>
      <c r="N17354">
        <v>49.5</v>
      </c>
      <c r="O17354" t="s">
        <v>2158</v>
      </c>
      <c r="P17354" t="s">
        <v>1831</v>
      </c>
    </row>
    <row r="17355" spans="1:16" x14ac:dyDescent="0.35">
      <c r="A17355" t="s">
        <v>1</v>
      </c>
      <c r="B17355" t="s">
        <v>30062</v>
      </c>
      <c r="C17355" t="s">
        <v>30012</v>
      </c>
      <c r="D17355" t="s">
        <v>9019</v>
      </c>
      <c r="E17355" t="s">
        <v>88</v>
      </c>
      <c r="F17355" t="b">
        <v>0</v>
      </c>
      <c r="G17355" t="s">
        <v>40</v>
      </c>
      <c r="H17355" s="1">
        <v>46213.757071759261</v>
      </c>
      <c r="I17355" t="b">
        <v>1</v>
      </c>
      <c r="J17355" t="b">
        <v>0</v>
      </c>
      <c r="K17355" t="s">
        <v>40</v>
      </c>
      <c r="L17355" t="s">
        <v>74</v>
      </c>
      <c r="M17355"/>
      <c r="N17355">
        <v>70</v>
      </c>
      <c r="O17355" t="s">
        <v>26827</v>
      </c>
    </row>
    <row r="17356" spans="1:16" x14ac:dyDescent="0.35">
      <c r="A17356" t="s">
        <v>0</v>
      </c>
      <c r="B17356" t="s">
        <v>4240</v>
      </c>
      <c r="C17356" t="s">
        <v>81</v>
      </c>
      <c r="D17356" t="s">
        <v>4346</v>
      </c>
      <c r="E17356" t="s">
        <v>59</v>
      </c>
      <c r="F17356" t="b">
        <v>0</v>
      </c>
      <c r="G17356" t="s">
        <v>77</v>
      </c>
      <c r="H17356" s="1">
        <v>46213.793425925927</v>
      </c>
      <c r="I17356" t="b">
        <v>1</v>
      </c>
      <c r="J17356" t="b">
        <v>1</v>
      </c>
      <c r="K17356" t="s">
        <v>41</v>
      </c>
      <c r="L17356" t="s">
        <v>60</v>
      </c>
      <c r="M17356">
        <v>150000</v>
      </c>
      <c r="N17356"/>
      <c r="O17356" t="s">
        <v>30063</v>
      </c>
      <c r="P17356" t="s">
        <v>2175</v>
      </c>
    </row>
    <row r="17357" spans="1:16" x14ac:dyDescent="0.35">
      <c r="A17357" t="s">
        <v>0</v>
      </c>
      <c r="B17357" t="s">
        <v>1268</v>
      </c>
      <c r="C17357" t="s">
        <v>2341</v>
      </c>
      <c r="D17357" t="s">
        <v>4346</v>
      </c>
      <c r="E17357" t="s">
        <v>59</v>
      </c>
      <c r="F17357" t="b">
        <v>0</v>
      </c>
      <c r="G17357" t="s">
        <v>65</v>
      </c>
      <c r="H17357" s="1">
        <v>46213.793425925927</v>
      </c>
      <c r="I17357" t="b">
        <v>0</v>
      </c>
      <c r="J17357" t="b">
        <v>1</v>
      </c>
      <c r="K17357" t="s">
        <v>41</v>
      </c>
      <c r="L17357" t="s">
        <v>60</v>
      </c>
      <c r="M17357">
        <v>72500</v>
      </c>
      <c r="N17357"/>
      <c r="O17357" t="s">
        <v>30064</v>
      </c>
      <c r="P17357" t="s">
        <v>30065</v>
      </c>
    </row>
    <row r="17358" spans="1:16" x14ac:dyDescent="0.35">
      <c r="A17358" t="s">
        <v>0</v>
      </c>
      <c r="B17358" t="s">
        <v>30066</v>
      </c>
      <c r="C17358" t="s">
        <v>23454</v>
      </c>
      <c r="D17358" t="s">
        <v>5018</v>
      </c>
      <c r="E17358" t="s">
        <v>59</v>
      </c>
      <c r="F17358" t="b">
        <v>0</v>
      </c>
      <c r="G17358" t="s">
        <v>40</v>
      </c>
      <c r="H17358" s="1">
        <v>46213.795138888891</v>
      </c>
      <c r="I17358" t="b">
        <v>1</v>
      </c>
      <c r="J17358" t="b">
        <v>0</v>
      </c>
      <c r="K17358" t="s">
        <v>40</v>
      </c>
      <c r="L17358" t="s">
        <v>60</v>
      </c>
      <c r="M17358">
        <v>47500</v>
      </c>
      <c r="N17358"/>
      <c r="O17358" t="s">
        <v>21379</v>
      </c>
      <c r="P17358" t="s">
        <v>29881</v>
      </c>
    </row>
    <row r="17359" spans="1:16" x14ac:dyDescent="0.35">
      <c r="A17359" t="s">
        <v>2</v>
      </c>
      <c r="B17359" t="s">
        <v>30067</v>
      </c>
      <c r="C17359" t="s">
        <v>436</v>
      </c>
      <c r="D17359" t="s">
        <v>4346</v>
      </c>
      <c r="E17359" t="s">
        <v>232</v>
      </c>
      <c r="F17359" t="b">
        <v>0</v>
      </c>
      <c r="G17359" t="s">
        <v>41</v>
      </c>
      <c r="H17359" s="1">
        <v>46213.796863425923</v>
      </c>
      <c r="I17359" t="b">
        <v>0</v>
      </c>
      <c r="J17359" t="b">
        <v>1</v>
      </c>
      <c r="K17359" t="s">
        <v>41</v>
      </c>
      <c r="L17359" t="s">
        <v>60</v>
      </c>
      <c r="M17359">
        <v>170000</v>
      </c>
      <c r="N17359"/>
      <c r="O17359" t="s">
        <v>30068</v>
      </c>
      <c r="P17359" t="s">
        <v>437</v>
      </c>
    </row>
    <row r="17360" spans="1:16" x14ac:dyDescent="0.35">
      <c r="A17360" t="s">
        <v>1</v>
      </c>
      <c r="B17360" t="s">
        <v>29880</v>
      </c>
      <c r="C17360" t="s">
        <v>30069</v>
      </c>
      <c r="D17360" t="s">
        <v>5018</v>
      </c>
      <c r="E17360" t="s">
        <v>59</v>
      </c>
      <c r="F17360" t="b">
        <v>0</v>
      </c>
      <c r="G17360" t="s">
        <v>40</v>
      </c>
      <c r="H17360" s="1">
        <v>46213.798750000002</v>
      </c>
      <c r="I17360" t="b">
        <v>1</v>
      </c>
      <c r="J17360" t="b">
        <v>0</v>
      </c>
      <c r="K17360" t="s">
        <v>40</v>
      </c>
      <c r="L17360" t="s">
        <v>60</v>
      </c>
      <c r="M17360">
        <v>47500</v>
      </c>
      <c r="N17360"/>
      <c r="O17360" t="s">
        <v>21379</v>
      </c>
      <c r="P17360" t="s">
        <v>29881</v>
      </c>
    </row>
    <row r="17361" spans="1:16" x14ac:dyDescent="0.35">
      <c r="A17361" t="s">
        <v>0</v>
      </c>
      <c r="B17361" t="s">
        <v>549</v>
      </c>
      <c r="C17361" t="s">
        <v>181</v>
      </c>
      <c r="D17361" t="s">
        <v>4526</v>
      </c>
      <c r="E17361" t="s">
        <v>59</v>
      </c>
      <c r="F17361" t="b">
        <v>0</v>
      </c>
      <c r="G17361" t="s">
        <v>89</v>
      </c>
      <c r="H17361" s="1">
        <v>46213.835092592592</v>
      </c>
      <c r="I17361" t="b">
        <v>1</v>
      </c>
      <c r="J17361" t="b">
        <v>1</v>
      </c>
      <c r="K17361" t="s">
        <v>41</v>
      </c>
      <c r="L17361" t="s">
        <v>74</v>
      </c>
      <c r="M17361"/>
      <c r="N17361">
        <v>80</v>
      </c>
      <c r="O17361" t="s">
        <v>7766</v>
      </c>
      <c r="P17361" t="s">
        <v>437</v>
      </c>
    </row>
    <row r="17362" spans="1:16" x14ac:dyDescent="0.35">
      <c r="A17362" t="s">
        <v>3</v>
      </c>
      <c r="B17362" t="s">
        <v>30070</v>
      </c>
      <c r="C17362" t="s">
        <v>162</v>
      </c>
      <c r="D17362" t="s">
        <v>24507</v>
      </c>
      <c r="E17362" t="s">
        <v>59</v>
      </c>
      <c r="F17362" t="b">
        <v>0</v>
      </c>
      <c r="G17362" t="s">
        <v>73</v>
      </c>
      <c r="H17362" s="1">
        <v>46213.835138888891</v>
      </c>
      <c r="I17362" t="b">
        <v>0</v>
      </c>
      <c r="J17362" t="b">
        <v>1</v>
      </c>
      <c r="K17362" t="s">
        <v>41</v>
      </c>
      <c r="L17362" t="s">
        <v>60</v>
      </c>
      <c r="M17362">
        <v>135000</v>
      </c>
      <c r="N17362"/>
      <c r="O17362" t="s">
        <v>1376</v>
      </c>
      <c r="P17362" t="s">
        <v>18485</v>
      </c>
    </row>
    <row r="17363" spans="1:16" x14ac:dyDescent="0.35">
      <c r="A17363" t="s">
        <v>7</v>
      </c>
      <c r="B17363" t="s">
        <v>30071</v>
      </c>
      <c r="C17363" t="s">
        <v>30072</v>
      </c>
      <c r="D17363" t="s">
        <v>5440</v>
      </c>
      <c r="E17363" t="s">
        <v>59</v>
      </c>
      <c r="F17363" t="b">
        <v>0</v>
      </c>
      <c r="G17363" t="s">
        <v>65</v>
      </c>
      <c r="H17363" s="1">
        <v>46213.835231481477</v>
      </c>
      <c r="I17363" t="b">
        <v>0</v>
      </c>
      <c r="J17363" t="b">
        <v>0</v>
      </c>
      <c r="K17363" t="s">
        <v>41</v>
      </c>
      <c r="L17363" t="s">
        <v>60</v>
      </c>
      <c r="M17363">
        <v>84200</v>
      </c>
      <c r="N17363"/>
      <c r="O17363" t="s">
        <v>30073</v>
      </c>
      <c r="P17363" t="s">
        <v>1482</v>
      </c>
    </row>
    <row r="17364" spans="1:16" x14ac:dyDescent="0.35">
      <c r="A17364" t="s">
        <v>1</v>
      </c>
      <c r="B17364" t="s">
        <v>5698</v>
      </c>
      <c r="C17364" t="s">
        <v>901</v>
      </c>
      <c r="D17364" t="s">
        <v>4526</v>
      </c>
      <c r="E17364" t="s">
        <v>88</v>
      </c>
      <c r="F17364" t="b">
        <v>0</v>
      </c>
      <c r="G17364" t="s">
        <v>77</v>
      </c>
      <c r="H17364" s="1">
        <v>46213.838692129633</v>
      </c>
      <c r="I17364" t="b">
        <v>0</v>
      </c>
      <c r="J17364" t="b">
        <v>0</v>
      </c>
      <c r="K17364" t="s">
        <v>41</v>
      </c>
      <c r="L17364" t="s">
        <v>74</v>
      </c>
      <c r="M17364"/>
      <c r="N17364">
        <v>95</v>
      </c>
      <c r="O17364" t="s">
        <v>21921</v>
      </c>
      <c r="P17364" t="s">
        <v>30074</v>
      </c>
    </row>
    <row r="17365" spans="1:16" x14ac:dyDescent="0.35">
      <c r="A17365" t="s">
        <v>1</v>
      </c>
      <c r="B17365" t="s">
        <v>1</v>
      </c>
      <c r="C17365" t="s">
        <v>335</v>
      </c>
      <c r="D17365" t="s">
        <v>2471</v>
      </c>
      <c r="E17365" t="s">
        <v>59</v>
      </c>
      <c r="F17365" t="b">
        <v>0</v>
      </c>
      <c r="G17365" t="s">
        <v>89</v>
      </c>
      <c r="H17365" s="1">
        <v>46213.838703703703</v>
      </c>
      <c r="I17365" t="b">
        <v>0</v>
      </c>
      <c r="J17365" t="b">
        <v>1</v>
      </c>
      <c r="K17365" t="s">
        <v>41</v>
      </c>
      <c r="L17365" t="s">
        <v>60</v>
      </c>
      <c r="M17365">
        <v>114650</v>
      </c>
      <c r="N17365"/>
      <c r="O17365" t="s">
        <v>9428</v>
      </c>
      <c r="P17365" t="s">
        <v>30075</v>
      </c>
    </row>
    <row r="17366" spans="1:16" x14ac:dyDescent="0.35">
      <c r="A17366" t="s">
        <v>1</v>
      </c>
      <c r="B17366" t="s">
        <v>30076</v>
      </c>
      <c r="C17366" t="s">
        <v>112</v>
      </c>
      <c r="D17366" t="s">
        <v>4526</v>
      </c>
      <c r="E17366" t="s">
        <v>59</v>
      </c>
      <c r="F17366" t="b">
        <v>0</v>
      </c>
      <c r="G17366" t="s">
        <v>65</v>
      </c>
      <c r="H17366" s="1">
        <v>46213.838773148149</v>
      </c>
      <c r="I17366" t="b">
        <v>1</v>
      </c>
      <c r="J17366" t="b">
        <v>1</v>
      </c>
      <c r="K17366" t="s">
        <v>41</v>
      </c>
      <c r="L17366" t="s">
        <v>60</v>
      </c>
      <c r="M17366">
        <v>93164.5</v>
      </c>
      <c r="N17366"/>
      <c r="O17366" t="s">
        <v>1098</v>
      </c>
      <c r="P17366" t="s">
        <v>30077</v>
      </c>
    </row>
    <row r="17367" spans="1:16" x14ac:dyDescent="0.35">
      <c r="A17367" t="s">
        <v>1</v>
      </c>
      <c r="B17367" t="s">
        <v>30078</v>
      </c>
      <c r="C17367" t="s">
        <v>40</v>
      </c>
      <c r="D17367" t="s">
        <v>4526</v>
      </c>
      <c r="E17367" t="s">
        <v>88</v>
      </c>
      <c r="F17367" t="b">
        <v>0</v>
      </c>
      <c r="G17367" t="s">
        <v>40</v>
      </c>
      <c r="H17367" s="1">
        <v>46213.840439814812</v>
      </c>
      <c r="I17367" t="b">
        <v>1</v>
      </c>
      <c r="J17367" t="b">
        <v>0</v>
      </c>
      <c r="K17367" t="s">
        <v>40</v>
      </c>
      <c r="L17367" t="s">
        <v>74</v>
      </c>
      <c r="M17367"/>
      <c r="N17367">
        <v>61.25</v>
      </c>
      <c r="O17367" t="s">
        <v>30079</v>
      </c>
      <c r="P17367" t="s">
        <v>499</v>
      </c>
    </row>
    <row r="17368" spans="1:16" x14ac:dyDescent="0.35">
      <c r="A17368" t="s">
        <v>2</v>
      </c>
      <c r="B17368" t="s">
        <v>19503</v>
      </c>
      <c r="C17368" t="s">
        <v>541</v>
      </c>
      <c r="D17368" t="s">
        <v>4526</v>
      </c>
      <c r="E17368" t="s">
        <v>59</v>
      </c>
      <c r="F17368" t="b">
        <v>0</v>
      </c>
      <c r="G17368" t="s">
        <v>73</v>
      </c>
      <c r="H17368" s="1">
        <v>46213.876759259263</v>
      </c>
      <c r="I17368" t="b">
        <v>0</v>
      </c>
      <c r="J17368" t="b">
        <v>1</v>
      </c>
      <c r="K17368" t="s">
        <v>41</v>
      </c>
      <c r="L17368" t="s">
        <v>60</v>
      </c>
      <c r="M17368">
        <v>130500</v>
      </c>
      <c r="N17368"/>
      <c r="O17368" t="s">
        <v>487</v>
      </c>
      <c r="P17368" t="s">
        <v>30080</v>
      </c>
    </row>
    <row r="17369" spans="1:16" x14ac:dyDescent="0.35">
      <c r="A17369" t="s">
        <v>0</v>
      </c>
      <c r="B17369" t="s">
        <v>0</v>
      </c>
      <c r="C17369" t="s">
        <v>3918</v>
      </c>
      <c r="D17369" t="s">
        <v>4526</v>
      </c>
      <c r="E17369" t="s">
        <v>59</v>
      </c>
      <c r="F17369" t="b">
        <v>0</v>
      </c>
      <c r="G17369" t="s">
        <v>65</v>
      </c>
      <c r="H17369" s="1">
        <v>46213.876921296287</v>
      </c>
      <c r="I17369" t="b">
        <v>1</v>
      </c>
      <c r="J17369" t="b">
        <v>1</v>
      </c>
      <c r="K17369" t="s">
        <v>41</v>
      </c>
      <c r="L17369" t="s">
        <v>60</v>
      </c>
      <c r="M17369">
        <v>90000</v>
      </c>
      <c r="N17369"/>
      <c r="O17369" t="s">
        <v>2037</v>
      </c>
      <c r="P17369" t="s">
        <v>2363</v>
      </c>
    </row>
    <row r="17370" spans="1:16" x14ac:dyDescent="0.35">
      <c r="A17370" t="s">
        <v>2</v>
      </c>
      <c r="B17370" t="s">
        <v>30081</v>
      </c>
      <c r="C17370" t="s">
        <v>555</v>
      </c>
      <c r="D17370" t="s">
        <v>4526</v>
      </c>
      <c r="E17370" t="s">
        <v>59</v>
      </c>
      <c r="F17370" t="b">
        <v>0</v>
      </c>
      <c r="G17370" t="s">
        <v>68</v>
      </c>
      <c r="H17370" s="1">
        <v>46213.878657407397</v>
      </c>
      <c r="I17370" t="b">
        <v>0</v>
      </c>
      <c r="J17370" t="b">
        <v>1</v>
      </c>
      <c r="K17370" t="s">
        <v>41</v>
      </c>
      <c r="L17370" t="s">
        <v>60</v>
      </c>
      <c r="M17370">
        <v>109750</v>
      </c>
      <c r="N17370"/>
      <c r="O17370" t="s">
        <v>106</v>
      </c>
      <c r="P17370" t="s">
        <v>3570</v>
      </c>
    </row>
    <row r="17371" spans="1:16" x14ac:dyDescent="0.35">
      <c r="A17371" t="s">
        <v>2</v>
      </c>
      <c r="B17371" t="s">
        <v>30082</v>
      </c>
      <c r="C17371" t="s">
        <v>616</v>
      </c>
      <c r="D17371" t="s">
        <v>4526</v>
      </c>
      <c r="E17371" t="s">
        <v>59</v>
      </c>
      <c r="F17371" t="b">
        <v>0</v>
      </c>
      <c r="G17371" t="s">
        <v>73</v>
      </c>
      <c r="H17371" s="1">
        <v>46213.87872685185</v>
      </c>
      <c r="I17371" t="b">
        <v>0</v>
      </c>
      <c r="J17371" t="b">
        <v>1</v>
      </c>
      <c r="K17371" t="s">
        <v>41</v>
      </c>
      <c r="L17371" t="s">
        <v>60</v>
      </c>
      <c r="M17371">
        <v>209000</v>
      </c>
      <c r="N17371"/>
      <c r="O17371" t="s">
        <v>98</v>
      </c>
      <c r="P17371" t="s">
        <v>2118</v>
      </c>
    </row>
    <row r="17372" spans="1:16" x14ac:dyDescent="0.35">
      <c r="A17372" t="s">
        <v>1</v>
      </c>
      <c r="B17372" t="s">
        <v>30083</v>
      </c>
      <c r="C17372" t="s">
        <v>978</v>
      </c>
      <c r="D17372" t="s">
        <v>4526</v>
      </c>
      <c r="E17372" t="s">
        <v>88</v>
      </c>
      <c r="F17372" t="b">
        <v>0</v>
      </c>
      <c r="G17372" t="s">
        <v>77</v>
      </c>
      <c r="H17372" s="1">
        <v>46213.880358796298</v>
      </c>
      <c r="I17372" t="b">
        <v>1</v>
      </c>
      <c r="J17372" t="b">
        <v>0</v>
      </c>
      <c r="K17372" t="s">
        <v>41</v>
      </c>
      <c r="L17372" t="s">
        <v>74</v>
      </c>
      <c r="M17372"/>
      <c r="N17372">
        <v>60</v>
      </c>
      <c r="O17372" t="s">
        <v>3882</v>
      </c>
      <c r="P17372" t="s">
        <v>30084</v>
      </c>
    </row>
    <row r="17373" spans="1:16" x14ac:dyDescent="0.35">
      <c r="A17373" t="s">
        <v>5</v>
      </c>
      <c r="B17373" t="s">
        <v>5</v>
      </c>
      <c r="C17373" t="s">
        <v>12241</v>
      </c>
      <c r="D17373" t="s">
        <v>4526</v>
      </c>
      <c r="E17373" t="s">
        <v>88</v>
      </c>
      <c r="F17373" t="b">
        <v>0</v>
      </c>
      <c r="G17373" t="s">
        <v>68</v>
      </c>
      <c r="H17373" s="1">
        <v>46213.880370370367</v>
      </c>
      <c r="I17373" t="b">
        <v>0</v>
      </c>
      <c r="J17373" t="b">
        <v>0</v>
      </c>
      <c r="K17373" t="s">
        <v>41</v>
      </c>
      <c r="L17373" t="s">
        <v>74</v>
      </c>
      <c r="M17373"/>
      <c r="N17373">
        <v>80</v>
      </c>
      <c r="O17373" t="s">
        <v>393</v>
      </c>
      <c r="P17373" t="s">
        <v>30085</v>
      </c>
    </row>
    <row r="17374" spans="1:16" x14ac:dyDescent="0.35">
      <c r="A17374" t="s">
        <v>1</v>
      </c>
      <c r="B17374" t="s">
        <v>30086</v>
      </c>
      <c r="C17374" t="s">
        <v>30087</v>
      </c>
      <c r="D17374" t="s">
        <v>4587</v>
      </c>
      <c r="E17374" t="s">
        <v>59</v>
      </c>
      <c r="F17374" t="b">
        <v>0</v>
      </c>
      <c r="G17374" t="s">
        <v>77</v>
      </c>
      <c r="H17374" s="1">
        <v>46213.880439814813</v>
      </c>
      <c r="I17374" t="b">
        <v>0</v>
      </c>
      <c r="J17374" t="b">
        <v>0</v>
      </c>
      <c r="K17374" t="s">
        <v>41</v>
      </c>
      <c r="L17374" t="s">
        <v>74</v>
      </c>
      <c r="M17374"/>
      <c r="N17374">
        <v>49</v>
      </c>
      <c r="O17374" t="s">
        <v>6472</v>
      </c>
      <c r="P17374" t="s">
        <v>30088</v>
      </c>
    </row>
    <row r="17375" spans="1:16" x14ac:dyDescent="0.35">
      <c r="A17375" t="s">
        <v>7</v>
      </c>
      <c r="B17375" t="s">
        <v>30089</v>
      </c>
      <c r="C17375" t="s">
        <v>41</v>
      </c>
      <c r="D17375" t="s">
        <v>4346</v>
      </c>
      <c r="E17375" t="s">
        <v>59</v>
      </c>
      <c r="F17375" t="b">
        <v>0</v>
      </c>
      <c r="G17375" t="s">
        <v>41</v>
      </c>
      <c r="H17375" s="1">
        <v>46213.920138888891</v>
      </c>
      <c r="I17375" t="b">
        <v>0</v>
      </c>
      <c r="J17375" t="b">
        <v>1</v>
      </c>
      <c r="K17375" t="s">
        <v>41</v>
      </c>
      <c r="L17375" t="s">
        <v>60</v>
      </c>
      <c r="M17375">
        <v>113690.72</v>
      </c>
      <c r="N17375"/>
      <c r="O17375" t="s">
        <v>4244</v>
      </c>
      <c r="P17375" t="s">
        <v>4194</v>
      </c>
    </row>
    <row r="17376" spans="1:16" x14ac:dyDescent="0.35">
      <c r="A17376" t="s">
        <v>1</v>
      </c>
      <c r="B17376" t="s">
        <v>30090</v>
      </c>
      <c r="C17376" t="s">
        <v>929</v>
      </c>
      <c r="D17376" t="s">
        <v>4526</v>
      </c>
      <c r="E17376" t="s">
        <v>59</v>
      </c>
      <c r="F17376" t="b">
        <v>0</v>
      </c>
      <c r="G17376" t="s">
        <v>77</v>
      </c>
      <c r="H17376" s="1">
        <v>46213.922256944446</v>
      </c>
      <c r="I17376" t="b">
        <v>0</v>
      </c>
      <c r="J17376" t="b">
        <v>1</v>
      </c>
      <c r="K17376" t="s">
        <v>41</v>
      </c>
      <c r="L17376" t="s">
        <v>74</v>
      </c>
      <c r="M17376"/>
      <c r="N17376">
        <v>42</v>
      </c>
      <c r="O17376" t="s">
        <v>403</v>
      </c>
      <c r="P17376" t="s">
        <v>3508</v>
      </c>
    </row>
    <row r="17377" spans="1:16" x14ac:dyDescent="0.35">
      <c r="A17377" t="s">
        <v>3</v>
      </c>
      <c r="B17377" t="s">
        <v>30091</v>
      </c>
      <c r="C17377" t="s">
        <v>567</v>
      </c>
      <c r="D17377" t="s">
        <v>2360</v>
      </c>
      <c r="E17377" t="s">
        <v>59</v>
      </c>
      <c r="F17377" t="b">
        <v>0</v>
      </c>
      <c r="G17377" t="s">
        <v>89</v>
      </c>
      <c r="H17377" s="1">
        <v>46213.960092592592</v>
      </c>
      <c r="I17377" t="b">
        <v>0</v>
      </c>
      <c r="J17377" t="b">
        <v>1</v>
      </c>
      <c r="K17377" t="s">
        <v>41</v>
      </c>
      <c r="L17377" t="s">
        <v>60</v>
      </c>
      <c r="M17377">
        <v>100775</v>
      </c>
      <c r="N17377"/>
      <c r="O17377" t="s">
        <v>8238</v>
      </c>
      <c r="P17377" t="s">
        <v>1314</v>
      </c>
    </row>
    <row r="17378" spans="1:16" x14ac:dyDescent="0.35">
      <c r="A17378" t="s">
        <v>0</v>
      </c>
      <c r="B17378" t="s">
        <v>1006</v>
      </c>
      <c r="C17378" t="s">
        <v>810</v>
      </c>
      <c r="D17378" t="s">
        <v>4526</v>
      </c>
      <c r="E17378" t="s">
        <v>88</v>
      </c>
      <c r="F17378" t="b">
        <v>0</v>
      </c>
      <c r="G17378" t="s">
        <v>77</v>
      </c>
      <c r="H17378" s="1">
        <v>46213.960092592592</v>
      </c>
      <c r="I17378" t="b">
        <v>0</v>
      </c>
      <c r="J17378" t="b">
        <v>0</v>
      </c>
      <c r="K17378" t="s">
        <v>41</v>
      </c>
      <c r="L17378" t="s">
        <v>74</v>
      </c>
      <c r="M17378"/>
      <c r="N17378">
        <v>62</v>
      </c>
      <c r="O17378" t="s">
        <v>105</v>
      </c>
    </row>
    <row r="17379" spans="1:16" x14ac:dyDescent="0.35">
      <c r="A17379" t="s">
        <v>7</v>
      </c>
      <c r="B17379" t="s">
        <v>30092</v>
      </c>
      <c r="C17379" t="s">
        <v>76</v>
      </c>
      <c r="D17379" t="s">
        <v>4526</v>
      </c>
      <c r="E17379" t="s">
        <v>88</v>
      </c>
      <c r="F17379" t="b">
        <v>1</v>
      </c>
      <c r="G17379" t="s">
        <v>65</v>
      </c>
      <c r="H17379" s="1">
        <v>46213.962002314824</v>
      </c>
      <c r="I17379" t="b">
        <v>0</v>
      </c>
      <c r="J17379" t="b">
        <v>1</v>
      </c>
      <c r="K17379" t="s">
        <v>41</v>
      </c>
      <c r="L17379" t="s">
        <v>74</v>
      </c>
      <c r="M17379"/>
      <c r="N17379">
        <v>75</v>
      </c>
      <c r="O17379" t="s">
        <v>4487</v>
      </c>
      <c r="P17379" t="s">
        <v>2392</v>
      </c>
    </row>
    <row r="17380" spans="1:16" x14ac:dyDescent="0.35">
      <c r="A17380" t="s">
        <v>5</v>
      </c>
      <c r="B17380" t="s">
        <v>30093</v>
      </c>
      <c r="C17380" t="s">
        <v>3894</v>
      </c>
      <c r="D17380" t="s">
        <v>4526</v>
      </c>
      <c r="E17380" t="s">
        <v>88</v>
      </c>
      <c r="F17380" t="b">
        <v>0</v>
      </c>
      <c r="G17380" t="s">
        <v>89</v>
      </c>
      <c r="H17380" s="1">
        <v>46213.964016203703</v>
      </c>
      <c r="I17380" t="b">
        <v>0</v>
      </c>
      <c r="J17380" t="b">
        <v>1</v>
      </c>
      <c r="K17380" t="s">
        <v>41</v>
      </c>
      <c r="L17380" t="s">
        <v>74</v>
      </c>
      <c r="M17380"/>
      <c r="N17380">
        <v>58.5</v>
      </c>
      <c r="O17380" t="s">
        <v>4487</v>
      </c>
      <c r="P17380" t="s">
        <v>964</v>
      </c>
    </row>
    <row r="17381" spans="1:16" x14ac:dyDescent="0.35">
      <c r="A17381" t="s">
        <v>0</v>
      </c>
      <c r="B17381" t="s">
        <v>30094</v>
      </c>
      <c r="C17381" t="s">
        <v>162</v>
      </c>
      <c r="D17381" t="s">
        <v>4526</v>
      </c>
      <c r="E17381" t="s">
        <v>59</v>
      </c>
      <c r="F17381" t="b">
        <v>0</v>
      </c>
      <c r="G17381" t="s">
        <v>73</v>
      </c>
      <c r="H17381" s="1">
        <v>46214.001851851863</v>
      </c>
      <c r="I17381" t="b">
        <v>1</v>
      </c>
      <c r="J17381" t="b">
        <v>1</v>
      </c>
      <c r="K17381" t="s">
        <v>41</v>
      </c>
      <c r="L17381" t="s">
        <v>74</v>
      </c>
      <c r="M17381"/>
      <c r="N17381">
        <v>28</v>
      </c>
      <c r="O17381" t="s">
        <v>7766</v>
      </c>
      <c r="P17381" t="s">
        <v>30095</v>
      </c>
    </row>
    <row r="17382" spans="1:16" x14ac:dyDescent="0.35">
      <c r="A17382" t="s">
        <v>7</v>
      </c>
      <c r="B17382" t="s">
        <v>30096</v>
      </c>
      <c r="C17382" t="s">
        <v>3772</v>
      </c>
      <c r="D17382" t="s">
        <v>4595</v>
      </c>
      <c r="E17382" t="s">
        <v>59</v>
      </c>
      <c r="F17382" t="b">
        <v>0</v>
      </c>
      <c r="G17382" t="s">
        <v>31</v>
      </c>
      <c r="H17382" s="1">
        <v>46214.003055555557</v>
      </c>
      <c r="I17382" t="b">
        <v>0</v>
      </c>
      <c r="J17382" t="b">
        <v>0</v>
      </c>
      <c r="K17382" t="s">
        <v>31</v>
      </c>
      <c r="L17382" t="s">
        <v>60</v>
      </c>
      <c r="M17382">
        <v>140000</v>
      </c>
      <c r="N17382"/>
      <c r="O17382" t="s">
        <v>30097</v>
      </c>
      <c r="P17382" t="s">
        <v>2486</v>
      </c>
    </row>
    <row r="17383" spans="1:16" x14ac:dyDescent="0.35">
      <c r="A17383" t="s">
        <v>3</v>
      </c>
      <c r="B17383" t="s">
        <v>30098</v>
      </c>
      <c r="C17383" t="s">
        <v>198</v>
      </c>
      <c r="D17383" t="s">
        <v>4515</v>
      </c>
      <c r="E17383" t="s">
        <v>59</v>
      </c>
      <c r="F17383" t="b">
        <v>0</v>
      </c>
      <c r="G17383" t="s">
        <v>41</v>
      </c>
      <c r="H17383" s="1">
        <v>46214.003530092603</v>
      </c>
      <c r="I17383" t="b">
        <v>1</v>
      </c>
      <c r="J17383" t="b">
        <v>1</v>
      </c>
      <c r="K17383" t="s">
        <v>41</v>
      </c>
      <c r="L17383" t="s">
        <v>60</v>
      </c>
      <c r="M17383">
        <v>157500</v>
      </c>
      <c r="N17383"/>
      <c r="O17383" t="s">
        <v>30099</v>
      </c>
    </row>
    <row r="17384" spans="1:16" x14ac:dyDescent="0.35">
      <c r="A17384" t="s">
        <v>6</v>
      </c>
      <c r="B17384" t="s">
        <v>30100</v>
      </c>
      <c r="C17384" t="s">
        <v>86</v>
      </c>
      <c r="D17384" t="s">
        <v>4673</v>
      </c>
      <c r="E17384" t="s">
        <v>59</v>
      </c>
      <c r="F17384" t="b">
        <v>0</v>
      </c>
      <c r="G17384" t="s">
        <v>77</v>
      </c>
      <c r="H17384" s="1">
        <v>46214.003645833327</v>
      </c>
      <c r="I17384" t="b">
        <v>0</v>
      </c>
      <c r="J17384" t="b">
        <v>1</v>
      </c>
      <c r="K17384" t="s">
        <v>41</v>
      </c>
      <c r="L17384" t="s">
        <v>60</v>
      </c>
      <c r="M17384">
        <v>270000</v>
      </c>
      <c r="N17384"/>
      <c r="O17384" t="s">
        <v>19072</v>
      </c>
      <c r="P17384" t="s">
        <v>87</v>
      </c>
    </row>
    <row r="17385" spans="1:16" x14ac:dyDescent="0.35">
      <c r="A17385" t="s">
        <v>2</v>
      </c>
      <c r="B17385" t="s">
        <v>30101</v>
      </c>
      <c r="C17385" t="s">
        <v>1343</v>
      </c>
      <c r="D17385" t="s">
        <v>2360</v>
      </c>
      <c r="E17385" t="s">
        <v>59</v>
      </c>
      <c r="F17385" t="b">
        <v>0</v>
      </c>
      <c r="G17385" t="s">
        <v>77</v>
      </c>
      <c r="H17385" s="1">
        <v>46214.043425925927</v>
      </c>
      <c r="I17385" t="b">
        <v>0</v>
      </c>
      <c r="J17385" t="b">
        <v>0</v>
      </c>
      <c r="K17385" t="s">
        <v>41</v>
      </c>
      <c r="L17385" t="s">
        <v>74</v>
      </c>
      <c r="M17385"/>
      <c r="N17385">
        <v>27.5</v>
      </c>
      <c r="O17385" t="s">
        <v>30102</v>
      </c>
      <c r="P17385" t="s">
        <v>219</v>
      </c>
    </row>
    <row r="17386" spans="1:16" x14ac:dyDescent="0.35">
      <c r="A17386" t="s">
        <v>0</v>
      </c>
      <c r="B17386" t="s">
        <v>30103</v>
      </c>
      <c r="C17386" t="s">
        <v>92</v>
      </c>
      <c r="D17386" t="s">
        <v>4756</v>
      </c>
      <c r="E17386" t="s">
        <v>59</v>
      </c>
      <c r="F17386" t="b">
        <v>0</v>
      </c>
      <c r="G17386" t="s">
        <v>77</v>
      </c>
      <c r="H17386" s="1">
        <v>46214.043495370373</v>
      </c>
      <c r="I17386" t="b">
        <v>0</v>
      </c>
      <c r="J17386" t="b">
        <v>0</v>
      </c>
      <c r="K17386" t="s">
        <v>41</v>
      </c>
      <c r="L17386" t="s">
        <v>60</v>
      </c>
      <c r="M17386">
        <v>140000</v>
      </c>
      <c r="N17386"/>
      <c r="O17386" t="s">
        <v>402</v>
      </c>
      <c r="P17386" t="s">
        <v>30104</v>
      </c>
    </row>
    <row r="17387" spans="1:16" x14ac:dyDescent="0.35">
      <c r="A17387" t="s">
        <v>0</v>
      </c>
      <c r="B17387" t="s">
        <v>2686</v>
      </c>
      <c r="C17387" t="s">
        <v>86</v>
      </c>
      <c r="D17387" t="s">
        <v>4526</v>
      </c>
      <c r="E17387" t="s">
        <v>59</v>
      </c>
      <c r="F17387" t="b">
        <v>0</v>
      </c>
      <c r="G17387" t="s">
        <v>77</v>
      </c>
      <c r="H17387" s="1">
        <v>46214.043495370373</v>
      </c>
      <c r="I17387" t="b">
        <v>1</v>
      </c>
      <c r="J17387" t="b">
        <v>0</v>
      </c>
      <c r="K17387" t="s">
        <v>41</v>
      </c>
      <c r="L17387" t="s">
        <v>74</v>
      </c>
      <c r="M17387"/>
      <c r="N17387">
        <v>60</v>
      </c>
      <c r="O17387" t="s">
        <v>105</v>
      </c>
      <c r="P17387" t="s">
        <v>2315</v>
      </c>
    </row>
    <row r="17388" spans="1:16" x14ac:dyDescent="0.35">
      <c r="A17388" t="s">
        <v>0</v>
      </c>
      <c r="B17388" t="s">
        <v>30105</v>
      </c>
      <c r="C17388" t="s">
        <v>112</v>
      </c>
      <c r="D17388" t="s">
        <v>4756</v>
      </c>
      <c r="E17388" t="s">
        <v>59</v>
      </c>
      <c r="F17388" t="b">
        <v>0</v>
      </c>
      <c r="G17388" t="s">
        <v>65</v>
      </c>
      <c r="H17388" s="1">
        <v>46214.043564814812</v>
      </c>
      <c r="I17388" t="b">
        <v>0</v>
      </c>
      <c r="J17388" t="b">
        <v>1</v>
      </c>
      <c r="K17388" t="s">
        <v>41</v>
      </c>
      <c r="L17388" t="s">
        <v>60</v>
      </c>
      <c r="M17388">
        <v>121600</v>
      </c>
      <c r="N17388"/>
      <c r="O17388" t="s">
        <v>8406</v>
      </c>
      <c r="P17388" t="s">
        <v>21612</v>
      </c>
    </row>
    <row r="17389" spans="1:16" x14ac:dyDescent="0.35">
      <c r="A17389" t="s">
        <v>2</v>
      </c>
      <c r="B17389" t="s">
        <v>2946</v>
      </c>
      <c r="C17389" t="s">
        <v>30106</v>
      </c>
      <c r="D17389" t="s">
        <v>4346</v>
      </c>
      <c r="E17389" t="s">
        <v>59</v>
      </c>
      <c r="F17389" t="b">
        <v>0</v>
      </c>
      <c r="G17389" t="s">
        <v>77</v>
      </c>
      <c r="H17389" s="1">
        <v>46214.045312499999</v>
      </c>
      <c r="I17389" t="b">
        <v>0</v>
      </c>
      <c r="J17389" t="b">
        <v>1</v>
      </c>
      <c r="K17389" t="s">
        <v>41</v>
      </c>
      <c r="L17389" t="s">
        <v>60</v>
      </c>
      <c r="M17389">
        <v>152640</v>
      </c>
      <c r="N17389"/>
      <c r="O17389" t="s">
        <v>24596</v>
      </c>
      <c r="P17389" t="s">
        <v>30107</v>
      </c>
    </row>
    <row r="17390" spans="1:16" x14ac:dyDescent="0.35">
      <c r="A17390" t="s">
        <v>1</v>
      </c>
      <c r="B17390" t="s">
        <v>30108</v>
      </c>
      <c r="C17390" t="s">
        <v>498</v>
      </c>
      <c r="D17390" t="s">
        <v>5667</v>
      </c>
      <c r="E17390" t="s">
        <v>59</v>
      </c>
      <c r="F17390" t="b">
        <v>0</v>
      </c>
      <c r="G17390" t="s">
        <v>68</v>
      </c>
      <c r="H17390" s="1">
        <v>46214.088807870372</v>
      </c>
      <c r="I17390" t="b">
        <v>0</v>
      </c>
      <c r="J17390" t="b">
        <v>1</v>
      </c>
      <c r="K17390" t="s">
        <v>41</v>
      </c>
      <c r="L17390" t="s">
        <v>60</v>
      </c>
      <c r="M17390">
        <v>102627.2</v>
      </c>
      <c r="N17390"/>
      <c r="O17390" t="s">
        <v>2986</v>
      </c>
      <c r="P17390" t="s">
        <v>30109</v>
      </c>
    </row>
    <row r="17391" spans="1:16" x14ac:dyDescent="0.35">
      <c r="A17391" t="s">
        <v>0</v>
      </c>
      <c r="B17391" t="s">
        <v>30110</v>
      </c>
      <c r="C17391" t="s">
        <v>3489</v>
      </c>
      <c r="D17391" t="s">
        <v>2360</v>
      </c>
      <c r="E17391" t="s">
        <v>59</v>
      </c>
      <c r="F17391" t="b">
        <v>0</v>
      </c>
      <c r="G17391" t="s">
        <v>65</v>
      </c>
      <c r="H17391" s="1">
        <v>46214.25167824074</v>
      </c>
      <c r="I17391" t="b">
        <v>1</v>
      </c>
      <c r="J17391" t="b">
        <v>0</v>
      </c>
      <c r="K17391" t="s">
        <v>41</v>
      </c>
      <c r="L17391" t="s">
        <v>60</v>
      </c>
      <c r="M17391">
        <v>87553.5</v>
      </c>
      <c r="N17391"/>
      <c r="O17391" t="s">
        <v>30111</v>
      </c>
      <c r="P17391" t="s">
        <v>30112</v>
      </c>
    </row>
    <row r="17392" spans="1:16" x14ac:dyDescent="0.35">
      <c r="A17392" t="s">
        <v>2</v>
      </c>
      <c r="B17392" t="s">
        <v>30113</v>
      </c>
      <c r="C17392" t="s">
        <v>172</v>
      </c>
      <c r="D17392" t="s">
        <v>2360</v>
      </c>
      <c r="E17392" t="s">
        <v>59</v>
      </c>
      <c r="F17392" t="b">
        <v>0</v>
      </c>
      <c r="G17392" t="s">
        <v>68</v>
      </c>
      <c r="H17392" s="1">
        <v>46214.253391203703</v>
      </c>
      <c r="I17392" t="b">
        <v>0</v>
      </c>
      <c r="J17392" t="b">
        <v>1</v>
      </c>
      <c r="K17392" t="s">
        <v>41</v>
      </c>
      <c r="L17392" t="s">
        <v>60</v>
      </c>
      <c r="M17392">
        <v>118965</v>
      </c>
      <c r="N17392"/>
      <c r="O17392" t="s">
        <v>265</v>
      </c>
      <c r="P17392" t="s">
        <v>30114</v>
      </c>
    </row>
    <row r="17393" spans="1:16" x14ac:dyDescent="0.35">
      <c r="A17393" t="s">
        <v>2</v>
      </c>
      <c r="B17393" t="s">
        <v>30115</v>
      </c>
      <c r="C17393" t="s">
        <v>76</v>
      </c>
      <c r="D17393" t="s">
        <v>4630</v>
      </c>
      <c r="E17393" t="s">
        <v>59</v>
      </c>
      <c r="F17393" t="b">
        <v>1</v>
      </c>
      <c r="G17393" t="s">
        <v>41</v>
      </c>
      <c r="H17393" s="1">
        <v>46214.254791666674</v>
      </c>
      <c r="I17393" t="b">
        <v>0</v>
      </c>
      <c r="J17393" t="b">
        <v>1</v>
      </c>
      <c r="K17393" t="s">
        <v>41</v>
      </c>
      <c r="L17393" t="s">
        <v>60</v>
      </c>
      <c r="M17393">
        <v>119000</v>
      </c>
      <c r="N17393"/>
      <c r="O17393" t="s">
        <v>265</v>
      </c>
      <c r="P17393" t="s">
        <v>30116</v>
      </c>
    </row>
    <row r="17394" spans="1:16" x14ac:dyDescent="0.35">
      <c r="A17394" t="s">
        <v>1</v>
      </c>
      <c r="B17394" t="s">
        <v>30117</v>
      </c>
      <c r="C17394" t="s">
        <v>3216</v>
      </c>
      <c r="D17394" t="s">
        <v>4346</v>
      </c>
      <c r="E17394" t="s">
        <v>59</v>
      </c>
      <c r="F17394" t="b">
        <v>0</v>
      </c>
      <c r="G17394" t="s">
        <v>13</v>
      </c>
      <c r="H17394" s="1">
        <v>46214.25540509259</v>
      </c>
      <c r="I17394" t="b">
        <v>1</v>
      </c>
      <c r="J17394" t="b">
        <v>0</v>
      </c>
      <c r="K17394" t="s">
        <v>13</v>
      </c>
      <c r="L17394" t="s">
        <v>60</v>
      </c>
      <c r="M17394">
        <v>112500</v>
      </c>
      <c r="N17394"/>
      <c r="O17394" t="s">
        <v>1808</v>
      </c>
      <c r="P17394" t="s">
        <v>30118</v>
      </c>
    </row>
    <row r="17395" spans="1:16" x14ac:dyDescent="0.35">
      <c r="A17395" t="s">
        <v>6</v>
      </c>
      <c r="B17395" t="s">
        <v>30119</v>
      </c>
      <c r="C17395" t="s">
        <v>41</v>
      </c>
      <c r="D17395" t="s">
        <v>14154</v>
      </c>
      <c r="E17395" t="s">
        <v>59</v>
      </c>
      <c r="F17395" t="b">
        <v>0</v>
      </c>
      <c r="G17395" t="s">
        <v>41</v>
      </c>
      <c r="H17395" s="1">
        <v>46214.296458333331</v>
      </c>
      <c r="I17395" t="b">
        <v>0</v>
      </c>
      <c r="J17395" t="b">
        <v>0</v>
      </c>
      <c r="K17395" t="s">
        <v>41</v>
      </c>
      <c r="L17395" t="s">
        <v>60</v>
      </c>
      <c r="M17395">
        <v>204000</v>
      </c>
      <c r="N17395"/>
      <c r="O17395" t="s">
        <v>1044</v>
      </c>
      <c r="P17395" t="s">
        <v>30120</v>
      </c>
    </row>
    <row r="17396" spans="1:16" x14ac:dyDescent="0.35">
      <c r="A17396" t="s">
        <v>1</v>
      </c>
      <c r="B17396" t="s">
        <v>1</v>
      </c>
      <c r="C17396" t="s">
        <v>30121</v>
      </c>
      <c r="D17396" t="s">
        <v>4587</v>
      </c>
      <c r="E17396" t="s">
        <v>59</v>
      </c>
      <c r="F17396" t="b">
        <v>0</v>
      </c>
      <c r="G17396" t="s">
        <v>89</v>
      </c>
      <c r="H17396" s="1">
        <v>46214.338252314818</v>
      </c>
      <c r="I17396" t="b">
        <v>0</v>
      </c>
      <c r="J17396" t="b">
        <v>1</v>
      </c>
      <c r="K17396" t="s">
        <v>41</v>
      </c>
      <c r="L17396" t="s">
        <v>60</v>
      </c>
      <c r="M17396">
        <v>119000</v>
      </c>
      <c r="N17396"/>
      <c r="O17396" t="s">
        <v>1000</v>
      </c>
      <c r="P17396" t="s">
        <v>30122</v>
      </c>
    </row>
    <row r="17397" spans="1:16" x14ac:dyDescent="0.35">
      <c r="A17397" t="s">
        <v>0</v>
      </c>
      <c r="B17397" t="s">
        <v>1125</v>
      </c>
      <c r="C17397" t="s">
        <v>810</v>
      </c>
      <c r="D17397" t="s">
        <v>4868</v>
      </c>
      <c r="E17397" t="s">
        <v>59</v>
      </c>
      <c r="F17397" t="b">
        <v>0</v>
      </c>
      <c r="G17397" t="s">
        <v>77</v>
      </c>
      <c r="H17397" s="1">
        <v>46214.376666666663</v>
      </c>
      <c r="I17397" t="b">
        <v>1</v>
      </c>
      <c r="J17397" t="b">
        <v>1</v>
      </c>
      <c r="K17397" t="s">
        <v>41</v>
      </c>
      <c r="L17397" t="s">
        <v>60</v>
      </c>
      <c r="M17397">
        <v>178500</v>
      </c>
      <c r="N17397"/>
      <c r="O17397" t="s">
        <v>30123</v>
      </c>
      <c r="P17397" t="s">
        <v>714</v>
      </c>
    </row>
    <row r="17398" spans="1:16" x14ac:dyDescent="0.35">
      <c r="A17398" t="s">
        <v>2</v>
      </c>
      <c r="B17398" t="s">
        <v>158</v>
      </c>
      <c r="C17398" t="s">
        <v>28819</v>
      </c>
      <c r="D17398" t="s">
        <v>4550</v>
      </c>
      <c r="E17398" t="s">
        <v>59</v>
      </c>
      <c r="F17398" t="b">
        <v>0</v>
      </c>
      <c r="G17398" t="s">
        <v>68</v>
      </c>
      <c r="H17398" s="1">
        <v>46214.378391203703</v>
      </c>
      <c r="I17398" t="b">
        <v>0</v>
      </c>
      <c r="J17398" t="b">
        <v>1</v>
      </c>
      <c r="K17398" t="s">
        <v>41</v>
      </c>
      <c r="L17398" t="s">
        <v>60</v>
      </c>
      <c r="M17398">
        <v>148012.5</v>
      </c>
      <c r="N17398"/>
      <c r="O17398" t="s">
        <v>3646</v>
      </c>
      <c r="P17398" t="s">
        <v>2486</v>
      </c>
    </row>
    <row r="17399" spans="1:16" x14ac:dyDescent="0.35">
      <c r="A17399" t="s">
        <v>8</v>
      </c>
      <c r="B17399" t="s">
        <v>30124</v>
      </c>
      <c r="C17399" t="s">
        <v>370</v>
      </c>
      <c r="D17399" t="s">
        <v>4526</v>
      </c>
      <c r="E17399" t="s">
        <v>59</v>
      </c>
      <c r="F17399" t="b">
        <v>0</v>
      </c>
      <c r="G17399" t="s">
        <v>65</v>
      </c>
      <c r="H17399" s="1">
        <v>46214.37840277778</v>
      </c>
      <c r="I17399" t="b">
        <v>0</v>
      </c>
      <c r="J17399" t="b">
        <v>1</v>
      </c>
      <c r="K17399" t="s">
        <v>41</v>
      </c>
      <c r="L17399" t="s">
        <v>60</v>
      </c>
      <c r="M17399">
        <v>161625</v>
      </c>
      <c r="N17399"/>
      <c r="O17399" t="s">
        <v>7675</v>
      </c>
      <c r="P17399" t="s">
        <v>30125</v>
      </c>
    </row>
    <row r="17400" spans="1:16" x14ac:dyDescent="0.35">
      <c r="A17400" t="s">
        <v>5</v>
      </c>
      <c r="B17400" t="s">
        <v>1878</v>
      </c>
      <c r="C17400" t="s">
        <v>30126</v>
      </c>
      <c r="D17400" t="s">
        <v>4756</v>
      </c>
      <c r="E17400" t="s">
        <v>59</v>
      </c>
      <c r="F17400" t="b">
        <v>0</v>
      </c>
      <c r="G17400" t="s">
        <v>13</v>
      </c>
      <c r="H17400" s="1">
        <v>46214.38040509259</v>
      </c>
      <c r="I17400" t="b">
        <v>0</v>
      </c>
      <c r="J17400" t="b">
        <v>0</v>
      </c>
      <c r="K17400" t="s">
        <v>13</v>
      </c>
      <c r="L17400" t="s">
        <v>60</v>
      </c>
      <c r="M17400">
        <v>141000</v>
      </c>
      <c r="N17400"/>
      <c r="O17400" t="s">
        <v>30127</v>
      </c>
    </row>
    <row r="17401" spans="1:16" x14ac:dyDescent="0.35">
      <c r="A17401" t="s">
        <v>5</v>
      </c>
      <c r="B17401" t="s">
        <v>1878</v>
      </c>
      <c r="C17401" t="s">
        <v>30128</v>
      </c>
      <c r="D17401" t="s">
        <v>4756</v>
      </c>
      <c r="E17401" t="s">
        <v>59</v>
      </c>
      <c r="F17401" t="b">
        <v>0</v>
      </c>
      <c r="G17401" t="s">
        <v>13</v>
      </c>
      <c r="H17401" s="1">
        <v>46214.38040509259</v>
      </c>
      <c r="I17401" t="b">
        <v>0</v>
      </c>
      <c r="J17401" t="b">
        <v>0</v>
      </c>
      <c r="K17401" t="s">
        <v>13</v>
      </c>
      <c r="L17401" t="s">
        <v>60</v>
      </c>
      <c r="M17401">
        <v>141000</v>
      </c>
      <c r="N17401"/>
      <c r="O17401" t="s">
        <v>30127</v>
      </c>
    </row>
    <row r="17402" spans="1:16" x14ac:dyDescent="0.35">
      <c r="A17402" t="s">
        <v>8</v>
      </c>
      <c r="B17402" t="s">
        <v>30129</v>
      </c>
      <c r="C17402" t="s">
        <v>165</v>
      </c>
      <c r="D17402" t="s">
        <v>4756</v>
      </c>
      <c r="E17402" t="s">
        <v>59</v>
      </c>
      <c r="F17402" t="b">
        <v>0</v>
      </c>
      <c r="G17402" t="s">
        <v>73</v>
      </c>
      <c r="H17402" s="1">
        <v>46214.420069444437</v>
      </c>
      <c r="I17402" t="b">
        <v>0</v>
      </c>
      <c r="J17402" t="b">
        <v>0</v>
      </c>
      <c r="K17402" t="s">
        <v>41</v>
      </c>
      <c r="L17402" t="s">
        <v>60</v>
      </c>
      <c r="M17402">
        <v>155000</v>
      </c>
      <c r="N17402"/>
      <c r="O17402" t="s">
        <v>386</v>
      </c>
      <c r="P17402" t="s">
        <v>208</v>
      </c>
    </row>
    <row r="17403" spans="1:16" x14ac:dyDescent="0.35">
      <c r="A17403" t="s">
        <v>1</v>
      </c>
      <c r="B17403" t="s">
        <v>358</v>
      </c>
      <c r="C17403" t="s">
        <v>30130</v>
      </c>
      <c r="D17403" t="s">
        <v>4346</v>
      </c>
      <c r="E17403" t="s">
        <v>59</v>
      </c>
      <c r="F17403" t="b">
        <v>0</v>
      </c>
      <c r="G17403" t="s">
        <v>40</v>
      </c>
      <c r="H17403" s="1">
        <v>46214.423530092587</v>
      </c>
      <c r="I17403" t="b">
        <v>1</v>
      </c>
      <c r="J17403" t="b">
        <v>0</v>
      </c>
      <c r="K17403" t="s">
        <v>40</v>
      </c>
      <c r="L17403" t="s">
        <v>60</v>
      </c>
      <c r="M17403">
        <v>37500</v>
      </c>
      <c r="N17403"/>
      <c r="O17403" t="s">
        <v>30131</v>
      </c>
      <c r="P17403" t="s">
        <v>30132</v>
      </c>
    </row>
    <row r="17404" spans="1:16" x14ac:dyDescent="0.35">
      <c r="A17404" t="s">
        <v>1</v>
      </c>
      <c r="B17404" t="s">
        <v>30133</v>
      </c>
      <c r="C17404" t="s">
        <v>19</v>
      </c>
      <c r="D17404" t="s">
        <v>21234</v>
      </c>
      <c r="E17404" t="s">
        <v>59</v>
      </c>
      <c r="F17404" t="b">
        <v>0</v>
      </c>
      <c r="G17404" t="s">
        <v>19</v>
      </c>
      <c r="H17404" s="1">
        <v>46214.464166666658</v>
      </c>
      <c r="I17404" t="b">
        <v>1</v>
      </c>
      <c r="J17404" t="b">
        <v>0</v>
      </c>
      <c r="K17404" t="s">
        <v>19</v>
      </c>
      <c r="L17404" t="s">
        <v>60</v>
      </c>
      <c r="M17404">
        <v>8000000</v>
      </c>
      <c r="N17404"/>
      <c r="O17404" t="s">
        <v>30134</v>
      </c>
      <c r="P17404" t="s">
        <v>30135</v>
      </c>
    </row>
    <row r="17405" spans="1:16" x14ac:dyDescent="0.35">
      <c r="A17405" t="s">
        <v>2</v>
      </c>
      <c r="B17405" t="s">
        <v>851</v>
      </c>
      <c r="C17405" t="s">
        <v>1630</v>
      </c>
      <c r="D17405" t="s">
        <v>4526</v>
      </c>
      <c r="E17405" t="s">
        <v>59</v>
      </c>
      <c r="F17405" t="b">
        <v>0</v>
      </c>
      <c r="G17405" t="s">
        <v>77</v>
      </c>
      <c r="H17405" s="1">
        <v>46214.501701388886</v>
      </c>
      <c r="I17405" t="b">
        <v>0</v>
      </c>
      <c r="J17405" t="b">
        <v>1</v>
      </c>
      <c r="K17405" t="s">
        <v>41</v>
      </c>
      <c r="L17405" t="s">
        <v>60</v>
      </c>
      <c r="M17405">
        <v>177500</v>
      </c>
      <c r="N17405"/>
      <c r="O17405" t="s">
        <v>343</v>
      </c>
      <c r="P17405" t="s">
        <v>310</v>
      </c>
    </row>
    <row r="17406" spans="1:16" x14ac:dyDescent="0.35">
      <c r="A17406" t="s">
        <v>1</v>
      </c>
      <c r="B17406" t="s">
        <v>30136</v>
      </c>
      <c r="C17406" t="s">
        <v>218</v>
      </c>
      <c r="D17406" t="s">
        <v>4526</v>
      </c>
      <c r="E17406" t="s">
        <v>59</v>
      </c>
      <c r="F17406" t="b">
        <v>0</v>
      </c>
      <c r="G17406" t="s">
        <v>89</v>
      </c>
      <c r="H17406" s="1">
        <v>46214.504918981482</v>
      </c>
      <c r="I17406" t="b">
        <v>1</v>
      </c>
      <c r="J17406" t="b">
        <v>1</v>
      </c>
      <c r="K17406" t="s">
        <v>41</v>
      </c>
      <c r="L17406" t="s">
        <v>60</v>
      </c>
      <c r="M17406">
        <v>115000</v>
      </c>
      <c r="N17406"/>
      <c r="O17406" t="s">
        <v>3625</v>
      </c>
      <c r="P17406" t="s">
        <v>30137</v>
      </c>
    </row>
    <row r="17407" spans="1:16" x14ac:dyDescent="0.35">
      <c r="A17407" t="s">
        <v>1</v>
      </c>
      <c r="B17407" t="s">
        <v>30138</v>
      </c>
      <c r="C17407" t="s">
        <v>112</v>
      </c>
      <c r="D17407" t="s">
        <v>4526</v>
      </c>
      <c r="E17407" t="s">
        <v>59</v>
      </c>
      <c r="F17407" t="b">
        <v>0</v>
      </c>
      <c r="G17407" t="s">
        <v>65</v>
      </c>
      <c r="H17407" s="1">
        <v>46214.504930555559</v>
      </c>
      <c r="I17407" t="b">
        <v>0</v>
      </c>
      <c r="J17407" t="b">
        <v>1</v>
      </c>
      <c r="K17407" t="s">
        <v>41</v>
      </c>
      <c r="L17407" t="s">
        <v>60</v>
      </c>
      <c r="M17407">
        <v>245500</v>
      </c>
      <c r="N17407"/>
      <c r="O17407" t="s">
        <v>343</v>
      </c>
      <c r="P17407" t="s">
        <v>146</v>
      </c>
    </row>
    <row r="17408" spans="1:16" x14ac:dyDescent="0.35">
      <c r="A17408" t="s">
        <v>7</v>
      </c>
      <c r="B17408" t="s">
        <v>30004</v>
      </c>
      <c r="C17408" t="s">
        <v>2328</v>
      </c>
      <c r="D17408" t="s">
        <v>4756</v>
      </c>
      <c r="E17408" t="s">
        <v>59</v>
      </c>
      <c r="F17408" t="b">
        <v>0</v>
      </c>
      <c r="G17408" t="s">
        <v>65</v>
      </c>
      <c r="H17408" s="1">
        <v>46214.584999999999</v>
      </c>
      <c r="I17408" t="b">
        <v>0</v>
      </c>
      <c r="J17408" t="b">
        <v>1</v>
      </c>
      <c r="K17408" t="s">
        <v>41</v>
      </c>
      <c r="L17408" t="s">
        <v>60</v>
      </c>
      <c r="M17408">
        <v>100000</v>
      </c>
      <c r="N17408"/>
      <c r="O17408" t="s">
        <v>30005</v>
      </c>
      <c r="P17408" t="s">
        <v>30006</v>
      </c>
    </row>
    <row r="17409" spans="1:16" x14ac:dyDescent="0.35">
      <c r="A17409" t="s">
        <v>7</v>
      </c>
      <c r="B17409" t="s">
        <v>573</v>
      </c>
      <c r="C17409" t="s">
        <v>76</v>
      </c>
      <c r="D17409" t="s">
        <v>4526</v>
      </c>
      <c r="E17409" t="s">
        <v>59</v>
      </c>
      <c r="F17409" t="b">
        <v>1</v>
      </c>
      <c r="G17409" t="s">
        <v>68</v>
      </c>
      <c r="H17409" s="1">
        <v>46214.584999999999</v>
      </c>
      <c r="I17409" t="b">
        <v>0</v>
      </c>
      <c r="J17409" t="b">
        <v>1</v>
      </c>
      <c r="K17409" t="s">
        <v>41</v>
      </c>
      <c r="L17409" t="s">
        <v>60</v>
      </c>
      <c r="M17409">
        <v>130000</v>
      </c>
      <c r="N17409"/>
      <c r="O17409" t="s">
        <v>30139</v>
      </c>
      <c r="P17409" t="s">
        <v>30140</v>
      </c>
    </row>
    <row r="17410" spans="1:16" x14ac:dyDescent="0.35">
      <c r="A17410" t="s">
        <v>4</v>
      </c>
      <c r="B17410" t="s">
        <v>863</v>
      </c>
      <c r="C17410" t="s">
        <v>94</v>
      </c>
      <c r="D17410" t="s">
        <v>4756</v>
      </c>
      <c r="E17410" t="s">
        <v>59</v>
      </c>
      <c r="F17410" t="b">
        <v>0</v>
      </c>
      <c r="G17410" t="s">
        <v>65</v>
      </c>
      <c r="H17410" s="1">
        <v>46214.586759259262</v>
      </c>
      <c r="I17410" t="b">
        <v>0</v>
      </c>
      <c r="J17410" t="b">
        <v>1</v>
      </c>
      <c r="K17410" t="s">
        <v>41</v>
      </c>
      <c r="L17410" t="s">
        <v>60</v>
      </c>
      <c r="M17410">
        <v>170000.5</v>
      </c>
      <c r="N17410"/>
      <c r="O17410" t="s">
        <v>30141</v>
      </c>
      <c r="P17410" t="s">
        <v>30142</v>
      </c>
    </row>
    <row r="17411" spans="1:16" x14ac:dyDescent="0.35">
      <c r="A17411" t="s">
        <v>1</v>
      </c>
      <c r="B17411" t="s">
        <v>30143</v>
      </c>
      <c r="C17411" t="s">
        <v>2176</v>
      </c>
      <c r="D17411" t="s">
        <v>4550</v>
      </c>
      <c r="E17411" t="s">
        <v>59</v>
      </c>
      <c r="F17411" t="b">
        <v>0</v>
      </c>
      <c r="G17411" t="s">
        <v>77</v>
      </c>
      <c r="H17411" s="1">
        <v>46214.588321759264</v>
      </c>
      <c r="I17411" t="b">
        <v>0</v>
      </c>
      <c r="J17411" t="b">
        <v>0</v>
      </c>
      <c r="K17411" t="s">
        <v>41</v>
      </c>
      <c r="L17411" t="s">
        <v>60</v>
      </c>
      <c r="M17411">
        <v>60000</v>
      </c>
      <c r="N17411"/>
      <c r="O17411" t="s">
        <v>3915</v>
      </c>
      <c r="P17411" t="s">
        <v>1462</v>
      </c>
    </row>
    <row r="17412" spans="1:16" x14ac:dyDescent="0.35">
      <c r="A17412" t="s">
        <v>4</v>
      </c>
      <c r="B17412" t="s">
        <v>30144</v>
      </c>
      <c r="C17412" t="s">
        <v>194</v>
      </c>
      <c r="D17412" t="s">
        <v>4526</v>
      </c>
      <c r="E17412" t="s">
        <v>59</v>
      </c>
      <c r="F17412" t="b">
        <v>0</v>
      </c>
      <c r="G17412" t="s">
        <v>65</v>
      </c>
      <c r="H17412" s="1">
        <v>46214.58834490741</v>
      </c>
      <c r="I17412" t="b">
        <v>0</v>
      </c>
      <c r="J17412" t="b">
        <v>0</v>
      </c>
      <c r="K17412" t="s">
        <v>41</v>
      </c>
      <c r="L17412" t="s">
        <v>60</v>
      </c>
      <c r="M17412">
        <v>143558.5</v>
      </c>
      <c r="N17412"/>
      <c r="O17412" t="s">
        <v>30145</v>
      </c>
      <c r="P17412" t="s">
        <v>30146</v>
      </c>
    </row>
    <row r="17413" spans="1:16" x14ac:dyDescent="0.35">
      <c r="A17413" t="s">
        <v>2</v>
      </c>
      <c r="B17413" t="s">
        <v>30147</v>
      </c>
      <c r="C17413" t="s">
        <v>94</v>
      </c>
      <c r="D17413" t="s">
        <v>4756</v>
      </c>
      <c r="E17413" t="s">
        <v>59</v>
      </c>
      <c r="F17413" t="b">
        <v>0</v>
      </c>
      <c r="G17413" t="s">
        <v>65</v>
      </c>
      <c r="H17413" s="1">
        <v>46214.62840277778</v>
      </c>
      <c r="I17413" t="b">
        <v>0</v>
      </c>
      <c r="J17413" t="b">
        <v>1</v>
      </c>
      <c r="K17413" t="s">
        <v>41</v>
      </c>
      <c r="L17413" t="s">
        <v>60</v>
      </c>
      <c r="M17413">
        <v>180000</v>
      </c>
      <c r="N17413"/>
      <c r="O17413" t="s">
        <v>6806</v>
      </c>
      <c r="P17413" t="s">
        <v>28626</v>
      </c>
    </row>
    <row r="17414" spans="1:16" x14ac:dyDescent="0.35">
      <c r="A17414" t="s">
        <v>3</v>
      </c>
      <c r="B17414" t="s">
        <v>2727</v>
      </c>
      <c r="C17414" t="s">
        <v>1310</v>
      </c>
      <c r="D17414" t="s">
        <v>2360</v>
      </c>
      <c r="E17414" t="s">
        <v>59</v>
      </c>
      <c r="F17414" t="b">
        <v>0</v>
      </c>
      <c r="G17414" t="s">
        <v>32</v>
      </c>
      <c r="H17414" s="1">
        <v>46214.669560185182</v>
      </c>
      <c r="I17414" t="b">
        <v>0</v>
      </c>
      <c r="J17414" t="b">
        <v>0</v>
      </c>
      <c r="K17414" t="s">
        <v>32</v>
      </c>
      <c r="L17414" t="s">
        <v>74</v>
      </c>
      <c r="M17414"/>
      <c r="N17414">
        <v>14</v>
      </c>
      <c r="O17414" t="s">
        <v>30148</v>
      </c>
      <c r="P17414" t="s">
        <v>219</v>
      </c>
    </row>
    <row r="17415" spans="1:16" x14ac:dyDescent="0.35">
      <c r="A17415" t="s">
        <v>5</v>
      </c>
      <c r="B17415" t="s">
        <v>30149</v>
      </c>
      <c r="C17415" t="s">
        <v>1447</v>
      </c>
      <c r="D17415" t="s">
        <v>4526</v>
      </c>
      <c r="E17415" t="s">
        <v>59</v>
      </c>
      <c r="F17415" t="b">
        <v>0</v>
      </c>
      <c r="G17415" t="s">
        <v>89</v>
      </c>
      <c r="H17415" s="1">
        <v>46214.671585648153</v>
      </c>
      <c r="I17415" t="b">
        <v>0</v>
      </c>
      <c r="J17415" t="b">
        <v>1</v>
      </c>
      <c r="K17415" t="s">
        <v>41</v>
      </c>
      <c r="L17415" t="s">
        <v>60</v>
      </c>
      <c r="M17415">
        <v>120000</v>
      </c>
      <c r="N17415"/>
      <c r="O17415" t="s">
        <v>1876</v>
      </c>
      <c r="P17415" t="s">
        <v>30150</v>
      </c>
    </row>
    <row r="17416" spans="1:16" x14ac:dyDescent="0.35">
      <c r="A17416" t="s">
        <v>6</v>
      </c>
      <c r="B17416" t="s">
        <v>12032</v>
      </c>
      <c r="C17416" t="s">
        <v>697</v>
      </c>
      <c r="D17416" t="s">
        <v>4756</v>
      </c>
      <c r="E17416" t="s">
        <v>59</v>
      </c>
      <c r="F17416" t="b">
        <v>0</v>
      </c>
      <c r="G17416" t="s">
        <v>41</v>
      </c>
      <c r="H17416" s="1">
        <v>46214.711597222216</v>
      </c>
      <c r="I17416" t="b">
        <v>0</v>
      </c>
      <c r="J17416" t="b">
        <v>1</v>
      </c>
      <c r="K17416" t="s">
        <v>41</v>
      </c>
      <c r="L17416" t="s">
        <v>60</v>
      </c>
      <c r="M17416">
        <v>92250</v>
      </c>
      <c r="N17416"/>
      <c r="O17416" t="s">
        <v>1054</v>
      </c>
      <c r="P17416" t="s">
        <v>1777</v>
      </c>
    </row>
    <row r="17417" spans="1:16" x14ac:dyDescent="0.35">
      <c r="A17417" t="s">
        <v>2</v>
      </c>
      <c r="B17417" t="s">
        <v>1426</v>
      </c>
      <c r="C17417" t="s">
        <v>4077</v>
      </c>
      <c r="D17417" t="s">
        <v>4526</v>
      </c>
      <c r="E17417" t="s">
        <v>59</v>
      </c>
      <c r="F17417" t="b">
        <v>0</v>
      </c>
      <c r="G17417" t="s">
        <v>65</v>
      </c>
      <c r="H17417" s="1">
        <v>46214.711736111109</v>
      </c>
      <c r="I17417" t="b">
        <v>0</v>
      </c>
      <c r="J17417" t="b">
        <v>0</v>
      </c>
      <c r="K17417" t="s">
        <v>41</v>
      </c>
      <c r="L17417" t="s">
        <v>60</v>
      </c>
      <c r="M17417">
        <v>225000</v>
      </c>
      <c r="N17417"/>
      <c r="O17417" t="s">
        <v>1736</v>
      </c>
    </row>
    <row r="17418" spans="1:16" x14ac:dyDescent="0.35">
      <c r="A17418" t="s">
        <v>1</v>
      </c>
      <c r="B17418" t="s">
        <v>30151</v>
      </c>
      <c r="C17418" t="s">
        <v>86</v>
      </c>
      <c r="D17418" t="s">
        <v>4346</v>
      </c>
      <c r="E17418" t="s">
        <v>232</v>
      </c>
      <c r="F17418" t="b">
        <v>0</v>
      </c>
      <c r="G17418" t="s">
        <v>77</v>
      </c>
      <c r="H17418" s="1">
        <v>46214.796585648153</v>
      </c>
      <c r="I17418" t="b">
        <v>1</v>
      </c>
      <c r="J17418" t="b">
        <v>0</v>
      </c>
      <c r="K17418" t="s">
        <v>41</v>
      </c>
      <c r="L17418" t="s">
        <v>60</v>
      </c>
      <c r="M17418">
        <v>135899.26</v>
      </c>
      <c r="N17418"/>
      <c r="O17418" t="s">
        <v>30152</v>
      </c>
      <c r="P17418" t="s">
        <v>406</v>
      </c>
    </row>
    <row r="17419" spans="1:16" x14ac:dyDescent="0.35">
      <c r="A17419" t="s">
        <v>1</v>
      </c>
      <c r="B17419" t="s">
        <v>30153</v>
      </c>
      <c r="C17419" t="s">
        <v>76</v>
      </c>
      <c r="D17419" t="s">
        <v>4630</v>
      </c>
      <c r="E17419" t="s">
        <v>59</v>
      </c>
      <c r="F17419" t="b">
        <v>1</v>
      </c>
      <c r="G17419" t="s">
        <v>73</v>
      </c>
      <c r="H17419" s="1">
        <v>46214.921666666669</v>
      </c>
      <c r="I17419" t="b">
        <v>0</v>
      </c>
      <c r="J17419" t="b">
        <v>0</v>
      </c>
      <c r="K17419" t="s">
        <v>41</v>
      </c>
      <c r="L17419" t="s">
        <v>60</v>
      </c>
      <c r="M17419">
        <v>125000</v>
      </c>
      <c r="N17419"/>
      <c r="O17419" t="s">
        <v>17479</v>
      </c>
      <c r="P17419" t="s">
        <v>30154</v>
      </c>
    </row>
    <row r="17420" spans="1:16" x14ac:dyDescent="0.35">
      <c r="A17420" t="s">
        <v>6</v>
      </c>
      <c r="B17420" t="s">
        <v>30155</v>
      </c>
      <c r="C17420" t="s">
        <v>76</v>
      </c>
      <c r="D17420" t="s">
        <v>4630</v>
      </c>
      <c r="E17420" t="s">
        <v>59</v>
      </c>
      <c r="F17420" t="b">
        <v>1</v>
      </c>
      <c r="G17420" t="s">
        <v>41</v>
      </c>
      <c r="H17420" s="1">
        <v>46214.963125000002</v>
      </c>
      <c r="I17420" t="b">
        <v>0</v>
      </c>
      <c r="J17420" t="b">
        <v>1</v>
      </c>
      <c r="K17420" t="s">
        <v>41</v>
      </c>
      <c r="L17420" t="s">
        <v>60</v>
      </c>
      <c r="M17420">
        <v>190500</v>
      </c>
      <c r="N17420"/>
      <c r="O17420" t="s">
        <v>4017</v>
      </c>
      <c r="P17420" t="s">
        <v>310</v>
      </c>
    </row>
    <row r="17421" spans="1:16" x14ac:dyDescent="0.35">
      <c r="A17421" t="s">
        <v>0</v>
      </c>
      <c r="B17421" t="s">
        <v>130</v>
      </c>
      <c r="C17421" t="s">
        <v>30156</v>
      </c>
      <c r="D17421" t="s">
        <v>4673</v>
      </c>
      <c r="E17421" t="s">
        <v>59</v>
      </c>
      <c r="F17421" t="b">
        <v>0</v>
      </c>
      <c r="G17421" t="s">
        <v>65</v>
      </c>
      <c r="H17421" s="1">
        <v>46215.001666666663</v>
      </c>
      <c r="I17421" t="b">
        <v>0</v>
      </c>
      <c r="J17421" t="b">
        <v>1</v>
      </c>
      <c r="K17421" t="s">
        <v>41</v>
      </c>
      <c r="L17421" t="s">
        <v>60</v>
      </c>
      <c r="M17421">
        <v>70000</v>
      </c>
      <c r="N17421"/>
      <c r="O17421" t="s">
        <v>30157</v>
      </c>
      <c r="P17421" t="s">
        <v>12421</v>
      </c>
    </row>
    <row r="17422" spans="1:16" x14ac:dyDescent="0.35">
      <c r="A17422" t="s">
        <v>1</v>
      </c>
      <c r="B17422" t="s">
        <v>30158</v>
      </c>
      <c r="C17422" t="s">
        <v>81</v>
      </c>
      <c r="D17422" t="s">
        <v>3173</v>
      </c>
      <c r="E17422" t="s">
        <v>59</v>
      </c>
      <c r="F17422" t="b">
        <v>0</v>
      </c>
      <c r="G17422" t="s">
        <v>77</v>
      </c>
      <c r="H17422" s="1">
        <v>46215.004918981482</v>
      </c>
      <c r="I17422" t="b">
        <v>1</v>
      </c>
      <c r="J17422" t="b">
        <v>1</v>
      </c>
      <c r="K17422" t="s">
        <v>41</v>
      </c>
      <c r="L17422" t="s">
        <v>60</v>
      </c>
      <c r="M17422">
        <v>230000</v>
      </c>
      <c r="N17422"/>
      <c r="O17422" t="s">
        <v>30159</v>
      </c>
    </row>
    <row r="17423" spans="1:16" x14ac:dyDescent="0.35">
      <c r="A17423" t="s">
        <v>4</v>
      </c>
      <c r="B17423" t="s">
        <v>30160</v>
      </c>
      <c r="C17423" t="s">
        <v>304</v>
      </c>
      <c r="D17423" t="s">
        <v>5175</v>
      </c>
      <c r="E17423" t="s">
        <v>59</v>
      </c>
      <c r="F17423" t="b">
        <v>0</v>
      </c>
      <c r="G17423" t="s">
        <v>73</v>
      </c>
      <c r="H17423" s="1">
        <v>46215.004999999997</v>
      </c>
      <c r="I17423" t="b">
        <v>0</v>
      </c>
      <c r="J17423" t="b">
        <v>0</v>
      </c>
      <c r="K17423" t="s">
        <v>41</v>
      </c>
      <c r="L17423" t="s">
        <v>60</v>
      </c>
      <c r="M17423">
        <v>295000</v>
      </c>
      <c r="N17423"/>
      <c r="O17423" t="s">
        <v>30161</v>
      </c>
      <c r="P17423" t="s">
        <v>30162</v>
      </c>
    </row>
    <row r="17424" spans="1:16" x14ac:dyDescent="0.35">
      <c r="A17424" t="s">
        <v>0</v>
      </c>
      <c r="B17424" t="s">
        <v>30163</v>
      </c>
      <c r="C17424" t="s">
        <v>142</v>
      </c>
      <c r="D17424" t="s">
        <v>4756</v>
      </c>
      <c r="E17424" t="s">
        <v>59</v>
      </c>
      <c r="F17424" t="b">
        <v>0</v>
      </c>
      <c r="G17424" t="s">
        <v>65</v>
      </c>
      <c r="H17424" s="1">
        <v>46215.043344907397</v>
      </c>
      <c r="I17424" t="b">
        <v>0</v>
      </c>
      <c r="J17424" t="b">
        <v>1</v>
      </c>
      <c r="K17424" t="s">
        <v>41</v>
      </c>
      <c r="L17424" t="s">
        <v>60</v>
      </c>
      <c r="M17424">
        <v>100000</v>
      </c>
      <c r="N17424"/>
      <c r="O17424" t="s">
        <v>30164</v>
      </c>
      <c r="P17424" t="s">
        <v>30165</v>
      </c>
    </row>
    <row r="17425" spans="1:16" x14ac:dyDescent="0.35">
      <c r="A17425" t="s">
        <v>2</v>
      </c>
      <c r="B17425" t="s">
        <v>30166</v>
      </c>
      <c r="C17425" t="s">
        <v>194</v>
      </c>
      <c r="D17425" t="s">
        <v>4346</v>
      </c>
      <c r="E17425" t="s">
        <v>59</v>
      </c>
      <c r="F17425" t="b">
        <v>0</v>
      </c>
      <c r="G17425" t="s">
        <v>65</v>
      </c>
      <c r="H17425" s="1">
        <v>46215.045069444437</v>
      </c>
      <c r="I17425" t="b">
        <v>0</v>
      </c>
      <c r="J17425" t="b">
        <v>0</v>
      </c>
      <c r="K17425" t="s">
        <v>41</v>
      </c>
      <c r="L17425" t="s">
        <v>60</v>
      </c>
      <c r="M17425">
        <v>181000</v>
      </c>
      <c r="N17425"/>
      <c r="O17425" t="s">
        <v>305</v>
      </c>
      <c r="P17425" t="s">
        <v>2319</v>
      </c>
    </row>
    <row r="17426" spans="1:16" x14ac:dyDescent="0.35">
      <c r="A17426" t="s">
        <v>6</v>
      </c>
      <c r="B17426" t="s">
        <v>30167</v>
      </c>
      <c r="C17426" t="s">
        <v>76</v>
      </c>
      <c r="D17426" t="s">
        <v>4630</v>
      </c>
      <c r="E17426" t="s">
        <v>59</v>
      </c>
      <c r="F17426" t="b">
        <v>1</v>
      </c>
      <c r="G17426" t="s">
        <v>41</v>
      </c>
      <c r="H17426" s="1">
        <v>46215.213263888887</v>
      </c>
      <c r="I17426" t="b">
        <v>0</v>
      </c>
      <c r="J17426" t="b">
        <v>1</v>
      </c>
      <c r="K17426" t="s">
        <v>41</v>
      </c>
      <c r="L17426" t="s">
        <v>60</v>
      </c>
      <c r="M17426">
        <v>229000</v>
      </c>
      <c r="N17426"/>
      <c r="O17426" t="s">
        <v>9469</v>
      </c>
      <c r="P17426" t="s">
        <v>9061</v>
      </c>
    </row>
    <row r="17427" spans="1:16" x14ac:dyDescent="0.35">
      <c r="A17427" t="s">
        <v>6</v>
      </c>
      <c r="B17427" t="s">
        <v>4072</v>
      </c>
      <c r="C17427" t="s">
        <v>4250</v>
      </c>
      <c r="D17427" t="s">
        <v>2360</v>
      </c>
      <c r="E17427" t="s">
        <v>59</v>
      </c>
      <c r="F17427" t="b">
        <v>0</v>
      </c>
      <c r="G17427" t="s">
        <v>73</v>
      </c>
      <c r="H17427" s="1">
        <v>46215.293414351851</v>
      </c>
      <c r="I17427" t="b">
        <v>0</v>
      </c>
      <c r="J17427" t="b">
        <v>1</v>
      </c>
      <c r="K17427" t="s">
        <v>41</v>
      </c>
      <c r="L17427" t="s">
        <v>60</v>
      </c>
      <c r="M17427">
        <v>158696.655</v>
      </c>
      <c r="N17427"/>
      <c r="O17427" t="s">
        <v>5244</v>
      </c>
      <c r="P17427" t="s">
        <v>875</v>
      </c>
    </row>
    <row r="17428" spans="1:16" x14ac:dyDescent="0.35">
      <c r="A17428" t="s">
        <v>3</v>
      </c>
      <c r="B17428" t="s">
        <v>30168</v>
      </c>
      <c r="C17428" t="s">
        <v>998</v>
      </c>
      <c r="D17428" t="s">
        <v>11236</v>
      </c>
      <c r="E17428" t="s">
        <v>59</v>
      </c>
      <c r="F17428" t="b">
        <v>0</v>
      </c>
      <c r="G17428" t="s">
        <v>65</v>
      </c>
      <c r="H17428" s="1">
        <v>46215.335034722222</v>
      </c>
      <c r="I17428" t="b">
        <v>0</v>
      </c>
      <c r="J17428" t="b">
        <v>1</v>
      </c>
      <c r="K17428" t="s">
        <v>41</v>
      </c>
      <c r="L17428" t="s">
        <v>60</v>
      </c>
      <c r="M17428">
        <v>100500</v>
      </c>
      <c r="N17428"/>
      <c r="O17428" t="s">
        <v>6267</v>
      </c>
      <c r="P17428" t="s">
        <v>1314</v>
      </c>
    </row>
    <row r="17429" spans="1:16" x14ac:dyDescent="0.35">
      <c r="A17429" t="s">
        <v>1</v>
      </c>
      <c r="B17429" t="s">
        <v>470</v>
      </c>
      <c r="C17429" t="s">
        <v>4373</v>
      </c>
      <c r="D17429" t="s">
        <v>2360</v>
      </c>
      <c r="E17429" t="s">
        <v>59</v>
      </c>
      <c r="F17429" t="b">
        <v>0</v>
      </c>
      <c r="G17429" t="s">
        <v>77</v>
      </c>
      <c r="H17429" s="1">
        <v>46215.380057870367</v>
      </c>
      <c r="I17429" t="b">
        <v>0</v>
      </c>
      <c r="J17429" t="b">
        <v>1</v>
      </c>
      <c r="K17429" t="s">
        <v>41</v>
      </c>
      <c r="L17429" t="s">
        <v>60</v>
      </c>
      <c r="M17429">
        <v>83000</v>
      </c>
      <c r="N17429"/>
      <c r="O17429" t="s">
        <v>4007</v>
      </c>
      <c r="P17429" t="s">
        <v>30169</v>
      </c>
    </row>
    <row r="17430" spans="1:16" x14ac:dyDescent="0.35">
      <c r="A17430" t="s">
        <v>0</v>
      </c>
      <c r="B17430" t="s">
        <v>27895</v>
      </c>
      <c r="C17430" t="s">
        <v>81</v>
      </c>
      <c r="D17430" t="s">
        <v>4526</v>
      </c>
      <c r="E17430" t="s">
        <v>59</v>
      </c>
      <c r="F17430" t="b">
        <v>0</v>
      </c>
      <c r="G17430" t="s">
        <v>77</v>
      </c>
      <c r="H17430" s="1">
        <v>46215.501701388886</v>
      </c>
      <c r="I17430" t="b">
        <v>1</v>
      </c>
      <c r="J17430" t="b">
        <v>1</v>
      </c>
      <c r="K17430" t="s">
        <v>41</v>
      </c>
      <c r="L17430" t="s">
        <v>60</v>
      </c>
      <c r="M17430">
        <v>147500</v>
      </c>
      <c r="N17430"/>
      <c r="O17430" t="s">
        <v>27896</v>
      </c>
      <c r="P17430" t="s">
        <v>27897</v>
      </c>
    </row>
    <row r="17431" spans="1:16" x14ac:dyDescent="0.35">
      <c r="A17431" t="s">
        <v>3</v>
      </c>
      <c r="B17431" t="s">
        <v>30170</v>
      </c>
      <c r="C17431" t="s">
        <v>913</v>
      </c>
      <c r="D17431" t="s">
        <v>4550</v>
      </c>
      <c r="E17431" t="s">
        <v>59</v>
      </c>
      <c r="F17431" t="b">
        <v>0</v>
      </c>
      <c r="G17431" t="s">
        <v>20</v>
      </c>
      <c r="H17431" s="1">
        <v>46215.502395833333</v>
      </c>
      <c r="I17431" t="b">
        <v>1</v>
      </c>
      <c r="J17431" t="b">
        <v>0</v>
      </c>
      <c r="K17431" t="s">
        <v>20</v>
      </c>
      <c r="L17431" t="s">
        <v>60</v>
      </c>
      <c r="M17431">
        <v>315000</v>
      </c>
      <c r="N17431"/>
      <c r="O17431" t="s">
        <v>1804</v>
      </c>
      <c r="P17431" t="s">
        <v>30171</v>
      </c>
    </row>
    <row r="17432" spans="1:16" x14ac:dyDescent="0.35">
      <c r="A17432" t="s">
        <v>5</v>
      </c>
      <c r="B17432" t="s">
        <v>30172</v>
      </c>
      <c r="C17432" t="s">
        <v>172</v>
      </c>
      <c r="D17432" t="s">
        <v>6263</v>
      </c>
      <c r="E17432" t="s">
        <v>59</v>
      </c>
      <c r="F17432" t="b">
        <v>0</v>
      </c>
      <c r="G17432" t="s">
        <v>89</v>
      </c>
      <c r="H17432" s="1">
        <v>46215.546724537038</v>
      </c>
      <c r="I17432" t="b">
        <v>0</v>
      </c>
      <c r="J17432" t="b">
        <v>1</v>
      </c>
      <c r="K17432" t="s">
        <v>41</v>
      </c>
      <c r="L17432" t="s">
        <v>60</v>
      </c>
      <c r="M17432">
        <v>150500</v>
      </c>
      <c r="N17432"/>
      <c r="O17432" t="s">
        <v>27798</v>
      </c>
      <c r="P17432" t="s">
        <v>30173</v>
      </c>
    </row>
    <row r="17433" spans="1:16" x14ac:dyDescent="0.35">
      <c r="A17433" t="s">
        <v>1</v>
      </c>
      <c r="B17433" t="s">
        <v>144</v>
      </c>
      <c r="C17433" t="s">
        <v>454</v>
      </c>
      <c r="D17433" t="s">
        <v>24507</v>
      </c>
      <c r="E17433" t="s">
        <v>88</v>
      </c>
      <c r="F17433" t="b">
        <v>0</v>
      </c>
      <c r="G17433" t="s">
        <v>77</v>
      </c>
      <c r="H17433" s="1">
        <v>46215.546736111108</v>
      </c>
      <c r="I17433" t="b">
        <v>0</v>
      </c>
      <c r="J17433" t="b">
        <v>0</v>
      </c>
      <c r="K17433" t="s">
        <v>41</v>
      </c>
      <c r="L17433" t="s">
        <v>74</v>
      </c>
      <c r="M17433"/>
      <c r="N17433">
        <v>115</v>
      </c>
      <c r="O17433" t="s">
        <v>30174</v>
      </c>
      <c r="P17433" t="s">
        <v>499</v>
      </c>
    </row>
    <row r="17434" spans="1:16" x14ac:dyDescent="0.35">
      <c r="A17434" t="s">
        <v>1</v>
      </c>
      <c r="B17434" t="s">
        <v>25107</v>
      </c>
      <c r="C17434" t="s">
        <v>81</v>
      </c>
      <c r="D17434" t="s">
        <v>4526</v>
      </c>
      <c r="E17434" t="s">
        <v>59</v>
      </c>
      <c r="F17434" t="b">
        <v>0</v>
      </c>
      <c r="G17434" t="s">
        <v>77</v>
      </c>
      <c r="H17434" s="1">
        <v>46215.588391203702</v>
      </c>
      <c r="I17434" t="b">
        <v>1</v>
      </c>
      <c r="J17434" t="b">
        <v>0</v>
      </c>
      <c r="K17434" t="s">
        <v>41</v>
      </c>
      <c r="L17434" t="s">
        <v>60</v>
      </c>
      <c r="M17434">
        <v>339000</v>
      </c>
      <c r="N17434"/>
      <c r="O17434" t="s">
        <v>2960</v>
      </c>
      <c r="P17434" t="s">
        <v>25108</v>
      </c>
    </row>
    <row r="17435" spans="1:16" x14ac:dyDescent="0.35">
      <c r="A17435" t="s">
        <v>3</v>
      </c>
      <c r="B17435" t="s">
        <v>30175</v>
      </c>
      <c r="C17435" t="s">
        <v>4059</v>
      </c>
      <c r="D17435" t="s">
        <v>4756</v>
      </c>
      <c r="E17435" t="s">
        <v>59</v>
      </c>
      <c r="F17435" t="b">
        <v>0</v>
      </c>
      <c r="G17435" t="s">
        <v>89</v>
      </c>
      <c r="H17435" s="1">
        <v>46215.668368055558</v>
      </c>
      <c r="I17435" t="b">
        <v>0</v>
      </c>
      <c r="J17435" t="b">
        <v>1</v>
      </c>
      <c r="K17435" t="s">
        <v>41</v>
      </c>
      <c r="L17435" t="s">
        <v>60</v>
      </c>
      <c r="M17435">
        <v>93200</v>
      </c>
      <c r="N17435"/>
      <c r="O17435" t="s">
        <v>1594</v>
      </c>
      <c r="P17435" t="s">
        <v>146</v>
      </c>
    </row>
    <row r="17436" spans="1:16" x14ac:dyDescent="0.35">
      <c r="A17436" t="s">
        <v>3</v>
      </c>
      <c r="B17436" t="s">
        <v>30175</v>
      </c>
      <c r="C17436" t="s">
        <v>616</v>
      </c>
      <c r="D17436" t="s">
        <v>4756</v>
      </c>
      <c r="E17436" t="s">
        <v>59</v>
      </c>
      <c r="F17436" t="b">
        <v>0</v>
      </c>
      <c r="G17436" t="s">
        <v>73</v>
      </c>
      <c r="H17436" s="1">
        <v>46215.668368055558</v>
      </c>
      <c r="I17436" t="b">
        <v>0</v>
      </c>
      <c r="J17436" t="b">
        <v>1</v>
      </c>
      <c r="K17436" t="s">
        <v>41</v>
      </c>
      <c r="L17436" t="s">
        <v>60</v>
      </c>
      <c r="M17436">
        <v>93200</v>
      </c>
      <c r="N17436"/>
      <c r="O17436" t="s">
        <v>1594</v>
      </c>
      <c r="P17436" t="s">
        <v>146</v>
      </c>
    </row>
    <row r="17437" spans="1:16" x14ac:dyDescent="0.35">
      <c r="A17437" t="s">
        <v>2</v>
      </c>
      <c r="B17437" t="s">
        <v>30176</v>
      </c>
      <c r="C17437" t="s">
        <v>148</v>
      </c>
      <c r="D17437" t="s">
        <v>4630</v>
      </c>
      <c r="E17437" t="s">
        <v>59</v>
      </c>
      <c r="F17437" t="b">
        <v>0</v>
      </c>
      <c r="G17437" t="s">
        <v>89</v>
      </c>
      <c r="H17437" s="1">
        <v>46215.960034722222</v>
      </c>
      <c r="I17437" t="b">
        <v>0</v>
      </c>
      <c r="J17437" t="b">
        <v>0</v>
      </c>
      <c r="K17437" t="s">
        <v>41</v>
      </c>
      <c r="L17437" t="s">
        <v>60</v>
      </c>
      <c r="M17437">
        <v>124500</v>
      </c>
      <c r="N17437"/>
      <c r="O17437" t="s">
        <v>371</v>
      </c>
      <c r="P17437" t="s">
        <v>2284</v>
      </c>
    </row>
    <row r="17438" spans="1:16" x14ac:dyDescent="0.35">
      <c r="A17438" t="s">
        <v>1</v>
      </c>
      <c r="B17438" t="s">
        <v>30177</v>
      </c>
      <c r="C17438" t="s">
        <v>76</v>
      </c>
      <c r="D17438" t="s">
        <v>4526</v>
      </c>
      <c r="E17438" t="s">
        <v>59</v>
      </c>
      <c r="F17438" t="b">
        <v>1</v>
      </c>
      <c r="G17438" t="s">
        <v>65</v>
      </c>
      <c r="H17438" s="1">
        <v>46215.961759259262</v>
      </c>
      <c r="I17438" t="b">
        <v>0</v>
      </c>
      <c r="J17438" t="b">
        <v>0</v>
      </c>
      <c r="K17438" t="s">
        <v>41</v>
      </c>
      <c r="L17438" t="s">
        <v>60</v>
      </c>
      <c r="M17438">
        <v>112000</v>
      </c>
      <c r="N17438"/>
      <c r="O17438" t="s">
        <v>371</v>
      </c>
      <c r="P17438" t="s">
        <v>2284</v>
      </c>
    </row>
    <row r="17439" spans="1:16" x14ac:dyDescent="0.35">
      <c r="A17439" t="s">
        <v>7</v>
      </c>
      <c r="B17439" t="s">
        <v>24359</v>
      </c>
      <c r="C17439" t="s">
        <v>14351</v>
      </c>
      <c r="D17439" t="s">
        <v>4673</v>
      </c>
      <c r="E17439" t="s">
        <v>59</v>
      </c>
      <c r="F17439" t="b">
        <v>0</v>
      </c>
      <c r="G17439" t="s">
        <v>65</v>
      </c>
      <c r="H17439" s="1">
        <v>46216.001701388886</v>
      </c>
      <c r="I17439" t="b">
        <v>1</v>
      </c>
      <c r="J17439" t="b">
        <v>1</v>
      </c>
      <c r="K17439" t="s">
        <v>41</v>
      </c>
      <c r="L17439" t="s">
        <v>60</v>
      </c>
      <c r="M17439">
        <v>130000</v>
      </c>
      <c r="N17439"/>
      <c r="O17439" t="s">
        <v>24360</v>
      </c>
      <c r="P17439" t="s">
        <v>310</v>
      </c>
    </row>
    <row r="17440" spans="1:16" x14ac:dyDescent="0.35">
      <c r="A17440" t="s">
        <v>1</v>
      </c>
      <c r="B17440" t="s">
        <v>29888</v>
      </c>
      <c r="C17440" t="s">
        <v>637</v>
      </c>
      <c r="D17440" t="s">
        <v>5175</v>
      </c>
      <c r="E17440" t="s">
        <v>59</v>
      </c>
      <c r="F17440" t="b">
        <v>0</v>
      </c>
      <c r="G17440" t="s">
        <v>77</v>
      </c>
      <c r="H17440" s="1">
        <v>46216.005057870367</v>
      </c>
      <c r="I17440" t="b">
        <v>0</v>
      </c>
      <c r="J17440" t="b">
        <v>0</v>
      </c>
      <c r="K17440" t="s">
        <v>41</v>
      </c>
      <c r="L17440" t="s">
        <v>60</v>
      </c>
      <c r="M17440">
        <v>193000</v>
      </c>
      <c r="N17440"/>
      <c r="O17440" t="s">
        <v>30178</v>
      </c>
      <c r="P17440" t="s">
        <v>30179</v>
      </c>
    </row>
    <row r="17441" spans="1:16" x14ac:dyDescent="0.35">
      <c r="A17441" t="s">
        <v>1</v>
      </c>
      <c r="B17441" t="s">
        <v>30180</v>
      </c>
      <c r="C17441" t="s">
        <v>76</v>
      </c>
      <c r="D17441" t="s">
        <v>4673</v>
      </c>
      <c r="E17441" t="s">
        <v>59</v>
      </c>
      <c r="F17441" t="b">
        <v>1</v>
      </c>
      <c r="G17441" t="s">
        <v>89</v>
      </c>
      <c r="H17441" s="1">
        <v>46216.005069444444</v>
      </c>
      <c r="I17441" t="b">
        <v>1</v>
      </c>
      <c r="J17441" t="b">
        <v>1</v>
      </c>
      <c r="K17441" t="s">
        <v>41</v>
      </c>
      <c r="L17441" t="s">
        <v>60</v>
      </c>
      <c r="M17441">
        <v>185000</v>
      </c>
      <c r="N17441"/>
      <c r="O17441" t="s">
        <v>30181</v>
      </c>
      <c r="P17441" t="s">
        <v>30182</v>
      </c>
    </row>
    <row r="17442" spans="1:16" x14ac:dyDescent="0.35">
      <c r="A17442" t="s">
        <v>1</v>
      </c>
      <c r="B17442" t="s">
        <v>983</v>
      </c>
      <c r="C17442" t="s">
        <v>1286</v>
      </c>
      <c r="D17442" t="s">
        <v>4673</v>
      </c>
      <c r="E17442" t="s">
        <v>59</v>
      </c>
      <c r="F17442" t="b">
        <v>0</v>
      </c>
      <c r="G17442" t="s">
        <v>89</v>
      </c>
      <c r="H17442" s="1">
        <v>46216.00509259259</v>
      </c>
      <c r="I17442" t="b">
        <v>1</v>
      </c>
      <c r="J17442" t="b">
        <v>1</v>
      </c>
      <c r="K17442" t="s">
        <v>41</v>
      </c>
      <c r="L17442" t="s">
        <v>60</v>
      </c>
      <c r="M17442">
        <v>135000</v>
      </c>
      <c r="N17442"/>
      <c r="O17442" t="s">
        <v>7226</v>
      </c>
      <c r="P17442" t="s">
        <v>7227</v>
      </c>
    </row>
    <row r="17443" spans="1:16" x14ac:dyDescent="0.35">
      <c r="A17443" t="s">
        <v>1</v>
      </c>
      <c r="B17443" t="s">
        <v>30151</v>
      </c>
      <c r="C17443" t="s">
        <v>13767</v>
      </c>
      <c r="D17443" t="s">
        <v>4346</v>
      </c>
      <c r="E17443" t="s">
        <v>59</v>
      </c>
      <c r="F17443" t="b">
        <v>0</v>
      </c>
      <c r="G17443" t="s">
        <v>19</v>
      </c>
      <c r="H17443" s="1">
        <v>46216.214953703697</v>
      </c>
      <c r="I17443" t="b">
        <v>1</v>
      </c>
      <c r="J17443" t="b">
        <v>0</v>
      </c>
      <c r="K17443" t="s">
        <v>19</v>
      </c>
      <c r="L17443" t="s">
        <v>60</v>
      </c>
      <c r="M17443">
        <v>135899.26</v>
      </c>
      <c r="N17443"/>
      <c r="O17443" t="s">
        <v>30152</v>
      </c>
      <c r="P17443" t="s">
        <v>406</v>
      </c>
    </row>
    <row r="17444" spans="1:16" x14ac:dyDescent="0.35">
      <c r="A17444" t="s">
        <v>0</v>
      </c>
      <c r="B17444" t="s">
        <v>0</v>
      </c>
      <c r="C17444" t="s">
        <v>30183</v>
      </c>
      <c r="D17444" t="s">
        <v>4587</v>
      </c>
      <c r="E17444" t="s">
        <v>59</v>
      </c>
      <c r="F17444" t="b">
        <v>0</v>
      </c>
      <c r="G17444" t="s">
        <v>77</v>
      </c>
      <c r="H17444" s="1">
        <v>46216.251793981479</v>
      </c>
      <c r="I17444" t="b">
        <v>0</v>
      </c>
      <c r="J17444" t="b">
        <v>0</v>
      </c>
      <c r="K17444" t="s">
        <v>41</v>
      </c>
      <c r="L17444" t="s">
        <v>74</v>
      </c>
      <c r="M17444"/>
      <c r="N17444">
        <v>40</v>
      </c>
      <c r="O17444" t="s">
        <v>30184</v>
      </c>
      <c r="P17444" t="s">
        <v>4823</v>
      </c>
    </row>
    <row r="17445" spans="1:16" x14ac:dyDescent="0.35">
      <c r="A17445" t="s">
        <v>0</v>
      </c>
      <c r="B17445" t="s">
        <v>4018</v>
      </c>
      <c r="C17445" t="s">
        <v>112</v>
      </c>
      <c r="D17445" t="s">
        <v>4346</v>
      </c>
      <c r="E17445" t="s">
        <v>59</v>
      </c>
      <c r="F17445" t="b">
        <v>0</v>
      </c>
      <c r="G17445" t="s">
        <v>65</v>
      </c>
      <c r="H17445" s="1">
        <v>46216.251793981479</v>
      </c>
      <c r="I17445" t="b">
        <v>0</v>
      </c>
      <c r="J17445" t="b">
        <v>0</v>
      </c>
      <c r="K17445" t="s">
        <v>41</v>
      </c>
      <c r="L17445" t="s">
        <v>60</v>
      </c>
      <c r="M17445">
        <v>76089</v>
      </c>
      <c r="N17445"/>
      <c r="O17445" t="s">
        <v>23240</v>
      </c>
      <c r="P17445" t="s">
        <v>30185</v>
      </c>
    </row>
    <row r="17446" spans="1:16" x14ac:dyDescent="0.35">
      <c r="A17446" t="s">
        <v>1</v>
      </c>
      <c r="B17446" t="s">
        <v>18631</v>
      </c>
      <c r="C17446" t="s">
        <v>79</v>
      </c>
      <c r="D17446" t="s">
        <v>24160</v>
      </c>
      <c r="E17446" t="s">
        <v>59</v>
      </c>
      <c r="F17446" t="b">
        <v>0</v>
      </c>
      <c r="G17446" t="s">
        <v>89</v>
      </c>
      <c r="H17446" s="1">
        <v>46216.25571759259</v>
      </c>
      <c r="I17446" t="b">
        <v>0</v>
      </c>
      <c r="J17446" t="b">
        <v>0</v>
      </c>
      <c r="K17446" t="s">
        <v>41</v>
      </c>
      <c r="L17446" t="s">
        <v>60</v>
      </c>
      <c r="M17446">
        <v>191500</v>
      </c>
      <c r="N17446"/>
      <c r="O17446" t="s">
        <v>1990</v>
      </c>
      <c r="P17446" t="s">
        <v>18632</v>
      </c>
    </row>
    <row r="17447" spans="1:16" x14ac:dyDescent="0.35">
      <c r="A17447" t="s">
        <v>0</v>
      </c>
      <c r="B17447" t="s">
        <v>30186</v>
      </c>
      <c r="C17447" t="s">
        <v>79</v>
      </c>
      <c r="D17447" t="s">
        <v>2360</v>
      </c>
      <c r="E17447" t="s">
        <v>59</v>
      </c>
      <c r="F17447" t="b">
        <v>0</v>
      </c>
      <c r="G17447" t="s">
        <v>77</v>
      </c>
      <c r="H17447" s="1">
        <v>46216.29346064815</v>
      </c>
      <c r="I17447" t="b">
        <v>0</v>
      </c>
      <c r="J17447" t="b">
        <v>1</v>
      </c>
      <c r="K17447" t="s">
        <v>41</v>
      </c>
      <c r="L17447" t="s">
        <v>60</v>
      </c>
      <c r="M17447">
        <v>175500</v>
      </c>
      <c r="N17447"/>
      <c r="O17447" t="s">
        <v>424</v>
      </c>
      <c r="P17447" t="s">
        <v>30187</v>
      </c>
    </row>
    <row r="17448" spans="1:16" x14ac:dyDescent="0.35">
      <c r="A17448" t="s">
        <v>0</v>
      </c>
      <c r="B17448" t="s">
        <v>6995</v>
      </c>
      <c r="C17448" t="s">
        <v>30188</v>
      </c>
      <c r="D17448" t="s">
        <v>10413</v>
      </c>
      <c r="E17448" t="s">
        <v>59</v>
      </c>
      <c r="F17448" t="b">
        <v>0</v>
      </c>
      <c r="G17448" t="s">
        <v>40</v>
      </c>
      <c r="H17448" s="1">
        <v>46216.378645833327</v>
      </c>
      <c r="I17448" t="b">
        <v>1</v>
      </c>
      <c r="J17448" t="b">
        <v>0</v>
      </c>
      <c r="K17448" t="s">
        <v>40</v>
      </c>
      <c r="L17448" t="s">
        <v>60</v>
      </c>
      <c r="M17448">
        <v>28000</v>
      </c>
      <c r="N17448"/>
      <c r="O17448" t="s">
        <v>30189</v>
      </c>
      <c r="P17448" t="s">
        <v>325</v>
      </c>
    </row>
    <row r="17449" spans="1:16" x14ac:dyDescent="0.35">
      <c r="A17449" t="s">
        <v>0</v>
      </c>
      <c r="B17449" t="s">
        <v>30190</v>
      </c>
      <c r="C17449" t="s">
        <v>978</v>
      </c>
      <c r="D17449" t="s">
        <v>4346</v>
      </c>
      <c r="E17449" t="s">
        <v>59</v>
      </c>
      <c r="F17449" t="b">
        <v>0</v>
      </c>
      <c r="G17449" t="s">
        <v>77</v>
      </c>
      <c r="H17449" s="1">
        <v>46216.41846064815</v>
      </c>
      <c r="I17449" t="b">
        <v>0</v>
      </c>
      <c r="J17449" t="b">
        <v>1</v>
      </c>
      <c r="K17449" t="s">
        <v>41</v>
      </c>
      <c r="L17449" t="s">
        <v>60</v>
      </c>
      <c r="M17449">
        <v>115250</v>
      </c>
      <c r="N17449"/>
      <c r="O17449" t="s">
        <v>30191</v>
      </c>
    </row>
    <row r="17450" spans="1:16" x14ac:dyDescent="0.35">
      <c r="A17450" t="s">
        <v>6</v>
      </c>
      <c r="B17450" t="s">
        <v>30192</v>
      </c>
      <c r="C17450" t="s">
        <v>40</v>
      </c>
      <c r="D17450" t="s">
        <v>4526</v>
      </c>
      <c r="E17450" t="s">
        <v>59</v>
      </c>
      <c r="F17450" t="b">
        <v>0</v>
      </c>
      <c r="G17450" t="s">
        <v>40</v>
      </c>
      <c r="H17450" s="1">
        <v>46216.422199074077</v>
      </c>
      <c r="I17450" t="b">
        <v>1</v>
      </c>
      <c r="J17450" t="b">
        <v>0</v>
      </c>
      <c r="K17450" t="s">
        <v>40</v>
      </c>
      <c r="L17450" t="s">
        <v>60</v>
      </c>
      <c r="M17450">
        <v>91000</v>
      </c>
      <c r="N17450"/>
      <c r="O17450" t="s">
        <v>30193</v>
      </c>
      <c r="P17450" t="s">
        <v>897</v>
      </c>
    </row>
    <row r="17451" spans="1:16" x14ac:dyDescent="0.35">
      <c r="A17451" t="s">
        <v>1</v>
      </c>
      <c r="B17451" t="s">
        <v>30194</v>
      </c>
      <c r="C17451" t="s">
        <v>17709</v>
      </c>
      <c r="D17451" t="s">
        <v>20103</v>
      </c>
      <c r="E17451" t="s">
        <v>59</v>
      </c>
      <c r="F17451" t="b">
        <v>0</v>
      </c>
      <c r="G17451" t="s">
        <v>20</v>
      </c>
      <c r="H17451" s="1">
        <v>46216.423229166663</v>
      </c>
      <c r="I17451" t="b">
        <v>0</v>
      </c>
      <c r="J17451" t="b">
        <v>0</v>
      </c>
      <c r="K17451" t="s">
        <v>20</v>
      </c>
      <c r="L17451" t="s">
        <v>60</v>
      </c>
      <c r="M17451">
        <v>55000</v>
      </c>
      <c r="N17451"/>
      <c r="O17451" t="s">
        <v>30195</v>
      </c>
    </row>
    <row r="17452" spans="1:16" x14ac:dyDescent="0.35">
      <c r="A17452" t="s">
        <v>8</v>
      </c>
      <c r="B17452" t="s">
        <v>30196</v>
      </c>
      <c r="C17452" t="s">
        <v>13767</v>
      </c>
      <c r="D17452" t="s">
        <v>4868</v>
      </c>
      <c r="E17452" t="s">
        <v>621</v>
      </c>
      <c r="F17452" t="b">
        <v>0</v>
      </c>
      <c r="G17452" t="s">
        <v>19</v>
      </c>
      <c r="H17452" s="1">
        <v>46216.423310185193</v>
      </c>
      <c r="I17452" t="b">
        <v>0</v>
      </c>
      <c r="J17452" t="b">
        <v>0</v>
      </c>
      <c r="K17452" t="s">
        <v>19</v>
      </c>
      <c r="L17452" t="s">
        <v>60</v>
      </c>
      <c r="M17452">
        <v>330000</v>
      </c>
      <c r="N17452"/>
      <c r="O17452" t="s">
        <v>30197</v>
      </c>
      <c r="P17452" t="s">
        <v>30198</v>
      </c>
    </row>
    <row r="17453" spans="1:16" x14ac:dyDescent="0.35">
      <c r="A17453" t="s">
        <v>8</v>
      </c>
      <c r="B17453" t="s">
        <v>4047</v>
      </c>
      <c r="C17453" t="s">
        <v>13767</v>
      </c>
      <c r="D17453" t="s">
        <v>4868</v>
      </c>
      <c r="E17453" t="s">
        <v>59</v>
      </c>
      <c r="F17453" t="b">
        <v>0</v>
      </c>
      <c r="G17453" t="s">
        <v>19</v>
      </c>
      <c r="H17453" s="1">
        <v>46216.423310185193</v>
      </c>
      <c r="I17453" t="b">
        <v>0</v>
      </c>
      <c r="J17453" t="b">
        <v>0</v>
      </c>
      <c r="K17453" t="s">
        <v>19</v>
      </c>
      <c r="L17453" t="s">
        <v>60</v>
      </c>
      <c r="M17453">
        <v>1050000</v>
      </c>
      <c r="N17453"/>
      <c r="O17453" t="s">
        <v>30197</v>
      </c>
      <c r="P17453" t="s">
        <v>30198</v>
      </c>
    </row>
    <row r="17454" spans="1:16" x14ac:dyDescent="0.35">
      <c r="A17454" t="s">
        <v>5</v>
      </c>
      <c r="B17454" t="s">
        <v>30199</v>
      </c>
      <c r="C17454" t="s">
        <v>40</v>
      </c>
      <c r="D17454" t="s">
        <v>4526</v>
      </c>
      <c r="E17454" t="s">
        <v>59</v>
      </c>
      <c r="F17454" t="b">
        <v>0</v>
      </c>
      <c r="G17454" t="s">
        <v>40</v>
      </c>
      <c r="H17454" s="1">
        <v>46216.424340277779</v>
      </c>
      <c r="I17454" t="b">
        <v>1</v>
      </c>
      <c r="J17454" t="b">
        <v>0</v>
      </c>
      <c r="K17454" t="s">
        <v>40</v>
      </c>
      <c r="L17454" t="s">
        <v>60</v>
      </c>
      <c r="M17454">
        <v>110000</v>
      </c>
      <c r="N17454"/>
      <c r="O17454" t="s">
        <v>6510</v>
      </c>
      <c r="P17454" t="s">
        <v>30200</v>
      </c>
    </row>
    <row r="17455" spans="1:16" x14ac:dyDescent="0.35">
      <c r="A17455" t="s">
        <v>1</v>
      </c>
      <c r="B17455" t="s">
        <v>30201</v>
      </c>
      <c r="C17455" t="s">
        <v>1032</v>
      </c>
      <c r="D17455" t="s">
        <v>2360</v>
      </c>
      <c r="E17455" t="s">
        <v>59</v>
      </c>
      <c r="F17455" t="b">
        <v>0</v>
      </c>
      <c r="G17455" t="s">
        <v>13</v>
      </c>
      <c r="H17455" s="1">
        <v>46216.464537037027</v>
      </c>
      <c r="I17455" t="b">
        <v>0</v>
      </c>
      <c r="J17455" t="b">
        <v>0</v>
      </c>
      <c r="K17455" t="s">
        <v>13</v>
      </c>
      <c r="L17455" t="s">
        <v>60</v>
      </c>
      <c r="M17455">
        <v>165000</v>
      </c>
      <c r="N17455"/>
      <c r="O17455" t="s">
        <v>30202</v>
      </c>
      <c r="P17455" t="s">
        <v>3154</v>
      </c>
    </row>
    <row r="17456" spans="1:16" x14ac:dyDescent="0.35">
      <c r="A17456" t="s">
        <v>9</v>
      </c>
      <c r="B17456" t="s">
        <v>30203</v>
      </c>
      <c r="C17456" t="s">
        <v>5067</v>
      </c>
      <c r="D17456" t="s">
        <v>4526</v>
      </c>
      <c r="E17456" t="s">
        <v>59</v>
      </c>
      <c r="F17456" t="b">
        <v>0</v>
      </c>
      <c r="G17456" t="s">
        <v>40</v>
      </c>
      <c r="H17456" s="1">
        <v>46216.46601851852</v>
      </c>
      <c r="I17456" t="b">
        <v>1</v>
      </c>
      <c r="J17456" t="b">
        <v>0</v>
      </c>
      <c r="K17456" t="s">
        <v>40</v>
      </c>
      <c r="L17456" t="s">
        <v>60</v>
      </c>
      <c r="M17456">
        <v>85000</v>
      </c>
      <c r="N17456"/>
      <c r="O17456" t="s">
        <v>21657</v>
      </c>
      <c r="P17456" t="s">
        <v>30204</v>
      </c>
    </row>
    <row r="17457" spans="1:16" x14ac:dyDescent="0.35">
      <c r="A17457" t="s">
        <v>4</v>
      </c>
      <c r="B17457" t="s">
        <v>30205</v>
      </c>
      <c r="C17457" t="s">
        <v>3278</v>
      </c>
      <c r="D17457" t="s">
        <v>4526</v>
      </c>
      <c r="E17457" t="s">
        <v>59</v>
      </c>
      <c r="F17457" t="b">
        <v>0</v>
      </c>
      <c r="G17457" t="s">
        <v>89</v>
      </c>
      <c r="H17457" s="1">
        <v>46216.505798611113</v>
      </c>
      <c r="I17457" t="b">
        <v>1</v>
      </c>
      <c r="J17457" t="b">
        <v>0</v>
      </c>
      <c r="K17457" t="s">
        <v>41</v>
      </c>
      <c r="L17457" t="s">
        <v>74</v>
      </c>
      <c r="M17457"/>
      <c r="N17457">
        <v>57.5</v>
      </c>
      <c r="O17457" t="s">
        <v>611</v>
      </c>
      <c r="P17457" t="s">
        <v>9715</v>
      </c>
    </row>
    <row r="17458" spans="1:16" x14ac:dyDescent="0.35">
      <c r="A17458" t="s">
        <v>0</v>
      </c>
      <c r="B17458" t="s">
        <v>476</v>
      </c>
      <c r="C17458" t="s">
        <v>81</v>
      </c>
      <c r="D17458" t="s">
        <v>4756</v>
      </c>
      <c r="E17458" t="s">
        <v>59</v>
      </c>
      <c r="F17458" t="b">
        <v>0</v>
      </c>
      <c r="G17458" t="s">
        <v>77</v>
      </c>
      <c r="H17458" s="1">
        <v>46216.54346064815</v>
      </c>
      <c r="I17458" t="b">
        <v>0</v>
      </c>
      <c r="J17458" t="b">
        <v>0</v>
      </c>
      <c r="K17458" t="s">
        <v>41</v>
      </c>
      <c r="L17458" t="s">
        <v>60</v>
      </c>
      <c r="M17458">
        <v>105000</v>
      </c>
      <c r="N17458"/>
      <c r="O17458" t="s">
        <v>30206</v>
      </c>
      <c r="P17458" t="s">
        <v>146</v>
      </c>
    </row>
    <row r="17459" spans="1:16" x14ac:dyDescent="0.35">
      <c r="A17459" t="s">
        <v>2</v>
      </c>
      <c r="B17459" t="s">
        <v>30207</v>
      </c>
      <c r="C17459" t="s">
        <v>3680</v>
      </c>
      <c r="D17459" t="s">
        <v>4756</v>
      </c>
      <c r="E17459" t="s">
        <v>59</v>
      </c>
      <c r="F17459" t="b">
        <v>0</v>
      </c>
      <c r="G17459" t="s">
        <v>65</v>
      </c>
      <c r="H17459" s="1">
        <v>46216.545497685183</v>
      </c>
      <c r="I17459" t="b">
        <v>0</v>
      </c>
      <c r="J17459" t="b">
        <v>1</v>
      </c>
      <c r="K17459" t="s">
        <v>41</v>
      </c>
      <c r="L17459" t="s">
        <v>60</v>
      </c>
      <c r="M17459">
        <v>96900</v>
      </c>
      <c r="N17459"/>
      <c r="O17459" t="s">
        <v>30208</v>
      </c>
      <c r="P17459" t="s">
        <v>30209</v>
      </c>
    </row>
    <row r="17460" spans="1:16" x14ac:dyDescent="0.35">
      <c r="A17460" t="s">
        <v>5</v>
      </c>
      <c r="B17460" t="s">
        <v>1878</v>
      </c>
      <c r="C17460" t="s">
        <v>373</v>
      </c>
      <c r="D17460" t="s">
        <v>4756</v>
      </c>
      <c r="E17460" t="s">
        <v>59</v>
      </c>
      <c r="F17460" t="b">
        <v>0</v>
      </c>
      <c r="G17460" t="s">
        <v>89</v>
      </c>
      <c r="H17460" s="1">
        <v>46216.547326388893</v>
      </c>
      <c r="I17460" t="b">
        <v>0</v>
      </c>
      <c r="J17460" t="b">
        <v>0</v>
      </c>
      <c r="K17460" t="s">
        <v>41</v>
      </c>
      <c r="L17460" t="s">
        <v>60</v>
      </c>
      <c r="M17460">
        <v>147500</v>
      </c>
      <c r="N17460"/>
      <c r="O17460" t="s">
        <v>30210</v>
      </c>
      <c r="P17460" t="s">
        <v>293</v>
      </c>
    </row>
    <row r="17461" spans="1:16" x14ac:dyDescent="0.35">
      <c r="A17461" t="s">
        <v>1</v>
      </c>
      <c r="B17461" t="s">
        <v>30211</v>
      </c>
      <c r="C17461" t="s">
        <v>207</v>
      </c>
      <c r="D17461" t="s">
        <v>5349</v>
      </c>
      <c r="E17461" t="s">
        <v>59</v>
      </c>
      <c r="F17461" t="b">
        <v>0</v>
      </c>
      <c r="G17461" t="s">
        <v>89</v>
      </c>
      <c r="H17461" s="1">
        <v>46216.547384259262</v>
      </c>
      <c r="I17461" t="b">
        <v>0</v>
      </c>
      <c r="J17461" t="b">
        <v>1</v>
      </c>
      <c r="K17461" t="s">
        <v>41</v>
      </c>
      <c r="L17461" t="s">
        <v>60</v>
      </c>
      <c r="M17461">
        <v>103000</v>
      </c>
      <c r="N17461"/>
      <c r="O17461" t="s">
        <v>982</v>
      </c>
      <c r="P17461" t="s">
        <v>27042</v>
      </c>
    </row>
    <row r="17462" spans="1:16" x14ac:dyDescent="0.35">
      <c r="A17462" t="s">
        <v>1</v>
      </c>
      <c r="B17462" t="s">
        <v>2405</v>
      </c>
      <c r="C17462" t="s">
        <v>246</v>
      </c>
      <c r="D17462" t="s">
        <v>4526</v>
      </c>
      <c r="E17462" t="s">
        <v>59</v>
      </c>
      <c r="F17462" t="b">
        <v>0</v>
      </c>
      <c r="G17462" t="s">
        <v>89</v>
      </c>
      <c r="H17462" s="1">
        <v>46216.547500000001</v>
      </c>
      <c r="I17462" t="b">
        <v>0</v>
      </c>
      <c r="J17462" t="b">
        <v>1</v>
      </c>
      <c r="K17462" t="s">
        <v>41</v>
      </c>
      <c r="L17462" t="s">
        <v>60</v>
      </c>
      <c r="M17462">
        <v>160000</v>
      </c>
      <c r="N17462"/>
      <c r="O17462" t="s">
        <v>14106</v>
      </c>
      <c r="P17462" t="s">
        <v>788</v>
      </c>
    </row>
    <row r="17463" spans="1:16" x14ac:dyDescent="0.35">
      <c r="A17463" t="s">
        <v>1</v>
      </c>
      <c r="B17463" t="s">
        <v>30212</v>
      </c>
      <c r="C17463" t="s">
        <v>500</v>
      </c>
      <c r="D17463" t="s">
        <v>4526</v>
      </c>
      <c r="E17463" t="s">
        <v>88</v>
      </c>
      <c r="F17463" t="b">
        <v>0</v>
      </c>
      <c r="G17463" t="s">
        <v>13</v>
      </c>
      <c r="H17463" s="1">
        <v>46216.547812500001</v>
      </c>
      <c r="I17463" t="b">
        <v>0</v>
      </c>
      <c r="J17463" t="b">
        <v>0</v>
      </c>
      <c r="K17463" t="s">
        <v>13</v>
      </c>
      <c r="L17463" t="s">
        <v>74</v>
      </c>
      <c r="M17463"/>
      <c r="N17463">
        <v>62.5</v>
      </c>
      <c r="O17463" t="s">
        <v>105</v>
      </c>
      <c r="P17463" t="s">
        <v>30213</v>
      </c>
    </row>
    <row r="17464" spans="1:16" x14ac:dyDescent="0.35">
      <c r="A17464" t="s">
        <v>1</v>
      </c>
      <c r="B17464" t="s">
        <v>30214</v>
      </c>
      <c r="C17464" t="s">
        <v>500</v>
      </c>
      <c r="D17464" t="s">
        <v>4756</v>
      </c>
      <c r="E17464" t="s">
        <v>59</v>
      </c>
      <c r="F17464" t="b">
        <v>0</v>
      </c>
      <c r="G17464" t="s">
        <v>13</v>
      </c>
      <c r="H17464" s="1">
        <v>46216.547812500001</v>
      </c>
      <c r="I17464" t="b">
        <v>1</v>
      </c>
      <c r="J17464" t="b">
        <v>0</v>
      </c>
      <c r="K17464" t="s">
        <v>13</v>
      </c>
      <c r="L17464" t="s">
        <v>60</v>
      </c>
      <c r="M17464">
        <v>115000</v>
      </c>
      <c r="N17464"/>
      <c r="O17464" t="s">
        <v>30215</v>
      </c>
      <c r="P17464" t="s">
        <v>30216</v>
      </c>
    </row>
    <row r="17465" spans="1:16" x14ac:dyDescent="0.35">
      <c r="A17465" t="s">
        <v>3</v>
      </c>
      <c r="B17465" t="s">
        <v>30217</v>
      </c>
      <c r="C17465" t="s">
        <v>30218</v>
      </c>
      <c r="D17465" t="s">
        <v>24119</v>
      </c>
      <c r="E17465" t="s">
        <v>232</v>
      </c>
      <c r="F17465" t="b">
        <v>0</v>
      </c>
      <c r="G17465" t="s">
        <v>20</v>
      </c>
      <c r="H17465" s="1">
        <v>46216.548229166663</v>
      </c>
      <c r="I17465" t="b">
        <v>1</v>
      </c>
      <c r="J17465" t="b">
        <v>0</v>
      </c>
      <c r="K17465" t="s">
        <v>20</v>
      </c>
      <c r="L17465" t="s">
        <v>60</v>
      </c>
      <c r="M17465">
        <v>40000</v>
      </c>
      <c r="N17465"/>
      <c r="O17465" t="s">
        <v>30219</v>
      </c>
    </row>
    <row r="17466" spans="1:16" x14ac:dyDescent="0.35">
      <c r="A17466" t="s">
        <v>3</v>
      </c>
      <c r="B17466" t="s">
        <v>30220</v>
      </c>
      <c r="C17466" t="s">
        <v>112</v>
      </c>
      <c r="D17466" t="s">
        <v>4756</v>
      </c>
      <c r="E17466" t="s">
        <v>59</v>
      </c>
      <c r="F17466" t="b">
        <v>0</v>
      </c>
      <c r="G17466" t="s">
        <v>65</v>
      </c>
      <c r="H17466" s="1">
        <v>46216.585127314807</v>
      </c>
      <c r="I17466" t="b">
        <v>0</v>
      </c>
      <c r="J17466" t="b">
        <v>0</v>
      </c>
      <c r="K17466" t="s">
        <v>41</v>
      </c>
      <c r="L17466" t="s">
        <v>60</v>
      </c>
      <c r="M17466">
        <v>110000</v>
      </c>
      <c r="N17466"/>
      <c r="O17466" t="s">
        <v>30215</v>
      </c>
      <c r="P17466" t="s">
        <v>30221</v>
      </c>
    </row>
    <row r="17467" spans="1:16" x14ac:dyDescent="0.35">
      <c r="A17467" t="s">
        <v>0</v>
      </c>
      <c r="B17467" t="s">
        <v>228</v>
      </c>
      <c r="C17467" t="s">
        <v>409</v>
      </c>
      <c r="D17467" t="s">
        <v>2360</v>
      </c>
      <c r="E17467" t="s">
        <v>59</v>
      </c>
      <c r="F17467" t="b">
        <v>0</v>
      </c>
      <c r="G17467" t="s">
        <v>68</v>
      </c>
      <c r="H17467" s="1">
        <v>46216.585127314807</v>
      </c>
      <c r="I17467" t="b">
        <v>0</v>
      </c>
      <c r="J17467" t="b">
        <v>1</v>
      </c>
      <c r="K17467" t="s">
        <v>41</v>
      </c>
      <c r="L17467" t="s">
        <v>60</v>
      </c>
      <c r="M17467">
        <v>84250</v>
      </c>
      <c r="N17467"/>
      <c r="O17467" t="s">
        <v>30222</v>
      </c>
      <c r="P17467" t="s">
        <v>24175</v>
      </c>
    </row>
    <row r="17468" spans="1:16" x14ac:dyDescent="0.35">
      <c r="A17468" t="s">
        <v>0</v>
      </c>
      <c r="B17468" t="s">
        <v>30223</v>
      </c>
      <c r="C17468" t="s">
        <v>2209</v>
      </c>
      <c r="D17468" t="s">
        <v>4756</v>
      </c>
      <c r="E17468" t="s">
        <v>59</v>
      </c>
      <c r="F17468" t="b">
        <v>0</v>
      </c>
      <c r="G17468" t="s">
        <v>65</v>
      </c>
      <c r="H17468" s="1">
        <v>46216.585150462961</v>
      </c>
      <c r="I17468" t="b">
        <v>0</v>
      </c>
      <c r="J17468" t="b">
        <v>0</v>
      </c>
      <c r="K17468" t="s">
        <v>41</v>
      </c>
      <c r="L17468" t="s">
        <v>60</v>
      </c>
      <c r="M17468">
        <v>105000</v>
      </c>
      <c r="N17468"/>
      <c r="O17468" t="s">
        <v>30224</v>
      </c>
      <c r="P17468" t="s">
        <v>10336</v>
      </c>
    </row>
    <row r="17469" spans="1:16" x14ac:dyDescent="0.35">
      <c r="A17469" t="s">
        <v>1</v>
      </c>
      <c r="B17469" t="s">
        <v>30225</v>
      </c>
      <c r="C17469" t="s">
        <v>382</v>
      </c>
      <c r="D17469" t="s">
        <v>4526</v>
      </c>
      <c r="E17469" t="s">
        <v>59</v>
      </c>
      <c r="F17469" t="b">
        <v>0</v>
      </c>
      <c r="G17469" t="s">
        <v>77</v>
      </c>
      <c r="H17469" s="1">
        <v>46216.587094907409</v>
      </c>
      <c r="I17469" t="b">
        <v>0</v>
      </c>
      <c r="J17469" t="b">
        <v>0</v>
      </c>
      <c r="K17469" t="s">
        <v>41</v>
      </c>
      <c r="L17469" t="s">
        <v>60</v>
      </c>
      <c r="M17469">
        <v>210000</v>
      </c>
      <c r="N17469"/>
      <c r="O17469" t="s">
        <v>3789</v>
      </c>
      <c r="P17469" t="s">
        <v>30226</v>
      </c>
    </row>
    <row r="17470" spans="1:16" x14ac:dyDescent="0.35">
      <c r="A17470" t="s">
        <v>1</v>
      </c>
      <c r="B17470" t="s">
        <v>30227</v>
      </c>
      <c r="C17470" t="s">
        <v>30218</v>
      </c>
      <c r="D17470" t="s">
        <v>24119</v>
      </c>
      <c r="E17470" t="s">
        <v>232</v>
      </c>
      <c r="F17470" t="b">
        <v>0</v>
      </c>
      <c r="G17470" t="s">
        <v>20</v>
      </c>
      <c r="H17470" s="1">
        <v>46216.589895833327</v>
      </c>
      <c r="I17470" t="b">
        <v>0</v>
      </c>
      <c r="J17470" t="b">
        <v>0</v>
      </c>
      <c r="K17470" t="s">
        <v>20</v>
      </c>
      <c r="L17470" t="s">
        <v>60</v>
      </c>
      <c r="M17470">
        <v>60000</v>
      </c>
      <c r="N17470"/>
      <c r="O17470" t="s">
        <v>30219</v>
      </c>
    </row>
    <row r="17471" spans="1:16" x14ac:dyDescent="0.35">
      <c r="A17471" t="s">
        <v>6</v>
      </c>
      <c r="B17471" t="s">
        <v>30228</v>
      </c>
      <c r="C17471" t="s">
        <v>23423</v>
      </c>
      <c r="D17471" t="s">
        <v>4756</v>
      </c>
      <c r="E17471" t="s">
        <v>59</v>
      </c>
      <c r="F17471" t="b">
        <v>0</v>
      </c>
      <c r="G17471" t="s">
        <v>73</v>
      </c>
      <c r="H17471" s="1">
        <v>46216.626793981479</v>
      </c>
      <c r="I17471" t="b">
        <v>0</v>
      </c>
      <c r="J17471" t="b">
        <v>1</v>
      </c>
      <c r="K17471" t="s">
        <v>41</v>
      </c>
      <c r="L17471" t="s">
        <v>60</v>
      </c>
      <c r="M17471">
        <v>135000</v>
      </c>
      <c r="N17471"/>
      <c r="O17471" t="s">
        <v>23424</v>
      </c>
      <c r="P17471" t="s">
        <v>8535</v>
      </c>
    </row>
    <row r="17472" spans="1:16" x14ac:dyDescent="0.35">
      <c r="A17472" t="s">
        <v>0</v>
      </c>
      <c r="B17472" t="s">
        <v>12482</v>
      </c>
      <c r="C17472" t="s">
        <v>1629</v>
      </c>
      <c r="D17472" t="s">
        <v>4346</v>
      </c>
      <c r="E17472" t="s">
        <v>59</v>
      </c>
      <c r="F17472" t="b">
        <v>0</v>
      </c>
      <c r="G17472" t="s">
        <v>89</v>
      </c>
      <c r="H17472" s="1">
        <v>46216.626793981479</v>
      </c>
      <c r="I17472" t="b">
        <v>1</v>
      </c>
      <c r="J17472" t="b">
        <v>1</v>
      </c>
      <c r="K17472" t="s">
        <v>41</v>
      </c>
      <c r="L17472" t="s">
        <v>60</v>
      </c>
      <c r="M17472">
        <v>104086.05</v>
      </c>
      <c r="N17472"/>
      <c r="O17472" t="s">
        <v>12483</v>
      </c>
      <c r="P17472" t="s">
        <v>12484</v>
      </c>
    </row>
    <row r="17473" spans="1:16" x14ac:dyDescent="0.35">
      <c r="A17473" t="s">
        <v>0</v>
      </c>
      <c r="B17473" t="s">
        <v>549</v>
      </c>
      <c r="C17473" t="s">
        <v>612</v>
      </c>
      <c r="D17473" t="s">
        <v>4346</v>
      </c>
      <c r="E17473" t="s">
        <v>59</v>
      </c>
      <c r="F17473" t="b">
        <v>0</v>
      </c>
      <c r="G17473" t="s">
        <v>73</v>
      </c>
      <c r="H17473" s="1">
        <v>46216.626793981479</v>
      </c>
      <c r="I17473" t="b">
        <v>0</v>
      </c>
      <c r="J17473" t="b">
        <v>0</v>
      </c>
      <c r="K17473" t="s">
        <v>41</v>
      </c>
      <c r="L17473" t="s">
        <v>60</v>
      </c>
      <c r="M17473">
        <v>105000</v>
      </c>
      <c r="N17473"/>
      <c r="O17473" t="s">
        <v>30229</v>
      </c>
      <c r="P17473" t="s">
        <v>728</v>
      </c>
    </row>
    <row r="17474" spans="1:16" x14ac:dyDescent="0.35">
      <c r="A17474" t="s">
        <v>3</v>
      </c>
      <c r="B17474" t="s">
        <v>30230</v>
      </c>
      <c r="C17474" t="s">
        <v>162</v>
      </c>
      <c r="D17474" t="s">
        <v>2360</v>
      </c>
      <c r="E17474" t="s">
        <v>59</v>
      </c>
      <c r="F17474" t="b">
        <v>0</v>
      </c>
      <c r="G17474" t="s">
        <v>73</v>
      </c>
      <c r="H17474" s="1">
        <v>46216.626840277779</v>
      </c>
      <c r="I17474" t="b">
        <v>1</v>
      </c>
      <c r="J17474" t="b">
        <v>0</v>
      </c>
      <c r="K17474" t="s">
        <v>41</v>
      </c>
      <c r="L17474" t="s">
        <v>74</v>
      </c>
      <c r="M17474"/>
      <c r="N17474">
        <v>95</v>
      </c>
      <c r="O17474" t="s">
        <v>267</v>
      </c>
      <c r="P17474" t="s">
        <v>728</v>
      </c>
    </row>
    <row r="17475" spans="1:16" x14ac:dyDescent="0.35">
      <c r="A17475" t="s">
        <v>2</v>
      </c>
      <c r="B17475" t="s">
        <v>851</v>
      </c>
      <c r="C17475" t="s">
        <v>76</v>
      </c>
      <c r="D17475" t="s">
        <v>4526</v>
      </c>
      <c r="E17475" t="s">
        <v>59</v>
      </c>
      <c r="F17475" t="b">
        <v>1</v>
      </c>
      <c r="G17475" t="s">
        <v>77</v>
      </c>
      <c r="H17475" s="1">
        <v>46216.626886574071</v>
      </c>
      <c r="I17475" t="b">
        <v>0</v>
      </c>
      <c r="J17475" t="b">
        <v>1</v>
      </c>
      <c r="K17475" t="s">
        <v>41</v>
      </c>
      <c r="L17475" t="s">
        <v>60</v>
      </c>
      <c r="M17475">
        <v>227000</v>
      </c>
      <c r="N17475"/>
      <c r="O17475" t="s">
        <v>21489</v>
      </c>
      <c r="P17475" t="s">
        <v>25464</v>
      </c>
    </row>
    <row r="17476" spans="1:16" x14ac:dyDescent="0.35">
      <c r="A17476" t="s">
        <v>0</v>
      </c>
      <c r="B17476" t="s">
        <v>30231</v>
      </c>
      <c r="C17476" t="s">
        <v>19171</v>
      </c>
      <c r="D17476" t="s">
        <v>4526</v>
      </c>
      <c r="E17476" t="s">
        <v>59</v>
      </c>
      <c r="F17476" t="b">
        <v>0</v>
      </c>
      <c r="G17476" t="s">
        <v>40</v>
      </c>
      <c r="H17476" s="1">
        <v>46216.628645833327</v>
      </c>
      <c r="I17476" t="b">
        <v>1</v>
      </c>
      <c r="J17476" t="b">
        <v>0</v>
      </c>
      <c r="K17476" t="s">
        <v>40</v>
      </c>
      <c r="L17476" t="s">
        <v>60</v>
      </c>
      <c r="M17476">
        <v>40000</v>
      </c>
      <c r="N17476"/>
      <c r="O17476" t="s">
        <v>30232</v>
      </c>
      <c r="P17476" t="s">
        <v>728</v>
      </c>
    </row>
    <row r="17477" spans="1:16" x14ac:dyDescent="0.35">
      <c r="A17477" t="s">
        <v>0</v>
      </c>
      <c r="B17477" t="s">
        <v>30233</v>
      </c>
      <c r="C17477" t="s">
        <v>41</v>
      </c>
      <c r="D17477" t="s">
        <v>4526</v>
      </c>
      <c r="E17477" t="s">
        <v>59</v>
      </c>
      <c r="F17477" t="b">
        <v>0</v>
      </c>
      <c r="G17477" t="s">
        <v>41</v>
      </c>
      <c r="H17477" s="1">
        <v>46216.628692129627</v>
      </c>
      <c r="I17477" t="b">
        <v>0</v>
      </c>
      <c r="J17477" t="b">
        <v>1</v>
      </c>
      <c r="K17477" t="s">
        <v>41</v>
      </c>
      <c r="L17477" t="s">
        <v>60</v>
      </c>
      <c r="M17477">
        <v>112500</v>
      </c>
      <c r="N17477"/>
      <c r="O17477" t="s">
        <v>791</v>
      </c>
    </row>
    <row r="17478" spans="1:16" x14ac:dyDescent="0.35">
      <c r="A17478" t="s">
        <v>1</v>
      </c>
      <c r="B17478" t="s">
        <v>30234</v>
      </c>
      <c r="C17478" t="s">
        <v>16007</v>
      </c>
      <c r="D17478" t="s">
        <v>4756</v>
      </c>
      <c r="E17478" t="s">
        <v>59</v>
      </c>
      <c r="F17478" t="b">
        <v>0</v>
      </c>
      <c r="G17478" t="s">
        <v>89</v>
      </c>
      <c r="H17478" s="1">
        <v>46216.628784722219</v>
      </c>
      <c r="I17478" t="b">
        <v>1</v>
      </c>
      <c r="J17478" t="b">
        <v>1</v>
      </c>
      <c r="K17478" t="s">
        <v>41</v>
      </c>
      <c r="L17478" t="s">
        <v>60</v>
      </c>
      <c r="M17478">
        <v>105000</v>
      </c>
      <c r="N17478"/>
      <c r="O17478" t="s">
        <v>30235</v>
      </c>
      <c r="P17478" t="s">
        <v>30236</v>
      </c>
    </row>
    <row r="17479" spans="1:16" x14ac:dyDescent="0.35">
      <c r="A17479" t="s">
        <v>2</v>
      </c>
      <c r="B17479" t="s">
        <v>30237</v>
      </c>
      <c r="C17479" t="s">
        <v>10277</v>
      </c>
      <c r="D17479" t="s">
        <v>4526</v>
      </c>
      <c r="E17479" t="s">
        <v>59</v>
      </c>
      <c r="F17479" t="b">
        <v>0</v>
      </c>
      <c r="G17479" t="s">
        <v>40</v>
      </c>
      <c r="H17479" s="1">
        <v>46216.630532407413</v>
      </c>
      <c r="I17479" t="b">
        <v>0</v>
      </c>
      <c r="J17479" t="b">
        <v>0</v>
      </c>
      <c r="K17479" t="s">
        <v>40</v>
      </c>
      <c r="L17479" t="s">
        <v>60</v>
      </c>
      <c r="M17479">
        <v>75026</v>
      </c>
      <c r="N17479"/>
      <c r="O17479" t="s">
        <v>10912</v>
      </c>
    </row>
    <row r="17480" spans="1:16" x14ac:dyDescent="0.35">
      <c r="A17480" t="s">
        <v>4</v>
      </c>
      <c r="B17480" t="s">
        <v>30238</v>
      </c>
      <c r="C17480" t="s">
        <v>743</v>
      </c>
      <c r="D17480" t="s">
        <v>4526</v>
      </c>
      <c r="E17480" t="s">
        <v>88</v>
      </c>
      <c r="F17480" t="b">
        <v>0</v>
      </c>
      <c r="G17480" t="s">
        <v>89</v>
      </c>
      <c r="H17480" s="1">
        <v>46216.630798611113</v>
      </c>
      <c r="I17480" t="b">
        <v>0</v>
      </c>
      <c r="J17480" t="b">
        <v>0</v>
      </c>
      <c r="K17480" t="s">
        <v>41</v>
      </c>
      <c r="L17480" t="s">
        <v>74</v>
      </c>
      <c r="M17480"/>
      <c r="N17480">
        <v>97</v>
      </c>
      <c r="O17480" t="s">
        <v>2213</v>
      </c>
      <c r="P17480" t="s">
        <v>30239</v>
      </c>
    </row>
    <row r="17481" spans="1:16" x14ac:dyDescent="0.35">
      <c r="A17481" t="s">
        <v>1</v>
      </c>
      <c r="B17481" t="s">
        <v>1185</v>
      </c>
      <c r="C17481" t="s">
        <v>201</v>
      </c>
      <c r="D17481" t="s">
        <v>4526</v>
      </c>
      <c r="E17481" t="s">
        <v>59</v>
      </c>
      <c r="F17481" t="b">
        <v>0</v>
      </c>
      <c r="G17481" t="s">
        <v>68</v>
      </c>
      <c r="H17481" s="1">
        <v>46216.63082175926</v>
      </c>
      <c r="I17481" t="b">
        <v>0</v>
      </c>
      <c r="J17481" t="b">
        <v>0</v>
      </c>
      <c r="K17481" t="s">
        <v>41</v>
      </c>
      <c r="L17481" t="s">
        <v>60</v>
      </c>
      <c r="M17481">
        <v>145000</v>
      </c>
      <c r="N17481"/>
      <c r="O17481" t="s">
        <v>155</v>
      </c>
      <c r="P17481" t="s">
        <v>13498</v>
      </c>
    </row>
    <row r="17482" spans="1:16" x14ac:dyDescent="0.35">
      <c r="A17482" t="s">
        <v>5</v>
      </c>
      <c r="B17482" t="s">
        <v>30240</v>
      </c>
      <c r="C17482" t="s">
        <v>7647</v>
      </c>
      <c r="D17482" t="s">
        <v>4526</v>
      </c>
      <c r="E17482" t="s">
        <v>88</v>
      </c>
      <c r="F17482" t="b">
        <v>0</v>
      </c>
      <c r="G17482" t="s">
        <v>13</v>
      </c>
      <c r="H17482" s="1">
        <v>46216.631215277783</v>
      </c>
      <c r="I17482" t="b">
        <v>1</v>
      </c>
      <c r="J17482" t="b">
        <v>0</v>
      </c>
      <c r="K17482" t="s">
        <v>13</v>
      </c>
      <c r="L17482" t="s">
        <v>74</v>
      </c>
      <c r="M17482"/>
      <c r="N17482">
        <v>92.5</v>
      </c>
      <c r="O17482" t="s">
        <v>7648</v>
      </c>
      <c r="P17482" t="s">
        <v>10168</v>
      </c>
    </row>
    <row r="17483" spans="1:16" x14ac:dyDescent="0.35">
      <c r="A17483" t="s">
        <v>1</v>
      </c>
      <c r="B17483" t="s">
        <v>30241</v>
      </c>
      <c r="C17483" t="s">
        <v>913</v>
      </c>
      <c r="D17483" t="s">
        <v>4346</v>
      </c>
      <c r="E17483" t="s">
        <v>59</v>
      </c>
      <c r="F17483" t="b">
        <v>0</v>
      </c>
      <c r="G17483" t="s">
        <v>20</v>
      </c>
      <c r="H17483" s="1">
        <v>46216.631562499999</v>
      </c>
      <c r="I17483" t="b">
        <v>1</v>
      </c>
      <c r="J17483" t="b">
        <v>0</v>
      </c>
      <c r="K17483" t="s">
        <v>20</v>
      </c>
      <c r="L17483" t="s">
        <v>60</v>
      </c>
      <c r="M17483">
        <v>92500</v>
      </c>
      <c r="N17483"/>
      <c r="O17483" t="s">
        <v>3702</v>
      </c>
      <c r="P17483" t="s">
        <v>261</v>
      </c>
    </row>
    <row r="17484" spans="1:16" x14ac:dyDescent="0.35">
      <c r="A17484" t="s">
        <v>1</v>
      </c>
      <c r="B17484" t="s">
        <v>629</v>
      </c>
      <c r="C17484" t="s">
        <v>181</v>
      </c>
      <c r="D17484" t="s">
        <v>4526</v>
      </c>
      <c r="E17484" t="s">
        <v>88</v>
      </c>
      <c r="F17484" t="b">
        <v>0</v>
      </c>
      <c r="G17484" t="s">
        <v>89</v>
      </c>
      <c r="H17484" s="1">
        <v>46216.66847222222</v>
      </c>
      <c r="I17484" t="b">
        <v>0</v>
      </c>
      <c r="J17484" t="b">
        <v>0</v>
      </c>
      <c r="K17484" t="s">
        <v>41</v>
      </c>
      <c r="L17484" t="s">
        <v>74</v>
      </c>
      <c r="M17484"/>
      <c r="N17484">
        <v>57.5</v>
      </c>
      <c r="O17484" t="s">
        <v>1622</v>
      </c>
      <c r="P17484" t="s">
        <v>30242</v>
      </c>
    </row>
    <row r="17485" spans="1:16" x14ac:dyDescent="0.35">
      <c r="A17485" t="s">
        <v>0</v>
      </c>
      <c r="B17485" t="s">
        <v>30243</v>
      </c>
      <c r="C17485" t="s">
        <v>76</v>
      </c>
      <c r="D17485" t="s">
        <v>4526</v>
      </c>
      <c r="E17485" t="s">
        <v>59</v>
      </c>
      <c r="F17485" t="b">
        <v>1</v>
      </c>
      <c r="G17485" t="s">
        <v>40</v>
      </c>
      <c r="H17485" s="1">
        <v>46216.670358796298</v>
      </c>
      <c r="I17485" t="b">
        <v>1</v>
      </c>
      <c r="J17485" t="b">
        <v>0</v>
      </c>
      <c r="K17485" t="s">
        <v>40</v>
      </c>
      <c r="L17485" t="s">
        <v>60</v>
      </c>
      <c r="M17485">
        <v>45000</v>
      </c>
      <c r="N17485"/>
      <c r="O17485" t="s">
        <v>30244</v>
      </c>
      <c r="P17485" t="s">
        <v>30245</v>
      </c>
    </row>
    <row r="17486" spans="1:16" x14ac:dyDescent="0.35">
      <c r="A17486" t="s">
        <v>1</v>
      </c>
      <c r="B17486" t="s">
        <v>2514</v>
      </c>
      <c r="C17486" t="s">
        <v>3540</v>
      </c>
      <c r="D17486" t="s">
        <v>4526</v>
      </c>
      <c r="E17486" t="s">
        <v>59</v>
      </c>
      <c r="F17486" t="b">
        <v>0</v>
      </c>
      <c r="G17486" t="s">
        <v>89</v>
      </c>
      <c r="H17486" s="1">
        <v>46216.672326388893</v>
      </c>
      <c r="I17486" t="b">
        <v>0</v>
      </c>
      <c r="J17486" t="b">
        <v>1</v>
      </c>
      <c r="K17486" t="s">
        <v>41</v>
      </c>
      <c r="L17486" t="s">
        <v>60</v>
      </c>
      <c r="M17486">
        <v>212500</v>
      </c>
      <c r="N17486"/>
      <c r="O17486" t="s">
        <v>30246</v>
      </c>
      <c r="P17486" t="s">
        <v>689</v>
      </c>
    </row>
    <row r="17487" spans="1:16" x14ac:dyDescent="0.35">
      <c r="A17487" t="s">
        <v>1</v>
      </c>
      <c r="B17487" t="s">
        <v>30247</v>
      </c>
      <c r="C17487" t="s">
        <v>30248</v>
      </c>
      <c r="D17487" t="s">
        <v>4756</v>
      </c>
      <c r="E17487" t="s">
        <v>59</v>
      </c>
      <c r="F17487" t="b">
        <v>0</v>
      </c>
      <c r="G17487" t="s">
        <v>68</v>
      </c>
      <c r="H17487" s="1">
        <v>46216.672384259262</v>
      </c>
      <c r="I17487" t="b">
        <v>0</v>
      </c>
      <c r="J17487" t="b">
        <v>1</v>
      </c>
      <c r="K17487" t="s">
        <v>41</v>
      </c>
      <c r="L17487" t="s">
        <v>60</v>
      </c>
      <c r="M17487">
        <v>145000</v>
      </c>
      <c r="N17487"/>
      <c r="O17487" t="s">
        <v>30249</v>
      </c>
      <c r="P17487" t="s">
        <v>30250</v>
      </c>
    </row>
    <row r="17488" spans="1:16" x14ac:dyDescent="0.35">
      <c r="A17488" t="s">
        <v>1</v>
      </c>
      <c r="B17488" t="s">
        <v>30251</v>
      </c>
      <c r="C17488" t="s">
        <v>218</v>
      </c>
      <c r="D17488" t="s">
        <v>4526</v>
      </c>
      <c r="E17488" t="s">
        <v>59</v>
      </c>
      <c r="F17488" t="b">
        <v>0</v>
      </c>
      <c r="G17488" t="s">
        <v>68</v>
      </c>
      <c r="H17488" s="1">
        <v>46216.672418981478</v>
      </c>
      <c r="I17488" t="b">
        <v>0</v>
      </c>
      <c r="J17488" t="b">
        <v>0</v>
      </c>
      <c r="K17488" t="s">
        <v>41</v>
      </c>
      <c r="L17488" t="s">
        <v>60</v>
      </c>
      <c r="M17488">
        <v>130000</v>
      </c>
      <c r="N17488"/>
      <c r="O17488" t="s">
        <v>2336</v>
      </c>
      <c r="P17488" t="s">
        <v>216</v>
      </c>
    </row>
    <row r="17489" spans="1:16" x14ac:dyDescent="0.35">
      <c r="A17489" t="s">
        <v>1</v>
      </c>
      <c r="B17489" t="s">
        <v>30252</v>
      </c>
      <c r="C17489" t="s">
        <v>13</v>
      </c>
      <c r="D17489" t="s">
        <v>4526</v>
      </c>
      <c r="E17489" t="s">
        <v>88</v>
      </c>
      <c r="F17489" t="b">
        <v>0</v>
      </c>
      <c r="G17489" t="s">
        <v>13</v>
      </c>
      <c r="H17489" s="1">
        <v>46216.672881944447</v>
      </c>
      <c r="I17489" t="b">
        <v>0</v>
      </c>
      <c r="J17489" t="b">
        <v>0</v>
      </c>
      <c r="K17489" t="s">
        <v>13</v>
      </c>
      <c r="L17489" t="s">
        <v>74</v>
      </c>
      <c r="M17489"/>
      <c r="N17489">
        <v>90</v>
      </c>
      <c r="O17489" t="s">
        <v>27490</v>
      </c>
      <c r="P17489" t="s">
        <v>4430</v>
      </c>
    </row>
    <row r="17490" spans="1:16" x14ac:dyDescent="0.35">
      <c r="A17490" t="s">
        <v>3</v>
      </c>
      <c r="B17490" t="s">
        <v>2264</v>
      </c>
      <c r="C17490" t="s">
        <v>28733</v>
      </c>
      <c r="D17490" t="s">
        <v>4526</v>
      </c>
      <c r="E17490" t="s">
        <v>59</v>
      </c>
      <c r="F17490" t="b">
        <v>0</v>
      </c>
      <c r="G17490" t="s">
        <v>68</v>
      </c>
      <c r="H17490" s="1">
        <v>46216.710127314807</v>
      </c>
      <c r="I17490" t="b">
        <v>0</v>
      </c>
      <c r="J17490" t="b">
        <v>0</v>
      </c>
      <c r="K17490" t="s">
        <v>41</v>
      </c>
      <c r="L17490" t="s">
        <v>60</v>
      </c>
      <c r="M17490">
        <v>100000</v>
      </c>
      <c r="N17490"/>
      <c r="O17490" t="s">
        <v>28734</v>
      </c>
      <c r="P17490" t="s">
        <v>28735</v>
      </c>
    </row>
    <row r="17491" spans="1:16" x14ac:dyDescent="0.35">
      <c r="A17491" t="s">
        <v>7</v>
      </c>
      <c r="B17491" t="s">
        <v>7</v>
      </c>
      <c r="C17491" t="s">
        <v>504</v>
      </c>
      <c r="D17491" t="s">
        <v>4630</v>
      </c>
      <c r="E17491" t="s">
        <v>59</v>
      </c>
      <c r="F17491" t="b">
        <v>0</v>
      </c>
      <c r="G17491" t="s">
        <v>65</v>
      </c>
      <c r="H17491" s="1">
        <v>46216.710150462961</v>
      </c>
      <c r="I17491" t="b">
        <v>0</v>
      </c>
      <c r="J17491" t="b">
        <v>1</v>
      </c>
      <c r="K17491" t="s">
        <v>41</v>
      </c>
      <c r="L17491" t="s">
        <v>60</v>
      </c>
      <c r="M17491">
        <v>105000</v>
      </c>
      <c r="N17491"/>
      <c r="O17491" t="s">
        <v>24682</v>
      </c>
      <c r="P17491" t="s">
        <v>30253</v>
      </c>
    </row>
    <row r="17492" spans="1:16" x14ac:dyDescent="0.35">
      <c r="A17492" t="s">
        <v>7</v>
      </c>
      <c r="B17492" t="s">
        <v>7</v>
      </c>
      <c r="C17492" t="s">
        <v>504</v>
      </c>
      <c r="D17492" t="s">
        <v>4526</v>
      </c>
      <c r="E17492" t="s">
        <v>59</v>
      </c>
      <c r="F17492" t="b">
        <v>0</v>
      </c>
      <c r="G17492" t="s">
        <v>65</v>
      </c>
      <c r="H17492" s="1">
        <v>46216.710162037038</v>
      </c>
      <c r="I17492" t="b">
        <v>0</v>
      </c>
      <c r="J17492" t="b">
        <v>1</v>
      </c>
      <c r="K17492" t="s">
        <v>41</v>
      </c>
      <c r="L17492" t="s">
        <v>60</v>
      </c>
      <c r="M17492">
        <v>105000</v>
      </c>
      <c r="N17492"/>
      <c r="O17492" t="s">
        <v>24682</v>
      </c>
      <c r="P17492" t="s">
        <v>30254</v>
      </c>
    </row>
    <row r="17493" spans="1:16" x14ac:dyDescent="0.35">
      <c r="A17493" t="s">
        <v>2</v>
      </c>
      <c r="B17493" t="s">
        <v>4781</v>
      </c>
      <c r="C17493" t="s">
        <v>336</v>
      </c>
      <c r="D17493" t="s">
        <v>4526</v>
      </c>
      <c r="E17493" t="s">
        <v>59</v>
      </c>
      <c r="F17493" t="b">
        <v>0</v>
      </c>
      <c r="G17493" t="s">
        <v>65</v>
      </c>
      <c r="H17493" s="1">
        <v>46216.710162037038</v>
      </c>
      <c r="I17493" t="b">
        <v>0</v>
      </c>
      <c r="J17493" t="b">
        <v>0</v>
      </c>
      <c r="K17493" t="s">
        <v>41</v>
      </c>
      <c r="L17493" t="s">
        <v>60</v>
      </c>
      <c r="M17493">
        <v>102619.5</v>
      </c>
      <c r="N17493"/>
      <c r="O17493" t="s">
        <v>30255</v>
      </c>
    </row>
    <row r="17494" spans="1:16" x14ac:dyDescent="0.35">
      <c r="A17494" t="s">
        <v>0</v>
      </c>
      <c r="B17494" t="s">
        <v>30256</v>
      </c>
      <c r="C17494" t="s">
        <v>76</v>
      </c>
      <c r="D17494" t="s">
        <v>4346</v>
      </c>
      <c r="E17494" t="s">
        <v>384</v>
      </c>
      <c r="F17494" t="b">
        <v>1</v>
      </c>
      <c r="G17494" t="s">
        <v>41</v>
      </c>
      <c r="H17494" s="1">
        <v>46216.712013888893</v>
      </c>
      <c r="I17494" t="b">
        <v>0</v>
      </c>
      <c r="J17494" t="b">
        <v>0</v>
      </c>
      <c r="K17494" t="s">
        <v>41</v>
      </c>
      <c r="L17494" t="s">
        <v>74</v>
      </c>
      <c r="M17494"/>
      <c r="N17494">
        <v>39.674999999999997</v>
      </c>
      <c r="O17494" t="s">
        <v>30257</v>
      </c>
      <c r="P17494" t="s">
        <v>30258</v>
      </c>
    </row>
    <row r="17495" spans="1:16" x14ac:dyDescent="0.35">
      <c r="A17495" t="s">
        <v>2</v>
      </c>
      <c r="B17495" t="s">
        <v>30259</v>
      </c>
      <c r="C17495" t="s">
        <v>76</v>
      </c>
      <c r="D17495" t="s">
        <v>4346</v>
      </c>
      <c r="E17495" t="s">
        <v>384</v>
      </c>
      <c r="F17495" t="b">
        <v>1</v>
      </c>
      <c r="G17495" t="s">
        <v>65</v>
      </c>
      <c r="H17495" s="1">
        <v>46216.712175925917</v>
      </c>
      <c r="I17495" t="b">
        <v>0</v>
      </c>
      <c r="J17495" t="b">
        <v>0</v>
      </c>
      <c r="K17495" t="s">
        <v>41</v>
      </c>
      <c r="L17495" t="s">
        <v>74</v>
      </c>
      <c r="M17495"/>
      <c r="N17495">
        <v>75</v>
      </c>
      <c r="O17495" t="s">
        <v>7363</v>
      </c>
      <c r="P17495" t="s">
        <v>8217</v>
      </c>
    </row>
    <row r="17496" spans="1:16" x14ac:dyDescent="0.35">
      <c r="A17496" t="s">
        <v>2</v>
      </c>
      <c r="B17496" t="s">
        <v>2852</v>
      </c>
      <c r="C17496" t="s">
        <v>30260</v>
      </c>
      <c r="D17496" t="s">
        <v>4526</v>
      </c>
      <c r="E17496" t="s">
        <v>59</v>
      </c>
      <c r="F17496" t="b">
        <v>0</v>
      </c>
      <c r="G17496" t="s">
        <v>65</v>
      </c>
      <c r="H17496" s="1">
        <v>46216.714016203703</v>
      </c>
      <c r="I17496" t="b">
        <v>1</v>
      </c>
      <c r="J17496" t="b">
        <v>0</v>
      </c>
      <c r="K17496" t="s">
        <v>41</v>
      </c>
      <c r="L17496" t="s">
        <v>74</v>
      </c>
      <c r="M17496"/>
      <c r="N17496">
        <v>55</v>
      </c>
      <c r="O17496" t="s">
        <v>30261</v>
      </c>
      <c r="P17496" t="s">
        <v>30262</v>
      </c>
    </row>
    <row r="17497" spans="1:16" x14ac:dyDescent="0.35">
      <c r="A17497" t="s">
        <v>5</v>
      </c>
      <c r="B17497" t="s">
        <v>30263</v>
      </c>
      <c r="C17497" t="s">
        <v>743</v>
      </c>
      <c r="D17497" t="s">
        <v>2360</v>
      </c>
      <c r="E17497" t="s">
        <v>59</v>
      </c>
      <c r="F17497" t="b">
        <v>0</v>
      </c>
      <c r="G17497" t="s">
        <v>68</v>
      </c>
      <c r="H17497" s="1">
        <v>46216.714062500003</v>
      </c>
      <c r="I17497" t="b">
        <v>1</v>
      </c>
      <c r="J17497" t="b">
        <v>1</v>
      </c>
      <c r="K17497" t="s">
        <v>41</v>
      </c>
      <c r="L17497" t="s">
        <v>60</v>
      </c>
      <c r="M17497">
        <v>226500</v>
      </c>
      <c r="N17497"/>
      <c r="O17497" t="s">
        <v>2542</v>
      </c>
      <c r="P17497" t="s">
        <v>30264</v>
      </c>
    </row>
    <row r="17498" spans="1:16" x14ac:dyDescent="0.35">
      <c r="A17498" t="s">
        <v>0</v>
      </c>
      <c r="B17498" t="s">
        <v>547</v>
      </c>
      <c r="C17498" t="s">
        <v>3216</v>
      </c>
      <c r="D17498" t="s">
        <v>4526</v>
      </c>
      <c r="E17498" t="s">
        <v>59</v>
      </c>
      <c r="F17498" t="b">
        <v>0</v>
      </c>
      <c r="G17498" t="s">
        <v>13</v>
      </c>
      <c r="H17498" s="1">
        <v>46216.714548611111</v>
      </c>
      <c r="I17498" t="b">
        <v>1</v>
      </c>
      <c r="J17498" t="b">
        <v>0</v>
      </c>
      <c r="K17498" t="s">
        <v>13</v>
      </c>
      <c r="L17498" t="s">
        <v>60</v>
      </c>
      <c r="M17498">
        <v>150000</v>
      </c>
      <c r="N17498"/>
      <c r="O17498" t="s">
        <v>30265</v>
      </c>
      <c r="P17498" t="s">
        <v>30266</v>
      </c>
    </row>
    <row r="17499" spans="1:16" x14ac:dyDescent="0.35">
      <c r="A17499" t="s">
        <v>0</v>
      </c>
      <c r="B17499" t="s">
        <v>30267</v>
      </c>
      <c r="C17499" t="s">
        <v>557</v>
      </c>
      <c r="D17499" t="s">
        <v>4346</v>
      </c>
      <c r="E17499" t="s">
        <v>59</v>
      </c>
      <c r="F17499" t="b">
        <v>0</v>
      </c>
      <c r="G17499" t="s">
        <v>65</v>
      </c>
      <c r="H17499" s="1">
        <v>46216.751805555563</v>
      </c>
      <c r="I17499" t="b">
        <v>0</v>
      </c>
      <c r="J17499" t="b">
        <v>1</v>
      </c>
      <c r="K17499" t="s">
        <v>41</v>
      </c>
      <c r="L17499" t="s">
        <v>60</v>
      </c>
      <c r="M17499">
        <v>119281.5</v>
      </c>
      <c r="N17499"/>
      <c r="O17499" t="s">
        <v>30268</v>
      </c>
      <c r="P17499" t="s">
        <v>310</v>
      </c>
    </row>
    <row r="17500" spans="1:16" x14ac:dyDescent="0.35">
      <c r="A17500" t="s">
        <v>0</v>
      </c>
      <c r="B17500" t="s">
        <v>30267</v>
      </c>
      <c r="C17500" t="s">
        <v>336</v>
      </c>
      <c r="D17500" t="s">
        <v>4526</v>
      </c>
      <c r="E17500" t="s">
        <v>59</v>
      </c>
      <c r="F17500" t="b">
        <v>0</v>
      </c>
      <c r="G17500" t="s">
        <v>65</v>
      </c>
      <c r="H17500" s="1">
        <v>46216.751817129632</v>
      </c>
      <c r="I17500" t="b">
        <v>0</v>
      </c>
      <c r="J17500" t="b">
        <v>1</v>
      </c>
      <c r="K17500" t="s">
        <v>41</v>
      </c>
      <c r="L17500" t="s">
        <v>60</v>
      </c>
      <c r="M17500">
        <v>119281.5</v>
      </c>
      <c r="N17500"/>
      <c r="O17500" t="s">
        <v>16410</v>
      </c>
      <c r="P17500" t="s">
        <v>310</v>
      </c>
    </row>
    <row r="17501" spans="1:16" x14ac:dyDescent="0.35">
      <c r="A17501" t="s">
        <v>0</v>
      </c>
      <c r="B17501" t="s">
        <v>29512</v>
      </c>
      <c r="C17501" t="s">
        <v>315</v>
      </c>
      <c r="D17501" t="s">
        <v>2360</v>
      </c>
      <c r="E17501" t="s">
        <v>59</v>
      </c>
      <c r="F17501" t="b">
        <v>0</v>
      </c>
      <c r="G17501" t="s">
        <v>65</v>
      </c>
      <c r="H17501" s="1">
        <v>46216.751817129632</v>
      </c>
      <c r="I17501" t="b">
        <v>1</v>
      </c>
      <c r="J17501" t="b">
        <v>0</v>
      </c>
      <c r="K17501" t="s">
        <v>41</v>
      </c>
      <c r="L17501" t="s">
        <v>60</v>
      </c>
      <c r="M17501">
        <v>50000</v>
      </c>
      <c r="N17501"/>
      <c r="O17501" t="s">
        <v>30269</v>
      </c>
      <c r="P17501" t="s">
        <v>20391</v>
      </c>
    </row>
    <row r="17502" spans="1:16" x14ac:dyDescent="0.35">
      <c r="A17502" t="s">
        <v>5</v>
      </c>
      <c r="B17502" t="s">
        <v>5</v>
      </c>
      <c r="C17502" t="s">
        <v>1475</v>
      </c>
      <c r="D17502" t="s">
        <v>4346</v>
      </c>
      <c r="E17502" t="s">
        <v>59</v>
      </c>
      <c r="F17502" t="b">
        <v>0</v>
      </c>
      <c r="G17502" t="s">
        <v>68</v>
      </c>
      <c r="H17502" s="1">
        <v>46216.755729166667</v>
      </c>
      <c r="I17502" t="b">
        <v>1</v>
      </c>
      <c r="J17502" t="b">
        <v>0</v>
      </c>
      <c r="K17502" t="s">
        <v>41</v>
      </c>
      <c r="L17502" t="s">
        <v>60</v>
      </c>
      <c r="M17502">
        <v>152500</v>
      </c>
      <c r="N17502"/>
      <c r="O17502" t="s">
        <v>20491</v>
      </c>
      <c r="P17502" t="s">
        <v>30270</v>
      </c>
    </row>
    <row r="17503" spans="1:16" x14ac:dyDescent="0.35">
      <c r="A17503" t="s">
        <v>5</v>
      </c>
      <c r="B17503" t="s">
        <v>5</v>
      </c>
      <c r="C17503" t="s">
        <v>107</v>
      </c>
      <c r="D17503" t="s">
        <v>4526</v>
      </c>
      <c r="E17503" t="s">
        <v>59</v>
      </c>
      <c r="F17503" t="b">
        <v>0</v>
      </c>
      <c r="G17503" t="s">
        <v>68</v>
      </c>
      <c r="H17503" s="1">
        <v>46216.755844907413</v>
      </c>
      <c r="I17503" t="b">
        <v>0</v>
      </c>
      <c r="J17503" t="b">
        <v>1</v>
      </c>
      <c r="K17503" t="s">
        <v>41</v>
      </c>
      <c r="L17503" t="s">
        <v>60</v>
      </c>
      <c r="M17503">
        <v>140000</v>
      </c>
      <c r="N17503"/>
      <c r="O17503" t="s">
        <v>30271</v>
      </c>
      <c r="P17503" t="s">
        <v>30272</v>
      </c>
    </row>
    <row r="17504" spans="1:16" x14ac:dyDescent="0.35">
      <c r="A17504" t="s">
        <v>4</v>
      </c>
      <c r="B17504" t="s">
        <v>30273</v>
      </c>
      <c r="C17504" t="s">
        <v>30274</v>
      </c>
      <c r="D17504" t="s">
        <v>30275</v>
      </c>
      <c r="E17504" t="s">
        <v>59</v>
      </c>
      <c r="F17504" t="b">
        <v>0</v>
      </c>
      <c r="G17504" t="s">
        <v>30274</v>
      </c>
      <c r="H17504" s="1">
        <v>46216.756805555553</v>
      </c>
      <c r="I17504" t="b">
        <v>0</v>
      </c>
      <c r="J17504" t="b">
        <v>0</v>
      </c>
      <c r="K17504" t="s">
        <v>30274</v>
      </c>
      <c r="L17504" t="s">
        <v>60</v>
      </c>
      <c r="M17504">
        <v>191682.5</v>
      </c>
      <c r="N17504"/>
      <c r="O17504" t="s">
        <v>1928</v>
      </c>
      <c r="P17504" t="s">
        <v>30276</v>
      </c>
    </row>
    <row r="17505" spans="1:16" x14ac:dyDescent="0.35">
      <c r="A17505" t="s">
        <v>5</v>
      </c>
      <c r="B17505" t="s">
        <v>30277</v>
      </c>
      <c r="C17505" t="s">
        <v>743</v>
      </c>
      <c r="D17505" t="s">
        <v>4346</v>
      </c>
      <c r="E17505" t="s">
        <v>59</v>
      </c>
      <c r="F17505" t="b">
        <v>0</v>
      </c>
      <c r="G17505" t="s">
        <v>41</v>
      </c>
      <c r="H17505" s="1">
        <v>46216.757685185177</v>
      </c>
      <c r="I17505" t="b">
        <v>1</v>
      </c>
      <c r="J17505" t="b">
        <v>1</v>
      </c>
      <c r="K17505" t="s">
        <v>41</v>
      </c>
      <c r="L17505" t="s">
        <v>60</v>
      </c>
      <c r="M17505">
        <v>226500</v>
      </c>
      <c r="N17505"/>
      <c r="O17505" t="s">
        <v>2542</v>
      </c>
      <c r="P17505" t="s">
        <v>30264</v>
      </c>
    </row>
    <row r="17506" spans="1:16" x14ac:dyDescent="0.35">
      <c r="A17506" t="s">
        <v>0</v>
      </c>
      <c r="B17506" t="s">
        <v>2073</v>
      </c>
      <c r="C17506" t="s">
        <v>112</v>
      </c>
      <c r="D17506" t="s">
        <v>4526</v>
      </c>
      <c r="E17506" t="s">
        <v>88</v>
      </c>
      <c r="F17506" t="b">
        <v>0</v>
      </c>
      <c r="G17506" t="s">
        <v>65</v>
      </c>
      <c r="H17506" s="1">
        <v>46216.79346064815</v>
      </c>
      <c r="I17506" t="b">
        <v>0</v>
      </c>
      <c r="J17506" t="b">
        <v>0</v>
      </c>
      <c r="K17506" t="s">
        <v>41</v>
      </c>
      <c r="L17506" t="s">
        <v>74</v>
      </c>
      <c r="M17506"/>
      <c r="N17506">
        <v>30.5</v>
      </c>
      <c r="O17506" t="s">
        <v>1965</v>
      </c>
    </row>
    <row r="17507" spans="1:16" x14ac:dyDescent="0.35">
      <c r="A17507" t="s">
        <v>0</v>
      </c>
      <c r="B17507" t="s">
        <v>30278</v>
      </c>
      <c r="C17507" t="s">
        <v>978</v>
      </c>
      <c r="D17507" t="s">
        <v>4346</v>
      </c>
      <c r="E17507" t="s">
        <v>59</v>
      </c>
      <c r="F17507" t="b">
        <v>0</v>
      </c>
      <c r="G17507" t="s">
        <v>77</v>
      </c>
      <c r="H17507" s="1">
        <v>46216.79346064815</v>
      </c>
      <c r="I17507" t="b">
        <v>0</v>
      </c>
      <c r="J17507" t="b">
        <v>1</v>
      </c>
      <c r="K17507" t="s">
        <v>41</v>
      </c>
      <c r="L17507" t="s">
        <v>60</v>
      </c>
      <c r="M17507">
        <v>115250</v>
      </c>
      <c r="N17507"/>
      <c r="O17507" t="s">
        <v>30279</v>
      </c>
    </row>
    <row r="17508" spans="1:16" x14ac:dyDescent="0.35">
      <c r="A17508" t="s">
        <v>0</v>
      </c>
      <c r="B17508" t="s">
        <v>30280</v>
      </c>
      <c r="C17508" t="s">
        <v>336</v>
      </c>
      <c r="D17508" t="s">
        <v>4630</v>
      </c>
      <c r="E17508" t="s">
        <v>59</v>
      </c>
      <c r="F17508" t="b">
        <v>0</v>
      </c>
      <c r="G17508" t="s">
        <v>65</v>
      </c>
      <c r="H17508" s="1">
        <v>46216.793483796297</v>
      </c>
      <c r="I17508" t="b">
        <v>0</v>
      </c>
      <c r="J17508" t="b">
        <v>0</v>
      </c>
      <c r="K17508" t="s">
        <v>41</v>
      </c>
      <c r="L17508" t="s">
        <v>60</v>
      </c>
      <c r="M17508">
        <v>75000</v>
      </c>
      <c r="N17508"/>
      <c r="O17508" t="s">
        <v>30281</v>
      </c>
      <c r="P17508" t="s">
        <v>1738</v>
      </c>
    </row>
    <row r="17509" spans="1:16" x14ac:dyDescent="0.35">
      <c r="A17509" t="s">
        <v>6</v>
      </c>
      <c r="B17509" t="s">
        <v>1289</v>
      </c>
      <c r="C17509" t="s">
        <v>190</v>
      </c>
      <c r="D17509" t="s">
        <v>4526</v>
      </c>
      <c r="E17509" t="s">
        <v>59</v>
      </c>
      <c r="F17509" t="b">
        <v>0</v>
      </c>
      <c r="G17509" t="s">
        <v>73</v>
      </c>
      <c r="H17509" s="1">
        <v>46216.793506944443</v>
      </c>
      <c r="I17509" t="b">
        <v>1</v>
      </c>
      <c r="J17509" t="b">
        <v>0</v>
      </c>
      <c r="K17509" t="s">
        <v>41</v>
      </c>
      <c r="L17509" t="s">
        <v>60</v>
      </c>
      <c r="M17509">
        <v>152500</v>
      </c>
      <c r="N17509"/>
      <c r="O17509" t="s">
        <v>101</v>
      </c>
      <c r="P17509" t="s">
        <v>30282</v>
      </c>
    </row>
    <row r="17510" spans="1:16" x14ac:dyDescent="0.35">
      <c r="A17510" t="s">
        <v>0</v>
      </c>
      <c r="B17510" t="s">
        <v>1242</v>
      </c>
      <c r="C17510" t="s">
        <v>32</v>
      </c>
      <c r="D17510" t="s">
        <v>4346</v>
      </c>
      <c r="E17510" t="s">
        <v>59</v>
      </c>
      <c r="F17510" t="b">
        <v>0</v>
      </c>
      <c r="G17510" t="s">
        <v>32</v>
      </c>
      <c r="H17510" s="1">
        <v>46216.794907407413</v>
      </c>
      <c r="I17510" t="b">
        <v>1</v>
      </c>
      <c r="J17510" t="b">
        <v>0</v>
      </c>
      <c r="K17510" t="s">
        <v>32</v>
      </c>
      <c r="L17510" t="s">
        <v>60</v>
      </c>
      <c r="M17510">
        <v>100000</v>
      </c>
      <c r="N17510"/>
      <c r="O17510" t="s">
        <v>28713</v>
      </c>
      <c r="P17510" t="s">
        <v>30283</v>
      </c>
    </row>
    <row r="17511" spans="1:16" x14ac:dyDescent="0.35">
      <c r="A17511" t="s">
        <v>2</v>
      </c>
      <c r="B17511" t="s">
        <v>12733</v>
      </c>
      <c r="C17511" t="s">
        <v>76</v>
      </c>
      <c r="D17511" t="s">
        <v>4346</v>
      </c>
      <c r="E17511" t="s">
        <v>59</v>
      </c>
      <c r="F17511" t="b">
        <v>1</v>
      </c>
      <c r="G17511" t="s">
        <v>41</v>
      </c>
      <c r="H17511" s="1">
        <v>46216.797210648147</v>
      </c>
      <c r="I17511" t="b">
        <v>1</v>
      </c>
      <c r="J17511" t="b">
        <v>1</v>
      </c>
      <c r="K17511" t="s">
        <v>41</v>
      </c>
      <c r="L17511" t="s">
        <v>74</v>
      </c>
      <c r="M17511"/>
      <c r="N17511">
        <v>60</v>
      </c>
      <c r="O17511" t="s">
        <v>29882</v>
      </c>
      <c r="P17511" t="s">
        <v>30284</v>
      </c>
    </row>
    <row r="17512" spans="1:16" x14ac:dyDescent="0.35">
      <c r="A17512" t="s">
        <v>1</v>
      </c>
      <c r="B17512" t="s">
        <v>4857</v>
      </c>
      <c r="C17512" t="s">
        <v>423</v>
      </c>
      <c r="D17512" t="s">
        <v>2360</v>
      </c>
      <c r="E17512" t="s">
        <v>59</v>
      </c>
      <c r="F17512" t="b">
        <v>0</v>
      </c>
      <c r="G17512" t="s">
        <v>89</v>
      </c>
      <c r="H17512" s="1">
        <v>46216.797418981478</v>
      </c>
      <c r="I17512" t="b">
        <v>0</v>
      </c>
      <c r="J17512" t="b">
        <v>1</v>
      </c>
      <c r="K17512" t="s">
        <v>41</v>
      </c>
      <c r="L17512" t="s">
        <v>60</v>
      </c>
      <c r="M17512">
        <v>175500</v>
      </c>
      <c r="N17512"/>
      <c r="O17512" t="s">
        <v>424</v>
      </c>
      <c r="P17512" t="s">
        <v>28267</v>
      </c>
    </row>
    <row r="17513" spans="1:16" x14ac:dyDescent="0.35">
      <c r="A17513" t="s">
        <v>1</v>
      </c>
      <c r="B17513" t="s">
        <v>1171</v>
      </c>
      <c r="C17513" t="s">
        <v>190</v>
      </c>
      <c r="D17513" t="s">
        <v>111</v>
      </c>
      <c r="E17513" t="s">
        <v>59</v>
      </c>
      <c r="F17513" t="b">
        <v>0</v>
      </c>
      <c r="G17513" t="s">
        <v>65</v>
      </c>
      <c r="H17513" s="1">
        <v>46216.797442129631</v>
      </c>
      <c r="I17513" t="b">
        <v>1</v>
      </c>
      <c r="J17513" t="b">
        <v>0</v>
      </c>
      <c r="K17513" t="s">
        <v>41</v>
      </c>
      <c r="L17513" t="s">
        <v>60</v>
      </c>
      <c r="M17513">
        <v>125000</v>
      </c>
      <c r="N17513"/>
      <c r="O17513" t="s">
        <v>111</v>
      </c>
      <c r="P17513" t="s">
        <v>30285</v>
      </c>
    </row>
    <row r="17514" spans="1:16" x14ac:dyDescent="0.35">
      <c r="A17514" t="s">
        <v>0</v>
      </c>
      <c r="B17514" t="s">
        <v>30286</v>
      </c>
      <c r="C17514" t="s">
        <v>880</v>
      </c>
      <c r="D17514" t="s">
        <v>4526</v>
      </c>
      <c r="E17514" t="s">
        <v>88</v>
      </c>
      <c r="F17514" t="b">
        <v>0</v>
      </c>
      <c r="G17514" t="s">
        <v>77</v>
      </c>
      <c r="H17514" s="1">
        <v>46216.835127314807</v>
      </c>
      <c r="I17514" t="b">
        <v>0</v>
      </c>
      <c r="J17514" t="b">
        <v>0</v>
      </c>
      <c r="K17514" t="s">
        <v>41</v>
      </c>
      <c r="L17514" t="s">
        <v>74</v>
      </c>
      <c r="M17514"/>
      <c r="N17514">
        <v>37.5</v>
      </c>
      <c r="O17514" t="s">
        <v>30287</v>
      </c>
      <c r="P17514" t="s">
        <v>171</v>
      </c>
    </row>
    <row r="17515" spans="1:16" x14ac:dyDescent="0.35">
      <c r="A17515" t="s">
        <v>0</v>
      </c>
      <c r="B17515" t="s">
        <v>1006</v>
      </c>
      <c r="C17515" t="s">
        <v>2304</v>
      </c>
      <c r="D17515" t="s">
        <v>4526</v>
      </c>
      <c r="E17515" t="s">
        <v>59</v>
      </c>
      <c r="F17515" t="b">
        <v>0</v>
      </c>
      <c r="G17515" t="s">
        <v>68</v>
      </c>
      <c r="H17515" s="1">
        <v>46216.835127314807</v>
      </c>
      <c r="I17515" t="b">
        <v>0</v>
      </c>
      <c r="J17515" t="b">
        <v>0</v>
      </c>
      <c r="K17515" t="s">
        <v>41</v>
      </c>
      <c r="L17515" t="s">
        <v>60</v>
      </c>
      <c r="M17515">
        <v>120000</v>
      </c>
      <c r="N17515"/>
      <c r="O17515" t="s">
        <v>30288</v>
      </c>
      <c r="P17515" t="s">
        <v>30289</v>
      </c>
    </row>
    <row r="17516" spans="1:16" x14ac:dyDescent="0.35">
      <c r="A17516" t="s">
        <v>0</v>
      </c>
      <c r="B17516" t="s">
        <v>30290</v>
      </c>
      <c r="C17516" t="s">
        <v>86</v>
      </c>
      <c r="D17516" t="s">
        <v>4526</v>
      </c>
      <c r="E17516" t="s">
        <v>59</v>
      </c>
      <c r="F17516" t="b">
        <v>0</v>
      </c>
      <c r="G17516" t="s">
        <v>77</v>
      </c>
      <c r="H17516" s="1">
        <v>46216.835196759261</v>
      </c>
      <c r="I17516" t="b">
        <v>0</v>
      </c>
      <c r="J17516" t="b">
        <v>1</v>
      </c>
      <c r="K17516" t="s">
        <v>41</v>
      </c>
      <c r="L17516" t="s">
        <v>60</v>
      </c>
      <c r="M17516">
        <v>130000</v>
      </c>
      <c r="N17516"/>
      <c r="O17516" t="s">
        <v>30291</v>
      </c>
      <c r="P17516" t="s">
        <v>30292</v>
      </c>
    </row>
    <row r="17517" spans="1:16" x14ac:dyDescent="0.35">
      <c r="A17517" t="s">
        <v>6</v>
      </c>
      <c r="B17517" t="s">
        <v>30293</v>
      </c>
      <c r="C17517" t="s">
        <v>32</v>
      </c>
      <c r="D17517" t="s">
        <v>24507</v>
      </c>
      <c r="E17517" t="s">
        <v>88</v>
      </c>
      <c r="F17517" t="b">
        <v>0</v>
      </c>
      <c r="G17517" t="s">
        <v>32</v>
      </c>
      <c r="H17517" s="1">
        <v>46216.836574074077</v>
      </c>
      <c r="I17517" t="b">
        <v>0</v>
      </c>
      <c r="J17517" t="b">
        <v>0</v>
      </c>
      <c r="K17517" t="s">
        <v>32</v>
      </c>
      <c r="L17517" t="s">
        <v>74</v>
      </c>
      <c r="M17517"/>
      <c r="N17517">
        <v>51</v>
      </c>
      <c r="O17517" t="s">
        <v>30294</v>
      </c>
      <c r="P17517" t="s">
        <v>3243</v>
      </c>
    </row>
    <row r="17518" spans="1:16" x14ac:dyDescent="0.35">
      <c r="A17518" t="s">
        <v>0</v>
      </c>
      <c r="B17518" t="s">
        <v>30295</v>
      </c>
      <c r="C17518" t="s">
        <v>76</v>
      </c>
      <c r="D17518" t="s">
        <v>141</v>
      </c>
      <c r="E17518" t="s">
        <v>88</v>
      </c>
      <c r="F17518" t="b">
        <v>1</v>
      </c>
      <c r="G17518" t="s">
        <v>41</v>
      </c>
      <c r="H17518" s="1">
        <v>46216.837037037039</v>
      </c>
      <c r="I17518" t="b">
        <v>0</v>
      </c>
      <c r="J17518" t="b">
        <v>0</v>
      </c>
      <c r="K17518" t="s">
        <v>41</v>
      </c>
      <c r="L17518" t="s">
        <v>74</v>
      </c>
      <c r="M17518"/>
      <c r="N17518">
        <v>62.5</v>
      </c>
      <c r="O17518" t="s">
        <v>141</v>
      </c>
    </row>
    <row r="17519" spans="1:16" x14ac:dyDescent="0.35">
      <c r="A17519" t="s">
        <v>5</v>
      </c>
      <c r="B17519" t="s">
        <v>15825</v>
      </c>
      <c r="C17519" t="s">
        <v>330</v>
      </c>
      <c r="D17519" t="s">
        <v>4526</v>
      </c>
      <c r="E17519" t="s">
        <v>59</v>
      </c>
      <c r="F17519" t="b">
        <v>0</v>
      </c>
      <c r="G17519" t="s">
        <v>89</v>
      </c>
      <c r="H17519" s="1">
        <v>46216.839085648149</v>
      </c>
      <c r="I17519" t="b">
        <v>1</v>
      </c>
      <c r="J17519" t="b">
        <v>1</v>
      </c>
      <c r="K17519" t="s">
        <v>41</v>
      </c>
      <c r="L17519" t="s">
        <v>60</v>
      </c>
      <c r="M17519">
        <v>170000</v>
      </c>
      <c r="N17519"/>
      <c r="O17519" t="s">
        <v>30296</v>
      </c>
      <c r="P17519" t="s">
        <v>30297</v>
      </c>
    </row>
    <row r="17520" spans="1:16" x14ac:dyDescent="0.35">
      <c r="A17520" t="s">
        <v>1</v>
      </c>
      <c r="B17520" t="s">
        <v>5182</v>
      </c>
      <c r="C17520" t="s">
        <v>3603</v>
      </c>
      <c r="D17520" t="s">
        <v>4346</v>
      </c>
      <c r="F17520" t="b">
        <v>0</v>
      </c>
      <c r="G17520" t="s">
        <v>65</v>
      </c>
      <c r="H17520" s="1">
        <v>46216.839085648149</v>
      </c>
      <c r="I17520" t="b">
        <v>1</v>
      </c>
      <c r="J17520" t="b">
        <v>1</v>
      </c>
      <c r="K17520" t="s">
        <v>41</v>
      </c>
      <c r="L17520" t="s">
        <v>74</v>
      </c>
      <c r="M17520"/>
      <c r="N17520">
        <v>72.5</v>
      </c>
      <c r="O17520" t="s">
        <v>30298</v>
      </c>
    </row>
    <row r="17521" spans="1:16" x14ac:dyDescent="0.35">
      <c r="A17521" t="s">
        <v>4</v>
      </c>
      <c r="B17521" t="s">
        <v>30299</v>
      </c>
      <c r="C17521" t="s">
        <v>24357</v>
      </c>
      <c r="D17521" t="s">
        <v>4526</v>
      </c>
      <c r="E17521" t="s">
        <v>59</v>
      </c>
      <c r="F17521" t="b">
        <v>0</v>
      </c>
      <c r="G17521" t="s">
        <v>40</v>
      </c>
      <c r="H17521" s="1">
        <v>46216.84103009259</v>
      </c>
      <c r="I17521" t="b">
        <v>0</v>
      </c>
      <c r="J17521" t="b">
        <v>0</v>
      </c>
      <c r="K17521" t="s">
        <v>40</v>
      </c>
      <c r="L17521" t="s">
        <v>60</v>
      </c>
      <c r="M17521">
        <v>107600</v>
      </c>
      <c r="N17521"/>
      <c r="O17521" t="s">
        <v>521</v>
      </c>
      <c r="P17521" t="s">
        <v>30300</v>
      </c>
    </row>
    <row r="17522" spans="1:16" x14ac:dyDescent="0.35">
      <c r="A17522" t="s">
        <v>0</v>
      </c>
      <c r="B17522" t="s">
        <v>30301</v>
      </c>
      <c r="C17522" t="s">
        <v>165</v>
      </c>
      <c r="D17522" t="s">
        <v>4346</v>
      </c>
      <c r="E17522" t="s">
        <v>88</v>
      </c>
      <c r="F17522" t="b">
        <v>0</v>
      </c>
      <c r="G17522" t="s">
        <v>73</v>
      </c>
      <c r="H17522" s="1">
        <v>46216.876793981479</v>
      </c>
      <c r="I17522" t="b">
        <v>0</v>
      </c>
      <c r="J17522" t="b">
        <v>1</v>
      </c>
      <c r="K17522" t="s">
        <v>41</v>
      </c>
      <c r="L17522" t="s">
        <v>74</v>
      </c>
      <c r="M17522"/>
      <c r="N17522">
        <v>24</v>
      </c>
      <c r="O17522" t="s">
        <v>3675</v>
      </c>
      <c r="P17522" t="s">
        <v>219</v>
      </c>
    </row>
    <row r="17523" spans="1:16" x14ac:dyDescent="0.35">
      <c r="A17523" t="s">
        <v>3</v>
      </c>
      <c r="B17523" t="s">
        <v>30302</v>
      </c>
      <c r="C17523" t="s">
        <v>237</v>
      </c>
      <c r="D17523" t="s">
        <v>534</v>
      </c>
      <c r="E17523" t="s">
        <v>59</v>
      </c>
      <c r="F17523" t="b">
        <v>0</v>
      </c>
      <c r="G17523" t="s">
        <v>89</v>
      </c>
      <c r="H17523" s="1">
        <v>46216.876828703702</v>
      </c>
      <c r="I17523" t="b">
        <v>0</v>
      </c>
      <c r="J17523" t="b">
        <v>0</v>
      </c>
      <c r="K17523" t="s">
        <v>41</v>
      </c>
      <c r="L17523" t="s">
        <v>60</v>
      </c>
      <c r="M17523">
        <v>77500</v>
      </c>
      <c r="N17523"/>
      <c r="O17523" t="s">
        <v>534</v>
      </c>
      <c r="P17523" t="s">
        <v>325</v>
      </c>
    </row>
    <row r="17524" spans="1:16" x14ac:dyDescent="0.35">
      <c r="A17524" t="s">
        <v>0</v>
      </c>
      <c r="B17524" t="s">
        <v>20746</v>
      </c>
      <c r="C17524" t="s">
        <v>511</v>
      </c>
      <c r="D17524" t="s">
        <v>4526</v>
      </c>
      <c r="E17524" t="s">
        <v>59</v>
      </c>
      <c r="F17524" t="b">
        <v>0</v>
      </c>
      <c r="G17524" t="s">
        <v>65</v>
      </c>
      <c r="H17524" s="1">
        <v>46216.876828703702</v>
      </c>
      <c r="I17524" t="b">
        <v>0</v>
      </c>
      <c r="J17524" t="b">
        <v>1</v>
      </c>
      <c r="K17524" t="s">
        <v>41</v>
      </c>
      <c r="L17524" t="s">
        <v>60</v>
      </c>
      <c r="M17524">
        <v>95750</v>
      </c>
      <c r="N17524"/>
      <c r="O17524" t="s">
        <v>106</v>
      </c>
      <c r="P17524" t="s">
        <v>30303</v>
      </c>
    </row>
    <row r="17525" spans="1:16" x14ac:dyDescent="0.35">
      <c r="A17525" t="s">
        <v>7</v>
      </c>
      <c r="B17525" t="s">
        <v>30304</v>
      </c>
      <c r="C17525" t="s">
        <v>76</v>
      </c>
      <c r="D17525" t="s">
        <v>4346</v>
      </c>
      <c r="E17525" t="s">
        <v>59</v>
      </c>
      <c r="F17525" t="b">
        <v>1</v>
      </c>
      <c r="G17525" t="s">
        <v>41</v>
      </c>
      <c r="H17525" s="1">
        <v>46216.878680555557</v>
      </c>
      <c r="I17525" t="b">
        <v>0</v>
      </c>
      <c r="J17525" t="b">
        <v>1</v>
      </c>
      <c r="K17525" t="s">
        <v>41</v>
      </c>
      <c r="L17525" t="s">
        <v>60</v>
      </c>
      <c r="M17525">
        <v>129500</v>
      </c>
      <c r="N17525"/>
      <c r="O17525" t="s">
        <v>1355</v>
      </c>
      <c r="P17525" t="s">
        <v>30305</v>
      </c>
    </row>
    <row r="17526" spans="1:16" x14ac:dyDescent="0.35">
      <c r="A17526" t="s">
        <v>0</v>
      </c>
      <c r="B17526" t="s">
        <v>30306</v>
      </c>
      <c r="C17526" t="s">
        <v>76</v>
      </c>
      <c r="D17526" t="s">
        <v>141</v>
      </c>
      <c r="E17526" t="s">
        <v>88</v>
      </c>
      <c r="F17526" t="b">
        <v>1</v>
      </c>
      <c r="G17526" t="s">
        <v>41</v>
      </c>
      <c r="H17526" s="1">
        <v>46216.878692129627</v>
      </c>
      <c r="I17526" t="b">
        <v>1</v>
      </c>
      <c r="J17526" t="b">
        <v>0</v>
      </c>
      <c r="K17526" t="s">
        <v>41</v>
      </c>
      <c r="L17526" t="s">
        <v>74</v>
      </c>
      <c r="M17526"/>
      <c r="N17526">
        <v>24.5</v>
      </c>
      <c r="O17526" t="s">
        <v>141</v>
      </c>
    </row>
    <row r="17527" spans="1:16" x14ac:dyDescent="0.35">
      <c r="A17527" t="s">
        <v>2</v>
      </c>
      <c r="B17527" t="s">
        <v>30307</v>
      </c>
      <c r="C17527" t="s">
        <v>998</v>
      </c>
      <c r="D17527" t="s">
        <v>4526</v>
      </c>
      <c r="E17527" t="s">
        <v>88</v>
      </c>
      <c r="F17527" t="b">
        <v>0</v>
      </c>
      <c r="G17527" t="s">
        <v>65</v>
      </c>
      <c r="H17527" s="1">
        <v>46216.878819444442</v>
      </c>
      <c r="I17527" t="b">
        <v>0</v>
      </c>
      <c r="J17527" t="b">
        <v>0</v>
      </c>
      <c r="K17527" t="s">
        <v>41</v>
      </c>
      <c r="L17527" t="s">
        <v>74</v>
      </c>
      <c r="M17527"/>
      <c r="N17527">
        <v>71.5</v>
      </c>
      <c r="O17527" t="s">
        <v>27777</v>
      </c>
      <c r="P17527" t="s">
        <v>85</v>
      </c>
    </row>
    <row r="17528" spans="1:16" x14ac:dyDescent="0.35">
      <c r="A17528" t="s">
        <v>1</v>
      </c>
      <c r="B17528" t="s">
        <v>30308</v>
      </c>
      <c r="C17528" t="s">
        <v>598</v>
      </c>
      <c r="D17528" t="s">
        <v>4526</v>
      </c>
      <c r="E17528" t="s">
        <v>88</v>
      </c>
      <c r="F17528" t="b">
        <v>0</v>
      </c>
      <c r="G17528" t="s">
        <v>65</v>
      </c>
      <c r="H17528" s="1">
        <v>46216.880682870367</v>
      </c>
      <c r="I17528" t="b">
        <v>0</v>
      </c>
      <c r="J17528" t="b">
        <v>0</v>
      </c>
      <c r="K17528" t="s">
        <v>41</v>
      </c>
      <c r="L17528" t="s">
        <v>74</v>
      </c>
      <c r="M17528"/>
      <c r="N17528">
        <v>75</v>
      </c>
      <c r="O17528" t="s">
        <v>17477</v>
      </c>
      <c r="P17528" t="s">
        <v>30309</v>
      </c>
    </row>
    <row r="17529" spans="1:16" x14ac:dyDescent="0.35">
      <c r="A17529" t="s">
        <v>1</v>
      </c>
      <c r="B17529" t="s">
        <v>30310</v>
      </c>
      <c r="C17529" t="s">
        <v>333</v>
      </c>
      <c r="D17529" t="s">
        <v>4526</v>
      </c>
      <c r="E17529" t="s">
        <v>59</v>
      </c>
      <c r="F17529" t="b">
        <v>0</v>
      </c>
      <c r="G17529" t="s">
        <v>89</v>
      </c>
      <c r="H17529" s="1">
        <v>46216.880810185183</v>
      </c>
      <c r="I17529" t="b">
        <v>1</v>
      </c>
      <c r="J17529" t="b">
        <v>0</v>
      </c>
      <c r="K17529" t="s">
        <v>41</v>
      </c>
      <c r="L17529" t="s">
        <v>60</v>
      </c>
      <c r="M17529">
        <v>187500</v>
      </c>
      <c r="N17529"/>
      <c r="O17529" t="s">
        <v>28127</v>
      </c>
      <c r="P17529" t="s">
        <v>30311</v>
      </c>
    </row>
    <row r="17530" spans="1:16" x14ac:dyDescent="0.35">
      <c r="A17530" t="s">
        <v>1</v>
      </c>
      <c r="B17530" t="s">
        <v>1016</v>
      </c>
      <c r="C17530" t="s">
        <v>14932</v>
      </c>
      <c r="D17530" t="s">
        <v>4346</v>
      </c>
      <c r="E17530" t="s">
        <v>59</v>
      </c>
      <c r="F17530" t="b">
        <v>0</v>
      </c>
      <c r="G17530" t="s">
        <v>13</v>
      </c>
      <c r="H17530" s="1">
        <v>46216.881145833337</v>
      </c>
      <c r="I17530" t="b">
        <v>0</v>
      </c>
      <c r="J17530" t="b">
        <v>0</v>
      </c>
      <c r="K17530" t="s">
        <v>13</v>
      </c>
      <c r="L17530" t="s">
        <v>60</v>
      </c>
      <c r="M17530">
        <v>95695</v>
      </c>
      <c r="N17530"/>
      <c r="O17530" t="s">
        <v>14933</v>
      </c>
      <c r="P17530" t="s">
        <v>30312</v>
      </c>
    </row>
    <row r="17531" spans="1:16" x14ac:dyDescent="0.35">
      <c r="A17531" t="s">
        <v>5</v>
      </c>
      <c r="B17531" t="s">
        <v>30313</v>
      </c>
      <c r="C17531" t="s">
        <v>5026</v>
      </c>
      <c r="D17531" t="s">
        <v>4346</v>
      </c>
      <c r="E17531" t="s">
        <v>59</v>
      </c>
      <c r="F17531" t="b">
        <v>0</v>
      </c>
      <c r="G17531" t="s">
        <v>40</v>
      </c>
      <c r="H17531" s="1">
        <v>46216.882673611108</v>
      </c>
      <c r="I17531" t="b">
        <v>1</v>
      </c>
      <c r="J17531" t="b">
        <v>0</v>
      </c>
      <c r="K17531" t="s">
        <v>40</v>
      </c>
      <c r="L17531" t="s">
        <v>60</v>
      </c>
      <c r="M17531">
        <v>67500</v>
      </c>
      <c r="N17531"/>
      <c r="O17531" t="s">
        <v>21331</v>
      </c>
      <c r="P17531" t="s">
        <v>30314</v>
      </c>
    </row>
    <row r="17532" spans="1:16" x14ac:dyDescent="0.35">
      <c r="A17532" t="s">
        <v>0</v>
      </c>
      <c r="B17532" t="s">
        <v>30315</v>
      </c>
      <c r="C17532" t="s">
        <v>112</v>
      </c>
      <c r="D17532" t="s">
        <v>4526</v>
      </c>
      <c r="E17532" t="s">
        <v>59</v>
      </c>
      <c r="F17532" t="b">
        <v>0</v>
      </c>
      <c r="G17532" t="s">
        <v>65</v>
      </c>
      <c r="H17532" s="1">
        <v>46216.91846064815</v>
      </c>
      <c r="I17532" t="b">
        <v>0</v>
      </c>
      <c r="J17532" t="b">
        <v>1</v>
      </c>
      <c r="K17532" t="s">
        <v>41</v>
      </c>
      <c r="L17532" t="s">
        <v>60</v>
      </c>
      <c r="M17532">
        <v>84500</v>
      </c>
      <c r="N17532"/>
      <c r="O17532" t="s">
        <v>30316</v>
      </c>
      <c r="P17532" t="s">
        <v>30317</v>
      </c>
    </row>
    <row r="17533" spans="1:16" x14ac:dyDescent="0.35">
      <c r="A17533" t="s">
        <v>6</v>
      </c>
      <c r="B17533" t="s">
        <v>30318</v>
      </c>
      <c r="C17533" t="s">
        <v>165</v>
      </c>
      <c r="D17533" t="s">
        <v>4630</v>
      </c>
      <c r="E17533" t="s">
        <v>59</v>
      </c>
      <c r="F17533" t="b">
        <v>0</v>
      </c>
      <c r="G17533" t="s">
        <v>73</v>
      </c>
      <c r="H17533" s="1">
        <v>46216.920497685183</v>
      </c>
      <c r="I17533" t="b">
        <v>0</v>
      </c>
      <c r="J17533" t="b">
        <v>1</v>
      </c>
      <c r="K17533" t="s">
        <v>41</v>
      </c>
      <c r="L17533" t="s">
        <v>60</v>
      </c>
      <c r="M17533">
        <v>107000</v>
      </c>
      <c r="N17533"/>
      <c r="O17533" t="s">
        <v>3525</v>
      </c>
      <c r="P17533" t="s">
        <v>30319</v>
      </c>
    </row>
    <row r="17534" spans="1:16" x14ac:dyDescent="0.35">
      <c r="A17534" t="s">
        <v>1</v>
      </c>
      <c r="B17534" t="s">
        <v>30320</v>
      </c>
      <c r="C17534" t="s">
        <v>1375</v>
      </c>
      <c r="D17534" t="s">
        <v>4526</v>
      </c>
      <c r="E17534" t="s">
        <v>59</v>
      </c>
      <c r="F17534" t="b">
        <v>0</v>
      </c>
      <c r="G17534" t="s">
        <v>68</v>
      </c>
      <c r="H17534" s="1">
        <v>46216.922337962962</v>
      </c>
      <c r="I17534" t="b">
        <v>0</v>
      </c>
      <c r="J17534" t="b">
        <v>0</v>
      </c>
      <c r="K17534" t="s">
        <v>41</v>
      </c>
      <c r="L17534" t="s">
        <v>74</v>
      </c>
      <c r="M17534"/>
      <c r="N17534">
        <v>80</v>
      </c>
      <c r="O17534" t="s">
        <v>1164</v>
      </c>
      <c r="P17534" t="s">
        <v>3990</v>
      </c>
    </row>
    <row r="17535" spans="1:16" x14ac:dyDescent="0.35">
      <c r="A17535" t="s">
        <v>5</v>
      </c>
      <c r="B17535" t="s">
        <v>30321</v>
      </c>
      <c r="C17535" t="s">
        <v>165</v>
      </c>
      <c r="D17535" t="s">
        <v>4526</v>
      </c>
      <c r="E17535" t="s">
        <v>59</v>
      </c>
      <c r="F17535" t="b">
        <v>0</v>
      </c>
      <c r="G17535" t="s">
        <v>65</v>
      </c>
      <c r="H17535" s="1">
        <v>46216.922442129631</v>
      </c>
      <c r="I17535" t="b">
        <v>1</v>
      </c>
      <c r="J17535" t="b">
        <v>0</v>
      </c>
      <c r="K17535" t="s">
        <v>41</v>
      </c>
      <c r="L17535" t="s">
        <v>60</v>
      </c>
      <c r="M17535">
        <v>90000</v>
      </c>
      <c r="N17535"/>
      <c r="O17535" t="s">
        <v>30322</v>
      </c>
      <c r="P17535" t="s">
        <v>30323</v>
      </c>
    </row>
    <row r="17536" spans="1:16" x14ac:dyDescent="0.35">
      <c r="A17536" t="s">
        <v>7</v>
      </c>
      <c r="B17536" t="s">
        <v>30304</v>
      </c>
      <c r="C17536" t="s">
        <v>246</v>
      </c>
      <c r="D17536" t="s">
        <v>4526</v>
      </c>
      <c r="E17536" t="s">
        <v>59</v>
      </c>
      <c r="F17536" t="b">
        <v>0</v>
      </c>
      <c r="G17536" t="s">
        <v>65</v>
      </c>
      <c r="H17536" s="1">
        <v>46216.960162037038</v>
      </c>
      <c r="I17536" t="b">
        <v>0</v>
      </c>
      <c r="J17536" t="b">
        <v>1</v>
      </c>
      <c r="K17536" t="s">
        <v>41</v>
      </c>
      <c r="L17536" t="s">
        <v>60</v>
      </c>
      <c r="M17536">
        <v>129500</v>
      </c>
      <c r="N17536"/>
      <c r="O17536" t="s">
        <v>1155</v>
      </c>
      <c r="P17536" t="s">
        <v>30305</v>
      </c>
    </row>
    <row r="17537" spans="1:16" x14ac:dyDescent="0.35">
      <c r="A17537" t="s">
        <v>1</v>
      </c>
      <c r="B17537" t="s">
        <v>30324</v>
      </c>
      <c r="C17537" t="s">
        <v>165</v>
      </c>
      <c r="D17537" t="s">
        <v>4526</v>
      </c>
      <c r="E17537" t="s">
        <v>59</v>
      </c>
      <c r="F17537" t="b">
        <v>0</v>
      </c>
      <c r="G17537" t="s">
        <v>73</v>
      </c>
      <c r="H17537" s="1">
        <v>46216.962164351848</v>
      </c>
      <c r="I17537" t="b">
        <v>0</v>
      </c>
      <c r="J17537" t="b">
        <v>1</v>
      </c>
      <c r="K17537" t="s">
        <v>41</v>
      </c>
      <c r="L17537" t="s">
        <v>60</v>
      </c>
      <c r="M17537">
        <v>233500</v>
      </c>
      <c r="N17537"/>
      <c r="O17537" t="s">
        <v>1155</v>
      </c>
      <c r="P17537" t="s">
        <v>30325</v>
      </c>
    </row>
    <row r="17538" spans="1:16" x14ac:dyDescent="0.35">
      <c r="A17538" t="s">
        <v>3</v>
      </c>
      <c r="B17538" t="s">
        <v>30326</v>
      </c>
      <c r="C17538" t="s">
        <v>165</v>
      </c>
      <c r="D17538" t="s">
        <v>4346</v>
      </c>
      <c r="E17538" t="s">
        <v>59</v>
      </c>
      <c r="F17538" t="b">
        <v>0</v>
      </c>
      <c r="G17538" t="s">
        <v>73</v>
      </c>
      <c r="H17538" s="1">
        <v>46217.001793981479</v>
      </c>
      <c r="I17538" t="b">
        <v>0</v>
      </c>
      <c r="J17538" t="b">
        <v>0</v>
      </c>
      <c r="K17538" t="s">
        <v>41</v>
      </c>
      <c r="L17538" t="s">
        <v>60</v>
      </c>
      <c r="M17538">
        <v>60000</v>
      </c>
      <c r="N17538"/>
      <c r="O17538" t="s">
        <v>28117</v>
      </c>
      <c r="P17538" t="s">
        <v>30327</v>
      </c>
    </row>
    <row r="17539" spans="1:16" x14ac:dyDescent="0.35">
      <c r="A17539" t="s">
        <v>0</v>
      </c>
      <c r="B17539" t="s">
        <v>30328</v>
      </c>
      <c r="C17539" t="s">
        <v>271</v>
      </c>
      <c r="D17539" t="s">
        <v>4526</v>
      </c>
      <c r="E17539" t="s">
        <v>59</v>
      </c>
      <c r="F17539" t="b">
        <v>0</v>
      </c>
      <c r="G17539" t="s">
        <v>77</v>
      </c>
      <c r="H17539" s="1">
        <v>46217.001863425918</v>
      </c>
      <c r="I17539" t="b">
        <v>0</v>
      </c>
      <c r="J17539" t="b">
        <v>1</v>
      </c>
      <c r="K17539" t="s">
        <v>41</v>
      </c>
      <c r="L17539" t="s">
        <v>60</v>
      </c>
      <c r="M17539">
        <v>69000</v>
      </c>
      <c r="N17539"/>
      <c r="O17539" t="s">
        <v>27578</v>
      </c>
      <c r="P17539" t="s">
        <v>1009</v>
      </c>
    </row>
    <row r="17540" spans="1:16" x14ac:dyDescent="0.35">
      <c r="A17540" t="s">
        <v>3</v>
      </c>
      <c r="B17540" t="s">
        <v>30329</v>
      </c>
      <c r="C17540" t="s">
        <v>76</v>
      </c>
      <c r="D17540" t="s">
        <v>4526</v>
      </c>
      <c r="E17540" t="s">
        <v>132</v>
      </c>
      <c r="F17540" t="b">
        <v>1</v>
      </c>
      <c r="G17540" t="s">
        <v>13</v>
      </c>
      <c r="H17540" s="1">
        <v>46217.002106481479</v>
      </c>
      <c r="I17540" t="b">
        <v>0</v>
      </c>
      <c r="J17540" t="b">
        <v>0</v>
      </c>
      <c r="K17540" t="s">
        <v>13</v>
      </c>
      <c r="L17540" t="s">
        <v>74</v>
      </c>
      <c r="M17540"/>
      <c r="N17540">
        <v>317.5</v>
      </c>
      <c r="O17540" t="s">
        <v>5046</v>
      </c>
    </row>
    <row r="17541" spans="1:16" x14ac:dyDescent="0.35">
      <c r="A17541" t="s">
        <v>6</v>
      </c>
      <c r="B17541" t="s">
        <v>4247</v>
      </c>
      <c r="C17541" t="s">
        <v>142</v>
      </c>
      <c r="D17541" t="s">
        <v>4346</v>
      </c>
      <c r="E17541" t="s">
        <v>59</v>
      </c>
      <c r="F17541" t="b">
        <v>0</v>
      </c>
      <c r="G17541" t="s">
        <v>65</v>
      </c>
      <c r="H17541" s="1">
        <v>46217.003831018519</v>
      </c>
      <c r="I17541" t="b">
        <v>0</v>
      </c>
      <c r="J17541" t="b">
        <v>0</v>
      </c>
      <c r="K17541" t="s">
        <v>41</v>
      </c>
      <c r="L17541" t="s">
        <v>74</v>
      </c>
      <c r="M17541"/>
      <c r="N17541">
        <v>19.5</v>
      </c>
      <c r="O17541" t="s">
        <v>30330</v>
      </c>
      <c r="P17541" t="s">
        <v>30331</v>
      </c>
    </row>
    <row r="17542" spans="1:16" x14ac:dyDescent="0.35">
      <c r="A17542" t="s">
        <v>6</v>
      </c>
      <c r="B17542" t="s">
        <v>30332</v>
      </c>
      <c r="C17542" t="s">
        <v>5815</v>
      </c>
      <c r="D17542" t="s">
        <v>4595</v>
      </c>
      <c r="E17542" t="s">
        <v>59</v>
      </c>
      <c r="F17542" t="b">
        <v>0</v>
      </c>
      <c r="G17542" t="s">
        <v>20</v>
      </c>
      <c r="H17542" s="1">
        <v>46217.004641203697</v>
      </c>
      <c r="I17542" t="b">
        <v>0</v>
      </c>
      <c r="J17542" t="b">
        <v>0</v>
      </c>
      <c r="K17542" t="s">
        <v>20</v>
      </c>
      <c r="L17542" t="s">
        <v>60</v>
      </c>
      <c r="M17542">
        <v>100000</v>
      </c>
      <c r="N17542"/>
      <c r="O17542" t="s">
        <v>30333</v>
      </c>
    </row>
    <row r="17543" spans="1:16" x14ac:dyDescent="0.35">
      <c r="A17543" t="s">
        <v>3</v>
      </c>
      <c r="B17543" t="s">
        <v>30334</v>
      </c>
      <c r="C17543" t="s">
        <v>237</v>
      </c>
      <c r="D17543" t="s">
        <v>2360</v>
      </c>
      <c r="E17543" t="s">
        <v>59</v>
      </c>
      <c r="F17543" t="b">
        <v>0</v>
      </c>
      <c r="G17543" t="s">
        <v>89</v>
      </c>
      <c r="H17543" s="1">
        <v>46217.04347222222</v>
      </c>
      <c r="I17543" t="b">
        <v>0</v>
      </c>
      <c r="J17543" t="b">
        <v>1</v>
      </c>
      <c r="K17543" t="s">
        <v>41</v>
      </c>
      <c r="L17543" t="s">
        <v>60</v>
      </c>
      <c r="M17543">
        <v>165500</v>
      </c>
      <c r="N17543"/>
      <c r="O17543" t="s">
        <v>17001</v>
      </c>
      <c r="P17543" t="s">
        <v>2284</v>
      </c>
    </row>
    <row r="17544" spans="1:16" x14ac:dyDescent="0.35">
      <c r="A17544" t="s">
        <v>0</v>
      </c>
      <c r="B17544" t="s">
        <v>30335</v>
      </c>
      <c r="C17544" t="s">
        <v>30336</v>
      </c>
      <c r="D17544" t="s">
        <v>4526</v>
      </c>
      <c r="E17544" t="s">
        <v>59</v>
      </c>
      <c r="F17544" t="b">
        <v>0</v>
      </c>
      <c r="G17544" t="s">
        <v>77</v>
      </c>
      <c r="H17544" s="1">
        <v>46217.043530092589</v>
      </c>
      <c r="I17544" t="b">
        <v>0</v>
      </c>
      <c r="J17544" t="b">
        <v>1</v>
      </c>
      <c r="K17544" t="s">
        <v>41</v>
      </c>
      <c r="L17544" t="s">
        <v>60</v>
      </c>
      <c r="M17544">
        <v>120614.5</v>
      </c>
      <c r="N17544"/>
      <c r="O17544" t="s">
        <v>30337</v>
      </c>
      <c r="P17544" t="s">
        <v>30338</v>
      </c>
    </row>
    <row r="17545" spans="1:16" x14ac:dyDescent="0.35">
      <c r="A17545" t="s">
        <v>1</v>
      </c>
      <c r="B17545" t="s">
        <v>898</v>
      </c>
      <c r="C17545" t="s">
        <v>4220</v>
      </c>
      <c r="D17545" t="s">
        <v>4756</v>
      </c>
      <c r="E17545" t="s">
        <v>59</v>
      </c>
      <c r="F17545" t="b">
        <v>0</v>
      </c>
      <c r="G17545" t="s">
        <v>89</v>
      </c>
      <c r="H17545" s="1">
        <v>46217.045451388891</v>
      </c>
      <c r="I17545" t="b">
        <v>0</v>
      </c>
      <c r="J17545" t="b">
        <v>0</v>
      </c>
      <c r="K17545" t="s">
        <v>41</v>
      </c>
      <c r="L17545" t="s">
        <v>60</v>
      </c>
      <c r="M17545">
        <v>105000</v>
      </c>
      <c r="N17545"/>
      <c r="O17545" t="s">
        <v>14305</v>
      </c>
      <c r="P17545" t="s">
        <v>25222</v>
      </c>
    </row>
    <row r="17546" spans="1:16" x14ac:dyDescent="0.35">
      <c r="A17546" t="s">
        <v>2</v>
      </c>
      <c r="B17546" t="s">
        <v>24092</v>
      </c>
      <c r="C17546" t="s">
        <v>3263</v>
      </c>
      <c r="D17546" t="s">
        <v>4630</v>
      </c>
      <c r="E17546" t="s">
        <v>59</v>
      </c>
      <c r="F17546" t="b">
        <v>0</v>
      </c>
      <c r="G17546" t="s">
        <v>65</v>
      </c>
      <c r="H17546" s="1">
        <v>46217.045497685183</v>
      </c>
      <c r="I17546" t="b">
        <v>0</v>
      </c>
      <c r="J17546" t="b">
        <v>1</v>
      </c>
      <c r="K17546" t="s">
        <v>41</v>
      </c>
      <c r="L17546" t="s">
        <v>60</v>
      </c>
      <c r="M17546">
        <v>122500</v>
      </c>
      <c r="N17546"/>
      <c r="O17546" t="s">
        <v>30339</v>
      </c>
      <c r="P17546" t="s">
        <v>24094</v>
      </c>
    </row>
    <row r="17547" spans="1:16" x14ac:dyDescent="0.35">
      <c r="A17547" t="s">
        <v>5</v>
      </c>
      <c r="B17547" t="s">
        <v>5</v>
      </c>
      <c r="C17547" t="s">
        <v>27109</v>
      </c>
      <c r="D17547" t="s">
        <v>4756</v>
      </c>
      <c r="E17547" t="s">
        <v>59</v>
      </c>
      <c r="F17547" t="b">
        <v>0</v>
      </c>
      <c r="G17547" t="s">
        <v>68</v>
      </c>
      <c r="H17547" s="1">
        <v>46217.047349537039</v>
      </c>
      <c r="I17547" t="b">
        <v>1</v>
      </c>
      <c r="J17547" t="b">
        <v>1</v>
      </c>
      <c r="K17547" t="s">
        <v>41</v>
      </c>
      <c r="L17547" t="s">
        <v>60</v>
      </c>
      <c r="M17547">
        <v>84300</v>
      </c>
      <c r="N17547"/>
      <c r="O17547" t="s">
        <v>2979</v>
      </c>
      <c r="P17547" t="s">
        <v>30340</v>
      </c>
    </row>
    <row r="17548" spans="1:16" x14ac:dyDescent="0.35">
      <c r="A17548" t="s">
        <v>1</v>
      </c>
      <c r="B17548" t="s">
        <v>1083</v>
      </c>
      <c r="C17548" t="s">
        <v>41</v>
      </c>
      <c r="D17548" t="s">
        <v>4526</v>
      </c>
      <c r="E17548" t="s">
        <v>59</v>
      </c>
      <c r="F17548" t="b">
        <v>0</v>
      </c>
      <c r="G17548" t="s">
        <v>89</v>
      </c>
      <c r="H17548" s="1">
        <v>46217.047361111108</v>
      </c>
      <c r="I17548" t="b">
        <v>1</v>
      </c>
      <c r="J17548" t="b">
        <v>0</v>
      </c>
      <c r="K17548" t="s">
        <v>41</v>
      </c>
      <c r="L17548" t="s">
        <v>74</v>
      </c>
      <c r="M17548"/>
      <c r="N17548">
        <v>37.5</v>
      </c>
      <c r="O17548" t="s">
        <v>222</v>
      </c>
      <c r="P17548" t="s">
        <v>14841</v>
      </c>
    </row>
    <row r="17549" spans="1:16" x14ac:dyDescent="0.35">
      <c r="A17549" t="s">
        <v>1</v>
      </c>
      <c r="B17549" t="s">
        <v>30341</v>
      </c>
      <c r="C17549" t="s">
        <v>24488</v>
      </c>
      <c r="D17549" t="s">
        <v>4756</v>
      </c>
      <c r="E17549" t="s">
        <v>59</v>
      </c>
      <c r="F17549" t="b">
        <v>0</v>
      </c>
      <c r="G17549" t="s">
        <v>13</v>
      </c>
      <c r="H17549" s="1">
        <v>46217.131145833337</v>
      </c>
      <c r="I17549" t="b">
        <v>0</v>
      </c>
      <c r="J17549" t="b">
        <v>0</v>
      </c>
      <c r="K17549" t="s">
        <v>13</v>
      </c>
      <c r="L17549" t="s">
        <v>60</v>
      </c>
      <c r="M17549">
        <v>118025</v>
      </c>
      <c r="N17549"/>
      <c r="O17549" t="s">
        <v>30342</v>
      </c>
      <c r="P17549" t="s">
        <v>24489</v>
      </c>
    </row>
    <row r="17550" spans="1:16" x14ac:dyDescent="0.35">
      <c r="A17550" t="s">
        <v>5</v>
      </c>
      <c r="B17550" t="s">
        <v>30343</v>
      </c>
      <c r="C17550" t="s">
        <v>148</v>
      </c>
      <c r="D17550" t="s">
        <v>367</v>
      </c>
      <c r="E17550" t="s">
        <v>59</v>
      </c>
      <c r="F17550" t="b">
        <v>0</v>
      </c>
      <c r="G17550" t="s">
        <v>89</v>
      </c>
      <c r="H17550" s="1">
        <v>46217.210752314822</v>
      </c>
      <c r="I17550" t="b">
        <v>0</v>
      </c>
      <c r="J17550" t="b">
        <v>1</v>
      </c>
      <c r="K17550" t="s">
        <v>41</v>
      </c>
      <c r="L17550" t="s">
        <v>60</v>
      </c>
      <c r="M17550">
        <v>112500</v>
      </c>
      <c r="N17550"/>
      <c r="O17550" t="s">
        <v>30344</v>
      </c>
      <c r="P17550" t="s">
        <v>30345</v>
      </c>
    </row>
    <row r="17551" spans="1:16" x14ac:dyDescent="0.35">
      <c r="A17551" t="s">
        <v>6</v>
      </c>
      <c r="B17551" t="s">
        <v>30346</v>
      </c>
      <c r="C17551" t="s">
        <v>76</v>
      </c>
      <c r="D17551" t="s">
        <v>4346</v>
      </c>
      <c r="E17551" t="s">
        <v>88</v>
      </c>
      <c r="F17551" t="b">
        <v>1</v>
      </c>
      <c r="G17551" t="s">
        <v>13</v>
      </c>
      <c r="H17551" s="1">
        <v>46217.212731481479</v>
      </c>
      <c r="I17551" t="b">
        <v>0</v>
      </c>
      <c r="J17551" t="b">
        <v>0</v>
      </c>
      <c r="K17551" t="s">
        <v>13</v>
      </c>
      <c r="L17551" t="s">
        <v>74</v>
      </c>
      <c r="M17551"/>
      <c r="N17551">
        <v>70</v>
      </c>
      <c r="O17551" t="s">
        <v>30347</v>
      </c>
      <c r="P17551" t="s">
        <v>30348</v>
      </c>
    </row>
    <row r="17552" spans="1:16" x14ac:dyDescent="0.35">
      <c r="A17552" t="s">
        <v>2</v>
      </c>
      <c r="B17552" t="s">
        <v>30349</v>
      </c>
      <c r="C17552" t="s">
        <v>190</v>
      </c>
      <c r="D17552" t="s">
        <v>4526</v>
      </c>
      <c r="E17552" t="s">
        <v>88</v>
      </c>
      <c r="F17552" t="b">
        <v>0</v>
      </c>
      <c r="G17552" t="s">
        <v>73</v>
      </c>
      <c r="H17552" s="1">
        <v>46217.25409722222</v>
      </c>
      <c r="I17552" t="b">
        <v>0</v>
      </c>
      <c r="J17552" t="b">
        <v>1</v>
      </c>
      <c r="K17552" t="s">
        <v>41</v>
      </c>
      <c r="L17552" t="s">
        <v>74</v>
      </c>
      <c r="M17552"/>
      <c r="N17552">
        <v>44.5</v>
      </c>
      <c r="O17552" t="s">
        <v>738</v>
      </c>
      <c r="P17552" t="s">
        <v>30350</v>
      </c>
    </row>
    <row r="17553" spans="1:16" x14ac:dyDescent="0.35">
      <c r="A17553" t="s">
        <v>2</v>
      </c>
      <c r="B17553" t="s">
        <v>30349</v>
      </c>
      <c r="C17553" t="s">
        <v>2293</v>
      </c>
      <c r="D17553" t="s">
        <v>4526</v>
      </c>
      <c r="E17553" t="s">
        <v>88</v>
      </c>
      <c r="F17553" t="b">
        <v>0</v>
      </c>
      <c r="G17553" t="s">
        <v>65</v>
      </c>
      <c r="H17553" s="1">
        <v>46217.254201388889</v>
      </c>
      <c r="I17553" t="b">
        <v>0</v>
      </c>
      <c r="J17553" t="b">
        <v>1</v>
      </c>
      <c r="K17553" t="s">
        <v>41</v>
      </c>
      <c r="L17553" t="s">
        <v>74</v>
      </c>
      <c r="M17553"/>
      <c r="N17553">
        <v>44.5</v>
      </c>
      <c r="O17553" t="s">
        <v>738</v>
      </c>
      <c r="P17553" t="s">
        <v>30350</v>
      </c>
    </row>
    <row r="17554" spans="1:16" x14ac:dyDescent="0.35">
      <c r="A17554" t="s">
        <v>1</v>
      </c>
      <c r="B17554" t="s">
        <v>30351</v>
      </c>
      <c r="C17554" t="s">
        <v>13767</v>
      </c>
      <c r="D17554" t="s">
        <v>4868</v>
      </c>
      <c r="E17554" t="s">
        <v>621</v>
      </c>
      <c r="F17554" t="b">
        <v>0</v>
      </c>
      <c r="G17554" t="s">
        <v>19</v>
      </c>
      <c r="H17554" s="1">
        <v>46217.256979166668</v>
      </c>
      <c r="I17554" t="b">
        <v>0</v>
      </c>
      <c r="J17554" t="b">
        <v>0</v>
      </c>
      <c r="K17554" t="s">
        <v>19</v>
      </c>
      <c r="L17554" t="s">
        <v>60</v>
      </c>
      <c r="M17554">
        <v>330000</v>
      </c>
      <c r="N17554"/>
      <c r="O17554" t="s">
        <v>30197</v>
      </c>
      <c r="P17554" t="s">
        <v>30352</v>
      </c>
    </row>
    <row r="17555" spans="1:16" x14ac:dyDescent="0.35">
      <c r="A17555" t="s">
        <v>5</v>
      </c>
      <c r="B17555" t="s">
        <v>2396</v>
      </c>
      <c r="C17555" t="s">
        <v>3125</v>
      </c>
      <c r="D17555" t="s">
        <v>4630</v>
      </c>
      <c r="E17555" t="s">
        <v>59</v>
      </c>
      <c r="F17555" t="b">
        <v>0</v>
      </c>
      <c r="G17555" t="s">
        <v>77</v>
      </c>
      <c r="H17555" s="1">
        <v>46217.297581018523</v>
      </c>
      <c r="I17555" t="b">
        <v>0</v>
      </c>
      <c r="J17555" t="b">
        <v>0</v>
      </c>
      <c r="K17555" t="s">
        <v>41</v>
      </c>
      <c r="L17555" t="s">
        <v>60</v>
      </c>
      <c r="M17555">
        <v>176000</v>
      </c>
      <c r="N17555"/>
      <c r="O17555" t="s">
        <v>30353</v>
      </c>
      <c r="P17555" t="s">
        <v>30354</v>
      </c>
    </row>
    <row r="17556" spans="1:16" x14ac:dyDescent="0.35">
      <c r="A17556" t="s">
        <v>1</v>
      </c>
      <c r="B17556" t="s">
        <v>1003</v>
      </c>
      <c r="C17556" t="s">
        <v>21665</v>
      </c>
      <c r="D17556" t="s">
        <v>2360</v>
      </c>
      <c r="E17556" t="s">
        <v>59</v>
      </c>
      <c r="F17556" t="b">
        <v>0</v>
      </c>
      <c r="G17556" t="s">
        <v>73</v>
      </c>
      <c r="H17556" s="1">
        <v>46217.297696759262</v>
      </c>
      <c r="I17556" t="b">
        <v>0</v>
      </c>
      <c r="J17556" t="b">
        <v>1</v>
      </c>
      <c r="K17556" t="s">
        <v>41</v>
      </c>
      <c r="L17556" t="s">
        <v>60</v>
      </c>
      <c r="M17556">
        <v>135000</v>
      </c>
      <c r="N17556"/>
      <c r="O17556" t="s">
        <v>424</v>
      </c>
      <c r="P17556" t="s">
        <v>30355</v>
      </c>
    </row>
    <row r="17557" spans="1:16" x14ac:dyDescent="0.35">
      <c r="A17557" t="s">
        <v>1</v>
      </c>
      <c r="B17557" t="s">
        <v>1087</v>
      </c>
      <c r="C17557" t="s">
        <v>4714</v>
      </c>
      <c r="D17557" t="s">
        <v>2360</v>
      </c>
      <c r="E17557" t="s">
        <v>59</v>
      </c>
      <c r="F17557" t="b">
        <v>0</v>
      </c>
      <c r="G17557" t="s">
        <v>73</v>
      </c>
      <c r="H17557" s="1">
        <v>46217.297696759262</v>
      </c>
      <c r="I17557" t="b">
        <v>0</v>
      </c>
      <c r="J17557" t="b">
        <v>1</v>
      </c>
      <c r="K17557" t="s">
        <v>41</v>
      </c>
      <c r="L17557" t="s">
        <v>60</v>
      </c>
      <c r="M17557">
        <v>135000</v>
      </c>
      <c r="N17557"/>
      <c r="O17557" t="s">
        <v>424</v>
      </c>
      <c r="P17557" t="s">
        <v>30356</v>
      </c>
    </row>
    <row r="17558" spans="1:16" x14ac:dyDescent="0.35">
      <c r="A17558" t="s">
        <v>2</v>
      </c>
      <c r="B17558" t="s">
        <v>30357</v>
      </c>
      <c r="C17558" t="s">
        <v>76</v>
      </c>
      <c r="D17558" t="s">
        <v>4868</v>
      </c>
      <c r="E17558" t="s">
        <v>59</v>
      </c>
      <c r="F17558" t="b">
        <v>1</v>
      </c>
      <c r="G17558" t="s">
        <v>19</v>
      </c>
      <c r="H17558" s="1">
        <v>46217.298657407409</v>
      </c>
      <c r="I17558" t="b">
        <v>0</v>
      </c>
      <c r="J17558" t="b">
        <v>0</v>
      </c>
      <c r="K17558" t="s">
        <v>19</v>
      </c>
      <c r="L17558" t="s">
        <v>60</v>
      </c>
      <c r="M17558">
        <v>1100000</v>
      </c>
      <c r="N17558"/>
      <c r="O17558" t="s">
        <v>30358</v>
      </c>
      <c r="P17558" t="s">
        <v>188</v>
      </c>
    </row>
    <row r="17559" spans="1:16" x14ac:dyDescent="0.35">
      <c r="A17559" t="s">
        <v>0</v>
      </c>
      <c r="B17559" t="s">
        <v>30359</v>
      </c>
      <c r="C17559" t="s">
        <v>112</v>
      </c>
      <c r="D17559" t="s">
        <v>4630</v>
      </c>
      <c r="E17559" t="s">
        <v>59</v>
      </c>
      <c r="F17559" t="b">
        <v>0</v>
      </c>
      <c r="G17559" t="s">
        <v>65</v>
      </c>
      <c r="H17559" s="1">
        <v>46217.335752314822</v>
      </c>
      <c r="I17559" t="b">
        <v>1</v>
      </c>
      <c r="J17559" t="b">
        <v>1</v>
      </c>
      <c r="K17559" t="s">
        <v>41</v>
      </c>
      <c r="L17559" t="s">
        <v>60</v>
      </c>
      <c r="M17559">
        <v>68500</v>
      </c>
      <c r="N17559"/>
      <c r="O17559" t="s">
        <v>1098</v>
      </c>
    </row>
    <row r="17560" spans="1:16" x14ac:dyDescent="0.35">
      <c r="A17560" t="s">
        <v>0</v>
      </c>
      <c r="B17560" t="s">
        <v>30360</v>
      </c>
      <c r="C17560" t="s">
        <v>76</v>
      </c>
      <c r="D17560" t="s">
        <v>4630</v>
      </c>
      <c r="E17560" t="s">
        <v>59</v>
      </c>
      <c r="F17560" t="b">
        <v>1</v>
      </c>
      <c r="G17560" t="s">
        <v>41</v>
      </c>
      <c r="H17560" s="1">
        <v>46217.337291666663</v>
      </c>
      <c r="I17560" t="b">
        <v>0</v>
      </c>
      <c r="J17560" t="b">
        <v>0</v>
      </c>
      <c r="K17560" t="s">
        <v>41</v>
      </c>
      <c r="L17560" t="s">
        <v>60</v>
      </c>
      <c r="M17560">
        <v>150000</v>
      </c>
      <c r="N17560"/>
      <c r="O17560" t="s">
        <v>30361</v>
      </c>
      <c r="P17560" t="s">
        <v>1777</v>
      </c>
    </row>
    <row r="17561" spans="1:16" x14ac:dyDescent="0.35">
      <c r="A17561" t="s">
        <v>2</v>
      </c>
      <c r="B17561" t="s">
        <v>30362</v>
      </c>
      <c r="C17561" t="s">
        <v>5215</v>
      </c>
      <c r="D17561" t="s">
        <v>4346</v>
      </c>
      <c r="E17561" t="s">
        <v>72</v>
      </c>
      <c r="F17561" t="b">
        <v>0</v>
      </c>
      <c r="G17561" t="s">
        <v>19</v>
      </c>
      <c r="H17561" s="1">
        <v>46217.379803240743</v>
      </c>
      <c r="I17561" t="b">
        <v>0</v>
      </c>
      <c r="J17561" t="b">
        <v>0</v>
      </c>
      <c r="K17561" t="s">
        <v>19</v>
      </c>
      <c r="L17561" t="s">
        <v>60</v>
      </c>
      <c r="M17561">
        <v>1287978.95</v>
      </c>
      <c r="N17561"/>
      <c r="O17561" t="s">
        <v>16046</v>
      </c>
      <c r="P17561" t="s">
        <v>208</v>
      </c>
    </row>
    <row r="17562" spans="1:16" x14ac:dyDescent="0.35">
      <c r="A17562" t="s">
        <v>2</v>
      </c>
      <c r="B17562" t="s">
        <v>30362</v>
      </c>
      <c r="C17562" t="s">
        <v>930</v>
      </c>
      <c r="D17562" t="s">
        <v>24507</v>
      </c>
      <c r="E17562" t="s">
        <v>72</v>
      </c>
      <c r="F17562" t="b">
        <v>0</v>
      </c>
      <c r="G17562" t="s">
        <v>19</v>
      </c>
      <c r="H17562" s="1">
        <v>46217.379803240743</v>
      </c>
      <c r="I17562" t="b">
        <v>0</v>
      </c>
      <c r="J17562" t="b">
        <v>0</v>
      </c>
      <c r="K17562" t="s">
        <v>19</v>
      </c>
      <c r="L17562" t="s">
        <v>60</v>
      </c>
      <c r="M17562">
        <v>1287978.9450000001</v>
      </c>
      <c r="N17562"/>
      <c r="O17562" t="s">
        <v>16046</v>
      </c>
      <c r="P17562" t="s">
        <v>208</v>
      </c>
    </row>
    <row r="17563" spans="1:16" x14ac:dyDescent="0.35">
      <c r="A17563" t="s">
        <v>5</v>
      </c>
      <c r="B17563" t="s">
        <v>30363</v>
      </c>
      <c r="C17563" t="s">
        <v>4069</v>
      </c>
      <c r="D17563" t="s">
        <v>4526</v>
      </c>
      <c r="E17563" t="s">
        <v>59</v>
      </c>
      <c r="F17563" t="b">
        <v>0</v>
      </c>
      <c r="G17563" t="s">
        <v>19</v>
      </c>
      <c r="H17563" s="1">
        <v>46217.381990740738</v>
      </c>
      <c r="I17563" t="b">
        <v>1</v>
      </c>
      <c r="J17563" t="b">
        <v>0</v>
      </c>
      <c r="K17563" t="s">
        <v>19</v>
      </c>
      <c r="L17563" t="s">
        <v>60</v>
      </c>
      <c r="M17563">
        <v>1900000</v>
      </c>
      <c r="N17563"/>
      <c r="O17563" t="s">
        <v>29615</v>
      </c>
      <c r="P17563" t="s">
        <v>30364</v>
      </c>
    </row>
    <row r="17564" spans="1:16" x14ac:dyDescent="0.35">
      <c r="A17564" t="s">
        <v>4</v>
      </c>
      <c r="B17564" t="s">
        <v>30365</v>
      </c>
      <c r="C17564" t="s">
        <v>6956</v>
      </c>
      <c r="D17564" t="s">
        <v>4526</v>
      </c>
      <c r="E17564" t="s">
        <v>59</v>
      </c>
      <c r="F17564" t="b">
        <v>0</v>
      </c>
      <c r="G17564" t="s">
        <v>40</v>
      </c>
      <c r="H17564" s="1">
        <v>46217.383344907408</v>
      </c>
      <c r="I17564" t="b">
        <v>1</v>
      </c>
      <c r="J17564" t="b">
        <v>0</v>
      </c>
      <c r="K17564" t="s">
        <v>40</v>
      </c>
      <c r="L17564" t="s">
        <v>60</v>
      </c>
      <c r="M17564">
        <v>52500</v>
      </c>
      <c r="N17564"/>
      <c r="O17564" t="s">
        <v>19006</v>
      </c>
      <c r="P17564" t="s">
        <v>208</v>
      </c>
    </row>
    <row r="17565" spans="1:16" x14ac:dyDescent="0.35">
      <c r="A17565" t="s">
        <v>7</v>
      </c>
      <c r="B17565" t="s">
        <v>7</v>
      </c>
      <c r="C17565" t="s">
        <v>504</v>
      </c>
      <c r="D17565" t="s">
        <v>2360</v>
      </c>
      <c r="E17565" t="s">
        <v>59</v>
      </c>
      <c r="F17565" t="b">
        <v>0</v>
      </c>
      <c r="G17565" t="s">
        <v>65</v>
      </c>
      <c r="H17565" s="1">
        <v>46217.419166666667</v>
      </c>
      <c r="I17565" t="b">
        <v>0</v>
      </c>
      <c r="J17565" t="b">
        <v>1</v>
      </c>
      <c r="K17565" t="s">
        <v>41</v>
      </c>
      <c r="L17565" t="s">
        <v>60</v>
      </c>
      <c r="M17565">
        <v>105000</v>
      </c>
      <c r="N17565"/>
      <c r="O17565" t="s">
        <v>24682</v>
      </c>
      <c r="P17565" t="s">
        <v>30254</v>
      </c>
    </row>
    <row r="17566" spans="1:16" x14ac:dyDescent="0.35">
      <c r="A17566" t="s">
        <v>0</v>
      </c>
      <c r="B17566" t="s">
        <v>11453</v>
      </c>
      <c r="C17566" t="s">
        <v>30366</v>
      </c>
      <c r="D17566" t="s">
        <v>24119</v>
      </c>
      <c r="E17566" t="s">
        <v>59</v>
      </c>
      <c r="F17566" t="b">
        <v>0</v>
      </c>
      <c r="G17566" t="s">
        <v>40</v>
      </c>
      <c r="H17566" s="1">
        <v>46217.420613425929</v>
      </c>
      <c r="I17566" t="b">
        <v>1</v>
      </c>
      <c r="J17566" t="b">
        <v>0</v>
      </c>
      <c r="K17566" t="s">
        <v>40</v>
      </c>
      <c r="L17566" t="s">
        <v>74</v>
      </c>
      <c r="M17566"/>
      <c r="N17566">
        <v>8</v>
      </c>
      <c r="O17566" t="s">
        <v>24120</v>
      </c>
      <c r="P17566" t="s">
        <v>579</v>
      </c>
    </row>
    <row r="17567" spans="1:16" x14ac:dyDescent="0.35">
      <c r="A17567" t="s">
        <v>2</v>
      </c>
      <c r="B17567" t="s">
        <v>779</v>
      </c>
      <c r="C17567" t="s">
        <v>190</v>
      </c>
      <c r="D17567" t="s">
        <v>4550</v>
      </c>
      <c r="E17567" t="s">
        <v>621</v>
      </c>
      <c r="F17567" t="b">
        <v>0</v>
      </c>
      <c r="G17567" t="s">
        <v>73</v>
      </c>
      <c r="H17567" s="1">
        <v>46217.420763888891</v>
      </c>
      <c r="I17567" t="b">
        <v>0</v>
      </c>
      <c r="J17567" t="b">
        <v>1</v>
      </c>
      <c r="K17567" t="s">
        <v>41</v>
      </c>
      <c r="L17567" t="s">
        <v>74</v>
      </c>
      <c r="M17567"/>
      <c r="N17567">
        <v>23</v>
      </c>
      <c r="O17567" t="s">
        <v>872</v>
      </c>
      <c r="P17567" t="s">
        <v>30367</v>
      </c>
    </row>
    <row r="17568" spans="1:16" x14ac:dyDescent="0.35">
      <c r="A17568" t="s">
        <v>2</v>
      </c>
      <c r="B17568" t="s">
        <v>30368</v>
      </c>
      <c r="C17568" t="s">
        <v>30369</v>
      </c>
      <c r="D17568" t="s">
        <v>4346</v>
      </c>
      <c r="E17568" t="s">
        <v>59</v>
      </c>
      <c r="F17568" t="b">
        <v>0</v>
      </c>
      <c r="G17568" t="s">
        <v>20</v>
      </c>
      <c r="H17568" s="1">
        <v>46217.421516203707</v>
      </c>
      <c r="I17568" t="b">
        <v>0</v>
      </c>
      <c r="J17568" t="b">
        <v>0</v>
      </c>
      <c r="K17568" t="s">
        <v>20</v>
      </c>
      <c r="L17568" t="s">
        <v>60</v>
      </c>
      <c r="M17568">
        <v>68610</v>
      </c>
      <c r="N17568"/>
      <c r="O17568" t="s">
        <v>2322</v>
      </c>
      <c r="P17568" t="s">
        <v>1738</v>
      </c>
    </row>
    <row r="17569" spans="1:16" x14ac:dyDescent="0.35">
      <c r="A17569" t="s">
        <v>1</v>
      </c>
      <c r="B17569" t="s">
        <v>358</v>
      </c>
      <c r="C17569" t="s">
        <v>142</v>
      </c>
      <c r="D17569" t="s">
        <v>2360</v>
      </c>
      <c r="E17569" t="s">
        <v>59</v>
      </c>
      <c r="F17569" t="b">
        <v>0</v>
      </c>
      <c r="G17569" t="s">
        <v>77</v>
      </c>
      <c r="H17569" s="1">
        <v>46217.422615740739</v>
      </c>
      <c r="I17569" t="b">
        <v>0</v>
      </c>
      <c r="J17569" t="b">
        <v>1</v>
      </c>
      <c r="K17569" t="s">
        <v>41</v>
      </c>
      <c r="L17569" t="s">
        <v>60</v>
      </c>
      <c r="M17569">
        <v>95000</v>
      </c>
      <c r="N17569"/>
      <c r="O17569" t="s">
        <v>19569</v>
      </c>
      <c r="P17569" t="s">
        <v>19570</v>
      </c>
    </row>
    <row r="17570" spans="1:16" x14ac:dyDescent="0.35">
      <c r="A17570" t="s">
        <v>1</v>
      </c>
      <c r="B17570" t="s">
        <v>30370</v>
      </c>
      <c r="C17570" t="s">
        <v>76</v>
      </c>
      <c r="D17570" t="s">
        <v>4526</v>
      </c>
      <c r="E17570" t="s">
        <v>88</v>
      </c>
      <c r="F17570" t="b">
        <v>1</v>
      </c>
      <c r="G17570" t="s">
        <v>77</v>
      </c>
      <c r="H17570" s="1">
        <v>46217.422858796293</v>
      </c>
      <c r="I17570" t="b">
        <v>1</v>
      </c>
      <c r="J17570" t="b">
        <v>1</v>
      </c>
      <c r="K17570" t="s">
        <v>41</v>
      </c>
      <c r="L17570" t="s">
        <v>74</v>
      </c>
      <c r="M17570"/>
      <c r="N17570">
        <v>80</v>
      </c>
      <c r="O17570" t="s">
        <v>4487</v>
      </c>
      <c r="P17570" t="s">
        <v>30371</v>
      </c>
    </row>
    <row r="17571" spans="1:16" x14ac:dyDescent="0.35">
      <c r="A17571" t="s">
        <v>5</v>
      </c>
      <c r="B17571" t="s">
        <v>30372</v>
      </c>
      <c r="C17571" t="s">
        <v>185</v>
      </c>
      <c r="D17571" t="s">
        <v>24507</v>
      </c>
      <c r="E17571" t="s">
        <v>59</v>
      </c>
      <c r="F17571" t="b">
        <v>0</v>
      </c>
      <c r="G17571" t="s">
        <v>19</v>
      </c>
      <c r="H17571" s="1">
        <v>46217.423634259263</v>
      </c>
      <c r="I17571" t="b">
        <v>1</v>
      </c>
      <c r="J17571" t="b">
        <v>0</v>
      </c>
      <c r="K17571" t="s">
        <v>19</v>
      </c>
      <c r="L17571" t="s">
        <v>60</v>
      </c>
      <c r="M17571">
        <v>2524096.39</v>
      </c>
      <c r="N17571"/>
      <c r="O17571" t="s">
        <v>30373</v>
      </c>
      <c r="P17571" t="s">
        <v>21593</v>
      </c>
    </row>
    <row r="17572" spans="1:16" x14ac:dyDescent="0.35">
      <c r="A17572" t="s">
        <v>5</v>
      </c>
      <c r="B17572" t="s">
        <v>30372</v>
      </c>
      <c r="C17572" t="s">
        <v>13767</v>
      </c>
      <c r="D17572" t="s">
        <v>4346</v>
      </c>
      <c r="E17572" t="s">
        <v>59</v>
      </c>
      <c r="F17572" t="b">
        <v>0</v>
      </c>
      <c r="G17572" t="s">
        <v>19</v>
      </c>
      <c r="H17572" s="1">
        <v>46217.423634259263</v>
      </c>
      <c r="I17572" t="b">
        <v>1</v>
      </c>
      <c r="J17572" t="b">
        <v>0</v>
      </c>
      <c r="K17572" t="s">
        <v>19</v>
      </c>
      <c r="L17572" t="s">
        <v>60</v>
      </c>
      <c r="M17572">
        <v>2524096.35</v>
      </c>
      <c r="N17572"/>
      <c r="O17572" t="s">
        <v>30373</v>
      </c>
      <c r="P17572" t="s">
        <v>21593</v>
      </c>
    </row>
    <row r="17573" spans="1:16" x14ac:dyDescent="0.35">
      <c r="A17573" t="s">
        <v>0</v>
      </c>
      <c r="B17573" t="s">
        <v>30374</v>
      </c>
      <c r="C17573" t="s">
        <v>3103</v>
      </c>
      <c r="D17573" t="s">
        <v>4526</v>
      </c>
      <c r="E17573" t="s">
        <v>59</v>
      </c>
      <c r="F17573" t="b">
        <v>0</v>
      </c>
      <c r="G17573" t="s">
        <v>77</v>
      </c>
      <c r="H17573" s="1">
        <v>46217.460752314822</v>
      </c>
      <c r="I17573" t="b">
        <v>1</v>
      </c>
      <c r="J17573" t="b">
        <v>0</v>
      </c>
      <c r="K17573" t="s">
        <v>41</v>
      </c>
      <c r="L17573" t="s">
        <v>60</v>
      </c>
      <c r="M17573">
        <v>161500</v>
      </c>
      <c r="N17573"/>
      <c r="O17573" t="s">
        <v>29477</v>
      </c>
      <c r="P17573" t="s">
        <v>30375</v>
      </c>
    </row>
    <row r="17574" spans="1:16" x14ac:dyDescent="0.35">
      <c r="A17574" t="s">
        <v>0</v>
      </c>
      <c r="B17574" t="s">
        <v>30376</v>
      </c>
      <c r="C17574" t="s">
        <v>165</v>
      </c>
      <c r="D17574" t="s">
        <v>4346</v>
      </c>
      <c r="E17574" t="s">
        <v>59</v>
      </c>
      <c r="F17574" t="b">
        <v>0</v>
      </c>
      <c r="G17574" t="s">
        <v>73</v>
      </c>
      <c r="H17574" s="1">
        <v>46217.502418981479</v>
      </c>
      <c r="I17574" t="b">
        <v>1</v>
      </c>
      <c r="J17574" t="b">
        <v>1</v>
      </c>
      <c r="K17574" t="s">
        <v>41</v>
      </c>
      <c r="L17574" t="s">
        <v>60</v>
      </c>
      <c r="M17574">
        <v>62500</v>
      </c>
      <c r="N17574"/>
      <c r="O17574" t="s">
        <v>30377</v>
      </c>
      <c r="P17574" t="s">
        <v>219</v>
      </c>
    </row>
    <row r="17575" spans="1:16" x14ac:dyDescent="0.35">
      <c r="A17575" t="s">
        <v>0</v>
      </c>
      <c r="B17575" t="s">
        <v>30378</v>
      </c>
      <c r="C17575" t="s">
        <v>2920</v>
      </c>
      <c r="D17575" t="s">
        <v>4526</v>
      </c>
      <c r="E17575" t="s">
        <v>59</v>
      </c>
      <c r="F17575" t="b">
        <v>0</v>
      </c>
      <c r="G17575" t="s">
        <v>65</v>
      </c>
      <c r="H17575" s="1">
        <v>46217.502476851849</v>
      </c>
      <c r="I17575" t="b">
        <v>0</v>
      </c>
      <c r="J17575" t="b">
        <v>0</v>
      </c>
      <c r="K17575" t="s">
        <v>41</v>
      </c>
      <c r="L17575" t="s">
        <v>60</v>
      </c>
      <c r="M17575">
        <v>74376.5</v>
      </c>
      <c r="N17575"/>
      <c r="O17575" t="s">
        <v>30379</v>
      </c>
    </row>
    <row r="17576" spans="1:16" x14ac:dyDescent="0.35">
      <c r="A17576" t="s">
        <v>1</v>
      </c>
      <c r="B17576" t="s">
        <v>30380</v>
      </c>
      <c r="C17576" t="s">
        <v>12914</v>
      </c>
      <c r="D17576" t="s">
        <v>4526</v>
      </c>
      <c r="E17576" t="s">
        <v>59</v>
      </c>
      <c r="F17576" t="b">
        <v>0</v>
      </c>
      <c r="G17576" t="s">
        <v>40</v>
      </c>
      <c r="H17576" s="1">
        <v>46217.508344907408</v>
      </c>
      <c r="I17576" t="b">
        <v>1</v>
      </c>
      <c r="J17576" t="b">
        <v>0</v>
      </c>
      <c r="K17576" t="s">
        <v>40</v>
      </c>
      <c r="L17576" t="s">
        <v>60</v>
      </c>
      <c r="M17576">
        <v>70000</v>
      </c>
      <c r="N17576"/>
      <c r="O17576" t="s">
        <v>30381</v>
      </c>
      <c r="P17576" t="s">
        <v>30382</v>
      </c>
    </row>
    <row r="17577" spans="1:16" x14ac:dyDescent="0.35">
      <c r="A17577" t="s">
        <v>0</v>
      </c>
      <c r="B17577" t="s">
        <v>30383</v>
      </c>
      <c r="C17577" t="s">
        <v>637</v>
      </c>
      <c r="D17577" t="s">
        <v>4756</v>
      </c>
      <c r="E17577" t="s">
        <v>59</v>
      </c>
      <c r="F17577" t="b">
        <v>0</v>
      </c>
      <c r="G17577" t="s">
        <v>77</v>
      </c>
      <c r="H17577" s="1">
        <v>46217.544085648151</v>
      </c>
      <c r="I17577" t="b">
        <v>0</v>
      </c>
      <c r="J17577" t="b">
        <v>0</v>
      </c>
      <c r="K17577" t="s">
        <v>41</v>
      </c>
      <c r="L17577" t="s">
        <v>60</v>
      </c>
      <c r="M17577">
        <v>105000</v>
      </c>
      <c r="N17577"/>
      <c r="O17577" t="s">
        <v>30384</v>
      </c>
      <c r="P17577" t="s">
        <v>802</v>
      </c>
    </row>
    <row r="17578" spans="1:16" x14ac:dyDescent="0.35">
      <c r="A17578" t="s">
        <v>0</v>
      </c>
      <c r="B17578" t="s">
        <v>549</v>
      </c>
      <c r="C17578" t="s">
        <v>1375</v>
      </c>
      <c r="D17578" t="s">
        <v>4526</v>
      </c>
      <c r="E17578" t="s">
        <v>59</v>
      </c>
      <c r="F17578" t="b">
        <v>0</v>
      </c>
      <c r="G17578" t="s">
        <v>68</v>
      </c>
      <c r="H17578" s="1">
        <v>46217.544085648151</v>
      </c>
      <c r="I17578" t="b">
        <v>0</v>
      </c>
      <c r="J17578" t="b">
        <v>1</v>
      </c>
      <c r="K17578" t="s">
        <v>41</v>
      </c>
      <c r="L17578" t="s">
        <v>74</v>
      </c>
      <c r="M17578"/>
      <c r="N17578">
        <v>60</v>
      </c>
      <c r="O17578" t="s">
        <v>105</v>
      </c>
      <c r="P17578" t="s">
        <v>3990</v>
      </c>
    </row>
    <row r="17579" spans="1:16" x14ac:dyDescent="0.35">
      <c r="A17579" t="s">
        <v>2</v>
      </c>
      <c r="B17579" t="s">
        <v>30385</v>
      </c>
      <c r="C17579" t="s">
        <v>315</v>
      </c>
      <c r="D17579" t="s">
        <v>4526</v>
      </c>
      <c r="E17579" t="s">
        <v>59</v>
      </c>
      <c r="F17579" t="b">
        <v>0</v>
      </c>
      <c r="G17579" t="s">
        <v>65</v>
      </c>
      <c r="H17579" s="1">
        <v>46217.54420138889</v>
      </c>
      <c r="I17579" t="b">
        <v>0</v>
      </c>
      <c r="J17579" t="b">
        <v>1</v>
      </c>
      <c r="K17579" t="s">
        <v>41</v>
      </c>
      <c r="L17579" t="s">
        <v>60</v>
      </c>
      <c r="M17579">
        <v>85000</v>
      </c>
      <c r="N17579"/>
      <c r="O17579" t="s">
        <v>3580</v>
      </c>
      <c r="P17579" t="s">
        <v>30386</v>
      </c>
    </row>
    <row r="17580" spans="1:16" x14ac:dyDescent="0.35">
      <c r="A17580" t="s">
        <v>0</v>
      </c>
      <c r="B17580" t="s">
        <v>130</v>
      </c>
      <c r="C17580" t="s">
        <v>1310</v>
      </c>
      <c r="D17580" t="s">
        <v>4346</v>
      </c>
      <c r="E17580" t="s">
        <v>59</v>
      </c>
      <c r="F17580" t="b">
        <v>0</v>
      </c>
      <c r="G17580" t="s">
        <v>32</v>
      </c>
      <c r="H17580" s="1">
        <v>46217.545254629629</v>
      </c>
      <c r="I17580" t="b">
        <v>1</v>
      </c>
      <c r="J17580" t="b">
        <v>0</v>
      </c>
      <c r="K17580" t="s">
        <v>32</v>
      </c>
      <c r="L17580" t="s">
        <v>74</v>
      </c>
      <c r="M17580"/>
      <c r="N17580">
        <v>12.5</v>
      </c>
      <c r="O17580" t="s">
        <v>30387</v>
      </c>
      <c r="P17580" t="s">
        <v>30388</v>
      </c>
    </row>
    <row r="17581" spans="1:16" x14ac:dyDescent="0.35">
      <c r="A17581" t="s">
        <v>0</v>
      </c>
      <c r="B17581" t="s">
        <v>30389</v>
      </c>
      <c r="C17581" t="s">
        <v>41</v>
      </c>
      <c r="D17581" t="s">
        <v>4526</v>
      </c>
      <c r="E17581" t="s">
        <v>59</v>
      </c>
      <c r="F17581" t="b">
        <v>0</v>
      </c>
      <c r="G17581" t="s">
        <v>41</v>
      </c>
      <c r="H17581" s="1">
        <v>46217.545636574083</v>
      </c>
      <c r="I17581" t="b">
        <v>1</v>
      </c>
      <c r="J17581" t="b">
        <v>0</v>
      </c>
      <c r="K17581" t="s">
        <v>41</v>
      </c>
      <c r="L17581" t="s">
        <v>60</v>
      </c>
      <c r="M17581">
        <v>107500</v>
      </c>
      <c r="N17581"/>
      <c r="O17581" t="s">
        <v>19003</v>
      </c>
      <c r="P17581" t="s">
        <v>3709</v>
      </c>
    </row>
    <row r="17582" spans="1:16" x14ac:dyDescent="0.35">
      <c r="A17582" t="s">
        <v>2</v>
      </c>
      <c r="B17582" t="s">
        <v>30390</v>
      </c>
      <c r="C17582" t="s">
        <v>172</v>
      </c>
      <c r="D17582" t="s">
        <v>2360</v>
      </c>
      <c r="E17582" t="s">
        <v>59</v>
      </c>
      <c r="F17582" t="b">
        <v>0</v>
      </c>
      <c r="G17582" t="s">
        <v>68</v>
      </c>
      <c r="H17582" s="1">
        <v>46217.545752314807</v>
      </c>
      <c r="I17582" t="b">
        <v>0</v>
      </c>
      <c r="J17582" t="b">
        <v>1</v>
      </c>
      <c r="K17582" t="s">
        <v>41</v>
      </c>
      <c r="L17582" t="s">
        <v>60</v>
      </c>
      <c r="M17582">
        <v>167937</v>
      </c>
      <c r="N17582"/>
      <c r="O17582" t="s">
        <v>3414</v>
      </c>
      <c r="P17582" t="s">
        <v>30391</v>
      </c>
    </row>
    <row r="17583" spans="1:16" x14ac:dyDescent="0.35">
      <c r="A17583" t="s">
        <v>1</v>
      </c>
      <c r="B17583" t="s">
        <v>4857</v>
      </c>
      <c r="C17583" t="s">
        <v>1156</v>
      </c>
      <c r="D17583" t="s">
        <v>4526</v>
      </c>
      <c r="E17583" t="s">
        <v>59</v>
      </c>
      <c r="F17583" t="b">
        <v>0</v>
      </c>
      <c r="G17583" t="s">
        <v>77</v>
      </c>
      <c r="H17583" s="1">
        <v>46217.547581018523</v>
      </c>
      <c r="I17583" t="b">
        <v>0</v>
      </c>
      <c r="J17583" t="b">
        <v>1</v>
      </c>
      <c r="K17583" t="s">
        <v>41</v>
      </c>
      <c r="L17583" t="s">
        <v>60</v>
      </c>
      <c r="M17583">
        <v>175500</v>
      </c>
      <c r="N17583"/>
      <c r="O17583" t="s">
        <v>424</v>
      </c>
      <c r="P17583" t="s">
        <v>28040</v>
      </c>
    </row>
    <row r="17584" spans="1:16" x14ac:dyDescent="0.35">
      <c r="A17584" t="s">
        <v>5</v>
      </c>
      <c r="B17584" t="s">
        <v>30392</v>
      </c>
      <c r="C17584" t="s">
        <v>1456</v>
      </c>
      <c r="D17584" t="s">
        <v>4526</v>
      </c>
      <c r="E17584" t="s">
        <v>59</v>
      </c>
      <c r="F17584" t="b">
        <v>0</v>
      </c>
      <c r="G17584" t="s">
        <v>89</v>
      </c>
      <c r="H17584" s="1">
        <v>46217.547638888893</v>
      </c>
      <c r="I17584" t="b">
        <v>0</v>
      </c>
      <c r="J17584" t="b">
        <v>1</v>
      </c>
      <c r="K17584" t="s">
        <v>41</v>
      </c>
      <c r="L17584" t="s">
        <v>60</v>
      </c>
      <c r="M17584">
        <v>160000</v>
      </c>
      <c r="N17584"/>
      <c r="O17584" t="s">
        <v>12133</v>
      </c>
      <c r="P17584" t="s">
        <v>12017</v>
      </c>
    </row>
    <row r="17585" spans="1:16" x14ac:dyDescent="0.35">
      <c r="A17585" t="s">
        <v>8</v>
      </c>
      <c r="B17585" t="s">
        <v>30393</v>
      </c>
      <c r="C17585" t="s">
        <v>76</v>
      </c>
      <c r="D17585" t="s">
        <v>4526</v>
      </c>
      <c r="E17585" t="s">
        <v>88</v>
      </c>
      <c r="F17585" t="b">
        <v>1</v>
      </c>
      <c r="G17585" t="s">
        <v>68</v>
      </c>
      <c r="H17585" s="1">
        <v>46217.547708333332</v>
      </c>
      <c r="I17585" t="b">
        <v>1</v>
      </c>
      <c r="J17585" t="b">
        <v>0</v>
      </c>
      <c r="K17585" t="s">
        <v>41</v>
      </c>
      <c r="L17585" t="s">
        <v>74</v>
      </c>
      <c r="M17585"/>
      <c r="N17585">
        <v>45</v>
      </c>
      <c r="O17585" t="s">
        <v>1059</v>
      </c>
      <c r="P17585" t="s">
        <v>30394</v>
      </c>
    </row>
    <row r="17586" spans="1:16" x14ac:dyDescent="0.35">
      <c r="A17586" t="s">
        <v>2</v>
      </c>
      <c r="B17586" t="s">
        <v>4428</v>
      </c>
      <c r="C17586" t="s">
        <v>12164</v>
      </c>
      <c r="D17586" t="s">
        <v>4526</v>
      </c>
      <c r="E17586" t="s">
        <v>59</v>
      </c>
      <c r="F17586" t="b">
        <v>0</v>
      </c>
      <c r="G17586" t="s">
        <v>73</v>
      </c>
      <c r="H17586" s="1">
        <v>46217.585810185177</v>
      </c>
      <c r="I17586" t="b">
        <v>0</v>
      </c>
      <c r="J17586" t="b">
        <v>0</v>
      </c>
      <c r="K17586" t="s">
        <v>41</v>
      </c>
      <c r="L17586" t="s">
        <v>74</v>
      </c>
      <c r="M17586"/>
      <c r="N17586">
        <v>46.5</v>
      </c>
      <c r="O17586" t="s">
        <v>105</v>
      </c>
      <c r="P17586" t="s">
        <v>3201</v>
      </c>
    </row>
    <row r="17587" spans="1:16" x14ac:dyDescent="0.35">
      <c r="A17587" t="s">
        <v>2</v>
      </c>
      <c r="B17587" t="s">
        <v>30395</v>
      </c>
      <c r="C17587" t="s">
        <v>81</v>
      </c>
      <c r="D17587" t="s">
        <v>4526</v>
      </c>
      <c r="E17587" t="s">
        <v>59</v>
      </c>
      <c r="F17587" t="b">
        <v>0</v>
      </c>
      <c r="G17587" t="s">
        <v>77</v>
      </c>
      <c r="H17587" s="1">
        <v>46217.587442129632</v>
      </c>
      <c r="I17587" t="b">
        <v>0</v>
      </c>
      <c r="J17587" t="b">
        <v>0</v>
      </c>
      <c r="K17587" t="s">
        <v>41</v>
      </c>
      <c r="L17587" t="s">
        <v>60</v>
      </c>
      <c r="M17587">
        <v>404000</v>
      </c>
      <c r="N17587"/>
      <c r="O17587" t="s">
        <v>2960</v>
      </c>
      <c r="P17587" t="s">
        <v>1809</v>
      </c>
    </row>
    <row r="17588" spans="1:16" x14ac:dyDescent="0.35">
      <c r="A17588" t="s">
        <v>6</v>
      </c>
      <c r="B17588" t="s">
        <v>30396</v>
      </c>
      <c r="C17588" t="s">
        <v>23002</v>
      </c>
      <c r="D17588" t="s">
        <v>4346</v>
      </c>
      <c r="E17588" t="s">
        <v>232</v>
      </c>
      <c r="F17588" t="b">
        <v>0</v>
      </c>
      <c r="G17588" t="s">
        <v>32</v>
      </c>
      <c r="H17588" s="1">
        <v>46217.588703703703</v>
      </c>
      <c r="I17588" t="b">
        <v>0</v>
      </c>
      <c r="J17588" t="b">
        <v>0</v>
      </c>
      <c r="K17588" t="s">
        <v>32</v>
      </c>
      <c r="L17588" t="s">
        <v>74</v>
      </c>
      <c r="M17588"/>
      <c r="N17588">
        <v>52.5</v>
      </c>
      <c r="O17588" t="s">
        <v>23099</v>
      </c>
      <c r="P17588" t="s">
        <v>3243</v>
      </c>
    </row>
    <row r="17589" spans="1:16" x14ac:dyDescent="0.35">
      <c r="A17589" t="s">
        <v>2</v>
      </c>
      <c r="B17589" t="s">
        <v>30397</v>
      </c>
      <c r="C17589" t="s">
        <v>76</v>
      </c>
      <c r="D17589" t="s">
        <v>30398</v>
      </c>
      <c r="E17589" t="s">
        <v>59</v>
      </c>
      <c r="F17589" t="b">
        <v>1</v>
      </c>
      <c r="G17589" t="s">
        <v>41</v>
      </c>
      <c r="H17589" s="1">
        <v>46217.589085648149</v>
      </c>
      <c r="I17589" t="b">
        <v>0</v>
      </c>
      <c r="J17589" t="b">
        <v>0</v>
      </c>
      <c r="K17589" t="s">
        <v>41</v>
      </c>
      <c r="L17589" t="s">
        <v>60</v>
      </c>
      <c r="M17589">
        <v>640000</v>
      </c>
      <c r="N17589"/>
      <c r="O17589" t="s">
        <v>30399</v>
      </c>
    </row>
    <row r="17590" spans="1:16" x14ac:dyDescent="0.35">
      <c r="A17590" t="s">
        <v>1</v>
      </c>
      <c r="B17590" t="s">
        <v>13348</v>
      </c>
      <c r="C17590" t="s">
        <v>1250</v>
      </c>
      <c r="D17590" t="s">
        <v>4756</v>
      </c>
      <c r="E17590" t="s">
        <v>59</v>
      </c>
      <c r="F17590" t="b">
        <v>0</v>
      </c>
      <c r="G17590" t="s">
        <v>89</v>
      </c>
      <c r="H17590" s="1">
        <v>46217.589247685188</v>
      </c>
      <c r="I17590" t="b">
        <v>0</v>
      </c>
      <c r="J17590" t="b">
        <v>0</v>
      </c>
      <c r="K17590" t="s">
        <v>41</v>
      </c>
      <c r="L17590" t="s">
        <v>60</v>
      </c>
      <c r="M17590">
        <v>145000</v>
      </c>
      <c r="N17590"/>
      <c r="O17590" t="s">
        <v>30400</v>
      </c>
      <c r="P17590" t="s">
        <v>30401</v>
      </c>
    </row>
    <row r="17591" spans="1:16" x14ac:dyDescent="0.35">
      <c r="A17591" t="s">
        <v>1</v>
      </c>
      <c r="B17591" t="s">
        <v>28541</v>
      </c>
      <c r="C17591" t="s">
        <v>218</v>
      </c>
      <c r="D17591" t="s">
        <v>2360</v>
      </c>
      <c r="E17591" t="s">
        <v>59</v>
      </c>
      <c r="F17591" t="b">
        <v>0</v>
      </c>
      <c r="G17591" t="s">
        <v>77</v>
      </c>
      <c r="H17591" s="1">
        <v>46217.589305555557</v>
      </c>
      <c r="I17591" t="b">
        <v>1</v>
      </c>
      <c r="J17591" t="b">
        <v>0</v>
      </c>
      <c r="K17591" t="s">
        <v>41</v>
      </c>
      <c r="L17591" t="s">
        <v>74</v>
      </c>
      <c r="M17591"/>
      <c r="N17591">
        <v>62.5</v>
      </c>
      <c r="O17591" t="s">
        <v>22270</v>
      </c>
      <c r="P17591" t="s">
        <v>30402</v>
      </c>
    </row>
    <row r="17592" spans="1:16" x14ac:dyDescent="0.35">
      <c r="A17592" t="s">
        <v>1</v>
      </c>
      <c r="B17592" t="s">
        <v>28541</v>
      </c>
      <c r="C17592" t="s">
        <v>246</v>
      </c>
      <c r="D17592" t="s">
        <v>2360</v>
      </c>
      <c r="E17592" t="s">
        <v>59</v>
      </c>
      <c r="F17592" t="b">
        <v>0</v>
      </c>
      <c r="G17592" t="s">
        <v>77</v>
      </c>
      <c r="H17592" s="1">
        <v>46217.589305555557</v>
      </c>
      <c r="I17592" t="b">
        <v>1</v>
      </c>
      <c r="J17592" t="b">
        <v>0</v>
      </c>
      <c r="K17592" t="s">
        <v>41</v>
      </c>
      <c r="L17592" t="s">
        <v>74</v>
      </c>
      <c r="M17592"/>
      <c r="N17592">
        <v>62.5</v>
      </c>
      <c r="O17592" t="s">
        <v>22270</v>
      </c>
      <c r="P17592" t="s">
        <v>30402</v>
      </c>
    </row>
    <row r="17593" spans="1:16" x14ac:dyDescent="0.35">
      <c r="A17593" t="s">
        <v>1</v>
      </c>
      <c r="B17593" t="s">
        <v>30403</v>
      </c>
      <c r="C17593" t="s">
        <v>363</v>
      </c>
      <c r="D17593" t="s">
        <v>4526</v>
      </c>
      <c r="E17593" t="s">
        <v>88</v>
      </c>
      <c r="F17593" t="b">
        <v>0</v>
      </c>
      <c r="G17593" t="s">
        <v>77</v>
      </c>
      <c r="H17593" s="1">
        <v>46217.589456018519</v>
      </c>
      <c r="I17593" t="b">
        <v>1</v>
      </c>
      <c r="J17593" t="b">
        <v>0</v>
      </c>
      <c r="K17593" t="s">
        <v>41</v>
      </c>
      <c r="L17593" t="s">
        <v>74</v>
      </c>
      <c r="M17593"/>
      <c r="N17593">
        <v>55</v>
      </c>
      <c r="O17593" t="s">
        <v>21515</v>
      </c>
      <c r="P17593" t="s">
        <v>30404</v>
      </c>
    </row>
    <row r="17594" spans="1:16" x14ac:dyDescent="0.35">
      <c r="A17594" t="s">
        <v>1</v>
      </c>
      <c r="B17594" t="s">
        <v>30405</v>
      </c>
      <c r="C17594" t="s">
        <v>2408</v>
      </c>
      <c r="D17594" t="s">
        <v>4526</v>
      </c>
      <c r="E17594" t="s">
        <v>88</v>
      </c>
      <c r="F17594" t="b">
        <v>0</v>
      </c>
      <c r="G17594" t="s">
        <v>13</v>
      </c>
      <c r="H17594" s="1">
        <v>46217.589907407397</v>
      </c>
      <c r="I17594" t="b">
        <v>0</v>
      </c>
      <c r="J17594" t="b">
        <v>0</v>
      </c>
      <c r="K17594" t="s">
        <v>13</v>
      </c>
      <c r="L17594" t="s">
        <v>74</v>
      </c>
      <c r="M17594"/>
      <c r="N17594">
        <v>67.5</v>
      </c>
      <c r="O17594" t="s">
        <v>12281</v>
      </c>
      <c r="P17594" t="s">
        <v>30406</v>
      </c>
    </row>
    <row r="17595" spans="1:16" x14ac:dyDescent="0.35">
      <c r="A17595" t="s">
        <v>3</v>
      </c>
      <c r="B17595" t="s">
        <v>30407</v>
      </c>
      <c r="C17595" t="s">
        <v>11029</v>
      </c>
      <c r="D17595" t="s">
        <v>4346</v>
      </c>
      <c r="E17595" t="s">
        <v>59</v>
      </c>
      <c r="F17595" t="b">
        <v>0</v>
      </c>
      <c r="G17595" t="s">
        <v>20</v>
      </c>
      <c r="H17595" s="1">
        <v>46217.62809027778</v>
      </c>
      <c r="I17595" t="b">
        <v>0</v>
      </c>
      <c r="J17595" t="b">
        <v>0</v>
      </c>
      <c r="K17595" t="s">
        <v>20</v>
      </c>
      <c r="L17595" t="s">
        <v>60</v>
      </c>
      <c r="M17595">
        <v>52500</v>
      </c>
      <c r="N17595"/>
      <c r="O17595" t="s">
        <v>23439</v>
      </c>
      <c r="P17595" t="s">
        <v>1759</v>
      </c>
    </row>
    <row r="17596" spans="1:16" x14ac:dyDescent="0.35">
      <c r="A17596" t="s">
        <v>3</v>
      </c>
      <c r="B17596" t="s">
        <v>30408</v>
      </c>
      <c r="C17596" t="s">
        <v>520</v>
      </c>
      <c r="D17596" t="s">
        <v>2360</v>
      </c>
      <c r="E17596" t="s">
        <v>59</v>
      </c>
      <c r="F17596" t="b">
        <v>0</v>
      </c>
      <c r="G17596" t="s">
        <v>41</v>
      </c>
      <c r="H17596" s="1">
        <v>46217.628969907397</v>
      </c>
      <c r="I17596" t="b">
        <v>0</v>
      </c>
      <c r="J17596" t="b">
        <v>1</v>
      </c>
      <c r="K17596" t="s">
        <v>41</v>
      </c>
      <c r="L17596" t="s">
        <v>60</v>
      </c>
      <c r="M17596">
        <v>76575</v>
      </c>
      <c r="N17596"/>
      <c r="O17596" t="s">
        <v>11225</v>
      </c>
      <c r="P17596" t="s">
        <v>718</v>
      </c>
    </row>
    <row r="17597" spans="1:16" x14ac:dyDescent="0.35">
      <c r="A17597" t="s">
        <v>3</v>
      </c>
      <c r="B17597" t="s">
        <v>3565</v>
      </c>
      <c r="C17597" t="s">
        <v>1458</v>
      </c>
      <c r="D17597" t="s">
        <v>4526</v>
      </c>
      <c r="E17597" t="s">
        <v>59</v>
      </c>
      <c r="F17597" t="b">
        <v>0</v>
      </c>
      <c r="G17597" t="s">
        <v>41</v>
      </c>
      <c r="H17597" s="1">
        <v>46217.628969907397</v>
      </c>
      <c r="I17597" t="b">
        <v>0</v>
      </c>
      <c r="J17597" t="b">
        <v>1</v>
      </c>
      <c r="K17597" t="s">
        <v>41</v>
      </c>
      <c r="L17597" t="s">
        <v>60</v>
      </c>
      <c r="M17597">
        <v>120000</v>
      </c>
      <c r="N17597"/>
      <c r="O17597" t="s">
        <v>487</v>
      </c>
      <c r="P17597" t="s">
        <v>5266</v>
      </c>
    </row>
    <row r="17598" spans="1:16" x14ac:dyDescent="0.35">
      <c r="A17598" t="s">
        <v>2</v>
      </c>
      <c r="B17598" t="s">
        <v>1695</v>
      </c>
      <c r="C17598" t="s">
        <v>246</v>
      </c>
      <c r="D17598" t="s">
        <v>4756</v>
      </c>
      <c r="E17598" t="s">
        <v>59</v>
      </c>
      <c r="F17598" t="b">
        <v>0</v>
      </c>
      <c r="G17598" t="s">
        <v>65</v>
      </c>
      <c r="H17598" s="1">
        <v>46217.629201388889</v>
      </c>
      <c r="I17598" t="b">
        <v>0</v>
      </c>
      <c r="J17598" t="b">
        <v>0</v>
      </c>
      <c r="K17598" t="s">
        <v>41</v>
      </c>
      <c r="L17598" t="s">
        <v>60</v>
      </c>
      <c r="M17598">
        <v>155000</v>
      </c>
      <c r="N17598"/>
      <c r="O17598" t="s">
        <v>30409</v>
      </c>
      <c r="P17598" t="s">
        <v>85</v>
      </c>
    </row>
    <row r="17599" spans="1:16" x14ac:dyDescent="0.35">
      <c r="A17599" t="s">
        <v>2</v>
      </c>
      <c r="B17599" t="s">
        <v>388</v>
      </c>
      <c r="C17599" t="s">
        <v>369</v>
      </c>
      <c r="D17599" t="s">
        <v>4756</v>
      </c>
      <c r="E17599" t="s">
        <v>59</v>
      </c>
      <c r="F17599" t="b">
        <v>0</v>
      </c>
      <c r="G17599" t="s">
        <v>65</v>
      </c>
      <c r="H17599" s="1">
        <v>46217.629224537042</v>
      </c>
      <c r="I17599" t="b">
        <v>0</v>
      </c>
      <c r="J17599" t="b">
        <v>0</v>
      </c>
      <c r="K17599" t="s">
        <v>41</v>
      </c>
      <c r="L17599" t="s">
        <v>60</v>
      </c>
      <c r="M17599">
        <v>115000</v>
      </c>
      <c r="N17599"/>
      <c r="O17599" t="s">
        <v>2538</v>
      </c>
      <c r="P17599" t="s">
        <v>30410</v>
      </c>
    </row>
    <row r="17600" spans="1:16" x14ac:dyDescent="0.35">
      <c r="A17600" t="s">
        <v>5</v>
      </c>
      <c r="B17600" t="s">
        <v>3161</v>
      </c>
      <c r="C17600" t="s">
        <v>76</v>
      </c>
      <c r="D17600" t="s">
        <v>4346</v>
      </c>
      <c r="E17600" t="s">
        <v>132</v>
      </c>
      <c r="F17600" t="b">
        <v>1</v>
      </c>
      <c r="G17600" t="s">
        <v>89</v>
      </c>
      <c r="H17600" s="1">
        <v>46217.630937499998</v>
      </c>
      <c r="I17600" t="b">
        <v>0</v>
      </c>
      <c r="J17600" t="b">
        <v>1</v>
      </c>
      <c r="K17600" t="s">
        <v>41</v>
      </c>
      <c r="L17600" t="s">
        <v>74</v>
      </c>
      <c r="M17600"/>
      <c r="N17600">
        <v>100</v>
      </c>
      <c r="O17600" t="s">
        <v>30411</v>
      </c>
      <c r="P17600" t="s">
        <v>954</v>
      </c>
    </row>
    <row r="17601" spans="1:16" x14ac:dyDescent="0.35">
      <c r="A17601" t="s">
        <v>1</v>
      </c>
      <c r="B17601" t="s">
        <v>30412</v>
      </c>
      <c r="C17601" t="s">
        <v>124</v>
      </c>
      <c r="D17601" t="s">
        <v>4526</v>
      </c>
      <c r="E17601" t="s">
        <v>88</v>
      </c>
      <c r="F17601" t="b">
        <v>0</v>
      </c>
      <c r="G17601" t="s">
        <v>68</v>
      </c>
      <c r="H17601" s="1">
        <v>46217.631157407413</v>
      </c>
      <c r="I17601" t="b">
        <v>1</v>
      </c>
      <c r="J17601" t="b">
        <v>0</v>
      </c>
      <c r="K17601" t="s">
        <v>41</v>
      </c>
      <c r="L17601" t="s">
        <v>74</v>
      </c>
      <c r="M17601"/>
      <c r="N17601">
        <v>39</v>
      </c>
      <c r="O17601" t="s">
        <v>30413</v>
      </c>
      <c r="P17601" t="s">
        <v>7064</v>
      </c>
    </row>
    <row r="17602" spans="1:16" x14ac:dyDescent="0.35">
      <c r="A17602" t="s">
        <v>5</v>
      </c>
      <c r="B17602" t="s">
        <v>5869</v>
      </c>
      <c r="C17602" t="s">
        <v>500</v>
      </c>
      <c r="D17602" t="s">
        <v>4526</v>
      </c>
      <c r="E17602" t="s">
        <v>59</v>
      </c>
      <c r="F17602" t="b">
        <v>0</v>
      </c>
      <c r="G17602" t="s">
        <v>13</v>
      </c>
      <c r="H17602" s="1">
        <v>46217.631539351853</v>
      </c>
      <c r="I17602" t="b">
        <v>1</v>
      </c>
      <c r="J17602" t="b">
        <v>0</v>
      </c>
      <c r="K17602" t="s">
        <v>13</v>
      </c>
      <c r="L17602" t="s">
        <v>60</v>
      </c>
      <c r="M17602">
        <v>130000</v>
      </c>
      <c r="N17602"/>
      <c r="O17602" t="s">
        <v>1876</v>
      </c>
      <c r="P17602" t="s">
        <v>30414</v>
      </c>
    </row>
    <row r="17603" spans="1:16" x14ac:dyDescent="0.35">
      <c r="A17603" t="s">
        <v>6</v>
      </c>
      <c r="B17603" t="s">
        <v>1289</v>
      </c>
      <c r="C17603" t="s">
        <v>76</v>
      </c>
      <c r="D17603" t="s">
        <v>4622</v>
      </c>
      <c r="E17603" t="s">
        <v>59</v>
      </c>
      <c r="F17603" t="b">
        <v>1</v>
      </c>
      <c r="G17603" t="s">
        <v>15</v>
      </c>
      <c r="H17603" s="1">
        <v>46217.631840277783</v>
      </c>
      <c r="I17603" t="b">
        <v>1</v>
      </c>
      <c r="J17603" t="b">
        <v>0</v>
      </c>
      <c r="K17603" t="s">
        <v>15</v>
      </c>
      <c r="L17603" t="s">
        <v>60</v>
      </c>
      <c r="M17603">
        <v>150000</v>
      </c>
      <c r="N17603"/>
      <c r="O17603" t="s">
        <v>15453</v>
      </c>
      <c r="P17603" t="s">
        <v>15454</v>
      </c>
    </row>
    <row r="17604" spans="1:16" x14ac:dyDescent="0.35">
      <c r="A17604" t="s">
        <v>0</v>
      </c>
      <c r="B17604" t="s">
        <v>30415</v>
      </c>
      <c r="C17604" t="s">
        <v>30416</v>
      </c>
      <c r="D17604" t="s">
        <v>4526</v>
      </c>
      <c r="E17604" t="s">
        <v>59</v>
      </c>
      <c r="F17604" t="b">
        <v>0</v>
      </c>
      <c r="G17604" t="s">
        <v>68</v>
      </c>
      <c r="H17604" s="1">
        <v>46217.669085648151</v>
      </c>
      <c r="I17604" t="b">
        <v>0</v>
      </c>
      <c r="J17604" t="b">
        <v>1</v>
      </c>
      <c r="K17604" t="s">
        <v>41</v>
      </c>
      <c r="L17604" t="s">
        <v>60</v>
      </c>
      <c r="M17604">
        <v>69948.315000000002</v>
      </c>
      <c r="N17604"/>
      <c r="O17604" t="s">
        <v>3185</v>
      </c>
    </row>
    <row r="17605" spans="1:16" x14ac:dyDescent="0.35">
      <c r="A17605" t="s">
        <v>0</v>
      </c>
      <c r="B17605" t="s">
        <v>1242</v>
      </c>
      <c r="C17605" t="s">
        <v>637</v>
      </c>
      <c r="D17605" t="s">
        <v>4756</v>
      </c>
      <c r="E17605" t="s">
        <v>59</v>
      </c>
      <c r="F17605" t="b">
        <v>0</v>
      </c>
      <c r="G17605" t="s">
        <v>77</v>
      </c>
      <c r="H17605" s="1">
        <v>46217.669085648151</v>
      </c>
      <c r="I17605" t="b">
        <v>0</v>
      </c>
      <c r="J17605" t="b">
        <v>0</v>
      </c>
      <c r="K17605" t="s">
        <v>41</v>
      </c>
      <c r="L17605" t="s">
        <v>60</v>
      </c>
      <c r="M17605">
        <v>110000</v>
      </c>
      <c r="N17605"/>
      <c r="O17605" t="s">
        <v>30417</v>
      </c>
      <c r="P17605" t="s">
        <v>30418</v>
      </c>
    </row>
    <row r="17606" spans="1:16" x14ac:dyDescent="0.35">
      <c r="A17606" t="s">
        <v>0</v>
      </c>
      <c r="B17606" t="s">
        <v>0</v>
      </c>
      <c r="C17606" t="s">
        <v>16400</v>
      </c>
      <c r="D17606" t="s">
        <v>4756</v>
      </c>
      <c r="E17606" t="s">
        <v>59</v>
      </c>
      <c r="F17606" t="b">
        <v>0</v>
      </c>
      <c r="G17606" t="s">
        <v>65</v>
      </c>
      <c r="H17606" s="1">
        <v>46217.669085648151</v>
      </c>
      <c r="I17606" t="b">
        <v>0</v>
      </c>
      <c r="J17606" t="b">
        <v>1</v>
      </c>
      <c r="K17606" t="s">
        <v>41</v>
      </c>
      <c r="L17606" t="s">
        <v>60</v>
      </c>
      <c r="M17606">
        <v>82898.5</v>
      </c>
      <c r="N17606"/>
      <c r="O17606" t="s">
        <v>16058</v>
      </c>
      <c r="P17606" t="s">
        <v>556</v>
      </c>
    </row>
    <row r="17607" spans="1:16" x14ac:dyDescent="0.35">
      <c r="A17607" t="s">
        <v>0</v>
      </c>
      <c r="B17607" t="s">
        <v>30419</v>
      </c>
      <c r="C17607" t="s">
        <v>880</v>
      </c>
      <c r="D17607" t="s">
        <v>4526</v>
      </c>
      <c r="E17607" t="s">
        <v>59</v>
      </c>
      <c r="F17607" t="b">
        <v>0</v>
      </c>
      <c r="G17607" t="s">
        <v>77</v>
      </c>
      <c r="H17607" s="1">
        <v>46217.66909722222</v>
      </c>
      <c r="I17607" t="b">
        <v>1</v>
      </c>
      <c r="J17607" t="b">
        <v>0</v>
      </c>
      <c r="K17607" t="s">
        <v>41</v>
      </c>
      <c r="L17607" t="s">
        <v>74</v>
      </c>
      <c r="M17607"/>
      <c r="N17607">
        <v>35.465000000000003</v>
      </c>
      <c r="O17607" t="s">
        <v>611</v>
      </c>
    </row>
    <row r="17608" spans="1:16" x14ac:dyDescent="0.35">
      <c r="A17608" t="s">
        <v>0</v>
      </c>
      <c r="B17608" t="s">
        <v>2045</v>
      </c>
      <c r="C17608" t="s">
        <v>30420</v>
      </c>
      <c r="D17608" t="s">
        <v>4346</v>
      </c>
      <c r="E17608" t="s">
        <v>59</v>
      </c>
      <c r="F17608" t="b">
        <v>0</v>
      </c>
      <c r="G17608" t="s">
        <v>65</v>
      </c>
      <c r="H17608" s="1">
        <v>46217.66914351852</v>
      </c>
      <c r="I17608" t="b">
        <v>0</v>
      </c>
      <c r="J17608" t="b">
        <v>1</v>
      </c>
      <c r="K17608" t="s">
        <v>41</v>
      </c>
      <c r="L17608" t="s">
        <v>60</v>
      </c>
      <c r="M17608">
        <v>97000</v>
      </c>
      <c r="N17608"/>
      <c r="O17608" t="s">
        <v>30421</v>
      </c>
      <c r="P17608" t="s">
        <v>1831</v>
      </c>
    </row>
    <row r="17609" spans="1:16" x14ac:dyDescent="0.35">
      <c r="A17609" t="s">
        <v>5</v>
      </c>
      <c r="B17609" t="s">
        <v>30422</v>
      </c>
      <c r="C17609" t="s">
        <v>1205</v>
      </c>
      <c r="D17609" t="s">
        <v>5349</v>
      </c>
      <c r="E17609" t="s">
        <v>59</v>
      </c>
      <c r="F17609" t="b">
        <v>0</v>
      </c>
      <c r="G17609" t="s">
        <v>77</v>
      </c>
      <c r="H17609" s="1">
        <v>46217.672638888893</v>
      </c>
      <c r="I17609" t="b">
        <v>0</v>
      </c>
      <c r="J17609" t="b">
        <v>0</v>
      </c>
      <c r="K17609" t="s">
        <v>41</v>
      </c>
      <c r="L17609" t="s">
        <v>60</v>
      </c>
      <c r="M17609">
        <v>145000</v>
      </c>
      <c r="N17609"/>
      <c r="O17609" t="s">
        <v>1455</v>
      </c>
      <c r="P17609" t="s">
        <v>3392</v>
      </c>
    </row>
    <row r="17610" spans="1:16" x14ac:dyDescent="0.35">
      <c r="A17610" t="s">
        <v>1</v>
      </c>
      <c r="B17610" t="s">
        <v>30423</v>
      </c>
      <c r="C17610" t="s">
        <v>16882</v>
      </c>
      <c r="D17610" t="s">
        <v>4526</v>
      </c>
      <c r="E17610" t="s">
        <v>59</v>
      </c>
      <c r="F17610" t="b">
        <v>0</v>
      </c>
      <c r="G17610" t="s">
        <v>65</v>
      </c>
      <c r="H17610" s="1">
        <v>46217.672650462962</v>
      </c>
      <c r="I17610" t="b">
        <v>0</v>
      </c>
      <c r="J17610" t="b">
        <v>0</v>
      </c>
      <c r="K17610" t="s">
        <v>41</v>
      </c>
      <c r="L17610" t="s">
        <v>74</v>
      </c>
      <c r="M17610"/>
      <c r="N17610">
        <v>70</v>
      </c>
      <c r="O17610" t="s">
        <v>30424</v>
      </c>
    </row>
    <row r="17611" spans="1:16" x14ac:dyDescent="0.35">
      <c r="A17611" t="s">
        <v>2</v>
      </c>
      <c r="B17611" t="s">
        <v>3147</v>
      </c>
      <c r="C17611" t="s">
        <v>413</v>
      </c>
      <c r="D17611" t="s">
        <v>4526</v>
      </c>
      <c r="F17611" t="b">
        <v>0</v>
      </c>
      <c r="G17611" t="s">
        <v>31</v>
      </c>
      <c r="H17611" s="1">
        <v>46217.674641203703</v>
      </c>
      <c r="I17611" t="b">
        <v>0</v>
      </c>
      <c r="J17611" t="b">
        <v>0</v>
      </c>
      <c r="K17611" t="s">
        <v>31</v>
      </c>
      <c r="L17611" t="s">
        <v>60</v>
      </c>
      <c r="M17611">
        <v>1620000</v>
      </c>
      <c r="N17611"/>
      <c r="O17611" t="s">
        <v>2593</v>
      </c>
    </row>
    <row r="17612" spans="1:16" x14ac:dyDescent="0.35">
      <c r="A17612" t="s">
        <v>9</v>
      </c>
      <c r="B17612" t="s">
        <v>30425</v>
      </c>
      <c r="C17612" t="s">
        <v>40</v>
      </c>
      <c r="D17612" t="s">
        <v>4526</v>
      </c>
      <c r="E17612" t="s">
        <v>88</v>
      </c>
      <c r="F17612" t="b">
        <v>0</v>
      </c>
      <c r="G17612" t="s">
        <v>40</v>
      </c>
      <c r="H17612" s="1">
        <v>46217.674976851849</v>
      </c>
      <c r="I17612" t="b">
        <v>1</v>
      </c>
      <c r="J17612" t="b">
        <v>0</v>
      </c>
      <c r="K17612" t="s">
        <v>40</v>
      </c>
      <c r="L17612" t="s">
        <v>74</v>
      </c>
      <c r="M17612"/>
      <c r="N17612">
        <v>93.5</v>
      </c>
      <c r="O17612" t="s">
        <v>6833</v>
      </c>
      <c r="P17612" t="s">
        <v>579</v>
      </c>
    </row>
    <row r="17613" spans="1:16" x14ac:dyDescent="0.35">
      <c r="A17613" t="s">
        <v>6</v>
      </c>
      <c r="B17613" t="s">
        <v>1289</v>
      </c>
      <c r="C17613" t="s">
        <v>612</v>
      </c>
      <c r="D17613" t="s">
        <v>4526</v>
      </c>
      <c r="E17613" t="s">
        <v>59</v>
      </c>
      <c r="F17613" t="b">
        <v>0</v>
      </c>
      <c r="G17613" t="s">
        <v>73</v>
      </c>
      <c r="H17613" s="1">
        <v>46217.710752314822</v>
      </c>
      <c r="I17613" t="b">
        <v>0</v>
      </c>
      <c r="J17613" t="b">
        <v>0</v>
      </c>
      <c r="K17613" t="s">
        <v>41</v>
      </c>
      <c r="L17613" t="s">
        <v>60</v>
      </c>
      <c r="M17613">
        <v>152500</v>
      </c>
      <c r="N17613"/>
      <c r="O17613" t="s">
        <v>101</v>
      </c>
      <c r="P17613" t="s">
        <v>30426</v>
      </c>
    </row>
    <row r="17614" spans="1:16" x14ac:dyDescent="0.35">
      <c r="A17614" t="s">
        <v>0</v>
      </c>
      <c r="B17614" t="s">
        <v>3462</v>
      </c>
      <c r="C17614" t="s">
        <v>370</v>
      </c>
      <c r="D17614" t="s">
        <v>4526</v>
      </c>
      <c r="E17614" t="s">
        <v>59</v>
      </c>
      <c r="F17614" t="b">
        <v>0</v>
      </c>
      <c r="G17614" t="s">
        <v>65</v>
      </c>
      <c r="H17614" s="1">
        <v>46217.710752314822</v>
      </c>
      <c r="I17614" t="b">
        <v>0</v>
      </c>
      <c r="J17614" t="b">
        <v>0</v>
      </c>
      <c r="K17614" t="s">
        <v>41</v>
      </c>
      <c r="L17614" t="s">
        <v>60</v>
      </c>
      <c r="M17614">
        <v>114500</v>
      </c>
      <c r="N17614"/>
      <c r="O17614" t="s">
        <v>554</v>
      </c>
      <c r="P17614" t="s">
        <v>21916</v>
      </c>
    </row>
    <row r="17615" spans="1:16" x14ac:dyDescent="0.35">
      <c r="A17615" t="s">
        <v>0</v>
      </c>
      <c r="B17615" t="s">
        <v>2045</v>
      </c>
      <c r="C17615" t="s">
        <v>336</v>
      </c>
      <c r="D17615" t="s">
        <v>4526</v>
      </c>
      <c r="E17615" t="s">
        <v>59</v>
      </c>
      <c r="F17615" t="b">
        <v>0</v>
      </c>
      <c r="G17615" t="s">
        <v>65</v>
      </c>
      <c r="H17615" s="1">
        <v>46217.710810185177</v>
      </c>
      <c r="I17615" t="b">
        <v>0</v>
      </c>
      <c r="J17615" t="b">
        <v>1</v>
      </c>
      <c r="K17615" t="s">
        <v>41</v>
      </c>
      <c r="L17615" t="s">
        <v>60</v>
      </c>
      <c r="M17615">
        <v>97000</v>
      </c>
      <c r="N17615"/>
      <c r="O17615" t="s">
        <v>30427</v>
      </c>
      <c r="P17615" t="s">
        <v>1831</v>
      </c>
    </row>
    <row r="17616" spans="1:16" x14ac:dyDescent="0.35">
      <c r="A17616" t="s">
        <v>0</v>
      </c>
      <c r="B17616" t="s">
        <v>30428</v>
      </c>
      <c r="C17616" t="s">
        <v>142</v>
      </c>
      <c r="D17616" t="s">
        <v>4346</v>
      </c>
      <c r="E17616" t="s">
        <v>836</v>
      </c>
      <c r="F17616" t="b">
        <v>0</v>
      </c>
      <c r="G17616" t="s">
        <v>65</v>
      </c>
      <c r="H17616" s="1">
        <v>46217.710856481477</v>
      </c>
      <c r="I17616" t="b">
        <v>0</v>
      </c>
      <c r="J17616" t="b">
        <v>0</v>
      </c>
      <c r="K17616" t="s">
        <v>41</v>
      </c>
      <c r="L17616" t="s">
        <v>74</v>
      </c>
      <c r="M17616"/>
      <c r="N17616">
        <v>19.899999999999999</v>
      </c>
      <c r="O17616" t="s">
        <v>30429</v>
      </c>
      <c r="P17616" t="s">
        <v>30430</v>
      </c>
    </row>
    <row r="17617" spans="1:16" x14ac:dyDescent="0.35">
      <c r="A17617" t="s">
        <v>0</v>
      </c>
      <c r="B17617" t="s">
        <v>3630</v>
      </c>
      <c r="C17617" t="s">
        <v>76</v>
      </c>
      <c r="D17617" t="s">
        <v>4346</v>
      </c>
      <c r="E17617" t="s">
        <v>59</v>
      </c>
      <c r="F17617" t="b">
        <v>1</v>
      </c>
      <c r="G17617" t="s">
        <v>41</v>
      </c>
      <c r="H17617" s="1">
        <v>46217.712291666663</v>
      </c>
      <c r="I17617" t="b">
        <v>1</v>
      </c>
      <c r="J17617" t="b">
        <v>0</v>
      </c>
      <c r="K17617" t="s">
        <v>41</v>
      </c>
      <c r="L17617" t="s">
        <v>60</v>
      </c>
      <c r="M17617">
        <v>57500</v>
      </c>
      <c r="N17617"/>
      <c r="O17617" t="s">
        <v>30431</v>
      </c>
      <c r="P17617" t="s">
        <v>30432</v>
      </c>
    </row>
    <row r="17618" spans="1:16" x14ac:dyDescent="0.35">
      <c r="A17618" t="s">
        <v>0</v>
      </c>
      <c r="B17618" t="s">
        <v>0</v>
      </c>
      <c r="C17618" t="s">
        <v>30433</v>
      </c>
      <c r="D17618" t="s">
        <v>4526</v>
      </c>
      <c r="E17618" t="s">
        <v>59</v>
      </c>
      <c r="F17618" t="b">
        <v>0</v>
      </c>
      <c r="G17618" t="s">
        <v>65</v>
      </c>
      <c r="H17618" s="1">
        <v>46217.712534722217</v>
      </c>
      <c r="I17618" t="b">
        <v>0</v>
      </c>
      <c r="J17618" t="b">
        <v>0</v>
      </c>
      <c r="K17618" t="s">
        <v>41</v>
      </c>
      <c r="L17618" t="s">
        <v>74</v>
      </c>
      <c r="M17618"/>
      <c r="N17618">
        <v>37</v>
      </c>
      <c r="O17618" t="s">
        <v>24878</v>
      </c>
      <c r="P17618" t="s">
        <v>30434</v>
      </c>
    </row>
    <row r="17619" spans="1:16" x14ac:dyDescent="0.35">
      <c r="A17619" t="s">
        <v>1</v>
      </c>
      <c r="B17619" t="s">
        <v>30435</v>
      </c>
      <c r="C17619" t="s">
        <v>304</v>
      </c>
      <c r="D17619" t="s">
        <v>4526</v>
      </c>
      <c r="E17619" t="s">
        <v>88</v>
      </c>
      <c r="F17619" t="b">
        <v>0</v>
      </c>
      <c r="G17619" t="s">
        <v>77</v>
      </c>
      <c r="H17619" s="1">
        <v>46217.714270833327</v>
      </c>
      <c r="I17619" t="b">
        <v>1</v>
      </c>
      <c r="J17619" t="b">
        <v>0</v>
      </c>
      <c r="K17619" t="s">
        <v>41</v>
      </c>
      <c r="L17619" t="s">
        <v>74</v>
      </c>
      <c r="M17619"/>
      <c r="N17619">
        <v>66.5</v>
      </c>
      <c r="O17619" t="s">
        <v>12548</v>
      </c>
      <c r="P17619" t="s">
        <v>1334</v>
      </c>
    </row>
    <row r="17620" spans="1:16" x14ac:dyDescent="0.35">
      <c r="A17620" t="s">
        <v>0</v>
      </c>
      <c r="B17620" t="s">
        <v>30436</v>
      </c>
      <c r="C17620" t="s">
        <v>3692</v>
      </c>
      <c r="D17620" t="s">
        <v>4346</v>
      </c>
      <c r="E17620" t="s">
        <v>59</v>
      </c>
      <c r="F17620" t="b">
        <v>0</v>
      </c>
      <c r="G17620" t="s">
        <v>77</v>
      </c>
      <c r="H17620" s="1">
        <v>46217.752430555563</v>
      </c>
      <c r="I17620" t="b">
        <v>1</v>
      </c>
      <c r="J17620" t="b">
        <v>1</v>
      </c>
      <c r="K17620" t="s">
        <v>41</v>
      </c>
      <c r="L17620" t="s">
        <v>74</v>
      </c>
      <c r="M17620"/>
      <c r="N17620">
        <v>32</v>
      </c>
      <c r="O17620" t="s">
        <v>30437</v>
      </c>
      <c r="P17620" t="s">
        <v>1777</v>
      </c>
    </row>
    <row r="17621" spans="1:16" x14ac:dyDescent="0.35">
      <c r="A17621" t="s">
        <v>0</v>
      </c>
      <c r="B17621" t="s">
        <v>30438</v>
      </c>
      <c r="C17621" t="s">
        <v>94</v>
      </c>
      <c r="D17621" t="s">
        <v>4346</v>
      </c>
      <c r="E17621" t="s">
        <v>59</v>
      </c>
      <c r="F17621" t="b">
        <v>0</v>
      </c>
      <c r="G17621" t="s">
        <v>65</v>
      </c>
      <c r="H17621" s="1">
        <v>46217.752511574072</v>
      </c>
      <c r="I17621" t="b">
        <v>0</v>
      </c>
      <c r="J17621" t="b">
        <v>1</v>
      </c>
      <c r="K17621" t="s">
        <v>41</v>
      </c>
      <c r="L17621" t="s">
        <v>60</v>
      </c>
      <c r="M17621">
        <v>69550</v>
      </c>
      <c r="N17621"/>
      <c r="O17621" t="s">
        <v>30439</v>
      </c>
      <c r="P17621" t="s">
        <v>30440</v>
      </c>
    </row>
    <row r="17622" spans="1:16" x14ac:dyDescent="0.35">
      <c r="A17622" t="s">
        <v>3</v>
      </c>
      <c r="B17622" t="s">
        <v>30441</v>
      </c>
      <c r="C17622" t="s">
        <v>420</v>
      </c>
      <c r="D17622" t="s">
        <v>4526</v>
      </c>
      <c r="E17622" t="s">
        <v>88</v>
      </c>
      <c r="F17622" t="b">
        <v>0</v>
      </c>
      <c r="G17622" t="s">
        <v>65</v>
      </c>
      <c r="H17622" s="1">
        <v>46217.752534722233</v>
      </c>
      <c r="I17622" t="b">
        <v>0</v>
      </c>
      <c r="J17622" t="b">
        <v>0</v>
      </c>
      <c r="K17622" t="s">
        <v>41</v>
      </c>
      <c r="L17622" t="s">
        <v>74</v>
      </c>
      <c r="M17622"/>
      <c r="N17622">
        <v>66</v>
      </c>
      <c r="O17622" t="s">
        <v>19238</v>
      </c>
      <c r="P17622" t="s">
        <v>28273</v>
      </c>
    </row>
    <row r="17623" spans="1:16" x14ac:dyDescent="0.35">
      <c r="A17623" t="s">
        <v>0</v>
      </c>
      <c r="B17623" t="s">
        <v>0</v>
      </c>
      <c r="C17623" t="s">
        <v>330</v>
      </c>
      <c r="D17623" t="s">
        <v>4526</v>
      </c>
      <c r="E17623" t="s">
        <v>59</v>
      </c>
      <c r="F17623" t="b">
        <v>0</v>
      </c>
      <c r="G17623" t="s">
        <v>41</v>
      </c>
      <c r="H17623" s="1">
        <v>46217.753958333327</v>
      </c>
      <c r="I17623" t="b">
        <v>0</v>
      </c>
      <c r="J17623" t="b">
        <v>1</v>
      </c>
      <c r="K17623" t="s">
        <v>41</v>
      </c>
      <c r="L17623" t="s">
        <v>60</v>
      </c>
      <c r="M17623">
        <v>105000</v>
      </c>
      <c r="N17623"/>
      <c r="O17623" t="s">
        <v>129</v>
      </c>
      <c r="P17623" t="s">
        <v>30442</v>
      </c>
    </row>
    <row r="17624" spans="1:16" x14ac:dyDescent="0.35">
      <c r="A17624" t="s">
        <v>3</v>
      </c>
      <c r="B17624" t="s">
        <v>30443</v>
      </c>
      <c r="C17624" t="s">
        <v>41</v>
      </c>
      <c r="D17624" t="s">
        <v>4526</v>
      </c>
      <c r="E17624" t="s">
        <v>59</v>
      </c>
      <c r="F17624" t="b">
        <v>0</v>
      </c>
      <c r="G17624" t="s">
        <v>41</v>
      </c>
      <c r="H17624" s="1">
        <v>46217.753993055558</v>
      </c>
      <c r="I17624" t="b">
        <v>1</v>
      </c>
      <c r="J17624" t="b">
        <v>1</v>
      </c>
      <c r="K17624" t="s">
        <v>41</v>
      </c>
      <c r="L17624" t="s">
        <v>60</v>
      </c>
      <c r="M17624">
        <v>200000</v>
      </c>
      <c r="N17624"/>
      <c r="O17624" t="s">
        <v>1864</v>
      </c>
      <c r="P17624" t="s">
        <v>622</v>
      </c>
    </row>
    <row r="17625" spans="1:16" x14ac:dyDescent="0.35">
      <c r="A17625" t="s">
        <v>1</v>
      </c>
      <c r="B17625" t="s">
        <v>8387</v>
      </c>
      <c r="C17625" t="s">
        <v>142</v>
      </c>
      <c r="D17625" t="s">
        <v>4756</v>
      </c>
      <c r="E17625" t="s">
        <v>59</v>
      </c>
      <c r="F17625" t="b">
        <v>0</v>
      </c>
      <c r="G17625" t="s">
        <v>77</v>
      </c>
      <c r="H17625" s="1">
        <v>46217.755949074082</v>
      </c>
      <c r="I17625" t="b">
        <v>0</v>
      </c>
      <c r="J17625" t="b">
        <v>1</v>
      </c>
      <c r="K17625" t="s">
        <v>41</v>
      </c>
      <c r="L17625" t="s">
        <v>60</v>
      </c>
      <c r="M17625">
        <v>170000</v>
      </c>
      <c r="N17625"/>
      <c r="O17625" t="s">
        <v>2866</v>
      </c>
      <c r="P17625" t="s">
        <v>2410</v>
      </c>
    </row>
    <row r="17626" spans="1:16" x14ac:dyDescent="0.35">
      <c r="A17626" t="s">
        <v>1</v>
      </c>
      <c r="B17626" t="s">
        <v>30444</v>
      </c>
      <c r="C17626" t="s">
        <v>112</v>
      </c>
      <c r="D17626" t="s">
        <v>4526</v>
      </c>
      <c r="E17626" t="s">
        <v>59</v>
      </c>
      <c r="F17626" t="b">
        <v>0</v>
      </c>
      <c r="G17626" t="s">
        <v>65</v>
      </c>
      <c r="H17626" s="1">
        <v>46217.755983796298</v>
      </c>
      <c r="I17626" t="b">
        <v>1</v>
      </c>
      <c r="J17626" t="b">
        <v>0</v>
      </c>
      <c r="K17626" t="s">
        <v>41</v>
      </c>
      <c r="L17626" t="s">
        <v>60</v>
      </c>
      <c r="M17626">
        <v>205000</v>
      </c>
      <c r="N17626"/>
      <c r="O17626" t="s">
        <v>3548</v>
      </c>
      <c r="P17626" t="s">
        <v>30445</v>
      </c>
    </row>
    <row r="17627" spans="1:16" x14ac:dyDescent="0.35">
      <c r="A17627" t="s">
        <v>5</v>
      </c>
      <c r="B17627" t="s">
        <v>30446</v>
      </c>
      <c r="C17627" t="s">
        <v>190</v>
      </c>
      <c r="D17627" t="s">
        <v>4526</v>
      </c>
      <c r="E17627" t="s">
        <v>88</v>
      </c>
      <c r="F17627" t="b">
        <v>0</v>
      </c>
      <c r="G17627" t="s">
        <v>65</v>
      </c>
      <c r="H17627" s="1">
        <v>46217.756030092591</v>
      </c>
      <c r="I17627" t="b">
        <v>1</v>
      </c>
      <c r="J17627" t="b">
        <v>0</v>
      </c>
      <c r="K17627" t="s">
        <v>41</v>
      </c>
      <c r="L17627" t="s">
        <v>74</v>
      </c>
      <c r="M17627"/>
      <c r="N17627">
        <v>63.5</v>
      </c>
      <c r="O17627" t="s">
        <v>166</v>
      </c>
      <c r="P17627" t="s">
        <v>1462</v>
      </c>
    </row>
    <row r="17628" spans="1:16" x14ac:dyDescent="0.35">
      <c r="A17628" t="s">
        <v>1</v>
      </c>
      <c r="B17628" t="s">
        <v>30447</v>
      </c>
      <c r="C17628" t="s">
        <v>2332</v>
      </c>
      <c r="D17628" t="s">
        <v>4756</v>
      </c>
      <c r="E17628" t="s">
        <v>59</v>
      </c>
      <c r="F17628" t="b">
        <v>0</v>
      </c>
      <c r="G17628" t="s">
        <v>41</v>
      </c>
      <c r="H17628" s="1">
        <v>46217.758425925917</v>
      </c>
      <c r="I17628" t="b">
        <v>0</v>
      </c>
      <c r="J17628" t="b">
        <v>0</v>
      </c>
      <c r="K17628" t="s">
        <v>41</v>
      </c>
      <c r="L17628" t="s">
        <v>60</v>
      </c>
      <c r="M17628">
        <v>105000</v>
      </c>
      <c r="N17628"/>
      <c r="O17628" t="s">
        <v>30448</v>
      </c>
      <c r="P17628" t="s">
        <v>30449</v>
      </c>
    </row>
    <row r="17629" spans="1:16" x14ac:dyDescent="0.35">
      <c r="A17629" t="s">
        <v>0</v>
      </c>
      <c r="B17629" t="s">
        <v>30450</v>
      </c>
      <c r="C17629" t="s">
        <v>4825</v>
      </c>
      <c r="D17629" t="s">
        <v>4526</v>
      </c>
      <c r="E17629" t="s">
        <v>59</v>
      </c>
      <c r="F17629" t="b">
        <v>0</v>
      </c>
      <c r="G17629" t="s">
        <v>68</v>
      </c>
      <c r="H17629" s="1">
        <v>46217.79409722222</v>
      </c>
      <c r="I17629" t="b">
        <v>0</v>
      </c>
      <c r="J17629" t="b">
        <v>0</v>
      </c>
      <c r="K17629" t="s">
        <v>41</v>
      </c>
      <c r="L17629" t="s">
        <v>74</v>
      </c>
      <c r="M17629"/>
      <c r="N17629">
        <v>38.375</v>
      </c>
      <c r="O17629" t="s">
        <v>4826</v>
      </c>
    </row>
    <row r="17630" spans="1:16" x14ac:dyDescent="0.35">
      <c r="A17630" t="s">
        <v>0</v>
      </c>
      <c r="B17630" t="s">
        <v>29489</v>
      </c>
      <c r="C17630" t="s">
        <v>81</v>
      </c>
      <c r="D17630" t="s">
        <v>4526</v>
      </c>
      <c r="E17630" t="s">
        <v>88</v>
      </c>
      <c r="F17630" t="b">
        <v>0</v>
      </c>
      <c r="G17630" t="s">
        <v>77</v>
      </c>
      <c r="H17630" s="1">
        <v>46217.794120370367</v>
      </c>
      <c r="I17630" t="b">
        <v>0</v>
      </c>
      <c r="J17630" t="b">
        <v>0</v>
      </c>
      <c r="K17630" t="s">
        <v>41</v>
      </c>
      <c r="L17630" t="s">
        <v>74</v>
      </c>
      <c r="M17630"/>
      <c r="N17630">
        <v>51</v>
      </c>
      <c r="O17630" t="s">
        <v>11656</v>
      </c>
    </row>
    <row r="17631" spans="1:16" x14ac:dyDescent="0.35">
      <c r="A17631" t="s">
        <v>3</v>
      </c>
      <c r="B17631" t="s">
        <v>2533</v>
      </c>
      <c r="C17631" t="s">
        <v>1359</v>
      </c>
      <c r="D17631" t="s">
        <v>4526</v>
      </c>
      <c r="E17631" t="s">
        <v>88</v>
      </c>
      <c r="F17631" t="b">
        <v>0</v>
      </c>
      <c r="G17631" t="s">
        <v>89</v>
      </c>
      <c r="H17631" s="1">
        <v>46217.79414351852</v>
      </c>
      <c r="I17631" t="b">
        <v>0</v>
      </c>
      <c r="J17631" t="b">
        <v>1</v>
      </c>
      <c r="K17631" t="s">
        <v>41</v>
      </c>
      <c r="L17631" t="s">
        <v>74</v>
      </c>
      <c r="M17631"/>
      <c r="N17631">
        <v>57.5</v>
      </c>
      <c r="O17631" t="s">
        <v>129</v>
      </c>
      <c r="P17631" t="s">
        <v>30451</v>
      </c>
    </row>
    <row r="17632" spans="1:16" x14ac:dyDescent="0.35">
      <c r="A17632" t="s">
        <v>3</v>
      </c>
      <c r="B17632" t="s">
        <v>30452</v>
      </c>
      <c r="C17632" t="s">
        <v>508</v>
      </c>
      <c r="D17632" t="s">
        <v>4756</v>
      </c>
      <c r="E17632" t="s">
        <v>59</v>
      </c>
      <c r="F17632" t="b">
        <v>0</v>
      </c>
      <c r="G17632" t="s">
        <v>73</v>
      </c>
      <c r="H17632" s="1">
        <v>46217.79414351852</v>
      </c>
      <c r="I17632" t="b">
        <v>0</v>
      </c>
      <c r="J17632" t="b">
        <v>0</v>
      </c>
      <c r="K17632" t="s">
        <v>41</v>
      </c>
      <c r="L17632" t="s">
        <v>60</v>
      </c>
      <c r="M17632">
        <v>95000</v>
      </c>
      <c r="N17632"/>
      <c r="O17632" t="s">
        <v>10362</v>
      </c>
    </row>
    <row r="17633" spans="1:16" x14ac:dyDescent="0.35">
      <c r="A17633" t="s">
        <v>5</v>
      </c>
      <c r="B17633" t="s">
        <v>30453</v>
      </c>
      <c r="C17633" t="s">
        <v>246</v>
      </c>
      <c r="D17633" t="s">
        <v>4526</v>
      </c>
      <c r="E17633" t="s">
        <v>59</v>
      </c>
      <c r="F17633" t="b">
        <v>0</v>
      </c>
      <c r="G17633" t="s">
        <v>77</v>
      </c>
      <c r="H17633" s="1">
        <v>46217.797835648147</v>
      </c>
      <c r="I17633" t="b">
        <v>0</v>
      </c>
      <c r="J17633" t="b">
        <v>1</v>
      </c>
      <c r="K17633" t="s">
        <v>41</v>
      </c>
      <c r="L17633" t="s">
        <v>60</v>
      </c>
      <c r="M17633">
        <v>189500</v>
      </c>
      <c r="N17633"/>
      <c r="O17633" t="s">
        <v>30454</v>
      </c>
      <c r="P17633" t="s">
        <v>30455</v>
      </c>
    </row>
    <row r="17634" spans="1:16" x14ac:dyDescent="0.35">
      <c r="A17634" t="s">
        <v>0</v>
      </c>
      <c r="B17634" t="s">
        <v>3959</v>
      </c>
      <c r="C17634" t="s">
        <v>463</v>
      </c>
      <c r="D17634" t="s">
        <v>4346</v>
      </c>
      <c r="E17634" t="s">
        <v>232</v>
      </c>
      <c r="F17634" t="b">
        <v>0</v>
      </c>
      <c r="G17634" t="s">
        <v>77</v>
      </c>
      <c r="H17634" s="1">
        <v>46217.835752314822</v>
      </c>
      <c r="I17634" t="b">
        <v>0</v>
      </c>
      <c r="J17634" t="b">
        <v>0</v>
      </c>
      <c r="K17634" t="s">
        <v>41</v>
      </c>
      <c r="L17634" t="s">
        <v>74</v>
      </c>
      <c r="M17634"/>
      <c r="N17634">
        <v>50</v>
      </c>
      <c r="O17634" t="s">
        <v>30456</v>
      </c>
      <c r="P17634" t="s">
        <v>30457</v>
      </c>
    </row>
    <row r="17635" spans="1:16" x14ac:dyDescent="0.35">
      <c r="A17635" t="s">
        <v>0</v>
      </c>
      <c r="B17635" t="s">
        <v>30458</v>
      </c>
      <c r="C17635" t="s">
        <v>860</v>
      </c>
      <c r="D17635" t="s">
        <v>4346</v>
      </c>
      <c r="E17635" t="s">
        <v>59</v>
      </c>
      <c r="F17635" t="b">
        <v>0</v>
      </c>
      <c r="G17635" t="s">
        <v>65</v>
      </c>
      <c r="H17635" s="1">
        <v>46217.835844907408</v>
      </c>
      <c r="I17635" t="b">
        <v>0</v>
      </c>
      <c r="J17635" t="b">
        <v>1</v>
      </c>
      <c r="K17635" t="s">
        <v>41</v>
      </c>
      <c r="L17635" t="s">
        <v>60</v>
      </c>
      <c r="M17635">
        <v>102164</v>
      </c>
      <c r="N17635"/>
      <c r="O17635" t="s">
        <v>30459</v>
      </c>
    </row>
    <row r="17636" spans="1:16" x14ac:dyDescent="0.35">
      <c r="A17636" t="s">
        <v>8</v>
      </c>
      <c r="B17636" t="s">
        <v>30460</v>
      </c>
      <c r="C17636" t="s">
        <v>76</v>
      </c>
      <c r="D17636" t="s">
        <v>4346</v>
      </c>
      <c r="E17636" t="s">
        <v>59</v>
      </c>
      <c r="F17636" t="b">
        <v>1</v>
      </c>
      <c r="G17636" t="s">
        <v>41</v>
      </c>
      <c r="H17636" s="1">
        <v>46217.839062500003</v>
      </c>
      <c r="I17636" t="b">
        <v>0</v>
      </c>
      <c r="J17636" t="b">
        <v>1</v>
      </c>
      <c r="K17636" t="s">
        <v>41</v>
      </c>
      <c r="L17636" t="s">
        <v>60</v>
      </c>
      <c r="M17636">
        <v>298410</v>
      </c>
      <c r="N17636"/>
      <c r="O17636" t="s">
        <v>2536</v>
      </c>
      <c r="P17636" t="s">
        <v>763</v>
      </c>
    </row>
    <row r="17637" spans="1:16" x14ac:dyDescent="0.35">
      <c r="A17637" t="s">
        <v>5</v>
      </c>
      <c r="B17637" t="s">
        <v>30461</v>
      </c>
      <c r="C17637" t="s">
        <v>76</v>
      </c>
      <c r="D17637" t="s">
        <v>4346</v>
      </c>
      <c r="E17637" t="s">
        <v>88</v>
      </c>
      <c r="F17637" t="b">
        <v>1</v>
      </c>
      <c r="G17637" t="s">
        <v>65</v>
      </c>
      <c r="H17637" s="1">
        <v>46217.839328703703</v>
      </c>
      <c r="I17637" t="b">
        <v>0</v>
      </c>
      <c r="J17637" t="b">
        <v>1</v>
      </c>
      <c r="K17637" t="s">
        <v>41</v>
      </c>
      <c r="L17637" t="s">
        <v>74</v>
      </c>
      <c r="M17637"/>
      <c r="N17637">
        <v>102.5</v>
      </c>
      <c r="O17637" t="s">
        <v>2861</v>
      </c>
      <c r="P17637" t="s">
        <v>30462</v>
      </c>
    </row>
    <row r="17638" spans="1:16" x14ac:dyDescent="0.35">
      <c r="A17638" t="s">
        <v>5</v>
      </c>
      <c r="B17638" t="s">
        <v>30463</v>
      </c>
      <c r="C17638" t="s">
        <v>246</v>
      </c>
      <c r="D17638" t="s">
        <v>4526</v>
      </c>
      <c r="E17638" t="s">
        <v>59</v>
      </c>
      <c r="F17638" t="b">
        <v>0</v>
      </c>
      <c r="G17638" t="s">
        <v>73</v>
      </c>
      <c r="H17638" s="1">
        <v>46217.839409722219</v>
      </c>
      <c r="I17638" t="b">
        <v>0</v>
      </c>
      <c r="J17638" t="b">
        <v>1</v>
      </c>
      <c r="K17638" t="s">
        <v>41</v>
      </c>
      <c r="L17638" t="s">
        <v>60</v>
      </c>
      <c r="M17638">
        <v>155000</v>
      </c>
      <c r="N17638"/>
      <c r="O17638" t="s">
        <v>30464</v>
      </c>
      <c r="P17638" t="s">
        <v>30465</v>
      </c>
    </row>
    <row r="17639" spans="1:16" x14ac:dyDescent="0.35">
      <c r="A17639" t="s">
        <v>0</v>
      </c>
      <c r="B17639" t="s">
        <v>30466</v>
      </c>
      <c r="C17639" t="s">
        <v>190</v>
      </c>
      <c r="D17639" t="s">
        <v>4526</v>
      </c>
      <c r="E17639" t="s">
        <v>59</v>
      </c>
      <c r="F17639" t="b">
        <v>0</v>
      </c>
      <c r="G17639" t="s">
        <v>73</v>
      </c>
      <c r="H17639" s="1">
        <v>46217.877511574072</v>
      </c>
      <c r="I17639" t="b">
        <v>0</v>
      </c>
      <c r="J17639" t="b">
        <v>0</v>
      </c>
      <c r="K17639" t="s">
        <v>41</v>
      </c>
      <c r="L17639" t="s">
        <v>60</v>
      </c>
      <c r="M17639">
        <v>130000</v>
      </c>
      <c r="N17639"/>
      <c r="O17639" t="s">
        <v>20931</v>
      </c>
      <c r="P17639" t="s">
        <v>30467</v>
      </c>
    </row>
    <row r="17640" spans="1:16" x14ac:dyDescent="0.35">
      <c r="A17640" t="s">
        <v>0</v>
      </c>
      <c r="B17640" t="s">
        <v>0</v>
      </c>
      <c r="C17640" t="s">
        <v>94</v>
      </c>
      <c r="D17640" t="s">
        <v>4526</v>
      </c>
      <c r="E17640" t="s">
        <v>59</v>
      </c>
      <c r="F17640" t="b">
        <v>0</v>
      </c>
      <c r="G17640" t="s">
        <v>65</v>
      </c>
      <c r="H17640" s="1">
        <v>46217.877523148149</v>
      </c>
      <c r="I17640" t="b">
        <v>0</v>
      </c>
      <c r="J17640" t="b">
        <v>1</v>
      </c>
      <c r="K17640" t="s">
        <v>41</v>
      </c>
      <c r="L17640" t="s">
        <v>60</v>
      </c>
      <c r="M17640">
        <v>55000</v>
      </c>
      <c r="N17640"/>
      <c r="O17640" t="s">
        <v>30468</v>
      </c>
      <c r="P17640" t="s">
        <v>3990</v>
      </c>
    </row>
    <row r="17641" spans="1:16" x14ac:dyDescent="0.35">
      <c r="A17641" t="s">
        <v>3</v>
      </c>
      <c r="B17641" t="s">
        <v>30469</v>
      </c>
      <c r="C17641" t="s">
        <v>41</v>
      </c>
      <c r="D17641" t="s">
        <v>4526</v>
      </c>
      <c r="E17641" t="s">
        <v>59</v>
      </c>
      <c r="F17641" t="b">
        <v>0</v>
      </c>
      <c r="G17641" t="s">
        <v>41</v>
      </c>
      <c r="H17641" s="1">
        <v>46217.878993055558</v>
      </c>
      <c r="I17641" t="b">
        <v>0</v>
      </c>
      <c r="J17641" t="b">
        <v>1</v>
      </c>
      <c r="K17641" t="s">
        <v>41</v>
      </c>
      <c r="L17641" t="s">
        <v>60</v>
      </c>
      <c r="M17641">
        <v>140000</v>
      </c>
      <c r="N17641"/>
      <c r="O17641" t="s">
        <v>29926</v>
      </c>
      <c r="P17641" t="s">
        <v>3700</v>
      </c>
    </row>
    <row r="17642" spans="1:16" x14ac:dyDescent="0.35">
      <c r="A17642" t="s">
        <v>1</v>
      </c>
      <c r="B17642" t="s">
        <v>1058</v>
      </c>
      <c r="C17642" t="s">
        <v>998</v>
      </c>
      <c r="D17642" t="s">
        <v>4526</v>
      </c>
      <c r="E17642" t="s">
        <v>88</v>
      </c>
      <c r="F17642" t="b">
        <v>0</v>
      </c>
      <c r="G17642" t="s">
        <v>65</v>
      </c>
      <c r="H17642" s="1">
        <v>46217.880995370368</v>
      </c>
      <c r="I17642" t="b">
        <v>1</v>
      </c>
      <c r="J17642" t="b">
        <v>0</v>
      </c>
      <c r="K17642" t="s">
        <v>41</v>
      </c>
      <c r="L17642" t="s">
        <v>74</v>
      </c>
      <c r="M17642"/>
      <c r="N17642">
        <v>67.5</v>
      </c>
      <c r="O17642" t="s">
        <v>27777</v>
      </c>
      <c r="P17642" t="s">
        <v>30470</v>
      </c>
    </row>
    <row r="17643" spans="1:16" x14ac:dyDescent="0.35">
      <c r="A17643" t="s">
        <v>3</v>
      </c>
      <c r="B17643" t="s">
        <v>30471</v>
      </c>
      <c r="C17643" t="s">
        <v>121</v>
      </c>
      <c r="D17643" t="s">
        <v>2360</v>
      </c>
      <c r="E17643" t="s">
        <v>59</v>
      </c>
      <c r="F17643" t="b">
        <v>0</v>
      </c>
      <c r="G17643" t="s">
        <v>68</v>
      </c>
      <c r="H17643" s="1">
        <v>46217.919085648151</v>
      </c>
      <c r="I17643" t="b">
        <v>0</v>
      </c>
      <c r="J17643" t="b">
        <v>1</v>
      </c>
      <c r="K17643" t="s">
        <v>41</v>
      </c>
      <c r="L17643" t="s">
        <v>74</v>
      </c>
      <c r="M17643"/>
      <c r="N17643">
        <v>92</v>
      </c>
      <c r="O17643" t="s">
        <v>30472</v>
      </c>
      <c r="P17643" t="s">
        <v>689</v>
      </c>
    </row>
    <row r="17644" spans="1:16" x14ac:dyDescent="0.35">
      <c r="A17644" t="s">
        <v>0</v>
      </c>
      <c r="B17644" t="s">
        <v>30473</v>
      </c>
      <c r="C17644" t="s">
        <v>1384</v>
      </c>
      <c r="D17644" t="s">
        <v>4526</v>
      </c>
      <c r="E17644" t="s">
        <v>88</v>
      </c>
      <c r="F17644" t="b">
        <v>0</v>
      </c>
      <c r="G17644" t="s">
        <v>77</v>
      </c>
      <c r="H17644" s="1">
        <v>46217.919085648151</v>
      </c>
      <c r="I17644" t="b">
        <v>1</v>
      </c>
      <c r="J17644" t="b">
        <v>0</v>
      </c>
      <c r="K17644" t="s">
        <v>41</v>
      </c>
      <c r="L17644" t="s">
        <v>74</v>
      </c>
      <c r="M17644"/>
      <c r="N17644">
        <v>62.5</v>
      </c>
      <c r="O17644" t="s">
        <v>7357</v>
      </c>
      <c r="P17644" t="s">
        <v>30474</v>
      </c>
    </row>
    <row r="17645" spans="1:16" x14ac:dyDescent="0.35">
      <c r="A17645" t="s">
        <v>2</v>
      </c>
      <c r="B17645" t="s">
        <v>30475</v>
      </c>
      <c r="C17645" t="s">
        <v>810</v>
      </c>
      <c r="D17645" t="s">
        <v>2360</v>
      </c>
      <c r="E17645" t="s">
        <v>59</v>
      </c>
      <c r="F17645" t="b">
        <v>0</v>
      </c>
      <c r="G17645" t="s">
        <v>77</v>
      </c>
      <c r="H17645" s="1">
        <v>46217.920740740738</v>
      </c>
      <c r="I17645" t="b">
        <v>0</v>
      </c>
      <c r="J17645" t="b">
        <v>0</v>
      </c>
      <c r="K17645" t="s">
        <v>41</v>
      </c>
      <c r="L17645" t="s">
        <v>60</v>
      </c>
      <c r="M17645">
        <v>115000</v>
      </c>
      <c r="N17645"/>
      <c r="O17645" t="s">
        <v>30476</v>
      </c>
      <c r="P17645" t="s">
        <v>3364</v>
      </c>
    </row>
    <row r="17646" spans="1:16" x14ac:dyDescent="0.35">
      <c r="A17646" t="s">
        <v>5</v>
      </c>
      <c r="B17646" t="s">
        <v>30477</v>
      </c>
      <c r="C17646" t="s">
        <v>194</v>
      </c>
      <c r="D17646" t="s">
        <v>4346</v>
      </c>
      <c r="E17646" t="s">
        <v>59</v>
      </c>
      <c r="F17646" t="b">
        <v>0</v>
      </c>
      <c r="G17646" t="s">
        <v>77</v>
      </c>
      <c r="H17646" s="1">
        <v>46217.922638888893</v>
      </c>
      <c r="I17646" t="b">
        <v>0</v>
      </c>
      <c r="J17646" t="b">
        <v>1</v>
      </c>
      <c r="K17646" t="s">
        <v>41</v>
      </c>
      <c r="L17646" t="s">
        <v>60</v>
      </c>
      <c r="M17646">
        <v>121400</v>
      </c>
      <c r="N17646"/>
      <c r="O17646" t="s">
        <v>625</v>
      </c>
      <c r="P17646" t="s">
        <v>30478</v>
      </c>
    </row>
    <row r="17647" spans="1:16" x14ac:dyDescent="0.35">
      <c r="A17647" t="s">
        <v>1</v>
      </c>
      <c r="B17647" t="s">
        <v>470</v>
      </c>
      <c r="C17647" t="s">
        <v>3266</v>
      </c>
      <c r="D17647" t="s">
        <v>4526</v>
      </c>
      <c r="E17647" t="s">
        <v>88</v>
      </c>
      <c r="F17647" t="b">
        <v>0</v>
      </c>
      <c r="G17647" t="s">
        <v>77</v>
      </c>
      <c r="H17647" s="1">
        <v>46217.922777777778</v>
      </c>
      <c r="I17647" t="b">
        <v>0</v>
      </c>
      <c r="J17647" t="b">
        <v>1</v>
      </c>
      <c r="K17647" t="s">
        <v>41</v>
      </c>
      <c r="L17647" t="s">
        <v>74</v>
      </c>
      <c r="M17647"/>
      <c r="N17647">
        <v>66</v>
      </c>
      <c r="O17647" t="s">
        <v>403</v>
      </c>
      <c r="P17647" t="s">
        <v>30479</v>
      </c>
    </row>
    <row r="17648" spans="1:16" x14ac:dyDescent="0.35">
      <c r="A17648" t="s">
        <v>1</v>
      </c>
      <c r="B17648" t="s">
        <v>30480</v>
      </c>
      <c r="C17648" t="s">
        <v>218</v>
      </c>
      <c r="D17648" t="s">
        <v>4526</v>
      </c>
      <c r="E17648" t="s">
        <v>88</v>
      </c>
      <c r="F17648" t="b">
        <v>0</v>
      </c>
      <c r="G17648" t="s">
        <v>77</v>
      </c>
      <c r="H17648" s="1">
        <v>46217.922824074078</v>
      </c>
      <c r="I17648" t="b">
        <v>1</v>
      </c>
      <c r="J17648" t="b">
        <v>1</v>
      </c>
      <c r="K17648" t="s">
        <v>41</v>
      </c>
      <c r="L17648" t="s">
        <v>74</v>
      </c>
      <c r="M17648"/>
      <c r="N17648">
        <v>53.5</v>
      </c>
      <c r="O17648" t="s">
        <v>403</v>
      </c>
      <c r="P17648" t="s">
        <v>16651</v>
      </c>
    </row>
    <row r="17649" spans="1:16" x14ac:dyDescent="0.35">
      <c r="A17649" t="s">
        <v>0</v>
      </c>
      <c r="B17649" t="s">
        <v>1100</v>
      </c>
      <c r="C17649" t="s">
        <v>114</v>
      </c>
      <c r="D17649" t="s">
        <v>4346</v>
      </c>
      <c r="E17649" t="s">
        <v>59</v>
      </c>
      <c r="F17649" t="b">
        <v>0</v>
      </c>
      <c r="G17649" t="s">
        <v>77</v>
      </c>
      <c r="H17649" s="1">
        <v>46217.960752314822</v>
      </c>
      <c r="I17649" t="b">
        <v>1</v>
      </c>
      <c r="J17649" t="b">
        <v>1</v>
      </c>
      <c r="K17649" t="s">
        <v>41</v>
      </c>
      <c r="L17649" t="s">
        <v>60</v>
      </c>
      <c r="M17649">
        <v>88000</v>
      </c>
      <c r="N17649"/>
      <c r="O17649" t="s">
        <v>2620</v>
      </c>
      <c r="P17649" t="s">
        <v>21579</v>
      </c>
    </row>
    <row r="17650" spans="1:16" x14ac:dyDescent="0.35">
      <c r="A17650" t="s">
        <v>6</v>
      </c>
      <c r="B17650" t="s">
        <v>30481</v>
      </c>
      <c r="C17650" t="s">
        <v>145</v>
      </c>
      <c r="D17650" t="s">
        <v>6368</v>
      </c>
      <c r="E17650" t="s">
        <v>59</v>
      </c>
      <c r="F17650" t="b">
        <v>0</v>
      </c>
      <c r="G17650" t="s">
        <v>65</v>
      </c>
      <c r="H17650" s="1">
        <v>46217.962534722217</v>
      </c>
      <c r="I17650" t="b">
        <v>0</v>
      </c>
      <c r="J17650" t="b">
        <v>0</v>
      </c>
      <c r="K17650" t="s">
        <v>41</v>
      </c>
      <c r="L17650" t="s">
        <v>60</v>
      </c>
      <c r="M17650">
        <v>166000</v>
      </c>
      <c r="N17650"/>
      <c r="O17650" t="s">
        <v>1721</v>
      </c>
      <c r="P17650" t="s">
        <v>990</v>
      </c>
    </row>
    <row r="17651" spans="1:16" x14ac:dyDescent="0.35">
      <c r="A17651" t="s">
        <v>1</v>
      </c>
      <c r="B17651" t="s">
        <v>2820</v>
      </c>
      <c r="C17651" t="s">
        <v>76</v>
      </c>
      <c r="D17651" t="s">
        <v>4526</v>
      </c>
      <c r="E17651" t="s">
        <v>59</v>
      </c>
      <c r="F17651" t="b">
        <v>1</v>
      </c>
      <c r="G17651" t="s">
        <v>77</v>
      </c>
      <c r="H17651" s="1">
        <v>46217.964236111111</v>
      </c>
      <c r="I17651" t="b">
        <v>0</v>
      </c>
      <c r="J17651" t="b">
        <v>1</v>
      </c>
      <c r="K17651" t="s">
        <v>41</v>
      </c>
      <c r="L17651" t="s">
        <v>60</v>
      </c>
      <c r="M17651">
        <v>155000</v>
      </c>
      <c r="N17651"/>
      <c r="O17651" t="s">
        <v>4487</v>
      </c>
      <c r="P17651" t="s">
        <v>30482</v>
      </c>
    </row>
    <row r="17652" spans="1:16" x14ac:dyDescent="0.35">
      <c r="A17652" t="s">
        <v>5</v>
      </c>
      <c r="B17652" t="s">
        <v>30483</v>
      </c>
      <c r="C17652" t="s">
        <v>451</v>
      </c>
      <c r="D17652" t="s">
        <v>4526</v>
      </c>
      <c r="E17652" t="s">
        <v>59</v>
      </c>
      <c r="F17652" t="b">
        <v>0</v>
      </c>
      <c r="G17652" t="s">
        <v>89</v>
      </c>
      <c r="H17652" s="1">
        <v>46217.964305555557</v>
      </c>
      <c r="I17652" t="b">
        <v>0</v>
      </c>
      <c r="J17652" t="b">
        <v>1</v>
      </c>
      <c r="K17652" t="s">
        <v>41</v>
      </c>
      <c r="L17652" t="s">
        <v>60</v>
      </c>
      <c r="M17652">
        <v>150000</v>
      </c>
      <c r="N17652"/>
      <c r="O17652" t="s">
        <v>1610</v>
      </c>
      <c r="P17652" t="s">
        <v>597</v>
      </c>
    </row>
    <row r="17653" spans="1:16" x14ac:dyDescent="0.35">
      <c r="A17653" t="s">
        <v>5</v>
      </c>
      <c r="B17653" t="s">
        <v>30484</v>
      </c>
      <c r="C17653" t="s">
        <v>76</v>
      </c>
      <c r="D17653" t="s">
        <v>4526</v>
      </c>
      <c r="E17653" t="s">
        <v>88</v>
      </c>
      <c r="F17653" t="b">
        <v>1</v>
      </c>
      <c r="G17653" t="s">
        <v>65</v>
      </c>
      <c r="H17653" s="1">
        <v>46217.964363425926</v>
      </c>
      <c r="I17653" t="b">
        <v>1</v>
      </c>
      <c r="J17653" t="b">
        <v>1</v>
      </c>
      <c r="K17653" t="s">
        <v>41</v>
      </c>
      <c r="L17653" t="s">
        <v>74</v>
      </c>
      <c r="M17653"/>
      <c r="N17653">
        <v>70</v>
      </c>
      <c r="O17653" t="s">
        <v>4487</v>
      </c>
      <c r="P17653" t="s">
        <v>30485</v>
      </c>
    </row>
    <row r="17654" spans="1:16" x14ac:dyDescent="0.35">
      <c r="A17654" t="s">
        <v>0</v>
      </c>
      <c r="B17654" t="s">
        <v>298</v>
      </c>
      <c r="C17654" t="s">
        <v>124</v>
      </c>
      <c r="D17654" t="s">
        <v>4346</v>
      </c>
      <c r="E17654" t="s">
        <v>59</v>
      </c>
      <c r="F17654" t="b">
        <v>0</v>
      </c>
      <c r="G17654" t="s">
        <v>68</v>
      </c>
      <c r="H17654" s="1">
        <v>46218.002418981479</v>
      </c>
      <c r="I17654" t="b">
        <v>0</v>
      </c>
      <c r="J17654" t="b">
        <v>1</v>
      </c>
      <c r="K17654" t="s">
        <v>41</v>
      </c>
      <c r="L17654" t="s">
        <v>60</v>
      </c>
      <c r="M17654">
        <v>75000</v>
      </c>
      <c r="N17654"/>
      <c r="O17654" t="s">
        <v>30486</v>
      </c>
      <c r="P17654" t="s">
        <v>30487</v>
      </c>
    </row>
    <row r="17655" spans="1:16" x14ac:dyDescent="0.35">
      <c r="A17655" t="s">
        <v>0</v>
      </c>
      <c r="B17655" t="s">
        <v>0</v>
      </c>
      <c r="C17655" t="s">
        <v>1729</v>
      </c>
      <c r="D17655" t="s">
        <v>4756</v>
      </c>
      <c r="E17655" t="s">
        <v>59</v>
      </c>
      <c r="F17655" t="b">
        <v>0</v>
      </c>
      <c r="G17655" t="s">
        <v>65</v>
      </c>
      <c r="H17655" s="1">
        <v>46218.002476851849</v>
      </c>
      <c r="I17655" t="b">
        <v>0</v>
      </c>
      <c r="J17655" t="b">
        <v>1</v>
      </c>
      <c r="K17655" t="s">
        <v>41</v>
      </c>
      <c r="L17655" t="s">
        <v>60</v>
      </c>
      <c r="M17655">
        <v>102500</v>
      </c>
      <c r="N17655"/>
      <c r="O17655" t="s">
        <v>30488</v>
      </c>
      <c r="P17655" t="s">
        <v>29117</v>
      </c>
    </row>
    <row r="17656" spans="1:16" x14ac:dyDescent="0.35">
      <c r="A17656" t="s">
        <v>2</v>
      </c>
      <c r="B17656" t="s">
        <v>1555</v>
      </c>
      <c r="C17656" t="s">
        <v>901</v>
      </c>
      <c r="D17656" t="s">
        <v>3761</v>
      </c>
      <c r="E17656" t="s">
        <v>59</v>
      </c>
      <c r="F17656" t="b">
        <v>0</v>
      </c>
      <c r="G17656" t="s">
        <v>77</v>
      </c>
      <c r="H17656" s="1">
        <v>46218.004074074073</v>
      </c>
      <c r="I17656" t="b">
        <v>0</v>
      </c>
      <c r="J17656" t="b">
        <v>0</v>
      </c>
      <c r="K17656" t="s">
        <v>41</v>
      </c>
      <c r="L17656" t="s">
        <v>60</v>
      </c>
      <c r="M17656">
        <v>201500</v>
      </c>
      <c r="N17656"/>
      <c r="O17656" t="s">
        <v>648</v>
      </c>
      <c r="P17656" t="s">
        <v>30489</v>
      </c>
    </row>
    <row r="17657" spans="1:16" x14ac:dyDescent="0.35">
      <c r="A17657" t="s">
        <v>8</v>
      </c>
      <c r="B17657" t="s">
        <v>30490</v>
      </c>
      <c r="C17657" t="s">
        <v>76</v>
      </c>
      <c r="D17657" t="s">
        <v>9209</v>
      </c>
      <c r="E17657" t="s">
        <v>59</v>
      </c>
      <c r="F17657" t="b">
        <v>1</v>
      </c>
      <c r="G17657" t="s">
        <v>65</v>
      </c>
      <c r="H17657" s="1">
        <v>46218.00408564815</v>
      </c>
      <c r="I17657" t="b">
        <v>0</v>
      </c>
      <c r="J17657" t="b">
        <v>1</v>
      </c>
      <c r="K17657" t="s">
        <v>41</v>
      </c>
      <c r="L17657" t="s">
        <v>60</v>
      </c>
      <c r="M17657">
        <v>225000</v>
      </c>
      <c r="N17657"/>
      <c r="O17657" t="s">
        <v>30491</v>
      </c>
      <c r="P17657" t="s">
        <v>30492</v>
      </c>
    </row>
    <row r="17658" spans="1:16" x14ac:dyDescent="0.35">
      <c r="A17658" t="s">
        <v>8</v>
      </c>
      <c r="B17658" t="s">
        <v>30493</v>
      </c>
      <c r="C17658" t="s">
        <v>1417</v>
      </c>
      <c r="D17658" t="s">
        <v>4595</v>
      </c>
      <c r="E17658" t="s">
        <v>621</v>
      </c>
      <c r="F17658" t="b">
        <v>0</v>
      </c>
      <c r="G17658" t="s">
        <v>39</v>
      </c>
      <c r="H17658" s="1">
        <v>46218.005694444437</v>
      </c>
      <c r="I17658" t="b">
        <v>0</v>
      </c>
      <c r="J17658" t="b">
        <v>0</v>
      </c>
      <c r="K17658" t="s">
        <v>39</v>
      </c>
      <c r="L17658" t="s">
        <v>60</v>
      </c>
      <c r="M17658">
        <v>7030.7999999999993</v>
      </c>
      <c r="N17658"/>
      <c r="O17658" t="s">
        <v>30494</v>
      </c>
      <c r="P17658" t="s">
        <v>30495</v>
      </c>
    </row>
    <row r="17659" spans="1:16" x14ac:dyDescent="0.35">
      <c r="A17659" t="s">
        <v>1</v>
      </c>
      <c r="B17659" t="s">
        <v>30496</v>
      </c>
      <c r="C17659" t="s">
        <v>4825</v>
      </c>
      <c r="D17659" t="s">
        <v>4526</v>
      </c>
      <c r="E17659" t="s">
        <v>59</v>
      </c>
      <c r="F17659" t="b">
        <v>0</v>
      </c>
      <c r="G17659" t="s">
        <v>68</v>
      </c>
      <c r="H17659" s="1">
        <v>46218.04409722222</v>
      </c>
      <c r="I17659" t="b">
        <v>0</v>
      </c>
      <c r="J17659" t="b">
        <v>0</v>
      </c>
      <c r="K17659" t="s">
        <v>41</v>
      </c>
      <c r="L17659" t="s">
        <v>74</v>
      </c>
      <c r="M17659"/>
      <c r="N17659">
        <v>51.375</v>
      </c>
      <c r="O17659" t="s">
        <v>4826</v>
      </c>
      <c r="P17659" t="s">
        <v>30497</v>
      </c>
    </row>
    <row r="17660" spans="1:16" x14ac:dyDescent="0.35">
      <c r="A17660" t="s">
        <v>3</v>
      </c>
      <c r="B17660" t="s">
        <v>30498</v>
      </c>
      <c r="C17660" t="s">
        <v>5131</v>
      </c>
      <c r="D17660" t="s">
        <v>4526</v>
      </c>
      <c r="E17660" t="s">
        <v>59</v>
      </c>
      <c r="F17660" t="b">
        <v>0</v>
      </c>
      <c r="G17660" t="s">
        <v>65</v>
      </c>
      <c r="H17660" s="1">
        <v>46218.044189814813</v>
      </c>
      <c r="I17660" t="b">
        <v>0</v>
      </c>
      <c r="J17660" t="b">
        <v>1</v>
      </c>
      <c r="K17660" t="s">
        <v>41</v>
      </c>
      <c r="L17660" t="s">
        <v>60</v>
      </c>
      <c r="M17660">
        <v>83418.5</v>
      </c>
      <c r="N17660"/>
      <c r="O17660" t="s">
        <v>26598</v>
      </c>
    </row>
    <row r="17661" spans="1:16" x14ac:dyDescent="0.35">
      <c r="A17661" t="s">
        <v>1</v>
      </c>
      <c r="B17661" t="s">
        <v>316</v>
      </c>
      <c r="C17661" t="s">
        <v>978</v>
      </c>
      <c r="D17661" t="s">
        <v>2360</v>
      </c>
      <c r="E17661" t="s">
        <v>59</v>
      </c>
      <c r="F17661" t="b">
        <v>0</v>
      </c>
      <c r="G17661" t="s">
        <v>68</v>
      </c>
      <c r="H17661" s="1">
        <v>46218.047743055547</v>
      </c>
      <c r="I17661" t="b">
        <v>1</v>
      </c>
      <c r="J17661" t="b">
        <v>1</v>
      </c>
      <c r="K17661" t="s">
        <v>41</v>
      </c>
      <c r="L17661" t="s">
        <v>60</v>
      </c>
      <c r="M17661">
        <v>165000</v>
      </c>
      <c r="N17661"/>
      <c r="O17661" t="s">
        <v>30499</v>
      </c>
      <c r="P17661" t="s">
        <v>30500</v>
      </c>
    </row>
    <row r="17662" spans="1:16" x14ac:dyDescent="0.35">
      <c r="A17662" t="s">
        <v>9</v>
      </c>
      <c r="B17662" t="s">
        <v>9</v>
      </c>
      <c r="C17662" t="s">
        <v>4179</v>
      </c>
      <c r="D17662" t="s">
        <v>4526</v>
      </c>
      <c r="E17662" t="s">
        <v>88</v>
      </c>
      <c r="F17662" t="b">
        <v>0</v>
      </c>
      <c r="G17662" t="s">
        <v>13</v>
      </c>
      <c r="H17662" s="1">
        <v>46218.04824074074</v>
      </c>
      <c r="I17662" t="b">
        <v>1</v>
      </c>
      <c r="J17662" t="b">
        <v>0</v>
      </c>
      <c r="K17662" t="s">
        <v>13</v>
      </c>
      <c r="L17662" t="s">
        <v>74</v>
      </c>
      <c r="M17662"/>
      <c r="N17662">
        <v>57.5</v>
      </c>
      <c r="O17662" t="s">
        <v>105</v>
      </c>
      <c r="P17662" t="s">
        <v>30501</v>
      </c>
    </row>
    <row r="17663" spans="1:16" x14ac:dyDescent="0.35">
      <c r="A17663" t="s">
        <v>6</v>
      </c>
      <c r="B17663" t="s">
        <v>30502</v>
      </c>
      <c r="C17663" t="s">
        <v>13382</v>
      </c>
      <c r="D17663" t="s">
        <v>4756</v>
      </c>
      <c r="E17663" t="s">
        <v>59</v>
      </c>
      <c r="F17663" t="b">
        <v>0</v>
      </c>
      <c r="G17663" t="s">
        <v>65</v>
      </c>
      <c r="H17663" s="1">
        <v>46218.087534722217</v>
      </c>
      <c r="I17663" t="b">
        <v>0</v>
      </c>
      <c r="J17663" t="b">
        <v>0</v>
      </c>
      <c r="K17663" t="s">
        <v>41</v>
      </c>
      <c r="L17663" t="s">
        <v>60</v>
      </c>
      <c r="M17663">
        <v>291000</v>
      </c>
      <c r="N17663"/>
      <c r="O17663" t="s">
        <v>1019</v>
      </c>
      <c r="P17663" t="s">
        <v>997</v>
      </c>
    </row>
    <row r="17664" spans="1:16" x14ac:dyDescent="0.35">
      <c r="A17664" t="s">
        <v>7</v>
      </c>
      <c r="B17664" t="s">
        <v>29833</v>
      </c>
      <c r="C17664" t="s">
        <v>30503</v>
      </c>
      <c r="D17664" t="s">
        <v>4756</v>
      </c>
      <c r="E17664" t="s">
        <v>59</v>
      </c>
      <c r="F17664" t="b">
        <v>0</v>
      </c>
      <c r="G17664" t="s">
        <v>41</v>
      </c>
      <c r="H17664" s="1">
        <v>46218.128958333327</v>
      </c>
      <c r="I17664" t="b">
        <v>0</v>
      </c>
      <c r="J17664" t="b">
        <v>1</v>
      </c>
      <c r="K17664" t="s">
        <v>41</v>
      </c>
      <c r="L17664" t="s">
        <v>60</v>
      </c>
      <c r="M17664">
        <v>98000</v>
      </c>
      <c r="N17664"/>
      <c r="O17664" t="s">
        <v>26497</v>
      </c>
    </row>
    <row r="17665" spans="1:16" x14ac:dyDescent="0.35">
      <c r="A17665" t="s">
        <v>2</v>
      </c>
      <c r="B17665" t="s">
        <v>30504</v>
      </c>
      <c r="C17665" t="s">
        <v>336</v>
      </c>
      <c r="D17665" t="s">
        <v>4756</v>
      </c>
      <c r="E17665" t="s">
        <v>59</v>
      </c>
      <c r="F17665" t="b">
        <v>0</v>
      </c>
      <c r="G17665" t="s">
        <v>65</v>
      </c>
      <c r="H17665" s="1">
        <v>46218.212314814817</v>
      </c>
      <c r="I17665" t="b">
        <v>0</v>
      </c>
      <c r="J17665" t="b">
        <v>0</v>
      </c>
      <c r="K17665" t="s">
        <v>41</v>
      </c>
      <c r="L17665" t="s">
        <v>60</v>
      </c>
      <c r="M17665">
        <v>110000</v>
      </c>
      <c r="N17665"/>
      <c r="O17665" t="s">
        <v>30505</v>
      </c>
      <c r="P17665" t="s">
        <v>30506</v>
      </c>
    </row>
    <row r="17666" spans="1:16" x14ac:dyDescent="0.35">
      <c r="A17666" t="s">
        <v>7</v>
      </c>
      <c r="B17666" t="s">
        <v>4101</v>
      </c>
      <c r="C17666" t="s">
        <v>71</v>
      </c>
      <c r="D17666" t="s">
        <v>4756</v>
      </c>
      <c r="E17666" t="s">
        <v>59</v>
      </c>
      <c r="F17666" t="b">
        <v>0</v>
      </c>
      <c r="G17666" t="s">
        <v>73</v>
      </c>
      <c r="H17666" s="1">
        <v>46218.251550925917</v>
      </c>
      <c r="I17666" t="b">
        <v>0</v>
      </c>
      <c r="J17666" t="b">
        <v>0</v>
      </c>
      <c r="K17666" t="s">
        <v>41</v>
      </c>
      <c r="L17666" t="s">
        <v>60</v>
      </c>
      <c r="M17666">
        <v>125000</v>
      </c>
      <c r="N17666"/>
      <c r="O17666" t="s">
        <v>13336</v>
      </c>
      <c r="P17666" t="s">
        <v>22425</v>
      </c>
    </row>
    <row r="17667" spans="1:16" x14ac:dyDescent="0.35">
      <c r="A17667" t="s">
        <v>1</v>
      </c>
      <c r="B17667" t="s">
        <v>736</v>
      </c>
      <c r="C17667" t="s">
        <v>165</v>
      </c>
      <c r="D17667" t="s">
        <v>4756</v>
      </c>
      <c r="E17667" t="s">
        <v>59</v>
      </c>
      <c r="F17667" t="b">
        <v>0</v>
      </c>
      <c r="G17667" t="s">
        <v>89</v>
      </c>
      <c r="H17667" s="1">
        <v>46218.256273148138</v>
      </c>
      <c r="I17667" t="b">
        <v>1</v>
      </c>
      <c r="J17667" t="b">
        <v>0</v>
      </c>
      <c r="K17667" t="s">
        <v>41</v>
      </c>
      <c r="L17667" t="s">
        <v>60</v>
      </c>
      <c r="M17667">
        <v>110000</v>
      </c>
      <c r="N17667"/>
      <c r="O17667" t="s">
        <v>13336</v>
      </c>
      <c r="P17667" t="s">
        <v>30507</v>
      </c>
    </row>
    <row r="17668" spans="1:16" x14ac:dyDescent="0.35">
      <c r="A17668" t="s">
        <v>0</v>
      </c>
      <c r="B17668" t="s">
        <v>30508</v>
      </c>
      <c r="C17668" t="s">
        <v>148</v>
      </c>
      <c r="D17668" t="s">
        <v>4346</v>
      </c>
      <c r="E17668" t="s">
        <v>59</v>
      </c>
      <c r="F17668" t="b">
        <v>0</v>
      </c>
      <c r="G17668" t="s">
        <v>89</v>
      </c>
      <c r="H17668" s="1">
        <v>46218.293217592603</v>
      </c>
      <c r="I17668" t="b">
        <v>0</v>
      </c>
      <c r="J17668" t="b">
        <v>1</v>
      </c>
      <c r="K17668" t="s">
        <v>41</v>
      </c>
      <c r="L17668" t="s">
        <v>60</v>
      </c>
      <c r="M17668">
        <v>86700</v>
      </c>
      <c r="N17668"/>
      <c r="O17668" t="s">
        <v>3716</v>
      </c>
      <c r="P17668" t="s">
        <v>30509</v>
      </c>
    </row>
    <row r="17669" spans="1:16" x14ac:dyDescent="0.35">
      <c r="A17669" t="s">
        <v>0</v>
      </c>
      <c r="B17669" t="s">
        <v>30510</v>
      </c>
      <c r="C17669" t="s">
        <v>25203</v>
      </c>
      <c r="D17669" t="s">
        <v>4756</v>
      </c>
      <c r="E17669" t="s">
        <v>59</v>
      </c>
      <c r="F17669" t="b">
        <v>0</v>
      </c>
      <c r="G17669" t="s">
        <v>89</v>
      </c>
      <c r="H17669" s="1">
        <v>46218.33488425926</v>
      </c>
      <c r="I17669" t="b">
        <v>0</v>
      </c>
      <c r="J17669" t="b">
        <v>1</v>
      </c>
      <c r="K17669" t="s">
        <v>41</v>
      </c>
      <c r="L17669" t="s">
        <v>60</v>
      </c>
      <c r="M17669">
        <v>161320.5</v>
      </c>
      <c r="N17669"/>
      <c r="O17669" t="s">
        <v>28573</v>
      </c>
      <c r="P17669" t="s">
        <v>15774</v>
      </c>
    </row>
    <row r="17670" spans="1:16" x14ac:dyDescent="0.35">
      <c r="A17670" t="s">
        <v>1</v>
      </c>
      <c r="B17670" t="s">
        <v>512</v>
      </c>
      <c r="C17670" t="s">
        <v>5926</v>
      </c>
      <c r="D17670" t="s">
        <v>5440</v>
      </c>
      <c r="E17670" t="s">
        <v>59</v>
      </c>
      <c r="F17670" t="b">
        <v>0</v>
      </c>
      <c r="G17670" t="s">
        <v>68</v>
      </c>
      <c r="H17670" s="1">
        <v>46218.339641203696</v>
      </c>
      <c r="I17670" t="b">
        <v>0</v>
      </c>
      <c r="J17670" t="b">
        <v>1</v>
      </c>
      <c r="K17670" t="s">
        <v>41</v>
      </c>
      <c r="L17670" t="s">
        <v>60</v>
      </c>
      <c r="M17670">
        <v>104000</v>
      </c>
      <c r="N17670"/>
      <c r="O17670" t="s">
        <v>953</v>
      </c>
      <c r="P17670" t="s">
        <v>30511</v>
      </c>
    </row>
    <row r="17671" spans="1:16" x14ac:dyDescent="0.35">
      <c r="A17671" t="s">
        <v>7</v>
      </c>
      <c r="B17671" t="s">
        <v>30512</v>
      </c>
      <c r="C17671" t="s">
        <v>363</v>
      </c>
      <c r="D17671" t="s">
        <v>4526</v>
      </c>
      <c r="E17671" t="s">
        <v>59</v>
      </c>
      <c r="F17671" t="b">
        <v>0</v>
      </c>
      <c r="G17671" t="s">
        <v>65</v>
      </c>
      <c r="H17671" s="1">
        <v>46218.376666666663</v>
      </c>
      <c r="I17671" t="b">
        <v>1</v>
      </c>
      <c r="J17671" t="b">
        <v>1</v>
      </c>
      <c r="K17671" t="s">
        <v>41</v>
      </c>
      <c r="L17671" t="s">
        <v>60</v>
      </c>
      <c r="M17671">
        <v>134500</v>
      </c>
      <c r="N17671"/>
      <c r="O17671" t="s">
        <v>7675</v>
      </c>
      <c r="P17671" t="s">
        <v>30513</v>
      </c>
    </row>
    <row r="17672" spans="1:16" x14ac:dyDescent="0.35">
      <c r="A17672" t="s">
        <v>2</v>
      </c>
      <c r="B17672" t="s">
        <v>3736</v>
      </c>
      <c r="C17672" t="s">
        <v>5236</v>
      </c>
      <c r="D17672" t="s">
        <v>4526</v>
      </c>
      <c r="E17672" t="s">
        <v>59</v>
      </c>
      <c r="F17672" t="b">
        <v>0</v>
      </c>
      <c r="G17672" t="s">
        <v>40</v>
      </c>
      <c r="H17672" s="1">
        <v>46218.378854166673</v>
      </c>
      <c r="I17672" t="b">
        <v>1</v>
      </c>
      <c r="J17672" t="b">
        <v>0</v>
      </c>
      <c r="K17672" t="s">
        <v>40</v>
      </c>
      <c r="L17672" t="s">
        <v>60</v>
      </c>
      <c r="M17672">
        <v>40500</v>
      </c>
      <c r="N17672"/>
      <c r="O17672" t="s">
        <v>30514</v>
      </c>
      <c r="P17672" t="s">
        <v>1786</v>
      </c>
    </row>
    <row r="17673" spans="1:16" x14ac:dyDescent="0.35">
      <c r="A17673" t="s">
        <v>6</v>
      </c>
      <c r="B17673" t="s">
        <v>30515</v>
      </c>
      <c r="C17673" t="s">
        <v>1950</v>
      </c>
      <c r="D17673" t="s">
        <v>4756</v>
      </c>
      <c r="E17673" t="s">
        <v>59</v>
      </c>
      <c r="F17673" t="b">
        <v>0</v>
      </c>
      <c r="G17673" t="s">
        <v>65</v>
      </c>
      <c r="H17673" s="1">
        <v>46218.379016203697</v>
      </c>
      <c r="I17673" t="b">
        <v>1</v>
      </c>
      <c r="J17673" t="b">
        <v>1</v>
      </c>
      <c r="K17673" t="s">
        <v>41</v>
      </c>
      <c r="L17673" t="s">
        <v>60</v>
      </c>
      <c r="M17673">
        <v>175000</v>
      </c>
      <c r="N17673"/>
      <c r="O17673" t="s">
        <v>30516</v>
      </c>
      <c r="P17673" t="s">
        <v>2319</v>
      </c>
    </row>
    <row r="17674" spans="1:16" x14ac:dyDescent="0.35">
      <c r="A17674" t="s">
        <v>1</v>
      </c>
      <c r="B17674" t="s">
        <v>30517</v>
      </c>
      <c r="C17674" t="s">
        <v>185</v>
      </c>
      <c r="D17674" t="s">
        <v>4526</v>
      </c>
      <c r="E17674" t="s">
        <v>59</v>
      </c>
      <c r="F17674" t="b">
        <v>0</v>
      </c>
      <c r="G17674" t="s">
        <v>19</v>
      </c>
      <c r="H17674" s="1">
        <v>46218.382430555554</v>
      </c>
      <c r="I17674" t="b">
        <v>1</v>
      </c>
      <c r="J17674" t="b">
        <v>0</v>
      </c>
      <c r="K17674" t="s">
        <v>19</v>
      </c>
      <c r="L17674" t="s">
        <v>60</v>
      </c>
      <c r="M17674">
        <v>1450000</v>
      </c>
      <c r="N17674"/>
      <c r="O17674" t="s">
        <v>7059</v>
      </c>
      <c r="P17674" t="s">
        <v>21219</v>
      </c>
    </row>
    <row r="17675" spans="1:16" x14ac:dyDescent="0.35">
      <c r="A17675" t="s">
        <v>2</v>
      </c>
      <c r="B17675" t="s">
        <v>30518</v>
      </c>
      <c r="C17675" t="s">
        <v>2553</v>
      </c>
      <c r="D17675" t="s">
        <v>4526</v>
      </c>
      <c r="E17675" t="s">
        <v>59</v>
      </c>
      <c r="F17675" t="b">
        <v>0</v>
      </c>
      <c r="G17675" t="s">
        <v>68</v>
      </c>
      <c r="H17675" s="1">
        <v>46218.418217592603</v>
      </c>
      <c r="I17675" t="b">
        <v>0</v>
      </c>
      <c r="J17675" t="b">
        <v>1</v>
      </c>
      <c r="K17675" t="s">
        <v>41</v>
      </c>
      <c r="L17675" t="s">
        <v>60</v>
      </c>
      <c r="M17675">
        <v>95000</v>
      </c>
      <c r="N17675"/>
      <c r="O17675" t="s">
        <v>25879</v>
      </c>
      <c r="P17675" t="s">
        <v>4654</v>
      </c>
    </row>
    <row r="17676" spans="1:16" x14ac:dyDescent="0.35">
      <c r="A17676" t="s">
        <v>2</v>
      </c>
      <c r="B17676" t="s">
        <v>3098</v>
      </c>
      <c r="C17676" t="s">
        <v>320</v>
      </c>
      <c r="D17676" t="s">
        <v>4756</v>
      </c>
      <c r="E17676" t="s">
        <v>59</v>
      </c>
      <c r="F17676" t="b">
        <v>0</v>
      </c>
      <c r="G17676" t="s">
        <v>73</v>
      </c>
      <c r="H17676" s="1">
        <v>46218.420648148152</v>
      </c>
      <c r="I17676" t="b">
        <v>0</v>
      </c>
      <c r="J17676" t="b">
        <v>0</v>
      </c>
      <c r="K17676" t="s">
        <v>41</v>
      </c>
      <c r="L17676" t="s">
        <v>60</v>
      </c>
      <c r="M17676">
        <v>105000</v>
      </c>
      <c r="N17676"/>
      <c r="O17676" t="s">
        <v>13336</v>
      </c>
      <c r="P17676" t="s">
        <v>30519</v>
      </c>
    </row>
    <row r="17677" spans="1:16" x14ac:dyDescent="0.35">
      <c r="A17677" t="s">
        <v>3</v>
      </c>
      <c r="B17677" t="s">
        <v>26446</v>
      </c>
      <c r="C17677" t="s">
        <v>5815</v>
      </c>
      <c r="D17677" t="s">
        <v>4550</v>
      </c>
      <c r="E17677" t="s">
        <v>59</v>
      </c>
      <c r="F17677" t="b">
        <v>0</v>
      </c>
      <c r="G17677" t="s">
        <v>20</v>
      </c>
      <c r="H17677" s="1">
        <v>46218.4608912037</v>
      </c>
      <c r="I17677" t="b">
        <v>0</v>
      </c>
      <c r="J17677" t="b">
        <v>0</v>
      </c>
      <c r="K17677" t="s">
        <v>20</v>
      </c>
      <c r="L17677" t="s">
        <v>74</v>
      </c>
      <c r="M17677"/>
      <c r="N17677">
        <v>21.63</v>
      </c>
      <c r="O17677" t="s">
        <v>30520</v>
      </c>
    </row>
    <row r="17678" spans="1:16" x14ac:dyDescent="0.35">
      <c r="A17678" t="s">
        <v>1</v>
      </c>
      <c r="B17678" t="s">
        <v>12358</v>
      </c>
      <c r="C17678" t="s">
        <v>178</v>
      </c>
      <c r="D17678" t="s">
        <v>24507</v>
      </c>
      <c r="E17678" t="s">
        <v>59</v>
      </c>
      <c r="F17678" t="b">
        <v>0</v>
      </c>
      <c r="G17678" t="s">
        <v>19</v>
      </c>
      <c r="H17678" s="1">
        <v>46218.465752314813</v>
      </c>
      <c r="I17678" t="b">
        <v>1</v>
      </c>
      <c r="J17678" t="b">
        <v>0</v>
      </c>
      <c r="K17678" t="s">
        <v>19</v>
      </c>
      <c r="L17678" t="s">
        <v>60</v>
      </c>
      <c r="M17678">
        <v>1250000</v>
      </c>
      <c r="N17678"/>
      <c r="O17678" t="s">
        <v>30521</v>
      </c>
      <c r="P17678" t="s">
        <v>30522</v>
      </c>
    </row>
    <row r="17679" spans="1:16" x14ac:dyDescent="0.35">
      <c r="A17679" t="s">
        <v>1</v>
      </c>
      <c r="B17679" t="s">
        <v>12358</v>
      </c>
      <c r="C17679" t="s">
        <v>5717</v>
      </c>
      <c r="D17679" t="s">
        <v>4346</v>
      </c>
      <c r="E17679" t="s">
        <v>59</v>
      </c>
      <c r="F17679" t="b">
        <v>0</v>
      </c>
      <c r="G17679" t="s">
        <v>19</v>
      </c>
      <c r="H17679" s="1">
        <v>46218.465763888889</v>
      </c>
      <c r="I17679" t="b">
        <v>1</v>
      </c>
      <c r="J17679" t="b">
        <v>0</v>
      </c>
      <c r="K17679" t="s">
        <v>19</v>
      </c>
      <c r="L17679" t="s">
        <v>60</v>
      </c>
      <c r="M17679">
        <v>1250000</v>
      </c>
      <c r="N17679"/>
      <c r="O17679" t="s">
        <v>30521</v>
      </c>
      <c r="P17679" t="s">
        <v>30522</v>
      </c>
    </row>
    <row r="17680" spans="1:16" x14ac:dyDescent="0.35">
      <c r="A17680" t="s">
        <v>2</v>
      </c>
      <c r="B17680" t="s">
        <v>30523</v>
      </c>
      <c r="C17680" t="s">
        <v>304</v>
      </c>
      <c r="D17680" t="s">
        <v>4756</v>
      </c>
      <c r="E17680" t="s">
        <v>59</v>
      </c>
      <c r="F17680" t="b">
        <v>0</v>
      </c>
      <c r="G17680" t="s">
        <v>77</v>
      </c>
      <c r="H17680" s="1">
        <v>46218.501631944448</v>
      </c>
      <c r="I17680" t="b">
        <v>0</v>
      </c>
      <c r="J17680" t="b">
        <v>1</v>
      </c>
      <c r="K17680" t="s">
        <v>41</v>
      </c>
      <c r="L17680" t="s">
        <v>60</v>
      </c>
      <c r="M17680">
        <v>207152</v>
      </c>
      <c r="N17680"/>
      <c r="O17680" t="s">
        <v>80</v>
      </c>
      <c r="P17680" t="s">
        <v>30524</v>
      </c>
    </row>
    <row r="17681" spans="1:16" x14ac:dyDescent="0.35">
      <c r="A17681" t="s">
        <v>3</v>
      </c>
      <c r="B17681" t="s">
        <v>30525</v>
      </c>
      <c r="C17681" t="s">
        <v>40</v>
      </c>
      <c r="D17681" t="s">
        <v>4526</v>
      </c>
      <c r="E17681" t="s">
        <v>88</v>
      </c>
      <c r="F17681" t="b">
        <v>0</v>
      </c>
      <c r="G17681" t="s">
        <v>40</v>
      </c>
      <c r="H17681" s="1">
        <v>46218.503831018519</v>
      </c>
      <c r="I17681" t="b">
        <v>0</v>
      </c>
      <c r="J17681" t="b">
        <v>0</v>
      </c>
      <c r="K17681" t="s">
        <v>40</v>
      </c>
      <c r="L17681" t="s">
        <v>74</v>
      </c>
      <c r="M17681"/>
      <c r="N17681">
        <v>60</v>
      </c>
      <c r="O17681" t="s">
        <v>155</v>
      </c>
    </row>
    <row r="17682" spans="1:16" x14ac:dyDescent="0.35">
      <c r="A17682" t="s">
        <v>1</v>
      </c>
      <c r="B17682" t="s">
        <v>277</v>
      </c>
      <c r="C17682" t="s">
        <v>681</v>
      </c>
      <c r="D17682" t="s">
        <v>4346</v>
      </c>
      <c r="E17682" t="s">
        <v>59</v>
      </c>
      <c r="F17682" t="b">
        <v>0</v>
      </c>
      <c r="G17682" t="s">
        <v>77</v>
      </c>
      <c r="H17682" s="1">
        <v>46218.506249999999</v>
      </c>
      <c r="I17682" t="b">
        <v>0</v>
      </c>
      <c r="J17682" t="b">
        <v>1</v>
      </c>
      <c r="K17682" t="s">
        <v>41</v>
      </c>
      <c r="L17682" t="s">
        <v>60</v>
      </c>
      <c r="M17682">
        <v>158924.22</v>
      </c>
      <c r="N17682"/>
      <c r="O17682" t="s">
        <v>30526</v>
      </c>
      <c r="P17682" t="s">
        <v>30527</v>
      </c>
    </row>
    <row r="17683" spans="1:16" x14ac:dyDescent="0.35">
      <c r="A17683" t="s">
        <v>1</v>
      </c>
      <c r="B17683" t="s">
        <v>316</v>
      </c>
      <c r="C17683" t="s">
        <v>23137</v>
      </c>
      <c r="D17683" t="s">
        <v>4346</v>
      </c>
      <c r="E17683" t="s">
        <v>59</v>
      </c>
      <c r="F17683" t="b">
        <v>0</v>
      </c>
      <c r="G17683" t="s">
        <v>40</v>
      </c>
      <c r="H17683" s="1">
        <v>46218.508796296293</v>
      </c>
      <c r="I17683" t="b">
        <v>1</v>
      </c>
      <c r="J17683" t="b">
        <v>0</v>
      </c>
      <c r="K17683" t="s">
        <v>40</v>
      </c>
      <c r="L17683" t="s">
        <v>60</v>
      </c>
      <c r="M17683">
        <v>61139</v>
      </c>
      <c r="N17683"/>
      <c r="O17683" t="s">
        <v>23138</v>
      </c>
      <c r="P17683" t="s">
        <v>23139</v>
      </c>
    </row>
    <row r="17684" spans="1:16" x14ac:dyDescent="0.35">
      <c r="A17684" t="s">
        <v>0</v>
      </c>
      <c r="B17684" t="s">
        <v>0</v>
      </c>
      <c r="C17684" t="s">
        <v>618</v>
      </c>
      <c r="D17684" t="s">
        <v>4346</v>
      </c>
      <c r="E17684" t="s">
        <v>232</v>
      </c>
      <c r="F17684" t="b">
        <v>0</v>
      </c>
      <c r="G17684" t="s">
        <v>65</v>
      </c>
      <c r="H17684" s="1">
        <v>46218.543217592603</v>
      </c>
      <c r="I17684" t="b">
        <v>1</v>
      </c>
      <c r="J17684" t="b">
        <v>0</v>
      </c>
      <c r="K17684" t="s">
        <v>41</v>
      </c>
      <c r="L17684" t="s">
        <v>60</v>
      </c>
      <c r="M17684">
        <v>70000</v>
      </c>
      <c r="N17684"/>
      <c r="O17684" t="s">
        <v>28534</v>
      </c>
      <c r="P17684" t="s">
        <v>30528</v>
      </c>
    </row>
    <row r="17685" spans="1:16" x14ac:dyDescent="0.35">
      <c r="A17685" t="s">
        <v>0</v>
      </c>
      <c r="B17685" t="s">
        <v>30529</v>
      </c>
      <c r="C17685" t="s">
        <v>2031</v>
      </c>
      <c r="D17685" t="s">
        <v>4346</v>
      </c>
      <c r="E17685" t="s">
        <v>59</v>
      </c>
      <c r="F17685" t="b">
        <v>0</v>
      </c>
      <c r="G17685" t="s">
        <v>77</v>
      </c>
      <c r="H17685" s="1">
        <v>46218.543217592603</v>
      </c>
      <c r="I17685" t="b">
        <v>0</v>
      </c>
      <c r="J17685" t="b">
        <v>1</v>
      </c>
      <c r="K17685" t="s">
        <v>41</v>
      </c>
      <c r="L17685" t="s">
        <v>60</v>
      </c>
      <c r="M17685">
        <v>60500</v>
      </c>
      <c r="N17685"/>
      <c r="O17685" t="s">
        <v>30530</v>
      </c>
      <c r="P17685" t="s">
        <v>30531</v>
      </c>
    </row>
    <row r="17686" spans="1:16" x14ac:dyDescent="0.35">
      <c r="A17686" t="s">
        <v>7</v>
      </c>
      <c r="B17686" t="s">
        <v>30532</v>
      </c>
      <c r="C17686" t="s">
        <v>522</v>
      </c>
      <c r="D17686" t="s">
        <v>4526</v>
      </c>
      <c r="E17686" t="s">
        <v>59</v>
      </c>
      <c r="F17686" t="b">
        <v>0</v>
      </c>
      <c r="G17686" t="s">
        <v>77</v>
      </c>
      <c r="H17686" s="1">
        <v>46218.543333333328</v>
      </c>
      <c r="I17686" t="b">
        <v>0</v>
      </c>
      <c r="J17686" t="b">
        <v>1</v>
      </c>
      <c r="K17686" t="s">
        <v>41</v>
      </c>
      <c r="L17686" t="s">
        <v>60</v>
      </c>
      <c r="M17686">
        <v>95900</v>
      </c>
      <c r="N17686"/>
      <c r="O17686" t="s">
        <v>20747</v>
      </c>
      <c r="P17686" t="s">
        <v>219</v>
      </c>
    </row>
    <row r="17687" spans="1:16" x14ac:dyDescent="0.35">
      <c r="A17687" t="s">
        <v>2</v>
      </c>
      <c r="B17687" t="s">
        <v>30523</v>
      </c>
      <c r="C17687" t="s">
        <v>112</v>
      </c>
      <c r="D17687" t="s">
        <v>4756</v>
      </c>
      <c r="E17687" t="s">
        <v>59</v>
      </c>
      <c r="F17687" t="b">
        <v>0</v>
      </c>
      <c r="G17687" t="s">
        <v>65</v>
      </c>
      <c r="H17687" s="1">
        <v>46218.545648148152</v>
      </c>
      <c r="I17687" t="b">
        <v>0</v>
      </c>
      <c r="J17687" t="b">
        <v>1</v>
      </c>
      <c r="K17687" t="s">
        <v>41</v>
      </c>
      <c r="L17687" t="s">
        <v>60</v>
      </c>
      <c r="M17687">
        <v>204770.5</v>
      </c>
      <c r="N17687"/>
      <c r="O17687" t="s">
        <v>80</v>
      </c>
      <c r="P17687" t="s">
        <v>85</v>
      </c>
    </row>
    <row r="17688" spans="1:16" x14ac:dyDescent="0.35">
      <c r="A17688" t="s">
        <v>0</v>
      </c>
      <c r="B17688" t="s">
        <v>1477</v>
      </c>
      <c r="C17688" t="s">
        <v>370</v>
      </c>
      <c r="D17688" t="s">
        <v>4630</v>
      </c>
      <c r="E17688" t="s">
        <v>59</v>
      </c>
      <c r="F17688" t="b">
        <v>0</v>
      </c>
      <c r="G17688" t="s">
        <v>65</v>
      </c>
      <c r="H17688" s="1">
        <v>46218.58488425926</v>
      </c>
      <c r="I17688" t="b">
        <v>0</v>
      </c>
      <c r="J17688" t="b">
        <v>1</v>
      </c>
      <c r="K17688" t="s">
        <v>41</v>
      </c>
      <c r="L17688" t="s">
        <v>60</v>
      </c>
      <c r="M17688">
        <v>90000</v>
      </c>
      <c r="N17688"/>
      <c r="O17688" t="s">
        <v>30533</v>
      </c>
      <c r="P17688" t="s">
        <v>1161</v>
      </c>
    </row>
    <row r="17689" spans="1:16" x14ac:dyDescent="0.35">
      <c r="A17689" t="s">
        <v>0</v>
      </c>
      <c r="B17689" t="s">
        <v>30534</v>
      </c>
      <c r="C17689" t="s">
        <v>112</v>
      </c>
      <c r="D17689" t="s">
        <v>534</v>
      </c>
      <c r="E17689" t="s">
        <v>59</v>
      </c>
      <c r="F17689" t="b">
        <v>0</v>
      </c>
      <c r="G17689" t="s">
        <v>65</v>
      </c>
      <c r="H17689" s="1">
        <v>46218.58488425926</v>
      </c>
      <c r="I17689" t="b">
        <v>0</v>
      </c>
      <c r="J17689" t="b">
        <v>0</v>
      </c>
      <c r="K17689" t="s">
        <v>41</v>
      </c>
      <c r="L17689" t="s">
        <v>60</v>
      </c>
      <c r="M17689">
        <v>300000</v>
      </c>
      <c r="N17689"/>
      <c r="O17689" t="s">
        <v>534</v>
      </c>
      <c r="P17689" t="s">
        <v>30535</v>
      </c>
    </row>
    <row r="17690" spans="1:16" x14ac:dyDescent="0.35">
      <c r="A17690" t="s">
        <v>0</v>
      </c>
      <c r="B17690" t="s">
        <v>30536</v>
      </c>
      <c r="C17690" t="s">
        <v>28345</v>
      </c>
      <c r="D17690" t="s">
        <v>4526</v>
      </c>
      <c r="E17690" t="s">
        <v>59</v>
      </c>
      <c r="F17690" t="b">
        <v>0</v>
      </c>
      <c r="G17690" t="s">
        <v>65</v>
      </c>
      <c r="H17690" s="1">
        <v>46218.585011574083</v>
      </c>
      <c r="I17690" t="b">
        <v>0</v>
      </c>
      <c r="J17690" t="b">
        <v>0</v>
      </c>
      <c r="K17690" t="s">
        <v>41</v>
      </c>
      <c r="L17690" t="s">
        <v>60</v>
      </c>
      <c r="M17690">
        <v>97500</v>
      </c>
      <c r="N17690"/>
      <c r="O17690" t="s">
        <v>1788</v>
      </c>
      <c r="P17690" t="s">
        <v>28346</v>
      </c>
    </row>
    <row r="17691" spans="1:16" x14ac:dyDescent="0.35">
      <c r="A17691" t="s">
        <v>2</v>
      </c>
      <c r="B17691" t="s">
        <v>30537</v>
      </c>
      <c r="C17691" t="s">
        <v>212</v>
      </c>
      <c r="D17691" t="s">
        <v>4756</v>
      </c>
      <c r="E17691" t="s">
        <v>59</v>
      </c>
      <c r="F17691" t="b">
        <v>0</v>
      </c>
      <c r="G17691" t="s">
        <v>68</v>
      </c>
      <c r="H17691" s="1">
        <v>46218.58730324074</v>
      </c>
      <c r="I17691" t="b">
        <v>0</v>
      </c>
      <c r="J17691" t="b">
        <v>0</v>
      </c>
      <c r="K17691" t="s">
        <v>41</v>
      </c>
      <c r="L17691" t="s">
        <v>60</v>
      </c>
      <c r="M17691">
        <v>110000</v>
      </c>
      <c r="N17691"/>
      <c r="O17691" t="s">
        <v>30538</v>
      </c>
      <c r="P17691" t="s">
        <v>1929</v>
      </c>
    </row>
    <row r="17692" spans="1:16" x14ac:dyDescent="0.35">
      <c r="A17692" t="s">
        <v>8</v>
      </c>
      <c r="B17692" t="s">
        <v>30490</v>
      </c>
      <c r="C17692" t="s">
        <v>112</v>
      </c>
      <c r="D17692" t="s">
        <v>2360</v>
      </c>
      <c r="E17692" t="s">
        <v>59</v>
      </c>
      <c r="F17692" t="b">
        <v>0</v>
      </c>
      <c r="G17692" t="s">
        <v>65</v>
      </c>
      <c r="H17692" s="1">
        <v>46218.587314814817</v>
      </c>
      <c r="I17692" t="b">
        <v>0</v>
      </c>
      <c r="J17692" t="b">
        <v>1</v>
      </c>
      <c r="K17692" t="s">
        <v>41</v>
      </c>
      <c r="L17692" t="s">
        <v>60</v>
      </c>
      <c r="M17692">
        <v>225000</v>
      </c>
      <c r="N17692"/>
      <c r="O17692" t="s">
        <v>30491</v>
      </c>
      <c r="P17692" t="s">
        <v>30492</v>
      </c>
    </row>
    <row r="17693" spans="1:16" x14ac:dyDescent="0.35">
      <c r="A17693" t="s">
        <v>1</v>
      </c>
      <c r="B17693" t="s">
        <v>1</v>
      </c>
      <c r="C17693" t="s">
        <v>4266</v>
      </c>
      <c r="D17693" t="s">
        <v>4526</v>
      </c>
      <c r="E17693" t="s">
        <v>59</v>
      </c>
      <c r="F17693" t="b">
        <v>0</v>
      </c>
      <c r="G17693" t="s">
        <v>77</v>
      </c>
      <c r="H17693" s="1">
        <v>46218.58965277778</v>
      </c>
      <c r="I17693" t="b">
        <v>0</v>
      </c>
      <c r="J17693" t="b">
        <v>0</v>
      </c>
      <c r="K17693" t="s">
        <v>41</v>
      </c>
      <c r="L17693" t="s">
        <v>60</v>
      </c>
      <c r="M17693">
        <v>142500</v>
      </c>
      <c r="N17693"/>
      <c r="O17693" t="s">
        <v>30539</v>
      </c>
      <c r="P17693" t="s">
        <v>30540</v>
      </c>
    </row>
    <row r="17694" spans="1:16" x14ac:dyDescent="0.35">
      <c r="A17694" t="s">
        <v>5</v>
      </c>
      <c r="B17694" t="s">
        <v>30541</v>
      </c>
      <c r="C17694" t="s">
        <v>334</v>
      </c>
      <c r="D17694" t="s">
        <v>4756</v>
      </c>
      <c r="E17694" t="s">
        <v>59</v>
      </c>
      <c r="F17694" t="b">
        <v>0</v>
      </c>
      <c r="G17694" t="s">
        <v>89</v>
      </c>
      <c r="H17694" s="1">
        <v>46218.58966435185</v>
      </c>
      <c r="I17694" t="b">
        <v>1</v>
      </c>
      <c r="J17694" t="b">
        <v>0</v>
      </c>
      <c r="K17694" t="s">
        <v>41</v>
      </c>
      <c r="L17694" t="s">
        <v>60</v>
      </c>
      <c r="M17694">
        <v>190000</v>
      </c>
      <c r="N17694"/>
      <c r="O17694" t="s">
        <v>272</v>
      </c>
      <c r="P17694" t="s">
        <v>30542</v>
      </c>
    </row>
    <row r="17695" spans="1:16" x14ac:dyDescent="0.35">
      <c r="A17695" t="s">
        <v>1</v>
      </c>
      <c r="B17695" t="s">
        <v>30543</v>
      </c>
      <c r="C17695" t="s">
        <v>76</v>
      </c>
      <c r="D17695" t="s">
        <v>30544</v>
      </c>
      <c r="E17695" t="s">
        <v>59</v>
      </c>
      <c r="F17695" t="b">
        <v>1</v>
      </c>
      <c r="G17695" t="s">
        <v>11135</v>
      </c>
      <c r="H17695" s="1">
        <v>46218.591898148137</v>
      </c>
      <c r="I17695" t="b">
        <v>0</v>
      </c>
      <c r="J17695" t="b">
        <v>0</v>
      </c>
      <c r="K17695" t="s">
        <v>11135</v>
      </c>
      <c r="L17695" t="s">
        <v>60</v>
      </c>
      <c r="M17695">
        <v>125000</v>
      </c>
      <c r="N17695"/>
      <c r="O17695" t="s">
        <v>15238</v>
      </c>
      <c r="P17695" t="s">
        <v>30545</v>
      </c>
    </row>
    <row r="17696" spans="1:16" x14ac:dyDescent="0.35">
      <c r="A17696" t="s">
        <v>2</v>
      </c>
      <c r="B17696" t="s">
        <v>30546</v>
      </c>
      <c r="C17696" t="s">
        <v>71</v>
      </c>
      <c r="D17696" t="s">
        <v>4526</v>
      </c>
      <c r="E17696" t="s">
        <v>88</v>
      </c>
      <c r="F17696" t="b">
        <v>0</v>
      </c>
      <c r="G17696" t="s">
        <v>73</v>
      </c>
      <c r="H17696" s="1">
        <v>46218.626550925917</v>
      </c>
      <c r="I17696" t="b">
        <v>0</v>
      </c>
      <c r="J17696" t="b">
        <v>0</v>
      </c>
      <c r="K17696" t="s">
        <v>41</v>
      </c>
      <c r="L17696" t="s">
        <v>74</v>
      </c>
      <c r="M17696"/>
      <c r="N17696">
        <v>42.5</v>
      </c>
      <c r="O17696" t="s">
        <v>744</v>
      </c>
      <c r="P17696" t="s">
        <v>24282</v>
      </c>
    </row>
    <row r="17697" spans="1:16" x14ac:dyDescent="0.35">
      <c r="A17697" t="s">
        <v>7</v>
      </c>
      <c r="B17697" t="s">
        <v>30547</v>
      </c>
      <c r="C17697" t="s">
        <v>246</v>
      </c>
      <c r="D17697" t="s">
        <v>4756</v>
      </c>
      <c r="E17697" t="s">
        <v>59</v>
      </c>
      <c r="F17697" t="b">
        <v>0</v>
      </c>
      <c r="G17697" t="s">
        <v>65</v>
      </c>
      <c r="H17697" s="1">
        <v>46218.626666666663</v>
      </c>
      <c r="I17697" t="b">
        <v>0</v>
      </c>
      <c r="J17697" t="b">
        <v>0</v>
      </c>
      <c r="K17697" t="s">
        <v>41</v>
      </c>
      <c r="L17697" t="s">
        <v>60</v>
      </c>
      <c r="M17697">
        <v>105000</v>
      </c>
      <c r="N17697"/>
      <c r="O17697" t="s">
        <v>30548</v>
      </c>
    </row>
    <row r="17698" spans="1:16" x14ac:dyDescent="0.35">
      <c r="A17698" t="s">
        <v>0</v>
      </c>
      <c r="B17698" t="s">
        <v>24506</v>
      </c>
      <c r="C17698" t="s">
        <v>6081</v>
      </c>
      <c r="D17698" t="s">
        <v>4346</v>
      </c>
      <c r="E17698" t="s">
        <v>59</v>
      </c>
      <c r="F17698" t="b">
        <v>0</v>
      </c>
      <c r="G17698" t="s">
        <v>40</v>
      </c>
      <c r="H17698" s="1">
        <v>46218.628831018519</v>
      </c>
      <c r="I17698" t="b">
        <v>1</v>
      </c>
      <c r="J17698" t="b">
        <v>0</v>
      </c>
      <c r="K17698" t="s">
        <v>40</v>
      </c>
      <c r="L17698" t="s">
        <v>60</v>
      </c>
      <c r="M17698">
        <v>27250</v>
      </c>
      <c r="N17698"/>
      <c r="O17698" t="s">
        <v>24508</v>
      </c>
      <c r="P17698" t="s">
        <v>133</v>
      </c>
    </row>
    <row r="17699" spans="1:16" x14ac:dyDescent="0.35">
      <c r="A17699" t="s">
        <v>0</v>
      </c>
      <c r="B17699" t="s">
        <v>4260</v>
      </c>
      <c r="C17699" t="s">
        <v>5795</v>
      </c>
      <c r="D17699" t="s">
        <v>4346</v>
      </c>
      <c r="E17699" t="s">
        <v>59</v>
      </c>
      <c r="F17699" t="b">
        <v>0</v>
      </c>
      <c r="G17699" t="s">
        <v>40</v>
      </c>
      <c r="H17699" s="1">
        <v>46218.628831018519</v>
      </c>
      <c r="I17699" t="b">
        <v>1</v>
      </c>
      <c r="J17699" t="b">
        <v>0</v>
      </c>
      <c r="K17699" t="s">
        <v>40</v>
      </c>
      <c r="L17699" t="s">
        <v>60</v>
      </c>
      <c r="M17699">
        <v>51500</v>
      </c>
      <c r="N17699"/>
      <c r="O17699" t="s">
        <v>30549</v>
      </c>
    </row>
    <row r="17700" spans="1:16" x14ac:dyDescent="0.35">
      <c r="A17700" t="s">
        <v>0</v>
      </c>
      <c r="B17700" t="s">
        <v>30550</v>
      </c>
      <c r="C17700" t="s">
        <v>76</v>
      </c>
      <c r="D17700" t="s">
        <v>4346</v>
      </c>
      <c r="E17700" t="s">
        <v>59</v>
      </c>
      <c r="F17700" t="b">
        <v>1</v>
      </c>
      <c r="G17700" t="s">
        <v>41</v>
      </c>
      <c r="H17700" s="1">
        <v>46218.628854166673</v>
      </c>
      <c r="I17700" t="b">
        <v>0</v>
      </c>
      <c r="J17700" t="b">
        <v>1</v>
      </c>
      <c r="K17700" t="s">
        <v>41</v>
      </c>
      <c r="L17700" t="s">
        <v>60</v>
      </c>
      <c r="M17700">
        <v>75000</v>
      </c>
      <c r="N17700"/>
      <c r="O17700" t="s">
        <v>30551</v>
      </c>
      <c r="P17700" t="s">
        <v>1565</v>
      </c>
    </row>
    <row r="17701" spans="1:16" x14ac:dyDescent="0.35">
      <c r="A17701" t="s">
        <v>1</v>
      </c>
      <c r="B17701" t="s">
        <v>1171</v>
      </c>
      <c r="C17701" t="s">
        <v>165</v>
      </c>
      <c r="D17701" t="s">
        <v>4526</v>
      </c>
      <c r="E17701" t="s">
        <v>88</v>
      </c>
      <c r="F17701" t="b">
        <v>0</v>
      </c>
      <c r="G17701" t="s">
        <v>89</v>
      </c>
      <c r="H17701" s="1">
        <v>46218.631273148138</v>
      </c>
      <c r="I17701" t="b">
        <v>1</v>
      </c>
      <c r="J17701" t="b">
        <v>0</v>
      </c>
      <c r="K17701" t="s">
        <v>41</v>
      </c>
      <c r="L17701" t="s">
        <v>74</v>
      </c>
      <c r="M17701"/>
      <c r="N17701">
        <v>57.5</v>
      </c>
      <c r="O17701" t="s">
        <v>17115</v>
      </c>
      <c r="P17701" t="s">
        <v>30552</v>
      </c>
    </row>
    <row r="17702" spans="1:16" x14ac:dyDescent="0.35">
      <c r="A17702" t="s">
        <v>8</v>
      </c>
      <c r="B17702" t="s">
        <v>30553</v>
      </c>
      <c r="C17702" t="s">
        <v>112</v>
      </c>
      <c r="D17702" t="s">
        <v>4526</v>
      </c>
      <c r="E17702" t="s">
        <v>88</v>
      </c>
      <c r="F17702" t="b">
        <v>0</v>
      </c>
      <c r="G17702" t="s">
        <v>65</v>
      </c>
      <c r="H17702" s="1">
        <v>46218.631307870368</v>
      </c>
      <c r="I17702" t="b">
        <v>0</v>
      </c>
      <c r="J17702" t="b">
        <v>0</v>
      </c>
      <c r="K17702" t="s">
        <v>41</v>
      </c>
      <c r="L17702" t="s">
        <v>74</v>
      </c>
      <c r="M17702"/>
      <c r="N17702">
        <v>80.5</v>
      </c>
      <c r="O17702" t="s">
        <v>30554</v>
      </c>
      <c r="P17702" t="s">
        <v>28071</v>
      </c>
    </row>
    <row r="17703" spans="1:16" x14ac:dyDescent="0.35">
      <c r="A17703" t="s">
        <v>1</v>
      </c>
      <c r="B17703" t="s">
        <v>470</v>
      </c>
      <c r="C17703" t="s">
        <v>311</v>
      </c>
      <c r="D17703" t="s">
        <v>2360</v>
      </c>
      <c r="E17703" t="s">
        <v>88</v>
      </c>
      <c r="F17703" t="b">
        <v>0</v>
      </c>
      <c r="G17703" t="s">
        <v>89</v>
      </c>
      <c r="H17703" s="1">
        <v>46218.631331018521</v>
      </c>
      <c r="I17703" t="b">
        <v>0</v>
      </c>
      <c r="J17703" t="b">
        <v>0</v>
      </c>
      <c r="K17703" t="s">
        <v>41</v>
      </c>
      <c r="L17703" t="s">
        <v>74</v>
      </c>
      <c r="M17703"/>
      <c r="N17703">
        <v>77.5</v>
      </c>
      <c r="O17703" t="s">
        <v>3799</v>
      </c>
      <c r="P17703" t="s">
        <v>30555</v>
      </c>
    </row>
    <row r="17704" spans="1:16" x14ac:dyDescent="0.35">
      <c r="A17704" t="s">
        <v>1</v>
      </c>
      <c r="B17704" t="s">
        <v>30556</v>
      </c>
      <c r="C17704" t="s">
        <v>71</v>
      </c>
      <c r="D17704" t="s">
        <v>4526</v>
      </c>
      <c r="E17704" t="s">
        <v>88</v>
      </c>
      <c r="F17704" t="b">
        <v>0</v>
      </c>
      <c r="G17704" t="s">
        <v>73</v>
      </c>
      <c r="H17704" s="1">
        <v>46218.631331018521</v>
      </c>
      <c r="I17704" t="b">
        <v>1</v>
      </c>
      <c r="J17704" t="b">
        <v>0</v>
      </c>
      <c r="K17704" t="s">
        <v>41</v>
      </c>
      <c r="L17704" t="s">
        <v>74</v>
      </c>
      <c r="M17704"/>
      <c r="N17704">
        <v>72.5</v>
      </c>
      <c r="O17704" t="s">
        <v>7261</v>
      </c>
      <c r="P17704" t="s">
        <v>30557</v>
      </c>
    </row>
    <row r="17705" spans="1:16" x14ac:dyDescent="0.35">
      <c r="A17705" t="s">
        <v>1</v>
      </c>
      <c r="B17705" t="s">
        <v>30558</v>
      </c>
      <c r="C17705" t="s">
        <v>695</v>
      </c>
      <c r="D17705" t="s">
        <v>4526</v>
      </c>
      <c r="E17705" t="s">
        <v>88</v>
      </c>
      <c r="F17705" t="b">
        <v>0</v>
      </c>
      <c r="G17705" t="s">
        <v>89</v>
      </c>
      <c r="H17705" s="1">
        <v>46218.631342592591</v>
      </c>
      <c r="I17705" t="b">
        <v>1</v>
      </c>
      <c r="J17705" t="b">
        <v>1</v>
      </c>
      <c r="K17705" t="s">
        <v>41</v>
      </c>
      <c r="L17705" t="s">
        <v>74</v>
      </c>
      <c r="M17705"/>
      <c r="N17705">
        <v>82.5</v>
      </c>
      <c r="O17705" t="s">
        <v>2136</v>
      </c>
      <c r="P17705" t="s">
        <v>30559</v>
      </c>
    </row>
    <row r="17706" spans="1:16" x14ac:dyDescent="0.35">
      <c r="A17706" t="s">
        <v>4</v>
      </c>
      <c r="B17706" t="s">
        <v>30560</v>
      </c>
      <c r="C17706" t="s">
        <v>76</v>
      </c>
      <c r="D17706" t="s">
        <v>4622</v>
      </c>
      <c r="E17706" t="s">
        <v>59</v>
      </c>
      <c r="F17706" t="b">
        <v>1</v>
      </c>
      <c r="G17706" t="s">
        <v>10</v>
      </c>
      <c r="H17706" s="1">
        <v>46218.631585648152</v>
      </c>
      <c r="I17706" t="b">
        <v>1</v>
      </c>
      <c r="J17706" t="b">
        <v>0</v>
      </c>
      <c r="K17706" t="s">
        <v>10</v>
      </c>
      <c r="L17706" t="s">
        <v>60</v>
      </c>
      <c r="M17706">
        <v>223000</v>
      </c>
      <c r="N17706"/>
      <c r="O17706" t="s">
        <v>30561</v>
      </c>
      <c r="P17706" t="s">
        <v>30562</v>
      </c>
    </row>
    <row r="17707" spans="1:16" x14ac:dyDescent="0.35">
      <c r="A17707" t="s">
        <v>8</v>
      </c>
      <c r="B17707" t="s">
        <v>30563</v>
      </c>
      <c r="C17707" t="s">
        <v>40</v>
      </c>
      <c r="D17707" t="s">
        <v>4526</v>
      </c>
      <c r="E17707" t="s">
        <v>59</v>
      </c>
      <c r="F17707" t="b">
        <v>0</v>
      </c>
      <c r="G17707" t="s">
        <v>40</v>
      </c>
      <c r="H17707" s="1">
        <v>46218.633796296293</v>
      </c>
      <c r="I17707" t="b">
        <v>1</v>
      </c>
      <c r="J17707" t="b">
        <v>0</v>
      </c>
      <c r="K17707" t="s">
        <v>40</v>
      </c>
      <c r="L17707" t="s">
        <v>60</v>
      </c>
      <c r="M17707">
        <v>110000</v>
      </c>
      <c r="N17707"/>
      <c r="O17707" t="s">
        <v>16219</v>
      </c>
      <c r="P17707" t="s">
        <v>1348</v>
      </c>
    </row>
    <row r="17708" spans="1:16" x14ac:dyDescent="0.35">
      <c r="A17708" t="s">
        <v>1</v>
      </c>
      <c r="B17708" t="s">
        <v>30564</v>
      </c>
      <c r="C17708" t="s">
        <v>5029</v>
      </c>
      <c r="D17708" t="s">
        <v>4346</v>
      </c>
      <c r="E17708" t="s">
        <v>59</v>
      </c>
      <c r="F17708" t="b">
        <v>0</v>
      </c>
      <c r="G17708" t="s">
        <v>40</v>
      </c>
      <c r="H17708" s="1">
        <v>46218.633796296293</v>
      </c>
      <c r="I17708" t="b">
        <v>1</v>
      </c>
      <c r="J17708" t="b">
        <v>0</v>
      </c>
      <c r="K17708" t="s">
        <v>40</v>
      </c>
      <c r="L17708" t="s">
        <v>60</v>
      </c>
      <c r="M17708">
        <v>66537.5</v>
      </c>
      <c r="N17708"/>
      <c r="O17708" t="s">
        <v>7148</v>
      </c>
      <c r="P17708" t="s">
        <v>30565</v>
      </c>
    </row>
    <row r="17709" spans="1:16" x14ac:dyDescent="0.35">
      <c r="A17709" t="s">
        <v>0</v>
      </c>
      <c r="B17709" t="s">
        <v>30566</v>
      </c>
      <c r="C17709" t="s">
        <v>2648</v>
      </c>
      <c r="D17709" t="s">
        <v>5349</v>
      </c>
      <c r="E17709" t="s">
        <v>59</v>
      </c>
      <c r="F17709" t="b">
        <v>0</v>
      </c>
      <c r="G17709" t="s">
        <v>65</v>
      </c>
      <c r="H17709" s="1">
        <v>46218.668321759258</v>
      </c>
      <c r="I17709" t="b">
        <v>0</v>
      </c>
      <c r="J17709" t="b">
        <v>1</v>
      </c>
      <c r="K17709" t="s">
        <v>41</v>
      </c>
      <c r="L17709" t="s">
        <v>60</v>
      </c>
      <c r="M17709">
        <v>99950</v>
      </c>
      <c r="N17709"/>
      <c r="O17709" t="s">
        <v>5472</v>
      </c>
      <c r="P17709" t="s">
        <v>4219</v>
      </c>
    </row>
    <row r="17710" spans="1:16" x14ac:dyDescent="0.35">
      <c r="A17710" t="s">
        <v>2</v>
      </c>
      <c r="B17710" t="s">
        <v>26945</v>
      </c>
      <c r="C17710" t="s">
        <v>618</v>
      </c>
      <c r="D17710" t="s">
        <v>4526</v>
      </c>
      <c r="E17710" t="s">
        <v>59</v>
      </c>
      <c r="F17710" t="b">
        <v>0</v>
      </c>
      <c r="G17710" t="s">
        <v>65</v>
      </c>
      <c r="H17710" s="1">
        <v>46218.670648148152</v>
      </c>
      <c r="I17710" t="b">
        <v>0</v>
      </c>
      <c r="J17710" t="b">
        <v>1</v>
      </c>
      <c r="K17710" t="s">
        <v>41</v>
      </c>
      <c r="L17710" t="s">
        <v>60</v>
      </c>
      <c r="M17710">
        <v>117006.5</v>
      </c>
      <c r="N17710"/>
      <c r="O17710" t="s">
        <v>10744</v>
      </c>
      <c r="P17710" t="s">
        <v>30567</v>
      </c>
    </row>
    <row r="17711" spans="1:16" x14ac:dyDescent="0.35">
      <c r="A17711" t="s">
        <v>2</v>
      </c>
      <c r="B17711" t="s">
        <v>30568</v>
      </c>
      <c r="C17711" t="s">
        <v>76</v>
      </c>
      <c r="D17711" t="s">
        <v>141</v>
      </c>
      <c r="E17711" t="s">
        <v>88</v>
      </c>
      <c r="F17711" t="b">
        <v>1</v>
      </c>
      <c r="G17711" t="s">
        <v>41</v>
      </c>
      <c r="H17711" s="1">
        <v>46218.672824074078</v>
      </c>
      <c r="I17711" t="b">
        <v>0</v>
      </c>
      <c r="J17711" t="b">
        <v>0</v>
      </c>
      <c r="K17711" t="s">
        <v>41</v>
      </c>
      <c r="L17711" t="s">
        <v>74</v>
      </c>
      <c r="M17711"/>
      <c r="N17711">
        <v>75</v>
      </c>
      <c r="O17711" t="s">
        <v>141</v>
      </c>
      <c r="P17711" t="s">
        <v>30569</v>
      </c>
    </row>
    <row r="17712" spans="1:16" x14ac:dyDescent="0.35">
      <c r="A17712" t="s">
        <v>5</v>
      </c>
      <c r="B17712" t="s">
        <v>30570</v>
      </c>
      <c r="C17712" t="s">
        <v>190</v>
      </c>
      <c r="D17712" t="s">
        <v>4526</v>
      </c>
      <c r="E17712" t="s">
        <v>59</v>
      </c>
      <c r="F17712" t="b">
        <v>0</v>
      </c>
      <c r="G17712" t="s">
        <v>89</v>
      </c>
      <c r="H17712" s="1">
        <v>46218.672939814824</v>
      </c>
      <c r="I17712" t="b">
        <v>0</v>
      </c>
      <c r="J17712" t="b">
        <v>1</v>
      </c>
      <c r="K17712" t="s">
        <v>41</v>
      </c>
      <c r="L17712" t="s">
        <v>60</v>
      </c>
      <c r="M17712">
        <v>165000</v>
      </c>
      <c r="N17712"/>
      <c r="O17712" t="s">
        <v>362</v>
      </c>
      <c r="P17712" t="s">
        <v>152</v>
      </c>
    </row>
    <row r="17713" spans="1:16" x14ac:dyDescent="0.35">
      <c r="A17713" t="s">
        <v>1</v>
      </c>
      <c r="B17713" t="s">
        <v>470</v>
      </c>
      <c r="C17713" t="s">
        <v>2328</v>
      </c>
      <c r="D17713" t="s">
        <v>4346</v>
      </c>
      <c r="E17713" t="s">
        <v>232</v>
      </c>
      <c r="F17713" t="b">
        <v>0</v>
      </c>
      <c r="G17713" t="s">
        <v>65</v>
      </c>
      <c r="H17713" s="1">
        <v>46218.672974537039</v>
      </c>
      <c r="I17713" t="b">
        <v>1</v>
      </c>
      <c r="J17713" t="b">
        <v>0</v>
      </c>
      <c r="K17713" t="s">
        <v>41</v>
      </c>
      <c r="L17713" t="s">
        <v>74</v>
      </c>
      <c r="M17713"/>
      <c r="N17713">
        <v>60</v>
      </c>
      <c r="O17713" t="s">
        <v>30571</v>
      </c>
      <c r="P17713" t="s">
        <v>30572</v>
      </c>
    </row>
    <row r="17714" spans="1:16" x14ac:dyDescent="0.35">
      <c r="A17714" t="s">
        <v>4</v>
      </c>
      <c r="B17714" t="s">
        <v>30573</v>
      </c>
      <c r="C17714" t="s">
        <v>637</v>
      </c>
      <c r="D17714" t="s">
        <v>4526</v>
      </c>
      <c r="E17714" t="s">
        <v>88</v>
      </c>
      <c r="F17714" t="b">
        <v>0</v>
      </c>
      <c r="G17714" t="s">
        <v>77</v>
      </c>
      <c r="H17714" s="1">
        <v>46218.672974537039</v>
      </c>
      <c r="I17714" t="b">
        <v>1</v>
      </c>
      <c r="J17714" t="b">
        <v>0</v>
      </c>
      <c r="K17714" t="s">
        <v>41</v>
      </c>
      <c r="L17714" t="s">
        <v>74</v>
      </c>
      <c r="M17714"/>
      <c r="N17714">
        <v>77.5</v>
      </c>
      <c r="O17714" t="s">
        <v>1824</v>
      </c>
    </row>
    <row r="17715" spans="1:16" x14ac:dyDescent="0.35">
      <c r="A17715" t="s">
        <v>1</v>
      </c>
      <c r="B17715" t="s">
        <v>30574</v>
      </c>
      <c r="C17715" t="s">
        <v>998</v>
      </c>
      <c r="D17715" t="s">
        <v>4526</v>
      </c>
      <c r="E17715" t="s">
        <v>88</v>
      </c>
      <c r="F17715" t="b">
        <v>0</v>
      </c>
      <c r="G17715" t="s">
        <v>65</v>
      </c>
      <c r="H17715" s="1">
        <v>46218.673055555562</v>
      </c>
      <c r="I17715" t="b">
        <v>1</v>
      </c>
      <c r="J17715" t="b">
        <v>1</v>
      </c>
      <c r="K17715" t="s">
        <v>41</v>
      </c>
      <c r="L17715" t="s">
        <v>74</v>
      </c>
      <c r="M17715"/>
      <c r="N17715">
        <v>78.5</v>
      </c>
      <c r="O17715" t="s">
        <v>403</v>
      </c>
      <c r="P17715" t="s">
        <v>30575</v>
      </c>
    </row>
    <row r="17716" spans="1:16" x14ac:dyDescent="0.35">
      <c r="A17716" t="s">
        <v>5</v>
      </c>
      <c r="B17716" t="s">
        <v>30576</v>
      </c>
      <c r="C17716" t="s">
        <v>76</v>
      </c>
      <c r="D17716" t="s">
        <v>4526</v>
      </c>
      <c r="E17716" t="s">
        <v>88</v>
      </c>
      <c r="F17716" t="b">
        <v>1</v>
      </c>
      <c r="G17716" t="s">
        <v>13</v>
      </c>
      <c r="H17716" s="1">
        <v>46218.67359953704</v>
      </c>
      <c r="I17716" t="b">
        <v>1</v>
      </c>
      <c r="J17716" t="b">
        <v>0</v>
      </c>
      <c r="K17716" t="s">
        <v>13</v>
      </c>
      <c r="L17716" t="s">
        <v>74</v>
      </c>
      <c r="M17716"/>
      <c r="N17716">
        <v>55</v>
      </c>
      <c r="O17716" t="s">
        <v>30577</v>
      </c>
      <c r="P17716" t="s">
        <v>4319</v>
      </c>
    </row>
    <row r="17717" spans="1:16" x14ac:dyDescent="0.35">
      <c r="A17717" t="s">
        <v>8</v>
      </c>
      <c r="B17717" t="s">
        <v>30578</v>
      </c>
      <c r="C17717" t="s">
        <v>14540</v>
      </c>
      <c r="D17717" t="s">
        <v>4346</v>
      </c>
      <c r="E17717" t="s">
        <v>59</v>
      </c>
      <c r="F17717" t="b">
        <v>0</v>
      </c>
      <c r="G17717" t="s">
        <v>19</v>
      </c>
      <c r="H17717" s="1">
        <v>46218.674120370371</v>
      </c>
      <c r="I17717" t="b">
        <v>1</v>
      </c>
      <c r="J17717" t="b">
        <v>0</v>
      </c>
      <c r="K17717" t="s">
        <v>19</v>
      </c>
      <c r="L17717" t="s">
        <v>60</v>
      </c>
      <c r="M17717">
        <v>2650000</v>
      </c>
      <c r="N17717"/>
      <c r="O17717" t="s">
        <v>30579</v>
      </c>
      <c r="P17717" t="s">
        <v>30580</v>
      </c>
    </row>
    <row r="17718" spans="1:16" x14ac:dyDescent="0.35">
      <c r="A17718" t="s">
        <v>5</v>
      </c>
      <c r="B17718" t="s">
        <v>30581</v>
      </c>
      <c r="C17718" t="s">
        <v>498</v>
      </c>
      <c r="D17718" t="s">
        <v>5667</v>
      </c>
      <c r="E17718" t="s">
        <v>59</v>
      </c>
      <c r="F17718" t="b">
        <v>0</v>
      </c>
      <c r="G17718" t="s">
        <v>89</v>
      </c>
      <c r="H17718" s="1">
        <v>46218.712280092594</v>
      </c>
      <c r="I17718" t="b">
        <v>0</v>
      </c>
      <c r="J17718" t="b">
        <v>1</v>
      </c>
      <c r="K17718" t="s">
        <v>41</v>
      </c>
      <c r="L17718" t="s">
        <v>60</v>
      </c>
      <c r="M17718">
        <v>123200</v>
      </c>
      <c r="N17718"/>
      <c r="O17718" t="s">
        <v>116</v>
      </c>
      <c r="P17718" t="s">
        <v>30582</v>
      </c>
    </row>
    <row r="17719" spans="1:16" x14ac:dyDescent="0.35">
      <c r="A17719" t="s">
        <v>0</v>
      </c>
      <c r="B17719" t="s">
        <v>2731</v>
      </c>
      <c r="C17719" t="s">
        <v>557</v>
      </c>
      <c r="D17719" t="s">
        <v>4346</v>
      </c>
      <c r="E17719" t="s">
        <v>59</v>
      </c>
      <c r="F17719" t="b">
        <v>0</v>
      </c>
      <c r="G17719" t="s">
        <v>65</v>
      </c>
      <c r="H17719" s="1">
        <v>46218.751550925917</v>
      </c>
      <c r="I17719" t="b">
        <v>0</v>
      </c>
      <c r="J17719" t="b">
        <v>1</v>
      </c>
      <c r="K17719" t="s">
        <v>41</v>
      </c>
      <c r="L17719" t="s">
        <v>60</v>
      </c>
      <c r="M17719">
        <v>76044.5</v>
      </c>
      <c r="N17719"/>
      <c r="O17719" t="s">
        <v>24076</v>
      </c>
      <c r="P17719" t="s">
        <v>16520</v>
      </c>
    </row>
    <row r="17720" spans="1:16" x14ac:dyDescent="0.35">
      <c r="A17720" t="s">
        <v>0</v>
      </c>
      <c r="B17720" t="s">
        <v>30583</v>
      </c>
      <c r="C17720" t="s">
        <v>557</v>
      </c>
      <c r="D17720" t="s">
        <v>4346</v>
      </c>
      <c r="E17720" t="s">
        <v>59</v>
      </c>
      <c r="F17720" t="b">
        <v>0</v>
      </c>
      <c r="G17720" t="s">
        <v>65</v>
      </c>
      <c r="H17720" s="1">
        <v>46218.751550925917</v>
      </c>
      <c r="I17720" t="b">
        <v>0</v>
      </c>
      <c r="J17720" t="b">
        <v>1</v>
      </c>
      <c r="K17720" t="s">
        <v>41</v>
      </c>
      <c r="L17720" t="s">
        <v>60</v>
      </c>
      <c r="M17720">
        <v>119281.5</v>
      </c>
      <c r="N17720"/>
      <c r="O17720" t="s">
        <v>30268</v>
      </c>
      <c r="P17720" t="s">
        <v>310</v>
      </c>
    </row>
    <row r="17721" spans="1:16" x14ac:dyDescent="0.35">
      <c r="A17721" t="s">
        <v>0</v>
      </c>
      <c r="B17721" t="s">
        <v>564</v>
      </c>
      <c r="C17721" t="s">
        <v>5215</v>
      </c>
      <c r="D17721" t="s">
        <v>4346</v>
      </c>
      <c r="E17721" t="s">
        <v>59</v>
      </c>
      <c r="F17721" t="b">
        <v>0</v>
      </c>
      <c r="G17721" t="s">
        <v>19</v>
      </c>
      <c r="H17721" s="1">
        <v>46218.752511574072</v>
      </c>
      <c r="I17721" t="b">
        <v>1</v>
      </c>
      <c r="J17721" t="b">
        <v>0</v>
      </c>
      <c r="K17721" t="s">
        <v>19</v>
      </c>
      <c r="L17721" t="s">
        <v>60</v>
      </c>
      <c r="M17721">
        <v>2503809</v>
      </c>
      <c r="N17721"/>
      <c r="O17721" t="s">
        <v>30584</v>
      </c>
      <c r="P17721" t="s">
        <v>30585</v>
      </c>
    </row>
    <row r="17722" spans="1:16" x14ac:dyDescent="0.35">
      <c r="A17722" t="s">
        <v>7</v>
      </c>
      <c r="B17722" t="s">
        <v>7</v>
      </c>
      <c r="C17722" t="s">
        <v>22652</v>
      </c>
      <c r="D17722" t="s">
        <v>4346</v>
      </c>
      <c r="E17722" t="s">
        <v>59</v>
      </c>
      <c r="F17722" t="b">
        <v>0</v>
      </c>
      <c r="G17722" t="s">
        <v>40</v>
      </c>
      <c r="H17722" s="1">
        <v>46218.753831018519</v>
      </c>
      <c r="I17722" t="b">
        <v>1</v>
      </c>
      <c r="J17722" t="b">
        <v>0</v>
      </c>
      <c r="K17722" t="s">
        <v>40</v>
      </c>
      <c r="L17722" t="s">
        <v>60</v>
      </c>
      <c r="M17722">
        <v>38571</v>
      </c>
      <c r="N17722"/>
      <c r="O17722" t="s">
        <v>30586</v>
      </c>
      <c r="P17722" t="s">
        <v>3177</v>
      </c>
    </row>
    <row r="17723" spans="1:16" x14ac:dyDescent="0.35">
      <c r="A17723" t="s">
        <v>0</v>
      </c>
      <c r="B17723" t="s">
        <v>30587</v>
      </c>
      <c r="C17723" t="s">
        <v>76</v>
      </c>
      <c r="D17723" t="s">
        <v>141</v>
      </c>
      <c r="E17723" t="s">
        <v>88</v>
      </c>
      <c r="F17723" t="b">
        <v>1</v>
      </c>
      <c r="G17723" t="s">
        <v>41</v>
      </c>
      <c r="H17723" s="1">
        <v>46218.753854166673</v>
      </c>
      <c r="I17723" t="b">
        <v>1</v>
      </c>
      <c r="J17723" t="b">
        <v>0</v>
      </c>
      <c r="K17723" t="s">
        <v>41</v>
      </c>
      <c r="L17723" t="s">
        <v>74</v>
      </c>
      <c r="M17723"/>
      <c r="N17723">
        <v>22.5</v>
      </c>
      <c r="O17723" t="s">
        <v>141</v>
      </c>
      <c r="P17723" t="s">
        <v>219</v>
      </c>
    </row>
    <row r="17724" spans="1:16" x14ac:dyDescent="0.35">
      <c r="A17724" t="s">
        <v>0</v>
      </c>
      <c r="B17724" t="s">
        <v>30588</v>
      </c>
      <c r="C17724" t="s">
        <v>76</v>
      </c>
      <c r="D17724" t="s">
        <v>4630</v>
      </c>
      <c r="E17724" t="s">
        <v>59</v>
      </c>
      <c r="F17724" t="b">
        <v>1</v>
      </c>
      <c r="G17724" t="s">
        <v>41</v>
      </c>
      <c r="H17724" s="1">
        <v>46218.753854166673</v>
      </c>
      <c r="I17724" t="b">
        <v>0</v>
      </c>
      <c r="J17724" t="b">
        <v>0</v>
      </c>
      <c r="K17724" t="s">
        <v>41</v>
      </c>
      <c r="L17724" t="s">
        <v>60</v>
      </c>
      <c r="M17724">
        <v>105000</v>
      </c>
      <c r="N17724"/>
      <c r="O17724" t="s">
        <v>30589</v>
      </c>
      <c r="P17724" t="s">
        <v>714</v>
      </c>
    </row>
    <row r="17725" spans="1:16" x14ac:dyDescent="0.35">
      <c r="A17725" t="s">
        <v>5</v>
      </c>
      <c r="B17725" t="s">
        <v>30590</v>
      </c>
      <c r="C17725" t="s">
        <v>326</v>
      </c>
      <c r="D17725" t="s">
        <v>4526</v>
      </c>
      <c r="E17725" t="s">
        <v>59</v>
      </c>
      <c r="F17725" t="b">
        <v>0</v>
      </c>
      <c r="G17725" t="s">
        <v>77</v>
      </c>
      <c r="H17725" s="1">
        <v>46218.756249999999</v>
      </c>
      <c r="I17725" t="b">
        <v>0</v>
      </c>
      <c r="J17725" t="b">
        <v>1</v>
      </c>
      <c r="K17725" t="s">
        <v>41</v>
      </c>
      <c r="L17725" t="s">
        <v>60</v>
      </c>
      <c r="M17725">
        <v>172500</v>
      </c>
      <c r="N17725"/>
      <c r="O17725" t="s">
        <v>7480</v>
      </c>
      <c r="P17725" t="s">
        <v>30591</v>
      </c>
    </row>
    <row r="17726" spans="1:16" x14ac:dyDescent="0.35">
      <c r="A17726" t="s">
        <v>0</v>
      </c>
      <c r="B17726" t="s">
        <v>30592</v>
      </c>
      <c r="C17726" t="s">
        <v>637</v>
      </c>
      <c r="D17726" t="s">
        <v>4526</v>
      </c>
      <c r="E17726" t="s">
        <v>88</v>
      </c>
      <c r="F17726" t="b">
        <v>0</v>
      </c>
      <c r="G17726" t="s">
        <v>77</v>
      </c>
      <c r="H17726" s="1">
        <v>46218.793217592603</v>
      </c>
      <c r="I17726" t="b">
        <v>0</v>
      </c>
      <c r="J17726" t="b">
        <v>0</v>
      </c>
      <c r="K17726" t="s">
        <v>41</v>
      </c>
      <c r="L17726" t="s">
        <v>74</v>
      </c>
      <c r="M17726"/>
      <c r="N17726">
        <v>57.5</v>
      </c>
      <c r="O17726" t="s">
        <v>1715</v>
      </c>
      <c r="P17726" t="s">
        <v>30593</v>
      </c>
    </row>
    <row r="17727" spans="1:16" x14ac:dyDescent="0.35">
      <c r="A17727" t="s">
        <v>0</v>
      </c>
      <c r="B17727" t="s">
        <v>30594</v>
      </c>
      <c r="C17727" t="s">
        <v>420</v>
      </c>
      <c r="D17727" t="s">
        <v>2360</v>
      </c>
      <c r="E17727" t="s">
        <v>59</v>
      </c>
      <c r="F17727" t="b">
        <v>0</v>
      </c>
      <c r="G17727" t="s">
        <v>65</v>
      </c>
      <c r="H17727" s="1">
        <v>46218.793321759258</v>
      </c>
      <c r="I17727" t="b">
        <v>0</v>
      </c>
      <c r="J17727" t="b">
        <v>0</v>
      </c>
      <c r="K17727" t="s">
        <v>41</v>
      </c>
      <c r="L17727" t="s">
        <v>60</v>
      </c>
      <c r="M17727">
        <v>75000</v>
      </c>
      <c r="N17727"/>
      <c r="O17727" t="s">
        <v>3682</v>
      </c>
      <c r="P17727" t="s">
        <v>30595</v>
      </c>
    </row>
    <row r="17728" spans="1:16" x14ac:dyDescent="0.35">
      <c r="A17728" t="s">
        <v>3</v>
      </c>
      <c r="B17728" t="s">
        <v>30596</v>
      </c>
      <c r="C17728" t="s">
        <v>86</v>
      </c>
      <c r="D17728" t="s">
        <v>2360</v>
      </c>
      <c r="E17728" t="s">
        <v>59</v>
      </c>
      <c r="F17728" t="b">
        <v>0</v>
      </c>
      <c r="G17728" t="s">
        <v>77</v>
      </c>
      <c r="H17728" s="1">
        <v>46218.793333333328</v>
      </c>
      <c r="I17728" t="b">
        <v>0</v>
      </c>
      <c r="J17728" t="b">
        <v>0</v>
      </c>
      <c r="K17728" t="s">
        <v>41</v>
      </c>
      <c r="L17728" t="s">
        <v>60</v>
      </c>
      <c r="M17728">
        <v>121250</v>
      </c>
      <c r="N17728"/>
      <c r="O17728" t="s">
        <v>2609</v>
      </c>
      <c r="P17728" t="s">
        <v>30597</v>
      </c>
    </row>
    <row r="17729" spans="1:16" x14ac:dyDescent="0.35">
      <c r="A17729" t="s">
        <v>2</v>
      </c>
      <c r="B17729" t="s">
        <v>1522</v>
      </c>
      <c r="C17729" t="s">
        <v>121</v>
      </c>
      <c r="D17729" t="s">
        <v>5349</v>
      </c>
      <c r="E17729" t="s">
        <v>59</v>
      </c>
      <c r="F17729" t="b">
        <v>0</v>
      </c>
      <c r="G17729" t="s">
        <v>68</v>
      </c>
      <c r="H17729" s="1">
        <v>46218.795636574083</v>
      </c>
      <c r="I17729" t="b">
        <v>0</v>
      </c>
      <c r="J17729" t="b">
        <v>0</v>
      </c>
      <c r="K17729" t="s">
        <v>41</v>
      </c>
      <c r="L17729" t="s">
        <v>60</v>
      </c>
      <c r="M17729">
        <v>150000</v>
      </c>
      <c r="N17729"/>
      <c r="O17729" t="s">
        <v>20892</v>
      </c>
      <c r="P17729" t="s">
        <v>208</v>
      </c>
    </row>
    <row r="17730" spans="1:16" x14ac:dyDescent="0.35">
      <c r="A17730" t="s">
        <v>2</v>
      </c>
      <c r="B17730" t="s">
        <v>30598</v>
      </c>
      <c r="C17730" t="s">
        <v>445</v>
      </c>
      <c r="D17730" t="s">
        <v>4526</v>
      </c>
      <c r="E17730" t="s">
        <v>59</v>
      </c>
      <c r="F17730" t="b">
        <v>0</v>
      </c>
      <c r="G17730" t="s">
        <v>65</v>
      </c>
      <c r="H17730" s="1">
        <v>46218.795694444438</v>
      </c>
      <c r="I17730" t="b">
        <v>0</v>
      </c>
      <c r="J17730" t="b">
        <v>1</v>
      </c>
      <c r="K17730" t="s">
        <v>41</v>
      </c>
      <c r="L17730" t="s">
        <v>60</v>
      </c>
      <c r="M17730">
        <v>147000</v>
      </c>
      <c r="N17730"/>
      <c r="O17730" t="s">
        <v>446</v>
      </c>
      <c r="P17730" t="s">
        <v>30599</v>
      </c>
    </row>
    <row r="17731" spans="1:16" x14ac:dyDescent="0.35">
      <c r="A17731" t="s">
        <v>1</v>
      </c>
      <c r="B17731" t="s">
        <v>30600</v>
      </c>
      <c r="C17731" t="s">
        <v>423</v>
      </c>
      <c r="D17731" t="s">
        <v>4526</v>
      </c>
      <c r="E17731" t="s">
        <v>59</v>
      </c>
      <c r="F17731" t="b">
        <v>0</v>
      </c>
      <c r="G17731" t="s">
        <v>73</v>
      </c>
      <c r="H17731" s="1">
        <v>46218.797997685193</v>
      </c>
      <c r="I17731" t="b">
        <v>0</v>
      </c>
      <c r="J17731" t="b">
        <v>1</v>
      </c>
      <c r="K17731" t="s">
        <v>41</v>
      </c>
      <c r="L17731" t="s">
        <v>60</v>
      </c>
      <c r="M17731">
        <v>135000</v>
      </c>
      <c r="N17731"/>
      <c r="O17731" t="s">
        <v>424</v>
      </c>
      <c r="P17731" t="s">
        <v>11908</v>
      </c>
    </row>
    <row r="17732" spans="1:16" x14ac:dyDescent="0.35">
      <c r="A17732" t="s">
        <v>1</v>
      </c>
      <c r="B17732" t="s">
        <v>1</v>
      </c>
      <c r="C17732" t="s">
        <v>807</v>
      </c>
      <c r="D17732" t="s">
        <v>4346</v>
      </c>
      <c r="E17732" t="s">
        <v>88</v>
      </c>
      <c r="F17732" t="b">
        <v>0</v>
      </c>
      <c r="G17732" t="s">
        <v>89</v>
      </c>
      <c r="H17732" s="1">
        <v>46218.798009259262</v>
      </c>
      <c r="I17732" t="b">
        <v>1</v>
      </c>
      <c r="J17732" t="b">
        <v>0</v>
      </c>
      <c r="K17732" t="s">
        <v>41</v>
      </c>
      <c r="L17732" t="s">
        <v>74</v>
      </c>
      <c r="M17732"/>
      <c r="N17732">
        <v>40</v>
      </c>
      <c r="O17732" t="s">
        <v>30601</v>
      </c>
      <c r="P17732" t="s">
        <v>30602</v>
      </c>
    </row>
    <row r="17733" spans="1:16" x14ac:dyDescent="0.35">
      <c r="A17733" t="s">
        <v>1</v>
      </c>
      <c r="B17733" t="s">
        <v>1256</v>
      </c>
      <c r="C17733" t="s">
        <v>218</v>
      </c>
      <c r="D17733" t="s">
        <v>4526</v>
      </c>
      <c r="E17733" t="s">
        <v>59</v>
      </c>
      <c r="F17733" t="b">
        <v>0</v>
      </c>
      <c r="G17733" t="s">
        <v>89</v>
      </c>
      <c r="H17733" s="1">
        <v>46218.798101851848</v>
      </c>
      <c r="I17733" t="b">
        <v>0</v>
      </c>
      <c r="J17733" t="b">
        <v>1</v>
      </c>
      <c r="K17733" t="s">
        <v>41</v>
      </c>
      <c r="L17733" t="s">
        <v>60</v>
      </c>
      <c r="M17733">
        <v>115000</v>
      </c>
      <c r="N17733"/>
      <c r="O17733" t="s">
        <v>1876</v>
      </c>
      <c r="P17733" t="s">
        <v>30603</v>
      </c>
    </row>
    <row r="17734" spans="1:16" x14ac:dyDescent="0.35">
      <c r="A17734" t="s">
        <v>0</v>
      </c>
      <c r="B17734" t="s">
        <v>30604</v>
      </c>
      <c r="C17734" t="s">
        <v>2712</v>
      </c>
      <c r="D17734" t="s">
        <v>4346</v>
      </c>
      <c r="E17734" t="s">
        <v>59</v>
      </c>
      <c r="F17734" t="b">
        <v>0</v>
      </c>
      <c r="G17734" t="s">
        <v>68</v>
      </c>
      <c r="H17734" s="1">
        <v>46218.83488425926</v>
      </c>
      <c r="I17734" t="b">
        <v>1</v>
      </c>
      <c r="J17734" t="b">
        <v>1</v>
      </c>
      <c r="K17734" t="s">
        <v>41</v>
      </c>
      <c r="L17734" t="s">
        <v>60</v>
      </c>
      <c r="M17734">
        <v>80000</v>
      </c>
      <c r="N17734"/>
      <c r="O17734" t="s">
        <v>30605</v>
      </c>
      <c r="P17734" t="s">
        <v>235</v>
      </c>
    </row>
    <row r="17735" spans="1:16" x14ac:dyDescent="0.35">
      <c r="A17735" t="s">
        <v>1</v>
      </c>
      <c r="B17735" t="s">
        <v>1083</v>
      </c>
      <c r="C17735" t="s">
        <v>5993</v>
      </c>
      <c r="D17735" t="s">
        <v>4526</v>
      </c>
      <c r="E17735" t="s">
        <v>59</v>
      </c>
      <c r="F17735" t="b">
        <v>0</v>
      </c>
      <c r="G17735" t="s">
        <v>89</v>
      </c>
      <c r="H17735" s="1">
        <v>46218.839606481481</v>
      </c>
      <c r="I17735" t="b">
        <v>0</v>
      </c>
      <c r="J17735" t="b">
        <v>0</v>
      </c>
      <c r="K17735" t="s">
        <v>41</v>
      </c>
      <c r="L17735" t="s">
        <v>74</v>
      </c>
      <c r="M17735"/>
      <c r="N17735">
        <v>37.5</v>
      </c>
      <c r="O17735" t="s">
        <v>222</v>
      </c>
      <c r="P17735" t="s">
        <v>30606</v>
      </c>
    </row>
    <row r="17736" spans="1:16" x14ac:dyDescent="0.35">
      <c r="A17736" t="s">
        <v>5</v>
      </c>
      <c r="B17736" t="s">
        <v>2722</v>
      </c>
      <c r="C17736" t="s">
        <v>201</v>
      </c>
      <c r="D17736" t="s">
        <v>4526</v>
      </c>
      <c r="E17736" t="s">
        <v>88</v>
      </c>
      <c r="F17736" t="b">
        <v>0</v>
      </c>
      <c r="G17736" t="s">
        <v>77</v>
      </c>
      <c r="H17736" s="1">
        <v>46218.83965277778</v>
      </c>
      <c r="I17736" t="b">
        <v>1</v>
      </c>
      <c r="J17736" t="b">
        <v>0</v>
      </c>
      <c r="K17736" t="s">
        <v>41</v>
      </c>
      <c r="L17736" t="s">
        <v>74</v>
      </c>
      <c r="M17736"/>
      <c r="N17736">
        <v>72.5</v>
      </c>
      <c r="O17736" t="s">
        <v>26609</v>
      </c>
      <c r="P17736" t="s">
        <v>27781</v>
      </c>
    </row>
    <row r="17737" spans="1:16" x14ac:dyDescent="0.35">
      <c r="A17737" t="s">
        <v>3</v>
      </c>
      <c r="B17737" t="s">
        <v>30607</v>
      </c>
      <c r="C17737" t="s">
        <v>165</v>
      </c>
      <c r="D17737" t="s">
        <v>4526</v>
      </c>
      <c r="E17737" t="s">
        <v>88</v>
      </c>
      <c r="F17737" t="b">
        <v>0</v>
      </c>
      <c r="G17737" t="s">
        <v>73</v>
      </c>
      <c r="H17737" s="1">
        <v>46218.876689814817</v>
      </c>
      <c r="I17737" t="b">
        <v>0</v>
      </c>
      <c r="J17737" t="b">
        <v>0</v>
      </c>
      <c r="K17737" t="s">
        <v>41</v>
      </c>
      <c r="L17737" t="s">
        <v>74</v>
      </c>
      <c r="M17737"/>
      <c r="N17737">
        <v>41</v>
      </c>
      <c r="O17737" t="s">
        <v>2944</v>
      </c>
      <c r="P17737" t="s">
        <v>219</v>
      </c>
    </row>
    <row r="17738" spans="1:16" x14ac:dyDescent="0.35">
      <c r="A17738" t="s">
        <v>5</v>
      </c>
      <c r="B17738" t="s">
        <v>30608</v>
      </c>
      <c r="C17738" t="s">
        <v>650</v>
      </c>
      <c r="D17738" t="s">
        <v>4756</v>
      </c>
      <c r="E17738" t="s">
        <v>59</v>
      </c>
      <c r="F17738" t="b">
        <v>0</v>
      </c>
      <c r="G17738" t="s">
        <v>77</v>
      </c>
      <c r="H17738" s="1">
        <v>46218.881354166668</v>
      </c>
      <c r="I17738" t="b">
        <v>0</v>
      </c>
      <c r="J17738" t="b">
        <v>1</v>
      </c>
      <c r="K17738" t="s">
        <v>41</v>
      </c>
      <c r="L17738" t="s">
        <v>60</v>
      </c>
      <c r="M17738">
        <v>185000</v>
      </c>
      <c r="N17738"/>
      <c r="O17738" t="s">
        <v>24098</v>
      </c>
      <c r="P17738" t="s">
        <v>30609</v>
      </c>
    </row>
    <row r="17739" spans="1:16" x14ac:dyDescent="0.35">
      <c r="A17739" t="s">
        <v>1</v>
      </c>
      <c r="B17739" t="s">
        <v>30610</v>
      </c>
      <c r="C17739" t="s">
        <v>1180</v>
      </c>
      <c r="D17739" t="s">
        <v>4526</v>
      </c>
      <c r="E17739" t="s">
        <v>59</v>
      </c>
      <c r="F17739" t="b">
        <v>0</v>
      </c>
      <c r="G17739" t="s">
        <v>89</v>
      </c>
      <c r="H17739" s="1">
        <v>46218.881458333337</v>
      </c>
      <c r="I17739" t="b">
        <v>0</v>
      </c>
      <c r="J17739" t="b">
        <v>1</v>
      </c>
      <c r="K17739" t="s">
        <v>41</v>
      </c>
      <c r="L17739" t="s">
        <v>60</v>
      </c>
      <c r="M17739">
        <v>125000</v>
      </c>
      <c r="N17739"/>
      <c r="O17739" t="s">
        <v>7887</v>
      </c>
      <c r="P17739" t="s">
        <v>30611</v>
      </c>
    </row>
    <row r="17740" spans="1:16" x14ac:dyDescent="0.35">
      <c r="A17740" t="s">
        <v>2</v>
      </c>
      <c r="B17740" t="s">
        <v>30612</v>
      </c>
      <c r="C17740" t="s">
        <v>76</v>
      </c>
      <c r="D17740" t="s">
        <v>141</v>
      </c>
      <c r="E17740" t="s">
        <v>88</v>
      </c>
      <c r="F17740" t="b">
        <v>1</v>
      </c>
      <c r="G17740" t="s">
        <v>41</v>
      </c>
      <c r="H17740" s="1">
        <v>46218.922858796293</v>
      </c>
      <c r="I17740" t="b">
        <v>1</v>
      </c>
      <c r="J17740" t="b">
        <v>0</v>
      </c>
      <c r="K17740" t="s">
        <v>41</v>
      </c>
      <c r="L17740" t="s">
        <v>74</v>
      </c>
      <c r="M17740"/>
      <c r="N17740">
        <v>22.5</v>
      </c>
      <c r="O17740" t="s">
        <v>141</v>
      </c>
    </row>
    <row r="17741" spans="1:16" x14ac:dyDescent="0.35">
      <c r="A17741" t="s">
        <v>1</v>
      </c>
      <c r="B17741" t="s">
        <v>30613</v>
      </c>
      <c r="C17741" t="s">
        <v>41</v>
      </c>
      <c r="D17741" t="s">
        <v>4526</v>
      </c>
      <c r="E17741" t="s">
        <v>88</v>
      </c>
      <c r="F17741" t="b">
        <v>0</v>
      </c>
      <c r="G17741" t="s">
        <v>89</v>
      </c>
      <c r="H17741" s="1">
        <v>46218.92292824074</v>
      </c>
      <c r="I17741" t="b">
        <v>1</v>
      </c>
      <c r="J17741" t="b">
        <v>0</v>
      </c>
      <c r="K17741" t="s">
        <v>41</v>
      </c>
      <c r="L17741" t="s">
        <v>74</v>
      </c>
      <c r="M17741"/>
      <c r="N17741">
        <v>47.5</v>
      </c>
      <c r="O17741" t="s">
        <v>27697</v>
      </c>
      <c r="P17741" t="s">
        <v>9715</v>
      </c>
    </row>
    <row r="17742" spans="1:16" x14ac:dyDescent="0.35">
      <c r="A17742" t="s">
        <v>0</v>
      </c>
      <c r="B17742" t="s">
        <v>30614</v>
      </c>
      <c r="C17742" t="s">
        <v>3130</v>
      </c>
      <c r="D17742" t="s">
        <v>4526</v>
      </c>
      <c r="E17742" t="s">
        <v>88</v>
      </c>
      <c r="F17742" t="b">
        <v>0</v>
      </c>
      <c r="G17742" t="s">
        <v>89</v>
      </c>
      <c r="H17742" s="1">
        <v>46218.962280092594</v>
      </c>
      <c r="I17742" t="b">
        <v>0</v>
      </c>
      <c r="J17742" t="b">
        <v>1</v>
      </c>
      <c r="K17742" t="s">
        <v>41</v>
      </c>
      <c r="L17742" t="s">
        <v>74</v>
      </c>
      <c r="M17742"/>
      <c r="N17742">
        <v>57.5</v>
      </c>
      <c r="O17742" t="s">
        <v>4487</v>
      </c>
      <c r="P17742" t="s">
        <v>30615</v>
      </c>
    </row>
    <row r="17743" spans="1:16" x14ac:dyDescent="0.35">
      <c r="A17743" t="s">
        <v>2</v>
      </c>
      <c r="B17743" t="s">
        <v>30616</v>
      </c>
      <c r="C17743" t="s">
        <v>112</v>
      </c>
      <c r="D17743" t="s">
        <v>4526</v>
      </c>
      <c r="E17743" t="s">
        <v>59</v>
      </c>
      <c r="F17743" t="b">
        <v>0</v>
      </c>
      <c r="G17743" t="s">
        <v>65</v>
      </c>
      <c r="H17743" s="1">
        <v>46218.962314814817</v>
      </c>
      <c r="I17743" t="b">
        <v>0</v>
      </c>
      <c r="J17743" t="b">
        <v>0</v>
      </c>
      <c r="K17743" t="s">
        <v>41</v>
      </c>
      <c r="L17743" t="s">
        <v>60</v>
      </c>
      <c r="M17743">
        <v>360000</v>
      </c>
      <c r="N17743"/>
      <c r="O17743" t="s">
        <v>2960</v>
      </c>
      <c r="P17743" t="s">
        <v>283</v>
      </c>
    </row>
    <row r="17744" spans="1:16" x14ac:dyDescent="0.35">
      <c r="A17744" t="s">
        <v>6</v>
      </c>
      <c r="B17744" t="s">
        <v>30617</v>
      </c>
      <c r="C17744" t="s">
        <v>246</v>
      </c>
      <c r="D17744" t="s">
        <v>4526</v>
      </c>
      <c r="E17744" t="s">
        <v>59</v>
      </c>
      <c r="F17744" t="b">
        <v>0</v>
      </c>
      <c r="G17744" t="s">
        <v>65</v>
      </c>
      <c r="H17744" s="1">
        <v>46218.96234953704</v>
      </c>
      <c r="I17744" t="b">
        <v>0</v>
      </c>
      <c r="J17744" t="b">
        <v>1</v>
      </c>
      <c r="K17744" t="s">
        <v>41</v>
      </c>
      <c r="L17744" t="s">
        <v>60</v>
      </c>
      <c r="M17744">
        <v>197000</v>
      </c>
      <c r="N17744"/>
      <c r="O17744" t="s">
        <v>1155</v>
      </c>
      <c r="P17744" t="s">
        <v>30618</v>
      </c>
    </row>
    <row r="17745" spans="1:16" x14ac:dyDescent="0.35">
      <c r="A17745" t="s">
        <v>5</v>
      </c>
      <c r="B17745" t="s">
        <v>5</v>
      </c>
      <c r="C17745" t="s">
        <v>508</v>
      </c>
      <c r="D17745" t="s">
        <v>4526</v>
      </c>
      <c r="E17745" t="s">
        <v>59</v>
      </c>
      <c r="F17745" t="b">
        <v>0</v>
      </c>
      <c r="G17745" t="s">
        <v>73</v>
      </c>
      <c r="H17745" s="1">
        <v>46218.96465277778</v>
      </c>
      <c r="I17745" t="b">
        <v>0</v>
      </c>
      <c r="J17745" t="b">
        <v>0</v>
      </c>
      <c r="K17745" t="s">
        <v>41</v>
      </c>
      <c r="L17745" t="s">
        <v>60</v>
      </c>
      <c r="M17745">
        <v>150000</v>
      </c>
      <c r="N17745"/>
      <c r="O17745" t="s">
        <v>2340</v>
      </c>
      <c r="P17745" t="s">
        <v>23992</v>
      </c>
    </row>
    <row r="17746" spans="1:16" x14ac:dyDescent="0.35">
      <c r="A17746" t="s">
        <v>3</v>
      </c>
      <c r="B17746" t="s">
        <v>18186</v>
      </c>
      <c r="C17746" t="s">
        <v>76</v>
      </c>
      <c r="D17746" t="s">
        <v>4673</v>
      </c>
      <c r="E17746" t="s">
        <v>59</v>
      </c>
      <c r="F17746" t="b">
        <v>1</v>
      </c>
      <c r="G17746" t="s">
        <v>89</v>
      </c>
      <c r="H17746" s="1">
        <v>46219.001550925917</v>
      </c>
      <c r="I17746" t="b">
        <v>0</v>
      </c>
      <c r="J17746" t="b">
        <v>1</v>
      </c>
      <c r="K17746" t="s">
        <v>41</v>
      </c>
      <c r="L17746" t="s">
        <v>60</v>
      </c>
      <c r="M17746">
        <v>135000</v>
      </c>
      <c r="N17746"/>
      <c r="O17746" t="s">
        <v>30619</v>
      </c>
      <c r="P17746" t="s">
        <v>18187</v>
      </c>
    </row>
    <row r="17747" spans="1:16" x14ac:dyDescent="0.35">
      <c r="A17747" t="s">
        <v>5</v>
      </c>
      <c r="B17747" t="s">
        <v>30620</v>
      </c>
      <c r="C17747" t="s">
        <v>41</v>
      </c>
      <c r="D17747" t="s">
        <v>4526</v>
      </c>
      <c r="E17747" t="s">
        <v>59</v>
      </c>
      <c r="F17747" t="b">
        <v>0</v>
      </c>
      <c r="G17747" t="s">
        <v>77</v>
      </c>
      <c r="H17747" s="1">
        <v>46219.006342592591</v>
      </c>
      <c r="I17747" t="b">
        <v>1</v>
      </c>
      <c r="J17747" t="b">
        <v>0</v>
      </c>
      <c r="K17747" t="s">
        <v>41</v>
      </c>
      <c r="L17747" t="s">
        <v>74</v>
      </c>
      <c r="M17747"/>
      <c r="N17747">
        <v>70</v>
      </c>
      <c r="O17747" t="s">
        <v>2340</v>
      </c>
      <c r="P17747" t="s">
        <v>30621</v>
      </c>
    </row>
    <row r="17748" spans="1:16" x14ac:dyDescent="0.35">
      <c r="A17748" t="s">
        <v>5</v>
      </c>
      <c r="B17748" t="s">
        <v>5</v>
      </c>
      <c r="C17748" t="s">
        <v>30622</v>
      </c>
      <c r="D17748" t="s">
        <v>4346</v>
      </c>
      <c r="E17748" t="s">
        <v>59</v>
      </c>
      <c r="F17748" t="b">
        <v>0</v>
      </c>
      <c r="G17748" t="s">
        <v>77</v>
      </c>
      <c r="H17748" s="1">
        <v>46219.006354166668</v>
      </c>
      <c r="I17748" t="b">
        <v>1</v>
      </c>
      <c r="J17748" t="b">
        <v>1</v>
      </c>
      <c r="K17748" t="s">
        <v>41</v>
      </c>
      <c r="L17748" t="s">
        <v>60</v>
      </c>
      <c r="M17748">
        <v>132500</v>
      </c>
      <c r="N17748"/>
      <c r="O17748" t="s">
        <v>30623</v>
      </c>
      <c r="P17748" t="s">
        <v>161</v>
      </c>
    </row>
    <row r="17749" spans="1:16" x14ac:dyDescent="0.35">
      <c r="A17749" t="s">
        <v>5</v>
      </c>
      <c r="B17749" t="s">
        <v>30624</v>
      </c>
      <c r="C17749" t="s">
        <v>913</v>
      </c>
      <c r="D17749" t="s">
        <v>4595</v>
      </c>
      <c r="E17749" t="s">
        <v>59</v>
      </c>
      <c r="F17749" t="b">
        <v>0</v>
      </c>
      <c r="G17749" t="s">
        <v>20</v>
      </c>
      <c r="H17749" s="1">
        <v>46219.007476851853</v>
      </c>
      <c r="I17749" t="b">
        <v>1</v>
      </c>
      <c r="J17749" t="b">
        <v>0</v>
      </c>
      <c r="K17749" t="s">
        <v>20</v>
      </c>
      <c r="L17749" t="s">
        <v>60</v>
      </c>
      <c r="M17749">
        <v>120000</v>
      </c>
      <c r="N17749"/>
      <c r="O17749" t="s">
        <v>517</v>
      </c>
      <c r="P17749" t="s">
        <v>20339</v>
      </c>
    </row>
    <row r="17750" spans="1:16" x14ac:dyDescent="0.35">
      <c r="A17750" t="s">
        <v>0</v>
      </c>
      <c r="B17750" t="s">
        <v>30625</v>
      </c>
      <c r="C17750" t="s">
        <v>498</v>
      </c>
      <c r="D17750" t="s">
        <v>5349</v>
      </c>
      <c r="E17750" t="s">
        <v>59</v>
      </c>
      <c r="F17750" t="b">
        <v>0</v>
      </c>
      <c r="G17750" t="s">
        <v>89</v>
      </c>
      <c r="H17750" s="1">
        <v>46219.08488425926</v>
      </c>
      <c r="I17750" t="b">
        <v>0</v>
      </c>
      <c r="J17750" t="b">
        <v>1</v>
      </c>
      <c r="K17750" t="s">
        <v>41</v>
      </c>
      <c r="L17750" t="s">
        <v>60</v>
      </c>
      <c r="M17750">
        <v>86861</v>
      </c>
      <c r="N17750"/>
      <c r="O17750" t="s">
        <v>2986</v>
      </c>
      <c r="P17750" t="s">
        <v>30626</v>
      </c>
    </row>
    <row r="17751" spans="1:16" x14ac:dyDescent="0.35">
      <c r="A17751" t="s">
        <v>2</v>
      </c>
      <c r="B17751" t="s">
        <v>30523</v>
      </c>
      <c r="C17751" t="s">
        <v>86</v>
      </c>
      <c r="D17751" t="s">
        <v>4756</v>
      </c>
      <c r="E17751" t="s">
        <v>59</v>
      </c>
      <c r="F17751" t="b">
        <v>0</v>
      </c>
      <c r="G17751" t="s">
        <v>77</v>
      </c>
      <c r="H17751" s="1">
        <v>46219.170995370368</v>
      </c>
      <c r="I17751" t="b">
        <v>0</v>
      </c>
      <c r="J17751" t="b">
        <v>1</v>
      </c>
      <c r="K17751" t="s">
        <v>41</v>
      </c>
      <c r="L17751" t="s">
        <v>60</v>
      </c>
      <c r="M17751">
        <v>193404</v>
      </c>
      <c r="N17751"/>
      <c r="O17751" t="s">
        <v>80</v>
      </c>
      <c r="P17751" t="s">
        <v>85</v>
      </c>
    </row>
    <row r="17752" spans="1:16" x14ac:dyDescent="0.35">
      <c r="A17752" t="s">
        <v>1</v>
      </c>
      <c r="B17752" t="s">
        <v>7903</v>
      </c>
      <c r="C17752" t="s">
        <v>10221</v>
      </c>
      <c r="D17752" t="s">
        <v>4346</v>
      </c>
      <c r="E17752" t="s">
        <v>59</v>
      </c>
      <c r="F17752" t="b">
        <v>0</v>
      </c>
      <c r="G17752" t="s">
        <v>19</v>
      </c>
      <c r="H17752" s="1">
        <v>46219.213819444441</v>
      </c>
      <c r="I17752" t="b">
        <v>1</v>
      </c>
      <c r="J17752" t="b">
        <v>0</v>
      </c>
      <c r="K17752" t="s">
        <v>19</v>
      </c>
      <c r="L17752" t="s">
        <v>60</v>
      </c>
      <c r="M17752">
        <v>750000</v>
      </c>
      <c r="N17752"/>
      <c r="O17752" t="s">
        <v>26694</v>
      </c>
      <c r="P17752" t="s">
        <v>29305</v>
      </c>
    </row>
    <row r="17753" spans="1:16" x14ac:dyDescent="0.35">
      <c r="A17753" t="s">
        <v>2</v>
      </c>
      <c r="B17753" t="s">
        <v>30627</v>
      </c>
      <c r="C17753" t="s">
        <v>81</v>
      </c>
      <c r="D17753" t="s">
        <v>4526</v>
      </c>
      <c r="E17753" t="s">
        <v>59</v>
      </c>
      <c r="F17753" t="b">
        <v>0</v>
      </c>
      <c r="G17753" t="s">
        <v>77</v>
      </c>
      <c r="H17753" s="1">
        <v>46219.250983796293</v>
      </c>
      <c r="I17753" t="b">
        <v>0</v>
      </c>
      <c r="J17753" t="b">
        <v>0</v>
      </c>
      <c r="K17753" t="s">
        <v>41</v>
      </c>
      <c r="L17753" t="s">
        <v>60</v>
      </c>
      <c r="M17753">
        <v>155000</v>
      </c>
      <c r="N17753"/>
      <c r="O17753" t="s">
        <v>22172</v>
      </c>
      <c r="P17753" t="s">
        <v>30628</v>
      </c>
    </row>
    <row r="17754" spans="1:16" x14ac:dyDescent="0.35">
      <c r="A17754" t="s">
        <v>2</v>
      </c>
      <c r="B17754" t="s">
        <v>30629</v>
      </c>
      <c r="C17754" t="s">
        <v>237</v>
      </c>
      <c r="D17754" t="s">
        <v>4526</v>
      </c>
      <c r="E17754" t="s">
        <v>59</v>
      </c>
      <c r="F17754" t="b">
        <v>0</v>
      </c>
      <c r="G17754" t="s">
        <v>89</v>
      </c>
      <c r="H17754" s="1">
        <v>46219.252754629633</v>
      </c>
      <c r="I17754" t="b">
        <v>0</v>
      </c>
      <c r="J17754" t="b">
        <v>0</v>
      </c>
      <c r="K17754" t="s">
        <v>41</v>
      </c>
      <c r="L17754" t="s">
        <v>60</v>
      </c>
      <c r="M17754">
        <v>210500</v>
      </c>
      <c r="N17754"/>
      <c r="O17754" t="s">
        <v>22172</v>
      </c>
      <c r="P17754" t="s">
        <v>30630</v>
      </c>
    </row>
    <row r="17755" spans="1:16" x14ac:dyDescent="0.35">
      <c r="A17755" t="s">
        <v>2</v>
      </c>
      <c r="B17755" t="s">
        <v>30631</v>
      </c>
      <c r="C17755" t="s">
        <v>76</v>
      </c>
      <c r="D17755" t="s">
        <v>4346</v>
      </c>
      <c r="E17755" t="s">
        <v>59</v>
      </c>
      <c r="F17755" t="b">
        <v>1</v>
      </c>
      <c r="G17755" t="s">
        <v>41</v>
      </c>
      <c r="H17755" s="1">
        <v>46219.254363425927</v>
      </c>
      <c r="I17755" t="b">
        <v>0</v>
      </c>
      <c r="J17755" t="b">
        <v>0</v>
      </c>
      <c r="K17755" t="s">
        <v>41</v>
      </c>
      <c r="L17755" t="s">
        <v>60</v>
      </c>
      <c r="M17755">
        <v>117500</v>
      </c>
      <c r="N17755"/>
      <c r="O17755" t="s">
        <v>28782</v>
      </c>
      <c r="P17755" t="s">
        <v>763</v>
      </c>
    </row>
    <row r="17756" spans="1:16" x14ac:dyDescent="0.35">
      <c r="A17756" t="s">
        <v>5</v>
      </c>
      <c r="B17756" t="s">
        <v>30632</v>
      </c>
      <c r="C17756" t="s">
        <v>5717</v>
      </c>
      <c r="D17756" t="s">
        <v>4346</v>
      </c>
      <c r="E17756" t="s">
        <v>59</v>
      </c>
      <c r="F17756" t="b">
        <v>0</v>
      </c>
      <c r="G17756" t="s">
        <v>19</v>
      </c>
      <c r="H17756" s="1">
        <v>46219.255613425928</v>
      </c>
      <c r="I17756" t="b">
        <v>1</v>
      </c>
      <c r="J17756" t="b">
        <v>0</v>
      </c>
      <c r="K17756" t="s">
        <v>19</v>
      </c>
      <c r="L17756" t="s">
        <v>60</v>
      </c>
      <c r="M17756">
        <v>2800000</v>
      </c>
      <c r="N17756"/>
      <c r="O17756" t="s">
        <v>30633</v>
      </c>
      <c r="P17756" t="s">
        <v>30634</v>
      </c>
    </row>
    <row r="17757" spans="1:16" x14ac:dyDescent="0.35">
      <c r="A17757" t="s">
        <v>0</v>
      </c>
      <c r="B17757" t="s">
        <v>1271</v>
      </c>
      <c r="C17757" t="s">
        <v>33</v>
      </c>
      <c r="D17757" t="s">
        <v>16554</v>
      </c>
      <c r="E17757" t="s">
        <v>59</v>
      </c>
      <c r="F17757" t="b">
        <v>0</v>
      </c>
      <c r="G17757" t="s">
        <v>33</v>
      </c>
      <c r="H17757" s="1">
        <v>46219.294039351851</v>
      </c>
      <c r="I17757" t="b">
        <v>0</v>
      </c>
      <c r="J17757" t="b">
        <v>0</v>
      </c>
      <c r="K17757" t="s">
        <v>33</v>
      </c>
      <c r="L17757" t="s">
        <v>60</v>
      </c>
      <c r="M17757">
        <v>110000</v>
      </c>
      <c r="N17757"/>
      <c r="O17757" t="s">
        <v>30635</v>
      </c>
      <c r="P17757" t="s">
        <v>16264</v>
      </c>
    </row>
    <row r="17758" spans="1:16" x14ac:dyDescent="0.35">
      <c r="A17758" t="s">
        <v>0</v>
      </c>
      <c r="B17758" t="s">
        <v>30636</v>
      </c>
      <c r="C17758" t="s">
        <v>33</v>
      </c>
      <c r="D17758" t="s">
        <v>16554</v>
      </c>
      <c r="E17758" t="s">
        <v>59</v>
      </c>
      <c r="F17758" t="b">
        <v>0</v>
      </c>
      <c r="G17758" t="s">
        <v>33</v>
      </c>
      <c r="H17758" s="1">
        <v>46219.294050925928</v>
      </c>
      <c r="I17758" t="b">
        <v>1</v>
      </c>
      <c r="J17758" t="b">
        <v>0</v>
      </c>
      <c r="K17758" t="s">
        <v>33</v>
      </c>
      <c r="L17758" t="s">
        <v>60</v>
      </c>
      <c r="M17758">
        <v>90000</v>
      </c>
      <c r="N17758"/>
      <c r="O17758" t="s">
        <v>30637</v>
      </c>
      <c r="P17758" t="s">
        <v>754</v>
      </c>
    </row>
    <row r="17759" spans="1:16" x14ac:dyDescent="0.35">
      <c r="A17759" t="s">
        <v>7</v>
      </c>
      <c r="B17759" t="s">
        <v>30638</v>
      </c>
      <c r="C17759" t="s">
        <v>33</v>
      </c>
      <c r="D17759" t="s">
        <v>16554</v>
      </c>
      <c r="E17759" t="s">
        <v>59</v>
      </c>
      <c r="F17759" t="b">
        <v>0</v>
      </c>
      <c r="G17759" t="s">
        <v>33</v>
      </c>
      <c r="H17759" s="1">
        <v>46219.294108796297</v>
      </c>
      <c r="I17759" t="b">
        <v>0</v>
      </c>
      <c r="J17759" t="b">
        <v>0</v>
      </c>
      <c r="K17759" t="s">
        <v>33</v>
      </c>
      <c r="L17759" t="s">
        <v>60</v>
      </c>
      <c r="M17759">
        <v>110000</v>
      </c>
      <c r="N17759"/>
      <c r="O17759" t="s">
        <v>30635</v>
      </c>
      <c r="P17759" t="s">
        <v>146</v>
      </c>
    </row>
    <row r="17760" spans="1:16" x14ac:dyDescent="0.35">
      <c r="A17760" t="s">
        <v>2</v>
      </c>
      <c r="B17760" t="s">
        <v>4781</v>
      </c>
      <c r="C17760" t="s">
        <v>6315</v>
      </c>
      <c r="D17760" t="s">
        <v>7670</v>
      </c>
      <c r="E17760" t="s">
        <v>59</v>
      </c>
      <c r="F17760" t="b">
        <v>0</v>
      </c>
      <c r="G17760" t="s">
        <v>40</v>
      </c>
      <c r="H17760" s="1">
        <v>46219.294305555559</v>
      </c>
      <c r="I17760" t="b">
        <v>0</v>
      </c>
      <c r="J17760" t="b">
        <v>0</v>
      </c>
      <c r="K17760" t="s">
        <v>40</v>
      </c>
      <c r="L17760" t="s">
        <v>60</v>
      </c>
      <c r="M17760">
        <v>85000</v>
      </c>
      <c r="N17760"/>
      <c r="O17760" t="s">
        <v>11433</v>
      </c>
      <c r="P17760" t="s">
        <v>1738</v>
      </c>
    </row>
    <row r="17761" spans="1:16" x14ac:dyDescent="0.35">
      <c r="A17761" t="s">
        <v>2</v>
      </c>
      <c r="B17761" t="s">
        <v>15278</v>
      </c>
      <c r="C17761" t="s">
        <v>489</v>
      </c>
      <c r="D17761" t="s">
        <v>2360</v>
      </c>
      <c r="E17761" t="s">
        <v>59</v>
      </c>
      <c r="F17761" t="b">
        <v>0</v>
      </c>
      <c r="G17761" t="s">
        <v>77</v>
      </c>
      <c r="H17761" s="1">
        <v>46219.294432870367</v>
      </c>
      <c r="I17761" t="b">
        <v>0</v>
      </c>
      <c r="J17761" t="b">
        <v>1</v>
      </c>
      <c r="K17761" t="s">
        <v>41</v>
      </c>
      <c r="L17761" t="s">
        <v>60</v>
      </c>
      <c r="M17761">
        <v>214500</v>
      </c>
      <c r="N17761"/>
      <c r="O17761" t="s">
        <v>424</v>
      </c>
      <c r="P17761" t="s">
        <v>16535</v>
      </c>
    </row>
    <row r="17762" spans="1:16" x14ac:dyDescent="0.35">
      <c r="A17762" t="s">
        <v>3</v>
      </c>
      <c r="B17762" t="s">
        <v>30639</v>
      </c>
      <c r="C17762" t="s">
        <v>33</v>
      </c>
      <c r="D17762" t="s">
        <v>16554</v>
      </c>
      <c r="E17762" t="s">
        <v>59</v>
      </c>
      <c r="F17762" t="b">
        <v>0</v>
      </c>
      <c r="G17762" t="s">
        <v>33</v>
      </c>
      <c r="H17762" s="1">
        <v>46219.295902777783</v>
      </c>
      <c r="I17762" t="b">
        <v>1</v>
      </c>
      <c r="J17762" t="b">
        <v>0</v>
      </c>
      <c r="K17762" t="s">
        <v>33</v>
      </c>
      <c r="L17762" t="s">
        <v>60</v>
      </c>
      <c r="M17762">
        <v>140000</v>
      </c>
      <c r="N17762"/>
      <c r="O17762" t="s">
        <v>726</v>
      </c>
      <c r="P17762" t="s">
        <v>30640</v>
      </c>
    </row>
    <row r="17763" spans="1:16" x14ac:dyDescent="0.35">
      <c r="A17763" t="s">
        <v>6</v>
      </c>
      <c r="B17763" t="s">
        <v>30641</v>
      </c>
      <c r="C17763" t="s">
        <v>33</v>
      </c>
      <c r="D17763" t="s">
        <v>16554</v>
      </c>
      <c r="E17763" t="s">
        <v>59</v>
      </c>
      <c r="F17763" t="b">
        <v>0</v>
      </c>
      <c r="G17763" t="s">
        <v>33</v>
      </c>
      <c r="H17763" s="1">
        <v>46219.295902777783</v>
      </c>
      <c r="I17763" t="b">
        <v>0</v>
      </c>
      <c r="J17763" t="b">
        <v>0</v>
      </c>
      <c r="K17763" t="s">
        <v>33</v>
      </c>
      <c r="L17763" t="s">
        <v>60</v>
      </c>
      <c r="M17763">
        <v>140000</v>
      </c>
      <c r="N17763"/>
      <c r="O17763" t="s">
        <v>726</v>
      </c>
    </row>
    <row r="17764" spans="1:16" x14ac:dyDescent="0.35">
      <c r="A17764" t="s">
        <v>1</v>
      </c>
      <c r="B17764" t="s">
        <v>6328</v>
      </c>
      <c r="C17764" t="s">
        <v>4952</v>
      </c>
      <c r="D17764" t="s">
        <v>2360</v>
      </c>
      <c r="E17764" t="s">
        <v>59</v>
      </c>
      <c r="F17764" t="b">
        <v>0</v>
      </c>
      <c r="G17764" t="s">
        <v>77</v>
      </c>
      <c r="H17764" s="1">
        <v>46219.296226851853</v>
      </c>
      <c r="I17764" t="b">
        <v>0</v>
      </c>
      <c r="J17764" t="b">
        <v>1</v>
      </c>
      <c r="K17764" t="s">
        <v>41</v>
      </c>
      <c r="L17764" t="s">
        <v>60</v>
      </c>
      <c r="M17764">
        <v>135000</v>
      </c>
      <c r="N17764"/>
      <c r="O17764" t="s">
        <v>424</v>
      </c>
      <c r="P17764" t="s">
        <v>948</v>
      </c>
    </row>
    <row r="17765" spans="1:16" x14ac:dyDescent="0.35">
      <c r="A17765" t="s">
        <v>1</v>
      </c>
      <c r="B17765" t="s">
        <v>30642</v>
      </c>
      <c r="C17765" t="s">
        <v>2474</v>
      </c>
      <c r="D17765" t="s">
        <v>4526</v>
      </c>
      <c r="E17765" t="s">
        <v>59</v>
      </c>
      <c r="F17765" t="b">
        <v>0</v>
      </c>
      <c r="G17765" t="s">
        <v>19</v>
      </c>
      <c r="H17765" s="1">
        <v>46219.297152777777</v>
      </c>
      <c r="I17765" t="b">
        <v>1</v>
      </c>
      <c r="J17765" t="b">
        <v>0</v>
      </c>
      <c r="K17765" t="s">
        <v>19</v>
      </c>
      <c r="L17765" t="s">
        <v>60</v>
      </c>
      <c r="M17765">
        <v>1500000</v>
      </c>
      <c r="N17765"/>
      <c r="O17765" t="s">
        <v>7059</v>
      </c>
      <c r="P17765" t="s">
        <v>30643</v>
      </c>
    </row>
    <row r="17766" spans="1:16" x14ac:dyDescent="0.35">
      <c r="A17766" t="s">
        <v>1</v>
      </c>
      <c r="B17766" t="s">
        <v>470</v>
      </c>
      <c r="C17766" t="s">
        <v>7567</v>
      </c>
      <c r="D17766" t="s">
        <v>4346</v>
      </c>
      <c r="E17766" t="s">
        <v>59</v>
      </c>
      <c r="F17766" t="b">
        <v>0</v>
      </c>
      <c r="G17766" t="s">
        <v>19</v>
      </c>
      <c r="H17766" s="1">
        <v>46219.297233796293</v>
      </c>
      <c r="I17766" t="b">
        <v>0</v>
      </c>
      <c r="J17766" t="b">
        <v>0</v>
      </c>
      <c r="K17766" t="s">
        <v>19</v>
      </c>
      <c r="L17766" t="s">
        <v>60</v>
      </c>
      <c r="M17766">
        <v>991392.3</v>
      </c>
      <c r="N17766"/>
      <c r="O17766" t="s">
        <v>30644</v>
      </c>
      <c r="P17766" t="s">
        <v>27240</v>
      </c>
    </row>
    <row r="17767" spans="1:16" x14ac:dyDescent="0.35">
      <c r="A17767" t="s">
        <v>1</v>
      </c>
      <c r="B17767" t="s">
        <v>30645</v>
      </c>
      <c r="C17767" t="s">
        <v>3861</v>
      </c>
      <c r="D17767" t="s">
        <v>11236</v>
      </c>
      <c r="E17767" t="s">
        <v>59</v>
      </c>
      <c r="F17767" t="b">
        <v>0</v>
      </c>
      <c r="G17767" t="s">
        <v>77</v>
      </c>
      <c r="H17767" s="1">
        <v>46219.337800925918</v>
      </c>
      <c r="I17767" t="b">
        <v>1</v>
      </c>
      <c r="J17767" t="b">
        <v>1</v>
      </c>
      <c r="K17767" t="s">
        <v>41</v>
      </c>
      <c r="L17767" t="s">
        <v>60</v>
      </c>
      <c r="M17767">
        <v>269000</v>
      </c>
      <c r="N17767"/>
      <c r="O17767" t="s">
        <v>1019</v>
      </c>
      <c r="P17767" t="s">
        <v>261</v>
      </c>
    </row>
    <row r="17768" spans="1:16" x14ac:dyDescent="0.35">
      <c r="A17768" t="s">
        <v>1</v>
      </c>
      <c r="B17768" t="s">
        <v>1</v>
      </c>
      <c r="C17768" t="s">
        <v>28675</v>
      </c>
      <c r="D17768" t="s">
        <v>7670</v>
      </c>
      <c r="E17768" t="s">
        <v>59</v>
      </c>
      <c r="F17768" t="b">
        <v>0</v>
      </c>
      <c r="G17768" t="s">
        <v>40</v>
      </c>
      <c r="H17768" s="1">
        <v>46219.339861111112</v>
      </c>
      <c r="I17768" t="b">
        <v>1</v>
      </c>
      <c r="J17768" t="b">
        <v>0</v>
      </c>
      <c r="K17768" t="s">
        <v>40</v>
      </c>
      <c r="L17768" t="s">
        <v>60</v>
      </c>
      <c r="M17768">
        <v>105000</v>
      </c>
      <c r="N17768"/>
      <c r="O17768" t="s">
        <v>4539</v>
      </c>
      <c r="P17768" t="s">
        <v>4919</v>
      </c>
    </row>
    <row r="17769" spans="1:16" x14ac:dyDescent="0.35">
      <c r="A17769" t="s">
        <v>0</v>
      </c>
      <c r="B17769" t="s">
        <v>30646</v>
      </c>
      <c r="C17769" t="s">
        <v>5273</v>
      </c>
      <c r="D17769" t="s">
        <v>4526</v>
      </c>
      <c r="E17769" t="s">
        <v>59</v>
      </c>
      <c r="F17769" t="b">
        <v>0</v>
      </c>
      <c r="G17769" t="s">
        <v>40</v>
      </c>
      <c r="H17769" s="1">
        <v>46219.377604166657</v>
      </c>
      <c r="I17769" t="b">
        <v>1</v>
      </c>
      <c r="J17769" t="b">
        <v>0</v>
      </c>
      <c r="K17769" t="s">
        <v>40</v>
      </c>
      <c r="L17769" t="s">
        <v>60</v>
      </c>
      <c r="M17769">
        <v>47395.5</v>
      </c>
      <c r="N17769"/>
      <c r="O17769" t="s">
        <v>539</v>
      </c>
    </row>
    <row r="17770" spans="1:16" x14ac:dyDescent="0.35">
      <c r="A17770" t="s">
        <v>2</v>
      </c>
      <c r="B17770" t="s">
        <v>30629</v>
      </c>
      <c r="C17770" t="s">
        <v>3255</v>
      </c>
      <c r="D17770" t="s">
        <v>4346</v>
      </c>
      <c r="E17770" t="s">
        <v>59</v>
      </c>
      <c r="F17770" t="b">
        <v>0</v>
      </c>
      <c r="G17770" t="s">
        <v>77</v>
      </c>
      <c r="H17770" s="1">
        <v>46219.377766203703</v>
      </c>
      <c r="I17770" t="b">
        <v>0</v>
      </c>
      <c r="J17770" t="b">
        <v>0</v>
      </c>
      <c r="K17770" t="s">
        <v>41</v>
      </c>
      <c r="L17770" t="s">
        <v>60</v>
      </c>
      <c r="M17770">
        <v>210500</v>
      </c>
      <c r="N17770"/>
      <c r="O17770" t="s">
        <v>22172</v>
      </c>
      <c r="P17770" t="s">
        <v>30630</v>
      </c>
    </row>
    <row r="17771" spans="1:16" x14ac:dyDescent="0.35">
      <c r="A17771" t="s">
        <v>6</v>
      </c>
      <c r="B17771" t="s">
        <v>30647</v>
      </c>
      <c r="C17771" t="s">
        <v>40</v>
      </c>
      <c r="D17771" t="s">
        <v>4526</v>
      </c>
      <c r="E17771" t="s">
        <v>59</v>
      </c>
      <c r="F17771" t="b">
        <v>0</v>
      </c>
      <c r="G17771" t="s">
        <v>40</v>
      </c>
      <c r="H17771" s="1">
        <v>46219.379363425927</v>
      </c>
      <c r="I17771" t="b">
        <v>1</v>
      </c>
      <c r="J17771" t="b">
        <v>0</v>
      </c>
      <c r="K17771" t="s">
        <v>40</v>
      </c>
      <c r="L17771" t="s">
        <v>60</v>
      </c>
      <c r="M17771">
        <v>102500</v>
      </c>
      <c r="N17771"/>
      <c r="O17771" t="s">
        <v>101</v>
      </c>
      <c r="P17771" t="s">
        <v>30648</v>
      </c>
    </row>
    <row r="17772" spans="1:16" x14ac:dyDescent="0.35">
      <c r="A17772" t="s">
        <v>2</v>
      </c>
      <c r="B17772" t="s">
        <v>30649</v>
      </c>
      <c r="C17772" t="s">
        <v>40</v>
      </c>
      <c r="D17772" t="s">
        <v>4526</v>
      </c>
      <c r="E17772" t="s">
        <v>59</v>
      </c>
      <c r="F17772" t="b">
        <v>0</v>
      </c>
      <c r="G17772" t="s">
        <v>40</v>
      </c>
      <c r="H17772" s="1">
        <v>46219.379363425927</v>
      </c>
      <c r="I17772" t="b">
        <v>0</v>
      </c>
      <c r="J17772" t="b">
        <v>0</v>
      </c>
      <c r="K17772" t="s">
        <v>40</v>
      </c>
      <c r="L17772" t="s">
        <v>60</v>
      </c>
      <c r="M17772">
        <v>65000</v>
      </c>
      <c r="N17772"/>
      <c r="O17772" t="s">
        <v>101</v>
      </c>
      <c r="P17772" t="s">
        <v>579</v>
      </c>
    </row>
    <row r="17773" spans="1:16" x14ac:dyDescent="0.35">
      <c r="A17773" t="s">
        <v>0</v>
      </c>
      <c r="B17773" t="s">
        <v>2286</v>
      </c>
      <c r="C17773" t="s">
        <v>81</v>
      </c>
      <c r="D17773" t="s">
        <v>4526</v>
      </c>
      <c r="E17773" t="s">
        <v>59</v>
      </c>
      <c r="F17773" t="b">
        <v>0</v>
      </c>
      <c r="G17773" t="s">
        <v>77</v>
      </c>
      <c r="H17773" s="1">
        <v>46219.417650462958</v>
      </c>
      <c r="I17773" t="b">
        <v>1</v>
      </c>
      <c r="J17773" t="b">
        <v>1</v>
      </c>
      <c r="K17773" t="s">
        <v>41</v>
      </c>
      <c r="L17773" t="s">
        <v>60</v>
      </c>
      <c r="M17773">
        <v>225000</v>
      </c>
      <c r="N17773"/>
      <c r="O17773" t="s">
        <v>4756</v>
      </c>
      <c r="P17773" t="s">
        <v>2077</v>
      </c>
    </row>
    <row r="17774" spans="1:16" x14ac:dyDescent="0.35">
      <c r="A17774" t="s">
        <v>0</v>
      </c>
      <c r="B17774" t="s">
        <v>30650</v>
      </c>
      <c r="C17774" t="s">
        <v>5273</v>
      </c>
      <c r="D17774" t="s">
        <v>4526</v>
      </c>
      <c r="E17774" t="s">
        <v>59</v>
      </c>
      <c r="F17774" t="b">
        <v>0</v>
      </c>
      <c r="G17774" t="s">
        <v>40</v>
      </c>
      <c r="H17774" s="1">
        <v>46219.419293981482</v>
      </c>
      <c r="I17774" t="b">
        <v>0</v>
      </c>
      <c r="J17774" t="b">
        <v>0</v>
      </c>
      <c r="K17774" t="s">
        <v>40</v>
      </c>
      <c r="L17774" t="s">
        <v>60</v>
      </c>
      <c r="M17774">
        <v>38796</v>
      </c>
      <c r="N17774"/>
      <c r="O17774" t="s">
        <v>30651</v>
      </c>
      <c r="P17774" t="s">
        <v>7684</v>
      </c>
    </row>
    <row r="17775" spans="1:16" x14ac:dyDescent="0.35">
      <c r="A17775" t="s">
        <v>1</v>
      </c>
      <c r="B17775" t="s">
        <v>2211</v>
      </c>
      <c r="C17775" t="s">
        <v>1066</v>
      </c>
      <c r="D17775" t="s">
        <v>4526</v>
      </c>
      <c r="E17775" t="s">
        <v>88</v>
      </c>
      <c r="F17775" t="b">
        <v>0</v>
      </c>
      <c r="G17775" t="s">
        <v>89</v>
      </c>
      <c r="H17775" s="1">
        <v>46219.421122685177</v>
      </c>
      <c r="I17775" t="b">
        <v>1</v>
      </c>
      <c r="J17775" t="b">
        <v>1</v>
      </c>
      <c r="K17775" t="s">
        <v>41</v>
      </c>
      <c r="L17775" t="s">
        <v>74</v>
      </c>
      <c r="M17775"/>
      <c r="N17775">
        <v>90</v>
      </c>
      <c r="O17775" t="s">
        <v>4487</v>
      </c>
      <c r="P17775" t="s">
        <v>30652</v>
      </c>
    </row>
    <row r="17776" spans="1:16" x14ac:dyDescent="0.35">
      <c r="A17776" t="s">
        <v>1</v>
      </c>
      <c r="B17776" t="s">
        <v>30653</v>
      </c>
      <c r="C17776" t="s">
        <v>40</v>
      </c>
      <c r="D17776" t="s">
        <v>4526</v>
      </c>
      <c r="E17776" t="s">
        <v>59</v>
      </c>
      <c r="F17776" t="b">
        <v>0</v>
      </c>
      <c r="G17776" t="s">
        <v>40</v>
      </c>
      <c r="H17776" s="1">
        <v>46219.423194444447</v>
      </c>
      <c r="I17776" t="b">
        <v>1</v>
      </c>
      <c r="J17776" t="b">
        <v>0</v>
      </c>
      <c r="K17776" t="s">
        <v>40</v>
      </c>
      <c r="L17776" t="s">
        <v>60</v>
      </c>
      <c r="M17776">
        <v>67500</v>
      </c>
      <c r="N17776"/>
      <c r="O17776" t="s">
        <v>22989</v>
      </c>
      <c r="P17776" t="s">
        <v>4769</v>
      </c>
    </row>
    <row r="17777" spans="1:16" x14ac:dyDescent="0.35">
      <c r="A17777" t="s">
        <v>2</v>
      </c>
      <c r="B17777" t="s">
        <v>30654</v>
      </c>
      <c r="C17777" t="s">
        <v>76</v>
      </c>
      <c r="D17777" t="s">
        <v>141</v>
      </c>
      <c r="E17777" t="s">
        <v>88</v>
      </c>
      <c r="F17777" t="b">
        <v>1</v>
      </c>
      <c r="G17777" t="s">
        <v>41</v>
      </c>
      <c r="H17777" s="1">
        <v>46219.462696759263</v>
      </c>
      <c r="I17777" t="b">
        <v>0</v>
      </c>
      <c r="J17777" t="b">
        <v>0</v>
      </c>
      <c r="K17777" t="s">
        <v>41</v>
      </c>
      <c r="L17777" t="s">
        <v>74</v>
      </c>
      <c r="M17777"/>
      <c r="N17777">
        <v>30</v>
      </c>
      <c r="O17777" t="s">
        <v>141</v>
      </c>
      <c r="P17777" t="s">
        <v>30655</v>
      </c>
    </row>
    <row r="17778" spans="1:16" x14ac:dyDescent="0.35">
      <c r="A17778" t="s">
        <v>1</v>
      </c>
      <c r="B17778" t="s">
        <v>30656</v>
      </c>
      <c r="C17778" t="s">
        <v>76</v>
      </c>
      <c r="D17778" t="s">
        <v>4630</v>
      </c>
      <c r="E17778" t="s">
        <v>59</v>
      </c>
      <c r="F17778" t="b">
        <v>1</v>
      </c>
      <c r="G17778" t="s">
        <v>65</v>
      </c>
      <c r="H17778" s="1">
        <v>46219.462939814817</v>
      </c>
      <c r="I17778" t="b">
        <v>0</v>
      </c>
      <c r="J17778" t="b">
        <v>1</v>
      </c>
      <c r="K17778" t="s">
        <v>41</v>
      </c>
      <c r="L17778" t="s">
        <v>60</v>
      </c>
      <c r="M17778">
        <v>143500</v>
      </c>
      <c r="N17778"/>
      <c r="O17778" t="s">
        <v>30657</v>
      </c>
      <c r="P17778" t="s">
        <v>30658</v>
      </c>
    </row>
    <row r="17779" spans="1:16" x14ac:dyDescent="0.35">
      <c r="A17779" t="s">
        <v>0</v>
      </c>
      <c r="B17779" t="s">
        <v>0</v>
      </c>
      <c r="C17779" t="s">
        <v>5795</v>
      </c>
      <c r="D17779" t="s">
        <v>4587</v>
      </c>
      <c r="E17779" t="s">
        <v>59</v>
      </c>
      <c r="F17779" t="b">
        <v>0</v>
      </c>
      <c r="G17779" t="s">
        <v>40</v>
      </c>
      <c r="H17779" s="1">
        <v>46219.502604166657</v>
      </c>
      <c r="I17779" t="b">
        <v>1</v>
      </c>
      <c r="J17779" t="b">
        <v>0</v>
      </c>
      <c r="K17779" t="s">
        <v>40</v>
      </c>
      <c r="L17779" t="s">
        <v>60</v>
      </c>
      <c r="M17779">
        <v>5900000000</v>
      </c>
      <c r="N17779"/>
      <c r="O17779" t="s">
        <v>30659</v>
      </c>
      <c r="P17779" t="s">
        <v>24282</v>
      </c>
    </row>
    <row r="17780" spans="1:16" x14ac:dyDescent="0.35">
      <c r="A17780" t="s">
        <v>0</v>
      </c>
      <c r="B17780" t="s">
        <v>130</v>
      </c>
      <c r="C17780" t="s">
        <v>29175</v>
      </c>
      <c r="D17780" t="s">
        <v>4346</v>
      </c>
      <c r="E17780" t="s">
        <v>59</v>
      </c>
      <c r="F17780" t="b">
        <v>0</v>
      </c>
      <c r="G17780" t="s">
        <v>40</v>
      </c>
      <c r="H17780" s="1">
        <v>46219.502604166657</v>
      </c>
      <c r="I17780" t="b">
        <v>1</v>
      </c>
      <c r="J17780" t="b">
        <v>0</v>
      </c>
      <c r="K17780" t="s">
        <v>40</v>
      </c>
      <c r="L17780" t="s">
        <v>60</v>
      </c>
      <c r="M17780">
        <v>32500</v>
      </c>
      <c r="N17780"/>
      <c r="O17780" t="s">
        <v>30660</v>
      </c>
      <c r="P17780" t="s">
        <v>30661</v>
      </c>
    </row>
    <row r="17781" spans="1:16" x14ac:dyDescent="0.35">
      <c r="A17781" t="s">
        <v>0</v>
      </c>
      <c r="B17781" t="s">
        <v>1006</v>
      </c>
      <c r="C17781" t="s">
        <v>4765</v>
      </c>
      <c r="D17781" t="s">
        <v>4526</v>
      </c>
      <c r="E17781" t="s">
        <v>59</v>
      </c>
      <c r="F17781" t="b">
        <v>0</v>
      </c>
      <c r="G17781" t="s">
        <v>40</v>
      </c>
      <c r="H17781" s="1">
        <v>46219.502604166657</v>
      </c>
      <c r="I17781" t="b">
        <v>1</v>
      </c>
      <c r="J17781" t="b">
        <v>0</v>
      </c>
      <c r="K17781" t="s">
        <v>40</v>
      </c>
      <c r="L17781" t="s">
        <v>60</v>
      </c>
      <c r="M17781">
        <v>27000</v>
      </c>
      <c r="N17781"/>
      <c r="O17781" t="s">
        <v>7339</v>
      </c>
      <c r="P17781" t="s">
        <v>2828</v>
      </c>
    </row>
    <row r="17782" spans="1:16" x14ac:dyDescent="0.35">
      <c r="A17782" t="s">
        <v>1</v>
      </c>
      <c r="B17782" t="s">
        <v>30662</v>
      </c>
      <c r="C17782" t="s">
        <v>810</v>
      </c>
      <c r="D17782" t="s">
        <v>4526</v>
      </c>
      <c r="E17782" t="s">
        <v>621</v>
      </c>
      <c r="F17782" t="b">
        <v>0</v>
      </c>
      <c r="G17782" t="s">
        <v>77</v>
      </c>
      <c r="H17782" s="1">
        <v>46219.504467592589</v>
      </c>
      <c r="I17782" t="b">
        <v>0</v>
      </c>
      <c r="J17782" t="b">
        <v>1</v>
      </c>
      <c r="K17782" t="s">
        <v>41</v>
      </c>
      <c r="L17782" t="s">
        <v>74</v>
      </c>
      <c r="M17782"/>
      <c r="N17782">
        <v>48</v>
      </c>
      <c r="O17782" t="s">
        <v>22125</v>
      </c>
      <c r="P17782" t="s">
        <v>221</v>
      </c>
    </row>
    <row r="17783" spans="1:16" x14ac:dyDescent="0.35">
      <c r="A17783" t="s">
        <v>2</v>
      </c>
      <c r="B17783" t="s">
        <v>123</v>
      </c>
      <c r="C17783" t="s">
        <v>1286</v>
      </c>
      <c r="D17783" t="s">
        <v>4526</v>
      </c>
      <c r="E17783" t="s">
        <v>59</v>
      </c>
      <c r="F17783" t="b">
        <v>0</v>
      </c>
      <c r="G17783" t="s">
        <v>89</v>
      </c>
      <c r="H17783" s="1">
        <v>46219.504594907397</v>
      </c>
      <c r="I17783" t="b">
        <v>0</v>
      </c>
      <c r="J17783" t="b">
        <v>0</v>
      </c>
      <c r="K17783" t="s">
        <v>41</v>
      </c>
      <c r="L17783" t="s">
        <v>74</v>
      </c>
      <c r="M17783"/>
      <c r="N17783">
        <v>37.5</v>
      </c>
      <c r="O17783" t="s">
        <v>222</v>
      </c>
      <c r="P17783" t="s">
        <v>18189</v>
      </c>
    </row>
    <row r="17784" spans="1:16" x14ac:dyDescent="0.35">
      <c r="A17784" t="s">
        <v>0</v>
      </c>
      <c r="B17784" t="s">
        <v>1202</v>
      </c>
      <c r="C17784" t="s">
        <v>6685</v>
      </c>
      <c r="D17784" t="s">
        <v>4526</v>
      </c>
      <c r="E17784" t="s">
        <v>59</v>
      </c>
      <c r="F17784" t="b">
        <v>0</v>
      </c>
      <c r="G17784" t="s">
        <v>40</v>
      </c>
      <c r="H17784" s="1">
        <v>46219.544305555559</v>
      </c>
      <c r="I17784" t="b">
        <v>1</v>
      </c>
      <c r="J17784" t="b">
        <v>0</v>
      </c>
      <c r="K17784" t="s">
        <v>40</v>
      </c>
      <c r="L17784" t="s">
        <v>60</v>
      </c>
      <c r="M17784">
        <v>45000</v>
      </c>
      <c r="N17784"/>
      <c r="O17784" t="s">
        <v>24590</v>
      </c>
      <c r="P17784" t="s">
        <v>597</v>
      </c>
    </row>
    <row r="17785" spans="1:16" x14ac:dyDescent="0.35">
      <c r="A17785" t="s">
        <v>2</v>
      </c>
      <c r="B17785" t="s">
        <v>1555</v>
      </c>
      <c r="C17785" t="s">
        <v>828</v>
      </c>
      <c r="D17785" t="s">
        <v>4756</v>
      </c>
      <c r="E17785" t="s">
        <v>59</v>
      </c>
      <c r="F17785" t="b">
        <v>0</v>
      </c>
      <c r="G17785" t="s">
        <v>77</v>
      </c>
      <c r="H17785" s="1">
        <v>46219.544409722221</v>
      </c>
      <c r="I17785" t="b">
        <v>0</v>
      </c>
      <c r="J17785" t="b">
        <v>0</v>
      </c>
      <c r="K17785" t="s">
        <v>41</v>
      </c>
      <c r="L17785" t="s">
        <v>60</v>
      </c>
      <c r="M17785">
        <v>155000</v>
      </c>
      <c r="N17785"/>
      <c r="O17785" t="s">
        <v>648</v>
      </c>
      <c r="P17785" t="s">
        <v>30489</v>
      </c>
    </row>
    <row r="17786" spans="1:16" x14ac:dyDescent="0.35">
      <c r="A17786" t="s">
        <v>2</v>
      </c>
      <c r="B17786" t="s">
        <v>1555</v>
      </c>
      <c r="C17786" t="s">
        <v>460</v>
      </c>
      <c r="D17786" t="s">
        <v>4756</v>
      </c>
      <c r="E17786" t="s">
        <v>59</v>
      </c>
      <c r="F17786" t="b">
        <v>0</v>
      </c>
      <c r="G17786" t="s">
        <v>77</v>
      </c>
      <c r="H17786" s="1">
        <v>46219.544409722221</v>
      </c>
      <c r="I17786" t="b">
        <v>0</v>
      </c>
      <c r="J17786" t="b">
        <v>0</v>
      </c>
      <c r="K17786" t="s">
        <v>41</v>
      </c>
      <c r="L17786" t="s">
        <v>60</v>
      </c>
      <c r="M17786">
        <v>145000</v>
      </c>
      <c r="N17786"/>
      <c r="O17786" t="s">
        <v>648</v>
      </c>
      <c r="P17786" t="s">
        <v>30489</v>
      </c>
    </row>
    <row r="17787" spans="1:16" x14ac:dyDescent="0.35">
      <c r="A17787" t="s">
        <v>2</v>
      </c>
      <c r="B17787" t="s">
        <v>1555</v>
      </c>
      <c r="C17787" t="s">
        <v>605</v>
      </c>
      <c r="D17787" t="s">
        <v>4756</v>
      </c>
      <c r="E17787" t="s">
        <v>59</v>
      </c>
      <c r="F17787" t="b">
        <v>0</v>
      </c>
      <c r="G17787" t="s">
        <v>77</v>
      </c>
      <c r="H17787" s="1">
        <v>46219.544409722221</v>
      </c>
      <c r="I17787" t="b">
        <v>0</v>
      </c>
      <c r="J17787" t="b">
        <v>0</v>
      </c>
      <c r="K17787" t="s">
        <v>41</v>
      </c>
      <c r="L17787" t="s">
        <v>60</v>
      </c>
      <c r="M17787">
        <v>145000</v>
      </c>
      <c r="N17787"/>
      <c r="O17787" t="s">
        <v>648</v>
      </c>
      <c r="P17787" t="s">
        <v>30489</v>
      </c>
    </row>
    <row r="17788" spans="1:16" x14ac:dyDescent="0.35">
      <c r="A17788" t="s">
        <v>5</v>
      </c>
      <c r="B17788" t="s">
        <v>5</v>
      </c>
      <c r="C17788" t="s">
        <v>75</v>
      </c>
      <c r="D17788" t="s">
        <v>4526</v>
      </c>
      <c r="E17788" t="s">
        <v>59</v>
      </c>
      <c r="F17788" t="b">
        <v>0</v>
      </c>
      <c r="G17788" t="s">
        <v>89</v>
      </c>
      <c r="H17788" s="1">
        <v>46219.546215277784</v>
      </c>
      <c r="I17788" t="b">
        <v>1</v>
      </c>
      <c r="J17788" t="b">
        <v>0</v>
      </c>
      <c r="K17788" t="s">
        <v>41</v>
      </c>
      <c r="L17788" t="s">
        <v>74</v>
      </c>
      <c r="M17788"/>
      <c r="N17788">
        <v>76</v>
      </c>
      <c r="O17788" t="s">
        <v>3073</v>
      </c>
      <c r="P17788" t="s">
        <v>30663</v>
      </c>
    </row>
    <row r="17789" spans="1:16" x14ac:dyDescent="0.35">
      <c r="A17789" t="s">
        <v>0</v>
      </c>
      <c r="B17789" t="s">
        <v>30664</v>
      </c>
      <c r="C17789" t="s">
        <v>370</v>
      </c>
      <c r="D17789" t="s">
        <v>4346</v>
      </c>
      <c r="E17789" t="s">
        <v>88</v>
      </c>
      <c r="F17789" t="b">
        <v>0</v>
      </c>
      <c r="G17789" t="s">
        <v>65</v>
      </c>
      <c r="H17789" s="1">
        <v>46219.584282407413</v>
      </c>
      <c r="I17789" t="b">
        <v>1</v>
      </c>
      <c r="J17789" t="b">
        <v>0</v>
      </c>
      <c r="K17789" t="s">
        <v>41</v>
      </c>
      <c r="L17789" t="s">
        <v>74</v>
      </c>
      <c r="M17789"/>
      <c r="N17789">
        <v>67.5</v>
      </c>
      <c r="O17789" t="s">
        <v>244</v>
      </c>
      <c r="P17789" t="s">
        <v>30665</v>
      </c>
    </row>
    <row r="17790" spans="1:16" x14ac:dyDescent="0.35">
      <c r="A17790" t="s">
        <v>0</v>
      </c>
      <c r="B17790" t="s">
        <v>30664</v>
      </c>
      <c r="C17790" t="s">
        <v>76</v>
      </c>
      <c r="D17790" t="s">
        <v>24160</v>
      </c>
      <c r="E17790" t="s">
        <v>59</v>
      </c>
      <c r="F17790" t="b">
        <v>1</v>
      </c>
      <c r="G17790" t="s">
        <v>65</v>
      </c>
      <c r="H17790" s="1">
        <v>46219.584282407413</v>
      </c>
      <c r="I17790" t="b">
        <v>1</v>
      </c>
      <c r="J17790" t="b">
        <v>0</v>
      </c>
      <c r="K17790" t="s">
        <v>41</v>
      </c>
      <c r="L17790" t="s">
        <v>74</v>
      </c>
      <c r="M17790"/>
      <c r="N17790">
        <v>67.5</v>
      </c>
      <c r="O17790" t="s">
        <v>244</v>
      </c>
      <c r="P17790" t="s">
        <v>1582</v>
      </c>
    </row>
    <row r="17791" spans="1:16" x14ac:dyDescent="0.35">
      <c r="A17791" t="s">
        <v>0</v>
      </c>
      <c r="B17791" t="s">
        <v>2171</v>
      </c>
      <c r="C17791" t="s">
        <v>201</v>
      </c>
      <c r="D17791" t="s">
        <v>4346</v>
      </c>
      <c r="E17791" t="s">
        <v>59</v>
      </c>
      <c r="F17791" t="b">
        <v>0</v>
      </c>
      <c r="G17791" t="s">
        <v>77</v>
      </c>
      <c r="H17791" s="1">
        <v>46219.584282407413</v>
      </c>
      <c r="I17791" t="b">
        <v>0</v>
      </c>
      <c r="J17791" t="b">
        <v>1</v>
      </c>
      <c r="K17791" t="s">
        <v>41</v>
      </c>
      <c r="L17791" t="s">
        <v>60</v>
      </c>
      <c r="M17791">
        <v>78861</v>
      </c>
      <c r="N17791"/>
      <c r="O17791" t="s">
        <v>8972</v>
      </c>
      <c r="P17791" t="s">
        <v>30666</v>
      </c>
    </row>
    <row r="17792" spans="1:16" x14ac:dyDescent="0.35">
      <c r="A17792" t="s">
        <v>0</v>
      </c>
      <c r="B17792" t="s">
        <v>0</v>
      </c>
      <c r="C17792" t="s">
        <v>1660</v>
      </c>
      <c r="D17792" t="s">
        <v>4346</v>
      </c>
      <c r="E17792" t="s">
        <v>59</v>
      </c>
      <c r="F17792" t="b">
        <v>0</v>
      </c>
      <c r="G17792" t="s">
        <v>68</v>
      </c>
      <c r="H17792" s="1">
        <v>46219.584282407413</v>
      </c>
      <c r="I17792" t="b">
        <v>0</v>
      </c>
      <c r="J17792" t="b">
        <v>1</v>
      </c>
      <c r="K17792" t="s">
        <v>41</v>
      </c>
      <c r="L17792" t="s">
        <v>74</v>
      </c>
      <c r="M17792"/>
      <c r="N17792">
        <v>24</v>
      </c>
      <c r="O17792" t="s">
        <v>30667</v>
      </c>
      <c r="P17792" t="s">
        <v>219</v>
      </c>
    </row>
    <row r="17793" spans="1:16" x14ac:dyDescent="0.35">
      <c r="A17793" t="s">
        <v>0</v>
      </c>
      <c r="B17793" t="s">
        <v>30668</v>
      </c>
      <c r="C17793" t="s">
        <v>30669</v>
      </c>
      <c r="D17793" t="s">
        <v>4346</v>
      </c>
      <c r="E17793" t="s">
        <v>132</v>
      </c>
      <c r="F17793" t="b">
        <v>0</v>
      </c>
      <c r="G17793" t="s">
        <v>40</v>
      </c>
      <c r="H17793" s="1">
        <v>46219.585972222223</v>
      </c>
      <c r="I17793" t="b">
        <v>1</v>
      </c>
      <c r="J17793" t="b">
        <v>0</v>
      </c>
      <c r="K17793" t="s">
        <v>40</v>
      </c>
      <c r="L17793" t="s">
        <v>74</v>
      </c>
      <c r="M17793"/>
      <c r="N17793">
        <v>17.25</v>
      </c>
      <c r="O17793" t="s">
        <v>30670</v>
      </c>
    </row>
    <row r="17794" spans="1:16" x14ac:dyDescent="0.35">
      <c r="A17794" t="s">
        <v>0</v>
      </c>
      <c r="B17794" t="s">
        <v>11453</v>
      </c>
      <c r="C17794" t="s">
        <v>4530</v>
      </c>
      <c r="D17794" t="s">
        <v>24822</v>
      </c>
      <c r="E17794" t="s">
        <v>59</v>
      </c>
      <c r="F17794" t="b">
        <v>0</v>
      </c>
      <c r="G17794" t="s">
        <v>40</v>
      </c>
      <c r="H17794" s="1">
        <v>46219.585972222223</v>
      </c>
      <c r="I17794" t="b">
        <v>1</v>
      </c>
      <c r="J17794" t="b">
        <v>0</v>
      </c>
      <c r="K17794" t="s">
        <v>40</v>
      </c>
      <c r="L17794" t="s">
        <v>60</v>
      </c>
      <c r="M17794">
        <v>26000</v>
      </c>
      <c r="N17794"/>
      <c r="O17794" t="s">
        <v>15766</v>
      </c>
    </row>
    <row r="17795" spans="1:16" x14ac:dyDescent="0.35">
      <c r="A17795" t="s">
        <v>4</v>
      </c>
      <c r="B17795" t="s">
        <v>30671</v>
      </c>
      <c r="C17795" t="s">
        <v>41</v>
      </c>
      <c r="D17795" t="s">
        <v>4526</v>
      </c>
      <c r="E17795" t="s">
        <v>88</v>
      </c>
      <c r="F17795" t="b">
        <v>0</v>
      </c>
      <c r="G17795" t="s">
        <v>41</v>
      </c>
      <c r="H17795" s="1">
        <v>46219.585995370369</v>
      </c>
      <c r="I17795" t="b">
        <v>0</v>
      </c>
      <c r="J17795" t="b">
        <v>0</v>
      </c>
      <c r="K17795" t="s">
        <v>41</v>
      </c>
      <c r="L17795" t="s">
        <v>74</v>
      </c>
      <c r="M17795"/>
      <c r="N17795">
        <v>60.265000000000001</v>
      </c>
      <c r="O17795" t="s">
        <v>3866</v>
      </c>
      <c r="P17795" t="s">
        <v>875</v>
      </c>
    </row>
    <row r="17796" spans="1:16" x14ac:dyDescent="0.35">
      <c r="A17796" t="s">
        <v>1</v>
      </c>
      <c r="B17796" t="s">
        <v>30672</v>
      </c>
      <c r="C17796" t="s">
        <v>86</v>
      </c>
      <c r="D17796" t="s">
        <v>4526</v>
      </c>
      <c r="E17796" t="s">
        <v>59</v>
      </c>
      <c r="F17796" t="b">
        <v>0</v>
      </c>
      <c r="G17796" t="s">
        <v>77</v>
      </c>
      <c r="H17796" s="1">
        <v>46219.587789351863</v>
      </c>
      <c r="I17796" t="b">
        <v>0</v>
      </c>
      <c r="J17796" t="b">
        <v>0</v>
      </c>
      <c r="K17796" t="s">
        <v>41</v>
      </c>
      <c r="L17796" t="s">
        <v>74</v>
      </c>
      <c r="M17796"/>
      <c r="N17796">
        <v>66.5</v>
      </c>
      <c r="O17796" t="s">
        <v>1164</v>
      </c>
      <c r="P17796" t="s">
        <v>30673</v>
      </c>
    </row>
    <row r="17797" spans="1:16" x14ac:dyDescent="0.35">
      <c r="A17797" t="s">
        <v>4</v>
      </c>
      <c r="B17797" t="s">
        <v>30674</v>
      </c>
      <c r="C17797" t="s">
        <v>500</v>
      </c>
      <c r="D17797" t="s">
        <v>4526</v>
      </c>
      <c r="E17797" t="s">
        <v>88</v>
      </c>
      <c r="F17797" t="b">
        <v>0</v>
      </c>
      <c r="G17797" t="s">
        <v>13</v>
      </c>
      <c r="H17797" s="1">
        <v>46219.588495370372</v>
      </c>
      <c r="I17797" t="b">
        <v>0</v>
      </c>
      <c r="J17797" t="b">
        <v>0</v>
      </c>
      <c r="K17797" t="s">
        <v>13</v>
      </c>
      <c r="L17797" t="s">
        <v>74</v>
      </c>
      <c r="M17797"/>
      <c r="N17797">
        <v>81</v>
      </c>
      <c r="O17797" t="s">
        <v>1069</v>
      </c>
      <c r="P17797" t="s">
        <v>30675</v>
      </c>
    </row>
    <row r="17798" spans="1:16" x14ac:dyDescent="0.35">
      <c r="A17798" t="s">
        <v>5</v>
      </c>
      <c r="B17798" t="s">
        <v>30676</v>
      </c>
      <c r="C17798" t="s">
        <v>5795</v>
      </c>
      <c r="D17798" t="s">
        <v>4346</v>
      </c>
      <c r="E17798" t="s">
        <v>59</v>
      </c>
      <c r="F17798" t="b">
        <v>0</v>
      </c>
      <c r="G17798" t="s">
        <v>40</v>
      </c>
      <c r="H17798" s="1">
        <v>46219.589895833327</v>
      </c>
      <c r="I17798" t="b">
        <v>0</v>
      </c>
      <c r="J17798" t="b">
        <v>0</v>
      </c>
      <c r="K17798" t="s">
        <v>40</v>
      </c>
      <c r="L17798" t="s">
        <v>60</v>
      </c>
      <c r="M17798">
        <v>73200</v>
      </c>
      <c r="N17798"/>
      <c r="O17798" t="s">
        <v>30677</v>
      </c>
      <c r="P17798" t="s">
        <v>85</v>
      </c>
    </row>
    <row r="17799" spans="1:16" x14ac:dyDescent="0.35">
      <c r="A17799" t="s">
        <v>0</v>
      </c>
      <c r="B17799" t="s">
        <v>30678</v>
      </c>
      <c r="C17799" t="s">
        <v>952</v>
      </c>
      <c r="D17799" t="s">
        <v>4526</v>
      </c>
      <c r="E17799" t="s">
        <v>59</v>
      </c>
      <c r="F17799" t="b">
        <v>0</v>
      </c>
      <c r="G17799" t="s">
        <v>68</v>
      </c>
      <c r="H17799" s="1">
        <v>46219.625949074078</v>
      </c>
      <c r="I17799" t="b">
        <v>0</v>
      </c>
      <c r="J17799" t="b">
        <v>1</v>
      </c>
      <c r="K17799" t="s">
        <v>41</v>
      </c>
      <c r="L17799" t="s">
        <v>60</v>
      </c>
      <c r="M17799">
        <v>82050</v>
      </c>
      <c r="N17799"/>
      <c r="O17799" t="s">
        <v>831</v>
      </c>
      <c r="P17799" t="s">
        <v>1759</v>
      </c>
    </row>
    <row r="17800" spans="1:16" x14ac:dyDescent="0.35">
      <c r="A17800" t="s">
        <v>0</v>
      </c>
      <c r="B17800" t="s">
        <v>0</v>
      </c>
      <c r="C17800" t="s">
        <v>328</v>
      </c>
      <c r="D17800" t="s">
        <v>4569</v>
      </c>
      <c r="E17800" t="s">
        <v>132</v>
      </c>
      <c r="F17800" t="b">
        <v>0</v>
      </c>
      <c r="G17800" t="s">
        <v>65</v>
      </c>
      <c r="H17800" s="1">
        <v>46219.62599537037</v>
      </c>
      <c r="I17800" t="b">
        <v>0</v>
      </c>
      <c r="J17800" t="b">
        <v>0</v>
      </c>
      <c r="K17800" t="s">
        <v>41</v>
      </c>
      <c r="L17800" t="s">
        <v>74</v>
      </c>
      <c r="M17800"/>
      <c r="N17800">
        <v>22</v>
      </c>
      <c r="O17800" t="s">
        <v>1010</v>
      </c>
      <c r="P17800" t="s">
        <v>4661</v>
      </c>
    </row>
    <row r="17801" spans="1:16" x14ac:dyDescent="0.35">
      <c r="A17801" t="s">
        <v>0</v>
      </c>
      <c r="B17801" t="s">
        <v>30679</v>
      </c>
      <c r="C17801" t="s">
        <v>2298</v>
      </c>
      <c r="D17801" t="s">
        <v>4756</v>
      </c>
      <c r="E17801" t="s">
        <v>59</v>
      </c>
      <c r="F17801" t="b">
        <v>0</v>
      </c>
      <c r="G17801" t="s">
        <v>65</v>
      </c>
      <c r="H17801" s="1">
        <v>46219.626018518517</v>
      </c>
      <c r="I17801" t="b">
        <v>0</v>
      </c>
      <c r="J17801" t="b">
        <v>1</v>
      </c>
      <c r="K17801" t="s">
        <v>41</v>
      </c>
      <c r="L17801" t="s">
        <v>60</v>
      </c>
      <c r="M17801">
        <v>97000</v>
      </c>
      <c r="N17801"/>
      <c r="O17801" t="s">
        <v>1292</v>
      </c>
      <c r="P17801" t="s">
        <v>3709</v>
      </c>
    </row>
    <row r="17802" spans="1:16" x14ac:dyDescent="0.35">
      <c r="A17802" t="s">
        <v>4</v>
      </c>
      <c r="B17802" t="s">
        <v>2973</v>
      </c>
      <c r="C17802" t="s">
        <v>13990</v>
      </c>
      <c r="D17802" t="s">
        <v>4526</v>
      </c>
      <c r="E17802" t="s">
        <v>88</v>
      </c>
      <c r="F17802" t="b">
        <v>0</v>
      </c>
      <c r="G17802" t="s">
        <v>65</v>
      </c>
      <c r="H17802" s="1">
        <v>46219.62605324074</v>
      </c>
      <c r="I17802" t="b">
        <v>1</v>
      </c>
      <c r="J17802" t="b">
        <v>1</v>
      </c>
      <c r="K17802" t="s">
        <v>41</v>
      </c>
      <c r="L17802" t="s">
        <v>74</v>
      </c>
      <c r="M17802"/>
      <c r="N17802">
        <v>40.5</v>
      </c>
      <c r="O17802" t="s">
        <v>7766</v>
      </c>
    </row>
    <row r="17803" spans="1:16" x14ac:dyDescent="0.35">
      <c r="A17803" t="s">
        <v>2</v>
      </c>
      <c r="B17803" t="s">
        <v>30680</v>
      </c>
      <c r="C17803" t="s">
        <v>5717</v>
      </c>
      <c r="D17803" t="s">
        <v>4346</v>
      </c>
      <c r="E17803" t="s">
        <v>59</v>
      </c>
      <c r="F17803" t="b">
        <v>0</v>
      </c>
      <c r="G17803" t="s">
        <v>19</v>
      </c>
      <c r="H17803" s="1">
        <v>46219.626631944448</v>
      </c>
      <c r="I17803" t="b">
        <v>0</v>
      </c>
      <c r="J17803" t="b">
        <v>0</v>
      </c>
      <c r="K17803" t="s">
        <v>19</v>
      </c>
      <c r="L17803" t="s">
        <v>60</v>
      </c>
      <c r="M17803">
        <v>400000</v>
      </c>
      <c r="N17803"/>
      <c r="O17803" t="s">
        <v>30681</v>
      </c>
      <c r="P17803" t="s">
        <v>30682</v>
      </c>
    </row>
    <row r="17804" spans="1:16" x14ac:dyDescent="0.35">
      <c r="A17804" t="s">
        <v>0</v>
      </c>
      <c r="B17804" t="s">
        <v>30683</v>
      </c>
      <c r="C17804" t="s">
        <v>913</v>
      </c>
      <c r="D17804" t="s">
        <v>4346</v>
      </c>
      <c r="E17804" t="s">
        <v>59</v>
      </c>
      <c r="F17804" t="b">
        <v>0</v>
      </c>
      <c r="G17804" t="s">
        <v>20</v>
      </c>
      <c r="H17804" s="1">
        <v>46219.626655092587</v>
      </c>
      <c r="I17804" t="b">
        <v>1</v>
      </c>
      <c r="J17804" t="b">
        <v>0</v>
      </c>
      <c r="K17804" t="s">
        <v>20</v>
      </c>
      <c r="L17804" t="s">
        <v>74</v>
      </c>
      <c r="M17804"/>
      <c r="N17804">
        <v>35</v>
      </c>
      <c r="O17804" t="s">
        <v>3702</v>
      </c>
      <c r="P17804" t="s">
        <v>3177</v>
      </c>
    </row>
    <row r="17805" spans="1:16" x14ac:dyDescent="0.35">
      <c r="A17805" t="s">
        <v>4</v>
      </c>
      <c r="B17805" t="s">
        <v>30684</v>
      </c>
      <c r="C17805" t="s">
        <v>370</v>
      </c>
      <c r="D17805" t="s">
        <v>4526</v>
      </c>
      <c r="E17805" t="s">
        <v>59</v>
      </c>
      <c r="F17805" t="b">
        <v>0</v>
      </c>
      <c r="G17805" t="s">
        <v>65</v>
      </c>
      <c r="H17805" s="1">
        <v>46219.629560185182</v>
      </c>
      <c r="I17805" t="b">
        <v>1</v>
      </c>
      <c r="J17805" t="b">
        <v>1</v>
      </c>
      <c r="K17805" t="s">
        <v>41</v>
      </c>
      <c r="L17805" t="s">
        <v>60</v>
      </c>
      <c r="M17805">
        <v>134375</v>
      </c>
      <c r="N17805"/>
      <c r="O17805" t="s">
        <v>7675</v>
      </c>
      <c r="P17805" t="s">
        <v>30685</v>
      </c>
    </row>
    <row r="17806" spans="1:16" x14ac:dyDescent="0.35">
      <c r="A17806" t="s">
        <v>1</v>
      </c>
      <c r="B17806" t="s">
        <v>30686</v>
      </c>
      <c r="C17806" t="s">
        <v>112</v>
      </c>
      <c r="D17806" t="s">
        <v>4526</v>
      </c>
      <c r="E17806" t="s">
        <v>59</v>
      </c>
      <c r="F17806" t="b">
        <v>0</v>
      </c>
      <c r="G17806" t="s">
        <v>65</v>
      </c>
      <c r="H17806" s="1">
        <v>46219.629560185182</v>
      </c>
      <c r="I17806" t="b">
        <v>1</v>
      </c>
      <c r="J17806" t="b">
        <v>0</v>
      </c>
      <c r="K17806" t="s">
        <v>41</v>
      </c>
      <c r="L17806" t="s">
        <v>60</v>
      </c>
      <c r="M17806">
        <v>165000</v>
      </c>
      <c r="N17806"/>
      <c r="O17806" t="s">
        <v>1965</v>
      </c>
      <c r="P17806" t="s">
        <v>30687</v>
      </c>
    </row>
    <row r="17807" spans="1:16" x14ac:dyDescent="0.35">
      <c r="A17807" t="s">
        <v>8</v>
      </c>
      <c r="B17807" t="s">
        <v>30688</v>
      </c>
      <c r="C17807" t="s">
        <v>913</v>
      </c>
      <c r="D17807" t="s">
        <v>20103</v>
      </c>
      <c r="E17807" t="s">
        <v>88</v>
      </c>
      <c r="F17807" t="b">
        <v>0</v>
      </c>
      <c r="G17807" t="s">
        <v>20</v>
      </c>
      <c r="H17807" s="1">
        <v>46219.630532407413</v>
      </c>
      <c r="I17807" t="b">
        <v>0</v>
      </c>
      <c r="J17807" t="b">
        <v>0</v>
      </c>
      <c r="K17807" t="s">
        <v>20</v>
      </c>
      <c r="L17807" t="s">
        <v>74</v>
      </c>
      <c r="M17807"/>
      <c r="N17807">
        <v>87.5</v>
      </c>
      <c r="O17807" t="s">
        <v>7541</v>
      </c>
      <c r="P17807" t="s">
        <v>2121</v>
      </c>
    </row>
    <row r="17808" spans="1:16" x14ac:dyDescent="0.35">
      <c r="A17808" t="s">
        <v>7</v>
      </c>
      <c r="B17808" t="s">
        <v>30689</v>
      </c>
      <c r="C17808" t="s">
        <v>889</v>
      </c>
      <c r="D17808" t="s">
        <v>4346</v>
      </c>
      <c r="E17808" t="s">
        <v>59</v>
      </c>
      <c r="F17808" t="b">
        <v>0</v>
      </c>
      <c r="G17808" t="s">
        <v>68</v>
      </c>
      <c r="H17808" s="1">
        <v>46219.667673611111</v>
      </c>
      <c r="I17808" t="b">
        <v>1</v>
      </c>
      <c r="J17808" t="b">
        <v>1</v>
      </c>
      <c r="K17808" t="s">
        <v>41</v>
      </c>
      <c r="L17808" t="s">
        <v>60</v>
      </c>
      <c r="M17808">
        <v>62500</v>
      </c>
      <c r="N17808"/>
      <c r="O17808" t="s">
        <v>3426</v>
      </c>
      <c r="P17808" t="s">
        <v>352</v>
      </c>
    </row>
    <row r="17809" spans="1:16" x14ac:dyDescent="0.35">
      <c r="A17809" t="s">
        <v>1</v>
      </c>
      <c r="B17809" t="s">
        <v>30690</v>
      </c>
      <c r="C17809" t="s">
        <v>172</v>
      </c>
      <c r="D17809" t="s">
        <v>4526</v>
      </c>
      <c r="E17809" t="s">
        <v>88</v>
      </c>
      <c r="F17809" t="b">
        <v>0</v>
      </c>
      <c r="G17809" t="s">
        <v>68</v>
      </c>
      <c r="H17809" s="1">
        <v>46219.671134259261</v>
      </c>
      <c r="I17809" t="b">
        <v>1</v>
      </c>
      <c r="J17809" t="b">
        <v>0</v>
      </c>
      <c r="K17809" t="s">
        <v>41</v>
      </c>
      <c r="L17809" t="s">
        <v>74</v>
      </c>
      <c r="M17809"/>
      <c r="N17809">
        <v>55.5</v>
      </c>
      <c r="O17809" t="s">
        <v>3605</v>
      </c>
      <c r="P17809" t="s">
        <v>30691</v>
      </c>
    </row>
    <row r="17810" spans="1:16" x14ac:dyDescent="0.35">
      <c r="A17810" t="s">
        <v>5</v>
      </c>
      <c r="B17810" t="s">
        <v>30692</v>
      </c>
      <c r="C17810" t="s">
        <v>121</v>
      </c>
      <c r="D17810" t="s">
        <v>4526</v>
      </c>
      <c r="E17810" t="s">
        <v>59</v>
      </c>
      <c r="F17810" t="b">
        <v>0</v>
      </c>
      <c r="G17810" t="s">
        <v>68</v>
      </c>
      <c r="H17810" s="1">
        <v>46219.671134259261</v>
      </c>
      <c r="I17810" t="b">
        <v>0</v>
      </c>
      <c r="J17810" t="b">
        <v>0</v>
      </c>
      <c r="K17810" t="s">
        <v>41</v>
      </c>
      <c r="L17810" t="s">
        <v>74</v>
      </c>
      <c r="M17810"/>
      <c r="N17810">
        <v>90</v>
      </c>
      <c r="O17810" t="s">
        <v>1164</v>
      </c>
      <c r="P17810" t="s">
        <v>30693</v>
      </c>
    </row>
    <row r="17811" spans="1:16" x14ac:dyDescent="0.35">
      <c r="A17811" t="s">
        <v>1</v>
      </c>
      <c r="B17811" t="s">
        <v>30694</v>
      </c>
      <c r="C17811" t="s">
        <v>500</v>
      </c>
      <c r="D17811" t="s">
        <v>4346</v>
      </c>
      <c r="E17811" t="s">
        <v>88</v>
      </c>
      <c r="F17811" t="b">
        <v>0</v>
      </c>
      <c r="G17811" t="s">
        <v>13</v>
      </c>
      <c r="H17811" s="1">
        <v>46219.671770833331</v>
      </c>
      <c r="I17811" t="b">
        <v>1</v>
      </c>
      <c r="J17811" t="b">
        <v>0</v>
      </c>
      <c r="K17811" t="s">
        <v>13</v>
      </c>
      <c r="L17811" t="s">
        <v>74</v>
      </c>
      <c r="M17811"/>
      <c r="N17811">
        <v>86.625</v>
      </c>
      <c r="O17811" t="s">
        <v>2027</v>
      </c>
      <c r="P17811" t="s">
        <v>30695</v>
      </c>
    </row>
    <row r="17812" spans="1:16" x14ac:dyDescent="0.35">
      <c r="A17812" t="s">
        <v>0</v>
      </c>
      <c r="B17812" t="s">
        <v>268</v>
      </c>
      <c r="C17812" t="s">
        <v>1295</v>
      </c>
      <c r="D17812" t="s">
        <v>4346</v>
      </c>
      <c r="E17812" t="s">
        <v>59</v>
      </c>
      <c r="F17812" t="b">
        <v>0</v>
      </c>
      <c r="G17812" t="s">
        <v>68</v>
      </c>
      <c r="H17812" s="1">
        <v>46219.709282407413</v>
      </c>
      <c r="I17812" t="b">
        <v>1</v>
      </c>
      <c r="J17812" t="b">
        <v>1</v>
      </c>
      <c r="K17812" t="s">
        <v>41</v>
      </c>
      <c r="L17812" t="s">
        <v>60</v>
      </c>
      <c r="M17812">
        <v>72500</v>
      </c>
      <c r="N17812"/>
      <c r="O17812" t="s">
        <v>30696</v>
      </c>
      <c r="P17812" t="s">
        <v>219</v>
      </c>
    </row>
    <row r="17813" spans="1:16" x14ac:dyDescent="0.35">
      <c r="A17813" t="s">
        <v>0</v>
      </c>
      <c r="B17813" t="s">
        <v>30697</v>
      </c>
      <c r="C17813" t="s">
        <v>112</v>
      </c>
      <c r="D17813" t="s">
        <v>4526</v>
      </c>
      <c r="E17813" t="s">
        <v>59</v>
      </c>
      <c r="F17813" t="b">
        <v>0</v>
      </c>
      <c r="G17813" t="s">
        <v>65</v>
      </c>
      <c r="H17813" s="1">
        <v>46219.709282407413</v>
      </c>
      <c r="I17813" t="b">
        <v>0</v>
      </c>
      <c r="J17813" t="b">
        <v>0</v>
      </c>
      <c r="K17813" t="s">
        <v>41</v>
      </c>
      <c r="L17813" t="s">
        <v>60</v>
      </c>
      <c r="M17813">
        <v>95195</v>
      </c>
      <c r="N17813"/>
      <c r="O17813" t="s">
        <v>30698</v>
      </c>
      <c r="P17813" t="s">
        <v>556</v>
      </c>
    </row>
    <row r="17814" spans="1:16" x14ac:dyDescent="0.35">
      <c r="A17814" t="s">
        <v>0</v>
      </c>
      <c r="B17814" t="s">
        <v>30699</v>
      </c>
      <c r="C17814" t="s">
        <v>363</v>
      </c>
      <c r="D17814" t="s">
        <v>4346</v>
      </c>
      <c r="E17814" t="s">
        <v>59</v>
      </c>
      <c r="F17814" t="b">
        <v>0</v>
      </c>
      <c r="G17814" t="s">
        <v>65</v>
      </c>
      <c r="H17814" s="1">
        <v>46219.709328703713</v>
      </c>
      <c r="I17814" t="b">
        <v>0</v>
      </c>
      <c r="J17814" t="b">
        <v>1</v>
      </c>
      <c r="K17814" t="s">
        <v>41</v>
      </c>
      <c r="L17814" t="s">
        <v>60</v>
      </c>
      <c r="M17814">
        <v>107180</v>
      </c>
      <c r="N17814"/>
      <c r="O17814" t="s">
        <v>30700</v>
      </c>
      <c r="P17814" t="s">
        <v>30701</v>
      </c>
    </row>
    <row r="17815" spans="1:16" x14ac:dyDescent="0.35">
      <c r="A17815" t="s">
        <v>7</v>
      </c>
      <c r="B17815" t="s">
        <v>7</v>
      </c>
      <c r="C17815" t="s">
        <v>3764</v>
      </c>
      <c r="D17815" t="s">
        <v>4526</v>
      </c>
      <c r="E17815" t="s">
        <v>88</v>
      </c>
      <c r="F17815" t="b">
        <v>0</v>
      </c>
      <c r="G17815" t="s">
        <v>65</v>
      </c>
      <c r="H17815" s="1">
        <v>46219.709328703713</v>
      </c>
      <c r="I17815" t="b">
        <v>1</v>
      </c>
      <c r="J17815" t="b">
        <v>1</v>
      </c>
      <c r="K17815" t="s">
        <v>41</v>
      </c>
      <c r="L17815" t="s">
        <v>74</v>
      </c>
      <c r="M17815"/>
      <c r="N17815">
        <v>59</v>
      </c>
      <c r="O17815" t="s">
        <v>403</v>
      </c>
      <c r="P17815" t="s">
        <v>219</v>
      </c>
    </row>
    <row r="17816" spans="1:16" x14ac:dyDescent="0.35">
      <c r="A17816" t="s">
        <v>0</v>
      </c>
      <c r="B17816" t="s">
        <v>30702</v>
      </c>
      <c r="C17816" t="s">
        <v>330</v>
      </c>
      <c r="D17816" t="s">
        <v>4346</v>
      </c>
      <c r="E17816" t="s">
        <v>132</v>
      </c>
      <c r="F17816" t="b">
        <v>0</v>
      </c>
      <c r="G17816" t="s">
        <v>41</v>
      </c>
      <c r="H17816" s="1">
        <v>46219.710949074077</v>
      </c>
      <c r="I17816" t="b">
        <v>1</v>
      </c>
      <c r="J17816" t="b">
        <v>0</v>
      </c>
      <c r="K17816" t="s">
        <v>41</v>
      </c>
      <c r="L17816" t="s">
        <v>74</v>
      </c>
      <c r="M17816"/>
      <c r="N17816">
        <v>42.5</v>
      </c>
      <c r="O17816" t="s">
        <v>30703</v>
      </c>
      <c r="P17816" t="s">
        <v>3944</v>
      </c>
    </row>
    <row r="17817" spans="1:16" x14ac:dyDescent="0.35">
      <c r="A17817" t="s">
        <v>0</v>
      </c>
      <c r="B17817" t="s">
        <v>3346</v>
      </c>
      <c r="C17817" t="s">
        <v>5236</v>
      </c>
      <c r="D17817" t="s">
        <v>4346</v>
      </c>
      <c r="E17817" t="s">
        <v>59</v>
      </c>
      <c r="F17817" t="b">
        <v>0</v>
      </c>
      <c r="G17817" t="s">
        <v>40</v>
      </c>
      <c r="H17817" s="1">
        <v>46219.710972222223</v>
      </c>
      <c r="I17817" t="b">
        <v>1</v>
      </c>
      <c r="J17817" t="b">
        <v>0</v>
      </c>
      <c r="K17817" t="s">
        <v>40</v>
      </c>
      <c r="L17817" t="s">
        <v>60</v>
      </c>
      <c r="M17817">
        <v>37892</v>
      </c>
      <c r="N17817"/>
      <c r="O17817" t="s">
        <v>30704</v>
      </c>
      <c r="P17817" t="s">
        <v>1409</v>
      </c>
    </row>
    <row r="17818" spans="1:16" x14ac:dyDescent="0.35">
      <c r="A17818" t="s">
        <v>6</v>
      </c>
      <c r="B17818" t="s">
        <v>30705</v>
      </c>
      <c r="C17818" t="s">
        <v>326</v>
      </c>
      <c r="D17818" t="s">
        <v>4756</v>
      </c>
      <c r="E17818" t="s">
        <v>59</v>
      </c>
      <c r="F17818" t="b">
        <v>0</v>
      </c>
      <c r="G17818" t="s">
        <v>77</v>
      </c>
      <c r="H17818" s="1">
        <v>46219.711076388892</v>
      </c>
      <c r="I17818" t="b">
        <v>0</v>
      </c>
      <c r="J17818" t="b">
        <v>1</v>
      </c>
      <c r="K17818" t="s">
        <v>41</v>
      </c>
      <c r="L17818" t="s">
        <v>60</v>
      </c>
      <c r="M17818">
        <v>165000</v>
      </c>
      <c r="N17818"/>
      <c r="O17818" t="s">
        <v>4526</v>
      </c>
      <c r="P17818" t="s">
        <v>30706</v>
      </c>
    </row>
    <row r="17819" spans="1:16" x14ac:dyDescent="0.35">
      <c r="A17819" t="s">
        <v>2</v>
      </c>
      <c r="B17819" t="s">
        <v>30707</v>
      </c>
      <c r="C17819" t="s">
        <v>79</v>
      </c>
      <c r="D17819" t="s">
        <v>4526</v>
      </c>
      <c r="E17819" t="s">
        <v>59</v>
      </c>
      <c r="F17819" t="b">
        <v>0</v>
      </c>
      <c r="G17819" t="s">
        <v>77</v>
      </c>
      <c r="H17819" s="1">
        <v>46219.711099537039</v>
      </c>
      <c r="I17819" t="b">
        <v>0</v>
      </c>
      <c r="J17819" t="b">
        <v>0</v>
      </c>
      <c r="K17819" t="s">
        <v>41</v>
      </c>
      <c r="L17819" t="s">
        <v>60</v>
      </c>
      <c r="M17819">
        <v>250000</v>
      </c>
      <c r="N17819"/>
      <c r="O17819" t="s">
        <v>18061</v>
      </c>
      <c r="P17819" t="s">
        <v>3785</v>
      </c>
    </row>
    <row r="17820" spans="1:16" x14ac:dyDescent="0.35">
      <c r="A17820" t="s">
        <v>6</v>
      </c>
      <c r="B17820" t="s">
        <v>30708</v>
      </c>
      <c r="C17820" t="s">
        <v>998</v>
      </c>
      <c r="D17820" t="s">
        <v>4526</v>
      </c>
      <c r="E17820" t="s">
        <v>88</v>
      </c>
      <c r="F17820" t="b">
        <v>0</v>
      </c>
      <c r="G17820" t="s">
        <v>65</v>
      </c>
      <c r="H17820" s="1">
        <v>46219.711122685178</v>
      </c>
      <c r="I17820" t="b">
        <v>0</v>
      </c>
      <c r="J17820" t="b">
        <v>0</v>
      </c>
      <c r="K17820" t="s">
        <v>41</v>
      </c>
      <c r="L17820" t="s">
        <v>74</v>
      </c>
      <c r="M17820"/>
      <c r="N17820">
        <v>66</v>
      </c>
      <c r="O17820" t="s">
        <v>1970</v>
      </c>
      <c r="P17820" t="s">
        <v>30709</v>
      </c>
    </row>
    <row r="17821" spans="1:16" x14ac:dyDescent="0.35">
      <c r="A17821" t="s">
        <v>5</v>
      </c>
      <c r="B17821" t="s">
        <v>5</v>
      </c>
      <c r="C17821" t="s">
        <v>3043</v>
      </c>
      <c r="D17821" t="s">
        <v>4346</v>
      </c>
      <c r="E17821" t="s">
        <v>59</v>
      </c>
      <c r="F17821" t="b">
        <v>0</v>
      </c>
      <c r="G17821" t="s">
        <v>77</v>
      </c>
      <c r="H17821" s="1">
        <v>46219.712870370371</v>
      </c>
      <c r="I17821" t="b">
        <v>0</v>
      </c>
      <c r="J17821" t="b">
        <v>0</v>
      </c>
      <c r="K17821" t="s">
        <v>41</v>
      </c>
      <c r="L17821" t="s">
        <v>60</v>
      </c>
      <c r="M17821">
        <v>132052.845</v>
      </c>
      <c r="N17821"/>
      <c r="O17821" t="s">
        <v>30710</v>
      </c>
      <c r="P17821" t="s">
        <v>30711</v>
      </c>
    </row>
    <row r="17822" spans="1:16" x14ac:dyDescent="0.35">
      <c r="A17822" t="s">
        <v>4</v>
      </c>
      <c r="B17822" t="s">
        <v>2559</v>
      </c>
      <c r="C17822" t="s">
        <v>2283</v>
      </c>
      <c r="D17822" t="s">
        <v>4526</v>
      </c>
      <c r="E17822" t="s">
        <v>59</v>
      </c>
      <c r="F17822" t="b">
        <v>0</v>
      </c>
      <c r="G17822" t="s">
        <v>89</v>
      </c>
      <c r="H17822" s="1">
        <v>46219.71292824074</v>
      </c>
      <c r="I17822" t="b">
        <v>0</v>
      </c>
      <c r="J17822" t="b">
        <v>0</v>
      </c>
      <c r="K17822" t="s">
        <v>41</v>
      </c>
      <c r="L17822" t="s">
        <v>74</v>
      </c>
      <c r="M17822"/>
      <c r="N17822">
        <v>32.5</v>
      </c>
      <c r="O17822" t="s">
        <v>222</v>
      </c>
      <c r="P17822" t="s">
        <v>30712</v>
      </c>
    </row>
    <row r="17823" spans="1:16" x14ac:dyDescent="0.35">
      <c r="A17823" t="s">
        <v>1</v>
      </c>
      <c r="B17823" t="s">
        <v>30713</v>
      </c>
      <c r="C17823" t="s">
        <v>40</v>
      </c>
      <c r="D17823" t="s">
        <v>4526</v>
      </c>
      <c r="E17823" t="s">
        <v>59</v>
      </c>
      <c r="F17823" t="b">
        <v>0</v>
      </c>
      <c r="G17823" t="s">
        <v>40</v>
      </c>
      <c r="H17823" s="1">
        <v>46219.714907407397</v>
      </c>
      <c r="I17823" t="b">
        <v>1</v>
      </c>
      <c r="J17823" t="b">
        <v>0</v>
      </c>
      <c r="K17823" t="s">
        <v>40</v>
      </c>
      <c r="L17823" t="s">
        <v>60</v>
      </c>
      <c r="M17823">
        <v>53573</v>
      </c>
      <c r="N17823"/>
      <c r="O17823" t="s">
        <v>30714</v>
      </c>
      <c r="P17823" t="s">
        <v>4086</v>
      </c>
    </row>
    <row r="17824" spans="1:16" x14ac:dyDescent="0.35">
      <c r="A17824" t="s">
        <v>1</v>
      </c>
      <c r="B17824" t="s">
        <v>1</v>
      </c>
      <c r="C17824" t="s">
        <v>1375</v>
      </c>
      <c r="D17824" t="s">
        <v>4526</v>
      </c>
      <c r="E17824" t="s">
        <v>88</v>
      </c>
      <c r="F17824" t="b">
        <v>0</v>
      </c>
      <c r="G17824" t="s">
        <v>68</v>
      </c>
      <c r="H17824" s="1">
        <v>46219.754467592589</v>
      </c>
      <c r="I17824" t="b">
        <v>1</v>
      </c>
      <c r="J17824" t="b">
        <v>0</v>
      </c>
      <c r="K17824" t="s">
        <v>41</v>
      </c>
      <c r="L17824" t="s">
        <v>74</v>
      </c>
      <c r="M17824"/>
      <c r="N17824">
        <v>85</v>
      </c>
      <c r="O17824" t="s">
        <v>30715</v>
      </c>
      <c r="P17824" t="s">
        <v>3990</v>
      </c>
    </row>
    <row r="17825" spans="1:16" x14ac:dyDescent="0.35">
      <c r="A17825" t="s">
        <v>1</v>
      </c>
      <c r="B17825" t="s">
        <v>30716</v>
      </c>
      <c r="C17825" t="s">
        <v>326</v>
      </c>
      <c r="D17825" t="s">
        <v>4526</v>
      </c>
      <c r="E17825" t="s">
        <v>59</v>
      </c>
      <c r="F17825" t="b">
        <v>0</v>
      </c>
      <c r="G17825" t="s">
        <v>77</v>
      </c>
      <c r="H17825" s="1">
        <v>46219.754502314812</v>
      </c>
      <c r="I17825" t="b">
        <v>0</v>
      </c>
      <c r="J17825" t="b">
        <v>0</v>
      </c>
      <c r="K17825" t="s">
        <v>41</v>
      </c>
      <c r="L17825" t="s">
        <v>74</v>
      </c>
      <c r="M17825"/>
      <c r="N17825">
        <v>102.5</v>
      </c>
      <c r="O17825" t="s">
        <v>2510</v>
      </c>
      <c r="P17825" t="s">
        <v>30717</v>
      </c>
    </row>
    <row r="17826" spans="1:16" x14ac:dyDescent="0.35">
      <c r="A17826" t="s">
        <v>1</v>
      </c>
      <c r="B17826" t="s">
        <v>30718</v>
      </c>
      <c r="C17826" t="s">
        <v>511</v>
      </c>
      <c r="D17826" t="s">
        <v>4526</v>
      </c>
      <c r="E17826" t="s">
        <v>59</v>
      </c>
      <c r="F17826" t="b">
        <v>0</v>
      </c>
      <c r="G17826" t="s">
        <v>89</v>
      </c>
      <c r="H17826" s="1">
        <v>46219.754548611112</v>
      </c>
      <c r="I17826" t="b">
        <v>1</v>
      </c>
      <c r="J17826" t="b">
        <v>0</v>
      </c>
      <c r="K17826" t="s">
        <v>41</v>
      </c>
      <c r="L17826" t="s">
        <v>60</v>
      </c>
      <c r="M17826">
        <v>120000</v>
      </c>
      <c r="N17826"/>
      <c r="O17826" t="s">
        <v>15241</v>
      </c>
      <c r="P17826" t="s">
        <v>10168</v>
      </c>
    </row>
    <row r="17827" spans="1:16" x14ac:dyDescent="0.35">
      <c r="A17827" t="s">
        <v>1</v>
      </c>
      <c r="B17827" t="s">
        <v>30719</v>
      </c>
      <c r="C17827" t="s">
        <v>218</v>
      </c>
      <c r="D17827" t="s">
        <v>4526</v>
      </c>
      <c r="E17827" t="s">
        <v>88</v>
      </c>
      <c r="F17827" t="b">
        <v>0</v>
      </c>
      <c r="G17827" t="s">
        <v>73</v>
      </c>
      <c r="H17827" s="1">
        <v>46219.754675925928</v>
      </c>
      <c r="I17827" t="b">
        <v>1</v>
      </c>
      <c r="J17827" t="b">
        <v>0</v>
      </c>
      <c r="K17827" t="s">
        <v>41</v>
      </c>
      <c r="L17827" t="s">
        <v>74</v>
      </c>
      <c r="M17827"/>
      <c r="N17827">
        <v>57.5</v>
      </c>
      <c r="O17827" t="s">
        <v>7261</v>
      </c>
      <c r="P17827" t="s">
        <v>30720</v>
      </c>
    </row>
    <row r="17828" spans="1:16" x14ac:dyDescent="0.35">
      <c r="A17828" t="s">
        <v>2</v>
      </c>
      <c r="B17828" t="s">
        <v>30721</v>
      </c>
      <c r="C17828" t="s">
        <v>13</v>
      </c>
      <c r="D17828" t="s">
        <v>4526</v>
      </c>
      <c r="E17828" t="s">
        <v>88</v>
      </c>
      <c r="F17828" t="b">
        <v>0</v>
      </c>
      <c r="G17828" t="s">
        <v>13</v>
      </c>
      <c r="H17828" s="1">
        <v>46219.755150462966</v>
      </c>
      <c r="I17828" t="b">
        <v>1</v>
      </c>
      <c r="J17828" t="b">
        <v>0</v>
      </c>
      <c r="K17828" t="s">
        <v>13</v>
      </c>
      <c r="L17828" t="s">
        <v>74</v>
      </c>
      <c r="M17828"/>
      <c r="N17828">
        <v>68</v>
      </c>
      <c r="O17828" t="s">
        <v>105</v>
      </c>
      <c r="P17828" t="s">
        <v>2019</v>
      </c>
    </row>
    <row r="17829" spans="1:16" x14ac:dyDescent="0.35">
      <c r="A17829" t="s">
        <v>1</v>
      </c>
      <c r="B17829" t="s">
        <v>156</v>
      </c>
      <c r="C17829" t="s">
        <v>20296</v>
      </c>
      <c r="D17829" t="s">
        <v>4346</v>
      </c>
      <c r="E17829" t="s">
        <v>59</v>
      </c>
      <c r="F17829" t="b">
        <v>0</v>
      </c>
      <c r="G17829" t="s">
        <v>19</v>
      </c>
      <c r="H17829" s="1">
        <v>46219.755613425928</v>
      </c>
      <c r="I17829" t="b">
        <v>0</v>
      </c>
      <c r="J17829" t="b">
        <v>0</v>
      </c>
      <c r="K17829" t="s">
        <v>19</v>
      </c>
      <c r="L17829" t="s">
        <v>60</v>
      </c>
      <c r="M17829">
        <v>1400000</v>
      </c>
      <c r="N17829"/>
      <c r="O17829" t="s">
        <v>26020</v>
      </c>
      <c r="P17829" t="s">
        <v>30722</v>
      </c>
    </row>
    <row r="17830" spans="1:16" x14ac:dyDescent="0.35">
      <c r="A17830" t="s">
        <v>0</v>
      </c>
      <c r="B17830" t="s">
        <v>3959</v>
      </c>
      <c r="C17830" t="s">
        <v>30723</v>
      </c>
      <c r="D17830" t="s">
        <v>4346</v>
      </c>
      <c r="E17830" t="s">
        <v>59</v>
      </c>
      <c r="F17830" t="b">
        <v>0</v>
      </c>
      <c r="G17830" t="s">
        <v>77</v>
      </c>
      <c r="H17830" s="1">
        <v>46219.792615740742</v>
      </c>
      <c r="I17830" t="b">
        <v>0</v>
      </c>
      <c r="J17830" t="b">
        <v>0</v>
      </c>
      <c r="K17830" t="s">
        <v>41</v>
      </c>
      <c r="L17830" t="s">
        <v>60</v>
      </c>
      <c r="M17830">
        <v>74522</v>
      </c>
      <c r="N17830"/>
      <c r="O17830" t="s">
        <v>12206</v>
      </c>
      <c r="P17830" t="s">
        <v>30724</v>
      </c>
    </row>
    <row r="17831" spans="1:16" x14ac:dyDescent="0.35">
      <c r="A17831" t="s">
        <v>0</v>
      </c>
      <c r="B17831" t="s">
        <v>231</v>
      </c>
      <c r="C17831" t="s">
        <v>124</v>
      </c>
      <c r="D17831" t="s">
        <v>4526</v>
      </c>
      <c r="E17831" t="s">
        <v>88</v>
      </c>
      <c r="F17831" t="b">
        <v>0</v>
      </c>
      <c r="G17831" t="s">
        <v>68</v>
      </c>
      <c r="H17831" s="1">
        <v>46219.792673611111</v>
      </c>
      <c r="I17831" t="b">
        <v>0</v>
      </c>
      <c r="J17831" t="b">
        <v>0</v>
      </c>
      <c r="K17831" t="s">
        <v>41</v>
      </c>
      <c r="L17831" t="s">
        <v>74</v>
      </c>
      <c r="M17831"/>
      <c r="N17831">
        <v>29</v>
      </c>
      <c r="O17831" t="s">
        <v>671</v>
      </c>
      <c r="P17831" t="s">
        <v>219</v>
      </c>
    </row>
    <row r="17832" spans="1:16" x14ac:dyDescent="0.35">
      <c r="A17832" t="s">
        <v>1</v>
      </c>
      <c r="B17832" t="s">
        <v>30725</v>
      </c>
      <c r="C17832" t="s">
        <v>112</v>
      </c>
      <c r="D17832" t="s">
        <v>4526</v>
      </c>
      <c r="E17832" t="s">
        <v>59</v>
      </c>
      <c r="F17832" t="b">
        <v>0</v>
      </c>
      <c r="G17832" t="s">
        <v>65</v>
      </c>
      <c r="H17832" s="1">
        <v>46219.796180555553</v>
      </c>
      <c r="I17832" t="b">
        <v>1</v>
      </c>
      <c r="J17832" t="b">
        <v>0</v>
      </c>
      <c r="K17832" t="s">
        <v>41</v>
      </c>
      <c r="L17832" t="s">
        <v>60</v>
      </c>
      <c r="M17832">
        <v>237500</v>
      </c>
      <c r="N17832"/>
      <c r="O17832" t="s">
        <v>839</v>
      </c>
      <c r="P17832" t="s">
        <v>24105</v>
      </c>
    </row>
    <row r="17833" spans="1:16" x14ac:dyDescent="0.35">
      <c r="A17833" t="s">
        <v>1</v>
      </c>
      <c r="B17833" t="s">
        <v>1</v>
      </c>
      <c r="C17833" t="s">
        <v>30726</v>
      </c>
      <c r="D17833" t="s">
        <v>4526</v>
      </c>
      <c r="E17833" t="s">
        <v>59</v>
      </c>
      <c r="F17833" t="b">
        <v>0</v>
      </c>
      <c r="G17833" t="s">
        <v>89</v>
      </c>
      <c r="H17833" s="1">
        <v>46219.796226851853</v>
      </c>
      <c r="I17833" t="b">
        <v>0</v>
      </c>
      <c r="J17833" t="b">
        <v>0</v>
      </c>
      <c r="K17833" t="s">
        <v>41</v>
      </c>
      <c r="L17833" t="s">
        <v>60</v>
      </c>
      <c r="M17833">
        <v>112500</v>
      </c>
      <c r="N17833"/>
      <c r="O17833" t="s">
        <v>30727</v>
      </c>
      <c r="P17833" t="s">
        <v>30728</v>
      </c>
    </row>
    <row r="17834" spans="1:16" x14ac:dyDescent="0.35">
      <c r="A17834" t="s">
        <v>2</v>
      </c>
      <c r="B17834" t="s">
        <v>4457</v>
      </c>
      <c r="C17834" t="s">
        <v>76</v>
      </c>
      <c r="D17834" t="s">
        <v>4526</v>
      </c>
      <c r="E17834" t="s">
        <v>59</v>
      </c>
      <c r="F17834" t="b">
        <v>1</v>
      </c>
      <c r="G17834" t="s">
        <v>13</v>
      </c>
      <c r="H17834" s="1">
        <v>46219.836446759262</v>
      </c>
      <c r="I17834" t="b">
        <v>0</v>
      </c>
      <c r="J17834" t="b">
        <v>0</v>
      </c>
      <c r="K17834" t="s">
        <v>13</v>
      </c>
      <c r="L17834" t="s">
        <v>60</v>
      </c>
      <c r="M17834">
        <v>112500</v>
      </c>
      <c r="N17834"/>
      <c r="O17834" t="s">
        <v>30729</v>
      </c>
      <c r="P17834" t="s">
        <v>30730</v>
      </c>
    </row>
    <row r="17835" spans="1:16" x14ac:dyDescent="0.35">
      <c r="A17835" t="s">
        <v>1</v>
      </c>
      <c r="B17835" t="s">
        <v>30731</v>
      </c>
      <c r="C17835" t="s">
        <v>952</v>
      </c>
      <c r="D17835" t="s">
        <v>4526</v>
      </c>
      <c r="E17835" t="s">
        <v>59</v>
      </c>
      <c r="F17835" t="b">
        <v>0</v>
      </c>
      <c r="G17835" t="s">
        <v>68</v>
      </c>
      <c r="H17835" s="1">
        <v>46219.837800925918</v>
      </c>
      <c r="I17835" t="b">
        <v>1</v>
      </c>
      <c r="J17835" t="b">
        <v>1</v>
      </c>
      <c r="K17835" t="s">
        <v>41</v>
      </c>
      <c r="L17835" t="s">
        <v>60</v>
      </c>
      <c r="M17835">
        <v>115000</v>
      </c>
      <c r="N17835"/>
      <c r="O17835" t="s">
        <v>3631</v>
      </c>
      <c r="P17835" t="s">
        <v>461</v>
      </c>
    </row>
    <row r="17836" spans="1:16" x14ac:dyDescent="0.35">
      <c r="A17836" t="s">
        <v>0</v>
      </c>
      <c r="B17836" t="s">
        <v>30732</v>
      </c>
      <c r="C17836" t="s">
        <v>97</v>
      </c>
      <c r="D17836" t="s">
        <v>4346</v>
      </c>
      <c r="E17836" t="s">
        <v>59</v>
      </c>
      <c r="F17836" t="b">
        <v>0</v>
      </c>
      <c r="G17836" t="s">
        <v>89</v>
      </c>
      <c r="H17836" s="1">
        <v>46219.875949074078</v>
      </c>
      <c r="I17836" t="b">
        <v>1</v>
      </c>
      <c r="J17836" t="b">
        <v>1</v>
      </c>
      <c r="K17836" t="s">
        <v>41</v>
      </c>
      <c r="L17836" t="s">
        <v>60</v>
      </c>
      <c r="M17836">
        <v>120700</v>
      </c>
      <c r="N17836"/>
      <c r="O17836" t="s">
        <v>399</v>
      </c>
      <c r="P17836" t="s">
        <v>673</v>
      </c>
    </row>
    <row r="17837" spans="1:16" x14ac:dyDescent="0.35">
      <c r="A17837" t="s">
        <v>0</v>
      </c>
      <c r="B17837" t="s">
        <v>2666</v>
      </c>
      <c r="C17837" t="s">
        <v>328</v>
      </c>
      <c r="D17837" t="s">
        <v>2360</v>
      </c>
      <c r="E17837" t="s">
        <v>59</v>
      </c>
      <c r="F17837" t="b">
        <v>0</v>
      </c>
      <c r="G17837" t="s">
        <v>65</v>
      </c>
      <c r="H17837" s="1">
        <v>46219.87599537037</v>
      </c>
      <c r="I17837" t="b">
        <v>0</v>
      </c>
      <c r="J17837" t="b">
        <v>0</v>
      </c>
      <c r="K17837" t="s">
        <v>41</v>
      </c>
      <c r="L17837" t="s">
        <v>60</v>
      </c>
      <c r="M17837">
        <v>112500</v>
      </c>
      <c r="N17837"/>
      <c r="O17837" t="s">
        <v>30733</v>
      </c>
      <c r="P17837" t="s">
        <v>4780</v>
      </c>
    </row>
    <row r="17838" spans="1:16" x14ac:dyDescent="0.35">
      <c r="A17838" t="s">
        <v>1</v>
      </c>
      <c r="B17838" t="s">
        <v>1</v>
      </c>
      <c r="C17838" t="s">
        <v>10455</v>
      </c>
      <c r="D17838" t="s">
        <v>4346</v>
      </c>
      <c r="E17838" t="s">
        <v>59</v>
      </c>
      <c r="F17838" t="b">
        <v>0</v>
      </c>
      <c r="G17838" t="s">
        <v>13</v>
      </c>
      <c r="H17838" s="1">
        <v>46219.880115740743</v>
      </c>
      <c r="I17838" t="b">
        <v>0</v>
      </c>
      <c r="J17838" t="b">
        <v>0</v>
      </c>
      <c r="K17838" t="s">
        <v>13</v>
      </c>
      <c r="L17838" t="s">
        <v>60</v>
      </c>
      <c r="M17838">
        <v>132500</v>
      </c>
      <c r="N17838"/>
      <c r="O17838" t="s">
        <v>30734</v>
      </c>
      <c r="P17838" t="s">
        <v>2084</v>
      </c>
    </row>
    <row r="17839" spans="1:16" x14ac:dyDescent="0.35">
      <c r="A17839" t="s">
        <v>0</v>
      </c>
      <c r="B17839" t="s">
        <v>30735</v>
      </c>
      <c r="C17839" t="s">
        <v>201</v>
      </c>
      <c r="D17839" t="s">
        <v>4526</v>
      </c>
      <c r="E17839" t="s">
        <v>59</v>
      </c>
      <c r="F17839" t="b">
        <v>0</v>
      </c>
      <c r="G17839" t="s">
        <v>77</v>
      </c>
      <c r="H17839" s="1">
        <v>46219.917650462958</v>
      </c>
      <c r="I17839" t="b">
        <v>0</v>
      </c>
      <c r="J17839" t="b">
        <v>1</v>
      </c>
      <c r="K17839" t="s">
        <v>41</v>
      </c>
      <c r="L17839" t="s">
        <v>60</v>
      </c>
      <c r="M17839">
        <v>90000</v>
      </c>
      <c r="N17839"/>
      <c r="O17839" t="s">
        <v>25081</v>
      </c>
      <c r="P17839" t="s">
        <v>30736</v>
      </c>
    </row>
    <row r="17840" spans="1:16" x14ac:dyDescent="0.35">
      <c r="A17840" t="s">
        <v>1</v>
      </c>
      <c r="B17840" t="s">
        <v>30737</v>
      </c>
      <c r="C17840" t="s">
        <v>500</v>
      </c>
      <c r="D17840" t="s">
        <v>4526</v>
      </c>
      <c r="E17840" t="s">
        <v>59</v>
      </c>
      <c r="F17840" t="b">
        <v>0</v>
      </c>
      <c r="G17840" t="s">
        <v>13</v>
      </c>
      <c r="H17840" s="1">
        <v>46219.921782407408</v>
      </c>
      <c r="I17840" t="b">
        <v>1</v>
      </c>
      <c r="J17840" t="b">
        <v>0</v>
      </c>
      <c r="K17840" t="s">
        <v>13</v>
      </c>
      <c r="L17840" t="s">
        <v>60</v>
      </c>
      <c r="M17840">
        <v>115000</v>
      </c>
      <c r="N17840"/>
      <c r="O17840" t="s">
        <v>30738</v>
      </c>
      <c r="P17840" t="s">
        <v>30739</v>
      </c>
    </row>
    <row r="17841" spans="1:16" x14ac:dyDescent="0.35">
      <c r="A17841" t="s">
        <v>7</v>
      </c>
      <c r="B17841" t="s">
        <v>30740</v>
      </c>
      <c r="C17841" t="s">
        <v>1372</v>
      </c>
      <c r="D17841" t="s">
        <v>4756</v>
      </c>
      <c r="E17841" t="s">
        <v>59</v>
      </c>
      <c r="F17841" t="b">
        <v>0</v>
      </c>
      <c r="G17841" t="s">
        <v>73</v>
      </c>
      <c r="H17841" s="1">
        <v>46219.959282407413</v>
      </c>
      <c r="I17841" t="b">
        <v>0</v>
      </c>
      <c r="J17841" t="b">
        <v>0</v>
      </c>
      <c r="K17841" t="s">
        <v>41</v>
      </c>
      <c r="L17841" t="s">
        <v>60</v>
      </c>
      <c r="M17841">
        <v>85000</v>
      </c>
      <c r="N17841"/>
      <c r="O17841" t="s">
        <v>30741</v>
      </c>
      <c r="P17841" t="s">
        <v>30742</v>
      </c>
    </row>
    <row r="17842" spans="1:16" x14ac:dyDescent="0.35">
      <c r="A17842" t="s">
        <v>0</v>
      </c>
      <c r="B17842" t="s">
        <v>2684</v>
      </c>
      <c r="C17842" t="s">
        <v>320</v>
      </c>
      <c r="D17842" t="s">
        <v>4526</v>
      </c>
      <c r="E17842" t="s">
        <v>88</v>
      </c>
      <c r="F17842" t="b">
        <v>0</v>
      </c>
      <c r="G17842" t="s">
        <v>73</v>
      </c>
      <c r="H17842" s="1">
        <v>46219.959282407413</v>
      </c>
      <c r="I17842" t="b">
        <v>1</v>
      </c>
      <c r="J17842" t="b">
        <v>1</v>
      </c>
      <c r="K17842" t="s">
        <v>41</v>
      </c>
      <c r="L17842" t="s">
        <v>74</v>
      </c>
      <c r="M17842"/>
      <c r="N17842">
        <v>60</v>
      </c>
      <c r="O17842" t="s">
        <v>403</v>
      </c>
      <c r="P17842" t="s">
        <v>30743</v>
      </c>
    </row>
    <row r="17843" spans="1:16" x14ac:dyDescent="0.35">
      <c r="A17843" t="s">
        <v>0</v>
      </c>
      <c r="B17843" t="s">
        <v>1979</v>
      </c>
      <c r="C17843" t="s">
        <v>363</v>
      </c>
      <c r="D17843" t="s">
        <v>4346</v>
      </c>
      <c r="E17843" t="s">
        <v>59</v>
      </c>
      <c r="F17843" t="b">
        <v>0</v>
      </c>
      <c r="G17843" t="s">
        <v>65</v>
      </c>
      <c r="H17843" s="1">
        <v>46219.959351851852</v>
      </c>
      <c r="I17843" t="b">
        <v>0</v>
      </c>
      <c r="J17843" t="b">
        <v>1</v>
      </c>
      <c r="K17843" t="s">
        <v>41</v>
      </c>
      <c r="L17843" t="s">
        <v>60</v>
      </c>
      <c r="M17843">
        <v>107180</v>
      </c>
      <c r="N17843"/>
      <c r="O17843" t="s">
        <v>30700</v>
      </c>
      <c r="P17843" t="s">
        <v>30744</v>
      </c>
    </row>
    <row r="17844" spans="1:16" x14ac:dyDescent="0.35">
      <c r="A17844" t="s">
        <v>9</v>
      </c>
      <c r="B17844" t="s">
        <v>30745</v>
      </c>
      <c r="C17844" t="s">
        <v>218</v>
      </c>
      <c r="D17844" t="s">
        <v>4526</v>
      </c>
      <c r="E17844" t="s">
        <v>88</v>
      </c>
      <c r="F17844" t="b">
        <v>0</v>
      </c>
      <c r="G17844" t="s">
        <v>89</v>
      </c>
      <c r="H17844" s="1">
        <v>46219.962962962964</v>
      </c>
      <c r="I17844" t="b">
        <v>1</v>
      </c>
      <c r="J17844" t="b">
        <v>1</v>
      </c>
      <c r="K17844" t="s">
        <v>41</v>
      </c>
      <c r="L17844" t="s">
        <v>74</v>
      </c>
      <c r="M17844"/>
      <c r="N17844">
        <v>74.5</v>
      </c>
      <c r="O17844" t="s">
        <v>4487</v>
      </c>
      <c r="P17844" t="s">
        <v>30746</v>
      </c>
    </row>
    <row r="17845" spans="1:16" x14ac:dyDescent="0.35">
      <c r="A17845" t="s">
        <v>3</v>
      </c>
      <c r="B17845" t="s">
        <v>30747</v>
      </c>
      <c r="C17845" t="s">
        <v>201</v>
      </c>
      <c r="D17845" t="s">
        <v>4526</v>
      </c>
      <c r="E17845" t="s">
        <v>59</v>
      </c>
      <c r="F17845" t="b">
        <v>0</v>
      </c>
      <c r="G17845" t="s">
        <v>77</v>
      </c>
      <c r="H17845" s="1">
        <v>46220.000949074078</v>
      </c>
      <c r="I17845" t="b">
        <v>0</v>
      </c>
      <c r="J17845" t="b">
        <v>1</v>
      </c>
      <c r="K17845" t="s">
        <v>41</v>
      </c>
      <c r="L17845" t="s">
        <v>60</v>
      </c>
      <c r="M17845">
        <v>105000</v>
      </c>
      <c r="N17845"/>
      <c r="O17845" t="s">
        <v>25043</v>
      </c>
      <c r="P17845" t="s">
        <v>30748</v>
      </c>
    </row>
    <row r="17846" spans="1:16" x14ac:dyDescent="0.35">
      <c r="A17846" t="s">
        <v>0</v>
      </c>
      <c r="B17846" t="s">
        <v>30749</v>
      </c>
      <c r="C17846" t="s">
        <v>19</v>
      </c>
      <c r="D17846" t="s">
        <v>4595</v>
      </c>
      <c r="E17846" t="s">
        <v>59</v>
      </c>
      <c r="F17846" t="b">
        <v>0</v>
      </c>
      <c r="G17846" t="s">
        <v>19</v>
      </c>
      <c r="H17846" s="1">
        <v>46220.00167824074</v>
      </c>
      <c r="I17846" t="b">
        <v>1</v>
      </c>
      <c r="J17846" t="b">
        <v>0</v>
      </c>
      <c r="K17846" t="s">
        <v>19</v>
      </c>
      <c r="L17846" t="s">
        <v>60</v>
      </c>
      <c r="M17846">
        <v>900000</v>
      </c>
      <c r="N17846"/>
      <c r="O17846" t="s">
        <v>818</v>
      </c>
      <c r="P17846" t="s">
        <v>288</v>
      </c>
    </row>
    <row r="17847" spans="1:16" x14ac:dyDescent="0.35">
      <c r="A17847" t="s">
        <v>1</v>
      </c>
      <c r="B17847" t="s">
        <v>30750</v>
      </c>
      <c r="C17847" t="s">
        <v>9919</v>
      </c>
      <c r="D17847" t="s">
        <v>4756</v>
      </c>
      <c r="E17847" t="s">
        <v>59</v>
      </c>
      <c r="F17847" t="b">
        <v>0</v>
      </c>
      <c r="G17847" t="s">
        <v>13</v>
      </c>
      <c r="H17847" s="1">
        <v>46220.005104166667</v>
      </c>
      <c r="I17847" t="b">
        <v>1</v>
      </c>
      <c r="J17847" t="b">
        <v>0</v>
      </c>
      <c r="K17847" t="s">
        <v>13</v>
      </c>
      <c r="L17847" t="s">
        <v>60</v>
      </c>
      <c r="M17847">
        <v>105000</v>
      </c>
      <c r="N17847"/>
      <c r="O17847" t="s">
        <v>30751</v>
      </c>
    </row>
    <row r="17848" spans="1:16" x14ac:dyDescent="0.35">
      <c r="A17848" t="s">
        <v>3</v>
      </c>
      <c r="B17848" t="s">
        <v>30752</v>
      </c>
      <c r="C17848" t="s">
        <v>86</v>
      </c>
      <c r="D17848" t="s">
        <v>4756</v>
      </c>
      <c r="E17848" t="s">
        <v>59</v>
      </c>
      <c r="F17848" t="b">
        <v>0</v>
      </c>
      <c r="G17848" t="s">
        <v>77</v>
      </c>
      <c r="H17848" s="1">
        <v>46220.042650462958</v>
      </c>
      <c r="I17848" t="b">
        <v>0</v>
      </c>
      <c r="J17848" t="b">
        <v>1</v>
      </c>
      <c r="K17848" t="s">
        <v>41</v>
      </c>
      <c r="L17848" t="s">
        <v>60</v>
      </c>
      <c r="M17848">
        <v>91500</v>
      </c>
      <c r="N17848"/>
      <c r="O17848" t="s">
        <v>28466</v>
      </c>
      <c r="P17848" t="s">
        <v>415</v>
      </c>
    </row>
    <row r="17849" spans="1:16" x14ac:dyDescent="0.35">
      <c r="A17849" t="s">
        <v>1</v>
      </c>
      <c r="B17849" t="s">
        <v>30753</v>
      </c>
      <c r="C17849" t="s">
        <v>3269</v>
      </c>
      <c r="D17849" t="s">
        <v>4346</v>
      </c>
      <c r="E17849" t="s">
        <v>59</v>
      </c>
      <c r="F17849" t="b">
        <v>0</v>
      </c>
      <c r="G17849" t="s">
        <v>77</v>
      </c>
      <c r="H17849" s="1">
        <v>46220.046203703707</v>
      </c>
      <c r="I17849" t="b">
        <v>0</v>
      </c>
      <c r="J17849" t="b">
        <v>1</v>
      </c>
      <c r="K17849" t="s">
        <v>41</v>
      </c>
      <c r="L17849" t="s">
        <v>60</v>
      </c>
      <c r="M17849">
        <v>155000</v>
      </c>
      <c r="N17849"/>
      <c r="O17849" t="s">
        <v>23518</v>
      </c>
      <c r="P17849" t="s">
        <v>30754</v>
      </c>
    </row>
    <row r="17850" spans="1:16" x14ac:dyDescent="0.35">
      <c r="A17850" t="s">
        <v>1</v>
      </c>
      <c r="B17850" t="s">
        <v>30755</v>
      </c>
      <c r="C17850" t="s">
        <v>12058</v>
      </c>
      <c r="D17850" t="s">
        <v>4756</v>
      </c>
      <c r="E17850" t="s">
        <v>59</v>
      </c>
      <c r="F17850" t="b">
        <v>0</v>
      </c>
      <c r="G17850" t="s">
        <v>77</v>
      </c>
      <c r="H17850" s="1">
        <v>46220.129525462973</v>
      </c>
      <c r="I17850" t="b">
        <v>1</v>
      </c>
      <c r="J17850" t="b">
        <v>0</v>
      </c>
      <c r="K17850" t="s">
        <v>41</v>
      </c>
      <c r="L17850" t="s">
        <v>60</v>
      </c>
      <c r="M17850">
        <v>105000</v>
      </c>
      <c r="N17850"/>
      <c r="O17850" t="s">
        <v>1394</v>
      </c>
      <c r="P17850" t="s">
        <v>2565</v>
      </c>
    </row>
    <row r="17851" spans="1:16" x14ac:dyDescent="0.35">
      <c r="A17851" t="s">
        <v>2</v>
      </c>
      <c r="B17851" t="s">
        <v>29463</v>
      </c>
      <c r="C17851" t="s">
        <v>40</v>
      </c>
      <c r="D17851" t="s">
        <v>4526</v>
      </c>
      <c r="E17851" t="s">
        <v>88</v>
      </c>
      <c r="F17851" t="b">
        <v>0</v>
      </c>
      <c r="G17851" t="s">
        <v>40</v>
      </c>
      <c r="H17851" s="1">
        <v>46220.174861111111</v>
      </c>
      <c r="I17851" t="b">
        <v>0</v>
      </c>
      <c r="J17851" t="b">
        <v>0</v>
      </c>
      <c r="K17851" t="s">
        <v>40</v>
      </c>
      <c r="L17851" t="s">
        <v>60</v>
      </c>
      <c r="M17851">
        <v>80000</v>
      </c>
      <c r="N17851"/>
      <c r="O17851" t="s">
        <v>30756</v>
      </c>
      <c r="P17851" t="s">
        <v>29466</v>
      </c>
    </row>
    <row r="17852" spans="1:16" x14ac:dyDescent="0.35">
      <c r="A17852" t="s">
        <v>2</v>
      </c>
      <c r="B17852" t="s">
        <v>4055</v>
      </c>
      <c r="C17852" t="s">
        <v>112</v>
      </c>
      <c r="D17852" t="s">
        <v>4526</v>
      </c>
      <c r="E17852" t="s">
        <v>59</v>
      </c>
      <c r="F17852" t="b">
        <v>0</v>
      </c>
      <c r="G17852" t="s">
        <v>65</v>
      </c>
      <c r="H17852" s="1">
        <v>46220.211550925917</v>
      </c>
      <c r="I17852" t="b">
        <v>0</v>
      </c>
      <c r="J17852" t="b">
        <v>1</v>
      </c>
      <c r="K17852" t="s">
        <v>41</v>
      </c>
      <c r="L17852" t="s">
        <v>60</v>
      </c>
      <c r="M17852">
        <v>139250</v>
      </c>
      <c r="N17852"/>
      <c r="O17852" t="s">
        <v>468</v>
      </c>
      <c r="P17852" t="s">
        <v>87</v>
      </c>
    </row>
    <row r="17853" spans="1:16" x14ac:dyDescent="0.35">
      <c r="A17853" t="s">
        <v>6</v>
      </c>
      <c r="B17853" t="s">
        <v>30757</v>
      </c>
      <c r="C17853" t="s">
        <v>7249</v>
      </c>
      <c r="D17853" t="s">
        <v>4756</v>
      </c>
      <c r="E17853" t="s">
        <v>59</v>
      </c>
      <c r="F17853" t="b">
        <v>0</v>
      </c>
      <c r="G17853" t="s">
        <v>65</v>
      </c>
      <c r="H17853" s="1">
        <v>46220.211597222216</v>
      </c>
      <c r="I17853" t="b">
        <v>0</v>
      </c>
      <c r="J17853" t="b">
        <v>1</v>
      </c>
      <c r="K17853" t="s">
        <v>41</v>
      </c>
      <c r="L17853" t="s">
        <v>60</v>
      </c>
      <c r="M17853">
        <v>186375</v>
      </c>
      <c r="N17853"/>
      <c r="O17853" t="s">
        <v>19713</v>
      </c>
      <c r="P17853" t="s">
        <v>7259</v>
      </c>
    </row>
    <row r="17854" spans="1:16" x14ac:dyDescent="0.35">
      <c r="A17854" t="s">
        <v>0</v>
      </c>
      <c r="B17854" t="s">
        <v>30758</v>
      </c>
      <c r="C17854" t="s">
        <v>30759</v>
      </c>
      <c r="D17854" t="s">
        <v>4756</v>
      </c>
      <c r="E17854" t="s">
        <v>59</v>
      </c>
      <c r="F17854" t="b">
        <v>0</v>
      </c>
      <c r="G17854" t="s">
        <v>41</v>
      </c>
      <c r="H17854" s="1">
        <v>46220.253020833326</v>
      </c>
      <c r="I17854" t="b">
        <v>0</v>
      </c>
      <c r="J17854" t="b">
        <v>1</v>
      </c>
      <c r="K17854" t="s">
        <v>41</v>
      </c>
      <c r="L17854" t="s">
        <v>60</v>
      </c>
      <c r="M17854">
        <v>85000</v>
      </c>
      <c r="N17854"/>
      <c r="O17854" t="s">
        <v>1893</v>
      </c>
      <c r="P17854" t="s">
        <v>30760</v>
      </c>
    </row>
    <row r="17855" spans="1:16" x14ac:dyDescent="0.35">
      <c r="A17855" t="s">
        <v>2</v>
      </c>
      <c r="B17855" t="s">
        <v>30761</v>
      </c>
      <c r="C17855" t="s">
        <v>1265</v>
      </c>
      <c r="D17855" t="s">
        <v>16554</v>
      </c>
      <c r="E17855" t="s">
        <v>59</v>
      </c>
      <c r="F17855" t="b">
        <v>0</v>
      </c>
      <c r="G17855" t="s">
        <v>31</v>
      </c>
      <c r="H17855" s="1">
        <v>46220.254247685189</v>
      </c>
      <c r="I17855" t="b">
        <v>0</v>
      </c>
      <c r="J17855" t="b">
        <v>0</v>
      </c>
      <c r="K17855" t="s">
        <v>31</v>
      </c>
      <c r="L17855" t="s">
        <v>60</v>
      </c>
      <c r="M17855">
        <v>6</v>
      </c>
      <c r="N17855"/>
      <c r="O17855" t="s">
        <v>1923</v>
      </c>
      <c r="P17855" t="s">
        <v>459</v>
      </c>
    </row>
    <row r="17856" spans="1:16" x14ac:dyDescent="0.35">
      <c r="A17856" t="s">
        <v>2</v>
      </c>
      <c r="B17856" t="s">
        <v>30762</v>
      </c>
      <c r="C17856" t="s">
        <v>19964</v>
      </c>
      <c r="D17856" t="s">
        <v>16554</v>
      </c>
      <c r="E17856" t="s">
        <v>59</v>
      </c>
      <c r="F17856" t="b">
        <v>0</v>
      </c>
      <c r="G17856" t="s">
        <v>31</v>
      </c>
      <c r="H17856" s="1">
        <v>46220.254247685189</v>
      </c>
      <c r="I17856" t="b">
        <v>0</v>
      </c>
      <c r="J17856" t="b">
        <v>0</v>
      </c>
      <c r="K17856" t="s">
        <v>31</v>
      </c>
      <c r="L17856" t="s">
        <v>60</v>
      </c>
      <c r="M17856">
        <v>1</v>
      </c>
      <c r="N17856"/>
      <c r="O17856" t="s">
        <v>30763</v>
      </c>
    </row>
    <row r="17857" spans="1:16" x14ac:dyDescent="0.35">
      <c r="A17857" t="s">
        <v>2</v>
      </c>
      <c r="B17857" t="s">
        <v>2946</v>
      </c>
      <c r="C17857" t="s">
        <v>1265</v>
      </c>
      <c r="D17857" t="s">
        <v>16554</v>
      </c>
      <c r="E17857" t="s">
        <v>59</v>
      </c>
      <c r="F17857" t="b">
        <v>0</v>
      </c>
      <c r="G17857" t="s">
        <v>31</v>
      </c>
      <c r="H17857" s="1">
        <v>46220.254247685189</v>
      </c>
      <c r="I17857" t="b">
        <v>0</v>
      </c>
      <c r="J17857" t="b">
        <v>0</v>
      </c>
      <c r="K17857" t="s">
        <v>31</v>
      </c>
      <c r="L17857" t="s">
        <v>60</v>
      </c>
      <c r="M17857">
        <v>2</v>
      </c>
      <c r="N17857"/>
      <c r="O17857" t="s">
        <v>27115</v>
      </c>
    </row>
    <row r="17858" spans="1:16" x14ac:dyDescent="0.35">
      <c r="A17858" t="s">
        <v>6</v>
      </c>
      <c r="B17858" t="s">
        <v>30764</v>
      </c>
      <c r="C17858" t="s">
        <v>413</v>
      </c>
      <c r="D17858" t="s">
        <v>16554</v>
      </c>
      <c r="E17858" t="s">
        <v>59</v>
      </c>
      <c r="F17858" t="b">
        <v>0</v>
      </c>
      <c r="G17858" t="s">
        <v>31</v>
      </c>
      <c r="H17858" s="1">
        <v>46220.254247685189</v>
      </c>
      <c r="I17858" t="b">
        <v>0</v>
      </c>
      <c r="J17858" t="b">
        <v>0</v>
      </c>
      <c r="K17858" t="s">
        <v>31</v>
      </c>
      <c r="L17858" t="s">
        <v>60</v>
      </c>
      <c r="M17858">
        <v>1</v>
      </c>
      <c r="N17858"/>
      <c r="O17858" t="s">
        <v>7675</v>
      </c>
    </row>
    <row r="17859" spans="1:16" x14ac:dyDescent="0.35">
      <c r="A17859" t="s">
        <v>2</v>
      </c>
      <c r="B17859" t="s">
        <v>2946</v>
      </c>
      <c r="C17859" t="s">
        <v>30765</v>
      </c>
      <c r="D17859" t="s">
        <v>16554</v>
      </c>
      <c r="E17859" t="s">
        <v>59</v>
      </c>
      <c r="F17859" t="b">
        <v>0</v>
      </c>
      <c r="G17859" t="s">
        <v>31</v>
      </c>
      <c r="H17859" s="1">
        <v>46220.254247685189</v>
      </c>
      <c r="I17859" t="b">
        <v>0</v>
      </c>
      <c r="J17859" t="b">
        <v>0</v>
      </c>
      <c r="K17859" t="s">
        <v>31</v>
      </c>
      <c r="L17859" t="s">
        <v>60</v>
      </c>
      <c r="M17859">
        <v>2</v>
      </c>
      <c r="N17859"/>
      <c r="O17859" t="s">
        <v>27115</v>
      </c>
      <c r="P17859" t="s">
        <v>30766</v>
      </c>
    </row>
    <row r="17860" spans="1:16" x14ac:dyDescent="0.35">
      <c r="A17860" t="s">
        <v>2</v>
      </c>
      <c r="B17860" t="s">
        <v>3835</v>
      </c>
      <c r="C17860" t="s">
        <v>413</v>
      </c>
      <c r="D17860" t="s">
        <v>16554</v>
      </c>
      <c r="E17860" t="s">
        <v>59</v>
      </c>
      <c r="F17860" t="b">
        <v>0</v>
      </c>
      <c r="G17860" t="s">
        <v>31</v>
      </c>
      <c r="H17860" s="1">
        <v>46220.254247685189</v>
      </c>
      <c r="I17860" t="b">
        <v>0</v>
      </c>
      <c r="J17860" t="b">
        <v>0</v>
      </c>
      <c r="K17860" t="s">
        <v>31</v>
      </c>
      <c r="L17860" t="s">
        <v>60</v>
      </c>
      <c r="M17860">
        <v>4</v>
      </c>
      <c r="N17860"/>
      <c r="O17860" t="s">
        <v>30767</v>
      </c>
      <c r="P17860" t="s">
        <v>2613</v>
      </c>
    </row>
    <row r="17861" spans="1:16" x14ac:dyDescent="0.35">
      <c r="A17861" t="s">
        <v>2</v>
      </c>
      <c r="B17861" t="s">
        <v>2</v>
      </c>
      <c r="C17861" t="s">
        <v>30768</v>
      </c>
      <c r="D17861" t="s">
        <v>16554</v>
      </c>
      <c r="E17861" t="s">
        <v>59</v>
      </c>
      <c r="F17861" t="b">
        <v>0</v>
      </c>
      <c r="G17861" t="s">
        <v>31</v>
      </c>
      <c r="H17861" s="1">
        <v>46220.254247685189</v>
      </c>
      <c r="I17861" t="b">
        <v>0</v>
      </c>
      <c r="J17861" t="b">
        <v>0</v>
      </c>
      <c r="K17861" t="s">
        <v>31</v>
      </c>
      <c r="L17861" t="s">
        <v>60</v>
      </c>
      <c r="M17861">
        <v>1</v>
      </c>
      <c r="N17861"/>
      <c r="O17861" t="s">
        <v>30769</v>
      </c>
      <c r="P17861" t="s">
        <v>146</v>
      </c>
    </row>
    <row r="17862" spans="1:16" x14ac:dyDescent="0.35">
      <c r="A17862" t="s">
        <v>6</v>
      </c>
      <c r="B17862" t="s">
        <v>11276</v>
      </c>
      <c r="C17862" t="s">
        <v>30770</v>
      </c>
      <c r="D17862" t="s">
        <v>16554</v>
      </c>
      <c r="E17862" t="s">
        <v>59</v>
      </c>
      <c r="F17862" t="b">
        <v>0</v>
      </c>
      <c r="G17862" t="s">
        <v>31</v>
      </c>
      <c r="H17862" s="1">
        <v>46220.254259259258</v>
      </c>
      <c r="I17862" t="b">
        <v>0</v>
      </c>
      <c r="J17862" t="b">
        <v>0</v>
      </c>
      <c r="K17862" t="s">
        <v>31</v>
      </c>
      <c r="L17862" t="s">
        <v>60</v>
      </c>
      <c r="M17862">
        <v>900000</v>
      </c>
      <c r="N17862"/>
      <c r="O17862" t="s">
        <v>5394</v>
      </c>
    </row>
    <row r="17863" spans="1:16" x14ac:dyDescent="0.35">
      <c r="A17863" t="s">
        <v>6</v>
      </c>
      <c r="B17863" t="s">
        <v>4267</v>
      </c>
      <c r="C17863" t="s">
        <v>22469</v>
      </c>
      <c r="D17863" t="s">
        <v>16554</v>
      </c>
      <c r="E17863" t="s">
        <v>59</v>
      </c>
      <c r="F17863" t="b">
        <v>0</v>
      </c>
      <c r="G17863" t="s">
        <v>31</v>
      </c>
      <c r="H17863" s="1">
        <v>46220.254259259258</v>
      </c>
      <c r="I17863" t="b">
        <v>0</v>
      </c>
      <c r="J17863" t="b">
        <v>0</v>
      </c>
      <c r="K17863" t="s">
        <v>31</v>
      </c>
      <c r="L17863" t="s">
        <v>60</v>
      </c>
      <c r="M17863">
        <v>6</v>
      </c>
      <c r="N17863"/>
      <c r="O17863" t="s">
        <v>30771</v>
      </c>
      <c r="P17863" t="s">
        <v>30772</v>
      </c>
    </row>
    <row r="17864" spans="1:16" x14ac:dyDescent="0.35">
      <c r="A17864" t="s">
        <v>5</v>
      </c>
      <c r="B17864" t="s">
        <v>30773</v>
      </c>
      <c r="C17864" t="s">
        <v>20274</v>
      </c>
      <c r="D17864" t="s">
        <v>16554</v>
      </c>
      <c r="E17864" t="s">
        <v>59</v>
      </c>
      <c r="F17864" t="b">
        <v>0</v>
      </c>
      <c r="G17864" t="s">
        <v>31</v>
      </c>
      <c r="H17864" s="1">
        <v>46220.254259259258</v>
      </c>
      <c r="I17864" t="b">
        <v>1</v>
      </c>
      <c r="J17864" t="b">
        <v>0</v>
      </c>
      <c r="K17864" t="s">
        <v>31</v>
      </c>
      <c r="L17864" t="s">
        <v>60</v>
      </c>
      <c r="M17864">
        <v>12</v>
      </c>
      <c r="N17864"/>
      <c r="O17864" t="s">
        <v>4082</v>
      </c>
      <c r="P17864" t="s">
        <v>30774</v>
      </c>
    </row>
    <row r="17865" spans="1:16" x14ac:dyDescent="0.35">
      <c r="A17865" t="s">
        <v>2</v>
      </c>
      <c r="B17865" t="s">
        <v>30775</v>
      </c>
      <c r="C17865" t="s">
        <v>24270</v>
      </c>
      <c r="D17865" t="s">
        <v>16554</v>
      </c>
      <c r="E17865" t="s">
        <v>59</v>
      </c>
      <c r="F17865" t="b">
        <v>0</v>
      </c>
      <c r="G17865" t="s">
        <v>31</v>
      </c>
      <c r="H17865" s="1">
        <v>46220.254259259258</v>
      </c>
      <c r="I17865" t="b">
        <v>0</v>
      </c>
      <c r="J17865" t="b">
        <v>0</v>
      </c>
      <c r="K17865" t="s">
        <v>31</v>
      </c>
      <c r="L17865" t="s">
        <v>60</v>
      </c>
      <c r="M17865">
        <v>1</v>
      </c>
      <c r="N17865"/>
      <c r="O17865" t="s">
        <v>30776</v>
      </c>
      <c r="P17865" t="s">
        <v>208</v>
      </c>
    </row>
    <row r="17866" spans="1:16" x14ac:dyDescent="0.35">
      <c r="A17866" t="s">
        <v>0</v>
      </c>
      <c r="B17866" t="s">
        <v>30777</v>
      </c>
      <c r="C17866" t="s">
        <v>20274</v>
      </c>
      <c r="D17866" t="s">
        <v>16554</v>
      </c>
      <c r="E17866" t="s">
        <v>59</v>
      </c>
      <c r="F17866" t="b">
        <v>0</v>
      </c>
      <c r="G17866" t="s">
        <v>31</v>
      </c>
      <c r="H17866" s="1">
        <v>46220.254259259258</v>
      </c>
      <c r="I17866" t="b">
        <v>0</v>
      </c>
      <c r="J17866" t="b">
        <v>0</v>
      </c>
      <c r="K17866" t="s">
        <v>31</v>
      </c>
      <c r="L17866" t="s">
        <v>60</v>
      </c>
      <c r="M17866">
        <v>2</v>
      </c>
      <c r="N17866"/>
      <c r="O17866" t="s">
        <v>30778</v>
      </c>
      <c r="P17866" t="s">
        <v>30779</v>
      </c>
    </row>
    <row r="17867" spans="1:16" x14ac:dyDescent="0.35">
      <c r="A17867" t="s">
        <v>2</v>
      </c>
      <c r="B17867" t="s">
        <v>30780</v>
      </c>
      <c r="C17867" t="s">
        <v>22469</v>
      </c>
      <c r="D17867" t="s">
        <v>16554</v>
      </c>
      <c r="E17867" t="s">
        <v>59</v>
      </c>
      <c r="F17867" t="b">
        <v>0</v>
      </c>
      <c r="G17867" t="s">
        <v>31</v>
      </c>
      <c r="H17867" s="1">
        <v>46220.254270833328</v>
      </c>
      <c r="I17867" t="b">
        <v>0</v>
      </c>
      <c r="J17867" t="b">
        <v>0</v>
      </c>
      <c r="K17867" t="s">
        <v>31</v>
      </c>
      <c r="L17867" t="s">
        <v>60</v>
      </c>
      <c r="M17867">
        <v>3</v>
      </c>
      <c r="N17867"/>
      <c r="O17867" t="s">
        <v>30781</v>
      </c>
    </row>
    <row r="17868" spans="1:16" x14ac:dyDescent="0.35">
      <c r="A17868" t="s">
        <v>0</v>
      </c>
      <c r="B17868" t="s">
        <v>14031</v>
      </c>
      <c r="C17868" t="s">
        <v>19964</v>
      </c>
      <c r="D17868" t="s">
        <v>16554</v>
      </c>
      <c r="E17868" t="s">
        <v>59</v>
      </c>
      <c r="F17868" t="b">
        <v>0</v>
      </c>
      <c r="G17868" t="s">
        <v>31</v>
      </c>
      <c r="H17868" s="1">
        <v>46220.254270833328</v>
      </c>
      <c r="I17868" t="b">
        <v>0</v>
      </c>
      <c r="J17868" t="b">
        <v>0</v>
      </c>
      <c r="K17868" t="s">
        <v>31</v>
      </c>
      <c r="L17868" t="s">
        <v>60</v>
      </c>
      <c r="M17868">
        <v>5</v>
      </c>
      <c r="N17868"/>
      <c r="O17868" t="s">
        <v>4622</v>
      </c>
      <c r="P17868" t="s">
        <v>85</v>
      </c>
    </row>
    <row r="17869" spans="1:16" x14ac:dyDescent="0.35">
      <c r="A17869" t="s">
        <v>0</v>
      </c>
      <c r="B17869" t="s">
        <v>30782</v>
      </c>
      <c r="C17869" t="s">
        <v>22469</v>
      </c>
      <c r="D17869" t="s">
        <v>16554</v>
      </c>
      <c r="E17869" t="s">
        <v>59</v>
      </c>
      <c r="F17869" t="b">
        <v>0</v>
      </c>
      <c r="G17869" t="s">
        <v>31</v>
      </c>
      <c r="H17869" s="1">
        <v>46220.254270833328</v>
      </c>
      <c r="I17869" t="b">
        <v>0</v>
      </c>
      <c r="J17869" t="b">
        <v>0</v>
      </c>
      <c r="K17869" t="s">
        <v>31</v>
      </c>
      <c r="L17869" t="s">
        <v>60</v>
      </c>
      <c r="M17869">
        <v>3</v>
      </c>
      <c r="N17869"/>
      <c r="O17869" t="s">
        <v>30783</v>
      </c>
      <c r="P17869" t="s">
        <v>30784</v>
      </c>
    </row>
    <row r="17870" spans="1:16" x14ac:dyDescent="0.35">
      <c r="A17870" t="s">
        <v>1</v>
      </c>
      <c r="B17870" t="s">
        <v>30785</v>
      </c>
      <c r="C17870" t="s">
        <v>20274</v>
      </c>
      <c r="D17870" t="s">
        <v>16554</v>
      </c>
      <c r="E17870" t="s">
        <v>59</v>
      </c>
      <c r="F17870" t="b">
        <v>0</v>
      </c>
      <c r="G17870" t="s">
        <v>31</v>
      </c>
      <c r="H17870" s="1">
        <v>46220.254270833328</v>
      </c>
      <c r="I17870" t="b">
        <v>0</v>
      </c>
      <c r="J17870" t="b">
        <v>0</v>
      </c>
      <c r="K17870" t="s">
        <v>31</v>
      </c>
      <c r="L17870" t="s">
        <v>60</v>
      </c>
      <c r="M17870">
        <v>4</v>
      </c>
      <c r="N17870"/>
      <c r="O17870" t="s">
        <v>30786</v>
      </c>
      <c r="P17870" t="s">
        <v>146</v>
      </c>
    </row>
    <row r="17871" spans="1:16" x14ac:dyDescent="0.35">
      <c r="A17871" t="s">
        <v>0</v>
      </c>
      <c r="B17871" t="s">
        <v>298</v>
      </c>
      <c r="C17871" t="s">
        <v>30770</v>
      </c>
      <c r="D17871" t="s">
        <v>16554</v>
      </c>
      <c r="E17871" t="s">
        <v>59</v>
      </c>
      <c r="F17871" t="b">
        <v>0</v>
      </c>
      <c r="G17871" t="s">
        <v>31</v>
      </c>
      <c r="H17871" s="1">
        <v>46220.254270833328</v>
      </c>
      <c r="I17871" t="b">
        <v>0</v>
      </c>
      <c r="J17871" t="b">
        <v>0</v>
      </c>
      <c r="K17871" t="s">
        <v>31</v>
      </c>
      <c r="L17871" t="s">
        <v>60</v>
      </c>
      <c r="M17871">
        <v>900000</v>
      </c>
      <c r="N17871"/>
      <c r="O17871" t="s">
        <v>5394</v>
      </c>
      <c r="P17871" t="s">
        <v>556</v>
      </c>
    </row>
    <row r="17872" spans="1:16" x14ac:dyDescent="0.35">
      <c r="A17872" t="s">
        <v>7</v>
      </c>
      <c r="B17872" t="s">
        <v>30787</v>
      </c>
      <c r="C17872" t="s">
        <v>22469</v>
      </c>
      <c r="D17872" t="s">
        <v>16554</v>
      </c>
      <c r="E17872" t="s">
        <v>59</v>
      </c>
      <c r="F17872" t="b">
        <v>0</v>
      </c>
      <c r="G17872" t="s">
        <v>31</v>
      </c>
      <c r="H17872" s="1">
        <v>46220.254270833328</v>
      </c>
      <c r="I17872" t="b">
        <v>0</v>
      </c>
      <c r="J17872" t="b">
        <v>0</v>
      </c>
      <c r="K17872" t="s">
        <v>31</v>
      </c>
      <c r="L17872" t="s">
        <v>60</v>
      </c>
      <c r="M17872">
        <v>1</v>
      </c>
      <c r="N17872"/>
      <c r="O17872" t="s">
        <v>30788</v>
      </c>
      <c r="P17872" t="s">
        <v>146</v>
      </c>
    </row>
    <row r="17873" spans="1:16" x14ac:dyDescent="0.35">
      <c r="A17873" t="s">
        <v>1</v>
      </c>
      <c r="B17873" t="s">
        <v>5321</v>
      </c>
      <c r="C17873" t="s">
        <v>13767</v>
      </c>
      <c r="D17873" t="s">
        <v>4346</v>
      </c>
      <c r="E17873" t="s">
        <v>59</v>
      </c>
      <c r="F17873" t="b">
        <v>0</v>
      </c>
      <c r="G17873" t="s">
        <v>19</v>
      </c>
      <c r="H17873" s="1">
        <v>46220.255879629629</v>
      </c>
      <c r="I17873" t="b">
        <v>1</v>
      </c>
      <c r="J17873" t="b">
        <v>0</v>
      </c>
      <c r="K17873" t="s">
        <v>19</v>
      </c>
      <c r="L17873" t="s">
        <v>60</v>
      </c>
      <c r="M17873">
        <v>750000</v>
      </c>
      <c r="N17873"/>
      <c r="O17873" t="s">
        <v>30789</v>
      </c>
      <c r="P17873" t="s">
        <v>30790</v>
      </c>
    </row>
    <row r="17874" spans="1:16" x14ac:dyDescent="0.35">
      <c r="A17874" t="s">
        <v>7</v>
      </c>
      <c r="B17874" t="s">
        <v>30791</v>
      </c>
      <c r="C17874" t="s">
        <v>17386</v>
      </c>
      <c r="D17874" t="s">
        <v>4868</v>
      </c>
      <c r="E17874" t="s">
        <v>59</v>
      </c>
      <c r="F17874" t="b">
        <v>0</v>
      </c>
      <c r="G17874" t="s">
        <v>19</v>
      </c>
      <c r="H17874" s="1">
        <v>46220.293819444443</v>
      </c>
      <c r="I17874" t="b">
        <v>0</v>
      </c>
      <c r="J17874" t="b">
        <v>0</v>
      </c>
      <c r="K17874" t="s">
        <v>19</v>
      </c>
      <c r="L17874" t="s">
        <v>60</v>
      </c>
      <c r="M17874">
        <v>550000</v>
      </c>
      <c r="N17874"/>
      <c r="O17874" t="s">
        <v>30792</v>
      </c>
      <c r="P17874" t="s">
        <v>30793</v>
      </c>
    </row>
    <row r="17875" spans="1:16" x14ac:dyDescent="0.35">
      <c r="A17875" t="s">
        <v>7</v>
      </c>
      <c r="B17875" t="s">
        <v>30794</v>
      </c>
      <c r="C17875" t="s">
        <v>360</v>
      </c>
      <c r="D17875" t="s">
        <v>4346</v>
      </c>
      <c r="E17875" t="s">
        <v>59</v>
      </c>
      <c r="F17875" t="b">
        <v>0</v>
      </c>
      <c r="G17875" t="s">
        <v>41</v>
      </c>
      <c r="H17875" s="1">
        <v>46220.294756944437</v>
      </c>
      <c r="I17875" t="b">
        <v>1</v>
      </c>
      <c r="J17875" t="b">
        <v>0</v>
      </c>
      <c r="K17875" t="s">
        <v>41</v>
      </c>
      <c r="L17875" t="s">
        <v>74</v>
      </c>
      <c r="M17875"/>
      <c r="N17875">
        <v>45.54</v>
      </c>
      <c r="O17875" t="s">
        <v>2595</v>
      </c>
      <c r="P17875" t="s">
        <v>19119</v>
      </c>
    </row>
    <row r="17876" spans="1:16" x14ac:dyDescent="0.35">
      <c r="A17876" t="s">
        <v>0</v>
      </c>
      <c r="B17876" t="s">
        <v>746</v>
      </c>
      <c r="C17876" t="s">
        <v>76</v>
      </c>
      <c r="D17876" t="s">
        <v>4526</v>
      </c>
      <c r="E17876" t="s">
        <v>59</v>
      </c>
      <c r="F17876" t="b">
        <v>1</v>
      </c>
      <c r="G17876" t="s">
        <v>73</v>
      </c>
      <c r="H17876" s="1">
        <v>46220.334826388891</v>
      </c>
      <c r="I17876" t="b">
        <v>0</v>
      </c>
      <c r="J17876" t="b">
        <v>1</v>
      </c>
      <c r="K17876" t="s">
        <v>41</v>
      </c>
      <c r="L17876" t="s">
        <v>60</v>
      </c>
      <c r="M17876">
        <v>177087.5</v>
      </c>
      <c r="N17876"/>
      <c r="O17876" t="s">
        <v>5786</v>
      </c>
      <c r="P17876" t="s">
        <v>146</v>
      </c>
    </row>
    <row r="17877" spans="1:16" x14ac:dyDescent="0.35">
      <c r="A17877" t="s">
        <v>1</v>
      </c>
      <c r="B17877" t="s">
        <v>30795</v>
      </c>
      <c r="C17877" t="s">
        <v>246</v>
      </c>
      <c r="D17877" t="s">
        <v>4526</v>
      </c>
      <c r="E17877" t="s">
        <v>59</v>
      </c>
      <c r="F17877" t="b">
        <v>0</v>
      </c>
      <c r="G17877" t="s">
        <v>89</v>
      </c>
      <c r="H17877" s="1">
        <v>46220.33829861111</v>
      </c>
      <c r="I17877" t="b">
        <v>1</v>
      </c>
      <c r="J17877" t="b">
        <v>0</v>
      </c>
      <c r="K17877" t="s">
        <v>41</v>
      </c>
      <c r="L17877" t="s">
        <v>60</v>
      </c>
      <c r="M17877">
        <v>102500</v>
      </c>
      <c r="N17877"/>
      <c r="O17877" t="s">
        <v>30796</v>
      </c>
      <c r="P17877" t="s">
        <v>85</v>
      </c>
    </row>
    <row r="17878" spans="1:16" x14ac:dyDescent="0.35">
      <c r="A17878" t="s">
        <v>9</v>
      </c>
      <c r="B17878" t="s">
        <v>30797</v>
      </c>
      <c r="C17878" t="s">
        <v>11029</v>
      </c>
      <c r="D17878" t="s">
        <v>20103</v>
      </c>
      <c r="E17878" t="s">
        <v>59</v>
      </c>
      <c r="F17878" t="b">
        <v>0</v>
      </c>
      <c r="G17878" t="s">
        <v>20</v>
      </c>
      <c r="H17878" s="1">
        <v>46220.339074074072</v>
      </c>
      <c r="I17878" t="b">
        <v>0</v>
      </c>
      <c r="J17878" t="b">
        <v>0</v>
      </c>
      <c r="K17878" t="s">
        <v>20</v>
      </c>
      <c r="L17878" t="s">
        <v>60</v>
      </c>
      <c r="M17878">
        <v>95000</v>
      </c>
      <c r="N17878"/>
      <c r="O17878" t="s">
        <v>10060</v>
      </c>
    </row>
    <row r="17879" spans="1:16" x14ac:dyDescent="0.35">
      <c r="A17879" t="s">
        <v>1</v>
      </c>
      <c r="B17879" t="s">
        <v>30798</v>
      </c>
      <c r="C17879" t="s">
        <v>5029</v>
      </c>
      <c r="D17879" t="s">
        <v>4550</v>
      </c>
      <c r="E17879" t="s">
        <v>59</v>
      </c>
      <c r="F17879" t="b">
        <v>0</v>
      </c>
      <c r="G17879" t="s">
        <v>40</v>
      </c>
      <c r="H17879" s="1">
        <v>46220.340011574073</v>
      </c>
      <c r="I17879" t="b">
        <v>0</v>
      </c>
      <c r="J17879" t="b">
        <v>0</v>
      </c>
      <c r="K17879" t="s">
        <v>40</v>
      </c>
      <c r="L17879" t="s">
        <v>60</v>
      </c>
      <c r="M17879">
        <v>85000</v>
      </c>
      <c r="N17879"/>
      <c r="O17879" t="s">
        <v>30799</v>
      </c>
      <c r="P17879" t="s">
        <v>30800</v>
      </c>
    </row>
    <row r="17880" spans="1:16" x14ac:dyDescent="0.35">
      <c r="A17880" t="s">
        <v>0</v>
      </c>
      <c r="B17880" t="s">
        <v>30801</v>
      </c>
      <c r="C17880" t="s">
        <v>697</v>
      </c>
      <c r="D17880" t="s">
        <v>4587</v>
      </c>
      <c r="E17880" t="s">
        <v>59</v>
      </c>
      <c r="F17880" t="b">
        <v>0</v>
      </c>
      <c r="G17880" t="s">
        <v>41</v>
      </c>
      <c r="H17880" s="1">
        <v>46220.378125000003</v>
      </c>
      <c r="I17880" t="b">
        <v>0</v>
      </c>
      <c r="J17880" t="b">
        <v>1</v>
      </c>
      <c r="K17880" t="s">
        <v>41</v>
      </c>
      <c r="L17880" t="s">
        <v>60</v>
      </c>
      <c r="M17880">
        <v>70000</v>
      </c>
      <c r="N17880"/>
      <c r="O17880" t="s">
        <v>30802</v>
      </c>
      <c r="P17880" t="s">
        <v>30803</v>
      </c>
    </row>
    <row r="17881" spans="1:16" x14ac:dyDescent="0.35">
      <c r="A17881" t="s">
        <v>0</v>
      </c>
      <c r="B17881" t="s">
        <v>30804</v>
      </c>
      <c r="C17881" t="s">
        <v>76</v>
      </c>
      <c r="D17881" t="s">
        <v>141</v>
      </c>
      <c r="E17881" t="s">
        <v>88</v>
      </c>
      <c r="F17881" t="b">
        <v>1</v>
      </c>
      <c r="G17881" t="s">
        <v>41</v>
      </c>
      <c r="H17881" s="1">
        <v>46220.419687499998</v>
      </c>
      <c r="I17881" t="b">
        <v>1</v>
      </c>
      <c r="J17881" t="b">
        <v>0</v>
      </c>
      <c r="K17881" t="s">
        <v>41</v>
      </c>
      <c r="L17881" t="s">
        <v>74</v>
      </c>
      <c r="M17881"/>
      <c r="N17881">
        <v>22.5</v>
      </c>
      <c r="O17881" t="s">
        <v>141</v>
      </c>
      <c r="P17881" t="s">
        <v>3587</v>
      </c>
    </row>
    <row r="17882" spans="1:16" x14ac:dyDescent="0.35">
      <c r="A17882" t="s">
        <v>0</v>
      </c>
      <c r="B17882" t="s">
        <v>30805</v>
      </c>
      <c r="C17882" t="s">
        <v>14388</v>
      </c>
      <c r="D17882" t="s">
        <v>4346</v>
      </c>
      <c r="F17882" t="b">
        <v>0</v>
      </c>
      <c r="G17882" t="s">
        <v>40</v>
      </c>
      <c r="H17882" s="1">
        <v>46220.419699074067</v>
      </c>
      <c r="I17882" t="b">
        <v>1</v>
      </c>
      <c r="J17882" t="b">
        <v>0</v>
      </c>
      <c r="K17882" t="s">
        <v>40</v>
      </c>
      <c r="L17882" t="s">
        <v>74</v>
      </c>
      <c r="M17882"/>
      <c r="N17882">
        <v>26.39</v>
      </c>
      <c r="O17882" t="s">
        <v>30806</v>
      </c>
    </row>
    <row r="17883" spans="1:16" x14ac:dyDescent="0.35">
      <c r="A17883" t="s">
        <v>2</v>
      </c>
      <c r="B17883" t="s">
        <v>276</v>
      </c>
      <c r="C17883" t="s">
        <v>12891</v>
      </c>
      <c r="D17883" t="s">
        <v>4346</v>
      </c>
      <c r="E17883" t="s">
        <v>59</v>
      </c>
      <c r="F17883" t="b">
        <v>0</v>
      </c>
      <c r="G17883" t="s">
        <v>40</v>
      </c>
      <c r="H17883" s="1">
        <v>46220.421388888892</v>
      </c>
      <c r="I17883" t="b">
        <v>0</v>
      </c>
      <c r="J17883" t="b">
        <v>0</v>
      </c>
      <c r="K17883" t="s">
        <v>40</v>
      </c>
      <c r="L17883" t="s">
        <v>60</v>
      </c>
      <c r="M17883">
        <v>45971.5</v>
      </c>
      <c r="N17883"/>
      <c r="O17883" t="s">
        <v>23465</v>
      </c>
      <c r="P17883" t="s">
        <v>622</v>
      </c>
    </row>
    <row r="17884" spans="1:16" x14ac:dyDescent="0.35">
      <c r="A17884" t="s">
        <v>1</v>
      </c>
      <c r="B17884" t="s">
        <v>1</v>
      </c>
      <c r="C17884" t="s">
        <v>30807</v>
      </c>
      <c r="D17884" t="s">
        <v>4526</v>
      </c>
      <c r="E17884" t="s">
        <v>59</v>
      </c>
      <c r="F17884" t="b">
        <v>0</v>
      </c>
      <c r="G17884" t="s">
        <v>40</v>
      </c>
      <c r="H17884" s="1">
        <v>46220.423333333332</v>
      </c>
      <c r="I17884" t="b">
        <v>1</v>
      </c>
      <c r="J17884" t="b">
        <v>0</v>
      </c>
      <c r="K17884" t="s">
        <v>40</v>
      </c>
      <c r="L17884" t="s">
        <v>60</v>
      </c>
      <c r="M17884">
        <v>60000</v>
      </c>
      <c r="N17884"/>
      <c r="O17884" t="s">
        <v>30808</v>
      </c>
      <c r="P17884" t="s">
        <v>15670</v>
      </c>
    </row>
    <row r="17885" spans="1:16" x14ac:dyDescent="0.35">
      <c r="A17885" t="s">
        <v>3</v>
      </c>
      <c r="B17885" t="s">
        <v>30809</v>
      </c>
      <c r="C17885" t="s">
        <v>76</v>
      </c>
      <c r="D17885" t="s">
        <v>4346</v>
      </c>
      <c r="E17885" t="s">
        <v>59</v>
      </c>
      <c r="F17885" t="b">
        <v>1</v>
      </c>
      <c r="G17885" t="s">
        <v>41</v>
      </c>
      <c r="H17885" s="1">
        <v>46220.461354166669</v>
      </c>
      <c r="I17885" t="b">
        <v>0</v>
      </c>
      <c r="J17885" t="b">
        <v>1</v>
      </c>
      <c r="K17885" t="s">
        <v>41</v>
      </c>
      <c r="L17885" t="s">
        <v>60</v>
      </c>
      <c r="M17885">
        <v>77500</v>
      </c>
      <c r="N17885"/>
      <c r="O17885" t="s">
        <v>30810</v>
      </c>
      <c r="P17885" t="s">
        <v>1482</v>
      </c>
    </row>
    <row r="17886" spans="1:16" x14ac:dyDescent="0.35">
      <c r="A17886" t="s">
        <v>1</v>
      </c>
      <c r="B17886" t="s">
        <v>30811</v>
      </c>
      <c r="C17886" t="s">
        <v>201</v>
      </c>
      <c r="D17886" t="s">
        <v>4526</v>
      </c>
      <c r="E17886" t="s">
        <v>59</v>
      </c>
      <c r="F17886" t="b">
        <v>0</v>
      </c>
      <c r="G17886" t="s">
        <v>77</v>
      </c>
      <c r="H17886" s="1">
        <v>46220.463171296287</v>
      </c>
      <c r="I17886" t="b">
        <v>1</v>
      </c>
      <c r="J17886" t="b">
        <v>0</v>
      </c>
      <c r="K17886" t="s">
        <v>41</v>
      </c>
      <c r="L17886" t="s">
        <v>60</v>
      </c>
      <c r="M17886">
        <v>160000</v>
      </c>
      <c r="N17886"/>
      <c r="O17886" t="s">
        <v>2720</v>
      </c>
      <c r="P17886" t="s">
        <v>30812</v>
      </c>
    </row>
    <row r="17887" spans="1:16" x14ac:dyDescent="0.35">
      <c r="A17887" t="s">
        <v>1</v>
      </c>
      <c r="B17887" t="s">
        <v>30813</v>
      </c>
      <c r="C17887" t="s">
        <v>3264</v>
      </c>
      <c r="D17887" t="s">
        <v>4630</v>
      </c>
      <c r="E17887" t="s">
        <v>59</v>
      </c>
      <c r="F17887" t="b">
        <v>0</v>
      </c>
      <c r="G17887" t="s">
        <v>89</v>
      </c>
      <c r="H17887" s="1">
        <v>46220.463206018518</v>
      </c>
      <c r="I17887" t="b">
        <v>0</v>
      </c>
      <c r="J17887" t="b">
        <v>0</v>
      </c>
      <c r="K17887" t="s">
        <v>41</v>
      </c>
      <c r="L17887" t="s">
        <v>60</v>
      </c>
      <c r="M17887">
        <v>119500</v>
      </c>
      <c r="N17887"/>
      <c r="O17887" t="s">
        <v>3588</v>
      </c>
    </row>
    <row r="17888" spans="1:16" x14ac:dyDescent="0.35">
      <c r="A17888" t="s">
        <v>1</v>
      </c>
      <c r="B17888" t="s">
        <v>1</v>
      </c>
      <c r="C17888" t="s">
        <v>1644</v>
      </c>
      <c r="D17888" t="s">
        <v>2360</v>
      </c>
      <c r="E17888" t="s">
        <v>59</v>
      </c>
      <c r="F17888" t="b">
        <v>0</v>
      </c>
      <c r="G17888" t="s">
        <v>77</v>
      </c>
      <c r="H17888" s="1">
        <v>46220.463263888887</v>
      </c>
      <c r="I17888" t="b">
        <v>0</v>
      </c>
      <c r="J17888" t="b">
        <v>1</v>
      </c>
      <c r="K17888" t="s">
        <v>41</v>
      </c>
      <c r="L17888" t="s">
        <v>60</v>
      </c>
      <c r="M17888">
        <v>101400</v>
      </c>
      <c r="N17888"/>
      <c r="O17888" t="s">
        <v>108</v>
      </c>
      <c r="P17888" t="s">
        <v>30814</v>
      </c>
    </row>
    <row r="17889" spans="1:16" x14ac:dyDescent="0.35">
      <c r="A17889" t="s">
        <v>0</v>
      </c>
      <c r="B17889" t="s">
        <v>1891</v>
      </c>
      <c r="C17889" t="s">
        <v>2740</v>
      </c>
      <c r="D17889" t="s">
        <v>4526</v>
      </c>
      <c r="E17889" t="s">
        <v>59</v>
      </c>
      <c r="F17889" t="b">
        <v>0</v>
      </c>
      <c r="G17889" t="s">
        <v>77</v>
      </c>
      <c r="H17889" s="1">
        <v>46220.463425925933</v>
      </c>
      <c r="I17889" t="b">
        <v>0</v>
      </c>
      <c r="J17889" t="b">
        <v>1</v>
      </c>
      <c r="K17889" t="s">
        <v>41</v>
      </c>
      <c r="L17889" t="s">
        <v>60</v>
      </c>
      <c r="M17889">
        <v>75000</v>
      </c>
      <c r="N17889"/>
      <c r="O17889" t="s">
        <v>28342</v>
      </c>
      <c r="P17889" t="s">
        <v>28343</v>
      </c>
    </row>
    <row r="17890" spans="1:16" x14ac:dyDescent="0.35">
      <c r="A17890" t="s">
        <v>1</v>
      </c>
      <c r="B17890" t="s">
        <v>1742</v>
      </c>
      <c r="C17890" t="s">
        <v>20023</v>
      </c>
      <c r="D17890" t="s">
        <v>4599</v>
      </c>
      <c r="E17890" t="s">
        <v>59</v>
      </c>
      <c r="F17890" t="b">
        <v>0</v>
      </c>
      <c r="G17890" t="s">
        <v>40</v>
      </c>
      <c r="H17890" s="1">
        <v>46220.464999999997</v>
      </c>
      <c r="I17890" t="b">
        <v>1</v>
      </c>
      <c r="J17890" t="b">
        <v>0</v>
      </c>
      <c r="K17890" t="s">
        <v>40</v>
      </c>
      <c r="L17890" t="s">
        <v>60</v>
      </c>
      <c r="M17890">
        <v>55000</v>
      </c>
      <c r="N17890"/>
      <c r="O17890" t="s">
        <v>30815</v>
      </c>
      <c r="P17890" t="s">
        <v>7192</v>
      </c>
    </row>
    <row r="17891" spans="1:16" x14ac:dyDescent="0.35">
      <c r="A17891" t="s">
        <v>1</v>
      </c>
      <c r="B17891" t="s">
        <v>30816</v>
      </c>
      <c r="C17891" t="s">
        <v>207</v>
      </c>
      <c r="D17891" t="s">
        <v>5349</v>
      </c>
      <c r="E17891" t="s">
        <v>59</v>
      </c>
      <c r="F17891" t="b">
        <v>0</v>
      </c>
      <c r="G17891" t="s">
        <v>89</v>
      </c>
      <c r="H17891" s="1">
        <v>46220.504872685182</v>
      </c>
      <c r="I17891" t="b">
        <v>0</v>
      </c>
      <c r="J17891" t="b">
        <v>0</v>
      </c>
      <c r="K17891" t="s">
        <v>41</v>
      </c>
      <c r="L17891" t="s">
        <v>60</v>
      </c>
      <c r="M17891">
        <v>212000</v>
      </c>
      <c r="N17891"/>
      <c r="O17891" t="s">
        <v>305</v>
      </c>
      <c r="P17891" t="s">
        <v>27574</v>
      </c>
    </row>
    <row r="17892" spans="1:16" x14ac:dyDescent="0.35">
      <c r="A17892" t="s">
        <v>0</v>
      </c>
      <c r="B17892" t="s">
        <v>30817</v>
      </c>
      <c r="C17892" t="s">
        <v>112</v>
      </c>
      <c r="D17892" t="s">
        <v>4526</v>
      </c>
      <c r="E17892" t="s">
        <v>132</v>
      </c>
      <c r="F17892" t="b">
        <v>0</v>
      </c>
      <c r="G17892" t="s">
        <v>65</v>
      </c>
      <c r="H17892" s="1">
        <v>46220.54315972222</v>
      </c>
      <c r="I17892" t="b">
        <v>1</v>
      </c>
      <c r="J17892" t="b">
        <v>0</v>
      </c>
      <c r="K17892" t="s">
        <v>41</v>
      </c>
      <c r="L17892" t="s">
        <v>74</v>
      </c>
      <c r="M17892"/>
      <c r="N17892">
        <v>60</v>
      </c>
      <c r="O17892" t="s">
        <v>27975</v>
      </c>
      <c r="P17892" t="s">
        <v>3910</v>
      </c>
    </row>
    <row r="17893" spans="1:16" x14ac:dyDescent="0.35">
      <c r="A17893" t="s">
        <v>7</v>
      </c>
      <c r="B17893" t="s">
        <v>30818</v>
      </c>
      <c r="C17893" t="s">
        <v>668</v>
      </c>
      <c r="D17893" t="s">
        <v>2360</v>
      </c>
      <c r="E17893" t="s">
        <v>59</v>
      </c>
      <c r="F17893" t="b">
        <v>0</v>
      </c>
      <c r="G17893" t="s">
        <v>65</v>
      </c>
      <c r="H17893" s="1">
        <v>46220.543206018519</v>
      </c>
      <c r="I17893" t="b">
        <v>1</v>
      </c>
      <c r="J17893" t="b">
        <v>1</v>
      </c>
      <c r="K17893" t="s">
        <v>41</v>
      </c>
      <c r="L17893" t="s">
        <v>60</v>
      </c>
      <c r="M17893">
        <v>127850</v>
      </c>
      <c r="N17893"/>
      <c r="O17893" t="s">
        <v>108</v>
      </c>
      <c r="P17893" t="s">
        <v>1582</v>
      </c>
    </row>
    <row r="17894" spans="1:16" x14ac:dyDescent="0.35">
      <c r="A17894" t="s">
        <v>0</v>
      </c>
      <c r="B17894" t="s">
        <v>30819</v>
      </c>
      <c r="C17894" t="s">
        <v>237</v>
      </c>
      <c r="D17894" t="s">
        <v>24507</v>
      </c>
      <c r="E17894" t="s">
        <v>59</v>
      </c>
      <c r="F17894" t="b">
        <v>0</v>
      </c>
      <c r="G17894" t="s">
        <v>89</v>
      </c>
      <c r="H17894" s="1">
        <v>46220.543229166673</v>
      </c>
      <c r="I17894" t="b">
        <v>0</v>
      </c>
      <c r="J17894" t="b">
        <v>1</v>
      </c>
      <c r="K17894" t="s">
        <v>41</v>
      </c>
      <c r="L17894" t="s">
        <v>60</v>
      </c>
      <c r="M17894">
        <v>155000</v>
      </c>
      <c r="N17894"/>
      <c r="O17894" t="s">
        <v>1443</v>
      </c>
      <c r="P17894" t="s">
        <v>2175</v>
      </c>
    </row>
    <row r="17895" spans="1:16" x14ac:dyDescent="0.35">
      <c r="A17895" t="s">
        <v>2</v>
      </c>
      <c r="B17895" t="s">
        <v>30820</v>
      </c>
      <c r="C17895" t="s">
        <v>198</v>
      </c>
      <c r="D17895" t="s">
        <v>2360</v>
      </c>
      <c r="E17895" t="s">
        <v>59</v>
      </c>
      <c r="F17895" t="b">
        <v>0</v>
      </c>
      <c r="G17895" t="s">
        <v>41</v>
      </c>
      <c r="H17895" s="1">
        <v>46220.544756944437</v>
      </c>
      <c r="I17895" t="b">
        <v>0</v>
      </c>
      <c r="J17895" t="b">
        <v>1</v>
      </c>
      <c r="K17895" t="s">
        <v>41</v>
      </c>
      <c r="L17895" t="s">
        <v>60</v>
      </c>
      <c r="M17895">
        <v>98900</v>
      </c>
      <c r="N17895"/>
      <c r="O17895" t="s">
        <v>2647</v>
      </c>
      <c r="P17895" t="s">
        <v>30821</v>
      </c>
    </row>
    <row r="17896" spans="1:16" x14ac:dyDescent="0.35">
      <c r="A17896" t="s">
        <v>2</v>
      </c>
      <c r="B17896" t="s">
        <v>30822</v>
      </c>
      <c r="C17896" t="s">
        <v>115</v>
      </c>
      <c r="D17896" t="s">
        <v>5349</v>
      </c>
      <c r="E17896" t="s">
        <v>59</v>
      </c>
      <c r="F17896" t="b">
        <v>0</v>
      </c>
      <c r="G17896" t="s">
        <v>65</v>
      </c>
      <c r="H17896" s="1">
        <v>46220.544930555552</v>
      </c>
      <c r="I17896" t="b">
        <v>0</v>
      </c>
      <c r="J17896" t="b">
        <v>0</v>
      </c>
      <c r="K17896" t="s">
        <v>41</v>
      </c>
      <c r="L17896" t="s">
        <v>60</v>
      </c>
      <c r="M17896">
        <v>185000</v>
      </c>
      <c r="N17896"/>
      <c r="O17896" t="s">
        <v>30823</v>
      </c>
    </row>
    <row r="17897" spans="1:16" x14ac:dyDescent="0.35">
      <c r="A17897" t="s">
        <v>2</v>
      </c>
      <c r="B17897" t="s">
        <v>30824</v>
      </c>
      <c r="C17897" t="s">
        <v>115</v>
      </c>
      <c r="D17897" t="s">
        <v>5349</v>
      </c>
      <c r="E17897" t="s">
        <v>59</v>
      </c>
      <c r="F17897" t="b">
        <v>0</v>
      </c>
      <c r="G17897" t="s">
        <v>65</v>
      </c>
      <c r="H17897" s="1">
        <v>46220.544930555552</v>
      </c>
      <c r="I17897" t="b">
        <v>0</v>
      </c>
      <c r="J17897" t="b">
        <v>0</v>
      </c>
      <c r="K17897" t="s">
        <v>41</v>
      </c>
      <c r="L17897" t="s">
        <v>60</v>
      </c>
      <c r="M17897">
        <v>190000</v>
      </c>
      <c r="N17897"/>
      <c r="O17897" t="s">
        <v>30823</v>
      </c>
      <c r="P17897" t="s">
        <v>27531</v>
      </c>
    </row>
    <row r="17898" spans="1:16" x14ac:dyDescent="0.35">
      <c r="A17898" t="s">
        <v>2</v>
      </c>
      <c r="B17898" t="s">
        <v>2676</v>
      </c>
      <c r="C17898" t="s">
        <v>112</v>
      </c>
      <c r="D17898" t="s">
        <v>4526</v>
      </c>
      <c r="E17898" t="s">
        <v>59</v>
      </c>
      <c r="F17898" t="b">
        <v>0</v>
      </c>
      <c r="G17898" t="s">
        <v>65</v>
      </c>
      <c r="H17898" s="1">
        <v>46220.544930555552</v>
      </c>
      <c r="I17898" t="b">
        <v>0</v>
      </c>
      <c r="J17898" t="b">
        <v>1</v>
      </c>
      <c r="K17898" t="s">
        <v>41</v>
      </c>
      <c r="L17898" t="s">
        <v>60</v>
      </c>
      <c r="M17898">
        <v>337500</v>
      </c>
      <c r="N17898"/>
      <c r="O17898" t="s">
        <v>343</v>
      </c>
    </row>
    <row r="17899" spans="1:16" x14ac:dyDescent="0.35">
      <c r="A17899" t="s">
        <v>2</v>
      </c>
      <c r="B17899" t="s">
        <v>1561</v>
      </c>
      <c r="C17899" t="s">
        <v>175</v>
      </c>
      <c r="D17899" t="s">
        <v>4526</v>
      </c>
      <c r="E17899" t="s">
        <v>59</v>
      </c>
      <c r="F17899" t="b">
        <v>0</v>
      </c>
      <c r="G17899" t="s">
        <v>89</v>
      </c>
      <c r="H17899" s="1">
        <v>46220.5466087963</v>
      </c>
      <c r="I17899" t="b">
        <v>1</v>
      </c>
      <c r="J17899" t="b">
        <v>0</v>
      </c>
      <c r="K17899" t="s">
        <v>41</v>
      </c>
      <c r="L17899" t="s">
        <v>60</v>
      </c>
      <c r="M17899">
        <v>185000</v>
      </c>
      <c r="N17899"/>
      <c r="O17899" t="s">
        <v>101</v>
      </c>
      <c r="P17899" t="s">
        <v>916</v>
      </c>
    </row>
    <row r="17900" spans="1:16" x14ac:dyDescent="0.35">
      <c r="A17900" t="s">
        <v>8</v>
      </c>
      <c r="B17900" t="s">
        <v>30825</v>
      </c>
      <c r="C17900" t="s">
        <v>40</v>
      </c>
      <c r="D17900" t="s">
        <v>4526</v>
      </c>
      <c r="E17900" t="s">
        <v>59</v>
      </c>
      <c r="F17900" t="b">
        <v>0</v>
      </c>
      <c r="G17900" t="s">
        <v>40</v>
      </c>
      <c r="H17900" s="1">
        <v>46220.548344907409</v>
      </c>
      <c r="I17900" t="b">
        <v>0</v>
      </c>
      <c r="J17900" t="b">
        <v>0</v>
      </c>
      <c r="K17900" t="s">
        <v>40</v>
      </c>
      <c r="L17900" t="s">
        <v>60</v>
      </c>
      <c r="M17900">
        <v>70000</v>
      </c>
      <c r="N17900"/>
      <c r="O17900" t="s">
        <v>30826</v>
      </c>
      <c r="P17900" t="s">
        <v>30827</v>
      </c>
    </row>
    <row r="17901" spans="1:16" x14ac:dyDescent="0.35">
      <c r="A17901" t="s">
        <v>5</v>
      </c>
      <c r="B17901" t="s">
        <v>3979</v>
      </c>
      <c r="C17901" t="s">
        <v>40</v>
      </c>
      <c r="D17901" t="s">
        <v>4526</v>
      </c>
      <c r="E17901" t="s">
        <v>88</v>
      </c>
      <c r="F17901" t="b">
        <v>0</v>
      </c>
      <c r="G17901" t="s">
        <v>40</v>
      </c>
      <c r="H17901" s="1">
        <v>46220.548344907409</v>
      </c>
      <c r="I17901" t="b">
        <v>1</v>
      </c>
      <c r="J17901" t="b">
        <v>0</v>
      </c>
      <c r="K17901" t="s">
        <v>40</v>
      </c>
      <c r="L17901" t="s">
        <v>74</v>
      </c>
      <c r="M17901"/>
      <c r="N17901">
        <v>95</v>
      </c>
      <c r="O17901" t="s">
        <v>6510</v>
      </c>
      <c r="P17901" t="s">
        <v>30828</v>
      </c>
    </row>
    <row r="17902" spans="1:16" x14ac:dyDescent="0.35">
      <c r="A17902" t="s">
        <v>7</v>
      </c>
      <c r="B17902" t="s">
        <v>7</v>
      </c>
      <c r="C17902" t="s">
        <v>1969</v>
      </c>
      <c r="D17902" t="s">
        <v>7886</v>
      </c>
      <c r="E17902" t="s">
        <v>59</v>
      </c>
      <c r="F17902" t="b">
        <v>0</v>
      </c>
      <c r="G17902" t="s">
        <v>65</v>
      </c>
      <c r="H17902" s="1">
        <v>46220.584826388891</v>
      </c>
      <c r="I17902" t="b">
        <v>1</v>
      </c>
      <c r="J17902" t="b">
        <v>1</v>
      </c>
      <c r="K17902" t="s">
        <v>41</v>
      </c>
      <c r="L17902" t="s">
        <v>74</v>
      </c>
      <c r="M17902"/>
      <c r="N17902">
        <v>70</v>
      </c>
      <c r="O17902" t="s">
        <v>775</v>
      </c>
      <c r="P17902" t="s">
        <v>30829</v>
      </c>
    </row>
    <row r="17903" spans="1:16" x14ac:dyDescent="0.35">
      <c r="A17903" t="s">
        <v>0</v>
      </c>
      <c r="B17903" t="s">
        <v>30830</v>
      </c>
      <c r="C17903" t="s">
        <v>172</v>
      </c>
      <c r="D17903" t="s">
        <v>4756</v>
      </c>
      <c r="E17903" t="s">
        <v>59</v>
      </c>
      <c r="F17903" t="b">
        <v>0</v>
      </c>
      <c r="G17903" t="s">
        <v>68</v>
      </c>
      <c r="H17903" s="1">
        <v>46220.584826388891</v>
      </c>
      <c r="I17903" t="b">
        <v>0</v>
      </c>
      <c r="J17903" t="b">
        <v>0</v>
      </c>
      <c r="K17903" t="s">
        <v>41</v>
      </c>
      <c r="L17903" t="s">
        <v>60</v>
      </c>
      <c r="M17903">
        <v>100000</v>
      </c>
      <c r="N17903"/>
      <c r="O17903" t="s">
        <v>3581</v>
      </c>
      <c r="P17903" t="s">
        <v>997</v>
      </c>
    </row>
    <row r="17904" spans="1:16" x14ac:dyDescent="0.35">
      <c r="A17904" t="s">
        <v>7</v>
      </c>
      <c r="B17904" t="s">
        <v>30831</v>
      </c>
      <c r="C17904" t="s">
        <v>491</v>
      </c>
      <c r="D17904" t="s">
        <v>4346</v>
      </c>
      <c r="E17904" t="s">
        <v>59</v>
      </c>
      <c r="F17904" t="b">
        <v>0</v>
      </c>
      <c r="G17904" t="s">
        <v>65</v>
      </c>
      <c r="H17904" s="1">
        <v>46220.584849537037</v>
      </c>
      <c r="I17904" t="b">
        <v>0</v>
      </c>
      <c r="J17904" t="b">
        <v>1</v>
      </c>
      <c r="K17904" t="s">
        <v>41</v>
      </c>
      <c r="L17904" t="s">
        <v>60</v>
      </c>
      <c r="M17904">
        <v>102500</v>
      </c>
      <c r="N17904"/>
      <c r="O17904" t="s">
        <v>30832</v>
      </c>
      <c r="P17904" t="s">
        <v>1321</v>
      </c>
    </row>
    <row r="17905" spans="1:16" x14ac:dyDescent="0.35">
      <c r="A17905" t="s">
        <v>2</v>
      </c>
      <c r="B17905" t="s">
        <v>5884</v>
      </c>
      <c r="C17905" t="s">
        <v>142</v>
      </c>
      <c r="D17905" t="s">
        <v>4526</v>
      </c>
      <c r="E17905" t="s">
        <v>59</v>
      </c>
      <c r="F17905" t="b">
        <v>0</v>
      </c>
      <c r="G17905" t="s">
        <v>65</v>
      </c>
      <c r="H17905" s="1">
        <v>46220.584872685176</v>
      </c>
      <c r="I17905" t="b">
        <v>1</v>
      </c>
      <c r="J17905" t="b">
        <v>0</v>
      </c>
      <c r="K17905" t="s">
        <v>41</v>
      </c>
      <c r="L17905" t="s">
        <v>60</v>
      </c>
      <c r="M17905">
        <v>95000</v>
      </c>
      <c r="N17905"/>
      <c r="O17905" t="s">
        <v>30833</v>
      </c>
      <c r="P17905" t="s">
        <v>30834</v>
      </c>
    </row>
    <row r="17906" spans="1:16" x14ac:dyDescent="0.35">
      <c r="A17906" t="s">
        <v>0</v>
      </c>
      <c r="B17906" t="s">
        <v>4112</v>
      </c>
      <c r="C17906" t="s">
        <v>14749</v>
      </c>
      <c r="D17906" t="s">
        <v>4526</v>
      </c>
      <c r="E17906" t="s">
        <v>88</v>
      </c>
      <c r="F17906" t="b">
        <v>0</v>
      </c>
      <c r="G17906" t="s">
        <v>40</v>
      </c>
      <c r="H17906" s="1">
        <v>46220.586365740739</v>
      </c>
      <c r="I17906" t="b">
        <v>1</v>
      </c>
      <c r="J17906" t="b">
        <v>0</v>
      </c>
      <c r="K17906" t="s">
        <v>40</v>
      </c>
      <c r="L17906" t="s">
        <v>74</v>
      </c>
      <c r="M17906"/>
      <c r="N17906">
        <v>21.5</v>
      </c>
      <c r="O17906" t="s">
        <v>9604</v>
      </c>
      <c r="P17906" t="s">
        <v>219</v>
      </c>
    </row>
    <row r="17907" spans="1:16" x14ac:dyDescent="0.35">
      <c r="A17907" t="s">
        <v>1</v>
      </c>
      <c r="B17907" t="s">
        <v>613</v>
      </c>
      <c r="C17907" t="s">
        <v>218</v>
      </c>
      <c r="D17907" t="s">
        <v>4526</v>
      </c>
      <c r="E17907" t="s">
        <v>59</v>
      </c>
      <c r="F17907" t="b">
        <v>0</v>
      </c>
      <c r="G17907" t="s">
        <v>89</v>
      </c>
      <c r="H17907" s="1">
        <v>46220.588217592587</v>
      </c>
      <c r="I17907" t="b">
        <v>1</v>
      </c>
      <c r="J17907" t="b">
        <v>0</v>
      </c>
      <c r="K17907" t="s">
        <v>41</v>
      </c>
      <c r="L17907" t="s">
        <v>74</v>
      </c>
      <c r="M17907"/>
      <c r="N17907">
        <v>55.5</v>
      </c>
      <c r="O17907" t="s">
        <v>3196</v>
      </c>
      <c r="P17907" t="s">
        <v>30835</v>
      </c>
    </row>
    <row r="17908" spans="1:16" x14ac:dyDescent="0.35">
      <c r="A17908" t="s">
        <v>5</v>
      </c>
      <c r="B17908" t="s">
        <v>30836</v>
      </c>
      <c r="C17908" t="s">
        <v>672</v>
      </c>
      <c r="D17908" t="s">
        <v>4526</v>
      </c>
      <c r="E17908" t="s">
        <v>88</v>
      </c>
      <c r="F17908" t="b">
        <v>0</v>
      </c>
      <c r="G17908" t="s">
        <v>89</v>
      </c>
      <c r="H17908" s="1">
        <v>46220.588310185187</v>
      </c>
      <c r="I17908" t="b">
        <v>1</v>
      </c>
      <c r="J17908" t="b">
        <v>0</v>
      </c>
      <c r="K17908" t="s">
        <v>41</v>
      </c>
      <c r="L17908" t="s">
        <v>74</v>
      </c>
      <c r="M17908"/>
      <c r="N17908">
        <v>72.5</v>
      </c>
      <c r="O17908" t="s">
        <v>2340</v>
      </c>
      <c r="P17908" t="s">
        <v>29476</v>
      </c>
    </row>
    <row r="17909" spans="1:16" x14ac:dyDescent="0.35">
      <c r="A17909" t="s">
        <v>0</v>
      </c>
      <c r="B17909" t="s">
        <v>268</v>
      </c>
      <c r="C17909" t="s">
        <v>1295</v>
      </c>
      <c r="D17909" t="s">
        <v>2360</v>
      </c>
      <c r="E17909" t="s">
        <v>59</v>
      </c>
      <c r="F17909" t="b">
        <v>0</v>
      </c>
      <c r="G17909" t="s">
        <v>68</v>
      </c>
      <c r="H17909" s="1">
        <v>46220.626493055563</v>
      </c>
      <c r="I17909" t="b">
        <v>0</v>
      </c>
      <c r="J17909" t="b">
        <v>1</v>
      </c>
      <c r="K17909" t="s">
        <v>41</v>
      </c>
      <c r="L17909" t="s">
        <v>60</v>
      </c>
      <c r="M17909">
        <v>75000</v>
      </c>
      <c r="N17909"/>
      <c r="O17909" t="s">
        <v>30837</v>
      </c>
      <c r="P17909" t="s">
        <v>219</v>
      </c>
    </row>
    <row r="17910" spans="1:16" x14ac:dyDescent="0.35">
      <c r="A17910" t="s">
        <v>2</v>
      </c>
      <c r="B17910" t="s">
        <v>4781</v>
      </c>
      <c r="C17910" t="s">
        <v>952</v>
      </c>
      <c r="D17910" t="s">
        <v>4526</v>
      </c>
      <c r="E17910" t="s">
        <v>59</v>
      </c>
      <c r="F17910" t="b">
        <v>0</v>
      </c>
      <c r="G17910" t="s">
        <v>68</v>
      </c>
      <c r="H17910" s="1">
        <v>46220.626504629632</v>
      </c>
      <c r="I17910" t="b">
        <v>0</v>
      </c>
      <c r="J17910" t="b">
        <v>1</v>
      </c>
      <c r="K17910" t="s">
        <v>41</v>
      </c>
      <c r="L17910" t="s">
        <v>60</v>
      </c>
      <c r="M17910">
        <v>128300</v>
      </c>
      <c r="N17910"/>
      <c r="O17910" t="s">
        <v>831</v>
      </c>
    </row>
    <row r="17911" spans="1:16" x14ac:dyDescent="0.35">
      <c r="A17911" t="s">
        <v>2</v>
      </c>
      <c r="B17911" t="s">
        <v>8732</v>
      </c>
      <c r="C17911" t="s">
        <v>847</v>
      </c>
      <c r="D17911" t="s">
        <v>2360</v>
      </c>
      <c r="E17911" t="s">
        <v>59</v>
      </c>
      <c r="F17911" t="b">
        <v>0</v>
      </c>
      <c r="G17911" t="s">
        <v>68</v>
      </c>
      <c r="H17911" s="1">
        <v>46220.628206018519</v>
      </c>
      <c r="I17911" t="b">
        <v>0</v>
      </c>
      <c r="J17911" t="b">
        <v>0</v>
      </c>
      <c r="K17911" t="s">
        <v>41</v>
      </c>
      <c r="L17911" t="s">
        <v>74</v>
      </c>
      <c r="M17911"/>
      <c r="N17911">
        <v>63</v>
      </c>
      <c r="O17911" t="s">
        <v>4155</v>
      </c>
      <c r="P17911" t="s">
        <v>30838</v>
      </c>
    </row>
    <row r="17912" spans="1:16" x14ac:dyDescent="0.35">
      <c r="A17912" t="s">
        <v>6</v>
      </c>
      <c r="B17912" t="s">
        <v>30839</v>
      </c>
      <c r="C17912" t="s">
        <v>998</v>
      </c>
      <c r="D17912" t="s">
        <v>4526</v>
      </c>
      <c r="E17912" t="s">
        <v>88</v>
      </c>
      <c r="F17912" t="b">
        <v>0</v>
      </c>
      <c r="G17912" t="s">
        <v>65</v>
      </c>
      <c r="H17912" s="1">
        <v>46220.62835648148</v>
      </c>
      <c r="I17912" t="b">
        <v>0</v>
      </c>
      <c r="J17912" t="b">
        <v>1</v>
      </c>
      <c r="K17912" t="s">
        <v>41</v>
      </c>
      <c r="L17912" t="s">
        <v>74</v>
      </c>
      <c r="M17912"/>
      <c r="N17912">
        <v>56.5</v>
      </c>
      <c r="O17912" t="s">
        <v>166</v>
      </c>
      <c r="P17912" t="s">
        <v>30840</v>
      </c>
    </row>
    <row r="17913" spans="1:16" x14ac:dyDescent="0.35">
      <c r="A17913" t="s">
        <v>1</v>
      </c>
      <c r="B17913" t="s">
        <v>1</v>
      </c>
      <c r="C17913" t="s">
        <v>5993</v>
      </c>
      <c r="D17913" t="s">
        <v>4526</v>
      </c>
      <c r="E17913" t="s">
        <v>59</v>
      </c>
      <c r="F17913" t="b">
        <v>0</v>
      </c>
      <c r="G17913" t="s">
        <v>65</v>
      </c>
      <c r="H17913" s="1">
        <v>46220.629895833343</v>
      </c>
      <c r="I17913" t="b">
        <v>0</v>
      </c>
      <c r="J17913" t="b">
        <v>0</v>
      </c>
      <c r="K17913" t="s">
        <v>41</v>
      </c>
      <c r="L17913" t="s">
        <v>74</v>
      </c>
      <c r="M17913"/>
      <c r="N17913">
        <v>37.5</v>
      </c>
      <c r="O17913" t="s">
        <v>222</v>
      </c>
      <c r="P17913" t="s">
        <v>30606</v>
      </c>
    </row>
    <row r="17914" spans="1:16" x14ac:dyDescent="0.35">
      <c r="A17914" t="s">
        <v>7</v>
      </c>
      <c r="B17914" t="s">
        <v>7</v>
      </c>
      <c r="C17914" t="s">
        <v>370</v>
      </c>
      <c r="D17914" t="s">
        <v>4526</v>
      </c>
      <c r="E17914" t="s">
        <v>88</v>
      </c>
      <c r="F17914" t="b">
        <v>0</v>
      </c>
      <c r="G17914" t="s">
        <v>65</v>
      </c>
      <c r="H17914" s="1">
        <v>46220.66815972222</v>
      </c>
      <c r="I17914" t="b">
        <v>1</v>
      </c>
      <c r="J17914" t="b">
        <v>1</v>
      </c>
      <c r="K17914" t="s">
        <v>41</v>
      </c>
      <c r="L17914" t="s">
        <v>74</v>
      </c>
      <c r="M17914"/>
      <c r="N17914">
        <v>70.5</v>
      </c>
      <c r="O17914" t="s">
        <v>403</v>
      </c>
      <c r="P17914" t="s">
        <v>30841</v>
      </c>
    </row>
    <row r="17915" spans="1:16" x14ac:dyDescent="0.35">
      <c r="A17915" t="s">
        <v>2</v>
      </c>
      <c r="B17915" t="s">
        <v>2</v>
      </c>
      <c r="C17915" t="s">
        <v>847</v>
      </c>
      <c r="D17915" t="s">
        <v>4526</v>
      </c>
      <c r="E17915" t="s">
        <v>88</v>
      </c>
      <c r="F17915" t="b">
        <v>0</v>
      </c>
      <c r="G17915" t="s">
        <v>68</v>
      </c>
      <c r="H17915" s="1">
        <v>46220.66815972222</v>
      </c>
      <c r="I17915" t="b">
        <v>0</v>
      </c>
      <c r="J17915" t="b">
        <v>0</v>
      </c>
      <c r="K17915" t="s">
        <v>41</v>
      </c>
      <c r="L17915" t="s">
        <v>74</v>
      </c>
      <c r="M17915"/>
      <c r="N17915">
        <v>61.5</v>
      </c>
      <c r="O17915" t="s">
        <v>7766</v>
      </c>
      <c r="P17915" t="s">
        <v>30838</v>
      </c>
    </row>
    <row r="17916" spans="1:16" x14ac:dyDescent="0.35">
      <c r="A17916" t="s">
        <v>3</v>
      </c>
      <c r="B17916" t="s">
        <v>30842</v>
      </c>
      <c r="C17916" t="s">
        <v>172</v>
      </c>
      <c r="D17916" t="s">
        <v>4526</v>
      </c>
      <c r="E17916" t="s">
        <v>59</v>
      </c>
      <c r="F17916" t="b">
        <v>0</v>
      </c>
      <c r="G17916" t="s">
        <v>68</v>
      </c>
      <c r="H17916" s="1">
        <v>46220.668171296304</v>
      </c>
      <c r="I17916" t="b">
        <v>0</v>
      </c>
      <c r="J17916" t="b">
        <v>0</v>
      </c>
      <c r="K17916" t="s">
        <v>41</v>
      </c>
      <c r="L17916" t="s">
        <v>60</v>
      </c>
      <c r="M17916">
        <v>102500</v>
      </c>
      <c r="N17916"/>
      <c r="O17916" t="s">
        <v>28074</v>
      </c>
      <c r="P17916" t="s">
        <v>288</v>
      </c>
    </row>
    <row r="17917" spans="1:16" x14ac:dyDescent="0.35">
      <c r="A17917" t="s">
        <v>0</v>
      </c>
      <c r="B17917" t="s">
        <v>289</v>
      </c>
      <c r="C17917" t="s">
        <v>2310</v>
      </c>
      <c r="D17917" t="s">
        <v>4526</v>
      </c>
      <c r="E17917" t="s">
        <v>88</v>
      </c>
      <c r="F17917" t="b">
        <v>0</v>
      </c>
      <c r="G17917" t="s">
        <v>65</v>
      </c>
      <c r="H17917" s="1">
        <v>46220.668229166673</v>
      </c>
      <c r="I17917" t="b">
        <v>0</v>
      </c>
      <c r="J17917" t="b">
        <v>0</v>
      </c>
      <c r="K17917" t="s">
        <v>41</v>
      </c>
      <c r="L17917" t="s">
        <v>74</v>
      </c>
      <c r="M17917"/>
      <c r="N17917">
        <v>28</v>
      </c>
      <c r="O17917" t="s">
        <v>2311</v>
      </c>
      <c r="P17917" t="s">
        <v>233</v>
      </c>
    </row>
    <row r="17918" spans="1:16" x14ac:dyDescent="0.35">
      <c r="A17918" t="s">
        <v>0</v>
      </c>
      <c r="B17918" t="s">
        <v>30843</v>
      </c>
      <c r="C17918" t="s">
        <v>330</v>
      </c>
      <c r="D17918" t="s">
        <v>2360</v>
      </c>
      <c r="E17918" t="s">
        <v>132</v>
      </c>
      <c r="F17918" t="b">
        <v>0</v>
      </c>
      <c r="G17918" t="s">
        <v>41</v>
      </c>
      <c r="H17918" s="1">
        <v>46220.669687499998</v>
      </c>
      <c r="I17918" t="b">
        <v>1</v>
      </c>
      <c r="J17918" t="b">
        <v>0</v>
      </c>
      <c r="K17918" t="s">
        <v>41</v>
      </c>
      <c r="L17918" t="s">
        <v>74</v>
      </c>
      <c r="M17918"/>
      <c r="N17918">
        <v>42.5</v>
      </c>
      <c r="O17918" t="s">
        <v>30844</v>
      </c>
      <c r="P17918" t="s">
        <v>3944</v>
      </c>
    </row>
    <row r="17919" spans="1:16" x14ac:dyDescent="0.35">
      <c r="A17919" t="s">
        <v>1</v>
      </c>
      <c r="B17919" t="s">
        <v>30845</v>
      </c>
      <c r="C17919" t="s">
        <v>887</v>
      </c>
      <c r="D17919" t="s">
        <v>4526</v>
      </c>
      <c r="E17919" t="s">
        <v>88</v>
      </c>
      <c r="F17919" t="b">
        <v>0</v>
      </c>
      <c r="G17919" t="s">
        <v>65</v>
      </c>
      <c r="H17919" s="1">
        <v>46220.671527777777</v>
      </c>
      <c r="I17919" t="b">
        <v>0</v>
      </c>
      <c r="J17919" t="b">
        <v>0</v>
      </c>
      <c r="K17919" t="s">
        <v>41</v>
      </c>
      <c r="L17919" t="s">
        <v>74</v>
      </c>
      <c r="M17919"/>
      <c r="N17919">
        <v>70</v>
      </c>
      <c r="O17919" t="s">
        <v>1324</v>
      </c>
      <c r="P17919" t="s">
        <v>23102</v>
      </c>
    </row>
    <row r="17920" spans="1:16" x14ac:dyDescent="0.35">
      <c r="A17920" t="s">
        <v>1</v>
      </c>
      <c r="B17920" t="s">
        <v>512</v>
      </c>
      <c r="C17920" t="s">
        <v>504</v>
      </c>
      <c r="D17920" t="s">
        <v>4526</v>
      </c>
      <c r="E17920" t="s">
        <v>59</v>
      </c>
      <c r="F17920" t="b">
        <v>0</v>
      </c>
      <c r="G17920" t="s">
        <v>41</v>
      </c>
      <c r="H17920" s="1">
        <v>46220.673402777778</v>
      </c>
      <c r="I17920" t="b">
        <v>0</v>
      </c>
      <c r="J17920" t="b">
        <v>1</v>
      </c>
      <c r="K17920" t="s">
        <v>41</v>
      </c>
      <c r="L17920" t="s">
        <v>60</v>
      </c>
      <c r="M17920">
        <v>150000</v>
      </c>
      <c r="N17920"/>
      <c r="O17920" t="s">
        <v>30846</v>
      </c>
      <c r="P17920" t="s">
        <v>30847</v>
      </c>
    </row>
    <row r="17921" spans="1:16" x14ac:dyDescent="0.35">
      <c r="A17921" t="s">
        <v>0</v>
      </c>
      <c r="B17921" t="s">
        <v>564</v>
      </c>
      <c r="C17921" t="s">
        <v>1020</v>
      </c>
      <c r="D17921" t="s">
        <v>4526</v>
      </c>
      <c r="E17921" t="s">
        <v>88</v>
      </c>
      <c r="F17921" t="b">
        <v>0</v>
      </c>
      <c r="G17921" t="s">
        <v>73</v>
      </c>
      <c r="H17921" s="1">
        <v>46220.709826388891</v>
      </c>
      <c r="I17921" t="b">
        <v>0</v>
      </c>
      <c r="J17921" t="b">
        <v>1</v>
      </c>
      <c r="K17921" t="s">
        <v>41</v>
      </c>
      <c r="L17921" t="s">
        <v>74</v>
      </c>
      <c r="M17921"/>
      <c r="N17921">
        <v>40</v>
      </c>
      <c r="O17921" t="s">
        <v>4487</v>
      </c>
      <c r="P17921" t="s">
        <v>30848</v>
      </c>
    </row>
    <row r="17922" spans="1:16" x14ac:dyDescent="0.35">
      <c r="A17922" t="s">
        <v>0</v>
      </c>
      <c r="B17922" t="s">
        <v>262</v>
      </c>
      <c r="C17922" t="s">
        <v>1439</v>
      </c>
      <c r="D17922" t="s">
        <v>4346</v>
      </c>
      <c r="E17922" t="s">
        <v>59</v>
      </c>
      <c r="F17922" t="b">
        <v>0</v>
      </c>
      <c r="G17922" t="s">
        <v>68</v>
      </c>
      <c r="H17922" s="1">
        <v>46220.709826388891</v>
      </c>
      <c r="I17922" t="b">
        <v>0</v>
      </c>
      <c r="J17922" t="b">
        <v>1</v>
      </c>
      <c r="K17922" t="s">
        <v>41</v>
      </c>
      <c r="L17922" t="s">
        <v>60</v>
      </c>
      <c r="M17922">
        <v>97500</v>
      </c>
      <c r="N17922"/>
      <c r="O17922" t="s">
        <v>30849</v>
      </c>
    </row>
    <row r="17923" spans="1:16" x14ac:dyDescent="0.35">
      <c r="A17923" t="s">
        <v>0</v>
      </c>
      <c r="B17923" t="s">
        <v>1267</v>
      </c>
      <c r="C17923" t="s">
        <v>2310</v>
      </c>
      <c r="D17923" t="s">
        <v>4526</v>
      </c>
      <c r="E17923" t="s">
        <v>88</v>
      </c>
      <c r="F17923" t="b">
        <v>0</v>
      </c>
      <c r="G17923" t="s">
        <v>65</v>
      </c>
      <c r="H17923" s="1">
        <v>46220.709872685176</v>
      </c>
      <c r="I17923" t="b">
        <v>0</v>
      </c>
      <c r="J17923" t="b">
        <v>0</v>
      </c>
      <c r="K17923" t="s">
        <v>41</v>
      </c>
      <c r="L17923" t="s">
        <v>74</v>
      </c>
      <c r="M17923"/>
      <c r="N17923">
        <v>28</v>
      </c>
      <c r="O17923" t="s">
        <v>2311</v>
      </c>
      <c r="P17923" t="s">
        <v>1332</v>
      </c>
    </row>
    <row r="17924" spans="1:16" x14ac:dyDescent="0.35">
      <c r="A17924" t="s">
        <v>3</v>
      </c>
      <c r="B17924" t="s">
        <v>30850</v>
      </c>
      <c r="C17924" t="s">
        <v>3043</v>
      </c>
      <c r="D17924" t="s">
        <v>4526</v>
      </c>
      <c r="E17924" t="s">
        <v>88</v>
      </c>
      <c r="F17924" t="b">
        <v>0</v>
      </c>
      <c r="G17924" t="s">
        <v>65</v>
      </c>
      <c r="H17924" s="1">
        <v>46220.70989583333</v>
      </c>
      <c r="I17924" t="b">
        <v>0</v>
      </c>
      <c r="J17924" t="b">
        <v>0</v>
      </c>
      <c r="K17924" t="s">
        <v>41</v>
      </c>
      <c r="L17924" t="s">
        <v>74</v>
      </c>
      <c r="M17924"/>
      <c r="N17924">
        <v>57.5</v>
      </c>
      <c r="O17924" t="s">
        <v>10079</v>
      </c>
      <c r="P17924" t="s">
        <v>1913</v>
      </c>
    </row>
    <row r="17925" spans="1:16" x14ac:dyDescent="0.35">
      <c r="A17925" t="s">
        <v>2</v>
      </c>
      <c r="B17925" t="s">
        <v>30851</v>
      </c>
      <c r="C17925" t="s">
        <v>812</v>
      </c>
      <c r="D17925" t="s">
        <v>4526</v>
      </c>
      <c r="E17925" t="s">
        <v>59</v>
      </c>
      <c r="F17925" t="b">
        <v>0</v>
      </c>
      <c r="G17925" t="s">
        <v>65</v>
      </c>
      <c r="H17925" s="1">
        <v>46220.70989583333</v>
      </c>
      <c r="I17925" t="b">
        <v>0</v>
      </c>
      <c r="J17925" t="b">
        <v>1</v>
      </c>
      <c r="K17925" t="s">
        <v>41</v>
      </c>
      <c r="L17925" t="s">
        <v>60</v>
      </c>
      <c r="M17925">
        <v>172500</v>
      </c>
      <c r="N17925"/>
      <c r="O17925" t="s">
        <v>1155</v>
      </c>
      <c r="P17925" t="s">
        <v>22065</v>
      </c>
    </row>
    <row r="17926" spans="1:16" x14ac:dyDescent="0.35">
      <c r="A17926" t="s">
        <v>3</v>
      </c>
      <c r="B17926" t="s">
        <v>30852</v>
      </c>
      <c r="C17926" t="s">
        <v>2526</v>
      </c>
      <c r="D17926" t="s">
        <v>4526</v>
      </c>
      <c r="E17926" t="s">
        <v>59</v>
      </c>
      <c r="F17926" t="b">
        <v>0</v>
      </c>
      <c r="G17926" t="s">
        <v>68</v>
      </c>
      <c r="H17926" s="1">
        <v>46220.709988425922</v>
      </c>
      <c r="I17926" t="b">
        <v>0</v>
      </c>
      <c r="J17926" t="b">
        <v>0</v>
      </c>
      <c r="K17926" t="s">
        <v>41</v>
      </c>
      <c r="L17926" t="s">
        <v>60</v>
      </c>
      <c r="M17926">
        <v>142500</v>
      </c>
      <c r="N17926"/>
      <c r="O17926" t="s">
        <v>30853</v>
      </c>
      <c r="P17926" t="s">
        <v>881</v>
      </c>
    </row>
    <row r="17927" spans="1:16" x14ac:dyDescent="0.35">
      <c r="A17927" t="s">
        <v>1</v>
      </c>
      <c r="B17927" t="s">
        <v>1003</v>
      </c>
      <c r="C17927" t="s">
        <v>30854</v>
      </c>
      <c r="D17927" t="s">
        <v>4756</v>
      </c>
      <c r="E17927" t="s">
        <v>59</v>
      </c>
      <c r="F17927" t="b">
        <v>0</v>
      </c>
      <c r="G17927" t="s">
        <v>89</v>
      </c>
      <c r="H17927" s="1">
        <v>46220.713206018518</v>
      </c>
      <c r="I17927" t="b">
        <v>0</v>
      </c>
      <c r="J17927" t="b">
        <v>1</v>
      </c>
      <c r="K17927" t="s">
        <v>41</v>
      </c>
      <c r="L17927" t="s">
        <v>60</v>
      </c>
      <c r="M17927">
        <v>135000</v>
      </c>
      <c r="N17927"/>
      <c r="O17927" t="s">
        <v>17508</v>
      </c>
      <c r="P17927" t="s">
        <v>30355</v>
      </c>
    </row>
    <row r="17928" spans="1:16" x14ac:dyDescent="0.35">
      <c r="A17928" t="s">
        <v>1</v>
      </c>
      <c r="B17928" t="s">
        <v>1</v>
      </c>
      <c r="C17928" t="s">
        <v>1020</v>
      </c>
      <c r="D17928" t="s">
        <v>4526</v>
      </c>
      <c r="E17928" t="s">
        <v>88</v>
      </c>
      <c r="F17928" t="b">
        <v>0</v>
      </c>
      <c r="G17928" t="s">
        <v>73</v>
      </c>
      <c r="H17928" s="1">
        <v>46220.713229166657</v>
      </c>
      <c r="I17928" t="b">
        <v>0</v>
      </c>
      <c r="J17928" t="b">
        <v>1</v>
      </c>
      <c r="K17928" t="s">
        <v>41</v>
      </c>
      <c r="L17928" t="s">
        <v>74</v>
      </c>
      <c r="M17928"/>
      <c r="N17928">
        <v>67</v>
      </c>
      <c r="O17928" t="s">
        <v>4487</v>
      </c>
      <c r="P17928" t="s">
        <v>624</v>
      </c>
    </row>
    <row r="17929" spans="1:16" x14ac:dyDescent="0.35">
      <c r="A17929" t="s">
        <v>1</v>
      </c>
      <c r="B17929" t="s">
        <v>30855</v>
      </c>
      <c r="C17929" t="s">
        <v>121</v>
      </c>
      <c r="D17929" t="s">
        <v>4526</v>
      </c>
      <c r="E17929" t="s">
        <v>59</v>
      </c>
      <c r="F17929" t="b">
        <v>0</v>
      </c>
      <c r="G17929" t="s">
        <v>89</v>
      </c>
      <c r="H17929" s="1">
        <v>46220.713229166657</v>
      </c>
      <c r="I17929" t="b">
        <v>1</v>
      </c>
      <c r="J17929" t="b">
        <v>0</v>
      </c>
      <c r="K17929" t="s">
        <v>41</v>
      </c>
      <c r="L17929" t="s">
        <v>74</v>
      </c>
      <c r="M17929"/>
      <c r="N17929">
        <v>95</v>
      </c>
      <c r="O17929" t="s">
        <v>1164</v>
      </c>
      <c r="P17929" t="s">
        <v>30856</v>
      </c>
    </row>
    <row r="17930" spans="1:16" x14ac:dyDescent="0.35">
      <c r="A17930" t="s">
        <v>4</v>
      </c>
      <c r="B17930" t="s">
        <v>30857</v>
      </c>
      <c r="C17930" t="s">
        <v>9919</v>
      </c>
      <c r="D17930" t="s">
        <v>4526</v>
      </c>
      <c r="E17930" t="s">
        <v>59</v>
      </c>
      <c r="F17930" t="b">
        <v>0</v>
      </c>
      <c r="G17930" t="s">
        <v>13</v>
      </c>
      <c r="H17930" s="1">
        <v>46220.713761574072</v>
      </c>
      <c r="I17930" t="b">
        <v>1</v>
      </c>
      <c r="J17930" t="b">
        <v>0</v>
      </c>
      <c r="K17930" t="s">
        <v>13</v>
      </c>
      <c r="L17930" t="s">
        <v>60</v>
      </c>
      <c r="M17930">
        <v>200000</v>
      </c>
      <c r="N17930"/>
      <c r="O17930" t="s">
        <v>776</v>
      </c>
      <c r="P17930" t="s">
        <v>30858</v>
      </c>
    </row>
    <row r="17931" spans="1:16" x14ac:dyDescent="0.35">
      <c r="A17931" t="s">
        <v>1</v>
      </c>
      <c r="B17931" t="s">
        <v>30859</v>
      </c>
      <c r="C17931" t="s">
        <v>33</v>
      </c>
      <c r="D17931" t="s">
        <v>11670</v>
      </c>
      <c r="E17931" t="s">
        <v>59</v>
      </c>
      <c r="F17931" t="b">
        <v>0</v>
      </c>
      <c r="G17931" t="s">
        <v>33</v>
      </c>
      <c r="H17931" s="1">
        <v>46220.714768518519</v>
      </c>
      <c r="I17931" t="b">
        <v>0</v>
      </c>
      <c r="J17931" t="b">
        <v>0</v>
      </c>
      <c r="K17931" t="s">
        <v>33</v>
      </c>
      <c r="L17931" t="s">
        <v>60</v>
      </c>
      <c r="M17931">
        <v>167500</v>
      </c>
      <c r="N17931"/>
      <c r="O17931" t="s">
        <v>1723</v>
      </c>
      <c r="P17931" t="s">
        <v>30860</v>
      </c>
    </row>
    <row r="17932" spans="1:16" x14ac:dyDescent="0.35">
      <c r="A17932" t="s">
        <v>0</v>
      </c>
      <c r="B17932" t="s">
        <v>30861</v>
      </c>
      <c r="C17932" t="s">
        <v>148</v>
      </c>
      <c r="D17932" t="s">
        <v>4526</v>
      </c>
      <c r="E17932" t="s">
        <v>59</v>
      </c>
      <c r="F17932" t="b">
        <v>0</v>
      </c>
      <c r="G17932" t="s">
        <v>89</v>
      </c>
      <c r="H17932" s="1">
        <v>46220.751562500001</v>
      </c>
      <c r="I17932" t="b">
        <v>0</v>
      </c>
      <c r="J17932" t="b">
        <v>0</v>
      </c>
      <c r="K17932" t="s">
        <v>41</v>
      </c>
      <c r="L17932" t="s">
        <v>60</v>
      </c>
      <c r="M17932">
        <v>50000</v>
      </c>
      <c r="N17932"/>
      <c r="O17932" t="s">
        <v>15241</v>
      </c>
      <c r="P17932" t="s">
        <v>325</v>
      </c>
    </row>
    <row r="17933" spans="1:16" x14ac:dyDescent="0.35">
      <c r="A17933" t="s">
        <v>2</v>
      </c>
      <c r="B17933" t="s">
        <v>30862</v>
      </c>
      <c r="C17933" t="s">
        <v>40</v>
      </c>
      <c r="D17933" t="s">
        <v>4526</v>
      </c>
      <c r="E17933" t="s">
        <v>59</v>
      </c>
      <c r="F17933" t="b">
        <v>0</v>
      </c>
      <c r="G17933" t="s">
        <v>40</v>
      </c>
      <c r="H17933" s="1">
        <v>46220.753032407411</v>
      </c>
      <c r="I17933" t="b">
        <v>0</v>
      </c>
      <c r="J17933" t="b">
        <v>0</v>
      </c>
      <c r="K17933" t="s">
        <v>40</v>
      </c>
      <c r="L17933" t="s">
        <v>60</v>
      </c>
      <c r="M17933">
        <v>52500</v>
      </c>
      <c r="N17933"/>
      <c r="O17933" t="s">
        <v>30863</v>
      </c>
      <c r="P17933" t="s">
        <v>30864</v>
      </c>
    </row>
    <row r="17934" spans="1:16" x14ac:dyDescent="0.35">
      <c r="A17934" t="s">
        <v>1</v>
      </c>
      <c r="B17934" t="s">
        <v>594</v>
      </c>
      <c r="C17934" t="s">
        <v>901</v>
      </c>
      <c r="D17934" t="s">
        <v>4346</v>
      </c>
      <c r="E17934" t="s">
        <v>59</v>
      </c>
      <c r="F17934" t="b">
        <v>0</v>
      </c>
      <c r="G17934" t="s">
        <v>77</v>
      </c>
      <c r="H17934" s="1">
        <v>46220.754826388889</v>
      </c>
      <c r="I17934" t="b">
        <v>1</v>
      </c>
      <c r="J17934" t="b">
        <v>0</v>
      </c>
      <c r="K17934" t="s">
        <v>41</v>
      </c>
      <c r="L17934" t="s">
        <v>60</v>
      </c>
      <c r="M17934">
        <v>128480</v>
      </c>
      <c r="N17934"/>
      <c r="O17934" t="s">
        <v>648</v>
      </c>
      <c r="P17934" t="s">
        <v>30865</v>
      </c>
    </row>
    <row r="17935" spans="1:16" x14ac:dyDescent="0.35">
      <c r="A17935" t="s">
        <v>1</v>
      </c>
      <c r="B17935" t="s">
        <v>30866</v>
      </c>
      <c r="C17935" t="s">
        <v>1578</v>
      </c>
      <c r="D17935" t="s">
        <v>4346</v>
      </c>
      <c r="E17935" t="s">
        <v>59</v>
      </c>
      <c r="F17935" t="b">
        <v>0</v>
      </c>
      <c r="G17935" t="s">
        <v>89</v>
      </c>
      <c r="H17935" s="1">
        <v>46220.754849537043</v>
      </c>
      <c r="I17935" t="b">
        <v>1</v>
      </c>
      <c r="J17935" t="b">
        <v>1</v>
      </c>
      <c r="K17935" t="s">
        <v>41</v>
      </c>
      <c r="L17935" t="s">
        <v>60</v>
      </c>
      <c r="M17935">
        <v>110600</v>
      </c>
      <c r="N17935"/>
      <c r="O17935" t="s">
        <v>9145</v>
      </c>
      <c r="P17935" t="s">
        <v>9061</v>
      </c>
    </row>
    <row r="17936" spans="1:16" x14ac:dyDescent="0.35">
      <c r="A17936" t="s">
        <v>0</v>
      </c>
      <c r="B17936" t="s">
        <v>30867</v>
      </c>
      <c r="C17936" t="s">
        <v>30868</v>
      </c>
      <c r="D17936" t="s">
        <v>4346</v>
      </c>
      <c r="E17936" t="s">
        <v>59</v>
      </c>
      <c r="F17936" t="b">
        <v>0</v>
      </c>
      <c r="G17936" t="s">
        <v>89</v>
      </c>
      <c r="H17936" s="1">
        <v>46220.79315972222</v>
      </c>
      <c r="I17936" t="b">
        <v>1</v>
      </c>
      <c r="J17936" t="b">
        <v>1</v>
      </c>
      <c r="K17936" t="s">
        <v>41</v>
      </c>
      <c r="L17936" t="s">
        <v>60</v>
      </c>
      <c r="M17936">
        <v>93826.425000000003</v>
      </c>
      <c r="N17936"/>
      <c r="O17936" t="s">
        <v>30869</v>
      </c>
      <c r="P17936" t="s">
        <v>219</v>
      </c>
    </row>
    <row r="17937" spans="1:16" x14ac:dyDescent="0.35">
      <c r="A17937" t="s">
        <v>6</v>
      </c>
      <c r="B17937" t="s">
        <v>3132</v>
      </c>
      <c r="C17937" t="s">
        <v>999</v>
      </c>
      <c r="D17937" t="s">
        <v>4526</v>
      </c>
      <c r="E17937" t="s">
        <v>59</v>
      </c>
      <c r="F17937" t="b">
        <v>0</v>
      </c>
      <c r="G17937" t="s">
        <v>77</v>
      </c>
      <c r="H17937" s="1">
        <v>46220.793275462973</v>
      </c>
      <c r="I17937" t="b">
        <v>0</v>
      </c>
      <c r="J17937" t="b">
        <v>0</v>
      </c>
      <c r="K17937" t="s">
        <v>41</v>
      </c>
      <c r="L17937" t="s">
        <v>60</v>
      </c>
      <c r="M17937">
        <v>97500</v>
      </c>
      <c r="N17937"/>
      <c r="O17937" t="s">
        <v>30870</v>
      </c>
      <c r="P17937" t="s">
        <v>219</v>
      </c>
    </row>
    <row r="17938" spans="1:16" x14ac:dyDescent="0.35">
      <c r="A17938" t="s">
        <v>0</v>
      </c>
      <c r="B17938" t="s">
        <v>30871</v>
      </c>
      <c r="C17938" t="s">
        <v>41</v>
      </c>
      <c r="D17938" t="s">
        <v>4526</v>
      </c>
      <c r="E17938" t="s">
        <v>88</v>
      </c>
      <c r="F17938" t="b">
        <v>0</v>
      </c>
      <c r="G17938" t="s">
        <v>41</v>
      </c>
      <c r="H17938" s="1">
        <v>46220.794756944437</v>
      </c>
      <c r="I17938" t="b">
        <v>0</v>
      </c>
      <c r="J17938" t="b">
        <v>0</v>
      </c>
      <c r="K17938" t="s">
        <v>41</v>
      </c>
      <c r="L17938" t="s">
        <v>74</v>
      </c>
      <c r="M17938"/>
      <c r="N17938">
        <v>22</v>
      </c>
      <c r="O17938" t="s">
        <v>105</v>
      </c>
    </row>
    <row r="17939" spans="1:16" x14ac:dyDescent="0.35">
      <c r="A17939" t="s">
        <v>1</v>
      </c>
      <c r="B17939" t="s">
        <v>1436</v>
      </c>
      <c r="C17939" t="s">
        <v>373</v>
      </c>
      <c r="D17939" t="s">
        <v>2360</v>
      </c>
      <c r="E17939" t="s">
        <v>59</v>
      </c>
      <c r="F17939" t="b">
        <v>0</v>
      </c>
      <c r="G17939" t="s">
        <v>89</v>
      </c>
      <c r="H17939" s="1">
        <v>46220.796493055554</v>
      </c>
      <c r="I17939" t="b">
        <v>0</v>
      </c>
      <c r="J17939" t="b">
        <v>1</v>
      </c>
      <c r="K17939" t="s">
        <v>41</v>
      </c>
      <c r="L17939" t="s">
        <v>60</v>
      </c>
      <c r="M17939">
        <v>181500</v>
      </c>
      <c r="N17939"/>
      <c r="O17939" t="s">
        <v>9958</v>
      </c>
      <c r="P17939" t="s">
        <v>30872</v>
      </c>
    </row>
    <row r="17940" spans="1:16" x14ac:dyDescent="0.35">
      <c r="A17940" t="s">
        <v>1</v>
      </c>
      <c r="B17940" t="s">
        <v>30873</v>
      </c>
      <c r="C17940" t="s">
        <v>3618</v>
      </c>
      <c r="D17940" t="s">
        <v>4346</v>
      </c>
      <c r="E17940" t="s">
        <v>59</v>
      </c>
      <c r="F17940" t="b">
        <v>0</v>
      </c>
      <c r="G17940" t="s">
        <v>89</v>
      </c>
      <c r="H17940" s="1">
        <v>46220.796539351853</v>
      </c>
      <c r="I17940" t="b">
        <v>1</v>
      </c>
      <c r="J17940" t="b">
        <v>0</v>
      </c>
      <c r="K17940" t="s">
        <v>41</v>
      </c>
      <c r="L17940" t="s">
        <v>60</v>
      </c>
      <c r="M17940">
        <v>125000</v>
      </c>
      <c r="N17940"/>
      <c r="O17940" t="s">
        <v>30874</v>
      </c>
      <c r="P17940" t="s">
        <v>30875</v>
      </c>
    </row>
    <row r="17941" spans="1:16" x14ac:dyDescent="0.35">
      <c r="A17941" t="s">
        <v>0</v>
      </c>
      <c r="B17941" t="s">
        <v>30876</v>
      </c>
      <c r="C17941" t="s">
        <v>15480</v>
      </c>
      <c r="D17941" t="s">
        <v>4346</v>
      </c>
      <c r="E17941" t="s">
        <v>59</v>
      </c>
      <c r="F17941" t="b">
        <v>0</v>
      </c>
      <c r="G17941" t="s">
        <v>40</v>
      </c>
      <c r="H17941" s="1">
        <v>46220.836354166669</v>
      </c>
      <c r="I17941" t="b">
        <v>0</v>
      </c>
      <c r="J17941" t="b">
        <v>0</v>
      </c>
      <c r="K17941" t="s">
        <v>40</v>
      </c>
      <c r="L17941" t="s">
        <v>60</v>
      </c>
      <c r="M17941">
        <v>32000</v>
      </c>
      <c r="N17941"/>
      <c r="O17941" t="s">
        <v>30877</v>
      </c>
      <c r="P17941" t="s">
        <v>4654</v>
      </c>
    </row>
    <row r="17942" spans="1:16" x14ac:dyDescent="0.35">
      <c r="A17942" t="s">
        <v>1</v>
      </c>
      <c r="B17942" t="s">
        <v>1</v>
      </c>
      <c r="C17942" t="s">
        <v>1240</v>
      </c>
      <c r="D17942" t="s">
        <v>4526</v>
      </c>
      <c r="E17942" t="s">
        <v>59</v>
      </c>
      <c r="F17942" t="b">
        <v>0</v>
      </c>
      <c r="G17942" t="s">
        <v>89</v>
      </c>
      <c r="H17942" s="1">
        <v>46220.838229166657</v>
      </c>
      <c r="I17942" t="b">
        <v>0</v>
      </c>
      <c r="J17942" t="b">
        <v>0</v>
      </c>
      <c r="K17942" t="s">
        <v>41</v>
      </c>
      <c r="L17942" t="s">
        <v>60</v>
      </c>
      <c r="M17942">
        <v>150000</v>
      </c>
      <c r="N17942"/>
      <c r="O17942" t="s">
        <v>105</v>
      </c>
      <c r="P17942" t="s">
        <v>30878</v>
      </c>
    </row>
    <row r="17943" spans="1:16" x14ac:dyDescent="0.35">
      <c r="A17943" t="s">
        <v>9</v>
      </c>
      <c r="B17943" t="s">
        <v>30879</v>
      </c>
      <c r="C17943" t="s">
        <v>9922</v>
      </c>
      <c r="D17943" t="s">
        <v>4346</v>
      </c>
      <c r="E17943" t="s">
        <v>59</v>
      </c>
      <c r="F17943" t="b">
        <v>0</v>
      </c>
      <c r="G17943" t="s">
        <v>13</v>
      </c>
      <c r="H17943" s="1">
        <v>46220.838761574072</v>
      </c>
      <c r="I17943" t="b">
        <v>0</v>
      </c>
      <c r="J17943" t="b">
        <v>0</v>
      </c>
      <c r="K17943" t="s">
        <v>13</v>
      </c>
      <c r="L17943" t="s">
        <v>60</v>
      </c>
      <c r="M17943">
        <v>187000</v>
      </c>
      <c r="N17943"/>
      <c r="O17943" t="s">
        <v>1990</v>
      </c>
      <c r="P17943" t="s">
        <v>30880</v>
      </c>
    </row>
    <row r="17944" spans="1:16" x14ac:dyDescent="0.35">
      <c r="A17944" t="s">
        <v>0</v>
      </c>
      <c r="B17944" t="s">
        <v>30881</v>
      </c>
      <c r="C17944" t="s">
        <v>181</v>
      </c>
      <c r="D17944" t="s">
        <v>4526</v>
      </c>
      <c r="E17944" t="s">
        <v>59</v>
      </c>
      <c r="F17944" t="b">
        <v>0</v>
      </c>
      <c r="G17944" t="s">
        <v>89</v>
      </c>
      <c r="H17944" s="1">
        <v>46220.876493055563</v>
      </c>
      <c r="I17944" t="b">
        <v>0</v>
      </c>
      <c r="J17944" t="b">
        <v>0</v>
      </c>
      <c r="K17944" t="s">
        <v>41</v>
      </c>
      <c r="L17944" t="s">
        <v>74</v>
      </c>
      <c r="M17944"/>
      <c r="N17944">
        <v>74</v>
      </c>
      <c r="O17944" t="s">
        <v>1164</v>
      </c>
      <c r="P17944" t="s">
        <v>30882</v>
      </c>
    </row>
    <row r="17945" spans="1:16" x14ac:dyDescent="0.35">
      <c r="A17945" t="s">
        <v>2</v>
      </c>
      <c r="B17945" t="s">
        <v>30883</v>
      </c>
      <c r="C17945" t="s">
        <v>190</v>
      </c>
      <c r="D17945" t="s">
        <v>4526</v>
      </c>
      <c r="E17945" t="s">
        <v>88</v>
      </c>
      <c r="F17945" t="b">
        <v>0</v>
      </c>
      <c r="G17945" t="s">
        <v>73</v>
      </c>
      <c r="H17945" s="1">
        <v>46220.878217592603</v>
      </c>
      <c r="I17945" t="b">
        <v>0</v>
      </c>
      <c r="J17945" t="b">
        <v>1</v>
      </c>
      <c r="K17945" t="s">
        <v>41</v>
      </c>
      <c r="L17945" t="s">
        <v>74</v>
      </c>
      <c r="M17945"/>
      <c r="N17945">
        <v>69.819999999999993</v>
      </c>
      <c r="O17945" t="s">
        <v>13294</v>
      </c>
      <c r="P17945" t="s">
        <v>1321</v>
      </c>
    </row>
    <row r="17946" spans="1:16" x14ac:dyDescent="0.35">
      <c r="A17946" t="s">
        <v>2</v>
      </c>
      <c r="B17946" t="s">
        <v>30884</v>
      </c>
      <c r="C17946" t="s">
        <v>1425</v>
      </c>
      <c r="D17946" t="s">
        <v>4756</v>
      </c>
      <c r="E17946" t="s">
        <v>59</v>
      </c>
      <c r="F17946" t="b">
        <v>0</v>
      </c>
      <c r="G17946" t="s">
        <v>65</v>
      </c>
      <c r="H17946" s="1">
        <v>46220.878263888888</v>
      </c>
      <c r="I17946" t="b">
        <v>0</v>
      </c>
      <c r="J17946" t="b">
        <v>1</v>
      </c>
      <c r="K17946" t="s">
        <v>41</v>
      </c>
      <c r="L17946" t="s">
        <v>60</v>
      </c>
      <c r="M17946">
        <v>152750</v>
      </c>
      <c r="N17946"/>
      <c r="O17946" t="s">
        <v>944</v>
      </c>
      <c r="P17946" t="s">
        <v>30885</v>
      </c>
    </row>
    <row r="17947" spans="1:16" x14ac:dyDescent="0.35">
      <c r="A17947" t="s">
        <v>2</v>
      </c>
      <c r="B17947" t="s">
        <v>1944</v>
      </c>
      <c r="C17947" t="s">
        <v>1425</v>
      </c>
      <c r="D17947" t="s">
        <v>4756</v>
      </c>
      <c r="E17947" t="s">
        <v>59</v>
      </c>
      <c r="F17947" t="b">
        <v>0</v>
      </c>
      <c r="G17947" t="s">
        <v>65</v>
      </c>
      <c r="H17947" s="1">
        <v>46220.878298611111</v>
      </c>
      <c r="I17947" t="b">
        <v>0</v>
      </c>
      <c r="J17947" t="b">
        <v>1</v>
      </c>
      <c r="K17947" t="s">
        <v>41</v>
      </c>
      <c r="L17947" t="s">
        <v>60</v>
      </c>
      <c r="M17947">
        <v>105550</v>
      </c>
      <c r="N17947"/>
      <c r="O17947" t="s">
        <v>944</v>
      </c>
      <c r="P17947" t="s">
        <v>283</v>
      </c>
    </row>
    <row r="17948" spans="1:16" x14ac:dyDescent="0.35">
      <c r="A17948" t="s">
        <v>7</v>
      </c>
      <c r="B17948" t="s">
        <v>30886</v>
      </c>
      <c r="C17948" t="s">
        <v>382</v>
      </c>
      <c r="D17948" t="s">
        <v>4526</v>
      </c>
      <c r="E17948" t="s">
        <v>88</v>
      </c>
      <c r="F17948" t="b">
        <v>0</v>
      </c>
      <c r="G17948" t="s">
        <v>77</v>
      </c>
      <c r="H17948" s="1">
        <v>46220.879837962973</v>
      </c>
      <c r="I17948" t="b">
        <v>1</v>
      </c>
      <c r="J17948" t="b">
        <v>0</v>
      </c>
      <c r="K17948" t="s">
        <v>41</v>
      </c>
      <c r="L17948" t="s">
        <v>74</v>
      </c>
      <c r="M17948"/>
      <c r="N17948">
        <v>67.5</v>
      </c>
      <c r="O17948" t="s">
        <v>30887</v>
      </c>
      <c r="P17948" t="s">
        <v>30888</v>
      </c>
    </row>
    <row r="17949" spans="1:16" x14ac:dyDescent="0.35">
      <c r="A17949" t="s">
        <v>1</v>
      </c>
      <c r="B17949" t="s">
        <v>905</v>
      </c>
      <c r="C17949" t="s">
        <v>8411</v>
      </c>
      <c r="D17949" t="s">
        <v>4526</v>
      </c>
      <c r="E17949" t="s">
        <v>59</v>
      </c>
      <c r="F17949" t="b">
        <v>0</v>
      </c>
      <c r="G17949" t="s">
        <v>89</v>
      </c>
      <c r="H17949" s="1">
        <v>46220.879884259259</v>
      </c>
      <c r="I17949" t="b">
        <v>1</v>
      </c>
      <c r="J17949" t="b">
        <v>0</v>
      </c>
      <c r="K17949" t="s">
        <v>41</v>
      </c>
      <c r="L17949" t="s">
        <v>74</v>
      </c>
      <c r="M17949"/>
      <c r="N17949">
        <v>52.5</v>
      </c>
      <c r="O17949" t="s">
        <v>393</v>
      </c>
    </row>
    <row r="17950" spans="1:16" x14ac:dyDescent="0.35">
      <c r="A17950" t="s">
        <v>0</v>
      </c>
      <c r="B17950" t="s">
        <v>30889</v>
      </c>
      <c r="C17950" t="s">
        <v>7688</v>
      </c>
      <c r="D17950" t="s">
        <v>7670</v>
      </c>
      <c r="E17950" t="s">
        <v>59</v>
      </c>
      <c r="F17950" t="b">
        <v>0</v>
      </c>
      <c r="G17950" t="s">
        <v>40</v>
      </c>
      <c r="H17950" s="1">
        <v>46220.919687499998</v>
      </c>
      <c r="I17950" t="b">
        <v>0</v>
      </c>
      <c r="J17950" t="b">
        <v>0</v>
      </c>
      <c r="K17950" t="s">
        <v>40</v>
      </c>
      <c r="L17950" t="s">
        <v>60</v>
      </c>
      <c r="M17950">
        <v>31500</v>
      </c>
      <c r="N17950"/>
      <c r="O17950" t="s">
        <v>30890</v>
      </c>
      <c r="P17950" t="s">
        <v>30891</v>
      </c>
    </row>
    <row r="17951" spans="1:16" x14ac:dyDescent="0.35">
      <c r="A17951" t="s">
        <v>1</v>
      </c>
      <c r="B17951" t="s">
        <v>30892</v>
      </c>
      <c r="C17951" t="s">
        <v>76</v>
      </c>
      <c r="D17951" t="s">
        <v>4526</v>
      </c>
      <c r="E17951" t="s">
        <v>59</v>
      </c>
      <c r="F17951" t="b">
        <v>1</v>
      </c>
      <c r="G17951" t="s">
        <v>68</v>
      </c>
      <c r="H17951" s="1">
        <v>46220.919895833344</v>
      </c>
      <c r="I17951" t="b">
        <v>0</v>
      </c>
      <c r="J17951" t="b">
        <v>1</v>
      </c>
      <c r="K17951" t="s">
        <v>41</v>
      </c>
      <c r="L17951" t="s">
        <v>60</v>
      </c>
      <c r="M17951">
        <v>135000</v>
      </c>
      <c r="N17951"/>
      <c r="O17951" t="s">
        <v>149</v>
      </c>
      <c r="P17951" t="s">
        <v>30893</v>
      </c>
    </row>
    <row r="17952" spans="1:16" x14ac:dyDescent="0.35">
      <c r="A17952" t="s">
        <v>1</v>
      </c>
      <c r="B17952" t="s">
        <v>30894</v>
      </c>
      <c r="C17952" t="s">
        <v>172</v>
      </c>
      <c r="D17952" t="s">
        <v>4526</v>
      </c>
      <c r="E17952" t="s">
        <v>59</v>
      </c>
      <c r="F17952" t="b">
        <v>0</v>
      </c>
      <c r="G17952" t="s">
        <v>68</v>
      </c>
      <c r="H17952" s="1">
        <v>46220.921527777777</v>
      </c>
      <c r="I17952" t="b">
        <v>1</v>
      </c>
      <c r="J17952" t="b">
        <v>1</v>
      </c>
      <c r="K17952" t="s">
        <v>41</v>
      </c>
      <c r="L17952" t="s">
        <v>60</v>
      </c>
      <c r="M17952">
        <v>132500</v>
      </c>
      <c r="N17952"/>
      <c r="O17952" t="s">
        <v>111</v>
      </c>
      <c r="P17952" t="s">
        <v>14245</v>
      </c>
    </row>
    <row r="17953" spans="1:16" x14ac:dyDescent="0.35">
      <c r="A17953" t="s">
        <v>8</v>
      </c>
      <c r="B17953" t="s">
        <v>3090</v>
      </c>
      <c r="C17953" t="s">
        <v>448</v>
      </c>
      <c r="D17953" t="s">
        <v>4526</v>
      </c>
      <c r="E17953" t="s">
        <v>88</v>
      </c>
      <c r="F17953" t="b">
        <v>0</v>
      </c>
      <c r="G17953" t="s">
        <v>89</v>
      </c>
      <c r="H17953" s="1">
        <v>46220.921597222223</v>
      </c>
      <c r="I17953" t="b">
        <v>0</v>
      </c>
      <c r="J17953" t="b">
        <v>1</v>
      </c>
      <c r="K17953" t="s">
        <v>41</v>
      </c>
      <c r="L17953" t="s">
        <v>74</v>
      </c>
      <c r="M17953"/>
      <c r="N17953">
        <v>82.5</v>
      </c>
      <c r="O17953" t="s">
        <v>403</v>
      </c>
      <c r="P17953" t="s">
        <v>30895</v>
      </c>
    </row>
    <row r="17954" spans="1:16" x14ac:dyDescent="0.35">
      <c r="A17954" t="s">
        <v>3</v>
      </c>
      <c r="B17954" t="s">
        <v>30896</v>
      </c>
      <c r="C17954" t="s">
        <v>1698</v>
      </c>
      <c r="D17954" t="s">
        <v>4526</v>
      </c>
      <c r="E17954" t="s">
        <v>88</v>
      </c>
      <c r="F17954" t="b">
        <v>0</v>
      </c>
      <c r="G17954" t="s">
        <v>68</v>
      </c>
      <c r="H17954" s="1">
        <v>46220.959953703707</v>
      </c>
      <c r="I17954" t="b">
        <v>0</v>
      </c>
      <c r="J17954" t="b">
        <v>0</v>
      </c>
      <c r="K17954" t="s">
        <v>41</v>
      </c>
      <c r="L17954" t="s">
        <v>74</v>
      </c>
      <c r="M17954"/>
      <c r="N17954">
        <v>50</v>
      </c>
      <c r="O17954" t="s">
        <v>432</v>
      </c>
    </row>
    <row r="17955" spans="1:16" x14ac:dyDescent="0.35">
      <c r="A17955" t="s">
        <v>6</v>
      </c>
      <c r="B17955" t="s">
        <v>30897</v>
      </c>
      <c r="C17955" t="s">
        <v>370</v>
      </c>
      <c r="D17955" t="s">
        <v>4346</v>
      </c>
      <c r="E17955" t="s">
        <v>59</v>
      </c>
      <c r="F17955" t="b">
        <v>0</v>
      </c>
      <c r="G17955" t="s">
        <v>65</v>
      </c>
      <c r="H17955" s="1">
        <v>46220.961550925917</v>
      </c>
      <c r="I17955" t="b">
        <v>0</v>
      </c>
      <c r="J17955" t="b">
        <v>1</v>
      </c>
      <c r="K17955" t="s">
        <v>41</v>
      </c>
      <c r="L17955" t="s">
        <v>60</v>
      </c>
      <c r="M17955">
        <v>132500</v>
      </c>
      <c r="N17955"/>
      <c r="O17955" t="s">
        <v>7675</v>
      </c>
      <c r="P17955" t="s">
        <v>30898</v>
      </c>
    </row>
    <row r="17956" spans="1:16" x14ac:dyDescent="0.35">
      <c r="A17956" t="s">
        <v>1</v>
      </c>
      <c r="B17956" t="s">
        <v>30899</v>
      </c>
      <c r="C17956" t="s">
        <v>92</v>
      </c>
      <c r="D17956" t="s">
        <v>4526</v>
      </c>
      <c r="E17956" t="s">
        <v>88</v>
      </c>
      <c r="F17956" t="b">
        <v>0</v>
      </c>
      <c r="G17956" t="s">
        <v>89</v>
      </c>
      <c r="H17956" s="1">
        <v>46220.963217592587</v>
      </c>
      <c r="I17956" t="b">
        <v>1</v>
      </c>
      <c r="J17956" t="b">
        <v>0</v>
      </c>
      <c r="K17956" t="s">
        <v>41</v>
      </c>
      <c r="L17956" t="s">
        <v>74</v>
      </c>
      <c r="M17956"/>
      <c r="N17956">
        <v>61.5</v>
      </c>
      <c r="O17956" t="s">
        <v>5092</v>
      </c>
      <c r="P17956" t="s">
        <v>30900</v>
      </c>
    </row>
    <row r="17957" spans="1:16" x14ac:dyDescent="0.35">
      <c r="A17957" t="s">
        <v>0</v>
      </c>
      <c r="B17957" t="s">
        <v>30901</v>
      </c>
      <c r="C17957" t="s">
        <v>4372</v>
      </c>
      <c r="D17957" t="s">
        <v>4671</v>
      </c>
      <c r="E17957" t="s">
        <v>132</v>
      </c>
      <c r="F17957" t="b">
        <v>0</v>
      </c>
      <c r="G17957" t="s">
        <v>77</v>
      </c>
      <c r="H17957" s="1">
        <v>46221.001574074071</v>
      </c>
      <c r="I17957" t="b">
        <v>0</v>
      </c>
      <c r="J17957" t="b">
        <v>1</v>
      </c>
      <c r="K17957" t="s">
        <v>41</v>
      </c>
      <c r="L17957" t="s">
        <v>60</v>
      </c>
      <c r="M17957">
        <v>122625</v>
      </c>
      <c r="N17957"/>
      <c r="O17957" t="s">
        <v>30902</v>
      </c>
      <c r="P17957" t="s">
        <v>13498</v>
      </c>
    </row>
    <row r="17958" spans="1:16" x14ac:dyDescent="0.35">
      <c r="A17958" t="s">
        <v>0</v>
      </c>
      <c r="B17958" t="s">
        <v>1308</v>
      </c>
      <c r="C17958" t="s">
        <v>810</v>
      </c>
      <c r="D17958" t="s">
        <v>4673</v>
      </c>
      <c r="E17958" t="s">
        <v>59</v>
      </c>
      <c r="F17958" t="b">
        <v>0</v>
      </c>
      <c r="G17958" t="s">
        <v>77</v>
      </c>
      <c r="H17958" s="1">
        <v>46221.001574074071</v>
      </c>
      <c r="I17958" t="b">
        <v>0</v>
      </c>
      <c r="J17958" t="b">
        <v>0</v>
      </c>
      <c r="K17958" t="s">
        <v>41</v>
      </c>
      <c r="L17958" t="s">
        <v>60</v>
      </c>
      <c r="M17958">
        <v>221000</v>
      </c>
      <c r="N17958"/>
      <c r="O17958" t="s">
        <v>30903</v>
      </c>
      <c r="P17958" t="s">
        <v>30904</v>
      </c>
    </row>
    <row r="17959" spans="1:16" x14ac:dyDescent="0.35">
      <c r="A17959" t="s">
        <v>7</v>
      </c>
      <c r="B17959" t="s">
        <v>30905</v>
      </c>
      <c r="C17959" t="s">
        <v>201</v>
      </c>
      <c r="D17959" t="s">
        <v>4526</v>
      </c>
      <c r="E17959" t="s">
        <v>59</v>
      </c>
      <c r="F17959" t="b">
        <v>0</v>
      </c>
      <c r="G17959" t="s">
        <v>77</v>
      </c>
      <c r="H17959" s="1">
        <v>46221.001574074071</v>
      </c>
      <c r="I17959" t="b">
        <v>0</v>
      </c>
      <c r="J17959" t="b">
        <v>0</v>
      </c>
      <c r="K17959" t="s">
        <v>41</v>
      </c>
      <c r="L17959" t="s">
        <v>74</v>
      </c>
      <c r="M17959"/>
      <c r="N17959">
        <v>55</v>
      </c>
      <c r="O17959" t="s">
        <v>30906</v>
      </c>
      <c r="P17959" t="s">
        <v>673</v>
      </c>
    </row>
    <row r="17960" spans="1:16" x14ac:dyDescent="0.35">
      <c r="A17960" t="s">
        <v>6</v>
      </c>
      <c r="B17960" t="s">
        <v>30907</v>
      </c>
      <c r="C17960" t="s">
        <v>190</v>
      </c>
      <c r="D17960" t="s">
        <v>4756</v>
      </c>
      <c r="E17960" t="s">
        <v>59</v>
      </c>
      <c r="F17960" t="b">
        <v>0</v>
      </c>
      <c r="G17960" t="s">
        <v>73</v>
      </c>
      <c r="H17960" s="1">
        <v>46221.128217592603</v>
      </c>
      <c r="I17960" t="b">
        <v>0</v>
      </c>
      <c r="J17960" t="b">
        <v>0</v>
      </c>
      <c r="K17960" t="s">
        <v>41</v>
      </c>
      <c r="L17960" t="s">
        <v>60</v>
      </c>
      <c r="M17960">
        <v>135000</v>
      </c>
      <c r="N17960"/>
      <c r="O17960" t="s">
        <v>10160</v>
      </c>
      <c r="P17960" t="s">
        <v>30908</v>
      </c>
    </row>
    <row r="17961" spans="1:16" x14ac:dyDescent="0.35">
      <c r="A17961" t="s">
        <v>3</v>
      </c>
      <c r="B17961" t="s">
        <v>30909</v>
      </c>
      <c r="C17961" t="s">
        <v>76</v>
      </c>
      <c r="D17961" t="s">
        <v>24160</v>
      </c>
      <c r="E17961" t="s">
        <v>59</v>
      </c>
      <c r="F17961" t="b">
        <v>1</v>
      </c>
      <c r="G17961" t="s">
        <v>65</v>
      </c>
      <c r="H17961" s="1">
        <v>46221.210324074083</v>
      </c>
      <c r="I17961" t="b">
        <v>0</v>
      </c>
      <c r="J17961" t="b">
        <v>1</v>
      </c>
      <c r="K17961" t="s">
        <v>41</v>
      </c>
      <c r="L17961" t="s">
        <v>74</v>
      </c>
      <c r="M17961"/>
      <c r="N17961">
        <v>75</v>
      </c>
      <c r="O17961" t="s">
        <v>30910</v>
      </c>
      <c r="P17961" t="s">
        <v>714</v>
      </c>
    </row>
    <row r="17962" spans="1:16" x14ac:dyDescent="0.35">
      <c r="A17962" t="s">
        <v>0</v>
      </c>
      <c r="B17962" t="s">
        <v>3304</v>
      </c>
      <c r="C17962" t="s">
        <v>2397</v>
      </c>
      <c r="D17962" t="s">
        <v>2360</v>
      </c>
      <c r="E17962" t="s">
        <v>59</v>
      </c>
      <c r="F17962" t="b">
        <v>0</v>
      </c>
      <c r="G17962" t="s">
        <v>65</v>
      </c>
      <c r="H17962" s="1">
        <v>46221.210335648153</v>
      </c>
      <c r="I17962" t="b">
        <v>0</v>
      </c>
      <c r="J17962" t="b">
        <v>0</v>
      </c>
      <c r="K17962" t="s">
        <v>41</v>
      </c>
      <c r="L17962" t="s">
        <v>74</v>
      </c>
      <c r="M17962"/>
      <c r="N17962">
        <v>26</v>
      </c>
      <c r="O17962" t="s">
        <v>30911</v>
      </c>
      <c r="P17962" t="s">
        <v>426</v>
      </c>
    </row>
    <row r="17963" spans="1:16" x14ac:dyDescent="0.35">
      <c r="A17963" t="s">
        <v>1</v>
      </c>
      <c r="B17963" t="s">
        <v>210</v>
      </c>
      <c r="C17963" t="s">
        <v>2031</v>
      </c>
      <c r="D17963" t="s">
        <v>4756</v>
      </c>
      <c r="E17963" t="s">
        <v>59</v>
      </c>
      <c r="F17963" t="b">
        <v>0</v>
      </c>
      <c r="G17963" t="s">
        <v>73</v>
      </c>
      <c r="H17963" s="1">
        <v>46221.213784722233</v>
      </c>
      <c r="I17963" t="b">
        <v>0</v>
      </c>
      <c r="J17963" t="b">
        <v>0</v>
      </c>
      <c r="K17963" t="s">
        <v>41</v>
      </c>
      <c r="L17963" t="s">
        <v>60</v>
      </c>
      <c r="M17963">
        <v>115000</v>
      </c>
      <c r="N17963"/>
      <c r="O17963" t="s">
        <v>2557</v>
      </c>
      <c r="P17963" t="s">
        <v>30912</v>
      </c>
    </row>
    <row r="17964" spans="1:16" x14ac:dyDescent="0.35">
      <c r="A17964" t="s">
        <v>3</v>
      </c>
      <c r="B17964" t="s">
        <v>30913</v>
      </c>
      <c r="C17964" t="s">
        <v>3950</v>
      </c>
      <c r="D17964" t="s">
        <v>4587</v>
      </c>
      <c r="E17964" t="s">
        <v>59</v>
      </c>
      <c r="F17964" t="b">
        <v>0</v>
      </c>
      <c r="G17964" t="s">
        <v>73</v>
      </c>
      <c r="H17964" s="1">
        <v>46221.251909722218</v>
      </c>
      <c r="I17964" t="b">
        <v>0</v>
      </c>
      <c r="J17964" t="b">
        <v>1</v>
      </c>
      <c r="K17964" t="s">
        <v>41</v>
      </c>
      <c r="L17964" t="s">
        <v>60</v>
      </c>
      <c r="M17964">
        <v>72938</v>
      </c>
      <c r="N17964"/>
      <c r="O17964" t="s">
        <v>30914</v>
      </c>
      <c r="P17964" t="s">
        <v>261</v>
      </c>
    </row>
    <row r="17965" spans="1:16" x14ac:dyDescent="0.35">
      <c r="A17965" t="s">
        <v>3</v>
      </c>
      <c r="B17965" t="s">
        <v>30915</v>
      </c>
      <c r="C17965" t="s">
        <v>76</v>
      </c>
      <c r="D17965" t="s">
        <v>141</v>
      </c>
      <c r="E17965" t="s">
        <v>88</v>
      </c>
      <c r="F17965" t="b">
        <v>1</v>
      </c>
      <c r="G17965" t="s">
        <v>41</v>
      </c>
      <c r="H17965" s="1">
        <v>46221.253530092603</v>
      </c>
      <c r="I17965" t="b">
        <v>0</v>
      </c>
      <c r="J17965" t="b">
        <v>0</v>
      </c>
      <c r="K17965" t="s">
        <v>41</v>
      </c>
      <c r="L17965" t="s">
        <v>74</v>
      </c>
      <c r="M17965"/>
      <c r="N17965">
        <v>17.5</v>
      </c>
      <c r="O17965" t="s">
        <v>141</v>
      </c>
    </row>
    <row r="17966" spans="1:16" x14ac:dyDescent="0.35">
      <c r="A17966" t="s">
        <v>2</v>
      </c>
      <c r="B17966" t="s">
        <v>30916</v>
      </c>
      <c r="C17966" t="s">
        <v>304</v>
      </c>
      <c r="D17966" t="s">
        <v>4756</v>
      </c>
      <c r="E17966" t="s">
        <v>59</v>
      </c>
      <c r="F17966" t="b">
        <v>0</v>
      </c>
      <c r="G17966" t="s">
        <v>77</v>
      </c>
      <c r="H17966" s="1">
        <v>46221.253599537027</v>
      </c>
      <c r="I17966" t="b">
        <v>0</v>
      </c>
      <c r="J17966" t="b">
        <v>1</v>
      </c>
      <c r="K17966" t="s">
        <v>41</v>
      </c>
      <c r="L17966" t="s">
        <v>60</v>
      </c>
      <c r="M17966">
        <v>102500</v>
      </c>
      <c r="N17966"/>
      <c r="O17966" t="s">
        <v>8175</v>
      </c>
      <c r="P17966" t="s">
        <v>23338</v>
      </c>
    </row>
    <row r="17967" spans="1:16" x14ac:dyDescent="0.35">
      <c r="A17967" t="s">
        <v>1</v>
      </c>
      <c r="B17967" t="s">
        <v>2370</v>
      </c>
      <c r="C17967" t="s">
        <v>112</v>
      </c>
      <c r="D17967" t="s">
        <v>4526</v>
      </c>
      <c r="E17967" t="s">
        <v>59</v>
      </c>
      <c r="F17967" t="b">
        <v>0</v>
      </c>
      <c r="G17967" t="s">
        <v>65</v>
      </c>
      <c r="H17967" s="1">
        <v>46221.380312499998</v>
      </c>
      <c r="I17967" t="b">
        <v>0</v>
      </c>
      <c r="J17967" t="b">
        <v>0</v>
      </c>
      <c r="K17967" t="s">
        <v>41</v>
      </c>
      <c r="L17967" t="s">
        <v>60</v>
      </c>
      <c r="M17967">
        <v>135000</v>
      </c>
      <c r="N17967"/>
      <c r="O17967" t="s">
        <v>307</v>
      </c>
      <c r="P17967" t="s">
        <v>25899</v>
      </c>
    </row>
    <row r="17968" spans="1:16" x14ac:dyDescent="0.35">
      <c r="A17968" t="s">
        <v>0</v>
      </c>
      <c r="B17968" t="s">
        <v>2380</v>
      </c>
      <c r="C17968" t="s">
        <v>20253</v>
      </c>
      <c r="D17968" t="s">
        <v>16554</v>
      </c>
      <c r="E17968" t="s">
        <v>59</v>
      </c>
      <c r="F17968" t="b">
        <v>0</v>
      </c>
      <c r="G17968" t="s">
        <v>77</v>
      </c>
      <c r="H17968" s="1">
        <v>46221.418495370373</v>
      </c>
      <c r="I17968" t="b">
        <v>1</v>
      </c>
      <c r="J17968" t="b">
        <v>0</v>
      </c>
      <c r="K17968" t="s">
        <v>41</v>
      </c>
      <c r="L17968" t="s">
        <v>60</v>
      </c>
      <c r="M17968">
        <v>124500</v>
      </c>
      <c r="N17968"/>
      <c r="O17968" t="s">
        <v>30917</v>
      </c>
      <c r="P17968" t="s">
        <v>30918</v>
      </c>
    </row>
    <row r="17969" spans="1:16" x14ac:dyDescent="0.35">
      <c r="A17969" t="s">
        <v>3</v>
      </c>
      <c r="B17969" t="s">
        <v>30919</v>
      </c>
      <c r="C17969" t="s">
        <v>460</v>
      </c>
      <c r="D17969" t="s">
        <v>4526</v>
      </c>
      <c r="E17969" t="s">
        <v>88</v>
      </c>
      <c r="F17969" t="b">
        <v>0</v>
      </c>
      <c r="G17969" t="s">
        <v>77</v>
      </c>
      <c r="H17969" s="1">
        <v>46221.418553240743</v>
      </c>
      <c r="I17969" t="b">
        <v>0</v>
      </c>
      <c r="J17969" t="b">
        <v>1</v>
      </c>
      <c r="K17969" t="s">
        <v>41</v>
      </c>
      <c r="L17969" t="s">
        <v>74</v>
      </c>
      <c r="M17969"/>
      <c r="N17969">
        <v>62.5</v>
      </c>
      <c r="O17969" t="s">
        <v>126</v>
      </c>
    </row>
    <row r="17970" spans="1:16" x14ac:dyDescent="0.35">
      <c r="A17970" t="s">
        <v>0</v>
      </c>
      <c r="B17970" t="s">
        <v>30920</v>
      </c>
      <c r="C17970" t="s">
        <v>612</v>
      </c>
      <c r="D17970" t="s">
        <v>4526</v>
      </c>
      <c r="E17970" t="s">
        <v>59</v>
      </c>
      <c r="F17970" t="b">
        <v>0</v>
      </c>
      <c r="G17970" t="s">
        <v>73</v>
      </c>
      <c r="H17970" s="1">
        <v>46221.418587962973</v>
      </c>
      <c r="I17970" t="b">
        <v>0</v>
      </c>
      <c r="J17970" t="b">
        <v>1</v>
      </c>
      <c r="K17970" t="s">
        <v>41</v>
      </c>
      <c r="L17970" t="s">
        <v>60</v>
      </c>
      <c r="M17970">
        <v>170000</v>
      </c>
      <c r="N17970"/>
      <c r="O17970" t="s">
        <v>444</v>
      </c>
    </row>
    <row r="17971" spans="1:16" x14ac:dyDescent="0.35">
      <c r="A17971" t="s">
        <v>0</v>
      </c>
      <c r="B17971" t="s">
        <v>30921</v>
      </c>
      <c r="C17971" t="s">
        <v>76</v>
      </c>
      <c r="D17971" t="s">
        <v>141</v>
      </c>
      <c r="E17971" t="s">
        <v>88</v>
      </c>
      <c r="F17971" t="b">
        <v>1</v>
      </c>
      <c r="G17971" t="s">
        <v>41</v>
      </c>
      <c r="H17971" s="1">
        <v>46221.420173611114</v>
      </c>
      <c r="I17971" t="b">
        <v>1</v>
      </c>
      <c r="J17971" t="b">
        <v>0</v>
      </c>
      <c r="K17971" t="s">
        <v>41</v>
      </c>
      <c r="L17971" t="s">
        <v>74</v>
      </c>
      <c r="M17971"/>
      <c r="N17971">
        <v>15</v>
      </c>
      <c r="O17971" t="s">
        <v>141</v>
      </c>
      <c r="P17971" t="s">
        <v>219</v>
      </c>
    </row>
    <row r="17972" spans="1:16" x14ac:dyDescent="0.35">
      <c r="A17972" t="s">
        <v>5</v>
      </c>
      <c r="B17972" t="s">
        <v>30922</v>
      </c>
      <c r="C17972" t="s">
        <v>162</v>
      </c>
      <c r="D17972" t="s">
        <v>4526</v>
      </c>
      <c r="E17972" t="s">
        <v>59</v>
      </c>
      <c r="F17972" t="b">
        <v>0</v>
      </c>
      <c r="G17972" t="s">
        <v>73</v>
      </c>
      <c r="H17972" s="1">
        <v>46221.422025462962</v>
      </c>
      <c r="I17972" t="b">
        <v>0</v>
      </c>
      <c r="J17972" t="b">
        <v>0</v>
      </c>
      <c r="K17972" t="s">
        <v>41</v>
      </c>
      <c r="L17972" t="s">
        <v>60</v>
      </c>
      <c r="M17972">
        <v>159300</v>
      </c>
      <c r="N17972"/>
      <c r="O17972" t="s">
        <v>759</v>
      </c>
      <c r="P17972" t="s">
        <v>30923</v>
      </c>
    </row>
    <row r="17973" spans="1:16" x14ac:dyDescent="0.35">
      <c r="A17973" t="s">
        <v>0</v>
      </c>
      <c r="B17973" t="s">
        <v>2529</v>
      </c>
      <c r="C17973" t="s">
        <v>201</v>
      </c>
      <c r="D17973" t="s">
        <v>4526</v>
      </c>
      <c r="E17973" t="s">
        <v>59</v>
      </c>
      <c r="F17973" t="b">
        <v>0</v>
      </c>
      <c r="G17973" t="s">
        <v>77</v>
      </c>
      <c r="H17973" s="1">
        <v>46221.460162037038</v>
      </c>
      <c r="I17973" t="b">
        <v>0</v>
      </c>
      <c r="J17973" t="b">
        <v>1</v>
      </c>
      <c r="K17973" t="s">
        <v>41</v>
      </c>
      <c r="L17973" t="s">
        <v>60</v>
      </c>
      <c r="M17973">
        <v>95002.5</v>
      </c>
      <c r="N17973"/>
      <c r="O17973" t="s">
        <v>30924</v>
      </c>
      <c r="P17973" t="s">
        <v>30925</v>
      </c>
    </row>
    <row r="17974" spans="1:16" x14ac:dyDescent="0.35">
      <c r="A17974" t="s">
        <v>1</v>
      </c>
      <c r="B17974" t="s">
        <v>30926</v>
      </c>
      <c r="C17974" t="s">
        <v>194</v>
      </c>
      <c r="D17974" t="s">
        <v>4550</v>
      </c>
      <c r="E17974" t="s">
        <v>59</v>
      </c>
      <c r="F17974" t="b">
        <v>0</v>
      </c>
      <c r="G17974" t="s">
        <v>77</v>
      </c>
      <c r="H17974" s="1">
        <v>46221.463703703703</v>
      </c>
      <c r="I17974" t="b">
        <v>0</v>
      </c>
      <c r="J17974" t="b">
        <v>1</v>
      </c>
      <c r="K17974" t="s">
        <v>41</v>
      </c>
      <c r="L17974" t="s">
        <v>60</v>
      </c>
      <c r="M17974">
        <v>213500</v>
      </c>
      <c r="N17974"/>
      <c r="O17974" t="s">
        <v>1558</v>
      </c>
      <c r="P17974" t="s">
        <v>30927</v>
      </c>
    </row>
    <row r="17975" spans="1:16" x14ac:dyDescent="0.35">
      <c r="A17975" t="s">
        <v>0</v>
      </c>
      <c r="B17975" t="s">
        <v>30928</v>
      </c>
      <c r="C17975" t="s">
        <v>18724</v>
      </c>
      <c r="D17975" t="s">
        <v>30929</v>
      </c>
      <c r="E17975" t="s">
        <v>59</v>
      </c>
      <c r="F17975" t="b">
        <v>0</v>
      </c>
      <c r="G17975" t="s">
        <v>89</v>
      </c>
      <c r="H17975" s="1">
        <v>46221.501851851863</v>
      </c>
      <c r="I17975" t="b">
        <v>1</v>
      </c>
      <c r="J17975" t="b">
        <v>1</v>
      </c>
      <c r="K17975" t="s">
        <v>41</v>
      </c>
      <c r="L17975" t="s">
        <v>60</v>
      </c>
      <c r="M17975">
        <v>115000</v>
      </c>
      <c r="N17975"/>
      <c r="O17975" t="s">
        <v>30930</v>
      </c>
      <c r="P17975" t="s">
        <v>1727</v>
      </c>
    </row>
    <row r="17976" spans="1:16" x14ac:dyDescent="0.35">
      <c r="A17976" t="s">
        <v>3</v>
      </c>
      <c r="B17976" t="s">
        <v>30931</v>
      </c>
      <c r="C17976" t="s">
        <v>165</v>
      </c>
      <c r="D17976" t="s">
        <v>4550</v>
      </c>
      <c r="E17976" t="s">
        <v>59</v>
      </c>
      <c r="F17976" t="b">
        <v>0</v>
      </c>
      <c r="G17976" t="s">
        <v>73</v>
      </c>
      <c r="H17976" s="1">
        <v>46221.501921296287</v>
      </c>
      <c r="I17976" t="b">
        <v>1</v>
      </c>
      <c r="J17976" t="b">
        <v>0</v>
      </c>
      <c r="K17976" t="s">
        <v>41</v>
      </c>
      <c r="L17976" t="s">
        <v>60</v>
      </c>
      <c r="M17976">
        <v>98000</v>
      </c>
      <c r="N17976"/>
      <c r="O17976" t="s">
        <v>2399</v>
      </c>
      <c r="P17976" t="s">
        <v>30932</v>
      </c>
    </row>
    <row r="17977" spans="1:16" x14ac:dyDescent="0.35">
      <c r="A17977" t="s">
        <v>0</v>
      </c>
      <c r="B17977" t="s">
        <v>30933</v>
      </c>
      <c r="C17977" t="s">
        <v>76</v>
      </c>
      <c r="D17977" t="s">
        <v>4550</v>
      </c>
      <c r="E17977" t="s">
        <v>59</v>
      </c>
      <c r="F17977" t="b">
        <v>1</v>
      </c>
      <c r="G17977" t="s">
        <v>41</v>
      </c>
      <c r="H17977" s="1">
        <v>46221.503506944442</v>
      </c>
      <c r="I17977" t="b">
        <v>0</v>
      </c>
      <c r="J17977" t="b">
        <v>1</v>
      </c>
      <c r="K17977" t="s">
        <v>41</v>
      </c>
      <c r="L17977" t="s">
        <v>60</v>
      </c>
      <c r="M17977">
        <v>214000</v>
      </c>
      <c r="N17977"/>
      <c r="O17977" t="s">
        <v>722</v>
      </c>
      <c r="P17977" t="s">
        <v>283</v>
      </c>
    </row>
    <row r="17978" spans="1:16" x14ac:dyDescent="0.35">
      <c r="A17978" t="s">
        <v>2</v>
      </c>
      <c r="B17978" t="s">
        <v>30934</v>
      </c>
      <c r="C17978" t="s">
        <v>112</v>
      </c>
      <c r="D17978" t="s">
        <v>4550</v>
      </c>
      <c r="E17978" t="s">
        <v>59</v>
      </c>
      <c r="F17978" t="b">
        <v>0</v>
      </c>
      <c r="G17978" t="s">
        <v>65</v>
      </c>
      <c r="H17978" s="1">
        <v>46221.503634259258</v>
      </c>
      <c r="I17978" t="b">
        <v>0</v>
      </c>
      <c r="J17978" t="b">
        <v>1</v>
      </c>
      <c r="K17978" t="s">
        <v>41</v>
      </c>
      <c r="L17978" t="s">
        <v>60</v>
      </c>
      <c r="M17978">
        <v>213210</v>
      </c>
      <c r="N17978"/>
      <c r="O17978" t="s">
        <v>265</v>
      </c>
    </row>
    <row r="17979" spans="1:16" x14ac:dyDescent="0.35">
      <c r="A17979" t="s">
        <v>2</v>
      </c>
      <c r="B17979" t="s">
        <v>158</v>
      </c>
      <c r="C17979" t="s">
        <v>30935</v>
      </c>
      <c r="D17979" t="s">
        <v>4756</v>
      </c>
      <c r="E17979" t="s">
        <v>59</v>
      </c>
      <c r="F17979" t="b">
        <v>0</v>
      </c>
      <c r="G17979" t="s">
        <v>65</v>
      </c>
      <c r="H17979" s="1">
        <v>46221.503634259258</v>
      </c>
      <c r="I17979" t="b">
        <v>0</v>
      </c>
      <c r="J17979" t="b">
        <v>1</v>
      </c>
      <c r="K17979" t="s">
        <v>41</v>
      </c>
      <c r="L17979" t="s">
        <v>60</v>
      </c>
      <c r="M17979">
        <v>169000</v>
      </c>
      <c r="N17979"/>
      <c r="O17979" t="s">
        <v>30936</v>
      </c>
      <c r="P17979" t="s">
        <v>622</v>
      </c>
    </row>
    <row r="17980" spans="1:16" x14ac:dyDescent="0.35">
      <c r="A17980" t="s">
        <v>2</v>
      </c>
      <c r="B17980" t="s">
        <v>30937</v>
      </c>
      <c r="C17980" t="s">
        <v>440</v>
      </c>
      <c r="D17980" t="s">
        <v>4756</v>
      </c>
      <c r="E17980" t="s">
        <v>59</v>
      </c>
      <c r="F17980" t="b">
        <v>0</v>
      </c>
      <c r="G17980" t="s">
        <v>65</v>
      </c>
      <c r="H17980" s="1">
        <v>46221.503645833327</v>
      </c>
      <c r="I17980" t="b">
        <v>0</v>
      </c>
      <c r="J17980" t="b">
        <v>1</v>
      </c>
      <c r="K17980" t="s">
        <v>41</v>
      </c>
      <c r="L17980" t="s">
        <v>60</v>
      </c>
      <c r="M17980">
        <v>159125</v>
      </c>
      <c r="N17980"/>
      <c r="O17980" t="s">
        <v>19713</v>
      </c>
      <c r="P17980" t="s">
        <v>4312</v>
      </c>
    </row>
    <row r="17981" spans="1:16" x14ac:dyDescent="0.35">
      <c r="A17981" t="s">
        <v>1</v>
      </c>
      <c r="B17981" t="s">
        <v>1</v>
      </c>
      <c r="C17981" t="s">
        <v>12426</v>
      </c>
      <c r="D17981" t="s">
        <v>4550</v>
      </c>
      <c r="E17981" t="s">
        <v>59</v>
      </c>
      <c r="F17981" t="b">
        <v>0</v>
      </c>
      <c r="G17981" t="s">
        <v>65</v>
      </c>
      <c r="H17981" s="1">
        <v>46221.505312499998</v>
      </c>
      <c r="I17981" t="b">
        <v>0</v>
      </c>
      <c r="J17981" t="b">
        <v>0</v>
      </c>
      <c r="K17981" t="s">
        <v>41</v>
      </c>
      <c r="L17981" t="s">
        <v>60</v>
      </c>
      <c r="M17981">
        <v>118500</v>
      </c>
      <c r="N17981"/>
      <c r="O17981" t="s">
        <v>3207</v>
      </c>
      <c r="P17981" t="s">
        <v>208</v>
      </c>
    </row>
    <row r="17982" spans="1:16" x14ac:dyDescent="0.35">
      <c r="A17982" t="s">
        <v>3</v>
      </c>
      <c r="B17982" t="s">
        <v>30938</v>
      </c>
      <c r="C17982" t="s">
        <v>30939</v>
      </c>
      <c r="D17982" t="s">
        <v>4526</v>
      </c>
      <c r="F17982" t="b">
        <v>0</v>
      </c>
      <c r="G17982" t="s">
        <v>65</v>
      </c>
      <c r="H17982" s="1">
        <v>46221.543668981481</v>
      </c>
      <c r="I17982" t="b">
        <v>0</v>
      </c>
      <c r="J17982" t="b">
        <v>1</v>
      </c>
      <c r="K17982" t="s">
        <v>41</v>
      </c>
      <c r="L17982" t="s">
        <v>74</v>
      </c>
      <c r="M17982"/>
      <c r="N17982">
        <v>35.875</v>
      </c>
      <c r="O17982" t="s">
        <v>155</v>
      </c>
      <c r="P17982" t="s">
        <v>283</v>
      </c>
    </row>
    <row r="17983" spans="1:16" x14ac:dyDescent="0.35">
      <c r="A17983" t="s">
        <v>6</v>
      </c>
      <c r="B17983" t="s">
        <v>30940</v>
      </c>
      <c r="C17983" t="s">
        <v>326</v>
      </c>
      <c r="D17983" t="s">
        <v>4526</v>
      </c>
      <c r="E17983" t="s">
        <v>59</v>
      </c>
      <c r="F17983" t="b">
        <v>0</v>
      </c>
      <c r="G17983" t="s">
        <v>77</v>
      </c>
      <c r="H17983" s="1">
        <v>46221.545266203713</v>
      </c>
      <c r="I17983" t="b">
        <v>0</v>
      </c>
      <c r="J17983" t="b">
        <v>1</v>
      </c>
      <c r="K17983" t="s">
        <v>41</v>
      </c>
      <c r="L17983" t="s">
        <v>60</v>
      </c>
      <c r="M17983">
        <v>214500</v>
      </c>
      <c r="N17983"/>
      <c r="O17983" t="s">
        <v>3622</v>
      </c>
      <c r="P17983" t="s">
        <v>30941</v>
      </c>
    </row>
    <row r="17984" spans="1:16" x14ac:dyDescent="0.35">
      <c r="A17984" t="s">
        <v>1</v>
      </c>
      <c r="B17984" t="s">
        <v>30942</v>
      </c>
      <c r="C17984" t="s">
        <v>76</v>
      </c>
      <c r="D17984" t="s">
        <v>141</v>
      </c>
      <c r="E17984" t="s">
        <v>88</v>
      </c>
      <c r="F17984" t="b">
        <v>1</v>
      </c>
      <c r="G17984" t="s">
        <v>77</v>
      </c>
      <c r="H17984" s="1">
        <v>46221.546967592592</v>
      </c>
      <c r="I17984" t="b">
        <v>1</v>
      </c>
      <c r="J17984" t="b">
        <v>0</v>
      </c>
      <c r="K17984" t="s">
        <v>41</v>
      </c>
      <c r="L17984" t="s">
        <v>74</v>
      </c>
      <c r="M17984"/>
      <c r="N17984">
        <v>30</v>
      </c>
      <c r="O17984" t="s">
        <v>141</v>
      </c>
      <c r="P17984" t="s">
        <v>30943</v>
      </c>
    </row>
    <row r="17985" spans="1:16" x14ac:dyDescent="0.35">
      <c r="A17985" t="s">
        <v>2</v>
      </c>
      <c r="B17985" t="s">
        <v>30944</v>
      </c>
      <c r="C17985" t="s">
        <v>31</v>
      </c>
      <c r="D17985" t="s">
        <v>16554</v>
      </c>
      <c r="E17985" t="s">
        <v>59</v>
      </c>
      <c r="F17985" t="b">
        <v>0</v>
      </c>
      <c r="G17985" t="s">
        <v>31</v>
      </c>
      <c r="H17985" s="1">
        <v>46221.588067129633</v>
      </c>
      <c r="I17985" t="b">
        <v>0</v>
      </c>
      <c r="J17985" t="b">
        <v>0</v>
      </c>
      <c r="K17985" t="s">
        <v>31</v>
      </c>
      <c r="L17985" t="s">
        <v>60</v>
      </c>
      <c r="M17985">
        <v>4</v>
      </c>
      <c r="N17985"/>
      <c r="O17985" t="s">
        <v>5394</v>
      </c>
      <c r="P17985" t="s">
        <v>85</v>
      </c>
    </row>
    <row r="17986" spans="1:16" x14ac:dyDescent="0.35">
      <c r="A17986" t="s">
        <v>2</v>
      </c>
      <c r="B17986" t="s">
        <v>2554</v>
      </c>
      <c r="C17986" t="s">
        <v>1614</v>
      </c>
      <c r="D17986" t="s">
        <v>4526</v>
      </c>
      <c r="E17986" t="s">
        <v>59</v>
      </c>
      <c r="F17986" t="b">
        <v>0</v>
      </c>
      <c r="G17986" t="s">
        <v>89</v>
      </c>
      <c r="H17986" s="1">
        <v>46221.626828703702</v>
      </c>
      <c r="I17986" t="b">
        <v>0</v>
      </c>
      <c r="J17986" t="b">
        <v>0</v>
      </c>
      <c r="K17986" t="s">
        <v>41</v>
      </c>
      <c r="L17986" t="s">
        <v>74</v>
      </c>
      <c r="M17986"/>
      <c r="N17986">
        <v>37.5</v>
      </c>
      <c r="O17986" t="s">
        <v>222</v>
      </c>
      <c r="P17986" t="s">
        <v>30945</v>
      </c>
    </row>
    <row r="17987" spans="1:16" x14ac:dyDescent="0.35">
      <c r="A17987" t="s">
        <v>0</v>
      </c>
      <c r="B17987" t="s">
        <v>30946</v>
      </c>
      <c r="C17987" t="s">
        <v>930</v>
      </c>
      <c r="D17987" t="s">
        <v>4526</v>
      </c>
      <c r="E17987" t="s">
        <v>59</v>
      </c>
      <c r="F17987" t="b">
        <v>0</v>
      </c>
      <c r="G17987" t="s">
        <v>19</v>
      </c>
      <c r="H17987" s="1">
        <v>46221.627569444441</v>
      </c>
      <c r="I17987" t="b">
        <v>1</v>
      </c>
      <c r="J17987" t="b">
        <v>0</v>
      </c>
      <c r="K17987" t="s">
        <v>19</v>
      </c>
      <c r="L17987" t="s">
        <v>60</v>
      </c>
      <c r="M17987">
        <v>400000</v>
      </c>
      <c r="N17987"/>
      <c r="O17987" t="s">
        <v>30947</v>
      </c>
      <c r="P17987" t="s">
        <v>30948</v>
      </c>
    </row>
    <row r="17988" spans="1:16" x14ac:dyDescent="0.35">
      <c r="A17988" t="s">
        <v>6</v>
      </c>
      <c r="B17988" t="s">
        <v>30949</v>
      </c>
      <c r="C17988" t="s">
        <v>326</v>
      </c>
      <c r="D17988" t="s">
        <v>4550</v>
      </c>
      <c r="E17988" t="s">
        <v>59</v>
      </c>
      <c r="F17988" t="b">
        <v>0</v>
      </c>
      <c r="G17988" t="s">
        <v>77</v>
      </c>
      <c r="H17988" s="1">
        <v>46221.628599537027</v>
      </c>
      <c r="I17988" t="b">
        <v>0</v>
      </c>
      <c r="J17988" t="b">
        <v>1</v>
      </c>
      <c r="K17988" t="s">
        <v>41</v>
      </c>
      <c r="L17988" t="s">
        <v>60</v>
      </c>
      <c r="M17988">
        <v>164500</v>
      </c>
      <c r="N17988"/>
      <c r="O17988" t="s">
        <v>1396</v>
      </c>
      <c r="P17988" t="s">
        <v>30950</v>
      </c>
    </row>
    <row r="17989" spans="1:16" x14ac:dyDescent="0.35">
      <c r="A17989" t="s">
        <v>6</v>
      </c>
      <c r="B17989" t="s">
        <v>30951</v>
      </c>
      <c r="C17989" t="s">
        <v>440</v>
      </c>
      <c r="D17989" t="s">
        <v>4756</v>
      </c>
      <c r="E17989" t="s">
        <v>59</v>
      </c>
      <c r="F17989" t="b">
        <v>0</v>
      </c>
      <c r="G17989" t="s">
        <v>65</v>
      </c>
      <c r="H17989" s="1">
        <v>46221.628645833327</v>
      </c>
      <c r="I17989" t="b">
        <v>0</v>
      </c>
      <c r="J17989" t="b">
        <v>1</v>
      </c>
      <c r="K17989" t="s">
        <v>41</v>
      </c>
      <c r="L17989" t="s">
        <v>60</v>
      </c>
      <c r="M17989">
        <v>186375</v>
      </c>
      <c r="N17989"/>
      <c r="O17989" t="s">
        <v>19713</v>
      </c>
      <c r="P17989" t="s">
        <v>26690</v>
      </c>
    </row>
    <row r="17990" spans="1:16" x14ac:dyDescent="0.35">
      <c r="A17990" t="s">
        <v>1</v>
      </c>
      <c r="B17990" t="s">
        <v>1083</v>
      </c>
      <c r="C17990" t="s">
        <v>41</v>
      </c>
      <c r="D17990" t="s">
        <v>4526</v>
      </c>
      <c r="E17990" t="s">
        <v>59</v>
      </c>
      <c r="F17990" t="b">
        <v>0</v>
      </c>
      <c r="G17990" t="s">
        <v>77</v>
      </c>
      <c r="H17990" s="1">
        <v>46221.630300925928</v>
      </c>
      <c r="I17990" t="b">
        <v>0</v>
      </c>
      <c r="J17990" t="b">
        <v>0</v>
      </c>
      <c r="K17990" t="s">
        <v>41</v>
      </c>
      <c r="L17990" t="s">
        <v>74</v>
      </c>
      <c r="M17990"/>
      <c r="N17990">
        <v>37.5</v>
      </c>
      <c r="O17990" t="s">
        <v>222</v>
      </c>
      <c r="P17990" t="s">
        <v>30606</v>
      </c>
    </row>
    <row r="17991" spans="1:16" x14ac:dyDescent="0.35">
      <c r="A17991" t="s">
        <v>3</v>
      </c>
      <c r="B17991" t="s">
        <v>30952</v>
      </c>
      <c r="C17991" t="s">
        <v>107</v>
      </c>
      <c r="D17991" t="s">
        <v>4756</v>
      </c>
      <c r="E17991" t="s">
        <v>59</v>
      </c>
      <c r="F17991" t="b">
        <v>0</v>
      </c>
      <c r="G17991" t="s">
        <v>77</v>
      </c>
      <c r="H17991" s="1">
        <v>46221.668495370373</v>
      </c>
      <c r="I17991" t="b">
        <v>0</v>
      </c>
      <c r="J17991" t="b">
        <v>1</v>
      </c>
      <c r="K17991" t="s">
        <v>41</v>
      </c>
      <c r="L17991" t="s">
        <v>60</v>
      </c>
      <c r="M17991">
        <v>84662.5</v>
      </c>
      <c r="N17991"/>
      <c r="O17991" t="s">
        <v>1594</v>
      </c>
      <c r="P17991" t="s">
        <v>146</v>
      </c>
    </row>
    <row r="17992" spans="1:16" x14ac:dyDescent="0.35">
      <c r="A17992" t="s">
        <v>0</v>
      </c>
      <c r="B17992" t="s">
        <v>23283</v>
      </c>
      <c r="C17992" t="s">
        <v>194</v>
      </c>
      <c r="D17992" t="s">
        <v>4756</v>
      </c>
      <c r="E17992" t="s">
        <v>59</v>
      </c>
      <c r="F17992" t="b">
        <v>0</v>
      </c>
      <c r="G17992" t="s">
        <v>65</v>
      </c>
      <c r="H17992" s="1">
        <v>46221.668657407397</v>
      </c>
      <c r="I17992" t="b">
        <v>0</v>
      </c>
      <c r="J17992" t="b">
        <v>0</v>
      </c>
      <c r="K17992" t="s">
        <v>41</v>
      </c>
      <c r="L17992" t="s">
        <v>60</v>
      </c>
      <c r="M17992">
        <v>132500</v>
      </c>
      <c r="N17992"/>
      <c r="O17992" t="s">
        <v>30953</v>
      </c>
      <c r="P17992" t="s">
        <v>30954</v>
      </c>
    </row>
    <row r="17993" spans="1:16" x14ac:dyDescent="0.35">
      <c r="A17993" t="s">
        <v>3</v>
      </c>
      <c r="B17993" t="s">
        <v>30955</v>
      </c>
      <c r="C17993" t="s">
        <v>3285</v>
      </c>
      <c r="D17993" t="s">
        <v>4550</v>
      </c>
      <c r="E17993" t="s">
        <v>59</v>
      </c>
      <c r="F17993" t="b">
        <v>0</v>
      </c>
      <c r="G17993" t="s">
        <v>65</v>
      </c>
      <c r="H17993" s="1">
        <v>46221.668668981481</v>
      </c>
      <c r="I17993" t="b">
        <v>0</v>
      </c>
      <c r="J17993" t="b">
        <v>1</v>
      </c>
      <c r="K17993" t="s">
        <v>41</v>
      </c>
      <c r="L17993" t="s">
        <v>60</v>
      </c>
      <c r="M17993">
        <v>112750</v>
      </c>
      <c r="N17993"/>
      <c r="O17993" t="s">
        <v>30956</v>
      </c>
      <c r="P17993" t="s">
        <v>146</v>
      </c>
    </row>
    <row r="17994" spans="1:16" x14ac:dyDescent="0.35">
      <c r="A17994" t="s">
        <v>3</v>
      </c>
      <c r="B17994" t="s">
        <v>2267</v>
      </c>
      <c r="C17994" t="s">
        <v>330</v>
      </c>
      <c r="D17994" t="s">
        <v>367</v>
      </c>
      <c r="E17994" t="s">
        <v>59</v>
      </c>
      <c r="F17994" t="b">
        <v>0</v>
      </c>
      <c r="G17994" t="s">
        <v>41</v>
      </c>
      <c r="H17994" s="1">
        <v>46221.670173611114</v>
      </c>
      <c r="I17994" t="b">
        <v>0</v>
      </c>
      <c r="J17994" t="b">
        <v>1</v>
      </c>
      <c r="K17994" t="s">
        <v>41</v>
      </c>
      <c r="L17994" t="s">
        <v>74</v>
      </c>
      <c r="M17994"/>
      <c r="N17994">
        <v>50</v>
      </c>
      <c r="O17994" t="s">
        <v>110</v>
      </c>
      <c r="P17994" t="s">
        <v>30957</v>
      </c>
    </row>
    <row r="17995" spans="1:16" x14ac:dyDescent="0.35">
      <c r="A17995" t="s">
        <v>2</v>
      </c>
      <c r="B17995" t="s">
        <v>158</v>
      </c>
      <c r="C17995" t="s">
        <v>3053</v>
      </c>
      <c r="D17995" t="s">
        <v>4756</v>
      </c>
      <c r="E17995" t="s">
        <v>59</v>
      </c>
      <c r="F17995" t="b">
        <v>0</v>
      </c>
      <c r="G17995" t="s">
        <v>68</v>
      </c>
      <c r="H17995" s="1">
        <v>46221.670277777783</v>
      </c>
      <c r="I17995" t="b">
        <v>0</v>
      </c>
      <c r="J17995" t="b">
        <v>0</v>
      </c>
      <c r="K17995" t="s">
        <v>41</v>
      </c>
      <c r="L17995" t="s">
        <v>60</v>
      </c>
      <c r="M17995">
        <v>135000</v>
      </c>
      <c r="N17995"/>
      <c r="O17995" t="s">
        <v>30958</v>
      </c>
    </row>
    <row r="17996" spans="1:16" x14ac:dyDescent="0.35">
      <c r="A17996" t="s">
        <v>1</v>
      </c>
      <c r="B17996" t="s">
        <v>30959</v>
      </c>
      <c r="C17996" t="s">
        <v>500</v>
      </c>
      <c r="D17996" t="s">
        <v>4756</v>
      </c>
      <c r="E17996" t="s">
        <v>59</v>
      </c>
      <c r="F17996" t="b">
        <v>0</v>
      </c>
      <c r="G17996" t="s">
        <v>13</v>
      </c>
      <c r="H17996" s="1">
        <v>46221.672384259262</v>
      </c>
      <c r="I17996" t="b">
        <v>1</v>
      </c>
      <c r="J17996" t="b">
        <v>0</v>
      </c>
      <c r="K17996" t="s">
        <v>13</v>
      </c>
      <c r="L17996" t="s">
        <v>60</v>
      </c>
      <c r="M17996">
        <v>92880</v>
      </c>
      <c r="N17996"/>
      <c r="O17996" t="s">
        <v>29429</v>
      </c>
      <c r="P17996" t="s">
        <v>30960</v>
      </c>
    </row>
    <row r="17997" spans="1:16" x14ac:dyDescent="0.35">
      <c r="A17997" t="s">
        <v>0</v>
      </c>
      <c r="B17997" t="s">
        <v>30961</v>
      </c>
      <c r="C17997" t="s">
        <v>901</v>
      </c>
      <c r="D17997" t="s">
        <v>4756</v>
      </c>
      <c r="E17997" t="s">
        <v>59</v>
      </c>
      <c r="F17997" t="b">
        <v>0</v>
      </c>
      <c r="G17997" t="s">
        <v>77</v>
      </c>
      <c r="H17997" s="1">
        <v>46221.710162037038</v>
      </c>
      <c r="I17997" t="b">
        <v>0</v>
      </c>
      <c r="J17997" t="b">
        <v>0</v>
      </c>
      <c r="K17997" t="s">
        <v>41</v>
      </c>
      <c r="L17997" t="s">
        <v>60</v>
      </c>
      <c r="M17997">
        <v>113032.5</v>
      </c>
      <c r="N17997"/>
      <c r="O17997" t="s">
        <v>30962</v>
      </c>
      <c r="P17997" t="s">
        <v>30963</v>
      </c>
    </row>
    <row r="17998" spans="1:16" x14ac:dyDescent="0.35">
      <c r="A17998" t="s">
        <v>0</v>
      </c>
      <c r="B17998" t="s">
        <v>30964</v>
      </c>
      <c r="C17998" t="s">
        <v>1351</v>
      </c>
      <c r="D17998" t="s">
        <v>4756</v>
      </c>
      <c r="E17998" t="s">
        <v>59</v>
      </c>
      <c r="F17998" t="b">
        <v>0</v>
      </c>
      <c r="G17998" t="s">
        <v>65</v>
      </c>
      <c r="H17998" s="1">
        <v>46221.710335648153</v>
      </c>
      <c r="I17998" t="b">
        <v>1</v>
      </c>
      <c r="J17998" t="b">
        <v>1</v>
      </c>
      <c r="K17998" t="s">
        <v>41</v>
      </c>
      <c r="L17998" t="s">
        <v>60</v>
      </c>
      <c r="M17998">
        <v>87500</v>
      </c>
      <c r="N17998"/>
      <c r="O17998" t="s">
        <v>30965</v>
      </c>
      <c r="P17998" t="s">
        <v>30966</v>
      </c>
    </row>
    <row r="17999" spans="1:16" x14ac:dyDescent="0.35">
      <c r="A17999" t="s">
        <v>6</v>
      </c>
      <c r="B17999" t="s">
        <v>30967</v>
      </c>
      <c r="C17999" t="s">
        <v>23002</v>
      </c>
      <c r="D17999" t="s">
        <v>4756</v>
      </c>
      <c r="E17999" t="s">
        <v>59</v>
      </c>
      <c r="F17999" t="b">
        <v>0</v>
      </c>
      <c r="G17999" t="s">
        <v>32</v>
      </c>
      <c r="H17999" s="1">
        <v>46221.754756944443</v>
      </c>
      <c r="I17999" t="b">
        <v>0</v>
      </c>
      <c r="J17999" t="b">
        <v>0</v>
      </c>
      <c r="K17999" t="s">
        <v>32</v>
      </c>
      <c r="L17999" t="s">
        <v>60</v>
      </c>
      <c r="M17999">
        <v>115000</v>
      </c>
      <c r="N17999"/>
      <c r="O17999" t="s">
        <v>30968</v>
      </c>
      <c r="P17999" t="s">
        <v>30969</v>
      </c>
    </row>
    <row r="18000" spans="1:16" x14ac:dyDescent="0.35">
      <c r="A18000" t="s">
        <v>0</v>
      </c>
      <c r="B18000" t="s">
        <v>3639</v>
      </c>
      <c r="C18000" t="s">
        <v>112</v>
      </c>
      <c r="D18000" t="s">
        <v>3761</v>
      </c>
      <c r="E18000" t="s">
        <v>59</v>
      </c>
      <c r="F18000" t="b">
        <v>0</v>
      </c>
      <c r="G18000" t="s">
        <v>65</v>
      </c>
      <c r="H18000" s="1">
        <v>46222.001828703702</v>
      </c>
      <c r="I18000" t="b">
        <v>0</v>
      </c>
      <c r="J18000" t="b">
        <v>1</v>
      </c>
      <c r="K18000" t="s">
        <v>41</v>
      </c>
      <c r="L18000" t="s">
        <v>60</v>
      </c>
      <c r="M18000">
        <v>74250</v>
      </c>
      <c r="N18000"/>
      <c r="O18000" t="s">
        <v>30970</v>
      </c>
      <c r="P18000" t="s">
        <v>352</v>
      </c>
    </row>
    <row r="18001" spans="1:16" x14ac:dyDescent="0.35">
      <c r="A18001" t="s">
        <v>3</v>
      </c>
      <c r="B18001" t="s">
        <v>30971</v>
      </c>
      <c r="C18001" t="s">
        <v>71</v>
      </c>
      <c r="D18001" t="s">
        <v>4756</v>
      </c>
      <c r="E18001" t="s">
        <v>59</v>
      </c>
      <c r="F18001" t="b">
        <v>0</v>
      </c>
      <c r="G18001" t="s">
        <v>73</v>
      </c>
      <c r="H18001" s="1">
        <v>46222.126828703702</v>
      </c>
      <c r="I18001" t="b">
        <v>1</v>
      </c>
      <c r="J18001" t="b">
        <v>1</v>
      </c>
      <c r="K18001" t="s">
        <v>41</v>
      </c>
      <c r="L18001" t="s">
        <v>60</v>
      </c>
      <c r="M18001">
        <v>105000</v>
      </c>
      <c r="N18001"/>
      <c r="O18001" t="s">
        <v>1172</v>
      </c>
      <c r="P18001" t="s">
        <v>6345</v>
      </c>
    </row>
    <row r="18002" spans="1:16" x14ac:dyDescent="0.35">
      <c r="A18002" t="s">
        <v>5</v>
      </c>
      <c r="B18002" t="s">
        <v>30972</v>
      </c>
      <c r="C18002" t="s">
        <v>952</v>
      </c>
      <c r="D18002" t="s">
        <v>4587</v>
      </c>
      <c r="E18002" t="s">
        <v>59</v>
      </c>
      <c r="F18002" t="b">
        <v>0</v>
      </c>
      <c r="G18002" t="s">
        <v>68</v>
      </c>
      <c r="H18002" s="1">
        <v>46222.254583333342</v>
      </c>
      <c r="I18002" t="b">
        <v>1</v>
      </c>
      <c r="J18002" t="b">
        <v>1</v>
      </c>
      <c r="K18002" t="s">
        <v>41</v>
      </c>
      <c r="L18002" t="s">
        <v>60</v>
      </c>
      <c r="M18002">
        <v>209000</v>
      </c>
      <c r="N18002"/>
      <c r="O18002" t="s">
        <v>3753</v>
      </c>
      <c r="P18002" t="s">
        <v>30973</v>
      </c>
    </row>
    <row r="18003" spans="1:16" x14ac:dyDescent="0.35">
      <c r="A18003" t="s">
        <v>6</v>
      </c>
      <c r="B18003" t="s">
        <v>30974</v>
      </c>
      <c r="C18003" t="s">
        <v>30975</v>
      </c>
      <c r="D18003" t="s">
        <v>4587</v>
      </c>
      <c r="E18003" t="s">
        <v>59</v>
      </c>
      <c r="F18003" t="b">
        <v>0</v>
      </c>
      <c r="G18003" t="s">
        <v>65</v>
      </c>
      <c r="H18003" s="1">
        <v>46222.294699074067</v>
      </c>
      <c r="I18003" t="b">
        <v>0</v>
      </c>
      <c r="J18003" t="b">
        <v>1</v>
      </c>
      <c r="K18003" t="s">
        <v>41</v>
      </c>
      <c r="L18003" t="s">
        <v>60</v>
      </c>
      <c r="M18003">
        <v>184325</v>
      </c>
      <c r="N18003"/>
      <c r="O18003" t="s">
        <v>30976</v>
      </c>
      <c r="P18003" t="s">
        <v>30977</v>
      </c>
    </row>
    <row r="18004" spans="1:16" x14ac:dyDescent="0.35">
      <c r="A18004" t="s">
        <v>0</v>
      </c>
      <c r="B18004" t="s">
        <v>27583</v>
      </c>
      <c r="C18004" t="s">
        <v>246</v>
      </c>
      <c r="D18004" t="s">
        <v>5349</v>
      </c>
      <c r="E18004" t="s">
        <v>59</v>
      </c>
      <c r="F18004" t="b">
        <v>0</v>
      </c>
      <c r="G18004" t="s">
        <v>65</v>
      </c>
      <c r="H18004" s="1">
        <v>46222.334710648152</v>
      </c>
      <c r="I18004" t="b">
        <v>0</v>
      </c>
      <c r="J18004" t="b">
        <v>1</v>
      </c>
      <c r="K18004" t="s">
        <v>41</v>
      </c>
      <c r="L18004" t="s">
        <v>60</v>
      </c>
      <c r="M18004">
        <v>130500</v>
      </c>
      <c r="N18004"/>
      <c r="O18004" t="s">
        <v>1885</v>
      </c>
      <c r="P18004" t="s">
        <v>27584</v>
      </c>
    </row>
    <row r="18005" spans="1:16" x14ac:dyDescent="0.35">
      <c r="A18005" t="s">
        <v>6</v>
      </c>
      <c r="B18005" t="s">
        <v>30978</v>
      </c>
      <c r="C18005" t="s">
        <v>81</v>
      </c>
      <c r="D18005" t="s">
        <v>11236</v>
      </c>
      <c r="E18005" t="s">
        <v>59</v>
      </c>
      <c r="F18005" t="b">
        <v>0</v>
      </c>
      <c r="G18005" t="s">
        <v>77</v>
      </c>
      <c r="H18005" s="1">
        <v>46222.33630787037</v>
      </c>
      <c r="I18005" t="b">
        <v>0</v>
      </c>
      <c r="J18005" t="b">
        <v>1</v>
      </c>
      <c r="K18005" t="s">
        <v>41</v>
      </c>
      <c r="L18005" t="s">
        <v>60</v>
      </c>
      <c r="M18005">
        <v>194000</v>
      </c>
      <c r="N18005"/>
      <c r="O18005" t="s">
        <v>29389</v>
      </c>
      <c r="P18005" t="s">
        <v>1929</v>
      </c>
    </row>
    <row r="18006" spans="1:16" x14ac:dyDescent="0.35">
      <c r="A18006" t="s">
        <v>5</v>
      </c>
      <c r="B18006" t="s">
        <v>30979</v>
      </c>
      <c r="C18006" t="s">
        <v>12264</v>
      </c>
      <c r="D18006" t="s">
        <v>5440</v>
      </c>
      <c r="E18006" t="s">
        <v>59</v>
      </c>
      <c r="F18006" t="b">
        <v>0</v>
      </c>
      <c r="G18006" t="s">
        <v>77</v>
      </c>
      <c r="H18006" s="1">
        <v>46222.337893518517</v>
      </c>
      <c r="I18006" t="b">
        <v>0</v>
      </c>
      <c r="J18006" t="b">
        <v>0</v>
      </c>
      <c r="K18006" t="s">
        <v>41</v>
      </c>
      <c r="L18006" t="s">
        <v>60</v>
      </c>
      <c r="M18006">
        <v>147000</v>
      </c>
      <c r="N18006"/>
      <c r="O18006" t="s">
        <v>5450</v>
      </c>
      <c r="P18006" t="s">
        <v>1617</v>
      </c>
    </row>
    <row r="18007" spans="1:16" x14ac:dyDescent="0.35">
      <c r="A18007" t="s">
        <v>5</v>
      </c>
      <c r="B18007" t="s">
        <v>30980</v>
      </c>
      <c r="C18007" t="s">
        <v>319</v>
      </c>
      <c r="D18007" t="s">
        <v>11236</v>
      </c>
      <c r="E18007" t="s">
        <v>59</v>
      </c>
      <c r="F18007" t="b">
        <v>0</v>
      </c>
      <c r="G18007" t="s">
        <v>89</v>
      </c>
      <c r="H18007" s="1">
        <v>46222.337893518517</v>
      </c>
      <c r="I18007" t="b">
        <v>0</v>
      </c>
      <c r="J18007" t="b">
        <v>1</v>
      </c>
      <c r="K18007" t="s">
        <v>41</v>
      </c>
      <c r="L18007" t="s">
        <v>60</v>
      </c>
      <c r="M18007">
        <v>191500</v>
      </c>
      <c r="N18007"/>
      <c r="O18007" t="s">
        <v>965</v>
      </c>
      <c r="P18007" t="s">
        <v>30981</v>
      </c>
    </row>
    <row r="18008" spans="1:16" x14ac:dyDescent="0.35">
      <c r="A18008" t="s">
        <v>0</v>
      </c>
      <c r="B18008" t="s">
        <v>30982</v>
      </c>
      <c r="C18008" t="s">
        <v>753</v>
      </c>
      <c r="D18008" t="s">
        <v>2360</v>
      </c>
      <c r="E18008" t="s">
        <v>59</v>
      </c>
      <c r="F18008" t="b">
        <v>0</v>
      </c>
      <c r="G18008" t="s">
        <v>73</v>
      </c>
      <c r="H18008" s="1">
        <v>46222.376377314817</v>
      </c>
      <c r="I18008" t="b">
        <v>1</v>
      </c>
      <c r="J18008" t="b">
        <v>1</v>
      </c>
      <c r="K18008" t="s">
        <v>41</v>
      </c>
      <c r="L18008" t="s">
        <v>60</v>
      </c>
      <c r="M18008">
        <v>83000</v>
      </c>
      <c r="N18008"/>
      <c r="O18008" t="s">
        <v>4007</v>
      </c>
      <c r="P18008" t="s">
        <v>30983</v>
      </c>
    </row>
    <row r="18009" spans="1:16" x14ac:dyDescent="0.35">
      <c r="A18009" t="s">
        <v>2</v>
      </c>
      <c r="B18009" t="s">
        <v>158</v>
      </c>
      <c r="C18009" t="s">
        <v>1986</v>
      </c>
      <c r="D18009" t="s">
        <v>4526</v>
      </c>
      <c r="E18009" t="s">
        <v>59</v>
      </c>
      <c r="F18009" t="b">
        <v>0</v>
      </c>
      <c r="G18009" t="s">
        <v>68</v>
      </c>
      <c r="H18009" s="1">
        <v>46222.461331018523</v>
      </c>
      <c r="I18009" t="b">
        <v>0</v>
      </c>
      <c r="J18009" t="b">
        <v>1</v>
      </c>
      <c r="K18009" t="s">
        <v>41</v>
      </c>
      <c r="L18009" t="s">
        <v>60</v>
      </c>
      <c r="M18009">
        <v>171000</v>
      </c>
      <c r="N18009"/>
      <c r="O18009" t="s">
        <v>28522</v>
      </c>
      <c r="P18009" t="s">
        <v>28523</v>
      </c>
    </row>
    <row r="18010" spans="1:16" x14ac:dyDescent="0.35">
      <c r="A18010" t="s">
        <v>1</v>
      </c>
      <c r="B18010" t="s">
        <v>210</v>
      </c>
      <c r="C18010" t="s">
        <v>84</v>
      </c>
      <c r="D18010" t="s">
        <v>4526</v>
      </c>
      <c r="E18010" t="s">
        <v>59</v>
      </c>
      <c r="F18010" t="b">
        <v>0</v>
      </c>
      <c r="G18010" t="s">
        <v>77</v>
      </c>
      <c r="H18010" s="1">
        <v>46222.462939814817</v>
      </c>
      <c r="I18010" t="b">
        <v>0</v>
      </c>
      <c r="J18010" t="b">
        <v>1</v>
      </c>
      <c r="K18010" t="s">
        <v>41</v>
      </c>
      <c r="L18010" t="s">
        <v>60</v>
      </c>
      <c r="M18010">
        <v>262500</v>
      </c>
      <c r="N18010"/>
      <c r="O18010" t="s">
        <v>26094</v>
      </c>
      <c r="P18010" t="s">
        <v>8747</v>
      </c>
    </row>
    <row r="18011" spans="1:16" x14ac:dyDescent="0.35">
      <c r="A18011" t="s">
        <v>1</v>
      </c>
      <c r="B18011" t="s">
        <v>184</v>
      </c>
      <c r="C18011" t="s">
        <v>162</v>
      </c>
      <c r="D18011" t="s">
        <v>4550</v>
      </c>
      <c r="E18011" t="s">
        <v>59</v>
      </c>
      <c r="F18011" t="b">
        <v>0</v>
      </c>
      <c r="G18011" t="s">
        <v>77</v>
      </c>
      <c r="H18011" s="1">
        <v>46222.462962962964</v>
      </c>
      <c r="I18011" t="b">
        <v>0</v>
      </c>
      <c r="J18011" t="b">
        <v>0</v>
      </c>
      <c r="K18011" t="s">
        <v>41</v>
      </c>
      <c r="L18011" t="s">
        <v>60</v>
      </c>
      <c r="M18011">
        <v>89946</v>
      </c>
      <c r="N18011"/>
      <c r="O18011" t="s">
        <v>254</v>
      </c>
      <c r="P18011" t="s">
        <v>30984</v>
      </c>
    </row>
    <row r="18012" spans="1:16" x14ac:dyDescent="0.35">
      <c r="A18012" t="s">
        <v>3</v>
      </c>
      <c r="B18012" t="s">
        <v>8253</v>
      </c>
      <c r="C18012" t="s">
        <v>2145</v>
      </c>
      <c r="D18012" t="s">
        <v>4756</v>
      </c>
      <c r="E18012" t="s">
        <v>59</v>
      </c>
      <c r="F18012" t="b">
        <v>0</v>
      </c>
      <c r="G18012" t="s">
        <v>65</v>
      </c>
      <c r="H18012" s="1">
        <v>46222.501400462963</v>
      </c>
      <c r="I18012" t="b">
        <v>0</v>
      </c>
      <c r="J18012" t="b">
        <v>0</v>
      </c>
      <c r="K18012" t="s">
        <v>41</v>
      </c>
      <c r="L18012" t="s">
        <v>60</v>
      </c>
      <c r="M18012">
        <v>95000</v>
      </c>
      <c r="N18012"/>
      <c r="O18012" t="s">
        <v>30985</v>
      </c>
      <c r="P18012" t="s">
        <v>30986</v>
      </c>
    </row>
    <row r="18013" spans="1:16" x14ac:dyDescent="0.35">
      <c r="A18013" t="s">
        <v>5</v>
      </c>
      <c r="B18013" t="s">
        <v>30987</v>
      </c>
      <c r="C18013" t="s">
        <v>287</v>
      </c>
      <c r="D18013" t="s">
        <v>4756</v>
      </c>
      <c r="E18013" t="s">
        <v>59</v>
      </c>
      <c r="F18013" t="b">
        <v>0</v>
      </c>
      <c r="G18013" t="s">
        <v>89</v>
      </c>
      <c r="H18013" s="1">
        <v>46222.546226851853</v>
      </c>
      <c r="I18013" t="b">
        <v>1</v>
      </c>
      <c r="J18013" t="b">
        <v>0</v>
      </c>
      <c r="K18013" t="s">
        <v>41</v>
      </c>
      <c r="L18013" t="s">
        <v>60</v>
      </c>
      <c r="M18013">
        <v>145045.5</v>
      </c>
      <c r="N18013"/>
      <c r="O18013" t="s">
        <v>2495</v>
      </c>
      <c r="P18013" t="s">
        <v>30988</v>
      </c>
    </row>
    <row r="18014" spans="1:16" x14ac:dyDescent="0.35">
      <c r="A18014" t="s">
        <v>1</v>
      </c>
      <c r="B18014" t="s">
        <v>13178</v>
      </c>
      <c r="C18014" t="s">
        <v>76</v>
      </c>
      <c r="D18014" t="s">
        <v>4526</v>
      </c>
      <c r="E18014" t="s">
        <v>59</v>
      </c>
      <c r="F18014" t="b">
        <v>1</v>
      </c>
      <c r="G18014" t="s">
        <v>13</v>
      </c>
      <c r="H18014" s="1">
        <v>46222.5466087963</v>
      </c>
      <c r="I18014" t="b">
        <v>1</v>
      </c>
      <c r="J18014" t="b">
        <v>0</v>
      </c>
      <c r="K18014" t="s">
        <v>13</v>
      </c>
      <c r="L18014" t="s">
        <v>60</v>
      </c>
      <c r="M18014">
        <v>135500</v>
      </c>
      <c r="N18014"/>
      <c r="O18014" t="s">
        <v>13179</v>
      </c>
      <c r="P18014" t="s">
        <v>13180</v>
      </c>
    </row>
    <row r="18015" spans="1:16" x14ac:dyDescent="0.35">
      <c r="A18015" t="s">
        <v>6</v>
      </c>
      <c r="B18015" t="s">
        <v>11561</v>
      </c>
      <c r="C18015" t="s">
        <v>413</v>
      </c>
      <c r="D18015" t="s">
        <v>16554</v>
      </c>
      <c r="E18015" t="s">
        <v>59</v>
      </c>
      <c r="F18015" t="b">
        <v>0</v>
      </c>
      <c r="G18015" t="s">
        <v>31</v>
      </c>
      <c r="H18015" s="1">
        <v>46222.629062499997</v>
      </c>
      <c r="I18015" t="b">
        <v>0</v>
      </c>
      <c r="J18015" t="b">
        <v>0</v>
      </c>
      <c r="K18015" t="s">
        <v>31</v>
      </c>
      <c r="L18015" t="s">
        <v>60</v>
      </c>
      <c r="M18015">
        <v>900000</v>
      </c>
      <c r="N18015"/>
      <c r="O18015" t="s">
        <v>30989</v>
      </c>
    </row>
    <row r="18016" spans="1:16" x14ac:dyDescent="0.35">
      <c r="A18016" t="s">
        <v>2</v>
      </c>
      <c r="B18016" t="s">
        <v>30990</v>
      </c>
      <c r="C18016" t="s">
        <v>413</v>
      </c>
      <c r="D18016" t="s">
        <v>16554</v>
      </c>
      <c r="E18016" t="s">
        <v>59</v>
      </c>
      <c r="F18016" t="b">
        <v>0</v>
      </c>
      <c r="G18016" t="s">
        <v>31</v>
      </c>
      <c r="H18016" s="1">
        <v>46222.629062499997</v>
      </c>
      <c r="I18016" t="b">
        <v>0</v>
      </c>
      <c r="J18016" t="b">
        <v>0</v>
      </c>
      <c r="K18016" t="s">
        <v>31</v>
      </c>
      <c r="L18016" t="s">
        <v>60</v>
      </c>
      <c r="M18016">
        <v>1</v>
      </c>
      <c r="N18016"/>
      <c r="O18016" t="s">
        <v>30991</v>
      </c>
      <c r="P18016" t="s">
        <v>30992</v>
      </c>
    </row>
    <row r="18017" spans="1:16" x14ac:dyDescent="0.35">
      <c r="A18017" t="s">
        <v>0</v>
      </c>
      <c r="B18017" t="s">
        <v>30993</v>
      </c>
      <c r="C18017" t="s">
        <v>273</v>
      </c>
      <c r="D18017" t="s">
        <v>4526</v>
      </c>
      <c r="E18017" t="s">
        <v>88</v>
      </c>
      <c r="F18017" t="b">
        <v>0</v>
      </c>
      <c r="G18017" t="s">
        <v>41</v>
      </c>
      <c r="H18017" s="1">
        <v>46222.669537037043</v>
      </c>
      <c r="I18017" t="b">
        <v>0</v>
      </c>
      <c r="J18017" t="b">
        <v>0</v>
      </c>
      <c r="K18017" t="s">
        <v>41</v>
      </c>
      <c r="L18017" t="s">
        <v>74</v>
      </c>
      <c r="M18017"/>
      <c r="N18017">
        <v>48</v>
      </c>
      <c r="O18017" t="s">
        <v>14695</v>
      </c>
    </row>
    <row r="18018" spans="1:16" x14ac:dyDescent="0.35">
      <c r="A18018" t="s">
        <v>3</v>
      </c>
      <c r="B18018" t="s">
        <v>30994</v>
      </c>
      <c r="C18018" t="s">
        <v>913</v>
      </c>
      <c r="D18018" t="s">
        <v>30995</v>
      </c>
      <c r="E18018" t="s">
        <v>59</v>
      </c>
      <c r="F18018" t="b">
        <v>0</v>
      </c>
      <c r="G18018" t="s">
        <v>20</v>
      </c>
      <c r="H18018" s="1">
        <v>46222.710405092592</v>
      </c>
      <c r="I18018" t="b">
        <v>1</v>
      </c>
      <c r="J18018" t="b">
        <v>0</v>
      </c>
      <c r="K18018" t="s">
        <v>20</v>
      </c>
      <c r="L18018" t="s">
        <v>60</v>
      </c>
      <c r="M18018">
        <v>63800</v>
      </c>
      <c r="N18018"/>
      <c r="O18018" t="s">
        <v>30996</v>
      </c>
      <c r="P18018" t="s">
        <v>8542</v>
      </c>
    </row>
    <row r="18019" spans="1:16" x14ac:dyDescent="0.35">
      <c r="A18019" t="s">
        <v>1</v>
      </c>
      <c r="B18019" t="s">
        <v>11408</v>
      </c>
      <c r="C18019" t="s">
        <v>1340</v>
      </c>
      <c r="D18019" t="s">
        <v>4756</v>
      </c>
      <c r="E18019" t="s">
        <v>59</v>
      </c>
      <c r="F18019" t="b">
        <v>0</v>
      </c>
      <c r="G18019" t="s">
        <v>77</v>
      </c>
      <c r="H18019" s="1">
        <v>46222.712893518517</v>
      </c>
      <c r="I18019" t="b">
        <v>0</v>
      </c>
      <c r="J18019" t="b">
        <v>1</v>
      </c>
      <c r="K18019" t="s">
        <v>41</v>
      </c>
      <c r="L18019" t="s">
        <v>60</v>
      </c>
      <c r="M18019">
        <v>215000</v>
      </c>
      <c r="N18019"/>
      <c r="O18019" t="s">
        <v>30997</v>
      </c>
      <c r="P18019" t="s">
        <v>30998</v>
      </c>
    </row>
    <row r="18020" spans="1:16" x14ac:dyDescent="0.35">
      <c r="A18020" t="s">
        <v>5</v>
      </c>
      <c r="B18020" t="s">
        <v>5</v>
      </c>
      <c r="C18020" t="s">
        <v>3992</v>
      </c>
      <c r="D18020" t="s">
        <v>4756</v>
      </c>
      <c r="E18020" t="s">
        <v>59</v>
      </c>
      <c r="F18020" t="b">
        <v>0</v>
      </c>
      <c r="G18020" t="s">
        <v>77</v>
      </c>
      <c r="H18020" s="1">
        <v>46222.71292824074</v>
      </c>
      <c r="I18020" t="b">
        <v>0</v>
      </c>
      <c r="J18020" t="b">
        <v>1</v>
      </c>
      <c r="K18020" t="s">
        <v>41</v>
      </c>
      <c r="L18020" t="s">
        <v>60</v>
      </c>
      <c r="M18020">
        <v>128025</v>
      </c>
      <c r="N18020"/>
      <c r="O18020" t="s">
        <v>30999</v>
      </c>
      <c r="P18020" t="s">
        <v>31000</v>
      </c>
    </row>
    <row r="18021" spans="1:16" x14ac:dyDescent="0.35">
      <c r="A18021" t="s">
        <v>2</v>
      </c>
      <c r="B18021" t="s">
        <v>8833</v>
      </c>
      <c r="C18021" t="s">
        <v>369</v>
      </c>
      <c r="D18021" t="s">
        <v>5667</v>
      </c>
      <c r="E18021" t="s">
        <v>59</v>
      </c>
      <c r="F18021" t="b">
        <v>0</v>
      </c>
      <c r="G18021" t="s">
        <v>65</v>
      </c>
      <c r="H18021" s="1">
        <v>46222.753009259257</v>
      </c>
      <c r="I18021" t="b">
        <v>0</v>
      </c>
      <c r="J18021" t="b">
        <v>1</v>
      </c>
      <c r="K18021" t="s">
        <v>41</v>
      </c>
      <c r="L18021" t="s">
        <v>60</v>
      </c>
      <c r="M18021">
        <v>117500</v>
      </c>
      <c r="N18021"/>
      <c r="O18021" t="s">
        <v>27966</v>
      </c>
      <c r="P18021" t="s">
        <v>28242</v>
      </c>
    </row>
    <row r="18022" spans="1:16" x14ac:dyDescent="0.35">
      <c r="A18022" t="s">
        <v>1</v>
      </c>
      <c r="B18022" t="s">
        <v>31001</v>
      </c>
      <c r="C18022" t="s">
        <v>287</v>
      </c>
      <c r="D18022" t="s">
        <v>4756</v>
      </c>
      <c r="E18022" t="s">
        <v>59</v>
      </c>
      <c r="F18022" t="b">
        <v>0</v>
      </c>
      <c r="G18022" t="s">
        <v>89</v>
      </c>
      <c r="H18022" s="1">
        <v>46222.754560185182</v>
      </c>
      <c r="I18022" t="b">
        <v>0</v>
      </c>
      <c r="J18022" t="b">
        <v>1</v>
      </c>
      <c r="K18022" t="s">
        <v>41</v>
      </c>
      <c r="L18022" t="s">
        <v>60</v>
      </c>
      <c r="M18022">
        <v>129375</v>
      </c>
      <c r="N18022"/>
      <c r="O18022" t="s">
        <v>27911</v>
      </c>
      <c r="P18022" t="s">
        <v>31002</v>
      </c>
    </row>
    <row r="18023" spans="1:16" x14ac:dyDescent="0.35">
      <c r="A18023" t="s">
        <v>2</v>
      </c>
      <c r="B18023" t="s">
        <v>31003</v>
      </c>
      <c r="C18023" t="s">
        <v>76</v>
      </c>
      <c r="D18023" t="s">
        <v>4526</v>
      </c>
      <c r="E18023" t="s">
        <v>59</v>
      </c>
      <c r="F18023" t="b">
        <v>1</v>
      </c>
      <c r="G18023" t="s">
        <v>89</v>
      </c>
      <c r="H18023" s="1">
        <v>46222.794652777768</v>
      </c>
      <c r="I18023" t="b">
        <v>0</v>
      </c>
      <c r="J18023" t="b">
        <v>1</v>
      </c>
      <c r="K18023" t="s">
        <v>41</v>
      </c>
      <c r="L18023" t="s">
        <v>60</v>
      </c>
      <c r="M18023">
        <v>190000</v>
      </c>
      <c r="N18023"/>
      <c r="O18023" t="s">
        <v>10959</v>
      </c>
      <c r="P18023" t="s">
        <v>31004</v>
      </c>
    </row>
    <row r="18024" spans="1:16" x14ac:dyDescent="0.35">
      <c r="A18024" t="s">
        <v>1</v>
      </c>
      <c r="B18024" t="s">
        <v>153</v>
      </c>
      <c r="C18024" t="s">
        <v>113</v>
      </c>
      <c r="D18024" t="s">
        <v>4526</v>
      </c>
      <c r="E18024" t="s">
        <v>59</v>
      </c>
      <c r="F18024" t="b">
        <v>0</v>
      </c>
      <c r="G18024" t="s">
        <v>89</v>
      </c>
      <c r="H18024" s="1">
        <v>46222.879652777781</v>
      </c>
      <c r="I18024" t="b">
        <v>0</v>
      </c>
      <c r="J18024" t="b">
        <v>1</v>
      </c>
      <c r="K18024" t="s">
        <v>41</v>
      </c>
      <c r="L18024" t="s">
        <v>74</v>
      </c>
      <c r="M18024"/>
      <c r="N18024">
        <v>51.46</v>
      </c>
      <c r="O18024" t="s">
        <v>7800</v>
      </c>
      <c r="P18024" t="s">
        <v>579</v>
      </c>
    </row>
    <row r="18025" spans="1:16" x14ac:dyDescent="0.35">
      <c r="A18025" t="s">
        <v>2</v>
      </c>
      <c r="B18025" t="s">
        <v>2</v>
      </c>
      <c r="C18025" t="s">
        <v>1785</v>
      </c>
      <c r="D18025" t="s">
        <v>31005</v>
      </c>
      <c r="E18025" t="s">
        <v>59</v>
      </c>
      <c r="F18025" t="b">
        <v>0</v>
      </c>
      <c r="G18025" t="s">
        <v>73</v>
      </c>
      <c r="H18025" s="1">
        <v>46223.003009259257</v>
      </c>
      <c r="I18025" t="b">
        <v>0</v>
      </c>
      <c r="J18025" t="b">
        <v>0</v>
      </c>
      <c r="K18025" t="s">
        <v>41</v>
      </c>
      <c r="L18025" t="s">
        <v>60</v>
      </c>
      <c r="M18025">
        <v>80000</v>
      </c>
      <c r="N18025"/>
      <c r="O18025" t="s">
        <v>31005</v>
      </c>
    </row>
    <row r="18026" spans="1:16" x14ac:dyDescent="0.35">
      <c r="A18026" t="s">
        <v>2</v>
      </c>
      <c r="B18026" t="s">
        <v>2</v>
      </c>
      <c r="C18026" t="s">
        <v>31006</v>
      </c>
      <c r="D18026" t="s">
        <v>4587</v>
      </c>
      <c r="E18026" t="s">
        <v>59</v>
      </c>
      <c r="F18026" t="b">
        <v>0</v>
      </c>
      <c r="G18026" t="s">
        <v>68</v>
      </c>
      <c r="H18026" s="1">
        <v>46223.253263888888</v>
      </c>
      <c r="I18026" t="b">
        <v>0</v>
      </c>
      <c r="J18026" t="b">
        <v>1</v>
      </c>
      <c r="K18026" t="s">
        <v>41</v>
      </c>
      <c r="L18026" t="s">
        <v>60</v>
      </c>
      <c r="M18026">
        <v>124250</v>
      </c>
      <c r="N18026"/>
      <c r="O18026" t="s">
        <v>31007</v>
      </c>
      <c r="P18026" t="s">
        <v>31008</v>
      </c>
    </row>
    <row r="18027" spans="1:16" x14ac:dyDescent="0.35">
      <c r="A18027" t="s">
        <v>2</v>
      </c>
      <c r="B18027" t="s">
        <v>918</v>
      </c>
      <c r="C18027" t="s">
        <v>172</v>
      </c>
      <c r="D18027" t="s">
        <v>5440</v>
      </c>
      <c r="E18027" t="s">
        <v>59</v>
      </c>
      <c r="F18027" t="b">
        <v>0</v>
      </c>
      <c r="G18027" t="s">
        <v>68</v>
      </c>
      <c r="H18027" s="1">
        <v>46223.253298611111</v>
      </c>
      <c r="I18027" t="b">
        <v>0</v>
      </c>
      <c r="J18027" t="b">
        <v>0</v>
      </c>
      <c r="K18027" t="s">
        <v>41</v>
      </c>
      <c r="L18027" t="s">
        <v>60</v>
      </c>
      <c r="M18027">
        <v>106437</v>
      </c>
      <c r="N18027"/>
      <c r="O18027" t="s">
        <v>31009</v>
      </c>
      <c r="P18027" t="s">
        <v>261</v>
      </c>
    </row>
    <row r="18028" spans="1:16" x14ac:dyDescent="0.35">
      <c r="A18028" t="s">
        <v>0</v>
      </c>
      <c r="B18028" t="s">
        <v>1006</v>
      </c>
      <c r="C18028" t="s">
        <v>17991</v>
      </c>
      <c r="D18028" t="s">
        <v>2360</v>
      </c>
      <c r="E18028" t="s">
        <v>59</v>
      </c>
      <c r="F18028" t="b">
        <v>0</v>
      </c>
      <c r="G18028" t="s">
        <v>73</v>
      </c>
      <c r="H18028" s="1">
        <v>46223.293275462973</v>
      </c>
      <c r="I18028" t="b">
        <v>0</v>
      </c>
      <c r="J18028" t="b">
        <v>1</v>
      </c>
      <c r="K18028" t="s">
        <v>41</v>
      </c>
      <c r="L18028" t="s">
        <v>60</v>
      </c>
      <c r="M18028">
        <v>87979.994999999995</v>
      </c>
      <c r="N18028"/>
      <c r="O18028" t="s">
        <v>5244</v>
      </c>
      <c r="P18028" t="s">
        <v>1759</v>
      </c>
    </row>
    <row r="18029" spans="1:16" x14ac:dyDescent="0.35">
      <c r="A18029" t="s">
        <v>0</v>
      </c>
      <c r="B18029" t="s">
        <v>31010</v>
      </c>
      <c r="C18029" t="s">
        <v>319</v>
      </c>
      <c r="D18029" t="s">
        <v>2360</v>
      </c>
      <c r="E18029" t="s">
        <v>59</v>
      </c>
      <c r="F18029" t="b">
        <v>0</v>
      </c>
      <c r="G18029" t="s">
        <v>65</v>
      </c>
      <c r="H18029" s="1">
        <v>46223.293287037042</v>
      </c>
      <c r="I18029" t="b">
        <v>0</v>
      </c>
      <c r="J18029" t="b">
        <v>1</v>
      </c>
      <c r="K18029" t="s">
        <v>41</v>
      </c>
      <c r="L18029" t="s">
        <v>60</v>
      </c>
      <c r="M18029">
        <v>95000</v>
      </c>
      <c r="N18029"/>
      <c r="O18029" t="s">
        <v>31011</v>
      </c>
      <c r="P18029" t="s">
        <v>4500</v>
      </c>
    </row>
    <row r="18030" spans="1:16" x14ac:dyDescent="0.35">
      <c r="A18030" t="s">
        <v>2</v>
      </c>
      <c r="B18030" t="s">
        <v>29802</v>
      </c>
      <c r="C18030" t="s">
        <v>76</v>
      </c>
      <c r="D18030" t="s">
        <v>4526</v>
      </c>
      <c r="E18030" t="s">
        <v>132</v>
      </c>
      <c r="F18030" t="b">
        <v>1</v>
      </c>
      <c r="G18030" t="s">
        <v>13</v>
      </c>
      <c r="H18030" s="1">
        <v>46223.336863425917</v>
      </c>
      <c r="I18030" t="b">
        <v>0</v>
      </c>
      <c r="J18030" t="b">
        <v>0</v>
      </c>
      <c r="K18030" t="s">
        <v>13</v>
      </c>
      <c r="L18030" t="s">
        <v>74</v>
      </c>
      <c r="M18030"/>
      <c r="N18030">
        <v>110</v>
      </c>
      <c r="O18030" t="s">
        <v>5046</v>
      </c>
      <c r="P18030" t="s">
        <v>70</v>
      </c>
    </row>
    <row r="18031" spans="1:16" x14ac:dyDescent="0.35">
      <c r="A18031" t="s">
        <v>5</v>
      </c>
      <c r="B18031" t="s">
        <v>31012</v>
      </c>
      <c r="C18031" t="s">
        <v>102</v>
      </c>
      <c r="D18031" t="s">
        <v>11236</v>
      </c>
      <c r="E18031" t="s">
        <v>59</v>
      </c>
      <c r="F18031" t="b">
        <v>0</v>
      </c>
      <c r="G18031" t="s">
        <v>89</v>
      </c>
      <c r="H18031" s="1">
        <v>46223.338159722232</v>
      </c>
      <c r="I18031" t="b">
        <v>1</v>
      </c>
      <c r="J18031" t="b">
        <v>1</v>
      </c>
      <c r="K18031" t="s">
        <v>41</v>
      </c>
      <c r="L18031" t="s">
        <v>60</v>
      </c>
      <c r="M18031">
        <v>214000</v>
      </c>
      <c r="N18031"/>
      <c r="O18031" t="s">
        <v>3519</v>
      </c>
      <c r="P18031" t="s">
        <v>31013</v>
      </c>
    </row>
    <row r="18032" spans="1:16" x14ac:dyDescent="0.35">
      <c r="A18032" t="s">
        <v>0</v>
      </c>
      <c r="B18032" t="s">
        <v>31014</v>
      </c>
      <c r="C18032" t="s">
        <v>5115</v>
      </c>
      <c r="D18032" t="s">
        <v>4346</v>
      </c>
      <c r="E18032" t="s">
        <v>59</v>
      </c>
      <c r="F18032" t="b">
        <v>0</v>
      </c>
      <c r="G18032" t="s">
        <v>40</v>
      </c>
      <c r="H18032" s="1">
        <v>46223.378101851849</v>
      </c>
      <c r="I18032" t="b">
        <v>1</v>
      </c>
      <c r="J18032" t="b">
        <v>0</v>
      </c>
      <c r="K18032" t="s">
        <v>40</v>
      </c>
      <c r="L18032" t="s">
        <v>60</v>
      </c>
      <c r="M18032">
        <v>42750</v>
      </c>
      <c r="N18032"/>
      <c r="O18032" t="s">
        <v>21487</v>
      </c>
      <c r="P18032" t="s">
        <v>2671</v>
      </c>
    </row>
    <row r="18033" spans="1:16" x14ac:dyDescent="0.35">
      <c r="A18033" t="s">
        <v>2</v>
      </c>
      <c r="B18033" t="s">
        <v>31015</v>
      </c>
      <c r="C18033" t="s">
        <v>810</v>
      </c>
      <c r="D18033" t="s">
        <v>4526</v>
      </c>
      <c r="E18033" t="s">
        <v>59</v>
      </c>
      <c r="F18033" t="b">
        <v>0</v>
      </c>
      <c r="G18033" t="s">
        <v>77</v>
      </c>
      <c r="H18033" s="1">
        <v>46223.378275462957</v>
      </c>
      <c r="I18033" t="b">
        <v>0</v>
      </c>
      <c r="J18033" t="b">
        <v>0</v>
      </c>
      <c r="K18033" t="s">
        <v>41</v>
      </c>
      <c r="L18033" t="s">
        <v>60</v>
      </c>
      <c r="M18033">
        <v>250000</v>
      </c>
      <c r="N18033"/>
      <c r="O18033" t="s">
        <v>31016</v>
      </c>
    </row>
    <row r="18034" spans="1:16" x14ac:dyDescent="0.35">
      <c r="A18034" t="s">
        <v>1</v>
      </c>
      <c r="B18034" t="s">
        <v>31017</v>
      </c>
      <c r="C18034" t="s">
        <v>16518</v>
      </c>
      <c r="D18034" t="s">
        <v>4550</v>
      </c>
      <c r="E18034" t="s">
        <v>59</v>
      </c>
      <c r="F18034" t="b">
        <v>0</v>
      </c>
      <c r="G18034" t="s">
        <v>13</v>
      </c>
      <c r="H18034" s="1">
        <v>46223.380370370367</v>
      </c>
      <c r="I18034" t="b">
        <v>1</v>
      </c>
      <c r="J18034" t="b">
        <v>0</v>
      </c>
      <c r="K18034" t="s">
        <v>13</v>
      </c>
      <c r="L18034" t="s">
        <v>60</v>
      </c>
      <c r="M18034">
        <v>215000</v>
      </c>
      <c r="N18034"/>
      <c r="O18034" t="s">
        <v>31018</v>
      </c>
      <c r="P18034" t="s">
        <v>31019</v>
      </c>
    </row>
    <row r="18035" spans="1:16" x14ac:dyDescent="0.35">
      <c r="A18035" t="s">
        <v>1</v>
      </c>
      <c r="B18035" t="s">
        <v>903</v>
      </c>
      <c r="C18035" t="s">
        <v>24270</v>
      </c>
      <c r="D18035" t="s">
        <v>4526</v>
      </c>
      <c r="F18035" t="b">
        <v>0</v>
      </c>
      <c r="G18035" t="s">
        <v>31</v>
      </c>
      <c r="H18035" s="1">
        <v>46223.422777777778</v>
      </c>
      <c r="I18035" t="b">
        <v>0</v>
      </c>
      <c r="J18035" t="b">
        <v>0</v>
      </c>
      <c r="K18035" t="s">
        <v>31</v>
      </c>
      <c r="L18035" t="s">
        <v>60</v>
      </c>
      <c r="M18035">
        <v>1690000</v>
      </c>
      <c r="N18035"/>
      <c r="O18035" t="s">
        <v>2593</v>
      </c>
      <c r="P18035" t="s">
        <v>15811</v>
      </c>
    </row>
    <row r="18036" spans="1:16" x14ac:dyDescent="0.35">
      <c r="A18036" t="s">
        <v>0</v>
      </c>
      <c r="B18036" t="s">
        <v>31020</v>
      </c>
      <c r="C18036" t="s">
        <v>18</v>
      </c>
      <c r="D18036" t="s">
        <v>23232</v>
      </c>
      <c r="E18036" t="s">
        <v>88</v>
      </c>
      <c r="F18036" t="b">
        <v>0</v>
      </c>
      <c r="G18036" t="s">
        <v>18</v>
      </c>
      <c r="H18036" s="1">
        <v>46223.460543981477</v>
      </c>
      <c r="I18036" t="b">
        <v>0</v>
      </c>
      <c r="J18036" t="b">
        <v>0</v>
      </c>
      <c r="K18036" t="s">
        <v>18</v>
      </c>
      <c r="L18036" t="s">
        <v>60</v>
      </c>
      <c r="M18036">
        <v>50000</v>
      </c>
      <c r="N18036"/>
      <c r="O18036" t="s">
        <v>23232</v>
      </c>
      <c r="P18036" t="s">
        <v>713</v>
      </c>
    </row>
    <row r="18037" spans="1:16" x14ac:dyDescent="0.35">
      <c r="A18037" t="s">
        <v>6</v>
      </c>
      <c r="B18037" t="s">
        <v>31021</v>
      </c>
      <c r="C18037" t="s">
        <v>81</v>
      </c>
      <c r="D18037" t="s">
        <v>4526</v>
      </c>
      <c r="E18037" t="s">
        <v>59</v>
      </c>
      <c r="F18037" t="b">
        <v>0</v>
      </c>
      <c r="G18037" t="s">
        <v>77</v>
      </c>
      <c r="H18037" s="1">
        <v>46223.461608796293</v>
      </c>
      <c r="I18037" t="b">
        <v>0</v>
      </c>
      <c r="J18037" t="b">
        <v>0</v>
      </c>
      <c r="K18037" t="s">
        <v>41</v>
      </c>
      <c r="L18037" t="s">
        <v>60</v>
      </c>
      <c r="M18037">
        <v>225000</v>
      </c>
      <c r="N18037"/>
      <c r="O18037" t="s">
        <v>31022</v>
      </c>
      <c r="P18037" t="s">
        <v>13498</v>
      </c>
    </row>
    <row r="18038" spans="1:16" x14ac:dyDescent="0.35">
      <c r="A18038" t="s">
        <v>1</v>
      </c>
      <c r="B18038" t="s">
        <v>31023</v>
      </c>
      <c r="C18038" t="s">
        <v>356</v>
      </c>
      <c r="D18038" t="s">
        <v>4526</v>
      </c>
      <c r="E18038" t="s">
        <v>59</v>
      </c>
      <c r="F18038" t="b">
        <v>0</v>
      </c>
      <c r="G18038" t="s">
        <v>89</v>
      </c>
      <c r="H18038" s="1">
        <v>46223.463287037041</v>
      </c>
      <c r="I18038" t="b">
        <v>1</v>
      </c>
      <c r="J18038" t="b">
        <v>0</v>
      </c>
      <c r="K18038" t="s">
        <v>41</v>
      </c>
      <c r="L18038" t="s">
        <v>74</v>
      </c>
      <c r="M18038"/>
      <c r="N18038">
        <v>68</v>
      </c>
      <c r="O18038" t="s">
        <v>611</v>
      </c>
      <c r="P18038" t="s">
        <v>31024</v>
      </c>
    </row>
    <row r="18039" spans="1:16" x14ac:dyDescent="0.35">
      <c r="A18039" t="s">
        <v>0</v>
      </c>
      <c r="B18039" t="s">
        <v>2380</v>
      </c>
      <c r="C18039" t="s">
        <v>8233</v>
      </c>
      <c r="D18039" t="s">
        <v>4346</v>
      </c>
      <c r="E18039" t="s">
        <v>59</v>
      </c>
      <c r="F18039" t="b">
        <v>0</v>
      </c>
      <c r="G18039" t="s">
        <v>65</v>
      </c>
      <c r="H18039" s="1">
        <v>46223.501608796287</v>
      </c>
      <c r="I18039" t="b">
        <v>0</v>
      </c>
      <c r="J18039" t="b">
        <v>1</v>
      </c>
      <c r="K18039" t="s">
        <v>41</v>
      </c>
      <c r="L18039" t="s">
        <v>60</v>
      </c>
      <c r="M18039">
        <v>115000</v>
      </c>
      <c r="N18039"/>
      <c r="O18039" t="s">
        <v>31025</v>
      </c>
      <c r="P18039" t="s">
        <v>28346</v>
      </c>
    </row>
    <row r="18040" spans="1:16" x14ac:dyDescent="0.35">
      <c r="A18040" t="s">
        <v>0</v>
      </c>
      <c r="B18040" t="s">
        <v>2380</v>
      </c>
      <c r="C18040" t="s">
        <v>8233</v>
      </c>
      <c r="D18040" t="s">
        <v>24507</v>
      </c>
      <c r="E18040" t="s">
        <v>59</v>
      </c>
      <c r="F18040" t="b">
        <v>0</v>
      </c>
      <c r="G18040" t="s">
        <v>65</v>
      </c>
      <c r="H18040" s="1">
        <v>46223.501608796287</v>
      </c>
      <c r="I18040" t="b">
        <v>0</v>
      </c>
      <c r="J18040" t="b">
        <v>1</v>
      </c>
      <c r="K18040" t="s">
        <v>41</v>
      </c>
      <c r="L18040" t="s">
        <v>60</v>
      </c>
      <c r="M18040">
        <v>115000</v>
      </c>
      <c r="N18040"/>
      <c r="O18040" t="s">
        <v>31025</v>
      </c>
      <c r="P18040" t="s">
        <v>28346</v>
      </c>
    </row>
    <row r="18041" spans="1:16" x14ac:dyDescent="0.35">
      <c r="A18041" t="s">
        <v>3</v>
      </c>
      <c r="B18041" t="s">
        <v>8253</v>
      </c>
      <c r="C18041" t="s">
        <v>5795</v>
      </c>
      <c r="D18041" t="s">
        <v>4526</v>
      </c>
      <c r="E18041" t="s">
        <v>59</v>
      </c>
      <c r="F18041" t="b">
        <v>0</v>
      </c>
      <c r="G18041" t="s">
        <v>40</v>
      </c>
      <c r="H18041" s="1">
        <v>46223.503148148149</v>
      </c>
      <c r="I18041" t="b">
        <v>0</v>
      </c>
      <c r="J18041" t="b">
        <v>0</v>
      </c>
      <c r="K18041" t="s">
        <v>40</v>
      </c>
      <c r="L18041" t="s">
        <v>60</v>
      </c>
      <c r="M18041">
        <v>47500</v>
      </c>
      <c r="N18041"/>
      <c r="O18041" t="s">
        <v>20037</v>
      </c>
    </row>
    <row r="18042" spans="1:16" x14ac:dyDescent="0.35">
      <c r="A18042" t="s">
        <v>2</v>
      </c>
      <c r="B18042" t="s">
        <v>2</v>
      </c>
      <c r="C18042" t="s">
        <v>2582</v>
      </c>
      <c r="D18042" t="s">
        <v>16554</v>
      </c>
      <c r="E18042" t="s">
        <v>59</v>
      </c>
      <c r="F18042" t="b">
        <v>0</v>
      </c>
      <c r="G18042" t="s">
        <v>68</v>
      </c>
      <c r="H18042" s="1">
        <v>46223.503263888888</v>
      </c>
      <c r="I18042" t="b">
        <v>0</v>
      </c>
      <c r="J18042" t="b">
        <v>1</v>
      </c>
      <c r="K18042" t="s">
        <v>41</v>
      </c>
      <c r="L18042" t="s">
        <v>60</v>
      </c>
      <c r="M18042">
        <v>122500</v>
      </c>
      <c r="N18042"/>
      <c r="O18042" t="s">
        <v>31026</v>
      </c>
      <c r="P18042" t="s">
        <v>31027</v>
      </c>
    </row>
    <row r="18043" spans="1:16" x14ac:dyDescent="0.35">
      <c r="A18043" t="s">
        <v>1</v>
      </c>
      <c r="B18043" t="s">
        <v>31028</v>
      </c>
      <c r="C18043" t="s">
        <v>31029</v>
      </c>
      <c r="D18043" t="s">
        <v>31030</v>
      </c>
      <c r="E18043" t="s">
        <v>59</v>
      </c>
      <c r="F18043" t="b">
        <v>0</v>
      </c>
      <c r="G18043" t="s">
        <v>41</v>
      </c>
      <c r="H18043" s="1">
        <v>46223.506574074083</v>
      </c>
      <c r="I18043" t="b">
        <v>0</v>
      </c>
      <c r="J18043" t="b">
        <v>1</v>
      </c>
      <c r="K18043" t="s">
        <v>41</v>
      </c>
      <c r="L18043" t="s">
        <v>60</v>
      </c>
      <c r="M18043">
        <v>90000</v>
      </c>
      <c r="N18043"/>
      <c r="O18043" t="s">
        <v>31031</v>
      </c>
    </row>
    <row r="18044" spans="1:16" x14ac:dyDescent="0.35">
      <c r="A18044" t="s">
        <v>2</v>
      </c>
      <c r="B18044" t="s">
        <v>2714</v>
      </c>
      <c r="C18044" t="s">
        <v>587</v>
      </c>
      <c r="D18044" t="s">
        <v>4569</v>
      </c>
      <c r="E18044" t="s">
        <v>59</v>
      </c>
      <c r="F18044" t="b">
        <v>0</v>
      </c>
      <c r="G18044" t="s">
        <v>65</v>
      </c>
      <c r="H18044" s="1">
        <v>46223.544988425929</v>
      </c>
      <c r="I18044" t="b">
        <v>0</v>
      </c>
      <c r="J18044" t="b">
        <v>0</v>
      </c>
      <c r="K18044" t="s">
        <v>41</v>
      </c>
      <c r="L18044" t="s">
        <v>74</v>
      </c>
      <c r="M18044"/>
      <c r="N18044">
        <v>87.5</v>
      </c>
      <c r="O18044" t="s">
        <v>31032</v>
      </c>
      <c r="P18044" t="s">
        <v>31033</v>
      </c>
    </row>
    <row r="18045" spans="1:16" x14ac:dyDescent="0.35">
      <c r="A18045" t="s">
        <v>5</v>
      </c>
      <c r="B18045" t="s">
        <v>31034</v>
      </c>
      <c r="C18045" t="s">
        <v>607</v>
      </c>
      <c r="D18045" t="s">
        <v>4346</v>
      </c>
      <c r="E18045" t="s">
        <v>88</v>
      </c>
      <c r="F18045" t="b">
        <v>0</v>
      </c>
      <c r="G18045" t="s">
        <v>65</v>
      </c>
      <c r="H18045" s="1">
        <v>46223.5466087963</v>
      </c>
      <c r="I18045" t="b">
        <v>1</v>
      </c>
      <c r="J18045" t="b">
        <v>0</v>
      </c>
      <c r="K18045" t="s">
        <v>41</v>
      </c>
      <c r="L18045" t="s">
        <v>74</v>
      </c>
      <c r="M18045"/>
      <c r="N18045">
        <v>57.5</v>
      </c>
      <c r="O18045" t="s">
        <v>31035</v>
      </c>
      <c r="P18045" t="s">
        <v>11457</v>
      </c>
    </row>
    <row r="18046" spans="1:16" x14ac:dyDescent="0.35">
      <c r="A18046" t="s">
        <v>0</v>
      </c>
      <c r="B18046" t="s">
        <v>30007</v>
      </c>
      <c r="C18046" t="s">
        <v>2670</v>
      </c>
      <c r="D18046" t="s">
        <v>24507</v>
      </c>
      <c r="E18046" t="s">
        <v>88</v>
      </c>
      <c r="F18046" t="b">
        <v>0</v>
      </c>
      <c r="G18046" t="s">
        <v>77</v>
      </c>
      <c r="H18046" s="1">
        <v>46223.584872685176</v>
      </c>
      <c r="I18046" t="b">
        <v>0</v>
      </c>
      <c r="J18046" t="b">
        <v>0</v>
      </c>
      <c r="K18046" t="s">
        <v>41</v>
      </c>
      <c r="L18046" t="s">
        <v>74</v>
      </c>
      <c r="M18046"/>
      <c r="N18046">
        <v>51</v>
      </c>
      <c r="O18046" t="s">
        <v>2541</v>
      </c>
    </row>
    <row r="18047" spans="1:16" x14ac:dyDescent="0.35">
      <c r="A18047" t="s">
        <v>5</v>
      </c>
      <c r="B18047" t="s">
        <v>31036</v>
      </c>
      <c r="C18047" t="s">
        <v>301</v>
      </c>
      <c r="D18047" t="s">
        <v>4630</v>
      </c>
      <c r="E18047" t="s">
        <v>59</v>
      </c>
      <c r="F18047" t="b">
        <v>0</v>
      </c>
      <c r="G18047" t="s">
        <v>68</v>
      </c>
      <c r="H18047" s="1">
        <v>46223.588171296287</v>
      </c>
      <c r="I18047" t="b">
        <v>0</v>
      </c>
      <c r="J18047" t="b">
        <v>1</v>
      </c>
      <c r="K18047" t="s">
        <v>41</v>
      </c>
      <c r="L18047" t="s">
        <v>74</v>
      </c>
      <c r="M18047"/>
      <c r="N18047">
        <v>49.66</v>
      </c>
      <c r="O18047" t="s">
        <v>7800</v>
      </c>
      <c r="P18047" t="s">
        <v>4191</v>
      </c>
    </row>
    <row r="18048" spans="1:16" x14ac:dyDescent="0.35">
      <c r="A18048" t="s">
        <v>1</v>
      </c>
      <c r="B18048" t="s">
        <v>31037</v>
      </c>
      <c r="C18048" t="s">
        <v>246</v>
      </c>
      <c r="D18048" t="s">
        <v>2360</v>
      </c>
      <c r="E18048" t="s">
        <v>59</v>
      </c>
      <c r="F18048" t="b">
        <v>0</v>
      </c>
      <c r="G18048" t="s">
        <v>68</v>
      </c>
      <c r="H18048" s="1">
        <v>46223.58829861111</v>
      </c>
      <c r="I18048" t="b">
        <v>1</v>
      </c>
      <c r="J18048" t="b">
        <v>0</v>
      </c>
      <c r="K18048" t="s">
        <v>41</v>
      </c>
      <c r="L18048" t="s">
        <v>74</v>
      </c>
      <c r="M18048"/>
      <c r="N18048">
        <v>62.5</v>
      </c>
      <c r="O18048" t="s">
        <v>22270</v>
      </c>
      <c r="P18048" t="s">
        <v>30402</v>
      </c>
    </row>
    <row r="18049" spans="1:16" x14ac:dyDescent="0.35">
      <c r="A18049" t="s">
        <v>0</v>
      </c>
      <c r="B18049" t="s">
        <v>31038</v>
      </c>
      <c r="C18049" t="s">
        <v>650</v>
      </c>
      <c r="D18049" t="s">
        <v>4526</v>
      </c>
      <c r="E18049" t="s">
        <v>59</v>
      </c>
      <c r="F18049" t="b">
        <v>0</v>
      </c>
      <c r="G18049" t="s">
        <v>77</v>
      </c>
      <c r="H18049" s="1">
        <v>46223.58829861111</v>
      </c>
      <c r="I18049" t="b">
        <v>1</v>
      </c>
      <c r="J18049" t="b">
        <v>0</v>
      </c>
      <c r="K18049" t="s">
        <v>41</v>
      </c>
      <c r="L18049" t="s">
        <v>60</v>
      </c>
      <c r="M18049">
        <v>107500</v>
      </c>
      <c r="N18049"/>
      <c r="O18049" t="s">
        <v>31039</v>
      </c>
      <c r="P18049" t="s">
        <v>31040</v>
      </c>
    </row>
    <row r="18050" spans="1:16" x14ac:dyDescent="0.35">
      <c r="A18050" t="s">
        <v>1</v>
      </c>
      <c r="B18050" t="s">
        <v>26984</v>
      </c>
      <c r="C18050" t="s">
        <v>913</v>
      </c>
      <c r="D18050" t="s">
        <v>20103</v>
      </c>
      <c r="E18050" t="s">
        <v>88</v>
      </c>
      <c r="F18050" t="b">
        <v>0</v>
      </c>
      <c r="G18050" t="s">
        <v>20</v>
      </c>
      <c r="H18050" s="1">
        <v>46223.589039351849</v>
      </c>
      <c r="I18050" t="b">
        <v>1</v>
      </c>
      <c r="J18050" t="b">
        <v>0</v>
      </c>
      <c r="K18050" t="s">
        <v>20</v>
      </c>
      <c r="L18050" t="s">
        <v>60</v>
      </c>
      <c r="M18050">
        <v>74000</v>
      </c>
      <c r="N18050"/>
      <c r="O18050" t="s">
        <v>9659</v>
      </c>
      <c r="P18050" t="s">
        <v>3154</v>
      </c>
    </row>
    <row r="18051" spans="1:16" x14ac:dyDescent="0.35">
      <c r="A18051" t="s">
        <v>0</v>
      </c>
      <c r="B18051" t="s">
        <v>262</v>
      </c>
      <c r="C18051" t="s">
        <v>165</v>
      </c>
      <c r="D18051" t="s">
        <v>4526</v>
      </c>
      <c r="E18051" t="s">
        <v>88</v>
      </c>
      <c r="F18051" t="b">
        <v>0</v>
      </c>
      <c r="G18051" t="s">
        <v>73</v>
      </c>
      <c r="H18051" s="1">
        <v>46223.626539351862</v>
      </c>
      <c r="I18051" t="b">
        <v>0</v>
      </c>
      <c r="J18051" t="b">
        <v>1</v>
      </c>
      <c r="K18051" t="s">
        <v>41</v>
      </c>
      <c r="L18051" t="s">
        <v>74</v>
      </c>
      <c r="M18051"/>
      <c r="N18051">
        <v>40</v>
      </c>
      <c r="O18051" t="s">
        <v>126</v>
      </c>
      <c r="P18051" t="s">
        <v>31041</v>
      </c>
    </row>
    <row r="18052" spans="1:16" x14ac:dyDescent="0.35">
      <c r="A18052" t="s">
        <v>0</v>
      </c>
      <c r="B18052" t="s">
        <v>31042</v>
      </c>
      <c r="C18052" t="s">
        <v>40</v>
      </c>
      <c r="D18052" t="s">
        <v>4526</v>
      </c>
      <c r="E18052" t="s">
        <v>59</v>
      </c>
      <c r="F18052" t="b">
        <v>0</v>
      </c>
      <c r="G18052" t="s">
        <v>40</v>
      </c>
      <c r="H18052" s="1">
        <v>46223.628101851849</v>
      </c>
      <c r="I18052" t="b">
        <v>0</v>
      </c>
      <c r="J18052" t="b">
        <v>0</v>
      </c>
      <c r="K18052" t="s">
        <v>40</v>
      </c>
      <c r="L18052" t="s">
        <v>60</v>
      </c>
      <c r="M18052">
        <v>75000</v>
      </c>
      <c r="N18052"/>
      <c r="O18052" t="s">
        <v>24653</v>
      </c>
      <c r="P18052" t="s">
        <v>3308</v>
      </c>
    </row>
    <row r="18053" spans="1:16" x14ac:dyDescent="0.35">
      <c r="A18053" t="s">
        <v>6</v>
      </c>
      <c r="B18053" t="s">
        <v>17665</v>
      </c>
      <c r="C18053" t="s">
        <v>31043</v>
      </c>
      <c r="D18053" t="s">
        <v>4526</v>
      </c>
      <c r="E18053" t="s">
        <v>59</v>
      </c>
      <c r="F18053" t="b">
        <v>0</v>
      </c>
      <c r="G18053" t="s">
        <v>40</v>
      </c>
      <c r="H18053" s="1">
        <v>46223.628101851849</v>
      </c>
      <c r="I18053" t="b">
        <v>1</v>
      </c>
      <c r="J18053" t="b">
        <v>0</v>
      </c>
      <c r="K18053" t="s">
        <v>40</v>
      </c>
      <c r="L18053" t="s">
        <v>60</v>
      </c>
      <c r="M18053">
        <v>85000</v>
      </c>
      <c r="N18053"/>
      <c r="O18053" t="s">
        <v>31044</v>
      </c>
      <c r="P18053" t="s">
        <v>1819</v>
      </c>
    </row>
    <row r="18054" spans="1:16" x14ac:dyDescent="0.35">
      <c r="A18054" t="s">
        <v>6</v>
      </c>
      <c r="B18054" t="s">
        <v>31045</v>
      </c>
      <c r="C18054" t="s">
        <v>23002</v>
      </c>
      <c r="D18054" t="s">
        <v>4346</v>
      </c>
      <c r="E18054" t="s">
        <v>59</v>
      </c>
      <c r="F18054" t="b">
        <v>0</v>
      </c>
      <c r="G18054" t="s">
        <v>32</v>
      </c>
      <c r="H18054" s="1">
        <v>46223.62939814815</v>
      </c>
      <c r="I18054" t="b">
        <v>0</v>
      </c>
      <c r="J18054" t="b">
        <v>0</v>
      </c>
      <c r="K18054" t="s">
        <v>32</v>
      </c>
      <c r="L18054" t="s">
        <v>74</v>
      </c>
      <c r="M18054"/>
      <c r="N18054">
        <v>52.5</v>
      </c>
      <c r="O18054" t="s">
        <v>31046</v>
      </c>
      <c r="P18054" t="s">
        <v>3243</v>
      </c>
    </row>
    <row r="18055" spans="1:16" x14ac:dyDescent="0.35">
      <c r="A18055" t="s">
        <v>1</v>
      </c>
      <c r="B18055" t="s">
        <v>27973</v>
      </c>
      <c r="C18055" t="s">
        <v>218</v>
      </c>
      <c r="D18055" t="s">
        <v>4526</v>
      </c>
      <c r="E18055" t="s">
        <v>88</v>
      </c>
      <c r="F18055" t="b">
        <v>0</v>
      </c>
      <c r="G18055" t="s">
        <v>89</v>
      </c>
      <c r="H18055" s="1">
        <v>46223.629895833343</v>
      </c>
      <c r="I18055" t="b">
        <v>1</v>
      </c>
      <c r="J18055" t="b">
        <v>1</v>
      </c>
      <c r="K18055" t="s">
        <v>41</v>
      </c>
      <c r="L18055" t="s">
        <v>74</v>
      </c>
      <c r="M18055"/>
      <c r="N18055">
        <v>71.044999999999987</v>
      </c>
      <c r="O18055" t="s">
        <v>13294</v>
      </c>
      <c r="P18055" t="s">
        <v>747</v>
      </c>
    </row>
    <row r="18056" spans="1:16" x14ac:dyDescent="0.35">
      <c r="A18056" t="s">
        <v>1</v>
      </c>
      <c r="B18056" t="s">
        <v>27973</v>
      </c>
      <c r="C18056" t="s">
        <v>1162</v>
      </c>
      <c r="D18056" t="s">
        <v>4526</v>
      </c>
      <c r="E18056" t="s">
        <v>88</v>
      </c>
      <c r="F18056" t="b">
        <v>0</v>
      </c>
      <c r="G18056" t="s">
        <v>68</v>
      </c>
      <c r="H18056" s="1">
        <v>46223.630011574067</v>
      </c>
      <c r="I18056" t="b">
        <v>1</v>
      </c>
      <c r="J18056" t="b">
        <v>1</v>
      </c>
      <c r="K18056" t="s">
        <v>41</v>
      </c>
      <c r="L18056" t="s">
        <v>74</v>
      </c>
      <c r="M18056"/>
      <c r="N18056">
        <v>71.044999999999987</v>
      </c>
      <c r="O18056" t="s">
        <v>13294</v>
      </c>
      <c r="P18056" t="s">
        <v>747</v>
      </c>
    </row>
    <row r="18057" spans="1:16" x14ac:dyDescent="0.35">
      <c r="A18057" t="s">
        <v>1</v>
      </c>
      <c r="B18057" t="s">
        <v>1</v>
      </c>
      <c r="C18057" t="s">
        <v>26324</v>
      </c>
      <c r="D18057" t="s">
        <v>4346</v>
      </c>
      <c r="E18057" t="s">
        <v>59</v>
      </c>
      <c r="F18057" t="b">
        <v>0</v>
      </c>
      <c r="G18057" t="s">
        <v>13</v>
      </c>
      <c r="H18057" s="1">
        <v>46223.630324074067</v>
      </c>
      <c r="I18057" t="b">
        <v>1</v>
      </c>
      <c r="J18057" t="b">
        <v>0</v>
      </c>
      <c r="K18057" t="s">
        <v>13</v>
      </c>
      <c r="L18057" t="s">
        <v>60</v>
      </c>
      <c r="M18057">
        <v>70790.55</v>
      </c>
      <c r="N18057"/>
      <c r="O18057" t="s">
        <v>26325</v>
      </c>
      <c r="P18057" t="s">
        <v>31047</v>
      </c>
    </row>
    <row r="18058" spans="1:16" x14ac:dyDescent="0.35">
      <c r="A18058" t="s">
        <v>1</v>
      </c>
      <c r="B18058" t="s">
        <v>2826</v>
      </c>
      <c r="C18058" t="s">
        <v>913</v>
      </c>
      <c r="D18058" t="s">
        <v>20103</v>
      </c>
      <c r="F18058" t="b">
        <v>0</v>
      </c>
      <c r="G18058" t="s">
        <v>20</v>
      </c>
      <c r="H18058" s="1">
        <v>46223.630706018521</v>
      </c>
      <c r="I18058" t="b">
        <v>1</v>
      </c>
      <c r="J18058" t="b">
        <v>0</v>
      </c>
      <c r="K18058" t="s">
        <v>20</v>
      </c>
      <c r="L18058" t="s">
        <v>60</v>
      </c>
      <c r="M18058">
        <v>75000</v>
      </c>
      <c r="N18058"/>
      <c r="O18058" t="s">
        <v>4770</v>
      </c>
    </row>
    <row r="18059" spans="1:16" x14ac:dyDescent="0.35">
      <c r="A18059" t="s">
        <v>1</v>
      </c>
      <c r="B18059" t="s">
        <v>2826</v>
      </c>
      <c r="C18059" t="s">
        <v>26217</v>
      </c>
      <c r="D18059" t="s">
        <v>22383</v>
      </c>
      <c r="E18059" t="s">
        <v>59</v>
      </c>
      <c r="F18059" t="b">
        <v>0</v>
      </c>
      <c r="G18059" t="s">
        <v>20</v>
      </c>
      <c r="H18059" s="1">
        <v>46223.630729166667</v>
      </c>
      <c r="I18059" t="b">
        <v>0</v>
      </c>
      <c r="J18059" t="b">
        <v>0</v>
      </c>
      <c r="K18059" t="s">
        <v>20</v>
      </c>
      <c r="L18059" t="s">
        <v>60</v>
      </c>
      <c r="M18059">
        <v>74000</v>
      </c>
      <c r="N18059"/>
      <c r="O18059" t="s">
        <v>31048</v>
      </c>
      <c r="P18059" t="s">
        <v>3154</v>
      </c>
    </row>
    <row r="18060" spans="1:16" x14ac:dyDescent="0.35">
      <c r="A18060" t="s">
        <v>5</v>
      </c>
      <c r="B18060" t="s">
        <v>5</v>
      </c>
      <c r="D18060" t="s">
        <v>24119</v>
      </c>
      <c r="E18060" t="s">
        <v>59</v>
      </c>
      <c r="F18060" t="b">
        <v>0</v>
      </c>
      <c r="G18060" t="s">
        <v>40</v>
      </c>
      <c r="H18060" s="1">
        <v>46223.631550925929</v>
      </c>
      <c r="I18060" t="b">
        <v>1</v>
      </c>
      <c r="J18060" t="b">
        <v>0</v>
      </c>
      <c r="K18060" t="s">
        <v>40</v>
      </c>
      <c r="L18060" t="s">
        <v>60</v>
      </c>
      <c r="M18060">
        <v>65000</v>
      </c>
      <c r="N18060"/>
      <c r="O18060" t="s">
        <v>31049</v>
      </c>
      <c r="P18060" t="s">
        <v>1210</v>
      </c>
    </row>
    <row r="18061" spans="1:16" x14ac:dyDescent="0.35">
      <c r="A18061" t="s">
        <v>1</v>
      </c>
      <c r="B18061" t="s">
        <v>144</v>
      </c>
      <c r="C18061" t="s">
        <v>31043</v>
      </c>
      <c r="D18061" t="s">
        <v>4526</v>
      </c>
      <c r="E18061" t="s">
        <v>59</v>
      </c>
      <c r="F18061" t="b">
        <v>0</v>
      </c>
      <c r="G18061" t="s">
        <v>40</v>
      </c>
      <c r="H18061" s="1">
        <v>46223.631550925929</v>
      </c>
      <c r="I18061" t="b">
        <v>0</v>
      </c>
      <c r="J18061" t="b">
        <v>0</v>
      </c>
      <c r="K18061" t="s">
        <v>40</v>
      </c>
      <c r="L18061" t="s">
        <v>60</v>
      </c>
      <c r="M18061">
        <v>85000</v>
      </c>
      <c r="N18061"/>
      <c r="O18061" t="s">
        <v>31044</v>
      </c>
      <c r="P18061" t="s">
        <v>1819</v>
      </c>
    </row>
    <row r="18062" spans="1:16" x14ac:dyDescent="0.35">
      <c r="A18062" t="s">
        <v>0</v>
      </c>
      <c r="B18062" t="s">
        <v>31050</v>
      </c>
      <c r="C18062" t="s">
        <v>86</v>
      </c>
      <c r="D18062" t="s">
        <v>4346</v>
      </c>
      <c r="E18062" t="s">
        <v>59</v>
      </c>
      <c r="F18062" t="b">
        <v>0</v>
      </c>
      <c r="G18062" t="s">
        <v>77</v>
      </c>
      <c r="H18062" s="1">
        <v>46223.668206018519</v>
      </c>
      <c r="I18062" t="b">
        <v>1</v>
      </c>
      <c r="J18062" t="b">
        <v>1</v>
      </c>
      <c r="K18062" t="s">
        <v>41</v>
      </c>
      <c r="L18062" t="s">
        <v>60</v>
      </c>
      <c r="M18062">
        <v>138000</v>
      </c>
      <c r="N18062"/>
      <c r="O18062" t="s">
        <v>80</v>
      </c>
      <c r="P18062" t="s">
        <v>31051</v>
      </c>
    </row>
    <row r="18063" spans="1:16" x14ac:dyDescent="0.35">
      <c r="A18063" t="s">
        <v>0</v>
      </c>
      <c r="B18063" t="s">
        <v>430</v>
      </c>
      <c r="C18063" t="s">
        <v>2397</v>
      </c>
      <c r="D18063" t="s">
        <v>4526</v>
      </c>
      <c r="E18063" t="s">
        <v>59</v>
      </c>
      <c r="F18063" t="b">
        <v>0</v>
      </c>
      <c r="G18063" t="s">
        <v>65</v>
      </c>
      <c r="H18063" s="1">
        <v>46223.668206018519</v>
      </c>
      <c r="I18063" t="b">
        <v>0</v>
      </c>
      <c r="J18063" t="b">
        <v>0</v>
      </c>
      <c r="K18063" t="s">
        <v>41</v>
      </c>
      <c r="L18063" t="s">
        <v>60</v>
      </c>
      <c r="M18063">
        <v>120000</v>
      </c>
      <c r="N18063"/>
      <c r="O18063" t="s">
        <v>105</v>
      </c>
    </row>
    <row r="18064" spans="1:16" x14ac:dyDescent="0.35">
      <c r="A18064" t="s">
        <v>0</v>
      </c>
      <c r="B18064" t="s">
        <v>31052</v>
      </c>
      <c r="C18064" t="s">
        <v>86</v>
      </c>
      <c r="D18064" t="s">
        <v>4346</v>
      </c>
      <c r="E18064" t="s">
        <v>59</v>
      </c>
      <c r="F18064" t="b">
        <v>0</v>
      </c>
      <c r="G18064" t="s">
        <v>77</v>
      </c>
      <c r="H18064" s="1">
        <v>46223.668217592603</v>
      </c>
      <c r="I18064" t="b">
        <v>1</v>
      </c>
      <c r="J18064" t="b">
        <v>1</v>
      </c>
      <c r="K18064" t="s">
        <v>41</v>
      </c>
      <c r="L18064" t="s">
        <v>60</v>
      </c>
      <c r="M18064">
        <v>138000</v>
      </c>
      <c r="N18064"/>
      <c r="O18064" t="s">
        <v>80</v>
      </c>
      <c r="P18064" t="s">
        <v>31051</v>
      </c>
    </row>
    <row r="18065" spans="1:16" x14ac:dyDescent="0.35">
      <c r="A18065" t="s">
        <v>3</v>
      </c>
      <c r="B18065" t="s">
        <v>3</v>
      </c>
      <c r="C18065" t="s">
        <v>290</v>
      </c>
      <c r="D18065" t="s">
        <v>4526</v>
      </c>
      <c r="E18065" t="s">
        <v>88</v>
      </c>
      <c r="F18065" t="b">
        <v>0</v>
      </c>
      <c r="G18065" t="s">
        <v>77</v>
      </c>
      <c r="H18065" s="1">
        <v>46223.668229166673</v>
      </c>
      <c r="I18065" t="b">
        <v>0</v>
      </c>
      <c r="J18065" t="b">
        <v>0</v>
      </c>
      <c r="K18065" t="s">
        <v>41</v>
      </c>
      <c r="L18065" t="s">
        <v>74</v>
      </c>
      <c r="M18065"/>
      <c r="N18065">
        <v>94</v>
      </c>
      <c r="O18065" t="s">
        <v>7357</v>
      </c>
      <c r="P18065" t="s">
        <v>1998</v>
      </c>
    </row>
    <row r="18066" spans="1:16" x14ac:dyDescent="0.35">
      <c r="A18066" t="s">
        <v>0</v>
      </c>
      <c r="B18066" t="s">
        <v>2009</v>
      </c>
      <c r="C18066" t="s">
        <v>1868</v>
      </c>
      <c r="D18066" t="s">
        <v>2360</v>
      </c>
      <c r="E18066" t="s">
        <v>59</v>
      </c>
      <c r="F18066" t="b">
        <v>0</v>
      </c>
      <c r="G18066" t="s">
        <v>41</v>
      </c>
      <c r="H18066" s="1">
        <v>46223.669768518521</v>
      </c>
      <c r="I18066" t="b">
        <v>0</v>
      </c>
      <c r="J18066" t="b">
        <v>0</v>
      </c>
      <c r="K18066" t="s">
        <v>41</v>
      </c>
      <c r="L18066" t="s">
        <v>74</v>
      </c>
      <c r="M18066"/>
      <c r="N18066">
        <v>46.5</v>
      </c>
      <c r="O18066" t="s">
        <v>1976</v>
      </c>
      <c r="P18066" t="s">
        <v>597</v>
      </c>
    </row>
    <row r="18067" spans="1:16" x14ac:dyDescent="0.35">
      <c r="A18067" t="s">
        <v>7</v>
      </c>
      <c r="B18067" t="s">
        <v>4336</v>
      </c>
      <c r="C18067" t="s">
        <v>520</v>
      </c>
      <c r="D18067" t="s">
        <v>4526</v>
      </c>
      <c r="E18067" t="s">
        <v>88</v>
      </c>
      <c r="F18067" t="b">
        <v>0</v>
      </c>
      <c r="G18067" t="s">
        <v>41</v>
      </c>
      <c r="H18067" s="1">
        <v>46223.669768518521</v>
      </c>
      <c r="I18067" t="b">
        <v>0</v>
      </c>
      <c r="J18067" t="b">
        <v>0</v>
      </c>
      <c r="K18067" t="s">
        <v>41</v>
      </c>
      <c r="L18067" t="s">
        <v>74</v>
      </c>
      <c r="M18067"/>
      <c r="N18067">
        <v>45.5</v>
      </c>
      <c r="O18067" t="s">
        <v>806</v>
      </c>
      <c r="P18067" t="s">
        <v>31053</v>
      </c>
    </row>
    <row r="18068" spans="1:16" x14ac:dyDescent="0.35">
      <c r="A18068" t="s">
        <v>1</v>
      </c>
      <c r="B18068" t="s">
        <v>31054</v>
      </c>
      <c r="C18068" t="s">
        <v>64</v>
      </c>
      <c r="D18068" t="s">
        <v>5349</v>
      </c>
      <c r="E18068" t="s">
        <v>59</v>
      </c>
      <c r="F18068" t="b">
        <v>0</v>
      </c>
      <c r="G18068" t="s">
        <v>77</v>
      </c>
      <c r="H18068" s="1">
        <v>46223.671469907407</v>
      </c>
      <c r="I18068" t="b">
        <v>0</v>
      </c>
      <c r="J18068" t="b">
        <v>1</v>
      </c>
      <c r="K18068" t="s">
        <v>41</v>
      </c>
      <c r="L18068" t="s">
        <v>60</v>
      </c>
      <c r="M18068">
        <v>220000</v>
      </c>
      <c r="N18068"/>
      <c r="O18068" t="s">
        <v>31055</v>
      </c>
      <c r="P18068" t="s">
        <v>31056</v>
      </c>
    </row>
    <row r="18069" spans="1:16" x14ac:dyDescent="0.35">
      <c r="A18069" t="s">
        <v>1</v>
      </c>
      <c r="B18069" t="s">
        <v>31057</v>
      </c>
      <c r="C18069" t="s">
        <v>218</v>
      </c>
      <c r="D18069" t="s">
        <v>4526</v>
      </c>
      <c r="E18069" t="s">
        <v>88</v>
      </c>
      <c r="F18069" t="b">
        <v>0</v>
      </c>
      <c r="G18069" t="s">
        <v>68</v>
      </c>
      <c r="H18069" s="1">
        <v>46223.671643518523</v>
      </c>
      <c r="I18069" t="b">
        <v>0</v>
      </c>
      <c r="J18069" t="b">
        <v>1</v>
      </c>
      <c r="K18069" t="s">
        <v>41</v>
      </c>
      <c r="L18069" t="s">
        <v>74</v>
      </c>
      <c r="M18069"/>
      <c r="N18069">
        <v>71.5</v>
      </c>
      <c r="O18069" t="s">
        <v>403</v>
      </c>
      <c r="P18069" t="s">
        <v>31058</v>
      </c>
    </row>
    <row r="18070" spans="1:16" x14ac:dyDescent="0.35">
      <c r="A18070" t="s">
        <v>1</v>
      </c>
      <c r="B18070" t="s">
        <v>31057</v>
      </c>
      <c r="C18070" t="s">
        <v>218</v>
      </c>
      <c r="D18070" t="s">
        <v>4526</v>
      </c>
      <c r="E18070" t="s">
        <v>88</v>
      </c>
      <c r="F18070" t="b">
        <v>0</v>
      </c>
      <c r="G18070" t="s">
        <v>68</v>
      </c>
      <c r="H18070" s="1">
        <v>46223.671678240738</v>
      </c>
      <c r="I18070" t="b">
        <v>1</v>
      </c>
      <c r="J18070" t="b">
        <v>1</v>
      </c>
      <c r="K18070" t="s">
        <v>41</v>
      </c>
      <c r="L18070" t="s">
        <v>74</v>
      </c>
      <c r="M18070"/>
      <c r="N18070">
        <v>71.5</v>
      </c>
      <c r="O18070" t="s">
        <v>403</v>
      </c>
      <c r="P18070" t="s">
        <v>31059</v>
      </c>
    </row>
    <row r="18071" spans="1:16" x14ac:dyDescent="0.35">
      <c r="A18071" t="s">
        <v>4</v>
      </c>
      <c r="B18071" t="s">
        <v>31060</v>
      </c>
      <c r="C18071" t="s">
        <v>76</v>
      </c>
      <c r="D18071" t="s">
        <v>30544</v>
      </c>
      <c r="E18071" t="s">
        <v>59</v>
      </c>
      <c r="F18071" t="b">
        <v>1</v>
      </c>
      <c r="G18071" t="s">
        <v>10</v>
      </c>
      <c r="H18071" s="1">
        <v>46223.671736111108</v>
      </c>
      <c r="I18071" t="b">
        <v>0</v>
      </c>
      <c r="J18071" t="b">
        <v>0</v>
      </c>
      <c r="K18071" t="s">
        <v>10</v>
      </c>
      <c r="L18071" t="s">
        <v>60</v>
      </c>
      <c r="M18071">
        <v>125000</v>
      </c>
      <c r="N18071"/>
      <c r="O18071" t="s">
        <v>4960</v>
      </c>
      <c r="P18071" t="s">
        <v>31061</v>
      </c>
    </row>
    <row r="18072" spans="1:16" x14ac:dyDescent="0.35">
      <c r="A18072" t="s">
        <v>4</v>
      </c>
      <c r="B18072" t="s">
        <v>31062</v>
      </c>
      <c r="C18072" t="s">
        <v>76</v>
      </c>
      <c r="D18072" t="s">
        <v>30544</v>
      </c>
      <c r="E18072" t="s">
        <v>59</v>
      </c>
      <c r="F18072" t="b">
        <v>1</v>
      </c>
      <c r="G18072" t="s">
        <v>10</v>
      </c>
      <c r="H18072" s="1">
        <v>46223.671736111108</v>
      </c>
      <c r="I18072" t="b">
        <v>0</v>
      </c>
      <c r="J18072" t="b">
        <v>0</v>
      </c>
      <c r="K18072" t="s">
        <v>10</v>
      </c>
      <c r="L18072" t="s">
        <v>60</v>
      </c>
      <c r="M18072">
        <v>125000</v>
      </c>
      <c r="N18072"/>
      <c r="O18072" t="s">
        <v>4960</v>
      </c>
      <c r="P18072" t="s">
        <v>31063</v>
      </c>
    </row>
    <row r="18073" spans="1:16" x14ac:dyDescent="0.35">
      <c r="A18073" t="s">
        <v>9</v>
      </c>
      <c r="B18073" t="s">
        <v>31064</v>
      </c>
      <c r="C18073" t="s">
        <v>913</v>
      </c>
      <c r="D18073" t="s">
        <v>20103</v>
      </c>
      <c r="E18073" t="s">
        <v>59</v>
      </c>
      <c r="F18073" t="b">
        <v>0</v>
      </c>
      <c r="G18073" t="s">
        <v>20</v>
      </c>
      <c r="H18073" s="1">
        <v>46223.672372685192</v>
      </c>
      <c r="I18073" t="b">
        <v>0</v>
      </c>
      <c r="J18073" t="b">
        <v>0</v>
      </c>
      <c r="K18073" t="s">
        <v>20</v>
      </c>
      <c r="L18073" t="s">
        <v>60</v>
      </c>
      <c r="M18073">
        <v>75000</v>
      </c>
      <c r="N18073"/>
      <c r="O18073" t="s">
        <v>5339</v>
      </c>
      <c r="P18073" t="s">
        <v>3154</v>
      </c>
    </row>
    <row r="18074" spans="1:16" x14ac:dyDescent="0.35">
      <c r="A18074" t="s">
        <v>0</v>
      </c>
      <c r="B18074" t="s">
        <v>31065</v>
      </c>
      <c r="C18074" t="s">
        <v>76</v>
      </c>
      <c r="D18074" t="s">
        <v>4526</v>
      </c>
      <c r="E18074" t="s">
        <v>59</v>
      </c>
      <c r="F18074" t="b">
        <v>1</v>
      </c>
      <c r="G18074" t="s">
        <v>77</v>
      </c>
      <c r="H18074" s="1">
        <v>46223.709872685176</v>
      </c>
      <c r="I18074" t="b">
        <v>0</v>
      </c>
      <c r="J18074" t="b">
        <v>0</v>
      </c>
      <c r="K18074" t="s">
        <v>41</v>
      </c>
      <c r="L18074" t="s">
        <v>60</v>
      </c>
      <c r="M18074">
        <v>90000</v>
      </c>
      <c r="N18074"/>
      <c r="O18074" t="s">
        <v>31066</v>
      </c>
      <c r="P18074" t="s">
        <v>219</v>
      </c>
    </row>
    <row r="18075" spans="1:16" x14ac:dyDescent="0.35">
      <c r="A18075" t="s">
        <v>3</v>
      </c>
      <c r="B18075" t="s">
        <v>4178</v>
      </c>
      <c r="C18075" t="s">
        <v>76</v>
      </c>
      <c r="D18075" t="s">
        <v>4526</v>
      </c>
      <c r="E18075" t="s">
        <v>59</v>
      </c>
      <c r="F18075" t="b">
        <v>1</v>
      </c>
      <c r="G18075" t="s">
        <v>77</v>
      </c>
      <c r="H18075" s="1">
        <v>46223.70988425926</v>
      </c>
      <c r="I18075" t="b">
        <v>0</v>
      </c>
      <c r="J18075" t="b">
        <v>0</v>
      </c>
      <c r="K18075" t="s">
        <v>41</v>
      </c>
      <c r="L18075" t="s">
        <v>74</v>
      </c>
      <c r="M18075"/>
      <c r="N18075">
        <v>36.5</v>
      </c>
      <c r="O18075" t="s">
        <v>611</v>
      </c>
      <c r="P18075" t="s">
        <v>2366</v>
      </c>
    </row>
    <row r="18076" spans="1:16" x14ac:dyDescent="0.35">
      <c r="A18076" t="s">
        <v>3</v>
      </c>
      <c r="B18076" t="s">
        <v>29325</v>
      </c>
      <c r="C18076" t="s">
        <v>336</v>
      </c>
      <c r="D18076" t="s">
        <v>4526</v>
      </c>
      <c r="E18076" t="s">
        <v>59</v>
      </c>
      <c r="F18076" t="b">
        <v>0</v>
      </c>
      <c r="G18076" t="s">
        <v>65</v>
      </c>
      <c r="H18076" s="1">
        <v>46223.709976851853</v>
      </c>
      <c r="I18076" t="b">
        <v>0</v>
      </c>
      <c r="J18076" t="b">
        <v>1</v>
      </c>
      <c r="K18076" t="s">
        <v>41</v>
      </c>
      <c r="L18076" t="s">
        <v>74</v>
      </c>
      <c r="M18076"/>
      <c r="N18076">
        <v>36</v>
      </c>
      <c r="O18076" t="s">
        <v>2954</v>
      </c>
      <c r="P18076" t="s">
        <v>261</v>
      </c>
    </row>
    <row r="18077" spans="1:16" x14ac:dyDescent="0.35">
      <c r="A18077" t="s">
        <v>3</v>
      </c>
      <c r="B18077" t="s">
        <v>31067</v>
      </c>
      <c r="C18077" t="s">
        <v>115</v>
      </c>
      <c r="D18077" t="s">
        <v>4526</v>
      </c>
      <c r="E18077" t="s">
        <v>59</v>
      </c>
      <c r="F18077" t="b">
        <v>0</v>
      </c>
      <c r="G18077" t="s">
        <v>65</v>
      </c>
      <c r="H18077" s="1">
        <v>46223.709988425922</v>
      </c>
      <c r="I18077" t="b">
        <v>0</v>
      </c>
      <c r="J18077" t="b">
        <v>1</v>
      </c>
      <c r="K18077" t="s">
        <v>41</v>
      </c>
      <c r="L18077" t="s">
        <v>60</v>
      </c>
      <c r="M18077">
        <v>120000</v>
      </c>
      <c r="N18077"/>
      <c r="O18077" t="s">
        <v>31068</v>
      </c>
      <c r="P18077" t="s">
        <v>31069</v>
      </c>
    </row>
    <row r="18078" spans="1:16" x14ac:dyDescent="0.35">
      <c r="A18078" t="s">
        <v>2</v>
      </c>
      <c r="B18078" t="s">
        <v>31070</v>
      </c>
      <c r="C18078" t="s">
        <v>41</v>
      </c>
      <c r="D18078" t="s">
        <v>4346</v>
      </c>
      <c r="E18078" t="s">
        <v>59</v>
      </c>
      <c r="F18078" t="b">
        <v>0</v>
      </c>
      <c r="G18078" t="s">
        <v>41</v>
      </c>
      <c r="H18078" s="1">
        <v>46223.713043981479</v>
      </c>
      <c r="I18078" t="b">
        <v>1</v>
      </c>
      <c r="J18078" t="b">
        <v>1</v>
      </c>
      <c r="K18078" t="s">
        <v>41</v>
      </c>
      <c r="L18078" t="s">
        <v>60</v>
      </c>
      <c r="M18078">
        <v>199925</v>
      </c>
      <c r="N18078"/>
      <c r="O18078" t="s">
        <v>569</v>
      </c>
      <c r="P18078" t="s">
        <v>133</v>
      </c>
    </row>
    <row r="18079" spans="1:16" x14ac:dyDescent="0.35">
      <c r="A18079" t="s">
        <v>5</v>
      </c>
      <c r="B18079" t="s">
        <v>31071</v>
      </c>
      <c r="C18079" t="s">
        <v>947</v>
      </c>
      <c r="D18079" t="s">
        <v>4526</v>
      </c>
      <c r="E18079" t="s">
        <v>59</v>
      </c>
      <c r="F18079" t="b">
        <v>0</v>
      </c>
      <c r="G18079" t="s">
        <v>68</v>
      </c>
      <c r="H18079" s="1">
        <v>46223.713159722232</v>
      </c>
      <c r="I18079" t="b">
        <v>1</v>
      </c>
      <c r="J18079" t="b">
        <v>0</v>
      </c>
      <c r="K18079" t="s">
        <v>41</v>
      </c>
      <c r="L18079" t="s">
        <v>60</v>
      </c>
      <c r="M18079">
        <v>137500</v>
      </c>
      <c r="N18079"/>
      <c r="O18079" t="s">
        <v>1280</v>
      </c>
      <c r="P18079" t="s">
        <v>29651</v>
      </c>
    </row>
    <row r="18080" spans="1:16" x14ac:dyDescent="0.35">
      <c r="A18080" t="s">
        <v>1</v>
      </c>
      <c r="B18080" t="s">
        <v>31072</v>
      </c>
      <c r="C18080" t="s">
        <v>162</v>
      </c>
      <c r="D18080" t="s">
        <v>4526</v>
      </c>
      <c r="E18080" t="s">
        <v>88</v>
      </c>
      <c r="F18080" t="b">
        <v>0</v>
      </c>
      <c r="G18080" t="s">
        <v>73</v>
      </c>
      <c r="H18080" s="1">
        <v>46223.713159722232</v>
      </c>
      <c r="I18080" t="b">
        <v>1</v>
      </c>
      <c r="J18080" t="b">
        <v>0</v>
      </c>
      <c r="K18080" t="s">
        <v>41</v>
      </c>
      <c r="L18080" t="s">
        <v>74</v>
      </c>
      <c r="M18080"/>
      <c r="N18080">
        <v>62.5</v>
      </c>
      <c r="O18080" t="s">
        <v>7261</v>
      </c>
      <c r="P18080" t="s">
        <v>31073</v>
      </c>
    </row>
    <row r="18081" spans="1:16" x14ac:dyDescent="0.35">
      <c r="A18081" t="s">
        <v>1</v>
      </c>
      <c r="B18081" t="s">
        <v>2312</v>
      </c>
      <c r="C18081" t="s">
        <v>175</v>
      </c>
      <c r="D18081" t="s">
        <v>4526</v>
      </c>
      <c r="E18081" t="s">
        <v>88</v>
      </c>
      <c r="F18081" t="b">
        <v>0</v>
      </c>
      <c r="G18081" t="s">
        <v>89</v>
      </c>
      <c r="H18081" s="1">
        <v>46223.713287037041</v>
      </c>
      <c r="I18081" t="b">
        <v>0</v>
      </c>
      <c r="J18081" t="b">
        <v>0</v>
      </c>
      <c r="K18081" t="s">
        <v>41</v>
      </c>
      <c r="L18081" t="s">
        <v>74</v>
      </c>
      <c r="M18081"/>
      <c r="N18081">
        <v>47.5</v>
      </c>
      <c r="O18081" t="s">
        <v>525</v>
      </c>
      <c r="P18081" t="s">
        <v>1738</v>
      </c>
    </row>
    <row r="18082" spans="1:16" x14ac:dyDescent="0.35">
      <c r="A18082" t="s">
        <v>0</v>
      </c>
      <c r="B18082" t="s">
        <v>31074</v>
      </c>
      <c r="C18082" t="s">
        <v>578</v>
      </c>
      <c r="D18082" t="s">
        <v>2360</v>
      </c>
      <c r="E18082" t="s">
        <v>59</v>
      </c>
      <c r="F18082" t="b">
        <v>0</v>
      </c>
      <c r="G18082" t="s">
        <v>77</v>
      </c>
      <c r="H18082" s="1">
        <v>46223.751539351862</v>
      </c>
      <c r="I18082" t="b">
        <v>1</v>
      </c>
      <c r="J18082" t="b">
        <v>0</v>
      </c>
      <c r="K18082" t="s">
        <v>41</v>
      </c>
      <c r="L18082" t="s">
        <v>60</v>
      </c>
      <c r="M18082">
        <v>90000</v>
      </c>
      <c r="N18082"/>
      <c r="O18082" t="s">
        <v>31075</v>
      </c>
      <c r="P18082" t="s">
        <v>219</v>
      </c>
    </row>
    <row r="18083" spans="1:16" x14ac:dyDescent="0.35">
      <c r="A18083" t="s">
        <v>1</v>
      </c>
      <c r="B18083" t="s">
        <v>31076</v>
      </c>
      <c r="C18083" t="s">
        <v>810</v>
      </c>
      <c r="D18083" t="s">
        <v>31077</v>
      </c>
      <c r="E18083" t="s">
        <v>59</v>
      </c>
      <c r="F18083" t="b">
        <v>0</v>
      </c>
      <c r="G18083" t="s">
        <v>89</v>
      </c>
      <c r="H18083" s="1">
        <v>46223.754803240743</v>
      </c>
      <c r="I18083" t="b">
        <v>0</v>
      </c>
      <c r="J18083" t="b">
        <v>1</v>
      </c>
      <c r="K18083" t="s">
        <v>41</v>
      </c>
      <c r="L18083" t="s">
        <v>60</v>
      </c>
      <c r="M18083">
        <v>155000</v>
      </c>
      <c r="N18083"/>
      <c r="O18083" t="s">
        <v>31078</v>
      </c>
      <c r="P18083" t="s">
        <v>31079</v>
      </c>
    </row>
    <row r="18084" spans="1:16" x14ac:dyDescent="0.35">
      <c r="A18084" t="s">
        <v>3</v>
      </c>
      <c r="B18084" t="s">
        <v>31080</v>
      </c>
      <c r="C18084" t="s">
        <v>107</v>
      </c>
      <c r="D18084" t="s">
        <v>4346</v>
      </c>
      <c r="E18084" t="s">
        <v>88</v>
      </c>
      <c r="F18084" t="b">
        <v>0</v>
      </c>
      <c r="G18084" t="s">
        <v>77</v>
      </c>
      <c r="H18084" s="1">
        <v>46223.793217592603</v>
      </c>
      <c r="I18084" t="b">
        <v>0</v>
      </c>
      <c r="J18084" t="b">
        <v>0</v>
      </c>
      <c r="K18084" t="s">
        <v>41</v>
      </c>
      <c r="L18084" t="s">
        <v>74</v>
      </c>
      <c r="M18084"/>
      <c r="N18084">
        <v>23.5</v>
      </c>
      <c r="O18084" t="s">
        <v>31081</v>
      </c>
      <c r="P18084" t="s">
        <v>3177</v>
      </c>
    </row>
    <row r="18085" spans="1:16" x14ac:dyDescent="0.35">
      <c r="A18085" t="s">
        <v>3</v>
      </c>
      <c r="B18085" t="s">
        <v>8253</v>
      </c>
      <c r="C18085" t="s">
        <v>810</v>
      </c>
      <c r="D18085" t="s">
        <v>4526</v>
      </c>
      <c r="E18085" t="s">
        <v>59</v>
      </c>
      <c r="F18085" t="b">
        <v>0</v>
      </c>
      <c r="G18085" t="s">
        <v>77</v>
      </c>
      <c r="H18085" s="1">
        <v>46223.793229166673</v>
      </c>
      <c r="I18085" t="b">
        <v>0</v>
      </c>
      <c r="J18085" t="b">
        <v>0</v>
      </c>
      <c r="K18085" t="s">
        <v>41</v>
      </c>
      <c r="L18085" t="s">
        <v>60</v>
      </c>
      <c r="M18085">
        <v>136762</v>
      </c>
      <c r="N18085"/>
      <c r="O18085" t="s">
        <v>31082</v>
      </c>
      <c r="P18085" t="s">
        <v>31083</v>
      </c>
    </row>
    <row r="18086" spans="1:16" x14ac:dyDescent="0.35">
      <c r="A18086" t="s">
        <v>3</v>
      </c>
      <c r="B18086" t="s">
        <v>6178</v>
      </c>
      <c r="C18086" t="s">
        <v>148</v>
      </c>
      <c r="D18086" t="s">
        <v>4526</v>
      </c>
      <c r="E18086" t="s">
        <v>59</v>
      </c>
      <c r="F18086" t="b">
        <v>0</v>
      </c>
      <c r="G18086" t="s">
        <v>89</v>
      </c>
      <c r="H18086" s="1">
        <v>46223.793240740742</v>
      </c>
      <c r="I18086" t="b">
        <v>0</v>
      </c>
      <c r="J18086" t="b">
        <v>0</v>
      </c>
      <c r="K18086" t="s">
        <v>41</v>
      </c>
      <c r="L18086" t="s">
        <v>60</v>
      </c>
      <c r="M18086">
        <v>52500</v>
      </c>
      <c r="N18086"/>
      <c r="O18086" t="s">
        <v>12004</v>
      </c>
      <c r="P18086" t="s">
        <v>1482</v>
      </c>
    </row>
    <row r="18087" spans="1:16" x14ac:dyDescent="0.35">
      <c r="A18087" t="s">
        <v>0</v>
      </c>
      <c r="B18087" t="s">
        <v>4425</v>
      </c>
      <c r="C18087" t="s">
        <v>315</v>
      </c>
      <c r="D18087" t="s">
        <v>2360</v>
      </c>
      <c r="E18087" t="s">
        <v>59</v>
      </c>
      <c r="F18087" t="b">
        <v>0</v>
      </c>
      <c r="G18087" t="s">
        <v>65</v>
      </c>
      <c r="H18087" s="1">
        <v>46223.793275462973</v>
      </c>
      <c r="I18087" t="b">
        <v>1</v>
      </c>
      <c r="J18087" t="b">
        <v>0</v>
      </c>
      <c r="K18087" t="s">
        <v>41</v>
      </c>
      <c r="L18087" t="s">
        <v>74</v>
      </c>
      <c r="M18087"/>
      <c r="N18087">
        <v>25.61</v>
      </c>
      <c r="O18087" t="s">
        <v>1277</v>
      </c>
    </row>
    <row r="18088" spans="1:16" x14ac:dyDescent="0.35">
      <c r="A18088" t="s">
        <v>3</v>
      </c>
      <c r="B18088" t="s">
        <v>3485</v>
      </c>
      <c r="C18088" t="s">
        <v>4530</v>
      </c>
      <c r="D18088" t="s">
        <v>4526</v>
      </c>
      <c r="E18088" t="s">
        <v>59</v>
      </c>
      <c r="F18088" t="b">
        <v>0</v>
      </c>
      <c r="G18088" t="s">
        <v>40</v>
      </c>
      <c r="H18088" s="1">
        <v>46223.794814814813</v>
      </c>
      <c r="I18088" t="b">
        <v>1</v>
      </c>
      <c r="J18088" t="b">
        <v>0</v>
      </c>
      <c r="K18088" t="s">
        <v>40</v>
      </c>
      <c r="L18088" t="s">
        <v>60</v>
      </c>
      <c r="M18088">
        <v>40000</v>
      </c>
      <c r="N18088"/>
      <c r="O18088" t="s">
        <v>101</v>
      </c>
      <c r="P18088" t="s">
        <v>31084</v>
      </c>
    </row>
    <row r="18089" spans="1:16" x14ac:dyDescent="0.35">
      <c r="A18089" t="s">
        <v>1</v>
      </c>
      <c r="B18089" t="s">
        <v>2478</v>
      </c>
      <c r="C18089" t="s">
        <v>84</v>
      </c>
      <c r="D18089" t="s">
        <v>4526</v>
      </c>
      <c r="E18089" t="s">
        <v>88</v>
      </c>
      <c r="F18089" t="b">
        <v>0</v>
      </c>
      <c r="G18089" t="s">
        <v>89</v>
      </c>
      <c r="H18089" s="1">
        <v>46223.796493055554</v>
      </c>
      <c r="I18089" t="b">
        <v>0</v>
      </c>
      <c r="J18089" t="b">
        <v>1</v>
      </c>
      <c r="K18089" t="s">
        <v>41</v>
      </c>
      <c r="L18089" t="s">
        <v>74</v>
      </c>
      <c r="M18089"/>
      <c r="N18089">
        <v>85</v>
      </c>
      <c r="O18089" t="s">
        <v>8857</v>
      </c>
      <c r="P18089" t="s">
        <v>683</v>
      </c>
    </row>
    <row r="18090" spans="1:16" x14ac:dyDescent="0.35">
      <c r="A18090" t="s">
        <v>4</v>
      </c>
      <c r="B18090" t="s">
        <v>31085</v>
      </c>
      <c r="C18090" t="s">
        <v>246</v>
      </c>
      <c r="D18090" t="s">
        <v>4526</v>
      </c>
      <c r="E18090" t="s">
        <v>59</v>
      </c>
      <c r="F18090" t="b">
        <v>0</v>
      </c>
      <c r="G18090" t="s">
        <v>65</v>
      </c>
      <c r="H18090" s="1">
        <v>46223.796585648153</v>
      </c>
      <c r="I18090" t="b">
        <v>1</v>
      </c>
      <c r="J18090" t="b">
        <v>1</v>
      </c>
      <c r="K18090" t="s">
        <v>41</v>
      </c>
      <c r="L18090" t="s">
        <v>60</v>
      </c>
      <c r="M18090">
        <v>140000</v>
      </c>
      <c r="N18090"/>
      <c r="O18090" t="s">
        <v>3625</v>
      </c>
      <c r="P18090" t="s">
        <v>763</v>
      </c>
    </row>
    <row r="18091" spans="1:16" x14ac:dyDescent="0.35">
      <c r="A18091" t="s">
        <v>0</v>
      </c>
      <c r="B18091" t="s">
        <v>31086</v>
      </c>
      <c r="C18091" t="s">
        <v>76</v>
      </c>
      <c r="D18091" t="s">
        <v>4526</v>
      </c>
      <c r="E18091" t="s">
        <v>59</v>
      </c>
      <c r="F18091" t="b">
        <v>1</v>
      </c>
      <c r="G18091" t="s">
        <v>77</v>
      </c>
      <c r="H18091" s="1">
        <v>46223.796631944453</v>
      </c>
      <c r="I18091" t="b">
        <v>1</v>
      </c>
      <c r="J18091" t="b">
        <v>1</v>
      </c>
      <c r="K18091" t="s">
        <v>41</v>
      </c>
      <c r="L18091" t="s">
        <v>60</v>
      </c>
      <c r="M18091">
        <v>120000</v>
      </c>
      <c r="N18091"/>
      <c r="O18091" t="s">
        <v>31087</v>
      </c>
      <c r="P18091" t="s">
        <v>31088</v>
      </c>
    </row>
    <row r="18092" spans="1:16" x14ac:dyDescent="0.35">
      <c r="A18092" t="s">
        <v>5</v>
      </c>
      <c r="B18092" t="s">
        <v>21055</v>
      </c>
      <c r="C18092" t="s">
        <v>218</v>
      </c>
      <c r="D18092" t="s">
        <v>4526</v>
      </c>
      <c r="E18092" t="s">
        <v>59</v>
      </c>
      <c r="F18092" t="b">
        <v>0</v>
      </c>
      <c r="G18092" t="s">
        <v>65</v>
      </c>
      <c r="H18092" s="1">
        <v>46223.796701388892</v>
      </c>
      <c r="I18092" t="b">
        <v>0</v>
      </c>
      <c r="J18092" t="b">
        <v>1</v>
      </c>
      <c r="K18092" t="s">
        <v>41</v>
      </c>
      <c r="L18092" t="s">
        <v>60</v>
      </c>
      <c r="M18092">
        <v>122307.5</v>
      </c>
      <c r="N18092"/>
      <c r="O18092" t="s">
        <v>10744</v>
      </c>
      <c r="P18092" t="s">
        <v>1637</v>
      </c>
    </row>
    <row r="18093" spans="1:16" x14ac:dyDescent="0.35">
      <c r="A18093" t="s">
        <v>1</v>
      </c>
      <c r="B18093" t="s">
        <v>31089</v>
      </c>
      <c r="C18093" t="s">
        <v>5221</v>
      </c>
      <c r="D18093" t="s">
        <v>7670</v>
      </c>
      <c r="E18093" t="s">
        <v>59</v>
      </c>
      <c r="F18093" t="b">
        <v>0</v>
      </c>
      <c r="G18093" t="s">
        <v>40</v>
      </c>
      <c r="H18093" s="1">
        <v>46223.798229166663</v>
      </c>
      <c r="I18093" t="b">
        <v>1</v>
      </c>
      <c r="J18093" t="b">
        <v>0</v>
      </c>
      <c r="K18093" t="s">
        <v>40</v>
      </c>
      <c r="L18093" t="s">
        <v>60</v>
      </c>
      <c r="M18093">
        <v>75000</v>
      </c>
      <c r="N18093"/>
      <c r="O18093" t="s">
        <v>22893</v>
      </c>
      <c r="P18093" t="s">
        <v>5075</v>
      </c>
    </row>
    <row r="18094" spans="1:16" x14ac:dyDescent="0.35">
      <c r="A18094" t="s">
        <v>0</v>
      </c>
      <c r="B18094" t="s">
        <v>228</v>
      </c>
      <c r="C18094" t="s">
        <v>463</v>
      </c>
      <c r="D18094" t="s">
        <v>4526</v>
      </c>
      <c r="E18094" t="s">
        <v>88</v>
      </c>
      <c r="F18094" t="b">
        <v>0</v>
      </c>
      <c r="G18094" t="s">
        <v>77</v>
      </c>
      <c r="H18094" s="1">
        <v>46223.834872685176</v>
      </c>
      <c r="I18094" t="b">
        <v>1</v>
      </c>
      <c r="J18094" t="b">
        <v>0</v>
      </c>
      <c r="K18094" t="s">
        <v>41</v>
      </c>
      <c r="L18094" t="s">
        <v>74</v>
      </c>
      <c r="M18094"/>
      <c r="N18094">
        <v>52.5</v>
      </c>
      <c r="O18094" t="s">
        <v>31090</v>
      </c>
      <c r="P18094" t="s">
        <v>2743</v>
      </c>
    </row>
    <row r="18095" spans="1:16" x14ac:dyDescent="0.35">
      <c r="A18095" t="s">
        <v>1</v>
      </c>
      <c r="B18095" t="s">
        <v>31091</v>
      </c>
      <c r="C18095" t="s">
        <v>543</v>
      </c>
      <c r="D18095" t="s">
        <v>2360</v>
      </c>
      <c r="E18095" t="s">
        <v>59</v>
      </c>
      <c r="F18095" t="b">
        <v>0</v>
      </c>
      <c r="G18095" t="s">
        <v>68</v>
      </c>
      <c r="H18095" s="1">
        <v>46223.838171296287</v>
      </c>
      <c r="I18095" t="b">
        <v>1</v>
      </c>
      <c r="J18095" t="b">
        <v>1</v>
      </c>
      <c r="K18095" t="s">
        <v>41</v>
      </c>
      <c r="L18095" t="s">
        <v>60</v>
      </c>
      <c r="M18095">
        <v>195000</v>
      </c>
      <c r="N18095"/>
      <c r="O18095" t="s">
        <v>31092</v>
      </c>
      <c r="P18095" t="s">
        <v>31093</v>
      </c>
    </row>
    <row r="18096" spans="1:16" x14ac:dyDescent="0.35">
      <c r="A18096" t="s">
        <v>1</v>
      </c>
      <c r="B18096" t="s">
        <v>31094</v>
      </c>
      <c r="C18096" t="s">
        <v>112</v>
      </c>
      <c r="D18096" t="s">
        <v>4346</v>
      </c>
      <c r="E18096" t="s">
        <v>232</v>
      </c>
      <c r="F18096" t="b">
        <v>0</v>
      </c>
      <c r="G18096" t="s">
        <v>89</v>
      </c>
      <c r="H18096" s="1">
        <v>46223.838206018518</v>
      </c>
      <c r="I18096" t="b">
        <v>1</v>
      </c>
      <c r="J18096" t="b">
        <v>0</v>
      </c>
      <c r="K18096" t="s">
        <v>41</v>
      </c>
      <c r="L18096" t="s">
        <v>74</v>
      </c>
      <c r="M18096"/>
      <c r="N18096">
        <v>70</v>
      </c>
      <c r="O18096" t="s">
        <v>31095</v>
      </c>
      <c r="P18096" t="s">
        <v>31096</v>
      </c>
    </row>
    <row r="18097" spans="1:16" x14ac:dyDescent="0.35">
      <c r="A18097" t="s">
        <v>1</v>
      </c>
      <c r="B18097" t="s">
        <v>12731</v>
      </c>
      <c r="C18097" t="s">
        <v>3503</v>
      </c>
      <c r="D18097" t="s">
        <v>4526</v>
      </c>
      <c r="E18097" t="s">
        <v>59</v>
      </c>
      <c r="F18097" t="b">
        <v>0</v>
      </c>
      <c r="G18097" t="s">
        <v>65</v>
      </c>
      <c r="H18097" s="1">
        <v>46223.838240740741</v>
      </c>
      <c r="I18097" t="b">
        <v>0</v>
      </c>
      <c r="J18097" t="b">
        <v>0</v>
      </c>
      <c r="K18097" t="s">
        <v>41</v>
      </c>
      <c r="L18097" t="s">
        <v>60</v>
      </c>
      <c r="M18097">
        <v>105000</v>
      </c>
      <c r="N18097"/>
      <c r="O18097" t="s">
        <v>3287</v>
      </c>
      <c r="P18097" t="s">
        <v>146</v>
      </c>
    </row>
    <row r="18098" spans="1:16" x14ac:dyDescent="0.35">
      <c r="A18098" t="s">
        <v>0</v>
      </c>
      <c r="B18098" t="s">
        <v>31097</v>
      </c>
      <c r="C18098" t="s">
        <v>76</v>
      </c>
      <c r="D18098" t="s">
        <v>4346</v>
      </c>
      <c r="E18098" t="s">
        <v>132</v>
      </c>
      <c r="F18098" t="b">
        <v>1</v>
      </c>
      <c r="G18098" t="s">
        <v>65</v>
      </c>
      <c r="H18098" s="1">
        <v>46223.876574074071</v>
      </c>
      <c r="I18098" t="b">
        <v>0</v>
      </c>
      <c r="J18098" t="b">
        <v>0</v>
      </c>
      <c r="K18098" t="s">
        <v>41</v>
      </c>
      <c r="L18098" t="s">
        <v>60</v>
      </c>
      <c r="M18098">
        <v>81550</v>
      </c>
      <c r="N18098"/>
      <c r="O18098" t="s">
        <v>31098</v>
      </c>
      <c r="P18098" t="s">
        <v>1409</v>
      </c>
    </row>
    <row r="18099" spans="1:16" x14ac:dyDescent="0.35">
      <c r="A18099" t="s">
        <v>7</v>
      </c>
      <c r="B18099" t="s">
        <v>31099</v>
      </c>
      <c r="C18099" t="s">
        <v>330</v>
      </c>
      <c r="D18099" t="s">
        <v>4868</v>
      </c>
      <c r="E18099" t="s">
        <v>59</v>
      </c>
      <c r="F18099" t="b">
        <v>0</v>
      </c>
      <c r="G18099" t="s">
        <v>41</v>
      </c>
      <c r="H18099" s="1">
        <v>46223.878171296303</v>
      </c>
      <c r="I18099" t="b">
        <v>1</v>
      </c>
      <c r="J18099" t="b">
        <v>0</v>
      </c>
      <c r="K18099" t="s">
        <v>41</v>
      </c>
      <c r="L18099" t="s">
        <v>60</v>
      </c>
      <c r="M18099">
        <v>155000</v>
      </c>
      <c r="N18099"/>
      <c r="O18099" t="s">
        <v>2704</v>
      </c>
      <c r="P18099" t="s">
        <v>31100</v>
      </c>
    </row>
    <row r="18100" spans="1:16" x14ac:dyDescent="0.35">
      <c r="A18100" t="s">
        <v>6</v>
      </c>
      <c r="B18100" t="s">
        <v>31101</v>
      </c>
      <c r="C18100" t="s">
        <v>555</v>
      </c>
      <c r="D18100" t="s">
        <v>4526</v>
      </c>
      <c r="E18100" t="s">
        <v>59</v>
      </c>
      <c r="F18100" t="b">
        <v>0</v>
      </c>
      <c r="G18100" t="s">
        <v>68</v>
      </c>
      <c r="H18100" s="1">
        <v>46223.878263888888</v>
      </c>
      <c r="I18100" t="b">
        <v>0</v>
      </c>
      <c r="J18100" t="b">
        <v>1</v>
      </c>
      <c r="K18100" t="s">
        <v>41</v>
      </c>
      <c r="L18100" t="s">
        <v>60</v>
      </c>
      <c r="M18100">
        <v>159000</v>
      </c>
      <c r="N18100"/>
      <c r="O18100" t="s">
        <v>106</v>
      </c>
      <c r="P18100" t="s">
        <v>3570</v>
      </c>
    </row>
    <row r="18101" spans="1:16" x14ac:dyDescent="0.35">
      <c r="A18101" t="s">
        <v>6</v>
      </c>
      <c r="B18101" t="s">
        <v>31102</v>
      </c>
      <c r="C18101" t="s">
        <v>5926</v>
      </c>
      <c r="D18101" t="s">
        <v>4526</v>
      </c>
      <c r="E18101" t="s">
        <v>59</v>
      </c>
      <c r="F18101" t="b">
        <v>0</v>
      </c>
      <c r="G18101" t="s">
        <v>68</v>
      </c>
      <c r="H18101" s="1">
        <v>46223.878298611111</v>
      </c>
      <c r="I18101" t="b">
        <v>0</v>
      </c>
      <c r="J18101" t="b">
        <v>1</v>
      </c>
      <c r="K18101" t="s">
        <v>41</v>
      </c>
      <c r="L18101" t="s">
        <v>60</v>
      </c>
      <c r="M18101">
        <v>180000</v>
      </c>
      <c r="N18101"/>
      <c r="O18101" t="s">
        <v>106</v>
      </c>
      <c r="P18101" t="s">
        <v>3570</v>
      </c>
    </row>
    <row r="18102" spans="1:16" x14ac:dyDescent="0.35">
      <c r="A18102" t="s">
        <v>1</v>
      </c>
      <c r="B18102" t="s">
        <v>31103</v>
      </c>
      <c r="C18102" t="s">
        <v>319</v>
      </c>
      <c r="D18102" t="s">
        <v>4526</v>
      </c>
      <c r="E18102" t="s">
        <v>88</v>
      </c>
      <c r="F18102" t="b">
        <v>0</v>
      </c>
      <c r="G18102" t="s">
        <v>77</v>
      </c>
      <c r="H18102" s="1">
        <v>46223.921550925923</v>
      </c>
      <c r="I18102" t="b">
        <v>1</v>
      </c>
      <c r="J18102" t="b">
        <v>0</v>
      </c>
      <c r="K18102" t="s">
        <v>41</v>
      </c>
      <c r="L18102" t="s">
        <v>74</v>
      </c>
      <c r="M18102"/>
      <c r="N18102">
        <v>52.5</v>
      </c>
      <c r="O18102" t="s">
        <v>27697</v>
      </c>
      <c r="P18102" t="s">
        <v>31104</v>
      </c>
    </row>
    <row r="18103" spans="1:16" x14ac:dyDescent="0.35">
      <c r="A18103" t="s">
        <v>1</v>
      </c>
      <c r="B18103" t="s">
        <v>31105</v>
      </c>
      <c r="C18103" t="s">
        <v>500</v>
      </c>
      <c r="D18103" t="s">
        <v>4346</v>
      </c>
      <c r="E18103" t="s">
        <v>88</v>
      </c>
      <c r="F18103" t="b">
        <v>0</v>
      </c>
      <c r="G18103" t="s">
        <v>13</v>
      </c>
      <c r="H18103" s="1">
        <v>46223.921990740739</v>
      </c>
      <c r="I18103" t="b">
        <v>1</v>
      </c>
      <c r="J18103" t="b">
        <v>0</v>
      </c>
      <c r="K18103" t="s">
        <v>13</v>
      </c>
      <c r="L18103" t="s">
        <v>74</v>
      </c>
      <c r="M18103"/>
      <c r="N18103">
        <v>47.5</v>
      </c>
      <c r="O18103" t="s">
        <v>5165</v>
      </c>
      <c r="P18103" t="s">
        <v>13687</v>
      </c>
    </row>
    <row r="18104" spans="1:16" x14ac:dyDescent="0.35">
      <c r="A18104" t="s">
        <v>4</v>
      </c>
      <c r="B18104" t="s">
        <v>16903</v>
      </c>
      <c r="C18104" t="s">
        <v>1698</v>
      </c>
      <c r="D18104" t="s">
        <v>4526</v>
      </c>
      <c r="E18104" t="s">
        <v>88</v>
      </c>
      <c r="F18104" t="b">
        <v>0</v>
      </c>
      <c r="G18104" t="s">
        <v>68</v>
      </c>
      <c r="H18104" s="1">
        <v>46223.959872685176</v>
      </c>
      <c r="I18104" t="b">
        <v>0</v>
      </c>
      <c r="J18104" t="b">
        <v>1</v>
      </c>
      <c r="K18104" t="s">
        <v>41</v>
      </c>
      <c r="L18104" t="s">
        <v>74</v>
      </c>
      <c r="M18104"/>
      <c r="N18104">
        <v>52.244999999999997</v>
      </c>
      <c r="O18104" t="s">
        <v>4487</v>
      </c>
      <c r="P18104" t="s">
        <v>31106</v>
      </c>
    </row>
    <row r="18105" spans="1:16" x14ac:dyDescent="0.35">
      <c r="A18105" t="s">
        <v>3</v>
      </c>
      <c r="B18105" t="s">
        <v>31107</v>
      </c>
      <c r="C18105" t="s">
        <v>1047</v>
      </c>
      <c r="D18105" t="s">
        <v>4526</v>
      </c>
      <c r="E18105" t="s">
        <v>59</v>
      </c>
      <c r="F18105" t="b">
        <v>0</v>
      </c>
      <c r="G18105" t="s">
        <v>65</v>
      </c>
      <c r="H18105" s="1">
        <v>46223.959976851853</v>
      </c>
      <c r="I18105" t="b">
        <v>0</v>
      </c>
      <c r="J18105" t="b">
        <v>1</v>
      </c>
      <c r="K18105" t="s">
        <v>41</v>
      </c>
      <c r="L18105" t="s">
        <v>60</v>
      </c>
      <c r="M18105">
        <v>87481.5</v>
      </c>
      <c r="N18105"/>
      <c r="O18105" t="s">
        <v>405</v>
      </c>
    </row>
    <row r="18106" spans="1:16" x14ac:dyDescent="0.35">
      <c r="A18106" t="s">
        <v>4</v>
      </c>
      <c r="B18106" t="s">
        <v>31108</v>
      </c>
      <c r="C18106" t="s">
        <v>81</v>
      </c>
      <c r="D18106" t="s">
        <v>4526</v>
      </c>
      <c r="E18106" t="s">
        <v>59</v>
      </c>
      <c r="F18106" t="b">
        <v>0</v>
      </c>
      <c r="G18106" t="s">
        <v>77</v>
      </c>
      <c r="H18106" s="1">
        <v>46223.963136574072</v>
      </c>
      <c r="I18106" t="b">
        <v>0</v>
      </c>
      <c r="J18106" t="b">
        <v>1</v>
      </c>
      <c r="K18106" t="s">
        <v>41</v>
      </c>
      <c r="L18106" t="s">
        <v>60</v>
      </c>
      <c r="M18106">
        <v>200000</v>
      </c>
      <c r="N18106"/>
      <c r="O18106" t="s">
        <v>1610</v>
      </c>
      <c r="P18106" t="s">
        <v>31109</v>
      </c>
    </row>
    <row r="18107" spans="1:16" x14ac:dyDescent="0.35">
      <c r="A18107" t="s">
        <v>1</v>
      </c>
      <c r="B18107" t="s">
        <v>31110</v>
      </c>
      <c r="C18107" t="s">
        <v>451</v>
      </c>
      <c r="D18107" t="s">
        <v>4756</v>
      </c>
      <c r="E18107" t="s">
        <v>59</v>
      </c>
      <c r="F18107" t="b">
        <v>0</v>
      </c>
      <c r="G18107" t="s">
        <v>89</v>
      </c>
      <c r="H18107" s="1">
        <v>46223.963194444441</v>
      </c>
      <c r="I18107" t="b">
        <v>0</v>
      </c>
      <c r="J18107" t="b">
        <v>0</v>
      </c>
      <c r="K18107" t="s">
        <v>41</v>
      </c>
      <c r="L18107" t="s">
        <v>60</v>
      </c>
      <c r="M18107">
        <v>97104.5</v>
      </c>
      <c r="N18107"/>
      <c r="O18107" t="s">
        <v>1486</v>
      </c>
      <c r="P18107" t="s">
        <v>31111</v>
      </c>
    </row>
    <row r="18108" spans="1:16" x14ac:dyDescent="0.35">
      <c r="A18108" t="s">
        <v>7</v>
      </c>
      <c r="B18108" t="s">
        <v>31112</v>
      </c>
      <c r="C18108" t="s">
        <v>81</v>
      </c>
      <c r="D18108" t="s">
        <v>5175</v>
      </c>
      <c r="E18108" t="s">
        <v>59</v>
      </c>
      <c r="F18108" t="b">
        <v>0</v>
      </c>
      <c r="G18108" t="s">
        <v>77</v>
      </c>
      <c r="H18108" s="1">
        <v>46224.001550925917</v>
      </c>
      <c r="I18108" t="b">
        <v>1</v>
      </c>
      <c r="J18108" t="b">
        <v>1</v>
      </c>
      <c r="K18108" t="s">
        <v>41</v>
      </c>
      <c r="L18108" t="s">
        <v>60</v>
      </c>
      <c r="M18108">
        <v>137500</v>
      </c>
      <c r="N18108"/>
      <c r="O18108" t="s">
        <v>31113</v>
      </c>
      <c r="P18108" t="s">
        <v>310</v>
      </c>
    </row>
    <row r="18109" spans="1:16" x14ac:dyDescent="0.35">
      <c r="A18109" t="s">
        <v>2</v>
      </c>
      <c r="B18109" t="s">
        <v>26299</v>
      </c>
      <c r="C18109" t="s">
        <v>5717</v>
      </c>
      <c r="D18109" t="s">
        <v>4595</v>
      </c>
      <c r="E18109" t="s">
        <v>59</v>
      </c>
      <c r="F18109" t="b">
        <v>0</v>
      </c>
      <c r="G18109" t="s">
        <v>19</v>
      </c>
      <c r="H18109" s="1">
        <v>46224.003865740742</v>
      </c>
      <c r="I18109" t="b">
        <v>0</v>
      </c>
      <c r="J18109" t="b">
        <v>0</v>
      </c>
      <c r="K18109" t="s">
        <v>19</v>
      </c>
      <c r="L18109" t="s">
        <v>60</v>
      </c>
      <c r="M18109">
        <v>400000</v>
      </c>
      <c r="N18109"/>
      <c r="O18109" t="s">
        <v>26297</v>
      </c>
      <c r="P18109" t="s">
        <v>26300</v>
      </c>
    </row>
    <row r="18110" spans="1:16" x14ac:dyDescent="0.35">
      <c r="A18110" t="s">
        <v>8</v>
      </c>
      <c r="B18110" t="s">
        <v>31114</v>
      </c>
      <c r="C18110" t="s">
        <v>19</v>
      </c>
      <c r="D18110" t="s">
        <v>4595</v>
      </c>
      <c r="E18110" t="s">
        <v>59</v>
      </c>
      <c r="F18110" t="b">
        <v>0</v>
      </c>
      <c r="G18110" t="s">
        <v>19</v>
      </c>
      <c r="H18110" s="1">
        <v>46224.003877314812</v>
      </c>
      <c r="I18110" t="b">
        <v>0</v>
      </c>
      <c r="J18110" t="b">
        <v>0</v>
      </c>
      <c r="K18110" t="s">
        <v>19</v>
      </c>
      <c r="L18110" t="s">
        <v>60</v>
      </c>
      <c r="M18110">
        <v>500000</v>
      </c>
      <c r="N18110"/>
      <c r="O18110" t="s">
        <v>4498</v>
      </c>
      <c r="P18110" t="s">
        <v>31115</v>
      </c>
    </row>
    <row r="18111" spans="1:16" x14ac:dyDescent="0.35">
      <c r="A18111" t="s">
        <v>1</v>
      </c>
      <c r="B18111" t="s">
        <v>31116</v>
      </c>
      <c r="C18111" t="s">
        <v>76</v>
      </c>
      <c r="D18111" t="s">
        <v>4673</v>
      </c>
      <c r="E18111" t="s">
        <v>59</v>
      </c>
      <c r="F18111" t="b">
        <v>1</v>
      </c>
      <c r="G18111" t="s">
        <v>65</v>
      </c>
      <c r="H18111" s="1">
        <v>46224.004826388889</v>
      </c>
      <c r="I18111" t="b">
        <v>1</v>
      </c>
      <c r="J18111" t="b">
        <v>1</v>
      </c>
      <c r="K18111" t="s">
        <v>41</v>
      </c>
      <c r="L18111" t="s">
        <v>60</v>
      </c>
      <c r="M18111">
        <v>144500</v>
      </c>
      <c r="N18111"/>
      <c r="O18111" t="s">
        <v>10362</v>
      </c>
      <c r="P18111" t="s">
        <v>31117</v>
      </c>
    </row>
    <row r="18112" spans="1:16" x14ac:dyDescent="0.35">
      <c r="A18112" t="s">
        <v>1</v>
      </c>
      <c r="B18112" t="s">
        <v>31110</v>
      </c>
      <c r="C18112" t="s">
        <v>451</v>
      </c>
      <c r="D18112" t="s">
        <v>3761</v>
      </c>
      <c r="E18112" t="s">
        <v>59</v>
      </c>
      <c r="F18112" t="b">
        <v>0</v>
      </c>
      <c r="G18112" t="s">
        <v>73</v>
      </c>
      <c r="H18112" s="1">
        <v>46224.004988425928</v>
      </c>
      <c r="I18112" t="b">
        <v>0</v>
      </c>
      <c r="J18112" t="b">
        <v>1</v>
      </c>
      <c r="K18112" t="s">
        <v>41</v>
      </c>
      <c r="L18112" t="s">
        <v>60</v>
      </c>
      <c r="M18112">
        <v>97104.5</v>
      </c>
      <c r="N18112"/>
      <c r="O18112" t="s">
        <v>5024</v>
      </c>
      <c r="P18112" t="s">
        <v>31118</v>
      </c>
    </row>
    <row r="18113" spans="1:16" x14ac:dyDescent="0.35">
      <c r="A18113" t="s">
        <v>0</v>
      </c>
      <c r="B18113" t="s">
        <v>31119</v>
      </c>
      <c r="C18113" t="s">
        <v>201</v>
      </c>
      <c r="D18113" t="s">
        <v>4526</v>
      </c>
      <c r="E18113" t="s">
        <v>59</v>
      </c>
      <c r="F18113" t="b">
        <v>0</v>
      </c>
      <c r="G18113" t="s">
        <v>77</v>
      </c>
      <c r="H18113" s="1">
        <v>46224.043206018519</v>
      </c>
      <c r="I18113" t="b">
        <v>0</v>
      </c>
      <c r="J18113" t="b">
        <v>1</v>
      </c>
      <c r="K18113" t="s">
        <v>41</v>
      </c>
      <c r="L18113" t="s">
        <v>74</v>
      </c>
      <c r="M18113"/>
      <c r="N18113">
        <v>38.5</v>
      </c>
      <c r="O18113" t="s">
        <v>215</v>
      </c>
      <c r="P18113" t="s">
        <v>19044</v>
      </c>
    </row>
    <row r="18114" spans="1:16" x14ac:dyDescent="0.35">
      <c r="A18114" t="s">
        <v>5</v>
      </c>
      <c r="B18114" t="s">
        <v>31120</v>
      </c>
      <c r="C18114" t="s">
        <v>147</v>
      </c>
      <c r="D18114" t="s">
        <v>4526</v>
      </c>
      <c r="E18114" t="s">
        <v>88</v>
      </c>
      <c r="F18114" t="b">
        <v>0</v>
      </c>
      <c r="G18114" t="s">
        <v>77</v>
      </c>
      <c r="H18114" s="1">
        <v>46224.046550925923</v>
      </c>
      <c r="I18114" t="b">
        <v>0</v>
      </c>
      <c r="J18114" t="b">
        <v>0</v>
      </c>
      <c r="K18114" t="s">
        <v>41</v>
      </c>
      <c r="L18114" t="s">
        <v>74</v>
      </c>
      <c r="M18114"/>
      <c r="N18114">
        <v>59</v>
      </c>
      <c r="O18114" t="s">
        <v>111</v>
      </c>
    </row>
    <row r="18115" spans="1:16" x14ac:dyDescent="0.35">
      <c r="A18115" t="s">
        <v>2</v>
      </c>
      <c r="B18115" t="s">
        <v>986</v>
      </c>
      <c r="C18115" t="s">
        <v>271</v>
      </c>
      <c r="D18115" t="s">
        <v>4526</v>
      </c>
      <c r="E18115" t="s">
        <v>59</v>
      </c>
      <c r="F18115" t="b">
        <v>0</v>
      </c>
      <c r="G18115" t="s">
        <v>77</v>
      </c>
      <c r="H18115" s="1">
        <v>46224.086574074077</v>
      </c>
      <c r="I18115" t="b">
        <v>0</v>
      </c>
      <c r="J18115" t="b">
        <v>1</v>
      </c>
      <c r="K18115" t="s">
        <v>41</v>
      </c>
      <c r="L18115" t="s">
        <v>60</v>
      </c>
      <c r="M18115">
        <v>137500</v>
      </c>
      <c r="N18115"/>
      <c r="O18115" t="s">
        <v>26198</v>
      </c>
      <c r="P18115" t="s">
        <v>31121</v>
      </c>
    </row>
    <row r="18116" spans="1:16" x14ac:dyDescent="0.35">
      <c r="A18116" t="s">
        <v>2</v>
      </c>
      <c r="B18116" t="s">
        <v>664</v>
      </c>
      <c r="C18116" t="s">
        <v>14351</v>
      </c>
      <c r="D18116" t="s">
        <v>4550</v>
      </c>
      <c r="E18116" t="s">
        <v>59</v>
      </c>
      <c r="F18116" t="b">
        <v>0</v>
      </c>
      <c r="G18116" t="s">
        <v>65</v>
      </c>
      <c r="H18116" s="1">
        <v>46224.211585648147</v>
      </c>
      <c r="I18116" t="b">
        <v>0</v>
      </c>
      <c r="J18116" t="b">
        <v>0</v>
      </c>
      <c r="K18116" t="s">
        <v>41</v>
      </c>
      <c r="L18116" t="s">
        <v>60</v>
      </c>
      <c r="M18116">
        <v>149500</v>
      </c>
      <c r="N18116"/>
      <c r="O18116" t="s">
        <v>2399</v>
      </c>
      <c r="P18116" t="s">
        <v>1929</v>
      </c>
    </row>
    <row r="18117" spans="1:16" x14ac:dyDescent="0.35">
      <c r="A18117" t="s">
        <v>3</v>
      </c>
      <c r="B18117" t="s">
        <v>2229</v>
      </c>
      <c r="C18117" t="s">
        <v>41</v>
      </c>
      <c r="D18117" t="s">
        <v>4550</v>
      </c>
      <c r="E18117" t="s">
        <v>59</v>
      </c>
      <c r="F18117" t="b">
        <v>0</v>
      </c>
      <c r="G18117" t="s">
        <v>41</v>
      </c>
      <c r="H18117" s="1">
        <v>46224.253148148149</v>
      </c>
      <c r="I18117" t="b">
        <v>0</v>
      </c>
      <c r="J18117" t="b">
        <v>1</v>
      </c>
      <c r="K18117" t="s">
        <v>41</v>
      </c>
      <c r="L18117" t="s">
        <v>60</v>
      </c>
      <c r="M18117">
        <v>115926.5</v>
      </c>
      <c r="N18117"/>
      <c r="O18117" t="s">
        <v>31122</v>
      </c>
      <c r="P18117" t="s">
        <v>310</v>
      </c>
    </row>
    <row r="18118" spans="1:16" x14ac:dyDescent="0.35">
      <c r="A18118" t="s">
        <v>7</v>
      </c>
      <c r="B18118" t="s">
        <v>31123</v>
      </c>
      <c r="C18118" t="s">
        <v>382</v>
      </c>
      <c r="D18118" t="s">
        <v>6234</v>
      </c>
      <c r="E18118" t="s">
        <v>59</v>
      </c>
      <c r="F18118" t="b">
        <v>0</v>
      </c>
      <c r="G18118" t="s">
        <v>77</v>
      </c>
      <c r="H18118" s="1">
        <v>46224.293506944443</v>
      </c>
      <c r="I18118" t="b">
        <v>0</v>
      </c>
      <c r="J18118" t="b">
        <v>1</v>
      </c>
      <c r="K18118" t="s">
        <v>41</v>
      </c>
      <c r="L18118" t="s">
        <v>60</v>
      </c>
      <c r="M18118">
        <v>127907.5</v>
      </c>
      <c r="N18118"/>
      <c r="O18118" t="s">
        <v>2599</v>
      </c>
      <c r="P18118" t="s">
        <v>28300</v>
      </c>
    </row>
    <row r="18119" spans="1:16" x14ac:dyDescent="0.35">
      <c r="A18119" t="s">
        <v>2</v>
      </c>
      <c r="B18119" t="s">
        <v>31124</v>
      </c>
      <c r="C18119" t="s">
        <v>5717</v>
      </c>
      <c r="D18119" t="s">
        <v>4346</v>
      </c>
      <c r="E18119" t="s">
        <v>59</v>
      </c>
      <c r="F18119" t="b">
        <v>0</v>
      </c>
      <c r="G18119" t="s">
        <v>19</v>
      </c>
      <c r="H18119" s="1">
        <v>46224.295439814807</v>
      </c>
      <c r="I18119" t="b">
        <v>0</v>
      </c>
      <c r="J18119" t="b">
        <v>0</v>
      </c>
      <c r="K18119" t="s">
        <v>19</v>
      </c>
      <c r="L18119" t="s">
        <v>60</v>
      </c>
      <c r="M18119">
        <v>1200000</v>
      </c>
      <c r="N18119"/>
      <c r="O18119" t="s">
        <v>31125</v>
      </c>
      <c r="P18119" t="s">
        <v>31126</v>
      </c>
    </row>
    <row r="18120" spans="1:16" x14ac:dyDescent="0.35">
      <c r="A18120" t="s">
        <v>2</v>
      </c>
      <c r="B18120" t="s">
        <v>1602</v>
      </c>
      <c r="C18120" t="s">
        <v>31127</v>
      </c>
      <c r="D18120" t="s">
        <v>5440</v>
      </c>
      <c r="E18120" t="s">
        <v>59</v>
      </c>
      <c r="F18120" t="b">
        <v>0</v>
      </c>
      <c r="G18120" t="s">
        <v>13</v>
      </c>
      <c r="H18120" s="1">
        <v>46224.2968287037</v>
      </c>
      <c r="I18120" t="b">
        <v>1</v>
      </c>
      <c r="J18120" t="b">
        <v>0</v>
      </c>
      <c r="K18120" t="s">
        <v>13</v>
      </c>
      <c r="L18120" t="s">
        <v>60</v>
      </c>
      <c r="M18120">
        <v>118000</v>
      </c>
      <c r="N18120"/>
      <c r="O18120" t="s">
        <v>3855</v>
      </c>
      <c r="P18120" t="s">
        <v>1524</v>
      </c>
    </row>
    <row r="18121" spans="1:16" x14ac:dyDescent="0.35">
      <c r="A18121" t="s">
        <v>2</v>
      </c>
      <c r="B18121" t="s">
        <v>31128</v>
      </c>
      <c r="C18121" t="s">
        <v>172</v>
      </c>
      <c r="D18121" t="s">
        <v>4346</v>
      </c>
      <c r="E18121" t="s">
        <v>59</v>
      </c>
      <c r="F18121" t="b">
        <v>0</v>
      </c>
      <c r="G18121" t="s">
        <v>68</v>
      </c>
      <c r="H18121" s="1">
        <v>46224.336550925917</v>
      </c>
      <c r="I18121" t="b">
        <v>0</v>
      </c>
      <c r="J18121" t="b">
        <v>1</v>
      </c>
      <c r="K18121" t="s">
        <v>41</v>
      </c>
      <c r="L18121" t="s">
        <v>60</v>
      </c>
      <c r="M18121">
        <v>95000</v>
      </c>
      <c r="N18121"/>
      <c r="O18121" t="s">
        <v>819</v>
      </c>
      <c r="P18121" t="s">
        <v>31129</v>
      </c>
    </row>
    <row r="18122" spans="1:16" x14ac:dyDescent="0.35">
      <c r="A18122" t="s">
        <v>6</v>
      </c>
      <c r="B18122" t="s">
        <v>30951</v>
      </c>
      <c r="C18122" t="s">
        <v>31130</v>
      </c>
      <c r="D18122" t="s">
        <v>5440</v>
      </c>
      <c r="E18122" t="s">
        <v>59</v>
      </c>
      <c r="F18122" t="b">
        <v>0</v>
      </c>
      <c r="G18122" t="s">
        <v>65</v>
      </c>
      <c r="H18122" s="1">
        <v>46224.336643518523</v>
      </c>
      <c r="I18122" t="b">
        <v>0</v>
      </c>
      <c r="J18122" t="b">
        <v>1</v>
      </c>
      <c r="K18122" t="s">
        <v>41</v>
      </c>
      <c r="L18122" t="s">
        <v>60</v>
      </c>
      <c r="M18122">
        <v>137000</v>
      </c>
      <c r="N18122"/>
      <c r="O18122" t="s">
        <v>2521</v>
      </c>
      <c r="P18122" t="s">
        <v>31131</v>
      </c>
    </row>
    <row r="18123" spans="1:16" x14ac:dyDescent="0.35">
      <c r="A18123" t="s">
        <v>0</v>
      </c>
      <c r="B18123" t="s">
        <v>739</v>
      </c>
      <c r="C18123" t="s">
        <v>3231</v>
      </c>
      <c r="D18123" t="s">
        <v>16554</v>
      </c>
      <c r="E18123" t="s">
        <v>59</v>
      </c>
      <c r="F18123" t="b">
        <v>0</v>
      </c>
      <c r="G18123" t="s">
        <v>89</v>
      </c>
      <c r="H18123" s="1">
        <v>46224.376840277779</v>
      </c>
      <c r="I18123" t="b">
        <v>0</v>
      </c>
      <c r="J18123" t="b">
        <v>1</v>
      </c>
      <c r="K18123" t="s">
        <v>41</v>
      </c>
      <c r="L18123" t="s">
        <v>60</v>
      </c>
      <c r="M18123">
        <v>88350</v>
      </c>
      <c r="N18123"/>
      <c r="O18123" t="s">
        <v>31132</v>
      </c>
      <c r="P18123" t="s">
        <v>31133</v>
      </c>
    </row>
    <row r="18124" spans="1:16" x14ac:dyDescent="0.35">
      <c r="A18124" t="s">
        <v>3</v>
      </c>
      <c r="B18124" t="s">
        <v>31134</v>
      </c>
      <c r="C18124" t="s">
        <v>353</v>
      </c>
      <c r="D18124" t="s">
        <v>4526</v>
      </c>
      <c r="E18124" t="s">
        <v>59</v>
      </c>
      <c r="F18124" t="b">
        <v>0</v>
      </c>
      <c r="G18124" t="s">
        <v>77</v>
      </c>
      <c r="H18124" s="1">
        <v>46224.376898148148</v>
      </c>
      <c r="I18124" t="b">
        <v>1</v>
      </c>
      <c r="J18124" t="b">
        <v>1</v>
      </c>
      <c r="K18124" t="s">
        <v>41</v>
      </c>
      <c r="L18124" t="s">
        <v>60</v>
      </c>
      <c r="M18124">
        <v>160500</v>
      </c>
      <c r="N18124"/>
      <c r="O18124" t="s">
        <v>343</v>
      </c>
      <c r="P18124" t="s">
        <v>310</v>
      </c>
    </row>
    <row r="18125" spans="1:16" x14ac:dyDescent="0.35">
      <c r="A18125" t="s">
        <v>6</v>
      </c>
      <c r="B18125" t="s">
        <v>31135</v>
      </c>
      <c r="C18125" t="s">
        <v>363</v>
      </c>
      <c r="D18125" t="s">
        <v>4526</v>
      </c>
      <c r="E18125" t="s">
        <v>59</v>
      </c>
      <c r="F18125" t="b">
        <v>0</v>
      </c>
      <c r="G18125" t="s">
        <v>65</v>
      </c>
      <c r="H18125" s="1">
        <v>46224.378310185188</v>
      </c>
      <c r="I18125" t="b">
        <v>0</v>
      </c>
      <c r="J18125" t="b">
        <v>1</v>
      </c>
      <c r="K18125" t="s">
        <v>41</v>
      </c>
      <c r="L18125" t="s">
        <v>60</v>
      </c>
      <c r="M18125">
        <v>164125</v>
      </c>
      <c r="N18125"/>
      <c r="O18125" t="s">
        <v>7675</v>
      </c>
      <c r="P18125" t="s">
        <v>85</v>
      </c>
    </row>
    <row r="18126" spans="1:16" x14ac:dyDescent="0.35">
      <c r="A18126" t="s">
        <v>5</v>
      </c>
      <c r="B18126" t="s">
        <v>31136</v>
      </c>
      <c r="C18126" t="s">
        <v>76</v>
      </c>
      <c r="D18126" t="s">
        <v>4630</v>
      </c>
      <c r="E18126" t="s">
        <v>59</v>
      </c>
      <c r="F18126" t="b">
        <v>1</v>
      </c>
      <c r="G18126" t="s">
        <v>89</v>
      </c>
      <c r="H18126" s="1">
        <v>46224.37972222222</v>
      </c>
      <c r="I18126" t="b">
        <v>0</v>
      </c>
      <c r="J18126" t="b">
        <v>1</v>
      </c>
      <c r="K18126" t="s">
        <v>41</v>
      </c>
      <c r="L18126" t="s">
        <v>60</v>
      </c>
      <c r="M18126">
        <v>180500</v>
      </c>
      <c r="N18126"/>
      <c r="O18126" t="s">
        <v>25231</v>
      </c>
      <c r="P18126" t="s">
        <v>31137</v>
      </c>
    </row>
    <row r="18127" spans="1:16" x14ac:dyDescent="0.35">
      <c r="A18127" t="s">
        <v>4</v>
      </c>
      <c r="B18127" t="s">
        <v>31138</v>
      </c>
      <c r="C18127" t="s">
        <v>508</v>
      </c>
      <c r="D18127" t="s">
        <v>4526</v>
      </c>
      <c r="E18127" t="s">
        <v>59</v>
      </c>
      <c r="F18127" t="b">
        <v>0</v>
      </c>
      <c r="G18127" t="s">
        <v>68</v>
      </c>
      <c r="H18127" s="1">
        <v>46224.421539351853</v>
      </c>
      <c r="I18127" t="b">
        <v>1</v>
      </c>
      <c r="J18127" t="b">
        <v>0</v>
      </c>
      <c r="K18127" t="s">
        <v>41</v>
      </c>
      <c r="L18127" t="s">
        <v>60</v>
      </c>
      <c r="M18127">
        <v>141500</v>
      </c>
      <c r="N18127"/>
      <c r="O18127" t="s">
        <v>2399</v>
      </c>
      <c r="P18127" t="s">
        <v>31139</v>
      </c>
    </row>
    <row r="18128" spans="1:16" x14ac:dyDescent="0.35">
      <c r="A18128" t="s">
        <v>3</v>
      </c>
      <c r="B18128" t="s">
        <v>31140</v>
      </c>
      <c r="C18128" t="s">
        <v>1468</v>
      </c>
      <c r="D18128" t="s">
        <v>4526</v>
      </c>
      <c r="E18128" t="s">
        <v>88</v>
      </c>
      <c r="F18128" t="b">
        <v>0</v>
      </c>
      <c r="G18128" t="s">
        <v>89</v>
      </c>
      <c r="H18128" s="1">
        <v>46224.46020833333</v>
      </c>
      <c r="I18128" t="b">
        <v>1</v>
      </c>
      <c r="J18128" t="b">
        <v>1</v>
      </c>
      <c r="K18128" t="s">
        <v>41</v>
      </c>
      <c r="L18128" t="s">
        <v>74</v>
      </c>
      <c r="M18128"/>
      <c r="N18128">
        <v>49</v>
      </c>
      <c r="O18128" t="s">
        <v>4487</v>
      </c>
      <c r="P18128" t="s">
        <v>31141</v>
      </c>
    </row>
    <row r="18129" spans="1:16" x14ac:dyDescent="0.35">
      <c r="A18129" t="s">
        <v>2</v>
      </c>
      <c r="B18129" t="s">
        <v>31142</v>
      </c>
      <c r="C18129" t="s">
        <v>5215</v>
      </c>
      <c r="D18129" t="s">
        <v>4346</v>
      </c>
      <c r="E18129" t="s">
        <v>132</v>
      </c>
      <c r="F18129" t="b">
        <v>0</v>
      </c>
      <c r="G18129" t="s">
        <v>19</v>
      </c>
      <c r="H18129" s="1">
        <v>46224.462106481478</v>
      </c>
      <c r="I18129" t="b">
        <v>0</v>
      </c>
      <c r="J18129" t="b">
        <v>0</v>
      </c>
      <c r="K18129" t="s">
        <v>19</v>
      </c>
      <c r="L18129" t="s">
        <v>60</v>
      </c>
      <c r="M18129">
        <v>650000</v>
      </c>
      <c r="N18129"/>
      <c r="O18129" t="s">
        <v>31143</v>
      </c>
      <c r="P18129" t="s">
        <v>31144</v>
      </c>
    </row>
    <row r="18130" spans="1:16" x14ac:dyDescent="0.35">
      <c r="A18130" t="s">
        <v>1</v>
      </c>
      <c r="B18130" t="s">
        <v>1</v>
      </c>
      <c r="C18130" t="s">
        <v>1712</v>
      </c>
      <c r="D18130" t="s">
        <v>4756</v>
      </c>
      <c r="E18130" t="s">
        <v>59</v>
      </c>
      <c r="F18130" t="b">
        <v>0</v>
      </c>
      <c r="G18130" t="s">
        <v>89</v>
      </c>
      <c r="H18130" s="1">
        <v>46224.463020833333</v>
      </c>
      <c r="I18130" t="b">
        <v>1</v>
      </c>
      <c r="J18130" t="b">
        <v>0</v>
      </c>
      <c r="K18130" t="s">
        <v>41</v>
      </c>
      <c r="L18130" t="s">
        <v>60</v>
      </c>
      <c r="M18130">
        <v>105000</v>
      </c>
      <c r="N18130"/>
      <c r="O18130" t="s">
        <v>28194</v>
      </c>
      <c r="P18130" t="s">
        <v>31145</v>
      </c>
    </row>
    <row r="18131" spans="1:16" x14ac:dyDescent="0.35">
      <c r="A18131" t="s">
        <v>5</v>
      </c>
      <c r="B18131" t="s">
        <v>5</v>
      </c>
      <c r="C18131" t="s">
        <v>1712</v>
      </c>
      <c r="D18131" t="s">
        <v>4756</v>
      </c>
      <c r="E18131" t="s">
        <v>59</v>
      </c>
      <c r="F18131" t="b">
        <v>0</v>
      </c>
      <c r="G18131" t="s">
        <v>77</v>
      </c>
      <c r="H18131" s="1">
        <v>46224.46303240741</v>
      </c>
      <c r="I18131" t="b">
        <v>1</v>
      </c>
      <c r="J18131" t="b">
        <v>0</v>
      </c>
      <c r="K18131" t="s">
        <v>41</v>
      </c>
      <c r="L18131" t="s">
        <v>60</v>
      </c>
      <c r="M18131">
        <v>115000</v>
      </c>
      <c r="N18131"/>
      <c r="O18131" t="s">
        <v>28194</v>
      </c>
      <c r="P18131" t="s">
        <v>31146</v>
      </c>
    </row>
    <row r="18132" spans="1:16" x14ac:dyDescent="0.35">
      <c r="A18132" t="s">
        <v>1</v>
      </c>
      <c r="B18132" t="s">
        <v>31147</v>
      </c>
      <c r="C18132" t="s">
        <v>198</v>
      </c>
      <c r="D18132" t="s">
        <v>4526</v>
      </c>
      <c r="E18132" t="s">
        <v>59</v>
      </c>
      <c r="F18132" t="b">
        <v>0</v>
      </c>
      <c r="G18132" t="s">
        <v>77</v>
      </c>
      <c r="H18132" s="1">
        <v>46224.463090277779</v>
      </c>
      <c r="I18132" t="b">
        <v>0</v>
      </c>
      <c r="J18132" t="b">
        <v>1</v>
      </c>
      <c r="K18132" t="s">
        <v>41</v>
      </c>
      <c r="L18132" t="s">
        <v>60</v>
      </c>
      <c r="M18132">
        <v>153500</v>
      </c>
      <c r="N18132"/>
      <c r="O18132" t="s">
        <v>516</v>
      </c>
      <c r="P18132" t="s">
        <v>31148</v>
      </c>
    </row>
    <row r="18133" spans="1:16" x14ac:dyDescent="0.35">
      <c r="A18133" t="s">
        <v>1</v>
      </c>
      <c r="B18133" t="s">
        <v>31149</v>
      </c>
      <c r="C18133" t="s">
        <v>31150</v>
      </c>
      <c r="D18133" t="s">
        <v>4346</v>
      </c>
      <c r="E18133" t="s">
        <v>59</v>
      </c>
      <c r="F18133" t="b">
        <v>0</v>
      </c>
      <c r="G18133" t="s">
        <v>40</v>
      </c>
      <c r="H18133" s="1">
        <v>46224.464699074073</v>
      </c>
      <c r="I18133" t="b">
        <v>0</v>
      </c>
      <c r="J18133" t="b">
        <v>0</v>
      </c>
      <c r="K18133" t="s">
        <v>40</v>
      </c>
      <c r="L18133" t="s">
        <v>60</v>
      </c>
      <c r="M18133">
        <v>37500</v>
      </c>
      <c r="N18133"/>
      <c r="O18133" t="s">
        <v>31151</v>
      </c>
      <c r="P18133" t="s">
        <v>31152</v>
      </c>
    </row>
    <row r="18134" spans="1:16" x14ac:dyDescent="0.35">
      <c r="A18134" t="s">
        <v>4</v>
      </c>
      <c r="B18134" t="s">
        <v>2973</v>
      </c>
      <c r="C18134" t="s">
        <v>64</v>
      </c>
      <c r="D18134" t="s">
        <v>4526</v>
      </c>
      <c r="E18134" t="s">
        <v>59</v>
      </c>
      <c r="F18134" t="b">
        <v>0</v>
      </c>
      <c r="G18134" t="s">
        <v>65</v>
      </c>
      <c r="H18134" s="1">
        <v>46224.501944444448</v>
      </c>
      <c r="I18134" t="b">
        <v>0</v>
      </c>
      <c r="J18134" t="b">
        <v>1</v>
      </c>
      <c r="K18134" t="s">
        <v>41</v>
      </c>
      <c r="L18134" t="s">
        <v>60</v>
      </c>
      <c r="M18134">
        <v>102500</v>
      </c>
      <c r="N18134"/>
      <c r="O18134" t="s">
        <v>31153</v>
      </c>
      <c r="P18134" t="s">
        <v>31154</v>
      </c>
    </row>
    <row r="18135" spans="1:16" x14ac:dyDescent="0.35">
      <c r="A18135" t="s">
        <v>6</v>
      </c>
      <c r="B18135" t="s">
        <v>31155</v>
      </c>
      <c r="C18135" t="s">
        <v>165</v>
      </c>
      <c r="D18135" t="s">
        <v>4756</v>
      </c>
      <c r="E18135" t="s">
        <v>59</v>
      </c>
      <c r="F18135" t="b">
        <v>0</v>
      </c>
      <c r="G18135" t="s">
        <v>73</v>
      </c>
      <c r="H18135" s="1">
        <v>46224.503240740742</v>
      </c>
      <c r="I18135" t="b">
        <v>0</v>
      </c>
      <c r="J18135" t="b">
        <v>0</v>
      </c>
      <c r="K18135" t="s">
        <v>41</v>
      </c>
      <c r="L18135" t="s">
        <v>60</v>
      </c>
      <c r="M18135">
        <v>165000</v>
      </c>
      <c r="N18135"/>
      <c r="O18135" t="s">
        <v>386</v>
      </c>
      <c r="P18135" t="s">
        <v>85</v>
      </c>
    </row>
    <row r="18136" spans="1:16" x14ac:dyDescent="0.35">
      <c r="A18136" t="s">
        <v>5</v>
      </c>
      <c r="B18136" t="s">
        <v>21471</v>
      </c>
      <c r="C18136" t="s">
        <v>21876</v>
      </c>
      <c r="D18136" t="s">
        <v>4346</v>
      </c>
      <c r="E18136" t="s">
        <v>59</v>
      </c>
      <c r="F18136" t="b">
        <v>0</v>
      </c>
      <c r="G18136" t="s">
        <v>40</v>
      </c>
      <c r="H18136" s="1">
        <v>46224.506377314807</v>
      </c>
      <c r="I18136" t="b">
        <v>1</v>
      </c>
      <c r="J18136" t="b">
        <v>0</v>
      </c>
      <c r="K18136" t="s">
        <v>40</v>
      </c>
      <c r="L18136" t="s">
        <v>60</v>
      </c>
      <c r="M18136">
        <v>34000</v>
      </c>
      <c r="N18136"/>
      <c r="O18136" t="s">
        <v>31156</v>
      </c>
    </row>
    <row r="18137" spans="1:16" x14ac:dyDescent="0.35">
      <c r="A18137" t="s">
        <v>0</v>
      </c>
      <c r="B18137" t="s">
        <v>31157</v>
      </c>
      <c r="C18137" t="s">
        <v>162</v>
      </c>
      <c r="D18137" t="s">
        <v>4526</v>
      </c>
      <c r="E18137" t="s">
        <v>59</v>
      </c>
      <c r="F18137" t="b">
        <v>0</v>
      </c>
      <c r="G18137" t="s">
        <v>73</v>
      </c>
      <c r="H18137" s="1">
        <v>46224.543506944443</v>
      </c>
      <c r="I18137" t="b">
        <v>0</v>
      </c>
      <c r="J18137" t="b">
        <v>1</v>
      </c>
      <c r="K18137" t="s">
        <v>41</v>
      </c>
      <c r="L18137" t="s">
        <v>60</v>
      </c>
      <c r="M18137">
        <v>77500</v>
      </c>
      <c r="N18137"/>
      <c r="O18137" t="s">
        <v>31158</v>
      </c>
      <c r="P18137" t="s">
        <v>12421</v>
      </c>
    </row>
    <row r="18138" spans="1:16" x14ac:dyDescent="0.35">
      <c r="A18138" t="s">
        <v>3</v>
      </c>
      <c r="B18138" t="s">
        <v>3817</v>
      </c>
      <c r="C18138" t="s">
        <v>520</v>
      </c>
      <c r="D18138" t="s">
        <v>4526</v>
      </c>
      <c r="F18138" t="b">
        <v>0</v>
      </c>
      <c r="G18138" t="s">
        <v>41</v>
      </c>
      <c r="H18138" s="1">
        <v>46224.54478009259</v>
      </c>
      <c r="I18138" t="b">
        <v>1</v>
      </c>
      <c r="J18138" t="b">
        <v>1</v>
      </c>
      <c r="K18138" t="s">
        <v>41</v>
      </c>
      <c r="L18138" t="s">
        <v>74</v>
      </c>
      <c r="M18138"/>
      <c r="N18138">
        <v>41</v>
      </c>
      <c r="O18138" t="s">
        <v>155</v>
      </c>
      <c r="P18138" t="s">
        <v>31159</v>
      </c>
    </row>
    <row r="18139" spans="1:16" x14ac:dyDescent="0.35">
      <c r="A18139" t="s">
        <v>2</v>
      </c>
      <c r="B18139" t="s">
        <v>31160</v>
      </c>
      <c r="C18139" t="s">
        <v>112</v>
      </c>
      <c r="D18139" t="s">
        <v>4526</v>
      </c>
      <c r="E18139" t="s">
        <v>59</v>
      </c>
      <c r="F18139" t="b">
        <v>0</v>
      </c>
      <c r="G18139" t="s">
        <v>65</v>
      </c>
      <c r="H18139" s="1">
        <v>46224.546354166669</v>
      </c>
      <c r="I18139" t="b">
        <v>1</v>
      </c>
      <c r="J18139" t="b">
        <v>1</v>
      </c>
      <c r="K18139" t="s">
        <v>41</v>
      </c>
      <c r="L18139" t="s">
        <v>60</v>
      </c>
      <c r="M18139">
        <v>187500</v>
      </c>
      <c r="N18139"/>
      <c r="O18139" t="s">
        <v>31161</v>
      </c>
      <c r="P18139" t="s">
        <v>3265</v>
      </c>
    </row>
    <row r="18140" spans="1:16" x14ac:dyDescent="0.35">
      <c r="A18140" t="s">
        <v>1</v>
      </c>
      <c r="B18140" t="s">
        <v>31162</v>
      </c>
      <c r="C18140" t="s">
        <v>76</v>
      </c>
      <c r="D18140" t="s">
        <v>30544</v>
      </c>
      <c r="E18140" t="s">
        <v>59</v>
      </c>
      <c r="F18140" t="b">
        <v>1</v>
      </c>
      <c r="G18140" t="s">
        <v>31163</v>
      </c>
      <c r="H18140" s="1">
        <v>46224.547106481477</v>
      </c>
      <c r="I18140" t="b">
        <v>0</v>
      </c>
      <c r="J18140" t="b">
        <v>0</v>
      </c>
      <c r="K18140" t="s">
        <v>31163</v>
      </c>
      <c r="L18140" t="s">
        <v>60</v>
      </c>
      <c r="M18140">
        <v>140000</v>
      </c>
      <c r="N18140"/>
      <c r="O18140" t="s">
        <v>15238</v>
      </c>
      <c r="P18140" t="s">
        <v>30545</v>
      </c>
    </row>
    <row r="18141" spans="1:16" x14ac:dyDescent="0.35">
      <c r="A18141" t="s">
        <v>3</v>
      </c>
      <c r="B18141" t="s">
        <v>31164</v>
      </c>
      <c r="C18141" t="s">
        <v>165</v>
      </c>
      <c r="D18141" t="s">
        <v>4526</v>
      </c>
      <c r="E18141" t="s">
        <v>59</v>
      </c>
      <c r="F18141" t="b">
        <v>0</v>
      </c>
      <c r="G18141" t="s">
        <v>73</v>
      </c>
      <c r="H18141" s="1">
        <v>46224.585243055553</v>
      </c>
      <c r="I18141" t="b">
        <v>0</v>
      </c>
      <c r="J18141" t="b">
        <v>0</v>
      </c>
      <c r="K18141" t="s">
        <v>41</v>
      </c>
      <c r="L18141" t="s">
        <v>74</v>
      </c>
      <c r="M18141"/>
      <c r="N18141">
        <v>41</v>
      </c>
      <c r="O18141" t="s">
        <v>1164</v>
      </c>
      <c r="P18141" t="s">
        <v>352</v>
      </c>
    </row>
    <row r="18142" spans="1:16" x14ac:dyDescent="0.35">
      <c r="A18142" t="s">
        <v>0</v>
      </c>
      <c r="B18142" t="s">
        <v>31165</v>
      </c>
      <c r="C18142" t="s">
        <v>41</v>
      </c>
      <c r="D18142" t="s">
        <v>4550</v>
      </c>
      <c r="E18142" t="s">
        <v>59</v>
      </c>
      <c r="F18142" t="b">
        <v>0</v>
      </c>
      <c r="G18142" t="s">
        <v>41</v>
      </c>
      <c r="H18142" s="1">
        <v>46224.586458333331</v>
      </c>
      <c r="I18142" t="b">
        <v>0</v>
      </c>
      <c r="J18142" t="b">
        <v>1</v>
      </c>
      <c r="K18142" t="s">
        <v>41</v>
      </c>
      <c r="L18142" t="s">
        <v>60</v>
      </c>
      <c r="M18142">
        <v>235000</v>
      </c>
      <c r="N18142"/>
      <c r="O18142" t="s">
        <v>31166</v>
      </c>
      <c r="P18142" t="s">
        <v>31167</v>
      </c>
    </row>
    <row r="18143" spans="1:16" x14ac:dyDescent="0.35">
      <c r="A18143" t="s">
        <v>1</v>
      </c>
      <c r="B18143" t="s">
        <v>1</v>
      </c>
      <c r="C18143" t="s">
        <v>3401</v>
      </c>
      <c r="D18143" t="s">
        <v>4526</v>
      </c>
      <c r="E18143" t="s">
        <v>88</v>
      </c>
      <c r="F18143" t="b">
        <v>0</v>
      </c>
      <c r="G18143" t="s">
        <v>89</v>
      </c>
      <c r="H18143" s="1">
        <v>46224.58797453704</v>
      </c>
      <c r="I18143" t="b">
        <v>1</v>
      </c>
      <c r="J18143" t="b">
        <v>0</v>
      </c>
      <c r="K18143" t="s">
        <v>41</v>
      </c>
      <c r="L18143" t="s">
        <v>74</v>
      </c>
      <c r="M18143"/>
      <c r="N18143">
        <v>57.5</v>
      </c>
      <c r="O18143" t="s">
        <v>744</v>
      </c>
      <c r="P18143" t="s">
        <v>31168</v>
      </c>
    </row>
    <row r="18144" spans="1:16" x14ac:dyDescent="0.35">
      <c r="A18144" t="s">
        <v>1</v>
      </c>
      <c r="B18144" t="s">
        <v>358</v>
      </c>
      <c r="C18144" t="s">
        <v>172</v>
      </c>
      <c r="D18144" t="s">
        <v>4346</v>
      </c>
      <c r="E18144" t="s">
        <v>59</v>
      </c>
      <c r="F18144" t="b">
        <v>0</v>
      </c>
      <c r="G18144" t="s">
        <v>68</v>
      </c>
      <c r="H18144" s="1">
        <v>46224.58798611111</v>
      </c>
      <c r="I18144" t="b">
        <v>1</v>
      </c>
      <c r="J18144" t="b">
        <v>1</v>
      </c>
      <c r="K18144" t="s">
        <v>41</v>
      </c>
      <c r="L18144" t="s">
        <v>60</v>
      </c>
      <c r="M18144">
        <v>75000</v>
      </c>
      <c r="N18144"/>
      <c r="O18144" t="s">
        <v>13542</v>
      </c>
      <c r="P18144" t="s">
        <v>31169</v>
      </c>
    </row>
    <row r="18145" spans="1:16" x14ac:dyDescent="0.35">
      <c r="A18145" t="s">
        <v>1</v>
      </c>
      <c r="B18145" t="s">
        <v>31170</v>
      </c>
      <c r="C18145" t="s">
        <v>3157</v>
      </c>
      <c r="D18145" t="s">
        <v>4630</v>
      </c>
      <c r="E18145" t="s">
        <v>59</v>
      </c>
      <c r="F18145" t="b">
        <v>0</v>
      </c>
      <c r="G18145" t="s">
        <v>68</v>
      </c>
      <c r="H18145" s="1">
        <v>46224.588043981479</v>
      </c>
      <c r="I18145" t="b">
        <v>1</v>
      </c>
      <c r="J18145" t="b">
        <v>0</v>
      </c>
      <c r="K18145" t="s">
        <v>41</v>
      </c>
      <c r="L18145" t="s">
        <v>74</v>
      </c>
      <c r="M18145"/>
      <c r="N18145">
        <v>52.5</v>
      </c>
      <c r="O18145" t="s">
        <v>31171</v>
      </c>
      <c r="P18145" t="s">
        <v>31172</v>
      </c>
    </row>
    <row r="18146" spans="1:16" x14ac:dyDescent="0.35">
      <c r="A18146" t="s">
        <v>8</v>
      </c>
      <c r="B18146" t="s">
        <v>8</v>
      </c>
      <c r="C18146" t="s">
        <v>336</v>
      </c>
      <c r="D18146" t="s">
        <v>4526</v>
      </c>
      <c r="E18146" t="s">
        <v>59</v>
      </c>
      <c r="F18146" t="b">
        <v>0</v>
      </c>
      <c r="G18146" t="s">
        <v>77</v>
      </c>
      <c r="H18146" s="1">
        <v>46224.588136574072</v>
      </c>
      <c r="I18146" t="b">
        <v>0</v>
      </c>
      <c r="J18146" t="b">
        <v>0</v>
      </c>
      <c r="K18146" t="s">
        <v>41</v>
      </c>
      <c r="L18146" t="s">
        <v>74</v>
      </c>
      <c r="M18146"/>
      <c r="N18146">
        <v>34</v>
      </c>
      <c r="O18146" t="s">
        <v>222</v>
      </c>
      <c r="P18146" t="s">
        <v>31173</v>
      </c>
    </row>
    <row r="18147" spans="1:16" x14ac:dyDescent="0.35">
      <c r="A18147" t="s">
        <v>2</v>
      </c>
      <c r="B18147" t="s">
        <v>2</v>
      </c>
      <c r="C18147" t="s">
        <v>1040</v>
      </c>
      <c r="D18147" t="s">
        <v>2360</v>
      </c>
      <c r="E18147" t="s">
        <v>59</v>
      </c>
      <c r="F18147" t="b">
        <v>0</v>
      </c>
      <c r="G18147" t="s">
        <v>73</v>
      </c>
      <c r="H18147" s="1">
        <v>46224.626840277779</v>
      </c>
      <c r="I18147" t="b">
        <v>0</v>
      </c>
      <c r="J18147" t="b">
        <v>1</v>
      </c>
      <c r="K18147" t="s">
        <v>41</v>
      </c>
      <c r="L18147" t="s">
        <v>60</v>
      </c>
      <c r="M18147">
        <v>120500</v>
      </c>
      <c r="N18147"/>
      <c r="O18147" t="s">
        <v>1292</v>
      </c>
      <c r="P18147" t="s">
        <v>31174</v>
      </c>
    </row>
    <row r="18148" spans="1:16" x14ac:dyDescent="0.35">
      <c r="A18148" t="s">
        <v>0</v>
      </c>
      <c r="B18148" t="s">
        <v>1276</v>
      </c>
      <c r="C18148" t="s">
        <v>436</v>
      </c>
      <c r="D18148" t="s">
        <v>5667</v>
      </c>
      <c r="E18148" t="s">
        <v>59</v>
      </c>
      <c r="F18148" t="b">
        <v>0</v>
      </c>
      <c r="G18148" t="s">
        <v>41</v>
      </c>
      <c r="H18148" s="1">
        <v>46224.628113425933</v>
      </c>
      <c r="I18148" t="b">
        <v>0</v>
      </c>
      <c r="J18148" t="b">
        <v>1</v>
      </c>
      <c r="K18148" t="s">
        <v>41</v>
      </c>
      <c r="L18148" t="s">
        <v>60</v>
      </c>
      <c r="M18148">
        <v>116600</v>
      </c>
      <c r="N18148"/>
      <c r="O18148" t="s">
        <v>2454</v>
      </c>
      <c r="P18148" t="s">
        <v>31175</v>
      </c>
    </row>
    <row r="18149" spans="1:16" x14ac:dyDescent="0.35">
      <c r="A18149" t="s">
        <v>0</v>
      </c>
      <c r="B18149" t="s">
        <v>31176</v>
      </c>
      <c r="C18149" t="s">
        <v>41</v>
      </c>
      <c r="D18149" t="s">
        <v>4526</v>
      </c>
      <c r="E18149" t="s">
        <v>59</v>
      </c>
      <c r="F18149" t="b">
        <v>0</v>
      </c>
      <c r="G18149" t="s">
        <v>41</v>
      </c>
      <c r="H18149" s="1">
        <v>46224.628113425933</v>
      </c>
      <c r="I18149" t="b">
        <v>0</v>
      </c>
      <c r="J18149" t="b">
        <v>1</v>
      </c>
      <c r="K18149" t="s">
        <v>41</v>
      </c>
      <c r="L18149" t="s">
        <v>60</v>
      </c>
      <c r="M18149">
        <v>60250</v>
      </c>
      <c r="N18149"/>
      <c r="O18149" t="s">
        <v>31177</v>
      </c>
      <c r="P18149" t="s">
        <v>219</v>
      </c>
    </row>
    <row r="18150" spans="1:16" x14ac:dyDescent="0.35">
      <c r="A18150" t="s">
        <v>1</v>
      </c>
      <c r="B18150" t="s">
        <v>599</v>
      </c>
      <c r="C18150" t="s">
        <v>601</v>
      </c>
      <c r="D18150" t="s">
        <v>5349</v>
      </c>
      <c r="E18150" t="s">
        <v>59</v>
      </c>
      <c r="F18150" t="b">
        <v>0</v>
      </c>
      <c r="G18150" t="s">
        <v>89</v>
      </c>
      <c r="H18150" s="1">
        <v>46224.629641203697</v>
      </c>
      <c r="I18150" t="b">
        <v>1</v>
      </c>
      <c r="J18150" t="b">
        <v>1</v>
      </c>
      <c r="K18150" t="s">
        <v>41</v>
      </c>
      <c r="L18150" t="s">
        <v>60</v>
      </c>
      <c r="M18150">
        <v>126750</v>
      </c>
      <c r="N18150"/>
      <c r="O18150" t="s">
        <v>195</v>
      </c>
    </row>
    <row r="18151" spans="1:16" x14ac:dyDescent="0.35">
      <c r="A18151" t="s">
        <v>4</v>
      </c>
      <c r="B18151" t="s">
        <v>2559</v>
      </c>
      <c r="C18151" t="s">
        <v>205</v>
      </c>
      <c r="D18151" t="s">
        <v>4526</v>
      </c>
      <c r="E18151" t="s">
        <v>59</v>
      </c>
      <c r="F18151" t="b">
        <v>0</v>
      </c>
      <c r="G18151" t="s">
        <v>68</v>
      </c>
      <c r="H18151" s="1">
        <v>46224.629652777781</v>
      </c>
      <c r="I18151" t="b">
        <v>0</v>
      </c>
      <c r="J18151" t="b">
        <v>0</v>
      </c>
      <c r="K18151" t="s">
        <v>41</v>
      </c>
      <c r="L18151" t="s">
        <v>60</v>
      </c>
      <c r="M18151">
        <v>125000</v>
      </c>
      <c r="N18151"/>
      <c r="O18151" t="s">
        <v>9456</v>
      </c>
      <c r="P18151" t="s">
        <v>4528</v>
      </c>
    </row>
    <row r="18152" spans="1:16" x14ac:dyDescent="0.35">
      <c r="A18152" t="s">
        <v>1</v>
      </c>
      <c r="B18152" t="s">
        <v>1</v>
      </c>
      <c r="C18152" t="s">
        <v>31178</v>
      </c>
      <c r="D18152" t="s">
        <v>5018</v>
      </c>
      <c r="E18152" t="s">
        <v>59</v>
      </c>
      <c r="F18152" t="b">
        <v>0</v>
      </c>
      <c r="G18152" t="s">
        <v>13</v>
      </c>
      <c r="H18152" s="1">
        <v>46224.63013888889</v>
      </c>
      <c r="I18152" t="b">
        <v>1</v>
      </c>
      <c r="J18152" t="b">
        <v>0</v>
      </c>
      <c r="K18152" t="s">
        <v>13</v>
      </c>
      <c r="L18152" t="s">
        <v>74</v>
      </c>
      <c r="M18152"/>
      <c r="N18152">
        <v>44.895000000000003</v>
      </c>
      <c r="O18152" t="s">
        <v>31179</v>
      </c>
      <c r="P18152" t="s">
        <v>31180</v>
      </c>
    </row>
    <row r="18153" spans="1:16" x14ac:dyDescent="0.35">
      <c r="A18153" t="s">
        <v>1</v>
      </c>
      <c r="B18153" t="s">
        <v>31181</v>
      </c>
      <c r="C18153" t="s">
        <v>2408</v>
      </c>
      <c r="D18153" t="s">
        <v>4526</v>
      </c>
      <c r="E18153" t="s">
        <v>59</v>
      </c>
      <c r="F18153" t="b">
        <v>0</v>
      </c>
      <c r="G18153" t="s">
        <v>13</v>
      </c>
      <c r="H18153" s="1">
        <v>46224.630150462966</v>
      </c>
      <c r="I18153" t="b">
        <v>0</v>
      </c>
      <c r="J18153" t="b">
        <v>0</v>
      </c>
      <c r="K18153" t="s">
        <v>13</v>
      </c>
      <c r="L18153" t="s">
        <v>60</v>
      </c>
      <c r="M18153">
        <v>87892</v>
      </c>
      <c r="N18153"/>
      <c r="O18153" t="s">
        <v>1098</v>
      </c>
      <c r="P18153" t="s">
        <v>31182</v>
      </c>
    </row>
    <row r="18154" spans="1:16" x14ac:dyDescent="0.35">
      <c r="A18154" t="s">
        <v>8</v>
      </c>
      <c r="B18154" t="s">
        <v>31183</v>
      </c>
      <c r="C18154" t="s">
        <v>2204</v>
      </c>
      <c r="D18154" t="s">
        <v>5976</v>
      </c>
      <c r="E18154" t="s">
        <v>59</v>
      </c>
      <c r="F18154" t="b">
        <v>0</v>
      </c>
      <c r="G18154" t="s">
        <v>19</v>
      </c>
      <c r="H18154" s="1">
        <v>46224.630532407413</v>
      </c>
      <c r="I18154" t="b">
        <v>0</v>
      </c>
      <c r="J18154" t="b">
        <v>0</v>
      </c>
      <c r="K18154" t="s">
        <v>19</v>
      </c>
      <c r="L18154" t="s">
        <v>60</v>
      </c>
      <c r="M18154">
        <v>350000</v>
      </c>
      <c r="N18154"/>
      <c r="O18154" t="s">
        <v>31184</v>
      </c>
      <c r="P18154" t="s">
        <v>208</v>
      </c>
    </row>
    <row r="18155" spans="1:16" x14ac:dyDescent="0.35">
      <c r="A18155" t="s">
        <v>5</v>
      </c>
      <c r="B18155" t="s">
        <v>21360</v>
      </c>
      <c r="C18155" t="s">
        <v>40</v>
      </c>
      <c r="D18155" t="s">
        <v>4526</v>
      </c>
      <c r="E18155" t="s">
        <v>59</v>
      </c>
      <c r="F18155" t="b">
        <v>0</v>
      </c>
      <c r="G18155" t="s">
        <v>40</v>
      </c>
      <c r="H18155" s="1">
        <v>46224.631331018521</v>
      </c>
      <c r="I18155" t="b">
        <v>0</v>
      </c>
      <c r="J18155" t="b">
        <v>0</v>
      </c>
      <c r="K18155" t="s">
        <v>40</v>
      </c>
      <c r="L18155" t="s">
        <v>60</v>
      </c>
      <c r="M18155">
        <v>112500</v>
      </c>
      <c r="N18155"/>
      <c r="O18155" t="s">
        <v>6510</v>
      </c>
      <c r="P18155" t="s">
        <v>21361</v>
      </c>
    </row>
    <row r="18156" spans="1:16" x14ac:dyDescent="0.35">
      <c r="A18156" t="s">
        <v>0</v>
      </c>
      <c r="B18156" t="s">
        <v>0</v>
      </c>
      <c r="C18156" t="s">
        <v>463</v>
      </c>
      <c r="D18156" t="s">
        <v>4526</v>
      </c>
      <c r="E18156" t="s">
        <v>59</v>
      </c>
      <c r="F18156" t="b">
        <v>0</v>
      </c>
      <c r="G18156" t="s">
        <v>77</v>
      </c>
      <c r="H18156" s="1">
        <v>46224.668506944443</v>
      </c>
      <c r="I18156" t="b">
        <v>0</v>
      </c>
      <c r="J18156" t="b">
        <v>0</v>
      </c>
      <c r="K18156" t="s">
        <v>41</v>
      </c>
      <c r="L18156" t="s">
        <v>60</v>
      </c>
      <c r="M18156">
        <v>100000</v>
      </c>
      <c r="N18156"/>
      <c r="O18156" t="s">
        <v>14835</v>
      </c>
      <c r="P18156" t="s">
        <v>2279</v>
      </c>
    </row>
    <row r="18157" spans="1:16" x14ac:dyDescent="0.35">
      <c r="A18157" t="s">
        <v>7</v>
      </c>
      <c r="B18157" t="s">
        <v>7</v>
      </c>
      <c r="C18157" t="s">
        <v>479</v>
      </c>
      <c r="D18157" t="s">
        <v>4346</v>
      </c>
      <c r="E18157" t="s">
        <v>59</v>
      </c>
      <c r="F18157" t="b">
        <v>0</v>
      </c>
      <c r="G18157" t="s">
        <v>65</v>
      </c>
      <c r="H18157" s="1">
        <v>46224.668587962973</v>
      </c>
      <c r="I18157" t="b">
        <v>0</v>
      </c>
      <c r="J18157" t="b">
        <v>1</v>
      </c>
      <c r="K18157" t="s">
        <v>41</v>
      </c>
      <c r="L18157" t="s">
        <v>60</v>
      </c>
      <c r="M18157">
        <v>95000</v>
      </c>
      <c r="N18157"/>
      <c r="O18157" t="s">
        <v>31185</v>
      </c>
      <c r="P18157" t="s">
        <v>31186</v>
      </c>
    </row>
    <row r="18158" spans="1:16" x14ac:dyDescent="0.35">
      <c r="A18158" t="s">
        <v>1</v>
      </c>
      <c r="B18158" t="s">
        <v>31187</v>
      </c>
      <c r="C18158" t="s">
        <v>76</v>
      </c>
      <c r="D18158" t="s">
        <v>4526</v>
      </c>
      <c r="E18158" t="s">
        <v>59</v>
      </c>
      <c r="F18158" t="b">
        <v>1</v>
      </c>
      <c r="G18158" t="s">
        <v>89</v>
      </c>
      <c r="H18158" s="1">
        <v>46224.671307870369</v>
      </c>
      <c r="I18158" t="b">
        <v>1</v>
      </c>
      <c r="J18158" t="b">
        <v>1</v>
      </c>
      <c r="K18158" t="s">
        <v>41</v>
      </c>
      <c r="L18158" t="s">
        <v>60</v>
      </c>
      <c r="M18158">
        <v>115000</v>
      </c>
      <c r="N18158"/>
      <c r="O18158" t="s">
        <v>2230</v>
      </c>
      <c r="P18158" t="s">
        <v>2288</v>
      </c>
    </row>
    <row r="18159" spans="1:16" x14ac:dyDescent="0.35">
      <c r="A18159" t="s">
        <v>1</v>
      </c>
      <c r="B18159" t="s">
        <v>31187</v>
      </c>
      <c r="C18159" t="s">
        <v>2156</v>
      </c>
      <c r="D18159" t="s">
        <v>24507</v>
      </c>
      <c r="E18159" t="s">
        <v>59</v>
      </c>
      <c r="F18159" t="b">
        <v>0</v>
      </c>
      <c r="G18159" t="s">
        <v>77</v>
      </c>
      <c r="H18159" s="1">
        <v>46224.671342592592</v>
      </c>
      <c r="I18159" t="b">
        <v>1</v>
      </c>
      <c r="J18159" t="b">
        <v>1</v>
      </c>
      <c r="K18159" t="s">
        <v>41</v>
      </c>
      <c r="L18159" t="s">
        <v>60</v>
      </c>
      <c r="M18159">
        <v>115000</v>
      </c>
      <c r="N18159"/>
      <c r="O18159" t="s">
        <v>2230</v>
      </c>
      <c r="P18159" t="s">
        <v>2288</v>
      </c>
    </row>
    <row r="18160" spans="1:16" x14ac:dyDescent="0.35">
      <c r="A18160" t="s">
        <v>1</v>
      </c>
      <c r="B18160" t="s">
        <v>210</v>
      </c>
      <c r="C18160" t="s">
        <v>958</v>
      </c>
      <c r="D18160" t="s">
        <v>4346</v>
      </c>
      <c r="E18160" t="s">
        <v>59</v>
      </c>
      <c r="F18160" t="b">
        <v>0</v>
      </c>
      <c r="G18160" t="s">
        <v>77</v>
      </c>
      <c r="H18160" s="1">
        <v>46224.671400462961</v>
      </c>
      <c r="I18160" t="b">
        <v>1</v>
      </c>
      <c r="J18160" t="b">
        <v>0</v>
      </c>
      <c r="K18160" t="s">
        <v>41</v>
      </c>
      <c r="L18160" t="s">
        <v>60</v>
      </c>
      <c r="M18160">
        <v>155000</v>
      </c>
      <c r="N18160"/>
      <c r="O18160" t="s">
        <v>31188</v>
      </c>
      <c r="P18160" t="s">
        <v>9473</v>
      </c>
    </row>
    <row r="18161" spans="1:16" x14ac:dyDescent="0.35">
      <c r="A18161" t="s">
        <v>1</v>
      </c>
      <c r="B18161" t="s">
        <v>694</v>
      </c>
      <c r="C18161" t="s">
        <v>31189</v>
      </c>
      <c r="D18161" t="s">
        <v>4346</v>
      </c>
      <c r="E18161" t="s">
        <v>59</v>
      </c>
      <c r="F18161" t="b">
        <v>0</v>
      </c>
      <c r="G18161" t="s">
        <v>13</v>
      </c>
      <c r="H18161" s="1">
        <v>46224.671817129631</v>
      </c>
      <c r="I18161" t="b">
        <v>0</v>
      </c>
      <c r="J18161" t="b">
        <v>0</v>
      </c>
      <c r="K18161" t="s">
        <v>13</v>
      </c>
      <c r="L18161" t="s">
        <v>60</v>
      </c>
      <c r="M18161">
        <v>90000</v>
      </c>
      <c r="N18161"/>
      <c r="O18161" t="s">
        <v>31190</v>
      </c>
      <c r="P18161" t="s">
        <v>2913</v>
      </c>
    </row>
    <row r="18162" spans="1:16" x14ac:dyDescent="0.35">
      <c r="A18162" t="s">
        <v>1</v>
      </c>
      <c r="B18162" t="s">
        <v>31191</v>
      </c>
      <c r="C18162" t="s">
        <v>209</v>
      </c>
      <c r="D18162" t="s">
        <v>24507</v>
      </c>
      <c r="E18162" t="s">
        <v>59</v>
      </c>
      <c r="F18162" t="b">
        <v>0</v>
      </c>
      <c r="G18162" t="s">
        <v>19</v>
      </c>
      <c r="H18162" s="1">
        <v>46224.672164351847</v>
      </c>
      <c r="I18162" t="b">
        <v>0</v>
      </c>
      <c r="J18162" t="b">
        <v>0</v>
      </c>
      <c r="K18162" t="s">
        <v>19</v>
      </c>
      <c r="L18162" t="s">
        <v>60</v>
      </c>
      <c r="M18162">
        <v>1150000</v>
      </c>
      <c r="N18162"/>
      <c r="O18162" t="s">
        <v>31192</v>
      </c>
      <c r="P18162" t="s">
        <v>31193</v>
      </c>
    </row>
    <row r="18163" spans="1:16" x14ac:dyDescent="0.35">
      <c r="A18163" t="s">
        <v>1</v>
      </c>
      <c r="B18163" t="s">
        <v>31191</v>
      </c>
      <c r="C18163" t="s">
        <v>9560</v>
      </c>
      <c r="D18163" t="s">
        <v>4346</v>
      </c>
      <c r="E18163" t="s">
        <v>59</v>
      </c>
      <c r="F18163" t="b">
        <v>0</v>
      </c>
      <c r="G18163" t="s">
        <v>19</v>
      </c>
      <c r="H18163" s="1">
        <v>46224.672164351847</v>
      </c>
      <c r="I18163" t="b">
        <v>1</v>
      </c>
      <c r="J18163" t="b">
        <v>0</v>
      </c>
      <c r="K18163" t="s">
        <v>19</v>
      </c>
      <c r="L18163" t="s">
        <v>60</v>
      </c>
      <c r="M18163">
        <v>1150000</v>
      </c>
      <c r="N18163"/>
      <c r="O18163" t="s">
        <v>31192</v>
      </c>
      <c r="P18163" t="s">
        <v>31193</v>
      </c>
    </row>
    <row r="18164" spans="1:16" x14ac:dyDescent="0.35">
      <c r="A18164" t="s">
        <v>3</v>
      </c>
      <c r="B18164" t="s">
        <v>31194</v>
      </c>
      <c r="C18164" t="s">
        <v>4074</v>
      </c>
      <c r="D18164" t="s">
        <v>4526</v>
      </c>
      <c r="E18164" t="s">
        <v>88</v>
      </c>
      <c r="F18164" t="b">
        <v>0</v>
      </c>
      <c r="G18164" t="s">
        <v>68</v>
      </c>
      <c r="H18164" s="1">
        <v>46224.710173611107</v>
      </c>
      <c r="I18164" t="b">
        <v>0</v>
      </c>
      <c r="J18164" t="b">
        <v>0</v>
      </c>
      <c r="K18164" t="s">
        <v>41</v>
      </c>
      <c r="L18164" t="s">
        <v>74</v>
      </c>
      <c r="M18164"/>
      <c r="N18164">
        <v>29.5</v>
      </c>
      <c r="O18164" t="s">
        <v>1243</v>
      </c>
    </row>
    <row r="18165" spans="1:16" x14ac:dyDescent="0.35">
      <c r="A18165" t="s">
        <v>7</v>
      </c>
      <c r="B18165" t="s">
        <v>573</v>
      </c>
      <c r="C18165" t="s">
        <v>1131</v>
      </c>
      <c r="D18165" t="s">
        <v>4526</v>
      </c>
      <c r="E18165" t="s">
        <v>88</v>
      </c>
      <c r="F18165" t="b">
        <v>0</v>
      </c>
      <c r="G18165" t="s">
        <v>89</v>
      </c>
      <c r="H18165" s="1">
        <v>46224.710173611107</v>
      </c>
      <c r="I18165" t="b">
        <v>1</v>
      </c>
      <c r="J18165" t="b">
        <v>0</v>
      </c>
      <c r="K18165" t="s">
        <v>41</v>
      </c>
      <c r="L18165" t="s">
        <v>74</v>
      </c>
      <c r="M18165"/>
      <c r="N18165">
        <v>42.5</v>
      </c>
      <c r="O18165" t="s">
        <v>105</v>
      </c>
      <c r="P18165" t="s">
        <v>17221</v>
      </c>
    </row>
    <row r="18166" spans="1:16" x14ac:dyDescent="0.35">
      <c r="A18166" t="s">
        <v>0</v>
      </c>
      <c r="B18166" t="s">
        <v>130</v>
      </c>
      <c r="C18166" t="s">
        <v>681</v>
      </c>
      <c r="D18166" t="s">
        <v>2360</v>
      </c>
      <c r="E18166" t="s">
        <v>59</v>
      </c>
      <c r="F18166" t="b">
        <v>0</v>
      </c>
      <c r="G18166" t="s">
        <v>77</v>
      </c>
      <c r="H18166" s="1">
        <v>46224.710173611107</v>
      </c>
      <c r="I18166" t="b">
        <v>0</v>
      </c>
      <c r="J18166" t="b">
        <v>0</v>
      </c>
      <c r="K18166" t="s">
        <v>41</v>
      </c>
      <c r="L18166" t="s">
        <v>74</v>
      </c>
      <c r="M18166"/>
      <c r="N18166">
        <v>35</v>
      </c>
      <c r="O18166" t="s">
        <v>222</v>
      </c>
      <c r="P18166" t="s">
        <v>17061</v>
      </c>
    </row>
    <row r="18167" spans="1:16" x14ac:dyDescent="0.35">
      <c r="A18167" t="s">
        <v>3</v>
      </c>
      <c r="B18167" t="s">
        <v>31195</v>
      </c>
      <c r="C18167" t="s">
        <v>2435</v>
      </c>
      <c r="D18167" t="s">
        <v>4526</v>
      </c>
      <c r="E18167" t="s">
        <v>88</v>
      </c>
      <c r="F18167" t="b">
        <v>0</v>
      </c>
      <c r="G18167" t="s">
        <v>77</v>
      </c>
      <c r="H18167" s="1">
        <v>46224.71020833333</v>
      </c>
      <c r="I18167" t="b">
        <v>0</v>
      </c>
      <c r="J18167" t="b">
        <v>0</v>
      </c>
      <c r="K18167" t="s">
        <v>41</v>
      </c>
      <c r="L18167" t="s">
        <v>74</v>
      </c>
      <c r="M18167"/>
      <c r="N18167">
        <v>55</v>
      </c>
      <c r="O18167" t="s">
        <v>215</v>
      </c>
      <c r="P18167" t="s">
        <v>31196</v>
      </c>
    </row>
    <row r="18168" spans="1:16" x14ac:dyDescent="0.35">
      <c r="A18168" t="s">
        <v>0</v>
      </c>
      <c r="B18168" t="s">
        <v>7337</v>
      </c>
      <c r="C18168" t="s">
        <v>2811</v>
      </c>
      <c r="D18168" t="s">
        <v>4526</v>
      </c>
      <c r="E18168" t="s">
        <v>59</v>
      </c>
      <c r="F18168" t="b">
        <v>0</v>
      </c>
      <c r="G18168" t="s">
        <v>77</v>
      </c>
      <c r="H18168" s="1">
        <v>46224.710231481477</v>
      </c>
      <c r="I18168" t="b">
        <v>0</v>
      </c>
      <c r="J18168" t="b">
        <v>1</v>
      </c>
      <c r="K18168" t="s">
        <v>41</v>
      </c>
      <c r="L18168" t="s">
        <v>74</v>
      </c>
      <c r="M18168"/>
      <c r="N18168">
        <v>37.545000000000002</v>
      </c>
      <c r="O18168" t="s">
        <v>5406</v>
      </c>
    </row>
    <row r="18169" spans="1:16" x14ac:dyDescent="0.35">
      <c r="A18169" t="s">
        <v>0</v>
      </c>
      <c r="B18169" t="s">
        <v>24759</v>
      </c>
      <c r="C18169" t="s">
        <v>484</v>
      </c>
      <c r="D18169" t="s">
        <v>4526</v>
      </c>
      <c r="E18169" t="s">
        <v>88</v>
      </c>
      <c r="F18169" t="b">
        <v>0</v>
      </c>
      <c r="G18169" t="s">
        <v>73</v>
      </c>
      <c r="H18169" s="1">
        <v>46224.710243055553</v>
      </c>
      <c r="I18169" t="b">
        <v>0</v>
      </c>
      <c r="J18169" t="b">
        <v>0</v>
      </c>
      <c r="K18169" t="s">
        <v>41</v>
      </c>
      <c r="L18169" t="s">
        <v>74</v>
      </c>
      <c r="M18169"/>
      <c r="N18169">
        <v>28.85</v>
      </c>
      <c r="O18169" t="s">
        <v>31197</v>
      </c>
      <c r="P18169" t="s">
        <v>426</v>
      </c>
    </row>
    <row r="18170" spans="1:16" x14ac:dyDescent="0.35">
      <c r="A18170" t="s">
        <v>7</v>
      </c>
      <c r="B18170" t="s">
        <v>7</v>
      </c>
      <c r="C18170" t="s">
        <v>783</v>
      </c>
      <c r="D18170" t="s">
        <v>4346</v>
      </c>
      <c r="E18170" t="s">
        <v>59</v>
      </c>
      <c r="F18170" t="b">
        <v>0</v>
      </c>
      <c r="G18170" t="s">
        <v>65</v>
      </c>
      <c r="H18170" s="1">
        <v>46224.710266203707</v>
      </c>
      <c r="I18170" t="b">
        <v>1</v>
      </c>
      <c r="J18170" t="b">
        <v>1</v>
      </c>
      <c r="K18170" t="s">
        <v>41</v>
      </c>
      <c r="L18170" t="s">
        <v>60</v>
      </c>
      <c r="M18170">
        <v>127500</v>
      </c>
      <c r="N18170"/>
      <c r="O18170" t="s">
        <v>31198</v>
      </c>
      <c r="P18170" t="s">
        <v>31199</v>
      </c>
    </row>
    <row r="18171" spans="1:16" x14ac:dyDescent="0.35">
      <c r="A18171" t="s">
        <v>6</v>
      </c>
      <c r="B18171" t="s">
        <v>31200</v>
      </c>
      <c r="C18171" t="s">
        <v>81</v>
      </c>
      <c r="D18171" t="s">
        <v>4756</v>
      </c>
      <c r="E18171" t="s">
        <v>59</v>
      </c>
      <c r="F18171" t="b">
        <v>0</v>
      </c>
      <c r="G18171" t="s">
        <v>77</v>
      </c>
      <c r="H18171" s="1">
        <v>46224.711597222216</v>
      </c>
      <c r="I18171" t="b">
        <v>0</v>
      </c>
      <c r="J18171" t="b">
        <v>0</v>
      </c>
      <c r="K18171" t="s">
        <v>41</v>
      </c>
      <c r="L18171" t="s">
        <v>60</v>
      </c>
      <c r="M18171">
        <v>240362.5</v>
      </c>
      <c r="N18171"/>
      <c r="O18171" t="s">
        <v>16873</v>
      </c>
      <c r="P18171" t="s">
        <v>3135</v>
      </c>
    </row>
    <row r="18172" spans="1:16" x14ac:dyDescent="0.35">
      <c r="A18172" t="s">
        <v>2</v>
      </c>
      <c r="B18172" t="s">
        <v>31201</v>
      </c>
      <c r="C18172" t="s">
        <v>3143</v>
      </c>
      <c r="D18172" t="s">
        <v>4346</v>
      </c>
      <c r="E18172" t="s">
        <v>59</v>
      </c>
      <c r="F18172" t="b">
        <v>0</v>
      </c>
      <c r="G18172" t="s">
        <v>41</v>
      </c>
      <c r="H18172" s="1">
        <v>46224.712962962964</v>
      </c>
      <c r="I18172" t="b">
        <v>0</v>
      </c>
      <c r="J18172" t="b">
        <v>1</v>
      </c>
      <c r="K18172" t="s">
        <v>41</v>
      </c>
      <c r="L18172" t="s">
        <v>60</v>
      </c>
      <c r="M18172">
        <v>100000</v>
      </c>
      <c r="N18172"/>
      <c r="O18172" t="s">
        <v>31202</v>
      </c>
    </row>
    <row r="18173" spans="1:16" x14ac:dyDescent="0.35">
      <c r="A18173" t="s">
        <v>4</v>
      </c>
      <c r="B18173" t="s">
        <v>31203</v>
      </c>
      <c r="C18173" t="s">
        <v>172</v>
      </c>
      <c r="D18173" t="s">
        <v>4526</v>
      </c>
      <c r="E18173" t="s">
        <v>59</v>
      </c>
      <c r="F18173" t="b">
        <v>0</v>
      </c>
      <c r="G18173" t="s">
        <v>68</v>
      </c>
      <c r="H18173" s="1">
        <v>46224.71298611111</v>
      </c>
      <c r="I18173" t="b">
        <v>0</v>
      </c>
      <c r="J18173" t="b">
        <v>0</v>
      </c>
      <c r="K18173" t="s">
        <v>41</v>
      </c>
      <c r="L18173" t="s">
        <v>60</v>
      </c>
      <c r="M18173">
        <v>150000</v>
      </c>
      <c r="N18173"/>
      <c r="O18173" t="s">
        <v>562</v>
      </c>
      <c r="P18173" t="s">
        <v>31204</v>
      </c>
    </row>
    <row r="18174" spans="1:16" x14ac:dyDescent="0.35">
      <c r="A18174" t="s">
        <v>1</v>
      </c>
      <c r="B18174" t="s">
        <v>1</v>
      </c>
      <c r="C18174" t="s">
        <v>31205</v>
      </c>
      <c r="D18174" t="s">
        <v>4526</v>
      </c>
      <c r="E18174" t="s">
        <v>59</v>
      </c>
      <c r="F18174" t="b">
        <v>0</v>
      </c>
      <c r="G18174" t="s">
        <v>89</v>
      </c>
      <c r="H18174" s="1">
        <v>46224.713020833333</v>
      </c>
      <c r="I18174" t="b">
        <v>0</v>
      </c>
      <c r="J18174" t="b">
        <v>0</v>
      </c>
      <c r="K18174" t="s">
        <v>41</v>
      </c>
      <c r="L18174" t="s">
        <v>60</v>
      </c>
      <c r="M18174">
        <v>125000</v>
      </c>
      <c r="N18174"/>
      <c r="O18174" t="s">
        <v>155</v>
      </c>
      <c r="P18174" t="s">
        <v>15094</v>
      </c>
    </row>
    <row r="18175" spans="1:16" x14ac:dyDescent="0.35">
      <c r="A18175" t="s">
        <v>1</v>
      </c>
      <c r="B18175" t="s">
        <v>1496</v>
      </c>
      <c r="C18175" t="s">
        <v>31189</v>
      </c>
      <c r="D18175" t="s">
        <v>4346</v>
      </c>
      <c r="E18175" t="s">
        <v>59</v>
      </c>
      <c r="F18175" t="b">
        <v>0</v>
      </c>
      <c r="G18175" t="s">
        <v>13</v>
      </c>
      <c r="H18175" s="1">
        <v>46224.713495370372</v>
      </c>
      <c r="I18175" t="b">
        <v>0</v>
      </c>
      <c r="J18175" t="b">
        <v>0</v>
      </c>
      <c r="K18175" t="s">
        <v>13</v>
      </c>
      <c r="L18175" t="s">
        <v>60</v>
      </c>
      <c r="M18175">
        <v>90000</v>
      </c>
      <c r="N18175"/>
      <c r="O18175" t="s">
        <v>31190</v>
      </c>
      <c r="P18175" t="s">
        <v>31206</v>
      </c>
    </row>
    <row r="18176" spans="1:16" x14ac:dyDescent="0.35">
      <c r="A18176" t="s">
        <v>0</v>
      </c>
      <c r="B18176" t="s">
        <v>28338</v>
      </c>
      <c r="C18176" t="s">
        <v>21961</v>
      </c>
      <c r="D18176" t="s">
        <v>4346</v>
      </c>
      <c r="E18176" t="s">
        <v>59</v>
      </c>
      <c r="F18176" t="b">
        <v>0</v>
      </c>
      <c r="G18176" t="s">
        <v>65</v>
      </c>
      <c r="H18176" s="1">
        <v>46224.751840277779</v>
      </c>
      <c r="I18176" t="b">
        <v>0</v>
      </c>
      <c r="J18176" t="b">
        <v>1</v>
      </c>
      <c r="K18176" t="s">
        <v>41</v>
      </c>
      <c r="L18176" t="s">
        <v>60</v>
      </c>
      <c r="M18176">
        <v>67500</v>
      </c>
      <c r="N18176"/>
      <c r="O18176" t="s">
        <v>28339</v>
      </c>
      <c r="P18176" t="s">
        <v>28340</v>
      </c>
    </row>
    <row r="18177" spans="1:16" x14ac:dyDescent="0.35">
      <c r="A18177" t="s">
        <v>7</v>
      </c>
      <c r="B18177" t="s">
        <v>7</v>
      </c>
      <c r="C18177" t="s">
        <v>1780</v>
      </c>
      <c r="D18177" t="s">
        <v>4526</v>
      </c>
      <c r="E18177" t="s">
        <v>88</v>
      </c>
      <c r="F18177" t="b">
        <v>0</v>
      </c>
      <c r="G18177" t="s">
        <v>77</v>
      </c>
      <c r="H18177" s="1">
        <v>46224.751840277779</v>
      </c>
      <c r="I18177" t="b">
        <v>0</v>
      </c>
      <c r="J18177" t="b">
        <v>0</v>
      </c>
      <c r="K18177" t="s">
        <v>41</v>
      </c>
      <c r="L18177" t="s">
        <v>74</v>
      </c>
      <c r="M18177"/>
      <c r="N18177">
        <v>47.5</v>
      </c>
      <c r="O18177" t="s">
        <v>2189</v>
      </c>
      <c r="P18177" t="s">
        <v>19201</v>
      </c>
    </row>
    <row r="18178" spans="1:16" x14ac:dyDescent="0.35">
      <c r="A18178" t="s">
        <v>3</v>
      </c>
      <c r="B18178" t="s">
        <v>3</v>
      </c>
      <c r="C18178" t="s">
        <v>2031</v>
      </c>
      <c r="D18178" t="s">
        <v>4526</v>
      </c>
      <c r="E18178" t="s">
        <v>88</v>
      </c>
      <c r="F18178" t="b">
        <v>0</v>
      </c>
      <c r="G18178" t="s">
        <v>77</v>
      </c>
      <c r="H18178" s="1">
        <v>46224.751898148148</v>
      </c>
      <c r="I18178" t="b">
        <v>0</v>
      </c>
      <c r="J18178" t="b">
        <v>0</v>
      </c>
      <c r="K18178" t="s">
        <v>41</v>
      </c>
      <c r="L18178" t="s">
        <v>74</v>
      </c>
      <c r="M18178"/>
      <c r="N18178">
        <v>29</v>
      </c>
      <c r="O18178" t="s">
        <v>155</v>
      </c>
      <c r="P18178" t="s">
        <v>1482</v>
      </c>
    </row>
    <row r="18179" spans="1:16" x14ac:dyDescent="0.35">
      <c r="A18179" t="s">
        <v>5</v>
      </c>
      <c r="B18179" t="s">
        <v>31207</v>
      </c>
      <c r="C18179" t="s">
        <v>185</v>
      </c>
      <c r="D18179" t="s">
        <v>24507</v>
      </c>
      <c r="E18179" t="s">
        <v>59</v>
      </c>
      <c r="F18179" t="b">
        <v>0</v>
      </c>
      <c r="G18179" t="s">
        <v>19</v>
      </c>
      <c r="H18179" s="1">
        <v>46224.755532407413</v>
      </c>
      <c r="I18179" t="b">
        <v>1</v>
      </c>
      <c r="J18179" t="b">
        <v>0</v>
      </c>
      <c r="K18179" t="s">
        <v>19</v>
      </c>
      <c r="L18179" t="s">
        <v>60</v>
      </c>
      <c r="M18179">
        <v>2800000</v>
      </c>
      <c r="N18179"/>
      <c r="O18179" t="s">
        <v>31208</v>
      </c>
      <c r="P18179" t="s">
        <v>31209</v>
      </c>
    </row>
    <row r="18180" spans="1:16" x14ac:dyDescent="0.35">
      <c r="A18180" t="s">
        <v>5</v>
      </c>
      <c r="B18180" t="s">
        <v>31207</v>
      </c>
      <c r="C18180" t="s">
        <v>13767</v>
      </c>
      <c r="D18180" t="s">
        <v>4346</v>
      </c>
      <c r="E18180" t="s">
        <v>59</v>
      </c>
      <c r="F18180" t="b">
        <v>0</v>
      </c>
      <c r="G18180" t="s">
        <v>19</v>
      </c>
      <c r="H18180" s="1">
        <v>46224.755601851852</v>
      </c>
      <c r="I18180" t="b">
        <v>1</v>
      </c>
      <c r="J18180" t="b">
        <v>0</v>
      </c>
      <c r="K18180" t="s">
        <v>19</v>
      </c>
      <c r="L18180" t="s">
        <v>60</v>
      </c>
      <c r="M18180">
        <v>2800000</v>
      </c>
      <c r="N18180"/>
      <c r="O18180" t="s">
        <v>31208</v>
      </c>
      <c r="P18180" t="s">
        <v>31209</v>
      </c>
    </row>
    <row r="18181" spans="1:16" x14ac:dyDescent="0.35">
      <c r="A18181" t="s">
        <v>1</v>
      </c>
      <c r="B18181" t="s">
        <v>31210</v>
      </c>
      <c r="C18181" t="s">
        <v>76</v>
      </c>
      <c r="D18181" t="s">
        <v>4346</v>
      </c>
      <c r="E18181" t="s">
        <v>59</v>
      </c>
      <c r="F18181" t="b">
        <v>1</v>
      </c>
      <c r="G18181" t="s">
        <v>89</v>
      </c>
      <c r="H18181" s="1">
        <v>46224.796307870369</v>
      </c>
      <c r="I18181" t="b">
        <v>1</v>
      </c>
      <c r="J18181" t="b">
        <v>1</v>
      </c>
      <c r="K18181" t="s">
        <v>41</v>
      </c>
      <c r="L18181" t="s">
        <v>60</v>
      </c>
      <c r="M18181">
        <v>185000</v>
      </c>
      <c r="N18181"/>
      <c r="O18181" t="s">
        <v>1430</v>
      </c>
      <c r="P18181" t="s">
        <v>27504</v>
      </c>
    </row>
    <row r="18182" spans="1:16" x14ac:dyDescent="0.35">
      <c r="A18182" t="s">
        <v>1</v>
      </c>
      <c r="B18182" t="s">
        <v>1496</v>
      </c>
      <c r="C18182" t="s">
        <v>112</v>
      </c>
      <c r="D18182" t="s">
        <v>4526</v>
      </c>
      <c r="E18182" t="s">
        <v>59</v>
      </c>
      <c r="F18182" t="b">
        <v>0</v>
      </c>
      <c r="G18182" t="s">
        <v>65</v>
      </c>
      <c r="H18182" s="1">
        <v>46224.796354166669</v>
      </c>
      <c r="I18182" t="b">
        <v>0</v>
      </c>
      <c r="J18182" t="b">
        <v>0</v>
      </c>
      <c r="K18182" t="s">
        <v>41</v>
      </c>
      <c r="L18182" t="s">
        <v>60</v>
      </c>
      <c r="M18182">
        <v>102500</v>
      </c>
      <c r="N18182"/>
      <c r="O18182" t="s">
        <v>2336</v>
      </c>
      <c r="P18182" t="s">
        <v>31211</v>
      </c>
    </row>
    <row r="18183" spans="1:16" x14ac:dyDescent="0.35">
      <c r="A18183" t="s">
        <v>1</v>
      </c>
      <c r="B18183" t="s">
        <v>1</v>
      </c>
      <c r="C18183" t="s">
        <v>601</v>
      </c>
      <c r="D18183" t="s">
        <v>4346</v>
      </c>
      <c r="E18183" t="s">
        <v>59</v>
      </c>
      <c r="F18183" t="b">
        <v>0</v>
      </c>
      <c r="G18183" t="s">
        <v>77</v>
      </c>
      <c r="H18183" s="1">
        <v>46224.796388888892</v>
      </c>
      <c r="I18183" t="b">
        <v>1</v>
      </c>
      <c r="J18183" t="b">
        <v>1</v>
      </c>
      <c r="K18183" t="s">
        <v>41</v>
      </c>
      <c r="L18183" t="s">
        <v>60</v>
      </c>
      <c r="M18183">
        <v>126750</v>
      </c>
      <c r="N18183"/>
      <c r="O18183" t="s">
        <v>195</v>
      </c>
    </row>
    <row r="18184" spans="1:16" x14ac:dyDescent="0.35">
      <c r="A18184" t="s">
        <v>1</v>
      </c>
      <c r="B18184" t="s">
        <v>31212</v>
      </c>
      <c r="C18184" t="s">
        <v>64</v>
      </c>
      <c r="D18184" t="s">
        <v>2360</v>
      </c>
      <c r="E18184" t="s">
        <v>59</v>
      </c>
      <c r="F18184" t="b">
        <v>0</v>
      </c>
      <c r="G18184" t="s">
        <v>73</v>
      </c>
      <c r="H18184" s="1">
        <v>46224.796435185177</v>
      </c>
      <c r="I18184" t="b">
        <v>0</v>
      </c>
      <c r="J18184" t="b">
        <v>0</v>
      </c>
      <c r="K18184" t="s">
        <v>41</v>
      </c>
      <c r="L18184" t="s">
        <v>60</v>
      </c>
      <c r="M18184">
        <v>162500</v>
      </c>
      <c r="N18184"/>
      <c r="O18184" t="s">
        <v>31213</v>
      </c>
      <c r="P18184" t="s">
        <v>31214</v>
      </c>
    </row>
    <row r="18185" spans="1:16" x14ac:dyDescent="0.35">
      <c r="A18185" t="s">
        <v>1</v>
      </c>
      <c r="B18185" t="s">
        <v>31215</v>
      </c>
      <c r="C18185" t="s">
        <v>32</v>
      </c>
      <c r="D18185" t="s">
        <v>4346</v>
      </c>
      <c r="E18185" t="s">
        <v>59</v>
      </c>
      <c r="F18185" t="b">
        <v>0</v>
      </c>
      <c r="G18185" t="s">
        <v>32</v>
      </c>
      <c r="H18185" s="1">
        <v>46224.797638888893</v>
      </c>
      <c r="I18185" t="b">
        <v>0</v>
      </c>
      <c r="J18185" t="b">
        <v>0</v>
      </c>
      <c r="K18185" t="s">
        <v>32</v>
      </c>
      <c r="L18185" t="s">
        <v>60</v>
      </c>
      <c r="M18185">
        <v>65000</v>
      </c>
      <c r="N18185"/>
      <c r="O18185" t="s">
        <v>31216</v>
      </c>
      <c r="P18185" t="s">
        <v>31217</v>
      </c>
    </row>
    <row r="18186" spans="1:16" x14ac:dyDescent="0.35">
      <c r="A18186" t="s">
        <v>0</v>
      </c>
      <c r="B18186" t="s">
        <v>0</v>
      </c>
      <c r="C18186" t="s">
        <v>4415</v>
      </c>
      <c r="D18186" t="s">
        <v>4526</v>
      </c>
      <c r="E18186" t="s">
        <v>88</v>
      </c>
      <c r="F18186" t="b">
        <v>0</v>
      </c>
      <c r="G18186" t="s">
        <v>77</v>
      </c>
      <c r="H18186" s="1">
        <v>46224.835173611107</v>
      </c>
      <c r="I18186" t="b">
        <v>0</v>
      </c>
      <c r="J18186" t="b">
        <v>0</v>
      </c>
      <c r="K18186" t="s">
        <v>41</v>
      </c>
      <c r="L18186" t="s">
        <v>74</v>
      </c>
      <c r="M18186"/>
      <c r="N18186">
        <v>37.5</v>
      </c>
      <c r="O18186" t="s">
        <v>12548</v>
      </c>
      <c r="P18186" t="s">
        <v>23566</v>
      </c>
    </row>
    <row r="18187" spans="1:16" x14ac:dyDescent="0.35">
      <c r="A18187" t="s">
        <v>6</v>
      </c>
      <c r="B18187" t="s">
        <v>31218</v>
      </c>
      <c r="C18187" t="s">
        <v>14351</v>
      </c>
      <c r="D18187" t="s">
        <v>4550</v>
      </c>
      <c r="E18187" t="s">
        <v>59</v>
      </c>
      <c r="F18187" t="b">
        <v>0</v>
      </c>
      <c r="G18187" t="s">
        <v>65</v>
      </c>
      <c r="H18187" s="1">
        <v>46224.836585648147</v>
      </c>
      <c r="I18187" t="b">
        <v>0</v>
      </c>
      <c r="J18187" t="b">
        <v>1</v>
      </c>
      <c r="K18187" t="s">
        <v>41</v>
      </c>
      <c r="L18187" t="s">
        <v>60</v>
      </c>
      <c r="M18187">
        <v>181500</v>
      </c>
      <c r="N18187"/>
      <c r="O18187" t="s">
        <v>95</v>
      </c>
      <c r="P18187" t="s">
        <v>9005</v>
      </c>
    </row>
    <row r="18188" spans="1:16" x14ac:dyDescent="0.35">
      <c r="A18188" t="s">
        <v>1</v>
      </c>
      <c r="B18188" t="s">
        <v>31219</v>
      </c>
      <c r="C18188" t="s">
        <v>9919</v>
      </c>
      <c r="D18188" t="s">
        <v>4756</v>
      </c>
      <c r="E18188" t="s">
        <v>59</v>
      </c>
      <c r="F18188" t="b">
        <v>0</v>
      </c>
      <c r="G18188" t="s">
        <v>13</v>
      </c>
      <c r="H18188" s="1">
        <v>46224.838472222233</v>
      </c>
      <c r="I18188" t="b">
        <v>1</v>
      </c>
      <c r="J18188" t="b">
        <v>0</v>
      </c>
      <c r="K18188" t="s">
        <v>13</v>
      </c>
      <c r="L18188" t="s">
        <v>60</v>
      </c>
      <c r="M18188">
        <v>105000</v>
      </c>
      <c r="N18188"/>
      <c r="O18188" t="s">
        <v>31220</v>
      </c>
      <c r="P18188" t="s">
        <v>31221</v>
      </c>
    </row>
    <row r="18189" spans="1:16" x14ac:dyDescent="0.35">
      <c r="A18189" t="s">
        <v>7</v>
      </c>
      <c r="B18189" t="s">
        <v>31222</v>
      </c>
      <c r="C18189" t="s">
        <v>319</v>
      </c>
      <c r="D18189" t="s">
        <v>4756</v>
      </c>
      <c r="E18189" t="s">
        <v>59</v>
      </c>
      <c r="F18189" t="b">
        <v>0</v>
      </c>
      <c r="G18189" t="s">
        <v>65</v>
      </c>
      <c r="H18189" s="1">
        <v>46224.876932870371</v>
      </c>
      <c r="I18189" t="b">
        <v>1</v>
      </c>
      <c r="J18189" t="b">
        <v>0</v>
      </c>
      <c r="K18189" t="s">
        <v>41</v>
      </c>
      <c r="L18189" t="s">
        <v>60</v>
      </c>
      <c r="M18189">
        <v>119000</v>
      </c>
      <c r="N18189"/>
      <c r="O18189" t="s">
        <v>965</v>
      </c>
      <c r="P18189" t="s">
        <v>3796</v>
      </c>
    </row>
    <row r="18190" spans="1:16" x14ac:dyDescent="0.35">
      <c r="A18190" t="s">
        <v>2</v>
      </c>
      <c r="B18190" t="s">
        <v>128</v>
      </c>
      <c r="C18190" t="s">
        <v>124</v>
      </c>
      <c r="D18190" t="s">
        <v>4346</v>
      </c>
      <c r="E18190" t="s">
        <v>232</v>
      </c>
      <c r="F18190" t="b">
        <v>0</v>
      </c>
      <c r="G18190" t="s">
        <v>68</v>
      </c>
      <c r="H18190" s="1">
        <v>46224.878217592603</v>
      </c>
      <c r="I18190" t="b">
        <v>0</v>
      </c>
      <c r="J18190" t="b">
        <v>1</v>
      </c>
      <c r="K18190" t="s">
        <v>41</v>
      </c>
      <c r="L18190" t="s">
        <v>74</v>
      </c>
      <c r="M18190"/>
      <c r="N18190">
        <v>36</v>
      </c>
      <c r="O18190" t="s">
        <v>129</v>
      </c>
      <c r="P18190" t="s">
        <v>4015</v>
      </c>
    </row>
    <row r="18191" spans="1:16" x14ac:dyDescent="0.35">
      <c r="A18191" t="s">
        <v>1</v>
      </c>
      <c r="B18191" t="s">
        <v>31223</v>
      </c>
      <c r="C18191" t="s">
        <v>998</v>
      </c>
      <c r="D18191" t="s">
        <v>4526</v>
      </c>
      <c r="E18191" t="s">
        <v>59</v>
      </c>
      <c r="F18191" t="b">
        <v>0</v>
      </c>
      <c r="G18191" t="s">
        <v>89</v>
      </c>
      <c r="H18191" s="1">
        <v>46224.879664351851</v>
      </c>
      <c r="I18191" t="b">
        <v>0</v>
      </c>
      <c r="J18191" t="b">
        <v>1</v>
      </c>
      <c r="K18191" t="s">
        <v>41</v>
      </c>
      <c r="L18191" t="s">
        <v>60</v>
      </c>
      <c r="M18191">
        <v>150000</v>
      </c>
      <c r="N18191"/>
      <c r="O18191" t="s">
        <v>730</v>
      </c>
      <c r="P18191" t="s">
        <v>31224</v>
      </c>
    </row>
    <row r="18192" spans="1:16" x14ac:dyDescent="0.35">
      <c r="A18192" t="s">
        <v>5</v>
      </c>
      <c r="B18192" t="s">
        <v>31225</v>
      </c>
      <c r="C18192" t="s">
        <v>618</v>
      </c>
      <c r="D18192" t="s">
        <v>4526</v>
      </c>
      <c r="E18192" t="s">
        <v>59</v>
      </c>
      <c r="F18192" t="b">
        <v>0</v>
      </c>
      <c r="G18192" t="s">
        <v>89</v>
      </c>
      <c r="H18192" s="1">
        <v>46224.879664351851</v>
      </c>
      <c r="I18192" t="b">
        <v>0</v>
      </c>
      <c r="J18192" t="b">
        <v>0</v>
      </c>
      <c r="K18192" t="s">
        <v>41</v>
      </c>
      <c r="L18192" t="s">
        <v>60</v>
      </c>
      <c r="M18192">
        <v>155000</v>
      </c>
      <c r="N18192"/>
      <c r="O18192" t="s">
        <v>1965</v>
      </c>
      <c r="P18192" t="s">
        <v>31226</v>
      </c>
    </row>
    <row r="18193" spans="1:16" x14ac:dyDescent="0.35">
      <c r="A18193" t="s">
        <v>1</v>
      </c>
      <c r="B18193" t="s">
        <v>210</v>
      </c>
      <c r="C18193" t="s">
        <v>616</v>
      </c>
      <c r="D18193" t="s">
        <v>4526</v>
      </c>
      <c r="E18193" t="s">
        <v>59</v>
      </c>
      <c r="F18193" t="b">
        <v>0</v>
      </c>
      <c r="G18193" t="s">
        <v>73</v>
      </c>
      <c r="H18193" s="1">
        <v>46224.879687499997</v>
      </c>
      <c r="I18193" t="b">
        <v>1</v>
      </c>
      <c r="J18193" t="b">
        <v>0</v>
      </c>
      <c r="K18193" t="s">
        <v>41</v>
      </c>
      <c r="L18193" t="s">
        <v>60</v>
      </c>
      <c r="M18193">
        <v>155000</v>
      </c>
      <c r="N18193"/>
      <c r="O18193" t="s">
        <v>31227</v>
      </c>
      <c r="P18193" t="s">
        <v>9473</v>
      </c>
    </row>
    <row r="18194" spans="1:16" x14ac:dyDescent="0.35">
      <c r="A18194" t="s">
        <v>1</v>
      </c>
      <c r="B18194" t="s">
        <v>2255</v>
      </c>
      <c r="C18194" t="s">
        <v>805</v>
      </c>
      <c r="D18194" t="s">
        <v>4526</v>
      </c>
      <c r="E18194" t="s">
        <v>59</v>
      </c>
      <c r="F18194" t="b">
        <v>0</v>
      </c>
      <c r="G18194" t="s">
        <v>89</v>
      </c>
      <c r="H18194" s="1">
        <v>46224.879780092589</v>
      </c>
      <c r="I18194" t="b">
        <v>1</v>
      </c>
      <c r="J18194" t="b">
        <v>0</v>
      </c>
      <c r="K18194" t="s">
        <v>41</v>
      </c>
      <c r="L18194" t="s">
        <v>60</v>
      </c>
      <c r="M18194">
        <v>125000</v>
      </c>
      <c r="N18194"/>
      <c r="O18194" t="s">
        <v>1932</v>
      </c>
      <c r="P18194" t="s">
        <v>31228</v>
      </c>
    </row>
    <row r="18195" spans="1:16" x14ac:dyDescent="0.35">
      <c r="A18195" t="s">
        <v>1</v>
      </c>
      <c r="B18195" t="s">
        <v>31229</v>
      </c>
      <c r="C18195" t="s">
        <v>5785</v>
      </c>
      <c r="D18195" t="s">
        <v>17553</v>
      </c>
      <c r="E18195" t="s">
        <v>88</v>
      </c>
      <c r="F18195" t="b">
        <v>0</v>
      </c>
      <c r="G18195" t="s">
        <v>40</v>
      </c>
      <c r="H18195" s="1">
        <v>46224.881365740737</v>
      </c>
      <c r="I18195" t="b">
        <v>1</v>
      </c>
      <c r="J18195" t="b">
        <v>0</v>
      </c>
      <c r="K18195" t="s">
        <v>40</v>
      </c>
      <c r="L18195" t="s">
        <v>74</v>
      </c>
      <c r="M18195"/>
      <c r="N18195">
        <v>21.5</v>
      </c>
      <c r="O18195" t="s">
        <v>2720</v>
      </c>
      <c r="P18195" t="s">
        <v>152</v>
      </c>
    </row>
    <row r="18196" spans="1:16" x14ac:dyDescent="0.35">
      <c r="A18196" t="s">
        <v>7</v>
      </c>
      <c r="B18196" t="s">
        <v>3943</v>
      </c>
      <c r="C18196" t="s">
        <v>172</v>
      </c>
      <c r="D18196" t="s">
        <v>4346</v>
      </c>
      <c r="E18196" t="s">
        <v>59</v>
      </c>
      <c r="F18196" t="b">
        <v>0</v>
      </c>
      <c r="G18196" t="s">
        <v>68</v>
      </c>
      <c r="H18196" s="1">
        <v>46224.918506944443</v>
      </c>
      <c r="I18196" t="b">
        <v>0</v>
      </c>
      <c r="J18196" t="b">
        <v>1</v>
      </c>
      <c r="K18196" t="s">
        <v>41</v>
      </c>
      <c r="L18196" t="s">
        <v>74</v>
      </c>
      <c r="M18196"/>
      <c r="N18196">
        <v>47.4</v>
      </c>
      <c r="O18196" t="s">
        <v>29956</v>
      </c>
      <c r="P18196" t="s">
        <v>31230</v>
      </c>
    </row>
    <row r="18197" spans="1:16" x14ac:dyDescent="0.35">
      <c r="A18197" t="s">
        <v>1</v>
      </c>
      <c r="B18197" t="s">
        <v>30076</v>
      </c>
      <c r="C18197" t="s">
        <v>112</v>
      </c>
      <c r="D18197" t="s">
        <v>4526</v>
      </c>
      <c r="E18197" t="s">
        <v>59</v>
      </c>
      <c r="F18197" t="b">
        <v>0</v>
      </c>
      <c r="G18197" t="s">
        <v>65</v>
      </c>
      <c r="H18197" s="1">
        <v>46224.921354166669</v>
      </c>
      <c r="I18197" t="b">
        <v>1</v>
      </c>
      <c r="J18197" t="b">
        <v>1</v>
      </c>
      <c r="K18197" t="s">
        <v>41</v>
      </c>
      <c r="L18197" t="s">
        <v>60</v>
      </c>
      <c r="M18197">
        <v>93164.5</v>
      </c>
      <c r="N18197"/>
      <c r="O18197" t="s">
        <v>1098</v>
      </c>
      <c r="P18197" t="s">
        <v>30077</v>
      </c>
    </row>
    <row r="18198" spans="1:16" x14ac:dyDescent="0.35">
      <c r="A18198" t="s">
        <v>1</v>
      </c>
      <c r="B18198" t="s">
        <v>31231</v>
      </c>
      <c r="C18198" t="s">
        <v>190</v>
      </c>
      <c r="D18198" t="s">
        <v>4526</v>
      </c>
      <c r="E18198" t="s">
        <v>59</v>
      </c>
      <c r="F18198" t="b">
        <v>0</v>
      </c>
      <c r="G18198" t="s">
        <v>68</v>
      </c>
      <c r="H18198" s="1">
        <v>46224.921400462961</v>
      </c>
      <c r="I18198" t="b">
        <v>1</v>
      </c>
      <c r="J18198" t="b">
        <v>0</v>
      </c>
      <c r="K18198" t="s">
        <v>41</v>
      </c>
      <c r="L18198" t="s">
        <v>60</v>
      </c>
      <c r="M18198">
        <v>142500</v>
      </c>
      <c r="N18198"/>
      <c r="O18198" t="s">
        <v>1213</v>
      </c>
      <c r="P18198" t="s">
        <v>461</v>
      </c>
    </row>
    <row r="18199" spans="1:16" x14ac:dyDescent="0.35">
      <c r="A18199" t="s">
        <v>7</v>
      </c>
      <c r="B18199" t="s">
        <v>31232</v>
      </c>
      <c r="C18199" t="s">
        <v>112</v>
      </c>
      <c r="D18199" t="s">
        <v>4526</v>
      </c>
      <c r="E18199" t="s">
        <v>59</v>
      </c>
      <c r="F18199" t="b">
        <v>0</v>
      </c>
      <c r="G18199" t="s">
        <v>65</v>
      </c>
      <c r="H18199" s="1">
        <v>46224.960173611107</v>
      </c>
      <c r="I18199" t="b">
        <v>0</v>
      </c>
      <c r="J18199" t="b">
        <v>0</v>
      </c>
      <c r="K18199" t="s">
        <v>41</v>
      </c>
      <c r="L18199" t="s">
        <v>60</v>
      </c>
      <c r="M18199">
        <v>119750</v>
      </c>
      <c r="N18199"/>
      <c r="O18199" t="s">
        <v>468</v>
      </c>
      <c r="P18199" t="s">
        <v>31233</v>
      </c>
    </row>
    <row r="18200" spans="1:16" x14ac:dyDescent="0.35">
      <c r="A18200" t="s">
        <v>2</v>
      </c>
      <c r="B18200" t="s">
        <v>31234</v>
      </c>
      <c r="C18200" t="s">
        <v>76</v>
      </c>
      <c r="D18200" t="s">
        <v>4346</v>
      </c>
      <c r="E18200" t="s">
        <v>59</v>
      </c>
      <c r="F18200" t="b">
        <v>1</v>
      </c>
      <c r="G18200" t="s">
        <v>65</v>
      </c>
      <c r="H18200" s="1">
        <v>46224.961585648147</v>
      </c>
      <c r="I18200" t="b">
        <v>0</v>
      </c>
      <c r="J18200" t="b">
        <v>0</v>
      </c>
      <c r="K18200" t="s">
        <v>41</v>
      </c>
      <c r="L18200" t="s">
        <v>60</v>
      </c>
      <c r="M18200">
        <v>151500</v>
      </c>
      <c r="N18200"/>
      <c r="O18200" t="s">
        <v>1948</v>
      </c>
      <c r="P18200" t="s">
        <v>31235</v>
      </c>
    </row>
    <row r="18201" spans="1:16" x14ac:dyDescent="0.35">
      <c r="A18201" t="s">
        <v>1</v>
      </c>
      <c r="B18201" t="s">
        <v>31187</v>
      </c>
      <c r="C18201" t="s">
        <v>958</v>
      </c>
      <c r="D18201" t="s">
        <v>2360</v>
      </c>
      <c r="E18201" t="s">
        <v>59</v>
      </c>
      <c r="F18201" t="b">
        <v>0</v>
      </c>
      <c r="G18201" t="s">
        <v>89</v>
      </c>
      <c r="H18201" s="1">
        <v>46225.004664351851</v>
      </c>
      <c r="I18201" t="b">
        <v>1</v>
      </c>
      <c r="J18201" t="b">
        <v>1</v>
      </c>
      <c r="K18201" t="s">
        <v>41</v>
      </c>
      <c r="L18201" t="s">
        <v>60</v>
      </c>
      <c r="M18201">
        <v>115000</v>
      </c>
      <c r="N18201"/>
      <c r="O18201" t="s">
        <v>2230</v>
      </c>
      <c r="P18201" t="s">
        <v>2288</v>
      </c>
    </row>
    <row r="18202" spans="1:16" x14ac:dyDescent="0.35">
      <c r="A18202" t="s">
        <v>5</v>
      </c>
      <c r="B18202" t="s">
        <v>31236</v>
      </c>
      <c r="C18202" t="s">
        <v>81</v>
      </c>
      <c r="D18202" t="s">
        <v>3761</v>
      </c>
      <c r="E18202" t="s">
        <v>59</v>
      </c>
      <c r="F18202" t="b">
        <v>0</v>
      </c>
      <c r="G18202" t="s">
        <v>89</v>
      </c>
      <c r="H18202" s="1">
        <v>46225.004687499997</v>
      </c>
      <c r="I18202" t="b">
        <v>0</v>
      </c>
      <c r="J18202" t="b">
        <v>0</v>
      </c>
      <c r="K18202" t="s">
        <v>41</v>
      </c>
      <c r="L18202" t="s">
        <v>74</v>
      </c>
      <c r="M18202"/>
      <c r="N18202">
        <v>65</v>
      </c>
      <c r="O18202" t="s">
        <v>31237</v>
      </c>
      <c r="P18202" t="s">
        <v>31238</v>
      </c>
    </row>
    <row r="18203" spans="1:16" x14ac:dyDescent="0.35">
      <c r="A18203" t="s">
        <v>6</v>
      </c>
      <c r="B18203" t="s">
        <v>31239</v>
      </c>
      <c r="C18203" t="s">
        <v>76</v>
      </c>
      <c r="D18203" t="s">
        <v>141</v>
      </c>
      <c r="E18203" t="s">
        <v>88</v>
      </c>
      <c r="F18203" t="b">
        <v>1</v>
      </c>
      <c r="G18203" t="s">
        <v>41</v>
      </c>
      <c r="H18203" s="1">
        <v>46225.046215277784</v>
      </c>
      <c r="I18203" t="b">
        <v>0</v>
      </c>
      <c r="J18203" t="b">
        <v>0</v>
      </c>
      <c r="K18203" t="s">
        <v>41</v>
      </c>
      <c r="L18203" t="s">
        <v>74</v>
      </c>
      <c r="M18203"/>
      <c r="N18203">
        <v>82.5</v>
      </c>
      <c r="O18203" t="s">
        <v>141</v>
      </c>
      <c r="P18203" t="s">
        <v>31240</v>
      </c>
    </row>
    <row r="18204" spans="1:16" x14ac:dyDescent="0.35">
      <c r="A18204" t="s">
        <v>1</v>
      </c>
      <c r="B18204" t="s">
        <v>31241</v>
      </c>
      <c r="C18204" t="s">
        <v>3180</v>
      </c>
      <c r="D18204" t="s">
        <v>4526</v>
      </c>
      <c r="E18204" t="s">
        <v>59</v>
      </c>
      <c r="F18204" t="b">
        <v>0</v>
      </c>
      <c r="G18204" t="s">
        <v>68</v>
      </c>
      <c r="H18204" s="1">
        <v>46225.046469907407</v>
      </c>
      <c r="I18204" t="b">
        <v>0</v>
      </c>
      <c r="J18204" t="b">
        <v>1</v>
      </c>
      <c r="K18204" t="s">
        <v>41</v>
      </c>
      <c r="L18204" t="s">
        <v>60</v>
      </c>
      <c r="M18204">
        <v>208000</v>
      </c>
      <c r="N18204"/>
      <c r="O18204" t="s">
        <v>27098</v>
      </c>
      <c r="P18204" t="s">
        <v>85</v>
      </c>
    </row>
    <row r="18205" spans="1:16" x14ac:dyDescent="0.35">
      <c r="A18205" t="s">
        <v>1</v>
      </c>
      <c r="B18205" t="s">
        <v>594</v>
      </c>
      <c r="C18205" t="s">
        <v>330</v>
      </c>
      <c r="D18205" t="s">
        <v>4346</v>
      </c>
      <c r="E18205" t="s">
        <v>59</v>
      </c>
      <c r="F18205" t="b">
        <v>0</v>
      </c>
      <c r="G18205" t="s">
        <v>89</v>
      </c>
      <c r="H18205" s="1">
        <v>46225.088020833333</v>
      </c>
      <c r="I18205" t="b">
        <v>1</v>
      </c>
      <c r="J18205" t="b">
        <v>0</v>
      </c>
      <c r="K18205" t="s">
        <v>41</v>
      </c>
      <c r="L18205" t="s">
        <v>74</v>
      </c>
      <c r="M18205"/>
      <c r="N18205">
        <v>65</v>
      </c>
      <c r="O18205" t="s">
        <v>31237</v>
      </c>
      <c r="P18205" t="s">
        <v>30865</v>
      </c>
    </row>
    <row r="18206" spans="1:16" x14ac:dyDescent="0.35">
      <c r="A18206" t="s">
        <v>0</v>
      </c>
      <c r="B18206" t="s">
        <v>31242</v>
      </c>
      <c r="C18206" t="s">
        <v>3772</v>
      </c>
      <c r="D18206" t="s">
        <v>4346</v>
      </c>
      <c r="E18206" t="s">
        <v>59</v>
      </c>
      <c r="F18206" t="b">
        <v>0</v>
      </c>
      <c r="G18206" t="s">
        <v>31</v>
      </c>
      <c r="H18206" s="1">
        <v>46225.253078703703</v>
      </c>
      <c r="I18206" t="b">
        <v>0</v>
      </c>
      <c r="J18206" t="b">
        <v>0</v>
      </c>
      <c r="K18206" t="s">
        <v>31</v>
      </c>
      <c r="L18206" t="s">
        <v>74</v>
      </c>
      <c r="M18206"/>
      <c r="N18206">
        <v>450</v>
      </c>
      <c r="O18206" t="s">
        <v>31243</v>
      </c>
      <c r="P18206" t="s">
        <v>31244</v>
      </c>
    </row>
    <row r="18207" spans="1:16" x14ac:dyDescent="0.35">
      <c r="A18207" t="s">
        <v>3</v>
      </c>
      <c r="B18207" t="s">
        <v>31245</v>
      </c>
      <c r="C18207" t="s">
        <v>1228</v>
      </c>
      <c r="D18207" t="s">
        <v>8380</v>
      </c>
      <c r="E18207" t="s">
        <v>59</v>
      </c>
      <c r="F18207" t="b">
        <v>0</v>
      </c>
      <c r="G18207" t="s">
        <v>65</v>
      </c>
      <c r="H18207" s="1">
        <v>46225.253750000003</v>
      </c>
      <c r="I18207" t="b">
        <v>0</v>
      </c>
      <c r="J18207" t="b">
        <v>1</v>
      </c>
      <c r="K18207" t="s">
        <v>41</v>
      </c>
      <c r="L18207" t="s">
        <v>60</v>
      </c>
      <c r="M18207">
        <v>90372</v>
      </c>
      <c r="N18207"/>
      <c r="O18207" t="s">
        <v>31246</v>
      </c>
      <c r="P18207" t="s">
        <v>219</v>
      </c>
    </row>
    <row r="18208" spans="1:16" x14ac:dyDescent="0.35">
      <c r="A18208" t="s">
        <v>5</v>
      </c>
      <c r="B18208" t="s">
        <v>31247</v>
      </c>
      <c r="C18208" t="s">
        <v>172</v>
      </c>
      <c r="D18208" t="s">
        <v>2360</v>
      </c>
      <c r="E18208" t="s">
        <v>59</v>
      </c>
      <c r="F18208" t="b">
        <v>0</v>
      </c>
      <c r="G18208" t="s">
        <v>89</v>
      </c>
      <c r="H18208" s="1">
        <v>46225.255231481482</v>
      </c>
      <c r="I18208" t="b">
        <v>0</v>
      </c>
      <c r="J18208" t="b">
        <v>1</v>
      </c>
      <c r="K18208" t="s">
        <v>41</v>
      </c>
      <c r="L18208" t="s">
        <v>60</v>
      </c>
      <c r="M18208">
        <v>116150</v>
      </c>
      <c r="N18208"/>
      <c r="O18208" t="s">
        <v>22536</v>
      </c>
      <c r="P18208" t="s">
        <v>24105</v>
      </c>
    </row>
    <row r="18209" spans="1:16" x14ac:dyDescent="0.35">
      <c r="A18209" t="s">
        <v>1</v>
      </c>
      <c r="B18209" t="s">
        <v>20602</v>
      </c>
      <c r="C18209" t="s">
        <v>185</v>
      </c>
      <c r="D18209" t="s">
        <v>26562</v>
      </c>
      <c r="E18209" t="s">
        <v>59</v>
      </c>
      <c r="F18209" t="b">
        <v>0</v>
      </c>
      <c r="G18209" t="s">
        <v>19</v>
      </c>
      <c r="H18209" s="1">
        <v>46225.256099537037</v>
      </c>
      <c r="I18209" t="b">
        <v>1</v>
      </c>
      <c r="J18209" t="b">
        <v>0</v>
      </c>
      <c r="K18209" t="s">
        <v>19</v>
      </c>
      <c r="L18209" t="s">
        <v>60</v>
      </c>
      <c r="M18209">
        <v>1600000</v>
      </c>
      <c r="N18209"/>
      <c r="O18209" t="s">
        <v>31248</v>
      </c>
      <c r="P18209" t="s">
        <v>31249</v>
      </c>
    </row>
    <row r="18210" spans="1:16" x14ac:dyDescent="0.35">
      <c r="A18210" t="s">
        <v>3</v>
      </c>
      <c r="B18210" t="s">
        <v>31250</v>
      </c>
      <c r="C18210" t="s">
        <v>930</v>
      </c>
      <c r="D18210" t="s">
        <v>4526</v>
      </c>
      <c r="E18210" t="s">
        <v>59</v>
      </c>
      <c r="F18210" t="b">
        <v>0</v>
      </c>
      <c r="G18210" t="s">
        <v>19</v>
      </c>
      <c r="H18210" s="1">
        <v>46225.294236111113</v>
      </c>
      <c r="I18210" t="b">
        <v>1</v>
      </c>
      <c r="J18210" t="b">
        <v>0</v>
      </c>
      <c r="K18210" t="s">
        <v>19</v>
      </c>
      <c r="L18210" t="s">
        <v>60</v>
      </c>
      <c r="M18210">
        <v>2000000</v>
      </c>
      <c r="N18210"/>
      <c r="O18210" t="s">
        <v>4703</v>
      </c>
      <c r="P18210" t="s">
        <v>713</v>
      </c>
    </row>
    <row r="18211" spans="1:16" x14ac:dyDescent="0.35">
      <c r="A18211" t="s">
        <v>5</v>
      </c>
      <c r="B18211" t="s">
        <v>31251</v>
      </c>
      <c r="C18211" t="s">
        <v>680</v>
      </c>
      <c r="D18211" t="s">
        <v>4526</v>
      </c>
      <c r="E18211" t="s">
        <v>59</v>
      </c>
      <c r="F18211" t="b">
        <v>0</v>
      </c>
      <c r="G18211" t="s">
        <v>89</v>
      </c>
      <c r="H18211" s="1">
        <v>46225.296944444453</v>
      </c>
      <c r="I18211" t="b">
        <v>0</v>
      </c>
      <c r="J18211" t="b">
        <v>0</v>
      </c>
      <c r="K18211" t="s">
        <v>41</v>
      </c>
      <c r="L18211" t="s">
        <v>60</v>
      </c>
      <c r="M18211">
        <v>153500</v>
      </c>
      <c r="N18211"/>
      <c r="O18211" t="s">
        <v>19076</v>
      </c>
      <c r="P18211" t="s">
        <v>146</v>
      </c>
    </row>
    <row r="18212" spans="1:16" x14ac:dyDescent="0.35">
      <c r="A18212" t="s">
        <v>1</v>
      </c>
      <c r="B18212" t="s">
        <v>31252</v>
      </c>
      <c r="C18212" t="s">
        <v>76</v>
      </c>
      <c r="D18212" t="s">
        <v>4346</v>
      </c>
      <c r="E18212" t="s">
        <v>59</v>
      </c>
      <c r="F18212" t="b">
        <v>1</v>
      </c>
      <c r="G18212" t="s">
        <v>19</v>
      </c>
      <c r="H18212" s="1">
        <v>46225.297766203701</v>
      </c>
      <c r="I18212" t="b">
        <v>1</v>
      </c>
      <c r="J18212" t="b">
        <v>0</v>
      </c>
      <c r="K18212" t="s">
        <v>19</v>
      </c>
      <c r="L18212" t="s">
        <v>60</v>
      </c>
      <c r="M18212">
        <v>1192082.45</v>
      </c>
      <c r="N18212"/>
      <c r="O18212" t="s">
        <v>18929</v>
      </c>
      <c r="P18212" t="s">
        <v>31253</v>
      </c>
    </row>
    <row r="18213" spans="1:16" x14ac:dyDescent="0.35">
      <c r="A18213" t="s">
        <v>2</v>
      </c>
      <c r="B18213" t="s">
        <v>1680</v>
      </c>
      <c r="C18213" t="s">
        <v>971</v>
      </c>
      <c r="D18213" t="s">
        <v>4526</v>
      </c>
      <c r="E18213" t="s">
        <v>59</v>
      </c>
      <c r="F18213" t="b">
        <v>0</v>
      </c>
      <c r="G18213" t="s">
        <v>68</v>
      </c>
      <c r="H18213" s="1">
        <v>46225.336909722217</v>
      </c>
      <c r="I18213" t="b">
        <v>0</v>
      </c>
      <c r="J18213" t="b">
        <v>0</v>
      </c>
      <c r="K18213" t="s">
        <v>41</v>
      </c>
      <c r="L18213" t="s">
        <v>60</v>
      </c>
      <c r="M18213">
        <v>147000</v>
      </c>
      <c r="N18213"/>
      <c r="O18213" t="s">
        <v>19076</v>
      </c>
      <c r="P18213" t="s">
        <v>29246</v>
      </c>
    </row>
    <row r="18214" spans="1:16" x14ac:dyDescent="0.35">
      <c r="A18214" t="s">
        <v>2</v>
      </c>
      <c r="B18214" t="s">
        <v>31254</v>
      </c>
      <c r="C18214" t="s">
        <v>319</v>
      </c>
      <c r="D18214" t="s">
        <v>11236</v>
      </c>
      <c r="E18214" t="s">
        <v>59</v>
      </c>
      <c r="F18214" t="b">
        <v>0</v>
      </c>
      <c r="G18214" t="s">
        <v>65</v>
      </c>
      <c r="H18214" s="1">
        <v>46225.337071759262</v>
      </c>
      <c r="I18214" t="b">
        <v>0</v>
      </c>
      <c r="J18214" t="b">
        <v>1</v>
      </c>
      <c r="K18214" t="s">
        <v>41</v>
      </c>
      <c r="L18214" t="s">
        <v>60</v>
      </c>
      <c r="M18214">
        <v>147000</v>
      </c>
      <c r="N18214"/>
      <c r="O18214" t="s">
        <v>965</v>
      </c>
      <c r="P18214" t="s">
        <v>310</v>
      </c>
    </row>
    <row r="18215" spans="1:16" x14ac:dyDescent="0.35">
      <c r="A18215" t="s">
        <v>1</v>
      </c>
      <c r="B18215" t="s">
        <v>31255</v>
      </c>
      <c r="C18215" t="s">
        <v>165</v>
      </c>
      <c r="D18215" t="s">
        <v>11236</v>
      </c>
      <c r="E18215" t="s">
        <v>59</v>
      </c>
      <c r="F18215" t="b">
        <v>0</v>
      </c>
      <c r="G18215" t="s">
        <v>89</v>
      </c>
      <c r="H18215" s="1">
        <v>46225.338472222233</v>
      </c>
      <c r="I18215" t="b">
        <v>0</v>
      </c>
      <c r="J18215" t="b">
        <v>1</v>
      </c>
      <c r="K18215" t="s">
        <v>41</v>
      </c>
      <c r="L18215" t="s">
        <v>60</v>
      </c>
      <c r="M18215">
        <v>191500</v>
      </c>
      <c r="N18215"/>
      <c r="O18215" t="s">
        <v>965</v>
      </c>
      <c r="P18215" t="s">
        <v>4639</v>
      </c>
    </row>
    <row r="18216" spans="1:16" x14ac:dyDescent="0.35">
      <c r="A18216" t="s">
        <v>1</v>
      </c>
      <c r="B18216" t="s">
        <v>594</v>
      </c>
      <c r="C18216" t="s">
        <v>330</v>
      </c>
      <c r="D18216" t="s">
        <v>2360</v>
      </c>
      <c r="F18216" t="b">
        <v>0</v>
      </c>
      <c r="G18216" t="s">
        <v>89</v>
      </c>
      <c r="H18216" s="1">
        <v>46225.338506944441</v>
      </c>
      <c r="I18216" t="b">
        <v>0</v>
      </c>
      <c r="J18216" t="b">
        <v>0</v>
      </c>
      <c r="K18216" t="s">
        <v>41</v>
      </c>
      <c r="L18216" t="s">
        <v>60</v>
      </c>
      <c r="M18216">
        <v>155000</v>
      </c>
      <c r="N18216"/>
      <c r="O18216" t="s">
        <v>31237</v>
      </c>
      <c r="P18216" t="s">
        <v>30865</v>
      </c>
    </row>
    <row r="18217" spans="1:16" x14ac:dyDescent="0.35">
      <c r="A18217" t="s">
        <v>4</v>
      </c>
      <c r="B18217" t="s">
        <v>31256</v>
      </c>
      <c r="C18217" t="s">
        <v>19</v>
      </c>
      <c r="D18217" t="s">
        <v>4526</v>
      </c>
      <c r="E18217" t="s">
        <v>59</v>
      </c>
      <c r="F18217" t="b">
        <v>0</v>
      </c>
      <c r="G18217" t="s">
        <v>19</v>
      </c>
      <c r="H18217" s="1">
        <v>46225.339525462958</v>
      </c>
      <c r="I18217" t="b">
        <v>1</v>
      </c>
      <c r="J18217" t="b">
        <v>0</v>
      </c>
      <c r="K18217" t="s">
        <v>19</v>
      </c>
      <c r="L18217" t="s">
        <v>60</v>
      </c>
      <c r="M18217">
        <v>2000000</v>
      </c>
      <c r="N18217"/>
      <c r="O18217" t="s">
        <v>4703</v>
      </c>
      <c r="P18217" t="s">
        <v>31257</v>
      </c>
    </row>
    <row r="18218" spans="1:16" x14ac:dyDescent="0.35">
      <c r="A18218" t="s">
        <v>6</v>
      </c>
      <c r="B18218" t="s">
        <v>31258</v>
      </c>
      <c r="C18218" t="s">
        <v>363</v>
      </c>
      <c r="D18218" t="s">
        <v>4526</v>
      </c>
      <c r="E18218" t="s">
        <v>59</v>
      </c>
      <c r="F18218" t="b">
        <v>0</v>
      </c>
      <c r="G18218" t="s">
        <v>65</v>
      </c>
      <c r="H18218" s="1">
        <v>46225.376909722218</v>
      </c>
      <c r="I18218" t="b">
        <v>0</v>
      </c>
      <c r="J18218" t="b">
        <v>1</v>
      </c>
      <c r="K18218" t="s">
        <v>41</v>
      </c>
      <c r="L18218" t="s">
        <v>60</v>
      </c>
      <c r="M18218">
        <v>164125</v>
      </c>
      <c r="N18218"/>
      <c r="O18218" t="s">
        <v>7675</v>
      </c>
      <c r="P18218" t="s">
        <v>31259</v>
      </c>
    </row>
    <row r="18219" spans="1:16" x14ac:dyDescent="0.35">
      <c r="A18219" t="s">
        <v>1</v>
      </c>
      <c r="B18219" t="s">
        <v>31260</v>
      </c>
      <c r="C18219" t="s">
        <v>370</v>
      </c>
      <c r="D18219" t="s">
        <v>4526</v>
      </c>
      <c r="E18219" t="s">
        <v>59</v>
      </c>
      <c r="F18219" t="b">
        <v>0</v>
      </c>
      <c r="G18219" t="s">
        <v>65</v>
      </c>
      <c r="H18219" s="1">
        <v>46225.380150462966</v>
      </c>
      <c r="I18219" t="b">
        <v>1</v>
      </c>
      <c r="J18219" t="b">
        <v>1</v>
      </c>
      <c r="K18219" t="s">
        <v>41</v>
      </c>
      <c r="L18219" t="s">
        <v>60</v>
      </c>
      <c r="M18219">
        <v>139375</v>
      </c>
      <c r="N18219"/>
      <c r="O18219" t="s">
        <v>7675</v>
      </c>
      <c r="P18219" t="s">
        <v>31261</v>
      </c>
    </row>
    <row r="18220" spans="1:16" x14ac:dyDescent="0.35">
      <c r="A18220" t="s">
        <v>3</v>
      </c>
      <c r="B18220" t="s">
        <v>31262</v>
      </c>
      <c r="C18220" t="s">
        <v>112</v>
      </c>
      <c r="D18220" t="s">
        <v>4526</v>
      </c>
      <c r="E18220" t="s">
        <v>59</v>
      </c>
      <c r="F18220" t="b">
        <v>0</v>
      </c>
      <c r="G18220" t="s">
        <v>65</v>
      </c>
      <c r="H18220" s="1">
        <v>46225.418530092589</v>
      </c>
      <c r="I18220" t="b">
        <v>0</v>
      </c>
      <c r="J18220" t="b">
        <v>1</v>
      </c>
      <c r="K18220" t="s">
        <v>41</v>
      </c>
      <c r="L18220" t="s">
        <v>60</v>
      </c>
      <c r="M18220">
        <v>121875</v>
      </c>
      <c r="N18220"/>
      <c r="O18220" t="s">
        <v>7675</v>
      </c>
      <c r="P18220" t="s">
        <v>3714</v>
      </c>
    </row>
    <row r="18221" spans="1:16" x14ac:dyDescent="0.35">
      <c r="A18221" t="s">
        <v>2</v>
      </c>
      <c r="B18221" t="s">
        <v>28860</v>
      </c>
      <c r="C18221" t="s">
        <v>112</v>
      </c>
      <c r="D18221" t="s">
        <v>4526</v>
      </c>
      <c r="E18221" t="s">
        <v>59</v>
      </c>
      <c r="F18221" t="b">
        <v>0</v>
      </c>
      <c r="G18221" t="s">
        <v>65</v>
      </c>
      <c r="H18221" s="1">
        <v>46225.420405092591</v>
      </c>
      <c r="I18221" t="b">
        <v>0</v>
      </c>
      <c r="J18221" t="b">
        <v>1</v>
      </c>
      <c r="K18221" t="s">
        <v>41</v>
      </c>
      <c r="L18221" t="s">
        <v>60</v>
      </c>
      <c r="M18221">
        <v>244625</v>
      </c>
      <c r="N18221"/>
      <c r="O18221" t="s">
        <v>7675</v>
      </c>
      <c r="P18221" t="s">
        <v>10091</v>
      </c>
    </row>
    <row r="18222" spans="1:16" x14ac:dyDescent="0.35">
      <c r="A18222" t="s">
        <v>1</v>
      </c>
      <c r="B18222" t="s">
        <v>31263</v>
      </c>
      <c r="C18222" t="s">
        <v>31264</v>
      </c>
      <c r="D18222" t="s">
        <v>4526</v>
      </c>
      <c r="E18222" t="s">
        <v>59</v>
      </c>
      <c r="F18222" t="b">
        <v>0</v>
      </c>
      <c r="G18222" t="s">
        <v>40</v>
      </c>
      <c r="H18222" s="1">
        <v>46225.423645833333</v>
      </c>
      <c r="I18222" t="b">
        <v>0</v>
      </c>
      <c r="J18222" t="b">
        <v>0</v>
      </c>
      <c r="K18222" t="s">
        <v>40</v>
      </c>
      <c r="L18222" t="s">
        <v>60</v>
      </c>
      <c r="M18222">
        <v>79000</v>
      </c>
      <c r="N18222"/>
      <c r="O18222" t="s">
        <v>105</v>
      </c>
      <c r="P18222" t="s">
        <v>31265</v>
      </c>
    </row>
    <row r="18223" spans="1:16" x14ac:dyDescent="0.35">
      <c r="A18223" t="s">
        <v>2</v>
      </c>
      <c r="B18223" t="s">
        <v>31266</v>
      </c>
      <c r="C18223" t="s">
        <v>165</v>
      </c>
      <c r="D18223" t="s">
        <v>4756</v>
      </c>
      <c r="E18223" t="s">
        <v>59</v>
      </c>
      <c r="F18223" t="b">
        <v>0</v>
      </c>
      <c r="G18223" t="s">
        <v>73</v>
      </c>
      <c r="H18223" s="1">
        <v>46225.461967592593</v>
      </c>
      <c r="I18223" t="b">
        <v>0</v>
      </c>
      <c r="J18223" t="b">
        <v>0</v>
      </c>
      <c r="K18223" t="s">
        <v>41</v>
      </c>
      <c r="L18223" t="s">
        <v>60</v>
      </c>
      <c r="M18223">
        <v>135000</v>
      </c>
      <c r="N18223"/>
      <c r="O18223" t="s">
        <v>386</v>
      </c>
    </row>
    <row r="18224" spans="1:16" x14ac:dyDescent="0.35">
      <c r="A18224" t="s">
        <v>8</v>
      </c>
      <c r="B18224" t="s">
        <v>1834</v>
      </c>
      <c r="C18224" t="s">
        <v>8952</v>
      </c>
      <c r="D18224" t="s">
        <v>4410</v>
      </c>
      <c r="E18224" t="s">
        <v>59</v>
      </c>
      <c r="F18224" t="b">
        <v>0</v>
      </c>
      <c r="G18224" t="s">
        <v>40</v>
      </c>
      <c r="H18224" s="1">
        <v>46225.465300925927</v>
      </c>
      <c r="I18224" t="b">
        <v>0</v>
      </c>
      <c r="J18224" t="b">
        <v>0</v>
      </c>
      <c r="K18224" t="s">
        <v>40</v>
      </c>
      <c r="L18224" t="s">
        <v>60</v>
      </c>
      <c r="M18224">
        <v>95000</v>
      </c>
      <c r="N18224"/>
      <c r="O18224" t="s">
        <v>31267</v>
      </c>
      <c r="P18224" t="s">
        <v>208</v>
      </c>
    </row>
    <row r="18225" spans="1:16" x14ac:dyDescent="0.35">
      <c r="A18225" t="s">
        <v>0</v>
      </c>
      <c r="B18225" t="s">
        <v>31268</v>
      </c>
      <c r="C18225" t="s">
        <v>164</v>
      </c>
      <c r="D18225" t="s">
        <v>4526</v>
      </c>
      <c r="E18225" t="s">
        <v>59</v>
      </c>
      <c r="F18225" t="b">
        <v>0</v>
      </c>
      <c r="G18225" t="s">
        <v>65</v>
      </c>
      <c r="H18225" s="1">
        <v>46225.501921296287</v>
      </c>
      <c r="I18225" t="b">
        <v>0</v>
      </c>
      <c r="J18225" t="b">
        <v>1</v>
      </c>
      <c r="K18225" t="s">
        <v>41</v>
      </c>
      <c r="L18225" t="s">
        <v>60</v>
      </c>
      <c r="M18225">
        <v>160000</v>
      </c>
      <c r="N18225"/>
      <c r="O18225" t="s">
        <v>343</v>
      </c>
      <c r="P18225" t="s">
        <v>597</v>
      </c>
    </row>
    <row r="18226" spans="1:16" x14ac:dyDescent="0.35">
      <c r="A18226" t="s">
        <v>0</v>
      </c>
      <c r="B18226" t="s">
        <v>27173</v>
      </c>
      <c r="C18226" t="s">
        <v>13239</v>
      </c>
      <c r="D18226" t="s">
        <v>4346</v>
      </c>
      <c r="E18226" t="s">
        <v>59</v>
      </c>
      <c r="F18226" t="b">
        <v>0</v>
      </c>
      <c r="G18226" t="s">
        <v>19</v>
      </c>
      <c r="H18226" s="1">
        <v>46225.502534722233</v>
      </c>
      <c r="I18226" t="b">
        <v>1</v>
      </c>
      <c r="J18226" t="b">
        <v>0</v>
      </c>
      <c r="K18226" t="s">
        <v>19</v>
      </c>
      <c r="L18226" t="s">
        <v>60</v>
      </c>
      <c r="M18226">
        <v>452506.96500000003</v>
      </c>
      <c r="N18226"/>
      <c r="O18226" t="s">
        <v>27174</v>
      </c>
      <c r="P18226" t="s">
        <v>31269</v>
      </c>
    </row>
    <row r="18227" spans="1:16" x14ac:dyDescent="0.35">
      <c r="A18227" t="s">
        <v>1</v>
      </c>
      <c r="B18227" t="s">
        <v>31270</v>
      </c>
      <c r="C18227" t="s">
        <v>112</v>
      </c>
      <c r="D18227" t="s">
        <v>4526</v>
      </c>
      <c r="E18227" t="s">
        <v>59</v>
      </c>
      <c r="F18227" t="b">
        <v>0</v>
      </c>
      <c r="G18227" t="s">
        <v>65</v>
      </c>
      <c r="H18227" s="1">
        <v>46225.505150462966</v>
      </c>
      <c r="I18227" t="b">
        <v>1</v>
      </c>
      <c r="J18227" t="b">
        <v>0</v>
      </c>
      <c r="K18227" t="s">
        <v>41</v>
      </c>
      <c r="L18227" t="s">
        <v>60</v>
      </c>
      <c r="M18227">
        <v>155000</v>
      </c>
      <c r="N18227"/>
      <c r="O18227" t="s">
        <v>1965</v>
      </c>
      <c r="P18227" t="s">
        <v>31271</v>
      </c>
    </row>
    <row r="18228" spans="1:16" x14ac:dyDescent="0.35">
      <c r="A18228" t="s">
        <v>0</v>
      </c>
      <c r="B18228" t="s">
        <v>31272</v>
      </c>
      <c r="C18228" t="s">
        <v>190</v>
      </c>
      <c r="D18228" t="s">
        <v>4526</v>
      </c>
      <c r="E18228" t="s">
        <v>59</v>
      </c>
      <c r="F18228" t="b">
        <v>0</v>
      </c>
      <c r="G18228" t="s">
        <v>73</v>
      </c>
      <c r="H18228" s="1">
        <v>46225.543506944443</v>
      </c>
      <c r="I18228" t="b">
        <v>1</v>
      </c>
      <c r="J18228" t="b">
        <v>0</v>
      </c>
      <c r="K18228" t="s">
        <v>41</v>
      </c>
      <c r="L18228" t="s">
        <v>60</v>
      </c>
      <c r="M18228">
        <v>142500</v>
      </c>
      <c r="N18228"/>
      <c r="O18228" t="s">
        <v>31273</v>
      </c>
      <c r="P18228" t="s">
        <v>31274</v>
      </c>
    </row>
    <row r="18229" spans="1:16" x14ac:dyDescent="0.35">
      <c r="A18229" t="s">
        <v>7</v>
      </c>
      <c r="B18229" t="s">
        <v>18063</v>
      </c>
      <c r="C18229" t="s">
        <v>172</v>
      </c>
      <c r="D18229" t="s">
        <v>4526</v>
      </c>
      <c r="E18229" t="s">
        <v>59</v>
      </c>
      <c r="F18229" t="b">
        <v>0</v>
      </c>
      <c r="G18229" t="s">
        <v>68</v>
      </c>
      <c r="H18229" s="1">
        <v>46225.543530092589</v>
      </c>
      <c r="I18229" t="b">
        <v>0</v>
      </c>
      <c r="J18229" t="b">
        <v>1</v>
      </c>
      <c r="K18229" t="s">
        <v>41</v>
      </c>
      <c r="L18229" t="s">
        <v>60</v>
      </c>
      <c r="M18229">
        <v>115000</v>
      </c>
      <c r="N18229"/>
      <c r="O18229" t="s">
        <v>18064</v>
      </c>
      <c r="P18229" t="s">
        <v>18065</v>
      </c>
    </row>
    <row r="18230" spans="1:16" x14ac:dyDescent="0.35">
      <c r="A18230" t="s">
        <v>0</v>
      </c>
      <c r="B18230" t="s">
        <v>262</v>
      </c>
      <c r="C18230" t="s">
        <v>998</v>
      </c>
      <c r="D18230" t="s">
        <v>4526</v>
      </c>
      <c r="E18230" t="s">
        <v>88</v>
      </c>
      <c r="F18230" t="b">
        <v>0</v>
      </c>
      <c r="G18230" t="s">
        <v>65</v>
      </c>
      <c r="H18230" s="1">
        <v>46225.543553240743</v>
      </c>
      <c r="I18230" t="b">
        <v>0</v>
      </c>
      <c r="J18230" t="b">
        <v>1</v>
      </c>
      <c r="K18230" t="s">
        <v>41</v>
      </c>
      <c r="L18230" t="s">
        <v>74</v>
      </c>
      <c r="M18230"/>
      <c r="N18230">
        <v>49</v>
      </c>
      <c r="O18230" t="s">
        <v>129</v>
      </c>
    </row>
    <row r="18231" spans="1:16" x14ac:dyDescent="0.35">
      <c r="A18231" t="s">
        <v>3</v>
      </c>
      <c r="B18231" t="s">
        <v>29002</v>
      </c>
      <c r="C18231" t="s">
        <v>162</v>
      </c>
      <c r="D18231" t="s">
        <v>4526</v>
      </c>
      <c r="E18231" t="s">
        <v>59</v>
      </c>
      <c r="F18231" t="b">
        <v>0</v>
      </c>
      <c r="G18231" t="s">
        <v>73</v>
      </c>
      <c r="H18231" s="1">
        <v>46225.543576388889</v>
      </c>
      <c r="I18231" t="b">
        <v>1</v>
      </c>
      <c r="J18231" t="b">
        <v>1</v>
      </c>
      <c r="K18231" t="s">
        <v>41</v>
      </c>
      <c r="L18231" t="s">
        <v>60</v>
      </c>
      <c r="M18231">
        <v>160000</v>
      </c>
      <c r="N18231"/>
      <c r="O18231" t="s">
        <v>343</v>
      </c>
      <c r="P18231" t="s">
        <v>85</v>
      </c>
    </row>
    <row r="18232" spans="1:16" x14ac:dyDescent="0.35">
      <c r="A18232" t="s">
        <v>6</v>
      </c>
      <c r="B18232" t="s">
        <v>19520</v>
      </c>
      <c r="C18232" t="s">
        <v>27</v>
      </c>
      <c r="D18232" t="s">
        <v>23670</v>
      </c>
      <c r="E18232" t="s">
        <v>59</v>
      </c>
      <c r="F18232" t="b">
        <v>0</v>
      </c>
      <c r="G18232" t="s">
        <v>27</v>
      </c>
      <c r="H18232" s="1">
        <v>46225.544560185182</v>
      </c>
      <c r="I18232" t="b">
        <v>0</v>
      </c>
      <c r="J18232" t="b">
        <v>0</v>
      </c>
      <c r="K18232" t="s">
        <v>27</v>
      </c>
      <c r="L18232" t="s">
        <v>60</v>
      </c>
      <c r="M18232">
        <v>120000</v>
      </c>
      <c r="N18232"/>
      <c r="O18232" t="s">
        <v>2704</v>
      </c>
      <c r="P18232" t="s">
        <v>19521</v>
      </c>
    </row>
    <row r="18233" spans="1:16" x14ac:dyDescent="0.35">
      <c r="A18233" t="s">
        <v>0</v>
      </c>
      <c r="B18233" t="s">
        <v>31275</v>
      </c>
      <c r="C18233" t="s">
        <v>330</v>
      </c>
      <c r="D18233" t="s">
        <v>2360</v>
      </c>
      <c r="E18233" t="s">
        <v>59</v>
      </c>
      <c r="F18233" t="b">
        <v>0</v>
      </c>
      <c r="G18233" t="s">
        <v>41</v>
      </c>
      <c r="H18233" s="1">
        <v>46225.545335648138</v>
      </c>
      <c r="I18233" t="b">
        <v>0</v>
      </c>
      <c r="J18233" t="b">
        <v>0</v>
      </c>
      <c r="K18233" t="s">
        <v>41</v>
      </c>
      <c r="L18233" t="s">
        <v>60</v>
      </c>
      <c r="M18233">
        <v>86500</v>
      </c>
      <c r="N18233"/>
      <c r="O18233" t="s">
        <v>18712</v>
      </c>
    </row>
    <row r="18234" spans="1:16" x14ac:dyDescent="0.35">
      <c r="A18234" t="s">
        <v>2</v>
      </c>
      <c r="B18234" t="s">
        <v>2714</v>
      </c>
      <c r="C18234" t="s">
        <v>587</v>
      </c>
      <c r="D18234" t="s">
        <v>4569</v>
      </c>
      <c r="E18234" t="s">
        <v>59</v>
      </c>
      <c r="F18234" t="b">
        <v>0</v>
      </c>
      <c r="G18234" t="s">
        <v>65</v>
      </c>
      <c r="H18234" s="1">
        <v>46225.545428240737</v>
      </c>
      <c r="I18234" t="b">
        <v>0</v>
      </c>
      <c r="J18234" t="b">
        <v>0</v>
      </c>
      <c r="K18234" t="s">
        <v>41</v>
      </c>
      <c r="L18234" t="s">
        <v>74</v>
      </c>
      <c r="M18234"/>
      <c r="N18234">
        <v>87.5</v>
      </c>
      <c r="O18234" t="s">
        <v>31032</v>
      </c>
      <c r="P18234" t="s">
        <v>31033</v>
      </c>
    </row>
    <row r="18235" spans="1:16" x14ac:dyDescent="0.35">
      <c r="A18235" t="s">
        <v>2</v>
      </c>
      <c r="B18235" t="s">
        <v>2</v>
      </c>
      <c r="C18235" t="s">
        <v>7144</v>
      </c>
      <c r="D18235" t="s">
        <v>4346</v>
      </c>
      <c r="E18235" t="s">
        <v>59</v>
      </c>
      <c r="F18235" t="b">
        <v>0</v>
      </c>
      <c r="G18235" t="s">
        <v>40</v>
      </c>
      <c r="H18235" s="1">
        <v>46225.546712962961</v>
      </c>
      <c r="I18235" t="b">
        <v>0</v>
      </c>
      <c r="J18235" t="b">
        <v>0</v>
      </c>
      <c r="K18235" t="s">
        <v>40</v>
      </c>
      <c r="L18235" t="s">
        <v>60</v>
      </c>
      <c r="M18235">
        <v>57500</v>
      </c>
      <c r="N18235"/>
      <c r="O18235" t="s">
        <v>31276</v>
      </c>
      <c r="P18235" t="s">
        <v>31277</v>
      </c>
    </row>
    <row r="18236" spans="1:16" x14ac:dyDescent="0.35">
      <c r="A18236" t="s">
        <v>1</v>
      </c>
      <c r="B18236" t="s">
        <v>31278</v>
      </c>
      <c r="C18236" t="s">
        <v>856</v>
      </c>
      <c r="D18236" t="s">
        <v>4526</v>
      </c>
      <c r="E18236" t="s">
        <v>59</v>
      </c>
      <c r="F18236" t="b">
        <v>0</v>
      </c>
      <c r="G18236" t="s">
        <v>89</v>
      </c>
      <c r="H18236" s="1">
        <v>46225.546793981477</v>
      </c>
      <c r="I18236" t="b">
        <v>0</v>
      </c>
      <c r="J18236" t="b">
        <v>1</v>
      </c>
      <c r="K18236" t="s">
        <v>41</v>
      </c>
      <c r="L18236" t="s">
        <v>60</v>
      </c>
      <c r="M18236">
        <v>102500</v>
      </c>
      <c r="N18236"/>
      <c r="O18236" t="s">
        <v>31279</v>
      </c>
      <c r="P18236" t="s">
        <v>31280</v>
      </c>
    </row>
    <row r="18237" spans="1:16" x14ac:dyDescent="0.35">
      <c r="A18237" t="s">
        <v>4</v>
      </c>
      <c r="B18237" t="s">
        <v>31281</v>
      </c>
      <c r="C18237" t="s">
        <v>27</v>
      </c>
      <c r="D18237" t="s">
        <v>23670</v>
      </c>
      <c r="E18237" t="s">
        <v>59</v>
      </c>
      <c r="F18237" t="b">
        <v>0</v>
      </c>
      <c r="G18237" t="s">
        <v>27</v>
      </c>
      <c r="H18237" s="1">
        <v>46225.548055555562</v>
      </c>
      <c r="I18237" t="b">
        <v>0</v>
      </c>
      <c r="J18237" t="b">
        <v>0</v>
      </c>
      <c r="K18237" t="s">
        <v>27</v>
      </c>
      <c r="L18237" t="s">
        <v>60</v>
      </c>
      <c r="M18237">
        <v>216000</v>
      </c>
      <c r="N18237"/>
      <c r="O18237" t="s">
        <v>2704</v>
      </c>
      <c r="P18237" t="s">
        <v>31282</v>
      </c>
    </row>
    <row r="18238" spans="1:16" x14ac:dyDescent="0.35">
      <c r="A18238" t="s">
        <v>7</v>
      </c>
      <c r="B18238" t="s">
        <v>31283</v>
      </c>
      <c r="C18238" t="s">
        <v>172</v>
      </c>
      <c r="D18238" t="s">
        <v>4526</v>
      </c>
      <c r="E18238" t="s">
        <v>59</v>
      </c>
      <c r="F18238" t="b">
        <v>0</v>
      </c>
      <c r="G18238" t="s">
        <v>68</v>
      </c>
      <c r="H18238" s="1">
        <v>46225.585173611107</v>
      </c>
      <c r="I18238" t="b">
        <v>0</v>
      </c>
      <c r="J18238" t="b">
        <v>0</v>
      </c>
      <c r="K18238" t="s">
        <v>41</v>
      </c>
      <c r="L18238" t="s">
        <v>60</v>
      </c>
      <c r="M18238">
        <v>170000</v>
      </c>
      <c r="N18238"/>
      <c r="O18238" t="s">
        <v>534</v>
      </c>
      <c r="P18238" t="s">
        <v>31284</v>
      </c>
    </row>
    <row r="18239" spans="1:16" x14ac:dyDescent="0.35">
      <c r="A18239" t="s">
        <v>0</v>
      </c>
      <c r="B18239" t="s">
        <v>31285</v>
      </c>
      <c r="C18239" t="s">
        <v>10969</v>
      </c>
      <c r="D18239" t="s">
        <v>4756</v>
      </c>
      <c r="E18239" t="s">
        <v>59</v>
      </c>
      <c r="F18239" t="b">
        <v>0</v>
      </c>
      <c r="G18239" t="s">
        <v>65</v>
      </c>
      <c r="H18239" s="1">
        <v>46225.585185185177</v>
      </c>
      <c r="I18239" t="b">
        <v>0</v>
      </c>
      <c r="J18239" t="b">
        <v>1</v>
      </c>
      <c r="K18239" t="s">
        <v>41</v>
      </c>
      <c r="L18239" t="s">
        <v>60</v>
      </c>
      <c r="M18239">
        <v>81500</v>
      </c>
      <c r="N18239"/>
      <c r="O18239" t="s">
        <v>11016</v>
      </c>
      <c r="P18239" t="s">
        <v>9061</v>
      </c>
    </row>
    <row r="18240" spans="1:16" x14ac:dyDescent="0.35">
      <c r="A18240" t="s">
        <v>0</v>
      </c>
      <c r="B18240" t="s">
        <v>31286</v>
      </c>
      <c r="C18240" t="s">
        <v>76</v>
      </c>
      <c r="D18240" t="s">
        <v>4526</v>
      </c>
      <c r="E18240" t="s">
        <v>59</v>
      </c>
      <c r="F18240" t="b">
        <v>1</v>
      </c>
      <c r="G18240" t="s">
        <v>65</v>
      </c>
      <c r="H18240" s="1">
        <v>46225.585185185177</v>
      </c>
      <c r="I18240" t="b">
        <v>0</v>
      </c>
      <c r="J18240" t="b">
        <v>1</v>
      </c>
      <c r="K18240" t="s">
        <v>41</v>
      </c>
      <c r="L18240" t="s">
        <v>60</v>
      </c>
      <c r="M18240">
        <v>120000</v>
      </c>
      <c r="N18240"/>
      <c r="O18240" t="s">
        <v>31287</v>
      </c>
    </row>
    <row r="18241" spans="1:16" x14ac:dyDescent="0.35">
      <c r="A18241" t="s">
        <v>0</v>
      </c>
      <c r="B18241" t="s">
        <v>31288</v>
      </c>
      <c r="C18241" t="s">
        <v>3810</v>
      </c>
      <c r="D18241" t="s">
        <v>4346</v>
      </c>
      <c r="E18241" t="s">
        <v>59</v>
      </c>
      <c r="F18241" t="b">
        <v>0</v>
      </c>
      <c r="G18241" t="s">
        <v>65</v>
      </c>
      <c r="H18241" s="1">
        <v>46225.585196759261</v>
      </c>
      <c r="I18241" t="b">
        <v>0</v>
      </c>
      <c r="J18241" t="b">
        <v>1</v>
      </c>
      <c r="K18241" t="s">
        <v>41</v>
      </c>
      <c r="L18241" t="s">
        <v>60</v>
      </c>
      <c r="M18241">
        <v>114500</v>
      </c>
      <c r="N18241"/>
      <c r="O18241" t="s">
        <v>3044</v>
      </c>
      <c r="P18241" t="s">
        <v>31289</v>
      </c>
    </row>
    <row r="18242" spans="1:16" x14ac:dyDescent="0.35">
      <c r="A18242" t="s">
        <v>0</v>
      </c>
      <c r="B18242" t="s">
        <v>31290</v>
      </c>
      <c r="C18242" t="s">
        <v>41</v>
      </c>
      <c r="D18242" t="s">
        <v>4526</v>
      </c>
      <c r="E18242" t="s">
        <v>59</v>
      </c>
      <c r="F18242" t="b">
        <v>0</v>
      </c>
      <c r="G18242" t="s">
        <v>41</v>
      </c>
      <c r="H18242" s="1">
        <v>46225.586770833332</v>
      </c>
      <c r="I18242" t="b">
        <v>1</v>
      </c>
      <c r="J18242" t="b">
        <v>0</v>
      </c>
      <c r="K18242" t="s">
        <v>41</v>
      </c>
      <c r="L18242" t="s">
        <v>60</v>
      </c>
      <c r="M18242">
        <v>132500</v>
      </c>
      <c r="N18242"/>
      <c r="O18242" t="s">
        <v>8514</v>
      </c>
      <c r="P18242" t="s">
        <v>3910</v>
      </c>
    </row>
    <row r="18243" spans="1:16" x14ac:dyDescent="0.35">
      <c r="A18243" t="s">
        <v>3</v>
      </c>
      <c r="B18243" t="s">
        <v>31291</v>
      </c>
      <c r="C18243" t="s">
        <v>76</v>
      </c>
      <c r="D18243" t="s">
        <v>4630</v>
      </c>
      <c r="E18243" t="s">
        <v>59</v>
      </c>
      <c r="F18243" t="b">
        <v>1</v>
      </c>
      <c r="G18243" t="s">
        <v>41</v>
      </c>
      <c r="H18243" s="1">
        <v>46225.587002314824</v>
      </c>
      <c r="I18243" t="b">
        <v>0</v>
      </c>
      <c r="J18243" t="b">
        <v>1</v>
      </c>
      <c r="K18243" t="s">
        <v>41</v>
      </c>
      <c r="L18243" t="s">
        <v>60</v>
      </c>
      <c r="M18243">
        <v>79000</v>
      </c>
      <c r="N18243"/>
      <c r="O18243" t="s">
        <v>26598</v>
      </c>
      <c r="P18243" t="s">
        <v>288</v>
      </c>
    </row>
    <row r="18244" spans="1:16" x14ac:dyDescent="0.35">
      <c r="A18244" t="s">
        <v>6</v>
      </c>
      <c r="B18244" t="s">
        <v>31292</v>
      </c>
      <c r="C18244" t="s">
        <v>3810</v>
      </c>
      <c r="D18244" t="s">
        <v>4346</v>
      </c>
      <c r="E18244" t="s">
        <v>59</v>
      </c>
      <c r="F18244" t="b">
        <v>0</v>
      </c>
      <c r="G18244" t="s">
        <v>65</v>
      </c>
      <c r="H18244" s="1">
        <v>46225.587083333332</v>
      </c>
      <c r="I18244" t="b">
        <v>0</v>
      </c>
      <c r="J18244" t="b">
        <v>1</v>
      </c>
      <c r="K18244" t="s">
        <v>41</v>
      </c>
      <c r="L18244" t="s">
        <v>60</v>
      </c>
      <c r="M18244">
        <v>162500</v>
      </c>
      <c r="N18244"/>
      <c r="O18244" t="s">
        <v>3044</v>
      </c>
      <c r="P18244" t="s">
        <v>31293</v>
      </c>
    </row>
    <row r="18245" spans="1:16" x14ac:dyDescent="0.35">
      <c r="A18245" t="s">
        <v>0</v>
      </c>
      <c r="B18245" t="s">
        <v>31294</v>
      </c>
      <c r="C18245" t="s">
        <v>71</v>
      </c>
      <c r="D18245" t="s">
        <v>4526</v>
      </c>
      <c r="E18245" t="s">
        <v>59</v>
      </c>
      <c r="F18245" t="b">
        <v>0</v>
      </c>
      <c r="G18245" t="s">
        <v>73</v>
      </c>
      <c r="H18245" s="1">
        <v>46225.626886574071</v>
      </c>
      <c r="I18245" t="b">
        <v>0</v>
      </c>
      <c r="J18245" t="b">
        <v>1</v>
      </c>
      <c r="K18245" t="s">
        <v>41</v>
      </c>
      <c r="L18245" t="s">
        <v>60</v>
      </c>
      <c r="M18245">
        <v>175000</v>
      </c>
      <c r="N18245"/>
      <c r="O18245" t="s">
        <v>26234</v>
      </c>
      <c r="P18245" t="s">
        <v>31295</v>
      </c>
    </row>
    <row r="18246" spans="1:16" x14ac:dyDescent="0.35">
      <c r="A18246" t="s">
        <v>1</v>
      </c>
      <c r="B18246" t="s">
        <v>1</v>
      </c>
      <c r="C18246" t="s">
        <v>502</v>
      </c>
      <c r="D18246" t="s">
        <v>4526</v>
      </c>
      <c r="E18246" t="s">
        <v>88</v>
      </c>
      <c r="F18246" t="b">
        <v>0</v>
      </c>
      <c r="G18246" t="s">
        <v>77</v>
      </c>
      <c r="H18246" s="1">
        <v>46225.630115740743</v>
      </c>
      <c r="I18246" t="b">
        <v>0</v>
      </c>
      <c r="J18246" t="b">
        <v>0</v>
      </c>
      <c r="K18246" t="s">
        <v>41</v>
      </c>
      <c r="L18246" t="s">
        <v>74</v>
      </c>
      <c r="M18246"/>
      <c r="N18246">
        <v>95</v>
      </c>
      <c r="O18246" t="s">
        <v>1069</v>
      </c>
      <c r="P18246" t="s">
        <v>31296</v>
      </c>
    </row>
    <row r="18247" spans="1:16" x14ac:dyDescent="0.35">
      <c r="A18247" t="s">
        <v>5</v>
      </c>
      <c r="B18247" t="s">
        <v>31297</v>
      </c>
      <c r="C18247" t="s">
        <v>172</v>
      </c>
      <c r="D18247" t="s">
        <v>4526</v>
      </c>
      <c r="E18247" t="s">
        <v>59</v>
      </c>
      <c r="F18247" t="b">
        <v>0</v>
      </c>
      <c r="G18247" t="s">
        <v>68</v>
      </c>
      <c r="H18247" s="1">
        <v>46225.630127314813</v>
      </c>
      <c r="I18247" t="b">
        <v>0</v>
      </c>
      <c r="J18247" t="b">
        <v>1</v>
      </c>
      <c r="K18247" t="s">
        <v>41</v>
      </c>
      <c r="L18247" t="s">
        <v>60</v>
      </c>
      <c r="M18247">
        <v>167500</v>
      </c>
      <c r="N18247"/>
      <c r="O18247" t="s">
        <v>487</v>
      </c>
      <c r="P18247" t="s">
        <v>31298</v>
      </c>
    </row>
    <row r="18248" spans="1:16" x14ac:dyDescent="0.35">
      <c r="A18248" t="s">
        <v>1</v>
      </c>
      <c r="B18248" t="s">
        <v>1</v>
      </c>
      <c r="C18248" t="s">
        <v>41</v>
      </c>
      <c r="D18248" t="s">
        <v>4526</v>
      </c>
      <c r="E18248" t="s">
        <v>59</v>
      </c>
      <c r="F18248" t="b">
        <v>0</v>
      </c>
      <c r="G18248" t="s">
        <v>89</v>
      </c>
      <c r="H18248" s="1">
        <v>46225.630162037043</v>
      </c>
      <c r="I18248" t="b">
        <v>0</v>
      </c>
      <c r="J18248" t="b">
        <v>0</v>
      </c>
      <c r="K18248" t="s">
        <v>41</v>
      </c>
      <c r="L18248" t="s">
        <v>60</v>
      </c>
      <c r="M18248">
        <v>100000</v>
      </c>
      <c r="N18248"/>
      <c r="O18248" t="s">
        <v>31299</v>
      </c>
      <c r="P18248" t="s">
        <v>31300</v>
      </c>
    </row>
    <row r="18249" spans="1:16" x14ac:dyDescent="0.35">
      <c r="A18249" t="s">
        <v>1</v>
      </c>
      <c r="B18249" t="s">
        <v>31301</v>
      </c>
      <c r="C18249" t="s">
        <v>541</v>
      </c>
      <c r="D18249" t="s">
        <v>4526</v>
      </c>
      <c r="E18249" t="s">
        <v>59</v>
      </c>
      <c r="F18249" t="b">
        <v>0</v>
      </c>
      <c r="G18249" t="s">
        <v>73</v>
      </c>
      <c r="H18249" s="1">
        <v>46225.630208333343</v>
      </c>
      <c r="I18249" t="b">
        <v>0</v>
      </c>
      <c r="J18249" t="b">
        <v>1</v>
      </c>
      <c r="K18249" t="s">
        <v>41</v>
      </c>
      <c r="L18249" t="s">
        <v>74</v>
      </c>
      <c r="M18249"/>
      <c r="N18249">
        <v>58.895000000000003</v>
      </c>
      <c r="O18249" t="s">
        <v>487</v>
      </c>
      <c r="P18249" t="s">
        <v>31302</v>
      </c>
    </row>
    <row r="18250" spans="1:16" x14ac:dyDescent="0.35">
      <c r="A18250" t="s">
        <v>1</v>
      </c>
      <c r="B18250" t="s">
        <v>31303</v>
      </c>
      <c r="C18250" t="s">
        <v>41</v>
      </c>
      <c r="D18250" t="s">
        <v>4526</v>
      </c>
      <c r="E18250" t="s">
        <v>59</v>
      </c>
      <c r="F18250" t="b">
        <v>0</v>
      </c>
      <c r="G18250" t="s">
        <v>77</v>
      </c>
      <c r="H18250" s="1">
        <v>46225.630243055559</v>
      </c>
      <c r="I18250" t="b">
        <v>1</v>
      </c>
      <c r="J18250" t="b">
        <v>0</v>
      </c>
      <c r="K18250" t="s">
        <v>41</v>
      </c>
      <c r="L18250" t="s">
        <v>60</v>
      </c>
      <c r="M18250">
        <v>135000</v>
      </c>
      <c r="N18250"/>
      <c r="O18250" t="s">
        <v>9859</v>
      </c>
      <c r="P18250" t="s">
        <v>26778</v>
      </c>
    </row>
    <row r="18251" spans="1:16" x14ac:dyDescent="0.35">
      <c r="A18251" t="s">
        <v>1</v>
      </c>
      <c r="B18251" t="s">
        <v>31304</v>
      </c>
      <c r="C18251" t="s">
        <v>102</v>
      </c>
      <c r="D18251" t="s">
        <v>4526</v>
      </c>
      <c r="E18251" t="s">
        <v>59</v>
      </c>
      <c r="F18251" t="b">
        <v>0</v>
      </c>
      <c r="G18251" t="s">
        <v>89</v>
      </c>
      <c r="H18251" s="1">
        <v>46225.630277777767</v>
      </c>
      <c r="I18251" t="b">
        <v>1</v>
      </c>
      <c r="J18251" t="b">
        <v>0</v>
      </c>
      <c r="K18251" t="s">
        <v>41</v>
      </c>
      <c r="L18251" t="s">
        <v>60</v>
      </c>
      <c r="M18251">
        <v>130000</v>
      </c>
      <c r="N18251"/>
      <c r="O18251" t="s">
        <v>31305</v>
      </c>
      <c r="P18251" t="s">
        <v>31306</v>
      </c>
    </row>
    <row r="18252" spans="1:16" x14ac:dyDescent="0.35">
      <c r="A18252" t="s">
        <v>9</v>
      </c>
      <c r="B18252" t="s">
        <v>31307</v>
      </c>
      <c r="C18252" t="s">
        <v>500</v>
      </c>
      <c r="D18252" t="s">
        <v>4756</v>
      </c>
      <c r="E18252" t="s">
        <v>59</v>
      </c>
      <c r="F18252" t="b">
        <v>0</v>
      </c>
      <c r="G18252" t="s">
        <v>13</v>
      </c>
      <c r="H18252" s="1">
        <v>46225.630810185183</v>
      </c>
      <c r="I18252" t="b">
        <v>1</v>
      </c>
      <c r="J18252" t="b">
        <v>0</v>
      </c>
      <c r="K18252" t="s">
        <v>13</v>
      </c>
      <c r="L18252" t="s">
        <v>60</v>
      </c>
      <c r="M18252">
        <v>115000</v>
      </c>
      <c r="N18252"/>
      <c r="O18252" t="s">
        <v>10441</v>
      </c>
      <c r="P18252" t="s">
        <v>10594</v>
      </c>
    </row>
    <row r="18253" spans="1:16" x14ac:dyDescent="0.35">
      <c r="A18253" t="s">
        <v>1</v>
      </c>
      <c r="B18253" t="s">
        <v>920</v>
      </c>
      <c r="C18253" t="s">
        <v>31308</v>
      </c>
      <c r="D18253" t="s">
        <v>6062</v>
      </c>
      <c r="E18253" t="s">
        <v>59</v>
      </c>
      <c r="F18253" t="b">
        <v>0</v>
      </c>
      <c r="G18253" t="s">
        <v>40</v>
      </c>
      <c r="H18253" s="1">
        <v>46225.631944444453</v>
      </c>
      <c r="I18253" t="b">
        <v>1</v>
      </c>
      <c r="J18253" t="b">
        <v>0</v>
      </c>
      <c r="K18253" t="s">
        <v>40</v>
      </c>
      <c r="L18253" t="s">
        <v>60</v>
      </c>
      <c r="M18253">
        <v>75000</v>
      </c>
      <c r="N18253"/>
      <c r="O18253" t="s">
        <v>8525</v>
      </c>
      <c r="P18253" t="s">
        <v>31309</v>
      </c>
    </row>
    <row r="18254" spans="1:16" x14ac:dyDescent="0.35">
      <c r="A18254" t="s">
        <v>2</v>
      </c>
      <c r="B18254" t="s">
        <v>158</v>
      </c>
      <c r="C18254" t="s">
        <v>11229</v>
      </c>
      <c r="D18254" t="s">
        <v>4346</v>
      </c>
      <c r="E18254" t="s">
        <v>72</v>
      </c>
      <c r="F18254" t="b">
        <v>0</v>
      </c>
      <c r="G18254" t="s">
        <v>40</v>
      </c>
      <c r="H18254" s="1">
        <v>46225.671712962961</v>
      </c>
      <c r="I18254" t="b">
        <v>0</v>
      </c>
      <c r="J18254" t="b">
        <v>0</v>
      </c>
      <c r="K18254" t="s">
        <v>40</v>
      </c>
      <c r="L18254" t="s">
        <v>60</v>
      </c>
      <c r="M18254">
        <v>3796.5</v>
      </c>
      <c r="N18254"/>
      <c r="O18254" t="s">
        <v>31310</v>
      </c>
      <c r="P18254" t="s">
        <v>261</v>
      </c>
    </row>
    <row r="18255" spans="1:16" x14ac:dyDescent="0.35">
      <c r="A18255" t="s">
        <v>6</v>
      </c>
      <c r="B18255" t="s">
        <v>6</v>
      </c>
      <c r="C18255" t="s">
        <v>31311</v>
      </c>
      <c r="D18255" t="s">
        <v>4346</v>
      </c>
      <c r="E18255" t="s">
        <v>59</v>
      </c>
      <c r="F18255" t="b">
        <v>0</v>
      </c>
      <c r="G18255" t="s">
        <v>40</v>
      </c>
      <c r="H18255" s="1">
        <v>46225.671712962961</v>
      </c>
      <c r="I18255" t="b">
        <v>0</v>
      </c>
      <c r="J18255" t="b">
        <v>0</v>
      </c>
      <c r="K18255" t="s">
        <v>40</v>
      </c>
      <c r="L18255" t="s">
        <v>60</v>
      </c>
      <c r="M18255">
        <v>67500</v>
      </c>
      <c r="N18255"/>
      <c r="O18255" t="s">
        <v>31312</v>
      </c>
      <c r="P18255" t="s">
        <v>31313</v>
      </c>
    </row>
    <row r="18256" spans="1:16" x14ac:dyDescent="0.35">
      <c r="A18256" t="s">
        <v>1</v>
      </c>
      <c r="B18256" t="s">
        <v>31314</v>
      </c>
      <c r="C18256" t="s">
        <v>31315</v>
      </c>
      <c r="D18256" t="s">
        <v>4550</v>
      </c>
      <c r="E18256" t="s">
        <v>59</v>
      </c>
      <c r="F18256" t="b">
        <v>0</v>
      </c>
      <c r="G18256" t="s">
        <v>89</v>
      </c>
      <c r="H18256" s="1">
        <v>46225.671886574077</v>
      </c>
      <c r="I18256" t="b">
        <v>0</v>
      </c>
      <c r="J18256" t="b">
        <v>1</v>
      </c>
      <c r="K18256" t="s">
        <v>41</v>
      </c>
      <c r="L18256" t="s">
        <v>60</v>
      </c>
      <c r="M18256">
        <v>115550</v>
      </c>
      <c r="N18256"/>
      <c r="O18256" t="s">
        <v>1102</v>
      </c>
      <c r="P18256" t="s">
        <v>11908</v>
      </c>
    </row>
    <row r="18257" spans="1:16" x14ac:dyDescent="0.35">
      <c r="A18257" t="s">
        <v>1</v>
      </c>
      <c r="B18257" t="s">
        <v>31316</v>
      </c>
      <c r="C18257" t="s">
        <v>16882</v>
      </c>
      <c r="D18257" t="s">
        <v>4526</v>
      </c>
      <c r="E18257" t="s">
        <v>59</v>
      </c>
      <c r="F18257" t="b">
        <v>0</v>
      </c>
      <c r="G18257" t="s">
        <v>89</v>
      </c>
      <c r="H18257" s="1">
        <v>46225.671909722223</v>
      </c>
      <c r="I18257" t="b">
        <v>0</v>
      </c>
      <c r="J18257" t="b">
        <v>0</v>
      </c>
      <c r="K18257" t="s">
        <v>41</v>
      </c>
      <c r="L18257" t="s">
        <v>74</v>
      </c>
      <c r="M18257"/>
      <c r="N18257">
        <v>48.5</v>
      </c>
      <c r="O18257" t="s">
        <v>30424</v>
      </c>
      <c r="P18257" t="s">
        <v>17907</v>
      </c>
    </row>
    <row r="18258" spans="1:16" x14ac:dyDescent="0.35">
      <c r="A18258" t="s">
        <v>5</v>
      </c>
      <c r="B18258" t="s">
        <v>31317</v>
      </c>
      <c r="C18258" t="s">
        <v>40</v>
      </c>
      <c r="D18258" t="s">
        <v>4526</v>
      </c>
      <c r="E18258" t="s">
        <v>88</v>
      </c>
      <c r="F18258" t="b">
        <v>0</v>
      </c>
      <c r="G18258" t="s">
        <v>40</v>
      </c>
      <c r="H18258" s="1">
        <v>46225.673576388886</v>
      </c>
      <c r="I18258" t="b">
        <v>1</v>
      </c>
      <c r="J18258" t="b">
        <v>0</v>
      </c>
      <c r="K18258" t="s">
        <v>40</v>
      </c>
      <c r="L18258" t="s">
        <v>74</v>
      </c>
      <c r="M18258"/>
      <c r="N18258">
        <v>90</v>
      </c>
      <c r="O18258" t="s">
        <v>31318</v>
      </c>
      <c r="P18258" t="s">
        <v>2263</v>
      </c>
    </row>
    <row r="18259" spans="1:16" x14ac:dyDescent="0.35">
      <c r="A18259" t="s">
        <v>0</v>
      </c>
      <c r="B18259" t="s">
        <v>0</v>
      </c>
      <c r="C18259" t="s">
        <v>31319</v>
      </c>
      <c r="D18259" t="s">
        <v>4346</v>
      </c>
      <c r="E18259" t="s">
        <v>59</v>
      </c>
      <c r="F18259" t="b">
        <v>0</v>
      </c>
      <c r="G18259" t="s">
        <v>77</v>
      </c>
      <c r="H18259" s="1">
        <v>46225.710173611107</v>
      </c>
      <c r="I18259" t="b">
        <v>0</v>
      </c>
      <c r="J18259" t="b">
        <v>1</v>
      </c>
      <c r="K18259" t="s">
        <v>41</v>
      </c>
      <c r="L18259" t="s">
        <v>60</v>
      </c>
      <c r="M18259">
        <v>75920</v>
      </c>
      <c r="N18259"/>
      <c r="O18259" t="s">
        <v>31320</v>
      </c>
      <c r="P18259" t="s">
        <v>31321</v>
      </c>
    </row>
    <row r="18260" spans="1:16" x14ac:dyDescent="0.35">
      <c r="A18260" t="s">
        <v>0</v>
      </c>
      <c r="B18260" t="s">
        <v>3720</v>
      </c>
      <c r="C18260" t="s">
        <v>4415</v>
      </c>
      <c r="D18260" t="s">
        <v>4526</v>
      </c>
      <c r="E18260" t="s">
        <v>88</v>
      </c>
      <c r="F18260" t="b">
        <v>0</v>
      </c>
      <c r="G18260" t="s">
        <v>77</v>
      </c>
      <c r="H18260" s="1">
        <v>46225.710173611107</v>
      </c>
      <c r="I18260" t="b">
        <v>1</v>
      </c>
      <c r="J18260" t="b">
        <v>0</v>
      </c>
      <c r="K18260" t="s">
        <v>41</v>
      </c>
      <c r="L18260" t="s">
        <v>74</v>
      </c>
      <c r="M18260"/>
      <c r="N18260">
        <v>38.5</v>
      </c>
      <c r="O18260" t="s">
        <v>808</v>
      </c>
      <c r="P18260" t="s">
        <v>11298</v>
      </c>
    </row>
    <row r="18261" spans="1:16" x14ac:dyDescent="0.35">
      <c r="A18261" t="s">
        <v>0</v>
      </c>
      <c r="B18261" t="s">
        <v>7194</v>
      </c>
      <c r="C18261" t="s">
        <v>956</v>
      </c>
      <c r="D18261" t="s">
        <v>4526</v>
      </c>
      <c r="E18261" t="s">
        <v>59</v>
      </c>
      <c r="F18261" t="b">
        <v>0</v>
      </c>
      <c r="G18261" t="s">
        <v>68</v>
      </c>
      <c r="H18261" s="1">
        <v>46225.710173611107</v>
      </c>
      <c r="I18261" t="b">
        <v>0</v>
      </c>
      <c r="J18261" t="b">
        <v>0</v>
      </c>
      <c r="K18261" t="s">
        <v>41</v>
      </c>
      <c r="L18261" t="s">
        <v>60</v>
      </c>
      <c r="M18261">
        <v>90000</v>
      </c>
      <c r="N18261"/>
      <c r="O18261" t="s">
        <v>4248</v>
      </c>
      <c r="P18261" t="s">
        <v>464</v>
      </c>
    </row>
    <row r="18262" spans="1:16" x14ac:dyDescent="0.35">
      <c r="A18262" t="s">
        <v>0</v>
      </c>
      <c r="B18262" t="s">
        <v>31322</v>
      </c>
      <c r="C18262" t="s">
        <v>930</v>
      </c>
      <c r="D18262" t="s">
        <v>4526</v>
      </c>
      <c r="E18262" t="s">
        <v>59</v>
      </c>
      <c r="F18262" t="b">
        <v>0</v>
      </c>
      <c r="G18262" t="s">
        <v>19</v>
      </c>
      <c r="H18262" s="1">
        <v>46225.710868055547</v>
      </c>
      <c r="I18262" t="b">
        <v>0</v>
      </c>
      <c r="J18262" t="b">
        <v>0</v>
      </c>
      <c r="K18262" t="s">
        <v>19</v>
      </c>
      <c r="L18262" t="s">
        <v>60</v>
      </c>
      <c r="M18262">
        <v>1400000</v>
      </c>
      <c r="N18262"/>
      <c r="O18262" t="s">
        <v>7059</v>
      </c>
      <c r="P18262" t="s">
        <v>1841</v>
      </c>
    </row>
    <row r="18263" spans="1:16" x14ac:dyDescent="0.35">
      <c r="A18263" t="s">
        <v>1</v>
      </c>
      <c r="B18263" t="s">
        <v>1860</v>
      </c>
      <c r="C18263" t="s">
        <v>190</v>
      </c>
      <c r="D18263" t="s">
        <v>2360</v>
      </c>
      <c r="E18263" t="s">
        <v>59</v>
      </c>
      <c r="F18263" t="b">
        <v>0</v>
      </c>
      <c r="G18263" t="s">
        <v>89</v>
      </c>
      <c r="H18263" s="1">
        <v>46225.713460648149</v>
      </c>
      <c r="I18263" t="b">
        <v>0</v>
      </c>
      <c r="J18263" t="b">
        <v>1</v>
      </c>
      <c r="K18263" t="s">
        <v>41</v>
      </c>
      <c r="L18263" t="s">
        <v>60</v>
      </c>
      <c r="M18263">
        <v>150000</v>
      </c>
      <c r="N18263"/>
      <c r="O18263" t="s">
        <v>31323</v>
      </c>
      <c r="P18263" t="s">
        <v>31324</v>
      </c>
    </row>
    <row r="18264" spans="1:16" x14ac:dyDescent="0.35">
      <c r="A18264" t="s">
        <v>0</v>
      </c>
      <c r="B18264" t="s">
        <v>31325</v>
      </c>
      <c r="C18264" t="s">
        <v>19</v>
      </c>
      <c r="D18264" t="s">
        <v>4526</v>
      </c>
      <c r="E18264" t="s">
        <v>59</v>
      </c>
      <c r="F18264" t="b">
        <v>0</v>
      </c>
      <c r="G18264" t="s">
        <v>19</v>
      </c>
      <c r="H18264" s="1">
        <v>46225.714548611111</v>
      </c>
      <c r="I18264" t="b">
        <v>1</v>
      </c>
      <c r="J18264" t="b">
        <v>0</v>
      </c>
      <c r="K18264" t="s">
        <v>19</v>
      </c>
      <c r="L18264" t="s">
        <v>60</v>
      </c>
      <c r="M18264">
        <v>1500000</v>
      </c>
      <c r="N18264"/>
      <c r="O18264" t="s">
        <v>7059</v>
      </c>
      <c r="P18264" t="s">
        <v>31326</v>
      </c>
    </row>
    <row r="18265" spans="1:16" x14ac:dyDescent="0.35">
      <c r="A18265" t="s">
        <v>3</v>
      </c>
      <c r="B18265" t="s">
        <v>31327</v>
      </c>
      <c r="C18265" t="s">
        <v>2100</v>
      </c>
      <c r="D18265" t="s">
        <v>2360</v>
      </c>
      <c r="F18265" t="b">
        <v>0</v>
      </c>
      <c r="G18265" t="s">
        <v>65</v>
      </c>
      <c r="H18265" s="1">
        <v>46225.751886574071</v>
      </c>
      <c r="I18265" t="b">
        <v>1</v>
      </c>
      <c r="J18265" t="b">
        <v>0</v>
      </c>
      <c r="K18265" t="s">
        <v>41</v>
      </c>
      <c r="L18265" t="s">
        <v>74</v>
      </c>
      <c r="M18265"/>
      <c r="N18265">
        <v>62.5</v>
      </c>
      <c r="O18265" t="s">
        <v>1728</v>
      </c>
      <c r="P18265" t="s">
        <v>31328</v>
      </c>
    </row>
    <row r="18266" spans="1:16" x14ac:dyDescent="0.35">
      <c r="A18266" t="s">
        <v>0</v>
      </c>
      <c r="B18266" t="s">
        <v>31329</v>
      </c>
      <c r="C18266" t="s">
        <v>304</v>
      </c>
      <c r="D18266" t="s">
        <v>4550</v>
      </c>
      <c r="E18266" t="s">
        <v>59</v>
      </c>
      <c r="F18266" t="b">
        <v>0</v>
      </c>
      <c r="G18266" t="s">
        <v>77</v>
      </c>
      <c r="H18266" s="1">
        <v>46225.751921296287</v>
      </c>
      <c r="I18266" t="b">
        <v>0</v>
      </c>
      <c r="J18266" t="b">
        <v>1</v>
      </c>
      <c r="K18266" t="s">
        <v>41</v>
      </c>
      <c r="L18266" t="s">
        <v>60</v>
      </c>
      <c r="M18266">
        <v>122000</v>
      </c>
      <c r="N18266"/>
      <c r="O18266" t="s">
        <v>80</v>
      </c>
      <c r="P18266" t="s">
        <v>31330</v>
      </c>
    </row>
    <row r="18267" spans="1:16" x14ac:dyDescent="0.35">
      <c r="A18267" t="s">
        <v>2</v>
      </c>
      <c r="B18267" t="s">
        <v>29473</v>
      </c>
      <c r="C18267" t="s">
        <v>40</v>
      </c>
      <c r="D18267" t="s">
        <v>4526</v>
      </c>
      <c r="E18267" t="s">
        <v>59</v>
      </c>
      <c r="F18267" t="b">
        <v>0</v>
      </c>
      <c r="G18267" t="s">
        <v>40</v>
      </c>
      <c r="H18267" s="1">
        <v>46225.753425925926</v>
      </c>
      <c r="I18267" t="b">
        <v>1</v>
      </c>
      <c r="J18267" t="b">
        <v>0</v>
      </c>
      <c r="K18267" t="s">
        <v>40</v>
      </c>
      <c r="L18267" t="s">
        <v>60</v>
      </c>
      <c r="M18267">
        <v>40000</v>
      </c>
      <c r="N18267"/>
      <c r="O18267" t="s">
        <v>31331</v>
      </c>
      <c r="P18267" t="s">
        <v>5000</v>
      </c>
    </row>
    <row r="18268" spans="1:16" x14ac:dyDescent="0.35">
      <c r="A18268" t="s">
        <v>2</v>
      </c>
      <c r="B18268" t="s">
        <v>519</v>
      </c>
      <c r="C18268" t="s">
        <v>2482</v>
      </c>
      <c r="D18268" t="s">
        <v>4346</v>
      </c>
      <c r="E18268" t="s">
        <v>59</v>
      </c>
      <c r="F18268" t="b">
        <v>0</v>
      </c>
      <c r="G18268" t="s">
        <v>77</v>
      </c>
      <c r="H18268" s="1">
        <v>46225.753564814811</v>
      </c>
      <c r="I18268" t="b">
        <v>0</v>
      </c>
      <c r="J18268" t="b">
        <v>1</v>
      </c>
      <c r="K18268" t="s">
        <v>41</v>
      </c>
      <c r="L18268" t="s">
        <v>60</v>
      </c>
      <c r="M18268">
        <v>117500</v>
      </c>
      <c r="N18268"/>
      <c r="O18268" t="s">
        <v>27833</v>
      </c>
      <c r="P18268" t="s">
        <v>31332</v>
      </c>
    </row>
    <row r="18269" spans="1:16" x14ac:dyDescent="0.35">
      <c r="A18269" t="s">
        <v>5</v>
      </c>
      <c r="B18269" t="s">
        <v>31333</v>
      </c>
      <c r="C18269" t="s">
        <v>162</v>
      </c>
      <c r="D18269" t="s">
        <v>4526</v>
      </c>
      <c r="E18269" t="s">
        <v>59</v>
      </c>
      <c r="F18269" t="b">
        <v>0</v>
      </c>
      <c r="G18269" t="s">
        <v>89</v>
      </c>
      <c r="H18269" s="1">
        <v>46225.755173611113</v>
      </c>
      <c r="I18269" t="b">
        <v>1</v>
      </c>
      <c r="J18269" t="b">
        <v>1</v>
      </c>
      <c r="K18269" t="s">
        <v>41</v>
      </c>
      <c r="L18269" t="s">
        <v>60</v>
      </c>
      <c r="M18269">
        <v>160000</v>
      </c>
      <c r="N18269"/>
      <c r="O18269" t="s">
        <v>7766</v>
      </c>
      <c r="P18269" t="s">
        <v>85</v>
      </c>
    </row>
    <row r="18270" spans="1:16" x14ac:dyDescent="0.35">
      <c r="A18270" t="s">
        <v>1</v>
      </c>
      <c r="B18270" t="s">
        <v>31334</v>
      </c>
      <c r="C18270" t="s">
        <v>3768</v>
      </c>
      <c r="D18270" t="s">
        <v>31335</v>
      </c>
      <c r="E18270" t="s">
        <v>59</v>
      </c>
      <c r="F18270" t="b">
        <v>0</v>
      </c>
      <c r="G18270" t="s">
        <v>13</v>
      </c>
      <c r="H18270" s="1">
        <v>46225.755787037036</v>
      </c>
      <c r="I18270" t="b">
        <v>0</v>
      </c>
      <c r="J18270" t="b">
        <v>0</v>
      </c>
      <c r="K18270" t="s">
        <v>13</v>
      </c>
      <c r="L18270" t="s">
        <v>60</v>
      </c>
      <c r="M18270">
        <v>75500</v>
      </c>
      <c r="N18270"/>
      <c r="O18270" t="s">
        <v>31336</v>
      </c>
      <c r="P18270" t="s">
        <v>31337</v>
      </c>
    </row>
    <row r="18271" spans="1:16" x14ac:dyDescent="0.35">
      <c r="A18271" t="s">
        <v>2</v>
      </c>
      <c r="B18271" t="s">
        <v>9744</v>
      </c>
      <c r="C18271" t="s">
        <v>121</v>
      </c>
      <c r="D18271" t="s">
        <v>4526</v>
      </c>
      <c r="E18271" t="s">
        <v>59</v>
      </c>
      <c r="F18271" t="b">
        <v>0</v>
      </c>
      <c r="G18271" t="s">
        <v>68</v>
      </c>
      <c r="H18271" s="1">
        <v>46225.793506944443</v>
      </c>
      <c r="I18271" t="b">
        <v>0</v>
      </c>
      <c r="J18271" t="b">
        <v>0</v>
      </c>
      <c r="K18271" t="s">
        <v>41</v>
      </c>
      <c r="L18271" t="s">
        <v>60</v>
      </c>
      <c r="M18271">
        <v>89250</v>
      </c>
      <c r="N18271"/>
      <c r="O18271" t="s">
        <v>2933</v>
      </c>
    </row>
    <row r="18272" spans="1:16" x14ac:dyDescent="0.35">
      <c r="A18272" t="s">
        <v>0</v>
      </c>
      <c r="B18272" t="s">
        <v>31338</v>
      </c>
      <c r="C18272" t="s">
        <v>76</v>
      </c>
      <c r="D18272" t="s">
        <v>4526</v>
      </c>
      <c r="E18272" t="s">
        <v>88</v>
      </c>
      <c r="F18272" t="b">
        <v>1</v>
      </c>
      <c r="G18272" t="s">
        <v>41</v>
      </c>
      <c r="H18272" s="1">
        <v>46225.795104166667</v>
      </c>
      <c r="I18272" t="b">
        <v>1</v>
      </c>
      <c r="J18272" t="b">
        <v>0</v>
      </c>
      <c r="K18272" t="s">
        <v>41</v>
      </c>
      <c r="L18272" t="s">
        <v>74</v>
      </c>
      <c r="M18272"/>
      <c r="N18272">
        <v>37.5</v>
      </c>
      <c r="O18272" t="s">
        <v>2222</v>
      </c>
      <c r="P18272" t="s">
        <v>31339</v>
      </c>
    </row>
    <row r="18273" spans="1:16" x14ac:dyDescent="0.35">
      <c r="A18273" t="s">
        <v>2</v>
      </c>
      <c r="B18273" t="s">
        <v>6674</v>
      </c>
      <c r="C18273" t="s">
        <v>112</v>
      </c>
      <c r="D18273" t="s">
        <v>2360</v>
      </c>
      <c r="E18273" t="s">
        <v>59</v>
      </c>
      <c r="F18273" t="b">
        <v>0</v>
      </c>
      <c r="G18273" t="s">
        <v>65</v>
      </c>
      <c r="H18273" s="1">
        <v>46225.795254629629</v>
      </c>
      <c r="I18273" t="b">
        <v>0</v>
      </c>
      <c r="J18273" t="b">
        <v>1</v>
      </c>
      <c r="K18273" t="s">
        <v>41</v>
      </c>
      <c r="L18273" t="s">
        <v>60</v>
      </c>
      <c r="M18273">
        <v>165000</v>
      </c>
      <c r="N18273"/>
      <c r="O18273" t="s">
        <v>3414</v>
      </c>
      <c r="P18273" t="s">
        <v>31340</v>
      </c>
    </row>
    <row r="18274" spans="1:16" x14ac:dyDescent="0.35">
      <c r="A18274" t="s">
        <v>4</v>
      </c>
      <c r="B18274" t="s">
        <v>31341</v>
      </c>
      <c r="C18274" t="s">
        <v>41</v>
      </c>
      <c r="D18274" t="s">
        <v>4526</v>
      </c>
      <c r="E18274" t="s">
        <v>88</v>
      </c>
      <c r="F18274" t="b">
        <v>0</v>
      </c>
      <c r="G18274" t="s">
        <v>41</v>
      </c>
      <c r="H18274" s="1">
        <v>46225.795335648138</v>
      </c>
      <c r="I18274" t="b">
        <v>1</v>
      </c>
      <c r="J18274" t="b">
        <v>1</v>
      </c>
      <c r="K18274" t="s">
        <v>41</v>
      </c>
      <c r="L18274" t="s">
        <v>74</v>
      </c>
      <c r="M18274"/>
      <c r="N18274">
        <v>75</v>
      </c>
      <c r="O18274" t="s">
        <v>129</v>
      </c>
    </row>
    <row r="18275" spans="1:16" x14ac:dyDescent="0.35">
      <c r="A18275" t="s">
        <v>2</v>
      </c>
      <c r="B18275" t="s">
        <v>3282</v>
      </c>
      <c r="C18275" t="s">
        <v>113</v>
      </c>
      <c r="D18275" t="s">
        <v>4526</v>
      </c>
      <c r="E18275" t="s">
        <v>59</v>
      </c>
      <c r="F18275" t="b">
        <v>0</v>
      </c>
      <c r="G18275" t="s">
        <v>65</v>
      </c>
      <c r="H18275" s="1">
        <v>46225.795428240737</v>
      </c>
      <c r="I18275" t="b">
        <v>0</v>
      </c>
      <c r="J18275" t="b">
        <v>1</v>
      </c>
      <c r="K18275" t="s">
        <v>41</v>
      </c>
      <c r="L18275" t="s">
        <v>60</v>
      </c>
      <c r="M18275">
        <v>103324.5</v>
      </c>
      <c r="N18275"/>
      <c r="O18275" t="s">
        <v>1098</v>
      </c>
      <c r="P18275" t="s">
        <v>31342</v>
      </c>
    </row>
    <row r="18276" spans="1:16" x14ac:dyDescent="0.35">
      <c r="A18276" t="s">
        <v>1</v>
      </c>
      <c r="B18276" t="s">
        <v>31343</v>
      </c>
      <c r="C18276" t="s">
        <v>2553</v>
      </c>
      <c r="D18276" t="s">
        <v>2360</v>
      </c>
      <c r="E18276" t="s">
        <v>59</v>
      </c>
      <c r="F18276" t="b">
        <v>0</v>
      </c>
      <c r="G18276" t="s">
        <v>68</v>
      </c>
      <c r="H18276" s="1">
        <v>46225.796793981477</v>
      </c>
      <c r="I18276" t="b">
        <v>0</v>
      </c>
      <c r="J18276" t="b">
        <v>0</v>
      </c>
      <c r="K18276" t="s">
        <v>41</v>
      </c>
      <c r="L18276" t="s">
        <v>60</v>
      </c>
      <c r="M18276">
        <v>152500</v>
      </c>
      <c r="N18276"/>
      <c r="O18276" t="s">
        <v>15550</v>
      </c>
      <c r="P18276" t="s">
        <v>1165</v>
      </c>
    </row>
    <row r="18277" spans="1:16" x14ac:dyDescent="0.35">
      <c r="A18277" t="s">
        <v>2</v>
      </c>
      <c r="B18277" t="s">
        <v>3590</v>
      </c>
      <c r="C18277" t="s">
        <v>370</v>
      </c>
      <c r="D18277" t="s">
        <v>4526</v>
      </c>
      <c r="E18277" t="s">
        <v>88</v>
      </c>
      <c r="F18277" t="b">
        <v>0</v>
      </c>
      <c r="G18277" t="s">
        <v>89</v>
      </c>
      <c r="H18277" s="1">
        <v>46225.796909722223</v>
      </c>
      <c r="I18277" t="b">
        <v>1</v>
      </c>
      <c r="J18277" t="b">
        <v>0</v>
      </c>
      <c r="K18277" t="s">
        <v>41</v>
      </c>
      <c r="L18277" t="s">
        <v>74</v>
      </c>
      <c r="M18277"/>
      <c r="N18277">
        <v>62.5</v>
      </c>
      <c r="O18277" t="s">
        <v>3073</v>
      </c>
      <c r="P18277" t="s">
        <v>146</v>
      </c>
    </row>
    <row r="18278" spans="1:16" x14ac:dyDescent="0.35">
      <c r="A18278" t="s">
        <v>1</v>
      </c>
      <c r="B18278" t="s">
        <v>31344</v>
      </c>
      <c r="C18278" t="s">
        <v>9919</v>
      </c>
      <c r="D18278" t="s">
        <v>4526</v>
      </c>
      <c r="E18278" t="s">
        <v>59</v>
      </c>
      <c r="F18278" t="b">
        <v>0</v>
      </c>
      <c r="G18278" t="s">
        <v>13</v>
      </c>
      <c r="H18278" s="1">
        <v>46225.797430555547</v>
      </c>
      <c r="I18278" t="b">
        <v>1</v>
      </c>
      <c r="J18278" t="b">
        <v>0</v>
      </c>
      <c r="K18278" t="s">
        <v>13</v>
      </c>
      <c r="L18278" t="s">
        <v>60</v>
      </c>
      <c r="M18278">
        <v>62500</v>
      </c>
      <c r="N18278"/>
      <c r="O18278" t="s">
        <v>11998</v>
      </c>
      <c r="P18278" t="s">
        <v>31345</v>
      </c>
    </row>
    <row r="18279" spans="1:16" x14ac:dyDescent="0.35">
      <c r="A18279" t="s">
        <v>3</v>
      </c>
      <c r="B18279" t="s">
        <v>31346</v>
      </c>
      <c r="C18279" t="s">
        <v>3744</v>
      </c>
      <c r="D18279" t="s">
        <v>4526</v>
      </c>
      <c r="E18279" t="s">
        <v>88</v>
      </c>
      <c r="F18279" t="b">
        <v>0</v>
      </c>
      <c r="G18279" t="s">
        <v>77</v>
      </c>
      <c r="H18279" s="1">
        <v>46225.835173611107</v>
      </c>
      <c r="I18279" t="b">
        <v>1</v>
      </c>
      <c r="J18279" t="b">
        <v>1</v>
      </c>
      <c r="K18279" t="s">
        <v>41</v>
      </c>
      <c r="L18279" t="s">
        <v>74</v>
      </c>
      <c r="M18279"/>
      <c r="N18279">
        <v>52.08</v>
      </c>
      <c r="O18279" t="s">
        <v>13294</v>
      </c>
      <c r="P18279" t="s">
        <v>31347</v>
      </c>
    </row>
    <row r="18280" spans="1:16" x14ac:dyDescent="0.35">
      <c r="A18280" t="s">
        <v>8</v>
      </c>
      <c r="B18280" t="s">
        <v>31348</v>
      </c>
      <c r="C18280" t="s">
        <v>165</v>
      </c>
      <c r="D18280" t="s">
        <v>4526</v>
      </c>
      <c r="E18280" t="s">
        <v>59</v>
      </c>
      <c r="F18280" t="b">
        <v>0</v>
      </c>
      <c r="G18280" t="s">
        <v>73</v>
      </c>
      <c r="H18280" s="1">
        <v>46225.835219907407</v>
      </c>
      <c r="I18280" t="b">
        <v>0</v>
      </c>
      <c r="J18280" t="b">
        <v>0</v>
      </c>
      <c r="K18280" t="s">
        <v>41</v>
      </c>
      <c r="L18280" t="s">
        <v>74</v>
      </c>
      <c r="M18280"/>
      <c r="N18280">
        <v>76.5</v>
      </c>
      <c r="O18280" t="s">
        <v>2491</v>
      </c>
      <c r="P18280" t="s">
        <v>31349</v>
      </c>
    </row>
    <row r="18281" spans="1:16" x14ac:dyDescent="0.35">
      <c r="A18281" t="s">
        <v>2</v>
      </c>
      <c r="B18281" t="s">
        <v>1763</v>
      </c>
      <c r="C18281" t="s">
        <v>3302</v>
      </c>
      <c r="D18281" t="s">
        <v>4526</v>
      </c>
      <c r="E18281" t="s">
        <v>59</v>
      </c>
      <c r="F18281" t="b">
        <v>0</v>
      </c>
      <c r="G18281" t="s">
        <v>65</v>
      </c>
      <c r="H18281" s="1">
        <v>46225.835231481477</v>
      </c>
      <c r="I18281" t="b">
        <v>0</v>
      </c>
      <c r="J18281" t="b">
        <v>1</v>
      </c>
      <c r="K18281" t="s">
        <v>41</v>
      </c>
      <c r="L18281" t="s">
        <v>60</v>
      </c>
      <c r="M18281">
        <v>62500</v>
      </c>
      <c r="N18281"/>
      <c r="O18281" t="s">
        <v>31350</v>
      </c>
      <c r="P18281" t="s">
        <v>31351</v>
      </c>
    </row>
    <row r="18282" spans="1:16" x14ac:dyDescent="0.35">
      <c r="A18282" t="s">
        <v>2</v>
      </c>
      <c r="B18282" t="s">
        <v>31352</v>
      </c>
      <c r="C18282" t="s">
        <v>172</v>
      </c>
      <c r="D18282" t="s">
        <v>4526</v>
      </c>
      <c r="E18282" t="s">
        <v>59</v>
      </c>
      <c r="F18282" t="b">
        <v>0</v>
      </c>
      <c r="G18282" t="s">
        <v>68</v>
      </c>
      <c r="H18282" s="1">
        <v>46225.836909722217</v>
      </c>
      <c r="I18282" t="b">
        <v>0</v>
      </c>
      <c r="J18282" t="b">
        <v>1</v>
      </c>
      <c r="K18282" t="s">
        <v>41</v>
      </c>
      <c r="L18282" t="s">
        <v>60</v>
      </c>
      <c r="M18282">
        <v>90000</v>
      </c>
      <c r="N18282"/>
      <c r="O18282" t="s">
        <v>20944</v>
      </c>
      <c r="P18282" t="s">
        <v>31353</v>
      </c>
    </row>
    <row r="18283" spans="1:16" x14ac:dyDescent="0.35">
      <c r="A18283" t="s">
        <v>5</v>
      </c>
      <c r="B18283" t="s">
        <v>5</v>
      </c>
      <c r="C18283" t="s">
        <v>812</v>
      </c>
      <c r="D18283" t="s">
        <v>2360</v>
      </c>
      <c r="E18283" t="s">
        <v>59</v>
      </c>
      <c r="F18283" t="b">
        <v>0</v>
      </c>
      <c r="G18283" t="s">
        <v>89</v>
      </c>
      <c r="H18283" s="1">
        <v>46225.838553240741</v>
      </c>
      <c r="I18283" t="b">
        <v>0</v>
      </c>
      <c r="J18283" t="b">
        <v>1</v>
      </c>
      <c r="K18283" t="s">
        <v>41</v>
      </c>
      <c r="L18283" t="s">
        <v>60</v>
      </c>
      <c r="M18283">
        <v>151500</v>
      </c>
      <c r="N18283"/>
      <c r="O18283" t="s">
        <v>1355</v>
      </c>
      <c r="P18283" t="s">
        <v>31354</v>
      </c>
    </row>
    <row r="18284" spans="1:16" x14ac:dyDescent="0.35">
      <c r="A18284" t="s">
        <v>1</v>
      </c>
      <c r="B18284" t="s">
        <v>31355</v>
      </c>
      <c r="C18284" t="s">
        <v>26324</v>
      </c>
      <c r="D18284" t="s">
        <v>4346</v>
      </c>
      <c r="E18284" t="s">
        <v>59</v>
      </c>
      <c r="F18284" t="b">
        <v>0</v>
      </c>
      <c r="G18284" t="s">
        <v>13</v>
      </c>
      <c r="H18284" s="1">
        <v>46225.839120370372</v>
      </c>
      <c r="I18284" t="b">
        <v>0</v>
      </c>
      <c r="J18284" t="b">
        <v>0</v>
      </c>
      <c r="K18284" t="s">
        <v>13</v>
      </c>
      <c r="L18284" t="s">
        <v>74</v>
      </c>
      <c r="M18284"/>
      <c r="N18284">
        <v>59.545000000000002</v>
      </c>
      <c r="O18284" t="s">
        <v>31356</v>
      </c>
      <c r="P18284" t="s">
        <v>31357</v>
      </c>
    </row>
    <row r="18285" spans="1:16" x14ac:dyDescent="0.35">
      <c r="A18285" t="s">
        <v>3</v>
      </c>
      <c r="B18285" t="s">
        <v>27843</v>
      </c>
      <c r="C18285" t="s">
        <v>190</v>
      </c>
      <c r="D18285" t="s">
        <v>4526</v>
      </c>
      <c r="E18285" t="s">
        <v>59</v>
      </c>
      <c r="F18285" t="b">
        <v>0</v>
      </c>
      <c r="G18285" t="s">
        <v>73</v>
      </c>
      <c r="H18285" s="1">
        <v>46225.876909722218</v>
      </c>
      <c r="I18285" t="b">
        <v>0</v>
      </c>
      <c r="J18285" t="b">
        <v>0</v>
      </c>
      <c r="K18285" t="s">
        <v>41</v>
      </c>
      <c r="L18285" t="s">
        <v>60</v>
      </c>
      <c r="M18285">
        <v>127500</v>
      </c>
      <c r="N18285"/>
      <c r="O18285" t="s">
        <v>31358</v>
      </c>
      <c r="P18285" t="s">
        <v>1738</v>
      </c>
    </row>
    <row r="18286" spans="1:16" x14ac:dyDescent="0.35">
      <c r="A18286" t="s">
        <v>1</v>
      </c>
      <c r="B18286" t="s">
        <v>1</v>
      </c>
      <c r="C18286" t="s">
        <v>1423</v>
      </c>
      <c r="D18286" t="s">
        <v>20164</v>
      </c>
      <c r="E18286" t="s">
        <v>59</v>
      </c>
      <c r="F18286" t="b">
        <v>0</v>
      </c>
      <c r="G18286" t="s">
        <v>73</v>
      </c>
      <c r="H18286" s="1">
        <v>46225.880254629628</v>
      </c>
      <c r="I18286" t="b">
        <v>0</v>
      </c>
      <c r="J18286" t="b">
        <v>0</v>
      </c>
      <c r="K18286" t="s">
        <v>41</v>
      </c>
      <c r="L18286" t="s">
        <v>60</v>
      </c>
      <c r="M18286">
        <v>112000</v>
      </c>
      <c r="N18286"/>
      <c r="O18286" t="s">
        <v>226</v>
      </c>
      <c r="P18286" t="s">
        <v>310</v>
      </c>
    </row>
    <row r="18287" spans="1:16" x14ac:dyDescent="0.35">
      <c r="A18287" t="s">
        <v>5</v>
      </c>
      <c r="B18287" t="s">
        <v>31359</v>
      </c>
      <c r="C18287" t="s">
        <v>201</v>
      </c>
      <c r="D18287" t="s">
        <v>4526</v>
      </c>
      <c r="E18287" t="s">
        <v>88</v>
      </c>
      <c r="F18287" t="b">
        <v>0</v>
      </c>
      <c r="G18287" t="s">
        <v>68</v>
      </c>
      <c r="H18287" s="1">
        <v>46225.880393518521</v>
      </c>
      <c r="I18287" t="b">
        <v>0</v>
      </c>
      <c r="J18287" t="b">
        <v>0</v>
      </c>
      <c r="K18287" t="s">
        <v>41</v>
      </c>
      <c r="L18287" t="s">
        <v>74</v>
      </c>
      <c r="M18287"/>
      <c r="N18287">
        <v>72.5</v>
      </c>
      <c r="O18287" t="s">
        <v>26609</v>
      </c>
      <c r="P18287" t="s">
        <v>31360</v>
      </c>
    </row>
    <row r="18288" spans="1:16" x14ac:dyDescent="0.35">
      <c r="A18288" t="s">
        <v>1</v>
      </c>
      <c r="B18288" t="s">
        <v>31361</v>
      </c>
      <c r="C18288" t="s">
        <v>3797</v>
      </c>
      <c r="D18288" t="s">
        <v>4526</v>
      </c>
      <c r="E18288" t="s">
        <v>88</v>
      </c>
      <c r="F18288" t="b">
        <v>0</v>
      </c>
      <c r="G18288" t="s">
        <v>13</v>
      </c>
      <c r="H18288" s="1">
        <v>46225.880810185183</v>
      </c>
      <c r="I18288" t="b">
        <v>1</v>
      </c>
      <c r="J18288" t="b">
        <v>0</v>
      </c>
      <c r="K18288" t="s">
        <v>13</v>
      </c>
      <c r="L18288" t="s">
        <v>74</v>
      </c>
      <c r="M18288"/>
      <c r="N18288">
        <v>49</v>
      </c>
      <c r="O18288" t="s">
        <v>13294</v>
      </c>
      <c r="P18288" t="s">
        <v>23168</v>
      </c>
    </row>
    <row r="18289" spans="1:16" x14ac:dyDescent="0.35">
      <c r="A18289" t="s">
        <v>1</v>
      </c>
      <c r="B18289" t="s">
        <v>2625</v>
      </c>
      <c r="C18289" t="s">
        <v>5785</v>
      </c>
      <c r="D18289" t="s">
        <v>7670</v>
      </c>
      <c r="E18289" t="s">
        <v>232</v>
      </c>
      <c r="F18289" t="b">
        <v>0</v>
      </c>
      <c r="G18289" t="s">
        <v>40</v>
      </c>
      <c r="H18289" s="1">
        <v>46225.881909722222</v>
      </c>
      <c r="I18289" t="b">
        <v>1</v>
      </c>
      <c r="J18289" t="b">
        <v>0</v>
      </c>
      <c r="K18289" t="s">
        <v>40</v>
      </c>
      <c r="L18289" t="s">
        <v>74</v>
      </c>
      <c r="M18289"/>
      <c r="N18289">
        <v>28.54</v>
      </c>
      <c r="O18289" t="s">
        <v>12912</v>
      </c>
      <c r="P18289" t="s">
        <v>2290</v>
      </c>
    </row>
    <row r="18290" spans="1:16" x14ac:dyDescent="0.35">
      <c r="A18290" t="s">
        <v>1</v>
      </c>
      <c r="B18290" t="s">
        <v>31362</v>
      </c>
      <c r="C18290" t="s">
        <v>1603</v>
      </c>
      <c r="D18290" t="s">
        <v>4526</v>
      </c>
      <c r="E18290" t="s">
        <v>88</v>
      </c>
      <c r="F18290" t="b">
        <v>0</v>
      </c>
      <c r="G18290" t="s">
        <v>77</v>
      </c>
      <c r="H18290" s="1">
        <v>46225.921782407408</v>
      </c>
      <c r="I18290" t="b">
        <v>1</v>
      </c>
      <c r="J18290" t="b">
        <v>0</v>
      </c>
      <c r="K18290" t="s">
        <v>41</v>
      </c>
      <c r="L18290" t="s">
        <v>74</v>
      </c>
      <c r="M18290"/>
      <c r="N18290">
        <v>57.5</v>
      </c>
      <c r="O18290" t="s">
        <v>9512</v>
      </c>
      <c r="P18290" t="s">
        <v>31363</v>
      </c>
    </row>
    <row r="18291" spans="1:16" x14ac:dyDescent="0.35">
      <c r="A18291" t="s">
        <v>1</v>
      </c>
      <c r="B18291" t="s">
        <v>13977</v>
      </c>
      <c r="C18291" t="s">
        <v>181</v>
      </c>
      <c r="D18291" t="s">
        <v>4526</v>
      </c>
      <c r="E18291" t="s">
        <v>59</v>
      </c>
      <c r="F18291" t="b">
        <v>0</v>
      </c>
      <c r="G18291" t="s">
        <v>89</v>
      </c>
      <c r="H18291" s="1">
        <v>46225.921793981477</v>
      </c>
      <c r="I18291" t="b">
        <v>0</v>
      </c>
      <c r="J18291" t="b">
        <v>1</v>
      </c>
      <c r="K18291" t="s">
        <v>41</v>
      </c>
      <c r="L18291" t="s">
        <v>60</v>
      </c>
      <c r="M18291">
        <v>130000</v>
      </c>
      <c r="N18291"/>
      <c r="O18291" t="s">
        <v>10744</v>
      </c>
      <c r="P18291" t="s">
        <v>1841</v>
      </c>
    </row>
    <row r="18292" spans="1:16" x14ac:dyDescent="0.35">
      <c r="A18292" t="s">
        <v>5</v>
      </c>
      <c r="B18292" t="s">
        <v>2396</v>
      </c>
      <c r="C18292" t="s">
        <v>823</v>
      </c>
      <c r="D18292" t="s">
        <v>4526</v>
      </c>
      <c r="E18292" t="s">
        <v>88</v>
      </c>
      <c r="F18292" t="b">
        <v>0</v>
      </c>
      <c r="G18292" t="s">
        <v>77</v>
      </c>
      <c r="H18292" s="1">
        <v>46225.921944444453</v>
      </c>
      <c r="I18292" t="b">
        <v>0</v>
      </c>
      <c r="J18292" t="b">
        <v>1</v>
      </c>
      <c r="K18292" t="s">
        <v>41</v>
      </c>
      <c r="L18292" t="s">
        <v>74</v>
      </c>
      <c r="M18292"/>
      <c r="N18292">
        <v>90</v>
      </c>
      <c r="O18292" t="s">
        <v>403</v>
      </c>
      <c r="P18292" t="s">
        <v>714</v>
      </c>
    </row>
    <row r="18293" spans="1:16" x14ac:dyDescent="0.35">
      <c r="A18293" t="s">
        <v>0</v>
      </c>
      <c r="B18293" t="s">
        <v>3248</v>
      </c>
      <c r="C18293" t="s">
        <v>396</v>
      </c>
      <c r="D18293" t="s">
        <v>4346</v>
      </c>
      <c r="E18293" t="s">
        <v>59</v>
      </c>
      <c r="F18293" t="b">
        <v>0</v>
      </c>
      <c r="G18293" t="s">
        <v>68</v>
      </c>
      <c r="H18293" s="1">
        <v>46225.960173611107</v>
      </c>
      <c r="I18293" t="b">
        <v>1</v>
      </c>
      <c r="J18293" t="b">
        <v>1</v>
      </c>
      <c r="K18293" t="s">
        <v>41</v>
      </c>
      <c r="L18293" t="s">
        <v>60</v>
      </c>
      <c r="M18293">
        <v>70577.5</v>
      </c>
      <c r="N18293"/>
      <c r="O18293" t="s">
        <v>3387</v>
      </c>
      <c r="P18293" t="s">
        <v>288</v>
      </c>
    </row>
    <row r="18294" spans="1:16" x14ac:dyDescent="0.35">
      <c r="A18294" t="s">
        <v>0</v>
      </c>
      <c r="B18294" t="s">
        <v>31364</v>
      </c>
      <c r="C18294" t="s">
        <v>515</v>
      </c>
      <c r="D18294" t="s">
        <v>2360</v>
      </c>
      <c r="E18294" t="s">
        <v>59</v>
      </c>
      <c r="F18294" t="b">
        <v>0</v>
      </c>
      <c r="G18294" t="s">
        <v>73</v>
      </c>
      <c r="H18294" s="1">
        <v>46225.960219907407</v>
      </c>
      <c r="I18294" t="b">
        <v>0</v>
      </c>
      <c r="J18294" t="b">
        <v>1</v>
      </c>
      <c r="K18294" t="s">
        <v>41</v>
      </c>
      <c r="L18294" t="s">
        <v>74</v>
      </c>
      <c r="M18294"/>
      <c r="N18294">
        <v>120</v>
      </c>
      <c r="O18294" t="s">
        <v>22415</v>
      </c>
      <c r="P18294" t="s">
        <v>4407</v>
      </c>
    </row>
    <row r="18295" spans="1:16" x14ac:dyDescent="0.35">
      <c r="A18295" t="s">
        <v>6</v>
      </c>
      <c r="B18295" t="s">
        <v>28099</v>
      </c>
      <c r="C18295" t="s">
        <v>64</v>
      </c>
      <c r="D18295" t="s">
        <v>4526</v>
      </c>
      <c r="E18295" t="s">
        <v>59</v>
      </c>
      <c r="F18295" t="b">
        <v>0</v>
      </c>
      <c r="G18295" t="s">
        <v>65</v>
      </c>
      <c r="H18295" s="1">
        <v>46225.960243055553</v>
      </c>
      <c r="I18295" t="b">
        <v>0</v>
      </c>
      <c r="J18295" t="b">
        <v>1</v>
      </c>
      <c r="K18295" t="s">
        <v>41</v>
      </c>
      <c r="L18295" t="s">
        <v>60</v>
      </c>
      <c r="M18295">
        <v>105000</v>
      </c>
      <c r="N18295"/>
      <c r="O18295" t="s">
        <v>22229</v>
      </c>
      <c r="P18295" t="s">
        <v>22230</v>
      </c>
    </row>
    <row r="18296" spans="1:16" x14ac:dyDescent="0.35">
      <c r="A18296" t="s">
        <v>2</v>
      </c>
      <c r="B18296" t="s">
        <v>158</v>
      </c>
      <c r="C18296" t="s">
        <v>1295</v>
      </c>
      <c r="D18296" t="s">
        <v>4526</v>
      </c>
      <c r="E18296" t="s">
        <v>59</v>
      </c>
      <c r="F18296" t="b">
        <v>0</v>
      </c>
      <c r="G18296" t="s">
        <v>68</v>
      </c>
      <c r="H18296" s="1">
        <v>46225.961909722217</v>
      </c>
      <c r="I18296" t="b">
        <v>0</v>
      </c>
      <c r="J18296" t="b">
        <v>1</v>
      </c>
      <c r="K18296" t="s">
        <v>41</v>
      </c>
      <c r="L18296" t="s">
        <v>60</v>
      </c>
      <c r="M18296">
        <v>102000</v>
      </c>
      <c r="N18296"/>
      <c r="O18296" t="s">
        <v>307</v>
      </c>
      <c r="P18296" t="s">
        <v>2486</v>
      </c>
    </row>
    <row r="18297" spans="1:16" x14ac:dyDescent="0.35">
      <c r="A18297" t="s">
        <v>3</v>
      </c>
      <c r="B18297" t="s">
        <v>31365</v>
      </c>
      <c r="C18297" t="s">
        <v>190</v>
      </c>
      <c r="D18297" t="s">
        <v>4756</v>
      </c>
      <c r="E18297" t="s">
        <v>59</v>
      </c>
      <c r="F18297" t="b">
        <v>0</v>
      </c>
      <c r="G18297" t="s">
        <v>73</v>
      </c>
      <c r="H18297" s="1">
        <v>46226.001840277779</v>
      </c>
      <c r="I18297" t="b">
        <v>0</v>
      </c>
      <c r="J18297" t="b">
        <v>1</v>
      </c>
      <c r="K18297" t="s">
        <v>41</v>
      </c>
      <c r="L18297" t="s">
        <v>60</v>
      </c>
      <c r="M18297">
        <v>141000</v>
      </c>
      <c r="N18297"/>
      <c r="O18297" t="s">
        <v>1350</v>
      </c>
      <c r="P18297" t="s">
        <v>23452</v>
      </c>
    </row>
    <row r="18298" spans="1:16" x14ac:dyDescent="0.35">
      <c r="A18298" t="s">
        <v>0</v>
      </c>
      <c r="B18298" t="s">
        <v>2009</v>
      </c>
      <c r="C18298" t="s">
        <v>76</v>
      </c>
      <c r="D18298" t="s">
        <v>7670</v>
      </c>
      <c r="E18298" t="s">
        <v>59</v>
      </c>
      <c r="F18298" t="b">
        <v>1</v>
      </c>
      <c r="G18298" t="s">
        <v>40</v>
      </c>
      <c r="H18298" s="1">
        <v>46226.003425925926</v>
      </c>
      <c r="I18298" t="b">
        <v>0</v>
      </c>
      <c r="J18298" t="b">
        <v>0</v>
      </c>
      <c r="K18298" t="s">
        <v>40</v>
      </c>
      <c r="L18298" t="s">
        <v>60</v>
      </c>
      <c r="M18298">
        <v>50000</v>
      </c>
      <c r="N18298"/>
      <c r="O18298" t="s">
        <v>31366</v>
      </c>
      <c r="P18298" t="s">
        <v>728</v>
      </c>
    </row>
    <row r="18299" spans="1:16" x14ac:dyDescent="0.35">
      <c r="A18299" t="s">
        <v>6</v>
      </c>
      <c r="B18299" t="s">
        <v>31367</v>
      </c>
      <c r="D18299" t="s">
        <v>4595</v>
      </c>
      <c r="E18299" t="s">
        <v>59</v>
      </c>
      <c r="F18299" t="b">
        <v>0</v>
      </c>
      <c r="G18299" t="s">
        <v>20</v>
      </c>
      <c r="H18299" s="1">
        <v>46226.004247685189</v>
      </c>
      <c r="I18299" t="b">
        <v>0</v>
      </c>
      <c r="J18299" t="b">
        <v>0</v>
      </c>
      <c r="K18299" t="s">
        <v>20</v>
      </c>
      <c r="L18299" t="s">
        <v>60</v>
      </c>
      <c r="M18299">
        <v>125000</v>
      </c>
      <c r="N18299"/>
      <c r="O18299" t="s">
        <v>1699</v>
      </c>
    </row>
    <row r="18300" spans="1:16" x14ac:dyDescent="0.35">
      <c r="A18300" t="s">
        <v>0</v>
      </c>
      <c r="B18300" t="s">
        <v>5906</v>
      </c>
      <c r="C18300" t="s">
        <v>162</v>
      </c>
      <c r="D18300" t="s">
        <v>4346</v>
      </c>
      <c r="E18300" t="s">
        <v>59</v>
      </c>
      <c r="F18300" t="b">
        <v>0</v>
      </c>
      <c r="G18300" t="s">
        <v>73</v>
      </c>
      <c r="H18300" s="1">
        <v>46226.043506944443</v>
      </c>
      <c r="I18300" t="b">
        <v>1</v>
      </c>
      <c r="J18300" t="b">
        <v>1</v>
      </c>
      <c r="K18300" t="s">
        <v>41</v>
      </c>
      <c r="L18300" t="s">
        <v>60</v>
      </c>
      <c r="M18300">
        <v>98050</v>
      </c>
      <c r="N18300"/>
      <c r="O18300" t="s">
        <v>1151</v>
      </c>
      <c r="P18300" t="s">
        <v>6811</v>
      </c>
    </row>
    <row r="18301" spans="1:16" x14ac:dyDescent="0.35">
      <c r="A18301" t="s">
        <v>2</v>
      </c>
      <c r="B18301" t="s">
        <v>31368</v>
      </c>
      <c r="C18301" t="s">
        <v>3968</v>
      </c>
      <c r="D18301" t="s">
        <v>4346</v>
      </c>
      <c r="E18301" t="s">
        <v>59</v>
      </c>
      <c r="F18301" t="b">
        <v>0</v>
      </c>
      <c r="G18301" t="s">
        <v>77</v>
      </c>
      <c r="H18301" s="1">
        <v>46226.045231481483</v>
      </c>
      <c r="I18301" t="b">
        <v>0</v>
      </c>
      <c r="J18301" t="b">
        <v>0</v>
      </c>
      <c r="K18301" t="s">
        <v>41</v>
      </c>
      <c r="L18301" t="s">
        <v>60</v>
      </c>
      <c r="M18301">
        <v>104401.5</v>
      </c>
      <c r="N18301"/>
      <c r="O18301" t="s">
        <v>31369</v>
      </c>
      <c r="P18301" t="s">
        <v>5411</v>
      </c>
    </row>
    <row r="18302" spans="1:16" x14ac:dyDescent="0.35">
      <c r="A18302" t="s">
        <v>6</v>
      </c>
      <c r="B18302" t="s">
        <v>4117</v>
      </c>
      <c r="C18302" t="s">
        <v>10969</v>
      </c>
      <c r="D18302" t="s">
        <v>4756</v>
      </c>
      <c r="E18302" t="s">
        <v>59</v>
      </c>
      <c r="F18302" t="b">
        <v>0</v>
      </c>
      <c r="G18302" t="s">
        <v>65</v>
      </c>
      <c r="H18302" s="1">
        <v>46226.045405092591</v>
      </c>
      <c r="I18302" t="b">
        <v>0</v>
      </c>
      <c r="J18302" t="b">
        <v>1</v>
      </c>
      <c r="K18302" t="s">
        <v>41</v>
      </c>
      <c r="L18302" t="s">
        <v>60</v>
      </c>
      <c r="M18302">
        <v>127000</v>
      </c>
      <c r="N18302"/>
      <c r="O18302" t="s">
        <v>11016</v>
      </c>
      <c r="P18302" t="s">
        <v>9061</v>
      </c>
    </row>
    <row r="18303" spans="1:16" x14ac:dyDescent="0.35">
      <c r="A18303" t="s">
        <v>0</v>
      </c>
      <c r="B18303" t="s">
        <v>31370</v>
      </c>
      <c r="C18303" t="s">
        <v>112</v>
      </c>
      <c r="D18303" t="s">
        <v>4526</v>
      </c>
      <c r="E18303" t="s">
        <v>59</v>
      </c>
      <c r="F18303" t="b">
        <v>0</v>
      </c>
      <c r="G18303" t="s">
        <v>65</v>
      </c>
      <c r="H18303" s="1">
        <v>46226.085173611107</v>
      </c>
      <c r="I18303" t="b">
        <v>1</v>
      </c>
      <c r="J18303" t="b">
        <v>1</v>
      </c>
      <c r="K18303" t="s">
        <v>41</v>
      </c>
      <c r="L18303" t="s">
        <v>60</v>
      </c>
      <c r="M18303">
        <v>150000</v>
      </c>
      <c r="N18303"/>
      <c r="O18303" t="s">
        <v>31371</v>
      </c>
      <c r="P18303" t="s">
        <v>4210</v>
      </c>
    </row>
    <row r="18304" spans="1:16" x14ac:dyDescent="0.35">
      <c r="A18304" t="s">
        <v>3</v>
      </c>
      <c r="B18304" t="s">
        <v>31372</v>
      </c>
      <c r="C18304" t="s">
        <v>41</v>
      </c>
      <c r="D18304" t="s">
        <v>2360</v>
      </c>
      <c r="E18304" t="s">
        <v>59</v>
      </c>
      <c r="F18304" t="b">
        <v>0</v>
      </c>
      <c r="G18304" t="s">
        <v>41</v>
      </c>
      <c r="H18304" s="1">
        <v>46226.211053240739</v>
      </c>
      <c r="I18304" t="b">
        <v>0</v>
      </c>
      <c r="J18304" t="b">
        <v>1</v>
      </c>
      <c r="K18304" t="s">
        <v>41</v>
      </c>
      <c r="L18304" t="s">
        <v>60</v>
      </c>
      <c r="M18304">
        <v>64000</v>
      </c>
      <c r="N18304"/>
      <c r="O18304" t="s">
        <v>575</v>
      </c>
    </row>
    <row r="18305" spans="1:16" x14ac:dyDescent="0.35">
      <c r="A18305" t="s">
        <v>1</v>
      </c>
      <c r="B18305" t="s">
        <v>9948</v>
      </c>
      <c r="C18305" t="s">
        <v>227</v>
      </c>
      <c r="D18305" t="s">
        <v>2360</v>
      </c>
      <c r="E18305" t="s">
        <v>59</v>
      </c>
      <c r="F18305" t="b">
        <v>0</v>
      </c>
      <c r="G18305" t="s">
        <v>77</v>
      </c>
      <c r="H18305" s="1">
        <v>46226.212685185194</v>
      </c>
      <c r="I18305" t="b">
        <v>0</v>
      </c>
      <c r="J18305" t="b">
        <v>1</v>
      </c>
      <c r="K18305" t="s">
        <v>41</v>
      </c>
      <c r="L18305" t="s">
        <v>60</v>
      </c>
      <c r="M18305">
        <v>139500</v>
      </c>
      <c r="N18305"/>
      <c r="O18305" t="s">
        <v>17001</v>
      </c>
      <c r="P18305" t="s">
        <v>6694</v>
      </c>
    </row>
    <row r="18306" spans="1:16" x14ac:dyDescent="0.35">
      <c r="A18306" t="s">
        <v>5</v>
      </c>
      <c r="B18306" t="s">
        <v>6693</v>
      </c>
      <c r="C18306" t="s">
        <v>107</v>
      </c>
      <c r="D18306" t="s">
        <v>2360</v>
      </c>
      <c r="E18306" t="s">
        <v>59</v>
      </c>
      <c r="F18306" t="b">
        <v>0</v>
      </c>
      <c r="G18306" t="s">
        <v>77</v>
      </c>
      <c r="H18306" s="1">
        <v>46226.212696759263</v>
      </c>
      <c r="I18306" t="b">
        <v>0</v>
      </c>
      <c r="J18306" t="b">
        <v>1</v>
      </c>
      <c r="K18306" t="s">
        <v>41</v>
      </c>
      <c r="L18306" t="s">
        <v>60</v>
      </c>
      <c r="M18306">
        <v>202000</v>
      </c>
      <c r="N18306"/>
      <c r="O18306" t="s">
        <v>17001</v>
      </c>
      <c r="P18306" t="s">
        <v>6694</v>
      </c>
    </row>
    <row r="18307" spans="1:16" x14ac:dyDescent="0.35">
      <c r="A18307" t="s">
        <v>1</v>
      </c>
      <c r="B18307" t="s">
        <v>9948</v>
      </c>
      <c r="C18307" t="s">
        <v>515</v>
      </c>
      <c r="D18307" t="s">
        <v>2360</v>
      </c>
      <c r="E18307" t="s">
        <v>59</v>
      </c>
      <c r="F18307" t="b">
        <v>0</v>
      </c>
      <c r="G18307" t="s">
        <v>73</v>
      </c>
      <c r="H18307" s="1">
        <v>46226.212708333333</v>
      </c>
      <c r="I18307" t="b">
        <v>0</v>
      </c>
      <c r="J18307" t="b">
        <v>1</v>
      </c>
      <c r="K18307" t="s">
        <v>41</v>
      </c>
      <c r="L18307" t="s">
        <v>60</v>
      </c>
      <c r="M18307">
        <v>139500</v>
      </c>
      <c r="N18307"/>
      <c r="O18307" t="s">
        <v>17001</v>
      </c>
      <c r="P18307" t="s">
        <v>27111</v>
      </c>
    </row>
    <row r="18308" spans="1:16" x14ac:dyDescent="0.35">
      <c r="A18308" t="s">
        <v>1</v>
      </c>
      <c r="B18308" t="s">
        <v>17308</v>
      </c>
      <c r="C18308" t="s">
        <v>112</v>
      </c>
      <c r="D18308" t="s">
        <v>2360</v>
      </c>
      <c r="E18308" t="s">
        <v>59</v>
      </c>
      <c r="F18308" t="b">
        <v>0</v>
      </c>
      <c r="G18308" t="s">
        <v>65</v>
      </c>
      <c r="H18308" s="1">
        <v>46226.212731481479</v>
      </c>
      <c r="I18308" t="b">
        <v>0</v>
      </c>
      <c r="J18308" t="b">
        <v>1</v>
      </c>
      <c r="K18308" t="s">
        <v>41</v>
      </c>
      <c r="L18308" t="s">
        <v>60</v>
      </c>
      <c r="M18308">
        <v>165500</v>
      </c>
      <c r="N18308"/>
      <c r="O18308" t="s">
        <v>17001</v>
      </c>
    </row>
    <row r="18309" spans="1:16" x14ac:dyDescent="0.35">
      <c r="A18309" t="s">
        <v>2</v>
      </c>
      <c r="B18309" t="s">
        <v>21087</v>
      </c>
      <c r="C18309" t="s">
        <v>190</v>
      </c>
      <c r="D18309" t="s">
        <v>2360</v>
      </c>
      <c r="E18309" t="s">
        <v>59</v>
      </c>
      <c r="F18309" t="b">
        <v>0</v>
      </c>
      <c r="G18309" t="s">
        <v>73</v>
      </c>
      <c r="H18309" s="1">
        <v>46226.251261574071</v>
      </c>
      <c r="I18309" t="b">
        <v>0</v>
      </c>
      <c r="J18309" t="b">
        <v>1</v>
      </c>
      <c r="K18309" t="s">
        <v>41</v>
      </c>
      <c r="L18309" t="s">
        <v>60</v>
      </c>
      <c r="M18309">
        <v>198000</v>
      </c>
      <c r="N18309"/>
      <c r="O18309" t="s">
        <v>17001</v>
      </c>
      <c r="P18309" t="s">
        <v>23338</v>
      </c>
    </row>
    <row r="18310" spans="1:16" x14ac:dyDescent="0.35">
      <c r="A18310" t="s">
        <v>2</v>
      </c>
      <c r="B18310" t="s">
        <v>30349</v>
      </c>
      <c r="C18310" t="s">
        <v>190</v>
      </c>
      <c r="D18310" t="s">
        <v>4526</v>
      </c>
      <c r="E18310" t="s">
        <v>88</v>
      </c>
      <c r="F18310" t="b">
        <v>0</v>
      </c>
      <c r="G18310" t="s">
        <v>73</v>
      </c>
      <c r="H18310" s="1">
        <v>46226.252824074072</v>
      </c>
      <c r="I18310" t="b">
        <v>0</v>
      </c>
      <c r="J18310" t="b">
        <v>1</v>
      </c>
      <c r="K18310" t="s">
        <v>41</v>
      </c>
      <c r="L18310" t="s">
        <v>74</v>
      </c>
      <c r="M18310"/>
      <c r="N18310">
        <v>44.5</v>
      </c>
      <c r="O18310" t="s">
        <v>738</v>
      </c>
      <c r="P18310" t="s">
        <v>30350</v>
      </c>
    </row>
    <row r="18311" spans="1:16" x14ac:dyDescent="0.35">
      <c r="A18311" t="s">
        <v>2</v>
      </c>
      <c r="B18311" t="s">
        <v>30349</v>
      </c>
      <c r="C18311" t="s">
        <v>2293</v>
      </c>
      <c r="D18311" t="s">
        <v>4526</v>
      </c>
      <c r="E18311" t="s">
        <v>88</v>
      </c>
      <c r="F18311" t="b">
        <v>0</v>
      </c>
      <c r="G18311" t="s">
        <v>65</v>
      </c>
      <c r="H18311" s="1">
        <v>46226.252847222233</v>
      </c>
      <c r="I18311" t="b">
        <v>0</v>
      </c>
      <c r="J18311" t="b">
        <v>1</v>
      </c>
      <c r="K18311" t="s">
        <v>41</v>
      </c>
      <c r="L18311" t="s">
        <v>74</v>
      </c>
      <c r="M18311"/>
      <c r="N18311">
        <v>44.5</v>
      </c>
      <c r="O18311" t="s">
        <v>738</v>
      </c>
      <c r="P18311" t="s">
        <v>30350</v>
      </c>
    </row>
    <row r="18312" spans="1:16" x14ac:dyDescent="0.35">
      <c r="A18312" t="s">
        <v>2</v>
      </c>
      <c r="B18312" t="s">
        <v>31373</v>
      </c>
      <c r="C18312" t="s">
        <v>76</v>
      </c>
      <c r="D18312" t="s">
        <v>4346</v>
      </c>
      <c r="E18312" t="s">
        <v>88</v>
      </c>
      <c r="F18312" t="b">
        <v>1</v>
      </c>
      <c r="G18312" t="s">
        <v>41</v>
      </c>
      <c r="H18312" s="1">
        <v>46226.254212962973</v>
      </c>
      <c r="I18312" t="b">
        <v>0</v>
      </c>
      <c r="J18312" t="b">
        <v>0</v>
      </c>
      <c r="K18312" t="s">
        <v>41</v>
      </c>
      <c r="L18312" t="s">
        <v>74</v>
      </c>
      <c r="M18312"/>
      <c r="N18312">
        <v>110</v>
      </c>
      <c r="O18312" t="s">
        <v>11289</v>
      </c>
      <c r="P18312" t="s">
        <v>2642</v>
      </c>
    </row>
    <row r="18313" spans="1:16" x14ac:dyDescent="0.35">
      <c r="A18313" t="s">
        <v>8</v>
      </c>
      <c r="B18313" t="s">
        <v>31374</v>
      </c>
      <c r="C18313" t="s">
        <v>942</v>
      </c>
      <c r="D18313" t="s">
        <v>4868</v>
      </c>
      <c r="E18313" t="s">
        <v>59</v>
      </c>
      <c r="F18313" t="b">
        <v>0</v>
      </c>
      <c r="G18313" t="s">
        <v>19</v>
      </c>
      <c r="H18313" s="1">
        <v>46226.255266203712</v>
      </c>
      <c r="I18313" t="b">
        <v>0</v>
      </c>
      <c r="J18313" t="b">
        <v>0</v>
      </c>
      <c r="K18313" t="s">
        <v>19</v>
      </c>
      <c r="L18313" t="s">
        <v>60</v>
      </c>
      <c r="M18313">
        <v>750000</v>
      </c>
      <c r="N18313"/>
      <c r="O18313" t="s">
        <v>31375</v>
      </c>
      <c r="P18313" t="s">
        <v>208</v>
      </c>
    </row>
    <row r="18314" spans="1:16" x14ac:dyDescent="0.35">
      <c r="A18314" t="s">
        <v>1</v>
      </c>
      <c r="B18314" t="s">
        <v>581</v>
      </c>
      <c r="C18314" t="s">
        <v>29283</v>
      </c>
      <c r="D18314" t="s">
        <v>2360</v>
      </c>
      <c r="E18314" t="s">
        <v>59</v>
      </c>
      <c r="F18314" t="b">
        <v>0</v>
      </c>
      <c r="G18314" t="s">
        <v>77</v>
      </c>
      <c r="H18314" s="1">
        <v>46226.296122685177</v>
      </c>
      <c r="I18314" t="b">
        <v>0</v>
      </c>
      <c r="J18314" t="b">
        <v>0</v>
      </c>
      <c r="K18314" t="s">
        <v>41</v>
      </c>
      <c r="L18314" t="s">
        <v>60</v>
      </c>
      <c r="M18314">
        <v>149000</v>
      </c>
      <c r="N18314"/>
      <c r="O18314" t="s">
        <v>2795</v>
      </c>
      <c r="P18314" t="s">
        <v>31376</v>
      </c>
    </row>
    <row r="18315" spans="1:16" x14ac:dyDescent="0.35">
      <c r="A18315" t="s">
        <v>5</v>
      </c>
      <c r="B18315" t="s">
        <v>896</v>
      </c>
      <c r="C18315" t="s">
        <v>13767</v>
      </c>
      <c r="D18315" t="s">
        <v>4868</v>
      </c>
      <c r="E18315" t="s">
        <v>59</v>
      </c>
      <c r="F18315" t="b">
        <v>0</v>
      </c>
      <c r="G18315" t="s">
        <v>19</v>
      </c>
      <c r="H18315" s="1">
        <v>46226.296932870369</v>
      </c>
      <c r="I18315" t="b">
        <v>0</v>
      </c>
      <c r="J18315" t="b">
        <v>0</v>
      </c>
      <c r="K18315" t="s">
        <v>19</v>
      </c>
      <c r="L18315" t="s">
        <v>60</v>
      </c>
      <c r="M18315">
        <v>2250000</v>
      </c>
      <c r="N18315"/>
      <c r="O18315" t="s">
        <v>18587</v>
      </c>
      <c r="P18315" t="s">
        <v>31377</v>
      </c>
    </row>
    <row r="18316" spans="1:16" x14ac:dyDescent="0.35">
      <c r="A18316" t="s">
        <v>5</v>
      </c>
      <c r="B18316" t="s">
        <v>31378</v>
      </c>
      <c r="C18316" t="s">
        <v>9560</v>
      </c>
      <c r="D18316" t="s">
        <v>4346</v>
      </c>
      <c r="E18316" t="s">
        <v>88</v>
      </c>
      <c r="F18316" t="b">
        <v>0</v>
      </c>
      <c r="G18316" t="s">
        <v>19</v>
      </c>
      <c r="H18316" s="1">
        <v>46226.296932870369</v>
      </c>
      <c r="I18316" t="b">
        <v>1</v>
      </c>
      <c r="J18316" t="b">
        <v>0</v>
      </c>
      <c r="K18316" t="s">
        <v>19</v>
      </c>
      <c r="L18316" t="s">
        <v>60</v>
      </c>
      <c r="M18316">
        <v>1900000</v>
      </c>
      <c r="N18316"/>
      <c r="O18316" t="s">
        <v>3117</v>
      </c>
      <c r="P18316" t="s">
        <v>714</v>
      </c>
    </row>
    <row r="18317" spans="1:16" x14ac:dyDescent="0.35">
      <c r="A18317" t="s">
        <v>1</v>
      </c>
      <c r="B18317" t="s">
        <v>277</v>
      </c>
      <c r="C18317" t="s">
        <v>147</v>
      </c>
      <c r="D18317" t="s">
        <v>2360</v>
      </c>
      <c r="E18317" t="s">
        <v>59</v>
      </c>
      <c r="F18317" t="b">
        <v>0</v>
      </c>
      <c r="G18317" t="s">
        <v>41</v>
      </c>
      <c r="H18317" s="1">
        <v>46226.297905092593</v>
      </c>
      <c r="I18317" t="b">
        <v>0</v>
      </c>
      <c r="J18317" t="b">
        <v>1</v>
      </c>
      <c r="K18317" t="s">
        <v>41</v>
      </c>
      <c r="L18317" t="s">
        <v>60</v>
      </c>
      <c r="M18317">
        <v>146000</v>
      </c>
      <c r="N18317"/>
      <c r="O18317" t="s">
        <v>31379</v>
      </c>
      <c r="P18317" t="s">
        <v>31380</v>
      </c>
    </row>
    <row r="18318" spans="1:16" x14ac:dyDescent="0.35">
      <c r="A18318" t="s">
        <v>6</v>
      </c>
      <c r="B18318" t="s">
        <v>24425</v>
      </c>
      <c r="C18318" t="s">
        <v>690</v>
      </c>
      <c r="D18318" t="s">
        <v>4526</v>
      </c>
      <c r="E18318" t="s">
        <v>59</v>
      </c>
      <c r="F18318" t="b">
        <v>0</v>
      </c>
      <c r="G18318" t="s">
        <v>77</v>
      </c>
      <c r="H18318" s="1">
        <v>46226.334629629629</v>
      </c>
      <c r="I18318" t="b">
        <v>0</v>
      </c>
      <c r="J18318" t="b">
        <v>1</v>
      </c>
      <c r="K18318" t="s">
        <v>41</v>
      </c>
      <c r="L18318" t="s">
        <v>60</v>
      </c>
      <c r="M18318">
        <v>157500</v>
      </c>
      <c r="N18318"/>
      <c r="O18318" t="s">
        <v>20119</v>
      </c>
      <c r="P18318" t="s">
        <v>24426</v>
      </c>
    </row>
    <row r="18319" spans="1:16" x14ac:dyDescent="0.35">
      <c r="A18319" t="s">
        <v>8</v>
      </c>
      <c r="B18319" t="s">
        <v>31381</v>
      </c>
      <c r="C18319" t="s">
        <v>162</v>
      </c>
      <c r="D18319" t="s">
        <v>4526</v>
      </c>
      <c r="E18319" t="s">
        <v>59</v>
      </c>
      <c r="F18319" t="b">
        <v>0</v>
      </c>
      <c r="G18319" t="s">
        <v>73</v>
      </c>
      <c r="H18319" s="1">
        <v>46226.336157407408</v>
      </c>
      <c r="I18319" t="b">
        <v>0</v>
      </c>
      <c r="J18319" t="b">
        <v>1</v>
      </c>
      <c r="K18319" t="s">
        <v>41</v>
      </c>
      <c r="L18319" t="s">
        <v>60</v>
      </c>
      <c r="M18319">
        <v>325000</v>
      </c>
      <c r="N18319"/>
      <c r="O18319" t="s">
        <v>1887</v>
      </c>
    </row>
    <row r="18320" spans="1:16" x14ac:dyDescent="0.35">
      <c r="A18320" t="s">
        <v>6</v>
      </c>
      <c r="B18320" t="s">
        <v>6</v>
      </c>
      <c r="C18320" t="s">
        <v>31311</v>
      </c>
      <c r="D18320" t="s">
        <v>24507</v>
      </c>
      <c r="E18320" t="s">
        <v>59</v>
      </c>
      <c r="F18320" t="b">
        <v>0</v>
      </c>
      <c r="G18320" t="s">
        <v>40</v>
      </c>
      <c r="H18320" s="1">
        <v>46226.337534722217</v>
      </c>
      <c r="I18320" t="b">
        <v>0</v>
      </c>
      <c r="J18320" t="b">
        <v>0</v>
      </c>
      <c r="K18320" t="s">
        <v>40</v>
      </c>
      <c r="L18320" t="s">
        <v>60</v>
      </c>
      <c r="M18320">
        <v>67500</v>
      </c>
      <c r="N18320"/>
      <c r="O18320" t="s">
        <v>31312</v>
      </c>
      <c r="P18320" t="s">
        <v>31313</v>
      </c>
    </row>
    <row r="18321" spans="1:16" x14ac:dyDescent="0.35">
      <c r="A18321" t="s">
        <v>5</v>
      </c>
      <c r="B18321" t="s">
        <v>31382</v>
      </c>
      <c r="C18321" t="s">
        <v>29547</v>
      </c>
      <c r="D18321" t="s">
        <v>11236</v>
      </c>
      <c r="E18321" t="s">
        <v>59</v>
      </c>
      <c r="F18321" t="b">
        <v>0</v>
      </c>
      <c r="G18321" t="s">
        <v>89</v>
      </c>
      <c r="H18321" s="1">
        <v>46226.337731481479</v>
      </c>
      <c r="I18321" t="b">
        <v>1</v>
      </c>
      <c r="J18321" t="b">
        <v>1</v>
      </c>
      <c r="K18321" t="s">
        <v>41</v>
      </c>
      <c r="L18321" t="s">
        <v>60</v>
      </c>
      <c r="M18321">
        <v>241000</v>
      </c>
      <c r="N18321"/>
      <c r="O18321" t="s">
        <v>4674</v>
      </c>
      <c r="P18321" t="s">
        <v>31383</v>
      </c>
    </row>
    <row r="18322" spans="1:16" x14ac:dyDescent="0.35">
      <c r="A18322" t="s">
        <v>4</v>
      </c>
      <c r="B18322" t="s">
        <v>31384</v>
      </c>
      <c r="C18322" t="s">
        <v>913</v>
      </c>
      <c r="D18322" t="s">
        <v>20103</v>
      </c>
      <c r="E18322" t="s">
        <v>59</v>
      </c>
      <c r="F18322" t="b">
        <v>0</v>
      </c>
      <c r="G18322" t="s">
        <v>20</v>
      </c>
      <c r="H18322" s="1">
        <v>46226.338576388887</v>
      </c>
      <c r="I18322" t="b">
        <v>0</v>
      </c>
      <c r="J18322" t="b">
        <v>0</v>
      </c>
      <c r="K18322" t="s">
        <v>20</v>
      </c>
      <c r="L18322" t="s">
        <v>60</v>
      </c>
      <c r="M18322">
        <v>122500</v>
      </c>
      <c r="N18322"/>
      <c r="O18322" t="s">
        <v>7880</v>
      </c>
      <c r="P18322" t="s">
        <v>31385</v>
      </c>
    </row>
    <row r="18323" spans="1:16" x14ac:dyDescent="0.35">
      <c r="A18323" t="s">
        <v>1</v>
      </c>
      <c r="B18323" t="s">
        <v>31386</v>
      </c>
      <c r="C18323" t="s">
        <v>9560</v>
      </c>
      <c r="D18323" t="s">
        <v>4868</v>
      </c>
      <c r="E18323" t="s">
        <v>88</v>
      </c>
      <c r="F18323" t="b">
        <v>0</v>
      </c>
      <c r="G18323" t="s">
        <v>19</v>
      </c>
      <c r="H18323" s="1">
        <v>46226.338680555556</v>
      </c>
      <c r="I18323" t="b">
        <v>1</v>
      </c>
      <c r="J18323" t="b">
        <v>0</v>
      </c>
      <c r="K18323" t="s">
        <v>19</v>
      </c>
      <c r="L18323" t="s">
        <v>60</v>
      </c>
      <c r="M18323">
        <v>800000</v>
      </c>
      <c r="N18323"/>
      <c r="O18323" t="s">
        <v>31387</v>
      </c>
      <c r="P18323" t="s">
        <v>31388</v>
      </c>
    </row>
    <row r="18324" spans="1:16" x14ac:dyDescent="0.35">
      <c r="A18324" t="s">
        <v>0</v>
      </c>
      <c r="B18324" t="s">
        <v>10310</v>
      </c>
      <c r="C18324" t="s">
        <v>315</v>
      </c>
      <c r="D18324" t="s">
        <v>2360</v>
      </c>
      <c r="E18324" t="s">
        <v>59</v>
      </c>
      <c r="F18324" t="b">
        <v>0</v>
      </c>
      <c r="G18324" t="s">
        <v>65</v>
      </c>
      <c r="H18324" s="1">
        <v>46226.376296296286</v>
      </c>
      <c r="I18324" t="b">
        <v>0</v>
      </c>
      <c r="J18324" t="b">
        <v>0</v>
      </c>
      <c r="K18324" t="s">
        <v>41</v>
      </c>
      <c r="L18324" t="s">
        <v>60</v>
      </c>
      <c r="M18324">
        <v>87603.10500000001</v>
      </c>
      <c r="N18324"/>
      <c r="O18324" t="s">
        <v>973</v>
      </c>
      <c r="P18324" t="s">
        <v>10311</v>
      </c>
    </row>
    <row r="18325" spans="1:16" x14ac:dyDescent="0.35">
      <c r="A18325" t="s">
        <v>2</v>
      </c>
      <c r="B18325" t="s">
        <v>664</v>
      </c>
      <c r="C18325" t="s">
        <v>172</v>
      </c>
      <c r="D18325" t="s">
        <v>4550</v>
      </c>
      <c r="E18325" t="s">
        <v>59</v>
      </c>
      <c r="F18325" t="b">
        <v>0</v>
      </c>
      <c r="G18325" t="s">
        <v>68</v>
      </c>
      <c r="H18325" s="1">
        <v>46226.377800925933</v>
      </c>
      <c r="I18325" t="b">
        <v>0</v>
      </c>
      <c r="J18325" t="b">
        <v>1</v>
      </c>
      <c r="K18325" t="s">
        <v>41</v>
      </c>
      <c r="L18325" t="s">
        <v>60</v>
      </c>
      <c r="M18325">
        <v>104750</v>
      </c>
      <c r="N18325"/>
      <c r="O18325" t="s">
        <v>31389</v>
      </c>
      <c r="P18325" t="s">
        <v>2808</v>
      </c>
    </row>
    <row r="18326" spans="1:16" x14ac:dyDescent="0.35">
      <c r="A18326" t="s">
        <v>5</v>
      </c>
      <c r="B18326" t="s">
        <v>31390</v>
      </c>
      <c r="C18326" t="s">
        <v>21656</v>
      </c>
      <c r="D18326" t="s">
        <v>24119</v>
      </c>
      <c r="E18326" t="s">
        <v>59</v>
      </c>
      <c r="F18326" t="b">
        <v>0</v>
      </c>
      <c r="G18326" t="s">
        <v>40</v>
      </c>
      <c r="H18326" s="1">
        <v>46226.381192129629</v>
      </c>
      <c r="I18326" t="b">
        <v>0</v>
      </c>
      <c r="J18326" t="b">
        <v>0</v>
      </c>
      <c r="K18326" t="s">
        <v>40</v>
      </c>
      <c r="L18326" t="s">
        <v>60</v>
      </c>
      <c r="M18326">
        <v>60000</v>
      </c>
      <c r="N18326"/>
      <c r="O18326" t="s">
        <v>31391</v>
      </c>
      <c r="P18326" t="s">
        <v>31392</v>
      </c>
    </row>
    <row r="18327" spans="1:16" x14ac:dyDescent="0.35">
      <c r="A18327" t="s">
        <v>1</v>
      </c>
      <c r="B18327" t="s">
        <v>31393</v>
      </c>
      <c r="C18327" t="s">
        <v>174</v>
      </c>
      <c r="D18327" t="s">
        <v>4526</v>
      </c>
      <c r="E18327" t="s">
        <v>59</v>
      </c>
      <c r="F18327" t="b">
        <v>0</v>
      </c>
      <c r="G18327" t="s">
        <v>41</v>
      </c>
      <c r="H18327" s="1">
        <v>46226.38144675926</v>
      </c>
      <c r="I18327" t="b">
        <v>0</v>
      </c>
      <c r="J18327" t="b">
        <v>1</v>
      </c>
      <c r="K18327" t="s">
        <v>41</v>
      </c>
      <c r="L18327" t="s">
        <v>60</v>
      </c>
      <c r="M18327">
        <v>96862.5</v>
      </c>
      <c r="N18327"/>
      <c r="O18327" t="s">
        <v>329</v>
      </c>
      <c r="P18327" t="s">
        <v>31394</v>
      </c>
    </row>
    <row r="18328" spans="1:16" x14ac:dyDescent="0.35">
      <c r="A18328" t="s">
        <v>0</v>
      </c>
      <c r="B18328" t="s">
        <v>345</v>
      </c>
      <c r="C18328" t="s">
        <v>31395</v>
      </c>
      <c r="D18328" t="s">
        <v>4526</v>
      </c>
      <c r="E18328" t="s">
        <v>59</v>
      </c>
      <c r="F18328" t="b">
        <v>0</v>
      </c>
      <c r="G18328" t="s">
        <v>40</v>
      </c>
      <c r="H18328" s="1">
        <v>46226.419409722221</v>
      </c>
      <c r="I18328" t="b">
        <v>1</v>
      </c>
      <c r="J18328" t="b">
        <v>0</v>
      </c>
      <c r="K18328" t="s">
        <v>40</v>
      </c>
      <c r="L18328" t="s">
        <v>74</v>
      </c>
      <c r="M18328"/>
      <c r="N18328">
        <v>27.59</v>
      </c>
      <c r="O18328" t="s">
        <v>31396</v>
      </c>
    </row>
    <row r="18329" spans="1:16" x14ac:dyDescent="0.35">
      <c r="A18329" t="s">
        <v>2</v>
      </c>
      <c r="B18329" t="s">
        <v>31397</v>
      </c>
      <c r="C18329" t="s">
        <v>165</v>
      </c>
      <c r="D18329" t="s">
        <v>4550</v>
      </c>
      <c r="E18329" t="s">
        <v>59</v>
      </c>
      <c r="F18329" t="b">
        <v>0</v>
      </c>
      <c r="G18329" t="s">
        <v>73</v>
      </c>
      <c r="H18329" s="1">
        <v>46226.419490740736</v>
      </c>
      <c r="I18329" t="b">
        <v>0</v>
      </c>
      <c r="J18329" t="b">
        <v>1</v>
      </c>
      <c r="K18329" t="s">
        <v>41</v>
      </c>
      <c r="L18329" t="s">
        <v>60</v>
      </c>
      <c r="M18329">
        <v>99950</v>
      </c>
      <c r="N18329"/>
      <c r="O18329" t="s">
        <v>5472</v>
      </c>
      <c r="P18329" t="s">
        <v>31398</v>
      </c>
    </row>
    <row r="18330" spans="1:16" x14ac:dyDescent="0.35">
      <c r="A18330" t="s">
        <v>6</v>
      </c>
      <c r="B18330" t="s">
        <v>31399</v>
      </c>
      <c r="C18330" t="s">
        <v>81</v>
      </c>
      <c r="D18330" t="s">
        <v>4526</v>
      </c>
      <c r="E18330" t="s">
        <v>59</v>
      </c>
      <c r="F18330" t="b">
        <v>0</v>
      </c>
      <c r="G18330" t="s">
        <v>77</v>
      </c>
      <c r="H18330" s="1">
        <v>46226.419502314813</v>
      </c>
      <c r="I18330" t="b">
        <v>0</v>
      </c>
      <c r="J18330" t="b">
        <v>0</v>
      </c>
      <c r="K18330" t="s">
        <v>41</v>
      </c>
      <c r="L18330" t="s">
        <v>60</v>
      </c>
      <c r="M18330">
        <v>250000</v>
      </c>
      <c r="N18330"/>
      <c r="O18330" t="s">
        <v>31400</v>
      </c>
      <c r="P18330" t="s">
        <v>146</v>
      </c>
    </row>
    <row r="18331" spans="1:16" x14ac:dyDescent="0.35">
      <c r="A18331" t="s">
        <v>1</v>
      </c>
      <c r="B18331" t="s">
        <v>31401</v>
      </c>
      <c r="C18331" t="s">
        <v>10455</v>
      </c>
      <c r="D18331" t="s">
        <v>5102</v>
      </c>
      <c r="E18331" t="s">
        <v>59</v>
      </c>
      <c r="F18331" t="b">
        <v>0</v>
      </c>
      <c r="G18331" t="s">
        <v>13</v>
      </c>
      <c r="H18331" s="1">
        <v>46226.4216087963</v>
      </c>
      <c r="I18331" t="b">
        <v>0</v>
      </c>
      <c r="J18331" t="b">
        <v>0</v>
      </c>
      <c r="K18331" t="s">
        <v>13</v>
      </c>
      <c r="L18331" t="s">
        <v>60</v>
      </c>
      <c r="M18331">
        <v>95000</v>
      </c>
      <c r="N18331"/>
      <c r="O18331" t="s">
        <v>1741</v>
      </c>
      <c r="P18331" t="s">
        <v>31402</v>
      </c>
    </row>
    <row r="18332" spans="1:16" x14ac:dyDescent="0.35">
      <c r="A18332" t="s">
        <v>1</v>
      </c>
      <c r="B18332" t="s">
        <v>156</v>
      </c>
      <c r="C18332" t="s">
        <v>31403</v>
      </c>
      <c r="D18332" t="s">
        <v>24119</v>
      </c>
      <c r="E18332" t="s">
        <v>88</v>
      </c>
      <c r="F18332" t="b">
        <v>0</v>
      </c>
      <c r="G18332" t="s">
        <v>40</v>
      </c>
      <c r="H18332" s="1">
        <v>46226.422881944447</v>
      </c>
      <c r="I18332" t="b">
        <v>1</v>
      </c>
      <c r="J18332" t="b">
        <v>0</v>
      </c>
      <c r="K18332" t="s">
        <v>40</v>
      </c>
      <c r="L18332" t="s">
        <v>60</v>
      </c>
      <c r="M18332">
        <v>450</v>
      </c>
      <c r="N18332"/>
      <c r="O18332" t="s">
        <v>31404</v>
      </c>
      <c r="P18332" t="s">
        <v>31405</v>
      </c>
    </row>
    <row r="18333" spans="1:16" x14ac:dyDescent="0.35">
      <c r="A18333" t="s">
        <v>2</v>
      </c>
      <c r="B18333" t="s">
        <v>31406</v>
      </c>
      <c r="C18333" t="s">
        <v>733</v>
      </c>
      <c r="D18333" t="s">
        <v>4526</v>
      </c>
      <c r="E18333" t="s">
        <v>59</v>
      </c>
      <c r="F18333" t="b">
        <v>0</v>
      </c>
      <c r="G18333" t="s">
        <v>77</v>
      </c>
      <c r="H18333" s="1">
        <v>46226.461157407408</v>
      </c>
      <c r="I18333" t="b">
        <v>0</v>
      </c>
      <c r="J18333" t="b">
        <v>0</v>
      </c>
      <c r="K18333" t="s">
        <v>41</v>
      </c>
      <c r="L18333" t="s">
        <v>60</v>
      </c>
      <c r="M18333">
        <v>235000</v>
      </c>
      <c r="N18333"/>
      <c r="O18333" t="s">
        <v>17540</v>
      </c>
      <c r="P18333" t="s">
        <v>31407</v>
      </c>
    </row>
    <row r="18334" spans="1:16" x14ac:dyDescent="0.35">
      <c r="A18334" t="s">
        <v>3</v>
      </c>
      <c r="B18334" t="s">
        <v>31408</v>
      </c>
      <c r="C18334" t="s">
        <v>86</v>
      </c>
      <c r="D18334" t="s">
        <v>4526</v>
      </c>
      <c r="E18334" t="s">
        <v>59</v>
      </c>
      <c r="F18334" t="b">
        <v>0</v>
      </c>
      <c r="G18334" t="s">
        <v>77</v>
      </c>
      <c r="H18334" s="1">
        <v>46226.501342592594</v>
      </c>
      <c r="I18334" t="b">
        <v>0</v>
      </c>
      <c r="J18334" t="b">
        <v>1</v>
      </c>
      <c r="K18334" t="s">
        <v>41</v>
      </c>
      <c r="L18334" t="s">
        <v>60</v>
      </c>
      <c r="M18334">
        <v>76650</v>
      </c>
      <c r="N18334"/>
      <c r="O18334" t="s">
        <v>20747</v>
      </c>
      <c r="P18334" t="s">
        <v>219</v>
      </c>
    </row>
    <row r="18335" spans="1:16" x14ac:dyDescent="0.35">
      <c r="A18335" t="s">
        <v>5</v>
      </c>
      <c r="B18335" t="s">
        <v>31409</v>
      </c>
      <c r="C18335" t="s">
        <v>41</v>
      </c>
      <c r="D18335" t="s">
        <v>4526</v>
      </c>
      <c r="E18335" t="s">
        <v>59</v>
      </c>
      <c r="F18335" t="b">
        <v>0</v>
      </c>
      <c r="G18335" t="s">
        <v>89</v>
      </c>
      <c r="H18335" s="1">
        <v>46226.504351851851</v>
      </c>
      <c r="I18335" t="b">
        <v>0</v>
      </c>
      <c r="J18335" t="b">
        <v>1</v>
      </c>
      <c r="K18335" t="s">
        <v>41</v>
      </c>
      <c r="L18335" t="s">
        <v>60</v>
      </c>
      <c r="M18335">
        <v>180000</v>
      </c>
      <c r="N18335"/>
      <c r="O18335" t="s">
        <v>31410</v>
      </c>
      <c r="P18335" t="s">
        <v>85</v>
      </c>
    </row>
    <row r="18336" spans="1:16" x14ac:dyDescent="0.35">
      <c r="A18336" t="s">
        <v>1</v>
      </c>
      <c r="B18336" t="s">
        <v>7829</v>
      </c>
      <c r="C18336" t="s">
        <v>913</v>
      </c>
      <c r="D18336" t="s">
        <v>20103</v>
      </c>
      <c r="E18336" t="s">
        <v>88</v>
      </c>
      <c r="F18336" t="b">
        <v>0</v>
      </c>
      <c r="G18336" t="s">
        <v>20</v>
      </c>
      <c r="H18336" s="1">
        <v>46226.505243055559</v>
      </c>
      <c r="I18336" t="b">
        <v>1</v>
      </c>
      <c r="J18336" t="b">
        <v>0</v>
      </c>
      <c r="K18336" t="s">
        <v>20</v>
      </c>
      <c r="L18336" t="s">
        <v>60</v>
      </c>
      <c r="M18336">
        <v>85000</v>
      </c>
      <c r="N18336"/>
      <c r="O18336" t="s">
        <v>12678</v>
      </c>
      <c r="P18336" t="s">
        <v>2590</v>
      </c>
    </row>
    <row r="18337" spans="1:16" x14ac:dyDescent="0.35">
      <c r="A18337" t="s">
        <v>4</v>
      </c>
      <c r="B18337" t="s">
        <v>31411</v>
      </c>
      <c r="C18337" t="s">
        <v>5717</v>
      </c>
      <c r="D18337" t="s">
        <v>4868</v>
      </c>
      <c r="E18337" t="s">
        <v>59</v>
      </c>
      <c r="F18337" t="b">
        <v>0</v>
      </c>
      <c r="G18337" t="s">
        <v>19</v>
      </c>
      <c r="H18337" s="1">
        <v>46226.505266203712</v>
      </c>
      <c r="I18337" t="b">
        <v>1</v>
      </c>
      <c r="J18337" t="b">
        <v>0</v>
      </c>
      <c r="K18337" t="s">
        <v>19</v>
      </c>
      <c r="L18337" t="s">
        <v>60</v>
      </c>
      <c r="M18337">
        <v>1400000</v>
      </c>
      <c r="N18337"/>
      <c r="O18337" t="s">
        <v>31412</v>
      </c>
      <c r="P18337" t="s">
        <v>31413</v>
      </c>
    </row>
    <row r="18338" spans="1:16" x14ac:dyDescent="0.35">
      <c r="A18338" t="s">
        <v>0</v>
      </c>
      <c r="B18338" t="s">
        <v>1477</v>
      </c>
      <c r="C18338" t="s">
        <v>1022</v>
      </c>
      <c r="D18338" t="s">
        <v>4346</v>
      </c>
      <c r="E18338" t="s">
        <v>59</v>
      </c>
      <c r="F18338" t="b">
        <v>0</v>
      </c>
      <c r="G18338" t="s">
        <v>68</v>
      </c>
      <c r="H18338" s="1">
        <v>46226.542893518519</v>
      </c>
      <c r="I18338" t="b">
        <v>1</v>
      </c>
      <c r="J18338" t="b">
        <v>1</v>
      </c>
      <c r="K18338" t="s">
        <v>41</v>
      </c>
      <c r="L18338" t="s">
        <v>60</v>
      </c>
      <c r="M18338">
        <v>77750</v>
      </c>
      <c r="N18338"/>
      <c r="O18338" t="s">
        <v>31414</v>
      </c>
      <c r="P18338" t="s">
        <v>31415</v>
      </c>
    </row>
    <row r="18339" spans="1:16" x14ac:dyDescent="0.35">
      <c r="A18339" t="s">
        <v>0</v>
      </c>
      <c r="B18339" t="s">
        <v>0</v>
      </c>
      <c r="C18339" t="s">
        <v>618</v>
      </c>
      <c r="D18339" t="s">
        <v>4346</v>
      </c>
      <c r="E18339" t="s">
        <v>232</v>
      </c>
      <c r="F18339" t="b">
        <v>0</v>
      </c>
      <c r="G18339" t="s">
        <v>65</v>
      </c>
      <c r="H18339" s="1">
        <v>46226.542893518519</v>
      </c>
      <c r="I18339" t="b">
        <v>1</v>
      </c>
      <c r="J18339" t="b">
        <v>0</v>
      </c>
      <c r="K18339" t="s">
        <v>41</v>
      </c>
      <c r="L18339" t="s">
        <v>60</v>
      </c>
      <c r="M18339">
        <v>70000</v>
      </c>
      <c r="N18339"/>
      <c r="O18339" t="s">
        <v>28534</v>
      </c>
      <c r="P18339" t="s">
        <v>30528</v>
      </c>
    </row>
    <row r="18340" spans="1:16" x14ac:dyDescent="0.35">
      <c r="A18340" t="s">
        <v>1</v>
      </c>
      <c r="B18340" t="s">
        <v>31416</v>
      </c>
      <c r="C18340" t="s">
        <v>529</v>
      </c>
      <c r="D18340" t="s">
        <v>4756</v>
      </c>
      <c r="E18340" t="s">
        <v>59</v>
      </c>
      <c r="F18340" t="b">
        <v>0</v>
      </c>
      <c r="G18340" t="s">
        <v>77</v>
      </c>
      <c r="H18340" s="1">
        <v>46226.546006944453</v>
      </c>
      <c r="I18340" t="b">
        <v>0</v>
      </c>
      <c r="J18340" t="b">
        <v>0</v>
      </c>
      <c r="K18340" t="s">
        <v>41</v>
      </c>
      <c r="L18340" t="s">
        <v>60</v>
      </c>
      <c r="M18340">
        <v>145000</v>
      </c>
      <c r="N18340"/>
      <c r="O18340" t="s">
        <v>648</v>
      </c>
      <c r="P18340" t="s">
        <v>31417</v>
      </c>
    </row>
    <row r="18341" spans="1:16" x14ac:dyDescent="0.35">
      <c r="A18341" t="s">
        <v>5</v>
      </c>
      <c r="B18341" t="s">
        <v>31418</v>
      </c>
      <c r="C18341" t="s">
        <v>532</v>
      </c>
      <c r="D18341" t="s">
        <v>4756</v>
      </c>
      <c r="E18341" t="s">
        <v>59</v>
      </c>
      <c r="F18341" t="b">
        <v>0</v>
      </c>
      <c r="G18341" t="s">
        <v>77</v>
      </c>
      <c r="H18341" s="1">
        <v>46226.546076388891</v>
      </c>
      <c r="I18341" t="b">
        <v>0</v>
      </c>
      <c r="J18341" t="b">
        <v>1</v>
      </c>
      <c r="K18341" t="s">
        <v>41</v>
      </c>
      <c r="L18341" t="s">
        <v>60</v>
      </c>
      <c r="M18341">
        <v>115000</v>
      </c>
      <c r="N18341"/>
      <c r="O18341" t="s">
        <v>31419</v>
      </c>
      <c r="P18341" t="s">
        <v>31420</v>
      </c>
    </row>
    <row r="18342" spans="1:16" x14ac:dyDescent="0.35">
      <c r="A18342" t="s">
        <v>1</v>
      </c>
      <c r="B18342" t="s">
        <v>31416</v>
      </c>
      <c r="C18342" t="s">
        <v>828</v>
      </c>
      <c r="D18342" t="s">
        <v>4756</v>
      </c>
      <c r="E18342" t="s">
        <v>59</v>
      </c>
      <c r="F18342" t="b">
        <v>0</v>
      </c>
      <c r="G18342" t="s">
        <v>89</v>
      </c>
      <c r="H18342" s="1">
        <v>46226.546076388891</v>
      </c>
      <c r="I18342" t="b">
        <v>0</v>
      </c>
      <c r="J18342" t="b">
        <v>0</v>
      </c>
      <c r="K18342" t="s">
        <v>41</v>
      </c>
      <c r="L18342" t="s">
        <v>60</v>
      </c>
      <c r="M18342">
        <v>145000</v>
      </c>
      <c r="N18342"/>
      <c r="O18342" t="s">
        <v>648</v>
      </c>
      <c r="P18342" t="s">
        <v>31417</v>
      </c>
    </row>
    <row r="18343" spans="1:16" x14ac:dyDescent="0.35">
      <c r="A18343" t="s">
        <v>1</v>
      </c>
      <c r="B18343" t="s">
        <v>31421</v>
      </c>
      <c r="C18343" t="s">
        <v>76</v>
      </c>
      <c r="D18343" t="s">
        <v>4346</v>
      </c>
      <c r="E18343" t="s">
        <v>59</v>
      </c>
      <c r="F18343" t="b">
        <v>1</v>
      </c>
      <c r="G18343" t="s">
        <v>19</v>
      </c>
      <c r="H18343" s="1">
        <v>46226.546979166669</v>
      </c>
      <c r="I18343" t="b">
        <v>1</v>
      </c>
      <c r="J18343" t="b">
        <v>0</v>
      </c>
      <c r="K18343" t="s">
        <v>19</v>
      </c>
      <c r="L18343" t="s">
        <v>60</v>
      </c>
      <c r="M18343">
        <v>1192082.45</v>
      </c>
      <c r="N18343"/>
      <c r="O18343" t="s">
        <v>23226</v>
      </c>
      <c r="P18343" t="s">
        <v>31422</v>
      </c>
    </row>
    <row r="18344" spans="1:16" x14ac:dyDescent="0.35">
      <c r="A18344" t="s">
        <v>3</v>
      </c>
      <c r="B18344" t="s">
        <v>31423</v>
      </c>
      <c r="C18344" t="s">
        <v>76</v>
      </c>
      <c r="D18344" t="s">
        <v>4526</v>
      </c>
      <c r="E18344" t="s">
        <v>59</v>
      </c>
      <c r="F18344" t="b">
        <v>1</v>
      </c>
      <c r="G18344" t="s">
        <v>68</v>
      </c>
      <c r="H18344" s="1">
        <v>46226.58457175926</v>
      </c>
      <c r="I18344" t="b">
        <v>0</v>
      </c>
      <c r="J18344" t="b">
        <v>0</v>
      </c>
      <c r="K18344" t="s">
        <v>41</v>
      </c>
      <c r="L18344" t="s">
        <v>60</v>
      </c>
      <c r="M18344">
        <v>126000</v>
      </c>
      <c r="N18344"/>
      <c r="O18344" t="s">
        <v>8896</v>
      </c>
      <c r="P18344" t="s">
        <v>233</v>
      </c>
    </row>
    <row r="18345" spans="1:16" x14ac:dyDescent="0.35">
      <c r="A18345" t="s">
        <v>7</v>
      </c>
      <c r="B18345" t="s">
        <v>31424</v>
      </c>
      <c r="C18345" t="s">
        <v>1883</v>
      </c>
      <c r="D18345" t="s">
        <v>4630</v>
      </c>
      <c r="E18345" t="s">
        <v>59</v>
      </c>
      <c r="F18345" t="b">
        <v>0</v>
      </c>
      <c r="G18345" t="s">
        <v>68</v>
      </c>
      <c r="H18345" s="1">
        <v>46226.58457175926</v>
      </c>
      <c r="I18345" t="b">
        <v>0</v>
      </c>
      <c r="J18345" t="b">
        <v>1</v>
      </c>
      <c r="K18345" t="s">
        <v>41</v>
      </c>
      <c r="L18345" t="s">
        <v>60</v>
      </c>
      <c r="M18345">
        <v>106000</v>
      </c>
      <c r="N18345"/>
      <c r="O18345" t="s">
        <v>95</v>
      </c>
      <c r="P18345" t="s">
        <v>17377</v>
      </c>
    </row>
    <row r="18346" spans="1:16" x14ac:dyDescent="0.35">
      <c r="A18346" t="s">
        <v>0</v>
      </c>
      <c r="B18346" t="s">
        <v>2199</v>
      </c>
      <c r="C18346" t="s">
        <v>370</v>
      </c>
      <c r="D18346" t="s">
        <v>4526</v>
      </c>
      <c r="E18346" t="s">
        <v>88</v>
      </c>
      <c r="F18346" t="b">
        <v>0</v>
      </c>
      <c r="G18346" t="s">
        <v>65</v>
      </c>
      <c r="H18346" s="1">
        <v>46226.584618055553</v>
      </c>
      <c r="I18346" t="b">
        <v>0</v>
      </c>
      <c r="J18346" t="b">
        <v>0</v>
      </c>
      <c r="K18346" t="s">
        <v>41</v>
      </c>
      <c r="L18346" t="s">
        <v>74</v>
      </c>
      <c r="M18346"/>
      <c r="N18346">
        <v>75</v>
      </c>
      <c r="O18346" t="s">
        <v>31425</v>
      </c>
      <c r="P18346" t="s">
        <v>7595</v>
      </c>
    </row>
    <row r="18347" spans="1:16" x14ac:dyDescent="0.35">
      <c r="A18347" t="s">
        <v>7</v>
      </c>
      <c r="B18347" t="s">
        <v>31426</v>
      </c>
      <c r="C18347" t="s">
        <v>34</v>
      </c>
      <c r="D18347" t="s">
        <v>4526</v>
      </c>
      <c r="E18347" t="s">
        <v>59</v>
      </c>
      <c r="F18347" t="b">
        <v>0</v>
      </c>
      <c r="G18347" t="s">
        <v>34</v>
      </c>
      <c r="H18347" s="1">
        <v>46226.585856481477</v>
      </c>
      <c r="I18347" t="b">
        <v>0</v>
      </c>
      <c r="J18347" t="b">
        <v>0</v>
      </c>
      <c r="K18347" t="s">
        <v>34</v>
      </c>
      <c r="L18347" t="s">
        <v>60</v>
      </c>
      <c r="M18347">
        <v>1100000</v>
      </c>
      <c r="N18347"/>
      <c r="O18347" t="s">
        <v>31427</v>
      </c>
      <c r="P18347" t="s">
        <v>31428</v>
      </c>
    </row>
    <row r="18348" spans="1:16" x14ac:dyDescent="0.35">
      <c r="A18348" t="s">
        <v>2</v>
      </c>
      <c r="B18348" t="s">
        <v>31429</v>
      </c>
      <c r="C18348" t="s">
        <v>76</v>
      </c>
      <c r="D18348" t="s">
        <v>4346</v>
      </c>
      <c r="E18348" t="s">
        <v>88</v>
      </c>
      <c r="F18348" t="b">
        <v>1</v>
      </c>
      <c r="G18348" t="s">
        <v>41</v>
      </c>
      <c r="H18348" s="1">
        <v>46226.587546296287</v>
      </c>
      <c r="I18348" t="b">
        <v>0</v>
      </c>
      <c r="J18348" t="b">
        <v>0</v>
      </c>
      <c r="K18348" t="s">
        <v>41</v>
      </c>
      <c r="L18348" t="s">
        <v>74</v>
      </c>
      <c r="M18348"/>
      <c r="N18348">
        <v>60</v>
      </c>
      <c r="O18348" t="s">
        <v>31430</v>
      </c>
      <c r="P18348" t="s">
        <v>85</v>
      </c>
    </row>
    <row r="18349" spans="1:16" x14ac:dyDescent="0.35">
      <c r="A18349" t="s">
        <v>1</v>
      </c>
      <c r="B18349" t="s">
        <v>341</v>
      </c>
      <c r="C18349" t="s">
        <v>76</v>
      </c>
      <c r="D18349" t="s">
        <v>141</v>
      </c>
      <c r="E18349" t="s">
        <v>88</v>
      </c>
      <c r="F18349" t="b">
        <v>1</v>
      </c>
      <c r="G18349" t="s">
        <v>41</v>
      </c>
      <c r="H18349" s="1">
        <v>46226.587581018517</v>
      </c>
      <c r="I18349" t="b">
        <v>1</v>
      </c>
      <c r="J18349" t="b">
        <v>0</v>
      </c>
      <c r="K18349" t="s">
        <v>41</v>
      </c>
      <c r="L18349" t="s">
        <v>74</v>
      </c>
      <c r="M18349"/>
      <c r="N18349">
        <v>45</v>
      </c>
      <c r="O18349" t="s">
        <v>141</v>
      </c>
      <c r="P18349" t="s">
        <v>31431</v>
      </c>
    </row>
    <row r="18350" spans="1:16" x14ac:dyDescent="0.35">
      <c r="A18350" t="s">
        <v>1</v>
      </c>
      <c r="B18350" t="s">
        <v>599</v>
      </c>
      <c r="C18350" t="s">
        <v>112</v>
      </c>
      <c r="D18350" t="s">
        <v>5349</v>
      </c>
      <c r="E18350" t="s">
        <v>59</v>
      </c>
      <c r="F18350" t="b">
        <v>0</v>
      </c>
      <c r="G18350" t="s">
        <v>89</v>
      </c>
      <c r="H18350" s="1">
        <v>46226.587685185194</v>
      </c>
      <c r="I18350" t="b">
        <v>0</v>
      </c>
      <c r="J18350" t="b">
        <v>0</v>
      </c>
      <c r="K18350" t="s">
        <v>41</v>
      </c>
      <c r="L18350" t="s">
        <v>60</v>
      </c>
      <c r="M18350">
        <v>215000</v>
      </c>
      <c r="N18350"/>
      <c r="O18350" t="s">
        <v>2638</v>
      </c>
      <c r="P18350" t="s">
        <v>31432</v>
      </c>
    </row>
    <row r="18351" spans="1:16" x14ac:dyDescent="0.35">
      <c r="A18351" t="s">
        <v>3</v>
      </c>
      <c r="B18351" t="s">
        <v>31433</v>
      </c>
      <c r="C18351" t="s">
        <v>952</v>
      </c>
      <c r="D18351" t="s">
        <v>4526</v>
      </c>
      <c r="E18351" t="s">
        <v>59</v>
      </c>
      <c r="F18351" t="b">
        <v>0</v>
      </c>
      <c r="G18351" t="s">
        <v>68</v>
      </c>
      <c r="H18351" s="1">
        <v>46226.626226851848</v>
      </c>
      <c r="I18351" t="b">
        <v>0</v>
      </c>
      <c r="J18351" t="b">
        <v>1</v>
      </c>
      <c r="K18351" t="s">
        <v>41</v>
      </c>
      <c r="L18351" t="s">
        <v>60</v>
      </c>
      <c r="M18351">
        <v>82050</v>
      </c>
      <c r="N18351"/>
      <c r="O18351" t="s">
        <v>831</v>
      </c>
      <c r="P18351" t="s">
        <v>3501</v>
      </c>
    </row>
    <row r="18352" spans="1:16" x14ac:dyDescent="0.35">
      <c r="A18352" t="s">
        <v>3</v>
      </c>
      <c r="B18352" t="s">
        <v>31434</v>
      </c>
      <c r="C18352" t="s">
        <v>86</v>
      </c>
      <c r="D18352" t="s">
        <v>4526</v>
      </c>
      <c r="E18352" t="s">
        <v>59</v>
      </c>
      <c r="F18352" t="b">
        <v>0</v>
      </c>
      <c r="G18352" t="s">
        <v>77</v>
      </c>
      <c r="H18352" s="1">
        <v>46226.626342592594</v>
      </c>
      <c r="I18352" t="b">
        <v>0</v>
      </c>
      <c r="J18352" t="b">
        <v>1</v>
      </c>
      <c r="K18352" t="s">
        <v>41</v>
      </c>
      <c r="L18352" t="s">
        <v>60</v>
      </c>
      <c r="M18352">
        <v>105000</v>
      </c>
      <c r="N18352"/>
      <c r="O18352" t="s">
        <v>31435</v>
      </c>
      <c r="P18352" t="s">
        <v>2512</v>
      </c>
    </row>
    <row r="18353" spans="1:16" x14ac:dyDescent="0.35">
      <c r="A18353" t="s">
        <v>0</v>
      </c>
      <c r="B18353" t="s">
        <v>31436</v>
      </c>
      <c r="C18353" t="s">
        <v>40</v>
      </c>
      <c r="D18353" t="s">
        <v>4526</v>
      </c>
      <c r="E18353" t="s">
        <v>59</v>
      </c>
      <c r="F18353" t="b">
        <v>0</v>
      </c>
      <c r="G18353" t="s">
        <v>40</v>
      </c>
      <c r="H18353" s="1">
        <v>46226.627696759257</v>
      </c>
      <c r="I18353" t="b">
        <v>1</v>
      </c>
      <c r="J18353" t="b">
        <v>0</v>
      </c>
      <c r="K18353" t="s">
        <v>40</v>
      </c>
      <c r="L18353" t="s">
        <v>60</v>
      </c>
      <c r="M18353">
        <v>42500</v>
      </c>
      <c r="N18353"/>
      <c r="O18353" t="s">
        <v>31437</v>
      </c>
      <c r="P18353" t="s">
        <v>462</v>
      </c>
    </row>
    <row r="18354" spans="1:16" x14ac:dyDescent="0.35">
      <c r="A18354" t="s">
        <v>4</v>
      </c>
      <c r="B18354" t="s">
        <v>31438</v>
      </c>
      <c r="C18354" t="s">
        <v>40</v>
      </c>
      <c r="D18354" t="s">
        <v>4526</v>
      </c>
      <c r="E18354" t="s">
        <v>59</v>
      </c>
      <c r="F18354" t="b">
        <v>0</v>
      </c>
      <c r="G18354" t="s">
        <v>40</v>
      </c>
      <c r="H18354" s="1">
        <v>46226.627754629633</v>
      </c>
      <c r="I18354" t="b">
        <v>0</v>
      </c>
      <c r="J18354" t="b">
        <v>0</v>
      </c>
      <c r="K18354" t="s">
        <v>40</v>
      </c>
      <c r="L18354" t="s">
        <v>60</v>
      </c>
      <c r="M18354">
        <v>31500</v>
      </c>
      <c r="N18354"/>
      <c r="O18354" t="s">
        <v>31439</v>
      </c>
      <c r="P18354" t="s">
        <v>219</v>
      </c>
    </row>
    <row r="18355" spans="1:16" x14ac:dyDescent="0.35">
      <c r="A18355" t="s">
        <v>2</v>
      </c>
      <c r="B18355" t="s">
        <v>31440</v>
      </c>
      <c r="C18355" t="s">
        <v>1468</v>
      </c>
      <c r="D18355" t="s">
        <v>4756</v>
      </c>
      <c r="E18355" t="s">
        <v>59</v>
      </c>
      <c r="F18355" t="b">
        <v>0</v>
      </c>
      <c r="G18355" t="s">
        <v>89</v>
      </c>
      <c r="H18355" s="1">
        <v>46226.627800925933</v>
      </c>
      <c r="I18355" t="b">
        <v>0</v>
      </c>
      <c r="J18355" t="b">
        <v>0</v>
      </c>
      <c r="K18355" t="s">
        <v>41</v>
      </c>
      <c r="L18355" t="s">
        <v>60</v>
      </c>
      <c r="M18355">
        <v>155000</v>
      </c>
      <c r="N18355"/>
      <c r="O18355" t="s">
        <v>31441</v>
      </c>
      <c r="P18355" t="s">
        <v>31442</v>
      </c>
    </row>
    <row r="18356" spans="1:16" x14ac:dyDescent="0.35">
      <c r="A18356" t="s">
        <v>2</v>
      </c>
      <c r="B18356" t="s">
        <v>6674</v>
      </c>
      <c r="C18356" t="s">
        <v>112</v>
      </c>
      <c r="D18356" t="s">
        <v>4526</v>
      </c>
      <c r="E18356" t="s">
        <v>59</v>
      </c>
      <c r="F18356" t="b">
        <v>0</v>
      </c>
      <c r="G18356" t="s">
        <v>65</v>
      </c>
      <c r="H18356" s="1">
        <v>46226.627812500003</v>
      </c>
      <c r="I18356" t="b">
        <v>0</v>
      </c>
      <c r="J18356" t="b">
        <v>1</v>
      </c>
      <c r="K18356" t="s">
        <v>41</v>
      </c>
      <c r="L18356" t="s">
        <v>60</v>
      </c>
      <c r="M18356">
        <v>165000</v>
      </c>
      <c r="N18356"/>
      <c r="O18356" t="s">
        <v>7675</v>
      </c>
      <c r="P18356" t="s">
        <v>31340</v>
      </c>
    </row>
    <row r="18357" spans="1:16" x14ac:dyDescent="0.35">
      <c r="A18357" t="s">
        <v>2</v>
      </c>
      <c r="B18357" t="s">
        <v>31443</v>
      </c>
      <c r="C18357" t="s">
        <v>860</v>
      </c>
      <c r="D18357" t="s">
        <v>20164</v>
      </c>
      <c r="E18357" t="s">
        <v>59</v>
      </c>
      <c r="F18357" t="b">
        <v>0</v>
      </c>
      <c r="G18357" t="s">
        <v>65</v>
      </c>
      <c r="H18357" s="1">
        <v>46226.627847222233</v>
      </c>
      <c r="I18357" t="b">
        <v>0</v>
      </c>
      <c r="J18357" t="b">
        <v>1</v>
      </c>
      <c r="K18357" t="s">
        <v>41</v>
      </c>
      <c r="L18357" t="s">
        <v>60</v>
      </c>
      <c r="M18357">
        <v>190000</v>
      </c>
      <c r="N18357"/>
      <c r="O18357" t="s">
        <v>226</v>
      </c>
      <c r="P18357" t="s">
        <v>12956</v>
      </c>
    </row>
    <row r="18358" spans="1:16" x14ac:dyDescent="0.35">
      <c r="A18358" t="s">
        <v>2</v>
      </c>
      <c r="B18358" t="s">
        <v>31444</v>
      </c>
      <c r="C18358" t="s">
        <v>40</v>
      </c>
      <c r="D18358" t="s">
        <v>4526</v>
      </c>
      <c r="E18358" t="s">
        <v>59</v>
      </c>
      <c r="F18358" t="b">
        <v>0</v>
      </c>
      <c r="G18358" t="s">
        <v>40</v>
      </c>
      <c r="H18358" s="1">
        <v>46226.629201388889</v>
      </c>
      <c r="I18358" t="b">
        <v>0</v>
      </c>
      <c r="J18358" t="b">
        <v>0</v>
      </c>
      <c r="K18358" t="s">
        <v>40</v>
      </c>
      <c r="L18358" t="s">
        <v>60</v>
      </c>
      <c r="M18358">
        <v>82500</v>
      </c>
      <c r="N18358"/>
      <c r="O18358" t="s">
        <v>101</v>
      </c>
      <c r="P18358" t="s">
        <v>2319</v>
      </c>
    </row>
    <row r="18359" spans="1:16" x14ac:dyDescent="0.35">
      <c r="A18359" t="s">
        <v>4</v>
      </c>
      <c r="B18359" t="s">
        <v>31445</v>
      </c>
      <c r="C18359" t="s">
        <v>370</v>
      </c>
      <c r="D18359" t="s">
        <v>4526</v>
      </c>
      <c r="E18359" t="s">
        <v>59</v>
      </c>
      <c r="F18359" t="b">
        <v>0</v>
      </c>
      <c r="G18359" t="s">
        <v>89</v>
      </c>
      <c r="H18359" s="1">
        <v>46226.62939814815</v>
      </c>
      <c r="I18359" t="b">
        <v>1</v>
      </c>
      <c r="J18359" t="b">
        <v>1</v>
      </c>
      <c r="K18359" t="s">
        <v>41</v>
      </c>
      <c r="L18359" t="s">
        <v>60</v>
      </c>
      <c r="M18359">
        <v>183500</v>
      </c>
      <c r="N18359"/>
      <c r="O18359" t="s">
        <v>7675</v>
      </c>
      <c r="P18359" t="s">
        <v>31446</v>
      </c>
    </row>
    <row r="18360" spans="1:16" x14ac:dyDescent="0.35">
      <c r="A18360" t="s">
        <v>1</v>
      </c>
      <c r="B18360" t="s">
        <v>31447</v>
      </c>
      <c r="C18360" t="s">
        <v>913</v>
      </c>
      <c r="D18360" t="s">
        <v>20103</v>
      </c>
      <c r="E18360" t="s">
        <v>88</v>
      </c>
      <c r="F18360" t="b">
        <v>0</v>
      </c>
      <c r="G18360" t="s">
        <v>20</v>
      </c>
      <c r="H18360" s="1">
        <v>46226.630243055559</v>
      </c>
      <c r="I18360" t="b">
        <v>0</v>
      </c>
      <c r="J18360" t="b">
        <v>0</v>
      </c>
      <c r="K18360" t="s">
        <v>20</v>
      </c>
      <c r="L18360" t="s">
        <v>60</v>
      </c>
      <c r="M18360">
        <v>45000</v>
      </c>
      <c r="N18360"/>
      <c r="O18360" t="s">
        <v>2189</v>
      </c>
      <c r="P18360" t="s">
        <v>31448</v>
      </c>
    </row>
    <row r="18361" spans="1:16" x14ac:dyDescent="0.35">
      <c r="A18361" t="s">
        <v>7</v>
      </c>
      <c r="B18361" t="s">
        <v>3991</v>
      </c>
      <c r="C18361" t="s">
        <v>382</v>
      </c>
      <c r="D18361" t="s">
        <v>4526</v>
      </c>
      <c r="E18361" t="s">
        <v>59</v>
      </c>
      <c r="F18361" t="b">
        <v>0</v>
      </c>
      <c r="G18361" t="s">
        <v>77</v>
      </c>
      <c r="H18361" s="1">
        <v>46226.667962962973</v>
      </c>
      <c r="I18361" t="b">
        <v>0</v>
      </c>
      <c r="J18361" t="b">
        <v>0</v>
      </c>
      <c r="K18361" t="s">
        <v>41</v>
      </c>
      <c r="L18361" t="s">
        <v>74</v>
      </c>
      <c r="M18361"/>
      <c r="N18361">
        <v>50</v>
      </c>
      <c r="O18361" t="s">
        <v>105</v>
      </c>
      <c r="P18361" t="s">
        <v>31449</v>
      </c>
    </row>
    <row r="18362" spans="1:16" x14ac:dyDescent="0.35">
      <c r="A18362" t="s">
        <v>7</v>
      </c>
      <c r="B18362" t="s">
        <v>31450</v>
      </c>
      <c r="C18362" t="s">
        <v>315</v>
      </c>
      <c r="D18362" t="s">
        <v>4526</v>
      </c>
      <c r="E18362" t="s">
        <v>59</v>
      </c>
      <c r="F18362" t="b">
        <v>0</v>
      </c>
      <c r="G18362" t="s">
        <v>65</v>
      </c>
      <c r="H18362" s="1">
        <v>46226.668009259258</v>
      </c>
      <c r="I18362" t="b">
        <v>0</v>
      </c>
      <c r="J18362" t="b">
        <v>1</v>
      </c>
      <c r="K18362" t="s">
        <v>41</v>
      </c>
      <c r="L18362" t="s">
        <v>60</v>
      </c>
      <c r="M18362">
        <v>84500</v>
      </c>
      <c r="N18362"/>
      <c r="O18362" t="s">
        <v>3580</v>
      </c>
      <c r="P18362" t="s">
        <v>859</v>
      </c>
    </row>
    <row r="18363" spans="1:16" x14ac:dyDescent="0.35">
      <c r="A18363" t="s">
        <v>3</v>
      </c>
      <c r="B18363" t="s">
        <v>286</v>
      </c>
      <c r="C18363" t="s">
        <v>5508</v>
      </c>
      <c r="D18363" t="s">
        <v>4526</v>
      </c>
      <c r="E18363" t="s">
        <v>59</v>
      </c>
      <c r="F18363" t="b">
        <v>0</v>
      </c>
      <c r="G18363" t="s">
        <v>40</v>
      </c>
      <c r="H18363" s="1">
        <v>46226.669409722221</v>
      </c>
      <c r="I18363" t="b">
        <v>1</v>
      </c>
      <c r="J18363" t="b">
        <v>0</v>
      </c>
      <c r="K18363" t="s">
        <v>40</v>
      </c>
      <c r="L18363" t="s">
        <v>60</v>
      </c>
      <c r="M18363">
        <v>39515</v>
      </c>
      <c r="N18363"/>
      <c r="O18363" t="s">
        <v>31451</v>
      </c>
      <c r="P18363" t="s">
        <v>161</v>
      </c>
    </row>
    <row r="18364" spans="1:16" x14ac:dyDescent="0.35">
      <c r="A18364" t="s">
        <v>1</v>
      </c>
      <c r="B18364" t="s">
        <v>385</v>
      </c>
      <c r="C18364" t="s">
        <v>420</v>
      </c>
      <c r="D18364" t="s">
        <v>4526</v>
      </c>
      <c r="E18364" t="s">
        <v>88</v>
      </c>
      <c r="F18364" t="b">
        <v>0</v>
      </c>
      <c r="G18364" t="s">
        <v>89</v>
      </c>
      <c r="H18364" s="1">
        <v>46226.671041666668</v>
      </c>
      <c r="I18364" t="b">
        <v>1</v>
      </c>
      <c r="J18364" t="b">
        <v>0</v>
      </c>
      <c r="K18364" t="s">
        <v>41</v>
      </c>
      <c r="L18364" t="s">
        <v>74</v>
      </c>
      <c r="M18364"/>
      <c r="N18364">
        <v>39</v>
      </c>
      <c r="O18364" t="s">
        <v>31452</v>
      </c>
      <c r="P18364" t="s">
        <v>31453</v>
      </c>
    </row>
    <row r="18365" spans="1:16" x14ac:dyDescent="0.35">
      <c r="A18365" t="s">
        <v>1</v>
      </c>
      <c r="B18365" t="s">
        <v>24102</v>
      </c>
      <c r="C18365" t="s">
        <v>76</v>
      </c>
      <c r="D18365" t="s">
        <v>24160</v>
      </c>
      <c r="E18365" t="s">
        <v>59</v>
      </c>
      <c r="F18365" t="b">
        <v>1</v>
      </c>
      <c r="G18365" t="s">
        <v>77</v>
      </c>
      <c r="H18365" s="1">
        <v>46226.671076388891</v>
      </c>
      <c r="I18365" t="b">
        <v>1</v>
      </c>
      <c r="J18365" t="b">
        <v>1</v>
      </c>
      <c r="K18365" t="s">
        <v>41</v>
      </c>
      <c r="L18365" t="s">
        <v>60</v>
      </c>
      <c r="M18365">
        <v>103407</v>
      </c>
      <c r="N18365"/>
      <c r="O18365" t="s">
        <v>31454</v>
      </c>
    </row>
    <row r="18366" spans="1:16" x14ac:dyDescent="0.35">
      <c r="A18366" t="s">
        <v>0</v>
      </c>
      <c r="B18366" t="s">
        <v>31455</v>
      </c>
      <c r="C18366" t="s">
        <v>4236</v>
      </c>
      <c r="D18366" t="s">
        <v>4756</v>
      </c>
      <c r="E18366" t="s">
        <v>59</v>
      </c>
      <c r="F18366" t="b">
        <v>0</v>
      </c>
      <c r="G18366" t="s">
        <v>68</v>
      </c>
      <c r="H18366" s="1">
        <v>46226.709560185183</v>
      </c>
      <c r="I18366" t="b">
        <v>0</v>
      </c>
      <c r="J18366" t="b">
        <v>0</v>
      </c>
      <c r="K18366" t="s">
        <v>41</v>
      </c>
      <c r="L18366" t="s">
        <v>60</v>
      </c>
      <c r="M18366">
        <v>82500</v>
      </c>
      <c r="N18366"/>
      <c r="O18366" t="s">
        <v>31456</v>
      </c>
    </row>
    <row r="18367" spans="1:16" x14ac:dyDescent="0.35">
      <c r="A18367" t="s">
        <v>0</v>
      </c>
      <c r="B18367" t="s">
        <v>3845</v>
      </c>
      <c r="C18367" t="s">
        <v>142</v>
      </c>
      <c r="D18367" t="s">
        <v>4526</v>
      </c>
      <c r="E18367" t="s">
        <v>59</v>
      </c>
      <c r="F18367" t="b">
        <v>0</v>
      </c>
      <c r="G18367" t="s">
        <v>65</v>
      </c>
      <c r="H18367" s="1">
        <v>46226.709641203714</v>
      </c>
      <c r="I18367" t="b">
        <v>0</v>
      </c>
      <c r="J18367" t="b">
        <v>1</v>
      </c>
      <c r="K18367" t="s">
        <v>41</v>
      </c>
      <c r="L18367" t="s">
        <v>60</v>
      </c>
      <c r="M18367">
        <v>90250</v>
      </c>
      <c r="N18367"/>
      <c r="O18367" t="s">
        <v>4214</v>
      </c>
      <c r="P18367" t="s">
        <v>4126</v>
      </c>
    </row>
    <row r="18368" spans="1:16" x14ac:dyDescent="0.35">
      <c r="A18368" t="s">
        <v>0</v>
      </c>
      <c r="B18368" t="s">
        <v>29243</v>
      </c>
      <c r="C18368" t="s">
        <v>4120</v>
      </c>
      <c r="D18368" t="s">
        <v>4526</v>
      </c>
      <c r="E18368" t="s">
        <v>59</v>
      </c>
      <c r="F18368" t="b">
        <v>0</v>
      </c>
      <c r="G18368" t="s">
        <v>77</v>
      </c>
      <c r="H18368" s="1">
        <v>46226.709675925929</v>
      </c>
      <c r="I18368" t="b">
        <v>0</v>
      </c>
      <c r="J18368" t="b">
        <v>1</v>
      </c>
      <c r="K18368" t="s">
        <v>41</v>
      </c>
      <c r="L18368" t="s">
        <v>60</v>
      </c>
      <c r="M18368">
        <v>158500</v>
      </c>
      <c r="N18368"/>
      <c r="O18368" t="s">
        <v>5670</v>
      </c>
    </row>
    <row r="18369" spans="1:16" x14ac:dyDescent="0.35">
      <c r="A18369" t="s">
        <v>0</v>
      </c>
      <c r="B18369" t="s">
        <v>11453</v>
      </c>
      <c r="C18369" t="s">
        <v>5067</v>
      </c>
      <c r="D18369" t="s">
        <v>4346</v>
      </c>
      <c r="E18369" t="s">
        <v>621</v>
      </c>
      <c r="F18369" t="b">
        <v>0</v>
      </c>
      <c r="G18369" t="s">
        <v>40</v>
      </c>
      <c r="H18369" s="1">
        <v>46226.711030092592</v>
      </c>
      <c r="I18369" t="b">
        <v>1</v>
      </c>
      <c r="J18369" t="b">
        <v>0</v>
      </c>
      <c r="K18369" t="s">
        <v>40</v>
      </c>
      <c r="L18369" t="s">
        <v>60</v>
      </c>
      <c r="M18369">
        <v>21500</v>
      </c>
      <c r="N18369"/>
      <c r="O18369" t="s">
        <v>31457</v>
      </c>
      <c r="P18369" t="s">
        <v>3177</v>
      </c>
    </row>
    <row r="18370" spans="1:16" x14ac:dyDescent="0.35">
      <c r="A18370" t="s">
        <v>2</v>
      </c>
      <c r="B18370" t="s">
        <v>31458</v>
      </c>
      <c r="C18370" t="s">
        <v>498</v>
      </c>
      <c r="D18370" t="s">
        <v>5349</v>
      </c>
      <c r="E18370" t="s">
        <v>59</v>
      </c>
      <c r="F18370" t="b">
        <v>0</v>
      </c>
      <c r="G18370" t="s">
        <v>89</v>
      </c>
      <c r="H18370" s="1">
        <v>46226.711134259262</v>
      </c>
      <c r="I18370" t="b">
        <v>0</v>
      </c>
      <c r="J18370" t="b">
        <v>1</v>
      </c>
      <c r="K18370" t="s">
        <v>41</v>
      </c>
      <c r="L18370" t="s">
        <v>60</v>
      </c>
      <c r="M18370">
        <v>81900</v>
      </c>
      <c r="N18370"/>
      <c r="O18370" t="s">
        <v>116</v>
      </c>
      <c r="P18370" t="s">
        <v>31459</v>
      </c>
    </row>
    <row r="18371" spans="1:16" x14ac:dyDescent="0.35">
      <c r="A18371" t="s">
        <v>2</v>
      </c>
      <c r="B18371" t="s">
        <v>23594</v>
      </c>
      <c r="C18371" t="s">
        <v>949</v>
      </c>
      <c r="D18371" t="s">
        <v>4756</v>
      </c>
      <c r="E18371" t="s">
        <v>59</v>
      </c>
      <c r="F18371" t="b">
        <v>0</v>
      </c>
      <c r="G18371" t="s">
        <v>65</v>
      </c>
      <c r="H18371" s="1">
        <v>46226.711180555547</v>
      </c>
      <c r="I18371" t="b">
        <v>0</v>
      </c>
      <c r="J18371" t="b">
        <v>1</v>
      </c>
      <c r="K18371" t="s">
        <v>41</v>
      </c>
      <c r="L18371" t="s">
        <v>60</v>
      </c>
      <c r="M18371">
        <v>105000</v>
      </c>
      <c r="N18371"/>
      <c r="O18371" t="s">
        <v>25221</v>
      </c>
    </row>
    <row r="18372" spans="1:16" x14ac:dyDescent="0.35">
      <c r="A18372" t="s">
        <v>6</v>
      </c>
      <c r="B18372" t="s">
        <v>31460</v>
      </c>
      <c r="C18372" t="s">
        <v>112</v>
      </c>
      <c r="D18372" t="s">
        <v>4526</v>
      </c>
      <c r="E18372" t="s">
        <v>59</v>
      </c>
      <c r="F18372" t="b">
        <v>0</v>
      </c>
      <c r="G18372" t="s">
        <v>65</v>
      </c>
      <c r="H18372" s="1">
        <v>46226.711180555547</v>
      </c>
      <c r="I18372" t="b">
        <v>0</v>
      </c>
      <c r="J18372" t="b">
        <v>0</v>
      </c>
      <c r="K18372" t="s">
        <v>41</v>
      </c>
      <c r="L18372" t="s">
        <v>60</v>
      </c>
      <c r="M18372">
        <v>177500</v>
      </c>
      <c r="N18372"/>
      <c r="O18372" t="s">
        <v>307</v>
      </c>
      <c r="P18372" t="s">
        <v>27388</v>
      </c>
    </row>
    <row r="18373" spans="1:16" x14ac:dyDescent="0.35">
      <c r="A18373" t="s">
        <v>2</v>
      </c>
      <c r="B18373" t="s">
        <v>31461</v>
      </c>
      <c r="C18373" t="s">
        <v>2977</v>
      </c>
      <c r="D18373" t="s">
        <v>4526</v>
      </c>
      <c r="E18373" t="s">
        <v>59</v>
      </c>
      <c r="F18373" t="b">
        <v>0</v>
      </c>
      <c r="G18373" t="s">
        <v>65</v>
      </c>
      <c r="H18373" s="1">
        <v>46226.711215277777</v>
      </c>
      <c r="I18373" t="b">
        <v>0</v>
      </c>
      <c r="J18373" t="b">
        <v>1</v>
      </c>
      <c r="K18373" t="s">
        <v>41</v>
      </c>
      <c r="L18373" t="s">
        <v>74</v>
      </c>
      <c r="M18373"/>
      <c r="N18373">
        <v>31.625</v>
      </c>
      <c r="O18373" t="s">
        <v>26295</v>
      </c>
      <c r="P18373" t="s">
        <v>261</v>
      </c>
    </row>
    <row r="18374" spans="1:16" x14ac:dyDescent="0.35">
      <c r="A18374" t="s">
        <v>1</v>
      </c>
      <c r="B18374" t="s">
        <v>31462</v>
      </c>
      <c r="C18374" t="s">
        <v>121</v>
      </c>
      <c r="D18374" t="s">
        <v>4346</v>
      </c>
      <c r="E18374" t="s">
        <v>59</v>
      </c>
      <c r="F18374" t="b">
        <v>0</v>
      </c>
      <c r="G18374" t="s">
        <v>68</v>
      </c>
      <c r="H18374" s="1">
        <v>46226.712708333333</v>
      </c>
      <c r="I18374" t="b">
        <v>1</v>
      </c>
      <c r="J18374" t="b">
        <v>1</v>
      </c>
      <c r="K18374" t="s">
        <v>41</v>
      </c>
      <c r="L18374" t="s">
        <v>60</v>
      </c>
      <c r="M18374">
        <v>155000</v>
      </c>
      <c r="N18374"/>
      <c r="O18374" t="s">
        <v>31463</v>
      </c>
      <c r="P18374" t="s">
        <v>31464</v>
      </c>
    </row>
    <row r="18375" spans="1:16" x14ac:dyDescent="0.35">
      <c r="A18375" t="s">
        <v>2</v>
      </c>
      <c r="B18375" t="s">
        <v>31465</v>
      </c>
      <c r="C18375" t="s">
        <v>81</v>
      </c>
      <c r="D18375" t="s">
        <v>4346</v>
      </c>
      <c r="E18375" t="s">
        <v>59</v>
      </c>
      <c r="F18375" t="b">
        <v>0</v>
      </c>
      <c r="G18375" t="s">
        <v>77</v>
      </c>
      <c r="H18375" s="1">
        <v>46226.752800925933</v>
      </c>
      <c r="I18375" t="b">
        <v>0</v>
      </c>
      <c r="J18375" t="b">
        <v>0</v>
      </c>
      <c r="K18375" t="s">
        <v>41</v>
      </c>
      <c r="L18375" t="s">
        <v>60</v>
      </c>
      <c r="M18375">
        <v>174808</v>
      </c>
      <c r="N18375"/>
      <c r="O18375" t="s">
        <v>82</v>
      </c>
      <c r="P18375" t="s">
        <v>31466</v>
      </c>
    </row>
    <row r="18376" spans="1:16" x14ac:dyDescent="0.35">
      <c r="A18376" t="s">
        <v>6</v>
      </c>
      <c r="B18376" t="s">
        <v>31467</v>
      </c>
      <c r="C18376" t="s">
        <v>145</v>
      </c>
      <c r="D18376" t="s">
        <v>2360</v>
      </c>
      <c r="E18376" t="s">
        <v>59</v>
      </c>
      <c r="F18376" t="b">
        <v>0</v>
      </c>
      <c r="G18376" t="s">
        <v>65</v>
      </c>
      <c r="H18376" s="1">
        <v>46226.752858796302</v>
      </c>
      <c r="I18376" t="b">
        <v>0</v>
      </c>
      <c r="J18376" t="b">
        <v>0</v>
      </c>
      <c r="K18376" t="s">
        <v>41</v>
      </c>
      <c r="L18376" t="s">
        <v>60</v>
      </c>
      <c r="M18376">
        <v>138400</v>
      </c>
      <c r="N18376"/>
      <c r="O18376" t="s">
        <v>560</v>
      </c>
      <c r="P18376" t="s">
        <v>5411</v>
      </c>
    </row>
    <row r="18377" spans="1:16" x14ac:dyDescent="0.35">
      <c r="A18377" t="s">
        <v>1</v>
      </c>
      <c r="B18377" t="s">
        <v>31468</v>
      </c>
      <c r="C18377" t="s">
        <v>1384</v>
      </c>
      <c r="D18377" t="s">
        <v>4526</v>
      </c>
      <c r="E18377" t="s">
        <v>88</v>
      </c>
      <c r="F18377" t="b">
        <v>0</v>
      </c>
      <c r="G18377" t="s">
        <v>77</v>
      </c>
      <c r="H18377" s="1">
        <v>46226.754351851851</v>
      </c>
      <c r="I18377" t="b">
        <v>0</v>
      </c>
      <c r="J18377" t="b">
        <v>1</v>
      </c>
      <c r="K18377" t="s">
        <v>41</v>
      </c>
      <c r="L18377" t="s">
        <v>74</v>
      </c>
      <c r="M18377"/>
      <c r="N18377">
        <v>65</v>
      </c>
      <c r="O18377" t="s">
        <v>7357</v>
      </c>
      <c r="P18377" t="s">
        <v>31469</v>
      </c>
    </row>
    <row r="18378" spans="1:16" x14ac:dyDescent="0.35">
      <c r="A18378" t="s">
        <v>6</v>
      </c>
      <c r="B18378" t="s">
        <v>31470</v>
      </c>
      <c r="C18378" t="s">
        <v>172</v>
      </c>
      <c r="D18378" t="s">
        <v>4526</v>
      </c>
      <c r="E18378" t="s">
        <v>59</v>
      </c>
      <c r="F18378" t="b">
        <v>0</v>
      </c>
      <c r="G18378" t="s">
        <v>68</v>
      </c>
      <c r="H18378" s="1">
        <v>46226.754537037043</v>
      </c>
      <c r="I18378" t="b">
        <v>0</v>
      </c>
      <c r="J18378" t="b">
        <v>0</v>
      </c>
      <c r="K18378" t="s">
        <v>41</v>
      </c>
      <c r="L18378" t="s">
        <v>60</v>
      </c>
      <c r="M18378">
        <v>135000</v>
      </c>
      <c r="N18378"/>
      <c r="O18378" t="s">
        <v>4248</v>
      </c>
      <c r="P18378" t="s">
        <v>31471</v>
      </c>
    </row>
    <row r="18379" spans="1:16" x14ac:dyDescent="0.35">
      <c r="A18379" t="s">
        <v>4</v>
      </c>
      <c r="B18379" t="s">
        <v>31472</v>
      </c>
      <c r="C18379" t="s">
        <v>76</v>
      </c>
      <c r="D18379" t="s">
        <v>4550</v>
      </c>
      <c r="E18379" t="s">
        <v>59</v>
      </c>
      <c r="F18379" t="b">
        <v>1</v>
      </c>
      <c r="G18379" t="s">
        <v>13</v>
      </c>
      <c r="H18379" s="1">
        <v>46226.754988425928</v>
      </c>
      <c r="I18379" t="b">
        <v>1</v>
      </c>
      <c r="J18379" t="b">
        <v>0</v>
      </c>
      <c r="K18379" t="s">
        <v>13</v>
      </c>
      <c r="L18379" t="s">
        <v>60</v>
      </c>
      <c r="M18379">
        <v>158000</v>
      </c>
      <c r="N18379"/>
      <c r="O18379" t="s">
        <v>13330</v>
      </c>
      <c r="P18379" t="s">
        <v>31473</v>
      </c>
    </row>
    <row r="18380" spans="1:16" x14ac:dyDescent="0.35">
      <c r="A18380" t="s">
        <v>7</v>
      </c>
      <c r="B18380" t="s">
        <v>31474</v>
      </c>
      <c r="C18380" t="s">
        <v>112</v>
      </c>
      <c r="D18380" t="s">
        <v>4526</v>
      </c>
      <c r="E18380" t="s">
        <v>59</v>
      </c>
      <c r="F18380" t="b">
        <v>0</v>
      </c>
      <c r="G18380" t="s">
        <v>65</v>
      </c>
      <c r="H18380" s="1">
        <v>46226.792893518519</v>
      </c>
      <c r="I18380" t="b">
        <v>0</v>
      </c>
      <c r="J18380" t="b">
        <v>0</v>
      </c>
      <c r="K18380" t="s">
        <v>41</v>
      </c>
      <c r="L18380" t="s">
        <v>60</v>
      </c>
      <c r="M18380">
        <v>125000</v>
      </c>
      <c r="N18380"/>
      <c r="O18380" t="s">
        <v>10087</v>
      </c>
      <c r="P18380" t="s">
        <v>10088</v>
      </c>
    </row>
    <row r="18381" spans="1:16" x14ac:dyDescent="0.35">
      <c r="A18381" t="s">
        <v>0</v>
      </c>
      <c r="B18381" t="s">
        <v>1911</v>
      </c>
      <c r="C18381" t="s">
        <v>442</v>
      </c>
      <c r="D18381" t="s">
        <v>4526</v>
      </c>
      <c r="E18381" t="s">
        <v>88</v>
      </c>
      <c r="F18381" t="b">
        <v>0</v>
      </c>
      <c r="G18381" t="s">
        <v>65</v>
      </c>
      <c r="H18381" s="1">
        <v>46226.834618055553</v>
      </c>
      <c r="I18381" t="b">
        <v>0</v>
      </c>
      <c r="J18381" t="b">
        <v>0</v>
      </c>
      <c r="K18381" t="s">
        <v>41</v>
      </c>
      <c r="L18381" t="s">
        <v>74</v>
      </c>
      <c r="M18381"/>
      <c r="N18381">
        <v>32</v>
      </c>
      <c r="O18381" t="s">
        <v>2652</v>
      </c>
    </row>
    <row r="18382" spans="1:16" x14ac:dyDescent="0.35">
      <c r="A18382" t="s">
        <v>0</v>
      </c>
      <c r="B18382" t="s">
        <v>31475</v>
      </c>
      <c r="C18382" t="s">
        <v>76</v>
      </c>
      <c r="D18382" t="s">
        <v>4346</v>
      </c>
      <c r="E18382" t="s">
        <v>232</v>
      </c>
      <c r="F18382" t="b">
        <v>1</v>
      </c>
      <c r="G18382" t="s">
        <v>41</v>
      </c>
      <c r="H18382" s="1">
        <v>46226.836030092592</v>
      </c>
      <c r="I18382" t="b">
        <v>1</v>
      </c>
      <c r="J18382" t="b">
        <v>0</v>
      </c>
      <c r="K18382" t="s">
        <v>41</v>
      </c>
      <c r="L18382" t="s">
        <v>74</v>
      </c>
      <c r="M18382"/>
      <c r="N18382">
        <v>42.5</v>
      </c>
      <c r="O18382" t="s">
        <v>31476</v>
      </c>
      <c r="P18382" t="s">
        <v>146</v>
      </c>
    </row>
    <row r="18383" spans="1:16" x14ac:dyDescent="0.35">
      <c r="A18383" t="s">
        <v>6</v>
      </c>
      <c r="B18383" t="s">
        <v>31477</v>
      </c>
      <c r="C18383" t="s">
        <v>76</v>
      </c>
      <c r="D18383" t="s">
        <v>4346</v>
      </c>
      <c r="E18383" t="s">
        <v>59</v>
      </c>
      <c r="F18383" t="b">
        <v>1</v>
      </c>
      <c r="G18383" t="s">
        <v>41</v>
      </c>
      <c r="H18383" s="1">
        <v>46226.837546296287</v>
      </c>
      <c r="I18383" t="b">
        <v>0</v>
      </c>
      <c r="J18383" t="b">
        <v>1</v>
      </c>
      <c r="K18383" t="s">
        <v>41</v>
      </c>
      <c r="L18383" t="s">
        <v>60</v>
      </c>
      <c r="M18383">
        <v>140643.08499999999</v>
      </c>
      <c r="N18383"/>
      <c r="O18383" t="s">
        <v>29415</v>
      </c>
      <c r="P18383" t="s">
        <v>31478</v>
      </c>
    </row>
    <row r="18384" spans="1:16" x14ac:dyDescent="0.35">
      <c r="A18384" t="s">
        <v>4</v>
      </c>
      <c r="B18384" t="s">
        <v>31479</v>
      </c>
      <c r="C18384" t="s">
        <v>162</v>
      </c>
      <c r="D18384" t="s">
        <v>4526</v>
      </c>
      <c r="E18384" t="s">
        <v>88</v>
      </c>
      <c r="F18384" t="b">
        <v>0</v>
      </c>
      <c r="G18384" t="s">
        <v>73</v>
      </c>
      <c r="H18384" s="1">
        <v>46226.876261574071</v>
      </c>
      <c r="I18384" t="b">
        <v>0</v>
      </c>
      <c r="J18384" t="b">
        <v>0</v>
      </c>
      <c r="K18384" t="s">
        <v>41</v>
      </c>
      <c r="L18384" t="s">
        <v>74</v>
      </c>
      <c r="M18384"/>
      <c r="N18384">
        <v>50</v>
      </c>
      <c r="O18384" t="s">
        <v>129</v>
      </c>
      <c r="P18384" t="s">
        <v>31480</v>
      </c>
    </row>
    <row r="18385" spans="1:16" x14ac:dyDescent="0.35">
      <c r="A18385" t="s">
        <v>0</v>
      </c>
      <c r="B18385" t="s">
        <v>31481</v>
      </c>
      <c r="C18385" t="s">
        <v>315</v>
      </c>
      <c r="D18385" t="s">
        <v>4526</v>
      </c>
      <c r="E18385" t="s">
        <v>59</v>
      </c>
      <c r="F18385" t="b">
        <v>0</v>
      </c>
      <c r="G18385" t="s">
        <v>65</v>
      </c>
      <c r="H18385" s="1">
        <v>46226.876307870371</v>
      </c>
      <c r="I18385" t="b">
        <v>0</v>
      </c>
      <c r="J18385" t="b">
        <v>1</v>
      </c>
      <c r="K18385" t="s">
        <v>41</v>
      </c>
      <c r="L18385" t="s">
        <v>60</v>
      </c>
      <c r="M18385">
        <v>85000</v>
      </c>
      <c r="N18385"/>
      <c r="O18385" t="s">
        <v>3580</v>
      </c>
      <c r="P18385" t="s">
        <v>219</v>
      </c>
    </row>
    <row r="18386" spans="1:16" x14ac:dyDescent="0.35">
      <c r="A18386" t="s">
        <v>0</v>
      </c>
      <c r="B18386" t="s">
        <v>31482</v>
      </c>
      <c r="C18386" t="s">
        <v>20221</v>
      </c>
      <c r="D18386" t="s">
        <v>4526</v>
      </c>
      <c r="E18386" t="s">
        <v>59</v>
      </c>
      <c r="F18386" t="b">
        <v>0</v>
      </c>
      <c r="G18386" t="s">
        <v>65</v>
      </c>
      <c r="H18386" s="1">
        <v>46226.876331018517</v>
      </c>
      <c r="I18386" t="b">
        <v>0</v>
      </c>
      <c r="J18386" t="b">
        <v>0</v>
      </c>
      <c r="K18386" t="s">
        <v>41</v>
      </c>
      <c r="L18386" t="s">
        <v>60</v>
      </c>
      <c r="M18386">
        <v>63250</v>
      </c>
      <c r="N18386"/>
      <c r="O18386" t="s">
        <v>31483</v>
      </c>
      <c r="P18386" t="s">
        <v>31484</v>
      </c>
    </row>
    <row r="18387" spans="1:16" x14ac:dyDescent="0.35">
      <c r="A18387" t="s">
        <v>5</v>
      </c>
      <c r="B18387" t="s">
        <v>4304</v>
      </c>
      <c r="C18387" t="s">
        <v>124</v>
      </c>
      <c r="D18387" t="s">
        <v>2360</v>
      </c>
      <c r="E18387" t="s">
        <v>59</v>
      </c>
      <c r="F18387" t="b">
        <v>0</v>
      </c>
      <c r="G18387" t="s">
        <v>77</v>
      </c>
      <c r="H18387" s="1">
        <v>46226.87945601852</v>
      </c>
      <c r="I18387" t="b">
        <v>1</v>
      </c>
      <c r="J18387" t="b">
        <v>0</v>
      </c>
      <c r="K18387" t="s">
        <v>41</v>
      </c>
      <c r="L18387" t="s">
        <v>60</v>
      </c>
      <c r="M18387">
        <v>105000</v>
      </c>
      <c r="N18387"/>
      <c r="O18387" t="s">
        <v>1656</v>
      </c>
      <c r="P18387" t="s">
        <v>25992</v>
      </c>
    </row>
    <row r="18388" spans="1:16" x14ac:dyDescent="0.35">
      <c r="A18388" t="s">
        <v>0</v>
      </c>
      <c r="B18388" t="s">
        <v>2863</v>
      </c>
      <c r="C18388" t="s">
        <v>31485</v>
      </c>
      <c r="D18388" t="s">
        <v>4526</v>
      </c>
      <c r="E18388" t="s">
        <v>88</v>
      </c>
      <c r="F18388" t="b">
        <v>0</v>
      </c>
      <c r="G18388" t="s">
        <v>65</v>
      </c>
      <c r="H18388" s="1">
        <v>46226.917974537027</v>
      </c>
      <c r="I18388" t="b">
        <v>0</v>
      </c>
      <c r="J18388" t="b">
        <v>0</v>
      </c>
      <c r="K18388" t="s">
        <v>41</v>
      </c>
      <c r="L18388" t="s">
        <v>74</v>
      </c>
      <c r="M18388"/>
      <c r="N18388">
        <v>32.5</v>
      </c>
      <c r="O18388" t="s">
        <v>2161</v>
      </c>
      <c r="P18388" t="s">
        <v>875</v>
      </c>
    </row>
    <row r="18389" spans="1:16" x14ac:dyDescent="0.35">
      <c r="A18389" t="s">
        <v>0</v>
      </c>
      <c r="B18389" t="s">
        <v>11453</v>
      </c>
      <c r="C18389" t="s">
        <v>5067</v>
      </c>
      <c r="D18389" t="s">
        <v>7670</v>
      </c>
      <c r="E18389" t="s">
        <v>59</v>
      </c>
      <c r="F18389" t="b">
        <v>0</v>
      </c>
      <c r="G18389" t="s">
        <v>40</v>
      </c>
      <c r="H18389" s="1">
        <v>46226.919363425928</v>
      </c>
      <c r="I18389" t="b">
        <v>0</v>
      </c>
      <c r="J18389" t="b">
        <v>0</v>
      </c>
      <c r="K18389" t="s">
        <v>40</v>
      </c>
      <c r="L18389" t="s">
        <v>60</v>
      </c>
      <c r="M18389">
        <v>21500</v>
      </c>
      <c r="N18389"/>
      <c r="O18389" t="s">
        <v>21156</v>
      </c>
      <c r="P18389" t="s">
        <v>3177</v>
      </c>
    </row>
    <row r="18390" spans="1:16" x14ac:dyDescent="0.35">
      <c r="A18390" t="s">
        <v>1</v>
      </c>
      <c r="B18390" t="s">
        <v>16744</v>
      </c>
      <c r="C18390" t="s">
        <v>81</v>
      </c>
      <c r="D18390" t="s">
        <v>4868</v>
      </c>
      <c r="E18390" t="s">
        <v>59</v>
      </c>
      <c r="F18390" t="b">
        <v>0</v>
      </c>
      <c r="G18390" t="s">
        <v>89</v>
      </c>
      <c r="H18390" s="1">
        <v>46226.921076388891</v>
      </c>
      <c r="I18390" t="b">
        <v>1</v>
      </c>
      <c r="J18390" t="b">
        <v>0</v>
      </c>
      <c r="K18390" t="s">
        <v>41</v>
      </c>
      <c r="L18390" t="s">
        <v>60</v>
      </c>
      <c r="M18390">
        <v>240000</v>
      </c>
      <c r="N18390"/>
      <c r="O18390" t="s">
        <v>16437</v>
      </c>
      <c r="P18390" t="s">
        <v>25538</v>
      </c>
    </row>
    <row r="18391" spans="1:16" x14ac:dyDescent="0.35">
      <c r="A18391" t="s">
        <v>1</v>
      </c>
      <c r="B18391" t="s">
        <v>16436</v>
      </c>
      <c r="C18391" t="s">
        <v>81</v>
      </c>
      <c r="D18391" t="s">
        <v>4868</v>
      </c>
      <c r="E18391" t="s">
        <v>59</v>
      </c>
      <c r="F18391" t="b">
        <v>0</v>
      </c>
      <c r="G18391" t="s">
        <v>73</v>
      </c>
      <c r="H18391" s="1">
        <v>46226.921099537038</v>
      </c>
      <c r="I18391" t="b">
        <v>1</v>
      </c>
      <c r="J18391" t="b">
        <v>0</v>
      </c>
      <c r="K18391" t="s">
        <v>41</v>
      </c>
      <c r="L18391" t="s">
        <v>60</v>
      </c>
      <c r="M18391">
        <v>340000</v>
      </c>
      <c r="N18391"/>
      <c r="O18391" t="s">
        <v>16437</v>
      </c>
      <c r="P18391" t="s">
        <v>25538</v>
      </c>
    </row>
    <row r="18392" spans="1:16" x14ac:dyDescent="0.35">
      <c r="A18392" t="s">
        <v>6</v>
      </c>
      <c r="B18392" t="s">
        <v>31486</v>
      </c>
      <c r="C18392" t="s">
        <v>41</v>
      </c>
      <c r="D18392" t="s">
        <v>4526</v>
      </c>
      <c r="E18392" t="s">
        <v>59</v>
      </c>
      <c r="F18392" t="b">
        <v>0</v>
      </c>
      <c r="G18392" t="s">
        <v>77</v>
      </c>
      <c r="H18392" s="1">
        <v>46226.92114583333</v>
      </c>
      <c r="I18392" t="b">
        <v>0</v>
      </c>
      <c r="J18392" t="b">
        <v>0</v>
      </c>
      <c r="K18392" t="s">
        <v>41</v>
      </c>
      <c r="L18392" t="s">
        <v>60</v>
      </c>
      <c r="M18392">
        <v>110000</v>
      </c>
      <c r="N18392"/>
      <c r="O18392" t="s">
        <v>30577</v>
      </c>
      <c r="P18392" t="s">
        <v>31487</v>
      </c>
    </row>
    <row r="18393" spans="1:16" x14ac:dyDescent="0.35">
      <c r="A18393" t="s">
        <v>1</v>
      </c>
      <c r="B18393" t="s">
        <v>31488</v>
      </c>
      <c r="C18393" t="s">
        <v>955</v>
      </c>
      <c r="D18393" t="s">
        <v>4346</v>
      </c>
      <c r="E18393" t="s">
        <v>59</v>
      </c>
      <c r="F18393" t="b">
        <v>0</v>
      </c>
      <c r="G18393" t="s">
        <v>13</v>
      </c>
      <c r="H18393" s="1">
        <v>46226.921597222223</v>
      </c>
      <c r="I18393" t="b">
        <v>0</v>
      </c>
      <c r="J18393" t="b">
        <v>0</v>
      </c>
      <c r="K18393" t="s">
        <v>13</v>
      </c>
      <c r="L18393" t="s">
        <v>60</v>
      </c>
      <c r="M18393">
        <v>138000</v>
      </c>
      <c r="N18393"/>
      <c r="O18393" t="s">
        <v>5225</v>
      </c>
      <c r="P18393" t="s">
        <v>31489</v>
      </c>
    </row>
    <row r="18394" spans="1:16" x14ac:dyDescent="0.35">
      <c r="A18394" t="s">
        <v>0</v>
      </c>
      <c r="B18394" t="s">
        <v>31490</v>
      </c>
      <c r="C18394" t="s">
        <v>31491</v>
      </c>
      <c r="D18394" t="s">
        <v>4756</v>
      </c>
      <c r="E18394" t="s">
        <v>59</v>
      </c>
      <c r="F18394" t="b">
        <v>0</v>
      </c>
      <c r="G18394" t="s">
        <v>68</v>
      </c>
      <c r="H18394" s="1">
        <v>46226.959560185183</v>
      </c>
      <c r="I18394" t="b">
        <v>0</v>
      </c>
      <c r="J18394" t="b">
        <v>1</v>
      </c>
      <c r="K18394" t="s">
        <v>41</v>
      </c>
      <c r="L18394" t="s">
        <v>60</v>
      </c>
      <c r="M18394">
        <v>114500</v>
      </c>
      <c r="N18394"/>
      <c r="O18394" t="s">
        <v>1188</v>
      </c>
      <c r="P18394" t="s">
        <v>29014</v>
      </c>
    </row>
    <row r="18395" spans="1:16" x14ac:dyDescent="0.35">
      <c r="A18395" t="s">
        <v>3</v>
      </c>
      <c r="B18395" t="s">
        <v>27552</v>
      </c>
      <c r="C18395" t="s">
        <v>320</v>
      </c>
      <c r="D18395" t="s">
        <v>4526</v>
      </c>
      <c r="E18395" t="s">
        <v>59</v>
      </c>
      <c r="F18395" t="b">
        <v>0</v>
      </c>
      <c r="G18395" t="s">
        <v>73</v>
      </c>
      <c r="H18395" s="1">
        <v>46226.959583333337</v>
      </c>
      <c r="I18395" t="b">
        <v>0</v>
      </c>
      <c r="J18395" t="b">
        <v>1</v>
      </c>
      <c r="K18395" t="s">
        <v>41</v>
      </c>
      <c r="L18395" t="s">
        <v>74</v>
      </c>
      <c r="M18395"/>
      <c r="N18395">
        <v>70</v>
      </c>
      <c r="O18395" t="s">
        <v>403</v>
      </c>
      <c r="P18395" t="s">
        <v>263</v>
      </c>
    </row>
    <row r="18396" spans="1:16" x14ac:dyDescent="0.35">
      <c r="A18396" t="s">
        <v>1</v>
      </c>
      <c r="B18396" t="s">
        <v>31492</v>
      </c>
      <c r="C18396" t="s">
        <v>500</v>
      </c>
      <c r="D18396" t="s">
        <v>4346</v>
      </c>
      <c r="E18396" t="s">
        <v>88</v>
      </c>
      <c r="F18396" t="b">
        <v>0</v>
      </c>
      <c r="G18396" t="s">
        <v>13</v>
      </c>
      <c r="H18396" s="1">
        <v>46226.963263888887</v>
      </c>
      <c r="I18396" t="b">
        <v>1</v>
      </c>
      <c r="J18396" t="b">
        <v>0</v>
      </c>
      <c r="K18396" t="s">
        <v>13</v>
      </c>
      <c r="L18396" t="s">
        <v>74</v>
      </c>
      <c r="M18396"/>
      <c r="N18396">
        <v>95</v>
      </c>
      <c r="O18396" t="s">
        <v>12281</v>
      </c>
      <c r="P18396" t="s">
        <v>31493</v>
      </c>
    </row>
    <row r="18397" spans="1:16" x14ac:dyDescent="0.35">
      <c r="A18397" t="s">
        <v>0</v>
      </c>
      <c r="B18397" t="s">
        <v>4914</v>
      </c>
      <c r="C18397" t="s">
        <v>4497</v>
      </c>
      <c r="D18397" t="s">
        <v>4346</v>
      </c>
      <c r="E18397" t="s">
        <v>59</v>
      </c>
      <c r="F18397" t="b">
        <v>0</v>
      </c>
      <c r="G18397" t="s">
        <v>77</v>
      </c>
      <c r="H18397" s="1">
        <v>46227.001226851848</v>
      </c>
      <c r="I18397" t="b">
        <v>1</v>
      </c>
      <c r="J18397" t="b">
        <v>0</v>
      </c>
      <c r="K18397" t="s">
        <v>41</v>
      </c>
      <c r="L18397" t="s">
        <v>74</v>
      </c>
      <c r="M18397"/>
      <c r="N18397">
        <v>24</v>
      </c>
      <c r="O18397" t="s">
        <v>4915</v>
      </c>
      <c r="P18397" t="s">
        <v>2912</v>
      </c>
    </row>
    <row r="18398" spans="1:16" x14ac:dyDescent="0.35">
      <c r="A18398" t="s">
        <v>0</v>
      </c>
      <c r="B18398" t="s">
        <v>31494</v>
      </c>
      <c r="C18398" t="s">
        <v>190</v>
      </c>
      <c r="D18398" t="s">
        <v>4756</v>
      </c>
      <c r="E18398" t="s">
        <v>59</v>
      </c>
      <c r="F18398" t="b">
        <v>0</v>
      </c>
      <c r="G18398" t="s">
        <v>73</v>
      </c>
      <c r="H18398" s="1">
        <v>46227.001226851848</v>
      </c>
      <c r="I18398" t="b">
        <v>0</v>
      </c>
      <c r="J18398" t="b">
        <v>1</v>
      </c>
      <c r="K18398" t="s">
        <v>41</v>
      </c>
      <c r="L18398" t="s">
        <v>60</v>
      </c>
      <c r="M18398">
        <v>100000</v>
      </c>
      <c r="N18398"/>
      <c r="O18398" t="s">
        <v>20683</v>
      </c>
      <c r="P18398" t="s">
        <v>31495</v>
      </c>
    </row>
    <row r="18399" spans="1:16" x14ac:dyDescent="0.35">
      <c r="A18399" t="s">
        <v>0</v>
      </c>
      <c r="B18399" t="s">
        <v>0</v>
      </c>
      <c r="C18399" t="s">
        <v>3042</v>
      </c>
      <c r="D18399" t="s">
        <v>31005</v>
      </c>
      <c r="E18399" t="s">
        <v>59</v>
      </c>
      <c r="F18399" t="b">
        <v>0</v>
      </c>
      <c r="G18399" t="s">
        <v>73</v>
      </c>
      <c r="H18399" s="1">
        <v>46227.001250000001</v>
      </c>
      <c r="I18399" t="b">
        <v>1</v>
      </c>
      <c r="J18399" t="b">
        <v>0</v>
      </c>
      <c r="K18399" t="s">
        <v>41</v>
      </c>
      <c r="L18399" t="s">
        <v>60</v>
      </c>
      <c r="M18399">
        <v>80000</v>
      </c>
      <c r="N18399"/>
      <c r="O18399" t="s">
        <v>31005</v>
      </c>
    </row>
    <row r="18400" spans="1:16" x14ac:dyDescent="0.35">
      <c r="A18400" t="s">
        <v>8</v>
      </c>
      <c r="B18400" t="s">
        <v>31496</v>
      </c>
      <c r="C18400" t="s">
        <v>81</v>
      </c>
      <c r="D18400" t="s">
        <v>4526</v>
      </c>
      <c r="E18400" t="s">
        <v>59</v>
      </c>
      <c r="F18400" t="b">
        <v>0</v>
      </c>
      <c r="G18400" t="s">
        <v>77</v>
      </c>
      <c r="H18400" s="1">
        <v>46227.002824074072</v>
      </c>
      <c r="I18400" t="b">
        <v>1</v>
      </c>
      <c r="J18400" t="b">
        <v>0</v>
      </c>
      <c r="K18400" t="s">
        <v>41</v>
      </c>
      <c r="L18400" t="s">
        <v>60</v>
      </c>
      <c r="M18400">
        <v>252500</v>
      </c>
      <c r="N18400"/>
      <c r="O18400" t="s">
        <v>20851</v>
      </c>
      <c r="P18400" t="s">
        <v>31497</v>
      </c>
    </row>
    <row r="18401" spans="1:16" x14ac:dyDescent="0.35">
      <c r="A18401" t="s">
        <v>0</v>
      </c>
      <c r="B18401" t="s">
        <v>0</v>
      </c>
      <c r="C18401" t="s">
        <v>2328</v>
      </c>
      <c r="D18401" t="s">
        <v>4346</v>
      </c>
      <c r="E18401" t="s">
        <v>59</v>
      </c>
      <c r="F18401" t="b">
        <v>0</v>
      </c>
      <c r="G18401" t="s">
        <v>65</v>
      </c>
      <c r="H18401" s="1">
        <v>46227.084560185183</v>
      </c>
      <c r="I18401" t="b">
        <v>1</v>
      </c>
      <c r="J18401" t="b">
        <v>1</v>
      </c>
      <c r="K18401" t="s">
        <v>41</v>
      </c>
      <c r="L18401" t="s">
        <v>60</v>
      </c>
      <c r="M18401">
        <v>85000</v>
      </c>
      <c r="N18401"/>
      <c r="O18401" t="s">
        <v>31498</v>
      </c>
      <c r="P18401" t="s">
        <v>31499</v>
      </c>
    </row>
    <row r="18402" spans="1:16" x14ac:dyDescent="0.35">
      <c r="A18402" t="s">
        <v>0</v>
      </c>
      <c r="B18402" t="s">
        <v>298</v>
      </c>
      <c r="C18402" t="s">
        <v>201</v>
      </c>
      <c r="D18402" t="s">
        <v>4346</v>
      </c>
      <c r="E18402" t="s">
        <v>59</v>
      </c>
      <c r="F18402" t="b">
        <v>0</v>
      </c>
      <c r="G18402" t="s">
        <v>77</v>
      </c>
      <c r="H18402" s="1">
        <v>46227.250902777778</v>
      </c>
      <c r="I18402" t="b">
        <v>0</v>
      </c>
      <c r="J18402" t="b">
        <v>0</v>
      </c>
      <c r="K18402" t="s">
        <v>41</v>
      </c>
      <c r="L18402" t="s">
        <v>60</v>
      </c>
      <c r="M18402">
        <v>101000</v>
      </c>
      <c r="N18402"/>
      <c r="O18402" t="s">
        <v>31500</v>
      </c>
      <c r="P18402" t="s">
        <v>705</v>
      </c>
    </row>
    <row r="18403" spans="1:16" x14ac:dyDescent="0.35">
      <c r="A18403" t="s">
        <v>0</v>
      </c>
      <c r="B18403" t="s">
        <v>31501</v>
      </c>
      <c r="C18403" t="s">
        <v>76</v>
      </c>
      <c r="D18403" t="s">
        <v>141</v>
      </c>
      <c r="E18403" t="s">
        <v>88</v>
      </c>
      <c r="F18403" t="b">
        <v>1</v>
      </c>
      <c r="G18403" t="s">
        <v>41</v>
      </c>
      <c r="H18403" s="1">
        <v>46227.252696759257</v>
      </c>
      <c r="I18403" t="b">
        <v>1</v>
      </c>
      <c r="J18403" t="b">
        <v>0</v>
      </c>
      <c r="K18403" t="s">
        <v>41</v>
      </c>
      <c r="L18403" t="s">
        <v>74</v>
      </c>
      <c r="M18403"/>
      <c r="N18403">
        <v>32.5</v>
      </c>
      <c r="O18403" t="s">
        <v>141</v>
      </c>
    </row>
    <row r="18404" spans="1:16" x14ac:dyDescent="0.35">
      <c r="A18404" t="s">
        <v>0</v>
      </c>
      <c r="B18404" t="s">
        <v>31502</v>
      </c>
      <c r="C18404" t="s">
        <v>76</v>
      </c>
      <c r="D18404" t="s">
        <v>4346</v>
      </c>
      <c r="E18404" t="s">
        <v>59</v>
      </c>
      <c r="F18404" t="b">
        <v>1</v>
      </c>
      <c r="G18404" t="s">
        <v>41</v>
      </c>
      <c r="H18404" s="1">
        <v>46227.252696759257</v>
      </c>
      <c r="I18404" t="b">
        <v>1</v>
      </c>
      <c r="J18404" t="b">
        <v>1</v>
      </c>
      <c r="K18404" t="s">
        <v>41</v>
      </c>
      <c r="L18404" t="s">
        <v>60</v>
      </c>
      <c r="M18404">
        <v>110000</v>
      </c>
      <c r="N18404"/>
      <c r="O18404" t="s">
        <v>4503</v>
      </c>
      <c r="P18404" t="s">
        <v>1009</v>
      </c>
    </row>
    <row r="18405" spans="1:16" x14ac:dyDescent="0.35">
      <c r="A18405" t="s">
        <v>2</v>
      </c>
      <c r="B18405" t="s">
        <v>21087</v>
      </c>
      <c r="C18405" t="s">
        <v>304</v>
      </c>
      <c r="D18405" t="s">
        <v>4756</v>
      </c>
      <c r="E18405" t="s">
        <v>59</v>
      </c>
      <c r="F18405" t="b">
        <v>0</v>
      </c>
      <c r="G18405" t="s">
        <v>77</v>
      </c>
      <c r="H18405" s="1">
        <v>46227.252812500003</v>
      </c>
      <c r="I18405" t="b">
        <v>0</v>
      </c>
      <c r="J18405" t="b">
        <v>1</v>
      </c>
      <c r="K18405" t="s">
        <v>41</v>
      </c>
      <c r="L18405" t="s">
        <v>60</v>
      </c>
      <c r="M18405">
        <v>175725</v>
      </c>
      <c r="N18405"/>
      <c r="O18405" t="s">
        <v>8175</v>
      </c>
      <c r="P18405" t="s">
        <v>23338</v>
      </c>
    </row>
    <row r="18406" spans="1:16" x14ac:dyDescent="0.35">
      <c r="A18406" t="s">
        <v>6</v>
      </c>
      <c r="B18406" t="s">
        <v>31503</v>
      </c>
      <c r="C18406" t="s">
        <v>246</v>
      </c>
      <c r="D18406" t="s">
        <v>31504</v>
      </c>
      <c r="E18406" t="s">
        <v>59</v>
      </c>
      <c r="F18406" t="b">
        <v>0</v>
      </c>
      <c r="G18406" t="s">
        <v>65</v>
      </c>
      <c r="H18406" s="1">
        <v>46227.252986111111</v>
      </c>
      <c r="I18406" t="b">
        <v>0</v>
      </c>
      <c r="J18406" t="b">
        <v>1</v>
      </c>
      <c r="K18406" t="s">
        <v>41</v>
      </c>
      <c r="L18406" t="s">
        <v>60</v>
      </c>
      <c r="M18406">
        <v>125000</v>
      </c>
      <c r="N18406"/>
      <c r="O18406" t="s">
        <v>31505</v>
      </c>
      <c r="P18406" t="s">
        <v>31506</v>
      </c>
    </row>
    <row r="18407" spans="1:16" x14ac:dyDescent="0.35">
      <c r="A18407" t="s">
        <v>1</v>
      </c>
      <c r="B18407" t="s">
        <v>26274</v>
      </c>
      <c r="C18407" t="s">
        <v>901</v>
      </c>
      <c r="D18407" t="s">
        <v>4526</v>
      </c>
      <c r="E18407" t="s">
        <v>59</v>
      </c>
      <c r="F18407" t="b">
        <v>0</v>
      </c>
      <c r="G18407" t="s">
        <v>77</v>
      </c>
      <c r="H18407" s="1">
        <v>46227.254548611112</v>
      </c>
      <c r="I18407" t="b">
        <v>0</v>
      </c>
      <c r="J18407" t="b">
        <v>0</v>
      </c>
      <c r="K18407" t="s">
        <v>41</v>
      </c>
      <c r="L18407" t="s">
        <v>60</v>
      </c>
      <c r="M18407">
        <v>150500</v>
      </c>
      <c r="N18407"/>
      <c r="O18407" t="s">
        <v>31507</v>
      </c>
      <c r="P18407" t="s">
        <v>31508</v>
      </c>
    </row>
    <row r="18408" spans="1:16" x14ac:dyDescent="0.35">
      <c r="A18408" t="s">
        <v>2</v>
      </c>
      <c r="B18408" t="s">
        <v>31509</v>
      </c>
      <c r="C18408" t="s">
        <v>2767</v>
      </c>
      <c r="D18408" t="s">
        <v>4587</v>
      </c>
      <c r="E18408" t="s">
        <v>59</v>
      </c>
      <c r="F18408" t="b">
        <v>0</v>
      </c>
      <c r="G18408" t="s">
        <v>89</v>
      </c>
      <c r="H18408" s="1">
        <v>46227.292569444442</v>
      </c>
      <c r="I18408" t="b">
        <v>0</v>
      </c>
      <c r="J18408" t="b">
        <v>0</v>
      </c>
      <c r="K18408" t="s">
        <v>41</v>
      </c>
      <c r="L18408" t="s">
        <v>74</v>
      </c>
      <c r="M18408"/>
      <c r="N18408">
        <v>40</v>
      </c>
      <c r="O18408" t="s">
        <v>31510</v>
      </c>
    </row>
    <row r="18409" spans="1:16" x14ac:dyDescent="0.35">
      <c r="A18409" t="s">
        <v>1</v>
      </c>
      <c r="B18409" t="s">
        <v>23820</v>
      </c>
      <c r="C18409" t="s">
        <v>3097</v>
      </c>
      <c r="D18409" t="s">
        <v>4526</v>
      </c>
      <c r="E18409" t="s">
        <v>59</v>
      </c>
      <c r="F18409" t="b">
        <v>0</v>
      </c>
      <c r="G18409" t="s">
        <v>19</v>
      </c>
      <c r="H18409" s="1">
        <v>46227.297256944446</v>
      </c>
      <c r="I18409" t="b">
        <v>1</v>
      </c>
      <c r="J18409" t="b">
        <v>0</v>
      </c>
      <c r="K18409" t="s">
        <v>19</v>
      </c>
      <c r="L18409" t="s">
        <v>60</v>
      </c>
      <c r="M18409">
        <v>1500000</v>
      </c>
      <c r="N18409"/>
      <c r="O18409" t="s">
        <v>480</v>
      </c>
      <c r="P18409" t="s">
        <v>1841</v>
      </c>
    </row>
    <row r="18410" spans="1:16" x14ac:dyDescent="0.35">
      <c r="A18410" t="s">
        <v>3</v>
      </c>
      <c r="B18410" t="s">
        <v>31511</v>
      </c>
      <c r="C18410" t="s">
        <v>6489</v>
      </c>
      <c r="D18410" t="s">
        <v>20103</v>
      </c>
      <c r="E18410" t="s">
        <v>88</v>
      </c>
      <c r="F18410" t="b">
        <v>0</v>
      </c>
      <c r="G18410" t="s">
        <v>20</v>
      </c>
      <c r="H18410" s="1">
        <v>46227.376840277779</v>
      </c>
      <c r="I18410" t="b">
        <v>0</v>
      </c>
      <c r="J18410" t="b">
        <v>0</v>
      </c>
      <c r="K18410" t="s">
        <v>20</v>
      </c>
      <c r="L18410" t="s">
        <v>60</v>
      </c>
      <c r="M18410">
        <v>71.5</v>
      </c>
      <c r="N18410"/>
      <c r="O18410" t="s">
        <v>14249</v>
      </c>
      <c r="P18410" t="s">
        <v>152</v>
      </c>
    </row>
    <row r="18411" spans="1:16" x14ac:dyDescent="0.35">
      <c r="A18411" t="s">
        <v>6</v>
      </c>
      <c r="B18411" t="s">
        <v>31512</v>
      </c>
      <c r="C18411" t="s">
        <v>33</v>
      </c>
      <c r="D18411" t="s">
        <v>16554</v>
      </c>
      <c r="E18411" t="s">
        <v>59</v>
      </c>
      <c r="F18411" t="b">
        <v>0</v>
      </c>
      <c r="G18411" t="s">
        <v>33</v>
      </c>
      <c r="H18411" s="1">
        <v>46227.379155092603</v>
      </c>
      <c r="I18411" t="b">
        <v>0</v>
      </c>
      <c r="J18411" t="b">
        <v>0</v>
      </c>
      <c r="K18411" t="s">
        <v>33</v>
      </c>
      <c r="L18411" t="s">
        <v>60</v>
      </c>
      <c r="M18411">
        <v>150000</v>
      </c>
      <c r="N18411"/>
      <c r="O18411" t="s">
        <v>31513</v>
      </c>
      <c r="P18411" t="s">
        <v>31514</v>
      </c>
    </row>
    <row r="18412" spans="1:16" x14ac:dyDescent="0.35">
      <c r="A18412" t="s">
        <v>1</v>
      </c>
      <c r="B18412" t="s">
        <v>31515</v>
      </c>
      <c r="C18412" t="s">
        <v>84</v>
      </c>
      <c r="D18412" t="s">
        <v>4526</v>
      </c>
      <c r="E18412" t="s">
        <v>59</v>
      </c>
      <c r="F18412" t="b">
        <v>0</v>
      </c>
      <c r="G18412" t="s">
        <v>68</v>
      </c>
      <c r="H18412" s="1">
        <v>46227.37972222222</v>
      </c>
      <c r="I18412" t="b">
        <v>0</v>
      </c>
      <c r="J18412" t="b">
        <v>1</v>
      </c>
      <c r="K18412" t="s">
        <v>41</v>
      </c>
      <c r="L18412" t="s">
        <v>60</v>
      </c>
      <c r="M18412">
        <v>245500</v>
      </c>
      <c r="N18412"/>
      <c r="O18412" t="s">
        <v>343</v>
      </c>
      <c r="P18412" t="s">
        <v>344</v>
      </c>
    </row>
    <row r="18413" spans="1:16" x14ac:dyDescent="0.35">
      <c r="A18413" t="s">
        <v>1</v>
      </c>
      <c r="B18413" t="s">
        <v>2468</v>
      </c>
      <c r="C18413" t="s">
        <v>10482</v>
      </c>
      <c r="D18413" t="s">
        <v>20103</v>
      </c>
      <c r="E18413" t="s">
        <v>59</v>
      </c>
      <c r="F18413" t="b">
        <v>0</v>
      </c>
      <c r="G18413" t="s">
        <v>20</v>
      </c>
      <c r="H18413" s="1">
        <v>46227.380520833343</v>
      </c>
      <c r="I18413" t="b">
        <v>0</v>
      </c>
      <c r="J18413" t="b">
        <v>0</v>
      </c>
      <c r="K18413" t="s">
        <v>20</v>
      </c>
      <c r="L18413" t="s">
        <v>60</v>
      </c>
      <c r="M18413">
        <v>67500</v>
      </c>
      <c r="N18413"/>
      <c r="O18413" t="s">
        <v>7880</v>
      </c>
      <c r="P18413" t="s">
        <v>4780</v>
      </c>
    </row>
    <row r="18414" spans="1:16" x14ac:dyDescent="0.35">
      <c r="A18414" t="s">
        <v>0</v>
      </c>
      <c r="B18414" t="s">
        <v>31516</v>
      </c>
      <c r="C18414" t="s">
        <v>913</v>
      </c>
      <c r="D18414" t="s">
        <v>20931</v>
      </c>
      <c r="F18414" t="b">
        <v>0</v>
      </c>
      <c r="G18414" t="s">
        <v>20</v>
      </c>
      <c r="H18414" s="1">
        <v>46227.418402777781</v>
      </c>
      <c r="I18414" t="b">
        <v>1</v>
      </c>
      <c r="J18414" t="b">
        <v>0</v>
      </c>
      <c r="K18414" t="s">
        <v>20</v>
      </c>
      <c r="L18414" t="s">
        <v>60</v>
      </c>
      <c r="M18414">
        <v>325</v>
      </c>
      <c r="N18414"/>
      <c r="O18414" t="s">
        <v>20931</v>
      </c>
      <c r="P18414" t="s">
        <v>208</v>
      </c>
    </row>
    <row r="18415" spans="1:16" x14ac:dyDescent="0.35">
      <c r="A18415" t="s">
        <v>2</v>
      </c>
      <c r="B18415" t="s">
        <v>2805</v>
      </c>
      <c r="C18415" t="s">
        <v>81</v>
      </c>
      <c r="D18415" t="s">
        <v>4550</v>
      </c>
      <c r="E18415" t="s">
        <v>59</v>
      </c>
      <c r="F18415" t="b">
        <v>0</v>
      </c>
      <c r="G18415" t="s">
        <v>77</v>
      </c>
      <c r="H18415" s="1">
        <v>46227.419502314813</v>
      </c>
      <c r="I18415" t="b">
        <v>0</v>
      </c>
      <c r="J18415" t="b">
        <v>1</v>
      </c>
      <c r="K18415" t="s">
        <v>41</v>
      </c>
      <c r="L18415" t="s">
        <v>60</v>
      </c>
      <c r="M18415">
        <v>194112.5</v>
      </c>
      <c r="N18415"/>
      <c r="O18415" t="s">
        <v>1197</v>
      </c>
      <c r="P18415" t="s">
        <v>31517</v>
      </c>
    </row>
    <row r="18416" spans="1:16" x14ac:dyDescent="0.35">
      <c r="A18416" t="s">
        <v>2</v>
      </c>
      <c r="B18416" t="s">
        <v>3286</v>
      </c>
      <c r="C18416" t="s">
        <v>165</v>
      </c>
      <c r="D18416" t="s">
        <v>4550</v>
      </c>
      <c r="E18416" t="s">
        <v>59</v>
      </c>
      <c r="F18416" t="b">
        <v>0</v>
      </c>
      <c r="G18416" t="s">
        <v>73</v>
      </c>
      <c r="H18416" s="1">
        <v>46227.419629629629</v>
      </c>
      <c r="I18416" t="b">
        <v>0</v>
      </c>
      <c r="J18416" t="b">
        <v>1</v>
      </c>
      <c r="K18416" t="s">
        <v>41</v>
      </c>
      <c r="L18416" t="s">
        <v>60</v>
      </c>
      <c r="M18416">
        <v>99950</v>
      </c>
      <c r="N18416"/>
      <c r="O18416" t="s">
        <v>5472</v>
      </c>
      <c r="P18416" t="s">
        <v>31398</v>
      </c>
    </row>
    <row r="18417" spans="1:16" x14ac:dyDescent="0.35">
      <c r="A18417" t="s">
        <v>4</v>
      </c>
      <c r="B18417" t="s">
        <v>31518</v>
      </c>
      <c r="C18417" t="s">
        <v>2474</v>
      </c>
      <c r="D18417" t="s">
        <v>24507</v>
      </c>
      <c r="E18417" t="s">
        <v>59</v>
      </c>
      <c r="F18417" t="b">
        <v>0</v>
      </c>
      <c r="G18417" t="s">
        <v>19</v>
      </c>
      <c r="H18417" s="1">
        <v>46227.422210648147</v>
      </c>
      <c r="I18417" t="b">
        <v>1</v>
      </c>
      <c r="J18417" t="b">
        <v>0</v>
      </c>
      <c r="K18417" t="s">
        <v>19</v>
      </c>
      <c r="L18417" t="s">
        <v>60</v>
      </c>
      <c r="M18417">
        <v>700000</v>
      </c>
      <c r="N18417"/>
      <c r="O18417" t="s">
        <v>31519</v>
      </c>
      <c r="P18417" t="s">
        <v>31520</v>
      </c>
    </row>
    <row r="18418" spans="1:16" x14ac:dyDescent="0.35">
      <c r="A18418" t="s">
        <v>9</v>
      </c>
      <c r="B18418" t="s">
        <v>31521</v>
      </c>
      <c r="C18418" t="s">
        <v>1201</v>
      </c>
      <c r="D18418" t="s">
        <v>4526</v>
      </c>
      <c r="E18418" t="s">
        <v>59</v>
      </c>
      <c r="F18418" t="b">
        <v>0</v>
      </c>
      <c r="G18418" t="s">
        <v>19</v>
      </c>
      <c r="H18418" s="1">
        <v>46227.422256944446</v>
      </c>
      <c r="I18418" t="b">
        <v>1</v>
      </c>
      <c r="J18418" t="b">
        <v>0</v>
      </c>
      <c r="K18418" t="s">
        <v>19</v>
      </c>
      <c r="L18418" t="s">
        <v>60</v>
      </c>
      <c r="M18418">
        <v>850000</v>
      </c>
      <c r="N18418"/>
      <c r="O18418" t="s">
        <v>19975</v>
      </c>
      <c r="P18418" t="s">
        <v>31522</v>
      </c>
    </row>
    <row r="18419" spans="1:16" x14ac:dyDescent="0.35">
      <c r="A18419" t="s">
        <v>0</v>
      </c>
      <c r="B18419" t="s">
        <v>31523</v>
      </c>
      <c r="C18419" t="s">
        <v>76</v>
      </c>
      <c r="D18419" t="s">
        <v>4868</v>
      </c>
      <c r="E18419" t="s">
        <v>88</v>
      </c>
      <c r="F18419" t="b">
        <v>1</v>
      </c>
      <c r="G18419" t="s">
        <v>13</v>
      </c>
      <c r="H18419" s="1">
        <v>46227.459618055553</v>
      </c>
      <c r="I18419" t="b">
        <v>1</v>
      </c>
      <c r="J18419" t="b">
        <v>0</v>
      </c>
      <c r="K18419" t="s">
        <v>13</v>
      </c>
      <c r="L18419" t="s">
        <v>60</v>
      </c>
      <c r="M18419">
        <v>20000</v>
      </c>
      <c r="N18419"/>
      <c r="O18419" t="s">
        <v>31524</v>
      </c>
    </row>
    <row r="18420" spans="1:16" x14ac:dyDescent="0.35">
      <c r="A18420" t="s">
        <v>2</v>
      </c>
      <c r="B18420" t="s">
        <v>31525</v>
      </c>
      <c r="C18420" t="s">
        <v>18</v>
      </c>
      <c r="D18420" t="s">
        <v>18654</v>
      </c>
      <c r="E18420" t="s">
        <v>18665</v>
      </c>
      <c r="F18420" t="b">
        <v>0</v>
      </c>
      <c r="G18420" t="s">
        <v>18</v>
      </c>
      <c r="H18420" s="1">
        <v>46227.461817129632</v>
      </c>
      <c r="I18420" t="b">
        <v>0</v>
      </c>
      <c r="J18420" t="b">
        <v>0</v>
      </c>
      <c r="K18420" t="s">
        <v>18</v>
      </c>
      <c r="L18420" t="s">
        <v>74</v>
      </c>
      <c r="M18420"/>
      <c r="N18420">
        <v>205</v>
      </c>
      <c r="O18420" t="s">
        <v>31526</v>
      </c>
      <c r="P18420" t="s">
        <v>16328</v>
      </c>
    </row>
    <row r="18421" spans="1:16" x14ac:dyDescent="0.35">
      <c r="A18421" t="s">
        <v>1</v>
      </c>
      <c r="B18421" t="s">
        <v>439</v>
      </c>
      <c r="C18421" t="s">
        <v>681</v>
      </c>
      <c r="D18421" t="s">
        <v>17949</v>
      </c>
      <c r="E18421" t="s">
        <v>59</v>
      </c>
      <c r="F18421" t="b">
        <v>0</v>
      </c>
      <c r="G18421" t="s">
        <v>77</v>
      </c>
      <c r="H18421" s="1">
        <v>46227.462881944448</v>
      </c>
      <c r="I18421" t="b">
        <v>1</v>
      </c>
      <c r="J18421" t="b">
        <v>1</v>
      </c>
      <c r="K18421" t="s">
        <v>41</v>
      </c>
      <c r="L18421" t="s">
        <v>60</v>
      </c>
      <c r="M18421">
        <v>244000</v>
      </c>
      <c r="N18421"/>
      <c r="O18421" t="s">
        <v>31527</v>
      </c>
      <c r="P18421" t="s">
        <v>31528</v>
      </c>
    </row>
    <row r="18422" spans="1:16" x14ac:dyDescent="0.35">
      <c r="A18422" t="s">
        <v>5</v>
      </c>
      <c r="B18422" t="s">
        <v>31529</v>
      </c>
      <c r="C18422" t="s">
        <v>76</v>
      </c>
      <c r="D18422" t="s">
        <v>4526</v>
      </c>
      <c r="E18422" t="s">
        <v>59</v>
      </c>
      <c r="F18422" t="b">
        <v>1</v>
      </c>
      <c r="G18422" t="s">
        <v>68</v>
      </c>
      <c r="H18422" s="1">
        <v>46227.463020833333</v>
      </c>
      <c r="I18422" t="b">
        <v>0</v>
      </c>
      <c r="J18422" t="b">
        <v>1</v>
      </c>
      <c r="K18422" t="s">
        <v>41</v>
      </c>
      <c r="L18422" t="s">
        <v>60</v>
      </c>
      <c r="M18422">
        <v>148000</v>
      </c>
      <c r="N18422"/>
      <c r="O18422" t="s">
        <v>3163</v>
      </c>
      <c r="P18422" t="s">
        <v>31530</v>
      </c>
    </row>
    <row r="18423" spans="1:16" x14ac:dyDescent="0.35">
      <c r="A18423" t="s">
        <v>0</v>
      </c>
      <c r="B18423" t="s">
        <v>31531</v>
      </c>
      <c r="C18423" t="s">
        <v>930</v>
      </c>
      <c r="D18423" t="s">
        <v>4526</v>
      </c>
      <c r="E18423" t="s">
        <v>88</v>
      </c>
      <c r="F18423" t="b">
        <v>0</v>
      </c>
      <c r="G18423" t="s">
        <v>19</v>
      </c>
      <c r="H18423" s="1">
        <v>46227.501712962963</v>
      </c>
      <c r="I18423" t="b">
        <v>1</v>
      </c>
      <c r="J18423" t="b">
        <v>0</v>
      </c>
      <c r="K18423" t="s">
        <v>19</v>
      </c>
      <c r="L18423" t="s">
        <v>60</v>
      </c>
      <c r="M18423">
        <v>700000</v>
      </c>
      <c r="N18423"/>
      <c r="O18423" t="s">
        <v>20314</v>
      </c>
    </row>
    <row r="18424" spans="1:16" x14ac:dyDescent="0.35">
      <c r="A18424" t="s">
        <v>2</v>
      </c>
      <c r="B18424" t="s">
        <v>31532</v>
      </c>
      <c r="C18424" t="s">
        <v>224</v>
      </c>
      <c r="D18424" t="s">
        <v>4526</v>
      </c>
      <c r="E18424" t="s">
        <v>59</v>
      </c>
      <c r="F18424" t="b">
        <v>0</v>
      </c>
      <c r="G18424" t="s">
        <v>65</v>
      </c>
      <c r="H18424" s="1">
        <v>46227.502986111111</v>
      </c>
      <c r="I18424" t="b">
        <v>0</v>
      </c>
      <c r="J18424" t="b">
        <v>0</v>
      </c>
      <c r="K18424" t="s">
        <v>41</v>
      </c>
      <c r="L18424" t="s">
        <v>74</v>
      </c>
      <c r="M18424"/>
      <c r="N18424">
        <v>75</v>
      </c>
      <c r="O18424" t="s">
        <v>105</v>
      </c>
    </row>
    <row r="18425" spans="1:16" x14ac:dyDescent="0.35">
      <c r="A18425" t="s">
        <v>1</v>
      </c>
      <c r="B18425" t="s">
        <v>19025</v>
      </c>
      <c r="C18425" t="s">
        <v>5026</v>
      </c>
      <c r="D18425" t="s">
        <v>24507</v>
      </c>
      <c r="E18425" t="s">
        <v>59</v>
      </c>
      <c r="F18425" t="b">
        <v>0</v>
      </c>
      <c r="G18425" t="s">
        <v>40</v>
      </c>
      <c r="H18425" s="1">
        <v>46227.506574074083</v>
      </c>
      <c r="I18425" t="b">
        <v>1</v>
      </c>
      <c r="J18425" t="b">
        <v>0</v>
      </c>
      <c r="K18425" t="s">
        <v>40</v>
      </c>
      <c r="L18425" t="s">
        <v>60</v>
      </c>
      <c r="M18425">
        <v>42500</v>
      </c>
      <c r="N18425"/>
      <c r="O18425" t="s">
        <v>31533</v>
      </c>
      <c r="P18425" t="s">
        <v>31534</v>
      </c>
    </row>
    <row r="18426" spans="1:16" x14ac:dyDescent="0.35">
      <c r="A18426" t="s">
        <v>1</v>
      </c>
      <c r="B18426" t="s">
        <v>31535</v>
      </c>
      <c r="C18426" t="s">
        <v>6744</v>
      </c>
      <c r="D18426" t="s">
        <v>4346</v>
      </c>
      <c r="E18426" t="s">
        <v>59</v>
      </c>
      <c r="F18426" t="b">
        <v>0</v>
      </c>
      <c r="G18426" t="s">
        <v>40</v>
      </c>
      <c r="H18426" s="1">
        <v>46227.506574074083</v>
      </c>
      <c r="I18426" t="b">
        <v>1</v>
      </c>
      <c r="J18426" t="b">
        <v>0</v>
      </c>
      <c r="K18426" t="s">
        <v>40</v>
      </c>
      <c r="L18426" t="s">
        <v>60</v>
      </c>
      <c r="M18426">
        <v>52137</v>
      </c>
      <c r="N18426"/>
      <c r="O18426" t="s">
        <v>31536</v>
      </c>
      <c r="P18426" t="s">
        <v>1514</v>
      </c>
    </row>
    <row r="18427" spans="1:16" x14ac:dyDescent="0.35">
      <c r="A18427" t="s">
        <v>5</v>
      </c>
      <c r="B18427" t="s">
        <v>31537</v>
      </c>
      <c r="C18427" t="s">
        <v>40</v>
      </c>
      <c r="D18427" t="s">
        <v>4526</v>
      </c>
      <c r="E18427" t="s">
        <v>59</v>
      </c>
      <c r="F18427" t="b">
        <v>0</v>
      </c>
      <c r="G18427" t="s">
        <v>40</v>
      </c>
      <c r="H18427" s="1">
        <v>46227.506574074083</v>
      </c>
      <c r="I18427" t="b">
        <v>1</v>
      </c>
      <c r="J18427" t="b">
        <v>0</v>
      </c>
      <c r="K18427" t="s">
        <v>40</v>
      </c>
      <c r="L18427" t="s">
        <v>60</v>
      </c>
      <c r="M18427">
        <v>100000</v>
      </c>
      <c r="N18427"/>
      <c r="O18427" t="s">
        <v>5873</v>
      </c>
      <c r="P18427" t="s">
        <v>28255</v>
      </c>
    </row>
    <row r="18428" spans="1:16" x14ac:dyDescent="0.35">
      <c r="A18428" t="s">
        <v>0</v>
      </c>
      <c r="B18428" t="s">
        <v>31538</v>
      </c>
      <c r="C18428" t="s">
        <v>172</v>
      </c>
      <c r="D18428" t="s">
        <v>4346</v>
      </c>
      <c r="E18428" t="s">
        <v>59</v>
      </c>
      <c r="F18428" t="b">
        <v>0</v>
      </c>
      <c r="G18428" t="s">
        <v>68</v>
      </c>
      <c r="H18428" s="1">
        <v>46227.542569444442</v>
      </c>
      <c r="I18428" t="b">
        <v>1</v>
      </c>
      <c r="J18428" t="b">
        <v>1</v>
      </c>
      <c r="K18428" t="s">
        <v>41</v>
      </c>
      <c r="L18428" t="s">
        <v>60</v>
      </c>
      <c r="M18428">
        <v>101400</v>
      </c>
      <c r="N18428"/>
      <c r="O18428" t="s">
        <v>2871</v>
      </c>
      <c r="P18428" t="s">
        <v>31539</v>
      </c>
    </row>
    <row r="18429" spans="1:16" x14ac:dyDescent="0.35">
      <c r="A18429" t="s">
        <v>0</v>
      </c>
      <c r="B18429" t="s">
        <v>2090</v>
      </c>
      <c r="C18429" t="s">
        <v>31540</v>
      </c>
      <c r="D18429" t="s">
        <v>4346</v>
      </c>
      <c r="E18429" t="s">
        <v>59</v>
      </c>
      <c r="F18429" t="b">
        <v>0</v>
      </c>
      <c r="G18429" t="s">
        <v>30</v>
      </c>
      <c r="H18429" s="1">
        <v>46227.543842592589</v>
      </c>
      <c r="I18429" t="b">
        <v>1</v>
      </c>
      <c r="J18429" t="b">
        <v>0</v>
      </c>
      <c r="K18429" t="s">
        <v>30</v>
      </c>
      <c r="L18429" t="s">
        <v>60</v>
      </c>
      <c r="M18429">
        <v>900000</v>
      </c>
      <c r="N18429"/>
      <c r="O18429" t="s">
        <v>31541</v>
      </c>
      <c r="P18429" t="s">
        <v>31542</v>
      </c>
    </row>
    <row r="18430" spans="1:16" x14ac:dyDescent="0.35">
      <c r="A18430" t="s">
        <v>2</v>
      </c>
      <c r="B18430" t="s">
        <v>388</v>
      </c>
      <c r="C18430" t="s">
        <v>369</v>
      </c>
      <c r="D18430" t="s">
        <v>4526</v>
      </c>
      <c r="E18430" t="s">
        <v>88</v>
      </c>
      <c r="F18430" t="b">
        <v>0</v>
      </c>
      <c r="G18430" t="s">
        <v>65</v>
      </c>
      <c r="H18430" s="1">
        <v>46227.544652777768</v>
      </c>
      <c r="I18430" t="b">
        <v>0</v>
      </c>
      <c r="J18430" t="b">
        <v>1</v>
      </c>
      <c r="K18430" t="s">
        <v>41</v>
      </c>
      <c r="L18430" t="s">
        <v>74</v>
      </c>
      <c r="M18430"/>
      <c r="N18430">
        <v>85</v>
      </c>
      <c r="O18430" t="s">
        <v>2277</v>
      </c>
      <c r="P18430" t="s">
        <v>31543</v>
      </c>
    </row>
    <row r="18431" spans="1:16" x14ac:dyDescent="0.35">
      <c r="A18431" t="s">
        <v>1</v>
      </c>
      <c r="B18431" t="s">
        <v>439</v>
      </c>
      <c r="C18431" t="s">
        <v>189</v>
      </c>
      <c r="D18431" t="s">
        <v>4526</v>
      </c>
      <c r="E18431" t="s">
        <v>59</v>
      </c>
      <c r="F18431" t="b">
        <v>0</v>
      </c>
      <c r="G18431" t="s">
        <v>68</v>
      </c>
      <c r="H18431" s="1">
        <v>46227.546458333331</v>
      </c>
      <c r="I18431" t="b">
        <v>1</v>
      </c>
      <c r="J18431" t="b">
        <v>0</v>
      </c>
      <c r="K18431" t="s">
        <v>41</v>
      </c>
      <c r="L18431" t="s">
        <v>60</v>
      </c>
      <c r="M18431">
        <v>216000</v>
      </c>
      <c r="N18431"/>
      <c r="O18431" t="s">
        <v>26652</v>
      </c>
      <c r="P18431" t="s">
        <v>26653</v>
      </c>
    </row>
    <row r="18432" spans="1:16" x14ac:dyDescent="0.35">
      <c r="A18432" t="s">
        <v>0</v>
      </c>
      <c r="B18432" t="s">
        <v>430</v>
      </c>
      <c r="C18432" t="s">
        <v>237</v>
      </c>
      <c r="D18432" t="s">
        <v>4346</v>
      </c>
      <c r="E18432" t="s">
        <v>232</v>
      </c>
      <c r="F18432" t="b">
        <v>0</v>
      </c>
      <c r="G18432" t="s">
        <v>89</v>
      </c>
      <c r="H18432" s="1">
        <v>46227.625902777778</v>
      </c>
      <c r="I18432" t="b">
        <v>0</v>
      </c>
      <c r="J18432" t="b">
        <v>1</v>
      </c>
      <c r="K18432" t="s">
        <v>41</v>
      </c>
      <c r="L18432" t="s">
        <v>60</v>
      </c>
      <c r="M18432">
        <v>82500</v>
      </c>
      <c r="N18432"/>
      <c r="O18432" t="s">
        <v>31544</v>
      </c>
      <c r="P18432" t="s">
        <v>6873</v>
      </c>
    </row>
    <row r="18433" spans="1:16" x14ac:dyDescent="0.35">
      <c r="A18433" t="s">
        <v>0</v>
      </c>
      <c r="B18433" t="s">
        <v>31545</v>
      </c>
      <c r="C18433" t="s">
        <v>5340</v>
      </c>
      <c r="D18433" t="s">
        <v>24119</v>
      </c>
      <c r="E18433" t="s">
        <v>59</v>
      </c>
      <c r="F18433" t="b">
        <v>0</v>
      </c>
      <c r="G18433" t="s">
        <v>40</v>
      </c>
      <c r="H18433" s="1">
        <v>46227.627685185187</v>
      </c>
      <c r="I18433" t="b">
        <v>1</v>
      </c>
      <c r="J18433" t="b">
        <v>0</v>
      </c>
      <c r="K18433" t="s">
        <v>40</v>
      </c>
      <c r="L18433" t="s">
        <v>60</v>
      </c>
      <c r="M18433">
        <v>35000</v>
      </c>
      <c r="N18433"/>
      <c r="O18433" t="s">
        <v>31546</v>
      </c>
      <c r="P18433" t="s">
        <v>15762</v>
      </c>
    </row>
    <row r="18434" spans="1:16" x14ac:dyDescent="0.35">
      <c r="A18434" t="s">
        <v>0</v>
      </c>
      <c r="B18434" t="s">
        <v>31547</v>
      </c>
      <c r="C18434" t="s">
        <v>5067</v>
      </c>
      <c r="D18434" t="s">
        <v>4346</v>
      </c>
      <c r="E18434" t="s">
        <v>621</v>
      </c>
      <c r="F18434" t="b">
        <v>0</v>
      </c>
      <c r="G18434" t="s">
        <v>40</v>
      </c>
      <c r="H18434" s="1">
        <v>46227.627685185187</v>
      </c>
      <c r="I18434" t="b">
        <v>1</v>
      </c>
      <c r="J18434" t="b">
        <v>0</v>
      </c>
      <c r="K18434" t="s">
        <v>40</v>
      </c>
      <c r="L18434" t="s">
        <v>60</v>
      </c>
      <c r="M18434">
        <v>19923</v>
      </c>
      <c r="N18434"/>
      <c r="O18434" t="s">
        <v>5855</v>
      </c>
      <c r="P18434" t="s">
        <v>3177</v>
      </c>
    </row>
    <row r="18435" spans="1:16" x14ac:dyDescent="0.35">
      <c r="A18435" t="s">
        <v>7</v>
      </c>
      <c r="B18435" t="s">
        <v>31548</v>
      </c>
      <c r="C18435" t="s">
        <v>330</v>
      </c>
      <c r="D18435" t="s">
        <v>4346</v>
      </c>
      <c r="E18435" t="s">
        <v>88</v>
      </c>
      <c r="F18435" t="b">
        <v>0</v>
      </c>
      <c r="G18435" t="s">
        <v>41</v>
      </c>
      <c r="H18435" s="1">
        <v>46227.627696759257</v>
      </c>
      <c r="I18435" t="b">
        <v>1</v>
      </c>
      <c r="J18435" t="b">
        <v>1</v>
      </c>
      <c r="K18435" t="s">
        <v>41</v>
      </c>
      <c r="L18435" t="s">
        <v>74</v>
      </c>
      <c r="M18435"/>
      <c r="N18435">
        <v>45</v>
      </c>
      <c r="O18435" t="s">
        <v>1976</v>
      </c>
      <c r="P18435" t="s">
        <v>31549</v>
      </c>
    </row>
    <row r="18436" spans="1:16" x14ac:dyDescent="0.35">
      <c r="A18436" t="s">
        <v>2</v>
      </c>
      <c r="B18436" t="s">
        <v>191</v>
      </c>
      <c r="C18436" t="s">
        <v>1679</v>
      </c>
      <c r="D18436" t="s">
        <v>4346</v>
      </c>
      <c r="E18436" t="s">
        <v>59</v>
      </c>
      <c r="F18436" t="b">
        <v>0</v>
      </c>
      <c r="G18436" t="s">
        <v>65</v>
      </c>
      <c r="H18436" s="1">
        <v>46227.627847222233</v>
      </c>
      <c r="I18436" t="b">
        <v>0</v>
      </c>
      <c r="J18436" t="b">
        <v>0</v>
      </c>
      <c r="K18436" t="s">
        <v>41</v>
      </c>
      <c r="L18436" t="s">
        <v>60</v>
      </c>
      <c r="M18436">
        <v>195000</v>
      </c>
      <c r="N18436"/>
      <c r="O18436" t="s">
        <v>1225</v>
      </c>
      <c r="P18436" t="s">
        <v>13423</v>
      </c>
    </row>
    <row r="18437" spans="1:16" x14ac:dyDescent="0.35">
      <c r="A18437" t="s">
        <v>1</v>
      </c>
      <c r="B18437" t="s">
        <v>31550</v>
      </c>
      <c r="C18437" t="s">
        <v>541</v>
      </c>
      <c r="D18437" t="s">
        <v>4526</v>
      </c>
      <c r="E18437" t="s">
        <v>59</v>
      </c>
      <c r="F18437" t="b">
        <v>0</v>
      </c>
      <c r="G18437" t="s">
        <v>73</v>
      </c>
      <c r="H18437" s="1">
        <v>46227.629594907397</v>
      </c>
      <c r="I18437" t="b">
        <v>0</v>
      </c>
      <c r="J18437" t="b">
        <v>1</v>
      </c>
      <c r="K18437" t="s">
        <v>41</v>
      </c>
      <c r="L18437" t="s">
        <v>60</v>
      </c>
      <c r="M18437">
        <v>165000</v>
      </c>
      <c r="N18437"/>
      <c r="O18437" t="s">
        <v>487</v>
      </c>
      <c r="P18437" t="s">
        <v>31551</v>
      </c>
    </row>
    <row r="18438" spans="1:16" x14ac:dyDescent="0.35">
      <c r="A18438" t="s">
        <v>2</v>
      </c>
      <c r="B18438" t="s">
        <v>31552</v>
      </c>
      <c r="C18438" t="s">
        <v>76</v>
      </c>
      <c r="D18438" t="s">
        <v>4526</v>
      </c>
      <c r="E18438" t="s">
        <v>59</v>
      </c>
      <c r="F18438" t="b">
        <v>1</v>
      </c>
      <c r="G18438" t="s">
        <v>77</v>
      </c>
      <c r="H18438" s="1">
        <v>46227.629606481481</v>
      </c>
      <c r="I18438" t="b">
        <v>1</v>
      </c>
      <c r="J18438" t="b">
        <v>0</v>
      </c>
      <c r="K18438" t="s">
        <v>41</v>
      </c>
      <c r="L18438" t="s">
        <v>60</v>
      </c>
      <c r="M18438">
        <v>210000</v>
      </c>
      <c r="N18438"/>
      <c r="O18438" t="s">
        <v>281</v>
      </c>
      <c r="P18438" t="s">
        <v>31553</v>
      </c>
    </row>
    <row r="18439" spans="1:16" x14ac:dyDescent="0.35">
      <c r="A18439" t="s">
        <v>1</v>
      </c>
      <c r="B18439" t="s">
        <v>31554</v>
      </c>
      <c r="C18439" t="s">
        <v>541</v>
      </c>
      <c r="D18439" t="s">
        <v>4526</v>
      </c>
      <c r="E18439" t="s">
        <v>59</v>
      </c>
      <c r="F18439" t="b">
        <v>0</v>
      </c>
      <c r="G18439" t="s">
        <v>68</v>
      </c>
      <c r="H18439" s="1">
        <v>46227.629791666674</v>
      </c>
      <c r="I18439" t="b">
        <v>0</v>
      </c>
      <c r="J18439" t="b">
        <v>1</v>
      </c>
      <c r="K18439" t="s">
        <v>41</v>
      </c>
      <c r="L18439" t="s">
        <v>60</v>
      </c>
      <c r="M18439">
        <v>143500</v>
      </c>
      <c r="N18439"/>
      <c r="O18439" t="s">
        <v>487</v>
      </c>
      <c r="P18439" t="s">
        <v>31551</v>
      </c>
    </row>
    <row r="18440" spans="1:16" x14ac:dyDescent="0.35">
      <c r="A18440" t="s">
        <v>5</v>
      </c>
      <c r="B18440" t="s">
        <v>4304</v>
      </c>
      <c r="C18440" t="s">
        <v>20296</v>
      </c>
      <c r="D18440" t="s">
        <v>4346</v>
      </c>
      <c r="E18440" t="s">
        <v>232</v>
      </c>
      <c r="F18440" t="b">
        <v>0</v>
      </c>
      <c r="G18440" t="s">
        <v>19</v>
      </c>
      <c r="H18440" s="1">
        <v>46227.630543981482</v>
      </c>
      <c r="I18440" t="b">
        <v>1</v>
      </c>
      <c r="J18440" t="b">
        <v>0</v>
      </c>
      <c r="K18440" t="s">
        <v>19</v>
      </c>
      <c r="L18440" t="s">
        <v>60</v>
      </c>
      <c r="M18440">
        <v>2000000</v>
      </c>
      <c r="N18440"/>
      <c r="O18440" t="s">
        <v>31555</v>
      </c>
      <c r="P18440" t="s">
        <v>31556</v>
      </c>
    </row>
    <row r="18441" spans="1:16" x14ac:dyDescent="0.35">
      <c r="A18441" t="s">
        <v>0</v>
      </c>
      <c r="B18441" t="s">
        <v>31557</v>
      </c>
      <c r="C18441" t="s">
        <v>40</v>
      </c>
      <c r="D18441" t="s">
        <v>4526</v>
      </c>
      <c r="E18441" t="s">
        <v>59</v>
      </c>
      <c r="F18441" t="b">
        <v>0</v>
      </c>
      <c r="G18441" t="s">
        <v>40</v>
      </c>
      <c r="H18441" s="1">
        <v>46227.669351851851</v>
      </c>
      <c r="I18441" t="b">
        <v>0</v>
      </c>
      <c r="J18441" t="b">
        <v>0</v>
      </c>
      <c r="K18441" t="s">
        <v>40</v>
      </c>
      <c r="L18441" t="s">
        <v>60</v>
      </c>
      <c r="M18441">
        <v>30000</v>
      </c>
      <c r="N18441"/>
      <c r="O18441" t="s">
        <v>31558</v>
      </c>
      <c r="P18441" t="s">
        <v>2175</v>
      </c>
    </row>
    <row r="18442" spans="1:16" x14ac:dyDescent="0.35">
      <c r="A18442" t="s">
        <v>2</v>
      </c>
      <c r="B18442" t="s">
        <v>31559</v>
      </c>
      <c r="C18442" t="s">
        <v>332</v>
      </c>
      <c r="D18442" t="s">
        <v>2360</v>
      </c>
      <c r="E18442" t="s">
        <v>59</v>
      </c>
      <c r="F18442" t="b">
        <v>0</v>
      </c>
      <c r="G18442" t="s">
        <v>65</v>
      </c>
      <c r="H18442" s="1">
        <v>46227.669675925928</v>
      </c>
      <c r="I18442" t="b">
        <v>0</v>
      </c>
      <c r="J18442" t="b">
        <v>0</v>
      </c>
      <c r="K18442" t="s">
        <v>41</v>
      </c>
      <c r="L18442" t="s">
        <v>60</v>
      </c>
      <c r="M18442">
        <v>180000</v>
      </c>
      <c r="N18442"/>
      <c r="O18442" t="s">
        <v>2285</v>
      </c>
      <c r="P18442" t="s">
        <v>31560</v>
      </c>
    </row>
    <row r="18443" spans="1:16" x14ac:dyDescent="0.35">
      <c r="A18443" t="s">
        <v>1</v>
      </c>
      <c r="B18443" t="s">
        <v>31561</v>
      </c>
      <c r="C18443" t="s">
        <v>304</v>
      </c>
      <c r="D18443" t="s">
        <v>4346</v>
      </c>
      <c r="E18443" t="s">
        <v>88</v>
      </c>
      <c r="F18443" t="b">
        <v>0</v>
      </c>
      <c r="G18443" t="s">
        <v>77</v>
      </c>
      <c r="H18443" s="1">
        <v>46227.671215277784</v>
      </c>
      <c r="I18443" t="b">
        <v>1</v>
      </c>
      <c r="J18443" t="b">
        <v>1</v>
      </c>
      <c r="K18443" t="s">
        <v>41</v>
      </c>
      <c r="L18443" t="s">
        <v>74</v>
      </c>
      <c r="M18443"/>
      <c r="N18443">
        <v>60</v>
      </c>
      <c r="O18443" t="s">
        <v>31562</v>
      </c>
      <c r="P18443" t="s">
        <v>1187</v>
      </c>
    </row>
    <row r="18444" spans="1:16" x14ac:dyDescent="0.35">
      <c r="A18444" t="s">
        <v>2</v>
      </c>
      <c r="B18444" t="s">
        <v>2852</v>
      </c>
      <c r="C18444" t="s">
        <v>190</v>
      </c>
      <c r="D18444" t="s">
        <v>4526</v>
      </c>
      <c r="E18444" t="s">
        <v>88</v>
      </c>
      <c r="F18444" t="b">
        <v>0</v>
      </c>
      <c r="G18444" t="s">
        <v>73</v>
      </c>
      <c r="H18444" s="1">
        <v>46227.671261574083</v>
      </c>
      <c r="I18444" t="b">
        <v>1</v>
      </c>
      <c r="J18444" t="b">
        <v>0</v>
      </c>
      <c r="K18444" t="s">
        <v>41</v>
      </c>
      <c r="L18444" t="s">
        <v>74</v>
      </c>
      <c r="M18444"/>
      <c r="N18444">
        <v>72.5</v>
      </c>
      <c r="O18444" t="s">
        <v>744</v>
      </c>
      <c r="P18444" t="s">
        <v>177</v>
      </c>
    </row>
    <row r="18445" spans="1:16" x14ac:dyDescent="0.35">
      <c r="A18445" t="s">
        <v>5</v>
      </c>
      <c r="B18445" t="s">
        <v>3713</v>
      </c>
      <c r="C18445" t="s">
        <v>1644</v>
      </c>
      <c r="D18445" t="s">
        <v>4526</v>
      </c>
      <c r="E18445" t="s">
        <v>88</v>
      </c>
      <c r="F18445" t="b">
        <v>0</v>
      </c>
      <c r="G18445" t="s">
        <v>68</v>
      </c>
      <c r="H18445" s="1">
        <v>46227.671377314808</v>
      </c>
      <c r="I18445" t="b">
        <v>1</v>
      </c>
      <c r="J18445" t="b">
        <v>1</v>
      </c>
      <c r="K18445" t="s">
        <v>41</v>
      </c>
      <c r="L18445" t="s">
        <v>74</v>
      </c>
      <c r="M18445"/>
      <c r="N18445">
        <v>77.5</v>
      </c>
      <c r="O18445" t="s">
        <v>651</v>
      </c>
      <c r="P18445" t="s">
        <v>4086</v>
      </c>
    </row>
    <row r="18446" spans="1:16" x14ac:dyDescent="0.35">
      <c r="A18446" t="s">
        <v>2</v>
      </c>
      <c r="B18446" t="s">
        <v>25549</v>
      </c>
      <c r="C18446" t="s">
        <v>190</v>
      </c>
      <c r="D18446" t="s">
        <v>4526</v>
      </c>
      <c r="E18446" t="s">
        <v>88</v>
      </c>
      <c r="F18446" t="b">
        <v>0</v>
      </c>
      <c r="G18446" t="s">
        <v>68</v>
      </c>
      <c r="H18446" s="1">
        <v>46227.671388888892</v>
      </c>
      <c r="I18446" t="b">
        <v>1</v>
      </c>
      <c r="J18446" t="b">
        <v>0</v>
      </c>
      <c r="K18446" t="s">
        <v>41</v>
      </c>
      <c r="L18446" t="s">
        <v>74</v>
      </c>
      <c r="M18446"/>
      <c r="N18446">
        <v>72.5</v>
      </c>
      <c r="O18446" t="s">
        <v>744</v>
      </c>
      <c r="P18446" t="s">
        <v>177</v>
      </c>
    </row>
    <row r="18447" spans="1:16" x14ac:dyDescent="0.35">
      <c r="A18447" t="s">
        <v>4</v>
      </c>
      <c r="B18447" t="s">
        <v>31563</v>
      </c>
      <c r="C18447" t="s">
        <v>27</v>
      </c>
      <c r="D18447" t="s">
        <v>23670</v>
      </c>
      <c r="E18447" t="s">
        <v>59</v>
      </c>
      <c r="F18447" t="b">
        <v>0</v>
      </c>
      <c r="G18447" t="s">
        <v>27</v>
      </c>
      <c r="H18447" s="1">
        <v>46227.67255787037</v>
      </c>
      <c r="I18447" t="b">
        <v>0</v>
      </c>
      <c r="J18447" t="b">
        <v>0</v>
      </c>
      <c r="K18447" t="s">
        <v>27</v>
      </c>
      <c r="L18447" t="s">
        <v>60</v>
      </c>
      <c r="M18447">
        <v>116000</v>
      </c>
      <c r="N18447"/>
      <c r="O18447" t="s">
        <v>2704</v>
      </c>
      <c r="P18447" t="s">
        <v>31564</v>
      </c>
    </row>
    <row r="18448" spans="1:16" x14ac:dyDescent="0.35">
      <c r="A18448" t="s">
        <v>5</v>
      </c>
      <c r="B18448" t="s">
        <v>31565</v>
      </c>
      <c r="C18448" t="s">
        <v>4452</v>
      </c>
      <c r="D18448" t="s">
        <v>4526</v>
      </c>
      <c r="E18448" t="s">
        <v>88</v>
      </c>
      <c r="F18448" t="b">
        <v>0</v>
      </c>
      <c r="G18448" t="s">
        <v>40</v>
      </c>
      <c r="H18448" s="1">
        <v>46227.67324074074</v>
      </c>
      <c r="I18448" t="b">
        <v>0</v>
      </c>
      <c r="J18448" t="b">
        <v>0</v>
      </c>
      <c r="K18448" t="s">
        <v>40</v>
      </c>
      <c r="L18448" t="s">
        <v>74</v>
      </c>
      <c r="M18448"/>
      <c r="N18448">
        <v>65</v>
      </c>
      <c r="O18448" t="s">
        <v>31566</v>
      </c>
      <c r="P18448" t="s">
        <v>30652</v>
      </c>
    </row>
    <row r="18449" spans="1:16" x14ac:dyDescent="0.35">
      <c r="A18449" t="s">
        <v>0</v>
      </c>
      <c r="B18449" t="s">
        <v>0</v>
      </c>
      <c r="C18449" t="s">
        <v>4400</v>
      </c>
      <c r="D18449" t="s">
        <v>4346</v>
      </c>
      <c r="E18449" t="s">
        <v>132</v>
      </c>
      <c r="F18449" t="b">
        <v>0</v>
      </c>
      <c r="G18449" t="s">
        <v>89</v>
      </c>
      <c r="H18449" s="1">
        <v>46227.709236111114</v>
      </c>
      <c r="I18449" t="b">
        <v>0</v>
      </c>
      <c r="J18449" t="b">
        <v>0</v>
      </c>
      <c r="K18449" t="s">
        <v>41</v>
      </c>
      <c r="L18449" t="s">
        <v>74</v>
      </c>
      <c r="M18449"/>
      <c r="N18449">
        <v>22.5</v>
      </c>
      <c r="O18449" t="s">
        <v>31567</v>
      </c>
      <c r="P18449" t="s">
        <v>4661</v>
      </c>
    </row>
    <row r="18450" spans="1:16" x14ac:dyDescent="0.35">
      <c r="A18450" t="s">
        <v>0</v>
      </c>
      <c r="B18450" t="s">
        <v>1267</v>
      </c>
      <c r="C18450" t="s">
        <v>124</v>
      </c>
      <c r="D18450" t="s">
        <v>4526</v>
      </c>
      <c r="E18450" t="s">
        <v>88</v>
      </c>
      <c r="F18450" t="b">
        <v>0</v>
      </c>
      <c r="G18450" t="s">
        <v>68</v>
      </c>
      <c r="H18450" s="1">
        <v>46227.70925925926</v>
      </c>
      <c r="I18450" t="b">
        <v>0</v>
      </c>
      <c r="J18450" t="b">
        <v>0</v>
      </c>
      <c r="K18450" t="s">
        <v>41</v>
      </c>
      <c r="L18450" t="s">
        <v>74</v>
      </c>
      <c r="M18450"/>
      <c r="N18450">
        <v>65</v>
      </c>
      <c r="O18450" t="s">
        <v>3576</v>
      </c>
      <c r="P18450" t="s">
        <v>235</v>
      </c>
    </row>
    <row r="18451" spans="1:16" x14ac:dyDescent="0.35">
      <c r="A18451" t="s">
        <v>1</v>
      </c>
      <c r="B18451" t="s">
        <v>31568</v>
      </c>
      <c r="C18451" t="s">
        <v>382</v>
      </c>
      <c r="D18451" t="s">
        <v>4526</v>
      </c>
      <c r="E18451" t="s">
        <v>59</v>
      </c>
      <c r="F18451" t="b">
        <v>0</v>
      </c>
      <c r="G18451" t="s">
        <v>77</v>
      </c>
      <c r="H18451" s="1">
        <v>46227.709293981483</v>
      </c>
      <c r="I18451" t="b">
        <v>0</v>
      </c>
      <c r="J18451" t="b">
        <v>0</v>
      </c>
      <c r="K18451" t="s">
        <v>41</v>
      </c>
      <c r="L18451" t="s">
        <v>60</v>
      </c>
      <c r="M18451">
        <v>145000</v>
      </c>
      <c r="N18451"/>
      <c r="O18451" t="s">
        <v>2916</v>
      </c>
      <c r="P18451" t="s">
        <v>208</v>
      </c>
    </row>
    <row r="18452" spans="1:16" x14ac:dyDescent="0.35">
      <c r="A18452" t="s">
        <v>0</v>
      </c>
      <c r="B18452" t="s">
        <v>430</v>
      </c>
      <c r="C18452" t="s">
        <v>124</v>
      </c>
      <c r="D18452" t="s">
        <v>4526</v>
      </c>
      <c r="E18452" t="s">
        <v>88</v>
      </c>
      <c r="F18452" t="b">
        <v>0</v>
      </c>
      <c r="G18452" t="s">
        <v>68</v>
      </c>
      <c r="H18452" s="1">
        <v>46227.711180555547</v>
      </c>
      <c r="I18452" t="b">
        <v>0</v>
      </c>
      <c r="J18452" t="b">
        <v>0</v>
      </c>
      <c r="K18452" t="s">
        <v>41</v>
      </c>
      <c r="L18452" t="s">
        <v>74</v>
      </c>
      <c r="M18452"/>
      <c r="N18452">
        <v>65</v>
      </c>
      <c r="O18452" t="s">
        <v>3576</v>
      </c>
      <c r="P18452" t="s">
        <v>235</v>
      </c>
    </row>
    <row r="18453" spans="1:16" x14ac:dyDescent="0.35">
      <c r="A18453" t="s">
        <v>0</v>
      </c>
      <c r="B18453" t="s">
        <v>1891</v>
      </c>
      <c r="C18453" t="s">
        <v>121</v>
      </c>
      <c r="D18453" t="s">
        <v>4526</v>
      </c>
      <c r="E18453" t="s">
        <v>59</v>
      </c>
      <c r="F18453" t="b">
        <v>0</v>
      </c>
      <c r="G18453" t="s">
        <v>68</v>
      </c>
      <c r="H18453" s="1">
        <v>46227.71297453704</v>
      </c>
      <c r="I18453" t="b">
        <v>0</v>
      </c>
      <c r="J18453" t="b">
        <v>0</v>
      </c>
      <c r="K18453" t="s">
        <v>41</v>
      </c>
      <c r="L18453" t="s">
        <v>60</v>
      </c>
      <c r="M18453">
        <v>125000</v>
      </c>
      <c r="N18453"/>
      <c r="O18453" t="s">
        <v>362</v>
      </c>
      <c r="P18453" t="s">
        <v>464</v>
      </c>
    </row>
    <row r="18454" spans="1:16" x14ac:dyDescent="0.35">
      <c r="A18454" t="s">
        <v>5</v>
      </c>
      <c r="B18454" t="s">
        <v>31569</v>
      </c>
      <c r="C18454" t="s">
        <v>500</v>
      </c>
      <c r="D18454" t="s">
        <v>4526</v>
      </c>
      <c r="E18454" t="s">
        <v>88</v>
      </c>
      <c r="F18454" t="b">
        <v>0</v>
      </c>
      <c r="G18454" t="s">
        <v>13</v>
      </c>
      <c r="H18454" s="1">
        <v>46227.713437500002</v>
      </c>
      <c r="I18454" t="b">
        <v>1</v>
      </c>
      <c r="J18454" t="b">
        <v>0</v>
      </c>
      <c r="K18454" t="s">
        <v>13</v>
      </c>
      <c r="L18454" t="s">
        <v>74</v>
      </c>
      <c r="M18454"/>
      <c r="N18454">
        <v>61.5</v>
      </c>
      <c r="O18454" t="s">
        <v>8085</v>
      </c>
      <c r="P18454" t="s">
        <v>12503</v>
      </c>
    </row>
    <row r="18455" spans="1:16" x14ac:dyDescent="0.35">
      <c r="A18455" t="s">
        <v>0</v>
      </c>
      <c r="B18455" t="s">
        <v>31570</v>
      </c>
      <c r="C18455" t="s">
        <v>107</v>
      </c>
      <c r="D18455" t="s">
        <v>4526</v>
      </c>
      <c r="E18455" t="s">
        <v>59</v>
      </c>
      <c r="F18455" t="b">
        <v>0</v>
      </c>
      <c r="G18455" t="s">
        <v>77</v>
      </c>
      <c r="H18455" s="1">
        <v>46227.750902777778</v>
      </c>
      <c r="I18455" t="b">
        <v>0</v>
      </c>
      <c r="J18455" t="b">
        <v>1</v>
      </c>
      <c r="K18455" t="s">
        <v>41</v>
      </c>
      <c r="L18455" t="s">
        <v>60</v>
      </c>
      <c r="M18455">
        <v>73500</v>
      </c>
      <c r="N18455"/>
      <c r="O18455" t="s">
        <v>31571</v>
      </c>
      <c r="P18455" t="s">
        <v>31572</v>
      </c>
    </row>
    <row r="18456" spans="1:16" x14ac:dyDescent="0.35">
      <c r="A18456" t="s">
        <v>0</v>
      </c>
      <c r="B18456" t="s">
        <v>31573</v>
      </c>
      <c r="C18456" t="s">
        <v>121</v>
      </c>
      <c r="D18456" t="s">
        <v>2360</v>
      </c>
      <c r="E18456" t="s">
        <v>59</v>
      </c>
      <c r="F18456" t="b">
        <v>0</v>
      </c>
      <c r="G18456" t="s">
        <v>68</v>
      </c>
      <c r="H18456" s="1">
        <v>46227.750914351847</v>
      </c>
      <c r="I18456" t="b">
        <v>1</v>
      </c>
      <c r="J18456" t="b">
        <v>1</v>
      </c>
      <c r="K18456" t="s">
        <v>41</v>
      </c>
      <c r="L18456" t="s">
        <v>74</v>
      </c>
      <c r="M18456"/>
      <c r="N18456">
        <v>52.5</v>
      </c>
      <c r="O18456" t="s">
        <v>3167</v>
      </c>
      <c r="P18456" t="s">
        <v>31574</v>
      </c>
    </row>
    <row r="18457" spans="1:16" x14ac:dyDescent="0.35">
      <c r="A18457" t="s">
        <v>3</v>
      </c>
      <c r="B18457" t="s">
        <v>31575</v>
      </c>
      <c r="C18457" t="s">
        <v>3396</v>
      </c>
      <c r="D18457" t="s">
        <v>2360</v>
      </c>
      <c r="E18457" t="s">
        <v>72</v>
      </c>
      <c r="F18457" t="b">
        <v>0</v>
      </c>
      <c r="G18457" t="s">
        <v>41</v>
      </c>
      <c r="H18457" s="1">
        <v>46227.75271990741</v>
      </c>
      <c r="I18457" t="b">
        <v>0</v>
      </c>
      <c r="J18457" t="b">
        <v>1</v>
      </c>
      <c r="K18457" t="s">
        <v>41</v>
      </c>
      <c r="L18457" t="s">
        <v>74</v>
      </c>
      <c r="M18457"/>
      <c r="N18457">
        <v>32</v>
      </c>
      <c r="O18457" t="s">
        <v>31576</v>
      </c>
      <c r="P18457" t="s">
        <v>31577</v>
      </c>
    </row>
    <row r="18458" spans="1:16" x14ac:dyDescent="0.35">
      <c r="A18458" t="s">
        <v>2</v>
      </c>
      <c r="B18458" t="s">
        <v>31578</v>
      </c>
      <c r="C18458" t="s">
        <v>76</v>
      </c>
      <c r="D18458" t="s">
        <v>4526</v>
      </c>
      <c r="E18458" t="s">
        <v>59</v>
      </c>
      <c r="F18458" t="b">
        <v>1</v>
      </c>
      <c r="G18458" t="s">
        <v>65</v>
      </c>
      <c r="H18458" s="1">
        <v>46227.752847222233</v>
      </c>
      <c r="I18458" t="b">
        <v>0</v>
      </c>
      <c r="J18458" t="b">
        <v>0</v>
      </c>
      <c r="K18458" t="s">
        <v>41</v>
      </c>
      <c r="L18458" t="s">
        <v>60</v>
      </c>
      <c r="M18458">
        <v>160000</v>
      </c>
      <c r="N18458"/>
      <c r="O18458" t="s">
        <v>15241</v>
      </c>
      <c r="P18458" t="s">
        <v>25702</v>
      </c>
    </row>
    <row r="18459" spans="1:16" x14ac:dyDescent="0.35">
      <c r="A18459" t="s">
        <v>5</v>
      </c>
      <c r="B18459" t="s">
        <v>31579</v>
      </c>
      <c r="C18459" t="s">
        <v>121</v>
      </c>
      <c r="D18459" t="s">
        <v>2360</v>
      </c>
      <c r="E18459" t="s">
        <v>59</v>
      </c>
      <c r="F18459" t="b">
        <v>0</v>
      </c>
      <c r="G18459" t="s">
        <v>89</v>
      </c>
      <c r="H18459" s="1">
        <v>46227.754560185182</v>
      </c>
      <c r="I18459" t="b">
        <v>0</v>
      </c>
      <c r="J18459" t="b">
        <v>1</v>
      </c>
      <c r="K18459" t="s">
        <v>41</v>
      </c>
      <c r="L18459" t="s">
        <v>74</v>
      </c>
      <c r="M18459"/>
      <c r="N18459">
        <v>55.5</v>
      </c>
      <c r="O18459" t="s">
        <v>3167</v>
      </c>
      <c r="P18459" t="s">
        <v>31580</v>
      </c>
    </row>
    <row r="18460" spans="1:16" x14ac:dyDescent="0.35">
      <c r="A18460" t="s">
        <v>1</v>
      </c>
      <c r="B18460" t="s">
        <v>31581</v>
      </c>
      <c r="C18460" t="s">
        <v>165</v>
      </c>
      <c r="D18460" t="s">
        <v>4526</v>
      </c>
      <c r="E18460" t="s">
        <v>88</v>
      </c>
      <c r="F18460" t="b">
        <v>0</v>
      </c>
      <c r="G18460" t="s">
        <v>73</v>
      </c>
      <c r="H18460" s="1">
        <v>46227.796261574083</v>
      </c>
      <c r="I18460" t="b">
        <v>1</v>
      </c>
      <c r="J18460" t="b">
        <v>0</v>
      </c>
      <c r="K18460" t="s">
        <v>41</v>
      </c>
      <c r="L18460" t="s">
        <v>74</v>
      </c>
      <c r="M18460"/>
      <c r="N18460">
        <v>52.5</v>
      </c>
      <c r="O18460" t="s">
        <v>7261</v>
      </c>
      <c r="P18460" t="s">
        <v>31582</v>
      </c>
    </row>
    <row r="18461" spans="1:16" x14ac:dyDescent="0.35">
      <c r="A18461" t="s">
        <v>2</v>
      </c>
      <c r="B18461" t="s">
        <v>31583</v>
      </c>
      <c r="C18461" t="s">
        <v>162</v>
      </c>
      <c r="D18461" t="s">
        <v>4346</v>
      </c>
      <c r="E18461" t="s">
        <v>59</v>
      </c>
      <c r="F18461" t="b">
        <v>0</v>
      </c>
      <c r="G18461" t="s">
        <v>73</v>
      </c>
      <c r="H18461" s="1">
        <v>46227.834236111114</v>
      </c>
      <c r="I18461" t="b">
        <v>0</v>
      </c>
      <c r="J18461" t="b">
        <v>1</v>
      </c>
      <c r="K18461" t="s">
        <v>41</v>
      </c>
      <c r="L18461" t="s">
        <v>60</v>
      </c>
      <c r="M18461">
        <v>100000</v>
      </c>
      <c r="N18461"/>
      <c r="O18461" t="s">
        <v>31584</v>
      </c>
      <c r="P18461" t="s">
        <v>31585</v>
      </c>
    </row>
    <row r="18462" spans="1:16" x14ac:dyDescent="0.35">
      <c r="A18462" t="s">
        <v>2</v>
      </c>
      <c r="B18462" t="s">
        <v>31586</v>
      </c>
      <c r="C18462" t="s">
        <v>290</v>
      </c>
      <c r="D18462" t="s">
        <v>4526</v>
      </c>
      <c r="E18462" t="s">
        <v>88</v>
      </c>
      <c r="F18462" t="b">
        <v>0</v>
      </c>
      <c r="G18462" t="s">
        <v>77</v>
      </c>
      <c r="H18462" s="1">
        <v>46227.836145833331</v>
      </c>
      <c r="I18462" t="b">
        <v>0</v>
      </c>
      <c r="J18462" t="b">
        <v>0</v>
      </c>
      <c r="K18462" t="s">
        <v>41</v>
      </c>
      <c r="L18462" t="s">
        <v>74</v>
      </c>
      <c r="M18462"/>
      <c r="N18462">
        <v>70</v>
      </c>
      <c r="O18462" t="s">
        <v>20037</v>
      </c>
      <c r="P18462" t="s">
        <v>1392</v>
      </c>
    </row>
    <row r="18463" spans="1:16" x14ac:dyDescent="0.35">
      <c r="A18463" t="s">
        <v>1</v>
      </c>
      <c r="B18463" t="s">
        <v>31587</v>
      </c>
      <c r="C18463" t="s">
        <v>1047</v>
      </c>
      <c r="D18463" t="s">
        <v>4526</v>
      </c>
      <c r="E18463" t="s">
        <v>88</v>
      </c>
      <c r="F18463" t="b">
        <v>0</v>
      </c>
      <c r="G18463" t="s">
        <v>65</v>
      </c>
      <c r="H18463" s="1">
        <v>46227.83798611111</v>
      </c>
      <c r="I18463" t="b">
        <v>0</v>
      </c>
      <c r="J18463" t="b">
        <v>0</v>
      </c>
      <c r="K18463" t="s">
        <v>41</v>
      </c>
      <c r="L18463" t="s">
        <v>74</v>
      </c>
      <c r="M18463"/>
      <c r="N18463">
        <v>63.5</v>
      </c>
      <c r="O18463" t="s">
        <v>31588</v>
      </c>
      <c r="P18463" t="s">
        <v>6485</v>
      </c>
    </row>
    <row r="18464" spans="1:16" x14ac:dyDescent="0.35">
      <c r="A18464" t="s">
        <v>1</v>
      </c>
      <c r="B18464" t="s">
        <v>512</v>
      </c>
      <c r="C18464" t="s">
        <v>695</v>
      </c>
      <c r="D18464" t="s">
        <v>4526</v>
      </c>
      <c r="E18464" t="s">
        <v>88</v>
      </c>
      <c r="F18464" t="b">
        <v>0</v>
      </c>
      <c r="G18464" t="s">
        <v>65</v>
      </c>
      <c r="H18464" s="1">
        <v>46227.838020833333</v>
      </c>
      <c r="I18464" t="b">
        <v>0</v>
      </c>
      <c r="J18464" t="b">
        <v>1</v>
      </c>
      <c r="K18464" t="s">
        <v>41</v>
      </c>
      <c r="L18464" t="s">
        <v>74</v>
      </c>
      <c r="M18464"/>
      <c r="N18464">
        <v>83</v>
      </c>
      <c r="O18464" t="s">
        <v>8857</v>
      </c>
      <c r="P18464" t="s">
        <v>31589</v>
      </c>
    </row>
    <row r="18465" spans="1:16" x14ac:dyDescent="0.35">
      <c r="A18465" t="s">
        <v>5</v>
      </c>
      <c r="B18465" t="s">
        <v>31590</v>
      </c>
      <c r="C18465" t="s">
        <v>1156</v>
      </c>
      <c r="D18465" t="s">
        <v>2360</v>
      </c>
      <c r="E18465" t="s">
        <v>59</v>
      </c>
      <c r="F18465" t="b">
        <v>0</v>
      </c>
      <c r="G18465" t="s">
        <v>73</v>
      </c>
      <c r="H18465" s="1">
        <v>46227.838020833333</v>
      </c>
      <c r="I18465" t="b">
        <v>1</v>
      </c>
      <c r="J18465" t="b">
        <v>0</v>
      </c>
      <c r="K18465" t="s">
        <v>41</v>
      </c>
      <c r="L18465" t="s">
        <v>60</v>
      </c>
      <c r="M18465">
        <v>197500</v>
      </c>
      <c r="N18465"/>
      <c r="O18465" t="s">
        <v>31591</v>
      </c>
      <c r="P18465" t="s">
        <v>31592</v>
      </c>
    </row>
    <row r="18466" spans="1:16" x14ac:dyDescent="0.35">
      <c r="A18466" t="s">
        <v>7</v>
      </c>
      <c r="B18466" t="s">
        <v>31593</v>
      </c>
      <c r="C18466" t="s">
        <v>172</v>
      </c>
      <c r="D18466" t="s">
        <v>4756</v>
      </c>
      <c r="E18466" t="s">
        <v>59</v>
      </c>
      <c r="F18466" t="b">
        <v>0</v>
      </c>
      <c r="G18466" t="s">
        <v>68</v>
      </c>
      <c r="H18466" s="1">
        <v>46227.875914351847</v>
      </c>
      <c r="I18466" t="b">
        <v>0</v>
      </c>
      <c r="J18466" t="b">
        <v>1</v>
      </c>
      <c r="K18466" t="s">
        <v>41</v>
      </c>
      <c r="L18466" t="s">
        <v>60</v>
      </c>
      <c r="M18466">
        <v>160500</v>
      </c>
      <c r="N18466"/>
      <c r="O18466" t="s">
        <v>965</v>
      </c>
      <c r="P18466" t="s">
        <v>5108</v>
      </c>
    </row>
    <row r="18467" spans="1:16" x14ac:dyDescent="0.35">
      <c r="A18467" t="s">
        <v>0</v>
      </c>
      <c r="B18467" t="s">
        <v>31594</v>
      </c>
      <c r="C18467" t="s">
        <v>31311</v>
      </c>
      <c r="D18467" t="s">
        <v>7670</v>
      </c>
      <c r="E18467" t="s">
        <v>232</v>
      </c>
      <c r="F18467" t="b">
        <v>0</v>
      </c>
      <c r="G18467" t="s">
        <v>40</v>
      </c>
      <c r="H18467" s="1">
        <v>46227.877708333333</v>
      </c>
      <c r="I18467" t="b">
        <v>1</v>
      </c>
      <c r="J18467" t="b">
        <v>0</v>
      </c>
      <c r="K18467" t="s">
        <v>40</v>
      </c>
      <c r="L18467" t="s">
        <v>60</v>
      </c>
      <c r="M18467">
        <v>32500</v>
      </c>
      <c r="N18467"/>
      <c r="O18467" t="s">
        <v>31595</v>
      </c>
      <c r="P18467" t="s">
        <v>29897</v>
      </c>
    </row>
    <row r="18468" spans="1:16" x14ac:dyDescent="0.35">
      <c r="A18468" t="s">
        <v>2</v>
      </c>
      <c r="B18468" t="s">
        <v>31596</v>
      </c>
      <c r="C18468" t="s">
        <v>1425</v>
      </c>
      <c r="D18468" t="s">
        <v>4756</v>
      </c>
      <c r="E18468" t="s">
        <v>59</v>
      </c>
      <c r="F18468" t="b">
        <v>0</v>
      </c>
      <c r="G18468" t="s">
        <v>65</v>
      </c>
      <c r="H18468" s="1">
        <v>46227.877986111111</v>
      </c>
      <c r="I18468" t="b">
        <v>0</v>
      </c>
      <c r="J18468" t="b">
        <v>1</v>
      </c>
      <c r="K18468" t="s">
        <v>41</v>
      </c>
      <c r="L18468" t="s">
        <v>60</v>
      </c>
      <c r="M18468">
        <v>87000</v>
      </c>
      <c r="N18468"/>
      <c r="O18468" t="s">
        <v>944</v>
      </c>
      <c r="P18468" t="s">
        <v>283</v>
      </c>
    </row>
    <row r="18469" spans="1:16" x14ac:dyDescent="0.35">
      <c r="A18469" t="s">
        <v>2</v>
      </c>
      <c r="B18469" t="s">
        <v>123</v>
      </c>
      <c r="C18469" t="s">
        <v>164</v>
      </c>
      <c r="D18469" t="s">
        <v>4346</v>
      </c>
      <c r="E18469" t="s">
        <v>59</v>
      </c>
      <c r="F18469" t="b">
        <v>0</v>
      </c>
      <c r="G18469" t="s">
        <v>65</v>
      </c>
      <c r="H18469" s="1">
        <v>46227.878009259257</v>
      </c>
      <c r="I18469" t="b">
        <v>0</v>
      </c>
      <c r="J18469" t="b">
        <v>0</v>
      </c>
      <c r="K18469" t="s">
        <v>41</v>
      </c>
      <c r="L18469" t="s">
        <v>60</v>
      </c>
      <c r="M18469">
        <v>100500</v>
      </c>
      <c r="N18469"/>
      <c r="O18469" t="s">
        <v>25375</v>
      </c>
      <c r="P18469" t="s">
        <v>713</v>
      </c>
    </row>
    <row r="18470" spans="1:16" x14ac:dyDescent="0.35">
      <c r="A18470" t="s">
        <v>5</v>
      </c>
      <c r="B18470" t="s">
        <v>31597</v>
      </c>
      <c r="C18470" t="s">
        <v>147</v>
      </c>
      <c r="D18470" t="s">
        <v>4346</v>
      </c>
      <c r="E18470" t="s">
        <v>232</v>
      </c>
      <c r="F18470" t="b">
        <v>0</v>
      </c>
      <c r="G18470" t="s">
        <v>77</v>
      </c>
      <c r="H18470" s="1">
        <v>46227.879594907397</v>
      </c>
      <c r="I18470" t="b">
        <v>1</v>
      </c>
      <c r="J18470" t="b">
        <v>1</v>
      </c>
      <c r="K18470" t="s">
        <v>41</v>
      </c>
      <c r="L18470" t="s">
        <v>60</v>
      </c>
      <c r="M18470">
        <v>137500</v>
      </c>
      <c r="N18470"/>
      <c r="O18470" t="s">
        <v>31598</v>
      </c>
      <c r="P18470" t="s">
        <v>31599</v>
      </c>
    </row>
    <row r="18471" spans="1:16" x14ac:dyDescent="0.35">
      <c r="A18471" t="s">
        <v>1</v>
      </c>
      <c r="B18471" t="s">
        <v>512</v>
      </c>
      <c r="C18471" t="s">
        <v>5880</v>
      </c>
      <c r="D18471" t="s">
        <v>4587</v>
      </c>
      <c r="E18471" t="s">
        <v>59</v>
      </c>
      <c r="F18471" t="b">
        <v>0</v>
      </c>
      <c r="G18471" t="s">
        <v>77</v>
      </c>
      <c r="H18471" s="1">
        <v>46227.879606481481</v>
      </c>
      <c r="I18471" t="b">
        <v>0</v>
      </c>
      <c r="J18471" t="b">
        <v>1</v>
      </c>
      <c r="K18471" t="s">
        <v>41</v>
      </c>
      <c r="L18471" t="s">
        <v>74</v>
      </c>
      <c r="M18471"/>
      <c r="N18471">
        <v>83</v>
      </c>
      <c r="O18471" t="s">
        <v>4023</v>
      </c>
      <c r="P18471" t="s">
        <v>31589</v>
      </c>
    </row>
    <row r="18472" spans="1:16" x14ac:dyDescent="0.35">
      <c r="A18472" t="s">
        <v>1</v>
      </c>
      <c r="B18472" t="s">
        <v>1</v>
      </c>
      <c r="C18472" t="s">
        <v>31600</v>
      </c>
      <c r="D18472" t="s">
        <v>4587</v>
      </c>
      <c r="E18472" t="s">
        <v>59</v>
      </c>
      <c r="F18472" t="b">
        <v>0</v>
      </c>
      <c r="G18472" t="s">
        <v>77</v>
      </c>
      <c r="H18472" s="1">
        <v>46227.879606481481</v>
      </c>
      <c r="I18472" t="b">
        <v>1</v>
      </c>
      <c r="J18472" t="b">
        <v>0</v>
      </c>
      <c r="K18472" t="s">
        <v>41</v>
      </c>
      <c r="L18472" t="s">
        <v>74</v>
      </c>
      <c r="M18472"/>
      <c r="N18472">
        <v>52.5</v>
      </c>
      <c r="O18472" t="s">
        <v>15838</v>
      </c>
      <c r="P18472" t="s">
        <v>7064</v>
      </c>
    </row>
    <row r="18473" spans="1:16" x14ac:dyDescent="0.35">
      <c r="A18473" t="s">
        <v>0</v>
      </c>
      <c r="B18473" t="s">
        <v>31601</v>
      </c>
      <c r="C18473" t="s">
        <v>81</v>
      </c>
      <c r="D18473" t="s">
        <v>4526</v>
      </c>
      <c r="E18473" t="s">
        <v>59</v>
      </c>
      <c r="F18473" t="b">
        <v>0</v>
      </c>
      <c r="G18473" t="s">
        <v>77</v>
      </c>
      <c r="H18473" s="1">
        <v>46227.917569444442</v>
      </c>
      <c r="I18473" t="b">
        <v>0</v>
      </c>
      <c r="J18473" t="b">
        <v>1</v>
      </c>
      <c r="K18473" t="s">
        <v>41</v>
      </c>
      <c r="L18473" t="s">
        <v>60</v>
      </c>
      <c r="M18473">
        <v>175000</v>
      </c>
      <c r="N18473"/>
      <c r="O18473" t="s">
        <v>31602</v>
      </c>
      <c r="P18473" t="s">
        <v>2512</v>
      </c>
    </row>
    <row r="18474" spans="1:16" x14ac:dyDescent="0.35">
      <c r="A18474" t="s">
        <v>0</v>
      </c>
      <c r="B18474" t="s">
        <v>31603</v>
      </c>
      <c r="C18474" t="s">
        <v>580</v>
      </c>
      <c r="D18474" t="s">
        <v>4526</v>
      </c>
      <c r="E18474" t="s">
        <v>59</v>
      </c>
      <c r="F18474" t="b">
        <v>0</v>
      </c>
      <c r="G18474" t="s">
        <v>68</v>
      </c>
      <c r="H18474" s="1">
        <v>46227.917581018519</v>
      </c>
      <c r="I18474" t="b">
        <v>0</v>
      </c>
      <c r="J18474" t="b">
        <v>0</v>
      </c>
      <c r="K18474" t="s">
        <v>41</v>
      </c>
      <c r="L18474" t="s">
        <v>74</v>
      </c>
      <c r="M18474"/>
      <c r="N18474">
        <v>34.32</v>
      </c>
      <c r="O18474" t="s">
        <v>1164</v>
      </c>
      <c r="P18474" t="s">
        <v>1759</v>
      </c>
    </row>
    <row r="18475" spans="1:16" x14ac:dyDescent="0.35">
      <c r="A18475" t="s">
        <v>6</v>
      </c>
      <c r="B18475" t="s">
        <v>31604</v>
      </c>
      <c r="C18475" t="s">
        <v>271</v>
      </c>
      <c r="D18475" t="s">
        <v>2360</v>
      </c>
      <c r="E18475" t="s">
        <v>59</v>
      </c>
      <c r="F18475" t="b">
        <v>0</v>
      </c>
      <c r="G18475" t="s">
        <v>77</v>
      </c>
      <c r="H18475" s="1">
        <v>46227.917615740742</v>
      </c>
      <c r="I18475" t="b">
        <v>0</v>
      </c>
      <c r="J18475" t="b">
        <v>0</v>
      </c>
      <c r="K18475" t="s">
        <v>41</v>
      </c>
      <c r="L18475" t="s">
        <v>60</v>
      </c>
      <c r="M18475">
        <v>210000</v>
      </c>
      <c r="N18475"/>
      <c r="O18475" t="s">
        <v>7548</v>
      </c>
      <c r="P18475" t="s">
        <v>208</v>
      </c>
    </row>
    <row r="18476" spans="1:16" x14ac:dyDescent="0.35">
      <c r="A18476" t="s">
        <v>1</v>
      </c>
      <c r="B18476" t="s">
        <v>31605</v>
      </c>
      <c r="C18476" t="s">
        <v>218</v>
      </c>
      <c r="D18476" t="s">
        <v>4526</v>
      </c>
      <c r="E18476" t="s">
        <v>59</v>
      </c>
      <c r="F18476" t="b">
        <v>0</v>
      </c>
      <c r="G18476" t="s">
        <v>65</v>
      </c>
      <c r="H18476" s="1">
        <v>46227.921307870369</v>
      </c>
      <c r="I18476" t="b">
        <v>1</v>
      </c>
      <c r="J18476" t="b">
        <v>0</v>
      </c>
      <c r="K18476" t="s">
        <v>41</v>
      </c>
      <c r="L18476" t="s">
        <v>60</v>
      </c>
      <c r="M18476">
        <v>193000</v>
      </c>
      <c r="N18476"/>
      <c r="O18476" t="s">
        <v>2399</v>
      </c>
      <c r="P18476" t="s">
        <v>31606</v>
      </c>
    </row>
    <row r="18477" spans="1:16" x14ac:dyDescent="0.35">
      <c r="A18477" t="s">
        <v>1</v>
      </c>
      <c r="B18477" t="s">
        <v>31607</v>
      </c>
      <c r="C18477" t="s">
        <v>452</v>
      </c>
      <c r="D18477" t="s">
        <v>2360</v>
      </c>
      <c r="E18477" t="s">
        <v>59</v>
      </c>
      <c r="F18477" t="b">
        <v>0</v>
      </c>
      <c r="G18477" t="s">
        <v>65</v>
      </c>
      <c r="H18477" s="1">
        <v>46227.921319444453</v>
      </c>
      <c r="I18477" t="b">
        <v>0</v>
      </c>
      <c r="J18477" t="b">
        <v>1</v>
      </c>
      <c r="K18477" t="s">
        <v>41</v>
      </c>
      <c r="L18477" t="s">
        <v>60</v>
      </c>
      <c r="M18477">
        <v>167500</v>
      </c>
      <c r="N18477"/>
      <c r="O18477" t="s">
        <v>6224</v>
      </c>
      <c r="P18477" t="s">
        <v>31608</v>
      </c>
    </row>
    <row r="18478" spans="1:16" x14ac:dyDescent="0.35">
      <c r="A18478" t="s">
        <v>0</v>
      </c>
      <c r="B18478" t="s">
        <v>31609</v>
      </c>
      <c r="C18478" t="s">
        <v>148</v>
      </c>
      <c r="D18478" t="s">
        <v>4673</v>
      </c>
      <c r="E18478" t="s">
        <v>59</v>
      </c>
      <c r="F18478" t="b">
        <v>0</v>
      </c>
      <c r="G18478" t="s">
        <v>89</v>
      </c>
      <c r="H18478" s="1">
        <v>46228.001018518517</v>
      </c>
      <c r="I18478" t="b">
        <v>0</v>
      </c>
      <c r="J18478" t="b">
        <v>1</v>
      </c>
      <c r="K18478" t="s">
        <v>41</v>
      </c>
      <c r="L18478" t="s">
        <v>60</v>
      </c>
      <c r="M18478">
        <v>98900</v>
      </c>
      <c r="N18478"/>
      <c r="O18478" t="s">
        <v>399</v>
      </c>
    </row>
    <row r="18479" spans="1:16" x14ac:dyDescent="0.35">
      <c r="A18479" t="s">
        <v>0</v>
      </c>
      <c r="B18479" t="s">
        <v>0</v>
      </c>
      <c r="C18479" t="s">
        <v>31610</v>
      </c>
      <c r="D18479" t="s">
        <v>4671</v>
      </c>
      <c r="E18479" t="s">
        <v>59</v>
      </c>
      <c r="F18479" t="b">
        <v>0</v>
      </c>
      <c r="G18479" t="s">
        <v>19</v>
      </c>
      <c r="H18479" s="1">
        <v>46228.001759259263</v>
      </c>
      <c r="I18479" t="b">
        <v>0</v>
      </c>
      <c r="J18479" t="b">
        <v>0</v>
      </c>
      <c r="K18479" t="s">
        <v>19</v>
      </c>
      <c r="L18479" t="s">
        <v>60</v>
      </c>
      <c r="M18479">
        <v>450000</v>
      </c>
      <c r="N18479"/>
      <c r="O18479" t="s">
        <v>31611</v>
      </c>
      <c r="P18479" t="s">
        <v>219</v>
      </c>
    </row>
    <row r="18480" spans="1:16" x14ac:dyDescent="0.35">
      <c r="A18480" t="s">
        <v>0</v>
      </c>
      <c r="B18480" t="s">
        <v>31612</v>
      </c>
      <c r="C18480" t="s">
        <v>11517</v>
      </c>
      <c r="D18480" t="s">
        <v>4595</v>
      </c>
      <c r="E18480" t="s">
        <v>59</v>
      </c>
      <c r="F18480" t="b">
        <v>0</v>
      </c>
      <c r="G18480" t="s">
        <v>19</v>
      </c>
      <c r="H18480" s="1">
        <v>46228.001770833333</v>
      </c>
      <c r="I18480" t="b">
        <v>1</v>
      </c>
      <c r="J18480" t="b">
        <v>0</v>
      </c>
      <c r="K18480" t="s">
        <v>19</v>
      </c>
      <c r="L18480" t="s">
        <v>60</v>
      </c>
      <c r="M18480">
        <v>150000</v>
      </c>
      <c r="N18480"/>
      <c r="O18480" t="s">
        <v>31613</v>
      </c>
    </row>
    <row r="18481" spans="1:16" x14ac:dyDescent="0.35">
      <c r="A18481" t="s">
        <v>1</v>
      </c>
      <c r="B18481" t="s">
        <v>31614</v>
      </c>
      <c r="C18481" t="s">
        <v>189</v>
      </c>
      <c r="D18481" t="s">
        <v>2360</v>
      </c>
      <c r="E18481" t="s">
        <v>59</v>
      </c>
      <c r="F18481" t="b">
        <v>0</v>
      </c>
      <c r="G18481" t="s">
        <v>68</v>
      </c>
      <c r="H18481" s="1">
        <v>46228.004664351851</v>
      </c>
      <c r="I18481" t="b">
        <v>1</v>
      </c>
      <c r="J18481" t="b">
        <v>0</v>
      </c>
      <c r="K18481" t="s">
        <v>41</v>
      </c>
      <c r="L18481" t="s">
        <v>74</v>
      </c>
      <c r="M18481"/>
      <c r="N18481">
        <v>35</v>
      </c>
      <c r="O18481" t="s">
        <v>31615</v>
      </c>
      <c r="P18481" t="s">
        <v>31616</v>
      </c>
    </row>
    <row r="18482" spans="1:16" x14ac:dyDescent="0.35">
      <c r="A18482" t="s">
        <v>5</v>
      </c>
      <c r="B18482" t="s">
        <v>31617</v>
      </c>
      <c r="C18482" t="s">
        <v>9560</v>
      </c>
      <c r="D18482" t="s">
        <v>4595</v>
      </c>
      <c r="E18482" t="s">
        <v>621</v>
      </c>
      <c r="F18482" t="b">
        <v>0</v>
      </c>
      <c r="G18482" t="s">
        <v>19</v>
      </c>
      <c r="H18482" s="1">
        <v>46228.00545138889</v>
      </c>
      <c r="I18482" t="b">
        <v>1</v>
      </c>
      <c r="J18482" t="b">
        <v>0</v>
      </c>
      <c r="K18482" t="s">
        <v>19</v>
      </c>
      <c r="L18482" t="s">
        <v>60</v>
      </c>
      <c r="M18482">
        <v>1690000</v>
      </c>
      <c r="N18482"/>
      <c r="O18482" t="s">
        <v>31618</v>
      </c>
      <c r="P18482" t="s">
        <v>31619</v>
      </c>
    </row>
    <row r="18483" spans="1:16" x14ac:dyDescent="0.35">
      <c r="A18483" t="s">
        <v>0</v>
      </c>
      <c r="B18483" t="s">
        <v>298</v>
      </c>
      <c r="C18483" t="s">
        <v>753</v>
      </c>
      <c r="D18483" t="s">
        <v>4756</v>
      </c>
      <c r="E18483" t="s">
        <v>59</v>
      </c>
      <c r="F18483" t="b">
        <v>0</v>
      </c>
      <c r="G18483" t="s">
        <v>73</v>
      </c>
      <c r="H18483" s="1">
        <v>46228.044629629629</v>
      </c>
      <c r="I18483" t="b">
        <v>0</v>
      </c>
      <c r="J18483" t="b">
        <v>1</v>
      </c>
      <c r="K18483" t="s">
        <v>41</v>
      </c>
      <c r="L18483" t="s">
        <v>60</v>
      </c>
      <c r="M18483">
        <v>82500</v>
      </c>
      <c r="N18483"/>
      <c r="O18483" t="s">
        <v>1179</v>
      </c>
      <c r="P18483" t="s">
        <v>16628</v>
      </c>
    </row>
    <row r="18484" spans="1:16" x14ac:dyDescent="0.35">
      <c r="A18484" t="s">
        <v>1</v>
      </c>
      <c r="B18484" t="s">
        <v>594</v>
      </c>
      <c r="C18484" t="s">
        <v>529</v>
      </c>
      <c r="D18484" t="s">
        <v>4756</v>
      </c>
      <c r="E18484" t="s">
        <v>59</v>
      </c>
      <c r="F18484" t="b">
        <v>0</v>
      </c>
      <c r="G18484" t="s">
        <v>65</v>
      </c>
      <c r="H18484" s="1">
        <v>46228.171319444453</v>
      </c>
      <c r="I18484" t="b">
        <v>0</v>
      </c>
      <c r="J18484" t="b">
        <v>0</v>
      </c>
      <c r="K18484" t="s">
        <v>41</v>
      </c>
      <c r="L18484" t="s">
        <v>60</v>
      </c>
      <c r="M18484">
        <v>135000</v>
      </c>
      <c r="N18484"/>
      <c r="O18484" t="s">
        <v>648</v>
      </c>
      <c r="P18484" t="s">
        <v>30865</v>
      </c>
    </row>
    <row r="18485" spans="1:16" x14ac:dyDescent="0.35">
      <c r="A18485" t="s">
        <v>0</v>
      </c>
      <c r="B18485" t="s">
        <v>130</v>
      </c>
      <c r="C18485" t="s">
        <v>200</v>
      </c>
      <c r="D18485" t="s">
        <v>2360</v>
      </c>
      <c r="E18485" t="s">
        <v>59</v>
      </c>
      <c r="F18485" t="b">
        <v>0</v>
      </c>
      <c r="G18485" t="s">
        <v>65</v>
      </c>
      <c r="H18485" s="1">
        <v>46228.251192129632</v>
      </c>
      <c r="I18485" t="b">
        <v>0</v>
      </c>
      <c r="J18485" t="b">
        <v>1</v>
      </c>
      <c r="K18485" t="s">
        <v>41</v>
      </c>
      <c r="L18485" t="s">
        <v>60</v>
      </c>
      <c r="M18485">
        <v>72875</v>
      </c>
      <c r="N18485"/>
      <c r="O18485" t="s">
        <v>27058</v>
      </c>
      <c r="P18485" t="s">
        <v>1482</v>
      </c>
    </row>
    <row r="18486" spans="1:16" x14ac:dyDescent="0.35">
      <c r="A18486" t="s">
        <v>7</v>
      </c>
      <c r="B18486" t="s">
        <v>29215</v>
      </c>
      <c r="C18486" t="s">
        <v>31620</v>
      </c>
      <c r="D18486" t="s">
        <v>2360</v>
      </c>
      <c r="E18486" t="s">
        <v>59</v>
      </c>
      <c r="F18486" t="b">
        <v>0</v>
      </c>
      <c r="G18486" t="s">
        <v>65</v>
      </c>
      <c r="H18486" s="1">
        <v>46228.251203703701</v>
      </c>
      <c r="I18486" t="b">
        <v>0</v>
      </c>
      <c r="J18486" t="b">
        <v>1</v>
      </c>
      <c r="K18486" t="s">
        <v>41</v>
      </c>
      <c r="L18486" t="s">
        <v>60</v>
      </c>
      <c r="M18486">
        <v>80168.399999999994</v>
      </c>
      <c r="N18486"/>
      <c r="O18486" t="s">
        <v>28784</v>
      </c>
      <c r="P18486" t="s">
        <v>3613</v>
      </c>
    </row>
    <row r="18487" spans="1:16" x14ac:dyDescent="0.35">
      <c r="A18487" t="s">
        <v>2</v>
      </c>
      <c r="B18487" t="s">
        <v>31621</v>
      </c>
      <c r="C18487" t="s">
        <v>363</v>
      </c>
      <c r="D18487" t="s">
        <v>2360</v>
      </c>
      <c r="E18487" t="s">
        <v>59</v>
      </c>
      <c r="F18487" t="b">
        <v>0</v>
      </c>
      <c r="G18487" t="s">
        <v>65</v>
      </c>
      <c r="H18487" s="1">
        <v>46228.25273148148</v>
      </c>
      <c r="I18487" t="b">
        <v>0</v>
      </c>
      <c r="J18487" t="b">
        <v>1</v>
      </c>
      <c r="K18487" t="s">
        <v>41</v>
      </c>
      <c r="L18487" t="s">
        <v>60</v>
      </c>
      <c r="M18487">
        <v>126040</v>
      </c>
      <c r="N18487"/>
      <c r="O18487" t="s">
        <v>8238</v>
      </c>
      <c r="P18487" t="s">
        <v>31622</v>
      </c>
    </row>
    <row r="18488" spans="1:16" x14ac:dyDescent="0.35">
      <c r="A18488" t="s">
        <v>2</v>
      </c>
      <c r="B18488" t="s">
        <v>31623</v>
      </c>
      <c r="C18488" t="s">
        <v>41</v>
      </c>
      <c r="D18488" t="s">
        <v>5046</v>
      </c>
      <c r="E18488" t="s">
        <v>59</v>
      </c>
      <c r="F18488" t="b">
        <v>0</v>
      </c>
      <c r="G18488" t="s">
        <v>41</v>
      </c>
      <c r="H18488" s="1">
        <v>46228.254027777781</v>
      </c>
      <c r="I18488" t="b">
        <v>0</v>
      </c>
      <c r="J18488" t="b">
        <v>0</v>
      </c>
      <c r="K18488" t="s">
        <v>41</v>
      </c>
      <c r="L18488" t="s">
        <v>74</v>
      </c>
      <c r="M18488"/>
      <c r="N18488">
        <v>75</v>
      </c>
      <c r="O18488" t="s">
        <v>5046</v>
      </c>
      <c r="P18488" t="s">
        <v>31624</v>
      </c>
    </row>
    <row r="18489" spans="1:16" x14ac:dyDescent="0.35">
      <c r="A18489" t="s">
        <v>3</v>
      </c>
      <c r="B18489" t="s">
        <v>31625</v>
      </c>
      <c r="C18489" t="s">
        <v>5717</v>
      </c>
      <c r="D18489" t="s">
        <v>4346</v>
      </c>
      <c r="E18489" t="s">
        <v>836</v>
      </c>
      <c r="F18489" t="b">
        <v>0</v>
      </c>
      <c r="G18489" t="s">
        <v>19</v>
      </c>
      <c r="H18489" s="1">
        <v>46228.293506944443</v>
      </c>
      <c r="I18489" t="b">
        <v>1</v>
      </c>
      <c r="J18489" t="b">
        <v>0</v>
      </c>
      <c r="K18489" t="s">
        <v>19</v>
      </c>
      <c r="L18489" t="s">
        <v>60</v>
      </c>
      <c r="M18489">
        <v>472676.26500000001</v>
      </c>
      <c r="N18489"/>
      <c r="O18489" t="s">
        <v>31626</v>
      </c>
      <c r="P18489" t="s">
        <v>4661</v>
      </c>
    </row>
    <row r="18490" spans="1:16" x14ac:dyDescent="0.35">
      <c r="A18490" t="s">
        <v>2</v>
      </c>
      <c r="B18490" t="s">
        <v>31627</v>
      </c>
      <c r="C18490" t="s">
        <v>11446</v>
      </c>
      <c r="D18490" t="s">
        <v>24507</v>
      </c>
      <c r="E18490" t="s">
        <v>59</v>
      </c>
      <c r="F18490" t="b">
        <v>0</v>
      </c>
      <c r="G18490" t="s">
        <v>19</v>
      </c>
      <c r="H18490" s="1">
        <v>46228.294930555552</v>
      </c>
      <c r="I18490" t="b">
        <v>0</v>
      </c>
      <c r="J18490" t="b">
        <v>0</v>
      </c>
      <c r="K18490" t="s">
        <v>19</v>
      </c>
      <c r="L18490" t="s">
        <v>60</v>
      </c>
      <c r="M18490">
        <v>295000</v>
      </c>
      <c r="N18490"/>
      <c r="O18490" t="s">
        <v>31628</v>
      </c>
      <c r="P18490" t="s">
        <v>31629</v>
      </c>
    </row>
    <row r="18491" spans="1:16" x14ac:dyDescent="0.35">
      <c r="A18491" t="s">
        <v>2</v>
      </c>
      <c r="B18491" t="s">
        <v>31627</v>
      </c>
      <c r="C18491" t="s">
        <v>5717</v>
      </c>
      <c r="D18491" t="s">
        <v>4346</v>
      </c>
      <c r="E18491" t="s">
        <v>59</v>
      </c>
      <c r="F18491" t="b">
        <v>0</v>
      </c>
      <c r="G18491" t="s">
        <v>19</v>
      </c>
      <c r="H18491" s="1">
        <v>46228.294976851852</v>
      </c>
      <c r="I18491" t="b">
        <v>0</v>
      </c>
      <c r="J18491" t="b">
        <v>0</v>
      </c>
      <c r="K18491" t="s">
        <v>19</v>
      </c>
      <c r="L18491" t="s">
        <v>60</v>
      </c>
      <c r="M18491">
        <v>295000</v>
      </c>
      <c r="N18491"/>
      <c r="O18491" t="s">
        <v>31628</v>
      </c>
      <c r="P18491" t="s">
        <v>31630</v>
      </c>
    </row>
    <row r="18492" spans="1:16" x14ac:dyDescent="0.35">
      <c r="A18492" t="s">
        <v>1</v>
      </c>
      <c r="B18492" t="s">
        <v>31631</v>
      </c>
      <c r="C18492" t="s">
        <v>1667</v>
      </c>
      <c r="D18492" t="s">
        <v>4346</v>
      </c>
      <c r="E18492" t="s">
        <v>59</v>
      </c>
      <c r="F18492" t="b">
        <v>0</v>
      </c>
      <c r="G18492" t="s">
        <v>89</v>
      </c>
      <c r="H18492" s="1">
        <v>46228.295844907407</v>
      </c>
      <c r="I18492" t="b">
        <v>1</v>
      </c>
      <c r="J18492" t="b">
        <v>1</v>
      </c>
      <c r="K18492" t="s">
        <v>41</v>
      </c>
      <c r="L18492" t="s">
        <v>60</v>
      </c>
      <c r="M18492">
        <v>155000</v>
      </c>
      <c r="N18492"/>
      <c r="O18492" t="s">
        <v>21397</v>
      </c>
      <c r="P18492" t="s">
        <v>31632</v>
      </c>
    </row>
    <row r="18493" spans="1:16" x14ac:dyDescent="0.35">
      <c r="A18493" t="s">
        <v>5</v>
      </c>
      <c r="B18493" t="s">
        <v>31633</v>
      </c>
      <c r="C18493" t="s">
        <v>807</v>
      </c>
      <c r="D18493" t="s">
        <v>6645</v>
      </c>
      <c r="E18493" t="s">
        <v>59</v>
      </c>
      <c r="F18493" t="b">
        <v>0</v>
      </c>
      <c r="G18493" t="s">
        <v>41</v>
      </c>
      <c r="H18493" s="1">
        <v>46228.297430555547</v>
      </c>
      <c r="I18493" t="b">
        <v>0</v>
      </c>
      <c r="J18493" t="b">
        <v>1</v>
      </c>
      <c r="K18493" t="s">
        <v>41</v>
      </c>
      <c r="L18493" t="s">
        <v>60</v>
      </c>
      <c r="M18493">
        <v>170000</v>
      </c>
      <c r="N18493"/>
      <c r="O18493" t="s">
        <v>31634</v>
      </c>
      <c r="P18493" t="s">
        <v>31635</v>
      </c>
    </row>
    <row r="18494" spans="1:16" x14ac:dyDescent="0.35">
      <c r="A18494" t="s">
        <v>1</v>
      </c>
      <c r="B18494" t="s">
        <v>15707</v>
      </c>
      <c r="C18494" t="s">
        <v>1205</v>
      </c>
      <c r="D18494" t="s">
        <v>16554</v>
      </c>
      <c r="E18494" t="s">
        <v>59</v>
      </c>
      <c r="F18494" t="b">
        <v>0</v>
      </c>
      <c r="G18494" t="s">
        <v>77</v>
      </c>
      <c r="H18494" s="1">
        <v>46228.337418981479</v>
      </c>
      <c r="I18494" t="b">
        <v>0</v>
      </c>
      <c r="J18494" t="b">
        <v>0</v>
      </c>
      <c r="K18494" t="s">
        <v>41</v>
      </c>
      <c r="L18494" t="s">
        <v>60</v>
      </c>
      <c r="M18494">
        <v>152500</v>
      </c>
      <c r="N18494"/>
      <c r="O18494" t="s">
        <v>31636</v>
      </c>
      <c r="P18494" t="s">
        <v>31637</v>
      </c>
    </row>
    <row r="18495" spans="1:16" x14ac:dyDescent="0.35">
      <c r="A18495" t="s">
        <v>5</v>
      </c>
      <c r="B18495" t="s">
        <v>31638</v>
      </c>
      <c r="C18495" t="s">
        <v>319</v>
      </c>
      <c r="D18495" t="s">
        <v>11236</v>
      </c>
      <c r="E18495" t="s">
        <v>59</v>
      </c>
      <c r="F18495" t="b">
        <v>0</v>
      </c>
      <c r="G18495" t="s">
        <v>68</v>
      </c>
      <c r="H18495" s="1">
        <v>46228.337442129632</v>
      </c>
      <c r="I18495" t="b">
        <v>0</v>
      </c>
      <c r="J18495" t="b">
        <v>1</v>
      </c>
      <c r="K18495" t="s">
        <v>41</v>
      </c>
      <c r="L18495" t="s">
        <v>60</v>
      </c>
      <c r="M18495">
        <v>211000</v>
      </c>
      <c r="N18495"/>
      <c r="O18495" t="s">
        <v>965</v>
      </c>
      <c r="P18495" t="s">
        <v>31639</v>
      </c>
    </row>
    <row r="18496" spans="1:16" x14ac:dyDescent="0.35">
      <c r="A18496" t="s">
        <v>3</v>
      </c>
      <c r="B18496" t="s">
        <v>31640</v>
      </c>
      <c r="C18496" t="s">
        <v>7338</v>
      </c>
      <c r="D18496" t="s">
        <v>9075</v>
      </c>
      <c r="E18496" t="s">
        <v>59</v>
      </c>
      <c r="F18496" t="b">
        <v>0</v>
      </c>
      <c r="G18496" t="s">
        <v>40</v>
      </c>
      <c r="H18496" s="1">
        <v>46228.377638888887</v>
      </c>
      <c r="I18496" t="b">
        <v>0</v>
      </c>
      <c r="J18496" t="b">
        <v>0</v>
      </c>
      <c r="K18496" t="s">
        <v>40</v>
      </c>
      <c r="L18496" t="s">
        <v>60</v>
      </c>
      <c r="M18496">
        <v>44038</v>
      </c>
      <c r="N18496"/>
      <c r="O18496" t="s">
        <v>13356</v>
      </c>
      <c r="P18496" t="s">
        <v>3944</v>
      </c>
    </row>
    <row r="18497" spans="1:16" x14ac:dyDescent="0.35">
      <c r="A18497" t="s">
        <v>0</v>
      </c>
      <c r="B18497" t="s">
        <v>4006</v>
      </c>
      <c r="C18497" t="s">
        <v>1660</v>
      </c>
      <c r="D18497" t="s">
        <v>2360</v>
      </c>
      <c r="E18497" t="s">
        <v>59</v>
      </c>
      <c r="F18497" t="b">
        <v>0</v>
      </c>
      <c r="G18497" t="s">
        <v>68</v>
      </c>
      <c r="H18497" s="1">
        <v>46228.417858796303</v>
      </c>
      <c r="I18497" t="b">
        <v>0</v>
      </c>
      <c r="J18497" t="b">
        <v>0</v>
      </c>
      <c r="K18497" t="s">
        <v>41</v>
      </c>
      <c r="L18497" t="s">
        <v>60</v>
      </c>
      <c r="M18497">
        <v>75000</v>
      </c>
      <c r="N18497"/>
      <c r="O18497" t="s">
        <v>31641</v>
      </c>
      <c r="P18497" t="s">
        <v>11283</v>
      </c>
    </row>
    <row r="18498" spans="1:16" x14ac:dyDescent="0.35">
      <c r="A18498" t="s">
        <v>1</v>
      </c>
      <c r="B18498" t="s">
        <v>31642</v>
      </c>
      <c r="C18498" t="s">
        <v>227</v>
      </c>
      <c r="D18498" t="s">
        <v>2360</v>
      </c>
      <c r="F18498" t="b">
        <v>0</v>
      </c>
      <c r="G18498" t="s">
        <v>77</v>
      </c>
      <c r="H18498" s="1">
        <v>46228.420740740738</v>
      </c>
      <c r="I18498" t="b">
        <v>1</v>
      </c>
      <c r="J18498" t="b">
        <v>0</v>
      </c>
      <c r="K18498" t="s">
        <v>41</v>
      </c>
      <c r="L18498" t="s">
        <v>74</v>
      </c>
      <c r="M18498"/>
      <c r="N18498">
        <v>60</v>
      </c>
      <c r="O18498" t="s">
        <v>31562</v>
      </c>
      <c r="P18498" t="s">
        <v>1187</v>
      </c>
    </row>
    <row r="18499" spans="1:16" x14ac:dyDescent="0.35">
      <c r="A18499" t="s">
        <v>5</v>
      </c>
      <c r="B18499" t="s">
        <v>5</v>
      </c>
      <c r="C18499" t="s">
        <v>31643</v>
      </c>
      <c r="D18499" t="s">
        <v>4550</v>
      </c>
      <c r="E18499" t="s">
        <v>59</v>
      </c>
      <c r="F18499" t="b">
        <v>0</v>
      </c>
      <c r="G18499" t="s">
        <v>89</v>
      </c>
      <c r="H18499" s="1">
        <v>46228.420763888891</v>
      </c>
      <c r="I18499" t="b">
        <v>0</v>
      </c>
      <c r="J18499" t="b">
        <v>1</v>
      </c>
      <c r="K18499" t="s">
        <v>41</v>
      </c>
      <c r="L18499" t="s">
        <v>60</v>
      </c>
      <c r="M18499">
        <v>120000</v>
      </c>
      <c r="N18499"/>
      <c r="O18499" t="s">
        <v>1692</v>
      </c>
      <c r="P18499" t="s">
        <v>25703</v>
      </c>
    </row>
    <row r="18500" spans="1:16" x14ac:dyDescent="0.35">
      <c r="A18500" t="s">
        <v>0</v>
      </c>
      <c r="B18500" t="s">
        <v>30374</v>
      </c>
      <c r="C18500" t="s">
        <v>545</v>
      </c>
      <c r="D18500" t="s">
        <v>4526</v>
      </c>
      <c r="E18500" t="s">
        <v>59</v>
      </c>
      <c r="F18500" t="b">
        <v>0</v>
      </c>
      <c r="G18500" t="s">
        <v>77</v>
      </c>
      <c r="H18500" s="1">
        <v>46228.45952546296</v>
      </c>
      <c r="I18500" t="b">
        <v>0</v>
      </c>
      <c r="J18500" t="b">
        <v>0</v>
      </c>
      <c r="K18500" t="s">
        <v>41</v>
      </c>
      <c r="L18500" t="s">
        <v>60</v>
      </c>
      <c r="M18500">
        <v>161500</v>
      </c>
      <c r="N18500"/>
      <c r="O18500" t="s">
        <v>29477</v>
      </c>
      <c r="P18500" t="s">
        <v>325</v>
      </c>
    </row>
    <row r="18501" spans="1:16" x14ac:dyDescent="0.35">
      <c r="A18501" t="s">
        <v>1</v>
      </c>
      <c r="B18501" t="s">
        <v>1198</v>
      </c>
      <c r="C18501" t="s">
        <v>86</v>
      </c>
      <c r="D18501" t="s">
        <v>4526</v>
      </c>
      <c r="E18501" t="s">
        <v>59</v>
      </c>
      <c r="F18501" t="b">
        <v>0</v>
      </c>
      <c r="G18501" t="s">
        <v>77</v>
      </c>
      <c r="H18501" s="1">
        <v>46228.462418981479</v>
      </c>
      <c r="I18501" t="b">
        <v>1</v>
      </c>
      <c r="J18501" t="b">
        <v>1</v>
      </c>
      <c r="K18501" t="s">
        <v>41</v>
      </c>
      <c r="L18501" t="s">
        <v>60</v>
      </c>
      <c r="M18501">
        <v>185000</v>
      </c>
      <c r="N18501"/>
      <c r="O18501" t="s">
        <v>20651</v>
      </c>
      <c r="P18501" t="s">
        <v>85</v>
      </c>
    </row>
    <row r="18502" spans="1:16" x14ac:dyDescent="0.35">
      <c r="A18502" t="s">
        <v>1</v>
      </c>
      <c r="B18502" t="s">
        <v>31644</v>
      </c>
      <c r="C18502" t="s">
        <v>31645</v>
      </c>
      <c r="D18502" t="s">
        <v>4526</v>
      </c>
      <c r="E18502" t="s">
        <v>59</v>
      </c>
      <c r="F18502" t="b">
        <v>0</v>
      </c>
      <c r="G18502" t="s">
        <v>89</v>
      </c>
      <c r="H18502" s="1">
        <v>46228.462604166663</v>
      </c>
      <c r="I18502" t="b">
        <v>0</v>
      </c>
      <c r="J18502" t="b">
        <v>1</v>
      </c>
      <c r="K18502" t="s">
        <v>41</v>
      </c>
      <c r="L18502" t="s">
        <v>60</v>
      </c>
      <c r="M18502">
        <v>135002.5</v>
      </c>
      <c r="N18502"/>
      <c r="O18502" t="s">
        <v>343</v>
      </c>
      <c r="P18502" t="s">
        <v>31646</v>
      </c>
    </row>
    <row r="18503" spans="1:16" x14ac:dyDescent="0.35">
      <c r="A18503" t="s">
        <v>1</v>
      </c>
      <c r="B18503" t="s">
        <v>31647</v>
      </c>
      <c r="C18503" t="s">
        <v>112</v>
      </c>
      <c r="D18503" t="s">
        <v>4526</v>
      </c>
      <c r="E18503" t="s">
        <v>59</v>
      </c>
      <c r="F18503" t="b">
        <v>0</v>
      </c>
      <c r="G18503" t="s">
        <v>65</v>
      </c>
      <c r="H18503" s="1">
        <v>46228.504108796304</v>
      </c>
      <c r="I18503" t="b">
        <v>0</v>
      </c>
      <c r="J18503" t="b">
        <v>1</v>
      </c>
      <c r="K18503" t="s">
        <v>41</v>
      </c>
      <c r="L18503" t="s">
        <v>60</v>
      </c>
      <c r="M18503">
        <v>225000</v>
      </c>
      <c r="N18503"/>
      <c r="O18503" t="s">
        <v>20651</v>
      </c>
      <c r="P18503" t="s">
        <v>85</v>
      </c>
    </row>
    <row r="18504" spans="1:16" x14ac:dyDescent="0.35">
      <c r="A18504" t="s">
        <v>1</v>
      </c>
      <c r="B18504" t="s">
        <v>1303</v>
      </c>
      <c r="C18504" t="s">
        <v>7567</v>
      </c>
      <c r="D18504" t="s">
        <v>4346</v>
      </c>
      <c r="E18504" t="s">
        <v>59</v>
      </c>
      <c r="F18504" t="b">
        <v>0</v>
      </c>
      <c r="G18504" t="s">
        <v>19</v>
      </c>
      <c r="H18504" s="1">
        <v>46228.546655092592</v>
      </c>
      <c r="I18504" t="b">
        <v>0</v>
      </c>
      <c r="J18504" t="b">
        <v>0</v>
      </c>
      <c r="K18504" t="s">
        <v>19</v>
      </c>
      <c r="L18504" t="s">
        <v>60</v>
      </c>
      <c r="M18504">
        <v>1290546.125</v>
      </c>
      <c r="N18504"/>
      <c r="O18504" t="s">
        <v>31648</v>
      </c>
      <c r="P18504" t="s">
        <v>26770</v>
      </c>
    </row>
    <row r="18505" spans="1:16" x14ac:dyDescent="0.35">
      <c r="A18505" t="s">
        <v>3</v>
      </c>
      <c r="B18505" t="s">
        <v>31649</v>
      </c>
      <c r="C18505" t="s">
        <v>81</v>
      </c>
      <c r="D18505" t="s">
        <v>4526</v>
      </c>
      <c r="E18505" t="s">
        <v>59</v>
      </c>
      <c r="F18505" t="b">
        <v>0</v>
      </c>
      <c r="G18505" t="s">
        <v>77</v>
      </c>
      <c r="H18505" s="1">
        <v>46228.58452546296</v>
      </c>
      <c r="I18505" t="b">
        <v>1</v>
      </c>
      <c r="J18505" t="b">
        <v>0</v>
      </c>
      <c r="K18505" t="s">
        <v>41</v>
      </c>
      <c r="L18505" t="s">
        <v>60</v>
      </c>
      <c r="M18505">
        <v>223500</v>
      </c>
      <c r="N18505"/>
      <c r="O18505" t="s">
        <v>2960</v>
      </c>
      <c r="P18505" t="s">
        <v>146</v>
      </c>
    </row>
    <row r="18506" spans="1:16" x14ac:dyDescent="0.35">
      <c r="A18506" t="s">
        <v>0</v>
      </c>
      <c r="B18506" t="s">
        <v>1268</v>
      </c>
      <c r="C18506" t="s">
        <v>76</v>
      </c>
      <c r="D18506" t="s">
        <v>4526</v>
      </c>
      <c r="E18506" t="s">
        <v>59</v>
      </c>
      <c r="F18506" t="b">
        <v>1</v>
      </c>
      <c r="G18506" t="s">
        <v>65</v>
      </c>
      <c r="H18506" s="1">
        <v>46228.584537037037</v>
      </c>
      <c r="I18506" t="b">
        <v>0</v>
      </c>
      <c r="J18506" t="b">
        <v>0</v>
      </c>
      <c r="K18506" t="s">
        <v>41</v>
      </c>
      <c r="L18506" t="s">
        <v>60</v>
      </c>
      <c r="M18506">
        <v>82663</v>
      </c>
      <c r="N18506"/>
      <c r="O18506" t="s">
        <v>5786</v>
      </c>
      <c r="P18506" t="s">
        <v>714</v>
      </c>
    </row>
    <row r="18507" spans="1:16" x14ac:dyDescent="0.35">
      <c r="A18507" t="s">
        <v>2</v>
      </c>
      <c r="B18507" t="s">
        <v>12820</v>
      </c>
      <c r="C18507" t="s">
        <v>112</v>
      </c>
      <c r="D18507" t="s">
        <v>4526</v>
      </c>
      <c r="E18507" t="s">
        <v>59</v>
      </c>
      <c r="F18507" t="b">
        <v>0</v>
      </c>
      <c r="G18507" t="s">
        <v>65</v>
      </c>
      <c r="H18507" s="1">
        <v>46228.586064814823</v>
      </c>
      <c r="I18507" t="b">
        <v>0</v>
      </c>
      <c r="J18507" t="b">
        <v>0</v>
      </c>
      <c r="K18507" t="s">
        <v>41</v>
      </c>
      <c r="L18507" t="s">
        <v>60</v>
      </c>
      <c r="M18507">
        <v>365500</v>
      </c>
      <c r="N18507"/>
      <c r="O18507" t="s">
        <v>2960</v>
      </c>
      <c r="P18507" t="s">
        <v>2392</v>
      </c>
    </row>
    <row r="18508" spans="1:16" x14ac:dyDescent="0.35">
      <c r="A18508" t="s">
        <v>1</v>
      </c>
      <c r="B18508" t="s">
        <v>31650</v>
      </c>
      <c r="C18508" t="s">
        <v>10195</v>
      </c>
      <c r="D18508" t="s">
        <v>4756</v>
      </c>
      <c r="E18508" t="s">
        <v>59</v>
      </c>
      <c r="F18508" t="b">
        <v>0</v>
      </c>
      <c r="G18508" t="s">
        <v>77</v>
      </c>
      <c r="H18508" s="1">
        <v>46228.587418981479</v>
      </c>
      <c r="I18508" t="b">
        <v>0</v>
      </c>
      <c r="J18508" t="b">
        <v>1</v>
      </c>
      <c r="K18508" t="s">
        <v>41</v>
      </c>
      <c r="L18508" t="s">
        <v>60</v>
      </c>
      <c r="M18508">
        <v>104509.5</v>
      </c>
      <c r="N18508"/>
      <c r="O18508" t="s">
        <v>19844</v>
      </c>
      <c r="P18508" t="s">
        <v>31651</v>
      </c>
    </row>
    <row r="18509" spans="1:16" x14ac:dyDescent="0.35">
      <c r="A18509" t="s">
        <v>1</v>
      </c>
      <c r="B18509" t="s">
        <v>31652</v>
      </c>
      <c r="C18509" t="s">
        <v>112</v>
      </c>
      <c r="D18509" t="s">
        <v>4526</v>
      </c>
      <c r="E18509" t="s">
        <v>59</v>
      </c>
      <c r="F18509" t="b">
        <v>0</v>
      </c>
      <c r="G18509" t="s">
        <v>65</v>
      </c>
      <c r="H18509" s="1">
        <v>46228.587442129632</v>
      </c>
      <c r="I18509" t="b">
        <v>1</v>
      </c>
      <c r="J18509" t="b">
        <v>0</v>
      </c>
      <c r="K18509" t="s">
        <v>41</v>
      </c>
      <c r="L18509" t="s">
        <v>60</v>
      </c>
      <c r="M18509">
        <v>275000</v>
      </c>
      <c r="N18509"/>
      <c r="O18509" t="s">
        <v>127</v>
      </c>
      <c r="P18509" t="s">
        <v>763</v>
      </c>
    </row>
    <row r="18510" spans="1:16" x14ac:dyDescent="0.35">
      <c r="A18510" t="s">
        <v>4</v>
      </c>
      <c r="B18510" t="s">
        <v>31653</v>
      </c>
      <c r="C18510" t="s">
        <v>955</v>
      </c>
      <c r="D18510" t="s">
        <v>4756</v>
      </c>
      <c r="E18510" t="s">
        <v>59</v>
      </c>
      <c r="F18510" t="b">
        <v>0</v>
      </c>
      <c r="G18510" t="s">
        <v>13</v>
      </c>
      <c r="H18510" s="1">
        <v>46228.587893518517</v>
      </c>
      <c r="I18510" t="b">
        <v>1</v>
      </c>
      <c r="J18510" t="b">
        <v>0</v>
      </c>
      <c r="K18510" t="s">
        <v>13</v>
      </c>
      <c r="L18510" t="s">
        <v>60</v>
      </c>
      <c r="M18510">
        <v>104450</v>
      </c>
      <c r="N18510"/>
      <c r="O18510" t="s">
        <v>22760</v>
      </c>
      <c r="P18510" t="s">
        <v>31654</v>
      </c>
    </row>
    <row r="18511" spans="1:16" x14ac:dyDescent="0.35">
      <c r="A18511" t="s">
        <v>3</v>
      </c>
      <c r="B18511" t="s">
        <v>31655</v>
      </c>
      <c r="C18511" t="s">
        <v>76</v>
      </c>
      <c r="D18511" t="s">
        <v>30544</v>
      </c>
      <c r="E18511" t="s">
        <v>59</v>
      </c>
      <c r="F18511" t="b">
        <v>1</v>
      </c>
      <c r="G18511" t="s">
        <v>40</v>
      </c>
      <c r="H18511" s="1">
        <v>46228.627638888887</v>
      </c>
      <c r="I18511" t="b">
        <v>1</v>
      </c>
      <c r="J18511" t="b">
        <v>0</v>
      </c>
      <c r="K18511" t="s">
        <v>40</v>
      </c>
      <c r="L18511" t="s">
        <v>60</v>
      </c>
      <c r="M18511">
        <v>50000</v>
      </c>
      <c r="N18511"/>
      <c r="O18511" t="s">
        <v>31656</v>
      </c>
      <c r="P18511" t="s">
        <v>31657</v>
      </c>
    </row>
    <row r="18512" spans="1:16" x14ac:dyDescent="0.35">
      <c r="A18512" t="s">
        <v>0</v>
      </c>
      <c r="B18512" t="s">
        <v>31658</v>
      </c>
      <c r="C18512" t="s">
        <v>76</v>
      </c>
      <c r="D18512" t="s">
        <v>141</v>
      </c>
      <c r="E18512" t="s">
        <v>88</v>
      </c>
      <c r="F18512" t="b">
        <v>1</v>
      </c>
      <c r="G18512" t="s">
        <v>41</v>
      </c>
      <c r="H18512" s="1">
        <v>46228.627650462957</v>
      </c>
      <c r="I18512" t="b">
        <v>1</v>
      </c>
      <c r="J18512" t="b">
        <v>0</v>
      </c>
      <c r="K18512" t="s">
        <v>41</v>
      </c>
      <c r="L18512" t="s">
        <v>74</v>
      </c>
      <c r="M18512"/>
      <c r="N18512">
        <v>57.5</v>
      </c>
      <c r="O18512" t="s">
        <v>141</v>
      </c>
      <c r="P18512" t="s">
        <v>1700</v>
      </c>
    </row>
    <row r="18513" spans="1:16" x14ac:dyDescent="0.35">
      <c r="A18513" t="s">
        <v>1</v>
      </c>
      <c r="B18513" t="s">
        <v>316</v>
      </c>
      <c r="C18513" t="s">
        <v>189</v>
      </c>
      <c r="D18513" t="s">
        <v>4756</v>
      </c>
      <c r="E18513" t="s">
        <v>59</v>
      </c>
      <c r="F18513" t="b">
        <v>0</v>
      </c>
      <c r="G18513" t="s">
        <v>77</v>
      </c>
      <c r="H18513" s="1">
        <v>46228.62909722222</v>
      </c>
      <c r="I18513" t="b">
        <v>0</v>
      </c>
      <c r="J18513" t="b">
        <v>1</v>
      </c>
      <c r="K18513" t="s">
        <v>41</v>
      </c>
      <c r="L18513" t="s">
        <v>60</v>
      </c>
      <c r="M18513">
        <v>115000</v>
      </c>
      <c r="N18513"/>
      <c r="O18513" t="s">
        <v>1746</v>
      </c>
      <c r="P18513" t="s">
        <v>31659</v>
      </c>
    </row>
    <row r="18514" spans="1:16" x14ac:dyDescent="0.35">
      <c r="A18514" t="s">
        <v>7</v>
      </c>
      <c r="B18514" t="s">
        <v>31660</v>
      </c>
      <c r="C18514" t="s">
        <v>172</v>
      </c>
      <c r="D18514" t="s">
        <v>4756</v>
      </c>
      <c r="E18514" t="s">
        <v>59</v>
      </c>
      <c r="F18514" t="b">
        <v>0</v>
      </c>
      <c r="G18514" t="s">
        <v>68</v>
      </c>
      <c r="H18514" s="1">
        <v>46228.667858796303</v>
      </c>
      <c r="I18514" t="b">
        <v>0</v>
      </c>
      <c r="J18514" t="b">
        <v>1</v>
      </c>
      <c r="K18514" t="s">
        <v>41</v>
      </c>
      <c r="L18514" t="s">
        <v>60</v>
      </c>
      <c r="M18514">
        <v>135000</v>
      </c>
      <c r="N18514"/>
      <c r="O18514" t="s">
        <v>23989</v>
      </c>
      <c r="P18514" t="s">
        <v>3570</v>
      </c>
    </row>
    <row r="18515" spans="1:16" x14ac:dyDescent="0.35">
      <c r="A18515" t="s">
        <v>0</v>
      </c>
      <c r="B18515" t="s">
        <v>0</v>
      </c>
      <c r="C18515" t="s">
        <v>1614</v>
      </c>
      <c r="D18515" t="s">
        <v>4526</v>
      </c>
      <c r="E18515" t="s">
        <v>59</v>
      </c>
      <c r="F18515" t="b">
        <v>0</v>
      </c>
      <c r="G18515" t="s">
        <v>89</v>
      </c>
      <c r="H18515" s="1">
        <v>46228.667858796303</v>
      </c>
      <c r="I18515" t="b">
        <v>0</v>
      </c>
      <c r="J18515" t="b">
        <v>0</v>
      </c>
      <c r="K18515" t="s">
        <v>41</v>
      </c>
      <c r="L18515" t="s">
        <v>74</v>
      </c>
      <c r="M18515"/>
      <c r="N18515">
        <v>37.5</v>
      </c>
      <c r="O18515" t="s">
        <v>222</v>
      </c>
      <c r="P18515" t="s">
        <v>31661</v>
      </c>
    </row>
    <row r="18516" spans="1:16" x14ac:dyDescent="0.35">
      <c r="A18516" t="s">
        <v>0</v>
      </c>
      <c r="B18516" t="s">
        <v>31662</v>
      </c>
      <c r="C18516" t="s">
        <v>165</v>
      </c>
      <c r="D18516" t="s">
        <v>4346</v>
      </c>
      <c r="E18516" t="s">
        <v>88</v>
      </c>
      <c r="F18516" t="b">
        <v>0</v>
      </c>
      <c r="G18516" t="s">
        <v>73</v>
      </c>
      <c r="H18516" s="1">
        <v>46228.667858796303</v>
      </c>
      <c r="I18516" t="b">
        <v>1</v>
      </c>
      <c r="J18516" t="b">
        <v>0</v>
      </c>
      <c r="K18516" t="s">
        <v>41</v>
      </c>
      <c r="L18516" t="s">
        <v>74</v>
      </c>
      <c r="M18516"/>
      <c r="N18516">
        <v>40.5</v>
      </c>
      <c r="O18516" t="s">
        <v>31663</v>
      </c>
      <c r="P18516" t="s">
        <v>31664</v>
      </c>
    </row>
    <row r="18517" spans="1:16" x14ac:dyDescent="0.35">
      <c r="A18517" t="s">
        <v>1</v>
      </c>
      <c r="B18517" t="s">
        <v>31665</v>
      </c>
      <c r="C18517" t="s">
        <v>758</v>
      </c>
      <c r="D18517" t="s">
        <v>2360</v>
      </c>
      <c r="E18517" t="s">
        <v>59</v>
      </c>
      <c r="F18517" t="b">
        <v>0</v>
      </c>
      <c r="G18517" t="s">
        <v>77</v>
      </c>
      <c r="H18517" s="1">
        <v>46228.712418981479</v>
      </c>
      <c r="I18517" t="b">
        <v>1</v>
      </c>
      <c r="J18517" t="b">
        <v>1</v>
      </c>
      <c r="K18517" t="s">
        <v>41</v>
      </c>
      <c r="L18517" t="s">
        <v>60</v>
      </c>
      <c r="M18517">
        <v>425000</v>
      </c>
      <c r="N18517"/>
      <c r="O18517" t="s">
        <v>827</v>
      </c>
      <c r="P18517" t="s">
        <v>31666</v>
      </c>
    </row>
    <row r="18518" spans="1:16" x14ac:dyDescent="0.35">
      <c r="A18518" t="s">
        <v>7</v>
      </c>
      <c r="B18518" t="s">
        <v>31667</v>
      </c>
      <c r="C18518" t="s">
        <v>172</v>
      </c>
      <c r="D18518" t="s">
        <v>4526</v>
      </c>
      <c r="E18518" t="s">
        <v>59</v>
      </c>
      <c r="F18518" t="b">
        <v>0</v>
      </c>
      <c r="G18518" t="s">
        <v>68</v>
      </c>
      <c r="H18518" s="1">
        <v>46228.83452546296</v>
      </c>
      <c r="I18518" t="b">
        <v>0</v>
      </c>
      <c r="J18518" t="b">
        <v>1</v>
      </c>
      <c r="K18518" t="s">
        <v>41</v>
      </c>
      <c r="L18518" t="s">
        <v>60</v>
      </c>
      <c r="M18518">
        <v>111500</v>
      </c>
      <c r="N18518"/>
      <c r="O18518" t="s">
        <v>31668</v>
      </c>
      <c r="P18518" t="s">
        <v>3612</v>
      </c>
    </row>
    <row r="18519" spans="1:16" x14ac:dyDescent="0.35">
      <c r="A18519" t="s">
        <v>2</v>
      </c>
      <c r="B18519" t="s">
        <v>1794</v>
      </c>
      <c r="C18519" t="s">
        <v>172</v>
      </c>
      <c r="D18519" t="s">
        <v>2360</v>
      </c>
      <c r="E18519" t="s">
        <v>59</v>
      </c>
      <c r="F18519" t="b">
        <v>0</v>
      </c>
      <c r="G18519" t="s">
        <v>68</v>
      </c>
      <c r="H18519" s="1">
        <v>46228.95952546296</v>
      </c>
      <c r="I18519" t="b">
        <v>0</v>
      </c>
      <c r="J18519" t="b">
        <v>1</v>
      </c>
      <c r="K18519" t="s">
        <v>41</v>
      </c>
      <c r="L18519" t="s">
        <v>60</v>
      </c>
      <c r="M18519">
        <v>47500</v>
      </c>
      <c r="N18519"/>
      <c r="O18519" t="s">
        <v>31669</v>
      </c>
      <c r="P18519" t="s">
        <v>7223</v>
      </c>
    </row>
    <row r="18520" spans="1:16" x14ac:dyDescent="0.35">
      <c r="A18520" t="s">
        <v>0</v>
      </c>
      <c r="B18520" t="s">
        <v>31670</v>
      </c>
      <c r="C18520" t="s">
        <v>13</v>
      </c>
      <c r="D18520" t="s">
        <v>4595</v>
      </c>
      <c r="E18520" t="s">
        <v>59</v>
      </c>
      <c r="F18520" t="b">
        <v>0</v>
      </c>
      <c r="G18520" t="s">
        <v>13</v>
      </c>
      <c r="H18520" s="1">
        <v>46229.001516203702</v>
      </c>
      <c r="I18520" t="b">
        <v>0</v>
      </c>
      <c r="J18520" t="b">
        <v>0</v>
      </c>
      <c r="K18520" t="s">
        <v>13</v>
      </c>
      <c r="L18520" t="s">
        <v>60</v>
      </c>
      <c r="M18520">
        <v>111329</v>
      </c>
      <c r="N18520"/>
      <c r="O18520" t="s">
        <v>31671</v>
      </c>
      <c r="P18520" t="s">
        <v>2271</v>
      </c>
    </row>
    <row r="18521" spans="1:16" x14ac:dyDescent="0.35">
      <c r="A18521" t="s">
        <v>3</v>
      </c>
      <c r="B18521" t="s">
        <v>31672</v>
      </c>
      <c r="C18521" t="s">
        <v>20274</v>
      </c>
      <c r="D18521" t="s">
        <v>4595</v>
      </c>
      <c r="E18521" t="s">
        <v>59</v>
      </c>
      <c r="F18521" t="b">
        <v>0</v>
      </c>
      <c r="G18521" t="s">
        <v>31</v>
      </c>
      <c r="H18521" s="1">
        <v>46229.002303240741</v>
      </c>
      <c r="I18521" t="b">
        <v>1</v>
      </c>
      <c r="J18521" t="b">
        <v>0</v>
      </c>
      <c r="K18521" t="s">
        <v>31</v>
      </c>
      <c r="L18521" t="s">
        <v>60</v>
      </c>
      <c r="M18521">
        <v>8704.7999999999993</v>
      </c>
      <c r="N18521"/>
      <c r="O18521" t="s">
        <v>31673</v>
      </c>
    </row>
    <row r="18522" spans="1:16" x14ac:dyDescent="0.35">
      <c r="A18522" t="s">
        <v>1</v>
      </c>
      <c r="B18522" t="s">
        <v>316</v>
      </c>
      <c r="C18522" t="s">
        <v>5785</v>
      </c>
      <c r="D18522" t="s">
        <v>4595</v>
      </c>
      <c r="E18522" t="s">
        <v>59</v>
      </c>
      <c r="F18522" t="b">
        <v>0</v>
      </c>
      <c r="G18522" t="s">
        <v>40</v>
      </c>
      <c r="H18522" s="1">
        <v>46229.005706018521</v>
      </c>
      <c r="I18522" t="b">
        <v>1</v>
      </c>
      <c r="J18522" t="b">
        <v>0</v>
      </c>
      <c r="K18522" t="s">
        <v>40</v>
      </c>
      <c r="L18522" t="s">
        <v>60</v>
      </c>
      <c r="M18522">
        <v>80000</v>
      </c>
      <c r="N18522"/>
      <c r="O18522" t="s">
        <v>3632</v>
      </c>
      <c r="P18522" t="s">
        <v>31674</v>
      </c>
    </row>
    <row r="18523" spans="1:16" x14ac:dyDescent="0.35">
      <c r="A18523" t="s">
        <v>2</v>
      </c>
      <c r="B18523" t="s">
        <v>2793</v>
      </c>
      <c r="C18523" t="s">
        <v>2231</v>
      </c>
      <c r="D18523" t="s">
        <v>4756</v>
      </c>
      <c r="E18523" t="s">
        <v>59</v>
      </c>
      <c r="F18523" t="b">
        <v>0</v>
      </c>
      <c r="G18523" t="s">
        <v>77</v>
      </c>
      <c r="H18523" s="1">
        <v>46229.252997685187</v>
      </c>
      <c r="I18523" t="b">
        <v>0</v>
      </c>
      <c r="J18523" t="b">
        <v>1</v>
      </c>
      <c r="K18523" t="s">
        <v>41</v>
      </c>
      <c r="L18523" t="s">
        <v>60</v>
      </c>
      <c r="M18523">
        <v>115000</v>
      </c>
      <c r="N18523"/>
      <c r="O18523" t="s">
        <v>31675</v>
      </c>
    </row>
    <row r="18524" spans="1:16" x14ac:dyDescent="0.35">
      <c r="A18524" t="s">
        <v>2</v>
      </c>
      <c r="B18524" t="s">
        <v>2793</v>
      </c>
      <c r="C18524" t="s">
        <v>515</v>
      </c>
      <c r="D18524" t="s">
        <v>4756</v>
      </c>
      <c r="E18524" t="s">
        <v>59</v>
      </c>
      <c r="F18524" t="b">
        <v>0</v>
      </c>
      <c r="G18524" t="s">
        <v>73</v>
      </c>
      <c r="H18524" s="1">
        <v>46229.253067129634</v>
      </c>
      <c r="I18524" t="b">
        <v>0</v>
      </c>
      <c r="J18524" t="b">
        <v>1</v>
      </c>
      <c r="K18524" t="s">
        <v>41</v>
      </c>
      <c r="L18524" t="s">
        <v>60</v>
      </c>
      <c r="M18524">
        <v>105000</v>
      </c>
      <c r="N18524"/>
      <c r="O18524" t="s">
        <v>31675</v>
      </c>
    </row>
    <row r="18525" spans="1:16" x14ac:dyDescent="0.35">
      <c r="A18525" t="s">
        <v>5</v>
      </c>
      <c r="B18525" t="s">
        <v>5</v>
      </c>
      <c r="C18525" t="s">
        <v>1340</v>
      </c>
      <c r="D18525" t="s">
        <v>4756</v>
      </c>
      <c r="E18525" t="s">
        <v>59</v>
      </c>
      <c r="F18525" t="b">
        <v>0</v>
      </c>
      <c r="G18525" t="s">
        <v>77</v>
      </c>
      <c r="H18525" s="1">
        <v>46229.254791666674</v>
      </c>
      <c r="I18525" t="b">
        <v>0</v>
      </c>
      <c r="J18525" t="b">
        <v>1</v>
      </c>
      <c r="K18525" t="s">
        <v>41</v>
      </c>
      <c r="L18525" t="s">
        <v>60</v>
      </c>
      <c r="M18525">
        <v>149000</v>
      </c>
      <c r="N18525"/>
      <c r="O18525" t="s">
        <v>2754</v>
      </c>
      <c r="P18525" t="s">
        <v>31676</v>
      </c>
    </row>
    <row r="18526" spans="1:16" x14ac:dyDescent="0.35">
      <c r="A18526" t="s">
        <v>5</v>
      </c>
      <c r="B18526" t="s">
        <v>31677</v>
      </c>
      <c r="C18526" t="s">
        <v>31678</v>
      </c>
      <c r="D18526" t="s">
        <v>4756</v>
      </c>
      <c r="E18526" t="s">
        <v>59</v>
      </c>
      <c r="F18526" t="b">
        <v>0</v>
      </c>
      <c r="G18526" t="s">
        <v>89</v>
      </c>
      <c r="H18526" s="1">
        <v>46229.254814814813</v>
      </c>
      <c r="I18526" t="b">
        <v>0</v>
      </c>
      <c r="J18526" t="b">
        <v>0</v>
      </c>
      <c r="K18526" t="s">
        <v>41</v>
      </c>
      <c r="L18526" t="s">
        <v>60</v>
      </c>
      <c r="M18526">
        <v>115000</v>
      </c>
      <c r="N18526"/>
      <c r="O18526" t="s">
        <v>31679</v>
      </c>
      <c r="P18526" t="s">
        <v>31680</v>
      </c>
    </row>
    <row r="18527" spans="1:16" x14ac:dyDescent="0.35">
      <c r="A18527" t="s">
        <v>0</v>
      </c>
      <c r="B18527" t="s">
        <v>0</v>
      </c>
      <c r="C18527" t="s">
        <v>978</v>
      </c>
      <c r="D18527" t="s">
        <v>2360</v>
      </c>
      <c r="E18527" t="s">
        <v>59</v>
      </c>
      <c r="F18527" t="b">
        <v>0</v>
      </c>
      <c r="G18527" t="s">
        <v>77</v>
      </c>
      <c r="H18527" s="1">
        <v>46229.292893518519</v>
      </c>
      <c r="I18527" t="b">
        <v>0</v>
      </c>
      <c r="J18527" t="b">
        <v>0</v>
      </c>
      <c r="K18527" t="s">
        <v>41</v>
      </c>
      <c r="L18527" t="s">
        <v>60</v>
      </c>
      <c r="M18527">
        <v>67500</v>
      </c>
      <c r="N18527"/>
      <c r="O18527" t="s">
        <v>31681</v>
      </c>
      <c r="P18527" t="s">
        <v>4661</v>
      </c>
    </row>
    <row r="18528" spans="1:16" x14ac:dyDescent="0.35">
      <c r="A18528" t="s">
        <v>0</v>
      </c>
      <c r="B18528" t="s">
        <v>6565</v>
      </c>
      <c r="C18528" t="s">
        <v>4765</v>
      </c>
      <c r="D18528" t="s">
        <v>4346</v>
      </c>
      <c r="E18528" t="s">
        <v>59</v>
      </c>
      <c r="F18528" t="b">
        <v>0</v>
      </c>
      <c r="G18528" t="s">
        <v>40</v>
      </c>
      <c r="H18528" s="1">
        <v>46229.294594907413</v>
      </c>
      <c r="I18528" t="b">
        <v>1</v>
      </c>
      <c r="J18528" t="b">
        <v>0</v>
      </c>
      <c r="K18528" t="s">
        <v>40</v>
      </c>
      <c r="L18528" t="s">
        <v>60</v>
      </c>
      <c r="M18528">
        <v>36500</v>
      </c>
      <c r="N18528"/>
      <c r="O18528" t="s">
        <v>31682</v>
      </c>
      <c r="P18528" t="s">
        <v>7223</v>
      </c>
    </row>
    <row r="18529" spans="1:16" x14ac:dyDescent="0.35">
      <c r="A18529" t="s">
        <v>4</v>
      </c>
      <c r="B18529" t="s">
        <v>31683</v>
      </c>
      <c r="C18529" t="s">
        <v>31127</v>
      </c>
      <c r="D18529" t="s">
        <v>5440</v>
      </c>
      <c r="E18529" t="s">
        <v>59</v>
      </c>
      <c r="F18529" t="b">
        <v>0</v>
      </c>
      <c r="G18529" t="s">
        <v>13</v>
      </c>
      <c r="H18529" s="1">
        <v>46229.296863425923</v>
      </c>
      <c r="I18529" t="b">
        <v>1</v>
      </c>
      <c r="J18529" t="b">
        <v>0</v>
      </c>
      <c r="K18529" t="s">
        <v>13</v>
      </c>
      <c r="L18529" t="s">
        <v>60</v>
      </c>
      <c r="M18529">
        <v>120000</v>
      </c>
      <c r="N18529"/>
      <c r="O18529" t="s">
        <v>3855</v>
      </c>
      <c r="P18529" t="s">
        <v>15094</v>
      </c>
    </row>
    <row r="18530" spans="1:16" x14ac:dyDescent="0.35">
      <c r="A18530" t="s">
        <v>9</v>
      </c>
      <c r="B18530" t="s">
        <v>31684</v>
      </c>
      <c r="C18530" t="s">
        <v>2064</v>
      </c>
      <c r="D18530" t="s">
        <v>5102</v>
      </c>
      <c r="E18530" t="s">
        <v>59</v>
      </c>
      <c r="F18530" t="b">
        <v>0</v>
      </c>
      <c r="G18530" t="s">
        <v>13</v>
      </c>
      <c r="H18530" s="1">
        <v>46229.296909722223</v>
      </c>
      <c r="I18530" t="b">
        <v>0</v>
      </c>
      <c r="J18530" t="b">
        <v>0</v>
      </c>
      <c r="K18530" t="s">
        <v>13</v>
      </c>
      <c r="L18530" t="s">
        <v>60</v>
      </c>
      <c r="M18530">
        <v>175000</v>
      </c>
      <c r="N18530"/>
      <c r="O18530" t="s">
        <v>13572</v>
      </c>
      <c r="P18530" t="s">
        <v>31685</v>
      </c>
    </row>
    <row r="18531" spans="1:16" x14ac:dyDescent="0.35">
      <c r="A18531" t="s">
        <v>2</v>
      </c>
      <c r="B18531" t="s">
        <v>31686</v>
      </c>
      <c r="C18531" t="s">
        <v>172</v>
      </c>
      <c r="D18531" t="s">
        <v>11236</v>
      </c>
      <c r="E18531" t="s">
        <v>59</v>
      </c>
      <c r="F18531" t="b">
        <v>0</v>
      </c>
      <c r="G18531" t="s">
        <v>68</v>
      </c>
      <c r="H18531" s="1">
        <v>46229.336365740739</v>
      </c>
      <c r="I18531" t="b">
        <v>0</v>
      </c>
      <c r="J18531" t="b">
        <v>1</v>
      </c>
      <c r="K18531" t="s">
        <v>41</v>
      </c>
      <c r="L18531" t="s">
        <v>60</v>
      </c>
      <c r="M18531">
        <v>236000</v>
      </c>
      <c r="N18531"/>
      <c r="O18531" t="s">
        <v>354</v>
      </c>
      <c r="P18531" t="s">
        <v>31687</v>
      </c>
    </row>
    <row r="18532" spans="1:16" x14ac:dyDescent="0.35">
      <c r="A18532" t="s">
        <v>2</v>
      </c>
      <c r="B18532" t="s">
        <v>29135</v>
      </c>
      <c r="C18532" t="s">
        <v>733</v>
      </c>
      <c r="D18532" t="s">
        <v>11236</v>
      </c>
      <c r="E18532" t="s">
        <v>59</v>
      </c>
      <c r="F18532" t="b">
        <v>0</v>
      </c>
      <c r="G18532" t="s">
        <v>77</v>
      </c>
      <c r="H18532" s="1">
        <v>46229.377997685187</v>
      </c>
      <c r="I18532" t="b">
        <v>0</v>
      </c>
      <c r="J18532" t="b">
        <v>0</v>
      </c>
      <c r="K18532" t="s">
        <v>41</v>
      </c>
      <c r="L18532" t="s">
        <v>60</v>
      </c>
      <c r="M18532">
        <v>170000</v>
      </c>
      <c r="N18532"/>
      <c r="O18532" t="s">
        <v>17540</v>
      </c>
      <c r="P18532" t="s">
        <v>25633</v>
      </c>
    </row>
    <row r="18533" spans="1:16" x14ac:dyDescent="0.35">
      <c r="A18533" t="s">
        <v>1</v>
      </c>
      <c r="B18533" t="s">
        <v>1016</v>
      </c>
      <c r="C18533" t="s">
        <v>162</v>
      </c>
      <c r="D18533" t="s">
        <v>4550</v>
      </c>
      <c r="E18533" t="s">
        <v>59</v>
      </c>
      <c r="F18533" t="b">
        <v>0</v>
      </c>
      <c r="G18533" t="s">
        <v>68</v>
      </c>
      <c r="H18533" s="1">
        <v>46229.42150462963</v>
      </c>
      <c r="I18533" t="b">
        <v>0</v>
      </c>
      <c r="J18533" t="b">
        <v>0</v>
      </c>
      <c r="K18533" t="s">
        <v>41</v>
      </c>
      <c r="L18533" t="s">
        <v>60</v>
      </c>
      <c r="M18533">
        <v>71059.66</v>
      </c>
      <c r="N18533"/>
      <c r="O18533" t="s">
        <v>254</v>
      </c>
      <c r="P18533" t="s">
        <v>31688</v>
      </c>
    </row>
    <row r="18534" spans="1:16" x14ac:dyDescent="0.35">
      <c r="A18534" t="s">
        <v>1</v>
      </c>
      <c r="B18534" t="s">
        <v>31689</v>
      </c>
      <c r="C18534" t="s">
        <v>2474</v>
      </c>
      <c r="D18534" t="s">
        <v>5976</v>
      </c>
      <c r="E18534" t="s">
        <v>59</v>
      </c>
      <c r="F18534" t="b">
        <v>0</v>
      </c>
      <c r="G18534" t="s">
        <v>19</v>
      </c>
      <c r="H18534" s="1">
        <v>46229.422314814823</v>
      </c>
      <c r="I18534" t="b">
        <v>0</v>
      </c>
      <c r="J18534" t="b">
        <v>0</v>
      </c>
      <c r="K18534" t="s">
        <v>19</v>
      </c>
      <c r="L18534" t="s">
        <v>60</v>
      </c>
      <c r="M18534">
        <v>5000000</v>
      </c>
      <c r="N18534"/>
      <c r="O18534" t="s">
        <v>31690</v>
      </c>
      <c r="P18534" t="s">
        <v>31691</v>
      </c>
    </row>
    <row r="18535" spans="1:16" x14ac:dyDescent="0.35">
      <c r="A18535" t="s">
        <v>0</v>
      </c>
      <c r="B18535" t="s">
        <v>25194</v>
      </c>
      <c r="C18535" t="s">
        <v>31692</v>
      </c>
      <c r="D18535" t="s">
        <v>25190</v>
      </c>
      <c r="E18535" t="s">
        <v>59</v>
      </c>
      <c r="F18535" t="b">
        <v>0</v>
      </c>
      <c r="G18535" t="s">
        <v>89</v>
      </c>
      <c r="H18535" s="1">
        <v>46229.459629629629</v>
      </c>
      <c r="I18535" t="b">
        <v>0</v>
      </c>
      <c r="J18535" t="b">
        <v>1</v>
      </c>
      <c r="K18535" t="s">
        <v>41</v>
      </c>
      <c r="L18535" t="s">
        <v>74</v>
      </c>
      <c r="M18535"/>
      <c r="N18535">
        <v>45</v>
      </c>
      <c r="O18535" t="s">
        <v>2724</v>
      </c>
      <c r="P18535" t="s">
        <v>85</v>
      </c>
    </row>
    <row r="18536" spans="1:16" x14ac:dyDescent="0.35">
      <c r="A18536" t="s">
        <v>3</v>
      </c>
      <c r="B18536" t="s">
        <v>31693</v>
      </c>
      <c r="C18536" t="s">
        <v>97</v>
      </c>
      <c r="D18536" t="s">
        <v>25190</v>
      </c>
      <c r="E18536" t="s">
        <v>59</v>
      </c>
      <c r="F18536" t="b">
        <v>0</v>
      </c>
      <c r="G18536" t="s">
        <v>89</v>
      </c>
      <c r="H18536" s="1">
        <v>46229.459629629629</v>
      </c>
      <c r="I18536" t="b">
        <v>0</v>
      </c>
      <c r="J18536" t="b">
        <v>1</v>
      </c>
      <c r="K18536" t="s">
        <v>41</v>
      </c>
      <c r="L18536" t="s">
        <v>74</v>
      </c>
      <c r="M18536"/>
      <c r="N18536">
        <v>45</v>
      </c>
      <c r="O18536" t="s">
        <v>2724</v>
      </c>
      <c r="P18536" t="s">
        <v>85</v>
      </c>
    </row>
    <row r="18537" spans="1:16" x14ac:dyDescent="0.35">
      <c r="A18537" t="s">
        <v>0</v>
      </c>
      <c r="B18537" t="s">
        <v>31694</v>
      </c>
      <c r="C18537" t="s">
        <v>612</v>
      </c>
      <c r="D18537" t="s">
        <v>25190</v>
      </c>
      <c r="E18537" t="s">
        <v>59</v>
      </c>
      <c r="F18537" t="b">
        <v>0</v>
      </c>
      <c r="G18537" t="s">
        <v>73</v>
      </c>
      <c r="H18537" s="1">
        <v>46229.459641203714</v>
      </c>
      <c r="I18537" t="b">
        <v>0</v>
      </c>
      <c r="J18537" t="b">
        <v>1</v>
      </c>
      <c r="K18537" t="s">
        <v>41</v>
      </c>
      <c r="L18537" t="s">
        <v>74</v>
      </c>
      <c r="M18537"/>
      <c r="N18537">
        <v>45</v>
      </c>
      <c r="O18537" t="s">
        <v>2724</v>
      </c>
      <c r="P18537" t="s">
        <v>85</v>
      </c>
    </row>
    <row r="18538" spans="1:16" x14ac:dyDescent="0.35">
      <c r="A18538" t="s">
        <v>6</v>
      </c>
      <c r="B18538" t="s">
        <v>30100</v>
      </c>
      <c r="C18538" t="s">
        <v>382</v>
      </c>
      <c r="D18538" t="s">
        <v>31695</v>
      </c>
      <c r="E18538" t="s">
        <v>59</v>
      </c>
      <c r="F18538" t="b">
        <v>0</v>
      </c>
      <c r="G18538" t="s">
        <v>77</v>
      </c>
      <c r="H18538" s="1">
        <v>46229.461331018523</v>
      </c>
      <c r="I18538" t="b">
        <v>0</v>
      </c>
      <c r="J18538" t="b">
        <v>1</v>
      </c>
      <c r="K18538" t="s">
        <v>41</v>
      </c>
      <c r="L18538" t="s">
        <v>60</v>
      </c>
      <c r="M18538">
        <v>270000</v>
      </c>
      <c r="N18538"/>
      <c r="O18538" t="s">
        <v>6722</v>
      </c>
      <c r="P18538" t="s">
        <v>87</v>
      </c>
    </row>
    <row r="18539" spans="1:16" x14ac:dyDescent="0.35">
      <c r="A18539" t="s">
        <v>2</v>
      </c>
      <c r="B18539" t="s">
        <v>31406</v>
      </c>
      <c r="C18539" t="s">
        <v>382</v>
      </c>
      <c r="D18539" t="s">
        <v>31695</v>
      </c>
      <c r="E18539" t="s">
        <v>59</v>
      </c>
      <c r="F18539" t="b">
        <v>0</v>
      </c>
      <c r="G18539" t="s">
        <v>77</v>
      </c>
      <c r="H18539" s="1">
        <v>46229.461331018523</v>
      </c>
      <c r="I18539" t="b">
        <v>0</v>
      </c>
      <c r="J18539" t="b">
        <v>0</v>
      </c>
      <c r="K18539" t="s">
        <v>41</v>
      </c>
      <c r="L18539" t="s">
        <v>60</v>
      </c>
      <c r="M18539">
        <v>235000</v>
      </c>
      <c r="N18539"/>
      <c r="O18539" t="s">
        <v>31696</v>
      </c>
      <c r="P18539" t="s">
        <v>25633</v>
      </c>
    </row>
    <row r="18540" spans="1:16" x14ac:dyDescent="0.35">
      <c r="A18540" t="s">
        <v>1</v>
      </c>
      <c r="B18540" t="s">
        <v>3337</v>
      </c>
      <c r="C18540" t="s">
        <v>1657</v>
      </c>
      <c r="D18540" t="s">
        <v>4756</v>
      </c>
      <c r="E18540" t="s">
        <v>59</v>
      </c>
      <c r="F18540" t="b">
        <v>0</v>
      </c>
      <c r="G18540" t="s">
        <v>77</v>
      </c>
      <c r="H18540" s="1">
        <v>46229.504791666674</v>
      </c>
      <c r="I18540" t="b">
        <v>1</v>
      </c>
      <c r="J18540" t="b">
        <v>1</v>
      </c>
      <c r="K18540" t="s">
        <v>41</v>
      </c>
      <c r="L18540" t="s">
        <v>60</v>
      </c>
      <c r="M18540">
        <v>105000</v>
      </c>
      <c r="N18540"/>
      <c r="O18540" t="s">
        <v>31675</v>
      </c>
      <c r="P18540" t="s">
        <v>2049</v>
      </c>
    </row>
    <row r="18541" spans="1:16" x14ac:dyDescent="0.35">
      <c r="A18541" t="s">
        <v>2</v>
      </c>
      <c r="B18541" t="s">
        <v>2852</v>
      </c>
      <c r="C18541" t="s">
        <v>201</v>
      </c>
      <c r="D18541" t="s">
        <v>4526</v>
      </c>
      <c r="E18541" t="s">
        <v>59</v>
      </c>
      <c r="F18541" t="b">
        <v>0</v>
      </c>
      <c r="G18541" t="s">
        <v>77</v>
      </c>
      <c r="H18541" s="1">
        <v>46229.504803240743</v>
      </c>
      <c r="I18541" t="b">
        <v>1</v>
      </c>
      <c r="J18541" t="b">
        <v>1</v>
      </c>
      <c r="K18541" t="s">
        <v>41</v>
      </c>
      <c r="L18541" t="s">
        <v>60</v>
      </c>
      <c r="M18541">
        <v>140000</v>
      </c>
      <c r="N18541"/>
      <c r="O18541" t="s">
        <v>2932</v>
      </c>
      <c r="P18541" t="s">
        <v>31697</v>
      </c>
    </row>
    <row r="18542" spans="1:16" x14ac:dyDescent="0.35">
      <c r="A18542" t="s">
        <v>1</v>
      </c>
      <c r="B18542" t="s">
        <v>3337</v>
      </c>
      <c r="C18542" t="s">
        <v>172</v>
      </c>
      <c r="D18542" t="s">
        <v>4756</v>
      </c>
      <c r="E18542" t="s">
        <v>59</v>
      </c>
      <c r="F18542" t="b">
        <v>0</v>
      </c>
      <c r="G18542" t="s">
        <v>41</v>
      </c>
      <c r="H18542" s="1">
        <v>46229.506550925929</v>
      </c>
      <c r="I18542" t="b">
        <v>1</v>
      </c>
      <c r="J18542" t="b">
        <v>1</v>
      </c>
      <c r="K18542" t="s">
        <v>41</v>
      </c>
      <c r="L18542" t="s">
        <v>60</v>
      </c>
      <c r="M18542">
        <v>105000</v>
      </c>
      <c r="N18542"/>
      <c r="O18542" t="s">
        <v>31675</v>
      </c>
      <c r="P18542" t="s">
        <v>2049</v>
      </c>
    </row>
    <row r="18543" spans="1:16" x14ac:dyDescent="0.35">
      <c r="A18543" t="s">
        <v>3</v>
      </c>
      <c r="B18543" t="s">
        <v>31698</v>
      </c>
      <c r="C18543" t="s">
        <v>31699</v>
      </c>
      <c r="D18543" t="s">
        <v>25190</v>
      </c>
      <c r="E18543" t="s">
        <v>59</v>
      </c>
      <c r="F18543" t="b">
        <v>0</v>
      </c>
      <c r="G18543" t="s">
        <v>89</v>
      </c>
      <c r="H18543" s="1">
        <v>46229.542962962973</v>
      </c>
      <c r="I18543" t="b">
        <v>0</v>
      </c>
      <c r="J18543" t="b">
        <v>1</v>
      </c>
      <c r="K18543" t="s">
        <v>41</v>
      </c>
      <c r="L18543" t="s">
        <v>74</v>
      </c>
      <c r="M18543"/>
      <c r="N18543">
        <v>45</v>
      </c>
      <c r="O18543" t="s">
        <v>2724</v>
      </c>
      <c r="P18543" t="s">
        <v>85</v>
      </c>
    </row>
    <row r="18544" spans="1:16" x14ac:dyDescent="0.35">
      <c r="A18544" t="s">
        <v>3</v>
      </c>
      <c r="B18544" t="s">
        <v>31700</v>
      </c>
      <c r="C18544" t="s">
        <v>4209</v>
      </c>
      <c r="D18544" t="s">
        <v>25190</v>
      </c>
      <c r="E18544" t="s">
        <v>59</v>
      </c>
      <c r="F18544" t="b">
        <v>0</v>
      </c>
      <c r="G18544" t="s">
        <v>89</v>
      </c>
      <c r="H18544" s="1">
        <v>46229.542962962973</v>
      </c>
      <c r="I18544" t="b">
        <v>0</v>
      </c>
      <c r="J18544" t="b">
        <v>1</v>
      </c>
      <c r="K18544" t="s">
        <v>41</v>
      </c>
      <c r="L18544" t="s">
        <v>74</v>
      </c>
      <c r="M18544"/>
      <c r="N18544">
        <v>45</v>
      </c>
      <c r="O18544" t="s">
        <v>2724</v>
      </c>
      <c r="P18544" t="s">
        <v>85</v>
      </c>
    </row>
    <row r="18545" spans="1:16" x14ac:dyDescent="0.35">
      <c r="A18545" t="s">
        <v>1</v>
      </c>
      <c r="B18545" t="s">
        <v>3337</v>
      </c>
      <c r="C18545" t="s">
        <v>148</v>
      </c>
      <c r="D18545" t="s">
        <v>4756</v>
      </c>
      <c r="E18545" t="s">
        <v>59</v>
      </c>
      <c r="F18545" t="b">
        <v>0</v>
      </c>
      <c r="G18545" t="s">
        <v>89</v>
      </c>
      <c r="H18545" s="1">
        <v>46229.546458333331</v>
      </c>
      <c r="I18545" t="b">
        <v>1</v>
      </c>
      <c r="J18545" t="b">
        <v>1</v>
      </c>
      <c r="K18545" t="s">
        <v>41</v>
      </c>
      <c r="L18545" t="s">
        <v>60</v>
      </c>
      <c r="M18545">
        <v>97500</v>
      </c>
      <c r="N18545"/>
      <c r="O18545" t="s">
        <v>31675</v>
      </c>
      <c r="P18545" t="s">
        <v>2049</v>
      </c>
    </row>
    <row r="18546" spans="1:16" x14ac:dyDescent="0.35">
      <c r="A18546" t="s">
        <v>1</v>
      </c>
      <c r="B18546" t="s">
        <v>31631</v>
      </c>
      <c r="C18546" t="s">
        <v>189</v>
      </c>
      <c r="D18546" t="s">
        <v>4756</v>
      </c>
      <c r="E18546" t="s">
        <v>59</v>
      </c>
      <c r="F18546" t="b">
        <v>0</v>
      </c>
      <c r="G18546" t="s">
        <v>89</v>
      </c>
      <c r="H18546" s="1">
        <v>46229.546458333331</v>
      </c>
      <c r="I18546" t="b">
        <v>0</v>
      </c>
      <c r="J18546" t="b">
        <v>1</v>
      </c>
      <c r="K18546" t="s">
        <v>41</v>
      </c>
      <c r="L18546" t="s">
        <v>60</v>
      </c>
      <c r="M18546">
        <v>155000</v>
      </c>
      <c r="N18546"/>
      <c r="O18546" t="s">
        <v>120</v>
      </c>
      <c r="P18546" t="s">
        <v>31632</v>
      </c>
    </row>
    <row r="18547" spans="1:16" x14ac:dyDescent="0.35">
      <c r="A18547" t="s">
        <v>5</v>
      </c>
      <c r="B18547" t="s">
        <v>1230</v>
      </c>
      <c r="C18547" t="s">
        <v>14984</v>
      </c>
      <c r="D18547" t="s">
        <v>4756</v>
      </c>
      <c r="E18547" t="s">
        <v>59</v>
      </c>
      <c r="F18547" t="b">
        <v>0</v>
      </c>
      <c r="G18547" t="s">
        <v>89</v>
      </c>
      <c r="H18547" s="1">
        <v>46229.546481481477</v>
      </c>
      <c r="I18547" t="b">
        <v>0</v>
      </c>
      <c r="J18547" t="b">
        <v>0</v>
      </c>
      <c r="K18547" t="s">
        <v>41</v>
      </c>
      <c r="L18547" t="s">
        <v>60</v>
      </c>
      <c r="M18547">
        <v>155000</v>
      </c>
      <c r="N18547"/>
      <c r="O18547" t="s">
        <v>3645</v>
      </c>
      <c r="P18547" t="s">
        <v>152</v>
      </c>
    </row>
    <row r="18548" spans="1:16" x14ac:dyDescent="0.35">
      <c r="A18548" t="s">
        <v>1</v>
      </c>
      <c r="B18548" t="s">
        <v>3337</v>
      </c>
      <c r="C18548" t="s">
        <v>67</v>
      </c>
      <c r="D18548" t="s">
        <v>4756</v>
      </c>
      <c r="E18548" t="s">
        <v>59</v>
      </c>
      <c r="F18548" t="b">
        <v>0</v>
      </c>
      <c r="G18548" t="s">
        <v>89</v>
      </c>
      <c r="H18548" s="1">
        <v>46229.546493055554</v>
      </c>
      <c r="I18548" t="b">
        <v>1</v>
      </c>
      <c r="J18548" t="b">
        <v>1</v>
      </c>
      <c r="K18548" t="s">
        <v>41</v>
      </c>
      <c r="L18548" t="s">
        <v>60</v>
      </c>
      <c r="M18548">
        <v>97500</v>
      </c>
      <c r="N18548"/>
      <c r="O18548" t="s">
        <v>31675</v>
      </c>
      <c r="P18548" t="s">
        <v>2049</v>
      </c>
    </row>
    <row r="18549" spans="1:16" x14ac:dyDescent="0.35">
      <c r="A18549" t="s">
        <v>1</v>
      </c>
      <c r="B18549" t="s">
        <v>3337</v>
      </c>
      <c r="C18549" t="s">
        <v>2231</v>
      </c>
      <c r="D18549" t="s">
        <v>4756</v>
      </c>
      <c r="E18549" t="s">
        <v>59</v>
      </c>
      <c r="F18549" t="b">
        <v>0</v>
      </c>
      <c r="G18549" t="s">
        <v>68</v>
      </c>
      <c r="H18549" s="1">
        <v>46229.54650462963</v>
      </c>
      <c r="I18549" t="b">
        <v>1</v>
      </c>
      <c r="J18549" t="b">
        <v>1</v>
      </c>
      <c r="K18549" t="s">
        <v>41</v>
      </c>
      <c r="L18549" t="s">
        <v>60</v>
      </c>
      <c r="M18549">
        <v>105000</v>
      </c>
      <c r="N18549"/>
      <c r="O18549" t="s">
        <v>31675</v>
      </c>
      <c r="P18549" t="s">
        <v>2049</v>
      </c>
    </row>
    <row r="18550" spans="1:16" x14ac:dyDescent="0.35">
      <c r="A18550" t="s">
        <v>1</v>
      </c>
      <c r="B18550" t="s">
        <v>3337</v>
      </c>
      <c r="C18550" t="s">
        <v>2176</v>
      </c>
      <c r="D18550" t="s">
        <v>4756</v>
      </c>
      <c r="E18550" t="s">
        <v>59</v>
      </c>
      <c r="F18550" t="b">
        <v>0</v>
      </c>
      <c r="G18550" t="s">
        <v>77</v>
      </c>
      <c r="H18550" s="1">
        <v>46229.546516203707</v>
      </c>
      <c r="I18550" t="b">
        <v>1</v>
      </c>
      <c r="J18550" t="b">
        <v>1</v>
      </c>
      <c r="K18550" t="s">
        <v>41</v>
      </c>
      <c r="L18550" t="s">
        <v>60</v>
      </c>
      <c r="M18550">
        <v>85000</v>
      </c>
      <c r="N18550"/>
      <c r="O18550" t="s">
        <v>31675</v>
      </c>
      <c r="P18550" t="s">
        <v>2049</v>
      </c>
    </row>
    <row r="18551" spans="1:16" x14ac:dyDescent="0.35">
      <c r="A18551" t="s">
        <v>1</v>
      </c>
      <c r="B18551" t="s">
        <v>31701</v>
      </c>
      <c r="C18551" t="s">
        <v>15480</v>
      </c>
      <c r="D18551" t="s">
        <v>4346</v>
      </c>
      <c r="E18551" t="s">
        <v>59</v>
      </c>
      <c r="F18551" t="b">
        <v>0</v>
      </c>
      <c r="G18551" t="s">
        <v>40</v>
      </c>
      <c r="H18551" s="1">
        <v>46229.548159722217</v>
      </c>
      <c r="I18551" t="b">
        <v>1</v>
      </c>
      <c r="J18551" t="b">
        <v>0</v>
      </c>
      <c r="K18551" t="s">
        <v>40</v>
      </c>
      <c r="L18551" t="s">
        <v>60</v>
      </c>
      <c r="M18551">
        <v>27250</v>
      </c>
      <c r="N18551"/>
      <c r="O18551" t="s">
        <v>31702</v>
      </c>
    </row>
    <row r="18552" spans="1:16" x14ac:dyDescent="0.35">
      <c r="A18552" t="s">
        <v>0</v>
      </c>
      <c r="B18552" t="s">
        <v>31703</v>
      </c>
      <c r="C18552" t="s">
        <v>165</v>
      </c>
      <c r="D18552" t="s">
        <v>2360</v>
      </c>
      <c r="E18552" t="s">
        <v>59</v>
      </c>
      <c r="F18552" t="b">
        <v>0</v>
      </c>
      <c r="G18552" t="s">
        <v>73</v>
      </c>
      <c r="H18552" s="1">
        <v>46229.584560185183</v>
      </c>
      <c r="I18552" t="b">
        <v>1</v>
      </c>
      <c r="J18552" t="b">
        <v>0</v>
      </c>
      <c r="K18552" t="s">
        <v>41</v>
      </c>
      <c r="L18552" t="s">
        <v>60</v>
      </c>
      <c r="M18552">
        <v>75000</v>
      </c>
      <c r="N18552"/>
      <c r="O18552" t="s">
        <v>5735</v>
      </c>
    </row>
    <row r="18553" spans="1:16" x14ac:dyDescent="0.35">
      <c r="A18553" t="s">
        <v>0</v>
      </c>
      <c r="B18553" t="s">
        <v>31704</v>
      </c>
      <c r="C18553" t="s">
        <v>3053</v>
      </c>
      <c r="D18553" t="s">
        <v>4756</v>
      </c>
      <c r="E18553" t="s">
        <v>59</v>
      </c>
      <c r="F18553" t="b">
        <v>0</v>
      </c>
      <c r="G18553" t="s">
        <v>68</v>
      </c>
      <c r="H18553" s="1">
        <v>46229.626226851848</v>
      </c>
      <c r="I18553" t="b">
        <v>0</v>
      </c>
      <c r="J18553" t="b">
        <v>1</v>
      </c>
      <c r="K18553" t="s">
        <v>41</v>
      </c>
      <c r="L18553" t="s">
        <v>60</v>
      </c>
      <c r="M18553">
        <v>90000</v>
      </c>
      <c r="N18553"/>
      <c r="O18553" t="s">
        <v>31705</v>
      </c>
      <c r="P18553" t="s">
        <v>31706</v>
      </c>
    </row>
    <row r="18554" spans="1:16" x14ac:dyDescent="0.35">
      <c r="A18554" t="s">
        <v>1</v>
      </c>
      <c r="B18554" t="s">
        <v>31707</v>
      </c>
      <c r="C18554" t="s">
        <v>2474</v>
      </c>
      <c r="D18554" t="s">
        <v>4526</v>
      </c>
      <c r="E18554" t="s">
        <v>59</v>
      </c>
      <c r="F18554" t="b">
        <v>0</v>
      </c>
      <c r="G18554" t="s">
        <v>19</v>
      </c>
      <c r="H18554" s="1">
        <v>46229.630624999998</v>
      </c>
      <c r="I18554" t="b">
        <v>1</v>
      </c>
      <c r="J18554" t="b">
        <v>0</v>
      </c>
      <c r="K18554" t="s">
        <v>19</v>
      </c>
      <c r="L18554" t="s">
        <v>60</v>
      </c>
      <c r="M18554">
        <v>1250000</v>
      </c>
      <c r="N18554"/>
      <c r="O18554" t="s">
        <v>7059</v>
      </c>
      <c r="P18554" t="s">
        <v>31708</v>
      </c>
    </row>
    <row r="18555" spans="1:16" x14ac:dyDescent="0.35">
      <c r="A18555" t="s">
        <v>1</v>
      </c>
      <c r="B18555" t="s">
        <v>31709</v>
      </c>
      <c r="C18555" t="s">
        <v>12058</v>
      </c>
      <c r="D18555" t="s">
        <v>4756</v>
      </c>
      <c r="E18555" t="s">
        <v>59</v>
      </c>
      <c r="F18555" t="b">
        <v>0</v>
      </c>
      <c r="G18555" t="s">
        <v>89</v>
      </c>
      <c r="H18555" s="1">
        <v>46229.671481481477</v>
      </c>
      <c r="I18555" t="b">
        <v>1</v>
      </c>
      <c r="J18555" t="b">
        <v>0</v>
      </c>
      <c r="K18555" t="s">
        <v>41</v>
      </c>
      <c r="L18555" t="s">
        <v>60</v>
      </c>
      <c r="M18555">
        <v>110000</v>
      </c>
      <c r="N18555"/>
      <c r="O18555" t="s">
        <v>1394</v>
      </c>
      <c r="P18555" t="s">
        <v>31710</v>
      </c>
    </row>
    <row r="18556" spans="1:16" x14ac:dyDescent="0.35">
      <c r="A18556" t="s">
        <v>0</v>
      </c>
      <c r="B18556" t="s">
        <v>2380</v>
      </c>
      <c r="C18556" t="s">
        <v>20587</v>
      </c>
      <c r="D18556" t="s">
        <v>4756</v>
      </c>
      <c r="E18556" t="s">
        <v>59</v>
      </c>
      <c r="F18556" t="b">
        <v>0</v>
      </c>
      <c r="G18556" t="s">
        <v>65</v>
      </c>
      <c r="H18556" s="1">
        <v>46229.709560185183</v>
      </c>
      <c r="I18556" t="b">
        <v>0</v>
      </c>
      <c r="J18556" t="b">
        <v>0</v>
      </c>
      <c r="K18556" t="s">
        <v>41</v>
      </c>
      <c r="L18556" t="s">
        <v>60</v>
      </c>
      <c r="M18556">
        <v>94983.5</v>
      </c>
      <c r="N18556"/>
      <c r="O18556" t="s">
        <v>31711</v>
      </c>
      <c r="P18556" t="s">
        <v>28346</v>
      </c>
    </row>
    <row r="18557" spans="1:16" x14ac:dyDescent="0.35">
      <c r="A18557" t="s">
        <v>3</v>
      </c>
      <c r="B18557" t="s">
        <v>31712</v>
      </c>
      <c r="C18557" t="s">
        <v>107</v>
      </c>
      <c r="D18557" t="s">
        <v>4756</v>
      </c>
      <c r="E18557" t="s">
        <v>59</v>
      </c>
      <c r="F18557" t="b">
        <v>0</v>
      </c>
      <c r="G18557" t="s">
        <v>77</v>
      </c>
      <c r="H18557" s="1">
        <v>46229.70957175926</v>
      </c>
      <c r="I18557" t="b">
        <v>0</v>
      </c>
      <c r="J18557" t="b">
        <v>1</v>
      </c>
      <c r="K18557" t="s">
        <v>41</v>
      </c>
      <c r="L18557" t="s">
        <v>60</v>
      </c>
      <c r="M18557">
        <v>139000</v>
      </c>
      <c r="N18557"/>
      <c r="O18557" t="s">
        <v>1197</v>
      </c>
      <c r="P18557" t="s">
        <v>31713</v>
      </c>
    </row>
    <row r="18558" spans="1:16" x14ac:dyDescent="0.35">
      <c r="A18558" t="s">
        <v>2</v>
      </c>
      <c r="B18558" t="s">
        <v>26945</v>
      </c>
      <c r="C18558" t="s">
        <v>304</v>
      </c>
      <c r="D18558" t="s">
        <v>4756</v>
      </c>
      <c r="E18558" t="s">
        <v>59</v>
      </c>
      <c r="F18558" t="b">
        <v>0</v>
      </c>
      <c r="G18558" t="s">
        <v>77</v>
      </c>
      <c r="H18558" s="1">
        <v>46229.711331018523</v>
      </c>
      <c r="I18558" t="b">
        <v>0</v>
      </c>
      <c r="J18558" t="b">
        <v>0</v>
      </c>
      <c r="K18558" t="s">
        <v>41</v>
      </c>
      <c r="L18558" t="s">
        <v>60</v>
      </c>
      <c r="M18558">
        <v>135000</v>
      </c>
      <c r="N18558"/>
      <c r="O18558" t="s">
        <v>10744</v>
      </c>
      <c r="P18558" t="s">
        <v>763</v>
      </c>
    </row>
    <row r="18559" spans="1:16" x14ac:dyDescent="0.35">
      <c r="A18559" t="s">
        <v>0</v>
      </c>
      <c r="B18559" t="s">
        <v>564</v>
      </c>
      <c r="D18559" t="s">
        <v>7670</v>
      </c>
      <c r="E18559" t="s">
        <v>59</v>
      </c>
      <c r="F18559" t="b">
        <v>0</v>
      </c>
      <c r="G18559" t="s">
        <v>40</v>
      </c>
      <c r="H18559" s="1">
        <v>46229.752928240741</v>
      </c>
      <c r="I18559" t="b">
        <v>1</v>
      </c>
      <c r="J18559" t="b">
        <v>0</v>
      </c>
      <c r="K18559" t="s">
        <v>40</v>
      </c>
      <c r="L18559" t="s">
        <v>60</v>
      </c>
      <c r="M18559">
        <v>37000</v>
      </c>
      <c r="N18559"/>
      <c r="O18559" t="s">
        <v>31714</v>
      </c>
      <c r="P18559" t="s">
        <v>2175</v>
      </c>
    </row>
    <row r="18560" spans="1:16" x14ac:dyDescent="0.35">
      <c r="A18560" t="s">
        <v>2</v>
      </c>
      <c r="B18560" t="s">
        <v>2</v>
      </c>
      <c r="C18560" t="s">
        <v>2001</v>
      </c>
      <c r="D18560" t="s">
        <v>31005</v>
      </c>
      <c r="E18560" t="s">
        <v>59</v>
      </c>
      <c r="F18560" t="b">
        <v>0</v>
      </c>
      <c r="G18560" t="s">
        <v>89</v>
      </c>
      <c r="H18560" s="1">
        <v>46230.001296296286</v>
      </c>
      <c r="I18560" t="b">
        <v>0</v>
      </c>
      <c r="J18560" t="b">
        <v>0</v>
      </c>
      <c r="K18560" t="s">
        <v>41</v>
      </c>
      <c r="L18560" t="s">
        <v>60</v>
      </c>
      <c r="M18560">
        <v>80000</v>
      </c>
      <c r="N18560"/>
      <c r="O18560" t="s">
        <v>31005</v>
      </c>
    </row>
    <row r="18561" spans="1:16" x14ac:dyDescent="0.35">
      <c r="A18561" t="s">
        <v>2</v>
      </c>
      <c r="B18561" t="s">
        <v>31715</v>
      </c>
      <c r="C18561" t="s">
        <v>81</v>
      </c>
      <c r="D18561" t="s">
        <v>5175</v>
      </c>
      <c r="E18561" t="s">
        <v>59</v>
      </c>
      <c r="F18561" t="b">
        <v>0</v>
      </c>
      <c r="G18561" t="s">
        <v>77</v>
      </c>
      <c r="H18561" s="1">
        <v>46230.002997685187</v>
      </c>
      <c r="I18561" t="b">
        <v>0</v>
      </c>
      <c r="J18561" t="b">
        <v>0</v>
      </c>
      <c r="K18561" t="s">
        <v>41</v>
      </c>
      <c r="L18561" t="s">
        <v>60</v>
      </c>
      <c r="M18561">
        <v>227500</v>
      </c>
      <c r="N18561"/>
      <c r="O18561" t="s">
        <v>30561</v>
      </c>
      <c r="P18561" t="s">
        <v>29714</v>
      </c>
    </row>
    <row r="18562" spans="1:16" x14ac:dyDescent="0.35">
      <c r="A18562" t="s">
        <v>1</v>
      </c>
      <c r="B18562" t="s">
        <v>277</v>
      </c>
      <c r="C18562" t="s">
        <v>1030</v>
      </c>
      <c r="D18562" t="s">
        <v>4673</v>
      </c>
      <c r="E18562" t="s">
        <v>59</v>
      </c>
      <c r="F18562" t="b">
        <v>0</v>
      </c>
      <c r="G18562" t="s">
        <v>73</v>
      </c>
      <c r="H18562" s="1">
        <v>46230.004965277767</v>
      </c>
      <c r="I18562" t="b">
        <v>1</v>
      </c>
      <c r="J18562" t="b">
        <v>1</v>
      </c>
      <c r="K18562" t="s">
        <v>41</v>
      </c>
      <c r="L18562" t="s">
        <v>60</v>
      </c>
      <c r="M18562">
        <v>190000</v>
      </c>
      <c r="N18562"/>
      <c r="O18562" t="s">
        <v>31716</v>
      </c>
      <c r="P18562" t="s">
        <v>31717</v>
      </c>
    </row>
    <row r="18563" spans="1:16" x14ac:dyDescent="0.35">
      <c r="A18563" t="s">
        <v>6</v>
      </c>
      <c r="B18563" t="s">
        <v>26785</v>
      </c>
      <c r="C18563" t="s">
        <v>112</v>
      </c>
      <c r="D18563" t="s">
        <v>16554</v>
      </c>
      <c r="E18563" t="s">
        <v>59</v>
      </c>
      <c r="F18563" t="b">
        <v>0</v>
      </c>
      <c r="G18563" t="s">
        <v>65</v>
      </c>
      <c r="H18563" s="1">
        <v>46230.044710648152</v>
      </c>
      <c r="I18563" t="b">
        <v>0</v>
      </c>
      <c r="J18563" t="b">
        <v>1</v>
      </c>
      <c r="K18563" t="s">
        <v>41</v>
      </c>
      <c r="L18563" t="s">
        <v>60</v>
      </c>
      <c r="M18563">
        <v>650000</v>
      </c>
      <c r="N18563"/>
      <c r="O18563" t="s">
        <v>3208</v>
      </c>
      <c r="P18563" t="s">
        <v>705</v>
      </c>
    </row>
    <row r="18564" spans="1:16" x14ac:dyDescent="0.35">
      <c r="A18564" t="s">
        <v>1</v>
      </c>
      <c r="B18564" t="s">
        <v>2468</v>
      </c>
      <c r="C18564" t="s">
        <v>40</v>
      </c>
      <c r="D18564" t="s">
        <v>24119</v>
      </c>
      <c r="E18564" t="s">
        <v>88</v>
      </c>
      <c r="F18564" t="b">
        <v>0</v>
      </c>
      <c r="G18564" t="s">
        <v>40</v>
      </c>
      <c r="H18564" s="1">
        <v>46230.261689814812</v>
      </c>
      <c r="I18564" t="b">
        <v>1</v>
      </c>
      <c r="J18564" t="b">
        <v>0</v>
      </c>
      <c r="K18564" t="s">
        <v>40</v>
      </c>
      <c r="L18564" t="s">
        <v>60</v>
      </c>
      <c r="M18564">
        <v>500</v>
      </c>
      <c r="N18564"/>
      <c r="O18564" t="s">
        <v>526</v>
      </c>
      <c r="P18564" t="s">
        <v>31718</v>
      </c>
    </row>
    <row r="18565" spans="1:16" x14ac:dyDescent="0.35">
      <c r="A18565" t="s">
        <v>7</v>
      </c>
      <c r="B18565" t="s">
        <v>31719</v>
      </c>
      <c r="C18565" t="s">
        <v>304</v>
      </c>
      <c r="D18565" t="s">
        <v>2360</v>
      </c>
      <c r="E18565" t="s">
        <v>59</v>
      </c>
      <c r="F18565" t="b">
        <v>0</v>
      </c>
      <c r="G18565" t="s">
        <v>77</v>
      </c>
      <c r="H18565" s="1">
        <v>46230.292581018519</v>
      </c>
      <c r="I18565" t="b">
        <v>0</v>
      </c>
      <c r="J18565" t="b">
        <v>1</v>
      </c>
      <c r="K18565" t="s">
        <v>41</v>
      </c>
      <c r="L18565" t="s">
        <v>60</v>
      </c>
      <c r="M18565">
        <v>175500</v>
      </c>
      <c r="N18565"/>
      <c r="O18565" t="s">
        <v>424</v>
      </c>
      <c r="P18565" t="s">
        <v>31720</v>
      </c>
    </row>
    <row r="18566" spans="1:16" x14ac:dyDescent="0.35">
      <c r="A18566" t="s">
        <v>2</v>
      </c>
      <c r="B18566" t="s">
        <v>6406</v>
      </c>
      <c r="C18566" t="s">
        <v>304</v>
      </c>
      <c r="D18566" t="s">
        <v>2360</v>
      </c>
      <c r="E18566" t="s">
        <v>59</v>
      </c>
      <c r="F18566" t="b">
        <v>0</v>
      </c>
      <c r="G18566" t="s">
        <v>77</v>
      </c>
      <c r="H18566" s="1">
        <v>46230.292604166672</v>
      </c>
      <c r="I18566" t="b">
        <v>0</v>
      </c>
      <c r="J18566" t="b">
        <v>1</v>
      </c>
      <c r="K18566" t="s">
        <v>41</v>
      </c>
      <c r="L18566" t="s">
        <v>60</v>
      </c>
      <c r="M18566">
        <v>175500</v>
      </c>
      <c r="N18566"/>
      <c r="O18566" t="s">
        <v>424</v>
      </c>
      <c r="P18566" t="s">
        <v>31721</v>
      </c>
    </row>
    <row r="18567" spans="1:16" x14ac:dyDescent="0.35">
      <c r="A18567" t="s">
        <v>0</v>
      </c>
      <c r="B18567" t="s">
        <v>31722</v>
      </c>
      <c r="C18567" t="s">
        <v>92</v>
      </c>
      <c r="D18567" t="s">
        <v>2360</v>
      </c>
      <c r="E18567" t="s">
        <v>59</v>
      </c>
      <c r="F18567" t="b">
        <v>0</v>
      </c>
      <c r="G18567" t="s">
        <v>77</v>
      </c>
      <c r="H18567" s="1">
        <v>46230.292627314811</v>
      </c>
      <c r="I18567" t="b">
        <v>0</v>
      </c>
      <c r="J18567" t="b">
        <v>1</v>
      </c>
      <c r="K18567" t="s">
        <v>41</v>
      </c>
      <c r="L18567" t="s">
        <v>60</v>
      </c>
      <c r="M18567">
        <v>153000</v>
      </c>
      <c r="N18567"/>
      <c r="O18567" t="s">
        <v>424</v>
      </c>
      <c r="P18567" t="s">
        <v>4476</v>
      </c>
    </row>
    <row r="18568" spans="1:16" x14ac:dyDescent="0.35">
      <c r="A18568" t="s">
        <v>2</v>
      </c>
      <c r="B18568" t="s">
        <v>6406</v>
      </c>
      <c r="C18568" t="s">
        <v>157</v>
      </c>
      <c r="D18568" t="s">
        <v>2360</v>
      </c>
      <c r="E18568" t="s">
        <v>59</v>
      </c>
      <c r="F18568" t="b">
        <v>0</v>
      </c>
      <c r="G18568" t="s">
        <v>77</v>
      </c>
      <c r="H18568" s="1">
        <v>46230.296226851853</v>
      </c>
      <c r="I18568" t="b">
        <v>0</v>
      </c>
      <c r="J18568" t="b">
        <v>1</v>
      </c>
      <c r="K18568" t="s">
        <v>41</v>
      </c>
      <c r="L18568" t="s">
        <v>60</v>
      </c>
      <c r="M18568">
        <v>175500</v>
      </c>
      <c r="N18568"/>
      <c r="O18568" t="s">
        <v>424</v>
      </c>
      <c r="P18568" t="s">
        <v>31723</v>
      </c>
    </row>
    <row r="18569" spans="1:16" x14ac:dyDescent="0.35">
      <c r="A18569" t="s">
        <v>7</v>
      </c>
      <c r="B18569" t="s">
        <v>31724</v>
      </c>
      <c r="C18569" t="s">
        <v>162</v>
      </c>
      <c r="D18569" t="s">
        <v>11236</v>
      </c>
      <c r="E18569" t="s">
        <v>59</v>
      </c>
      <c r="F18569" t="b">
        <v>0</v>
      </c>
      <c r="G18569" t="s">
        <v>73</v>
      </c>
      <c r="H18569" s="1">
        <v>46230.334270833337</v>
      </c>
      <c r="I18569" t="b">
        <v>0</v>
      </c>
      <c r="J18569" t="b">
        <v>1</v>
      </c>
      <c r="K18569" t="s">
        <v>41</v>
      </c>
      <c r="L18569" t="s">
        <v>60</v>
      </c>
      <c r="M18569">
        <v>147500</v>
      </c>
      <c r="N18569"/>
      <c r="O18569" t="s">
        <v>250</v>
      </c>
    </row>
    <row r="18570" spans="1:16" x14ac:dyDescent="0.35">
      <c r="A18570" t="s">
        <v>8</v>
      </c>
      <c r="B18570" t="s">
        <v>31725</v>
      </c>
      <c r="C18570" t="s">
        <v>76</v>
      </c>
      <c r="D18570" t="s">
        <v>4346</v>
      </c>
      <c r="E18570" t="s">
        <v>88</v>
      </c>
      <c r="F18570" t="b">
        <v>1</v>
      </c>
      <c r="G18570" t="s">
        <v>19</v>
      </c>
      <c r="H18570" s="1">
        <v>46230.339398148149</v>
      </c>
      <c r="I18570" t="b">
        <v>0</v>
      </c>
      <c r="J18570" t="b">
        <v>0</v>
      </c>
      <c r="K18570" t="s">
        <v>19</v>
      </c>
      <c r="L18570" t="s">
        <v>74</v>
      </c>
      <c r="M18570"/>
      <c r="N18570">
        <v>1000</v>
      </c>
      <c r="O18570" t="s">
        <v>31726</v>
      </c>
      <c r="P18570" t="s">
        <v>1682</v>
      </c>
    </row>
    <row r="18571" spans="1:16" x14ac:dyDescent="0.35">
      <c r="A18571" t="s">
        <v>5</v>
      </c>
      <c r="B18571" t="s">
        <v>31727</v>
      </c>
      <c r="C18571" t="s">
        <v>40</v>
      </c>
      <c r="D18571" t="s">
        <v>4526</v>
      </c>
      <c r="E18571" t="s">
        <v>59</v>
      </c>
      <c r="F18571" t="b">
        <v>0</v>
      </c>
      <c r="G18571" t="s">
        <v>40</v>
      </c>
      <c r="H18571" s="1">
        <v>46230.345011574071</v>
      </c>
      <c r="I18571" t="b">
        <v>0</v>
      </c>
      <c r="J18571" t="b">
        <v>0</v>
      </c>
      <c r="K18571" t="s">
        <v>40</v>
      </c>
      <c r="L18571" t="s">
        <v>60</v>
      </c>
      <c r="M18571">
        <v>110000</v>
      </c>
      <c r="N18571"/>
      <c r="O18571" t="s">
        <v>6953</v>
      </c>
      <c r="P18571" t="s">
        <v>230</v>
      </c>
    </row>
    <row r="18572" spans="1:16" x14ac:dyDescent="0.35">
      <c r="A18572" t="s">
        <v>1</v>
      </c>
      <c r="B18572" t="s">
        <v>277</v>
      </c>
      <c r="C18572" t="s">
        <v>21656</v>
      </c>
      <c r="D18572" t="s">
        <v>24119</v>
      </c>
      <c r="E18572" t="s">
        <v>59</v>
      </c>
      <c r="F18572" t="b">
        <v>0</v>
      </c>
      <c r="G18572" t="s">
        <v>40</v>
      </c>
      <c r="H18572" s="1">
        <v>46230.345011574071</v>
      </c>
      <c r="I18572" t="b">
        <v>0</v>
      </c>
      <c r="J18572" t="b">
        <v>0</v>
      </c>
      <c r="K18572" t="s">
        <v>40</v>
      </c>
      <c r="L18572" t="s">
        <v>60</v>
      </c>
      <c r="M18572">
        <v>90000</v>
      </c>
      <c r="N18572"/>
      <c r="O18572" t="s">
        <v>31391</v>
      </c>
      <c r="P18572" t="s">
        <v>31392</v>
      </c>
    </row>
    <row r="18573" spans="1:16" x14ac:dyDescent="0.35">
      <c r="A18573" t="s">
        <v>5</v>
      </c>
      <c r="B18573" t="s">
        <v>3339</v>
      </c>
      <c r="C18573" t="s">
        <v>40</v>
      </c>
      <c r="D18573" t="s">
        <v>4526</v>
      </c>
      <c r="E18573" t="s">
        <v>59</v>
      </c>
      <c r="F18573" t="b">
        <v>0</v>
      </c>
      <c r="G18573" t="s">
        <v>40</v>
      </c>
      <c r="H18573" s="1">
        <v>46230.345127314817</v>
      </c>
      <c r="I18573" t="b">
        <v>0</v>
      </c>
      <c r="J18573" t="b">
        <v>0</v>
      </c>
      <c r="K18573" t="s">
        <v>40</v>
      </c>
      <c r="L18573" t="s">
        <v>60</v>
      </c>
      <c r="M18573">
        <v>85000</v>
      </c>
      <c r="N18573"/>
      <c r="O18573" t="s">
        <v>15866</v>
      </c>
      <c r="P18573" t="s">
        <v>31728</v>
      </c>
    </row>
    <row r="18574" spans="1:16" x14ac:dyDescent="0.35">
      <c r="A18574" t="s">
        <v>9</v>
      </c>
      <c r="B18574" t="s">
        <v>31729</v>
      </c>
      <c r="C18574" t="s">
        <v>20</v>
      </c>
      <c r="D18574" t="s">
        <v>19134</v>
      </c>
      <c r="E18574" t="s">
        <v>88</v>
      </c>
      <c r="F18574" t="b">
        <v>0</v>
      </c>
      <c r="G18574" t="s">
        <v>20</v>
      </c>
      <c r="H18574" s="1">
        <v>46230.385000000002</v>
      </c>
      <c r="I18574" t="b">
        <v>1</v>
      </c>
      <c r="J18574" t="b">
        <v>0</v>
      </c>
      <c r="K18574" t="s">
        <v>20</v>
      </c>
      <c r="L18574" t="s">
        <v>60</v>
      </c>
      <c r="M18574">
        <v>106000</v>
      </c>
      <c r="N18574"/>
      <c r="O18574" t="s">
        <v>19135</v>
      </c>
      <c r="P18574" t="s">
        <v>31730</v>
      </c>
    </row>
    <row r="18575" spans="1:16" x14ac:dyDescent="0.35">
      <c r="A18575" t="s">
        <v>1</v>
      </c>
      <c r="B18575" t="s">
        <v>31731</v>
      </c>
      <c r="C18575" t="s">
        <v>40</v>
      </c>
      <c r="D18575" t="s">
        <v>4526</v>
      </c>
      <c r="E18575" t="s">
        <v>88</v>
      </c>
      <c r="F18575" t="b">
        <v>0</v>
      </c>
      <c r="G18575" t="s">
        <v>40</v>
      </c>
      <c r="H18575" s="1">
        <v>46230.386655092603</v>
      </c>
      <c r="I18575" t="b">
        <v>1</v>
      </c>
      <c r="J18575" t="b">
        <v>0</v>
      </c>
      <c r="K18575" t="s">
        <v>40</v>
      </c>
      <c r="L18575" t="s">
        <v>74</v>
      </c>
      <c r="M18575"/>
      <c r="N18575">
        <v>52.5</v>
      </c>
      <c r="O18575" t="s">
        <v>9604</v>
      </c>
      <c r="P18575" t="s">
        <v>2760</v>
      </c>
    </row>
    <row r="18576" spans="1:16" x14ac:dyDescent="0.35">
      <c r="A18576" t="s">
        <v>3</v>
      </c>
      <c r="B18576" t="s">
        <v>31732</v>
      </c>
      <c r="C18576" t="s">
        <v>952</v>
      </c>
      <c r="D18576" t="s">
        <v>4526</v>
      </c>
      <c r="E18576" t="s">
        <v>59</v>
      </c>
      <c r="F18576" t="b">
        <v>0</v>
      </c>
      <c r="G18576" t="s">
        <v>68</v>
      </c>
      <c r="H18576" s="1">
        <v>46230.417557870373</v>
      </c>
      <c r="I18576" t="b">
        <v>0</v>
      </c>
      <c r="J18576" t="b">
        <v>0</v>
      </c>
      <c r="K18576" t="s">
        <v>41</v>
      </c>
      <c r="L18576" t="s">
        <v>60</v>
      </c>
      <c r="M18576">
        <v>95000</v>
      </c>
      <c r="N18576"/>
      <c r="O18576" t="s">
        <v>17026</v>
      </c>
      <c r="P18576" t="s">
        <v>2313</v>
      </c>
    </row>
    <row r="18577" spans="1:16" x14ac:dyDescent="0.35">
      <c r="A18577" t="s">
        <v>0</v>
      </c>
      <c r="B18577" t="s">
        <v>31733</v>
      </c>
      <c r="C18577" t="s">
        <v>319</v>
      </c>
      <c r="D18577" t="s">
        <v>4526</v>
      </c>
      <c r="E18577" t="s">
        <v>59</v>
      </c>
      <c r="F18577" t="b">
        <v>0</v>
      </c>
      <c r="G18577" t="s">
        <v>65</v>
      </c>
      <c r="H18577" s="1">
        <v>46230.417743055557</v>
      </c>
      <c r="I18577" t="b">
        <v>0</v>
      </c>
      <c r="J18577" t="b">
        <v>1</v>
      </c>
      <c r="K18577" t="s">
        <v>41</v>
      </c>
      <c r="L18577" t="s">
        <v>60</v>
      </c>
      <c r="M18577">
        <v>215000</v>
      </c>
      <c r="N18577"/>
      <c r="O18577" t="s">
        <v>4756</v>
      </c>
      <c r="P18577" t="s">
        <v>597</v>
      </c>
    </row>
    <row r="18578" spans="1:16" x14ac:dyDescent="0.35">
      <c r="A18578" t="s">
        <v>0</v>
      </c>
      <c r="B18578" t="s">
        <v>3030</v>
      </c>
      <c r="C18578" t="s">
        <v>29587</v>
      </c>
      <c r="D18578" t="s">
        <v>4346</v>
      </c>
      <c r="E18578" t="s">
        <v>72</v>
      </c>
      <c r="F18578" t="b">
        <v>0</v>
      </c>
      <c r="G18578" t="s">
        <v>40</v>
      </c>
      <c r="H18578" s="1">
        <v>46230.421064814807</v>
      </c>
      <c r="I18578" t="b">
        <v>1</v>
      </c>
      <c r="J18578" t="b">
        <v>0</v>
      </c>
      <c r="K18578" t="s">
        <v>40</v>
      </c>
      <c r="L18578" t="s">
        <v>74</v>
      </c>
      <c r="M18578"/>
      <c r="N18578">
        <v>16.5</v>
      </c>
      <c r="O18578" t="s">
        <v>31734</v>
      </c>
      <c r="P18578" t="s">
        <v>4841</v>
      </c>
    </row>
    <row r="18579" spans="1:16" x14ac:dyDescent="0.35">
      <c r="A18579" t="s">
        <v>0</v>
      </c>
      <c r="B18579" t="s">
        <v>2812</v>
      </c>
      <c r="C18579" t="s">
        <v>580</v>
      </c>
      <c r="D18579" t="s">
        <v>24507</v>
      </c>
      <c r="E18579" t="s">
        <v>88</v>
      </c>
      <c r="F18579" t="b">
        <v>0</v>
      </c>
      <c r="G18579" t="s">
        <v>68</v>
      </c>
      <c r="H18579" s="1">
        <v>46230.459224537037</v>
      </c>
      <c r="I18579" t="b">
        <v>0</v>
      </c>
      <c r="J18579" t="b">
        <v>1</v>
      </c>
      <c r="K18579" t="s">
        <v>41</v>
      </c>
      <c r="L18579" t="s">
        <v>74</v>
      </c>
      <c r="M18579"/>
      <c r="N18579">
        <v>27.5</v>
      </c>
      <c r="O18579" t="s">
        <v>18402</v>
      </c>
      <c r="P18579" t="s">
        <v>4073</v>
      </c>
    </row>
    <row r="18580" spans="1:16" x14ac:dyDescent="0.35">
      <c r="A18580" t="s">
        <v>3</v>
      </c>
      <c r="B18580" t="s">
        <v>31735</v>
      </c>
      <c r="C18580" t="s">
        <v>31736</v>
      </c>
      <c r="D18580" t="s">
        <v>4756</v>
      </c>
      <c r="E18580" t="s">
        <v>59</v>
      </c>
      <c r="F18580" t="b">
        <v>0</v>
      </c>
      <c r="G18580" t="s">
        <v>41</v>
      </c>
      <c r="H18580" s="1">
        <v>46230.462719907409</v>
      </c>
      <c r="I18580" t="b">
        <v>0</v>
      </c>
      <c r="J18580" t="b">
        <v>0</v>
      </c>
      <c r="K18580" t="s">
        <v>41</v>
      </c>
      <c r="L18580" t="s">
        <v>60</v>
      </c>
      <c r="M18580">
        <v>81317</v>
      </c>
      <c r="N18580"/>
      <c r="O18580" t="s">
        <v>7968</v>
      </c>
      <c r="P18580" t="s">
        <v>31737</v>
      </c>
    </row>
    <row r="18581" spans="1:16" x14ac:dyDescent="0.35">
      <c r="A18581" t="s">
        <v>4</v>
      </c>
      <c r="B18581" t="s">
        <v>31738</v>
      </c>
      <c r="C18581" t="s">
        <v>2474</v>
      </c>
      <c r="D18581" t="s">
        <v>24507</v>
      </c>
      <c r="E18581" t="s">
        <v>59</v>
      </c>
      <c r="F18581" t="b">
        <v>0</v>
      </c>
      <c r="G18581" t="s">
        <v>19</v>
      </c>
      <c r="H18581" s="1">
        <v>46230.46837962963</v>
      </c>
      <c r="I18581" t="b">
        <v>1</v>
      </c>
      <c r="J18581" t="b">
        <v>0</v>
      </c>
      <c r="K18581" t="s">
        <v>19</v>
      </c>
      <c r="L18581" t="s">
        <v>60</v>
      </c>
      <c r="M18581">
        <v>1100000</v>
      </c>
      <c r="N18581"/>
      <c r="O18581" t="s">
        <v>31739</v>
      </c>
      <c r="P18581" t="s">
        <v>31740</v>
      </c>
    </row>
    <row r="18582" spans="1:16" x14ac:dyDescent="0.35">
      <c r="A18582" t="s">
        <v>3</v>
      </c>
      <c r="B18582" t="s">
        <v>31741</v>
      </c>
      <c r="C18582" t="s">
        <v>31742</v>
      </c>
      <c r="D18582" t="s">
        <v>25190</v>
      </c>
      <c r="E18582" t="s">
        <v>59</v>
      </c>
      <c r="F18582" t="b">
        <v>0</v>
      </c>
      <c r="G18582" t="s">
        <v>89</v>
      </c>
      <c r="H18582" s="1">
        <v>46230.500925925917</v>
      </c>
      <c r="I18582" t="b">
        <v>0</v>
      </c>
      <c r="J18582" t="b">
        <v>1</v>
      </c>
      <c r="K18582" t="s">
        <v>41</v>
      </c>
      <c r="L18582" t="s">
        <v>74</v>
      </c>
      <c r="M18582"/>
      <c r="N18582">
        <v>45</v>
      </c>
      <c r="O18582" t="s">
        <v>2724</v>
      </c>
      <c r="P18582" t="s">
        <v>85</v>
      </c>
    </row>
    <row r="18583" spans="1:16" x14ac:dyDescent="0.35">
      <c r="A18583" t="s">
        <v>3</v>
      </c>
      <c r="B18583" t="s">
        <v>31743</v>
      </c>
      <c r="C18583" t="s">
        <v>1156</v>
      </c>
      <c r="D18583" t="s">
        <v>4550</v>
      </c>
      <c r="E18583" t="s">
        <v>59</v>
      </c>
      <c r="F18583" t="b">
        <v>0</v>
      </c>
      <c r="G18583" t="s">
        <v>77</v>
      </c>
      <c r="H18583" s="1">
        <v>46230.500960648147</v>
      </c>
      <c r="I18583" t="b">
        <v>0</v>
      </c>
      <c r="J18583" t="b">
        <v>1</v>
      </c>
      <c r="K18583" t="s">
        <v>41</v>
      </c>
      <c r="L18583" t="s">
        <v>60</v>
      </c>
      <c r="M18583">
        <v>192118</v>
      </c>
      <c r="N18583"/>
      <c r="O18583" t="s">
        <v>874</v>
      </c>
      <c r="P18583" t="s">
        <v>283</v>
      </c>
    </row>
    <row r="18584" spans="1:16" x14ac:dyDescent="0.35">
      <c r="A18584" t="s">
        <v>5</v>
      </c>
      <c r="B18584" t="s">
        <v>25607</v>
      </c>
      <c r="C18584" t="s">
        <v>76</v>
      </c>
      <c r="D18584" t="s">
        <v>4526</v>
      </c>
      <c r="E18584" t="s">
        <v>59</v>
      </c>
      <c r="F18584" t="b">
        <v>1</v>
      </c>
      <c r="G18584" t="s">
        <v>73</v>
      </c>
      <c r="H18584" s="1">
        <v>46230.508506944447</v>
      </c>
      <c r="I18584" t="b">
        <v>0</v>
      </c>
      <c r="J18584" t="b">
        <v>1</v>
      </c>
      <c r="K18584" t="s">
        <v>41</v>
      </c>
      <c r="L18584" t="s">
        <v>60</v>
      </c>
      <c r="M18584">
        <v>159000</v>
      </c>
      <c r="N18584"/>
      <c r="O18584" t="s">
        <v>299</v>
      </c>
      <c r="P18584" t="s">
        <v>25608</v>
      </c>
    </row>
    <row r="18585" spans="1:16" x14ac:dyDescent="0.35">
      <c r="A18585" t="s">
        <v>1</v>
      </c>
      <c r="B18585" t="s">
        <v>31744</v>
      </c>
      <c r="C18585" t="s">
        <v>31745</v>
      </c>
      <c r="D18585" t="s">
        <v>24507</v>
      </c>
      <c r="E18585" t="s">
        <v>59</v>
      </c>
      <c r="F18585" t="b">
        <v>0</v>
      </c>
      <c r="G18585" t="s">
        <v>19</v>
      </c>
      <c r="H18585" s="1">
        <v>46230.510011574072</v>
      </c>
      <c r="I18585" t="b">
        <v>1</v>
      </c>
      <c r="J18585" t="b">
        <v>0</v>
      </c>
      <c r="K18585" t="s">
        <v>19</v>
      </c>
      <c r="L18585" t="s">
        <v>60</v>
      </c>
      <c r="M18585">
        <v>2250000</v>
      </c>
      <c r="N18585"/>
      <c r="O18585" t="s">
        <v>31746</v>
      </c>
      <c r="P18585" t="s">
        <v>31747</v>
      </c>
    </row>
    <row r="18586" spans="1:16" x14ac:dyDescent="0.35">
      <c r="A18586" t="s">
        <v>7</v>
      </c>
      <c r="B18586" t="s">
        <v>31748</v>
      </c>
      <c r="C18586" t="s">
        <v>3962</v>
      </c>
      <c r="D18586" t="s">
        <v>4526</v>
      </c>
      <c r="E18586" t="s">
        <v>88</v>
      </c>
      <c r="F18586" t="b">
        <v>0</v>
      </c>
      <c r="G18586" t="s">
        <v>65</v>
      </c>
      <c r="H18586" s="1">
        <v>46230.542662037027</v>
      </c>
      <c r="I18586" t="b">
        <v>0</v>
      </c>
      <c r="J18586" t="b">
        <v>0</v>
      </c>
      <c r="K18586" t="s">
        <v>41</v>
      </c>
      <c r="L18586" t="s">
        <v>74</v>
      </c>
      <c r="M18586"/>
      <c r="N18586">
        <v>62.5</v>
      </c>
      <c r="O18586" t="s">
        <v>4707</v>
      </c>
      <c r="P18586" t="s">
        <v>31749</v>
      </c>
    </row>
    <row r="18587" spans="1:16" x14ac:dyDescent="0.35">
      <c r="A18587" t="s">
        <v>0</v>
      </c>
      <c r="B18587" t="s">
        <v>31750</v>
      </c>
      <c r="C18587" t="s">
        <v>76</v>
      </c>
      <c r="D18587" t="s">
        <v>4346</v>
      </c>
      <c r="E18587" t="s">
        <v>232</v>
      </c>
      <c r="F18587" t="b">
        <v>1</v>
      </c>
      <c r="G18587" t="s">
        <v>20</v>
      </c>
      <c r="H18587" s="1">
        <v>46230.544131944444</v>
      </c>
      <c r="I18587" t="b">
        <v>1</v>
      </c>
      <c r="J18587" t="b">
        <v>0</v>
      </c>
      <c r="K18587" t="s">
        <v>20</v>
      </c>
      <c r="L18587" t="s">
        <v>60</v>
      </c>
      <c r="M18587">
        <v>37500</v>
      </c>
      <c r="N18587"/>
      <c r="O18587" t="s">
        <v>31751</v>
      </c>
      <c r="P18587" t="s">
        <v>31752</v>
      </c>
    </row>
    <row r="18588" spans="1:16" x14ac:dyDescent="0.35">
      <c r="A18588" t="s">
        <v>2</v>
      </c>
      <c r="B18588" t="s">
        <v>31753</v>
      </c>
      <c r="C18588" t="s">
        <v>76</v>
      </c>
      <c r="D18588" t="s">
        <v>141</v>
      </c>
      <c r="E18588" t="s">
        <v>88</v>
      </c>
      <c r="F18588" t="b">
        <v>1</v>
      </c>
      <c r="G18588" t="s">
        <v>41</v>
      </c>
      <c r="H18588" s="1">
        <v>46230.546087962961</v>
      </c>
      <c r="I18588" t="b">
        <v>0</v>
      </c>
      <c r="J18588" t="b">
        <v>0</v>
      </c>
      <c r="K18588" t="s">
        <v>41</v>
      </c>
      <c r="L18588" t="s">
        <v>74</v>
      </c>
      <c r="M18588"/>
      <c r="N18588">
        <v>35</v>
      </c>
      <c r="O18588" t="s">
        <v>141</v>
      </c>
    </row>
    <row r="18589" spans="1:16" x14ac:dyDescent="0.35">
      <c r="A18589" t="s">
        <v>6</v>
      </c>
      <c r="B18589" t="s">
        <v>2771</v>
      </c>
      <c r="C18589" t="s">
        <v>76</v>
      </c>
      <c r="D18589" t="s">
        <v>4346</v>
      </c>
      <c r="E18589" t="s">
        <v>59</v>
      </c>
      <c r="F18589" t="b">
        <v>1</v>
      </c>
      <c r="G18589" t="s">
        <v>19</v>
      </c>
      <c r="H18589" s="1">
        <v>46230.547731481478</v>
      </c>
      <c r="I18589" t="b">
        <v>0</v>
      </c>
      <c r="J18589" t="b">
        <v>0</v>
      </c>
      <c r="K18589" t="s">
        <v>19</v>
      </c>
      <c r="L18589" t="s">
        <v>60</v>
      </c>
      <c r="M18589">
        <v>1291834.75</v>
      </c>
      <c r="N18589"/>
      <c r="O18589" t="s">
        <v>31754</v>
      </c>
      <c r="P18589" t="s">
        <v>31755</v>
      </c>
    </row>
    <row r="18590" spans="1:16" x14ac:dyDescent="0.35">
      <c r="A18590" t="s">
        <v>4</v>
      </c>
      <c r="B18590" t="s">
        <v>4292</v>
      </c>
      <c r="C18590" t="s">
        <v>8310</v>
      </c>
      <c r="D18590" t="s">
        <v>4526</v>
      </c>
      <c r="E18590" t="s">
        <v>59</v>
      </c>
      <c r="F18590" t="b">
        <v>0</v>
      </c>
      <c r="G18590" t="s">
        <v>77</v>
      </c>
      <c r="H18590" s="1">
        <v>46230.550219907411</v>
      </c>
      <c r="I18590" t="b">
        <v>0</v>
      </c>
      <c r="J18590" t="b">
        <v>1</v>
      </c>
      <c r="K18590" t="s">
        <v>41</v>
      </c>
      <c r="L18590" t="s">
        <v>60</v>
      </c>
      <c r="M18590">
        <v>112500</v>
      </c>
      <c r="N18590"/>
      <c r="O18590" t="s">
        <v>31756</v>
      </c>
      <c r="P18590" t="s">
        <v>31757</v>
      </c>
    </row>
    <row r="18591" spans="1:16" x14ac:dyDescent="0.35">
      <c r="A18591" t="s">
        <v>4</v>
      </c>
      <c r="B18591" t="s">
        <v>31758</v>
      </c>
      <c r="C18591" t="s">
        <v>27</v>
      </c>
      <c r="D18591" t="s">
        <v>23670</v>
      </c>
      <c r="E18591" t="s">
        <v>59</v>
      </c>
      <c r="F18591" t="b">
        <v>0</v>
      </c>
      <c r="G18591" t="s">
        <v>27</v>
      </c>
      <c r="H18591" s="1">
        <v>46230.55232638889</v>
      </c>
      <c r="I18591" t="b">
        <v>1</v>
      </c>
      <c r="J18591" t="b">
        <v>0</v>
      </c>
      <c r="K18591" t="s">
        <v>27</v>
      </c>
      <c r="L18591" t="s">
        <v>60</v>
      </c>
      <c r="M18591">
        <v>244000</v>
      </c>
      <c r="N18591"/>
      <c r="O18591" t="s">
        <v>2704</v>
      </c>
      <c r="P18591" t="s">
        <v>31759</v>
      </c>
    </row>
    <row r="18592" spans="1:16" x14ac:dyDescent="0.35">
      <c r="A18592" t="s">
        <v>1</v>
      </c>
      <c r="B18592" t="s">
        <v>30037</v>
      </c>
      <c r="C18592" t="s">
        <v>40</v>
      </c>
      <c r="D18592" t="s">
        <v>4526</v>
      </c>
      <c r="E18592" t="s">
        <v>59</v>
      </c>
      <c r="F18592" t="b">
        <v>0</v>
      </c>
      <c r="G18592" t="s">
        <v>40</v>
      </c>
      <c r="H18592" s="1">
        <v>46230.553356481483</v>
      </c>
      <c r="I18592" t="b">
        <v>0</v>
      </c>
      <c r="J18592" t="b">
        <v>0</v>
      </c>
      <c r="K18592" t="s">
        <v>40</v>
      </c>
      <c r="L18592" t="s">
        <v>60</v>
      </c>
      <c r="M18592">
        <v>57500</v>
      </c>
      <c r="N18592"/>
      <c r="O18592" t="s">
        <v>5873</v>
      </c>
      <c r="P18592" t="s">
        <v>14619</v>
      </c>
    </row>
    <row r="18593" spans="1:16" x14ac:dyDescent="0.35">
      <c r="A18593" t="s">
        <v>3</v>
      </c>
      <c r="B18593" t="s">
        <v>286</v>
      </c>
      <c r="C18593" t="s">
        <v>420</v>
      </c>
      <c r="D18593" t="s">
        <v>4526</v>
      </c>
      <c r="E18593" t="s">
        <v>59</v>
      </c>
      <c r="F18593" t="b">
        <v>0</v>
      </c>
      <c r="G18593" t="s">
        <v>65</v>
      </c>
      <c r="H18593" s="1">
        <v>46230.584421296298</v>
      </c>
      <c r="I18593" t="b">
        <v>0</v>
      </c>
      <c r="J18593" t="b">
        <v>1</v>
      </c>
      <c r="K18593" t="s">
        <v>41</v>
      </c>
      <c r="L18593" t="s">
        <v>74</v>
      </c>
      <c r="M18593"/>
      <c r="N18593">
        <v>55</v>
      </c>
      <c r="O18593" t="s">
        <v>31760</v>
      </c>
      <c r="P18593" t="s">
        <v>9047</v>
      </c>
    </row>
    <row r="18594" spans="1:16" x14ac:dyDescent="0.35">
      <c r="A18594" t="s">
        <v>2</v>
      </c>
      <c r="B18594" t="s">
        <v>31761</v>
      </c>
      <c r="C18594" t="s">
        <v>237</v>
      </c>
      <c r="D18594" t="s">
        <v>31762</v>
      </c>
      <c r="E18594" t="s">
        <v>59</v>
      </c>
      <c r="F18594" t="b">
        <v>0</v>
      </c>
      <c r="G18594" t="s">
        <v>89</v>
      </c>
      <c r="H18594" s="1">
        <v>46230.587905092587</v>
      </c>
      <c r="I18594" t="b">
        <v>0</v>
      </c>
      <c r="J18594" t="b">
        <v>1</v>
      </c>
      <c r="K18594" t="s">
        <v>41</v>
      </c>
      <c r="L18594" t="s">
        <v>60</v>
      </c>
      <c r="M18594">
        <v>112500</v>
      </c>
      <c r="N18594"/>
      <c r="O18594" t="s">
        <v>31763</v>
      </c>
      <c r="P18594" t="s">
        <v>705</v>
      </c>
    </row>
    <row r="18595" spans="1:16" x14ac:dyDescent="0.35">
      <c r="A18595" t="s">
        <v>9</v>
      </c>
      <c r="B18595" t="s">
        <v>31764</v>
      </c>
      <c r="C18595" t="s">
        <v>237</v>
      </c>
      <c r="D18595" t="s">
        <v>4526</v>
      </c>
      <c r="E18595" t="s">
        <v>59</v>
      </c>
      <c r="F18595" t="b">
        <v>0</v>
      </c>
      <c r="G18595" t="s">
        <v>89</v>
      </c>
      <c r="H18595" s="1">
        <v>46230.591793981483</v>
      </c>
      <c r="I18595" t="b">
        <v>1</v>
      </c>
      <c r="J18595" t="b">
        <v>0</v>
      </c>
      <c r="K18595" t="s">
        <v>41</v>
      </c>
      <c r="L18595" t="s">
        <v>60</v>
      </c>
      <c r="M18595">
        <v>155000</v>
      </c>
      <c r="N18595"/>
      <c r="O18595" t="s">
        <v>5837</v>
      </c>
      <c r="P18595" t="s">
        <v>31765</v>
      </c>
    </row>
    <row r="18596" spans="1:16" x14ac:dyDescent="0.35">
      <c r="A18596" t="s">
        <v>5</v>
      </c>
      <c r="B18596" t="s">
        <v>31766</v>
      </c>
      <c r="C18596" t="s">
        <v>102</v>
      </c>
      <c r="D18596" t="s">
        <v>4756</v>
      </c>
      <c r="E18596" t="s">
        <v>59</v>
      </c>
      <c r="F18596" t="b">
        <v>0</v>
      </c>
      <c r="G18596" t="s">
        <v>89</v>
      </c>
      <c r="H18596" s="1">
        <v>46230.591805555552</v>
      </c>
      <c r="I18596" t="b">
        <v>1</v>
      </c>
      <c r="J18596" t="b">
        <v>0</v>
      </c>
      <c r="K18596" t="s">
        <v>41</v>
      </c>
      <c r="L18596" t="s">
        <v>60</v>
      </c>
      <c r="M18596">
        <v>135000</v>
      </c>
      <c r="N18596"/>
      <c r="O18596" t="s">
        <v>10160</v>
      </c>
      <c r="P18596" t="s">
        <v>31767</v>
      </c>
    </row>
    <row r="18597" spans="1:16" x14ac:dyDescent="0.35">
      <c r="A18597" t="s">
        <v>1</v>
      </c>
      <c r="B18597" t="s">
        <v>2312</v>
      </c>
      <c r="C18597" t="s">
        <v>218</v>
      </c>
      <c r="D18597" t="s">
        <v>2360</v>
      </c>
      <c r="E18597" t="s">
        <v>59</v>
      </c>
      <c r="F18597" t="b">
        <v>0</v>
      </c>
      <c r="G18597" t="s">
        <v>77</v>
      </c>
      <c r="H18597" s="1">
        <v>46230.591817129629</v>
      </c>
      <c r="I18597" t="b">
        <v>1</v>
      </c>
      <c r="J18597" t="b">
        <v>1</v>
      </c>
      <c r="K18597" t="s">
        <v>41</v>
      </c>
      <c r="L18597" t="s">
        <v>74</v>
      </c>
      <c r="M18597"/>
      <c r="N18597">
        <v>47.5</v>
      </c>
      <c r="O18597" t="s">
        <v>3167</v>
      </c>
      <c r="P18597" t="s">
        <v>31768</v>
      </c>
    </row>
    <row r="18598" spans="1:16" x14ac:dyDescent="0.35">
      <c r="A18598" t="s">
        <v>1</v>
      </c>
      <c r="B18598" t="s">
        <v>31769</v>
      </c>
      <c r="C18598" t="s">
        <v>25557</v>
      </c>
      <c r="D18598" t="s">
        <v>4526</v>
      </c>
      <c r="E18598" t="s">
        <v>88</v>
      </c>
      <c r="F18598" t="b">
        <v>0</v>
      </c>
      <c r="G18598" t="s">
        <v>89</v>
      </c>
      <c r="H18598" s="1">
        <v>46230.591990740737</v>
      </c>
      <c r="I18598" t="b">
        <v>0</v>
      </c>
      <c r="J18598" t="b">
        <v>1</v>
      </c>
      <c r="K18598" t="s">
        <v>41</v>
      </c>
      <c r="L18598" t="s">
        <v>74</v>
      </c>
      <c r="M18598"/>
      <c r="N18598">
        <v>36.5</v>
      </c>
      <c r="O18598" t="s">
        <v>482</v>
      </c>
      <c r="P18598" t="s">
        <v>31770</v>
      </c>
    </row>
    <row r="18599" spans="1:16" x14ac:dyDescent="0.35">
      <c r="A18599" t="s">
        <v>0</v>
      </c>
      <c r="B18599" t="s">
        <v>29857</v>
      </c>
      <c r="C18599" t="s">
        <v>500</v>
      </c>
      <c r="D18599" t="s">
        <v>4526</v>
      </c>
      <c r="E18599" t="s">
        <v>88</v>
      </c>
      <c r="F18599" t="b">
        <v>0</v>
      </c>
      <c r="G18599" t="s">
        <v>13</v>
      </c>
      <c r="H18599" s="1">
        <v>46230.592604166668</v>
      </c>
      <c r="I18599" t="b">
        <v>1</v>
      </c>
      <c r="J18599" t="b">
        <v>0</v>
      </c>
      <c r="K18599" t="s">
        <v>13</v>
      </c>
      <c r="L18599" t="s">
        <v>74</v>
      </c>
      <c r="M18599"/>
      <c r="N18599">
        <v>60</v>
      </c>
      <c r="O18599" t="s">
        <v>21041</v>
      </c>
      <c r="P18599" t="s">
        <v>31771</v>
      </c>
    </row>
    <row r="18600" spans="1:16" x14ac:dyDescent="0.35">
      <c r="A18600" t="s">
        <v>1</v>
      </c>
      <c r="B18600" t="s">
        <v>2468</v>
      </c>
      <c r="C18600" t="s">
        <v>20</v>
      </c>
      <c r="D18600" t="s">
        <v>4599</v>
      </c>
      <c r="E18600" t="s">
        <v>59</v>
      </c>
      <c r="F18600" t="b">
        <v>0</v>
      </c>
      <c r="G18600" t="s">
        <v>20</v>
      </c>
      <c r="H18600" s="1">
        <v>46230.593333333331</v>
      </c>
      <c r="I18600" t="b">
        <v>1</v>
      </c>
      <c r="J18600" t="b">
        <v>0</v>
      </c>
      <c r="K18600" t="s">
        <v>20</v>
      </c>
      <c r="L18600" t="s">
        <v>60</v>
      </c>
      <c r="M18600">
        <v>79050</v>
      </c>
      <c r="N18600"/>
      <c r="O18600" t="s">
        <v>9022</v>
      </c>
      <c r="P18600" t="s">
        <v>146</v>
      </c>
    </row>
    <row r="18601" spans="1:16" x14ac:dyDescent="0.35">
      <c r="A18601" t="s">
        <v>6</v>
      </c>
      <c r="B18601" t="s">
        <v>31772</v>
      </c>
      <c r="C18601" t="s">
        <v>750</v>
      </c>
      <c r="D18601" t="s">
        <v>5976</v>
      </c>
      <c r="E18601" t="s">
        <v>59</v>
      </c>
      <c r="F18601" t="b">
        <v>0</v>
      </c>
      <c r="G18601" t="s">
        <v>19</v>
      </c>
      <c r="H18601" s="1">
        <v>46230.59337962963</v>
      </c>
      <c r="I18601" t="b">
        <v>0</v>
      </c>
      <c r="J18601" t="b">
        <v>0</v>
      </c>
      <c r="K18601" t="s">
        <v>19</v>
      </c>
      <c r="L18601" t="s">
        <v>60</v>
      </c>
      <c r="M18601">
        <v>5250000</v>
      </c>
      <c r="N18601"/>
      <c r="O18601" t="s">
        <v>31773</v>
      </c>
      <c r="P18601" t="s">
        <v>31774</v>
      </c>
    </row>
    <row r="18602" spans="1:16" x14ac:dyDescent="0.35">
      <c r="A18602" t="s">
        <v>0</v>
      </c>
      <c r="B18602" t="s">
        <v>31775</v>
      </c>
      <c r="C18602" t="s">
        <v>172</v>
      </c>
      <c r="D18602" t="s">
        <v>2360</v>
      </c>
      <c r="E18602" t="s">
        <v>59</v>
      </c>
      <c r="F18602" t="b">
        <v>0</v>
      </c>
      <c r="G18602" t="s">
        <v>68</v>
      </c>
      <c r="H18602" s="1">
        <v>46230.625891203701</v>
      </c>
      <c r="I18602" t="b">
        <v>1</v>
      </c>
      <c r="J18602" t="b">
        <v>0</v>
      </c>
      <c r="K18602" t="s">
        <v>41</v>
      </c>
      <c r="L18602" t="s">
        <v>74</v>
      </c>
      <c r="M18602"/>
      <c r="N18602">
        <v>55</v>
      </c>
      <c r="O18602" t="s">
        <v>31776</v>
      </c>
      <c r="P18602" t="s">
        <v>31777</v>
      </c>
    </row>
    <row r="18603" spans="1:16" x14ac:dyDescent="0.35">
      <c r="A18603" t="s">
        <v>3</v>
      </c>
      <c r="B18603" t="s">
        <v>31778</v>
      </c>
      <c r="C18603" t="s">
        <v>31779</v>
      </c>
      <c r="D18603" t="s">
        <v>5667</v>
      </c>
      <c r="E18603" t="s">
        <v>59</v>
      </c>
      <c r="F18603" t="b">
        <v>0</v>
      </c>
      <c r="G18603" t="s">
        <v>77</v>
      </c>
      <c r="H18603" s="1">
        <v>46230.625937500001</v>
      </c>
      <c r="I18603" t="b">
        <v>0</v>
      </c>
      <c r="J18603" t="b">
        <v>1</v>
      </c>
      <c r="K18603" t="s">
        <v>41</v>
      </c>
      <c r="L18603" t="s">
        <v>60</v>
      </c>
      <c r="M18603">
        <v>92500</v>
      </c>
      <c r="N18603"/>
      <c r="O18603" t="s">
        <v>31780</v>
      </c>
    </row>
    <row r="18604" spans="1:16" x14ac:dyDescent="0.35">
      <c r="A18604" t="s">
        <v>3</v>
      </c>
      <c r="B18604" t="s">
        <v>31781</v>
      </c>
      <c r="C18604" t="s">
        <v>162</v>
      </c>
      <c r="D18604" t="s">
        <v>4756</v>
      </c>
      <c r="E18604" t="s">
        <v>59</v>
      </c>
      <c r="F18604" t="b">
        <v>0</v>
      </c>
      <c r="G18604" t="s">
        <v>73</v>
      </c>
      <c r="H18604" s="1">
        <v>46230.625949074078</v>
      </c>
      <c r="I18604" t="b">
        <v>0</v>
      </c>
      <c r="J18604" t="b">
        <v>1</v>
      </c>
      <c r="K18604" t="s">
        <v>41</v>
      </c>
      <c r="L18604" t="s">
        <v>60</v>
      </c>
      <c r="M18604">
        <v>92400</v>
      </c>
      <c r="N18604"/>
      <c r="O18604" t="s">
        <v>843</v>
      </c>
      <c r="P18604" t="s">
        <v>146</v>
      </c>
    </row>
    <row r="18605" spans="1:16" x14ac:dyDescent="0.35">
      <c r="A18605" t="s">
        <v>0</v>
      </c>
      <c r="B18605" t="s">
        <v>1550</v>
      </c>
      <c r="C18605" t="s">
        <v>31782</v>
      </c>
      <c r="D18605" t="s">
        <v>4346</v>
      </c>
      <c r="E18605" t="s">
        <v>232</v>
      </c>
      <c r="F18605" t="b">
        <v>0</v>
      </c>
      <c r="G18605" t="s">
        <v>40</v>
      </c>
      <c r="H18605" s="1">
        <v>46230.62939814815</v>
      </c>
      <c r="I18605" t="b">
        <v>1</v>
      </c>
      <c r="J18605" t="b">
        <v>0</v>
      </c>
      <c r="K18605" t="s">
        <v>40</v>
      </c>
      <c r="L18605" t="s">
        <v>60</v>
      </c>
      <c r="M18605">
        <v>49791</v>
      </c>
      <c r="N18605"/>
      <c r="O18605" t="s">
        <v>15793</v>
      </c>
      <c r="P18605" t="s">
        <v>1738</v>
      </c>
    </row>
    <row r="18606" spans="1:16" x14ac:dyDescent="0.35">
      <c r="A18606" t="s">
        <v>1</v>
      </c>
      <c r="B18606" t="s">
        <v>31783</v>
      </c>
      <c r="C18606" t="s">
        <v>81</v>
      </c>
      <c r="D18606" t="s">
        <v>4346</v>
      </c>
      <c r="E18606" t="s">
        <v>88</v>
      </c>
      <c r="F18606" t="b">
        <v>0</v>
      </c>
      <c r="G18606" t="s">
        <v>77</v>
      </c>
      <c r="H18606" s="1">
        <v>46230.633402777778</v>
      </c>
      <c r="I18606" t="b">
        <v>1</v>
      </c>
      <c r="J18606" t="b">
        <v>0</v>
      </c>
      <c r="K18606" t="s">
        <v>41</v>
      </c>
      <c r="L18606" t="s">
        <v>74</v>
      </c>
      <c r="M18606"/>
      <c r="N18606">
        <v>95</v>
      </c>
      <c r="O18606" t="s">
        <v>2251</v>
      </c>
      <c r="P18606" t="s">
        <v>31784</v>
      </c>
    </row>
    <row r="18607" spans="1:16" x14ac:dyDescent="0.35">
      <c r="A18607" t="s">
        <v>8</v>
      </c>
      <c r="B18607" t="s">
        <v>31785</v>
      </c>
      <c r="C18607" t="s">
        <v>9318</v>
      </c>
      <c r="D18607" t="s">
        <v>4526</v>
      </c>
      <c r="E18607" t="s">
        <v>59</v>
      </c>
      <c r="F18607" t="b">
        <v>0</v>
      </c>
      <c r="G18607" t="s">
        <v>19</v>
      </c>
      <c r="H18607" s="1">
        <v>46230.635092592587</v>
      </c>
      <c r="I18607" t="b">
        <v>0</v>
      </c>
      <c r="J18607" t="b">
        <v>0</v>
      </c>
      <c r="K18607" t="s">
        <v>19</v>
      </c>
      <c r="L18607" t="s">
        <v>60</v>
      </c>
      <c r="M18607">
        <v>4000000</v>
      </c>
      <c r="N18607"/>
      <c r="O18607" t="s">
        <v>31690</v>
      </c>
      <c r="P18607" t="s">
        <v>6836</v>
      </c>
    </row>
    <row r="18608" spans="1:16" x14ac:dyDescent="0.35">
      <c r="A18608" t="s">
        <v>0</v>
      </c>
      <c r="B18608" t="s">
        <v>3020</v>
      </c>
      <c r="C18608" t="s">
        <v>811</v>
      </c>
      <c r="D18608" t="s">
        <v>4346</v>
      </c>
      <c r="E18608" t="s">
        <v>59</v>
      </c>
      <c r="F18608" t="b">
        <v>0</v>
      </c>
      <c r="G18608" t="s">
        <v>77</v>
      </c>
      <c r="H18608" s="1">
        <v>46230.667557870373</v>
      </c>
      <c r="I18608" t="b">
        <v>0</v>
      </c>
      <c r="J18608" t="b">
        <v>1</v>
      </c>
      <c r="K18608" t="s">
        <v>41</v>
      </c>
      <c r="L18608" t="s">
        <v>60</v>
      </c>
      <c r="M18608">
        <v>106300</v>
      </c>
      <c r="N18608"/>
      <c r="O18608" t="s">
        <v>2454</v>
      </c>
      <c r="P18608" t="s">
        <v>31786</v>
      </c>
    </row>
    <row r="18609" spans="1:16" x14ac:dyDescent="0.35">
      <c r="A18609" t="s">
        <v>7</v>
      </c>
      <c r="B18609" t="s">
        <v>31787</v>
      </c>
      <c r="C18609" t="s">
        <v>1088</v>
      </c>
      <c r="D18609" t="s">
        <v>4526</v>
      </c>
      <c r="E18609" t="s">
        <v>59</v>
      </c>
      <c r="F18609" t="b">
        <v>0</v>
      </c>
      <c r="G18609" t="s">
        <v>77</v>
      </c>
      <c r="H18609" s="1">
        <v>46230.667557870373</v>
      </c>
      <c r="I18609" t="b">
        <v>1</v>
      </c>
      <c r="J18609" t="b">
        <v>1</v>
      </c>
      <c r="K18609" t="s">
        <v>41</v>
      </c>
      <c r="L18609" t="s">
        <v>60</v>
      </c>
      <c r="M18609">
        <v>130000</v>
      </c>
      <c r="N18609"/>
      <c r="O18609" t="s">
        <v>28657</v>
      </c>
      <c r="P18609" t="s">
        <v>219</v>
      </c>
    </row>
    <row r="18610" spans="1:16" x14ac:dyDescent="0.35">
      <c r="A18610" t="s">
        <v>2</v>
      </c>
      <c r="B18610" t="s">
        <v>3088</v>
      </c>
      <c r="C18610" t="s">
        <v>271</v>
      </c>
      <c r="D18610" t="s">
        <v>4526</v>
      </c>
      <c r="E18610" t="s">
        <v>88</v>
      </c>
      <c r="F18610" t="b">
        <v>0</v>
      </c>
      <c r="G18610" t="s">
        <v>77</v>
      </c>
      <c r="H18610" s="1">
        <v>46230.667557870373</v>
      </c>
      <c r="I18610" t="b">
        <v>0</v>
      </c>
      <c r="J18610" t="b">
        <v>0</v>
      </c>
      <c r="K18610" t="s">
        <v>41</v>
      </c>
      <c r="L18610" t="s">
        <v>74</v>
      </c>
      <c r="M18610"/>
      <c r="N18610">
        <v>62.5</v>
      </c>
      <c r="O18610" t="s">
        <v>5092</v>
      </c>
      <c r="P18610" t="s">
        <v>31788</v>
      </c>
    </row>
    <row r="18611" spans="1:16" x14ac:dyDescent="0.35">
      <c r="A18611" t="s">
        <v>0</v>
      </c>
      <c r="B18611" t="s">
        <v>1276</v>
      </c>
      <c r="C18611" t="s">
        <v>332</v>
      </c>
      <c r="D18611" t="s">
        <v>5667</v>
      </c>
      <c r="E18611" t="s">
        <v>59</v>
      </c>
      <c r="F18611" t="b">
        <v>0</v>
      </c>
      <c r="G18611" t="s">
        <v>65</v>
      </c>
      <c r="H18611" s="1">
        <v>46230.667557870373</v>
      </c>
      <c r="I18611" t="b">
        <v>0</v>
      </c>
      <c r="J18611" t="b">
        <v>1</v>
      </c>
      <c r="K18611" t="s">
        <v>41</v>
      </c>
      <c r="L18611" t="s">
        <v>60</v>
      </c>
      <c r="M18611">
        <v>105712.5</v>
      </c>
      <c r="N18611"/>
      <c r="O18611" t="s">
        <v>168</v>
      </c>
      <c r="P18611" t="s">
        <v>11004</v>
      </c>
    </row>
    <row r="18612" spans="1:16" x14ac:dyDescent="0.35">
      <c r="A18612" t="s">
        <v>0</v>
      </c>
      <c r="B18612" t="s">
        <v>31789</v>
      </c>
      <c r="C18612" t="s">
        <v>396</v>
      </c>
      <c r="D18612" t="s">
        <v>4526</v>
      </c>
      <c r="E18612" t="s">
        <v>88</v>
      </c>
      <c r="F18612" t="b">
        <v>0</v>
      </c>
      <c r="G18612" t="s">
        <v>68</v>
      </c>
      <c r="H18612" s="1">
        <v>46230.667604166672</v>
      </c>
      <c r="I18612" t="b">
        <v>1</v>
      </c>
      <c r="J18612" t="b">
        <v>0</v>
      </c>
      <c r="K18612" t="s">
        <v>41</v>
      </c>
      <c r="L18612" t="s">
        <v>74</v>
      </c>
      <c r="M18612"/>
      <c r="N18612">
        <v>28.5</v>
      </c>
      <c r="O18612" t="s">
        <v>6114</v>
      </c>
    </row>
    <row r="18613" spans="1:16" x14ac:dyDescent="0.35">
      <c r="A18613" t="s">
        <v>0</v>
      </c>
      <c r="B18613" t="s">
        <v>430</v>
      </c>
      <c r="C18613" t="s">
        <v>1351</v>
      </c>
      <c r="D18613" t="s">
        <v>4526</v>
      </c>
      <c r="E18613" t="s">
        <v>59</v>
      </c>
      <c r="F18613" t="b">
        <v>0</v>
      </c>
      <c r="G18613" t="s">
        <v>65</v>
      </c>
      <c r="H18613" s="1">
        <v>46230.667662037027</v>
      </c>
      <c r="I18613" t="b">
        <v>0</v>
      </c>
      <c r="J18613" t="b">
        <v>1</v>
      </c>
      <c r="K18613" t="s">
        <v>41</v>
      </c>
      <c r="L18613" t="s">
        <v>60</v>
      </c>
      <c r="M18613">
        <v>70000</v>
      </c>
      <c r="N18613"/>
      <c r="O18613" t="s">
        <v>31790</v>
      </c>
      <c r="P18613" t="s">
        <v>31791</v>
      </c>
    </row>
    <row r="18614" spans="1:16" x14ac:dyDescent="0.35">
      <c r="A18614" t="s">
        <v>3</v>
      </c>
      <c r="B18614" t="s">
        <v>31792</v>
      </c>
      <c r="C18614" t="s">
        <v>41</v>
      </c>
      <c r="D18614" t="s">
        <v>4526</v>
      </c>
      <c r="E18614" t="s">
        <v>88</v>
      </c>
      <c r="F18614" t="b">
        <v>0</v>
      </c>
      <c r="G18614" t="s">
        <v>41</v>
      </c>
      <c r="H18614" s="1">
        <v>46230.671041666668</v>
      </c>
      <c r="I18614" t="b">
        <v>0</v>
      </c>
      <c r="J18614" t="b">
        <v>1</v>
      </c>
      <c r="K18614" t="s">
        <v>41</v>
      </c>
      <c r="L18614" t="s">
        <v>74</v>
      </c>
      <c r="M18614"/>
      <c r="N18614">
        <v>47.5</v>
      </c>
      <c r="O18614" t="s">
        <v>482</v>
      </c>
      <c r="P18614" t="s">
        <v>31793</v>
      </c>
    </row>
    <row r="18615" spans="1:16" x14ac:dyDescent="0.35">
      <c r="A18615" t="s">
        <v>6</v>
      </c>
      <c r="B18615" t="s">
        <v>31794</v>
      </c>
      <c r="C18615" t="s">
        <v>40</v>
      </c>
      <c r="D18615" t="s">
        <v>4526</v>
      </c>
      <c r="E18615" t="s">
        <v>59</v>
      </c>
      <c r="F18615" t="b">
        <v>0</v>
      </c>
      <c r="G18615" t="s">
        <v>40</v>
      </c>
      <c r="H18615" s="1">
        <v>46230.674884259257</v>
      </c>
      <c r="I18615" t="b">
        <v>0</v>
      </c>
      <c r="J18615" t="b">
        <v>0</v>
      </c>
      <c r="K18615" t="s">
        <v>40</v>
      </c>
      <c r="L18615" t="s">
        <v>60</v>
      </c>
      <c r="M18615">
        <v>85000</v>
      </c>
      <c r="N18615"/>
      <c r="O18615" t="s">
        <v>31795</v>
      </c>
      <c r="P18615" t="s">
        <v>31796</v>
      </c>
    </row>
    <row r="18616" spans="1:16" x14ac:dyDescent="0.35">
      <c r="A18616" t="s">
        <v>1</v>
      </c>
      <c r="B18616" t="s">
        <v>25768</v>
      </c>
      <c r="C18616" t="s">
        <v>189</v>
      </c>
      <c r="D18616" t="s">
        <v>4346</v>
      </c>
      <c r="E18616" t="s">
        <v>88</v>
      </c>
      <c r="F18616" t="b">
        <v>0</v>
      </c>
      <c r="G18616" t="s">
        <v>89</v>
      </c>
      <c r="H18616" s="1">
        <v>46230.675150462957</v>
      </c>
      <c r="I18616" t="b">
        <v>1</v>
      </c>
      <c r="J18616" t="b">
        <v>1</v>
      </c>
      <c r="K18616" t="s">
        <v>41</v>
      </c>
      <c r="L18616" t="s">
        <v>74</v>
      </c>
      <c r="M18616"/>
      <c r="N18616">
        <v>82.5</v>
      </c>
      <c r="O18616" t="s">
        <v>31797</v>
      </c>
      <c r="P18616" t="s">
        <v>31798</v>
      </c>
    </row>
    <row r="18617" spans="1:16" x14ac:dyDescent="0.35">
      <c r="A18617" t="s">
        <v>5</v>
      </c>
      <c r="B18617" t="s">
        <v>31799</v>
      </c>
      <c r="C18617" t="s">
        <v>40</v>
      </c>
      <c r="D18617" t="s">
        <v>4526</v>
      </c>
      <c r="E18617" t="s">
        <v>59</v>
      </c>
      <c r="F18617" t="b">
        <v>0</v>
      </c>
      <c r="G18617" t="s">
        <v>40</v>
      </c>
      <c r="H18617" s="1">
        <v>46230.678356481483</v>
      </c>
      <c r="I18617" t="b">
        <v>0</v>
      </c>
      <c r="J18617" t="b">
        <v>0</v>
      </c>
      <c r="K18617" t="s">
        <v>40</v>
      </c>
      <c r="L18617" t="s">
        <v>60</v>
      </c>
      <c r="M18617">
        <v>117500</v>
      </c>
      <c r="N18617"/>
      <c r="O18617" t="s">
        <v>6510</v>
      </c>
      <c r="P18617" t="s">
        <v>21361</v>
      </c>
    </row>
    <row r="18618" spans="1:16" x14ac:dyDescent="0.35">
      <c r="A18618" t="s">
        <v>7</v>
      </c>
      <c r="B18618" t="s">
        <v>1478</v>
      </c>
      <c r="C18618" t="s">
        <v>162</v>
      </c>
      <c r="D18618" t="s">
        <v>4526</v>
      </c>
      <c r="E18618" t="s">
        <v>88</v>
      </c>
      <c r="F18618" t="b">
        <v>0</v>
      </c>
      <c r="G18618" t="s">
        <v>73</v>
      </c>
      <c r="H18618" s="1">
        <v>46230.709224537037</v>
      </c>
      <c r="I18618" t="b">
        <v>1</v>
      </c>
      <c r="J18618" t="b">
        <v>0</v>
      </c>
      <c r="K18618" t="s">
        <v>41</v>
      </c>
      <c r="L18618" t="s">
        <v>74</v>
      </c>
      <c r="M18618"/>
      <c r="N18618">
        <v>87.5</v>
      </c>
      <c r="O18618" t="s">
        <v>3788</v>
      </c>
      <c r="P18618" t="s">
        <v>146</v>
      </c>
    </row>
    <row r="18619" spans="1:16" x14ac:dyDescent="0.35">
      <c r="A18619" t="s">
        <v>2</v>
      </c>
      <c r="B18619" t="s">
        <v>31800</v>
      </c>
      <c r="C18619" t="s">
        <v>81</v>
      </c>
      <c r="D18619" t="s">
        <v>4526</v>
      </c>
      <c r="E18619" t="s">
        <v>59</v>
      </c>
      <c r="F18619" t="b">
        <v>0</v>
      </c>
      <c r="G18619" t="s">
        <v>77</v>
      </c>
      <c r="H18619" s="1">
        <v>46230.709270833337</v>
      </c>
      <c r="I18619" t="b">
        <v>0</v>
      </c>
      <c r="J18619" t="b">
        <v>0</v>
      </c>
      <c r="K18619" t="s">
        <v>41</v>
      </c>
      <c r="L18619" t="s">
        <v>60</v>
      </c>
      <c r="M18619">
        <v>309000</v>
      </c>
      <c r="N18619"/>
      <c r="O18619" t="s">
        <v>2960</v>
      </c>
      <c r="P18619" t="s">
        <v>85</v>
      </c>
    </row>
    <row r="18620" spans="1:16" x14ac:dyDescent="0.35">
      <c r="A18620" t="s">
        <v>0</v>
      </c>
      <c r="B18620" t="s">
        <v>31801</v>
      </c>
      <c r="C18620" t="s">
        <v>515</v>
      </c>
      <c r="D18620" t="s">
        <v>4526</v>
      </c>
      <c r="E18620" t="s">
        <v>88</v>
      </c>
      <c r="F18620" t="b">
        <v>0</v>
      </c>
      <c r="G18620" t="s">
        <v>73</v>
      </c>
      <c r="H18620" s="1">
        <v>46230.709270833337</v>
      </c>
      <c r="I18620" t="b">
        <v>1</v>
      </c>
      <c r="J18620" t="b">
        <v>0</v>
      </c>
      <c r="K18620" t="s">
        <v>41</v>
      </c>
      <c r="L18620" t="s">
        <v>74</v>
      </c>
      <c r="M18620"/>
      <c r="N18620">
        <v>35</v>
      </c>
      <c r="O18620" t="s">
        <v>777</v>
      </c>
      <c r="P18620" t="s">
        <v>31802</v>
      </c>
    </row>
    <row r="18621" spans="1:16" x14ac:dyDescent="0.35">
      <c r="A18621" t="s">
        <v>6</v>
      </c>
      <c r="B18621" t="s">
        <v>31803</v>
      </c>
      <c r="C18621" t="s">
        <v>10022</v>
      </c>
      <c r="D18621" t="s">
        <v>4526</v>
      </c>
      <c r="E18621" t="s">
        <v>59</v>
      </c>
      <c r="F18621" t="b">
        <v>0</v>
      </c>
      <c r="G18621" t="s">
        <v>40</v>
      </c>
      <c r="H18621" s="1">
        <v>46230.712696759263</v>
      </c>
      <c r="I18621" t="b">
        <v>0</v>
      </c>
      <c r="J18621" t="b">
        <v>0</v>
      </c>
      <c r="K18621" t="s">
        <v>40</v>
      </c>
      <c r="L18621" t="s">
        <v>60</v>
      </c>
      <c r="M18621">
        <v>80000</v>
      </c>
      <c r="N18621"/>
      <c r="O18621" t="s">
        <v>101</v>
      </c>
      <c r="P18621" t="s">
        <v>8397</v>
      </c>
    </row>
    <row r="18622" spans="1:16" x14ac:dyDescent="0.35">
      <c r="A18622" t="s">
        <v>7</v>
      </c>
      <c r="B18622" t="s">
        <v>31804</v>
      </c>
      <c r="C18622" t="s">
        <v>41</v>
      </c>
      <c r="D18622" t="s">
        <v>2360</v>
      </c>
      <c r="E18622" t="s">
        <v>59</v>
      </c>
      <c r="F18622" t="b">
        <v>0</v>
      </c>
      <c r="G18622" t="s">
        <v>41</v>
      </c>
      <c r="H18622" s="1">
        <v>46230.712719907409</v>
      </c>
      <c r="I18622" t="b">
        <v>0</v>
      </c>
      <c r="J18622" t="b">
        <v>1</v>
      </c>
      <c r="K18622" t="s">
        <v>41</v>
      </c>
      <c r="L18622" t="s">
        <v>60</v>
      </c>
      <c r="M18622">
        <v>111000</v>
      </c>
      <c r="N18622"/>
      <c r="O18622" t="s">
        <v>1355</v>
      </c>
      <c r="P18622" t="s">
        <v>31805</v>
      </c>
    </row>
    <row r="18623" spans="1:16" x14ac:dyDescent="0.35">
      <c r="A18623" t="s">
        <v>3</v>
      </c>
      <c r="B18623" t="s">
        <v>31806</v>
      </c>
      <c r="C18623" t="s">
        <v>520</v>
      </c>
      <c r="D18623" t="s">
        <v>16554</v>
      </c>
      <c r="E18623" t="s">
        <v>59</v>
      </c>
      <c r="F18623" t="b">
        <v>0</v>
      </c>
      <c r="G18623" t="s">
        <v>41</v>
      </c>
      <c r="H18623" s="1">
        <v>46230.712743055563</v>
      </c>
      <c r="I18623" t="b">
        <v>0</v>
      </c>
      <c r="J18623" t="b">
        <v>1</v>
      </c>
      <c r="K18623" t="s">
        <v>41</v>
      </c>
      <c r="L18623" t="s">
        <v>60</v>
      </c>
      <c r="M18623">
        <v>125000</v>
      </c>
      <c r="N18623"/>
      <c r="O18623" t="s">
        <v>31807</v>
      </c>
      <c r="P18623" t="s">
        <v>31808</v>
      </c>
    </row>
    <row r="18624" spans="1:16" x14ac:dyDescent="0.35">
      <c r="A18624" t="s">
        <v>0</v>
      </c>
      <c r="B18624" t="s">
        <v>17779</v>
      </c>
      <c r="C18624" t="s">
        <v>41</v>
      </c>
      <c r="D18624" t="s">
        <v>4526</v>
      </c>
      <c r="E18624" t="s">
        <v>59</v>
      </c>
      <c r="F18624" t="b">
        <v>0</v>
      </c>
      <c r="G18624" t="s">
        <v>41</v>
      </c>
      <c r="H18624" s="1">
        <v>46230.712743055563</v>
      </c>
      <c r="I18624" t="b">
        <v>0</v>
      </c>
      <c r="J18624" t="b">
        <v>1</v>
      </c>
      <c r="K18624" t="s">
        <v>41</v>
      </c>
      <c r="L18624" t="s">
        <v>74</v>
      </c>
      <c r="M18624"/>
      <c r="N18624">
        <v>77.5</v>
      </c>
      <c r="O18624" t="s">
        <v>7085</v>
      </c>
      <c r="P18624" t="s">
        <v>2313</v>
      </c>
    </row>
    <row r="18625" spans="1:16" x14ac:dyDescent="0.35">
      <c r="A18625" t="s">
        <v>5</v>
      </c>
      <c r="B18625" t="s">
        <v>31809</v>
      </c>
      <c r="C18625" t="s">
        <v>197</v>
      </c>
      <c r="D18625" t="s">
        <v>4526</v>
      </c>
      <c r="E18625" t="s">
        <v>59</v>
      </c>
      <c r="F18625" t="b">
        <v>0</v>
      </c>
      <c r="G18625" t="s">
        <v>89</v>
      </c>
      <c r="H18625" s="1">
        <v>46230.716817129629</v>
      </c>
      <c r="I18625" t="b">
        <v>0</v>
      </c>
      <c r="J18625" t="b">
        <v>0</v>
      </c>
      <c r="K18625" t="s">
        <v>41</v>
      </c>
      <c r="L18625" t="s">
        <v>60</v>
      </c>
      <c r="M18625">
        <v>192500</v>
      </c>
      <c r="N18625"/>
      <c r="O18625" t="s">
        <v>31810</v>
      </c>
      <c r="P18625" t="s">
        <v>31811</v>
      </c>
    </row>
    <row r="18626" spans="1:16" x14ac:dyDescent="0.35">
      <c r="A18626" t="s">
        <v>1</v>
      </c>
      <c r="B18626" t="s">
        <v>31812</v>
      </c>
      <c r="C18626" t="s">
        <v>112</v>
      </c>
      <c r="D18626" t="s">
        <v>4526</v>
      </c>
      <c r="E18626" t="s">
        <v>59</v>
      </c>
      <c r="F18626" t="b">
        <v>0</v>
      </c>
      <c r="G18626" t="s">
        <v>65</v>
      </c>
      <c r="H18626" s="1">
        <v>46230.716828703713</v>
      </c>
      <c r="I18626" t="b">
        <v>0</v>
      </c>
      <c r="J18626" t="b">
        <v>0</v>
      </c>
      <c r="K18626" t="s">
        <v>41</v>
      </c>
      <c r="L18626" t="s">
        <v>60</v>
      </c>
      <c r="M18626">
        <v>160000</v>
      </c>
      <c r="N18626"/>
      <c r="O18626" t="s">
        <v>2213</v>
      </c>
      <c r="P18626" t="s">
        <v>21741</v>
      </c>
    </row>
    <row r="18627" spans="1:16" x14ac:dyDescent="0.35">
      <c r="A18627" t="s">
        <v>2</v>
      </c>
      <c r="B18627" t="s">
        <v>31813</v>
      </c>
      <c r="C18627" t="s">
        <v>142</v>
      </c>
      <c r="D18627" t="s">
        <v>4526</v>
      </c>
      <c r="E18627" t="s">
        <v>88</v>
      </c>
      <c r="F18627" t="b">
        <v>0</v>
      </c>
      <c r="G18627" t="s">
        <v>77</v>
      </c>
      <c r="H18627" s="1">
        <v>46230.716874999998</v>
      </c>
      <c r="I18627" t="b">
        <v>0</v>
      </c>
      <c r="J18627" t="b">
        <v>0</v>
      </c>
      <c r="K18627" t="s">
        <v>41</v>
      </c>
      <c r="L18627" t="s">
        <v>74</v>
      </c>
      <c r="M18627"/>
      <c r="N18627">
        <v>86</v>
      </c>
      <c r="O18627" t="s">
        <v>744</v>
      </c>
      <c r="P18627" t="s">
        <v>31814</v>
      </c>
    </row>
    <row r="18628" spans="1:16" x14ac:dyDescent="0.35">
      <c r="A18628" t="s">
        <v>1</v>
      </c>
      <c r="B18628" t="s">
        <v>31815</v>
      </c>
      <c r="C18628" t="s">
        <v>6956</v>
      </c>
      <c r="D18628" t="s">
        <v>4526</v>
      </c>
      <c r="E18628" t="s">
        <v>59</v>
      </c>
      <c r="F18628" t="b">
        <v>0</v>
      </c>
      <c r="G18628" t="s">
        <v>40</v>
      </c>
      <c r="H18628" s="1">
        <v>46230.720127314817</v>
      </c>
      <c r="I18628" t="b">
        <v>1</v>
      </c>
      <c r="J18628" t="b">
        <v>0</v>
      </c>
      <c r="K18628" t="s">
        <v>40</v>
      </c>
      <c r="L18628" t="s">
        <v>60</v>
      </c>
      <c r="M18628">
        <v>74995</v>
      </c>
      <c r="N18628"/>
      <c r="O18628" t="s">
        <v>31816</v>
      </c>
      <c r="P18628" t="s">
        <v>152</v>
      </c>
    </row>
    <row r="18629" spans="1:16" x14ac:dyDescent="0.35">
      <c r="A18629" t="s">
        <v>0</v>
      </c>
      <c r="B18629" t="s">
        <v>31817</v>
      </c>
      <c r="C18629" t="s">
        <v>201</v>
      </c>
      <c r="D18629" t="s">
        <v>4526</v>
      </c>
      <c r="E18629" t="s">
        <v>59</v>
      </c>
      <c r="F18629" t="b">
        <v>0</v>
      </c>
      <c r="G18629" t="s">
        <v>77</v>
      </c>
      <c r="H18629" s="1">
        <v>46230.750914351847</v>
      </c>
      <c r="I18629" t="b">
        <v>0</v>
      </c>
      <c r="J18629" t="b">
        <v>0</v>
      </c>
      <c r="K18629" t="s">
        <v>41</v>
      </c>
      <c r="L18629" t="s">
        <v>60</v>
      </c>
      <c r="M18629">
        <v>197500</v>
      </c>
      <c r="N18629"/>
      <c r="O18629" t="s">
        <v>215</v>
      </c>
    </row>
    <row r="18630" spans="1:16" x14ac:dyDescent="0.35">
      <c r="A18630" t="s">
        <v>3</v>
      </c>
      <c r="B18630" t="s">
        <v>31818</v>
      </c>
      <c r="C18630" t="s">
        <v>148</v>
      </c>
      <c r="D18630" t="s">
        <v>4526</v>
      </c>
      <c r="E18630" t="s">
        <v>59</v>
      </c>
      <c r="F18630" t="b">
        <v>0</v>
      </c>
      <c r="G18630" t="s">
        <v>89</v>
      </c>
      <c r="H18630" s="1">
        <v>46230.750925925917</v>
      </c>
      <c r="I18630" t="b">
        <v>0</v>
      </c>
      <c r="J18630" t="b">
        <v>0</v>
      </c>
      <c r="K18630" t="s">
        <v>41</v>
      </c>
      <c r="L18630" t="s">
        <v>60</v>
      </c>
      <c r="M18630">
        <v>100000</v>
      </c>
      <c r="N18630"/>
      <c r="O18630" t="s">
        <v>155</v>
      </c>
      <c r="P18630" t="s">
        <v>11109</v>
      </c>
    </row>
    <row r="18631" spans="1:16" x14ac:dyDescent="0.35">
      <c r="A18631" t="s">
        <v>0</v>
      </c>
      <c r="B18631" t="s">
        <v>4189</v>
      </c>
      <c r="C18631" t="s">
        <v>3169</v>
      </c>
      <c r="D18631" t="s">
        <v>2360</v>
      </c>
      <c r="E18631" t="s">
        <v>59</v>
      </c>
      <c r="F18631" t="b">
        <v>0</v>
      </c>
      <c r="G18631" t="s">
        <v>68</v>
      </c>
      <c r="H18631" s="1">
        <v>46230.750937500001</v>
      </c>
      <c r="I18631" t="b">
        <v>1</v>
      </c>
      <c r="J18631" t="b">
        <v>1</v>
      </c>
      <c r="K18631" t="s">
        <v>41</v>
      </c>
      <c r="L18631" t="s">
        <v>60</v>
      </c>
      <c r="M18631">
        <v>50000</v>
      </c>
      <c r="N18631"/>
      <c r="O18631" t="s">
        <v>31819</v>
      </c>
      <c r="P18631" t="s">
        <v>13291</v>
      </c>
    </row>
    <row r="18632" spans="1:16" x14ac:dyDescent="0.35">
      <c r="A18632" t="s">
        <v>0</v>
      </c>
      <c r="B18632" t="s">
        <v>30583</v>
      </c>
      <c r="C18632" t="s">
        <v>336</v>
      </c>
      <c r="D18632" t="s">
        <v>4526</v>
      </c>
      <c r="E18632" t="s">
        <v>59</v>
      </c>
      <c r="F18632" t="b">
        <v>0</v>
      </c>
      <c r="G18632" t="s">
        <v>65</v>
      </c>
      <c r="H18632" s="1">
        <v>46230.751064814824</v>
      </c>
      <c r="I18632" t="b">
        <v>0</v>
      </c>
      <c r="J18632" t="b">
        <v>1</v>
      </c>
      <c r="K18632" t="s">
        <v>41</v>
      </c>
      <c r="L18632" t="s">
        <v>60</v>
      </c>
      <c r="M18632">
        <v>119281.5</v>
      </c>
      <c r="N18632"/>
      <c r="O18632" t="s">
        <v>16410</v>
      </c>
      <c r="P18632" t="s">
        <v>310</v>
      </c>
    </row>
    <row r="18633" spans="1:16" x14ac:dyDescent="0.35">
      <c r="A18633" t="s">
        <v>0</v>
      </c>
      <c r="B18633" t="s">
        <v>31820</v>
      </c>
      <c r="C18633" t="s">
        <v>984</v>
      </c>
      <c r="D18633" t="s">
        <v>31821</v>
      </c>
      <c r="E18633" t="s">
        <v>59</v>
      </c>
      <c r="F18633" t="b">
        <v>0</v>
      </c>
      <c r="G18633" t="s">
        <v>25</v>
      </c>
      <c r="H18633" s="1">
        <v>46230.752962962957</v>
      </c>
      <c r="I18633" t="b">
        <v>0</v>
      </c>
      <c r="J18633" t="b">
        <v>0</v>
      </c>
      <c r="K18633" t="s">
        <v>25</v>
      </c>
      <c r="L18633" t="s">
        <v>60</v>
      </c>
      <c r="M18633">
        <v>31500</v>
      </c>
      <c r="N18633"/>
      <c r="O18633" t="s">
        <v>4477</v>
      </c>
      <c r="P18633" t="s">
        <v>1482</v>
      </c>
    </row>
    <row r="18634" spans="1:16" x14ac:dyDescent="0.35">
      <c r="A18634" t="s">
        <v>2</v>
      </c>
      <c r="B18634" t="s">
        <v>31623</v>
      </c>
      <c r="C18634" t="s">
        <v>41</v>
      </c>
      <c r="D18634" t="s">
        <v>4346</v>
      </c>
      <c r="E18634" t="s">
        <v>132</v>
      </c>
      <c r="F18634" t="b">
        <v>0</v>
      </c>
      <c r="G18634" t="s">
        <v>41</v>
      </c>
      <c r="H18634" s="1">
        <v>46230.758229166669</v>
      </c>
      <c r="I18634" t="b">
        <v>0</v>
      </c>
      <c r="J18634" t="b">
        <v>0</v>
      </c>
      <c r="K18634" t="s">
        <v>41</v>
      </c>
      <c r="L18634" t="s">
        <v>74</v>
      </c>
      <c r="M18634"/>
      <c r="N18634">
        <v>75</v>
      </c>
      <c r="O18634" t="s">
        <v>31822</v>
      </c>
    </row>
    <row r="18635" spans="1:16" x14ac:dyDescent="0.35">
      <c r="A18635" t="s">
        <v>1</v>
      </c>
      <c r="B18635" t="s">
        <v>31823</v>
      </c>
      <c r="C18635" t="s">
        <v>142</v>
      </c>
      <c r="D18635" t="s">
        <v>4526</v>
      </c>
      <c r="E18635" t="s">
        <v>59</v>
      </c>
      <c r="F18635" t="b">
        <v>0</v>
      </c>
      <c r="G18635" t="s">
        <v>77</v>
      </c>
      <c r="H18635" s="1">
        <v>46230.758506944447</v>
      </c>
      <c r="I18635" t="b">
        <v>0</v>
      </c>
      <c r="J18635" t="b">
        <v>1</v>
      </c>
      <c r="K18635" t="s">
        <v>41</v>
      </c>
      <c r="L18635" t="s">
        <v>60</v>
      </c>
      <c r="M18635">
        <v>152500</v>
      </c>
      <c r="N18635"/>
      <c r="O18635" t="s">
        <v>26683</v>
      </c>
      <c r="P18635" t="s">
        <v>31824</v>
      </c>
    </row>
    <row r="18636" spans="1:16" x14ac:dyDescent="0.35">
      <c r="A18636" t="s">
        <v>0</v>
      </c>
      <c r="B18636" t="s">
        <v>1737</v>
      </c>
      <c r="C18636" t="s">
        <v>1040</v>
      </c>
      <c r="D18636" t="s">
        <v>4526</v>
      </c>
      <c r="E18636" t="s">
        <v>59</v>
      </c>
      <c r="F18636" t="b">
        <v>0</v>
      </c>
      <c r="G18636" t="s">
        <v>73</v>
      </c>
      <c r="H18636" s="1">
        <v>46230.792604166672</v>
      </c>
      <c r="I18636" t="b">
        <v>0</v>
      </c>
      <c r="J18636" t="b">
        <v>0</v>
      </c>
      <c r="K18636" t="s">
        <v>41</v>
      </c>
      <c r="L18636" t="s">
        <v>74</v>
      </c>
      <c r="M18636"/>
      <c r="N18636">
        <v>29</v>
      </c>
      <c r="O18636" t="s">
        <v>1874</v>
      </c>
    </row>
    <row r="18637" spans="1:16" x14ac:dyDescent="0.35">
      <c r="A18637" t="s">
        <v>3</v>
      </c>
      <c r="B18637" t="s">
        <v>31825</v>
      </c>
      <c r="C18637" t="s">
        <v>71</v>
      </c>
      <c r="D18637" t="s">
        <v>4526</v>
      </c>
      <c r="E18637" t="s">
        <v>59</v>
      </c>
      <c r="F18637" t="b">
        <v>0</v>
      </c>
      <c r="G18637" t="s">
        <v>73</v>
      </c>
      <c r="H18637" s="1">
        <v>46230.792615740742</v>
      </c>
      <c r="I18637" t="b">
        <v>0</v>
      </c>
      <c r="J18637" t="b">
        <v>1</v>
      </c>
      <c r="K18637" t="s">
        <v>41</v>
      </c>
      <c r="L18637" t="s">
        <v>60</v>
      </c>
      <c r="M18637">
        <v>85000</v>
      </c>
      <c r="N18637"/>
      <c r="O18637" t="s">
        <v>27866</v>
      </c>
      <c r="P18637" t="s">
        <v>31826</v>
      </c>
    </row>
    <row r="18638" spans="1:16" x14ac:dyDescent="0.35">
      <c r="A18638" t="s">
        <v>3</v>
      </c>
      <c r="B18638" t="s">
        <v>31827</v>
      </c>
      <c r="C18638" t="s">
        <v>330</v>
      </c>
      <c r="D18638" t="s">
        <v>4526</v>
      </c>
      <c r="E18638" t="s">
        <v>59</v>
      </c>
      <c r="F18638" t="b">
        <v>0</v>
      </c>
      <c r="G18638" t="s">
        <v>41</v>
      </c>
      <c r="H18638" s="1">
        <v>46230.796087962961</v>
      </c>
      <c r="I18638" t="b">
        <v>0</v>
      </c>
      <c r="J18638" t="b">
        <v>0</v>
      </c>
      <c r="K18638" t="s">
        <v>41</v>
      </c>
      <c r="L18638" t="s">
        <v>60</v>
      </c>
      <c r="M18638">
        <v>115000</v>
      </c>
      <c r="N18638"/>
      <c r="O18638" t="s">
        <v>31828</v>
      </c>
      <c r="P18638" t="s">
        <v>152</v>
      </c>
    </row>
    <row r="18639" spans="1:16" x14ac:dyDescent="0.35">
      <c r="A18639" t="s">
        <v>3</v>
      </c>
      <c r="B18639" t="s">
        <v>24166</v>
      </c>
      <c r="C18639" t="s">
        <v>148</v>
      </c>
      <c r="D18639" t="s">
        <v>2360</v>
      </c>
      <c r="E18639" t="s">
        <v>59</v>
      </c>
      <c r="F18639" t="b">
        <v>0</v>
      </c>
      <c r="G18639" t="s">
        <v>89</v>
      </c>
      <c r="H18639" s="1">
        <v>46230.834224537037</v>
      </c>
      <c r="I18639" t="b">
        <v>0</v>
      </c>
      <c r="J18639" t="b">
        <v>1</v>
      </c>
      <c r="K18639" t="s">
        <v>41</v>
      </c>
      <c r="L18639" t="s">
        <v>60</v>
      </c>
      <c r="M18639">
        <v>123795</v>
      </c>
      <c r="N18639"/>
      <c r="O18639" t="s">
        <v>762</v>
      </c>
      <c r="P18639" t="s">
        <v>5368</v>
      </c>
    </row>
    <row r="18640" spans="1:16" x14ac:dyDescent="0.35">
      <c r="A18640" t="s">
        <v>0</v>
      </c>
      <c r="B18640" t="s">
        <v>31829</v>
      </c>
      <c r="C18640" t="s">
        <v>555</v>
      </c>
      <c r="D18640" t="s">
        <v>4526</v>
      </c>
      <c r="E18640" t="s">
        <v>88</v>
      </c>
      <c r="F18640" t="b">
        <v>0</v>
      </c>
      <c r="G18640" t="s">
        <v>68</v>
      </c>
      <c r="H18640" s="1">
        <v>46230.834282407413</v>
      </c>
      <c r="I18640" t="b">
        <v>0</v>
      </c>
      <c r="J18640" t="b">
        <v>0</v>
      </c>
      <c r="K18640" t="s">
        <v>41</v>
      </c>
      <c r="L18640" t="s">
        <v>74</v>
      </c>
      <c r="M18640"/>
      <c r="N18640">
        <v>25</v>
      </c>
      <c r="O18640" t="s">
        <v>1597</v>
      </c>
      <c r="P18640" t="s">
        <v>12421</v>
      </c>
    </row>
    <row r="18641" spans="1:16" x14ac:dyDescent="0.35">
      <c r="A18641" t="s">
        <v>3</v>
      </c>
      <c r="B18641" t="s">
        <v>31830</v>
      </c>
      <c r="C18641" t="s">
        <v>201</v>
      </c>
      <c r="D18641" t="s">
        <v>4526</v>
      </c>
      <c r="E18641" t="s">
        <v>88</v>
      </c>
      <c r="F18641" t="b">
        <v>0</v>
      </c>
      <c r="G18641" t="s">
        <v>77</v>
      </c>
      <c r="H18641" s="1">
        <v>46230.834293981483</v>
      </c>
      <c r="I18641" t="b">
        <v>0</v>
      </c>
      <c r="J18641" t="b">
        <v>0</v>
      </c>
      <c r="K18641" t="s">
        <v>41</v>
      </c>
      <c r="L18641" t="s">
        <v>74</v>
      </c>
      <c r="M18641"/>
      <c r="N18641">
        <v>60</v>
      </c>
      <c r="O18641" t="s">
        <v>3788</v>
      </c>
      <c r="P18641" t="s">
        <v>31831</v>
      </c>
    </row>
    <row r="18642" spans="1:16" x14ac:dyDescent="0.35">
      <c r="A18642" t="s">
        <v>3</v>
      </c>
      <c r="B18642" t="s">
        <v>286</v>
      </c>
      <c r="C18642" t="s">
        <v>31832</v>
      </c>
      <c r="D18642" t="s">
        <v>4526</v>
      </c>
      <c r="E18642" t="s">
        <v>59</v>
      </c>
      <c r="F18642" t="b">
        <v>0</v>
      </c>
      <c r="G18642" t="s">
        <v>65</v>
      </c>
      <c r="H18642" s="1">
        <v>46230.834328703713</v>
      </c>
      <c r="I18642" t="b">
        <v>0</v>
      </c>
      <c r="J18642" t="b">
        <v>0</v>
      </c>
      <c r="K18642" t="s">
        <v>41</v>
      </c>
      <c r="L18642" t="s">
        <v>60</v>
      </c>
      <c r="M18642">
        <v>62500</v>
      </c>
      <c r="N18642"/>
      <c r="O18642" t="s">
        <v>31833</v>
      </c>
      <c r="P18642" t="s">
        <v>31834</v>
      </c>
    </row>
    <row r="18643" spans="1:16" x14ac:dyDescent="0.35">
      <c r="A18643" t="s">
        <v>3</v>
      </c>
      <c r="B18643" t="s">
        <v>31835</v>
      </c>
      <c r="C18643" t="s">
        <v>330</v>
      </c>
      <c r="D18643" t="s">
        <v>2360</v>
      </c>
      <c r="E18643" t="s">
        <v>59</v>
      </c>
      <c r="F18643" t="b">
        <v>0</v>
      </c>
      <c r="G18643" t="s">
        <v>41</v>
      </c>
      <c r="H18643" s="1">
        <v>46230.837743055563</v>
      </c>
      <c r="I18643" t="b">
        <v>0</v>
      </c>
      <c r="J18643" t="b">
        <v>0</v>
      </c>
      <c r="K18643" t="s">
        <v>41</v>
      </c>
      <c r="L18643" t="s">
        <v>60</v>
      </c>
      <c r="M18643">
        <v>80500</v>
      </c>
      <c r="N18643"/>
      <c r="O18643" t="s">
        <v>31836</v>
      </c>
      <c r="P18643" t="s">
        <v>31837</v>
      </c>
    </row>
    <row r="18644" spans="1:16" x14ac:dyDescent="0.35">
      <c r="A18644" t="s">
        <v>1</v>
      </c>
      <c r="B18644" t="s">
        <v>31838</v>
      </c>
      <c r="C18644" t="s">
        <v>201</v>
      </c>
      <c r="D18644" t="s">
        <v>4526</v>
      </c>
      <c r="E18644" t="s">
        <v>88</v>
      </c>
      <c r="F18644" t="b">
        <v>0</v>
      </c>
      <c r="G18644" t="s">
        <v>77</v>
      </c>
      <c r="H18644" s="1">
        <v>46230.841736111113</v>
      </c>
      <c r="I18644" t="b">
        <v>0</v>
      </c>
      <c r="J18644" t="b">
        <v>0</v>
      </c>
      <c r="K18644" t="s">
        <v>41</v>
      </c>
      <c r="L18644" t="s">
        <v>74</v>
      </c>
      <c r="M18644"/>
      <c r="N18644">
        <v>72.5</v>
      </c>
      <c r="O18644" t="s">
        <v>26609</v>
      </c>
      <c r="P18644" t="s">
        <v>31360</v>
      </c>
    </row>
    <row r="18645" spans="1:16" x14ac:dyDescent="0.35">
      <c r="A18645" t="s">
        <v>1</v>
      </c>
      <c r="B18645" t="s">
        <v>31839</v>
      </c>
      <c r="C18645" t="s">
        <v>190</v>
      </c>
      <c r="D18645" t="s">
        <v>4526</v>
      </c>
      <c r="E18645" t="s">
        <v>88</v>
      </c>
      <c r="F18645" t="b">
        <v>0</v>
      </c>
      <c r="G18645" t="s">
        <v>73</v>
      </c>
      <c r="H18645" s="1">
        <v>46230.841863425929</v>
      </c>
      <c r="I18645" t="b">
        <v>1</v>
      </c>
      <c r="J18645" t="b">
        <v>0</v>
      </c>
      <c r="K18645" t="s">
        <v>41</v>
      </c>
      <c r="L18645" t="s">
        <v>74</v>
      </c>
      <c r="M18645"/>
      <c r="N18645">
        <v>57.5</v>
      </c>
      <c r="O18645" t="s">
        <v>29815</v>
      </c>
      <c r="P18645" t="s">
        <v>31840</v>
      </c>
    </row>
    <row r="18646" spans="1:16" x14ac:dyDescent="0.35">
      <c r="A18646" t="s">
        <v>3</v>
      </c>
      <c r="B18646" t="s">
        <v>11366</v>
      </c>
      <c r="C18646" t="s">
        <v>4059</v>
      </c>
      <c r="D18646" t="s">
        <v>4346</v>
      </c>
      <c r="E18646" t="s">
        <v>59</v>
      </c>
      <c r="F18646" t="b">
        <v>0</v>
      </c>
      <c r="G18646" t="s">
        <v>89</v>
      </c>
      <c r="H18646" s="1">
        <v>46230.875891203701</v>
      </c>
      <c r="I18646" t="b">
        <v>0</v>
      </c>
      <c r="J18646" t="b">
        <v>1</v>
      </c>
      <c r="K18646" t="s">
        <v>41</v>
      </c>
      <c r="L18646" t="s">
        <v>74</v>
      </c>
      <c r="M18646"/>
      <c r="N18646">
        <v>42.5</v>
      </c>
      <c r="O18646" t="s">
        <v>7887</v>
      </c>
      <c r="P18646" t="s">
        <v>31841</v>
      </c>
    </row>
    <row r="18647" spans="1:16" x14ac:dyDescent="0.35">
      <c r="A18647" t="s">
        <v>0</v>
      </c>
      <c r="B18647" t="s">
        <v>31842</v>
      </c>
      <c r="C18647" t="s">
        <v>555</v>
      </c>
      <c r="D18647" t="s">
        <v>4526</v>
      </c>
      <c r="E18647" t="s">
        <v>88</v>
      </c>
      <c r="F18647" t="b">
        <v>0</v>
      </c>
      <c r="G18647" t="s">
        <v>68</v>
      </c>
      <c r="H18647" s="1">
        <v>46230.875891203701</v>
      </c>
      <c r="I18647" t="b">
        <v>0</v>
      </c>
      <c r="J18647" t="b">
        <v>1</v>
      </c>
      <c r="K18647" t="s">
        <v>41</v>
      </c>
      <c r="L18647" t="s">
        <v>74</v>
      </c>
      <c r="M18647"/>
      <c r="N18647">
        <v>22.5</v>
      </c>
      <c r="O18647" t="s">
        <v>2080</v>
      </c>
      <c r="P18647" t="s">
        <v>12421</v>
      </c>
    </row>
    <row r="18648" spans="1:16" x14ac:dyDescent="0.35">
      <c r="A18648" t="s">
        <v>0</v>
      </c>
      <c r="B18648" t="s">
        <v>31843</v>
      </c>
      <c r="C18648" t="s">
        <v>76</v>
      </c>
      <c r="D18648" t="s">
        <v>4526</v>
      </c>
      <c r="E18648" t="s">
        <v>88</v>
      </c>
      <c r="F18648" t="b">
        <v>1</v>
      </c>
      <c r="G18648" t="s">
        <v>41</v>
      </c>
      <c r="H18648" s="1">
        <v>46230.87940972222</v>
      </c>
      <c r="I18648" t="b">
        <v>1</v>
      </c>
      <c r="J18648" t="b">
        <v>1</v>
      </c>
      <c r="K18648" t="s">
        <v>41</v>
      </c>
      <c r="L18648" t="s">
        <v>74</v>
      </c>
      <c r="M18648"/>
      <c r="N18648">
        <v>47.5</v>
      </c>
      <c r="O18648" t="s">
        <v>155</v>
      </c>
      <c r="P18648" t="s">
        <v>2598</v>
      </c>
    </row>
    <row r="18649" spans="1:16" x14ac:dyDescent="0.35">
      <c r="A18649" t="s">
        <v>1</v>
      </c>
      <c r="B18649" t="s">
        <v>636</v>
      </c>
      <c r="C18649" t="s">
        <v>3678</v>
      </c>
      <c r="D18649" t="s">
        <v>4526</v>
      </c>
      <c r="E18649" t="s">
        <v>59</v>
      </c>
      <c r="F18649" t="b">
        <v>0</v>
      </c>
      <c r="G18649" t="s">
        <v>77</v>
      </c>
      <c r="H18649" s="1">
        <v>46230.88354166667</v>
      </c>
      <c r="I18649" t="b">
        <v>0</v>
      </c>
      <c r="J18649" t="b">
        <v>0</v>
      </c>
      <c r="K18649" t="s">
        <v>41</v>
      </c>
      <c r="L18649" t="s">
        <v>74</v>
      </c>
      <c r="M18649"/>
      <c r="N18649">
        <v>75</v>
      </c>
      <c r="O18649" t="s">
        <v>2311</v>
      </c>
      <c r="P18649" t="s">
        <v>31844</v>
      </c>
    </row>
    <row r="18650" spans="1:16" x14ac:dyDescent="0.35">
      <c r="A18650" t="s">
        <v>1</v>
      </c>
      <c r="B18650" t="s">
        <v>252</v>
      </c>
      <c r="C18650" t="s">
        <v>18639</v>
      </c>
      <c r="D18650" t="s">
        <v>4526</v>
      </c>
      <c r="E18650" t="s">
        <v>88</v>
      </c>
      <c r="F18650" t="b">
        <v>0</v>
      </c>
      <c r="G18650" t="s">
        <v>65</v>
      </c>
      <c r="H18650" s="1">
        <v>46230.883622685193</v>
      </c>
      <c r="I18650" t="b">
        <v>0</v>
      </c>
      <c r="J18650" t="b">
        <v>1</v>
      </c>
      <c r="K18650" t="s">
        <v>41</v>
      </c>
      <c r="L18650" t="s">
        <v>74</v>
      </c>
      <c r="M18650"/>
      <c r="N18650">
        <v>49</v>
      </c>
      <c r="O18650" t="s">
        <v>105</v>
      </c>
    </row>
    <row r="18651" spans="1:16" x14ac:dyDescent="0.35">
      <c r="A18651" t="s">
        <v>0</v>
      </c>
      <c r="B18651" t="s">
        <v>31845</v>
      </c>
      <c r="C18651" t="s">
        <v>113</v>
      </c>
      <c r="D18651" t="s">
        <v>4346</v>
      </c>
      <c r="E18651" t="s">
        <v>88</v>
      </c>
      <c r="F18651" t="b">
        <v>0</v>
      </c>
      <c r="G18651" t="s">
        <v>65</v>
      </c>
      <c r="H18651" s="1">
        <v>46230.917731481481</v>
      </c>
      <c r="I18651" t="b">
        <v>1</v>
      </c>
      <c r="J18651" t="b">
        <v>1</v>
      </c>
      <c r="K18651" t="s">
        <v>41</v>
      </c>
      <c r="L18651" t="s">
        <v>74</v>
      </c>
      <c r="M18651"/>
      <c r="N18651">
        <v>67.5</v>
      </c>
      <c r="O18651" t="s">
        <v>347</v>
      </c>
      <c r="P18651" t="s">
        <v>597</v>
      </c>
    </row>
    <row r="18652" spans="1:16" x14ac:dyDescent="0.35">
      <c r="A18652" t="s">
        <v>7</v>
      </c>
      <c r="B18652" t="s">
        <v>31846</v>
      </c>
      <c r="C18652" t="s">
        <v>148</v>
      </c>
      <c r="D18652" t="s">
        <v>4526</v>
      </c>
      <c r="E18652" t="s">
        <v>88</v>
      </c>
      <c r="F18652" t="b">
        <v>0</v>
      </c>
      <c r="G18652" t="s">
        <v>89</v>
      </c>
      <c r="H18652" s="1">
        <v>46230.959224537037</v>
      </c>
      <c r="I18652" t="b">
        <v>0</v>
      </c>
      <c r="J18652" t="b">
        <v>1</v>
      </c>
      <c r="K18652" t="s">
        <v>41</v>
      </c>
      <c r="L18652" t="s">
        <v>74</v>
      </c>
      <c r="M18652"/>
      <c r="N18652">
        <v>75</v>
      </c>
      <c r="O18652" t="s">
        <v>4487</v>
      </c>
      <c r="P18652" t="s">
        <v>31847</v>
      </c>
    </row>
    <row r="18653" spans="1:16" x14ac:dyDescent="0.35">
      <c r="A18653" t="s">
        <v>3</v>
      </c>
      <c r="B18653" t="s">
        <v>31848</v>
      </c>
      <c r="C18653" t="s">
        <v>165</v>
      </c>
      <c r="D18653" t="s">
        <v>4526</v>
      </c>
      <c r="E18653" t="s">
        <v>88</v>
      </c>
      <c r="F18653" t="b">
        <v>0</v>
      </c>
      <c r="G18653" t="s">
        <v>73</v>
      </c>
      <c r="H18653" s="1">
        <v>46230.959270833337</v>
      </c>
      <c r="I18653" t="b">
        <v>0</v>
      </c>
      <c r="J18653" t="b">
        <v>0</v>
      </c>
      <c r="K18653" t="s">
        <v>41</v>
      </c>
      <c r="L18653" t="s">
        <v>74</v>
      </c>
      <c r="M18653"/>
      <c r="N18653">
        <v>45.5</v>
      </c>
      <c r="O18653" t="s">
        <v>2059</v>
      </c>
      <c r="P18653" t="s">
        <v>31849</v>
      </c>
    </row>
    <row r="18654" spans="1:16" x14ac:dyDescent="0.35">
      <c r="A18654" t="s">
        <v>3</v>
      </c>
      <c r="B18654" t="s">
        <v>31850</v>
      </c>
      <c r="C18654" t="s">
        <v>6181</v>
      </c>
      <c r="D18654" t="s">
        <v>4526</v>
      </c>
      <c r="E18654" t="s">
        <v>88</v>
      </c>
      <c r="F18654" t="b">
        <v>0</v>
      </c>
      <c r="G18654" t="s">
        <v>68</v>
      </c>
      <c r="H18654" s="1">
        <v>46230.959270833337</v>
      </c>
      <c r="I18654" t="b">
        <v>0</v>
      </c>
      <c r="J18654" t="b">
        <v>1</v>
      </c>
      <c r="K18654" t="s">
        <v>41</v>
      </c>
      <c r="L18654" t="s">
        <v>74</v>
      </c>
      <c r="M18654"/>
      <c r="N18654">
        <v>41.5</v>
      </c>
      <c r="O18654" t="s">
        <v>403</v>
      </c>
      <c r="P18654" t="s">
        <v>1759</v>
      </c>
    </row>
    <row r="18655" spans="1:16" x14ac:dyDescent="0.35">
      <c r="A18655" t="s">
        <v>0</v>
      </c>
      <c r="B18655" t="s">
        <v>31851</v>
      </c>
      <c r="C18655" t="s">
        <v>4134</v>
      </c>
      <c r="D18655" t="s">
        <v>2360</v>
      </c>
      <c r="E18655" t="s">
        <v>59</v>
      </c>
      <c r="F18655" t="b">
        <v>0</v>
      </c>
      <c r="G18655" t="s">
        <v>65</v>
      </c>
      <c r="H18655" s="1">
        <v>46230.959328703713</v>
      </c>
      <c r="I18655" t="b">
        <v>0</v>
      </c>
      <c r="J18655" t="b">
        <v>1</v>
      </c>
      <c r="K18655" t="s">
        <v>41</v>
      </c>
      <c r="L18655" t="s">
        <v>60</v>
      </c>
      <c r="M18655">
        <v>91300</v>
      </c>
      <c r="N18655"/>
      <c r="O18655" t="s">
        <v>2248</v>
      </c>
      <c r="P18655" t="s">
        <v>31852</v>
      </c>
    </row>
    <row r="18656" spans="1:16" x14ac:dyDescent="0.35">
      <c r="A18656" t="s">
        <v>0</v>
      </c>
      <c r="B18656" t="s">
        <v>31853</v>
      </c>
      <c r="C18656" t="s">
        <v>10022</v>
      </c>
      <c r="D18656" t="s">
        <v>7670</v>
      </c>
      <c r="E18656" t="s">
        <v>59</v>
      </c>
      <c r="F18656" t="b">
        <v>0</v>
      </c>
      <c r="G18656" t="s">
        <v>40</v>
      </c>
      <c r="H18656" s="1">
        <v>46230.962696759263</v>
      </c>
      <c r="I18656" t="b">
        <v>0</v>
      </c>
      <c r="J18656" t="b">
        <v>0</v>
      </c>
      <c r="K18656" t="s">
        <v>40</v>
      </c>
      <c r="L18656" t="s">
        <v>60</v>
      </c>
      <c r="M18656">
        <v>32500</v>
      </c>
      <c r="N18656"/>
      <c r="O18656" t="s">
        <v>15053</v>
      </c>
      <c r="P18656" t="s">
        <v>31854</v>
      </c>
    </row>
    <row r="18657" spans="1:16" x14ac:dyDescent="0.35">
      <c r="A18657" t="s">
        <v>5</v>
      </c>
      <c r="B18657" t="s">
        <v>31855</v>
      </c>
      <c r="C18657" t="s">
        <v>174</v>
      </c>
      <c r="D18657" t="s">
        <v>16554</v>
      </c>
      <c r="E18657" t="s">
        <v>59</v>
      </c>
      <c r="F18657" t="b">
        <v>0</v>
      </c>
      <c r="G18657" t="s">
        <v>65</v>
      </c>
      <c r="H18657" s="1">
        <v>46230.962951388887</v>
      </c>
      <c r="I18657" t="b">
        <v>0</v>
      </c>
      <c r="J18657" t="b">
        <v>1</v>
      </c>
      <c r="K18657" t="s">
        <v>41</v>
      </c>
      <c r="L18657" t="s">
        <v>60</v>
      </c>
      <c r="M18657">
        <v>166000</v>
      </c>
      <c r="N18657"/>
      <c r="O18657" t="s">
        <v>19234</v>
      </c>
      <c r="P18657" t="s">
        <v>31856</v>
      </c>
    </row>
    <row r="18658" spans="1:16" x14ac:dyDescent="0.35">
      <c r="A18658" t="s">
        <v>0</v>
      </c>
      <c r="B18658" t="s">
        <v>31857</v>
      </c>
      <c r="C18658" t="s">
        <v>112</v>
      </c>
      <c r="D18658" t="s">
        <v>3173</v>
      </c>
      <c r="E18658" t="s">
        <v>59</v>
      </c>
      <c r="F18658" t="b">
        <v>0</v>
      </c>
      <c r="G18658" t="s">
        <v>65</v>
      </c>
      <c r="H18658" s="1">
        <v>46231.000891203701</v>
      </c>
      <c r="I18658" t="b">
        <v>0</v>
      </c>
      <c r="J18658" t="b">
        <v>0</v>
      </c>
      <c r="K18658" t="s">
        <v>41</v>
      </c>
      <c r="L18658" t="s">
        <v>60</v>
      </c>
      <c r="M18658">
        <v>87500</v>
      </c>
      <c r="N18658"/>
      <c r="O18658" t="s">
        <v>31858</v>
      </c>
    </row>
    <row r="18659" spans="1:16" x14ac:dyDescent="0.35">
      <c r="A18659" t="s">
        <v>0</v>
      </c>
      <c r="B18659" t="s">
        <v>31859</v>
      </c>
      <c r="C18659" t="s">
        <v>86</v>
      </c>
      <c r="D18659" t="s">
        <v>3173</v>
      </c>
      <c r="E18659" t="s">
        <v>59</v>
      </c>
      <c r="F18659" t="b">
        <v>0</v>
      </c>
      <c r="G18659" t="s">
        <v>77</v>
      </c>
      <c r="H18659" s="1">
        <v>46231.000914351847</v>
      </c>
      <c r="I18659" t="b">
        <v>0</v>
      </c>
      <c r="J18659" t="b">
        <v>1</v>
      </c>
      <c r="K18659" t="s">
        <v>41</v>
      </c>
      <c r="L18659" t="s">
        <v>60</v>
      </c>
      <c r="M18659">
        <v>70000</v>
      </c>
      <c r="N18659"/>
      <c r="O18659" t="s">
        <v>31860</v>
      </c>
    </row>
    <row r="18660" spans="1:16" x14ac:dyDescent="0.35">
      <c r="A18660" t="s">
        <v>0</v>
      </c>
      <c r="B18660" t="s">
        <v>31861</v>
      </c>
      <c r="C18660" t="s">
        <v>31862</v>
      </c>
      <c r="D18660" t="s">
        <v>4595</v>
      </c>
      <c r="E18660" t="s">
        <v>59</v>
      </c>
      <c r="F18660" t="b">
        <v>0</v>
      </c>
      <c r="G18660" t="s">
        <v>68</v>
      </c>
      <c r="H18660" s="1">
        <v>46231.000937500001</v>
      </c>
      <c r="I18660" t="b">
        <v>1</v>
      </c>
      <c r="J18660" t="b">
        <v>1</v>
      </c>
      <c r="K18660" t="s">
        <v>41</v>
      </c>
      <c r="L18660" t="s">
        <v>60</v>
      </c>
      <c r="M18660">
        <v>57500</v>
      </c>
      <c r="N18660"/>
      <c r="O18660" t="s">
        <v>27891</v>
      </c>
      <c r="P18660" t="s">
        <v>5537</v>
      </c>
    </row>
    <row r="18661" spans="1:16" x14ac:dyDescent="0.35">
      <c r="A18661" t="s">
        <v>4</v>
      </c>
      <c r="B18661" t="s">
        <v>4000</v>
      </c>
      <c r="C18661" t="s">
        <v>1895</v>
      </c>
      <c r="D18661" t="s">
        <v>4526</v>
      </c>
      <c r="E18661" t="s">
        <v>59</v>
      </c>
      <c r="F18661" t="b">
        <v>0</v>
      </c>
      <c r="G18661" t="s">
        <v>77</v>
      </c>
      <c r="H18661" s="1">
        <v>46231.000937500001</v>
      </c>
      <c r="I18661" t="b">
        <v>0</v>
      </c>
      <c r="J18661" t="b">
        <v>1</v>
      </c>
      <c r="K18661" t="s">
        <v>41</v>
      </c>
      <c r="L18661" t="s">
        <v>60</v>
      </c>
      <c r="M18661">
        <v>87150</v>
      </c>
      <c r="N18661"/>
      <c r="O18661" t="s">
        <v>31863</v>
      </c>
      <c r="P18661" t="s">
        <v>673</v>
      </c>
    </row>
    <row r="18662" spans="1:16" x14ac:dyDescent="0.35">
      <c r="A18662" t="s">
        <v>7</v>
      </c>
      <c r="B18662" t="s">
        <v>31864</v>
      </c>
      <c r="C18662" t="s">
        <v>1088</v>
      </c>
      <c r="D18662" t="s">
        <v>3173</v>
      </c>
      <c r="E18662" t="s">
        <v>59</v>
      </c>
      <c r="F18662" t="b">
        <v>0</v>
      </c>
      <c r="G18662" t="s">
        <v>77</v>
      </c>
      <c r="H18662" s="1">
        <v>46231.000937500001</v>
      </c>
      <c r="I18662" t="b">
        <v>0</v>
      </c>
      <c r="J18662" t="b">
        <v>1</v>
      </c>
      <c r="K18662" t="s">
        <v>41</v>
      </c>
      <c r="L18662" t="s">
        <v>60</v>
      </c>
      <c r="M18662">
        <v>105000</v>
      </c>
      <c r="N18662"/>
      <c r="O18662" t="s">
        <v>16844</v>
      </c>
      <c r="P18662" t="s">
        <v>4474</v>
      </c>
    </row>
    <row r="18663" spans="1:16" x14ac:dyDescent="0.35">
      <c r="A18663" t="s">
        <v>0</v>
      </c>
      <c r="B18663" t="s">
        <v>31865</v>
      </c>
      <c r="C18663" t="s">
        <v>76</v>
      </c>
      <c r="D18663" t="s">
        <v>4595</v>
      </c>
      <c r="E18663" t="s">
        <v>88</v>
      </c>
      <c r="F18663" t="b">
        <v>1</v>
      </c>
      <c r="G18663" t="s">
        <v>40</v>
      </c>
      <c r="H18663" s="1">
        <v>46231.00439814815</v>
      </c>
      <c r="I18663" t="b">
        <v>0</v>
      </c>
      <c r="J18663" t="b">
        <v>0</v>
      </c>
      <c r="K18663" t="s">
        <v>40</v>
      </c>
      <c r="L18663" t="s">
        <v>60</v>
      </c>
      <c r="M18663">
        <v>189280</v>
      </c>
      <c r="N18663"/>
      <c r="O18663" t="s">
        <v>31866</v>
      </c>
    </row>
    <row r="18664" spans="1:16" x14ac:dyDescent="0.35">
      <c r="A18664" t="s">
        <v>2</v>
      </c>
      <c r="B18664" t="s">
        <v>31867</v>
      </c>
      <c r="C18664" t="s">
        <v>81</v>
      </c>
      <c r="D18664" t="s">
        <v>3173</v>
      </c>
      <c r="E18664" t="s">
        <v>59</v>
      </c>
      <c r="F18664" t="b">
        <v>0</v>
      </c>
      <c r="G18664" t="s">
        <v>77</v>
      </c>
      <c r="H18664" s="1">
        <v>46231.004560185182</v>
      </c>
      <c r="I18664" t="b">
        <v>0</v>
      </c>
      <c r="J18664" t="b">
        <v>0</v>
      </c>
      <c r="K18664" t="s">
        <v>41</v>
      </c>
      <c r="L18664" t="s">
        <v>60</v>
      </c>
      <c r="M18664">
        <v>215000</v>
      </c>
      <c r="N18664"/>
      <c r="O18664" t="s">
        <v>31868</v>
      </c>
    </row>
    <row r="18665" spans="1:16" x14ac:dyDescent="0.35">
      <c r="A18665" t="s">
        <v>2</v>
      </c>
      <c r="B18665" t="s">
        <v>31869</v>
      </c>
      <c r="C18665" t="s">
        <v>8540</v>
      </c>
      <c r="D18665" t="s">
        <v>4515</v>
      </c>
      <c r="E18665" t="s">
        <v>59</v>
      </c>
      <c r="F18665" t="b">
        <v>0</v>
      </c>
      <c r="G18665" t="s">
        <v>68</v>
      </c>
      <c r="H18665" s="1">
        <v>46231.004583333342</v>
      </c>
      <c r="I18665" t="b">
        <v>0</v>
      </c>
      <c r="J18665" t="b">
        <v>1</v>
      </c>
      <c r="K18665" t="s">
        <v>41</v>
      </c>
      <c r="L18665" t="s">
        <v>60</v>
      </c>
      <c r="M18665">
        <v>115000</v>
      </c>
      <c r="N18665"/>
      <c r="O18665" t="s">
        <v>31870</v>
      </c>
      <c r="P18665" t="s">
        <v>31871</v>
      </c>
    </row>
    <row r="18666" spans="1:16" x14ac:dyDescent="0.35">
      <c r="A18666" t="s">
        <v>1</v>
      </c>
      <c r="B18666" t="s">
        <v>31872</v>
      </c>
      <c r="C18666" t="s">
        <v>477</v>
      </c>
      <c r="D18666" t="s">
        <v>5349</v>
      </c>
      <c r="E18666" t="s">
        <v>59</v>
      </c>
      <c r="F18666" t="b">
        <v>0</v>
      </c>
      <c r="G18666" t="s">
        <v>89</v>
      </c>
      <c r="H18666" s="1">
        <v>46231.050127314818</v>
      </c>
      <c r="I18666" t="b">
        <v>0</v>
      </c>
      <c r="J18666" t="b">
        <v>0</v>
      </c>
      <c r="K18666" t="s">
        <v>41</v>
      </c>
      <c r="L18666" t="s">
        <v>60</v>
      </c>
      <c r="M18666">
        <v>145808</v>
      </c>
      <c r="N18666"/>
      <c r="O18666" t="s">
        <v>31873</v>
      </c>
      <c r="P18666" t="s">
        <v>31874</v>
      </c>
    </row>
    <row r="18667" spans="1:16" x14ac:dyDescent="0.35">
      <c r="A18667" t="s">
        <v>8</v>
      </c>
      <c r="B18667" t="s">
        <v>31875</v>
      </c>
      <c r="C18667" t="s">
        <v>76</v>
      </c>
      <c r="D18667" t="s">
        <v>4868</v>
      </c>
      <c r="E18667" t="s">
        <v>88</v>
      </c>
      <c r="F18667" t="b">
        <v>1</v>
      </c>
      <c r="G18667" t="s">
        <v>19</v>
      </c>
      <c r="H18667" s="1">
        <v>46231.259745370371</v>
      </c>
      <c r="I18667" t="b">
        <v>0</v>
      </c>
      <c r="J18667" t="b">
        <v>0</v>
      </c>
      <c r="K18667" t="s">
        <v>19</v>
      </c>
      <c r="L18667" t="s">
        <v>60</v>
      </c>
      <c r="M18667">
        <v>800000</v>
      </c>
      <c r="N18667"/>
      <c r="O18667" t="s">
        <v>31876</v>
      </c>
      <c r="P18667" t="s">
        <v>31877</v>
      </c>
    </row>
    <row r="18668" spans="1:16" x14ac:dyDescent="0.35">
      <c r="A18668" t="s">
        <v>1</v>
      </c>
      <c r="B18668" t="s">
        <v>31878</v>
      </c>
      <c r="C18668" t="s">
        <v>209</v>
      </c>
      <c r="D18668" t="s">
        <v>4526</v>
      </c>
      <c r="E18668" t="s">
        <v>59</v>
      </c>
      <c r="F18668" t="b">
        <v>0</v>
      </c>
      <c r="G18668" t="s">
        <v>19</v>
      </c>
      <c r="H18668" s="1">
        <v>46231.301400462973</v>
      </c>
      <c r="I18668" t="b">
        <v>1</v>
      </c>
      <c r="J18668" t="b">
        <v>0</v>
      </c>
      <c r="K18668" t="s">
        <v>19</v>
      </c>
      <c r="L18668" t="s">
        <v>60</v>
      </c>
      <c r="M18668">
        <v>1400000</v>
      </c>
      <c r="N18668"/>
      <c r="O18668" t="s">
        <v>7059</v>
      </c>
      <c r="P18668" t="s">
        <v>31879</v>
      </c>
    </row>
    <row r="18669" spans="1:16" x14ac:dyDescent="0.35">
      <c r="A18669" t="s">
        <v>0</v>
      </c>
      <c r="B18669" t="s">
        <v>31880</v>
      </c>
      <c r="C18669" t="s">
        <v>5115</v>
      </c>
      <c r="D18669" t="s">
        <v>4526</v>
      </c>
      <c r="E18669" t="s">
        <v>59</v>
      </c>
      <c r="F18669" t="b">
        <v>0</v>
      </c>
      <c r="G18669" t="s">
        <v>40</v>
      </c>
      <c r="H18669" s="1">
        <v>46231.337407407409</v>
      </c>
      <c r="I18669" t="b">
        <v>1</v>
      </c>
      <c r="J18669" t="b">
        <v>0</v>
      </c>
      <c r="K18669" t="s">
        <v>40</v>
      </c>
      <c r="L18669" t="s">
        <v>60</v>
      </c>
      <c r="M18669">
        <v>45000</v>
      </c>
      <c r="N18669"/>
      <c r="O18669" t="s">
        <v>6510</v>
      </c>
      <c r="P18669" t="s">
        <v>31881</v>
      </c>
    </row>
    <row r="18670" spans="1:16" x14ac:dyDescent="0.35">
      <c r="A18670" t="s">
        <v>0</v>
      </c>
      <c r="B18670" t="s">
        <v>31882</v>
      </c>
      <c r="C18670" t="s">
        <v>5026</v>
      </c>
      <c r="D18670" t="s">
        <v>4526</v>
      </c>
      <c r="E18670" t="s">
        <v>59</v>
      </c>
      <c r="F18670" t="b">
        <v>0</v>
      </c>
      <c r="G18670" t="s">
        <v>40</v>
      </c>
      <c r="H18670" s="1">
        <v>46231.337407407409</v>
      </c>
      <c r="I18670" t="b">
        <v>1</v>
      </c>
      <c r="J18670" t="b">
        <v>0</v>
      </c>
      <c r="K18670" t="s">
        <v>40</v>
      </c>
      <c r="L18670" t="s">
        <v>60</v>
      </c>
      <c r="M18670">
        <v>45000</v>
      </c>
      <c r="N18670"/>
      <c r="O18670" t="s">
        <v>6510</v>
      </c>
      <c r="P18670" t="s">
        <v>31881</v>
      </c>
    </row>
    <row r="18671" spans="1:16" x14ac:dyDescent="0.35">
      <c r="A18671" t="s">
        <v>1</v>
      </c>
      <c r="B18671" t="s">
        <v>31883</v>
      </c>
      <c r="C18671" t="s">
        <v>758</v>
      </c>
      <c r="D18671" t="s">
        <v>4346</v>
      </c>
      <c r="E18671" t="s">
        <v>59</v>
      </c>
      <c r="F18671" t="b">
        <v>0</v>
      </c>
      <c r="G18671" t="s">
        <v>77</v>
      </c>
      <c r="H18671" s="1">
        <v>46231.341562499998</v>
      </c>
      <c r="I18671" t="b">
        <v>0</v>
      </c>
      <c r="J18671" t="b">
        <v>1</v>
      </c>
      <c r="K18671" t="s">
        <v>41</v>
      </c>
      <c r="L18671" t="s">
        <v>60</v>
      </c>
      <c r="M18671">
        <v>190000</v>
      </c>
      <c r="N18671"/>
      <c r="O18671" t="s">
        <v>31884</v>
      </c>
      <c r="P18671" t="s">
        <v>31885</v>
      </c>
    </row>
    <row r="18672" spans="1:16" x14ac:dyDescent="0.35">
      <c r="A18672" t="s">
        <v>1</v>
      </c>
      <c r="B18672" t="s">
        <v>31886</v>
      </c>
      <c r="C18672" t="s">
        <v>18</v>
      </c>
      <c r="D18672" t="s">
        <v>17051</v>
      </c>
      <c r="E18672" t="s">
        <v>59</v>
      </c>
      <c r="F18672" t="b">
        <v>0</v>
      </c>
      <c r="G18672" t="s">
        <v>18</v>
      </c>
      <c r="H18672" s="1">
        <v>46231.342928240738</v>
      </c>
      <c r="I18672" t="b">
        <v>0</v>
      </c>
      <c r="J18672" t="b">
        <v>0</v>
      </c>
      <c r="K18672" t="s">
        <v>18</v>
      </c>
      <c r="L18672" t="s">
        <v>60</v>
      </c>
      <c r="M18672">
        <v>1170000</v>
      </c>
      <c r="N18672"/>
      <c r="O18672" t="s">
        <v>17051</v>
      </c>
      <c r="P18672" t="s">
        <v>31887</v>
      </c>
    </row>
    <row r="18673" spans="1:16" x14ac:dyDescent="0.35">
      <c r="A18673" t="s">
        <v>1</v>
      </c>
      <c r="B18673" t="s">
        <v>2468</v>
      </c>
      <c r="C18673" t="s">
        <v>20</v>
      </c>
      <c r="D18673" t="s">
        <v>20103</v>
      </c>
      <c r="E18673" t="s">
        <v>59</v>
      </c>
      <c r="F18673" t="b">
        <v>0</v>
      </c>
      <c r="G18673" t="s">
        <v>20</v>
      </c>
      <c r="H18673" s="1">
        <v>46231.34306712963</v>
      </c>
      <c r="I18673" t="b">
        <v>0</v>
      </c>
      <c r="J18673" t="b">
        <v>0</v>
      </c>
      <c r="K18673" t="s">
        <v>20</v>
      </c>
      <c r="L18673" t="s">
        <v>60</v>
      </c>
      <c r="M18673">
        <v>67500</v>
      </c>
      <c r="N18673"/>
      <c r="O18673" t="s">
        <v>31888</v>
      </c>
      <c r="P18673" t="s">
        <v>146</v>
      </c>
    </row>
    <row r="18674" spans="1:16" x14ac:dyDescent="0.35">
      <c r="A18674" t="s">
        <v>0</v>
      </c>
      <c r="B18674" t="s">
        <v>31889</v>
      </c>
      <c r="C18674" t="s">
        <v>12954</v>
      </c>
      <c r="D18674" t="s">
        <v>4625</v>
      </c>
      <c r="E18674" t="s">
        <v>59</v>
      </c>
      <c r="F18674" t="b">
        <v>0</v>
      </c>
      <c r="G18674" t="s">
        <v>73</v>
      </c>
      <c r="H18674" s="1">
        <v>46231.417696759258</v>
      </c>
      <c r="I18674" t="b">
        <v>0</v>
      </c>
      <c r="J18674" t="b">
        <v>0</v>
      </c>
      <c r="K18674" t="s">
        <v>41</v>
      </c>
      <c r="L18674" t="s">
        <v>74</v>
      </c>
      <c r="M18674"/>
      <c r="N18674">
        <v>31</v>
      </c>
      <c r="O18674" t="s">
        <v>1556</v>
      </c>
    </row>
    <row r="18675" spans="1:16" x14ac:dyDescent="0.35">
      <c r="A18675" t="s">
        <v>0</v>
      </c>
      <c r="B18675" t="s">
        <v>31890</v>
      </c>
      <c r="C18675" t="s">
        <v>913</v>
      </c>
      <c r="D18675" t="s">
        <v>20103</v>
      </c>
      <c r="E18675" t="s">
        <v>132</v>
      </c>
      <c r="F18675" t="b">
        <v>0</v>
      </c>
      <c r="G18675" t="s">
        <v>20</v>
      </c>
      <c r="H18675" s="1">
        <v>46231.419027777767</v>
      </c>
      <c r="I18675" t="b">
        <v>0</v>
      </c>
      <c r="J18675" t="b">
        <v>0</v>
      </c>
      <c r="K18675" t="s">
        <v>20</v>
      </c>
      <c r="L18675" t="s">
        <v>60</v>
      </c>
      <c r="M18675">
        <v>63402.5</v>
      </c>
      <c r="N18675"/>
      <c r="O18675" t="s">
        <v>21140</v>
      </c>
      <c r="P18675" t="s">
        <v>31891</v>
      </c>
    </row>
    <row r="18676" spans="1:16" x14ac:dyDescent="0.35">
      <c r="A18676" t="s">
        <v>6</v>
      </c>
      <c r="B18676" t="s">
        <v>31892</v>
      </c>
      <c r="C18676" t="s">
        <v>5717</v>
      </c>
      <c r="D18676" t="s">
        <v>4346</v>
      </c>
      <c r="E18676" t="s">
        <v>59</v>
      </c>
      <c r="F18676" t="b">
        <v>0</v>
      </c>
      <c r="G18676" t="s">
        <v>19</v>
      </c>
      <c r="H18676" s="1">
        <v>46231.422523148147</v>
      </c>
      <c r="I18676" t="b">
        <v>0</v>
      </c>
      <c r="J18676" t="b">
        <v>0</v>
      </c>
      <c r="K18676" t="s">
        <v>19</v>
      </c>
      <c r="L18676" t="s">
        <v>60</v>
      </c>
      <c r="M18676">
        <v>3704358.64</v>
      </c>
      <c r="N18676"/>
      <c r="O18676" t="s">
        <v>28454</v>
      </c>
      <c r="P18676" t="s">
        <v>31774</v>
      </c>
    </row>
    <row r="18677" spans="1:16" x14ac:dyDescent="0.35">
      <c r="A18677" t="s">
        <v>1</v>
      </c>
      <c r="B18677" t="s">
        <v>31893</v>
      </c>
      <c r="C18677" t="s">
        <v>31894</v>
      </c>
      <c r="D18677" t="s">
        <v>4346</v>
      </c>
      <c r="E18677" t="s">
        <v>59</v>
      </c>
      <c r="F18677" t="b">
        <v>0</v>
      </c>
      <c r="G18677" t="s">
        <v>34</v>
      </c>
      <c r="H18677" s="1">
        <v>46231.427719907413</v>
      </c>
      <c r="I18677" t="b">
        <v>0</v>
      </c>
      <c r="J18677" t="b">
        <v>0</v>
      </c>
      <c r="K18677" t="s">
        <v>34</v>
      </c>
      <c r="L18677" t="s">
        <v>60</v>
      </c>
      <c r="M18677">
        <v>1000000</v>
      </c>
      <c r="N18677"/>
      <c r="O18677" t="s">
        <v>31895</v>
      </c>
      <c r="P18677" t="s">
        <v>31896</v>
      </c>
    </row>
    <row r="18678" spans="1:16" x14ac:dyDescent="0.35">
      <c r="A18678" t="s">
        <v>2</v>
      </c>
      <c r="B18678" t="s">
        <v>31897</v>
      </c>
      <c r="C18678" t="s">
        <v>304</v>
      </c>
      <c r="D18678" t="s">
        <v>4526</v>
      </c>
      <c r="E18678" t="s">
        <v>59</v>
      </c>
      <c r="F18678" t="b">
        <v>0</v>
      </c>
      <c r="G18678" t="s">
        <v>77</v>
      </c>
      <c r="H18678" s="1">
        <v>46231.459409722222</v>
      </c>
      <c r="I18678" t="b">
        <v>0</v>
      </c>
      <c r="J18678" t="b">
        <v>0</v>
      </c>
      <c r="K18678" t="s">
        <v>41</v>
      </c>
      <c r="L18678" t="s">
        <v>60</v>
      </c>
      <c r="M18678">
        <v>145000</v>
      </c>
      <c r="N18678"/>
      <c r="O18678" t="s">
        <v>701</v>
      </c>
    </row>
    <row r="18679" spans="1:16" x14ac:dyDescent="0.35">
      <c r="A18679" t="s">
        <v>0</v>
      </c>
      <c r="B18679" t="s">
        <v>30360</v>
      </c>
      <c r="C18679" t="s">
        <v>76</v>
      </c>
      <c r="D18679" t="s">
        <v>4630</v>
      </c>
      <c r="E18679" t="s">
        <v>59</v>
      </c>
      <c r="F18679" t="b">
        <v>1</v>
      </c>
      <c r="G18679" t="s">
        <v>41</v>
      </c>
      <c r="H18679" s="1">
        <v>46231.504131944443</v>
      </c>
      <c r="I18679" t="b">
        <v>0</v>
      </c>
      <c r="J18679" t="b">
        <v>0</v>
      </c>
      <c r="K18679" t="s">
        <v>41</v>
      </c>
      <c r="L18679" t="s">
        <v>60</v>
      </c>
      <c r="M18679">
        <v>150000</v>
      </c>
      <c r="N18679"/>
      <c r="O18679" t="s">
        <v>30361</v>
      </c>
      <c r="P18679" t="s">
        <v>1777</v>
      </c>
    </row>
    <row r="18680" spans="1:16" x14ac:dyDescent="0.35">
      <c r="A18680" t="s">
        <v>6</v>
      </c>
      <c r="B18680" t="s">
        <v>31898</v>
      </c>
      <c r="C18680" t="s">
        <v>41</v>
      </c>
      <c r="D18680" t="s">
        <v>4526</v>
      </c>
      <c r="E18680" t="s">
        <v>59</v>
      </c>
      <c r="F18680" t="b">
        <v>0</v>
      </c>
      <c r="G18680" t="s">
        <v>41</v>
      </c>
      <c r="H18680" s="1">
        <v>46231.507939814823</v>
      </c>
      <c r="I18680" t="b">
        <v>0</v>
      </c>
      <c r="J18680" t="b">
        <v>1</v>
      </c>
      <c r="K18680" t="s">
        <v>41</v>
      </c>
      <c r="L18680" t="s">
        <v>60</v>
      </c>
      <c r="M18680">
        <v>157500</v>
      </c>
      <c r="N18680"/>
      <c r="O18680" t="s">
        <v>155</v>
      </c>
      <c r="P18680" t="s">
        <v>2373</v>
      </c>
    </row>
    <row r="18681" spans="1:16" x14ac:dyDescent="0.35">
      <c r="A18681" t="s">
        <v>0</v>
      </c>
      <c r="B18681" t="s">
        <v>31899</v>
      </c>
      <c r="C18681" t="s">
        <v>31900</v>
      </c>
      <c r="D18681" t="s">
        <v>2360</v>
      </c>
      <c r="F18681" t="b">
        <v>0</v>
      </c>
      <c r="G18681" t="s">
        <v>65</v>
      </c>
      <c r="H18681" s="1">
        <v>46231.542604166672</v>
      </c>
      <c r="I18681" t="b">
        <v>1</v>
      </c>
      <c r="J18681" t="b">
        <v>0</v>
      </c>
      <c r="K18681" t="s">
        <v>41</v>
      </c>
      <c r="L18681" t="s">
        <v>74</v>
      </c>
      <c r="M18681"/>
      <c r="N18681">
        <v>34.5</v>
      </c>
      <c r="O18681" t="s">
        <v>2630</v>
      </c>
      <c r="P18681" t="s">
        <v>219</v>
      </c>
    </row>
    <row r="18682" spans="1:16" x14ac:dyDescent="0.35">
      <c r="A18682" t="s">
        <v>0</v>
      </c>
      <c r="B18682" t="s">
        <v>345</v>
      </c>
      <c r="C18682" t="s">
        <v>1131</v>
      </c>
      <c r="D18682" t="s">
        <v>4526</v>
      </c>
      <c r="E18682" t="s">
        <v>88</v>
      </c>
      <c r="F18682" t="b">
        <v>0</v>
      </c>
      <c r="G18682" t="s">
        <v>89</v>
      </c>
      <c r="H18682" s="1">
        <v>46231.542685185188</v>
      </c>
      <c r="I18682" t="b">
        <v>1</v>
      </c>
      <c r="J18682" t="b">
        <v>0</v>
      </c>
      <c r="K18682" t="s">
        <v>41</v>
      </c>
      <c r="L18682" t="s">
        <v>74</v>
      </c>
      <c r="M18682"/>
      <c r="N18682">
        <v>42.5</v>
      </c>
      <c r="O18682" t="s">
        <v>105</v>
      </c>
      <c r="P18682" t="s">
        <v>15014</v>
      </c>
    </row>
    <row r="18683" spans="1:16" x14ac:dyDescent="0.35">
      <c r="A18683" t="s">
        <v>4</v>
      </c>
      <c r="B18683" t="s">
        <v>31901</v>
      </c>
      <c r="C18683" t="s">
        <v>612</v>
      </c>
      <c r="D18683" t="s">
        <v>4526</v>
      </c>
      <c r="E18683" t="s">
        <v>59</v>
      </c>
      <c r="F18683" t="b">
        <v>0</v>
      </c>
      <c r="G18683" t="s">
        <v>73</v>
      </c>
      <c r="H18683" s="1">
        <v>46231.542696759258</v>
      </c>
      <c r="I18683" t="b">
        <v>0</v>
      </c>
      <c r="J18683" t="b">
        <v>0</v>
      </c>
      <c r="K18683" t="s">
        <v>41</v>
      </c>
      <c r="L18683" t="s">
        <v>74</v>
      </c>
      <c r="M18683"/>
      <c r="N18683">
        <v>43.5</v>
      </c>
      <c r="O18683" t="s">
        <v>3073</v>
      </c>
    </row>
    <row r="18684" spans="1:16" x14ac:dyDescent="0.35">
      <c r="A18684" t="s">
        <v>0</v>
      </c>
      <c r="B18684" t="s">
        <v>31902</v>
      </c>
      <c r="C18684" t="s">
        <v>76</v>
      </c>
      <c r="D18684" t="s">
        <v>4630</v>
      </c>
      <c r="E18684" t="s">
        <v>59</v>
      </c>
      <c r="F18684" t="b">
        <v>1</v>
      </c>
      <c r="G18684" t="s">
        <v>41</v>
      </c>
      <c r="H18684" s="1">
        <v>46231.545844907407</v>
      </c>
      <c r="I18684" t="b">
        <v>0</v>
      </c>
      <c r="J18684" t="b">
        <v>1</v>
      </c>
      <c r="K18684" t="s">
        <v>41</v>
      </c>
      <c r="L18684" t="s">
        <v>60</v>
      </c>
      <c r="M18684">
        <v>123500</v>
      </c>
      <c r="N18684"/>
      <c r="O18684" t="s">
        <v>10293</v>
      </c>
      <c r="P18684" t="s">
        <v>29581</v>
      </c>
    </row>
    <row r="18685" spans="1:16" x14ac:dyDescent="0.35">
      <c r="A18685" t="s">
        <v>8</v>
      </c>
      <c r="B18685" t="s">
        <v>31903</v>
      </c>
      <c r="C18685" t="s">
        <v>5717</v>
      </c>
      <c r="D18685" t="s">
        <v>4346</v>
      </c>
      <c r="E18685" t="s">
        <v>72</v>
      </c>
      <c r="F18685" t="b">
        <v>0</v>
      </c>
      <c r="G18685" t="s">
        <v>19</v>
      </c>
      <c r="H18685" s="1">
        <v>46231.547523148147</v>
      </c>
      <c r="I18685" t="b">
        <v>0</v>
      </c>
      <c r="J18685" t="b">
        <v>0</v>
      </c>
      <c r="K18685" t="s">
        <v>19</v>
      </c>
      <c r="L18685" t="s">
        <v>74</v>
      </c>
      <c r="M18685"/>
      <c r="N18685">
        <v>1750</v>
      </c>
      <c r="O18685" t="s">
        <v>31904</v>
      </c>
      <c r="P18685" t="s">
        <v>31905</v>
      </c>
    </row>
    <row r="18686" spans="1:16" x14ac:dyDescent="0.35">
      <c r="A18686" t="s">
        <v>1</v>
      </c>
      <c r="B18686" t="s">
        <v>1</v>
      </c>
      <c r="C18686" t="s">
        <v>28969</v>
      </c>
      <c r="D18686" t="s">
        <v>4756</v>
      </c>
      <c r="E18686" t="s">
        <v>59</v>
      </c>
      <c r="F18686" t="b">
        <v>0</v>
      </c>
      <c r="G18686" t="s">
        <v>77</v>
      </c>
      <c r="H18686" s="1">
        <v>46231.549884259257</v>
      </c>
      <c r="I18686" t="b">
        <v>0</v>
      </c>
      <c r="J18686" t="b">
        <v>0</v>
      </c>
      <c r="K18686" t="s">
        <v>41</v>
      </c>
      <c r="L18686" t="s">
        <v>60</v>
      </c>
      <c r="M18686">
        <v>115000</v>
      </c>
      <c r="N18686"/>
      <c r="O18686" t="s">
        <v>28970</v>
      </c>
      <c r="P18686" t="s">
        <v>28971</v>
      </c>
    </row>
    <row r="18687" spans="1:16" x14ac:dyDescent="0.35">
      <c r="A18687" t="s">
        <v>4</v>
      </c>
      <c r="B18687" t="s">
        <v>31906</v>
      </c>
      <c r="C18687" t="s">
        <v>1111</v>
      </c>
      <c r="D18687" t="s">
        <v>26562</v>
      </c>
      <c r="E18687" t="s">
        <v>59</v>
      </c>
      <c r="F18687" t="b">
        <v>0</v>
      </c>
      <c r="G18687" t="s">
        <v>19</v>
      </c>
      <c r="H18687" s="1">
        <v>46231.551400462973</v>
      </c>
      <c r="I18687" t="b">
        <v>1</v>
      </c>
      <c r="J18687" t="b">
        <v>0</v>
      </c>
      <c r="K18687" t="s">
        <v>19</v>
      </c>
      <c r="L18687" t="s">
        <v>60</v>
      </c>
      <c r="M18687">
        <v>850000</v>
      </c>
      <c r="N18687"/>
      <c r="O18687" t="s">
        <v>31907</v>
      </c>
      <c r="P18687" t="s">
        <v>31908</v>
      </c>
    </row>
    <row r="18688" spans="1:16" x14ac:dyDescent="0.35">
      <c r="A18688" t="s">
        <v>3</v>
      </c>
      <c r="B18688" t="s">
        <v>31909</v>
      </c>
      <c r="C18688" t="s">
        <v>162</v>
      </c>
      <c r="D18688" t="s">
        <v>4526</v>
      </c>
      <c r="E18688" t="s">
        <v>88</v>
      </c>
      <c r="F18688" t="b">
        <v>0</v>
      </c>
      <c r="G18688" t="s">
        <v>73</v>
      </c>
      <c r="H18688" s="1">
        <v>46231.584363425929</v>
      </c>
      <c r="I18688" t="b">
        <v>0</v>
      </c>
      <c r="J18688" t="b">
        <v>0</v>
      </c>
      <c r="K18688" t="s">
        <v>41</v>
      </c>
      <c r="L18688" t="s">
        <v>74</v>
      </c>
      <c r="M18688"/>
      <c r="N18688">
        <v>72.5</v>
      </c>
      <c r="O18688" t="s">
        <v>3788</v>
      </c>
      <c r="P18688" t="s">
        <v>31910</v>
      </c>
    </row>
    <row r="18689" spans="1:16" x14ac:dyDescent="0.35">
      <c r="A18689" t="s">
        <v>0</v>
      </c>
      <c r="B18689" t="s">
        <v>3390</v>
      </c>
      <c r="C18689" t="s">
        <v>31911</v>
      </c>
      <c r="D18689" t="s">
        <v>4346</v>
      </c>
      <c r="E18689" t="s">
        <v>59</v>
      </c>
      <c r="F18689" t="b">
        <v>0</v>
      </c>
      <c r="G18689" t="s">
        <v>40</v>
      </c>
      <c r="H18689" s="1">
        <v>46231.587407407409</v>
      </c>
      <c r="I18689" t="b">
        <v>1</v>
      </c>
      <c r="J18689" t="b">
        <v>0</v>
      </c>
      <c r="K18689" t="s">
        <v>40</v>
      </c>
      <c r="L18689" t="s">
        <v>60</v>
      </c>
      <c r="M18689">
        <v>33000</v>
      </c>
      <c r="N18689"/>
      <c r="O18689" t="s">
        <v>31912</v>
      </c>
      <c r="P18689" t="s">
        <v>10550</v>
      </c>
    </row>
    <row r="18690" spans="1:16" x14ac:dyDescent="0.35">
      <c r="A18690" t="s">
        <v>0</v>
      </c>
      <c r="B18690" t="s">
        <v>31913</v>
      </c>
      <c r="C18690" t="s">
        <v>31914</v>
      </c>
      <c r="D18690" t="s">
        <v>4346</v>
      </c>
      <c r="E18690" t="s">
        <v>232</v>
      </c>
      <c r="F18690" t="b">
        <v>0</v>
      </c>
      <c r="G18690" t="s">
        <v>40</v>
      </c>
      <c r="H18690" s="1">
        <v>46231.587418981479</v>
      </c>
      <c r="I18690" t="b">
        <v>1</v>
      </c>
      <c r="J18690" t="b">
        <v>0</v>
      </c>
      <c r="K18690" t="s">
        <v>40</v>
      </c>
      <c r="L18690" t="s">
        <v>60</v>
      </c>
      <c r="M18690">
        <v>32500</v>
      </c>
      <c r="N18690"/>
      <c r="O18690" t="s">
        <v>31915</v>
      </c>
      <c r="P18690" t="s">
        <v>219</v>
      </c>
    </row>
    <row r="18691" spans="1:16" x14ac:dyDescent="0.35">
      <c r="A18691" t="s">
        <v>1</v>
      </c>
      <c r="B18691" t="s">
        <v>31916</v>
      </c>
      <c r="C18691" t="s">
        <v>7283</v>
      </c>
      <c r="D18691" t="s">
        <v>4756</v>
      </c>
      <c r="E18691" t="s">
        <v>59</v>
      </c>
      <c r="F18691" t="b">
        <v>0</v>
      </c>
      <c r="G18691" t="s">
        <v>65</v>
      </c>
      <c r="H18691" s="1">
        <v>46231.591585648152</v>
      </c>
      <c r="I18691" t="b">
        <v>0</v>
      </c>
      <c r="J18691" t="b">
        <v>0</v>
      </c>
      <c r="K18691" t="s">
        <v>41</v>
      </c>
      <c r="L18691" t="s">
        <v>60</v>
      </c>
      <c r="M18691">
        <v>102300</v>
      </c>
      <c r="N18691"/>
      <c r="O18691" t="s">
        <v>305</v>
      </c>
      <c r="P18691" t="s">
        <v>16509</v>
      </c>
    </row>
    <row r="18692" spans="1:16" x14ac:dyDescent="0.35">
      <c r="A18692" t="s">
        <v>6</v>
      </c>
      <c r="B18692" t="s">
        <v>31917</v>
      </c>
      <c r="C18692" t="s">
        <v>500</v>
      </c>
      <c r="D18692" t="s">
        <v>4587</v>
      </c>
      <c r="E18692" t="s">
        <v>59</v>
      </c>
      <c r="F18692" t="b">
        <v>0</v>
      </c>
      <c r="G18692" t="s">
        <v>13</v>
      </c>
      <c r="H18692" s="1">
        <v>46231.592349537037</v>
      </c>
      <c r="I18692" t="b">
        <v>0</v>
      </c>
      <c r="J18692" t="b">
        <v>0</v>
      </c>
      <c r="K18692" t="s">
        <v>13</v>
      </c>
      <c r="L18692" t="s">
        <v>74</v>
      </c>
      <c r="M18692"/>
      <c r="N18692">
        <v>68.5</v>
      </c>
      <c r="O18692" t="s">
        <v>31918</v>
      </c>
      <c r="P18692" t="s">
        <v>3432</v>
      </c>
    </row>
    <row r="18693" spans="1:16" x14ac:dyDescent="0.35">
      <c r="A18693" t="s">
        <v>1</v>
      </c>
      <c r="B18693" t="s">
        <v>31919</v>
      </c>
      <c r="C18693" t="s">
        <v>40</v>
      </c>
      <c r="D18693" t="s">
        <v>4526</v>
      </c>
      <c r="E18693" t="s">
        <v>88</v>
      </c>
      <c r="F18693" t="b">
        <v>0</v>
      </c>
      <c r="G18693" t="s">
        <v>40</v>
      </c>
      <c r="H18693" s="1">
        <v>46231.59480324074</v>
      </c>
      <c r="I18693" t="b">
        <v>1</v>
      </c>
      <c r="J18693" t="b">
        <v>0</v>
      </c>
      <c r="K18693" t="s">
        <v>40</v>
      </c>
      <c r="L18693" t="s">
        <v>60</v>
      </c>
      <c r="M18693">
        <v>70000</v>
      </c>
      <c r="N18693"/>
      <c r="O18693" t="s">
        <v>6657</v>
      </c>
      <c r="P18693" t="s">
        <v>152</v>
      </c>
    </row>
    <row r="18694" spans="1:16" x14ac:dyDescent="0.35">
      <c r="A18694" t="s">
        <v>1</v>
      </c>
      <c r="B18694" t="s">
        <v>31920</v>
      </c>
      <c r="C18694" t="s">
        <v>76</v>
      </c>
      <c r="D18694" t="s">
        <v>7680</v>
      </c>
      <c r="E18694" t="s">
        <v>59</v>
      </c>
      <c r="F18694" t="b">
        <v>1</v>
      </c>
      <c r="G18694" t="s">
        <v>40</v>
      </c>
      <c r="H18694" s="1">
        <v>46231.594895833332</v>
      </c>
      <c r="I18694" t="b">
        <v>1</v>
      </c>
      <c r="J18694" t="b">
        <v>0</v>
      </c>
      <c r="K18694" t="s">
        <v>40</v>
      </c>
      <c r="L18694" t="s">
        <v>60</v>
      </c>
      <c r="M18694">
        <v>39097</v>
      </c>
      <c r="N18694"/>
      <c r="O18694" t="s">
        <v>31921</v>
      </c>
      <c r="P18694" t="s">
        <v>31922</v>
      </c>
    </row>
    <row r="18695" spans="1:16" x14ac:dyDescent="0.35">
      <c r="A18695" t="s">
        <v>0</v>
      </c>
      <c r="B18695" t="s">
        <v>31923</v>
      </c>
      <c r="C18695" t="s">
        <v>2209</v>
      </c>
      <c r="D18695" t="s">
        <v>4346</v>
      </c>
      <c r="E18695" t="s">
        <v>59</v>
      </c>
      <c r="F18695" t="b">
        <v>0</v>
      </c>
      <c r="G18695" t="s">
        <v>65</v>
      </c>
      <c r="H18695" s="1">
        <v>46231.62604166667</v>
      </c>
      <c r="I18695" t="b">
        <v>0</v>
      </c>
      <c r="J18695" t="b">
        <v>1</v>
      </c>
      <c r="K18695" t="s">
        <v>41</v>
      </c>
      <c r="L18695" t="s">
        <v>60</v>
      </c>
      <c r="M18695">
        <v>120000</v>
      </c>
      <c r="N18695"/>
      <c r="O18695" t="s">
        <v>31924</v>
      </c>
    </row>
    <row r="18696" spans="1:16" x14ac:dyDescent="0.35">
      <c r="A18696" t="s">
        <v>0</v>
      </c>
      <c r="B18696" t="s">
        <v>31925</v>
      </c>
      <c r="C18696" t="s">
        <v>999</v>
      </c>
      <c r="D18696" t="s">
        <v>4526</v>
      </c>
      <c r="E18696" t="s">
        <v>59</v>
      </c>
      <c r="F18696" t="b">
        <v>0</v>
      </c>
      <c r="G18696" t="s">
        <v>77</v>
      </c>
      <c r="H18696" s="1">
        <v>46231.626099537039</v>
      </c>
      <c r="I18696" t="b">
        <v>0</v>
      </c>
      <c r="J18696" t="b">
        <v>0</v>
      </c>
      <c r="K18696" t="s">
        <v>41</v>
      </c>
      <c r="L18696" t="s">
        <v>60</v>
      </c>
      <c r="M18696">
        <v>70000</v>
      </c>
      <c r="N18696"/>
      <c r="O18696" t="s">
        <v>31926</v>
      </c>
      <c r="P18696" t="s">
        <v>31927</v>
      </c>
    </row>
    <row r="18697" spans="1:16" x14ac:dyDescent="0.35">
      <c r="A18697" t="s">
        <v>8</v>
      </c>
      <c r="B18697" t="s">
        <v>31928</v>
      </c>
      <c r="C18697" t="s">
        <v>165</v>
      </c>
      <c r="D18697" t="s">
        <v>2360</v>
      </c>
      <c r="E18697" t="s">
        <v>59</v>
      </c>
      <c r="F18697" t="b">
        <v>0</v>
      </c>
      <c r="G18697" t="s">
        <v>73</v>
      </c>
      <c r="H18697" s="1">
        <v>46231.629374999997</v>
      </c>
      <c r="I18697" t="b">
        <v>0</v>
      </c>
      <c r="J18697" t="b">
        <v>0</v>
      </c>
      <c r="K18697" t="s">
        <v>41</v>
      </c>
      <c r="L18697" t="s">
        <v>74</v>
      </c>
      <c r="M18697"/>
      <c r="N18697">
        <v>65</v>
      </c>
      <c r="O18697" t="s">
        <v>31929</v>
      </c>
      <c r="P18697" t="s">
        <v>31930</v>
      </c>
    </row>
    <row r="18698" spans="1:16" x14ac:dyDescent="0.35">
      <c r="A18698" t="s">
        <v>1</v>
      </c>
      <c r="B18698" t="s">
        <v>31931</v>
      </c>
      <c r="C18698" t="s">
        <v>353</v>
      </c>
      <c r="D18698" t="s">
        <v>4526</v>
      </c>
      <c r="E18698" t="s">
        <v>59</v>
      </c>
      <c r="F18698" t="b">
        <v>0</v>
      </c>
      <c r="G18698" t="s">
        <v>77</v>
      </c>
      <c r="H18698" s="1">
        <v>46231.633217592593</v>
      </c>
      <c r="I18698" t="b">
        <v>0</v>
      </c>
      <c r="J18698" t="b">
        <v>1</v>
      </c>
      <c r="K18698" t="s">
        <v>41</v>
      </c>
      <c r="L18698" t="s">
        <v>60</v>
      </c>
      <c r="M18698">
        <v>212000</v>
      </c>
      <c r="N18698"/>
      <c r="O18698" t="s">
        <v>343</v>
      </c>
      <c r="P18698" t="s">
        <v>19493</v>
      </c>
    </row>
    <row r="18699" spans="1:16" x14ac:dyDescent="0.35">
      <c r="A18699" t="s">
        <v>5</v>
      </c>
      <c r="B18699" t="s">
        <v>31932</v>
      </c>
      <c r="C18699" t="s">
        <v>165</v>
      </c>
      <c r="D18699" t="s">
        <v>4526</v>
      </c>
      <c r="E18699" t="s">
        <v>88</v>
      </c>
      <c r="F18699" t="b">
        <v>0</v>
      </c>
      <c r="G18699" t="s">
        <v>73</v>
      </c>
      <c r="H18699" s="1">
        <v>46231.633263888893</v>
      </c>
      <c r="I18699" t="b">
        <v>1</v>
      </c>
      <c r="J18699" t="b">
        <v>0</v>
      </c>
      <c r="K18699" t="s">
        <v>41</v>
      </c>
      <c r="L18699" t="s">
        <v>74</v>
      </c>
      <c r="M18699"/>
      <c r="N18699">
        <v>65</v>
      </c>
      <c r="O18699" t="s">
        <v>1874</v>
      </c>
      <c r="P18699" t="s">
        <v>25704</v>
      </c>
    </row>
    <row r="18700" spans="1:16" x14ac:dyDescent="0.35">
      <c r="A18700" t="s">
        <v>1</v>
      </c>
      <c r="B18700" t="s">
        <v>31933</v>
      </c>
      <c r="C18700" t="s">
        <v>4452</v>
      </c>
      <c r="D18700" t="s">
        <v>4346</v>
      </c>
      <c r="E18700" t="s">
        <v>88</v>
      </c>
      <c r="F18700" t="b">
        <v>0</v>
      </c>
      <c r="G18700" t="s">
        <v>40</v>
      </c>
      <c r="H18700" s="1">
        <v>46231.636354166672</v>
      </c>
      <c r="I18700" t="b">
        <v>1</v>
      </c>
      <c r="J18700" t="b">
        <v>0</v>
      </c>
      <c r="K18700" t="s">
        <v>40</v>
      </c>
      <c r="L18700" t="s">
        <v>60</v>
      </c>
      <c r="M18700">
        <v>28985</v>
      </c>
      <c r="N18700"/>
      <c r="O18700" t="s">
        <v>31934</v>
      </c>
      <c r="P18700" t="s">
        <v>146</v>
      </c>
    </row>
    <row r="18701" spans="1:16" x14ac:dyDescent="0.35">
      <c r="A18701" t="s">
        <v>3</v>
      </c>
      <c r="B18701" t="s">
        <v>31935</v>
      </c>
      <c r="C18701" t="s">
        <v>112</v>
      </c>
      <c r="D18701" t="s">
        <v>4526</v>
      </c>
      <c r="E18701" t="s">
        <v>88</v>
      </c>
      <c r="F18701" t="b">
        <v>0</v>
      </c>
      <c r="G18701" t="s">
        <v>65</v>
      </c>
      <c r="H18701" s="1">
        <v>46231.667696759258</v>
      </c>
      <c r="I18701" t="b">
        <v>0</v>
      </c>
      <c r="J18701" t="b">
        <v>0</v>
      </c>
      <c r="K18701" t="s">
        <v>41</v>
      </c>
      <c r="L18701" t="s">
        <v>74</v>
      </c>
      <c r="M18701"/>
      <c r="N18701">
        <v>47.5</v>
      </c>
      <c r="O18701" t="s">
        <v>7261</v>
      </c>
      <c r="P18701" t="s">
        <v>171</v>
      </c>
    </row>
    <row r="18702" spans="1:16" x14ac:dyDescent="0.35">
      <c r="A18702" t="s">
        <v>7</v>
      </c>
      <c r="B18702" t="s">
        <v>31936</v>
      </c>
      <c r="C18702" t="s">
        <v>94</v>
      </c>
      <c r="D18702" t="s">
        <v>4346</v>
      </c>
      <c r="E18702" t="s">
        <v>59</v>
      </c>
      <c r="F18702" t="b">
        <v>0</v>
      </c>
      <c r="G18702" t="s">
        <v>65</v>
      </c>
      <c r="H18702" s="1">
        <v>46231.667719907397</v>
      </c>
      <c r="I18702" t="b">
        <v>0</v>
      </c>
      <c r="J18702" t="b">
        <v>1</v>
      </c>
      <c r="K18702" t="s">
        <v>41</v>
      </c>
      <c r="L18702" t="s">
        <v>60</v>
      </c>
      <c r="M18702">
        <v>150000</v>
      </c>
      <c r="N18702"/>
      <c r="O18702" t="s">
        <v>2206</v>
      </c>
      <c r="P18702" t="s">
        <v>3612</v>
      </c>
    </row>
    <row r="18703" spans="1:16" x14ac:dyDescent="0.35">
      <c r="A18703" t="s">
        <v>0</v>
      </c>
      <c r="B18703" t="s">
        <v>298</v>
      </c>
      <c r="C18703" t="s">
        <v>164</v>
      </c>
      <c r="D18703" t="s">
        <v>2360</v>
      </c>
      <c r="E18703" t="s">
        <v>59</v>
      </c>
      <c r="F18703" t="b">
        <v>0</v>
      </c>
      <c r="G18703" t="s">
        <v>65</v>
      </c>
      <c r="H18703" s="1">
        <v>46231.667719907397</v>
      </c>
      <c r="I18703" t="b">
        <v>0</v>
      </c>
      <c r="J18703" t="b">
        <v>0</v>
      </c>
      <c r="K18703" t="s">
        <v>41</v>
      </c>
      <c r="L18703" t="s">
        <v>60</v>
      </c>
      <c r="M18703">
        <v>105950</v>
      </c>
      <c r="N18703"/>
      <c r="O18703" t="s">
        <v>31937</v>
      </c>
      <c r="P18703" t="s">
        <v>31938</v>
      </c>
    </row>
    <row r="18704" spans="1:16" x14ac:dyDescent="0.35">
      <c r="A18704" t="s">
        <v>1</v>
      </c>
      <c r="B18704" t="s">
        <v>31939</v>
      </c>
      <c r="C18704" t="s">
        <v>2563</v>
      </c>
      <c r="D18704" t="s">
        <v>5349</v>
      </c>
      <c r="E18704" t="s">
        <v>59</v>
      </c>
      <c r="F18704" t="b">
        <v>0</v>
      </c>
      <c r="G18704" t="s">
        <v>89</v>
      </c>
      <c r="H18704" s="1">
        <v>46231.674895833326</v>
      </c>
      <c r="I18704" t="b">
        <v>0</v>
      </c>
      <c r="J18704" t="b">
        <v>1</v>
      </c>
      <c r="K18704" t="s">
        <v>41</v>
      </c>
      <c r="L18704" t="s">
        <v>60</v>
      </c>
      <c r="M18704">
        <v>142500</v>
      </c>
      <c r="N18704"/>
      <c r="O18704" t="s">
        <v>31940</v>
      </c>
      <c r="P18704" t="s">
        <v>29052</v>
      </c>
    </row>
    <row r="18705" spans="1:16" x14ac:dyDescent="0.35">
      <c r="A18705" t="s">
        <v>5</v>
      </c>
      <c r="B18705" t="s">
        <v>31941</v>
      </c>
      <c r="C18705" t="s">
        <v>31942</v>
      </c>
      <c r="D18705" t="s">
        <v>2360</v>
      </c>
      <c r="E18705" t="s">
        <v>59</v>
      </c>
      <c r="F18705" t="b">
        <v>0</v>
      </c>
      <c r="G18705" t="s">
        <v>77</v>
      </c>
      <c r="H18705" s="1">
        <v>46231.674942129634</v>
      </c>
      <c r="I18705" t="b">
        <v>0</v>
      </c>
      <c r="J18705" t="b">
        <v>0</v>
      </c>
      <c r="K18705" t="s">
        <v>41</v>
      </c>
      <c r="L18705" t="s">
        <v>60</v>
      </c>
      <c r="M18705">
        <v>102500</v>
      </c>
      <c r="N18705"/>
      <c r="O18705" t="s">
        <v>31943</v>
      </c>
      <c r="P18705" t="s">
        <v>31944</v>
      </c>
    </row>
    <row r="18706" spans="1:16" x14ac:dyDescent="0.35">
      <c r="A18706" t="s">
        <v>5</v>
      </c>
      <c r="B18706" t="s">
        <v>31945</v>
      </c>
      <c r="C18706" t="s">
        <v>4179</v>
      </c>
      <c r="D18706" t="s">
        <v>31946</v>
      </c>
      <c r="E18706" t="s">
        <v>59</v>
      </c>
      <c r="F18706" t="b">
        <v>0</v>
      </c>
      <c r="G18706" t="s">
        <v>13</v>
      </c>
      <c r="H18706" s="1">
        <v>46231.67564814815</v>
      </c>
      <c r="I18706" t="b">
        <v>0</v>
      </c>
      <c r="J18706" t="b">
        <v>0</v>
      </c>
      <c r="K18706" t="s">
        <v>13</v>
      </c>
      <c r="L18706" t="s">
        <v>60</v>
      </c>
      <c r="M18706">
        <v>108737</v>
      </c>
      <c r="N18706"/>
      <c r="O18706" t="s">
        <v>31947</v>
      </c>
      <c r="P18706" t="s">
        <v>31948</v>
      </c>
    </row>
    <row r="18707" spans="1:16" x14ac:dyDescent="0.35">
      <c r="A18707" t="s">
        <v>1</v>
      </c>
      <c r="B18707" t="s">
        <v>1301</v>
      </c>
      <c r="C18707" t="s">
        <v>5115</v>
      </c>
      <c r="D18707" t="s">
        <v>4526</v>
      </c>
      <c r="E18707" t="s">
        <v>59</v>
      </c>
      <c r="F18707" t="b">
        <v>0</v>
      </c>
      <c r="G18707" t="s">
        <v>40</v>
      </c>
      <c r="H18707" s="1">
        <v>46231.678020833337</v>
      </c>
      <c r="I18707" t="b">
        <v>1</v>
      </c>
      <c r="J18707" t="b">
        <v>0</v>
      </c>
      <c r="K18707" t="s">
        <v>40</v>
      </c>
      <c r="L18707" t="s">
        <v>60</v>
      </c>
      <c r="M18707">
        <v>52500</v>
      </c>
      <c r="N18707"/>
      <c r="O18707" t="s">
        <v>6833</v>
      </c>
      <c r="P18707" t="s">
        <v>927</v>
      </c>
    </row>
    <row r="18708" spans="1:16" x14ac:dyDescent="0.35">
      <c r="A18708" t="s">
        <v>1</v>
      </c>
      <c r="B18708" t="s">
        <v>2968</v>
      </c>
      <c r="C18708" t="s">
        <v>6956</v>
      </c>
      <c r="D18708" t="s">
        <v>4526</v>
      </c>
      <c r="E18708" t="s">
        <v>59</v>
      </c>
      <c r="F18708" t="b">
        <v>0</v>
      </c>
      <c r="G18708" t="s">
        <v>40</v>
      </c>
      <c r="H18708" s="1">
        <v>46231.678148148138</v>
      </c>
      <c r="I18708" t="b">
        <v>1</v>
      </c>
      <c r="J18708" t="b">
        <v>0</v>
      </c>
      <c r="K18708" t="s">
        <v>40</v>
      </c>
      <c r="L18708" t="s">
        <v>60</v>
      </c>
      <c r="M18708">
        <v>70000</v>
      </c>
      <c r="N18708"/>
      <c r="O18708" t="s">
        <v>2243</v>
      </c>
      <c r="P18708" t="s">
        <v>24105</v>
      </c>
    </row>
    <row r="18709" spans="1:16" x14ac:dyDescent="0.35">
      <c r="A18709" t="s">
        <v>7</v>
      </c>
      <c r="B18709" t="s">
        <v>31949</v>
      </c>
      <c r="C18709" t="s">
        <v>121</v>
      </c>
      <c r="D18709" t="s">
        <v>4346</v>
      </c>
      <c r="E18709" t="s">
        <v>59</v>
      </c>
      <c r="F18709" t="b">
        <v>0</v>
      </c>
      <c r="G18709" t="s">
        <v>68</v>
      </c>
      <c r="H18709" s="1">
        <v>46231.709247685183</v>
      </c>
      <c r="I18709" t="b">
        <v>1</v>
      </c>
      <c r="J18709" t="b">
        <v>1</v>
      </c>
      <c r="K18709" t="s">
        <v>41</v>
      </c>
      <c r="L18709" t="s">
        <v>60</v>
      </c>
      <c r="M18709">
        <v>121452.5</v>
      </c>
      <c r="N18709"/>
      <c r="O18709" t="s">
        <v>3387</v>
      </c>
      <c r="P18709" t="s">
        <v>31950</v>
      </c>
    </row>
    <row r="18710" spans="1:16" x14ac:dyDescent="0.35">
      <c r="A18710" t="s">
        <v>0</v>
      </c>
      <c r="B18710" t="s">
        <v>31951</v>
      </c>
      <c r="C18710" t="s">
        <v>7072</v>
      </c>
      <c r="D18710" t="s">
        <v>4346</v>
      </c>
      <c r="E18710" t="s">
        <v>59</v>
      </c>
      <c r="F18710" t="b">
        <v>0</v>
      </c>
      <c r="G18710" t="s">
        <v>40</v>
      </c>
      <c r="H18710" s="1">
        <v>46231.712407407409</v>
      </c>
      <c r="I18710" t="b">
        <v>1</v>
      </c>
      <c r="J18710" t="b">
        <v>0</v>
      </c>
      <c r="K18710" t="s">
        <v>40</v>
      </c>
      <c r="L18710" t="s">
        <v>60</v>
      </c>
      <c r="M18710">
        <v>28946</v>
      </c>
      <c r="N18710"/>
      <c r="O18710" t="s">
        <v>10626</v>
      </c>
      <c r="P18710" t="s">
        <v>8691</v>
      </c>
    </row>
    <row r="18711" spans="1:16" x14ac:dyDescent="0.35">
      <c r="A18711" t="s">
        <v>5</v>
      </c>
      <c r="B18711" t="s">
        <v>31952</v>
      </c>
      <c r="C18711" t="s">
        <v>451</v>
      </c>
      <c r="D18711" t="s">
        <v>4526</v>
      </c>
      <c r="E18711" t="s">
        <v>59</v>
      </c>
      <c r="F18711" t="b">
        <v>0</v>
      </c>
      <c r="G18711" t="s">
        <v>65</v>
      </c>
      <c r="H18711" s="1">
        <v>46231.716585648152</v>
      </c>
      <c r="I18711" t="b">
        <v>0</v>
      </c>
      <c r="J18711" t="b">
        <v>1</v>
      </c>
      <c r="K18711" t="s">
        <v>41</v>
      </c>
      <c r="L18711" t="s">
        <v>60</v>
      </c>
      <c r="M18711">
        <v>150000</v>
      </c>
      <c r="N18711"/>
      <c r="O18711" t="s">
        <v>1610</v>
      </c>
      <c r="P18711" t="s">
        <v>31953</v>
      </c>
    </row>
    <row r="18712" spans="1:16" x14ac:dyDescent="0.35">
      <c r="A18712" t="s">
        <v>1</v>
      </c>
      <c r="B18712" t="s">
        <v>31954</v>
      </c>
      <c r="C18712" t="s">
        <v>147</v>
      </c>
      <c r="D18712" t="s">
        <v>4526</v>
      </c>
      <c r="E18712" t="s">
        <v>88</v>
      </c>
      <c r="F18712" t="b">
        <v>0</v>
      </c>
      <c r="G18712" t="s">
        <v>77</v>
      </c>
      <c r="H18712" s="1">
        <v>46231.716608796298</v>
      </c>
      <c r="I18712" t="b">
        <v>0</v>
      </c>
      <c r="J18712" t="b">
        <v>1</v>
      </c>
      <c r="K18712" t="s">
        <v>41</v>
      </c>
      <c r="L18712" t="s">
        <v>74</v>
      </c>
      <c r="M18712"/>
      <c r="N18712">
        <v>71.5</v>
      </c>
      <c r="O18712" t="s">
        <v>2059</v>
      </c>
      <c r="P18712" t="s">
        <v>31955</v>
      </c>
    </row>
    <row r="18713" spans="1:16" x14ac:dyDescent="0.35">
      <c r="A18713" t="s">
        <v>2</v>
      </c>
      <c r="B18713" t="s">
        <v>31956</v>
      </c>
      <c r="C18713" t="s">
        <v>190</v>
      </c>
      <c r="D18713" t="s">
        <v>4526</v>
      </c>
      <c r="E18713" t="s">
        <v>59</v>
      </c>
      <c r="F18713" t="b">
        <v>0</v>
      </c>
      <c r="G18713" t="s">
        <v>73</v>
      </c>
      <c r="H18713" s="1">
        <v>46231.716620370367</v>
      </c>
      <c r="I18713" t="b">
        <v>1</v>
      </c>
      <c r="J18713" t="b">
        <v>0</v>
      </c>
      <c r="K18713" t="s">
        <v>41</v>
      </c>
      <c r="L18713" t="s">
        <v>74</v>
      </c>
      <c r="M18713"/>
      <c r="N18713">
        <v>80</v>
      </c>
      <c r="O18713" t="s">
        <v>1164</v>
      </c>
      <c r="P18713" t="s">
        <v>31957</v>
      </c>
    </row>
    <row r="18714" spans="1:16" x14ac:dyDescent="0.35">
      <c r="A18714" t="s">
        <v>0</v>
      </c>
      <c r="B18714" t="s">
        <v>2532</v>
      </c>
      <c r="C18714" t="s">
        <v>112</v>
      </c>
      <c r="D18714" t="s">
        <v>4526</v>
      </c>
      <c r="E18714" t="s">
        <v>59</v>
      </c>
      <c r="F18714" t="b">
        <v>0</v>
      </c>
      <c r="G18714" t="s">
        <v>65</v>
      </c>
      <c r="H18714" s="1">
        <v>46231.792604166672</v>
      </c>
      <c r="I18714" t="b">
        <v>1</v>
      </c>
      <c r="J18714" t="b">
        <v>1</v>
      </c>
      <c r="K18714" t="s">
        <v>41</v>
      </c>
      <c r="L18714" t="s">
        <v>60</v>
      </c>
      <c r="M18714">
        <v>90000</v>
      </c>
      <c r="N18714"/>
      <c r="O18714" t="s">
        <v>31958</v>
      </c>
      <c r="P18714" t="s">
        <v>859</v>
      </c>
    </row>
    <row r="18715" spans="1:16" x14ac:dyDescent="0.35">
      <c r="A18715" t="s">
        <v>0</v>
      </c>
      <c r="B18715" t="s">
        <v>31959</v>
      </c>
      <c r="C18715" t="s">
        <v>142</v>
      </c>
      <c r="D18715" t="s">
        <v>111</v>
      </c>
      <c r="E18715" t="s">
        <v>88</v>
      </c>
      <c r="F18715" t="b">
        <v>0</v>
      </c>
      <c r="G18715" t="s">
        <v>65</v>
      </c>
      <c r="H18715" s="1">
        <v>46231.792696759258</v>
      </c>
      <c r="I18715" t="b">
        <v>1</v>
      </c>
      <c r="J18715" t="b">
        <v>1</v>
      </c>
      <c r="K18715" t="s">
        <v>41</v>
      </c>
      <c r="L18715" t="s">
        <v>74</v>
      </c>
      <c r="M18715"/>
      <c r="N18715">
        <v>42.5</v>
      </c>
      <c r="O18715" t="s">
        <v>111</v>
      </c>
      <c r="P18715" t="s">
        <v>352</v>
      </c>
    </row>
    <row r="18716" spans="1:16" x14ac:dyDescent="0.35">
      <c r="A18716" t="s">
        <v>4</v>
      </c>
      <c r="B18716" t="s">
        <v>2973</v>
      </c>
      <c r="C18716" t="s">
        <v>165</v>
      </c>
      <c r="D18716" t="s">
        <v>4526</v>
      </c>
      <c r="E18716" t="s">
        <v>59</v>
      </c>
      <c r="F18716" t="b">
        <v>0</v>
      </c>
      <c r="G18716" t="s">
        <v>73</v>
      </c>
      <c r="H18716" s="1">
        <v>46231.792696759258</v>
      </c>
      <c r="I18716" t="b">
        <v>1</v>
      </c>
      <c r="J18716" t="b">
        <v>0</v>
      </c>
      <c r="K18716" t="s">
        <v>41</v>
      </c>
      <c r="L18716" t="s">
        <v>74</v>
      </c>
      <c r="M18716"/>
      <c r="N18716">
        <v>44</v>
      </c>
      <c r="O18716" t="s">
        <v>3073</v>
      </c>
    </row>
    <row r="18717" spans="1:16" x14ac:dyDescent="0.35">
      <c r="A18717" t="s">
        <v>5</v>
      </c>
      <c r="B18717" t="s">
        <v>31960</v>
      </c>
      <c r="C18717" t="s">
        <v>1423</v>
      </c>
      <c r="D18717" t="s">
        <v>4346</v>
      </c>
      <c r="E18717" t="s">
        <v>59</v>
      </c>
      <c r="F18717" t="b">
        <v>0</v>
      </c>
      <c r="G18717" t="s">
        <v>77</v>
      </c>
      <c r="H18717" s="1">
        <v>46231.79996527778</v>
      </c>
      <c r="I18717" t="b">
        <v>0</v>
      </c>
      <c r="J18717" t="b">
        <v>1</v>
      </c>
      <c r="K18717" t="s">
        <v>41</v>
      </c>
      <c r="L18717" t="s">
        <v>60</v>
      </c>
      <c r="M18717">
        <v>126750</v>
      </c>
      <c r="N18717"/>
      <c r="O18717" t="s">
        <v>195</v>
      </c>
      <c r="P18717" t="s">
        <v>31961</v>
      </c>
    </row>
    <row r="18718" spans="1:16" x14ac:dyDescent="0.35">
      <c r="A18718" t="s">
        <v>1</v>
      </c>
      <c r="B18718" t="s">
        <v>7756</v>
      </c>
      <c r="C18718" t="s">
        <v>956</v>
      </c>
      <c r="D18718" t="s">
        <v>4526</v>
      </c>
      <c r="E18718" t="s">
        <v>59</v>
      </c>
      <c r="F18718" t="b">
        <v>0</v>
      </c>
      <c r="G18718" t="s">
        <v>77</v>
      </c>
      <c r="H18718" s="1">
        <v>46231.800081018519</v>
      </c>
      <c r="I18718" t="b">
        <v>0</v>
      </c>
      <c r="J18718" t="b">
        <v>1</v>
      </c>
      <c r="K18718" t="s">
        <v>41</v>
      </c>
      <c r="L18718" t="s">
        <v>60</v>
      </c>
      <c r="M18718">
        <v>120000</v>
      </c>
      <c r="N18718"/>
      <c r="O18718" t="s">
        <v>10744</v>
      </c>
      <c r="P18718" t="s">
        <v>897</v>
      </c>
    </row>
    <row r="18719" spans="1:16" x14ac:dyDescent="0.35">
      <c r="A18719" t="s">
        <v>1</v>
      </c>
      <c r="B18719" t="s">
        <v>2778</v>
      </c>
      <c r="C18719" t="s">
        <v>4345</v>
      </c>
      <c r="D18719" t="s">
        <v>4346</v>
      </c>
      <c r="E18719" t="s">
        <v>88</v>
      </c>
      <c r="F18719" t="b">
        <v>0</v>
      </c>
      <c r="G18719" t="s">
        <v>13</v>
      </c>
      <c r="H18719" s="1">
        <v>46231.80064814815</v>
      </c>
      <c r="I18719" t="b">
        <v>1</v>
      </c>
      <c r="J18719" t="b">
        <v>0</v>
      </c>
      <c r="K18719" t="s">
        <v>13</v>
      </c>
      <c r="L18719" t="s">
        <v>74</v>
      </c>
      <c r="M18719"/>
      <c r="N18719">
        <v>57.459999999999987</v>
      </c>
      <c r="O18719" t="s">
        <v>1098</v>
      </c>
      <c r="P18719" t="s">
        <v>7064</v>
      </c>
    </row>
    <row r="18720" spans="1:16" x14ac:dyDescent="0.35">
      <c r="A18720" t="s">
        <v>1</v>
      </c>
      <c r="B18720" t="s">
        <v>1</v>
      </c>
      <c r="C18720" t="s">
        <v>10787</v>
      </c>
      <c r="D18720" t="s">
        <v>15664</v>
      </c>
      <c r="E18720" t="s">
        <v>59</v>
      </c>
      <c r="F18720" t="b">
        <v>0</v>
      </c>
      <c r="G18720" t="s">
        <v>13</v>
      </c>
      <c r="H18720" s="1">
        <v>46231.800682870373</v>
      </c>
      <c r="I18720" t="b">
        <v>0</v>
      </c>
      <c r="J18720" t="b">
        <v>0</v>
      </c>
      <c r="K18720" t="s">
        <v>13</v>
      </c>
      <c r="L18720" t="s">
        <v>74</v>
      </c>
      <c r="M18720"/>
      <c r="N18720">
        <v>44</v>
      </c>
      <c r="O18720" t="s">
        <v>31962</v>
      </c>
      <c r="P18720" t="s">
        <v>31963</v>
      </c>
    </row>
    <row r="18721" spans="1:16" x14ac:dyDescent="0.35">
      <c r="A18721" t="s">
        <v>5</v>
      </c>
      <c r="B18721" t="s">
        <v>31941</v>
      </c>
      <c r="C18721" t="s">
        <v>31942</v>
      </c>
      <c r="D18721" t="s">
        <v>4346</v>
      </c>
      <c r="E18721" t="s">
        <v>59</v>
      </c>
      <c r="F18721" t="b">
        <v>0</v>
      </c>
      <c r="G18721" t="s">
        <v>68</v>
      </c>
      <c r="H18721" s="1">
        <v>46231.834270833337</v>
      </c>
      <c r="I18721" t="b">
        <v>0</v>
      </c>
      <c r="J18721" t="b">
        <v>0</v>
      </c>
      <c r="K18721" t="s">
        <v>41</v>
      </c>
      <c r="L18721" t="s">
        <v>60</v>
      </c>
      <c r="M18721">
        <v>102500</v>
      </c>
      <c r="N18721"/>
      <c r="O18721" t="s">
        <v>31943</v>
      </c>
      <c r="P18721" t="s">
        <v>31944</v>
      </c>
    </row>
    <row r="18722" spans="1:16" x14ac:dyDescent="0.35">
      <c r="A18722" t="s">
        <v>0</v>
      </c>
      <c r="B18722" t="s">
        <v>4042</v>
      </c>
      <c r="C18722" t="s">
        <v>2324</v>
      </c>
      <c r="D18722" t="s">
        <v>4346</v>
      </c>
      <c r="F18722" t="b">
        <v>0</v>
      </c>
      <c r="G18722" t="s">
        <v>77</v>
      </c>
      <c r="H18722" s="1">
        <v>46231.834340277783</v>
      </c>
      <c r="I18722" t="b">
        <v>0</v>
      </c>
      <c r="J18722" t="b">
        <v>1</v>
      </c>
      <c r="K18722" t="s">
        <v>41</v>
      </c>
      <c r="L18722" t="s">
        <v>74</v>
      </c>
      <c r="M18722"/>
      <c r="N18722">
        <v>24.5</v>
      </c>
      <c r="O18722" t="s">
        <v>31964</v>
      </c>
      <c r="P18722" t="s">
        <v>219</v>
      </c>
    </row>
    <row r="18723" spans="1:16" x14ac:dyDescent="0.35">
      <c r="A18723" t="s">
        <v>7</v>
      </c>
      <c r="B18723" t="s">
        <v>31965</v>
      </c>
      <c r="C18723" t="s">
        <v>96</v>
      </c>
      <c r="D18723" t="s">
        <v>2471</v>
      </c>
      <c r="E18723" t="s">
        <v>59</v>
      </c>
      <c r="F18723" t="b">
        <v>0</v>
      </c>
      <c r="G18723" t="s">
        <v>65</v>
      </c>
      <c r="H18723" s="1">
        <v>46231.834363425929</v>
      </c>
      <c r="I18723" t="b">
        <v>0</v>
      </c>
      <c r="J18723" t="b">
        <v>0</v>
      </c>
      <c r="K18723" t="s">
        <v>41</v>
      </c>
      <c r="L18723" t="s">
        <v>60</v>
      </c>
      <c r="M18723">
        <v>137500</v>
      </c>
      <c r="N18723"/>
      <c r="O18723" t="s">
        <v>31966</v>
      </c>
      <c r="P18723" t="s">
        <v>31967</v>
      </c>
    </row>
    <row r="18724" spans="1:16" x14ac:dyDescent="0.35">
      <c r="A18724" t="s">
        <v>3</v>
      </c>
      <c r="B18724" t="s">
        <v>4044</v>
      </c>
      <c r="C18724" t="s">
        <v>13</v>
      </c>
      <c r="D18724" t="s">
        <v>4526</v>
      </c>
      <c r="E18724" t="s">
        <v>59</v>
      </c>
      <c r="F18724" t="b">
        <v>0</v>
      </c>
      <c r="G18724" t="s">
        <v>13</v>
      </c>
      <c r="H18724" s="1">
        <v>46231.834837962961</v>
      </c>
      <c r="I18724" t="b">
        <v>0</v>
      </c>
      <c r="J18724" t="b">
        <v>0</v>
      </c>
      <c r="K18724" t="s">
        <v>13</v>
      </c>
      <c r="L18724" t="s">
        <v>60</v>
      </c>
      <c r="M18724">
        <v>69850</v>
      </c>
      <c r="N18724"/>
      <c r="O18724" t="s">
        <v>3402</v>
      </c>
      <c r="P18724" t="s">
        <v>219</v>
      </c>
    </row>
    <row r="18725" spans="1:16" x14ac:dyDescent="0.35">
      <c r="A18725" t="s">
        <v>2</v>
      </c>
      <c r="B18725" t="s">
        <v>31968</v>
      </c>
      <c r="C18725" t="s">
        <v>112</v>
      </c>
      <c r="D18725" t="s">
        <v>4346</v>
      </c>
      <c r="E18725" t="s">
        <v>59</v>
      </c>
      <c r="F18725" t="b">
        <v>0</v>
      </c>
      <c r="G18725" t="s">
        <v>65</v>
      </c>
      <c r="H18725" s="1">
        <v>46231.837708333333</v>
      </c>
      <c r="I18725" t="b">
        <v>0</v>
      </c>
      <c r="J18725" t="b">
        <v>1</v>
      </c>
      <c r="K18725" t="s">
        <v>41</v>
      </c>
      <c r="L18725" t="s">
        <v>60</v>
      </c>
      <c r="M18725">
        <v>282500</v>
      </c>
      <c r="N18725"/>
      <c r="O18725" t="s">
        <v>3028</v>
      </c>
      <c r="P18725" t="s">
        <v>31969</v>
      </c>
    </row>
    <row r="18726" spans="1:16" x14ac:dyDescent="0.35">
      <c r="A18726" t="s">
        <v>1</v>
      </c>
      <c r="B18726" t="s">
        <v>1</v>
      </c>
      <c r="C18726" t="s">
        <v>31970</v>
      </c>
      <c r="D18726" t="s">
        <v>4346</v>
      </c>
      <c r="E18726" t="s">
        <v>59</v>
      </c>
      <c r="F18726" t="b">
        <v>0</v>
      </c>
      <c r="G18726" t="s">
        <v>77</v>
      </c>
      <c r="H18726" s="1">
        <v>46231.841550925928</v>
      </c>
      <c r="I18726" t="b">
        <v>0</v>
      </c>
      <c r="J18726" t="b">
        <v>0</v>
      </c>
      <c r="K18726" t="s">
        <v>41</v>
      </c>
      <c r="L18726" t="s">
        <v>60</v>
      </c>
      <c r="M18726">
        <v>86975</v>
      </c>
      <c r="N18726"/>
      <c r="O18726" t="s">
        <v>31971</v>
      </c>
      <c r="P18726" t="s">
        <v>31972</v>
      </c>
    </row>
    <row r="18727" spans="1:16" x14ac:dyDescent="0.35">
      <c r="A18727" t="s">
        <v>1</v>
      </c>
      <c r="B18727" t="s">
        <v>594</v>
      </c>
      <c r="C18727" t="s">
        <v>148</v>
      </c>
      <c r="D18727" t="s">
        <v>4346</v>
      </c>
      <c r="E18727" t="s">
        <v>59</v>
      </c>
      <c r="F18727" t="b">
        <v>0</v>
      </c>
      <c r="G18727" t="s">
        <v>77</v>
      </c>
      <c r="H18727" s="1">
        <v>46231.841608796298</v>
      </c>
      <c r="I18727" t="b">
        <v>0</v>
      </c>
      <c r="J18727" t="b">
        <v>1</v>
      </c>
      <c r="K18727" t="s">
        <v>41</v>
      </c>
      <c r="L18727" t="s">
        <v>60</v>
      </c>
      <c r="M18727">
        <v>162000</v>
      </c>
      <c r="N18727"/>
      <c r="O18727" t="s">
        <v>195</v>
      </c>
      <c r="P18727" t="s">
        <v>31961</v>
      </c>
    </row>
    <row r="18728" spans="1:16" x14ac:dyDescent="0.35">
      <c r="A18728" t="s">
        <v>8</v>
      </c>
      <c r="B18728" t="s">
        <v>31973</v>
      </c>
      <c r="C18728" t="s">
        <v>440</v>
      </c>
      <c r="D18728" t="s">
        <v>111</v>
      </c>
      <c r="E18728" t="s">
        <v>59</v>
      </c>
      <c r="F18728" t="b">
        <v>0</v>
      </c>
      <c r="G18728" t="s">
        <v>73</v>
      </c>
      <c r="H18728" s="1">
        <v>46231.841631944437</v>
      </c>
      <c r="I18728" t="b">
        <v>0</v>
      </c>
      <c r="J18728" t="b">
        <v>1</v>
      </c>
      <c r="K18728" t="s">
        <v>41</v>
      </c>
      <c r="L18728" t="s">
        <v>60</v>
      </c>
      <c r="M18728">
        <v>152500</v>
      </c>
      <c r="N18728"/>
      <c r="O18728" t="s">
        <v>111</v>
      </c>
      <c r="P18728" t="s">
        <v>16193</v>
      </c>
    </row>
    <row r="18729" spans="1:16" x14ac:dyDescent="0.35">
      <c r="A18729" t="s">
        <v>1</v>
      </c>
      <c r="B18729" t="s">
        <v>1</v>
      </c>
      <c r="C18729" t="s">
        <v>31970</v>
      </c>
      <c r="D18729" t="s">
        <v>2360</v>
      </c>
      <c r="E18729" t="s">
        <v>59</v>
      </c>
      <c r="F18729" t="b">
        <v>0</v>
      </c>
      <c r="G18729" t="s">
        <v>65</v>
      </c>
      <c r="H18729" s="1">
        <v>46231.84165509259</v>
      </c>
      <c r="I18729" t="b">
        <v>0</v>
      </c>
      <c r="J18729" t="b">
        <v>0</v>
      </c>
      <c r="K18729" t="s">
        <v>41</v>
      </c>
      <c r="L18729" t="s">
        <v>60</v>
      </c>
      <c r="M18729">
        <v>86975</v>
      </c>
      <c r="N18729"/>
      <c r="O18729" t="s">
        <v>31971</v>
      </c>
      <c r="P18729" t="s">
        <v>31972</v>
      </c>
    </row>
    <row r="18730" spans="1:16" x14ac:dyDescent="0.35">
      <c r="A18730" t="s">
        <v>1</v>
      </c>
      <c r="B18730" t="s">
        <v>31974</v>
      </c>
      <c r="C18730" t="s">
        <v>356</v>
      </c>
      <c r="D18730" t="s">
        <v>4346</v>
      </c>
      <c r="E18730" t="s">
        <v>59</v>
      </c>
      <c r="F18730" t="b">
        <v>0</v>
      </c>
      <c r="G18730" t="s">
        <v>89</v>
      </c>
      <c r="H18730" s="1">
        <v>46231.84165509259</v>
      </c>
      <c r="I18730" t="b">
        <v>1</v>
      </c>
      <c r="J18730" t="b">
        <v>0</v>
      </c>
      <c r="K18730" t="s">
        <v>41</v>
      </c>
      <c r="L18730" t="s">
        <v>74</v>
      </c>
      <c r="M18730"/>
      <c r="N18730">
        <v>72</v>
      </c>
      <c r="O18730" t="s">
        <v>31975</v>
      </c>
      <c r="P18730" t="s">
        <v>31976</v>
      </c>
    </row>
    <row r="18731" spans="1:16" x14ac:dyDescent="0.35">
      <c r="A18731" t="s">
        <v>0</v>
      </c>
      <c r="B18731" t="s">
        <v>298</v>
      </c>
      <c r="C18731" t="s">
        <v>13682</v>
      </c>
      <c r="D18731" t="s">
        <v>2360</v>
      </c>
      <c r="E18731" t="s">
        <v>59</v>
      </c>
      <c r="F18731" t="b">
        <v>0</v>
      </c>
      <c r="G18731" t="s">
        <v>77</v>
      </c>
      <c r="H18731" s="1">
        <v>46231.876006944447</v>
      </c>
      <c r="I18731" t="b">
        <v>0</v>
      </c>
      <c r="J18731" t="b">
        <v>1</v>
      </c>
      <c r="K18731" t="s">
        <v>41</v>
      </c>
      <c r="L18731" t="s">
        <v>74</v>
      </c>
      <c r="M18731"/>
      <c r="N18731">
        <v>41.275000000000013</v>
      </c>
      <c r="O18731" t="s">
        <v>31977</v>
      </c>
      <c r="P18731" t="s">
        <v>31978</v>
      </c>
    </row>
    <row r="18732" spans="1:16" x14ac:dyDescent="0.35">
      <c r="A18732" t="s">
        <v>7</v>
      </c>
      <c r="B18732" t="s">
        <v>31979</v>
      </c>
      <c r="C18732" t="s">
        <v>319</v>
      </c>
      <c r="D18732" t="s">
        <v>4756</v>
      </c>
      <c r="E18732" t="s">
        <v>59</v>
      </c>
      <c r="F18732" t="b">
        <v>0</v>
      </c>
      <c r="G18732" t="s">
        <v>65</v>
      </c>
      <c r="H18732" s="1">
        <v>46231.87604166667</v>
      </c>
      <c r="I18732" t="b">
        <v>1</v>
      </c>
      <c r="J18732" t="b">
        <v>0</v>
      </c>
      <c r="K18732" t="s">
        <v>41</v>
      </c>
      <c r="L18732" t="s">
        <v>60</v>
      </c>
      <c r="M18732">
        <v>215000</v>
      </c>
      <c r="N18732"/>
      <c r="O18732" t="s">
        <v>965</v>
      </c>
      <c r="P18732" t="s">
        <v>216</v>
      </c>
    </row>
    <row r="18733" spans="1:16" x14ac:dyDescent="0.35">
      <c r="A18733" t="s">
        <v>0</v>
      </c>
      <c r="B18733" t="s">
        <v>4456</v>
      </c>
      <c r="C18733" t="s">
        <v>452</v>
      </c>
      <c r="D18733" t="s">
        <v>2360</v>
      </c>
      <c r="E18733" t="s">
        <v>59</v>
      </c>
      <c r="F18733" t="b">
        <v>0</v>
      </c>
      <c r="G18733" t="s">
        <v>65</v>
      </c>
      <c r="H18733" s="1">
        <v>46231.87604166667</v>
      </c>
      <c r="I18733" t="b">
        <v>0</v>
      </c>
      <c r="J18733" t="b">
        <v>1</v>
      </c>
      <c r="K18733" t="s">
        <v>41</v>
      </c>
      <c r="L18733" t="s">
        <v>60</v>
      </c>
      <c r="M18733">
        <v>175000</v>
      </c>
      <c r="N18733"/>
      <c r="O18733" t="s">
        <v>31980</v>
      </c>
      <c r="P18733" t="s">
        <v>31981</v>
      </c>
    </row>
    <row r="18734" spans="1:16" x14ac:dyDescent="0.35">
      <c r="A18734" t="s">
        <v>0</v>
      </c>
      <c r="B18734" t="s">
        <v>31982</v>
      </c>
      <c r="C18734" t="s">
        <v>615</v>
      </c>
      <c r="D18734" t="s">
        <v>4526</v>
      </c>
      <c r="E18734" t="s">
        <v>88</v>
      </c>
      <c r="F18734" t="b">
        <v>0</v>
      </c>
      <c r="G18734" t="s">
        <v>65</v>
      </c>
      <c r="H18734" s="1">
        <v>46231.876076388893</v>
      </c>
      <c r="I18734" t="b">
        <v>0</v>
      </c>
      <c r="J18734" t="b">
        <v>0</v>
      </c>
      <c r="K18734" t="s">
        <v>41</v>
      </c>
      <c r="L18734" t="s">
        <v>74</v>
      </c>
      <c r="M18734"/>
      <c r="N18734">
        <v>55</v>
      </c>
      <c r="O18734" t="s">
        <v>1970</v>
      </c>
      <c r="P18734" t="s">
        <v>31983</v>
      </c>
    </row>
    <row r="18735" spans="1:16" x14ac:dyDescent="0.35">
      <c r="A18735" t="s">
        <v>5</v>
      </c>
      <c r="B18735" t="s">
        <v>31984</v>
      </c>
      <c r="C18735" t="s">
        <v>615</v>
      </c>
      <c r="D18735" t="s">
        <v>111</v>
      </c>
      <c r="E18735" t="s">
        <v>59</v>
      </c>
      <c r="F18735" t="b">
        <v>0</v>
      </c>
      <c r="G18735" t="s">
        <v>77</v>
      </c>
      <c r="H18735" s="1">
        <v>46231.883275462962</v>
      </c>
      <c r="I18735" t="b">
        <v>0</v>
      </c>
      <c r="J18735" t="b">
        <v>1</v>
      </c>
      <c r="K18735" t="s">
        <v>41</v>
      </c>
      <c r="L18735" t="s">
        <v>60</v>
      </c>
      <c r="M18735">
        <v>150000</v>
      </c>
      <c r="N18735"/>
      <c r="O18735" t="s">
        <v>111</v>
      </c>
      <c r="P18735" t="s">
        <v>85</v>
      </c>
    </row>
    <row r="18736" spans="1:16" x14ac:dyDescent="0.35">
      <c r="A18736" t="s">
        <v>1</v>
      </c>
      <c r="B18736" t="s">
        <v>419</v>
      </c>
      <c r="C18736" t="s">
        <v>520</v>
      </c>
      <c r="D18736" t="s">
        <v>4526</v>
      </c>
      <c r="E18736" t="s">
        <v>59</v>
      </c>
      <c r="F18736" t="b">
        <v>0</v>
      </c>
      <c r="G18736" t="s">
        <v>77</v>
      </c>
      <c r="H18736" s="1">
        <v>46231.883275462962</v>
      </c>
      <c r="I18736" t="b">
        <v>0</v>
      </c>
      <c r="J18736" t="b">
        <v>0</v>
      </c>
      <c r="K18736" t="s">
        <v>41</v>
      </c>
      <c r="L18736" t="s">
        <v>60</v>
      </c>
      <c r="M18736">
        <v>80000</v>
      </c>
      <c r="N18736"/>
      <c r="O18736" t="s">
        <v>31985</v>
      </c>
      <c r="P18736" t="s">
        <v>954</v>
      </c>
    </row>
    <row r="18737" spans="1:16" x14ac:dyDescent="0.35">
      <c r="A18737" t="s">
        <v>2</v>
      </c>
      <c r="B18737" t="s">
        <v>31986</v>
      </c>
      <c r="C18737" t="s">
        <v>566</v>
      </c>
      <c r="D18737" t="s">
        <v>4526</v>
      </c>
      <c r="E18737" t="s">
        <v>59</v>
      </c>
      <c r="F18737" t="b">
        <v>0</v>
      </c>
      <c r="G18737" t="s">
        <v>89</v>
      </c>
      <c r="H18737" s="1">
        <v>46231.883391203701</v>
      </c>
      <c r="I18737" t="b">
        <v>0</v>
      </c>
      <c r="J18737" t="b">
        <v>1</v>
      </c>
      <c r="K18737" t="s">
        <v>41</v>
      </c>
      <c r="L18737" t="s">
        <v>60</v>
      </c>
      <c r="M18737">
        <v>101400</v>
      </c>
      <c r="N18737"/>
      <c r="O18737" t="s">
        <v>2148</v>
      </c>
      <c r="P18737" t="s">
        <v>31987</v>
      </c>
    </row>
    <row r="18738" spans="1:16" x14ac:dyDescent="0.35">
      <c r="A18738" t="s">
        <v>1</v>
      </c>
      <c r="B18738" t="s">
        <v>30201</v>
      </c>
      <c r="C18738" t="s">
        <v>500</v>
      </c>
      <c r="D18738" t="s">
        <v>4346</v>
      </c>
      <c r="E18738" t="s">
        <v>59</v>
      </c>
      <c r="F18738" t="b">
        <v>0</v>
      </c>
      <c r="G18738" t="s">
        <v>13</v>
      </c>
      <c r="H18738" s="1">
        <v>46231.883981481478</v>
      </c>
      <c r="I18738" t="b">
        <v>0</v>
      </c>
      <c r="J18738" t="b">
        <v>0</v>
      </c>
      <c r="K18738" t="s">
        <v>13</v>
      </c>
      <c r="L18738" t="s">
        <v>60</v>
      </c>
      <c r="M18738">
        <v>175000</v>
      </c>
      <c r="N18738"/>
      <c r="O18738" t="s">
        <v>31988</v>
      </c>
    </row>
    <row r="18739" spans="1:16" x14ac:dyDescent="0.35">
      <c r="A18739" t="s">
        <v>0</v>
      </c>
      <c r="B18739" t="s">
        <v>31989</v>
      </c>
      <c r="C18739" t="s">
        <v>201</v>
      </c>
      <c r="D18739" t="s">
        <v>4526</v>
      </c>
      <c r="E18739" t="s">
        <v>88</v>
      </c>
      <c r="F18739" t="b">
        <v>0</v>
      </c>
      <c r="G18739" t="s">
        <v>77</v>
      </c>
      <c r="H18739" s="1">
        <v>46231.917673611111</v>
      </c>
      <c r="I18739" t="b">
        <v>0</v>
      </c>
      <c r="J18739" t="b">
        <v>1</v>
      </c>
      <c r="K18739" t="s">
        <v>41</v>
      </c>
      <c r="L18739" t="s">
        <v>74</v>
      </c>
      <c r="M18739"/>
      <c r="N18739">
        <v>44.5</v>
      </c>
      <c r="O18739" t="s">
        <v>19683</v>
      </c>
      <c r="P18739" t="s">
        <v>3897</v>
      </c>
    </row>
    <row r="18740" spans="1:16" x14ac:dyDescent="0.35">
      <c r="A18740" t="s">
        <v>0</v>
      </c>
      <c r="B18740" t="s">
        <v>1242</v>
      </c>
      <c r="C18740" t="s">
        <v>1122</v>
      </c>
      <c r="D18740" t="s">
        <v>4526</v>
      </c>
      <c r="E18740" t="s">
        <v>88</v>
      </c>
      <c r="F18740" t="b">
        <v>0</v>
      </c>
      <c r="G18740" t="s">
        <v>65</v>
      </c>
      <c r="H18740" s="1">
        <v>46231.921053240738</v>
      </c>
      <c r="I18740" t="b">
        <v>1</v>
      </c>
      <c r="J18740" t="b">
        <v>1</v>
      </c>
      <c r="K18740" t="s">
        <v>41</v>
      </c>
      <c r="L18740" t="s">
        <v>74</v>
      </c>
      <c r="M18740"/>
      <c r="N18740">
        <v>52.5</v>
      </c>
      <c r="O18740" t="s">
        <v>403</v>
      </c>
      <c r="P18740" t="s">
        <v>31990</v>
      </c>
    </row>
    <row r="18741" spans="1:16" x14ac:dyDescent="0.35">
      <c r="A18741" t="s">
        <v>1</v>
      </c>
      <c r="B18741" t="s">
        <v>210</v>
      </c>
      <c r="C18741" t="s">
        <v>999</v>
      </c>
      <c r="D18741" t="s">
        <v>4526</v>
      </c>
      <c r="E18741" t="s">
        <v>59</v>
      </c>
      <c r="F18741" t="b">
        <v>0</v>
      </c>
      <c r="G18741" t="s">
        <v>77</v>
      </c>
      <c r="H18741" s="1">
        <v>46231.924884259257</v>
      </c>
      <c r="I18741" t="b">
        <v>0</v>
      </c>
      <c r="J18741" t="b">
        <v>0</v>
      </c>
      <c r="K18741" t="s">
        <v>41</v>
      </c>
      <c r="L18741" t="s">
        <v>60</v>
      </c>
      <c r="M18741">
        <v>137500</v>
      </c>
      <c r="N18741"/>
      <c r="O18741" t="s">
        <v>4779</v>
      </c>
      <c r="P18741" t="s">
        <v>31991</v>
      </c>
    </row>
    <row r="18742" spans="1:16" x14ac:dyDescent="0.35">
      <c r="A18742" t="s">
        <v>5</v>
      </c>
      <c r="B18742" t="s">
        <v>31992</v>
      </c>
      <c r="C18742" t="s">
        <v>2385</v>
      </c>
      <c r="D18742" t="s">
        <v>4526</v>
      </c>
      <c r="E18742" t="s">
        <v>59</v>
      </c>
      <c r="F18742" t="b">
        <v>0</v>
      </c>
      <c r="G18742" t="s">
        <v>65</v>
      </c>
      <c r="H18742" s="1">
        <v>46231.925057870372</v>
      </c>
      <c r="I18742" t="b">
        <v>0</v>
      </c>
      <c r="J18742" t="b">
        <v>1</v>
      </c>
      <c r="K18742" t="s">
        <v>41</v>
      </c>
      <c r="L18742" t="s">
        <v>60</v>
      </c>
      <c r="M18742">
        <v>155000</v>
      </c>
      <c r="N18742"/>
      <c r="O18742" t="s">
        <v>111</v>
      </c>
      <c r="P18742" t="s">
        <v>85</v>
      </c>
    </row>
    <row r="18743" spans="1:16" x14ac:dyDescent="0.35">
      <c r="A18743" t="s">
        <v>1</v>
      </c>
      <c r="B18743" t="s">
        <v>28473</v>
      </c>
      <c r="C18743" t="s">
        <v>5029</v>
      </c>
      <c r="D18743" t="s">
        <v>4526</v>
      </c>
      <c r="E18743" t="s">
        <v>88</v>
      </c>
      <c r="F18743" t="b">
        <v>0</v>
      </c>
      <c r="G18743" t="s">
        <v>40</v>
      </c>
      <c r="H18743" s="1">
        <v>46231.928148148138</v>
      </c>
      <c r="I18743" t="b">
        <v>0</v>
      </c>
      <c r="J18743" t="b">
        <v>0</v>
      </c>
      <c r="K18743" t="s">
        <v>40</v>
      </c>
      <c r="L18743" t="s">
        <v>60</v>
      </c>
      <c r="M18743">
        <v>55000</v>
      </c>
      <c r="N18743"/>
      <c r="O18743" t="s">
        <v>101</v>
      </c>
      <c r="P18743" t="s">
        <v>233</v>
      </c>
    </row>
    <row r="18744" spans="1:16" x14ac:dyDescent="0.35">
      <c r="A18744" t="s">
        <v>7</v>
      </c>
      <c r="B18744" t="s">
        <v>31993</v>
      </c>
      <c r="C18744" t="s">
        <v>31994</v>
      </c>
      <c r="D18744" t="s">
        <v>4756</v>
      </c>
      <c r="E18744" t="s">
        <v>59</v>
      </c>
      <c r="F18744" t="b">
        <v>0</v>
      </c>
      <c r="G18744" t="s">
        <v>32</v>
      </c>
      <c r="H18744" s="1">
        <v>46231.961747685193</v>
      </c>
      <c r="I18744" t="b">
        <v>1</v>
      </c>
      <c r="J18744" t="b">
        <v>0</v>
      </c>
      <c r="K18744" t="s">
        <v>32</v>
      </c>
      <c r="L18744" t="s">
        <v>60</v>
      </c>
      <c r="M18744">
        <v>103325</v>
      </c>
      <c r="N18744"/>
      <c r="O18744" t="s">
        <v>2521</v>
      </c>
      <c r="P18744" t="s">
        <v>875</v>
      </c>
    </row>
    <row r="18745" spans="1:16" x14ac:dyDescent="0.35">
      <c r="A18745" t="s">
        <v>1</v>
      </c>
      <c r="B18745" t="s">
        <v>358</v>
      </c>
      <c r="C18745" t="s">
        <v>31995</v>
      </c>
      <c r="D18745" t="s">
        <v>4346</v>
      </c>
      <c r="E18745" t="s">
        <v>59</v>
      </c>
      <c r="F18745" t="b">
        <v>0</v>
      </c>
      <c r="G18745" t="s">
        <v>40</v>
      </c>
      <c r="H18745" s="1">
        <v>46231.96980324074</v>
      </c>
      <c r="I18745" t="b">
        <v>0</v>
      </c>
      <c r="J18745" t="b">
        <v>0</v>
      </c>
      <c r="K18745" t="s">
        <v>40</v>
      </c>
      <c r="L18745" t="s">
        <v>60</v>
      </c>
      <c r="M18745">
        <v>32500</v>
      </c>
      <c r="N18745"/>
      <c r="O18745" t="s">
        <v>31996</v>
      </c>
      <c r="P18745" t="s">
        <v>31997</v>
      </c>
    </row>
    <row r="18746" spans="1:16" x14ac:dyDescent="0.35">
      <c r="A18746" t="s">
        <v>3</v>
      </c>
      <c r="B18746" t="s">
        <v>31998</v>
      </c>
      <c r="C18746" t="s">
        <v>498</v>
      </c>
      <c r="D18746" t="s">
        <v>4595</v>
      </c>
      <c r="E18746" t="s">
        <v>59</v>
      </c>
      <c r="F18746" t="b">
        <v>0</v>
      </c>
      <c r="G18746" t="s">
        <v>89</v>
      </c>
      <c r="H18746" s="1">
        <v>46232.001018518517</v>
      </c>
      <c r="I18746" t="b">
        <v>0</v>
      </c>
      <c r="J18746" t="b">
        <v>1</v>
      </c>
      <c r="K18746" t="s">
        <v>41</v>
      </c>
      <c r="L18746" t="s">
        <v>60</v>
      </c>
      <c r="M18746">
        <v>101925</v>
      </c>
      <c r="N18746"/>
      <c r="O18746" t="s">
        <v>31999</v>
      </c>
      <c r="P18746" t="s">
        <v>2268</v>
      </c>
    </row>
    <row r="18747" spans="1:16" x14ac:dyDescent="0.35">
      <c r="A18747" t="s">
        <v>0</v>
      </c>
      <c r="B18747" t="s">
        <v>3317</v>
      </c>
      <c r="C18747" t="s">
        <v>107</v>
      </c>
      <c r="D18747" t="s">
        <v>4526</v>
      </c>
      <c r="E18747" t="s">
        <v>88</v>
      </c>
      <c r="F18747" t="b">
        <v>0</v>
      </c>
      <c r="G18747" t="s">
        <v>77</v>
      </c>
      <c r="H18747" s="1">
        <v>46232.001076388893</v>
      </c>
      <c r="I18747" t="b">
        <v>1</v>
      </c>
      <c r="J18747" t="b">
        <v>0</v>
      </c>
      <c r="K18747" t="s">
        <v>41</v>
      </c>
      <c r="L18747" t="s">
        <v>74</v>
      </c>
      <c r="M18747"/>
      <c r="N18747">
        <v>18</v>
      </c>
      <c r="O18747" t="s">
        <v>105</v>
      </c>
      <c r="P18747" t="s">
        <v>219</v>
      </c>
    </row>
    <row r="18748" spans="1:16" x14ac:dyDescent="0.35">
      <c r="A18748" t="s">
        <v>2</v>
      </c>
      <c r="B18748" t="s">
        <v>24335</v>
      </c>
      <c r="C18748" t="s">
        <v>5849</v>
      </c>
      <c r="D18748" t="s">
        <v>4595</v>
      </c>
      <c r="E18748" t="s">
        <v>59</v>
      </c>
      <c r="F18748" t="b">
        <v>0</v>
      </c>
      <c r="G18748" t="s">
        <v>65</v>
      </c>
      <c r="H18748" s="1">
        <v>46232.004386574074</v>
      </c>
      <c r="I18748" t="b">
        <v>0</v>
      </c>
      <c r="J18748" t="b">
        <v>0</v>
      </c>
      <c r="K18748" t="s">
        <v>41</v>
      </c>
      <c r="L18748" t="s">
        <v>60</v>
      </c>
      <c r="M18748">
        <v>120175</v>
      </c>
      <c r="N18748"/>
      <c r="O18748" t="s">
        <v>32000</v>
      </c>
      <c r="P18748" t="s">
        <v>24336</v>
      </c>
    </row>
    <row r="18749" spans="1:16" x14ac:dyDescent="0.35">
      <c r="A18749" t="s">
        <v>2</v>
      </c>
      <c r="B18749" t="s">
        <v>32001</v>
      </c>
      <c r="C18749" t="s">
        <v>3678</v>
      </c>
      <c r="D18749" t="s">
        <v>4515</v>
      </c>
      <c r="E18749" t="s">
        <v>59</v>
      </c>
      <c r="F18749" t="b">
        <v>0</v>
      </c>
      <c r="G18749" t="s">
        <v>65</v>
      </c>
      <c r="H18749" s="1">
        <v>46232.004432870373</v>
      </c>
      <c r="I18749" t="b">
        <v>0</v>
      </c>
      <c r="J18749" t="b">
        <v>1</v>
      </c>
      <c r="K18749" t="s">
        <v>41</v>
      </c>
      <c r="L18749" t="s">
        <v>60</v>
      </c>
      <c r="M18749">
        <v>176000</v>
      </c>
      <c r="N18749"/>
      <c r="O18749" t="s">
        <v>95</v>
      </c>
      <c r="P18749" t="s">
        <v>310</v>
      </c>
    </row>
    <row r="18750" spans="1:16" x14ac:dyDescent="0.35">
      <c r="A18750" t="s">
        <v>1</v>
      </c>
      <c r="B18750" t="s">
        <v>30310</v>
      </c>
      <c r="C18750" t="s">
        <v>1419</v>
      </c>
      <c r="D18750" t="s">
        <v>2360</v>
      </c>
      <c r="E18750" t="s">
        <v>59</v>
      </c>
      <c r="F18750" t="b">
        <v>0</v>
      </c>
      <c r="G18750" t="s">
        <v>77</v>
      </c>
      <c r="H18750" s="1">
        <v>46232.008217592593</v>
      </c>
      <c r="I18750" t="b">
        <v>0</v>
      </c>
      <c r="J18750" t="b">
        <v>0</v>
      </c>
      <c r="K18750" t="s">
        <v>41</v>
      </c>
      <c r="L18750" t="s">
        <v>74</v>
      </c>
      <c r="M18750"/>
      <c r="N18750">
        <v>61.5</v>
      </c>
      <c r="O18750" t="s">
        <v>4204</v>
      </c>
      <c r="P18750" t="s">
        <v>5714</v>
      </c>
    </row>
    <row r="18751" spans="1:16" x14ac:dyDescent="0.35">
      <c r="A18751" t="s">
        <v>1</v>
      </c>
      <c r="B18751" t="s">
        <v>32002</v>
      </c>
      <c r="C18751" t="s">
        <v>780</v>
      </c>
      <c r="D18751" t="s">
        <v>4756</v>
      </c>
      <c r="E18751" t="s">
        <v>59</v>
      </c>
      <c r="F18751" t="b">
        <v>0</v>
      </c>
      <c r="G18751" t="s">
        <v>89</v>
      </c>
      <c r="H18751" s="1">
        <v>46232.008287037039</v>
      </c>
      <c r="I18751" t="b">
        <v>0</v>
      </c>
      <c r="J18751" t="b">
        <v>0</v>
      </c>
      <c r="K18751" t="s">
        <v>41</v>
      </c>
      <c r="L18751" t="s">
        <v>60</v>
      </c>
      <c r="M18751">
        <v>97070</v>
      </c>
      <c r="N18751"/>
      <c r="O18751" t="s">
        <v>2403</v>
      </c>
      <c r="P18751" t="s">
        <v>32003</v>
      </c>
    </row>
    <row r="18752" spans="1:16" x14ac:dyDescent="0.35">
      <c r="A18752" t="s">
        <v>2</v>
      </c>
      <c r="B18752" t="s">
        <v>32004</v>
      </c>
      <c r="C18752" t="s">
        <v>32005</v>
      </c>
      <c r="D18752" t="s">
        <v>4595</v>
      </c>
      <c r="E18752" t="s">
        <v>59</v>
      </c>
      <c r="F18752" t="b">
        <v>0</v>
      </c>
      <c r="G18752" t="s">
        <v>19</v>
      </c>
      <c r="H18752" s="1">
        <v>46232.009664351863</v>
      </c>
      <c r="I18752" t="b">
        <v>0</v>
      </c>
      <c r="J18752" t="b">
        <v>0</v>
      </c>
      <c r="K18752" t="s">
        <v>19</v>
      </c>
      <c r="L18752" t="s">
        <v>60</v>
      </c>
      <c r="M18752">
        <v>45500</v>
      </c>
      <c r="N18752"/>
      <c r="O18752" t="s">
        <v>32006</v>
      </c>
      <c r="P18752" t="s">
        <v>32007</v>
      </c>
    </row>
    <row r="18753" spans="1:16" x14ac:dyDescent="0.35">
      <c r="A18753" t="s">
        <v>1</v>
      </c>
      <c r="B18753" t="s">
        <v>31916</v>
      </c>
      <c r="C18753" t="s">
        <v>1077</v>
      </c>
      <c r="D18753" t="s">
        <v>4346</v>
      </c>
      <c r="E18753" t="s">
        <v>59</v>
      </c>
      <c r="F18753" t="b">
        <v>0</v>
      </c>
      <c r="G18753" t="s">
        <v>65</v>
      </c>
      <c r="H18753" s="1">
        <v>46232.050011574072</v>
      </c>
      <c r="I18753" t="b">
        <v>1</v>
      </c>
      <c r="J18753" t="b">
        <v>0</v>
      </c>
      <c r="K18753" t="s">
        <v>41</v>
      </c>
      <c r="L18753" t="s">
        <v>60</v>
      </c>
      <c r="M18753">
        <v>102300</v>
      </c>
      <c r="N18753"/>
      <c r="O18753" t="s">
        <v>305</v>
      </c>
      <c r="P18753" t="s">
        <v>16509</v>
      </c>
    </row>
    <row r="18754" spans="1:16" x14ac:dyDescent="0.35">
      <c r="A18754" t="s">
        <v>6</v>
      </c>
      <c r="B18754" t="s">
        <v>1289</v>
      </c>
      <c r="C18754" t="s">
        <v>201</v>
      </c>
      <c r="D18754" t="s">
        <v>4526</v>
      </c>
      <c r="E18754" t="s">
        <v>59</v>
      </c>
      <c r="F18754" t="b">
        <v>0</v>
      </c>
      <c r="G18754" t="s">
        <v>89</v>
      </c>
      <c r="H18754" s="1">
        <v>46232.050127314818</v>
      </c>
      <c r="I18754" t="b">
        <v>0</v>
      </c>
      <c r="J18754" t="b">
        <v>1</v>
      </c>
      <c r="K18754" t="s">
        <v>41</v>
      </c>
      <c r="L18754" t="s">
        <v>60</v>
      </c>
      <c r="M18754">
        <v>150000</v>
      </c>
      <c r="N18754"/>
      <c r="O18754" t="s">
        <v>32008</v>
      </c>
      <c r="P18754" t="s">
        <v>714</v>
      </c>
    </row>
    <row r="18755" spans="1:16" x14ac:dyDescent="0.35">
      <c r="A18755" t="s">
        <v>1</v>
      </c>
      <c r="B18755" t="s">
        <v>28473</v>
      </c>
      <c r="C18755" t="s">
        <v>6081</v>
      </c>
      <c r="D18755" t="s">
        <v>7670</v>
      </c>
      <c r="E18755" t="s">
        <v>59</v>
      </c>
      <c r="F18755" t="b">
        <v>0</v>
      </c>
      <c r="G18755" t="s">
        <v>40</v>
      </c>
      <c r="H18755" s="1">
        <v>46232.053136574083</v>
      </c>
      <c r="I18755" t="b">
        <v>1</v>
      </c>
      <c r="J18755" t="b">
        <v>0</v>
      </c>
      <c r="K18755" t="s">
        <v>40</v>
      </c>
      <c r="L18755" t="s">
        <v>60</v>
      </c>
      <c r="M18755">
        <v>55000</v>
      </c>
      <c r="N18755"/>
      <c r="O18755" t="s">
        <v>11433</v>
      </c>
      <c r="P18755" t="s">
        <v>1329</v>
      </c>
    </row>
    <row r="18756" spans="1:16" x14ac:dyDescent="0.35">
      <c r="A18756" t="s">
        <v>0</v>
      </c>
      <c r="B18756" t="s">
        <v>3206</v>
      </c>
      <c r="C18756" t="s">
        <v>472</v>
      </c>
      <c r="D18756" t="s">
        <v>4526</v>
      </c>
      <c r="E18756" t="s">
        <v>59</v>
      </c>
      <c r="F18756" t="b">
        <v>0</v>
      </c>
      <c r="G18756" t="s">
        <v>65</v>
      </c>
      <c r="H18756" s="1">
        <v>46232.084409722222</v>
      </c>
      <c r="I18756" t="b">
        <v>0</v>
      </c>
      <c r="J18756" t="b">
        <v>1</v>
      </c>
      <c r="K18756" t="s">
        <v>41</v>
      </c>
      <c r="L18756" t="s">
        <v>60</v>
      </c>
      <c r="M18756">
        <v>100700</v>
      </c>
      <c r="N18756"/>
      <c r="O18756" t="s">
        <v>446</v>
      </c>
      <c r="P18756" t="s">
        <v>32009</v>
      </c>
    </row>
    <row r="18757" spans="1:16" x14ac:dyDescent="0.35">
      <c r="A18757" t="s">
        <v>7</v>
      </c>
      <c r="B18757" t="s">
        <v>32010</v>
      </c>
      <c r="C18757" t="s">
        <v>32011</v>
      </c>
      <c r="D18757" t="s">
        <v>2360</v>
      </c>
      <c r="E18757" t="s">
        <v>59</v>
      </c>
      <c r="F18757" t="b">
        <v>0</v>
      </c>
      <c r="G18757" t="s">
        <v>77</v>
      </c>
      <c r="H18757" s="1">
        <v>46232.084432870368</v>
      </c>
      <c r="I18757" t="b">
        <v>0</v>
      </c>
      <c r="J18757" t="b">
        <v>1</v>
      </c>
      <c r="K18757" t="s">
        <v>41</v>
      </c>
      <c r="L18757" t="s">
        <v>60</v>
      </c>
      <c r="M18757">
        <v>126800</v>
      </c>
      <c r="N18757"/>
      <c r="O18757" t="s">
        <v>195</v>
      </c>
    </row>
    <row r="18758" spans="1:16" x14ac:dyDescent="0.35">
      <c r="A18758" t="s">
        <v>1</v>
      </c>
      <c r="B18758" t="s">
        <v>32012</v>
      </c>
      <c r="C18758" t="s">
        <v>218</v>
      </c>
      <c r="D18758" t="s">
        <v>2360</v>
      </c>
      <c r="E18758" t="s">
        <v>59</v>
      </c>
      <c r="F18758" t="b">
        <v>0</v>
      </c>
      <c r="G18758" t="s">
        <v>68</v>
      </c>
      <c r="H18758" s="1">
        <v>46232.091736111113</v>
      </c>
      <c r="I18758" t="b">
        <v>0</v>
      </c>
      <c r="J18758" t="b">
        <v>0</v>
      </c>
      <c r="K18758" t="s">
        <v>41</v>
      </c>
      <c r="L18758" t="s">
        <v>60</v>
      </c>
      <c r="M18758">
        <v>100000</v>
      </c>
      <c r="N18758"/>
      <c r="O18758" t="s">
        <v>3833</v>
      </c>
      <c r="P18758" t="s">
        <v>23305</v>
      </c>
    </row>
    <row r="18759" spans="1:16" x14ac:dyDescent="0.35">
      <c r="A18759" t="s">
        <v>0</v>
      </c>
      <c r="B18759" t="s">
        <v>298</v>
      </c>
      <c r="C18759" t="s">
        <v>13682</v>
      </c>
      <c r="D18759" t="s">
        <v>4346</v>
      </c>
      <c r="E18759" t="s">
        <v>59</v>
      </c>
      <c r="F18759" t="b">
        <v>0</v>
      </c>
      <c r="G18759" t="s">
        <v>77</v>
      </c>
      <c r="H18759" s="1">
        <v>46232.250798611109</v>
      </c>
      <c r="I18759" t="b">
        <v>1</v>
      </c>
      <c r="J18759" t="b">
        <v>1</v>
      </c>
      <c r="K18759" t="s">
        <v>41</v>
      </c>
      <c r="L18759" t="s">
        <v>74</v>
      </c>
      <c r="M18759"/>
      <c r="N18759">
        <v>41.275000000000013</v>
      </c>
      <c r="O18759" t="s">
        <v>31977</v>
      </c>
      <c r="P18759" t="s">
        <v>31978</v>
      </c>
    </row>
    <row r="18760" spans="1:16" x14ac:dyDescent="0.35">
      <c r="A18760" t="s">
        <v>2</v>
      </c>
      <c r="B18760" t="s">
        <v>32013</v>
      </c>
      <c r="C18760" t="s">
        <v>112</v>
      </c>
      <c r="D18760" t="s">
        <v>4630</v>
      </c>
      <c r="F18760" t="b">
        <v>0</v>
      </c>
      <c r="G18760" t="s">
        <v>65</v>
      </c>
      <c r="H18760" s="1">
        <v>46232.254525462973</v>
      </c>
      <c r="I18760" t="b">
        <v>0</v>
      </c>
      <c r="J18760" t="b">
        <v>1</v>
      </c>
      <c r="K18760" t="s">
        <v>41</v>
      </c>
      <c r="L18760" t="s">
        <v>60</v>
      </c>
      <c r="M18760">
        <v>154500</v>
      </c>
      <c r="N18760"/>
      <c r="O18760" t="s">
        <v>1098</v>
      </c>
      <c r="P18760" t="s">
        <v>1809</v>
      </c>
    </row>
    <row r="18761" spans="1:16" x14ac:dyDescent="0.35">
      <c r="A18761" t="s">
        <v>8</v>
      </c>
      <c r="B18761" t="s">
        <v>32014</v>
      </c>
      <c r="C18761" t="s">
        <v>112</v>
      </c>
      <c r="D18761" t="s">
        <v>4526</v>
      </c>
      <c r="E18761" t="s">
        <v>88</v>
      </c>
      <c r="F18761" t="b">
        <v>0</v>
      </c>
      <c r="G18761" t="s">
        <v>65</v>
      </c>
      <c r="H18761" s="1">
        <v>46232.254525462973</v>
      </c>
      <c r="I18761" t="b">
        <v>1</v>
      </c>
      <c r="J18761" t="b">
        <v>1</v>
      </c>
      <c r="K18761" t="s">
        <v>41</v>
      </c>
      <c r="L18761" t="s">
        <v>74</v>
      </c>
      <c r="M18761"/>
      <c r="N18761">
        <v>47.5</v>
      </c>
      <c r="O18761" t="s">
        <v>738</v>
      </c>
      <c r="P18761" t="s">
        <v>29981</v>
      </c>
    </row>
    <row r="18762" spans="1:16" x14ac:dyDescent="0.35">
      <c r="A18762" t="s">
        <v>1</v>
      </c>
      <c r="B18762" t="s">
        <v>32015</v>
      </c>
      <c r="C18762" t="s">
        <v>162</v>
      </c>
      <c r="D18762" t="s">
        <v>2360</v>
      </c>
      <c r="E18762" t="s">
        <v>59</v>
      </c>
      <c r="F18762" t="b">
        <v>0</v>
      </c>
      <c r="G18762" t="s">
        <v>73</v>
      </c>
      <c r="H18762" s="1">
        <v>46232.258425925917</v>
      </c>
      <c r="I18762" t="b">
        <v>1</v>
      </c>
      <c r="J18762" t="b">
        <v>1</v>
      </c>
      <c r="K18762" t="s">
        <v>41</v>
      </c>
      <c r="L18762" t="s">
        <v>74</v>
      </c>
      <c r="M18762"/>
      <c r="N18762">
        <v>47.5</v>
      </c>
      <c r="O18762" t="s">
        <v>32016</v>
      </c>
      <c r="P18762" t="s">
        <v>32017</v>
      </c>
    </row>
    <row r="18763" spans="1:16" x14ac:dyDescent="0.35">
      <c r="A18763" t="s">
        <v>6</v>
      </c>
      <c r="B18763" t="s">
        <v>3791</v>
      </c>
      <c r="C18763" t="s">
        <v>304</v>
      </c>
      <c r="D18763" t="s">
        <v>2360</v>
      </c>
      <c r="E18763" t="s">
        <v>59</v>
      </c>
      <c r="F18763" t="b">
        <v>0</v>
      </c>
      <c r="G18763" t="s">
        <v>77</v>
      </c>
      <c r="H18763" s="1">
        <v>46232.292569444442</v>
      </c>
      <c r="I18763" t="b">
        <v>0</v>
      </c>
      <c r="J18763" t="b">
        <v>1</v>
      </c>
      <c r="K18763" t="s">
        <v>41</v>
      </c>
      <c r="L18763" t="s">
        <v>60</v>
      </c>
      <c r="M18763">
        <v>312000</v>
      </c>
      <c r="N18763"/>
      <c r="O18763" t="s">
        <v>424</v>
      </c>
      <c r="P18763" t="s">
        <v>4581</v>
      </c>
    </row>
    <row r="18764" spans="1:16" x14ac:dyDescent="0.35">
      <c r="A18764" t="s">
        <v>3</v>
      </c>
      <c r="B18764" t="s">
        <v>32018</v>
      </c>
      <c r="C18764" t="s">
        <v>190</v>
      </c>
      <c r="D18764" t="s">
        <v>2360</v>
      </c>
      <c r="E18764" t="s">
        <v>59</v>
      </c>
      <c r="F18764" t="b">
        <v>0</v>
      </c>
      <c r="G18764" t="s">
        <v>73</v>
      </c>
      <c r="H18764" s="1">
        <v>46232.292627314811</v>
      </c>
      <c r="I18764" t="b">
        <v>0</v>
      </c>
      <c r="J18764" t="b">
        <v>1</v>
      </c>
      <c r="K18764" t="s">
        <v>41</v>
      </c>
      <c r="L18764" t="s">
        <v>60</v>
      </c>
      <c r="M18764">
        <v>64478</v>
      </c>
      <c r="N18764"/>
      <c r="O18764" t="s">
        <v>265</v>
      </c>
      <c r="P18764" t="s">
        <v>32019</v>
      </c>
    </row>
    <row r="18765" spans="1:16" x14ac:dyDescent="0.35">
      <c r="A18765" t="s">
        <v>2</v>
      </c>
      <c r="B18765" t="s">
        <v>32020</v>
      </c>
      <c r="C18765" t="s">
        <v>5215</v>
      </c>
      <c r="D18765" t="s">
        <v>4346</v>
      </c>
      <c r="E18765" t="s">
        <v>59</v>
      </c>
      <c r="F18765" t="b">
        <v>0</v>
      </c>
      <c r="G18765" t="s">
        <v>19</v>
      </c>
      <c r="H18765" s="1">
        <v>46232.294050925928</v>
      </c>
      <c r="I18765" t="b">
        <v>0</v>
      </c>
      <c r="J18765" t="b">
        <v>0</v>
      </c>
      <c r="K18765" t="s">
        <v>19</v>
      </c>
      <c r="L18765" t="s">
        <v>60</v>
      </c>
      <c r="M18765">
        <v>650000</v>
      </c>
      <c r="N18765"/>
      <c r="O18765" t="s">
        <v>32021</v>
      </c>
      <c r="P18765" t="s">
        <v>221</v>
      </c>
    </row>
    <row r="18766" spans="1:16" x14ac:dyDescent="0.35">
      <c r="A18766" t="s">
        <v>6</v>
      </c>
      <c r="B18766" t="s">
        <v>32022</v>
      </c>
      <c r="C18766" t="s">
        <v>5717</v>
      </c>
      <c r="D18766" t="s">
        <v>4346</v>
      </c>
      <c r="E18766" t="s">
        <v>59</v>
      </c>
      <c r="F18766" t="b">
        <v>0</v>
      </c>
      <c r="G18766" t="s">
        <v>19</v>
      </c>
      <c r="H18766" s="1">
        <v>46232.297592592593</v>
      </c>
      <c r="I18766" t="b">
        <v>0</v>
      </c>
      <c r="J18766" t="b">
        <v>0</v>
      </c>
      <c r="K18766" t="s">
        <v>19</v>
      </c>
      <c r="L18766" t="s">
        <v>60</v>
      </c>
      <c r="M18766">
        <v>2750000</v>
      </c>
      <c r="N18766"/>
      <c r="O18766" t="s">
        <v>32023</v>
      </c>
      <c r="P18766" t="s">
        <v>31774</v>
      </c>
    </row>
    <row r="18767" spans="1:16" x14ac:dyDescent="0.35">
      <c r="A18767" t="s">
        <v>3</v>
      </c>
      <c r="B18767" t="s">
        <v>32024</v>
      </c>
      <c r="C18767" t="s">
        <v>76</v>
      </c>
      <c r="D18767" t="s">
        <v>4587</v>
      </c>
      <c r="E18767" t="s">
        <v>59</v>
      </c>
      <c r="F18767" t="b">
        <v>1</v>
      </c>
      <c r="G18767" t="s">
        <v>65</v>
      </c>
      <c r="H18767" s="1">
        <v>46232.337870370371</v>
      </c>
      <c r="I18767" t="b">
        <v>0</v>
      </c>
      <c r="J18767" t="b">
        <v>0</v>
      </c>
      <c r="K18767" t="s">
        <v>41</v>
      </c>
      <c r="L18767" t="s">
        <v>60</v>
      </c>
      <c r="M18767">
        <v>112073.95</v>
      </c>
      <c r="N18767"/>
      <c r="O18767" t="s">
        <v>32025</v>
      </c>
      <c r="P18767" t="s">
        <v>216</v>
      </c>
    </row>
    <row r="18768" spans="1:16" x14ac:dyDescent="0.35">
      <c r="A18768" t="s">
        <v>1</v>
      </c>
      <c r="B18768" t="s">
        <v>32026</v>
      </c>
      <c r="C18768" t="s">
        <v>488</v>
      </c>
      <c r="D18768" t="s">
        <v>4550</v>
      </c>
      <c r="E18768" t="s">
        <v>59</v>
      </c>
      <c r="F18768" t="b">
        <v>0</v>
      </c>
      <c r="G18768" t="s">
        <v>89</v>
      </c>
      <c r="H18768" s="1">
        <v>46232.34175925926</v>
      </c>
      <c r="I18768" t="b">
        <v>0</v>
      </c>
      <c r="J18768" t="b">
        <v>0</v>
      </c>
      <c r="K18768" t="s">
        <v>41</v>
      </c>
      <c r="L18768" t="s">
        <v>60</v>
      </c>
      <c r="M18768">
        <v>90000</v>
      </c>
      <c r="N18768"/>
      <c r="O18768" t="s">
        <v>32027</v>
      </c>
      <c r="P18768" t="s">
        <v>32028</v>
      </c>
    </row>
    <row r="18769" spans="1:16" x14ac:dyDescent="0.35">
      <c r="A18769" t="s">
        <v>2</v>
      </c>
      <c r="B18769" t="s">
        <v>32029</v>
      </c>
      <c r="C18769" t="s">
        <v>190</v>
      </c>
      <c r="D18769" t="s">
        <v>4526</v>
      </c>
      <c r="E18769" t="s">
        <v>59</v>
      </c>
      <c r="F18769" t="b">
        <v>0</v>
      </c>
      <c r="G18769" t="s">
        <v>73</v>
      </c>
      <c r="H18769" s="1">
        <v>46232.34175925926</v>
      </c>
      <c r="I18769" t="b">
        <v>1</v>
      </c>
      <c r="J18769" t="b">
        <v>0</v>
      </c>
      <c r="K18769" t="s">
        <v>41</v>
      </c>
      <c r="L18769" t="s">
        <v>60</v>
      </c>
      <c r="M18769">
        <v>120000</v>
      </c>
      <c r="N18769"/>
      <c r="O18769" t="s">
        <v>1932</v>
      </c>
      <c r="P18769" t="s">
        <v>11571</v>
      </c>
    </row>
    <row r="18770" spans="1:16" x14ac:dyDescent="0.35">
      <c r="A18770" t="s">
        <v>2</v>
      </c>
      <c r="B18770" t="s">
        <v>32030</v>
      </c>
      <c r="C18770" t="s">
        <v>112</v>
      </c>
      <c r="D18770" t="s">
        <v>4526</v>
      </c>
      <c r="E18770" t="s">
        <v>59</v>
      </c>
      <c r="F18770" t="b">
        <v>0</v>
      </c>
      <c r="G18770" t="s">
        <v>65</v>
      </c>
      <c r="H18770" s="1">
        <v>46232.379513888889</v>
      </c>
      <c r="I18770" t="b">
        <v>0</v>
      </c>
      <c r="J18770" t="b">
        <v>1</v>
      </c>
      <c r="K18770" t="s">
        <v>41</v>
      </c>
      <c r="L18770" t="s">
        <v>60</v>
      </c>
      <c r="M18770">
        <v>212000</v>
      </c>
      <c r="N18770"/>
      <c r="O18770" t="s">
        <v>343</v>
      </c>
      <c r="P18770" t="s">
        <v>310</v>
      </c>
    </row>
    <row r="18771" spans="1:16" x14ac:dyDescent="0.35">
      <c r="A18771" t="s">
        <v>1</v>
      </c>
      <c r="B18771" t="s">
        <v>553</v>
      </c>
      <c r="C18771" t="s">
        <v>1630</v>
      </c>
      <c r="D18771" t="s">
        <v>4526</v>
      </c>
      <c r="E18771" t="s">
        <v>59</v>
      </c>
      <c r="F18771" t="b">
        <v>0</v>
      </c>
      <c r="G18771" t="s">
        <v>77</v>
      </c>
      <c r="H18771" s="1">
        <v>46232.383310185192</v>
      </c>
      <c r="I18771" t="b">
        <v>0</v>
      </c>
      <c r="J18771" t="b">
        <v>1</v>
      </c>
      <c r="K18771" t="s">
        <v>41</v>
      </c>
      <c r="L18771" t="s">
        <v>60</v>
      </c>
      <c r="M18771">
        <v>143500</v>
      </c>
      <c r="N18771"/>
      <c r="O18771" t="s">
        <v>343</v>
      </c>
      <c r="P18771" t="s">
        <v>19493</v>
      </c>
    </row>
    <row r="18772" spans="1:16" x14ac:dyDescent="0.35">
      <c r="A18772" t="s">
        <v>5</v>
      </c>
      <c r="B18772" t="s">
        <v>20085</v>
      </c>
      <c r="C18772" t="s">
        <v>76</v>
      </c>
      <c r="D18772" t="s">
        <v>4526</v>
      </c>
      <c r="E18772" t="s">
        <v>59</v>
      </c>
      <c r="F18772" t="b">
        <v>1</v>
      </c>
      <c r="G18772" t="s">
        <v>13</v>
      </c>
      <c r="H18772" s="1">
        <v>46232.384305555563</v>
      </c>
      <c r="I18772" t="b">
        <v>1</v>
      </c>
      <c r="J18772" t="b">
        <v>0</v>
      </c>
      <c r="K18772" t="s">
        <v>13</v>
      </c>
      <c r="L18772" t="s">
        <v>60</v>
      </c>
      <c r="M18772">
        <v>165000</v>
      </c>
      <c r="N18772"/>
      <c r="O18772" t="s">
        <v>1626</v>
      </c>
      <c r="P18772" t="s">
        <v>5813</v>
      </c>
    </row>
    <row r="18773" spans="1:16" x14ac:dyDescent="0.35">
      <c r="A18773" t="s">
        <v>2</v>
      </c>
      <c r="B18773" t="s">
        <v>128</v>
      </c>
      <c r="C18773" t="s">
        <v>497</v>
      </c>
      <c r="D18773" t="s">
        <v>4526</v>
      </c>
      <c r="E18773" t="s">
        <v>88</v>
      </c>
      <c r="F18773" t="b">
        <v>0</v>
      </c>
      <c r="G18773" t="s">
        <v>77</v>
      </c>
      <c r="H18773" s="1">
        <v>46232.417581018519</v>
      </c>
      <c r="I18773" t="b">
        <v>0</v>
      </c>
      <c r="J18773" t="b">
        <v>1</v>
      </c>
      <c r="K18773" t="s">
        <v>41</v>
      </c>
      <c r="L18773" t="s">
        <v>74</v>
      </c>
      <c r="M18773"/>
      <c r="N18773">
        <v>43.604999999999997</v>
      </c>
      <c r="O18773" t="s">
        <v>126</v>
      </c>
      <c r="P18773" t="s">
        <v>32031</v>
      </c>
    </row>
    <row r="18774" spans="1:16" x14ac:dyDescent="0.35">
      <c r="A18774" t="s">
        <v>7</v>
      </c>
      <c r="B18774" t="s">
        <v>32032</v>
      </c>
      <c r="C18774" t="s">
        <v>40</v>
      </c>
      <c r="D18774" t="s">
        <v>4526</v>
      </c>
      <c r="E18774" t="s">
        <v>59</v>
      </c>
      <c r="F18774" t="b">
        <v>0</v>
      </c>
      <c r="G18774" t="s">
        <v>40</v>
      </c>
      <c r="H18774" s="1">
        <v>46232.42082175926</v>
      </c>
      <c r="I18774" t="b">
        <v>0</v>
      </c>
      <c r="J18774" t="b">
        <v>0</v>
      </c>
      <c r="K18774" t="s">
        <v>40</v>
      </c>
      <c r="L18774" t="s">
        <v>60</v>
      </c>
      <c r="M18774">
        <v>30000</v>
      </c>
      <c r="N18774"/>
      <c r="O18774" t="s">
        <v>31558</v>
      </c>
      <c r="P18774" t="s">
        <v>2175</v>
      </c>
    </row>
    <row r="18775" spans="1:16" x14ac:dyDescent="0.35">
      <c r="A18775" t="s">
        <v>8</v>
      </c>
      <c r="B18775" t="s">
        <v>32033</v>
      </c>
      <c r="C18775" t="s">
        <v>2064</v>
      </c>
      <c r="D18775" t="s">
        <v>4526</v>
      </c>
      <c r="E18775" t="s">
        <v>59</v>
      </c>
      <c r="F18775" t="b">
        <v>0</v>
      </c>
      <c r="G18775" t="s">
        <v>13</v>
      </c>
      <c r="H18775" s="1">
        <v>46232.42597222222</v>
      </c>
      <c r="I18775" t="b">
        <v>0</v>
      </c>
      <c r="J18775" t="b">
        <v>0</v>
      </c>
      <c r="K18775" t="s">
        <v>13</v>
      </c>
      <c r="L18775" t="s">
        <v>60</v>
      </c>
      <c r="M18775">
        <v>250000</v>
      </c>
      <c r="N18775"/>
      <c r="O18775" t="s">
        <v>32034</v>
      </c>
    </row>
    <row r="18776" spans="1:16" x14ac:dyDescent="0.35">
      <c r="A18776" t="s">
        <v>0</v>
      </c>
      <c r="B18776" t="s">
        <v>32035</v>
      </c>
      <c r="C18776" t="s">
        <v>810</v>
      </c>
      <c r="D18776" t="s">
        <v>4526</v>
      </c>
      <c r="E18776" t="s">
        <v>88</v>
      </c>
      <c r="F18776" t="b">
        <v>0</v>
      </c>
      <c r="G18776" t="s">
        <v>77</v>
      </c>
      <c r="H18776" s="1">
        <v>46232.459131944437</v>
      </c>
      <c r="I18776" t="b">
        <v>0</v>
      </c>
      <c r="J18776" t="b">
        <v>1</v>
      </c>
      <c r="K18776" t="s">
        <v>41</v>
      </c>
      <c r="L18776" t="s">
        <v>74</v>
      </c>
      <c r="M18776"/>
      <c r="N18776">
        <v>71</v>
      </c>
      <c r="O18776" t="s">
        <v>2136</v>
      </c>
    </row>
    <row r="18777" spans="1:16" x14ac:dyDescent="0.35">
      <c r="A18777" t="s">
        <v>1</v>
      </c>
      <c r="B18777" t="s">
        <v>32036</v>
      </c>
      <c r="C18777" t="s">
        <v>477</v>
      </c>
      <c r="D18777" t="s">
        <v>4630</v>
      </c>
      <c r="E18777" t="s">
        <v>59</v>
      </c>
      <c r="F18777" t="b">
        <v>0</v>
      </c>
      <c r="G18777" t="s">
        <v>89</v>
      </c>
      <c r="H18777" s="1">
        <v>46232.46675925926</v>
      </c>
      <c r="I18777" t="b">
        <v>0</v>
      </c>
      <c r="J18777" t="b">
        <v>0</v>
      </c>
      <c r="K18777" t="s">
        <v>41</v>
      </c>
      <c r="L18777" t="s">
        <v>60</v>
      </c>
      <c r="M18777">
        <v>176500</v>
      </c>
      <c r="N18777"/>
      <c r="O18777" t="s">
        <v>1098</v>
      </c>
      <c r="P18777" t="s">
        <v>8217</v>
      </c>
    </row>
    <row r="18778" spans="1:16" x14ac:dyDescent="0.35">
      <c r="A18778" t="s">
        <v>1</v>
      </c>
      <c r="B18778" t="s">
        <v>32037</v>
      </c>
      <c r="C18778" t="s">
        <v>13767</v>
      </c>
      <c r="D18778" t="s">
        <v>4346</v>
      </c>
      <c r="E18778" t="s">
        <v>59</v>
      </c>
      <c r="F18778" t="b">
        <v>0</v>
      </c>
      <c r="G18778" t="s">
        <v>19</v>
      </c>
      <c r="H18778" s="1">
        <v>46232.468472222223</v>
      </c>
      <c r="I18778" t="b">
        <v>1</v>
      </c>
      <c r="J18778" t="b">
        <v>0</v>
      </c>
      <c r="K18778" t="s">
        <v>19</v>
      </c>
      <c r="L18778" t="s">
        <v>60</v>
      </c>
      <c r="M18778">
        <v>2250000</v>
      </c>
      <c r="N18778"/>
      <c r="O18778" t="s">
        <v>32038</v>
      </c>
      <c r="P18778" t="s">
        <v>32039</v>
      </c>
    </row>
    <row r="18779" spans="1:16" x14ac:dyDescent="0.35">
      <c r="A18779" t="s">
        <v>0</v>
      </c>
      <c r="B18779" t="s">
        <v>10310</v>
      </c>
      <c r="C18779" t="s">
        <v>3428</v>
      </c>
      <c r="D18779" t="s">
        <v>4756</v>
      </c>
      <c r="E18779" t="s">
        <v>59</v>
      </c>
      <c r="F18779" t="b">
        <v>0</v>
      </c>
      <c r="G18779" t="s">
        <v>68</v>
      </c>
      <c r="H18779" s="1">
        <v>46232.500798611109</v>
      </c>
      <c r="I18779" t="b">
        <v>0</v>
      </c>
      <c r="J18779" t="b">
        <v>0</v>
      </c>
      <c r="K18779" t="s">
        <v>41</v>
      </c>
      <c r="L18779" t="s">
        <v>60</v>
      </c>
      <c r="M18779">
        <v>87602.5</v>
      </c>
      <c r="N18779"/>
      <c r="O18779" t="s">
        <v>973</v>
      </c>
      <c r="P18779" t="s">
        <v>2678</v>
      </c>
    </row>
    <row r="18780" spans="1:16" x14ac:dyDescent="0.35">
      <c r="A18780" t="s">
        <v>2</v>
      </c>
      <c r="B18780" t="s">
        <v>32040</v>
      </c>
      <c r="C18780" t="s">
        <v>370</v>
      </c>
      <c r="D18780" t="s">
        <v>4756</v>
      </c>
      <c r="E18780" t="s">
        <v>59</v>
      </c>
      <c r="F18780" t="b">
        <v>0</v>
      </c>
      <c r="G18780" t="s">
        <v>65</v>
      </c>
      <c r="H18780" s="1">
        <v>46232.504444444443</v>
      </c>
      <c r="I18780" t="b">
        <v>0</v>
      </c>
      <c r="J18780" t="b">
        <v>0</v>
      </c>
      <c r="K18780" t="s">
        <v>41</v>
      </c>
      <c r="L18780" t="s">
        <v>60</v>
      </c>
      <c r="M18780">
        <v>135000</v>
      </c>
      <c r="N18780"/>
      <c r="O18780" t="s">
        <v>386</v>
      </c>
    </row>
    <row r="18781" spans="1:16" x14ac:dyDescent="0.35">
      <c r="A18781" t="s">
        <v>2</v>
      </c>
      <c r="B18781" t="s">
        <v>32041</v>
      </c>
      <c r="C18781" t="s">
        <v>112</v>
      </c>
      <c r="D18781" t="s">
        <v>4526</v>
      </c>
      <c r="E18781" t="s">
        <v>59</v>
      </c>
      <c r="F18781" t="b">
        <v>0</v>
      </c>
      <c r="G18781" t="s">
        <v>65</v>
      </c>
      <c r="H18781" s="1">
        <v>46232.504583333342</v>
      </c>
      <c r="I18781" t="b">
        <v>1</v>
      </c>
      <c r="J18781" t="b">
        <v>1</v>
      </c>
      <c r="K18781" t="s">
        <v>41</v>
      </c>
      <c r="L18781" t="s">
        <v>60</v>
      </c>
      <c r="M18781">
        <v>240000</v>
      </c>
      <c r="N18781"/>
      <c r="O18781" t="s">
        <v>15597</v>
      </c>
      <c r="P18781" t="s">
        <v>1106</v>
      </c>
    </row>
    <row r="18782" spans="1:16" x14ac:dyDescent="0.35">
      <c r="A18782" t="s">
        <v>1</v>
      </c>
      <c r="B18782" t="s">
        <v>32042</v>
      </c>
      <c r="C18782" t="s">
        <v>39</v>
      </c>
      <c r="D18782" t="s">
        <v>18462</v>
      </c>
      <c r="E18782" t="s">
        <v>59</v>
      </c>
      <c r="F18782" t="b">
        <v>0</v>
      </c>
      <c r="G18782" t="s">
        <v>39</v>
      </c>
      <c r="H18782" s="1">
        <v>46232.507997685178</v>
      </c>
      <c r="I18782" t="b">
        <v>1</v>
      </c>
      <c r="J18782" t="b">
        <v>0</v>
      </c>
      <c r="K18782" t="s">
        <v>39</v>
      </c>
      <c r="L18782" t="s">
        <v>60</v>
      </c>
      <c r="M18782">
        <v>138550</v>
      </c>
      <c r="N18782"/>
      <c r="O18782" t="s">
        <v>32043</v>
      </c>
    </row>
    <row r="18783" spans="1:16" x14ac:dyDescent="0.35">
      <c r="A18783" t="s">
        <v>1</v>
      </c>
      <c r="B18783" t="s">
        <v>32044</v>
      </c>
      <c r="C18783" t="s">
        <v>8795</v>
      </c>
      <c r="D18783" t="s">
        <v>4346</v>
      </c>
      <c r="E18783" t="s">
        <v>59</v>
      </c>
      <c r="F18783" t="b">
        <v>0</v>
      </c>
      <c r="G18783" t="s">
        <v>40</v>
      </c>
      <c r="H18783" s="1">
        <v>46232.512175925927</v>
      </c>
      <c r="I18783" t="b">
        <v>1</v>
      </c>
      <c r="J18783" t="b">
        <v>0</v>
      </c>
      <c r="K18783" t="s">
        <v>40</v>
      </c>
      <c r="L18783" t="s">
        <v>60</v>
      </c>
      <c r="M18783">
        <v>39000</v>
      </c>
      <c r="N18783"/>
      <c r="O18783" t="s">
        <v>8857</v>
      </c>
      <c r="P18783" t="s">
        <v>325</v>
      </c>
    </row>
    <row r="18784" spans="1:16" x14ac:dyDescent="0.35">
      <c r="A18784" t="s">
        <v>5</v>
      </c>
      <c r="B18784" t="s">
        <v>32045</v>
      </c>
      <c r="C18784" t="s">
        <v>121</v>
      </c>
      <c r="D18784" t="s">
        <v>2734</v>
      </c>
      <c r="E18784" t="s">
        <v>59</v>
      </c>
      <c r="F18784" t="b">
        <v>0</v>
      </c>
      <c r="G18784" t="s">
        <v>68</v>
      </c>
      <c r="H18784" s="1">
        <v>46232.54246527778</v>
      </c>
      <c r="I18784" t="b">
        <v>0</v>
      </c>
      <c r="J18784" t="b">
        <v>1</v>
      </c>
      <c r="K18784" t="s">
        <v>41</v>
      </c>
      <c r="L18784" t="s">
        <v>60</v>
      </c>
      <c r="M18784">
        <v>130000</v>
      </c>
      <c r="N18784"/>
      <c r="O18784" t="s">
        <v>32046</v>
      </c>
      <c r="P18784" t="s">
        <v>32047</v>
      </c>
    </row>
    <row r="18785" spans="1:16" x14ac:dyDescent="0.35">
      <c r="A18785" t="s">
        <v>2</v>
      </c>
      <c r="B18785" t="s">
        <v>24883</v>
      </c>
      <c r="C18785" t="s">
        <v>17225</v>
      </c>
      <c r="D18785" t="s">
        <v>24507</v>
      </c>
      <c r="E18785" t="s">
        <v>59</v>
      </c>
      <c r="F18785" t="b">
        <v>0</v>
      </c>
      <c r="G18785" t="s">
        <v>40</v>
      </c>
      <c r="H18785" s="1">
        <v>46232.54582175926</v>
      </c>
      <c r="I18785" t="b">
        <v>0</v>
      </c>
      <c r="J18785" t="b">
        <v>0</v>
      </c>
      <c r="K18785" t="s">
        <v>40</v>
      </c>
      <c r="L18785" t="s">
        <v>60</v>
      </c>
      <c r="M18785">
        <v>28500</v>
      </c>
      <c r="N18785"/>
      <c r="O18785" t="s">
        <v>32048</v>
      </c>
      <c r="P18785" t="s">
        <v>7095</v>
      </c>
    </row>
    <row r="18786" spans="1:16" x14ac:dyDescent="0.35">
      <c r="A18786" t="s">
        <v>0</v>
      </c>
      <c r="B18786" t="s">
        <v>32049</v>
      </c>
      <c r="C18786" t="s">
        <v>76</v>
      </c>
      <c r="D18786" t="s">
        <v>141</v>
      </c>
      <c r="E18786" t="s">
        <v>88</v>
      </c>
      <c r="F18786" t="b">
        <v>1</v>
      </c>
      <c r="G18786" t="s">
        <v>41</v>
      </c>
      <c r="H18786" s="1">
        <v>46232.545844907407</v>
      </c>
      <c r="I18786" t="b">
        <v>1</v>
      </c>
      <c r="J18786" t="b">
        <v>0</v>
      </c>
      <c r="K18786" t="s">
        <v>41</v>
      </c>
      <c r="L18786" t="s">
        <v>74</v>
      </c>
      <c r="M18786"/>
      <c r="N18786">
        <v>17.5</v>
      </c>
      <c r="O18786" t="s">
        <v>141</v>
      </c>
      <c r="P18786" t="s">
        <v>2317</v>
      </c>
    </row>
    <row r="18787" spans="1:16" x14ac:dyDescent="0.35">
      <c r="A18787" t="s">
        <v>2</v>
      </c>
      <c r="B18787" t="s">
        <v>32050</v>
      </c>
      <c r="C18787" t="s">
        <v>76</v>
      </c>
      <c r="D18787" t="s">
        <v>141</v>
      </c>
      <c r="E18787" t="s">
        <v>88</v>
      </c>
      <c r="F18787" t="b">
        <v>1</v>
      </c>
      <c r="G18787" t="s">
        <v>41</v>
      </c>
      <c r="H18787" s="1">
        <v>46232.549722222233</v>
      </c>
      <c r="I18787" t="b">
        <v>0</v>
      </c>
      <c r="J18787" t="b">
        <v>0</v>
      </c>
      <c r="K18787" t="s">
        <v>41</v>
      </c>
      <c r="L18787" t="s">
        <v>74</v>
      </c>
      <c r="M18787"/>
      <c r="N18787">
        <v>70</v>
      </c>
      <c r="O18787" t="s">
        <v>141</v>
      </c>
    </row>
    <row r="18788" spans="1:16" x14ac:dyDescent="0.35">
      <c r="A18788" t="s">
        <v>1</v>
      </c>
      <c r="B18788" t="s">
        <v>277</v>
      </c>
      <c r="C18788" t="s">
        <v>12233</v>
      </c>
      <c r="D18788" t="s">
        <v>2360</v>
      </c>
      <c r="E18788" t="s">
        <v>59</v>
      </c>
      <c r="F18788" t="b">
        <v>0</v>
      </c>
      <c r="G18788" t="s">
        <v>89</v>
      </c>
      <c r="H18788" s="1">
        <v>46232.550081018519</v>
      </c>
      <c r="I18788" t="b">
        <v>0</v>
      </c>
      <c r="J18788" t="b">
        <v>0</v>
      </c>
      <c r="K18788" t="s">
        <v>41</v>
      </c>
      <c r="L18788" t="s">
        <v>74</v>
      </c>
      <c r="M18788"/>
      <c r="N18788">
        <v>83.5</v>
      </c>
      <c r="O18788" t="s">
        <v>32051</v>
      </c>
      <c r="P18788" t="s">
        <v>32052</v>
      </c>
    </row>
    <row r="18789" spans="1:16" x14ac:dyDescent="0.35">
      <c r="A18789" t="s">
        <v>5</v>
      </c>
      <c r="B18789" t="s">
        <v>32053</v>
      </c>
      <c r="C18789" t="s">
        <v>218</v>
      </c>
      <c r="D18789" t="s">
        <v>4526</v>
      </c>
      <c r="E18789" t="s">
        <v>59</v>
      </c>
      <c r="F18789" t="b">
        <v>0</v>
      </c>
      <c r="G18789" t="s">
        <v>89</v>
      </c>
      <c r="H18789" s="1">
        <v>46232.550208333327</v>
      </c>
      <c r="I18789" t="b">
        <v>0</v>
      </c>
      <c r="J18789" t="b">
        <v>1</v>
      </c>
      <c r="K18789" t="s">
        <v>41</v>
      </c>
      <c r="L18789" t="s">
        <v>60</v>
      </c>
      <c r="M18789">
        <v>110000</v>
      </c>
      <c r="N18789"/>
      <c r="O18789" t="s">
        <v>1876</v>
      </c>
      <c r="P18789" t="s">
        <v>32054</v>
      </c>
    </row>
    <row r="18790" spans="1:16" x14ac:dyDescent="0.35">
      <c r="A18790" t="s">
        <v>1</v>
      </c>
      <c r="B18790" t="s">
        <v>32055</v>
      </c>
      <c r="C18790" t="s">
        <v>218</v>
      </c>
      <c r="D18790" t="s">
        <v>4526</v>
      </c>
      <c r="E18790" t="s">
        <v>59</v>
      </c>
      <c r="F18790" t="b">
        <v>0</v>
      </c>
      <c r="G18790" t="s">
        <v>89</v>
      </c>
      <c r="H18790" s="1">
        <v>46232.550219907411</v>
      </c>
      <c r="I18790" t="b">
        <v>1</v>
      </c>
      <c r="J18790" t="b">
        <v>1</v>
      </c>
      <c r="K18790" t="s">
        <v>41</v>
      </c>
      <c r="L18790" t="s">
        <v>60</v>
      </c>
      <c r="M18790">
        <v>110000</v>
      </c>
      <c r="N18790"/>
      <c r="O18790" t="s">
        <v>1876</v>
      </c>
      <c r="P18790" t="s">
        <v>1299</v>
      </c>
    </row>
    <row r="18791" spans="1:16" x14ac:dyDescent="0.35">
      <c r="A18791" t="s">
        <v>1</v>
      </c>
      <c r="B18791" t="s">
        <v>32056</v>
      </c>
      <c r="C18791" t="s">
        <v>19</v>
      </c>
      <c r="D18791" t="s">
        <v>4526</v>
      </c>
      <c r="E18791" t="s">
        <v>59</v>
      </c>
      <c r="F18791" t="b">
        <v>0</v>
      </c>
      <c r="G18791" t="s">
        <v>19</v>
      </c>
      <c r="H18791" s="1">
        <v>46232.551817129628</v>
      </c>
      <c r="I18791" t="b">
        <v>1</v>
      </c>
      <c r="J18791" t="b">
        <v>0</v>
      </c>
      <c r="K18791" t="s">
        <v>19</v>
      </c>
      <c r="L18791" t="s">
        <v>60</v>
      </c>
      <c r="M18791">
        <v>1400000</v>
      </c>
      <c r="N18791"/>
      <c r="O18791" t="s">
        <v>7059</v>
      </c>
      <c r="P18791" t="s">
        <v>32057</v>
      </c>
    </row>
    <row r="18792" spans="1:16" x14ac:dyDescent="0.35">
      <c r="A18792" t="s">
        <v>2</v>
      </c>
      <c r="B18792" t="s">
        <v>12777</v>
      </c>
      <c r="C18792" t="s">
        <v>97</v>
      </c>
      <c r="D18792" t="s">
        <v>4526</v>
      </c>
      <c r="E18792" t="s">
        <v>59</v>
      </c>
      <c r="F18792" t="b">
        <v>0</v>
      </c>
      <c r="G18792" t="s">
        <v>89</v>
      </c>
      <c r="H18792" s="1">
        <v>46232.584178240737</v>
      </c>
      <c r="I18792" t="b">
        <v>1</v>
      </c>
      <c r="J18792" t="b">
        <v>0</v>
      </c>
      <c r="K18792" t="s">
        <v>41</v>
      </c>
      <c r="L18792" t="s">
        <v>60</v>
      </c>
      <c r="M18792">
        <v>122500</v>
      </c>
      <c r="N18792"/>
      <c r="O18792" t="s">
        <v>1229</v>
      </c>
    </row>
    <row r="18793" spans="1:16" x14ac:dyDescent="0.35">
      <c r="A18793" t="s">
        <v>5</v>
      </c>
      <c r="B18793" t="s">
        <v>1230</v>
      </c>
      <c r="C18793" t="s">
        <v>370</v>
      </c>
      <c r="D18793" t="s">
        <v>4526</v>
      </c>
      <c r="E18793" t="s">
        <v>88</v>
      </c>
      <c r="F18793" t="b">
        <v>0</v>
      </c>
      <c r="G18793" t="s">
        <v>65</v>
      </c>
      <c r="H18793" s="1">
        <v>46232.587766203702</v>
      </c>
      <c r="I18793" t="b">
        <v>1</v>
      </c>
      <c r="J18793" t="b">
        <v>0</v>
      </c>
      <c r="K18793" t="s">
        <v>41</v>
      </c>
      <c r="L18793" t="s">
        <v>74</v>
      </c>
      <c r="M18793"/>
      <c r="N18793">
        <v>77.5</v>
      </c>
      <c r="O18793" t="s">
        <v>101</v>
      </c>
      <c r="P18793" t="s">
        <v>32058</v>
      </c>
    </row>
    <row r="18794" spans="1:16" x14ac:dyDescent="0.35">
      <c r="A18794" t="s">
        <v>2</v>
      </c>
      <c r="B18794" t="s">
        <v>32059</v>
      </c>
      <c r="C18794" t="s">
        <v>112</v>
      </c>
      <c r="D18794" t="s">
        <v>4346</v>
      </c>
      <c r="E18794" t="s">
        <v>232</v>
      </c>
      <c r="F18794" t="b">
        <v>0</v>
      </c>
      <c r="G18794" t="s">
        <v>65</v>
      </c>
      <c r="H18794" s="1">
        <v>46232.587777777779</v>
      </c>
      <c r="I18794" t="b">
        <v>1</v>
      </c>
      <c r="J18794" t="b">
        <v>0</v>
      </c>
      <c r="K18794" t="s">
        <v>41</v>
      </c>
      <c r="L18794" t="s">
        <v>74</v>
      </c>
      <c r="M18794"/>
      <c r="N18794">
        <v>32.5</v>
      </c>
      <c r="O18794" t="s">
        <v>32060</v>
      </c>
    </row>
    <row r="18795" spans="1:16" x14ac:dyDescent="0.35">
      <c r="A18795" t="s">
        <v>6</v>
      </c>
      <c r="B18795" t="s">
        <v>7841</v>
      </c>
      <c r="C18795" t="s">
        <v>483</v>
      </c>
      <c r="D18795" t="s">
        <v>4346</v>
      </c>
      <c r="E18795" t="s">
        <v>59</v>
      </c>
      <c r="F18795" t="b">
        <v>0</v>
      </c>
      <c r="G18795" t="s">
        <v>65</v>
      </c>
      <c r="H18795" s="1">
        <v>46232.587870370371</v>
      </c>
      <c r="I18795" t="b">
        <v>0</v>
      </c>
      <c r="J18795" t="b">
        <v>1</v>
      </c>
      <c r="K18795" t="s">
        <v>41</v>
      </c>
      <c r="L18795" t="s">
        <v>60</v>
      </c>
      <c r="M18795">
        <v>202000</v>
      </c>
      <c r="N18795"/>
      <c r="O18795" t="s">
        <v>6280</v>
      </c>
      <c r="P18795" t="s">
        <v>32061</v>
      </c>
    </row>
    <row r="18796" spans="1:16" x14ac:dyDescent="0.35">
      <c r="A18796" t="s">
        <v>2</v>
      </c>
      <c r="B18796" t="s">
        <v>32062</v>
      </c>
      <c r="C18796" t="s">
        <v>32063</v>
      </c>
      <c r="D18796" t="s">
        <v>2360</v>
      </c>
      <c r="E18796" t="s">
        <v>59</v>
      </c>
      <c r="F18796" t="b">
        <v>0</v>
      </c>
      <c r="G18796" t="s">
        <v>65</v>
      </c>
      <c r="H18796" s="1">
        <v>46232.587870370371</v>
      </c>
      <c r="I18796" t="b">
        <v>0</v>
      </c>
      <c r="J18796" t="b">
        <v>0</v>
      </c>
      <c r="K18796" t="s">
        <v>41</v>
      </c>
      <c r="L18796" t="s">
        <v>60</v>
      </c>
      <c r="M18796">
        <v>42640</v>
      </c>
      <c r="N18796"/>
      <c r="O18796" t="s">
        <v>32064</v>
      </c>
    </row>
    <row r="18797" spans="1:16" x14ac:dyDescent="0.35">
      <c r="A18797" t="s">
        <v>2</v>
      </c>
      <c r="B18797" t="s">
        <v>32065</v>
      </c>
      <c r="C18797" t="s">
        <v>330</v>
      </c>
      <c r="D18797" t="s">
        <v>4346</v>
      </c>
      <c r="E18797" t="s">
        <v>59</v>
      </c>
      <c r="F18797" t="b">
        <v>0</v>
      </c>
      <c r="G18797" t="s">
        <v>41</v>
      </c>
      <c r="H18797" s="1">
        <v>46232.591400462959</v>
      </c>
      <c r="I18797" t="b">
        <v>0</v>
      </c>
      <c r="J18797" t="b">
        <v>1</v>
      </c>
      <c r="K18797" t="s">
        <v>41</v>
      </c>
      <c r="L18797" t="s">
        <v>60</v>
      </c>
      <c r="M18797">
        <v>110000</v>
      </c>
      <c r="N18797"/>
      <c r="O18797" t="s">
        <v>414</v>
      </c>
    </row>
    <row r="18798" spans="1:16" x14ac:dyDescent="0.35">
      <c r="A18798" t="s">
        <v>0</v>
      </c>
      <c r="B18798" t="s">
        <v>32066</v>
      </c>
      <c r="C18798" t="s">
        <v>271</v>
      </c>
      <c r="D18798" t="s">
        <v>4526</v>
      </c>
      <c r="E18798" t="s">
        <v>59</v>
      </c>
      <c r="F18798" t="b">
        <v>0</v>
      </c>
      <c r="G18798" t="s">
        <v>77</v>
      </c>
      <c r="H18798" s="1">
        <v>46232.625798611109</v>
      </c>
      <c r="I18798" t="b">
        <v>0</v>
      </c>
      <c r="J18798" t="b">
        <v>0</v>
      </c>
      <c r="K18798" t="s">
        <v>41</v>
      </c>
      <c r="L18798" t="s">
        <v>74</v>
      </c>
      <c r="M18798"/>
      <c r="N18798">
        <v>35</v>
      </c>
      <c r="O18798" t="s">
        <v>2218</v>
      </c>
      <c r="P18798" t="s">
        <v>997</v>
      </c>
    </row>
    <row r="18799" spans="1:16" x14ac:dyDescent="0.35">
      <c r="A18799" t="s">
        <v>0</v>
      </c>
      <c r="B18799" t="s">
        <v>32067</v>
      </c>
      <c r="C18799" t="s">
        <v>427</v>
      </c>
      <c r="D18799" t="s">
        <v>4756</v>
      </c>
      <c r="E18799" t="s">
        <v>59</v>
      </c>
      <c r="F18799" t="b">
        <v>0</v>
      </c>
      <c r="G18799" t="s">
        <v>65</v>
      </c>
      <c r="H18799" s="1">
        <v>46232.625798611109</v>
      </c>
      <c r="I18799" t="b">
        <v>0</v>
      </c>
      <c r="J18799" t="b">
        <v>0</v>
      </c>
      <c r="K18799" t="s">
        <v>41</v>
      </c>
      <c r="L18799" t="s">
        <v>60</v>
      </c>
      <c r="M18799">
        <v>105512</v>
      </c>
      <c r="N18799"/>
      <c r="O18799" t="s">
        <v>32068</v>
      </c>
      <c r="P18799" t="s">
        <v>32069</v>
      </c>
    </row>
    <row r="18800" spans="1:16" x14ac:dyDescent="0.35">
      <c r="A18800" t="s">
        <v>3</v>
      </c>
      <c r="B18800" t="s">
        <v>32070</v>
      </c>
      <c r="C18800" t="s">
        <v>172</v>
      </c>
      <c r="D18800" t="s">
        <v>2360</v>
      </c>
      <c r="E18800" t="s">
        <v>59</v>
      </c>
      <c r="F18800" t="b">
        <v>0</v>
      </c>
      <c r="G18800" t="s">
        <v>68</v>
      </c>
      <c r="H18800" s="1">
        <v>46232.625844907408</v>
      </c>
      <c r="I18800" t="b">
        <v>0</v>
      </c>
      <c r="J18800" t="b">
        <v>1</v>
      </c>
      <c r="K18800" t="s">
        <v>41</v>
      </c>
      <c r="L18800" t="s">
        <v>60</v>
      </c>
      <c r="M18800">
        <v>90252</v>
      </c>
      <c r="N18800"/>
      <c r="O18800" t="s">
        <v>593</v>
      </c>
    </row>
    <row r="18801" spans="1:16" x14ac:dyDescent="0.35">
      <c r="A18801" t="s">
        <v>0</v>
      </c>
      <c r="B18801" t="s">
        <v>0</v>
      </c>
      <c r="C18801" t="s">
        <v>212</v>
      </c>
      <c r="D18801" t="s">
        <v>2360</v>
      </c>
      <c r="E18801" t="s">
        <v>59</v>
      </c>
      <c r="F18801" t="b">
        <v>0</v>
      </c>
      <c r="G18801" t="s">
        <v>68</v>
      </c>
      <c r="H18801" s="1">
        <v>46232.625844907408</v>
      </c>
      <c r="I18801" t="b">
        <v>0</v>
      </c>
      <c r="J18801" t="b">
        <v>1</v>
      </c>
      <c r="K18801" t="s">
        <v>41</v>
      </c>
      <c r="L18801" t="s">
        <v>60</v>
      </c>
      <c r="M18801">
        <v>63945</v>
      </c>
      <c r="N18801"/>
      <c r="O18801" t="s">
        <v>32071</v>
      </c>
    </row>
    <row r="18802" spans="1:16" x14ac:dyDescent="0.35">
      <c r="A18802" t="s">
        <v>0</v>
      </c>
      <c r="B18802" t="s">
        <v>32072</v>
      </c>
      <c r="C18802" t="s">
        <v>181</v>
      </c>
      <c r="D18802" t="s">
        <v>2360</v>
      </c>
      <c r="E18802" t="s">
        <v>59</v>
      </c>
      <c r="F18802" t="b">
        <v>0</v>
      </c>
      <c r="G18802" t="s">
        <v>89</v>
      </c>
      <c r="H18802" s="1">
        <v>46232.625856481478</v>
      </c>
      <c r="I18802" t="b">
        <v>0</v>
      </c>
      <c r="J18802" t="b">
        <v>0</v>
      </c>
      <c r="K18802" t="s">
        <v>41</v>
      </c>
      <c r="L18802" t="s">
        <v>74</v>
      </c>
      <c r="M18802"/>
      <c r="N18802">
        <v>37</v>
      </c>
      <c r="O18802" t="s">
        <v>32073</v>
      </c>
      <c r="P18802" t="s">
        <v>219</v>
      </c>
    </row>
    <row r="18803" spans="1:16" x14ac:dyDescent="0.35">
      <c r="A18803" t="s">
        <v>3</v>
      </c>
      <c r="B18803" t="s">
        <v>4044</v>
      </c>
      <c r="C18803" t="s">
        <v>1088</v>
      </c>
      <c r="D18803" t="s">
        <v>4526</v>
      </c>
      <c r="E18803" t="s">
        <v>88</v>
      </c>
      <c r="F18803" t="b">
        <v>0</v>
      </c>
      <c r="G18803" t="s">
        <v>77</v>
      </c>
      <c r="H18803" s="1">
        <v>46232.625937500001</v>
      </c>
      <c r="I18803" t="b">
        <v>1</v>
      </c>
      <c r="J18803" t="b">
        <v>1</v>
      </c>
      <c r="K18803" t="s">
        <v>41</v>
      </c>
      <c r="L18803" t="s">
        <v>74</v>
      </c>
      <c r="M18803"/>
      <c r="N18803">
        <v>65.5</v>
      </c>
      <c r="O18803" t="s">
        <v>482</v>
      </c>
    </row>
    <row r="18804" spans="1:16" x14ac:dyDescent="0.35">
      <c r="A18804" t="s">
        <v>3</v>
      </c>
      <c r="B18804" t="s">
        <v>1696</v>
      </c>
      <c r="C18804" t="s">
        <v>3054</v>
      </c>
      <c r="D18804" t="s">
        <v>2360</v>
      </c>
      <c r="E18804" t="s">
        <v>59</v>
      </c>
      <c r="F18804" t="b">
        <v>0</v>
      </c>
      <c r="G18804" t="s">
        <v>73</v>
      </c>
      <c r="H18804" s="1">
        <v>46232.625960648147</v>
      </c>
      <c r="I18804" t="b">
        <v>0</v>
      </c>
      <c r="J18804" t="b">
        <v>0</v>
      </c>
      <c r="K18804" t="s">
        <v>41</v>
      </c>
      <c r="L18804" t="s">
        <v>74</v>
      </c>
      <c r="M18804"/>
      <c r="N18804">
        <v>32</v>
      </c>
      <c r="O18804" t="s">
        <v>3055</v>
      </c>
      <c r="P18804" t="s">
        <v>219</v>
      </c>
    </row>
    <row r="18805" spans="1:16" x14ac:dyDescent="0.35">
      <c r="A18805" t="s">
        <v>5</v>
      </c>
      <c r="B18805" t="s">
        <v>29806</v>
      </c>
      <c r="C18805" t="s">
        <v>112</v>
      </c>
      <c r="D18805" t="s">
        <v>4526</v>
      </c>
      <c r="E18805" t="s">
        <v>59</v>
      </c>
      <c r="F18805" t="b">
        <v>0</v>
      </c>
      <c r="G18805" t="s">
        <v>65</v>
      </c>
      <c r="H18805" s="1">
        <v>46232.626018518517</v>
      </c>
      <c r="I18805" t="b">
        <v>0</v>
      </c>
      <c r="J18805" t="b">
        <v>1</v>
      </c>
      <c r="K18805" t="s">
        <v>41</v>
      </c>
      <c r="L18805" t="s">
        <v>60</v>
      </c>
      <c r="M18805">
        <v>150000</v>
      </c>
      <c r="N18805"/>
      <c r="O18805" t="s">
        <v>1610</v>
      </c>
      <c r="P18805" t="s">
        <v>29807</v>
      </c>
    </row>
    <row r="18806" spans="1:16" x14ac:dyDescent="0.35">
      <c r="A18806" t="s">
        <v>0</v>
      </c>
      <c r="B18806" t="s">
        <v>4053</v>
      </c>
      <c r="C18806" t="s">
        <v>2385</v>
      </c>
      <c r="D18806" t="s">
        <v>2360</v>
      </c>
      <c r="E18806" t="s">
        <v>59</v>
      </c>
      <c r="F18806" t="b">
        <v>0</v>
      </c>
      <c r="G18806" t="s">
        <v>65</v>
      </c>
      <c r="H18806" s="1">
        <v>46232.626030092593</v>
      </c>
      <c r="I18806" t="b">
        <v>0</v>
      </c>
      <c r="J18806" t="b">
        <v>0</v>
      </c>
      <c r="K18806" t="s">
        <v>41</v>
      </c>
      <c r="L18806" t="s">
        <v>60</v>
      </c>
      <c r="M18806">
        <v>111000</v>
      </c>
      <c r="N18806"/>
      <c r="O18806" t="s">
        <v>32074</v>
      </c>
      <c r="P18806" t="s">
        <v>1299</v>
      </c>
    </row>
    <row r="18807" spans="1:16" x14ac:dyDescent="0.35">
      <c r="A18807" t="s">
        <v>7</v>
      </c>
      <c r="B18807" t="s">
        <v>32075</v>
      </c>
      <c r="C18807" t="s">
        <v>20</v>
      </c>
      <c r="D18807" t="s">
        <v>4346</v>
      </c>
      <c r="E18807" t="s">
        <v>59</v>
      </c>
      <c r="F18807" t="b">
        <v>0</v>
      </c>
      <c r="G18807" t="s">
        <v>20</v>
      </c>
      <c r="H18807" s="1">
        <v>46232.62736111111</v>
      </c>
      <c r="I18807" t="b">
        <v>0</v>
      </c>
      <c r="J18807" t="b">
        <v>0</v>
      </c>
      <c r="K18807" t="s">
        <v>20</v>
      </c>
      <c r="L18807" t="s">
        <v>60</v>
      </c>
      <c r="M18807">
        <v>67500</v>
      </c>
      <c r="N18807"/>
      <c r="O18807" t="s">
        <v>32076</v>
      </c>
      <c r="P18807" t="s">
        <v>1482</v>
      </c>
    </row>
    <row r="18808" spans="1:16" x14ac:dyDescent="0.35">
      <c r="A18808" t="s">
        <v>7</v>
      </c>
      <c r="B18808" t="s">
        <v>32077</v>
      </c>
      <c r="C18808" t="s">
        <v>40</v>
      </c>
      <c r="D18808" t="s">
        <v>4526</v>
      </c>
      <c r="E18808" t="s">
        <v>59</v>
      </c>
      <c r="F18808" t="b">
        <v>0</v>
      </c>
      <c r="G18808" t="s">
        <v>40</v>
      </c>
      <c r="H18808" s="1">
        <v>46232.629155092603</v>
      </c>
      <c r="I18808" t="b">
        <v>1</v>
      </c>
      <c r="J18808" t="b">
        <v>0</v>
      </c>
      <c r="K18808" t="s">
        <v>40</v>
      </c>
      <c r="L18808" t="s">
        <v>60</v>
      </c>
      <c r="M18808">
        <v>82500</v>
      </c>
      <c r="N18808"/>
      <c r="O18808" t="s">
        <v>7872</v>
      </c>
      <c r="P18808" t="s">
        <v>32078</v>
      </c>
    </row>
    <row r="18809" spans="1:16" x14ac:dyDescent="0.35">
      <c r="A18809" t="s">
        <v>1</v>
      </c>
      <c r="B18809" t="s">
        <v>32079</v>
      </c>
      <c r="C18809" t="s">
        <v>112</v>
      </c>
      <c r="D18809" t="s">
        <v>4346</v>
      </c>
      <c r="E18809" t="s">
        <v>59</v>
      </c>
      <c r="F18809" t="b">
        <v>0</v>
      </c>
      <c r="G18809" t="s">
        <v>65</v>
      </c>
      <c r="H18809" s="1">
        <v>46232.629432870373</v>
      </c>
      <c r="I18809" t="b">
        <v>0</v>
      </c>
      <c r="J18809" t="b">
        <v>0</v>
      </c>
      <c r="K18809" t="s">
        <v>41</v>
      </c>
      <c r="L18809" t="s">
        <v>60</v>
      </c>
      <c r="M18809">
        <v>207500</v>
      </c>
      <c r="N18809"/>
      <c r="O18809" t="s">
        <v>1345</v>
      </c>
      <c r="P18809" t="s">
        <v>1321</v>
      </c>
    </row>
    <row r="18810" spans="1:16" x14ac:dyDescent="0.35">
      <c r="A18810" t="s">
        <v>2</v>
      </c>
      <c r="B18810" t="s">
        <v>32080</v>
      </c>
      <c r="C18810" t="s">
        <v>112</v>
      </c>
      <c r="D18810" t="s">
        <v>4526</v>
      </c>
      <c r="E18810" t="s">
        <v>59</v>
      </c>
      <c r="F18810" t="b">
        <v>0</v>
      </c>
      <c r="G18810" t="s">
        <v>65</v>
      </c>
      <c r="H18810" s="1">
        <v>46232.629560185182</v>
      </c>
      <c r="I18810" t="b">
        <v>0</v>
      </c>
      <c r="J18810" t="b">
        <v>1</v>
      </c>
      <c r="K18810" t="s">
        <v>41</v>
      </c>
      <c r="L18810" t="s">
        <v>60</v>
      </c>
      <c r="M18810">
        <v>107500</v>
      </c>
      <c r="N18810"/>
      <c r="O18810" t="s">
        <v>1610</v>
      </c>
      <c r="P18810" t="s">
        <v>32081</v>
      </c>
    </row>
    <row r="18811" spans="1:16" x14ac:dyDescent="0.35">
      <c r="A18811" t="s">
        <v>2</v>
      </c>
      <c r="B18811" t="s">
        <v>32082</v>
      </c>
      <c r="C18811" t="s">
        <v>112</v>
      </c>
      <c r="D18811" t="s">
        <v>4526</v>
      </c>
      <c r="E18811" t="s">
        <v>59</v>
      </c>
      <c r="F18811" t="b">
        <v>0</v>
      </c>
      <c r="G18811" t="s">
        <v>65</v>
      </c>
      <c r="H18811" s="1">
        <v>46232.629583333342</v>
      </c>
      <c r="I18811" t="b">
        <v>0</v>
      </c>
      <c r="J18811" t="b">
        <v>1</v>
      </c>
      <c r="K18811" t="s">
        <v>41</v>
      </c>
      <c r="L18811" t="s">
        <v>60</v>
      </c>
      <c r="M18811">
        <v>84300</v>
      </c>
      <c r="N18811"/>
      <c r="O18811" t="s">
        <v>4052</v>
      </c>
    </row>
    <row r="18812" spans="1:16" x14ac:dyDescent="0.35">
      <c r="A18812" t="s">
        <v>1</v>
      </c>
      <c r="B18812" t="s">
        <v>32083</v>
      </c>
      <c r="C18812" t="s">
        <v>5273</v>
      </c>
      <c r="D18812" t="s">
        <v>4526</v>
      </c>
      <c r="E18812" t="s">
        <v>59</v>
      </c>
      <c r="F18812" t="b">
        <v>0</v>
      </c>
      <c r="G18812" t="s">
        <v>40</v>
      </c>
      <c r="H18812" s="1">
        <v>46232.637152777781</v>
      </c>
      <c r="I18812" t="b">
        <v>1</v>
      </c>
      <c r="J18812" t="b">
        <v>0</v>
      </c>
      <c r="K18812" t="s">
        <v>40</v>
      </c>
      <c r="L18812" t="s">
        <v>60</v>
      </c>
      <c r="M18812">
        <v>70000</v>
      </c>
      <c r="N18812"/>
      <c r="O18812" t="s">
        <v>17037</v>
      </c>
      <c r="P18812" t="s">
        <v>1307</v>
      </c>
    </row>
    <row r="18813" spans="1:16" x14ac:dyDescent="0.35">
      <c r="A18813" t="s">
        <v>1</v>
      </c>
      <c r="B18813" t="s">
        <v>32084</v>
      </c>
      <c r="C18813" t="s">
        <v>40</v>
      </c>
      <c r="D18813" t="s">
        <v>4526</v>
      </c>
      <c r="E18813" t="s">
        <v>59</v>
      </c>
      <c r="F18813" t="b">
        <v>0</v>
      </c>
      <c r="G18813" t="s">
        <v>40</v>
      </c>
      <c r="H18813" s="1">
        <v>46232.637152777781</v>
      </c>
      <c r="I18813" t="b">
        <v>1</v>
      </c>
      <c r="J18813" t="b">
        <v>0</v>
      </c>
      <c r="K18813" t="s">
        <v>40</v>
      </c>
      <c r="L18813" t="s">
        <v>60</v>
      </c>
      <c r="M18813">
        <v>130000</v>
      </c>
      <c r="N18813"/>
      <c r="O18813" t="s">
        <v>17037</v>
      </c>
      <c r="P18813" t="s">
        <v>22985</v>
      </c>
    </row>
    <row r="18814" spans="1:16" x14ac:dyDescent="0.35">
      <c r="A18814" t="s">
        <v>0</v>
      </c>
      <c r="B18814" t="s">
        <v>0</v>
      </c>
      <c r="C18814" t="s">
        <v>28675</v>
      </c>
      <c r="D18814" t="s">
        <v>24119</v>
      </c>
      <c r="E18814" t="s">
        <v>59</v>
      </c>
      <c r="F18814" t="b">
        <v>0</v>
      </c>
      <c r="G18814" t="s">
        <v>40</v>
      </c>
      <c r="H18814" s="1">
        <v>46232.637199074074</v>
      </c>
      <c r="I18814" t="b">
        <v>1</v>
      </c>
      <c r="J18814" t="b">
        <v>0</v>
      </c>
      <c r="K18814" t="s">
        <v>40</v>
      </c>
      <c r="L18814" t="s">
        <v>60</v>
      </c>
      <c r="M18814">
        <v>50000</v>
      </c>
      <c r="N18814"/>
      <c r="O18814" t="s">
        <v>26157</v>
      </c>
      <c r="P18814" t="s">
        <v>26070</v>
      </c>
    </row>
    <row r="18815" spans="1:16" x14ac:dyDescent="0.35">
      <c r="A18815" t="s">
        <v>3</v>
      </c>
      <c r="B18815" t="s">
        <v>4026</v>
      </c>
      <c r="C18815" t="s">
        <v>28733</v>
      </c>
      <c r="D18815" t="s">
        <v>4526</v>
      </c>
      <c r="E18815" t="s">
        <v>59</v>
      </c>
      <c r="F18815" t="b">
        <v>0</v>
      </c>
      <c r="G18815" t="s">
        <v>68</v>
      </c>
      <c r="H18815" s="1">
        <v>46232.667511574073</v>
      </c>
      <c r="I18815" t="b">
        <v>0</v>
      </c>
      <c r="J18815" t="b">
        <v>0</v>
      </c>
      <c r="K18815" t="s">
        <v>41</v>
      </c>
      <c r="L18815" t="s">
        <v>60</v>
      </c>
      <c r="M18815">
        <v>95000</v>
      </c>
      <c r="N18815"/>
      <c r="O18815" t="s">
        <v>28734</v>
      </c>
      <c r="P18815" t="s">
        <v>28735</v>
      </c>
    </row>
    <row r="18816" spans="1:16" x14ac:dyDescent="0.35">
      <c r="A18816" t="s">
        <v>7</v>
      </c>
      <c r="B18816" t="s">
        <v>2883</v>
      </c>
      <c r="C18816" t="s">
        <v>901</v>
      </c>
      <c r="D18816" t="s">
        <v>2360</v>
      </c>
      <c r="E18816" t="s">
        <v>59</v>
      </c>
      <c r="F18816" t="b">
        <v>0</v>
      </c>
      <c r="G18816" t="s">
        <v>77</v>
      </c>
      <c r="H18816" s="1">
        <v>46232.667569444442</v>
      </c>
      <c r="I18816" t="b">
        <v>0</v>
      </c>
      <c r="J18816" t="b">
        <v>1</v>
      </c>
      <c r="K18816" t="s">
        <v>41</v>
      </c>
      <c r="L18816" t="s">
        <v>60</v>
      </c>
      <c r="M18816">
        <v>90000</v>
      </c>
      <c r="N18816"/>
      <c r="O18816" t="s">
        <v>32085</v>
      </c>
      <c r="P18816" t="s">
        <v>2363</v>
      </c>
    </row>
    <row r="18817" spans="1:16" x14ac:dyDescent="0.35">
      <c r="A18817" t="s">
        <v>7</v>
      </c>
      <c r="B18817" t="s">
        <v>32086</v>
      </c>
      <c r="C18817" t="s">
        <v>246</v>
      </c>
      <c r="D18817" t="s">
        <v>4526</v>
      </c>
      <c r="E18817" t="s">
        <v>59</v>
      </c>
      <c r="F18817" t="b">
        <v>0</v>
      </c>
      <c r="G18817" t="s">
        <v>65</v>
      </c>
      <c r="H18817" s="1">
        <v>46232.667696759258</v>
      </c>
      <c r="I18817" t="b">
        <v>0</v>
      </c>
      <c r="J18817" t="b">
        <v>1</v>
      </c>
      <c r="K18817" t="s">
        <v>41</v>
      </c>
      <c r="L18817" t="s">
        <v>60</v>
      </c>
      <c r="M18817">
        <v>132500</v>
      </c>
      <c r="N18817"/>
      <c r="O18817" t="s">
        <v>13941</v>
      </c>
      <c r="P18817" t="s">
        <v>3699</v>
      </c>
    </row>
    <row r="18818" spans="1:16" x14ac:dyDescent="0.35">
      <c r="A18818" t="s">
        <v>2</v>
      </c>
      <c r="B18818" t="s">
        <v>158</v>
      </c>
      <c r="C18818" t="s">
        <v>148</v>
      </c>
      <c r="D18818" t="s">
        <v>4526</v>
      </c>
      <c r="E18818" t="s">
        <v>59</v>
      </c>
      <c r="F18818" t="b">
        <v>0</v>
      </c>
      <c r="G18818" t="s">
        <v>89</v>
      </c>
      <c r="H18818" s="1">
        <v>46232.671087962961</v>
      </c>
      <c r="I18818" t="b">
        <v>0</v>
      </c>
      <c r="J18818" t="b">
        <v>1</v>
      </c>
      <c r="K18818" t="s">
        <v>41</v>
      </c>
      <c r="L18818" t="s">
        <v>60</v>
      </c>
      <c r="M18818">
        <v>169000</v>
      </c>
      <c r="N18818"/>
      <c r="O18818" t="s">
        <v>3716</v>
      </c>
      <c r="P18818" t="s">
        <v>9412</v>
      </c>
    </row>
    <row r="18819" spans="1:16" x14ac:dyDescent="0.35">
      <c r="A18819" t="s">
        <v>1</v>
      </c>
      <c r="B18819" t="s">
        <v>32087</v>
      </c>
      <c r="C18819" t="s">
        <v>112</v>
      </c>
      <c r="D18819" t="s">
        <v>2360</v>
      </c>
      <c r="E18819" t="s">
        <v>59</v>
      </c>
      <c r="F18819" t="b">
        <v>0</v>
      </c>
      <c r="G18819" t="s">
        <v>65</v>
      </c>
      <c r="H18819" s="1">
        <v>46232.671099537038</v>
      </c>
      <c r="I18819" t="b">
        <v>0</v>
      </c>
      <c r="J18819" t="b">
        <v>1</v>
      </c>
      <c r="K18819" t="s">
        <v>41</v>
      </c>
      <c r="L18819" t="s">
        <v>60</v>
      </c>
      <c r="M18819">
        <v>210000</v>
      </c>
      <c r="N18819"/>
      <c r="O18819" t="s">
        <v>3332</v>
      </c>
      <c r="P18819" t="s">
        <v>32088</v>
      </c>
    </row>
    <row r="18820" spans="1:16" x14ac:dyDescent="0.35">
      <c r="A18820" t="s">
        <v>4</v>
      </c>
      <c r="B18820" t="s">
        <v>32089</v>
      </c>
      <c r="C18820" t="s">
        <v>112</v>
      </c>
      <c r="D18820" t="s">
        <v>4346</v>
      </c>
      <c r="E18820" t="s">
        <v>59</v>
      </c>
      <c r="F18820" t="b">
        <v>0</v>
      </c>
      <c r="G18820" t="s">
        <v>65</v>
      </c>
      <c r="H18820" s="1">
        <v>46232.671099537038</v>
      </c>
      <c r="I18820" t="b">
        <v>1</v>
      </c>
      <c r="J18820" t="b">
        <v>1</v>
      </c>
      <c r="K18820" t="s">
        <v>41</v>
      </c>
      <c r="L18820" t="s">
        <v>60</v>
      </c>
      <c r="M18820">
        <v>280000</v>
      </c>
      <c r="N18820"/>
      <c r="O18820" t="s">
        <v>32090</v>
      </c>
      <c r="P18820" t="s">
        <v>32091</v>
      </c>
    </row>
    <row r="18821" spans="1:16" x14ac:dyDescent="0.35">
      <c r="A18821" t="s">
        <v>2</v>
      </c>
      <c r="B18821" t="s">
        <v>32092</v>
      </c>
      <c r="C18821" t="s">
        <v>2939</v>
      </c>
      <c r="D18821" t="s">
        <v>4756</v>
      </c>
      <c r="E18821" t="s">
        <v>59</v>
      </c>
      <c r="F18821" t="b">
        <v>0</v>
      </c>
      <c r="G18821" t="s">
        <v>65</v>
      </c>
      <c r="H18821" s="1">
        <v>46232.671215277784</v>
      </c>
      <c r="I18821" t="b">
        <v>0</v>
      </c>
      <c r="J18821" t="b">
        <v>0</v>
      </c>
      <c r="K18821" t="s">
        <v>41</v>
      </c>
      <c r="L18821" t="s">
        <v>60</v>
      </c>
      <c r="M18821">
        <v>85000</v>
      </c>
      <c r="N18821"/>
      <c r="O18821" t="s">
        <v>4860</v>
      </c>
      <c r="P18821" t="s">
        <v>32093</v>
      </c>
    </row>
    <row r="18822" spans="1:16" x14ac:dyDescent="0.35">
      <c r="A18822" t="s">
        <v>2</v>
      </c>
      <c r="B18822" t="s">
        <v>32094</v>
      </c>
      <c r="C18822" t="s">
        <v>112</v>
      </c>
      <c r="D18822" t="s">
        <v>4526</v>
      </c>
      <c r="E18822" t="s">
        <v>59</v>
      </c>
      <c r="F18822" t="b">
        <v>0</v>
      </c>
      <c r="G18822" t="s">
        <v>65</v>
      </c>
      <c r="H18822" s="1">
        <v>46232.671249999999</v>
      </c>
      <c r="I18822" t="b">
        <v>0</v>
      </c>
      <c r="J18822" t="b">
        <v>1</v>
      </c>
      <c r="K18822" t="s">
        <v>41</v>
      </c>
      <c r="L18822" t="s">
        <v>60</v>
      </c>
      <c r="M18822">
        <v>115950</v>
      </c>
      <c r="N18822"/>
      <c r="O18822" t="s">
        <v>3716</v>
      </c>
      <c r="P18822" t="s">
        <v>3466</v>
      </c>
    </row>
    <row r="18823" spans="1:16" x14ac:dyDescent="0.35">
      <c r="A18823" t="s">
        <v>2</v>
      </c>
      <c r="B18823" t="s">
        <v>32095</v>
      </c>
      <c r="C18823" t="s">
        <v>112</v>
      </c>
      <c r="D18823" t="s">
        <v>4526</v>
      </c>
      <c r="E18823" t="s">
        <v>59</v>
      </c>
      <c r="F18823" t="b">
        <v>0</v>
      </c>
      <c r="G18823" t="s">
        <v>65</v>
      </c>
      <c r="H18823" s="1">
        <v>46232.671249999999</v>
      </c>
      <c r="I18823" t="b">
        <v>0</v>
      </c>
      <c r="J18823" t="b">
        <v>1</v>
      </c>
      <c r="K18823" t="s">
        <v>41</v>
      </c>
      <c r="L18823" t="s">
        <v>60</v>
      </c>
      <c r="M18823">
        <v>140000</v>
      </c>
      <c r="N18823"/>
      <c r="O18823" t="s">
        <v>3716</v>
      </c>
      <c r="P18823" t="s">
        <v>146</v>
      </c>
    </row>
    <row r="18824" spans="1:16" x14ac:dyDescent="0.35">
      <c r="A18824" t="s">
        <v>2</v>
      </c>
      <c r="B18824" t="s">
        <v>32096</v>
      </c>
      <c r="C18824" t="s">
        <v>76</v>
      </c>
      <c r="D18824" t="s">
        <v>4346</v>
      </c>
      <c r="E18824" t="s">
        <v>59</v>
      </c>
      <c r="F18824" t="b">
        <v>1</v>
      </c>
      <c r="G18824" t="s">
        <v>41</v>
      </c>
      <c r="H18824" s="1">
        <v>46232.674722222233</v>
      </c>
      <c r="I18824" t="b">
        <v>0</v>
      </c>
      <c r="J18824" t="b">
        <v>1</v>
      </c>
      <c r="K18824" t="s">
        <v>41</v>
      </c>
      <c r="L18824" t="s">
        <v>60</v>
      </c>
      <c r="M18824">
        <v>350500</v>
      </c>
      <c r="N18824"/>
      <c r="O18824" t="s">
        <v>827</v>
      </c>
      <c r="P18824" t="s">
        <v>85</v>
      </c>
    </row>
    <row r="18825" spans="1:16" x14ac:dyDescent="0.35">
      <c r="A18825" t="s">
        <v>1</v>
      </c>
      <c r="B18825" t="s">
        <v>24226</v>
      </c>
      <c r="C18825" t="s">
        <v>218</v>
      </c>
      <c r="D18825" t="s">
        <v>4526</v>
      </c>
      <c r="E18825" t="s">
        <v>59</v>
      </c>
      <c r="F18825" t="b">
        <v>0</v>
      </c>
      <c r="G18825" t="s">
        <v>89</v>
      </c>
      <c r="H18825" s="1">
        <v>46232.675092592603</v>
      </c>
      <c r="I18825" t="b">
        <v>1</v>
      </c>
      <c r="J18825" t="b">
        <v>1</v>
      </c>
      <c r="K18825" t="s">
        <v>41</v>
      </c>
      <c r="L18825" t="s">
        <v>60</v>
      </c>
      <c r="M18825">
        <v>115000</v>
      </c>
      <c r="N18825"/>
      <c r="O18825" t="s">
        <v>1876</v>
      </c>
      <c r="P18825" t="s">
        <v>32097</v>
      </c>
    </row>
    <row r="18826" spans="1:16" x14ac:dyDescent="0.35">
      <c r="A18826" t="s">
        <v>1</v>
      </c>
      <c r="B18826" t="s">
        <v>32098</v>
      </c>
      <c r="C18826" t="s">
        <v>67</v>
      </c>
      <c r="D18826" t="s">
        <v>4526</v>
      </c>
      <c r="E18826" t="s">
        <v>88</v>
      </c>
      <c r="F18826" t="b">
        <v>0</v>
      </c>
      <c r="G18826" t="s">
        <v>89</v>
      </c>
      <c r="H18826" s="1">
        <v>46232.675150462957</v>
      </c>
      <c r="I18826" t="b">
        <v>1</v>
      </c>
      <c r="J18826" t="b">
        <v>1</v>
      </c>
      <c r="K18826" t="s">
        <v>41</v>
      </c>
      <c r="L18826" t="s">
        <v>74</v>
      </c>
      <c r="M18826"/>
      <c r="N18826">
        <v>50</v>
      </c>
      <c r="O18826" t="s">
        <v>403</v>
      </c>
      <c r="P18826" t="s">
        <v>32099</v>
      </c>
    </row>
    <row r="18827" spans="1:16" x14ac:dyDescent="0.35">
      <c r="A18827" t="s">
        <v>5</v>
      </c>
      <c r="B18827" t="s">
        <v>5</v>
      </c>
      <c r="C18827" t="s">
        <v>32100</v>
      </c>
      <c r="D18827" t="s">
        <v>32101</v>
      </c>
      <c r="E18827" t="s">
        <v>59</v>
      </c>
      <c r="F18827" t="b">
        <v>0</v>
      </c>
      <c r="G18827" t="s">
        <v>40</v>
      </c>
      <c r="H18827" s="1">
        <v>46232.678819444453</v>
      </c>
      <c r="I18827" t="b">
        <v>1</v>
      </c>
      <c r="J18827" t="b">
        <v>0</v>
      </c>
      <c r="K18827" t="s">
        <v>40</v>
      </c>
      <c r="L18827" t="s">
        <v>60</v>
      </c>
      <c r="M18827">
        <v>65000</v>
      </c>
      <c r="N18827"/>
      <c r="O18827" t="s">
        <v>32102</v>
      </c>
      <c r="P18827" t="s">
        <v>32103</v>
      </c>
    </row>
    <row r="18828" spans="1:16" x14ac:dyDescent="0.35">
      <c r="A18828" t="s">
        <v>1</v>
      </c>
      <c r="B18828" t="s">
        <v>25446</v>
      </c>
      <c r="C18828" t="s">
        <v>40</v>
      </c>
      <c r="D18828" t="s">
        <v>4526</v>
      </c>
      <c r="E18828" t="s">
        <v>88</v>
      </c>
      <c r="F18828" t="b">
        <v>0</v>
      </c>
      <c r="G18828" t="s">
        <v>40</v>
      </c>
      <c r="H18828" s="1">
        <v>46232.678877314807</v>
      </c>
      <c r="I18828" t="b">
        <v>1</v>
      </c>
      <c r="J18828" t="b">
        <v>0</v>
      </c>
      <c r="K18828" t="s">
        <v>40</v>
      </c>
      <c r="L18828" t="s">
        <v>74</v>
      </c>
      <c r="M18828"/>
      <c r="N18828">
        <v>75</v>
      </c>
      <c r="O18828" t="s">
        <v>155</v>
      </c>
      <c r="P18828" t="s">
        <v>1273</v>
      </c>
    </row>
    <row r="18829" spans="1:16" x14ac:dyDescent="0.35">
      <c r="A18829" t="s">
        <v>3</v>
      </c>
      <c r="B18829" t="s">
        <v>32104</v>
      </c>
      <c r="C18829" t="s">
        <v>353</v>
      </c>
      <c r="D18829" t="s">
        <v>2360</v>
      </c>
      <c r="E18829" t="s">
        <v>59</v>
      </c>
      <c r="F18829" t="b">
        <v>0</v>
      </c>
      <c r="G18829" t="s">
        <v>77</v>
      </c>
      <c r="H18829" s="1">
        <v>46232.709131944437</v>
      </c>
      <c r="I18829" t="b">
        <v>0</v>
      </c>
      <c r="J18829" t="b">
        <v>1</v>
      </c>
      <c r="K18829" t="s">
        <v>41</v>
      </c>
      <c r="L18829" t="s">
        <v>60</v>
      </c>
      <c r="M18829">
        <v>140000</v>
      </c>
      <c r="N18829"/>
      <c r="O18829" t="s">
        <v>32105</v>
      </c>
      <c r="P18829" t="s">
        <v>32106</v>
      </c>
    </row>
    <row r="18830" spans="1:16" x14ac:dyDescent="0.35">
      <c r="A18830" t="s">
        <v>2</v>
      </c>
      <c r="B18830" t="s">
        <v>32107</v>
      </c>
      <c r="C18830" t="s">
        <v>774</v>
      </c>
      <c r="D18830" t="s">
        <v>4526</v>
      </c>
      <c r="E18830" t="s">
        <v>88</v>
      </c>
      <c r="F18830" t="b">
        <v>0</v>
      </c>
      <c r="G18830" t="s">
        <v>77</v>
      </c>
      <c r="H18830" s="1">
        <v>46232.709270833337</v>
      </c>
      <c r="I18830" t="b">
        <v>1</v>
      </c>
      <c r="J18830" t="b">
        <v>0</v>
      </c>
      <c r="K18830" t="s">
        <v>41</v>
      </c>
      <c r="L18830" t="s">
        <v>74</v>
      </c>
      <c r="M18830"/>
      <c r="N18830">
        <v>26.5</v>
      </c>
      <c r="O18830" t="s">
        <v>853</v>
      </c>
      <c r="P18830" t="s">
        <v>32108</v>
      </c>
    </row>
    <row r="18831" spans="1:16" x14ac:dyDescent="0.35">
      <c r="A18831" t="s">
        <v>0</v>
      </c>
      <c r="B18831" t="s">
        <v>0</v>
      </c>
      <c r="C18831" t="s">
        <v>28675</v>
      </c>
      <c r="D18831" t="s">
        <v>4346</v>
      </c>
      <c r="E18831" t="s">
        <v>59</v>
      </c>
      <c r="F18831" t="b">
        <v>0</v>
      </c>
      <c r="G18831" t="s">
        <v>40</v>
      </c>
      <c r="H18831" s="1">
        <v>46232.712488425917</v>
      </c>
      <c r="I18831" t="b">
        <v>1</v>
      </c>
      <c r="J18831" t="b">
        <v>0</v>
      </c>
      <c r="K18831" t="s">
        <v>40</v>
      </c>
      <c r="L18831" t="s">
        <v>60</v>
      </c>
      <c r="M18831">
        <v>65000</v>
      </c>
      <c r="N18831"/>
      <c r="O18831" t="s">
        <v>26157</v>
      </c>
      <c r="P18831" t="s">
        <v>26070</v>
      </c>
    </row>
    <row r="18832" spans="1:16" x14ac:dyDescent="0.35">
      <c r="A18832" t="s">
        <v>5</v>
      </c>
      <c r="B18832" t="s">
        <v>32109</v>
      </c>
      <c r="C18832" t="s">
        <v>271</v>
      </c>
      <c r="D18832" t="s">
        <v>4346</v>
      </c>
      <c r="E18832" t="s">
        <v>88</v>
      </c>
      <c r="F18832" t="b">
        <v>0</v>
      </c>
      <c r="G18832" t="s">
        <v>77</v>
      </c>
      <c r="H18832" s="1">
        <v>46232.716643518521</v>
      </c>
      <c r="I18832" t="b">
        <v>1</v>
      </c>
      <c r="J18832" t="b">
        <v>0</v>
      </c>
      <c r="K18832" t="s">
        <v>41</v>
      </c>
      <c r="L18832" t="s">
        <v>74</v>
      </c>
      <c r="M18832"/>
      <c r="N18832">
        <v>57.5</v>
      </c>
      <c r="O18832" t="s">
        <v>32110</v>
      </c>
      <c r="P18832" t="s">
        <v>32111</v>
      </c>
    </row>
    <row r="18833" spans="1:16" x14ac:dyDescent="0.35">
      <c r="A18833" t="s">
        <v>1</v>
      </c>
      <c r="B18833" t="s">
        <v>32112</v>
      </c>
      <c r="C18833" t="s">
        <v>422</v>
      </c>
      <c r="D18833" t="s">
        <v>4526</v>
      </c>
      <c r="E18833" t="s">
        <v>59</v>
      </c>
      <c r="F18833" t="b">
        <v>0</v>
      </c>
      <c r="G18833" t="s">
        <v>68</v>
      </c>
      <c r="H18833" s="1">
        <v>46232.716724537036</v>
      </c>
      <c r="I18833" t="b">
        <v>0</v>
      </c>
      <c r="J18833" t="b">
        <v>1</v>
      </c>
      <c r="K18833" t="s">
        <v>41</v>
      </c>
      <c r="L18833" t="s">
        <v>60</v>
      </c>
      <c r="M18833">
        <v>101375</v>
      </c>
      <c r="N18833"/>
      <c r="O18833" t="s">
        <v>468</v>
      </c>
      <c r="P18833" t="s">
        <v>32113</v>
      </c>
    </row>
    <row r="18834" spans="1:16" x14ac:dyDescent="0.35">
      <c r="A18834" t="s">
        <v>1</v>
      </c>
      <c r="B18834" t="s">
        <v>32114</v>
      </c>
      <c r="C18834" t="s">
        <v>71</v>
      </c>
      <c r="D18834" t="s">
        <v>4346</v>
      </c>
      <c r="E18834" t="s">
        <v>59</v>
      </c>
      <c r="F18834" t="b">
        <v>0</v>
      </c>
      <c r="G18834" t="s">
        <v>89</v>
      </c>
      <c r="H18834" s="1">
        <v>46232.716724537036</v>
      </c>
      <c r="I18834" t="b">
        <v>1</v>
      </c>
      <c r="J18834" t="b">
        <v>0</v>
      </c>
      <c r="K18834" t="s">
        <v>41</v>
      </c>
      <c r="L18834" t="s">
        <v>74</v>
      </c>
      <c r="M18834"/>
      <c r="N18834">
        <v>65</v>
      </c>
      <c r="O18834" t="s">
        <v>32115</v>
      </c>
      <c r="P18834" t="s">
        <v>32116</v>
      </c>
    </row>
    <row r="18835" spans="1:16" x14ac:dyDescent="0.35">
      <c r="A18835" t="s">
        <v>0</v>
      </c>
      <c r="B18835" t="s">
        <v>130</v>
      </c>
      <c r="C18835" t="s">
        <v>32117</v>
      </c>
      <c r="D18835" t="s">
        <v>4346</v>
      </c>
      <c r="E18835" t="s">
        <v>59</v>
      </c>
      <c r="F18835" t="b">
        <v>0</v>
      </c>
      <c r="G18835" t="s">
        <v>65</v>
      </c>
      <c r="H18835" s="1">
        <v>46232.751006944447</v>
      </c>
      <c r="I18835" t="b">
        <v>1</v>
      </c>
      <c r="J18835" t="b">
        <v>0</v>
      </c>
      <c r="K18835" t="s">
        <v>41</v>
      </c>
      <c r="L18835" t="s">
        <v>74</v>
      </c>
      <c r="M18835"/>
      <c r="N18835">
        <v>24</v>
      </c>
      <c r="O18835" t="s">
        <v>32118</v>
      </c>
      <c r="P18835" t="s">
        <v>2175</v>
      </c>
    </row>
    <row r="18836" spans="1:16" x14ac:dyDescent="0.35">
      <c r="A18836" t="s">
        <v>2</v>
      </c>
      <c r="B18836" t="s">
        <v>32119</v>
      </c>
      <c r="C18836" t="s">
        <v>924</v>
      </c>
      <c r="D18836" t="s">
        <v>4346</v>
      </c>
      <c r="E18836" t="s">
        <v>132</v>
      </c>
      <c r="F18836" t="b">
        <v>0</v>
      </c>
      <c r="G18836" t="s">
        <v>65</v>
      </c>
      <c r="H18836" s="1">
        <v>46232.754467592589</v>
      </c>
      <c r="I18836" t="b">
        <v>1</v>
      </c>
      <c r="J18836" t="b">
        <v>0</v>
      </c>
      <c r="K18836" t="s">
        <v>41</v>
      </c>
      <c r="L18836" t="s">
        <v>74</v>
      </c>
      <c r="M18836"/>
      <c r="N18836">
        <v>20</v>
      </c>
      <c r="O18836" t="s">
        <v>32120</v>
      </c>
    </row>
    <row r="18837" spans="1:16" x14ac:dyDescent="0.35">
      <c r="A18837" t="s">
        <v>2</v>
      </c>
      <c r="B18837" t="s">
        <v>32121</v>
      </c>
      <c r="C18837" t="s">
        <v>76</v>
      </c>
      <c r="D18837" t="s">
        <v>4346</v>
      </c>
      <c r="E18837" t="s">
        <v>88</v>
      </c>
      <c r="F18837" t="b">
        <v>1</v>
      </c>
      <c r="G18837" t="s">
        <v>41</v>
      </c>
      <c r="H18837" s="1">
        <v>46232.758055555547</v>
      </c>
      <c r="I18837" t="b">
        <v>0</v>
      </c>
      <c r="J18837" t="b">
        <v>0</v>
      </c>
      <c r="K18837" t="s">
        <v>41</v>
      </c>
      <c r="L18837" t="s">
        <v>74</v>
      </c>
      <c r="M18837"/>
      <c r="N18837">
        <v>70</v>
      </c>
      <c r="O18837" t="s">
        <v>2473</v>
      </c>
      <c r="P18837" t="s">
        <v>32122</v>
      </c>
    </row>
    <row r="18838" spans="1:16" x14ac:dyDescent="0.35">
      <c r="A18838" t="s">
        <v>1</v>
      </c>
      <c r="B18838" t="s">
        <v>32123</v>
      </c>
      <c r="C18838" t="s">
        <v>76</v>
      </c>
      <c r="D18838" t="s">
        <v>4526</v>
      </c>
      <c r="E18838" t="s">
        <v>59</v>
      </c>
      <c r="F18838" t="b">
        <v>1</v>
      </c>
      <c r="G18838" t="s">
        <v>68</v>
      </c>
      <c r="H18838" s="1">
        <v>46232.758391203701</v>
      </c>
      <c r="I18838" t="b">
        <v>0</v>
      </c>
      <c r="J18838" t="b">
        <v>0</v>
      </c>
      <c r="K18838" t="s">
        <v>41</v>
      </c>
      <c r="L18838" t="s">
        <v>60</v>
      </c>
      <c r="M18838">
        <v>102500</v>
      </c>
      <c r="N18838"/>
      <c r="O18838" t="s">
        <v>32124</v>
      </c>
      <c r="P18838" t="s">
        <v>32125</v>
      </c>
    </row>
    <row r="18839" spans="1:16" x14ac:dyDescent="0.35">
      <c r="A18839" t="s">
        <v>2</v>
      </c>
      <c r="B18839" t="s">
        <v>32126</v>
      </c>
      <c r="C18839" t="s">
        <v>41</v>
      </c>
      <c r="D18839" t="s">
        <v>4526</v>
      </c>
      <c r="E18839" t="s">
        <v>88</v>
      </c>
      <c r="F18839" t="b">
        <v>0</v>
      </c>
      <c r="G18839" t="s">
        <v>89</v>
      </c>
      <c r="H18839" s="1">
        <v>46232.758472222216</v>
      </c>
      <c r="I18839" t="b">
        <v>1</v>
      </c>
      <c r="J18839" t="b">
        <v>0</v>
      </c>
      <c r="K18839" t="s">
        <v>41</v>
      </c>
      <c r="L18839" t="s">
        <v>74</v>
      </c>
      <c r="M18839"/>
      <c r="N18839">
        <v>70</v>
      </c>
      <c r="O18839" t="s">
        <v>6114</v>
      </c>
      <c r="P18839" t="s">
        <v>32127</v>
      </c>
    </row>
    <row r="18840" spans="1:16" x14ac:dyDescent="0.35">
      <c r="A18840" t="s">
        <v>2</v>
      </c>
      <c r="B18840" t="s">
        <v>32128</v>
      </c>
      <c r="C18840" t="s">
        <v>172</v>
      </c>
      <c r="D18840" t="s">
        <v>4526</v>
      </c>
      <c r="E18840" t="s">
        <v>88</v>
      </c>
      <c r="F18840" t="b">
        <v>0</v>
      </c>
      <c r="G18840" t="s">
        <v>68</v>
      </c>
      <c r="H18840" s="1">
        <v>46232.79246527778</v>
      </c>
      <c r="I18840" t="b">
        <v>0</v>
      </c>
      <c r="J18840" t="b">
        <v>0</v>
      </c>
      <c r="K18840" t="s">
        <v>41</v>
      </c>
      <c r="L18840" t="s">
        <v>74</v>
      </c>
      <c r="M18840"/>
      <c r="N18840">
        <v>105</v>
      </c>
      <c r="O18840" t="s">
        <v>101</v>
      </c>
      <c r="P18840" t="s">
        <v>31577</v>
      </c>
    </row>
    <row r="18841" spans="1:16" x14ac:dyDescent="0.35">
      <c r="A18841" t="s">
        <v>0</v>
      </c>
      <c r="B18841" t="s">
        <v>26986</v>
      </c>
      <c r="C18841" t="s">
        <v>76</v>
      </c>
      <c r="D18841" t="s">
        <v>4346</v>
      </c>
      <c r="E18841" t="s">
        <v>72</v>
      </c>
      <c r="F18841" t="b">
        <v>1</v>
      </c>
      <c r="G18841" t="s">
        <v>13</v>
      </c>
      <c r="H18841" s="1">
        <v>46232.793136574073</v>
      </c>
      <c r="I18841" t="b">
        <v>1</v>
      </c>
      <c r="J18841" t="b">
        <v>0</v>
      </c>
      <c r="K18841" t="s">
        <v>13</v>
      </c>
      <c r="L18841" t="s">
        <v>60</v>
      </c>
      <c r="M18841">
        <v>77742.264999999999</v>
      </c>
      <c r="N18841"/>
      <c r="O18841" t="s">
        <v>32129</v>
      </c>
      <c r="P18841" t="s">
        <v>10248</v>
      </c>
    </row>
    <row r="18842" spans="1:16" x14ac:dyDescent="0.35">
      <c r="A18842" t="s">
        <v>3</v>
      </c>
      <c r="B18842" t="s">
        <v>32130</v>
      </c>
      <c r="C18842" t="s">
        <v>13</v>
      </c>
      <c r="D18842" t="s">
        <v>4526</v>
      </c>
      <c r="E18842" t="s">
        <v>88</v>
      </c>
      <c r="F18842" t="b">
        <v>0</v>
      </c>
      <c r="G18842" t="s">
        <v>13</v>
      </c>
      <c r="H18842" s="1">
        <v>46232.793136574073</v>
      </c>
      <c r="I18842" t="b">
        <v>0</v>
      </c>
      <c r="J18842" t="b">
        <v>0</v>
      </c>
      <c r="K18842" t="s">
        <v>13</v>
      </c>
      <c r="L18842" t="s">
        <v>60</v>
      </c>
      <c r="M18842">
        <v>87.5</v>
      </c>
      <c r="N18842"/>
      <c r="O18842" t="s">
        <v>32131</v>
      </c>
    </row>
    <row r="18843" spans="1:16" x14ac:dyDescent="0.35">
      <c r="A18843" t="s">
        <v>0</v>
      </c>
      <c r="B18843" t="s">
        <v>32132</v>
      </c>
      <c r="C18843" t="s">
        <v>330</v>
      </c>
      <c r="D18843" t="s">
        <v>4526</v>
      </c>
      <c r="F18843" t="b">
        <v>0</v>
      </c>
      <c r="G18843" t="s">
        <v>41</v>
      </c>
      <c r="H18843" s="1">
        <v>46232.795856481483</v>
      </c>
      <c r="I18843" t="b">
        <v>0</v>
      </c>
      <c r="J18843" t="b">
        <v>0</v>
      </c>
      <c r="K18843" t="s">
        <v>41</v>
      </c>
      <c r="L18843" t="s">
        <v>74</v>
      </c>
      <c r="M18843"/>
      <c r="N18843">
        <v>34.854999999999997</v>
      </c>
      <c r="O18843" t="s">
        <v>32133</v>
      </c>
      <c r="P18843" t="s">
        <v>32134</v>
      </c>
    </row>
    <row r="18844" spans="1:16" x14ac:dyDescent="0.35">
      <c r="A18844" t="s">
        <v>1</v>
      </c>
      <c r="B18844" t="s">
        <v>2847</v>
      </c>
      <c r="C18844" t="s">
        <v>23002</v>
      </c>
      <c r="D18844" t="s">
        <v>7886</v>
      </c>
      <c r="E18844" t="s">
        <v>59</v>
      </c>
      <c r="F18844" t="b">
        <v>0</v>
      </c>
      <c r="G18844" t="s">
        <v>32</v>
      </c>
      <c r="H18844" s="1">
        <v>46232.798773148148</v>
      </c>
      <c r="I18844" t="b">
        <v>0</v>
      </c>
      <c r="J18844" t="b">
        <v>0</v>
      </c>
      <c r="K18844" t="s">
        <v>32</v>
      </c>
      <c r="L18844" t="s">
        <v>74</v>
      </c>
      <c r="M18844"/>
      <c r="N18844">
        <v>30</v>
      </c>
      <c r="O18844" t="s">
        <v>775</v>
      </c>
      <c r="P18844" t="s">
        <v>32135</v>
      </c>
    </row>
    <row r="18845" spans="1:16" x14ac:dyDescent="0.35">
      <c r="A18845" t="s">
        <v>2</v>
      </c>
      <c r="B18845" t="s">
        <v>32136</v>
      </c>
      <c r="C18845" t="s">
        <v>436</v>
      </c>
      <c r="D18845" t="s">
        <v>4526</v>
      </c>
      <c r="E18845" t="s">
        <v>59</v>
      </c>
      <c r="F18845" t="b">
        <v>0</v>
      </c>
      <c r="G18845" t="s">
        <v>41</v>
      </c>
      <c r="H18845" s="1">
        <v>46232.799722222233</v>
      </c>
      <c r="I18845" t="b">
        <v>0</v>
      </c>
      <c r="J18845" t="b">
        <v>0</v>
      </c>
      <c r="K18845" t="s">
        <v>41</v>
      </c>
      <c r="L18845" t="s">
        <v>60</v>
      </c>
      <c r="M18845">
        <v>140000</v>
      </c>
      <c r="N18845"/>
      <c r="O18845" t="s">
        <v>32137</v>
      </c>
      <c r="P18845" t="s">
        <v>32138</v>
      </c>
    </row>
    <row r="18846" spans="1:16" x14ac:dyDescent="0.35">
      <c r="A18846" t="s">
        <v>3</v>
      </c>
      <c r="B18846" t="s">
        <v>23375</v>
      </c>
      <c r="C18846" t="s">
        <v>382</v>
      </c>
      <c r="D18846" t="s">
        <v>4526</v>
      </c>
      <c r="E18846" t="s">
        <v>59</v>
      </c>
      <c r="F18846" t="b">
        <v>0</v>
      </c>
      <c r="G18846" t="s">
        <v>77</v>
      </c>
      <c r="H18846" s="1">
        <v>46232.834247685183</v>
      </c>
      <c r="I18846" t="b">
        <v>0</v>
      </c>
      <c r="J18846" t="b">
        <v>1</v>
      </c>
      <c r="K18846" t="s">
        <v>41</v>
      </c>
      <c r="L18846" t="s">
        <v>60</v>
      </c>
      <c r="M18846">
        <v>87500</v>
      </c>
      <c r="N18846"/>
      <c r="O18846" t="s">
        <v>14946</v>
      </c>
      <c r="P18846" t="s">
        <v>673</v>
      </c>
    </row>
    <row r="18847" spans="1:16" x14ac:dyDescent="0.35">
      <c r="A18847" t="s">
        <v>0</v>
      </c>
      <c r="B18847" t="s">
        <v>32139</v>
      </c>
      <c r="C18847" t="s">
        <v>86</v>
      </c>
      <c r="D18847" t="s">
        <v>4526</v>
      </c>
      <c r="E18847" t="s">
        <v>59</v>
      </c>
      <c r="F18847" t="b">
        <v>0</v>
      </c>
      <c r="G18847" t="s">
        <v>77</v>
      </c>
      <c r="H18847" s="1">
        <v>46232.834270833337</v>
      </c>
      <c r="I18847" t="b">
        <v>0</v>
      </c>
      <c r="J18847" t="b">
        <v>1</v>
      </c>
      <c r="K18847" t="s">
        <v>41</v>
      </c>
      <c r="L18847" t="s">
        <v>60</v>
      </c>
      <c r="M18847">
        <v>61000</v>
      </c>
      <c r="N18847"/>
      <c r="O18847" t="s">
        <v>32140</v>
      </c>
      <c r="P18847" t="s">
        <v>219</v>
      </c>
    </row>
    <row r="18848" spans="1:16" x14ac:dyDescent="0.35">
      <c r="A18848" t="s">
        <v>2</v>
      </c>
      <c r="B18848" t="s">
        <v>32141</v>
      </c>
      <c r="C18848" t="s">
        <v>427</v>
      </c>
      <c r="D18848" t="s">
        <v>4346</v>
      </c>
      <c r="E18848" t="s">
        <v>59</v>
      </c>
      <c r="F18848" t="b">
        <v>0</v>
      </c>
      <c r="G18848" t="s">
        <v>65</v>
      </c>
      <c r="H18848" s="1">
        <v>46232.837766203702</v>
      </c>
      <c r="I18848" t="b">
        <v>1</v>
      </c>
      <c r="J18848" t="b">
        <v>0</v>
      </c>
      <c r="K18848" t="s">
        <v>41</v>
      </c>
      <c r="L18848" t="s">
        <v>74</v>
      </c>
      <c r="M18848"/>
      <c r="N18848">
        <v>24</v>
      </c>
      <c r="O18848" t="s">
        <v>32142</v>
      </c>
      <c r="P18848" t="s">
        <v>219</v>
      </c>
    </row>
    <row r="18849" spans="1:16" x14ac:dyDescent="0.35">
      <c r="A18849" t="s">
        <v>4</v>
      </c>
      <c r="B18849" t="s">
        <v>32089</v>
      </c>
      <c r="C18849" t="s">
        <v>81</v>
      </c>
      <c r="D18849" t="s">
        <v>4526</v>
      </c>
      <c r="E18849" t="s">
        <v>59</v>
      </c>
      <c r="F18849" t="b">
        <v>0</v>
      </c>
      <c r="G18849" t="s">
        <v>77</v>
      </c>
      <c r="H18849" s="1">
        <v>46232.841643518521</v>
      </c>
      <c r="I18849" t="b">
        <v>1</v>
      </c>
      <c r="J18849" t="b">
        <v>1</v>
      </c>
      <c r="K18849" t="s">
        <v>41</v>
      </c>
      <c r="L18849" t="s">
        <v>60</v>
      </c>
      <c r="M18849">
        <v>280000</v>
      </c>
      <c r="N18849"/>
      <c r="O18849" t="s">
        <v>32090</v>
      </c>
      <c r="P18849" t="s">
        <v>32091</v>
      </c>
    </row>
    <row r="18850" spans="1:16" x14ac:dyDescent="0.35">
      <c r="A18850" t="s">
        <v>0</v>
      </c>
      <c r="B18850" t="s">
        <v>29095</v>
      </c>
      <c r="C18850" t="s">
        <v>3169</v>
      </c>
      <c r="D18850" t="s">
        <v>4526</v>
      </c>
      <c r="E18850" t="s">
        <v>59</v>
      </c>
      <c r="F18850" t="b">
        <v>0</v>
      </c>
      <c r="G18850" t="s">
        <v>68</v>
      </c>
      <c r="H18850" s="1">
        <v>46232.875798611109</v>
      </c>
      <c r="I18850" t="b">
        <v>0</v>
      </c>
      <c r="J18850" t="b">
        <v>0</v>
      </c>
      <c r="K18850" t="s">
        <v>41</v>
      </c>
      <c r="L18850" t="s">
        <v>60</v>
      </c>
      <c r="M18850">
        <v>67500</v>
      </c>
      <c r="N18850"/>
      <c r="O18850" t="s">
        <v>32143</v>
      </c>
      <c r="P18850" t="s">
        <v>146</v>
      </c>
    </row>
    <row r="18851" spans="1:16" x14ac:dyDescent="0.35">
      <c r="A18851" t="s">
        <v>3</v>
      </c>
      <c r="B18851" t="s">
        <v>32144</v>
      </c>
      <c r="C18851" t="s">
        <v>41</v>
      </c>
      <c r="D18851" t="s">
        <v>4587</v>
      </c>
      <c r="E18851" t="s">
        <v>59</v>
      </c>
      <c r="F18851" t="b">
        <v>0</v>
      </c>
      <c r="G18851" t="s">
        <v>41</v>
      </c>
      <c r="H18851" s="1">
        <v>46232.879189814812</v>
      </c>
      <c r="I18851" t="b">
        <v>0</v>
      </c>
      <c r="J18851" t="b">
        <v>0</v>
      </c>
      <c r="K18851" t="s">
        <v>41</v>
      </c>
      <c r="L18851" t="s">
        <v>74</v>
      </c>
      <c r="M18851"/>
      <c r="N18851">
        <v>52.5</v>
      </c>
      <c r="O18851" t="s">
        <v>32145</v>
      </c>
      <c r="P18851" t="s">
        <v>32146</v>
      </c>
    </row>
    <row r="18852" spans="1:16" x14ac:dyDescent="0.35">
      <c r="A18852" t="s">
        <v>2</v>
      </c>
      <c r="B18852" t="s">
        <v>32147</v>
      </c>
      <c r="C18852" t="s">
        <v>2124</v>
      </c>
      <c r="D18852" t="s">
        <v>4346</v>
      </c>
      <c r="E18852" t="s">
        <v>59</v>
      </c>
      <c r="F18852" t="b">
        <v>0</v>
      </c>
      <c r="G18852" t="s">
        <v>68</v>
      </c>
      <c r="H18852" s="1">
        <v>46232.879421296297</v>
      </c>
      <c r="I18852" t="b">
        <v>0</v>
      </c>
      <c r="J18852" t="b">
        <v>1</v>
      </c>
      <c r="K18852" t="s">
        <v>41</v>
      </c>
      <c r="L18852" t="s">
        <v>60</v>
      </c>
      <c r="M18852">
        <v>222000</v>
      </c>
      <c r="N18852"/>
      <c r="O18852" t="s">
        <v>1684</v>
      </c>
      <c r="P18852" t="s">
        <v>1514</v>
      </c>
    </row>
    <row r="18853" spans="1:16" x14ac:dyDescent="0.35">
      <c r="A18853" t="s">
        <v>2</v>
      </c>
      <c r="B18853" t="s">
        <v>32148</v>
      </c>
      <c r="C18853" t="s">
        <v>2696</v>
      </c>
      <c r="D18853" t="s">
        <v>4526</v>
      </c>
      <c r="E18853" t="s">
        <v>88</v>
      </c>
      <c r="F18853" t="b">
        <v>0</v>
      </c>
      <c r="G18853" t="s">
        <v>65</v>
      </c>
      <c r="H18853" s="1">
        <v>46232.879548611112</v>
      </c>
      <c r="I18853" t="b">
        <v>0</v>
      </c>
      <c r="J18853" t="b">
        <v>0</v>
      </c>
      <c r="K18853" t="s">
        <v>41</v>
      </c>
      <c r="L18853" t="s">
        <v>74</v>
      </c>
      <c r="M18853"/>
      <c r="N18853">
        <v>43</v>
      </c>
      <c r="O18853" t="s">
        <v>1970</v>
      </c>
      <c r="P18853" t="s">
        <v>32149</v>
      </c>
    </row>
    <row r="18854" spans="1:16" x14ac:dyDescent="0.35">
      <c r="A18854" t="s">
        <v>1</v>
      </c>
      <c r="B18854" t="s">
        <v>139</v>
      </c>
      <c r="C18854" t="s">
        <v>81</v>
      </c>
      <c r="D18854" t="s">
        <v>509</v>
      </c>
      <c r="E18854" t="s">
        <v>59</v>
      </c>
      <c r="F18854" t="b">
        <v>0</v>
      </c>
      <c r="G18854" t="s">
        <v>89</v>
      </c>
      <c r="H18854" s="1">
        <v>46232.883391203701</v>
      </c>
      <c r="I18854" t="b">
        <v>1</v>
      </c>
      <c r="J18854" t="b">
        <v>0</v>
      </c>
      <c r="K18854" t="s">
        <v>41</v>
      </c>
      <c r="L18854" t="s">
        <v>60</v>
      </c>
      <c r="M18854">
        <v>275000</v>
      </c>
      <c r="N18854"/>
      <c r="O18854" t="s">
        <v>20677</v>
      </c>
      <c r="P18854" t="s">
        <v>85</v>
      </c>
    </row>
    <row r="18855" spans="1:16" x14ac:dyDescent="0.35">
      <c r="A18855" t="s">
        <v>1</v>
      </c>
      <c r="B18855" t="s">
        <v>1665</v>
      </c>
      <c r="C18855" t="s">
        <v>71</v>
      </c>
      <c r="D18855" t="s">
        <v>4526</v>
      </c>
      <c r="E18855" t="s">
        <v>88</v>
      </c>
      <c r="F18855" t="b">
        <v>0</v>
      </c>
      <c r="G18855" t="s">
        <v>65</v>
      </c>
      <c r="H18855" s="1">
        <v>46232.883437500001</v>
      </c>
      <c r="I18855" t="b">
        <v>1</v>
      </c>
      <c r="J18855" t="b">
        <v>0</v>
      </c>
      <c r="K18855" t="s">
        <v>41</v>
      </c>
      <c r="L18855" t="s">
        <v>74</v>
      </c>
      <c r="M18855"/>
      <c r="N18855">
        <v>57.5</v>
      </c>
      <c r="O18855" t="s">
        <v>2878</v>
      </c>
      <c r="P18855" t="s">
        <v>32150</v>
      </c>
    </row>
    <row r="18856" spans="1:16" x14ac:dyDescent="0.35">
      <c r="A18856" t="s">
        <v>1</v>
      </c>
      <c r="B18856" t="s">
        <v>32151</v>
      </c>
      <c r="C18856" t="s">
        <v>448</v>
      </c>
      <c r="D18856" t="s">
        <v>4346</v>
      </c>
      <c r="E18856" t="s">
        <v>59</v>
      </c>
      <c r="F18856" t="b">
        <v>0</v>
      </c>
      <c r="G18856" t="s">
        <v>73</v>
      </c>
      <c r="H18856" s="1">
        <v>46232.883460648147</v>
      </c>
      <c r="I18856" t="b">
        <v>0</v>
      </c>
      <c r="J18856" t="b">
        <v>0</v>
      </c>
      <c r="K18856" t="s">
        <v>41</v>
      </c>
      <c r="L18856" t="s">
        <v>74</v>
      </c>
      <c r="M18856"/>
      <c r="N18856">
        <v>52.5</v>
      </c>
      <c r="O18856" t="s">
        <v>32152</v>
      </c>
      <c r="P18856" t="s">
        <v>32153</v>
      </c>
    </row>
    <row r="18857" spans="1:16" x14ac:dyDescent="0.35">
      <c r="A18857" t="s">
        <v>7</v>
      </c>
      <c r="B18857" t="s">
        <v>573</v>
      </c>
      <c r="C18857" t="s">
        <v>121</v>
      </c>
      <c r="D18857" t="s">
        <v>4526</v>
      </c>
      <c r="E18857" t="s">
        <v>88</v>
      </c>
      <c r="F18857" t="b">
        <v>0</v>
      </c>
      <c r="G18857" t="s">
        <v>68</v>
      </c>
      <c r="H18857" s="1">
        <v>46232.91746527778</v>
      </c>
      <c r="I18857" t="b">
        <v>1</v>
      </c>
      <c r="J18857" t="b">
        <v>0</v>
      </c>
      <c r="K18857" t="s">
        <v>41</v>
      </c>
      <c r="L18857" t="s">
        <v>74</v>
      </c>
      <c r="M18857"/>
      <c r="N18857">
        <v>47.5</v>
      </c>
      <c r="O18857" t="s">
        <v>105</v>
      </c>
      <c r="P18857" t="s">
        <v>32154</v>
      </c>
    </row>
    <row r="18858" spans="1:16" x14ac:dyDescent="0.35">
      <c r="A18858" t="s">
        <v>6</v>
      </c>
      <c r="B18858" t="s">
        <v>3791</v>
      </c>
      <c r="C18858" t="s">
        <v>326</v>
      </c>
      <c r="D18858" t="s">
        <v>4526</v>
      </c>
      <c r="E18858" t="s">
        <v>59</v>
      </c>
      <c r="F18858" t="b">
        <v>0</v>
      </c>
      <c r="G18858" t="s">
        <v>77</v>
      </c>
      <c r="H18858" s="1">
        <v>46232.921041666668</v>
      </c>
      <c r="I18858" t="b">
        <v>0</v>
      </c>
      <c r="J18858" t="b">
        <v>1</v>
      </c>
      <c r="K18858" t="s">
        <v>41</v>
      </c>
      <c r="L18858" t="s">
        <v>60</v>
      </c>
      <c r="M18858">
        <v>312000</v>
      </c>
      <c r="N18858"/>
      <c r="O18858" t="s">
        <v>424</v>
      </c>
      <c r="P18858" t="s">
        <v>4581</v>
      </c>
    </row>
    <row r="18859" spans="1:16" x14ac:dyDescent="0.35">
      <c r="A18859" t="s">
        <v>0</v>
      </c>
      <c r="B18859" t="s">
        <v>32155</v>
      </c>
      <c r="C18859" t="s">
        <v>3103</v>
      </c>
      <c r="D18859" t="s">
        <v>4526</v>
      </c>
      <c r="E18859" t="s">
        <v>59</v>
      </c>
      <c r="F18859" t="b">
        <v>0</v>
      </c>
      <c r="G18859" t="s">
        <v>77</v>
      </c>
      <c r="H18859" s="1">
        <v>46232.962789351863</v>
      </c>
      <c r="I18859" t="b">
        <v>0</v>
      </c>
      <c r="J18859" t="b">
        <v>0</v>
      </c>
      <c r="K18859" t="s">
        <v>41</v>
      </c>
      <c r="L18859" t="s">
        <v>60</v>
      </c>
      <c r="M18859">
        <v>161500</v>
      </c>
      <c r="N18859"/>
      <c r="O18859" t="s">
        <v>29477</v>
      </c>
      <c r="P18859" t="s">
        <v>32156</v>
      </c>
    </row>
    <row r="18860" spans="1:16" x14ac:dyDescent="0.35">
      <c r="A18860" t="s">
        <v>6</v>
      </c>
      <c r="B18860" t="s">
        <v>32157</v>
      </c>
      <c r="C18860" t="s">
        <v>13</v>
      </c>
      <c r="D18860" t="s">
        <v>4550</v>
      </c>
      <c r="E18860" t="s">
        <v>59</v>
      </c>
      <c r="F18860" t="b">
        <v>0</v>
      </c>
      <c r="G18860" t="s">
        <v>13</v>
      </c>
      <c r="H18860" s="1">
        <v>46232.963472222233</v>
      </c>
      <c r="I18860" t="b">
        <v>0</v>
      </c>
      <c r="J18860" t="b">
        <v>0</v>
      </c>
      <c r="K18860" t="s">
        <v>13</v>
      </c>
      <c r="L18860" t="s">
        <v>60</v>
      </c>
      <c r="M18860">
        <v>178500</v>
      </c>
      <c r="N18860"/>
      <c r="O18860" t="s">
        <v>2930</v>
      </c>
      <c r="P18860" t="s">
        <v>32158</v>
      </c>
    </row>
    <row r="18861" spans="1:16" x14ac:dyDescent="0.35">
      <c r="A18861" t="s">
        <v>1</v>
      </c>
      <c r="B18861" t="s">
        <v>1742</v>
      </c>
      <c r="C18861" t="s">
        <v>84</v>
      </c>
      <c r="D18861" t="s">
        <v>2360</v>
      </c>
      <c r="E18861" t="s">
        <v>59</v>
      </c>
      <c r="F18861" t="b">
        <v>0</v>
      </c>
      <c r="G18861" t="s">
        <v>89</v>
      </c>
      <c r="H18861" s="1">
        <v>46232.96675925926</v>
      </c>
      <c r="I18861" t="b">
        <v>0</v>
      </c>
      <c r="J18861" t="b">
        <v>1</v>
      </c>
      <c r="K18861" t="s">
        <v>41</v>
      </c>
      <c r="L18861" t="s">
        <v>60</v>
      </c>
      <c r="M18861">
        <v>102738</v>
      </c>
      <c r="N18861"/>
      <c r="O18861" t="s">
        <v>19775</v>
      </c>
      <c r="P18861" t="s">
        <v>19776</v>
      </c>
    </row>
    <row r="18862" spans="1:16" x14ac:dyDescent="0.35">
      <c r="A18862" t="s">
        <v>1</v>
      </c>
      <c r="B18862" t="s">
        <v>32159</v>
      </c>
      <c r="C18862" t="s">
        <v>2738</v>
      </c>
      <c r="D18862" t="s">
        <v>4346</v>
      </c>
      <c r="E18862" t="s">
        <v>59</v>
      </c>
      <c r="F18862" t="b">
        <v>0</v>
      </c>
      <c r="G18862" t="s">
        <v>73</v>
      </c>
      <c r="H18862" s="1">
        <v>46232.966782407413</v>
      </c>
      <c r="I18862" t="b">
        <v>0</v>
      </c>
      <c r="J18862" t="b">
        <v>1</v>
      </c>
      <c r="K18862" t="s">
        <v>41</v>
      </c>
      <c r="L18862" t="s">
        <v>60</v>
      </c>
      <c r="M18862">
        <v>148500</v>
      </c>
      <c r="N18862"/>
      <c r="O18862" t="s">
        <v>30953</v>
      </c>
      <c r="P18862" t="s">
        <v>32160</v>
      </c>
    </row>
    <row r="18863" spans="1:16" x14ac:dyDescent="0.35">
      <c r="A18863" t="s">
        <v>1</v>
      </c>
      <c r="B18863" t="s">
        <v>32161</v>
      </c>
      <c r="C18863" t="s">
        <v>5090</v>
      </c>
      <c r="D18863" t="s">
        <v>4526</v>
      </c>
      <c r="E18863" t="s">
        <v>59</v>
      </c>
      <c r="F18863" t="b">
        <v>0</v>
      </c>
      <c r="G18863" t="s">
        <v>89</v>
      </c>
      <c r="H18863" s="1">
        <v>46232.966817129629</v>
      </c>
      <c r="I18863" t="b">
        <v>0</v>
      </c>
      <c r="J18863" t="b">
        <v>0</v>
      </c>
      <c r="K18863" t="s">
        <v>41</v>
      </c>
      <c r="L18863" t="s">
        <v>60</v>
      </c>
      <c r="M18863">
        <v>136500</v>
      </c>
      <c r="N18863"/>
      <c r="O18863" t="s">
        <v>5091</v>
      </c>
      <c r="P18863" t="s">
        <v>1619</v>
      </c>
    </row>
    <row r="18864" spans="1:16" x14ac:dyDescent="0.35">
      <c r="A18864" t="s">
        <v>0</v>
      </c>
      <c r="B18864" t="s">
        <v>32162</v>
      </c>
      <c r="C18864" t="s">
        <v>32163</v>
      </c>
      <c r="D18864" t="s">
        <v>4671</v>
      </c>
      <c r="E18864" t="s">
        <v>59</v>
      </c>
      <c r="F18864" t="b">
        <v>0</v>
      </c>
      <c r="G18864" t="s">
        <v>31</v>
      </c>
      <c r="H18864" s="1">
        <v>46233.003344907411</v>
      </c>
      <c r="I18864" t="b">
        <v>1</v>
      </c>
      <c r="J18864" t="b">
        <v>0</v>
      </c>
      <c r="K18864" t="s">
        <v>31</v>
      </c>
      <c r="L18864" t="s">
        <v>60</v>
      </c>
      <c r="M18864">
        <v>25000</v>
      </c>
      <c r="N18864"/>
      <c r="O18864" t="s">
        <v>32164</v>
      </c>
    </row>
    <row r="18865" spans="1:16" x14ac:dyDescent="0.35">
      <c r="A18865" t="s">
        <v>2</v>
      </c>
      <c r="B18865" t="s">
        <v>32128</v>
      </c>
      <c r="C18865" t="s">
        <v>76</v>
      </c>
      <c r="D18865" t="s">
        <v>7670</v>
      </c>
      <c r="E18865" t="s">
        <v>232</v>
      </c>
      <c r="F18865" t="b">
        <v>1</v>
      </c>
      <c r="G18865" t="s">
        <v>41</v>
      </c>
      <c r="H18865" s="1">
        <v>46233.049722222233</v>
      </c>
      <c r="I18865" t="b">
        <v>0</v>
      </c>
      <c r="J18865" t="b">
        <v>0</v>
      </c>
      <c r="K18865" t="s">
        <v>41</v>
      </c>
      <c r="L18865" t="s">
        <v>74</v>
      </c>
      <c r="M18865"/>
      <c r="N18865">
        <v>105</v>
      </c>
      <c r="O18865" t="s">
        <v>11433</v>
      </c>
      <c r="P18865" t="s">
        <v>31577</v>
      </c>
    </row>
    <row r="18866" spans="1:16" x14ac:dyDescent="0.35">
      <c r="A18866" t="s">
        <v>7</v>
      </c>
      <c r="B18866" t="s">
        <v>7</v>
      </c>
      <c r="C18866" t="s">
        <v>24270</v>
      </c>
      <c r="D18866" t="s">
        <v>4346</v>
      </c>
      <c r="E18866" t="s">
        <v>59</v>
      </c>
      <c r="F18866" t="b">
        <v>0</v>
      </c>
      <c r="G18866" t="s">
        <v>31</v>
      </c>
      <c r="H18866" s="1">
        <v>46233.08666666667</v>
      </c>
      <c r="I18866" t="b">
        <v>1</v>
      </c>
      <c r="J18866" t="b">
        <v>0</v>
      </c>
      <c r="K18866" t="s">
        <v>31</v>
      </c>
      <c r="L18866" t="s">
        <v>60</v>
      </c>
      <c r="M18866">
        <v>1155000</v>
      </c>
      <c r="N18866"/>
      <c r="O18866" t="s">
        <v>32165</v>
      </c>
      <c r="P18866" t="s">
        <v>11283</v>
      </c>
    </row>
    <row r="18867" spans="1:16" x14ac:dyDescent="0.35">
      <c r="A18867" t="s">
        <v>1</v>
      </c>
      <c r="B18867" t="s">
        <v>32166</v>
      </c>
      <c r="C18867" t="s">
        <v>112</v>
      </c>
      <c r="D18867" t="s">
        <v>4526</v>
      </c>
      <c r="E18867" t="s">
        <v>59</v>
      </c>
      <c r="F18867" t="b">
        <v>0</v>
      </c>
      <c r="G18867" t="s">
        <v>65</v>
      </c>
      <c r="H18867" s="1">
        <v>46233.087766203702</v>
      </c>
      <c r="I18867" t="b">
        <v>1</v>
      </c>
      <c r="J18867" t="b">
        <v>1</v>
      </c>
      <c r="K18867" t="s">
        <v>41</v>
      </c>
      <c r="L18867" t="s">
        <v>60</v>
      </c>
      <c r="M18867">
        <v>109000</v>
      </c>
      <c r="N18867"/>
      <c r="O18867" t="s">
        <v>1098</v>
      </c>
      <c r="P18867" t="s">
        <v>32167</v>
      </c>
    </row>
    <row r="18868" spans="1:16" x14ac:dyDescent="0.35">
      <c r="A18868" t="s">
        <v>2</v>
      </c>
      <c r="B18868" t="s">
        <v>32168</v>
      </c>
      <c r="C18868" t="s">
        <v>5215</v>
      </c>
      <c r="D18868" t="s">
        <v>24507</v>
      </c>
      <c r="E18868" t="s">
        <v>132</v>
      </c>
      <c r="F18868" t="b">
        <v>0</v>
      </c>
      <c r="G18868" t="s">
        <v>19</v>
      </c>
      <c r="H18868" s="1">
        <v>46233.130925925929</v>
      </c>
      <c r="I18868" t="b">
        <v>0</v>
      </c>
      <c r="J18868" t="b">
        <v>0</v>
      </c>
      <c r="K18868" t="s">
        <v>19</v>
      </c>
      <c r="L18868" t="s">
        <v>60</v>
      </c>
      <c r="M18868">
        <v>650000</v>
      </c>
      <c r="N18868"/>
      <c r="O18868" t="s">
        <v>31143</v>
      </c>
      <c r="P18868" t="s">
        <v>31144</v>
      </c>
    </row>
    <row r="18869" spans="1:16" x14ac:dyDescent="0.35">
      <c r="A18869" t="s">
        <v>3</v>
      </c>
      <c r="B18869" t="s">
        <v>32169</v>
      </c>
      <c r="C18869" t="s">
        <v>24270</v>
      </c>
      <c r="D18869" t="s">
        <v>4346</v>
      </c>
      <c r="E18869" t="s">
        <v>59</v>
      </c>
      <c r="F18869" t="b">
        <v>0</v>
      </c>
      <c r="G18869" t="s">
        <v>31</v>
      </c>
      <c r="H18869" s="1">
        <v>46233.253263888888</v>
      </c>
      <c r="I18869" t="b">
        <v>0</v>
      </c>
      <c r="J18869" t="b">
        <v>0</v>
      </c>
      <c r="K18869" t="s">
        <v>31</v>
      </c>
      <c r="L18869" t="s">
        <v>74</v>
      </c>
      <c r="M18869"/>
      <c r="N18869">
        <v>24050</v>
      </c>
      <c r="O18869" t="s">
        <v>32170</v>
      </c>
      <c r="P18869" t="s">
        <v>3201</v>
      </c>
    </row>
    <row r="18870" spans="1:16" x14ac:dyDescent="0.35">
      <c r="A18870" t="s">
        <v>1</v>
      </c>
      <c r="B18870" t="s">
        <v>385</v>
      </c>
      <c r="C18870" t="s">
        <v>76</v>
      </c>
      <c r="D18870" t="s">
        <v>4346</v>
      </c>
      <c r="E18870" t="s">
        <v>59</v>
      </c>
      <c r="F18870" t="b">
        <v>1</v>
      </c>
      <c r="G18870" t="s">
        <v>34</v>
      </c>
      <c r="H18870" s="1">
        <v>46233.260636574072</v>
      </c>
      <c r="I18870" t="b">
        <v>0</v>
      </c>
      <c r="J18870" t="b">
        <v>0</v>
      </c>
      <c r="K18870" t="s">
        <v>34</v>
      </c>
      <c r="L18870" t="s">
        <v>60</v>
      </c>
      <c r="M18870">
        <v>759947.55</v>
      </c>
      <c r="N18870"/>
      <c r="O18870" t="s">
        <v>32171</v>
      </c>
      <c r="P18870" t="s">
        <v>32172</v>
      </c>
    </row>
    <row r="18871" spans="1:16" x14ac:dyDescent="0.35">
      <c r="A18871" t="s">
        <v>0</v>
      </c>
      <c r="B18871" t="s">
        <v>298</v>
      </c>
      <c r="C18871" t="s">
        <v>315</v>
      </c>
      <c r="D18871" t="s">
        <v>4346</v>
      </c>
      <c r="E18871" t="s">
        <v>59</v>
      </c>
      <c r="F18871" t="b">
        <v>0</v>
      </c>
      <c r="G18871" t="s">
        <v>65</v>
      </c>
      <c r="H18871" s="1">
        <v>46233.292673611111</v>
      </c>
      <c r="I18871" t="b">
        <v>1</v>
      </c>
      <c r="J18871" t="b">
        <v>0</v>
      </c>
      <c r="K18871" t="s">
        <v>41</v>
      </c>
      <c r="L18871" t="s">
        <v>60</v>
      </c>
      <c r="M18871">
        <v>104550</v>
      </c>
      <c r="N18871"/>
      <c r="O18871" t="s">
        <v>32173</v>
      </c>
      <c r="P18871" t="s">
        <v>28358</v>
      </c>
    </row>
    <row r="18872" spans="1:16" x14ac:dyDescent="0.35">
      <c r="A18872" t="s">
        <v>3</v>
      </c>
      <c r="B18872" t="s">
        <v>32174</v>
      </c>
      <c r="C18872" t="s">
        <v>121</v>
      </c>
      <c r="D18872" t="s">
        <v>2360</v>
      </c>
      <c r="E18872" t="s">
        <v>59</v>
      </c>
      <c r="F18872" t="b">
        <v>0</v>
      </c>
      <c r="G18872" t="s">
        <v>68</v>
      </c>
      <c r="H18872" s="1">
        <v>46233.292673611111</v>
      </c>
      <c r="I18872" t="b">
        <v>0</v>
      </c>
      <c r="J18872" t="b">
        <v>1</v>
      </c>
      <c r="K18872" t="s">
        <v>41</v>
      </c>
      <c r="L18872" t="s">
        <v>60</v>
      </c>
      <c r="M18872">
        <v>142500</v>
      </c>
      <c r="N18872"/>
      <c r="O18872" t="s">
        <v>411</v>
      </c>
      <c r="P18872" t="s">
        <v>32175</v>
      </c>
    </row>
    <row r="18873" spans="1:16" x14ac:dyDescent="0.35">
      <c r="A18873" t="s">
        <v>3</v>
      </c>
      <c r="B18873" t="s">
        <v>243</v>
      </c>
      <c r="C18873" t="s">
        <v>32176</v>
      </c>
      <c r="D18873" t="s">
        <v>4346</v>
      </c>
      <c r="E18873" t="s">
        <v>59</v>
      </c>
      <c r="F18873" t="b">
        <v>0</v>
      </c>
      <c r="G18873" t="s">
        <v>20</v>
      </c>
      <c r="H18873" s="1">
        <v>46233.293981481482</v>
      </c>
      <c r="I18873" t="b">
        <v>0</v>
      </c>
      <c r="J18873" t="b">
        <v>0</v>
      </c>
      <c r="K18873" t="s">
        <v>20</v>
      </c>
      <c r="L18873" t="s">
        <v>60</v>
      </c>
      <c r="M18873">
        <v>40295</v>
      </c>
      <c r="N18873"/>
      <c r="O18873" t="s">
        <v>3194</v>
      </c>
    </row>
    <row r="18874" spans="1:16" x14ac:dyDescent="0.35">
      <c r="A18874" t="s">
        <v>4</v>
      </c>
      <c r="B18874" t="s">
        <v>32177</v>
      </c>
      <c r="C18874" t="s">
        <v>5029</v>
      </c>
      <c r="D18874" t="s">
        <v>4526</v>
      </c>
      <c r="E18874" t="s">
        <v>59</v>
      </c>
      <c r="F18874" t="b">
        <v>0</v>
      </c>
      <c r="G18874" t="s">
        <v>40</v>
      </c>
      <c r="H18874" s="1">
        <v>46233.302731481483</v>
      </c>
      <c r="I18874" t="b">
        <v>1</v>
      </c>
      <c r="J18874" t="b">
        <v>0</v>
      </c>
      <c r="K18874" t="s">
        <v>40</v>
      </c>
      <c r="L18874" t="s">
        <v>60</v>
      </c>
      <c r="M18874">
        <v>125000</v>
      </c>
      <c r="N18874"/>
      <c r="O18874" t="s">
        <v>3446</v>
      </c>
      <c r="P18874" t="s">
        <v>32178</v>
      </c>
    </row>
    <row r="18875" spans="1:16" x14ac:dyDescent="0.35">
      <c r="A18875" t="s">
        <v>0</v>
      </c>
      <c r="B18875" t="s">
        <v>2380</v>
      </c>
      <c r="C18875" t="s">
        <v>5026</v>
      </c>
      <c r="D18875" t="s">
        <v>4346</v>
      </c>
      <c r="E18875" t="s">
        <v>59</v>
      </c>
      <c r="F18875" t="b">
        <v>0</v>
      </c>
      <c r="G18875" t="s">
        <v>40</v>
      </c>
      <c r="H18875" s="1">
        <v>46233.37908564815</v>
      </c>
      <c r="I18875" t="b">
        <v>1</v>
      </c>
      <c r="J18875" t="b">
        <v>0</v>
      </c>
      <c r="K18875" t="s">
        <v>40</v>
      </c>
      <c r="L18875" t="s">
        <v>60</v>
      </c>
      <c r="M18875">
        <v>33500</v>
      </c>
      <c r="N18875"/>
      <c r="O18875" t="s">
        <v>32179</v>
      </c>
      <c r="P18875" t="s">
        <v>325</v>
      </c>
    </row>
    <row r="18876" spans="1:16" x14ac:dyDescent="0.35">
      <c r="A18876" t="s">
        <v>0</v>
      </c>
      <c r="B18876" t="s">
        <v>3106</v>
      </c>
      <c r="C18876" t="s">
        <v>330</v>
      </c>
      <c r="D18876" t="s">
        <v>4526</v>
      </c>
      <c r="E18876" t="s">
        <v>59</v>
      </c>
      <c r="F18876" t="b">
        <v>0</v>
      </c>
      <c r="G18876" t="s">
        <v>41</v>
      </c>
      <c r="H18876" s="1">
        <v>46233.379108796304</v>
      </c>
      <c r="I18876" t="b">
        <v>0</v>
      </c>
      <c r="J18876" t="b">
        <v>1</v>
      </c>
      <c r="K18876" t="s">
        <v>41</v>
      </c>
      <c r="L18876" t="s">
        <v>60</v>
      </c>
      <c r="M18876">
        <v>75000</v>
      </c>
      <c r="N18876"/>
      <c r="O18876" t="s">
        <v>149</v>
      </c>
      <c r="P18876" t="s">
        <v>32180</v>
      </c>
    </row>
    <row r="18877" spans="1:16" x14ac:dyDescent="0.35">
      <c r="A18877" t="s">
        <v>1</v>
      </c>
      <c r="B18877" t="s">
        <v>1</v>
      </c>
      <c r="C18877" t="s">
        <v>32181</v>
      </c>
      <c r="D18877" t="s">
        <v>4346</v>
      </c>
      <c r="E18877" t="s">
        <v>59</v>
      </c>
      <c r="F18877" t="b">
        <v>0</v>
      </c>
      <c r="G18877" t="s">
        <v>40</v>
      </c>
      <c r="H18877" s="1">
        <v>46233.386064814818</v>
      </c>
      <c r="I18877" t="b">
        <v>1</v>
      </c>
      <c r="J18877" t="b">
        <v>0</v>
      </c>
      <c r="K18877" t="s">
        <v>40</v>
      </c>
      <c r="L18877" t="s">
        <v>60</v>
      </c>
      <c r="M18877">
        <v>42500</v>
      </c>
      <c r="N18877"/>
      <c r="O18877" t="s">
        <v>32182</v>
      </c>
      <c r="P18877" t="s">
        <v>32183</v>
      </c>
    </row>
    <row r="18878" spans="1:16" x14ac:dyDescent="0.35">
      <c r="A18878" t="s">
        <v>0</v>
      </c>
      <c r="B18878" t="s">
        <v>32184</v>
      </c>
      <c r="C18878" t="s">
        <v>165</v>
      </c>
      <c r="D18878" t="s">
        <v>25190</v>
      </c>
      <c r="E18878" t="s">
        <v>59</v>
      </c>
      <c r="F18878" t="b">
        <v>0</v>
      </c>
      <c r="G18878" t="s">
        <v>73</v>
      </c>
      <c r="H18878" s="1">
        <v>46233.417766203696</v>
      </c>
      <c r="I18878" t="b">
        <v>0</v>
      </c>
      <c r="J18878" t="b">
        <v>1</v>
      </c>
      <c r="K18878" t="s">
        <v>41</v>
      </c>
      <c r="L18878" t="s">
        <v>74</v>
      </c>
      <c r="M18878"/>
      <c r="N18878">
        <v>41.4</v>
      </c>
      <c r="O18878" t="s">
        <v>2724</v>
      </c>
      <c r="P18878" t="s">
        <v>85</v>
      </c>
    </row>
    <row r="18879" spans="1:16" x14ac:dyDescent="0.35">
      <c r="A18879" t="s">
        <v>5</v>
      </c>
      <c r="B18879" t="s">
        <v>32185</v>
      </c>
      <c r="C18879" t="s">
        <v>332</v>
      </c>
      <c r="D18879" t="s">
        <v>4526</v>
      </c>
      <c r="E18879" t="s">
        <v>59</v>
      </c>
      <c r="F18879" t="b">
        <v>0</v>
      </c>
      <c r="G18879" t="s">
        <v>65</v>
      </c>
      <c r="H18879" s="1">
        <v>46233.42460648148</v>
      </c>
      <c r="I18879" t="b">
        <v>0</v>
      </c>
      <c r="J18879" t="b">
        <v>1</v>
      </c>
      <c r="K18879" t="s">
        <v>41</v>
      </c>
      <c r="L18879" t="s">
        <v>60</v>
      </c>
      <c r="M18879">
        <v>147500</v>
      </c>
      <c r="N18879"/>
      <c r="O18879" t="s">
        <v>444</v>
      </c>
      <c r="P18879" t="s">
        <v>32186</v>
      </c>
    </row>
    <row r="18880" spans="1:16" x14ac:dyDescent="0.35">
      <c r="A18880" t="s">
        <v>1</v>
      </c>
      <c r="B18880" t="s">
        <v>1320</v>
      </c>
      <c r="C18880" t="s">
        <v>695</v>
      </c>
      <c r="D18880" t="s">
        <v>4526</v>
      </c>
      <c r="E18880" t="s">
        <v>88</v>
      </c>
      <c r="F18880" t="b">
        <v>0</v>
      </c>
      <c r="G18880" t="s">
        <v>65</v>
      </c>
      <c r="H18880" s="1">
        <v>46233.424641203703</v>
      </c>
      <c r="I18880" t="b">
        <v>0</v>
      </c>
      <c r="J18880" t="b">
        <v>1</v>
      </c>
      <c r="K18880" t="s">
        <v>41</v>
      </c>
      <c r="L18880" t="s">
        <v>74</v>
      </c>
      <c r="M18880"/>
      <c r="N18880">
        <v>92.5</v>
      </c>
      <c r="O18880" t="s">
        <v>126</v>
      </c>
      <c r="P18880" t="s">
        <v>30559</v>
      </c>
    </row>
    <row r="18881" spans="1:16" x14ac:dyDescent="0.35">
      <c r="A18881" t="s">
        <v>1</v>
      </c>
      <c r="B18881" t="s">
        <v>32187</v>
      </c>
      <c r="C18881" t="s">
        <v>2649</v>
      </c>
      <c r="D18881" t="s">
        <v>16554</v>
      </c>
      <c r="E18881" t="s">
        <v>59</v>
      </c>
      <c r="F18881" t="b">
        <v>0</v>
      </c>
      <c r="G18881" t="s">
        <v>39</v>
      </c>
      <c r="H18881" s="1">
        <v>46233.427673611113</v>
      </c>
      <c r="I18881" t="b">
        <v>0</v>
      </c>
      <c r="J18881" t="b">
        <v>0</v>
      </c>
      <c r="K18881" t="s">
        <v>39</v>
      </c>
      <c r="L18881" t="s">
        <v>60</v>
      </c>
      <c r="M18881">
        <v>20500</v>
      </c>
      <c r="N18881"/>
      <c r="O18881" t="s">
        <v>32188</v>
      </c>
      <c r="P18881" t="s">
        <v>32189</v>
      </c>
    </row>
    <row r="18882" spans="1:16" x14ac:dyDescent="0.35">
      <c r="A18882" t="s">
        <v>0</v>
      </c>
      <c r="B18882" t="s">
        <v>0</v>
      </c>
      <c r="C18882" t="s">
        <v>1384</v>
      </c>
      <c r="D18882" t="s">
        <v>4526</v>
      </c>
      <c r="E18882" t="s">
        <v>88</v>
      </c>
      <c r="F18882" t="b">
        <v>0</v>
      </c>
      <c r="G18882" t="s">
        <v>77</v>
      </c>
      <c r="H18882" s="1">
        <v>46233.459317129629</v>
      </c>
      <c r="I18882" t="b">
        <v>1</v>
      </c>
      <c r="J18882" t="b">
        <v>1</v>
      </c>
      <c r="K18882" t="s">
        <v>41</v>
      </c>
      <c r="L18882" t="s">
        <v>74</v>
      </c>
      <c r="M18882"/>
      <c r="N18882">
        <v>70</v>
      </c>
      <c r="O18882" t="s">
        <v>403</v>
      </c>
      <c r="P18882" t="s">
        <v>3201</v>
      </c>
    </row>
    <row r="18883" spans="1:16" x14ac:dyDescent="0.35">
      <c r="A18883" t="s">
        <v>3</v>
      </c>
      <c r="B18883" t="s">
        <v>32190</v>
      </c>
      <c r="C18883" t="s">
        <v>2169</v>
      </c>
      <c r="D18883" t="s">
        <v>4526</v>
      </c>
      <c r="E18883" t="s">
        <v>59</v>
      </c>
      <c r="F18883" t="b">
        <v>0</v>
      </c>
      <c r="G18883" t="s">
        <v>68</v>
      </c>
      <c r="H18883" s="1">
        <v>46233.459351851852</v>
      </c>
      <c r="I18883" t="b">
        <v>0</v>
      </c>
      <c r="J18883" t="b">
        <v>1</v>
      </c>
      <c r="K18883" t="s">
        <v>41</v>
      </c>
      <c r="L18883" t="s">
        <v>60</v>
      </c>
      <c r="M18883">
        <v>118500</v>
      </c>
      <c r="N18883"/>
      <c r="O18883" t="s">
        <v>28544</v>
      </c>
      <c r="P18883" t="s">
        <v>28735</v>
      </c>
    </row>
    <row r="18884" spans="1:16" x14ac:dyDescent="0.35">
      <c r="A18884" t="s">
        <v>0</v>
      </c>
      <c r="B18884" t="s">
        <v>298</v>
      </c>
      <c r="C18884" t="s">
        <v>13682</v>
      </c>
      <c r="D18884" t="s">
        <v>4756</v>
      </c>
      <c r="E18884" t="s">
        <v>59</v>
      </c>
      <c r="F18884" t="b">
        <v>0</v>
      </c>
      <c r="G18884" t="s">
        <v>77</v>
      </c>
      <c r="H18884" s="1">
        <v>46233.542650462958</v>
      </c>
      <c r="I18884" t="b">
        <v>0</v>
      </c>
      <c r="J18884" t="b">
        <v>0</v>
      </c>
      <c r="K18884" t="s">
        <v>41</v>
      </c>
      <c r="L18884" t="s">
        <v>60</v>
      </c>
      <c r="M18884">
        <v>85902</v>
      </c>
      <c r="N18884"/>
      <c r="O18884" t="s">
        <v>31977</v>
      </c>
      <c r="P18884" t="s">
        <v>31978</v>
      </c>
    </row>
    <row r="18885" spans="1:16" x14ac:dyDescent="0.35">
      <c r="A18885" t="s">
        <v>3</v>
      </c>
      <c r="B18885" t="s">
        <v>3485</v>
      </c>
      <c r="C18885" t="s">
        <v>301</v>
      </c>
      <c r="D18885" t="s">
        <v>4526</v>
      </c>
      <c r="F18885" t="b">
        <v>0</v>
      </c>
      <c r="G18885" t="s">
        <v>68</v>
      </c>
      <c r="H18885" s="1">
        <v>46233.542685185188</v>
      </c>
      <c r="I18885" t="b">
        <v>1</v>
      </c>
      <c r="J18885" t="b">
        <v>1</v>
      </c>
      <c r="K18885" t="s">
        <v>41</v>
      </c>
      <c r="L18885" t="s">
        <v>74</v>
      </c>
      <c r="M18885"/>
      <c r="N18885">
        <v>64.064999999999998</v>
      </c>
      <c r="O18885" t="s">
        <v>155</v>
      </c>
      <c r="P18885" t="s">
        <v>283</v>
      </c>
    </row>
    <row r="18886" spans="1:16" x14ac:dyDescent="0.35">
      <c r="A18886" t="s">
        <v>2</v>
      </c>
      <c r="B18886" t="s">
        <v>1442</v>
      </c>
      <c r="C18886" t="s">
        <v>81</v>
      </c>
      <c r="D18886" t="s">
        <v>4526</v>
      </c>
      <c r="E18886" t="s">
        <v>88</v>
      </c>
      <c r="F18886" t="b">
        <v>0</v>
      </c>
      <c r="G18886" t="s">
        <v>77</v>
      </c>
      <c r="H18886" s="1">
        <v>46233.542743055557</v>
      </c>
      <c r="I18886" t="b">
        <v>0</v>
      </c>
      <c r="J18886" t="b">
        <v>0</v>
      </c>
      <c r="K18886" t="s">
        <v>41</v>
      </c>
      <c r="L18886" t="s">
        <v>74</v>
      </c>
      <c r="M18886"/>
      <c r="N18886">
        <v>79</v>
      </c>
      <c r="O18886" t="s">
        <v>2643</v>
      </c>
      <c r="P18886" t="s">
        <v>3785</v>
      </c>
    </row>
    <row r="18887" spans="1:16" x14ac:dyDescent="0.35">
      <c r="A18887" t="s">
        <v>1</v>
      </c>
      <c r="B18887" t="s">
        <v>1</v>
      </c>
      <c r="C18887" t="s">
        <v>10342</v>
      </c>
      <c r="D18887" t="s">
        <v>4550</v>
      </c>
      <c r="E18887" t="s">
        <v>59</v>
      </c>
      <c r="F18887" t="b">
        <v>0</v>
      </c>
      <c r="G18887" t="s">
        <v>65</v>
      </c>
      <c r="H18887" s="1">
        <v>46233.549467592587</v>
      </c>
      <c r="I18887" t="b">
        <v>0</v>
      </c>
      <c r="J18887" t="b">
        <v>1</v>
      </c>
      <c r="K18887" t="s">
        <v>41</v>
      </c>
      <c r="L18887" t="s">
        <v>60</v>
      </c>
      <c r="M18887">
        <v>102500</v>
      </c>
      <c r="N18887"/>
      <c r="O18887" t="s">
        <v>32191</v>
      </c>
      <c r="P18887" t="s">
        <v>32192</v>
      </c>
    </row>
    <row r="18888" spans="1:16" x14ac:dyDescent="0.35">
      <c r="A18888" t="s">
        <v>1</v>
      </c>
      <c r="B18888" t="s">
        <v>316</v>
      </c>
      <c r="C18888" t="s">
        <v>335</v>
      </c>
      <c r="D18888" t="s">
        <v>4756</v>
      </c>
      <c r="E18888" t="s">
        <v>59</v>
      </c>
      <c r="F18888" t="b">
        <v>0</v>
      </c>
      <c r="G18888" t="s">
        <v>65</v>
      </c>
      <c r="H18888" s="1">
        <v>46233.549502314818</v>
      </c>
      <c r="I18888" t="b">
        <v>1</v>
      </c>
      <c r="J18888" t="b">
        <v>1</v>
      </c>
      <c r="K18888" t="s">
        <v>41</v>
      </c>
      <c r="L18888" t="s">
        <v>60</v>
      </c>
      <c r="M18888">
        <v>142500</v>
      </c>
      <c r="N18888"/>
      <c r="O18888" t="s">
        <v>412</v>
      </c>
      <c r="P18888" t="s">
        <v>4105</v>
      </c>
    </row>
    <row r="18889" spans="1:16" x14ac:dyDescent="0.35">
      <c r="A18889" t="s">
        <v>4</v>
      </c>
      <c r="B18889" t="s">
        <v>32193</v>
      </c>
      <c r="C18889" t="s">
        <v>1111</v>
      </c>
      <c r="D18889" t="s">
        <v>5037</v>
      </c>
      <c r="E18889" t="s">
        <v>59</v>
      </c>
      <c r="F18889" t="b">
        <v>0</v>
      </c>
      <c r="G18889" t="s">
        <v>19</v>
      </c>
      <c r="H18889" s="1">
        <v>46233.550983796304</v>
      </c>
      <c r="I18889" t="b">
        <v>1</v>
      </c>
      <c r="J18889" t="b">
        <v>0</v>
      </c>
      <c r="K18889" t="s">
        <v>19</v>
      </c>
      <c r="L18889" t="s">
        <v>60</v>
      </c>
      <c r="M18889">
        <v>73499</v>
      </c>
      <c r="N18889"/>
      <c r="O18889" t="s">
        <v>1842</v>
      </c>
      <c r="P18889" t="s">
        <v>32194</v>
      </c>
    </row>
    <row r="18890" spans="1:16" x14ac:dyDescent="0.35">
      <c r="A18890" t="s">
        <v>5</v>
      </c>
      <c r="B18890" t="s">
        <v>32195</v>
      </c>
      <c r="C18890" t="s">
        <v>463</v>
      </c>
      <c r="D18890" t="s">
        <v>4526</v>
      </c>
      <c r="E18890" t="s">
        <v>59</v>
      </c>
      <c r="F18890" t="b">
        <v>0</v>
      </c>
      <c r="G18890" t="s">
        <v>77</v>
      </c>
      <c r="H18890" s="1">
        <v>46233.587685185194</v>
      </c>
      <c r="I18890" t="b">
        <v>1</v>
      </c>
      <c r="J18890" t="b">
        <v>0</v>
      </c>
      <c r="K18890" t="s">
        <v>41</v>
      </c>
      <c r="L18890" t="s">
        <v>60</v>
      </c>
      <c r="M18890">
        <v>165000</v>
      </c>
      <c r="N18890"/>
      <c r="O18890" t="s">
        <v>4063</v>
      </c>
      <c r="P18890" t="s">
        <v>2288</v>
      </c>
    </row>
    <row r="18891" spans="1:16" x14ac:dyDescent="0.35">
      <c r="A18891" t="s">
        <v>2</v>
      </c>
      <c r="B18891" t="s">
        <v>32196</v>
      </c>
      <c r="C18891" t="s">
        <v>76</v>
      </c>
      <c r="D18891" t="s">
        <v>4526</v>
      </c>
      <c r="E18891" t="s">
        <v>59</v>
      </c>
      <c r="F18891" t="b">
        <v>1</v>
      </c>
      <c r="G18891" t="s">
        <v>41</v>
      </c>
      <c r="H18891" s="1">
        <v>46233.590902777767</v>
      </c>
      <c r="I18891" t="b">
        <v>0</v>
      </c>
      <c r="J18891" t="b">
        <v>0</v>
      </c>
      <c r="K18891" t="s">
        <v>41</v>
      </c>
      <c r="L18891" t="s">
        <v>60</v>
      </c>
      <c r="M18891">
        <v>160000</v>
      </c>
      <c r="N18891"/>
      <c r="O18891" t="s">
        <v>808</v>
      </c>
    </row>
    <row r="18892" spans="1:16" x14ac:dyDescent="0.35">
      <c r="A18892" t="s">
        <v>8</v>
      </c>
      <c r="B18892" t="s">
        <v>3594</v>
      </c>
      <c r="C18892" t="s">
        <v>40</v>
      </c>
      <c r="D18892" t="s">
        <v>4346</v>
      </c>
      <c r="E18892" t="s">
        <v>59</v>
      </c>
      <c r="F18892" t="b">
        <v>0</v>
      </c>
      <c r="G18892" t="s">
        <v>40</v>
      </c>
      <c r="H18892" s="1">
        <v>46233.590902777767</v>
      </c>
      <c r="I18892" t="b">
        <v>0</v>
      </c>
      <c r="J18892" t="b">
        <v>0</v>
      </c>
      <c r="K18892" t="s">
        <v>40</v>
      </c>
      <c r="L18892" t="s">
        <v>60</v>
      </c>
      <c r="M18892">
        <v>40000</v>
      </c>
      <c r="N18892"/>
      <c r="O18892" t="s">
        <v>15041</v>
      </c>
      <c r="P18892" t="s">
        <v>32197</v>
      </c>
    </row>
    <row r="18893" spans="1:16" x14ac:dyDescent="0.35">
      <c r="A18893" t="s">
        <v>1</v>
      </c>
      <c r="B18893" t="s">
        <v>1</v>
      </c>
      <c r="C18893" t="s">
        <v>1129</v>
      </c>
      <c r="D18893" t="s">
        <v>4526</v>
      </c>
      <c r="E18893" t="s">
        <v>59</v>
      </c>
      <c r="F18893" t="b">
        <v>0</v>
      </c>
      <c r="G18893" t="s">
        <v>77</v>
      </c>
      <c r="H18893" s="1">
        <v>46233.591087962966</v>
      </c>
      <c r="I18893" t="b">
        <v>0</v>
      </c>
      <c r="J18893" t="b">
        <v>0</v>
      </c>
      <c r="K18893" t="s">
        <v>41</v>
      </c>
      <c r="L18893" t="s">
        <v>74</v>
      </c>
      <c r="M18893"/>
      <c r="N18893">
        <v>72</v>
      </c>
      <c r="O18893" t="s">
        <v>32198</v>
      </c>
      <c r="P18893" t="s">
        <v>32199</v>
      </c>
    </row>
    <row r="18894" spans="1:16" x14ac:dyDescent="0.35">
      <c r="A18894" t="s">
        <v>1</v>
      </c>
      <c r="B18894" t="s">
        <v>14518</v>
      </c>
      <c r="C18894" t="s">
        <v>147</v>
      </c>
      <c r="D18894" t="s">
        <v>4526</v>
      </c>
      <c r="E18894" t="s">
        <v>59</v>
      </c>
      <c r="F18894" t="b">
        <v>0</v>
      </c>
      <c r="G18894" t="s">
        <v>73</v>
      </c>
      <c r="H18894" s="1">
        <v>46233.591157407413</v>
      </c>
      <c r="I18894" t="b">
        <v>0</v>
      </c>
      <c r="J18894" t="b">
        <v>0</v>
      </c>
      <c r="K18894" t="s">
        <v>41</v>
      </c>
      <c r="L18894" t="s">
        <v>60</v>
      </c>
      <c r="M18894">
        <v>100000</v>
      </c>
      <c r="N18894"/>
      <c r="O18894" t="s">
        <v>105</v>
      </c>
    </row>
    <row r="18895" spans="1:16" x14ac:dyDescent="0.35">
      <c r="A18895" t="s">
        <v>4</v>
      </c>
      <c r="B18895" t="s">
        <v>32200</v>
      </c>
      <c r="C18895" t="s">
        <v>1294</v>
      </c>
      <c r="D18895" t="s">
        <v>4526</v>
      </c>
      <c r="E18895" t="s">
        <v>88</v>
      </c>
      <c r="F18895" t="b">
        <v>0</v>
      </c>
      <c r="G18895" t="s">
        <v>65</v>
      </c>
      <c r="H18895" s="1">
        <v>46233.591261574067</v>
      </c>
      <c r="I18895" t="b">
        <v>1</v>
      </c>
      <c r="J18895" t="b">
        <v>0</v>
      </c>
      <c r="K18895" t="s">
        <v>41</v>
      </c>
      <c r="L18895" t="s">
        <v>74</v>
      </c>
      <c r="M18895"/>
      <c r="N18895">
        <v>62</v>
      </c>
      <c r="O18895" t="s">
        <v>671</v>
      </c>
      <c r="P18895" t="s">
        <v>32201</v>
      </c>
    </row>
    <row r="18896" spans="1:16" x14ac:dyDescent="0.35">
      <c r="A18896" t="s">
        <v>1</v>
      </c>
      <c r="B18896" t="s">
        <v>32202</v>
      </c>
      <c r="C18896" t="s">
        <v>102</v>
      </c>
      <c r="D18896" t="s">
        <v>4526</v>
      </c>
      <c r="E18896" t="s">
        <v>59</v>
      </c>
      <c r="F18896" t="b">
        <v>0</v>
      </c>
      <c r="G18896" t="s">
        <v>68</v>
      </c>
      <c r="H18896" s="1">
        <v>46233.59134259259</v>
      </c>
      <c r="I18896" t="b">
        <v>1</v>
      </c>
      <c r="J18896" t="b">
        <v>0</v>
      </c>
      <c r="K18896" t="s">
        <v>41</v>
      </c>
      <c r="L18896" t="s">
        <v>60</v>
      </c>
      <c r="M18896">
        <v>309000</v>
      </c>
      <c r="N18896"/>
      <c r="O18896" t="s">
        <v>2960</v>
      </c>
      <c r="P18896" t="s">
        <v>26180</v>
      </c>
    </row>
    <row r="18897" spans="1:16" x14ac:dyDescent="0.35">
      <c r="A18897" t="s">
        <v>7</v>
      </c>
      <c r="B18897" t="s">
        <v>1335</v>
      </c>
      <c r="C18897" t="s">
        <v>508</v>
      </c>
      <c r="D18897" t="s">
        <v>4346</v>
      </c>
      <c r="E18897" t="s">
        <v>59</v>
      </c>
      <c r="F18897" t="b">
        <v>0</v>
      </c>
      <c r="G18897" t="s">
        <v>73</v>
      </c>
      <c r="H18897" s="1">
        <v>46233.625983796293</v>
      </c>
      <c r="I18897" t="b">
        <v>1</v>
      </c>
      <c r="J18897" t="b">
        <v>0</v>
      </c>
      <c r="K18897" t="s">
        <v>41</v>
      </c>
      <c r="L18897" t="s">
        <v>60</v>
      </c>
      <c r="M18897">
        <v>120250</v>
      </c>
      <c r="N18897"/>
      <c r="O18897" t="s">
        <v>32203</v>
      </c>
      <c r="P18897" t="s">
        <v>30513</v>
      </c>
    </row>
    <row r="18898" spans="1:16" x14ac:dyDescent="0.35">
      <c r="A18898" t="s">
        <v>0</v>
      </c>
      <c r="B18898" t="s">
        <v>32204</v>
      </c>
      <c r="C18898" t="s">
        <v>576</v>
      </c>
      <c r="D18898" t="s">
        <v>4346</v>
      </c>
      <c r="E18898" t="s">
        <v>132</v>
      </c>
      <c r="F18898" t="b">
        <v>0</v>
      </c>
      <c r="G18898" t="s">
        <v>89</v>
      </c>
      <c r="H18898" s="1">
        <v>46233.625983796293</v>
      </c>
      <c r="I18898" t="b">
        <v>1</v>
      </c>
      <c r="J18898" t="b">
        <v>0</v>
      </c>
      <c r="K18898" t="s">
        <v>41</v>
      </c>
      <c r="L18898" t="s">
        <v>74</v>
      </c>
      <c r="M18898"/>
      <c r="N18898">
        <v>21.85</v>
      </c>
      <c r="O18898" t="s">
        <v>32205</v>
      </c>
    </row>
    <row r="18899" spans="1:16" x14ac:dyDescent="0.35">
      <c r="A18899" t="s">
        <v>0</v>
      </c>
      <c r="B18899" t="s">
        <v>32206</v>
      </c>
      <c r="C18899" t="s">
        <v>1137</v>
      </c>
      <c r="D18899" t="s">
        <v>4526</v>
      </c>
      <c r="E18899" t="s">
        <v>59</v>
      </c>
      <c r="F18899" t="b">
        <v>0</v>
      </c>
      <c r="G18899" t="s">
        <v>68</v>
      </c>
      <c r="H18899" s="1">
        <v>46233.625983796293</v>
      </c>
      <c r="I18899" t="b">
        <v>1</v>
      </c>
      <c r="J18899" t="b">
        <v>1</v>
      </c>
      <c r="K18899" t="s">
        <v>41</v>
      </c>
      <c r="L18899" t="s">
        <v>60</v>
      </c>
      <c r="M18899">
        <v>73900</v>
      </c>
      <c r="N18899"/>
      <c r="O18899" t="s">
        <v>32207</v>
      </c>
      <c r="P18899" t="s">
        <v>9816</v>
      </c>
    </row>
    <row r="18900" spans="1:16" x14ac:dyDescent="0.35">
      <c r="A18900" t="s">
        <v>0</v>
      </c>
      <c r="B18900" t="s">
        <v>32208</v>
      </c>
      <c r="C18900" t="s">
        <v>32209</v>
      </c>
      <c r="D18900" t="s">
        <v>4756</v>
      </c>
      <c r="E18900" t="s">
        <v>59</v>
      </c>
      <c r="F18900" t="b">
        <v>0</v>
      </c>
      <c r="G18900" t="s">
        <v>65</v>
      </c>
      <c r="H18900" s="1">
        <v>46233.626030092593</v>
      </c>
      <c r="I18900" t="b">
        <v>0</v>
      </c>
      <c r="J18900" t="b">
        <v>1</v>
      </c>
      <c r="K18900" t="s">
        <v>41</v>
      </c>
      <c r="L18900" t="s">
        <v>60</v>
      </c>
      <c r="M18900">
        <v>112500</v>
      </c>
      <c r="N18900"/>
      <c r="O18900" t="s">
        <v>32210</v>
      </c>
      <c r="P18900" t="s">
        <v>2699</v>
      </c>
    </row>
    <row r="18901" spans="1:16" x14ac:dyDescent="0.35">
      <c r="A18901" t="s">
        <v>7</v>
      </c>
      <c r="B18901" t="s">
        <v>32211</v>
      </c>
      <c r="C18901" t="s">
        <v>190</v>
      </c>
      <c r="D18901" t="s">
        <v>4526</v>
      </c>
      <c r="E18901" t="s">
        <v>88</v>
      </c>
      <c r="F18901" t="b">
        <v>0</v>
      </c>
      <c r="G18901" t="s">
        <v>73</v>
      </c>
      <c r="H18901" s="1">
        <v>46233.626076388893</v>
      </c>
      <c r="I18901" t="b">
        <v>0</v>
      </c>
      <c r="J18901" t="b">
        <v>0</v>
      </c>
      <c r="K18901" t="s">
        <v>41</v>
      </c>
      <c r="L18901" t="s">
        <v>74</v>
      </c>
      <c r="M18901"/>
      <c r="N18901">
        <v>60</v>
      </c>
      <c r="O18901" t="s">
        <v>111</v>
      </c>
      <c r="P18901" t="s">
        <v>462</v>
      </c>
    </row>
    <row r="18902" spans="1:16" x14ac:dyDescent="0.35">
      <c r="A18902" t="s">
        <v>0</v>
      </c>
      <c r="B18902" t="s">
        <v>32212</v>
      </c>
      <c r="C18902" t="s">
        <v>76</v>
      </c>
      <c r="D18902" t="s">
        <v>4526</v>
      </c>
      <c r="E18902" t="s">
        <v>59</v>
      </c>
      <c r="F18902" t="b">
        <v>1</v>
      </c>
      <c r="G18902" t="s">
        <v>41</v>
      </c>
      <c r="H18902" s="1">
        <v>46233.629108796304</v>
      </c>
      <c r="I18902" t="b">
        <v>0</v>
      </c>
      <c r="J18902" t="b">
        <v>0</v>
      </c>
      <c r="K18902" t="s">
        <v>41</v>
      </c>
      <c r="L18902" t="s">
        <v>60</v>
      </c>
      <c r="M18902">
        <v>85000</v>
      </c>
      <c r="N18902"/>
      <c r="O18902" t="s">
        <v>387</v>
      </c>
      <c r="P18902" t="s">
        <v>32213</v>
      </c>
    </row>
    <row r="18903" spans="1:16" x14ac:dyDescent="0.35">
      <c r="A18903" t="s">
        <v>6</v>
      </c>
      <c r="B18903" t="s">
        <v>531</v>
      </c>
      <c r="C18903" t="s">
        <v>112</v>
      </c>
      <c r="D18903" t="s">
        <v>4526</v>
      </c>
      <c r="E18903" t="s">
        <v>59</v>
      </c>
      <c r="F18903" t="b">
        <v>0</v>
      </c>
      <c r="G18903" t="s">
        <v>65</v>
      </c>
      <c r="H18903" s="1">
        <v>46233.629363425927</v>
      </c>
      <c r="I18903" t="b">
        <v>0</v>
      </c>
      <c r="J18903" t="b">
        <v>1</v>
      </c>
      <c r="K18903" t="s">
        <v>41</v>
      </c>
      <c r="L18903" t="s">
        <v>60</v>
      </c>
      <c r="M18903">
        <v>235000</v>
      </c>
      <c r="N18903"/>
      <c r="O18903" t="s">
        <v>98</v>
      </c>
      <c r="P18903" t="s">
        <v>14808</v>
      </c>
    </row>
    <row r="18904" spans="1:16" x14ac:dyDescent="0.35">
      <c r="A18904" t="s">
        <v>1</v>
      </c>
      <c r="B18904" t="s">
        <v>32214</v>
      </c>
      <c r="C18904" t="s">
        <v>326</v>
      </c>
      <c r="D18904" t="s">
        <v>4526</v>
      </c>
      <c r="E18904" t="s">
        <v>88</v>
      </c>
      <c r="F18904" t="b">
        <v>0</v>
      </c>
      <c r="G18904" t="s">
        <v>77</v>
      </c>
      <c r="H18904" s="1">
        <v>46233.632789351846</v>
      </c>
      <c r="I18904" t="b">
        <v>1</v>
      </c>
      <c r="J18904" t="b">
        <v>0</v>
      </c>
      <c r="K18904" t="s">
        <v>41</v>
      </c>
      <c r="L18904" t="s">
        <v>74</v>
      </c>
      <c r="M18904"/>
      <c r="N18904">
        <v>55</v>
      </c>
      <c r="O18904" t="s">
        <v>3149</v>
      </c>
      <c r="P18904" t="s">
        <v>32215</v>
      </c>
    </row>
    <row r="18905" spans="1:16" x14ac:dyDescent="0.35">
      <c r="A18905" t="s">
        <v>4</v>
      </c>
      <c r="B18905" t="s">
        <v>32216</v>
      </c>
      <c r="C18905" t="s">
        <v>14984</v>
      </c>
      <c r="D18905" t="s">
        <v>4756</v>
      </c>
      <c r="E18905" t="s">
        <v>59</v>
      </c>
      <c r="F18905" t="b">
        <v>0</v>
      </c>
      <c r="G18905" t="s">
        <v>89</v>
      </c>
      <c r="H18905" s="1">
        <v>46233.632905092592</v>
      </c>
      <c r="I18905" t="b">
        <v>0</v>
      </c>
      <c r="J18905" t="b">
        <v>0</v>
      </c>
      <c r="K18905" t="s">
        <v>41</v>
      </c>
      <c r="L18905" t="s">
        <v>60</v>
      </c>
      <c r="M18905">
        <v>170000</v>
      </c>
      <c r="N18905"/>
      <c r="O18905" t="s">
        <v>26805</v>
      </c>
      <c r="P18905" t="s">
        <v>13223</v>
      </c>
    </row>
    <row r="18906" spans="1:16" x14ac:dyDescent="0.35">
      <c r="A18906" t="s">
        <v>1</v>
      </c>
      <c r="B18906" t="s">
        <v>32217</v>
      </c>
      <c r="C18906" t="s">
        <v>913</v>
      </c>
      <c r="D18906" t="s">
        <v>4346</v>
      </c>
      <c r="E18906" t="s">
        <v>59</v>
      </c>
      <c r="F18906" t="b">
        <v>0</v>
      </c>
      <c r="G18906" t="s">
        <v>20</v>
      </c>
      <c r="H18906" s="1">
        <v>46233.634293981479</v>
      </c>
      <c r="I18906" t="b">
        <v>1</v>
      </c>
      <c r="J18906" t="b">
        <v>0</v>
      </c>
      <c r="K18906" t="s">
        <v>20</v>
      </c>
      <c r="L18906" t="s">
        <v>60</v>
      </c>
      <c r="M18906">
        <v>87600</v>
      </c>
      <c r="N18906"/>
      <c r="O18906" t="s">
        <v>272</v>
      </c>
      <c r="P18906" t="s">
        <v>32218</v>
      </c>
    </row>
    <row r="18907" spans="1:16" x14ac:dyDescent="0.35">
      <c r="A18907" t="s">
        <v>0</v>
      </c>
      <c r="B18907" t="s">
        <v>32219</v>
      </c>
      <c r="C18907" t="s">
        <v>576</v>
      </c>
      <c r="D18907" t="s">
        <v>2360</v>
      </c>
      <c r="E18907" t="s">
        <v>88</v>
      </c>
      <c r="F18907" t="b">
        <v>0</v>
      </c>
      <c r="G18907" t="s">
        <v>89</v>
      </c>
      <c r="H18907" s="1">
        <v>46233.667650462958</v>
      </c>
      <c r="I18907" t="b">
        <v>0</v>
      </c>
      <c r="J18907" t="b">
        <v>0</v>
      </c>
      <c r="K18907" t="s">
        <v>41</v>
      </c>
      <c r="L18907" t="s">
        <v>60</v>
      </c>
      <c r="M18907">
        <v>61000</v>
      </c>
      <c r="N18907"/>
      <c r="O18907" t="s">
        <v>14880</v>
      </c>
      <c r="P18907" t="s">
        <v>3655</v>
      </c>
    </row>
    <row r="18908" spans="1:16" x14ac:dyDescent="0.35">
      <c r="A18908" t="s">
        <v>0</v>
      </c>
      <c r="B18908" t="s">
        <v>32220</v>
      </c>
      <c r="C18908" t="s">
        <v>112</v>
      </c>
      <c r="D18908" t="s">
        <v>4526</v>
      </c>
      <c r="E18908" t="s">
        <v>59</v>
      </c>
      <c r="F18908" t="b">
        <v>0</v>
      </c>
      <c r="G18908" t="s">
        <v>65</v>
      </c>
      <c r="H18908" s="1">
        <v>46233.667650462958</v>
      </c>
      <c r="I18908" t="b">
        <v>0</v>
      </c>
      <c r="J18908" t="b">
        <v>0</v>
      </c>
      <c r="K18908" t="s">
        <v>41</v>
      </c>
      <c r="L18908" t="s">
        <v>60</v>
      </c>
      <c r="M18908">
        <v>140000</v>
      </c>
      <c r="N18908"/>
      <c r="O18908" t="s">
        <v>2592</v>
      </c>
    </row>
    <row r="18909" spans="1:16" x14ac:dyDescent="0.35">
      <c r="A18909" t="s">
        <v>7</v>
      </c>
      <c r="B18909" t="s">
        <v>3234</v>
      </c>
      <c r="C18909" t="s">
        <v>32221</v>
      </c>
      <c r="D18909" t="s">
        <v>4346</v>
      </c>
      <c r="E18909" t="s">
        <v>59</v>
      </c>
      <c r="F18909" t="b">
        <v>0</v>
      </c>
      <c r="G18909" t="s">
        <v>68</v>
      </c>
      <c r="H18909" s="1">
        <v>46233.667650462958</v>
      </c>
      <c r="I18909" t="b">
        <v>1</v>
      </c>
      <c r="J18909" t="b">
        <v>1</v>
      </c>
      <c r="K18909" t="s">
        <v>41</v>
      </c>
      <c r="L18909" t="s">
        <v>60</v>
      </c>
      <c r="M18909">
        <v>98106</v>
      </c>
      <c r="N18909"/>
      <c r="O18909" t="s">
        <v>32222</v>
      </c>
      <c r="P18909" t="s">
        <v>18205</v>
      </c>
    </row>
    <row r="18910" spans="1:16" x14ac:dyDescent="0.35">
      <c r="A18910" t="s">
        <v>7</v>
      </c>
      <c r="B18910" t="s">
        <v>32223</v>
      </c>
      <c r="C18910" t="s">
        <v>4530</v>
      </c>
      <c r="D18910" t="s">
        <v>32224</v>
      </c>
      <c r="E18910" t="s">
        <v>59</v>
      </c>
      <c r="F18910" t="b">
        <v>0</v>
      </c>
      <c r="G18910" t="s">
        <v>40</v>
      </c>
      <c r="H18910" s="1">
        <v>46233.670775462961</v>
      </c>
      <c r="I18910" t="b">
        <v>1</v>
      </c>
      <c r="J18910" t="b">
        <v>0</v>
      </c>
      <c r="K18910" t="s">
        <v>40</v>
      </c>
      <c r="L18910" t="s">
        <v>60</v>
      </c>
      <c r="M18910">
        <v>55000</v>
      </c>
      <c r="N18910"/>
      <c r="O18910" t="s">
        <v>32225</v>
      </c>
      <c r="P18910" t="s">
        <v>219</v>
      </c>
    </row>
    <row r="18911" spans="1:16" x14ac:dyDescent="0.35">
      <c r="A18911" t="s">
        <v>1</v>
      </c>
      <c r="B18911" t="s">
        <v>210</v>
      </c>
      <c r="C18911" t="s">
        <v>3780</v>
      </c>
      <c r="D18911" t="s">
        <v>4526</v>
      </c>
      <c r="E18911" t="s">
        <v>59</v>
      </c>
      <c r="F18911" t="b">
        <v>0</v>
      </c>
      <c r="G18911" t="s">
        <v>68</v>
      </c>
      <c r="H18911" s="1">
        <v>46233.674444444441</v>
      </c>
      <c r="I18911" t="b">
        <v>0</v>
      </c>
      <c r="J18911" t="b">
        <v>0</v>
      </c>
      <c r="K18911" t="s">
        <v>41</v>
      </c>
      <c r="L18911" t="s">
        <v>60</v>
      </c>
      <c r="M18911">
        <v>145000</v>
      </c>
      <c r="N18911"/>
      <c r="O18911" t="s">
        <v>1513</v>
      </c>
      <c r="P18911" t="s">
        <v>32226</v>
      </c>
    </row>
    <row r="18912" spans="1:16" x14ac:dyDescent="0.35">
      <c r="A18912" t="s">
        <v>1</v>
      </c>
      <c r="B18912" t="s">
        <v>32227</v>
      </c>
      <c r="C18912" t="s">
        <v>71</v>
      </c>
      <c r="D18912" t="s">
        <v>4346</v>
      </c>
      <c r="F18912" t="b">
        <v>0</v>
      </c>
      <c r="G18912" t="s">
        <v>73</v>
      </c>
      <c r="H18912" s="1">
        <v>46233.674490740741</v>
      </c>
      <c r="I18912" t="b">
        <v>1</v>
      </c>
      <c r="J18912" t="b">
        <v>0</v>
      </c>
      <c r="K18912" t="s">
        <v>41</v>
      </c>
      <c r="L18912" t="s">
        <v>74</v>
      </c>
      <c r="M18912"/>
      <c r="N18912">
        <v>62.5</v>
      </c>
      <c r="O18912" t="s">
        <v>32115</v>
      </c>
      <c r="P18912" t="s">
        <v>32228</v>
      </c>
    </row>
    <row r="18913" spans="1:16" x14ac:dyDescent="0.35">
      <c r="A18913" t="s">
        <v>0</v>
      </c>
      <c r="B18913" t="s">
        <v>32229</v>
      </c>
      <c r="C18913" t="s">
        <v>427</v>
      </c>
      <c r="D18913" t="s">
        <v>4346</v>
      </c>
      <c r="E18913" t="s">
        <v>88</v>
      </c>
      <c r="F18913" t="b">
        <v>0</v>
      </c>
      <c r="G18913" t="s">
        <v>65</v>
      </c>
      <c r="H18913" s="1">
        <v>46233.709317129629</v>
      </c>
      <c r="I18913" t="b">
        <v>1</v>
      </c>
      <c r="J18913" t="b">
        <v>0</v>
      </c>
      <c r="K18913" t="s">
        <v>41</v>
      </c>
      <c r="L18913" t="s">
        <v>74</v>
      </c>
      <c r="M18913"/>
      <c r="N18913">
        <v>65</v>
      </c>
      <c r="O18913" t="s">
        <v>32230</v>
      </c>
      <c r="P18913" t="s">
        <v>32231</v>
      </c>
    </row>
    <row r="18914" spans="1:16" x14ac:dyDescent="0.35">
      <c r="A18914" t="s">
        <v>7</v>
      </c>
      <c r="B18914" t="s">
        <v>32232</v>
      </c>
      <c r="C18914" t="s">
        <v>194</v>
      </c>
      <c r="D18914" t="s">
        <v>4526</v>
      </c>
      <c r="E18914" t="s">
        <v>59</v>
      </c>
      <c r="F18914" t="b">
        <v>0</v>
      </c>
      <c r="G18914" t="s">
        <v>65</v>
      </c>
      <c r="H18914" s="1">
        <v>46233.709363425929</v>
      </c>
      <c r="I18914" t="b">
        <v>1</v>
      </c>
      <c r="J18914" t="b">
        <v>0</v>
      </c>
      <c r="K18914" t="s">
        <v>41</v>
      </c>
      <c r="L18914" t="s">
        <v>60</v>
      </c>
      <c r="M18914">
        <v>122500</v>
      </c>
      <c r="N18914"/>
      <c r="O18914" t="s">
        <v>32233</v>
      </c>
      <c r="P18914" t="s">
        <v>683</v>
      </c>
    </row>
    <row r="18915" spans="1:16" x14ac:dyDescent="0.35">
      <c r="A18915" t="s">
        <v>0</v>
      </c>
      <c r="B18915" t="s">
        <v>1477</v>
      </c>
      <c r="C18915" t="s">
        <v>246</v>
      </c>
      <c r="D18915" t="s">
        <v>2360</v>
      </c>
      <c r="E18915" t="s">
        <v>59</v>
      </c>
      <c r="F18915" t="b">
        <v>0</v>
      </c>
      <c r="G18915" t="s">
        <v>65</v>
      </c>
      <c r="H18915" s="1">
        <v>46233.709386574083</v>
      </c>
      <c r="I18915" t="b">
        <v>0</v>
      </c>
      <c r="J18915" t="b">
        <v>1</v>
      </c>
      <c r="K18915" t="s">
        <v>41</v>
      </c>
      <c r="L18915" t="s">
        <v>60</v>
      </c>
      <c r="M18915">
        <v>64464.4</v>
      </c>
      <c r="N18915"/>
      <c r="O18915" t="s">
        <v>4832</v>
      </c>
      <c r="P18915" t="s">
        <v>945</v>
      </c>
    </row>
    <row r="18916" spans="1:16" x14ac:dyDescent="0.35">
      <c r="A18916" t="s">
        <v>3</v>
      </c>
      <c r="B18916" t="s">
        <v>4352</v>
      </c>
      <c r="C18916" t="s">
        <v>999</v>
      </c>
      <c r="D18916" t="s">
        <v>4526</v>
      </c>
      <c r="E18916" t="s">
        <v>59</v>
      </c>
      <c r="F18916" t="b">
        <v>0</v>
      </c>
      <c r="G18916" t="s">
        <v>77</v>
      </c>
      <c r="H18916" s="1">
        <v>46233.709432870368</v>
      </c>
      <c r="I18916" t="b">
        <v>0</v>
      </c>
      <c r="J18916" t="b">
        <v>0</v>
      </c>
      <c r="K18916" t="s">
        <v>41</v>
      </c>
      <c r="L18916" t="s">
        <v>74</v>
      </c>
      <c r="M18916"/>
      <c r="N18916">
        <v>22.5</v>
      </c>
      <c r="O18916" t="s">
        <v>855</v>
      </c>
      <c r="P18916" t="s">
        <v>1759</v>
      </c>
    </row>
    <row r="18917" spans="1:16" x14ac:dyDescent="0.35">
      <c r="A18917" t="s">
        <v>2</v>
      </c>
      <c r="B18917" t="s">
        <v>2</v>
      </c>
      <c r="C18917" t="s">
        <v>3621</v>
      </c>
      <c r="D18917" t="s">
        <v>4346</v>
      </c>
      <c r="E18917" t="s">
        <v>59</v>
      </c>
      <c r="F18917" t="b">
        <v>0</v>
      </c>
      <c r="G18917" t="s">
        <v>89</v>
      </c>
      <c r="H18917" s="1">
        <v>46233.71266203704</v>
      </c>
      <c r="I18917" t="b">
        <v>0</v>
      </c>
      <c r="J18917" t="b">
        <v>1</v>
      </c>
      <c r="K18917" t="s">
        <v>41</v>
      </c>
      <c r="L18917" t="s">
        <v>60</v>
      </c>
      <c r="M18917">
        <v>75000</v>
      </c>
      <c r="N18917"/>
      <c r="O18917" t="s">
        <v>32234</v>
      </c>
      <c r="P18917" t="s">
        <v>32235</v>
      </c>
    </row>
    <row r="18918" spans="1:16" x14ac:dyDescent="0.35">
      <c r="A18918" t="s">
        <v>1</v>
      </c>
      <c r="B18918" t="s">
        <v>32236</v>
      </c>
      <c r="C18918" t="s">
        <v>370</v>
      </c>
      <c r="D18918" t="s">
        <v>4526</v>
      </c>
      <c r="E18918" t="s">
        <v>59</v>
      </c>
      <c r="F18918" t="b">
        <v>0</v>
      </c>
      <c r="G18918" t="s">
        <v>65</v>
      </c>
      <c r="H18918" s="1">
        <v>46233.716134259259</v>
      </c>
      <c r="I18918" t="b">
        <v>0</v>
      </c>
      <c r="J18918" t="b">
        <v>0</v>
      </c>
      <c r="K18918" t="s">
        <v>41</v>
      </c>
      <c r="L18918" t="s">
        <v>60</v>
      </c>
      <c r="M18918">
        <v>155000</v>
      </c>
      <c r="N18918"/>
      <c r="O18918" t="s">
        <v>5837</v>
      </c>
      <c r="P18918" t="s">
        <v>2760</v>
      </c>
    </row>
    <row r="18919" spans="1:16" x14ac:dyDescent="0.35">
      <c r="A18919" t="s">
        <v>1</v>
      </c>
      <c r="B18919" t="s">
        <v>32237</v>
      </c>
      <c r="C18919" t="s">
        <v>32238</v>
      </c>
      <c r="D18919" t="s">
        <v>4526</v>
      </c>
      <c r="E18919" t="s">
        <v>88</v>
      </c>
      <c r="F18919" t="b">
        <v>0</v>
      </c>
      <c r="G18919" t="s">
        <v>89</v>
      </c>
      <c r="H18919" s="1">
        <v>46233.716203703712</v>
      </c>
      <c r="I18919" t="b">
        <v>0</v>
      </c>
      <c r="J18919" t="b">
        <v>1</v>
      </c>
      <c r="K18919" t="s">
        <v>41</v>
      </c>
      <c r="L18919" t="s">
        <v>74</v>
      </c>
      <c r="M18919"/>
      <c r="N18919">
        <v>59.760000000000012</v>
      </c>
      <c r="O18919" t="s">
        <v>1852</v>
      </c>
      <c r="P18919" t="s">
        <v>31196</v>
      </c>
    </row>
    <row r="18920" spans="1:16" x14ac:dyDescent="0.35">
      <c r="A18920" t="s">
        <v>9</v>
      </c>
      <c r="B18920" t="s">
        <v>32239</v>
      </c>
      <c r="C18920" t="s">
        <v>1621</v>
      </c>
      <c r="D18920" t="s">
        <v>4526</v>
      </c>
      <c r="E18920" t="s">
        <v>88</v>
      </c>
      <c r="F18920" t="b">
        <v>0</v>
      </c>
      <c r="G18920" t="s">
        <v>65</v>
      </c>
      <c r="H18920" s="1">
        <v>46233.716249999998</v>
      </c>
      <c r="I18920" t="b">
        <v>1</v>
      </c>
      <c r="J18920" t="b">
        <v>0</v>
      </c>
      <c r="K18920" t="s">
        <v>41</v>
      </c>
      <c r="L18920" t="s">
        <v>74</v>
      </c>
      <c r="M18920"/>
      <c r="N18920">
        <v>77</v>
      </c>
      <c r="O18920" t="s">
        <v>27777</v>
      </c>
      <c r="P18920" t="s">
        <v>3807</v>
      </c>
    </row>
    <row r="18921" spans="1:16" x14ac:dyDescent="0.35">
      <c r="A18921" t="s">
        <v>1</v>
      </c>
      <c r="B18921" t="s">
        <v>32240</v>
      </c>
      <c r="C18921" t="s">
        <v>218</v>
      </c>
      <c r="D18921" t="s">
        <v>4526</v>
      </c>
      <c r="E18921" t="s">
        <v>59</v>
      </c>
      <c r="F18921" t="b">
        <v>0</v>
      </c>
      <c r="G18921" t="s">
        <v>65</v>
      </c>
      <c r="H18921" s="1">
        <v>46233.716261574067</v>
      </c>
      <c r="I18921" t="b">
        <v>1</v>
      </c>
      <c r="J18921" t="b">
        <v>1</v>
      </c>
      <c r="K18921" t="s">
        <v>41</v>
      </c>
      <c r="L18921" t="s">
        <v>60</v>
      </c>
      <c r="M18921">
        <v>100000</v>
      </c>
      <c r="N18921"/>
      <c r="O18921" t="s">
        <v>1876</v>
      </c>
      <c r="P18921" t="s">
        <v>32241</v>
      </c>
    </row>
    <row r="18922" spans="1:16" x14ac:dyDescent="0.35">
      <c r="A18922" t="s">
        <v>1</v>
      </c>
      <c r="B18922" t="s">
        <v>32242</v>
      </c>
      <c r="C18922" t="s">
        <v>500</v>
      </c>
      <c r="D18922" t="s">
        <v>4346</v>
      </c>
      <c r="F18922" t="b">
        <v>0</v>
      </c>
      <c r="G18922" t="s">
        <v>13</v>
      </c>
      <c r="H18922" s="1">
        <v>46233.716932870368</v>
      </c>
      <c r="I18922" t="b">
        <v>1</v>
      </c>
      <c r="J18922" t="b">
        <v>0</v>
      </c>
      <c r="K18922" t="s">
        <v>13</v>
      </c>
      <c r="L18922" t="s">
        <v>74</v>
      </c>
      <c r="M18922"/>
      <c r="N18922">
        <v>62.5</v>
      </c>
      <c r="O18922" t="s">
        <v>410</v>
      </c>
      <c r="P18922" t="s">
        <v>146</v>
      </c>
    </row>
    <row r="18923" spans="1:16" x14ac:dyDescent="0.35">
      <c r="A18923" t="s">
        <v>0</v>
      </c>
      <c r="B18923" t="s">
        <v>32243</v>
      </c>
      <c r="C18923" t="s">
        <v>1510</v>
      </c>
      <c r="D18923" t="s">
        <v>4526</v>
      </c>
      <c r="E18923" t="s">
        <v>88</v>
      </c>
      <c r="F18923" t="b">
        <v>0</v>
      </c>
      <c r="G18923" t="s">
        <v>65</v>
      </c>
      <c r="H18923" s="1">
        <v>46233.750983796293</v>
      </c>
      <c r="I18923" t="b">
        <v>1</v>
      </c>
      <c r="J18923" t="b">
        <v>0</v>
      </c>
      <c r="K18923" t="s">
        <v>41</v>
      </c>
      <c r="L18923" t="s">
        <v>74</v>
      </c>
      <c r="M18923"/>
      <c r="N18923">
        <v>42.5</v>
      </c>
      <c r="O18923" t="s">
        <v>1778</v>
      </c>
      <c r="P18923" t="s">
        <v>3201</v>
      </c>
    </row>
    <row r="18924" spans="1:16" x14ac:dyDescent="0.35">
      <c r="A18924" t="s">
        <v>0</v>
      </c>
      <c r="B18924" t="s">
        <v>32244</v>
      </c>
      <c r="C18924" t="s">
        <v>246</v>
      </c>
      <c r="D18924" t="s">
        <v>4526</v>
      </c>
      <c r="E18924" t="s">
        <v>88</v>
      </c>
      <c r="F18924" t="b">
        <v>0</v>
      </c>
      <c r="G18924" t="s">
        <v>65</v>
      </c>
      <c r="H18924" s="1">
        <v>46233.792696759258</v>
      </c>
      <c r="I18924" t="b">
        <v>0</v>
      </c>
      <c r="J18924" t="b">
        <v>0</v>
      </c>
      <c r="K18924" t="s">
        <v>41</v>
      </c>
      <c r="L18924" t="s">
        <v>74</v>
      </c>
      <c r="M18924"/>
      <c r="N18924">
        <v>57.5</v>
      </c>
      <c r="O18924" t="s">
        <v>7261</v>
      </c>
      <c r="P18924" t="s">
        <v>32245</v>
      </c>
    </row>
    <row r="18925" spans="1:16" x14ac:dyDescent="0.35">
      <c r="A18925" t="s">
        <v>0</v>
      </c>
      <c r="B18925" t="s">
        <v>32246</v>
      </c>
      <c r="C18925" t="s">
        <v>96</v>
      </c>
      <c r="D18925" t="s">
        <v>4346</v>
      </c>
      <c r="E18925" t="s">
        <v>59</v>
      </c>
      <c r="F18925" t="b">
        <v>0</v>
      </c>
      <c r="G18925" t="s">
        <v>65</v>
      </c>
      <c r="H18925" s="1">
        <v>46233.792696759258</v>
      </c>
      <c r="I18925" t="b">
        <v>0</v>
      </c>
      <c r="J18925" t="b">
        <v>1</v>
      </c>
      <c r="K18925" t="s">
        <v>41</v>
      </c>
      <c r="L18925" t="s">
        <v>60</v>
      </c>
      <c r="M18925">
        <v>60000</v>
      </c>
      <c r="N18925"/>
      <c r="O18925" t="s">
        <v>32247</v>
      </c>
      <c r="P18925" t="s">
        <v>1009</v>
      </c>
    </row>
    <row r="18926" spans="1:16" x14ac:dyDescent="0.35">
      <c r="A18926" t="s">
        <v>5</v>
      </c>
      <c r="B18926" t="s">
        <v>32248</v>
      </c>
      <c r="C18926" t="s">
        <v>142</v>
      </c>
      <c r="D18926" t="s">
        <v>2360</v>
      </c>
      <c r="E18926" t="s">
        <v>59</v>
      </c>
      <c r="F18926" t="b">
        <v>0</v>
      </c>
      <c r="G18926" t="s">
        <v>65</v>
      </c>
      <c r="H18926" s="1">
        <v>46233.792708333327</v>
      </c>
      <c r="I18926" t="b">
        <v>0</v>
      </c>
      <c r="J18926" t="b">
        <v>0</v>
      </c>
      <c r="K18926" t="s">
        <v>41</v>
      </c>
      <c r="L18926" t="s">
        <v>60</v>
      </c>
      <c r="M18926">
        <v>162500</v>
      </c>
      <c r="N18926"/>
      <c r="O18926" t="s">
        <v>25414</v>
      </c>
      <c r="P18926" t="s">
        <v>32249</v>
      </c>
    </row>
    <row r="18927" spans="1:16" x14ac:dyDescent="0.35">
      <c r="A18927" t="s">
        <v>0</v>
      </c>
      <c r="B18927" t="s">
        <v>345</v>
      </c>
      <c r="C18927" t="s">
        <v>246</v>
      </c>
      <c r="D18927" t="s">
        <v>4526</v>
      </c>
      <c r="E18927" t="s">
        <v>88</v>
      </c>
      <c r="F18927" t="b">
        <v>0</v>
      </c>
      <c r="G18927" t="s">
        <v>65</v>
      </c>
      <c r="H18927" s="1">
        <v>46233.792708333327</v>
      </c>
      <c r="I18927" t="b">
        <v>0</v>
      </c>
      <c r="J18927" t="b">
        <v>0</v>
      </c>
      <c r="K18927" t="s">
        <v>41</v>
      </c>
      <c r="L18927" t="s">
        <v>74</v>
      </c>
      <c r="M18927"/>
      <c r="N18927">
        <v>57.5</v>
      </c>
      <c r="O18927" t="s">
        <v>3149</v>
      </c>
      <c r="P18927" t="s">
        <v>510</v>
      </c>
    </row>
    <row r="18928" spans="1:16" x14ac:dyDescent="0.35">
      <c r="A18928" t="s">
        <v>0</v>
      </c>
      <c r="B18928" t="s">
        <v>32250</v>
      </c>
      <c r="C18928" t="s">
        <v>142</v>
      </c>
      <c r="D18928" t="s">
        <v>4526</v>
      </c>
      <c r="E18928" t="s">
        <v>59</v>
      </c>
      <c r="F18928" t="b">
        <v>0</v>
      </c>
      <c r="G18928" t="s">
        <v>65</v>
      </c>
      <c r="H18928" s="1">
        <v>46233.792719907397</v>
      </c>
      <c r="I18928" t="b">
        <v>0</v>
      </c>
      <c r="J18928" t="b">
        <v>0</v>
      </c>
      <c r="K18928" t="s">
        <v>41</v>
      </c>
      <c r="L18928" t="s">
        <v>60</v>
      </c>
      <c r="M18928">
        <v>100000</v>
      </c>
      <c r="N18928"/>
      <c r="O18928" t="s">
        <v>32251</v>
      </c>
      <c r="P18928" t="s">
        <v>673</v>
      </c>
    </row>
    <row r="18929" spans="1:16" x14ac:dyDescent="0.35">
      <c r="A18929" t="s">
        <v>0</v>
      </c>
      <c r="B18929" t="s">
        <v>2371</v>
      </c>
      <c r="C18929" t="s">
        <v>566</v>
      </c>
      <c r="D18929" t="s">
        <v>2360</v>
      </c>
      <c r="E18929" t="s">
        <v>59</v>
      </c>
      <c r="F18929" t="b">
        <v>0</v>
      </c>
      <c r="G18929" t="s">
        <v>65</v>
      </c>
      <c r="H18929" s="1">
        <v>46233.792719907397</v>
      </c>
      <c r="I18929" t="b">
        <v>0</v>
      </c>
      <c r="J18929" t="b">
        <v>1</v>
      </c>
      <c r="K18929" t="s">
        <v>41</v>
      </c>
      <c r="L18929" t="s">
        <v>60</v>
      </c>
      <c r="M18929">
        <v>133000</v>
      </c>
      <c r="N18929"/>
      <c r="O18929" t="s">
        <v>29010</v>
      </c>
      <c r="P18929" t="s">
        <v>23290</v>
      </c>
    </row>
    <row r="18930" spans="1:16" x14ac:dyDescent="0.35">
      <c r="A18930" t="s">
        <v>1</v>
      </c>
      <c r="B18930" t="s">
        <v>1</v>
      </c>
      <c r="C18930" t="s">
        <v>513</v>
      </c>
      <c r="D18930" t="s">
        <v>4346</v>
      </c>
      <c r="E18930" t="s">
        <v>59</v>
      </c>
      <c r="F18930" t="b">
        <v>0</v>
      </c>
      <c r="G18930" t="s">
        <v>77</v>
      </c>
      <c r="H18930" s="1">
        <v>46233.799513888887</v>
      </c>
      <c r="I18930" t="b">
        <v>1</v>
      </c>
      <c r="J18930" t="b">
        <v>1</v>
      </c>
      <c r="K18930" t="s">
        <v>41</v>
      </c>
      <c r="L18930" t="s">
        <v>60</v>
      </c>
      <c r="M18930">
        <v>105000</v>
      </c>
      <c r="N18930"/>
      <c r="O18930" t="s">
        <v>32252</v>
      </c>
      <c r="P18930" t="s">
        <v>32253</v>
      </c>
    </row>
    <row r="18931" spans="1:16" x14ac:dyDescent="0.35">
      <c r="A18931" t="s">
        <v>7</v>
      </c>
      <c r="B18931" t="s">
        <v>32254</v>
      </c>
      <c r="C18931" t="s">
        <v>190</v>
      </c>
      <c r="D18931" t="s">
        <v>4526</v>
      </c>
      <c r="E18931" t="s">
        <v>88</v>
      </c>
      <c r="F18931" t="b">
        <v>0</v>
      </c>
      <c r="G18931" t="s">
        <v>73</v>
      </c>
      <c r="H18931" s="1">
        <v>46233.834317129629</v>
      </c>
      <c r="I18931" t="b">
        <v>1</v>
      </c>
      <c r="J18931" t="b">
        <v>0</v>
      </c>
      <c r="K18931" t="s">
        <v>41</v>
      </c>
      <c r="L18931" t="s">
        <v>74</v>
      </c>
      <c r="M18931"/>
      <c r="N18931">
        <v>50</v>
      </c>
      <c r="O18931" t="s">
        <v>155</v>
      </c>
    </row>
    <row r="18932" spans="1:16" x14ac:dyDescent="0.35">
      <c r="A18932" t="s">
        <v>0</v>
      </c>
      <c r="B18932" t="s">
        <v>28108</v>
      </c>
      <c r="C18932" t="s">
        <v>336</v>
      </c>
      <c r="D18932" t="s">
        <v>4526</v>
      </c>
      <c r="E18932" t="s">
        <v>59</v>
      </c>
      <c r="F18932" t="b">
        <v>0</v>
      </c>
      <c r="G18932" t="s">
        <v>65</v>
      </c>
      <c r="H18932" s="1">
        <v>46233.834340277783</v>
      </c>
      <c r="I18932" t="b">
        <v>0</v>
      </c>
      <c r="J18932" t="b">
        <v>0</v>
      </c>
      <c r="K18932" t="s">
        <v>41</v>
      </c>
      <c r="L18932" t="s">
        <v>60</v>
      </c>
      <c r="M18932">
        <v>98165.5</v>
      </c>
      <c r="N18932"/>
      <c r="O18932" t="s">
        <v>8936</v>
      </c>
      <c r="P18932" t="s">
        <v>171</v>
      </c>
    </row>
    <row r="18933" spans="1:16" x14ac:dyDescent="0.35">
      <c r="A18933" t="s">
        <v>0</v>
      </c>
      <c r="B18933" t="s">
        <v>32255</v>
      </c>
      <c r="C18933" t="s">
        <v>504</v>
      </c>
      <c r="D18933" t="s">
        <v>2360</v>
      </c>
      <c r="E18933" t="s">
        <v>59</v>
      </c>
      <c r="F18933" t="b">
        <v>0</v>
      </c>
      <c r="G18933" t="s">
        <v>65</v>
      </c>
      <c r="H18933" s="1">
        <v>46233.834363425929</v>
      </c>
      <c r="I18933" t="b">
        <v>0</v>
      </c>
      <c r="J18933" t="b">
        <v>0</v>
      </c>
      <c r="K18933" t="s">
        <v>41</v>
      </c>
      <c r="L18933" t="s">
        <v>60</v>
      </c>
      <c r="M18933">
        <v>79000</v>
      </c>
      <c r="N18933"/>
      <c r="O18933" t="s">
        <v>32256</v>
      </c>
      <c r="P18933" t="s">
        <v>32257</v>
      </c>
    </row>
    <row r="18934" spans="1:16" x14ac:dyDescent="0.35">
      <c r="A18934" t="s">
        <v>1</v>
      </c>
      <c r="B18934" t="s">
        <v>512</v>
      </c>
      <c r="C18934" t="s">
        <v>353</v>
      </c>
      <c r="D18934" t="s">
        <v>4526</v>
      </c>
      <c r="E18934" t="s">
        <v>59</v>
      </c>
      <c r="F18934" t="b">
        <v>0</v>
      </c>
      <c r="G18934" t="s">
        <v>77</v>
      </c>
      <c r="H18934" s="1">
        <v>46233.841087962966</v>
      </c>
      <c r="I18934" t="b">
        <v>0</v>
      </c>
      <c r="J18934" t="b">
        <v>1</v>
      </c>
      <c r="K18934" t="s">
        <v>41</v>
      </c>
      <c r="L18934" t="s">
        <v>74</v>
      </c>
      <c r="M18934"/>
      <c r="N18934">
        <v>82.5</v>
      </c>
      <c r="O18934" t="s">
        <v>16670</v>
      </c>
      <c r="P18934" t="s">
        <v>32258</v>
      </c>
    </row>
    <row r="18935" spans="1:16" x14ac:dyDescent="0.35">
      <c r="A18935" t="s">
        <v>1</v>
      </c>
      <c r="B18935" t="s">
        <v>22657</v>
      </c>
      <c r="C18935" t="s">
        <v>500</v>
      </c>
      <c r="D18935" t="s">
        <v>4346</v>
      </c>
      <c r="E18935" t="s">
        <v>59</v>
      </c>
      <c r="F18935" t="b">
        <v>0</v>
      </c>
      <c r="G18935" t="s">
        <v>13</v>
      </c>
      <c r="H18935" s="1">
        <v>46233.841944444437</v>
      </c>
      <c r="I18935" t="b">
        <v>0</v>
      </c>
      <c r="J18935" t="b">
        <v>0</v>
      </c>
      <c r="K18935" t="s">
        <v>13</v>
      </c>
      <c r="L18935" t="s">
        <v>60</v>
      </c>
      <c r="M18935">
        <v>104000</v>
      </c>
      <c r="N18935"/>
      <c r="O18935" t="s">
        <v>1941</v>
      </c>
      <c r="P18935" t="s">
        <v>32259</v>
      </c>
    </row>
    <row r="18936" spans="1:16" x14ac:dyDescent="0.35">
      <c r="A18936" t="s">
        <v>5</v>
      </c>
      <c r="B18936" t="s">
        <v>32260</v>
      </c>
      <c r="C18936" t="s">
        <v>76</v>
      </c>
      <c r="D18936" t="s">
        <v>4526</v>
      </c>
      <c r="E18936" t="s">
        <v>59</v>
      </c>
      <c r="F18936" t="b">
        <v>1</v>
      </c>
      <c r="G18936" t="s">
        <v>13</v>
      </c>
      <c r="H18936" s="1">
        <v>46233.841956018521</v>
      </c>
      <c r="I18936" t="b">
        <v>0</v>
      </c>
      <c r="J18936" t="b">
        <v>0</v>
      </c>
      <c r="K18936" t="s">
        <v>13</v>
      </c>
      <c r="L18936" t="s">
        <v>60</v>
      </c>
      <c r="M18936">
        <v>161500</v>
      </c>
      <c r="N18936"/>
      <c r="O18936" t="s">
        <v>521</v>
      </c>
      <c r="P18936" t="s">
        <v>32261</v>
      </c>
    </row>
    <row r="18937" spans="1:16" x14ac:dyDescent="0.35">
      <c r="A18937" t="s">
        <v>6</v>
      </c>
      <c r="B18937" t="s">
        <v>6</v>
      </c>
      <c r="C18937" t="s">
        <v>616</v>
      </c>
      <c r="D18937" t="s">
        <v>4526</v>
      </c>
      <c r="E18937" t="s">
        <v>59</v>
      </c>
      <c r="F18937" t="b">
        <v>0</v>
      </c>
      <c r="G18937" t="s">
        <v>73</v>
      </c>
      <c r="H18937" s="1">
        <v>46233.879363425927</v>
      </c>
      <c r="I18937" t="b">
        <v>0</v>
      </c>
      <c r="J18937" t="b">
        <v>1</v>
      </c>
      <c r="K18937" t="s">
        <v>41</v>
      </c>
      <c r="L18937" t="s">
        <v>60</v>
      </c>
      <c r="M18937">
        <v>154000</v>
      </c>
      <c r="N18937"/>
      <c r="O18937" t="s">
        <v>98</v>
      </c>
      <c r="P18937" t="s">
        <v>19827</v>
      </c>
    </row>
    <row r="18938" spans="1:16" x14ac:dyDescent="0.35">
      <c r="A18938" t="s">
        <v>2</v>
      </c>
      <c r="B18938" t="s">
        <v>32262</v>
      </c>
      <c r="C18938" t="s">
        <v>1040</v>
      </c>
      <c r="D18938" t="s">
        <v>4526</v>
      </c>
      <c r="E18938" t="s">
        <v>59</v>
      </c>
      <c r="F18938" t="b">
        <v>0</v>
      </c>
      <c r="G18938" t="s">
        <v>73</v>
      </c>
      <c r="H18938" s="1">
        <v>46233.879363425927</v>
      </c>
      <c r="I18938" t="b">
        <v>0</v>
      </c>
      <c r="J18938" t="b">
        <v>1</v>
      </c>
      <c r="K18938" t="s">
        <v>41</v>
      </c>
      <c r="L18938" t="s">
        <v>60</v>
      </c>
      <c r="M18938">
        <v>250000</v>
      </c>
      <c r="N18938"/>
      <c r="O18938" t="s">
        <v>487</v>
      </c>
    </row>
    <row r="18939" spans="1:16" x14ac:dyDescent="0.35">
      <c r="A18939" t="s">
        <v>2</v>
      </c>
      <c r="B18939" t="s">
        <v>191</v>
      </c>
      <c r="C18939" t="s">
        <v>541</v>
      </c>
      <c r="D18939" t="s">
        <v>4526</v>
      </c>
      <c r="E18939" t="s">
        <v>59</v>
      </c>
      <c r="F18939" t="b">
        <v>0</v>
      </c>
      <c r="G18939" t="s">
        <v>73</v>
      </c>
      <c r="H18939" s="1">
        <v>46233.879363425927</v>
      </c>
      <c r="I18939" t="b">
        <v>0</v>
      </c>
      <c r="J18939" t="b">
        <v>1</v>
      </c>
      <c r="K18939" t="s">
        <v>41</v>
      </c>
      <c r="L18939" t="s">
        <v>60</v>
      </c>
      <c r="M18939">
        <v>175000</v>
      </c>
      <c r="N18939"/>
      <c r="O18939" t="s">
        <v>487</v>
      </c>
      <c r="P18939" t="s">
        <v>14841</v>
      </c>
    </row>
    <row r="18940" spans="1:16" x14ac:dyDescent="0.35">
      <c r="A18940" t="s">
        <v>5</v>
      </c>
      <c r="B18940" t="s">
        <v>32263</v>
      </c>
      <c r="C18940" t="s">
        <v>1971</v>
      </c>
      <c r="D18940" t="s">
        <v>4526</v>
      </c>
      <c r="E18940" t="s">
        <v>59</v>
      </c>
      <c r="F18940" t="b">
        <v>0</v>
      </c>
      <c r="G18940" t="s">
        <v>65</v>
      </c>
      <c r="H18940" s="1">
        <v>46233.882800925923</v>
      </c>
      <c r="I18940" t="b">
        <v>0</v>
      </c>
      <c r="J18940" t="b">
        <v>0</v>
      </c>
      <c r="K18940" t="s">
        <v>41</v>
      </c>
      <c r="L18940" t="s">
        <v>60</v>
      </c>
      <c r="M18940">
        <v>115000</v>
      </c>
      <c r="N18940"/>
      <c r="O18940" t="s">
        <v>32264</v>
      </c>
      <c r="P18940" t="s">
        <v>32265</v>
      </c>
    </row>
    <row r="18941" spans="1:16" x14ac:dyDescent="0.35">
      <c r="A18941" t="s">
        <v>1</v>
      </c>
      <c r="B18941" t="s">
        <v>32266</v>
      </c>
      <c r="C18941" t="s">
        <v>335</v>
      </c>
      <c r="D18941" t="s">
        <v>4526</v>
      </c>
      <c r="E18941" t="s">
        <v>59</v>
      </c>
      <c r="F18941" t="b">
        <v>0</v>
      </c>
      <c r="G18941" t="s">
        <v>65</v>
      </c>
      <c r="H18941" s="1">
        <v>46233.924583333333</v>
      </c>
      <c r="I18941" t="b">
        <v>0</v>
      </c>
      <c r="J18941" t="b">
        <v>1</v>
      </c>
      <c r="K18941" t="s">
        <v>41</v>
      </c>
      <c r="L18941" t="s">
        <v>60</v>
      </c>
      <c r="M18941">
        <v>165000</v>
      </c>
      <c r="N18941"/>
      <c r="O18941" t="s">
        <v>149</v>
      </c>
      <c r="P18941" t="s">
        <v>2629</v>
      </c>
    </row>
    <row r="18942" spans="1:16" x14ac:dyDescent="0.35">
      <c r="A18942" t="s">
        <v>7</v>
      </c>
      <c r="B18942" t="s">
        <v>32267</v>
      </c>
      <c r="C18942" t="s">
        <v>112</v>
      </c>
      <c r="D18942" t="s">
        <v>5440</v>
      </c>
      <c r="E18942" t="s">
        <v>59</v>
      </c>
      <c r="F18942" t="b">
        <v>0</v>
      </c>
      <c r="G18942" t="s">
        <v>65</v>
      </c>
      <c r="H18942" s="1">
        <v>46234.000983796293</v>
      </c>
      <c r="I18942" t="b">
        <v>0</v>
      </c>
      <c r="J18942" t="b">
        <v>1</v>
      </c>
      <c r="K18942" t="s">
        <v>41</v>
      </c>
      <c r="L18942" t="s">
        <v>60</v>
      </c>
      <c r="M18942">
        <v>100000</v>
      </c>
      <c r="N18942"/>
      <c r="O18942" t="s">
        <v>32268</v>
      </c>
      <c r="P18942" t="s">
        <v>718</v>
      </c>
    </row>
    <row r="18943" spans="1:16" x14ac:dyDescent="0.35">
      <c r="A18943" t="s">
        <v>0</v>
      </c>
      <c r="B18943" t="s">
        <v>28983</v>
      </c>
      <c r="C18943" t="s">
        <v>17129</v>
      </c>
      <c r="D18943" t="s">
        <v>5440</v>
      </c>
      <c r="E18943" t="s">
        <v>59</v>
      </c>
      <c r="F18943" t="b">
        <v>0</v>
      </c>
      <c r="G18943" t="s">
        <v>77</v>
      </c>
      <c r="H18943" s="1">
        <v>46234.000983796293</v>
      </c>
      <c r="I18943" t="b">
        <v>1</v>
      </c>
      <c r="J18943" t="b">
        <v>0</v>
      </c>
      <c r="K18943" t="s">
        <v>41</v>
      </c>
      <c r="L18943" t="s">
        <v>60</v>
      </c>
      <c r="M18943">
        <v>103750</v>
      </c>
      <c r="N18943"/>
      <c r="O18943" t="s">
        <v>699</v>
      </c>
      <c r="P18943" t="s">
        <v>1929</v>
      </c>
    </row>
    <row r="18944" spans="1:16" x14ac:dyDescent="0.35">
      <c r="A18944" t="s">
        <v>7</v>
      </c>
      <c r="B18944" t="s">
        <v>2894</v>
      </c>
      <c r="C18944" t="s">
        <v>3853</v>
      </c>
      <c r="D18944" t="s">
        <v>5440</v>
      </c>
      <c r="E18944" t="s">
        <v>59</v>
      </c>
      <c r="F18944" t="b">
        <v>0</v>
      </c>
      <c r="G18944" t="s">
        <v>77</v>
      </c>
      <c r="H18944" s="1">
        <v>46234.001076388893</v>
      </c>
      <c r="I18944" t="b">
        <v>1</v>
      </c>
      <c r="J18944" t="b">
        <v>1</v>
      </c>
      <c r="K18944" t="s">
        <v>41</v>
      </c>
      <c r="L18944" t="s">
        <v>60</v>
      </c>
      <c r="M18944">
        <v>168500</v>
      </c>
      <c r="N18944"/>
      <c r="O18944" t="s">
        <v>32269</v>
      </c>
      <c r="P18944" t="s">
        <v>4075</v>
      </c>
    </row>
    <row r="18945" spans="1:16" x14ac:dyDescent="0.35">
      <c r="A18945" t="s">
        <v>0</v>
      </c>
      <c r="B18945" t="s">
        <v>10298</v>
      </c>
      <c r="C18945" t="s">
        <v>901</v>
      </c>
      <c r="D18945" t="s">
        <v>5440</v>
      </c>
      <c r="E18945" t="s">
        <v>59</v>
      </c>
      <c r="F18945" t="b">
        <v>0</v>
      </c>
      <c r="G18945" t="s">
        <v>77</v>
      </c>
      <c r="H18945" s="1">
        <v>46234.001076388893</v>
      </c>
      <c r="I18945" t="b">
        <v>0</v>
      </c>
      <c r="J18945" t="b">
        <v>1</v>
      </c>
      <c r="K18945" t="s">
        <v>41</v>
      </c>
      <c r="L18945" t="s">
        <v>60</v>
      </c>
      <c r="M18945">
        <v>215000</v>
      </c>
      <c r="N18945"/>
      <c r="O18945" t="s">
        <v>756</v>
      </c>
      <c r="P18945" t="s">
        <v>10300</v>
      </c>
    </row>
    <row r="18946" spans="1:16" x14ac:dyDescent="0.35">
      <c r="A18946" t="s">
        <v>0</v>
      </c>
      <c r="B18946" t="s">
        <v>32270</v>
      </c>
      <c r="C18946" t="s">
        <v>31127</v>
      </c>
      <c r="D18946" t="s">
        <v>5440</v>
      </c>
      <c r="E18946" t="s">
        <v>59</v>
      </c>
      <c r="F18946" t="b">
        <v>0</v>
      </c>
      <c r="G18946" t="s">
        <v>13</v>
      </c>
      <c r="H18946" s="1">
        <v>46234.001550925917</v>
      </c>
      <c r="I18946" t="b">
        <v>0</v>
      </c>
      <c r="J18946" t="b">
        <v>0</v>
      </c>
      <c r="K18946" t="s">
        <v>13</v>
      </c>
      <c r="L18946" t="s">
        <v>60</v>
      </c>
      <c r="M18946">
        <v>115650</v>
      </c>
      <c r="N18946"/>
      <c r="O18946" t="s">
        <v>13034</v>
      </c>
      <c r="P18946" t="s">
        <v>32271</v>
      </c>
    </row>
    <row r="18947" spans="1:16" x14ac:dyDescent="0.35">
      <c r="A18947" t="s">
        <v>3</v>
      </c>
      <c r="B18947" t="s">
        <v>10121</v>
      </c>
      <c r="C18947" t="s">
        <v>31127</v>
      </c>
      <c r="D18947" t="s">
        <v>5440</v>
      </c>
      <c r="E18947" t="s">
        <v>59</v>
      </c>
      <c r="F18947" t="b">
        <v>0</v>
      </c>
      <c r="G18947" t="s">
        <v>13</v>
      </c>
      <c r="H18947" s="1">
        <v>46234.001550925917</v>
      </c>
      <c r="I18947" t="b">
        <v>0</v>
      </c>
      <c r="J18947" t="b">
        <v>0</v>
      </c>
      <c r="K18947" t="s">
        <v>13</v>
      </c>
      <c r="L18947" t="s">
        <v>60</v>
      </c>
      <c r="M18947">
        <v>72500</v>
      </c>
      <c r="N18947"/>
      <c r="O18947" t="s">
        <v>32272</v>
      </c>
      <c r="P18947" t="s">
        <v>429</v>
      </c>
    </row>
    <row r="18948" spans="1:16" x14ac:dyDescent="0.35">
      <c r="A18948" t="s">
        <v>2</v>
      </c>
      <c r="B18948" t="s">
        <v>32273</v>
      </c>
      <c r="C18948" t="s">
        <v>81</v>
      </c>
      <c r="D18948" t="s">
        <v>5440</v>
      </c>
      <c r="E18948" t="s">
        <v>59</v>
      </c>
      <c r="F18948" t="b">
        <v>0</v>
      </c>
      <c r="G18948" t="s">
        <v>77</v>
      </c>
      <c r="H18948" s="1">
        <v>46234.004340277781</v>
      </c>
      <c r="I18948" t="b">
        <v>0</v>
      </c>
      <c r="J18948" t="b">
        <v>1</v>
      </c>
      <c r="K18948" t="s">
        <v>41</v>
      </c>
      <c r="L18948" t="s">
        <v>60</v>
      </c>
      <c r="M18948">
        <v>221000</v>
      </c>
      <c r="N18948"/>
      <c r="O18948" t="s">
        <v>794</v>
      </c>
      <c r="P18948" t="s">
        <v>32274</v>
      </c>
    </row>
    <row r="18949" spans="1:16" x14ac:dyDescent="0.35">
      <c r="A18949" t="s">
        <v>2</v>
      </c>
      <c r="B18949" t="s">
        <v>32275</v>
      </c>
      <c r="C18949" t="s">
        <v>86</v>
      </c>
      <c r="D18949" t="s">
        <v>5440</v>
      </c>
      <c r="E18949" t="s">
        <v>59</v>
      </c>
      <c r="F18949" t="b">
        <v>0</v>
      </c>
      <c r="G18949" t="s">
        <v>77</v>
      </c>
      <c r="H18949" s="1">
        <v>46234.004340277781</v>
      </c>
      <c r="I18949" t="b">
        <v>0</v>
      </c>
      <c r="J18949" t="b">
        <v>0</v>
      </c>
      <c r="K18949" t="s">
        <v>41</v>
      </c>
      <c r="L18949" t="s">
        <v>60</v>
      </c>
      <c r="M18949">
        <v>210000</v>
      </c>
      <c r="N18949"/>
      <c r="O18949" t="s">
        <v>4090</v>
      </c>
      <c r="P18949" t="s">
        <v>12006</v>
      </c>
    </row>
    <row r="18950" spans="1:16" x14ac:dyDescent="0.35">
      <c r="A18950" t="s">
        <v>2</v>
      </c>
      <c r="B18950" t="s">
        <v>2554</v>
      </c>
      <c r="C18950" t="s">
        <v>336</v>
      </c>
      <c r="D18950" t="s">
        <v>3761</v>
      </c>
      <c r="E18950" t="s">
        <v>59</v>
      </c>
      <c r="F18950" t="b">
        <v>0</v>
      </c>
      <c r="G18950" t="s">
        <v>65</v>
      </c>
      <c r="H18950" s="1">
        <v>46234.004363425927</v>
      </c>
      <c r="I18950" t="b">
        <v>0</v>
      </c>
      <c r="J18950" t="b">
        <v>1</v>
      </c>
      <c r="K18950" t="s">
        <v>41</v>
      </c>
      <c r="L18950" t="s">
        <v>60</v>
      </c>
      <c r="M18950">
        <v>77500</v>
      </c>
      <c r="N18950"/>
      <c r="O18950" t="s">
        <v>32276</v>
      </c>
      <c r="P18950" t="s">
        <v>25340</v>
      </c>
    </row>
    <row r="18951" spans="1:16" x14ac:dyDescent="0.35">
      <c r="A18951" t="s">
        <v>2</v>
      </c>
      <c r="B18951" t="s">
        <v>32277</v>
      </c>
      <c r="C18951" t="s">
        <v>41</v>
      </c>
      <c r="D18951" t="s">
        <v>5440</v>
      </c>
      <c r="E18951" t="s">
        <v>59</v>
      </c>
      <c r="F18951" t="b">
        <v>0</v>
      </c>
      <c r="G18951" t="s">
        <v>41</v>
      </c>
      <c r="H18951" s="1">
        <v>46234.007569444453</v>
      </c>
      <c r="I18951" t="b">
        <v>0</v>
      </c>
      <c r="J18951" t="b">
        <v>1</v>
      </c>
      <c r="K18951" t="s">
        <v>41</v>
      </c>
      <c r="L18951" t="s">
        <v>60</v>
      </c>
      <c r="M18951">
        <v>204500</v>
      </c>
      <c r="N18951"/>
      <c r="O18951" t="s">
        <v>1427</v>
      </c>
      <c r="P18951" t="s">
        <v>32278</v>
      </c>
    </row>
    <row r="18952" spans="1:16" x14ac:dyDescent="0.35">
      <c r="A18952" t="s">
        <v>1</v>
      </c>
      <c r="B18952" t="s">
        <v>32279</v>
      </c>
      <c r="C18952" t="s">
        <v>142</v>
      </c>
      <c r="D18952" t="s">
        <v>5440</v>
      </c>
      <c r="E18952" t="s">
        <v>59</v>
      </c>
      <c r="F18952" t="b">
        <v>0</v>
      </c>
      <c r="G18952" t="s">
        <v>89</v>
      </c>
      <c r="H18952" s="1">
        <v>46234.007870370369</v>
      </c>
      <c r="I18952" t="b">
        <v>0</v>
      </c>
      <c r="J18952" t="b">
        <v>1</v>
      </c>
      <c r="K18952" t="s">
        <v>41</v>
      </c>
      <c r="L18952" t="s">
        <v>60</v>
      </c>
      <c r="M18952">
        <v>105000</v>
      </c>
      <c r="N18952"/>
      <c r="O18952" t="s">
        <v>15369</v>
      </c>
      <c r="P18952" t="s">
        <v>32280</v>
      </c>
    </row>
    <row r="18953" spans="1:16" x14ac:dyDescent="0.35">
      <c r="A18953" t="s">
        <v>5</v>
      </c>
      <c r="B18953" t="s">
        <v>29388</v>
      </c>
      <c r="C18953" t="s">
        <v>901</v>
      </c>
      <c r="D18953" t="s">
        <v>5440</v>
      </c>
      <c r="E18953" t="s">
        <v>59</v>
      </c>
      <c r="F18953" t="b">
        <v>0</v>
      </c>
      <c r="G18953" t="s">
        <v>73</v>
      </c>
      <c r="H18953" s="1">
        <v>46234.007905092592</v>
      </c>
      <c r="I18953" t="b">
        <v>0</v>
      </c>
      <c r="J18953" t="b">
        <v>1</v>
      </c>
      <c r="K18953" t="s">
        <v>41</v>
      </c>
      <c r="L18953" t="s">
        <v>60</v>
      </c>
      <c r="M18953">
        <v>247500</v>
      </c>
      <c r="N18953"/>
      <c r="O18953" t="s">
        <v>756</v>
      </c>
      <c r="P18953" t="s">
        <v>29390</v>
      </c>
    </row>
    <row r="18954" spans="1:16" x14ac:dyDescent="0.35">
      <c r="A18954" t="s">
        <v>4</v>
      </c>
      <c r="B18954" t="s">
        <v>32281</v>
      </c>
      <c r="C18954" t="s">
        <v>31127</v>
      </c>
      <c r="D18954" t="s">
        <v>5440</v>
      </c>
      <c r="E18954" t="s">
        <v>59</v>
      </c>
      <c r="F18954" t="b">
        <v>0</v>
      </c>
      <c r="G18954" t="s">
        <v>13</v>
      </c>
      <c r="H18954" s="1">
        <v>46234.008622685193</v>
      </c>
      <c r="I18954" t="b">
        <v>1</v>
      </c>
      <c r="J18954" t="b">
        <v>0</v>
      </c>
      <c r="K18954" t="s">
        <v>13</v>
      </c>
      <c r="L18954" t="s">
        <v>60</v>
      </c>
      <c r="M18954">
        <v>167500</v>
      </c>
      <c r="N18954"/>
      <c r="O18954" t="s">
        <v>32282</v>
      </c>
      <c r="P18954" t="s">
        <v>2808</v>
      </c>
    </row>
    <row r="18955" spans="1:16" x14ac:dyDescent="0.35">
      <c r="A18955" t="s">
        <v>8</v>
      </c>
      <c r="B18955" t="s">
        <v>32283</v>
      </c>
      <c r="C18955" t="s">
        <v>1032</v>
      </c>
      <c r="D18955" t="s">
        <v>5440</v>
      </c>
      <c r="E18955" t="s">
        <v>59</v>
      </c>
      <c r="F18955" t="b">
        <v>0</v>
      </c>
      <c r="G18955" t="s">
        <v>13</v>
      </c>
      <c r="H18955" s="1">
        <v>46234.008622685193</v>
      </c>
      <c r="I18955" t="b">
        <v>0</v>
      </c>
      <c r="J18955" t="b">
        <v>0</v>
      </c>
      <c r="K18955" t="s">
        <v>13</v>
      </c>
      <c r="L18955" t="s">
        <v>60</v>
      </c>
      <c r="M18955">
        <v>205000</v>
      </c>
      <c r="N18955"/>
      <c r="O18955" t="s">
        <v>32284</v>
      </c>
      <c r="P18955" t="s">
        <v>32285</v>
      </c>
    </row>
    <row r="18956" spans="1:16" x14ac:dyDescent="0.35">
      <c r="A18956" t="s">
        <v>4</v>
      </c>
      <c r="B18956" t="s">
        <v>32286</v>
      </c>
      <c r="C18956" t="s">
        <v>76</v>
      </c>
      <c r="D18956" t="s">
        <v>4526</v>
      </c>
      <c r="E18956" t="s">
        <v>59</v>
      </c>
      <c r="F18956" t="b">
        <v>1</v>
      </c>
      <c r="G18956" t="s">
        <v>13</v>
      </c>
      <c r="H18956" s="1">
        <v>46234.091956018521</v>
      </c>
      <c r="I18956" t="b">
        <v>0</v>
      </c>
      <c r="J18956" t="b">
        <v>0</v>
      </c>
      <c r="K18956" t="s">
        <v>13</v>
      </c>
      <c r="L18956" t="s">
        <v>60</v>
      </c>
      <c r="M18956">
        <v>161500</v>
      </c>
      <c r="N18956"/>
      <c r="O18956" t="s">
        <v>521</v>
      </c>
      <c r="P18956" t="s">
        <v>32287</v>
      </c>
    </row>
    <row r="18957" spans="1:16" x14ac:dyDescent="0.35">
      <c r="A18957" t="s">
        <v>2</v>
      </c>
      <c r="B18957" t="s">
        <v>32288</v>
      </c>
      <c r="C18957" t="s">
        <v>2490</v>
      </c>
      <c r="D18957" t="s">
        <v>23405</v>
      </c>
      <c r="E18957" t="s">
        <v>59</v>
      </c>
      <c r="F18957" t="b">
        <v>0</v>
      </c>
      <c r="G18957" t="s">
        <v>65</v>
      </c>
      <c r="H18957" s="1">
        <v>46234.254386574074</v>
      </c>
      <c r="I18957" t="b">
        <v>0</v>
      </c>
      <c r="J18957" t="b">
        <v>0</v>
      </c>
      <c r="K18957" t="s">
        <v>41</v>
      </c>
      <c r="L18957" t="s">
        <v>74</v>
      </c>
      <c r="M18957"/>
      <c r="N18957">
        <v>117.5</v>
      </c>
      <c r="O18957" t="s">
        <v>32289</v>
      </c>
      <c r="P18957" t="s">
        <v>954</v>
      </c>
    </row>
    <row r="18958" spans="1:16" x14ac:dyDescent="0.35">
      <c r="A18958" t="s">
        <v>0</v>
      </c>
      <c r="B18958" t="s">
        <v>32290</v>
      </c>
      <c r="C18958" t="s">
        <v>12360</v>
      </c>
      <c r="D18958" t="s">
        <v>2360</v>
      </c>
      <c r="E18958" t="s">
        <v>59</v>
      </c>
      <c r="F18958" t="b">
        <v>0</v>
      </c>
      <c r="G18958" t="s">
        <v>65</v>
      </c>
      <c r="H18958" s="1">
        <v>46234.292673611111</v>
      </c>
      <c r="I18958" t="b">
        <v>0</v>
      </c>
      <c r="J18958" t="b">
        <v>1</v>
      </c>
      <c r="K18958" t="s">
        <v>41</v>
      </c>
      <c r="L18958" t="s">
        <v>60</v>
      </c>
      <c r="M18958">
        <v>120000</v>
      </c>
      <c r="N18958"/>
      <c r="O18958" t="s">
        <v>424</v>
      </c>
      <c r="P18958" t="s">
        <v>4661</v>
      </c>
    </row>
    <row r="18959" spans="1:16" x14ac:dyDescent="0.35">
      <c r="A18959" t="s">
        <v>1</v>
      </c>
      <c r="B18959" t="s">
        <v>25626</v>
      </c>
      <c r="C18959" t="s">
        <v>1111</v>
      </c>
      <c r="D18959" t="s">
        <v>24507</v>
      </c>
      <c r="E18959" t="s">
        <v>59</v>
      </c>
      <c r="F18959" t="b">
        <v>0</v>
      </c>
      <c r="G18959" t="s">
        <v>19</v>
      </c>
      <c r="H18959" s="1">
        <v>46234.300636574073</v>
      </c>
      <c r="I18959" t="b">
        <v>1</v>
      </c>
      <c r="J18959" t="b">
        <v>0</v>
      </c>
      <c r="K18959" t="s">
        <v>19</v>
      </c>
      <c r="L18959" t="s">
        <v>60</v>
      </c>
      <c r="M18959">
        <v>1650000</v>
      </c>
      <c r="N18959"/>
      <c r="O18959" t="s">
        <v>24144</v>
      </c>
      <c r="P18959" t="s">
        <v>24145</v>
      </c>
    </row>
    <row r="18960" spans="1:16" x14ac:dyDescent="0.35">
      <c r="A18960" t="s">
        <v>5</v>
      </c>
      <c r="B18960" t="s">
        <v>32291</v>
      </c>
      <c r="C18960" t="s">
        <v>17137</v>
      </c>
      <c r="D18960" t="s">
        <v>22383</v>
      </c>
      <c r="E18960" t="s">
        <v>59</v>
      </c>
      <c r="F18960" t="b">
        <v>0</v>
      </c>
      <c r="G18960" t="s">
        <v>40</v>
      </c>
      <c r="H18960" s="1">
        <v>46234.344050925924</v>
      </c>
      <c r="I18960" t="b">
        <v>0</v>
      </c>
      <c r="J18960" t="b">
        <v>0</v>
      </c>
      <c r="K18960" t="s">
        <v>40</v>
      </c>
      <c r="L18960" t="s">
        <v>60</v>
      </c>
      <c r="M18960">
        <v>62500</v>
      </c>
      <c r="N18960"/>
      <c r="O18960" t="s">
        <v>32292</v>
      </c>
      <c r="P18960" t="s">
        <v>32293</v>
      </c>
    </row>
    <row r="18961" spans="1:16" x14ac:dyDescent="0.35">
      <c r="A18961" t="s">
        <v>3</v>
      </c>
      <c r="B18961" t="s">
        <v>32294</v>
      </c>
      <c r="C18961" t="s">
        <v>32295</v>
      </c>
      <c r="D18961" t="s">
        <v>25190</v>
      </c>
      <c r="E18961" t="s">
        <v>59</v>
      </c>
      <c r="F18961" t="b">
        <v>0</v>
      </c>
      <c r="G18961" t="s">
        <v>41</v>
      </c>
      <c r="H18961" s="1">
        <v>46234.379201388889</v>
      </c>
      <c r="I18961" t="b">
        <v>0</v>
      </c>
      <c r="J18961" t="b">
        <v>0</v>
      </c>
      <c r="K18961" t="s">
        <v>41</v>
      </c>
      <c r="L18961" t="s">
        <v>74</v>
      </c>
      <c r="M18961"/>
      <c r="N18961">
        <v>39.6</v>
      </c>
      <c r="O18961" t="s">
        <v>2724</v>
      </c>
      <c r="P18961" t="s">
        <v>85</v>
      </c>
    </row>
    <row r="18962" spans="1:16" x14ac:dyDescent="0.35">
      <c r="A18962" t="s">
        <v>1</v>
      </c>
      <c r="B18962" t="s">
        <v>2514</v>
      </c>
      <c r="C18962" t="s">
        <v>40</v>
      </c>
      <c r="D18962" t="s">
        <v>4526</v>
      </c>
      <c r="E18962" t="s">
        <v>59</v>
      </c>
      <c r="F18962" t="b">
        <v>0</v>
      </c>
      <c r="G18962" t="s">
        <v>40</v>
      </c>
      <c r="H18962" s="1">
        <v>46234.385682870372</v>
      </c>
      <c r="I18962" t="b">
        <v>0</v>
      </c>
      <c r="J18962" t="b">
        <v>0</v>
      </c>
      <c r="K18962" t="s">
        <v>40</v>
      </c>
      <c r="L18962" t="s">
        <v>60</v>
      </c>
      <c r="M18962">
        <v>95000</v>
      </c>
      <c r="N18962"/>
      <c r="O18962" t="s">
        <v>6437</v>
      </c>
      <c r="P18962" t="s">
        <v>2509</v>
      </c>
    </row>
    <row r="18963" spans="1:16" x14ac:dyDescent="0.35">
      <c r="A18963" t="s">
        <v>0</v>
      </c>
      <c r="B18963" t="s">
        <v>32296</v>
      </c>
      <c r="C18963" t="s">
        <v>489</v>
      </c>
      <c r="D18963" t="s">
        <v>4625</v>
      </c>
      <c r="E18963" t="s">
        <v>88</v>
      </c>
      <c r="F18963" t="b">
        <v>0</v>
      </c>
      <c r="G18963" t="s">
        <v>77</v>
      </c>
      <c r="H18963" s="1">
        <v>46234.417673611111</v>
      </c>
      <c r="I18963" t="b">
        <v>0</v>
      </c>
      <c r="J18963" t="b">
        <v>1</v>
      </c>
      <c r="K18963" t="s">
        <v>41</v>
      </c>
      <c r="L18963" t="s">
        <v>74</v>
      </c>
      <c r="M18963"/>
      <c r="N18963">
        <v>37</v>
      </c>
      <c r="O18963" t="s">
        <v>3421</v>
      </c>
      <c r="P18963" t="s">
        <v>32297</v>
      </c>
    </row>
    <row r="18964" spans="1:16" x14ac:dyDescent="0.35">
      <c r="A18964" t="s">
        <v>3</v>
      </c>
      <c r="B18964" t="s">
        <v>32298</v>
      </c>
      <c r="C18964" t="s">
        <v>612</v>
      </c>
      <c r="D18964" t="s">
        <v>2360</v>
      </c>
      <c r="E18964" t="s">
        <v>59</v>
      </c>
      <c r="F18964" t="b">
        <v>0</v>
      </c>
      <c r="G18964" t="s">
        <v>73</v>
      </c>
      <c r="H18964" s="1">
        <v>46234.417685185188</v>
      </c>
      <c r="I18964" t="b">
        <v>1</v>
      </c>
      <c r="J18964" t="b">
        <v>1</v>
      </c>
      <c r="K18964" t="s">
        <v>41</v>
      </c>
      <c r="L18964" t="s">
        <v>60</v>
      </c>
      <c r="M18964">
        <v>147000</v>
      </c>
      <c r="N18964"/>
      <c r="O18964" t="s">
        <v>120</v>
      </c>
      <c r="P18964" t="s">
        <v>32299</v>
      </c>
    </row>
    <row r="18965" spans="1:16" x14ac:dyDescent="0.35">
      <c r="A18965" t="s">
        <v>3</v>
      </c>
      <c r="B18965" t="s">
        <v>32300</v>
      </c>
      <c r="C18965" t="s">
        <v>25193</v>
      </c>
      <c r="D18965" t="s">
        <v>25190</v>
      </c>
      <c r="E18965" t="s">
        <v>59</v>
      </c>
      <c r="F18965" t="b">
        <v>0</v>
      </c>
      <c r="G18965" t="s">
        <v>73</v>
      </c>
      <c r="H18965" s="1">
        <v>46234.417685185188</v>
      </c>
      <c r="I18965" t="b">
        <v>0</v>
      </c>
      <c r="J18965" t="b">
        <v>0</v>
      </c>
      <c r="K18965" t="s">
        <v>41</v>
      </c>
      <c r="L18965" t="s">
        <v>74</v>
      </c>
      <c r="M18965"/>
      <c r="N18965">
        <v>45</v>
      </c>
      <c r="O18965" t="s">
        <v>2724</v>
      </c>
      <c r="P18965" t="s">
        <v>85</v>
      </c>
    </row>
    <row r="18966" spans="1:16" x14ac:dyDescent="0.35">
      <c r="A18966" t="s">
        <v>2</v>
      </c>
      <c r="B18966" t="s">
        <v>32301</v>
      </c>
      <c r="C18966" t="s">
        <v>332</v>
      </c>
      <c r="D18966" t="s">
        <v>4526</v>
      </c>
      <c r="E18966" t="s">
        <v>59</v>
      </c>
      <c r="F18966" t="b">
        <v>0</v>
      </c>
      <c r="G18966" t="s">
        <v>65</v>
      </c>
      <c r="H18966" s="1">
        <v>46234.421064814807</v>
      </c>
      <c r="I18966" t="b">
        <v>0</v>
      </c>
      <c r="J18966" t="b">
        <v>1</v>
      </c>
      <c r="K18966" t="s">
        <v>41</v>
      </c>
      <c r="L18966" t="s">
        <v>60</v>
      </c>
      <c r="M18966">
        <v>155000</v>
      </c>
      <c r="N18966"/>
      <c r="O18966" t="s">
        <v>444</v>
      </c>
      <c r="P18966" t="s">
        <v>310</v>
      </c>
    </row>
    <row r="18967" spans="1:16" x14ac:dyDescent="0.35">
      <c r="A18967" t="s">
        <v>2</v>
      </c>
      <c r="B18967" t="s">
        <v>32302</v>
      </c>
      <c r="C18967" t="s">
        <v>13239</v>
      </c>
      <c r="D18967" t="s">
        <v>4346</v>
      </c>
      <c r="E18967" t="s">
        <v>59</v>
      </c>
      <c r="F18967" t="b">
        <v>0</v>
      </c>
      <c r="G18967" t="s">
        <v>19</v>
      </c>
      <c r="H18967" s="1">
        <v>46234.463935185187</v>
      </c>
      <c r="I18967" t="b">
        <v>0</v>
      </c>
      <c r="J18967" t="b">
        <v>0</v>
      </c>
      <c r="K18967" t="s">
        <v>19</v>
      </c>
      <c r="L18967" t="s">
        <v>60</v>
      </c>
      <c r="M18967">
        <v>550000</v>
      </c>
      <c r="N18967"/>
      <c r="O18967" t="s">
        <v>32303</v>
      </c>
    </row>
    <row r="18968" spans="1:16" x14ac:dyDescent="0.35">
      <c r="A18968" t="s">
        <v>1</v>
      </c>
      <c r="B18968" t="s">
        <v>32304</v>
      </c>
      <c r="C18968" t="s">
        <v>32305</v>
      </c>
      <c r="D18968" t="s">
        <v>4550</v>
      </c>
      <c r="E18968" t="s">
        <v>59</v>
      </c>
      <c r="F18968" t="b">
        <v>0</v>
      </c>
      <c r="G18968" t="s">
        <v>77</v>
      </c>
      <c r="H18968" s="1">
        <v>46234.46597222222</v>
      </c>
      <c r="I18968" t="b">
        <v>0</v>
      </c>
      <c r="J18968" t="b">
        <v>1</v>
      </c>
      <c r="K18968" t="s">
        <v>41</v>
      </c>
      <c r="L18968" t="s">
        <v>60</v>
      </c>
      <c r="M18968">
        <v>144500</v>
      </c>
      <c r="N18968"/>
      <c r="O18968" t="s">
        <v>1721</v>
      </c>
      <c r="P18968" t="s">
        <v>25844</v>
      </c>
    </row>
    <row r="18969" spans="1:16" x14ac:dyDescent="0.35">
      <c r="A18969" t="s">
        <v>6</v>
      </c>
      <c r="B18969" t="s">
        <v>32306</v>
      </c>
      <c r="C18969" t="s">
        <v>333</v>
      </c>
      <c r="D18969" t="s">
        <v>4526</v>
      </c>
      <c r="E18969" t="s">
        <v>59</v>
      </c>
      <c r="F18969" t="b">
        <v>0</v>
      </c>
      <c r="G18969" t="s">
        <v>77</v>
      </c>
      <c r="H18969" s="1">
        <v>46234.504328703697</v>
      </c>
      <c r="I18969" t="b">
        <v>0</v>
      </c>
      <c r="J18969" t="b">
        <v>1</v>
      </c>
      <c r="K18969" t="s">
        <v>41</v>
      </c>
      <c r="L18969" t="s">
        <v>60</v>
      </c>
      <c r="M18969">
        <v>240000</v>
      </c>
      <c r="N18969"/>
      <c r="O18969" t="s">
        <v>32307</v>
      </c>
    </row>
    <row r="18970" spans="1:16" x14ac:dyDescent="0.35">
      <c r="A18970" t="s">
        <v>6</v>
      </c>
      <c r="B18970" t="s">
        <v>32308</v>
      </c>
      <c r="C18970" t="s">
        <v>333</v>
      </c>
      <c r="D18970" t="s">
        <v>4526</v>
      </c>
      <c r="E18970" t="s">
        <v>59</v>
      </c>
      <c r="F18970" t="b">
        <v>0</v>
      </c>
      <c r="G18970" t="s">
        <v>77</v>
      </c>
      <c r="H18970" s="1">
        <v>46234.504328703697</v>
      </c>
      <c r="I18970" t="b">
        <v>0</v>
      </c>
      <c r="J18970" t="b">
        <v>1</v>
      </c>
      <c r="K18970" t="s">
        <v>41</v>
      </c>
      <c r="L18970" t="s">
        <v>60</v>
      </c>
      <c r="M18970">
        <v>240000</v>
      </c>
      <c r="N18970"/>
      <c r="O18970" t="s">
        <v>32307</v>
      </c>
    </row>
    <row r="18971" spans="1:16" x14ac:dyDescent="0.35">
      <c r="A18971" t="s">
        <v>1</v>
      </c>
      <c r="B18971" t="s">
        <v>32309</v>
      </c>
      <c r="C18971" t="s">
        <v>62</v>
      </c>
      <c r="D18971" t="s">
        <v>4526</v>
      </c>
      <c r="E18971" t="s">
        <v>59</v>
      </c>
      <c r="F18971" t="b">
        <v>0</v>
      </c>
      <c r="G18971" t="s">
        <v>89</v>
      </c>
      <c r="H18971" s="1">
        <v>46234.507731481477</v>
      </c>
      <c r="I18971" t="b">
        <v>1</v>
      </c>
      <c r="J18971" t="b">
        <v>1</v>
      </c>
      <c r="K18971" t="s">
        <v>41</v>
      </c>
      <c r="L18971" t="s">
        <v>60</v>
      </c>
      <c r="M18971">
        <v>106995</v>
      </c>
      <c r="N18971"/>
      <c r="O18971" t="s">
        <v>343</v>
      </c>
      <c r="P18971" t="s">
        <v>32310</v>
      </c>
    </row>
    <row r="18972" spans="1:16" x14ac:dyDescent="0.35">
      <c r="A18972" t="s">
        <v>1</v>
      </c>
      <c r="B18972" t="s">
        <v>32311</v>
      </c>
      <c r="C18972" t="s">
        <v>930</v>
      </c>
      <c r="D18972" t="s">
        <v>24507</v>
      </c>
      <c r="E18972" t="s">
        <v>59</v>
      </c>
      <c r="F18972" t="b">
        <v>0</v>
      </c>
      <c r="G18972" t="s">
        <v>19</v>
      </c>
      <c r="H18972" s="1">
        <v>46234.508969907409</v>
      </c>
      <c r="I18972" t="b">
        <v>1</v>
      </c>
      <c r="J18972" t="b">
        <v>0</v>
      </c>
      <c r="K18972" t="s">
        <v>19</v>
      </c>
      <c r="L18972" t="s">
        <v>60</v>
      </c>
      <c r="M18972">
        <v>1</v>
      </c>
      <c r="N18972"/>
      <c r="O18972" t="s">
        <v>1098</v>
      </c>
      <c r="P18972" t="s">
        <v>13784</v>
      </c>
    </row>
    <row r="18973" spans="1:16" x14ac:dyDescent="0.35">
      <c r="A18973" t="s">
        <v>0</v>
      </c>
      <c r="B18973" t="s">
        <v>32312</v>
      </c>
      <c r="C18973" t="s">
        <v>40</v>
      </c>
      <c r="D18973" t="s">
        <v>4526</v>
      </c>
      <c r="E18973" t="s">
        <v>59</v>
      </c>
      <c r="F18973" t="b">
        <v>0</v>
      </c>
      <c r="G18973" t="s">
        <v>40</v>
      </c>
      <c r="H18973" s="1">
        <v>46234.54582175926</v>
      </c>
      <c r="I18973" t="b">
        <v>1</v>
      </c>
      <c r="J18973" t="b">
        <v>0</v>
      </c>
      <c r="K18973" t="s">
        <v>40</v>
      </c>
      <c r="L18973" t="s">
        <v>60</v>
      </c>
      <c r="M18973">
        <v>38000</v>
      </c>
      <c r="N18973"/>
      <c r="O18973" t="s">
        <v>32313</v>
      </c>
    </row>
    <row r="18974" spans="1:16" x14ac:dyDescent="0.35">
      <c r="A18974" t="s">
        <v>0</v>
      </c>
      <c r="B18974" t="s">
        <v>0</v>
      </c>
      <c r="C18974" t="s">
        <v>6647</v>
      </c>
      <c r="D18974" t="s">
        <v>4346</v>
      </c>
      <c r="E18974" t="s">
        <v>59</v>
      </c>
      <c r="F18974" t="b">
        <v>0</v>
      </c>
      <c r="G18974" t="s">
        <v>40</v>
      </c>
      <c r="H18974" s="1">
        <v>46234.54582175926</v>
      </c>
      <c r="I18974" t="b">
        <v>1</v>
      </c>
      <c r="J18974" t="b">
        <v>0</v>
      </c>
      <c r="K18974" t="s">
        <v>40</v>
      </c>
      <c r="L18974" t="s">
        <v>60</v>
      </c>
      <c r="M18974">
        <v>33500</v>
      </c>
      <c r="N18974"/>
      <c r="O18974" t="s">
        <v>32314</v>
      </c>
      <c r="P18974" t="s">
        <v>32315</v>
      </c>
    </row>
    <row r="18975" spans="1:16" x14ac:dyDescent="0.35">
      <c r="A18975" t="s">
        <v>2</v>
      </c>
      <c r="B18975" t="s">
        <v>32316</v>
      </c>
      <c r="C18975" t="s">
        <v>353</v>
      </c>
      <c r="D18975" t="s">
        <v>4526</v>
      </c>
      <c r="E18975" t="s">
        <v>59</v>
      </c>
      <c r="F18975" t="b">
        <v>0</v>
      </c>
      <c r="G18975" t="s">
        <v>77</v>
      </c>
      <c r="H18975" s="1">
        <v>46234.545995370368</v>
      </c>
      <c r="I18975" t="b">
        <v>0</v>
      </c>
      <c r="J18975" t="b">
        <v>1</v>
      </c>
      <c r="K18975" t="s">
        <v>41</v>
      </c>
      <c r="L18975" t="s">
        <v>60</v>
      </c>
      <c r="M18975">
        <v>182000</v>
      </c>
      <c r="N18975"/>
      <c r="O18975" t="s">
        <v>343</v>
      </c>
      <c r="P18975" t="s">
        <v>32317</v>
      </c>
    </row>
    <row r="18976" spans="1:16" x14ac:dyDescent="0.35">
      <c r="A18976" t="s">
        <v>1</v>
      </c>
      <c r="B18976" t="s">
        <v>1</v>
      </c>
      <c r="C18976" t="s">
        <v>21656</v>
      </c>
      <c r="D18976" t="s">
        <v>4346</v>
      </c>
      <c r="E18976" t="s">
        <v>59</v>
      </c>
      <c r="F18976" t="b">
        <v>0</v>
      </c>
      <c r="G18976" t="s">
        <v>40</v>
      </c>
      <c r="H18976" s="1">
        <v>46234.552349537043</v>
      </c>
      <c r="I18976" t="b">
        <v>0</v>
      </c>
      <c r="J18976" t="b">
        <v>0</v>
      </c>
      <c r="K18976" t="s">
        <v>40</v>
      </c>
      <c r="L18976" t="s">
        <v>60</v>
      </c>
      <c r="M18976">
        <v>39000</v>
      </c>
      <c r="N18976"/>
      <c r="O18976" t="s">
        <v>32318</v>
      </c>
      <c r="P18976" t="s">
        <v>32319</v>
      </c>
    </row>
    <row r="18977" spans="1:16" x14ac:dyDescent="0.35">
      <c r="A18977" t="s">
        <v>3</v>
      </c>
      <c r="B18977" t="s">
        <v>286</v>
      </c>
      <c r="C18977" t="s">
        <v>112</v>
      </c>
      <c r="D18977" t="s">
        <v>4526</v>
      </c>
      <c r="E18977" t="s">
        <v>88</v>
      </c>
      <c r="F18977" t="b">
        <v>0</v>
      </c>
      <c r="G18977" t="s">
        <v>65</v>
      </c>
      <c r="H18977" s="1">
        <v>46234.584340277783</v>
      </c>
      <c r="I18977" t="b">
        <v>1</v>
      </c>
      <c r="J18977" t="b">
        <v>0</v>
      </c>
      <c r="K18977" t="s">
        <v>41</v>
      </c>
      <c r="L18977" t="s">
        <v>74</v>
      </c>
      <c r="M18977"/>
      <c r="N18977">
        <v>55.5</v>
      </c>
      <c r="O18977" t="s">
        <v>806</v>
      </c>
      <c r="P18977" t="s">
        <v>1091</v>
      </c>
    </row>
    <row r="18978" spans="1:16" x14ac:dyDescent="0.35">
      <c r="A18978" t="s">
        <v>1</v>
      </c>
      <c r="B18978" t="s">
        <v>1496</v>
      </c>
      <c r="C18978" t="s">
        <v>6956</v>
      </c>
      <c r="D18978" t="s">
        <v>4526</v>
      </c>
      <c r="E18978" t="s">
        <v>59</v>
      </c>
      <c r="F18978" t="b">
        <v>0</v>
      </c>
      <c r="G18978" t="s">
        <v>40</v>
      </c>
      <c r="H18978" s="1">
        <v>46234.5940625</v>
      </c>
      <c r="I18978" t="b">
        <v>1</v>
      </c>
      <c r="J18978" t="b">
        <v>0</v>
      </c>
      <c r="K18978" t="s">
        <v>40</v>
      </c>
      <c r="L18978" t="s">
        <v>60</v>
      </c>
      <c r="M18978">
        <v>60000</v>
      </c>
      <c r="N18978"/>
      <c r="O18978" t="s">
        <v>6953</v>
      </c>
      <c r="P18978" t="s">
        <v>146</v>
      </c>
    </row>
    <row r="18979" spans="1:16" x14ac:dyDescent="0.35">
      <c r="A18979" t="s">
        <v>2</v>
      </c>
      <c r="B18979" t="s">
        <v>32320</v>
      </c>
      <c r="C18979" t="s">
        <v>142</v>
      </c>
      <c r="D18979" t="s">
        <v>5349</v>
      </c>
      <c r="E18979" t="s">
        <v>59</v>
      </c>
      <c r="F18979" t="b">
        <v>0</v>
      </c>
      <c r="G18979" t="s">
        <v>65</v>
      </c>
      <c r="H18979" s="1">
        <v>46234.626018518517</v>
      </c>
      <c r="I18979" t="b">
        <v>0</v>
      </c>
      <c r="J18979" t="b">
        <v>1</v>
      </c>
      <c r="K18979" t="s">
        <v>41</v>
      </c>
      <c r="L18979" t="s">
        <v>60</v>
      </c>
      <c r="M18979">
        <v>167500</v>
      </c>
      <c r="N18979"/>
      <c r="O18979" t="s">
        <v>15196</v>
      </c>
      <c r="P18979" t="s">
        <v>32321</v>
      </c>
    </row>
    <row r="18980" spans="1:16" x14ac:dyDescent="0.35">
      <c r="A18980" t="s">
        <v>1</v>
      </c>
      <c r="B18980" t="s">
        <v>15283</v>
      </c>
      <c r="C18980" t="s">
        <v>76</v>
      </c>
      <c r="D18980" t="s">
        <v>4526</v>
      </c>
      <c r="E18980" t="s">
        <v>59</v>
      </c>
      <c r="F18980" t="b">
        <v>1</v>
      </c>
      <c r="G18980" t="s">
        <v>77</v>
      </c>
      <c r="H18980" s="1">
        <v>46234.632557870369</v>
      </c>
      <c r="I18980" t="b">
        <v>0</v>
      </c>
      <c r="J18980" t="b">
        <v>0</v>
      </c>
      <c r="K18980" t="s">
        <v>41</v>
      </c>
      <c r="L18980" t="s">
        <v>60</v>
      </c>
      <c r="M18980">
        <v>177500</v>
      </c>
      <c r="N18980"/>
      <c r="O18980" t="s">
        <v>312</v>
      </c>
      <c r="P18980" t="s">
        <v>32322</v>
      </c>
    </row>
    <row r="18981" spans="1:16" x14ac:dyDescent="0.35">
      <c r="A18981" t="s">
        <v>1</v>
      </c>
      <c r="B18981" t="s">
        <v>32323</v>
      </c>
      <c r="C18981" t="s">
        <v>9919</v>
      </c>
      <c r="D18981" t="s">
        <v>4346</v>
      </c>
      <c r="E18981" t="s">
        <v>88</v>
      </c>
      <c r="F18981" t="b">
        <v>0</v>
      </c>
      <c r="G18981" t="s">
        <v>13</v>
      </c>
      <c r="H18981" s="1">
        <v>46234.633229166669</v>
      </c>
      <c r="I18981" t="b">
        <v>1</v>
      </c>
      <c r="J18981" t="b">
        <v>0</v>
      </c>
      <c r="K18981" t="s">
        <v>13</v>
      </c>
      <c r="L18981" t="s">
        <v>74</v>
      </c>
      <c r="M18981"/>
      <c r="N18981">
        <v>70</v>
      </c>
      <c r="O18981" t="s">
        <v>32324</v>
      </c>
      <c r="P18981" t="s">
        <v>32325</v>
      </c>
    </row>
    <row r="18982" spans="1:16" x14ac:dyDescent="0.35">
      <c r="A18982" t="s">
        <v>1</v>
      </c>
      <c r="B18982" t="s">
        <v>32326</v>
      </c>
      <c r="C18982" t="s">
        <v>1343</v>
      </c>
      <c r="D18982" t="s">
        <v>4526</v>
      </c>
      <c r="E18982" t="s">
        <v>88</v>
      </c>
      <c r="F18982" t="b">
        <v>0</v>
      </c>
      <c r="G18982" t="s">
        <v>77</v>
      </c>
      <c r="H18982" s="1">
        <v>46234.674224537041</v>
      </c>
      <c r="I18982" t="b">
        <v>0</v>
      </c>
      <c r="J18982" t="b">
        <v>0</v>
      </c>
      <c r="K18982" t="s">
        <v>41</v>
      </c>
      <c r="L18982" t="s">
        <v>74</v>
      </c>
      <c r="M18982"/>
      <c r="N18982">
        <v>77.990000000000009</v>
      </c>
      <c r="O18982" t="s">
        <v>215</v>
      </c>
      <c r="P18982" t="s">
        <v>32327</v>
      </c>
    </row>
    <row r="18983" spans="1:16" x14ac:dyDescent="0.35">
      <c r="A18983" t="s">
        <v>1</v>
      </c>
      <c r="B18983" t="s">
        <v>32328</v>
      </c>
      <c r="C18983" t="s">
        <v>4069</v>
      </c>
      <c r="D18983" t="s">
        <v>4526</v>
      </c>
      <c r="E18983" t="s">
        <v>59</v>
      </c>
      <c r="F18983" t="b">
        <v>0</v>
      </c>
      <c r="G18983" t="s">
        <v>19</v>
      </c>
      <c r="H18983" s="1">
        <v>46234.675625000003</v>
      </c>
      <c r="I18983" t="b">
        <v>1</v>
      </c>
      <c r="J18983" t="b">
        <v>0</v>
      </c>
      <c r="K18983" t="s">
        <v>19</v>
      </c>
      <c r="L18983" t="s">
        <v>60</v>
      </c>
      <c r="M18983">
        <v>1400000</v>
      </c>
      <c r="N18983"/>
      <c r="O18983" t="s">
        <v>7059</v>
      </c>
      <c r="P18983" t="s">
        <v>32329</v>
      </c>
    </row>
    <row r="18984" spans="1:16" x14ac:dyDescent="0.35">
      <c r="A18984" t="s">
        <v>0</v>
      </c>
      <c r="B18984" t="s">
        <v>32330</v>
      </c>
      <c r="C18984" t="s">
        <v>76</v>
      </c>
      <c r="D18984" t="s">
        <v>4526</v>
      </c>
      <c r="E18984" t="s">
        <v>59</v>
      </c>
      <c r="F18984" t="b">
        <v>1</v>
      </c>
      <c r="G18984" t="s">
        <v>77</v>
      </c>
      <c r="H18984" s="1">
        <v>46234.709340277783</v>
      </c>
      <c r="I18984" t="b">
        <v>1</v>
      </c>
      <c r="J18984" t="b">
        <v>1</v>
      </c>
      <c r="K18984" t="s">
        <v>41</v>
      </c>
      <c r="L18984" t="s">
        <v>74</v>
      </c>
      <c r="M18984"/>
      <c r="N18984">
        <v>33.82</v>
      </c>
      <c r="O18984" t="s">
        <v>808</v>
      </c>
      <c r="P18984" t="s">
        <v>12968</v>
      </c>
    </row>
    <row r="18985" spans="1:16" x14ac:dyDescent="0.35">
      <c r="A18985" t="s">
        <v>0</v>
      </c>
      <c r="B18985" t="s">
        <v>32331</v>
      </c>
      <c r="C18985" t="s">
        <v>174</v>
      </c>
      <c r="D18985" t="s">
        <v>4346</v>
      </c>
      <c r="E18985" t="s">
        <v>59</v>
      </c>
      <c r="F18985" t="b">
        <v>0</v>
      </c>
      <c r="G18985" t="s">
        <v>65</v>
      </c>
      <c r="H18985" s="1">
        <v>46234.709374999999</v>
      </c>
      <c r="I18985" t="b">
        <v>1</v>
      </c>
      <c r="J18985" t="b">
        <v>0</v>
      </c>
      <c r="K18985" t="s">
        <v>41</v>
      </c>
      <c r="L18985" t="s">
        <v>60</v>
      </c>
      <c r="M18985">
        <v>140760</v>
      </c>
      <c r="N18985"/>
      <c r="O18985" t="s">
        <v>32332</v>
      </c>
      <c r="P18985" t="s">
        <v>32333</v>
      </c>
    </row>
    <row r="18986" spans="1:16" x14ac:dyDescent="0.35">
      <c r="A18986" t="s">
        <v>7</v>
      </c>
      <c r="B18986" t="s">
        <v>32334</v>
      </c>
      <c r="C18986" t="s">
        <v>315</v>
      </c>
      <c r="D18986" t="s">
        <v>4526</v>
      </c>
      <c r="E18986" t="s">
        <v>59</v>
      </c>
      <c r="F18986" t="b">
        <v>0</v>
      </c>
      <c r="G18986" t="s">
        <v>65</v>
      </c>
      <c r="H18986" s="1">
        <v>46234.709374999999</v>
      </c>
      <c r="I18986" t="b">
        <v>0</v>
      </c>
      <c r="J18986" t="b">
        <v>0</v>
      </c>
      <c r="K18986" t="s">
        <v>41</v>
      </c>
      <c r="L18986" t="s">
        <v>60</v>
      </c>
      <c r="M18986">
        <v>145000</v>
      </c>
      <c r="N18986"/>
      <c r="O18986" t="s">
        <v>3789</v>
      </c>
      <c r="P18986" t="s">
        <v>288</v>
      </c>
    </row>
    <row r="18987" spans="1:16" x14ac:dyDescent="0.35">
      <c r="A18987" t="s">
        <v>4</v>
      </c>
      <c r="B18987" t="s">
        <v>16903</v>
      </c>
      <c r="C18987" t="s">
        <v>246</v>
      </c>
      <c r="D18987" t="s">
        <v>4526</v>
      </c>
      <c r="E18987" t="s">
        <v>59</v>
      </c>
      <c r="F18987" t="b">
        <v>0</v>
      </c>
      <c r="G18987" t="s">
        <v>65</v>
      </c>
      <c r="H18987" s="1">
        <v>46234.709432870368</v>
      </c>
      <c r="I18987" t="b">
        <v>0</v>
      </c>
      <c r="J18987" t="b">
        <v>1</v>
      </c>
      <c r="K18987" t="s">
        <v>41</v>
      </c>
      <c r="L18987" t="s">
        <v>60</v>
      </c>
      <c r="M18987">
        <v>198475</v>
      </c>
      <c r="N18987"/>
      <c r="O18987" t="s">
        <v>3327</v>
      </c>
      <c r="P18987" t="s">
        <v>2313</v>
      </c>
    </row>
    <row r="18988" spans="1:16" x14ac:dyDescent="0.35">
      <c r="A18988" t="s">
        <v>2</v>
      </c>
      <c r="B18988" t="s">
        <v>32335</v>
      </c>
      <c r="C18988" t="s">
        <v>81</v>
      </c>
      <c r="D18988" t="s">
        <v>5440</v>
      </c>
      <c r="E18988" t="s">
        <v>59</v>
      </c>
      <c r="F18988" t="b">
        <v>0</v>
      </c>
      <c r="G18988" t="s">
        <v>77</v>
      </c>
      <c r="H18988" s="1">
        <v>46234.71266203704</v>
      </c>
      <c r="I18988" t="b">
        <v>0</v>
      </c>
      <c r="J18988" t="b">
        <v>1</v>
      </c>
      <c r="K18988" t="s">
        <v>41</v>
      </c>
      <c r="L18988" t="s">
        <v>60</v>
      </c>
      <c r="M18988">
        <v>170000</v>
      </c>
      <c r="N18988"/>
      <c r="O18988" t="s">
        <v>3900</v>
      </c>
      <c r="P18988" t="s">
        <v>32336</v>
      </c>
    </row>
    <row r="18989" spans="1:16" x14ac:dyDescent="0.35">
      <c r="A18989" t="s">
        <v>6</v>
      </c>
      <c r="B18989" t="s">
        <v>32337</v>
      </c>
      <c r="C18989" t="s">
        <v>514</v>
      </c>
      <c r="D18989" t="s">
        <v>5440</v>
      </c>
      <c r="E18989" t="s">
        <v>59</v>
      </c>
      <c r="F18989" t="b">
        <v>0</v>
      </c>
      <c r="G18989" t="s">
        <v>77</v>
      </c>
      <c r="H18989" s="1">
        <v>46234.71266203704</v>
      </c>
      <c r="I18989" t="b">
        <v>0</v>
      </c>
      <c r="J18989" t="b">
        <v>0</v>
      </c>
      <c r="K18989" t="s">
        <v>41</v>
      </c>
      <c r="L18989" t="s">
        <v>60</v>
      </c>
      <c r="M18989">
        <v>177500</v>
      </c>
      <c r="N18989"/>
      <c r="O18989" t="s">
        <v>4064</v>
      </c>
      <c r="P18989" t="s">
        <v>32338</v>
      </c>
    </row>
    <row r="18990" spans="1:16" x14ac:dyDescent="0.35">
      <c r="A18990" t="s">
        <v>6</v>
      </c>
      <c r="B18990" t="s">
        <v>22602</v>
      </c>
      <c r="C18990" t="s">
        <v>32339</v>
      </c>
      <c r="D18990" t="s">
        <v>5440</v>
      </c>
      <c r="E18990" t="s">
        <v>59</v>
      </c>
      <c r="F18990" t="b">
        <v>0</v>
      </c>
      <c r="G18990" t="s">
        <v>77</v>
      </c>
      <c r="H18990" s="1">
        <v>46234.712685185194</v>
      </c>
      <c r="I18990" t="b">
        <v>0</v>
      </c>
      <c r="J18990" t="b">
        <v>1</v>
      </c>
      <c r="K18990" t="s">
        <v>41</v>
      </c>
      <c r="L18990" t="s">
        <v>60</v>
      </c>
      <c r="M18990">
        <v>275000</v>
      </c>
      <c r="N18990"/>
      <c r="O18990" t="s">
        <v>22172</v>
      </c>
      <c r="P18990" t="s">
        <v>22603</v>
      </c>
    </row>
    <row r="18991" spans="1:16" x14ac:dyDescent="0.35">
      <c r="A18991" t="s">
        <v>6</v>
      </c>
      <c r="B18991" t="s">
        <v>32340</v>
      </c>
      <c r="C18991" t="s">
        <v>81</v>
      </c>
      <c r="D18991" t="s">
        <v>5440</v>
      </c>
      <c r="E18991" t="s">
        <v>59</v>
      </c>
      <c r="F18991" t="b">
        <v>0</v>
      </c>
      <c r="G18991" t="s">
        <v>77</v>
      </c>
      <c r="H18991" s="1">
        <v>46234.712685185194</v>
      </c>
      <c r="I18991" t="b">
        <v>0</v>
      </c>
      <c r="J18991" t="b">
        <v>1</v>
      </c>
      <c r="K18991" t="s">
        <v>41</v>
      </c>
      <c r="L18991" t="s">
        <v>60</v>
      </c>
      <c r="M18991">
        <v>240000</v>
      </c>
      <c r="N18991"/>
      <c r="O18991" t="s">
        <v>3900</v>
      </c>
      <c r="P18991" t="s">
        <v>32336</v>
      </c>
    </row>
    <row r="18992" spans="1:16" x14ac:dyDescent="0.35">
      <c r="A18992" t="s">
        <v>2</v>
      </c>
      <c r="B18992" t="s">
        <v>32341</v>
      </c>
      <c r="C18992" t="s">
        <v>81</v>
      </c>
      <c r="D18992" t="s">
        <v>5440</v>
      </c>
      <c r="E18992" t="s">
        <v>59</v>
      </c>
      <c r="F18992" t="b">
        <v>0</v>
      </c>
      <c r="G18992" t="s">
        <v>77</v>
      </c>
      <c r="H18992" s="1">
        <v>46234.712685185194</v>
      </c>
      <c r="I18992" t="b">
        <v>0</v>
      </c>
      <c r="J18992" t="b">
        <v>1</v>
      </c>
      <c r="K18992" t="s">
        <v>41</v>
      </c>
      <c r="L18992" t="s">
        <v>60</v>
      </c>
      <c r="M18992">
        <v>270500</v>
      </c>
      <c r="N18992"/>
      <c r="O18992" t="s">
        <v>21489</v>
      </c>
      <c r="P18992" t="s">
        <v>3375</v>
      </c>
    </row>
    <row r="18993" spans="1:16" x14ac:dyDescent="0.35">
      <c r="A18993" t="s">
        <v>2</v>
      </c>
      <c r="B18993" t="s">
        <v>30629</v>
      </c>
      <c r="C18993" t="s">
        <v>32339</v>
      </c>
      <c r="D18993" t="s">
        <v>5440</v>
      </c>
      <c r="E18993" t="s">
        <v>59</v>
      </c>
      <c r="F18993" t="b">
        <v>0</v>
      </c>
      <c r="G18993" t="s">
        <v>77</v>
      </c>
      <c r="H18993" s="1">
        <v>46234.712685185194</v>
      </c>
      <c r="I18993" t="b">
        <v>0</v>
      </c>
      <c r="J18993" t="b">
        <v>0</v>
      </c>
      <c r="K18993" t="s">
        <v>41</v>
      </c>
      <c r="L18993" t="s">
        <v>60</v>
      </c>
      <c r="M18993">
        <v>210500</v>
      </c>
      <c r="N18993"/>
      <c r="O18993" t="s">
        <v>22172</v>
      </c>
      <c r="P18993" t="s">
        <v>30630</v>
      </c>
    </row>
    <row r="18994" spans="1:16" x14ac:dyDescent="0.35">
      <c r="A18994" t="s">
        <v>2</v>
      </c>
      <c r="B18994" t="s">
        <v>1005</v>
      </c>
      <c r="C18994" t="s">
        <v>901</v>
      </c>
      <c r="D18994" t="s">
        <v>5440</v>
      </c>
      <c r="E18994" t="s">
        <v>59</v>
      </c>
      <c r="F18994" t="b">
        <v>0</v>
      </c>
      <c r="G18994" t="s">
        <v>77</v>
      </c>
      <c r="H18994" s="1">
        <v>46234.712685185194</v>
      </c>
      <c r="I18994" t="b">
        <v>0</v>
      </c>
      <c r="J18994" t="b">
        <v>1</v>
      </c>
      <c r="K18994" t="s">
        <v>41</v>
      </c>
      <c r="L18994" t="s">
        <v>60</v>
      </c>
      <c r="M18994">
        <v>150000</v>
      </c>
      <c r="N18994"/>
      <c r="O18994" t="s">
        <v>24960</v>
      </c>
      <c r="P18994" t="s">
        <v>32342</v>
      </c>
    </row>
    <row r="18995" spans="1:16" x14ac:dyDescent="0.35">
      <c r="A18995" t="s">
        <v>2</v>
      </c>
      <c r="B18995" t="s">
        <v>30627</v>
      </c>
      <c r="C18995" t="s">
        <v>32339</v>
      </c>
      <c r="D18995" t="s">
        <v>5440</v>
      </c>
      <c r="E18995" t="s">
        <v>59</v>
      </c>
      <c r="F18995" t="b">
        <v>0</v>
      </c>
      <c r="G18995" t="s">
        <v>77</v>
      </c>
      <c r="H18995" s="1">
        <v>46234.712685185194</v>
      </c>
      <c r="I18995" t="b">
        <v>0</v>
      </c>
      <c r="J18995" t="b">
        <v>0</v>
      </c>
      <c r="K18995" t="s">
        <v>41</v>
      </c>
      <c r="L18995" t="s">
        <v>60</v>
      </c>
      <c r="M18995">
        <v>155000</v>
      </c>
      <c r="N18995"/>
      <c r="O18995" t="s">
        <v>22172</v>
      </c>
      <c r="P18995" t="s">
        <v>30628</v>
      </c>
    </row>
    <row r="18996" spans="1:16" x14ac:dyDescent="0.35">
      <c r="A18996" t="s">
        <v>2</v>
      </c>
      <c r="B18996" t="s">
        <v>32343</v>
      </c>
      <c r="C18996" t="s">
        <v>32339</v>
      </c>
      <c r="D18996" t="s">
        <v>5440</v>
      </c>
      <c r="E18996" t="s">
        <v>59</v>
      </c>
      <c r="F18996" t="b">
        <v>0</v>
      </c>
      <c r="G18996" t="s">
        <v>77</v>
      </c>
      <c r="H18996" s="1">
        <v>46234.712685185194</v>
      </c>
      <c r="I18996" t="b">
        <v>0</v>
      </c>
      <c r="J18996" t="b">
        <v>0</v>
      </c>
      <c r="K18996" t="s">
        <v>41</v>
      </c>
      <c r="L18996" t="s">
        <v>60</v>
      </c>
      <c r="M18996">
        <v>195000</v>
      </c>
      <c r="N18996"/>
      <c r="O18996" t="s">
        <v>22172</v>
      </c>
      <c r="P18996" t="s">
        <v>26482</v>
      </c>
    </row>
    <row r="18997" spans="1:16" x14ac:dyDescent="0.35">
      <c r="A18997" t="s">
        <v>6</v>
      </c>
      <c r="B18997" t="s">
        <v>32344</v>
      </c>
      <c r="C18997" t="s">
        <v>81</v>
      </c>
      <c r="D18997" t="s">
        <v>5440</v>
      </c>
      <c r="E18997" t="s">
        <v>59</v>
      </c>
      <c r="F18997" t="b">
        <v>0</v>
      </c>
      <c r="G18997" t="s">
        <v>77</v>
      </c>
      <c r="H18997" s="1">
        <v>46234.712685185194</v>
      </c>
      <c r="I18997" t="b">
        <v>0</v>
      </c>
      <c r="J18997" t="b">
        <v>1</v>
      </c>
      <c r="K18997" t="s">
        <v>41</v>
      </c>
      <c r="L18997" t="s">
        <v>60</v>
      </c>
      <c r="M18997">
        <v>220000</v>
      </c>
      <c r="N18997"/>
      <c r="O18997" t="s">
        <v>3900</v>
      </c>
      <c r="P18997" t="s">
        <v>32336</v>
      </c>
    </row>
    <row r="18998" spans="1:16" x14ac:dyDescent="0.35">
      <c r="A18998" t="s">
        <v>6</v>
      </c>
      <c r="B18998" t="s">
        <v>22557</v>
      </c>
      <c r="C18998" t="s">
        <v>32339</v>
      </c>
      <c r="D18998" t="s">
        <v>5440</v>
      </c>
      <c r="E18998" t="s">
        <v>59</v>
      </c>
      <c r="F18998" t="b">
        <v>0</v>
      </c>
      <c r="G18998" t="s">
        <v>77</v>
      </c>
      <c r="H18998" s="1">
        <v>46234.712696759263</v>
      </c>
      <c r="I18998" t="b">
        <v>0</v>
      </c>
      <c r="J18998" t="b">
        <v>1</v>
      </c>
      <c r="K18998" t="s">
        <v>41</v>
      </c>
      <c r="L18998" t="s">
        <v>60</v>
      </c>
      <c r="M18998">
        <v>275000</v>
      </c>
      <c r="N18998"/>
      <c r="O18998" t="s">
        <v>22172</v>
      </c>
      <c r="P18998" t="s">
        <v>663</v>
      </c>
    </row>
    <row r="18999" spans="1:16" x14ac:dyDescent="0.35">
      <c r="A18999" t="s">
        <v>2</v>
      </c>
      <c r="B18999" t="s">
        <v>32345</v>
      </c>
      <c r="C18999" t="s">
        <v>81</v>
      </c>
      <c r="D18999" t="s">
        <v>5440</v>
      </c>
      <c r="E18999" t="s">
        <v>59</v>
      </c>
      <c r="F18999" t="b">
        <v>0</v>
      </c>
      <c r="G18999" t="s">
        <v>77</v>
      </c>
      <c r="H18999" s="1">
        <v>46234.712696759263</v>
      </c>
      <c r="I18999" t="b">
        <v>0</v>
      </c>
      <c r="J18999" t="b">
        <v>1</v>
      </c>
      <c r="K18999" t="s">
        <v>41</v>
      </c>
      <c r="L18999" t="s">
        <v>60</v>
      </c>
      <c r="M18999">
        <v>235000</v>
      </c>
      <c r="N18999"/>
      <c r="O18999" t="s">
        <v>3900</v>
      </c>
      <c r="P18999" t="s">
        <v>32336</v>
      </c>
    </row>
    <row r="19000" spans="1:16" x14ac:dyDescent="0.35">
      <c r="A19000" t="s">
        <v>6</v>
      </c>
      <c r="B19000" t="s">
        <v>1399</v>
      </c>
      <c r="C19000" t="s">
        <v>112</v>
      </c>
      <c r="D19000" t="s">
        <v>5440</v>
      </c>
      <c r="E19000" t="s">
        <v>59</v>
      </c>
      <c r="F19000" t="b">
        <v>0</v>
      </c>
      <c r="G19000" t="s">
        <v>65</v>
      </c>
      <c r="H19000" s="1">
        <v>46234.712708333333</v>
      </c>
      <c r="I19000" t="b">
        <v>0</v>
      </c>
      <c r="J19000" t="b">
        <v>1</v>
      </c>
      <c r="K19000" t="s">
        <v>41</v>
      </c>
      <c r="L19000" t="s">
        <v>60</v>
      </c>
      <c r="M19000">
        <v>205000</v>
      </c>
      <c r="N19000"/>
      <c r="O19000" t="s">
        <v>22587</v>
      </c>
      <c r="P19000" t="s">
        <v>310</v>
      </c>
    </row>
    <row r="19001" spans="1:16" x14ac:dyDescent="0.35">
      <c r="A19001" t="s">
        <v>2</v>
      </c>
      <c r="B19001" t="s">
        <v>32346</v>
      </c>
      <c r="C19001" t="s">
        <v>668</v>
      </c>
      <c r="D19001" t="s">
        <v>4346</v>
      </c>
      <c r="E19001" t="s">
        <v>72</v>
      </c>
      <c r="F19001" t="b">
        <v>0</v>
      </c>
      <c r="G19001" t="s">
        <v>65</v>
      </c>
      <c r="H19001" s="1">
        <v>46234.712731481479</v>
      </c>
      <c r="I19001" t="b">
        <v>0</v>
      </c>
      <c r="J19001" t="b">
        <v>0</v>
      </c>
      <c r="K19001" t="s">
        <v>41</v>
      </c>
      <c r="L19001" t="s">
        <v>74</v>
      </c>
      <c r="M19001"/>
      <c r="N19001">
        <v>28</v>
      </c>
      <c r="O19001" t="s">
        <v>4465</v>
      </c>
      <c r="P19001" t="s">
        <v>32347</v>
      </c>
    </row>
    <row r="19002" spans="1:16" x14ac:dyDescent="0.35">
      <c r="A19002" t="s">
        <v>6</v>
      </c>
      <c r="B19002" t="s">
        <v>32348</v>
      </c>
      <c r="C19002" t="s">
        <v>32349</v>
      </c>
      <c r="D19002" t="s">
        <v>5440</v>
      </c>
      <c r="E19002" t="s">
        <v>59</v>
      </c>
      <c r="F19002" t="b">
        <v>0</v>
      </c>
      <c r="G19002" t="s">
        <v>13</v>
      </c>
      <c r="H19002" s="1">
        <v>46234.713229166657</v>
      </c>
      <c r="I19002" t="b">
        <v>0</v>
      </c>
      <c r="J19002" t="b">
        <v>0</v>
      </c>
      <c r="K19002" t="s">
        <v>13</v>
      </c>
      <c r="L19002" t="s">
        <v>60</v>
      </c>
      <c r="M19002">
        <v>220000</v>
      </c>
      <c r="N19002"/>
      <c r="O19002" t="s">
        <v>32350</v>
      </c>
      <c r="P19002" t="s">
        <v>1565</v>
      </c>
    </row>
    <row r="19003" spans="1:16" x14ac:dyDescent="0.35">
      <c r="A19003" t="s">
        <v>8</v>
      </c>
      <c r="B19003" t="s">
        <v>32351</v>
      </c>
      <c r="C19003" t="s">
        <v>41</v>
      </c>
      <c r="D19003" t="s">
        <v>4526</v>
      </c>
      <c r="E19003" t="s">
        <v>59</v>
      </c>
      <c r="F19003" t="b">
        <v>0</v>
      </c>
      <c r="G19003" t="s">
        <v>41</v>
      </c>
      <c r="H19003" s="1">
        <v>46234.715694444443</v>
      </c>
      <c r="I19003" t="b">
        <v>0</v>
      </c>
      <c r="J19003" t="b">
        <v>1</v>
      </c>
      <c r="K19003" t="s">
        <v>41</v>
      </c>
      <c r="L19003" t="s">
        <v>60</v>
      </c>
      <c r="M19003">
        <v>210000</v>
      </c>
      <c r="N19003"/>
      <c r="O19003" t="s">
        <v>6743</v>
      </c>
      <c r="P19003" t="s">
        <v>32352</v>
      </c>
    </row>
    <row r="19004" spans="1:16" x14ac:dyDescent="0.35">
      <c r="A19004" t="s">
        <v>5</v>
      </c>
      <c r="B19004" t="s">
        <v>32353</v>
      </c>
      <c r="C19004" t="s">
        <v>440</v>
      </c>
      <c r="D19004" t="s">
        <v>5440</v>
      </c>
      <c r="E19004" t="s">
        <v>59</v>
      </c>
      <c r="F19004" t="b">
        <v>0</v>
      </c>
      <c r="G19004" t="s">
        <v>77</v>
      </c>
      <c r="H19004" s="1">
        <v>46234.71597222222</v>
      </c>
      <c r="I19004" t="b">
        <v>0</v>
      </c>
      <c r="J19004" t="b">
        <v>1</v>
      </c>
      <c r="K19004" t="s">
        <v>41</v>
      </c>
      <c r="L19004" t="s">
        <v>60</v>
      </c>
      <c r="M19004">
        <v>155000</v>
      </c>
      <c r="N19004"/>
      <c r="O19004" t="s">
        <v>30464</v>
      </c>
      <c r="P19004" t="s">
        <v>32354</v>
      </c>
    </row>
    <row r="19005" spans="1:16" x14ac:dyDescent="0.35">
      <c r="A19005" t="s">
        <v>1</v>
      </c>
      <c r="B19005" t="s">
        <v>2888</v>
      </c>
      <c r="C19005" t="s">
        <v>2028</v>
      </c>
      <c r="D19005" t="s">
        <v>4526</v>
      </c>
      <c r="E19005" t="s">
        <v>59</v>
      </c>
      <c r="F19005" t="b">
        <v>0</v>
      </c>
      <c r="G19005" t="s">
        <v>77</v>
      </c>
      <c r="H19005" s="1">
        <v>46234.716041666667</v>
      </c>
      <c r="I19005" t="b">
        <v>1</v>
      </c>
      <c r="J19005" t="b">
        <v>1</v>
      </c>
      <c r="K19005" t="s">
        <v>41</v>
      </c>
      <c r="L19005" t="s">
        <v>60</v>
      </c>
      <c r="M19005">
        <v>140000</v>
      </c>
      <c r="N19005"/>
      <c r="O19005" t="s">
        <v>15476</v>
      </c>
      <c r="P19005" t="s">
        <v>32355</v>
      </c>
    </row>
    <row r="19006" spans="1:16" x14ac:dyDescent="0.35">
      <c r="A19006" t="s">
        <v>5</v>
      </c>
      <c r="B19006" t="s">
        <v>865</v>
      </c>
      <c r="C19006" t="s">
        <v>3216</v>
      </c>
      <c r="D19006" t="s">
        <v>5440</v>
      </c>
      <c r="E19006" t="s">
        <v>59</v>
      </c>
      <c r="F19006" t="b">
        <v>0</v>
      </c>
      <c r="G19006" t="s">
        <v>13</v>
      </c>
      <c r="H19006" s="1">
        <v>46234.716562499998</v>
      </c>
      <c r="I19006" t="b">
        <v>0</v>
      </c>
      <c r="J19006" t="b">
        <v>0</v>
      </c>
      <c r="K19006" t="s">
        <v>13</v>
      </c>
      <c r="L19006" t="s">
        <v>60</v>
      </c>
      <c r="M19006">
        <v>115000</v>
      </c>
      <c r="N19006"/>
      <c r="O19006" t="s">
        <v>32356</v>
      </c>
      <c r="P19006" t="s">
        <v>32357</v>
      </c>
    </row>
    <row r="19007" spans="1:16" x14ac:dyDescent="0.35">
      <c r="A19007" t="s">
        <v>5</v>
      </c>
      <c r="B19007" t="s">
        <v>32358</v>
      </c>
      <c r="C19007" t="s">
        <v>500</v>
      </c>
      <c r="D19007" t="s">
        <v>5440</v>
      </c>
      <c r="E19007" t="s">
        <v>59</v>
      </c>
      <c r="F19007" t="b">
        <v>0</v>
      </c>
      <c r="G19007" t="s">
        <v>13</v>
      </c>
      <c r="H19007" s="1">
        <v>46234.716608796298</v>
      </c>
      <c r="I19007" t="b">
        <v>1</v>
      </c>
      <c r="J19007" t="b">
        <v>0</v>
      </c>
      <c r="K19007" t="s">
        <v>13</v>
      </c>
      <c r="L19007" t="s">
        <v>60</v>
      </c>
      <c r="M19007">
        <v>220500</v>
      </c>
      <c r="N19007"/>
      <c r="O19007" t="s">
        <v>32359</v>
      </c>
      <c r="P19007" t="s">
        <v>32360</v>
      </c>
    </row>
    <row r="19008" spans="1:16" x14ac:dyDescent="0.35">
      <c r="A19008" t="s">
        <v>5</v>
      </c>
      <c r="B19008" t="s">
        <v>32361</v>
      </c>
      <c r="C19008" t="s">
        <v>930</v>
      </c>
      <c r="D19008" t="s">
        <v>4526</v>
      </c>
      <c r="E19008" t="s">
        <v>59</v>
      </c>
      <c r="F19008" t="b">
        <v>0</v>
      </c>
      <c r="G19008" t="s">
        <v>19</v>
      </c>
      <c r="H19008" s="1">
        <v>46234.717291666668</v>
      </c>
      <c r="I19008" t="b">
        <v>1</v>
      </c>
      <c r="J19008" t="b">
        <v>0</v>
      </c>
      <c r="K19008" t="s">
        <v>19</v>
      </c>
      <c r="L19008" t="s">
        <v>60</v>
      </c>
      <c r="M19008">
        <v>1550000</v>
      </c>
      <c r="N19008"/>
      <c r="O19008" t="s">
        <v>7059</v>
      </c>
      <c r="P19008" t="s">
        <v>32362</v>
      </c>
    </row>
    <row r="19009" spans="1:16" x14ac:dyDescent="0.35">
      <c r="A19009" t="s">
        <v>1</v>
      </c>
      <c r="B19009" t="s">
        <v>32363</v>
      </c>
      <c r="C19009" t="s">
        <v>185</v>
      </c>
      <c r="D19009" t="s">
        <v>4526</v>
      </c>
      <c r="E19009" t="s">
        <v>59</v>
      </c>
      <c r="F19009" t="b">
        <v>0</v>
      </c>
      <c r="G19009" t="s">
        <v>19</v>
      </c>
      <c r="H19009" s="1">
        <v>46234.717303240737</v>
      </c>
      <c r="I19009" t="b">
        <v>0</v>
      </c>
      <c r="J19009" t="b">
        <v>0</v>
      </c>
      <c r="K19009" t="s">
        <v>19</v>
      </c>
      <c r="L19009" t="s">
        <v>60</v>
      </c>
      <c r="M19009">
        <v>1600000</v>
      </c>
      <c r="N19009"/>
      <c r="O19009" t="s">
        <v>7059</v>
      </c>
      <c r="P19009" t="s">
        <v>32364</v>
      </c>
    </row>
    <row r="19010" spans="1:16" x14ac:dyDescent="0.35">
      <c r="A19010" t="s">
        <v>6</v>
      </c>
      <c r="B19010" t="s">
        <v>6</v>
      </c>
      <c r="C19010" t="s">
        <v>4530</v>
      </c>
      <c r="D19010" t="s">
        <v>4346</v>
      </c>
      <c r="E19010" t="s">
        <v>59</v>
      </c>
      <c r="F19010" t="b">
        <v>0</v>
      </c>
      <c r="G19010" t="s">
        <v>40</v>
      </c>
      <c r="H19010" s="1">
        <v>46234.757337962961</v>
      </c>
      <c r="I19010" t="b">
        <v>0</v>
      </c>
      <c r="J19010" t="b">
        <v>0</v>
      </c>
      <c r="K19010" t="s">
        <v>40</v>
      </c>
      <c r="L19010" t="s">
        <v>60</v>
      </c>
      <c r="M19010">
        <v>52951</v>
      </c>
      <c r="N19010"/>
      <c r="O19010" t="s">
        <v>32365</v>
      </c>
      <c r="P19010" t="s">
        <v>32366</v>
      </c>
    </row>
    <row r="19011" spans="1:16" x14ac:dyDescent="0.35">
      <c r="A19011" t="s">
        <v>7</v>
      </c>
      <c r="B19011" t="s">
        <v>348</v>
      </c>
      <c r="C19011" t="s">
        <v>1969</v>
      </c>
      <c r="D19011" t="s">
        <v>7886</v>
      </c>
      <c r="E19011" t="s">
        <v>59</v>
      </c>
      <c r="F19011" t="b">
        <v>0</v>
      </c>
      <c r="G19011" t="s">
        <v>65</v>
      </c>
      <c r="H19011" s="1">
        <v>46234.792673611111</v>
      </c>
      <c r="I19011" t="b">
        <v>1</v>
      </c>
      <c r="J19011" t="b">
        <v>1</v>
      </c>
      <c r="K19011" t="s">
        <v>41</v>
      </c>
      <c r="L19011" t="s">
        <v>74</v>
      </c>
      <c r="M19011"/>
      <c r="N19011">
        <v>55</v>
      </c>
      <c r="O19011" t="s">
        <v>775</v>
      </c>
      <c r="P19011" t="s">
        <v>30829</v>
      </c>
    </row>
    <row r="19012" spans="1:16" x14ac:dyDescent="0.35">
      <c r="A19012" t="s">
        <v>3</v>
      </c>
      <c r="B19012" t="s">
        <v>32367</v>
      </c>
      <c r="C19012" t="s">
        <v>41</v>
      </c>
      <c r="D19012" t="s">
        <v>4346</v>
      </c>
      <c r="E19012" t="s">
        <v>59</v>
      </c>
      <c r="F19012" t="b">
        <v>0</v>
      </c>
      <c r="G19012" t="s">
        <v>41</v>
      </c>
      <c r="H19012" s="1">
        <v>46234.795856481483</v>
      </c>
      <c r="I19012" t="b">
        <v>0</v>
      </c>
      <c r="J19012" t="b">
        <v>0</v>
      </c>
      <c r="K19012" t="s">
        <v>41</v>
      </c>
      <c r="L19012" t="s">
        <v>60</v>
      </c>
      <c r="M19012">
        <v>63950</v>
      </c>
      <c r="N19012"/>
      <c r="O19012" t="s">
        <v>2170</v>
      </c>
      <c r="P19012" t="s">
        <v>32368</v>
      </c>
    </row>
    <row r="19013" spans="1:16" x14ac:dyDescent="0.35">
      <c r="A19013" t="s">
        <v>1</v>
      </c>
      <c r="B19013" t="s">
        <v>599</v>
      </c>
      <c r="C19013" t="s">
        <v>445</v>
      </c>
      <c r="D19013" t="s">
        <v>5349</v>
      </c>
      <c r="E19013" t="s">
        <v>59</v>
      </c>
      <c r="F19013" t="b">
        <v>0</v>
      </c>
      <c r="G19013" t="s">
        <v>77</v>
      </c>
      <c r="H19013" s="1">
        <v>46234.799224537041</v>
      </c>
      <c r="I19013" t="b">
        <v>0</v>
      </c>
      <c r="J19013" t="b">
        <v>0</v>
      </c>
      <c r="K19013" t="s">
        <v>41</v>
      </c>
      <c r="L19013" t="s">
        <v>60</v>
      </c>
      <c r="M19013">
        <v>140000</v>
      </c>
      <c r="N19013"/>
      <c r="O19013" t="s">
        <v>15196</v>
      </c>
      <c r="P19013" t="s">
        <v>85</v>
      </c>
    </row>
    <row r="19014" spans="1:16" x14ac:dyDescent="0.35">
      <c r="A19014" t="s">
        <v>8</v>
      </c>
      <c r="B19014" t="s">
        <v>32369</v>
      </c>
      <c r="C19014" t="s">
        <v>76</v>
      </c>
      <c r="D19014" t="s">
        <v>4526</v>
      </c>
      <c r="E19014" t="s">
        <v>59</v>
      </c>
      <c r="F19014" t="b">
        <v>1</v>
      </c>
      <c r="G19014" t="s">
        <v>41</v>
      </c>
      <c r="H19014" s="1">
        <v>46234.837523148148</v>
      </c>
      <c r="I19014" t="b">
        <v>0</v>
      </c>
      <c r="J19014" t="b">
        <v>0</v>
      </c>
      <c r="K19014" t="s">
        <v>41</v>
      </c>
      <c r="L19014" t="s">
        <v>60</v>
      </c>
      <c r="M19014">
        <v>145000</v>
      </c>
      <c r="N19014"/>
      <c r="O19014" t="s">
        <v>1921</v>
      </c>
      <c r="P19014" t="s">
        <v>32370</v>
      </c>
    </row>
    <row r="19015" spans="1:16" x14ac:dyDescent="0.35">
      <c r="A19015" t="s">
        <v>3</v>
      </c>
      <c r="B19015" t="s">
        <v>4390</v>
      </c>
      <c r="C19015" t="s">
        <v>1518</v>
      </c>
      <c r="D19015" t="s">
        <v>4526</v>
      </c>
      <c r="E19015" t="s">
        <v>59</v>
      </c>
      <c r="F19015" t="b">
        <v>0</v>
      </c>
      <c r="G19015" t="s">
        <v>41</v>
      </c>
      <c r="H19015" s="1">
        <v>46234.837534722217</v>
      </c>
      <c r="I19015" t="b">
        <v>0</v>
      </c>
      <c r="J19015" t="b">
        <v>1</v>
      </c>
      <c r="K19015" t="s">
        <v>41</v>
      </c>
      <c r="L19015" t="s">
        <v>60</v>
      </c>
      <c r="M19015">
        <v>77500</v>
      </c>
      <c r="N19015"/>
      <c r="O19015" t="s">
        <v>31668</v>
      </c>
      <c r="P19015" t="s">
        <v>283</v>
      </c>
    </row>
    <row r="19016" spans="1:16" x14ac:dyDescent="0.35">
      <c r="A19016" t="s">
        <v>1</v>
      </c>
      <c r="B19016" t="s">
        <v>32371</v>
      </c>
      <c r="C19016" t="s">
        <v>92</v>
      </c>
      <c r="D19016" t="s">
        <v>4526</v>
      </c>
      <c r="E19016" t="s">
        <v>59</v>
      </c>
      <c r="F19016" t="b">
        <v>0</v>
      </c>
      <c r="G19016" t="s">
        <v>77</v>
      </c>
      <c r="H19016" s="1">
        <v>46234.840891203698</v>
      </c>
      <c r="I19016" t="b">
        <v>0</v>
      </c>
      <c r="J19016" t="b">
        <v>0</v>
      </c>
      <c r="K19016" t="s">
        <v>41</v>
      </c>
      <c r="L19016" t="s">
        <v>60</v>
      </c>
      <c r="M19016">
        <v>176000</v>
      </c>
      <c r="N19016"/>
      <c r="O19016" t="s">
        <v>32372</v>
      </c>
      <c r="P19016" t="s">
        <v>32373</v>
      </c>
    </row>
    <row r="19017" spans="1:16" x14ac:dyDescent="0.35">
      <c r="A19017" t="s">
        <v>1</v>
      </c>
      <c r="B19017" t="s">
        <v>32374</v>
      </c>
      <c r="C19017" t="s">
        <v>246</v>
      </c>
      <c r="D19017" t="s">
        <v>4526</v>
      </c>
      <c r="E19017" t="s">
        <v>59</v>
      </c>
      <c r="F19017" t="b">
        <v>0</v>
      </c>
      <c r="G19017" t="s">
        <v>77</v>
      </c>
      <c r="H19017" s="1">
        <v>46234.84097222222</v>
      </c>
      <c r="I19017" t="b">
        <v>0</v>
      </c>
      <c r="J19017" t="b">
        <v>1</v>
      </c>
      <c r="K19017" t="s">
        <v>41</v>
      </c>
      <c r="L19017" t="s">
        <v>60</v>
      </c>
      <c r="M19017">
        <v>185000</v>
      </c>
      <c r="N19017"/>
      <c r="O19017" t="s">
        <v>30464</v>
      </c>
      <c r="P19017" t="s">
        <v>32354</v>
      </c>
    </row>
    <row r="19018" spans="1:16" x14ac:dyDescent="0.35">
      <c r="A19018" t="s">
        <v>5</v>
      </c>
      <c r="B19018" t="s">
        <v>5</v>
      </c>
      <c r="C19018" t="s">
        <v>32375</v>
      </c>
      <c r="D19018" t="s">
        <v>4526</v>
      </c>
      <c r="E19018" t="s">
        <v>59</v>
      </c>
      <c r="F19018" t="b">
        <v>0</v>
      </c>
      <c r="G19018" t="s">
        <v>68</v>
      </c>
      <c r="H19018" s="1">
        <v>46234.840995370367</v>
      </c>
      <c r="I19018" t="b">
        <v>0</v>
      </c>
      <c r="J19018" t="b">
        <v>0</v>
      </c>
      <c r="K19018" t="s">
        <v>41</v>
      </c>
      <c r="L19018" t="s">
        <v>60</v>
      </c>
      <c r="M19018">
        <v>140000</v>
      </c>
      <c r="N19018"/>
      <c r="O19018" t="s">
        <v>32376</v>
      </c>
      <c r="P19018" t="s">
        <v>3666</v>
      </c>
    </row>
    <row r="19019" spans="1:16" x14ac:dyDescent="0.35">
      <c r="A19019" t="s">
        <v>1</v>
      </c>
      <c r="B19019" t="s">
        <v>1</v>
      </c>
      <c r="C19019" t="s">
        <v>7725</v>
      </c>
      <c r="D19019" t="s">
        <v>4526</v>
      </c>
      <c r="E19019" t="s">
        <v>59</v>
      </c>
      <c r="F19019" t="b">
        <v>0</v>
      </c>
      <c r="G19019" t="s">
        <v>68</v>
      </c>
      <c r="H19019" s="1">
        <v>46234.882638888892</v>
      </c>
      <c r="I19019" t="b">
        <v>0</v>
      </c>
      <c r="J19019" t="b">
        <v>0</v>
      </c>
      <c r="K19019" t="s">
        <v>41</v>
      </c>
      <c r="L19019" t="s">
        <v>60</v>
      </c>
      <c r="M19019">
        <v>107041.87</v>
      </c>
      <c r="N19019"/>
      <c r="O19019" t="s">
        <v>17883</v>
      </c>
      <c r="P19019" t="s">
        <v>32377</v>
      </c>
    </row>
    <row r="19020" spans="1:16" x14ac:dyDescent="0.35">
      <c r="A19020" t="s">
        <v>3</v>
      </c>
      <c r="B19020" t="s">
        <v>4378</v>
      </c>
      <c r="C19020" t="s">
        <v>41</v>
      </c>
      <c r="D19020" t="s">
        <v>4526</v>
      </c>
      <c r="E19020" t="s">
        <v>59</v>
      </c>
      <c r="F19020" t="b">
        <v>0</v>
      </c>
      <c r="G19020" t="s">
        <v>41</v>
      </c>
      <c r="H19020" s="1">
        <v>46234.920868055553</v>
      </c>
      <c r="I19020" t="b">
        <v>0</v>
      </c>
      <c r="J19020" t="b">
        <v>0</v>
      </c>
      <c r="K19020" t="s">
        <v>41</v>
      </c>
      <c r="L19020" t="s">
        <v>60</v>
      </c>
      <c r="M19020">
        <v>80500</v>
      </c>
      <c r="N19020"/>
      <c r="O19020" t="s">
        <v>32378</v>
      </c>
      <c r="P19020" t="s">
        <v>219</v>
      </c>
    </row>
    <row r="19021" spans="1:16" x14ac:dyDescent="0.35">
      <c r="A19021" t="s">
        <v>1</v>
      </c>
      <c r="B19021" t="s">
        <v>32379</v>
      </c>
      <c r="C19021" t="s">
        <v>76</v>
      </c>
      <c r="D19021" t="s">
        <v>4346</v>
      </c>
      <c r="E19021" t="s">
        <v>59</v>
      </c>
      <c r="F19021" t="b">
        <v>1</v>
      </c>
      <c r="G19021" t="s">
        <v>77</v>
      </c>
      <c r="H19021" s="1">
        <v>46234.924305555563</v>
      </c>
      <c r="I19021" t="b">
        <v>1</v>
      </c>
      <c r="J19021" t="b">
        <v>1</v>
      </c>
      <c r="K19021" t="s">
        <v>41</v>
      </c>
      <c r="L19021" t="s">
        <v>60</v>
      </c>
      <c r="M19021">
        <v>130500</v>
      </c>
      <c r="N19021"/>
      <c r="O19021" t="s">
        <v>982</v>
      </c>
      <c r="P19021" t="s">
        <v>32380</v>
      </c>
    </row>
    <row r="19022" spans="1:16" x14ac:dyDescent="0.35">
      <c r="A19022" t="s">
        <v>4</v>
      </c>
      <c r="B19022" t="s">
        <v>32381</v>
      </c>
      <c r="C19022" t="s">
        <v>392</v>
      </c>
      <c r="D19022" t="s">
        <v>4526</v>
      </c>
      <c r="E19022" t="s">
        <v>88</v>
      </c>
      <c r="F19022" t="b">
        <v>0</v>
      </c>
      <c r="G19022" t="s">
        <v>77</v>
      </c>
      <c r="H19022" s="1">
        <v>46234.924328703702</v>
      </c>
      <c r="I19022" t="b">
        <v>1</v>
      </c>
      <c r="J19022" t="b">
        <v>0</v>
      </c>
      <c r="K19022" t="s">
        <v>41</v>
      </c>
      <c r="L19022" t="s">
        <v>74</v>
      </c>
      <c r="M19022"/>
      <c r="N19022">
        <v>80</v>
      </c>
      <c r="O19022" t="s">
        <v>6114</v>
      </c>
      <c r="P19022" t="s">
        <v>32382</v>
      </c>
    </row>
    <row r="19023" spans="1:16" x14ac:dyDescent="0.35">
      <c r="A19023" t="s">
        <v>0</v>
      </c>
      <c r="B19023" t="s">
        <v>1706</v>
      </c>
      <c r="C19023" t="s">
        <v>336</v>
      </c>
      <c r="D19023" t="s">
        <v>4526</v>
      </c>
      <c r="E19023" t="s">
        <v>59</v>
      </c>
      <c r="F19023" t="b">
        <v>0</v>
      </c>
      <c r="G19023" t="s">
        <v>65</v>
      </c>
      <c r="H19023" s="1">
        <v>46235.001018518517</v>
      </c>
      <c r="I19023" t="b">
        <v>0</v>
      </c>
      <c r="J19023" t="b">
        <v>1</v>
      </c>
      <c r="K19023" t="s">
        <v>41</v>
      </c>
      <c r="L19023" t="s">
        <v>60</v>
      </c>
      <c r="M19023">
        <v>101500</v>
      </c>
      <c r="N19023"/>
      <c r="O19023" t="s">
        <v>3504</v>
      </c>
      <c r="P19023" t="s">
        <v>85</v>
      </c>
    </row>
    <row r="19024" spans="1:16" x14ac:dyDescent="0.35">
      <c r="A19024" t="s">
        <v>1</v>
      </c>
      <c r="B19024" t="s">
        <v>895</v>
      </c>
      <c r="C19024" t="s">
        <v>201</v>
      </c>
      <c r="D19024" t="s">
        <v>4595</v>
      </c>
      <c r="E19024" t="s">
        <v>59</v>
      </c>
      <c r="F19024" t="b">
        <v>0</v>
      </c>
      <c r="G19024" t="s">
        <v>73</v>
      </c>
      <c r="H19024" s="1">
        <v>46235.0077662037</v>
      </c>
      <c r="I19024" t="b">
        <v>0</v>
      </c>
      <c r="J19024" t="b">
        <v>0</v>
      </c>
      <c r="K19024" t="s">
        <v>41</v>
      </c>
      <c r="L19024" t="s">
        <v>60</v>
      </c>
      <c r="M19024">
        <v>142500</v>
      </c>
      <c r="N19024"/>
      <c r="O19024" t="s">
        <v>30924</v>
      </c>
      <c r="P19024" t="s">
        <v>32383</v>
      </c>
    </row>
    <row r="19025" spans="1:16" x14ac:dyDescent="0.35">
      <c r="A19025" t="s">
        <v>1</v>
      </c>
      <c r="B19025" t="s">
        <v>32056</v>
      </c>
      <c r="C19025" t="s">
        <v>750</v>
      </c>
      <c r="D19025" t="s">
        <v>4595</v>
      </c>
      <c r="E19025" t="s">
        <v>59</v>
      </c>
      <c r="F19025" t="b">
        <v>0</v>
      </c>
      <c r="G19025" t="s">
        <v>19</v>
      </c>
      <c r="H19025" s="1">
        <v>46235.008969907409</v>
      </c>
      <c r="I19025" t="b">
        <v>1</v>
      </c>
      <c r="J19025" t="b">
        <v>0</v>
      </c>
      <c r="K19025" t="s">
        <v>19</v>
      </c>
      <c r="L19025" t="s">
        <v>60</v>
      </c>
      <c r="M19025">
        <v>1400000</v>
      </c>
      <c r="N19025"/>
      <c r="O19025" t="s">
        <v>7059</v>
      </c>
      <c r="P19025" t="s">
        <v>32057</v>
      </c>
    </row>
    <row r="19026" spans="1:16" x14ac:dyDescent="0.35">
      <c r="A19026" t="s">
        <v>0</v>
      </c>
      <c r="B19026" t="s">
        <v>0</v>
      </c>
      <c r="C19026" t="s">
        <v>1614</v>
      </c>
      <c r="D19026" t="s">
        <v>4526</v>
      </c>
      <c r="E19026" t="s">
        <v>59</v>
      </c>
      <c r="F19026" t="b">
        <v>0</v>
      </c>
      <c r="G19026" t="s">
        <v>89</v>
      </c>
      <c r="H19026" s="1">
        <v>46235.046006944453</v>
      </c>
      <c r="I19026" t="b">
        <v>0</v>
      </c>
      <c r="J19026" t="b">
        <v>0</v>
      </c>
      <c r="K19026" t="s">
        <v>41</v>
      </c>
      <c r="L19026" t="s">
        <v>74</v>
      </c>
      <c r="M19026"/>
      <c r="N19026">
        <v>32.5</v>
      </c>
      <c r="O19026" t="s">
        <v>222</v>
      </c>
      <c r="P19026" t="s">
        <v>31661</v>
      </c>
    </row>
    <row r="19027" spans="1:16" x14ac:dyDescent="0.35">
      <c r="A19027" t="s">
        <v>2</v>
      </c>
      <c r="B19027" t="s">
        <v>4374</v>
      </c>
      <c r="C19027" t="s">
        <v>76</v>
      </c>
      <c r="D19027" t="s">
        <v>4346</v>
      </c>
      <c r="E19027" t="s">
        <v>59</v>
      </c>
      <c r="F19027" t="b">
        <v>1</v>
      </c>
      <c r="G19027" t="s">
        <v>41</v>
      </c>
      <c r="H19027" s="1">
        <v>46235.049027777779</v>
      </c>
      <c r="I19027" t="b">
        <v>1</v>
      </c>
      <c r="J19027" t="b">
        <v>1</v>
      </c>
      <c r="K19027" t="s">
        <v>41</v>
      </c>
      <c r="L19027" t="s">
        <v>60</v>
      </c>
      <c r="M19027">
        <v>90000</v>
      </c>
      <c r="N19027"/>
      <c r="O19027" t="s">
        <v>18393</v>
      </c>
      <c r="P19027" t="s">
        <v>705</v>
      </c>
    </row>
    <row r="19028" spans="1:16" x14ac:dyDescent="0.35">
      <c r="A19028" t="s">
        <v>1</v>
      </c>
      <c r="B19028" t="s">
        <v>32384</v>
      </c>
      <c r="C19028" t="s">
        <v>774</v>
      </c>
      <c r="D19028" t="s">
        <v>4346</v>
      </c>
      <c r="E19028" t="s">
        <v>59</v>
      </c>
      <c r="F19028" t="b">
        <v>0</v>
      </c>
      <c r="G19028" t="s">
        <v>77</v>
      </c>
      <c r="H19028" s="1">
        <v>46235.049224537041</v>
      </c>
      <c r="I19028" t="b">
        <v>1</v>
      </c>
      <c r="J19028" t="b">
        <v>1</v>
      </c>
      <c r="K19028" t="s">
        <v>41</v>
      </c>
      <c r="L19028" t="s">
        <v>60</v>
      </c>
      <c r="M19028">
        <v>226500</v>
      </c>
      <c r="N19028"/>
      <c r="O19028" t="s">
        <v>24106</v>
      </c>
    </row>
    <row r="19029" spans="1:16" x14ac:dyDescent="0.35">
      <c r="A19029" t="s">
        <v>3</v>
      </c>
      <c r="B19029" t="s">
        <v>3</v>
      </c>
      <c r="C19029" t="s">
        <v>1468</v>
      </c>
      <c r="D19029" t="s">
        <v>4756</v>
      </c>
      <c r="E19029" t="s">
        <v>59</v>
      </c>
      <c r="F19029" t="b">
        <v>0</v>
      </c>
      <c r="G19029" t="s">
        <v>89</v>
      </c>
      <c r="H19029" s="1">
        <v>46235.250891203701</v>
      </c>
      <c r="I19029" t="b">
        <v>0</v>
      </c>
      <c r="J19029" t="b">
        <v>0</v>
      </c>
      <c r="K19029" t="s">
        <v>41</v>
      </c>
      <c r="L19029" t="s">
        <v>60</v>
      </c>
      <c r="M19029">
        <v>109750</v>
      </c>
      <c r="N19029"/>
      <c r="O19029" t="s">
        <v>120</v>
      </c>
      <c r="P19029" t="s">
        <v>32385</v>
      </c>
    </row>
    <row r="19030" spans="1:16" x14ac:dyDescent="0.35">
      <c r="A19030" t="s">
        <v>1</v>
      </c>
      <c r="B19030" t="s">
        <v>1</v>
      </c>
      <c r="C19030" t="s">
        <v>16280</v>
      </c>
      <c r="D19030" t="s">
        <v>24119</v>
      </c>
      <c r="E19030" t="s">
        <v>88</v>
      </c>
      <c r="F19030" t="b">
        <v>0</v>
      </c>
      <c r="G19030" t="s">
        <v>40</v>
      </c>
      <c r="H19030" s="1">
        <v>46235.302303240736</v>
      </c>
      <c r="I19030" t="b">
        <v>1</v>
      </c>
      <c r="J19030" t="b">
        <v>0</v>
      </c>
      <c r="K19030" t="s">
        <v>40</v>
      </c>
      <c r="L19030" t="s">
        <v>60</v>
      </c>
      <c r="M19030">
        <v>1230000</v>
      </c>
      <c r="N19030"/>
      <c r="O19030" t="s">
        <v>32386</v>
      </c>
      <c r="P19030" t="s">
        <v>32387</v>
      </c>
    </row>
    <row r="19031" spans="1:16" x14ac:dyDescent="0.35">
      <c r="A19031" t="s">
        <v>1</v>
      </c>
      <c r="B19031" t="s">
        <v>32388</v>
      </c>
      <c r="C19031" t="s">
        <v>172</v>
      </c>
      <c r="D19031" t="s">
        <v>11236</v>
      </c>
      <c r="E19031" t="s">
        <v>59</v>
      </c>
      <c r="F19031" t="b">
        <v>0</v>
      </c>
      <c r="G19031" t="s">
        <v>68</v>
      </c>
      <c r="H19031" s="1">
        <v>46235.340879629628</v>
      </c>
      <c r="I19031" t="b">
        <v>0</v>
      </c>
      <c r="J19031" t="b">
        <v>1</v>
      </c>
      <c r="K19031" t="s">
        <v>41</v>
      </c>
      <c r="L19031" t="s">
        <v>60</v>
      </c>
      <c r="M19031">
        <v>191500</v>
      </c>
      <c r="N19031"/>
      <c r="O19031" t="s">
        <v>965</v>
      </c>
      <c r="P19031" t="s">
        <v>32389</v>
      </c>
    </row>
    <row r="19032" spans="1:16" x14ac:dyDescent="0.35">
      <c r="A19032" t="s">
        <v>1</v>
      </c>
      <c r="B19032" t="s">
        <v>358</v>
      </c>
      <c r="C19032" t="s">
        <v>1587</v>
      </c>
      <c r="D19032" t="s">
        <v>4550</v>
      </c>
      <c r="E19032" t="s">
        <v>59</v>
      </c>
      <c r="F19032" t="b">
        <v>0</v>
      </c>
      <c r="G19032" t="s">
        <v>89</v>
      </c>
      <c r="H19032" s="1">
        <v>46235.382592592592</v>
      </c>
      <c r="I19032" t="b">
        <v>0</v>
      </c>
      <c r="J19032" t="b">
        <v>0</v>
      </c>
      <c r="K19032" t="s">
        <v>41</v>
      </c>
      <c r="L19032" t="s">
        <v>60</v>
      </c>
      <c r="M19032">
        <v>90000</v>
      </c>
      <c r="N19032"/>
      <c r="O19032" t="s">
        <v>32027</v>
      </c>
      <c r="P19032" t="s">
        <v>32028</v>
      </c>
    </row>
    <row r="19033" spans="1:16" x14ac:dyDescent="0.35">
      <c r="A19033" t="s">
        <v>1</v>
      </c>
      <c r="B19033" t="s">
        <v>32390</v>
      </c>
      <c r="C19033" t="s">
        <v>185</v>
      </c>
      <c r="D19033" t="s">
        <v>24507</v>
      </c>
      <c r="E19033" t="s">
        <v>59</v>
      </c>
      <c r="F19033" t="b">
        <v>0</v>
      </c>
      <c r="G19033" t="s">
        <v>19</v>
      </c>
      <c r="H19033" s="1">
        <v>46235.383877314824</v>
      </c>
      <c r="I19033" t="b">
        <v>0</v>
      </c>
      <c r="J19033" t="b">
        <v>0</v>
      </c>
      <c r="K19033" t="s">
        <v>19</v>
      </c>
      <c r="L19033" t="s">
        <v>60</v>
      </c>
      <c r="M19033">
        <v>1191360</v>
      </c>
      <c r="N19033"/>
      <c r="O19033" t="s">
        <v>32391</v>
      </c>
      <c r="P19033" t="s">
        <v>7542</v>
      </c>
    </row>
    <row r="19034" spans="1:16" x14ac:dyDescent="0.35">
      <c r="A19034" t="s">
        <v>1</v>
      </c>
      <c r="B19034" t="s">
        <v>32390</v>
      </c>
      <c r="C19034" t="s">
        <v>13767</v>
      </c>
      <c r="D19034" t="s">
        <v>4346</v>
      </c>
      <c r="E19034" t="s">
        <v>59</v>
      </c>
      <c r="F19034" t="b">
        <v>0</v>
      </c>
      <c r="G19034" t="s">
        <v>19</v>
      </c>
      <c r="H19034" s="1">
        <v>46235.383877314824</v>
      </c>
      <c r="I19034" t="b">
        <v>0</v>
      </c>
      <c r="J19034" t="b">
        <v>0</v>
      </c>
      <c r="K19034" t="s">
        <v>19</v>
      </c>
      <c r="L19034" t="s">
        <v>60</v>
      </c>
      <c r="M19034">
        <v>1191360</v>
      </c>
      <c r="N19034"/>
      <c r="O19034" t="s">
        <v>32391</v>
      </c>
      <c r="P19034" t="s">
        <v>7542</v>
      </c>
    </row>
    <row r="19035" spans="1:16" x14ac:dyDescent="0.35">
      <c r="A19035" t="s">
        <v>3</v>
      </c>
      <c r="B19035" t="s">
        <v>3</v>
      </c>
      <c r="C19035" t="s">
        <v>1903</v>
      </c>
      <c r="D19035" t="s">
        <v>4526</v>
      </c>
      <c r="E19035" t="s">
        <v>88</v>
      </c>
      <c r="F19035" t="b">
        <v>0</v>
      </c>
      <c r="G19035" t="s">
        <v>89</v>
      </c>
      <c r="H19035" s="1">
        <v>46235.417557870373</v>
      </c>
      <c r="I19035" t="b">
        <v>0</v>
      </c>
      <c r="J19035" t="b">
        <v>1</v>
      </c>
      <c r="K19035" t="s">
        <v>41</v>
      </c>
      <c r="L19035" t="s">
        <v>74</v>
      </c>
      <c r="M19035"/>
      <c r="N19035">
        <v>56.75</v>
      </c>
      <c r="O19035" t="s">
        <v>4487</v>
      </c>
    </row>
    <row r="19036" spans="1:16" x14ac:dyDescent="0.35">
      <c r="A19036" t="s">
        <v>2</v>
      </c>
      <c r="B19036" t="s">
        <v>8379</v>
      </c>
      <c r="C19036" t="s">
        <v>3888</v>
      </c>
      <c r="D19036" t="s">
        <v>4550</v>
      </c>
      <c r="E19036" t="s">
        <v>59</v>
      </c>
      <c r="F19036" t="b">
        <v>0</v>
      </c>
      <c r="G19036" t="s">
        <v>65</v>
      </c>
      <c r="H19036" s="1">
        <v>46235.417592592603</v>
      </c>
      <c r="I19036" t="b">
        <v>0</v>
      </c>
      <c r="J19036" t="b">
        <v>1</v>
      </c>
      <c r="K19036" t="s">
        <v>41</v>
      </c>
      <c r="L19036" t="s">
        <v>60</v>
      </c>
      <c r="M19036">
        <v>122000</v>
      </c>
      <c r="N19036"/>
      <c r="O19036" t="s">
        <v>32392</v>
      </c>
      <c r="P19036" t="s">
        <v>32393</v>
      </c>
    </row>
    <row r="19037" spans="1:16" x14ac:dyDescent="0.35">
      <c r="A19037" t="s">
        <v>6</v>
      </c>
      <c r="B19037" t="s">
        <v>6</v>
      </c>
      <c r="C19037" t="s">
        <v>1943</v>
      </c>
      <c r="D19037" t="s">
        <v>4526</v>
      </c>
      <c r="E19037" t="s">
        <v>88</v>
      </c>
      <c r="F19037" t="b">
        <v>0</v>
      </c>
      <c r="G19037" t="s">
        <v>89</v>
      </c>
      <c r="H19037" s="1">
        <v>46235.420729166668</v>
      </c>
      <c r="I19037" t="b">
        <v>0</v>
      </c>
      <c r="J19037" t="b">
        <v>1</v>
      </c>
      <c r="K19037" t="s">
        <v>41</v>
      </c>
      <c r="L19037" t="s">
        <v>74</v>
      </c>
      <c r="M19037"/>
      <c r="N19037">
        <v>70</v>
      </c>
      <c r="O19037" t="s">
        <v>4487</v>
      </c>
      <c r="P19037" t="s">
        <v>32394</v>
      </c>
    </row>
    <row r="19038" spans="1:16" x14ac:dyDescent="0.35">
      <c r="A19038" t="s">
        <v>8</v>
      </c>
      <c r="B19038" t="s">
        <v>32395</v>
      </c>
      <c r="C19038" t="s">
        <v>9560</v>
      </c>
      <c r="D19038" t="s">
        <v>4346</v>
      </c>
      <c r="E19038" t="s">
        <v>59</v>
      </c>
      <c r="F19038" t="b">
        <v>0</v>
      </c>
      <c r="G19038" t="s">
        <v>19</v>
      </c>
      <c r="H19038" s="1">
        <v>46235.425543981481</v>
      </c>
      <c r="I19038" t="b">
        <v>0</v>
      </c>
      <c r="J19038" t="b">
        <v>0</v>
      </c>
      <c r="K19038" t="s">
        <v>19</v>
      </c>
      <c r="L19038" t="s">
        <v>60</v>
      </c>
      <c r="M19038">
        <v>270000</v>
      </c>
      <c r="N19038"/>
      <c r="O19038" t="s">
        <v>26434</v>
      </c>
      <c r="P19038" t="s">
        <v>32396</v>
      </c>
    </row>
    <row r="19039" spans="1:16" x14ac:dyDescent="0.35">
      <c r="A19039" t="s">
        <v>3</v>
      </c>
      <c r="B19039" t="s">
        <v>3400</v>
      </c>
      <c r="C19039" t="s">
        <v>2633</v>
      </c>
      <c r="D19039" t="s">
        <v>2360</v>
      </c>
      <c r="E19039" t="s">
        <v>59</v>
      </c>
      <c r="F19039" t="b">
        <v>0</v>
      </c>
      <c r="G19039" t="s">
        <v>68</v>
      </c>
      <c r="H19039" s="1">
        <v>46235.459224537037</v>
      </c>
      <c r="I19039" t="b">
        <v>0</v>
      </c>
      <c r="J19039" t="b">
        <v>1</v>
      </c>
      <c r="K19039" t="s">
        <v>41</v>
      </c>
      <c r="L19039" t="s">
        <v>60</v>
      </c>
      <c r="M19039">
        <v>80500</v>
      </c>
      <c r="N19039"/>
      <c r="O19039" t="s">
        <v>32397</v>
      </c>
    </row>
    <row r="19040" spans="1:16" x14ac:dyDescent="0.35">
      <c r="A19040" t="s">
        <v>3</v>
      </c>
      <c r="B19040" t="s">
        <v>32398</v>
      </c>
      <c r="C19040" t="s">
        <v>223</v>
      </c>
      <c r="D19040" t="s">
        <v>25190</v>
      </c>
      <c r="E19040" t="s">
        <v>59</v>
      </c>
      <c r="F19040" t="b">
        <v>0</v>
      </c>
      <c r="G19040" t="s">
        <v>73</v>
      </c>
      <c r="H19040" s="1">
        <v>46235.459247685183</v>
      </c>
      <c r="I19040" t="b">
        <v>0</v>
      </c>
      <c r="J19040" t="b">
        <v>0</v>
      </c>
      <c r="K19040" t="s">
        <v>41</v>
      </c>
      <c r="L19040" t="s">
        <v>74</v>
      </c>
      <c r="M19040"/>
      <c r="N19040">
        <v>45</v>
      </c>
      <c r="O19040" t="s">
        <v>2724</v>
      </c>
      <c r="P19040" t="s">
        <v>85</v>
      </c>
    </row>
    <row r="19041" spans="1:16" x14ac:dyDescent="0.35">
      <c r="A19041" t="s">
        <v>1</v>
      </c>
      <c r="B19041" t="s">
        <v>184</v>
      </c>
      <c r="C19041" t="s">
        <v>2034</v>
      </c>
      <c r="D19041" t="s">
        <v>4550</v>
      </c>
      <c r="E19041" t="s">
        <v>59</v>
      </c>
      <c r="F19041" t="b">
        <v>0</v>
      </c>
      <c r="G19041" t="s">
        <v>89</v>
      </c>
      <c r="H19041" s="1">
        <v>46235.465891203698</v>
      </c>
      <c r="I19041" t="b">
        <v>0</v>
      </c>
      <c r="J19041" t="b">
        <v>1</v>
      </c>
      <c r="K19041" t="s">
        <v>41</v>
      </c>
      <c r="L19041" t="s">
        <v>60</v>
      </c>
      <c r="M19041">
        <v>120941.6</v>
      </c>
      <c r="N19041"/>
      <c r="O19041" t="s">
        <v>2446</v>
      </c>
      <c r="P19041" t="s">
        <v>32399</v>
      </c>
    </row>
    <row r="19042" spans="1:16" x14ac:dyDescent="0.35">
      <c r="A19042" t="s">
        <v>4</v>
      </c>
      <c r="B19042" t="s">
        <v>32400</v>
      </c>
      <c r="C19042" t="s">
        <v>500</v>
      </c>
      <c r="D19042" t="s">
        <v>4550</v>
      </c>
      <c r="E19042" t="s">
        <v>59</v>
      </c>
      <c r="F19042" t="b">
        <v>0</v>
      </c>
      <c r="G19042" t="s">
        <v>13</v>
      </c>
      <c r="H19042" s="1">
        <v>46235.466562499998</v>
      </c>
      <c r="I19042" t="b">
        <v>0</v>
      </c>
      <c r="J19042" t="b">
        <v>0</v>
      </c>
      <c r="K19042" t="s">
        <v>13</v>
      </c>
      <c r="L19042" t="s">
        <v>60</v>
      </c>
      <c r="M19042">
        <v>139306.5</v>
      </c>
      <c r="N19042"/>
      <c r="O19042" t="s">
        <v>32401</v>
      </c>
      <c r="P19042" t="s">
        <v>32402</v>
      </c>
    </row>
    <row r="19043" spans="1:16" x14ac:dyDescent="0.35">
      <c r="A19043" t="s">
        <v>2</v>
      </c>
      <c r="B19043" t="s">
        <v>9722</v>
      </c>
      <c r="C19043" t="s">
        <v>326</v>
      </c>
      <c r="D19043" t="s">
        <v>4526</v>
      </c>
      <c r="E19043" t="s">
        <v>59</v>
      </c>
      <c r="F19043" t="b">
        <v>0</v>
      </c>
      <c r="G19043" t="s">
        <v>77</v>
      </c>
      <c r="H19043" s="1">
        <v>46235.504027777781</v>
      </c>
      <c r="I19043" t="b">
        <v>0</v>
      </c>
      <c r="J19043" t="b">
        <v>1</v>
      </c>
      <c r="K19043" t="s">
        <v>41</v>
      </c>
      <c r="L19043" t="s">
        <v>60</v>
      </c>
      <c r="M19043">
        <v>175500</v>
      </c>
      <c r="N19043"/>
      <c r="O19043" t="s">
        <v>424</v>
      </c>
      <c r="P19043" t="s">
        <v>4577</v>
      </c>
    </row>
    <row r="19044" spans="1:16" x14ac:dyDescent="0.35">
      <c r="A19044" t="s">
        <v>1</v>
      </c>
      <c r="B19044" t="s">
        <v>9961</v>
      </c>
      <c r="C19044" t="s">
        <v>86</v>
      </c>
      <c r="D19044" t="s">
        <v>4550</v>
      </c>
      <c r="E19044" t="s">
        <v>59</v>
      </c>
      <c r="F19044" t="b">
        <v>0</v>
      </c>
      <c r="G19044" t="s">
        <v>77</v>
      </c>
      <c r="H19044" s="1">
        <v>46235.507557870369</v>
      </c>
      <c r="I19044" t="b">
        <v>0</v>
      </c>
      <c r="J19044" t="b">
        <v>1</v>
      </c>
      <c r="K19044" t="s">
        <v>41</v>
      </c>
      <c r="L19044" t="s">
        <v>60</v>
      </c>
      <c r="M19044">
        <v>162500</v>
      </c>
      <c r="N19044"/>
      <c r="O19044" t="s">
        <v>9224</v>
      </c>
      <c r="P19044" t="s">
        <v>32403</v>
      </c>
    </row>
    <row r="19045" spans="1:16" x14ac:dyDescent="0.35">
      <c r="A19045" t="s">
        <v>7</v>
      </c>
      <c r="B19045" t="s">
        <v>32404</v>
      </c>
      <c r="C19045" t="s">
        <v>112</v>
      </c>
      <c r="D19045" t="s">
        <v>4756</v>
      </c>
      <c r="E19045" t="s">
        <v>59</v>
      </c>
      <c r="F19045" t="b">
        <v>0</v>
      </c>
      <c r="G19045" t="s">
        <v>65</v>
      </c>
      <c r="H19045" s="1">
        <v>46235.542557870373</v>
      </c>
      <c r="I19045" t="b">
        <v>0</v>
      </c>
      <c r="J19045" t="b">
        <v>0</v>
      </c>
      <c r="K19045" t="s">
        <v>41</v>
      </c>
      <c r="L19045" t="s">
        <v>60</v>
      </c>
      <c r="M19045">
        <v>100775</v>
      </c>
      <c r="N19045"/>
      <c r="O19045" t="s">
        <v>6267</v>
      </c>
      <c r="P19045" t="s">
        <v>556</v>
      </c>
    </row>
    <row r="19046" spans="1:16" x14ac:dyDescent="0.35">
      <c r="A19046" t="s">
        <v>3</v>
      </c>
      <c r="B19046" t="s">
        <v>32405</v>
      </c>
      <c r="C19046" t="s">
        <v>29119</v>
      </c>
      <c r="D19046" t="s">
        <v>4756</v>
      </c>
      <c r="E19046" t="s">
        <v>59</v>
      </c>
      <c r="F19046" t="b">
        <v>0</v>
      </c>
      <c r="G19046" t="s">
        <v>41</v>
      </c>
      <c r="H19046" s="1">
        <v>46235.545497685183</v>
      </c>
      <c r="I19046" t="b">
        <v>0</v>
      </c>
      <c r="J19046" t="b">
        <v>1</v>
      </c>
      <c r="K19046" t="s">
        <v>41</v>
      </c>
      <c r="L19046" t="s">
        <v>60</v>
      </c>
      <c r="M19046">
        <v>95625</v>
      </c>
      <c r="N19046"/>
      <c r="O19046" t="s">
        <v>13043</v>
      </c>
      <c r="P19046" t="s">
        <v>3201</v>
      </c>
    </row>
    <row r="19047" spans="1:16" x14ac:dyDescent="0.35">
      <c r="A19047" t="s">
        <v>0</v>
      </c>
      <c r="B19047" t="s">
        <v>32406</v>
      </c>
      <c r="C19047" t="s">
        <v>1710</v>
      </c>
      <c r="D19047" t="s">
        <v>4756</v>
      </c>
      <c r="E19047" t="s">
        <v>59</v>
      </c>
      <c r="F19047" t="b">
        <v>0</v>
      </c>
      <c r="G19047" t="s">
        <v>68</v>
      </c>
      <c r="H19047" s="1">
        <v>46235.584224537037</v>
      </c>
      <c r="I19047" t="b">
        <v>0</v>
      </c>
      <c r="J19047" t="b">
        <v>0</v>
      </c>
      <c r="K19047" t="s">
        <v>41</v>
      </c>
      <c r="L19047" t="s">
        <v>60</v>
      </c>
      <c r="M19047">
        <v>82500</v>
      </c>
      <c r="N19047"/>
      <c r="O19047" t="s">
        <v>2627</v>
      </c>
      <c r="P19047" t="s">
        <v>32407</v>
      </c>
    </row>
    <row r="19048" spans="1:16" x14ac:dyDescent="0.35">
      <c r="A19048" t="s">
        <v>1</v>
      </c>
      <c r="B19048" t="s">
        <v>32408</v>
      </c>
      <c r="C19048" t="s">
        <v>32409</v>
      </c>
      <c r="D19048" t="s">
        <v>4756</v>
      </c>
      <c r="E19048" t="s">
        <v>59</v>
      </c>
      <c r="F19048" t="b">
        <v>0</v>
      </c>
      <c r="G19048" t="s">
        <v>77</v>
      </c>
      <c r="H19048" s="1">
        <v>46235.590868055559</v>
      </c>
      <c r="I19048" t="b">
        <v>1</v>
      </c>
      <c r="J19048" t="b">
        <v>1</v>
      </c>
      <c r="K19048" t="s">
        <v>41</v>
      </c>
      <c r="L19048" t="s">
        <v>60</v>
      </c>
      <c r="M19048">
        <v>232000</v>
      </c>
      <c r="N19048"/>
      <c r="O19048" t="s">
        <v>809</v>
      </c>
      <c r="P19048" t="s">
        <v>32410</v>
      </c>
    </row>
    <row r="19049" spans="1:16" x14ac:dyDescent="0.35">
      <c r="A19049" t="s">
        <v>6</v>
      </c>
      <c r="B19049" t="s">
        <v>32411</v>
      </c>
      <c r="C19049" t="s">
        <v>14351</v>
      </c>
      <c r="D19049" t="s">
        <v>4550</v>
      </c>
      <c r="E19049" t="s">
        <v>59</v>
      </c>
      <c r="F19049" t="b">
        <v>0</v>
      </c>
      <c r="G19049" t="s">
        <v>65</v>
      </c>
      <c r="H19049" s="1">
        <v>46235.62908564815</v>
      </c>
      <c r="I19049" t="b">
        <v>0</v>
      </c>
      <c r="J19049" t="b">
        <v>1</v>
      </c>
      <c r="K19049" t="s">
        <v>41</v>
      </c>
      <c r="L19049" t="s">
        <v>60</v>
      </c>
      <c r="M19049">
        <v>181500</v>
      </c>
      <c r="N19049"/>
      <c r="O19049" t="s">
        <v>95</v>
      </c>
      <c r="P19049" t="s">
        <v>9005</v>
      </c>
    </row>
    <row r="19050" spans="1:16" x14ac:dyDescent="0.35">
      <c r="A19050" t="s">
        <v>2</v>
      </c>
      <c r="B19050" t="s">
        <v>32412</v>
      </c>
      <c r="C19050" t="s">
        <v>574</v>
      </c>
      <c r="D19050" t="s">
        <v>5440</v>
      </c>
      <c r="E19050" t="s">
        <v>59</v>
      </c>
      <c r="F19050" t="b">
        <v>0</v>
      </c>
      <c r="G19050" t="s">
        <v>41</v>
      </c>
      <c r="H19050" s="1">
        <v>46235.632326388892</v>
      </c>
      <c r="I19050" t="b">
        <v>0</v>
      </c>
      <c r="J19050" t="b">
        <v>1</v>
      </c>
      <c r="K19050" t="s">
        <v>41</v>
      </c>
      <c r="L19050" t="s">
        <v>60</v>
      </c>
      <c r="M19050">
        <v>102500</v>
      </c>
      <c r="N19050"/>
      <c r="O19050" t="s">
        <v>26421</v>
      </c>
      <c r="P19050" t="s">
        <v>3038</v>
      </c>
    </row>
    <row r="19051" spans="1:16" x14ac:dyDescent="0.35">
      <c r="A19051" t="s">
        <v>5</v>
      </c>
      <c r="B19051" t="s">
        <v>3416</v>
      </c>
      <c r="C19051" t="s">
        <v>3469</v>
      </c>
      <c r="D19051" t="s">
        <v>5440</v>
      </c>
      <c r="E19051" t="s">
        <v>59</v>
      </c>
      <c r="F19051" t="b">
        <v>0</v>
      </c>
      <c r="G19051" t="s">
        <v>77</v>
      </c>
      <c r="H19051" s="1">
        <v>46235.632523148153</v>
      </c>
      <c r="I19051" t="b">
        <v>0</v>
      </c>
      <c r="J19051" t="b">
        <v>1</v>
      </c>
      <c r="K19051" t="s">
        <v>41</v>
      </c>
      <c r="L19051" t="s">
        <v>60</v>
      </c>
      <c r="M19051">
        <v>219375</v>
      </c>
      <c r="N19051"/>
      <c r="O19051" t="s">
        <v>32413</v>
      </c>
      <c r="P19051" t="s">
        <v>32414</v>
      </c>
    </row>
    <row r="19052" spans="1:16" x14ac:dyDescent="0.35">
      <c r="A19052" t="s">
        <v>1</v>
      </c>
      <c r="B19052" t="s">
        <v>1090</v>
      </c>
      <c r="C19052" t="s">
        <v>112</v>
      </c>
      <c r="D19052" t="s">
        <v>5440</v>
      </c>
      <c r="E19052" t="s">
        <v>59</v>
      </c>
      <c r="F19052" t="b">
        <v>0</v>
      </c>
      <c r="G19052" t="s">
        <v>65</v>
      </c>
      <c r="H19052" s="1">
        <v>46235.6325462963</v>
      </c>
      <c r="I19052" t="b">
        <v>1</v>
      </c>
      <c r="J19052" t="b">
        <v>1</v>
      </c>
      <c r="K19052" t="s">
        <v>41</v>
      </c>
      <c r="L19052" t="s">
        <v>60</v>
      </c>
      <c r="M19052">
        <v>156025</v>
      </c>
      <c r="N19052"/>
      <c r="O19052" t="s">
        <v>1953</v>
      </c>
      <c r="P19052" t="s">
        <v>32415</v>
      </c>
    </row>
    <row r="19053" spans="1:16" x14ac:dyDescent="0.35">
      <c r="A19053" t="s">
        <v>1</v>
      </c>
      <c r="B19053" t="s">
        <v>32416</v>
      </c>
      <c r="C19053" t="s">
        <v>507</v>
      </c>
      <c r="D19053" t="s">
        <v>5440</v>
      </c>
      <c r="E19053" t="s">
        <v>59</v>
      </c>
      <c r="F19053" t="b">
        <v>0</v>
      </c>
      <c r="G19053" t="s">
        <v>77</v>
      </c>
      <c r="H19053" s="1">
        <v>46235.632557870369</v>
      </c>
      <c r="I19053" t="b">
        <v>0</v>
      </c>
      <c r="J19053" t="b">
        <v>1</v>
      </c>
      <c r="K19053" t="s">
        <v>41</v>
      </c>
      <c r="L19053" t="s">
        <v>60</v>
      </c>
      <c r="M19053">
        <v>106000</v>
      </c>
      <c r="N19053"/>
      <c r="O19053" t="s">
        <v>2207</v>
      </c>
      <c r="P19053" t="s">
        <v>32417</v>
      </c>
    </row>
    <row r="19054" spans="1:16" x14ac:dyDescent="0.35">
      <c r="A19054" t="s">
        <v>1</v>
      </c>
      <c r="B19054" t="s">
        <v>1191</v>
      </c>
      <c r="C19054" t="s">
        <v>41</v>
      </c>
      <c r="D19054" t="s">
        <v>5440</v>
      </c>
      <c r="E19054" t="s">
        <v>59</v>
      </c>
      <c r="F19054" t="b">
        <v>0</v>
      </c>
      <c r="G19054" t="s">
        <v>89</v>
      </c>
      <c r="H19054" s="1">
        <v>46235.632557870369</v>
      </c>
      <c r="I19054" t="b">
        <v>1</v>
      </c>
      <c r="J19054" t="b">
        <v>1</v>
      </c>
      <c r="K19054" t="s">
        <v>41</v>
      </c>
      <c r="L19054" t="s">
        <v>60</v>
      </c>
      <c r="M19054">
        <v>133000</v>
      </c>
      <c r="N19054"/>
      <c r="O19054" t="s">
        <v>981</v>
      </c>
      <c r="P19054" t="s">
        <v>10945</v>
      </c>
    </row>
    <row r="19055" spans="1:16" x14ac:dyDescent="0.35">
      <c r="A19055" t="s">
        <v>4</v>
      </c>
      <c r="B19055" t="s">
        <v>32418</v>
      </c>
      <c r="C19055" t="s">
        <v>102</v>
      </c>
      <c r="D19055" t="s">
        <v>5440</v>
      </c>
      <c r="E19055" t="s">
        <v>59</v>
      </c>
      <c r="F19055" t="b">
        <v>0</v>
      </c>
      <c r="G19055" t="s">
        <v>89</v>
      </c>
      <c r="H19055" s="1">
        <v>46235.632581018523</v>
      </c>
      <c r="I19055" t="b">
        <v>1</v>
      </c>
      <c r="J19055" t="b">
        <v>1</v>
      </c>
      <c r="K19055" t="s">
        <v>41</v>
      </c>
      <c r="L19055" t="s">
        <v>60</v>
      </c>
      <c r="M19055">
        <v>223543.5</v>
      </c>
      <c r="N19055"/>
      <c r="O19055" t="s">
        <v>1466</v>
      </c>
      <c r="P19055" t="s">
        <v>32419</v>
      </c>
    </row>
    <row r="19056" spans="1:16" x14ac:dyDescent="0.35">
      <c r="A19056" t="s">
        <v>1</v>
      </c>
      <c r="B19056" t="s">
        <v>32420</v>
      </c>
      <c r="C19056" t="s">
        <v>557</v>
      </c>
      <c r="D19056" t="s">
        <v>5440</v>
      </c>
      <c r="E19056" t="s">
        <v>59</v>
      </c>
      <c r="F19056" t="b">
        <v>0</v>
      </c>
      <c r="G19056" t="s">
        <v>65</v>
      </c>
      <c r="H19056" s="1">
        <v>46235.632592592592</v>
      </c>
      <c r="I19056" t="b">
        <v>1</v>
      </c>
      <c r="J19056" t="b">
        <v>1</v>
      </c>
      <c r="K19056" t="s">
        <v>41</v>
      </c>
      <c r="L19056" t="s">
        <v>60</v>
      </c>
      <c r="M19056">
        <v>176938.65</v>
      </c>
      <c r="N19056"/>
      <c r="O19056" t="s">
        <v>4157</v>
      </c>
      <c r="P19056" t="s">
        <v>14434</v>
      </c>
    </row>
    <row r="19057" spans="1:16" x14ac:dyDescent="0.35">
      <c r="A19057" t="s">
        <v>5</v>
      </c>
      <c r="B19057" t="s">
        <v>3416</v>
      </c>
      <c r="C19057" t="s">
        <v>142</v>
      </c>
      <c r="D19057" t="s">
        <v>5440</v>
      </c>
      <c r="E19057" t="s">
        <v>59</v>
      </c>
      <c r="F19057" t="b">
        <v>0</v>
      </c>
      <c r="G19057" t="s">
        <v>89</v>
      </c>
      <c r="H19057" s="1">
        <v>46235.632592592592</v>
      </c>
      <c r="I19057" t="b">
        <v>1</v>
      </c>
      <c r="J19057" t="b">
        <v>1</v>
      </c>
      <c r="K19057" t="s">
        <v>41</v>
      </c>
      <c r="L19057" t="s">
        <v>60</v>
      </c>
      <c r="M19057">
        <v>132500</v>
      </c>
      <c r="N19057"/>
      <c r="O19057" t="s">
        <v>2416</v>
      </c>
      <c r="P19057" t="s">
        <v>32421</v>
      </c>
    </row>
    <row r="19058" spans="1:16" x14ac:dyDescent="0.35">
      <c r="A19058" t="s">
        <v>1</v>
      </c>
      <c r="B19058" t="s">
        <v>2515</v>
      </c>
      <c r="C19058" t="s">
        <v>190</v>
      </c>
      <c r="D19058" t="s">
        <v>5440</v>
      </c>
      <c r="E19058" t="s">
        <v>59</v>
      </c>
      <c r="F19058" t="b">
        <v>0</v>
      </c>
      <c r="G19058" t="s">
        <v>73</v>
      </c>
      <c r="H19058" s="1">
        <v>46235.632592592592</v>
      </c>
      <c r="I19058" t="b">
        <v>1</v>
      </c>
      <c r="J19058" t="b">
        <v>1</v>
      </c>
      <c r="K19058" t="s">
        <v>41</v>
      </c>
      <c r="L19058" t="s">
        <v>60</v>
      </c>
      <c r="M19058">
        <v>132704</v>
      </c>
      <c r="N19058"/>
      <c r="O19058" t="s">
        <v>4157</v>
      </c>
      <c r="P19058" t="s">
        <v>14434</v>
      </c>
    </row>
    <row r="19059" spans="1:16" x14ac:dyDescent="0.35">
      <c r="A19059" t="s">
        <v>9</v>
      </c>
      <c r="B19059" t="s">
        <v>32422</v>
      </c>
      <c r="C19059" t="s">
        <v>958</v>
      </c>
      <c r="D19059" t="s">
        <v>5440</v>
      </c>
      <c r="E19059" t="s">
        <v>59</v>
      </c>
      <c r="F19059" t="b">
        <v>0</v>
      </c>
      <c r="G19059" t="s">
        <v>65</v>
      </c>
      <c r="H19059" s="1">
        <v>46235.632592592592</v>
      </c>
      <c r="I19059" t="b">
        <v>0</v>
      </c>
      <c r="J19059" t="b">
        <v>0</v>
      </c>
      <c r="K19059" t="s">
        <v>41</v>
      </c>
      <c r="L19059" t="s">
        <v>60</v>
      </c>
      <c r="M19059">
        <v>130000</v>
      </c>
      <c r="N19059"/>
      <c r="O19059" t="s">
        <v>32423</v>
      </c>
      <c r="P19059" t="s">
        <v>32424</v>
      </c>
    </row>
    <row r="19060" spans="1:16" x14ac:dyDescent="0.35">
      <c r="A19060" t="s">
        <v>4</v>
      </c>
      <c r="B19060" t="s">
        <v>32425</v>
      </c>
      <c r="C19060" t="s">
        <v>422</v>
      </c>
      <c r="D19060" t="s">
        <v>4526</v>
      </c>
      <c r="E19060" t="s">
        <v>59</v>
      </c>
      <c r="F19060" t="b">
        <v>0</v>
      </c>
      <c r="G19060" t="s">
        <v>89</v>
      </c>
      <c r="H19060" s="1">
        <v>46235.632638888892</v>
      </c>
      <c r="I19060" t="b">
        <v>0</v>
      </c>
      <c r="J19060" t="b">
        <v>1</v>
      </c>
      <c r="K19060" t="s">
        <v>41</v>
      </c>
      <c r="L19060" t="s">
        <v>60</v>
      </c>
      <c r="M19060">
        <v>139250</v>
      </c>
      <c r="N19060"/>
      <c r="O19060" t="s">
        <v>468</v>
      </c>
      <c r="P19060" t="s">
        <v>32426</v>
      </c>
    </row>
    <row r="19061" spans="1:16" x14ac:dyDescent="0.35">
      <c r="A19061" t="s">
        <v>4</v>
      </c>
      <c r="B19061" t="s">
        <v>32427</v>
      </c>
      <c r="C19061" t="s">
        <v>31127</v>
      </c>
      <c r="D19061" t="s">
        <v>5440</v>
      </c>
      <c r="E19061" t="s">
        <v>59</v>
      </c>
      <c r="F19061" t="b">
        <v>0</v>
      </c>
      <c r="G19061" t="s">
        <v>13</v>
      </c>
      <c r="H19061" s="1">
        <v>46235.633206018523</v>
      </c>
      <c r="I19061" t="b">
        <v>1</v>
      </c>
      <c r="J19061" t="b">
        <v>0</v>
      </c>
      <c r="K19061" t="s">
        <v>13</v>
      </c>
      <c r="L19061" t="s">
        <v>60</v>
      </c>
      <c r="M19061">
        <v>245000</v>
      </c>
      <c r="N19061"/>
      <c r="O19061" t="s">
        <v>4622</v>
      </c>
      <c r="P19061" t="s">
        <v>32428</v>
      </c>
    </row>
    <row r="19062" spans="1:16" x14ac:dyDescent="0.35">
      <c r="A19062" t="s">
        <v>7</v>
      </c>
      <c r="B19062" t="s">
        <v>32429</v>
      </c>
      <c r="C19062" t="s">
        <v>112</v>
      </c>
      <c r="D19062" t="s">
        <v>5440</v>
      </c>
      <c r="E19062" t="s">
        <v>59</v>
      </c>
      <c r="F19062" t="b">
        <v>0</v>
      </c>
      <c r="G19062" t="s">
        <v>65</v>
      </c>
      <c r="H19062" s="1">
        <v>46235.667557870373</v>
      </c>
      <c r="I19062" t="b">
        <v>0</v>
      </c>
      <c r="J19062" t="b">
        <v>1</v>
      </c>
      <c r="K19062" t="s">
        <v>41</v>
      </c>
      <c r="L19062" t="s">
        <v>60</v>
      </c>
      <c r="M19062">
        <v>115625</v>
      </c>
      <c r="N19062"/>
      <c r="O19062" t="s">
        <v>1782</v>
      </c>
      <c r="P19062" t="s">
        <v>2287</v>
      </c>
    </row>
    <row r="19063" spans="1:16" x14ac:dyDescent="0.35">
      <c r="A19063" t="s">
        <v>3</v>
      </c>
      <c r="B19063" t="s">
        <v>4092</v>
      </c>
      <c r="C19063" t="s">
        <v>237</v>
      </c>
      <c r="D19063" t="s">
        <v>5440</v>
      </c>
      <c r="E19063" t="s">
        <v>59</v>
      </c>
      <c r="F19063" t="b">
        <v>0</v>
      </c>
      <c r="G19063" t="s">
        <v>89</v>
      </c>
      <c r="H19063" s="1">
        <v>46235.667557870373</v>
      </c>
      <c r="I19063" t="b">
        <v>0</v>
      </c>
      <c r="J19063" t="b">
        <v>1</v>
      </c>
      <c r="K19063" t="s">
        <v>41</v>
      </c>
      <c r="L19063" t="s">
        <v>60</v>
      </c>
      <c r="M19063">
        <v>85000</v>
      </c>
      <c r="N19063"/>
      <c r="O19063" t="s">
        <v>4157</v>
      </c>
      <c r="P19063" t="s">
        <v>32430</v>
      </c>
    </row>
    <row r="19064" spans="1:16" x14ac:dyDescent="0.35">
      <c r="A19064" t="s">
        <v>0</v>
      </c>
      <c r="B19064" t="s">
        <v>32431</v>
      </c>
      <c r="C19064" t="s">
        <v>5082</v>
      </c>
      <c r="D19064" t="s">
        <v>5440</v>
      </c>
      <c r="E19064" t="s">
        <v>132</v>
      </c>
      <c r="F19064" t="b">
        <v>0</v>
      </c>
      <c r="G19064" t="s">
        <v>65</v>
      </c>
      <c r="H19064" s="1">
        <v>46235.667581018519</v>
      </c>
      <c r="I19064" t="b">
        <v>0</v>
      </c>
      <c r="J19064" t="b">
        <v>1</v>
      </c>
      <c r="K19064" t="s">
        <v>41</v>
      </c>
      <c r="L19064" t="s">
        <v>74</v>
      </c>
      <c r="M19064"/>
      <c r="N19064">
        <v>31.5</v>
      </c>
      <c r="O19064" t="s">
        <v>32432</v>
      </c>
      <c r="P19064" t="s">
        <v>32433</v>
      </c>
    </row>
    <row r="19065" spans="1:16" x14ac:dyDescent="0.35">
      <c r="A19065" t="s">
        <v>3</v>
      </c>
      <c r="B19065" t="s">
        <v>32434</v>
      </c>
      <c r="C19065" t="s">
        <v>41</v>
      </c>
      <c r="D19065" t="s">
        <v>2360</v>
      </c>
      <c r="E19065" t="s">
        <v>59</v>
      </c>
      <c r="F19065" t="b">
        <v>0</v>
      </c>
      <c r="G19065" t="s">
        <v>41</v>
      </c>
      <c r="H19065" s="1">
        <v>46235.670497685183</v>
      </c>
      <c r="I19065" t="b">
        <v>0</v>
      </c>
      <c r="J19065" t="b">
        <v>0</v>
      </c>
      <c r="K19065" t="s">
        <v>41</v>
      </c>
      <c r="L19065" t="s">
        <v>74</v>
      </c>
      <c r="M19065"/>
      <c r="N19065">
        <v>85</v>
      </c>
      <c r="O19065" t="s">
        <v>32435</v>
      </c>
    </row>
    <row r="19066" spans="1:16" x14ac:dyDescent="0.35">
      <c r="A19066" t="s">
        <v>6</v>
      </c>
      <c r="B19066" t="s">
        <v>32436</v>
      </c>
      <c r="C19066" t="s">
        <v>743</v>
      </c>
      <c r="D19066" t="s">
        <v>5440</v>
      </c>
      <c r="E19066" t="s">
        <v>59</v>
      </c>
      <c r="F19066" t="b">
        <v>0</v>
      </c>
      <c r="G19066" t="s">
        <v>77</v>
      </c>
      <c r="H19066" s="1">
        <v>46235.670694444438</v>
      </c>
      <c r="I19066" t="b">
        <v>0</v>
      </c>
      <c r="J19066" t="b">
        <v>0</v>
      </c>
      <c r="K19066" t="s">
        <v>41</v>
      </c>
      <c r="L19066" t="s">
        <v>60</v>
      </c>
      <c r="M19066">
        <v>226500</v>
      </c>
      <c r="N19066"/>
      <c r="O19066" t="s">
        <v>2542</v>
      </c>
      <c r="P19066" t="s">
        <v>891</v>
      </c>
    </row>
    <row r="19067" spans="1:16" x14ac:dyDescent="0.35">
      <c r="A19067" t="s">
        <v>2</v>
      </c>
      <c r="B19067" t="s">
        <v>2516</v>
      </c>
      <c r="C19067" t="s">
        <v>112</v>
      </c>
      <c r="D19067" t="s">
        <v>5440</v>
      </c>
      <c r="E19067" t="s">
        <v>59</v>
      </c>
      <c r="F19067" t="b">
        <v>0</v>
      </c>
      <c r="G19067" t="s">
        <v>65</v>
      </c>
      <c r="H19067" s="1">
        <v>46235.670752314807</v>
      </c>
      <c r="I19067" t="b">
        <v>0</v>
      </c>
      <c r="J19067" t="b">
        <v>1</v>
      </c>
      <c r="K19067" t="s">
        <v>41</v>
      </c>
      <c r="L19067" t="s">
        <v>74</v>
      </c>
      <c r="M19067"/>
      <c r="N19067">
        <v>37</v>
      </c>
      <c r="O19067" t="s">
        <v>32437</v>
      </c>
      <c r="P19067" t="s">
        <v>32438</v>
      </c>
    </row>
    <row r="19068" spans="1:16" x14ac:dyDescent="0.35">
      <c r="A19068" t="s">
        <v>8</v>
      </c>
      <c r="B19068" t="s">
        <v>32439</v>
      </c>
      <c r="C19068" t="s">
        <v>901</v>
      </c>
      <c r="D19068" t="s">
        <v>5440</v>
      </c>
      <c r="E19068" t="s">
        <v>59</v>
      </c>
      <c r="F19068" t="b">
        <v>0</v>
      </c>
      <c r="G19068" t="s">
        <v>77</v>
      </c>
      <c r="H19068" s="1">
        <v>46235.670752314807</v>
      </c>
      <c r="I19068" t="b">
        <v>0</v>
      </c>
      <c r="J19068" t="b">
        <v>1</v>
      </c>
      <c r="K19068" t="s">
        <v>41</v>
      </c>
      <c r="L19068" t="s">
        <v>60</v>
      </c>
      <c r="M19068">
        <v>190000</v>
      </c>
      <c r="N19068"/>
      <c r="O19068" t="s">
        <v>32440</v>
      </c>
      <c r="P19068" t="s">
        <v>32441</v>
      </c>
    </row>
    <row r="19069" spans="1:16" x14ac:dyDescent="0.35">
      <c r="A19069" t="s">
        <v>8</v>
      </c>
      <c r="B19069" t="s">
        <v>32351</v>
      </c>
      <c r="C19069" t="s">
        <v>370</v>
      </c>
      <c r="D19069" t="s">
        <v>4526</v>
      </c>
      <c r="E19069" t="s">
        <v>59</v>
      </c>
      <c r="F19069" t="b">
        <v>0</v>
      </c>
      <c r="G19069" t="s">
        <v>65</v>
      </c>
      <c r="H19069" s="1">
        <v>46235.715879629628</v>
      </c>
      <c r="I19069" t="b">
        <v>0</v>
      </c>
      <c r="J19069" t="b">
        <v>1</v>
      </c>
      <c r="K19069" t="s">
        <v>41</v>
      </c>
      <c r="L19069" t="s">
        <v>60</v>
      </c>
      <c r="M19069">
        <v>210000</v>
      </c>
      <c r="N19069"/>
      <c r="O19069" t="s">
        <v>6743</v>
      </c>
      <c r="P19069" t="s">
        <v>32442</v>
      </c>
    </row>
    <row r="19070" spans="1:16" x14ac:dyDescent="0.35">
      <c r="A19070" t="s">
        <v>1</v>
      </c>
      <c r="B19070" t="s">
        <v>385</v>
      </c>
      <c r="C19070" t="s">
        <v>32443</v>
      </c>
      <c r="D19070" t="s">
        <v>4550</v>
      </c>
      <c r="E19070" t="s">
        <v>59</v>
      </c>
      <c r="F19070" t="b">
        <v>0</v>
      </c>
      <c r="G19070" t="s">
        <v>89</v>
      </c>
      <c r="H19070" s="1">
        <v>46235.715925925928</v>
      </c>
      <c r="I19070" t="b">
        <v>0</v>
      </c>
      <c r="J19070" t="b">
        <v>1</v>
      </c>
      <c r="K19070" t="s">
        <v>41</v>
      </c>
      <c r="L19070" t="s">
        <v>60</v>
      </c>
      <c r="M19070">
        <v>180000</v>
      </c>
      <c r="N19070"/>
      <c r="O19070" t="s">
        <v>32444</v>
      </c>
      <c r="P19070" t="s">
        <v>24105</v>
      </c>
    </row>
    <row r="19071" spans="1:16" x14ac:dyDescent="0.35">
      <c r="A19071" t="s">
        <v>5</v>
      </c>
      <c r="B19071" t="s">
        <v>32445</v>
      </c>
      <c r="C19071" t="s">
        <v>190</v>
      </c>
      <c r="D19071" t="s">
        <v>4526</v>
      </c>
      <c r="E19071" t="s">
        <v>59</v>
      </c>
      <c r="F19071" t="b">
        <v>0</v>
      </c>
      <c r="G19071" t="s">
        <v>68</v>
      </c>
      <c r="H19071" s="1">
        <v>46235.882557870369</v>
      </c>
      <c r="I19071" t="b">
        <v>1</v>
      </c>
      <c r="J19071" t="b">
        <v>0</v>
      </c>
      <c r="K19071" t="s">
        <v>41</v>
      </c>
      <c r="L19071" t="s">
        <v>60</v>
      </c>
      <c r="M19071">
        <v>110000</v>
      </c>
      <c r="N19071"/>
      <c r="O19071" t="s">
        <v>20536</v>
      </c>
      <c r="P19071" t="s">
        <v>32446</v>
      </c>
    </row>
    <row r="19072" spans="1:16" x14ac:dyDescent="0.35">
      <c r="A19072" t="s">
        <v>1</v>
      </c>
      <c r="B19072" t="s">
        <v>32447</v>
      </c>
      <c r="C19072" t="s">
        <v>500</v>
      </c>
      <c r="D19072" t="s">
        <v>2360</v>
      </c>
      <c r="E19072" t="s">
        <v>59</v>
      </c>
      <c r="F19072" t="b">
        <v>0</v>
      </c>
      <c r="G19072" t="s">
        <v>13</v>
      </c>
      <c r="H19072" s="1">
        <v>46236.258935185193</v>
      </c>
      <c r="I19072" t="b">
        <v>0</v>
      </c>
      <c r="J19072" t="b">
        <v>0</v>
      </c>
      <c r="K19072" t="s">
        <v>13</v>
      </c>
      <c r="L19072" t="s">
        <v>74</v>
      </c>
      <c r="M19072"/>
      <c r="N19072">
        <v>26.5</v>
      </c>
      <c r="O19072" t="s">
        <v>9546</v>
      </c>
      <c r="P19072" t="s">
        <v>15868</v>
      </c>
    </row>
    <row r="19073" spans="1:16" x14ac:dyDescent="0.35">
      <c r="A19073" t="s">
        <v>6</v>
      </c>
      <c r="B19073" t="s">
        <v>32448</v>
      </c>
      <c r="C19073" t="s">
        <v>901</v>
      </c>
      <c r="D19073" t="s">
        <v>4526</v>
      </c>
      <c r="E19073" t="s">
        <v>88</v>
      </c>
      <c r="F19073" t="b">
        <v>0</v>
      </c>
      <c r="G19073" t="s">
        <v>77</v>
      </c>
      <c r="H19073" s="1">
        <v>46236.296701388892</v>
      </c>
      <c r="I19073" t="b">
        <v>0</v>
      </c>
      <c r="J19073" t="b">
        <v>0</v>
      </c>
      <c r="K19073" t="s">
        <v>41</v>
      </c>
      <c r="L19073" t="s">
        <v>74</v>
      </c>
      <c r="M19073"/>
      <c r="N19073">
        <v>95</v>
      </c>
      <c r="O19073" t="s">
        <v>1069</v>
      </c>
      <c r="P19073" t="s">
        <v>1121</v>
      </c>
    </row>
    <row r="19074" spans="1:16" x14ac:dyDescent="0.35">
      <c r="A19074" t="s">
        <v>0</v>
      </c>
      <c r="B19074" t="s">
        <v>32449</v>
      </c>
      <c r="C19074" t="s">
        <v>1107</v>
      </c>
      <c r="D19074" t="s">
        <v>11236</v>
      </c>
      <c r="E19074" t="s">
        <v>59</v>
      </c>
      <c r="F19074" t="b">
        <v>0</v>
      </c>
      <c r="G19074" t="s">
        <v>77</v>
      </c>
      <c r="H19074" s="1">
        <v>46236.334861111107</v>
      </c>
      <c r="I19074" t="b">
        <v>0</v>
      </c>
      <c r="J19074" t="b">
        <v>0</v>
      </c>
      <c r="K19074" t="s">
        <v>41</v>
      </c>
      <c r="L19074" t="s">
        <v>60</v>
      </c>
      <c r="M19074">
        <v>105000</v>
      </c>
      <c r="N19074"/>
      <c r="O19074" t="s">
        <v>3034</v>
      </c>
      <c r="P19074" t="s">
        <v>4575</v>
      </c>
    </row>
    <row r="19075" spans="1:16" x14ac:dyDescent="0.35">
      <c r="A19075" t="s">
        <v>1</v>
      </c>
      <c r="B19075" t="s">
        <v>1</v>
      </c>
      <c r="C19075" t="s">
        <v>567</v>
      </c>
      <c r="D19075" t="s">
        <v>4526</v>
      </c>
      <c r="E19075" t="s">
        <v>59</v>
      </c>
      <c r="F19075" t="b">
        <v>0</v>
      </c>
      <c r="G19075" t="s">
        <v>77</v>
      </c>
      <c r="H19075" s="1">
        <v>46236.383333333331</v>
      </c>
      <c r="I19075" t="b">
        <v>0</v>
      </c>
      <c r="J19075" t="b">
        <v>1</v>
      </c>
      <c r="K19075" t="s">
        <v>41</v>
      </c>
      <c r="L19075" t="s">
        <v>60</v>
      </c>
      <c r="M19075">
        <v>155000</v>
      </c>
      <c r="N19075"/>
      <c r="O19075" t="s">
        <v>4487</v>
      </c>
      <c r="P19075" t="s">
        <v>4661</v>
      </c>
    </row>
    <row r="19076" spans="1:16" x14ac:dyDescent="0.35">
      <c r="A19076" t="s">
        <v>4</v>
      </c>
      <c r="B19076" t="s">
        <v>32450</v>
      </c>
      <c r="C19076" t="s">
        <v>172</v>
      </c>
      <c r="D19076" t="s">
        <v>4550</v>
      </c>
      <c r="E19076" t="s">
        <v>59</v>
      </c>
      <c r="F19076" t="b">
        <v>0</v>
      </c>
      <c r="G19076" t="s">
        <v>77</v>
      </c>
      <c r="H19076" s="1">
        <v>46236.425011574072</v>
      </c>
      <c r="I19076" t="b">
        <v>0</v>
      </c>
      <c r="J19076" t="b">
        <v>0</v>
      </c>
      <c r="K19076" t="s">
        <v>41</v>
      </c>
      <c r="L19076" t="s">
        <v>60</v>
      </c>
      <c r="M19076">
        <v>159562.5</v>
      </c>
      <c r="N19076"/>
      <c r="O19076" t="s">
        <v>2166</v>
      </c>
      <c r="P19076" t="s">
        <v>954</v>
      </c>
    </row>
    <row r="19077" spans="1:16" x14ac:dyDescent="0.35">
      <c r="A19077" t="s">
        <v>1</v>
      </c>
      <c r="B19077" t="s">
        <v>32451</v>
      </c>
      <c r="C19077" t="s">
        <v>695</v>
      </c>
      <c r="D19077" t="s">
        <v>4526</v>
      </c>
      <c r="E19077" t="s">
        <v>88</v>
      </c>
      <c r="F19077" t="b">
        <v>0</v>
      </c>
      <c r="G19077" t="s">
        <v>77</v>
      </c>
      <c r="H19077" s="1">
        <v>46236.466666666667</v>
      </c>
      <c r="I19077" t="b">
        <v>1</v>
      </c>
      <c r="J19077" t="b">
        <v>1</v>
      </c>
      <c r="K19077" t="s">
        <v>41</v>
      </c>
      <c r="L19077" t="s">
        <v>74</v>
      </c>
      <c r="M19077"/>
      <c r="N19077">
        <v>82.5</v>
      </c>
      <c r="O19077" t="s">
        <v>2136</v>
      </c>
      <c r="P19077" t="s">
        <v>32452</v>
      </c>
    </row>
    <row r="19078" spans="1:16" x14ac:dyDescent="0.35">
      <c r="A19078" t="s">
        <v>4</v>
      </c>
      <c r="B19078" t="s">
        <v>2919</v>
      </c>
      <c r="C19078" t="s">
        <v>353</v>
      </c>
      <c r="D19078" t="s">
        <v>4526</v>
      </c>
      <c r="E19078" t="s">
        <v>59</v>
      </c>
      <c r="F19078" t="b">
        <v>0</v>
      </c>
      <c r="G19078" t="s">
        <v>77</v>
      </c>
      <c r="H19078" s="1">
        <v>46236.501527777778</v>
      </c>
      <c r="I19078" t="b">
        <v>0</v>
      </c>
      <c r="J19078" t="b">
        <v>1</v>
      </c>
      <c r="K19078" t="s">
        <v>41</v>
      </c>
      <c r="L19078" t="s">
        <v>60</v>
      </c>
      <c r="M19078">
        <v>161500</v>
      </c>
      <c r="N19078"/>
      <c r="O19078" t="s">
        <v>343</v>
      </c>
    </row>
    <row r="19079" spans="1:16" x14ac:dyDescent="0.35">
      <c r="A19079" t="s">
        <v>2</v>
      </c>
      <c r="B19079" t="s">
        <v>32453</v>
      </c>
      <c r="C19079" t="s">
        <v>440</v>
      </c>
      <c r="D19079" t="s">
        <v>4756</v>
      </c>
      <c r="E19079" t="s">
        <v>59</v>
      </c>
      <c r="F19079" t="b">
        <v>0</v>
      </c>
      <c r="G19079" t="s">
        <v>65</v>
      </c>
      <c r="H19079" s="1">
        <v>46236.546747685177</v>
      </c>
      <c r="I19079" t="b">
        <v>0</v>
      </c>
      <c r="J19079" t="b">
        <v>1</v>
      </c>
      <c r="K19079" t="s">
        <v>41</v>
      </c>
      <c r="L19079" t="s">
        <v>60</v>
      </c>
      <c r="M19079">
        <v>159125</v>
      </c>
      <c r="N19079"/>
      <c r="O19079" t="s">
        <v>19713</v>
      </c>
      <c r="P19079" t="s">
        <v>32454</v>
      </c>
    </row>
    <row r="19080" spans="1:16" x14ac:dyDescent="0.35">
      <c r="A19080" t="s">
        <v>1</v>
      </c>
      <c r="B19080" t="s">
        <v>32455</v>
      </c>
      <c r="C19080" t="s">
        <v>1286</v>
      </c>
      <c r="D19080" t="s">
        <v>4526</v>
      </c>
      <c r="E19080" t="s">
        <v>59</v>
      </c>
      <c r="F19080" t="b">
        <v>0</v>
      </c>
      <c r="G19080" t="s">
        <v>77</v>
      </c>
      <c r="H19080" s="1">
        <v>46236.633356481478</v>
      </c>
      <c r="I19080" t="b">
        <v>0</v>
      </c>
      <c r="J19080" t="b">
        <v>1</v>
      </c>
      <c r="K19080" t="s">
        <v>41</v>
      </c>
      <c r="L19080" t="s">
        <v>60</v>
      </c>
      <c r="M19080">
        <v>227000</v>
      </c>
      <c r="N19080"/>
      <c r="O19080" t="s">
        <v>4052</v>
      </c>
      <c r="P19080" t="s">
        <v>3154</v>
      </c>
    </row>
    <row r="19081" spans="1:16" x14ac:dyDescent="0.35">
      <c r="A19081" t="s">
        <v>0</v>
      </c>
      <c r="B19081" t="s">
        <v>0</v>
      </c>
      <c r="C19081" t="s">
        <v>32456</v>
      </c>
      <c r="D19081" t="s">
        <v>4346</v>
      </c>
      <c r="E19081" t="s">
        <v>59</v>
      </c>
      <c r="F19081" t="b">
        <v>0</v>
      </c>
      <c r="G19081" t="s">
        <v>41</v>
      </c>
      <c r="H19081" s="1">
        <v>46236.713206018518</v>
      </c>
      <c r="I19081" t="b">
        <v>0</v>
      </c>
      <c r="J19081" t="b">
        <v>1</v>
      </c>
      <c r="K19081" t="s">
        <v>41</v>
      </c>
      <c r="L19081" t="s">
        <v>60</v>
      </c>
      <c r="M19081">
        <v>82500</v>
      </c>
      <c r="N19081"/>
      <c r="O19081" t="s">
        <v>32457</v>
      </c>
      <c r="P19081" t="s">
        <v>15822</v>
      </c>
    </row>
    <row r="19082" spans="1:16" x14ac:dyDescent="0.35">
      <c r="A19082" t="s">
        <v>1</v>
      </c>
      <c r="B19082" t="s">
        <v>32458</v>
      </c>
      <c r="C19082" t="s">
        <v>1070</v>
      </c>
      <c r="D19082" t="s">
        <v>4673</v>
      </c>
      <c r="E19082" t="s">
        <v>59</v>
      </c>
      <c r="F19082" t="b">
        <v>0</v>
      </c>
      <c r="G19082" t="s">
        <v>77</v>
      </c>
      <c r="H19082" s="1">
        <v>46237.008333333331</v>
      </c>
      <c r="I19082" t="b">
        <v>0</v>
      </c>
      <c r="J19082" t="b">
        <v>1</v>
      </c>
      <c r="K19082" t="s">
        <v>41</v>
      </c>
      <c r="L19082" t="s">
        <v>60</v>
      </c>
      <c r="M19082">
        <v>115950</v>
      </c>
      <c r="N19082"/>
      <c r="O19082" t="s">
        <v>3716</v>
      </c>
      <c r="P19082" t="s">
        <v>4124</v>
      </c>
    </row>
    <row r="19083" spans="1:16" x14ac:dyDescent="0.35">
      <c r="A19083" t="s">
        <v>5</v>
      </c>
      <c r="B19083" t="s">
        <v>29303</v>
      </c>
      <c r="C19083" t="s">
        <v>209</v>
      </c>
      <c r="D19083" t="s">
        <v>3761</v>
      </c>
      <c r="E19083" t="s">
        <v>59</v>
      </c>
      <c r="F19083" t="b">
        <v>0</v>
      </c>
      <c r="G19083" t="s">
        <v>19</v>
      </c>
      <c r="H19083" s="1">
        <v>46237.009664351863</v>
      </c>
      <c r="I19083" t="b">
        <v>1</v>
      </c>
      <c r="J19083" t="b">
        <v>0</v>
      </c>
      <c r="K19083" t="s">
        <v>19</v>
      </c>
      <c r="L19083" t="s">
        <v>60</v>
      </c>
      <c r="M19083">
        <v>2000000</v>
      </c>
      <c r="N19083"/>
      <c r="O19083" t="s">
        <v>29304</v>
      </c>
      <c r="P19083" t="s">
        <v>29305</v>
      </c>
    </row>
    <row r="19084" spans="1:16" x14ac:dyDescent="0.35">
      <c r="A19084" t="s">
        <v>4</v>
      </c>
      <c r="B19084" t="s">
        <v>10615</v>
      </c>
      <c r="C19084" t="s">
        <v>76</v>
      </c>
      <c r="D19084" t="s">
        <v>4595</v>
      </c>
      <c r="E19084" t="s">
        <v>59</v>
      </c>
      <c r="F19084" t="b">
        <v>1</v>
      </c>
      <c r="G19084" t="s">
        <v>20</v>
      </c>
      <c r="H19084" s="1">
        <v>46237.009733796287</v>
      </c>
      <c r="I19084" t="b">
        <v>1</v>
      </c>
      <c r="J19084" t="b">
        <v>0</v>
      </c>
      <c r="K19084" t="s">
        <v>20</v>
      </c>
      <c r="L19084" t="s">
        <v>60</v>
      </c>
      <c r="M19084">
        <v>245000</v>
      </c>
      <c r="N19084"/>
      <c r="O19084" t="s">
        <v>4622</v>
      </c>
      <c r="P19084" t="s">
        <v>10617</v>
      </c>
    </row>
    <row r="19085" spans="1:16" x14ac:dyDescent="0.35">
      <c r="A19085" t="s">
        <v>0</v>
      </c>
      <c r="B19085" t="s">
        <v>1242</v>
      </c>
      <c r="C19085" t="s">
        <v>32459</v>
      </c>
      <c r="D19085" t="s">
        <v>4756</v>
      </c>
      <c r="E19085" t="s">
        <v>59</v>
      </c>
      <c r="F19085" t="b">
        <v>0</v>
      </c>
      <c r="G19085" t="s">
        <v>65</v>
      </c>
      <c r="H19085" s="1">
        <v>46237.251701388886</v>
      </c>
      <c r="I19085" t="b">
        <v>0</v>
      </c>
      <c r="J19085" t="b">
        <v>1</v>
      </c>
      <c r="K19085" t="s">
        <v>41</v>
      </c>
      <c r="L19085" t="s">
        <v>60</v>
      </c>
      <c r="M19085">
        <v>122052</v>
      </c>
      <c r="N19085"/>
      <c r="O19085" t="s">
        <v>32460</v>
      </c>
      <c r="P19085" t="s">
        <v>32461</v>
      </c>
    </row>
    <row r="19086" spans="1:16" x14ac:dyDescent="0.35">
      <c r="A19086" t="s">
        <v>1</v>
      </c>
      <c r="B19086" t="s">
        <v>26725</v>
      </c>
      <c r="C19086" t="s">
        <v>326</v>
      </c>
      <c r="D19086" t="s">
        <v>2360</v>
      </c>
      <c r="E19086" t="s">
        <v>59</v>
      </c>
      <c r="F19086" t="b">
        <v>0</v>
      </c>
      <c r="G19086" t="s">
        <v>89</v>
      </c>
      <c r="H19086" s="1">
        <v>46237.300891203697</v>
      </c>
      <c r="I19086" t="b">
        <v>0</v>
      </c>
      <c r="J19086" t="b">
        <v>1</v>
      </c>
      <c r="K19086" t="s">
        <v>41</v>
      </c>
      <c r="L19086" t="s">
        <v>60</v>
      </c>
      <c r="M19086">
        <v>214500</v>
      </c>
      <c r="N19086"/>
      <c r="O19086" t="s">
        <v>424</v>
      </c>
      <c r="P19086" t="s">
        <v>32462</v>
      </c>
    </row>
    <row r="19087" spans="1:16" x14ac:dyDescent="0.35">
      <c r="A19087" t="s">
        <v>1</v>
      </c>
      <c r="B19087" t="s">
        <v>32463</v>
      </c>
      <c r="C19087" t="s">
        <v>32464</v>
      </c>
      <c r="D19087" t="s">
        <v>24507</v>
      </c>
      <c r="E19087" t="s">
        <v>59</v>
      </c>
      <c r="F19087" t="b">
        <v>0</v>
      </c>
      <c r="G19087" t="s">
        <v>19</v>
      </c>
      <c r="H19087" s="1">
        <v>46237.302835648137</v>
      </c>
      <c r="I19087" t="b">
        <v>1</v>
      </c>
      <c r="J19087" t="b">
        <v>0</v>
      </c>
      <c r="K19087" t="s">
        <v>19</v>
      </c>
      <c r="L19087" t="s">
        <v>60</v>
      </c>
      <c r="M19087">
        <v>969192.4</v>
      </c>
      <c r="N19087"/>
      <c r="O19087" t="s">
        <v>32465</v>
      </c>
      <c r="P19087" t="s">
        <v>32466</v>
      </c>
    </row>
    <row r="19088" spans="1:16" x14ac:dyDescent="0.35">
      <c r="A19088" t="s">
        <v>2</v>
      </c>
      <c r="B19088" t="s">
        <v>2</v>
      </c>
      <c r="C19088" t="s">
        <v>32467</v>
      </c>
      <c r="D19088" t="s">
        <v>4346</v>
      </c>
      <c r="E19088" t="s">
        <v>232</v>
      </c>
      <c r="F19088" t="b">
        <v>0</v>
      </c>
      <c r="G19088" t="s">
        <v>77</v>
      </c>
      <c r="H19088" s="1">
        <v>46237.338460648149</v>
      </c>
      <c r="I19088" t="b">
        <v>0</v>
      </c>
      <c r="J19088" t="b">
        <v>1</v>
      </c>
      <c r="K19088" t="s">
        <v>41</v>
      </c>
      <c r="L19088" t="s">
        <v>60</v>
      </c>
      <c r="M19088">
        <v>127407.83</v>
      </c>
      <c r="N19088"/>
      <c r="O19088" t="s">
        <v>5626</v>
      </c>
      <c r="P19088" t="s">
        <v>18808</v>
      </c>
    </row>
    <row r="19089" spans="1:16" x14ac:dyDescent="0.35">
      <c r="A19089" t="s">
        <v>0</v>
      </c>
      <c r="B19089" t="s">
        <v>32468</v>
      </c>
      <c r="C19089" t="s">
        <v>332</v>
      </c>
      <c r="D19089" t="s">
        <v>2360</v>
      </c>
      <c r="E19089" t="s">
        <v>59</v>
      </c>
      <c r="F19089" t="b">
        <v>0</v>
      </c>
      <c r="G19089" t="s">
        <v>65</v>
      </c>
      <c r="H19089" s="1">
        <v>46237.376759259263</v>
      </c>
      <c r="I19089" t="b">
        <v>0</v>
      </c>
      <c r="J19089" t="b">
        <v>0</v>
      </c>
      <c r="K19089" t="s">
        <v>41</v>
      </c>
      <c r="L19089" t="s">
        <v>60</v>
      </c>
      <c r="M19089">
        <v>91000</v>
      </c>
      <c r="N19089"/>
      <c r="O19089" t="s">
        <v>32469</v>
      </c>
      <c r="P19089" t="s">
        <v>32470</v>
      </c>
    </row>
    <row r="19090" spans="1:16" x14ac:dyDescent="0.35">
      <c r="A19090" t="s">
        <v>0</v>
      </c>
      <c r="B19090" t="s">
        <v>32471</v>
      </c>
      <c r="C19090" t="s">
        <v>41</v>
      </c>
      <c r="D19090" t="s">
        <v>4526</v>
      </c>
      <c r="E19090" t="s">
        <v>59</v>
      </c>
      <c r="F19090" t="b">
        <v>0</v>
      </c>
      <c r="G19090" t="s">
        <v>41</v>
      </c>
      <c r="H19090" s="1">
        <v>46237.421631944453</v>
      </c>
      <c r="I19090" t="b">
        <v>0</v>
      </c>
      <c r="J19090" t="b">
        <v>1</v>
      </c>
      <c r="K19090" t="s">
        <v>41</v>
      </c>
      <c r="L19090" t="s">
        <v>60</v>
      </c>
      <c r="M19090">
        <v>100000</v>
      </c>
      <c r="N19090"/>
      <c r="O19090" t="s">
        <v>31287</v>
      </c>
    </row>
    <row r="19091" spans="1:16" x14ac:dyDescent="0.35">
      <c r="A19091" t="s">
        <v>2</v>
      </c>
      <c r="B19091" t="s">
        <v>32472</v>
      </c>
      <c r="C19091" t="s">
        <v>112</v>
      </c>
      <c r="D19091" t="s">
        <v>4526</v>
      </c>
      <c r="E19091" t="s">
        <v>59</v>
      </c>
      <c r="F19091" t="b">
        <v>0</v>
      </c>
      <c r="G19091" t="s">
        <v>65</v>
      </c>
      <c r="H19091" s="1">
        <v>46237.421851851846</v>
      </c>
      <c r="I19091" t="b">
        <v>0</v>
      </c>
      <c r="J19091" t="b">
        <v>1</v>
      </c>
      <c r="K19091" t="s">
        <v>41</v>
      </c>
      <c r="L19091" t="s">
        <v>60</v>
      </c>
      <c r="M19091">
        <v>325000</v>
      </c>
      <c r="N19091"/>
      <c r="O19091" t="s">
        <v>32473</v>
      </c>
      <c r="P19091" t="s">
        <v>3284</v>
      </c>
    </row>
    <row r="19092" spans="1:16" x14ac:dyDescent="0.35">
      <c r="A19092" t="s">
        <v>3</v>
      </c>
      <c r="B19092" t="s">
        <v>32474</v>
      </c>
      <c r="C19092" t="s">
        <v>81</v>
      </c>
      <c r="D19092" t="s">
        <v>6368</v>
      </c>
      <c r="E19092" t="s">
        <v>59</v>
      </c>
      <c r="F19092" t="b">
        <v>0</v>
      </c>
      <c r="G19092" t="s">
        <v>77</v>
      </c>
      <c r="H19092" s="1">
        <v>46237.421875</v>
      </c>
      <c r="I19092" t="b">
        <v>1</v>
      </c>
      <c r="J19092" t="b">
        <v>0</v>
      </c>
      <c r="K19092" t="s">
        <v>41</v>
      </c>
      <c r="L19092" t="s">
        <v>60</v>
      </c>
      <c r="M19092">
        <v>213000</v>
      </c>
      <c r="N19092"/>
      <c r="O19092" t="s">
        <v>32475</v>
      </c>
    </row>
    <row r="19093" spans="1:16" x14ac:dyDescent="0.35">
      <c r="A19093" t="s">
        <v>0</v>
      </c>
      <c r="B19093" t="s">
        <v>32476</v>
      </c>
      <c r="C19093" t="s">
        <v>810</v>
      </c>
      <c r="D19093" t="s">
        <v>4526</v>
      </c>
      <c r="E19093" t="s">
        <v>88</v>
      </c>
      <c r="F19093" t="b">
        <v>0</v>
      </c>
      <c r="G19093" t="s">
        <v>77</v>
      </c>
      <c r="H19093" s="1">
        <v>46237.460034722222</v>
      </c>
      <c r="I19093" t="b">
        <v>0</v>
      </c>
      <c r="J19093" t="b">
        <v>1</v>
      </c>
      <c r="K19093" t="s">
        <v>41</v>
      </c>
      <c r="L19093" t="s">
        <v>74</v>
      </c>
      <c r="M19093"/>
      <c r="N19093">
        <v>71</v>
      </c>
      <c r="O19093" t="s">
        <v>2136</v>
      </c>
    </row>
    <row r="19094" spans="1:16" x14ac:dyDescent="0.35">
      <c r="A19094" t="s">
        <v>0</v>
      </c>
      <c r="B19094" t="s">
        <v>2026</v>
      </c>
      <c r="C19094" t="s">
        <v>1384</v>
      </c>
      <c r="D19094" t="s">
        <v>4346</v>
      </c>
      <c r="E19094" t="s">
        <v>59</v>
      </c>
      <c r="F19094" t="b">
        <v>0</v>
      </c>
      <c r="G19094" t="s">
        <v>77</v>
      </c>
      <c r="H19094" s="1">
        <v>46237.460034722222</v>
      </c>
      <c r="I19094" t="b">
        <v>0</v>
      </c>
      <c r="J19094" t="b">
        <v>1</v>
      </c>
      <c r="K19094" t="s">
        <v>41</v>
      </c>
      <c r="L19094" t="s">
        <v>60</v>
      </c>
      <c r="M19094">
        <v>104107.255</v>
      </c>
      <c r="N19094"/>
      <c r="O19094" t="s">
        <v>32477</v>
      </c>
      <c r="P19094" t="s">
        <v>27884</v>
      </c>
    </row>
    <row r="19095" spans="1:16" x14ac:dyDescent="0.35">
      <c r="A19095" t="s">
        <v>3</v>
      </c>
      <c r="B19095" t="s">
        <v>32478</v>
      </c>
      <c r="C19095" t="s">
        <v>112</v>
      </c>
      <c r="D19095" t="s">
        <v>4550</v>
      </c>
      <c r="E19095" t="s">
        <v>59</v>
      </c>
      <c r="F19095" t="b">
        <v>0</v>
      </c>
      <c r="G19095" t="s">
        <v>65</v>
      </c>
      <c r="H19095" s="1">
        <v>46237.460069444453</v>
      </c>
      <c r="I19095" t="b">
        <v>0</v>
      </c>
      <c r="J19095" t="b">
        <v>0</v>
      </c>
      <c r="K19095" t="s">
        <v>41</v>
      </c>
      <c r="L19095" t="s">
        <v>60</v>
      </c>
      <c r="M19095">
        <v>82500</v>
      </c>
      <c r="N19095"/>
      <c r="O19095" t="s">
        <v>800</v>
      </c>
    </row>
    <row r="19096" spans="1:16" x14ac:dyDescent="0.35">
      <c r="A19096" t="s">
        <v>3</v>
      </c>
      <c r="B19096" t="s">
        <v>32479</v>
      </c>
      <c r="C19096" t="s">
        <v>1384</v>
      </c>
      <c r="D19096" t="s">
        <v>2360</v>
      </c>
      <c r="E19096" t="s">
        <v>72</v>
      </c>
      <c r="F19096" t="b">
        <v>0</v>
      </c>
      <c r="G19096" t="s">
        <v>77</v>
      </c>
      <c r="H19096" s="1">
        <v>46237.460127314807</v>
      </c>
      <c r="I19096" t="b">
        <v>0</v>
      </c>
      <c r="J19096" t="b">
        <v>1</v>
      </c>
      <c r="K19096" t="s">
        <v>41</v>
      </c>
      <c r="L19096" t="s">
        <v>60</v>
      </c>
      <c r="M19096">
        <v>158059.20000000001</v>
      </c>
      <c r="N19096"/>
      <c r="O19096" t="s">
        <v>32480</v>
      </c>
      <c r="P19096" t="s">
        <v>85</v>
      </c>
    </row>
    <row r="19097" spans="1:16" x14ac:dyDescent="0.35">
      <c r="A19097" t="s">
        <v>2</v>
      </c>
      <c r="B19097" t="s">
        <v>24883</v>
      </c>
      <c r="C19097" t="s">
        <v>40</v>
      </c>
      <c r="D19097" t="s">
        <v>4526</v>
      </c>
      <c r="E19097" t="s">
        <v>59</v>
      </c>
      <c r="F19097" t="b">
        <v>0</v>
      </c>
      <c r="G19097" t="s">
        <v>40</v>
      </c>
      <c r="H19097" s="1">
        <v>46237.467233796298</v>
      </c>
      <c r="I19097" t="b">
        <v>1</v>
      </c>
      <c r="J19097" t="b">
        <v>0</v>
      </c>
      <c r="K19097" t="s">
        <v>40</v>
      </c>
      <c r="L19097" t="s">
        <v>60</v>
      </c>
      <c r="M19097">
        <v>28900</v>
      </c>
      <c r="N19097"/>
      <c r="O19097" t="s">
        <v>24884</v>
      </c>
      <c r="P19097" t="s">
        <v>24885</v>
      </c>
    </row>
    <row r="19098" spans="1:16" x14ac:dyDescent="0.35">
      <c r="A19098" t="s">
        <v>0</v>
      </c>
      <c r="B19098" t="s">
        <v>130</v>
      </c>
      <c r="C19098" t="s">
        <v>71</v>
      </c>
      <c r="D19098" t="s">
        <v>4526</v>
      </c>
      <c r="E19098" t="s">
        <v>59</v>
      </c>
      <c r="F19098" t="b">
        <v>0</v>
      </c>
      <c r="G19098" t="s">
        <v>73</v>
      </c>
      <c r="H19098" s="1">
        <v>46237.501701388886</v>
      </c>
      <c r="I19098" t="b">
        <v>0</v>
      </c>
      <c r="J19098" t="b">
        <v>0</v>
      </c>
      <c r="K19098" t="s">
        <v>41</v>
      </c>
      <c r="L19098" t="s">
        <v>74</v>
      </c>
      <c r="M19098"/>
      <c r="N19098">
        <v>24</v>
      </c>
      <c r="O19098" t="s">
        <v>105</v>
      </c>
      <c r="P19098" t="s">
        <v>219</v>
      </c>
    </row>
    <row r="19099" spans="1:16" x14ac:dyDescent="0.35">
      <c r="A19099" t="s">
        <v>2</v>
      </c>
      <c r="B19099" t="s">
        <v>32481</v>
      </c>
      <c r="C19099" t="s">
        <v>172</v>
      </c>
      <c r="D19099" t="s">
        <v>29985</v>
      </c>
      <c r="E19099" t="s">
        <v>59</v>
      </c>
      <c r="F19099" t="b">
        <v>0</v>
      </c>
      <c r="G19099" t="s">
        <v>68</v>
      </c>
      <c r="H19099" s="1">
        <v>46237.501701388886</v>
      </c>
      <c r="I19099" t="b">
        <v>0</v>
      </c>
      <c r="J19099" t="b">
        <v>0</v>
      </c>
      <c r="K19099" t="s">
        <v>41</v>
      </c>
      <c r="L19099" t="s">
        <v>60</v>
      </c>
      <c r="M19099">
        <v>112500</v>
      </c>
      <c r="N19099"/>
      <c r="O19099" t="s">
        <v>7675</v>
      </c>
      <c r="P19099" t="s">
        <v>9473</v>
      </c>
    </row>
    <row r="19100" spans="1:16" x14ac:dyDescent="0.35">
      <c r="A19100" t="s">
        <v>7</v>
      </c>
      <c r="B19100" t="s">
        <v>32482</v>
      </c>
      <c r="C19100" t="s">
        <v>41</v>
      </c>
      <c r="D19100" t="s">
        <v>29985</v>
      </c>
      <c r="E19100" t="s">
        <v>59</v>
      </c>
      <c r="F19100" t="b">
        <v>0</v>
      </c>
      <c r="G19100" t="s">
        <v>41</v>
      </c>
      <c r="H19100" s="1">
        <v>46237.504953703698</v>
      </c>
      <c r="I19100" t="b">
        <v>0</v>
      </c>
      <c r="J19100" t="b">
        <v>1</v>
      </c>
      <c r="K19100" t="s">
        <v>41</v>
      </c>
      <c r="L19100" t="s">
        <v>60</v>
      </c>
      <c r="M19100">
        <v>115000</v>
      </c>
      <c r="N19100"/>
      <c r="O19100" t="s">
        <v>7675</v>
      </c>
      <c r="P19100" t="s">
        <v>32483</v>
      </c>
    </row>
    <row r="19101" spans="1:16" x14ac:dyDescent="0.35">
      <c r="A19101" t="s">
        <v>1</v>
      </c>
      <c r="B19101" t="s">
        <v>1185</v>
      </c>
      <c r="C19101" t="s">
        <v>63</v>
      </c>
      <c r="D19101" t="s">
        <v>9585</v>
      </c>
      <c r="E19101" t="s">
        <v>59</v>
      </c>
      <c r="F19101" t="b">
        <v>0</v>
      </c>
      <c r="G19101" t="s">
        <v>77</v>
      </c>
      <c r="H19101" s="1">
        <v>46237.509108796286</v>
      </c>
      <c r="I19101" t="b">
        <v>0</v>
      </c>
      <c r="J19101" t="b">
        <v>1</v>
      </c>
      <c r="K19101" t="s">
        <v>41</v>
      </c>
      <c r="L19101" t="s">
        <v>60</v>
      </c>
      <c r="M19101">
        <v>135000</v>
      </c>
      <c r="N19101"/>
      <c r="O19101" t="s">
        <v>18772</v>
      </c>
      <c r="P19101" t="s">
        <v>3683</v>
      </c>
    </row>
    <row r="19102" spans="1:16" x14ac:dyDescent="0.35">
      <c r="A19102" t="s">
        <v>1</v>
      </c>
      <c r="B19102" t="s">
        <v>32484</v>
      </c>
      <c r="C19102" t="s">
        <v>32485</v>
      </c>
      <c r="D19102" t="s">
        <v>4346</v>
      </c>
      <c r="E19102" t="s">
        <v>59</v>
      </c>
      <c r="F19102" t="b">
        <v>0</v>
      </c>
      <c r="G19102" t="s">
        <v>77</v>
      </c>
      <c r="H19102" s="1">
        <v>46237.509155092594</v>
      </c>
      <c r="I19102" t="b">
        <v>1</v>
      </c>
      <c r="J19102" t="b">
        <v>0</v>
      </c>
      <c r="K19102" t="s">
        <v>41</v>
      </c>
      <c r="L19102" t="s">
        <v>60</v>
      </c>
      <c r="M19102">
        <v>50750</v>
      </c>
      <c r="N19102"/>
      <c r="O19102" t="s">
        <v>24453</v>
      </c>
      <c r="P19102" t="s">
        <v>25019</v>
      </c>
    </row>
    <row r="19103" spans="1:16" x14ac:dyDescent="0.35">
      <c r="A19103" t="s">
        <v>3</v>
      </c>
      <c r="B19103" t="s">
        <v>32486</v>
      </c>
      <c r="C19103" t="s">
        <v>29765</v>
      </c>
      <c r="D19103" t="s">
        <v>24119</v>
      </c>
      <c r="E19103" t="s">
        <v>59</v>
      </c>
      <c r="F19103" t="b">
        <v>0</v>
      </c>
      <c r="G19103" t="s">
        <v>40</v>
      </c>
      <c r="H19103" s="1">
        <v>46237.546631944453</v>
      </c>
      <c r="I19103" t="b">
        <v>1</v>
      </c>
      <c r="J19103" t="b">
        <v>0</v>
      </c>
      <c r="K19103" t="s">
        <v>40</v>
      </c>
      <c r="L19103" t="s">
        <v>60</v>
      </c>
      <c r="M19103">
        <v>27000</v>
      </c>
      <c r="N19103"/>
      <c r="O19103" t="s">
        <v>32487</v>
      </c>
    </row>
    <row r="19104" spans="1:16" x14ac:dyDescent="0.35">
      <c r="A19104" t="s">
        <v>1</v>
      </c>
      <c r="B19104" t="s">
        <v>1</v>
      </c>
      <c r="C19104" t="s">
        <v>353</v>
      </c>
      <c r="D19104" t="s">
        <v>534</v>
      </c>
      <c r="E19104" t="s">
        <v>59</v>
      </c>
      <c r="F19104" t="b">
        <v>0</v>
      </c>
      <c r="G19104" t="s">
        <v>77</v>
      </c>
      <c r="H19104" s="1">
        <v>46237.546863425923</v>
      </c>
      <c r="I19104" t="b">
        <v>1</v>
      </c>
      <c r="J19104" t="b">
        <v>0</v>
      </c>
      <c r="K19104" t="s">
        <v>41</v>
      </c>
      <c r="L19104" t="s">
        <v>60</v>
      </c>
      <c r="M19104">
        <v>162500</v>
      </c>
      <c r="N19104"/>
      <c r="O19104" t="s">
        <v>534</v>
      </c>
      <c r="P19104" t="s">
        <v>32488</v>
      </c>
    </row>
    <row r="19105" spans="1:16" x14ac:dyDescent="0.35">
      <c r="A19105" t="s">
        <v>1</v>
      </c>
      <c r="B19105" t="s">
        <v>316</v>
      </c>
      <c r="C19105" t="s">
        <v>3182</v>
      </c>
      <c r="D19105" t="s">
        <v>4346</v>
      </c>
      <c r="E19105" t="s">
        <v>59</v>
      </c>
      <c r="F19105" t="b">
        <v>0</v>
      </c>
      <c r="G19105" t="s">
        <v>77</v>
      </c>
      <c r="H19105" s="1">
        <v>46237.550856481481</v>
      </c>
      <c r="I19105" t="b">
        <v>1</v>
      </c>
      <c r="J19105" t="b">
        <v>0</v>
      </c>
      <c r="K19105" t="s">
        <v>41</v>
      </c>
      <c r="L19105" t="s">
        <v>74</v>
      </c>
      <c r="M19105"/>
      <c r="N19105">
        <v>57.5</v>
      </c>
      <c r="O19105" t="s">
        <v>4222</v>
      </c>
      <c r="P19105" t="s">
        <v>32489</v>
      </c>
    </row>
    <row r="19106" spans="1:16" x14ac:dyDescent="0.35">
      <c r="A19106" t="s">
        <v>5</v>
      </c>
      <c r="B19106" t="s">
        <v>32490</v>
      </c>
      <c r="C19106" t="s">
        <v>515</v>
      </c>
      <c r="D19106" t="s">
        <v>4346</v>
      </c>
      <c r="E19106" t="s">
        <v>88</v>
      </c>
      <c r="F19106" t="b">
        <v>0</v>
      </c>
      <c r="G19106" t="s">
        <v>77</v>
      </c>
      <c r="H19106" s="1">
        <v>46237.550856481481</v>
      </c>
      <c r="I19106" t="b">
        <v>1</v>
      </c>
      <c r="J19106" t="b">
        <v>0</v>
      </c>
      <c r="K19106" t="s">
        <v>41</v>
      </c>
      <c r="L19106" t="s">
        <v>74</v>
      </c>
      <c r="M19106"/>
      <c r="N19106">
        <v>55</v>
      </c>
      <c r="O19106" t="s">
        <v>32491</v>
      </c>
      <c r="P19106" t="s">
        <v>2007</v>
      </c>
    </row>
    <row r="19107" spans="1:16" x14ac:dyDescent="0.35">
      <c r="A19107" t="s">
        <v>1</v>
      </c>
      <c r="B19107" t="s">
        <v>2888</v>
      </c>
      <c r="C19107" t="s">
        <v>1077</v>
      </c>
      <c r="D19107" t="s">
        <v>4526</v>
      </c>
      <c r="E19107" t="s">
        <v>59</v>
      </c>
      <c r="F19107" t="b">
        <v>0</v>
      </c>
      <c r="G19107" t="s">
        <v>77</v>
      </c>
      <c r="H19107" s="1">
        <v>46237.550891203697</v>
      </c>
      <c r="I19107" t="b">
        <v>0</v>
      </c>
      <c r="J19107" t="b">
        <v>1</v>
      </c>
      <c r="K19107" t="s">
        <v>41</v>
      </c>
      <c r="L19107" t="s">
        <v>60</v>
      </c>
      <c r="M19107">
        <v>140000</v>
      </c>
      <c r="N19107"/>
      <c r="O19107" t="s">
        <v>15476</v>
      </c>
      <c r="P19107" t="s">
        <v>32355</v>
      </c>
    </row>
    <row r="19108" spans="1:16" x14ac:dyDescent="0.35">
      <c r="A19108" t="s">
        <v>5</v>
      </c>
      <c r="B19108" t="s">
        <v>32492</v>
      </c>
      <c r="C19108" t="s">
        <v>41</v>
      </c>
      <c r="D19108" t="s">
        <v>4526</v>
      </c>
      <c r="E19108" t="s">
        <v>59</v>
      </c>
      <c r="F19108" t="b">
        <v>0</v>
      </c>
      <c r="G19108" t="s">
        <v>89</v>
      </c>
      <c r="H19108" s="1">
        <v>46237.550983796304</v>
      </c>
      <c r="I19108" t="b">
        <v>1</v>
      </c>
      <c r="J19108" t="b">
        <v>0</v>
      </c>
      <c r="K19108" t="s">
        <v>41</v>
      </c>
      <c r="L19108" t="s">
        <v>60</v>
      </c>
      <c r="M19108">
        <v>180000</v>
      </c>
      <c r="N19108"/>
      <c r="O19108" t="s">
        <v>4386</v>
      </c>
      <c r="P19108" t="s">
        <v>24105</v>
      </c>
    </row>
    <row r="19109" spans="1:16" x14ac:dyDescent="0.35">
      <c r="A19109" t="s">
        <v>0</v>
      </c>
      <c r="B19109" t="s">
        <v>32493</v>
      </c>
      <c r="C19109" t="s">
        <v>76</v>
      </c>
      <c r="D19109" t="s">
        <v>4526</v>
      </c>
      <c r="E19109" t="s">
        <v>88</v>
      </c>
      <c r="F19109" t="b">
        <v>1</v>
      </c>
      <c r="G19109" t="s">
        <v>77</v>
      </c>
      <c r="H19109" s="1">
        <v>46237.585150462961</v>
      </c>
      <c r="I19109" t="b">
        <v>0</v>
      </c>
      <c r="J19109" t="b">
        <v>0</v>
      </c>
      <c r="K19109" t="s">
        <v>41</v>
      </c>
      <c r="L19109" t="s">
        <v>60</v>
      </c>
      <c r="M19109">
        <v>151500</v>
      </c>
      <c r="N19109"/>
      <c r="O19109" t="s">
        <v>1069</v>
      </c>
      <c r="P19109" t="s">
        <v>875</v>
      </c>
    </row>
    <row r="19110" spans="1:16" x14ac:dyDescent="0.35">
      <c r="A19110" t="s">
        <v>0</v>
      </c>
      <c r="B19110" t="s">
        <v>32494</v>
      </c>
      <c r="C19110" t="s">
        <v>8160</v>
      </c>
      <c r="D19110" t="s">
        <v>4346</v>
      </c>
      <c r="E19110" t="s">
        <v>871</v>
      </c>
      <c r="F19110" t="b">
        <v>0</v>
      </c>
      <c r="G19110" t="s">
        <v>40</v>
      </c>
      <c r="H19110" s="1">
        <v>46237.588287037041</v>
      </c>
      <c r="I19110" t="b">
        <v>1</v>
      </c>
      <c r="J19110" t="b">
        <v>0</v>
      </c>
      <c r="K19110" t="s">
        <v>40</v>
      </c>
      <c r="L19110" t="s">
        <v>74</v>
      </c>
      <c r="M19110"/>
      <c r="N19110">
        <v>15.25</v>
      </c>
      <c r="O19110" t="s">
        <v>32495</v>
      </c>
      <c r="P19110" t="s">
        <v>219</v>
      </c>
    </row>
    <row r="19111" spans="1:16" x14ac:dyDescent="0.35">
      <c r="A19111" t="s">
        <v>6</v>
      </c>
      <c r="B19111" t="s">
        <v>32496</v>
      </c>
      <c r="C19111" t="s">
        <v>335</v>
      </c>
      <c r="D19111" t="s">
        <v>5667</v>
      </c>
      <c r="E19111" t="s">
        <v>59</v>
      </c>
      <c r="F19111" t="b">
        <v>0</v>
      </c>
      <c r="G19111" t="s">
        <v>65</v>
      </c>
      <c r="H19111" s="1">
        <v>46237.588518518518</v>
      </c>
      <c r="I19111" t="b">
        <v>0</v>
      </c>
      <c r="J19111" t="b">
        <v>1</v>
      </c>
      <c r="K19111" t="s">
        <v>41</v>
      </c>
      <c r="L19111" t="s">
        <v>60</v>
      </c>
      <c r="M19111">
        <v>200000</v>
      </c>
      <c r="N19111"/>
      <c r="O19111" t="s">
        <v>32497</v>
      </c>
      <c r="P19111" t="s">
        <v>32498</v>
      </c>
    </row>
    <row r="19112" spans="1:16" x14ac:dyDescent="0.35">
      <c r="A19112" t="s">
        <v>5</v>
      </c>
      <c r="B19112" t="s">
        <v>32499</v>
      </c>
      <c r="C19112" t="s">
        <v>389</v>
      </c>
      <c r="D19112" t="s">
        <v>24507</v>
      </c>
      <c r="E19112" t="s">
        <v>59</v>
      </c>
      <c r="F19112" t="b">
        <v>0</v>
      </c>
      <c r="G19112" t="s">
        <v>77</v>
      </c>
      <c r="H19112" s="1">
        <v>46237.592488425929</v>
      </c>
      <c r="I19112" t="b">
        <v>0</v>
      </c>
      <c r="J19112" t="b">
        <v>1</v>
      </c>
      <c r="K19112" t="s">
        <v>41</v>
      </c>
      <c r="L19112" t="s">
        <v>60</v>
      </c>
      <c r="M19112">
        <v>160000</v>
      </c>
      <c r="N19112"/>
      <c r="O19112" t="s">
        <v>32500</v>
      </c>
      <c r="P19112" t="s">
        <v>32501</v>
      </c>
    </row>
    <row r="19113" spans="1:16" x14ac:dyDescent="0.35">
      <c r="A19113" t="s">
        <v>3</v>
      </c>
      <c r="B19113" t="s">
        <v>32502</v>
      </c>
      <c r="C19113" t="s">
        <v>7090</v>
      </c>
      <c r="D19113" t="s">
        <v>7670</v>
      </c>
      <c r="E19113" t="s">
        <v>59</v>
      </c>
      <c r="F19113" t="b">
        <v>0</v>
      </c>
      <c r="G19113" t="s">
        <v>40</v>
      </c>
      <c r="H19113" s="1">
        <v>46237.629976851851</v>
      </c>
      <c r="I19113" t="b">
        <v>0</v>
      </c>
      <c r="J19113" t="b">
        <v>0</v>
      </c>
      <c r="K19113" t="s">
        <v>40</v>
      </c>
      <c r="L19113" t="s">
        <v>60</v>
      </c>
      <c r="M19113">
        <v>34500</v>
      </c>
      <c r="N19113"/>
      <c r="O19113" t="s">
        <v>5071</v>
      </c>
    </row>
    <row r="19114" spans="1:16" x14ac:dyDescent="0.35">
      <c r="A19114" t="s">
        <v>2</v>
      </c>
      <c r="B19114" t="s">
        <v>2793</v>
      </c>
      <c r="C19114" t="s">
        <v>28679</v>
      </c>
      <c r="D19114" t="s">
        <v>5440</v>
      </c>
      <c r="E19114" t="s">
        <v>59</v>
      </c>
      <c r="F19114" t="b">
        <v>0</v>
      </c>
      <c r="G19114" t="s">
        <v>65</v>
      </c>
      <c r="H19114" s="1">
        <v>46237.630219907413</v>
      </c>
      <c r="I19114" t="b">
        <v>0</v>
      </c>
      <c r="J19114" t="b">
        <v>0</v>
      </c>
      <c r="K19114" t="s">
        <v>41</v>
      </c>
      <c r="L19114" t="s">
        <v>60</v>
      </c>
      <c r="M19114">
        <v>104564.5</v>
      </c>
      <c r="N19114"/>
      <c r="O19114" t="s">
        <v>32503</v>
      </c>
      <c r="P19114" t="s">
        <v>283</v>
      </c>
    </row>
    <row r="19115" spans="1:16" x14ac:dyDescent="0.35">
      <c r="A19115" t="s">
        <v>1</v>
      </c>
      <c r="B19115" t="s">
        <v>3337</v>
      </c>
      <c r="C19115" t="s">
        <v>557</v>
      </c>
      <c r="D19115" t="s">
        <v>5440</v>
      </c>
      <c r="E19115" t="s">
        <v>59</v>
      </c>
      <c r="F19115" t="b">
        <v>0</v>
      </c>
      <c r="G19115" t="s">
        <v>77</v>
      </c>
      <c r="H19115" s="1">
        <v>46237.63422453704</v>
      </c>
      <c r="I19115" t="b">
        <v>1</v>
      </c>
      <c r="J19115" t="b">
        <v>0</v>
      </c>
      <c r="K19115" t="s">
        <v>41</v>
      </c>
      <c r="L19115" t="s">
        <v>60</v>
      </c>
      <c r="M19115">
        <v>104564.5</v>
      </c>
      <c r="N19115"/>
      <c r="O19115" t="s">
        <v>32503</v>
      </c>
      <c r="P19115" t="s">
        <v>283</v>
      </c>
    </row>
    <row r="19116" spans="1:16" x14ac:dyDescent="0.35">
      <c r="A19116" t="s">
        <v>0</v>
      </c>
      <c r="B19116" t="s">
        <v>32504</v>
      </c>
      <c r="C19116" t="s">
        <v>320</v>
      </c>
      <c r="D19116" t="s">
        <v>2360</v>
      </c>
      <c r="E19116" t="s">
        <v>59</v>
      </c>
      <c r="F19116" t="b">
        <v>0</v>
      </c>
      <c r="G19116" t="s">
        <v>73</v>
      </c>
      <c r="H19116" s="1">
        <v>46237.668368055558</v>
      </c>
      <c r="I19116" t="b">
        <v>1</v>
      </c>
      <c r="J19116" t="b">
        <v>0</v>
      </c>
      <c r="K19116" t="s">
        <v>41</v>
      </c>
      <c r="L19116" t="s">
        <v>74</v>
      </c>
      <c r="M19116"/>
      <c r="N19116">
        <v>56.5</v>
      </c>
      <c r="O19116" t="s">
        <v>24716</v>
      </c>
      <c r="P19116" t="s">
        <v>283</v>
      </c>
    </row>
    <row r="19117" spans="1:16" x14ac:dyDescent="0.35">
      <c r="A19117" t="s">
        <v>0</v>
      </c>
      <c r="B19117" t="s">
        <v>1773</v>
      </c>
      <c r="C19117" t="s">
        <v>752</v>
      </c>
      <c r="D19117" t="s">
        <v>4526</v>
      </c>
      <c r="E19117" t="s">
        <v>88</v>
      </c>
      <c r="F19117" t="b">
        <v>0</v>
      </c>
      <c r="G19117" t="s">
        <v>65</v>
      </c>
      <c r="H19117" s="1">
        <v>46237.668402777781</v>
      </c>
      <c r="I19117" t="b">
        <v>0</v>
      </c>
      <c r="J19117" t="b">
        <v>1</v>
      </c>
      <c r="K19117" t="s">
        <v>41</v>
      </c>
      <c r="L19117" t="s">
        <v>74</v>
      </c>
      <c r="M19117"/>
      <c r="N19117">
        <v>55.5</v>
      </c>
      <c r="O19117" t="s">
        <v>403</v>
      </c>
    </row>
    <row r="19118" spans="1:16" x14ac:dyDescent="0.35">
      <c r="A19118" t="s">
        <v>3</v>
      </c>
      <c r="B19118" t="s">
        <v>32505</v>
      </c>
      <c r="C19118" t="s">
        <v>545</v>
      </c>
      <c r="D19118" t="s">
        <v>4526</v>
      </c>
      <c r="E19118" t="s">
        <v>88</v>
      </c>
      <c r="F19118" t="b">
        <v>0</v>
      </c>
      <c r="G19118" t="s">
        <v>77</v>
      </c>
      <c r="H19118" s="1">
        <v>46237.66846064815</v>
      </c>
      <c r="I19118" t="b">
        <v>0</v>
      </c>
      <c r="J19118" t="b">
        <v>0</v>
      </c>
      <c r="K19118" t="s">
        <v>41</v>
      </c>
      <c r="L19118" t="s">
        <v>74</v>
      </c>
      <c r="M19118"/>
      <c r="N19118">
        <v>36.5</v>
      </c>
      <c r="O19118" t="s">
        <v>5092</v>
      </c>
      <c r="P19118" t="s">
        <v>32506</v>
      </c>
    </row>
    <row r="19119" spans="1:16" x14ac:dyDescent="0.35">
      <c r="A19119" t="s">
        <v>3</v>
      </c>
      <c r="B19119" t="s">
        <v>2527</v>
      </c>
      <c r="C19119" t="s">
        <v>463</v>
      </c>
      <c r="D19119" t="s">
        <v>4526</v>
      </c>
      <c r="E19119" t="s">
        <v>59</v>
      </c>
      <c r="F19119" t="b">
        <v>0</v>
      </c>
      <c r="G19119" t="s">
        <v>77</v>
      </c>
      <c r="H19119" s="1">
        <v>46237.66846064815</v>
      </c>
      <c r="I19119" t="b">
        <v>1</v>
      </c>
      <c r="J19119" t="b">
        <v>0</v>
      </c>
      <c r="K19119" t="s">
        <v>41</v>
      </c>
      <c r="L19119" t="s">
        <v>60</v>
      </c>
      <c r="M19119">
        <v>82500</v>
      </c>
      <c r="N19119"/>
      <c r="O19119" t="s">
        <v>32507</v>
      </c>
      <c r="P19119" t="s">
        <v>26378</v>
      </c>
    </row>
    <row r="19120" spans="1:16" x14ac:dyDescent="0.35">
      <c r="A19120" t="s">
        <v>2</v>
      </c>
      <c r="B19120" t="s">
        <v>32508</v>
      </c>
      <c r="C19120" t="s">
        <v>81</v>
      </c>
      <c r="D19120" t="s">
        <v>4526</v>
      </c>
      <c r="E19120" t="s">
        <v>59</v>
      </c>
      <c r="F19120" t="b">
        <v>0</v>
      </c>
      <c r="G19120" t="s">
        <v>77</v>
      </c>
      <c r="H19120" s="1">
        <v>46237.668483796297</v>
      </c>
      <c r="I19120" t="b">
        <v>1</v>
      </c>
      <c r="J19120" t="b">
        <v>0</v>
      </c>
      <c r="K19120" t="s">
        <v>41</v>
      </c>
      <c r="L19120" t="s">
        <v>60</v>
      </c>
      <c r="M19120">
        <v>275000</v>
      </c>
      <c r="N19120"/>
      <c r="O19120" t="s">
        <v>32509</v>
      </c>
      <c r="P19120" t="s">
        <v>1832</v>
      </c>
    </row>
    <row r="19121" spans="1:16" x14ac:dyDescent="0.35">
      <c r="A19121" t="s">
        <v>3</v>
      </c>
      <c r="B19121" t="s">
        <v>32510</v>
      </c>
      <c r="C19121" t="s">
        <v>3396</v>
      </c>
      <c r="D19121" t="s">
        <v>4346</v>
      </c>
      <c r="E19121" t="s">
        <v>59</v>
      </c>
      <c r="F19121" t="b">
        <v>0</v>
      </c>
      <c r="G19121" t="s">
        <v>41</v>
      </c>
      <c r="H19121" s="1">
        <v>46237.671620370369</v>
      </c>
      <c r="I19121" t="b">
        <v>1</v>
      </c>
      <c r="J19121" t="b">
        <v>1</v>
      </c>
      <c r="K19121" t="s">
        <v>41</v>
      </c>
      <c r="L19121" t="s">
        <v>60</v>
      </c>
      <c r="M19121">
        <v>95758</v>
      </c>
      <c r="N19121"/>
      <c r="O19121" t="s">
        <v>3108</v>
      </c>
    </row>
    <row r="19122" spans="1:16" x14ac:dyDescent="0.35">
      <c r="A19122" t="s">
        <v>1</v>
      </c>
      <c r="B19122" t="s">
        <v>1</v>
      </c>
      <c r="C19122" t="s">
        <v>3296</v>
      </c>
      <c r="D19122" t="s">
        <v>4526</v>
      </c>
      <c r="E19122" t="s">
        <v>59</v>
      </c>
      <c r="F19122" t="b">
        <v>0</v>
      </c>
      <c r="G19122" t="s">
        <v>89</v>
      </c>
      <c r="H19122" s="1">
        <v>46237.675891203697</v>
      </c>
      <c r="I19122" t="b">
        <v>1</v>
      </c>
      <c r="J19122" t="b">
        <v>0</v>
      </c>
      <c r="K19122" t="s">
        <v>41</v>
      </c>
      <c r="L19122" t="s">
        <v>60</v>
      </c>
      <c r="M19122">
        <v>87500</v>
      </c>
      <c r="N19122"/>
      <c r="O19122" t="s">
        <v>14215</v>
      </c>
      <c r="P19122" t="s">
        <v>3404</v>
      </c>
    </row>
    <row r="19123" spans="1:16" x14ac:dyDescent="0.35">
      <c r="A19123" t="s">
        <v>6</v>
      </c>
      <c r="B19123" t="s">
        <v>3684</v>
      </c>
      <c r="C19123" t="s">
        <v>2408</v>
      </c>
      <c r="D19123" t="s">
        <v>4526</v>
      </c>
      <c r="E19123" t="s">
        <v>88</v>
      </c>
      <c r="F19123" t="b">
        <v>0</v>
      </c>
      <c r="G19123" t="s">
        <v>13</v>
      </c>
      <c r="H19123" s="1">
        <v>46237.676759259259</v>
      </c>
      <c r="I19123" t="b">
        <v>1</v>
      </c>
      <c r="J19123" t="b">
        <v>0</v>
      </c>
      <c r="K19123" t="s">
        <v>13</v>
      </c>
      <c r="L19123" t="s">
        <v>74</v>
      </c>
      <c r="M19123"/>
      <c r="N19123">
        <v>102.5</v>
      </c>
      <c r="O19123" t="s">
        <v>4484</v>
      </c>
      <c r="P19123" t="s">
        <v>32511</v>
      </c>
    </row>
    <row r="19124" spans="1:16" x14ac:dyDescent="0.35">
      <c r="A19124" t="s">
        <v>1</v>
      </c>
      <c r="B19124" t="s">
        <v>32512</v>
      </c>
      <c r="C19124" t="s">
        <v>32513</v>
      </c>
      <c r="D19124" t="s">
        <v>5037</v>
      </c>
      <c r="E19124" t="s">
        <v>59</v>
      </c>
      <c r="F19124" t="b">
        <v>0</v>
      </c>
      <c r="G19124" t="s">
        <v>20</v>
      </c>
      <c r="H19124" s="1">
        <v>46237.719583333332</v>
      </c>
      <c r="I19124" t="b">
        <v>0</v>
      </c>
      <c r="J19124" t="b">
        <v>0</v>
      </c>
      <c r="K19124" t="s">
        <v>20</v>
      </c>
      <c r="L19124" t="s">
        <v>60</v>
      </c>
      <c r="M19124">
        <v>78165</v>
      </c>
      <c r="N19124"/>
      <c r="O19124" t="s">
        <v>544</v>
      </c>
      <c r="P19124" t="s">
        <v>1831</v>
      </c>
    </row>
    <row r="19125" spans="1:16" x14ac:dyDescent="0.35">
      <c r="A19125" t="s">
        <v>0</v>
      </c>
      <c r="B19125" t="s">
        <v>32514</v>
      </c>
      <c r="C19125" t="s">
        <v>97</v>
      </c>
      <c r="D19125" t="s">
        <v>4346</v>
      </c>
      <c r="E19125" t="s">
        <v>88</v>
      </c>
      <c r="F19125" t="b">
        <v>0</v>
      </c>
      <c r="G19125" t="s">
        <v>89</v>
      </c>
      <c r="H19125" s="1">
        <v>46237.751701388886</v>
      </c>
      <c r="I19125" t="b">
        <v>1</v>
      </c>
      <c r="J19125" t="b">
        <v>1</v>
      </c>
      <c r="K19125" t="s">
        <v>41</v>
      </c>
      <c r="L19125" t="s">
        <v>74</v>
      </c>
      <c r="M19125"/>
      <c r="N19125">
        <v>42.5</v>
      </c>
      <c r="O19125" t="s">
        <v>129</v>
      </c>
      <c r="P19125" t="s">
        <v>32515</v>
      </c>
    </row>
    <row r="19126" spans="1:16" x14ac:dyDescent="0.35">
      <c r="A19126" t="s">
        <v>3</v>
      </c>
      <c r="B19126" t="s">
        <v>32516</v>
      </c>
      <c r="C19126" t="s">
        <v>304</v>
      </c>
      <c r="D19126" t="s">
        <v>4526</v>
      </c>
      <c r="E19126" t="s">
        <v>59</v>
      </c>
      <c r="F19126" t="b">
        <v>0</v>
      </c>
      <c r="G19126" t="s">
        <v>77</v>
      </c>
      <c r="H19126" s="1">
        <v>46237.751817129632</v>
      </c>
      <c r="I19126" t="b">
        <v>0</v>
      </c>
      <c r="J19126" t="b">
        <v>0</v>
      </c>
      <c r="K19126" t="s">
        <v>41</v>
      </c>
      <c r="L19126" t="s">
        <v>74</v>
      </c>
      <c r="M19126"/>
      <c r="N19126">
        <v>50.395000000000003</v>
      </c>
      <c r="O19126" t="s">
        <v>8043</v>
      </c>
      <c r="P19126" t="s">
        <v>2313</v>
      </c>
    </row>
    <row r="19127" spans="1:16" x14ac:dyDescent="0.35">
      <c r="A19127" t="s">
        <v>4</v>
      </c>
      <c r="B19127" t="s">
        <v>32517</v>
      </c>
      <c r="C19127" t="s">
        <v>32375</v>
      </c>
      <c r="D19127" t="s">
        <v>4526</v>
      </c>
      <c r="E19127" t="s">
        <v>88</v>
      </c>
      <c r="F19127" t="b">
        <v>0</v>
      </c>
      <c r="G19127" t="s">
        <v>77</v>
      </c>
      <c r="H19127" s="1">
        <v>46237.759259259263</v>
      </c>
      <c r="I19127" t="b">
        <v>1</v>
      </c>
      <c r="J19127" t="b">
        <v>0</v>
      </c>
      <c r="K19127" t="s">
        <v>41</v>
      </c>
      <c r="L19127" t="s">
        <v>74</v>
      </c>
      <c r="M19127"/>
      <c r="N19127">
        <v>77.5</v>
      </c>
      <c r="O19127" t="s">
        <v>27777</v>
      </c>
      <c r="P19127" t="s">
        <v>3807</v>
      </c>
    </row>
    <row r="19128" spans="1:16" x14ac:dyDescent="0.35">
      <c r="A19128" t="s">
        <v>1</v>
      </c>
      <c r="B19128" t="s">
        <v>32518</v>
      </c>
      <c r="C19128" t="s">
        <v>913</v>
      </c>
      <c r="D19128" t="s">
        <v>4346</v>
      </c>
      <c r="E19128" t="s">
        <v>59</v>
      </c>
      <c r="F19128" t="b">
        <v>0</v>
      </c>
      <c r="G19128" t="s">
        <v>20</v>
      </c>
      <c r="H19128" s="1">
        <v>46237.761250000003</v>
      </c>
      <c r="I19128" t="b">
        <v>1</v>
      </c>
      <c r="J19128" t="b">
        <v>0</v>
      </c>
      <c r="K19128" t="s">
        <v>20</v>
      </c>
      <c r="L19128" t="s">
        <v>60</v>
      </c>
      <c r="M19128">
        <v>57500</v>
      </c>
      <c r="N19128"/>
      <c r="O19128" t="s">
        <v>32519</v>
      </c>
    </row>
    <row r="19129" spans="1:16" x14ac:dyDescent="0.35">
      <c r="A19129" t="s">
        <v>3</v>
      </c>
      <c r="B19129" t="s">
        <v>3857</v>
      </c>
      <c r="C19129" t="s">
        <v>616</v>
      </c>
      <c r="D19129" t="s">
        <v>4526</v>
      </c>
      <c r="E19129" t="s">
        <v>59</v>
      </c>
      <c r="F19129" t="b">
        <v>0</v>
      </c>
      <c r="G19129" t="s">
        <v>73</v>
      </c>
      <c r="H19129" s="1">
        <v>46237.793368055558</v>
      </c>
      <c r="I19129" t="b">
        <v>1</v>
      </c>
      <c r="J19129" t="b">
        <v>1</v>
      </c>
      <c r="K19129" t="s">
        <v>41</v>
      </c>
      <c r="L19129" t="s">
        <v>60</v>
      </c>
      <c r="M19129">
        <v>137500</v>
      </c>
      <c r="N19129"/>
      <c r="O19129" t="s">
        <v>2999</v>
      </c>
      <c r="P19129" t="s">
        <v>32520</v>
      </c>
    </row>
    <row r="19130" spans="1:16" x14ac:dyDescent="0.35">
      <c r="A19130" t="s">
        <v>6</v>
      </c>
      <c r="B19130" t="s">
        <v>4141</v>
      </c>
      <c r="C19130" t="s">
        <v>3678</v>
      </c>
      <c r="D19130" t="s">
        <v>4346</v>
      </c>
      <c r="E19130" t="s">
        <v>59</v>
      </c>
      <c r="F19130" t="b">
        <v>0</v>
      </c>
      <c r="G19130" t="s">
        <v>65</v>
      </c>
      <c r="H19130" s="1">
        <v>46237.796898148154</v>
      </c>
      <c r="I19130" t="b">
        <v>0</v>
      </c>
      <c r="J19130" t="b">
        <v>1</v>
      </c>
      <c r="K19130" t="s">
        <v>41</v>
      </c>
      <c r="L19130" t="s">
        <v>60</v>
      </c>
      <c r="M19130">
        <v>177398.5</v>
      </c>
      <c r="N19130"/>
      <c r="O19130" t="s">
        <v>5024</v>
      </c>
      <c r="P19130" t="s">
        <v>32521</v>
      </c>
    </row>
    <row r="19131" spans="1:16" x14ac:dyDescent="0.35">
      <c r="A19131" t="s">
        <v>1</v>
      </c>
      <c r="B19131" t="s">
        <v>629</v>
      </c>
      <c r="C19131" t="s">
        <v>175</v>
      </c>
      <c r="D19131" t="s">
        <v>2471</v>
      </c>
      <c r="E19131" t="s">
        <v>59</v>
      </c>
      <c r="F19131" t="b">
        <v>0</v>
      </c>
      <c r="G19131" t="s">
        <v>77</v>
      </c>
      <c r="H19131" s="1">
        <v>46237.800775462973</v>
      </c>
      <c r="I19131" t="b">
        <v>0</v>
      </c>
      <c r="J19131" t="b">
        <v>0</v>
      </c>
      <c r="K19131" t="s">
        <v>41</v>
      </c>
      <c r="L19131" t="s">
        <v>60</v>
      </c>
      <c r="M19131">
        <v>135500</v>
      </c>
      <c r="N19131"/>
      <c r="O19131" t="s">
        <v>32522</v>
      </c>
      <c r="P19131" t="s">
        <v>32523</v>
      </c>
    </row>
    <row r="19132" spans="1:16" x14ac:dyDescent="0.35">
      <c r="A19132" t="s">
        <v>1</v>
      </c>
      <c r="B19132" t="s">
        <v>3314</v>
      </c>
      <c r="C19132" t="s">
        <v>947</v>
      </c>
      <c r="D19132" t="s">
        <v>4526</v>
      </c>
      <c r="E19132" t="s">
        <v>59</v>
      </c>
      <c r="F19132" t="b">
        <v>0</v>
      </c>
      <c r="G19132" t="s">
        <v>68</v>
      </c>
      <c r="H19132" s="1">
        <v>46237.800868055558</v>
      </c>
      <c r="I19132" t="b">
        <v>1</v>
      </c>
      <c r="J19132" t="b">
        <v>0</v>
      </c>
      <c r="K19132" t="s">
        <v>41</v>
      </c>
      <c r="L19132" t="s">
        <v>60</v>
      </c>
      <c r="M19132">
        <v>140000</v>
      </c>
      <c r="N19132"/>
      <c r="O19132" t="s">
        <v>1280</v>
      </c>
      <c r="P19132" t="s">
        <v>29651</v>
      </c>
    </row>
    <row r="19133" spans="1:16" x14ac:dyDescent="0.35">
      <c r="A19133" t="s">
        <v>5</v>
      </c>
      <c r="B19133" t="s">
        <v>32524</v>
      </c>
      <c r="C19133" t="s">
        <v>1295</v>
      </c>
      <c r="D19133" t="s">
        <v>4526</v>
      </c>
      <c r="E19133" t="s">
        <v>59</v>
      </c>
      <c r="F19133" t="b">
        <v>0</v>
      </c>
      <c r="G19133" t="s">
        <v>89</v>
      </c>
      <c r="H19133" s="1">
        <v>46237.80097222222</v>
      </c>
      <c r="I19133" t="b">
        <v>0</v>
      </c>
      <c r="J19133" t="b">
        <v>1</v>
      </c>
      <c r="K19133" t="s">
        <v>41</v>
      </c>
      <c r="L19133" t="s">
        <v>60</v>
      </c>
      <c r="M19133">
        <v>132000</v>
      </c>
      <c r="N19133"/>
      <c r="O19133" t="s">
        <v>32525</v>
      </c>
      <c r="P19133" t="s">
        <v>1348</v>
      </c>
    </row>
    <row r="19134" spans="1:16" x14ac:dyDescent="0.35">
      <c r="A19134" t="s">
        <v>3</v>
      </c>
      <c r="B19134" t="s">
        <v>32526</v>
      </c>
      <c r="C19134" t="s">
        <v>40</v>
      </c>
      <c r="D19134" t="s">
        <v>4526</v>
      </c>
      <c r="E19134" t="s">
        <v>88</v>
      </c>
      <c r="F19134" t="b">
        <v>0</v>
      </c>
      <c r="G19134" t="s">
        <v>40</v>
      </c>
      <c r="H19134" s="1">
        <v>46237.83829861111</v>
      </c>
      <c r="I19134" t="b">
        <v>0</v>
      </c>
      <c r="J19134" t="b">
        <v>0</v>
      </c>
      <c r="K19134" t="s">
        <v>40</v>
      </c>
      <c r="L19134" t="s">
        <v>74</v>
      </c>
      <c r="M19134"/>
      <c r="N19134">
        <v>450</v>
      </c>
      <c r="O19134" t="s">
        <v>17945</v>
      </c>
    </row>
    <row r="19135" spans="1:16" x14ac:dyDescent="0.35">
      <c r="A19135" t="s">
        <v>5</v>
      </c>
      <c r="B19135" t="s">
        <v>32527</v>
      </c>
      <c r="C19135" t="s">
        <v>716</v>
      </c>
      <c r="D19135" t="s">
        <v>4526</v>
      </c>
      <c r="E19135" t="s">
        <v>59</v>
      </c>
      <c r="F19135" t="b">
        <v>0</v>
      </c>
      <c r="G19135" t="s">
        <v>68</v>
      </c>
      <c r="H19135" s="1">
        <v>46237.842650462961</v>
      </c>
      <c r="I19135" t="b">
        <v>0</v>
      </c>
      <c r="J19135" t="b">
        <v>0</v>
      </c>
      <c r="K19135" t="s">
        <v>41</v>
      </c>
      <c r="L19135" t="s">
        <v>74</v>
      </c>
      <c r="M19135"/>
      <c r="N19135">
        <v>142</v>
      </c>
      <c r="O19135" t="s">
        <v>611</v>
      </c>
      <c r="P19135" t="s">
        <v>32528</v>
      </c>
    </row>
    <row r="19136" spans="1:16" x14ac:dyDescent="0.35">
      <c r="A19136" t="s">
        <v>0</v>
      </c>
      <c r="B19136" t="s">
        <v>32529</v>
      </c>
      <c r="C19136" t="s">
        <v>76</v>
      </c>
      <c r="D19136" t="s">
        <v>4587</v>
      </c>
      <c r="E19136" t="s">
        <v>59</v>
      </c>
      <c r="F19136" t="b">
        <v>1</v>
      </c>
      <c r="G19136" t="s">
        <v>68</v>
      </c>
      <c r="H19136" s="1">
        <v>46237.876712962963</v>
      </c>
      <c r="I19136" t="b">
        <v>1</v>
      </c>
      <c r="J19136" t="b">
        <v>0</v>
      </c>
      <c r="K19136" t="s">
        <v>41</v>
      </c>
      <c r="L19136" t="s">
        <v>74</v>
      </c>
      <c r="M19136"/>
      <c r="N19136">
        <v>60</v>
      </c>
      <c r="O19136" t="s">
        <v>32530</v>
      </c>
    </row>
    <row r="19137" spans="1:16" x14ac:dyDescent="0.35">
      <c r="A19137" t="s">
        <v>0</v>
      </c>
      <c r="B19137" t="s">
        <v>32531</v>
      </c>
      <c r="C19137" t="s">
        <v>200</v>
      </c>
      <c r="D19137" t="s">
        <v>4526</v>
      </c>
      <c r="E19137" t="s">
        <v>59</v>
      </c>
      <c r="F19137" t="b">
        <v>0</v>
      </c>
      <c r="G19137" t="s">
        <v>65</v>
      </c>
      <c r="H19137" s="1">
        <v>46237.876770833333</v>
      </c>
      <c r="I19137" t="b">
        <v>0</v>
      </c>
      <c r="J19137" t="b">
        <v>0</v>
      </c>
      <c r="K19137" t="s">
        <v>41</v>
      </c>
      <c r="L19137" t="s">
        <v>60</v>
      </c>
      <c r="M19137">
        <v>190000</v>
      </c>
      <c r="N19137"/>
      <c r="O19137" t="s">
        <v>32532</v>
      </c>
      <c r="P19137" t="s">
        <v>261</v>
      </c>
    </row>
    <row r="19138" spans="1:16" x14ac:dyDescent="0.35">
      <c r="A19138" t="s">
        <v>5</v>
      </c>
      <c r="B19138" t="s">
        <v>5</v>
      </c>
      <c r="C19138" t="s">
        <v>1047</v>
      </c>
      <c r="D19138" t="s">
        <v>4526</v>
      </c>
      <c r="E19138" t="s">
        <v>59</v>
      </c>
      <c r="F19138" t="b">
        <v>0</v>
      </c>
      <c r="G19138" t="s">
        <v>65</v>
      </c>
      <c r="H19138" s="1">
        <v>46237.88422453704</v>
      </c>
      <c r="I19138" t="b">
        <v>1</v>
      </c>
      <c r="J19138" t="b">
        <v>1</v>
      </c>
      <c r="K19138" t="s">
        <v>41</v>
      </c>
      <c r="L19138" t="s">
        <v>60</v>
      </c>
      <c r="M19138">
        <v>62500</v>
      </c>
      <c r="N19138"/>
      <c r="O19138" t="s">
        <v>10744</v>
      </c>
      <c r="P19138" t="s">
        <v>32533</v>
      </c>
    </row>
    <row r="19139" spans="1:16" x14ac:dyDescent="0.35">
      <c r="A19139" t="s">
        <v>5</v>
      </c>
      <c r="B19139" t="s">
        <v>5</v>
      </c>
      <c r="C19139" t="s">
        <v>30087</v>
      </c>
      <c r="D19139" t="s">
        <v>4587</v>
      </c>
      <c r="E19139" t="s">
        <v>59</v>
      </c>
      <c r="F19139" t="b">
        <v>0</v>
      </c>
      <c r="G19139" t="s">
        <v>65</v>
      </c>
      <c r="H19139" s="1">
        <v>46237.884236111109</v>
      </c>
      <c r="I19139" t="b">
        <v>1</v>
      </c>
      <c r="J19139" t="b">
        <v>0</v>
      </c>
      <c r="K19139" t="s">
        <v>41</v>
      </c>
      <c r="L19139" t="s">
        <v>74</v>
      </c>
      <c r="M19139"/>
      <c r="N19139">
        <v>52.5</v>
      </c>
      <c r="O19139" t="s">
        <v>6472</v>
      </c>
      <c r="P19139" t="s">
        <v>32534</v>
      </c>
    </row>
    <row r="19140" spans="1:16" x14ac:dyDescent="0.35">
      <c r="A19140" t="s">
        <v>5</v>
      </c>
      <c r="B19140" t="s">
        <v>32535</v>
      </c>
      <c r="C19140" t="s">
        <v>32536</v>
      </c>
      <c r="D19140" t="s">
        <v>4587</v>
      </c>
      <c r="E19140" t="s">
        <v>59</v>
      </c>
      <c r="F19140" t="b">
        <v>0</v>
      </c>
      <c r="G19140" t="s">
        <v>68</v>
      </c>
      <c r="H19140" s="1">
        <v>46237.884293981479</v>
      </c>
      <c r="I19140" t="b">
        <v>1</v>
      </c>
      <c r="J19140" t="b">
        <v>0</v>
      </c>
      <c r="K19140" t="s">
        <v>41</v>
      </c>
      <c r="L19140" t="s">
        <v>74</v>
      </c>
      <c r="M19140"/>
      <c r="N19140">
        <v>52.5</v>
      </c>
      <c r="O19140" t="s">
        <v>6724</v>
      </c>
      <c r="P19140" t="s">
        <v>32537</v>
      </c>
    </row>
    <row r="19141" spans="1:16" x14ac:dyDescent="0.35">
      <c r="A19141" t="s">
        <v>3</v>
      </c>
      <c r="B19141" t="s">
        <v>3400</v>
      </c>
      <c r="C19141" t="s">
        <v>32</v>
      </c>
      <c r="D19141" t="s">
        <v>4346</v>
      </c>
      <c r="E19141" t="s">
        <v>232</v>
      </c>
      <c r="F19141" t="b">
        <v>0</v>
      </c>
      <c r="G19141" t="s">
        <v>32</v>
      </c>
      <c r="H19141" s="1">
        <v>46237.920983796299</v>
      </c>
      <c r="I19141" t="b">
        <v>0</v>
      </c>
      <c r="J19141" t="b">
        <v>0</v>
      </c>
      <c r="K19141" t="s">
        <v>32</v>
      </c>
      <c r="L19141" t="s">
        <v>60</v>
      </c>
      <c r="M19141">
        <v>27000</v>
      </c>
      <c r="N19141"/>
      <c r="O19141" t="s">
        <v>32538</v>
      </c>
    </row>
    <row r="19142" spans="1:16" x14ac:dyDescent="0.35">
      <c r="A19142" t="s">
        <v>2</v>
      </c>
      <c r="B19142" t="s">
        <v>32539</v>
      </c>
      <c r="C19142" t="s">
        <v>76</v>
      </c>
      <c r="D19142" t="s">
        <v>4346</v>
      </c>
      <c r="E19142" t="s">
        <v>59</v>
      </c>
      <c r="F19142" t="b">
        <v>1</v>
      </c>
      <c r="G19142" t="s">
        <v>41</v>
      </c>
      <c r="H19142" s="1">
        <v>46237.92559027778</v>
      </c>
      <c r="I19142" t="b">
        <v>0</v>
      </c>
      <c r="J19142" t="b">
        <v>0</v>
      </c>
      <c r="K19142" t="s">
        <v>41</v>
      </c>
      <c r="L19142" t="s">
        <v>60</v>
      </c>
      <c r="M19142">
        <v>160500</v>
      </c>
      <c r="N19142"/>
      <c r="O19142" t="s">
        <v>32540</v>
      </c>
    </row>
    <row r="19143" spans="1:16" x14ac:dyDescent="0.35">
      <c r="A19143" t="s">
        <v>1</v>
      </c>
      <c r="B19143" t="s">
        <v>32541</v>
      </c>
      <c r="C19143" t="s">
        <v>112</v>
      </c>
      <c r="D19143" t="s">
        <v>2360</v>
      </c>
      <c r="E19143" t="s">
        <v>59</v>
      </c>
      <c r="F19143" t="b">
        <v>0</v>
      </c>
      <c r="G19143" t="s">
        <v>89</v>
      </c>
      <c r="H19143" s="1">
        <v>46237.925856481481</v>
      </c>
      <c r="I19143" t="b">
        <v>0</v>
      </c>
      <c r="J19143" t="b">
        <v>0</v>
      </c>
      <c r="K19143" t="s">
        <v>41</v>
      </c>
      <c r="L19143" t="s">
        <v>74</v>
      </c>
      <c r="M19143"/>
      <c r="N19143">
        <v>115</v>
      </c>
      <c r="O19143" t="s">
        <v>32542</v>
      </c>
      <c r="P19143" t="s">
        <v>23121</v>
      </c>
    </row>
    <row r="19144" spans="1:16" x14ac:dyDescent="0.35">
      <c r="A19144" t="s">
        <v>2</v>
      </c>
      <c r="B19144" t="s">
        <v>275</v>
      </c>
      <c r="C19144" t="s">
        <v>4059</v>
      </c>
      <c r="D19144" t="s">
        <v>4526</v>
      </c>
      <c r="E19144" t="s">
        <v>59</v>
      </c>
      <c r="F19144" t="b">
        <v>0</v>
      </c>
      <c r="G19144" t="s">
        <v>77</v>
      </c>
      <c r="H19144" s="1">
        <v>46237.925925925927</v>
      </c>
      <c r="I19144" t="b">
        <v>1</v>
      </c>
      <c r="J19144" t="b">
        <v>1</v>
      </c>
      <c r="K19144" t="s">
        <v>41</v>
      </c>
      <c r="L19144" t="s">
        <v>60</v>
      </c>
      <c r="M19144">
        <v>110000</v>
      </c>
      <c r="N19144"/>
      <c r="O19144" t="s">
        <v>9503</v>
      </c>
      <c r="P19144" t="s">
        <v>32543</v>
      </c>
    </row>
    <row r="19145" spans="1:16" x14ac:dyDescent="0.35">
      <c r="A19145" t="s">
        <v>3</v>
      </c>
      <c r="B19145" t="s">
        <v>32544</v>
      </c>
      <c r="C19145" t="s">
        <v>86</v>
      </c>
      <c r="D19145" t="s">
        <v>4526</v>
      </c>
      <c r="E19145" t="s">
        <v>59</v>
      </c>
      <c r="F19145" t="b">
        <v>0</v>
      </c>
      <c r="G19145" t="s">
        <v>77</v>
      </c>
      <c r="H19145" s="1">
        <v>46237.960150462961</v>
      </c>
      <c r="I19145" t="b">
        <v>0</v>
      </c>
      <c r="J19145" t="b">
        <v>0</v>
      </c>
      <c r="K19145" t="s">
        <v>41</v>
      </c>
      <c r="L19145" t="s">
        <v>60</v>
      </c>
      <c r="M19145">
        <v>85000</v>
      </c>
      <c r="N19145"/>
      <c r="O19145" t="s">
        <v>2614</v>
      </c>
      <c r="P19145" t="s">
        <v>219</v>
      </c>
    </row>
    <row r="19146" spans="1:16" x14ac:dyDescent="0.35">
      <c r="A19146" t="s">
        <v>7</v>
      </c>
      <c r="B19146" t="s">
        <v>32545</v>
      </c>
      <c r="C19146" t="s">
        <v>5932</v>
      </c>
      <c r="D19146" t="s">
        <v>4671</v>
      </c>
      <c r="E19146" t="s">
        <v>59</v>
      </c>
      <c r="F19146" t="b">
        <v>0</v>
      </c>
      <c r="G19146" t="s">
        <v>68</v>
      </c>
      <c r="H19146" s="1">
        <v>46238.001701388886</v>
      </c>
      <c r="I19146" t="b">
        <v>0</v>
      </c>
      <c r="J19146" t="b">
        <v>1</v>
      </c>
      <c r="K19146" t="s">
        <v>41</v>
      </c>
      <c r="L19146" t="s">
        <v>60</v>
      </c>
      <c r="M19146">
        <v>119000</v>
      </c>
      <c r="N19146"/>
      <c r="O19146" t="s">
        <v>95</v>
      </c>
      <c r="P19146" t="s">
        <v>17377</v>
      </c>
    </row>
    <row r="19147" spans="1:16" x14ac:dyDescent="0.35">
      <c r="A19147" t="s">
        <v>3</v>
      </c>
      <c r="B19147" t="s">
        <v>32546</v>
      </c>
      <c r="C19147" t="s">
        <v>172</v>
      </c>
      <c r="D19147" t="s">
        <v>3173</v>
      </c>
      <c r="E19147" t="s">
        <v>59</v>
      </c>
      <c r="F19147" t="b">
        <v>0</v>
      </c>
      <c r="G19147" t="s">
        <v>68</v>
      </c>
      <c r="H19147" s="1">
        <v>46238.001736111109</v>
      </c>
      <c r="I19147" t="b">
        <v>0</v>
      </c>
      <c r="J19147" t="b">
        <v>1</v>
      </c>
      <c r="K19147" t="s">
        <v>41</v>
      </c>
      <c r="L19147" t="s">
        <v>60</v>
      </c>
      <c r="M19147">
        <v>83500</v>
      </c>
      <c r="N19147"/>
      <c r="O19147" t="s">
        <v>32547</v>
      </c>
      <c r="P19147" t="s">
        <v>7192</v>
      </c>
    </row>
    <row r="19148" spans="1:16" x14ac:dyDescent="0.35">
      <c r="A19148" t="s">
        <v>0</v>
      </c>
      <c r="B19148" t="s">
        <v>32548</v>
      </c>
      <c r="C19148" t="s">
        <v>807</v>
      </c>
      <c r="D19148" t="s">
        <v>3173</v>
      </c>
      <c r="E19148" t="s">
        <v>59</v>
      </c>
      <c r="F19148" t="b">
        <v>0</v>
      </c>
      <c r="G19148" t="s">
        <v>65</v>
      </c>
      <c r="H19148" s="1">
        <v>46238.001759259263</v>
      </c>
      <c r="I19148" t="b">
        <v>0</v>
      </c>
      <c r="J19148" t="b">
        <v>1</v>
      </c>
      <c r="K19148" t="s">
        <v>41</v>
      </c>
      <c r="L19148" t="s">
        <v>60</v>
      </c>
      <c r="M19148">
        <v>75000</v>
      </c>
      <c r="N19148"/>
      <c r="O19148" t="s">
        <v>32549</v>
      </c>
    </row>
    <row r="19149" spans="1:16" x14ac:dyDescent="0.35">
      <c r="A19149" t="s">
        <v>3</v>
      </c>
      <c r="B19149" t="s">
        <v>32550</v>
      </c>
      <c r="C19149" t="s">
        <v>330</v>
      </c>
      <c r="D19149" t="s">
        <v>3173</v>
      </c>
      <c r="E19149" t="s">
        <v>59</v>
      </c>
      <c r="F19149" t="b">
        <v>0</v>
      </c>
      <c r="G19149" t="s">
        <v>41</v>
      </c>
      <c r="H19149" s="1">
        <v>46238.004953703698</v>
      </c>
      <c r="I19149" t="b">
        <v>0</v>
      </c>
      <c r="J19149" t="b">
        <v>1</v>
      </c>
      <c r="K19149" t="s">
        <v>41</v>
      </c>
      <c r="L19149" t="s">
        <v>60</v>
      </c>
      <c r="M19149">
        <v>117000</v>
      </c>
      <c r="N19149"/>
      <c r="O19149" t="s">
        <v>1035</v>
      </c>
      <c r="P19149" t="s">
        <v>32551</v>
      </c>
    </row>
    <row r="19150" spans="1:16" x14ac:dyDescent="0.35">
      <c r="A19150" t="s">
        <v>0</v>
      </c>
      <c r="B19150" t="s">
        <v>32548</v>
      </c>
      <c r="C19150" t="s">
        <v>574</v>
      </c>
      <c r="D19150" t="s">
        <v>3173</v>
      </c>
      <c r="E19150" t="s">
        <v>59</v>
      </c>
      <c r="F19150" t="b">
        <v>0</v>
      </c>
      <c r="G19150" t="s">
        <v>41</v>
      </c>
      <c r="H19150" s="1">
        <v>46238.004953703698</v>
      </c>
      <c r="I19150" t="b">
        <v>0</v>
      </c>
      <c r="J19150" t="b">
        <v>1</v>
      </c>
      <c r="K19150" t="s">
        <v>41</v>
      </c>
      <c r="L19150" t="s">
        <v>60</v>
      </c>
      <c r="M19150">
        <v>71000</v>
      </c>
      <c r="N19150"/>
      <c r="O19150" t="s">
        <v>32552</v>
      </c>
      <c r="P19150" t="s">
        <v>32553</v>
      </c>
    </row>
    <row r="19151" spans="1:16" x14ac:dyDescent="0.35">
      <c r="A19151" t="s">
        <v>2</v>
      </c>
      <c r="B19151" t="s">
        <v>32554</v>
      </c>
      <c r="C19151" t="s">
        <v>6271</v>
      </c>
      <c r="D19151" t="s">
        <v>4515</v>
      </c>
      <c r="E19151" t="s">
        <v>59</v>
      </c>
      <c r="F19151" t="b">
        <v>0</v>
      </c>
      <c r="G19151" t="s">
        <v>4560</v>
      </c>
      <c r="H19151" s="1">
        <v>46238.008229166669</v>
      </c>
      <c r="I19151" t="b">
        <v>0</v>
      </c>
      <c r="J19151" t="b">
        <v>0</v>
      </c>
      <c r="K19151" t="s">
        <v>4560</v>
      </c>
      <c r="L19151" t="s">
        <v>60</v>
      </c>
      <c r="M19151">
        <v>410000</v>
      </c>
      <c r="N19151"/>
      <c r="O19151" t="s">
        <v>32555</v>
      </c>
    </row>
    <row r="19152" spans="1:16" x14ac:dyDescent="0.35">
      <c r="A19152" t="s">
        <v>8</v>
      </c>
      <c r="B19152" t="s">
        <v>32556</v>
      </c>
      <c r="C19152" t="s">
        <v>81</v>
      </c>
      <c r="D19152" t="s">
        <v>4526</v>
      </c>
      <c r="E19152" t="s">
        <v>59</v>
      </c>
      <c r="F19152" t="b">
        <v>0</v>
      </c>
      <c r="G19152" t="s">
        <v>77</v>
      </c>
      <c r="H19152" s="1">
        <v>46238.009108796286</v>
      </c>
      <c r="I19152" t="b">
        <v>0</v>
      </c>
      <c r="J19152" t="b">
        <v>1</v>
      </c>
      <c r="K19152" t="s">
        <v>41</v>
      </c>
      <c r="L19152" t="s">
        <v>60</v>
      </c>
      <c r="M19152">
        <v>215000</v>
      </c>
      <c r="N19152"/>
      <c r="O19152" t="s">
        <v>32557</v>
      </c>
      <c r="P19152" t="s">
        <v>32558</v>
      </c>
    </row>
    <row r="19153" spans="1:16" x14ac:dyDescent="0.35">
      <c r="A19153" t="s">
        <v>0</v>
      </c>
      <c r="B19153" t="s">
        <v>32559</v>
      </c>
      <c r="C19153" t="s">
        <v>76</v>
      </c>
      <c r="D19153" t="s">
        <v>4526</v>
      </c>
      <c r="E19153" t="s">
        <v>88</v>
      </c>
      <c r="F19153" t="b">
        <v>1</v>
      </c>
      <c r="G19153" t="s">
        <v>73</v>
      </c>
      <c r="H19153" s="1">
        <v>46238.043368055558</v>
      </c>
      <c r="I19153" t="b">
        <v>0</v>
      </c>
      <c r="J19153" t="b">
        <v>0</v>
      </c>
      <c r="K19153" t="s">
        <v>41</v>
      </c>
      <c r="L19153" t="s">
        <v>74</v>
      </c>
      <c r="M19153"/>
      <c r="N19153">
        <v>47.5</v>
      </c>
      <c r="O19153" t="s">
        <v>5271</v>
      </c>
    </row>
    <row r="19154" spans="1:16" x14ac:dyDescent="0.35">
      <c r="A19154" t="s">
        <v>4</v>
      </c>
      <c r="B19154" t="s">
        <v>32560</v>
      </c>
      <c r="C19154" t="s">
        <v>76</v>
      </c>
      <c r="D19154" t="s">
        <v>4622</v>
      </c>
      <c r="E19154" t="s">
        <v>59</v>
      </c>
      <c r="F19154" t="b">
        <v>1</v>
      </c>
      <c r="G19154" t="s">
        <v>13048</v>
      </c>
      <c r="H19154" s="1">
        <v>46238.134444444448</v>
      </c>
      <c r="I19154" t="b">
        <v>1</v>
      </c>
      <c r="J19154" t="b">
        <v>0</v>
      </c>
      <c r="K19154" t="s">
        <v>13048</v>
      </c>
      <c r="L19154" t="s">
        <v>60</v>
      </c>
      <c r="M19154">
        <v>165000</v>
      </c>
      <c r="N19154"/>
      <c r="O19154" t="s">
        <v>2787</v>
      </c>
      <c r="P19154" t="s">
        <v>32561</v>
      </c>
    </row>
    <row r="19155" spans="1:16" x14ac:dyDescent="0.35">
      <c r="A19155" t="s">
        <v>4</v>
      </c>
      <c r="B19155" t="s">
        <v>2973</v>
      </c>
      <c r="C19155" t="s">
        <v>86</v>
      </c>
      <c r="D19155" t="s">
        <v>4526</v>
      </c>
      <c r="E19155" t="s">
        <v>88</v>
      </c>
      <c r="F19155" t="b">
        <v>0</v>
      </c>
      <c r="G19155" t="s">
        <v>77</v>
      </c>
      <c r="H19155" s="1">
        <v>46238.209675925929</v>
      </c>
      <c r="I19155" t="b">
        <v>0</v>
      </c>
      <c r="J19155" t="b">
        <v>1</v>
      </c>
      <c r="K19155" t="s">
        <v>41</v>
      </c>
      <c r="L19155" t="s">
        <v>74</v>
      </c>
      <c r="M19155"/>
      <c r="N19155">
        <v>59</v>
      </c>
      <c r="O19155" t="s">
        <v>8155</v>
      </c>
      <c r="P19155" t="s">
        <v>32562</v>
      </c>
    </row>
    <row r="19156" spans="1:16" x14ac:dyDescent="0.35">
      <c r="A19156" t="s">
        <v>4</v>
      </c>
      <c r="B19156" t="s">
        <v>32563</v>
      </c>
      <c r="C19156" t="s">
        <v>31127</v>
      </c>
      <c r="D19156" t="s">
        <v>5440</v>
      </c>
      <c r="E19156" t="s">
        <v>59</v>
      </c>
      <c r="F19156" t="b">
        <v>0</v>
      </c>
      <c r="G19156" t="s">
        <v>13</v>
      </c>
      <c r="H19156" s="1">
        <v>46238.258530092593</v>
      </c>
      <c r="I19156" t="b">
        <v>1</v>
      </c>
      <c r="J19156" t="b">
        <v>0</v>
      </c>
      <c r="K19156" t="s">
        <v>13</v>
      </c>
      <c r="L19156" t="s">
        <v>60</v>
      </c>
      <c r="M19156">
        <v>130000</v>
      </c>
      <c r="N19156"/>
      <c r="O19156" t="s">
        <v>4622</v>
      </c>
      <c r="P19156" t="s">
        <v>32564</v>
      </c>
    </row>
    <row r="19157" spans="1:16" x14ac:dyDescent="0.35">
      <c r="A19157" t="s">
        <v>0</v>
      </c>
      <c r="B19157" t="s">
        <v>32565</v>
      </c>
      <c r="C19157" t="s">
        <v>360</v>
      </c>
      <c r="D19157" t="s">
        <v>4346</v>
      </c>
      <c r="E19157" t="s">
        <v>59</v>
      </c>
      <c r="F19157" t="b">
        <v>0</v>
      </c>
      <c r="G19157" t="s">
        <v>41</v>
      </c>
      <c r="H19157" s="1">
        <v>46238.296122685177</v>
      </c>
      <c r="I19157" t="b">
        <v>1</v>
      </c>
      <c r="J19157" t="b">
        <v>1</v>
      </c>
      <c r="K19157" t="s">
        <v>41</v>
      </c>
      <c r="L19157" t="s">
        <v>74</v>
      </c>
      <c r="M19157"/>
      <c r="N19157">
        <v>41.4</v>
      </c>
      <c r="O19157" t="s">
        <v>2595</v>
      </c>
      <c r="P19157" t="s">
        <v>2149</v>
      </c>
    </row>
    <row r="19158" spans="1:16" x14ac:dyDescent="0.35">
      <c r="A19158" t="s">
        <v>2</v>
      </c>
      <c r="B19158" t="s">
        <v>2</v>
      </c>
      <c r="D19158" t="s">
        <v>24119</v>
      </c>
      <c r="E19158" t="s">
        <v>59</v>
      </c>
      <c r="F19158" t="b">
        <v>0</v>
      </c>
      <c r="G19158" t="s">
        <v>40</v>
      </c>
      <c r="H19158" s="1">
        <v>46238.296122685177</v>
      </c>
      <c r="I19158" t="b">
        <v>0</v>
      </c>
      <c r="J19158" t="b">
        <v>0</v>
      </c>
      <c r="K19158" t="s">
        <v>40</v>
      </c>
      <c r="L19158" t="s">
        <v>60</v>
      </c>
      <c r="M19158">
        <v>60000</v>
      </c>
      <c r="N19158"/>
      <c r="O19158" t="s">
        <v>32566</v>
      </c>
      <c r="P19158" t="s">
        <v>32567</v>
      </c>
    </row>
    <row r="19159" spans="1:16" x14ac:dyDescent="0.35">
      <c r="A19159" t="s">
        <v>5</v>
      </c>
      <c r="B19159" t="s">
        <v>32568</v>
      </c>
      <c r="C19159" t="s">
        <v>319</v>
      </c>
      <c r="D19159" t="s">
        <v>2360</v>
      </c>
      <c r="E19159" t="s">
        <v>59</v>
      </c>
      <c r="F19159" t="b">
        <v>0</v>
      </c>
      <c r="G19159" t="s">
        <v>68</v>
      </c>
      <c r="H19159" s="1">
        <v>46238.299583333333</v>
      </c>
      <c r="I19159" t="b">
        <v>0</v>
      </c>
      <c r="J19159" t="b">
        <v>1</v>
      </c>
      <c r="K19159" t="s">
        <v>41</v>
      </c>
      <c r="L19159" t="s">
        <v>60</v>
      </c>
      <c r="M19159">
        <v>168500</v>
      </c>
      <c r="N19159"/>
      <c r="O19159" t="s">
        <v>6751</v>
      </c>
      <c r="P19159" t="s">
        <v>32569</v>
      </c>
    </row>
    <row r="19160" spans="1:16" x14ac:dyDescent="0.35">
      <c r="A19160" t="s">
        <v>3</v>
      </c>
      <c r="B19160" t="s">
        <v>1104</v>
      </c>
      <c r="C19160" t="s">
        <v>500</v>
      </c>
      <c r="D19160" t="s">
        <v>5102</v>
      </c>
      <c r="E19160" t="s">
        <v>59</v>
      </c>
      <c r="F19160" t="b">
        <v>0</v>
      </c>
      <c r="G19160" t="s">
        <v>13</v>
      </c>
      <c r="H19160" s="1">
        <v>46238.300196759257</v>
      </c>
      <c r="I19160" t="b">
        <v>0</v>
      </c>
      <c r="J19160" t="b">
        <v>0</v>
      </c>
      <c r="K19160" t="s">
        <v>13</v>
      </c>
      <c r="L19160" t="s">
        <v>60</v>
      </c>
      <c r="M19160">
        <v>105000</v>
      </c>
      <c r="N19160"/>
      <c r="O19160" t="s">
        <v>32570</v>
      </c>
      <c r="P19160" t="s">
        <v>32571</v>
      </c>
    </row>
    <row r="19161" spans="1:16" x14ac:dyDescent="0.35">
      <c r="A19161" t="s">
        <v>1</v>
      </c>
      <c r="B19161" t="s">
        <v>32572</v>
      </c>
      <c r="C19161" t="s">
        <v>76</v>
      </c>
      <c r="D19161" t="s">
        <v>4526</v>
      </c>
      <c r="E19161" t="s">
        <v>132</v>
      </c>
      <c r="F19161" t="b">
        <v>1</v>
      </c>
      <c r="G19161" t="s">
        <v>19</v>
      </c>
      <c r="H19161" s="1">
        <v>46238.300752314812</v>
      </c>
      <c r="I19161" t="b">
        <v>1</v>
      </c>
      <c r="J19161" t="b">
        <v>0</v>
      </c>
      <c r="K19161" t="s">
        <v>19</v>
      </c>
      <c r="L19161" t="s">
        <v>74</v>
      </c>
      <c r="M19161"/>
      <c r="N19161">
        <v>72.5</v>
      </c>
      <c r="O19161" t="s">
        <v>32573</v>
      </c>
      <c r="P19161" t="s">
        <v>32574</v>
      </c>
    </row>
    <row r="19162" spans="1:16" x14ac:dyDescent="0.35">
      <c r="A19162" t="s">
        <v>3</v>
      </c>
      <c r="B19162" t="s">
        <v>32575</v>
      </c>
      <c r="C19162" t="s">
        <v>2350</v>
      </c>
      <c r="D19162" t="s">
        <v>5440</v>
      </c>
      <c r="E19162" t="s">
        <v>59</v>
      </c>
      <c r="F19162" t="b">
        <v>0</v>
      </c>
      <c r="G19162" t="s">
        <v>89</v>
      </c>
      <c r="H19162" s="1">
        <v>46238.334664351853</v>
      </c>
      <c r="I19162" t="b">
        <v>0</v>
      </c>
      <c r="J19162" t="b">
        <v>1</v>
      </c>
      <c r="K19162" t="s">
        <v>41</v>
      </c>
      <c r="L19162" t="s">
        <v>74</v>
      </c>
      <c r="M19162"/>
      <c r="N19162">
        <v>100</v>
      </c>
      <c r="O19162" t="s">
        <v>1692</v>
      </c>
      <c r="P19162" t="s">
        <v>13103</v>
      </c>
    </row>
    <row r="19163" spans="1:16" x14ac:dyDescent="0.35">
      <c r="A19163" t="s">
        <v>0</v>
      </c>
      <c r="B19163" t="s">
        <v>32576</v>
      </c>
      <c r="C19163" t="s">
        <v>76</v>
      </c>
      <c r="D19163" t="s">
        <v>141</v>
      </c>
      <c r="E19163" t="s">
        <v>88</v>
      </c>
      <c r="F19163" t="b">
        <v>1</v>
      </c>
      <c r="G19163" t="s">
        <v>41</v>
      </c>
      <c r="H19163" s="1">
        <v>46238.337789351863</v>
      </c>
      <c r="I19163" t="b">
        <v>1</v>
      </c>
      <c r="J19163" t="b">
        <v>0</v>
      </c>
      <c r="K19163" t="s">
        <v>41</v>
      </c>
      <c r="L19163" t="s">
        <v>74</v>
      </c>
      <c r="M19163"/>
      <c r="N19163">
        <v>20</v>
      </c>
      <c r="O19163" t="s">
        <v>141</v>
      </c>
      <c r="P19163" t="s">
        <v>622</v>
      </c>
    </row>
    <row r="19164" spans="1:16" x14ac:dyDescent="0.35">
      <c r="A19164" t="s">
        <v>3</v>
      </c>
      <c r="B19164" t="s">
        <v>32577</v>
      </c>
      <c r="C19164" t="s">
        <v>40</v>
      </c>
      <c r="D19164" t="s">
        <v>4526</v>
      </c>
      <c r="E19164" t="s">
        <v>88</v>
      </c>
      <c r="F19164" t="b">
        <v>0</v>
      </c>
      <c r="G19164" t="s">
        <v>40</v>
      </c>
      <c r="H19164" s="1">
        <v>46238.337789351863</v>
      </c>
      <c r="I19164" t="b">
        <v>0</v>
      </c>
      <c r="J19164" t="b">
        <v>0</v>
      </c>
      <c r="K19164" t="s">
        <v>40</v>
      </c>
      <c r="L19164" t="s">
        <v>60</v>
      </c>
      <c r="M19164">
        <v>40000</v>
      </c>
      <c r="N19164"/>
      <c r="O19164" t="s">
        <v>32578</v>
      </c>
      <c r="P19164" t="s">
        <v>325</v>
      </c>
    </row>
    <row r="19165" spans="1:16" x14ac:dyDescent="0.35">
      <c r="A19165" t="s">
        <v>5</v>
      </c>
      <c r="B19165" t="s">
        <v>32579</v>
      </c>
      <c r="C19165" t="s">
        <v>165</v>
      </c>
      <c r="D19165" t="s">
        <v>4526</v>
      </c>
      <c r="E19165" t="s">
        <v>59</v>
      </c>
      <c r="F19165" t="b">
        <v>0</v>
      </c>
      <c r="G19165" t="s">
        <v>73</v>
      </c>
      <c r="H19165" s="1">
        <v>46238.376331018517</v>
      </c>
      <c r="I19165" t="b">
        <v>0</v>
      </c>
      <c r="J19165" t="b">
        <v>1</v>
      </c>
      <c r="K19165" t="s">
        <v>41</v>
      </c>
      <c r="L19165" t="s">
        <v>60</v>
      </c>
      <c r="M19165">
        <v>122500</v>
      </c>
      <c r="N19165"/>
      <c r="O19165" t="s">
        <v>7675</v>
      </c>
      <c r="P19165" t="s">
        <v>32580</v>
      </c>
    </row>
    <row r="19166" spans="1:16" x14ac:dyDescent="0.35">
      <c r="A19166" t="s">
        <v>7</v>
      </c>
      <c r="B19166" t="s">
        <v>32581</v>
      </c>
      <c r="C19166" t="s">
        <v>40</v>
      </c>
      <c r="D19166" t="s">
        <v>4526</v>
      </c>
      <c r="E19166" t="s">
        <v>59</v>
      </c>
      <c r="F19166" t="b">
        <v>0</v>
      </c>
      <c r="G19166" t="s">
        <v>40</v>
      </c>
      <c r="H19166" s="1">
        <v>46238.37945601852</v>
      </c>
      <c r="I19166" t="b">
        <v>1</v>
      </c>
      <c r="J19166" t="b">
        <v>0</v>
      </c>
      <c r="K19166" t="s">
        <v>40</v>
      </c>
      <c r="L19166" t="s">
        <v>60</v>
      </c>
      <c r="M19166">
        <v>80000</v>
      </c>
      <c r="N19166"/>
      <c r="O19166" t="s">
        <v>7321</v>
      </c>
      <c r="P19166" t="s">
        <v>85</v>
      </c>
    </row>
    <row r="19167" spans="1:16" x14ac:dyDescent="0.35">
      <c r="A19167" t="s">
        <v>3</v>
      </c>
      <c r="B19167" t="s">
        <v>32582</v>
      </c>
      <c r="C19167" t="s">
        <v>32583</v>
      </c>
      <c r="D19167" t="s">
        <v>16554</v>
      </c>
      <c r="E19167" t="s">
        <v>59</v>
      </c>
      <c r="F19167" t="b">
        <v>0</v>
      </c>
      <c r="G19167" t="s">
        <v>41</v>
      </c>
      <c r="H19167" s="1">
        <v>46238.379467592589</v>
      </c>
      <c r="I19167" t="b">
        <v>1</v>
      </c>
      <c r="J19167" t="b">
        <v>0</v>
      </c>
      <c r="K19167" t="s">
        <v>41</v>
      </c>
      <c r="L19167" t="s">
        <v>60</v>
      </c>
      <c r="M19167">
        <v>36126.5</v>
      </c>
      <c r="N19167"/>
      <c r="O19167" t="s">
        <v>32584</v>
      </c>
      <c r="P19167" t="s">
        <v>728</v>
      </c>
    </row>
    <row r="19168" spans="1:16" x14ac:dyDescent="0.35">
      <c r="A19168" t="s">
        <v>1</v>
      </c>
      <c r="B19168" t="s">
        <v>32585</v>
      </c>
      <c r="C19168" t="s">
        <v>84</v>
      </c>
      <c r="D19168" t="s">
        <v>4526</v>
      </c>
      <c r="E19168" t="s">
        <v>59</v>
      </c>
      <c r="F19168" t="b">
        <v>0</v>
      </c>
      <c r="G19168" t="s">
        <v>89</v>
      </c>
      <c r="H19168" s="1">
        <v>46238.3828587963</v>
      </c>
      <c r="I19168" t="b">
        <v>0</v>
      </c>
      <c r="J19168" t="b">
        <v>1</v>
      </c>
      <c r="K19168" t="s">
        <v>41</v>
      </c>
      <c r="L19168" t="s">
        <v>60</v>
      </c>
      <c r="M19168">
        <v>245500</v>
      </c>
      <c r="N19168"/>
      <c r="O19168" t="s">
        <v>343</v>
      </c>
      <c r="P19168" t="s">
        <v>85</v>
      </c>
    </row>
    <row r="19169" spans="1:16" x14ac:dyDescent="0.35">
      <c r="A19169" t="s">
        <v>2</v>
      </c>
      <c r="B19169" t="s">
        <v>32586</v>
      </c>
      <c r="C19169" t="s">
        <v>40</v>
      </c>
      <c r="D19169" t="s">
        <v>4526</v>
      </c>
      <c r="E19169" t="s">
        <v>59</v>
      </c>
      <c r="F19169" t="b">
        <v>0</v>
      </c>
      <c r="G19169" t="s">
        <v>40</v>
      </c>
      <c r="H19169" s="1">
        <v>46238.424317129633</v>
      </c>
      <c r="I19169" t="b">
        <v>1</v>
      </c>
      <c r="J19169" t="b">
        <v>0</v>
      </c>
      <c r="K19169" t="s">
        <v>40</v>
      </c>
      <c r="L19169" t="s">
        <v>60</v>
      </c>
      <c r="M19169">
        <v>107500</v>
      </c>
      <c r="N19169"/>
      <c r="O19169" t="s">
        <v>13988</v>
      </c>
      <c r="P19169" t="s">
        <v>948</v>
      </c>
    </row>
    <row r="19170" spans="1:16" x14ac:dyDescent="0.35">
      <c r="A19170" t="s">
        <v>1</v>
      </c>
      <c r="B19170" t="s">
        <v>23067</v>
      </c>
      <c r="C19170" t="s">
        <v>6956</v>
      </c>
      <c r="D19170" t="s">
        <v>24507</v>
      </c>
      <c r="F19170" t="b">
        <v>0</v>
      </c>
      <c r="G19170" t="s">
        <v>40</v>
      </c>
      <c r="H19170" s="1">
        <v>46238.427418981482</v>
      </c>
      <c r="I19170" t="b">
        <v>1</v>
      </c>
      <c r="J19170" t="b">
        <v>0</v>
      </c>
      <c r="K19170" t="s">
        <v>40</v>
      </c>
      <c r="L19170" t="s">
        <v>74</v>
      </c>
      <c r="M19170"/>
      <c r="N19170">
        <v>31</v>
      </c>
      <c r="O19170" t="s">
        <v>32587</v>
      </c>
    </row>
    <row r="19171" spans="1:16" x14ac:dyDescent="0.35">
      <c r="A19171" t="s">
        <v>1</v>
      </c>
      <c r="B19171" t="s">
        <v>32588</v>
      </c>
      <c r="C19171" t="s">
        <v>207</v>
      </c>
      <c r="D19171" t="s">
        <v>4526</v>
      </c>
      <c r="E19171" t="s">
        <v>88</v>
      </c>
      <c r="F19171" t="b">
        <v>0</v>
      </c>
      <c r="G19171" t="s">
        <v>65</v>
      </c>
      <c r="H19171" s="1">
        <v>46238.46634259259</v>
      </c>
      <c r="I19171" t="b">
        <v>1</v>
      </c>
      <c r="J19171" t="b">
        <v>0</v>
      </c>
      <c r="K19171" t="s">
        <v>41</v>
      </c>
      <c r="L19171" t="s">
        <v>74</v>
      </c>
      <c r="M19171"/>
      <c r="N19171">
        <v>52.5</v>
      </c>
      <c r="O19171" t="s">
        <v>23204</v>
      </c>
      <c r="P19171" t="s">
        <v>32589</v>
      </c>
    </row>
    <row r="19172" spans="1:16" x14ac:dyDescent="0.35">
      <c r="A19172" t="s">
        <v>7</v>
      </c>
      <c r="B19172" t="s">
        <v>32590</v>
      </c>
      <c r="C19172" t="s">
        <v>81</v>
      </c>
      <c r="D19172" t="s">
        <v>4526</v>
      </c>
      <c r="E19172" t="s">
        <v>59</v>
      </c>
      <c r="F19172" t="b">
        <v>0</v>
      </c>
      <c r="G19172" t="s">
        <v>77</v>
      </c>
      <c r="H19172" s="1">
        <v>46238.501354166663</v>
      </c>
      <c r="I19172" t="b">
        <v>1</v>
      </c>
      <c r="J19172" t="b">
        <v>0</v>
      </c>
      <c r="K19172" t="s">
        <v>41</v>
      </c>
      <c r="L19172" t="s">
        <v>74</v>
      </c>
      <c r="M19172"/>
      <c r="N19172">
        <v>110</v>
      </c>
      <c r="O19172" t="s">
        <v>8043</v>
      </c>
      <c r="P19172" t="s">
        <v>32591</v>
      </c>
    </row>
    <row r="19173" spans="1:16" x14ac:dyDescent="0.35">
      <c r="A19173" t="s">
        <v>3</v>
      </c>
      <c r="B19173" t="s">
        <v>243</v>
      </c>
      <c r="C19173" t="s">
        <v>753</v>
      </c>
      <c r="D19173" t="s">
        <v>4526</v>
      </c>
      <c r="E19173" t="s">
        <v>59</v>
      </c>
      <c r="F19173" t="b">
        <v>0</v>
      </c>
      <c r="G19173" t="s">
        <v>73</v>
      </c>
      <c r="H19173" s="1">
        <v>46238.543078703697</v>
      </c>
      <c r="I19173" t="b">
        <v>1</v>
      </c>
      <c r="J19173" t="b">
        <v>0</v>
      </c>
      <c r="K19173" t="s">
        <v>41</v>
      </c>
      <c r="L19173" t="s">
        <v>74</v>
      </c>
      <c r="M19173"/>
      <c r="N19173">
        <v>59.5</v>
      </c>
      <c r="O19173" t="s">
        <v>155</v>
      </c>
    </row>
    <row r="19174" spans="1:16" x14ac:dyDescent="0.35">
      <c r="A19174" t="s">
        <v>0</v>
      </c>
      <c r="B19174" t="s">
        <v>268</v>
      </c>
      <c r="C19174" t="s">
        <v>5115</v>
      </c>
      <c r="D19174" t="s">
        <v>24119</v>
      </c>
      <c r="E19174" t="s">
        <v>59</v>
      </c>
      <c r="F19174" t="b">
        <v>0</v>
      </c>
      <c r="G19174" t="s">
        <v>40</v>
      </c>
      <c r="H19174" s="1">
        <v>46238.546064814807</v>
      </c>
      <c r="I19174" t="b">
        <v>0</v>
      </c>
      <c r="J19174" t="b">
        <v>0</v>
      </c>
      <c r="K19174" t="s">
        <v>40</v>
      </c>
      <c r="L19174" t="s">
        <v>60</v>
      </c>
      <c r="M19174">
        <v>30000</v>
      </c>
      <c r="N19174"/>
      <c r="O19174" t="s">
        <v>32592</v>
      </c>
      <c r="P19174" t="s">
        <v>22250</v>
      </c>
    </row>
    <row r="19175" spans="1:16" x14ac:dyDescent="0.35">
      <c r="A19175" t="s">
        <v>6</v>
      </c>
      <c r="B19175" t="s">
        <v>32593</v>
      </c>
      <c r="C19175" t="s">
        <v>40</v>
      </c>
      <c r="D19175" t="s">
        <v>4526</v>
      </c>
      <c r="E19175" t="s">
        <v>59</v>
      </c>
      <c r="F19175" t="b">
        <v>0</v>
      </c>
      <c r="G19175" t="s">
        <v>40</v>
      </c>
      <c r="H19175" s="1">
        <v>46238.549317129633</v>
      </c>
      <c r="I19175" t="b">
        <v>0</v>
      </c>
      <c r="J19175" t="b">
        <v>0</v>
      </c>
      <c r="K19175" t="s">
        <v>40</v>
      </c>
      <c r="L19175" t="s">
        <v>60</v>
      </c>
      <c r="M19175">
        <v>92500</v>
      </c>
      <c r="N19175"/>
      <c r="O19175" t="s">
        <v>32594</v>
      </c>
      <c r="P19175" t="s">
        <v>32595</v>
      </c>
    </row>
    <row r="19176" spans="1:16" x14ac:dyDescent="0.35">
      <c r="A19176" t="s">
        <v>1</v>
      </c>
      <c r="B19176" t="s">
        <v>316</v>
      </c>
      <c r="C19176" t="s">
        <v>3524</v>
      </c>
      <c r="D19176" t="s">
        <v>4526</v>
      </c>
      <c r="E19176" t="s">
        <v>59</v>
      </c>
      <c r="F19176" t="b">
        <v>0</v>
      </c>
      <c r="G19176" t="s">
        <v>65</v>
      </c>
      <c r="H19176" s="1">
        <v>46238.54954861111</v>
      </c>
      <c r="I19176" t="b">
        <v>0</v>
      </c>
      <c r="J19176" t="b">
        <v>0</v>
      </c>
      <c r="K19176" t="s">
        <v>41</v>
      </c>
      <c r="L19176" t="s">
        <v>60</v>
      </c>
      <c r="M19176">
        <v>140000</v>
      </c>
      <c r="N19176"/>
      <c r="O19176" t="s">
        <v>105</v>
      </c>
      <c r="P19176" t="s">
        <v>2552</v>
      </c>
    </row>
    <row r="19177" spans="1:16" x14ac:dyDescent="0.35">
      <c r="A19177" t="s">
        <v>3</v>
      </c>
      <c r="B19177" t="s">
        <v>8253</v>
      </c>
      <c r="C19177" t="s">
        <v>315</v>
      </c>
      <c r="D19177" t="s">
        <v>4526</v>
      </c>
      <c r="E19177" t="s">
        <v>88</v>
      </c>
      <c r="F19177" t="b">
        <v>0</v>
      </c>
      <c r="G19177" t="s">
        <v>65</v>
      </c>
      <c r="H19177" s="1">
        <v>46238.584722222222</v>
      </c>
      <c r="I19177" t="b">
        <v>0</v>
      </c>
      <c r="J19177" t="b">
        <v>0</v>
      </c>
      <c r="K19177" t="s">
        <v>41</v>
      </c>
      <c r="L19177" t="s">
        <v>74</v>
      </c>
      <c r="M19177"/>
      <c r="N19177">
        <v>57.5</v>
      </c>
      <c r="O19177" t="s">
        <v>32596</v>
      </c>
      <c r="P19177" t="s">
        <v>32597</v>
      </c>
    </row>
    <row r="19178" spans="1:16" x14ac:dyDescent="0.35">
      <c r="A19178" t="s">
        <v>3</v>
      </c>
      <c r="B19178" t="s">
        <v>32598</v>
      </c>
      <c r="C19178" t="s">
        <v>2733</v>
      </c>
      <c r="D19178" t="s">
        <v>534</v>
      </c>
      <c r="E19178" t="s">
        <v>59</v>
      </c>
      <c r="F19178" t="b">
        <v>0</v>
      </c>
      <c r="G19178" t="s">
        <v>89</v>
      </c>
      <c r="H19178" s="1">
        <v>46238.584768518522</v>
      </c>
      <c r="I19178" t="b">
        <v>1</v>
      </c>
      <c r="J19178" t="b">
        <v>0</v>
      </c>
      <c r="K19178" t="s">
        <v>41</v>
      </c>
      <c r="L19178" t="s">
        <v>60</v>
      </c>
      <c r="M19178">
        <v>105000</v>
      </c>
      <c r="N19178"/>
      <c r="O19178" t="s">
        <v>534</v>
      </c>
      <c r="P19178" t="s">
        <v>2363</v>
      </c>
    </row>
    <row r="19179" spans="1:16" x14ac:dyDescent="0.35">
      <c r="A19179" t="s">
        <v>7</v>
      </c>
      <c r="B19179" t="s">
        <v>2883</v>
      </c>
      <c r="C19179" t="s">
        <v>913</v>
      </c>
      <c r="D19179" t="s">
        <v>4346</v>
      </c>
      <c r="E19179" t="s">
        <v>59</v>
      </c>
      <c r="F19179" t="b">
        <v>0</v>
      </c>
      <c r="G19179" t="s">
        <v>20</v>
      </c>
      <c r="H19179" s="1">
        <v>46238.586053240739</v>
      </c>
      <c r="I19179" t="b">
        <v>1</v>
      </c>
      <c r="J19179" t="b">
        <v>0</v>
      </c>
      <c r="K19179" t="s">
        <v>20</v>
      </c>
      <c r="L19179" t="s">
        <v>60</v>
      </c>
      <c r="M19179">
        <v>47500</v>
      </c>
      <c r="N19179"/>
      <c r="O19179" t="s">
        <v>32599</v>
      </c>
      <c r="P19179" t="s">
        <v>673</v>
      </c>
    </row>
    <row r="19180" spans="1:16" x14ac:dyDescent="0.35">
      <c r="A19180" t="s">
        <v>0</v>
      </c>
      <c r="B19180" t="s">
        <v>228</v>
      </c>
      <c r="C19180" t="s">
        <v>5115</v>
      </c>
      <c r="D19180" t="s">
        <v>4526</v>
      </c>
      <c r="E19180" t="s">
        <v>59</v>
      </c>
      <c r="F19180" t="b">
        <v>0</v>
      </c>
      <c r="G19180" t="s">
        <v>40</v>
      </c>
      <c r="H19180" s="1">
        <v>46238.587731481479</v>
      </c>
      <c r="I19180" t="b">
        <v>1</v>
      </c>
      <c r="J19180" t="b">
        <v>0</v>
      </c>
      <c r="K19180" t="s">
        <v>40</v>
      </c>
      <c r="L19180" t="s">
        <v>60</v>
      </c>
      <c r="M19180">
        <v>40000</v>
      </c>
      <c r="N19180"/>
      <c r="O19180" t="s">
        <v>5276</v>
      </c>
      <c r="P19180" t="s">
        <v>1995</v>
      </c>
    </row>
    <row r="19181" spans="1:16" x14ac:dyDescent="0.35">
      <c r="A19181" t="s">
        <v>6</v>
      </c>
      <c r="B19181" t="s">
        <v>4490</v>
      </c>
      <c r="C19181" t="s">
        <v>246</v>
      </c>
      <c r="D19181" t="s">
        <v>111</v>
      </c>
      <c r="E19181" t="s">
        <v>88</v>
      </c>
      <c r="F19181" t="b">
        <v>0</v>
      </c>
      <c r="G19181" t="s">
        <v>65</v>
      </c>
      <c r="H19181" s="1">
        <v>46238.588090277779</v>
      </c>
      <c r="I19181" t="b">
        <v>0</v>
      </c>
      <c r="J19181" t="b">
        <v>0</v>
      </c>
      <c r="K19181" t="s">
        <v>41</v>
      </c>
      <c r="L19181" t="s">
        <v>74</v>
      </c>
      <c r="M19181"/>
      <c r="N19181">
        <v>85</v>
      </c>
      <c r="O19181" t="s">
        <v>111</v>
      </c>
    </row>
    <row r="19182" spans="1:16" x14ac:dyDescent="0.35">
      <c r="A19182" t="s">
        <v>6</v>
      </c>
      <c r="B19182" t="s">
        <v>32600</v>
      </c>
      <c r="C19182" t="s">
        <v>1417</v>
      </c>
      <c r="D19182" t="s">
        <v>32601</v>
      </c>
      <c r="E19182" t="s">
        <v>59</v>
      </c>
      <c r="F19182" t="b">
        <v>0</v>
      </c>
      <c r="G19182" t="s">
        <v>39</v>
      </c>
      <c r="H19182" s="1">
        <v>46238.59097222222</v>
      </c>
      <c r="I19182" t="b">
        <v>0</v>
      </c>
      <c r="J19182" t="b">
        <v>0</v>
      </c>
      <c r="K19182" t="s">
        <v>39</v>
      </c>
      <c r="L19182" t="s">
        <v>60</v>
      </c>
      <c r="M19182">
        <v>565000</v>
      </c>
      <c r="N19182"/>
      <c r="O19182" t="s">
        <v>30494</v>
      </c>
    </row>
    <row r="19183" spans="1:16" x14ac:dyDescent="0.35">
      <c r="A19183" t="s">
        <v>1</v>
      </c>
      <c r="B19183" t="s">
        <v>32602</v>
      </c>
      <c r="C19183" t="s">
        <v>12149</v>
      </c>
      <c r="D19183" t="s">
        <v>4526</v>
      </c>
      <c r="E19183" t="s">
        <v>88</v>
      </c>
      <c r="F19183" t="b">
        <v>0</v>
      </c>
      <c r="G19183" t="s">
        <v>40</v>
      </c>
      <c r="H19183" s="1">
        <v>46238.594108796293</v>
      </c>
      <c r="I19183" t="b">
        <v>1</v>
      </c>
      <c r="J19183" t="b">
        <v>0</v>
      </c>
      <c r="K19183" t="s">
        <v>40</v>
      </c>
      <c r="L19183" t="s">
        <v>74</v>
      </c>
      <c r="M19183"/>
      <c r="N19183">
        <v>32.5</v>
      </c>
      <c r="O19183" t="s">
        <v>32603</v>
      </c>
    </row>
    <row r="19184" spans="1:16" x14ac:dyDescent="0.35">
      <c r="A19184" t="s">
        <v>0</v>
      </c>
      <c r="B19184" t="s">
        <v>1536</v>
      </c>
      <c r="C19184" t="s">
        <v>1281</v>
      </c>
      <c r="D19184" t="s">
        <v>4346</v>
      </c>
      <c r="E19184" t="s">
        <v>59</v>
      </c>
      <c r="F19184" t="b">
        <v>0</v>
      </c>
      <c r="G19184" t="s">
        <v>89</v>
      </c>
      <c r="H19184" s="1">
        <v>46238.626331018517</v>
      </c>
      <c r="I19184" t="b">
        <v>1</v>
      </c>
      <c r="J19184" t="b">
        <v>1</v>
      </c>
      <c r="K19184" t="s">
        <v>41</v>
      </c>
      <c r="L19184" t="s">
        <v>74</v>
      </c>
      <c r="M19184"/>
      <c r="N19184">
        <v>17.5</v>
      </c>
      <c r="O19184" t="s">
        <v>1537</v>
      </c>
      <c r="P19184" t="s">
        <v>219</v>
      </c>
    </row>
    <row r="19185" spans="1:16" x14ac:dyDescent="0.35">
      <c r="A19185" t="s">
        <v>3</v>
      </c>
      <c r="B19185" t="s">
        <v>32604</v>
      </c>
      <c r="C19185" t="s">
        <v>76</v>
      </c>
      <c r="D19185" t="s">
        <v>4526</v>
      </c>
      <c r="E19185" t="s">
        <v>88</v>
      </c>
      <c r="F19185" t="b">
        <v>1</v>
      </c>
      <c r="G19185" t="s">
        <v>68</v>
      </c>
      <c r="H19185" s="1">
        <v>46238.626342592594</v>
      </c>
      <c r="I19185" t="b">
        <v>0</v>
      </c>
      <c r="J19185" t="b">
        <v>0</v>
      </c>
      <c r="K19185" t="s">
        <v>41</v>
      </c>
      <c r="L19185" t="s">
        <v>60</v>
      </c>
      <c r="M19185">
        <v>170000</v>
      </c>
      <c r="N19185"/>
      <c r="O19185" t="s">
        <v>32605</v>
      </c>
      <c r="P19185" t="s">
        <v>32606</v>
      </c>
    </row>
    <row r="19186" spans="1:16" x14ac:dyDescent="0.35">
      <c r="A19186" t="s">
        <v>1</v>
      </c>
      <c r="B19186" t="s">
        <v>32607</v>
      </c>
      <c r="C19186" t="s">
        <v>13860</v>
      </c>
      <c r="D19186" t="s">
        <v>4526</v>
      </c>
      <c r="E19186" t="s">
        <v>88</v>
      </c>
      <c r="F19186" t="b">
        <v>0</v>
      </c>
      <c r="G19186" t="s">
        <v>40</v>
      </c>
      <c r="H19186" s="1">
        <v>46238.62945601852</v>
      </c>
      <c r="I19186" t="b">
        <v>1</v>
      </c>
      <c r="J19186" t="b">
        <v>0</v>
      </c>
      <c r="K19186" t="s">
        <v>40</v>
      </c>
      <c r="L19186" t="s">
        <v>74</v>
      </c>
      <c r="M19186"/>
      <c r="N19186">
        <v>51</v>
      </c>
      <c r="O19186" t="s">
        <v>32608</v>
      </c>
      <c r="P19186" t="s">
        <v>4065</v>
      </c>
    </row>
    <row r="19187" spans="1:16" x14ac:dyDescent="0.35">
      <c r="A19187" t="s">
        <v>6</v>
      </c>
      <c r="B19187" t="s">
        <v>32609</v>
      </c>
      <c r="C19187" t="s">
        <v>566</v>
      </c>
      <c r="D19187" t="s">
        <v>111</v>
      </c>
      <c r="E19187" t="s">
        <v>88</v>
      </c>
      <c r="F19187" t="b">
        <v>0</v>
      </c>
      <c r="G19187" t="s">
        <v>65</v>
      </c>
      <c r="H19187" s="1">
        <v>46238.629733796297</v>
      </c>
      <c r="I19187" t="b">
        <v>0</v>
      </c>
      <c r="J19187" t="b">
        <v>0</v>
      </c>
      <c r="K19187" t="s">
        <v>41</v>
      </c>
      <c r="L19187" t="s">
        <v>74</v>
      </c>
      <c r="M19187"/>
      <c r="N19187">
        <v>85</v>
      </c>
      <c r="O19187" t="s">
        <v>111</v>
      </c>
    </row>
    <row r="19188" spans="1:16" x14ac:dyDescent="0.35">
      <c r="A19188" t="s">
        <v>5</v>
      </c>
      <c r="B19188" t="s">
        <v>32610</v>
      </c>
      <c r="C19188" t="s">
        <v>308</v>
      </c>
      <c r="D19188" t="s">
        <v>2360</v>
      </c>
      <c r="E19188" t="s">
        <v>59</v>
      </c>
      <c r="F19188" t="b">
        <v>0</v>
      </c>
      <c r="G19188" t="s">
        <v>68</v>
      </c>
      <c r="H19188" s="1">
        <v>46238.632905092592</v>
      </c>
      <c r="I19188" t="b">
        <v>1</v>
      </c>
      <c r="J19188" t="b">
        <v>1</v>
      </c>
      <c r="K19188" t="s">
        <v>41</v>
      </c>
      <c r="L19188" t="s">
        <v>74</v>
      </c>
      <c r="M19188"/>
      <c r="N19188">
        <v>57.5</v>
      </c>
      <c r="O19188" t="s">
        <v>3167</v>
      </c>
      <c r="P19188" t="s">
        <v>32611</v>
      </c>
    </row>
    <row r="19189" spans="1:16" x14ac:dyDescent="0.35">
      <c r="A19189" t="s">
        <v>3</v>
      </c>
      <c r="B19189" t="s">
        <v>1257</v>
      </c>
      <c r="C19189" t="s">
        <v>165</v>
      </c>
      <c r="D19189" t="s">
        <v>4526</v>
      </c>
      <c r="E19189" t="s">
        <v>59</v>
      </c>
      <c r="F19189" t="b">
        <v>0</v>
      </c>
      <c r="G19189" t="s">
        <v>73</v>
      </c>
      <c r="H19189" s="1">
        <v>46238.667997685188</v>
      </c>
      <c r="I19189" t="b">
        <v>0</v>
      </c>
      <c r="J19189" t="b">
        <v>0</v>
      </c>
      <c r="K19189" t="s">
        <v>41</v>
      </c>
      <c r="L19189" t="s">
        <v>60</v>
      </c>
      <c r="M19189">
        <v>92500</v>
      </c>
      <c r="N19189"/>
      <c r="O19189" t="s">
        <v>26068</v>
      </c>
      <c r="P19189" t="s">
        <v>32612</v>
      </c>
    </row>
    <row r="19190" spans="1:16" x14ac:dyDescent="0.35">
      <c r="A19190" t="s">
        <v>2</v>
      </c>
      <c r="B19190" t="s">
        <v>8483</v>
      </c>
      <c r="C19190" t="s">
        <v>2408</v>
      </c>
      <c r="D19190" t="s">
        <v>24354</v>
      </c>
      <c r="E19190" t="s">
        <v>88</v>
      </c>
      <c r="F19190" t="b">
        <v>0</v>
      </c>
      <c r="G19190" t="s">
        <v>13</v>
      </c>
      <c r="H19190" s="1">
        <v>46238.675185185188</v>
      </c>
      <c r="I19190" t="b">
        <v>1</v>
      </c>
      <c r="J19190" t="b">
        <v>0</v>
      </c>
      <c r="K19190" t="s">
        <v>13</v>
      </c>
      <c r="L19190" t="s">
        <v>74</v>
      </c>
      <c r="M19190"/>
      <c r="N19190">
        <v>60.375</v>
      </c>
      <c r="O19190" t="s">
        <v>2027</v>
      </c>
      <c r="P19190" t="s">
        <v>32613</v>
      </c>
    </row>
    <row r="19191" spans="1:16" x14ac:dyDescent="0.35">
      <c r="A19191" t="s">
        <v>7</v>
      </c>
      <c r="B19191" t="s">
        <v>32614</v>
      </c>
      <c r="C19191" t="s">
        <v>165</v>
      </c>
      <c r="D19191" t="s">
        <v>4526</v>
      </c>
      <c r="E19191" t="s">
        <v>59</v>
      </c>
      <c r="F19191" t="b">
        <v>0</v>
      </c>
      <c r="G19191" t="s">
        <v>73</v>
      </c>
      <c r="H19191" s="1">
        <v>46238.709664351853</v>
      </c>
      <c r="I19191" t="b">
        <v>0</v>
      </c>
      <c r="J19191" t="b">
        <v>0</v>
      </c>
      <c r="K19191" t="s">
        <v>41</v>
      </c>
      <c r="L19191" t="s">
        <v>60</v>
      </c>
      <c r="M19191">
        <v>72500</v>
      </c>
      <c r="N19191"/>
      <c r="O19191" t="s">
        <v>523</v>
      </c>
      <c r="P19191" t="s">
        <v>233</v>
      </c>
    </row>
    <row r="19192" spans="1:16" x14ac:dyDescent="0.35">
      <c r="A19192" t="s">
        <v>0</v>
      </c>
      <c r="B19192" t="s">
        <v>32615</v>
      </c>
      <c r="C19192" t="s">
        <v>76</v>
      </c>
      <c r="D19192" t="s">
        <v>4346</v>
      </c>
      <c r="E19192" t="s">
        <v>88</v>
      </c>
      <c r="F19192" t="b">
        <v>1</v>
      </c>
      <c r="G19192" t="s">
        <v>13</v>
      </c>
      <c r="H19192" s="1">
        <v>46238.710300925923</v>
      </c>
      <c r="I19192" t="b">
        <v>0</v>
      </c>
      <c r="J19192" t="b">
        <v>0</v>
      </c>
      <c r="K19192" t="s">
        <v>13</v>
      </c>
      <c r="L19192" t="s">
        <v>74</v>
      </c>
      <c r="M19192"/>
      <c r="N19192">
        <v>67.5</v>
      </c>
      <c r="O19192" t="s">
        <v>32616</v>
      </c>
    </row>
    <row r="19193" spans="1:16" x14ac:dyDescent="0.35">
      <c r="A19193" t="s">
        <v>1</v>
      </c>
      <c r="B19193" t="s">
        <v>32617</v>
      </c>
      <c r="C19193" t="s">
        <v>174</v>
      </c>
      <c r="D19193" t="s">
        <v>2360</v>
      </c>
      <c r="E19193" t="s">
        <v>59</v>
      </c>
      <c r="F19193" t="b">
        <v>0</v>
      </c>
      <c r="G19193" t="s">
        <v>65</v>
      </c>
      <c r="H19193" s="1">
        <v>46238.713078703702</v>
      </c>
      <c r="I19193" t="b">
        <v>0</v>
      </c>
      <c r="J19193" t="b">
        <v>1</v>
      </c>
      <c r="K19193" t="s">
        <v>41</v>
      </c>
      <c r="L19193" t="s">
        <v>60</v>
      </c>
      <c r="M19193">
        <v>203000</v>
      </c>
      <c r="N19193"/>
      <c r="O19193" t="s">
        <v>19234</v>
      </c>
      <c r="P19193" t="s">
        <v>208</v>
      </c>
    </row>
    <row r="19194" spans="1:16" x14ac:dyDescent="0.35">
      <c r="A19194" t="s">
        <v>1</v>
      </c>
      <c r="B19194" t="s">
        <v>3598</v>
      </c>
      <c r="C19194" t="s">
        <v>382</v>
      </c>
      <c r="D19194" t="s">
        <v>4526</v>
      </c>
      <c r="E19194" t="s">
        <v>59</v>
      </c>
      <c r="F19194" t="b">
        <v>0</v>
      </c>
      <c r="G19194" t="s">
        <v>77</v>
      </c>
      <c r="H19194" s="1">
        <v>46238.716168981482</v>
      </c>
      <c r="I19194" t="b">
        <v>0</v>
      </c>
      <c r="J19194" t="b">
        <v>0</v>
      </c>
      <c r="K19194" t="s">
        <v>41</v>
      </c>
      <c r="L19194" t="s">
        <v>60</v>
      </c>
      <c r="M19194">
        <v>99000</v>
      </c>
      <c r="N19194"/>
      <c r="O19194" t="s">
        <v>22132</v>
      </c>
      <c r="P19194" t="s">
        <v>146</v>
      </c>
    </row>
    <row r="19195" spans="1:16" x14ac:dyDescent="0.35">
      <c r="A19195" t="s">
        <v>1</v>
      </c>
      <c r="B19195" t="s">
        <v>316</v>
      </c>
      <c r="C19195" t="s">
        <v>271</v>
      </c>
      <c r="D19195" t="s">
        <v>4526</v>
      </c>
      <c r="E19195" t="s">
        <v>88</v>
      </c>
      <c r="F19195" t="b">
        <v>0</v>
      </c>
      <c r="G19195" t="s">
        <v>77</v>
      </c>
      <c r="H19195" s="1">
        <v>46238.716168981482</v>
      </c>
      <c r="I19195" t="b">
        <v>0</v>
      </c>
      <c r="J19195" t="b">
        <v>1</v>
      </c>
      <c r="K19195" t="s">
        <v>41</v>
      </c>
      <c r="L19195" t="s">
        <v>74</v>
      </c>
      <c r="M19195"/>
      <c r="N19195">
        <v>65</v>
      </c>
      <c r="O19195" t="s">
        <v>32618</v>
      </c>
      <c r="P19195" t="s">
        <v>32619</v>
      </c>
    </row>
    <row r="19196" spans="1:16" x14ac:dyDescent="0.35">
      <c r="A19196" t="s">
        <v>1</v>
      </c>
      <c r="B19196" t="s">
        <v>32620</v>
      </c>
      <c r="C19196" t="s">
        <v>743</v>
      </c>
      <c r="D19196" t="s">
        <v>4346</v>
      </c>
      <c r="E19196" t="s">
        <v>59</v>
      </c>
      <c r="F19196" t="b">
        <v>0</v>
      </c>
      <c r="G19196" t="s">
        <v>77</v>
      </c>
      <c r="H19196" s="1">
        <v>46238.716168981482</v>
      </c>
      <c r="I19196" t="b">
        <v>0</v>
      </c>
      <c r="J19196" t="b">
        <v>1</v>
      </c>
      <c r="K19196" t="s">
        <v>41</v>
      </c>
      <c r="L19196" t="s">
        <v>60</v>
      </c>
      <c r="M19196">
        <v>117097.5</v>
      </c>
      <c r="N19196"/>
      <c r="O19196" t="s">
        <v>3887</v>
      </c>
      <c r="P19196" t="s">
        <v>1582</v>
      </c>
    </row>
    <row r="19197" spans="1:16" x14ac:dyDescent="0.35">
      <c r="A19197" t="s">
        <v>1</v>
      </c>
      <c r="B19197" t="s">
        <v>32621</v>
      </c>
      <c r="C19197" t="s">
        <v>112</v>
      </c>
      <c r="D19197" t="s">
        <v>4526</v>
      </c>
      <c r="E19197" t="s">
        <v>59</v>
      </c>
      <c r="F19197" t="b">
        <v>0</v>
      </c>
      <c r="G19197" t="s">
        <v>65</v>
      </c>
      <c r="H19197" s="1">
        <v>46238.716203703712</v>
      </c>
      <c r="I19197" t="b">
        <v>0</v>
      </c>
      <c r="J19197" t="b">
        <v>1</v>
      </c>
      <c r="K19197" t="s">
        <v>41</v>
      </c>
      <c r="L19197" t="s">
        <v>74</v>
      </c>
      <c r="M19197"/>
      <c r="N19197">
        <v>65.38</v>
      </c>
      <c r="O19197" t="s">
        <v>808</v>
      </c>
      <c r="P19197" t="s">
        <v>32622</v>
      </c>
    </row>
    <row r="19198" spans="1:16" x14ac:dyDescent="0.35">
      <c r="A19198" t="s">
        <v>1</v>
      </c>
      <c r="B19198" t="s">
        <v>32623</v>
      </c>
      <c r="C19198" t="s">
        <v>13</v>
      </c>
      <c r="D19198" t="s">
        <v>2360</v>
      </c>
      <c r="E19198" t="s">
        <v>59</v>
      </c>
      <c r="F19198" t="b">
        <v>0</v>
      </c>
      <c r="G19198" t="s">
        <v>13</v>
      </c>
      <c r="H19198" s="1">
        <v>46238.716874999998</v>
      </c>
      <c r="I19198" t="b">
        <v>0</v>
      </c>
      <c r="J19198" t="b">
        <v>0</v>
      </c>
      <c r="K19198" t="s">
        <v>13</v>
      </c>
      <c r="L19198" t="s">
        <v>60</v>
      </c>
      <c r="M19198">
        <v>210000</v>
      </c>
      <c r="N19198"/>
      <c r="O19198" t="s">
        <v>32624</v>
      </c>
    </row>
    <row r="19199" spans="1:16" x14ac:dyDescent="0.35">
      <c r="A19199" t="s">
        <v>0</v>
      </c>
      <c r="B19199" t="s">
        <v>32625</v>
      </c>
      <c r="C19199" t="s">
        <v>427</v>
      </c>
      <c r="D19199" t="s">
        <v>4346</v>
      </c>
      <c r="E19199" t="s">
        <v>232</v>
      </c>
      <c r="F19199" t="b">
        <v>0</v>
      </c>
      <c r="G19199" t="s">
        <v>65</v>
      </c>
      <c r="H19199" s="1">
        <v>46238.751331018517</v>
      </c>
      <c r="I19199" t="b">
        <v>1</v>
      </c>
      <c r="J19199" t="b">
        <v>0</v>
      </c>
      <c r="K19199" t="s">
        <v>41</v>
      </c>
      <c r="L19199" t="s">
        <v>74</v>
      </c>
      <c r="M19199"/>
      <c r="N19199">
        <v>37.5</v>
      </c>
      <c r="O19199" t="s">
        <v>1874</v>
      </c>
      <c r="P19199" t="s">
        <v>32626</v>
      </c>
    </row>
    <row r="19200" spans="1:16" x14ac:dyDescent="0.35">
      <c r="A19200" t="s">
        <v>3</v>
      </c>
      <c r="B19200" t="s">
        <v>32627</v>
      </c>
      <c r="C19200" t="s">
        <v>32628</v>
      </c>
      <c r="D19200" t="s">
        <v>2360</v>
      </c>
      <c r="E19200" t="s">
        <v>59</v>
      </c>
      <c r="F19200" t="b">
        <v>0</v>
      </c>
      <c r="G19200" t="s">
        <v>89</v>
      </c>
      <c r="H19200" s="1">
        <v>46238.751331018517</v>
      </c>
      <c r="I19200" t="b">
        <v>0</v>
      </c>
      <c r="J19200" t="b">
        <v>1</v>
      </c>
      <c r="K19200" t="s">
        <v>41</v>
      </c>
      <c r="L19200" t="s">
        <v>60</v>
      </c>
      <c r="M19200">
        <v>82500</v>
      </c>
      <c r="N19200"/>
      <c r="O19200" t="s">
        <v>32629</v>
      </c>
    </row>
    <row r="19201" spans="1:16" x14ac:dyDescent="0.35">
      <c r="A19201" t="s">
        <v>0</v>
      </c>
      <c r="B19201" t="s">
        <v>16519</v>
      </c>
      <c r="C19201" t="s">
        <v>557</v>
      </c>
      <c r="D19201" t="s">
        <v>4346</v>
      </c>
      <c r="E19201" t="s">
        <v>59</v>
      </c>
      <c r="F19201" t="b">
        <v>0</v>
      </c>
      <c r="G19201" t="s">
        <v>65</v>
      </c>
      <c r="H19201" s="1">
        <v>46238.751342592594</v>
      </c>
      <c r="I19201" t="b">
        <v>0</v>
      </c>
      <c r="J19201" t="b">
        <v>1</v>
      </c>
      <c r="K19201" t="s">
        <v>41</v>
      </c>
      <c r="L19201" t="s">
        <v>74</v>
      </c>
      <c r="M19201"/>
      <c r="N19201">
        <v>36.415000000000013</v>
      </c>
      <c r="O19201" t="s">
        <v>24076</v>
      </c>
      <c r="P19201" t="s">
        <v>16520</v>
      </c>
    </row>
    <row r="19202" spans="1:16" x14ac:dyDescent="0.35">
      <c r="A19202" t="s">
        <v>3</v>
      </c>
      <c r="B19202" t="s">
        <v>32630</v>
      </c>
      <c r="C19202" t="s">
        <v>328</v>
      </c>
      <c r="D19202" t="s">
        <v>4526</v>
      </c>
      <c r="E19202" t="s">
        <v>88</v>
      </c>
      <c r="F19202" t="b">
        <v>0</v>
      </c>
      <c r="G19202" t="s">
        <v>65</v>
      </c>
      <c r="H19202" s="1">
        <v>46238.751354166663</v>
      </c>
      <c r="I19202" t="b">
        <v>0</v>
      </c>
      <c r="J19202" t="b">
        <v>1</v>
      </c>
      <c r="K19202" t="s">
        <v>41</v>
      </c>
      <c r="L19202" t="s">
        <v>74</v>
      </c>
      <c r="M19202"/>
      <c r="N19202">
        <v>44</v>
      </c>
      <c r="O19202" t="s">
        <v>111</v>
      </c>
      <c r="P19202" t="s">
        <v>462</v>
      </c>
    </row>
    <row r="19203" spans="1:16" x14ac:dyDescent="0.35">
      <c r="A19203" t="s">
        <v>4</v>
      </c>
      <c r="B19203" t="s">
        <v>32631</v>
      </c>
      <c r="C19203" t="s">
        <v>330</v>
      </c>
      <c r="D19203" t="s">
        <v>4346</v>
      </c>
      <c r="E19203" t="s">
        <v>88</v>
      </c>
      <c r="F19203" t="b">
        <v>0</v>
      </c>
      <c r="G19203" t="s">
        <v>41</v>
      </c>
      <c r="H19203" s="1">
        <v>46238.754467592589</v>
      </c>
      <c r="I19203" t="b">
        <v>1</v>
      </c>
      <c r="J19203" t="b">
        <v>0</v>
      </c>
      <c r="K19203" t="s">
        <v>41</v>
      </c>
      <c r="L19203" t="s">
        <v>74</v>
      </c>
      <c r="M19203"/>
      <c r="N19203">
        <v>50</v>
      </c>
      <c r="O19203" t="s">
        <v>32632</v>
      </c>
    </row>
    <row r="19204" spans="1:16" x14ac:dyDescent="0.35">
      <c r="A19204" t="s">
        <v>1</v>
      </c>
      <c r="B19204" t="s">
        <v>32633</v>
      </c>
      <c r="C19204" t="s">
        <v>3678</v>
      </c>
      <c r="D19204" t="s">
        <v>24507</v>
      </c>
      <c r="E19204" t="s">
        <v>232</v>
      </c>
      <c r="F19204" t="b">
        <v>0</v>
      </c>
      <c r="G19204" t="s">
        <v>68</v>
      </c>
      <c r="H19204" s="1">
        <v>46238.7578587963</v>
      </c>
      <c r="I19204" t="b">
        <v>0</v>
      </c>
      <c r="J19204" t="b">
        <v>1</v>
      </c>
      <c r="K19204" t="s">
        <v>41</v>
      </c>
      <c r="L19204" t="s">
        <v>74</v>
      </c>
      <c r="M19204"/>
      <c r="N19204">
        <v>82.5</v>
      </c>
      <c r="O19204" t="s">
        <v>2861</v>
      </c>
      <c r="P19204" t="s">
        <v>32634</v>
      </c>
    </row>
    <row r="19205" spans="1:16" x14ac:dyDescent="0.35">
      <c r="A19205" t="s">
        <v>6</v>
      </c>
      <c r="B19205" t="s">
        <v>4198</v>
      </c>
      <c r="C19205" t="s">
        <v>420</v>
      </c>
      <c r="D19205" t="s">
        <v>4526</v>
      </c>
      <c r="E19205" t="s">
        <v>88</v>
      </c>
      <c r="F19205" t="b">
        <v>0</v>
      </c>
      <c r="G19205" t="s">
        <v>89</v>
      </c>
      <c r="H19205" s="1">
        <v>46238.757870370369</v>
      </c>
      <c r="I19205" t="b">
        <v>0</v>
      </c>
      <c r="J19205" t="b">
        <v>0</v>
      </c>
      <c r="K19205" t="s">
        <v>41</v>
      </c>
      <c r="L19205" t="s">
        <v>74</v>
      </c>
      <c r="M19205"/>
      <c r="N19205">
        <v>77.5</v>
      </c>
      <c r="O19205" t="s">
        <v>3998</v>
      </c>
      <c r="P19205" t="s">
        <v>32635</v>
      </c>
    </row>
    <row r="19206" spans="1:16" x14ac:dyDescent="0.35">
      <c r="A19206" t="s">
        <v>1</v>
      </c>
      <c r="B19206" t="s">
        <v>32636</v>
      </c>
      <c r="C19206" t="s">
        <v>190</v>
      </c>
      <c r="D19206" t="s">
        <v>4526</v>
      </c>
      <c r="E19206" t="s">
        <v>88</v>
      </c>
      <c r="F19206" t="b">
        <v>0</v>
      </c>
      <c r="G19206" t="s">
        <v>41</v>
      </c>
      <c r="H19206" s="1">
        <v>46238.760868055557</v>
      </c>
      <c r="I19206" t="b">
        <v>1</v>
      </c>
      <c r="J19206" t="b">
        <v>0</v>
      </c>
      <c r="K19206" t="s">
        <v>41</v>
      </c>
      <c r="L19206" t="s">
        <v>74</v>
      </c>
      <c r="M19206"/>
      <c r="N19206">
        <v>65</v>
      </c>
      <c r="O19206" t="s">
        <v>32637</v>
      </c>
      <c r="P19206" t="s">
        <v>32638</v>
      </c>
    </row>
    <row r="19207" spans="1:16" x14ac:dyDescent="0.35">
      <c r="A19207" t="s">
        <v>0</v>
      </c>
      <c r="B19207" t="s">
        <v>0</v>
      </c>
      <c r="C19207" t="s">
        <v>1903</v>
      </c>
      <c r="D19207" t="s">
        <v>4526</v>
      </c>
      <c r="E19207" t="s">
        <v>88</v>
      </c>
      <c r="F19207" t="b">
        <v>0</v>
      </c>
      <c r="G19207" t="s">
        <v>89</v>
      </c>
      <c r="H19207" s="1">
        <v>46238.792997685188</v>
      </c>
      <c r="I19207" t="b">
        <v>0</v>
      </c>
      <c r="J19207" t="b">
        <v>0</v>
      </c>
      <c r="K19207" t="s">
        <v>41</v>
      </c>
      <c r="L19207" t="s">
        <v>74</v>
      </c>
      <c r="M19207"/>
      <c r="N19207">
        <v>52.5</v>
      </c>
      <c r="O19207" t="s">
        <v>744</v>
      </c>
      <c r="P19207" t="s">
        <v>8615</v>
      </c>
    </row>
    <row r="19208" spans="1:16" x14ac:dyDescent="0.35">
      <c r="A19208" t="s">
        <v>1</v>
      </c>
      <c r="B19208" t="s">
        <v>32639</v>
      </c>
      <c r="C19208" t="s">
        <v>3678</v>
      </c>
      <c r="D19208" t="s">
        <v>2360</v>
      </c>
      <c r="F19208" t="b">
        <v>0</v>
      </c>
      <c r="G19208" t="s">
        <v>68</v>
      </c>
      <c r="H19208" s="1">
        <v>46238.799560185187</v>
      </c>
      <c r="I19208" t="b">
        <v>0</v>
      </c>
      <c r="J19208" t="b">
        <v>0</v>
      </c>
      <c r="K19208" t="s">
        <v>41</v>
      </c>
      <c r="L19208" t="s">
        <v>74</v>
      </c>
      <c r="M19208"/>
      <c r="N19208">
        <v>82.5</v>
      </c>
      <c r="O19208" t="s">
        <v>15140</v>
      </c>
      <c r="P19208" t="s">
        <v>32634</v>
      </c>
    </row>
    <row r="19209" spans="1:16" x14ac:dyDescent="0.35">
      <c r="A19209" t="s">
        <v>1</v>
      </c>
      <c r="B19209" t="s">
        <v>32640</v>
      </c>
      <c r="C19209" t="s">
        <v>246</v>
      </c>
      <c r="D19209" t="s">
        <v>4346</v>
      </c>
      <c r="E19209" t="s">
        <v>59</v>
      </c>
      <c r="F19209" t="b">
        <v>0</v>
      </c>
      <c r="G19209" t="s">
        <v>73</v>
      </c>
      <c r="H19209" s="1">
        <v>46238.799675925933</v>
      </c>
      <c r="I19209" t="b">
        <v>0</v>
      </c>
      <c r="J19209" t="b">
        <v>1</v>
      </c>
      <c r="K19209" t="s">
        <v>41</v>
      </c>
      <c r="L19209" t="s">
        <v>60</v>
      </c>
      <c r="M19209">
        <v>124000</v>
      </c>
      <c r="N19209"/>
      <c r="O19209" t="s">
        <v>1387</v>
      </c>
      <c r="P19209" t="s">
        <v>32641</v>
      </c>
    </row>
    <row r="19210" spans="1:16" x14ac:dyDescent="0.35">
      <c r="A19210" t="s">
        <v>3</v>
      </c>
      <c r="B19210" t="s">
        <v>286</v>
      </c>
      <c r="C19210" t="s">
        <v>557</v>
      </c>
      <c r="D19210" t="s">
        <v>2360</v>
      </c>
      <c r="E19210" t="s">
        <v>59</v>
      </c>
      <c r="F19210" t="b">
        <v>0</v>
      </c>
      <c r="G19210" t="s">
        <v>65</v>
      </c>
      <c r="H19210" s="1">
        <v>46238.834675925929</v>
      </c>
      <c r="I19210" t="b">
        <v>0</v>
      </c>
      <c r="J19210" t="b">
        <v>0</v>
      </c>
      <c r="K19210" t="s">
        <v>41</v>
      </c>
      <c r="L19210" t="s">
        <v>60</v>
      </c>
      <c r="M19210">
        <v>87500</v>
      </c>
      <c r="N19210"/>
      <c r="O19210" t="s">
        <v>32642</v>
      </c>
      <c r="P19210" t="s">
        <v>3612</v>
      </c>
    </row>
    <row r="19211" spans="1:16" x14ac:dyDescent="0.35">
      <c r="A19211" t="s">
        <v>7</v>
      </c>
      <c r="B19211" t="s">
        <v>7</v>
      </c>
      <c r="C19211" t="s">
        <v>486</v>
      </c>
      <c r="D19211" t="s">
        <v>2360</v>
      </c>
      <c r="E19211" t="s">
        <v>59</v>
      </c>
      <c r="F19211" t="b">
        <v>0</v>
      </c>
      <c r="G19211" t="s">
        <v>65</v>
      </c>
      <c r="H19211" s="1">
        <v>46238.834675925929</v>
      </c>
      <c r="I19211" t="b">
        <v>0</v>
      </c>
      <c r="J19211" t="b">
        <v>1</v>
      </c>
      <c r="K19211" t="s">
        <v>41</v>
      </c>
      <c r="L19211" t="s">
        <v>60</v>
      </c>
      <c r="M19211">
        <v>94980.5</v>
      </c>
      <c r="N19211"/>
      <c r="O19211" t="s">
        <v>2387</v>
      </c>
      <c r="P19211" t="s">
        <v>32643</v>
      </c>
    </row>
    <row r="19212" spans="1:16" x14ac:dyDescent="0.35">
      <c r="A19212" t="s">
        <v>3</v>
      </c>
      <c r="B19212" t="s">
        <v>32644</v>
      </c>
      <c r="C19212" t="s">
        <v>201</v>
      </c>
      <c r="D19212" t="s">
        <v>4526</v>
      </c>
      <c r="E19212" t="s">
        <v>59</v>
      </c>
      <c r="F19212" t="b">
        <v>0</v>
      </c>
      <c r="G19212" t="s">
        <v>77</v>
      </c>
      <c r="H19212" s="1">
        <v>46238.834687499999</v>
      </c>
      <c r="I19212" t="b">
        <v>0</v>
      </c>
      <c r="J19212" t="b">
        <v>0</v>
      </c>
      <c r="K19212" t="s">
        <v>41</v>
      </c>
      <c r="L19212" t="s">
        <v>60</v>
      </c>
      <c r="M19212">
        <v>52500</v>
      </c>
      <c r="N19212"/>
      <c r="O19212" t="s">
        <v>32645</v>
      </c>
      <c r="P19212" t="s">
        <v>945</v>
      </c>
    </row>
    <row r="19213" spans="1:16" x14ac:dyDescent="0.35">
      <c r="A19213" t="s">
        <v>7</v>
      </c>
      <c r="B19213" t="s">
        <v>3214</v>
      </c>
      <c r="C19213" t="s">
        <v>1545</v>
      </c>
      <c r="D19213" t="s">
        <v>2360</v>
      </c>
      <c r="E19213" t="s">
        <v>59</v>
      </c>
      <c r="F19213" t="b">
        <v>0</v>
      </c>
      <c r="G19213" t="s">
        <v>65</v>
      </c>
      <c r="H19213" s="1">
        <v>46238.834710648152</v>
      </c>
      <c r="I19213" t="b">
        <v>1</v>
      </c>
      <c r="J19213" t="b">
        <v>0</v>
      </c>
      <c r="K19213" t="s">
        <v>41</v>
      </c>
      <c r="L19213" t="s">
        <v>60</v>
      </c>
      <c r="M19213">
        <v>117000</v>
      </c>
      <c r="N19213"/>
      <c r="O19213" t="s">
        <v>24806</v>
      </c>
      <c r="P19213" t="s">
        <v>32646</v>
      </c>
    </row>
    <row r="19214" spans="1:16" x14ac:dyDescent="0.35">
      <c r="A19214" t="s">
        <v>3</v>
      </c>
      <c r="B19214" t="s">
        <v>243</v>
      </c>
      <c r="C19214" t="s">
        <v>27036</v>
      </c>
      <c r="D19214" t="s">
        <v>2360</v>
      </c>
      <c r="E19214" t="s">
        <v>59</v>
      </c>
      <c r="F19214" t="b">
        <v>0</v>
      </c>
      <c r="G19214" t="s">
        <v>41</v>
      </c>
      <c r="H19214" s="1">
        <v>46238.837800925918</v>
      </c>
      <c r="I19214" t="b">
        <v>0</v>
      </c>
      <c r="J19214" t="b">
        <v>1</v>
      </c>
      <c r="K19214" t="s">
        <v>41</v>
      </c>
      <c r="L19214" t="s">
        <v>60</v>
      </c>
      <c r="M19214">
        <v>90000</v>
      </c>
      <c r="N19214"/>
      <c r="O19214" t="s">
        <v>32647</v>
      </c>
      <c r="P19214" t="s">
        <v>32648</v>
      </c>
    </row>
    <row r="19215" spans="1:16" x14ac:dyDescent="0.35">
      <c r="A19215" t="s">
        <v>6</v>
      </c>
      <c r="B19215" t="s">
        <v>32649</v>
      </c>
      <c r="C19215" t="s">
        <v>79</v>
      </c>
      <c r="D19215" t="s">
        <v>4346</v>
      </c>
      <c r="E19215" t="s">
        <v>59</v>
      </c>
      <c r="F19215" t="b">
        <v>0</v>
      </c>
      <c r="G19215" t="s">
        <v>77</v>
      </c>
      <c r="H19215" s="1">
        <v>46238.83798611111</v>
      </c>
      <c r="I19215" t="b">
        <v>0</v>
      </c>
      <c r="J19215" t="b">
        <v>1</v>
      </c>
      <c r="K19215" t="s">
        <v>41</v>
      </c>
      <c r="L19215" t="s">
        <v>60</v>
      </c>
      <c r="M19215">
        <v>313000</v>
      </c>
      <c r="N19215"/>
      <c r="O19215" t="s">
        <v>1990</v>
      </c>
      <c r="P19215" t="s">
        <v>310</v>
      </c>
    </row>
    <row r="19216" spans="1:16" x14ac:dyDescent="0.35">
      <c r="A19216" t="s">
        <v>1</v>
      </c>
      <c r="B19216" t="s">
        <v>32650</v>
      </c>
      <c r="C19216" t="s">
        <v>67</v>
      </c>
      <c r="D19216" t="s">
        <v>4630</v>
      </c>
      <c r="E19216" t="s">
        <v>59</v>
      </c>
      <c r="F19216" t="b">
        <v>0</v>
      </c>
      <c r="G19216" t="s">
        <v>68</v>
      </c>
      <c r="H19216" s="1">
        <v>46238.841238425928</v>
      </c>
      <c r="I19216" t="b">
        <v>1</v>
      </c>
      <c r="J19216" t="b">
        <v>0</v>
      </c>
      <c r="K19216" t="s">
        <v>41</v>
      </c>
      <c r="L19216" t="s">
        <v>74</v>
      </c>
      <c r="M19216"/>
      <c r="N19216">
        <v>60</v>
      </c>
      <c r="O19216" t="s">
        <v>855</v>
      </c>
      <c r="P19216" t="s">
        <v>666</v>
      </c>
    </row>
    <row r="19217" spans="1:16" x14ac:dyDescent="0.35">
      <c r="A19217" t="s">
        <v>4</v>
      </c>
      <c r="B19217" t="s">
        <v>32651</v>
      </c>
      <c r="C19217" t="s">
        <v>8452</v>
      </c>
      <c r="D19217" t="s">
        <v>4526</v>
      </c>
      <c r="E19217" t="s">
        <v>59</v>
      </c>
      <c r="F19217" t="b">
        <v>0</v>
      </c>
      <c r="G19217" t="s">
        <v>65</v>
      </c>
      <c r="H19217" s="1">
        <v>46238.841273148151</v>
      </c>
      <c r="I19217" t="b">
        <v>0</v>
      </c>
      <c r="J19217" t="b">
        <v>0</v>
      </c>
      <c r="K19217" t="s">
        <v>41</v>
      </c>
      <c r="L19217" t="s">
        <v>60</v>
      </c>
      <c r="M19217">
        <v>230000</v>
      </c>
      <c r="N19217"/>
      <c r="O19217" t="s">
        <v>521</v>
      </c>
      <c r="P19217" t="s">
        <v>32652</v>
      </c>
    </row>
    <row r="19218" spans="1:16" x14ac:dyDescent="0.35">
      <c r="A19218" t="s">
        <v>4</v>
      </c>
      <c r="B19218" t="s">
        <v>32653</v>
      </c>
      <c r="C19218" t="s">
        <v>76</v>
      </c>
      <c r="D19218" t="s">
        <v>4526</v>
      </c>
      <c r="E19218" t="s">
        <v>59</v>
      </c>
      <c r="F19218" t="b">
        <v>1</v>
      </c>
      <c r="G19218" t="s">
        <v>13</v>
      </c>
      <c r="H19218" s="1">
        <v>46238.841874999998</v>
      </c>
      <c r="I19218" t="b">
        <v>0</v>
      </c>
      <c r="J19218" t="b">
        <v>0</v>
      </c>
      <c r="K19218" t="s">
        <v>13</v>
      </c>
      <c r="L19218" t="s">
        <v>60</v>
      </c>
      <c r="M19218">
        <v>128450</v>
      </c>
      <c r="N19218"/>
      <c r="O19218" t="s">
        <v>521</v>
      </c>
      <c r="P19218" t="s">
        <v>32654</v>
      </c>
    </row>
    <row r="19219" spans="1:16" x14ac:dyDescent="0.35">
      <c r="A19219" t="s">
        <v>6</v>
      </c>
      <c r="B19219" t="s">
        <v>32655</v>
      </c>
      <c r="C19219" t="s">
        <v>41</v>
      </c>
      <c r="D19219" t="s">
        <v>4526</v>
      </c>
      <c r="E19219" t="s">
        <v>59</v>
      </c>
      <c r="F19219" t="b">
        <v>0</v>
      </c>
      <c r="G19219" t="s">
        <v>41</v>
      </c>
      <c r="H19219" s="1">
        <v>46238.882673611108</v>
      </c>
      <c r="I19219" t="b">
        <v>0</v>
      </c>
      <c r="J19219" t="b">
        <v>0</v>
      </c>
      <c r="K19219" t="s">
        <v>41</v>
      </c>
      <c r="L19219" t="s">
        <v>60</v>
      </c>
      <c r="M19219">
        <v>180000</v>
      </c>
      <c r="N19219"/>
      <c r="O19219" t="s">
        <v>90</v>
      </c>
      <c r="P19219" t="s">
        <v>85</v>
      </c>
    </row>
    <row r="19220" spans="1:16" x14ac:dyDescent="0.35">
      <c r="A19220" t="s">
        <v>2</v>
      </c>
      <c r="B19220" t="s">
        <v>32656</v>
      </c>
      <c r="C19220" t="s">
        <v>41</v>
      </c>
      <c r="D19220" t="s">
        <v>4526</v>
      </c>
      <c r="E19220" t="s">
        <v>59</v>
      </c>
      <c r="F19220" t="b">
        <v>0</v>
      </c>
      <c r="G19220" t="s">
        <v>41</v>
      </c>
      <c r="H19220" s="1">
        <v>46238.882673611108</v>
      </c>
      <c r="I19220" t="b">
        <v>0</v>
      </c>
      <c r="J19220" t="b">
        <v>0</v>
      </c>
      <c r="K19220" t="s">
        <v>41</v>
      </c>
      <c r="L19220" t="s">
        <v>60</v>
      </c>
      <c r="M19220">
        <v>175000</v>
      </c>
      <c r="N19220"/>
      <c r="O19220" t="s">
        <v>90</v>
      </c>
      <c r="P19220" t="s">
        <v>85</v>
      </c>
    </row>
    <row r="19221" spans="1:16" x14ac:dyDescent="0.35">
      <c r="A19221" t="s">
        <v>4</v>
      </c>
      <c r="B19221" t="s">
        <v>32657</v>
      </c>
      <c r="C19221" t="s">
        <v>102</v>
      </c>
      <c r="D19221" t="s">
        <v>4868</v>
      </c>
      <c r="E19221" t="s">
        <v>59</v>
      </c>
      <c r="F19221" t="b">
        <v>0</v>
      </c>
      <c r="G19221" t="s">
        <v>73</v>
      </c>
      <c r="H19221" s="1">
        <v>46238.883032407408</v>
      </c>
      <c r="I19221" t="b">
        <v>0</v>
      </c>
      <c r="J19221" t="b">
        <v>0</v>
      </c>
      <c r="K19221" t="s">
        <v>41</v>
      </c>
      <c r="L19221" t="s">
        <v>60</v>
      </c>
      <c r="M19221">
        <v>211500</v>
      </c>
      <c r="N19221"/>
      <c r="O19221" t="s">
        <v>14193</v>
      </c>
      <c r="P19221" t="s">
        <v>32658</v>
      </c>
    </row>
    <row r="19222" spans="1:16" x14ac:dyDescent="0.35">
      <c r="A19222" t="s">
        <v>0</v>
      </c>
      <c r="B19222" t="s">
        <v>32659</v>
      </c>
      <c r="C19222" t="s">
        <v>41</v>
      </c>
      <c r="D19222" t="s">
        <v>4526</v>
      </c>
      <c r="E19222" t="s">
        <v>59</v>
      </c>
      <c r="F19222" t="b">
        <v>0</v>
      </c>
      <c r="G19222" t="s">
        <v>41</v>
      </c>
      <c r="H19222" s="1">
        <v>46238.921122685177</v>
      </c>
      <c r="I19222" t="b">
        <v>1</v>
      </c>
      <c r="J19222" t="b">
        <v>1</v>
      </c>
      <c r="K19222" t="s">
        <v>41</v>
      </c>
      <c r="L19222" t="s">
        <v>60</v>
      </c>
      <c r="M19222">
        <v>150000</v>
      </c>
      <c r="N19222"/>
      <c r="O19222" t="s">
        <v>29926</v>
      </c>
      <c r="P19222" t="s">
        <v>32660</v>
      </c>
    </row>
    <row r="19223" spans="1:16" x14ac:dyDescent="0.35">
      <c r="A19223" t="s">
        <v>1</v>
      </c>
      <c r="B19223" t="s">
        <v>2826</v>
      </c>
      <c r="C19223" t="s">
        <v>102</v>
      </c>
      <c r="D19223" t="s">
        <v>19135</v>
      </c>
      <c r="E19223" t="s">
        <v>88</v>
      </c>
      <c r="F19223" t="b">
        <v>0</v>
      </c>
      <c r="G19223" t="s">
        <v>89</v>
      </c>
      <c r="H19223" s="1">
        <v>46238.924537037034</v>
      </c>
      <c r="I19223" t="b">
        <v>1</v>
      </c>
      <c r="J19223" t="b">
        <v>0</v>
      </c>
      <c r="K19223" t="s">
        <v>41</v>
      </c>
      <c r="L19223" t="s">
        <v>74</v>
      </c>
      <c r="M19223"/>
      <c r="N19223">
        <v>47.5</v>
      </c>
      <c r="O19223" t="s">
        <v>19135</v>
      </c>
    </row>
    <row r="19224" spans="1:16" x14ac:dyDescent="0.35">
      <c r="A19224" t="s">
        <v>1</v>
      </c>
      <c r="B19224" t="s">
        <v>2826</v>
      </c>
      <c r="C19224" t="s">
        <v>326</v>
      </c>
      <c r="D19224" t="s">
        <v>19135</v>
      </c>
      <c r="E19224" t="s">
        <v>88</v>
      </c>
      <c r="F19224" t="b">
        <v>0</v>
      </c>
      <c r="G19224" t="s">
        <v>68</v>
      </c>
      <c r="H19224" s="1">
        <v>46238.92454861111</v>
      </c>
      <c r="I19224" t="b">
        <v>1</v>
      </c>
      <c r="J19224" t="b">
        <v>0</v>
      </c>
      <c r="K19224" t="s">
        <v>41</v>
      </c>
      <c r="L19224" t="s">
        <v>74</v>
      </c>
      <c r="M19224"/>
      <c r="N19224">
        <v>47.5</v>
      </c>
      <c r="O19224" t="s">
        <v>19135</v>
      </c>
    </row>
    <row r="19225" spans="1:16" x14ac:dyDescent="0.35">
      <c r="A19225" t="s">
        <v>1</v>
      </c>
      <c r="B19225" t="s">
        <v>1</v>
      </c>
      <c r="C19225" t="s">
        <v>1871</v>
      </c>
      <c r="D19225" t="s">
        <v>4526</v>
      </c>
      <c r="E19225" t="s">
        <v>59</v>
      </c>
      <c r="F19225" t="b">
        <v>0</v>
      </c>
      <c r="G19225" t="s">
        <v>68</v>
      </c>
      <c r="H19225" s="1">
        <v>46238.924560185187</v>
      </c>
      <c r="I19225" t="b">
        <v>1</v>
      </c>
      <c r="J19225" t="b">
        <v>1</v>
      </c>
      <c r="K19225" t="s">
        <v>41</v>
      </c>
      <c r="L19225" t="s">
        <v>60</v>
      </c>
      <c r="M19225">
        <v>115000</v>
      </c>
      <c r="N19225"/>
      <c r="O19225" t="s">
        <v>32661</v>
      </c>
      <c r="P19225" t="s">
        <v>32662</v>
      </c>
    </row>
    <row r="19226" spans="1:16" x14ac:dyDescent="0.35">
      <c r="A19226" t="s">
        <v>7</v>
      </c>
      <c r="B19226" t="s">
        <v>7</v>
      </c>
      <c r="C19226" t="s">
        <v>637</v>
      </c>
      <c r="D19226" t="s">
        <v>2360</v>
      </c>
      <c r="E19226" t="s">
        <v>59</v>
      </c>
      <c r="F19226" t="b">
        <v>0</v>
      </c>
      <c r="G19226" t="s">
        <v>77</v>
      </c>
      <c r="H19226" s="1">
        <v>46238.959664351853</v>
      </c>
      <c r="I19226" t="b">
        <v>1</v>
      </c>
      <c r="J19226" t="b">
        <v>0</v>
      </c>
      <c r="K19226" t="s">
        <v>41</v>
      </c>
      <c r="L19226" t="s">
        <v>60</v>
      </c>
      <c r="M19226">
        <v>110000</v>
      </c>
      <c r="N19226"/>
      <c r="O19226" t="s">
        <v>32663</v>
      </c>
      <c r="P19226" t="s">
        <v>4661</v>
      </c>
    </row>
    <row r="19227" spans="1:16" x14ac:dyDescent="0.35">
      <c r="A19227" t="s">
        <v>0</v>
      </c>
      <c r="B19227" t="s">
        <v>32664</v>
      </c>
      <c r="C19227" t="s">
        <v>743</v>
      </c>
      <c r="D19227" t="s">
        <v>2360</v>
      </c>
      <c r="E19227" t="s">
        <v>132</v>
      </c>
      <c r="F19227" t="b">
        <v>0</v>
      </c>
      <c r="G19227" t="s">
        <v>77</v>
      </c>
      <c r="H19227" s="1">
        <v>46238.959687499999</v>
      </c>
      <c r="I19227" t="b">
        <v>0</v>
      </c>
      <c r="J19227" t="b">
        <v>0</v>
      </c>
      <c r="K19227" t="s">
        <v>41</v>
      </c>
      <c r="L19227" t="s">
        <v>74</v>
      </c>
      <c r="M19227"/>
      <c r="N19227">
        <v>30</v>
      </c>
      <c r="O19227" t="s">
        <v>2542</v>
      </c>
    </row>
    <row r="19228" spans="1:16" x14ac:dyDescent="0.35">
      <c r="A19228" t="s">
        <v>5</v>
      </c>
      <c r="B19228" t="s">
        <v>32665</v>
      </c>
      <c r="C19228" t="s">
        <v>934</v>
      </c>
      <c r="D19228" t="s">
        <v>4526</v>
      </c>
      <c r="E19228" t="s">
        <v>88</v>
      </c>
      <c r="F19228" t="b">
        <v>0</v>
      </c>
      <c r="G19228" t="s">
        <v>68</v>
      </c>
      <c r="H19228" s="1">
        <v>46238.966249999998</v>
      </c>
      <c r="I19228" t="b">
        <v>0</v>
      </c>
      <c r="J19228" t="b">
        <v>0</v>
      </c>
      <c r="K19228" t="s">
        <v>41</v>
      </c>
      <c r="L19228" t="s">
        <v>74</v>
      </c>
      <c r="M19228"/>
      <c r="N19228">
        <v>62.5</v>
      </c>
      <c r="O19228" t="s">
        <v>2136</v>
      </c>
      <c r="P19228" t="s">
        <v>32666</v>
      </c>
    </row>
    <row r="19229" spans="1:16" x14ac:dyDescent="0.35">
      <c r="A19229" t="s">
        <v>0</v>
      </c>
      <c r="B19229" t="s">
        <v>1550</v>
      </c>
      <c r="C19229" t="s">
        <v>271</v>
      </c>
      <c r="D19229" t="s">
        <v>4526</v>
      </c>
      <c r="E19229" t="s">
        <v>59</v>
      </c>
      <c r="F19229" t="b">
        <v>0</v>
      </c>
      <c r="G19229" t="s">
        <v>77</v>
      </c>
      <c r="H19229" s="1">
        <v>46239.001331018517</v>
      </c>
      <c r="I19229" t="b">
        <v>0</v>
      </c>
      <c r="J19229" t="b">
        <v>1</v>
      </c>
      <c r="K19229" t="s">
        <v>41</v>
      </c>
      <c r="L19229" t="s">
        <v>60</v>
      </c>
      <c r="M19229">
        <v>65520</v>
      </c>
      <c r="N19229"/>
      <c r="O19229" t="s">
        <v>27578</v>
      </c>
      <c r="P19229" t="s">
        <v>1009</v>
      </c>
    </row>
    <row r="19230" spans="1:16" x14ac:dyDescent="0.35">
      <c r="A19230" t="s">
        <v>0</v>
      </c>
      <c r="B19230" t="s">
        <v>3599</v>
      </c>
      <c r="C19230" t="s">
        <v>23420</v>
      </c>
      <c r="D19230" t="s">
        <v>4673</v>
      </c>
      <c r="E19230" t="s">
        <v>59</v>
      </c>
      <c r="F19230" t="b">
        <v>0</v>
      </c>
      <c r="G19230" t="s">
        <v>65</v>
      </c>
      <c r="H19230" s="1">
        <v>46239.001331018517</v>
      </c>
      <c r="I19230" t="b">
        <v>1</v>
      </c>
      <c r="J19230" t="b">
        <v>1</v>
      </c>
      <c r="K19230" t="s">
        <v>41</v>
      </c>
      <c r="L19230" t="s">
        <v>60</v>
      </c>
      <c r="M19230">
        <v>82500</v>
      </c>
      <c r="N19230"/>
      <c r="O19230" t="s">
        <v>16238</v>
      </c>
      <c r="P19230" t="s">
        <v>24899</v>
      </c>
    </row>
    <row r="19231" spans="1:16" x14ac:dyDescent="0.35">
      <c r="A19231" t="s">
        <v>7</v>
      </c>
      <c r="B19231" t="s">
        <v>32667</v>
      </c>
      <c r="C19231" t="s">
        <v>246</v>
      </c>
      <c r="D19231" t="s">
        <v>4515</v>
      </c>
      <c r="E19231" t="s">
        <v>59</v>
      </c>
      <c r="F19231" t="b">
        <v>0</v>
      </c>
      <c r="G19231" t="s">
        <v>65</v>
      </c>
      <c r="H19231" s="1">
        <v>46239.001354166663</v>
      </c>
      <c r="I19231" t="b">
        <v>1</v>
      </c>
      <c r="J19231" t="b">
        <v>0</v>
      </c>
      <c r="K19231" t="s">
        <v>41</v>
      </c>
      <c r="L19231" t="s">
        <v>60</v>
      </c>
      <c r="M19231">
        <v>62500</v>
      </c>
      <c r="N19231"/>
      <c r="O19231" t="s">
        <v>32668</v>
      </c>
      <c r="P19231" t="s">
        <v>1420</v>
      </c>
    </row>
    <row r="19232" spans="1:16" x14ac:dyDescent="0.35">
      <c r="A19232" t="s">
        <v>0</v>
      </c>
      <c r="B19232" t="s">
        <v>1268</v>
      </c>
      <c r="C19232" t="s">
        <v>812</v>
      </c>
      <c r="D19232" t="s">
        <v>2360</v>
      </c>
      <c r="E19232" t="s">
        <v>59</v>
      </c>
      <c r="F19232" t="b">
        <v>0</v>
      </c>
      <c r="G19232" t="s">
        <v>65</v>
      </c>
      <c r="H19232" s="1">
        <v>46239.001377314817</v>
      </c>
      <c r="I19232" t="b">
        <v>0</v>
      </c>
      <c r="J19232" t="b">
        <v>1</v>
      </c>
      <c r="K19232" t="s">
        <v>41</v>
      </c>
      <c r="L19232" t="s">
        <v>60</v>
      </c>
      <c r="M19232">
        <v>65505</v>
      </c>
      <c r="N19232"/>
      <c r="O19232" t="s">
        <v>11993</v>
      </c>
      <c r="P19232" t="s">
        <v>32669</v>
      </c>
    </row>
    <row r="19233" spans="1:16" x14ac:dyDescent="0.35">
      <c r="A19233" t="s">
        <v>1</v>
      </c>
      <c r="B19233" t="s">
        <v>32670</v>
      </c>
      <c r="C19233" t="s">
        <v>304</v>
      </c>
      <c r="D19233" t="s">
        <v>4515</v>
      </c>
      <c r="E19233" t="s">
        <v>59</v>
      </c>
      <c r="F19233" t="b">
        <v>0</v>
      </c>
      <c r="G19233" t="s">
        <v>68</v>
      </c>
      <c r="H19233" s="1">
        <v>46239.007916666669</v>
      </c>
      <c r="I19233" t="b">
        <v>1</v>
      </c>
      <c r="J19233" t="b">
        <v>0</v>
      </c>
      <c r="K19233" t="s">
        <v>41</v>
      </c>
      <c r="L19233" t="s">
        <v>60</v>
      </c>
      <c r="M19233">
        <v>264000</v>
      </c>
      <c r="N19233"/>
      <c r="O19233" t="s">
        <v>665</v>
      </c>
    </row>
    <row r="19234" spans="1:16" x14ac:dyDescent="0.35">
      <c r="A19234" t="s">
        <v>1</v>
      </c>
      <c r="B19234" t="s">
        <v>32671</v>
      </c>
      <c r="C19234" t="s">
        <v>1351</v>
      </c>
      <c r="D19234" t="s">
        <v>4526</v>
      </c>
      <c r="E19234" t="s">
        <v>59</v>
      </c>
      <c r="F19234" t="b">
        <v>0</v>
      </c>
      <c r="G19234" t="s">
        <v>65</v>
      </c>
      <c r="H19234" s="1">
        <v>46239.007939814823</v>
      </c>
      <c r="I19234" t="b">
        <v>1</v>
      </c>
      <c r="J19234" t="b">
        <v>1</v>
      </c>
      <c r="K19234" t="s">
        <v>41</v>
      </c>
      <c r="L19234" t="s">
        <v>60</v>
      </c>
      <c r="M19234">
        <v>130000</v>
      </c>
      <c r="N19234"/>
      <c r="O19234" t="s">
        <v>32672</v>
      </c>
    </row>
    <row r="19235" spans="1:16" x14ac:dyDescent="0.35">
      <c r="A19235" t="s">
        <v>2</v>
      </c>
      <c r="B19235" t="s">
        <v>32673</v>
      </c>
      <c r="C19235" t="s">
        <v>2408</v>
      </c>
      <c r="D19235" t="s">
        <v>32674</v>
      </c>
      <c r="E19235" t="s">
        <v>59</v>
      </c>
      <c r="F19235" t="b">
        <v>0</v>
      </c>
      <c r="G19235" t="s">
        <v>13</v>
      </c>
      <c r="H19235" s="1">
        <v>46239.008518518523</v>
      </c>
      <c r="I19235" t="b">
        <v>0</v>
      </c>
      <c r="J19235" t="b">
        <v>0</v>
      </c>
      <c r="K19235" t="s">
        <v>13</v>
      </c>
      <c r="L19235" t="s">
        <v>60</v>
      </c>
      <c r="M19235">
        <v>105000</v>
      </c>
      <c r="N19235"/>
      <c r="O19235" t="s">
        <v>28229</v>
      </c>
      <c r="P19235" t="s">
        <v>32675</v>
      </c>
    </row>
    <row r="19236" spans="1:16" x14ac:dyDescent="0.35">
      <c r="A19236" t="s">
        <v>6</v>
      </c>
      <c r="B19236" t="s">
        <v>1289</v>
      </c>
      <c r="D19236" t="s">
        <v>7670</v>
      </c>
      <c r="E19236" t="s">
        <v>59</v>
      </c>
      <c r="F19236" t="b">
        <v>0</v>
      </c>
      <c r="G19236" t="s">
        <v>40</v>
      </c>
      <c r="H19236" s="1">
        <v>46239.010752314818</v>
      </c>
      <c r="I19236" t="b">
        <v>1</v>
      </c>
      <c r="J19236" t="b">
        <v>0</v>
      </c>
      <c r="K19236" t="s">
        <v>40</v>
      </c>
      <c r="L19236" t="s">
        <v>60</v>
      </c>
      <c r="M19236">
        <v>62500</v>
      </c>
      <c r="N19236"/>
      <c r="O19236" t="s">
        <v>11433</v>
      </c>
      <c r="P19236" t="s">
        <v>32676</v>
      </c>
    </row>
    <row r="19237" spans="1:16" x14ac:dyDescent="0.35">
      <c r="A19237" t="s">
        <v>2</v>
      </c>
      <c r="B19237" t="s">
        <v>32481</v>
      </c>
      <c r="C19237" t="s">
        <v>810</v>
      </c>
      <c r="D19237" t="s">
        <v>4756</v>
      </c>
      <c r="E19237" t="s">
        <v>59</v>
      </c>
      <c r="F19237" t="b">
        <v>0</v>
      </c>
      <c r="G19237" t="s">
        <v>77</v>
      </c>
      <c r="H19237" s="1">
        <v>46239.042997685188</v>
      </c>
      <c r="I19237" t="b">
        <v>0</v>
      </c>
      <c r="J19237" t="b">
        <v>0</v>
      </c>
      <c r="K19237" t="s">
        <v>41</v>
      </c>
      <c r="L19237" t="s">
        <v>60</v>
      </c>
      <c r="M19237">
        <v>87500</v>
      </c>
      <c r="N19237"/>
      <c r="O19237" t="s">
        <v>8460</v>
      </c>
      <c r="P19237" t="s">
        <v>9473</v>
      </c>
    </row>
    <row r="19238" spans="1:16" x14ac:dyDescent="0.35">
      <c r="A19238" t="s">
        <v>7</v>
      </c>
      <c r="B19238" t="s">
        <v>7</v>
      </c>
      <c r="C19238" t="s">
        <v>2032</v>
      </c>
      <c r="D19238" t="s">
        <v>4756</v>
      </c>
      <c r="E19238" t="s">
        <v>59</v>
      </c>
      <c r="F19238" t="b">
        <v>0</v>
      </c>
      <c r="G19238" t="s">
        <v>65</v>
      </c>
      <c r="H19238" s="1">
        <v>46239.043020833327</v>
      </c>
      <c r="I19238" t="b">
        <v>0</v>
      </c>
      <c r="J19238" t="b">
        <v>1</v>
      </c>
      <c r="K19238" t="s">
        <v>41</v>
      </c>
      <c r="L19238" t="s">
        <v>60</v>
      </c>
      <c r="M19238">
        <v>101300</v>
      </c>
      <c r="N19238"/>
      <c r="O19238" t="s">
        <v>2033</v>
      </c>
      <c r="P19238" t="s">
        <v>32677</v>
      </c>
    </row>
    <row r="19239" spans="1:16" x14ac:dyDescent="0.35">
      <c r="A19239" t="s">
        <v>1</v>
      </c>
      <c r="B19239" t="s">
        <v>32678</v>
      </c>
      <c r="C19239" t="s">
        <v>304</v>
      </c>
      <c r="D19239" t="s">
        <v>4526</v>
      </c>
      <c r="E19239" t="s">
        <v>59</v>
      </c>
      <c r="F19239" t="b">
        <v>0</v>
      </c>
      <c r="G19239" t="s">
        <v>77</v>
      </c>
      <c r="H19239" s="1">
        <v>46239.049502314818</v>
      </c>
      <c r="I19239" t="b">
        <v>0</v>
      </c>
      <c r="J19239" t="b">
        <v>1</v>
      </c>
      <c r="K19239" t="s">
        <v>41</v>
      </c>
      <c r="L19239" t="s">
        <v>60</v>
      </c>
      <c r="M19239">
        <v>113775</v>
      </c>
      <c r="N19239"/>
      <c r="O19239" t="s">
        <v>444</v>
      </c>
      <c r="P19239" t="s">
        <v>32679</v>
      </c>
    </row>
    <row r="19240" spans="1:16" x14ac:dyDescent="0.35">
      <c r="A19240" t="s">
        <v>6</v>
      </c>
      <c r="B19240" t="s">
        <v>4141</v>
      </c>
      <c r="C19240" t="s">
        <v>1485</v>
      </c>
      <c r="D19240" t="s">
        <v>4756</v>
      </c>
      <c r="E19240" t="s">
        <v>59</v>
      </c>
      <c r="F19240" t="b">
        <v>0</v>
      </c>
      <c r="G19240" t="s">
        <v>77</v>
      </c>
      <c r="H19240" s="1">
        <v>46239.191458333327</v>
      </c>
      <c r="I19240" t="b">
        <v>0</v>
      </c>
      <c r="J19240" t="b">
        <v>1</v>
      </c>
      <c r="K19240" t="s">
        <v>41</v>
      </c>
      <c r="L19240" t="s">
        <v>60</v>
      </c>
      <c r="M19240">
        <v>188518.5</v>
      </c>
      <c r="N19240"/>
      <c r="O19240" t="s">
        <v>32680</v>
      </c>
      <c r="P19240" t="s">
        <v>32681</v>
      </c>
    </row>
    <row r="19241" spans="1:16" x14ac:dyDescent="0.35">
      <c r="A19241" t="s">
        <v>2</v>
      </c>
      <c r="B19241" t="s">
        <v>32682</v>
      </c>
      <c r="C19241" t="s">
        <v>86</v>
      </c>
      <c r="D19241" t="s">
        <v>4630</v>
      </c>
      <c r="E19241" t="s">
        <v>59</v>
      </c>
      <c r="F19241" t="b">
        <v>0</v>
      </c>
      <c r="G19241" t="s">
        <v>77</v>
      </c>
      <c r="H19241" s="1">
        <v>46239.254942129628</v>
      </c>
      <c r="I19241" t="b">
        <v>0</v>
      </c>
      <c r="J19241" t="b">
        <v>0</v>
      </c>
      <c r="K19241" t="s">
        <v>41</v>
      </c>
      <c r="L19241" t="s">
        <v>60</v>
      </c>
      <c r="M19241">
        <v>187500</v>
      </c>
      <c r="N19241"/>
      <c r="O19241" t="s">
        <v>8621</v>
      </c>
      <c r="P19241" t="s">
        <v>32683</v>
      </c>
    </row>
    <row r="19242" spans="1:16" x14ac:dyDescent="0.35">
      <c r="A19242" t="s">
        <v>2</v>
      </c>
      <c r="B19242" t="s">
        <v>6406</v>
      </c>
      <c r="C19242" t="s">
        <v>304</v>
      </c>
      <c r="D19242" t="s">
        <v>2360</v>
      </c>
      <c r="E19242" t="s">
        <v>59</v>
      </c>
      <c r="F19242" t="b">
        <v>0</v>
      </c>
      <c r="G19242" t="s">
        <v>77</v>
      </c>
      <c r="H19242" s="1">
        <v>46239.29346064815</v>
      </c>
      <c r="I19242" t="b">
        <v>0</v>
      </c>
      <c r="J19242" t="b">
        <v>1</v>
      </c>
      <c r="K19242" t="s">
        <v>41</v>
      </c>
      <c r="L19242" t="s">
        <v>60</v>
      </c>
      <c r="M19242">
        <v>175500</v>
      </c>
      <c r="N19242"/>
      <c r="O19242" t="s">
        <v>424</v>
      </c>
      <c r="P19242" t="s">
        <v>4577</v>
      </c>
    </row>
    <row r="19243" spans="1:16" x14ac:dyDescent="0.35">
      <c r="A19243" t="s">
        <v>0</v>
      </c>
      <c r="B19243" t="s">
        <v>32684</v>
      </c>
      <c r="C19243" t="s">
        <v>1472</v>
      </c>
      <c r="D19243" t="s">
        <v>5440</v>
      </c>
      <c r="E19243" t="s">
        <v>59</v>
      </c>
      <c r="F19243" t="b">
        <v>0</v>
      </c>
      <c r="G19243" t="s">
        <v>41</v>
      </c>
      <c r="H19243" s="1">
        <v>46239.296400462961</v>
      </c>
      <c r="I19243" t="b">
        <v>0</v>
      </c>
      <c r="J19243" t="b">
        <v>0</v>
      </c>
      <c r="K19243" t="s">
        <v>41</v>
      </c>
      <c r="L19243" t="s">
        <v>60</v>
      </c>
      <c r="M19243">
        <v>64750.78</v>
      </c>
      <c r="N19243"/>
      <c r="O19243" t="s">
        <v>32685</v>
      </c>
      <c r="P19243" t="s">
        <v>219</v>
      </c>
    </row>
    <row r="19244" spans="1:16" x14ac:dyDescent="0.35">
      <c r="A19244" t="s">
        <v>1</v>
      </c>
      <c r="B19244" t="s">
        <v>1542</v>
      </c>
      <c r="C19244" t="s">
        <v>5750</v>
      </c>
      <c r="D19244" t="s">
        <v>2360</v>
      </c>
      <c r="E19244" t="s">
        <v>59</v>
      </c>
      <c r="F19244" t="b">
        <v>0</v>
      </c>
      <c r="G19244" t="s">
        <v>77</v>
      </c>
      <c r="H19244" s="1">
        <v>46239.29960648148</v>
      </c>
      <c r="I19244" t="b">
        <v>0</v>
      </c>
      <c r="J19244" t="b">
        <v>1</v>
      </c>
      <c r="K19244" t="s">
        <v>41</v>
      </c>
      <c r="L19244" t="s">
        <v>60</v>
      </c>
      <c r="M19244">
        <v>165000</v>
      </c>
      <c r="N19244"/>
      <c r="O19244" t="s">
        <v>424</v>
      </c>
      <c r="P19244" t="s">
        <v>23156</v>
      </c>
    </row>
    <row r="19245" spans="1:16" x14ac:dyDescent="0.35">
      <c r="A19245" t="s">
        <v>7</v>
      </c>
      <c r="B19245" t="s">
        <v>32686</v>
      </c>
      <c r="C19245" t="s">
        <v>112</v>
      </c>
      <c r="D19245" t="s">
        <v>2360</v>
      </c>
      <c r="E19245" t="s">
        <v>59</v>
      </c>
      <c r="F19245" t="b">
        <v>0</v>
      </c>
      <c r="G19245" t="s">
        <v>65</v>
      </c>
      <c r="H19245" s="1">
        <v>46239.335115740738</v>
      </c>
      <c r="I19245" t="b">
        <v>0</v>
      </c>
      <c r="J19245" t="b">
        <v>1</v>
      </c>
      <c r="K19245" t="s">
        <v>41</v>
      </c>
      <c r="L19245" t="s">
        <v>60</v>
      </c>
      <c r="M19245">
        <v>84654.615000000005</v>
      </c>
      <c r="N19245"/>
      <c r="O19245" t="s">
        <v>20388</v>
      </c>
      <c r="P19245" t="s">
        <v>283</v>
      </c>
    </row>
    <row r="19246" spans="1:16" x14ac:dyDescent="0.35">
      <c r="A19246" t="s">
        <v>6</v>
      </c>
      <c r="B19246" t="s">
        <v>32687</v>
      </c>
      <c r="C19246" t="s">
        <v>3750</v>
      </c>
      <c r="D19246" t="s">
        <v>5440</v>
      </c>
      <c r="E19246" t="s">
        <v>59</v>
      </c>
      <c r="F19246" t="b">
        <v>0</v>
      </c>
      <c r="G19246" t="s">
        <v>89</v>
      </c>
      <c r="H19246" s="1">
        <v>46239.338275462957</v>
      </c>
      <c r="I19246" t="b">
        <v>0</v>
      </c>
      <c r="J19246" t="b">
        <v>1</v>
      </c>
      <c r="K19246" t="s">
        <v>41</v>
      </c>
      <c r="L19246" t="s">
        <v>60</v>
      </c>
      <c r="M19246">
        <v>165500</v>
      </c>
      <c r="N19246"/>
      <c r="O19246" t="s">
        <v>3028</v>
      </c>
      <c r="P19246" t="s">
        <v>261</v>
      </c>
    </row>
    <row r="19247" spans="1:16" x14ac:dyDescent="0.35">
      <c r="A19247" t="s">
        <v>8</v>
      </c>
      <c r="B19247" t="s">
        <v>32688</v>
      </c>
      <c r="C19247" t="s">
        <v>40</v>
      </c>
      <c r="D19247" t="s">
        <v>4526</v>
      </c>
      <c r="E19247" t="s">
        <v>59</v>
      </c>
      <c r="F19247" t="b">
        <v>0</v>
      </c>
      <c r="G19247" t="s">
        <v>40</v>
      </c>
      <c r="H19247" s="1">
        <v>46239.34107638889</v>
      </c>
      <c r="I19247" t="b">
        <v>0</v>
      </c>
      <c r="J19247" t="b">
        <v>0</v>
      </c>
      <c r="K19247" t="s">
        <v>40</v>
      </c>
      <c r="L19247" t="s">
        <v>60</v>
      </c>
      <c r="M19247">
        <v>130000</v>
      </c>
      <c r="N19247"/>
      <c r="O19247" t="s">
        <v>6510</v>
      </c>
      <c r="P19247" t="s">
        <v>208</v>
      </c>
    </row>
    <row r="19248" spans="1:16" x14ac:dyDescent="0.35">
      <c r="A19248" t="s">
        <v>1</v>
      </c>
      <c r="B19248" t="s">
        <v>277</v>
      </c>
      <c r="C19248" t="s">
        <v>32689</v>
      </c>
      <c r="D19248" t="s">
        <v>4550</v>
      </c>
      <c r="E19248" t="s">
        <v>59</v>
      </c>
      <c r="F19248" t="b">
        <v>0</v>
      </c>
      <c r="G19248" t="s">
        <v>77</v>
      </c>
      <c r="H19248" s="1">
        <v>46239.341296296298</v>
      </c>
      <c r="I19248" t="b">
        <v>0</v>
      </c>
      <c r="J19248" t="b">
        <v>1</v>
      </c>
      <c r="K19248" t="s">
        <v>41</v>
      </c>
      <c r="L19248" t="s">
        <v>60</v>
      </c>
      <c r="M19248">
        <v>185900</v>
      </c>
      <c r="N19248"/>
      <c r="O19248" t="s">
        <v>813</v>
      </c>
      <c r="P19248" t="s">
        <v>948</v>
      </c>
    </row>
    <row r="19249" spans="1:16" x14ac:dyDescent="0.35">
      <c r="A19249" t="s">
        <v>0</v>
      </c>
      <c r="B19249" t="s">
        <v>32690</v>
      </c>
      <c r="C19249" t="s">
        <v>32691</v>
      </c>
      <c r="D19249" t="s">
        <v>4346</v>
      </c>
      <c r="E19249" t="s">
        <v>59</v>
      </c>
      <c r="F19249" t="b">
        <v>0</v>
      </c>
      <c r="G19249" t="s">
        <v>65</v>
      </c>
      <c r="H19249" s="1">
        <v>46239.376840277779</v>
      </c>
      <c r="I19249" t="b">
        <v>0</v>
      </c>
      <c r="J19249" t="b">
        <v>0</v>
      </c>
      <c r="K19249" t="s">
        <v>41</v>
      </c>
      <c r="L19249" t="s">
        <v>60</v>
      </c>
      <c r="M19249">
        <v>95076.800000000003</v>
      </c>
      <c r="N19249"/>
      <c r="O19249" t="s">
        <v>32692</v>
      </c>
      <c r="P19249" t="s">
        <v>146</v>
      </c>
    </row>
    <row r="19250" spans="1:16" x14ac:dyDescent="0.35">
      <c r="A19250" t="s">
        <v>0</v>
      </c>
      <c r="B19250" t="s">
        <v>32693</v>
      </c>
      <c r="C19250" t="s">
        <v>40</v>
      </c>
      <c r="D19250" t="s">
        <v>24119</v>
      </c>
      <c r="E19250" t="s">
        <v>59</v>
      </c>
      <c r="F19250" t="b">
        <v>0</v>
      </c>
      <c r="G19250" t="s">
        <v>40</v>
      </c>
      <c r="H19250" s="1">
        <v>46239.379699074067</v>
      </c>
      <c r="I19250" t="b">
        <v>1</v>
      </c>
      <c r="J19250" t="b">
        <v>0</v>
      </c>
      <c r="K19250" t="s">
        <v>40</v>
      </c>
      <c r="L19250" t="s">
        <v>60</v>
      </c>
      <c r="M19250">
        <v>30000</v>
      </c>
      <c r="N19250"/>
      <c r="O19250" t="s">
        <v>32694</v>
      </c>
      <c r="P19250" t="s">
        <v>32695</v>
      </c>
    </row>
    <row r="19251" spans="1:16" x14ac:dyDescent="0.35">
      <c r="A19251" t="s">
        <v>6</v>
      </c>
      <c r="B19251" t="s">
        <v>15011</v>
      </c>
      <c r="C19251" t="s">
        <v>112</v>
      </c>
      <c r="D19251" t="s">
        <v>4526</v>
      </c>
      <c r="E19251" t="s">
        <v>59</v>
      </c>
      <c r="F19251" t="b">
        <v>0</v>
      </c>
      <c r="G19251" t="s">
        <v>65</v>
      </c>
      <c r="H19251" s="1">
        <v>46239.379976851851</v>
      </c>
      <c r="I19251" t="b">
        <v>0</v>
      </c>
      <c r="J19251" t="b">
        <v>0</v>
      </c>
      <c r="K19251" t="s">
        <v>41</v>
      </c>
      <c r="L19251" t="s">
        <v>60</v>
      </c>
      <c r="M19251">
        <v>200000</v>
      </c>
      <c r="N19251"/>
      <c r="O19251" t="s">
        <v>307</v>
      </c>
      <c r="P19251" t="s">
        <v>32696</v>
      </c>
    </row>
    <row r="19252" spans="1:16" x14ac:dyDescent="0.35">
      <c r="A19252" t="s">
        <v>1</v>
      </c>
      <c r="B19252" t="s">
        <v>32697</v>
      </c>
      <c r="C19252" t="s">
        <v>67</v>
      </c>
      <c r="D19252" t="s">
        <v>4550</v>
      </c>
      <c r="E19252" t="s">
        <v>59</v>
      </c>
      <c r="F19252" t="b">
        <v>0</v>
      </c>
      <c r="G19252" t="s">
        <v>77</v>
      </c>
      <c r="H19252" s="1">
        <v>46239.382939814823</v>
      </c>
      <c r="I19252" t="b">
        <v>1</v>
      </c>
      <c r="J19252" t="b">
        <v>1</v>
      </c>
      <c r="K19252" t="s">
        <v>41</v>
      </c>
      <c r="L19252" t="s">
        <v>60</v>
      </c>
      <c r="M19252">
        <v>147000</v>
      </c>
      <c r="N19252"/>
      <c r="O19252" t="s">
        <v>32698</v>
      </c>
      <c r="P19252" t="s">
        <v>32699</v>
      </c>
    </row>
    <row r="19253" spans="1:16" x14ac:dyDescent="0.35">
      <c r="A19253" t="s">
        <v>5</v>
      </c>
      <c r="B19253" t="s">
        <v>32700</v>
      </c>
      <c r="C19253" t="s">
        <v>13</v>
      </c>
      <c r="D19253" t="s">
        <v>32701</v>
      </c>
      <c r="E19253" t="s">
        <v>59</v>
      </c>
      <c r="F19253" t="b">
        <v>0</v>
      </c>
      <c r="G19253" t="s">
        <v>13</v>
      </c>
      <c r="H19253" s="1">
        <v>46239.383726851847</v>
      </c>
      <c r="I19253" t="b">
        <v>1</v>
      </c>
      <c r="J19253" t="b">
        <v>0</v>
      </c>
      <c r="K19253" t="s">
        <v>13</v>
      </c>
      <c r="L19253" t="s">
        <v>60</v>
      </c>
      <c r="M19253">
        <v>159500</v>
      </c>
      <c r="N19253"/>
      <c r="O19253" t="s">
        <v>192</v>
      </c>
      <c r="P19253" t="s">
        <v>32702</v>
      </c>
    </row>
    <row r="19254" spans="1:16" x14ac:dyDescent="0.35">
      <c r="A19254" t="s">
        <v>4</v>
      </c>
      <c r="B19254" t="s">
        <v>32703</v>
      </c>
      <c r="C19254" t="s">
        <v>32704</v>
      </c>
      <c r="D19254" t="s">
        <v>32701</v>
      </c>
      <c r="E19254" t="s">
        <v>59</v>
      </c>
      <c r="F19254" t="b">
        <v>0</v>
      </c>
      <c r="G19254" t="s">
        <v>13</v>
      </c>
      <c r="H19254" s="1">
        <v>46239.383761574078</v>
      </c>
      <c r="I19254" t="b">
        <v>0</v>
      </c>
      <c r="J19254" t="b">
        <v>0</v>
      </c>
      <c r="K19254" t="s">
        <v>13</v>
      </c>
      <c r="L19254" t="s">
        <v>60</v>
      </c>
      <c r="M19254">
        <v>193000</v>
      </c>
      <c r="N19254"/>
      <c r="O19254" t="s">
        <v>192</v>
      </c>
      <c r="P19254" t="s">
        <v>32705</v>
      </c>
    </row>
    <row r="19255" spans="1:16" x14ac:dyDescent="0.35">
      <c r="A19255" t="s">
        <v>0</v>
      </c>
      <c r="B19255" t="s">
        <v>32706</v>
      </c>
      <c r="C19255" t="s">
        <v>76</v>
      </c>
      <c r="D19255" t="s">
        <v>141</v>
      </c>
      <c r="E19255" t="s">
        <v>88</v>
      </c>
      <c r="F19255" t="b">
        <v>1</v>
      </c>
      <c r="G19255" t="s">
        <v>41</v>
      </c>
      <c r="H19255" s="1">
        <v>46239.421388888892</v>
      </c>
      <c r="I19255" t="b">
        <v>1</v>
      </c>
      <c r="J19255" t="b">
        <v>0</v>
      </c>
      <c r="K19255" t="s">
        <v>41</v>
      </c>
      <c r="L19255" t="s">
        <v>74</v>
      </c>
      <c r="M19255"/>
      <c r="N19255">
        <v>22.5</v>
      </c>
      <c r="O19255" t="s">
        <v>141</v>
      </c>
      <c r="P19255" t="s">
        <v>3091</v>
      </c>
    </row>
    <row r="19256" spans="1:16" x14ac:dyDescent="0.35">
      <c r="A19256" t="s">
        <v>3</v>
      </c>
      <c r="B19256" t="s">
        <v>2264</v>
      </c>
      <c r="C19256" t="s">
        <v>21341</v>
      </c>
      <c r="D19256" t="s">
        <v>4526</v>
      </c>
      <c r="F19256" t="b">
        <v>0</v>
      </c>
      <c r="G19256" t="s">
        <v>40</v>
      </c>
      <c r="H19256" s="1">
        <v>46239.421458333331</v>
      </c>
      <c r="I19256" t="b">
        <v>0</v>
      </c>
      <c r="J19256" t="b">
        <v>0</v>
      </c>
      <c r="K19256" t="s">
        <v>40</v>
      </c>
      <c r="L19256" t="s">
        <v>60</v>
      </c>
      <c r="M19256">
        <v>38547</v>
      </c>
      <c r="N19256"/>
      <c r="O19256" t="s">
        <v>32707</v>
      </c>
    </row>
    <row r="19257" spans="1:16" x14ac:dyDescent="0.35">
      <c r="A19257" t="s">
        <v>2</v>
      </c>
      <c r="B19257" t="s">
        <v>2</v>
      </c>
      <c r="C19257" t="s">
        <v>24564</v>
      </c>
      <c r="D19257" t="s">
        <v>4346</v>
      </c>
      <c r="E19257" t="s">
        <v>59</v>
      </c>
      <c r="F19257" t="b">
        <v>0</v>
      </c>
      <c r="G19257" t="s">
        <v>40</v>
      </c>
      <c r="H19257" s="1">
        <v>46239.424386574072</v>
      </c>
      <c r="I19257" t="b">
        <v>0</v>
      </c>
      <c r="J19257" t="b">
        <v>0</v>
      </c>
      <c r="K19257" t="s">
        <v>40</v>
      </c>
      <c r="L19257" t="s">
        <v>60</v>
      </c>
      <c r="M19257">
        <v>57500</v>
      </c>
      <c r="N19257"/>
      <c r="O19257" t="s">
        <v>32708</v>
      </c>
      <c r="P19257" t="s">
        <v>85</v>
      </c>
    </row>
    <row r="19258" spans="1:16" x14ac:dyDescent="0.35">
      <c r="A19258" t="s">
        <v>1</v>
      </c>
      <c r="B19258" t="s">
        <v>32709</v>
      </c>
      <c r="C19258" t="s">
        <v>40</v>
      </c>
      <c r="D19258" t="s">
        <v>4526</v>
      </c>
      <c r="E19258" t="s">
        <v>59</v>
      </c>
      <c r="F19258" t="b">
        <v>0</v>
      </c>
      <c r="G19258" t="s">
        <v>40</v>
      </c>
      <c r="H19258" s="1">
        <v>46239.469351851847</v>
      </c>
      <c r="I19258" t="b">
        <v>0</v>
      </c>
      <c r="J19258" t="b">
        <v>0</v>
      </c>
      <c r="K19258" t="s">
        <v>40</v>
      </c>
      <c r="L19258" t="s">
        <v>60</v>
      </c>
      <c r="M19258">
        <v>85000</v>
      </c>
      <c r="N19258"/>
      <c r="O19258" t="s">
        <v>776</v>
      </c>
    </row>
    <row r="19259" spans="1:16" x14ac:dyDescent="0.35">
      <c r="A19259" t="s">
        <v>0</v>
      </c>
      <c r="B19259" t="s">
        <v>345</v>
      </c>
      <c r="C19259" t="s">
        <v>4337</v>
      </c>
      <c r="D19259" t="s">
        <v>4346</v>
      </c>
      <c r="E19259" t="s">
        <v>59</v>
      </c>
      <c r="F19259" t="b">
        <v>0</v>
      </c>
      <c r="G19259" t="s">
        <v>77</v>
      </c>
      <c r="H19259" s="1">
        <v>46239.501782407409</v>
      </c>
      <c r="I19259" t="b">
        <v>0</v>
      </c>
      <c r="J19259" t="b">
        <v>1</v>
      </c>
      <c r="K19259" t="s">
        <v>41</v>
      </c>
      <c r="L19259" t="s">
        <v>60</v>
      </c>
      <c r="M19259">
        <v>97000</v>
      </c>
      <c r="N19259"/>
      <c r="O19259" t="s">
        <v>32710</v>
      </c>
      <c r="P19259" t="s">
        <v>146</v>
      </c>
    </row>
    <row r="19260" spans="1:16" x14ac:dyDescent="0.35">
      <c r="A19260" t="s">
        <v>0</v>
      </c>
      <c r="B19260" t="s">
        <v>32711</v>
      </c>
      <c r="C19260" t="s">
        <v>237</v>
      </c>
      <c r="D19260" t="s">
        <v>4346</v>
      </c>
      <c r="E19260" t="s">
        <v>59</v>
      </c>
      <c r="F19260" t="b">
        <v>0</v>
      </c>
      <c r="G19260" t="s">
        <v>89</v>
      </c>
      <c r="H19260" s="1">
        <v>46239.501782407409</v>
      </c>
      <c r="I19260" t="b">
        <v>0</v>
      </c>
      <c r="J19260" t="b">
        <v>0</v>
      </c>
      <c r="K19260" t="s">
        <v>41</v>
      </c>
      <c r="L19260" t="s">
        <v>74</v>
      </c>
      <c r="M19260"/>
      <c r="N19260">
        <v>20</v>
      </c>
      <c r="O19260" t="s">
        <v>32712</v>
      </c>
      <c r="P19260" t="s">
        <v>2175</v>
      </c>
    </row>
    <row r="19261" spans="1:16" x14ac:dyDescent="0.35">
      <c r="A19261" t="s">
        <v>0</v>
      </c>
      <c r="B19261" t="s">
        <v>32713</v>
      </c>
      <c r="C19261" t="s">
        <v>382</v>
      </c>
      <c r="D19261" t="s">
        <v>2360</v>
      </c>
      <c r="E19261" t="s">
        <v>59</v>
      </c>
      <c r="F19261" t="b">
        <v>0</v>
      </c>
      <c r="G19261" t="s">
        <v>77</v>
      </c>
      <c r="H19261" s="1">
        <v>46239.501782407409</v>
      </c>
      <c r="I19261" t="b">
        <v>1</v>
      </c>
      <c r="J19261" t="b">
        <v>1</v>
      </c>
      <c r="K19261" t="s">
        <v>41</v>
      </c>
      <c r="L19261" t="s">
        <v>74</v>
      </c>
      <c r="M19261"/>
      <c r="N19261">
        <v>27.5</v>
      </c>
      <c r="O19261" t="s">
        <v>16144</v>
      </c>
      <c r="P19261" t="s">
        <v>288</v>
      </c>
    </row>
    <row r="19262" spans="1:16" x14ac:dyDescent="0.35">
      <c r="A19262" t="s">
        <v>0</v>
      </c>
      <c r="B19262" t="s">
        <v>0</v>
      </c>
      <c r="C19262" t="s">
        <v>76</v>
      </c>
      <c r="D19262" t="s">
        <v>4346</v>
      </c>
      <c r="E19262" t="s">
        <v>132</v>
      </c>
      <c r="F19262" t="b">
        <v>1</v>
      </c>
      <c r="G19262" t="s">
        <v>65</v>
      </c>
      <c r="H19262" s="1">
        <v>46239.501805555563</v>
      </c>
      <c r="I19262" t="b">
        <v>1</v>
      </c>
      <c r="J19262" t="b">
        <v>0</v>
      </c>
      <c r="K19262" t="s">
        <v>41</v>
      </c>
      <c r="L19262" t="s">
        <v>74</v>
      </c>
      <c r="M19262"/>
      <c r="N19262">
        <v>25</v>
      </c>
      <c r="O19262" t="s">
        <v>32714</v>
      </c>
      <c r="P19262" t="s">
        <v>1482</v>
      </c>
    </row>
    <row r="19263" spans="1:16" x14ac:dyDescent="0.35">
      <c r="A19263" t="s">
        <v>0</v>
      </c>
      <c r="B19263" t="s">
        <v>0</v>
      </c>
      <c r="C19263" t="s">
        <v>32715</v>
      </c>
      <c r="D19263" t="s">
        <v>4346</v>
      </c>
      <c r="E19263" t="s">
        <v>59</v>
      </c>
      <c r="F19263" t="b">
        <v>0</v>
      </c>
      <c r="G19263" t="s">
        <v>65</v>
      </c>
      <c r="H19263" s="1">
        <v>46239.54346064815</v>
      </c>
      <c r="I19263" t="b">
        <v>0</v>
      </c>
      <c r="J19263" t="b">
        <v>0</v>
      </c>
      <c r="K19263" t="s">
        <v>41</v>
      </c>
      <c r="L19263" t="s">
        <v>60</v>
      </c>
      <c r="M19263">
        <v>45000</v>
      </c>
      <c r="N19263"/>
      <c r="O19263" t="s">
        <v>32716</v>
      </c>
      <c r="P19263" t="s">
        <v>3903</v>
      </c>
    </row>
    <row r="19264" spans="1:16" x14ac:dyDescent="0.35">
      <c r="A19264" t="s">
        <v>0</v>
      </c>
      <c r="B19264" t="s">
        <v>32717</v>
      </c>
      <c r="C19264" t="s">
        <v>41</v>
      </c>
      <c r="D19264" t="s">
        <v>4526</v>
      </c>
      <c r="E19264" t="s">
        <v>59</v>
      </c>
      <c r="F19264" t="b">
        <v>0</v>
      </c>
      <c r="G19264" t="s">
        <v>41</v>
      </c>
      <c r="H19264" s="1">
        <v>46239.546388888892</v>
      </c>
      <c r="I19264" t="b">
        <v>1</v>
      </c>
      <c r="J19264" t="b">
        <v>1</v>
      </c>
      <c r="K19264" t="s">
        <v>41</v>
      </c>
      <c r="L19264" t="s">
        <v>60</v>
      </c>
      <c r="M19264">
        <v>120000</v>
      </c>
      <c r="N19264"/>
      <c r="O19264" t="s">
        <v>562</v>
      </c>
      <c r="P19264" t="s">
        <v>32718</v>
      </c>
    </row>
    <row r="19265" spans="1:16" x14ac:dyDescent="0.35">
      <c r="A19265" t="s">
        <v>2</v>
      </c>
      <c r="B19265" t="s">
        <v>32719</v>
      </c>
      <c r="C19265" t="s">
        <v>555</v>
      </c>
      <c r="D19265" t="s">
        <v>4526</v>
      </c>
      <c r="E19265" t="s">
        <v>88</v>
      </c>
      <c r="F19265" t="b">
        <v>0</v>
      </c>
      <c r="G19265" t="s">
        <v>68</v>
      </c>
      <c r="H19265" s="1">
        <v>46239.546631944453</v>
      </c>
      <c r="I19265" t="b">
        <v>0</v>
      </c>
      <c r="J19265" t="b">
        <v>1</v>
      </c>
      <c r="K19265" t="s">
        <v>41</v>
      </c>
      <c r="L19265" t="s">
        <v>74</v>
      </c>
      <c r="M19265"/>
      <c r="N19265">
        <v>75</v>
      </c>
      <c r="O19265" t="s">
        <v>2080</v>
      </c>
      <c r="P19265" t="s">
        <v>1033</v>
      </c>
    </row>
    <row r="19266" spans="1:16" x14ac:dyDescent="0.35">
      <c r="A19266" t="s">
        <v>1</v>
      </c>
      <c r="B19266" t="s">
        <v>1757</v>
      </c>
      <c r="C19266" t="s">
        <v>40</v>
      </c>
      <c r="D19266" t="s">
        <v>4526</v>
      </c>
      <c r="E19266" t="s">
        <v>59</v>
      </c>
      <c r="F19266" t="b">
        <v>0</v>
      </c>
      <c r="G19266" t="s">
        <v>40</v>
      </c>
      <c r="H19266" s="1">
        <v>46239.55263888889</v>
      </c>
      <c r="I19266" t="b">
        <v>1</v>
      </c>
      <c r="J19266" t="b">
        <v>0</v>
      </c>
      <c r="K19266" t="s">
        <v>40</v>
      </c>
      <c r="L19266" t="s">
        <v>60</v>
      </c>
      <c r="M19266">
        <v>68500</v>
      </c>
      <c r="N19266"/>
      <c r="O19266" t="s">
        <v>28227</v>
      </c>
      <c r="P19266" t="s">
        <v>2319</v>
      </c>
    </row>
    <row r="19267" spans="1:16" x14ac:dyDescent="0.35">
      <c r="A19267" t="s">
        <v>3</v>
      </c>
      <c r="B19267" t="s">
        <v>32720</v>
      </c>
      <c r="C19267" t="s">
        <v>76</v>
      </c>
      <c r="D19267" t="s">
        <v>2360</v>
      </c>
      <c r="E19267" t="s">
        <v>88</v>
      </c>
      <c r="F19267" t="b">
        <v>1</v>
      </c>
      <c r="G19267" t="s">
        <v>73</v>
      </c>
      <c r="H19267" s="1">
        <v>46239.585115740738</v>
      </c>
      <c r="I19267" t="b">
        <v>0</v>
      </c>
      <c r="J19267" t="b">
        <v>1</v>
      </c>
      <c r="K19267" t="s">
        <v>41</v>
      </c>
      <c r="L19267" t="s">
        <v>74</v>
      </c>
      <c r="M19267"/>
      <c r="N19267">
        <v>52</v>
      </c>
      <c r="O19267" t="s">
        <v>299</v>
      </c>
    </row>
    <row r="19268" spans="1:16" x14ac:dyDescent="0.35">
      <c r="A19268" t="s">
        <v>0</v>
      </c>
      <c r="B19268" t="s">
        <v>32721</v>
      </c>
      <c r="C19268" t="s">
        <v>165</v>
      </c>
      <c r="D19268" t="s">
        <v>4526</v>
      </c>
      <c r="E19268" t="s">
        <v>88</v>
      </c>
      <c r="F19268" t="b">
        <v>0</v>
      </c>
      <c r="G19268" t="s">
        <v>73</v>
      </c>
      <c r="H19268" s="1">
        <v>46239.585115740738</v>
      </c>
      <c r="I19268" t="b">
        <v>1</v>
      </c>
      <c r="J19268" t="b">
        <v>1</v>
      </c>
      <c r="K19268" t="s">
        <v>41</v>
      </c>
      <c r="L19268" t="s">
        <v>74</v>
      </c>
      <c r="M19268"/>
      <c r="N19268">
        <v>66.5</v>
      </c>
      <c r="O19268" t="s">
        <v>1668</v>
      </c>
      <c r="P19268" t="s">
        <v>352</v>
      </c>
    </row>
    <row r="19269" spans="1:16" x14ac:dyDescent="0.35">
      <c r="A19269" t="s">
        <v>3</v>
      </c>
      <c r="B19269" t="s">
        <v>3817</v>
      </c>
      <c r="C19269" t="s">
        <v>11315</v>
      </c>
      <c r="D19269" t="s">
        <v>4526</v>
      </c>
      <c r="E19269" t="s">
        <v>59</v>
      </c>
      <c r="F19269" t="b">
        <v>0</v>
      </c>
      <c r="G19269" t="s">
        <v>40</v>
      </c>
      <c r="H19269" s="1">
        <v>46239.588101851848</v>
      </c>
      <c r="I19269" t="b">
        <v>1</v>
      </c>
      <c r="J19269" t="b">
        <v>0</v>
      </c>
      <c r="K19269" t="s">
        <v>40</v>
      </c>
      <c r="L19269" t="s">
        <v>60</v>
      </c>
      <c r="M19269">
        <v>32500</v>
      </c>
      <c r="N19269"/>
      <c r="O19269" t="s">
        <v>32722</v>
      </c>
      <c r="P19269" t="s">
        <v>8542</v>
      </c>
    </row>
    <row r="19270" spans="1:16" x14ac:dyDescent="0.35">
      <c r="A19270" t="s">
        <v>1</v>
      </c>
      <c r="B19270" t="s">
        <v>2301</v>
      </c>
      <c r="C19270" t="s">
        <v>148</v>
      </c>
      <c r="D19270" t="s">
        <v>4756</v>
      </c>
      <c r="E19270" t="s">
        <v>59</v>
      </c>
      <c r="F19270" t="b">
        <v>0</v>
      </c>
      <c r="G19270" t="s">
        <v>77</v>
      </c>
      <c r="H19270" s="1">
        <v>46239.591238425928</v>
      </c>
      <c r="I19270" t="b">
        <v>1</v>
      </c>
      <c r="J19270" t="b">
        <v>1</v>
      </c>
      <c r="K19270" t="s">
        <v>41</v>
      </c>
      <c r="L19270" t="s">
        <v>60</v>
      </c>
      <c r="M19270">
        <v>100000</v>
      </c>
      <c r="N19270"/>
      <c r="O19270" t="s">
        <v>32723</v>
      </c>
      <c r="P19270" t="s">
        <v>32724</v>
      </c>
    </row>
    <row r="19271" spans="1:16" x14ac:dyDescent="0.35">
      <c r="A19271" t="s">
        <v>1</v>
      </c>
      <c r="B19271" t="s">
        <v>32725</v>
      </c>
      <c r="C19271" t="s">
        <v>71</v>
      </c>
      <c r="D19271" t="s">
        <v>4526</v>
      </c>
      <c r="E19271" t="s">
        <v>88</v>
      </c>
      <c r="F19271" t="b">
        <v>0</v>
      </c>
      <c r="G19271" t="s">
        <v>73</v>
      </c>
      <c r="H19271" s="1">
        <v>46239.591307870367</v>
      </c>
      <c r="I19271" t="b">
        <v>1</v>
      </c>
      <c r="J19271" t="b">
        <v>0</v>
      </c>
      <c r="K19271" t="s">
        <v>41</v>
      </c>
      <c r="L19271" t="s">
        <v>74</v>
      </c>
      <c r="M19271"/>
      <c r="N19271">
        <v>57.5</v>
      </c>
      <c r="O19271" t="s">
        <v>2340</v>
      </c>
      <c r="P19271" t="s">
        <v>32726</v>
      </c>
    </row>
    <row r="19272" spans="1:16" x14ac:dyDescent="0.35">
      <c r="A19272" t="s">
        <v>5</v>
      </c>
      <c r="B19272" t="s">
        <v>32727</v>
      </c>
      <c r="C19272" t="s">
        <v>76</v>
      </c>
      <c r="D19272" t="s">
        <v>4526</v>
      </c>
      <c r="E19272" t="s">
        <v>88</v>
      </c>
      <c r="F19272" t="b">
        <v>1</v>
      </c>
      <c r="G19272" t="s">
        <v>68</v>
      </c>
      <c r="H19272" s="1">
        <v>46239.591319444437</v>
      </c>
      <c r="I19272" t="b">
        <v>1</v>
      </c>
      <c r="J19272" t="b">
        <v>0</v>
      </c>
      <c r="K19272" t="s">
        <v>41</v>
      </c>
      <c r="L19272" t="s">
        <v>74</v>
      </c>
      <c r="M19272"/>
      <c r="N19272">
        <v>65</v>
      </c>
      <c r="O19272" t="s">
        <v>7261</v>
      </c>
      <c r="P19272" t="s">
        <v>32728</v>
      </c>
    </row>
    <row r="19273" spans="1:16" x14ac:dyDescent="0.35">
      <c r="A19273" t="s">
        <v>1</v>
      </c>
      <c r="B19273" t="s">
        <v>32729</v>
      </c>
      <c r="C19273" t="s">
        <v>76</v>
      </c>
      <c r="D19273" t="s">
        <v>4346</v>
      </c>
      <c r="E19273" t="s">
        <v>88</v>
      </c>
      <c r="F19273" t="b">
        <v>1</v>
      </c>
      <c r="G19273" t="s">
        <v>13</v>
      </c>
      <c r="H19273" s="1">
        <v>46239.592060185183</v>
      </c>
      <c r="I19273" t="b">
        <v>1</v>
      </c>
      <c r="J19273" t="b">
        <v>0</v>
      </c>
      <c r="K19273" t="s">
        <v>13</v>
      </c>
      <c r="L19273" t="s">
        <v>60</v>
      </c>
      <c r="M19273">
        <v>116745</v>
      </c>
      <c r="N19273"/>
      <c r="O19273" t="s">
        <v>32730</v>
      </c>
      <c r="P19273" t="s">
        <v>32731</v>
      </c>
    </row>
    <row r="19274" spans="1:16" x14ac:dyDescent="0.35">
      <c r="A19274" t="s">
        <v>2</v>
      </c>
      <c r="B19274" t="s">
        <v>1563</v>
      </c>
      <c r="C19274" t="s">
        <v>76</v>
      </c>
      <c r="D19274" t="s">
        <v>4526</v>
      </c>
      <c r="E19274" t="s">
        <v>88</v>
      </c>
      <c r="F19274" t="b">
        <v>1</v>
      </c>
      <c r="G19274" t="s">
        <v>13</v>
      </c>
      <c r="H19274" s="1">
        <v>46239.633738425917</v>
      </c>
      <c r="I19274" t="b">
        <v>1</v>
      </c>
      <c r="J19274" t="b">
        <v>0</v>
      </c>
      <c r="K19274" t="s">
        <v>13</v>
      </c>
      <c r="L19274" t="s">
        <v>74</v>
      </c>
      <c r="M19274"/>
      <c r="N19274">
        <v>125</v>
      </c>
      <c r="O19274" t="s">
        <v>730</v>
      </c>
      <c r="P19274" t="s">
        <v>3372</v>
      </c>
    </row>
    <row r="19275" spans="1:16" x14ac:dyDescent="0.35">
      <c r="A19275" t="s">
        <v>0</v>
      </c>
      <c r="B19275" t="s">
        <v>32732</v>
      </c>
      <c r="C19275" t="s">
        <v>290</v>
      </c>
      <c r="D19275" t="s">
        <v>4526</v>
      </c>
      <c r="E19275" t="s">
        <v>88</v>
      </c>
      <c r="F19275" t="b">
        <v>0</v>
      </c>
      <c r="G19275" t="s">
        <v>77</v>
      </c>
      <c r="H19275" s="1">
        <v>46239.668449074074</v>
      </c>
      <c r="I19275" t="b">
        <v>0</v>
      </c>
      <c r="J19275" t="b">
        <v>1</v>
      </c>
      <c r="K19275" t="s">
        <v>41</v>
      </c>
      <c r="L19275" t="s">
        <v>74</v>
      </c>
      <c r="M19275"/>
      <c r="N19275">
        <v>62</v>
      </c>
      <c r="O19275" t="s">
        <v>166</v>
      </c>
      <c r="P19275" t="s">
        <v>3355</v>
      </c>
    </row>
    <row r="19276" spans="1:16" x14ac:dyDescent="0.35">
      <c r="A19276" t="s">
        <v>7</v>
      </c>
      <c r="B19276" t="s">
        <v>32334</v>
      </c>
      <c r="C19276" t="s">
        <v>315</v>
      </c>
      <c r="D19276" t="s">
        <v>4526</v>
      </c>
      <c r="E19276" t="s">
        <v>59</v>
      </c>
      <c r="F19276" t="b">
        <v>0</v>
      </c>
      <c r="G19276" t="s">
        <v>65</v>
      </c>
      <c r="H19276" s="1">
        <v>46239.66846064815</v>
      </c>
      <c r="I19276" t="b">
        <v>0</v>
      </c>
      <c r="J19276" t="b">
        <v>0</v>
      </c>
      <c r="K19276" t="s">
        <v>41</v>
      </c>
      <c r="L19276" t="s">
        <v>60</v>
      </c>
      <c r="M19276">
        <v>145000</v>
      </c>
      <c r="N19276"/>
      <c r="O19276" t="s">
        <v>3789</v>
      </c>
      <c r="P19276" t="s">
        <v>288</v>
      </c>
    </row>
    <row r="19277" spans="1:16" x14ac:dyDescent="0.35">
      <c r="A19277" t="s">
        <v>0</v>
      </c>
      <c r="B19277" t="s">
        <v>1284</v>
      </c>
      <c r="C19277" t="s">
        <v>11432</v>
      </c>
      <c r="D19277" t="s">
        <v>5786</v>
      </c>
      <c r="E19277" t="s">
        <v>59</v>
      </c>
      <c r="F19277" t="b">
        <v>0</v>
      </c>
      <c r="G19277" t="s">
        <v>40</v>
      </c>
      <c r="H19277" s="1">
        <v>46239.671365740738</v>
      </c>
      <c r="I19277" t="b">
        <v>1</v>
      </c>
      <c r="J19277" t="b">
        <v>0</v>
      </c>
      <c r="K19277" t="s">
        <v>40</v>
      </c>
      <c r="L19277" t="s">
        <v>60</v>
      </c>
      <c r="M19277">
        <v>32000</v>
      </c>
      <c r="N19277"/>
      <c r="O19277" t="s">
        <v>32733</v>
      </c>
      <c r="P19277" t="s">
        <v>32734</v>
      </c>
    </row>
    <row r="19278" spans="1:16" x14ac:dyDescent="0.35">
      <c r="A19278" t="s">
        <v>2</v>
      </c>
      <c r="B19278" t="s">
        <v>32735</v>
      </c>
      <c r="C19278" t="s">
        <v>637</v>
      </c>
      <c r="D19278" t="s">
        <v>4526</v>
      </c>
      <c r="E19278" t="s">
        <v>88</v>
      </c>
      <c r="F19278" t="b">
        <v>0</v>
      </c>
      <c r="G19278" t="s">
        <v>77</v>
      </c>
      <c r="H19278" s="1">
        <v>46239.6716087963</v>
      </c>
      <c r="I19278" t="b">
        <v>0</v>
      </c>
      <c r="J19278" t="b">
        <v>1</v>
      </c>
      <c r="K19278" t="s">
        <v>41</v>
      </c>
      <c r="L19278" t="s">
        <v>74</v>
      </c>
      <c r="M19278"/>
      <c r="N19278">
        <v>80.06</v>
      </c>
      <c r="O19278" t="s">
        <v>28004</v>
      </c>
      <c r="P19278" t="s">
        <v>3812</v>
      </c>
    </row>
    <row r="19279" spans="1:16" x14ac:dyDescent="0.35">
      <c r="A19279" t="s">
        <v>1</v>
      </c>
      <c r="B19279" t="s">
        <v>9434</v>
      </c>
      <c r="C19279" t="s">
        <v>2269</v>
      </c>
      <c r="D19279" t="s">
        <v>4526</v>
      </c>
      <c r="E19279" t="s">
        <v>88</v>
      </c>
      <c r="F19279" t="b">
        <v>0</v>
      </c>
      <c r="G19279" t="s">
        <v>65</v>
      </c>
      <c r="H19279" s="1">
        <v>46239.674675925933</v>
      </c>
      <c r="I19279" t="b">
        <v>0</v>
      </c>
      <c r="J19279" t="b">
        <v>1</v>
      </c>
      <c r="K19279" t="s">
        <v>41</v>
      </c>
      <c r="L19279" t="s">
        <v>74</v>
      </c>
      <c r="M19279"/>
      <c r="N19279">
        <v>80</v>
      </c>
      <c r="O19279" t="s">
        <v>403</v>
      </c>
      <c r="P19279" t="s">
        <v>32736</v>
      </c>
    </row>
    <row r="19280" spans="1:16" x14ac:dyDescent="0.35">
      <c r="A19280" t="s">
        <v>0</v>
      </c>
      <c r="B19280" t="s">
        <v>32737</v>
      </c>
      <c r="C19280" t="s">
        <v>81</v>
      </c>
      <c r="D19280" t="s">
        <v>2360</v>
      </c>
      <c r="E19280" t="s">
        <v>59</v>
      </c>
      <c r="F19280" t="b">
        <v>0</v>
      </c>
      <c r="G19280" t="s">
        <v>77</v>
      </c>
      <c r="H19280" s="1">
        <v>46239.710115740738</v>
      </c>
      <c r="I19280" t="b">
        <v>1</v>
      </c>
      <c r="J19280" t="b">
        <v>0</v>
      </c>
      <c r="K19280" t="s">
        <v>41</v>
      </c>
      <c r="L19280" t="s">
        <v>74</v>
      </c>
      <c r="M19280"/>
      <c r="N19280">
        <v>77.25</v>
      </c>
      <c r="O19280" t="s">
        <v>31562</v>
      </c>
      <c r="P19280" t="s">
        <v>3785</v>
      </c>
    </row>
    <row r="19281" spans="1:16" x14ac:dyDescent="0.35">
      <c r="A19281" t="s">
        <v>0</v>
      </c>
      <c r="B19281" t="s">
        <v>32738</v>
      </c>
      <c r="C19281" t="s">
        <v>1108</v>
      </c>
      <c r="D19281" t="s">
        <v>4346</v>
      </c>
      <c r="E19281" t="s">
        <v>59</v>
      </c>
      <c r="F19281" t="b">
        <v>0</v>
      </c>
      <c r="G19281" t="s">
        <v>68</v>
      </c>
      <c r="H19281" s="1">
        <v>46239.710115740738</v>
      </c>
      <c r="I19281" t="b">
        <v>0</v>
      </c>
      <c r="J19281" t="b">
        <v>1</v>
      </c>
      <c r="K19281" t="s">
        <v>41</v>
      </c>
      <c r="L19281" t="s">
        <v>60</v>
      </c>
      <c r="M19281">
        <v>57500</v>
      </c>
      <c r="N19281"/>
      <c r="O19281" t="s">
        <v>32739</v>
      </c>
      <c r="P19281" t="s">
        <v>32740</v>
      </c>
    </row>
    <row r="19282" spans="1:16" x14ac:dyDescent="0.35">
      <c r="A19282" t="s">
        <v>3</v>
      </c>
      <c r="B19282" t="s">
        <v>32741</v>
      </c>
      <c r="C19282" t="s">
        <v>901</v>
      </c>
      <c r="D19282" t="s">
        <v>24507</v>
      </c>
      <c r="E19282" t="s">
        <v>88</v>
      </c>
      <c r="F19282" t="b">
        <v>0</v>
      </c>
      <c r="G19282" t="s">
        <v>77</v>
      </c>
      <c r="H19282" s="1">
        <v>46239.710115740738</v>
      </c>
      <c r="I19282" t="b">
        <v>0</v>
      </c>
      <c r="J19282" t="b">
        <v>0</v>
      </c>
      <c r="K19282" t="s">
        <v>41</v>
      </c>
      <c r="L19282" t="s">
        <v>74</v>
      </c>
      <c r="M19282"/>
      <c r="N19282">
        <v>46</v>
      </c>
      <c r="O19282" t="s">
        <v>13556</v>
      </c>
      <c r="P19282" t="s">
        <v>32742</v>
      </c>
    </row>
    <row r="19283" spans="1:16" x14ac:dyDescent="0.35">
      <c r="A19283" t="s">
        <v>3</v>
      </c>
      <c r="B19283" t="s">
        <v>32743</v>
      </c>
      <c r="C19283" t="s">
        <v>76</v>
      </c>
      <c r="D19283" t="s">
        <v>141</v>
      </c>
      <c r="E19283" t="s">
        <v>88</v>
      </c>
      <c r="F19283" t="b">
        <v>1</v>
      </c>
      <c r="G19283" t="s">
        <v>41</v>
      </c>
      <c r="H19283" s="1">
        <v>46239.713043981479</v>
      </c>
      <c r="I19283" t="b">
        <v>0</v>
      </c>
      <c r="J19283" t="b">
        <v>0</v>
      </c>
      <c r="K19283" t="s">
        <v>41</v>
      </c>
      <c r="L19283" t="s">
        <v>74</v>
      </c>
      <c r="M19283"/>
      <c r="N19283">
        <v>27.5</v>
      </c>
      <c r="O19283" t="s">
        <v>141</v>
      </c>
      <c r="P19283" t="s">
        <v>32744</v>
      </c>
    </row>
    <row r="19284" spans="1:16" x14ac:dyDescent="0.35">
      <c r="A19284" t="s">
        <v>2</v>
      </c>
      <c r="B19284" t="s">
        <v>2</v>
      </c>
      <c r="C19284" t="s">
        <v>32745</v>
      </c>
      <c r="D19284" t="s">
        <v>4346</v>
      </c>
      <c r="E19284" t="s">
        <v>59</v>
      </c>
      <c r="F19284" t="b">
        <v>0</v>
      </c>
      <c r="G19284" t="s">
        <v>65</v>
      </c>
      <c r="H19284" s="1">
        <v>46239.713310185187</v>
      </c>
      <c r="I19284" t="b">
        <v>0</v>
      </c>
      <c r="J19284" t="b">
        <v>0</v>
      </c>
      <c r="K19284" t="s">
        <v>41</v>
      </c>
      <c r="L19284" t="s">
        <v>60</v>
      </c>
      <c r="M19284">
        <v>115000</v>
      </c>
      <c r="N19284"/>
      <c r="O19284" t="s">
        <v>1163</v>
      </c>
      <c r="P19284" t="s">
        <v>464</v>
      </c>
    </row>
    <row r="19285" spans="1:16" x14ac:dyDescent="0.35">
      <c r="A19285" t="s">
        <v>1</v>
      </c>
      <c r="B19285" t="s">
        <v>1</v>
      </c>
      <c r="C19285" t="s">
        <v>92</v>
      </c>
      <c r="D19285" t="s">
        <v>4526</v>
      </c>
      <c r="E19285" t="s">
        <v>88</v>
      </c>
      <c r="F19285" t="b">
        <v>0</v>
      </c>
      <c r="G19285" t="s">
        <v>77</v>
      </c>
      <c r="H19285" s="1">
        <v>46239.716226851851</v>
      </c>
      <c r="I19285" t="b">
        <v>1</v>
      </c>
      <c r="J19285" t="b">
        <v>0</v>
      </c>
      <c r="K19285" t="s">
        <v>41</v>
      </c>
      <c r="L19285" t="s">
        <v>74</v>
      </c>
      <c r="M19285"/>
      <c r="N19285">
        <v>80</v>
      </c>
      <c r="O19285" t="s">
        <v>2096</v>
      </c>
      <c r="P19285" t="s">
        <v>32746</v>
      </c>
    </row>
    <row r="19286" spans="1:16" x14ac:dyDescent="0.35">
      <c r="A19286" t="s">
        <v>1</v>
      </c>
      <c r="B19286" t="s">
        <v>316</v>
      </c>
      <c r="C19286" t="s">
        <v>3524</v>
      </c>
      <c r="D19286" t="s">
        <v>4526</v>
      </c>
      <c r="E19286" t="s">
        <v>59</v>
      </c>
      <c r="F19286" t="b">
        <v>0</v>
      </c>
      <c r="G19286" t="s">
        <v>65</v>
      </c>
      <c r="H19286" s="1">
        <v>46239.716319444437</v>
      </c>
      <c r="I19286" t="b">
        <v>0</v>
      </c>
      <c r="J19286" t="b">
        <v>1</v>
      </c>
      <c r="K19286" t="s">
        <v>41</v>
      </c>
      <c r="L19286" t="s">
        <v>60</v>
      </c>
      <c r="M19286">
        <v>140000</v>
      </c>
      <c r="N19286"/>
      <c r="O19286" t="s">
        <v>105</v>
      </c>
      <c r="P19286" t="s">
        <v>2552</v>
      </c>
    </row>
    <row r="19287" spans="1:16" x14ac:dyDescent="0.35">
      <c r="A19287" t="s">
        <v>7</v>
      </c>
      <c r="B19287" t="s">
        <v>7</v>
      </c>
      <c r="C19287" t="s">
        <v>1679</v>
      </c>
      <c r="D19287" t="s">
        <v>2360</v>
      </c>
      <c r="E19287" t="s">
        <v>59</v>
      </c>
      <c r="F19287" t="b">
        <v>0</v>
      </c>
      <c r="G19287" t="s">
        <v>65</v>
      </c>
      <c r="H19287" s="1">
        <v>46239.751782407409</v>
      </c>
      <c r="I19287" t="b">
        <v>1</v>
      </c>
      <c r="J19287" t="b">
        <v>1</v>
      </c>
      <c r="K19287" t="s">
        <v>41</v>
      </c>
      <c r="L19287" t="s">
        <v>60</v>
      </c>
      <c r="M19287">
        <v>120000</v>
      </c>
      <c r="N19287"/>
      <c r="O19287" t="s">
        <v>2617</v>
      </c>
      <c r="P19287" t="s">
        <v>32747</v>
      </c>
    </row>
    <row r="19288" spans="1:16" x14ac:dyDescent="0.35">
      <c r="A19288" t="s">
        <v>3</v>
      </c>
      <c r="B19288" t="s">
        <v>32748</v>
      </c>
      <c r="C19288" t="s">
        <v>142</v>
      </c>
      <c r="D19288" t="s">
        <v>4756</v>
      </c>
      <c r="E19288" t="s">
        <v>59</v>
      </c>
      <c r="F19288" t="b">
        <v>0</v>
      </c>
      <c r="G19288" t="s">
        <v>65</v>
      </c>
      <c r="H19288" s="1">
        <v>46239.751840277779</v>
      </c>
      <c r="I19288" t="b">
        <v>0</v>
      </c>
      <c r="J19288" t="b">
        <v>0</v>
      </c>
      <c r="K19288" t="s">
        <v>41</v>
      </c>
      <c r="L19288" t="s">
        <v>60</v>
      </c>
      <c r="M19288">
        <v>90000</v>
      </c>
      <c r="N19288"/>
      <c r="O19288" t="s">
        <v>3976</v>
      </c>
      <c r="P19288" t="s">
        <v>28828</v>
      </c>
    </row>
    <row r="19289" spans="1:16" x14ac:dyDescent="0.35">
      <c r="A19289" t="s">
        <v>6</v>
      </c>
      <c r="B19289" t="s">
        <v>21388</v>
      </c>
      <c r="C19289" t="s">
        <v>76</v>
      </c>
      <c r="D19289" t="s">
        <v>4526</v>
      </c>
      <c r="E19289" t="s">
        <v>88</v>
      </c>
      <c r="F19289" t="b">
        <v>1</v>
      </c>
      <c r="G19289" t="s">
        <v>41</v>
      </c>
      <c r="H19289" s="1">
        <v>46239.754710648151</v>
      </c>
      <c r="I19289" t="b">
        <v>0</v>
      </c>
      <c r="J19289" t="b">
        <v>0</v>
      </c>
      <c r="K19289" t="s">
        <v>41</v>
      </c>
      <c r="L19289" t="s">
        <v>74</v>
      </c>
      <c r="M19289"/>
      <c r="N19289">
        <v>55</v>
      </c>
      <c r="O19289" t="s">
        <v>32749</v>
      </c>
      <c r="P19289" t="s">
        <v>32750</v>
      </c>
    </row>
    <row r="19290" spans="1:16" x14ac:dyDescent="0.35">
      <c r="A19290" t="s">
        <v>5</v>
      </c>
      <c r="B19290" t="s">
        <v>5</v>
      </c>
      <c r="C19290" t="s">
        <v>612</v>
      </c>
      <c r="D19290" t="s">
        <v>4526</v>
      </c>
      <c r="E19290" t="s">
        <v>59</v>
      </c>
      <c r="F19290" t="b">
        <v>0</v>
      </c>
      <c r="G19290" t="s">
        <v>73</v>
      </c>
      <c r="H19290" s="1">
        <v>46239.793495370373</v>
      </c>
      <c r="I19290" t="b">
        <v>1</v>
      </c>
      <c r="J19290" t="b">
        <v>0</v>
      </c>
      <c r="K19290" t="s">
        <v>41</v>
      </c>
      <c r="L19290" t="s">
        <v>60</v>
      </c>
      <c r="M19290">
        <v>150000</v>
      </c>
      <c r="N19290"/>
      <c r="O19290" t="s">
        <v>101</v>
      </c>
      <c r="P19290" t="s">
        <v>1153</v>
      </c>
    </row>
    <row r="19291" spans="1:16" x14ac:dyDescent="0.35">
      <c r="A19291" t="s">
        <v>0</v>
      </c>
      <c r="B19291" t="s">
        <v>32751</v>
      </c>
      <c r="C19291" t="s">
        <v>76</v>
      </c>
      <c r="D19291" t="s">
        <v>141</v>
      </c>
      <c r="E19291" t="s">
        <v>88</v>
      </c>
      <c r="F19291" t="b">
        <v>1</v>
      </c>
      <c r="G19291" t="s">
        <v>41</v>
      </c>
      <c r="H19291" s="1">
        <v>46239.796400462961</v>
      </c>
      <c r="I19291" t="b">
        <v>1</v>
      </c>
      <c r="J19291" t="b">
        <v>0</v>
      </c>
      <c r="K19291" t="s">
        <v>41</v>
      </c>
      <c r="L19291" t="s">
        <v>74</v>
      </c>
      <c r="M19291"/>
      <c r="N19291">
        <v>22.5</v>
      </c>
      <c r="O19291" t="s">
        <v>141</v>
      </c>
    </row>
    <row r="19292" spans="1:16" x14ac:dyDescent="0.35">
      <c r="A19292" t="s">
        <v>0</v>
      </c>
      <c r="B19292" t="s">
        <v>32752</v>
      </c>
      <c r="C19292" t="s">
        <v>81</v>
      </c>
      <c r="D19292" t="s">
        <v>4526</v>
      </c>
      <c r="E19292" t="s">
        <v>88</v>
      </c>
      <c r="F19292" t="b">
        <v>0</v>
      </c>
      <c r="G19292" t="s">
        <v>77</v>
      </c>
      <c r="H19292" s="1">
        <v>46239.835127314807</v>
      </c>
      <c r="I19292" t="b">
        <v>1</v>
      </c>
      <c r="J19292" t="b">
        <v>0</v>
      </c>
      <c r="K19292" t="s">
        <v>41</v>
      </c>
      <c r="L19292" t="s">
        <v>74</v>
      </c>
      <c r="M19292"/>
      <c r="N19292">
        <v>31.5</v>
      </c>
      <c r="O19292" t="s">
        <v>105</v>
      </c>
    </row>
    <row r="19293" spans="1:16" x14ac:dyDescent="0.35">
      <c r="A19293" t="s">
        <v>0</v>
      </c>
      <c r="B19293" t="s">
        <v>32753</v>
      </c>
      <c r="C19293" t="s">
        <v>3643</v>
      </c>
      <c r="D19293" t="s">
        <v>4346</v>
      </c>
      <c r="E19293" t="s">
        <v>59</v>
      </c>
      <c r="F19293" t="b">
        <v>0</v>
      </c>
      <c r="G19293" t="s">
        <v>65</v>
      </c>
      <c r="H19293" s="1">
        <v>46239.835173611107</v>
      </c>
      <c r="I19293" t="b">
        <v>1</v>
      </c>
      <c r="J19293" t="b">
        <v>1</v>
      </c>
      <c r="K19293" t="s">
        <v>41</v>
      </c>
      <c r="L19293" t="s">
        <v>74</v>
      </c>
      <c r="M19293"/>
      <c r="N19293">
        <v>24.5</v>
      </c>
      <c r="O19293" t="s">
        <v>31025</v>
      </c>
      <c r="P19293" t="s">
        <v>3512</v>
      </c>
    </row>
    <row r="19294" spans="1:16" x14ac:dyDescent="0.35">
      <c r="A19294" t="s">
        <v>1</v>
      </c>
      <c r="B19294" t="s">
        <v>32754</v>
      </c>
      <c r="C19294" t="s">
        <v>500</v>
      </c>
      <c r="D19294" t="s">
        <v>4346</v>
      </c>
      <c r="E19294" t="s">
        <v>88</v>
      </c>
      <c r="F19294" t="b">
        <v>0</v>
      </c>
      <c r="G19294" t="s">
        <v>13</v>
      </c>
      <c r="H19294" s="1">
        <v>46239.842060185183</v>
      </c>
      <c r="I19294" t="b">
        <v>1</v>
      </c>
      <c r="J19294" t="b">
        <v>0</v>
      </c>
      <c r="K19294" t="s">
        <v>13</v>
      </c>
      <c r="L19294" t="s">
        <v>74</v>
      </c>
      <c r="M19294"/>
      <c r="N19294">
        <v>52.5</v>
      </c>
      <c r="O19294" t="s">
        <v>5165</v>
      </c>
      <c r="P19294" t="s">
        <v>32755</v>
      </c>
    </row>
    <row r="19295" spans="1:16" x14ac:dyDescent="0.35">
      <c r="A19295" t="s">
        <v>8</v>
      </c>
      <c r="B19295" t="s">
        <v>32756</v>
      </c>
      <c r="C19295" t="s">
        <v>102</v>
      </c>
      <c r="D19295" t="s">
        <v>4526</v>
      </c>
      <c r="E19295" t="s">
        <v>59</v>
      </c>
      <c r="F19295" t="b">
        <v>0</v>
      </c>
      <c r="G19295" t="s">
        <v>77</v>
      </c>
      <c r="H19295" s="1">
        <v>46239.883009259262</v>
      </c>
      <c r="I19295" t="b">
        <v>0</v>
      </c>
      <c r="J19295" t="b">
        <v>1</v>
      </c>
      <c r="K19295" t="s">
        <v>41</v>
      </c>
      <c r="L19295" t="s">
        <v>60</v>
      </c>
      <c r="M19295">
        <v>187500</v>
      </c>
      <c r="N19295"/>
      <c r="O19295" t="s">
        <v>362</v>
      </c>
      <c r="P19295" t="s">
        <v>14630</v>
      </c>
    </row>
    <row r="19296" spans="1:16" x14ac:dyDescent="0.35">
      <c r="A19296" t="s">
        <v>7</v>
      </c>
      <c r="B19296" t="s">
        <v>32757</v>
      </c>
      <c r="C19296" t="s">
        <v>112</v>
      </c>
      <c r="D19296" t="s">
        <v>4526</v>
      </c>
      <c r="E19296" t="s">
        <v>88</v>
      </c>
      <c r="F19296" t="b">
        <v>0</v>
      </c>
      <c r="G19296" t="s">
        <v>65</v>
      </c>
      <c r="H19296" s="1">
        <v>46239.918449074074</v>
      </c>
      <c r="I19296" t="b">
        <v>0</v>
      </c>
      <c r="J19296" t="b">
        <v>0</v>
      </c>
      <c r="K19296" t="s">
        <v>41</v>
      </c>
      <c r="L19296" t="s">
        <v>74</v>
      </c>
      <c r="M19296"/>
      <c r="N19296">
        <v>57.5</v>
      </c>
      <c r="O19296" t="s">
        <v>217</v>
      </c>
      <c r="P19296" t="s">
        <v>679</v>
      </c>
    </row>
    <row r="19297" spans="1:16" x14ac:dyDescent="0.35">
      <c r="A19297" t="s">
        <v>1</v>
      </c>
      <c r="B19297" t="s">
        <v>32758</v>
      </c>
      <c r="C19297" t="s">
        <v>500</v>
      </c>
      <c r="D19297" t="s">
        <v>4346</v>
      </c>
      <c r="E19297" t="s">
        <v>59</v>
      </c>
      <c r="F19297" t="b">
        <v>0</v>
      </c>
      <c r="G19297" t="s">
        <v>13</v>
      </c>
      <c r="H19297" s="1">
        <v>46239.925393518519</v>
      </c>
      <c r="I19297" t="b">
        <v>1</v>
      </c>
      <c r="J19297" t="b">
        <v>0</v>
      </c>
      <c r="K19297" t="s">
        <v>13</v>
      </c>
      <c r="L19297" t="s">
        <v>60</v>
      </c>
      <c r="M19297">
        <v>107850</v>
      </c>
      <c r="N19297"/>
      <c r="O19297" t="s">
        <v>32759</v>
      </c>
      <c r="P19297" t="s">
        <v>32760</v>
      </c>
    </row>
    <row r="19298" spans="1:16" x14ac:dyDescent="0.35">
      <c r="A19298" t="s">
        <v>7</v>
      </c>
      <c r="B19298" t="s">
        <v>2894</v>
      </c>
      <c r="C19298" t="s">
        <v>3767</v>
      </c>
      <c r="D19298" t="s">
        <v>4526</v>
      </c>
      <c r="E19298" t="s">
        <v>59</v>
      </c>
      <c r="F19298" t="b">
        <v>0</v>
      </c>
      <c r="G19298" t="s">
        <v>77</v>
      </c>
      <c r="H19298" s="1">
        <v>46239.960115740738</v>
      </c>
      <c r="I19298" t="b">
        <v>0</v>
      </c>
      <c r="J19298" t="b">
        <v>1</v>
      </c>
      <c r="K19298" t="s">
        <v>41</v>
      </c>
      <c r="L19298" t="s">
        <v>60</v>
      </c>
      <c r="M19298">
        <v>147500</v>
      </c>
      <c r="N19298"/>
      <c r="O19298" t="s">
        <v>101</v>
      </c>
      <c r="P19298" t="s">
        <v>32761</v>
      </c>
    </row>
    <row r="19299" spans="1:16" x14ac:dyDescent="0.35">
      <c r="A19299" t="s">
        <v>0</v>
      </c>
      <c r="B19299" t="s">
        <v>30328</v>
      </c>
      <c r="C19299" t="s">
        <v>271</v>
      </c>
      <c r="D19299" t="s">
        <v>4526</v>
      </c>
      <c r="E19299" t="s">
        <v>59</v>
      </c>
      <c r="F19299" t="b">
        <v>0</v>
      </c>
      <c r="G19299" t="s">
        <v>77</v>
      </c>
      <c r="H19299" s="1">
        <v>46240.001782407409</v>
      </c>
      <c r="I19299" t="b">
        <v>0</v>
      </c>
      <c r="J19299" t="b">
        <v>1</v>
      </c>
      <c r="K19299" t="s">
        <v>41</v>
      </c>
      <c r="L19299" t="s">
        <v>60</v>
      </c>
      <c r="M19299">
        <v>69000</v>
      </c>
      <c r="N19299"/>
      <c r="O19299" t="s">
        <v>27578</v>
      </c>
      <c r="P19299" t="s">
        <v>1009</v>
      </c>
    </row>
    <row r="19300" spans="1:16" x14ac:dyDescent="0.35">
      <c r="A19300" t="s">
        <v>0</v>
      </c>
      <c r="B19300" t="s">
        <v>32762</v>
      </c>
      <c r="C19300" t="s">
        <v>81</v>
      </c>
      <c r="D19300" t="s">
        <v>4346</v>
      </c>
      <c r="E19300" t="s">
        <v>59</v>
      </c>
      <c r="F19300" t="b">
        <v>0</v>
      </c>
      <c r="G19300" t="s">
        <v>77</v>
      </c>
      <c r="H19300" s="1">
        <v>46240.001782407409</v>
      </c>
      <c r="I19300" t="b">
        <v>0</v>
      </c>
      <c r="J19300" t="b">
        <v>1</v>
      </c>
      <c r="K19300" t="s">
        <v>41</v>
      </c>
      <c r="L19300" t="s">
        <v>60</v>
      </c>
      <c r="M19300">
        <v>182000</v>
      </c>
      <c r="N19300"/>
      <c r="O19300" t="s">
        <v>343</v>
      </c>
      <c r="P19300" t="s">
        <v>310</v>
      </c>
    </row>
    <row r="19301" spans="1:16" x14ac:dyDescent="0.35">
      <c r="A19301" t="s">
        <v>2</v>
      </c>
      <c r="B19301" t="s">
        <v>32763</v>
      </c>
      <c r="C19301" t="s">
        <v>304</v>
      </c>
      <c r="D19301" t="s">
        <v>4515</v>
      </c>
      <c r="E19301" t="s">
        <v>59</v>
      </c>
      <c r="F19301" t="b">
        <v>0</v>
      </c>
      <c r="G19301" t="s">
        <v>77</v>
      </c>
      <c r="H19301" s="1">
        <v>46240.001793981479</v>
      </c>
      <c r="I19301" t="b">
        <v>0</v>
      </c>
      <c r="J19301" t="b">
        <v>0</v>
      </c>
      <c r="K19301" t="s">
        <v>41</v>
      </c>
      <c r="L19301" t="s">
        <v>60</v>
      </c>
      <c r="M19301">
        <v>131500</v>
      </c>
      <c r="N19301"/>
      <c r="O19301" t="s">
        <v>80</v>
      </c>
    </row>
    <row r="19302" spans="1:16" x14ac:dyDescent="0.35">
      <c r="A19302" t="s">
        <v>0</v>
      </c>
      <c r="B19302" t="s">
        <v>1638</v>
      </c>
      <c r="C19302" t="s">
        <v>913</v>
      </c>
      <c r="D19302" t="s">
        <v>4515</v>
      </c>
      <c r="E19302" t="s">
        <v>59</v>
      </c>
      <c r="F19302" t="b">
        <v>0</v>
      </c>
      <c r="G19302" t="s">
        <v>20</v>
      </c>
      <c r="H19302" s="1">
        <v>46240.00309027778</v>
      </c>
      <c r="I19302" t="b">
        <v>0</v>
      </c>
      <c r="J19302" t="b">
        <v>0</v>
      </c>
      <c r="K19302" t="s">
        <v>20</v>
      </c>
      <c r="L19302" t="s">
        <v>60</v>
      </c>
      <c r="M19302">
        <v>63000</v>
      </c>
      <c r="N19302"/>
      <c r="O19302" t="s">
        <v>21140</v>
      </c>
      <c r="P19302" t="s">
        <v>2008</v>
      </c>
    </row>
    <row r="19303" spans="1:16" x14ac:dyDescent="0.35">
      <c r="A19303" t="s">
        <v>0</v>
      </c>
      <c r="B19303" t="s">
        <v>32764</v>
      </c>
      <c r="C19303" t="s">
        <v>30770</v>
      </c>
      <c r="D19303" t="s">
        <v>4515</v>
      </c>
      <c r="E19303" t="s">
        <v>59</v>
      </c>
      <c r="F19303" t="b">
        <v>0</v>
      </c>
      <c r="G19303" t="s">
        <v>31</v>
      </c>
      <c r="H19303" s="1">
        <v>46240.003969907397</v>
      </c>
      <c r="I19303" t="b">
        <v>0</v>
      </c>
      <c r="J19303" t="b">
        <v>0</v>
      </c>
      <c r="K19303" t="s">
        <v>31</v>
      </c>
      <c r="L19303" t="s">
        <v>60</v>
      </c>
      <c r="M19303">
        <v>1100000</v>
      </c>
      <c r="N19303"/>
      <c r="O19303" t="s">
        <v>5394</v>
      </c>
      <c r="P19303" t="s">
        <v>1671</v>
      </c>
    </row>
    <row r="19304" spans="1:16" x14ac:dyDescent="0.35">
      <c r="A19304" t="s">
        <v>0</v>
      </c>
      <c r="B19304" t="s">
        <v>0</v>
      </c>
      <c r="C19304" t="s">
        <v>27987</v>
      </c>
      <c r="D19304" t="s">
        <v>4346</v>
      </c>
      <c r="E19304" t="s">
        <v>59</v>
      </c>
      <c r="F19304" t="b">
        <v>0</v>
      </c>
      <c r="G19304" t="s">
        <v>40</v>
      </c>
      <c r="H19304" s="1">
        <v>46240.004699074067</v>
      </c>
      <c r="I19304" t="b">
        <v>1</v>
      </c>
      <c r="J19304" t="b">
        <v>0</v>
      </c>
      <c r="K19304" t="s">
        <v>40</v>
      </c>
      <c r="L19304" t="s">
        <v>60</v>
      </c>
      <c r="M19304">
        <v>44038</v>
      </c>
      <c r="N19304"/>
      <c r="O19304" t="s">
        <v>32765</v>
      </c>
      <c r="P19304" t="s">
        <v>2501</v>
      </c>
    </row>
    <row r="19305" spans="1:16" x14ac:dyDescent="0.35">
      <c r="A19305" t="s">
        <v>0</v>
      </c>
      <c r="B19305" t="s">
        <v>32766</v>
      </c>
      <c r="C19305" t="s">
        <v>436</v>
      </c>
      <c r="D19305" t="s">
        <v>4515</v>
      </c>
      <c r="E19305" t="s">
        <v>59</v>
      </c>
      <c r="F19305" t="b">
        <v>0</v>
      </c>
      <c r="G19305" t="s">
        <v>41</v>
      </c>
      <c r="H19305" s="1">
        <v>46240.004733796297</v>
      </c>
      <c r="I19305" t="b">
        <v>1</v>
      </c>
      <c r="J19305" t="b">
        <v>0</v>
      </c>
      <c r="K19305" t="s">
        <v>41</v>
      </c>
      <c r="L19305" t="s">
        <v>60</v>
      </c>
      <c r="M19305">
        <v>72500</v>
      </c>
      <c r="N19305"/>
      <c r="O19305" t="s">
        <v>32767</v>
      </c>
    </row>
    <row r="19306" spans="1:16" x14ac:dyDescent="0.35">
      <c r="A19306" t="s">
        <v>0</v>
      </c>
      <c r="B19306" t="s">
        <v>32768</v>
      </c>
      <c r="C19306" t="s">
        <v>41</v>
      </c>
      <c r="D19306" t="s">
        <v>4515</v>
      </c>
      <c r="E19306" t="s">
        <v>59</v>
      </c>
      <c r="F19306" t="b">
        <v>0</v>
      </c>
      <c r="G19306" t="s">
        <v>41</v>
      </c>
      <c r="H19306" s="1">
        <v>46240.004745370366</v>
      </c>
      <c r="I19306" t="b">
        <v>1</v>
      </c>
      <c r="J19306" t="b">
        <v>0</v>
      </c>
      <c r="K19306" t="s">
        <v>41</v>
      </c>
      <c r="L19306" t="s">
        <v>60</v>
      </c>
      <c r="M19306">
        <v>72500</v>
      </c>
      <c r="N19306"/>
      <c r="O19306" t="s">
        <v>32769</v>
      </c>
    </row>
    <row r="19307" spans="1:16" x14ac:dyDescent="0.35">
      <c r="A19307" t="s">
        <v>2</v>
      </c>
      <c r="B19307" t="s">
        <v>32770</v>
      </c>
      <c r="C19307" t="s">
        <v>1488</v>
      </c>
      <c r="D19307" t="s">
        <v>4515</v>
      </c>
      <c r="E19307" t="s">
        <v>59</v>
      </c>
      <c r="F19307" t="b">
        <v>0</v>
      </c>
      <c r="G19307" t="s">
        <v>31</v>
      </c>
      <c r="H19307" s="1">
        <v>46240.007060185177</v>
      </c>
      <c r="I19307" t="b">
        <v>0</v>
      </c>
      <c r="J19307" t="b">
        <v>0</v>
      </c>
      <c r="K19307" t="s">
        <v>31</v>
      </c>
      <c r="L19307" t="s">
        <v>60</v>
      </c>
      <c r="M19307">
        <v>800000</v>
      </c>
      <c r="N19307"/>
      <c r="O19307" t="s">
        <v>32771</v>
      </c>
    </row>
    <row r="19308" spans="1:16" x14ac:dyDescent="0.35">
      <c r="A19308" t="s">
        <v>1</v>
      </c>
      <c r="B19308" t="s">
        <v>316</v>
      </c>
      <c r="C19308" t="s">
        <v>359</v>
      </c>
      <c r="D19308" t="s">
        <v>4515</v>
      </c>
      <c r="E19308" t="s">
        <v>59</v>
      </c>
      <c r="F19308" t="b">
        <v>0</v>
      </c>
      <c r="G19308" t="s">
        <v>77</v>
      </c>
      <c r="H19308" s="1">
        <v>46240.007962962962</v>
      </c>
      <c r="I19308" t="b">
        <v>1</v>
      </c>
      <c r="J19308" t="b">
        <v>0</v>
      </c>
      <c r="K19308" t="s">
        <v>41</v>
      </c>
      <c r="L19308" t="s">
        <v>60</v>
      </c>
      <c r="M19308">
        <v>145000</v>
      </c>
      <c r="N19308"/>
      <c r="O19308" t="s">
        <v>785</v>
      </c>
      <c r="P19308" t="s">
        <v>32772</v>
      </c>
    </row>
    <row r="19309" spans="1:16" x14ac:dyDescent="0.35">
      <c r="A19309" t="s">
        <v>5</v>
      </c>
      <c r="B19309" t="s">
        <v>32773</v>
      </c>
      <c r="C19309" t="s">
        <v>32774</v>
      </c>
      <c r="D19309" t="s">
        <v>4346</v>
      </c>
      <c r="E19309" t="s">
        <v>59</v>
      </c>
      <c r="F19309" t="b">
        <v>0</v>
      </c>
      <c r="G19309" t="s">
        <v>13</v>
      </c>
      <c r="H19309" s="1">
        <v>46240.008726851847</v>
      </c>
      <c r="I19309" t="b">
        <v>0</v>
      </c>
      <c r="J19309" t="b">
        <v>0</v>
      </c>
      <c r="K19309" t="s">
        <v>13</v>
      </c>
      <c r="L19309" t="s">
        <v>60</v>
      </c>
      <c r="M19309">
        <v>125000</v>
      </c>
      <c r="N19309"/>
      <c r="O19309" t="s">
        <v>10503</v>
      </c>
      <c r="P19309" t="s">
        <v>32775</v>
      </c>
    </row>
    <row r="19310" spans="1:16" x14ac:dyDescent="0.35">
      <c r="A19310" t="s">
        <v>2</v>
      </c>
      <c r="B19310" t="s">
        <v>32776</v>
      </c>
      <c r="C19310" t="s">
        <v>32777</v>
      </c>
      <c r="D19310" t="s">
        <v>4515</v>
      </c>
      <c r="E19310" t="s">
        <v>59</v>
      </c>
      <c r="F19310" t="b">
        <v>0</v>
      </c>
      <c r="G19310" t="s">
        <v>13</v>
      </c>
      <c r="H19310" s="1">
        <v>46240.008761574078</v>
      </c>
      <c r="I19310" t="b">
        <v>0</v>
      </c>
      <c r="J19310" t="b">
        <v>0</v>
      </c>
      <c r="K19310" t="s">
        <v>13</v>
      </c>
      <c r="L19310" t="s">
        <v>60</v>
      </c>
      <c r="M19310">
        <v>110000</v>
      </c>
      <c r="N19310"/>
      <c r="O19310" t="s">
        <v>32778</v>
      </c>
      <c r="P19310" t="s">
        <v>19813</v>
      </c>
    </row>
    <row r="19311" spans="1:16" x14ac:dyDescent="0.35">
      <c r="A19311" t="s">
        <v>1</v>
      </c>
      <c r="B19311" t="s">
        <v>32779</v>
      </c>
      <c r="C19311" t="s">
        <v>76</v>
      </c>
      <c r="D19311" t="s">
        <v>4515</v>
      </c>
      <c r="E19311" t="s">
        <v>59</v>
      </c>
      <c r="F19311" t="b">
        <v>1</v>
      </c>
      <c r="G19311" t="s">
        <v>31</v>
      </c>
      <c r="H19311" s="1">
        <v>46240.010208333333</v>
      </c>
      <c r="I19311" t="b">
        <v>1</v>
      </c>
      <c r="J19311" t="b">
        <v>0</v>
      </c>
      <c r="K19311" t="s">
        <v>31</v>
      </c>
      <c r="L19311" t="s">
        <v>60</v>
      </c>
      <c r="M19311">
        <v>3865000</v>
      </c>
      <c r="N19311"/>
      <c r="O19311" t="s">
        <v>32780</v>
      </c>
      <c r="P19311" t="s">
        <v>3741</v>
      </c>
    </row>
    <row r="19312" spans="1:16" x14ac:dyDescent="0.35">
      <c r="A19312" t="s">
        <v>2</v>
      </c>
      <c r="B19312" t="s">
        <v>18552</v>
      </c>
      <c r="C19312" t="s">
        <v>3641</v>
      </c>
      <c r="D19312" t="s">
        <v>4526</v>
      </c>
      <c r="E19312" t="s">
        <v>59</v>
      </c>
      <c r="F19312" t="b">
        <v>0</v>
      </c>
      <c r="G19312" t="s">
        <v>68</v>
      </c>
      <c r="H19312" s="1">
        <v>46240.043449074074</v>
      </c>
      <c r="I19312" t="b">
        <v>1</v>
      </c>
      <c r="J19312" t="b">
        <v>1</v>
      </c>
      <c r="K19312" t="s">
        <v>41</v>
      </c>
      <c r="L19312" t="s">
        <v>74</v>
      </c>
      <c r="M19312"/>
      <c r="N19312">
        <v>21.5</v>
      </c>
      <c r="O19312" t="s">
        <v>26598</v>
      </c>
    </row>
    <row r="19313" spans="1:16" x14ac:dyDescent="0.35">
      <c r="A19313" t="s">
        <v>1</v>
      </c>
      <c r="B19313" t="s">
        <v>32781</v>
      </c>
      <c r="C19313" t="s">
        <v>304</v>
      </c>
      <c r="D19313" t="s">
        <v>4526</v>
      </c>
      <c r="E19313" t="s">
        <v>59</v>
      </c>
      <c r="F19313" t="b">
        <v>0</v>
      </c>
      <c r="G19313" t="s">
        <v>89</v>
      </c>
      <c r="H19313" s="1">
        <v>46240.049675925933</v>
      </c>
      <c r="I19313" t="b">
        <v>0</v>
      </c>
      <c r="J19313" t="b">
        <v>1</v>
      </c>
      <c r="K19313" t="s">
        <v>41</v>
      </c>
      <c r="L19313" t="s">
        <v>60</v>
      </c>
      <c r="M19313">
        <v>138375</v>
      </c>
      <c r="N19313"/>
      <c r="O19313" t="s">
        <v>444</v>
      </c>
      <c r="P19313" t="s">
        <v>32782</v>
      </c>
    </row>
    <row r="19314" spans="1:16" x14ac:dyDescent="0.35">
      <c r="A19314" t="s">
        <v>2</v>
      </c>
      <c r="B19314" t="s">
        <v>191</v>
      </c>
      <c r="C19314" t="s">
        <v>427</v>
      </c>
      <c r="D19314" t="s">
        <v>4756</v>
      </c>
      <c r="E19314" t="s">
        <v>59</v>
      </c>
      <c r="F19314" t="b">
        <v>0</v>
      </c>
      <c r="G19314" t="s">
        <v>65</v>
      </c>
      <c r="H19314" s="1">
        <v>46240.088310185187</v>
      </c>
      <c r="I19314" t="b">
        <v>0</v>
      </c>
      <c r="J19314" t="b">
        <v>1</v>
      </c>
      <c r="K19314" t="s">
        <v>41</v>
      </c>
      <c r="L19314" t="s">
        <v>60</v>
      </c>
      <c r="M19314">
        <v>145000</v>
      </c>
      <c r="N19314"/>
      <c r="O19314" t="s">
        <v>20651</v>
      </c>
      <c r="P19314" t="s">
        <v>208</v>
      </c>
    </row>
    <row r="19315" spans="1:16" x14ac:dyDescent="0.35">
      <c r="A19315" t="s">
        <v>0</v>
      </c>
      <c r="B19315" t="s">
        <v>32762</v>
      </c>
      <c r="C19315" t="s">
        <v>142</v>
      </c>
      <c r="D19315" t="s">
        <v>4526</v>
      </c>
      <c r="E19315" t="s">
        <v>59</v>
      </c>
      <c r="F19315" t="b">
        <v>0</v>
      </c>
      <c r="G19315" t="s">
        <v>65</v>
      </c>
      <c r="H19315" s="1">
        <v>46240.126805555563</v>
      </c>
      <c r="I19315" t="b">
        <v>0</v>
      </c>
      <c r="J19315" t="b">
        <v>1</v>
      </c>
      <c r="K19315" t="s">
        <v>41</v>
      </c>
      <c r="L19315" t="s">
        <v>60</v>
      </c>
      <c r="M19315">
        <v>182000</v>
      </c>
      <c r="N19315"/>
      <c r="O19315" t="s">
        <v>343</v>
      </c>
      <c r="P19315" t="s">
        <v>310</v>
      </c>
    </row>
    <row r="19316" spans="1:16" x14ac:dyDescent="0.35">
      <c r="A19316" t="s">
        <v>2</v>
      </c>
      <c r="B19316" t="s">
        <v>32783</v>
      </c>
      <c r="C19316" t="s">
        <v>2293</v>
      </c>
      <c r="D19316" t="s">
        <v>24507</v>
      </c>
      <c r="E19316" t="s">
        <v>59</v>
      </c>
      <c r="F19316" t="b">
        <v>0</v>
      </c>
      <c r="G19316" t="s">
        <v>65</v>
      </c>
      <c r="H19316" s="1">
        <v>46240.208449074067</v>
      </c>
      <c r="I19316" t="b">
        <v>0</v>
      </c>
      <c r="J19316" t="b">
        <v>0</v>
      </c>
      <c r="K19316" t="s">
        <v>41</v>
      </c>
      <c r="L19316" t="s">
        <v>60</v>
      </c>
      <c r="M19316">
        <v>159100</v>
      </c>
      <c r="N19316"/>
      <c r="O19316" t="s">
        <v>32784</v>
      </c>
    </row>
    <row r="19317" spans="1:16" x14ac:dyDescent="0.35">
      <c r="A19317" t="s">
        <v>2</v>
      </c>
      <c r="B19317" t="s">
        <v>32785</v>
      </c>
      <c r="C19317" t="s">
        <v>165</v>
      </c>
      <c r="D19317" t="s">
        <v>4756</v>
      </c>
      <c r="E19317" t="s">
        <v>59</v>
      </c>
      <c r="F19317" t="b">
        <v>0</v>
      </c>
      <c r="G19317" t="s">
        <v>73</v>
      </c>
      <c r="H19317" s="1">
        <v>46240.209745370368</v>
      </c>
      <c r="I19317" t="b">
        <v>0</v>
      </c>
      <c r="J19317" t="b">
        <v>0</v>
      </c>
      <c r="K19317" t="s">
        <v>41</v>
      </c>
      <c r="L19317" t="s">
        <v>60</v>
      </c>
      <c r="M19317">
        <v>105000</v>
      </c>
      <c r="N19317"/>
      <c r="O19317" t="s">
        <v>3270</v>
      </c>
      <c r="P19317" t="s">
        <v>10402</v>
      </c>
    </row>
    <row r="19318" spans="1:16" x14ac:dyDescent="0.35">
      <c r="A19318" t="s">
        <v>0</v>
      </c>
      <c r="B19318" t="s">
        <v>1550</v>
      </c>
      <c r="C19318" t="s">
        <v>271</v>
      </c>
      <c r="D19318" t="s">
        <v>4526</v>
      </c>
      <c r="E19318" t="s">
        <v>59</v>
      </c>
      <c r="F19318" t="b">
        <v>0</v>
      </c>
      <c r="G19318" t="s">
        <v>77</v>
      </c>
      <c r="H19318" s="1">
        <v>46240.25141203704</v>
      </c>
      <c r="I19318" t="b">
        <v>0</v>
      </c>
      <c r="J19318" t="b">
        <v>1</v>
      </c>
      <c r="K19318" t="s">
        <v>41</v>
      </c>
      <c r="L19318" t="s">
        <v>60</v>
      </c>
      <c r="M19318">
        <v>65520</v>
      </c>
      <c r="N19318"/>
      <c r="O19318" t="s">
        <v>27578</v>
      </c>
      <c r="P19318" t="s">
        <v>1009</v>
      </c>
    </row>
    <row r="19319" spans="1:16" x14ac:dyDescent="0.35">
      <c r="A19319" t="s">
        <v>2</v>
      </c>
      <c r="B19319" t="s">
        <v>32786</v>
      </c>
      <c r="C19319" t="s">
        <v>41</v>
      </c>
      <c r="D19319" t="s">
        <v>4346</v>
      </c>
      <c r="E19319" t="s">
        <v>59</v>
      </c>
      <c r="F19319" t="b">
        <v>0</v>
      </c>
      <c r="G19319" t="s">
        <v>41</v>
      </c>
      <c r="H19319" s="1">
        <v>46240.257939814823</v>
      </c>
      <c r="I19319" t="b">
        <v>1</v>
      </c>
      <c r="J19319" t="b">
        <v>1</v>
      </c>
      <c r="K19319" t="s">
        <v>41</v>
      </c>
      <c r="L19319" t="s">
        <v>60</v>
      </c>
      <c r="M19319">
        <v>115400</v>
      </c>
      <c r="N19319"/>
      <c r="O19319" t="s">
        <v>569</v>
      </c>
      <c r="P19319" t="s">
        <v>597</v>
      </c>
    </row>
    <row r="19320" spans="1:16" x14ac:dyDescent="0.35">
      <c r="A19320" t="s">
        <v>1</v>
      </c>
      <c r="B19320" t="s">
        <v>32787</v>
      </c>
      <c r="C19320" t="s">
        <v>76</v>
      </c>
      <c r="D19320" t="s">
        <v>4346</v>
      </c>
      <c r="E19320" t="s">
        <v>88</v>
      </c>
      <c r="F19320" t="b">
        <v>1</v>
      </c>
      <c r="G19320" t="s">
        <v>19</v>
      </c>
      <c r="H19320" s="1">
        <v>46240.301226851851</v>
      </c>
      <c r="I19320" t="b">
        <v>0</v>
      </c>
      <c r="J19320" t="b">
        <v>0</v>
      </c>
      <c r="K19320" t="s">
        <v>19</v>
      </c>
      <c r="L19320" t="s">
        <v>74</v>
      </c>
      <c r="M19320"/>
      <c r="N19320">
        <v>130000</v>
      </c>
      <c r="O19320" t="s">
        <v>27724</v>
      </c>
      <c r="P19320" t="s">
        <v>714</v>
      </c>
    </row>
    <row r="19321" spans="1:16" x14ac:dyDescent="0.35">
      <c r="A19321" t="s">
        <v>1</v>
      </c>
      <c r="B19321" t="s">
        <v>32788</v>
      </c>
      <c r="C19321" t="s">
        <v>16280</v>
      </c>
      <c r="D19321" t="s">
        <v>24119</v>
      </c>
      <c r="E19321" t="s">
        <v>88</v>
      </c>
      <c r="F19321" t="b">
        <v>0</v>
      </c>
      <c r="G19321" t="s">
        <v>40</v>
      </c>
      <c r="H19321" s="1">
        <v>46240.303263888891</v>
      </c>
      <c r="I19321" t="b">
        <v>0</v>
      </c>
      <c r="J19321" t="b">
        <v>0</v>
      </c>
      <c r="K19321" t="s">
        <v>40</v>
      </c>
      <c r="L19321" t="s">
        <v>60</v>
      </c>
      <c r="M19321">
        <v>220000</v>
      </c>
      <c r="N19321"/>
      <c r="O19321" t="s">
        <v>32789</v>
      </c>
      <c r="P19321" t="s">
        <v>85</v>
      </c>
    </row>
    <row r="19322" spans="1:16" x14ac:dyDescent="0.35">
      <c r="A19322" t="s">
        <v>0</v>
      </c>
      <c r="B19322" t="s">
        <v>32790</v>
      </c>
      <c r="C19322" t="s">
        <v>142</v>
      </c>
      <c r="D19322" t="s">
        <v>4346</v>
      </c>
      <c r="E19322" t="s">
        <v>59</v>
      </c>
      <c r="F19322" t="b">
        <v>0</v>
      </c>
      <c r="G19322" t="s">
        <v>65</v>
      </c>
      <c r="H19322" s="1">
        <v>46240.334768518522</v>
      </c>
      <c r="I19322" t="b">
        <v>1</v>
      </c>
      <c r="J19322" t="b">
        <v>1</v>
      </c>
      <c r="K19322" t="s">
        <v>41</v>
      </c>
      <c r="L19322" t="s">
        <v>60</v>
      </c>
      <c r="M19322">
        <v>75000</v>
      </c>
      <c r="N19322"/>
      <c r="O19322" t="s">
        <v>32791</v>
      </c>
      <c r="P19322" t="s">
        <v>1314</v>
      </c>
    </row>
    <row r="19323" spans="1:16" x14ac:dyDescent="0.35">
      <c r="A19323" t="s">
        <v>1</v>
      </c>
      <c r="B19323" t="s">
        <v>32792</v>
      </c>
      <c r="C19323" t="s">
        <v>26128</v>
      </c>
      <c r="D19323" t="s">
        <v>4587</v>
      </c>
      <c r="E19323" t="s">
        <v>59</v>
      </c>
      <c r="F19323" t="b">
        <v>0</v>
      </c>
      <c r="G19323" t="s">
        <v>65</v>
      </c>
      <c r="H19323" s="1">
        <v>46240.341458333343</v>
      </c>
      <c r="I19323" t="b">
        <v>1</v>
      </c>
      <c r="J19323" t="b">
        <v>1</v>
      </c>
      <c r="K19323" t="s">
        <v>41</v>
      </c>
      <c r="L19323" t="s">
        <v>60</v>
      </c>
      <c r="M19323">
        <v>140000</v>
      </c>
      <c r="N19323"/>
      <c r="O19323" t="s">
        <v>32793</v>
      </c>
      <c r="P19323" t="s">
        <v>32794</v>
      </c>
    </row>
    <row r="19324" spans="1:16" x14ac:dyDescent="0.35">
      <c r="A19324" t="s">
        <v>4</v>
      </c>
      <c r="B19324" t="s">
        <v>32795</v>
      </c>
      <c r="C19324" t="s">
        <v>2895</v>
      </c>
      <c r="D19324" t="s">
        <v>5102</v>
      </c>
      <c r="E19324" t="s">
        <v>59</v>
      </c>
      <c r="F19324" t="b">
        <v>0</v>
      </c>
      <c r="G19324" t="s">
        <v>13</v>
      </c>
      <c r="H19324" s="1">
        <v>46240.342187499999</v>
      </c>
      <c r="I19324" t="b">
        <v>0</v>
      </c>
      <c r="J19324" t="b">
        <v>0</v>
      </c>
      <c r="K19324" t="s">
        <v>13</v>
      </c>
      <c r="L19324" t="s">
        <v>60</v>
      </c>
      <c r="M19324">
        <v>107500</v>
      </c>
      <c r="N19324"/>
      <c r="O19324" t="s">
        <v>32796</v>
      </c>
      <c r="P19324" t="s">
        <v>32797</v>
      </c>
    </row>
    <row r="19325" spans="1:16" x14ac:dyDescent="0.35">
      <c r="A19325" t="s">
        <v>1</v>
      </c>
      <c r="B19325" t="s">
        <v>32798</v>
      </c>
      <c r="C19325" t="s">
        <v>76</v>
      </c>
      <c r="D19325" t="s">
        <v>4346</v>
      </c>
      <c r="E19325" t="s">
        <v>59</v>
      </c>
      <c r="F19325" t="b">
        <v>1</v>
      </c>
      <c r="G19325" t="s">
        <v>19</v>
      </c>
      <c r="H19325" s="1">
        <v>46240.377835648149</v>
      </c>
      <c r="I19325" t="b">
        <v>1</v>
      </c>
      <c r="J19325" t="b">
        <v>0</v>
      </c>
      <c r="K19325" t="s">
        <v>19</v>
      </c>
      <c r="L19325" t="s">
        <v>60</v>
      </c>
      <c r="M19325">
        <v>1188653.6299999999</v>
      </c>
      <c r="N19325"/>
      <c r="O19325" t="s">
        <v>18929</v>
      </c>
      <c r="P19325" t="s">
        <v>32799</v>
      </c>
    </row>
    <row r="19326" spans="1:16" x14ac:dyDescent="0.35">
      <c r="A19326" t="s">
        <v>5</v>
      </c>
      <c r="B19326" t="s">
        <v>2046</v>
      </c>
      <c r="C19326" t="s">
        <v>40</v>
      </c>
      <c r="D19326" t="s">
        <v>4526</v>
      </c>
      <c r="E19326" t="s">
        <v>59</v>
      </c>
      <c r="F19326" t="b">
        <v>0</v>
      </c>
      <c r="G19326" t="s">
        <v>40</v>
      </c>
      <c r="H19326" s="1">
        <v>46240.386550925927</v>
      </c>
      <c r="I19326" t="b">
        <v>1</v>
      </c>
      <c r="J19326" t="b">
        <v>0</v>
      </c>
      <c r="K19326" t="s">
        <v>40</v>
      </c>
      <c r="L19326" t="s">
        <v>60</v>
      </c>
      <c r="M19326">
        <v>80000</v>
      </c>
      <c r="N19326"/>
      <c r="O19326" t="s">
        <v>19006</v>
      </c>
      <c r="P19326" t="s">
        <v>714</v>
      </c>
    </row>
    <row r="19327" spans="1:16" x14ac:dyDescent="0.35">
      <c r="A19327" t="s">
        <v>0</v>
      </c>
      <c r="B19327" t="s">
        <v>32800</v>
      </c>
      <c r="C19327" t="s">
        <v>112</v>
      </c>
      <c r="D19327" t="s">
        <v>4526</v>
      </c>
      <c r="E19327" t="s">
        <v>59</v>
      </c>
      <c r="F19327" t="b">
        <v>0</v>
      </c>
      <c r="G19327" t="s">
        <v>65</v>
      </c>
      <c r="H19327" s="1">
        <v>46240.418124999997</v>
      </c>
      <c r="I19327" t="b">
        <v>0</v>
      </c>
      <c r="J19327" t="b">
        <v>0</v>
      </c>
      <c r="K19327" t="s">
        <v>41</v>
      </c>
      <c r="L19327" t="s">
        <v>60</v>
      </c>
      <c r="M19327">
        <v>200000</v>
      </c>
      <c r="N19327"/>
      <c r="O19327" t="s">
        <v>2399</v>
      </c>
      <c r="P19327" t="s">
        <v>1929</v>
      </c>
    </row>
    <row r="19328" spans="1:16" x14ac:dyDescent="0.35">
      <c r="A19328" t="s">
        <v>5</v>
      </c>
      <c r="B19328" t="s">
        <v>32801</v>
      </c>
      <c r="C19328" t="s">
        <v>19</v>
      </c>
      <c r="D19328" t="s">
        <v>4526</v>
      </c>
      <c r="E19328" t="s">
        <v>59</v>
      </c>
      <c r="F19328" t="b">
        <v>0</v>
      </c>
      <c r="G19328" t="s">
        <v>19</v>
      </c>
      <c r="H19328" s="1">
        <v>46240.419502314813</v>
      </c>
      <c r="I19328" t="b">
        <v>1</v>
      </c>
      <c r="J19328" t="b">
        <v>0</v>
      </c>
      <c r="K19328" t="s">
        <v>19</v>
      </c>
      <c r="L19328" t="s">
        <v>60</v>
      </c>
      <c r="M19328">
        <v>2200000</v>
      </c>
      <c r="N19328"/>
      <c r="O19328" t="s">
        <v>7991</v>
      </c>
      <c r="P19328" t="s">
        <v>1146</v>
      </c>
    </row>
    <row r="19329" spans="1:16" x14ac:dyDescent="0.35">
      <c r="A19329" t="s">
        <v>3</v>
      </c>
      <c r="B19329" t="s">
        <v>32802</v>
      </c>
      <c r="C19329" t="s">
        <v>40</v>
      </c>
      <c r="D19329" t="s">
        <v>4526</v>
      </c>
      <c r="E19329" t="s">
        <v>59</v>
      </c>
      <c r="F19329" t="b">
        <v>0</v>
      </c>
      <c r="G19329" t="s">
        <v>40</v>
      </c>
      <c r="H19329" s="1">
        <v>46240.421238425923</v>
      </c>
      <c r="I19329" t="b">
        <v>0</v>
      </c>
      <c r="J19329" t="b">
        <v>0</v>
      </c>
      <c r="K19329" t="s">
        <v>40</v>
      </c>
      <c r="L19329" t="s">
        <v>60</v>
      </c>
      <c r="M19329">
        <v>74</v>
      </c>
      <c r="N19329"/>
      <c r="O19329" t="s">
        <v>32803</v>
      </c>
      <c r="P19329" t="s">
        <v>3616</v>
      </c>
    </row>
    <row r="19330" spans="1:16" x14ac:dyDescent="0.35">
      <c r="A19330" t="s">
        <v>3</v>
      </c>
      <c r="B19330" t="s">
        <v>32804</v>
      </c>
      <c r="C19330" t="s">
        <v>76</v>
      </c>
      <c r="D19330" t="s">
        <v>4630</v>
      </c>
      <c r="E19330" t="s">
        <v>59</v>
      </c>
      <c r="F19330" t="b">
        <v>1</v>
      </c>
      <c r="G19330" t="s">
        <v>41</v>
      </c>
      <c r="H19330" s="1">
        <v>46240.421354166669</v>
      </c>
      <c r="I19330" t="b">
        <v>0</v>
      </c>
      <c r="J19330" t="b">
        <v>1</v>
      </c>
      <c r="K19330" t="s">
        <v>41</v>
      </c>
      <c r="L19330" t="s">
        <v>74</v>
      </c>
      <c r="M19330"/>
      <c r="N19330">
        <v>34.75</v>
      </c>
      <c r="O19330" t="s">
        <v>4435</v>
      </c>
      <c r="P19330" t="s">
        <v>288</v>
      </c>
    </row>
    <row r="19331" spans="1:16" x14ac:dyDescent="0.35">
      <c r="A19331" t="s">
        <v>2</v>
      </c>
      <c r="B19331" t="s">
        <v>4781</v>
      </c>
      <c r="C19331" t="s">
        <v>1384</v>
      </c>
      <c r="D19331" t="s">
        <v>4526</v>
      </c>
      <c r="E19331" t="s">
        <v>88</v>
      </c>
      <c r="F19331" t="b">
        <v>0</v>
      </c>
      <c r="G19331" t="s">
        <v>77</v>
      </c>
      <c r="H19331" s="1">
        <v>46240.459756944438</v>
      </c>
      <c r="I19331" t="b">
        <v>0</v>
      </c>
      <c r="J19331" t="b">
        <v>1</v>
      </c>
      <c r="K19331" t="s">
        <v>41</v>
      </c>
      <c r="L19331" t="s">
        <v>74</v>
      </c>
      <c r="M19331"/>
      <c r="N19331">
        <v>100</v>
      </c>
      <c r="O19331" t="s">
        <v>403</v>
      </c>
    </row>
    <row r="19332" spans="1:16" x14ac:dyDescent="0.35">
      <c r="A19332" t="s">
        <v>0</v>
      </c>
      <c r="B19332" t="s">
        <v>32805</v>
      </c>
      <c r="C19332" t="s">
        <v>76</v>
      </c>
      <c r="D19332" t="s">
        <v>4346</v>
      </c>
      <c r="E19332" t="s">
        <v>59</v>
      </c>
      <c r="F19332" t="b">
        <v>1</v>
      </c>
      <c r="G19332" t="s">
        <v>19</v>
      </c>
      <c r="H19332" s="1">
        <v>46240.461273148147</v>
      </c>
      <c r="I19332" t="b">
        <v>0</v>
      </c>
      <c r="J19332" t="b">
        <v>0</v>
      </c>
      <c r="K19332" t="s">
        <v>19</v>
      </c>
      <c r="L19332" t="s">
        <v>60</v>
      </c>
      <c r="M19332">
        <v>1350000</v>
      </c>
      <c r="N19332"/>
      <c r="O19332" t="s">
        <v>32806</v>
      </c>
      <c r="P19332" t="s">
        <v>16202</v>
      </c>
    </row>
    <row r="19333" spans="1:16" x14ac:dyDescent="0.35">
      <c r="A19333" t="s">
        <v>2</v>
      </c>
      <c r="B19333" t="s">
        <v>767</v>
      </c>
      <c r="C19333" t="s">
        <v>5026</v>
      </c>
      <c r="D19333" t="s">
        <v>4526</v>
      </c>
      <c r="E19333" t="s">
        <v>59</v>
      </c>
      <c r="F19333" t="b">
        <v>0</v>
      </c>
      <c r="G19333" t="s">
        <v>40</v>
      </c>
      <c r="H19333" s="1">
        <v>46240.462893518517</v>
      </c>
      <c r="I19333" t="b">
        <v>1</v>
      </c>
      <c r="J19333" t="b">
        <v>0</v>
      </c>
      <c r="K19333" t="s">
        <v>40</v>
      </c>
      <c r="L19333" t="s">
        <v>60</v>
      </c>
      <c r="M19333">
        <v>50000</v>
      </c>
      <c r="N19333"/>
      <c r="O19333" t="s">
        <v>32807</v>
      </c>
      <c r="P19333" t="s">
        <v>32808</v>
      </c>
    </row>
    <row r="19334" spans="1:16" x14ac:dyDescent="0.35">
      <c r="A19334" t="s">
        <v>0</v>
      </c>
      <c r="B19334" t="s">
        <v>32809</v>
      </c>
      <c r="C19334" t="s">
        <v>76</v>
      </c>
      <c r="D19334" t="s">
        <v>141</v>
      </c>
      <c r="E19334" t="s">
        <v>88</v>
      </c>
      <c r="F19334" t="b">
        <v>1</v>
      </c>
      <c r="G19334" t="s">
        <v>41</v>
      </c>
      <c r="H19334" s="1">
        <v>46240.462916666656</v>
      </c>
      <c r="I19334" t="b">
        <v>1</v>
      </c>
      <c r="J19334" t="b">
        <v>0</v>
      </c>
      <c r="K19334" t="s">
        <v>41</v>
      </c>
      <c r="L19334" t="s">
        <v>74</v>
      </c>
      <c r="M19334"/>
      <c r="N19334">
        <v>32.5</v>
      </c>
      <c r="O19334" t="s">
        <v>141</v>
      </c>
    </row>
    <row r="19335" spans="1:16" x14ac:dyDescent="0.35">
      <c r="A19335" t="s">
        <v>2</v>
      </c>
      <c r="B19335" t="s">
        <v>32810</v>
      </c>
      <c r="C19335" t="s">
        <v>5115</v>
      </c>
      <c r="D19335" t="s">
        <v>4526</v>
      </c>
      <c r="E19335" t="s">
        <v>59</v>
      </c>
      <c r="F19335" t="b">
        <v>0</v>
      </c>
      <c r="G19335" t="s">
        <v>40</v>
      </c>
      <c r="H19335" s="1">
        <v>46240.462962962964</v>
      </c>
      <c r="I19335" t="b">
        <v>1</v>
      </c>
      <c r="J19335" t="b">
        <v>0</v>
      </c>
      <c r="K19335" t="s">
        <v>40</v>
      </c>
      <c r="L19335" t="s">
        <v>60</v>
      </c>
      <c r="M19335">
        <v>40000</v>
      </c>
      <c r="N19335"/>
      <c r="O19335" t="s">
        <v>5276</v>
      </c>
      <c r="P19335" t="s">
        <v>1995</v>
      </c>
    </row>
    <row r="19336" spans="1:16" x14ac:dyDescent="0.35">
      <c r="A19336" t="s">
        <v>3</v>
      </c>
      <c r="B19336" t="s">
        <v>243</v>
      </c>
      <c r="C19336" t="s">
        <v>6081</v>
      </c>
      <c r="D19336" t="s">
        <v>4526</v>
      </c>
      <c r="E19336" t="s">
        <v>59</v>
      </c>
      <c r="F19336" t="b">
        <v>0</v>
      </c>
      <c r="G19336" t="s">
        <v>40</v>
      </c>
      <c r="H19336" s="1">
        <v>46240.462962962964</v>
      </c>
      <c r="I19336" t="b">
        <v>0</v>
      </c>
      <c r="J19336" t="b">
        <v>0</v>
      </c>
      <c r="K19336" t="s">
        <v>40</v>
      </c>
      <c r="L19336" t="s">
        <v>60</v>
      </c>
      <c r="M19336">
        <v>31000</v>
      </c>
      <c r="N19336"/>
      <c r="O19336" t="s">
        <v>32811</v>
      </c>
      <c r="P19336" t="s">
        <v>6018</v>
      </c>
    </row>
    <row r="19337" spans="1:16" x14ac:dyDescent="0.35">
      <c r="A19337" t="s">
        <v>1</v>
      </c>
      <c r="B19337" t="s">
        <v>32812</v>
      </c>
      <c r="C19337" t="s">
        <v>913</v>
      </c>
      <c r="D19337" t="s">
        <v>20103</v>
      </c>
      <c r="E19337" t="s">
        <v>59</v>
      </c>
      <c r="F19337" t="b">
        <v>0</v>
      </c>
      <c r="G19337" t="s">
        <v>20</v>
      </c>
      <c r="H19337" s="1">
        <v>46240.467916666668</v>
      </c>
      <c r="I19337" t="b">
        <v>1</v>
      </c>
      <c r="J19337" t="b">
        <v>0</v>
      </c>
      <c r="K19337" t="s">
        <v>20</v>
      </c>
      <c r="L19337" t="s">
        <v>74</v>
      </c>
      <c r="M19337"/>
      <c r="N19337">
        <v>65</v>
      </c>
      <c r="O19337" t="s">
        <v>32813</v>
      </c>
      <c r="P19337" t="s">
        <v>875</v>
      </c>
    </row>
    <row r="19338" spans="1:16" x14ac:dyDescent="0.35">
      <c r="A19338" t="s">
        <v>3</v>
      </c>
      <c r="B19338" t="s">
        <v>32814</v>
      </c>
      <c r="C19338" t="s">
        <v>113</v>
      </c>
      <c r="D19338" t="s">
        <v>4526</v>
      </c>
      <c r="E19338" t="s">
        <v>59</v>
      </c>
      <c r="F19338" t="b">
        <v>0</v>
      </c>
      <c r="G19338" t="s">
        <v>65</v>
      </c>
      <c r="H19338" s="1">
        <v>46240.501469907409</v>
      </c>
      <c r="I19338" t="b">
        <v>0</v>
      </c>
      <c r="J19338" t="b">
        <v>1</v>
      </c>
      <c r="K19338" t="s">
        <v>41</v>
      </c>
      <c r="L19338" t="s">
        <v>60</v>
      </c>
      <c r="M19338">
        <v>80000</v>
      </c>
      <c r="N19338"/>
      <c r="O19338" t="s">
        <v>2932</v>
      </c>
    </row>
    <row r="19339" spans="1:16" x14ac:dyDescent="0.35">
      <c r="A19339" t="s">
        <v>0</v>
      </c>
      <c r="B19339" t="s">
        <v>32815</v>
      </c>
      <c r="C19339" t="s">
        <v>5115</v>
      </c>
      <c r="D19339" t="s">
        <v>4526</v>
      </c>
      <c r="E19339" t="s">
        <v>59</v>
      </c>
      <c r="F19339" t="b">
        <v>0</v>
      </c>
      <c r="G19339" t="s">
        <v>40</v>
      </c>
      <c r="H19339" s="1">
        <v>46240.504629629628</v>
      </c>
      <c r="I19339" t="b">
        <v>0</v>
      </c>
      <c r="J19339" t="b">
        <v>0</v>
      </c>
      <c r="K19339" t="s">
        <v>40</v>
      </c>
      <c r="L19339" t="s">
        <v>60</v>
      </c>
      <c r="M19339">
        <v>32634.5</v>
      </c>
      <c r="N19339"/>
      <c r="O19339" t="s">
        <v>6973</v>
      </c>
      <c r="P19339" t="s">
        <v>32816</v>
      </c>
    </row>
    <row r="19340" spans="1:16" x14ac:dyDescent="0.35">
      <c r="A19340" t="s">
        <v>2</v>
      </c>
      <c r="B19340" t="s">
        <v>32817</v>
      </c>
      <c r="C19340" t="s">
        <v>76</v>
      </c>
      <c r="D19340" t="s">
        <v>2360</v>
      </c>
      <c r="E19340" t="s">
        <v>59</v>
      </c>
      <c r="F19340" t="b">
        <v>1</v>
      </c>
      <c r="G19340" t="s">
        <v>68</v>
      </c>
      <c r="H19340" s="1">
        <v>46240.504814814813</v>
      </c>
      <c r="I19340" t="b">
        <v>0</v>
      </c>
      <c r="J19340" t="b">
        <v>1</v>
      </c>
      <c r="K19340" t="s">
        <v>41</v>
      </c>
      <c r="L19340" t="s">
        <v>60</v>
      </c>
      <c r="M19340">
        <v>110000</v>
      </c>
      <c r="N19340"/>
      <c r="O19340" t="s">
        <v>32818</v>
      </c>
      <c r="P19340" t="s">
        <v>718</v>
      </c>
    </row>
    <row r="19341" spans="1:16" x14ac:dyDescent="0.35">
      <c r="A19341" t="s">
        <v>4</v>
      </c>
      <c r="B19341" t="s">
        <v>2272</v>
      </c>
      <c r="C19341" t="s">
        <v>172</v>
      </c>
      <c r="D19341" t="s">
        <v>4526</v>
      </c>
      <c r="E19341" t="s">
        <v>59</v>
      </c>
      <c r="F19341" t="b">
        <v>0</v>
      </c>
      <c r="G19341" t="s">
        <v>68</v>
      </c>
      <c r="H19341" s="1">
        <v>46240.543090277781</v>
      </c>
      <c r="I19341" t="b">
        <v>1</v>
      </c>
      <c r="J19341" t="b">
        <v>0</v>
      </c>
      <c r="K19341" t="s">
        <v>41</v>
      </c>
      <c r="L19341" t="s">
        <v>74</v>
      </c>
      <c r="M19341"/>
      <c r="N19341">
        <v>46</v>
      </c>
      <c r="O19341" t="s">
        <v>23204</v>
      </c>
      <c r="P19341" t="s">
        <v>3613</v>
      </c>
    </row>
    <row r="19342" spans="1:16" x14ac:dyDescent="0.35">
      <c r="A19342" t="s">
        <v>0</v>
      </c>
      <c r="B19342" t="s">
        <v>32819</v>
      </c>
      <c r="C19342" t="s">
        <v>41</v>
      </c>
      <c r="D19342" t="s">
        <v>4526</v>
      </c>
      <c r="E19342" t="s">
        <v>88</v>
      </c>
      <c r="F19342" t="b">
        <v>0</v>
      </c>
      <c r="G19342" t="s">
        <v>41</v>
      </c>
      <c r="H19342" s="1">
        <v>46240.546365740738</v>
      </c>
      <c r="I19342" t="b">
        <v>0</v>
      </c>
      <c r="J19342" t="b">
        <v>0</v>
      </c>
      <c r="K19342" t="s">
        <v>41</v>
      </c>
      <c r="L19342" t="s">
        <v>74</v>
      </c>
      <c r="M19342"/>
      <c r="N19342">
        <v>32.5</v>
      </c>
      <c r="O19342" t="s">
        <v>2641</v>
      </c>
      <c r="P19342" t="s">
        <v>4073</v>
      </c>
    </row>
    <row r="19343" spans="1:16" x14ac:dyDescent="0.35">
      <c r="A19343" t="s">
        <v>0</v>
      </c>
      <c r="B19343" t="s">
        <v>32820</v>
      </c>
      <c r="C19343" t="s">
        <v>42</v>
      </c>
      <c r="D19343" t="s">
        <v>4633</v>
      </c>
      <c r="E19343" t="s">
        <v>59</v>
      </c>
      <c r="F19343" t="b">
        <v>0</v>
      </c>
      <c r="G19343" t="s">
        <v>42</v>
      </c>
      <c r="H19343" s="1">
        <v>46240.546423611107</v>
      </c>
      <c r="I19343" t="b">
        <v>0</v>
      </c>
      <c r="J19343" t="b">
        <v>0</v>
      </c>
      <c r="K19343" t="s">
        <v>42</v>
      </c>
      <c r="L19343" t="s">
        <v>60</v>
      </c>
      <c r="M19343">
        <v>45000</v>
      </c>
      <c r="N19343"/>
      <c r="O19343" t="s">
        <v>32821</v>
      </c>
      <c r="P19343" t="s">
        <v>32822</v>
      </c>
    </row>
    <row r="19344" spans="1:16" x14ac:dyDescent="0.35">
      <c r="A19344" t="s">
        <v>5</v>
      </c>
      <c r="B19344" t="s">
        <v>32823</v>
      </c>
      <c r="C19344" t="s">
        <v>218</v>
      </c>
      <c r="D19344" t="s">
        <v>4526</v>
      </c>
      <c r="E19344" t="s">
        <v>88</v>
      </c>
      <c r="F19344" t="b">
        <v>0</v>
      </c>
      <c r="G19344" t="s">
        <v>89</v>
      </c>
      <c r="H19344" s="1">
        <v>46240.549768518518</v>
      </c>
      <c r="I19344" t="b">
        <v>0</v>
      </c>
      <c r="J19344" t="b">
        <v>0</v>
      </c>
      <c r="K19344" t="s">
        <v>41</v>
      </c>
      <c r="L19344" t="s">
        <v>74</v>
      </c>
      <c r="M19344"/>
      <c r="N19344">
        <v>68.125</v>
      </c>
      <c r="O19344" t="s">
        <v>3605</v>
      </c>
      <c r="P19344" t="s">
        <v>28365</v>
      </c>
    </row>
    <row r="19345" spans="1:16" x14ac:dyDescent="0.35">
      <c r="A19345" t="s">
        <v>0</v>
      </c>
      <c r="B19345" t="s">
        <v>32824</v>
      </c>
      <c r="C19345" t="s">
        <v>26665</v>
      </c>
      <c r="D19345" t="s">
        <v>4346</v>
      </c>
      <c r="E19345" t="s">
        <v>132</v>
      </c>
      <c r="F19345" t="b">
        <v>0</v>
      </c>
      <c r="G19345" t="s">
        <v>68</v>
      </c>
      <c r="H19345" s="1">
        <v>46240.584745370368</v>
      </c>
      <c r="I19345" t="b">
        <v>1</v>
      </c>
      <c r="J19345" t="b">
        <v>0</v>
      </c>
      <c r="K19345" t="s">
        <v>41</v>
      </c>
      <c r="L19345" t="s">
        <v>74</v>
      </c>
      <c r="M19345"/>
      <c r="N19345">
        <v>16</v>
      </c>
      <c r="O19345" t="s">
        <v>32825</v>
      </c>
      <c r="P19345" t="s">
        <v>219</v>
      </c>
    </row>
    <row r="19346" spans="1:16" x14ac:dyDescent="0.35">
      <c r="A19346" t="s">
        <v>0</v>
      </c>
      <c r="B19346" t="s">
        <v>32826</v>
      </c>
      <c r="C19346" t="s">
        <v>396</v>
      </c>
      <c r="D19346" t="s">
        <v>7886</v>
      </c>
      <c r="E19346" t="s">
        <v>59</v>
      </c>
      <c r="F19346" t="b">
        <v>0</v>
      </c>
      <c r="G19346" t="s">
        <v>68</v>
      </c>
      <c r="H19346" s="1">
        <v>46240.584756944438</v>
      </c>
      <c r="I19346" t="b">
        <v>1</v>
      </c>
      <c r="J19346" t="b">
        <v>0</v>
      </c>
      <c r="K19346" t="s">
        <v>41</v>
      </c>
      <c r="L19346" t="s">
        <v>74</v>
      </c>
      <c r="M19346"/>
      <c r="N19346">
        <v>32</v>
      </c>
      <c r="O19346" t="s">
        <v>775</v>
      </c>
      <c r="P19346" t="s">
        <v>3201</v>
      </c>
    </row>
    <row r="19347" spans="1:16" x14ac:dyDescent="0.35">
      <c r="A19347" t="s">
        <v>2</v>
      </c>
      <c r="B19347" t="s">
        <v>2</v>
      </c>
      <c r="C19347" t="s">
        <v>2209</v>
      </c>
      <c r="D19347" t="s">
        <v>2360</v>
      </c>
      <c r="E19347" t="s">
        <v>59</v>
      </c>
      <c r="F19347" t="b">
        <v>0</v>
      </c>
      <c r="G19347" t="s">
        <v>65</v>
      </c>
      <c r="H19347" s="1">
        <v>46240.584791666668</v>
      </c>
      <c r="I19347" t="b">
        <v>0</v>
      </c>
      <c r="J19347" t="b">
        <v>1</v>
      </c>
      <c r="K19347" t="s">
        <v>41</v>
      </c>
      <c r="L19347" t="s">
        <v>60</v>
      </c>
      <c r="M19347">
        <v>189000</v>
      </c>
      <c r="N19347"/>
      <c r="O19347" t="s">
        <v>988</v>
      </c>
      <c r="P19347" t="s">
        <v>2717</v>
      </c>
    </row>
    <row r="19348" spans="1:16" x14ac:dyDescent="0.35">
      <c r="A19348" t="s">
        <v>0</v>
      </c>
      <c r="B19348" t="s">
        <v>32827</v>
      </c>
      <c r="C19348" t="s">
        <v>253</v>
      </c>
      <c r="D19348" t="s">
        <v>4526</v>
      </c>
      <c r="E19348" t="s">
        <v>88</v>
      </c>
      <c r="F19348" t="b">
        <v>0</v>
      </c>
      <c r="G19348" t="s">
        <v>73</v>
      </c>
      <c r="H19348" s="1">
        <v>46240.584826388891</v>
      </c>
      <c r="I19348" t="b">
        <v>1</v>
      </c>
      <c r="J19348" t="b">
        <v>1</v>
      </c>
      <c r="K19348" t="s">
        <v>41</v>
      </c>
      <c r="L19348" t="s">
        <v>74</v>
      </c>
      <c r="M19348"/>
      <c r="N19348">
        <v>90</v>
      </c>
      <c r="O19348" t="s">
        <v>7887</v>
      </c>
      <c r="P19348" t="s">
        <v>32828</v>
      </c>
    </row>
    <row r="19349" spans="1:16" x14ac:dyDescent="0.35">
      <c r="A19349" t="s">
        <v>6</v>
      </c>
      <c r="B19349" t="s">
        <v>25258</v>
      </c>
      <c r="C19349" t="s">
        <v>5115</v>
      </c>
      <c r="D19349" t="s">
        <v>24119</v>
      </c>
      <c r="E19349" t="s">
        <v>232</v>
      </c>
      <c r="F19349" t="b">
        <v>0</v>
      </c>
      <c r="G19349" t="s">
        <v>40</v>
      </c>
      <c r="H19349" s="1">
        <v>46240.587893518517</v>
      </c>
      <c r="I19349" t="b">
        <v>1</v>
      </c>
      <c r="J19349" t="b">
        <v>0</v>
      </c>
      <c r="K19349" t="s">
        <v>40</v>
      </c>
      <c r="L19349" t="s">
        <v>60</v>
      </c>
      <c r="M19349">
        <v>45000</v>
      </c>
      <c r="N19349"/>
      <c r="O19349" t="s">
        <v>32829</v>
      </c>
      <c r="P19349" t="s">
        <v>2318</v>
      </c>
    </row>
    <row r="19350" spans="1:16" x14ac:dyDescent="0.35">
      <c r="A19350" t="s">
        <v>1</v>
      </c>
      <c r="B19350" t="s">
        <v>32830</v>
      </c>
      <c r="C19350" t="s">
        <v>164</v>
      </c>
      <c r="D19350" t="s">
        <v>4346</v>
      </c>
      <c r="E19350" t="s">
        <v>59</v>
      </c>
      <c r="F19350" t="b">
        <v>0</v>
      </c>
      <c r="G19350" t="s">
        <v>77</v>
      </c>
      <c r="H19350" s="1">
        <v>46240.591435185182</v>
      </c>
      <c r="I19350" t="b">
        <v>1</v>
      </c>
      <c r="J19350" t="b">
        <v>1</v>
      </c>
      <c r="K19350" t="s">
        <v>41</v>
      </c>
      <c r="L19350" t="s">
        <v>60</v>
      </c>
      <c r="M19350">
        <v>130000</v>
      </c>
      <c r="N19350"/>
      <c r="O19350" t="s">
        <v>2048</v>
      </c>
      <c r="P19350" t="s">
        <v>32831</v>
      </c>
    </row>
    <row r="19351" spans="1:16" x14ac:dyDescent="0.35">
      <c r="A19351" t="s">
        <v>1</v>
      </c>
      <c r="B19351" t="s">
        <v>252</v>
      </c>
      <c r="C19351" t="s">
        <v>18639</v>
      </c>
      <c r="D19351" t="s">
        <v>4526</v>
      </c>
      <c r="E19351" t="s">
        <v>88</v>
      </c>
      <c r="F19351" t="b">
        <v>0</v>
      </c>
      <c r="G19351" t="s">
        <v>77</v>
      </c>
      <c r="H19351" s="1">
        <v>46240.591516203713</v>
      </c>
      <c r="I19351" t="b">
        <v>0</v>
      </c>
      <c r="J19351" t="b">
        <v>1</v>
      </c>
      <c r="K19351" t="s">
        <v>41</v>
      </c>
      <c r="L19351" t="s">
        <v>74</v>
      </c>
      <c r="M19351"/>
      <c r="N19351">
        <v>49</v>
      </c>
      <c r="O19351" t="s">
        <v>105</v>
      </c>
    </row>
    <row r="19352" spans="1:16" x14ac:dyDescent="0.35">
      <c r="A19352" t="s">
        <v>0</v>
      </c>
      <c r="B19352" t="s">
        <v>32832</v>
      </c>
      <c r="C19352" t="s">
        <v>112</v>
      </c>
      <c r="D19352" t="s">
        <v>4526</v>
      </c>
      <c r="E19352" t="s">
        <v>88</v>
      </c>
      <c r="F19352" t="b">
        <v>0</v>
      </c>
      <c r="G19352" t="s">
        <v>65</v>
      </c>
      <c r="H19352" s="1">
        <v>46240.62641203704</v>
      </c>
      <c r="I19352" t="b">
        <v>0</v>
      </c>
      <c r="J19352" t="b">
        <v>0</v>
      </c>
      <c r="K19352" t="s">
        <v>41</v>
      </c>
      <c r="L19352" t="s">
        <v>74</v>
      </c>
      <c r="M19352"/>
      <c r="N19352">
        <v>42.5</v>
      </c>
      <c r="O19352" t="s">
        <v>3045</v>
      </c>
      <c r="P19352" t="s">
        <v>32833</v>
      </c>
    </row>
    <row r="19353" spans="1:16" x14ac:dyDescent="0.35">
      <c r="A19353" t="s">
        <v>0</v>
      </c>
      <c r="B19353" t="s">
        <v>32834</v>
      </c>
      <c r="C19353" t="s">
        <v>79</v>
      </c>
      <c r="D19353" t="s">
        <v>4756</v>
      </c>
      <c r="E19353" t="s">
        <v>59</v>
      </c>
      <c r="F19353" t="b">
        <v>0</v>
      </c>
      <c r="G19353" t="s">
        <v>77</v>
      </c>
      <c r="H19353" s="1">
        <v>46240.626423611109</v>
      </c>
      <c r="I19353" t="b">
        <v>0</v>
      </c>
      <c r="J19353" t="b">
        <v>0</v>
      </c>
      <c r="K19353" t="s">
        <v>41</v>
      </c>
      <c r="L19353" t="s">
        <v>60</v>
      </c>
      <c r="M19353">
        <v>187000</v>
      </c>
      <c r="N19353"/>
      <c r="O19353" t="s">
        <v>2935</v>
      </c>
    </row>
    <row r="19354" spans="1:16" x14ac:dyDescent="0.35">
      <c r="A19354" t="s">
        <v>2</v>
      </c>
      <c r="B19354" t="s">
        <v>275</v>
      </c>
      <c r="C19354" t="s">
        <v>330</v>
      </c>
      <c r="D19354" t="s">
        <v>4526</v>
      </c>
      <c r="E19354" t="s">
        <v>59</v>
      </c>
      <c r="F19354" t="b">
        <v>0</v>
      </c>
      <c r="G19354" t="s">
        <v>41</v>
      </c>
      <c r="H19354" s="1">
        <v>46240.629687499997</v>
      </c>
      <c r="I19354" t="b">
        <v>1</v>
      </c>
      <c r="J19354" t="b">
        <v>0</v>
      </c>
      <c r="K19354" t="s">
        <v>41</v>
      </c>
      <c r="L19354" t="s">
        <v>60</v>
      </c>
      <c r="M19354">
        <v>125000</v>
      </c>
      <c r="N19354"/>
      <c r="O19354" t="s">
        <v>1389</v>
      </c>
      <c r="P19354" t="s">
        <v>23708</v>
      </c>
    </row>
    <row r="19355" spans="1:16" x14ac:dyDescent="0.35">
      <c r="A19355" t="s">
        <v>1</v>
      </c>
      <c r="B19355" t="s">
        <v>32835</v>
      </c>
      <c r="C19355" t="s">
        <v>112</v>
      </c>
      <c r="D19355" t="s">
        <v>111</v>
      </c>
      <c r="E19355" t="s">
        <v>59</v>
      </c>
      <c r="F19355" t="b">
        <v>0</v>
      </c>
      <c r="G19355" t="s">
        <v>77</v>
      </c>
      <c r="H19355" s="1">
        <v>46240.633101851847</v>
      </c>
      <c r="I19355" t="b">
        <v>1</v>
      </c>
      <c r="J19355" t="b">
        <v>1</v>
      </c>
      <c r="K19355" t="s">
        <v>41</v>
      </c>
      <c r="L19355" t="s">
        <v>60</v>
      </c>
      <c r="M19355">
        <v>120000</v>
      </c>
      <c r="N19355"/>
      <c r="O19355" t="s">
        <v>111</v>
      </c>
      <c r="P19355" t="s">
        <v>32836</v>
      </c>
    </row>
    <row r="19356" spans="1:16" x14ac:dyDescent="0.35">
      <c r="A19356" t="s">
        <v>1</v>
      </c>
      <c r="B19356" t="s">
        <v>32837</v>
      </c>
      <c r="C19356" t="s">
        <v>76</v>
      </c>
      <c r="D19356" t="s">
        <v>4526</v>
      </c>
      <c r="E19356" t="s">
        <v>59</v>
      </c>
      <c r="F19356" t="b">
        <v>1</v>
      </c>
      <c r="G19356" t="s">
        <v>89</v>
      </c>
      <c r="H19356" s="1">
        <v>46240.633101851847</v>
      </c>
      <c r="I19356" t="b">
        <v>1</v>
      </c>
      <c r="J19356" t="b">
        <v>1</v>
      </c>
      <c r="K19356" t="s">
        <v>41</v>
      </c>
      <c r="L19356" t="s">
        <v>60</v>
      </c>
      <c r="M19356">
        <v>150000</v>
      </c>
      <c r="N19356"/>
      <c r="O19356" t="s">
        <v>24895</v>
      </c>
      <c r="P19356" t="s">
        <v>32838</v>
      </c>
    </row>
    <row r="19357" spans="1:16" x14ac:dyDescent="0.35">
      <c r="A19357" t="s">
        <v>0</v>
      </c>
      <c r="B19357" t="s">
        <v>32839</v>
      </c>
      <c r="C19357" t="s">
        <v>40</v>
      </c>
      <c r="D19357" t="s">
        <v>4526</v>
      </c>
      <c r="E19357" t="s">
        <v>59</v>
      </c>
      <c r="F19357" t="b">
        <v>0</v>
      </c>
      <c r="G19357" t="s">
        <v>40</v>
      </c>
      <c r="H19357" s="1">
        <v>46240.671296296299</v>
      </c>
      <c r="I19357" t="b">
        <v>0</v>
      </c>
      <c r="J19357" t="b">
        <v>0</v>
      </c>
      <c r="K19357" t="s">
        <v>40</v>
      </c>
      <c r="L19357" t="s">
        <v>60</v>
      </c>
      <c r="M19357">
        <v>62500</v>
      </c>
      <c r="N19357"/>
      <c r="O19357" t="s">
        <v>5263</v>
      </c>
      <c r="P19357" t="s">
        <v>133</v>
      </c>
    </row>
    <row r="19358" spans="1:16" x14ac:dyDescent="0.35">
      <c r="A19358" t="s">
        <v>8</v>
      </c>
      <c r="B19358" t="s">
        <v>32840</v>
      </c>
      <c r="C19358" t="s">
        <v>165</v>
      </c>
      <c r="D19358" t="s">
        <v>4346</v>
      </c>
      <c r="E19358" t="s">
        <v>59</v>
      </c>
      <c r="F19358" t="b">
        <v>0</v>
      </c>
      <c r="G19358" t="s">
        <v>73</v>
      </c>
      <c r="H19358" s="1">
        <v>46240.67150462963</v>
      </c>
      <c r="I19358" t="b">
        <v>0</v>
      </c>
      <c r="J19358" t="b">
        <v>0</v>
      </c>
      <c r="K19358" t="s">
        <v>41</v>
      </c>
      <c r="L19358" t="s">
        <v>60</v>
      </c>
      <c r="M19358">
        <v>105000</v>
      </c>
      <c r="N19358"/>
      <c r="O19358" t="s">
        <v>26068</v>
      </c>
      <c r="P19358" t="s">
        <v>459</v>
      </c>
    </row>
    <row r="19359" spans="1:16" x14ac:dyDescent="0.35">
      <c r="A19359" t="s">
        <v>2</v>
      </c>
      <c r="B19359" t="s">
        <v>32841</v>
      </c>
      <c r="C19359" t="s">
        <v>246</v>
      </c>
      <c r="D19359" t="s">
        <v>4526</v>
      </c>
      <c r="E19359" t="s">
        <v>59</v>
      </c>
      <c r="F19359" t="b">
        <v>0</v>
      </c>
      <c r="G19359" t="s">
        <v>65</v>
      </c>
      <c r="H19359" s="1">
        <v>46240.671516203707</v>
      </c>
      <c r="I19359" t="b">
        <v>0</v>
      </c>
      <c r="J19359" t="b">
        <v>1</v>
      </c>
      <c r="K19359" t="s">
        <v>41</v>
      </c>
      <c r="L19359" t="s">
        <v>60</v>
      </c>
      <c r="M19359">
        <v>126500</v>
      </c>
      <c r="N19359"/>
      <c r="O19359" t="s">
        <v>13536</v>
      </c>
      <c r="P19359" t="s">
        <v>32842</v>
      </c>
    </row>
    <row r="19360" spans="1:16" x14ac:dyDescent="0.35">
      <c r="A19360" t="s">
        <v>2</v>
      </c>
      <c r="B19360" t="s">
        <v>32843</v>
      </c>
      <c r="C19360" t="s">
        <v>76</v>
      </c>
      <c r="D19360" t="s">
        <v>141</v>
      </c>
      <c r="E19360" t="s">
        <v>88</v>
      </c>
      <c r="F19360" t="b">
        <v>1</v>
      </c>
      <c r="G19360" t="s">
        <v>41</v>
      </c>
      <c r="H19360" s="1">
        <v>46240.67460648148</v>
      </c>
      <c r="I19360" t="b">
        <v>0</v>
      </c>
      <c r="J19360" t="b">
        <v>0</v>
      </c>
      <c r="K19360" t="s">
        <v>41</v>
      </c>
      <c r="L19360" t="s">
        <v>74</v>
      </c>
      <c r="M19360"/>
      <c r="N19360">
        <v>31</v>
      </c>
      <c r="O19360" t="s">
        <v>141</v>
      </c>
      <c r="P19360" t="s">
        <v>208</v>
      </c>
    </row>
    <row r="19361" spans="1:16" x14ac:dyDescent="0.35">
      <c r="A19361" t="s">
        <v>1</v>
      </c>
      <c r="B19361" t="s">
        <v>1</v>
      </c>
      <c r="C19361" t="s">
        <v>1458</v>
      </c>
      <c r="D19361" t="s">
        <v>4526</v>
      </c>
      <c r="E19361" t="s">
        <v>88</v>
      </c>
      <c r="F19361" t="b">
        <v>0</v>
      </c>
      <c r="G19361" t="s">
        <v>77</v>
      </c>
      <c r="H19361" s="1">
        <v>46240.674814814818</v>
      </c>
      <c r="I19361" t="b">
        <v>1</v>
      </c>
      <c r="J19361" t="b">
        <v>1</v>
      </c>
      <c r="K19361" t="s">
        <v>41</v>
      </c>
      <c r="L19361" t="s">
        <v>74</v>
      </c>
      <c r="M19361"/>
      <c r="N19361">
        <v>44</v>
      </c>
      <c r="O19361" t="s">
        <v>403</v>
      </c>
      <c r="P19361" t="s">
        <v>32844</v>
      </c>
    </row>
    <row r="19362" spans="1:16" x14ac:dyDescent="0.35">
      <c r="A19362" t="s">
        <v>1</v>
      </c>
      <c r="B19362" t="s">
        <v>31614</v>
      </c>
      <c r="C19362" t="s">
        <v>189</v>
      </c>
      <c r="D19362" t="s">
        <v>4526</v>
      </c>
      <c r="E19362" t="s">
        <v>88</v>
      </c>
      <c r="F19362" t="b">
        <v>0</v>
      </c>
      <c r="G19362" t="s">
        <v>77</v>
      </c>
      <c r="H19362" s="1">
        <v>46240.674826388888</v>
      </c>
      <c r="I19362" t="b">
        <v>1</v>
      </c>
      <c r="J19362" t="b">
        <v>1</v>
      </c>
      <c r="K19362" t="s">
        <v>41</v>
      </c>
      <c r="L19362" t="s">
        <v>74</v>
      </c>
      <c r="M19362"/>
      <c r="N19362">
        <v>51</v>
      </c>
      <c r="O19362" t="s">
        <v>403</v>
      </c>
      <c r="P19362" t="s">
        <v>26605</v>
      </c>
    </row>
    <row r="19363" spans="1:16" x14ac:dyDescent="0.35">
      <c r="A19363" t="s">
        <v>1</v>
      </c>
      <c r="B19363" t="s">
        <v>30351</v>
      </c>
      <c r="C19363" t="s">
        <v>1708</v>
      </c>
      <c r="D19363" t="s">
        <v>2360</v>
      </c>
      <c r="E19363" t="s">
        <v>621</v>
      </c>
      <c r="F19363" t="b">
        <v>0</v>
      </c>
      <c r="G19363" t="s">
        <v>68</v>
      </c>
      <c r="H19363" s="1">
        <v>46240.674884259257</v>
      </c>
      <c r="I19363" t="b">
        <v>0</v>
      </c>
      <c r="J19363" t="b">
        <v>0</v>
      </c>
      <c r="K19363" t="s">
        <v>41</v>
      </c>
      <c r="L19363" t="s">
        <v>74</v>
      </c>
      <c r="M19363"/>
      <c r="N19363">
        <v>35</v>
      </c>
      <c r="O19363" t="s">
        <v>10964</v>
      </c>
      <c r="P19363" t="s">
        <v>32845</v>
      </c>
    </row>
    <row r="19364" spans="1:16" x14ac:dyDescent="0.35">
      <c r="A19364" t="s">
        <v>3</v>
      </c>
      <c r="B19364" t="s">
        <v>32846</v>
      </c>
      <c r="C19364" t="s">
        <v>76</v>
      </c>
      <c r="D19364" t="s">
        <v>4526</v>
      </c>
      <c r="E19364" t="s">
        <v>88</v>
      </c>
      <c r="F19364" t="b">
        <v>1</v>
      </c>
      <c r="G19364" t="s">
        <v>89</v>
      </c>
      <c r="H19364" s="1">
        <v>46240.709745370368</v>
      </c>
      <c r="I19364" t="b">
        <v>1</v>
      </c>
      <c r="J19364" t="b">
        <v>1</v>
      </c>
      <c r="K19364" t="s">
        <v>41</v>
      </c>
      <c r="L19364" t="s">
        <v>74</v>
      </c>
      <c r="M19364"/>
      <c r="N19364">
        <v>30.5</v>
      </c>
      <c r="O19364" t="s">
        <v>4487</v>
      </c>
      <c r="P19364" t="s">
        <v>673</v>
      </c>
    </row>
    <row r="19365" spans="1:16" x14ac:dyDescent="0.35">
      <c r="A19365" t="s">
        <v>3</v>
      </c>
      <c r="B19365" t="s">
        <v>32847</v>
      </c>
      <c r="C19365" t="s">
        <v>181</v>
      </c>
      <c r="D19365" t="s">
        <v>4526</v>
      </c>
      <c r="E19365" t="s">
        <v>88</v>
      </c>
      <c r="F19365" t="b">
        <v>0</v>
      </c>
      <c r="G19365" t="s">
        <v>89</v>
      </c>
      <c r="H19365" s="1">
        <v>46240.709745370368</v>
      </c>
      <c r="I19365" t="b">
        <v>0</v>
      </c>
      <c r="J19365" t="b">
        <v>1</v>
      </c>
      <c r="K19365" t="s">
        <v>41</v>
      </c>
      <c r="L19365" t="s">
        <v>74</v>
      </c>
      <c r="M19365"/>
      <c r="N19365">
        <v>72.5</v>
      </c>
      <c r="O19365" t="s">
        <v>403</v>
      </c>
      <c r="P19365" t="s">
        <v>32848</v>
      </c>
    </row>
    <row r="19366" spans="1:16" x14ac:dyDescent="0.35">
      <c r="A19366" t="s">
        <v>0</v>
      </c>
      <c r="B19366" t="s">
        <v>32849</v>
      </c>
      <c r="C19366" t="s">
        <v>901</v>
      </c>
      <c r="D19366" t="s">
        <v>4526</v>
      </c>
      <c r="E19366" t="s">
        <v>59</v>
      </c>
      <c r="F19366" t="b">
        <v>0</v>
      </c>
      <c r="G19366" t="s">
        <v>77</v>
      </c>
      <c r="H19366" s="1">
        <v>46240.709756944438</v>
      </c>
      <c r="I19366" t="b">
        <v>1</v>
      </c>
      <c r="J19366" t="b">
        <v>0</v>
      </c>
      <c r="K19366" t="s">
        <v>41</v>
      </c>
      <c r="L19366" t="s">
        <v>74</v>
      </c>
      <c r="M19366"/>
      <c r="N19366">
        <v>48.5</v>
      </c>
      <c r="O19366" t="s">
        <v>1264</v>
      </c>
      <c r="P19366" t="s">
        <v>283</v>
      </c>
    </row>
    <row r="19367" spans="1:16" x14ac:dyDescent="0.35">
      <c r="A19367" t="s">
        <v>3</v>
      </c>
      <c r="B19367" t="s">
        <v>32850</v>
      </c>
      <c r="C19367" t="s">
        <v>1528</v>
      </c>
      <c r="D19367" t="s">
        <v>2360</v>
      </c>
      <c r="E19367" t="s">
        <v>59</v>
      </c>
      <c r="F19367" t="b">
        <v>0</v>
      </c>
      <c r="G19367" t="s">
        <v>65</v>
      </c>
      <c r="H19367" s="1">
        <v>46240.709768518522</v>
      </c>
      <c r="I19367" t="b">
        <v>0</v>
      </c>
      <c r="J19367" t="b">
        <v>1</v>
      </c>
      <c r="K19367" t="s">
        <v>41</v>
      </c>
      <c r="L19367" t="s">
        <v>60</v>
      </c>
      <c r="M19367">
        <v>75000</v>
      </c>
      <c r="N19367"/>
      <c r="O19367" t="s">
        <v>1529</v>
      </c>
      <c r="P19367" t="s">
        <v>32851</v>
      </c>
    </row>
    <row r="19368" spans="1:16" x14ac:dyDescent="0.35">
      <c r="A19368" t="s">
        <v>0</v>
      </c>
      <c r="B19368" t="s">
        <v>32852</v>
      </c>
      <c r="C19368" t="s">
        <v>8310</v>
      </c>
      <c r="D19368" t="s">
        <v>4526</v>
      </c>
      <c r="E19368" t="s">
        <v>59</v>
      </c>
      <c r="F19368" t="b">
        <v>0</v>
      </c>
      <c r="G19368" t="s">
        <v>65</v>
      </c>
      <c r="H19368" s="1">
        <v>46240.709768518522</v>
      </c>
      <c r="I19368" t="b">
        <v>0</v>
      </c>
      <c r="J19368" t="b">
        <v>1</v>
      </c>
      <c r="K19368" t="s">
        <v>41</v>
      </c>
      <c r="L19368" t="s">
        <v>60</v>
      </c>
      <c r="M19368">
        <v>71500</v>
      </c>
      <c r="N19368"/>
      <c r="O19368" t="s">
        <v>14145</v>
      </c>
      <c r="P19368" t="s">
        <v>146</v>
      </c>
    </row>
    <row r="19369" spans="1:16" x14ac:dyDescent="0.35">
      <c r="A19369" t="s">
        <v>2</v>
      </c>
      <c r="B19369" t="s">
        <v>32853</v>
      </c>
      <c r="C19369" t="s">
        <v>5026</v>
      </c>
      <c r="D19369" t="s">
        <v>4526</v>
      </c>
      <c r="E19369" t="s">
        <v>59</v>
      </c>
      <c r="F19369" t="b">
        <v>0</v>
      </c>
      <c r="G19369" t="s">
        <v>40</v>
      </c>
      <c r="H19369" s="1">
        <v>46240.712905092587</v>
      </c>
      <c r="I19369" t="b">
        <v>1</v>
      </c>
      <c r="J19369" t="b">
        <v>0</v>
      </c>
      <c r="K19369" t="s">
        <v>40</v>
      </c>
      <c r="L19369" t="s">
        <v>60</v>
      </c>
      <c r="M19369">
        <v>37100</v>
      </c>
      <c r="N19369"/>
      <c r="O19369" t="s">
        <v>32854</v>
      </c>
    </row>
    <row r="19370" spans="1:16" x14ac:dyDescent="0.35">
      <c r="A19370" t="s">
        <v>0</v>
      </c>
      <c r="B19370" t="s">
        <v>32855</v>
      </c>
      <c r="C19370" t="s">
        <v>76</v>
      </c>
      <c r="D19370" t="s">
        <v>4346</v>
      </c>
      <c r="E19370" t="s">
        <v>59</v>
      </c>
      <c r="F19370" t="b">
        <v>1</v>
      </c>
      <c r="G19370" t="s">
        <v>41</v>
      </c>
      <c r="H19370" s="1">
        <v>46240.712916666656</v>
      </c>
      <c r="I19370" t="b">
        <v>0</v>
      </c>
      <c r="J19370" t="b">
        <v>1</v>
      </c>
      <c r="K19370" t="s">
        <v>41</v>
      </c>
      <c r="L19370" t="s">
        <v>60</v>
      </c>
      <c r="M19370">
        <v>80450</v>
      </c>
      <c r="N19370"/>
      <c r="O19370" t="s">
        <v>32856</v>
      </c>
      <c r="P19370" t="s">
        <v>32857</v>
      </c>
    </row>
    <row r="19371" spans="1:16" x14ac:dyDescent="0.35">
      <c r="A19371" t="s">
        <v>5</v>
      </c>
      <c r="B19371" t="s">
        <v>32858</v>
      </c>
      <c r="C19371" t="s">
        <v>500</v>
      </c>
      <c r="D19371" t="s">
        <v>4346</v>
      </c>
      <c r="F19371" t="b">
        <v>0</v>
      </c>
      <c r="G19371" t="s">
        <v>13</v>
      </c>
      <c r="H19371" s="1">
        <v>46240.717118055552</v>
      </c>
      <c r="I19371" t="b">
        <v>0</v>
      </c>
      <c r="J19371" t="b">
        <v>0</v>
      </c>
      <c r="K19371" t="s">
        <v>13</v>
      </c>
      <c r="L19371" t="s">
        <v>74</v>
      </c>
      <c r="M19371"/>
      <c r="N19371">
        <v>62.25</v>
      </c>
      <c r="O19371" t="s">
        <v>410</v>
      </c>
      <c r="P19371" t="s">
        <v>16106</v>
      </c>
    </row>
    <row r="19372" spans="1:16" x14ac:dyDescent="0.35">
      <c r="A19372" t="s">
        <v>1</v>
      </c>
      <c r="B19372" t="s">
        <v>32859</v>
      </c>
      <c r="C19372" t="s">
        <v>4069</v>
      </c>
      <c r="D19372" t="s">
        <v>4526</v>
      </c>
      <c r="E19372" t="s">
        <v>59</v>
      </c>
      <c r="F19372" t="b">
        <v>0</v>
      </c>
      <c r="G19372" t="s">
        <v>19</v>
      </c>
      <c r="H19372" s="1">
        <v>46240.717893518522</v>
      </c>
      <c r="I19372" t="b">
        <v>0</v>
      </c>
      <c r="J19372" t="b">
        <v>0</v>
      </c>
      <c r="K19372" t="s">
        <v>19</v>
      </c>
      <c r="L19372" t="s">
        <v>60</v>
      </c>
      <c r="M19372">
        <v>1600000</v>
      </c>
      <c r="N19372"/>
      <c r="O19372" t="s">
        <v>7059</v>
      </c>
      <c r="P19372" t="s">
        <v>32364</v>
      </c>
    </row>
    <row r="19373" spans="1:16" x14ac:dyDescent="0.35">
      <c r="A19373" t="s">
        <v>0</v>
      </c>
      <c r="B19373" t="s">
        <v>32860</v>
      </c>
      <c r="C19373" t="s">
        <v>497</v>
      </c>
      <c r="D19373" t="s">
        <v>4526</v>
      </c>
      <c r="E19373" t="s">
        <v>59</v>
      </c>
      <c r="F19373" t="b">
        <v>0</v>
      </c>
      <c r="G19373" t="s">
        <v>77</v>
      </c>
      <c r="H19373" s="1">
        <v>46240.75141203704</v>
      </c>
      <c r="I19373" t="b">
        <v>0</v>
      </c>
      <c r="J19373" t="b">
        <v>0</v>
      </c>
      <c r="K19373" t="s">
        <v>41</v>
      </c>
      <c r="L19373" t="s">
        <v>60</v>
      </c>
      <c r="M19373">
        <v>105000</v>
      </c>
      <c r="N19373"/>
      <c r="O19373" t="s">
        <v>2614</v>
      </c>
    </row>
    <row r="19374" spans="1:16" x14ac:dyDescent="0.35">
      <c r="A19374" t="s">
        <v>3</v>
      </c>
      <c r="B19374" t="s">
        <v>2264</v>
      </c>
      <c r="C19374" t="s">
        <v>162</v>
      </c>
      <c r="D19374" t="s">
        <v>4346</v>
      </c>
      <c r="E19374" t="s">
        <v>59</v>
      </c>
      <c r="F19374" t="b">
        <v>0</v>
      </c>
      <c r="G19374" t="s">
        <v>73</v>
      </c>
      <c r="H19374" s="1">
        <v>46240.75141203704</v>
      </c>
      <c r="I19374" t="b">
        <v>0</v>
      </c>
      <c r="J19374" t="b">
        <v>1</v>
      </c>
      <c r="K19374" t="s">
        <v>41</v>
      </c>
      <c r="L19374" t="s">
        <v>60</v>
      </c>
      <c r="M19374">
        <v>50000</v>
      </c>
      <c r="N19374"/>
      <c r="O19374" t="s">
        <v>32861</v>
      </c>
      <c r="P19374" t="s">
        <v>219</v>
      </c>
    </row>
    <row r="19375" spans="1:16" x14ac:dyDescent="0.35">
      <c r="A19375" t="s">
        <v>0</v>
      </c>
      <c r="B19375" t="s">
        <v>32862</v>
      </c>
      <c r="C19375" t="s">
        <v>19</v>
      </c>
      <c r="D19375" t="s">
        <v>4526</v>
      </c>
      <c r="E19375" t="s">
        <v>59</v>
      </c>
      <c r="F19375" t="b">
        <v>0</v>
      </c>
      <c r="G19375" t="s">
        <v>19</v>
      </c>
      <c r="H19375" s="1">
        <v>46240.752939814818</v>
      </c>
      <c r="I19375" t="b">
        <v>0</v>
      </c>
      <c r="J19375" t="b">
        <v>0</v>
      </c>
      <c r="K19375" t="s">
        <v>19</v>
      </c>
      <c r="L19375" t="s">
        <v>60</v>
      </c>
      <c r="M19375">
        <v>1500000</v>
      </c>
      <c r="N19375"/>
      <c r="O19375" t="s">
        <v>7059</v>
      </c>
      <c r="P19375" t="s">
        <v>927</v>
      </c>
    </row>
    <row r="19376" spans="1:16" x14ac:dyDescent="0.35">
      <c r="A19376" t="s">
        <v>1</v>
      </c>
      <c r="B19376" t="s">
        <v>32863</v>
      </c>
      <c r="C19376" t="s">
        <v>810</v>
      </c>
      <c r="D19376" t="s">
        <v>2360</v>
      </c>
      <c r="E19376" t="s">
        <v>59</v>
      </c>
      <c r="F19376" t="b">
        <v>0</v>
      </c>
      <c r="G19376" t="s">
        <v>77</v>
      </c>
      <c r="H19376" s="1">
        <v>46240.7580787037</v>
      </c>
      <c r="I19376" t="b">
        <v>0</v>
      </c>
      <c r="J19376" t="b">
        <v>1</v>
      </c>
      <c r="K19376" t="s">
        <v>41</v>
      </c>
      <c r="L19376" t="s">
        <v>60</v>
      </c>
      <c r="M19376">
        <v>207000</v>
      </c>
      <c r="N19376"/>
      <c r="O19376" t="s">
        <v>29882</v>
      </c>
      <c r="P19376" t="s">
        <v>146</v>
      </c>
    </row>
    <row r="19377" spans="1:16" x14ac:dyDescent="0.35">
      <c r="A19377" t="s">
        <v>4</v>
      </c>
      <c r="B19377" t="s">
        <v>32864</v>
      </c>
      <c r="C19377" t="s">
        <v>434</v>
      </c>
      <c r="D19377" t="s">
        <v>4526</v>
      </c>
      <c r="E19377" t="s">
        <v>88</v>
      </c>
      <c r="F19377" t="b">
        <v>0</v>
      </c>
      <c r="G19377" t="s">
        <v>77</v>
      </c>
      <c r="H19377" s="1">
        <v>46240.758159722223</v>
      </c>
      <c r="I19377" t="b">
        <v>0</v>
      </c>
      <c r="J19377" t="b">
        <v>0</v>
      </c>
      <c r="K19377" t="s">
        <v>41</v>
      </c>
      <c r="L19377" t="s">
        <v>74</v>
      </c>
      <c r="M19377"/>
      <c r="N19377">
        <v>66.5</v>
      </c>
      <c r="O19377" t="s">
        <v>27777</v>
      </c>
      <c r="P19377" t="s">
        <v>32865</v>
      </c>
    </row>
    <row r="19378" spans="1:16" x14ac:dyDescent="0.35">
      <c r="A19378" t="s">
        <v>0</v>
      </c>
      <c r="B19378" t="s">
        <v>2308</v>
      </c>
      <c r="C19378" t="s">
        <v>20338</v>
      </c>
      <c r="D19378" t="s">
        <v>4526</v>
      </c>
      <c r="E19378" t="s">
        <v>88</v>
      </c>
      <c r="F19378" t="b">
        <v>0</v>
      </c>
      <c r="G19378" t="s">
        <v>41</v>
      </c>
      <c r="H19378" s="1">
        <v>46240.761631944442</v>
      </c>
      <c r="I19378" t="b">
        <v>0</v>
      </c>
      <c r="J19378" t="b">
        <v>0</v>
      </c>
      <c r="K19378" t="s">
        <v>41</v>
      </c>
      <c r="L19378" t="s">
        <v>74</v>
      </c>
      <c r="M19378"/>
      <c r="N19378">
        <v>60</v>
      </c>
      <c r="O19378" t="s">
        <v>20198</v>
      </c>
      <c r="P19378" t="s">
        <v>32866</v>
      </c>
    </row>
    <row r="19379" spans="1:16" x14ac:dyDescent="0.35">
      <c r="A19379" t="s">
        <v>3</v>
      </c>
      <c r="B19379" t="s">
        <v>32867</v>
      </c>
      <c r="C19379" t="s">
        <v>124</v>
      </c>
      <c r="D19379" t="s">
        <v>2471</v>
      </c>
      <c r="E19379" t="s">
        <v>59</v>
      </c>
      <c r="F19379" t="b">
        <v>0</v>
      </c>
      <c r="G19379" t="s">
        <v>68</v>
      </c>
      <c r="H19379" s="1">
        <v>46240.793090277781</v>
      </c>
      <c r="I19379" t="b">
        <v>0</v>
      </c>
      <c r="J19379" t="b">
        <v>0</v>
      </c>
      <c r="K19379" t="s">
        <v>41</v>
      </c>
      <c r="L19379" t="s">
        <v>60</v>
      </c>
      <c r="M19379">
        <v>75500</v>
      </c>
      <c r="N19379"/>
      <c r="O19379" t="s">
        <v>32868</v>
      </c>
      <c r="P19379" t="s">
        <v>3990</v>
      </c>
    </row>
    <row r="19380" spans="1:16" x14ac:dyDescent="0.35">
      <c r="A19380" t="s">
        <v>0</v>
      </c>
      <c r="B19380" t="s">
        <v>32869</v>
      </c>
      <c r="C19380" t="s">
        <v>8310</v>
      </c>
      <c r="D19380" t="s">
        <v>2360</v>
      </c>
      <c r="E19380" t="s">
        <v>59</v>
      </c>
      <c r="F19380" t="b">
        <v>0</v>
      </c>
      <c r="G19380" t="s">
        <v>65</v>
      </c>
      <c r="H19380" s="1">
        <v>46240.793090277781</v>
      </c>
      <c r="I19380" t="b">
        <v>0</v>
      </c>
      <c r="J19380" t="b">
        <v>1</v>
      </c>
      <c r="K19380" t="s">
        <v>41</v>
      </c>
      <c r="L19380" t="s">
        <v>60</v>
      </c>
      <c r="M19380">
        <v>71500</v>
      </c>
      <c r="N19380"/>
      <c r="O19380" t="s">
        <v>32870</v>
      </c>
      <c r="P19380" t="s">
        <v>146</v>
      </c>
    </row>
    <row r="19381" spans="1:16" x14ac:dyDescent="0.35">
      <c r="A19381" t="s">
        <v>3</v>
      </c>
      <c r="B19381" t="s">
        <v>32871</v>
      </c>
      <c r="C19381" t="s">
        <v>145</v>
      </c>
      <c r="D19381" t="s">
        <v>4526</v>
      </c>
      <c r="E19381" t="s">
        <v>88</v>
      </c>
      <c r="F19381" t="b">
        <v>0</v>
      </c>
      <c r="G19381" t="s">
        <v>65</v>
      </c>
      <c r="H19381" s="1">
        <v>46240.793136574073</v>
      </c>
      <c r="I19381" t="b">
        <v>0</v>
      </c>
      <c r="J19381" t="b">
        <v>1</v>
      </c>
      <c r="K19381" t="s">
        <v>41</v>
      </c>
      <c r="L19381" t="s">
        <v>74</v>
      </c>
      <c r="M19381"/>
      <c r="N19381">
        <v>50.64</v>
      </c>
      <c r="O19381" t="s">
        <v>13294</v>
      </c>
      <c r="P19381" t="s">
        <v>32872</v>
      </c>
    </row>
    <row r="19382" spans="1:16" x14ac:dyDescent="0.35">
      <c r="A19382" t="s">
        <v>6</v>
      </c>
      <c r="B19382" t="s">
        <v>31486</v>
      </c>
      <c r="C19382" t="s">
        <v>370</v>
      </c>
      <c r="D19382" t="s">
        <v>4526</v>
      </c>
      <c r="E19382" t="s">
        <v>59</v>
      </c>
      <c r="F19382" t="b">
        <v>0</v>
      </c>
      <c r="G19382" t="s">
        <v>65</v>
      </c>
      <c r="H19382" s="1">
        <v>46240.799780092602</v>
      </c>
      <c r="I19382" t="b">
        <v>0</v>
      </c>
      <c r="J19382" t="b">
        <v>0</v>
      </c>
      <c r="K19382" t="s">
        <v>41</v>
      </c>
      <c r="L19382" t="s">
        <v>60</v>
      </c>
      <c r="M19382">
        <v>115000</v>
      </c>
      <c r="N19382"/>
      <c r="O19382" t="s">
        <v>32873</v>
      </c>
      <c r="P19382" t="s">
        <v>32874</v>
      </c>
    </row>
    <row r="19383" spans="1:16" x14ac:dyDescent="0.35">
      <c r="A19383" t="s">
        <v>2</v>
      </c>
      <c r="B19383" t="s">
        <v>32875</v>
      </c>
      <c r="C19383" t="s">
        <v>142</v>
      </c>
      <c r="D19383" t="s">
        <v>4526</v>
      </c>
      <c r="E19383" t="s">
        <v>59</v>
      </c>
      <c r="F19383" t="b">
        <v>0</v>
      </c>
      <c r="G19383" t="s">
        <v>65</v>
      </c>
      <c r="H19383" s="1">
        <v>46240.834803240738</v>
      </c>
      <c r="I19383" t="b">
        <v>0</v>
      </c>
      <c r="J19383" t="b">
        <v>1</v>
      </c>
      <c r="K19383" t="s">
        <v>41</v>
      </c>
      <c r="L19383" t="s">
        <v>60</v>
      </c>
      <c r="M19383">
        <v>133247.5</v>
      </c>
      <c r="N19383"/>
      <c r="O19383" t="s">
        <v>21476</v>
      </c>
      <c r="P19383" t="s">
        <v>5022</v>
      </c>
    </row>
    <row r="19384" spans="1:16" x14ac:dyDescent="0.35">
      <c r="A19384" t="s">
        <v>7</v>
      </c>
      <c r="B19384" t="s">
        <v>32876</v>
      </c>
      <c r="C19384" t="s">
        <v>41</v>
      </c>
      <c r="D19384" t="s">
        <v>4346</v>
      </c>
      <c r="E19384" t="s">
        <v>59</v>
      </c>
      <c r="F19384" t="b">
        <v>0</v>
      </c>
      <c r="G19384" t="s">
        <v>41</v>
      </c>
      <c r="H19384" s="1">
        <v>46240.837916666656</v>
      </c>
      <c r="I19384" t="b">
        <v>0</v>
      </c>
      <c r="J19384" t="b">
        <v>0</v>
      </c>
      <c r="K19384" t="s">
        <v>41</v>
      </c>
      <c r="L19384" t="s">
        <v>60</v>
      </c>
      <c r="M19384">
        <v>105467</v>
      </c>
      <c r="N19384"/>
      <c r="O19384" t="s">
        <v>2029</v>
      </c>
      <c r="P19384" t="s">
        <v>32877</v>
      </c>
    </row>
    <row r="19385" spans="1:16" x14ac:dyDescent="0.35">
      <c r="A19385" t="s">
        <v>1</v>
      </c>
      <c r="B19385" t="s">
        <v>32878</v>
      </c>
      <c r="C19385" t="s">
        <v>3269</v>
      </c>
      <c r="D19385" t="s">
        <v>4526</v>
      </c>
      <c r="E19385" t="s">
        <v>88</v>
      </c>
      <c r="F19385" t="b">
        <v>0</v>
      </c>
      <c r="G19385" t="s">
        <v>77</v>
      </c>
      <c r="H19385" s="1">
        <v>46240.841435185182</v>
      </c>
      <c r="I19385" t="b">
        <v>0</v>
      </c>
      <c r="J19385" t="b">
        <v>1</v>
      </c>
      <c r="K19385" t="s">
        <v>41</v>
      </c>
      <c r="L19385" t="s">
        <v>74</v>
      </c>
      <c r="M19385"/>
      <c r="N19385">
        <v>65</v>
      </c>
      <c r="O19385" t="s">
        <v>32879</v>
      </c>
      <c r="P19385" t="s">
        <v>32880</v>
      </c>
    </row>
    <row r="19386" spans="1:16" x14ac:dyDescent="0.35">
      <c r="A19386" t="s">
        <v>1</v>
      </c>
      <c r="B19386" t="s">
        <v>1</v>
      </c>
      <c r="C19386" t="s">
        <v>76</v>
      </c>
      <c r="D19386" t="s">
        <v>4526</v>
      </c>
      <c r="E19386" t="s">
        <v>59</v>
      </c>
      <c r="F19386" t="b">
        <v>1</v>
      </c>
      <c r="G19386" t="s">
        <v>68</v>
      </c>
      <c r="H19386" s="1">
        <v>46240.841435185182</v>
      </c>
      <c r="I19386" t="b">
        <v>0</v>
      </c>
      <c r="J19386" t="b">
        <v>1</v>
      </c>
      <c r="K19386" t="s">
        <v>41</v>
      </c>
      <c r="L19386" t="s">
        <v>60</v>
      </c>
      <c r="M19386">
        <v>122275</v>
      </c>
      <c r="N19386"/>
      <c r="O19386" t="s">
        <v>5786</v>
      </c>
      <c r="P19386" t="s">
        <v>32881</v>
      </c>
    </row>
    <row r="19387" spans="1:16" x14ac:dyDescent="0.35">
      <c r="A19387" t="s">
        <v>0</v>
      </c>
      <c r="B19387" t="s">
        <v>32882</v>
      </c>
      <c r="C19387" t="s">
        <v>121</v>
      </c>
      <c r="D19387" t="s">
        <v>4526</v>
      </c>
      <c r="E19387" t="s">
        <v>88</v>
      </c>
      <c r="F19387" t="b">
        <v>0</v>
      </c>
      <c r="G19387" t="s">
        <v>68</v>
      </c>
      <c r="H19387" s="1">
        <v>46240.87641203704</v>
      </c>
      <c r="I19387" t="b">
        <v>0</v>
      </c>
      <c r="J19387" t="b">
        <v>0</v>
      </c>
      <c r="K19387" t="s">
        <v>41</v>
      </c>
      <c r="L19387" t="s">
        <v>74</v>
      </c>
      <c r="M19387"/>
      <c r="N19387">
        <v>23.5</v>
      </c>
      <c r="O19387" t="s">
        <v>2592</v>
      </c>
      <c r="P19387" t="s">
        <v>325</v>
      </c>
    </row>
    <row r="19388" spans="1:16" x14ac:dyDescent="0.35">
      <c r="A19388" t="s">
        <v>0</v>
      </c>
      <c r="B19388" t="s">
        <v>3527</v>
      </c>
      <c r="C19388" t="s">
        <v>76</v>
      </c>
      <c r="D19388" t="s">
        <v>4346</v>
      </c>
      <c r="E19388" t="s">
        <v>59</v>
      </c>
      <c r="F19388" t="b">
        <v>1</v>
      </c>
      <c r="G19388" t="s">
        <v>68</v>
      </c>
      <c r="H19388" s="1">
        <v>46240.87641203704</v>
      </c>
      <c r="I19388" t="b">
        <v>1</v>
      </c>
      <c r="J19388" t="b">
        <v>1</v>
      </c>
      <c r="K19388" t="s">
        <v>41</v>
      </c>
      <c r="L19388" t="s">
        <v>74</v>
      </c>
      <c r="M19388"/>
      <c r="N19388">
        <v>31.42</v>
      </c>
      <c r="O19388" t="s">
        <v>32883</v>
      </c>
    </row>
    <row r="19389" spans="1:16" x14ac:dyDescent="0.35">
      <c r="A19389" t="s">
        <v>0</v>
      </c>
      <c r="B19389" t="s">
        <v>32884</v>
      </c>
      <c r="C19389" t="s">
        <v>20040</v>
      </c>
      <c r="D19389" t="s">
        <v>2471</v>
      </c>
      <c r="E19389" t="s">
        <v>59</v>
      </c>
      <c r="F19389" t="b">
        <v>0</v>
      </c>
      <c r="G19389" t="s">
        <v>77</v>
      </c>
      <c r="H19389" s="1">
        <v>46240.87641203704</v>
      </c>
      <c r="I19389" t="b">
        <v>0</v>
      </c>
      <c r="J19389" t="b">
        <v>0</v>
      </c>
      <c r="K19389" t="s">
        <v>41</v>
      </c>
      <c r="L19389" t="s">
        <v>60</v>
      </c>
      <c r="M19389">
        <v>107500</v>
      </c>
      <c r="N19389"/>
      <c r="O19389" t="s">
        <v>32885</v>
      </c>
      <c r="P19389" t="s">
        <v>32886</v>
      </c>
    </row>
    <row r="19390" spans="1:16" x14ac:dyDescent="0.35">
      <c r="A19390" t="s">
        <v>2</v>
      </c>
      <c r="B19390" t="s">
        <v>32887</v>
      </c>
      <c r="C19390" t="s">
        <v>1250</v>
      </c>
      <c r="D19390" t="s">
        <v>2360</v>
      </c>
      <c r="E19390" t="s">
        <v>59</v>
      </c>
      <c r="F19390" t="b">
        <v>0</v>
      </c>
      <c r="G19390" t="s">
        <v>89</v>
      </c>
      <c r="H19390" s="1">
        <v>46240.918078703697</v>
      </c>
      <c r="I19390" t="b">
        <v>0</v>
      </c>
      <c r="J19390" t="b">
        <v>1</v>
      </c>
      <c r="K19390" t="s">
        <v>41</v>
      </c>
      <c r="L19390" t="s">
        <v>60</v>
      </c>
      <c r="M19390">
        <v>60120</v>
      </c>
      <c r="N19390"/>
      <c r="O19390" t="s">
        <v>32888</v>
      </c>
      <c r="P19390" t="s">
        <v>32889</v>
      </c>
    </row>
    <row r="19391" spans="1:16" x14ac:dyDescent="0.35">
      <c r="A19391" t="s">
        <v>2</v>
      </c>
      <c r="B19391" t="s">
        <v>128</v>
      </c>
      <c r="C19391" t="s">
        <v>497</v>
      </c>
      <c r="D19391" t="s">
        <v>4526</v>
      </c>
      <c r="E19391" t="s">
        <v>88</v>
      </c>
      <c r="F19391" t="b">
        <v>0</v>
      </c>
      <c r="G19391" t="s">
        <v>77</v>
      </c>
      <c r="H19391" s="1">
        <v>46240.918090277781</v>
      </c>
      <c r="I19391" t="b">
        <v>0</v>
      </c>
      <c r="J19391" t="b">
        <v>1</v>
      </c>
      <c r="K19391" t="s">
        <v>41</v>
      </c>
      <c r="L19391" t="s">
        <v>74</v>
      </c>
      <c r="M19391"/>
      <c r="N19391">
        <v>43.604999999999997</v>
      </c>
      <c r="O19391" t="s">
        <v>126</v>
      </c>
      <c r="P19391" t="s">
        <v>32031</v>
      </c>
    </row>
    <row r="19392" spans="1:16" x14ac:dyDescent="0.35">
      <c r="A19392" t="s">
        <v>2</v>
      </c>
      <c r="B19392" t="s">
        <v>32890</v>
      </c>
      <c r="C19392" t="s">
        <v>112</v>
      </c>
      <c r="D19392" t="s">
        <v>4346</v>
      </c>
      <c r="E19392" t="s">
        <v>59</v>
      </c>
      <c r="F19392" t="b">
        <v>0</v>
      </c>
      <c r="G19392" t="s">
        <v>65</v>
      </c>
      <c r="H19392" s="1">
        <v>46240.92150462963</v>
      </c>
      <c r="I19392" t="b">
        <v>0</v>
      </c>
      <c r="J19392" t="b">
        <v>1</v>
      </c>
      <c r="K19392" t="s">
        <v>41</v>
      </c>
      <c r="L19392" t="s">
        <v>60</v>
      </c>
      <c r="M19392">
        <v>180500</v>
      </c>
      <c r="N19392"/>
      <c r="O19392" t="s">
        <v>12617</v>
      </c>
      <c r="P19392" t="s">
        <v>10545</v>
      </c>
    </row>
    <row r="19393" spans="1:16" x14ac:dyDescent="0.35">
      <c r="A19393" t="s">
        <v>5</v>
      </c>
      <c r="B19393" t="s">
        <v>32773</v>
      </c>
      <c r="C19393" t="s">
        <v>32774</v>
      </c>
      <c r="D19393" t="s">
        <v>4346</v>
      </c>
      <c r="E19393" t="s">
        <v>59</v>
      </c>
      <c r="F19393" t="b">
        <v>0</v>
      </c>
      <c r="G19393" t="s">
        <v>13</v>
      </c>
      <c r="H19393" s="1">
        <v>46240.925509259258</v>
      </c>
      <c r="I19393" t="b">
        <v>1</v>
      </c>
      <c r="J19393" t="b">
        <v>0</v>
      </c>
      <c r="K19393" t="s">
        <v>13</v>
      </c>
      <c r="L19393" t="s">
        <v>60</v>
      </c>
      <c r="M19393">
        <v>125000</v>
      </c>
      <c r="N19393"/>
      <c r="O19393" t="s">
        <v>10503</v>
      </c>
      <c r="P19393" t="s">
        <v>32891</v>
      </c>
    </row>
    <row r="19394" spans="1:16" x14ac:dyDescent="0.35">
      <c r="A19394" t="s">
        <v>0</v>
      </c>
      <c r="B19394" t="s">
        <v>1249</v>
      </c>
      <c r="C19394" t="s">
        <v>1903</v>
      </c>
      <c r="D19394" t="s">
        <v>4526</v>
      </c>
      <c r="E19394" t="s">
        <v>88</v>
      </c>
      <c r="F19394" t="b">
        <v>0</v>
      </c>
      <c r="G19394" t="s">
        <v>89</v>
      </c>
      <c r="H19394" s="1">
        <v>46240.959745370368</v>
      </c>
      <c r="I19394" t="b">
        <v>0</v>
      </c>
      <c r="J19394" t="b">
        <v>1</v>
      </c>
      <c r="K19394" t="s">
        <v>41</v>
      </c>
      <c r="L19394" t="s">
        <v>74</v>
      </c>
      <c r="M19394"/>
      <c r="N19394">
        <v>57.5</v>
      </c>
      <c r="O19394" t="s">
        <v>4487</v>
      </c>
      <c r="P19394" t="s">
        <v>18490</v>
      </c>
    </row>
    <row r="19395" spans="1:16" x14ac:dyDescent="0.35">
      <c r="A19395" t="s">
        <v>0</v>
      </c>
      <c r="B19395" t="s">
        <v>13751</v>
      </c>
      <c r="C19395" t="s">
        <v>112</v>
      </c>
      <c r="D19395" t="s">
        <v>4526</v>
      </c>
      <c r="E19395" t="s">
        <v>59</v>
      </c>
      <c r="F19395" t="b">
        <v>0</v>
      </c>
      <c r="G19395" t="s">
        <v>65</v>
      </c>
      <c r="H19395" s="1">
        <v>46240.959745370368</v>
      </c>
      <c r="I19395" t="b">
        <v>1</v>
      </c>
      <c r="J19395" t="b">
        <v>0</v>
      </c>
      <c r="K19395" t="s">
        <v>41</v>
      </c>
      <c r="L19395" t="s">
        <v>60</v>
      </c>
      <c r="M19395">
        <v>277500</v>
      </c>
      <c r="N19395"/>
      <c r="O19395" t="s">
        <v>2960</v>
      </c>
      <c r="P19395" t="s">
        <v>32892</v>
      </c>
    </row>
    <row r="19396" spans="1:16" x14ac:dyDescent="0.35">
      <c r="A19396" t="s">
        <v>2</v>
      </c>
      <c r="B19396" t="s">
        <v>32893</v>
      </c>
      <c r="C19396" t="s">
        <v>81</v>
      </c>
      <c r="D19396" t="s">
        <v>4526</v>
      </c>
      <c r="E19396" t="s">
        <v>59</v>
      </c>
      <c r="F19396" t="b">
        <v>0</v>
      </c>
      <c r="G19396" t="s">
        <v>77</v>
      </c>
      <c r="H19396" s="1">
        <v>46240.963136574072</v>
      </c>
      <c r="I19396" t="b">
        <v>0</v>
      </c>
      <c r="J19396" t="b">
        <v>0</v>
      </c>
      <c r="K19396" t="s">
        <v>41</v>
      </c>
      <c r="L19396" t="s">
        <v>60</v>
      </c>
      <c r="M19396">
        <v>339000</v>
      </c>
      <c r="N19396"/>
      <c r="O19396" t="s">
        <v>2960</v>
      </c>
      <c r="P19396" t="s">
        <v>1809</v>
      </c>
    </row>
    <row r="19397" spans="1:16" x14ac:dyDescent="0.35">
      <c r="A19397" t="s">
        <v>5</v>
      </c>
      <c r="B19397" t="s">
        <v>32894</v>
      </c>
      <c r="C19397" t="s">
        <v>112</v>
      </c>
      <c r="D19397" t="s">
        <v>4526</v>
      </c>
      <c r="E19397" t="s">
        <v>59</v>
      </c>
      <c r="F19397" t="b">
        <v>0</v>
      </c>
      <c r="G19397" t="s">
        <v>77</v>
      </c>
      <c r="H19397" s="1">
        <v>46240.966412037043</v>
      </c>
      <c r="I19397" t="b">
        <v>0</v>
      </c>
      <c r="J19397" t="b">
        <v>1</v>
      </c>
      <c r="K19397" t="s">
        <v>41</v>
      </c>
      <c r="L19397" t="s">
        <v>60</v>
      </c>
      <c r="M19397">
        <v>169125</v>
      </c>
      <c r="N19397"/>
      <c r="O19397" t="s">
        <v>468</v>
      </c>
      <c r="P19397" t="s">
        <v>32895</v>
      </c>
    </row>
    <row r="19398" spans="1:16" x14ac:dyDescent="0.35">
      <c r="A19398" t="s">
        <v>2</v>
      </c>
      <c r="B19398" t="s">
        <v>2</v>
      </c>
      <c r="C19398" t="s">
        <v>522</v>
      </c>
      <c r="D19398" t="s">
        <v>4346</v>
      </c>
      <c r="E19398" t="s">
        <v>59</v>
      </c>
      <c r="F19398" t="b">
        <v>0</v>
      </c>
      <c r="G19398" t="s">
        <v>77</v>
      </c>
      <c r="H19398" s="1">
        <v>46241.004803240743</v>
      </c>
      <c r="I19398" t="b">
        <v>0</v>
      </c>
      <c r="J19398" t="b">
        <v>1</v>
      </c>
      <c r="K19398" t="s">
        <v>41</v>
      </c>
      <c r="L19398" t="s">
        <v>60</v>
      </c>
      <c r="M19398">
        <v>235000</v>
      </c>
      <c r="N19398"/>
      <c r="O19398" t="s">
        <v>32896</v>
      </c>
      <c r="P19398" t="s">
        <v>20943</v>
      </c>
    </row>
    <row r="19399" spans="1:16" x14ac:dyDescent="0.35">
      <c r="A19399" t="s">
        <v>2</v>
      </c>
      <c r="B19399" t="s">
        <v>32897</v>
      </c>
      <c r="C19399" t="s">
        <v>76</v>
      </c>
      <c r="D19399" t="s">
        <v>3761</v>
      </c>
      <c r="E19399" t="s">
        <v>59</v>
      </c>
      <c r="F19399" t="b">
        <v>1</v>
      </c>
      <c r="G19399" t="s">
        <v>68</v>
      </c>
      <c r="H19399" s="1">
        <v>46241.004814814813</v>
      </c>
      <c r="I19399" t="b">
        <v>0</v>
      </c>
      <c r="J19399" t="b">
        <v>1</v>
      </c>
      <c r="K19399" t="s">
        <v>41</v>
      </c>
      <c r="L19399" t="s">
        <v>60</v>
      </c>
      <c r="M19399">
        <v>65000</v>
      </c>
      <c r="N19399"/>
      <c r="O19399" t="s">
        <v>2463</v>
      </c>
      <c r="P19399" t="s">
        <v>32898</v>
      </c>
    </row>
    <row r="19400" spans="1:16" x14ac:dyDescent="0.35">
      <c r="A19400" t="s">
        <v>1</v>
      </c>
      <c r="B19400" t="s">
        <v>27426</v>
      </c>
      <c r="C19400" t="s">
        <v>76</v>
      </c>
      <c r="D19400" t="s">
        <v>4346</v>
      </c>
      <c r="E19400" t="s">
        <v>88</v>
      </c>
      <c r="F19400" t="b">
        <v>1</v>
      </c>
      <c r="G19400" t="s">
        <v>68</v>
      </c>
      <c r="H19400" s="1">
        <v>46241.008101851847</v>
      </c>
      <c r="I19400" t="b">
        <v>0</v>
      </c>
      <c r="J19400" t="b">
        <v>0</v>
      </c>
      <c r="K19400" t="s">
        <v>41</v>
      </c>
      <c r="L19400" t="s">
        <v>74</v>
      </c>
      <c r="M19400"/>
      <c r="N19400">
        <v>57.5</v>
      </c>
      <c r="O19400" t="s">
        <v>27427</v>
      </c>
      <c r="P19400" t="s">
        <v>2585</v>
      </c>
    </row>
    <row r="19401" spans="1:16" x14ac:dyDescent="0.35">
      <c r="A19401" t="s">
        <v>5</v>
      </c>
      <c r="B19401" t="s">
        <v>32899</v>
      </c>
      <c r="C19401" t="s">
        <v>592</v>
      </c>
      <c r="D19401" t="s">
        <v>4515</v>
      </c>
      <c r="E19401" t="s">
        <v>59</v>
      </c>
      <c r="F19401" t="b">
        <v>0</v>
      </c>
      <c r="G19401" t="s">
        <v>73</v>
      </c>
      <c r="H19401" s="1">
        <v>46241.008159722223</v>
      </c>
      <c r="I19401" t="b">
        <v>1</v>
      </c>
      <c r="J19401" t="b">
        <v>0</v>
      </c>
      <c r="K19401" t="s">
        <v>41</v>
      </c>
      <c r="L19401" t="s">
        <v>60</v>
      </c>
      <c r="M19401">
        <v>150000</v>
      </c>
      <c r="N19401"/>
      <c r="O19401" t="s">
        <v>32900</v>
      </c>
      <c r="P19401" t="s">
        <v>32901</v>
      </c>
    </row>
    <row r="19402" spans="1:16" x14ac:dyDescent="0.35">
      <c r="A19402" t="s">
        <v>5</v>
      </c>
      <c r="B19402" t="s">
        <v>32902</v>
      </c>
      <c r="C19402" t="s">
        <v>246</v>
      </c>
      <c r="D19402" t="s">
        <v>4515</v>
      </c>
      <c r="E19402" t="s">
        <v>59</v>
      </c>
      <c r="F19402" t="b">
        <v>0</v>
      </c>
      <c r="G19402" t="s">
        <v>89</v>
      </c>
      <c r="H19402" s="1">
        <v>46241.008229166669</v>
      </c>
      <c r="I19402" t="b">
        <v>1</v>
      </c>
      <c r="J19402" t="b">
        <v>0</v>
      </c>
      <c r="K19402" t="s">
        <v>41</v>
      </c>
      <c r="L19402" t="s">
        <v>60</v>
      </c>
      <c r="M19402">
        <v>120000</v>
      </c>
      <c r="N19402"/>
      <c r="O19402" t="s">
        <v>32903</v>
      </c>
      <c r="P19402" t="s">
        <v>32904</v>
      </c>
    </row>
    <row r="19403" spans="1:16" x14ac:dyDescent="0.35">
      <c r="A19403" t="s">
        <v>1</v>
      </c>
      <c r="B19403" t="s">
        <v>32905</v>
      </c>
      <c r="C19403" t="s">
        <v>32163</v>
      </c>
      <c r="D19403" t="s">
        <v>4515</v>
      </c>
      <c r="E19403" t="s">
        <v>59</v>
      </c>
      <c r="F19403" t="b">
        <v>0</v>
      </c>
      <c r="G19403" t="s">
        <v>31</v>
      </c>
      <c r="H19403" s="1">
        <v>46241.010613425933</v>
      </c>
      <c r="I19403" t="b">
        <v>1</v>
      </c>
      <c r="J19403" t="b">
        <v>0</v>
      </c>
      <c r="K19403" t="s">
        <v>31</v>
      </c>
      <c r="L19403" t="s">
        <v>60</v>
      </c>
      <c r="M19403">
        <v>1930000</v>
      </c>
      <c r="N19403"/>
      <c r="O19403" t="s">
        <v>32906</v>
      </c>
    </row>
    <row r="19404" spans="1:16" x14ac:dyDescent="0.35">
      <c r="A19404" t="s">
        <v>0</v>
      </c>
      <c r="B19404" t="s">
        <v>32907</v>
      </c>
      <c r="C19404" t="s">
        <v>913</v>
      </c>
      <c r="D19404" t="s">
        <v>4346</v>
      </c>
      <c r="E19404" t="s">
        <v>59</v>
      </c>
      <c r="F19404" t="b">
        <v>0</v>
      </c>
      <c r="G19404" t="s">
        <v>20</v>
      </c>
      <c r="H19404" s="1">
        <v>46241.044548611113</v>
      </c>
      <c r="I19404" t="b">
        <v>0</v>
      </c>
      <c r="J19404" t="b">
        <v>0</v>
      </c>
      <c r="K19404" t="s">
        <v>20</v>
      </c>
      <c r="L19404" t="s">
        <v>60</v>
      </c>
      <c r="M19404">
        <v>38000</v>
      </c>
      <c r="N19404"/>
      <c r="O19404" t="s">
        <v>32908</v>
      </c>
      <c r="P19404" t="s">
        <v>133</v>
      </c>
    </row>
    <row r="19405" spans="1:16" x14ac:dyDescent="0.35">
      <c r="A19405" t="s">
        <v>0</v>
      </c>
      <c r="B19405" t="s">
        <v>32909</v>
      </c>
      <c r="C19405" t="s">
        <v>17709</v>
      </c>
      <c r="D19405" t="s">
        <v>31335</v>
      </c>
      <c r="E19405" t="s">
        <v>59</v>
      </c>
      <c r="F19405" t="b">
        <v>0</v>
      </c>
      <c r="G19405" t="s">
        <v>20</v>
      </c>
      <c r="H19405" s="1">
        <v>46241.044548611113</v>
      </c>
      <c r="I19405" t="b">
        <v>1</v>
      </c>
      <c r="J19405" t="b">
        <v>0</v>
      </c>
      <c r="K19405" t="s">
        <v>20</v>
      </c>
      <c r="L19405" t="s">
        <v>60</v>
      </c>
      <c r="M19405">
        <v>40000</v>
      </c>
      <c r="N19405"/>
      <c r="O19405" t="s">
        <v>32910</v>
      </c>
      <c r="P19405" t="s">
        <v>219</v>
      </c>
    </row>
    <row r="19406" spans="1:16" x14ac:dyDescent="0.35">
      <c r="A19406" t="s">
        <v>1</v>
      </c>
      <c r="B19406" t="s">
        <v>32911</v>
      </c>
      <c r="C19406" t="s">
        <v>32912</v>
      </c>
      <c r="D19406" t="s">
        <v>4756</v>
      </c>
      <c r="E19406" t="s">
        <v>59</v>
      </c>
      <c r="F19406" t="b">
        <v>0</v>
      </c>
      <c r="G19406" t="s">
        <v>89</v>
      </c>
      <c r="H19406" s="1">
        <v>46241.049791666657</v>
      </c>
      <c r="I19406" t="b">
        <v>0</v>
      </c>
      <c r="J19406" t="b">
        <v>0</v>
      </c>
      <c r="K19406" t="s">
        <v>41</v>
      </c>
      <c r="L19406" t="s">
        <v>60</v>
      </c>
      <c r="M19406">
        <v>105000</v>
      </c>
      <c r="N19406"/>
      <c r="O19406" t="s">
        <v>3747</v>
      </c>
      <c r="P19406" t="s">
        <v>3432</v>
      </c>
    </row>
    <row r="19407" spans="1:16" x14ac:dyDescent="0.35">
      <c r="A19407" t="s">
        <v>1</v>
      </c>
      <c r="B19407" t="s">
        <v>1083</v>
      </c>
      <c r="C19407" t="s">
        <v>688</v>
      </c>
      <c r="D19407" t="s">
        <v>4346</v>
      </c>
      <c r="E19407" t="s">
        <v>3824</v>
      </c>
      <c r="F19407" t="b">
        <v>0</v>
      </c>
      <c r="G19407" t="s">
        <v>89</v>
      </c>
      <c r="H19407" s="1">
        <v>46241.049791666657</v>
      </c>
      <c r="I19407" t="b">
        <v>0</v>
      </c>
      <c r="J19407" t="b">
        <v>0</v>
      </c>
      <c r="K19407" t="s">
        <v>41</v>
      </c>
      <c r="L19407" t="s">
        <v>74</v>
      </c>
      <c r="M19407"/>
      <c r="N19407">
        <v>37.5</v>
      </c>
      <c r="O19407" t="s">
        <v>18246</v>
      </c>
      <c r="P19407" t="s">
        <v>30606</v>
      </c>
    </row>
    <row r="19408" spans="1:16" x14ac:dyDescent="0.35">
      <c r="A19408" t="s">
        <v>7</v>
      </c>
      <c r="B19408" t="s">
        <v>32913</v>
      </c>
      <c r="C19408" t="s">
        <v>112</v>
      </c>
      <c r="D19408" t="s">
        <v>2360</v>
      </c>
      <c r="E19408" t="s">
        <v>59</v>
      </c>
      <c r="F19408" t="b">
        <v>0</v>
      </c>
      <c r="G19408" t="s">
        <v>65</v>
      </c>
      <c r="H19408" s="1">
        <v>46241.088171296287</v>
      </c>
      <c r="I19408" t="b">
        <v>1</v>
      </c>
      <c r="J19408" t="b">
        <v>1</v>
      </c>
      <c r="K19408" t="s">
        <v>41</v>
      </c>
      <c r="L19408" t="s">
        <v>60</v>
      </c>
      <c r="M19408">
        <v>170000</v>
      </c>
      <c r="N19408"/>
      <c r="O19408" t="s">
        <v>32914</v>
      </c>
      <c r="P19408" t="s">
        <v>1009</v>
      </c>
    </row>
    <row r="19409" spans="1:16" x14ac:dyDescent="0.35">
      <c r="A19409" t="s">
        <v>2</v>
      </c>
      <c r="B19409" t="s">
        <v>24989</v>
      </c>
      <c r="C19409" t="s">
        <v>157</v>
      </c>
      <c r="D19409" t="s">
        <v>4346</v>
      </c>
      <c r="E19409" t="s">
        <v>59</v>
      </c>
      <c r="F19409" t="b">
        <v>0</v>
      </c>
      <c r="G19409" t="s">
        <v>77</v>
      </c>
      <c r="H19409" s="1">
        <v>46241.256932870368</v>
      </c>
      <c r="I19409" t="b">
        <v>0</v>
      </c>
      <c r="J19409" t="b">
        <v>1</v>
      </c>
      <c r="K19409" t="s">
        <v>41</v>
      </c>
      <c r="L19409" t="s">
        <v>60</v>
      </c>
      <c r="M19409">
        <v>245500</v>
      </c>
      <c r="N19409"/>
      <c r="O19409" t="s">
        <v>343</v>
      </c>
      <c r="P19409" t="s">
        <v>12956</v>
      </c>
    </row>
    <row r="19410" spans="1:16" x14ac:dyDescent="0.35">
      <c r="A19410" t="s">
        <v>1</v>
      </c>
      <c r="B19410" t="s">
        <v>32915</v>
      </c>
      <c r="C19410" t="s">
        <v>185</v>
      </c>
      <c r="D19410" t="s">
        <v>4526</v>
      </c>
      <c r="E19410" t="s">
        <v>59</v>
      </c>
      <c r="F19410" t="b">
        <v>0</v>
      </c>
      <c r="G19410" t="s">
        <v>19</v>
      </c>
      <c r="H19410" s="1">
        <v>46241.265416666669</v>
      </c>
      <c r="I19410" t="b">
        <v>0</v>
      </c>
      <c r="J19410" t="b">
        <v>0</v>
      </c>
      <c r="K19410" t="s">
        <v>19</v>
      </c>
      <c r="L19410" t="s">
        <v>60</v>
      </c>
      <c r="M19410">
        <v>1500000</v>
      </c>
      <c r="N19410"/>
      <c r="O19410" t="s">
        <v>7059</v>
      </c>
      <c r="P19410" t="s">
        <v>32362</v>
      </c>
    </row>
    <row r="19411" spans="1:16" x14ac:dyDescent="0.35">
      <c r="A19411" t="s">
        <v>0</v>
      </c>
      <c r="B19411" t="s">
        <v>32916</v>
      </c>
      <c r="C19411" t="s">
        <v>434</v>
      </c>
      <c r="D19411" t="s">
        <v>5440</v>
      </c>
      <c r="E19411" t="s">
        <v>59</v>
      </c>
      <c r="F19411" t="b">
        <v>0</v>
      </c>
      <c r="G19411" t="s">
        <v>68</v>
      </c>
      <c r="H19411" s="1">
        <v>46241.292962962973</v>
      </c>
      <c r="I19411" t="b">
        <v>0</v>
      </c>
      <c r="J19411" t="b">
        <v>1</v>
      </c>
      <c r="K19411" t="s">
        <v>41</v>
      </c>
      <c r="L19411" t="s">
        <v>60</v>
      </c>
      <c r="M19411">
        <v>81109.600000000006</v>
      </c>
      <c r="N19411"/>
      <c r="O19411" t="s">
        <v>32917</v>
      </c>
    </row>
    <row r="19412" spans="1:16" x14ac:dyDescent="0.35">
      <c r="A19412" t="s">
        <v>6</v>
      </c>
      <c r="B19412" t="s">
        <v>22684</v>
      </c>
      <c r="C19412" t="s">
        <v>32918</v>
      </c>
      <c r="D19412" t="s">
        <v>2360</v>
      </c>
      <c r="E19412" t="s">
        <v>59</v>
      </c>
      <c r="F19412" t="b">
        <v>0</v>
      </c>
      <c r="G19412" t="s">
        <v>65</v>
      </c>
      <c r="H19412" s="1">
        <v>46241.292974537027</v>
      </c>
      <c r="I19412" t="b">
        <v>0</v>
      </c>
      <c r="J19412" t="b">
        <v>1</v>
      </c>
      <c r="K19412" t="s">
        <v>41</v>
      </c>
      <c r="L19412" t="s">
        <v>60</v>
      </c>
      <c r="M19412">
        <v>198000</v>
      </c>
      <c r="N19412"/>
      <c r="O19412" t="s">
        <v>9723</v>
      </c>
      <c r="P19412" t="s">
        <v>21258</v>
      </c>
    </row>
    <row r="19413" spans="1:16" x14ac:dyDescent="0.35">
      <c r="A19413" t="s">
        <v>0</v>
      </c>
      <c r="B19413" t="s">
        <v>32919</v>
      </c>
      <c r="C19413" t="s">
        <v>24017</v>
      </c>
      <c r="D19413" t="s">
        <v>5440</v>
      </c>
      <c r="E19413" t="s">
        <v>59</v>
      </c>
      <c r="F19413" t="b">
        <v>0</v>
      </c>
      <c r="G19413" t="s">
        <v>37</v>
      </c>
      <c r="H19413" s="1">
        <v>46241.298182870371</v>
      </c>
      <c r="I19413" t="b">
        <v>0</v>
      </c>
      <c r="J19413" t="b">
        <v>0</v>
      </c>
      <c r="K19413" t="s">
        <v>37</v>
      </c>
      <c r="L19413" t="s">
        <v>60</v>
      </c>
      <c r="M19413">
        <v>40254.65</v>
      </c>
      <c r="N19413"/>
      <c r="O19413" t="s">
        <v>28586</v>
      </c>
      <c r="P19413" t="s">
        <v>2149</v>
      </c>
    </row>
    <row r="19414" spans="1:16" x14ac:dyDescent="0.35">
      <c r="A19414" t="s">
        <v>2</v>
      </c>
      <c r="B19414" t="s">
        <v>15278</v>
      </c>
      <c r="C19414" t="s">
        <v>92</v>
      </c>
      <c r="D19414" t="s">
        <v>2360</v>
      </c>
      <c r="E19414" t="s">
        <v>59</v>
      </c>
      <c r="F19414" t="b">
        <v>0</v>
      </c>
      <c r="G19414" t="s">
        <v>77</v>
      </c>
      <c r="H19414" s="1">
        <v>46241.29859953704</v>
      </c>
      <c r="I19414" t="b">
        <v>0</v>
      </c>
      <c r="J19414" t="b">
        <v>1</v>
      </c>
      <c r="K19414" t="s">
        <v>41</v>
      </c>
      <c r="L19414" t="s">
        <v>60</v>
      </c>
      <c r="M19414">
        <v>214500</v>
      </c>
      <c r="N19414"/>
      <c r="O19414" t="s">
        <v>424</v>
      </c>
      <c r="P19414" t="s">
        <v>29757</v>
      </c>
    </row>
    <row r="19415" spans="1:16" x14ac:dyDescent="0.35">
      <c r="A19415" t="s">
        <v>0</v>
      </c>
      <c r="B19415" t="s">
        <v>32920</v>
      </c>
      <c r="C19415" t="s">
        <v>76</v>
      </c>
      <c r="D19415" t="s">
        <v>4346</v>
      </c>
      <c r="E19415" t="s">
        <v>59</v>
      </c>
      <c r="F19415" t="b">
        <v>1</v>
      </c>
      <c r="G19415" t="s">
        <v>13</v>
      </c>
      <c r="H19415" s="1">
        <v>46241.30572916667</v>
      </c>
      <c r="I19415" t="b">
        <v>0</v>
      </c>
      <c r="J19415" t="b">
        <v>0</v>
      </c>
      <c r="K19415" t="s">
        <v>13</v>
      </c>
      <c r="L19415" t="s">
        <v>60</v>
      </c>
      <c r="M19415">
        <v>130000</v>
      </c>
      <c r="N19415"/>
      <c r="O19415" t="s">
        <v>32921</v>
      </c>
      <c r="P19415" t="s">
        <v>32922</v>
      </c>
    </row>
    <row r="19416" spans="1:16" x14ac:dyDescent="0.35">
      <c r="A19416" t="s">
        <v>0</v>
      </c>
      <c r="B19416" t="s">
        <v>32923</v>
      </c>
      <c r="C19416" t="s">
        <v>142</v>
      </c>
      <c r="D19416" t="s">
        <v>4550</v>
      </c>
      <c r="E19416" t="s">
        <v>59</v>
      </c>
      <c r="F19416" t="b">
        <v>0</v>
      </c>
      <c r="G19416" t="s">
        <v>65</v>
      </c>
      <c r="H19416" s="1">
        <v>46241.376307870371</v>
      </c>
      <c r="I19416" t="b">
        <v>0</v>
      </c>
      <c r="J19416" t="b">
        <v>0</v>
      </c>
      <c r="K19416" t="s">
        <v>41</v>
      </c>
      <c r="L19416" t="s">
        <v>60</v>
      </c>
      <c r="M19416">
        <v>65000</v>
      </c>
      <c r="N19416"/>
      <c r="O19416" t="s">
        <v>32924</v>
      </c>
      <c r="P19416" t="s">
        <v>32925</v>
      </c>
    </row>
    <row r="19417" spans="1:16" x14ac:dyDescent="0.35">
      <c r="A19417" t="s">
        <v>0</v>
      </c>
      <c r="B19417" t="s">
        <v>32926</v>
      </c>
      <c r="C19417" t="s">
        <v>332</v>
      </c>
      <c r="D19417" t="s">
        <v>4550</v>
      </c>
      <c r="E19417" t="s">
        <v>59</v>
      </c>
      <c r="F19417" t="b">
        <v>0</v>
      </c>
      <c r="G19417" t="s">
        <v>65</v>
      </c>
      <c r="H19417" s="1">
        <v>46241.376319444447</v>
      </c>
      <c r="I19417" t="b">
        <v>0</v>
      </c>
      <c r="J19417" t="b">
        <v>0</v>
      </c>
      <c r="K19417" t="s">
        <v>41</v>
      </c>
      <c r="L19417" t="s">
        <v>60</v>
      </c>
      <c r="M19417">
        <v>103112.5</v>
      </c>
      <c r="N19417"/>
      <c r="O19417" t="s">
        <v>528</v>
      </c>
      <c r="P19417" t="s">
        <v>9448</v>
      </c>
    </row>
    <row r="19418" spans="1:16" x14ac:dyDescent="0.35">
      <c r="A19418" t="s">
        <v>0</v>
      </c>
      <c r="B19418" t="s">
        <v>32927</v>
      </c>
      <c r="C19418" t="s">
        <v>81</v>
      </c>
      <c r="D19418" t="s">
        <v>4550</v>
      </c>
      <c r="E19418" t="s">
        <v>59</v>
      </c>
      <c r="F19418" t="b">
        <v>0</v>
      </c>
      <c r="G19418" t="s">
        <v>77</v>
      </c>
      <c r="H19418" s="1">
        <v>46241.376377314817</v>
      </c>
      <c r="I19418" t="b">
        <v>0</v>
      </c>
      <c r="J19418" t="b">
        <v>1</v>
      </c>
      <c r="K19418" t="s">
        <v>41</v>
      </c>
      <c r="L19418" t="s">
        <v>60</v>
      </c>
      <c r="M19418">
        <v>170000</v>
      </c>
      <c r="N19418"/>
      <c r="O19418" t="s">
        <v>32928</v>
      </c>
      <c r="P19418" t="s">
        <v>1009</v>
      </c>
    </row>
    <row r="19419" spans="1:16" x14ac:dyDescent="0.35">
      <c r="A19419" t="s">
        <v>0</v>
      </c>
      <c r="B19419" t="s">
        <v>32929</v>
      </c>
      <c r="C19419" t="s">
        <v>913</v>
      </c>
      <c r="D19419" t="s">
        <v>4346</v>
      </c>
      <c r="E19419" t="s">
        <v>59</v>
      </c>
      <c r="F19419" t="b">
        <v>0</v>
      </c>
      <c r="G19419" t="s">
        <v>20</v>
      </c>
      <c r="H19419" s="1">
        <v>46241.378761574073</v>
      </c>
      <c r="I19419" t="b">
        <v>0</v>
      </c>
      <c r="J19419" t="b">
        <v>0</v>
      </c>
      <c r="K19419" t="s">
        <v>20</v>
      </c>
      <c r="L19419" t="s">
        <v>60</v>
      </c>
      <c r="M19419">
        <v>38000</v>
      </c>
      <c r="N19419"/>
      <c r="O19419" t="s">
        <v>32908</v>
      </c>
      <c r="P19419" t="s">
        <v>133</v>
      </c>
    </row>
    <row r="19420" spans="1:16" x14ac:dyDescent="0.35">
      <c r="A19420" t="s">
        <v>8</v>
      </c>
      <c r="B19420" t="s">
        <v>32930</v>
      </c>
      <c r="C19420" t="s">
        <v>1040</v>
      </c>
      <c r="D19420" t="s">
        <v>4550</v>
      </c>
      <c r="E19420" t="s">
        <v>59</v>
      </c>
      <c r="F19420" t="b">
        <v>0</v>
      </c>
      <c r="G19420" t="s">
        <v>73</v>
      </c>
      <c r="H19420" s="1">
        <v>46241.382037037038</v>
      </c>
      <c r="I19420" t="b">
        <v>0</v>
      </c>
      <c r="J19420" t="b">
        <v>1</v>
      </c>
      <c r="K19420" t="s">
        <v>41</v>
      </c>
      <c r="L19420" t="s">
        <v>60</v>
      </c>
      <c r="M19420">
        <v>190500</v>
      </c>
      <c r="N19420"/>
      <c r="O19420" t="s">
        <v>1292</v>
      </c>
      <c r="P19420" t="s">
        <v>229</v>
      </c>
    </row>
    <row r="19421" spans="1:16" x14ac:dyDescent="0.35">
      <c r="A19421" t="s">
        <v>2</v>
      </c>
      <c r="B19421" t="s">
        <v>4257</v>
      </c>
      <c r="C19421" t="s">
        <v>164</v>
      </c>
      <c r="D19421" t="s">
        <v>4550</v>
      </c>
      <c r="E19421" t="s">
        <v>59</v>
      </c>
      <c r="F19421" t="b">
        <v>0</v>
      </c>
      <c r="G19421" t="s">
        <v>65</v>
      </c>
      <c r="H19421" s="1">
        <v>46241.382233796299</v>
      </c>
      <c r="I19421" t="b">
        <v>0</v>
      </c>
      <c r="J19421" t="b">
        <v>1</v>
      </c>
      <c r="K19421" t="s">
        <v>41</v>
      </c>
      <c r="L19421" t="s">
        <v>60</v>
      </c>
      <c r="M19421">
        <v>187000</v>
      </c>
      <c r="N19421"/>
      <c r="O19421" t="s">
        <v>168</v>
      </c>
      <c r="P19421" t="s">
        <v>32931</v>
      </c>
    </row>
    <row r="19422" spans="1:16" x14ac:dyDescent="0.35">
      <c r="A19422" t="s">
        <v>3</v>
      </c>
      <c r="B19422" t="s">
        <v>32932</v>
      </c>
      <c r="C19422" t="s">
        <v>2798</v>
      </c>
      <c r="D19422" t="s">
        <v>2360</v>
      </c>
      <c r="E19422" t="s">
        <v>59</v>
      </c>
      <c r="F19422" t="b">
        <v>0</v>
      </c>
      <c r="G19422" t="s">
        <v>65</v>
      </c>
      <c r="H19422" s="1">
        <v>46241.418009259258</v>
      </c>
      <c r="I19422" t="b">
        <v>1</v>
      </c>
      <c r="J19422" t="b">
        <v>0</v>
      </c>
      <c r="K19422" t="s">
        <v>41</v>
      </c>
      <c r="L19422" t="s">
        <v>74</v>
      </c>
      <c r="M19422"/>
      <c r="N19422">
        <v>52.5</v>
      </c>
      <c r="O19422" t="s">
        <v>13479</v>
      </c>
    </row>
    <row r="19423" spans="1:16" x14ac:dyDescent="0.35">
      <c r="A19423" t="s">
        <v>2</v>
      </c>
      <c r="B19423" t="s">
        <v>32933</v>
      </c>
      <c r="C19423" t="s">
        <v>165</v>
      </c>
      <c r="D19423" t="s">
        <v>4550</v>
      </c>
      <c r="E19423" t="s">
        <v>59</v>
      </c>
      <c r="F19423" t="b">
        <v>0</v>
      </c>
      <c r="G19423" t="s">
        <v>73</v>
      </c>
      <c r="H19423" s="1">
        <v>46241.423703703702</v>
      </c>
      <c r="I19423" t="b">
        <v>0</v>
      </c>
      <c r="J19423" t="b">
        <v>1</v>
      </c>
      <c r="K19423" t="s">
        <v>41</v>
      </c>
      <c r="L19423" t="s">
        <v>60</v>
      </c>
      <c r="M19423">
        <v>99950</v>
      </c>
      <c r="N19423"/>
      <c r="O19423" t="s">
        <v>5472</v>
      </c>
      <c r="P19423" t="s">
        <v>31398</v>
      </c>
    </row>
    <row r="19424" spans="1:16" x14ac:dyDescent="0.35">
      <c r="A19424" t="s">
        <v>5</v>
      </c>
      <c r="B19424" t="s">
        <v>32934</v>
      </c>
      <c r="C19424" t="s">
        <v>598</v>
      </c>
      <c r="D19424" t="s">
        <v>4550</v>
      </c>
      <c r="E19424" t="s">
        <v>59</v>
      </c>
      <c r="F19424" t="b">
        <v>0</v>
      </c>
      <c r="G19424" t="s">
        <v>77</v>
      </c>
      <c r="H19424" s="1">
        <v>46241.429699074077</v>
      </c>
      <c r="I19424" t="b">
        <v>0</v>
      </c>
      <c r="J19424" t="b">
        <v>1</v>
      </c>
      <c r="K19424" t="s">
        <v>41</v>
      </c>
      <c r="L19424" t="s">
        <v>60</v>
      </c>
      <c r="M19424">
        <v>170000</v>
      </c>
      <c r="N19424"/>
      <c r="O19424" t="s">
        <v>2631</v>
      </c>
      <c r="P19424" t="s">
        <v>32935</v>
      </c>
    </row>
    <row r="19425" spans="1:16" x14ac:dyDescent="0.35">
      <c r="A19425" t="s">
        <v>0</v>
      </c>
      <c r="B19425" t="s">
        <v>32936</v>
      </c>
      <c r="C19425" t="s">
        <v>1903</v>
      </c>
      <c r="D19425" t="s">
        <v>4630</v>
      </c>
      <c r="E19425" t="s">
        <v>59</v>
      </c>
      <c r="F19425" t="b">
        <v>0</v>
      </c>
      <c r="G19425" t="s">
        <v>89</v>
      </c>
      <c r="H19425" s="1">
        <v>46241.459641203714</v>
      </c>
      <c r="I19425" t="b">
        <v>1</v>
      </c>
      <c r="J19425" t="b">
        <v>1</v>
      </c>
      <c r="K19425" t="s">
        <v>41</v>
      </c>
      <c r="L19425" t="s">
        <v>74</v>
      </c>
      <c r="M19425"/>
      <c r="N19425">
        <v>29.5</v>
      </c>
      <c r="O19425" t="s">
        <v>2074</v>
      </c>
      <c r="P19425" t="s">
        <v>219</v>
      </c>
    </row>
    <row r="19426" spans="1:16" x14ac:dyDescent="0.35">
      <c r="A19426" t="s">
        <v>8</v>
      </c>
      <c r="B19426" t="s">
        <v>32937</v>
      </c>
      <c r="C19426" t="s">
        <v>18479</v>
      </c>
      <c r="D19426" t="s">
        <v>4550</v>
      </c>
      <c r="E19426" t="s">
        <v>59</v>
      </c>
      <c r="F19426" t="b">
        <v>0</v>
      </c>
      <c r="G19426" t="s">
        <v>77</v>
      </c>
      <c r="H19426" s="1">
        <v>46241.465266203697</v>
      </c>
      <c r="I19426" t="b">
        <v>0</v>
      </c>
      <c r="J19426" t="b">
        <v>1</v>
      </c>
      <c r="K19426" t="s">
        <v>41</v>
      </c>
      <c r="L19426" t="s">
        <v>60</v>
      </c>
      <c r="M19426">
        <v>281000</v>
      </c>
      <c r="N19426"/>
      <c r="O19426" t="s">
        <v>1481</v>
      </c>
      <c r="P19426" t="s">
        <v>32938</v>
      </c>
    </row>
    <row r="19427" spans="1:16" x14ac:dyDescent="0.35">
      <c r="A19427" t="s">
        <v>1</v>
      </c>
      <c r="B19427" t="s">
        <v>32939</v>
      </c>
      <c r="C19427" t="s">
        <v>32940</v>
      </c>
      <c r="D19427" t="s">
        <v>5018</v>
      </c>
      <c r="E19427" t="s">
        <v>59</v>
      </c>
      <c r="F19427" t="b">
        <v>0</v>
      </c>
      <c r="G19427" t="s">
        <v>40</v>
      </c>
      <c r="H19427" s="1">
        <v>46241.476817129631</v>
      </c>
      <c r="I19427" t="b">
        <v>0</v>
      </c>
      <c r="J19427" t="b">
        <v>0</v>
      </c>
      <c r="K19427" t="s">
        <v>40</v>
      </c>
      <c r="L19427" t="s">
        <v>60</v>
      </c>
      <c r="M19427">
        <v>35500</v>
      </c>
      <c r="N19427"/>
      <c r="O19427" t="s">
        <v>32941</v>
      </c>
    </row>
    <row r="19428" spans="1:16" x14ac:dyDescent="0.35">
      <c r="A19428" t="s">
        <v>6</v>
      </c>
      <c r="B19428" t="s">
        <v>32942</v>
      </c>
      <c r="C19428" t="s">
        <v>41</v>
      </c>
      <c r="D19428" t="s">
        <v>4550</v>
      </c>
      <c r="E19428" t="s">
        <v>59</v>
      </c>
      <c r="F19428" t="b">
        <v>0</v>
      </c>
      <c r="G19428" t="s">
        <v>41</v>
      </c>
      <c r="H19428" s="1">
        <v>46241.512615740743</v>
      </c>
      <c r="I19428" t="b">
        <v>0</v>
      </c>
      <c r="J19428" t="b">
        <v>0</v>
      </c>
      <c r="K19428" t="s">
        <v>41</v>
      </c>
      <c r="L19428" t="s">
        <v>60</v>
      </c>
      <c r="M19428">
        <v>148500</v>
      </c>
      <c r="N19428"/>
      <c r="O19428" t="s">
        <v>7385</v>
      </c>
      <c r="P19428" t="s">
        <v>29246</v>
      </c>
    </row>
    <row r="19429" spans="1:16" x14ac:dyDescent="0.35">
      <c r="A19429" t="s">
        <v>0</v>
      </c>
      <c r="B19429" t="s">
        <v>9552</v>
      </c>
      <c r="C19429" t="s">
        <v>947</v>
      </c>
      <c r="D19429" t="s">
        <v>4756</v>
      </c>
      <c r="E19429" t="s">
        <v>59</v>
      </c>
      <c r="F19429" t="b">
        <v>0</v>
      </c>
      <c r="G19429" t="s">
        <v>68</v>
      </c>
      <c r="H19429" s="1">
        <v>46241.542962962973</v>
      </c>
      <c r="I19429" t="b">
        <v>0</v>
      </c>
      <c r="J19429" t="b">
        <v>1</v>
      </c>
      <c r="K19429" t="s">
        <v>41</v>
      </c>
      <c r="L19429" t="s">
        <v>60</v>
      </c>
      <c r="M19429">
        <v>95362.5</v>
      </c>
      <c r="N19429"/>
      <c r="O19429" t="s">
        <v>32943</v>
      </c>
      <c r="P19429" t="s">
        <v>32944</v>
      </c>
    </row>
    <row r="19430" spans="1:16" x14ac:dyDescent="0.35">
      <c r="A19430" t="s">
        <v>3</v>
      </c>
      <c r="B19430" t="s">
        <v>32945</v>
      </c>
      <c r="C19430" t="s">
        <v>246</v>
      </c>
      <c r="D19430" t="s">
        <v>4756</v>
      </c>
      <c r="E19430" t="s">
        <v>59</v>
      </c>
      <c r="F19430" t="b">
        <v>0</v>
      </c>
      <c r="G19430" t="s">
        <v>65</v>
      </c>
      <c r="H19430" s="1">
        <v>46241.542986111112</v>
      </c>
      <c r="I19430" t="b">
        <v>0</v>
      </c>
      <c r="J19430" t="b">
        <v>0</v>
      </c>
      <c r="K19430" t="s">
        <v>41</v>
      </c>
      <c r="L19430" t="s">
        <v>60</v>
      </c>
      <c r="M19430">
        <v>118000</v>
      </c>
      <c r="N19430"/>
      <c r="O19430" t="s">
        <v>32946</v>
      </c>
      <c r="P19430" t="s">
        <v>32947</v>
      </c>
    </row>
    <row r="19431" spans="1:16" x14ac:dyDescent="0.35">
      <c r="A19431" t="s">
        <v>0</v>
      </c>
      <c r="B19431" t="s">
        <v>32948</v>
      </c>
      <c r="C19431" t="s">
        <v>76</v>
      </c>
      <c r="D19431" t="s">
        <v>4630</v>
      </c>
      <c r="E19431" t="s">
        <v>59</v>
      </c>
      <c r="F19431" t="b">
        <v>1</v>
      </c>
      <c r="G19431" t="s">
        <v>41</v>
      </c>
      <c r="H19431" s="1">
        <v>46241.548333333332</v>
      </c>
      <c r="I19431" t="b">
        <v>0</v>
      </c>
      <c r="J19431" t="b">
        <v>1</v>
      </c>
      <c r="K19431" t="s">
        <v>41</v>
      </c>
      <c r="L19431" t="s">
        <v>60</v>
      </c>
      <c r="M19431">
        <v>147500</v>
      </c>
      <c r="N19431"/>
      <c r="O19431" t="s">
        <v>2070</v>
      </c>
      <c r="P19431" t="s">
        <v>32949</v>
      </c>
    </row>
    <row r="19432" spans="1:16" x14ac:dyDescent="0.35">
      <c r="A19432" t="s">
        <v>1</v>
      </c>
      <c r="B19432" t="s">
        <v>32950</v>
      </c>
      <c r="C19432" t="s">
        <v>76</v>
      </c>
      <c r="D19432" t="s">
        <v>4526</v>
      </c>
      <c r="E19432" t="s">
        <v>88</v>
      </c>
      <c r="F19432" t="b">
        <v>1</v>
      </c>
      <c r="G19432" t="s">
        <v>77</v>
      </c>
      <c r="H19432" s="1">
        <v>46241.554675925923</v>
      </c>
      <c r="I19432" t="b">
        <v>1</v>
      </c>
      <c r="J19432" t="b">
        <v>0</v>
      </c>
      <c r="K19432" t="s">
        <v>41</v>
      </c>
      <c r="L19432" t="s">
        <v>74</v>
      </c>
      <c r="M19432"/>
      <c r="N19432">
        <v>58.5</v>
      </c>
      <c r="O19432" t="s">
        <v>312</v>
      </c>
      <c r="P19432" t="s">
        <v>32951</v>
      </c>
    </row>
    <row r="19433" spans="1:16" x14ac:dyDescent="0.35">
      <c r="A19433" t="s">
        <v>4</v>
      </c>
      <c r="B19433" t="s">
        <v>32952</v>
      </c>
      <c r="C19433" t="s">
        <v>40</v>
      </c>
      <c r="D19433" t="s">
        <v>4526</v>
      </c>
      <c r="E19433" t="s">
        <v>59</v>
      </c>
      <c r="F19433" t="b">
        <v>0</v>
      </c>
      <c r="G19433" t="s">
        <v>40</v>
      </c>
      <c r="H19433" s="1">
        <v>46241.560162037043</v>
      </c>
      <c r="I19433" t="b">
        <v>1</v>
      </c>
      <c r="J19433" t="b">
        <v>0</v>
      </c>
      <c r="K19433" t="s">
        <v>40</v>
      </c>
      <c r="L19433" t="s">
        <v>60</v>
      </c>
      <c r="M19433">
        <v>175000</v>
      </c>
      <c r="N19433"/>
      <c r="O19433" t="s">
        <v>2990</v>
      </c>
      <c r="P19433" t="s">
        <v>32953</v>
      </c>
    </row>
    <row r="19434" spans="1:16" x14ac:dyDescent="0.35">
      <c r="A19434" t="s">
        <v>3</v>
      </c>
      <c r="B19434" t="s">
        <v>32954</v>
      </c>
      <c r="C19434" t="s">
        <v>11229</v>
      </c>
      <c r="D19434" t="s">
        <v>4346</v>
      </c>
      <c r="E19434" t="s">
        <v>59</v>
      </c>
      <c r="F19434" t="b">
        <v>0</v>
      </c>
      <c r="G19434" t="s">
        <v>40</v>
      </c>
      <c r="H19434" s="1">
        <v>46241.589965277781</v>
      </c>
      <c r="I19434" t="b">
        <v>1</v>
      </c>
      <c r="J19434" t="b">
        <v>0</v>
      </c>
      <c r="K19434" t="s">
        <v>40</v>
      </c>
      <c r="L19434" t="s">
        <v>60</v>
      </c>
      <c r="M19434">
        <v>34000</v>
      </c>
      <c r="N19434"/>
      <c r="O19434" t="s">
        <v>32955</v>
      </c>
      <c r="P19434" t="s">
        <v>32956</v>
      </c>
    </row>
    <row r="19435" spans="1:16" x14ac:dyDescent="0.35">
      <c r="A19435" t="s">
        <v>0</v>
      </c>
      <c r="B19435" t="s">
        <v>32957</v>
      </c>
      <c r="C19435" t="s">
        <v>320</v>
      </c>
      <c r="D19435" t="s">
        <v>4526</v>
      </c>
      <c r="E19435" t="s">
        <v>88</v>
      </c>
      <c r="F19435" t="b">
        <v>0</v>
      </c>
      <c r="G19435" t="s">
        <v>73</v>
      </c>
      <c r="H19435" s="1">
        <v>46241.626296296286</v>
      </c>
      <c r="I19435" t="b">
        <v>1</v>
      </c>
      <c r="J19435" t="b">
        <v>1</v>
      </c>
      <c r="K19435" t="s">
        <v>41</v>
      </c>
      <c r="L19435" t="s">
        <v>74</v>
      </c>
      <c r="M19435"/>
      <c r="N19435">
        <v>57.5</v>
      </c>
      <c r="O19435" t="s">
        <v>482</v>
      </c>
      <c r="P19435" t="s">
        <v>32958</v>
      </c>
    </row>
    <row r="19436" spans="1:16" x14ac:dyDescent="0.35">
      <c r="A19436" t="s">
        <v>3</v>
      </c>
      <c r="B19436" t="s">
        <v>32959</v>
      </c>
      <c r="C19436" t="s">
        <v>2586</v>
      </c>
      <c r="D19436" t="s">
        <v>4756</v>
      </c>
      <c r="E19436" t="s">
        <v>59</v>
      </c>
      <c r="F19436" t="b">
        <v>0</v>
      </c>
      <c r="G19436" t="s">
        <v>65</v>
      </c>
      <c r="H19436" s="1">
        <v>46241.626307870371</v>
      </c>
      <c r="I19436" t="b">
        <v>0</v>
      </c>
      <c r="J19436" t="b">
        <v>0</v>
      </c>
      <c r="K19436" t="s">
        <v>41</v>
      </c>
      <c r="L19436" t="s">
        <v>60</v>
      </c>
      <c r="M19436">
        <v>87500</v>
      </c>
      <c r="N19436"/>
      <c r="O19436" t="s">
        <v>32960</v>
      </c>
      <c r="P19436" t="s">
        <v>4070</v>
      </c>
    </row>
    <row r="19437" spans="1:16" x14ac:dyDescent="0.35">
      <c r="A19437" t="s">
        <v>2</v>
      </c>
      <c r="B19437" t="s">
        <v>32961</v>
      </c>
      <c r="C19437" t="s">
        <v>41</v>
      </c>
      <c r="D19437" t="s">
        <v>4526</v>
      </c>
      <c r="E19437" t="s">
        <v>59</v>
      </c>
      <c r="F19437" t="b">
        <v>0</v>
      </c>
      <c r="G19437" t="s">
        <v>41</v>
      </c>
      <c r="H19437" s="1">
        <v>46241.631701388891</v>
      </c>
      <c r="I19437" t="b">
        <v>0</v>
      </c>
      <c r="J19437" t="b">
        <v>1</v>
      </c>
      <c r="K19437" t="s">
        <v>41</v>
      </c>
      <c r="L19437" t="s">
        <v>60</v>
      </c>
      <c r="M19437">
        <v>362500</v>
      </c>
      <c r="N19437"/>
      <c r="O19437" t="s">
        <v>32962</v>
      </c>
      <c r="P19437" t="s">
        <v>85</v>
      </c>
    </row>
    <row r="19438" spans="1:16" x14ac:dyDescent="0.35">
      <c r="A19438" t="s">
        <v>1</v>
      </c>
      <c r="B19438" t="s">
        <v>11849</v>
      </c>
      <c r="C19438" t="s">
        <v>194</v>
      </c>
      <c r="D19438" t="s">
        <v>4346</v>
      </c>
      <c r="E19438" t="s">
        <v>59</v>
      </c>
      <c r="F19438" t="b">
        <v>0</v>
      </c>
      <c r="G19438" t="s">
        <v>77</v>
      </c>
      <c r="H19438" s="1">
        <v>46241.638009259259</v>
      </c>
      <c r="I19438" t="b">
        <v>1</v>
      </c>
      <c r="J19438" t="b">
        <v>1</v>
      </c>
      <c r="K19438" t="s">
        <v>41</v>
      </c>
      <c r="L19438" t="s">
        <v>60</v>
      </c>
      <c r="M19438">
        <v>155500</v>
      </c>
      <c r="N19438"/>
      <c r="O19438" t="s">
        <v>3671</v>
      </c>
      <c r="P19438" t="s">
        <v>1476</v>
      </c>
    </row>
    <row r="19439" spans="1:16" x14ac:dyDescent="0.35">
      <c r="A19439" t="s">
        <v>5</v>
      </c>
      <c r="B19439" t="s">
        <v>32963</v>
      </c>
      <c r="C19439" t="s">
        <v>958</v>
      </c>
      <c r="D19439" t="s">
        <v>4526</v>
      </c>
      <c r="E19439" t="s">
        <v>59</v>
      </c>
      <c r="F19439" t="b">
        <v>0</v>
      </c>
      <c r="G19439" t="s">
        <v>77</v>
      </c>
      <c r="H19439" s="1">
        <v>46241.638009259259</v>
      </c>
      <c r="I19439" t="b">
        <v>1</v>
      </c>
      <c r="J19439" t="b">
        <v>0</v>
      </c>
      <c r="K19439" t="s">
        <v>41</v>
      </c>
      <c r="L19439" t="s">
        <v>60</v>
      </c>
      <c r="M19439">
        <v>155000</v>
      </c>
      <c r="N19439"/>
      <c r="O19439" t="s">
        <v>31227</v>
      </c>
      <c r="P19439" t="s">
        <v>32964</v>
      </c>
    </row>
    <row r="19440" spans="1:16" x14ac:dyDescent="0.35">
      <c r="A19440" t="s">
        <v>1</v>
      </c>
      <c r="B19440" t="s">
        <v>32965</v>
      </c>
      <c r="C19440" t="s">
        <v>2054</v>
      </c>
      <c r="D19440" t="s">
        <v>4526</v>
      </c>
      <c r="E19440" t="s">
        <v>59</v>
      </c>
      <c r="F19440" t="b">
        <v>0</v>
      </c>
      <c r="G19440" t="s">
        <v>68</v>
      </c>
      <c r="H19440" s="1">
        <v>46241.638067129628</v>
      </c>
      <c r="I19440" t="b">
        <v>0</v>
      </c>
      <c r="J19440" t="b">
        <v>0</v>
      </c>
      <c r="K19440" t="s">
        <v>41</v>
      </c>
      <c r="L19440" t="s">
        <v>60</v>
      </c>
      <c r="M19440">
        <v>145000</v>
      </c>
      <c r="N19440"/>
      <c r="O19440" t="s">
        <v>30265</v>
      </c>
      <c r="P19440" t="s">
        <v>32966</v>
      </c>
    </row>
    <row r="19441" spans="1:16" x14ac:dyDescent="0.35">
      <c r="A19441" t="s">
        <v>5</v>
      </c>
      <c r="B19441" t="s">
        <v>3795</v>
      </c>
      <c r="C19441" t="s">
        <v>207</v>
      </c>
      <c r="D19441" t="s">
        <v>4346</v>
      </c>
      <c r="E19441" t="s">
        <v>59</v>
      </c>
      <c r="F19441" t="b">
        <v>0</v>
      </c>
      <c r="G19441" t="s">
        <v>89</v>
      </c>
      <c r="H19441" s="1">
        <v>46241.638101851851</v>
      </c>
      <c r="I19441" t="b">
        <v>1</v>
      </c>
      <c r="J19441" t="b">
        <v>1</v>
      </c>
      <c r="K19441" t="s">
        <v>41</v>
      </c>
      <c r="L19441" t="s">
        <v>60</v>
      </c>
      <c r="M19441">
        <v>165000</v>
      </c>
      <c r="N19441"/>
      <c r="O19441" t="s">
        <v>8279</v>
      </c>
      <c r="P19441" t="s">
        <v>32967</v>
      </c>
    </row>
    <row r="19442" spans="1:16" x14ac:dyDescent="0.35">
      <c r="A19442" t="s">
        <v>3</v>
      </c>
      <c r="B19442" t="s">
        <v>32968</v>
      </c>
      <c r="C19442" t="s">
        <v>121</v>
      </c>
      <c r="D19442" t="s">
        <v>4526</v>
      </c>
      <c r="E19442" t="s">
        <v>88</v>
      </c>
      <c r="F19442" t="b">
        <v>0</v>
      </c>
      <c r="G19442" t="s">
        <v>68</v>
      </c>
      <c r="H19442" s="1">
        <v>46241.667962962973</v>
      </c>
      <c r="I19442" t="b">
        <v>0</v>
      </c>
      <c r="J19442" t="b">
        <v>0</v>
      </c>
      <c r="K19442" t="s">
        <v>41</v>
      </c>
      <c r="L19442" t="s">
        <v>74</v>
      </c>
      <c r="M19442"/>
      <c r="N19442">
        <v>23.5</v>
      </c>
      <c r="O19442" t="s">
        <v>2592</v>
      </c>
      <c r="P19442" t="s">
        <v>325</v>
      </c>
    </row>
    <row r="19443" spans="1:16" x14ac:dyDescent="0.35">
      <c r="A19443" t="s">
        <v>3</v>
      </c>
      <c r="B19443" t="s">
        <v>32969</v>
      </c>
      <c r="C19443" t="s">
        <v>112</v>
      </c>
      <c r="D19443" t="s">
        <v>4526</v>
      </c>
      <c r="E19443" t="s">
        <v>88</v>
      </c>
      <c r="F19443" t="b">
        <v>0</v>
      </c>
      <c r="G19443" t="s">
        <v>65</v>
      </c>
      <c r="H19443" s="1">
        <v>46241.667974537027</v>
      </c>
      <c r="I19443" t="b">
        <v>0</v>
      </c>
      <c r="J19443" t="b">
        <v>0</v>
      </c>
      <c r="K19443" t="s">
        <v>41</v>
      </c>
      <c r="L19443" t="s">
        <v>74</v>
      </c>
      <c r="M19443"/>
      <c r="N19443">
        <v>57.5</v>
      </c>
      <c r="O19443" t="s">
        <v>32970</v>
      </c>
      <c r="P19443" t="s">
        <v>261</v>
      </c>
    </row>
    <row r="19444" spans="1:16" x14ac:dyDescent="0.35">
      <c r="A19444" t="s">
        <v>0</v>
      </c>
      <c r="B19444" t="s">
        <v>32971</v>
      </c>
      <c r="C19444" t="s">
        <v>3859</v>
      </c>
      <c r="D19444" t="s">
        <v>2360</v>
      </c>
      <c r="E19444" t="s">
        <v>88</v>
      </c>
      <c r="F19444" t="b">
        <v>0</v>
      </c>
      <c r="G19444" t="s">
        <v>65</v>
      </c>
      <c r="H19444" s="1">
        <v>46241.667986111112</v>
      </c>
      <c r="I19444" t="b">
        <v>0</v>
      </c>
      <c r="J19444" t="b">
        <v>0</v>
      </c>
      <c r="K19444" t="s">
        <v>41</v>
      </c>
      <c r="L19444" t="s">
        <v>74</v>
      </c>
      <c r="M19444"/>
      <c r="N19444">
        <v>23.125</v>
      </c>
      <c r="O19444" t="s">
        <v>32972</v>
      </c>
      <c r="P19444" t="s">
        <v>875</v>
      </c>
    </row>
    <row r="19445" spans="1:16" x14ac:dyDescent="0.35">
      <c r="A19445" t="s">
        <v>2</v>
      </c>
      <c r="B19445" t="s">
        <v>32973</v>
      </c>
      <c r="C19445" t="s">
        <v>115</v>
      </c>
      <c r="D19445" t="s">
        <v>4526</v>
      </c>
      <c r="E19445" t="s">
        <v>59</v>
      </c>
      <c r="F19445" t="b">
        <v>0</v>
      </c>
      <c r="G19445" t="s">
        <v>65</v>
      </c>
      <c r="H19445" s="1">
        <v>46241.673680555563</v>
      </c>
      <c r="I19445" t="b">
        <v>0</v>
      </c>
      <c r="J19445" t="b">
        <v>0</v>
      </c>
      <c r="K19445" t="s">
        <v>41</v>
      </c>
      <c r="L19445" t="s">
        <v>60</v>
      </c>
      <c r="M19445">
        <v>180000</v>
      </c>
      <c r="N19445"/>
      <c r="O19445" t="s">
        <v>32974</v>
      </c>
    </row>
    <row r="19446" spans="1:16" x14ac:dyDescent="0.35">
      <c r="A19446" t="s">
        <v>5</v>
      </c>
      <c r="B19446" t="s">
        <v>32975</v>
      </c>
      <c r="C19446" t="s">
        <v>1868</v>
      </c>
      <c r="D19446" t="s">
        <v>4346</v>
      </c>
      <c r="E19446" t="s">
        <v>59</v>
      </c>
      <c r="F19446" t="b">
        <v>0</v>
      </c>
      <c r="G19446" t="s">
        <v>89</v>
      </c>
      <c r="H19446" s="1">
        <v>46241.679768518523</v>
      </c>
      <c r="I19446" t="b">
        <v>0</v>
      </c>
      <c r="J19446" t="b">
        <v>1</v>
      </c>
      <c r="K19446" t="s">
        <v>41</v>
      </c>
      <c r="L19446" t="s">
        <v>60</v>
      </c>
      <c r="M19446">
        <v>142500</v>
      </c>
      <c r="N19446"/>
      <c r="O19446" t="s">
        <v>1649</v>
      </c>
      <c r="P19446" t="s">
        <v>32976</v>
      </c>
    </row>
    <row r="19447" spans="1:16" x14ac:dyDescent="0.35">
      <c r="A19447" t="s">
        <v>7</v>
      </c>
      <c r="B19447" t="s">
        <v>32977</v>
      </c>
      <c r="C19447" t="s">
        <v>76</v>
      </c>
      <c r="D19447" t="s">
        <v>4346</v>
      </c>
      <c r="E19447" t="s">
        <v>88</v>
      </c>
      <c r="F19447" t="b">
        <v>1</v>
      </c>
      <c r="G19447" t="s">
        <v>65</v>
      </c>
      <c r="H19447" s="1">
        <v>46241.709629629629</v>
      </c>
      <c r="I19447" t="b">
        <v>1</v>
      </c>
      <c r="J19447" t="b">
        <v>1</v>
      </c>
      <c r="K19447" t="s">
        <v>41</v>
      </c>
      <c r="L19447" t="s">
        <v>74</v>
      </c>
      <c r="M19447"/>
      <c r="N19447">
        <v>68</v>
      </c>
      <c r="O19447" t="s">
        <v>904</v>
      </c>
      <c r="P19447" t="s">
        <v>85</v>
      </c>
    </row>
    <row r="19448" spans="1:16" x14ac:dyDescent="0.35">
      <c r="A19448" t="s">
        <v>6</v>
      </c>
      <c r="B19448" t="s">
        <v>9933</v>
      </c>
      <c r="C19448" t="s">
        <v>40</v>
      </c>
      <c r="D19448" t="s">
        <v>4526</v>
      </c>
      <c r="E19448" t="s">
        <v>59</v>
      </c>
      <c r="F19448" t="b">
        <v>0</v>
      </c>
      <c r="G19448" t="s">
        <v>40</v>
      </c>
      <c r="H19448" s="1">
        <v>46241.714965277781</v>
      </c>
      <c r="I19448" t="b">
        <v>1</v>
      </c>
      <c r="J19448" t="b">
        <v>0</v>
      </c>
      <c r="K19448" t="s">
        <v>40</v>
      </c>
      <c r="L19448" t="s">
        <v>60</v>
      </c>
      <c r="M19448">
        <v>65000</v>
      </c>
      <c r="N19448"/>
      <c r="O19448" t="s">
        <v>32978</v>
      </c>
    </row>
    <row r="19449" spans="1:16" x14ac:dyDescent="0.35">
      <c r="A19449" t="s">
        <v>2</v>
      </c>
      <c r="B19449" t="s">
        <v>2</v>
      </c>
      <c r="C19449" t="s">
        <v>32979</v>
      </c>
      <c r="D19449" t="s">
        <v>4587</v>
      </c>
      <c r="E19449" t="s">
        <v>59</v>
      </c>
      <c r="F19449" t="b">
        <v>0</v>
      </c>
      <c r="G19449" t="s">
        <v>65</v>
      </c>
      <c r="H19449" s="1">
        <v>46241.715567129628</v>
      </c>
      <c r="I19449" t="b">
        <v>0</v>
      </c>
      <c r="J19449" t="b">
        <v>0</v>
      </c>
      <c r="K19449" t="s">
        <v>41</v>
      </c>
      <c r="L19449" t="s">
        <v>60</v>
      </c>
      <c r="M19449">
        <v>131500</v>
      </c>
      <c r="N19449"/>
      <c r="O19449" t="s">
        <v>478</v>
      </c>
      <c r="P19449" t="s">
        <v>32980</v>
      </c>
    </row>
    <row r="19450" spans="1:16" x14ac:dyDescent="0.35">
      <c r="A19450" t="s">
        <v>0</v>
      </c>
      <c r="B19450" t="s">
        <v>32981</v>
      </c>
      <c r="C19450" t="s">
        <v>41</v>
      </c>
      <c r="D19450" t="s">
        <v>4526</v>
      </c>
      <c r="E19450" t="s">
        <v>59</v>
      </c>
      <c r="F19450" t="b">
        <v>0</v>
      </c>
      <c r="G19450" t="s">
        <v>41</v>
      </c>
      <c r="H19450" s="1">
        <v>46241.756666666668</v>
      </c>
      <c r="I19450" t="b">
        <v>0</v>
      </c>
      <c r="J19450" t="b">
        <v>1</v>
      </c>
      <c r="K19450" t="s">
        <v>41</v>
      </c>
      <c r="L19450" t="s">
        <v>60</v>
      </c>
      <c r="M19450">
        <v>101745</v>
      </c>
      <c r="N19450"/>
      <c r="O19450" t="s">
        <v>4325</v>
      </c>
    </row>
    <row r="19451" spans="1:16" x14ac:dyDescent="0.35">
      <c r="A19451" t="s">
        <v>1</v>
      </c>
      <c r="B19451" t="s">
        <v>32982</v>
      </c>
      <c r="C19451" t="s">
        <v>32983</v>
      </c>
      <c r="D19451" t="s">
        <v>4526</v>
      </c>
      <c r="E19451" t="s">
        <v>59</v>
      </c>
      <c r="F19451" t="b">
        <v>0</v>
      </c>
      <c r="G19451" t="s">
        <v>77</v>
      </c>
      <c r="H19451" s="1">
        <v>46241.763067129628</v>
      </c>
      <c r="I19451" t="b">
        <v>0</v>
      </c>
      <c r="J19451" t="b">
        <v>1</v>
      </c>
      <c r="K19451" t="s">
        <v>41</v>
      </c>
      <c r="L19451" t="s">
        <v>60</v>
      </c>
      <c r="M19451">
        <v>150000</v>
      </c>
      <c r="N19451"/>
      <c r="O19451" t="s">
        <v>19715</v>
      </c>
      <c r="P19451" t="s">
        <v>32984</v>
      </c>
    </row>
    <row r="19452" spans="1:16" x14ac:dyDescent="0.35">
      <c r="A19452" t="s">
        <v>0</v>
      </c>
      <c r="B19452" t="s">
        <v>32985</v>
      </c>
      <c r="C19452" t="s">
        <v>14760</v>
      </c>
      <c r="D19452" t="s">
        <v>4346</v>
      </c>
      <c r="E19452" t="s">
        <v>59</v>
      </c>
      <c r="F19452" t="b">
        <v>0</v>
      </c>
      <c r="G19452" t="s">
        <v>89</v>
      </c>
      <c r="H19452" s="1">
        <v>46241.792962962973</v>
      </c>
      <c r="I19452" t="b">
        <v>1</v>
      </c>
      <c r="J19452" t="b">
        <v>0</v>
      </c>
      <c r="K19452" t="s">
        <v>41</v>
      </c>
      <c r="L19452" t="s">
        <v>74</v>
      </c>
      <c r="M19452"/>
      <c r="N19452">
        <v>18</v>
      </c>
      <c r="O19452" t="s">
        <v>32986</v>
      </c>
      <c r="P19452" t="s">
        <v>219</v>
      </c>
    </row>
    <row r="19453" spans="1:16" x14ac:dyDescent="0.35">
      <c r="A19453" t="s">
        <v>3</v>
      </c>
      <c r="B19453" t="s">
        <v>32987</v>
      </c>
      <c r="C19453" t="s">
        <v>2700</v>
      </c>
      <c r="D19453" t="s">
        <v>2360</v>
      </c>
      <c r="E19453" t="s">
        <v>59</v>
      </c>
      <c r="F19453" t="b">
        <v>0</v>
      </c>
      <c r="G19453" t="s">
        <v>65</v>
      </c>
      <c r="H19453" s="1">
        <v>46241.793009259258</v>
      </c>
      <c r="I19453" t="b">
        <v>0</v>
      </c>
      <c r="J19453" t="b">
        <v>1</v>
      </c>
      <c r="K19453" t="s">
        <v>41</v>
      </c>
      <c r="L19453" t="s">
        <v>74</v>
      </c>
      <c r="M19453"/>
      <c r="N19453">
        <v>36</v>
      </c>
      <c r="O19453" t="s">
        <v>32988</v>
      </c>
      <c r="P19453" t="s">
        <v>219</v>
      </c>
    </row>
    <row r="19454" spans="1:16" x14ac:dyDescent="0.35">
      <c r="A19454" t="s">
        <v>0</v>
      </c>
      <c r="B19454" t="s">
        <v>32989</v>
      </c>
      <c r="C19454" t="s">
        <v>2413</v>
      </c>
      <c r="D19454" t="s">
        <v>4526</v>
      </c>
      <c r="E19454" t="s">
        <v>59</v>
      </c>
      <c r="F19454" t="b">
        <v>0</v>
      </c>
      <c r="G19454" t="s">
        <v>65</v>
      </c>
      <c r="H19454" s="1">
        <v>46241.793009259258</v>
      </c>
      <c r="I19454" t="b">
        <v>0</v>
      </c>
      <c r="J19454" t="b">
        <v>1</v>
      </c>
      <c r="K19454" t="s">
        <v>41</v>
      </c>
      <c r="L19454" t="s">
        <v>74</v>
      </c>
      <c r="M19454"/>
      <c r="N19454">
        <v>45</v>
      </c>
      <c r="O19454" t="s">
        <v>2158</v>
      </c>
      <c r="P19454" t="s">
        <v>32990</v>
      </c>
    </row>
    <row r="19455" spans="1:16" x14ac:dyDescent="0.35">
      <c r="A19455" t="s">
        <v>0</v>
      </c>
      <c r="B19455" t="s">
        <v>1347</v>
      </c>
      <c r="C19455" t="s">
        <v>121</v>
      </c>
      <c r="D19455" t="s">
        <v>4346</v>
      </c>
      <c r="E19455" t="s">
        <v>59</v>
      </c>
      <c r="F19455" t="b">
        <v>0</v>
      </c>
      <c r="G19455" t="s">
        <v>68</v>
      </c>
      <c r="H19455" s="1">
        <v>46241.798645833333</v>
      </c>
      <c r="I19455" t="b">
        <v>0</v>
      </c>
      <c r="J19455" t="b">
        <v>1</v>
      </c>
      <c r="K19455" t="s">
        <v>41</v>
      </c>
      <c r="L19455" t="s">
        <v>60</v>
      </c>
      <c r="M19455">
        <v>157000</v>
      </c>
      <c r="N19455"/>
      <c r="O19455" t="s">
        <v>588</v>
      </c>
      <c r="P19455" t="s">
        <v>32991</v>
      </c>
    </row>
    <row r="19456" spans="1:16" x14ac:dyDescent="0.35">
      <c r="A19456" t="s">
        <v>0</v>
      </c>
      <c r="B19456" t="s">
        <v>32992</v>
      </c>
      <c r="C19456" t="s">
        <v>971</v>
      </c>
      <c r="D19456" t="s">
        <v>4526</v>
      </c>
      <c r="E19456" t="s">
        <v>88</v>
      </c>
      <c r="F19456" t="b">
        <v>0</v>
      </c>
      <c r="G19456" t="s">
        <v>68</v>
      </c>
      <c r="H19456" s="1">
        <v>46241.798645833333</v>
      </c>
      <c r="I19456" t="b">
        <v>0</v>
      </c>
      <c r="J19456" t="b">
        <v>0</v>
      </c>
      <c r="K19456" t="s">
        <v>41</v>
      </c>
      <c r="L19456" t="s">
        <v>74</v>
      </c>
      <c r="M19456"/>
      <c r="N19456">
        <v>47</v>
      </c>
      <c r="O19456" t="s">
        <v>744</v>
      </c>
      <c r="P19456" t="s">
        <v>673</v>
      </c>
    </row>
    <row r="19457" spans="1:16" x14ac:dyDescent="0.35">
      <c r="A19457" t="s">
        <v>0</v>
      </c>
      <c r="B19457" t="s">
        <v>0</v>
      </c>
      <c r="C19457" t="s">
        <v>615</v>
      </c>
      <c r="D19457" t="s">
        <v>4526</v>
      </c>
      <c r="E19457" t="s">
        <v>59</v>
      </c>
      <c r="F19457" t="b">
        <v>0</v>
      </c>
      <c r="G19457" t="s">
        <v>65</v>
      </c>
      <c r="H19457" s="1">
        <v>46241.798900462964</v>
      </c>
      <c r="I19457" t="b">
        <v>0</v>
      </c>
      <c r="J19457" t="b">
        <v>1</v>
      </c>
      <c r="K19457" t="s">
        <v>41</v>
      </c>
      <c r="L19457" t="s">
        <v>60</v>
      </c>
      <c r="M19457">
        <v>92500</v>
      </c>
      <c r="N19457"/>
      <c r="O19457" t="s">
        <v>32993</v>
      </c>
      <c r="P19457" t="s">
        <v>32994</v>
      </c>
    </row>
    <row r="19458" spans="1:16" x14ac:dyDescent="0.35">
      <c r="A19458" t="s">
        <v>6</v>
      </c>
      <c r="B19458" t="s">
        <v>4198</v>
      </c>
      <c r="C19458" t="s">
        <v>650</v>
      </c>
      <c r="D19458" t="s">
        <v>4526</v>
      </c>
      <c r="E19458" t="s">
        <v>88</v>
      </c>
      <c r="F19458" t="b">
        <v>0</v>
      </c>
      <c r="G19458" t="s">
        <v>89</v>
      </c>
      <c r="H19458" s="1">
        <v>46241.804780092592</v>
      </c>
      <c r="I19458" t="b">
        <v>1</v>
      </c>
      <c r="J19458" t="b">
        <v>0</v>
      </c>
      <c r="K19458" t="s">
        <v>41</v>
      </c>
      <c r="L19458" t="s">
        <v>74</v>
      </c>
      <c r="M19458"/>
      <c r="N19458">
        <v>68.5</v>
      </c>
      <c r="O19458" t="s">
        <v>27777</v>
      </c>
      <c r="P19458" t="s">
        <v>32995</v>
      </c>
    </row>
    <row r="19459" spans="1:16" x14ac:dyDescent="0.35">
      <c r="A19459" t="s">
        <v>0</v>
      </c>
      <c r="B19459" t="s">
        <v>32996</v>
      </c>
      <c r="C19459" t="s">
        <v>856</v>
      </c>
      <c r="D19459" t="s">
        <v>4526</v>
      </c>
      <c r="E19459" t="s">
        <v>59</v>
      </c>
      <c r="F19459" t="b">
        <v>0</v>
      </c>
      <c r="G19459" t="s">
        <v>89</v>
      </c>
      <c r="H19459" s="1">
        <v>46241.834629629629</v>
      </c>
      <c r="I19459" t="b">
        <v>0</v>
      </c>
      <c r="J19459" t="b">
        <v>0</v>
      </c>
      <c r="K19459" t="s">
        <v>41</v>
      </c>
      <c r="L19459" t="s">
        <v>60</v>
      </c>
      <c r="M19459">
        <v>85477.6</v>
      </c>
      <c r="N19459"/>
      <c r="O19459" t="s">
        <v>3409</v>
      </c>
      <c r="P19459" t="s">
        <v>32997</v>
      </c>
    </row>
    <row r="19460" spans="1:16" x14ac:dyDescent="0.35">
      <c r="A19460" t="s">
        <v>0</v>
      </c>
      <c r="B19460" t="s">
        <v>1687</v>
      </c>
      <c r="C19460" t="s">
        <v>2328</v>
      </c>
      <c r="D19460" t="s">
        <v>2360</v>
      </c>
      <c r="E19460" t="s">
        <v>59</v>
      </c>
      <c r="F19460" t="b">
        <v>0</v>
      </c>
      <c r="G19460" t="s">
        <v>65</v>
      </c>
      <c r="H19460" s="1">
        <v>46241.834629629629</v>
      </c>
      <c r="I19460" t="b">
        <v>0</v>
      </c>
      <c r="J19460" t="b">
        <v>1</v>
      </c>
      <c r="K19460" t="s">
        <v>41</v>
      </c>
      <c r="L19460" t="s">
        <v>60</v>
      </c>
      <c r="M19460">
        <v>152000</v>
      </c>
      <c r="N19460"/>
      <c r="O19460" t="s">
        <v>643</v>
      </c>
      <c r="P19460" t="s">
        <v>32998</v>
      </c>
    </row>
    <row r="19461" spans="1:16" x14ac:dyDescent="0.35">
      <c r="A19461" t="s">
        <v>0</v>
      </c>
      <c r="B19461" t="s">
        <v>32999</v>
      </c>
      <c r="C19461" t="s">
        <v>382</v>
      </c>
      <c r="D19461" t="s">
        <v>4526</v>
      </c>
      <c r="E19461" t="s">
        <v>59</v>
      </c>
      <c r="F19461" t="b">
        <v>0</v>
      </c>
      <c r="G19461" t="s">
        <v>77</v>
      </c>
      <c r="H19461" s="1">
        <v>46241.834629629629</v>
      </c>
      <c r="I19461" t="b">
        <v>0</v>
      </c>
      <c r="J19461" t="b">
        <v>1</v>
      </c>
      <c r="K19461" t="s">
        <v>41</v>
      </c>
      <c r="L19461" t="s">
        <v>74</v>
      </c>
      <c r="M19461"/>
      <c r="N19461">
        <v>31.75</v>
      </c>
      <c r="O19461" t="s">
        <v>1507</v>
      </c>
      <c r="P19461" t="s">
        <v>1678</v>
      </c>
    </row>
    <row r="19462" spans="1:16" x14ac:dyDescent="0.35">
      <c r="A19462" t="s">
        <v>7</v>
      </c>
      <c r="B19462" t="s">
        <v>33000</v>
      </c>
      <c r="C19462" t="s">
        <v>472</v>
      </c>
      <c r="D19462" t="s">
        <v>4526</v>
      </c>
      <c r="E19462" t="s">
        <v>59</v>
      </c>
      <c r="F19462" t="b">
        <v>0</v>
      </c>
      <c r="G19462" t="s">
        <v>65</v>
      </c>
      <c r="H19462" s="1">
        <v>46241.834675925929</v>
      </c>
      <c r="I19462" t="b">
        <v>0</v>
      </c>
      <c r="J19462" t="b">
        <v>1</v>
      </c>
      <c r="K19462" t="s">
        <v>41</v>
      </c>
      <c r="L19462" t="s">
        <v>60</v>
      </c>
      <c r="M19462">
        <v>137500</v>
      </c>
      <c r="N19462"/>
      <c r="O19462" t="s">
        <v>446</v>
      </c>
      <c r="P19462" t="s">
        <v>208</v>
      </c>
    </row>
    <row r="19463" spans="1:16" x14ac:dyDescent="0.35">
      <c r="A19463" t="s">
        <v>3</v>
      </c>
      <c r="B19463" t="s">
        <v>33001</v>
      </c>
      <c r="C19463" t="s">
        <v>304</v>
      </c>
      <c r="D19463" t="s">
        <v>4526</v>
      </c>
      <c r="E19463" t="s">
        <v>59</v>
      </c>
      <c r="F19463" t="b">
        <v>0</v>
      </c>
      <c r="G19463" t="s">
        <v>77</v>
      </c>
      <c r="H19463" s="1">
        <v>46241.834710648152</v>
      </c>
      <c r="I19463" t="b">
        <v>1</v>
      </c>
      <c r="J19463" t="b">
        <v>0</v>
      </c>
      <c r="K19463" t="s">
        <v>41</v>
      </c>
      <c r="L19463" t="s">
        <v>60</v>
      </c>
      <c r="M19463">
        <v>136000</v>
      </c>
      <c r="N19463"/>
      <c r="O19463" t="s">
        <v>33002</v>
      </c>
      <c r="P19463" t="s">
        <v>15482</v>
      </c>
    </row>
    <row r="19464" spans="1:16" x14ac:dyDescent="0.35">
      <c r="A19464" t="s">
        <v>2</v>
      </c>
      <c r="B19464" t="s">
        <v>1628</v>
      </c>
      <c r="C19464" t="s">
        <v>555</v>
      </c>
      <c r="D19464" t="s">
        <v>4346</v>
      </c>
      <c r="E19464" t="s">
        <v>132</v>
      </c>
      <c r="F19464" t="b">
        <v>0</v>
      </c>
      <c r="G19464" t="s">
        <v>68</v>
      </c>
      <c r="H19464" s="1">
        <v>46241.840312499997</v>
      </c>
      <c r="I19464" t="b">
        <v>0</v>
      </c>
      <c r="J19464" t="b">
        <v>1</v>
      </c>
      <c r="K19464" t="s">
        <v>41</v>
      </c>
      <c r="L19464" t="s">
        <v>74</v>
      </c>
      <c r="M19464"/>
      <c r="N19464">
        <v>50</v>
      </c>
      <c r="O19464" t="s">
        <v>33003</v>
      </c>
      <c r="P19464" t="s">
        <v>3334</v>
      </c>
    </row>
    <row r="19465" spans="1:16" x14ac:dyDescent="0.35">
      <c r="A19465" t="s">
        <v>4</v>
      </c>
      <c r="B19465" t="s">
        <v>33004</v>
      </c>
      <c r="C19465" t="s">
        <v>124</v>
      </c>
      <c r="D19465" t="s">
        <v>2360</v>
      </c>
      <c r="E19465" t="s">
        <v>59</v>
      </c>
      <c r="F19465" t="b">
        <v>0</v>
      </c>
      <c r="G19465" t="s">
        <v>77</v>
      </c>
      <c r="H19465" s="1">
        <v>46241.846388888887</v>
      </c>
      <c r="I19465" t="b">
        <v>0</v>
      </c>
      <c r="J19465" t="b">
        <v>1</v>
      </c>
      <c r="K19465" t="s">
        <v>41</v>
      </c>
      <c r="L19465" t="s">
        <v>60</v>
      </c>
      <c r="M19465">
        <v>118500</v>
      </c>
      <c r="N19465"/>
      <c r="O19465" t="s">
        <v>1355</v>
      </c>
      <c r="P19465" t="s">
        <v>33005</v>
      </c>
    </row>
    <row r="19466" spans="1:16" x14ac:dyDescent="0.35">
      <c r="A19466" t="s">
        <v>3</v>
      </c>
      <c r="B19466" t="s">
        <v>33006</v>
      </c>
      <c r="C19466" t="s">
        <v>76</v>
      </c>
      <c r="D19466" t="s">
        <v>4526</v>
      </c>
      <c r="E19466" t="s">
        <v>132</v>
      </c>
      <c r="F19466" t="b">
        <v>1</v>
      </c>
      <c r="G19466" t="s">
        <v>13</v>
      </c>
      <c r="H19466" s="1">
        <v>46241.847395833327</v>
      </c>
      <c r="I19466" t="b">
        <v>0</v>
      </c>
      <c r="J19466" t="b">
        <v>0</v>
      </c>
      <c r="K19466" t="s">
        <v>13</v>
      </c>
      <c r="L19466" t="s">
        <v>74</v>
      </c>
      <c r="M19466"/>
      <c r="N19466">
        <v>100</v>
      </c>
      <c r="O19466" t="s">
        <v>5046</v>
      </c>
    </row>
    <row r="19467" spans="1:16" x14ac:dyDescent="0.35">
      <c r="A19467" t="s">
        <v>0</v>
      </c>
      <c r="B19467" t="s">
        <v>33007</v>
      </c>
      <c r="C19467" t="s">
        <v>30087</v>
      </c>
      <c r="D19467" t="s">
        <v>4587</v>
      </c>
      <c r="E19467" t="s">
        <v>59</v>
      </c>
      <c r="F19467" t="b">
        <v>0</v>
      </c>
      <c r="G19467" t="s">
        <v>65</v>
      </c>
      <c r="H19467" s="1">
        <v>46241.876307870371</v>
      </c>
      <c r="I19467" t="b">
        <v>0</v>
      </c>
      <c r="J19467" t="b">
        <v>0</v>
      </c>
      <c r="K19467" t="s">
        <v>41</v>
      </c>
      <c r="L19467" t="s">
        <v>74</v>
      </c>
      <c r="M19467"/>
      <c r="N19467">
        <v>49</v>
      </c>
      <c r="O19467" t="s">
        <v>6472</v>
      </c>
      <c r="P19467" t="s">
        <v>4045</v>
      </c>
    </row>
    <row r="19468" spans="1:16" x14ac:dyDescent="0.35">
      <c r="A19468" t="s">
        <v>3</v>
      </c>
      <c r="B19468" t="s">
        <v>2368</v>
      </c>
      <c r="C19468" t="s">
        <v>278</v>
      </c>
      <c r="D19468" t="s">
        <v>4526</v>
      </c>
      <c r="E19468" t="s">
        <v>59</v>
      </c>
      <c r="F19468" t="b">
        <v>0</v>
      </c>
      <c r="G19468" t="s">
        <v>89</v>
      </c>
      <c r="H19468" s="1">
        <v>46241.876307870371</v>
      </c>
      <c r="I19468" t="b">
        <v>0</v>
      </c>
      <c r="J19468" t="b">
        <v>0</v>
      </c>
      <c r="K19468" t="s">
        <v>41</v>
      </c>
      <c r="L19468" t="s">
        <v>74</v>
      </c>
      <c r="M19468"/>
      <c r="N19468">
        <v>32.5</v>
      </c>
      <c r="O19468" t="s">
        <v>105</v>
      </c>
      <c r="P19468" t="s">
        <v>1759</v>
      </c>
    </row>
    <row r="19469" spans="1:16" x14ac:dyDescent="0.35">
      <c r="A19469" t="s">
        <v>0</v>
      </c>
      <c r="B19469" t="s">
        <v>289</v>
      </c>
      <c r="C19469" t="s">
        <v>912</v>
      </c>
      <c r="D19469" t="s">
        <v>4526</v>
      </c>
      <c r="E19469" t="s">
        <v>59</v>
      </c>
      <c r="F19469" t="b">
        <v>0</v>
      </c>
      <c r="G19469" t="s">
        <v>65</v>
      </c>
      <c r="H19469" s="1">
        <v>46241.876342592594</v>
      </c>
      <c r="I19469" t="b">
        <v>0</v>
      </c>
      <c r="J19469" t="b">
        <v>1</v>
      </c>
      <c r="K19469" t="s">
        <v>41</v>
      </c>
      <c r="L19469" t="s">
        <v>60</v>
      </c>
      <c r="M19469">
        <v>80000</v>
      </c>
      <c r="N19469"/>
      <c r="O19469" t="s">
        <v>33008</v>
      </c>
      <c r="P19469" t="s">
        <v>3512</v>
      </c>
    </row>
    <row r="19470" spans="1:16" x14ac:dyDescent="0.35">
      <c r="A19470" t="s">
        <v>2</v>
      </c>
      <c r="B19470" t="s">
        <v>33009</v>
      </c>
      <c r="C19470" t="s">
        <v>21491</v>
      </c>
      <c r="D19470" t="s">
        <v>4587</v>
      </c>
      <c r="E19470" t="s">
        <v>59</v>
      </c>
      <c r="F19470" t="b">
        <v>0</v>
      </c>
      <c r="G19470" t="s">
        <v>65</v>
      </c>
      <c r="H19470" s="1">
        <v>46241.882233796299</v>
      </c>
      <c r="I19470" t="b">
        <v>0</v>
      </c>
      <c r="J19470" t="b">
        <v>0</v>
      </c>
      <c r="K19470" t="s">
        <v>41</v>
      </c>
      <c r="L19470" t="s">
        <v>74</v>
      </c>
      <c r="M19470"/>
      <c r="N19470">
        <v>82.5</v>
      </c>
      <c r="O19470" t="s">
        <v>6472</v>
      </c>
      <c r="P19470" t="s">
        <v>33010</v>
      </c>
    </row>
    <row r="19471" spans="1:16" x14ac:dyDescent="0.35">
      <c r="A19471" t="s">
        <v>5</v>
      </c>
      <c r="B19471" t="s">
        <v>33011</v>
      </c>
      <c r="C19471" t="s">
        <v>41</v>
      </c>
      <c r="D19471" t="s">
        <v>4587</v>
      </c>
      <c r="E19471" t="s">
        <v>59</v>
      </c>
      <c r="F19471" t="b">
        <v>0</v>
      </c>
      <c r="G19471" t="s">
        <v>73</v>
      </c>
      <c r="H19471" s="1">
        <v>46241.888252314813</v>
      </c>
      <c r="I19471" t="b">
        <v>1</v>
      </c>
      <c r="J19471" t="b">
        <v>0</v>
      </c>
      <c r="K19471" t="s">
        <v>41</v>
      </c>
      <c r="L19471" t="s">
        <v>74</v>
      </c>
      <c r="M19471"/>
      <c r="N19471">
        <v>57.5</v>
      </c>
      <c r="O19471" t="s">
        <v>5382</v>
      </c>
      <c r="P19471" t="s">
        <v>33012</v>
      </c>
    </row>
    <row r="19472" spans="1:16" x14ac:dyDescent="0.35">
      <c r="A19472" t="s">
        <v>4</v>
      </c>
      <c r="B19472" t="s">
        <v>33004</v>
      </c>
      <c r="C19472" t="s">
        <v>124</v>
      </c>
      <c r="D19472" t="s">
        <v>4526</v>
      </c>
      <c r="E19472" t="s">
        <v>59</v>
      </c>
      <c r="F19472" t="b">
        <v>0</v>
      </c>
      <c r="G19472" t="s">
        <v>77</v>
      </c>
      <c r="H19472" s="1">
        <v>46241.929780092592</v>
      </c>
      <c r="I19472" t="b">
        <v>0</v>
      </c>
      <c r="J19472" t="b">
        <v>1</v>
      </c>
      <c r="K19472" t="s">
        <v>41</v>
      </c>
      <c r="L19472" t="s">
        <v>60</v>
      </c>
      <c r="M19472">
        <v>118500</v>
      </c>
      <c r="N19472"/>
      <c r="O19472" t="s">
        <v>1155</v>
      </c>
      <c r="P19472" t="s">
        <v>33013</v>
      </c>
    </row>
    <row r="19473" spans="1:16" x14ac:dyDescent="0.35">
      <c r="A19473" t="s">
        <v>1</v>
      </c>
      <c r="B19473" t="s">
        <v>33014</v>
      </c>
      <c r="C19473" t="s">
        <v>559</v>
      </c>
      <c r="D19473" t="s">
        <v>4526</v>
      </c>
      <c r="E19473" t="s">
        <v>88</v>
      </c>
      <c r="F19473" t="b">
        <v>0</v>
      </c>
      <c r="G19473" t="s">
        <v>65</v>
      </c>
      <c r="H19473" s="1">
        <v>46241.929791666669</v>
      </c>
      <c r="I19473" t="b">
        <v>1</v>
      </c>
      <c r="J19473" t="b">
        <v>1</v>
      </c>
      <c r="K19473" t="s">
        <v>41</v>
      </c>
      <c r="L19473" t="s">
        <v>74</v>
      </c>
      <c r="M19473"/>
      <c r="N19473">
        <v>67.5</v>
      </c>
      <c r="O19473" t="s">
        <v>403</v>
      </c>
    </row>
    <row r="19474" spans="1:16" x14ac:dyDescent="0.35">
      <c r="A19474" t="s">
        <v>7</v>
      </c>
      <c r="B19474" t="s">
        <v>33015</v>
      </c>
      <c r="C19474" t="s">
        <v>40</v>
      </c>
      <c r="D19474" t="s">
        <v>3761</v>
      </c>
      <c r="E19474" t="s">
        <v>59</v>
      </c>
      <c r="F19474" t="b">
        <v>0</v>
      </c>
      <c r="G19474" t="s">
        <v>40</v>
      </c>
      <c r="H19474" s="1">
        <v>46242.006631944438</v>
      </c>
      <c r="I19474" t="b">
        <v>1</v>
      </c>
      <c r="J19474" t="b">
        <v>0</v>
      </c>
      <c r="K19474" t="s">
        <v>40</v>
      </c>
      <c r="L19474" t="s">
        <v>60</v>
      </c>
      <c r="M19474">
        <v>71500</v>
      </c>
      <c r="N19474"/>
      <c r="O19474" t="s">
        <v>33016</v>
      </c>
      <c r="P19474" t="s">
        <v>33017</v>
      </c>
    </row>
    <row r="19475" spans="1:16" x14ac:dyDescent="0.35">
      <c r="A19475" t="s">
        <v>1</v>
      </c>
      <c r="B19475" t="s">
        <v>1</v>
      </c>
      <c r="C19475" t="s">
        <v>824</v>
      </c>
      <c r="D19475" t="s">
        <v>2471</v>
      </c>
      <c r="E19475" t="s">
        <v>59</v>
      </c>
      <c r="F19475" t="b">
        <v>0</v>
      </c>
      <c r="G19475" t="s">
        <v>77</v>
      </c>
      <c r="H19475" s="1">
        <v>46242.013009259259</v>
      </c>
      <c r="I19475" t="b">
        <v>1</v>
      </c>
      <c r="J19475" t="b">
        <v>0</v>
      </c>
      <c r="K19475" t="s">
        <v>41</v>
      </c>
      <c r="L19475" t="s">
        <v>60</v>
      </c>
      <c r="M19475">
        <v>95000</v>
      </c>
      <c r="N19475"/>
      <c r="O19475" t="s">
        <v>33018</v>
      </c>
      <c r="P19475" t="s">
        <v>33019</v>
      </c>
    </row>
    <row r="19476" spans="1:16" x14ac:dyDescent="0.35">
      <c r="A19476" t="s">
        <v>8</v>
      </c>
      <c r="B19476" t="s">
        <v>20884</v>
      </c>
      <c r="C19476" t="s">
        <v>76</v>
      </c>
      <c r="D19476" t="s">
        <v>4526</v>
      </c>
      <c r="E19476" t="s">
        <v>59</v>
      </c>
      <c r="F19476" t="b">
        <v>1</v>
      </c>
      <c r="G19476" t="s">
        <v>77</v>
      </c>
      <c r="H19476" s="1">
        <v>46242.013055555559</v>
      </c>
      <c r="I19476" t="b">
        <v>0</v>
      </c>
      <c r="J19476" t="b">
        <v>0</v>
      </c>
      <c r="K19476" t="s">
        <v>41</v>
      </c>
      <c r="L19476" t="s">
        <v>60</v>
      </c>
      <c r="M19476">
        <v>109000</v>
      </c>
      <c r="N19476"/>
      <c r="O19476" t="s">
        <v>371</v>
      </c>
      <c r="P19476" t="s">
        <v>11577</v>
      </c>
    </row>
    <row r="19477" spans="1:16" x14ac:dyDescent="0.35">
      <c r="A19477" t="s">
        <v>1</v>
      </c>
      <c r="B19477" t="s">
        <v>33020</v>
      </c>
      <c r="C19477" t="s">
        <v>3914</v>
      </c>
      <c r="D19477" t="s">
        <v>4515</v>
      </c>
      <c r="E19477" t="s">
        <v>59</v>
      </c>
      <c r="F19477" t="b">
        <v>0</v>
      </c>
      <c r="G19477" t="s">
        <v>65</v>
      </c>
      <c r="H19477" s="1">
        <v>46242.013148148151</v>
      </c>
      <c r="I19477" t="b">
        <v>0</v>
      </c>
      <c r="J19477" t="b">
        <v>0</v>
      </c>
      <c r="K19477" t="s">
        <v>41</v>
      </c>
      <c r="L19477" t="s">
        <v>60</v>
      </c>
      <c r="M19477">
        <v>145000</v>
      </c>
      <c r="N19477"/>
      <c r="O19477" t="s">
        <v>33021</v>
      </c>
    </row>
    <row r="19478" spans="1:16" x14ac:dyDescent="0.35">
      <c r="A19478" t="s">
        <v>8</v>
      </c>
      <c r="B19478" t="s">
        <v>3492</v>
      </c>
      <c r="C19478" t="s">
        <v>3658</v>
      </c>
      <c r="D19478" t="s">
        <v>4595</v>
      </c>
      <c r="E19478" t="s">
        <v>59</v>
      </c>
      <c r="F19478" t="b">
        <v>0</v>
      </c>
      <c r="G19478" t="s">
        <v>19</v>
      </c>
      <c r="H19478" s="1">
        <v>46242.015462962961</v>
      </c>
      <c r="I19478" t="b">
        <v>0</v>
      </c>
      <c r="J19478" t="b">
        <v>0</v>
      </c>
      <c r="K19478" t="s">
        <v>19</v>
      </c>
      <c r="L19478" t="s">
        <v>60</v>
      </c>
      <c r="M19478">
        <v>1400000</v>
      </c>
      <c r="N19478"/>
      <c r="O19478" t="s">
        <v>33022</v>
      </c>
      <c r="P19478" t="s">
        <v>33023</v>
      </c>
    </row>
    <row r="19479" spans="1:16" x14ac:dyDescent="0.35">
      <c r="A19479" t="s">
        <v>1</v>
      </c>
      <c r="B19479" t="s">
        <v>1</v>
      </c>
      <c r="C19479" t="s">
        <v>16237</v>
      </c>
      <c r="D19479" t="s">
        <v>4346</v>
      </c>
      <c r="E19479" t="s">
        <v>59</v>
      </c>
      <c r="F19479" t="b">
        <v>0</v>
      </c>
      <c r="G19479" t="s">
        <v>65</v>
      </c>
      <c r="H19479" s="1">
        <v>46242.096400462957</v>
      </c>
      <c r="I19479" t="b">
        <v>1</v>
      </c>
      <c r="J19479" t="b">
        <v>1</v>
      </c>
      <c r="K19479" t="s">
        <v>41</v>
      </c>
      <c r="L19479" t="s">
        <v>60</v>
      </c>
      <c r="M19479">
        <v>105000</v>
      </c>
      <c r="N19479"/>
      <c r="O19479" t="s">
        <v>16238</v>
      </c>
      <c r="P19479" t="s">
        <v>33024</v>
      </c>
    </row>
    <row r="19480" spans="1:16" x14ac:dyDescent="0.35">
      <c r="A19480" t="s">
        <v>6</v>
      </c>
      <c r="B19480" t="s">
        <v>33025</v>
      </c>
      <c r="C19480" t="s">
        <v>142</v>
      </c>
      <c r="D19480" t="s">
        <v>4526</v>
      </c>
      <c r="E19480" t="s">
        <v>59</v>
      </c>
      <c r="F19480" t="b">
        <v>0</v>
      </c>
      <c r="G19480" t="s">
        <v>65</v>
      </c>
      <c r="H19480" s="1">
        <v>46242.132233796299</v>
      </c>
      <c r="I19480" t="b">
        <v>0</v>
      </c>
      <c r="J19480" t="b">
        <v>1</v>
      </c>
      <c r="K19480" t="s">
        <v>41</v>
      </c>
      <c r="L19480" t="s">
        <v>60</v>
      </c>
      <c r="M19480">
        <v>137125</v>
      </c>
      <c r="N19480"/>
      <c r="O19480" t="s">
        <v>7675</v>
      </c>
      <c r="P19480" t="s">
        <v>33026</v>
      </c>
    </row>
    <row r="19481" spans="1:16" x14ac:dyDescent="0.35">
      <c r="A19481" t="s">
        <v>3</v>
      </c>
      <c r="B19481" t="s">
        <v>1696</v>
      </c>
      <c r="C19481" t="s">
        <v>30106</v>
      </c>
      <c r="D19481" t="s">
        <v>4756</v>
      </c>
      <c r="E19481" t="s">
        <v>59</v>
      </c>
      <c r="F19481" t="b">
        <v>0</v>
      </c>
      <c r="G19481" t="s">
        <v>77</v>
      </c>
      <c r="H19481" s="1">
        <v>46242.209652777783</v>
      </c>
      <c r="I19481" t="b">
        <v>0</v>
      </c>
      <c r="J19481" t="b">
        <v>1</v>
      </c>
      <c r="K19481" t="s">
        <v>41</v>
      </c>
      <c r="L19481" t="s">
        <v>60</v>
      </c>
      <c r="M19481">
        <v>86200</v>
      </c>
      <c r="N19481"/>
      <c r="O19481" t="s">
        <v>4403</v>
      </c>
      <c r="P19481" t="s">
        <v>33027</v>
      </c>
    </row>
    <row r="19482" spans="1:16" x14ac:dyDescent="0.35">
      <c r="A19482" t="s">
        <v>3</v>
      </c>
      <c r="B19482" t="s">
        <v>33028</v>
      </c>
      <c r="C19482" t="s">
        <v>774</v>
      </c>
      <c r="D19482" t="s">
        <v>4756</v>
      </c>
      <c r="E19482" t="s">
        <v>59</v>
      </c>
      <c r="F19482" t="b">
        <v>0</v>
      </c>
      <c r="G19482" t="s">
        <v>77</v>
      </c>
      <c r="H19482" s="1">
        <v>46242.209675925929</v>
      </c>
      <c r="I19482" t="b">
        <v>0</v>
      </c>
      <c r="J19482" t="b">
        <v>0</v>
      </c>
      <c r="K19482" t="s">
        <v>41</v>
      </c>
      <c r="L19482" t="s">
        <v>60</v>
      </c>
      <c r="M19482">
        <v>126000</v>
      </c>
      <c r="N19482"/>
      <c r="O19482" t="s">
        <v>4860</v>
      </c>
      <c r="P19482" t="s">
        <v>33029</v>
      </c>
    </row>
    <row r="19483" spans="1:16" x14ac:dyDescent="0.35">
      <c r="A19483" t="s">
        <v>8</v>
      </c>
      <c r="B19483" t="s">
        <v>33030</v>
      </c>
      <c r="C19483" t="s">
        <v>142</v>
      </c>
      <c r="D19483" t="s">
        <v>4756</v>
      </c>
      <c r="E19483" t="s">
        <v>59</v>
      </c>
      <c r="F19483" t="b">
        <v>0</v>
      </c>
      <c r="G19483" t="s">
        <v>65</v>
      </c>
      <c r="H19483" s="1">
        <v>46242.213356481479</v>
      </c>
      <c r="I19483" t="b">
        <v>0</v>
      </c>
      <c r="J19483" t="b">
        <v>1</v>
      </c>
      <c r="K19483" t="s">
        <v>41</v>
      </c>
      <c r="L19483" t="s">
        <v>60</v>
      </c>
      <c r="M19483">
        <v>269000</v>
      </c>
      <c r="N19483"/>
      <c r="O19483" t="s">
        <v>1481</v>
      </c>
      <c r="P19483" t="s">
        <v>33031</v>
      </c>
    </row>
    <row r="19484" spans="1:16" x14ac:dyDescent="0.35">
      <c r="A19484" t="s">
        <v>7</v>
      </c>
      <c r="B19484" t="s">
        <v>33032</v>
      </c>
      <c r="C19484" t="s">
        <v>172</v>
      </c>
      <c r="D19484" t="s">
        <v>4756</v>
      </c>
      <c r="E19484" t="s">
        <v>59</v>
      </c>
      <c r="F19484" t="b">
        <v>0</v>
      </c>
      <c r="G19484" t="s">
        <v>68</v>
      </c>
      <c r="H19484" s="1">
        <v>46242.251319444447</v>
      </c>
      <c r="I19484" t="b">
        <v>0</v>
      </c>
      <c r="J19484" t="b">
        <v>0</v>
      </c>
      <c r="K19484" t="s">
        <v>41</v>
      </c>
      <c r="L19484" t="s">
        <v>60</v>
      </c>
      <c r="M19484">
        <v>120000</v>
      </c>
      <c r="N19484"/>
      <c r="O19484" t="s">
        <v>33033</v>
      </c>
      <c r="P19484" t="s">
        <v>33034</v>
      </c>
    </row>
    <row r="19485" spans="1:16" x14ac:dyDescent="0.35">
      <c r="A19485" t="s">
        <v>4</v>
      </c>
      <c r="B19485" t="s">
        <v>33035</v>
      </c>
      <c r="C19485" t="s">
        <v>955</v>
      </c>
      <c r="D19485" t="s">
        <v>5102</v>
      </c>
      <c r="E19485" t="s">
        <v>59</v>
      </c>
      <c r="F19485" t="b">
        <v>0</v>
      </c>
      <c r="G19485" t="s">
        <v>13</v>
      </c>
      <c r="H19485" s="1">
        <v>46242.300706018519</v>
      </c>
      <c r="I19485" t="b">
        <v>0</v>
      </c>
      <c r="J19485" t="b">
        <v>0</v>
      </c>
      <c r="K19485" t="s">
        <v>13</v>
      </c>
      <c r="L19485" t="s">
        <v>60</v>
      </c>
      <c r="M19485">
        <v>200000</v>
      </c>
      <c r="N19485"/>
      <c r="O19485" t="s">
        <v>13572</v>
      </c>
      <c r="P19485" t="s">
        <v>13573</v>
      </c>
    </row>
    <row r="19486" spans="1:16" x14ac:dyDescent="0.35">
      <c r="A19486" t="s">
        <v>3</v>
      </c>
      <c r="B19486" t="s">
        <v>17887</v>
      </c>
      <c r="C19486" t="s">
        <v>112</v>
      </c>
      <c r="D19486" t="s">
        <v>4526</v>
      </c>
      <c r="E19486" t="s">
        <v>59</v>
      </c>
      <c r="F19486" t="b">
        <v>0</v>
      </c>
      <c r="G19486" t="s">
        <v>65</v>
      </c>
      <c r="H19486" s="1">
        <v>46242.417986111112</v>
      </c>
      <c r="I19486" t="b">
        <v>0</v>
      </c>
      <c r="J19486" t="b">
        <v>1</v>
      </c>
      <c r="K19486" t="s">
        <v>41</v>
      </c>
      <c r="L19486" t="s">
        <v>60</v>
      </c>
      <c r="M19486">
        <v>120000</v>
      </c>
      <c r="N19486"/>
      <c r="O19486" t="s">
        <v>31287</v>
      </c>
    </row>
    <row r="19487" spans="1:16" x14ac:dyDescent="0.35">
      <c r="A19487" t="s">
        <v>0</v>
      </c>
      <c r="B19487" t="s">
        <v>33036</v>
      </c>
      <c r="C19487" t="s">
        <v>1798</v>
      </c>
      <c r="D19487" t="s">
        <v>4587</v>
      </c>
      <c r="E19487" t="s">
        <v>59</v>
      </c>
      <c r="F19487" t="b">
        <v>0</v>
      </c>
      <c r="G19487" t="s">
        <v>65</v>
      </c>
      <c r="H19487" s="1">
        <v>46242.417986111112</v>
      </c>
      <c r="I19487" t="b">
        <v>0</v>
      </c>
      <c r="J19487" t="b">
        <v>0</v>
      </c>
      <c r="K19487" t="s">
        <v>41</v>
      </c>
      <c r="L19487" t="s">
        <v>60</v>
      </c>
      <c r="M19487">
        <v>98700</v>
      </c>
      <c r="N19487"/>
      <c r="O19487" t="s">
        <v>13184</v>
      </c>
      <c r="P19487" t="s">
        <v>33037</v>
      </c>
    </row>
    <row r="19488" spans="1:16" x14ac:dyDescent="0.35">
      <c r="A19488" t="s">
        <v>5</v>
      </c>
      <c r="B19488" t="s">
        <v>33038</v>
      </c>
      <c r="C19488" t="s">
        <v>332</v>
      </c>
      <c r="D19488" t="s">
        <v>4550</v>
      </c>
      <c r="E19488" t="s">
        <v>59</v>
      </c>
      <c r="F19488" t="b">
        <v>0</v>
      </c>
      <c r="G19488" t="s">
        <v>77</v>
      </c>
      <c r="H19488" s="1">
        <v>46242.425057870372</v>
      </c>
      <c r="I19488" t="b">
        <v>0</v>
      </c>
      <c r="J19488" t="b">
        <v>0</v>
      </c>
      <c r="K19488" t="s">
        <v>41</v>
      </c>
      <c r="L19488" t="s">
        <v>60</v>
      </c>
      <c r="M19488">
        <v>184325</v>
      </c>
      <c r="N19488"/>
      <c r="O19488" t="s">
        <v>528</v>
      </c>
      <c r="P19488" t="s">
        <v>33039</v>
      </c>
    </row>
    <row r="19489" spans="1:16" x14ac:dyDescent="0.35">
      <c r="A19489" t="s">
        <v>8</v>
      </c>
      <c r="B19489" t="s">
        <v>33040</v>
      </c>
      <c r="C19489" t="s">
        <v>500</v>
      </c>
      <c r="D19489" t="s">
        <v>4550</v>
      </c>
      <c r="E19489" t="s">
        <v>59</v>
      </c>
      <c r="F19489" t="b">
        <v>0</v>
      </c>
      <c r="G19489" t="s">
        <v>13</v>
      </c>
      <c r="H19489" s="1">
        <v>46242.425682870373</v>
      </c>
      <c r="I19489" t="b">
        <v>0</v>
      </c>
      <c r="J19489" t="b">
        <v>0</v>
      </c>
      <c r="K19489" t="s">
        <v>13</v>
      </c>
      <c r="L19489" t="s">
        <v>60</v>
      </c>
      <c r="M19489">
        <v>130000</v>
      </c>
      <c r="N19489"/>
      <c r="O19489" t="s">
        <v>32924</v>
      </c>
      <c r="P19489" t="s">
        <v>33041</v>
      </c>
    </row>
    <row r="19490" spans="1:16" x14ac:dyDescent="0.35">
      <c r="A19490" t="s">
        <v>2</v>
      </c>
      <c r="B19490" t="s">
        <v>169</v>
      </c>
      <c r="C19490" t="s">
        <v>224</v>
      </c>
      <c r="D19490" t="s">
        <v>4550</v>
      </c>
      <c r="E19490" t="s">
        <v>59</v>
      </c>
      <c r="F19490" t="b">
        <v>0</v>
      </c>
      <c r="G19490" t="s">
        <v>65</v>
      </c>
      <c r="H19490" s="1">
        <v>46242.463356481479</v>
      </c>
      <c r="I19490" t="b">
        <v>0</v>
      </c>
      <c r="J19490" t="b">
        <v>1</v>
      </c>
      <c r="K19490" t="s">
        <v>41</v>
      </c>
      <c r="L19490" t="s">
        <v>60</v>
      </c>
      <c r="M19490">
        <v>190000</v>
      </c>
      <c r="N19490"/>
      <c r="O19490" t="s">
        <v>14035</v>
      </c>
      <c r="P19490" t="s">
        <v>21082</v>
      </c>
    </row>
    <row r="19491" spans="1:16" x14ac:dyDescent="0.35">
      <c r="A19491" t="s">
        <v>6</v>
      </c>
      <c r="B19491" t="s">
        <v>33042</v>
      </c>
      <c r="C19491" t="s">
        <v>369</v>
      </c>
      <c r="D19491" t="s">
        <v>4550</v>
      </c>
      <c r="E19491" t="s">
        <v>59</v>
      </c>
      <c r="F19491" t="b">
        <v>0</v>
      </c>
      <c r="G19491" t="s">
        <v>65</v>
      </c>
      <c r="H19491" s="1">
        <v>46242.504999999997</v>
      </c>
      <c r="I19491" t="b">
        <v>0</v>
      </c>
      <c r="J19491" t="b">
        <v>1</v>
      </c>
      <c r="K19491" t="s">
        <v>41</v>
      </c>
      <c r="L19491" t="s">
        <v>60</v>
      </c>
      <c r="M19491">
        <v>110000</v>
      </c>
      <c r="N19491"/>
      <c r="O19491" t="s">
        <v>2781</v>
      </c>
      <c r="P19491" t="s">
        <v>208</v>
      </c>
    </row>
    <row r="19492" spans="1:16" x14ac:dyDescent="0.35">
      <c r="A19492" t="s">
        <v>1</v>
      </c>
      <c r="B19492" t="s">
        <v>1</v>
      </c>
      <c r="C19492" t="s">
        <v>115</v>
      </c>
      <c r="D19492" t="s">
        <v>2360</v>
      </c>
      <c r="E19492" t="s">
        <v>59</v>
      </c>
      <c r="F19492" t="b">
        <v>0</v>
      </c>
      <c r="G19492" t="s">
        <v>89</v>
      </c>
      <c r="H19492" s="1">
        <v>46242.508437500001</v>
      </c>
      <c r="I19492" t="b">
        <v>0</v>
      </c>
      <c r="J19492" t="b">
        <v>1</v>
      </c>
      <c r="K19492" t="s">
        <v>41</v>
      </c>
      <c r="L19492" t="s">
        <v>60</v>
      </c>
      <c r="M19492">
        <v>93574.5</v>
      </c>
      <c r="N19492"/>
      <c r="O19492" t="s">
        <v>5642</v>
      </c>
      <c r="P19492" t="s">
        <v>7450</v>
      </c>
    </row>
    <row r="19493" spans="1:16" x14ac:dyDescent="0.35">
      <c r="A19493" t="s">
        <v>2</v>
      </c>
      <c r="B19493" t="s">
        <v>33043</v>
      </c>
      <c r="C19493" t="s">
        <v>326</v>
      </c>
      <c r="D19493" t="s">
        <v>4526</v>
      </c>
      <c r="E19493" t="s">
        <v>59</v>
      </c>
      <c r="F19493" t="b">
        <v>0</v>
      </c>
      <c r="G19493" t="s">
        <v>77</v>
      </c>
      <c r="H19493" s="1">
        <v>46242.546585648153</v>
      </c>
      <c r="I19493" t="b">
        <v>0</v>
      </c>
      <c r="J19493" t="b">
        <v>1</v>
      </c>
      <c r="K19493" t="s">
        <v>41</v>
      </c>
      <c r="L19493" t="s">
        <v>60</v>
      </c>
      <c r="M19493">
        <v>283500</v>
      </c>
      <c r="N19493"/>
      <c r="O19493" t="s">
        <v>343</v>
      </c>
    </row>
    <row r="19494" spans="1:16" x14ac:dyDescent="0.35">
      <c r="A19494" t="s">
        <v>6</v>
      </c>
      <c r="B19494" t="s">
        <v>33044</v>
      </c>
      <c r="C19494" t="s">
        <v>205</v>
      </c>
      <c r="D19494" t="s">
        <v>4550</v>
      </c>
      <c r="E19494" t="s">
        <v>59</v>
      </c>
      <c r="F19494" t="b">
        <v>0</v>
      </c>
      <c r="G19494" t="s">
        <v>68</v>
      </c>
      <c r="H19494" s="1">
        <v>46242.546597222223</v>
      </c>
      <c r="I19494" t="b">
        <v>0</v>
      </c>
      <c r="J19494" t="b">
        <v>1</v>
      </c>
      <c r="K19494" t="s">
        <v>41</v>
      </c>
      <c r="L19494" t="s">
        <v>60</v>
      </c>
      <c r="M19494">
        <v>178500</v>
      </c>
      <c r="N19494"/>
      <c r="O19494" t="s">
        <v>3646</v>
      </c>
      <c r="P19494" t="s">
        <v>3367</v>
      </c>
    </row>
    <row r="19495" spans="1:16" x14ac:dyDescent="0.35">
      <c r="A19495" t="s">
        <v>8</v>
      </c>
      <c r="B19495" t="s">
        <v>33045</v>
      </c>
      <c r="C19495" t="s">
        <v>112</v>
      </c>
      <c r="D19495" t="s">
        <v>4526</v>
      </c>
      <c r="E19495" t="s">
        <v>59</v>
      </c>
      <c r="F19495" t="b">
        <v>0</v>
      </c>
      <c r="G19495" t="s">
        <v>65</v>
      </c>
      <c r="H19495" s="1">
        <v>46242.546666666669</v>
      </c>
      <c r="I19495" t="b">
        <v>0</v>
      </c>
      <c r="J19495" t="b">
        <v>0</v>
      </c>
      <c r="K19495" t="s">
        <v>41</v>
      </c>
      <c r="L19495" t="s">
        <v>60</v>
      </c>
      <c r="M19495">
        <v>170000</v>
      </c>
      <c r="N19495"/>
      <c r="O19495" t="s">
        <v>33046</v>
      </c>
      <c r="P19495" t="s">
        <v>33047</v>
      </c>
    </row>
    <row r="19496" spans="1:16" x14ac:dyDescent="0.35">
      <c r="A19496" t="s">
        <v>1</v>
      </c>
      <c r="B19496" t="s">
        <v>594</v>
      </c>
      <c r="C19496" t="s">
        <v>67</v>
      </c>
      <c r="D19496" t="s">
        <v>4756</v>
      </c>
      <c r="E19496" t="s">
        <v>59</v>
      </c>
      <c r="F19496" t="b">
        <v>0</v>
      </c>
      <c r="G19496" t="s">
        <v>77</v>
      </c>
      <c r="H19496" s="1">
        <v>46242.550081018519</v>
      </c>
      <c r="I19496" t="b">
        <v>0</v>
      </c>
      <c r="J19496" t="b">
        <v>0</v>
      </c>
      <c r="K19496" t="s">
        <v>41</v>
      </c>
      <c r="L19496" t="s">
        <v>60</v>
      </c>
      <c r="M19496">
        <v>120000</v>
      </c>
      <c r="N19496"/>
      <c r="O19496" t="s">
        <v>33048</v>
      </c>
      <c r="P19496" t="s">
        <v>33049</v>
      </c>
    </row>
    <row r="19497" spans="1:16" x14ac:dyDescent="0.35">
      <c r="A19497" t="s">
        <v>3</v>
      </c>
      <c r="B19497" t="s">
        <v>33050</v>
      </c>
      <c r="C19497" t="s">
        <v>25009</v>
      </c>
      <c r="D19497" t="s">
        <v>4756</v>
      </c>
      <c r="E19497" t="s">
        <v>59</v>
      </c>
      <c r="F19497" t="b">
        <v>0</v>
      </c>
      <c r="G19497" t="s">
        <v>65</v>
      </c>
      <c r="H19497" s="1">
        <v>46242.584652777783</v>
      </c>
      <c r="I19497" t="b">
        <v>0</v>
      </c>
      <c r="J19497" t="b">
        <v>1</v>
      </c>
      <c r="K19497" t="s">
        <v>41</v>
      </c>
      <c r="L19497" t="s">
        <v>60</v>
      </c>
      <c r="M19497">
        <v>87500</v>
      </c>
      <c r="N19497"/>
      <c r="O19497" t="s">
        <v>33051</v>
      </c>
      <c r="P19497" t="s">
        <v>33052</v>
      </c>
    </row>
    <row r="19498" spans="1:16" x14ac:dyDescent="0.35">
      <c r="A19498" t="s">
        <v>1</v>
      </c>
      <c r="B19498" t="s">
        <v>33053</v>
      </c>
      <c r="C19498" t="s">
        <v>190</v>
      </c>
      <c r="D19498" t="s">
        <v>4756</v>
      </c>
      <c r="E19498" t="s">
        <v>59</v>
      </c>
      <c r="F19498" t="b">
        <v>0</v>
      </c>
      <c r="G19498" t="s">
        <v>77</v>
      </c>
      <c r="H19498" s="1">
        <v>46242.591724537036</v>
      </c>
      <c r="I19498" t="b">
        <v>0</v>
      </c>
      <c r="J19498" t="b">
        <v>1</v>
      </c>
      <c r="K19498" t="s">
        <v>41</v>
      </c>
      <c r="L19498" t="s">
        <v>60</v>
      </c>
      <c r="M19498">
        <v>183257</v>
      </c>
      <c r="N19498"/>
      <c r="O19498" t="s">
        <v>1197</v>
      </c>
      <c r="P19498" t="s">
        <v>881</v>
      </c>
    </row>
    <row r="19499" spans="1:16" x14ac:dyDescent="0.35">
      <c r="A19499" t="s">
        <v>1</v>
      </c>
      <c r="B19499" t="s">
        <v>25446</v>
      </c>
      <c r="C19499" t="s">
        <v>40</v>
      </c>
      <c r="D19499" t="s">
        <v>4526</v>
      </c>
      <c r="E19499" t="s">
        <v>88</v>
      </c>
      <c r="F19499" t="b">
        <v>0</v>
      </c>
      <c r="G19499" t="s">
        <v>40</v>
      </c>
      <c r="H19499" s="1">
        <v>46242.594884259262</v>
      </c>
      <c r="I19499" t="b">
        <v>1</v>
      </c>
      <c r="J19499" t="b">
        <v>0</v>
      </c>
      <c r="K19499" t="s">
        <v>40</v>
      </c>
      <c r="L19499" t="s">
        <v>74</v>
      </c>
      <c r="M19499"/>
      <c r="N19499">
        <v>85</v>
      </c>
      <c r="O19499" t="s">
        <v>155</v>
      </c>
      <c r="P19499" t="s">
        <v>33054</v>
      </c>
    </row>
    <row r="19500" spans="1:16" x14ac:dyDescent="0.35">
      <c r="A19500" t="s">
        <v>0</v>
      </c>
      <c r="B19500" t="s">
        <v>33055</v>
      </c>
      <c r="C19500" t="s">
        <v>86</v>
      </c>
      <c r="D19500" t="s">
        <v>4526</v>
      </c>
      <c r="E19500" t="s">
        <v>59</v>
      </c>
      <c r="F19500" t="b">
        <v>0</v>
      </c>
      <c r="G19500" t="s">
        <v>77</v>
      </c>
      <c r="H19500" s="1">
        <v>46242.626342592594</v>
      </c>
      <c r="I19500" t="b">
        <v>0</v>
      </c>
      <c r="J19500" t="b">
        <v>1</v>
      </c>
      <c r="K19500" t="s">
        <v>41</v>
      </c>
      <c r="L19500" t="s">
        <v>60</v>
      </c>
      <c r="M19500">
        <v>107500</v>
      </c>
      <c r="N19500"/>
      <c r="O19500" t="s">
        <v>217</v>
      </c>
      <c r="P19500" t="s">
        <v>33056</v>
      </c>
    </row>
    <row r="19501" spans="1:16" x14ac:dyDescent="0.35">
      <c r="A19501" t="s">
        <v>7</v>
      </c>
      <c r="B19501" t="s">
        <v>33057</v>
      </c>
      <c r="C19501" t="s">
        <v>949</v>
      </c>
      <c r="D19501" t="s">
        <v>4756</v>
      </c>
      <c r="E19501" t="s">
        <v>59</v>
      </c>
      <c r="F19501" t="b">
        <v>0</v>
      </c>
      <c r="G19501" t="s">
        <v>65</v>
      </c>
      <c r="H19501" s="1">
        <v>46242.626342592594</v>
      </c>
      <c r="I19501" t="b">
        <v>0</v>
      </c>
      <c r="J19501" t="b">
        <v>1</v>
      </c>
      <c r="K19501" t="s">
        <v>41</v>
      </c>
      <c r="L19501" t="s">
        <v>60</v>
      </c>
      <c r="M19501">
        <v>145000</v>
      </c>
      <c r="N19501"/>
      <c r="O19501" t="s">
        <v>2969</v>
      </c>
      <c r="P19501" t="s">
        <v>3471</v>
      </c>
    </row>
    <row r="19502" spans="1:16" x14ac:dyDescent="0.35">
      <c r="A19502" t="s">
        <v>1</v>
      </c>
      <c r="B19502" t="s">
        <v>33058</v>
      </c>
      <c r="C19502" t="s">
        <v>76</v>
      </c>
      <c r="D19502" t="s">
        <v>4526</v>
      </c>
      <c r="E19502" t="s">
        <v>59</v>
      </c>
      <c r="F19502" t="b">
        <v>1</v>
      </c>
      <c r="G19502" t="s">
        <v>77</v>
      </c>
      <c r="H19502" s="1">
        <v>46242.633391203701</v>
      </c>
      <c r="I19502" t="b">
        <v>1</v>
      </c>
      <c r="J19502" t="b">
        <v>1</v>
      </c>
      <c r="K19502" t="s">
        <v>41</v>
      </c>
      <c r="L19502" t="s">
        <v>60</v>
      </c>
      <c r="M19502">
        <v>101500</v>
      </c>
      <c r="N19502"/>
      <c r="O19502" t="s">
        <v>1315</v>
      </c>
      <c r="P19502" t="s">
        <v>33059</v>
      </c>
    </row>
    <row r="19503" spans="1:16" x14ac:dyDescent="0.35">
      <c r="A19503" t="s">
        <v>5</v>
      </c>
      <c r="B19503" t="s">
        <v>33060</v>
      </c>
      <c r="C19503" t="s">
        <v>1868</v>
      </c>
      <c r="D19503" t="s">
        <v>4756</v>
      </c>
      <c r="E19503" t="s">
        <v>59</v>
      </c>
      <c r="F19503" t="b">
        <v>0</v>
      </c>
      <c r="G19503" t="s">
        <v>77</v>
      </c>
      <c r="H19503" s="1">
        <v>46242.633414351847</v>
      </c>
      <c r="I19503" t="b">
        <v>0</v>
      </c>
      <c r="J19503" t="b">
        <v>1</v>
      </c>
      <c r="K19503" t="s">
        <v>41</v>
      </c>
      <c r="L19503" t="s">
        <v>60</v>
      </c>
      <c r="M19503">
        <v>142500</v>
      </c>
      <c r="N19503"/>
      <c r="O19503" t="s">
        <v>8406</v>
      </c>
      <c r="P19503" t="s">
        <v>32976</v>
      </c>
    </row>
    <row r="19504" spans="1:16" x14ac:dyDescent="0.35">
      <c r="A19504" t="s">
        <v>5</v>
      </c>
      <c r="B19504" t="s">
        <v>33061</v>
      </c>
      <c r="C19504" t="s">
        <v>112</v>
      </c>
      <c r="D19504" t="s">
        <v>4756</v>
      </c>
      <c r="E19504" t="s">
        <v>59</v>
      </c>
      <c r="F19504" t="b">
        <v>0</v>
      </c>
      <c r="G19504" t="s">
        <v>77</v>
      </c>
      <c r="H19504" s="1">
        <v>46242.633414351847</v>
      </c>
      <c r="I19504" t="b">
        <v>1</v>
      </c>
      <c r="J19504" t="b">
        <v>0</v>
      </c>
      <c r="K19504" t="s">
        <v>41</v>
      </c>
      <c r="L19504" t="s">
        <v>60</v>
      </c>
      <c r="M19504">
        <v>120000</v>
      </c>
      <c r="N19504"/>
      <c r="O19504" t="s">
        <v>33062</v>
      </c>
      <c r="P19504" t="s">
        <v>33063</v>
      </c>
    </row>
    <row r="19505" spans="1:16" x14ac:dyDescent="0.35">
      <c r="A19505" t="s">
        <v>2</v>
      </c>
      <c r="B19505" t="s">
        <v>33064</v>
      </c>
      <c r="C19505" t="s">
        <v>1340</v>
      </c>
      <c r="D19505" t="s">
        <v>4756</v>
      </c>
      <c r="E19505" t="s">
        <v>59</v>
      </c>
      <c r="F19505" t="b">
        <v>0</v>
      </c>
      <c r="G19505" t="s">
        <v>77</v>
      </c>
      <c r="H19505" s="1">
        <v>46242.671585648153</v>
      </c>
      <c r="I19505" t="b">
        <v>0</v>
      </c>
      <c r="J19505" t="b">
        <v>0</v>
      </c>
      <c r="K19505" t="s">
        <v>41</v>
      </c>
      <c r="L19505" t="s">
        <v>60</v>
      </c>
      <c r="M19505">
        <v>120000</v>
      </c>
      <c r="N19505"/>
      <c r="O19505" t="s">
        <v>33065</v>
      </c>
      <c r="P19505" t="s">
        <v>33066</v>
      </c>
    </row>
    <row r="19506" spans="1:16" x14ac:dyDescent="0.35">
      <c r="A19506" t="s">
        <v>3</v>
      </c>
      <c r="B19506" t="s">
        <v>33067</v>
      </c>
      <c r="C19506" t="s">
        <v>472</v>
      </c>
      <c r="D19506" t="s">
        <v>4756</v>
      </c>
      <c r="E19506" t="s">
        <v>59</v>
      </c>
      <c r="F19506" t="b">
        <v>0</v>
      </c>
      <c r="G19506" t="s">
        <v>65</v>
      </c>
      <c r="H19506" s="1">
        <v>46242.709675925929</v>
      </c>
      <c r="I19506" t="b">
        <v>0</v>
      </c>
      <c r="J19506" t="b">
        <v>1</v>
      </c>
      <c r="K19506" t="s">
        <v>41</v>
      </c>
      <c r="L19506" t="s">
        <v>60</v>
      </c>
      <c r="M19506">
        <v>112500</v>
      </c>
      <c r="N19506"/>
      <c r="O19506" t="s">
        <v>13043</v>
      </c>
    </row>
    <row r="19507" spans="1:16" x14ac:dyDescent="0.35">
      <c r="A19507" t="s">
        <v>0</v>
      </c>
      <c r="B19507" t="s">
        <v>33068</v>
      </c>
      <c r="C19507" t="s">
        <v>33069</v>
      </c>
      <c r="D19507" t="s">
        <v>4346</v>
      </c>
      <c r="E19507" t="s">
        <v>59</v>
      </c>
      <c r="F19507" t="b">
        <v>0</v>
      </c>
      <c r="G19507" t="s">
        <v>65</v>
      </c>
      <c r="H19507" s="1">
        <v>46242.793009259258</v>
      </c>
      <c r="I19507" t="b">
        <v>1</v>
      </c>
      <c r="J19507" t="b">
        <v>1</v>
      </c>
      <c r="K19507" t="s">
        <v>41</v>
      </c>
      <c r="L19507" t="s">
        <v>74</v>
      </c>
      <c r="M19507"/>
      <c r="N19507">
        <v>27</v>
      </c>
      <c r="O19507" t="s">
        <v>33070</v>
      </c>
      <c r="P19507" t="s">
        <v>219</v>
      </c>
    </row>
    <row r="19508" spans="1:16" x14ac:dyDescent="0.35">
      <c r="A19508" t="s">
        <v>7</v>
      </c>
      <c r="B19508" t="s">
        <v>33071</v>
      </c>
      <c r="C19508" t="s">
        <v>190</v>
      </c>
      <c r="D19508" t="s">
        <v>4756</v>
      </c>
      <c r="E19508" t="s">
        <v>59</v>
      </c>
      <c r="F19508" t="b">
        <v>0</v>
      </c>
      <c r="G19508" t="s">
        <v>73</v>
      </c>
      <c r="H19508" s="1">
        <v>46242.917986111112</v>
      </c>
      <c r="I19508" t="b">
        <v>0</v>
      </c>
      <c r="J19508" t="b">
        <v>0</v>
      </c>
      <c r="K19508" t="s">
        <v>41</v>
      </c>
      <c r="L19508" t="s">
        <v>60</v>
      </c>
      <c r="M19508">
        <v>110950</v>
      </c>
      <c r="N19508"/>
      <c r="O19508" t="s">
        <v>3358</v>
      </c>
      <c r="P19508" t="s">
        <v>33072</v>
      </c>
    </row>
    <row r="19509" spans="1:16" x14ac:dyDescent="0.35">
      <c r="A19509" t="s">
        <v>0</v>
      </c>
      <c r="B19509" t="s">
        <v>33073</v>
      </c>
      <c r="C19509" t="s">
        <v>1603</v>
      </c>
      <c r="D19509" t="s">
        <v>33074</v>
      </c>
      <c r="E19509" t="s">
        <v>59</v>
      </c>
      <c r="F19509" t="b">
        <v>0</v>
      </c>
      <c r="G19509" t="s">
        <v>77</v>
      </c>
      <c r="H19509" s="1">
        <v>46243.001319444447</v>
      </c>
      <c r="I19509" t="b">
        <v>0</v>
      </c>
      <c r="J19509" t="b">
        <v>0</v>
      </c>
      <c r="K19509" t="s">
        <v>41</v>
      </c>
      <c r="L19509" t="s">
        <v>74</v>
      </c>
      <c r="M19509"/>
      <c r="N19509">
        <v>22</v>
      </c>
      <c r="O19509" t="s">
        <v>33075</v>
      </c>
      <c r="P19509" t="s">
        <v>4661</v>
      </c>
    </row>
    <row r="19510" spans="1:16" x14ac:dyDescent="0.35">
      <c r="A19510" t="s">
        <v>0</v>
      </c>
      <c r="B19510" t="s">
        <v>1687</v>
      </c>
      <c r="C19510" t="s">
        <v>2328</v>
      </c>
      <c r="D19510" t="s">
        <v>4756</v>
      </c>
      <c r="E19510" t="s">
        <v>59</v>
      </c>
      <c r="F19510" t="b">
        <v>0</v>
      </c>
      <c r="G19510" t="s">
        <v>65</v>
      </c>
      <c r="H19510" s="1">
        <v>46243.001319444447</v>
      </c>
      <c r="I19510" t="b">
        <v>0</v>
      </c>
      <c r="J19510" t="b">
        <v>1</v>
      </c>
      <c r="K19510" t="s">
        <v>41</v>
      </c>
      <c r="L19510" t="s">
        <v>60</v>
      </c>
      <c r="M19510">
        <v>152000</v>
      </c>
      <c r="N19510"/>
      <c r="O19510" t="s">
        <v>643</v>
      </c>
      <c r="P19510" t="s">
        <v>32998</v>
      </c>
    </row>
    <row r="19511" spans="1:16" x14ac:dyDescent="0.35">
      <c r="A19511" t="s">
        <v>0</v>
      </c>
      <c r="B19511" t="s">
        <v>33076</v>
      </c>
      <c r="C19511" t="s">
        <v>112</v>
      </c>
      <c r="D19511" t="s">
        <v>4526</v>
      </c>
      <c r="E19511" t="s">
        <v>59</v>
      </c>
      <c r="F19511" t="b">
        <v>0</v>
      </c>
      <c r="G19511" t="s">
        <v>65</v>
      </c>
      <c r="H19511" s="1">
        <v>46243.042986111112</v>
      </c>
      <c r="I19511" t="b">
        <v>1</v>
      </c>
      <c r="J19511" t="b">
        <v>1</v>
      </c>
      <c r="K19511" t="s">
        <v>41</v>
      </c>
      <c r="L19511" t="s">
        <v>60</v>
      </c>
      <c r="M19511">
        <v>109000</v>
      </c>
      <c r="N19511"/>
      <c r="O19511" t="s">
        <v>1098</v>
      </c>
      <c r="P19511" t="s">
        <v>33077</v>
      </c>
    </row>
    <row r="19512" spans="1:16" x14ac:dyDescent="0.35">
      <c r="A19512" t="s">
        <v>5</v>
      </c>
      <c r="B19512" t="s">
        <v>33078</v>
      </c>
      <c r="C19512" t="s">
        <v>124</v>
      </c>
      <c r="D19512" t="s">
        <v>4346</v>
      </c>
      <c r="E19512" t="s">
        <v>59</v>
      </c>
      <c r="F19512" t="b">
        <v>0</v>
      </c>
      <c r="G19512" t="s">
        <v>73</v>
      </c>
      <c r="H19512" s="1">
        <v>46243.050150462957</v>
      </c>
      <c r="I19512" t="b">
        <v>0</v>
      </c>
      <c r="J19512" t="b">
        <v>0</v>
      </c>
      <c r="K19512" t="s">
        <v>41</v>
      </c>
      <c r="L19512" t="s">
        <v>60</v>
      </c>
      <c r="M19512">
        <v>199500</v>
      </c>
      <c r="N19512"/>
      <c r="O19512" t="s">
        <v>305</v>
      </c>
      <c r="P19512" t="s">
        <v>33079</v>
      </c>
    </row>
    <row r="19513" spans="1:16" x14ac:dyDescent="0.35">
      <c r="A19513" t="s">
        <v>3</v>
      </c>
      <c r="B19513" t="s">
        <v>33080</v>
      </c>
      <c r="C19513" t="s">
        <v>165</v>
      </c>
      <c r="D19513" t="s">
        <v>2360</v>
      </c>
      <c r="E19513" t="s">
        <v>59</v>
      </c>
      <c r="F19513" t="b">
        <v>0</v>
      </c>
      <c r="G19513" t="s">
        <v>73</v>
      </c>
      <c r="H19513" s="1">
        <v>46243.084652777783</v>
      </c>
      <c r="I19513" t="b">
        <v>0</v>
      </c>
      <c r="J19513" t="b">
        <v>0</v>
      </c>
      <c r="K19513" t="s">
        <v>41</v>
      </c>
      <c r="L19513" t="s">
        <v>60</v>
      </c>
      <c r="M19513">
        <v>95000</v>
      </c>
      <c r="N19513"/>
      <c r="O19513" t="s">
        <v>26068</v>
      </c>
      <c r="P19513" t="s">
        <v>33081</v>
      </c>
    </row>
    <row r="19514" spans="1:16" x14ac:dyDescent="0.35">
      <c r="A19514" t="s">
        <v>2</v>
      </c>
      <c r="B19514" t="s">
        <v>33082</v>
      </c>
      <c r="C19514" t="s">
        <v>782</v>
      </c>
      <c r="D19514" t="s">
        <v>4587</v>
      </c>
      <c r="E19514" t="s">
        <v>59</v>
      </c>
      <c r="F19514" t="b">
        <v>0</v>
      </c>
      <c r="G19514" t="s">
        <v>65</v>
      </c>
      <c r="H19514" s="1">
        <v>46243.251342592594</v>
      </c>
      <c r="I19514" t="b">
        <v>0</v>
      </c>
      <c r="J19514" t="b">
        <v>0</v>
      </c>
      <c r="K19514" t="s">
        <v>41</v>
      </c>
      <c r="L19514" t="s">
        <v>60</v>
      </c>
      <c r="M19514">
        <v>126000</v>
      </c>
      <c r="N19514"/>
      <c r="O19514" t="s">
        <v>33083</v>
      </c>
    </row>
    <row r="19515" spans="1:16" x14ac:dyDescent="0.35">
      <c r="A19515" t="s">
        <v>0</v>
      </c>
      <c r="B19515" t="s">
        <v>13828</v>
      </c>
      <c r="C19515" t="s">
        <v>4995</v>
      </c>
      <c r="D19515" t="s">
        <v>2360</v>
      </c>
      <c r="E19515" t="s">
        <v>59</v>
      </c>
      <c r="F19515" t="b">
        <v>0</v>
      </c>
      <c r="G19515" t="s">
        <v>65</v>
      </c>
      <c r="H19515" s="1">
        <v>46243.292905092603</v>
      </c>
      <c r="I19515" t="b">
        <v>0</v>
      </c>
      <c r="J19515" t="b">
        <v>1</v>
      </c>
      <c r="K19515" t="s">
        <v>41</v>
      </c>
      <c r="L19515" t="s">
        <v>60</v>
      </c>
      <c r="M19515">
        <v>120000</v>
      </c>
      <c r="N19515"/>
      <c r="O19515" t="s">
        <v>9723</v>
      </c>
      <c r="P19515" t="s">
        <v>24126</v>
      </c>
    </row>
    <row r="19516" spans="1:16" x14ac:dyDescent="0.35">
      <c r="A19516" t="s">
        <v>2</v>
      </c>
      <c r="B19516" t="s">
        <v>4944</v>
      </c>
      <c r="C19516" t="s">
        <v>690</v>
      </c>
      <c r="D19516" t="s">
        <v>2360</v>
      </c>
      <c r="E19516" t="s">
        <v>59</v>
      </c>
      <c r="F19516" t="b">
        <v>0</v>
      </c>
      <c r="G19516" t="s">
        <v>77</v>
      </c>
      <c r="H19516" s="1">
        <v>46243.296284722222</v>
      </c>
      <c r="I19516" t="b">
        <v>0</v>
      </c>
      <c r="J19516" t="b">
        <v>1</v>
      </c>
      <c r="K19516" t="s">
        <v>41</v>
      </c>
      <c r="L19516" t="s">
        <v>60</v>
      </c>
      <c r="M19516">
        <v>214500</v>
      </c>
      <c r="N19516"/>
      <c r="O19516" t="s">
        <v>3622</v>
      </c>
      <c r="P19516" t="s">
        <v>19978</v>
      </c>
    </row>
    <row r="19517" spans="1:16" x14ac:dyDescent="0.35">
      <c r="A19517" t="s">
        <v>1</v>
      </c>
      <c r="B19517" t="s">
        <v>33084</v>
      </c>
      <c r="C19517" t="s">
        <v>335</v>
      </c>
      <c r="D19517" t="s">
        <v>2360</v>
      </c>
      <c r="E19517" t="s">
        <v>59</v>
      </c>
      <c r="F19517" t="b">
        <v>0</v>
      </c>
      <c r="G19517" t="s">
        <v>77</v>
      </c>
      <c r="H19517" s="1">
        <v>46243.300474537027</v>
      </c>
      <c r="I19517" t="b">
        <v>0</v>
      </c>
      <c r="J19517" t="b">
        <v>0</v>
      </c>
      <c r="K19517" t="s">
        <v>41</v>
      </c>
      <c r="L19517" t="s">
        <v>60</v>
      </c>
      <c r="M19517">
        <v>159500</v>
      </c>
      <c r="N19517"/>
      <c r="O19517" t="s">
        <v>14488</v>
      </c>
      <c r="P19517" t="s">
        <v>33085</v>
      </c>
    </row>
    <row r="19518" spans="1:16" x14ac:dyDescent="0.35">
      <c r="A19518" t="s">
        <v>0</v>
      </c>
      <c r="B19518" t="s">
        <v>33086</v>
      </c>
      <c r="C19518" t="s">
        <v>1085</v>
      </c>
      <c r="D19518" t="s">
        <v>4550</v>
      </c>
      <c r="E19518" t="s">
        <v>59</v>
      </c>
      <c r="F19518" t="b">
        <v>0</v>
      </c>
      <c r="G19518" t="s">
        <v>65</v>
      </c>
      <c r="H19518" s="1">
        <v>46243.376342592594</v>
      </c>
      <c r="I19518" t="b">
        <v>0</v>
      </c>
      <c r="J19518" t="b">
        <v>1</v>
      </c>
      <c r="K19518" t="s">
        <v>41</v>
      </c>
      <c r="L19518" t="s">
        <v>60</v>
      </c>
      <c r="M19518">
        <v>92500</v>
      </c>
      <c r="N19518"/>
      <c r="O19518" t="s">
        <v>3223</v>
      </c>
      <c r="P19518" t="s">
        <v>208</v>
      </c>
    </row>
    <row r="19519" spans="1:16" x14ac:dyDescent="0.35">
      <c r="A19519" t="s">
        <v>1</v>
      </c>
      <c r="B19519" t="s">
        <v>33087</v>
      </c>
      <c r="C19519" t="s">
        <v>284</v>
      </c>
      <c r="D19519" t="s">
        <v>4550</v>
      </c>
      <c r="E19519" t="s">
        <v>59</v>
      </c>
      <c r="F19519" t="b">
        <v>0</v>
      </c>
      <c r="G19519" t="s">
        <v>77</v>
      </c>
      <c r="H19519" s="1">
        <v>46243.383784722217</v>
      </c>
      <c r="I19519" t="b">
        <v>0</v>
      </c>
      <c r="J19519" t="b">
        <v>1</v>
      </c>
      <c r="K19519" t="s">
        <v>41</v>
      </c>
      <c r="L19519" t="s">
        <v>60</v>
      </c>
      <c r="M19519">
        <v>177315</v>
      </c>
      <c r="N19519"/>
      <c r="O19519" t="s">
        <v>1854</v>
      </c>
      <c r="P19519" t="s">
        <v>33088</v>
      </c>
    </row>
    <row r="19520" spans="1:16" x14ac:dyDescent="0.35">
      <c r="A19520" t="s">
        <v>0</v>
      </c>
      <c r="B19520" t="s">
        <v>33089</v>
      </c>
      <c r="C19520" t="s">
        <v>2928</v>
      </c>
      <c r="D19520" t="s">
        <v>4550</v>
      </c>
      <c r="E19520" t="s">
        <v>59</v>
      </c>
      <c r="F19520" t="b">
        <v>0</v>
      </c>
      <c r="G19520" t="s">
        <v>65</v>
      </c>
      <c r="H19520" s="1">
        <v>46243.418032407397</v>
      </c>
      <c r="I19520" t="b">
        <v>0</v>
      </c>
      <c r="J19520" t="b">
        <v>1</v>
      </c>
      <c r="K19520" t="s">
        <v>41</v>
      </c>
      <c r="L19520" t="s">
        <v>60</v>
      </c>
      <c r="M19520">
        <v>81475</v>
      </c>
      <c r="N19520"/>
      <c r="O19520" t="s">
        <v>15778</v>
      </c>
      <c r="P19520" t="s">
        <v>33090</v>
      </c>
    </row>
    <row r="19521" spans="1:16" x14ac:dyDescent="0.35">
      <c r="A19521" t="s">
        <v>7</v>
      </c>
      <c r="B19521" t="s">
        <v>33091</v>
      </c>
      <c r="C19521" t="s">
        <v>76</v>
      </c>
      <c r="D19521" t="s">
        <v>4550</v>
      </c>
      <c r="E19521" t="s">
        <v>59</v>
      </c>
      <c r="F19521" t="b">
        <v>1</v>
      </c>
      <c r="G19521" t="s">
        <v>41</v>
      </c>
      <c r="H19521" s="1">
        <v>46243.421087962961</v>
      </c>
      <c r="I19521" t="b">
        <v>0</v>
      </c>
      <c r="J19521" t="b">
        <v>1</v>
      </c>
      <c r="K19521" t="s">
        <v>41</v>
      </c>
      <c r="L19521" t="s">
        <v>60</v>
      </c>
      <c r="M19521">
        <v>130000</v>
      </c>
      <c r="N19521"/>
      <c r="O19521" t="s">
        <v>33092</v>
      </c>
      <c r="P19521" t="s">
        <v>310</v>
      </c>
    </row>
    <row r="19522" spans="1:16" x14ac:dyDescent="0.35">
      <c r="A19522" t="s">
        <v>6</v>
      </c>
      <c r="B19522" t="s">
        <v>10107</v>
      </c>
      <c r="C19522" t="s">
        <v>41</v>
      </c>
      <c r="D19522" t="s">
        <v>4526</v>
      </c>
      <c r="E19522" t="s">
        <v>59</v>
      </c>
      <c r="F19522" t="b">
        <v>0</v>
      </c>
      <c r="G19522" t="s">
        <v>77</v>
      </c>
      <c r="H19522" s="1">
        <v>46243.425474537027</v>
      </c>
      <c r="I19522" t="b">
        <v>1</v>
      </c>
      <c r="J19522" t="b">
        <v>1</v>
      </c>
      <c r="K19522" t="s">
        <v>41</v>
      </c>
      <c r="L19522" t="s">
        <v>60</v>
      </c>
      <c r="M19522">
        <v>157500</v>
      </c>
      <c r="N19522"/>
      <c r="O19522" t="s">
        <v>669</v>
      </c>
      <c r="P19522" t="s">
        <v>33093</v>
      </c>
    </row>
    <row r="19523" spans="1:16" x14ac:dyDescent="0.35">
      <c r="A19523" t="s">
        <v>0</v>
      </c>
      <c r="B19523" t="s">
        <v>33094</v>
      </c>
      <c r="C19523" t="s">
        <v>1713</v>
      </c>
      <c r="D19523" t="s">
        <v>4550</v>
      </c>
      <c r="E19523" t="s">
        <v>59</v>
      </c>
      <c r="F19523" t="b">
        <v>0</v>
      </c>
      <c r="G19523" t="s">
        <v>65</v>
      </c>
      <c r="H19523" s="1">
        <v>46243.459675925929</v>
      </c>
      <c r="I19523" t="b">
        <v>0</v>
      </c>
      <c r="J19523" t="b">
        <v>1</v>
      </c>
      <c r="K19523" t="s">
        <v>41</v>
      </c>
      <c r="L19523" t="s">
        <v>60</v>
      </c>
      <c r="M19523">
        <v>156000</v>
      </c>
      <c r="N19523"/>
      <c r="O19523" t="s">
        <v>5472</v>
      </c>
      <c r="P19523" t="s">
        <v>18280</v>
      </c>
    </row>
    <row r="19524" spans="1:16" x14ac:dyDescent="0.35">
      <c r="A19524" t="s">
        <v>4</v>
      </c>
      <c r="B19524" t="s">
        <v>4</v>
      </c>
      <c r="C19524" t="s">
        <v>4220</v>
      </c>
      <c r="D19524" t="s">
        <v>4756</v>
      </c>
      <c r="E19524" t="s">
        <v>59</v>
      </c>
      <c r="F19524" t="b">
        <v>0</v>
      </c>
      <c r="G19524" t="s">
        <v>77</v>
      </c>
      <c r="H19524" s="1">
        <v>46243.508784722217</v>
      </c>
      <c r="I19524" t="b">
        <v>0</v>
      </c>
      <c r="J19524" t="b">
        <v>1</v>
      </c>
      <c r="K19524" t="s">
        <v>41</v>
      </c>
      <c r="L19524" t="s">
        <v>60</v>
      </c>
      <c r="M19524">
        <v>105000</v>
      </c>
      <c r="N19524"/>
      <c r="O19524" t="s">
        <v>26906</v>
      </c>
      <c r="P19524" t="s">
        <v>25222</v>
      </c>
    </row>
    <row r="19525" spans="1:16" x14ac:dyDescent="0.35">
      <c r="A19525" t="s">
        <v>1</v>
      </c>
      <c r="B19525" t="s">
        <v>33095</v>
      </c>
      <c r="C19525" t="s">
        <v>319</v>
      </c>
      <c r="D19525" t="s">
        <v>4550</v>
      </c>
      <c r="E19525" t="s">
        <v>59</v>
      </c>
      <c r="F19525" t="b">
        <v>0</v>
      </c>
      <c r="G19525" t="s">
        <v>68</v>
      </c>
      <c r="H19525" s="1">
        <v>46243.508877314824</v>
      </c>
      <c r="I19525" t="b">
        <v>0</v>
      </c>
      <c r="J19525" t="b">
        <v>1</v>
      </c>
      <c r="K19525" t="s">
        <v>41</v>
      </c>
      <c r="L19525" t="s">
        <v>60</v>
      </c>
      <c r="M19525">
        <v>190781</v>
      </c>
      <c r="N19525"/>
      <c r="O19525" t="s">
        <v>2166</v>
      </c>
      <c r="P19525" t="s">
        <v>954</v>
      </c>
    </row>
    <row r="19526" spans="1:16" x14ac:dyDescent="0.35">
      <c r="A19526" t="s">
        <v>1</v>
      </c>
      <c r="B19526" t="s">
        <v>33096</v>
      </c>
      <c r="C19526" t="s">
        <v>5026</v>
      </c>
      <c r="D19526" t="s">
        <v>5786</v>
      </c>
      <c r="E19526" t="s">
        <v>59</v>
      </c>
      <c r="F19526" t="b">
        <v>0</v>
      </c>
      <c r="G19526" t="s">
        <v>40</v>
      </c>
      <c r="H19526" s="1">
        <v>46243.512372685182</v>
      </c>
      <c r="I19526" t="b">
        <v>1</v>
      </c>
      <c r="J19526" t="b">
        <v>0</v>
      </c>
      <c r="K19526" t="s">
        <v>40</v>
      </c>
      <c r="L19526" t="s">
        <v>60</v>
      </c>
      <c r="M19526">
        <v>52500</v>
      </c>
      <c r="N19526"/>
      <c r="O19526" t="s">
        <v>33097</v>
      </c>
      <c r="P19526" t="s">
        <v>33098</v>
      </c>
    </row>
    <row r="19527" spans="1:16" x14ac:dyDescent="0.35">
      <c r="A19527" t="s">
        <v>3</v>
      </c>
      <c r="B19527" t="s">
        <v>33099</v>
      </c>
      <c r="C19527" t="s">
        <v>1107</v>
      </c>
      <c r="D19527" t="s">
        <v>4550</v>
      </c>
      <c r="E19527" t="s">
        <v>59</v>
      </c>
      <c r="F19527" t="b">
        <v>0</v>
      </c>
      <c r="G19527" t="s">
        <v>77</v>
      </c>
      <c r="H19527" s="1">
        <v>46243.542905092603</v>
      </c>
      <c r="I19527" t="b">
        <v>0</v>
      </c>
      <c r="J19527" t="b">
        <v>1</v>
      </c>
      <c r="K19527" t="s">
        <v>41</v>
      </c>
      <c r="L19527" t="s">
        <v>60</v>
      </c>
      <c r="M19527">
        <v>131716</v>
      </c>
      <c r="N19527"/>
      <c r="O19527" t="s">
        <v>33100</v>
      </c>
      <c r="P19527" t="s">
        <v>33101</v>
      </c>
    </row>
    <row r="19528" spans="1:16" x14ac:dyDescent="0.35">
      <c r="A19528" t="s">
        <v>2</v>
      </c>
      <c r="B19528" t="s">
        <v>33102</v>
      </c>
      <c r="C19528" t="s">
        <v>304</v>
      </c>
      <c r="D19528" t="s">
        <v>4550</v>
      </c>
      <c r="E19528" t="s">
        <v>59</v>
      </c>
      <c r="F19528" t="b">
        <v>0</v>
      </c>
      <c r="G19528" t="s">
        <v>77</v>
      </c>
      <c r="H19528" s="1">
        <v>46243.546284722222</v>
      </c>
      <c r="I19528" t="b">
        <v>0</v>
      </c>
      <c r="J19528" t="b">
        <v>0</v>
      </c>
      <c r="K19528" t="s">
        <v>41</v>
      </c>
      <c r="L19528" t="s">
        <v>60</v>
      </c>
      <c r="M19528">
        <v>234775</v>
      </c>
      <c r="N19528"/>
      <c r="O19528" t="s">
        <v>247</v>
      </c>
      <c r="P19528" t="s">
        <v>33103</v>
      </c>
    </row>
    <row r="19529" spans="1:16" x14ac:dyDescent="0.35">
      <c r="A19529" t="s">
        <v>4</v>
      </c>
      <c r="B19529" t="s">
        <v>33104</v>
      </c>
      <c r="C19529" t="s">
        <v>1957</v>
      </c>
      <c r="D19529" t="s">
        <v>4550</v>
      </c>
      <c r="E19529" t="s">
        <v>59</v>
      </c>
      <c r="F19529" t="b">
        <v>0</v>
      </c>
      <c r="G19529" t="s">
        <v>77</v>
      </c>
      <c r="H19529" s="1">
        <v>46243.550451388888</v>
      </c>
      <c r="I19529" t="b">
        <v>0</v>
      </c>
      <c r="J19529" t="b">
        <v>1</v>
      </c>
      <c r="K19529" t="s">
        <v>41</v>
      </c>
      <c r="L19529" t="s">
        <v>60</v>
      </c>
      <c r="M19529">
        <v>188500</v>
      </c>
      <c r="N19529"/>
      <c r="O19529" t="s">
        <v>2081</v>
      </c>
      <c r="P19529" t="s">
        <v>19851</v>
      </c>
    </row>
    <row r="19530" spans="1:16" x14ac:dyDescent="0.35">
      <c r="A19530" t="s">
        <v>1</v>
      </c>
      <c r="B19530" t="s">
        <v>33105</v>
      </c>
      <c r="C19530" t="s">
        <v>172</v>
      </c>
      <c r="D19530" t="s">
        <v>4526</v>
      </c>
      <c r="E19530" t="s">
        <v>59</v>
      </c>
      <c r="F19530" t="b">
        <v>0</v>
      </c>
      <c r="G19530" t="s">
        <v>73</v>
      </c>
      <c r="H19530" s="1">
        <v>46243.550625000003</v>
      </c>
      <c r="I19530" t="b">
        <v>0</v>
      </c>
      <c r="J19530" t="b">
        <v>1</v>
      </c>
      <c r="K19530" t="s">
        <v>41</v>
      </c>
      <c r="L19530" t="s">
        <v>60</v>
      </c>
      <c r="M19530">
        <v>143000</v>
      </c>
      <c r="N19530"/>
      <c r="O19530" t="s">
        <v>4052</v>
      </c>
    </row>
    <row r="19531" spans="1:16" x14ac:dyDescent="0.35">
      <c r="A19531" t="s">
        <v>0</v>
      </c>
      <c r="B19531" t="s">
        <v>33106</v>
      </c>
      <c r="C19531" t="s">
        <v>142</v>
      </c>
      <c r="D19531" t="s">
        <v>4550</v>
      </c>
      <c r="E19531" t="s">
        <v>59</v>
      </c>
      <c r="F19531" t="b">
        <v>0</v>
      </c>
      <c r="G19531" t="s">
        <v>65</v>
      </c>
      <c r="H19531" s="1">
        <v>46243.58457175926</v>
      </c>
      <c r="I19531" t="b">
        <v>1</v>
      </c>
      <c r="J19531" t="b">
        <v>1</v>
      </c>
      <c r="K19531" t="s">
        <v>41</v>
      </c>
      <c r="L19531" t="s">
        <v>60</v>
      </c>
      <c r="M19531">
        <v>110850</v>
      </c>
      <c r="N19531"/>
      <c r="O19531" t="s">
        <v>2454</v>
      </c>
      <c r="P19531" t="s">
        <v>33107</v>
      </c>
    </row>
    <row r="19532" spans="1:16" x14ac:dyDescent="0.35">
      <c r="A19532" t="s">
        <v>1</v>
      </c>
      <c r="B19532" t="s">
        <v>33108</v>
      </c>
      <c r="C19532" t="s">
        <v>423</v>
      </c>
      <c r="D19532" t="s">
        <v>4550</v>
      </c>
      <c r="E19532" t="s">
        <v>59</v>
      </c>
      <c r="F19532" t="b">
        <v>0</v>
      </c>
      <c r="G19532" t="s">
        <v>77</v>
      </c>
      <c r="H19532" s="1">
        <v>46243.592106481483</v>
      </c>
      <c r="I19532" t="b">
        <v>0</v>
      </c>
      <c r="J19532" t="b">
        <v>1</v>
      </c>
      <c r="K19532" t="s">
        <v>41</v>
      </c>
      <c r="L19532" t="s">
        <v>60</v>
      </c>
      <c r="M19532">
        <v>165000</v>
      </c>
      <c r="N19532"/>
      <c r="O19532" t="s">
        <v>424</v>
      </c>
      <c r="P19532" t="s">
        <v>25467</v>
      </c>
    </row>
    <row r="19533" spans="1:16" x14ac:dyDescent="0.35">
      <c r="A19533" t="s">
        <v>5</v>
      </c>
      <c r="B19533" t="s">
        <v>33109</v>
      </c>
      <c r="C19533" t="s">
        <v>26278</v>
      </c>
      <c r="D19533" t="s">
        <v>4550</v>
      </c>
      <c r="E19533" t="s">
        <v>59</v>
      </c>
      <c r="F19533" t="b">
        <v>0</v>
      </c>
      <c r="G19533" t="s">
        <v>68</v>
      </c>
      <c r="H19533" s="1">
        <v>46243.592187499999</v>
      </c>
      <c r="I19533" t="b">
        <v>0</v>
      </c>
      <c r="J19533" t="b">
        <v>1</v>
      </c>
      <c r="K19533" t="s">
        <v>41</v>
      </c>
      <c r="L19533" t="s">
        <v>60</v>
      </c>
      <c r="M19533">
        <v>115000</v>
      </c>
      <c r="N19533"/>
      <c r="O19533" t="s">
        <v>3445</v>
      </c>
      <c r="P19533" t="s">
        <v>33110</v>
      </c>
    </row>
    <row r="19534" spans="1:16" x14ac:dyDescent="0.35">
      <c r="A19534" t="s">
        <v>6</v>
      </c>
      <c r="B19534" t="s">
        <v>33111</v>
      </c>
      <c r="C19534" t="s">
        <v>17252</v>
      </c>
      <c r="D19534" t="s">
        <v>4526</v>
      </c>
      <c r="E19534" t="s">
        <v>59</v>
      </c>
      <c r="F19534" t="b">
        <v>0</v>
      </c>
      <c r="G19534" t="s">
        <v>65</v>
      </c>
      <c r="H19534" s="1">
        <v>46243.629699074067</v>
      </c>
      <c r="I19534" t="b">
        <v>0</v>
      </c>
      <c r="J19534" t="b">
        <v>0</v>
      </c>
      <c r="K19534" t="s">
        <v>41</v>
      </c>
      <c r="L19534" t="s">
        <v>60</v>
      </c>
      <c r="M19534">
        <v>196000</v>
      </c>
      <c r="N19534"/>
      <c r="O19534" t="s">
        <v>521</v>
      </c>
      <c r="P19534" t="s">
        <v>33112</v>
      </c>
    </row>
    <row r="19535" spans="1:16" x14ac:dyDescent="0.35">
      <c r="A19535" t="s">
        <v>1</v>
      </c>
      <c r="B19535" t="s">
        <v>33113</v>
      </c>
      <c r="C19535" t="s">
        <v>370</v>
      </c>
      <c r="D19535" t="s">
        <v>4526</v>
      </c>
      <c r="E19535" t="s">
        <v>59</v>
      </c>
      <c r="F19535" t="b">
        <v>0</v>
      </c>
      <c r="G19535" t="s">
        <v>68</v>
      </c>
      <c r="H19535" s="1">
        <v>46243.633842592593</v>
      </c>
      <c r="I19535" t="b">
        <v>0</v>
      </c>
      <c r="J19535" t="b">
        <v>1</v>
      </c>
      <c r="K19535" t="s">
        <v>41</v>
      </c>
      <c r="L19535" t="s">
        <v>60</v>
      </c>
      <c r="M19535">
        <v>134375</v>
      </c>
      <c r="N19535"/>
      <c r="O19535" t="s">
        <v>7675</v>
      </c>
      <c r="P19535" t="s">
        <v>33114</v>
      </c>
    </row>
    <row r="19536" spans="1:16" x14ac:dyDescent="0.35">
      <c r="A19536" t="s">
        <v>1</v>
      </c>
      <c r="B19536" t="s">
        <v>33115</v>
      </c>
      <c r="C19536" t="s">
        <v>2571</v>
      </c>
      <c r="D19536" t="s">
        <v>4756</v>
      </c>
      <c r="E19536" t="s">
        <v>59</v>
      </c>
      <c r="F19536" t="b">
        <v>0</v>
      </c>
      <c r="G19536" t="s">
        <v>77</v>
      </c>
      <c r="H19536" s="1">
        <v>46243.717094907413</v>
      </c>
      <c r="I19536" t="b">
        <v>0</v>
      </c>
      <c r="J19536" t="b">
        <v>0</v>
      </c>
      <c r="K19536" t="s">
        <v>41</v>
      </c>
      <c r="L19536" t="s">
        <v>60</v>
      </c>
      <c r="M19536">
        <v>132500</v>
      </c>
      <c r="N19536"/>
      <c r="O19536" t="s">
        <v>29074</v>
      </c>
      <c r="P19536" t="s">
        <v>33116</v>
      </c>
    </row>
    <row r="19537" spans="1:16" x14ac:dyDescent="0.35">
      <c r="A19537" t="s">
        <v>0</v>
      </c>
      <c r="B19537" t="s">
        <v>33117</v>
      </c>
      <c r="C19537" t="s">
        <v>76</v>
      </c>
      <c r="D19537" t="s">
        <v>141</v>
      </c>
      <c r="E19537" t="s">
        <v>88</v>
      </c>
      <c r="F19537" t="b">
        <v>1</v>
      </c>
      <c r="G19537" t="s">
        <v>41</v>
      </c>
      <c r="H19537" s="1">
        <v>46243.837743055563</v>
      </c>
      <c r="I19537" t="b">
        <v>1</v>
      </c>
      <c r="J19537" t="b">
        <v>0</v>
      </c>
      <c r="K19537" t="s">
        <v>41</v>
      </c>
      <c r="L19537" t="s">
        <v>74</v>
      </c>
      <c r="M19537"/>
      <c r="N19537">
        <v>50</v>
      </c>
      <c r="O19537" t="s">
        <v>141</v>
      </c>
      <c r="P19537" t="s">
        <v>219</v>
      </c>
    </row>
    <row r="19538" spans="1:16" x14ac:dyDescent="0.35">
      <c r="A19538" t="s">
        <v>2</v>
      </c>
      <c r="B19538" t="s">
        <v>33118</v>
      </c>
      <c r="C19538" t="s">
        <v>369</v>
      </c>
      <c r="D19538" t="s">
        <v>5667</v>
      </c>
      <c r="E19538" t="s">
        <v>59</v>
      </c>
      <c r="F19538" t="b">
        <v>0</v>
      </c>
      <c r="G19538" t="s">
        <v>68</v>
      </c>
      <c r="H19538" s="1">
        <v>46243.967175925929</v>
      </c>
      <c r="I19538" t="b">
        <v>0</v>
      </c>
      <c r="J19538" t="b">
        <v>0</v>
      </c>
      <c r="K19538" t="s">
        <v>41</v>
      </c>
      <c r="L19538" t="s">
        <v>60</v>
      </c>
      <c r="M19538">
        <v>200000</v>
      </c>
      <c r="N19538"/>
      <c r="O19538" t="s">
        <v>30823</v>
      </c>
      <c r="P19538" t="s">
        <v>32991</v>
      </c>
    </row>
    <row r="19539" spans="1:16" x14ac:dyDescent="0.35">
      <c r="A19539" t="s">
        <v>0</v>
      </c>
      <c r="B19539" t="s">
        <v>4914</v>
      </c>
      <c r="C19539" t="s">
        <v>382</v>
      </c>
      <c r="D19539" t="s">
        <v>3761</v>
      </c>
      <c r="E19539" t="s">
        <v>59</v>
      </c>
      <c r="F19539" t="b">
        <v>0</v>
      </c>
      <c r="G19539" t="s">
        <v>77</v>
      </c>
      <c r="H19539" s="1">
        <v>46244.001238425917</v>
      </c>
      <c r="I19539" t="b">
        <v>1</v>
      </c>
      <c r="J19539" t="b">
        <v>0</v>
      </c>
      <c r="K19539" t="s">
        <v>41</v>
      </c>
      <c r="L19539" t="s">
        <v>74</v>
      </c>
      <c r="M19539"/>
      <c r="N19539">
        <v>29</v>
      </c>
      <c r="O19539" t="s">
        <v>4915</v>
      </c>
      <c r="P19539" t="s">
        <v>2912</v>
      </c>
    </row>
    <row r="19540" spans="1:16" x14ac:dyDescent="0.35">
      <c r="A19540" t="s">
        <v>5</v>
      </c>
      <c r="B19540" t="s">
        <v>33119</v>
      </c>
      <c r="C19540" t="s">
        <v>207</v>
      </c>
      <c r="D19540" t="s">
        <v>4673</v>
      </c>
      <c r="E19540" t="s">
        <v>59</v>
      </c>
      <c r="F19540" t="b">
        <v>0</v>
      </c>
      <c r="G19540" t="s">
        <v>77</v>
      </c>
      <c r="H19540" s="1">
        <v>46244.008773148147</v>
      </c>
      <c r="I19540" t="b">
        <v>0</v>
      </c>
      <c r="J19540" t="b">
        <v>1</v>
      </c>
      <c r="K19540" t="s">
        <v>41</v>
      </c>
      <c r="L19540" t="s">
        <v>60</v>
      </c>
      <c r="M19540">
        <v>156065.5</v>
      </c>
      <c r="N19540"/>
      <c r="O19540" t="s">
        <v>1594</v>
      </c>
      <c r="P19540" t="s">
        <v>33120</v>
      </c>
    </row>
    <row r="19541" spans="1:16" x14ac:dyDescent="0.35">
      <c r="A19541" t="s">
        <v>5</v>
      </c>
      <c r="B19541" t="s">
        <v>30608</v>
      </c>
      <c r="C19541" t="s">
        <v>650</v>
      </c>
      <c r="D19541" t="s">
        <v>4673</v>
      </c>
      <c r="E19541" t="s">
        <v>59</v>
      </c>
      <c r="F19541" t="b">
        <v>0</v>
      </c>
      <c r="G19541" t="s">
        <v>77</v>
      </c>
      <c r="H19541" s="1">
        <v>46244.008784722217</v>
      </c>
      <c r="I19541" t="b">
        <v>0</v>
      </c>
      <c r="J19541" t="b">
        <v>1</v>
      </c>
      <c r="K19541" t="s">
        <v>41</v>
      </c>
      <c r="L19541" t="s">
        <v>60</v>
      </c>
      <c r="M19541">
        <v>185000</v>
      </c>
      <c r="N19541"/>
      <c r="O19541" t="s">
        <v>1396</v>
      </c>
      <c r="P19541" t="s">
        <v>30609</v>
      </c>
    </row>
    <row r="19542" spans="1:16" x14ac:dyDescent="0.35">
      <c r="A19542" t="s">
        <v>5</v>
      </c>
      <c r="B19542" t="s">
        <v>33121</v>
      </c>
      <c r="C19542" t="s">
        <v>76</v>
      </c>
      <c r="D19542" t="s">
        <v>4526</v>
      </c>
      <c r="E19542" t="s">
        <v>88</v>
      </c>
      <c r="F19542" t="b">
        <v>1</v>
      </c>
      <c r="G19542" t="s">
        <v>68</v>
      </c>
      <c r="H19542" s="1">
        <v>46244.050532407397</v>
      </c>
      <c r="I19542" t="b">
        <v>1</v>
      </c>
      <c r="J19542" t="b">
        <v>0</v>
      </c>
      <c r="K19542" t="s">
        <v>41</v>
      </c>
      <c r="L19542" t="s">
        <v>74</v>
      </c>
      <c r="M19542"/>
      <c r="N19542">
        <v>62.5</v>
      </c>
      <c r="O19542" t="s">
        <v>5271</v>
      </c>
      <c r="P19542" t="s">
        <v>33122</v>
      </c>
    </row>
    <row r="19543" spans="1:16" x14ac:dyDescent="0.35">
      <c r="A19543" t="s">
        <v>7</v>
      </c>
      <c r="B19543" t="s">
        <v>33123</v>
      </c>
      <c r="C19543" t="s">
        <v>33124</v>
      </c>
      <c r="D19543" t="s">
        <v>33125</v>
      </c>
      <c r="E19543" t="s">
        <v>59</v>
      </c>
      <c r="F19543" t="b">
        <v>0</v>
      </c>
      <c r="G19543" t="s">
        <v>89</v>
      </c>
      <c r="H19543" s="1">
        <v>46244.209768518522</v>
      </c>
      <c r="I19543" t="b">
        <v>0</v>
      </c>
      <c r="J19543" t="b">
        <v>0</v>
      </c>
      <c r="K19543" t="s">
        <v>41</v>
      </c>
      <c r="L19543" t="s">
        <v>60</v>
      </c>
      <c r="M19543">
        <v>102700</v>
      </c>
      <c r="N19543"/>
      <c r="O19543" t="s">
        <v>28799</v>
      </c>
      <c r="P19543" t="s">
        <v>22367</v>
      </c>
    </row>
    <row r="19544" spans="1:16" x14ac:dyDescent="0.35">
      <c r="A19544" t="s">
        <v>1</v>
      </c>
      <c r="B19544" t="s">
        <v>33126</v>
      </c>
      <c r="C19544" t="s">
        <v>9560</v>
      </c>
      <c r="D19544" t="s">
        <v>4346</v>
      </c>
      <c r="E19544" t="s">
        <v>59</v>
      </c>
      <c r="F19544" t="b">
        <v>0</v>
      </c>
      <c r="G19544" t="s">
        <v>19</v>
      </c>
      <c r="H19544" s="1">
        <v>46244.217766203707</v>
      </c>
      <c r="I19544" t="b">
        <v>1</v>
      </c>
      <c r="J19544" t="b">
        <v>0</v>
      </c>
      <c r="K19544" t="s">
        <v>19</v>
      </c>
      <c r="L19544" t="s">
        <v>60</v>
      </c>
      <c r="M19544">
        <v>750000</v>
      </c>
      <c r="N19544"/>
      <c r="O19544" t="s">
        <v>33127</v>
      </c>
      <c r="P19544" t="s">
        <v>33128</v>
      </c>
    </row>
    <row r="19545" spans="1:16" x14ac:dyDescent="0.35">
      <c r="A19545" t="s">
        <v>1</v>
      </c>
      <c r="B19545" t="s">
        <v>33129</v>
      </c>
      <c r="C19545" t="s">
        <v>172</v>
      </c>
      <c r="D19545" t="s">
        <v>11755</v>
      </c>
      <c r="E19545" t="s">
        <v>59</v>
      </c>
      <c r="F19545" t="b">
        <v>0</v>
      </c>
      <c r="G19545" t="s">
        <v>77</v>
      </c>
      <c r="H19545" s="1">
        <v>46244.257928240739</v>
      </c>
      <c r="I19545" t="b">
        <v>0</v>
      </c>
      <c r="J19545" t="b">
        <v>1</v>
      </c>
      <c r="K19545" t="s">
        <v>41</v>
      </c>
      <c r="L19545" t="s">
        <v>60</v>
      </c>
      <c r="M19545">
        <v>205000</v>
      </c>
      <c r="N19545"/>
      <c r="O19545" t="s">
        <v>11756</v>
      </c>
      <c r="P19545" t="s">
        <v>33130</v>
      </c>
    </row>
    <row r="19546" spans="1:16" x14ac:dyDescent="0.35">
      <c r="A19546" t="s">
        <v>1</v>
      </c>
      <c r="B19546" t="s">
        <v>1</v>
      </c>
      <c r="C19546" t="s">
        <v>172</v>
      </c>
      <c r="D19546" t="s">
        <v>11755</v>
      </c>
      <c r="E19546" t="s">
        <v>59</v>
      </c>
      <c r="F19546" t="b">
        <v>0</v>
      </c>
      <c r="G19546" t="s">
        <v>65</v>
      </c>
      <c r="H19546" s="1">
        <v>46244.258020833331</v>
      </c>
      <c r="I19546" t="b">
        <v>0</v>
      </c>
      <c r="J19546" t="b">
        <v>1</v>
      </c>
      <c r="K19546" t="s">
        <v>41</v>
      </c>
      <c r="L19546" t="s">
        <v>60</v>
      </c>
      <c r="M19546">
        <v>200000</v>
      </c>
      <c r="N19546"/>
      <c r="O19546" t="s">
        <v>11756</v>
      </c>
      <c r="P19546" t="s">
        <v>11757</v>
      </c>
    </row>
    <row r="19547" spans="1:16" x14ac:dyDescent="0.35">
      <c r="A19547" t="s">
        <v>1</v>
      </c>
      <c r="B19547" t="s">
        <v>24927</v>
      </c>
      <c r="C19547" t="s">
        <v>500</v>
      </c>
      <c r="D19547" t="s">
        <v>24507</v>
      </c>
      <c r="E19547" t="s">
        <v>59</v>
      </c>
      <c r="F19547" t="b">
        <v>0</v>
      </c>
      <c r="G19547" t="s">
        <v>13</v>
      </c>
      <c r="H19547" s="1">
        <v>46244.258692129632</v>
      </c>
      <c r="I19547" t="b">
        <v>0</v>
      </c>
      <c r="J19547" t="b">
        <v>0</v>
      </c>
      <c r="K19547" t="s">
        <v>13</v>
      </c>
      <c r="L19547" t="s">
        <v>60</v>
      </c>
      <c r="M19547">
        <v>111483.825</v>
      </c>
      <c r="N19547"/>
      <c r="O19547" t="s">
        <v>33131</v>
      </c>
      <c r="P19547" t="s">
        <v>33132</v>
      </c>
    </row>
    <row r="19548" spans="1:16" x14ac:dyDescent="0.35">
      <c r="A19548" t="s">
        <v>1</v>
      </c>
      <c r="B19548" t="s">
        <v>470</v>
      </c>
      <c r="C19548" t="s">
        <v>4401</v>
      </c>
      <c r="D19548" t="s">
        <v>4526</v>
      </c>
      <c r="E19548" t="s">
        <v>88</v>
      </c>
      <c r="F19548" t="b">
        <v>0</v>
      </c>
      <c r="G19548" t="s">
        <v>19</v>
      </c>
      <c r="H19548" s="1">
        <v>46244.259409722217</v>
      </c>
      <c r="I19548" t="b">
        <v>1</v>
      </c>
      <c r="J19548" t="b">
        <v>0</v>
      </c>
      <c r="K19548" t="s">
        <v>19</v>
      </c>
      <c r="L19548" t="s">
        <v>60</v>
      </c>
      <c r="M19548">
        <v>2600000</v>
      </c>
      <c r="N19548"/>
      <c r="O19548" t="s">
        <v>33133</v>
      </c>
      <c r="P19548" t="s">
        <v>33134</v>
      </c>
    </row>
    <row r="19549" spans="1:16" x14ac:dyDescent="0.35">
      <c r="A19549" t="s">
        <v>1</v>
      </c>
      <c r="B19549" t="s">
        <v>33135</v>
      </c>
      <c r="C19549" t="s">
        <v>750</v>
      </c>
      <c r="D19549" t="s">
        <v>24507</v>
      </c>
      <c r="E19549" t="s">
        <v>59</v>
      </c>
      <c r="F19549" t="b">
        <v>0</v>
      </c>
      <c r="G19549" t="s">
        <v>19</v>
      </c>
      <c r="H19549" s="1">
        <v>46244.259467592587</v>
      </c>
      <c r="I19549" t="b">
        <v>0</v>
      </c>
      <c r="J19549" t="b">
        <v>0</v>
      </c>
      <c r="K19549" t="s">
        <v>19</v>
      </c>
      <c r="L19549" t="s">
        <v>60</v>
      </c>
      <c r="M19549">
        <v>2250000</v>
      </c>
      <c r="N19549"/>
      <c r="O19549" t="s">
        <v>33136</v>
      </c>
    </row>
    <row r="19550" spans="1:16" x14ac:dyDescent="0.35">
      <c r="A19550" t="s">
        <v>1</v>
      </c>
      <c r="B19550" t="s">
        <v>33135</v>
      </c>
      <c r="C19550" t="s">
        <v>5717</v>
      </c>
      <c r="D19550" t="s">
        <v>4346</v>
      </c>
      <c r="E19550" t="s">
        <v>59</v>
      </c>
      <c r="F19550" t="b">
        <v>0</v>
      </c>
      <c r="G19550" t="s">
        <v>19</v>
      </c>
      <c r="H19550" s="1">
        <v>46244.25949074074</v>
      </c>
      <c r="I19550" t="b">
        <v>0</v>
      </c>
      <c r="J19550" t="b">
        <v>0</v>
      </c>
      <c r="K19550" t="s">
        <v>19</v>
      </c>
      <c r="L19550" t="s">
        <v>60</v>
      </c>
      <c r="M19550">
        <v>2250000</v>
      </c>
      <c r="N19550"/>
      <c r="O19550" t="s">
        <v>33136</v>
      </c>
    </row>
    <row r="19551" spans="1:16" x14ac:dyDescent="0.35">
      <c r="A19551" t="s">
        <v>3</v>
      </c>
      <c r="B19551" t="s">
        <v>33137</v>
      </c>
      <c r="C19551" t="s">
        <v>5215</v>
      </c>
      <c r="D19551" t="s">
        <v>4346</v>
      </c>
      <c r="E19551" t="s">
        <v>59</v>
      </c>
      <c r="F19551" t="b">
        <v>0</v>
      </c>
      <c r="G19551" t="s">
        <v>19</v>
      </c>
      <c r="H19551" s="1">
        <v>46244.294236111113</v>
      </c>
      <c r="I19551" t="b">
        <v>0</v>
      </c>
      <c r="J19551" t="b">
        <v>0</v>
      </c>
      <c r="K19551" t="s">
        <v>19</v>
      </c>
      <c r="L19551" t="s">
        <v>60</v>
      </c>
      <c r="M19551">
        <v>900000</v>
      </c>
      <c r="N19551"/>
      <c r="O19551" t="s">
        <v>33138</v>
      </c>
      <c r="P19551" t="s">
        <v>219</v>
      </c>
    </row>
    <row r="19552" spans="1:16" x14ac:dyDescent="0.35">
      <c r="A19552" t="s">
        <v>2</v>
      </c>
      <c r="B19552" t="s">
        <v>33139</v>
      </c>
      <c r="C19552" t="s">
        <v>246</v>
      </c>
      <c r="D19552" t="s">
        <v>5440</v>
      </c>
      <c r="E19552" t="s">
        <v>59</v>
      </c>
      <c r="F19552" t="b">
        <v>0</v>
      </c>
      <c r="G19552" t="s">
        <v>65</v>
      </c>
      <c r="H19552" s="1">
        <v>46244.337881944448</v>
      </c>
      <c r="I19552" t="b">
        <v>0</v>
      </c>
      <c r="J19552" t="b">
        <v>1</v>
      </c>
      <c r="K19552" t="s">
        <v>41</v>
      </c>
      <c r="L19552" t="s">
        <v>60</v>
      </c>
      <c r="M19552">
        <v>190500</v>
      </c>
      <c r="N19552"/>
      <c r="O19552" t="s">
        <v>19076</v>
      </c>
      <c r="P19552" t="s">
        <v>1678</v>
      </c>
    </row>
    <row r="19553" spans="1:16" x14ac:dyDescent="0.35">
      <c r="A19553" t="s">
        <v>0</v>
      </c>
      <c r="B19553" t="s">
        <v>1504</v>
      </c>
      <c r="C19553" t="s">
        <v>3056</v>
      </c>
      <c r="D19553" t="s">
        <v>5440</v>
      </c>
      <c r="E19553" t="s">
        <v>59</v>
      </c>
      <c r="F19553" t="b">
        <v>0</v>
      </c>
      <c r="G19553" t="s">
        <v>65</v>
      </c>
      <c r="H19553" s="1">
        <v>46244.376469907409</v>
      </c>
      <c r="I19553" t="b">
        <v>0</v>
      </c>
      <c r="J19553" t="b">
        <v>1</v>
      </c>
      <c r="K19553" t="s">
        <v>41</v>
      </c>
      <c r="L19553" t="s">
        <v>60</v>
      </c>
      <c r="M19553">
        <v>87800</v>
      </c>
      <c r="N19553"/>
      <c r="O19553" t="s">
        <v>33140</v>
      </c>
      <c r="P19553" t="s">
        <v>16723</v>
      </c>
    </row>
    <row r="19554" spans="1:16" x14ac:dyDescent="0.35">
      <c r="A19554" t="s">
        <v>2</v>
      </c>
      <c r="B19554" t="s">
        <v>33141</v>
      </c>
      <c r="C19554" t="s">
        <v>5717</v>
      </c>
      <c r="D19554" t="s">
        <v>4346</v>
      </c>
      <c r="E19554" t="s">
        <v>59</v>
      </c>
      <c r="F19554" t="b">
        <v>0</v>
      </c>
      <c r="G19554" t="s">
        <v>19</v>
      </c>
      <c r="H19554" s="1">
        <v>46244.380833333344</v>
      </c>
      <c r="I19554" t="b">
        <v>0</v>
      </c>
      <c r="J19554" t="b">
        <v>0</v>
      </c>
      <c r="K19554" t="s">
        <v>19</v>
      </c>
      <c r="L19554" t="s">
        <v>60</v>
      </c>
      <c r="M19554">
        <v>600000</v>
      </c>
      <c r="N19554"/>
      <c r="O19554" t="s">
        <v>33142</v>
      </c>
      <c r="P19554" t="s">
        <v>33143</v>
      </c>
    </row>
    <row r="19555" spans="1:16" x14ac:dyDescent="0.35">
      <c r="A19555" t="s">
        <v>1</v>
      </c>
      <c r="B19555" t="s">
        <v>33144</v>
      </c>
      <c r="C19555" t="s">
        <v>500</v>
      </c>
      <c r="D19555" t="s">
        <v>4550</v>
      </c>
      <c r="E19555" t="s">
        <v>59</v>
      </c>
      <c r="F19555" t="b">
        <v>0</v>
      </c>
      <c r="G19555" t="s">
        <v>13</v>
      </c>
      <c r="H19555" s="1">
        <v>46244.383750000001</v>
      </c>
      <c r="I19555" t="b">
        <v>1</v>
      </c>
      <c r="J19555" t="b">
        <v>1</v>
      </c>
      <c r="K19555" t="s">
        <v>13</v>
      </c>
      <c r="L19555" t="s">
        <v>60</v>
      </c>
      <c r="M19555">
        <v>188000</v>
      </c>
      <c r="N19555"/>
      <c r="O19555" t="s">
        <v>3192</v>
      </c>
    </row>
    <row r="19556" spans="1:16" x14ac:dyDescent="0.35">
      <c r="A19556" t="s">
        <v>1</v>
      </c>
      <c r="B19556" t="s">
        <v>341</v>
      </c>
      <c r="C19556" t="s">
        <v>6711</v>
      </c>
      <c r="D19556" t="s">
        <v>4599</v>
      </c>
      <c r="E19556" t="s">
        <v>59</v>
      </c>
      <c r="F19556" t="b">
        <v>0</v>
      </c>
      <c r="G19556" t="s">
        <v>40</v>
      </c>
      <c r="H19556" s="1">
        <v>46244.386365740742</v>
      </c>
      <c r="I19556" t="b">
        <v>1</v>
      </c>
      <c r="J19556" t="b">
        <v>0</v>
      </c>
      <c r="K19556" t="s">
        <v>40</v>
      </c>
      <c r="L19556" t="s">
        <v>60</v>
      </c>
      <c r="M19556">
        <v>50000</v>
      </c>
      <c r="N19556"/>
      <c r="O19556" t="s">
        <v>33145</v>
      </c>
      <c r="P19556" t="s">
        <v>1604</v>
      </c>
    </row>
    <row r="19557" spans="1:16" x14ac:dyDescent="0.35">
      <c r="A19557" t="s">
        <v>6</v>
      </c>
      <c r="B19557" t="s">
        <v>33146</v>
      </c>
      <c r="C19557" t="s">
        <v>76</v>
      </c>
      <c r="D19557" t="s">
        <v>4526</v>
      </c>
      <c r="E19557" t="s">
        <v>88</v>
      </c>
      <c r="F19557" t="b">
        <v>1</v>
      </c>
      <c r="G19557" t="s">
        <v>40</v>
      </c>
      <c r="H19557" s="1">
        <v>46244.420960648153</v>
      </c>
      <c r="I19557" t="b">
        <v>0</v>
      </c>
      <c r="J19557" t="b">
        <v>0</v>
      </c>
      <c r="K19557" t="s">
        <v>40</v>
      </c>
      <c r="L19557" t="s">
        <v>74</v>
      </c>
      <c r="M19557"/>
      <c r="N19557">
        <v>145</v>
      </c>
      <c r="O19557" t="s">
        <v>32573</v>
      </c>
      <c r="P19557" t="s">
        <v>26482</v>
      </c>
    </row>
    <row r="19558" spans="1:16" x14ac:dyDescent="0.35">
      <c r="A19558" t="s">
        <v>2</v>
      </c>
      <c r="B19558" t="s">
        <v>2805</v>
      </c>
      <c r="C19558" t="s">
        <v>97</v>
      </c>
      <c r="D19558" t="s">
        <v>4550</v>
      </c>
      <c r="E19558" t="s">
        <v>59</v>
      </c>
      <c r="F19558" t="b">
        <v>0</v>
      </c>
      <c r="G19558" t="s">
        <v>89</v>
      </c>
      <c r="H19558" s="1">
        <v>46244.421157407407</v>
      </c>
      <c r="I19558" t="b">
        <v>0</v>
      </c>
      <c r="J19558" t="b">
        <v>1</v>
      </c>
      <c r="K19558" t="s">
        <v>41</v>
      </c>
      <c r="L19558" t="s">
        <v>60</v>
      </c>
      <c r="M19558">
        <v>140500</v>
      </c>
      <c r="N19558"/>
      <c r="O19558" t="s">
        <v>5690</v>
      </c>
      <c r="P19558" t="s">
        <v>33147</v>
      </c>
    </row>
    <row r="19559" spans="1:16" x14ac:dyDescent="0.35">
      <c r="A19559" t="s">
        <v>5</v>
      </c>
      <c r="B19559" t="s">
        <v>33148</v>
      </c>
      <c r="C19559" t="s">
        <v>750</v>
      </c>
      <c r="D19559" t="s">
        <v>24507</v>
      </c>
      <c r="E19559" t="s">
        <v>59</v>
      </c>
      <c r="F19559" t="b">
        <v>0</v>
      </c>
      <c r="G19559" t="s">
        <v>19</v>
      </c>
      <c r="H19559" s="1">
        <v>46244.426076388889</v>
      </c>
      <c r="I19559" t="b">
        <v>1</v>
      </c>
      <c r="J19559" t="b">
        <v>0</v>
      </c>
      <c r="K19559" t="s">
        <v>19</v>
      </c>
      <c r="L19559" t="s">
        <v>60</v>
      </c>
      <c r="M19559">
        <v>1860000</v>
      </c>
      <c r="N19559"/>
      <c r="O19559" t="s">
        <v>33149</v>
      </c>
      <c r="P19559" t="s">
        <v>26500</v>
      </c>
    </row>
    <row r="19560" spans="1:16" x14ac:dyDescent="0.35">
      <c r="A19560" t="s">
        <v>5</v>
      </c>
      <c r="B19560" t="s">
        <v>33150</v>
      </c>
      <c r="C19560" t="s">
        <v>14540</v>
      </c>
      <c r="D19560" t="s">
        <v>4346</v>
      </c>
      <c r="E19560" t="s">
        <v>59</v>
      </c>
      <c r="F19560" t="b">
        <v>0</v>
      </c>
      <c r="G19560" t="s">
        <v>19</v>
      </c>
      <c r="H19560" s="1">
        <v>46244.426134259258</v>
      </c>
      <c r="I19560" t="b">
        <v>0</v>
      </c>
      <c r="J19560" t="b">
        <v>0</v>
      </c>
      <c r="K19560" t="s">
        <v>19</v>
      </c>
      <c r="L19560" t="s">
        <v>60</v>
      </c>
      <c r="M19560">
        <v>92700</v>
      </c>
      <c r="N19560"/>
      <c r="O19560" t="s">
        <v>23465</v>
      </c>
      <c r="P19560" t="s">
        <v>33151</v>
      </c>
    </row>
    <row r="19561" spans="1:16" x14ac:dyDescent="0.35">
      <c r="A19561" t="s">
        <v>5</v>
      </c>
      <c r="B19561" t="s">
        <v>33150</v>
      </c>
      <c r="C19561" t="s">
        <v>9560</v>
      </c>
      <c r="D19561" t="s">
        <v>4346</v>
      </c>
      <c r="E19561" t="s">
        <v>59</v>
      </c>
      <c r="F19561" t="b">
        <v>0</v>
      </c>
      <c r="G19561" t="s">
        <v>19</v>
      </c>
      <c r="H19561" s="1">
        <v>46244.426134259258</v>
      </c>
      <c r="I19561" t="b">
        <v>0</v>
      </c>
      <c r="J19561" t="b">
        <v>0</v>
      </c>
      <c r="K19561" t="s">
        <v>19</v>
      </c>
      <c r="L19561" t="s">
        <v>60</v>
      </c>
      <c r="M19561">
        <v>92700</v>
      </c>
      <c r="N19561"/>
      <c r="O19561" t="s">
        <v>23465</v>
      </c>
      <c r="P19561" t="s">
        <v>33151</v>
      </c>
    </row>
    <row r="19562" spans="1:16" x14ac:dyDescent="0.35">
      <c r="A19562" t="s">
        <v>6</v>
      </c>
      <c r="B19562" t="s">
        <v>33152</v>
      </c>
      <c r="C19562" t="s">
        <v>304</v>
      </c>
      <c r="D19562" t="s">
        <v>4550</v>
      </c>
      <c r="E19562" t="s">
        <v>59</v>
      </c>
      <c r="F19562" t="b">
        <v>0</v>
      </c>
      <c r="G19562" t="s">
        <v>77</v>
      </c>
      <c r="H19562" s="1">
        <v>46244.462800925918</v>
      </c>
      <c r="I19562" t="b">
        <v>0</v>
      </c>
      <c r="J19562" t="b">
        <v>0</v>
      </c>
      <c r="K19562" t="s">
        <v>41</v>
      </c>
      <c r="L19562" t="s">
        <v>60</v>
      </c>
      <c r="M19562">
        <v>297825</v>
      </c>
      <c r="N19562"/>
      <c r="O19562" t="s">
        <v>247</v>
      </c>
      <c r="P19562" t="s">
        <v>33153</v>
      </c>
    </row>
    <row r="19563" spans="1:16" x14ac:dyDescent="0.35">
      <c r="A19563" t="s">
        <v>9</v>
      </c>
      <c r="B19563" t="s">
        <v>31684</v>
      </c>
      <c r="C19563" t="s">
        <v>2064</v>
      </c>
      <c r="D19563" t="s">
        <v>5102</v>
      </c>
      <c r="E19563" t="s">
        <v>59</v>
      </c>
      <c r="F19563" t="b">
        <v>0</v>
      </c>
      <c r="G19563" t="s">
        <v>13</v>
      </c>
      <c r="H19563" s="1">
        <v>46244.46707175926</v>
      </c>
      <c r="I19563" t="b">
        <v>0</v>
      </c>
      <c r="J19563" t="b">
        <v>0</v>
      </c>
      <c r="K19563" t="s">
        <v>13</v>
      </c>
      <c r="L19563" t="s">
        <v>60</v>
      </c>
      <c r="M19563">
        <v>175000</v>
      </c>
      <c r="N19563"/>
      <c r="O19563" t="s">
        <v>13572</v>
      </c>
      <c r="P19563" t="s">
        <v>33154</v>
      </c>
    </row>
    <row r="19564" spans="1:16" x14ac:dyDescent="0.35">
      <c r="A19564" t="s">
        <v>0</v>
      </c>
      <c r="B19564" t="s">
        <v>33155</v>
      </c>
      <c r="C19564" t="s">
        <v>33156</v>
      </c>
      <c r="D19564" t="s">
        <v>25190</v>
      </c>
      <c r="E19564" t="s">
        <v>59</v>
      </c>
      <c r="F19564" t="b">
        <v>0</v>
      </c>
      <c r="G19564" t="s">
        <v>89</v>
      </c>
      <c r="H19564" s="1">
        <v>46244.501446759263</v>
      </c>
      <c r="I19564" t="b">
        <v>0</v>
      </c>
      <c r="J19564" t="b">
        <v>1</v>
      </c>
      <c r="K19564" t="s">
        <v>41</v>
      </c>
      <c r="L19564" t="s">
        <v>74</v>
      </c>
      <c r="M19564"/>
      <c r="N19564">
        <v>47.25</v>
      </c>
      <c r="O19564" t="s">
        <v>2724</v>
      </c>
      <c r="P19564" t="s">
        <v>85</v>
      </c>
    </row>
    <row r="19565" spans="1:16" x14ac:dyDescent="0.35">
      <c r="A19565" t="s">
        <v>7</v>
      </c>
      <c r="B19565" t="s">
        <v>33157</v>
      </c>
      <c r="C19565" t="s">
        <v>370</v>
      </c>
      <c r="D19565" t="s">
        <v>4526</v>
      </c>
      <c r="E19565" t="s">
        <v>59</v>
      </c>
      <c r="F19565" t="b">
        <v>0</v>
      </c>
      <c r="G19565" t="s">
        <v>65</v>
      </c>
      <c r="H19565" s="1">
        <v>46244.501481481479</v>
      </c>
      <c r="I19565" t="b">
        <v>0</v>
      </c>
      <c r="J19565" t="b">
        <v>1</v>
      </c>
      <c r="K19565" t="s">
        <v>41</v>
      </c>
      <c r="L19565" t="s">
        <v>60</v>
      </c>
      <c r="M19565">
        <v>67500</v>
      </c>
      <c r="N19565"/>
      <c r="O19565" t="s">
        <v>936</v>
      </c>
      <c r="P19565" t="s">
        <v>5707</v>
      </c>
    </row>
    <row r="19566" spans="1:16" x14ac:dyDescent="0.35">
      <c r="A19566" t="s">
        <v>1</v>
      </c>
      <c r="B19566" t="s">
        <v>33158</v>
      </c>
      <c r="C19566" t="s">
        <v>697</v>
      </c>
      <c r="D19566" t="s">
        <v>5440</v>
      </c>
      <c r="E19566" t="s">
        <v>59</v>
      </c>
      <c r="F19566" t="b">
        <v>0</v>
      </c>
      <c r="G19566" t="s">
        <v>77</v>
      </c>
      <c r="H19566" s="1">
        <v>46244.507905092592</v>
      </c>
      <c r="I19566" t="b">
        <v>0</v>
      </c>
      <c r="J19566" t="b">
        <v>1</v>
      </c>
      <c r="K19566" t="s">
        <v>41</v>
      </c>
      <c r="L19566" t="s">
        <v>60</v>
      </c>
      <c r="M19566">
        <v>135723.4</v>
      </c>
      <c r="N19566"/>
      <c r="O19566" t="s">
        <v>973</v>
      </c>
      <c r="P19566" t="s">
        <v>33159</v>
      </c>
    </row>
    <row r="19567" spans="1:16" x14ac:dyDescent="0.35">
      <c r="A19567" t="s">
        <v>0</v>
      </c>
      <c r="B19567" t="s">
        <v>33160</v>
      </c>
      <c r="C19567" t="s">
        <v>181</v>
      </c>
      <c r="D19567" t="s">
        <v>4526</v>
      </c>
      <c r="E19567" t="s">
        <v>88</v>
      </c>
      <c r="F19567" t="b">
        <v>0</v>
      </c>
      <c r="G19567" t="s">
        <v>89</v>
      </c>
      <c r="H19567" s="1">
        <v>46244.54310185185</v>
      </c>
      <c r="I19567" t="b">
        <v>0</v>
      </c>
      <c r="J19567" t="b">
        <v>1</v>
      </c>
      <c r="K19567" t="s">
        <v>41</v>
      </c>
      <c r="L19567" t="s">
        <v>74</v>
      </c>
      <c r="M19567"/>
      <c r="N19567">
        <v>21.5</v>
      </c>
      <c r="O19567" t="s">
        <v>2080</v>
      </c>
      <c r="P19567" t="s">
        <v>3990</v>
      </c>
    </row>
    <row r="19568" spans="1:16" x14ac:dyDescent="0.35">
      <c r="A19568" t="s">
        <v>0</v>
      </c>
      <c r="B19568" t="s">
        <v>25194</v>
      </c>
      <c r="C19568" t="s">
        <v>1629</v>
      </c>
      <c r="D19568" t="s">
        <v>25190</v>
      </c>
      <c r="E19568" t="s">
        <v>59</v>
      </c>
      <c r="F19568" t="b">
        <v>0</v>
      </c>
      <c r="G19568" t="s">
        <v>89</v>
      </c>
      <c r="H19568" s="1">
        <v>46244.543113425927</v>
      </c>
      <c r="I19568" t="b">
        <v>0</v>
      </c>
      <c r="J19568" t="b">
        <v>0</v>
      </c>
      <c r="K19568" t="s">
        <v>41</v>
      </c>
      <c r="L19568" t="s">
        <v>74</v>
      </c>
      <c r="M19568"/>
      <c r="N19568">
        <v>38.25</v>
      </c>
      <c r="O19568" t="s">
        <v>2724</v>
      </c>
      <c r="P19568" t="s">
        <v>85</v>
      </c>
    </row>
    <row r="19569" spans="1:16" x14ac:dyDescent="0.35">
      <c r="A19569" t="s">
        <v>0</v>
      </c>
      <c r="B19569" t="s">
        <v>33161</v>
      </c>
      <c r="C19569" t="s">
        <v>33162</v>
      </c>
      <c r="D19569" t="s">
        <v>25190</v>
      </c>
      <c r="E19569" t="s">
        <v>59</v>
      </c>
      <c r="F19569" t="b">
        <v>0</v>
      </c>
      <c r="G19569" t="s">
        <v>89</v>
      </c>
      <c r="H19569" s="1">
        <v>46244.543124999997</v>
      </c>
      <c r="I19569" t="b">
        <v>0</v>
      </c>
      <c r="J19569" t="b">
        <v>1</v>
      </c>
      <c r="K19569" t="s">
        <v>41</v>
      </c>
      <c r="L19569" t="s">
        <v>74</v>
      </c>
      <c r="M19569"/>
      <c r="N19569">
        <v>39.6</v>
      </c>
      <c r="O19569" t="s">
        <v>2724</v>
      </c>
      <c r="P19569" t="s">
        <v>85</v>
      </c>
    </row>
    <row r="19570" spans="1:16" x14ac:dyDescent="0.35">
      <c r="A19570" t="s">
        <v>0</v>
      </c>
      <c r="B19570" t="s">
        <v>33163</v>
      </c>
      <c r="C19570" t="s">
        <v>190</v>
      </c>
      <c r="D19570" t="s">
        <v>4526</v>
      </c>
      <c r="E19570" t="s">
        <v>88</v>
      </c>
      <c r="F19570" t="b">
        <v>0</v>
      </c>
      <c r="G19570" t="s">
        <v>73</v>
      </c>
      <c r="H19570" s="1">
        <v>46244.584768518522</v>
      </c>
      <c r="I19570" t="b">
        <v>1</v>
      </c>
      <c r="J19570" t="b">
        <v>0</v>
      </c>
      <c r="K19570" t="s">
        <v>41</v>
      </c>
      <c r="L19570" t="s">
        <v>74</v>
      </c>
      <c r="M19570"/>
      <c r="N19570">
        <v>75</v>
      </c>
      <c r="O19570" t="s">
        <v>7261</v>
      </c>
      <c r="P19570" t="s">
        <v>33164</v>
      </c>
    </row>
    <row r="19571" spans="1:16" x14ac:dyDescent="0.35">
      <c r="A19571" t="s">
        <v>3</v>
      </c>
      <c r="B19571" t="s">
        <v>33165</v>
      </c>
      <c r="C19571" t="s">
        <v>112</v>
      </c>
      <c r="D19571" t="s">
        <v>4526</v>
      </c>
      <c r="E19571" t="s">
        <v>59</v>
      </c>
      <c r="F19571" t="b">
        <v>0</v>
      </c>
      <c r="G19571" t="s">
        <v>65</v>
      </c>
      <c r="H19571" s="1">
        <v>46244.584768518522</v>
      </c>
      <c r="I19571" t="b">
        <v>0</v>
      </c>
      <c r="J19571" t="b">
        <v>1</v>
      </c>
      <c r="K19571" t="s">
        <v>41</v>
      </c>
      <c r="L19571" t="s">
        <v>60</v>
      </c>
      <c r="M19571">
        <v>98000</v>
      </c>
      <c r="N19571"/>
      <c r="O19571" t="s">
        <v>33166</v>
      </c>
      <c r="P19571" t="s">
        <v>5548</v>
      </c>
    </row>
    <row r="19572" spans="1:16" x14ac:dyDescent="0.35">
      <c r="A19572" t="s">
        <v>0</v>
      </c>
      <c r="B19572" t="s">
        <v>33167</v>
      </c>
      <c r="C19572" t="s">
        <v>76</v>
      </c>
      <c r="D19572" t="s">
        <v>4526</v>
      </c>
      <c r="E19572" t="s">
        <v>59</v>
      </c>
      <c r="F19572" t="b">
        <v>1</v>
      </c>
      <c r="G19572" t="s">
        <v>68</v>
      </c>
      <c r="H19572" s="1">
        <v>46244.584768518522</v>
      </c>
      <c r="I19572" t="b">
        <v>0</v>
      </c>
      <c r="J19572" t="b">
        <v>0</v>
      </c>
      <c r="K19572" t="s">
        <v>41</v>
      </c>
      <c r="L19572" t="s">
        <v>60</v>
      </c>
      <c r="M19572">
        <v>87500</v>
      </c>
      <c r="N19572"/>
      <c r="O19572" t="s">
        <v>33168</v>
      </c>
      <c r="P19572" t="s">
        <v>3996</v>
      </c>
    </row>
    <row r="19573" spans="1:16" x14ac:dyDescent="0.35">
      <c r="A19573" t="s">
        <v>8</v>
      </c>
      <c r="B19573" t="s">
        <v>33169</v>
      </c>
      <c r="C19573" t="s">
        <v>41</v>
      </c>
      <c r="D19573" t="s">
        <v>4346</v>
      </c>
      <c r="E19573" t="s">
        <v>59</v>
      </c>
      <c r="F19573" t="b">
        <v>0</v>
      </c>
      <c r="G19573" t="s">
        <v>41</v>
      </c>
      <c r="H19573" s="1">
        <v>46244.59101851852</v>
      </c>
      <c r="I19573" t="b">
        <v>0</v>
      </c>
      <c r="J19573" t="b">
        <v>1</v>
      </c>
      <c r="K19573" t="s">
        <v>41</v>
      </c>
      <c r="L19573" t="s">
        <v>60</v>
      </c>
      <c r="M19573">
        <v>147000</v>
      </c>
      <c r="N19573"/>
      <c r="O19573" t="s">
        <v>22567</v>
      </c>
      <c r="P19573" t="s">
        <v>33170</v>
      </c>
    </row>
    <row r="19574" spans="1:16" x14ac:dyDescent="0.35">
      <c r="A19574" t="s">
        <v>0</v>
      </c>
      <c r="B19574" t="s">
        <v>33171</v>
      </c>
      <c r="C19574" t="s">
        <v>76</v>
      </c>
      <c r="D19574" t="s">
        <v>4630</v>
      </c>
      <c r="E19574" t="s">
        <v>59</v>
      </c>
      <c r="F19574" t="b">
        <v>1</v>
      </c>
      <c r="G19574" t="s">
        <v>41</v>
      </c>
      <c r="H19574" s="1">
        <v>46244.629328703697</v>
      </c>
      <c r="I19574" t="b">
        <v>1</v>
      </c>
      <c r="J19574" t="b">
        <v>0</v>
      </c>
      <c r="K19574" t="s">
        <v>41</v>
      </c>
      <c r="L19574" t="s">
        <v>74</v>
      </c>
      <c r="M19574"/>
      <c r="N19574">
        <v>85</v>
      </c>
      <c r="O19574" t="s">
        <v>11141</v>
      </c>
    </row>
    <row r="19575" spans="1:16" x14ac:dyDescent="0.35">
      <c r="A19575" t="s">
        <v>1</v>
      </c>
      <c r="B19575" t="s">
        <v>1</v>
      </c>
      <c r="C19575" t="s">
        <v>33172</v>
      </c>
      <c r="D19575" t="s">
        <v>4526</v>
      </c>
      <c r="E19575" t="s">
        <v>59</v>
      </c>
      <c r="F19575" t="b">
        <v>0</v>
      </c>
      <c r="G19575" t="s">
        <v>77</v>
      </c>
      <c r="H19575" s="1">
        <v>46244.632905092592</v>
      </c>
      <c r="I19575" t="b">
        <v>0</v>
      </c>
      <c r="J19575" t="b">
        <v>0</v>
      </c>
      <c r="K19575" t="s">
        <v>41</v>
      </c>
      <c r="L19575" t="s">
        <v>60</v>
      </c>
      <c r="M19575">
        <v>96500</v>
      </c>
      <c r="N19575"/>
      <c r="O19575" t="s">
        <v>562</v>
      </c>
      <c r="P19575" t="s">
        <v>25709</v>
      </c>
    </row>
    <row r="19576" spans="1:16" x14ac:dyDescent="0.35">
      <c r="A19576" t="s">
        <v>3</v>
      </c>
      <c r="B19576" t="s">
        <v>33173</v>
      </c>
      <c r="C19576" t="s">
        <v>2605</v>
      </c>
      <c r="D19576" t="s">
        <v>4526</v>
      </c>
      <c r="E19576" t="s">
        <v>59</v>
      </c>
      <c r="F19576" t="b">
        <v>0</v>
      </c>
      <c r="G19576" t="s">
        <v>77</v>
      </c>
      <c r="H19576" s="1">
        <v>46244.632939814823</v>
      </c>
      <c r="I19576" t="b">
        <v>1</v>
      </c>
      <c r="J19576" t="b">
        <v>0</v>
      </c>
      <c r="K19576" t="s">
        <v>41</v>
      </c>
      <c r="L19576" t="s">
        <v>60</v>
      </c>
      <c r="M19576">
        <v>145000</v>
      </c>
      <c r="N19576"/>
      <c r="O19576" t="s">
        <v>10160</v>
      </c>
      <c r="P19576" t="s">
        <v>666</v>
      </c>
    </row>
    <row r="19577" spans="1:16" x14ac:dyDescent="0.35">
      <c r="A19577" t="s">
        <v>8</v>
      </c>
      <c r="B19577" t="s">
        <v>33174</v>
      </c>
      <c r="C19577" t="s">
        <v>3216</v>
      </c>
      <c r="D19577" t="s">
        <v>4550</v>
      </c>
      <c r="E19577" t="s">
        <v>59</v>
      </c>
      <c r="F19577" t="b">
        <v>0</v>
      </c>
      <c r="G19577" t="s">
        <v>13</v>
      </c>
      <c r="H19577" s="1">
        <v>46244.633738425917</v>
      </c>
      <c r="I19577" t="b">
        <v>0</v>
      </c>
      <c r="J19577" t="b">
        <v>0</v>
      </c>
      <c r="K19577" t="s">
        <v>13</v>
      </c>
      <c r="L19577" t="s">
        <v>60</v>
      </c>
      <c r="M19577">
        <v>149500</v>
      </c>
      <c r="N19577"/>
      <c r="O19577" t="s">
        <v>3258</v>
      </c>
      <c r="P19577" t="s">
        <v>33175</v>
      </c>
    </row>
    <row r="19578" spans="1:16" x14ac:dyDescent="0.35">
      <c r="A19578" t="s">
        <v>0</v>
      </c>
      <c r="B19578" t="s">
        <v>33176</v>
      </c>
      <c r="C19578" t="s">
        <v>162</v>
      </c>
      <c r="D19578" t="s">
        <v>4526</v>
      </c>
      <c r="E19578" t="s">
        <v>59</v>
      </c>
      <c r="F19578" t="b">
        <v>0</v>
      </c>
      <c r="G19578" t="s">
        <v>73</v>
      </c>
      <c r="H19578" s="1">
        <v>46244.66810185185</v>
      </c>
      <c r="I19578" t="b">
        <v>0</v>
      </c>
      <c r="J19578" t="b">
        <v>0</v>
      </c>
      <c r="K19578" t="s">
        <v>41</v>
      </c>
      <c r="L19578" t="s">
        <v>74</v>
      </c>
      <c r="M19578"/>
      <c r="N19578">
        <v>32.5</v>
      </c>
      <c r="O19578" t="s">
        <v>1213</v>
      </c>
      <c r="P19578" t="s">
        <v>24503</v>
      </c>
    </row>
    <row r="19579" spans="1:16" x14ac:dyDescent="0.35">
      <c r="A19579" t="s">
        <v>0</v>
      </c>
      <c r="B19579" t="s">
        <v>3020</v>
      </c>
      <c r="C19579" t="s">
        <v>566</v>
      </c>
      <c r="D19579" t="s">
        <v>4526</v>
      </c>
      <c r="E19579" t="s">
        <v>59</v>
      </c>
      <c r="F19579" t="b">
        <v>0</v>
      </c>
      <c r="G19579" t="s">
        <v>65</v>
      </c>
      <c r="H19579" s="1">
        <v>46244.668136574073</v>
      </c>
      <c r="I19579" t="b">
        <v>1</v>
      </c>
      <c r="J19579" t="b">
        <v>1</v>
      </c>
      <c r="K19579" t="s">
        <v>41</v>
      </c>
      <c r="L19579" t="s">
        <v>60</v>
      </c>
      <c r="M19579">
        <v>85000</v>
      </c>
      <c r="N19579"/>
      <c r="O19579" t="s">
        <v>155</v>
      </c>
      <c r="P19579" t="s">
        <v>2966</v>
      </c>
    </row>
    <row r="19580" spans="1:16" x14ac:dyDescent="0.35">
      <c r="A19580" t="s">
        <v>2</v>
      </c>
      <c r="B19580" t="s">
        <v>2554</v>
      </c>
      <c r="C19580" t="s">
        <v>124</v>
      </c>
      <c r="D19580" t="s">
        <v>4630</v>
      </c>
      <c r="E19580" t="s">
        <v>59</v>
      </c>
      <c r="F19580" t="b">
        <v>0</v>
      </c>
      <c r="G19580" t="s">
        <v>68</v>
      </c>
      <c r="H19580" s="1">
        <v>46244.671180555553</v>
      </c>
      <c r="I19580" t="b">
        <v>0</v>
      </c>
      <c r="J19580" t="b">
        <v>0</v>
      </c>
      <c r="K19580" t="s">
        <v>41</v>
      </c>
      <c r="L19580" t="s">
        <v>74</v>
      </c>
      <c r="M19580"/>
      <c r="N19580">
        <v>37.5</v>
      </c>
      <c r="O19580" t="s">
        <v>222</v>
      </c>
      <c r="P19580" t="s">
        <v>33177</v>
      </c>
    </row>
    <row r="19581" spans="1:16" x14ac:dyDescent="0.35">
      <c r="A19581" t="s">
        <v>4</v>
      </c>
      <c r="B19581" t="s">
        <v>33178</v>
      </c>
      <c r="C19581" t="s">
        <v>284</v>
      </c>
      <c r="D19581" t="s">
        <v>4526</v>
      </c>
      <c r="E19581" t="s">
        <v>88</v>
      </c>
      <c r="F19581" t="b">
        <v>0</v>
      </c>
      <c r="G19581" t="s">
        <v>77</v>
      </c>
      <c r="H19581" s="1">
        <v>46244.67460648148</v>
      </c>
      <c r="I19581" t="b">
        <v>0</v>
      </c>
      <c r="J19581" t="b">
        <v>1</v>
      </c>
      <c r="K19581" t="s">
        <v>41</v>
      </c>
      <c r="L19581" t="s">
        <v>74</v>
      </c>
      <c r="M19581"/>
      <c r="N19581">
        <v>95</v>
      </c>
      <c r="O19581" t="s">
        <v>403</v>
      </c>
      <c r="P19581" t="s">
        <v>33179</v>
      </c>
    </row>
    <row r="19582" spans="1:16" x14ac:dyDescent="0.35">
      <c r="A19582" t="s">
        <v>1</v>
      </c>
      <c r="B19582" t="s">
        <v>2056</v>
      </c>
      <c r="C19582" t="s">
        <v>612</v>
      </c>
      <c r="D19582" t="s">
        <v>4526</v>
      </c>
      <c r="E19582" t="s">
        <v>59</v>
      </c>
      <c r="F19582" t="b">
        <v>0</v>
      </c>
      <c r="G19582" t="s">
        <v>73</v>
      </c>
      <c r="H19582" s="1">
        <v>46244.709768518522</v>
      </c>
      <c r="I19582" t="b">
        <v>0</v>
      </c>
      <c r="J19582" t="b">
        <v>0</v>
      </c>
      <c r="K19582" t="s">
        <v>41</v>
      </c>
      <c r="L19582" t="s">
        <v>60</v>
      </c>
      <c r="M19582">
        <v>177500</v>
      </c>
      <c r="N19582"/>
      <c r="O19582" t="s">
        <v>101</v>
      </c>
      <c r="P19582" t="s">
        <v>2814</v>
      </c>
    </row>
    <row r="19583" spans="1:16" x14ac:dyDescent="0.35">
      <c r="A19583" t="s">
        <v>3</v>
      </c>
      <c r="B19583" t="s">
        <v>33180</v>
      </c>
      <c r="C19583" t="s">
        <v>33181</v>
      </c>
      <c r="D19583" t="s">
        <v>24507</v>
      </c>
      <c r="E19583" t="s">
        <v>59</v>
      </c>
      <c r="F19583" t="b">
        <v>0</v>
      </c>
      <c r="G19583" t="s">
        <v>77</v>
      </c>
      <c r="H19583" s="1">
        <v>46244.709814814807</v>
      </c>
      <c r="I19583" t="b">
        <v>0</v>
      </c>
      <c r="J19583" t="b">
        <v>1</v>
      </c>
      <c r="K19583" t="s">
        <v>41</v>
      </c>
      <c r="L19583" t="s">
        <v>60</v>
      </c>
      <c r="M19583">
        <v>92500</v>
      </c>
      <c r="N19583"/>
      <c r="O19583" t="s">
        <v>33182</v>
      </c>
      <c r="P19583" t="s">
        <v>3584</v>
      </c>
    </row>
    <row r="19584" spans="1:16" x14ac:dyDescent="0.35">
      <c r="A19584" t="s">
        <v>3</v>
      </c>
      <c r="B19584" t="s">
        <v>29600</v>
      </c>
      <c r="C19584" t="s">
        <v>23813</v>
      </c>
      <c r="D19584" t="s">
        <v>4526</v>
      </c>
      <c r="E19584" t="s">
        <v>59</v>
      </c>
      <c r="F19584" t="b">
        <v>0</v>
      </c>
      <c r="G19584" t="s">
        <v>40</v>
      </c>
      <c r="H19584" s="1">
        <v>46244.71266203704</v>
      </c>
      <c r="I19584" t="b">
        <v>0</v>
      </c>
      <c r="J19584" t="b">
        <v>0</v>
      </c>
      <c r="K19584" t="s">
        <v>40</v>
      </c>
      <c r="L19584" t="s">
        <v>60</v>
      </c>
      <c r="M19584">
        <v>40000</v>
      </c>
      <c r="N19584"/>
      <c r="O19584" t="s">
        <v>33183</v>
      </c>
      <c r="P19584" t="s">
        <v>261</v>
      </c>
    </row>
    <row r="19585" spans="1:16" x14ac:dyDescent="0.35">
      <c r="A19585" t="s">
        <v>1</v>
      </c>
      <c r="B19585" t="s">
        <v>470</v>
      </c>
      <c r="C19585" t="s">
        <v>3610</v>
      </c>
      <c r="D19585" t="s">
        <v>4526</v>
      </c>
      <c r="E19585" t="s">
        <v>88</v>
      </c>
      <c r="F19585" t="b">
        <v>0</v>
      </c>
      <c r="G19585" t="s">
        <v>13</v>
      </c>
      <c r="H19585" s="1">
        <v>46244.71702546296</v>
      </c>
      <c r="I19585" t="b">
        <v>0</v>
      </c>
      <c r="J19585" t="b">
        <v>0</v>
      </c>
      <c r="K19585" t="s">
        <v>13</v>
      </c>
      <c r="L19585" t="s">
        <v>74</v>
      </c>
      <c r="M19585"/>
      <c r="N19585">
        <v>80</v>
      </c>
      <c r="O19585" t="s">
        <v>33184</v>
      </c>
      <c r="P19585" t="s">
        <v>33185</v>
      </c>
    </row>
    <row r="19586" spans="1:16" x14ac:dyDescent="0.35">
      <c r="A19586" t="s">
        <v>0</v>
      </c>
      <c r="B19586" t="s">
        <v>268</v>
      </c>
      <c r="C19586" t="s">
        <v>237</v>
      </c>
      <c r="D19586" t="s">
        <v>4526</v>
      </c>
      <c r="E19586" t="s">
        <v>88</v>
      </c>
      <c r="F19586" t="b">
        <v>0</v>
      </c>
      <c r="G19586" t="s">
        <v>89</v>
      </c>
      <c r="H19586" s="1">
        <v>46244.751435185193</v>
      </c>
      <c r="I19586" t="b">
        <v>1</v>
      </c>
      <c r="J19586" t="b">
        <v>1</v>
      </c>
      <c r="K19586" t="s">
        <v>41</v>
      </c>
      <c r="L19586" t="s">
        <v>60</v>
      </c>
      <c r="M19586">
        <v>76000</v>
      </c>
      <c r="N19586"/>
      <c r="O19586" t="s">
        <v>105</v>
      </c>
      <c r="P19586" t="s">
        <v>219</v>
      </c>
    </row>
    <row r="19587" spans="1:16" x14ac:dyDescent="0.35">
      <c r="A19587" t="s">
        <v>3</v>
      </c>
      <c r="B19587" t="s">
        <v>33186</v>
      </c>
      <c r="C19587" t="s">
        <v>142</v>
      </c>
      <c r="D19587" t="s">
        <v>4526</v>
      </c>
      <c r="E19587" t="s">
        <v>59</v>
      </c>
      <c r="F19587" t="b">
        <v>0</v>
      </c>
      <c r="G19587" t="s">
        <v>65</v>
      </c>
      <c r="H19587" s="1">
        <v>46244.751516203702</v>
      </c>
      <c r="I19587" t="b">
        <v>0</v>
      </c>
      <c r="J19587" t="b">
        <v>0</v>
      </c>
      <c r="K19587" t="s">
        <v>41</v>
      </c>
      <c r="L19587" t="s">
        <v>74</v>
      </c>
      <c r="M19587"/>
      <c r="N19587">
        <v>35</v>
      </c>
      <c r="O19587" t="s">
        <v>33187</v>
      </c>
      <c r="P19587" t="s">
        <v>7933</v>
      </c>
    </row>
    <row r="19588" spans="1:16" x14ac:dyDescent="0.35">
      <c r="A19588" t="s">
        <v>5</v>
      </c>
      <c r="B19588" t="s">
        <v>33188</v>
      </c>
      <c r="C19588" t="s">
        <v>448</v>
      </c>
      <c r="D19588" t="s">
        <v>4630</v>
      </c>
      <c r="E19588" t="s">
        <v>59</v>
      </c>
      <c r="F19588" t="b">
        <v>0</v>
      </c>
      <c r="G19588" t="s">
        <v>65</v>
      </c>
      <c r="H19588" s="1">
        <v>46244.758067129631</v>
      </c>
      <c r="I19588" t="b">
        <v>0</v>
      </c>
      <c r="J19588" t="b">
        <v>1</v>
      </c>
      <c r="K19588" t="s">
        <v>41</v>
      </c>
      <c r="L19588" t="s">
        <v>60</v>
      </c>
      <c r="M19588">
        <v>133500</v>
      </c>
      <c r="N19588"/>
      <c r="O19588" t="s">
        <v>1102</v>
      </c>
      <c r="P19588" t="s">
        <v>33189</v>
      </c>
    </row>
    <row r="19589" spans="1:16" x14ac:dyDescent="0.35">
      <c r="A19589" t="s">
        <v>1</v>
      </c>
      <c r="B19589" t="s">
        <v>33190</v>
      </c>
      <c r="C19589" t="s">
        <v>955</v>
      </c>
      <c r="D19589" t="s">
        <v>4526</v>
      </c>
      <c r="E19589" t="s">
        <v>59</v>
      </c>
      <c r="F19589" t="b">
        <v>0</v>
      </c>
      <c r="G19589" t="s">
        <v>13</v>
      </c>
      <c r="H19589" s="1">
        <v>46244.758692129632</v>
      </c>
      <c r="I19589" t="b">
        <v>0</v>
      </c>
      <c r="J19589" t="b">
        <v>0</v>
      </c>
      <c r="K19589" t="s">
        <v>13</v>
      </c>
      <c r="L19589" t="s">
        <v>60</v>
      </c>
      <c r="M19589">
        <v>70828</v>
      </c>
      <c r="N19589"/>
      <c r="O19589" t="s">
        <v>19748</v>
      </c>
      <c r="P19589" t="s">
        <v>33191</v>
      </c>
    </row>
    <row r="19590" spans="1:16" x14ac:dyDescent="0.35">
      <c r="A19590" t="s">
        <v>1</v>
      </c>
      <c r="B19590" t="s">
        <v>2514</v>
      </c>
      <c r="C19590" t="s">
        <v>5115</v>
      </c>
      <c r="D19590" t="s">
        <v>4526</v>
      </c>
      <c r="E19590" t="s">
        <v>88</v>
      </c>
      <c r="F19590" t="b">
        <v>0</v>
      </c>
      <c r="G19590" t="s">
        <v>40</v>
      </c>
      <c r="H19590" s="1">
        <v>46244.761354166672</v>
      </c>
      <c r="I19590" t="b">
        <v>0</v>
      </c>
      <c r="J19590" t="b">
        <v>0</v>
      </c>
      <c r="K19590" t="s">
        <v>40</v>
      </c>
      <c r="L19590" t="s">
        <v>74</v>
      </c>
      <c r="M19590"/>
      <c r="N19590">
        <v>100</v>
      </c>
      <c r="O19590" t="s">
        <v>7541</v>
      </c>
      <c r="P19590" t="s">
        <v>1273</v>
      </c>
    </row>
    <row r="19591" spans="1:16" x14ac:dyDescent="0.35">
      <c r="A19591" t="s">
        <v>3</v>
      </c>
      <c r="B19591" t="s">
        <v>33192</v>
      </c>
      <c r="C19591" t="s">
        <v>336</v>
      </c>
      <c r="D19591" t="s">
        <v>4526</v>
      </c>
      <c r="E19591" t="s">
        <v>59</v>
      </c>
      <c r="F19591" t="b">
        <v>0</v>
      </c>
      <c r="G19591" t="s">
        <v>65</v>
      </c>
      <c r="H19591" s="1">
        <v>46244.793136574073</v>
      </c>
      <c r="I19591" t="b">
        <v>0</v>
      </c>
      <c r="J19591" t="b">
        <v>1</v>
      </c>
      <c r="K19591" t="s">
        <v>41</v>
      </c>
      <c r="L19591" t="s">
        <v>60</v>
      </c>
      <c r="M19591">
        <v>100450</v>
      </c>
      <c r="N19591"/>
      <c r="O19591" t="s">
        <v>444</v>
      </c>
      <c r="P19591" t="s">
        <v>33193</v>
      </c>
    </row>
    <row r="19592" spans="1:16" x14ac:dyDescent="0.35">
      <c r="A19592" t="s">
        <v>5</v>
      </c>
      <c r="B19592" t="s">
        <v>33194</v>
      </c>
      <c r="C19592" t="s">
        <v>218</v>
      </c>
      <c r="D19592" t="s">
        <v>4526</v>
      </c>
      <c r="E19592" t="s">
        <v>88</v>
      </c>
      <c r="F19592" t="b">
        <v>0</v>
      </c>
      <c r="G19592" t="s">
        <v>77</v>
      </c>
      <c r="H19592" s="1">
        <v>46244.79960648148</v>
      </c>
      <c r="I19592" t="b">
        <v>1</v>
      </c>
      <c r="J19592" t="b">
        <v>0</v>
      </c>
      <c r="K19592" t="s">
        <v>41</v>
      </c>
      <c r="L19592" t="s">
        <v>74</v>
      </c>
      <c r="M19592"/>
      <c r="N19592">
        <v>72.5</v>
      </c>
      <c r="O19592" t="s">
        <v>27777</v>
      </c>
      <c r="P19592" t="s">
        <v>33195</v>
      </c>
    </row>
    <row r="19593" spans="1:16" x14ac:dyDescent="0.35">
      <c r="A19593" t="s">
        <v>1</v>
      </c>
      <c r="B19593" t="s">
        <v>33196</v>
      </c>
      <c r="C19593" t="s">
        <v>6956</v>
      </c>
      <c r="D19593" t="s">
        <v>4526</v>
      </c>
      <c r="E19593" t="s">
        <v>59</v>
      </c>
      <c r="F19593" t="b">
        <v>0</v>
      </c>
      <c r="G19593" t="s">
        <v>40</v>
      </c>
      <c r="H19593" s="1">
        <v>46244.803043981483</v>
      </c>
      <c r="I19593" t="b">
        <v>1</v>
      </c>
      <c r="J19593" t="b">
        <v>0</v>
      </c>
      <c r="K19593" t="s">
        <v>40</v>
      </c>
      <c r="L19593" t="s">
        <v>60</v>
      </c>
      <c r="M19593">
        <v>110000</v>
      </c>
      <c r="N19593"/>
      <c r="O19593" t="s">
        <v>6014</v>
      </c>
      <c r="P19593" t="s">
        <v>152</v>
      </c>
    </row>
    <row r="19594" spans="1:16" x14ac:dyDescent="0.35">
      <c r="A19594" t="s">
        <v>0</v>
      </c>
      <c r="B19594" t="s">
        <v>33197</v>
      </c>
      <c r="C19594" t="s">
        <v>290</v>
      </c>
      <c r="D19594" t="s">
        <v>4526</v>
      </c>
      <c r="E19594" t="s">
        <v>88</v>
      </c>
      <c r="F19594" t="b">
        <v>0</v>
      </c>
      <c r="G19594" t="s">
        <v>77</v>
      </c>
      <c r="H19594" s="1">
        <v>46244.834768518522</v>
      </c>
      <c r="I19594" t="b">
        <v>1</v>
      </c>
      <c r="J19594" t="b">
        <v>1</v>
      </c>
      <c r="K19594" t="s">
        <v>41</v>
      </c>
      <c r="L19594" t="s">
        <v>74</v>
      </c>
      <c r="M19594"/>
      <c r="N19594">
        <v>55</v>
      </c>
      <c r="O19594" t="s">
        <v>1076</v>
      </c>
      <c r="P19594" t="s">
        <v>26517</v>
      </c>
    </row>
    <row r="19595" spans="1:16" x14ac:dyDescent="0.35">
      <c r="A19595" t="s">
        <v>6</v>
      </c>
      <c r="B19595" t="s">
        <v>33198</v>
      </c>
      <c r="C19595" t="s">
        <v>733</v>
      </c>
      <c r="D19595" t="s">
        <v>4526</v>
      </c>
      <c r="E19595" t="s">
        <v>59</v>
      </c>
      <c r="F19595" t="b">
        <v>0</v>
      </c>
      <c r="G19595" t="s">
        <v>77</v>
      </c>
      <c r="H19595" s="1">
        <v>46244.837800925918</v>
      </c>
      <c r="I19595" t="b">
        <v>0</v>
      </c>
      <c r="J19595" t="b">
        <v>0</v>
      </c>
      <c r="K19595" t="s">
        <v>41</v>
      </c>
      <c r="L19595" t="s">
        <v>60</v>
      </c>
      <c r="M19595">
        <v>325000</v>
      </c>
      <c r="N19595"/>
      <c r="O19595" t="s">
        <v>101</v>
      </c>
    </row>
    <row r="19596" spans="1:16" x14ac:dyDescent="0.35">
      <c r="A19596" t="s">
        <v>2</v>
      </c>
      <c r="B19596" t="s">
        <v>1442</v>
      </c>
      <c r="C19596" t="s">
        <v>363</v>
      </c>
      <c r="D19596" t="s">
        <v>4346</v>
      </c>
      <c r="E19596" t="s">
        <v>59</v>
      </c>
      <c r="F19596" t="b">
        <v>0</v>
      </c>
      <c r="G19596" t="s">
        <v>65</v>
      </c>
      <c r="H19596" s="1">
        <v>46244.837881944448</v>
      </c>
      <c r="I19596" t="b">
        <v>0</v>
      </c>
      <c r="J19596" t="b">
        <v>1</v>
      </c>
      <c r="K19596" t="s">
        <v>41</v>
      </c>
      <c r="L19596" t="s">
        <v>60</v>
      </c>
      <c r="M19596">
        <v>92500</v>
      </c>
      <c r="N19596"/>
      <c r="O19596" t="s">
        <v>33199</v>
      </c>
      <c r="P19596" t="s">
        <v>85</v>
      </c>
    </row>
    <row r="19597" spans="1:16" x14ac:dyDescent="0.35">
      <c r="A19597" t="s">
        <v>1</v>
      </c>
      <c r="B19597" t="s">
        <v>1171</v>
      </c>
      <c r="C19597" t="s">
        <v>1554</v>
      </c>
      <c r="D19597" t="s">
        <v>4526</v>
      </c>
      <c r="E19597" t="s">
        <v>59</v>
      </c>
      <c r="F19597" t="b">
        <v>0</v>
      </c>
      <c r="G19597" t="s">
        <v>77</v>
      </c>
      <c r="H19597" s="1">
        <v>46244.841238425928</v>
      </c>
      <c r="I19597" t="b">
        <v>0</v>
      </c>
      <c r="J19597" t="b">
        <v>0</v>
      </c>
      <c r="K19597" t="s">
        <v>41</v>
      </c>
      <c r="L19597" t="s">
        <v>60</v>
      </c>
      <c r="M19597">
        <v>116398.5</v>
      </c>
      <c r="N19597"/>
      <c r="O19597" t="s">
        <v>21590</v>
      </c>
      <c r="P19597" t="s">
        <v>26671</v>
      </c>
    </row>
    <row r="19598" spans="1:16" x14ac:dyDescent="0.35">
      <c r="A19598" t="s">
        <v>0</v>
      </c>
      <c r="B19598" t="s">
        <v>33200</v>
      </c>
      <c r="C19598" t="s">
        <v>320</v>
      </c>
      <c r="D19598" t="s">
        <v>5349</v>
      </c>
      <c r="E19598" t="s">
        <v>59</v>
      </c>
      <c r="F19598" t="b">
        <v>0</v>
      </c>
      <c r="G19598" t="s">
        <v>73</v>
      </c>
      <c r="H19598" s="1">
        <v>46244.876435185193</v>
      </c>
      <c r="I19598" t="b">
        <v>0</v>
      </c>
      <c r="J19598" t="b">
        <v>1</v>
      </c>
      <c r="K19598" t="s">
        <v>41</v>
      </c>
      <c r="L19598" t="s">
        <v>60</v>
      </c>
      <c r="M19598">
        <v>93000</v>
      </c>
      <c r="N19598"/>
      <c r="O19598" t="s">
        <v>982</v>
      </c>
      <c r="P19598" t="s">
        <v>33201</v>
      </c>
    </row>
    <row r="19599" spans="1:16" x14ac:dyDescent="0.35">
      <c r="A19599" t="s">
        <v>7</v>
      </c>
      <c r="B19599" t="s">
        <v>33202</v>
      </c>
      <c r="C19599" t="s">
        <v>472</v>
      </c>
      <c r="D19599" t="s">
        <v>4526</v>
      </c>
      <c r="E19599" t="s">
        <v>88</v>
      </c>
      <c r="F19599" t="b">
        <v>0</v>
      </c>
      <c r="G19599" t="s">
        <v>65</v>
      </c>
      <c r="H19599" s="1">
        <v>46244.876493055563</v>
      </c>
      <c r="I19599" t="b">
        <v>1</v>
      </c>
      <c r="J19599" t="b">
        <v>0</v>
      </c>
      <c r="K19599" t="s">
        <v>41</v>
      </c>
      <c r="L19599" t="s">
        <v>74</v>
      </c>
      <c r="M19599"/>
      <c r="N19599">
        <v>61</v>
      </c>
      <c r="O19599" t="s">
        <v>33203</v>
      </c>
    </row>
    <row r="19600" spans="1:16" x14ac:dyDescent="0.35">
      <c r="A19600" t="s">
        <v>0</v>
      </c>
      <c r="B19600" t="s">
        <v>26546</v>
      </c>
      <c r="C19600" t="s">
        <v>76</v>
      </c>
      <c r="D19600" t="s">
        <v>4346</v>
      </c>
      <c r="E19600" t="s">
        <v>59</v>
      </c>
      <c r="F19600" t="b">
        <v>1</v>
      </c>
      <c r="G19600" t="s">
        <v>41</v>
      </c>
      <c r="H19600" s="1">
        <v>46244.879317129627</v>
      </c>
      <c r="I19600" t="b">
        <v>0</v>
      </c>
      <c r="J19600" t="b">
        <v>1</v>
      </c>
      <c r="K19600" t="s">
        <v>41</v>
      </c>
      <c r="L19600" t="s">
        <v>60</v>
      </c>
      <c r="M19600">
        <v>77500</v>
      </c>
      <c r="N19600"/>
      <c r="O19600" t="s">
        <v>33204</v>
      </c>
      <c r="P19600" t="s">
        <v>33205</v>
      </c>
    </row>
    <row r="19601" spans="1:16" x14ac:dyDescent="0.35">
      <c r="A19601" t="s">
        <v>2</v>
      </c>
      <c r="B19601" t="s">
        <v>33206</v>
      </c>
      <c r="C19601" t="s">
        <v>246</v>
      </c>
      <c r="D19601" t="s">
        <v>4346</v>
      </c>
      <c r="E19601" t="s">
        <v>59</v>
      </c>
      <c r="F19601" t="b">
        <v>0</v>
      </c>
      <c r="G19601" t="s">
        <v>65</v>
      </c>
      <c r="H19601" s="1">
        <v>46244.879537037043</v>
      </c>
      <c r="I19601" t="b">
        <v>0</v>
      </c>
      <c r="J19601" t="b">
        <v>1</v>
      </c>
      <c r="K19601" t="s">
        <v>41</v>
      </c>
      <c r="L19601" t="s">
        <v>60</v>
      </c>
      <c r="M19601">
        <v>118500</v>
      </c>
      <c r="N19601"/>
      <c r="O19601" t="s">
        <v>982</v>
      </c>
      <c r="P19601" t="s">
        <v>33207</v>
      </c>
    </row>
    <row r="19602" spans="1:16" x14ac:dyDescent="0.35">
      <c r="A19602" t="s">
        <v>6</v>
      </c>
      <c r="B19602" t="s">
        <v>33208</v>
      </c>
      <c r="C19602" t="s">
        <v>76</v>
      </c>
      <c r="D19602" t="s">
        <v>141</v>
      </c>
      <c r="E19602" t="s">
        <v>88</v>
      </c>
      <c r="F19602" t="b">
        <v>1</v>
      </c>
      <c r="G19602" t="s">
        <v>41</v>
      </c>
      <c r="H19602" s="1">
        <v>46244.882685185177</v>
      </c>
      <c r="I19602" t="b">
        <v>1</v>
      </c>
      <c r="J19602" t="b">
        <v>0</v>
      </c>
      <c r="K19602" t="s">
        <v>41</v>
      </c>
      <c r="L19602" t="s">
        <v>74</v>
      </c>
      <c r="M19602"/>
      <c r="N19602">
        <v>70</v>
      </c>
      <c r="O19602" t="s">
        <v>141</v>
      </c>
      <c r="P19602" t="s">
        <v>208</v>
      </c>
    </row>
    <row r="19603" spans="1:16" x14ac:dyDescent="0.35">
      <c r="A19603" t="s">
        <v>1</v>
      </c>
      <c r="B19603" t="s">
        <v>599</v>
      </c>
      <c r="C19603" t="s">
        <v>320</v>
      </c>
      <c r="D19603" t="s">
        <v>5349</v>
      </c>
      <c r="E19603" t="s">
        <v>59</v>
      </c>
      <c r="F19603" t="b">
        <v>0</v>
      </c>
      <c r="G19603" t="s">
        <v>77</v>
      </c>
      <c r="H19603" s="1">
        <v>46244.882893518523</v>
      </c>
      <c r="I19603" t="b">
        <v>0</v>
      </c>
      <c r="J19603" t="b">
        <v>1</v>
      </c>
      <c r="K19603" t="s">
        <v>41</v>
      </c>
      <c r="L19603" t="s">
        <v>60</v>
      </c>
      <c r="M19603">
        <v>70500</v>
      </c>
      <c r="N19603"/>
      <c r="O19603" t="s">
        <v>982</v>
      </c>
      <c r="P19603" t="s">
        <v>33209</v>
      </c>
    </row>
    <row r="19604" spans="1:16" x14ac:dyDescent="0.35">
      <c r="A19604" t="s">
        <v>0</v>
      </c>
      <c r="B19604" t="s">
        <v>33210</v>
      </c>
      <c r="C19604" t="s">
        <v>41</v>
      </c>
      <c r="D19604" t="s">
        <v>4526</v>
      </c>
      <c r="E19604" t="s">
        <v>59</v>
      </c>
      <c r="F19604" t="b">
        <v>0</v>
      </c>
      <c r="G19604" t="s">
        <v>41</v>
      </c>
      <c r="H19604" s="1">
        <v>46244.920983796299</v>
      </c>
      <c r="I19604" t="b">
        <v>1</v>
      </c>
      <c r="J19604" t="b">
        <v>0</v>
      </c>
      <c r="K19604" t="s">
        <v>41</v>
      </c>
      <c r="L19604" t="s">
        <v>60</v>
      </c>
      <c r="M19604">
        <v>177500</v>
      </c>
      <c r="N19604"/>
      <c r="O19604" t="s">
        <v>101</v>
      </c>
      <c r="P19604" t="s">
        <v>25991</v>
      </c>
    </row>
    <row r="19605" spans="1:16" x14ac:dyDescent="0.35">
      <c r="A19605" t="s">
        <v>1</v>
      </c>
      <c r="B19605" t="s">
        <v>358</v>
      </c>
      <c r="C19605" t="s">
        <v>86</v>
      </c>
      <c r="D19605" t="s">
        <v>4526</v>
      </c>
      <c r="E19605" t="s">
        <v>59</v>
      </c>
      <c r="F19605" t="b">
        <v>0</v>
      </c>
      <c r="G19605" t="s">
        <v>68</v>
      </c>
      <c r="H19605" s="1">
        <v>46244.924768518518</v>
      </c>
      <c r="I19605" t="b">
        <v>0</v>
      </c>
      <c r="J19605" t="b">
        <v>1</v>
      </c>
      <c r="K19605" t="s">
        <v>41</v>
      </c>
      <c r="L19605" t="s">
        <v>60</v>
      </c>
      <c r="M19605">
        <v>115000</v>
      </c>
      <c r="N19605"/>
      <c r="O19605" t="s">
        <v>33211</v>
      </c>
      <c r="P19605" t="s">
        <v>33212</v>
      </c>
    </row>
    <row r="19606" spans="1:16" x14ac:dyDescent="0.35">
      <c r="A19606" t="s">
        <v>1</v>
      </c>
      <c r="B19606" t="s">
        <v>33213</v>
      </c>
      <c r="C19606" t="s">
        <v>142</v>
      </c>
      <c r="D19606" t="s">
        <v>4346</v>
      </c>
      <c r="E19606" t="s">
        <v>59</v>
      </c>
      <c r="F19606" t="b">
        <v>0</v>
      </c>
      <c r="G19606" t="s">
        <v>41</v>
      </c>
      <c r="H19606" s="1">
        <v>46244.928113425929</v>
      </c>
      <c r="I19606" t="b">
        <v>0</v>
      </c>
      <c r="J19606" t="b">
        <v>1</v>
      </c>
      <c r="K19606" t="s">
        <v>41</v>
      </c>
      <c r="L19606" t="s">
        <v>60</v>
      </c>
      <c r="M19606">
        <v>131000</v>
      </c>
      <c r="N19606"/>
      <c r="O19606" t="s">
        <v>33214</v>
      </c>
      <c r="P19606" t="s">
        <v>33215</v>
      </c>
    </row>
    <row r="19607" spans="1:16" x14ac:dyDescent="0.35">
      <c r="A19607" t="s">
        <v>0</v>
      </c>
      <c r="B19607" t="s">
        <v>33216</v>
      </c>
      <c r="C19607" t="s">
        <v>1250</v>
      </c>
      <c r="D19607" t="s">
        <v>4515</v>
      </c>
      <c r="E19607" t="s">
        <v>59</v>
      </c>
      <c r="F19607" t="b">
        <v>0</v>
      </c>
      <c r="G19607" t="s">
        <v>89</v>
      </c>
      <c r="H19607" s="1">
        <v>46245.001435185193</v>
      </c>
      <c r="I19607" t="b">
        <v>1</v>
      </c>
      <c r="J19607" t="b">
        <v>0</v>
      </c>
      <c r="K19607" t="s">
        <v>41</v>
      </c>
      <c r="L19607" t="s">
        <v>60</v>
      </c>
      <c r="M19607">
        <v>60000</v>
      </c>
      <c r="N19607"/>
      <c r="O19607" t="s">
        <v>32888</v>
      </c>
    </row>
    <row r="19608" spans="1:16" x14ac:dyDescent="0.35">
      <c r="A19608" t="s">
        <v>3</v>
      </c>
      <c r="B19608" t="s">
        <v>33217</v>
      </c>
      <c r="C19608" t="s">
        <v>1384</v>
      </c>
      <c r="D19608" t="s">
        <v>4515</v>
      </c>
      <c r="E19608" t="s">
        <v>59</v>
      </c>
      <c r="F19608" t="b">
        <v>0</v>
      </c>
      <c r="G19608" t="s">
        <v>77</v>
      </c>
      <c r="H19608" s="1">
        <v>46245.001481481479</v>
      </c>
      <c r="I19608" t="b">
        <v>1</v>
      </c>
      <c r="J19608" t="b">
        <v>0</v>
      </c>
      <c r="K19608" t="s">
        <v>41</v>
      </c>
      <c r="L19608" t="s">
        <v>60</v>
      </c>
      <c r="M19608">
        <v>38572.5</v>
      </c>
      <c r="N19608"/>
      <c r="O19608" t="s">
        <v>33218</v>
      </c>
    </row>
    <row r="19609" spans="1:16" x14ac:dyDescent="0.35">
      <c r="A19609" t="s">
        <v>3</v>
      </c>
      <c r="B19609" t="s">
        <v>3</v>
      </c>
      <c r="C19609" t="s">
        <v>1088</v>
      </c>
      <c r="D19609" t="s">
        <v>4515</v>
      </c>
      <c r="E19609" t="s">
        <v>59</v>
      </c>
      <c r="F19609" t="b">
        <v>0</v>
      </c>
      <c r="G19609" t="s">
        <v>77</v>
      </c>
      <c r="H19609" s="1">
        <v>46245.001481481479</v>
      </c>
      <c r="I19609" t="b">
        <v>0</v>
      </c>
      <c r="J19609" t="b">
        <v>0</v>
      </c>
      <c r="K19609" t="s">
        <v>41</v>
      </c>
      <c r="L19609" t="s">
        <v>60</v>
      </c>
      <c r="M19609">
        <v>105000</v>
      </c>
      <c r="N19609"/>
      <c r="O19609" t="s">
        <v>730</v>
      </c>
      <c r="P19609" t="s">
        <v>4365</v>
      </c>
    </row>
    <row r="19610" spans="1:16" x14ac:dyDescent="0.35">
      <c r="A19610" t="s">
        <v>2</v>
      </c>
      <c r="B19610" t="s">
        <v>986</v>
      </c>
      <c r="C19610" t="s">
        <v>190</v>
      </c>
      <c r="D19610" t="s">
        <v>4346</v>
      </c>
      <c r="E19610" t="s">
        <v>59</v>
      </c>
      <c r="F19610" t="b">
        <v>0</v>
      </c>
      <c r="G19610" t="s">
        <v>73</v>
      </c>
      <c r="H19610" s="1">
        <v>46245.004537037043</v>
      </c>
      <c r="I19610" t="b">
        <v>0</v>
      </c>
      <c r="J19610" t="b">
        <v>1</v>
      </c>
      <c r="K19610" t="s">
        <v>41</v>
      </c>
      <c r="L19610" t="s">
        <v>60</v>
      </c>
      <c r="M19610">
        <v>97500</v>
      </c>
      <c r="N19610"/>
      <c r="O19610" t="s">
        <v>4007</v>
      </c>
      <c r="P19610" t="s">
        <v>33219</v>
      </c>
    </row>
    <row r="19611" spans="1:16" x14ac:dyDescent="0.35">
      <c r="A19611" t="s">
        <v>2</v>
      </c>
      <c r="B19611" t="s">
        <v>33220</v>
      </c>
      <c r="C19611" t="s">
        <v>40</v>
      </c>
      <c r="D19611" t="s">
        <v>4595</v>
      </c>
      <c r="E19611" t="s">
        <v>59</v>
      </c>
      <c r="F19611" t="b">
        <v>0</v>
      </c>
      <c r="G19611" t="s">
        <v>40</v>
      </c>
      <c r="H19611" s="1">
        <v>46245.007662037038</v>
      </c>
      <c r="I19611" t="b">
        <v>0</v>
      </c>
      <c r="J19611" t="b">
        <v>0</v>
      </c>
      <c r="K19611" t="s">
        <v>40</v>
      </c>
      <c r="L19611" t="s">
        <v>60</v>
      </c>
      <c r="M19611">
        <v>60000</v>
      </c>
      <c r="N19611"/>
      <c r="O19611" t="s">
        <v>33221</v>
      </c>
      <c r="P19611" t="s">
        <v>8825</v>
      </c>
    </row>
    <row r="19612" spans="1:16" x14ac:dyDescent="0.35">
      <c r="A19612" t="s">
        <v>5</v>
      </c>
      <c r="B19612" t="s">
        <v>33222</v>
      </c>
      <c r="C19612" t="s">
        <v>3182</v>
      </c>
      <c r="D19612" t="s">
        <v>4515</v>
      </c>
      <c r="E19612" t="s">
        <v>59</v>
      </c>
      <c r="F19612" t="b">
        <v>0</v>
      </c>
      <c r="G19612" t="s">
        <v>68</v>
      </c>
      <c r="H19612" s="1">
        <v>46245.008032407408</v>
      </c>
      <c r="I19612" t="b">
        <v>1</v>
      </c>
      <c r="J19612" t="b">
        <v>0</v>
      </c>
      <c r="K19612" t="s">
        <v>41</v>
      </c>
      <c r="L19612" t="s">
        <v>60</v>
      </c>
      <c r="M19612">
        <v>84500</v>
      </c>
      <c r="N19612"/>
      <c r="O19612" t="s">
        <v>33223</v>
      </c>
      <c r="P19612" t="s">
        <v>33224</v>
      </c>
    </row>
    <row r="19613" spans="1:16" x14ac:dyDescent="0.35">
      <c r="A19613" t="s">
        <v>5</v>
      </c>
      <c r="B19613" t="s">
        <v>33225</v>
      </c>
      <c r="C19613" t="s">
        <v>680</v>
      </c>
      <c r="D19613" t="s">
        <v>4515</v>
      </c>
      <c r="E19613" t="s">
        <v>59</v>
      </c>
      <c r="F19613" t="b">
        <v>0</v>
      </c>
      <c r="G19613" t="s">
        <v>65</v>
      </c>
      <c r="H19613" s="1">
        <v>46245.008067129631</v>
      </c>
      <c r="I19613" t="b">
        <v>1</v>
      </c>
      <c r="J19613" t="b">
        <v>0</v>
      </c>
      <c r="K19613" t="s">
        <v>41</v>
      </c>
      <c r="L19613" t="s">
        <v>60</v>
      </c>
      <c r="M19613">
        <v>140000</v>
      </c>
      <c r="N19613"/>
      <c r="O19613" t="s">
        <v>33226</v>
      </c>
      <c r="P19613" t="s">
        <v>579</v>
      </c>
    </row>
    <row r="19614" spans="1:16" x14ac:dyDescent="0.35">
      <c r="A19614" t="s">
        <v>5</v>
      </c>
      <c r="B19614" t="s">
        <v>33227</v>
      </c>
      <c r="C19614" t="s">
        <v>1150</v>
      </c>
      <c r="D19614" t="s">
        <v>4673</v>
      </c>
      <c r="E19614" t="s">
        <v>59</v>
      </c>
      <c r="F19614" t="b">
        <v>0</v>
      </c>
      <c r="G19614" t="s">
        <v>89</v>
      </c>
      <c r="H19614" s="1">
        <v>46245.008090277777</v>
      </c>
      <c r="I19614" t="b">
        <v>0</v>
      </c>
      <c r="J19614" t="b">
        <v>1</v>
      </c>
      <c r="K19614" t="s">
        <v>41</v>
      </c>
      <c r="L19614" t="s">
        <v>60</v>
      </c>
      <c r="M19614">
        <v>158723</v>
      </c>
      <c r="N19614"/>
      <c r="O19614" t="s">
        <v>199</v>
      </c>
      <c r="P19614" t="s">
        <v>33228</v>
      </c>
    </row>
    <row r="19615" spans="1:16" x14ac:dyDescent="0.35">
      <c r="A19615" t="s">
        <v>0</v>
      </c>
      <c r="B19615" t="s">
        <v>33229</v>
      </c>
      <c r="C19615" t="s">
        <v>1064</v>
      </c>
      <c r="D19615" t="s">
        <v>4526</v>
      </c>
      <c r="E19615" t="s">
        <v>59</v>
      </c>
      <c r="F19615" t="b">
        <v>0</v>
      </c>
      <c r="G19615" t="s">
        <v>65</v>
      </c>
      <c r="H19615" s="1">
        <v>46245.173020833332</v>
      </c>
      <c r="I19615" t="b">
        <v>0</v>
      </c>
      <c r="J19615" t="b">
        <v>1</v>
      </c>
      <c r="K19615" t="s">
        <v>41</v>
      </c>
      <c r="L19615" t="s">
        <v>60</v>
      </c>
      <c r="M19615">
        <v>107500</v>
      </c>
      <c r="N19615"/>
      <c r="O19615" t="s">
        <v>4098</v>
      </c>
    </row>
    <row r="19616" spans="1:16" x14ac:dyDescent="0.35">
      <c r="A19616" t="s">
        <v>0</v>
      </c>
      <c r="B19616" t="s">
        <v>33230</v>
      </c>
      <c r="C19616" t="s">
        <v>396</v>
      </c>
      <c r="D19616" t="s">
        <v>4756</v>
      </c>
      <c r="E19616" t="s">
        <v>59</v>
      </c>
      <c r="F19616" t="b">
        <v>0</v>
      </c>
      <c r="G19616" t="s">
        <v>68</v>
      </c>
      <c r="H19616" s="1">
        <v>46245.251215277778</v>
      </c>
      <c r="I19616" t="b">
        <v>0</v>
      </c>
      <c r="J19616" t="b">
        <v>0</v>
      </c>
      <c r="K19616" t="s">
        <v>41</v>
      </c>
      <c r="L19616" t="s">
        <v>60</v>
      </c>
      <c r="M19616">
        <v>85280</v>
      </c>
      <c r="N19616"/>
      <c r="O19616" t="s">
        <v>33231</v>
      </c>
      <c r="P19616" t="s">
        <v>233</v>
      </c>
    </row>
    <row r="19617" spans="1:16" x14ac:dyDescent="0.35">
      <c r="A19617" t="s">
        <v>5</v>
      </c>
      <c r="B19617" t="s">
        <v>3803</v>
      </c>
      <c r="C19617" t="s">
        <v>930</v>
      </c>
      <c r="D19617" t="s">
        <v>4526</v>
      </c>
      <c r="E19617" t="s">
        <v>59</v>
      </c>
      <c r="F19617" t="b">
        <v>0</v>
      </c>
      <c r="G19617" t="s">
        <v>19</v>
      </c>
      <c r="H19617" s="1">
        <v>46245.25613425926</v>
      </c>
      <c r="I19617" t="b">
        <v>0</v>
      </c>
      <c r="J19617" t="b">
        <v>0</v>
      </c>
      <c r="K19617" t="s">
        <v>19</v>
      </c>
      <c r="L19617" t="s">
        <v>60</v>
      </c>
      <c r="M19617">
        <v>2300000</v>
      </c>
      <c r="N19617"/>
      <c r="O19617" t="s">
        <v>24816</v>
      </c>
      <c r="P19617" t="s">
        <v>33232</v>
      </c>
    </row>
    <row r="19618" spans="1:16" x14ac:dyDescent="0.35">
      <c r="A19618" t="s">
        <v>1</v>
      </c>
      <c r="B19618" t="s">
        <v>33233</v>
      </c>
      <c r="C19618" t="s">
        <v>76</v>
      </c>
      <c r="D19618" t="s">
        <v>2360</v>
      </c>
      <c r="E19618" t="s">
        <v>59</v>
      </c>
      <c r="F19618" t="b">
        <v>1</v>
      </c>
      <c r="G19618" t="s">
        <v>13</v>
      </c>
      <c r="H19618" s="1">
        <v>46245.258738425917</v>
      </c>
      <c r="I19618" t="b">
        <v>1</v>
      </c>
      <c r="J19618" t="b">
        <v>0</v>
      </c>
      <c r="K19618" t="s">
        <v>13</v>
      </c>
      <c r="L19618" t="s">
        <v>74</v>
      </c>
      <c r="M19618"/>
      <c r="N19618">
        <v>80</v>
      </c>
      <c r="O19618" t="s">
        <v>5046</v>
      </c>
    </row>
    <row r="19619" spans="1:16" x14ac:dyDescent="0.35">
      <c r="A19619" t="s">
        <v>7</v>
      </c>
      <c r="B19619" t="s">
        <v>33234</v>
      </c>
      <c r="C19619" t="s">
        <v>112</v>
      </c>
      <c r="D19619" t="s">
        <v>2360</v>
      </c>
      <c r="E19619" t="s">
        <v>59</v>
      </c>
      <c r="F19619" t="b">
        <v>0</v>
      </c>
      <c r="G19619" t="s">
        <v>65</v>
      </c>
      <c r="H19619" s="1">
        <v>46245.292858796303</v>
      </c>
      <c r="I19619" t="b">
        <v>0</v>
      </c>
      <c r="J19619" t="b">
        <v>1</v>
      </c>
      <c r="K19619" t="s">
        <v>41</v>
      </c>
      <c r="L19619" t="s">
        <v>60</v>
      </c>
      <c r="M19619">
        <v>79594</v>
      </c>
      <c r="N19619"/>
      <c r="O19619" t="s">
        <v>265</v>
      </c>
      <c r="P19619" t="s">
        <v>3201</v>
      </c>
    </row>
    <row r="19620" spans="1:16" x14ac:dyDescent="0.35">
      <c r="A19620" t="s">
        <v>3</v>
      </c>
      <c r="B19620" t="s">
        <v>2368</v>
      </c>
      <c r="C19620" t="s">
        <v>223</v>
      </c>
      <c r="D19620" t="s">
        <v>4346</v>
      </c>
      <c r="E19620" t="s">
        <v>59</v>
      </c>
      <c r="F19620" t="b">
        <v>0</v>
      </c>
      <c r="G19620" t="s">
        <v>73</v>
      </c>
      <c r="H19620" s="1">
        <v>46245.292928240742</v>
      </c>
      <c r="I19620" t="b">
        <v>0</v>
      </c>
      <c r="J19620" t="b">
        <v>1</v>
      </c>
      <c r="K19620" t="s">
        <v>41</v>
      </c>
      <c r="L19620" t="s">
        <v>60</v>
      </c>
      <c r="M19620">
        <v>70350</v>
      </c>
      <c r="N19620"/>
      <c r="O19620" t="s">
        <v>12146</v>
      </c>
      <c r="P19620" t="s">
        <v>3201</v>
      </c>
    </row>
    <row r="19621" spans="1:16" x14ac:dyDescent="0.35">
      <c r="A19621" t="s">
        <v>6</v>
      </c>
      <c r="B19621" t="s">
        <v>1399</v>
      </c>
      <c r="C19621" t="s">
        <v>81</v>
      </c>
      <c r="D19621" t="s">
        <v>5440</v>
      </c>
      <c r="E19621" t="s">
        <v>59</v>
      </c>
      <c r="F19621" t="b">
        <v>0</v>
      </c>
      <c r="G19621" t="s">
        <v>77</v>
      </c>
      <c r="H19621" s="1">
        <v>46245.296412037038</v>
      </c>
      <c r="I19621" t="b">
        <v>0</v>
      </c>
      <c r="J19621" t="b">
        <v>1</v>
      </c>
      <c r="K19621" t="s">
        <v>41</v>
      </c>
      <c r="L19621" t="s">
        <v>60</v>
      </c>
      <c r="M19621">
        <v>151000</v>
      </c>
      <c r="N19621"/>
      <c r="O19621" t="s">
        <v>3855</v>
      </c>
      <c r="P19621" t="s">
        <v>33235</v>
      </c>
    </row>
    <row r="19622" spans="1:16" x14ac:dyDescent="0.35">
      <c r="A19622" t="s">
        <v>1</v>
      </c>
      <c r="B19622" t="s">
        <v>33236</v>
      </c>
      <c r="C19622" t="s">
        <v>810</v>
      </c>
      <c r="D19622" t="s">
        <v>4526</v>
      </c>
      <c r="E19622" t="s">
        <v>59</v>
      </c>
      <c r="F19622" t="b">
        <v>0</v>
      </c>
      <c r="G19622" t="s">
        <v>77</v>
      </c>
      <c r="H19622" s="1">
        <v>46245.299675925933</v>
      </c>
      <c r="I19622" t="b">
        <v>1</v>
      </c>
      <c r="J19622" t="b">
        <v>1</v>
      </c>
      <c r="K19622" t="s">
        <v>41</v>
      </c>
      <c r="L19622" t="s">
        <v>60</v>
      </c>
      <c r="M19622">
        <v>172500</v>
      </c>
      <c r="N19622"/>
      <c r="O19622" t="s">
        <v>444</v>
      </c>
      <c r="P19622" t="s">
        <v>19252</v>
      </c>
    </row>
    <row r="19623" spans="1:16" x14ac:dyDescent="0.35">
      <c r="A19623" t="s">
        <v>2</v>
      </c>
      <c r="B19623" t="s">
        <v>18502</v>
      </c>
      <c r="C19623" t="s">
        <v>7897</v>
      </c>
      <c r="D19623" t="s">
        <v>4587</v>
      </c>
      <c r="E19623" t="s">
        <v>836</v>
      </c>
      <c r="F19623" t="b">
        <v>0</v>
      </c>
      <c r="G19623" t="s">
        <v>40</v>
      </c>
      <c r="H19623" s="1">
        <v>46245.341180555559</v>
      </c>
      <c r="I19623" t="b">
        <v>0</v>
      </c>
      <c r="J19623" t="b">
        <v>0</v>
      </c>
      <c r="K19623" t="s">
        <v>40</v>
      </c>
      <c r="L19623" t="s">
        <v>60</v>
      </c>
      <c r="M19623">
        <v>40000</v>
      </c>
      <c r="N19623"/>
      <c r="O19623" t="s">
        <v>5071</v>
      </c>
      <c r="P19623" t="s">
        <v>3903</v>
      </c>
    </row>
    <row r="19624" spans="1:16" x14ac:dyDescent="0.35">
      <c r="A19624" t="s">
        <v>5</v>
      </c>
      <c r="B19624" t="s">
        <v>33237</v>
      </c>
      <c r="C19624" t="s">
        <v>423</v>
      </c>
      <c r="D19624" t="s">
        <v>4550</v>
      </c>
      <c r="E19624" t="s">
        <v>59</v>
      </c>
      <c r="F19624" t="b">
        <v>0</v>
      </c>
      <c r="G19624" t="s">
        <v>77</v>
      </c>
      <c r="H19624" s="1">
        <v>46245.383032407408</v>
      </c>
      <c r="I19624" t="b">
        <v>0</v>
      </c>
      <c r="J19624" t="b">
        <v>1</v>
      </c>
      <c r="K19624" t="s">
        <v>41</v>
      </c>
      <c r="L19624" t="s">
        <v>60</v>
      </c>
      <c r="M19624">
        <v>165000</v>
      </c>
      <c r="N19624"/>
      <c r="O19624" t="s">
        <v>424</v>
      </c>
      <c r="P19624" t="s">
        <v>23156</v>
      </c>
    </row>
    <row r="19625" spans="1:16" x14ac:dyDescent="0.35">
      <c r="A19625" t="s">
        <v>1</v>
      </c>
      <c r="B19625" t="s">
        <v>33238</v>
      </c>
      <c r="C19625" t="s">
        <v>913</v>
      </c>
      <c r="D19625" t="s">
        <v>4346</v>
      </c>
      <c r="E19625" t="s">
        <v>59</v>
      </c>
      <c r="F19625" t="b">
        <v>0</v>
      </c>
      <c r="G19625" t="s">
        <v>20</v>
      </c>
      <c r="H19625" s="1">
        <v>46245.384548611109</v>
      </c>
      <c r="I19625" t="b">
        <v>0</v>
      </c>
      <c r="J19625" t="b">
        <v>0</v>
      </c>
      <c r="K19625" t="s">
        <v>20</v>
      </c>
      <c r="L19625" t="s">
        <v>60</v>
      </c>
      <c r="M19625">
        <v>95000</v>
      </c>
      <c r="N19625"/>
      <c r="O19625" t="s">
        <v>33239</v>
      </c>
    </row>
    <row r="19626" spans="1:16" x14ac:dyDescent="0.35">
      <c r="A19626" t="s">
        <v>3</v>
      </c>
      <c r="B19626" t="s">
        <v>33240</v>
      </c>
      <c r="C19626" t="s">
        <v>33241</v>
      </c>
      <c r="D19626" t="s">
        <v>25190</v>
      </c>
      <c r="E19626" t="s">
        <v>59</v>
      </c>
      <c r="F19626" t="b">
        <v>0</v>
      </c>
      <c r="G19626" t="s">
        <v>89</v>
      </c>
      <c r="H19626" s="1">
        <v>46245.417881944442</v>
      </c>
      <c r="I19626" t="b">
        <v>0</v>
      </c>
      <c r="J19626" t="b">
        <v>1</v>
      </c>
      <c r="K19626" t="s">
        <v>41</v>
      </c>
      <c r="L19626" t="s">
        <v>74</v>
      </c>
      <c r="M19626"/>
      <c r="N19626">
        <v>45</v>
      </c>
      <c r="O19626" t="s">
        <v>2724</v>
      </c>
      <c r="P19626" t="s">
        <v>85</v>
      </c>
    </row>
    <row r="19627" spans="1:16" x14ac:dyDescent="0.35">
      <c r="A19627" t="s">
        <v>0</v>
      </c>
      <c r="B19627" t="s">
        <v>33242</v>
      </c>
      <c r="C19627" t="s">
        <v>41</v>
      </c>
      <c r="D19627" t="s">
        <v>4550</v>
      </c>
      <c r="E19627" t="s">
        <v>59</v>
      </c>
      <c r="F19627" t="b">
        <v>0</v>
      </c>
      <c r="G19627" t="s">
        <v>41</v>
      </c>
      <c r="H19627" s="1">
        <v>46245.421180555553</v>
      </c>
      <c r="I19627" t="b">
        <v>0</v>
      </c>
      <c r="J19627" t="b">
        <v>1</v>
      </c>
      <c r="K19627" t="s">
        <v>41</v>
      </c>
      <c r="L19627" t="s">
        <v>60</v>
      </c>
      <c r="M19627">
        <v>75850</v>
      </c>
      <c r="N19627"/>
      <c r="O19627" t="s">
        <v>2210</v>
      </c>
      <c r="P19627" t="s">
        <v>1759</v>
      </c>
    </row>
    <row r="19628" spans="1:16" x14ac:dyDescent="0.35">
      <c r="A19628" t="s">
        <v>2</v>
      </c>
      <c r="B19628" t="s">
        <v>33243</v>
      </c>
      <c r="C19628" t="s">
        <v>40</v>
      </c>
      <c r="D19628" t="s">
        <v>4526</v>
      </c>
      <c r="E19628" t="s">
        <v>59</v>
      </c>
      <c r="F19628" t="b">
        <v>0</v>
      </c>
      <c r="G19628" t="s">
        <v>40</v>
      </c>
      <c r="H19628" s="1">
        <v>46245.424513888887</v>
      </c>
      <c r="I19628" t="b">
        <v>0</v>
      </c>
      <c r="J19628" t="b">
        <v>0</v>
      </c>
      <c r="K19628" t="s">
        <v>40</v>
      </c>
      <c r="L19628" t="s">
        <v>60</v>
      </c>
      <c r="M19628">
        <v>47500</v>
      </c>
      <c r="N19628"/>
      <c r="O19628" t="s">
        <v>33244</v>
      </c>
    </row>
    <row r="19629" spans="1:16" x14ac:dyDescent="0.35">
      <c r="A19629" t="s">
        <v>1</v>
      </c>
      <c r="B19629" t="s">
        <v>33245</v>
      </c>
      <c r="C19629" t="s">
        <v>930</v>
      </c>
      <c r="D19629" t="s">
        <v>5976</v>
      </c>
      <c r="E19629" t="s">
        <v>59</v>
      </c>
      <c r="F19629" t="b">
        <v>0</v>
      </c>
      <c r="G19629" t="s">
        <v>19</v>
      </c>
      <c r="H19629" s="1">
        <v>46245.426134259258</v>
      </c>
      <c r="I19629" t="b">
        <v>0</v>
      </c>
      <c r="J19629" t="b">
        <v>0</v>
      </c>
      <c r="K19629" t="s">
        <v>19</v>
      </c>
      <c r="L19629" t="s">
        <v>60</v>
      </c>
      <c r="M19629">
        <v>1800000</v>
      </c>
      <c r="N19629"/>
      <c r="O19629" t="s">
        <v>24816</v>
      </c>
      <c r="P19629" t="s">
        <v>33246</v>
      </c>
    </row>
    <row r="19630" spans="1:16" x14ac:dyDescent="0.35">
      <c r="A19630" t="s">
        <v>7</v>
      </c>
      <c r="B19630" t="s">
        <v>33247</v>
      </c>
      <c r="C19630" t="s">
        <v>121</v>
      </c>
      <c r="D19630" t="s">
        <v>4550</v>
      </c>
      <c r="E19630" t="s">
        <v>59</v>
      </c>
      <c r="F19630" t="b">
        <v>0</v>
      </c>
      <c r="G19630" t="s">
        <v>68</v>
      </c>
      <c r="H19630" s="1">
        <v>46245.45952546296</v>
      </c>
      <c r="I19630" t="b">
        <v>0</v>
      </c>
      <c r="J19630" t="b">
        <v>1</v>
      </c>
      <c r="K19630" t="s">
        <v>41</v>
      </c>
      <c r="L19630" t="s">
        <v>60</v>
      </c>
      <c r="M19630">
        <v>89450</v>
      </c>
      <c r="N19630"/>
      <c r="O19630" t="s">
        <v>33248</v>
      </c>
      <c r="P19630" t="s">
        <v>33249</v>
      </c>
    </row>
    <row r="19631" spans="1:16" x14ac:dyDescent="0.35">
      <c r="A19631" t="s">
        <v>0</v>
      </c>
      <c r="B19631" t="s">
        <v>33250</v>
      </c>
      <c r="C19631" t="s">
        <v>320</v>
      </c>
      <c r="D19631" t="s">
        <v>33251</v>
      </c>
      <c r="E19631" t="s">
        <v>59</v>
      </c>
      <c r="F19631" t="b">
        <v>0</v>
      </c>
      <c r="G19631" t="s">
        <v>73</v>
      </c>
      <c r="H19631" s="1">
        <v>46245.45952546296</v>
      </c>
      <c r="I19631" t="b">
        <v>0</v>
      </c>
      <c r="J19631" t="b">
        <v>1</v>
      </c>
      <c r="K19631" t="s">
        <v>41</v>
      </c>
      <c r="L19631" t="s">
        <v>60</v>
      </c>
      <c r="M19631">
        <v>82500</v>
      </c>
      <c r="N19631"/>
      <c r="O19631" t="s">
        <v>33251</v>
      </c>
      <c r="P19631" t="s">
        <v>11132</v>
      </c>
    </row>
    <row r="19632" spans="1:16" x14ac:dyDescent="0.35">
      <c r="A19632" t="s">
        <v>0</v>
      </c>
      <c r="B19632" t="s">
        <v>30186</v>
      </c>
      <c r="C19632" t="s">
        <v>326</v>
      </c>
      <c r="D19632" t="s">
        <v>4526</v>
      </c>
      <c r="E19632" t="s">
        <v>59</v>
      </c>
      <c r="F19632" t="b">
        <v>0</v>
      </c>
      <c r="G19632" t="s">
        <v>77</v>
      </c>
      <c r="H19632" s="1">
        <v>46245.45952546296</v>
      </c>
      <c r="I19632" t="b">
        <v>0</v>
      </c>
      <c r="J19632" t="b">
        <v>1</v>
      </c>
      <c r="K19632" t="s">
        <v>41</v>
      </c>
      <c r="L19632" t="s">
        <v>60</v>
      </c>
      <c r="M19632">
        <v>175500</v>
      </c>
      <c r="N19632"/>
      <c r="O19632" t="s">
        <v>424</v>
      </c>
      <c r="P19632" t="s">
        <v>30187</v>
      </c>
    </row>
    <row r="19633" spans="1:16" x14ac:dyDescent="0.35">
      <c r="A19633" t="s">
        <v>3</v>
      </c>
      <c r="B19633" t="s">
        <v>33252</v>
      </c>
      <c r="C19633" t="s">
        <v>33253</v>
      </c>
      <c r="D19633" t="s">
        <v>25190</v>
      </c>
      <c r="E19633" t="s">
        <v>59</v>
      </c>
      <c r="F19633" t="b">
        <v>0</v>
      </c>
      <c r="G19633" t="s">
        <v>89</v>
      </c>
      <c r="H19633" s="1">
        <v>46245.459548611107</v>
      </c>
      <c r="I19633" t="b">
        <v>0</v>
      </c>
      <c r="J19633" t="b">
        <v>1</v>
      </c>
      <c r="K19633" t="s">
        <v>41</v>
      </c>
      <c r="L19633" t="s">
        <v>74</v>
      </c>
      <c r="M19633"/>
      <c r="N19633">
        <v>39.6</v>
      </c>
      <c r="O19633" t="s">
        <v>2724</v>
      </c>
      <c r="P19633" t="s">
        <v>85</v>
      </c>
    </row>
    <row r="19634" spans="1:16" x14ac:dyDescent="0.35">
      <c r="A19634" t="s">
        <v>6</v>
      </c>
      <c r="B19634" t="s">
        <v>33254</v>
      </c>
      <c r="C19634" t="s">
        <v>81</v>
      </c>
      <c r="D19634" t="s">
        <v>4550</v>
      </c>
      <c r="E19634" t="s">
        <v>59</v>
      </c>
      <c r="F19634" t="b">
        <v>0</v>
      </c>
      <c r="G19634" t="s">
        <v>77</v>
      </c>
      <c r="H19634" s="1">
        <v>46245.463078703702</v>
      </c>
      <c r="I19634" t="b">
        <v>0</v>
      </c>
      <c r="J19634" t="b">
        <v>1</v>
      </c>
      <c r="K19634" t="s">
        <v>41</v>
      </c>
      <c r="L19634" t="s">
        <v>60</v>
      </c>
      <c r="M19634">
        <v>255000</v>
      </c>
      <c r="N19634"/>
      <c r="O19634" t="s">
        <v>33255</v>
      </c>
      <c r="P19634" t="s">
        <v>9379</v>
      </c>
    </row>
    <row r="19635" spans="1:16" x14ac:dyDescent="0.35">
      <c r="A19635" t="s">
        <v>6</v>
      </c>
      <c r="B19635" t="s">
        <v>33256</v>
      </c>
      <c r="C19635" t="s">
        <v>172</v>
      </c>
      <c r="D19635" t="s">
        <v>4550</v>
      </c>
      <c r="E19635" t="s">
        <v>59</v>
      </c>
      <c r="F19635" t="b">
        <v>0</v>
      </c>
      <c r="G19635" t="s">
        <v>68</v>
      </c>
      <c r="H19635" s="1">
        <v>46245.463113425933</v>
      </c>
      <c r="I19635" t="b">
        <v>0</v>
      </c>
      <c r="J19635" t="b">
        <v>1</v>
      </c>
      <c r="K19635" t="s">
        <v>41</v>
      </c>
      <c r="L19635" t="s">
        <v>60</v>
      </c>
      <c r="M19635">
        <v>175000</v>
      </c>
      <c r="N19635"/>
      <c r="O19635" t="s">
        <v>2238</v>
      </c>
      <c r="P19635" t="s">
        <v>33257</v>
      </c>
    </row>
    <row r="19636" spans="1:16" x14ac:dyDescent="0.35">
      <c r="A19636" t="s">
        <v>2</v>
      </c>
      <c r="B19636" t="s">
        <v>169</v>
      </c>
      <c r="C19636" t="s">
        <v>224</v>
      </c>
      <c r="D19636" t="s">
        <v>4550</v>
      </c>
      <c r="E19636" t="s">
        <v>59</v>
      </c>
      <c r="F19636" t="b">
        <v>0</v>
      </c>
      <c r="G19636" t="s">
        <v>65</v>
      </c>
      <c r="H19636" s="1">
        <v>46245.463206018518</v>
      </c>
      <c r="I19636" t="b">
        <v>0</v>
      </c>
      <c r="J19636" t="b">
        <v>1</v>
      </c>
      <c r="K19636" t="s">
        <v>41</v>
      </c>
      <c r="L19636" t="s">
        <v>60</v>
      </c>
      <c r="M19636">
        <v>195000</v>
      </c>
      <c r="N19636"/>
      <c r="O19636" t="s">
        <v>14035</v>
      </c>
      <c r="P19636" t="s">
        <v>208</v>
      </c>
    </row>
    <row r="19637" spans="1:16" x14ac:dyDescent="0.35">
      <c r="A19637" t="s">
        <v>5</v>
      </c>
      <c r="B19637" t="s">
        <v>814</v>
      </c>
      <c r="C19637" t="s">
        <v>13792</v>
      </c>
      <c r="D19637" t="s">
        <v>24507</v>
      </c>
      <c r="E19637" t="s">
        <v>59</v>
      </c>
      <c r="F19637" t="b">
        <v>0</v>
      </c>
      <c r="G19637" t="s">
        <v>19</v>
      </c>
      <c r="H19637" s="1">
        <v>46245.467847222222</v>
      </c>
      <c r="I19637" t="b">
        <v>1</v>
      </c>
      <c r="J19637" t="b">
        <v>0</v>
      </c>
      <c r="K19637" t="s">
        <v>19</v>
      </c>
      <c r="L19637" t="s">
        <v>60</v>
      </c>
      <c r="M19637">
        <v>1900000</v>
      </c>
      <c r="N19637"/>
      <c r="O19637" t="s">
        <v>29130</v>
      </c>
      <c r="P19637" t="s">
        <v>3277</v>
      </c>
    </row>
    <row r="19638" spans="1:16" x14ac:dyDescent="0.35">
      <c r="A19638" t="s">
        <v>3</v>
      </c>
      <c r="B19638" t="s">
        <v>286</v>
      </c>
      <c r="C19638" t="s">
        <v>3859</v>
      </c>
      <c r="D19638" t="s">
        <v>4526</v>
      </c>
      <c r="E19638" t="s">
        <v>59</v>
      </c>
      <c r="F19638" t="b">
        <v>0</v>
      </c>
      <c r="G19638" t="s">
        <v>65</v>
      </c>
      <c r="H19638" s="1">
        <v>46245.501215277778</v>
      </c>
      <c r="I19638" t="b">
        <v>0</v>
      </c>
      <c r="J19638" t="b">
        <v>0</v>
      </c>
      <c r="K19638" t="s">
        <v>41</v>
      </c>
      <c r="L19638" t="s">
        <v>60</v>
      </c>
      <c r="M19638">
        <v>80000</v>
      </c>
      <c r="N19638"/>
      <c r="O19638" t="s">
        <v>33258</v>
      </c>
      <c r="P19638" t="s">
        <v>1588</v>
      </c>
    </row>
    <row r="19639" spans="1:16" x14ac:dyDescent="0.35">
      <c r="A19639" t="s">
        <v>3</v>
      </c>
      <c r="B19639" t="s">
        <v>33259</v>
      </c>
      <c r="C19639" t="s">
        <v>1938</v>
      </c>
      <c r="D19639" t="s">
        <v>25190</v>
      </c>
      <c r="E19639" t="s">
        <v>59</v>
      </c>
      <c r="F19639" t="b">
        <v>0</v>
      </c>
      <c r="G19639" t="s">
        <v>89</v>
      </c>
      <c r="H19639" s="1">
        <v>46245.501215277778</v>
      </c>
      <c r="I19639" t="b">
        <v>0</v>
      </c>
      <c r="J19639" t="b">
        <v>1</v>
      </c>
      <c r="K19639" t="s">
        <v>41</v>
      </c>
      <c r="L19639" t="s">
        <v>74</v>
      </c>
      <c r="M19639"/>
      <c r="N19639">
        <v>39.6</v>
      </c>
      <c r="O19639" t="s">
        <v>2724</v>
      </c>
      <c r="P19639" t="s">
        <v>85</v>
      </c>
    </row>
    <row r="19640" spans="1:16" x14ac:dyDescent="0.35">
      <c r="A19640" t="s">
        <v>2</v>
      </c>
      <c r="B19640" t="s">
        <v>2</v>
      </c>
      <c r="C19640" t="s">
        <v>7688</v>
      </c>
      <c r="D19640" t="s">
        <v>4346</v>
      </c>
      <c r="E19640" t="s">
        <v>59</v>
      </c>
      <c r="F19640" t="b">
        <v>0</v>
      </c>
      <c r="G19640" t="s">
        <v>40</v>
      </c>
      <c r="H19640" s="1">
        <v>46245.507847222223</v>
      </c>
      <c r="I19640" t="b">
        <v>0</v>
      </c>
      <c r="J19640" t="b">
        <v>0</v>
      </c>
      <c r="K19640" t="s">
        <v>40</v>
      </c>
      <c r="L19640" t="s">
        <v>60</v>
      </c>
      <c r="M19640">
        <v>44000</v>
      </c>
      <c r="N19640"/>
      <c r="O19640" t="s">
        <v>29487</v>
      </c>
      <c r="P19640" t="s">
        <v>310</v>
      </c>
    </row>
    <row r="19641" spans="1:16" x14ac:dyDescent="0.35">
      <c r="A19641" t="s">
        <v>1</v>
      </c>
      <c r="B19641" t="s">
        <v>33260</v>
      </c>
      <c r="C19641" t="s">
        <v>1304</v>
      </c>
      <c r="D19641" t="s">
        <v>4526</v>
      </c>
      <c r="E19641" t="s">
        <v>59</v>
      </c>
      <c r="F19641" t="b">
        <v>0</v>
      </c>
      <c r="G19641" t="s">
        <v>65</v>
      </c>
      <c r="H19641" s="1">
        <v>46245.508194444446</v>
      </c>
      <c r="I19641" t="b">
        <v>0</v>
      </c>
      <c r="J19641" t="b">
        <v>1</v>
      </c>
      <c r="K19641" t="s">
        <v>41</v>
      </c>
      <c r="L19641" t="s">
        <v>60</v>
      </c>
      <c r="M19641">
        <v>120281</v>
      </c>
      <c r="N19641"/>
      <c r="O19641" t="s">
        <v>33261</v>
      </c>
      <c r="P19641" t="s">
        <v>1103</v>
      </c>
    </row>
    <row r="19642" spans="1:16" x14ac:dyDescent="0.35">
      <c r="A19642" t="s">
        <v>0</v>
      </c>
      <c r="B19642" t="s">
        <v>2953</v>
      </c>
      <c r="C19642" t="s">
        <v>172</v>
      </c>
      <c r="D19642" t="s">
        <v>4550</v>
      </c>
      <c r="E19642" t="s">
        <v>59</v>
      </c>
      <c r="F19642" t="b">
        <v>0</v>
      </c>
      <c r="G19642" t="s">
        <v>68</v>
      </c>
      <c r="H19642" s="1">
        <v>46245.542858796303</v>
      </c>
      <c r="I19642" t="b">
        <v>0</v>
      </c>
      <c r="J19642" t="b">
        <v>1</v>
      </c>
      <c r="K19642" t="s">
        <v>41</v>
      </c>
      <c r="L19642" t="s">
        <v>60</v>
      </c>
      <c r="M19642">
        <v>97600</v>
      </c>
      <c r="N19642"/>
      <c r="O19642" t="s">
        <v>33262</v>
      </c>
      <c r="P19642" t="s">
        <v>33263</v>
      </c>
    </row>
    <row r="19643" spans="1:16" x14ac:dyDescent="0.35">
      <c r="A19643" t="s">
        <v>2</v>
      </c>
      <c r="B19643" t="s">
        <v>1444</v>
      </c>
      <c r="C19643" t="s">
        <v>162</v>
      </c>
      <c r="D19643" t="s">
        <v>4550</v>
      </c>
      <c r="E19643" t="s">
        <v>59</v>
      </c>
      <c r="F19643" t="b">
        <v>0</v>
      </c>
      <c r="G19643" t="s">
        <v>73</v>
      </c>
      <c r="H19643" s="1">
        <v>46245.542928240742</v>
      </c>
      <c r="I19643" t="b">
        <v>0</v>
      </c>
      <c r="J19643" t="b">
        <v>1</v>
      </c>
      <c r="K19643" t="s">
        <v>41</v>
      </c>
      <c r="L19643" t="s">
        <v>60</v>
      </c>
      <c r="M19643">
        <v>209000</v>
      </c>
      <c r="N19643"/>
      <c r="O19643" t="s">
        <v>3319</v>
      </c>
      <c r="P19643" t="s">
        <v>33264</v>
      </c>
    </row>
    <row r="19644" spans="1:16" x14ac:dyDescent="0.35">
      <c r="A19644" t="s">
        <v>3</v>
      </c>
      <c r="B19644" t="s">
        <v>33265</v>
      </c>
      <c r="C19644" t="s">
        <v>13239</v>
      </c>
      <c r="D19644" t="s">
        <v>4346</v>
      </c>
      <c r="E19644" t="s">
        <v>59</v>
      </c>
      <c r="F19644" t="b">
        <v>0</v>
      </c>
      <c r="G19644" t="s">
        <v>19</v>
      </c>
      <c r="H19644" s="1">
        <v>46245.544293981482</v>
      </c>
      <c r="I19644" t="b">
        <v>0</v>
      </c>
      <c r="J19644" t="b">
        <v>0</v>
      </c>
      <c r="K19644" t="s">
        <v>19</v>
      </c>
      <c r="L19644" t="s">
        <v>60</v>
      </c>
      <c r="M19644">
        <v>350000</v>
      </c>
      <c r="N19644"/>
      <c r="O19644" t="s">
        <v>33266</v>
      </c>
    </row>
    <row r="19645" spans="1:16" x14ac:dyDescent="0.35">
      <c r="A19645" t="s">
        <v>1</v>
      </c>
      <c r="B19645" t="s">
        <v>2255</v>
      </c>
      <c r="C19645" t="s">
        <v>332</v>
      </c>
      <c r="D19645" t="s">
        <v>4526</v>
      </c>
      <c r="E19645" t="s">
        <v>88</v>
      </c>
      <c r="F19645" t="b">
        <v>0</v>
      </c>
      <c r="G19645" t="s">
        <v>65</v>
      </c>
      <c r="H19645" s="1">
        <v>46245.549710648149</v>
      </c>
      <c r="I19645" t="b">
        <v>1</v>
      </c>
      <c r="J19645" t="b">
        <v>0</v>
      </c>
      <c r="K19645" t="s">
        <v>41</v>
      </c>
      <c r="L19645" t="s">
        <v>74</v>
      </c>
      <c r="M19645"/>
      <c r="N19645">
        <v>62.5</v>
      </c>
      <c r="O19645" t="s">
        <v>1059</v>
      </c>
      <c r="P19645" t="s">
        <v>33267</v>
      </c>
    </row>
    <row r="19646" spans="1:16" x14ac:dyDescent="0.35">
      <c r="A19646" t="s">
        <v>1</v>
      </c>
      <c r="B19646" t="s">
        <v>1171</v>
      </c>
      <c r="C19646" t="s">
        <v>2928</v>
      </c>
      <c r="D19646" t="s">
        <v>4526</v>
      </c>
      <c r="E19646" t="s">
        <v>59</v>
      </c>
      <c r="F19646" t="b">
        <v>0</v>
      </c>
      <c r="G19646" t="s">
        <v>77</v>
      </c>
      <c r="H19646" s="1">
        <v>46245.549745370372</v>
      </c>
      <c r="I19646" t="b">
        <v>1</v>
      </c>
      <c r="J19646" t="b">
        <v>1</v>
      </c>
      <c r="K19646" t="s">
        <v>41</v>
      </c>
      <c r="L19646" t="s">
        <v>60</v>
      </c>
      <c r="M19646">
        <v>107500</v>
      </c>
      <c r="N19646"/>
      <c r="O19646" t="s">
        <v>155</v>
      </c>
      <c r="P19646" t="s">
        <v>635</v>
      </c>
    </row>
    <row r="19647" spans="1:16" x14ac:dyDescent="0.35">
      <c r="A19647" t="s">
        <v>3</v>
      </c>
      <c r="B19647" t="s">
        <v>33268</v>
      </c>
      <c r="C19647" t="s">
        <v>4059</v>
      </c>
      <c r="D19647" t="s">
        <v>25190</v>
      </c>
      <c r="E19647" t="s">
        <v>59</v>
      </c>
      <c r="F19647" t="b">
        <v>0</v>
      </c>
      <c r="G19647" t="s">
        <v>89</v>
      </c>
      <c r="H19647" s="1">
        <v>46245.58452546296</v>
      </c>
      <c r="I19647" t="b">
        <v>0</v>
      </c>
      <c r="J19647" t="b">
        <v>1</v>
      </c>
      <c r="K19647" t="s">
        <v>41</v>
      </c>
      <c r="L19647" t="s">
        <v>74</v>
      </c>
      <c r="M19647"/>
      <c r="N19647">
        <v>41.4</v>
      </c>
      <c r="O19647" t="s">
        <v>2724</v>
      </c>
      <c r="P19647" t="s">
        <v>85</v>
      </c>
    </row>
    <row r="19648" spans="1:16" x14ac:dyDescent="0.35">
      <c r="A19648" t="s">
        <v>0</v>
      </c>
      <c r="B19648" t="s">
        <v>33269</v>
      </c>
      <c r="C19648" t="s">
        <v>33270</v>
      </c>
      <c r="D19648" t="s">
        <v>25190</v>
      </c>
      <c r="E19648" t="s">
        <v>59</v>
      </c>
      <c r="F19648" t="b">
        <v>0</v>
      </c>
      <c r="G19648" t="s">
        <v>89</v>
      </c>
      <c r="H19648" s="1">
        <v>46245.584548611107</v>
      </c>
      <c r="I19648" t="b">
        <v>0</v>
      </c>
      <c r="J19648" t="b">
        <v>1</v>
      </c>
      <c r="K19648" t="s">
        <v>41</v>
      </c>
      <c r="L19648" t="s">
        <v>74</v>
      </c>
      <c r="M19648"/>
      <c r="N19648">
        <v>45</v>
      </c>
      <c r="O19648" t="s">
        <v>2724</v>
      </c>
      <c r="P19648" t="s">
        <v>85</v>
      </c>
    </row>
    <row r="19649" spans="1:16" x14ac:dyDescent="0.35">
      <c r="A19649" t="s">
        <v>0</v>
      </c>
      <c r="B19649" t="s">
        <v>130</v>
      </c>
      <c r="C19649" t="s">
        <v>913</v>
      </c>
      <c r="D19649" t="s">
        <v>4346</v>
      </c>
      <c r="E19649" t="s">
        <v>59</v>
      </c>
      <c r="F19649" t="b">
        <v>0</v>
      </c>
      <c r="G19649" t="s">
        <v>20</v>
      </c>
      <c r="H19649" s="1">
        <v>46245.586018518523</v>
      </c>
      <c r="I19649" t="b">
        <v>1</v>
      </c>
      <c r="J19649" t="b">
        <v>0</v>
      </c>
      <c r="K19649" t="s">
        <v>20</v>
      </c>
      <c r="L19649" t="s">
        <v>60</v>
      </c>
      <c r="M19649">
        <v>33500</v>
      </c>
      <c r="N19649"/>
      <c r="O19649" t="s">
        <v>33271</v>
      </c>
      <c r="P19649" t="s">
        <v>33272</v>
      </c>
    </row>
    <row r="19650" spans="1:16" x14ac:dyDescent="0.35">
      <c r="A19650" t="s">
        <v>5</v>
      </c>
      <c r="B19650" t="s">
        <v>33273</v>
      </c>
      <c r="C19650" t="s">
        <v>1150</v>
      </c>
      <c r="D19650" t="s">
        <v>4550</v>
      </c>
      <c r="E19650" t="s">
        <v>59</v>
      </c>
      <c r="F19650" t="b">
        <v>0</v>
      </c>
      <c r="G19650" t="s">
        <v>89</v>
      </c>
      <c r="H19650" s="1">
        <v>46245.59138888889</v>
      </c>
      <c r="I19650" t="b">
        <v>0</v>
      </c>
      <c r="J19650" t="b">
        <v>1</v>
      </c>
      <c r="K19650" t="s">
        <v>41</v>
      </c>
      <c r="L19650" t="s">
        <v>60</v>
      </c>
      <c r="M19650">
        <v>158723</v>
      </c>
      <c r="N19650"/>
      <c r="O19650" t="s">
        <v>33274</v>
      </c>
      <c r="P19650" t="s">
        <v>33228</v>
      </c>
    </row>
    <row r="19651" spans="1:16" x14ac:dyDescent="0.35">
      <c r="A19651" t="s">
        <v>0</v>
      </c>
      <c r="B19651" t="s">
        <v>25400</v>
      </c>
      <c r="C19651" t="s">
        <v>31485</v>
      </c>
      <c r="D19651" t="s">
        <v>4346</v>
      </c>
      <c r="E19651" t="s">
        <v>232</v>
      </c>
      <c r="F19651" t="b">
        <v>0</v>
      </c>
      <c r="G19651" t="s">
        <v>65</v>
      </c>
      <c r="H19651" s="1">
        <v>46245.626192129632</v>
      </c>
      <c r="I19651" t="b">
        <v>0</v>
      </c>
      <c r="J19651" t="b">
        <v>1</v>
      </c>
      <c r="K19651" t="s">
        <v>41</v>
      </c>
      <c r="L19651" t="s">
        <v>74</v>
      </c>
      <c r="M19651"/>
      <c r="N19651">
        <v>27</v>
      </c>
      <c r="O19651" t="s">
        <v>33275</v>
      </c>
      <c r="P19651" t="s">
        <v>11698</v>
      </c>
    </row>
    <row r="19652" spans="1:16" x14ac:dyDescent="0.35">
      <c r="A19652" t="s">
        <v>0</v>
      </c>
      <c r="B19652" t="s">
        <v>33276</v>
      </c>
      <c r="C19652" t="s">
        <v>1785</v>
      </c>
      <c r="D19652" t="s">
        <v>2360</v>
      </c>
      <c r="E19652" t="s">
        <v>59</v>
      </c>
      <c r="F19652" t="b">
        <v>0</v>
      </c>
      <c r="G19652" t="s">
        <v>73</v>
      </c>
      <c r="H19652" s="1">
        <v>46245.626192129632</v>
      </c>
      <c r="I19652" t="b">
        <v>1</v>
      </c>
      <c r="J19652" t="b">
        <v>0</v>
      </c>
      <c r="K19652" t="s">
        <v>41</v>
      </c>
      <c r="L19652" t="s">
        <v>60</v>
      </c>
      <c r="M19652">
        <v>100000</v>
      </c>
      <c r="N19652"/>
      <c r="O19652" t="s">
        <v>33277</v>
      </c>
      <c r="P19652" t="s">
        <v>33278</v>
      </c>
    </row>
    <row r="19653" spans="1:16" x14ac:dyDescent="0.35">
      <c r="A19653" t="s">
        <v>7</v>
      </c>
      <c r="B19653" t="s">
        <v>33279</v>
      </c>
      <c r="C19653" t="s">
        <v>472</v>
      </c>
      <c r="D19653" t="s">
        <v>4526</v>
      </c>
      <c r="E19653" t="s">
        <v>88</v>
      </c>
      <c r="F19653" t="b">
        <v>0</v>
      </c>
      <c r="G19653" t="s">
        <v>65</v>
      </c>
      <c r="H19653" s="1">
        <v>46245.626215277778</v>
      </c>
      <c r="I19653" t="b">
        <v>1</v>
      </c>
      <c r="J19653" t="b">
        <v>1</v>
      </c>
      <c r="K19653" t="s">
        <v>41</v>
      </c>
      <c r="L19653" t="s">
        <v>74</v>
      </c>
      <c r="M19653"/>
      <c r="N19653">
        <v>77.5</v>
      </c>
      <c r="O19653" t="s">
        <v>2776</v>
      </c>
    </row>
    <row r="19654" spans="1:16" x14ac:dyDescent="0.35">
      <c r="A19654" t="s">
        <v>0</v>
      </c>
      <c r="B19654" t="s">
        <v>33280</v>
      </c>
      <c r="C19654" t="s">
        <v>76</v>
      </c>
      <c r="D19654" t="s">
        <v>4526</v>
      </c>
      <c r="E19654" t="s">
        <v>88</v>
      </c>
      <c r="F19654" t="b">
        <v>1</v>
      </c>
      <c r="G19654" t="s">
        <v>68</v>
      </c>
      <c r="H19654" s="1">
        <v>46245.626215277778</v>
      </c>
      <c r="I19654" t="b">
        <v>0</v>
      </c>
      <c r="J19654" t="b">
        <v>0</v>
      </c>
      <c r="K19654" t="s">
        <v>41</v>
      </c>
      <c r="L19654" t="s">
        <v>74</v>
      </c>
      <c r="M19654"/>
      <c r="N19654">
        <v>29</v>
      </c>
      <c r="O19654" t="s">
        <v>542</v>
      </c>
    </row>
    <row r="19655" spans="1:16" x14ac:dyDescent="0.35">
      <c r="A19655" t="s">
        <v>1</v>
      </c>
      <c r="B19655" t="s">
        <v>1</v>
      </c>
      <c r="C19655" t="s">
        <v>76</v>
      </c>
      <c r="D19655" t="s">
        <v>4526</v>
      </c>
      <c r="F19655" t="b">
        <v>1</v>
      </c>
      <c r="G19655" t="s">
        <v>68</v>
      </c>
      <c r="H19655" s="1">
        <v>46245.633125</v>
      </c>
      <c r="I19655" t="b">
        <v>1</v>
      </c>
      <c r="J19655" t="b">
        <v>1</v>
      </c>
      <c r="K19655" t="s">
        <v>41</v>
      </c>
      <c r="L19655" t="s">
        <v>74</v>
      </c>
      <c r="M19655"/>
      <c r="N19655">
        <v>62.5</v>
      </c>
      <c r="O19655" t="s">
        <v>155</v>
      </c>
      <c r="P19655" t="s">
        <v>33281</v>
      </c>
    </row>
    <row r="19656" spans="1:16" x14ac:dyDescent="0.35">
      <c r="A19656" t="s">
        <v>1</v>
      </c>
      <c r="B19656" t="s">
        <v>1</v>
      </c>
      <c r="C19656" t="s">
        <v>1669</v>
      </c>
      <c r="D19656" t="s">
        <v>4526</v>
      </c>
      <c r="E19656" t="s">
        <v>88</v>
      </c>
      <c r="F19656" t="b">
        <v>0</v>
      </c>
      <c r="G19656" t="s">
        <v>73</v>
      </c>
      <c r="H19656" s="1">
        <v>46245.633171296293</v>
      </c>
      <c r="I19656" t="b">
        <v>1</v>
      </c>
      <c r="J19656" t="b">
        <v>0</v>
      </c>
      <c r="K19656" t="s">
        <v>41</v>
      </c>
      <c r="L19656" t="s">
        <v>60</v>
      </c>
      <c r="M19656">
        <v>120000</v>
      </c>
      <c r="N19656"/>
      <c r="O19656" t="s">
        <v>2161</v>
      </c>
      <c r="P19656" t="s">
        <v>33282</v>
      </c>
    </row>
    <row r="19657" spans="1:16" x14ac:dyDescent="0.35">
      <c r="A19657" t="s">
        <v>0</v>
      </c>
      <c r="B19657" t="s">
        <v>3488</v>
      </c>
      <c r="C19657" t="s">
        <v>304</v>
      </c>
      <c r="D19657" t="s">
        <v>4526</v>
      </c>
      <c r="E19657" t="s">
        <v>88</v>
      </c>
      <c r="F19657" t="b">
        <v>0</v>
      </c>
      <c r="G19657" t="s">
        <v>77</v>
      </c>
      <c r="H19657" s="1">
        <v>46245.667858796303</v>
      </c>
      <c r="I19657" t="b">
        <v>0</v>
      </c>
      <c r="J19657" t="b">
        <v>0</v>
      </c>
      <c r="K19657" t="s">
        <v>41</v>
      </c>
      <c r="L19657" t="s">
        <v>74</v>
      </c>
      <c r="M19657"/>
      <c r="N19657">
        <v>72.5</v>
      </c>
      <c r="O19657" t="s">
        <v>441</v>
      </c>
      <c r="P19657" t="s">
        <v>146</v>
      </c>
    </row>
    <row r="19658" spans="1:16" x14ac:dyDescent="0.35">
      <c r="A19658" t="s">
        <v>0</v>
      </c>
      <c r="B19658" t="s">
        <v>0</v>
      </c>
      <c r="C19658" t="s">
        <v>618</v>
      </c>
      <c r="D19658" t="s">
        <v>4346</v>
      </c>
      <c r="E19658" t="s">
        <v>232</v>
      </c>
      <c r="F19658" t="b">
        <v>0</v>
      </c>
      <c r="G19658" t="s">
        <v>65</v>
      </c>
      <c r="H19658" s="1">
        <v>46245.667858796303</v>
      </c>
      <c r="I19658" t="b">
        <v>1</v>
      </c>
      <c r="J19658" t="b">
        <v>0</v>
      </c>
      <c r="K19658" t="s">
        <v>41</v>
      </c>
      <c r="L19658" t="s">
        <v>60</v>
      </c>
      <c r="M19658">
        <v>70000</v>
      </c>
      <c r="N19658"/>
      <c r="O19658" t="s">
        <v>28534</v>
      </c>
      <c r="P19658" t="s">
        <v>30528</v>
      </c>
    </row>
    <row r="19659" spans="1:16" x14ac:dyDescent="0.35">
      <c r="A19659" t="s">
        <v>0</v>
      </c>
      <c r="B19659" t="s">
        <v>1276</v>
      </c>
      <c r="C19659" t="s">
        <v>369</v>
      </c>
      <c r="D19659" t="s">
        <v>5349</v>
      </c>
      <c r="E19659" t="s">
        <v>59</v>
      </c>
      <c r="F19659" t="b">
        <v>0</v>
      </c>
      <c r="G19659" t="s">
        <v>65</v>
      </c>
      <c r="H19659" s="1">
        <v>46245.667858796303</v>
      </c>
      <c r="I19659" t="b">
        <v>0</v>
      </c>
      <c r="J19659" t="b">
        <v>1</v>
      </c>
      <c r="K19659" t="s">
        <v>41</v>
      </c>
      <c r="L19659" t="s">
        <v>60</v>
      </c>
      <c r="M19659">
        <v>130000</v>
      </c>
      <c r="N19659"/>
      <c r="O19659" t="s">
        <v>31055</v>
      </c>
      <c r="P19659" t="s">
        <v>33283</v>
      </c>
    </row>
    <row r="19660" spans="1:16" x14ac:dyDescent="0.35">
      <c r="A19660" t="s">
        <v>3</v>
      </c>
      <c r="B19660" t="s">
        <v>3</v>
      </c>
      <c r="C19660" t="s">
        <v>1630</v>
      </c>
      <c r="D19660" t="s">
        <v>4526</v>
      </c>
      <c r="E19660" t="s">
        <v>88</v>
      </c>
      <c r="F19660" t="b">
        <v>0</v>
      </c>
      <c r="G19660" t="s">
        <v>77</v>
      </c>
      <c r="H19660" s="1">
        <v>46245.667881944442</v>
      </c>
      <c r="I19660" t="b">
        <v>0</v>
      </c>
      <c r="J19660" t="b">
        <v>1</v>
      </c>
      <c r="K19660" t="s">
        <v>41</v>
      </c>
      <c r="L19660" t="s">
        <v>74</v>
      </c>
      <c r="M19660"/>
      <c r="N19660">
        <v>55</v>
      </c>
      <c r="O19660" t="s">
        <v>126</v>
      </c>
      <c r="P19660" t="s">
        <v>673</v>
      </c>
    </row>
    <row r="19661" spans="1:16" x14ac:dyDescent="0.35">
      <c r="A19661" t="s">
        <v>0</v>
      </c>
      <c r="B19661" t="s">
        <v>33284</v>
      </c>
      <c r="C19661" t="s">
        <v>5026</v>
      </c>
      <c r="D19661" t="s">
        <v>4526</v>
      </c>
      <c r="E19661" t="s">
        <v>59</v>
      </c>
      <c r="F19661" t="b">
        <v>0</v>
      </c>
      <c r="G19661" t="s">
        <v>40</v>
      </c>
      <c r="H19661" s="1">
        <v>46245.671168981477</v>
      </c>
      <c r="I19661" t="b">
        <v>1</v>
      </c>
      <c r="J19661" t="b">
        <v>0</v>
      </c>
      <c r="K19661" t="s">
        <v>40</v>
      </c>
      <c r="L19661" t="s">
        <v>60</v>
      </c>
      <c r="M19661">
        <v>74000</v>
      </c>
      <c r="N19661"/>
      <c r="O19661" t="s">
        <v>33285</v>
      </c>
      <c r="P19661" t="s">
        <v>146</v>
      </c>
    </row>
    <row r="19662" spans="1:16" x14ac:dyDescent="0.35">
      <c r="A19662" t="s">
        <v>1</v>
      </c>
      <c r="B19662" t="s">
        <v>1</v>
      </c>
      <c r="C19662" t="s">
        <v>251</v>
      </c>
      <c r="D19662" t="s">
        <v>4526</v>
      </c>
      <c r="E19662" t="s">
        <v>59</v>
      </c>
      <c r="F19662" t="b">
        <v>0</v>
      </c>
      <c r="G19662" t="s">
        <v>89</v>
      </c>
      <c r="H19662" s="1">
        <v>46245.674675925933</v>
      </c>
      <c r="I19662" t="b">
        <v>1</v>
      </c>
      <c r="J19662" t="b">
        <v>0</v>
      </c>
      <c r="K19662" t="s">
        <v>41</v>
      </c>
      <c r="L19662" t="s">
        <v>60</v>
      </c>
      <c r="M19662">
        <v>110000</v>
      </c>
      <c r="N19662"/>
      <c r="O19662" t="s">
        <v>33286</v>
      </c>
      <c r="P19662" t="s">
        <v>33287</v>
      </c>
    </row>
    <row r="19663" spans="1:16" x14ac:dyDescent="0.35">
      <c r="A19663" t="s">
        <v>1</v>
      </c>
      <c r="B19663" t="s">
        <v>33288</v>
      </c>
      <c r="C19663" t="s">
        <v>19</v>
      </c>
      <c r="D19663" t="s">
        <v>4526</v>
      </c>
      <c r="E19663" t="s">
        <v>59</v>
      </c>
      <c r="F19663" t="b">
        <v>0</v>
      </c>
      <c r="G19663" t="s">
        <v>19</v>
      </c>
      <c r="H19663" s="1">
        <v>46245.676180555558</v>
      </c>
      <c r="I19663" t="b">
        <v>0</v>
      </c>
      <c r="J19663" t="b">
        <v>0</v>
      </c>
      <c r="K19663" t="s">
        <v>19</v>
      </c>
      <c r="L19663" t="s">
        <v>60</v>
      </c>
      <c r="M19663">
        <v>1400000</v>
      </c>
      <c r="N19663"/>
      <c r="O19663" t="s">
        <v>7059</v>
      </c>
      <c r="P19663" t="s">
        <v>7913</v>
      </c>
    </row>
    <row r="19664" spans="1:16" x14ac:dyDescent="0.35">
      <c r="A19664" t="s">
        <v>3</v>
      </c>
      <c r="B19664" t="s">
        <v>33289</v>
      </c>
      <c r="C19664" t="s">
        <v>165</v>
      </c>
      <c r="D19664" t="s">
        <v>4526</v>
      </c>
      <c r="E19664" t="s">
        <v>59</v>
      </c>
      <c r="F19664" t="b">
        <v>0</v>
      </c>
      <c r="G19664" t="s">
        <v>73</v>
      </c>
      <c r="H19664" s="1">
        <v>46245.70952546296</v>
      </c>
      <c r="I19664" t="b">
        <v>0</v>
      </c>
      <c r="J19664" t="b">
        <v>0</v>
      </c>
      <c r="K19664" t="s">
        <v>41</v>
      </c>
      <c r="L19664" t="s">
        <v>60</v>
      </c>
      <c r="M19664">
        <v>175000</v>
      </c>
      <c r="N19664"/>
      <c r="O19664" t="s">
        <v>2150</v>
      </c>
      <c r="P19664" t="s">
        <v>146</v>
      </c>
    </row>
    <row r="19665" spans="1:16" x14ac:dyDescent="0.35">
      <c r="A19665" t="s">
        <v>7</v>
      </c>
      <c r="B19665" t="s">
        <v>33290</v>
      </c>
      <c r="C19665" t="s">
        <v>81</v>
      </c>
      <c r="D19665" t="s">
        <v>4526</v>
      </c>
      <c r="E19665" t="s">
        <v>59</v>
      </c>
      <c r="F19665" t="b">
        <v>0</v>
      </c>
      <c r="G19665" t="s">
        <v>77</v>
      </c>
      <c r="H19665" s="1">
        <v>46245.70952546296</v>
      </c>
      <c r="I19665" t="b">
        <v>1</v>
      </c>
      <c r="J19665" t="b">
        <v>0</v>
      </c>
      <c r="K19665" t="s">
        <v>41</v>
      </c>
      <c r="L19665" t="s">
        <v>60</v>
      </c>
      <c r="M19665">
        <v>190000</v>
      </c>
      <c r="N19665"/>
      <c r="O19665" t="s">
        <v>33291</v>
      </c>
      <c r="P19665" t="s">
        <v>33292</v>
      </c>
    </row>
    <row r="19666" spans="1:16" x14ac:dyDescent="0.35">
      <c r="A19666" t="s">
        <v>7</v>
      </c>
      <c r="B19666" t="s">
        <v>7</v>
      </c>
      <c r="C19666" t="s">
        <v>3052</v>
      </c>
      <c r="D19666" t="s">
        <v>4346</v>
      </c>
      <c r="E19666" t="s">
        <v>59</v>
      </c>
      <c r="F19666" t="b">
        <v>0</v>
      </c>
      <c r="G19666" t="s">
        <v>77</v>
      </c>
      <c r="H19666" s="1">
        <v>46245.70952546296</v>
      </c>
      <c r="I19666" t="b">
        <v>1</v>
      </c>
      <c r="J19666" t="b">
        <v>1</v>
      </c>
      <c r="K19666" t="s">
        <v>41</v>
      </c>
      <c r="L19666" t="s">
        <v>60</v>
      </c>
      <c r="M19666">
        <v>110000</v>
      </c>
      <c r="N19666"/>
      <c r="O19666" t="s">
        <v>33293</v>
      </c>
    </row>
    <row r="19667" spans="1:16" x14ac:dyDescent="0.35">
      <c r="A19667" t="s">
        <v>1</v>
      </c>
      <c r="B19667" t="s">
        <v>2255</v>
      </c>
      <c r="C19667" t="s">
        <v>14205</v>
      </c>
      <c r="D19667" t="s">
        <v>4526</v>
      </c>
      <c r="E19667" t="s">
        <v>59</v>
      </c>
      <c r="F19667" t="b">
        <v>0</v>
      </c>
      <c r="G19667" t="s">
        <v>68</v>
      </c>
      <c r="H19667" s="1">
        <v>46245.71638888889</v>
      </c>
      <c r="I19667" t="b">
        <v>1</v>
      </c>
      <c r="J19667" t="b">
        <v>0</v>
      </c>
      <c r="K19667" t="s">
        <v>41</v>
      </c>
      <c r="L19667" t="s">
        <v>60</v>
      </c>
      <c r="M19667">
        <v>90000</v>
      </c>
      <c r="N19667"/>
      <c r="O19667" t="s">
        <v>33294</v>
      </c>
      <c r="P19667" t="s">
        <v>33295</v>
      </c>
    </row>
    <row r="19668" spans="1:16" x14ac:dyDescent="0.35">
      <c r="A19668" t="s">
        <v>3</v>
      </c>
      <c r="B19668" t="s">
        <v>30747</v>
      </c>
      <c r="C19668" t="s">
        <v>201</v>
      </c>
      <c r="D19668" t="s">
        <v>4526</v>
      </c>
      <c r="E19668" t="s">
        <v>59</v>
      </c>
      <c r="F19668" t="b">
        <v>0</v>
      </c>
      <c r="G19668" t="s">
        <v>77</v>
      </c>
      <c r="H19668" s="1">
        <v>46245.751192129632</v>
      </c>
      <c r="I19668" t="b">
        <v>0</v>
      </c>
      <c r="J19668" t="b">
        <v>1</v>
      </c>
      <c r="K19668" t="s">
        <v>41</v>
      </c>
      <c r="L19668" t="s">
        <v>60</v>
      </c>
      <c r="M19668">
        <v>105000</v>
      </c>
      <c r="N19668"/>
      <c r="O19668" t="s">
        <v>25043</v>
      </c>
      <c r="P19668" t="s">
        <v>33296</v>
      </c>
    </row>
    <row r="19669" spans="1:16" x14ac:dyDescent="0.35">
      <c r="A19669" t="s">
        <v>3</v>
      </c>
      <c r="B19669" t="s">
        <v>30747</v>
      </c>
      <c r="C19669" t="s">
        <v>201</v>
      </c>
      <c r="D19669" t="s">
        <v>4526</v>
      </c>
      <c r="E19669" t="s">
        <v>59</v>
      </c>
      <c r="F19669" t="b">
        <v>0</v>
      </c>
      <c r="G19669" t="s">
        <v>89</v>
      </c>
      <c r="H19669" s="1">
        <v>46245.758009259262</v>
      </c>
      <c r="I19669" t="b">
        <v>0</v>
      </c>
      <c r="J19669" t="b">
        <v>0</v>
      </c>
      <c r="K19669" t="s">
        <v>41</v>
      </c>
      <c r="L19669" t="s">
        <v>60</v>
      </c>
      <c r="M19669">
        <v>105000</v>
      </c>
      <c r="N19669"/>
      <c r="O19669" t="s">
        <v>25043</v>
      </c>
      <c r="P19669" t="s">
        <v>33297</v>
      </c>
    </row>
    <row r="19670" spans="1:16" x14ac:dyDescent="0.35">
      <c r="A19670" t="s">
        <v>1</v>
      </c>
      <c r="B19670" t="s">
        <v>33298</v>
      </c>
      <c r="C19670" t="s">
        <v>41</v>
      </c>
      <c r="D19670" t="s">
        <v>4526</v>
      </c>
      <c r="E19670" t="s">
        <v>59</v>
      </c>
      <c r="F19670" t="b">
        <v>0</v>
      </c>
      <c r="G19670" t="s">
        <v>65</v>
      </c>
      <c r="H19670" s="1">
        <v>46245.758043981477</v>
      </c>
      <c r="I19670" t="b">
        <v>0</v>
      </c>
      <c r="J19670" t="b">
        <v>0</v>
      </c>
      <c r="K19670" t="s">
        <v>41</v>
      </c>
      <c r="L19670" t="s">
        <v>60</v>
      </c>
      <c r="M19670">
        <v>212500</v>
      </c>
      <c r="N19670"/>
      <c r="O19670" t="s">
        <v>2150</v>
      </c>
      <c r="P19670" t="s">
        <v>954</v>
      </c>
    </row>
    <row r="19671" spans="1:16" x14ac:dyDescent="0.35">
      <c r="A19671" t="s">
        <v>1</v>
      </c>
      <c r="B19671" t="s">
        <v>1596</v>
      </c>
      <c r="C19671" t="s">
        <v>320</v>
      </c>
      <c r="D19671" t="s">
        <v>4346</v>
      </c>
      <c r="E19671" t="s">
        <v>59</v>
      </c>
      <c r="F19671" t="b">
        <v>0</v>
      </c>
      <c r="G19671" t="s">
        <v>77</v>
      </c>
      <c r="H19671" s="1">
        <v>46245.758043981477</v>
      </c>
      <c r="I19671" t="b">
        <v>0</v>
      </c>
      <c r="J19671" t="b">
        <v>1</v>
      </c>
      <c r="K19671" t="s">
        <v>41</v>
      </c>
      <c r="L19671" t="s">
        <v>60</v>
      </c>
      <c r="M19671">
        <v>122500</v>
      </c>
      <c r="N19671"/>
      <c r="O19671" t="s">
        <v>33299</v>
      </c>
      <c r="P19671" t="s">
        <v>33300</v>
      </c>
    </row>
    <row r="19672" spans="1:16" x14ac:dyDescent="0.35">
      <c r="A19672" t="s">
        <v>0</v>
      </c>
      <c r="B19672" t="s">
        <v>33301</v>
      </c>
      <c r="C19672" t="s">
        <v>76</v>
      </c>
      <c r="D19672" t="s">
        <v>4346</v>
      </c>
      <c r="E19672" t="s">
        <v>59</v>
      </c>
      <c r="F19672" t="b">
        <v>1</v>
      </c>
      <c r="G19672" t="s">
        <v>41</v>
      </c>
      <c r="H19672" s="1">
        <v>46245.796180555553</v>
      </c>
      <c r="I19672" t="b">
        <v>0</v>
      </c>
      <c r="J19672" t="b">
        <v>0</v>
      </c>
      <c r="K19672" t="s">
        <v>41</v>
      </c>
      <c r="L19672" t="s">
        <v>60</v>
      </c>
      <c r="M19672">
        <v>50000</v>
      </c>
      <c r="N19672"/>
      <c r="O19672" t="s">
        <v>33302</v>
      </c>
    </row>
    <row r="19673" spans="1:16" x14ac:dyDescent="0.35">
      <c r="A19673" t="s">
        <v>1</v>
      </c>
      <c r="B19673" t="s">
        <v>19640</v>
      </c>
      <c r="C19673" t="s">
        <v>112</v>
      </c>
      <c r="D19673" t="s">
        <v>4346</v>
      </c>
      <c r="E19673" t="s">
        <v>88</v>
      </c>
      <c r="F19673" t="b">
        <v>0</v>
      </c>
      <c r="G19673" t="s">
        <v>89</v>
      </c>
      <c r="H19673" s="1">
        <v>46245.799687500003</v>
      </c>
      <c r="I19673" t="b">
        <v>1</v>
      </c>
      <c r="J19673" t="b">
        <v>1</v>
      </c>
      <c r="K19673" t="s">
        <v>41</v>
      </c>
      <c r="L19673" t="s">
        <v>74</v>
      </c>
      <c r="M19673"/>
      <c r="N19673">
        <v>41.46</v>
      </c>
      <c r="O19673" t="s">
        <v>1098</v>
      </c>
      <c r="P19673" t="s">
        <v>3277</v>
      </c>
    </row>
    <row r="19674" spans="1:16" x14ac:dyDescent="0.35">
      <c r="A19674" t="s">
        <v>0</v>
      </c>
      <c r="B19674" t="s">
        <v>33303</v>
      </c>
      <c r="C19674" t="s">
        <v>246</v>
      </c>
      <c r="D19674" t="s">
        <v>4346</v>
      </c>
      <c r="E19674" t="s">
        <v>59</v>
      </c>
      <c r="F19674" t="b">
        <v>0</v>
      </c>
      <c r="G19674" t="s">
        <v>65</v>
      </c>
      <c r="H19674" s="1">
        <v>46245.834548611107</v>
      </c>
      <c r="I19674" t="b">
        <v>0</v>
      </c>
      <c r="J19674" t="b">
        <v>1</v>
      </c>
      <c r="K19674" t="s">
        <v>41</v>
      </c>
      <c r="L19674" t="s">
        <v>60</v>
      </c>
      <c r="M19674">
        <v>232500</v>
      </c>
      <c r="N19674"/>
      <c r="O19674" t="s">
        <v>1443</v>
      </c>
      <c r="P19674" t="s">
        <v>5358</v>
      </c>
    </row>
    <row r="19675" spans="1:16" x14ac:dyDescent="0.35">
      <c r="A19675" t="s">
        <v>8</v>
      </c>
      <c r="B19675" t="s">
        <v>33304</v>
      </c>
      <c r="C19675" t="s">
        <v>148</v>
      </c>
      <c r="D19675" t="s">
        <v>4526</v>
      </c>
      <c r="E19675" t="s">
        <v>59</v>
      </c>
      <c r="F19675" t="b">
        <v>0</v>
      </c>
      <c r="G19675" t="s">
        <v>89</v>
      </c>
      <c r="H19675" s="1">
        <v>46245.838078703702</v>
      </c>
      <c r="I19675" t="b">
        <v>0</v>
      </c>
      <c r="J19675" t="b">
        <v>1</v>
      </c>
      <c r="K19675" t="s">
        <v>41</v>
      </c>
      <c r="L19675" t="s">
        <v>60</v>
      </c>
      <c r="M19675">
        <v>112116</v>
      </c>
      <c r="N19675"/>
      <c r="O19675" t="s">
        <v>10744</v>
      </c>
    </row>
    <row r="19676" spans="1:16" x14ac:dyDescent="0.35">
      <c r="A19676" t="s">
        <v>4</v>
      </c>
      <c r="B19676" t="s">
        <v>33305</v>
      </c>
      <c r="C19676" t="s">
        <v>13</v>
      </c>
      <c r="D19676" t="s">
        <v>4526</v>
      </c>
      <c r="E19676" t="s">
        <v>88</v>
      </c>
      <c r="F19676" t="b">
        <v>0</v>
      </c>
      <c r="G19676" t="s">
        <v>13</v>
      </c>
      <c r="H19676" s="1">
        <v>46245.842094907413</v>
      </c>
      <c r="I19676" t="b">
        <v>0</v>
      </c>
      <c r="J19676" t="b">
        <v>0</v>
      </c>
      <c r="K19676" t="s">
        <v>13</v>
      </c>
      <c r="L19676" t="s">
        <v>60</v>
      </c>
      <c r="M19676">
        <v>67.5</v>
      </c>
      <c r="N19676"/>
      <c r="O19676" t="s">
        <v>32131</v>
      </c>
      <c r="P19676" t="s">
        <v>33306</v>
      </c>
    </row>
    <row r="19677" spans="1:16" x14ac:dyDescent="0.35">
      <c r="A19677" t="s">
        <v>0</v>
      </c>
      <c r="B19677" t="s">
        <v>33307</v>
      </c>
      <c r="C19677" t="s">
        <v>33308</v>
      </c>
      <c r="D19677" t="s">
        <v>4526</v>
      </c>
      <c r="E19677" t="s">
        <v>59</v>
      </c>
      <c r="F19677" t="b">
        <v>0</v>
      </c>
      <c r="G19677" t="s">
        <v>65</v>
      </c>
      <c r="H19677" s="1">
        <v>46245.876226851848</v>
      </c>
      <c r="I19677" t="b">
        <v>0</v>
      </c>
      <c r="J19677" t="b">
        <v>1</v>
      </c>
      <c r="K19677" t="s">
        <v>41</v>
      </c>
      <c r="L19677" t="s">
        <v>60</v>
      </c>
      <c r="M19677">
        <v>100000</v>
      </c>
      <c r="N19677"/>
      <c r="O19677" t="s">
        <v>2593</v>
      </c>
      <c r="P19677" t="s">
        <v>1482</v>
      </c>
    </row>
    <row r="19678" spans="1:16" x14ac:dyDescent="0.35">
      <c r="A19678" t="s">
        <v>1</v>
      </c>
      <c r="B19678" t="s">
        <v>33309</v>
      </c>
      <c r="C19678" t="s">
        <v>76</v>
      </c>
      <c r="D19678" t="s">
        <v>4630</v>
      </c>
      <c r="E19678" t="s">
        <v>59</v>
      </c>
      <c r="F19678" t="b">
        <v>1</v>
      </c>
      <c r="G19678" t="s">
        <v>65</v>
      </c>
      <c r="H19678" s="1">
        <v>46245.8830787037</v>
      </c>
      <c r="I19678" t="b">
        <v>0</v>
      </c>
      <c r="J19678" t="b">
        <v>1</v>
      </c>
      <c r="K19678" t="s">
        <v>41</v>
      </c>
      <c r="L19678" t="s">
        <v>60</v>
      </c>
      <c r="M19678">
        <v>105000</v>
      </c>
      <c r="N19678"/>
      <c r="O19678" t="s">
        <v>15159</v>
      </c>
      <c r="P19678" t="s">
        <v>33310</v>
      </c>
    </row>
    <row r="19679" spans="1:16" x14ac:dyDescent="0.35">
      <c r="A19679" t="s">
        <v>7</v>
      </c>
      <c r="B19679" t="s">
        <v>33311</v>
      </c>
      <c r="C19679" t="s">
        <v>2622</v>
      </c>
      <c r="D19679" t="s">
        <v>4526</v>
      </c>
      <c r="E19679" t="s">
        <v>88</v>
      </c>
      <c r="F19679" t="b">
        <v>0</v>
      </c>
      <c r="G19679" t="s">
        <v>65</v>
      </c>
      <c r="H19679" s="1">
        <v>46245.917870370373</v>
      </c>
      <c r="I19679" t="b">
        <v>1</v>
      </c>
      <c r="J19679" t="b">
        <v>0</v>
      </c>
      <c r="K19679" t="s">
        <v>41</v>
      </c>
      <c r="L19679" t="s">
        <v>74</v>
      </c>
      <c r="M19679"/>
      <c r="N19679">
        <v>42.5</v>
      </c>
      <c r="O19679" t="s">
        <v>16592</v>
      </c>
      <c r="P19679" t="s">
        <v>1482</v>
      </c>
    </row>
    <row r="19680" spans="1:16" x14ac:dyDescent="0.35">
      <c r="A19680" t="s">
        <v>5</v>
      </c>
      <c r="B19680" t="s">
        <v>33312</v>
      </c>
      <c r="C19680" t="s">
        <v>1660</v>
      </c>
      <c r="D19680" t="s">
        <v>4526</v>
      </c>
      <c r="E19680" t="s">
        <v>59</v>
      </c>
      <c r="F19680" t="b">
        <v>0</v>
      </c>
      <c r="G19680" t="s">
        <v>68</v>
      </c>
      <c r="H19680" s="1">
        <v>46245.924699074072</v>
      </c>
      <c r="I19680" t="b">
        <v>0</v>
      </c>
      <c r="J19680" t="b">
        <v>0</v>
      </c>
      <c r="K19680" t="s">
        <v>41</v>
      </c>
      <c r="L19680" t="s">
        <v>60</v>
      </c>
      <c r="M19680">
        <v>140000</v>
      </c>
      <c r="N19680"/>
      <c r="O19680" t="s">
        <v>33313</v>
      </c>
      <c r="P19680" t="s">
        <v>33314</v>
      </c>
    </row>
    <row r="19681" spans="1:16" x14ac:dyDescent="0.35">
      <c r="A19681" t="s">
        <v>6</v>
      </c>
      <c r="B19681" t="s">
        <v>33315</v>
      </c>
      <c r="C19681" t="s">
        <v>240</v>
      </c>
      <c r="D19681" t="s">
        <v>2360</v>
      </c>
      <c r="E19681" t="s">
        <v>59</v>
      </c>
      <c r="F19681" t="b">
        <v>0</v>
      </c>
      <c r="G19681" t="s">
        <v>65</v>
      </c>
      <c r="H19681" s="1">
        <v>46245.963206018518</v>
      </c>
      <c r="I19681" t="b">
        <v>0</v>
      </c>
      <c r="J19681" t="b">
        <v>1</v>
      </c>
      <c r="K19681" t="s">
        <v>41</v>
      </c>
      <c r="L19681" t="s">
        <v>60</v>
      </c>
      <c r="M19681">
        <v>130965</v>
      </c>
      <c r="N19681"/>
      <c r="O19681" t="s">
        <v>15985</v>
      </c>
      <c r="P19681" t="s">
        <v>8829</v>
      </c>
    </row>
    <row r="19682" spans="1:16" x14ac:dyDescent="0.35">
      <c r="A19682" t="s">
        <v>0</v>
      </c>
      <c r="B19682" t="s">
        <v>33316</v>
      </c>
      <c r="C19682" t="s">
        <v>18</v>
      </c>
      <c r="D19682" t="s">
        <v>4515</v>
      </c>
      <c r="E19682" t="s">
        <v>59</v>
      </c>
      <c r="F19682" t="b">
        <v>0</v>
      </c>
      <c r="G19682" t="s">
        <v>18</v>
      </c>
      <c r="H19682" s="1">
        <v>46246.002581018518</v>
      </c>
      <c r="I19682" t="b">
        <v>1</v>
      </c>
      <c r="J19682" t="b">
        <v>0</v>
      </c>
      <c r="K19682" t="s">
        <v>18</v>
      </c>
      <c r="L19682" t="s">
        <v>60</v>
      </c>
      <c r="M19682">
        <v>420000</v>
      </c>
      <c r="N19682"/>
      <c r="O19682" t="s">
        <v>19764</v>
      </c>
    </row>
    <row r="19683" spans="1:16" x14ac:dyDescent="0.35">
      <c r="A19683" t="s">
        <v>3</v>
      </c>
      <c r="B19683" t="s">
        <v>33317</v>
      </c>
      <c r="C19683" t="s">
        <v>41</v>
      </c>
      <c r="D19683" t="s">
        <v>4515</v>
      </c>
      <c r="E19683" t="s">
        <v>59</v>
      </c>
      <c r="F19683" t="b">
        <v>0</v>
      </c>
      <c r="G19683" t="s">
        <v>41</v>
      </c>
      <c r="H19683" s="1">
        <v>46246.004513888889</v>
      </c>
      <c r="I19683" t="b">
        <v>0</v>
      </c>
      <c r="J19683" t="b">
        <v>0</v>
      </c>
      <c r="K19683" t="s">
        <v>41</v>
      </c>
      <c r="L19683" t="s">
        <v>60</v>
      </c>
      <c r="M19683">
        <v>104500</v>
      </c>
      <c r="N19683"/>
      <c r="O19683" t="s">
        <v>33318</v>
      </c>
      <c r="P19683" t="s">
        <v>1738</v>
      </c>
    </row>
    <row r="19684" spans="1:16" x14ac:dyDescent="0.35">
      <c r="A19684" t="s">
        <v>2</v>
      </c>
      <c r="B19684" t="s">
        <v>29306</v>
      </c>
      <c r="C19684" t="s">
        <v>201</v>
      </c>
      <c r="D19684" t="s">
        <v>4595</v>
      </c>
      <c r="E19684" t="s">
        <v>88</v>
      </c>
      <c r="F19684" t="b">
        <v>0</v>
      </c>
      <c r="G19684" t="s">
        <v>77</v>
      </c>
      <c r="H19684" s="1">
        <v>46246.004699074067</v>
      </c>
      <c r="I19684" t="b">
        <v>0</v>
      </c>
      <c r="J19684" t="b">
        <v>0</v>
      </c>
      <c r="K19684" t="s">
        <v>41</v>
      </c>
      <c r="L19684" t="s">
        <v>60</v>
      </c>
      <c r="M19684">
        <v>144500</v>
      </c>
      <c r="N19684"/>
      <c r="O19684" t="s">
        <v>24294</v>
      </c>
      <c r="P19684" t="s">
        <v>29307</v>
      </c>
    </row>
    <row r="19685" spans="1:16" x14ac:dyDescent="0.35">
      <c r="A19685" t="s">
        <v>1</v>
      </c>
      <c r="B19685" t="s">
        <v>33319</v>
      </c>
      <c r="C19685" t="s">
        <v>1107</v>
      </c>
      <c r="D19685" t="s">
        <v>4515</v>
      </c>
      <c r="E19685" t="s">
        <v>59</v>
      </c>
      <c r="F19685" t="b">
        <v>0</v>
      </c>
      <c r="G19685" t="s">
        <v>77</v>
      </c>
      <c r="H19685" s="1">
        <v>46246.008009259262</v>
      </c>
      <c r="I19685" t="b">
        <v>1</v>
      </c>
      <c r="J19685" t="b">
        <v>0</v>
      </c>
      <c r="K19685" t="s">
        <v>41</v>
      </c>
      <c r="L19685" t="s">
        <v>60</v>
      </c>
      <c r="M19685">
        <v>124500</v>
      </c>
      <c r="N19685"/>
      <c r="O19685" t="s">
        <v>33320</v>
      </c>
      <c r="P19685" t="s">
        <v>2590</v>
      </c>
    </row>
    <row r="19686" spans="1:16" x14ac:dyDescent="0.35">
      <c r="A19686" t="s">
        <v>1</v>
      </c>
      <c r="B19686" t="s">
        <v>33321</v>
      </c>
      <c r="C19686" t="s">
        <v>947</v>
      </c>
      <c r="D19686" t="s">
        <v>4526</v>
      </c>
      <c r="E19686" t="s">
        <v>59</v>
      </c>
      <c r="F19686" t="b">
        <v>0</v>
      </c>
      <c r="G19686" t="s">
        <v>89</v>
      </c>
      <c r="H19686" s="1">
        <v>46246.008020833331</v>
      </c>
      <c r="I19686" t="b">
        <v>0</v>
      </c>
      <c r="J19686" t="b">
        <v>0</v>
      </c>
      <c r="K19686" t="s">
        <v>41</v>
      </c>
      <c r="L19686" t="s">
        <v>60</v>
      </c>
      <c r="M19686">
        <v>145000</v>
      </c>
      <c r="N19686"/>
      <c r="O19686" t="s">
        <v>1280</v>
      </c>
      <c r="P19686" t="s">
        <v>29651</v>
      </c>
    </row>
    <row r="19687" spans="1:16" x14ac:dyDescent="0.35">
      <c r="A19687" t="s">
        <v>1</v>
      </c>
      <c r="B19687" t="s">
        <v>33322</v>
      </c>
      <c r="C19687" t="s">
        <v>2874</v>
      </c>
      <c r="D19687" t="s">
        <v>4515</v>
      </c>
      <c r="E19687" t="s">
        <v>59</v>
      </c>
      <c r="F19687" t="b">
        <v>0</v>
      </c>
      <c r="G19687" t="s">
        <v>17</v>
      </c>
      <c r="H19687" s="1">
        <v>46246.009305555563</v>
      </c>
      <c r="I19687" t="b">
        <v>1</v>
      </c>
      <c r="J19687" t="b">
        <v>0</v>
      </c>
      <c r="K19687" t="s">
        <v>17</v>
      </c>
      <c r="L19687" t="s">
        <v>60</v>
      </c>
      <c r="M19687">
        <v>110500</v>
      </c>
      <c r="N19687"/>
      <c r="O19687" t="s">
        <v>3140</v>
      </c>
      <c r="P19687" t="s">
        <v>33323</v>
      </c>
    </row>
    <row r="19688" spans="1:16" x14ac:dyDescent="0.35">
      <c r="A19688" t="s">
        <v>4</v>
      </c>
      <c r="B19688" t="s">
        <v>33324</v>
      </c>
      <c r="C19688" t="s">
        <v>19</v>
      </c>
      <c r="D19688" t="s">
        <v>4515</v>
      </c>
      <c r="E19688" t="s">
        <v>59</v>
      </c>
      <c r="F19688" t="b">
        <v>0</v>
      </c>
      <c r="G19688" t="s">
        <v>19</v>
      </c>
      <c r="H19688" s="1">
        <v>46246.009560185194</v>
      </c>
      <c r="I19688" t="b">
        <v>1</v>
      </c>
      <c r="J19688" t="b">
        <v>0</v>
      </c>
      <c r="K19688" t="s">
        <v>19</v>
      </c>
      <c r="L19688" t="s">
        <v>60</v>
      </c>
      <c r="M19688">
        <v>2400000</v>
      </c>
      <c r="N19688"/>
      <c r="O19688" t="s">
        <v>33325</v>
      </c>
      <c r="P19688" t="s">
        <v>33326</v>
      </c>
    </row>
    <row r="19689" spans="1:16" x14ac:dyDescent="0.35">
      <c r="A19689" t="s">
        <v>4</v>
      </c>
      <c r="B19689" t="s">
        <v>33327</v>
      </c>
      <c r="C19689" t="s">
        <v>76</v>
      </c>
      <c r="D19689" t="s">
        <v>33328</v>
      </c>
      <c r="E19689" t="s">
        <v>59</v>
      </c>
      <c r="F19689" t="b">
        <v>1</v>
      </c>
      <c r="G19689" t="s">
        <v>31</v>
      </c>
      <c r="H19689" s="1">
        <v>46246.010405092587</v>
      </c>
      <c r="I19689" t="b">
        <v>0</v>
      </c>
      <c r="J19689" t="b">
        <v>0</v>
      </c>
      <c r="K19689" t="s">
        <v>31</v>
      </c>
      <c r="L19689" t="s">
        <v>74</v>
      </c>
      <c r="M19689"/>
      <c r="N19689">
        <v>19.5</v>
      </c>
      <c r="O19689" t="s">
        <v>33329</v>
      </c>
      <c r="P19689" t="s">
        <v>33330</v>
      </c>
    </row>
    <row r="19690" spans="1:16" x14ac:dyDescent="0.35">
      <c r="A19690" t="s">
        <v>4</v>
      </c>
      <c r="B19690" t="s">
        <v>33331</v>
      </c>
      <c r="C19690" t="s">
        <v>5273</v>
      </c>
      <c r="D19690" t="s">
        <v>4515</v>
      </c>
      <c r="E19690" t="s">
        <v>59</v>
      </c>
      <c r="F19690" t="b">
        <v>0</v>
      </c>
      <c r="G19690" t="s">
        <v>40</v>
      </c>
      <c r="H19690" s="1">
        <v>46246.011261574073</v>
      </c>
      <c r="I19690" t="b">
        <v>1</v>
      </c>
      <c r="J19690" t="b">
        <v>0</v>
      </c>
      <c r="K19690" t="s">
        <v>40</v>
      </c>
      <c r="L19690" t="s">
        <v>60</v>
      </c>
      <c r="M19690">
        <v>90000</v>
      </c>
      <c r="N19690"/>
      <c r="O19690" t="s">
        <v>1429</v>
      </c>
    </row>
    <row r="19691" spans="1:16" x14ac:dyDescent="0.35">
      <c r="A19691" t="s">
        <v>0</v>
      </c>
      <c r="B19691" t="s">
        <v>2061</v>
      </c>
      <c r="C19691" t="s">
        <v>172</v>
      </c>
      <c r="D19691" t="s">
        <v>4526</v>
      </c>
      <c r="E19691" t="s">
        <v>59</v>
      </c>
      <c r="F19691" t="b">
        <v>0</v>
      </c>
      <c r="G19691" t="s">
        <v>68</v>
      </c>
      <c r="H19691" s="1">
        <v>46246.042858796303</v>
      </c>
      <c r="I19691" t="b">
        <v>0</v>
      </c>
      <c r="J19691" t="b">
        <v>1</v>
      </c>
      <c r="K19691" t="s">
        <v>41</v>
      </c>
      <c r="L19691" t="s">
        <v>60</v>
      </c>
      <c r="M19691">
        <v>109675</v>
      </c>
      <c r="N19691"/>
      <c r="O19691" t="s">
        <v>444</v>
      </c>
      <c r="P19691" t="s">
        <v>6976</v>
      </c>
    </row>
    <row r="19692" spans="1:16" x14ac:dyDescent="0.35">
      <c r="A19692" t="s">
        <v>6</v>
      </c>
      <c r="B19692" t="s">
        <v>33332</v>
      </c>
      <c r="C19692" t="s">
        <v>76</v>
      </c>
      <c r="D19692" t="s">
        <v>4526</v>
      </c>
      <c r="E19692" t="s">
        <v>59</v>
      </c>
      <c r="F19692" t="b">
        <v>1</v>
      </c>
      <c r="G19692" t="s">
        <v>77</v>
      </c>
      <c r="H19692" s="1">
        <v>46246.084537037037</v>
      </c>
      <c r="I19692" t="b">
        <v>0</v>
      </c>
      <c r="J19692" t="b">
        <v>0</v>
      </c>
      <c r="K19692" t="s">
        <v>41</v>
      </c>
      <c r="L19692" t="s">
        <v>74</v>
      </c>
      <c r="M19692"/>
      <c r="N19692">
        <v>150</v>
      </c>
      <c r="O19692" t="s">
        <v>33333</v>
      </c>
    </row>
    <row r="19693" spans="1:16" x14ac:dyDescent="0.35">
      <c r="A19693" t="s">
        <v>2</v>
      </c>
      <c r="B19693" t="s">
        <v>33334</v>
      </c>
      <c r="C19693" t="s">
        <v>76</v>
      </c>
      <c r="D19693" t="s">
        <v>4346</v>
      </c>
      <c r="E19693" t="s">
        <v>59</v>
      </c>
      <c r="F19693" t="b">
        <v>1</v>
      </c>
      <c r="G19693" t="s">
        <v>65</v>
      </c>
      <c r="H19693" s="1">
        <v>46246.213020833333</v>
      </c>
      <c r="I19693" t="b">
        <v>0</v>
      </c>
      <c r="J19693" t="b">
        <v>1</v>
      </c>
      <c r="K19693" t="s">
        <v>41</v>
      </c>
      <c r="L19693" t="s">
        <v>60</v>
      </c>
      <c r="M19693">
        <v>95000</v>
      </c>
      <c r="N19693"/>
      <c r="O19693" t="s">
        <v>24260</v>
      </c>
      <c r="P19693" t="s">
        <v>146</v>
      </c>
    </row>
    <row r="19694" spans="1:16" x14ac:dyDescent="0.35">
      <c r="A19694" t="s">
        <v>3</v>
      </c>
      <c r="B19694" t="s">
        <v>33335</v>
      </c>
      <c r="C19694" t="s">
        <v>76</v>
      </c>
      <c r="D19694" t="s">
        <v>141</v>
      </c>
      <c r="E19694" t="s">
        <v>88</v>
      </c>
      <c r="F19694" t="b">
        <v>1</v>
      </c>
      <c r="G19694" t="s">
        <v>41</v>
      </c>
      <c r="H19694" s="1">
        <v>46246.25445601852</v>
      </c>
      <c r="I19694" t="b">
        <v>0</v>
      </c>
      <c r="J19694" t="b">
        <v>0</v>
      </c>
      <c r="K19694" t="s">
        <v>41</v>
      </c>
      <c r="L19694" t="s">
        <v>74</v>
      </c>
      <c r="M19694"/>
      <c r="N19694">
        <v>52.5</v>
      </c>
      <c r="O19694" t="s">
        <v>141</v>
      </c>
      <c r="P19694" t="s">
        <v>33336</v>
      </c>
    </row>
    <row r="19695" spans="1:16" x14ac:dyDescent="0.35">
      <c r="A19695" t="s">
        <v>6</v>
      </c>
      <c r="B19695" t="s">
        <v>2086</v>
      </c>
      <c r="C19695" t="s">
        <v>304</v>
      </c>
      <c r="D19695" t="s">
        <v>4526</v>
      </c>
      <c r="E19695" t="s">
        <v>59</v>
      </c>
      <c r="F19695" t="b">
        <v>0</v>
      </c>
      <c r="G19695" t="s">
        <v>77</v>
      </c>
      <c r="H19695" s="1">
        <v>46246.254618055558</v>
      </c>
      <c r="I19695" t="b">
        <v>0</v>
      </c>
      <c r="J19695" t="b">
        <v>1</v>
      </c>
      <c r="K19695" t="s">
        <v>41</v>
      </c>
      <c r="L19695" t="s">
        <v>60</v>
      </c>
      <c r="M19695">
        <v>207500</v>
      </c>
      <c r="N19695"/>
      <c r="O19695" t="s">
        <v>1481</v>
      </c>
      <c r="P19695" t="s">
        <v>33337</v>
      </c>
    </row>
    <row r="19696" spans="1:16" x14ac:dyDescent="0.35">
      <c r="A19696" t="s">
        <v>5</v>
      </c>
      <c r="B19696" t="s">
        <v>33338</v>
      </c>
      <c r="C19696" t="s">
        <v>1458</v>
      </c>
      <c r="D19696" t="s">
        <v>4346</v>
      </c>
      <c r="E19696" t="s">
        <v>88</v>
      </c>
      <c r="F19696" t="b">
        <v>0</v>
      </c>
      <c r="G19696" t="s">
        <v>89</v>
      </c>
      <c r="H19696" s="1">
        <v>46246.2577662037</v>
      </c>
      <c r="I19696" t="b">
        <v>1</v>
      </c>
      <c r="J19696" t="b">
        <v>0</v>
      </c>
      <c r="K19696" t="s">
        <v>41</v>
      </c>
      <c r="L19696" t="s">
        <v>74</v>
      </c>
      <c r="M19696"/>
      <c r="N19696">
        <v>48.95</v>
      </c>
      <c r="O19696" t="s">
        <v>1075</v>
      </c>
      <c r="P19696" t="s">
        <v>13448</v>
      </c>
    </row>
    <row r="19697" spans="1:16" x14ac:dyDescent="0.35">
      <c r="A19697" t="s">
        <v>0</v>
      </c>
      <c r="B19697" t="s">
        <v>16526</v>
      </c>
      <c r="C19697" t="s">
        <v>427</v>
      </c>
      <c r="D19697" t="s">
        <v>2360</v>
      </c>
      <c r="E19697" t="s">
        <v>59</v>
      </c>
      <c r="F19697" t="b">
        <v>0</v>
      </c>
      <c r="G19697" t="s">
        <v>65</v>
      </c>
      <c r="H19697" s="1">
        <v>46246.293078703697</v>
      </c>
      <c r="I19697" t="b">
        <v>0</v>
      </c>
      <c r="J19697" t="b">
        <v>1</v>
      </c>
      <c r="K19697" t="s">
        <v>41</v>
      </c>
      <c r="L19697" t="s">
        <v>60</v>
      </c>
      <c r="M19697">
        <v>127500</v>
      </c>
      <c r="N19697"/>
      <c r="O19697" t="s">
        <v>16527</v>
      </c>
      <c r="P19697" t="s">
        <v>16528</v>
      </c>
    </row>
    <row r="19698" spans="1:16" x14ac:dyDescent="0.35">
      <c r="A19698" t="s">
        <v>0</v>
      </c>
      <c r="B19698" t="s">
        <v>33339</v>
      </c>
      <c r="C19698" t="s">
        <v>76</v>
      </c>
      <c r="D19698" t="s">
        <v>4630</v>
      </c>
      <c r="E19698" t="s">
        <v>59</v>
      </c>
      <c r="F19698" t="b">
        <v>1</v>
      </c>
      <c r="G19698" t="s">
        <v>41</v>
      </c>
      <c r="H19698" s="1">
        <v>46246.296111111107</v>
      </c>
      <c r="I19698" t="b">
        <v>1</v>
      </c>
      <c r="J19698" t="b">
        <v>0</v>
      </c>
      <c r="K19698" t="s">
        <v>41</v>
      </c>
      <c r="L19698" t="s">
        <v>60</v>
      </c>
      <c r="M19698">
        <v>77000</v>
      </c>
      <c r="N19698"/>
      <c r="O19698" t="s">
        <v>33340</v>
      </c>
      <c r="P19698" t="s">
        <v>2612</v>
      </c>
    </row>
    <row r="19699" spans="1:16" x14ac:dyDescent="0.35">
      <c r="A19699" t="s">
        <v>2</v>
      </c>
      <c r="B19699" t="s">
        <v>33341</v>
      </c>
      <c r="C19699" t="s">
        <v>1371</v>
      </c>
      <c r="D19699" t="s">
        <v>2360</v>
      </c>
      <c r="E19699" t="s">
        <v>59</v>
      </c>
      <c r="F19699" t="b">
        <v>0</v>
      </c>
      <c r="G19699" t="s">
        <v>77</v>
      </c>
      <c r="H19699" s="1">
        <v>46246.296307870369</v>
      </c>
      <c r="I19699" t="b">
        <v>0</v>
      </c>
      <c r="J19699" t="b">
        <v>1</v>
      </c>
      <c r="K19699" t="s">
        <v>41</v>
      </c>
      <c r="L19699" t="s">
        <v>60</v>
      </c>
      <c r="M19699">
        <v>214500</v>
      </c>
      <c r="N19699"/>
      <c r="O19699" t="s">
        <v>424</v>
      </c>
      <c r="P19699" t="s">
        <v>33342</v>
      </c>
    </row>
    <row r="19700" spans="1:16" x14ac:dyDescent="0.35">
      <c r="A19700" t="s">
        <v>1</v>
      </c>
      <c r="B19700" t="s">
        <v>33343</v>
      </c>
      <c r="C19700" t="s">
        <v>4714</v>
      </c>
      <c r="D19700" t="s">
        <v>2360</v>
      </c>
      <c r="E19700" t="s">
        <v>59</v>
      </c>
      <c r="F19700" t="b">
        <v>0</v>
      </c>
      <c r="G19700" t="s">
        <v>89</v>
      </c>
      <c r="H19700" s="1">
        <v>46246.299456018518</v>
      </c>
      <c r="I19700" t="b">
        <v>0</v>
      </c>
      <c r="J19700" t="b">
        <v>1</v>
      </c>
      <c r="K19700" t="s">
        <v>41</v>
      </c>
      <c r="L19700" t="s">
        <v>60</v>
      </c>
      <c r="M19700">
        <v>135000</v>
      </c>
      <c r="N19700"/>
      <c r="O19700" t="s">
        <v>424</v>
      </c>
      <c r="P19700" t="s">
        <v>146</v>
      </c>
    </row>
    <row r="19701" spans="1:16" x14ac:dyDescent="0.35">
      <c r="A19701" t="s">
        <v>5</v>
      </c>
      <c r="B19701" t="s">
        <v>28450</v>
      </c>
      <c r="C19701" t="s">
        <v>657</v>
      </c>
      <c r="D19701" t="s">
        <v>2360</v>
      </c>
      <c r="E19701" t="s">
        <v>59</v>
      </c>
      <c r="F19701" t="b">
        <v>0</v>
      </c>
      <c r="G19701" t="s">
        <v>89</v>
      </c>
      <c r="H19701" s="1">
        <v>46246.299467592587</v>
      </c>
      <c r="I19701" t="b">
        <v>0</v>
      </c>
      <c r="J19701" t="b">
        <v>1</v>
      </c>
      <c r="K19701" t="s">
        <v>41</v>
      </c>
      <c r="L19701" t="s">
        <v>60</v>
      </c>
      <c r="M19701">
        <v>135000</v>
      </c>
      <c r="N19701"/>
      <c r="O19701" t="s">
        <v>424</v>
      </c>
      <c r="P19701" t="s">
        <v>146</v>
      </c>
    </row>
    <row r="19702" spans="1:16" x14ac:dyDescent="0.35">
      <c r="A19702" t="s">
        <v>5</v>
      </c>
      <c r="B19702" t="s">
        <v>33344</v>
      </c>
      <c r="C19702" t="s">
        <v>148</v>
      </c>
      <c r="D19702" t="s">
        <v>4346</v>
      </c>
      <c r="E19702" t="s">
        <v>88</v>
      </c>
      <c r="F19702" t="b">
        <v>0</v>
      </c>
      <c r="G19702" t="s">
        <v>41</v>
      </c>
      <c r="H19702" s="1">
        <v>46246.302395833343</v>
      </c>
      <c r="I19702" t="b">
        <v>0</v>
      </c>
      <c r="J19702" t="b">
        <v>0</v>
      </c>
      <c r="K19702" t="s">
        <v>41</v>
      </c>
      <c r="L19702" t="s">
        <v>74</v>
      </c>
      <c r="M19702"/>
      <c r="N19702">
        <v>62.5</v>
      </c>
      <c r="O19702" t="s">
        <v>33345</v>
      </c>
      <c r="P19702" t="s">
        <v>20679</v>
      </c>
    </row>
    <row r="19703" spans="1:16" x14ac:dyDescent="0.35">
      <c r="A19703" t="s">
        <v>5</v>
      </c>
      <c r="B19703" t="s">
        <v>2722</v>
      </c>
      <c r="C19703" t="s">
        <v>5029</v>
      </c>
      <c r="D19703" t="s">
        <v>24119</v>
      </c>
      <c r="E19703" t="s">
        <v>59</v>
      </c>
      <c r="F19703" t="b">
        <v>0</v>
      </c>
      <c r="G19703" t="s">
        <v>40</v>
      </c>
      <c r="H19703" s="1">
        <v>46246.302395833343</v>
      </c>
      <c r="I19703" t="b">
        <v>1</v>
      </c>
      <c r="J19703" t="b">
        <v>0</v>
      </c>
      <c r="K19703" t="s">
        <v>40</v>
      </c>
      <c r="L19703" t="s">
        <v>60</v>
      </c>
      <c r="M19703">
        <v>100000</v>
      </c>
      <c r="N19703"/>
      <c r="O19703" t="s">
        <v>33346</v>
      </c>
      <c r="P19703" t="s">
        <v>33347</v>
      </c>
    </row>
    <row r="19704" spans="1:16" x14ac:dyDescent="0.35">
      <c r="A19704" t="s">
        <v>3</v>
      </c>
      <c r="B19704" t="s">
        <v>12143</v>
      </c>
      <c r="C19704" t="s">
        <v>14621</v>
      </c>
      <c r="D19704" t="s">
        <v>2360</v>
      </c>
      <c r="E19704" t="s">
        <v>59</v>
      </c>
      <c r="F19704" t="b">
        <v>0</v>
      </c>
      <c r="G19704" t="s">
        <v>41</v>
      </c>
      <c r="H19704" s="1">
        <v>46246.337789351863</v>
      </c>
      <c r="I19704" t="b">
        <v>0</v>
      </c>
      <c r="J19704" t="b">
        <v>1</v>
      </c>
      <c r="K19704" t="s">
        <v>41</v>
      </c>
      <c r="L19704" t="s">
        <v>60</v>
      </c>
      <c r="M19704">
        <v>67500</v>
      </c>
      <c r="N19704"/>
      <c r="O19704" t="s">
        <v>11033</v>
      </c>
      <c r="P19704" t="s">
        <v>875</v>
      </c>
    </row>
    <row r="19705" spans="1:16" x14ac:dyDescent="0.35">
      <c r="A19705" t="s">
        <v>0</v>
      </c>
      <c r="B19705" t="s">
        <v>33348</v>
      </c>
      <c r="C19705" t="s">
        <v>1510</v>
      </c>
      <c r="D19705" t="s">
        <v>4550</v>
      </c>
      <c r="E19705" t="s">
        <v>59</v>
      </c>
      <c r="F19705" t="b">
        <v>0</v>
      </c>
      <c r="G19705" t="s">
        <v>65</v>
      </c>
      <c r="H19705" s="1">
        <v>46246.376423611109</v>
      </c>
      <c r="I19705" t="b">
        <v>0</v>
      </c>
      <c r="J19705" t="b">
        <v>1</v>
      </c>
      <c r="K19705" t="s">
        <v>41</v>
      </c>
      <c r="L19705" t="s">
        <v>60</v>
      </c>
      <c r="M19705">
        <v>192500</v>
      </c>
      <c r="N19705"/>
      <c r="O19705" t="s">
        <v>7462</v>
      </c>
      <c r="P19705" t="s">
        <v>22085</v>
      </c>
    </row>
    <row r="19706" spans="1:16" x14ac:dyDescent="0.35">
      <c r="A19706" t="s">
        <v>0</v>
      </c>
      <c r="B19706" t="s">
        <v>33349</v>
      </c>
      <c r="C19706" t="s">
        <v>76</v>
      </c>
      <c r="D19706" t="s">
        <v>4346</v>
      </c>
      <c r="E19706" t="s">
        <v>59</v>
      </c>
      <c r="F19706" t="b">
        <v>1</v>
      </c>
      <c r="G19706" t="s">
        <v>65</v>
      </c>
      <c r="H19706" s="1">
        <v>46246.376423611109</v>
      </c>
      <c r="I19706" t="b">
        <v>0</v>
      </c>
      <c r="J19706" t="b">
        <v>1</v>
      </c>
      <c r="K19706" t="s">
        <v>41</v>
      </c>
      <c r="L19706" t="s">
        <v>60</v>
      </c>
      <c r="M19706">
        <v>137000</v>
      </c>
      <c r="N19706"/>
      <c r="O19706" t="s">
        <v>1212</v>
      </c>
      <c r="P19706" t="s">
        <v>579</v>
      </c>
    </row>
    <row r="19707" spans="1:16" x14ac:dyDescent="0.35">
      <c r="A19707" t="s">
        <v>2</v>
      </c>
      <c r="B19707" t="s">
        <v>33350</v>
      </c>
      <c r="C19707" t="s">
        <v>370</v>
      </c>
      <c r="D19707" t="s">
        <v>4550</v>
      </c>
      <c r="E19707" t="s">
        <v>59</v>
      </c>
      <c r="F19707" t="b">
        <v>0</v>
      </c>
      <c r="G19707" t="s">
        <v>65</v>
      </c>
      <c r="H19707" s="1">
        <v>46246.421354166669</v>
      </c>
      <c r="I19707" t="b">
        <v>0</v>
      </c>
      <c r="J19707" t="b">
        <v>1</v>
      </c>
      <c r="K19707" t="s">
        <v>41</v>
      </c>
      <c r="L19707" t="s">
        <v>60</v>
      </c>
      <c r="M19707">
        <v>190500</v>
      </c>
      <c r="N19707"/>
      <c r="O19707" t="s">
        <v>1292</v>
      </c>
      <c r="P19707" t="s">
        <v>208</v>
      </c>
    </row>
    <row r="19708" spans="1:16" x14ac:dyDescent="0.35">
      <c r="A19708" t="s">
        <v>5</v>
      </c>
      <c r="B19708" t="s">
        <v>8519</v>
      </c>
      <c r="C19708" t="s">
        <v>557</v>
      </c>
      <c r="D19708" t="s">
        <v>4346</v>
      </c>
      <c r="E19708" t="s">
        <v>59</v>
      </c>
      <c r="F19708" t="b">
        <v>0</v>
      </c>
      <c r="G19708" t="s">
        <v>65</v>
      </c>
      <c r="H19708" s="1">
        <v>46246.424456018518</v>
      </c>
      <c r="I19708" t="b">
        <v>1</v>
      </c>
      <c r="J19708" t="b">
        <v>1</v>
      </c>
      <c r="K19708" t="s">
        <v>41</v>
      </c>
      <c r="L19708" t="s">
        <v>60</v>
      </c>
      <c r="M19708">
        <v>176700</v>
      </c>
      <c r="N19708"/>
      <c r="O19708" t="s">
        <v>15591</v>
      </c>
      <c r="P19708" t="s">
        <v>8520</v>
      </c>
    </row>
    <row r="19709" spans="1:16" x14ac:dyDescent="0.35">
      <c r="A19709" t="s">
        <v>0</v>
      </c>
      <c r="B19709" t="s">
        <v>262</v>
      </c>
      <c r="C19709" t="s">
        <v>616</v>
      </c>
      <c r="D19709" t="s">
        <v>4526</v>
      </c>
      <c r="E19709" t="s">
        <v>59</v>
      </c>
      <c r="F19709" t="b">
        <v>0</v>
      </c>
      <c r="G19709" t="s">
        <v>73</v>
      </c>
      <c r="H19709" s="1">
        <v>46246.459745370368</v>
      </c>
      <c r="I19709" t="b">
        <v>0</v>
      </c>
      <c r="J19709" t="b">
        <v>0</v>
      </c>
      <c r="K19709" t="s">
        <v>41</v>
      </c>
      <c r="L19709" t="s">
        <v>74</v>
      </c>
      <c r="M19709"/>
      <c r="N19709">
        <v>47.5</v>
      </c>
      <c r="O19709" t="s">
        <v>33351</v>
      </c>
      <c r="P19709" t="s">
        <v>219</v>
      </c>
    </row>
    <row r="19710" spans="1:16" x14ac:dyDescent="0.35">
      <c r="A19710" t="s">
        <v>3</v>
      </c>
      <c r="B19710" t="s">
        <v>33352</v>
      </c>
      <c r="C19710" t="s">
        <v>5717</v>
      </c>
      <c r="D19710" t="s">
        <v>4346</v>
      </c>
      <c r="E19710" t="s">
        <v>59</v>
      </c>
      <c r="F19710" t="b">
        <v>0</v>
      </c>
      <c r="G19710" t="s">
        <v>19</v>
      </c>
      <c r="H19710" s="1">
        <v>46246.461018518523</v>
      </c>
      <c r="I19710" t="b">
        <v>1</v>
      </c>
      <c r="J19710" t="b">
        <v>0</v>
      </c>
      <c r="K19710" t="s">
        <v>19</v>
      </c>
      <c r="L19710" t="s">
        <v>60</v>
      </c>
      <c r="M19710">
        <v>700000</v>
      </c>
      <c r="N19710"/>
      <c r="O19710" t="s">
        <v>33353</v>
      </c>
    </row>
    <row r="19711" spans="1:16" x14ac:dyDescent="0.35">
      <c r="A19711" t="s">
        <v>2</v>
      </c>
      <c r="B19711" t="s">
        <v>128</v>
      </c>
      <c r="C19711" t="s">
        <v>1122</v>
      </c>
      <c r="D19711" t="s">
        <v>4526</v>
      </c>
      <c r="E19711" t="s">
        <v>59</v>
      </c>
      <c r="F19711" t="b">
        <v>0</v>
      </c>
      <c r="G19711" t="s">
        <v>65</v>
      </c>
      <c r="H19711" s="1">
        <v>46246.462997685187</v>
      </c>
      <c r="I19711" t="b">
        <v>0</v>
      </c>
      <c r="J19711" t="b">
        <v>1</v>
      </c>
      <c r="K19711" t="s">
        <v>41</v>
      </c>
      <c r="L19711" t="s">
        <v>60</v>
      </c>
      <c r="M19711">
        <v>95100</v>
      </c>
      <c r="N19711"/>
      <c r="O19711" t="s">
        <v>516</v>
      </c>
      <c r="P19711" t="s">
        <v>146</v>
      </c>
    </row>
    <row r="19712" spans="1:16" x14ac:dyDescent="0.35">
      <c r="A19712" t="s">
        <v>1</v>
      </c>
      <c r="B19712" t="s">
        <v>33354</v>
      </c>
      <c r="C19712" t="s">
        <v>33</v>
      </c>
      <c r="D19712" t="s">
        <v>5045</v>
      </c>
      <c r="F19712" t="b">
        <v>0</v>
      </c>
      <c r="G19712" t="s">
        <v>33</v>
      </c>
      <c r="H19712" s="1">
        <v>46246.468506944453</v>
      </c>
      <c r="I19712" t="b">
        <v>1</v>
      </c>
      <c r="J19712" t="b">
        <v>0</v>
      </c>
      <c r="K19712" t="s">
        <v>33</v>
      </c>
      <c r="L19712" t="s">
        <v>60</v>
      </c>
      <c r="M19712">
        <v>64800</v>
      </c>
      <c r="N19712"/>
      <c r="O19712" t="s">
        <v>2593</v>
      </c>
      <c r="P19712" t="s">
        <v>12909</v>
      </c>
    </row>
    <row r="19713" spans="1:16" x14ac:dyDescent="0.35">
      <c r="A19713" t="s">
        <v>0</v>
      </c>
      <c r="B19713" t="s">
        <v>5853</v>
      </c>
      <c r="C19713" t="s">
        <v>7144</v>
      </c>
      <c r="D19713" t="s">
        <v>4526</v>
      </c>
      <c r="E19713" t="s">
        <v>59</v>
      </c>
      <c r="F19713" t="b">
        <v>0</v>
      </c>
      <c r="G19713" t="s">
        <v>40</v>
      </c>
      <c r="H19713" s="1">
        <v>46246.504432870373</v>
      </c>
      <c r="I19713" t="b">
        <v>1</v>
      </c>
      <c r="J19713" t="b">
        <v>0</v>
      </c>
      <c r="K19713" t="s">
        <v>40</v>
      </c>
      <c r="L19713" t="s">
        <v>60</v>
      </c>
      <c r="M19713">
        <v>50000</v>
      </c>
      <c r="N19713"/>
      <c r="O19713" t="s">
        <v>33355</v>
      </c>
    </row>
    <row r="19714" spans="1:16" x14ac:dyDescent="0.35">
      <c r="A19714" t="s">
        <v>0</v>
      </c>
      <c r="B19714" t="s">
        <v>33356</v>
      </c>
      <c r="C19714" t="s">
        <v>76</v>
      </c>
      <c r="D19714" t="s">
        <v>4550</v>
      </c>
      <c r="E19714" t="s">
        <v>59</v>
      </c>
      <c r="F19714" t="b">
        <v>1</v>
      </c>
      <c r="G19714" t="s">
        <v>41</v>
      </c>
      <c r="H19714" s="1">
        <v>46246.50445601852</v>
      </c>
      <c r="I19714" t="b">
        <v>1</v>
      </c>
      <c r="J19714" t="b">
        <v>0</v>
      </c>
      <c r="K19714" t="s">
        <v>41</v>
      </c>
      <c r="L19714" t="s">
        <v>60</v>
      </c>
      <c r="M19714">
        <v>81181.64499999999</v>
      </c>
      <c r="N19714"/>
      <c r="O19714" t="s">
        <v>3559</v>
      </c>
      <c r="P19714" t="s">
        <v>33357</v>
      </c>
    </row>
    <row r="19715" spans="1:16" x14ac:dyDescent="0.35">
      <c r="A19715" t="s">
        <v>1</v>
      </c>
      <c r="B19715" t="s">
        <v>33358</v>
      </c>
      <c r="C19715" t="s">
        <v>356</v>
      </c>
      <c r="D19715" t="s">
        <v>4526</v>
      </c>
      <c r="E19715" t="s">
        <v>59</v>
      </c>
      <c r="F19715" t="b">
        <v>0</v>
      </c>
      <c r="G19715" t="s">
        <v>89</v>
      </c>
      <c r="H19715" s="1">
        <v>46246.507847222223</v>
      </c>
      <c r="I19715" t="b">
        <v>1</v>
      </c>
      <c r="J19715" t="b">
        <v>0</v>
      </c>
      <c r="K19715" t="s">
        <v>41</v>
      </c>
      <c r="L19715" t="s">
        <v>60</v>
      </c>
      <c r="M19715">
        <v>155000</v>
      </c>
      <c r="N19715"/>
      <c r="O19715" t="s">
        <v>1704</v>
      </c>
      <c r="P19715" t="s">
        <v>33359</v>
      </c>
    </row>
    <row r="19716" spans="1:16" x14ac:dyDescent="0.35">
      <c r="A19716" t="s">
        <v>7</v>
      </c>
      <c r="B19716" t="s">
        <v>33360</v>
      </c>
      <c r="C19716" t="s">
        <v>76</v>
      </c>
      <c r="D19716" t="s">
        <v>4346</v>
      </c>
      <c r="E19716" t="s">
        <v>59</v>
      </c>
      <c r="F19716" t="b">
        <v>1</v>
      </c>
      <c r="G19716" t="s">
        <v>65</v>
      </c>
      <c r="H19716" s="1">
        <v>46246.54310185185</v>
      </c>
      <c r="I19716" t="b">
        <v>1</v>
      </c>
      <c r="J19716" t="b">
        <v>0</v>
      </c>
      <c r="K19716" t="s">
        <v>41</v>
      </c>
      <c r="L19716" t="s">
        <v>60</v>
      </c>
      <c r="M19716">
        <v>112500</v>
      </c>
      <c r="N19716"/>
      <c r="O19716" t="s">
        <v>33361</v>
      </c>
      <c r="P19716" t="s">
        <v>33362</v>
      </c>
    </row>
    <row r="19717" spans="1:16" x14ac:dyDescent="0.35">
      <c r="A19717" t="s">
        <v>0</v>
      </c>
      <c r="B19717" t="s">
        <v>6565</v>
      </c>
      <c r="C19717" t="s">
        <v>5067</v>
      </c>
      <c r="D19717" t="s">
        <v>4526</v>
      </c>
      <c r="E19717" t="s">
        <v>59</v>
      </c>
      <c r="F19717" t="b">
        <v>0</v>
      </c>
      <c r="G19717" t="s">
        <v>40</v>
      </c>
      <c r="H19717" s="1">
        <v>46246.546099537038</v>
      </c>
      <c r="I19717" t="b">
        <v>1</v>
      </c>
      <c r="J19717" t="b">
        <v>0</v>
      </c>
      <c r="K19717" t="s">
        <v>40</v>
      </c>
      <c r="L19717" t="s">
        <v>60</v>
      </c>
      <c r="M19717">
        <v>45000</v>
      </c>
      <c r="N19717"/>
      <c r="O19717" t="s">
        <v>23273</v>
      </c>
      <c r="P19717" t="s">
        <v>33363</v>
      </c>
    </row>
    <row r="19718" spans="1:16" x14ac:dyDescent="0.35">
      <c r="A19718" t="s">
        <v>5</v>
      </c>
      <c r="B19718" t="s">
        <v>5</v>
      </c>
      <c r="C19718" t="s">
        <v>24462</v>
      </c>
      <c r="D19718" t="s">
        <v>4346</v>
      </c>
      <c r="E19718" t="s">
        <v>59</v>
      </c>
      <c r="F19718" t="b">
        <v>0</v>
      </c>
      <c r="G19718" t="s">
        <v>77</v>
      </c>
      <c r="H19718" s="1">
        <v>46246.549386574072</v>
      </c>
      <c r="I19718" t="b">
        <v>0</v>
      </c>
      <c r="J19718" t="b">
        <v>1</v>
      </c>
      <c r="K19718" t="s">
        <v>41</v>
      </c>
      <c r="L19718" t="s">
        <v>60</v>
      </c>
      <c r="M19718">
        <v>140000</v>
      </c>
      <c r="N19718"/>
      <c r="O19718" t="s">
        <v>24463</v>
      </c>
      <c r="P19718" t="s">
        <v>24464</v>
      </c>
    </row>
    <row r="19719" spans="1:16" x14ac:dyDescent="0.35">
      <c r="A19719" t="s">
        <v>1</v>
      </c>
      <c r="B19719" t="s">
        <v>33364</v>
      </c>
      <c r="C19719" t="s">
        <v>1150</v>
      </c>
      <c r="D19719" t="s">
        <v>4756</v>
      </c>
      <c r="E19719" t="s">
        <v>59</v>
      </c>
      <c r="F19719" t="b">
        <v>0</v>
      </c>
      <c r="G19719" t="s">
        <v>89</v>
      </c>
      <c r="H19719" s="1">
        <v>46246.549456018518</v>
      </c>
      <c r="I19719" t="b">
        <v>0</v>
      </c>
      <c r="J19719" t="b">
        <v>1</v>
      </c>
      <c r="K19719" t="s">
        <v>41</v>
      </c>
      <c r="L19719" t="s">
        <v>60</v>
      </c>
      <c r="M19719">
        <v>83236</v>
      </c>
      <c r="N19719"/>
      <c r="O19719" t="s">
        <v>2411</v>
      </c>
      <c r="P19719" t="s">
        <v>33365</v>
      </c>
    </row>
    <row r="19720" spans="1:16" x14ac:dyDescent="0.35">
      <c r="A19720" t="s">
        <v>4</v>
      </c>
      <c r="B19720" t="s">
        <v>33366</v>
      </c>
      <c r="C19720" t="s">
        <v>33367</v>
      </c>
      <c r="D19720" t="s">
        <v>4756</v>
      </c>
      <c r="E19720" t="s">
        <v>59</v>
      </c>
      <c r="F19720" t="b">
        <v>0</v>
      </c>
      <c r="G19720" t="s">
        <v>13</v>
      </c>
      <c r="H19720" s="1">
        <v>46246.550046296303</v>
      </c>
      <c r="I19720" t="b">
        <v>1</v>
      </c>
      <c r="J19720" t="b">
        <v>0</v>
      </c>
      <c r="K19720" t="s">
        <v>13</v>
      </c>
      <c r="L19720" t="s">
        <v>60</v>
      </c>
      <c r="M19720">
        <v>110000</v>
      </c>
      <c r="N19720"/>
      <c r="O19720" t="s">
        <v>33368</v>
      </c>
      <c r="P19720" t="s">
        <v>33369</v>
      </c>
    </row>
    <row r="19721" spans="1:16" x14ac:dyDescent="0.35">
      <c r="A19721" t="s">
        <v>1</v>
      </c>
      <c r="B19721" t="s">
        <v>33370</v>
      </c>
      <c r="C19721" t="s">
        <v>9919</v>
      </c>
      <c r="D19721" t="s">
        <v>4756</v>
      </c>
      <c r="E19721" t="s">
        <v>59</v>
      </c>
      <c r="F19721" t="b">
        <v>0</v>
      </c>
      <c r="G19721" t="s">
        <v>13</v>
      </c>
      <c r="H19721" s="1">
        <v>46246.550046296303</v>
      </c>
      <c r="I19721" t="b">
        <v>0</v>
      </c>
      <c r="J19721" t="b">
        <v>0</v>
      </c>
      <c r="K19721" t="s">
        <v>13</v>
      </c>
      <c r="L19721" t="s">
        <v>60</v>
      </c>
      <c r="M19721">
        <v>110000</v>
      </c>
      <c r="N19721"/>
      <c r="O19721" t="s">
        <v>5735</v>
      </c>
      <c r="P19721" t="s">
        <v>17939</v>
      </c>
    </row>
    <row r="19722" spans="1:16" x14ac:dyDescent="0.35">
      <c r="A19722" t="s">
        <v>0</v>
      </c>
      <c r="B19722" t="s">
        <v>1773</v>
      </c>
      <c r="C19722" t="s">
        <v>889</v>
      </c>
      <c r="D19722" t="s">
        <v>4346</v>
      </c>
      <c r="E19722" t="s">
        <v>59</v>
      </c>
      <c r="F19722" t="b">
        <v>0</v>
      </c>
      <c r="G19722" t="s">
        <v>68</v>
      </c>
      <c r="H19722" s="1">
        <v>46246.584745370368</v>
      </c>
      <c r="I19722" t="b">
        <v>0</v>
      </c>
      <c r="J19722" t="b">
        <v>0</v>
      </c>
      <c r="K19722" t="s">
        <v>41</v>
      </c>
      <c r="L19722" t="s">
        <v>60</v>
      </c>
      <c r="M19722">
        <v>60000</v>
      </c>
      <c r="N19722"/>
      <c r="O19722" t="s">
        <v>33371</v>
      </c>
      <c r="P19722" t="s">
        <v>1482</v>
      </c>
    </row>
    <row r="19723" spans="1:16" x14ac:dyDescent="0.35">
      <c r="A19723" t="s">
        <v>0</v>
      </c>
      <c r="B19723" t="s">
        <v>228</v>
      </c>
      <c r="C19723" t="s">
        <v>1047</v>
      </c>
      <c r="D19723" t="s">
        <v>2360</v>
      </c>
      <c r="E19723" t="s">
        <v>88</v>
      </c>
      <c r="F19723" t="b">
        <v>0</v>
      </c>
      <c r="G19723" t="s">
        <v>65</v>
      </c>
      <c r="H19723" s="1">
        <v>46246.584756944438</v>
      </c>
      <c r="I19723" t="b">
        <v>1</v>
      </c>
      <c r="J19723" t="b">
        <v>0</v>
      </c>
      <c r="K19723" t="s">
        <v>41</v>
      </c>
      <c r="L19723" t="s">
        <v>74</v>
      </c>
      <c r="M19723"/>
      <c r="N19723">
        <v>47.5</v>
      </c>
      <c r="O19723" t="s">
        <v>33372</v>
      </c>
      <c r="P19723" t="s">
        <v>85</v>
      </c>
    </row>
    <row r="19724" spans="1:16" x14ac:dyDescent="0.35">
      <c r="A19724" t="s">
        <v>0</v>
      </c>
      <c r="B19724" t="s">
        <v>1271</v>
      </c>
      <c r="C19724" t="s">
        <v>246</v>
      </c>
      <c r="D19724" t="s">
        <v>4756</v>
      </c>
      <c r="E19724" t="s">
        <v>59</v>
      </c>
      <c r="F19724" t="b">
        <v>0</v>
      </c>
      <c r="G19724" t="s">
        <v>65</v>
      </c>
      <c r="H19724" s="1">
        <v>46246.584768518522</v>
      </c>
      <c r="I19724" t="b">
        <v>0</v>
      </c>
      <c r="J19724" t="b">
        <v>0</v>
      </c>
      <c r="K19724" t="s">
        <v>41</v>
      </c>
      <c r="L19724" t="s">
        <v>60</v>
      </c>
      <c r="M19724">
        <v>128000</v>
      </c>
      <c r="N19724"/>
      <c r="O19724" t="s">
        <v>2689</v>
      </c>
      <c r="P19724" t="s">
        <v>3038</v>
      </c>
    </row>
    <row r="19725" spans="1:16" x14ac:dyDescent="0.35">
      <c r="A19725" t="s">
        <v>3</v>
      </c>
      <c r="B19725" t="s">
        <v>2527</v>
      </c>
      <c r="C19725" t="s">
        <v>489</v>
      </c>
      <c r="D19725" t="s">
        <v>4756</v>
      </c>
      <c r="E19725" t="s">
        <v>59</v>
      </c>
      <c r="F19725" t="b">
        <v>0</v>
      </c>
      <c r="G19725" t="s">
        <v>77</v>
      </c>
      <c r="H19725" s="1">
        <v>46246.584780092591</v>
      </c>
      <c r="I19725" t="b">
        <v>1</v>
      </c>
      <c r="J19725" t="b">
        <v>1</v>
      </c>
      <c r="K19725" t="s">
        <v>41</v>
      </c>
      <c r="L19725" t="s">
        <v>60</v>
      </c>
      <c r="M19725">
        <v>105000</v>
      </c>
      <c r="N19725"/>
      <c r="O19725" t="s">
        <v>33373</v>
      </c>
      <c r="P19725" t="s">
        <v>1809</v>
      </c>
    </row>
    <row r="19726" spans="1:16" x14ac:dyDescent="0.35">
      <c r="A19726" t="s">
        <v>0</v>
      </c>
      <c r="B19726" t="s">
        <v>33374</v>
      </c>
      <c r="C19726" t="s">
        <v>76</v>
      </c>
      <c r="D19726" t="s">
        <v>4630</v>
      </c>
      <c r="E19726" t="s">
        <v>59</v>
      </c>
      <c r="F19726" t="b">
        <v>1</v>
      </c>
      <c r="G19726" t="s">
        <v>41</v>
      </c>
      <c r="H19726" s="1">
        <v>46246.587789351863</v>
      </c>
      <c r="I19726" t="b">
        <v>0</v>
      </c>
      <c r="J19726" t="b">
        <v>1</v>
      </c>
      <c r="K19726" t="s">
        <v>41</v>
      </c>
      <c r="L19726" t="s">
        <v>74</v>
      </c>
      <c r="M19726"/>
      <c r="N19726">
        <v>44.19</v>
      </c>
      <c r="O19726" t="s">
        <v>1585</v>
      </c>
    </row>
    <row r="19727" spans="1:16" x14ac:dyDescent="0.35">
      <c r="A19727" t="s">
        <v>1</v>
      </c>
      <c r="B19727" t="s">
        <v>33375</v>
      </c>
      <c r="C19727" t="s">
        <v>218</v>
      </c>
      <c r="D19727" t="s">
        <v>4526</v>
      </c>
      <c r="E19727" t="s">
        <v>59</v>
      </c>
      <c r="F19727" t="b">
        <v>0</v>
      </c>
      <c r="G19727" t="s">
        <v>89</v>
      </c>
      <c r="H19727" s="1">
        <v>46246.591122685182</v>
      </c>
      <c r="I19727" t="b">
        <v>0</v>
      </c>
      <c r="J19727" t="b">
        <v>0</v>
      </c>
      <c r="K19727" t="s">
        <v>41</v>
      </c>
      <c r="L19727" t="s">
        <v>60</v>
      </c>
      <c r="M19727">
        <v>120000</v>
      </c>
      <c r="N19727"/>
      <c r="O19727" t="s">
        <v>15789</v>
      </c>
      <c r="P19727" t="s">
        <v>33376</v>
      </c>
    </row>
    <row r="19728" spans="1:16" x14ac:dyDescent="0.35">
      <c r="A19728" t="s">
        <v>5</v>
      </c>
      <c r="B19728" t="s">
        <v>33377</v>
      </c>
      <c r="C19728" t="s">
        <v>500</v>
      </c>
      <c r="D19728" t="s">
        <v>4526</v>
      </c>
      <c r="E19728" t="s">
        <v>88</v>
      </c>
      <c r="F19728" t="b">
        <v>0</v>
      </c>
      <c r="G19728" t="s">
        <v>13</v>
      </c>
      <c r="H19728" s="1">
        <v>46246.59171296296</v>
      </c>
      <c r="I19728" t="b">
        <v>0</v>
      </c>
      <c r="J19728" t="b">
        <v>0</v>
      </c>
      <c r="K19728" t="s">
        <v>13</v>
      </c>
      <c r="L19728" t="s">
        <v>74</v>
      </c>
      <c r="M19728"/>
      <c r="N19728">
        <v>72.5</v>
      </c>
      <c r="O19728" t="s">
        <v>17301</v>
      </c>
      <c r="P19728" t="s">
        <v>33378</v>
      </c>
    </row>
    <row r="19729" spans="1:16" x14ac:dyDescent="0.35">
      <c r="A19729" t="s">
        <v>5</v>
      </c>
      <c r="B19729" t="s">
        <v>33379</v>
      </c>
      <c r="C19729" t="s">
        <v>131</v>
      </c>
      <c r="D19729" t="s">
        <v>4346</v>
      </c>
      <c r="E19729" t="s">
        <v>232</v>
      </c>
      <c r="F19729" t="b">
        <v>0</v>
      </c>
      <c r="G19729" t="s">
        <v>13</v>
      </c>
      <c r="H19729" s="1">
        <v>46246.59171296296</v>
      </c>
      <c r="I19729" t="b">
        <v>0</v>
      </c>
      <c r="J19729" t="b">
        <v>0</v>
      </c>
      <c r="K19729" t="s">
        <v>13</v>
      </c>
      <c r="L19729" t="s">
        <v>74</v>
      </c>
      <c r="M19729"/>
      <c r="N19729">
        <v>98.5</v>
      </c>
      <c r="O19729" t="s">
        <v>9916</v>
      </c>
      <c r="P19729" t="s">
        <v>33380</v>
      </c>
    </row>
    <row r="19730" spans="1:16" x14ac:dyDescent="0.35">
      <c r="A19730" t="s">
        <v>0</v>
      </c>
      <c r="B19730" t="s">
        <v>1268</v>
      </c>
      <c r="C19730" t="s">
        <v>181</v>
      </c>
      <c r="D19730" t="s">
        <v>4526</v>
      </c>
      <c r="E19730" t="s">
        <v>88</v>
      </c>
      <c r="F19730" t="b">
        <v>0</v>
      </c>
      <c r="G19730" t="s">
        <v>89</v>
      </c>
      <c r="H19730" s="1">
        <v>46246.62641203704</v>
      </c>
      <c r="I19730" t="b">
        <v>0</v>
      </c>
      <c r="J19730" t="b">
        <v>1</v>
      </c>
      <c r="K19730" t="s">
        <v>41</v>
      </c>
      <c r="L19730" t="s">
        <v>74</v>
      </c>
      <c r="M19730"/>
      <c r="N19730">
        <v>23</v>
      </c>
      <c r="O19730" t="s">
        <v>2080</v>
      </c>
      <c r="P19730" t="s">
        <v>3990</v>
      </c>
    </row>
    <row r="19731" spans="1:16" x14ac:dyDescent="0.35">
      <c r="A19731" t="s">
        <v>0</v>
      </c>
      <c r="B19731" t="s">
        <v>33381</v>
      </c>
      <c r="C19731" t="s">
        <v>145</v>
      </c>
      <c r="D19731" t="s">
        <v>4346</v>
      </c>
      <c r="E19731" t="s">
        <v>59</v>
      </c>
      <c r="F19731" t="b">
        <v>0</v>
      </c>
      <c r="G19731" t="s">
        <v>65</v>
      </c>
      <c r="H19731" s="1">
        <v>46246.626423611109</v>
      </c>
      <c r="I19731" t="b">
        <v>0</v>
      </c>
      <c r="J19731" t="b">
        <v>1</v>
      </c>
      <c r="K19731" t="s">
        <v>41</v>
      </c>
      <c r="L19731" t="s">
        <v>60</v>
      </c>
      <c r="M19731">
        <v>91445</v>
      </c>
      <c r="N19731"/>
      <c r="O19731" t="s">
        <v>22241</v>
      </c>
      <c r="P19731" t="s">
        <v>33382</v>
      </c>
    </row>
    <row r="19732" spans="1:16" x14ac:dyDescent="0.35">
      <c r="A19732" t="s">
        <v>6</v>
      </c>
      <c r="B19732" t="s">
        <v>33383</v>
      </c>
      <c r="C19732" t="s">
        <v>201</v>
      </c>
      <c r="D19732" t="s">
        <v>4526</v>
      </c>
      <c r="E19732" t="s">
        <v>59</v>
      </c>
      <c r="F19732" t="b">
        <v>0</v>
      </c>
      <c r="G19732" t="s">
        <v>77</v>
      </c>
      <c r="H19732" s="1">
        <v>46246.626446759263</v>
      </c>
      <c r="I19732" t="b">
        <v>0</v>
      </c>
      <c r="J19732" t="b">
        <v>1</v>
      </c>
      <c r="K19732" t="s">
        <v>41</v>
      </c>
      <c r="L19732" t="s">
        <v>74</v>
      </c>
      <c r="M19732"/>
      <c r="N19732">
        <v>46.5</v>
      </c>
      <c r="O19732" t="s">
        <v>1993</v>
      </c>
      <c r="P19732" t="s">
        <v>16264</v>
      </c>
    </row>
    <row r="19733" spans="1:16" x14ac:dyDescent="0.35">
      <c r="A19733" t="s">
        <v>2</v>
      </c>
      <c r="B19733" t="s">
        <v>986</v>
      </c>
      <c r="C19733" t="s">
        <v>16824</v>
      </c>
      <c r="D19733" t="s">
        <v>4756</v>
      </c>
      <c r="E19733" t="s">
        <v>59</v>
      </c>
      <c r="F19733" t="b">
        <v>0</v>
      </c>
      <c r="G19733" t="s">
        <v>65</v>
      </c>
      <c r="H19733" s="1">
        <v>46246.629687499997</v>
      </c>
      <c r="I19733" t="b">
        <v>0</v>
      </c>
      <c r="J19733" t="b">
        <v>1</v>
      </c>
      <c r="K19733" t="s">
        <v>41</v>
      </c>
      <c r="L19733" t="s">
        <v>60</v>
      </c>
      <c r="M19733">
        <v>97500</v>
      </c>
      <c r="N19733"/>
      <c r="O19733" t="s">
        <v>4007</v>
      </c>
      <c r="P19733" t="s">
        <v>33219</v>
      </c>
    </row>
    <row r="19734" spans="1:16" x14ac:dyDescent="0.35">
      <c r="A19734" t="s">
        <v>5</v>
      </c>
      <c r="B19734" t="s">
        <v>1230</v>
      </c>
      <c r="C19734" t="s">
        <v>3569</v>
      </c>
      <c r="D19734" t="s">
        <v>4756</v>
      </c>
      <c r="E19734" t="s">
        <v>59</v>
      </c>
      <c r="F19734" t="b">
        <v>0</v>
      </c>
      <c r="G19734" t="s">
        <v>77</v>
      </c>
      <c r="H19734" s="1">
        <v>46246.632719907408</v>
      </c>
      <c r="I19734" t="b">
        <v>0</v>
      </c>
      <c r="J19734" t="b">
        <v>1</v>
      </c>
      <c r="K19734" t="s">
        <v>41</v>
      </c>
      <c r="L19734" t="s">
        <v>60</v>
      </c>
      <c r="M19734">
        <v>160000</v>
      </c>
      <c r="N19734"/>
      <c r="O19734" t="s">
        <v>33384</v>
      </c>
      <c r="P19734" t="s">
        <v>33385</v>
      </c>
    </row>
    <row r="19735" spans="1:16" x14ac:dyDescent="0.35">
      <c r="A19735" t="s">
        <v>5</v>
      </c>
      <c r="B19735" t="s">
        <v>28153</v>
      </c>
      <c r="C19735" t="s">
        <v>76</v>
      </c>
      <c r="D19735" t="s">
        <v>4526</v>
      </c>
      <c r="E19735" t="s">
        <v>59</v>
      </c>
      <c r="F19735" t="b">
        <v>1</v>
      </c>
      <c r="G19735" t="s">
        <v>89</v>
      </c>
      <c r="H19735" s="1">
        <v>46246.632731481477</v>
      </c>
      <c r="I19735" t="b">
        <v>1</v>
      </c>
      <c r="J19735" t="b">
        <v>0</v>
      </c>
      <c r="K19735" t="s">
        <v>41</v>
      </c>
      <c r="L19735" t="s">
        <v>60</v>
      </c>
      <c r="M19735">
        <v>155000</v>
      </c>
      <c r="N19735"/>
      <c r="O19735" t="s">
        <v>28154</v>
      </c>
      <c r="P19735" t="s">
        <v>28155</v>
      </c>
    </row>
    <row r="19736" spans="1:16" x14ac:dyDescent="0.35">
      <c r="A19736" t="s">
        <v>4</v>
      </c>
      <c r="B19736" t="s">
        <v>33386</v>
      </c>
      <c r="C19736" t="s">
        <v>1608</v>
      </c>
      <c r="D19736" t="s">
        <v>4526</v>
      </c>
      <c r="E19736" t="s">
        <v>88</v>
      </c>
      <c r="F19736" t="b">
        <v>0</v>
      </c>
      <c r="G19736" t="s">
        <v>89</v>
      </c>
      <c r="H19736" s="1">
        <v>46246.6328125</v>
      </c>
      <c r="I19736" t="b">
        <v>0</v>
      </c>
      <c r="J19736" t="b">
        <v>0</v>
      </c>
      <c r="K19736" t="s">
        <v>41</v>
      </c>
      <c r="L19736" t="s">
        <v>74</v>
      </c>
      <c r="M19736"/>
      <c r="N19736">
        <v>67.5</v>
      </c>
      <c r="O19736" t="s">
        <v>33387</v>
      </c>
      <c r="P19736" t="s">
        <v>33388</v>
      </c>
    </row>
    <row r="19737" spans="1:16" x14ac:dyDescent="0.35">
      <c r="A19737" t="s">
        <v>0</v>
      </c>
      <c r="B19737" t="s">
        <v>33389</v>
      </c>
      <c r="C19737" t="s">
        <v>86</v>
      </c>
      <c r="D19737" t="s">
        <v>4526</v>
      </c>
      <c r="E19737" t="s">
        <v>88</v>
      </c>
      <c r="F19737" t="b">
        <v>0</v>
      </c>
      <c r="G19737" t="s">
        <v>77</v>
      </c>
      <c r="H19737" s="1">
        <v>46246.668078703697</v>
      </c>
      <c r="I19737" t="b">
        <v>0</v>
      </c>
      <c r="J19737" t="b">
        <v>0</v>
      </c>
      <c r="K19737" t="s">
        <v>41</v>
      </c>
      <c r="L19737" t="s">
        <v>74</v>
      </c>
      <c r="M19737"/>
      <c r="N19737">
        <v>46.5</v>
      </c>
      <c r="O19737" t="s">
        <v>1164</v>
      </c>
      <c r="P19737" t="s">
        <v>233</v>
      </c>
    </row>
    <row r="19738" spans="1:16" x14ac:dyDescent="0.35">
      <c r="A19738" t="s">
        <v>0</v>
      </c>
      <c r="B19738" t="s">
        <v>3972</v>
      </c>
      <c r="C19738" t="s">
        <v>190</v>
      </c>
      <c r="D19738" t="s">
        <v>4526</v>
      </c>
      <c r="E19738" t="s">
        <v>59</v>
      </c>
      <c r="F19738" t="b">
        <v>0</v>
      </c>
      <c r="G19738" t="s">
        <v>73</v>
      </c>
      <c r="H19738" s="1">
        <v>46246.668078703697</v>
      </c>
      <c r="I19738" t="b">
        <v>1</v>
      </c>
      <c r="J19738" t="b">
        <v>0</v>
      </c>
      <c r="K19738" t="s">
        <v>41</v>
      </c>
      <c r="L19738" t="s">
        <v>74</v>
      </c>
      <c r="M19738"/>
      <c r="N19738">
        <v>34.5</v>
      </c>
      <c r="O19738" t="s">
        <v>24000</v>
      </c>
      <c r="P19738" t="s">
        <v>3201</v>
      </c>
    </row>
    <row r="19739" spans="1:16" x14ac:dyDescent="0.35">
      <c r="A19739" t="s">
        <v>7</v>
      </c>
      <c r="B19739" t="s">
        <v>33390</v>
      </c>
      <c r="C19739" t="s">
        <v>16505</v>
      </c>
      <c r="D19739" t="s">
        <v>4756</v>
      </c>
      <c r="E19739" t="s">
        <v>59</v>
      </c>
      <c r="F19739" t="b">
        <v>0</v>
      </c>
      <c r="G19739" t="s">
        <v>68</v>
      </c>
      <c r="H19739" s="1">
        <v>46246.668113425927</v>
      </c>
      <c r="I19739" t="b">
        <v>0</v>
      </c>
      <c r="J19739" t="b">
        <v>0</v>
      </c>
      <c r="K19739" t="s">
        <v>41</v>
      </c>
      <c r="L19739" t="s">
        <v>60</v>
      </c>
      <c r="M19739">
        <v>105550</v>
      </c>
      <c r="N19739"/>
      <c r="O19739" t="s">
        <v>16506</v>
      </c>
      <c r="P19739" t="s">
        <v>33391</v>
      </c>
    </row>
    <row r="19740" spans="1:16" x14ac:dyDescent="0.35">
      <c r="A19740" t="s">
        <v>1</v>
      </c>
      <c r="B19740" t="s">
        <v>2255</v>
      </c>
      <c r="C19740" t="s">
        <v>947</v>
      </c>
      <c r="D19740" t="s">
        <v>4526</v>
      </c>
      <c r="E19740" t="s">
        <v>88</v>
      </c>
      <c r="F19740" t="b">
        <v>0</v>
      </c>
      <c r="G19740" t="s">
        <v>68</v>
      </c>
      <c r="H19740" s="1">
        <v>46246.674421296288</v>
      </c>
      <c r="I19740" t="b">
        <v>1</v>
      </c>
      <c r="J19740" t="b">
        <v>0</v>
      </c>
      <c r="K19740" t="s">
        <v>41</v>
      </c>
      <c r="L19740" t="s">
        <v>74</v>
      </c>
      <c r="M19740"/>
      <c r="N19740">
        <v>83</v>
      </c>
      <c r="O19740" t="s">
        <v>3073</v>
      </c>
      <c r="P19740" t="s">
        <v>33392</v>
      </c>
    </row>
    <row r="19741" spans="1:16" x14ac:dyDescent="0.35">
      <c r="A19741" t="s">
        <v>5</v>
      </c>
      <c r="B19741" t="s">
        <v>22296</v>
      </c>
      <c r="C19741" t="s">
        <v>3510</v>
      </c>
      <c r="D19741" t="s">
        <v>5102</v>
      </c>
      <c r="E19741" t="s">
        <v>59</v>
      </c>
      <c r="F19741" t="b">
        <v>0</v>
      </c>
      <c r="G19741" t="s">
        <v>13</v>
      </c>
      <c r="H19741" s="1">
        <v>46246.675046296303</v>
      </c>
      <c r="I19741" t="b">
        <v>0</v>
      </c>
      <c r="J19741" t="b">
        <v>0</v>
      </c>
      <c r="K19741" t="s">
        <v>13</v>
      </c>
      <c r="L19741" t="s">
        <v>60</v>
      </c>
      <c r="M19741">
        <v>193000</v>
      </c>
      <c r="N19741"/>
      <c r="O19741" t="s">
        <v>4570</v>
      </c>
      <c r="P19741" t="s">
        <v>22297</v>
      </c>
    </row>
    <row r="19742" spans="1:16" x14ac:dyDescent="0.35">
      <c r="A19742" t="s">
        <v>0</v>
      </c>
      <c r="B19742" t="s">
        <v>33393</v>
      </c>
      <c r="C19742" t="s">
        <v>165</v>
      </c>
      <c r="D19742" t="s">
        <v>4526</v>
      </c>
      <c r="E19742" t="s">
        <v>59</v>
      </c>
      <c r="F19742" t="b">
        <v>0</v>
      </c>
      <c r="G19742" t="s">
        <v>73</v>
      </c>
      <c r="H19742" s="1">
        <v>46246.709745370368</v>
      </c>
      <c r="I19742" t="b">
        <v>0</v>
      </c>
      <c r="J19742" t="b">
        <v>0</v>
      </c>
      <c r="K19742" t="s">
        <v>41</v>
      </c>
      <c r="L19742" t="s">
        <v>60</v>
      </c>
      <c r="M19742">
        <v>60000</v>
      </c>
      <c r="N19742"/>
      <c r="O19742" t="s">
        <v>523</v>
      </c>
      <c r="P19742" t="s">
        <v>233</v>
      </c>
    </row>
    <row r="19743" spans="1:16" x14ac:dyDescent="0.35">
      <c r="A19743" t="s">
        <v>7</v>
      </c>
      <c r="B19743" t="s">
        <v>33394</v>
      </c>
      <c r="C19743" t="s">
        <v>901</v>
      </c>
      <c r="D19743" t="s">
        <v>4346</v>
      </c>
      <c r="E19743" t="s">
        <v>88</v>
      </c>
      <c r="F19743" t="b">
        <v>0</v>
      </c>
      <c r="G19743" t="s">
        <v>77</v>
      </c>
      <c r="H19743" s="1">
        <v>46246.709745370368</v>
      </c>
      <c r="I19743" t="b">
        <v>0</v>
      </c>
      <c r="J19743" t="b">
        <v>0</v>
      </c>
      <c r="K19743" t="s">
        <v>41</v>
      </c>
      <c r="L19743" t="s">
        <v>74</v>
      </c>
      <c r="M19743"/>
      <c r="N19743">
        <v>61.5</v>
      </c>
      <c r="O19743" t="s">
        <v>13556</v>
      </c>
      <c r="P19743" t="s">
        <v>33395</v>
      </c>
    </row>
    <row r="19744" spans="1:16" x14ac:dyDescent="0.35">
      <c r="A19744" t="s">
        <v>0</v>
      </c>
      <c r="B19744" t="s">
        <v>33396</v>
      </c>
      <c r="C19744" t="s">
        <v>40</v>
      </c>
      <c r="D19744" t="s">
        <v>4526</v>
      </c>
      <c r="E19744" t="s">
        <v>59</v>
      </c>
      <c r="F19744" t="b">
        <v>0</v>
      </c>
      <c r="G19744" t="s">
        <v>40</v>
      </c>
      <c r="H19744" s="1">
        <v>46246.712766203702</v>
      </c>
      <c r="I19744" t="b">
        <v>1</v>
      </c>
      <c r="J19744" t="b">
        <v>0</v>
      </c>
      <c r="K19744" t="s">
        <v>40</v>
      </c>
      <c r="L19744" t="s">
        <v>60</v>
      </c>
      <c r="M19744">
        <v>47500</v>
      </c>
      <c r="N19744"/>
      <c r="O19744" t="s">
        <v>101</v>
      </c>
      <c r="P19744" t="s">
        <v>28881</v>
      </c>
    </row>
    <row r="19745" spans="1:16" x14ac:dyDescent="0.35">
      <c r="A19745" t="s">
        <v>2</v>
      </c>
      <c r="B19745" t="s">
        <v>33397</v>
      </c>
      <c r="C19745" t="s">
        <v>81</v>
      </c>
      <c r="D19745" t="s">
        <v>4526</v>
      </c>
      <c r="E19745" t="s">
        <v>59</v>
      </c>
      <c r="F19745" t="b">
        <v>0</v>
      </c>
      <c r="G19745" t="s">
        <v>77</v>
      </c>
      <c r="H19745" s="1">
        <v>46246.71297453704</v>
      </c>
      <c r="I19745" t="b">
        <v>0</v>
      </c>
      <c r="J19745" t="b">
        <v>0</v>
      </c>
      <c r="K19745" t="s">
        <v>41</v>
      </c>
      <c r="L19745" t="s">
        <v>60</v>
      </c>
      <c r="M19745">
        <v>250000</v>
      </c>
      <c r="N19745"/>
      <c r="O19745" t="s">
        <v>20851</v>
      </c>
      <c r="P19745" t="s">
        <v>579</v>
      </c>
    </row>
    <row r="19746" spans="1:16" x14ac:dyDescent="0.35">
      <c r="A19746" t="s">
        <v>5</v>
      </c>
      <c r="B19746" t="s">
        <v>8519</v>
      </c>
      <c r="C19746" t="s">
        <v>1250</v>
      </c>
      <c r="D19746" t="s">
        <v>4346</v>
      </c>
      <c r="E19746" t="s">
        <v>59</v>
      </c>
      <c r="F19746" t="b">
        <v>0</v>
      </c>
      <c r="G19746" t="s">
        <v>89</v>
      </c>
      <c r="H19746" s="1">
        <v>46246.716064814813</v>
      </c>
      <c r="I19746" t="b">
        <v>1</v>
      </c>
      <c r="J19746" t="b">
        <v>1</v>
      </c>
      <c r="K19746" t="s">
        <v>41</v>
      </c>
      <c r="L19746" t="s">
        <v>60</v>
      </c>
      <c r="M19746">
        <v>176700</v>
      </c>
      <c r="N19746"/>
      <c r="O19746" t="s">
        <v>699</v>
      </c>
      <c r="P19746" t="s">
        <v>8520</v>
      </c>
    </row>
    <row r="19747" spans="1:16" x14ac:dyDescent="0.35">
      <c r="A19747" t="s">
        <v>1</v>
      </c>
      <c r="B19747" t="s">
        <v>1302</v>
      </c>
      <c r="C19747" t="s">
        <v>356</v>
      </c>
      <c r="D19747" t="s">
        <v>4756</v>
      </c>
      <c r="E19747" t="s">
        <v>59</v>
      </c>
      <c r="F19747" t="b">
        <v>0</v>
      </c>
      <c r="G19747" t="s">
        <v>89</v>
      </c>
      <c r="H19747" s="1">
        <v>46246.716099537043</v>
      </c>
      <c r="I19747" t="b">
        <v>0</v>
      </c>
      <c r="J19747" t="b">
        <v>0</v>
      </c>
      <c r="K19747" t="s">
        <v>41</v>
      </c>
      <c r="L19747" t="s">
        <v>60</v>
      </c>
      <c r="M19747">
        <v>130000</v>
      </c>
      <c r="N19747"/>
      <c r="O19747" t="s">
        <v>33398</v>
      </c>
      <c r="P19747" t="s">
        <v>33399</v>
      </c>
    </row>
    <row r="19748" spans="1:16" x14ac:dyDescent="0.35">
      <c r="A19748" t="s">
        <v>1</v>
      </c>
      <c r="B19748" t="s">
        <v>629</v>
      </c>
      <c r="C19748" t="s">
        <v>3510</v>
      </c>
      <c r="D19748" t="s">
        <v>4756</v>
      </c>
      <c r="E19748" t="s">
        <v>59</v>
      </c>
      <c r="F19748" t="b">
        <v>0</v>
      </c>
      <c r="G19748" t="s">
        <v>13</v>
      </c>
      <c r="H19748" s="1">
        <v>46246.71671296296</v>
      </c>
      <c r="I19748" t="b">
        <v>0</v>
      </c>
      <c r="J19748" t="b">
        <v>0</v>
      </c>
      <c r="K19748" t="s">
        <v>13</v>
      </c>
      <c r="L19748" t="s">
        <v>60</v>
      </c>
      <c r="M19748">
        <v>115500</v>
      </c>
      <c r="N19748"/>
      <c r="O19748" t="s">
        <v>1558</v>
      </c>
      <c r="P19748" t="s">
        <v>33400</v>
      </c>
    </row>
    <row r="19749" spans="1:16" x14ac:dyDescent="0.35">
      <c r="A19749" t="s">
        <v>7</v>
      </c>
      <c r="B19749" t="s">
        <v>25323</v>
      </c>
      <c r="C19749" t="s">
        <v>172</v>
      </c>
      <c r="D19749" t="s">
        <v>4346</v>
      </c>
      <c r="E19749" t="s">
        <v>59</v>
      </c>
      <c r="F19749" t="b">
        <v>0</v>
      </c>
      <c r="G19749" t="s">
        <v>68</v>
      </c>
      <c r="H19749" s="1">
        <v>46246.751400462963</v>
      </c>
      <c r="I19749" t="b">
        <v>0</v>
      </c>
      <c r="J19749" t="b">
        <v>1</v>
      </c>
      <c r="K19749" t="s">
        <v>41</v>
      </c>
      <c r="L19749" t="s">
        <v>60</v>
      </c>
      <c r="M19749">
        <v>105000</v>
      </c>
      <c r="N19749"/>
      <c r="O19749" t="s">
        <v>25347</v>
      </c>
      <c r="P19749" t="s">
        <v>25348</v>
      </c>
    </row>
    <row r="19750" spans="1:16" x14ac:dyDescent="0.35">
      <c r="A19750" t="s">
        <v>2</v>
      </c>
      <c r="B19750" t="s">
        <v>158</v>
      </c>
      <c r="C19750" t="s">
        <v>901</v>
      </c>
      <c r="D19750" t="s">
        <v>4526</v>
      </c>
      <c r="E19750" t="s">
        <v>88</v>
      </c>
      <c r="F19750" t="b">
        <v>0</v>
      </c>
      <c r="G19750" t="s">
        <v>77</v>
      </c>
      <c r="H19750" s="1">
        <v>46246.75141203704</v>
      </c>
      <c r="I19750" t="b">
        <v>0</v>
      </c>
      <c r="J19750" t="b">
        <v>0</v>
      </c>
      <c r="K19750" t="s">
        <v>41</v>
      </c>
      <c r="L19750" t="s">
        <v>74</v>
      </c>
      <c r="M19750"/>
      <c r="N19750">
        <v>132.5</v>
      </c>
      <c r="O19750" t="s">
        <v>176</v>
      </c>
      <c r="P19750" t="s">
        <v>1415</v>
      </c>
    </row>
    <row r="19751" spans="1:16" x14ac:dyDescent="0.35">
      <c r="A19751" t="s">
        <v>2</v>
      </c>
      <c r="B19751" t="s">
        <v>33401</v>
      </c>
      <c r="C19751" t="s">
        <v>472</v>
      </c>
      <c r="D19751" t="s">
        <v>4526</v>
      </c>
      <c r="E19751" t="s">
        <v>88</v>
      </c>
      <c r="F19751" t="b">
        <v>0</v>
      </c>
      <c r="G19751" t="s">
        <v>65</v>
      </c>
      <c r="H19751" s="1">
        <v>46246.754710648151</v>
      </c>
      <c r="I19751" t="b">
        <v>0</v>
      </c>
      <c r="J19751" t="b">
        <v>1</v>
      </c>
      <c r="K19751" t="s">
        <v>41</v>
      </c>
      <c r="L19751" t="s">
        <v>74</v>
      </c>
      <c r="M19751"/>
      <c r="N19751">
        <v>65</v>
      </c>
      <c r="O19751" t="s">
        <v>2776</v>
      </c>
      <c r="P19751" t="s">
        <v>16417</v>
      </c>
    </row>
    <row r="19752" spans="1:16" x14ac:dyDescent="0.35">
      <c r="A19752" t="s">
        <v>0</v>
      </c>
      <c r="B19752" t="s">
        <v>33402</v>
      </c>
      <c r="C19752" t="s">
        <v>752</v>
      </c>
      <c r="D19752" t="s">
        <v>2360</v>
      </c>
      <c r="E19752" t="s">
        <v>59</v>
      </c>
      <c r="F19752" t="b">
        <v>0</v>
      </c>
      <c r="G19752" t="s">
        <v>65</v>
      </c>
      <c r="H19752" s="1">
        <v>46246.79310185185</v>
      </c>
      <c r="I19752" t="b">
        <v>0</v>
      </c>
      <c r="J19752" t="b">
        <v>1</v>
      </c>
      <c r="K19752" t="s">
        <v>41</v>
      </c>
      <c r="L19752" t="s">
        <v>60</v>
      </c>
      <c r="M19752">
        <v>85000</v>
      </c>
      <c r="N19752"/>
      <c r="O19752" t="s">
        <v>33403</v>
      </c>
      <c r="P19752" t="s">
        <v>33404</v>
      </c>
    </row>
    <row r="19753" spans="1:16" x14ac:dyDescent="0.35">
      <c r="A19753" t="s">
        <v>0</v>
      </c>
      <c r="B19753" t="s">
        <v>7636</v>
      </c>
      <c r="C19753" t="s">
        <v>901</v>
      </c>
      <c r="D19753" t="s">
        <v>4526</v>
      </c>
      <c r="E19753" t="s">
        <v>59</v>
      </c>
      <c r="F19753" t="b">
        <v>0</v>
      </c>
      <c r="G19753" t="s">
        <v>77</v>
      </c>
      <c r="H19753" s="1">
        <v>46246.793113425927</v>
      </c>
      <c r="I19753" t="b">
        <v>0</v>
      </c>
      <c r="J19753" t="b">
        <v>1</v>
      </c>
      <c r="K19753" t="s">
        <v>41</v>
      </c>
      <c r="L19753" t="s">
        <v>60</v>
      </c>
      <c r="M19753">
        <v>72500</v>
      </c>
      <c r="N19753"/>
      <c r="O19753" t="s">
        <v>33405</v>
      </c>
    </row>
    <row r="19754" spans="1:16" x14ac:dyDescent="0.35">
      <c r="A19754" t="s">
        <v>5</v>
      </c>
      <c r="B19754" t="s">
        <v>33406</v>
      </c>
      <c r="C19754" t="s">
        <v>2332</v>
      </c>
      <c r="D19754" t="s">
        <v>2360</v>
      </c>
      <c r="E19754" t="s">
        <v>59</v>
      </c>
      <c r="F19754" t="b">
        <v>0</v>
      </c>
      <c r="G19754" t="s">
        <v>89</v>
      </c>
      <c r="H19754" s="1">
        <v>46246.841087962966</v>
      </c>
      <c r="I19754" t="b">
        <v>0</v>
      </c>
      <c r="J19754" t="b">
        <v>0</v>
      </c>
      <c r="K19754" t="s">
        <v>41</v>
      </c>
      <c r="L19754" t="s">
        <v>60</v>
      </c>
      <c r="M19754">
        <v>120000</v>
      </c>
      <c r="N19754"/>
      <c r="O19754" t="s">
        <v>33407</v>
      </c>
      <c r="P19754" t="s">
        <v>33408</v>
      </c>
    </row>
    <row r="19755" spans="1:16" x14ac:dyDescent="0.35">
      <c r="A19755" t="s">
        <v>5</v>
      </c>
      <c r="B19755" t="s">
        <v>33409</v>
      </c>
      <c r="C19755" t="s">
        <v>586</v>
      </c>
      <c r="D19755" t="s">
        <v>4346</v>
      </c>
      <c r="E19755" t="s">
        <v>59</v>
      </c>
      <c r="F19755" t="b">
        <v>0</v>
      </c>
      <c r="G19755" t="s">
        <v>89</v>
      </c>
      <c r="H19755" s="1">
        <v>46246.841099537043</v>
      </c>
      <c r="I19755" t="b">
        <v>0</v>
      </c>
      <c r="J19755" t="b">
        <v>1</v>
      </c>
      <c r="K19755" t="s">
        <v>41</v>
      </c>
      <c r="L19755" t="s">
        <v>60</v>
      </c>
      <c r="M19755">
        <v>164500</v>
      </c>
      <c r="N19755"/>
      <c r="O19755" t="s">
        <v>33410</v>
      </c>
      <c r="P19755" t="s">
        <v>33411</v>
      </c>
    </row>
    <row r="19756" spans="1:16" x14ac:dyDescent="0.35">
      <c r="A19756" t="s">
        <v>1</v>
      </c>
      <c r="B19756" t="s">
        <v>33412</v>
      </c>
      <c r="C19756" t="s">
        <v>860</v>
      </c>
      <c r="D19756" t="s">
        <v>4346</v>
      </c>
      <c r="E19756" t="s">
        <v>59</v>
      </c>
      <c r="F19756" t="b">
        <v>0</v>
      </c>
      <c r="G19756" t="s">
        <v>68</v>
      </c>
      <c r="H19756" s="1">
        <v>46246.841180555559</v>
      </c>
      <c r="I19756" t="b">
        <v>1</v>
      </c>
      <c r="J19756" t="b">
        <v>1</v>
      </c>
      <c r="K19756" t="s">
        <v>41</v>
      </c>
      <c r="L19756" t="s">
        <v>60</v>
      </c>
      <c r="M19756">
        <v>124500</v>
      </c>
      <c r="N19756"/>
      <c r="O19756" t="s">
        <v>2688</v>
      </c>
      <c r="P19756" t="s">
        <v>33413</v>
      </c>
    </row>
    <row r="19757" spans="1:16" x14ac:dyDescent="0.35">
      <c r="A19757" t="s">
        <v>2</v>
      </c>
      <c r="B19757" t="s">
        <v>33414</v>
      </c>
      <c r="C19757" t="s">
        <v>76</v>
      </c>
      <c r="D19757" t="s">
        <v>2360</v>
      </c>
      <c r="E19757" t="s">
        <v>59</v>
      </c>
      <c r="F19757" t="b">
        <v>1</v>
      </c>
      <c r="G19757" t="s">
        <v>77</v>
      </c>
      <c r="H19757" s="1">
        <v>46246.879618055558</v>
      </c>
      <c r="I19757" t="b">
        <v>0</v>
      </c>
      <c r="J19757" t="b">
        <v>1</v>
      </c>
      <c r="K19757" t="s">
        <v>41</v>
      </c>
      <c r="L19757" t="s">
        <v>60</v>
      </c>
      <c r="M19757">
        <v>142000</v>
      </c>
      <c r="N19757"/>
      <c r="O19757" t="s">
        <v>21752</v>
      </c>
      <c r="P19757" t="s">
        <v>22295</v>
      </c>
    </row>
    <row r="19758" spans="1:16" x14ac:dyDescent="0.35">
      <c r="A19758" t="s">
        <v>2</v>
      </c>
      <c r="B19758" t="s">
        <v>33415</v>
      </c>
      <c r="C19758" t="s">
        <v>112</v>
      </c>
      <c r="D19758" t="s">
        <v>4756</v>
      </c>
      <c r="E19758" t="s">
        <v>59</v>
      </c>
      <c r="F19758" t="b">
        <v>0</v>
      </c>
      <c r="G19758" t="s">
        <v>65</v>
      </c>
      <c r="H19758" s="1">
        <v>46246.879664351851</v>
      </c>
      <c r="I19758" t="b">
        <v>0</v>
      </c>
      <c r="J19758" t="b">
        <v>1</v>
      </c>
      <c r="K19758" t="s">
        <v>41</v>
      </c>
      <c r="L19758" t="s">
        <v>60</v>
      </c>
      <c r="M19758">
        <v>230500</v>
      </c>
      <c r="N19758"/>
      <c r="O19758" t="s">
        <v>965</v>
      </c>
      <c r="P19758" t="s">
        <v>3696</v>
      </c>
    </row>
    <row r="19759" spans="1:16" x14ac:dyDescent="0.35">
      <c r="A19759" t="s">
        <v>5</v>
      </c>
      <c r="B19759" t="s">
        <v>5</v>
      </c>
      <c r="C19759" t="s">
        <v>2034</v>
      </c>
      <c r="D19759" t="s">
        <v>4526</v>
      </c>
      <c r="E19759" t="s">
        <v>59</v>
      </c>
      <c r="F19759" t="b">
        <v>0</v>
      </c>
      <c r="G19759" t="s">
        <v>89</v>
      </c>
      <c r="H19759" s="1">
        <v>46246.882800925923</v>
      </c>
      <c r="I19759" t="b">
        <v>0</v>
      </c>
      <c r="J19759" t="b">
        <v>1</v>
      </c>
      <c r="K19759" t="s">
        <v>41</v>
      </c>
      <c r="L19759" t="s">
        <v>60</v>
      </c>
      <c r="M19759">
        <v>127500</v>
      </c>
      <c r="N19759"/>
      <c r="O19759" t="s">
        <v>33416</v>
      </c>
      <c r="P19759" t="s">
        <v>33417</v>
      </c>
    </row>
    <row r="19760" spans="1:16" x14ac:dyDescent="0.35">
      <c r="A19760" t="s">
        <v>0</v>
      </c>
      <c r="B19760" t="s">
        <v>23079</v>
      </c>
      <c r="C19760" t="s">
        <v>76</v>
      </c>
      <c r="D19760" t="s">
        <v>2360</v>
      </c>
      <c r="E19760" t="s">
        <v>59</v>
      </c>
      <c r="F19760" t="b">
        <v>1</v>
      </c>
      <c r="G19760" t="s">
        <v>41</v>
      </c>
      <c r="H19760" s="1">
        <v>46246.921111111107</v>
      </c>
      <c r="I19760" t="b">
        <v>0</v>
      </c>
      <c r="J19760" t="b">
        <v>1</v>
      </c>
      <c r="K19760" t="s">
        <v>41</v>
      </c>
      <c r="L19760" t="s">
        <v>60</v>
      </c>
      <c r="M19760">
        <v>135000</v>
      </c>
      <c r="N19760"/>
      <c r="O19760" t="s">
        <v>1355</v>
      </c>
      <c r="P19760" t="s">
        <v>33418</v>
      </c>
    </row>
    <row r="19761" spans="1:16" x14ac:dyDescent="0.35">
      <c r="A19761" t="s">
        <v>1</v>
      </c>
      <c r="B19761" t="s">
        <v>33419</v>
      </c>
      <c r="C19761" t="s">
        <v>211</v>
      </c>
      <c r="D19761" t="s">
        <v>4526</v>
      </c>
      <c r="E19761" t="s">
        <v>88</v>
      </c>
      <c r="F19761" t="b">
        <v>0</v>
      </c>
      <c r="G19761" t="s">
        <v>89</v>
      </c>
      <c r="H19761" s="1">
        <v>46246.924502314818</v>
      </c>
      <c r="I19761" t="b">
        <v>0</v>
      </c>
      <c r="J19761" t="b">
        <v>1</v>
      </c>
      <c r="K19761" t="s">
        <v>41</v>
      </c>
      <c r="L19761" t="s">
        <v>74</v>
      </c>
      <c r="M19761"/>
      <c r="N19761">
        <v>52.5</v>
      </c>
      <c r="O19761" t="s">
        <v>403</v>
      </c>
      <c r="P19761" t="s">
        <v>33420</v>
      </c>
    </row>
    <row r="19762" spans="1:16" x14ac:dyDescent="0.35">
      <c r="A19762" t="s">
        <v>2</v>
      </c>
      <c r="B19762" t="s">
        <v>33421</v>
      </c>
      <c r="C19762" t="s">
        <v>81</v>
      </c>
      <c r="D19762" t="s">
        <v>4526</v>
      </c>
      <c r="E19762" t="s">
        <v>59</v>
      </c>
      <c r="F19762" t="b">
        <v>0</v>
      </c>
      <c r="G19762" t="s">
        <v>77</v>
      </c>
      <c r="H19762" s="1">
        <v>46246.962951388887</v>
      </c>
      <c r="I19762" t="b">
        <v>0</v>
      </c>
      <c r="J19762" t="b">
        <v>0</v>
      </c>
      <c r="K19762" t="s">
        <v>41</v>
      </c>
      <c r="L19762" t="s">
        <v>60</v>
      </c>
      <c r="M19762">
        <v>307500</v>
      </c>
      <c r="N19762"/>
      <c r="O19762" t="s">
        <v>2960</v>
      </c>
      <c r="P19762" t="s">
        <v>33422</v>
      </c>
    </row>
    <row r="19763" spans="1:16" x14ac:dyDescent="0.35">
      <c r="A19763" t="s">
        <v>3</v>
      </c>
      <c r="B19763" t="s">
        <v>33423</v>
      </c>
      <c r="C19763" t="s">
        <v>76</v>
      </c>
      <c r="D19763" t="s">
        <v>4526</v>
      </c>
      <c r="E19763" t="s">
        <v>88</v>
      </c>
      <c r="F19763" t="b">
        <v>1</v>
      </c>
      <c r="G19763" t="s">
        <v>77</v>
      </c>
      <c r="H19763" s="1">
        <v>46247.001458333332</v>
      </c>
      <c r="I19763" t="b">
        <v>0</v>
      </c>
      <c r="J19763" t="b">
        <v>1</v>
      </c>
      <c r="K19763" t="s">
        <v>41</v>
      </c>
      <c r="L19763" t="s">
        <v>74</v>
      </c>
      <c r="M19763"/>
      <c r="N19763">
        <v>46.5</v>
      </c>
      <c r="O19763" t="s">
        <v>7887</v>
      </c>
      <c r="P19763" t="s">
        <v>4062</v>
      </c>
    </row>
    <row r="19764" spans="1:16" x14ac:dyDescent="0.35">
      <c r="A19764" t="s">
        <v>2</v>
      </c>
      <c r="B19764" t="s">
        <v>33424</v>
      </c>
      <c r="C19764" t="s">
        <v>76</v>
      </c>
      <c r="D19764" t="s">
        <v>4673</v>
      </c>
      <c r="E19764" t="s">
        <v>59</v>
      </c>
      <c r="F19764" t="b">
        <v>1</v>
      </c>
      <c r="G19764" t="s">
        <v>41</v>
      </c>
      <c r="H19764" s="1">
        <v>46247.00445601852</v>
      </c>
      <c r="I19764" t="b">
        <v>1</v>
      </c>
      <c r="J19764" t="b">
        <v>1</v>
      </c>
      <c r="K19764" t="s">
        <v>41</v>
      </c>
      <c r="L19764" t="s">
        <v>60</v>
      </c>
      <c r="M19764">
        <v>185000</v>
      </c>
      <c r="N19764"/>
      <c r="O19764" t="s">
        <v>28264</v>
      </c>
      <c r="P19764" t="s">
        <v>1334</v>
      </c>
    </row>
    <row r="19765" spans="1:16" x14ac:dyDescent="0.35">
      <c r="A19765" t="s">
        <v>4</v>
      </c>
      <c r="B19765" t="s">
        <v>2973</v>
      </c>
      <c r="C19765" t="s">
        <v>4765</v>
      </c>
      <c r="D19765" t="s">
        <v>7670</v>
      </c>
      <c r="E19765" t="s">
        <v>59</v>
      </c>
      <c r="F19765" t="b">
        <v>0</v>
      </c>
      <c r="G19765" t="s">
        <v>40</v>
      </c>
      <c r="H19765" s="1">
        <v>46247.004525462973</v>
      </c>
      <c r="I19765" t="b">
        <v>1</v>
      </c>
      <c r="J19765" t="b">
        <v>0</v>
      </c>
      <c r="K19765" t="s">
        <v>40</v>
      </c>
      <c r="L19765" t="s">
        <v>60</v>
      </c>
      <c r="M19765">
        <v>65000</v>
      </c>
      <c r="N19765"/>
      <c r="O19765" t="s">
        <v>11433</v>
      </c>
      <c r="P19765" t="s">
        <v>310</v>
      </c>
    </row>
    <row r="19766" spans="1:16" x14ac:dyDescent="0.35">
      <c r="A19766" t="s">
        <v>1</v>
      </c>
      <c r="B19766" t="s">
        <v>33425</v>
      </c>
      <c r="C19766" t="s">
        <v>695</v>
      </c>
      <c r="D19766" t="s">
        <v>7397</v>
      </c>
      <c r="E19766" t="s">
        <v>88</v>
      </c>
      <c r="F19766" t="b">
        <v>0</v>
      </c>
      <c r="G19766" t="s">
        <v>89</v>
      </c>
      <c r="H19766" s="1">
        <v>46247.007754629631</v>
      </c>
      <c r="I19766" t="b">
        <v>0</v>
      </c>
      <c r="J19766" t="b">
        <v>1</v>
      </c>
      <c r="K19766" t="s">
        <v>41</v>
      </c>
      <c r="L19766" t="s">
        <v>74</v>
      </c>
      <c r="M19766"/>
      <c r="N19766">
        <v>59.5</v>
      </c>
      <c r="O19766" t="s">
        <v>299</v>
      </c>
      <c r="P19766" t="s">
        <v>33426</v>
      </c>
    </row>
    <row r="19767" spans="1:16" x14ac:dyDescent="0.35">
      <c r="A19767" t="s">
        <v>5</v>
      </c>
      <c r="B19767" t="s">
        <v>33427</v>
      </c>
      <c r="C19767" t="s">
        <v>33428</v>
      </c>
      <c r="D19767" t="s">
        <v>4515</v>
      </c>
      <c r="E19767" t="s">
        <v>59</v>
      </c>
      <c r="F19767" t="b">
        <v>0</v>
      </c>
      <c r="G19767" t="s">
        <v>77</v>
      </c>
      <c r="H19767" s="1">
        <v>46247.007789351846</v>
      </c>
      <c r="I19767" t="b">
        <v>0</v>
      </c>
      <c r="J19767" t="b">
        <v>1</v>
      </c>
      <c r="K19767" t="s">
        <v>41</v>
      </c>
      <c r="L19767" t="s">
        <v>60</v>
      </c>
      <c r="M19767">
        <v>165000</v>
      </c>
      <c r="N19767"/>
      <c r="O19767" t="s">
        <v>33429</v>
      </c>
      <c r="P19767" t="s">
        <v>3666</v>
      </c>
    </row>
    <row r="19768" spans="1:16" x14ac:dyDescent="0.35">
      <c r="A19768" t="s">
        <v>1</v>
      </c>
      <c r="B19768" t="s">
        <v>2352</v>
      </c>
      <c r="C19768" t="s">
        <v>930</v>
      </c>
      <c r="D19768" t="s">
        <v>33430</v>
      </c>
      <c r="E19768" t="s">
        <v>59</v>
      </c>
      <c r="F19768" t="b">
        <v>0</v>
      </c>
      <c r="G19768" t="s">
        <v>19</v>
      </c>
      <c r="H19768" s="1">
        <v>46247.009027777778</v>
      </c>
      <c r="I19768" t="b">
        <v>1</v>
      </c>
      <c r="J19768" t="b">
        <v>0</v>
      </c>
      <c r="K19768" t="s">
        <v>19</v>
      </c>
      <c r="L19768" t="s">
        <v>60</v>
      </c>
      <c r="M19768">
        <v>2600000</v>
      </c>
      <c r="N19768"/>
      <c r="O19768" t="s">
        <v>33430</v>
      </c>
      <c r="P19768" t="s">
        <v>3741</v>
      </c>
    </row>
    <row r="19769" spans="1:16" x14ac:dyDescent="0.35">
      <c r="A19769" t="s">
        <v>1</v>
      </c>
      <c r="B19769" t="s">
        <v>33431</v>
      </c>
      <c r="C19769" t="s">
        <v>472</v>
      </c>
      <c r="D19769" t="s">
        <v>4526</v>
      </c>
      <c r="E19769" t="s">
        <v>132</v>
      </c>
      <c r="F19769" t="b">
        <v>0</v>
      </c>
      <c r="G19769" t="s">
        <v>77</v>
      </c>
      <c r="H19769" s="1">
        <v>46247.049502314818</v>
      </c>
      <c r="I19769" t="b">
        <v>0</v>
      </c>
      <c r="J19769" t="b">
        <v>1</v>
      </c>
      <c r="K19769" t="s">
        <v>41</v>
      </c>
      <c r="L19769" t="s">
        <v>74</v>
      </c>
      <c r="M19769"/>
      <c r="N19769">
        <v>28.5</v>
      </c>
      <c r="O19769" t="s">
        <v>446</v>
      </c>
      <c r="P19769" t="s">
        <v>208</v>
      </c>
    </row>
    <row r="19770" spans="1:16" x14ac:dyDescent="0.35">
      <c r="A19770" t="s">
        <v>7</v>
      </c>
      <c r="B19770" t="s">
        <v>33432</v>
      </c>
      <c r="C19770" t="s">
        <v>11351</v>
      </c>
      <c r="D19770" t="s">
        <v>7670</v>
      </c>
      <c r="E19770" t="s">
        <v>232</v>
      </c>
      <c r="F19770" t="b">
        <v>0</v>
      </c>
      <c r="G19770" t="s">
        <v>40</v>
      </c>
      <c r="H19770" s="1">
        <v>46247.181608796287</v>
      </c>
      <c r="I19770" t="b">
        <v>0</v>
      </c>
      <c r="J19770" t="b">
        <v>0</v>
      </c>
      <c r="K19770" t="s">
        <v>40</v>
      </c>
      <c r="L19770" t="s">
        <v>60</v>
      </c>
      <c r="M19770">
        <v>62000</v>
      </c>
      <c r="N19770"/>
      <c r="O19770" t="s">
        <v>13031</v>
      </c>
      <c r="P19770" t="s">
        <v>728</v>
      </c>
    </row>
    <row r="19771" spans="1:16" x14ac:dyDescent="0.35">
      <c r="A19771" t="s">
        <v>1</v>
      </c>
      <c r="B19771" t="s">
        <v>527</v>
      </c>
      <c r="C19771" t="s">
        <v>2269</v>
      </c>
      <c r="D19771" t="s">
        <v>4756</v>
      </c>
      <c r="E19771" t="s">
        <v>59</v>
      </c>
      <c r="F19771" t="b">
        <v>0</v>
      </c>
      <c r="G19771" t="s">
        <v>77</v>
      </c>
      <c r="H19771" s="1">
        <v>46247.217060185183</v>
      </c>
      <c r="I19771" t="b">
        <v>0</v>
      </c>
      <c r="J19771" t="b">
        <v>0</v>
      </c>
      <c r="K19771" t="s">
        <v>41</v>
      </c>
      <c r="L19771" t="s">
        <v>60</v>
      </c>
      <c r="M19771">
        <v>120000</v>
      </c>
      <c r="N19771"/>
      <c r="O19771" t="s">
        <v>33433</v>
      </c>
    </row>
    <row r="19772" spans="1:16" x14ac:dyDescent="0.35">
      <c r="A19772" t="s">
        <v>1</v>
      </c>
      <c r="B19772" t="s">
        <v>33434</v>
      </c>
      <c r="C19772" t="s">
        <v>76</v>
      </c>
      <c r="D19772" t="s">
        <v>4346</v>
      </c>
      <c r="E19772" t="s">
        <v>88</v>
      </c>
      <c r="F19772" t="b">
        <v>1</v>
      </c>
      <c r="G19772" t="s">
        <v>19</v>
      </c>
      <c r="H19772" s="1">
        <v>46247.2187037037</v>
      </c>
      <c r="I19772" t="b">
        <v>1</v>
      </c>
      <c r="J19772" t="b">
        <v>0</v>
      </c>
      <c r="K19772" t="s">
        <v>19</v>
      </c>
      <c r="L19772" t="s">
        <v>60</v>
      </c>
      <c r="M19772">
        <v>1189187.3700000001</v>
      </c>
      <c r="N19772"/>
      <c r="O19772" t="s">
        <v>33435</v>
      </c>
      <c r="P19772" t="s">
        <v>33436</v>
      </c>
    </row>
    <row r="19773" spans="1:16" x14ac:dyDescent="0.35">
      <c r="A19773" t="s">
        <v>6</v>
      </c>
      <c r="B19773" t="s">
        <v>6</v>
      </c>
      <c r="C19773" t="s">
        <v>33437</v>
      </c>
      <c r="D19773" t="s">
        <v>4526</v>
      </c>
      <c r="E19773" t="s">
        <v>59</v>
      </c>
      <c r="F19773" t="b">
        <v>0</v>
      </c>
      <c r="G19773" t="s">
        <v>65</v>
      </c>
      <c r="H19773" s="1">
        <v>46247.33865740741</v>
      </c>
      <c r="I19773" t="b">
        <v>0</v>
      </c>
      <c r="J19773" t="b">
        <v>0</v>
      </c>
      <c r="K19773" t="s">
        <v>41</v>
      </c>
      <c r="L19773" t="s">
        <v>60</v>
      </c>
      <c r="M19773">
        <v>151475</v>
      </c>
      <c r="N19773"/>
      <c r="O19773" t="s">
        <v>5786</v>
      </c>
      <c r="P19773" t="s">
        <v>33438</v>
      </c>
    </row>
    <row r="19774" spans="1:16" x14ac:dyDescent="0.35">
      <c r="A19774" t="s">
        <v>2</v>
      </c>
      <c r="B19774" t="s">
        <v>1275</v>
      </c>
      <c r="C19774" t="s">
        <v>1295</v>
      </c>
      <c r="D19774" t="s">
        <v>4526</v>
      </c>
      <c r="E19774" t="s">
        <v>59</v>
      </c>
      <c r="F19774" t="b">
        <v>0</v>
      </c>
      <c r="G19774" t="s">
        <v>68</v>
      </c>
      <c r="H19774" s="1">
        <v>46247.380277777767</v>
      </c>
      <c r="I19774" t="b">
        <v>0</v>
      </c>
      <c r="J19774" t="b">
        <v>1</v>
      </c>
      <c r="K19774" t="s">
        <v>41</v>
      </c>
      <c r="L19774" t="s">
        <v>60</v>
      </c>
      <c r="M19774">
        <v>210000</v>
      </c>
      <c r="N19774"/>
      <c r="O19774" t="s">
        <v>307</v>
      </c>
      <c r="P19774" t="s">
        <v>3367</v>
      </c>
    </row>
    <row r="19775" spans="1:16" x14ac:dyDescent="0.35">
      <c r="A19775" t="s">
        <v>7</v>
      </c>
      <c r="B19775" t="s">
        <v>33439</v>
      </c>
      <c r="C19775" t="s">
        <v>1295</v>
      </c>
      <c r="D19775" t="s">
        <v>4526</v>
      </c>
      <c r="E19775" t="s">
        <v>59</v>
      </c>
      <c r="F19775" t="b">
        <v>0</v>
      </c>
      <c r="G19775" t="s">
        <v>68</v>
      </c>
      <c r="H19775" s="1">
        <v>46247.380277777767</v>
      </c>
      <c r="I19775" t="b">
        <v>0</v>
      </c>
      <c r="J19775" t="b">
        <v>1</v>
      </c>
      <c r="K19775" t="s">
        <v>41</v>
      </c>
      <c r="L19775" t="s">
        <v>60</v>
      </c>
      <c r="M19775">
        <v>175000</v>
      </c>
      <c r="N19775"/>
      <c r="O19775" t="s">
        <v>307</v>
      </c>
      <c r="P19775" t="s">
        <v>28820</v>
      </c>
    </row>
    <row r="19776" spans="1:16" x14ac:dyDescent="0.35">
      <c r="A19776" t="s">
        <v>6</v>
      </c>
      <c r="B19776" t="s">
        <v>33440</v>
      </c>
      <c r="C19776" t="s">
        <v>33441</v>
      </c>
      <c r="D19776" t="s">
        <v>5440</v>
      </c>
      <c r="E19776" t="s">
        <v>59</v>
      </c>
      <c r="F19776" t="b">
        <v>0</v>
      </c>
      <c r="G19776" t="s">
        <v>68</v>
      </c>
      <c r="H19776" s="1">
        <v>46247.380277777767</v>
      </c>
      <c r="I19776" t="b">
        <v>0</v>
      </c>
      <c r="J19776" t="b">
        <v>1</v>
      </c>
      <c r="K19776" t="s">
        <v>41</v>
      </c>
      <c r="L19776" t="s">
        <v>60</v>
      </c>
      <c r="M19776">
        <v>169000</v>
      </c>
      <c r="N19776"/>
      <c r="O19776" t="s">
        <v>7385</v>
      </c>
      <c r="P19776" t="s">
        <v>33442</v>
      </c>
    </row>
    <row r="19777" spans="1:16" x14ac:dyDescent="0.35">
      <c r="A19777" t="s">
        <v>6</v>
      </c>
      <c r="B19777" t="s">
        <v>33443</v>
      </c>
      <c r="C19777" t="s">
        <v>370</v>
      </c>
      <c r="D19777" t="s">
        <v>4526</v>
      </c>
      <c r="E19777" t="s">
        <v>59</v>
      </c>
      <c r="F19777" t="b">
        <v>0</v>
      </c>
      <c r="G19777" t="s">
        <v>65</v>
      </c>
      <c r="H19777" s="1">
        <v>46247.380289351851</v>
      </c>
      <c r="I19777" t="b">
        <v>0</v>
      </c>
      <c r="J19777" t="b">
        <v>1</v>
      </c>
      <c r="K19777" t="s">
        <v>41</v>
      </c>
      <c r="L19777" t="s">
        <v>60</v>
      </c>
      <c r="M19777">
        <v>181125</v>
      </c>
      <c r="N19777"/>
      <c r="O19777" t="s">
        <v>7675</v>
      </c>
      <c r="P19777" t="s">
        <v>4459</v>
      </c>
    </row>
    <row r="19778" spans="1:16" x14ac:dyDescent="0.35">
      <c r="A19778" t="s">
        <v>2</v>
      </c>
      <c r="B19778" t="s">
        <v>33444</v>
      </c>
      <c r="C19778" t="s">
        <v>92</v>
      </c>
      <c r="D19778" t="s">
        <v>4346</v>
      </c>
      <c r="E19778" t="s">
        <v>59</v>
      </c>
      <c r="F19778" t="b">
        <v>0</v>
      </c>
      <c r="G19778" t="s">
        <v>77</v>
      </c>
      <c r="H19778" s="1">
        <v>46247.421898148154</v>
      </c>
      <c r="I19778" t="b">
        <v>0</v>
      </c>
      <c r="J19778" t="b">
        <v>1</v>
      </c>
      <c r="K19778" t="s">
        <v>41</v>
      </c>
      <c r="L19778" t="s">
        <v>60</v>
      </c>
      <c r="M19778">
        <v>204500</v>
      </c>
      <c r="N19778"/>
      <c r="O19778" t="s">
        <v>402</v>
      </c>
      <c r="P19778" t="s">
        <v>33445</v>
      </c>
    </row>
    <row r="19779" spans="1:16" x14ac:dyDescent="0.35">
      <c r="A19779" t="s">
        <v>2</v>
      </c>
      <c r="B19779" t="s">
        <v>33446</v>
      </c>
      <c r="C19779" t="s">
        <v>165</v>
      </c>
      <c r="D19779" t="s">
        <v>4526</v>
      </c>
      <c r="E19779" t="s">
        <v>59</v>
      </c>
      <c r="F19779" t="b">
        <v>0</v>
      </c>
      <c r="G19779" t="s">
        <v>73</v>
      </c>
      <c r="H19779" s="1">
        <v>46247.421956018523</v>
      </c>
      <c r="I19779" t="b">
        <v>0</v>
      </c>
      <c r="J19779" t="b">
        <v>1</v>
      </c>
      <c r="K19779" t="s">
        <v>41</v>
      </c>
      <c r="L19779" t="s">
        <v>60</v>
      </c>
      <c r="M19779">
        <v>115000</v>
      </c>
      <c r="N19779"/>
      <c r="O19779" t="s">
        <v>7675</v>
      </c>
      <c r="P19779" t="s">
        <v>33447</v>
      </c>
    </row>
    <row r="19780" spans="1:16" x14ac:dyDescent="0.35">
      <c r="A19780" t="s">
        <v>2</v>
      </c>
      <c r="B19780" t="s">
        <v>33448</v>
      </c>
      <c r="C19780" t="s">
        <v>13</v>
      </c>
      <c r="D19780" t="s">
        <v>5102</v>
      </c>
      <c r="E19780" t="s">
        <v>59</v>
      </c>
      <c r="F19780" t="b">
        <v>0</v>
      </c>
      <c r="G19780" t="s">
        <v>13</v>
      </c>
      <c r="H19780" s="1">
        <v>46247.422534722216</v>
      </c>
      <c r="I19780" t="b">
        <v>0</v>
      </c>
      <c r="J19780" t="b">
        <v>0</v>
      </c>
      <c r="K19780" t="s">
        <v>13</v>
      </c>
      <c r="L19780" t="s">
        <v>60</v>
      </c>
      <c r="M19780">
        <v>225000</v>
      </c>
      <c r="N19780"/>
      <c r="O19780" t="s">
        <v>33449</v>
      </c>
      <c r="P19780" t="s">
        <v>954</v>
      </c>
    </row>
    <row r="19781" spans="1:16" x14ac:dyDescent="0.35">
      <c r="A19781" t="s">
        <v>1</v>
      </c>
      <c r="B19781" t="s">
        <v>33450</v>
      </c>
      <c r="C19781" t="s">
        <v>112</v>
      </c>
      <c r="D19781" t="s">
        <v>4526</v>
      </c>
      <c r="E19781" t="s">
        <v>59</v>
      </c>
      <c r="F19781" t="b">
        <v>0</v>
      </c>
      <c r="G19781" t="s">
        <v>68</v>
      </c>
      <c r="H19781" s="1">
        <v>46247.425578703696</v>
      </c>
      <c r="I19781" t="b">
        <v>1</v>
      </c>
      <c r="J19781" t="b">
        <v>0</v>
      </c>
      <c r="K19781" t="s">
        <v>41</v>
      </c>
      <c r="L19781" t="s">
        <v>60</v>
      </c>
      <c r="M19781">
        <v>125000</v>
      </c>
      <c r="N19781"/>
      <c r="O19781" t="s">
        <v>10063</v>
      </c>
      <c r="P19781" t="s">
        <v>17221</v>
      </c>
    </row>
    <row r="19782" spans="1:16" x14ac:dyDescent="0.35">
      <c r="A19782" t="s">
        <v>2</v>
      </c>
      <c r="B19782" t="s">
        <v>23972</v>
      </c>
      <c r="C19782" t="s">
        <v>76</v>
      </c>
      <c r="D19782" t="s">
        <v>4526</v>
      </c>
      <c r="E19782" t="s">
        <v>59</v>
      </c>
      <c r="F19782" t="b">
        <v>1</v>
      </c>
      <c r="G19782" t="s">
        <v>40</v>
      </c>
      <c r="H19782" s="1">
        <v>46247.429050925923</v>
      </c>
      <c r="I19782" t="b">
        <v>1</v>
      </c>
      <c r="J19782" t="b">
        <v>0</v>
      </c>
      <c r="K19782" t="s">
        <v>40</v>
      </c>
      <c r="L19782" t="s">
        <v>60</v>
      </c>
      <c r="M19782">
        <v>100000</v>
      </c>
      <c r="N19782"/>
      <c r="O19782" t="s">
        <v>33451</v>
      </c>
      <c r="P19782" t="s">
        <v>33452</v>
      </c>
    </row>
    <row r="19783" spans="1:16" x14ac:dyDescent="0.35">
      <c r="A19783" t="s">
        <v>6</v>
      </c>
      <c r="B19783" t="s">
        <v>33453</v>
      </c>
      <c r="C19783" t="s">
        <v>165</v>
      </c>
      <c r="D19783" t="s">
        <v>4756</v>
      </c>
      <c r="E19783" t="s">
        <v>59</v>
      </c>
      <c r="F19783" t="b">
        <v>0</v>
      </c>
      <c r="G19783" t="s">
        <v>73</v>
      </c>
      <c r="H19783" s="1">
        <v>46247.463622685187</v>
      </c>
      <c r="I19783" t="b">
        <v>0</v>
      </c>
      <c r="J19783" t="b">
        <v>0</v>
      </c>
      <c r="K19783" t="s">
        <v>41</v>
      </c>
      <c r="L19783" t="s">
        <v>60</v>
      </c>
      <c r="M19783">
        <v>165000</v>
      </c>
      <c r="N19783"/>
      <c r="O19783" t="s">
        <v>386</v>
      </c>
    </row>
    <row r="19784" spans="1:16" x14ac:dyDescent="0.35">
      <c r="A19784" t="s">
        <v>1</v>
      </c>
      <c r="B19784" t="s">
        <v>33454</v>
      </c>
      <c r="C19784" t="s">
        <v>112</v>
      </c>
      <c r="D19784" t="s">
        <v>4526</v>
      </c>
      <c r="E19784" t="s">
        <v>59</v>
      </c>
      <c r="F19784" t="b">
        <v>0</v>
      </c>
      <c r="G19784" t="s">
        <v>65</v>
      </c>
      <c r="H19784" s="1">
        <v>46247.46707175926</v>
      </c>
      <c r="I19784" t="b">
        <v>1</v>
      </c>
      <c r="J19784" t="b">
        <v>0</v>
      </c>
      <c r="K19784" t="s">
        <v>41</v>
      </c>
      <c r="L19784" t="s">
        <v>74</v>
      </c>
      <c r="M19784"/>
      <c r="N19784">
        <v>50</v>
      </c>
      <c r="O19784" t="s">
        <v>33455</v>
      </c>
      <c r="P19784" t="s">
        <v>99</v>
      </c>
    </row>
    <row r="19785" spans="1:16" x14ac:dyDescent="0.35">
      <c r="A19785" t="s">
        <v>0</v>
      </c>
      <c r="B19785" t="s">
        <v>4029</v>
      </c>
      <c r="C19785" t="s">
        <v>40</v>
      </c>
      <c r="D19785" t="s">
        <v>4526</v>
      </c>
      <c r="E19785" t="s">
        <v>59</v>
      </c>
      <c r="F19785" t="b">
        <v>0</v>
      </c>
      <c r="G19785" t="s">
        <v>40</v>
      </c>
      <c r="H19785" s="1">
        <v>46247.50503472222</v>
      </c>
      <c r="I19785" t="b">
        <v>1</v>
      </c>
      <c r="J19785" t="b">
        <v>0</v>
      </c>
      <c r="K19785" t="s">
        <v>40</v>
      </c>
      <c r="L19785" t="s">
        <v>60</v>
      </c>
      <c r="M19785">
        <v>52500</v>
      </c>
      <c r="N19785"/>
      <c r="O19785" t="s">
        <v>12226</v>
      </c>
      <c r="P19785" t="s">
        <v>1420</v>
      </c>
    </row>
    <row r="19786" spans="1:16" x14ac:dyDescent="0.35">
      <c r="A19786" t="s">
        <v>6</v>
      </c>
      <c r="B19786" t="s">
        <v>6</v>
      </c>
      <c r="C19786" t="s">
        <v>5067</v>
      </c>
      <c r="D19786" t="s">
        <v>4346</v>
      </c>
      <c r="E19786" t="s">
        <v>72</v>
      </c>
      <c r="F19786" t="b">
        <v>0</v>
      </c>
      <c r="G19786" t="s">
        <v>40</v>
      </c>
      <c r="H19786" s="1">
        <v>46247.508472222216</v>
      </c>
      <c r="I19786" t="b">
        <v>0</v>
      </c>
      <c r="J19786" t="b">
        <v>0</v>
      </c>
      <c r="K19786" t="s">
        <v>40</v>
      </c>
      <c r="L19786" t="s">
        <v>60</v>
      </c>
      <c r="M19786">
        <v>51619</v>
      </c>
      <c r="N19786"/>
      <c r="O19786" t="s">
        <v>33456</v>
      </c>
      <c r="P19786" t="s">
        <v>33457</v>
      </c>
    </row>
    <row r="19787" spans="1:16" x14ac:dyDescent="0.35">
      <c r="A19787" t="s">
        <v>4</v>
      </c>
      <c r="B19787" t="s">
        <v>3479</v>
      </c>
      <c r="C19787" t="s">
        <v>6081</v>
      </c>
      <c r="D19787" t="s">
        <v>4526</v>
      </c>
      <c r="E19787" t="s">
        <v>59</v>
      </c>
      <c r="F19787" t="b">
        <v>0</v>
      </c>
      <c r="G19787" t="s">
        <v>40</v>
      </c>
      <c r="H19787" s="1">
        <v>46247.546747685177</v>
      </c>
      <c r="I19787" t="b">
        <v>0</v>
      </c>
      <c r="J19787" t="b">
        <v>0</v>
      </c>
      <c r="K19787" t="s">
        <v>40</v>
      </c>
      <c r="L19787" t="s">
        <v>60</v>
      </c>
      <c r="M19787">
        <v>65000</v>
      </c>
      <c r="N19787"/>
      <c r="O19787" t="s">
        <v>101</v>
      </c>
      <c r="P19787" t="s">
        <v>146</v>
      </c>
    </row>
    <row r="19788" spans="1:16" x14ac:dyDescent="0.35">
      <c r="A19788" t="s">
        <v>1</v>
      </c>
      <c r="B19788" t="s">
        <v>33458</v>
      </c>
      <c r="C19788" t="s">
        <v>76</v>
      </c>
      <c r="D19788" t="s">
        <v>4868</v>
      </c>
      <c r="E19788" t="s">
        <v>59</v>
      </c>
      <c r="F19788" t="b">
        <v>1</v>
      </c>
      <c r="G19788" t="s">
        <v>77</v>
      </c>
      <c r="H19788" s="1">
        <v>46247.59202546296</v>
      </c>
      <c r="I19788" t="b">
        <v>1</v>
      </c>
      <c r="J19788" t="b">
        <v>0</v>
      </c>
      <c r="K19788" t="s">
        <v>41</v>
      </c>
      <c r="L19788" t="s">
        <v>60</v>
      </c>
      <c r="M19788">
        <v>27000</v>
      </c>
      <c r="N19788"/>
      <c r="O19788" t="s">
        <v>33459</v>
      </c>
      <c r="P19788" t="s">
        <v>33460</v>
      </c>
    </row>
    <row r="19789" spans="1:16" x14ac:dyDescent="0.35">
      <c r="A19789" t="s">
        <v>1</v>
      </c>
      <c r="B19789" t="s">
        <v>33461</v>
      </c>
      <c r="C19789" t="s">
        <v>175</v>
      </c>
      <c r="D19789" t="s">
        <v>4526</v>
      </c>
      <c r="E19789" t="s">
        <v>59</v>
      </c>
      <c r="F19789" t="b">
        <v>0</v>
      </c>
      <c r="G19789" t="s">
        <v>77</v>
      </c>
      <c r="H19789" s="1">
        <v>46247.59202546296</v>
      </c>
      <c r="I19789" t="b">
        <v>1</v>
      </c>
      <c r="J19789" t="b">
        <v>0</v>
      </c>
      <c r="K19789" t="s">
        <v>41</v>
      </c>
      <c r="L19789" t="s">
        <v>74</v>
      </c>
      <c r="M19789"/>
      <c r="N19789">
        <v>62.5</v>
      </c>
      <c r="O19789" t="s">
        <v>27777</v>
      </c>
      <c r="P19789" t="s">
        <v>33462</v>
      </c>
    </row>
    <row r="19790" spans="1:16" x14ac:dyDescent="0.35">
      <c r="A19790" t="s">
        <v>1</v>
      </c>
      <c r="B19790" t="s">
        <v>12721</v>
      </c>
      <c r="C19790" t="s">
        <v>672</v>
      </c>
      <c r="D19790" t="s">
        <v>4526</v>
      </c>
      <c r="E19790" t="s">
        <v>59</v>
      </c>
      <c r="F19790" t="b">
        <v>0</v>
      </c>
      <c r="G19790" t="s">
        <v>77</v>
      </c>
      <c r="H19790" s="1">
        <v>46247.592106481483</v>
      </c>
      <c r="I19790" t="b">
        <v>0</v>
      </c>
      <c r="J19790" t="b">
        <v>0</v>
      </c>
      <c r="K19790" t="s">
        <v>41</v>
      </c>
      <c r="L19790" t="s">
        <v>74</v>
      </c>
      <c r="M19790"/>
      <c r="N19790">
        <v>45.83</v>
      </c>
      <c r="O19790" t="s">
        <v>611</v>
      </c>
      <c r="P19790" t="s">
        <v>1841</v>
      </c>
    </row>
    <row r="19791" spans="1:16" x14ac:dyDescent="0.35">
      <c r="A19791" t="s">
        <v>5</v>
      </c>
      <c r="B19791" t="s">
        <v>33463</v>
      </c>
      <c r="C19791" t="s">
        <v>955</v>
      </c>
      <c r="D19791" t="s">
        <v>5102</v>
      </c>
      <c r="E19791" t="s">
        <v>59</v>
      </c>
      <c r="F19791" t="b">
        <v>0</v>
      </c>
      <c r="G19791" t="s">
        <v>13</v>
      </c>
      <c r="H19791" s="1">
        <v>46247.592893518522</v>
      </c>
      <c r="I19791" t="b">
        <v>1</v>
      </c>
      <c r="J19791" t="b">
        <v>0</v>
      </c>
      <c r="K19791" t="s">
        <v>13</v>
      </c>
      <c r="L19791" t="s">
        <v>60</v>
      </c>
      <c r="M19791">
        <v>200000</v>
      </c>
      <c r="N19791"/>
      <c r="O19791" t="s">
        <v>33464</v>
      </c>
      <c r="P19791" t="s">
        <v>33465</v>
      </c>
    </row>
    <row r="19792" spans="1:16" x14ac:dyDescent="0.35">
      <c r="A19792" t="s">
        <v>4</v>
      </c>
      <c r="B19792" t="s">
        <v>33466</v>
      </c>
      <c r="C19792" t="s">
        <v>76</v>
      </c>
      <c r="D19792" t="s">
        <v>4526</v>
      </c>
      <c r="E19792" t="s">
        <v>59</v>
      </c>
      <c r="F19792" t="b">
        <v>1</v>
      </c>
      <c r="G19792" t="s">
        <v>13</v>
      </c>
      <c r="H19792" s="1">
        <v>46247.592928240738</v>
      </c>
      <c r="I19792" t="b">
        <v>0</v>
      </c>
      <c r="J19792" t="b">
        <v>0</v>
      </c>
      <c r="K19792" t="s">
        <v>13</v>
      </c>
      <c r="L19792" t="s">
        <v>60</v>
      </c>
      <c r="M19792">
        <v>104500</v>
      </c>
      <c r="N19792"/>
      <c r="O19792" t="s">
        <v>521</v>
      </c>
      <c r="P19792" t="s">
        <v>33467</v>
      </c>
    </row>
    <row r="19793" spans="1:16" x14ac:dyDescent="0.35">
      <c r="A19793" t="s">
        <v>1</v>
      </c>
      <c r="B19793" t="s">
        <v>33468</v>
      </c>
      <c r="C19793" t="s">
        <v>3764</v>
      </c>
      <c r="D19793" t="s">
        <v>4526</v>
      </c>
      <c r="E19793" t="s">
        <v>88</v>
      </c>
      <c r="F19793" t="b">
        <v>0</v>
      </c>
      <c r="G19793" t="s">
        <v>65</v>
      </c>
      <c r="H19793" s="1">
        <v>46247.675405092603</v>
      </c>
      <c r="I19793" t="b">
        <v>1</v>
      </c>
      <c r="J19793" t="b">
        <v>1</v>
      </c>
      <c r="K19793" t="s">
        <v>41</v>
      </c>
      <c r="L19793" t="s">
        <v>74</v>
      </c>
      <c r="M19793"/>
      <c r="N19793">
        <v>66.5</v>
      </c>
      <c r="O19793" t="s">
        <v>403</v>
      </c>
      <c r="P19793" t="s">
        <v>33469</v>
      </c>
    </row>
    <row r="19794" spans="1:16" x14ac:dyDescent="0.35">
      <c r="A19794" t="s">
        <v>5</v>
      </c>
      <c r="B19794" t="s">
        <v>33470</v>
      </c>
      <c r="C19794" t="s">
        <v>2408</v>
      </c>
      <c r="D19794" t="s">
        <v>4526</v>
      </c>
      <c r="E19794" t="s">
        <v>59</v>
      </c>
      <c r="F19794" t="b">
        <v>0</v>
      </c>
      <c r="G19794" t="s">
        <v>13</v>
      </c>
      <c r="H19794" s="1">
        <v>46247.676226851851</v>
      </c>
      <c r="I19794" t="b">
        <v>1</v>
      </c>
      <c r="J19794" t="b">
        <v>0</v>
      </c>
      <c r="K19794" t="s">
        <v>13</v>
      </c>
      <c r="L19794" t="s">
        <v>74</v>
      </c>
      <c r="M19794"/>
      <c r="N19794">
        <v>55</v>
      </c>
      <c r="O19794" t="s">
        <v>403</v>
      </c>
      <c r="P19794" t="s">
        <v>33471</v>
      </c>
    </row>
    <row r="19795" spans="1:16" x14ac:dyDescent="0.35">
      <c r="A19795" t="s">
        <v>0</v>
      </c>
      <c r="B19795" t="s">
        <v>33472</v>
      </c>
      <c r="C19795" t="s">
        <v>5067</v>
      </c>
      <c r="D19795" t="s">
        <v>4526</v>
      </c>
      <c r="E19795" t="s">
        <v>59</v>
      </c>
      <c r="F19795" t="b">
        <v>0</v>
      </c>
      <c r="G19795" t="s">
        <v>40</v>
      </c>
      <c r="H19795" s="1">
        <v>46247.713391203702</v>
      </c>
      <c r="I19795" t="b">
        <v>0</v>
      </c>
      <c r="J19795" t="b">
        <v>0</v>
      </c>
      <c r="K19795" t="s">
        <v>40</v>
      </c>
      <c r="L19795" t="s">
        <v>60</v>
      </c>
      <c r="M19795">
        <v>33000</v>
      </c>
      <c r="N19795"/>
      <c r="O19795" t="s">
        <v>15053</v>
      </c>
      <c r="P19795" t="s">
        <v>208</v>
      </c>
    </row>
    <row r="19796" spans="1:16" x14ac:dyDescent="0.35">
      <c r="A19796" t="s">
        <v>5</v>
      </c>
      <c r="B19796" t="s">
        <v>33473</v>
      </c>
      <c r="C19796" t="s">
        <v>200</v>
      </c>
      <c r="D19796" t="s">
        <v>5349</v>
      </c>
      <c r="E19796" t="s">
        <v>59</v>
      </c>
      <c r="F19796" t="b">
        <v>0</v>
      </c>
      <c r="G19796" t="s">
        <v>73</v>
      </c>
      <c r="H19796" s="1">
        <v>46247.717094907413</v>
      </c>
      <c r="I19796" t="b">
        <v>0</v>
      </c>
      <c r="J19796" t="b">
        <v>1</v>
      </c>
      <c r="K19796" t="s">
        <v>41</v>
      </c>
      <c r="L19796" t="s">
        <v>60</v>
      </c>
      <c r="M19796">
        <v>120150</v>
      </c>
      <c r="N19796"/>
      <c r="O19796" t="s">
        <v>116</v>
      </c>
      <c r="P19796" t="s">
        <v>33474</v>
      </c>
    </row>
    <row r="19797" spans="1:16" x14ac:dyDescent="0.35">
      <c r="A19797" t="s">
        <v>1</v>
      </c>
      <c r="B19797" t="s">
        <v>358</v>
      </c>
      <c r="C19797" t="s">
        <v>33475</v>
      </c>
      <c r="D19797" t="s">
        <v>24507</v>
      </c>
      <c r="E19797" t="s">
        <v>871</v>
      </c>
      <c r="F19797" t="b">
        <v>0</v>
      </c>
      <c r="G19797" t="s">
        <v>40</v>
      </c>
      <c r="H19797" s="1">
        <v>46247.720671296287</v>
      </c>
      <c r="I19797" t="b">
        <v>1</v>
      </c>
      <c r="J19797" t="b">
        <v>0</v>
      </c>
      <c r="K19797" t="s">
        <v>40</v>
      </c>
      <c r="L19797" t="s">
        <v>74</v>
      </c>
      <c r="M19797"/>
      <c r="N19797">
        <v>34.534999999999997</v>
      </c>
      <c r="O19797" t="s">
        <v>33476</v>
      </c>
      <c r="P19797" t="s">
        <v>33477</v>
      </c>
    </row>
    <row r="19798" spans="1:16" x14ac:dyDescent="0.35">
      <c r="A19798" t="s">
        <v>2</v>
      </c>
      <c r="B19798" t="s">
        <v>2540</v>
      </c>
      <c r="C19798" t="s">
        <v>76</v>
      </c>
      <c r="D19798" t="s">
        <v>4868</v>
      </c>
      <c r="E19798" t="s">
        <v>59</v>
      </c>
      <c r="F19798" t="b">
        <v>1</v>
      </c>
      <c r="G19798" t="s">
        <v>20</v>
      </c>
      <c r="H19798" s="1">
        <v>46247.753136574072</v>
      </c>
      <c r="I19798" t="b">
        <v>0</v>
      </c>
      <c r="J19798" t="b">
        <v>0</v>
      </c>
      <c r="K19798" t="s">
        <v>20</v>
      </c>
      <c r="L19798" t="s">
        <v>60</v>
      </c>
      <c r="M19798">
        <v>40000</v>
      </c>
      <c r="N19798"/>
      <c r="O19798" t="s">
        <v>33478</v>
      </c>
      <c r="P19798" t="s">
        <v>27897</v>
      </c>
    </row>
    <row r="19799" spans="1:16" x14ac:dyDescent="0.35">
      <c r="A19799" t="s">
        <v>7</v>
      </c>
      <c r="B19799" t="s">
        <v>33479</v>
      </c>
      <c r="C19799" t="s">
        <v>165</v>
      </c>
      <c r="D19799" t="s">
        <v>2360</v>
      </c>
      <c r="E19799" t="s">
        <v>59</v>
      </c>
      <c r="F19799" t="b">
        <v>0</v>
      </c>
      <c r="G19799" t="s">
        <v>73</v>
      </c>
      <c r="H19799" s="1">
        <v>46247.796979166669</v>
      </c>
      <c r="I19799" t="b">
        <v>0</v>
      </c>
      <c r="J19799" t="b">
        <v>1</v>
      </c>
      <c r="K19799" t="s">
        <v>41</v>
      </c>
      <c r="L19799" t="s">
        <v>60</v>
      </c>
      <c r="M19799">
        <v>120000</v>
      </c>
      <c r="N19799"/>
      <c r="O19799" t="s">
        <v>1355</v>
      </c>
      <c r="P19799" t="s">
        <v>33480</v>
      </c>
    </row>
    <row r="19800" spans="1:16" x14ac:dyDescent="0.35">
      <c r="A19800" t="s">
        <v>1</v>
      </c>
      <c r="B19800" t="s">
        <v>1</v>
      </c>
      <c r="C19800" t="s">
        <v>2429</v>
      </c>
      <c r="D19800" t="s">
        <v>4526</v>
      </c>
      <c r="E19800" t="s">
        <v>59</v>
      </c>
      <c r="F19800" t="b">
        <v>0</v>
      </c>
      <c r="G19800" t="s">
        <v>77</v>
      </c>
      <c r="H19800" s="1">
        <v>46247.800393518519</v>
      </c>
      <c r="I19800" t="b">
        <v>0</v>
      </c>
      <c r="J19800" t="b">
        <v>1</v>
      </c>
      <c r="K19800" t="s">
        <v>41</v>
      </c>
      <c r="L19800" t="s">
        <v>74</v>
      </c>
      <c r="M19800"/>
      <c r="N19800">
        <v>72.5</v>
      </c>
      <c r="O19800" t="s">
        <v>105</v>
      </c>
      <c r="P19800" t="s">
        <v>33481</v>
      </c>
    </row>
    <row r="19801" spans="1:16" x14ac:dyDescent="0.35">
      <c r="A19801" t="s">
        <v>9</v>
      </c>
      <c r="B19801" t="s">
        <v>33482</v>
      </c>
      <c r="C19801" t="s">
        <v>1378</v>
      </c>
      <c r="D19801" t="s">
        <v>4526</v>
      </c>
      <c r="E19801" t="s">
        <v>59</v>
      </c>
      <c r="F19801" t="b">
        <v>0</v>
      </c>
      <c r="G19801" t="s">
        <v>77</v>
      </c>
      <c r="H19801" s="1">
        <v>46247.800462962958</v>
      </c>
      <c r="I19801" t="b">
        <v>0</v>
      </c>
      <c r="J19801" t="b">
        <v>1</v>
      </c>
      <c r="K19801" t="s">
        <v>41</v>
      </c>
      <c r="L19801" t="s">
        <v>60</v>
      </c>
      <c r="M19801">
        <v>169075</v>
      </c>
      <c r="N19801"/>
      <c r="O19801" t="s">
        <v>446</v>
      </c>
      <c r="P19801" t="s">
        <v>33483</v>
      </c>
    </row>
    <row r="19802" spans="1:16" x14ac:dyDescent="0.35">
      <c r="A19802" t="s">
        <v>6</v>
      </c>
      <c r="B19802" t="s">
        <v>33484</v>
      </c>
      <c r="C19802" t="s">
        <v>190</v>
      </c>
      <c r="D19802" t="s">
        <v>4526</v>
      </c>
      <c r="E19802" t="s">
        <v>59</v>
      </c>
      <c r="F19802" t="b">
        <v>0</v>
      </c>
      <c r="G19802" t="s">
        <v>73</v>
      </c>
      <c r="H19802" s="1">
        <v>46247.838622685187</v>
      </c>
      <c r="I19802" t="b">
        <v>0</v>
      </c>
      <c r="J19802" t="b">
        <v>0</v>
      </c>
      <c r="K19802" t="s">
        <v>41</v>
      </c>
      <c r="L19802" t="s">
        <v>60</v>
      </c>
      <c r="M19802">
        <v>170000</v>
      </c>
      <c r="N19802"/>
      <c r="O19802" t="s">
        <v>90</v>
      </c>
      <c r="P19802" t="s">
        <v>13448</v>
      </c>
    </row>
    <row r="19803" spans="1:16" x14ac:dyDescent="0.35">
      <c r="A19803" t="s">
        <v>1</v>
      </c>
      <c r="B19803" t="s">
        <v>33485</v>
      </c>
      <c r="C19803" t="s">
        <v>172</v>
      </c>
      <c r="D19803" t="s">
        <v>4526</v>
      </c>
      <c r="E19803" t="s">
        <v>59</v>
      </c>
      <c r="F19803" t="b">
        <v>0</v>
      </c>
      <c r="G19803" t="s">
        <v>77</v>
      </c>
      <c r="H19803" s="1">
        <v>46247.842037037037</v>
      </c>
      <c r="I19803" t="b">
        <v>0</v>
      </c>
      <c r="J19803" t="b">
        <v>0</v>
      </c>
      <c r="K19803" t="s">
        <v>41</v>
      </c>
      <c r="L19803" t="s">
        <v>60</v>
      </c>
      <c r="M19803">
        <v>68765</v>
      </c>
      <c r="N19803"/>
      <c r="O19803" t="s">
        <v>521</v>
      </c>
      <c r="P19803" t="s">
        <v>33486</v>
      </c>
    </row>
    <row r="19804" spans="1:16" x14ac:dyDescent="0.35">
      <c r="A19804" t="s">
        <v>1</v>
      </c>
      <c r="B19804" t="s">
        <v>33487</v>
      </c>
      <c r="C19804" t="s">
        <v>336</v>
      </c>
      <c r="D19804" t="s">
        <v>4526</v>
      </c>
      <c r="E19804" t="s">
        <v>59</v>
      </c>
      <c r="F19804" t="b">
        <v>0</v>
      </c>
      <c r="G19804" t="s">
        <v>77</v>
      </c>
      <c r="H19804" s="1">
        <v>46247.842060185183</v>
      </c>
      <c r="I19804" t="b">
        <v>0</v>
      </c>
      <c r="J19804" t="b">
        <v>0</v>
      </c>
      <c r="K19804" t="s">
        <v>41</v>
      </c>
      <c r="L19804" t="s">
        <v>60</v>
      </c>
      <c r="M19804">
        <v>67700</v>
      </c>
      <c r="N19804"/>
      <c r="O19804" t="s">
        <v>521</v>
      </c>
      <c r="P19804" t="s">
        <v>1462</v>
      </c>
    </row>
    <row r="19805" spans="1:16" x14ac:dyDescent="0.35">
      <c r="A19805" t="s">
        <v>2</v>
      </c>
      <c r="B19805" t="s">
        <v>2547</v>
      </c>
      <c r="C19805" t="s">
        <v>246</v>
      </c>
      <c r="D19805" t="s">
        <v>4526</v>
      </c>
      <c r="E19805" t="s">
        <v>59</v>
      </c>
      <c r="F19805" t="b">
        <v>0</v>
      </c>
      <c r="G19805" t="s">
        <v>65</v>
      </c>
      <c r="H19805" s="1">
        <v>46247.880324074067</v>
      </c>
      <c r="I19805" t="b">
        <v>0</v>
      </c>
      <c r="J19805" t="b">
        <v>0</v>
      </c>
      <c r="K19805" t="s">
        <v>41</v>
      </c>
      <c r="L19805" t="s">
        <v>60</v>
      </c>
      <c r="M19805">
        <v>82000</v>
      </c>
      <c r="N19805"/>
      <c r="O19805" t="s">
        <v>24238</v>
      </c>
      <c r="P19805" t="s">
        <v>33488</v>
      </c>
    </row>
    <row r="19806" spans="1:16" x14ac:dyDescent="0.35">
      <c r="A19806" t="s">
        <v>1</v>
      </c>
      <c r="B19806" t="s">
        <v>1</v>
      </c>
      <c r="C19806" t="s">
        <v>33489</v>
      </c>
      <c r="D19806" t="s">
        <v>2471</v>
      </c>
      <c r="E19806" t="s">
        <v>59</v>
      </c>
      <c r="F19806" t="b">
        <v>0</v>
      </c>
      <c r="G19806" t="s">
        <v>65</v>
      </c>
      <c r="H19806" s="1">
        <v>46247.883773148147</v>
      </c>
      <c r="I19806" t="b">
        <v>0</v>
      </c>
      <c r="J19806" t="b">
        <v>0</v>
      </c>
      <c r="K19806" t="s">
        <v>41</v>
      </c>
      <c r="L19806" t="s">
        <v>60</v>
      </c>
      <c r="M19806">
        <v>100000</v>
      </c>
      <c r="N19806"/>
      <c r="O19806" t="s">
        <v>33490</v>
      </c>
      <c r="P19806" t="s">
        <v>33491</v>
      </c>
    </row>
    <row r="19807" spans="1:16" x14ac:dyDescent="0.35">
      <c r="A19807" t="s">
        <v>1</v>
      </c>
      <c r="B19807" t="s">
        <v>23561</v>
      </c>
      <c r="C19807" t="s">
        <v>440</v>
      </c>
      <c r="D19807" t="s">
        <v>4756</v>
      </c>
      <c r="E19807" t="s">
        <v>59</v>
      </c>
      <c r="F19807" t="b">
        <v>0</v>
      </c>
      <c r="G19807" t="s">
        <v>73</v>
      </c>
      <c r="H19807" s="1">
        <v>46247.925474537027</v>
      </c>
      <c r="I19807" t="b">
        <v>0</v>
      </c>
      <c r="J19807" t="b">
        <v>1</v>
      </c>
      <c r="K19807" t="s">
        <v>41</v>
      </c>
      <c r="L19807" t="s">
        <v>60</v>
      </c>
      <c r="M19807">
        <v>185500</v>
      </c>
      <c r="N19807"/>
      <c r="O19807" t="s">
        <v>2248</v>
      </c>
      <c r="P19807" t="s">
        <v>622</v>
      </c>
    </row>
    <row r="19808" spans="1:16" x14ac:dyDescent="0.35">
      <c r="A19808" t="s">
        <v>7</v>
      </c>
      <c r="B19808" t="s">
        <v>33479</v>
      </c>
      <c r="C19808" t="s">
        <v>246</v>
      </c>
      <c r="D19808" t="s">
        <v>4526</v>
      </c>
      <c r="E19808" t="s">
        <v>59</v>
      </c>
      <c r="F19808" t="b">
        <v>0</v>
      </c>
      <c r="G19808" t="s">
        <v>65</v>
      </c>
      <c r="H19808" s="1">
        <v>46247.96366898148</v>
      </c>
      <c r="I19808" t="b">
        <v>0</v>
      </c>
      <c r="J19808" t="b">
        <v>1</v>
      </c>
      <c r="K19808" t="s">
        <v>41</v>
      </c>
      <c r="L19808" t="s">
        <v>60</v>
      </c>
      <c r="M19808">
        <v>120000</v>
      </c>
      <c r="N19808"/>
      <c r="O19808" t="s">
        <v>1155</v>
      </c>
      <c r="P19808" t="s">
        <v>33480</v>
      </c>
    </row>
    <row r="19809" spans="1:16" x14ac:dyDescent="0.35">
      <c r="A19809" t="s">
        <v>0</v>
      </c>
      <c r="B19809" t="s">
        <v>0</v>
      </c>
      <c r="C19809" t="s">
        <v>12595</v>
      </c>
      <c r="D19809" t="s">
        <v>806</v>
      </c>
      <c r="E19809" t="s">
        <v>59</v>
      </c>
      <c r="F19809" t="b">
        <v>0</v>
      </c>
      <c r="G19809" t="s">
        <v>40</v>
      </c>
      <c r="H19809" s="1">
        <v>46248.00503472222</v>
      </c>
      <c r="I19809" t="b">
        <v>1</v>
      </c>
      <c r="J19809" t="b">
        <v>0</v>
      </c>
      <c r="K19809" t="s">
        <v>40</v>
      </c>
      <c r="L19809" t="s">
        <v>60</v>
      </c>
      <c r="M19809">
        <v>31823</v>
      </c>
      <c r="N19809"/>
      <c r="O19809" t="s">
        <v>2905</v>
      </c>
      <c r="P19809" t="s">
        <v>1021</v>
      </c>
    </row>
    <row r="19810" spans="1:16" x14ac:dyDescent="0.35">
      <c r="A19810" t="s">
        <v>8</v>
      </c>
      <c r="B19810" t="s">
        <v>33492</v>
      </c>
      <c r="C19810" t="s">
        <v>2232</v>
      </c>
      <c r="D19810" t="s">
        <v>5667</v>
      </c>
      <c r="E19810" t="s">
        <v>59</v>
      </c>
      <c r="F19810" t="b">
        <v>0</v>
      </c>
      <c r="G19810" t="s">
        <v>65</v>
      </c>
      <c r="H19810" s="1">
        <v>46248.005312499998</v>
      </c>
      <c r="I19810" t="b">
        <v>0</v>
      </c>
      <c r="J19810" t="b">
        <v>0</v>
      </c>
      <c r="K19810" t="s">
        <v>41</v>
      </c>
      <c r="L19810" t="s">
        <v>60</v>
      </c>
      <c r="M19810">
        <v>136500</v>
      </c>
      <c r="N19810"/>
      <c r="O19810" t="s">
        <v>305</v>
      </c>
      <c r="P19810" t="s">
        <v>2810</v>
      </c>
    </row>
    <row r="19811" spans="1:16" x14ac:dyDescent="0.35">
      <c r="A19811" t="s">
        <v>5</v>
      </c>
      <c r="B19811" t="s">
        <v>5</v>
      </c>
      <c r="C19811" t="s">
        <v>3875</v>
      </c>
      <c r="D19811" t="s">
        <v>3761</v>
      </c>
      <c r="E19811" t="s">
        <v>59</v>
      </c>
      <c r="F19811" t="b">
        <v>0</v>
      </c>
      <c r="G19811" t="s">
        <v>65</v>
      </c>
      <c r="H19811" s="1">
        <v>46248.008784722217</v>
      </c>
      <c r="I19811" t="b">
        <v>0</v>
      </c>
      <c r="J19811" t="b">
        <v>1</v>
      </c>
      <c r="K19811" t="s">
        <v>41</v>
      </c>
      <c r="L19811" t="s">
        <v>60</v>
      </c>
      <c r="M19811">
        <v>102500</v>
      </c>
      <c r="N19811"/>
      <c r="O19811" t="s">
        <v>33493</v>
      </c>
      <c r="P19811" t="s">
        <v>33494</v>
      </c>
    </row>
    <row r="19812" spans="1:16" x14ac:dyDescent="0.35">
      <c r="A19812" t="s">
        <v>1</v>
      </c>
      <c r="B19812" t="s">
        <v>33495</v>
      </c>
      <c r="C19812" t="s">
        <v>33496</v>
      </c>
      <c r="D19812" t="s">
        <v>4515</v>
      </c>
      <c r="E19812" t="s">
        <v>59</v>
      </c>
      <c r="F19812" t="b">
        <v>0</v>
      </c>
      <c r="G19812" t="s">
        <v>19</v>
      </c>
      <c r="H19812" s="1">
        <v>46248.010370370372</v>
      </c>
      <c r="I19812" t="b">
        <v>0</v>
      </c>
      <c r="J19812" t="b">
        <v>0</v>
      </c>
      <c r="K19812" t="s">
        <v>19</v>
      </c>
      <c r="L19812" t="s">
        <v>60</v>
      </c>
      <c r="M19812">
        <v>3500000</v>
      </c>
      <c r="N19812"/>
      <c r="O19812" t="s">
        <v>33497</v>
      </c>
      <c r="P19812" t="s">
        <v>33498</v>
      </c>
    </row>
    <row r="19813" spans="1:16" x14ac:dyDescent="0.35">
      <c r="A19813" t="s">
        <v>5</v>
      </c>
      <c r="B19813" t="s">
        <v>33499</v>
      </c>
      <c r="C19813" t="s">
        <v>5828</v>
      </c>
      <c r="D19813" t="s">
        <v>4673</v>
      </c>
      <c r="E19813" t="s">
        <v>59</v>
      </c>
      <c r="F19813" t="b">
        <v>0</v>
      </c>
      <c r="G19813" t="s">
        <v>41</v>
      </c>
      <c r="H19813" s="1">
        <v>46248.012407407397</v>
      </c>
      <c r="I19813" t="b">
        <v>0</v>
      </c>
      <c r="J19813" t="b">
        <v>1</v>
      </c>
      <c r="K19813" t="s">
        <v>41</v>
      </c>
      <c r="L19813" t="s">
        <v>60</v>
      </c>
      <c r="M19813">
        <v>145132.5</v>
      </c>
      <c r="N19813"/>
      <c r="O19813" t="s">
        <v>5986</v>
      </c>
      <c r="P19813" t="s">
        <v>33500</v>
      </c>
    </row>
    <row r="19814" spans="1:16" x14ac:dyDescent="0.35">
      <c r="A19814" t="s">
        <v>2</v>
      </c>
      <c r="B19814" t="s">
        <v>33501</v>
      </c>
      <c r="C19814" t="s">
        <v>76</v>
      </c>
      <c r="D19814" t="s">
        <v>4526</v>
      </c>
      <c r="E19814" t="s">
        <v>88</v>
      </c>
      <c r="F19814" t="b">
        <v>1</v>
      </c>
      <c r="G19814" t="s">
        <v>73</v>
      </c>
      <c r="H19814" s="1">
        <v>46248.046956018523</v>
      </c>
      <c r="I19814" t="b">
        <v>0</v>
      </c>
      <c r="J19814" t="b">
        <v>0</v>
      </c>
      <c r="K19814" t="s">
        <v>41</v>
      </c>
      <c r="L19814" t="s">
        <v>74</v>
      </c>
      <c r="M19814"/>
      <c r="N19814">
        <v>60</v>
      </c>
      <c r="O19814" t="s">
        <v>5271</v>
      </c>
      <c r="P19814" t="s">
        <v>5272</v>
      </c>
    </row>
    <row r="19815" spans="1:16" x14ac:dyDescent="0.35">
      <c r="A19815" t="s">
        <v>5</v>
      </c>
      <c r="B19815" t="s">
        <v>5</v>
      </c>
      <c r="C19815" t="s">
        <v>79</v>
      </c>
      <c r="D19815" t="s">
        <v>4526</v>
      </c>
      <c r="E19815" t="s">
        <v>59</v>
      </c>
      <c r="F19815" t="b">
        <v>0</v>
      </c>
      <c r="G19815" t="s">
        <v>65</v>
      </c>
      <c r="H19815" s="1">
        <v>46248.050439814811</v>
      </c>
      <c r="I19815" t="b">
        <v>0</v>
      </c>
      <c r="J19815" t="b">
        <v>0</v>
      </c>
      <c r="K19815" t="s">
        <v>41</v>
      </c>
      <c r="L19815" t="s">
        <v>60</v>
      </c>
      <c r="M19815">
        <v>207500</v>
      </c>
      <c r="N19815"/>
      <c r="O19815" t="s">
        <v>25484</v>
      </c>
      <c r="P19815" t="s">
        <v>33502</v>
      </c>
    </row>
    <row r="19816" spans="1:16" x14ac:dyDescent="0.35">
      <c r="A19816" t="s">
        <v>4</v>
      </c>
      <c r="B19816" t="s">
        <v>33503</v>
      </c>
      <c r="C19816" t="s">
        <v>76</v>
      </c>
      <c r="D19816" t="s">
        <v>2360</v>
      </c>
      <c r="E19816" t="s">
        <v>59</v>
      </c>
      <c r="F19816" t="b">
        <v>1</v>
      </c>
      <c r="G19816" t="s">
        <v>73</v>
      </c>
      <c r="H19816" s="1">
        <v>46248.050439814811</v>
      </c>
      <c r="I19816" t="b">
        <v>0</v>
      </c>
      <c r="J19816" t="b">
        <v>1</v>
      </c>
      <c r="K19816" t="s">
        <v>41</v>
      </c>
      <c r="L19816" t="s">
        <v>60</v>
      </c>
      <c r="M19816">
        <v>170000</v>
      </c>
      <c r="N19816"/>
      <c r="O19816" t="s">
        <v>2360</v>
      </c>
      <c r="P19816" t="s">
        <v>33504</v>
      </c>
    </row>
    <row r="19817" spans="1:16" x14ac:dyDescent="0.35">
      <c r="A19817" t="s">
        <v>1</v>
      </c>
      <c r="B19817" t="s">
        <v>32781</v>
      </c>
      <c r="C19817" t="s">
        <v>336</v>
      </c>
      <c r="D19817" t="s">
        <v>4526</v>
      </c>
      <c r="E19817" t="s">
        <v>59</v>
      </c>
      <c r="F19817" t="b">
        <v>0</v>
      </c>
      <c r="G19817" t="s">
        <v>65</v>
      </c>
      <c r="H19817" s="1">
        <v>46248.050439814811</v>
      </c>
      <c r="I19817" t="b">
        <v>0</v>
      </c>
      <c r="J19817" t="b">
        <v>1</v>
      </c>
      <c r="K19817" t="s">
        <v>41</v>
      </c>
      <c r="L19817" t="s">
        <v>60</v>
      </c>
      <c r="M19817">
        <v>134787.5</v>
      </c>
      <c r="N19817"/>
      <c r="O19817" t="s">
        <v>444</v>
      </c>
      <c r="P19817" t="s">
        <v>32782</v>
      </c>
    </row>
    <row r="19818" spans="1:16" x14ac:dyDescent="0.35">
      <c r="A19818" t="s">
        <v>1</v>
      </c>
      <c r="B19818" t="s">
        <v>277</v>
      </c>
      <c r="C19818" t="s">
        <v>33505</v>
      </c>
      <c r="D19818" t="s">
        <v>4346</v>
      </c>
      <c r="E19818" t="s">
        <v>59</v>
      </c>
      <c r="F19818" t="b">
        <v>0</v>
      </c>
      <c r="G19818" t="s">
        <v>40</v>
      </c>
      <c r="H19818" s="1">
        <v>46248.05400462963</v>
      </c>
      <c r="I19818" t="b">
        <v>1</v>
      </c>
      <c r="J19818" t="b">
        <v>0</v>
      </c>
      <c r="K19818" t="s">
        <v>40</v>
      </c>
      <c r="L19818" t="s">
        <v>60</v>
      </c>
      <c r="M19818">
        <v>81777</v>
      </c>
      <c r="N19818"/>
      <c r="O19818" t="s">
        <v>33506</v>
      </c>
      <c r="P19818" t="s">
        <v>2257</v>
      </c>
    </row>
    <row r="19819" spans="1:16" x14ac:dyDescent="0.35">
      <c r="A19819" t="s">
        <v>2</v>
      </c>
      <c r="B19819" t="s">
        <v>33507</v>
      </c>
      <c r="C19819" t="s">
        <v>304</v>
      </c>
      <c r="D19819" t="s">
        <v>4526</v>
      </c>
      <c r="E19819" t="s">
        <v>88</v>
      </c>
      <c r="F19819" t="b">
        <v>0</v>
      </c>
      <c r="G19819" t="s">
        <v>77</v>
      </c>
      <c r="H19819" s="1">
        <v>46248.088564814818</v>
      </c>
      <c r="I19819" t="b">
        <v>0</v>
      </c>
      <c r="J19819" t="b">
        <v>0</v>
      </c>
      <c r="K19819" t="s">
        <v>41</v>
      </c>
      <c r="L19819" t="s">
        <v>74</v>
      </c>
      <c r="M19819"/>
      <c r="N19819">
        <v>150</v>
      </c>
      <c r="O19819" t="s">
        <v>33333</v>
      </c>
    </row>
    <row r="19820" spans="1:16" x14ac:dyDescent="0.35">
      <c r="A19820" t="s">
        <v>1</v>
      </c>
      <c r="B19820" t="s">
        <v>33508</v>
      </c>
      <c r="C19820" t="s">
        <v>4253</v>
      </c>
      <c r="D19820" t="s">
        <v>4526</v>
      </c>
      <c r="E19820" t="s">
        <v>132</v>
      </c>
      <c r="F19820" t="b">
        <v>0</v>
      </c>
      <c r="G19820" t="s">
        <v>73</v>
      </c>
      <c r="H19820" s="1">
        <v>46248.09207175926</v>
      </c>
      <c r="I19820" t="b">
        <v>0</v>
      </c>
      <c r="J19820" t="b">
        <v>0</v>
      </c>
      <c r="K19820" t="s">
        <v>41</v>
      </c>
      <c r="L19820" t="s">
        <v>60</v>
      </c>
      <c r="M19820">
        <v>68765</v>
      </c>
      <c r="N19820"/>
      <c r="O19820" t="s">
        <v>521</v>
      </c>
      <c r="P19820" t="s">
        <v>33509</v>
      </c>
    </row>
    <row r="19821" spans="1:16" x14ac:dyDescent="0.35">
      <c r="A19821" t="s">
        <v>1</v>
      </c>
      <c r="B19821" t="s">
        <v>33485</v>
      </c>
      <c r="C19821" t="s">
        <v>190</v>
      </c>
      <c r="D19821" t="s">
        <v>4526</v>
      </c>
      <c r="E19821" t="s">
        <v>59</v>
      </c>
      <c r="F19821" t="b">
        <v>0</v>
      </c>
      <c r="G19821" t="s">
        <v>73</v>
      </c>
      <c r="H19821" s="1">
        <v>46248.09207175926</v>
      </c>
      <c r="I19821" t="b">
        <v>0</v>
      </c>
      <c r="J19821" t="b">
        <v>0</v>
      </c>
      <c r="K19821" t="s">
        <v>41</v>
      </c>
      <c r="L19821" t="s">
        <v>60</v>
      </c>
      <c r="M19821">
        <v>68765</v>
      </c>
      <c r="N19821"/>
      <c r="O19821" t="s">
        <v>521</v>
      </c>
      <c r="P19821" t="s">
        <v>33486</v>
      </c>
    </row>
    <row r="19822" spans="1:16" x14ac:dyDescent="0.35">
      <c r="A19822" t="s">
        <v>5</v>
      </c>
      <c r="B19822" t="s">
        <v>33510</v>
      </c>
      <c r="C19822" t="s">
        <v>33511</v>
      </c>
      <c r="D19822" t="s">
        <v>25302</v>
      </c>
      <c r="E19822" t="s">
        <v>59</v>
      </c>
      <c r="F19822" t="b">
        <v>0</v>
      </c>
      <c r="G19822" t="s">
        <v>19</v>
      </c>
      <c r="H19822" s="1">
        <v>46248.217870370368</v>
      </c>
      <c r="I19822" t="b">
        <v>1</v>
      </c>
      <c r="J19822" t="b">
        <v>0</v>
      </c>
      <c r="K19822" t="s">
        <v>19</v>
      </c>
      <c r="L19822" t="s">
        <v>60</v>
      </c>
      <c r="M19822">
        <v>1500000</v>
      </c>
      <c r="N19822"/>
      <c r="O19822" t="s">
        <v>33512</v>
      </c>
      <c r="P19822" t="s">
        <v>33513</v>
      </c>
    </row>
    <row r="19823" spans="1:16" x14ac:dyDescent="0.35">
      <c r="A19823" t="s">
        <v>2</v>
      </c>
      <c r="B19823" t="s">
        <v>33514</v>
      </c>
      <c r="C19823" t="s">
        <v>31127</v>
      </c>
      <c r="D19823" t="s">
        <v>5440</v>
      </c>
      <c r="E19823" t="s">
        <v>59</v>
      </c>
      <c r="F19823" t="b">
        <v>0</v>
      </c>
      <c r="G19823" t="s">
        <v>13</v>
      </c>
      <c r="H19823" s="1">
        <v>46248.255266203712</v>
      </c>
      <c r="I19823" t="b">
        <v>0</v>
      </c>
      <c r="J19823" t="b">
        <v>0</v>
      </c>
      <c r="K19823" t="s">
        <v>13</v>
      </c>
      <c r="L19823" t="s">
        <v>60</v>
      </c>
      <c r="M19823">
        <v>225000</v>
      </c>
      <c r="N19823"/>
      <c r="O19823" t="s">
        <v>4622</v>
      </c>
      <c r="P19823" t="s">
        <v>33515</v>
      </c>
    </row>
    <row r="19824" spans="1:16" x14ac:dyDescent="0.35">
      <c r="A19824" t="s">
        <v>1</v>
      </c>
      <c r="B19824" t="s">
        <v>33516</v>
      </c>
      <c r="C19824" t="s">
        <v>326</v>
      </c>
      <c r="D19824" t="s">
        <v>4526</v>
      </c>
      <c r="E19824" t="s">
        <v>59</v>
      </c>
      <c r="F19824" t="b">
        <v>0</v>
      </c>
      <c r="G19824" t="s">
        <v>77</v>
      </c>
      <c r="H19824" s="1">
        <v>46248.257962962962</v>
      </c>
      <c r="I19824" t="b">
        <v>1</v>
      </c>
      <c r="J19824" t="b">
        <v>1</v>
      </c>
      <c r="K19824" t="s">
        <v>41</v>
      </c>
      <c r="L19824" t="s">
        <v>60</v>
      </c>
      <c r="M19824">
        <v>237500</v>
      </c>
      <c r="N19824"/>
      <c r="O19824" t="s">
        <v>7480</v>
      </c>
      <c r="P19824" t="s">
        <v>30591</v>
      </c>
    </row>
    <row r="19825" spans="1:16" x14ac:dyDescent="0.35">
      <c r="A19825" t="s">
        <v>7</v>
      </c>
      <c r="B19825" t="s">
        <v>33517</v>
      </c>
      <c r="C19825" t="s">
        <v>164</v>
      </c>
      <c r="D19825" t="s">
        <v>4756</v>
      </c>
      <c r="E19825" t="s">
        <v>59</v>
      </c>
      <c r="F19825" t="b">
        <v>0</v>
      </c>
      <c r="G19825" t="s">
        <v>65</v>
      </c>
      <c r="H19825" s="1">
        <v>46248.293217592603</v>
      </c>
      <c r="I19825" t="b">
        <v>0</v>
      </c>
      <c r="J19825" t="b">
        <v>0</v>
      </c>
      <c r="K19825" t="s">
        <v>41</v>
      </c>
      <c r="L19825" t="s">
        <v>60</v>
      </c>
      <c r="M19825">
        <v>136000</v>
      </c>
      <c r="N19825"/>
      <c r="O19825" t="s">
        <v>33518</v>
      </c>
      <c r="P19825" t="s">
        <v>33519</v>
      </c>
    </row>
    <row r="19826" spans="1:16" x14ac:dyDescent="0.35">
      <c r="A19826" t="s">
        <v>2</v>
      </c>
      <c r="B19826" t="s">
        <v>9722</v>
      </c>
      <c r="C19826" t="s">
        <v>326</v>
      </c>
      <c r="D19826" t="s">
        <v>2360</v>
      </c>
      <c r="E19826" t="s">
        <v>59</v>
      </c>
      <c r="F19826" t="b">
        <v>0</v>
      </c>
      <c r="G19826" t="s">
        <v>77</v>
      </c>
      <c r="H19826" s="1">
        <v>46248.296296296299</v>
      </c>
      <c r="I19826" t="b">
        <v>0</v>
      </c>
      <c r="J19826" t="b">
        <v>1</v>
      </c>
      <c r="K19826" t="s">
        <v>41</v>
      </c>
      <c r="L19826" t="s">
        <v>60</v>
      </c>
      <c r="M19826">
        <v>175500</v>
      </c>
      <c r="N19826"/>
      <c r="O19826" t="s">
        <v>424</v>
      </c>
      <c r="P19826" t="s">
        <v>33520</v>
      </c>
    </row>
    <row r="19827" spans="1:16" x14ac:dyDescent="0.35">
      <c r="A19827" t="s">
        <v>2</v>
      </c>
      <c r="B19827" t="s">
        <v>9722</v>
      </c>
      <c r="C19827" t="s">
        <v>1371</v>
      </c>
      <c r="D19827" t="s">
        <v>2360</v>
      </c>
      <c r="E19827" t="s">
        <v>59</v>
      </c>
      <c r="F19827" t="b">
        <v>0</v>
      </c>
      <c r="G19827" t="s">
        <v>77</v>
      </c>
      <c r="H19827" s="1">
        <v>46248.296296296299</v>
      </c>
      <c r="I19827" t="b">
        <v>0</v>
      </c>
      <c r="J19827" t="b">
        <v>1</v>
      </c>
      <c r="K19827" t="s">
        <v>41</v>
      </c>
      <c r="L19827" t="s">
        <v>60</v>
      </c>
      <c r="M19827">
        <v>175500</v>
      </c>
      <c r="N19827"/>
      <c r="O19827" t="s">
        <v>424</v>
      </c>
      <c r="P19827" t="s">
        <v>29987</v>
      </c>
    </row>
    <row r="19828" spans="1:16" x14ac:dyDescent="0.35">
      <c r="A19828" t="s">
        <v>2</v>
      </c>
      <c r="B19828" t="s">
        <v>33521</v>
      </c>
      <c r="C19828" t="s">
        <v>637</v>
      </c>
      <c r="D19828" t="s">
        <v>5440</v>
      </c>
      <c r="E19828" t="s">
        <v>59</v>
      </c>
      <c r="F19828" t="b">
        <v>0</v>
      </c>
      <c r="G19828" t="s">
        <v>77</v>
      </c>
      <c r="H19828" s="1">
        <v>46248.296296296299</v>
      </c>
      <c r="I19828" t="b">
        <v>0</v>
      </c>
      <c r="J19828" t="b">
        <v>0</v>
      </c>
      <c r="K19828" t="s">
        <v>41</v>
      </c>
      <c r="L19828" t="s">
        <v>60</v>
      </c>
      <c r="M19828">
        <v>142500</v>
      </c>
      <c r="N19828"/>
      <c r="O19828" t="s">
        <v>33522</v>
      </c>
      <c r="P19828" t="s">
        <v>663</v>
      </c>
    </row>
    <row r="19829" spans="1:16" x14ac:dyDescent="0.35">
      <c r="A19829" t="s">
        <v>2</v>
      </c>
      <c r="B19829" t="s">
        <v>33523</v>
      </c>
      <c r="C19829" t="s">
        <v>434</v>
      </c>
      <c r="D19829" t="s">
        <v>5440</v>
      </c>
      <c r="E19829" t="s">
        <v>59</v>
      </c>
      <c r="F19829" t="b">
        <v>0</v>
      </c>
      <c r="G19829" t="s">
        <v>68</v>
      </c>
      <c r="H19829" s="1">
        <v>46248.296307870369</v>
      </c>
      <c r="I19829" t="b">
        <v>0</v>
      </c>
      <c r="J19829" t="b">
        <v>1</v>
      </c>
      <c r="K19829" t="s">
        <v>41</v>
      </c>
      <c r="L19829" t="s">
        <v>60</v>
      </c>
      <c r="M19829">
        <v>121160</v>
      </c>
      <c r="N19829"/>
      <c r="O19829" t="s">
        <v>32917</v>
      </c>
      <c r="P19829" t="s">
        <v>33524</v>
      </c>
    </row>
    <row r="19830" spans="1:16" x14ac:dyDescent="0.35">
      <c r="A19830" t="s">
        <v>2</v>
      </c>
      <c r="B19830" t="s">
        <v>4944</v>
      </c>
      <c r="C19830" t="s">
        <v>157</v>
      </c>
      <c r="D19830" t="s">
        <v>2360</v>
      </c>
      <c r="E19830" t="s">
        <v>59</v>
      </c>
      <c r="F19830" t="b">
        <v>0</v>
      </c>
      <c r="G19830" t="s">
        <v>77</v>
      </c>
      <c r="H19830" s="1">
        <v>46248.296400462961</v>
      </c>
      <c r="I19830" t="b">
        <v>0</v>
      </c>
      <c r="J19830" t="b">
        <v>1</v>
      </c>
      <c r="K19830" t="s">
        <v>41</v>
      </c>
      <c r="L19830" t="s">
        <v>60</v>
      </c>
      <c r="M19830">
        <v>214500</v>
      </c>
      <c r="N19830"/>
      <c r="O19830" t="s">
        <v>424</v>
      </c>
      <c r="P19830" t="s">
        <v>4581</v>
      </c>
    </row>
    <row r="19831" spans="1:16" x14ac:dyDescent="0.35">
      <c r="A19831" t="s">
        <v>6</v>
      </c>
      <c r="B19831" t="s">
        <v>33525</v>
      </c>
      <c r="C19831" t="s">
        <v>33526</v>
      </c>
      <c r="D19831" t="s">
        <v>4550</v>
      </c>
      <c r="E19831" t="s">
        <v>59</v>
      </c>
      <c r="F19831" t="b">
        <v>0</v>
      </c>
      <c r="G19831" t="s">
        <v>89</v>
      </c>
      <c r="H19831" s="1">
        <v>46248.34134259259</v>
      </c>
      <c r="I19831" t="b">
        <v>0</v>
      </c>
      <c r="J19831" t="b">
        <v>0</v>
      </c>
      <c r="K19831" t="s">
        <v>41</v>
      </c>
      <c r="L19831" t="s">
        <v>60</v>
      </c>
      <c r="M19831">
        <v>161086.5</v>
      </c>
      <c r="N19831"/>
      <c r="O19831" t="s">
        <v>33527</v>
      </c>
      <c r="P19831" t="s">
        <v>33528</v>
      </c>
    </row>
    <row r="19832" spans="1:16" x14ac:dyDescent="0.35">
      <c r="A19832" t="s">
        <v>1</v>
      </c>
      <c r="B19832" t="s">
        <v>512</v>
      </c>
      <c r="C19832" t="s">
        <v>650</v>
      </c>
      <c r="D19832" t="s">
        <v>2360</v>
      </c>
      <c r="E19832" t="s">
        <v>59</v>
      </c>
      <c r="F19832" t="b">
        <v>0</v>
      </c>
      <c r="G19832" t="s">
        <v>73</v>
      </c>
      <c r="H19832" s="1">
        <v>46248.341435185182</v>
      </c>
      <c r="I19832" t="b">
        <v>0</v>
      </c>
      <c r="J19832" t="b">
        <v>1</v>
      </c>
      <c r="K19832" t="s">
        <v>41</v>
      </c>
      <c r="L19832" t="s">
        <v>60</v>
      </c>
      <c r="M19832">
        <v>121500</v>
      </c>
      <c r="N19832"/>
      <c r="O19832" t="s">
        <v>33529</v>
      </c>
      <c r="P19832" t="s">
        <v>2629</v>
      </c>
    </row>
    <row r="19833" spans="1:16" x14ac:dyDescent="0.35">
      <c r="A19833" t="s">
        <v>0</v>
      </c>
      <c r="B19833" t="s">
        <v>33530</v>
      </c>
      <c r="C19833" t="s">
        <v>363</v>
      </c>
      <c r="D19833" t="s">
        <v>4526</v>
      </c>
      <c r="E19833" t="s">
        <v>59</v>
      </c>
      <c r="F19833" t="b">
        <v>0</v>
      </c>
      <c r="G19833" t="s">
        <v>65</v>
      </c>
      <c r="H19833" s="1">
        <v>46248.376574074071</v>
      </c>
      <c r="I19833" t="b">
        <v>0</v>
      </c>
      <c r="J19833" t="b">
        <v>1</v>
      </c>
      <c r="K19833" t="s">
        <v>41</v>
      </c>
      <c r="L19833" t="s">
        <v>60</v>
      </c>
      <c r="M19833">
        <v>107750</v>
      </c>
      <c r="N19833"/>
      <c r="O19833" t="s">
        <v>7675</v>
      </c>
      <c r="P19833" t="s">
        <v>33531</v>
      </c>
    </row>
    <row r="19834" spans="1:16" x14ac:dyDescent="0.35">
      <c r="A19834" t="s">
        <v>1</v>
      </c>
      <c r="B19834" t="s">
        <v>33532</v>
      </c>
      <c r="C19834" t="s">
        <v>1621</v>
      </c>
      <c r="D19834" t="s">
        <v>4550</v>
      </c>
      <c r="E19834" t="s">
        <v>59</v>
      </c>
      <c r="F19834" t="b">
        <v>0</v>
      </c>
      <c r="G19834" t="s">
        <v>65</v>
      </c>
      <c r="H19834" s="1">
        <v>46248.383067129631</v>
      </c>
      <c r="I19834" t="b">
        <v>0</v>
      </c>
      <c r="J19834" t="b">
        <v>1</v>
      </c>
      <c r="K19834" t="s">
        <v>41</v>
      </c>
      <c r="L19834" t="s">
        <v>60</v>
      </c>
      <c r="M19834">
        <v>110000</v>
      </c>
      <c r="N19834"/>
      <c r="O19834" t="s">
        <v>33533</v>
      </c>
      <c r="P19834" t="s">
        <v>33534</v>
      </c>
    </row>
    <row r="19835" spans="1:16" x14ac:dyDescent="0.35">
      <c r="A19835" t="s">
        <v>1</v>
      </c>
      <c r="B19835" t="s">
        <v>32309</v>
      </c>
      <c r="C19835" t="s">
        <v>353</v>
      </c>
      <c r="D19835" t="s">
        <v>4526</v>
      </c>
      <c r="E19835" t="s">
        <v>59</v>
      </c>
      <c r="F19835" t="b">
        <v>0</v>
      </c>
      <c r="G19835" t="s">
        <v>41</v>
      </c>
      <c r="H19835" s="1">
        <v>46248.386180555557</v>
      </c>
      <c r="I19835" t="b">
        <v>0</v>
      </c>
      <c r="J19835" t="b">
        <v>1</v>
      </c>
      <c r="K19835" t="s">
        <v>41</v>
      </c>
      <c r="L19835" t="s">
        <v>60</v>
      </c>
      <c r="M19835">
        <v>86996</v>
      </c>
      <c r="N19835"/>
      <c r="O19835" t="s">
        <v>343</v>
      </c>
      <c r="P19835" t="s">
        <v>33535</v>
      </c>
    </row>
    <row r="19836" spans="1:16" x14ac:dyDescent="0.35">
      <c r="A19836" t="s">
        <v>0</v>
      </c>
      <c r="B19836" t="s">
        <v>33536</v>
      </c>
      <c r="C19836" t="s">
        <v>5115</v>
      </c>
      <c r="D19836" t="s">
        <v>4526</v>
      </c>
      <c r="E19836" t="s">
        <v>59</v>
      </c>
      <c r="F19836" t="b">
        <v>0</v>
      </c>
      <c r="G19836" t="s">
        <v>40</v>
      </c>
      <c r="H19836" s="1">
        <v>46248.421064814807</v>
      </c>
      <c r="I19836" t="b">
        <v>1</v>
      </c>
      <c r="J19836" t="b">
        <v>0</v>
      </c>
      <c r="K19836" t="s">
        <v>40</v>
      </c>
      <c r="L19836" t="s">
        <v>60</v>
      </c>
      <c r="M19836">
        <v>52500</v>
      </c>
      <c r="N19836"/>
      <c r="O19836" t="s">
        <v>17747</v>
      </c>
      <c r="P19836" t="s">
        <v>133</v>
      </c>
    </row>
    <row r="19837" spans="1:16" x14ac:dyDescent="0.35">
      <c r="A19837" t="s">
        <v>1</v>
      </c>
      <c r="B19837" t="s">
        <v>33537</v>
      </c>
      <c r="C19837" t="s">
        <v>5215</v>
      </c>
      <c r="D19837" t="s">
        <v>4346</v>
      </c>
      <c r="E19837" t="s">
        <v>59</v>
      </c>
      <c r="F19837" t="b">
        <v>0</v>
      </c>
      <c r="G19837" t="s">
        <v>19</v>
      </c>
      <c r="H19837" s="1">
        <v>46248.426203703697</v>
      </c>
      <c r="I19837" t="b">
        <v>1</v>
      </c>
      <c r="J19837" t="b">
        <v>0</v>
      </c>
      <c r="K19837" t="s">
        <v>19</v>
      </c>
      <c r="L19837" t="s">
        <v>60</v>
      </c>
      <c r="M19837">
        <v>1200000</v>
      </c>
      <c r="N19837"/>
      <c r="O19837" t="s">
        <v>33538</v>
      </c>
    </row>
    <row r="19838" spans="1:16" x14ac:dyDescent="0.35">
      <c r="A19838" t="s">
        <v>1</v>
      </c>
      <c r="B19838" t="s">
        <v>33539</v>
      </c>
      <c r="C19838" t="s">
        <v>489</v>
      </c>
      <c r="D19838" t="s">
        <v>6263</v>
      </c>
      <c r="E19838" t="s">
        <v>59</v>
      </c>
      <c r="F19838" t="b">
        <v>0</v>
      </c>
      <c r="G19838" t="s">
        <v>68</v>
      </c>
      <c r="H19838" s="1">
        <v>46248.466377314813</v>
      </c>
      <c r="I19838" t="b">
        <v>0</v>
      </c>
      <c r="J19838" t="b">
        <v>1</v>
      </c>
      <c r="K19838" t="s">
        <v>41</v>
      </c>
      <c r="L19838" t="s">
        <v>60</v>
      </c>
      <c r="M19838">
        <v>247500</v>
      </c>
      <c r="N19838"/>
      <c r="O19838" t="s">
        <v>27313</v>
      </c>
      <c r="P19838" t="s">
        <v>33540</v>
      </c>
    </row>
    <row r="19839" spans="1:16" x14ac:dyDescent="0.35">
      <c r="A19839" t="s">
        <v>1</v>
      </c>
      <c r="B19839" t="s">
        <v>1051</v>
      </c>
      <c r="C19839" t="s">
        <v>76</v>
      </c>
      <c r="D19839" t="s">
        <v>4346</v>
      </c>
      <c r="E19839" t="s">
        <v>59</v>
      </c>
      <c r="F19839" t="b">
        <v>1</v>
      </c>
      <c r="G19839" t="s">
        <v>77</v>
      </c>
      <c r="H19839" s="1">
        <v>46248.507962962962</v>
      </c>
      <c r="I19839" t="b">
        <v>1</v>
      </c>
      <c r="J19839" t="b">
        <v>0</v>
      </c>
      <c r="K19839" t="s">
        <v>41</v>
      </c>
      <c r="L19839" t="s">
        <v>60</v>
      </c>
      <c r="M19839">
        <v>155173.5</v>
      </c>
      <c r="N19839"/>
      <c r="O19839" t="s">
        <v>33541</v>
      </c>
      <c r="P19839" t="s">
        <v>33542</v>
      </c>
    </row>
    <row r="19840" spans="1:16" x14ac:dyDescent="0.35">
      <c r="A19840" t="s">
        <v>1</v>
      </c>
      <c r="B19840" t="s">
        <v>33543</v>
      </c>
      <c r="C19840" t="s">
        <v>76</v>
      </c>
      <c r="D19840" t="s">
        <v>4526</v>
      </c>
      <c r="E19840" t="s">
        <v>88</v>
      </c>
      <c r="F19840" t="b">
        <v>1</v>
      </c>
      <c r="G19840" t="s">
        <v>77</v>
      </c>
      <c r="H19840" s="1">
        <v>46248.549629629633</v>
      </c>
      <c r="I19840" t="b">
        <v>0</v>
      </c>
      <c r="J19840" t="b">
        <v>0</v>
      </c>
      <c r="K19840" t="s">
        <v>41</v>
      </c>
      <c r="L19840" t="s">
        <v>74</v>
      </c>
      <c r="M19840"/>
      <c r="N19840">
        <v>72.5</v>
      </c>
      <c r="O19840" t="s">
        <v>7357</v>
      </c>
      <c r="P19840" t="s">
        <v>33544</v>
      </c>
    </row>
    <row r="19841" spans="1:16" x14ac:dyDescent="0.35">
      <c r="A19841" t="s">
        <v>0</v>
      </c>
      <c r="B19841" t="s">
        <v>33545</v>
      </c>
      <c r="C19841" t="s">
        <v>33546</v>
      </c>
      <c r="D19841" t="s">
        <v>4526</v>
      </c>
      <c r="E19841" t="s">
        <v>88</v>
      </c>
      <c r="F19841" t="b">
        <v>0</v>
      </c>
      <c r="G19841" t="s">
        <v>77</v>
      </c>
      <c r="H19841" s="1">
        <v>46248.549722222233</v>
      </c>
      <c r="I19841" t="b">
        <v>0</v>
      </c>
      <c r="J19841" t="b">
        <v>0</v>
      </c>
      <c r="K19841" t="s">
        <v>41</v>
      </c>
      <c r="L19841" t="s">
        <v>74</v>
      </c>
      <c r="M19841"/>
      <c r="N19841">
        <v>62.5</v>
      </c>
      <c r="O19841" t="s">
        <v>393</v>
      </c>
      <c r="P19841" t="s">
        <v>2270</v>
      </c>
    </row>
    <row r="19842" spans="1:16" x14ac:dyDescent="0.35">
      <c r="A19842" t="s">
        <v>7</v>
      </c>
      <c r="B19842" t="s">
        <v>33547</v>
      </c>
      <c r="C19842" t="s">
        <v>76</v>
      </c>
      <c r="D19842" t="s">
        <v>7680</v>
      </c>
      <c r="E19842" t="s">
        <v>59</v>
      </c>
      <c r="F19842" t="b">
        <v>1</v>
      </c>
      <c r="G19842" t="s">
        <v>40</v>
      </c>
      <c r="H19842" s="1">
        <v>46248.587731481479</v>
      </c>
      <c r="I19842" t="b">
        <v>1</v>
      </c>
      <c r="J19842" t="b">
        <v>0</v>
      </c>
      <c r="K19842" t="s">
        <v>40</v>
      </c>
      <c r="L19842" t="s">
        <v>60</v>
      </c>
      <c r="M19842">
        <v>39507</v>
      </c>
      <c r="N19842"/>
      <c r="O19842" t="s">
        <v>33548</v>
      </c>
    </row>
    <row r="19843" spans="1:16" x14ac:dyDescent="0.35">
      <c r="A19843" t="s">
        <v>5</v>
      </c>
      <c r="B19843" t="s">
        <v>8519</v>
      </c>
      <c r="C19843" t="s">
        <v>29209</v>
      </c>
      <c r="D19843" t="s">
        <v>4756</v>
      </c>
      <c r="E19843" t="s">
        <v>59</v>
      </c>
      <c r="F19843" t="b">
        <v>0</v>
      </c>
      <c r="G19843" t="s">
        <v>77</v>
      </c>
      <c r="H19843" s="1">
        <v>46248.591331018521</v>
      </c>
      <c r="I19843" t="b">
        <v>0</v>
      </c>
      <c r="J19843" t="b">
        <v>1</v>
      </c>
      <c r="K19843" t="s">
        <v>41</v>
      </c>
      <c r="L19843" t="s">
        <v>60</v>
      </c>
      <c r="M19843">
        <v>176700</v>
      </c>
      <c r="N19843"/>
      <c r="O19843" t="s">
        <v>699</v>
      </c>
      <c r="P19843" t="s">
        <v>33549</v>
      </c>
    </row>
    <row r="19844" spans="1:16" x14ac:dyDescent="0.35">
      <c r="A19844" t="s">
        <v>1</v>
      </c>
      <c r="B19844" t="s">
        <v>33550</v>
      </c>
      <c r="C19844" t="s">
        <v>913</v>
      </c>
      <c r="D19844" t="s">
        <v>4346</v>
      </c>
      <c r="E19844" t="s">
        <v>59</v>
      </c>
      <c r="F19844" t="b">
        <v>0</v>
      </c>
      <c r="G19844" t="s">
        <v>20</v>
      </c>
      <c r="H19844" s="1">
        <v>46248.592870370368</v>
      </c>
      <c r="I19844" t="b">
        <v>0</v>
      </c>
      <c r="J19844" t="b">
        <v>0</v>
      </c>
      <c r="K19844" t="s">
        <v>20</v>
      </c>
      <c r="L19844" t="s">
        <v>60</v>
      </c>
      <c r="M19844">
        <v>47500</v>
      </c>
      <c r="N19844"/>
      <c r="O19844" t="s">
        <v>33551</v>
      </c>
      <c r="P19844" t="s">
        <v>33552</v>
      </c>
    </row>
    <row r="19845" spans="1:16" x14ac:dyDescent="0.35">
      <c r="A19845" t="s">
        <v>8</v>
      </c>
      <c r="B19845" t="s">
        <v>33553</v>
      </c>
      <c r="C19845" t="s">
        <v>27</v>
      </c>
      <c r="D19845" t="s">
        <v>23670</v>
      </c>
      <c r="E19845" t="s">
        <v>59</v>
      </c>
      <c r="F19845" t="b">
        <v>0</v>
      </c>
      <c r="G19845" t="s">
        <v>27</v>
      </c>
      <c r="H19845" s="1">
        <v>46248.593402777777</v>
      </c>
      <c r="I19845" t="b">
        <v>0</v>
      </c>
      <c r="J19845" t="b">
        <v>0</v>
      </c>
      <c r="K19845" t="s">
        <v>27</v>
      </c>
      <c r="L19845" t="s">
        <v>60</v>
      </c>
      <c r="M19845">
        <v>216000</v>
      </c>
      <c r="N19845"/>
      <c r="O19845" t="s">
        <v>2704</v>
      </c>
      <c r="P19845" t="s">
        <v>283</v>
      </c>
    </row>
    <row r="19846" spans="1:16" x14ac:dyDescent="0.35">
      <c r="A19846" t="s">
        <v>2</v>
      </c>
      <c r="B19846" t="s">
        <v>16633</v>
      </c>
      <c r="C19846" t="s">
        <v>41</v>
      </c>
      <c r="D19846" t="s">
        <v>4526</v>
      </c>
      <c r="E19846" t="s">
        <v>59</v>
      </c>
      <c r="F19846" t="b">
        <v>0</v>
      </c>
      <c r="G19846" t="s">
        <v>41</v>
      </c>
      <c r="H19846" s="1">
        <v>46248.632743055547</v>
      </c>
      <c r="I19846" t="b">
        <v>0</v>
      </c>
      <c r="J19846" t="b">
        <v>1</v>
      </c>
      <c r="K19846" t="s">
        <v>41</v>
      </c>
      <c r="L19846" t="s">
        <v>60</v>
      </c>
      <c r="M19846">
        <v>103416</v>
      </c>
      <c r="N19846"/>
      <c r="O19846" t="s">
        <v>10744</v>
      </c>
      <c r="P19846" t="s">
        <v>33554</v>
      </c>
    </row>
    <row r="19847" spans="1:16" x14ac:dyDescent="0.35">
      <c r="A19847" t="s">
        <v>1</v>
      </c>
      <c r="B19847" t="s">
        <v>33555</v>
      </c>
      <c r="C19847" t="s">
        <v>620</v>
      </c>
      <c r="D19847" t="s">
        <v>4526</v>
      </c>
      <c r="E19847" t="s">
        <v>88</v>
      </c>
      <c r="F19847" t="b">
        <v>0</v>
      </c>
      <c r="G19847" t="s">
        <v>77</v>
      </c>
      <c r="H19847" s="1">
        <v>46248.632997685178</v>
      </c>
      <c r="I19847" t="b">
        <v>1</v>
      </c>
      <c r="J19847" t="b">
        <v>0</v>
      </c>
      <c r="K19847" t="s">
        <v>41</v>
      </c>
      <c r="L19847" t="s">
        <v>74</v>
      </c>
      <c r="M19847"/>
      <c r="N19847">
        <v>44.5</v>
      </c>
      <c r="O19847" t="s">
        <v>1164</v>
      </c>
      <c r="P19847" t="s">
        <v>33556</v>
      </c>
    </row>
    <row r="19848" spans="1:16" x14ac:dyDescent="0.35">
      <c r="A19848" t="s">
        <v>6</v>
      </c>
      <c r="B19848" t="s">
        <v>33557</v>
      </c>
      <c r="C19848" t="s">
        <v>190</v>
      </c>
      <c r="D19848" t="s">
        <v>4526</v>
      </c>
      <c r="E19848" t="s">
        <v>88</v>
      </c>
      <c r="F19848" t="b">
        <v>0</v>
      </c>
      <c r="G19848" t="s">
        <v>77</v>
      </c>
      <c r="H19848" s="1">
        <v>46248.6330787037</v>
      </c>
      <c r="I19848" t="b">
        <v>1</v>
      </c>
      <c r="J19848" t="b">
        <v>0</v>
      </c>
      <c r="K19848" t="s">
        <v>41</v>
      </c>
      <c r="L19848" t="s">
        <v>74</v>
      </c>
      <c r="M19848"/>
      <c r="N19848">
        <v>72.5</v>
      </c>
      <c r="O19848" t="s">
        <v>744</v>
      </c>
      <c r="P19848" t="s">
        <v>99</v>
      </c>
    </row>
    <row r="19849" spans="1:16" x14ac:dyDescent="0.35">
      <c r="A19849" t="s">
        <v>0</v>
      </c>
      <c r="B19849" t="s">
        <v>2362</v>
      </c>
      <c r="C19849" t="s">
        <v>33558</v>
      </c>
      <c r="D19849" t="s">
        <v>4587</v>
      </c>
      <c r="E19849" t="s">
        <v>59</v>
      </c>
      <c r="F19849" t="b">
        <v>0</v>
      </c>
      <c r="G19849" t="s">
        <v>40</v>
      </c>
      <c r="H19849" s="1">
        <v>46248.671099537038</v>
      </c>
      <c r="I19849" t="b">
        <v>1</v>
      </c>
      <c r="J19849" t="b">
        <v>0</v>
      </c>
      <c r="K19849" t="s">
        <v>40</v>
      </c>
      <c r="L19849" t="s">
        <v>60</v>
      </c>
      <c r="M19849">
        <v>29000</v>
      </c>
      <c r="N19849"/>
      <c r="O19849" t="s">
        <v>33559</v>
      </c>
      <c r="P19849" t="s">
        <v>673</v>
      </c>
    </row>
    <row r="19850" spans="1:16" x14ac:dyDescent="0.35">
      <c r="A19850" t="s">
        <v>5</v>
      </c>
      <c r="B19850" t="s">
        <v>33560</v>
      </c>
      <c r="C19850" t="s">
        <v>121</v>
      </c>
      <c r="D19850" t="s">
        <v>4526</v>
      </c>
      <c r="E19850" t="s">
        <v>88</v>
      </c>
      <c r="F19850" t="b">
        <v>0</v>
      </c>
      <c r="G19850" t="s">
        <v>68</v>
      </c>
      <c r="H19850" s="1">
        <v>46248.674664351849</v>
      </c>
      <c r="I19850" t="b">
        <v>0</v>
      </c>
      <c r="J19850" t="b">
        <v>1</v>
      </c>
      <c r="K19850" t="s">
        <v>41</v>
      </c>
      <c r="L19850" t="s">
        <v>74</v>
      </c>
      <c r="M19850"/>
      <c r="N19850">
        <v>63.5</v>
      </c>
      <c r="O19850" t="s">
        <v>403</v>
      </c>
      <c r="P19850" t="s">
        <v>33561</v>
      </c>
    </row>
    <row r="19851" spans="1:16" x14ac:dyDescent="0.35">
      <c r="A19851" t="s">
        <v>1</v>
      </c>
      <c r="B19851" t="s">
        <v>1</v>
      </c>
      <c r="C19851" t="s">
        <v>330</v>
      </c>
      <c r="D19851" t="s">
        <v>4526</v>
      </c>
      <c r="E19851" t="s">
        <v>59</v>
      </c>
      <c r="F19851" t="b">
        <v>0</v>
      </c>
      <c r="G19851" t="s">
        <v>68</v>
      </c>
      <c r="H19851" s="1">
        <v>46248.674745370372</v>
      </c>
      <c r="I19851" t="b">
        <v>0</v>
      </c>
      <c r="J19851" t="b">
        <v>1</v>
      </c>
      <c r="K19851" t="s">
        <v>41</v>
      </c>
      <c r="L19851" t="s">
        <v>60</v>
      </c>
      <c r="M19851">
        <v>140000</v>
      </c>
      <c r="N19851"/>
      <c r="O19851" t="s">
        <v>4227</v>
      </c>
      <c r="P19851" t="s">
        <v>33562</v>
      </c>
    </row>
    <row r="19852" spans="1:16" x14ac:dyDescent="0.35">
      <c r="A19852" t="s">
        <v>3</v>
      </c>
      <c r="B19852" t="s">
        <v>33563</v>
      </c>
      <c r="C19852" t="s">
        <v>3603</v>
      </c>
      <c r="D19852" t="s">
        <v>4756</v>
      </c>
      <c r="E19852" t="s">
        <v>59</v>
      </c>
      <c r="F19852" t="b">
        <v>0</v>
      </c>
      <c r="G19852" t="s">
        <v>65</v>
      </c>
      <c r="H19852" s="1">
        <v>46248.70988425926</v>
      </c>
      <c r="I19852" t="b">
        <v>0</v>
      </c>
      <c r="J19852" t="b">
        <v>0</v>
      </c>
      <c r="K19852" t="s">
        <v>41</v>
      </c>
      <c r="L19852" t="s">
        <v>60</v>
      </c>
      <c r="M19852">
        <v>87710.5</v>
      </c>
      <c r="N19852"/>
      <c r="O19852" t="s">
        <v>973</v>
      </c>
      <c r="P19852" t="s">
        <v>219</v>
      </c>
    </row>
    <row r="19853" spans="1:16" x14ac:dyDescent="0.35">
      <c r="A19853" t="s">
        <v>3</v>
      </c>
      <c r="B19853" t="s">
        <v>4024</v>
      </c>
      <c r="C19853" t="s">
        <v>8840</v>
      </c>
      <c r="D19853" t="s">
        <v>24119</v>
      </c>
      <c r="E19853" t="s">
        <v>59</v>
      </c>
      <c r="F19853" t="b">
        <v>0</v>
      </c>
      <c r="G19853" t="s">
        <v>40</v>
      </c>
      <c r="H19853" s="1">
        <v>46248.712766203702</v>
      </c>
      <c r="I19853" t="b">
        <v>0</v>
      </c>
      <c r="J19853" t="b">
        <v>0</v>
      </c>
      <c r="K19853" t="s">
        <v>40</v>
      </c>
      <c r="L19853" t="s">
        <v>60</v>
      </c>
      <c r="M19853">
        <v>55000</v>
      </c>
      <c r="N19853"/>
      <c r="O19853" t="s">
        <v>33564</v>
      </c>
      <c r="P19853" t="s">
        <v>728</v>
      </c>
    </row>
    <row r="19854" spans="1:16" x14ac:dyDescent="0.35">
      <c r="A19854" t="s">
        <v>2</v>
      </c>
      <c r="B19854" t="s">
        <v>33565</v>
      </c>
      <c r="C19854" t="s">
        <v>76</v>
      </c>
      <c r="D19854" t="s">
        <v>4346</v>
      </c>
      <c r="E19854" t="s">
        <v>88</v>
      </c>
      <c r="F19854" t="b">
        <v>1</v>
      </c>
      <c r="G19854" t="s">
        <v>41</v>
      </c>
      <c r="H19854" s="1">
        <v>46248.71607638889</v>
      </c>
      <c r="I19854" t="b">
        <v>0</v>
      </c>
      <c r="J19854" t="b">
        <v>0</v>
      </c>
      <c r="K19854" t="s">
        <v>41</v>
      </c>
      <c r="L19854" t="s">
        <v>74</v>
      </c>
      <c r="M19854"/>
      <c r="N19854">
        <v>62.5</v>
      </c>
      <c r="O19854" t="s">
        <v>9180</v>
      </c>
      <c r="P19854" t="s">
        <v>3364</v>
      </c>
    </row>
    <row r="19855" spans="1:16" x14ac:dyDescent="0.35">
      <c r="A19855" t="s">
        <v>1</v>
      </c>
      <c r="B19855" t="s">
        <v>1</v>
      </c>
      <c r="C19855" t="s">
        <v>33566</v>
      </c>
      <c r="D19855" t="s">
        <v>4526</v>
      </c>
      <c r="E19855" t="s">
        <v>59</v>
      </c>
      <c r="F19855" t="b">
        <v>0</v>
      </c>
      <c r="G19855" t="s">
        <v>77</v>
      </c>
      <c r="H19855" s="1">
        <v>46248.716296296298</v>
      </c>
      <c r="I19855" t="b">
        <v>0</v>
      </c>
      <c r="J19855" t="b">
        <v>0</v>
      </c>
      <c r="K19855" t="s">
        <v>41</v>
      </c>
      <c r="L19855" t="s">
        <v>74</v>
      </c>
      <c r="M19855"/>
      <c r="N19855">
        <v>32.5</v>
      </c>
      <c r="O19855" t="s">
        <v>222</v>
      </c>
      <c r="P19855" t="s">
        <v>18189</v>
      </c>
    </row>
    <row r="19856" spans="1:16" x14ac:dyDescent="0.35">
      <c r="A19856" t="s">
        <v>1</v>
      </c>
      <c r="B19856" t="s">
        <v>24196</v>
      </c>
      <c r="C19856" t="s">
        <v>2409</v>
      </c>
      <c r="D19856" t="s">
        <v>4526</v>
      </c>
      <c r="E19856" t="s">
        <v>88</v>
      </c>
      <c r="F19856" t="b">
        <v>0</v>
      </c>
      <c r="G19856" t="s">
        <v>77</v>
      </c>
      <c r="H19856" s="1">
        <v>46248.716331018521</v>
      </c>
      <c r="I19856" t="b">
        <v>1</v>
      </c>
      <c r="J19856" t="b">
        <v>0</v>
      </c>
      <c r="K19856" t="s">
        <v>41</v>
      </c>
      <c r="L19856" t="s">
        <v>74</v>
      </c>
      <c r="M19856"/>
      <c r="N19856">
        <v>77.5</v>
      </c>
      <c r="O19856" t="s">
        <v>22478</v>
      </c>
      <c r="P19856" t="s">
        <v>33567</v>
      </c>
    </row>
    <row r="19857" spans="1:16" x14ac:dyDescent="0.35">
      <c r="A19857" t="s">
        <v>1</v>
      </c>
      <c r="B19857" t="s">
        <v>316</v>
      </c>
      <c r="C19857" t="s">
        <v>12130</v>
      </c>
      <c r="D19857" t="s">
        <v>5102</v>
      </c>
      <c r="E19857" t="s">
        <v>59</v>
      </c>
      <c r="F19857" t="b">
        <v>0</v>
      </c>
      <c r="G19857" t="s">
        <v>13</v>
      </c>
      <c r="H19857" s="1">
        <v>46248.716932870368</v>
      </c>
      <c r="I19857" t="b">
        <v>0</v>
      </c>
      <c r="J19857" t="b">
        <v>0</v>
      </c>
      <c r="K19857" t="s">
        <v>13</v>
      </c>
      <c r="L19857" t="s">
        <v>60</v>
      </c>
      <c r="M19857">
        <v>121470</v>
      </c>
      <c r="N19857"/>
      <c r="O19857" t="s">
        <v>33568</v>
      </c>
      <c r="P19857" t="s">
        <v>33569</v>
      </c>
    </row>
    <row r="19858" spans="1:16" x14ac:dyDescent="0.35">
      <c r="A19858" t="s">
        <v>7</v>
      </c>
      <c r="B19858" t="s">
        <v>33570</v>
      </c>
      <c r="C19858" t="s">
        <v>76</v>
      </c>
      <c r="D19858" t="s">
        <v>2360</v>
      </c>
      <c r="E19858" t="s">
        <v>59</v>
      </c>
      <c r="F19858" t="b">
        <v>1</v>
      </c>
      <c r="G19858" t="s">
        <v>65</v>
      </c>
      <c r="H19858" s="1">
        <v>46248.754687499997</v>
      </c>
      <c r="I19858" t="b">
        <v>0</v>
      </c>
      <c r="J19858" t="b">
        <v>1</v>
      </c>
      <c r="K19858" t="s">
        <v>41</v>
      </c>
      <c r="L19858" t="s">
        <v>60</v>
      </c>
      <c r="M19858">
        <v>160000</v>
      </c>
      <c r="N19858"/>
      <c r="O19858" t="s">
        <v>33571</v>
      </c>
      <c r="P19858" t="s">
        <v>33572</v>
      </c>
    </row>
    <row r="19859" spans="1:16" x14ac:dyDescent="0.35">
      <c r="A19859" t="s">
        <v>8</v>
      </c>
      <c r="B19859" t="s">
        <v>1834</v>
      </c>
      <c r="C19859" t="s">
        <v>623</v>
      </c>
      <c r="D19859" t="s">
        <v>4526</v>
      </c>
      <c r="E19859" t="s">
        <v>59</v>
      </c>
      <c r="F19859" t="b">
        <v>0</v>
      </c>
      <c r="G19859" t="s">
        <v>77</v>
      </c>
      <c r="H19859" s="1">
        <v>46248.758055555547</v>
      </c>
      <c r="I19859" t="b">
        <v>0</v>
      </c>
      <c r="J19859" t="b">
        <v>0</v>
      </c>
      <c r="K19859" t="s">
        <v>41</v>
      </c>
      <c r="L19859" t="s">
        <v>60</v>
      </c>
      <c r="M19859">
        <v>186000</v>
      </c>
      <c r="N19859"/>
      <c r="O19859" t="s">
        <v>279</v>
      </c>
      <c r="P19859" t="s">
        <v>22963</v>
      </c>
    </row>
    <row r="19860" spans="1:16" x14ac:dyDescent="0.35">
      <c r="A19860" t="s">
        <v>0</v>
      </c>
      <c r="B19860" t="s">
        <v>1006</v>
      </c>
      <c r="C19860" t="s">
        <v>7249</v>
      </c>
      <c r="D19860" t="s">
        <v>7886</v>
      </c>
      <c r="E19860" t="s">
        <v>59</v>
      </c>
      <c r="F19860" t="b">
        <v>0</v>
      </c>
      <c r="G19860" t="s">
        <v>65</v>
      </c>
      <c r="H19860" s="1">
        <v>46248.793206018519</v>
      </c>
      <c r="I19860" t="b">
        <v>0</v>
      </c>
      <c r="J19860" t="b">
        <v>1</v>
      </c>
      <c r="K19860" t="s">
        <v>41</v>
      </c>
      <c r="L19860" t="s">
        <v>74</v>
      </c>
      <c r="M19860"/>
      <c r="N19860">
        <v>48</v>
      </c>
      <c r="O19860" t="s">
        <v>775</v>
      </c>
      <c r="P19860" t="s">
        <v>33573</v>
      </c>
    </row>
    <row r="19861" spans="1:16" x14ac:dyDescent="0.35">
      <c r="A19861" t="s">
        <v>1</v>
      </c>
      <c r="B19861" t="s">
        <v>33574</v>
      </c>
      <c r="C19861" t="s">
        <v>332</v>
      </c>
      <c r="D19861" t="s">
        <v>4526</v>
      </c>
      <c r="E19861" t="s">
        <v>59</v>
      </c>
      <c r="F19861" t="b">
        <v>0</v>
      </c>
      <c r="G19861" t="s">
        <v>65</v>
      </c>
      <c r="H19861" s="1">
        <v>46248.796354166669</v>
      </c>
      <c r="I19861" t="b">
        <v>0</v>
      </c>
      <c r="J19861" t="b">
        <v>1</v>
      </c>
      <c r="K19861" t="s">
        <v>41</v>
      </c>
      <c r="L19861" t="s">
        <v>60</v>
      </c>
      <c r="M19861">
        <v>123000</v>
      </c>
      <c r="N19861"/>
      <c r="O19861" t="s">
        <v>444</v>
      </c>
      <c r="P19861" t="s">
        <v>32679</v>
      </c>
    </row>
    <row r="19862" spans="1:16" x14ac:dyDescent="0.35">
      <c r="A19862" t="s">
        <v>0</v>
      </c>
      <c r="B19862" t="s">
        <v>4006</v>
      </c>
      <c r="C19862" t="s">
        <v>76</v>
      </c>
      <c r="D19862" t="s">
        <v>4526</v>
      </c>
      <c r="E19862" t="s">
        <v>59</v>
      </c>
      <c r="F19862" t="b">
        <v>1</v>
      </c>
      <c r="G19862" t="s">
        <v>41</v>
      </c>
      <c r="H19862" s="1">
        <v>46248.799409722233</v>
      </c>
      <c r="I19862" t="b">
        <v>1</v>
      </c>
      <c r="J19862" t="b">
        <v>0</v>
      </c>
      <c r="K19862" t="s">
        <v>41</v>
      </c>
      <c r="L19862" t="s">
        <v>60</v>
      </c>
      <c r="M19862">
        <v>120000</v>
      </c>
      <c r="N19862"/>
      <c r="O19862" t="s">
        <v>33340</v>
      </c>
      <c r="P19862" t="s">
        <v>2612</v>
      </c>
    </row>
    <row r="19863" spans="1:16" x14ac:dyDescent="0.35">
      <c r="A19863" t="s">
        <v>1</v>
      </c>
      <c r="B19863" t="s">
        <v>33575</v>
      </c>
      <c r="C19863" t="s">
        <v>76</v>
      </c>
      <c r="D19863" t="s">
        <v>4346</v>
      </c>
      <c r="E19863" t="s">
        <v>59</v>
      </c>
      <c r="F19863" t="b">
        <v>1</v>
      </c>
      <c r="G19863" t="s">
        <v>20</v>
      </c>
      <c r="H19863" s="1">
        <v>46248.801203703697</v>
      </c>
      <c r="I19863" t="b">
        <v>1</v>
      </c>
      <c r="J19863" t="b">
        <v>0</v>
      </c>
      <c r="K19863" t="s">
        <v>20</v>
      </c>
      <c r="L19863" t="s">
        <v>60</v>
      </c>
      <c r="M19863">
        <v>91500</v>
      </c>
      <c r="N19863"/>
      <c r="O19863" t="s">
        <v>33576</v>
      </c>
      <c r="P19863" t="s">
        <v>3942</v>
      </c>
    </row>
    <row r="19864" spans="1:16" x14ac:dyDescent="0.35">
      <c r="A19864" t="s">
        <v>1</v>
      </c>
      <c r="B19864" t="s">
        <v>33577</v>
      </c>
      <c r="C19864" t="s">
        <v>336</v>
      </c>
      <c r="D19864" t="s">
        <v>4526</v>
      </c>
      <c r="E19864" t="s">
        <v>59</v>
      </c>
      <c r="F19864" t="b">
        <v>0</v>
      </c>
      <c r="G19864" t="s">
        <v>65</v>
      </c>
      <c r="H19864" s="1">
        <v>46248.84134259259</v>
      </c>
      <c r="I19864" t="b">
        <v>0</v>
      </c>
      <c r="J19864" t="b">
        <v>0</v>
      </c>
      <c r="K19864" t="s">
        <v>41</v>
      </c>
      <c r="L19864" t="s">
        <v>60</v>
      </c>
      <c r="M19864">
        <v>45760</v>
      </c>
      <c r="N19864"/>
      <c r="O19864" t="s">
        <v>521</v>
      </c>
      <c r="P19864" t="s">
        <v>1462</v>
      </c>
    </row>
    <row r="19865" spans="1:16" x14ac:dyDescent="0.35">
      <c r="A19865" t="s">
        <v>1</v>
      </c>
      <c r="B19865" t="s">
        <v>33577</v>
      </c>
      <c r="C19865" t="s">
        <v>1255</v>
      </c>
      <c r="D19865" t="s">
        <v>4526</v>
      </c>
      <c r="E19865" t="s">
        <v>59</v>
      </c>
      <c r="F19865" t="b">
        <v>0</v>
      </c>
      <c r="G19865" t="s">
        <v>77</v>
      </c>
      <c r="H19865" s="1">
        <v>46248.84134259259</v>
      </c>
      <c r="I19865" t="b">
        <v>0</v>
      </c>
      <c r="J19865" t="b">
        <v>0</v>
      </c>
      <c r="K19865" t="s">
        <v>41</v>
      </c>
      <c r="L19865" t="s">
        <v>60</v>
      </c>
      <c r="M19865">
        <v>45760</v>
      </c>
      <c r="N19865"/>
      <c r="O19865" t="s">
        <v>521</v>
      </c>
      <c r="P19865" t="s">
        <v>1462</v>
      </c>
    </row>
    <row r="19866" spans="1:16" x14ac:dyDescent="0.35">
      <c r="A19866" t="s">
        <v>1</v>
      </c>
      <c r="B19866" t="s">
        <v>33578</v>
      </c>
      <c r="C19866" t="s">
        <v>33579</v>
      </c>
      <c r="D19866" t="s">
        <v>4526</v>
      </c>
      <c r="E19866" t="s">
        <v>59</v>
      </c>
      <c r="F19866" t="b">
        <v>0</v>
      </c>
      <c r="G19866" t="s">
        <v>89</v>
      </c>
      <c r="H19866" s="1">
        <v>46248.841365740736</v>
      </c>
      <c r="I19866" t="b">
        <v>0</v>
      </c>
      <c r="J19866" t="b">
        <v>0</v>
      </c>
      <c r="K19866" t="s">
        <v>41</v>
      </c>
      <c r="L19866" t="s">
        <v>60</v>
      </c>
      <c r="M19866">
        <v>60000</v>
      </c>
      <c r="N19866"/>
      <c r="O19866" t="s">
        <v>521</v>
      </c>
      <c r="P19866" t="s">
        <v>1462</v>
      </c>
    </row>
    <row r="19867" spans="1:16" x14ac:dyDescent="0.35">
      <c r="A19867" t="s">
        <v>2</v>
      </c>
      <c r="B19867" t="s">
        <v>33580</v>
      </c>
      <c r="C19867" t="s">
        <v>3473</v>
      </c>
      <c r="D19867" t="s">
        <v>4346</v>
      </c>
      <c r="E19867" t="s">
        <v>59</v>
      </c>
      <c r="F19867" t="b">
        <v>0</v>
      </c>
      <c r="G19867" t="s">
        <v>32</v>
      </c>
      <c r="H19867" s="1">
        <v>46248.881944444453</v>
      </c>
      <c r="I19867" t="b">
        <v>1</v>
      </c>
      <c r="J19867" t="b">
        <v>0</v>
      </c>
      <c r="K19867" t="s">
        <v>32</v>
      </c>
      <c r="L19867" t="s">
        <v>74</v>
      </c>
      <c r="M19867"/>
      <c r="N19867">
        <v>12</v>
      </c>
      <c r="O19867" t="s">
        <v>33581</v>
      </c>
      <c r="P19867" t="s">
        <v>3177</v>
      </c>
    </row>
    <row r="19868" spans="1:16" x14ac:dyDescent="0.35">
      <c r="A19868" t="s">
        <v>1</v>
      </c>
      <c r="B19868" t="s">
        <v>33574</v>
      </c>
      <c r="C19868" t="s">
        <v>148</v>
      </c>
      <c r="D19868" t="s">
        <v>4346</v>
      </c>
      <c r="E19868" t="s">
        <v>59</v>
      </c>
      <c r="F19868" t="b">
        <v>0</v>
      </c>
      <c r="G19868" t="s">
        <v>68</v>
      </c>
      <c r="H19868" s="1">
        <v>46248.883043981477</v>
      </c>
      <c r="I19868" t="b">
        <v>0</v>
      </c>
      <c r="J19868" t="b">
        <v>1</v>
      </c>
      <c r="K19868" t="s">
        <v>41</v>
      </c>
      <c r="L19868" t="s">
        <v>60</v>
      </c>
      <c r="M19868">
        <v>123000</v>
      </c>
      <c r="N19868"/>
      <c r="O19868" t="s">
        <v>444</v>
      </c>
      <c r="P19868" t="s">
        <v>32679</v>
      </c>
    </row>
    <row r="19869" spans="1:16" x14ac:dyDescent="0.35">
      <c r="A19869" t="s">
        <v>1</v>
      </c>
      <c r="B19869" t="s">
        <v>33582</v>
      </c>
      <c r="C19869" t="s">
        <v>326</v>
      </c>
      <c r="D19869" t="s">
        <v>4526</v>
      </c>
      <c r="E19869" t="s">
        <v>88</v>
      </c>
      <c r="F19869" t="b">
        <v>0</v>
      </c>
      <c r="G19869" t="s">
        <v>77</v>
      </c>
      <c r="H19869" s="1">
        <v>46248.921296296299</v>
      </c>
      <c r="I19869" t="b">
        <v>1</v>
      </c>
      <c r="J19869" t="b">
        <v>1</v>
      </c>
      <c r="K19869" t="s">
        <v>41</v>
      </c>
      <c r="L19869" t="s">
        <v>74</v>
      </c>
      <c r="M19869"/>
      <c r="N19869">
        <v>72.5</v>
      </c>
      <c r="O19869" t="s">
        <v>6497</v>
      </c>
      <c r="P19869" t="s">
        <v>33583</v>
      </c>
    </row>
    <row r="19870" spans="1:16" x14ac:dyDescent="0.35">
      <c r="A19870" t="s">
        <v>2</v>
      </c>
      <c r="B19870" t="s">
        <v>158</v>
      </c>
      <c r="C19870" t="s">
        <v>33584</v>
      </c>
      <c r="D19870" t="s">
        <v>4346</v>
      </c>
      <c r="E19870" t="s">
        <v>59</v>
      </c>
      <c r="F19870" t="b">
        <v>0</v>
      </c>
      <c r="G19870" t="s">
        <v>65</v>
      </c>
      <c r="H19870" s="1">
        <v>46248.921331018522</v>
      </c>
      <c r="I19870" t="b">
        <v>0</v>
      </c>
      <c r="J19870" t="b">
        <v>1</v>
      </c>
      <c r="K19870" t="s">
        <v>41</v>
      </c>
      <c r="L19870" t="s">
        <v>60</v>
      </c>
      <c r="M19870">
        <v>185500</v>
      </c>
      <c r="N19870"/>
      <c r="O19870" t="s">
        <v>3250</v>
      </c>
      <c r="P19870" t="s">
        <v>1565</v>
      </c>
    </row>
    <row r="19871" spans="1:16" x14ac:dyDescent="0.35">
      <c r="A19871" t="s">
        <v>2</v>
      </c>
      <c r="B19871" t="s">
        <v>33585</v>
      </c>
      <c r="C19871" t="s">
        <v>76</v>
      </c>
      <c r="D19871" t="s">
        <v>4569</v>
      </c>
      <c r="E19871" t="s">
        <v>132</v>
      </c>
      <c r="F19871" t="b">
        <v>1</v>
      </c>
      <c r="G19871" t="s">
        <v>32</v>
      </c>
      <c r="H19871" s="1">
        <v>46248.965277777781</v>
      </c>
      <c r="I19871" t="b">
        <v>1</v>
      </c>
      <c r="J19871" t="b">
        <v>0</v>
      </c>
      <c r="K19871" t="s">
        <v>32</v>
      </c>
      <c r="L19871" t="s">
        <v>74</v>
      </c>
      <c r="M19871"/>
      <c r="N19871">
        <v>18.75</v>
      </c>
      <c r="O19871" t="s">
        <v>33586</v>
      </c>
    </row>
    <row r="19872" spans="1:16" x14ac:dyDescent="0.35">
      <c r="A19872" t="s">
        <v>0</v>
      </c>
      <c r="B19872" t="s">
        <v>262</v>
      </c>
      <c r="C19872" t="s">
        <v>194</v>
      </c>
      <c r="D19872" t="s">
        <v>4526</v>
      </c>
      <c r="E19872" t="s">
        <v>88</v>
      </c>
      <c r="F19872" t="b">
        <v>0</v>
      </c>
      <c r="G19872" t="s">
        <v>65</v>
      </c>
      <c r="H19872" s="1">
        <v>46249.001550925917</v>
      </c>
      <c r="I19872" t="b">
        <v>1</v>
      </c>
      <c r="J19872" t="b">
        <v>1</v>
      </c>
      <c r="K19872" t="s">
        <v>41</v>
      </c>
      <c r="L19872" t="s">
        <v>74</v>
      </c>
      <c r="M19872"/>
      <c r="N19872">
        <v>40.5</v>
      </c>
      <c r="O19872" t="s">
        <v>2080</v>
      </c>
      <c r="P19872" t="s">
        <v>33587</v>
      </c>
    </row>
    <row r="19873" spans="1:16" x14ac:dyDescent="0.35">
      <c r="A19873" t="s">
        <v>2</v>
      </c>
      <c r="B19873" t="s">
        <v>33588</v>
      </c>
      <c r="C19873" t="s">
        <v>33589</v>
      </c>
      <c r="D19873" t="s">
        <v>4671</v>
      </c>
      <c r="E19873" t="s">
        <v>59</v>
      </c>
      <c r="F19873" t="b">
        <v>0</v>
      </c>
      <c r="G19873" t="s">
        <v>68</v>
      </c>
      <c r="H19873" s="1">
        <v>46249.004641203697</v>
      </c>
      <c r="I19873" t="b">
        <v>0</v>
      </c>
      <c r="J19873" t="b">
        <v>1</v>
      </c>
      <c r="K19873" t="s">
        <v>41</v>
      </c>
      <c r="L19873" t="s">
        <v>60</v>
      </c>
      <c r="M19873">
        <v>99000</v>
      </c>
      <c r="N19873"/>
      <c r="O19873" t="s">
        <v>2521</v>
      </c>
      <c r="P19873" t="s">
        <v>3293</v>
      </c>
    </row>
    <row r="19874" spans="1:16" x14ac:dyDescent="0.35">
      <c r="A19874" t="s">
        <v>5</v>
      </c>
      <c r="B19874" t="s">
        <v>2691</v>
      </c>
      <c r="C19874" t="s">
        <v>33590</v>
      </c>
      <c r="D19874" t="s">
        <v>4996</v>
      </c>
      <c r="E19874" t="s">
        <v>59</v>
      </c>
      <c r="F19874" t="b">
        <v>0</v>
      </c>
      <c r="G19874" t="s">
        <v>13</v>
      </c>
      <c r="H19874" s="1">
        <v>46249.008599537039</v>
      </c>
      <c r="I19874" t="b">
        <v>0</v>
      </c>
      <c r="J19874" t="b">
        <v>0</v>
      </c>
      <c r="K19874" t="s">
        <v>13</v>
      </c>
      <c r="L19874" t="s">
        <v>60</v>
      </c>
      <c r="M19874">
        <v>228500</v>
      </c>
      <c r="N19874"/>
      <c r="O19874" t="s">
        <v>23856</v>
      </c>
      <c r="P19874" t="s">
        <v>23857</v>
      </c>
    </row>
    <row r="19875" spans="1:16" x14ac:dyDescent="0.35">
      <c r="A19875" t="s">
        <v>1</v>
      </c>
      <c r="B19875" t="s">
        <v>33591</v>
      </c>
      <c r="C19875" t="s">
        <v>1047</v>
      </c>
      <c r="D19875" t="s">
        <v>4756</v>
      </c>
      <c r="E19875" t="s">
        <v>59</v>
      </c>
      <c r="F19875" t="b">
        <v>0</v>
      </c>
      <c r="G19875" t="s">
        <v>65</v>
      </c>
      <c r="H19875" s="1">
        <v>46249.043206018519</v>
      </c>
      <c r="I19875" t="b">
        <v>1</v>
      </c>
      <c r="J19875" t="b">
        <v>0</v>
      </c>
      <c r="K19875" t="s">
        <v>41</v>
      </c>
      <c r="L19875" t="s">
        <v>60</v>
      </c>
      <c r="M19875">
        <v>120000</v>
      </c>
      <c r="N19875"/>
      <c r="O19875" t="s">
        <v>33592</v>
      </c>
      <c r="P19875" t="s">
        <v>33593</v>
      </c>
    </row>
    <row r="19876" spans="1:16" x14ac:dyDescent="0.35">
      <c r="A19876" t="s">
        <v>6</v>
      </c>
      <c r="B19876" t="s">
        <v>33594</v>
      </c>
      <c r="C19876" t="s">
        <v>472</v>
      </c>
      <c r="D19876" t="s">
        <v>4526</v>
      </c>
      <c r="E19876" t="s">
        <v>59</v>
      </c>
      <c r="F19876" t="b">
        <v>0</v>
      </c>
      <c r="G19876" t="s">
        <v>65</v>
      </c>
      <c r="H19876" s="1">
        <v>46249.046342592592</v>
      </c>
      <c r="I19876" t="b">
        <v>0</v>
      </c>
      <c r="J19876" t="b">
        <v>1</v>
      </c>
      <c r="K19876" t="s">
        <v>41</v>
      </c>
      <c r="L19876" t="s">
        <v>60</v>
      </c>
      <c r="M19876">
        <v>127625</v>
      </c>
      <c r="N19876"/>
      <c r="O19876" t="s">
        <v>446</v>
      </c>
      <c r="P19876" t="s">
        <v>33595</v>
      </c>
    </row>
    <row r="19877" spans="1:16" x14ac:dyDescent="0.35">
      <c r="A19877" t="s">
        <v>2</v>
      </c>
      <c r="B19877" t="s">
        <v>33596</v>
      </c>
      <c r="C19877" t="s">
        <v>4253</v>
      </c>
      <c r="D19877" t="s">
        <v>4526</v>
      </c>
      <c r="E19877" t="s">
        <v>132</v>
      </c>
      <c r="F19877" t="b">
        <v>0</v>
      </c>
      <c r="G19877" t="s">
        <v>73</v>
      </c>
      <c r="H19877" s="1">
        <v>46249.08803240741</v>
      </c>
      <c r="I19877" t="b">
        <v>0</v>
      </c>
      <c r="J19877" t="b">
        <v>0</v>
      </c>
      <c r="K19877" t="s">
        <v>41</v>
      </c>
      <c r="L19877" t="s">
        <v>60</v>
      </c>
      <c r="M19877">
        <v>85765</v>
      </c>
      <c r="N19877"/>
      <c r="O19877" t="s">
        <v>521</v>
      </c>
      <c r="P19877" t="s">
        <v>33597</v>
      </c>
    </row>
    <row r="19878" spans="1:16" x14ac:dyDescent="0.35">
      <c r="A19878" t="s">
        <v>2</v>
      </c>
      <c r="B19878" t="s">
        <v>33598</v>
      </c>
      <c r="C19878" t="s">
        <v>76</v>
      </c>
      <c r="D19878" t="s">
        <v>4526</v>
      </c>
      <c r="E19878" t="s">
        <v>59</v>
      </c>
      <c r="F19878" t="b">
        <v>1</v>
      </c>
      <c r="G19878" t="s">
        <v>89</v>
      </c>
      <c r="H19878" s="1">
        <v>46249.091365740736</v>
      </c>
      <c r="I19878" t="b">
        <v>0</v>
      </c>
      <c r="J19878" t="b">
        <v>0</v>
      </c>
      <c r="K19878" t="s">
        <v>41</v>
      </c>
      <c r="L19878" t="s">
        <v>60</v>
      </c>
      <c r="M19878">
        <v>113500</v>
      </c>
      <c r="N19878"/>
      <c r="O19878" t="s">
        <v>371</v>
      </c>
      <c r="P19878" t="s">
        <v>1462</v>
      </c>
    </row>
    <row r="19879" spans="1:16" x14ac:dyDescent="0.35">
      <c r="A19879" t="s">
        <v>1</v>
      </c>
      <c r="B19879" t="s">
        <v>439</v>
      </c>
      <c r="C19879" t="s">
        <v>1554</v>
      </c>
      <c r="D19879" t="s">
        <v>4526</v>
      </c>
      <c r="E19879" t="s">
        <v>59</v>
      </c>
      <c r="F19879" t="b">
        <v>0</v>
      </c>
      <c r="G19879" t="s">
        <v>89</v>
      </c>
      <c r="H19879" s="1">
        <v>46249.257245370369</v>
      </c>
      <c r="I19879" t="b">
        <v>0</v>
      </c>
      <c r="J19879" t="b">
        <v>1</v>
      </c>
      <c r="K19879" t="s">
        <v>41</v>
      </c>
      <c r="L19879" t="s">
        <v>60</v>
      </c>
      <c r="M19879">
        <v>177500</v>
      </c>
      <c r="N19879"/>
      <c r="O19879" t="s">
        <v>1500</v>
      </c>
      <c r="P19879" t="s">
        <v>33599</v>
      </c>
    </row>
    <row r="19880" spans="1:16" x14ac:dyDescent="0.35">
      <c r="A19880" t="s">
        <v>0</v>
      </c>
      <c r="B19880" t="s">
        <v>18163</v>
      </c>
      <c r="C19880" t="s">
        <v>2524</v>
      </c>
      <c r="D19880" t="s">
        <v>16554</v>
      </c>
      <c r="E19880" t="s">
        <v>59</v>
      </c>
      <c r="F19880" t="b">
        <v>0</v>
      </c>
      <c r="G19880" t="s">
        <v>31</v>
      </c>
      <c r="H19880" s="1">
        <v>46249.294861111113</v>
      </c>
      <c r="I19880" t="b">
        <v>1</v>
      </c>
      <c r="J19880" t="b">
        <v>0</v>
      </c>
      <c r="K19880" t="s">
        <v>31</v>
      </c>
      <c r="L19880" t="s">
        <v>60</v>
      </c>
      <c r="M19880">
        <v>1</v>
      </c>
      <c r="N19880"/>
      <c r="O19880" t="s">
        <v>33600</v>
      </c>
      <c r="P19880" t="s">
        <v>85</v>
      </c>
    </row>
    <row r="19881" spans="1:16" x14ac:dyDescent="0.35">
      <c r="A19881" t="s">
        <v>6</v>
      </c>
      <c r="B19881" t="s">
        <v>33601</v>
      </c>
      <c r="C19881" t="s">
        <v>86</v>
      </c>
      <c r="D19881" t="s">
        <v>5440</v>
      </c>
      <c r="E19881" t="s">
        <v>59</v>
      </c>
      <c r="F19881" t="b">
        <v>0</v>
      </c>
      <c r="G19881" t="s">
        <v>77</v>
      </c>
      <c r="H19881" s="1">
        <v>46249.295682870368</v>
      </c>
      <c r="I19881" t="b">
        <v>0</v>
      </c>
      <c r="J19881" t="b">
        <v>1</v>
      </c>
      <c r="K19881" t="s">
        <v>41</v>
      </c>
      <c r="L19881" t="s">
        <v>60</v>
      </c>
      <c r="M19881">
        <v>147979.79999999999</v>
      </c>
      <c r="N19881"/>
      <c r="O19881" t="s">
        <v>12718</v>
      </c>
      <c r="P19881" t="s">
        <v>261</v>
      </c>
    </row>
    <row r="19882" spans="1:16" x14ac:dyDescent="0.35">
      <c r="A19882" t="s">
        <v>2</v>
      </c>
      <c r="B19882" t="s">
        <v>20287</v>
      </c>
      <c r="C19882" t="s">
        <v>1371</v>
      </c>
      <c r="D19882" t="s">
        <v>2360</v>
      </c>
      <c r="E19882" t="s">
        <v>59</v>
      </c>
      <c r="F19882" t="b">
        <v>0</v>
      </c>
      <c r="G19882" t="s">
        <v>77</v>
      </c>
      <c r="H19882" s="1">
        <v>46249.295682870368</v>
      </c>
      <c r="I19882" t="b">
        <v>0</v>
      </c>
      <c r="J19882" t="b">
        <v>1</v>
      </c>
      <c r="K19882" t="s">
        <v>41</v>
      </c>
      <c r="L19882" t="s">
        <v>60</v>
      </c>
      <c r="M19882">
        <v>214500</v>
      </c>
      <c r="N19882"/>
      <c r="O19882" t="s">
        <v>424</v>
      </c>
      <c r="P19882" t="s">
        <v>20288</v>
      </c>
    </row>
    <row r="19883" spans="1:16" x14ac:dyDescent="0.35">
      <c r="A19883" t="s">
        <v>2</v>
      </c>
      <c r="B19883" t="s">
        <v>15278</v>
      </c>
      <c r="C19883" t="s">
        <v>79</v>
      </c>
      <c r="D19883" t="s">
        <v>2360</v>
      </c>
      <c r="E19883" t="s">
        <v>59</v>
      </c>
      <c r="F19883" t="b">
        <v>0</v>
      </c>
      <c r="G19883" t="s">
        <v>77</v>
      </c>
      <c r="H19883" s="1">
        <v>46249.295682870368</v>
      </c>
      <c r="I19883" t="b">
        <v>0</v>
      </c>
      <c r="J19883" t="b">
        <v>1</v>
      </c>
      <c r="K19883" t="s">
        <v>41</v>
      </c>
      <c r="L19883" t="s">
        <v>60</v>
      </c>
      <c r="M19883">
        <v>214500</v>
      </c>
      <c r="N19883"/>
      <c r="O19883" t="s">
        <v>424</v>
      </c>
      <c r="P19883" t="s">
        <v>4577</v>
      </c>
    </row>
    <row r="19884" spans="1:16" x14ac:dyDescent="0.35">
      <c r="A19884" t="s">
        <v>2</v>
      </c>
      <c r="B19884" t="s">
        <v>15278</v>
      </c>
      <c r="C19884" t="s">
        <v>10340</v>
      </c>
      <c r="D19884" t="s">
        <v>2360</v>
      </c>
      <c r="E19884" t="s">
        <v>59</v>
      </c>
      <c r="F19884" t="b">
        <v>0</v>
      </c>
      <c r="G19884" t="s">
        <v>65</v>
      </c>
      <c r="H19884" s="1">
        <v>46249.295729166668</v>
      </c>
      <c r="I19884" t="b">
        <v>0</v>
      </c>
      <c r="J19884" t="b">
        <v>1</v>
      </c>
      <c r="K19884" t="s">
        <v>41</v>
      </c>
      <c r="L19884" t="s">
        <v>60</v>
      </c>
      <c r="M19884">
        <v>198000</v>
      </c>
      <c r="N19884"/>
      <c r="O19884" t="s">
        <v>424</v>
      </c>
      <c r="P19884" t="s">
        <v>33602</v>
      </c>
    </row>
    <row r="19885" spans="1:16" x14ac:dyDescent="0.35">
      <c r="A19885" t="s">
        <v>1</v>
      </c>
      <c r="B19885" t="s">
        <v>21819</v>
      </c>
      <c r="C19885" t="s">
        <v>76</v>
      </c>
      <c r="D19885" t="s">
        <v>2360</v>
      </c>
      <c r="E19885" t="s">
        <v>59</v>
      </c>
      <c r="F19885" t="b">
        <v>1</v>
      </c>
      <c r="G19885" t="s">
        <v>13</v>
      </c>
      <c r="H19885" s="1">
        <v>46249.341145833343</v>
      </c>
      <c r="I19885" t="b">
        <v>1</v>
      </c>
      <c r="J19885" t="b">
        <v>0</v>
      </c>
      <c r="K19885" t="s">
        <v>13</v>
      </c>
      <c r="L19885" t="s">
        <v>74</v>
      </c>
      <c r="M19885"/>
      <c r="N19885">
        <v>60</v>
      </c>
      <c r="O19885" t="s">
        <v>5046</v>
      </c>
    </row>
    <row r="19886" spans="1:16" x14ac:dyDescent="0.35">
      <c r="A19886" t="s">
        <v>0</v>
      </c>
      <c r="B19886" t="s">
        <v>33603</v>
      </c>
      <c r="C19886" t="s">
        <v>427</v>
      </c>
      <c r="D19886" t="s">
        <v>4346</v>
      </c>
      <c r="E19886" t="s">
        <v>59</v>
      </c>
      <c r="F19886" t="b">
        <v>0</v>
      </c>
      <c r="G19886" t="s">
        <v>65</v>
      </c>
      <c r="H19886" s="1">
        <v>46249.376099537039</v>
      </c>
      <c r="I19886" t="b">
        <v>0</v>
      </c>
      <c r="J19886" t="b">
        <v>0</v>
      </c>
      <c r="K19886" t="s">
        <v>41</v>
      </c>
      <c r="L19886" t="s">
        <v>60</v>
      </c>
      <c r="M19886">
        <v>78500</v>
      </c>
      <c r="N19886"/>
      <c r="O19886" t="s">
        <v>33604</v>
      </c>
      <c r="P19886" t="s">
        <v>33605</v>
      </c>
    </row>
    <row r="19887" spans="1:16" x14ac:dyDescent="0.35">
      <c r="A19887" t="s">
        <v>5</v>
      </c>
      <c r="B19887" t="s">
        <v>33606</v>
      </c>
      <c r="C19887" t="s">
        <v>423</v>
      </c>
      <c r="D19887" t="s">
        <v>4550</v>
      </c>
      <c r="E19887" t="s">
        <v>59</v>
      </c>
      <c r="F19887" t="b">
        <v>0</v>
      </c>
      <c r="G19887" t="s">
        <v>68</v>
      </c>
      <c r="H19887" s="1">
        <v>46249.382210648153</v>
      </c>
      <c r="I19887" t="b">
        <v>0</v>
      </c>
      <c r="J19887" t="b">
        <v>1</v>
      </c>
      <c r="K19887" t="s">
        <v>41</v>
      </c>
      <c r="L19887" t="s">
        <v>60</v>
      </c>
      <c r="M19887">
        <v>135000</v>
      </c>
      <c r="N19887"/>
      <c r="O19887" t="s">
        <v>424</v>
      </c>
      <c r="P19887" t="s">
        <v>146</v>
      </c>
    </row>
    <row r="19888" spans="1:16" x14ac:dyDescent="0.35">
      <c r="A19888" t="s">
        <v>1</v>
      </c>
      <c r="B19888" t="s">
        <v>33607</v>
      </c>
      <c r="C19888" t="s">
        <v>1510</v>
      </c>
      <c r="D19888" t="s">
        <v>4550</v>
      </c>
      <c r="E19888" t="s">
        <v>59</v>
      </c>
      <c r="F19888" t="b">
        <v>0</v>
      </c>
      <c r="G19888" t="s">
        <v>77</v>
      </c>
      <c r="H19888" s="1">
        <v>46249.382222222222</v>
      </c>
      <c r="I19888" t="b">
        <v>0</v>
      </c>
      <c r="J19888" t="b">
        <v>1</v>
      </c>
      <c r="K19888" t="s">
        <v>41</v>
      </c>
      <c r="L19888" t="s">
        <v>60</v>
      </c>
      <c r="M19888">
        <v>195000</v>
      </c>
      <c r="N19888"/>
      <c r="O19888" t="s">
        <v>11822</v>
      </c>
      <c r="P19888" t="s">
        <v>33608</v>
      </c>
    </row>
    <row r="19889" spans="1:16" x14ac:dyDescent="0.35">
      <c r="A19889" t="s">
        <v>1</v>
      </c>
      <c r="B19889" t="s">
        <v>33609</v>
      </c>
      <c r="C19889" t="s">
        <v>33610</v>
      </c>
      <c r="D19889" t="s">
        <v>4550</v>
      </c>
      <c r="E19889" t="s">
        <v>59</v>
      </c>
      <c r="F19889" t="b">
        <v>0</v>
      </c>
      <c r="G19889" t="s">
        <v>20</v>
      </c>
      <c r="H19889" s="1">
        <v>46249.383611111109</v>
      </c>
      <c r="I19889" t="b">
        <v>0</v>
      </c>
      <c r="J19889" t="b">
        <v>0</v>
      </c>
      <c r="K19889" t="s">
        <v>20</v>
      </c>
      <c r="L19889" t="s">
        <v>60</v>
      </c>
      <c r="M19889">
        <v>85100</v>
      </c>
      <c r="N19889"/>
      <c r="O19889" t="s">
        <v>1854</v>
      </c>
      <c r="P19889" t="s">
        <v>1727</v>
      </c>
    </row>
    <row r="19890" spans="1:16" x14ac:dyDescent="0.35">
      <c r="A19890" t="s">
        <v>2</v>
      </c>
      <c r="B19890" t="s">
        <v>33611</v>
      </c>
      <c r="C19890" t="s">
        <v>41</v>
      </c>
      <c r="D19890" t="s">
        <v>4550</v>
      </c>
      <c r="E19890" t="s">
        <v>59</v>
      </c>
      <c r="F19890" t="b">
        <v>0</v>
      </c>
      <c r="G19890" t="s">
        <v>41</v>
      </c>
      <c r="H19890" s="1">
        <v>46249.423680555563</v>
      </c>
      <c r="I19890" t="b">
        <v>0</v>
      </c>
      <c r="J19890" t="b">
        <v>1</v>
      </c>
      <c r="K19890" t="s">
        <v>41</v>
      </c>
      <c r="L19890" t="s">
        <v>60</v>
      </c>
      <c r="M19890">
        <v>80244</v>
      </c>
      <c r="N19890"/>
      <c r="O19890" t="s">
        <v>31246</v>
      </c>
      <c r="P19890" t="s">
        <v>208</v>
      </c>
    </row>
    <row r="19891" spans="1:16" x14ac:dyDescent="0.35">
      <c r="A19891" t="s">
        <v>6</v>
      </c>
      <c r="B19891" t="s">
        <v>33612</v>
      </c>
      <c r="C19891" t="s">
        <v>690</v>
      </c>
      <c r="D19891" t="s">
        <v>4526</v>
      </c>
      <c r="E19891" t="s">
        <v>59</v>
      </c>
      <c r="F19891" t="b">
        <v>0</v>
      </c>
      <c r="G19891" t="s">
        <v>77</v>
      </c>
      <c r="H19891" s="1">
        <v>46249.46234953704</v>
      </c>
      <c r="I19891" t="b">
        <v>0</v>
      </c>
      <c r="J19891" t="b">
        <v>1</v>
      </c>
      <c r="K19891" t="s">
        <v>41</v>
      </c>
      <c r="L19891" t="s">
        <v>60</v>
      </c>
      <c r="M19891">
        <v>167657</v>
      </c>
      <c r="N19891"/>
      <c r="O19891" t="s">
        <v>20119</v>
      </c>
      <c r="P19891" t="s">
        <v>33613</v>
      </c>
    </row>
    <row r="19892" spans="1:16" x14ac:dyDescent="0.35">
      <c r="A19892" t="s">
        <v>6</v>
      </c>
      <c r="B19892" t="s">
        <v>33614</v>
      </c>
      <c r="C19892" t="s">
        <v>81</v>
      </c>
      <c r="D19892" t="s">
        <v>4550</v>
      </c>
      <c r="E19892" t="s">
        <v>59</v>
      </c>
      <c r="F19892" t="b">
        <v>0</v>
      </c>
      <c r="G19892" t="s">
        <v>77</v>
      </c>
      <c r="H19892" s="1">
        <v>46249.462361111109</v>
      </c>
      <c r="I19892" t="b">
        <v>0</v>
      </c>
      <c r="J19892" t="b">
        <v>0</v>
      </c>
      <c r="K19892" t="s">
        <v>41</v>
      </c>
      <c r="L19892" t="s">
        <v>60</v>
      </c>
      <c r="M19892">
        <v>275000</v>
      </c>
      <c r="N19892"/>
      <c r="O19892" t="s">
        <v>22172</v>
      </c>
      <c r="P19892" t="s">
        <v>33615</v>
      </c>
    </row>
    <row r="19893" spans="1:16" x14ac:dyDescent="0.35">
      <c r="A19893" t="s">
        <v>3</v>
      </c>
      <c r="B19893" t="s">
        <v>33616</v>
      </c>
      <c r="C19893" t="s">
        <v>112</v>
      </c>
      <c r="D19893" t="s">
        <v>4550</v>
      </c>
      <c r="E19893" t="s">
        <v>59</v>
      </c>
      <c r="F19893" t="b">
        <v>0</v>
      </c>
      <c r="G19893" t="s">
        <v>65</v>
      </c>
      <c r="H19893" s="1">
        <v>46249.501099537039</v>
      </c>
      <c r="I19893" t="b">
        <v>0</v>
      </c>
      <c r="J19893" t="b">
        <v>0</v>
      </c>
      <c r="K19893" t="s">
        <v>41</v>
      </c>
      <c r="L19893" t="s">
        <v>60</v>
      </c>
      <c r="M19893">
        <v>47000</v>
      </c>
      <c r="N19893"/>
      <c r="O19893" t="s">
        <v>32924</v>
      </c>
      <c r="P19893" t="s">
        <v>867</v>
      </c>
    </row>
    <row r="19894" spans="1:16" x14ac:dyDescent="0.35">
      <c r="A19894" t="s">
        <v>8</v>
      </c>
      <c r="B19894" t="s">
        <v>33617</v>
      </c>
      <c r="C19894" t="s">
        <v>76</v>
      </c>
      <c r="D19894" t="s">
        <v>4550</v>
      </c>
      <c r="E19894" t="s">
        <v>59</v>
      </c>
      <c r="F19894" t="b">
        <v>1</v>
      </c>
      <c r="G19894" t="s">
        <v>41</v>
      </c>
      <c r="H19894" s="1">
        <v>46249.507013888891</v>
      </c>
      <c r="I19894" t="b">
        <v>0</v>
      </c>
      <c r="J19894" t="b">
        <v>1</v>
      </c>
      <c r="K19894" t="s">
        <v>41</v>
      </c>
      <c r="L19894" t="s">
        <v>60</v>
      </c>
      <c r="M19894">
        <v>170000</v>
      </c>
      <c r="N19894"/>
      <c r="O19894" t="s">
        <v>33618</v>
      </c>
      <c r="P19894" t="s">
        <v>3364</v>
      </c>
    </row>
    <row r="19895" spans="1:16" x14ac:dyDescent="0.35">
      <c r="A19895" t="s">
        <v>1</v>
      </c>
      <c r="B19895" t="s">
        <v>33619</v>
      </c>
      <c r="C19895" t="s">
        <v>81</v>
      </c>
      <c r="D19895" t="s">
        <v>4550</v>
      </c>
      <c r="E19895" t="s">
        <v>59</v>
      </c>
      <c r="F19895" t="b">
        <v>0</v>
      </c>
      <c r="G19895" t="s">
        <v>68</v>
      </c>
      <c r="H19895" s="1">
        <v>46249.507233796299</v>
      </c>
      <c r="I19895" t="b">
        <v>1</v>
      </c>
      <c r="J19895" t="b">
        <v>1</v>
      </c>
      <c r="K19895" t="s">
        <v>41</v>
      </c>
      <c r="L19895" t="s">
        <v>60</v>
      </c>
      <c r="M19895">
        <v>155000</v>
      </c>
      <c r="N19895"/>
      <c r="O19895" t="s">
        <v>33620</v>
      </c>
      <c r="P19895" t="s">
        <v>29714</v>
      </c>
    </row>
    <row r="19896" spans="1:16" x14ac:dyDescent="0.35">
      <c r="A19896" t="s">
        <v>0</v>
      </c>
      <c r="B19896" t="s">
        <v>33621</v>
      </c>
      <c r="C19896" t="s">
        <v>15702</v>
      </c>
      <c r="D19896" t="s">
        <v>16554</v>
      </c>
      <c r="E19896" t="s">
        <v>59</v>
      </c>
      <c r="F19896" t="b">
        <v>0</v>
      </c>
      <c r="G19896" t="s">
        <v>31</v>
      </c>
      <c r="H19896" s="1">
        <v>46249.544861111113</v>
      </c>
      <c r="I19896" t="b">
        <v>0</v>
      </c>
      <c r="J19896" t="b">
        <v>0</v>
      </c>
      <c r="K19896" t="s">
        <v>31</v>
      </c>
      <c r="L19896" t="s">
        <v>60</v>
      </c>
      <c r="M19896">
        <v>6</v>
      </c>
      <c r="N19896"/>
      <c r="O19896" t="s">
        <v>33600</v>
      </c>
      <c r="P19896" t="s">
        <v>1084</v>
      </c>
    </row>
    <row r="19897" spans="1:16" x14ac:dyDescent="0.35">
      <c r="A19897" t="s">
        <v>0</v>
      </c>
      <c r="B19897" t="s">
        <v>33622</v>
      </c>
      <c r="C19897" t="s">
        <v>1265</v>
      </c>
      <c r="D19897" t="s">
        <v>16554</v>
      </c>
      <c r="E19897" t="s">
        <v>59</v>
      </c>
      <c r="F19897" t="b">
        <v>0</v>
      </c>
      <c r="G19897" t="s">
        <v>31</v>
      </c>
      <c r="H19897" s="1">
        <v>46249.544861111113</v>
      </c>
      <c r="I19897" t="b">
        <v>1</v>
      </c>
      <c r="J19897" t="b">
        <v>0</v>
      </c>
      <c r="K19897" t="s">
        <v>31</v>
      </c>
      <c r="L19897" t="s">
        <v>60</v>
      </c>
      <c r="M19897">
        <v>502000</v>
      </c>
      <c r="N19897"/>
      <c r="O19897" t="s">
        <v>33623</v>
      </c>
      <c r="P19897" t="s">
        <v>219</v>
      </c>
    </row>
    <row r="19898" spans="1:16" x14ac:dyDescent="0.35">
      <c r="A19898" t="s">
        <v>0</v>
      </c>
      <c r="B19898" t="s">
        <v>33624</v>
      </c>
      <c r="C19898" t="s">
        <v>413</v>
      </c>
      <c r="D19898" t="s">
        <v>16554</v>
      </c>
      <c r="E19898" t="s">
        <v>59</v>
      </c>
      <c r="F19898" t="b">
        <v>0</v>
      </c>
      <c r="G19898" t="s">
        <v>31</v>
      </c>
      <c r="H19898" s="1">
        <v>46249.544861111113</v>
      </c>
      <c r="I19898" t="b">
        <v>1</v>
      </c>
      <c r="J19898" t="b">
        <v>0</v>
      </c>
      <c r="K19898" t="s">
        <v>31</v>
      </c>
      <c r="L19898" t="s">
        <v>60</v>
      </c>
      <c r="M19898">
        <v>760000</v>
      </c>
      <c r="N19898"/>
      <c r="O19898" t="s">
        <v>33625</v>
      </c>
      <c r="P19898" t="s">
        <v>325</v>
      </c>
    </row>
    <row r="19899" spans="1:16" x14ac:dyDescent="0.35">
      <c r="A19899" t="s">
        <v>3</v>
      </c>
      <c r="B19899" t="s">
        <v>33626</v>
      </c>
      <c r="C19899" t="s">
        <v>20274</v>
      </c>
      <c r="D19899" t="s">
        <v>16554</v>
      </c>
      <c r="E19899" t="s">
        <v>59</v>
      </c>
      <c r="F19899" t="b">
        <v>0</v>
      </c>
      <c r="G19899" t="s">
        <v>31</v>
      </c>
      <c r="H19899" s="1">
        <v>46249.544861111113</v>
      </c>
      <c r="I19899" t="b">
        <v>0</v>
      </c>
      <c r="J19899" t="b">
        <v>0</v>
      </c>
      <c r="K19899" t="s">
        <v>31</v>
      </c>
      <c r="L19899" t="s">
        <v>60</v>
      </c>
      <c r="M19899">
        <v>550000</v>
      </c>
      <c r="N19899"/>
      <c r="O19899" t="s">
        <v>33627</v>
      </c>
      <c r="P19899" t="s">
        <v>219</v>
      </c>
    </row>
    <row r="19900" spans="1:16" x14ac:dyDescent="0.35">
      <c r="A19900" t="s">
        <v>3</v>
      </c>
      <c r="B19900" t="s">
        <v>33628</v>
      </c>
      <c r="C19900" t="s">
        <v>413</v>
      </c>
      <c r="D19900" t="s">
        <v>16554</v>
      </c>
      <c r="E19900" t="s">
        <v>59</v>
      </c>
      <c r="F19900" t="b">
        <v>0</v>
      </c>
      <c r="G19900" t="s">
        <v>31</v>
      </c>
      <c r="H19900" s="1">
        <v>46249.544861111113</v>
      </c>
      <c r="I19900" t="b">
        <v>1</v>
      </c>
      <c r="J19900" t="b">
        <v>0</v>
      </c>
      <c r="K19900" t="s">
        <v>31</v>
      </c>
      <c r="L19900" t="s">
        <v>60</v>
      </c>
      <c r="M19900">
        <v>800000</v>
      </c>
      <c r="N19900"/>
      <c r="O19900" t="s">
        <v>33629</v>
      </c>
      <c r="P19900" t="s">
        <v>146</v>
      </c>
    </row>
    <row r="19901" spans="1:16" x14ac:dyDescent="0.35">
      <c r="A19901" t="s">
        <v>3</v>
      </c>
      <c r="B19901" t="s">
        <v>33630</v>
      </c>
      <c r="C19901" t="s">
        <v>31</v>
      </c>
      <c r="D19901" t="s">
        <v>16554</v>
      </c>
      <c r="E19901" t="s">
        <v>59</v>
      </c>
      <c r="F19901" t="b">
        <v>0</v>
      </c>
      <c r="G19901" t="s">
        <v>31</v>
      </c>
      <c r="H19901" s="1">
        <v>46249.544861111113</v>
      </c>
      <c r="I19901" t="b">
        <v>1</v>
      </c>
      <c r="J19901" t="b">
        <v>0</v>
      </c>
      <c r="K19901" t="s">
        <v>31</v>
      </c>
      <c r="L19901" t="s">
        <v>60</v>
      </c>
      <c r="M19901">
        <v>781000</v>
      </c>
      <c r="N19901"/>
      <c r="O19901" t="s">
        <v>33631</v>
      </c>
      <c r="P19901" t="s">
        <v>1913</v>
      </c>
    </row>
    <row r="19902" spans="1:16" x14ac:dyDescent="0.35">
      <c r="A19902" t="s">
        <v>0</v>
      </c>
      <c r="B19902" t="s">
        <v>33632</v>
      </c>
      <c r="C19902" t="s">
        <v>33633</v>
      </c>
      <c r="D19902" t="s">
        <v>16554</v>
      </c>
      <c r="E19902" t="s">
        <v>59</v>
      </c>
      <c r="F19902" t="b">
        <v>0</v>
      </c>
      <c r="G19902" t="s">
        <v>31</v>
      </c>
      <c r="H19902" s="1">
        <v>46249.544861111113</v>
      </c>
      <c r="I19902" t="b">
        <v>1</v>
      </c>
      <c r="J19902" t="b">
        <v>0</v>
      </c>
      <c r="K19902" t="s">
        <v>31</v>
      </c>
      <c r="L19902" t="s">
        <v>60</v>
      </c>
      <c r="M19902">
        <v>520000</v>
      </c>
      <c r="N19902"/>
      <c r="O19902" t="s">
        <v>33634</v>
      </c>
    </row>
    <row r="19903" spans="1:16" x14ac:dyDescent="0.35">
      <c r="A19903" t="s">
        <v>0</v>
      </c>
      <c r="B19903" t="s">
        <v>33635</v>
      </c>
      <c r="C19903" t="s">
        <v>413</v>
      </c>
      <c r="D19903" t="s">
        <v>16554</v>
      </c>
      <c r="E19903" t="s">
        <v>59</v>
      </c>
      <c r="F19903" t="b">
        <v>0</v>
      </c>
      <c r="G19903" t="s">
        <v>31</v>
      </c>
      <c r="H19903" s="1">
        <v>46249.544861111113</v>
      </c>
      <c r="I19903" t="b">
        <v>1</v>
      </c>
      <c r="J19903" t="b">
        <v>0</v>
      </c>
      <c r="K19903" t="s">
        <v>31</v>
      </c>
      <c r="L19903" t="s">
        <v>60</v>
      </c>
      <c r="M19903">
        <v>781000</v>
      </c>
      <c r="N19903"/>
      <c r="O19903" t="s">
        <v>33636</v>
      </c>
      <c r="P19903" t="s">
        <v>85</v>
      </c>
    </row>
    <row r="19904" spans="1:16" x14ac:dyDescent="0.35">
      <c r="A19904" t="s">
        <v>0</v>
      </c>
      <c r="B19904" t="s">
        <v>476</v>
      </c>
      <c r="C19904" t="s">
        <v>76</v>
      </c>
      <c r="D19904" t="s">
        <v>4526</v>
      </c>
      <c r="E19904" t="s">
        <v>59</v>
      </c>
      <c r="F19904" t="b">
        <v>1</v>
      </c>
      <c r="G19904" t="s">
        <v>41</v>
      </c>
      <c r="H19904" s="1">
        <v>46249.548680555563</v>
      </c>
      <c r="I19904" t="b">
        <v>0</v>
      </c>
      <c r="J19904" t="b">
        <v>0</v>
      </c>
      <c r="K19904" t="s">
        <v>41</v>
      </c>
      <c r="L19904" t="s">
        <v>60</v>
      </c>
      <c r="M19904">
        <v>62000</v>
      </c>
      <c r="N19904"/>
      <c r="O19904" t="s">
        <v>33637</v>
      </c>
    </row>
    <row r="19905" spans="1:16" x14ac:dyDescent="0.35">
      <c r="A19905" t="s">
        <v>1</v>
      </c>
      <c r="B19905" t="s">
        <v>33638</v>
      </c>
      <c r="C19905" t="s">
        <v>28593</v>
      </c>
      <c r="D19905" t="s">
        <v>4756</v>
      </c>
      <c r="E19905" t="s">
        <v>59</v>
      </c>
      <c r="F19905" t="b">
        <v>0</v>
      </c>
      <c r="G19905" t="s">
        <v>13</v>
      </c>
      <c r="H19905" s="1">
        <v>46249.549467592587</v>
      </c>
      <c r="I19905" t="b">
        <v>1</v>
      </c>
      <c r="J19905" t="b">
        <v>0</v>
      </c>
      <c r="K19905" t="s">
        <v>13</v>
      </c>
      <c r="L19905" t="s">
        <v>60</v>
      </c>
      <c r="M19905">
        <v>86000</v>
      </c>
      <c r="N19905"/>
      <c r="O19905" t="s">
        <v>183</v>
      </c>
      <c r="P19905" t="s">
        <v>875</v>
      </c>
    </row>
    <row r="19906" spans="1:16" x14ac:dyDescent="0.35">
      <c r="A19906" t="s">
        <v>5</v>
      </c>
      <c r="B19906" t="s">
        <v>33639</v>
      </c>
      <c r="C19906" t="s">
        <v>23002</v>
      </c>
      <c r="D19906" t="s">
        <v>7886</v>
      </c>
      <c r="E19906" t="s">
        <v>59</v>
      </c>
      <c r="F19906" t="b">
        <v>0</v>
      </c>
      <c r="G19906" t="s">
        <v>32</v>
      </c>
      <c r="H19906" s="1">
        <v>46249.551145833328</v>
      </c>
      <c r="I19906" t="b">
        <v>0</v>
      </c>
      <c r="J19906" t="b">
        <v>0</v>
      </c>
      <c r="K19906" t="s">
        <v>32</v>
      </c>
      <c r="L19906" t="s">
        <v>74</v>
      </c>
      <c r="M19906"/>
      <c r="N19906">
        <v>48</v>
      </c>
      <c r="O19906" t="s">
        <v>775</v>
      </c>
      <c r="P19906" t="s">
        <v>27375</v>
      </c>
    </row>
    <row r="19907" spans="1:16" x14ac:dyDescent="0.35">
      <c r="A19907" t="s">
        <v>2</v>
      </c>
      <c r="B19907" t="s">
        <v>1252</v>
      </c>
      <c r="C19907" t="s">
        <v>1485</v>
      </c>
      <c r="D19907" t="s">
        <v>4756</v>
      </c>
      <c r="E19907" t="s">
        <v>59</v>
      </c>
      <c r="F19907" t="b">
        <v>0</v>
      </c>
      <c r="G19907" t="s">
        <v>77</v>
      </c>
      <c r="H19907" s="1">
        <v>46249.58734953704</v>
      </c>
      <c r="I19907" t="b">
        <v>0</v>
      </c>
      <c r="J19907" t="b">
        <v>1</v>
      </c>
      <c r="K19907" t="s">
        <v>41</v>
      </c>
      <c r="L19907" t="s">
        <v>60</v>
      </c>
      <c r="M19907">
        <v>241214</v>
      </c>
      <c r="N19907"/>
      <c r="O19907" t="s">
        <v>32680</v>
      </c>
      <c r="P19907" t="s">
        <v>33640</v>
      </c>
    </row>
    <row r="19908" spans="1:16" x14ac:dyDescent="0.35">
      <c r="A19908" t="s">
        <v>0</v>
      </c>
      <c r="B19908" t="s">
        <v>3710</v>
      </c>
      <c r="C19908" t="s">
        <v>10969</v>
      </c>
      <c r="D19908" t="s">
        <v>4756</v>
      </c>
      <c r="E19908" t="s">
        <v>59</v>
      </c>
      <c r="F19908" t="b">
        <v>0</v>
      </c>
      <c r="G19908" t="s">
        <v>65</v>
      </c>
      <c r="H19908" s="1">
        <v>46249.667766203696</v>
      </c>
      <c r="I19908" t="b">
        <v>0</v>
      </c>
      <c r="J19908" t="b">
        <v>1</v>
      </c>
      <c r="K19908" t="s">
        <v>41</v>
      </c>
      <c r="L19908" t="s">
        <v>60</v>
      </c>
      <c r="M19908">
        <v>96500</v>
      </c>
      <c r="N19908"/>
      <c r="O19908" t="s">
        <v>2680</v>
      </c>
      <c r="P19908" t="s">
        <v>997</v>
      </c>
    </row>
    <row r="19909" spans="1:16" x14ac:dyDescent="0.35">
      <c r="A19909" t="s">
        <v>4</v>
      </c>
      <c r="B19909" t="s">
        <v>32653</v>
      </c>
      <c r="C19909" t="s">
        <v>76</v>
      </c>
      <c r="D19909" t="s">
        <v>4526</v>
      </c>
      <c r="E19909" t="s">
        <v>59</v>
      </c>
      <c r="F19909" t="b">
        <v>1</v>
      </c>
      <c r="G19909" t="s">
        <v>13</v>
      </c>
      <c r="H19909" s="1">
        <v>46249.674479166657</v>
      </c>
      <c r="I19909" t="b">
        <v>0</v>
      </c>
      <c r="J19909" t="b">
        <v>0</v>
      </c>
      <c r="K19909" t="s">
        <v>13</v>
      </c>
      <c r="L19909" t="s">
        <v>60</v>
      </c>
      <c r="M19909">
        <v>128450</v>
      </c>
      <c r="N19909"/>
      <c r="O19909" t="s">
        <v>521</v>
      </c>
      <c r="P19909" t="s">
        <v>33641</v>
      </c>
    </row>
    <row r="19910" spans="1:16" x14ac:dyDescent="0.35">
      <c r="A19910" t="s">
        <v>3</v>
      </c>
      <c r="B19910" t="s">
        <v>33642</v>
      </c>
      <c r="C19910" t="s">
        <v>6647</v>
      </c>
      <c r="D19910" t="s">
        <v>4587</v>
      </c>
      <c r="E19910" t="s">
        <v>59</v>
      </c>
      <c r="F19910" t="b">
        <v>0</v>
      </c>
      <c r="G19910" t="s">
        <v>40</v>
      </c>
      <c r="H19910" s="1">
        <v>46249.712164351848</v>
      </c>
      <c r="I19910" t="b">
        <v>0</v>
      </c>
      <c r="J19910" t="b">
        <v>0</v>
      </c>
      <c r="K19910" t="s">
        <v>40</v>
      </c>
      <c r="L19910" t="s">
        <v>60</v>
      </c>
      <c r="M19910">
        <v>45000.5</v>
      </c>
      <c r="N19910"/>
      <c r="O19910" t="s">
        <v>26414</v>
      </c>
      <c r="P19910" t="s">
        <v>462</v>
      </c>
    </row>
    <row r="19911" spans="1:16" x14ac:dyDescent="0.35">
      <c r="A19911" t="s">
        <v>2</v>
      </c>
      <c r="B19911" t="s">
        <v>33643</v>
      </c>
      <c r="C19911" t="s">
        <v>23002</v>
      </c>
      <c r="D19911" t="s">
        <v>4526</v>
      </c>
      <c r="E19911" t="s">
        <v>59</v>
      </c>
      <c r="F19911" t="b">
        <v>0</v>
      </c>
      <c r="G19911" t="s">
        <v>32</v>
      </c>
      <c r="H19911" s="1">
        <v>46249.794907407413</v>
      </c>
      <c r="I19911" t="b">
        <v>0</v>
      </c>
      <c r="J19911" t="b">
        <v>0</v>
      </c>
      <c r="K19911" t="s">
        <v>32</v>
      </c>
      <c r="L19911" t="s">
        <v>74</v>
      </c>
      <c r="M19911"/>
      <c r="N19911">
        <v>48</v>
      </c>
      <c r="O19911" t="s">
        <v>2158</v>
      </c>
      <c r="P19911" t="s">
        <v>27375</v>
      </c>
    </row>
    <row r="19912" spans="1:16" x14ac:dyDescent="0.35">
      <c r="A19912" t="s">
        <v>5</v>
      </c>
      <c r="B19912" t="s">
        <v>33644</v>
      </c>
      <c r="C19912" t="s">
        <v>1837</v>
      </c>
      <c r="D19912" t="s">
        <v>4756</v>
      </c>
      <c r="E19912" t="s">
        <v>59</v>
      </c>
      <c r="F19912" t="b">
        <v>0</v>
      </c>
      <c r="G19912" t="s">
        <v>77</v>
      </c>
      <c r="H19912" s="1">
        <v>46249.882199074083</v>
      </c>
      <c r="I19912" t="b">
        <v>1</v>
      </c>
      <c r="J19912" t="b">
        <v>0</v>
      </c>
      <c r="K19912" t="s">
        <v>41</v>
      </c>
      <c r="L19912" t="s">
        <v>60</v>
      </c>
      <c r="M19912">
        <v>201242.5</v>
      </c>
      <c r="N19912"/>
      <c r="O19912" t="s">
        <v>1838</v>
      </c>
    </row>
    <row r="19913" spans="1:16" x14ac:dyDescent="0.35">
      <c r="A19913" t="s">
        <v>5</v>
      </c>
      <c r="B19913" t="s">
        <v>33645</v>
      </c>
      <c r="C19913" t="s">
        <v>112</v>
      </c>
      <c r="D19913" t="s">
        <v>4673</v>
      </c>
      <c r="E19913" t="s">
        <v>59</v>
      </c>
      <c r="F19913" t="b">
        <v>0</v>
      </c>
      <c r="G19913" t="s">
        <v>89</v>
      </c>
      <c r="H19913" s="1">
        <v>46250.007245370369</v>
      </c>
      <c r="I19913" t="b">
        <v>0</v>
      </c>
      <c r="J19913" t="b">
        <v>1</v>
      </c>
      <c r="K19913" t="s">
        <v>41</v>
      </c>
      <c r="L19913" t="s">
        <v>60</v>
      </c>
      <c r="M19913">
        <v>177500</v>
      </c>
      <c r="N19913"/>
      <c r="O19913" t="s">
        <v>399</v>
      </c>
      <c r="P19913" t="s">
        <v>33646</v>
      </c>
    </row>
    <row r="19914" spans="1:16" x14ac:dyDescent="0.35">
      <c r="A19914" t="s">
        <v>5</v>
      </c>
      <c r="B19914" t="s">
        <v>33647</v>
      </c>
      <c r="C19914" t="s">
        <v>76</v>
      </c>
      <c r="D19914" t="s">
        <v>4673</v>
      </c>
      <c r="E19914" t="s">
        <v>59</v>
      </c>
      <c r="F19914" t="b">
        <v>1</v>
      </c>
      <c r="G19914" t="s">
        <v>65</v>
      </c>
      <c r="H19914" s="1">
        <v>46250.007256944453</v>
      </c>
      <c r="I19914" t="b">
        <v>1</v>
      </c>
      <c r="J19914" t="b">
        <v>1</v>
      </c>
      <c r="K19914" t="s">
        <v>41</v>
      </c>
      <c r="L19914" t="s">
        <v>60</v>
      </c>
      <c r="M19914">
        <v>118000</v>
      </c>
      <c r="N19914"/>
      <c r="O19914" t="s">
        <v>10362</v>
      </c>
      <c r="P19914" t="s">
        <v>33648</v>
      </c>
    </row>
    <row r="19915" spans="1:16" x14ac:dyDescent="0.35">
      <c r="A19915" t="s">
        <v>3</v>
      </c>
      <c r="B19915" t="s">
        <v>33649</v>
      </c>
      <c r="C19915" t="s">
        <v>477</v>
      </c>
      <c r="D19915" t="s">
        <v>4756</v>
      </c>
      <c r="E19915" t="s">
        <v>59</v>
      </c>
      <c r="F19915" t="b">
        <v>0</v>
      </c>
      <c r="G19915" t="s">
        <v>65</v>
      </c>
      <c r="H19915" s="1">
        <v>46250.042905092603</v>
      </c>
      <c r="I19915" t="b">
        <v>0</v>
      </c>
      <c r="J19915" t="b">
        <v>1</v>
      </c>
      <c r="K19915" t="s">
        <v>41</v>
      </c>
      <c r="L19915" t="s">
        <v>60</v>
      </c>
      <c r="M19915">
        <v>143000</v>
      </c>
      <c r="N19915"/>
      <c r="O19915" t="s">
        <v>250</v>
      </c>
    </row>
    <row r="19916" spans="1:16" x14ac:dyDescent="0.35">
      <c r="A19916" t="s">
        <v>2</v>
      </c>
      <c r="B19916" t="s">
        <v>33650</v>
      </c>
      <c r="C19916" t="s">
        <v>112</v>
      </c>
      <c r="D19916" t="s">
        <v>4756</v>
      </c>
      <c r="E19916" t="s">
        <v>59</v>
      </c>
      <c r="F19916" t="b">
        <v>0</v>
      </c>
      <c r="G19916" t="s">
        <v>65</v>
      </c>
      <c r="H19916" s="1">
        <v>46250.045729166668</v>
      </c>
      <c r="I19916" t="b">
        <v>0</v>
      </c>
      <c r="J19916" t="b">
        <v>1</v>
      </c>
      <c r="K19916" t="s">
        <v>41</v>
      </c>
      <c r="L19916" t="s">
        <v>60</v>
      </c>
      <c r="M19916">
        <v>164000</v>
      </c>
      <c r="N19916"/>
      <c r="O19916" t="s">
        <v>8406</v>
      </c>
      <c r="P19916" t="s">
        <v>8407</v>
      </c>
    </row>
    <row r="19917" spans="1:16" x14ac:dyDescent="0.35">
      <c r="A19917" t="s">
        <v>5</v>
      </c>
      <c r="B19917" t="s">
        <v>33651</v>
      </c>
      <c r="C19917" t="s">
        <v>112</v>
      </c>
      <c r="D19917" t="s">
        <v>4756</v>
      </c>
      <c r="E19917" t="s">
        <v>59</v>
      </c>
      <c r="F19917" t="b">
        <v>0</v>
      </c>
      <c r="G19917" t="s">
        <v>77</v>
      </c>
      <c r="H19917" s="1">
        <v>46250.090532407397</v>
      </c>
      <c r="I19917" t="b">
        <v>0</v>
      </c>
      <c r="J19917" t="b">
        <v>0</v>
      </c>
      <c r="K19917" t="s">
        <v>41</v>
      </c>
      <c r="L19917" t="s">
        <v>60</v>
      </c>
      <c r="M19917">
        <v>147500</v>
      </c>
      <c r="N19917"/>
      <c r="O19917" t="s">
        <v>16499</v>
      </c>
      <c r="P19917" t="s">
        <v>33652</v>
      </c>
    </row>
    <row r="19918" spans="1:16" x14ac:dyDescent="0.35">
      <c r="A19918" t="s">
        <v>3</v>
      </c>
      <c r="B19918" t="s">
        <v>33653</v>
      </c>
      <c r="C19918" t="s">
        <v>5717</v>
      </c>
      <c r="D19918" t="s">
        <v>4346</v>
      </c>
      <c r="E19918" t="s">
        <v>59</v>
      </c>
      <c r="F19918" t="b">
        <v>0</v>
      </c>
      <c r="G19918" t="s">
        <v>19</v>
      </c>
      <c r="H19918" s="1">
        <v>46250.335810185177</v>
      </c>
      <c r="I19918" t="b">
        <v>0</v>
      </c>
      <c r="J19918" t="b">
        <v>0</v>
      </c>
      <c r="K19918" t="s">
        <v>19</v>
      </c>
      <c r="L19918" t="s">
        <v>60</v>
      </c>
      <c r="M19918">
        <v>700000</v>
      </c>
      <c r="N19918"/>
      <c r="O19918" t="s">
        <v>33654</v>
      </c>
      <c r="P19918" t="s">
        <v>3812</v>
      </c>
    </row>
    <row r="19919" spans="1:16" x14ac:dyDescent="0.35">
      <c r="A19919" t="s">
        <v>1</v>
      </c>
      <c r="B19919" t="s">
        <v>33655</v>
      </c>
      <c r="C19919" t="s">
        <v>207</v>
      </c>
      <c r="D19919" t="s">
        <v>4550</v>
      </c>
      <c r="E19919" t="s">
        <v>59</v>
      </c>
      <c r="F19919" t="b">
        <v>0</v>
      </c>
      <c r="G19919" t="s">
        <v>77</v>
      </c>
      <c r="H19919" s="1">
        <v>46250.382928240739</v>
      </c>
      <c r="I19919" t="b">
        <v>1</v>
      </c>
      <c r="J19919" t="b">
        <v>1</v>
      </c>
      <c r="K19919" t="s">
        <v>41</v>
      </c>
      <c r="L19919" t="s">
        <v>60</v>
      </c>
      <c r="M19919">
        <v>134000</v>
      </c>
      <c r="N19919"/>
      <c r="O19919" t="s">
        <v>2081</v>
      </c>
      <c r="P19919" t="s">
        <v>2299</v>
      </c>
    </row>
    <row r="19920" spans="1:16" x14ac:dyDescent="0.35">
      <c r="A19920" t="s">
        <v>1</v>
      </c>
      <c r="B19920" t="s">
        <v>33656</v>
      </c>
      <c r="C19920" t="s">
        <v>3266</v>
      </c>
      <c r="D19920" t="s">
        <v>4550</v>
      </c>
      <c r="E19920" t="s">
        <v>59</v>
      </c>
      <c r="F19920" t="b">
        <v>0</v>
      </c>
      <c r="G19920" t="s">
        <v>13</v>
      </c>
      <c r="H19920" s="1">
        <v>46250.383564814823</v>
      </c>
      <c r="I19920" t="b">
        <v>0</v>
      </c>
      <c r="J19920" t="b">
        <v>1</v>
      </c>
      <c r="K19920" t="s">
        <v>13</v>
      </c>
      <c r="L19920" t="s">
        <v>60</v>
      </c>
      <c r="M19920">
        <v>169000</v>
      </c>
      <c r="N19920"/>
      <c r="O19920" t="s">
        <v>2244</v>
      </c>
      <c r="P19920" t="s">
        <v>33657</v>
      </c>
    </row>
    <row r="19921" spans="1:16" x14ac:dyDescent="0.35">
      <c r="A19921" t="s">
        <v>4</v>
      </c>
      <c r="B19921" t="s">
        <v>33658</v>
      </c>
      <c r="C19921" t="s">
        <v>2408</v>
      </c>
      <c r="D19921" t="s">
        <v>4550</v>
      </c>
      <c r="E19921" t="s">
        <v>59</v>
      </c>
      <c r="F19921" t="b">
        <v>0</v>
      </c>
      <c r="G19921" t="s">
        <v>13</v>
      </c>
      <c r="H19921" s="1">
        <v>46250.42523148148</v>
      </c>
      <c r="I19921" t="b">
        <v>1</v>
      </c>
      <c r="J19921" t="b">
        <v>0</v>
      </c>
      <c r="K19921" t="s">
        <v>13</v>
      </c>
      <c r="L19921" t="s">
        <v>60</v>
      </c>
      <c r="M19921">
        <v>119000</v>
      </c>
      <c r="N19921"/>
      <c r="O19921" t="s">
        <v>33659</v>
      </c>
      <c r="P19921" t="s">
        <v>33660</v>
      </c>
    </row>
    <row r="19922" spans="1:16" x14ac:dyDescent="0.35">
      <c r="A19922" t="s">
        <v>2</v>
      </c>
      <c r="B19922" t="s">
        <v>2852</v>
      </c>
      <c r="C19922" t="s">
        <v>201</v>
      </c>
      <c r="D19922" t="s">
        <v>4526</v>
      </c>
      <c r="E19922" t="s">
        <v>59</v>
      </c>
      <c r="F19922" t="b">
        <v>0</v>
      </c>
      <c r="G19922" t="s">
        <v>77</v>
      </c>
      <c r="H19922" s="1">
        <v>46250.5078587963</v>
      </c>
      <c r="I19922" t="b">
        <v>1</v>
      </c>
      <c r="J19922" t="b">
        <v>1</v>
      </c>
      <c r="K19922" t="s">
        <v>41</v>
      </c>
      <c r="L19922" t="s">
        <v>60</v>
      </c>
      <c r="M19922">
        <v>140000</v>
      </c>
      <c r="N19922"/>
      <c r="O19922" t="s">
        <v>2932</v>
      </c>
      <c r="P19922" t="s">
        <v>31697</v>
      </c>
    </row>
    <row r="19923" spans="1:16" x14ac:dyDescent="0.35">
      <c r="A19923" t="s">
        <v>4</v>
      </c>
      <c r="B19923" t="s">
        <v>33661</v>
      </c>
      <c r="C19923" t="s">
        <v>81</v>
      </c>
      <c r="D19923" t="s">
        <v>4526</v>
      </c>
      <c r="E19923" t="s">
        <v>59</v>
      </c>
      <c r="F19923" t="b">
        <v>0</v>
      </c>
      <c r="G19923" t="s">
        <v>89</v>
      </c>
      <c r="H19923" s="1">
        <v>46250.507962962962</v>
      </c>
      <c r="I19923" t="b">
        <v>1</v>
      </c>
      <c r="J19923" t="b">
        <v>0</v>
      </c>
      <c r="K19923" t="s">
        <v>41</v>
      </c>
      <c r="L19923" t="s">
        <v>60</v>
      </c>
      <c r="M19923">
        <v>277500</v>
      </c>
      <c r="N19923"/>
      <c r="O19923" t="s">
        <v>2960</v>
      </c>
    </row>
    <row r="19924" spans="1:16" x14ac:dyDescent="0.35">
      <c r="A19924" t="s">
        <v>1</v>
      </c>
      <c r="B19924" t="s">
        <v>33662</v>
      </c>
      <c r="C19924" t="s">
        <v>1673</v>
      </c>
      <c r="D19924" t="s">
        <v>4550</v>
      </c>
      <c r="E19924" t="s">
        <v>59</v>
      </c>
      <c r="F19924" t="b">
        <v>0</v>
      </c>
      <c r="G19924" t="s">
        <v>65</v>
      </c>
      <c r="H19924" s="1">
        <v>46250.508009259262</v>
      </c>
      <c r="I19924" t="b">
        <v>0</v>
      </c>
      <c r="J19924" t="b">
        <v>0</v>
      </c>
      <c r="K19924" t="s">
        <v>41</v>
      </c>
      <c r="L19924" t="s">
        <v>60</v>
      </c>
      <c r="M19924">
        <v>83122.880000000005</v>
      </c>
      <c r="N19924"/>
      <c r="O19924" t="s">
        <v>33663</v>
      </c>
      <c r="P19924" t="s">
        <v>33664</v>
      </c>
    </row>
    <row r="19925" spans="1:16" x14ac:dyDescent="0.35">
      <c r="A19925" t="s">
        <v>0</v>
      </c>
      <c r="B19925" t="s">
        <v>13828</v>
      </c>
      <c r="C19925" t="s">
        <v>112</v>
      </c>
      <c r="D19925" t="s">
        <v>4526</v>
      </c>
      <c r="E19925" t="s">
        <v>59</v>
      </c>
      <c r="F19925" t="b">
        <v>0</v>
      </c>
      <c r="G19925" t="s">
        <v>65</v>
      </c>
      <c r="H19925" s="1">
        <v>46250.546203703707</v>
      </c>
      <c r="I19925" t="b">
        <v>0</v>
      </c>
      <c r="J19925" t="b">
        <v>1</v>
      </c>
      <c r="K19925" t="s">
        <v>41</v>
      </c>
      <c r="L19925" t="s">
        <v>60</v>
      </c>
      <c r="M19925">
        <v>120000</v>
      </c>
      <c r="N19925"/>
      <c r="O19925" t="s">
        <v>4280</v>
      </c>
      <c r="P19925" t="s">
        <v>24126</v>
      </c>
    </row>
    <row r="19926" spans="1:16" x14ac:dyDescent="0.35">
      <c r="A19926" t="s">
        <v>1</v>
      </c>
      <c r="B19926" t="s">
        <v>33665</v>
      </c>
      <c r="C19926" t="s">
        <v>637</v>
      </c>
      <c r="D19926" t="s">
        <v>5493</v>
      </c>
      <c r="E19926" t="s">
        <v>59</v>
      </c>
      <c r="F19926" t="b">
        <v>0</v>
      </c>
      <c r="G19926" t="s">
        <v>77</v>
      </c>
      <c r="H19926" s="1">
        <v>46250.549525462957</v>
      </c>
      <c r="I19926" t="b">
        <v>0</v>
      </c>
      <c r="J19926" t="b">
        <v>0</v>
      </c>
      <c r="K19926" t="s">
        <v>41</v>
      </c>
      <c r="L19926" t="s">
        <v>60</v>
      </c>
      <c r="M19926">
        <v>78000</v>
      </c>
      <c r="N19926"/>
      <c r="O19926" t="s">
        <v>33666</v>
      </c>
      <c r="P19926" t="s">
        <v>33667</v>
      </c>
    </row>
    <row r="19927" spans="1:16" x14ac:dyDescent="0.35">
      <c r="A19927" t="s">
        <v>5</v>
      </c>
      <c r="B19927" t="s">
        <v>33668</v>
      </c>
      <c r="C19927" t="s">
        <v>4059</v>
      </c>
      <c r="D19927" t="s">
        <v>5493</v>
      </c>
      <c r="E19927" t="s">
        <v>59</v>
      </c>
      <c r="F19927" t="b">
        <v>0</v>
      </c>
      <c r="G19927" t="s">
        <v>89</v>
      </c>
      <c r="H19927" s="1">
        <v>46250.54959490741</v>
      </c>
      <c r="I19927" t="b">
        <v>0</v>
      </c>
      <c r="J19927" t="b">
        <v>1</v>
      </c>
      <c r="K19927" t="s">
        <v>41</v>
      </c>
      <c r="L19927" t="s">
        <v>60</v>
      </c>
      <c r="M19927">
        <v>186000</v>
      </c>
      <c r="N19927"/>
      <c r="O19927" t="s">
        <v>3638</v>
      </c>
      <c r="P19927" t="s">
        <v>33669</v>
      </c>
    </row>
    <row r="19928" spans="1:16" x14ac:dyDescent="0.35">
      <c r="A19928" t="s">
        <v>6</v>
      </c>
      <c r="B19928" t="s">
        <v>33670</v>
      </c>
      <c r="C19928" t="s">
        <v>304</v>
      </c>
      <c r="D19928" t="s">
        <v>4756</v>
      </c>
      <c r="E19928" t="s">
        <v>59</v>
      </c>
      <c r="F19928" t="b">
        <v>0</v>
      </c>
      <c r="G19928" t="s">
        <v>77</v>
      </c>
      <c r="H19928" s="1">
        <v>46250.587800925918</v>
      </c>
      <c r="I19928" t="b">
        <v>0</v>
      </c>
      <c r="J19928" t="b">
        <v>1</v>
      </c>
      <c r="K19928" t="s">
        <v>41</v>
      </c>
      <c r="L19928" t="s">
        <v>60</v>
      </c>
      <c r="M19928">
        <v>191500</v>
      </c>
      <c r="N19928"/>
      <c r="O19928" t="s">
        <v>3368</v>
      </c>
      <c r="P19928" t="s">
        <v>33671</v>
      </c>
    </row>
    <row r="19929" spans="1:16" x14ac:dyDescent="0.35">
      <c r="A19929" t="s">
        <v>5</v>
      </c>
      <c r="B19929" t="s">
        <v>33672</v>
      </c>
      <c r="C19929" t="s">
        <v>33673</v>
      </c>
      <c r="D19929" t="s">
        <v>4756</v>
      </c>
      <c r="E19929" t="s">
        <v>59</v>
      </c>
      <c r="F19929" t="b">
        <v>0</v>
      </c>
      <c r="G19929" t="s">
        <v>77</v>
      </c>
      <c r="H19929" s="1">
        <v>46250.591192129628</v>
      </c>
      <c r="I19929" t="b">
        <v>1</v>
      </c>
      <c r="J19929" t="b">
        <v>1</v>
      </c>
      <c r="K19929" t="s">
        <v>41</v>
      </c>
      <c r="L19929" t="s">
        <v>60</v>
      </c>
      <c r="M19929">
        <v>192975</v>
      </c>
      <c r="N19929"/>
      <c r="O19929" t="s">
        <v>596</v>
      </c>
      <c r="P19929" t="s">
        <v>33674</v>
      </c>
    </row>
    <row r="19930" spans="1:16" x14ac:dyDescent="0.35">
      <c r="A19930" t="s">
        <v>1</v>
      </c>
      <c r="B19930" t="s">
        <v>33675</v>
      </c>
      <c r="C19930" t="s">
        <v>142</v>
      </c>
      <c r="D19930" t="s">
        <v>4756</v>
      </c>
      <c r="E19930" t="s">
        <v>59</v>
      </c>
      <c r="F19930" t="b">
        <v>0</v>
      </c>
      <c r="G19930" t="s">
        <v>77</v>
      </c>
      <c r="H19930" s="1">
        <v>46250.591238425928</v>
      </c>
      <c r="I19930" t="b">
        <v>1</v>
      </c>
      <c r="J19930" t="b">
        <v>0</v>
      </c>
      <c r="K19930" t="s">
        <v>41</v>
      </c>
      <c r="L19930" t="s">
        <v>60</v>
      </c>
      <c r="M19930">
        <v>142500</v>
      </c>
      <c r="N19930"/>
      <c r="O19930" t="s">
        <v>402</v>
      </c>
    </row>
    <row r="19931" spans="1:16" x14ac:dyDescent="0.35">
      <c r="A19931" t="s">
        <v>5</v>
      </c>
      <c r="B19931" t="s">
        <v>15825</v>
      </c>
      <c r="C19931" t="s">
        <v>76</v>
      </c>
      <c r="D19931" t="s">
        <v>4526</v>
      </c>
      <c r="E19931" t="s">
        <v>59</v>
      </c>
      <c r="F19931" t="b">
        <v>1</v>
      </c>
      <c r="G19931" t="s">
        <v>13</v>
      </c>
      <c r="H19931" s="1">
        <v>46250.591863425929</v>
      </c>
      <c r="I19931" t="b">
        <v>1</v>
      </c>
      <c r="J19931" t="b">
        <v>0</v>
      </c>
      <c r="K19931" t="s">
        <v>13</v>
      </c>
      <c r="L19931" t="s">
        <v>60</v>
      </c>
      <c r="M19931">
        <v>115000</v>
      </c>
      <c r="N19931"/>
      <c r="O19931" t="s">
        <v>13179</v>
      </c>
      <c r="P19931" t="s">
        <v>15826</v>
      </c>
    </row>
    <row r="19932" spans="1:16" x14ac:dyDescent="0.35">
      <c r="A19932" t="s">
        <v>2</v>
      </c>
      <c r="B19932" t="s">
        <v>33676</v>
      </c>
      <c r="C19932" t="s">
        <v>18</v>
      </c>
      <c r="D19932" t="s">
        <v>16554</v>
      </c>
      <c r="E19932" t="s">
        <v>59</v>
      </c>
      <c r="F19932" t="b">
        <v>0</v>
      </c>
      <c r="G19932" t="s">
        <v>18</v>
      </c>
      <c r="H19932" s="1">
        <v>46250.630752314813</v>
      </c>
      <c r="I19932" t="b">
        <v>0</v>
      </c>
      <c r="J19932" t="b">
        <v>0</v>
      </c>
      <c r="K19932" t="s">
        <v>18</v>
      </c>
      <c r="L19932" t="s">
        <v>60</v>
      </c>
      <c r="M19932">
        <v>550000</v>
      </c>
      <c r="N19932"/>
      <c r="O19932" t="s">
        <v>33677</v>
      </c>
      <c r="P19932" t="s">
        <v>310</v>
      </c>
    </row>
    <row r="19933" spans="1:16" x14ac:dyDescent="0.35">
      <c r="A19933" t="s">
        <v>1</v>
      </c>
      <c r="B19933" t="s">
        <v>33678</v>
      </c>
      <c r="C19933" t="s">
        <v>18</v>
      </c>
      <c r="D19933" t="s">
        <v>16554</v>
      </c>
      <c r="E19933" t="s">
        <v>59</v>
      </c>
      <c r="F19933" t="b">
        <v>0</v>
      </c>
      <c r="G19933" t="s">
        <v>18</v>
      </c>
      <c r="H19933" s="1">
        <v>46250.630752314813</v>
      </c>
      <c r="I19933" t="b">
        <v>0</v>
      </c>
      <c r="J19933" t="b">
        <v>0</v>
      </c>
      <c r="K19933" t="s">
        <v>18</v>
      </c>
      <c r="L19933" t="s">
        <v>60</v>
      </c>
      <c r="M19933">
        <v>446000</v>
      </c>
      <c r="N19933"/>
      <c r="O19933" t="s">
        <v>33679</v>
      </c>
      <c r="P19933" t="s">
        <v>1738</v>
      </c>
    </row>
    <row r="19934" spans="1:16" x14ac:dyDescent="0.35">
      <c r="A19934" t="s">
        <v>6</v>
      </c>
      <c r="B19934" t="s">
        <v>33680</v>
      </c>
      <c r="C19934" t="s">
        <v>18</v>
      </c>
      <c r="D19934" t="s">
        <v>16554</v>
      </c>
      <c r="E19934" t="s">
        <v>59</v>
      </c>
      <c r="F19934" t="b">
        <v>0</v>
      </c>
      <c r="G19934" t="s">
        <v>18</v>
      </c>
      <c r="H19934" s="1">
        <v>46250.630752314813</v>
      </c>
      <c r="I19934" t="b">
        <v>1</v>
      </c>
      <c r="J19934" t="b">
        <v>0</v>
      </c>
      <c r="K19934" t="s">
        <v>18</v>
      </c>
      <c r="L19934" t="s">
        <v>60</v>
      </c>
      <c r="M19934">
        <v>391000</v>
      </c>
      <c r="N19934"/>
      <c r="O19934" t="s">
        <v>33681</v>
      </c>
      <c r="P19934" t="s">
        <v>219</v>
      </c>
    </row>
    <row r="19935" spans="1:16" x14ac:dyDescent="0.35">
      <c r="A19935" t="s">
        <v>2</v>
      </c>
      <c r="B19935" t="s">
        <v>33682</v>
      </c>
      <c r="C19935" t="s">
        <v>18</v>
      </c>
      <c r="D19935" t="s">
        <v>16554</v>
      </c>
      <c r="E19935" t="s">
        <v>59</v>
      </c>
      <c r="F19935" t="b">
        <v>0</v>
      </c>
      <c r="G19935" t="s">
        <v>18</v>
      </c>
      <c r="H19935" s="1">
        <v>46250.630752314813</v>
      </c>
      <c r="I19935" t="b">
        <v>0</v>
      </c>
      <c r="J19935" t="b">
        <v>0</v>
      </c>
      <c r="K19935" t="s">
        <v>18</v>
      </c>
      <c r="L19935" t="s">
        <v>60</v>
      </c>
      <c r="M19935">
        <v>720000</v>
      </c>
      <c r="N19935"/>
      <c r="O19935" t="s">
        <v>33683</v>
      </c>
      <c r="P19935" t="s">
        <v>208</v>
      </c>
    </row>
    <row r="19936" spans="1:16" x14ac:dyDescent="0.35">
      <c r="A19936" t="s">
        <v>8</v>
      </c>
      <c r="B19936" t="s">
        <v>33684</v>
      </c>
      <c r="C19936" t="s">
        <v>18</v>
      </c>
      <c r="D19936" t="s">
        <v>16554</v>
      </c>
      <c r="E19936" t="s">
        <v>59</v>
      </c>
      <c r="F19936" t="b">
        <v>0</v>
      </c>
      <c r="G19936" t="s">
        <v>18</v>
      </c>
      <c r="H19936" s="1">
        <v>46250.630752314813</v>
      </c>
      <c r="I19936" t="b">
        <v>0</v>
      </c>
      <c r="J19936" t="b">
        <v>0</v>
      </c>
      <c r="K19936" t="s">
        <v>18</v>
      </c>
      <c r="L19936" t="s">
        <v>60</v>
      </c>
      <c r="M19936">
        <v>446000</v>
      </c>
      <c r="N19936"/>
      <c r="O19936" t="s">
        <v>33685</v>
      </c>
      <c r="P19936" t="s">
        <v>11231</v>
      </c>
    </row>
    <row r="19937" spans="1:16" x14ac:dyDescent="0.35">
      <c r="A19937" t="s">
        <v>6</v>
      </c>
      <c r="B19937" t="s">
        <v>29359</v>
      </c>
      <c r="C19937" t="s">
        <v>810</v>
      </c>
      <c r="D19937" t="s">
        <v>4526</v>
      </c>
      <c r="E19937" t="s">
        <v>59</v>
      </c>
      <c r="F19937" t="b">
        <v>0</v>
      </c>
      <c r="G19937" t="s">
        <v>77</v>
      </c>
      <c r="H19937" s="1">
        <v>46250.671134259261</v>
      </c>
      <c r="I19937" t="b">
        <v>0</v>
      </c>
      <c r="J19937" t="b">
        <v>1</v>
      </c>
      <c r="K19937" t="s">
        <v>41</v>
      </c>
      <c r="L19937" t="s">
        <v>60</v>
      </c>
      <c r="M19937">
        <v>205000</v>
      </c>
      <c r="N19937"/>
      <c r="O19937" t="s">
        <v>29360</v>
      </c>
      <c r="P19937" t="s">
        <v>85</v>
      </c>
    </row>
    <row r="19938" spans="1:16" x14ac:dyDescent="0.35">
      <c r="A19938" t="s">
        <v>6</v>
      </c>
      <c r="B19938" t="s">
        <v>3684</v>
      </c>
      <c r="C19938" t="s">
        <v>40</v>
      </c>
      <c r="D19938" t="s">
        <v>4526</v>
      </c>
      <c r="E19938" t="s">
        <v>59</v>
      </c>
      <c r="F19938" t="b">
        <v>0</v>
      </c>
      <c r="G19938" t="s">
        <v>40</v>
      </c>
      <c r="H19938" s="1">
        <v>46250.674317129633</v>
      </c>
      <c r="I19938" t="b">
        <v>0</v>
      </c>
      <c r="J19938" t="b">
        <v>0</v>
      </c>
      <c r="K19938" t="s">
        <v>40</v>
      </c>
      <c r="L19938" t="s">
        <v>60</v>
      </c>
      <c r="M19938">
        <v>87.5</v>
      </c>
      <c r="N19938"/>
      <c r="O19938" t="s">
        <v>32803</v>
      </c>
      <c r="P19938" t="s">
        <v>4833</v>
      </c>
    </row>
    <row r="19939" spans="1:16" x14ac:dyDescent="0.35">
      <c r="A19939" t="s">
        <v>1</v>
      </c>
      <c r="B19939" t="s">
        <v>33686</v>
      </c>
      <c r="C19939" t="s">
        <v>148</v>
      </c>
      <c r="D19939" t="s">
        <v>4756</v>
      </c>
      <c r="E19939" t="s">
        <v>59</v>
      </c>
      <c r="F19939" t="b">
        <v>0</v>
      </c>
      <c r="G19939" t="s">
        <v>77</v>
      </c>
      <c r="H19939" s="1">
        <v>46250.67459490741</v>
      </c>
      <c r="I19939" t="b">
        <v>0</v>
      </c>
      <c r="J19939" t="b">
        <v>0</v>
      </c>
      <c r="K19939" t="s">
        <v>41</v>
      </c>
      <c r="L19939" t="s">
        <v>60</v>
      </c>
      <c r="M19939">
        <v>132500</v>
      </c>
      <c r="N19939"/>
      <c r="O19939" t="s">
        <v>31679</v>
      </c>
      <c r="P19939" t="s">
        <v>33687</v>
      </c>
    </row>
    <row r="19940" spans="1:16" x14ac:dyDescent="0.35">
      <c r="A19940" t="s">
        <v>5</v>
      </c>
      <c r="B19940" t="s">
        <v>33688</v>
      </c>
      <c r="C19940" t="s">
        <v>377</v>
      </c>
      <c r="D19940" t="s">
        <v>4515</v>
      </c>
      <c r="E19940" t="s">
        <v>59</v>
      </c>
      <c r="F19940" t="b">
        <v>0</v>
      </c>
      <c r="G19940" t="s">
        <v>73</v>
      </c>
      <c r="H19940" s="1">
        <v>46251.007986111108</v>
      </c>
      <c r="I19940" t="b">
        <v>1</v>
      </c>
      <c r="J19940" t="b">
        <v>0</v>
      </c>
      <c r="K19940" t="s">
        <v>41</v>
      </c>
      <c r="L19940" t="s">
        <v>60</v>
      </c>
      <c r="M19940">
        <v>94500</v>
      </c>
      <c r="N19940"/>
      <c r="O19940" t="s">
        <v>24410</v>
      </c>
      <c r="P19940" t="s">
        <v>711</v>
      </c>
    </row>
    <row r="19941" spans="1:16" x14ac:dyDescent="0.35">
      <c r="A19941" t="s">
        <v>4</v>
      </c>
      <c r="B19941" t="s">
        <v>2559</v>
      </c>
      <c r="C19941" t="s">
        <v>6956</v>
      </c>
      <c r="D19941" t="s">
        <v>4526</v>
      </c>
      <c r="E19941" t="s">
        <v>59</v>
      </c>
      <c r="F19941" t="b">
        <v>0</v>
      </c>
      <c r="G19941" t="s">
        <v>40</v>
      </c>
      <c r="H19941" s="1">
        <v>46251.303564814807</v>
      </c>
      <c r="I19941" t="b">
        <v>0</v>
      </c>
      <c r="J19941" t="b">
        <v>0</v>
      </c>
      <c r="K19941" t="s">
        <v>40</v>
      </c>
      <c r="L19941" t="s">
        <v>60</v>
      </c>
      <c r="M19941">
        <v>37500</v>
      </c>
      <c r="N19941"/>
      <c r="O19941" t="s">
        <v>15041</v>
      </c>
      <c r="P19941" t="s">
        <v>33689</v>
      </c>
    </row>
    <row r="19942" spans="1:16" x14ac:dyDescent="0.35">
      <c r="A19942" t="s">
        <v>0</v>
      </c>
      <c r="B19942" t="s">
        <v>33690</v>
      </c>
      <c r="C19942" t="s">
        <v>246</v>
      </c>
      <c r="D19942" t="s">
        <v>4550</v>
      </c>
      <c r="E19942" t="s">
        <v>59</v>
      </c>
      <c r="F19942" t="b">
        <v>0</v>
      </c>
      <c r="G19942" t="s">
        <v>65</v>
      </c>
      <c r="H19942" s="1">
        <v>46251.376400462963</v>
      </c>
      <c r="I19942" t="b">
        <v>0</v>
      </c>
      <c r="J19942" t="b">
        <v>0</v>
      </c>
      <c r="K19942" t="s">
        <v>41</v>
      </c>
      <c r="L19942" t="s">
        <v>60</v>
      </c>
      <c r="M19942">
        <v>130500</v>
      </c>
      <c r="N19942"/>
      <c r="O19942" t="s">
        <v>1292</v>
      </c>
      <c r="P19942" t="s">
        <v>9504</v>
      </c>
    </row>
    <row r="19943" spans="1:16" x14ac:dyDescent="0.35">
      <c r="A19943" t="s">
        <v>5</v>
      </c>
      <c r="B19943" t="s">
        <v>33691</v>
      </c>
      <c r="C19943" t="s">
        <v>5221</v>
      </c>
      <c r="D19943" t="s">
        <v>4526</v>
      </c>
      <c r="E19943" t="s">
        <v>59</v>
      </c>
      <c r="F19943" t="b">
        <v>0</v>
      </c>
      <c r="G19943" t="s">
        <v>40</v>
      </c>
      <c r="H19943" s="1">
        <v>46251.386886574073</v>
      </c>
      <c r="I19943" t="b">
        <v>1</v>
      </c>
      <c r="J19943" t="b">
        <v>0</v>
      </c>
      <c r="K19943" t="s">
        <v>40</v>
      </c>
      <c r="L19943" t="s">
        <v>60</v>
      </c>
      <c r="M19943">
        <v>47009</v>
      </c>
      <c r="N19943"/>
      <c r="O19943" t="s">
        <v>28524</v>
      </c>
      <c r="P19943" t="s">
        <v>893</v>
      </c>
    </row>
    <row r="19944" spans="1:16" x14ac:dyDescent="0.35">
      <c r="A19944" t="s">
        <v>6</v>
      </c>
      <c r="B19944" t="s">
        <v>33692</v>
      </c>
      <c r="C19944" t="s">
        <v>440</v>
      </c>
      <c r="D19944" t="s">
        <v>4756</v>
      </c>
      <c r="E19944" t="s">
        <v>59</v>
      </c>
      <c r="F19944" t="b">
        <v>0</v>
      </c>
      <c r="G19944" t="s">
        <v>65</v>
      </c>
      <c r="H19944" s="1">
        <v>46251.421678240738</v>
      </c>
      <c r="I19944" t="b">
        <v>0</v>
      </c>
      <c r="J19944" t="b">
        <v>1</v>
      </c>
      <c r="K19944" t="s">
        <v>41</v>
      </c>
      <c r="L19944" t="s">
        <v>60</v>
      </c>
      <c r="M19944">
        <v>161700</v>
      </c>
      <c r="N19944"/>
      <c r="O19944" t="s">
        <v>2560</v>
      </c>
      <c r="P19944" t="s">
        <v>3763</v>
      </c>
    </row>
    <row r="19945" spans="1:16" x14ac:dyDescent="0.35">
      <c r="A19945" t="s">
        <v>2</v>
      </c>
      <c r="B19945" t="s">
        <v>31444</v>
      </c>
      <c r="C19945" t="s">
        <v>40</v>
      </c>
      <c r="D19945" t="s">
        <v>4526</v>
      </c>
      <c r="E19945" t="s">
        <v>59</v>
      </c>
      <c r="F19945" t="b">
        <v>0</v>
      </c>
      <c r="G19945" t="s">
        <v>40</v>
      </c>
      <c r="H19945" s="1">
        <v>46251.46298611111</v>
      </c>
      <c r="I19945" t="b">
        <v>0</v>
      </c>
      <c r="J19945" t="b">
        <v>0</v>
      </c>
      <c r="K19945" t="s">
        <v>40</v>
      </c>
      <c r="L19945" t="s">
        <v>60</v>
      </c>
      <c r="M19945">
        <v>82500</v>
      </c>
      <c r="N19945"/>
      <c r="O19945" t="s">
        <v>101</v>
      </c>
      <c r="P19945" t="s">
        <v>2319</v>
      </c>
    </row>
    <row r="19946" spans="1:16" x14ac:dyDescent="0.35">
      <c r="A19946" t="s">
        <v>1</v>
      </c>
      <c r="B19946" t="s">
        <v>33693</v>
      </c>
      <c r="C19946" t="s">
        <v>81</v>
      </c>
      <c r="D19946" t="s">
        <v>4526</v>
      </c>
      <c r="E19946" t="s">
        <v>59</v>
      </c>
      <c r="F19946" t="b">
        <v>0</v>
      </c>
      <c r="G19946" t="s">
        <v>89</v>
      </c>
      <c r="H19946" s="1">
        <v>46251.508622685193</v>
      </c>
      <c r="I19946" t="b">
        <v>0</v>
      </c>
      <c r="J19946" t="b">
        <v>0</v>
      </c>
      <c r="K19946" t="s">
        <v>41</v>
      </c>
      <c r="L19946" t="s">
        <v>60</v>
      </c>
      <c r="M19946">
        <v>292000</v>
      </c>
      <c r="N19946"/>
      <c r="O19946" t="s">
        <v>2960</v>
      </c>
      <c r="P19946" t="s">
        <v>622</v>
      </c>
    </row>
    <row r="19947" spans="1:16" x14ac:dyDescent="0.35">
      <c r="A19947" t="s">
        <v>0</v>
      </c>
      <c r="B19947" t="s">
        <v>3276</v>
      </c>
      <c r="C19947" t="s">
        <v>112</v>
      </c>
      <c r="D19947" t="s">
        <v>4526</v>
      </c>
      <c r="E19947" t="s">
        <v>59</v>
      </c>
      <c r="F19947" t="b">
        <v>0</v>
      </c>
      <c r="G19947" t="s">
        <v>65</v>
      </c>
      <c r="H19947" s="1">
        <v>46251.543032407397</v>
      </c>
      <c r="I19947" t="b">
        <v>0</v>
      </c>
      <c r="J19947" t="b">
        <v>1</v>
      </c>
      <c r="K19947" t="s">
        <v>41</v>
      </c>
      <c r="L19947" t="s">
        <v>60</v>
      </c>
      <c r="M19947">
        <v>180000</v>
      </c>
      <c r="N19947"/>
      <c r="O19947" t="s">
        <v>3499</v>
      </c>
      <c r="P19947" t="s">
        <v>33694</v>
      </c>
    </row>
    <row r="19948" spans="1:16" x14ac:dyDescent="0.35">
      <c r="A19948" t="s">
        <v>5</v>
      </c>
      <c r="B19948" t="s">
        <v>33695</v>
      </c>
      <c r="C19948" t="s">
        <v>246</v>
      </c>
      <c r="D19948" t="s">
        <v>4550</v>
      </c>
      <c r="E19948" t="s">
        <v>59</v>
      </c>
      <c r="F19948" t="b">
        <v>0</v>
      </c>
      <c r="G19948" t="s">
        <v>65</v>
      </c>
      <c r="H19948" s="1">
        <v>46251.546689814822</v>
      </c>
      <c r="I19948" t="b">
        <v>0</v>
      </c>
      <c r="J19948" t="b">
        <v>1</v>
      </c>
      <c r="K19948" t="s">
        <v>41</v>
      </c>
      <c r="L19948" t="s">
        <v>60</v>
      </c>
      <c r="M19948">
        <v>135000</v>
      </c>
      <c r="N19948"/>
      <c r="O19948" t="s">
        <v>33696</v>
      </c>
      <c r="P19948" t="s">
        <v>33697</v>
      </c>
    </row>
    <row r="19949" spans="1:16" x14ac:dyDescent="0.35">
      <c r="A19949" t="s">
        <v>5</v>
      </c>
      <c r="B19949" t="s">
        <v>33698</v>
      </c>
      <c r="C19949" t="s">
        <v>142</v>
      </c>
      <c r="D19949" t="s">
        <v>24507</v>
      </c>
      <c r="E19949" t="s">
        <v>232</v>
      </c>
      <c r="F19949" t="b">
        <v>0</v>
      </c>
      <c r="G19949" t="s">
        <v>77</v>
      </c>
      <c r="H19949" s="1">
        <v>46251.550185185188</v>
      </c>
      <c r="I19949" t="b">
        <v>1</v>
      </c>
      <c r="J19949" t="b">
        <v>0</v>
      </c>
      <c r="K19949" t="s">
        <v>41</v>
      </c>
      <c r="L19949" t="s">
        <v>74</v>
      </c>
      <c r="M19949"/>
      <c r="N19949">
        <v>112.5</v>
      </c>
      <c r="O19949" t="s">
        <v>33699</v>
      </c>
      <c r="P19949" t="s">
        <v>33700</v>
      </c>
    </row>
    <row r="19950" spans="1:16" x14ac:dyDescent="0.35">
      <c r="A19950" t="s">
        <v>4</v>
      </c>
      <c r="B19950" t="s">
        <v>33701</v>
      </c>
      <c r="C19950" t="s">
        <v>17137</v>
      </c>
      <c r="D19950" t="s">
        <v>4599</v>
      </c>
      <c r="E19950" t="s">
        <v>88</v>
      </c>
      <c r="F19950" t="b">
        <v>0</v>
      </c>
      <c r="G19950" t="s">
        <v>40</v>
      </c>
      <c r="H19950" s="1">
        <v>46251.553587962961</v>
      </c>
      <c r="I19950" t="b">
        <v>0</v>
      </c>
      <c r="J19950" t="b">
        <v>0</v>
      </c>
      <c r="K19950" t="s">
        <v>40</v>
      </c>
      <c r="L19950" t="s">
        <v>60</v>
      </c>
      <c r="M19950">
        <v>96905</v>
      </c>
      <c r="N19950"/>
      <c r="O19950" t="s">
        <v>19333</v>
      </c>
      <c r="P19950" t="s">
        <v>33702</v>
      </c>
    </row>
    <row r="19951" spans="1:16" x14ac:dyDescent="0.35">
      <c r="A19951" t="s">
        <v>5</v>
      </c>
      <c r="B19951" t="s">
        <v>33703</v>
      </c>
      <c r="C19951" t="s">
        <v>76</v>
      </c>
      <c r="D19951" t="s">
        <v>141</v>
      </c>
      <c r="E19951" t="s">
        <v>88</v>
      </c>
      <c r="F19951" t="b">
        <v>1</v>
      </c>
      <c r="G19951" t="s">
        <v>89</v>
      </c>
      <c r="H19951" s="1">
        <v>46251.591828703713</v>
      </c>
      <c r="I19951" t="b">
        <v>1</v>
      </c>
      <c r="J19951" t="b">
        <v>0</v>
      </c>
      <c r="K19951" t="s">
        <v>41</v>
      </c>
      <c r="L19951" t="s">
        <v>74</v>
      </c>
      <c r="M19951"/>
      <c r="N19951">
        <v>67.5</v>
      </c>
      <c r="O19951" t="s">
        <v>141</v>
      </c>
    </row>
    <row r="19952" spans="1:16" x14ac:dyDescent="0.35">
      <c r="A19952" t="s">
        <v>2</v>
      </c>
      <c r="B19952" t="s">
        <v>33704</v>
      </c>
      <c r="C19952" t="s">
        <v>637</v>
      </c>
      <c r="D19952" t="s">
        <v>4526</v>
      </c>
      <c r="E19952" t="s">
        <v>59</v>
      </c>
      <c r="F19952" t="b">
        <v>0</v>
      </c>
      <c r="G19952" t="s">
        <v>77</v>
      </c>
      <c r="H19952" s="1">
        <v>46251.591828703713</v>
      </c>
      <c r="I19952" t="b">
        <v>0</v>
      </c>
      <c r="J19952" t="b">
        <v>0</v>
      </c>
      <c r="K19952" t="s">
        <v>41</v>
      </c>
      <c r="L19952" t="s">
        <v>74</v>
      </c>
      <c r="M19952"/>
      <c r="N19952">
        <v>80</v>
      </c>
      <c r="O19952" t="s">
        <v>1229</v>
      </c>
      <c r="P19952" t="s">
        <v>33705</v>
      </c>
    </row>
    <row r="19953" spans="1:16" x14ac:dyDescent="0.35">
      <c r="A19953" t="s">
        <v>1</v>
      </c>
      <c r="B19953" t="s">
        <v>33706</v>
      </c>
      <c r="C19953" t="s">
        <v>218</v>
      </c>
      <c r="D19953" t="s">
        <v>4526</v>
      </c>
      <c r="E19953" t="s">
        <v>88</v>
      </c>
      <c r="F19953" t="b">
        <v>0</v>
      </c>
      <c r="G19953" t="s">
        <v>89</v>
      </c>
      <c r="H19953" s="1">
        <v>46251.591828703713</v>
      </c>
      <c r="I19953" t="b">
        <v>1</v>
      </c>
      <c r="J19953" t="b">
        <v>1</v>
      </c>
      <c r="K19953" t="s">
        <v>41</v>
      </c>
      <c r="L19953" t="s">
        <v>74</v>
      </c>
      <c r="M19953"/>
      <c r="N19953">
        <v>76.5</v>
      </c>
      <c r="O19953" t="s">
        <v>13294</v>
      </c>
      <c r="P19953" t="s">
        <v>1415</v>
      </c>
    </row>
    <row r="19954" spans="1:16" x14ac:dyDescent="0.35">
      <c r="A19954" t="s">
        <v>1</v>
      </c>
      <c r="B19954" t="s">
        <v>33707</v>
      </c>
      <c r="C19954" t="s">
        <v>1255</v>
      </c>
      <c r="D19954" t="s">
        <v>4526</v>
      </c>
      <c r="E19954" t="s">
        <v>59</v>
      </c>
      <c r="F19954" t="b">
        <v>0</v>
      </c>
      <c r="G19954" t="s">
        <v>89</v>
      </c>
      <c r="H19954" s="1">
        <v>46251.591851851852</v>
      </c>
      <c r="I19954" t="b">
        <v>0</v>
      </c>
      <c r="J19954" t="b">
        <v>0</v>
      </c>
      <c r="K19954" t="s">
        <v>41</v>
      </c>
      <c r="L19954" t="s">
        <v>60</v>
      </c>
      <c r="M19954">
        <v>60000</v>
      </c>
      <c r="N19954"/>
      <c r="O19954" t="s">
        <v>521</v>
      </c>
      <c r="P19954" t="s">
        <v>1462</v>
      </c>
    </row>
    <row r="19955" spans="1:16" x14ac:dyDescent="0.35">
      <c r="A19955" t="s">
        <v>1</v>
      </c>
      <c r="B19955" t="s">
        <v>888</v>
      </c>
      <c r="C19955" t="s">
        <v>273</v>
      </c>
      <c r="D19955" t="s">
        <v>4346</v>
      </c>
      <c r="E19955" t="s">
        <v>59</v>
      </c>
      <c r="F19955" t="b">
        <v>0</v>
      </c>
      <c r="G19955" t="s">
        <v>89</v>
      </c>
      <c r="H19955" s="1">
        <v>46251.591851851852</v>
      </c>
      <c r="I19955" t="b">
        <v>1</v>
      </c>
      <c r="J19955" t="b">
        <v>1</v>
      </c>
      <c r="K19955" t="s">
        <v>41</v>
      </c>
      <c r="L19955" t="s">
        <v>60</v>
      </c>
      <c r="M19955">
        <v>126800</v>
      </c>
      <c r="N19955"/>
      <c r="O19955" t="s">
        <v>195</v>
      </c>
      <c r="P19955" t="s">
        <v>33708</v>
      </c>
    </row>
    <row r="19956" spans="1:16" x14ac:dyDescent="0.35">
      <c r="A19956" t="s">
        <v>2</v>
      </c>
      <c r="B19956" t="s">
        <v>33704</v>
      </c>
      <c r="C19956" t="s">
        <v>637</v>
      </c>
      <c r="D19956" t="s">
        <v>4526</v>
      </c>
      <c r="E19956" t="s">
        <v>59</v>
      </c>
      <c r="F19956" t="b">
        <v>0</v>
      </c>
      <c r="G19956" t="s">
        <v>65</v>
      </c>
      <c r="H19956" s="1">
        <v>46251.591979166667</v>
      </c>
      <c r="I19956" t="b">
        <v>0</v>
      </c>
      <c r="J19956" t="b">
        <v>0</v>
      </c>
      <c r="K19956" t="s">
        <v>41</v>
      </c>
      <c r="L19956" t="s">
        <v>74</v>
      </c>
      <c r="M19956"/>
      <c r="N19956">
        <v>80</v>
      </c>
      <c r="O19956" t="s">
        <v>1229</v>
      </c>
      <c r="P19956" t="s">
        <v>33705</v>
      </c>
    </row>
    <row r="19957" spans="1:16" x14ac:dyDescent="0.35">
      <c r="A19957" t="s">
        <v>1</v>
      </c>
      <c r="B19957" t="s">
        <v>2693</v>
      </c>
      <c r="C19957" t="s">
        <v>20569</v>
      </c>
      <c r="D19957" t="s">
        <v>24119</v>
      </c>
      <c r="E19957" t="s">
        <v>59</v>
      </c>
      <c r="F19957" t="b">
        <v>0</v>
      </c>
      <c r="G19957" t="s">
        <v>40</v>
      </c>
      <c r="H19957" s="1">
        <v>46251.595196759263</v>
      </c>
      <c r="I19957" t="b">
        <v>0</v>
      </c>
      <c r="J19957" t="b">
        <v>0</v>
      </c>
      <c r="K19957" t="s">
        <v>40</v>
      </c>
      <c r="L19957" t="s">
        <v>60</v>
      </c>
      <c r="M19957">
        <v>80000</v>
      </c>
      <c r="N19957"/>
      <c r="O19957" t="s">
        <v>27361</v>
      </c>
      <c r="P19957" t="s">
        <v>897</v>
      </c>
    </row>
    <row r="19958" spans="1:16" x14ac:dyDescent="0.35">
      <c r="A19958" t="s">
        <v>3</v>
      </c>
      <c r="B19958" t="s">
        <v>11366</v>
      </c>
      <c r="C19958" t="s">
        <v>1629</v>
      </c>
      <c r="D19958" t="s">
        <v>4346</v>
      </c>
      <c r="E19958" t="s">
        <v>59</v>
      </c>
      <c r="F19958" t="b">
        <v>0</v>
      </c>
      <c r="G19958" t="s">
        <v>89</v>
      </c>
      <c r="H19958" s="1">
        <v>46251.62636574074</v>
      </c>
      <c r="I19958" t="b">
        <v>0</v>
      </c>
      <c r="J19958" t="b">
        <v>1</v>
      </c>
      <c r="K19958" t="s">
        <v>41</v>
      </c>
      <c r="L19958" t="s">
        <v>60</v>
      </c>
      <c r="M19958">
        <v>86019.024999999994</v>
      </c>
      <c r="N19958"/>
      <c r="O19958" t="s">
        <v>26608</v>
      </c>
      <c r="P19958" t="s">
        <v>25072</v>
      </c>
    </row>
    <row r="19959" spans="1:16" x14ac:dyDescent="0.35">
      <c r="A19959" t="s">
        <v>3</v>
      </c>
      <c r="B19959" t="s">
        <v>3</v>
      </c>
      <c r="C19959" t="s">
        <v>3524</v>
      </c>
      <c r="D19959" t="s">
        <v>4526</v>
      </c>
      <c r="E19959" t="s">
        <v>88</v>
      </c>
      <c r="F19959" t="b">
        <v>0</v>
      </c>
      <c r="G19959" t="s">
        <v>65</v>
      </c>
      <c r="H19959" s="1">
        <v>46251.626423611109</v>
      </c>
      <c r="I19959" t="b">
        <v>0</v>
      </c>
      <c r="J19959" t="b">
        <v>0</v>
      </c>
      <c r="K19959" t="s">
        <v>41</v>
      </c>
      <c r="L19959" t="s">
        <v>74</v>
      </c>
      <c r="M19959"/>
      <c r="N19959">
        <v>57.5</v>
      </c>
      <c r="O19959" t="s">
        <v>2510</v>
      </c>
      <c r="P19959" t="s">
        <v>3060</v>
      </c>
    </row>
    <row r="19960" spans="1:16" x14ac:dyDescent="0.35">
      <c r="A19960" t="s">
        <v>6</v>
      </c>
      <c r="B19960" t="s">
        <v>33709</v>
      </c>
      <c r="C19960" t="s">
        <v>41</v>
      </c>
      <c r="D19960" t="s">
        <v>4346</v>
      </c>
      <c r="E19960" t="s">
        <v>59</v>
      </c>
      <c r="F19960" t="b">
        <v>0</v>
      </c>
      <c r="G19960" t="s">
        <v>41</v>
      </c>
      <c r="H19960" s="1">
        <v>46251.633263888893</v>
      </c>
      <c r="I19960" t="b">
        <v>0</v>
      </c>
      <c r="J19960" t="b">
        <v>1</v>
      </c>
      <c r="K19960" t="s">
        <v>41</v>
      </c>
      <c r="L19960" t="s">
        <v>60</v>
      </c>
      <c r="M19960">
        <v>188500</v>
      </c>
      <c r="N19960"/>
      <c r="O19960" t="s">
        <v>1355</v>
      </c>
      <c r="P19960" t="s">
        <v>208</v>
      </c>
    </row>
    <row r="19961" spans="1:16" x14ac:dyDescent="0.35">
      <c r="A19961" t="s">
        <v>1</v>
      </c>
      <c r="B19961" t="s">
        <v>1</v>
      </c>
      <c r="C19961" t="s">
        <v>822</v>
      </c>
      <c r="D19961" t="s">
        <v>4526</v>
      </c>
      <c r="E19961" t="s">
        <v>59</v>
      </c>
      <c r="F19961" t="b">
        <v>0</v>
      </c>
      <c r="G19961" t="s">
        <v>89</v>
      </c>
      <c r="H19961" s="1">
        <v>46251.63349537037</v>
      </c>
      <c r="I19961" t="b">
        <v>0</v>
      </c>
      <c r="J19961" t="b">
        <v>0</v>
      </c>
      <c r="K19961" t="s">
        <v>41</v>
      </c>
      <c r="L19961" t="s">
        <v>74</v>
      </c>
      <c r="M19961"/>
      <c r="N19961">
        <v>64.39</v>
      </c>
      <c r="O19961" t="s">
        <v>611</v>
      </c>
      <c r="P19961" t="s">
        <v>85</v>
      </c>
    </row>
    <row r="19962" spans="1:16" x14ac:dyDescent="0.35">
      <c r="A19962" t="s">
        <v>1</v>
      </c>
      <c r="B19962" t="s">
        <v>1</v>
      </c>
      <c r="C19962" t="s">
        <v>934</v>
      </c>
      <c r="D19962" t="s">
        <v>748</v>
      </c>
      <c r="E19962" t="s">
        <v>88</v>
      </c>
      <c r="F19962" t="b">
        <v>0</v>
      </c>
      <c r="G19962" t="s">
        <v>89</v>
      </c>
      <c r="H19962" s="1">
        <v>46251.63349537037</v>
      </c>
      <c r="I19962" t="b">
        <v>0</v>
      </c>
      <c r="J19962" t="b">
        <v>1</v>
      </c>
      <c r="K19962" t="s">
        <v>41</v>
      </c>
      <c r="L19962" t="s">
        <v>74</v>
      </c>
      <c r="M19962"/>
      <c r="N19962">
        <v>73.33</v>
      </c>
      <c r="O19962" t="s">
        <v>748</v>
      </c>
      <c r="P19962" t="s">
        <v>12843</v>
      </c>
    </row>
    <row r="19963" spans="1:16" x14ac:dyDescent="0.35">
      <c r="A19963" t="s">
        <v>5</v>
      </c>
      <c r="B19963" t="s">
        <v>33710</v>
      </c>
      <c r="C19963" t="s">
        <v>285</v>
      </c>
      <c r="D19963" t="s">
        <v>4630</v>
      </c>
      <c r="E19963" t="s">
        <v>59</v>
      </c>
      <c r="F19963" t="b">
        <v>0</v>
      </c>
      <c r="G19963" t="s">
        <v>68</v>
      </c>
      <c r="H19963" s="1">
        <v>46251.633599537039</v>
      </c>
      <c r="I19963" t="b">
        <v>1</v>
      </c>
      <c r="J19963" t="b">
        <v>0</v>
      </c>
      <c r="K19963" t="s">
        <v>41</v>
      </c>
      <c r="L19963" t="s">
        <v>74</v>
      </c>
      <c r="M19963"/>
      <c r="N19963">
        <v>70</v>
      </c>
      <c r="O19963" t="s">
        <v>26616</v>
      </c>
      <c r="P19963" t="s">
        <v>33711</v>
      </c>
    </row>
    <row r="19964" spans="1:16" x14ac:dyDescent="0.35">
      <c r="A19964" t="s">
        <v>1</v>
      </c>
      <c r="B19964" t="s">
        <v>316</v>
      </c>
      <c r="C19964" t="s">
        <v>4534</v>
      </c>
      <c r="D19964" t="s">
        <v>4346</v>
      </c>
      <c r="E19964" t="s">
        <v>59</v>
      </c>
      <c r="F19964" t="b">
        <v>0</v>
      </c>
      <c r="G19964" t="s">
        <v>40</v>
      </c>
      <c r="H19964" s="1">
        <v>46251.636863425927</v>
      </c>
      <c r="I19964" t="b">
        <v>1</v>
      </c>
      <c r="J19964" t="b">
        <v>0</v>
      </c>
      <c r="K19964" t="s">
        <v>40</v>
      </c>
      <c r="L19964" t="s">
        <v>60</v>
      </c>
      <c r="M19964">
        <v>86250</v>
      </c>
      <c r="N19964"/>
      <c r="O19964" t="s">
        <v>33016</v>
      </c>
      <c r="P19964" t="s">
        <v>33712</v>
      </c>
    </row>
    <row r="19965" spans="1:16" x14ac:dyDescent="0.35">
      <c r="A19965" t="s">
        <v>3</v>
      </c>
      <c r="B19965" t="s">
        <v>33713</v>
      </c>
      <c r="C19965" t="s">
        <v>13615</v>
      </c>
      <c r="D19965" t="s">
        <v>24119</v>
      </c>
      <c r="E19965" t="s">
        <v>59</v>
      </c>
      <c r="F19965" t="b">
        <v>0</v>
      </c>
      <c r="G19965" t="s">
        <v>40</v>
      </c>
      <c r="H19965" s="1">
        <v>46251.671284722222</v>
      </c>
      <c r="I19965" t="b">
        <v>1</v>
      </c>
      <c r="J19965" t="b">
        <v>0</v>
      </c>
      <c r="K19965" t="s">
        <v>40</v>
      </c>
      <c r="L19965" t="s">
        <v>60</v>
      </c>
      <c r="M19965">
        <v>40000</v>
      </c>
      <c r="N19965"/>
      <c r="O19965" t="s">
        <v>33714</v>
      </c>
      <c r="P19965" t="s">
        <v>33715</v>
      </c>
    </row>
    <row r="19966" spans="1:16" x14ac:dyDescent="0.35">
      <c r="A19966" t="s">
        <v>0</v>
      </c>
      <c r="B19966" t="s">
        <v>33716</v>
      </c>
      <c r="C19966" t="s">
        <v>76</v>
      </c>
      <c r="D19966" t="s">
        <v>4346</v>
      </c>
      <c r="E19966" t="s">
        <v>88</v>
      </c>
      <c r="F19966" t="b">
        <v>1</v>
      </c>
      <c r="G19966" t="s">
        <v>41</v>
      </c>
      <c r="H19966" s="1">
        <v>46251.671319444453</v>
      </c>
      <c r="I19966" t="b">
        <v>1</v>
      </c>
      <c r="J19966" t="b">
        <v>1</v>
      </c>
      <c r="K19966" t="s">
        <v>41</v>
      </c>
      <c r="L19966" t="s">
        <v>74</v>
      </c>
      <c r="M19966"/>
      <c r="N19966">
        <v>23.15</v>
      </c>
      <c r="O19966" t="s">
        <v>32110</v>
      </c>
      <c r="P19966" t="s">
        <v>219</v>
      </c>
    </row>
    <row r="19967" spans="1:16" x14ac:dyDescent="0.35">
      <c r="A19967" t="s">
        <v>2</v>
      </c>
      <c r="B19967" t="s">
        <v>33717</v>
      </c>
      <c r="C19967" t="s">
        <v>76</v>
      </c>
      <c r="D19967" t="s">
        <v>4346</v>
      </c>
      <c r="E19967" t="s">
        <v>59</v>
      </c>
      <c r="F19967" t="b">
        <v>1</v>
      </c>
      <c r="G19967" t="s">
        <v>77</v>
      </c>
      <c r="H19967" s="1">
        <v>46251.671620370369</v>
      </c>
      <c r="I19967" t="b">
        <v>0</v>
      </c>
      <c r="J19967" t="b">
        <v>1</v>
      </c>
      <c r="K19967" t="s">
        <v>41</v>
      </c>
      <c r="L19967" t="s">
        <v>60</v>
      </c>
      <c r="M19967">
        <v>175000</v>
      </c>
      <c r="N19967"/>
      <c r="O19967" t="s">
        <v>16975</v>
      </c>
      <c r="P19967" t="s">
        <v>85</v>
      </c>
    </row>
    <row r="19968" spans="1:16" x14ac:dyDescent="0.35">
      <c r="A19968" t="s">
        <v>1</v>
      </c>
      <c r="B19968" t="s">
        <v>33718</v>
      </c>
      <c r="C19968" t="s">
        <v>76</v>
      </c>
      <c r="D19968" t="s">
        <v>4526</v>
      </c>
      <c r="E19968" t="s">
        <v>59</v>
      </c>
      <c r="F19968" t="b">
        <v>1</v>
      </c>
      <c r="G19968" t="s">
        <v>89</v>
      </c>
      <c r="H19968" s="1">
        <v>46251.675185185188</v>
      </c>
      <c r="I19968" t="b">
        <v>0</v>
      </c>
      <c r="J19968" t="b">
        <v>0</v>
      </c>
      <c r="K19968" t="s">
        <v>41</v>
      </c>
      <c r="L19968" t="s">
        <v>60</v>
      </c>
      <c r="M19968">
        <v>102500</v>
      </c>
      <c r="N19968"/>
      <c r="O19968" t="s">
        <v>371</v>
      </c>
      <c r="P19968" t="s">
        <v>5171</v>
      </c>
    </row>
    <row r="19969" spans="1:16" x14ac:dyDescent="0.35">
      <c r="A19969" t="s">
        <v>5</v>
      </c>
      <c r="B19969" t="s">
        <v>3111</v>
      </c>
      <c r="C19969" t="s">
        <v>162</v>
      </c>
      <c r="D19969" t="s">
        <v>4526</v>
      </c>
      <c r="E19969" t="s">
        <v>59</v>
      </c>
      <c r="F19969" t="b">
        <v>0</v>
      </c>
      <c r="G19969" t="s">
        <v>89</v>
      </c>
      <c r="H19969" s="1">
        <v>46251.675185185188</v>
      </c>
      <c r="I19969" t="b">
        <v>1</v>
      </c>
      <c r="J19969" t="b">
        <v>0</v>
      </c>
      <c r="K19969" t="s">
        <v>41</v>
      </c>
      <c r="L19969" t="s">
        <v>60</v>
      </c>
      <c r="M19969">
        <v>145000</v>
      </c>
      <c r="N19969"/>
      <c r="O19969" t="s">
        <v>1443</v>
      </c>
    </row>
    <row r="19970" spans="1:16" x14ac:dyDescent="0.35">
      <c r="A19970" t="s">
        <v>0</v>
      </c>
      <c r="B19970" t="s">
        <v>883</v>
      </c>
      <c r="C19970" t="s">
        <v>320</v>
      </c>
      <c r="D19970" t="s">
        <v>4526</v>
      </c>
      <c r="E19970" t="s">
        <v>88</v>
      </c>
      <c r="F19970" t="b">
        <v>0</v>
      </c>
      <c r="G19970" t="s">
        <v>73</v>
      </c>
      <c r="H19970" s="1">
        <v>46251.709699074083</v>
      </c>
      <c r="I19970" t="b">
        <v>0</v>
      </c>
      <c r="J19970" t="b">
        <v>0</v>
      </c>
      <c r="K19970" t="s">
        <v>41</v>
      </c>
      <c r="L19970" t="s">
        <v>74</v>
      </c>
      <c r="M19970"/>
      <c r="N19970">
        <v>24.5</v>
      </c>
      <c r="O19970" t="s">
        <v>1874</v>
      </c>
      <c r="P19970" t="s">
        <v>219</v>
      </c>
    </row>
    <row r="19971" spans="1:16" x14ac:dyDescent="0.35">
      <c r="A19971" t="s">
        <v>0</v>
      </c>
      <c r="B19971" t="s">
        <v>2877</v>
      </c>
      <c r="C19971" t="s">
        <v>998</v>
      </c>
      <c r="D19971" t="s">
        <v>24507</v>
      </c>
      <c r="E19971" t="s">
        <v>59</v>
      </c>
      <c r="F19971" t="b">
        <v>0</v>
      </c>
      <c r="G19971" t="s">
        <v>65</v>
      </c>
      <c r="H19971" s="1">
        <v>46251.709710648152</v>
      </c>
      <c r="I19971" t="b">
        <v>1</v>
      </c>
      <c r="J19971" t="b">
        <v>0</v>
      </c>
      <c r="K19971" t="s">
        <v>41</v>
      </c>
      <c r="L19971" t="s">
        <v>60</v>
      </c>
      <c r="M19971">
        <v>58772.735000000001</v>
      </c>
      <c r="N19971"/>
      <c r="O19971" t="s">
        <v>1370</v>
      </c>
      <c r="P19971" t="s">
        <v>219</v>
      </c>
    </row>
    <row r="19972" spans="1:16" x14ac:dyDescent="0.35">
      <c r="A19972" t="s">
        <v>0</v>
      </c>
      <c r="B19972" t="s">
        <v>33719</v>
      </c>
      <c r="C19972" t="s">
        <v>194</v>
      </c>
      <c r="D19972" t="s">
        <v>33720</v>
      </c>
      <c r="E19972" t="s">
        <v>59</v>
      </c>
      <c r="F19972" t="b">
        <v>0</v>
      </c>
      <c r="G19972" t="s">
        <v>65</v>
      </c>
      <c r="H19972" s="1">
        <v>46251.709733796299</v>
      </c>
      <c r="I19972" t="b">
        <v>1</v>
      </c>
      <c r="J19972" t="b">
        <v>0</v>
      </c>
      <c r="K19972" t="s">
        <v>41</v>
      </c>
      <c r="L19972" t="s">
        <v>60</v>
      </c>
      <c r="M19972">
        <v>107500</v>
      </c>
      <c r="N19972"/>
      <c r="O19972" t="s">
        <v>33721</v>
      </c>
      <c r="P19972" t="s">
        <v>85</v>
      </c>
    </row>
    <row r="19973" spans="1:16" x14ac:dyDescent="0.35">
      <c r="A19973" t="s">
        <v>3</v>
      </c>
      <c r="B19973" t="s">
        <v>3</v>
      </c>
      <c r="C19973" t="s">
        <v>751</v>
      </c>
      <c r="D19973" t="s">
        <v>4526</v>
      </c>
      <c r="E19973" t="s">
        <v>88</v>
      </c>
      <c r="F19973" t="b">
        <v>0</v>
      </c>
      <c r="G19973" t="s">
        <v>68</v>
      </c>
      <c r="H19973" s="1">
        <v>46251.709780092591</v>
      </c>
      <c r="I19973" t="b">
        <v>0</v>
      </c>
      <c r="J19973" t="b">
        <v>1</v>
      </c>
      <c r="K19973" t="s">
        <v>41</v>
      </c>
      <c r="L19973" t="s">
        <v>74</v>
      </c>
      <c r="M19973"/>
      <c r="N19973">
        <v>35.5</v>
      </c>
      <c r="O19973" t="s">
        <v>126</v>
      </c>
      <c r="P19973" t="s">
        <v>219</v>
      </c>
    </row>
    <row r="19974" spans="1:16" x14ac:dyDescent="0.35">
      <c r="A19974" t="s">
        <v>2</v>
      </c>
      <c r="B19974" t="s">
        <v>2</v>
      </c>
      <c r="C19974" t="s">
        <v>21961</v>
      </c>
      <c r="D19974" t="s">
        <v>4346</v>
      </c>
      <c r="E19974" t="s">
        <v>59</v>
      </c>
      <c r="F19974" t="b">
        <v>0</v>
      </c>
      <c r="G19974" t="s">
        <v>65</v>
      </c>
      <c r="H19974" s="1">
        <v>46251.713321759264</v>
      </c>
      <c r="I19974" t="b">
        <v>0</v>
      </c>
      <c r="J19974" t="b">
        <v>0</v>
      </c>
      <c r="K19974" t="s">
        <v>41</v>
      </c>
      <c r="L19974" t="s">
        <v>74</v>
      </c>
      <c r="M19974"/>
      <c r="N19974">
        <v>50</v>
      </c>
      <c r="O19974" t="s">
        <v>33722</v>
      </c>
      <c r="P19974" t="s">
        <v>310</v>
      </c>
    </row>
    <row r="19975" spans="1:16" x14ac:dyDescent="0.35">
      <c r="A19975" t="s">
        <v>6</v>
      </c>
      <c r="B19975" t="s">
        <v>33709</v>
      </c>
      <c r="C19975" t="s">
        <v>165</v>
      </c>
      <c r="D19975" t="s">
        <v>4526</v>
      </c>
      <c r="E19975" t="s">
        <v>59</v>
      </c>
      <c r="F19975" t="b">
        <v>0</v>
      </c>
      <c r="G19975" t="s">
        <v>73</v>
      </c>
      <c r="H19975" s="1">
        <v>46251.713333333333</v>
      </c>
      <c r="I19975" t="b">
        <v>0</v>
      </c>
      <c r="J19975" t="b">
        <v>1</v>
      </c>
      <c r="K19975" t="s">
        <v>41</v>
      </c>
      <c r="L19975" t="s">
        <v>60</v>
      </c>
      <c r="M19975">
        <v>188500</v>
      </c>
      <c r="N19975"/>
      <c r="O19975" t="s">
        <v>1155</v>
      </c>
      <c r="P19975" t="s">
        <v>208</v>
      </c>
    </row>
    <row r="19976" spans="1:16" x14ac:dyDescent="0.35">
      <c r="A19976" t="s">
        <v>5</v>
      </c>
      <c r="B19976" t="s">
        <v>33723</v>
      </c>
      <c r="C19976" t="s">
        <v>1240</v>
      </c>
      <c r="D19976" t="s">
        <v>4526</v>
      </c>
      <c r="E19976" t="s">
        <v>59</v>
      </c>
      <c r="F19976" t="b">
        <v>0</v>
      </c>
      <c r="G19976" t="s">
        <v>89</v>
      </c>
      <c r="H19976" s="1">
        <v>46251.716863425929</v>
      </c>
      <c r="I19976" t="b">
        <v>1</v>
      </c>
      <c r="J19976" t="b">
        <v>0</v>
      </c>
      <c r="K19976" t="s">
        <v>41</v>
      </c>
      <c r="L19976" t="s">
        <v>60</v>
      </c>
      <c r="M19976">
        <v>142500</v>
      </c>
      <c r="N19976"/>
      <c r="O19976" t="s">
        <v>1280</v>
      </c>
      <c r="P19976" t="s">
        <v>33724</v>
      </c>
    </row>
    <row r="19977" spans="1:16" x14ac:dyDescent="0.35">
      <c r="A19977" t="s">
        <v>2</v>
      </c>
      <c r="B19977" t="s">
        <v>1398</v>
      </c>
      <c r="C19977" t="s">
        <v>200</v>
      </c>
      <c r="D19977" t="s">
        <v>4526</v>
      </c>
      <c r="E19977" t="s">
        <v>88</v>
      </c>
      <c r="F19977" t="b">
        <v>0</v>
      </c>
      <c r="G19977" t="s">
        <v>65</v>
      </c>
      <c r="H19977" s="1">
        <v>46251.751423611109</v>
      </c>
      <c r="I19977" t="b">
        <v>0</v>
      </c>
      <c r="J19977" t="b">
        <v>0</v>
      </c>
      <c r="K19977" t="s">
        <v>41</v>
      </c>
      <c r="L19977" t="s">
        <v>74</v>
      </c>
      <c r="M19977"/>
      <c r="N19977">
        <v>20.5</v>
      </c>
      <c r="O19977" t="s">
        <v>518</v>
      </c>
      <c r="P19977" t="s">
        <v>219</v>
      </c>
    </row>
    <row r="19978" spans="1:16" x14ac:dyDescent="0.35">
      <c r="A19978" t="s">
        <v>0</v>
      </c>
      <c r="B19978" t="s">
        <v>33725</v>
      </c>
      <c r="C19978" t="s">
        <v>11525</v>
      </c>
      <c r="D19978" t="s">
        <v>4346</v>
      </c>
      <c r="E19978" t="s">
        <v>59</v>
      </c>
      <c r="F19978" t="b">
        <v>0</v>
      </c>
      <c r="G19978" t="s">
        <v>20</v>
      </c>
      <c r="H19978" s="1">
        <v>46251.752893518518</v>
      </c>
      <c r="I19978" t="b">
        <v>0</v>
      </c>
      <c r="J19978" t="b">
        <v>0</v>
      </c>
      <c r="K19978" t="s">
        <v>20</v>
      </c>
      <c r="L19978" t="s">
        <v>60</v>
      </c>
      <c r="M19978">
        <v>37500</v>
      </c>
      <c r="N19978"/>
      <c r="O19978" t="s">
        <v>33726</v>
      </c>
      <c r="P19978" t="s">
        <v>7192</v>
      </c>
    </row>
    <row r="19979" spans="1:16" x14ac:dyDescent="0.35">
      <c r="A19979" t="s">
        <v>1</v>
      </c>
      <c r="B19979" t="s">
        <v>2255</v>
      </c>
      <c r="C19979" t="s">
        <v>143</v>
      </c>
      <c r="D19979" t="s">
        <v>4526</v>
      </c>
      <c r="E19979" t="s">
        <v>59</v>
      </c>
      <c r="F19979" t="b">
        <v>0</v>
      </c>
      <c r="G19979" t="s">
        <v>89</v>
      </c>
      <c r="H19979" s="1">
        <v>46251.758483796293</v>
      </c>
      <c r="I19979" t="b">
        <v>0</v>
      </c>
      <c r="J19979" t="b">
        <v>0</v>
      </c>
      <c r="K19979" t="s">
        <v>41</v>
      </c>
      <c r="L19979" t="s">
        <v>60</v>
      </c>
      <c r="M19979">
        <v>142500</v>
      </c>
      <c r="N19979"/>
      <c r="O19979" t="s">
        <v>33727</v>
      </c>
      <c r="P19979" t="s">
        <v>33728</v>
      </c>
    </row>
    <row r="19980" spans="1:16" x14ac:dyDescent="0.35">
      <c r="A19980" t="s">
        <v>1</v>
      </c>
      <c r="B19980" t="s">
        <v>33729</v>
      </c>
      <c r="C19980" t="s">
        <v>930</v>
      </c>
      <c r="D19980" t="s">
        <v>5018</v>
      </c>
      <c r="E19980" t="s">
        <v>59</v>
      </c>
      <c r="F19980" t="b">
        <v>0</v>
      </c>
      <c r="G19980" t="s">
        <v>19</v>
      </c>
      <c r="H19980" s="1">
        <v>46251.760081018518</v>
      </c>
      <c r="I19980" t="b">
        <v>0</v>
      </c>
      <c r="J19980" t="b">
        <v>0</v>
      </c>
      <c r="K19980" t="s">
        <v>19</v>
      </c>
      <c r="L19980" t="s">
        <v>60</v>
      </c>
      <c r="M19980">
        <v>1200000</v>
      </c>
      <c r="N19980"/>
      <c r="O19980" t="s">
        <v>33730</v>
      </c>
      <c r="P19980" t="s">
        <v>33731</v>
      </c>
    </row>
    <row r="19981" spans="1:16" x14ac:dyDescent="0.35">
      <c r="A19981" t="s">
        <v>0</v>
      </c>
      <c r="B19981" t="s">
        <v>33732</v>
      </c>
      <c r="C19981" t="s">
        <v>162</v>
      </c>
      <c r="D19981" t="s">
        <v>4526</v>
      </c>
      <c r="E19981" t="s">
        <v>88</v>
      </c>
      <c r="F19981" t="b">
        <v>0</v>
      </c>
      <c r="G19981" t="s">
        <v>73</v>
      </c>
      <c r="H19981" s="1">
        <v>46251.793032407397</v>
      </c>
      <c r="I19981" t="b">
        <v>0</v>
      </c>
      <c r="J19981" t="b">
        <v>1</v>
      </c>
      <c r="K19981" t="s">
        <v>41</v>
      </c>
      <c r="L19981" t="s">
        <v>74</v>
      </c>
      <c r="M19981"/>
      <c r="N19981">
        <v>24</v>
      </c>
      <c r="O19981" t="s">
        <v>126</v>
      </c>
      <c r="P19981" t="s">
        <v>1637</v>
      </c>
    </row>
    <row r="19982" spans="1:16" x14ac:dyDescent="0.35">
      <c r="A19982" t="s">
        <v>0</v>
      </c>
      <c r="B19982" t="s">
        <v>33733</v>
      </c>
      <c r="C19982" t="s">
        <v>290</v>
      </c>
      <c r="D19982" t="s">
        <v>4346</v>
      </c>
      <c r="E19982" t="s">
        <v>88</v>
      </c>
      <c r="F19982" t="b">
        <v>0</v>
      </c>
      <c r="G19982" t="s">
        <v>77</v>
      </c>
      <c r="H19982" s="1">
        <v>46251.793032407397</v>
      </c>
      <c r="I19982" t="b">
        <v>1</v>
      </c>
      <c r="J19982" t="b">
        <v>1</v>
      </c>
      <c r="K19982" t="s">
        <v>41</v>
      </c>
      <c r="L19982" t="s">
        <v>74</v>
      </c>
      <c r="M19982"/>
      <c r="N19982">
        <v>39.5</v>
      </c>
      <c r="O19982" t="s">
        <v>33734</v>
      </c>
      <c r="P19982" t="s">
        <v>219</v>
      </c>
    </row>
    <row r="19983" spans="1:16" x14ac:dyDescent="0.35">
      <c r="A19983" t="s">
        <v>3</v>
      </c>
      <c r="B19983" t="s">
        <v>11543</v>
      </c>
      <c r="C19983" t="s">
        <v>28733</v>
      </c>
      <c r="D19983" t="s">
        <v>4526</v>
      </c>
      <c r="E19983" t="s">
        <v>59</v>
      </c>
      <c r="F19983" t="b">
        <v>0</v>
      </c>
      <c r="G19983" t="s">
        <v>68</v>
      </c>
      <c r="H19983" s="1">
        <v>46251.793113425927</v>
      </c>
      <c r="I19983" t="b">
        <v>0</v>
      </c>
      <c r="J19983" t="b">
        <v>0</v>
      </c>
      <c r="K19983" t="s">
        <v>41</v>
      </c>
      <c r="L19983" t="s">
        <v>60</v>
      </c>
      <c r="M19983">
        <v>70325.17</v>
      </c>
      <c r="N19983"/>
      <c r="O19983" t="s">
        <v>33735</v>
      </c>
    </row>
    <row r="19984" spans="1:16" x14ac:dyDescent="0.35">
      <c r="A19984" t="s">
        <v>5</v>
      </c>
      <c r="B19984" t="s">
        <v>33736</v>
      </c>
      <c r="C19984" t="s">
        <v>1554</v>
      </c>
      <c r="D19984" t="s">
        <v>4526</v>
      </c>
      <c r="E19984" t="s">
        <v>59</v>
      </c>
      <c r="F19984" t="b">
        <v>0</v>
      </c>
      <c r="G19984" t="s">
        <v>77</v>
      </c>
      <c r="H19984" s="1">
        <v>46251.80023148148</v>
      </c>
      <c r="I19984" t="b">
        <v>0</v>
      </c>
      <c r="J19984" t="b">
        <v>0</v>
      </c>
      <c r="K19984" t="s">
        <v>41</v>
      </c>
      <c r="L19984" t="s">
        <v>60</v>
      </c>
      <c r="M19984">
        <v>178098.5</v>
      </c>
      <c r="N19984"/>
      <c r="O19984" t="s">
        <v>21590</v>
      </c>
      <c r="P19984" t="s">
        <v>33737</v>
      </c>
    </row>
    <row r="19985" spans="1:16" x14ac:dyDescent="0.35">
      <c r="A19985" t="s">
        <v>0</v>
      </c>
      <c r="B19985" t="s">
        <v>2061</v>
      </c>
      <c r="C19985" t="s">
        <v>301</v>
      </c>
      <c r="D19985" t="s">
        <v>4526</v>
      </c>
      <c r="E19985" t="s">
        <v>59</v>
      </c>
      <c r="F19985" t="b">
        <v>0</v>
      </c>
      <c r="G19985" t="s">
        <v>68</v>
      </c>
      <c r="H19985" s="1">
        <v>46251.834699074083</v>
      </c>
      <c r="I19985" t="b">
        <v>0</v>
      </c>
      <c r="J19985" t="b">
        <v>1</v>
      </c>
      <c r="K19985" t="s">
        <v>41</v>
      </c>
      <c r="L19985" t="s">
        <v>60</v>
      </c>
      <c r="M19985">
        <v>90950</v>
      </c>
      <c r="N19985"/>
      <c r="O19985" t="s">
        <v>2345</v>
      </c>
      <c r="P19985" t="s">
        <v>233</v>
      </c>
    </row>
    <row r="19986" spans="1:16" x14ac:dyDescent="0.35">
      <c r="A19986" t="s">
        <v>3</v>
      </c>
      <c r="B19986" t="s">
        <v>3565</v>
      </c>
      <c r="C19986" t="s">
        <v>3345</v>
      </c>
      <c r="D19986" t="s">
        <v>4526</v>
      </c>
      <c r="E19986" t="s">
        <v>59</v>
      </c>
      <c r="F19986" t="b">
        <v>0</v>
      </c>
      <c r="G19986" t="s">
        <v>89</v>
      </c>
      <c r="H19986" s="1">
        <v>46251.834699074083</v>
      </c>
      <c r="I19986" t="b">
        <v>0</v>
      </c>
      <c r="J19986" t="b">
        <v>1</v>
      </c>
      <c r="K19986" t="s">
        <v>41</v>
      </c>
      <c r="L19986" t="s">
        <v>60</v>
      </c>
      <c r="M19986">
        <v>80000</v>
      </c>
      <c r="N19986"/>
      <c r="O19986" t="s">
        <v>33738</v>
      </c>
      <c r="P19986" t="s">
        <v>33739</v>
      </c>
    </row>
    <row r="19987" spans="1:16" x14ac:dyDescent="0.35">
      <c r="A19987" t="s">
        <v>3</v>
      </c>
      <c r="B19987" t="s">
        <v>33740</v>
      </c>
      <c r="C19987" t="s">
        <v>76</v>
      </c>
      <c r="D19987" t="s">
        <v>4526</v>
      </c>
      <c r="E19987" t="s">
        <v>59</v>
      </c>
      <c r="F19987" t="b">
        <v>1</v>
      </c>
      <c r="G19987" t="s">
        <v>65</v>
      </c>
      <c r="H19987" s="1">
        <v>46251.834756944438</v>
      </c>
      <c r="I19987" t="b">
        <v>0</v>
      </c>
      <c r="J19987" t="b">
        <v>1</v>
      </c>
      <c r="K19987" t="s">
        <v>41</v>
      </c>
      <c r="L19987" t="s">
        <v>60</v>
      </c>
      <c r="M19987">
        <v>142500</v>
      </c>
      <c r="N19987"/>
      <c r="O19987" t="s">
        <v>33741</v>
      </c>
      <c r="P19987" t="s">
        <v>33742</v>
      </c>
    </row>
    <row r="19988" spans="1:16" x14ac:dyDescent="0.35">
      <c r="A19988" t="s">
        <v>1</v>
      </c>
      <c r="B19988" t="s">
        <v>144</v>
      </c>
      <c r="C19988" t="s">
        <v>81</v>
      </c>
      <c r="D19988" t="s">
        <v>4526</v>
      </c>
      <c r="E19988" t="s">
        <v>59</v>
      </c>
      <c r="F19988" t="b">
        <v>0</v>
      </c>
      <c r="G19988" t="s">
        <v>77</v>
      </c>
      <c r="H19988" s="1">
        <v>46251.841805555552</v>
      </c>
      <c r="I19988" t="b">
        <v>0</v>
      </c>
      <c r="J19988" t="b">
        <v>1</v>
      </c>
      <c r="K19988" t="s">
        <v>41</v>
      </c>
      <c r="L19988" t="s">
        <v>60</v>
      </c>
      <c r="M19988">
        <v>185000</v>
      </c>
      <c r="N19988"/>
      <c r="O19988" t="s">
        <v>3988</v>
      </c>
      <c r="P19988" t="s">
        <v>31100</v>
      </c>
    </row>
    <row r="19989" spans="1:16" x14ac:dyDescent="0.35">
      <c r="A19989" t="s">
        <v>0</v>
      </c>
      <c r="B19989" t="s">
        <v>33743</v>
      </c>
      <c r="C19989" t="s">
        <v>142</v>
      </c>
      <c r="D19989" t="s">
        <v>5349</v>
      </c>
      <c r="E19989" t="s">
        <v>59</v>
      </c>
      <c r="F19989" t="b">
        <v>0</v>
      </c>
      <c r="G19989" t="s">
        <v>65</v>
      </c>
      <c r="H19989" s="1">
        <v>46251.876377314817</v>
      </c>
      <c r="I19989" t="b">
        <v>0</v>
      </c>
      <c r="J19989" t="b">
        <v>1</v>
      </c>
      <c r="K19989" t="s">
        <v>41</v>
      </c>
      <c r="L19989" t="s">
        <v>60</v>
      </c>
      <c r="M19989">
        <v>100000</v>
      </c>
      <c r="N19989"/>
      <c r="O19989" t="s">
        <v>7333</v>
      </c>
      <c r="P19989" t="s">
        <v>33744</v>
      </c>
    </row>
    <row r="19990" spans="1:16" x14ac:dyDescent="0.35">
      <c r="A19990" t="s">
        <v>0</v>
      </c>
      <c r="B19990" t="s">
        <v>33745</v>
      </c>
      <c r="C19990" t="s">
        <v>76</v>
      </c>
      <c r="D19990" t="s">
        <v>4346</v>
      </c>
      <c r="E19990" t="s">
        <v>59</v>
      </c>
      <c r="F19990" t="b">
        <v>1</v>
      </c>
      <c r="G19990" t="s">
        <v>41</v>
      </c>
      <c r="H19990" s="1">
        <v>46251.879652777781</v>
      </c>
      <c r="I19990" t="b">
        <v>1</v>
      </c>
      <c r="J19990" t="b">
        <v>1</v>
      </c>
      <c r="K19990" t="s">
        <v>41</v>
      </c>
      <c r="L19990" t="s">
        <v>60</v>
      </c>
      <c r="M19990">
        <v>102100</v>
      </c>
      <c r="N19990"/>
      <c r="O19990" t="s">
        <v>33746</v>
      </c>
      <c r="P19990" t="s">
        <v>310</v>
      </c>
    </row>
    <row r="19991" spans="1:16" x14ac:dyDescent="0.35">
      <c r="A19991" t="s">
        <v>1</v>
      </c>
      <c r="B19991" t="s">
        <v>210</v>
      </c>
      <c r="C19991" t="s">
        <v>1489</v>
      </c>
      <c r="D19991" t="s">
        <v>4346</v>
      </c>
      <c r="E19991" t="s">
        <v>59</v>
      </c>
      <c r="F19991" t="b">
        <v>0</v>
      </c>
      <c r="G19991" t="s">
        <v>77</v>
      </c>
      <c r="H19991" s="1">
        <v>46251.883472222216</v>
      </c>
      <c r="I19991" t="b">
        <v>1</v>
      </c>
      <c r="J19991" t="b">
        <v>1</v>
      </c>
      <c r="K19991" t="s">
        <v>41</v>
      </c>
      <c r="L19991" t="s">
        <v>60</v>
      </c>
      <c r="M19991">
        <v>145000</v>
      </c>
      <c r="N19991"/>
      <c r="O19991" t="s">
        <v>33747</v>
      </c>
      <c r="P19991" t="s">
        <v>18212</v>
      </c>
    </row>
    <row r="19992" spans="1:16" x14ac:dyDescent="0.35">
      <c r="A19992" t="s">
        <v>1</v>
      </c>
      <c r="B19992" t="s">
        <v>1</v>
      </c>
      <c r="C19992" t="s">
        <v>793</v>
      </c>
      <c r="D19992" t="s">
        <v>2471</v>
      </c>
      <c r="E19992" t="s">
        <v>59</v>
      </c>
      <c r="F19992" t="b">
        <v>0</v>
      </c>
      <c r="G19992" t="s">
        <v>89</v>
      </c>
      <c r="H19992" s="1">
        <v>46251.88349537037</v>
      </c>
      <c r="I19992" t="b">
        <v>0</v>
      </c>
      <c r="J19992" t="b">
        <v>0</v>
      </c>
      <c r="K19992" t="s">
        <v>41</v>
      </c>
      <c r="L19992" t="s">
        <v>60</v>
      </c>
      <c r="M19992">
        <v>110000</v>
      </c>
      <c r="N19992"/>
      <c r="O19992" t="s">
        <v>33748</v>
      </c>
      <c r="P19992" t="s">
        <v>33749</v>
      </c>
    </row>
    <row r="19993" spans="1:16" x14ac:dyDescent="0.35">
      <c r="A19993" t="s">
        <v>1</v>
      </c>
      <c r="B19993" t="s">
        <v>33750</v>
      </c>
      <c r="C19993" t="s">
        <v>377</v>
      </c>
      <c r="D19993" t="s">
        <v>2360</v>
      </c>
      <c r="E19993" t="s">
        <v>59</v>
      </c>
      <c r="F19993" t="b">
        <v>0</v>
      </c>
      <c r="G19993" t="s">
        <v>77</v>
      </c>
      <c r="H19993" s="1">
        <v>46251.883518518523</v>
      </c>
      <c r="I19993" t="b">
        <v>0</v>
      </c>
      <c r="J19993" t="b">
        <v>1</v>
      </c>
      <c r="K19993" t="s">
        <v>41</v>
      </c>
      <c r="L19993" t="s">
        <v>60</v>
      </c>
      <c r="M19993">
        <v>225500</v>
      </c>
      <c r="N19993"/>
      <c r="O19993" t="s">
        <v>18061</v>
      </c>
      <c r="P19993" t="s">
        <v>33751</v>
      </c>
    </row>
    <row r="19994" spans="1:16" x14ac:dyDescent="0.35">
      <c r="A19994" t="s">
        <v>1</v>
      </c>
      <c r="B19994" t="s">
        <v>33750</v>
      </c>
      <c r="C19994" t="s">
        <v>33752</v>
      </c>
      <c r="D19994" t="s">
        <v>2360</v>
      </c>
      <c r="E19994" t="s">
        <v>59</v>
      </c>
      <c r="F19994" t="b">
        <v>0</v>
      </c>
      <c r="G19994" t="s">
        <v>89</v>
      </c>
      <c r="H19994" s="1">
        <v>46251.88354166667</v>
      </c>
      <c r="I19994" t="b">
        <v>1</v>
      </c>
      <c r="J19994" t="b">
        <v>1</v>
      </c>
      <c r="K19994" t="s">
        <v>41</v>
      </c>
      <c r="L19994" t="s">
        <v>60</v>
      </c>
      <c r="M19994">
        <v>238000</v>
      </c>
      <c r="N19994"/>
      <c r="O19994" t="s">
        <v>18061</v>
      </c>
      <c r="P19994" t="s">
        <v>33753</v>
      </c>
    </row>
    <row r="19995" spans="1:16" x14ac:dyDescent="0.35">
      <c r="A19995" t="s">
        <v>0</v>
      </c>
      <c r="B19995" t="s">
        <v>1891</v>
      </c>
      <c r="C19995" t="s">
        <v>84</v>
      </c>
      <c r="D19995" t="s">
        <v>4526</v>
      </c>
      <c r="E19995" t="s">
        <v>88</v>
      </c>
      <c r="F19995" t="b">
        <v>0</v>
      </c>
      <c r="G19995" t="s">
        <v>68</v>
      </c>
      <c r="H19995" s="1">
        <v>46251.883622685193</v>
      </c>
      <c r="I19995" t="b">
        <v>1</v>
      </c>
      <c r="J19995" t="b">
        <v>0</v>
      </c>
      <c r="K19995" t="s">
        <v>41</v>
      </c>
      <c r="L19995" t="s">
        <v>74</v>
      </c>
      <c r="M19995"/>
      <c r="N19995">
        <v>53.96</v>
      </c>
      <c r="O19995" t="s">
        <v>1200</v>
      </c>
      <c r="P19995" t="s">
        <v>2102</v>
      </c>
    </row>
    <row r="19996" spans="1:16" x14ac:dyDescent="0.35">
      <c r="A19996" t="s">
        <v>8</v>
      </c>
      <c r="B19996" t="s">
        <v>18060</v>
      </c>
      <c r="C19996" t="s">
        <v>33754</v>
      </c>
      <c r="D19996" t="s">
        <v>2360</v>
      </c>
      <c r="E19996" t="s">
        <v>59</v>
      </c>
      <c r="F19996" t="b">
        <v>0</v>
      </c>
      <c r="G19996" t="s">
        <v>68</v>
      </c>
      <c r="H19996" s="1">
        <v>46251.921643518523</v>
      </c>
      <c r="I19996" t="b">
        <v>0</v>
      </c>
      <c r="J19996" t="b">
        <v>1</v>
      </c>
      <c r="K19996" t="s">
        <v>41</v>
      </c>
      <c r="L19996" t="s">
        <v>60</v>
      </c>
      <c r="M19996">
        <v>212000</v>
      </c>
      <c r="N19996"/>
      <c r="O19996" t="s">
        <v>18061</v>
      </c>
      <c r="P19996" t="s">
        <v>18062</v>
      </c>
    </row>
    <row r="19997" spans="1:16" x14ac:dyDescent="0.35">
      <c r="A19997" t="s">
        <v>8</v>
      </c>
      <c r="B19997" t="s">
        <v>33755</v>
      </c>
      <c r="C19997" t="s">
        <v>4431</v>
      </c>
      <c r="D19997" t="s">
        <v>2360</v>
      </c>
      <c r="E19997" t="s">
        <v>59</v>
      </c>
      <c r="F19997" t="b">
        <v>0</v>
      </c>
      <c r="G19997" t="s">
        <v>68</v>
      </c>
      <c r="H19997" s="1">
        <v>46251.921655092592</v>
      </c>
      <c r="I19997" t="b">
        <v>0</v>
      </c>
      <c r="J19997" t="b">
        <v>1</v>
      </c>
      <c r="K19997" t="s">
        <v>41</v>
      </c>
      <c r="L19997" t="s">
        <v>60</v>
      </c>
      <c r="M19997">
        <v>31400</v>
      </c>
      <c r="N19997"/>
      <c r="O19997" t="s">
        <v>18061</v>
      </c>
      <c r="P19997" t="s">
        <v>33756</v>
      </c>
    </row>
    <row r="19998" spans="1:16" x14ac:dyDescent="0.35">
      <c r="A19998" t="s">
        <v>0</v>
      </c>
      <c r="B19998" t="s">
        <v>33757</v>
      </c>
      <c r="C19998" t="s">
        <v>76</v>
      </c>
      <c r="D19998" t="s">
        <v>141</v>
      </c>
      <c r="E19998" t="s">
        <v>88</v>
      </c>
      <c r="F19998" t="b">
        <v>1</v>
      </c>
      <c r="G19998" t="s">
        <v>41</v>
      </c>
      <c r="H19998" s="1">
        <v>46251.96298611111</v>
      </c>
      <c r="I19998" t="b">
        <v>0</v>
      </c>
      <c r="J19998" t="b">
        <v>0</v>
      </c>
      <c r="K19998" t="s">
        <v>41</v>
      </c>
      <c r="L19998" t="s">
        <v>74</v>
      </c>
      <c r="M19998"/>
      <c r="N19998">
        <v>60</v>
      </c>
      <c r="O19998" t="s">
        <v>141</v>
      </c>
      <c r="P19998" t="s">
        <v>464</v>
      </c>
    </row>
    <row r="19999" spans="1:16" x14ac:dyDescent="0.35">
      <c r="A19999" t="s">
        <v>2</v>
      </c>
      <c r="B19999" t="s">
        <v>33758</v>
      </c>
      <c r="C19999" t="s">
        <v>76</v>
      </c>
      <c r="D19999" t="s">
        <v>2360</v>
      </c>
      <c r="E19999" t="s">
        <v>59</v>
      </c>
      <c r="F19999" t="b">
        <v>1</v>
      </c>
      <c r="G19999" t="s">
        <v>65</v>
      </c>
      <c r="H19999" s="1">
        <v>46251.96334490741</v>
      </c>
      <c r="I19999" t="b">
        <v>0</v>
      </c>
      <c r="J19999" t="b">
        <v>1</v>
      </c>
      <c r="K19999" t="s">
        <v>41</v>
      </c>
      <c r="L19999" t="s">
        <v>60</v>
      </c>
      <c r="M19999">
        <v>136100</v>
      </c>
      <c r="N19999"/>
      <c r="O19999" t="s">
        <v>33759</v>
      </c>
    </row>
    <row r="20000" spans="1:16" x14ac:dyDescent="0.35">
      <c r="A20000" t="s">
        <v>5</v>
      </c>
      <c r="B20000" t="s">
        <v>33760</v>
      </c>
      <c r="C20000" t="s">
        <v>567</v>
      </c>
      <c r="D20000" t="s">
        <v>4526</v>
      </c>
      <c r="E20000" t="s">
        <v>88</v>
      </c>
      <c r="F20000" t="b">
        <v>0</v>
      </c>
      <c r="G20000" t="s">
        <v>89</v>
      </c>
      <c r="H20000" s="1">
        <v>46251.966817129629</v>
      </c>
      <c r="I20000" t="b">
        <v>1</v>
      </c>
      <c r="J20000" t="b">
        <v>1</v>
      </c>
      <c r="K20000" t="s">
        <v>41</v>
      </c>
      <c r="L20000" t="s">
        <v>74</v>
      </c>
      <c r="M20000"/>
      <c r="N20000">
        <v>110</v>
      </c>
      <c r="O20000" t="s">
        <v>4487</v>
      </c>
      <c r="P20000" t="s">
        <v>11207</v>
      </c>
    </row>
    <row r="20001" spans="1:16" x14ac:dyDescent="0.35">
      <c r="A20001" t="s">
        <v>0</v>
      </c>
      <c r="B20001" t="s">
        <v>7636</v>
      </c>
      <c r="C20001" t="s">
        <v>382</v>
      </c>
      <c r="D20001" t="s">
        <v>4526</v>
      </c>
      <c r="E20001" t="s">
        <v>59</v>
      </c>
      <c r="F20001" t="b">
        <v>0</v>
      </c>
      <c r="G20001" t="s">
        <v>77</v>
      </c>
      <c r="H20001" s="1">
        <v>46252.00136574074</v>
      </c>
      <c r="I20001" t="b">
        <v>0</v>
      </c>
      <c r="J20001" t="b">
        <v>1</v>
      </c>
      <c r="K20001" t="s">
        <v>41</v>
      </c>
      <c r="L20001" t="s">
        <v>60</v>
      </c>
      <c r="M20001">
        <v>105750</v>
      </c>
      <c r="N20001"/>
      <c r="O20001" t="s">
        <v>33761</v>
      </c>
      <c r="P20001" t="s">
        <v>33762</v>
      </c>
    </row>
    <row r="20002" spans="1:16" x14ac:dyDescent="0.35">
      <c r="A20002" t="s">
        <v>0</v>
      </c>
      <c r="B20002" t="s">
        <v>33763</v>
      </c>
      <c r="C20002" t="s">
        <v>336</v>
      </c>
      <c r="D20002" t="s">
        <v>3761</v>
      </c>
      <c r="E20002" t="s">
        <v>59</v>
      </c>
      <c r="F20002" t="b">
        <v>0</v>
      </c>
      <c r="G20002" t="s">
        <v>65</v>
      </c>
      <c r="H20002" s="1">
        <v>46252.001377314817</v>
      </c>
      <c r="I20002" t="b">
        <v>0</v>
      </c>
      <c r="J20002" t="b">
        <v>1</v>
      </c>
      <c r="K20002" t="s">
        <v>41</v>
      </c>
      <c r="L20002" t="s">
        <v>60</v>
      </c>
      <c r="M20002">
        <v>86850</v>
      </c>
      <c r="N20002"/>
      <c r="O20002" t="s">
        <v>2294</v>
      </c>
      <c r="P20002" t="s">
        <v>33764</v>
      </c>
    </row>
    <row r="20003" spans="1:16" x14ac:dyDescent="0.35">
      <c r="A20003" t="s">
        <v>3</v>
      </c>
      <c r="B20003" t="s">
        <v>14189</v>
      </c>
      <c r="C20003" t="s">
        <v>76</v>
      </c>
      <c r="D20003" t="s">
        <v>4526</v>
      </c>
      <c r="E20003" t="s">
        <v>88</v>
      </c>
      <c r="F20003" t="b">
        <v>1</v>
      </c>
      <c r="G20003" t="s">
        <v>41</v>
      </c>
      <c r="H20003" s="1">
        <v>46252.046319444453</v>
      </c>
      <c r="I20003" t="b">
        <v>0</v>
      </c>
      <c r="J20003" t="b">
        <v>0</v>
      </c>
      <c r="K20003" t="s">
        <v>41</v>
      </c>
      <c r="L20003" t="s">
        <v>74</v>
      </c>
      <c r="M20003"/>
      <c r="N20003">
        <v>60</v>
      </c>
      <c r="O20003" t="s">
        <v>5271</v>
      </c>
    </row>
    <row r="20004" spans="1:16" x14ac:dyDescent="0.35">
      <c r="A20004" t="s">
        <v>1</v>
      </c>
      <c r="B20004" t="s">
        <v>7756</v>
      </c>
      <c r="C20004" t="s">
        <v>370</v>
      </c>
      <c r="D20004" t="s">
        <v>4526</v>
      </c>
      <c r="E20004" t="s">
        <v>59</v>
      </c>
      <c r="F20004" t="b">
        <v>0</v>
      </c>
      <c r="G20004" t="s">
        <v>65</v>
      </c>
      <c r="H20004" s="1">
        <v>46252.05023148148</v>
      </c>
      <c r="I20004" t="b">
        <v>0</v>
      </c>
      <c r="J20004" t="b">
        <v>1</v>
      </c>
      <c r="K20004" t="s">
        <v>41</v>
      </c>
      <c r="L20004" t="s">
        <v>60</v>
      </c>
      <c r="M20004">
        <v>120000</v>
      </c>
      <c r="N20004"/>
      <c r="O20004" t="s">
        <v>10744</v>
      </c>
      <c r="P20004" t="s">
        <v>33765</v>
      </c>
    </row>
    <row r="20005" spans="1:16" x14ac:dyDescent="0.35">
      <c r="A20005" t="s">
        <v>1</v>
      </c>
      <c r="B20005" t="s">
        <v>33766</v>
      </c>
      <c r="C20005" t="s">
        <v>76</v>
      </c>
      <c r="D20005" t="s">
        <v>4526</v>
      </c>
      <c r="E20005" t="s">
        <v>88</v>
      </c>
      <c r="F20005" t="b">
        <v>1</v>
      </c>
      <c r="G20005" t="s">
        <v>68</v>
      </c>
      <c r="H20005" s="1">
        <v>46252.050312500003</v>
      </c>
      <c r="I20005" t="b">
        <v>1</v>
      </c>
      <c r="J20005" t="b">
        <v>0</v>
      </c>
      <c r="K20005" t="s">
        <v>41</v>
      </c>
      <c r="L20005" t="s">
        <v>74</v>
      </c>
      <c r="M20005"/>
      <c r="N20005">
        <v>62.5</v>
      </c>
      <c r="O20005" t="s">
        <v>5271</v>
      </c>
      <c r="P20005" t="s">
        <v>33767</v>
      </c>
    </row>
    <row r="20006" spans="1:16" x14ac:dyDescent="0.35">
      <c r="A20006" t="s">
        <v>5</v>
      </c>
      <c r="B20006" t="s">
        <v>33768</v>
      </c>
      <c r="C20006" t="s">
        <v>167</v>
      </c>
      <c r="D20006" t="s">
        <v>4526</v>
      </c>
      <c r="E20006" t="s">
        <v>59</v>
      </c>
      <c r="F20006" t="b">
        <v>0</v>
      </c>
      <c r="G20006" t="s">
        <v>89</v>
      </c>
      <c r="H20006" s="1">
        <v>46252.091863425929</v>
      </c>
      <c r="I20006" t="b">
        <v>0</v>
      </c>
      <c r="J20006" t="b">
        <v>0</v>
      </c>
      <c r="K20006" t="s">
        <v>41</v>
      </c>
      <c r="L20006" t="s">
        <v>60</v>
      </c>
      <c r="M20006">
        <v>117300</v>
      </c>
      <c r="N20006"/>
      <c r="O20006" t="s">
        <v>521</v>
      </c>
      <c r="P20006" t="s">
        <v>33769</v>
      </c>
    </row>
    <row r="20007" spans="1:16" x14ac:dyDescent="0.35">
      <c r="A20007" t="s">
        <v>4</v>
      </c>
      <c r="B20007" t="s">
        <v>33770</v>
      </c>
      <c r="C20007" t="s">
        <v>164</v>
      </c>
      <c r="D20007" t="s">
        <v>4526</v>
      </c>
      <c r="E20007" t="s">
        <v>59</v>
      </c>
      <c r="F20007" t="b">
        <v>0</v>
      </c>
      <c r="G20007" t="s">
        <v>77</v>
      </c>
      <c r="H20007" s="1">
        <v>46252.091909722221</v>
      </c>
      <c r="I20007" t="b">
        <v>0</v>
      </c>
      <c r="J20007" t="b">
        <v>0</v>
      </c>
      <c r="K20007" t="s">
        <v>41</v>
      </c>
      <c r="L20007" t="s">
        <v>60</v>
      </c>
      <c r="M20007">
        <v>117300</v>
      </c>
      <c r="N20007"/>
      <c r="O20007" t="s">
        <v>521</v>
      </c>
      <c r="P20007" t="s">
        <v>33771</v>
      </c>
    </row>
    <row r="20008" spans="1:16" x14ac:dyDescent="0.35">
      <c r="A20008" t="s">
        <v>3</v>
      </c>
      <c r="B20008" t="s">
        <v>33772</v>
      </c>
      <c r="C20008" t="s">
        <v>336</v>
      </c>
      <c r="D20008" t="s">
        <v>2360</v>
      </c>
      <c r="E20008" t="s">
        <v>59</v>
      </c>
      <c r="F20008" t="b">
        <v>0</v>
      </c>
      <c r="G20008" t="s">
        <v>65</v>
      </c>
      <c r="H20008" s="1">
        <v>46252.209594907406</v>
      </c>
      <c r="I20008" t="b">
        <v>0</v>
      </c>
      <c r="J20008" t="b">
        <v>1</v>
      </c>
      <c r="K20008" t="s">
        <v>41</v>
      </c>
      <c r="L20008" t="s">
        <v>60</v>
      </c>
      <c r="M20008">
        <v>65367.5</v>
      </c>
      <c r="N20008"/>
      <c r="O20008" t="s">
        <v>33773</v>
      </c>
      <c r="P20008" t="s">
        <v>33774</v>
      </c>
    </row>
    <row r="20009" spans="1:16" x14ac:dyDescent="0.35">
      <c r="A20009" t="s">
        <v>0</v>
      </c>
      <c r="B20009" t="s">
        <v>33775</v>
      </c>
      <c r="C20009" t="s">
        <v>33</v>
      </c>
      <c r="D20009" t="s">
        <v>5045</v>
      </c>
      <c r="E20009" t="s">
        <v>59</v>
      </c>
      <c r="F20009" t="b">
        <v>0</v>
      </c>
      <c r="G20009" t="s">
        <v>33</v>
      </c>
      <c r="H20009" s="1">
        <v>46252.212233796286</v>
      </c>
      <c r="I20009" t="b">
        <v>1</v>
      </c>
      <c r="J20009" t="b">
        <v>0</v>
      </c>
      <c r="K20009" t="s">
        <v>33</v>
      </c>
      <c r="L20009" t="s">
        <v>74</v>
      </c>
      <c r="M20009"/>
      <c r="N20009">
        <v>43000</v>
      </c>
      <c r="O20009" t="s">
        <v>13779</v>
      </c>
      <c r="P20009" t="s">
        <v>33776</v>
      </c>
    </row>
    <row r="20010" spans="1:16" x14ac:dyDescent="0.35">
      <c r="A20010" t="s">
        <v>3</v>
      </c>
      <c r="B20010" t="s">
        <v>33777</v>
      </c>
      <c r="C20010" t="s">
        <v>76</v>
      </c>
      <c r="D20010" t="s">
        <v>4526</v>
      </c>
      <c r="E20010" t="s">
        <v>59</v>
      </c>
      <c r="F20010" t="b">
        <v>1</v>
      </c>
      <c r="G20010" t="s">
        <v>41</v>
      </c>
      <c r="H20010" s="1">
        <v>46252.212847222218</v>
      </c>
      <c r="I20010" t="b">
        <v>0</v>
      </c>
      <c r="J20010" t="b">
        <v>1</v>
      </c>
      <c r="K20010" t="s">
        <v>41</v>
      </c>
      <c r="L20010" t="s">
        <v>60</v>
      </c>
      <c r="M20010">
        <v>78500</v>
      </c>
      <c r="N20010"/>
      <c r="O20010" t="s">
        <v>4435</v>
      </c>
      <c r="P20010" t="s">
        <v>4249</v>
      </c>
    </row>
    <row r="20011" spans="1:16" x14ac:dyDescent="0.35">
      <c r="A20011" t="s">
        <v>0</v>
      </c>
      <c r="B20011" t="s">
        <v>33778</v>
      </c>
      <c r="C20011" t="s">
        <v>1228</v>
      </c>
      <c r="D20011" t="s">
        <v>8380</v>
      </c>
      <c r="E20011" t="s">
        <v>59</v>
      </c>
      <c r="F20011" t="b">
        <v>0</v>
      </c>
      <c r="G20011" t="s">
        <v>65</v>
      </c>
      <c r="H20011" s="1">
        <v>46252.251250000001</v>
      </c>
      <c r="I20011" t="b">
        <v>0</v>
      </c>
      <c r="J20011" t="b">
        <v>1</v>
      </c>
      <c r="K20011" t="s">
        <v>41</v>
      </c>
      <c r="L20011" t="s">
        <v>60</v>
      </c>
      <c r="M20011">
        <v>66252</v>
      </c>
      <c r="N20011"/>
      <c r="O20011" t="s">
        <v>31246</v>
      </c>
      <c r="P20011" t="s">
        <v>219</v>
      </c>
    </row>
    <row r="20012" spans="1:16" x14ac:dyDescent="0.35">
      <c r="A20012" t="s">
        <v>1</v>
      </c>
      <c r="B20012" t="s">
        <v>33779</v>
      </c>
      <c r="C20012" t="s">
        <v>930</v>
      </c>
      <c r="D20012" t="s">
        <v>4526</v>
      </c>
      <c r="E20012" t="s">
        <v>59</v>
      </c>
      <c r="F20012" t="b">
        <v>0</v>
      </c>
      <c r="G20012" t="s">
        <v>19</v>
      </c>
      <c r="H20012" s="1">
        <v>46252.259687500002</v>
      </c>
      <c r="I20012" t="b">
        <v>1</v>
      </c>
      <c r="J20012" t="b">
        <v>0</v>
      </c>
      <c r="K20012" t="s">
        <v>19</v>
      </c>
      <c r="L20012" t="s">
        <v>60</v>
      </c>
      <c r="M20012">
        <v>1350000</v>
      </c>
      <c r="N20012"/>
      <c r="O20012" t="s">
        <v>7059</v>
      </c>
      <c r="P20012" t="s">
        <v>33780</v>
      </c>
    </row>
    <row r="20013" spans="1:16" x14ac:dyDescent="0.35">
      <c r="A20013" t="s">
        <v>1</v>
      </c>
      <c r="B20013" t="s">
        <v>33781</v>
      </c>
      <c r="C20013" t="s">
        <v>4091</v>
      </c>
      <c r="D20013" t="s">
        <v>5440</v>
      </c>
      <c r="E20013" t="s">
        <v>59</v>
      </c>
      <c r="F20013" t="b">
        <v>0</v>
      </c>
      <c r="G20013" t="s">
        <v>32</v>
      </c>
      <c r="H20013" s="1">
        <v>46252.260763888888</v>
      </c>
      <c r="I20013" t="b">
        <v>0</v>
      </c>
      <c r="J20013" t="b">
        <v>0</v>
      </c>
      <c r="K20013" t="s">
        <v>32</v>
      </c>
      <c r="L20013" t="s">
        <v>60</v>
      </c>
      <c r="M20013">
        <v>139708.5</v>
      </c>
      <c r="N20013"/>
      <c r="O20013" t="s">
        <v>28991</v>
      </c>
      <c r="P20013" t="s">
        <v>33782</v>
      </c>
    </row>
    <row r="20014" spans="1:16" x14ac:dyDescent="0.35">
      <c r="A20014" t="s">
        <v>4</v>
      </c>
      <c r="B20014" t="s">
        <v>33783</v>
      </c>
      <c r="C20014" t="s">
        <v>40</v>
      </c>
      <c r="D20014" t="s">
        <v>4526</v>
      </c>
      <c r="E20014" t="s">
        <v>59</v>
      </c>
      <c r="F20014" t="b">
        <v>0</v>
      </c>
      <c r="G20014" t="s">
        <v>40</v>
      </c>
      <c r="H20014" s="1">
        <v>46252.261550925927</v>
      </c>
      <c r="I20014" t="b">
        <v>1</v>
      </c>
      <c r="J20014" t="b">
        <v>0</v>
      </c>
      <c r="K20014" t="s">
        <v>40</v>
      </c>
      <c r="L20014" t="s">
        <v>60</v>
      </c>
      <c r="M20014">
        <v>200000</v>
      </c>
      <c r="N20014"/>
      <c r="O20014" t="s">
        <v>33784</v>
      </c>
      <c r="P20014" t="s">
        <v>33785</v>
      </c>
    </row>
    <row r="20015" spans="1:16" x14ac:dyDescent="0.35">
      <c r="A20015" t="s">
        <v>0</v>
      </c>
      <c r="B20015" t="s">
        <v>33786</v>
      </c>
      <c r="C20015" t="s">
        <v>40</v>
      </c>
      <c r="D20015" t="s">
        <v>4526</v>
      </c>
      <c r="E20015" t="s">
        <v>59</v>
      </c>
      <c r="F20015" t="b">
        <v>0</v>
      </c>
      <c r="G20015" t="s">
        <v>40</v>
      </c>
      <c r="H20015" s="1">
        <v>46252.296249999999</v>
      </c>
      <c r="I20015" t="b">
        <v>0</v>
      </c>
      <c r="J20015" t="b">
        <v>0</v>
      </c>
      <c r="K20015" t="s">
        <v>40</v>
      </c>
      <c r="L20015" t="s">
        <v>60</v>
      </c>
      <c r="M20015">
        <v>90000</v>
      </c>
      <c r="N20015"/>
      <c r="O20015" t="s">
        <v>33787</v>
      </c>
    </row>
    <row r="20016" spans="1:16" x14ac:dyDescent="0.35">
      <c r="A20016" t="s">
        <v>2</v>
      </c>
      <c r="B20016" t="s">
        <v>33788</v>
      </c>
      <c r="C20016" t="s">
        <v>112</v>
      </c>
      <c r="D20016" t="s">
        <v>5440</v>
      </c>
      <c r="E20016" t="s">
        <v>59</v>
      </c>
      <c r="F20016" t="b">
        <v>0</v>
      </c>
      <c r="G20016" t="s">
        <v>65</v>
      </c>
      <c r="H20016" s="1">
        <v>46252.296365740738</v>
      </c>
      <c r="I20016" t="b">
        <v>1</v>
      </c>
      <c r="J20016" t="b">
        <v>0</v>
      </c>
      <c r="K20016" t="s">
        <v>41</v>
      </c>
      <c r="L20016" t="s">
        <v>60</v>
      </c>
      <c r="M20016">
        <v>389000</v>
      </c>
      <c r="N20016"/>
      <c r="O20016" t="s">
        <v>2960</v>
      </c>
      <c r="P20016" t="s">
        <v>85</v>
      </c>
    </row>
    <row r="20017" spans="1:16" x14ac:dyDescent="0.35">
      <c r="A20017" t="s">
        <v>5</v>
      </c>
      <c r="B20017" t="s">
        <v>33789</v>
      </c>
      <c r="D20017" t="s">
        <v>4587</v>
      </c>
      <c r="E20017" t="s">
        <v>59</v>
      </c>
      <c r="F20017" t="b">
        <v>0</v>
      </c>
      <c r="G20017" t="s">
        <v>40</v>
      </c>
      <c r="H20017" s="1">
        <v>46252.303206018521</v>
      </c>
      <c r="I20017" t="b">
        <v>0</v>
      </c>
      <c r="J20017" t="b">
        <v>0</v>
      </c>
      <c r="K20017" t="s">
        <v>40</v>
      </c>
      <c r="L20017" t="s">
        <v>60</v>
      </c>
      <c r="M20017">
        <v>130000</v>
      </c>
      <c r="N20017"/>
      <c r="O20017" t="s">
        <v>33790</v>
      </c>
      <c r="P20017" t="s">
        <v>33791</v>
      </c>
    </row>
    <row r="20018" spans="1:16" x14ac:dyDescent="0.35">
      <c r="A20018" t="s">
        <v>3</v>
      </c>
      <c r="B20018" t="s">
        <v>23686</v>
      </c>
      <c r="C20018" t="s">
        <v>4069</v>
      </c>
      <c r="D20018" t="s">
        <v>24507</v>
      </c>
      <c r="E20018" t="s">
        <v>59</v>
      </c>
      <c r="F20018" t="b">
        <v>0</v>
      </c>
      <c r="G20018" t="s">
        <v>19</v>
      </c>
      <c r="H20018" s="1">
        <v>46252.335949074077</v>
      </c>
      <c r="I20018" t="b">
        <v>0</v>
      </c>
      <c r="J20018" t="b">
        <v>0</v>
      </c>
      <c r="K20018" t="s">
        <v>19</v>
      </c>
      <c r="L20018" t="s">
        <v>60</v>
      </c>
      <c r="M20018">
        <v>760609.64500000002</v>
      </c>
      <c r="N20018"/>
      <c r="O20018" t="s">
        <v>33792</v>
      </c>
      <c r="P20018" t="s">
        <v>11470</v>
      </c>
    </row>
    <row r="20019" spans="1:16" x14ac:dyDescent="0.35">
      <c r="A20019" t="s">
        <v>9</v>
      </c>
      <c r="B20019" t="s">
        <v>33793</v>
      </c>
      <c r="C20019" t="s">
        <v>40</v>
      </c>
      <c r="D20019" t="s">
        <v>4526</v>
      </c>
      <c r="E20019" t="s">
        <v>88</v>
      </c>
      <c r="F20019" t="b">
        <v>0</v>
      </c>
      <c r="G20019" t="s">
        <v>40</v>
      </c>
      <c r="H20019" s="1">
        <v>46252.344895833332</v>
      </c>
      <c r="I20019" t="b">
        <v>1</v>
      </c>
      <c r="J20019" t="b">
        <v>0</v>
      </c>
      <c r="K20019" t="s">
        <v>40</v>
      </c>
      <c r="L20019" t="s">
        <v>74</v>
      </c>
      <c r="M20019"/>
      <c r="N20019">
        <v>53.79</v>
      </c>
      <c r="O20019" t="s">
        <v>1481</v>
      </c>
      <c r="P20019" t="s">
        <v>33794</v>
      </c>
    </row>
    <row r="20020" spans="1:16" x14ac:dyDescent="0.35">
      <c r="A20020" t="s">
        <v>0</v>
      </c>
      <c r="B20020" t="s">
        <v>33795</v>
      </c>
      <c r="C20020" t="s">
        <v>1844</v>
      </c>
      <c r="D20020" t="s">
        <v>2360</v>
      </c>
      <c r="E20020" t="s">
        <v>59</v>
      </c>
      <c r="F20020" t="b">
        <v>0</v>
      </c>
      <c r="G20020" t="s">
        <v>68</v>
      </c>
      <c r="H20020" s="1">
        <v>46252.376238425917</v>
      </c>
      <c r="I20020" t="b">
        <v>1</v>
      </c>
      <c r="J20020" t="b">
        <v>0</v>
      </c>
      <c r="K20020" t="s">
        <v>41</v>
      </c>
      <c r="L20020" t="s">
        <v>74</v>
      </c>
      <c r="M20020"/>
      <c r="N20020">
        <v>55.03</v>
      </c>
      <c r="O20020" t="s">
        <v>33796</v>
      </c>
      <c r="P20020" t="s">
        <v>12134</v>
      </c>
    </row>
    <row r="20021" spans="1:16" x14ac:dyDescent="0.35">
      <c r="A20021" t="s">
        <v>0</v>
      </c>
      <c r="B20021" t="s">
        <v>33797</v>
      </c>
      <c r="C20021" t="s">
        <v>76</v>
      </c>
      <c r="D20021" t="s">
        <v>4346</v>
      </c>
      <c r="E20021" t="s">
        <v>59</v>
      </c>
      <c r="F20021" t="b">
        <v>1</v>
      </c>
      <c r="G20021" t="s">
        <v>41</v>
      </c>
      <c r="H20021" s="1">
        <v>46252.379490740743</v>
      </c>
      <c r="I20021" t="b">
        <v>1</v>
      </c>
      <c r="J20021" t="b">
        <v>1</v>
      </c>
      <c r="K20021" t="s">
        <v>41</v>
      </c>
      <c r="L20021" t="s">
        <v>60</v>
      </c>
      <c r="M20021">
        <v>59401.5</v>
      </c>
      <c r="N20021"/>
      <c r="O20021" t="s">
        <v>33798</v>
      </c>
    </row>
    <row r="20022" spans="1:16" x14ac:dyDescent="0.35">
      <c r="A20022" t="s">
        <v>6</v>
      </c>
      <c r="B20022" t="s">
        <v>25658</v>
      </c>
      <c r="C20022" t="s">
        <v>112</v>
      </c>
      <c r="D20022" t="s">
        <v>4526</v>
      </c>
      <c r="E20022" t="s">
        <v>59</v>
      </c>
      <c r="F20022" t="b">
        <v>0</v>
      </c>
      <c r="G20022" t="s">
        <v>65</v>
      </c>
      <c r="H20022" s="1">
        <v>46252.379699074067</v>
      </c>
      <c r="I20022" t="b">
        <v>0</v>
      </c>
      <c r="J20022" t="b">
        <v>0</v>
      </c>
      <c r="K20022" t="s">
        <v>41</v>
      </c>
      <c r="L20022" t="s">
        <v>60</v>
      </c>
      <c r="M20022">
        <v>250000</v>
      </c>
      <c r="N20022"/>
      <c r="O20022" t="s">
        <v>7589</v>
      </c>
      <c r="P20022" t="s">
        <v>25659</v>
      </c>
    </row>
    <row r="20023" spans="1:16" x14ac:dyDescent="0.35">
      <c r="A20023" t="s">
        <v>1</v>
      </c>
      <c r="B20023" t="s">
        <v>33799</v>
      </c>
      <c r="C20023" t="s">
        <v>76</v>
      </c>
      <c r="D20023" t="s">
        <v>4526</v>
      </c>
      <c r="E20023" t="s">
        <v>59</v>
      </c>
      <c r="F20023" t="b">
        <v>1</v>
      </c>
      <c r="G20023" t="s">
        <v>77</v>
      </c>
      <c r="H20023" s="1">
        <v>46252.383229166669</v>
      </c>
      <c r="I20023" t="b">
        <v>0</v>
      </c>
      <c r="J20023" t="b">
        <v>1</v>
      </c>
      <c r="K20023" t="s">
        <v>41</v>
      </c>
      <c r="L20023" t="s">
        <v>60</v>
      </c>
      <c r="M20023">
        <v>125000</v>
      </c>
      <c r="N20023"/>
      <c r="O20023" t="s">
        <v>149</v>
      </c>
    </row>
    <row r="20024" spans="1:16" x14ac:dyDescent="0.35">
      <c r="A20024" t="s">
        <v>4</v>
      </c>
      <c r="B20024" t="s">
        <v>33800</v>
      </c>
      <c r="C20024" t="s">
        <v>3266</v>
      </c>
      <c r="D20024" t="s">
        <v>4550</v>
      </c>
      <c r="E20024" t="s">
        <v>59</v>
      </c>
      <c r="F20024" t="b">
        <v>0</v>
      </c>
      <c r="G20024" t="s">
        <v>13</v>
      </c>
      <c r="H20024" s="1">
        <v>46252.383831018517</v>
      </c>
      <c r="I20024" t="b">
        <v>1</v>
      </c>
      <c r="J20024" t="b">
        <v>1</v>
      </c>
      <c r="K20024" t="s">
        <v>13</v>
      </c>
      <c r="L20024" t="s">
        <v>60</v>
      </c>
      <c r="M20024">
        <v>125500</v>
      </c>
      <c r="N20024"/>
      <c r="O20024" t="s">
        <v>2244</v>
      </c>
      <c r="P20024" t="s">
        <v>2299</v>
      </c>
    </row>
    <row r="20025" spans="1:16" x14ac:dyDescent="0.35">
      <c r="A20025" t="s">
        <v>8</v>
      </c>
      <c r="B20025" t="s">
        <v>33801</v>
      </c>
      <c r="C20025" t="s">
        <v>1228</v>
      </c>
      <c r="D20025" t="s">
        <v>4550</v>
      </c>
      <c r="E20025" t="s">
        <v>59</v>
      </c>
      <c r="F20025" t="b">
        <v>0</v>
      </c>
      <c r="G20025" t="s">
        <v>65</v>
      </c>
      <c r="H20025" s="1">
        <v>46252.421400462961</v>
      </c>
      <c r="I20025" t="b">
        <v>0</v>
      </c>
      <c r="J20025" t="b">
        <v>1</v>
      </c>
      <c r="K20025" t="s">
        <v>41</v>
      </c>
      <c r="L20025" t="s">
        <v>60</v>
      </c>
      <c r="M20025">
        <v>176352</v>
      </c>
      <c r="N20025"/>
      <c r="O20025" t="s">
        <v>31246</v>
      </c>
      <c r="P20025" t="s">
        <v>33802</v>
      </c>
    </row>
    <row r="20026" spans="1:16" x14ac:dyDescent="0.35">
      <c r="A20026" t="s">
        <v>6</v>
      </c>
      <c r="B20026" t="s">
        <v>3280</v>
      </c>
      <c r="C20026" t="s">
        <v>13767</v>
      </c>
      <c r="D20026" t="s">
        <v>24507</v>
      </c>
      <c r="E20026" t="s">
        <v>59</v>
      </c>
      <c r="F20026" t="b">
        <v>0</v>
      </c>
      <c r="G20026" t="s">
        <v>19</v>
      </c>
      <c r="H20026" s="1">
        <v>46252.426458333342</v>
      </c>
      <c r="I20026" t="b">
        <v>0</v>
      </c>
      <c r="J20026" t="b">
        <v>0</v>
      </c>
      <c r="K20026" t="s">
        <v>19</v>
      </c>
      <c r="L20026" t="s">
        <v>60</v>
      </c>
      <c r="M20026">
        <v>4350000</v>
      </c>
      <c r="N20026"/>
      <c r="O20026" t="s">
        <v>33803</v>
      </c>
      <c r="P20026" t="s">
        <v>663</v>
      </c>
    </row>
    <row r="20027" spans="1:16" x14ac:dyDescent="0.35">
      <c r="A20027" t="s">
        <v>3</v>
      </c>
      <c r="B20027" t="s">
        <v>33804</v>
      </c>
      <c r="C20027" t="s">
        <v>165</v>
      </c>
      <c r="D20027" t="s">
        <v>4756</v>
      </c>
      <c r="E20027" t="s">
        <v>59</v>
      </c>
      <c r="F20027" t="b">
        <v>0</v>
      </c>
      <c r="G20027" t="s">
        <v>73</v>
      </c>
      <c r="H20027" s="1">
        <v>46252.459606481483</v>
      </c>
      <c r="I20027" t="b">
        <v>1</v>
      </c>
      <c r="J20027" t="b">
        <v>0</v>
      </c>
      <c r="K20027" t="s">
        <v>41</v>
      </c>
      <c r="L20027" t="s">
        <v>60</v>
      </c>
      <c r="M20027">
        <v>120000</v>
      </c>
      <c r="N20027"/>
      <c r="O20027" t="s">
        <v>386</v>
      </c>
      <c r="P20027" t="s">
        <v>2041</v>
      </c>
    </row>
    <row r="20028" spans="1:16" x14ac:dyDescent="0.35">
      <c r="A20028" t="s">
        <v>1</v>
      </c>
      <c r="B20028" t="s">
        <v>33805</v>
      </c>
      <c r="C20028" t="s">
        <v>1713</v>
      </c>
      <c r="D20028" t="s">
        <v>4550</v>
      </c>
      <c r="E20028" t="s">
        <v>59</v>
      </c>
      <c r="F20028" t="b">
        <v>0</v>
      </c>
      <c r="G20028" t="s">
        <v>77</v>
      </c>
      <c r="H20028" s="1">
        <v>46252.466493055559</v>
      </c>
      <c r="I20028" t="b">
        <v>0</v>
      </c>
      <c r="J20028" t="b">
        <v>1</v>
      </c>
      <c r="K20028" t="s">
        <v>41</v>
      </c>
      <c r="L20028" t="s">
        <v>60</v>
      </c>
      <c r="M20028">
        <v>125900</v>
      </c>
      <c r="N20028"/>
      <c r="O20028" t="s">
        <v>5472</v>
      </c>
    </row>
    <row r="20029" spans="1:16" x14ac:dyDescent="0.35">
      <c r="A20029" t="s">
        <v>1</v>
      </c>
      <c r="B20029" t="s">
        <v>33806</v>
      </c>
      <c r="C20029" t="s">
        <v>79</v>
      </c>
      <c r="D20029" t="s">
        <v>4526</v>
      </c>
      <c r="E20029" t="s">
        <v>59</v>
      </c>
      <c r="F20029" t="b">
        <v>0</v>
      </c>
      <c r="G20029" t="s">
        <v>77</v>
      </c>
      <c r="H20029" s="1">
        <v>46252.501307870371</v>
      </c>
      <c r="I20029" t="b">
        <v>0</v>
      </c>
      <c r="J20029" t="b">
        <v>0</v>
      </c>
      <c r="K20029" t="s">
        <v>41</v>
      </c>
      <c r="L20029" t="s">
        <v>60</v>
      </c>
      <c r="M20029">
        <v>135000</v>
      </c>
      <c r="N20029"/>
      <c r="O20029" t="s">
        <v>701</v>
      </c>
      <c r="P20029" t="s">
        <v>33807</v>
      </c>
    </row>
    <row r="20030" spans="1:16" x14ac:dyDescent="0.35">
      <c r="A20030" t="s">
        <v>2</v>
      </c>
      <c r="B20030" t="s">
        <v>33808</v>
      </c>
      <c r="C20030" t="s">
        <v>33809</v>
      </c>
      <c r="D20030" t="s">
        <v>33810</v>
      </c>
      <c r="F20030" t="b">
        <v>0</v>
      </c>
      <c r="G20030" t="s">
        <v>4544</v>
      </c>
      <c r="H20030" s="1">
        <v>46252.503067129634</v>
      </c>
      <c r="I20030" t="b">
        <v>0</v>
      </c>
      <c r="J20030" t="b">
        <v>0</v>
      </c>
      <c r="K20030" t="s">
        <v>4544</v>
      </c>
      <c r="L20030" t="s">
        <v>60</v>
      </c>
      <c r="M20030">
        <v>39154</v>
      </c>
      <c r="N20030"/>
      <c r="O20030" t="s">
        <v>33811</v>
      </c>
      <c r="P20030" t="s">
        <v>33812</v>
      </c>
    </row>
    <row r="20031" spans="1:16" x14ac:dyDescent="0.35">
      <c r="A20031" t="s">
        <v>1</v>
      </c>
      <c r="B20031" t="s">
        <v>33813</v>
      </c>
      <c r="C20031" t="s">
        <v>112</v>
      </c>
      <c r="D20031" t="s">
        <v>4526</v>
      </c>
      <c r="E20031" t="s">
        <v>59</v>
      </c>
      <c r="F20031" t="b">
        <v>0</v>
      </c>
      <c r="G20031" t="s">
        <v>65</v>
      </c>
      <c r="H20031" s="1">
        <v>46252.508090277777</v>
      </c>
      <c r="I20031" t="b">
        <v>1</v>
      </c>
      <c r="J20031" t="b">
        <v>0</v>
      </c>
      <c r="K20031" t="s">
        <v>41</v>
      </c>
      <c r="L20031" t="s">
        <v>60</v>
      </c>
      <c r="M20031">
        <v>121500</v>
      </c>
      <c r="N20031"/>
      <c r="O20031" t="s">
        <v>10063</v>
      </c>
      <c r="P20031" t="s">
        <v>17221</v>
      </c>
    </row>
    <row r="20032" spans="1:16" x14ac:dyDescent="0.35">
      <c r="A20032" t="s">
        <v>5</v>
      </c>
      <c r="B20032" t="s">
        <v>33814</v>
      </c>
      <c r="C20032" t="s">
        <v>25758</v>
      </c>
      <c r="D20032" t="s">
        <v>4756</v>
      </c>
      <c r="E20032" t="s">
        <v>59</v>
      </c>
      <c r="F20032" t="b">
        <v>0</v>
      </c>
      <c r="G20032" t="s">
        <v>89</v>
      </c>
      <c r="H20032" s="1">
        <v>46252.508125</v>
      </c>
      <c r="I20032" t="b">
        <v>1</v>
      </c>
      <c r="J20032" t="b">
        <v>1</v>
      </c>
      <c r="K20032" t="s">
        <v>41</v>
      </c>
      <c r="L20032" t="s">
        <v>60</v>
      </c>
      <c r="M20032">
        <v>110500</v>
      </c>
      <c r="N20032"/>
      <c r="O20032" t="s">
        <v>449</v>
      </c>
      <c r="P20032" t="s">
        <v>25759</v>
      </c>
    </row>
    <row r="20033" spans="1:16" x14ac:dyDescent="0.35">
      <c r="A20033" t="s">
        <v>0</v>
      </c>
      <c r="B20033" t="s">
        <v>33815</v>
      </c>
      <c r="C20033" t="s">
        <v>112</v>
      </c>
      <c r="D20033" t="s">
        <v>4550</v>
      </c>
      <c r="E20033" t="s">
        <v>59</v>
      </c>
      <c r="F20033" t="b">
        <v>0</v>
      </c>
      <c r="G20033" t="s">
        <v>65</v>
      </c>
      <c r="H20033" s="1">
        <v>46252.542916666673</v>
      </c>
      <c r="I20033" t="b">
        <v>0</v>
      </c>
      <c r="J20033" t="b">
        <v>0</v>
      </c>
      <c r="K20033" t="s">
        <v>41</v>
      </c>
      <c r="L20033" t="s">
        <v>60</v>
      </c>
      <c r="M20033">
        <v>167500</v>
      </c>
      <c r="N20033"/>
      <c r="O20033" t="s">
        <v>32924</v>
      </c>
      <c r="P20033" t="s">
        <v>25285</v>
      </c>
    </row>
    <row r="20034" spans="1:16" x14ac:dyDescent="0.35">
      <c r="A20034" t="s">
        <v>0</v>
      </c>
      <c r="B20034" t="s">
        <v>33816</v>
      </c>
      <c r="C20034" t="s">
        <v>76</v>
      </c>
      <c r="D20034" t="s">
        <v>4346</v>
      </c>
      <c r="E20034" t="s">
        <v>59</v>
      </c>
      <c r="F20034" t="b">
        <v>1</v>
      </c>
      <c r="G20034" t="s">
        <v>41</v>
      </c>
      <c r="H20034" s="1">
        <v>46252.546111111107</v>
      </c>
      <c r="I20034" t="b">
        <v>0</v>
      </c>
      <c r="J20034" t="b">
        <v>0</v>
      </c>
      <c r="K20034" t="s">
        <v>41</v>
      </c>
      <c r="L20034" t="s">
        <v>60</v>
      </c>
      <c r="M20034">
        <v>100000</v>
      </c>
      <c r="N20034"/>
      <c r="O20034" t="s">
        <v>33817</v>
      </c>
      <c r="P20034" t="s">
        <v>133</v>
      </c>
    </row>
    <row r="20035" spans="1:16" x14ac:dyDescent="0.35">
      <c r="A20035" t="s">
        <v>8</v>
      </c>
      <c r="B20035" t="s">
        <v>33818</v>
      </c>
      <c r="C20035" t="s">
        <v>75</v>
      </c>
      <c r="D20035" t="s">
        <v>4526</v>
      </c>
      <c r="E20035" t="s">
        <v>59</v>
      </c>
      <c r="F20035" t="b">
        <v>0</v>
      </c>
      <c r="G20035" t="s">
        <v>89</v>
      </c>
      <c r="H20035" s="1">
        <v>46252.549861111111</v>
      </c>
      <c r="I20035" t="b">
        <v>0</v>
      </c>
      <c r="J20035" t="b">
        <v>0</v>
      </c>
      <c r="K20035" t="s">
        <v>41</v>
      </c>
      <c r="L20035" t="s">
        <v>60</v>
      </c>
      <c r="M20035">
        <v>230000</v>
      </c>
      <c r="N20035"/>
      <c r="O20035" t="s">
        <v>29947</v>
      </c>
      <c r="P20035" t="s">
        <v>33819</v>
      </c>
    </row>
    <row r="20036" spans="1:16" x14ac:dyDescent="0.35">
      <c r="A20036" t="s">
        <v>1</v>
      </c>
      <c r="B20036" t="s">
        <v>33820</v>
      </c>
      <c r="C20036" t="s">
        <v>40</v>
      </c>
      <c r="D20036" t="s">
        <v>4526</v>
      </c>
      <c r="E20036" t="s">
        <v>59</v>
      </c>
      <c r="F20036" t="b">
        <v>0</v>
      </c>
      <c r="G20036" t="s">
        <v>40</v>
      </c>
      <c r="H20036" s="1">
        <v>46252.553206018521</v>
      </c>
      <c r="I20036" t="b">
        <v>1</v>
      </c>
      <c r="J20036" t="b">
        <v>0</v>
      </c>
      <c r="K20036" t="s">
        <v>40</v>
      </c>
      <c r="L20036" t="s">
        <v>60</v>
      </c>
      <c r="M20036">
        <v>92500</v>
      </c>
      <c r="N20036"/>
      <c r="O20036" t="s">
        <v>19650</v>
      </c>
      <c r="P20036" t="s">
        <v>33821</v>
      </c>
    </row>
    <row r="20037" spans="1:16" x14ac:dyDescent="0.35">
      <c r="A20037" t="s">
        <v>0</v>
      </c>
      <c r="B20037" t="s">
        <v>33822</v>
      </c>
      <c r="C20037" t="s">
        <v>76</v>
      </c>
      <c r="D20037" t="s">
        <v>4526</v>
      </c>
      <c r="E20037" t="s">
        <v>88</v>
      </c>
      <c r="F20037" t="b">
        <v>1</v>
      </c>
      <c r="G20037" t="s">
        <v>68</v>
      </c>
      <c r="H20037" s="1">
        <v>46252.58457175926</v>
      </c>
      <c r="I20037" t="b">
        <v>1</v>
      </c>
      <c r="J20037" t="b">
        <v>0</v>
      </c>
      <c r="K20037" t="s">
        <v>41</v>
      </c>
      <c r="L20037" t="s">
        <v>74</v>
      </c>
      <c r="M20037"/>
      <c r="N20037">
        <v>80</v>
      </c>
      <c r="O20037" t="s">
        <v>33823</v>
      </c>
      <c r="P20037" t="s">
        <v>875</v>
      </c>
    </row>
    <row r="20038" spans="1:16" x14ac:dyDescent="0.35">
      <c r="A20038" t="s">
        <v>0</v>
      </c>
      <c r="B20038" t="s">
        <v>33824</v>
      </c>
      <c r="C20038" t="s">
        <v>190</v>
      </c>
      <c r="D20038" t="s">
        <v>4526</v>
      </c>
      <c r="E20038" t="s">
        <v>59</v>
      </c>
      <c r="F20038" t="b">
        <v>0</v>
      </c>
      <c r="G20038" t="s">
        <v>73</v>
      </c>
      <c r="H20038" s="1">
        <v>46252.58457175926</v>
      </c>
      <c r="I20038" t="b">
        <v>1</v>
      </c>
      <c r="J20038" t="b">
        <v>0</v>
      </c>
      <c r="K20038" t="s">
        <v>41</v>
      </c>
      <c r="L20038" t="s">
        <v>60</v>
      </c>
      <c r="M20038">
        <v>142500</v>
      </c>
      <c r="N20038"/>
      <c r="O20038" t="s">
        <v>31273</v>
      </c>
      <c r="P20038" t="s">
        <v>31274</v>
      </c>
    </row>
    <row r="20039" spans="1:16" x14ac:dyDescent="0.35">
      <c r="A20039" t="s">
        <v>1</v>
      </c>
      <c r="B20039" t="s">
        <v>33825</v>
      </c>
      <c r="C20039" t="s">
        <v>172</v>
      </c>
      <c r="D20039" t="s">
        <v>534</v>
      </c>
      <c r="E20039" t="s">
        <v>59</v>
      </c>
      <c r="F20039" t="b">
        <v>0</v>
      </c>
      <c r="G20039" t="s">
        <v>77</v>
      </c>
      <c r="H20039" s="1">
        <v>46252.591423611113</v>
      </c>
      <c r="I20039" t="b">
        <v>1</v>
      </c>
      <c r="J20039" t="b">
        <v>0</v>
      </c>
      <c r="K20039" t="s">
        <v>41</v>
      </c>
      <c r="L20039" t="s">
        <v>60</v>
      </c>
      <c r="M20039">
        <v>200000</v>
      </c>
      <c r="N20039"/>
      <c r="O20039" t="s">
        <v>534</v>
      </c>
      <c r="P20039" t="s">
        <v>33826</v>
      </c>
    </row>
    <row r="20040" spans="1:16" x14ac:dyDescent="0.35">
      <c r="A20040" t="s">
        <v>5</v>
      </c>
      <c r="B20040" t="s">
        <v>33827</v>
      </c>
      <c r="C20040" t="s">
        <v>205</v>
      </c>
      <c r="D20040" t="s">
        <v>111</v>
      </c>
      <c r="E20040" t="s">
        <v>88</v>
      </c>
      <c r="F20040" t="b">
        <v>0</v>
      </c>
      <c r="G20040" t="s">
        <v>68</v>
      </c>
      <c r="H20040" s="1">
        <v>46252.591423611113</v>
      </c>
      <c r="I20040" t="b">
        <v>0</v>
      </c>
      <c r="J20040" t="b">
        <v>1</v>
      </c>
      <c r="K20040" t="s">
        <v>41</v>
      </c>
      <c r="L20040" t="s">
        <v>74</v>
      </c>
      <c r="M20040"/>
      <c r="N20040">
        <v>67.5</v>
      </c>
      <c r="O20040" t="s">
        <v>111</v>
      </c>
      <c r="P20040" t="s">
        <v>33828</v>
      </c>
    </row>
    <row r="20041" spans="1:16" x14ac:dyDescent="0.35">
      <c r="A20041" t="s">
        <v>5</v>
      </c>
      <c r="B20041" t="s">
        <v>6927</v>
      </c>
      <c r="C20041" t="s">
        <v>10277</v>
      </c>
      <c r="D20041" t="s">
        <v>24507</v>
      </c>
      <c r="E20041" t="s">
        <v>59</v>
      </c>
      <c r="F20041" t="b">
        <v>0</v>
      </c>
      <c r="G20041" t="s">
        <v>40</v>
      </c>
      <c r="H20041" s="1">
        <v>46252.594884259262</v>
      </c>
      <c r="I20041" t="b">
        <v>1</v>
      </c>
      <c r="J20041" t="b">
        <v>0</v>
      </c>
      <c r="K20041" t="s">
        <v>40</v>
      </c>
      <c r="L20041" t="s">
        <v>60</v>
      </c>
      <c r="M20041">
        <v>60000</v>
      </c>
      <c r="N20041"/>
      <c r="O20041" t="s">
        <v>33829</v>
      </c>
      <c r="P20041" t="s">
        <v>33830</v>
      </c>
    </row>
    <row r="20042" spans="1:16" x14ac:dyDescent="0.35">
      <c r="A20042" t="s">
        <v>8</v>
      </c>
      <c r="B20042" t="s">
        <v>19000</v>
      </c>
      <c r="C20042" t="s">
        <v>33831</v>
      </c>
      <c r="D20042" t="s">
        <v>8664</v>
      </c>
      <c r="E20042" t="s">
        <v>59</v>
      </c>
      <c r="F20042" t="b">
        <v>0</v>
      </c>
      <c r="G20042" t="s">
        <v>40</v>
      </c>
      <c r="H20042" s="1">
        <v>46252.594895833332</v>
      </c>
      <c r="I20042" t="b">
        <v>0</v>
      </c>
      <c r="J20042" t="b">
        <v>0</v>
      </c>
      <c r="K20042" t="s">
        <v>40</v>
      </c>
      <c r="L20042" t="s">
        <v>60</v>
      </c>
      <c r="M20042">
        <v>90000</v>
      </c>
      <c r="N20042"/>
      <c r="O20042" t="s">
        <v>1410</v>
      </c>
      <c r="P20042" t="s">
        <v>208</v>
      </c>
    </row>
    <row r="20043" spans="1:16" x14ac:dyDescent="0.35">
      <c r="A20043" t="s">
        <v>3</v>
      </c>
      <c r="B20043" t="s">
        <v>33832</v>
      </c>
      <c r="C20043" t="s">
        <v>330</v>
      </c>
      <c r="D20043" t="s">
        <v>4526</v>
      </c>
      <c r="E20043" t="s">
        <v>59</v>
      </c>
      <c r="F20043" t="b">
        <v>0</v>
      </c>
      <c r="G20043" t="s">
        <v>41</v>
      </c>
      <c r="H20043" s="1">
        <v>46252.629444444443</v>
      </c>
      <c r="I20043" t="b">
        <v>0</v>
      </c>
      <c r="J20043" t="b">
        <v>0</v>
      </c>
      <c r="K20043" t="s">
        <v>41</v>
      </c>
      <c r="L20043" t="s">
        <v>60</v>
      </c>
      <c r="M20043">
        <v>117500</v>
      </c>
      <c r="N20043"/>
      <c r="O20043" t="s">
        <v>20996</v>
      </c>
      <c r="P20043" t="s">
        <v>875</v>
      </c>
    </row>
    <row r="20044" spans="1:16" x14ac:dyDescent="0.35">
      <c r="A20044" t="s">
        <v>3</v>
      </c>
      <c r="B20044" t="s">
        <v>33833</v>
      </c>
      <c r="C20044" t="s">
        <v>76</v>
      </c>
      <c r="D20044" t="s">
        <v>141</v>
      </c>
      <c r="E20044" t="s">
        <v>88</v>
      </c>
      <c r="F20044" t="b">
        <v>1</v>
      </c>
      <c r="G20044" t="s">
        <v>41</v>
      </c>
      <c r="H20044" s="1">
        <v>46252.629513888889</v>
      </c>
      <c r="I20044" t="b">
        <v>0</v>
      </c>
      <c r="J20044" t="b">
        <v>0</v>
      </c>
      <c r="K20044" t="s">
        <v>41</v>
      </c>
      <c r="L20044" t="s">
        <v>74</v>
      </c>
      <c r="M20044"/>
      <c r="N20044">
        <v>47.5</v>
      </c>
      <c r="O20044" t="s">
        <v>141</v>
      </c>
    </row>
    <row r="20045" spans="1:16" x14ac:dyDescent="0.35">
      <c r="A20045" t="s">
        <v>0</v>
      </c>
      <c r="B20045" t="s">
        <v>33834</v>
      </c>
      <c r="C20045" t="s">
        <v>6862</v>
      </c>
      <c r="D20045" t="s">
        <v>4346</v>
      </c>
      <c r="E20045" t="s">
        <v>59</v>
      </c>
      <c r="F20045" t="b">
        <v>0</v>
      </c>
      <c r="G20045" t="s">
        <v>40</v>
      </c>
      <c r="H20045" s="1">
        <v>46252.671203703707</v>
      </c>
      <c r="I20045" t="b">
        <v>1</v>
      </c>
      <c r="J20045" t="b">
        <v>0</v>
      </c>
      <c r="K20045" t="s">
        <v>40</v>
      </c>
      <c r="L20045" t="s">
        <v>60</v>
      </c>
      <c r="M20045">
        <v>27500</v>
      </c>
      <c r="N20045"/>
      <c r="O20045" t="s">
        <v>16147</v>
      </c>
      <c r="P20045" t="s">
        <v>219</v>
      </c>
    </row>
    <row r="20046" spans="1:16" x14ac:dyDescent="0.35">
      <c r="A20046" t="s">
        <v>1</v>
      </c>
      <c r="B20046" t="s">
        <v>33835</v>
      </c>
      <c r="C20046" t="s">
        <v>1286</v>
      </c>
      <c r="D20046" t="s">
        <v>4526</v>
      </c>
      <c r="E20046" t="s">
        <v>59</v>
      </c>
      <c r="F20046" t="b">
        <v>0</v>
      </c>
      <c r="G20046" t="s">
        <v>68</v>
      </c>
      <c r="H20046" s="1">
        <v>46252.674756944441</v>
      </c>
      <c r="I20046" t="b">
        <v>0</v>
      </c>
      <c r="J20046" t="b">
        <v>0</v>
      </c>
      <c r="K20046" t="s">
        <v>41</v>
      </c>
      <c r="L20046" t="s">
        <v>60</v>
      </c>
      <c r="M20046">
        <v>105000</v>
      </c>
      <c r="N20046"/>
      <c r="O20046" t="s">
        <v>1965</v>
      </c>
      <c r="P20046" t="s">
        <v>954</v>
      </c>
    </row>
    <row r="20047" spans="1:16" x14ac:dyDescent="0.35">
      <c r="A20047" t="s">
        <v>5</v>
      </c>
      <c r="B20047" t="s">
        <v>33836</v>
      </c>
      <c r="C20047" t="s">
        <v>285</v>
      </c>
      <c r="D20047" t="s">
        <v>4526</v>
      </c>
      <c r="E20047" t="s">
        <v>88</v>
      </c>
      <c r="F20047" t="b">
        <v>0</v>
      </c>
      <c r="G20047" t="s">
        <v>89</v>
      </c>
      <c r="H20047" s="1">
        <v>46252.674791666657</v>
      </c>
      <c r="I20047" t="b">
        <v>1</v>
      </c>
      <c r="J20047" t="b">
        <v>0</v>
      </c>
      <c r="K20047" t="s">
        <v>41</v>
      </c>
      <c r="L20047" t="s">
        <v>74</v>
      </c>
      <c r="M20047"/>
      <c r="N20047">
        <v>63.5</v>
      </c>
      <c r="O20047" t="s">
        <v>26616</v>
      </c>
      <c r="P20047" t="s">
        <v>33711</v>
      </c>
    </row>
    <row r="20048" spans="1:16" x14ac:dyDescent="0.35">
      <c r="A20048" t="s">
        <v>4</v>
      </c>
      <c r="B20048" t="s">
        <v>33837</v>
      </c>
      <c r="C20048" t="s">
        <v>500</v>
      </c>
      <c r="D20048" t="s">
        <v>4550</v>
      </c>
      <c r="E20048" t="s">
        <v>59</v>
      </c>
      <c r="F20048" t="b">
        <v>0</v>
      </c>
      <c r="G20048" t="s">
        <v>13</v>
      </c>
      <c r="H20048" s="1">
        <v>46252.675497685188</v>
      </c>
      <c r="I20048" t="b">
        <v>0</v>
      </c>
      <c r="J20048" t="b">
        <v>0</v>
      </c>
      <c r="K20048" t="s">
        <v>13</v>
      </c>
      <c r="L20048" t="s">
        <v>60</v>
      </c>
      <c r="M20048">
        <v>130000</v>
      </c>
      <c r="N20048"/>
      <c r="O20048" t="s">
        <v>33838</v>
      </c>
      <c r="P20048" t="s">
        <v>33839</v>
      </c>
    </row>
    <row r="20049" spans="1:16" x14ac:dyDescent="0.35">
      <c r="A20049" t="s">
        <v>0</v>
      </c>
      <c r="B20049" t="s">
        <v>0</v>
      </c>
      <c r="C20049" t="s">
        <v>2811</v>
      </c>
      <c r="D20049" t="s">
        <v>4526</v>
      </c>
      <c r="E20049" t="s">
        <v>59</v>
      </c>
      <c r="F20049" t="b">
        <v>0</v>
      </c>
      <c r="G20049" t="s">
        <v>77</v>
      </c>
      <c r="H20049" s="1">
        <v>46252.70957175926</v>
      </c>
      <c r="I20049" t="b">
        <v>0</v>
      </c>
      <c r="J20049" t="b">
        <v>1</v>
      </c>
      <c r="K20049" t="s">
        <v>41</v>
      </c>
      <c r="L20049" t="s">
        <v>60</v>
      </c>
      <c r="M20049">
        <v>80000</v>
      </c>
      <c r="N20049"/>
      <c r="O20049" t="s">
        <v>22765</v>
      </c>
      <c r="P20049" t="s">
        <v>33840</v>
      </c>
    </row>
    <row r="20050" spans="1:16" x14ac:dyDescent="0.35">
      <c r="A20050" t="s">
        <v>0</v>
      </c>
      <c r="B20050" t="s">
        <v>33841</v>
      </c>
      <c r="C20050" t="s">
        <v>472</v>
      </c>
      <c r="D20050" t="s">
        <v>4526</v>
      </c>
      <c r="E20050" t="s">
        <v>88</v>
      </c>
      <c r="F20050" t="b">
        <v>0</v>
      </c>
      <c r="G20050" t="s">
        <v>65</v>
      </c>
      <c r="H20050" s="1">
        <v>46252.709583333337</v>
      </c>
      <c r="I20050" t="b">
        <v>0</v>
      </c>
      <c r="J20050" t="b">
        <v>1</v>
      </c>
      <c r="K20050" t="s">
        <v>41</v>
      </c>
      <c r="L20050" t="s">
        <v>74</v>
      </c>
      <c r="M20050"/>
      <c r="N20050">
        <v>52.5</v>
      </c>
      <c r="O20050" t="s">
        <v>2776</v>
      </c>
      <c r="P20050" t="s">
        <v>33842</v>
      </c>
    </row>
    <row r="20051" spans="1:16" x14ac:dyDescent="0.35">
      <c r="A20051" t="s">
        <v>5</v>
      </c>
      <c r="B20051" t="s">
        <v>3624</v>
      </c>
      <c r="C20051" t="s">
        <v>361</v>
      </c>
      <c r="D20051" t="s">
        <v>4346</v>
      </c>
      <c r="E20051" t="s">
        <v>59</v>
      </c>
      <c r="F20051" t="b">
        <v>0</v>
      </c>
      <c r="G20051" t="s">
        <v>77</v>
      </c>
      <c r="H20051" s="1">
        <v>46252.716400462959</v>
      </c>
      <c r="I20051" t="b">
        <v>0</v>
      </c>
      <c r="J20051" t="b">
        <v>1</v>
      </c>
      <c r="K20051" t="s">
        <v>41</v>
      </c>
      <c r="L20051" t="s">
        <v>60</v>
      </c>
      <c r="M20051">
        <v>126875</v>
      </c>
      <c r="N20051"/>
      <c r="O20051" t="s">
        <v>13577</v>
      </c>
      <c r="P20051" t="s">
        <v>33843</v>
      </c>
    </row>
    <row r="20052" spans="1:16" x14ac:dyDescent="0.35">
      <c r="A20052" t="s">
        <v>0</v>
      </c>
      <c r="B20052" t="s">
        <v>33844</v>
      </c>
      <c r="C20052" t="s">
        <v>16882</v>
      </c>
      <c r="D20052" t="s">
        <v>4526</v>
      </c>
      <c r="E20052" t="s">
        <v>59</v>
      </c>
      <c r="F20052" t="b">
        <v>0</v>
      </c>
      <c r="G20052" t="s">
        <v>65</v>
      </c>
      <c r="H20052" s="1">
        <v>46252.751238425917</v>
      </c>
      <c r="I20052" t="b">
        <v>0</v>
      </c>
      <c r="J20052" t="b">
        <v>0</v>
      </c>
      <c r="K20052" t="s">
        <v>41</v>
      </c>
      <c r="L20052" t="s">
        <v>74</v>
      </c>
      <c r="M20052"/>
      <c r="N20052">
        <v>70</v>
      </c>
      <c r="O20052" t="s">
        <v>30424</v>
      </c>
      <c r="P20052" t="s">
        <v>33845</v>
      </c>
    </row>
    <row r="20053" spans="1:16" x14ac:dyDescent="0.35">
      <c r="A20053" t="s">
        <v>7</v>
      </c>
      <c r="B20053" t="s">
        <v>33846</v>
      </c>
      <c r="C20053" t="s">
        <v>1107</v>
      </c>
      <c r="D20053" t="s">
        <v>4346</v>
      </c>
      <c r="E20053" t="s">
        <v>59</v>
      </c>
      <c r="F20053" t="b">
        <v>0</v>
      </c>
      <c r="G20053" t="s">
        <v>77</v>
      </c>
      <c r="H20053" s="1">
        <v>46252.751238425917</v>
      </c>
      <c r="I20053" t="b">
        <v>0</v>
      </c>
      <c r="J20053" t="b">
        <v>0</v>
      </c>
      <c r="K20053" t="s">
        <v>41</v>
      </c>
      <c r="L20053" t="s">
        <v>60</v>
      </c>
      <c r="M20053">
        <v>148620</v>
      </c>
      <c r="N20053"/>
      <c r="O20053" t="s">
        <v>2346</v>
      </c>
    </row>
    <row r="20054" spans="1:16" x14ac:dyDescent="0.35">
      <c r="A20054" t="s">
        <v>5</v>
      </c>
      <c r="B20054" t="s">
        <v>19157</v>
      </c>
      <c r="C20054" t="s">
        <v>382</v>
      </c>
      <c r="D20054" t="s">
        <v>4526</v>
      </c>
      <c r="E20054" t="s">
        <v>59</v>
      </c>
      <c r="F20054" t="b">
        <v>0</v>
      </c>
      <c r="G20054" t="s">
        <v>77</v>
      </c>
      <c r="H20054" s="1">
        <v>46252.758067129631</v>
      </c>
      <c r="I20054" t="b">
        <v>1</v>
      </c>
      <c r="J20054" t="b">
        <v>0</v>
      </c>
      <c r="K20054" t="s">
        <v>41</v>
      </c>
      <c r="L20054" t="s">
        <v>60</v>
      </c>
      <c r="M20054">
        <v>167500</v>
      </c>
      <c r="N20054"/>
      <c r="O20054" t="s">
        <v>6970</v>
      </c>
      <c r="P20054" t="s">
        <v>33847</v>
      </c>
    </row>
    <row r="20055" spans="1:16" x14ac:dyDescent="0.35">
      <c r="A20055" t="s">
        <v>1</v>
      </c>
      <c r="B20055" t="s">
        <v>33848</v>
      </c>
      <c r="C20055" t="s">
        <v>148</v>
      </c>
      <c r="D20055" t="s">
        <v>4526</v>
      </c>
      <c r="E20055" t="s">
        <v>59</v>
      </c>
      <c r="F20055" t="b">
        <v>0</v>
      </c>
      <c r="G20055" t="s">
        <v>89</v>
      </c>
      <c r="H20055" s="1">
        <v>46252.7580787037</v>
      </c>
      <c r="I20055" t="b">
        <v>1</v>
      </c>
      <c r="J20055" t="b">
        <v>1</v>
      </c>
      <c r="K20055" t="s">
        <v>41</v>
      </c>
      <c r="L20055" t="s">
        <v>74</v>
      </c>
      <c r="M20055"/>
      <c r="N20055">
        <v>90.295000000000002</v>
      </c>
      <c r="O20055" t="s">
        <v>32618</v>
      </c>
      <c r="P20055" t="s">
        <v>33849</v>
      </c>
    </row>
    <row r="20056" spans="1:16" x14ac:dyDescent="0.35">
      <c r="A20056" t="s">
        <v>1</v>
      </c>
      <c r="B20056" t="s">
        <v>33850</v>
      </c>
      <c r="C20056" t="s">
        <v>167</v>
      </c>
      <c r="D20056" t="s">
        <v>4346</v>
      </c>
      <c r="E20056" t="s">
        <v>59</v>
      </c>
      <c r="F20056" t="b">
        <v>0</v>
      </c>
      <c r="G20056" t="s">
        <v>89</v>
      </c>
      <c r="H20056" s="1">
        <v>46252.758090277777</v>
      </c>
      <c r="I20056" t="b">
        <v>0</v>
      </c>
      <c r="J20056" t="b">
        <v>0</v>
      </c>
      <c r="K20056" t="s">
        <v>41</v>
      </c>
      <c r="L20056" t="s">
        <v>60</v>
      </c>
      <c r="M20056">
        <v>182500</v>
      </c>
      <c r="N20056"/>
      <c r="O20056" t="s">
        <v>33851</v>
      </c>
      <c r="P20056" t="s">
        <v>33852</v>
      </c>
    </row>
    <row r="20057" spans="1:16" x14ac:dyDescent="0.35">
      <c r="A20057" t="s">
        <v>4</v>
      </c>
      <c r="B20057" t="s">
        <v>33853</v>
      </c>
      <c r="C20057" t="s">
        <v>112</v>
      </c>
      <c r="D20057" t="s">
        <v>4526</v>
      </c>
      <c r="E20057" t="s">
        <v>59</v>
      </c>
      <c r="F20057" t="b">
        <v>0</v>
      </c>
      <c r="G20057" t="s">
        <v>89</v>
      </c>
      <c r="H20057" s="1">
        <v>46252.758194444446</v>
      </c>
      <c r="I20057" t="b">
        <v>0</v>
      </c>
      <c r="J20057" t="b">
        <v>1</v>
      </c>
      <c r="K20057" t="s">
        <v>41</v>
      </c>
      <c r="L20057" t="s">
        <v>60</v>
      </c>
      <c r="M20057">
        <v>177500</v>
      </c>
      <c r="N20057"/>
      <c r="O20057" t="s">
        <v>1610</v>
      </c>
      <c r="P20057" t="s">
        <v>33854</v>
      </c>
    </row>
    <row r="20058" spans="1:16" x14ac:dyDescent="0.35">
      <c r="A20058" t="s">
        <v>0</v>
      </c>
      <c r="B20058" t="s">
        <v>8176</v>
      </c>
      <c r="C20058" t="s">
        <v>370</v>
      </c>
      <c r="D20058" t="s">
        <v>2360</v>
      </c>
      <c r="E20058" t="s">
        <v>59</v>
      </c>
      <c r="F20058" t="b">
        <v>0</v>
      </c>
      <c r="G20058" t="s">
        <v>65</v>
      </c>
      <c r="H20058" s="1">
        <v>46252.792905092603</v>
      </c>
      <c r="I20058" t="b">
        <v>0</v>
      </c>
      <c r="J20058" t="b">
        <v>0</v>
      </c>
      <c r="K20058" t="s">
        <v>41</v>
      </c>
      <c r="L20058" t="s">
        <v>60</v>
      </c>
      <c r="M20058">
        <v>57000</v>
      </c>
      <c r="N20058"/>
      <c r="O20058" t="s">
        <v>1220</v>
      </c>
      <c r="P20058" t="s">
        <v>146</v>
      </c>
    </row>
    <row r="20059" spans="1:16" x14ac:dyDescent="0.35">
      <c r="A20059" t="s">
        <v>0</v>
      </c>
      <c r="B20059" t="s">
        <v>33855</v>
      </c>
      <c r="C20059" t="s">
        <v>901</v>
      </c>
      <c r="D20059" t="s">
        <v>4346</v>
      </c>
      <c r="E20059" t="s">
        <v>59</v>
      </c>
      <c r="F20059" t="b">
        <v>0</v>
      </c>
      <c r="G20059" t="s">
        <v>77</v>
      </c>
      <c r="H20059" s="1">
        <v>46252.792905092603</v>
      </c>
      <c r="I20059" t="b">
        <v>0</v>
      </c>
      <c r="J20059" t="b">
        <v>1</v>
      </c>
      <c r="K20059" t="s">
        <v>41</v>
      </c>
      <c r="L20059" t="s">
        <v>60</v>
      </c>
      <c r="M20059">
        <v>82500</v>
      </c>
      <c r="N20059"/>
      <c r="O20059" t="s">
        <v>33856</v>
      </c>
      <c r="P20059" t="s">
        <v>1314</v>
      </c>
    </row>
    <row r="20060" spans="1:16" x14ac:dyDescent="0.35">
      <c r="A20060" t="s">
        <v>5</v>
      </c>
      <c r="B20060" t="s">
        <v>33857</v>
      </c>
      <c r="C20060" t="s">
        <v>913</v>
      </c>
      <c r="D20060" t="s">
        <v>20103</v>
      </c>
      <c r="E20060" t="s">
        <v>59</v>
      </c>
      <c r="F20060" t="b">
        <v>0</v>
      </c>
      <c r="G20060" t="s">
        <v>20</v>
      </c>
      <c r="H20060" s="1">
        <v>46252.794340277767</v>
      </c>
      <c r="I20060" t="b">
        <v>0</v>
      </c>
      <c r="J20060" t="b">
        <v>0</v>
      </c>
      <c r="K20060" t="s">
        <v>20</v>
      </c>
      <c r="L20060" t="s">
        <v>60</v>
      </c>
      <c r="M20060">
        <v>47500</v>
      </c>
      <c r="N20060"/>
      <c r="O20060" t="s">
        <v>33858</v>
      </c>
    </row>
    <row r="20061" spans="1:16" x14ac:dyDescent="0.35">
      <c r="A20061" t="s">
        <v>6</v>
      </c>
      <c r="B20061" t="s">
        <v>33859</v>
      </c>
      <c r="C20061" t="s">
        <v>3269</v>
      </c>
      <c r="D20061" t="s">
        <v>4526</v>
      </c>
      <c r="E20061" t="s">
        <v>88</v>
      </c>
      <c r="F20061" t="b">
        <v>0</v>
      </c>
      <c r="G20061" t="s">
        <v>65</v>
      </c>
      <c r="H20061" s="1">
        <v>46252.796400462961</v>
      </c>
      <c r="I20061" t="b">
        <v>0</v>
      </c>
      <c r="J20061" t="b">
        <v>0</v>
      </c>
      <c r="K20061" t="s">
        <v>41</v>
      </c>
      <c r="L20061" t="s">
        <v>74</v>
      </c>
      <c r="M20061"/>
      <c r="N20061">
        <v>65</v>
      </c>
      <c r="O20061" t="s">
        <v>2155</v>
      </c>
      <c r="P20061" t="s">
        <v>33860</v>
      </c>
    </row>
    <row r="20062" spans="1:16" x14ac:dyDescent="0.35">
      <c r="A20062" t="s">
        <v>1</v>
      </c>
      <c r="B20062" t="s">
        <v>599</v>
      </c>
      <c r="C20062" t="s">
        <v>24228</v>
      </c>
      <c r="D20062" t="s">
        <v>5349</v>
      </c>
      <c r="E20062" t="s">
        <v>59</v>
      </c>
      <c r="F20062" t="b">
        <v>0</v>
      </c>
      <c r="G20062" t="s">
        <v>77</v>
      </c>
      <c r="H20062" s="1">
        <v>46252.799733796302</v>
      </c>
      <c r="I20062" t="b">
        <v>1</v>
      </c>
      <c r="J20062" t="b">
        <v>1</v>
      </c>
      <c r="K20062" t="s">
        <v>41</v>
      </c>
      <c r="L20062" t="s">
        <v>60</v>
      </c>
      <c r="M20062">
        <v>97500</v>
      </c>
      <c r="N20062"/>
      <c r="O20062" t="s">
        <v>7333</v>
      </c>
      <c r="P20062" t="s">
        <v>33861</v>
      </c>
    </row>
    <row r="20063" spans="1:16" x14ac:dyDescent="0.35">
      <c r="A20063" t="s">
        <v>5</v>
      </c>
      <c r="B20063" t="s">
        <v>33862</v>
      </c>
      <c r="C20063" t="s">
        <v>76</v>
      </c>
      <c r="D20063" t="s">
        <v>141</v>
      </c>
      <c r="E20063" t="s">
        <v>88</v>
      </c>
      <c r="F20063" t="b">
        <v>1</v>
      </c>
      <c r="G20063" t="s">
        <v>89</v>
      </c>
      <c r="H20063" s="1">
        <v>46252.799745370372</v>
      </c>
      <c r="I20063" t="b">
        <v>1</v>
      </c>
      <c r="J20063" t="b">
        <v>0</v>
      </c>
      <c r="K20063" t="s">
        <v>41</v>
      </c>
      <c r="L20063" t="s">
        <v>74</v>
      </c>
      <c r="M20063"/>
      <c r="N20063">
        <v>95</v>
      </c>
      <c r="O20063" t="s">
        <v>141</v>
      </c>
      <c r="P20063" t="s">
        <v>33863</v>
      </c>
    </row>
    <row r="20064" spans="1:16" x14ac:dyDescent="0.35">
      <c r="A20064" t="s">
        <v>0</v>
      </c>
      <c r="B20064" t="s">
        <v>31662</v>
      </c>
      <c r="C20064" t="s">
        <v>165</v>
      </c>
      <c r="D20064" t="s">
        <v>4346</v>
      </c>
      <c r="E20064" t="s">
        <v>88</v>
      </c>
      <c r="F20064" t="b">
        <v>0</v>
      </c>
      <c r="G20064" t="s">
        <v>73</v>
      </c>
      <c r="H20064" s="1">
        <v>46252.83457175926</v>
      </c>
      <c r="I20064" t="b">
        <v>1</v>
      </c>
      <c r="J20064" t="b">
        <v>0</v>
      </c>
      <c r="K20064" t="s">
        <v>41</v>
      </c>
      <c r="L20064" t="s">
        <v>60</v>
      </c>
      <c r="M20064">
        <v>96141.17</v>
      </c>
      <c r="N20064"/>
      <c r="O20064" t="s">
        <v>31663</v>
      </c>
      <c r="P20064" t="s">
        <v>33864</v>
      </c>
    </row>
    <row r="20065" spans="1:16" x14ac:dyDescent="0.35">
      <c r="A20065" t="s">
        <v>3</v>
      </c>
      <c r="B20065" t="s">
        <v>33865</v>
      </c>
      <c r="C20065" t="s">
        <v>370</v>
      </c>
      <c r="D20065" t="s">
        <v>2360</v>
      </c>
      <c r="E20065" t="s">
        <v>88</v>
      </c>
      <c r="F20065" t="b">
        <v>0</v>
      </c>
      <c r="G20065" t="s">
        <v>65</v>
      </c>
      <c r="H20065" s="1">
        <v>46252.834583333337</v>
      </c>
      <c r="I20065" t="b">
        <v>0</v>
      </c>
      <c r="J20065" t="b">
        <v>0</v>
      </c>
      <c r="K20065" t="s">
        <v>41</v>
      </c>
      <c r="L20065" t="s">
        <v>74</v>
      </c>
      <c r="M20065"/>
      <c r="N20065">
        <v>29</v>
      </c>
      <c r="O20065" t="s">
        <v>1220</v>
      </c>
    </row>
    <row r="20066" spans="1:16" x14ac:dyDescent="0.35">
      <c r="A20066" t="s">
        <v>0</v>
      </c>
      <c r="B20066" t="s">
        <v>33866</v>
      </c>
      <c r="C20066" t="s">
        <v>1792</v>
      </c>
      <c r="D20066" t="s">
        <v>4526</v>
      </c>
      <c r="E20066" t="s">
        <v>88</v>
      </c>
      <c r="F20066" t="b">
        <v>0</v>
      </c>
      <c r="G20066" t="s">
        <v>65</v>
      </c>
      <c r="H20066" s="1">
        <v>46252.834594907406</v>
      </c>
      <c r="I20066" t="b">
        <v>0</v>
      </c>
      <c r="J20066" t="b">
        <v>0</v>
      </c>
      <c r="K20066" t="s">
        <v>41</v>
      </c>
      <c r="L20066" t="s">
        <v>74</v>
      </c>
      <c r="M20066"/>
      <c r="N20066">
        <v>37.5</v>
      </c>
      <c r="O20066" t="s">
        <v>2428</v>
      </c>
      <c r="P20066" t="s">
        <v>1791</v>
      </c>
    </row>
    <row r="20067" spans="1:16" x14ac:dyDescent="0.35">
      <c r="A20067" t="s">
        <v>6</v>
      </c>
      <c r="B20067" t="s">
        <v>4067</v>
      </c>
      <c r="C20067" t="s">
        <v>2093</v>
      </c>
      <c r="D20067" t="s">
        <v>4526</v>
      </c>
      <c r="E20067" t="s">
        <v>59</v>
      </c>
      <c r="F20067" t="b">
        <v>0</v>
      </c>
      <c r="G20067" t="s">
        <v>89</v>
      </c>
      <c r="H20067" s="1">
        <v>46252.841412037043</v>
      </c>
      <c r="I20067" t="b">
        <v>0</v>
      </c>
      <c r="J20067" t="b">
        <v>1</v>
      </c>
      <c r="K20067" t="s">
        <v>41</v>
      </c>
      <c r="L20067" t="s">
        <v>60</v>
      </c>
      <c r="M20067">
        <v>125000</v>
      </c>
      <c r="N20067"/>
      <c r="O20067" t="s">
        <v>105</v>
      </c>
      <c r="P20067" t="s">
        <v>33867</v>
      </c>
    </row>
    <row r="20068" spans="1:16" x14ac:dyDescent="0.35">
      <c r="A20068" t="s">
        <v>1</v>
      </c>
      <c r="B20068" t="s">
        <v>33868</v>
      </c>
      <c r="C20068" t="s">
        <v>218</v>
      </c>
      <c r="D20068" t="s">
        <v>4526</v>
      </c>
      <c r="E20068" t="s">
        <v>88</v>
      </c>
      <c r="F20068" t="b">
        <v>0</v>
      </c>
      <c r="G20068" t="s">
        <v>89</v>
      </c>
      <c r="H20068" s="1">
        <v>46252.841412037043</v>
      </c>
      <c r="I20068" t="b">
        <v>1</v>
      </c>
      <c r="J20068" t="b">
        <v>0</v>
      </c>
      <c r="K20068" t="s">
        <v>41</v>
      </c>
      <c r="L20068" t="s">
        <v>74</v>
      </c>
      <c r="M20068"/>
      <c r="N20068">
        <v>75</v>
      </c>
      <c r="O20068" t="s">
        <v>27777</v>
      </c>
      <c r="P20068" t="s">
        <v>33869</v>
      </c>
    </row>
    <row r="20069" spans="1:16" x14ac:dyDescent="0.35">
      <c r="A20069" t="s">
        <v>0</v>
      </c>
      <c r="B20069" t="s">
        <v>33870</v>
      </c>
      <c r="C20069" t="s">
        <v>112</v>
      </c>
      <c r="D20069" t="s">
        <v>4526</v>
      </c>
      <c r="E20069" t="s">
        <v>59</v>
      </c>
      <c r="F20069" t="b">
        <v>0</v>
      </c>
      <c r="G20069" t="s">
        <v>65</v>
      </c>
      <c r="H20069" s="1">
        <v>46252.876238425917</v>
      </c>
      <c r="I20069" t="b">
        <v>0</v>
      </c>
      <c r="J20069" t="b">
        <v>1</v>
      </c>
      <c r="K20069" t="s">
        <v>41</v>
      </c>
      <c r="L20069" t="s">
        <v>60</v>
      </c>
      <c r="M20069">
        <v>210000</v>
      </c>
      <c r="N20069"/>
      <c r="O20069" t="s">
        <v>140</v>
      </c>
      <c r="P20069" t="s">
        <v>33871</v>
      </c>
    </row>
    <row r="20070" spans="1:16" x14ac:dyDescent="0.35">
      <c r="A20070" t="s">
        <v>3</v>
      </c>
      <c r="B20070" t="s">
        <v>33872</v>
      </c>
      <c r="C20070" t="s">
        <v>698</v>
      </c>
      <c r="D20070" t="s">
        <v>4526</v>
      </c>
      <c r="E20070" t="s">
        <v>59</v>
      </c>
      <c r="F20070" t="b">
        <v>0</v>
      </c>
      <c r="G20070" t="s">
        <v>68</v>
      </c>
      <c r="H20070" s="1">
        <v>46252.876331018517</v>
      </c>
      <c r="I20070" t="b">
        <v>0</v>
      </c>
      <c r="J20070" t="b">
        <v>1</v>
      </c>
      <c r="K20070" t="s">
        <v>41</v>
      </c>
      <c r="L20070" t="s">
        <v>74</v>
      </c>
      <c r="M20070"/>
      <c r="N20070">
        <v>19.18</v>
      </c>
      <c r="O20070" t="s">
        <v>33873</v>
      </c>
    </row>
    <row r="20071" spans="1:16" x14ac:dyDescent="0.35">
      <c r="A20071" t="s">
        <v>1</v>
      </c>
      <c r="B20071" t="s">
        <v>1</v>
      </c>
      <c r="C20071" t="s">
        <v>159</v>
      </c>
      <c r="D20071" t="s">
        <v>4526</v>
      </c>
      <c r="E20071" t="s">
        <v>59</v>
      </c>
      <c r="F20071" t="b">
        <v>0</v>
      </c>
      <c r="G20071" t="s">
        <v>89</v>
      </c>
      <c r="H20071" s="1">
        <v>46252.883159722223</v>
      </c>
      <c r="I20071" t="b">
        <v>0</v>
      </c>
      <c r="J20071" t="b">
        <v>0</v>
      </c>
      <c r="K20071" t="s">
        <v>41</v>
      </c>
      <c r="L20071" t="s">
        <v>60</v>
      </c>
      <c r="M20071">
        <v>140000</v>
      </c>
      <c r="N20071"/>
      <c r="O20071" t="s">
        <v>33874</v>
      </c>
      <c r="P20071" t="s">
        <v>33875</v>
      </c>
    </row>
    <row r="20072" spans="1:16" x14ac:dyDescent="0.35">
      <c r="A20072" t="s">
        <v>1</v>
      </c>
      <c r="B20072" t="s">
        <v>33876</v>
      </c>
      <c r="C20072" t="s">
        <v>76</v>
      </c>
      <c r="D20072" t="s">
        <v>4346</v>
      </c>
      <c r="E20072" t="s">
        <v>59</v>
      </c>
      <c r="F20072" t="b">
        <v>1</v>
      </c>
      <c r="G20072" t="s">
        <v>13</v>
      </c>
      <c r="H20072" s="1">
        <v>46252.883819444447</v>
      </c>
      <c r="I20072" t="b">
        <v>1</v>
      </c>
      <c r="J20072" t="b">
        <v>0</v>
      </c>
      <c r="K20072" t="s">
        <v>13</v>
      </c>
      <c r="L20072" t="s">
        <v>74</v>
      </c>
      <c r="M20072"/>
      <c r="N20072">
        <v>26.664999999999999</v>
      </c>
      <c r="O20072" t="s">
        <v>399</v>
      </c>
      <c r="P20072" t="s">
        <v>1833</v>
      </c>
    </row>
    <row r="20073" spans="1:16" x14ac:dyDescent="0.35">
      <c r="A20073" t="s">
        <v>5</v>
      </c>
      <c r="B20073" t="s">
        <v>33877</v>
      </c>
      <c r="C20073" t="s">
        <v>207</v>
      </c>
      <c r="D20073" t="s">
        <v>4526</v>
      </c>
      <c r="E20073" t="s">
        <v>88</v>
      </c>
      <c r="F20073" t="b">
        <v>0</v>
      </c>
      <c r="G20073" t="s">
        <v>73</v>
      </c>
      <c r="H20073" s="1">
        <v>46252.966574074067</v>
      </c>
      <c r="I20073" t="b">
        <v>1</v>
      </c>
      <c r="J20073" t="b">
        <v>1</v>
      </c>
      <c r="K20073" t="s">
        <v>41</v>
      </c>
      <c r="L20073" t="s">
        <v>74</v>
      </c>
      <c r="M20073"/>
      <c r="N20073">
        <v>62.5</v>
      </c>
      <c r="O20073" t="s">
        <v>2428</v>
      </c>
      <c r="P20073" t="s">
        <v>33878</v>
      </c>
    </row>
    <row r="20074" spans="1:16" x14ac:dyDescent="0.35">
      <c r="A20074" t="s">
        <v>1</v>
      </c>
      <c r="B20074" t="s">
        <v>33879</v>
      </c>
      <c r="C20074" t="s">
        <v>76</v>
      </c>
      <c r="D20074" t="s">
        <v>4673</v>
      </c>
      <c r="E20074" t="s">
        <v>59</v>
      </c>
      <c r="F20074" t="b">
        <v>1</v>
      </c>
      <c r="G20074" t="s">
        <v>89</v>
      </c>
      <c r="H20074" s="1">
        <v>46253.008090277777</v>
      </c>
      <c r="I20074" t="b">
        <v>1</v>
      </c>
      <c r="J20074" t="b">
        <v>1</v>
      </c>
      <c r="K20074" t="s">
        <v>41</v>
      </c>
      <c r="L20074" t="s">
        <v>60</v>
      </c>
      <c r="M20074">
        <v>445000</v>
      </c>
      <c r="N20074"/>
      <c r="O20074" t="s">
        <v>827</v>
      </c>
      <c r="P20074" t="s">
        <v>13657</v>
      </c>
    </row>
    <row r="20075" spans="1:16" x14ac:dyDescent="0.35">
      <c r="A20075" t="s">
        <v>5</v>
      </c>
      <c r="B20075" t="s">
        <v>33880</v>
      </c>
      <c r="C20075" t="s">
        <v>1523</v>
      </c>
      <c r="D20075" t="s">
        <v>4515</v>
      </c>
      <c r="E20075" t="s">
        <v>59</v>
      </c>
      <c r="F20075" t="b">
        <v>0</v>
      </c>
      <c r="G20075" t="s">
        <v>77</v>
      </c>
      <c r="H20075" s="1">
        <v>46253.008148148147</v>
      </c>
      <c r="I20075" t="b">
        <v>1</v>
      </c>
      <c r="J20075" t="b">
        <v>0</v>
      </c>
      <c r="K20075" t="s">
        <v>41</v>
      </c>
      <c r="L20075" t="s">
        <v>60</v>
      </c>
      <c r="M20075">
        <v>155000</v>
      </c>
      <c r="N20075"/>
      <c r="O20075" t="s">
        <v>33226</v>
      </c>
    </row>
    <row r="20076" spans="1:16" x14ac:dyDescent="0.35">
      <c r="A20076" t="s">
        <v>0</v>
      </c>
      <c r="B20076" t="s">
        <v>33881</v>
      </c>
      <c r="C20076" t="s">
        <v>33882</v>
      </c>
      <c r="D20076" t="s">
        <v>31335</v>
      </c>
      <c r="E20076" t="s">
        <v>59</v>
      </c>
      <c r="F20076" t="b">
        <v>0</v>
      </c>
      <c r="G20076" t="s">
        <v>41</v>
      </c>
      <c r="H20076" s="1">
        <v>46253.254652777781</v>
      </c>
      <c r="I20076" t="b">
        <v>0</v>
      </c>
      <c r="J20076" t="b">
        <v>1</v>
      </c>
      <c r="K20076" t="s">
        <v>41</v>
      </c>
      <c r="L20076" t="s">
        <v>60</v>
      </c>
      <c r="M20076">
        <v>107143</v>
      </c>
      <c r="N20076"/>
      <c r="O20076" t="s">
        <v>4839</v>
      </c>
      <c r="P20076" t="s">
        <v>146</v>
      </c>
    </row>
    <row r="20077" spans="1:16" x14ac:dyDescent="0.35">
      <c r="A20077" t="s">
        <v>6</v>
      </c>
      <c r="B20077" t="s">
        <v>4708</v>
      </c>
      <c r="C20077" t="s">
        <v>92</v>
      </c>
      <c r="D20077" t="s">
        <v>2360</v>
      </c>
      <c r="E20077" t="s">
        <v>59</v>
      </c>
      <c r="F20077" t="b">
        <v>0</v>
      </c>
      <c r="G20077" t="s">
        <v>77</v>
      </c>
      <c r="H20077" s="1">
        <v>46253.2966087963</v>
      </c>
      <c r="I20077" t="b">
        <v>0</v>
      </c>
      <c r="J20077" t="b">
        <v>1</v>
      </c>
      <c r="K20077" t="s">
        <v>41</v>
      </c>
      <c r="L20077" t="s">
        <v>60</v>
      </c>
      <c r="M20077">
        <v>214500</v>
      </c>
      <c r="N20077"/>
      <c r="O20077" t="s">
        <v>424</v>
      </c>
      <c r="P20077" t="s">
        <v>4581</v>
      </c>
    </row>
    <row r="20078" spans="1:16" x14ac:dyDescent="0.35">
      <c r="A20078" t="s">
        <v>6</v>
      </c>
      <c r="B20078" t="s">
        <v>33883</v>
      </c>
      <c r="C20078" t="s">
        <v>19</v>
      </c>
      <c r="D20078" t="s">
        <v>4526</v>
      </c>
      <c r="E20078" t="s">
        <v>59</v>
      </c>
      <c r="F20078" t="b">
        <v>0</v>
      </c>
      <c r="G20078" t="s">
        <v>19</v>
      </c>
      <c r="H20078" s="1">
        <v>46253.297997685193</v>
      </c>
      <c r="I20078" t="b">
        <v>0</v>
      </c>
      <c r="J20078" t="b">
        <v>0</v>
      </c>
      <c r="K20078" t="s">
        <v>19</v>
      </c>
      <c r="L20078" t="s">
        <v>60</v>
      </c>
      <c r="M20078">
        <v>3000000</v>
      </c>
      <c r="N20078"/>
      <c r="O20078" t="s">
        <v>16068</v>
      </c>
      <c r="P20078" t="s">
        <v>33884</v>
      </c>
    </row>
    <row r="20079" spans="1:16" x14ac:dyDescent="0.35">
      <c r="A20079" t="s">
        <v>5</v>
      </c>
      <c r="B20079" t="s">
        <v>33885</v>
      </c>
      <c r="C20079" t="s">
        <v>121</v>
      </c>
      <c r="D20079" t="s">
        <v>5349</v>
      </c>
      <c r="E20079" t="s">
        <v>59</v>
      </c>
      <c r="F20079" t="b">
        <v>0</v>
      </c>
      <c r="G20079" t="s">
        <v>77</v>
      </c>
      <c r="H20079" s="1">
        <v>46253.300081018519</v>
      </c>
      <c r="I20079" t="b">
        <v>1</v>
      </c>
      <c r="J20079" t="b">
        <v>1</v>
      </c>
      <c r="K20079" t="s">
        <v>41</v>
      </c>
      <c r="L20079" t="s">
        <v>60</v>
      </c>
      <c r="M20079">
        <v>107500</v>
      </c>
      <c r="N20079"/>
      <c r="O20079" t="s">
        <v>7333</v>
      </c>
      <c r="P20079" t="s">
        <v>33861</v>
      </c>
    </row>
    <row r="20080" spans="1:16" x14ac:dyDescent="0.35">
      <c r="A20080" t="s">
        <v>1</v>
      </c>
      <c r="B20080" t="s">
        <v>316</v>
      </c>
      <c r="C20080" t="s">
        <v>3658</v>
      </c>
      <c r="D20080" t="s">
        <v>24507</v>
      </c>
      <c r="E20080" t="s">
        <v>59</v>
      </c>
      <c r="F20080" t="b">
        <v>0</v>
      </c>
      <c r="G20080" t="s">
        <v>19</v>
      </c>
      <c r="H20080" s="1">
        <v>46253.301678240743</v>
      </c>
      <c r="I20080" t="b">
        <v>1</v>
      </c>
      <c r="J20080" t="b">
        <v>0</v>
      </c>
      <c r="K20080" t="s">
        <v>19</v>
      </c>
      <c r="L20080" t="s">
        <v>60</v>
      </c>
      <c r="M20080">
        <v>2500000</v>
      </c>
      <c r="N20080"/>
      <c r="O20080" t="s">
        <v>33886</v>
      </c>
      <c r="P20080" t="s">
        <v>33887</v>
      </c>
    </row>
    <row r="20081" spans="1:16" x14ac:dyDescent="0.35">
      <c r="A20081" t="s">
        <v>8</v>
      </c>
      <c r="B20081" t="s">
        <v>33888</v>
      </c>
      <c r="C20081" t="s">
        <v>27</v>
      </c>
      <c r="D20081" t="s">
        <v>23670</v>
      </c>
      <c r="E20081" t="s">
        <v>59</v>
      </c>
      <c r="F20081" t="b">
        <v>0</v>
      </c>
      <c r="G20081" t="s">
        <v>27</v>
      </c>
      <c r="H20081" s="1">
        <v>46253.302407407413</v>
      </c>
      <c r="I20081" t="b">
        <v>0</v>
      </c>
      <c r="J20081" t="b">
        <v>0</v>
      </c>
      <c r="K20081" t="s">
        <v>27</v>
      </c>
      <c r="L20081" t="s">
        <v>60</v>
      </c>
      <c r="M20081">
        <v>216000</v>
      </c>
      <c r="N20081"/>
      <c r="O20081" t="s">
        <v>2704</v>
      </c>
      <c r="P20081" t="s">
        <v>283</v>
      </c>
    </row>
    <row r="20082" spans="1:16" x14ac:dyDescent="0.35">
      <c r="A20082" t="s">
        <v>7</v>
      </c>
      <c r="B20082" t="s">
        <v>33889</v>
      </c>
      <c r="C20082" t="s">
        <v>167</v>
      </c>
      <c r="D20082" t="s">
        <v>2360</v>
      </c>
      <c r="E20082" t="s">
        <v>59</v>
      </c>
      <c r="F20082" t="b">
        <v>0</v>
      </c>
      <c r="G20082" t="s">
        <v>65</v>
      </c>
      <c r="H20082" s="1">
        <v>46253.334930555553</v>
      </c>
      <c r="I20082" t="b">
        <v>0</v>
      </c>
      <c r="J20082" t="b">
        <v>1</v>
      </c>
      <c r="K20082" t="s">
        <v>41</v>
      </c>
      <c r="L20082" t="s">
        <v>60</v>
      </c>
      <c r="M20082">
        <v>136796.5</v>
      </c>
      <c r="N20082"/>
      <c r="O20082" t="s">
        <v>588</v>
      </c>
      <c r="P20082" t="s">
        <v>33890</v>
      </c>
    </row>
    <row r="20083" spans="1:16" x14ac:dyDescent="0.35">
      <c r="A20083" t="s">
        <v>9</v>
      </c>
      <c r="B20083" t="s">
        <v>33891</v>
      </c>
      <c r="C20083" t="s">
        <v>40</v>
      </c>
      <c r="D20083" t="s">
        <v>4526</v>
      </c>
      <c r="E20083" t="s">
        <v>59</v>
      </c>
      <c r="F20083" t="b">
        <v>0</v>
      </c>
      <c r="G20083" t="s">
        <v>40</v>
      </c>
      <c r="H20083" s="1">
        <v>46253.33797453704</v>
      </c>
      <c r="I20083" t="b">
        <v>1</v>
      </c>
      <c r="J20083" t="b">
        <v>0</v>
      </c>
      <c r="K20083" t="s">
        <v>40</v>
      </c>
      <c r="L20083" t="s">
        <v>60</v>
      </c>
      <c r="M20083">
        <v>62500</v>
      </c>
      <c r="N20083"/>
      <c r="O20083" t="s">
        <v>33892</v>
      </c>
      <c r="P20083" t="s">
        <v>33893</v>
      </c>
    </row>
    <row r="20084" spans="1:16" x14ac:dyDescent="0.35">
      <c r="A20084" t="s">
        <v>2</v>
      </c>
      <c r="B20084" t="s">
        <v>986</v>
      </c>
      <c r="C20084" t="s">
        <v>301</v>
      </c>
      <c r="D20084" t="s">
        <v>4346</v>
      </c>
      <c r="E20084" t="s">
        <v>59</v>
      </c>
      <c r="F20084" t="b">
        <v>0</v>
      </c>
      <c r="G20084" t="s">
        <v>68</v>
      </c>
      <c r="H20084" s="1">
        <v>46253.338275462957</v>
      </c>
      <c r="I20084" t="b">
        <v>0</v>
      </c>
      <c r="J20084" t="b">
        <v>0</v>
      </c>
      <c r="K20084" t="s">
        <v>41</v>
      </c>
      <c r="L20084" t="s">
        <v>60</v>
      </c>
      <c r="M20084">
        <v>119750</v>
      </c>
      <c r="N20084"/>
      <c r="O20084" t="s">
        <v>6228</v>
      </c>
      <c r="P20084" t="s">
        <v>33894</v>
      </c>
    </row>
    <row r="20085" spans="1:16" x14ac:dyDescent="0.35">
      <c r="A20085" t="s">
        <v>4</v>
      </c>
      <c r="B20085" t="s">
        <v>33895</v>
      </c>
      <c r="C20085" t="s">
        <v>201</v>
      </c>
      <c r="D20085" t="s">
        <v>4526</v>
      </c>
      <c r="E20085" t="s">
        <v>59</v>
      </c>
      <c r="F20085" t="b">
        <v>0</v>
      </c>
      <c r="G20085" t="s">
        <v>77</v>
      </c>
      <c r="H20085" s="1">
        <v>46253.341793981483</v>
      </c>
      <c r="I20085" t="b">
        <v>0</v>
      </c>
      <c r="J20085" t="b">
        <v>0</v>
      </c>
      <c r="K20085" t="s">
        <v>41</v>
      </c>
      <c r="L20085" t="s">
        <v>60</v>
      </c>
      <c r="M20085">
        <v>132500</v>
      </c>
      <c r="N20085"/>
      <c r="O20085" t="s">
        <v>33896</v>
      </c>
      <c r="P20085" t="s">
        <v>33897</v>
      </c>
    </row>
    <row r="20086" spans="1:16" x14ac:dyDescent="0.35">
      <c r="A20086" t="s">
        <v>0</v>
      </c>
      <c r="B20086" t="s">
        <v>33898</v>
      </c>
      <c r="C20086" t="s">
        <v>162</v>
      </c>
      <c r="D20086" t="s">
        <v>4526</v>
      </c>
      <c r="E20086" t="s">
        <v>59</v>
      </c>
      <c r="F20086" t="b">
        <v>0</v>
      </c>
      <c r="G20086" t="s">
        <v>73</v>
      </c>
      <c r="H20086" s="1">
        <v>46253.376562500001</v>
      </c>
      <c r="I20086" t="b">
        <v>1</v>
      </c>
      <c r="J20086" t="b">
        <v>1</v>
      </c>
      <c r="K20086" t="s">
        <v>41</v>
      </c>
      <c r="L20086" t="s">
        <v>60</v>
      </c>
      <c r="M20086">
        <v>160000</v>
      </c>
      <c r="N20086"/>
      <c r="O20086" t="s">
        <v>343</v>
      </c>
      <c r="P20086" t="s">
        <v>85</v>
      </c>
    </row>
    <row r="20087" spans="1:16" x14ac:dyDescent="0.35">
      <c r="A20087" t="s">
        <v>2</v>
      </c>
      <c r="B20087" t="s">
        <v>33899</v>
      </c>
      <c r="C20087" t="s">
        <v>913</v>
      </c>
      <c r="D20087" t="s">
        <v>31335</v>
      </c>
      <c r="E20087" t="s">
        <v>836</v>
      </c>
      <c r="F20087" t="b">
        <v>0</v>
      </c>
      <c r="G20087" t="s">
        <v>20</v>
      </c>
      <c r="H20087" s="1">
        <v>46253.377928240741</v>
      </c>
      <c r="I20087" t="b">
        <v>0</v>
      </c>
      <c r="J20087" t="b">
        <v>0</v>
      </c>
      <c r="K20087" t="s">
        <v>20</v>
      </c>
      <c r="L20087" t="s">
        <v>60</v>
      </c>
      <c r="M20087">
        <v>54834.5</v>
      </c>
      <c r="N20087"/>
      <c r="O20087" t="s">
        <v>33900</v>
      </c>
      <c r="P20087" t="s">
        <v>33901</v>
      </c>
    </row>
    <row r="20088" spans="1:16" x14ac:dyDescent="0.35">
      <c r="A20088" t="s">
        <v>6</v>
      </c>
      <c r="B20088" t="s">
        <v>33902</v>
      </c>
      <c r="C20088" t="s">
        <v>33903</v>
      </c>
      <c r="D20088" t="s">
        <v>4550</v>
      </c>
      <c r="E20088" t="s">
        <v>59</v>
      </c>
      <c r="F20088" t="b">
        <v>0</v>
      </c>
      <c r="G20088" t="s">
        <v>77</v>
      </c>
      <c r="H20088" s="1">
        <v>46253.379942129628</v>
      </c>
      <c r="I20088" t="b">
        <v>0</v>
      </c>
      <c r="J20088" t="b">
        <v>1</v>
      </c>
      <c r="K20088" t="s">
        <v>41</v>
      </c>
      <c r="L20088" t="s">
        <v>60</v>
      </c>
      <c r="M20088">
        <v>234000</v>
      </c>
      <c r="N20088"/>
      <c r="O20088" t="s">
        <v>424</v>
      </c>
      <c r="P20088" t="s">
        <v>4581</v>
      </c>
    </row>
    <row r="20089" spans="1:16" x14ac:dyDescent="0.35">
      <c r="A20089" t="s">
        <v>1</v>
      </c>
      <c r="B20089" t="s">
        <v>33904</v>
      </c>
      <c r="C20089" t="s">
        <v>810</v>
      </c>
      <c r="D20089" t="s">
        <v>4526</v>
      </c>
      <c r="E20089" t="s">
        <v>59</v>
      </c>
      <c r="F20089" t="b">
        <v>0</v>
      </c>
      <c r="G20089" t="s">
        <v>73</v>
      </c>
      <c r="H20089" s="1">
        <v>46253.383726851847</v>
      </c>
      <c r="I20089" t="b">
        <v>0</v>
      </c>
      <c r="J20089" t="b">
        <v>1</v>
      </c>
      <c r="K20089" t="s">
        <v>41</v>
      </c>
      <c r="L20089" t="s">
        <v>60</v>
      </c>
      <c r="M20089">
        <v>220000</v>
      </c>
      <c r="N20089"/>
      <c r="O20089" t="s">
        <v>444</v>
      </c>
      <c r="P20089" t="s">
        <v>33905</v>
      </c>
    </row>
    <row r="20090" spans="1:16" x14ac:dyDescent="0.35">
      <c r="A20090" t="s">
        <v>2</v>
      </c>
      <c r="B20090" t="s">
        <v>4100</v>
      </c>
      <c r="C20090" t="s">
        <v>34</v>
      </c>
      <c r="D20090" t="s">
        <v>10772</v>
      </c>
      <c r="E20090" t="s">
        <v>59</v>
      </c>
      <c r="F20090" t="b">
        <v>0</v>
      </c>
      <c r="G20090" t="s">
        <v>34</v>
      </c>
      <c r="H20090" s="1">
        <v>46253.386481481481</v>
      </c>
      <c r="I20090" t="b">
        <v>0</v>
      </c>
      <c r="J20090" t="b">
        <v>0</v>
      </c>
      <c r="K20090" t="s">
        <v>34</v>
      </c>
      <c r="L20090" t="s">
        <v>60</v>
      </c>
      <c r="M20090">
        <v>1300000</v>
      </c>
      <c r="N20090"/>
      <c r="O20090" t="s">
        <v>10773</v>
      </c>
      <c r="P20090" t="s">
        <v>33906</v>
      </c>
    </row>
    <row r="20091" spans="1:16" x14ac:dyDescent="0.35">
      <c r="A20091" t="s">
        <v>0</v>
      </c>
      <c r="B20091" t="s">
        <v>33907</v>
      </c>
      <c r="C20091" t="s">
        <v>172</v>
      </c>
      <c r="D20091" t="s">
        <v>4526</v>
      </c>
      <c r="E20091" t="s">
        <v>59</v>
      </c>
      <c r="F20091" t="b">
        <v>0</v>
      </c>
      <c r="G20091" t="s">
        <v>68</v>
      </c>
      <c r="H20091" s="1">
        <v>46253.418229166673</v>
      </c>
      <c r="I20091" t="b">
        <v>0</v>
      </c>
      <c r="J20091" t="b">
        <v>1</v>
      </c>
      <c r="K20091" t="s">
        <v>41</v>
      </c>
      <c r="L20091" t="s">
        <v>60</v>
      </c>
      <c r="M20091">
        <v>109834</v>
      </c>
      <c r="N20091"/>
      <c r="O20091" t="s">
        <v>33908</v>
      </c>
      <c r="P20091" t="s">
        <v>3038</v>
      </c>
    </row>
    <row r="20092" spans="1:16" x14ac:dyDescent="0.35">
      <c r="A20092" t="s">
        <v>0</v>
      </c>
      <c r="B20092" t="s">
        <v>33909</v>
      </c>
      <c r="C20092" t="s">
        <v>413</v>
      </c>
      <c r="D20092" t="s">
        <v>4526</v>
      </c>
      <c r="F20092" t="b">
        <v>0</v>
      </c>
      <c r="G20092" t="s">
        <v>31</v>
      </c>
      <c r="H20092" s="1">
        <v>46253.420590277783</v>
      </c>
      <c r="I20092" t="b">
        <v>0</v>
      </c>
      <c r="J20092" t="b">
        <v>0</v>
      </c>
      <c r="K20092" t="s">
        <v>31</v>
      </c>
      <c r="L20092" t="s">
        <v>60</v>
      </c>
      <c r="M20092">
        <v>98000</v>
      </c>
      <c r="N20092"/>
      <c r="O20092" t="s">
        <v>33910</v>
      </c>
      <c r="P20092" t="s">
        <v>1482</v>
      </c>
    </row>
    <row r="20093" spans="1:16" x14ac:dyDescent="0.35">
      <c r="A20093" t="s">
        <v>0</v>
      </c>
      <c r="B20093" t="s">
        <v>3440</v>
      </c>
      <c r="C20093" t="s">
        <v>40</v>
      </c>
      <c r="D20093" t="s">
        <v>4526</v>
      </c>
      <c r="E20093" t="s">
        <v>88</v>
      </c>
      <c r="F20093" t="b">
        <v>0</v>
      </c>
      <c r="G20093" t="s">
        <v>40</v>
      </c>
      <c r="H20093" s="1">
        <v>46253.46297453704</v>
      </c>
      <c r="I20093" t="b">
        <v>1</v>
      </c>
      <c r="J20093" t="b">
        <v>0</v>
      </c>
      <c r="K20093" t="s">
        <v>40</v>
      </c>
      <c r="L20093" t="s">
        <v>74</v>
      </c>
      <c r="M20093"/>
      <c r="N20093">
        <v>50</v>
      </c>
      <c r="O20093" t="s">
        <v>6511</v>
      </c>
      <c r="P20093" t="s">
        <v>85</v>
      </c>
    </row>
    <row r="20094" spans="1:16" x14ac:dyDescent="0.35">
      <c r="A20094" t="s">
        <v>0</v>
      </c>
      <c r="B20094" t="s">
        <v>1539</v>
      </c>
      <c r="C20094" t="s">
        <v>5340</v>
      </c>
      <c r="D20094" t="s">
        <v>33911</v>
      </c>
      <c r="E20094" t="s">
        <v>59</v>
      </c>
      <c r="F20094" t="b">
        <v>0</v>
      </c>
      <c r="G20094" t="s">
        <v>40</v>
      </c>
      <c r="H20094" s="1">
        <v>46253.46297453704</v>
      </c>
      <c r="I20094" t="b">
        <v>1</v>
      </c>
      <c r="J20094" t="b">
        <v>0</v>
      </c>
      <c r="K20094" t="s">
        <v>40</v>
      </c>
      <c r="L20094" t="s">
        <v>60</v>
      </c>
      <c r="M20094">
        <v>40000</v>
      </c>
      <c r="N20094"/>
      <c r="O20094" t="s">
        <v>5071</v>
      </c>
    </row>
    <row r="20095" spans="1:16" x14ac:dyDescent="0.35">
      <c r="A20095" t="s">
        <v>6</v>
      </c>
      <c r="B20095" t="s">
        <v>33912</v>
      </c>
      <c r="C20095" t="s">
        <v>31</v>
      </c>
      <c r="D20095" t="s">
        <v>16554</v>
      </c>
      <c r="E20095" t="s">
        <v>59</v>
      </c>
      <c r="F20095" t="b">
        <v>0</v>
      </c>
      <c r="G20095" t="s">
        <v>31</v>
      </c>
      <c r="H20095" s="1">
        <v>46253.465717592589</v>
      </c>
      <c r="I20095" t="b">
        <v>0</v>
      </c>
      <c r="J20095" t="b">
        <v>0</v>
      </c>
      <c r="K20095" t="s">
        <v>31</v>
      </c>
      <c r="L20095" t="s">
        <v>60</v>
      </c>
      <c r="M20095">
        <v>1</v>
      </c>
      <c r="N20095"/>
      <c r="O20095" t="s">
        <v>33913</v>
      </c>
      <c r="P20095" t="s">
        <v>221</v>
      </c>
    </row>
    <row r="20096" spans="1:16" x14ac:dyDescent="0.35">
      <c r="A20096" t="s">
        <v>1</v>
      </c>
      <c r="B20096" t="s">
        <v>33914</v>
      </c>
      <c r="C20096" t="s">
        <v>7567</v>
      </c>
      <c r="D20096" t="s">
        <v>4346</v>
      </c>
      <c r="E20096" t="s">
        <v>59</v>
      </c>
      <c r="F20096" t="b">
        <v>0</v>
      </c>
      <c r="G20096" t="s">
        <v>19</v>
      </c>
      <c r="H20096" s="1">
        <v>46253.468344907407</v>
      </c>
      <c r="I20096" t="b">
        <v>0</v>
      </c>
      <c r="J20096" t="b">
        <v>0</v>
      </c>
      <c r="K20096" t="s">
        <v>19</v>
      </c>
      <c r="L20096" t="s">
        <v>60</v>
      </c>
      <c r="M20096">
        <v>1188547.55</v>
      </c>
      <c r="N20096"/>
      <c r="O20096" t="s">
        <v>33915</v>
      </c>
      <c r="P20096" t="s">
        <v>33916</v>
      </c>
    </row>
    <row r="20097" spans="1:16" x14ac:dyDescent="0.35">
      <c r="A20097" t="s">
        <v>2</v>
      </c>
      <c r="B20097" t="s">
        <v>33917</v>
      </c>
      <c r="C20097" t="s">
        <v>33918</v>
      </c>
      <c r="D20097" t="s">
        <v>31335</v>
      </c>
      <c r="E20097" t="s">
        <v>59</v>
      </c>
      <c r="F20097" t="b">
        <v>0</v>
      </c>
      <c r="G20097" t="s">
        <v>89</v>
      </c>
      <c r="H20097" s="1">
        <v>46253.504930555559</v>
      </c>
      <c r="I20097" t="b">
        <v>0</v>
      </c>
      <c r="J20097" t="b">
        <v>1</v>
      </c>
      <c r="K20097" t="s">
        <v>41</v>
      </c>
      <c r="L20097" t="s">
        <v>60</v>
      </c>
      <c r="M20097">
        <v>93750</v>
      </c>
      <c r="N20097"/>
      <c r="O20097" t="s">
        <v>116</v>
      </c>
      <c r="P20097" t="s">
        <v>31459</v>
      </c>
    </row>
    <row r="20098" spans="1:16" x14ac:dyDescent="0.35">
      <c r="A20098" t="s">
        <v>0</v>
      </c>
      <c r="B20098" t="s">
        <v>33919</v>
      </c>
      <c r="C20098" t="s">
        <v>2553</v>
      </c>
      <c r="D20098" t="s">
        <v>4346</v>
      </c>
      <c r="E20098" t="s">
        <v>59</v>
      </c>
      <c r="F20098" t="b">
        <v>0</v>
      </c>
      <c r="G20098" t="s">
        <v>68</v>
      </c>
      <c r="H20098" s="1">
        <v>46253.543229166673</v>
      </c>
      <c r="I20098" t="b">
        <v>1</v>
      </c>
      <c r="J20098" t="b">
        <v>1</v>
      </c>
      <c r="K20098" t="s">
        <v>41</v>
      </c>
      <c r="L20098" t="s">
        <v>60</v>
      </c>
      <c r="M20098">
        <v>40000</v>
      </c>
      <c r="N20098"/>
      <c r="O20098" t="s">
        <v>33920</v>
      </c>
      <c r="P20098" t="s">
        <v>219</v>
      </c>
    </row>
    <row r="20099" spans="1:16" x14ac:dyDescent="0.35">
      <c r="A20099" t="s">
        <v>8</v>
      </c>
      <c r="B20099" t="s">
        <v>31973</v>
      </c>
      <c r="C20099" t="s">
        <v>3678</v>
      </c>
      <c r="D20099" t="s">
        <v>4526</v>
      </c>
      <c r="E20099" t="s">
        <v>59</v>
      </c>
      <c r="F20099" t="b">
        <v>0</v>
      </c>
      <c r="G20099" t="s">
        <v>77</v>
      </c>
      <c r="H20099" s="1">
        <v>46253.550219907411</v>
      </c>
      <c r="I20099" t="b">
        <v>0</v>
      </c>
      <c r="J20099" t="b">
        <v>1</v>
      </c>
      <c r="K20099" t="s">
        <v>41</v>
      </c>
      <c r="L20099" t="s">
        <v>60</v>
      </c>
      <c r="M20099">
        <v>152500</v>
      </c>
      <c r="N20099"/>
      <c r="O20099" t="s">
        <v>111</v>
      </c>
      <c r="P20099" t="s">
        <v>16193</v>
      </c>
    </row>
    <row r="20100" spans="1:16" x14ac:dyDescent="0.35">
      <c r="A20100" t="s">
        <v>0</v>
      </c>
      <c r="B20100" t="s">
        <v>33921</v>
      </c>
      <c r="C20100" t="s">
        <v>71</v>
      </c>
      <c r="D20100" t="s">
        <v>4526</v>
      </c>
      <c r="E20100" t="s">
        <v>88</v>
      </c>
      <c r="F20100" t="b">
        <v>0</v>
      </c>
      <c r="G20100" t="s">
        <v>73</v>
      </c>
      <c r="H20100" s="1">
        <v>46253.58489583333</v>
      </c>
      <c r="I20100" t="b">
        <v>0</v>
      </c>
      <c r="J20100" t="b">
        <v>0</v>
      </c>
      <c r="K20100" t="s">
        <v>41</v>
      </c>
      <c r="L20100" t="s">
        <v>74</v>
      </c>
      <c r="M20100"/>
      <c r="N20100">
        <v>32.5</v>
      </c>
      <c r="O20100" t="s">
        <v>3149</v>
      </c>
      <c r="P20100" t="s">
        <v>1314</v>
      </c>
    </row>
    <row r="20101" spans="1:16" x14ac:dyDescent="0.35">
      <c r="A20101" t="s">
        <v>6</v>
      </c>
      <c r="B20101" t="s">
        <v>33922</v>
      </c>
      <c r="C20101" t="s">
        <v>200</v>
      </c>
      <c r="D20101" t="s">
        <v>4526</v>
      </c>
      <c r="E20101" t="s">
        <v>88</v>
      </c>
      <c r="F20101" t="b">
        <v>0</v>
      </c>
      <c r="G20101" t="s">
        <v>65</v>
      </c>
      <c r="H20101" s="1">
        <v>46253.58494212963</v>
      </c>
      <c r="I20101" t="b">
        <v>0</v>
      </c>
      <c r="J20101" t="b">
        <v>1</v>
      </c>
      <c r="K20101" t="s">
        <v>41</v>
      </c>
      <c r="L20101" t="s">
        <v>74</v>
      </c>
      <c r="M20101"/>
      <c r="N20101">
        <v>95</v>
      </c>
      <c r="O20101" t="s">
        <v>32879</v>
      </c>
      <c r="P20101" t="s">
        <v>33923</v>
      </c>
    </row>
    <row r="20102" spans="1:16" x14ac:dyDescent="0.35">
      <c r="A20102" t="s">
        <v>2</v>
      </c>
      <c r="B20102" t="s">
        <v>33924</v>
      </c>
      <c r="C20102" t="s">
        <v>326</v>
      </c>
      <c r="D20102" t="s">
        <v>4550</v>
      </c>
      <c r="E20102" t="s">
        <v>59</v>
      </c>
      <c r="F20102" t="b">
        <v>0</v>
      </c>
      <c r="G20102" t="s">
        <v>77</v>
      </c>
      <c r="H20102" s="1">
        <v>46253.588240740741</v>
      </c>
      <c r="I20102" t="b">
        <v>0</v>
      </c>
      <c r="J20102" t="b">
        <v>1</v>
      </c>
      <c r="K20102" t="s">
        <v>41</v>
      </c>
      <c r="L20102" t="s">
        <v>60</v>
      </c>
      <c r="M20102">
        <v>214500</v>
      </c>
      <c r="N20102"/>
      <c r="O20102" t="s">
        <v>424</v>
      </c>
      <c r="P20102" t="s">
        <v>10873</v>
      </c>
    </row>
    <row r="20103" spans="1:16" x14ac:dyDescent="0.35">
      <c r="A20103" t="s">
        <v>1</v>
      </c>
      <c r="B20103" t="s">
        <v>33925</v>
      </c>
      <c r="C20103" t="s">
        <v>172</v>
      </c>
      <c r="D20103" t="s">
        <v>4526</v>
      </c>
      <c r="E20103" t="s">
        <v>59</v>
      </c>
      <c r="F20103" t="b">
        <v>0</v>
      </c>
      <c r="G20103" t="s">
        <v>68</v>
      </c>
      <c r="H20103" s="1">
        <v>46253.591770833344</v>
      </c>
      <c r="I20103" t="b">
        <v>1</v>
      </c>
      <c r="J20103" t="b">
        <v>1</v>
      </c>
      <c r="K20103" t="s">
        <v>41</v>
      </c>
      <c r="L20103" t="s">
        <v>60</v>
      </c>
      <c r="M20103">
        <v>112016</v>
      </c>
      <c r="N20103"/>
      <c r="O20103" t="s">
        <v>10744</v>
      </c>
      <c r="P20103" t="s">
        <v>33926</v>
      </c>
    </row>
    <row r="20104" spans="1:16" x14ac:dyDescent="0.35">
      <c r="A20104" t="s">
        <v>1</v>
      </c>
      <c r="B20104" t="s">
        <v>33927</v>
      </c>
      <c r="C20104" t="s">
        <v>1123</v>
      </c>
      <c r="D20104" t="s">
        <v>4526</v>
      </c>
      <c r="E20104" t="s">
        <v>59</v>
      </c>
      <c r="F20104" t="b">
        <v>0</v>
      </c>
      <c r="G20104" t="s">
        <v>73</v>
      </c>
      <c r="H20104" s="1">
        <v>46253.591944444437</v>
      </c>
      <c r="I20104" t="b">
        <v>0</v>
      </c>
      <c r="J20104" t="b">
        <v>0</v>
      </c>
      <c r="K20104" t="s">
        <v>41</v>
      </c>
      <c r="L20104" t="s">
        <v>60</v>
      </c>
      <c r="M20104">
        <v>55000</v>
      </c>
      <c r="N20104"/>
      <c r="O20104" t="s">
        <v>966</v>
      </c>
      <c r="P20104" t="s">
        <v>1831</v>
      </c>
    </row>
    <row r="20105" spans="1:16" x14ac:dyDescent="0.35">
      <c r="A20105" t="s">
        <v>2</v>
      </c>
      <c r="B20105" t="s">
        <v>33928</v>
      </c>
      <c r="C20105" t="s">
        <v>332</v>
      </c>
      <c r="D20105" t="s">
        <v>2360</v>
      </c>
      <c r="E20105" t="s">
        <v>88</v>
      </c>
      <c r="F20105" t="b">
        <v>0</v>
      </c>
      <c r="G20105" t="s">
        <v>65</v>
      </c>
      <c r="H20105" s="1">
        <v>46253.629953703698</v>
      </c>
      <c r="I20105" t="b">
        <v>0</v>
      </c>
      <c r="J20105" t="b">
        <v>0</v>
      </c>
      <c r="K20105" t="s">
        <v>41</v>
      </c>
      <c r="L20105" t="s">
        <v>74</v>
      </c>
      <c r="M20105"/>
      <c r="N20105">
        <v>53</v>
      </c>
      <c r="O20105" t="s">
        <v>33929</v>
      </c>
      <c r="P20105" t="s">
        <v>2004</v>
      </c>
    </row>
    <row r="20106" spans="1:16" x14ac:dyDescent="0.35">
      <c r="A20106" t="s">
        <v>3</v>
      </c>
      <c r="B20106" t="s">
        <v>33930</v>
      </c>
      <c r="C20106" t="s">
        <v>1233</v>
      </c>
      <c r="D20106" t="s">
        <v>4526</v>
      </c>
      <c r="E20106" t="s">
        <v>59</v>
      </c>
      <c r="F20106" t="b">
        <v>0</v>
      </c>
      <c r="G20106" t="s">
        <v>73</v>
      </c>
      <c r="H20106" s="1">
        <v>46253.668240740742</v>
      </c>
      <c r="I20106" t="b">
        <v>0</v>
      </c>
      <c r="J20106" t="b">
        <v>1</v>
      </c>
      <c r="K20106" t="s">
        <v>41</v>
      </c>
      <c r="L20106" t="s">
        <v>60</v>
      </c>
      <c r="M20106">
        <v>112000</v>
      </c>
      <c r="N20106"/>
      <c r="O20106" t="s">
        <v>33931</v>
      </c>
      <c r="P20106" t="s">
        <v>1998</v>
      </c>
    </row>
    <row r="20107" spans="1:16" x14ac:dyDescent="0.35">
      <c r="A20107" t="s">
        <v>3</v>
      </c>
      <c r="B20107" t="s">
        <v>22487</v>
      </c>
      <c r="C20107" t="s">
        <v>40</v>
      </c>
      <c r="D20107" t="s">
        <v>4587</v>
      </c>
      <c r="E20107" t="s">
        <v>59</v>
      </c>
      <c r="F20107" t="b">
        <v>0</v>
      </c>
      <c r="G20107" t="s">
        <v>40</v>
      </c>
      <c r="H20107" s="1">
        <v>46253.671331018522</v>
      </c>
      <c r="I20107" t="b">
        <v>0</v>
      </c>
      <c r="J20107" t="b">
        <v>0</v>
      </c>
      <c r="K20107" t="s">
        <v>40</v>
      </c>
      <c r="L20107" t="s">
        <v>60</v>
      </c>
      <c r="M20107">
        <v>42000</v>
      </c>
      <c r="N20107"/>
      <c r="O20107" t="s">
        <v>33932</v>
      </c>
    </row>
    <row r="20108" spans="1:16" x14ac:dyDescent="0.35">
      <c r="A20108" t="s">
        <v>2</v>
      </c>
      <c r="B20108" t="s">
        <v>2</v>
      </c>
      <c r="C20108" t="s">
        <v>3059</v>
      </c>
      <c r="D20108" t="s">
        <v>31335</v>
      </c>
      <c r="E20108" t="s">
        <v>59</v>
      </c>
      <c r="F20108" t="b">
        <v>0</v>
      </c>
      <c r="G20108" t="s">
        <v>65</v>
      </c>
      <c r="H20108" s="1">
        <v>46253.671620370369</v>
      </c>
      <c r="I20108" t="b">
        <v>0</v>
      </c>
      <c r="J20108" t="b">
        <v>1</v>
      </c>
      <c r="K20108" t="s">
        <v>41</v>
      </c>
      <c r="L20108" t="s">
        <v>60</v>
      </c>
      <c r="M20108">
        <v>151475</v>
      </c>
      <c r="N20108"/>
      <c r="O20108" t="s">
        <v>528</v>
      </c>
      <c r="P20108" t="s">
        <v>33933</v>
      </c>
    </row>
    <row r="20109" spans="1:16" x14ac:dyDescent="0.35">
      <c r="A20109" t="s">
        <v>1</v>
      </c>
      <c r="B20109" t="s">
        <v>33934</v>
      </c>
      <c r="C20109" t="s">
        <v>1554</v>
      </c>
      <c r="D20109" t="s">
        <v>4526</v>
      </c>
      <c r="E20109" t="s">
        <v>59</v>
      </c>
      <c r="F20109" t="b">
        <v>0</v>
      </c>
      <c r="G20109" t="s">
        <v>77</v>
      </c>
      <c r="H20109" s="1">
        <v>46253.675092592603</v>
      </c>
      <c r="I20109" t="b">
        <v>0</v>
      </c>
      <c r="J20109" t="b">
        <v>0</v>
      </c>
      <c r="K20109" t="s">
        <v>41</v>
      </c>
      <c r="L20109" t="s">
        <v>60</v>
      </c>
      <c r="M20109">
        <v>152500</v>
      </c>
      <c r="N20109"/>
      <c r="O20109" t="s">
        <v>7357</v>
      </c>
      <c r="P20109" t="s">
        <v>33935</v>
      </c>
    </row>
    <row r="20110" spans="1:16" x14ac:dyDescent="0.35">
      <c r="A20110" t="s">
        <v>1</v>
      </c>
      <c r="B20110" t="s">
        <v>33936</v>
      </c>
      <c r="C20110" t="s">
        <v>190</v>
      </c>
      <c r="D20110" t="s">
        <v>4526</v>
      </c>
      <c r="E20110" t="s">
        <v>88</v>
      </c>
      <c r="F20110" t="b">
        <v>0</v>
      </c>
      <c r="G20110" t="s">
        <v>77</v>
      </c>
      <c r="H20110" s="1">
        <v>46253.675127314818</v>
      </c>
      <c r="I20110" t="b">
        <v>1</v>
      </c>
      <c r="J20110" t="b">
        <v>0</v>
      </c>
      <c r="K20110" t="s">
        <v>41</v>
      </c>
      <c r="L20110" t="s">
        <v>74</v>
      </c>
      <c r="M20110"/>
      <c r="N20110">
        <v>56</v>
      </c>
      <c r="O20110" t="s">
        <v>27777</v>
      </c>
      <c r="P20110" t="s">
        <v>27154</v>
      </c>
    </row>
    <row r="20111" spans="1:16" x14ac:dyDescent="0.35">
      <c r="A20111" t="s">
        <v>4</v>
      </c>
      <c r="B20111" t="s">
        <v>33937</v>
      </c>
      <c r="C20111" t="s">
        <v>810</v>
      </c>
      <c r="D20111" t="s">
        <v>4346</v>
      </c>
      <c r="E20111" t="s">
        <v>59</v>
      </c>
      <c r="F20111" t="b">
        <v>0</v>
      </c>
      <c r="G20111" t="s">
        <v>89</v>
      </c>
      <c r="H20111" s="1">
        <v>46253.675150462957</v>
      </c>
      <c r="I20111" t="b">
        <v>0</v>
      </c>
      <c r="J20111" t="b">
        <v>1</v>
      </c>
      <c r="K20111" t="s">
        <v>41</v>
      </c>
      <c r="L20111" t="s">
        <v>60</v>
      </c>
      <c r="M20111">
        <v>172500</v>
      </c>
      <c r="N20111"/>
      <c r="O20111" t="s">
        <v>696</v>
      </c>
      <c r="P20111" t="s">
        <v>33938</v>
      </c>
    </row>
    <row r="20112" spans="1:16" x14ac:dyDescent="0.35">
      <c r="A20112" t="s">
        <v>1</v>
      </c>
      <c r="B20112" t="s">
        <v>33939</v>
      </c>
      <c r="C20112" t="s">
        <v>33940</v>
      </c>
      <c r="D20112" t="s">
        <v>4526</v>
      </c>
      <c r="E20112" t="s">
        <v>88</v>
      </c>
      <c r="F20112" t="b">
        <v>0</v>
      </c>
      <c r="G20112" t="s">
        <v>77</v>
      </c>
      <c r="H20112" s="1">
        <v>46253.675162037027</v>
      </c>
      <c r="I20112" t="b">
        <v>0</v>
      </c>
      <c r="J20112" t="b">
        <v>0</v>
      </c>
      <c r="K20112" t="s">
        <v>41</v>
      </c>
      <c r="L20112" t="s">
        <v>74</v>
      </c>
      <c r="M20112"/>
      <c r="N20112">
        <v>49</v>
      </c>
      <c r="O20112" t="s">
        <v>1965</v>
      </c>
      <c r="P20112" t="s">
        <v>33941</v>
      </c>
    </row>
    <row r="20113" spans="1:16" x14ac:dyDescent="0.35">
      <c r="A20113" t="s">
        <v>7</v>
      </c>
      <c r="B20113" t="s">
        <v>33942</v>
      </c>
      <c r="C20113" t="s">
        <v>162</v>
      </c>
      <c r="D20113" t="s">
        <v>31335</v>
      </c>
      <c r="E20113" t="s">
        <v>59</v>
      </c>
      <c r="F20113" t="b">
        <v>0</v>
      </c>
      <c r="G20113" t="s">
        <v>73</v>
      </c>
      <c r="H20113" s="1">
        <v>46253.70989583333</v>
      </c>
      <c r="I20113" t="b">
        <v>1</v>
      </c>
      <c r="J20113" t="b">
        <v>1</v>
      </c>
      <c r="K20113" t="s">
        <v>41</v>
      </c>
      <c r="L20113" t="s">
        <v>60</v>
      </c>
      <c r="M20113">
        <v>131700</v>
      </c>
      <c r="N20113"/>
      <c r="O20113" t="s">
        <v>1490</v>
      </c>
      <c r="P20113" t="s">
        <v>597</v>
      </c>
    </row>
    <row r="20114" spans="1:16" x14ac:dyDescent="0.35">
      <c r="A20114" t="s">
        <v>0</v>
      </c>
      <c r="B20114" t="s">
        <v>33943</v>
      </c>
      <c r="C20114" t="s">
        <v>190</v>
      </c>
      <c r="D20114" t="s">
        <v>4526</v>
      </c>
      <c r="E20114" t="s">
        <v>59</v>
      </c>
      <c r="F20114" t="b">
        <v>0</v>
      </c>
      <c r="G20114" t="s">
        <v>73</v>
      </c>
      <c r="H20114" s="1">
        <v>46253.70989583333</v>
      </c>
      <c r="I20114" t="b">
        <v>0</v>
      </c>
      <c r="J20114" t="b">
        <v>0</v>
      </c>
      <c r="K20114" t="s">
        <v>41</v>
      </c>
      <c r="L20114" t="s">
        <v>60</v>
      </c>
      <c r="M20114">
        <v>95000</v>
      </c>
      <c r="N20114"/>
      <c r="O20114" t="s">
        <v>33944</v>
      </c>
      <c r="P20114" t="s">
        <v>33945</v>
      </c>
    </row>
    <row r="20115" spans="1:16" x14ac:dyDescent="0.35">
      <c r="A20115" t="s">
        <v>0</v>
      </c>
      <c r="B20115" t="s">
        <v>33946</v>
      </c>
      <c r="C20115" t="s">
        <v>181</v>
      </c>
      <c r="D20115" t="s">
        <v>4526</v>
      </c>
      <c r="E20115" t="s">
        <v>88</v>
      </c>
      <c r="F20115" t="b">
        <v>0</v>
      </c>
      <c r="G20115" t="s">
        <v>89</v>
      </c>
      <c r="H20115" s="1">
        <v>46253.70989583333</v>
      </c>
      <c r="I20115" t="b">
        <v>0</v>
      </c>
      <c r="J20115" t="b">
        <v>1</v>
      </c>
      <c r="K20115" t="s">
        <v>41</v>
      </c>
      <c r="L20115" t="s">
        <v>74</v>
      </c>
      <c r="M20115"/>
      <c r="N20115">
        <v>22</v>
      </c>
      <c r="O20115" t="s">
        <v>2080</v>
      </c>
      <c r="P20115" t="s">
        <v>3990</v>
      </c>
    </row>
    <row r="20116" spans="1:16" x14ac:dyDescent="0.35">
      <c r="A20116" t="s">
        <v>7</v>
      </c>
      <c r="B20116" t="s">
        <v>33947</v>
      </c>
      <c r="C20116" t="s">
        <v>75</v>
      </c>
      <c r="D20116" t="s">
        <v>4346</v>
      </c>
      <c r="E20116" t="s">
        <v>59</v>
      </c>
      <c r="F20116" t="b">
        <v>0</v>
      </c>
      <c r="G20116" t="s">
        <v>65</v>
      </c>
      <c r="H20116" s="1">
        <v>46253.709930555553</v>
      </c>
      <c r="I20116" t="b">
        <v>1</v>
      </c>
      <c r="J20116" t="b">
        <v>0</v>
      </c>
      <c r="K20116" t="s">
        <v>41</v>
      </c>
      <c r="L20116" t="s">
        <v>60</v>
      </c>
      <c r="M20116">
        <v>130000</v>
      </c>
      <c r="N20116"/>
      <c r="O20116" t="s">
        <v>33948</v>
      </c>
      <c r="P20116" t="s">
        <v>3903</v>
      </c>
    </row>
    <row r="20117" spans="1:16" x14ac:dyDescent="0.35">
      <c r="A20117" t="s">
        <v>2</v>
      </c>
      <c r="B20117" t="s">
        <v>238</v>
      </c>
      <c r="C20117" t="s">
        <v>64</v>
      </c>
      <c r="D20117" t="s">
        <v>4526</v>
      </c>
      <c r="E20117" t="s">
        <v>59</v>
      </c>
      <c r="F20117" t="b">
        <v>0</v>
      </c>
      <c r="G20117" t="s">
        <v>65</v>
      </c>
      <c r="H20117" s="1">
        <v>46253.709953703707</v>
      </c>
      <c r="I20117" t="b">
        <v>0</v>
      </c>
      <c r="J20117" t="b">
        <v>1</v>
      </c>
      <c r="K20117" t="s">
        <v>41</v>
      </c>
      <c r="L20117" t="s">
        <v>60</v>
      </c>
      <c r="M20117">
        <v>110000</v>
      </c>
      <c r="N20117"/>
      <c r="O20117" t="s">
        <v>22229</v>
      </c>
      <c r="P20117" t="s">
        <v>22230</v>
      </c>
    </row>
    <row r="20118" spans="1:16" x14ac:dyDescent="0.35">
      <c r="A20118" t="s">
        <v>3</v>
      </c>
      <c r="B20118" t="s">
        <v>33949</v>
      </c>
      <c r="C20118" t="s">
        <v>76</v>
      </c>
      <c r="D20118" t="s">
        <v>4526</v>
      </c>
      <c r="E20118" t="s">
        <v>88</v>
      </c>
      <c r="F20118" t="b">
        <v>1</v>
      </c>
      <c r="G20118" t="s">
        <v>41</v>
      </c>
      <c r="H20118" s="1">
        <v>46253.71298611111</v>
      </c>
      <c r="I20118" t="b">
        <v>0</v>
      </c>
      <c r="J20118" t="b">
        <v>0</v>
      </c>
      <c r="K20118" t="s">
        <v>41</v>
      </c>
      <c r="L20118" t="s">
        <v>74</v>
      </c>
      <c r="M20118"/>
      <c r="N20118">
        <v>37.5</v>
      </c>
      <c r="O20118" t="s">
        <v>13434</v>
      </c>
      <c r="P20118" t="s">
        <v>171</v>
      </c>
    </row>
    <row r="20119" spans="1:16" x14ac:dyDescent="0.35">
      <c r="A20119" t="s">
        <v>5</v>
      </c>
      <c r="B20119" t="s">
        <v>33950</v>
      </c>
      <c r="C20119" t="s">
        <v>33918</v>
      </c>
      <c r="D20119" t="s">
        <v>31335</v>
      </c>
      <c r="E20119" t="s">
        <v>59</v>
      </c>
      <c r="F20119" t="b">
        <v>0</v>
      </c>
      <c r="G20119" t="s">
        <v>89</v>
      </c>
      <c r="H20119" s="1">
        <v>46253.713263888887</v>
      </c>
      <c r="I20119" t="b">
        <v>0</v>
      </c>
      <c r="J20119" t="b">
        <v>1</v>
      </c>
      <c r="K20119" t="s">
        <v>41</v>
      </c>
      <c r="L20119" t="s">
        <v>60</v>
      </c>
      <c r="M20119">
        <v>141200</v>
      </c>
      <c r="N20119"/>
      <c r="O20119" t="s">
        <v>116</v>
      </c>
      <c r="P20119" t="s">
        <v>30582</v>
      </c>
    </row>
    <row r="20120" spans="1:16" x14ac:dyDescent="0.35">
      <c r="A20120" t="s">
        <v>8</v>
      </c>
      <c r="B20120" t="s">
        <v>33951</v>
      </c>
      <c r="C20120" t="s">
        <v>76</v>
      </c>
      <c r="D20120" t="s">
        <v>5037</v>
      </c>
      <c r="E20120" t="s">
        <v>59</v>
      </c>
      <c r="F20120" t="b">
        <v>1</v>
      </c>
      <c r="G20120" t="s">
        <v>20</v>
      </c>
      <c r="H20120" s="1">
        <v>46253.718414351853</v>
      </c>
      <c r="I20120" t="b">
        <v>0</v>
      </c>
      <c r="J20120" t="b">
        <v>0</v>
      </c>
      <c r="K20120" t="s">
        <v>20</v>
      </c>
      <c r="L20120" t="s">
        <v>60</v>
      </c>
      <c r="M20120">
        <v>63995.5</v>
      </c>
      <c r="N20120"/>
      <c r="O20120" t="s">
        <v>2043</v>
      </c>
      <c r="P20120" t="s">
        <v>261</v>
      </c>
    </row>
    <row r="20121" spans="1:16" x14ac:dyDescent="0.35">
      <c r="A20121" t="s">
        <v>0</v>
      </c>
      <c r="B20121" t="s">
        <v>33952</v>
      </c>
      <c r="C20121" t="s">
        <v>10969</v>
      </c>
      <c r="D20121" t="s">
        <v>4346</v>
      </c>
      <c r="E20121" t="s">
        <v>59</v>
      </c>
      <c r="F20121" t="b">
        <v>0</v>
      </c>
      <c r="G20121" t="s">
        <v>65</v>
      </c>
      <c r="H20121" s="1">
        <v>46253.751562500001</v>
      </c>
      <c r="I20121" t="b">
        <v>1</v>
      </c>
      <c r="J20121" t="b">
        <v>1</v>
      </c>
      <c r="K20121" t="s">
        <v>41</v>
      </c>
      <c r="L20121" t="s">
        <v>60</v>
      </c>
      <c r="M20121">
        <v>98165.5</v>
      </c>
      <c r="N20121"/>
      <c r="O20121" t="s">
        <v>27396</v>
      </c>
      <c r="P20121" t="s">
        <v>33953</v>
      </c>
    </row>
    <row r="20122" spans="1:16" x14ac:dyDescent="0.35">
      <c r="A20122" t="s">
        <v>0</v>
      </c>
      <c r="B20122" t="s">
        <v>33954</v>
      </c>
      <c r="C20122" t="s">
        <v>557</v>
      </c>
      <c r="D20122" t="s">
        <v>4346</v>
      </c>
      <c r="E20122" t="s">
        <v>59</v>
      </c>
      <c r="F20122" t="b">
        <v>0</v>
      </c>
      <c r="G20122" t="s">
        <v>65</v>
      </c>
      <c r="H20122" s="1">
        <v>46253.751562500001</v>
      </c>
      <c r="I20122" t="b">
        <v>1</v>
      </c>
      <c r="J20122" t="b">
        <v>1</v>
      </c>
      <c r="K20122" t="s">
        <v>41</v>
      </c>
      <c r="L20122" t="s">
        <v>60</v>
      </c>
      <c r="M20122">
        <v>144209</v>
      </c>
      <c r="N20122"/>
      <c r="O20122" t="s">
        <v>23298</v>
      </c>
      <c r="P20122" t="s">
        <v>23202</v>
      </c>
    </row>
    <row r="20123" spans="1:16" x14ac:dyDescent="0.35">
      <c r="A20123" t="s">
        <v>0</v>
      </c>
      <c r="B20123" t="s">
        <v>33955</v>
      </c>
      <c r="C20123" t="s">
        <v>486</v>
      </c>
      <c r="D20123" t="s">
        <v>4346</v>
      </c>
      <c r="E20123" t="s">
        <v>59</v>
      </c>
      <c r="F20123" t="b">
        <v>0</v>
      </c>
      <c r="G20123" t="s">
        <v>65</v>
      </c>
      <c r="H20123" s="1">
        <v>46253.751562500001</v>
      </c>
      <c r="I20123" t="b">
        <v>1</v>
      </c>
      <c r="J20123" t="b">
        <v>1</v>
      </c>
      <c r="K20123" t="s">
        <v>41</v>
      </c>
      <c r="L20123" t="s">
        <v>74</v>
      </c>
      <c r="M20123"/>
      <c r="N20123">
        <v>25</v>
      </c>
      <c r="O20123" t="s">
        <v>775</v>
      </c>
      <c r="P20123" t="s">
        <v>3307</v>
      </c>
    </row>
    <row r="20124" spans="1:16" x14ac:dyDescent="0.35">
      <c r="A20124" t="s">
        <v>0</v>
      </c>
      <c r="B20124" t="s">
        <v>6565</v>
      </c>
      <c r="C20124" t="s">
        <v>71</v>
      </c>
      <c r="D20124" t="s">
        <v>4526</v>
      </c>
      <c r="E20124" t="s">
        <v>88</v>
      </c>
      <c r="F20124" t="b">
        <v>0</v>
      </c>
      <c r="G20124" t="s">
        <v>73</v>
      </c>
      <c r="H20124" s="1">
        <v>46253.751562500001</v>
      </c>
      <c r="I20124" t="b">
        <v>0</v>
      </c>
      <c r="J20124" t="b">
        <v>0</v>
      </c>
      <c r="K20124" t="s">
        <v>41</v>
      </c>
      <c r="L20124" t="s">
        <v>74</v>
      </c>
      <c r="M20124"/>
      <c r="N20124">
        <v>42</v>
      </c>
      <c r="O20124" t="s">
        <v>6114</v>
      </c>
    </row>
    <row r="20125" spans="1:16" x14ac:dyDescent="0.35">
      <c r="A20125" t="s">
        <v>4</v>
      </c>
      <c r="B20125" t="s">
        <v>3479</v>
      </c>
      <c r="C20125" t="s">
        <v>76</v>
      </c>
      <c r="D20125" t="s">
        <v>4526</v>
      </c>
      <c r="E20125" t="s">
        <v>59</v>
      </c>
      <c r="F20125" t="b">
        <v>1</v>
      </c>
      <c r="G20125" t="s">
        <v>77</v>
      </c>
      <c r="H20125" s="1">
        <v>46253.793229166673</v>
      </c>
      <c r="I20125" t="b">
        <v>0</v>
      </c>
      <c r="J20125" t="b">
        <v>1</v>
      </c>
      <c r="K20125" t="s">
        <v>41</v>
      </c>
      <c r="L20125" t="s">
        <v>60</v>
      </c>
      <c r="M20125">
        <v>165000</v>
      </c>
      <c r="N20125"/>
      <c r="O20125" t="s">
        <v>15494</v>
      </c>
      <c r="P20125" t="s">
        <v>1181</v>
      </c>
    </row>
    <row r="20126" spans="1:16" x14ac:dyDescent="0.35">
      <c r="A20126" t="s">
        <v>6</v>
      </c>
      <c r="B20126" t="s">
        <v>33956</v>
      </c>
      <c r="C20126" t="s">
        <v>40</v>
      </c>
      <c r="D20126" t="s">
        <v>4587</v>
      </c>
      <c r="E20126" t="s">
        <v>59</v>
      </c>
      <c r="F20126" t="b">
        <v>0</v>
      </c>
      <c r="G20126" t="s">
        <v>40</v>
      </c>
      <c r="H20126" s="1">
        <v>46253.799872685187</v>
      </c>
      <c r="I20126" t="b">
        <v>0</v>
      </c>
      <c r="J20126" t="b">
        <v>0</v>
      </c>
      <c r="K20126" t="s">
        <v>40</v>
      </c>
      <c r="L20126" t="s">
        <v>60</v>
      </c>
      <c r="M20126">
        <v>620</v>
      </c>
      <c r="N20126"/>
      <c r="O20126" t="s">
        <v>19857</v>
      </c>
      <c r="P20126" t="s">
        <v>33957</v>
      </c>
    </row>
    <row r="20127" spans="1:16" x14ac:dyDescent="0.35">
      <c r="A20127" t="s">
        <v>5</v>
      </c>
      <c r="B20127" t="s">
        <v>33958</v>
      </c>
      <c r="C20127" t="s">
        <v>1378</v>
      </c>
      <c r="D20127" t="s">
        <v>4526</v>
      </c>
      <c r="E20127" t="s">
        <v>59</v>
      </c>
      <c r="F20127" t="b">
        <v>0</v>
      </c>
      <c r="G20127" t="s">
        <v>89</v>
      </c>
      <c r="H20127" s="1">
        <v>46253.800092592603</v>
      </c>
      <c r="I20127" t="b">
        <v>0</v>
      </c>
      <c r="J20127" t="b">
        <v>1</v>
      </c>
      <c r="K20127" t="s">
        <v>41</v>
      </c>
      <c r="L20127" t="s">
        <v>60</v>
      </c>
      <c r="M20127">
        <v>169075</v>
      </c>
      <c r="N20127"/>
      <c r="O20127" t="s">
        <v>446</v>
      </c>
      <c r="P20127" t="s">
        <v>33959</v>
      </c>
    </row>
    <row r="20128" spans="1:16" x14ac:dyDescent="0.35">
      <c r="A20128" t="s">
        <v>1</v>
      </c>
      <c r="B20128" t="s">
        <v>33960</v>
      </c>
      <c r="C20128" t="s">
        <v>1603</v>
      </c>
      <c r="D20128" t="s">
        <v>4526</v>
      </c>
      <c r="E20128" t="s">
        <v>88</v>
      </c>
      <c r="F20128" t="b">
        <v>0</v>
      </c>
      <c r="G20128" t="s">
        <v>89</v>
      </c>
      <c r="H20128" s="1">
        <v>46253.800324074073</v>
      </c>
      <c r="I20128" t="b">
        <v>1</v>
      </c>
      <c r="J20128" t="b">
        <v>0</v>
      </c>
      <c r="K20128" t="s">
        <v>41</v>
      </c>
      <c r="L20128" t="s">
        <v>74</v>
      </c>
      <c r="M20128"/>
      <c r="N20128">
        <v>57.5</v>
      </c>
      <c r="O20128" t="s">
        <v>9512</v>
      </c>
      <c r="P20128" t="s">
        <v>31363</v>
      </c>
    </row>
    <row r="20129" spans="1:16" x14ac:dyDescent="0.35">
      <c r="A20129" t="s">
        <v>4</v>
      </c>
      <c r="B20129" t="s">
        <v>33961</v>
      </c>
      <c r="C20129" t="s">
        <v>3062</v>
      </c>
      <c r="D20129" t="s">
        <v>4526</v>
      </c>
      <c r="E20129" t="s">
        <v>59</v>
      </c>
      <c r="F20129" t="b">
        <v>0</v>
      </c>
      <c r="G20129" t="s">
        <v>68</v>
      </c>
      <c r="H20129" s="1">
        <v>46253.800381944442</v>
      </c>
      <c r="I20129" t="b">
        <v>0</v>
      </c>
      <c r="J20129" t="b">
        <v>0</v>
      </c>
      <c r="K20129" t="s">
        <v>41</v>
      </c>
      <c r="L20129" t="s">
        <v>60</v>
      </c>
      <c r="M20129">
        <v>104900</v>
      </c>
      <c r="N20129"/>
      <c r="O20129" t="s">
        <v>11793</v>
      </c>
      <c r="P20129" t="s">
        <v>33962</v>
      </c>
    </row>
    <row r="20130" spans="1:16" x14ac:dyDescent="0.35">
      <c r="A20130" t="s">
        <v>4</v>
      </c>
      <c r="B20130" t="s">
        <v>33963</v>
      </c>
      <c r="C20130" t="s">
        <v>76</v>
      </c>
      <c r="D20130" t="s">
        <v>2360</v>
      </c>
      <c r="E20130" t="s">
        <v>59</v>
      </c>
      <c r="F20130" t="b">
        <v>1</v>
      </c>
      <c r="G20130" t="s">
        <v>65</v>
      </c>
      <c r="H20130" s="1">
        <v>46253.834930555553</v>
      </c>
      <c r="I20130" t="b">
        <v>0</v>
      </c>
      <c r="J20130" t="b">
        <v>0</v>
      </c>
      <c r="K20130" t="s">
        <v>41</v>
      </c>
      <c r="L20130" t="s">
        <v>60</v>
      </c>
      <c r="M20130">
        <v>110000</v>
      </c>
      <c r="N20130"/>
      <c r="O20130" t="s">
        <v>27058</v>
      </c>
      <c r="P20130" t="s">
        <v>219</v>
      </c>
    </row>
    <row r="20131" spans="1:16" x14ac:dyDescent="0.35">
      <c r="A20131" t="s">
        <v>0</v>
      </c>
      <c r="B20131" t="s">
        <v>2073</v>
      </c>
      <c r="C20131" t="s">
        <v>150</v>
      </c>
      <c r="D20131" t="s">
        <v>4526</v>
      </c>
      <c r="E20131" t="s">
        <v>59</v>
      </c>
      <c r="F20131" t="b">
        <v>0</v>
      </c>
      <c r="G20131" t="s">
        <v>68</v>
      </c>
      <c r="H20131" s="1">
        <v>46253.876562500001</v>
      </c>
      <c r="I20131" t="b">
        <v>0</v>
      </c>
      <c r="J20131" t="b">
        <v>1</v>
      </c>
      <c r="K20131" t="s">
        <v>41</v>
      </c>
      <c r="L20131" t="s">
        <v>60</v>
      </c>
      <c r="M20131">
        <v>72500</v>
      </c>
      <c r="N20131"/>
      <c r="O20131" t="s">
        <v>33964</v>
      </c>
      <c r="P20131" t="s">
        <v>219</v>
      </c>
    </row>
    <row r="20132" spans="1:16" x14ac:dyDescent="0.35">
      <c r="A20132" t="s">
        <v>0</v>
      </c>
      <c r="B20132" t="s">
        <v>28678</v>
      </c>
      <c r="C20132" t="s">
        <v>142</v>
      </c>
      <c r="D20132" t="s">
        <v>4526</v>
      </c>
      <c r="E20132" t="s">
        <v>59</v>
      </c>
      <c r="F20132" t="b">
        <v>0</v>
      </c>
      <c r="G20132" t="s">
        <v>65</v>
      </c>
      <c r="H20132" s="1">
        <v>46253.876597222217</v>
      </c>
      <c r="I20132" t="b">
        <v>1</v>
      </c>
      <c r="J20132" t="b">
        <v>1</v>
      </c>
      <c r="K20132" t="s">
        <v>41</v>
      </c>
      <c r="L20132" t="s">
        <v>60</v>
      </c>
      <c r="M20132">
        <v>85000</v>
      </c>
      <c r="N20132"/>
      <c r="O20132" t="s">
        <v>33965</v>
      </c>
    </row>
    <row r="20133" spans="1:16" x14ac:dyDescent="0.35">
      <c r="A20133" t="s">
        <v>1</v>
      </c>
      <c r="B20133" t="s">
        <v>18976</v>
      </c>
      <c r="C20133" t="s">
        <v>24456</v>
      </c>
      <c r="D20133" t="s">
        <v>4346</v>
      </c>
      <c r="E20133" t="s">
        <v>59</v>
      </c>
      <c r="F20133" t="b">
        <v>0</v>
      </c>
      <c r="G20133" t="s">
        <v>40</v>
      </c>
      <c r="H20133" s="1">
        <v>46253.886944444443</v>
      </c>
      <c r="I20133" t="b">
        <v>1</v>
      </c>
      <c r="J20133" t="b">
        <v>0</v>
      </c>
      <c r="K20133" t="s">
        <v>40</v>
      </c>
      <c r="L20133" t="s">
        <v>60</v>
      </c>
      <c r="M20133">
        <v>27000</v>
      </c>
      <c r="N20133"/>
      <c r="O20133" t="s">
        <v>24457</v>
      </c>
      <c r="P20133" t="s">
        <v>283</v>
      </c>
    </row>
    <row r="20134" spans="1:16" x14ac:dyDescent="0.35">
      <c r="A20134" t="s">
        <v>2</v>
      </c>
      <c r="B20134" t="s">
        <v>33966</v>
      </c>
      <c r="C20134" t="s">
        <v>201</v>
      </c>
      <c r="D20134" t="s">
        <v>4526</v>
      </c>
      <c r="E20134" t="s">
        <v>59</v>
      </c>
      <c r="F20134" t="b">
        <v>0</v>
      </c>
      <c r="G20134" t="s">
        <v>77</v>
      </c>
      <c r="H20134" s="1">
        <v>46253.918229166673</v>
      </c>
      <c r="I20134" t="b">
        <v>0</v>
      </c>
      <c r="J20134" t="b">
        <v>1</v>
      </c>
      <c r="K20134" t="s">
        <v>41</v>
      </c>
      <c r="L20134" t="s">
        <v>60</v>
      </c>
      <c r="M20134">
        <v>289112.5</v>
      </c>
      <c r="N20134"/>
      <c r="O20134" t="s">
        <v>22125</v>
      </c>
      <c r="P20134" t="s">
        <v>33967</v>
      </c>
    </row>
    <row r="20135" spans="1:16" x14ac:dyDescent="0.35">
      <c r="A20135" t="s">
        <v>5</v>
      </c>
      <c r="B20135" t="s">
        <v>33968</v>
      </c>
      <c r="C20135" t="s">
        <v>148</v>
      </c>
      <c r="D20135" t="s">
        <v>4346</v>
      </c>
      <c r="E20135" t="s">
        <v>59</v>
      </c>
      <c r="F20135" t="b">
        <v>0</v>
      </c>
      <c r="G20135" t="s">
        <v>89</v>
      </c>
      <c r="H20135" s="1">
        <v>46253.921597222223</v>
      </c>
      <c r="I20135" t="b">
        <v>0</v>
      </c>
      <c r="J20135" t="b">
        <v>0</v>
      </c>
      <c r="K20135" t="s">
        <v>41</v>
      </c>
      <c r="L20135" t="s">
        <v>74</v>
      </c>
      <c r="M20135"/>
      <c r="N20135">
        <v>52.5</v>
      </c>
      <c r="O20135" t="s">
        <v>18099</v>
      </c>
      <c r="P20135" t="s">
        <v>20679</v>
      </c>
    </row>
    <row r="20136" spans="1:16" x14ac:dyDescent="0.35">
      <c r="A20136" t="s">
        <v>2</v>
      </c>
      <c r="B20136" t="s">
        <v>3849</v>
      </c>
      <c r="C20136" t="s">
        <v>889</v>
      </c>
      <c r="D20136" t="s">
        <v>31335</v>
      </c>
      <c r="E20136" t="s">
        <v>59</v>
      </c>
      <c r="F20136" t="b">
        <v>0</v>
      </c>
      <c r="G20136" t="s">
        <v>68</v>
      </c>
      <c r="H20136" s="1">
        <v>46253.9216087963</v>
      </c>
      <c r="I20136" t="b">
        <v>0</v>
      </c>
      <c r="J20136" t="b">
        <v>1</v>
      </c>
      <c r="K20136" t="s">
        <v>41</v>
      </c>
      <c r="L20136" t="s">
        <v>60</v>
      </c>
      <c r="M20136">
        <v>159000</v>
      </c>
      <c r="N20136"/>
      <c r="O20136" t="s">
        <v>686</v>
      </c>
      <c r="P20136" t="s">
        <v>33969</v>
      </c>
    </row>
    <row r="20137" spans="1:16" x14ac:dyDescent="0.35">
      <c r="A20137" t="s">
        <v>0</v>
      </c>
      <c r="B20137" t="s">
        <v>14897</v>
      </c>
      <c r="C20137" t="s">
        <v>1901</v>
      </c>
      <c r="D20137" t="s">
        <v>4526</v>
      </c>
      <c r="E20137" t="s">
        <v>59</v>
      </c>
      <c r="F20137" t="b">
        <v>0</v>
      </c>
      <c r="G20137" t="s">
        <v>77</v>
      </c>
      <c r="H20137" s="1">
        <v>46253.95989583333</v>
      </c>
      <c r="I20137" t="b">
        <v>0</v>
      </c>
      <c r="J20137" t="b">
        <v>0</v>
      </c>
      <c r="K20137" t="s">
        <v>41</v>
      </c>
      <c r="L20137" t="s">
        <v>60</v>
      </c>
      <c r="M20137">
        <v>80152</v>
      </c>
      <c r="N20137"/>
      <c r="O20137" t="s">
        <v>33970</v>
      </c>
    </row>
    <row r="20138" spans="1:16" x14ac:dyDescent="0.35">
      <c r="A20138" t="s">
        <v>0</v>
      </c>
      <c r="B20138" t="s">
        <v>33971</v>
      </c>
      <c r="C20138" t="s">
        <v>165</v>
      </c>
      <c r="D20138" t="s">
        <v>4526</v>
      </c>
      <c r="E20138" t="s">
        <v>59</v>
      </c>
      <c r="F20138" t="b">
        <v>0</v>
      </c>
      <c r="G20138" t="s">
        <v>73</v>
      </c>
      <c r="H20138" s="1">
        <v>46253.95989583333</v>
      </c>
      <c r="I20138" t="b">
        <v>0</v>
      </c>
      <c r="J20138" t="b">
        <v>1</v>
      </c>
      <c r="K20138" t="s">
        <v>41</v>
      </c>
      <c r="L20138" t="s">
        <v>60</v>
      </c>
      <c r="M20138">
        <v>135000</v>
      </c>
      <c r="N20138"/>
      <c r="O20138" t="s">
        <v>1155</v>
      </c>
      <c r="P20138" t="s">
        <v>23080</v>
      </c>
    </row>
    <row r="20139" spans="1:16" x14ac:dyDescent="0.35">
      <c r="A20139" t="s">
        <v>2</v>
      </c>
      <c r="B20139" t="s">
        <v>33972</v>
      </c>
      <c r="C20139" t="s">
        <v>142</v>
      </c>
      <c r="D20139" t="s">
        <v>4550</v>
      </c>
      <c r="E20139" t="s">
        <v>59</v>
      </c>
      <c r="F20139" t="b">
        <v>0</v>
      </c>
      <c r="G20139" t="s">
        <v>65</v>
      </c>
      <c r="H20139" s="1">
        <v>46253.96329861111</v>
      </c>
      <c r="I20139" t="b">
        <v>0</v>
      </c>
      <c r="J20139" t="b">
        <v>1</v>
      </c>
      <c r="K20139" t="s">
        <v>41</v>
      </c>
      <c r="L20139" t="s">
        <v>60</v>
      </c>
      <c r="M20139">
        <v>173548.5</v>
      </c>
      <c r="N20139"/>
      <c r="O20139" t="s">
        <v>14975</v>
      </c>
      <c r="P20139" t="s">
        <v>33973</v>
      </c>
    </row>
    <row r="20140" spans="1:16" x14ac:dyDescent="0.35">
      <c r="A20140" t="s">
        <v>1</v>
      </c>
      <c r="B20140" t="s">
        <v>316</v>
      </c>
      <c r="C20140" t="s">
        <v>1351</v>
      </c>
      <c r="D20140" t="s">
        <v>4526</v>
      </c>
      <c r="E20140" t="s">
        <v>59</v>
      </c>
      <c r="F20140" t="b">
        <v>0</v>
      </c>
      <c r="G20140" t="s">
        <v>77</v>
      </c>
      <c r="H20140" s="1">
        <v>46253.966782407413</v>
      </c>
      <c r="I20140" t="b">
        <v>0</v>
      </c>
      <c r="J20140" t="b">
        <v>0</v>
      </c>
      <c r="K20140" t="s">
        <v>41</v>
      </c>
      <c r="L20140" t="s">
        <v>60</v>
      </c>
      <c r="M20140">
        <v>170000</v>
      </c>
      <c r="N20140"/>
      <c r="O20140" t="s">
        <v>1389</v>
      </c>
      <c r="P20140" t="s">
        <v>33974</v>
      </c>
    </row>
    <row r="20141" spans="1:16" x14ac:dyDescent="0.35">
      <c r="A20141" t="s">
        <v>1</v>
      </c>
      <c r="B20141" t="s">
        <v>22657</v>
      </c>
      <c r="C20141" t="s">
        <v>422</v>
      </c>
      <c r="D20141" t="s">
        <v>4526</v>
      </c>
      <c r="E20141" t="s">
        <v>59</v>
      </c>
      <c r="F20141" t="b">
        <v>0</v>
      </c>
      <c r="G20141" t="s">
        <v>41</v>
      </c>
      <c r="H20141" s="1">
        <v>46253.970266203702</v>
      </c>
      <c r="I20141" t="b">
        <v>0</v>
      </c>
      <c r="J20141" t="b">
        <v>0</v>
      </c>
      <c r="K20141" t="s">
        <v>41</v>
      </c>
      <c r="L20141" t="s">
        <v>60</v>
      </c>
      <c r="M20141">
        <v>169125</v>
      </c>
      <c r="N20141"/>
      <c r="O20141" t="s">
        <v>468</v>
      </c>
      <c r="P20141" t="s">
        <v>33975</v>
      </c>
    </row>
    <row r="20142" spans="1:16" x14ac:dyDescent="0.35">
      <c r="A20142" t="s">
        <v>3</v>
      </c>
      <c r="B20142" t="s">
        <v>33976</v>
      </c>
      <c r="C20142" t="s">
        <v>33977</v>
      </c>
      <c r="D20142" t="s">
        <v>4346</v>
      </c>
      <c r="E20142" t="s">
        <v>59</v>
      </c>
      <c r="F20142" t="b">
        <v>0</v>
      </c>
      <c r="G20142" t="s">
        <v>65</v>
      </c>
      <c r="H20142" s="1">
        <v>46254.001597222217</v>
      </c>
      <c r="I20142" t="b">
        <v>0</v>
      </c>
      <c r="J20142" t="b">
        <v>0</v>
      </c>
      <c r="K20142" t="s">
        <v>41</v>
      </c>
      <c r="L20142" t="s">
        <v>60</v>
      </c>
      <c r="M20142">
        <v>82500</v>
      </c>
      <c r="N20142"/>
      <c r="O20142" t="s">
        <v>33978</v>
      </c>
      <c r="P20142" t="s">
        <v>283</v>
      </c>
    </row>
    <row r="20143" spans="1:16" x14ac:dyDescent="0.35">
      <c r="A20143" t="s">
        <v>2</v>
      </c>
      <c r="B20143" t="s">
        <v>33979</v>
      </c>
      <c r="C20143" t="s">
        <v>440</v>
      </c>
      <c r="D20143" t="s">
        <v>31335</v>
      </c>
      <c r="E20143" t="s">
        <v>59</v>
      </c>
      <c r="F20143" t="b">
        <v>0</v>
      </c>
      <c r="G20143" t="s">
        <v>65</v>
      </c>
      <c r="H20143" s="1">
        <v>46254.046631944453</v>
      </c>
      <c r="I20143" t="b">
        <v>0</v>
      </c>
      <c r="J20143" t="b">
        <v>0</v>
      </c>
      <c r="K20143" t="s">
        <v>41</v>
      </c>
      <c r="L20143" t="s">
        <v>60</v>
      </c>
      <c r="M20143">
        <v>124500</v>
      </c>
      <c r="N20143"/>
      <c r="O20143" t="s">
        <v>371</v>
      </c>
      <c r="P20143" t="s">
        <v>33980</v>
      </c>
    </row>
    <row r="20144" spans="1:16" x14ac:dyDescent="0.35">
      <c r="A20144" t="s">
        <v>1</v>
      </c>
      <c r="B20144" t="s">
        <v>33981</v>
      </c>
      <c r="C20144" t="s">
        <v>500</v>
      </c>
      <c r="D20144" t="s">
        <v>4346</v>
      </c>
      <c r="E20144" t="s">
        <v>59</v>
      </c>
      <c r="F20144" t="b">
        <v>0</v>
      </c>
      <c r="G20144" t="s">
        <v>13</v>
      </c>
      <c r="H20144" s="1">
        <v>46254.050937499997</v>
      </c>
      <c r="I20144" t="b">
        <v>0</v>
      </c>
      <c r="J20144" t="b">
        <v>0</v>
      </c>
      <c r="K20144" t="s">
        <v>13</v>
      </c>
      <c r="L20144" t="s">
        <v>60</v>
      </c>
      <c r="M20144">
        <v>115500</v>
      </c>
      <c r="N20144"/>
      <c r="O20144" t="s">
        <v>7231</v>
      </c>
      <c r="P20144" t="s">
        <v>33982</v>
      </c>
    </row>
    <row r="20145" spans="1:16" x14ac:dyDescent="0.35">
      <c r="A20145" t="s">
        <v>1</v>
      </c>
      <c r="B20145" t="s">
        <v>33983</v>
      </c>
      <c r="C20145" t="s">
        <v>353</v>
      </c>
      <c r="D20145" t="s">
        <v>4756</v>
      </c>
      <c r="E20145" t="s">
        <v>59</v>
      </c>
      <c r="F20145" t="b">
        <v>0</v>
      </c>
      <c r="G20145" t="s">
        <v>77</v>
      </c>
      <c r="H20145" s="1">
        <v>46254.218402777777</v>
      </c>
      <c r="I20145" t="b">
        <v>0</v>
      </c>
      <c r="J20145" t="b">
        <v>0</v>
      </c>
      <c r="K20145" t="s">
        <v>41</v>
      </c>
      <c r="L20145" t="s">
        <v>60</v>
      </c>
      <c r="M20145">
        <v>300000</v>
      </c>
      <c r="N20145"/>
      <c r="O20145" t="s">
        <v>33984</v>
      </c>
    </row>
    <row r="20146" spans="1:16" x14ac:dyDescent="0.35">
      <c r="A20146" t="s">
        <v>3</v>
      </c>
      <c r="B20146" t="s">
        <v>33985</v>
      </c>
      <c r="C20146" t="s">
        <v>3255</v>
      </c>
      <c r="D20146" t="s">
        <v>31335</v>
      </c>
      <c r="E20146" t="s">
        <v>59</v>
      </c>
      <c r="F20146" t="b">
        <v>0</v>
      </c>
      <c r="G20146" t="s">
        <v>77</v>
      </c>
      <c r="H20146" s="1">
        <v>46254.25209490741</v>
      </c>
      <c r="I20146" t="b">
        <v>0</v>
      </c>
      <c r="J20146" t="b">
        <v>0</v>
      </c>
      <c r="K20146" t="s">
        <v>41</v>
      </c>
      <c r="L20146" t="s">
        <v>60</v>
      </c>
      <c r="M20146">
        <v>112700</v>
      </c>
      <c r="N20146"/>
      <c r="O20146" t="s">
        <v>374</v>
      </c>
      <c r="P20146" t="s">
        <v>4249</v>
      </c>
    </row>
    <row r="20147" spans="1:16" x14ac:dyDescent="0.35">
      <c r="A20147" t="s">
        <v>2</v>
      </c>
      <c r="B20147" t="s">
        <v>33986</v>
      </c>
      <c r="C20147" t="s">
        <v>440</v>
      </c>
      <c r="D20147" t="s">
        <v>31335</v>
      </c>
      <c r="E20147" t="s">
        <v>109</v>
      </c>
      <c r="F20147" t="b">
        <v>0</v>
      </c>
      <c r="G20147" t="s">
        <v>65</v>
      </c>
      <c r="H20147" s="1">
        <v>46254.256053240737</v>
      </c>
      <c r="I20147" t="b">
        <v>0</v>
      </c>
      <c r="J20147" t="b">
        <v>1</v>
      </c>
      <c r="K20147" t="s">
        <v>41</v>
      </c>
      <c r="L20147" t="s">
        <v>60</v>
      </c>
      <c r="M20147">
        <v>176000</v>
      </c>
      <c r="N20147"/>
      <c r="O20147" t="s">
        <v>95</v>
      </c>
      <c r="P20147" t="s">
        <v>705</v>
      </c>
    </row>
    <row r="20148" spans="1:16" x14ac:dyDescent="0.35">
      <c r="A20148" t="s">
        <v>1</v>
      </c>
      <c r="B20148" t="s">
        <v>1</v>
      </c>
      <c r="C20148" t="s">
        <v>4327</v>
      </c>
      <c r="D20148" t="s">
        <v>31335</v>
      </c>
      <c r="E20148" t="s">
        <v>59</v>
      </c>
      <c r="F20148" t="b">
        <v>0</v>
      </c>
      <c r="G20148" t="s">
        <v>89</v>
      </c>
      <c r="H20148" s="1">
        <v>46254.260162037041</v>
      </c>
      <c r="I20148" t="b">
        <v>0</v>
      </c>
      <c r="J20148" t="b">
        <v>1</v>
      </c>
      <c r="K20148" t="s">
        <v>41</v>
      </c>
      <c r="L20148" t="s">
        <v>60</v>
      </c>
      <c r="M20148">
        <v>200500</v>
      </c>
      <c r="N20148"/>
      <c r="O20148" t="s">
        <v>33987</v>
      </c>
      <c r="P20148" t="s">
        <v>33988</v>
      </c>
    </row>
    <row r="20149" spans="1:16" x14ac:dyDescent="0.35">
      <c r="A20149" t="s">
        <v>3</v>
      </c>
      <c r="B20149" t="s">
        <v>33989</v>
      </c>
      <c r="C20149" t="s">
        <v>237</v>
      </c>
      <c r="D20149" t="s">
        <v>31335</v>
      </c>
      <c r="E20149" t="s">
        <v>59</v>
      </c>
      <c r="F20149" t="b">
        <v>0</v>
      </c>
      <c r="G20149" t="s">
        <v>89</v>
      </c>
      <c r="H20149" s="1">
        <v>46254.293761574067</v>
      </c>
      <c r="I20149" t="b">
        <v>0</v>
      </c>
      <c r="J20149" t="b">
        <v>1</v>
      </c>
      <c r="K20149" t="s">
        <v>41</v>
      </c>
      <c r="L20149" t="s">
        <v>60</v>
      </c>
      <c r="M20149">
        <v>130000</v>
      </c>
      <c r="N20149"/>
      <c r="O20149" t="s">
        <v>24846</v>
      </c>
      <c r="P20149" t="s">
        <v>208</v>
      </c>
    </row>
    <row r="20150" spans="1:16" x14ac:dyDescent="0.35">
      <c r="A20150" t="s">
        <v>3</v>
      </c>
      <c r="B20150" t="s">
        <v>4178</v>
      </c>
      <c r="C20150" t="s">
        <v>6290</v>
      </c>
      <c r="D20150" t="s">
        <v>2360</v>
      </c>
      <c r="E20150" t="s">
        <v>132</v>
      </c>
      <c r="F20150" t="b">
        <v>0</v>
      </c>
      <c r="G20150" t="s">
        <v>68</v>
      </c>
      <c r="H20150" s="1">
        <v>46254.293761574067</v>
      </c>
      <c r="I20150" t="b">
        <v>0</v>
      </c>
      <c r="J20150" t="b">
        <v>0</v>
      </c>
      <c r="K20150" t="s">
        <v>41</v>
      </c>
      <c r="L20150" t="s">
        <v>74</v>
      </c>
      <c r="M20150"/>
      <c r="N20150">
        <v>52.79</v>
      </c>
      <c r="O20150" t="s">
        <v>441</v>
      </c>
      <c r="P20150" t="s">
        <v>2313</v>
      </c>
    </row>
    <row r="20151" spans="1:16" x14ac:dyDescent="0.35">
      <c r="A20151" t="s">
        <v>0</v>
      </c>
      <c r="B20151" t="s">
        <v>20281</v>
      </c>
      <c r="C20151" t="s">
        <v>20286</v>
      </c>
      <c r="D20151" t="s">
        <v>2360</v>
      </c>
      <c r="E20151" t="s">
        <v>59</v>
      </c>
      <c r="F20151" t="b">
        <v>0</v>
      </c>
      <c r="G20151" t="s">
        <v>65</v>
      </c>
      <c r="H20151" s="1">
        <v>46254.293761574067</v>
      </c>
      <c r="I20151" t="b">
        <v>0</v>
      </c>
      <c r="J20151" t="b">
        <v>1</v>
      </c>
      <c r="K20151" t="s">
        <v>41</v>
      </c>
      <c r="L20151" t="s">
        <v>60</v>
      </c>
      <c r="M20151">
        <v>129500</v>
      </c>
      <c r="N20151"/>
      <c r="O20151" t="s">
        <v>424</v>
      </c>
      <c r="P20151" t="s">
        <v>20282</v>
      </c>
    </row>
    <row r="20152" spans="1:16" x14ac:dyDescent="0.35">
      <c r="A20152" t="s">
        <v>4</v>
      </c>
      <c r="B20152" t="s">
        <v>33990</v>
      </c>
      <c r="C20152" t="s">
        <v>810</v>
      </c>
      <c r="D20152" t="s">
        <v>5440</v>
      </c>
      <c r="E20152" t="s">
        <v>59</v>
      </c>
      <c r="F20152" t="b">
        <v>0</v>
      </c>
      <c r="G20152" t="s">
        <v>77</v>
      </c>
      <c r="H20152" s="1">
        <v>46254.293761574067</v>
      </c>
      <c r="I20152" t="b">
        <v>1</v>
      </c>
      <c r="J20152" t="b">
        <v>1</v>
      </c>
      <c r="K20152" t="s">
        <v>41</v>
      </c>
      <c r="L20152" t="s">
        <v>60</v>
      </c>
      <c r="M20152">
        <v>165000</v>
      </c>
      <c r="N20152"/>
      <c r="O20152" t="s">
        <v>15494</v>
      </c>
      <c r="P20152" t="s">
        <v>1181</v>
      </c>
    </row>
    <row r="20153" spans="1:16" x14ac:dyDescent="0.35">
      <c r="A20153" t="s">
        <v>0</v>
      </c>
      <c r="B20153" t="s">
        <v>33991</v>
      </c>
      <c r="C20153" t="s">
        <v>376</v>
      </c>
      <c r="D20153" t="s">
        <v>31335</v>
      </c>
      <c r="E20153" t="s">
        <v>59</v>
      </c>
      <c r="F20153" t="b">
        <v>0</v>
      </c>
      <c r="G20153" t="s">
        <v>89</v>
      </c>
      <c r="H20153" s="1">
        <v>46254.293761574067</v>
      </c>
      <c r="I20153" t="b">
        <v>0</v>
      </c>
      <c r="J20153" t="b">
        <v>1</v>
      </c>
      <c r="K20153" t="s">
        <v>41</v>
      </c>
      <c r="L20153" t="s">
        <v>60</v>
      </c>
      <c r="M20153">
        <v>87360</v>
      </c>
      <c r="N20153"/>
      <c r="O20153" t="s">
        <v>2705</v>
      </c>
      <c r="P20153" t="s">
        <v>219</v>
      </c>
    </row>
    <row r="20154" spans="1:16" x14ac:dyDescent="0.35">
      <c r="A20154" t="s">
        <v>0</v>
      </c>
      <c r="B20154" t="s">
        <v>3346</v>
      </c>
      <c r="C20154" t="s">
        <v>33882</v>
      </c>
      <c r="D20154" t="s">
        <v>31335</v>
      </c>
      <c r="E20154" t="s">
        <v>59</v>
      </c>
      <c r="F20154" t="b">
        <v>0</v>
      </c>
      <c r="G20154" t="s">
        <v>41</v>
      </c>
      <c r="H20154" s="1">
        <v>46254.297395833331</v>
      </c>
      <c r="I20154" t="b">
        <v>0</v>
      </c>
      <c r="J20154" t="b">
        <v>0</v>
      </c>
      <c r="K20154" t="s">
        <v>41</v>
      </c>
      <c r="L20154" t="s">
        <v>60</v>
      </c>
      <c r="M20154">
        <v>126800</v>
      </c>
      <c r="N20154"/>
      <c r="O20154" t="s">
        <v>195</v>
      </c>
      <c r="P20154" t="s">
        <v>33992</v>
      </c>
    </row>
    <row r="20155" spans="1:16" x14ac:dyDescent="0.35">
      <c r="A20155" t="s">
        <v>2</v>
      </c>
      <c r="B20155" t="s">
        <v>158</v>
      </c>
      <c r="C20155" t="s">
        <v>76</v>
      </c>
      <c r="D20155" t="s">
        <v>4346</v>
      </c>
      <c r="E20155" t="s">
        <v>59</v>
      </c>
      <c r="F20155" t="b">
        <v>1</v>
      </c>
      <c r="G20155" t="s">
        <v>32</v>
      </c>
      <c r="H20155" s="1">
        <v>46254.300625000003</v>
      </c>
      <c r="I20155" t="b">
        <v>0</v>
      </c>
      <c r="J20155" t="b">
        <v>0</v>
      </c>
      <c r="K20155" t="s">
        <v>32</v>
      </c>
      <c r="L20155" t="s">
        <v>60</v>
      </c>
      <c r="M20155">
        <v>185500</v>
      </c>
      <c r="N20155"/>
      <c r="O20155" t="s">
        <v>3716</v>
      </c>
      <c r="P20155" t="s">
        <v>3000</v>
      </c>
    </row>
    <row r="20156" spans="1:16" x14ac:dyDescent="0.35">
      <c r="A20156" t="s">
        <v>1</v>
      </c>
      <c r="B20156" t="s">
        <v>9408</v>
      </c>
      <c r="C20156" t="s">
        <v>1371</v>
      </c>
      <c r="D20156" t="s">
        <v>2360</v>
      </c>
      <c r="E20156" t="s">
        <v>59</v>
      </c>
      <c r="F20156" t="b">
        <v>0</v>
      </c>
      <c r="G20156" t="s">
        <v>89</v>
      </c>
      <c r="H20156" s="1">
        <v>46254.301793981482</v>
      </c>
      <c r="I20156" t="b">
        <v>0</v>
      </c>
      <c r="J20156" t="b">
        <v>1</v>
      </c>
      <c r="K20156" t="s">
        <v>41</v>
      </c>
      <c r="L20156" t="s">
        <v>60</v>
      </c>
      <c r="M20156">
        <v>165000</v>
      </c>
      <c r="N20156"/>
      <c r="O20156" t="s">
        <v>424</v>
      </c>
      <c r="P20156" t="s">
        <v>33993</v>
      </c>
    </row>
    <row r="20157" spans="1:16" x14ac:dyDescent="0.35">
      <c r="A20157" t="s">
        <v>1</v>
      </c>
      <c r="B20157" t="s">
        <v>33994</v>
      </c>
      <c r="C20157" t="s">
        <v>33995</v>
      </c>
      <c r="D20157" t="s">
        <v>4550</v>
      </c>
      <c r="E20157" t="s">
        <v>59</v>
      </c>
      <c r="F20157" t="b">
        <v>0</v>
      </c>
      <c r="G20157" t="s">
        <v>89</v>
      </c>
      <c r="H20157" s="1">
        <v>46254.343460648153</v>
      </c>
      <c r="I20157" t="b">
        <v>0</v>
      </c>
      <c r="J20157" t="b">
        <v>1</v>
      </c>
      <c r="K20157" t="s">
        <v>41</v>
      </c>
      <c r="L20157" t="s">
        <v>60</v>
      </c>
      <c r="M20157">
        <v>221500</v>
      </c>
      <c r="N20157"/>
      <c r="O20157" t="s">
        <v>95</v>
      </c>
      <c r="P20157" t="s">
        <v>4639</v>
      </c>
    </row>
    <row r="20158" spans="1:16" x14ac:dyDescent="0.35">
      <c r="A20158" t="s">
        <v>0</v>
      </c>
      <c r="B20158" t="s">
        <v>33996</v>
      </c>
      <c r="C20158" t="s">
        <v>40</v>
      </c>
      <c r="D20158" t="s">
        <v>4526</v>
      </c>
      <c r="E20158" t="s">
        <v>59</v>
      </c>
      <c r="F20158" t="b">
        <v>0</v>
      </c>
      <c r="G20158" t="s">
        <v>40</v>
      </c>
      <c r="H20158" s="1">
        <v>46254.380729166667</v>
      </c>
      <c r="I20158" t="b">
        <v>0</v>
      </c>
      <c r="J20158" t="b">
        <v>0</v>
      </c>
      <c r="K20158" t="s">
        <v>40</v>
      </c>
      <c r="L20158" t="s">
        <v>60</v>
      </c>
      <c r="M20158">
        <v>67500</v>
      </c>
      <c r="N20158"/>
      <c r="O20158" t="s">
        <v>33997</v>
      </c>
      <c r="P20158" t="s">
        <v>219</v>
      </c>
    </row>
    <row r="20159" spans="1:16" x14ac:dyDescent="0.35">
      <c r="A20159" t="s">
        <v>6</v>
      </c>
      <c r="B20159" t="s">
        <v>33998</v>
      </c>
      <c r="C20159" t="s">
        <v>304</v>
      </c>
      <c r="D20159" t="s">
        <v>4550</v>
      </c>
      <c r="E20159" t="s">
        <v>59</v>
      </c>
      <c r="F20159" t="b">
        <v>0</v>
      </c>
      <c r="G20159" t="s">
        <v>77</v>
      </c>
      <c r="H20159" s="1">
        <v>46254.380937499998</v>
      </c>
      <c r="I20159" t="b">
        <v>0</v>
      </c>
      <c r="J20159" t="b">
        <v>0</v>
      </c>
      <c r="K20159" t="s">
        <v>41</v>
      </c>
      <c r="L20159" t="s">
        <v>60</v>
      </c>
      <c r="M20159">
        <v>264500</v>
      </c>
      <c r="N20159"/>
      <c r="O20159" t="s">
        <v>247</v>
      </c>
      <c r="P20159" t="s">
        <v>33999</v>
      </c>
    </row>
    <row r="20160" spans="1:16" x14ac:dyDescent="0.35">
      <c r="A20160" t="s">
        <v>5</v>
      </c>
      <c r="B20160" t="s">
        <v>6693</v>
      </c>
      <c r="C20160" t="s">
        <v>237</v>
      </c>
      <c r="D20160" t="s">
        <v>31335</v>
      </c>
      <c r="E20160" t="s">
        <v>59</v>
      </c>
      <c r="F20160" t="b">
        <v>0</v>
      </c>
      <c r="G20160" t="s">
        <v>77</v>
      </c>
      <c r="H20160" s="1">
        <v>46254.385196759264</v>
      </c>
      <c r="I20160" t="b">
        <v>0</v>
      </c>
      <c r="J20160" t="b">
        <v>1</v>
      </c>
      <c r="K20160" t="s">
        <v>41</v>
      </c>
      <c r="L20160" t="s">
        <v>60</v>
      </c>
      <c r="M20160">
        <v>202000</v>
      </c>
      <c r="N20160"/>
      <c r="O20160" t="s">
        <v>3028</v>
      </c>
      <c r="P20160" t="s">
        <v>6694</v>
      </c>
    </row>
    <row r="20161" spans="1:16" x14ac:dyDescent="0.35">
      <c r="A20161" t="s">
        <v>0</v>
      </c>
      <c r="B20161" t="s">
        <v>34000</v>
      </c>
      <c r="C20161" t="s">
        <v>6783</v>
      </c>
      <c r="D20161" t="s">
        <v>4550</v>
      </c>
      <c r="E20161" t="s">
        <v>59</v>
      </c>
      <c r="F20161" t="b">
        <v>0</v>
      </c>
      <c r="G20161" t="s">
        <v>68</v>
      </c>
      <c r="H20161" s="1">
        <v>46254.418761574067</v>
      </c>
      <c r="I20161" t="b">
        <v>0</v>
      </c>
      <c r="J20161" t="b">
        <v>0</v>
      </c>
      <c r="K20161" t="s">
        <v>41</v>
      </c>
      <c r="L20161" t="s">
        <v>60</v>
      </c>
      <c r="M20161">
        <v>56000</v>
      </c>
      <c r="N20161"/>
      <c r="O20161" t="s">
        <v>34001</v>
      </c>
      <c r="P20161" t="s">
        <v>34002</v>
      </c>
    </row>
    <row r="20162" spans="1:16" x14ac:dyDescent="0.35">
      <c r="A20162" t="s">
        <v>0</v>
      </c>
      <c r="B20162" t="s">
        <v>34003</v>
      </c>
      <c r="C20162" t="s">
        <v>41</v>
      </c>
      <c r="D20162" t="s">
        <v>4526</v>
      </c>
      <c r="E20162" t="s">
        <v>88</v>
      </c>
      <c r="F20162" t="b">
        <v>0</v>
      </c>
      <c r="G20162" t="s">
        <v>41</v>
      </c>
      <c r="H20162" s="1">
        <v>46254.422395833331</v>
      </c>
      <c r="I20162" t="b">
        <v>1</v>
      </c>
      <c r="J20162" t="b">
        <v>0</v>
      </c>
      <c r="K20162" t="s">
        <v>41</v>
      </c>
      <c r="L20162" t="s">
        <v>74</v>
      </c>
      <c r="M20162"/>
      <c r="N20162">
        <v>39.5</v>
      </c>
      <c r="O20162" t="s">
        <v>2194</v>
      </c>
      <c r="P20162" t="s">
        <v>1777</v>
      </c>
    </row>
    <row r="20163" spans="1:16" x14ac:dyDescent="0.35">
      <c r="A20163" t="s">
        <v>2</v>
      </c>
      <c r="B20163" t="s">
        <v>34004</v>
      </c>
      <c r="C20163" t="s">
        <v>34005</v>
      </c>
      <c r="D20163" t="s">
        <v>31335</v>
      </c>
      <c r="E20163" t="s">
        <v>59</v>
      </c>
      <c r="F20163" t="b">
        <v>0</v>
      </c>
      <c r="G20163" t="s">
        <v>68</v>
      </c>
      <c r="H20163" s="1">
        <v>46254.422708333332</v>
      </c>
      <c r="I20163" t="b">
        <v>0</v>
      </c>
      <c r="J20163" t="b">
        <v>0</v>
      </c>
      <c r="K20163" t="s">
        <v>41</v>
      </c>
      <c r="L20163" t="s">
        <v>60</v>
      </c>
      <c r="M20163">
        <v>60000</v>
      </c>
      <c r="N20163"/>
      <c r="O20163" t="s">
        <v>34006</v>
      </c>
    </row>
    <row r="20164" spans="1:16" x14ac:dyDescent="0.35">
      <c r="A20164" t="s">
        <v>5</v>
      </c>
      <c r="B20164" t="s">
        <v>1293</v>
      </c>
      <c r="C20164" t="s">
        <v>586</v>
      </c>
      <c r="D20164" t="s">
        <v>31335</v>
      </c>
      <c r="E20164" t="s">
        <v>232</v>
      </c>
      <c r="F20164" t="b">
        <v>0</v>
      </c>
      <c r="G20164" t="s">
        <v>89</v>
      </c>
      <c r="H20164" s="1">
        <v>46254.426782407398</v>
      </c>
      <c r="I20164" t="b">
        <v>0</v>
      </c>
      <c r="J20164" t="b">
        <v>1</v>
      </c>
      <c r="K20164" t="s">
        <v>41</v>
      </c>
      <c r="L20164" t="s">
        <v>60</v>
      </c>
      <c r="M20164">
        <v>126950</v>
      </c>
      <c r="N20164"/>
      <c r="O20164" t="s">
        <v>12787</v>
      </c>
      <c r="P20164" t="s">
        <v>5747</v>
      </c>
    </row>
    <row r="20165" spans="1:16" x14ac:dyDescent="0.35">
      <c r="A20165" t="s">
        <v>0</v>
      </c>
      <c r="B20165" t="s">
        <v>34007</v>
      </c>
      <c r="C20165" t="s">
        <v>330</v>
      </c>
      <c r="D20165" t="s">
        <v>4526</v>
      </c>
      <c r="E20165" t="s">
        <v>59</v>
      </c>
      <c r="F20165" t="b">
        <v>0</v>
      </c>
      <c r="G20165" t="s">
        <v>41</v>
      </c>
      <c r="H20165" s="1">
        <v>46254.464062500003</v>
      </c>
      <c r="I20165" t="b">
        <v>0</v>
      </c>
      <c r="J20165" t="b">
        <v>1</v>
      </c>
      <c r="K20165" t="s">
        <v>41</v>
      </c>
      <c r="L20165" t="s">
        <v>60</v>
      </c>
      <c r="M20165">
        <v>180000</v>
      </c>
      <c r="N20165"/>
      <c r="O20165" t="s">
        <v>13404</v>
      </c>
      <c r="P20165" t="s">
        <v>1084</v>
      </c>
    </row>
    <row r="20166" spans="1:16" x14ac:dyDescent="0.35">
      <c r="A20166" t="s">
        <v>0</v>
      </c>
      <c r="B20166" t="s">
        <v>34008</v>
      </c>
      <c r="C20166" t="s">
        <v>76</v>
      </c>
      <c r="D20166" t="s">
        <v>4526</v>
      </c>
      <c r="E20166" t="s">
        <v>59</v>
      </c>
      <c r="F20166" t="b">
        <v>1</v>
      </c>
      <c r="G20166" t="s">
        <v>41</v>
      </c>
      <c r="H20166" s="1">
        <v>46254.505729166667</v>
      </c>
      <c r="I20166" t="b">
        <v>1</v>
      </c>
      <c r="J20166" t="b">
        <v>0</v>
      </c>
      <c r="K20166" t="s">
        <v>41</v>
      </c>
      <c r="L20166" t="s">
        <v>74</v>
      </c>
      <c r="M20166"/>
      <c r="N20166">
        <v>40</v>
      </c>
      <c r="O20166" t="s">
        <v>34009</v>
      </c>
    </row>
    <row r="20167" spans="1:16" x14ac:dyDescent="0.35">
      <c r="A20167" t="s">
        <v>1</v>
      </c>
      <c r="B20167" t="s">
        <v>34010</v>
      </c>
      <c r="C20167" t="s">
        <v>121</v>
      </c>
      <c r="D20167" t="s">
        <v>2360</v>
      </c>
      <c r="E20167" t="s">
        <v>59</v>
      </c>
      <c r="F20167" t="b">
        <v>0</v>
      </c>
      <c r="G20167" t="s">
        <v>68</v>
      </c>
      <c r="H20167" s="1">
        <v>46254.510127314818</v>
      </c>
      <c r="I20167" t="b">
        <v>0</v>
      </c>
      <c r="J20167" t="b">
        <v>0</v>
      </c>
      <c r="K20167" t="s">
        <v>41</v>
      </c>
      <c r="L20167" t="s">
        <v>60</v>
      </c>
      <c r="M20167">
        <v>112500</v>
      </c>
      <c r="N20167"/>
      <c r="O20167" t="s">
        <v>34011</v>
      </c>
      <c r="P20167" t="s">
        <v>34012</v>
      </c>
    </row>
    <row r="20168" spans="1:16" x14ac:dyDescent="0.35">
      <c r="A20168" t="s">
        <v>5</v>
      </c>
      <c r="B20168" t="s">
        <v>34013</v>
      </c>
      <c r="C20168" t="s">
        <v>436</v>
      </c>
      <c r="D20168" t="s">
        <v>4756</v>
      </c>
      <c r="E20168" t="s">
        <v>59</v>
      </c>
      <c r="F20168" t="b">
        <v>0</v>
      </c>
      <c r="G20168" t="s">
        <v>68</v>
      </c>
      <c r="H20168" s="1">
        <v>46254.510138888887</v>
      </c>
      <c r="I20168" t="b">
        <v>0</v>
      </c>
      <c r="J20168" t="b">
        <v>0</v>
      </c>
      <c r="K20168" t="s">
        <v>41</v>
      </c>
      <c r="L20168" t="s">
        <v>60</v>
      </c>
      <c r="M20168">
        <v>290000</v>
      </c>
      <c r="N20168"/>
      <c r="O20168" t="s">
        <v>34014</v>
      </c>
      <c r="P20168" t="s">
        <v>34015</v>
      </c>
    </row>
    <row r="20169" spans="1:16" x14ac:dyDescent="0.35">
      <c r="A20169" t="s">
        <v>0</v>
      </c>
      <c r="B20169" t="s">
        <v>34016</v>
      </c>
      <c r="C20169" t="s">
        <v>1384</v>
      </c>
      <c r="D20169" t="s">
        <v>4756</v>
      </c>
      <c r="E20169" t="s">
        <v>59</v>
      </c>
      <c r="F20169" t="b">
        <v>0</v>
      </c>
      <c r="G20169" t="s">
        <v>77</v>
      </c>
      <c r="H20169" s="1">
        <v>46254.543761574067</v>
      </c>
      <c r="I20169" t="b">
        <v>0</v>
      </c>
      <c r="J20169" t="b">
        <v>1</v>
      </c>
      <c r="K20169" t="s">
        <v>41</v>
      </c>
      <c r="L20169" t="s">
        <v>60</v>
      </c>
      <c r="M20169">
        <v>130000</v>
      </c>
      <c r="N20169"/>
      <c r="O20169" t="s">
        <v>28466</v>
      </c>
      <c r="P20169" t="s">
        <v>1009</v>
      </c>
    </row>
    <row r="20170" spans="1:16" x14ac:dyDescent="0.35">
      <c r="A20170" t="s">
        <v>2</v>
      </c>
      <c r="B20170" t="s">
        <v>2554</v>
      </c>
      <c r="C20170" t="s">
        <v>427</v>
      </c>
      <c r="D20170" t="s">
        <v>4346</v>
      </c>
      <c r="E20170" t="s">
        <v>59</v>
      </c>
      <c r="F20170" t="b">
        <v>0</v>
      </c>
      <c r="G20170" t="s">
        <v>65</v>
      </c>
      <c r="H20170" s="1">
        <v>46254.547719907408</v>
      </c>
      <c r="I20170" t="b">
        <v>0</v>
      </c>
      <c r="J20170" t="b">
        <v>1</v>
      </c>
      <c r="K20170" t="s">
        <v>41</v>
      </c>
      <c r="L20170" t="s">
        <v>60</v>
      </c>
      <c r="M20170">
        <v>80000</v>
      </c>
      <c r="N20170"/>
      <c r="O20170" t="s">
        <v>28404</v>
      </c>
      <c r="P20170" t="s">
        <v>28405</v>
      </c>
    </row>
    <row r="20171" spans="1:16" x14ac:dyDescent="0.35">
      <c r="A20171" t="s">
        <v>5</v>
      </c>
      <c r="B20171" t="s">
        <v>34017</v>
      </c>
      <c r="C20171" t="s">
        <v>1644</v>
      </c>
      <c r="D20171" t="s">
        <v>2360</v>
      </c>
      <c r="E20171" t="s">
        <v>59</v>
      </c>
      <c r="F20171" t="b">
        <v>0</v>
      </c>
      <c r="G20171" t="s">
        <v>89</v>
      </c>
      <c r="H20171" s="1">
        <v>46254.551782407398</v>
      </c>
      <c r="I20171" t="b">
        <v>0</v>
      </c>
      <c r="J20171" t="b">
        <v>0</v>
      </c>
      <c r="K20171" t="s">
        <v>41</v>
      </c>
      <c r="L20171" t="s">
        <v>60</v>
      </c>
      <c r="M20171">
        <v>142500</v>
      </c>
      <c r="N20171"/>
      <c r="O20171" t="s">
        <v>25741</v>
      </c>
      <c r="P20171" t="s">
        <v>34018</v>
      </c>
    </row>
    <row r="20172" spans="1:16" x14ac:dyDescent="0.35">
      <c r="A20172" t="s">
        <v>1</v>
      </c>
      <c r="B20172" t="s">
        <v>34019</v>
      </c>
      <c r="C20172" t="s">
        <v>304</v>
      </c>
      <c r="D20172" t="s">
        <v>4756</v>
      </c>
      <c r="E20172" t="s">
        <v>59</v>
      </c>
      <c r="F20172" t="b">
        <v>0</v>
      </c>
      <c r="G20172" t="s">
        <v>89</v>
      </c>
      <c r="H20172" s="1">
        <v>46254.551782407398</v>
      </c>
      <c r="I20172" t="b">
        <v>0</v>
      </c>
      <c r="J20172" t="b">
        <v>1</v>
      </c>
      <c r="K20172" t="s">
        <v>41</v>
      </c>
      <c r="L20172" t="s">
        <v>60</v>
      </c>
      <c r="M20172">
        <v>132500</v>
      </c>
      <c r="N20172"/>
      <c r="O20172" t="s">
        <v>34020</v>
      </c>
      <c r="P20172" t="s">
        <v>34021</v>
      </c>
    </row>
    <row r="20173" spans="1:16" x14ac:dyDescent="0.35">
      <c r="A20173" t="s">
        <v>8</v>
      </c>
      <c r="B20173" t="s">
        <v>30393</v>
      </c>
      <c r="C20173" t="s">
        <v>76</v>
      </c>
      <c r="D20173" t="s">
        <v>4526</v>
      </c>
      <c r="E20173" t="s">
        <v>88</v>
      </c>
      <c r="F20173" t="b">
        <v>1</v>
      </c>
      <c r="G20173" t="s">
        <v>77</v>
      </c>
      <c r="H20173" s="1">
        <v>46254.551863425928</v>
      </c>
      <c r="I20173" t="b">
        <v>1</v>
      </c>
      <c r="J20173" t="b">
        <v>0</v>
      </c>
      <c r="K20173" t="s">
        <v>41</v>
      </c>
      <c r="L20173" t="s">
        <v>74</v>
      </c>
      <c r="M20173"/>
      <c r="N20173">
        <v>53</v>
      </c>
      <c r="O20173" t="s">
        <v>1059</v>
      </c>
      <c r="P20173" t="s">
        <v>34022</v>
      </c>
    </row>
    <row r="20174" spans="1:16" x14ac:dyDescent="0.35">
      <c r="A20174" t="s">
        <v>0</v>
      </c>
      <c r="B20174" t="s">
        <v>3488</v>
      </c>
      <c r="C20174" t="s">
        <v>304</v>
      </c>
      <c r="D20174" t="s">
        <v>4526</v>
      </c>
      <c r="E20174" t="s">
        <v>59</v>
      </c>
      <c r="F20174" t="b">
        <v>0</v>
      </c>
      <c r="G20174" t="s">
        <v>77</v>
      </c>
      <c r="H20174" s="1">
        <v>46254.585428240738</v>
      </c>
      <c r="I20174" t="b">
        <v>0</v>
      </c>
      <c r="J20174" t="b">
        <v>1</v>
      </c>
      <c r="K20174" t="s">
        <v>41</v>
      </c>
      <c r="L20174" t="s">
        <v>74</v>
      </c>
      <c r="M20174"/>
      <c r="N20174">
        <v>67.710000000000008</v>
      </c>
      <c r="O20174" t="s">
        <v>2587</v>
      </c>
      <c r="P20174" t="s">
        <v>233</v>
      </c>
    </row>
    <row r="20175" spans="1:16" x14ac:dyDescent="0.35">
      <c r="A20175" t="s">
        <v>1</v>
      </c>
      <c r="B20175" t="s">
        <v>34023</v>
      </c>
      <c r="C20175" t="s">
        <v>124</v>
      </c>
      <c r="D20175" t="s">
        <v>4526</v>
      </c>
      <c r="E20175" t="s">
        <v>59</v>
      </c>
      <c r="F20175" t="b">
        <v>0</v>
      </c>
      <c r="G20175" t="s">
        <v>68</v>
      </c>
      <c r="H20175" s="1">
        <v>46254.593541666669</v>
      </c>
      <c r="I20175" t="b">
        <v>0</v>
      </c>
      <c r="J20175" t="b">
        <v>1</v>
      </c>
      <c r="K20175" t="s">
        <v>41</v>
      </c>
      <c r="L20175" t="s">
        <v>60</v>
      </c>
      <c r="M20175">
        <v>201500</v>
      </c>
      <c r="N20175"/>
      <c r="O20175" t="s">
        <v>4052</v>
      </c>
    </row>
    <row r="20176" spans="1:16" x14ac:dyDescent="0.35">
      <c r="A20176" t="s">
        <v>2</v>
      </c>
      <c r="B20176" t="s">
        <v>1755</v>
      </c>
      <c r="C20176" t="s">
        <v>41</v>
      </c>
      <c r="D20176" t="s">
        <v>4526</v>
      </c>
      <c r="E20176" t="s">
        <v>59</v>
      </c>
      <c r="F20176" t="b">
        <v>0</v>
      </c>
      <c r="G20176" t="s">
        <v>41</v>
      </c>
      <c r="H20176" s="1">
        <v>46254.630729166667</v>
      </c>
      <c r="I20176" t="b">
        <v>0</v>
      </c>
      <c r="J20176" t="b">
        <v>0</v>
      </c>
      <c r="K20176" t="s">
        <v>41</v>
      </c>
      <c r="L20176" t="s">
        <v>60</v>
      </c>
      <c r="M20176">
        <v>250000</v>
      </c>
      <c r="N20176"/>
      <c r="O20176" t="s">
        <v>34024</v>
      </c>
      <c r="P20176" t="s">
        <v>34025</v>
      </c>
    </row>
    <row r="20177" spans="1:16" x14ac:dyDescent="0.35">
      <c r="A20177" t="s">
        <v>3</v>
      </c>
      <c r="B20177" t="s">
        <v>34026</v>
      </c>
      <c r="C20177" t="s">
        <v>2798</v>
      </c>
      <c r="D20177" t="s">
        <v>4526</v>
      </c>
      <c r="E20177" t="s">
        <v>59</v>
      </c>
      <c r="F20177" t="b">
        <v>0</v>
      </c>
      <c r="G20177" t="s">
        <v>65</v>
      </c>
      <c r="H20177" s="1">
        <v>46254.668761574067</v>
      </c>
      <c r="I20177" t="b">
        <v>0</v>
      </c>
      <c r="J20177" t="b">
        <v>1</v>
      </c>
      <c r="K20177" t="s">
        <v>41</v>
      </c>
      <c r="L20177" t="s">
        <v>60</v>
      </c>
      <c r="M20177">
        <v>96577.5</v>
      </c>
      <c r="N20177"/>
      <c r="O20177" t="s">
        <v>1098</v>
      </c>
      <c r="P20177" t="s">
        <v>802</v>
      </c>
    </row>
    <row r="20178" spans="1:16" x14ac:dyDescent="0.35">
      <c r="A20178" t="s">
        <v>0</v>
      </c>
      <c r="B20178" t="s">
        <v>34027</v>
      </c>
      <c r="C20178" t="s">
        <v>76</v>
      </c>
      <c r="D20178" t="s">
        <v>4346</v>
      </c>
      <c r="E20178" t="s">
        <v>59</v>
      </c>
      <c r="F20178" t="b">
        <v>1</v>
      </c>
      <c r="G20178" t="s">
        <v>40</v>
      </c>
      <c r="H20178" s="1">
        <v>46254.672395833331</v>
      </c>
      <c r="I20178" t="b">
        <v>1</v>
      </c>
      <c r="J20178" t="b">
        <v>0</v>
      </c>
      <c r="K20178" t="s">
        <v>40</v>
      </c>
      <c r="L20178" t="s">
        <v>60</v>
      </c>
      <c r="M20178">
        <v>34610</v>
      </c>
      <c r="N20178"/>
      <c r="O20178" t="s">
        <v>34028</v>
      </c>
      <c r="P20178" t="s">
        <v>728</v>
      </c>
    </row>
    <row r="20179" spans="1:16" x14ac:dyDescent="0.35">
      <c r="A20179" t="s">
        <v>1</v>
      </c>
      <c r="B20179" t="s">
        <v>34029</v>
      </c>
      <c r="C20179" t="s">
        <v>207</v>
      </c>
      <c r="D20179" t="s">
        <v>4526</v>
      </c>
      <c r="E20179" t="s">
        <v>59</v>
      </c>
      <c r="F20179" t="b">
        <v>0</v>
      </c>
      <c r="G20179" t="s">
        <v>68</v>
      </c>
      <c r="H20179" s="1">
        <v>46254.676863425928</v>
      </c>
      <c r="I20179" t="b">
        <v>1</v>
      </c>
      <c r="J20179" t="b">
        <v>0</v>
      </c>
      <c r="K20179" t="s">
        <v>41</v>
      </c>
      <c r="L20179" t="s">
        <v>74</v>
      </c>
      <c r="M20179"/>
      <c r="N20179">
        <v>67.03</v>
      </c>
      <c r="O20179" t="s">
        <v>7357</v>
      </c>
      <c r="P20179" t="s">
        <v>34030</v>
      </c>
    </row>
    <row r="20180" spans="1:16" x14ac:dyDescent="0.35">
      <c r="A20180" t="s">
        <v>0</v>
      </c>
      <c r="B20180" t="s">
        <v>34031</v>
      </c>
      <c r="C20180" t="s">
        <v>71</v>
      </c>
      <c r="D20180" t="s">
        <v>4346</v>
      </c>
      <c r="E20180" t="s">
        <v>59</v>
      </c>
      <c r="F20180" t="b">
        <v>0</v>
      </c>
      <c r="G20180" t="s">
        <v>73</v>
      </c>
      <c r="H20180" s="1">
        <v>46254.710428240738</v>
      </c>
      <c r="I20180" t="b">
        <v>0</v>
      </c>
      <c r="J20180" t="b">
        <v>1</v>
      </c>
      <c r="K20180" t="s">
        <v>41</v>
      </c>
      <c r="L20180" t="s">
        <v>60</v>
      </c>
      <c r="M20180">
        <v>93980</v>
      </c>
      <c r="N20180"/>
      <c r="O20180" t="s">
        <v>3387</v>
      </c>
      <c r="P20180" t="s">
        <v>34032</v>
      </c>
    </row>
    <row r="20181" spans="1:16" x14ac:dyDescent="0.35">
      <c r="A20181" t="s">
        <v>4</v>
      </c>
      <c r="B20181" t="s">
        <v>34033</v>
      </c>
      <c r="C20181" t="s">
        <v>41</v>
      </c>
      <c r="D20181" t="s">
        <v>4526</v>
      </c>
      <c r="E20181" t="s">
        <v>88</v>
      </c>
      <c r="F20181" t="b">
        <v>0</v>
      </c>
      <c r="G20181" t="s">
        <v>41</v>
      </c>
      <c r="H20181" s="1">
        <v>46254.755729166667</v>
      </c>
      <c r="I20181" t="b">
        <v>1</v>
      </c>
      <c r="J20181" t="b">
        <v>0</v>
      </c>
      <c r="K20181" t="s">
        <v>41</v>
      </c>
      <c r="L20181" t="s">
        <v>74</v>
      </c>
      <c r="M20181"/>
      <c r="N20181">
        <v>90</v>
      </c>
      <c r="O20181" t="s">
        <v>1513</v>
      </c>
      <c r="P20181" t="s">
        <v>34034</v>
      </c>
    </row>
    <row r="20182" spans="1:16" x14ac:dyDescent="0.35">
      <c r="A20182" t="s">
        <v>5</v>
      </c>
      <c r="B20182" t="s">
        <v>34035</v>
      </c>
      <c r="C20182" t="s">
        <v>76</v>
      </c>
      <c r="D20182" t="s">
        <v>4346</v>
      </c>
      <c r="E20182" t="s">
        <v>59</v>
      </c>
      <c r="F20182" t="b">
        <v>1</v>
      </c>
      <c r="G20182" t="s">
        <v>89</v>
      </c>
      <c r="H20182" s="1">
        <v>46254.760104166657</v>
      </c>
      <c r="I20182" t="b">
        <v>1</v>
      </c>
      <c r="J20182" t="b">
        <v>1</v>
      </c>
      <c r="K20182" t="s">
        <v>41</v>
      </c>
      <c r="L20182" t="s">
        <v>60</v>
      </c>
      <c r="M20182">
        <v>149999</v>
      </c>
      <c r="N20182"/>
      <c r="O20182" t="s">
        <v>34036</v>
      </c>
      <c r="P20182" t="s">
        <v>34037</v>
      </c>
    </row>
    <row r="20183" spans="1:16" x14ac:dyDescent="0.35">
      <c r="A20183" t="s">
        <v>1</v>
      </c>
      <c r="B20183" t="s">
        <v>34038</v>
      </c>
      <c r="C20183" t="s">
        <v>145</v>
      </c>
      <c r="D20183" t="s">
        <v>4346</v>
      </c>
      <c r="E20183" t="s">
        <v>59</v>
      </c>
      <c r="F20183" t="b">
        <v>0</v>
      </c>
      <c r="G20183" t="s">
        <v>89</v>
      </c>
      <c r="H20183" s="1">
        <v>46254.760104166657</v>
      </c>
      <c r="I20183" t="b">
        <v>0</v>
      </c>
      <c r="J20183" t="b">
        <v>1</v>
      </c>
      <c r="K20183" t="s">
        <v>41</v>
      </c>
      <c r="L20183" t="s">
        <v>60</v>
      </c>
      <c r="M20183">
        <v>167500</v>
      </c>
      <c r="N20183"/>
      <c r="O20183" t="s">
        <v>550</v>
      </c>
      <c r="P20183" t="s">
        <v>29445</v>
      </c>
    </row>
    <row r="20184" spans="1:16" x14ac:dyDescent="0.35">
      <c r="A20184" t="s">
        <v>0</v>
      </c>
      <c r="B20184" t="s">
        <v>34039</v>
      </c>
      <c r="C20184" t="s">
        <v>2298</v>
      </c>
      <c r="D20184" t="s">
        <v>4526</v>
      </c>
      <c r="E20184" t="s">
        <v>88</v>
      </c>
      <c r="F20184" t="b">
        <v>0</v>
      </c>
      <c r="G20184" t="s">
        <v>65</v>
      </c>
      <c r="H20184" s="1">
        <v>46254.793761574067</v>
      </c>
      <c r="I20184" t="b">
        <v>1</v>
      </c>
      <c r="J20184" t="b">
        <v>0</v>
      </c>
      <c r="K20184" t="s">
        <v>41</v>
      </c>
      <c r="L20184" t="s">
        <v>74</v>
      </c>
      <c r="M20184"/>
      <c r="N20184">
        <v>55</v>
      </c>
      <c r="O20184" t="s">
        <v>542</v>
      </c>
      <c r="P20184" t="s">
        <v>293</v>
      </c>
    </row>
    <row r="20185" spans="1:16" x14ac:dyDescent="0.35">
      <c r="A20185" t="s">
        <v>0</v>
      </c>
      <c r="B20185" t="s">
        <v>34040</v>
      </c>
      <c r="C20185" t="s">
        <v>5067</v>
      </c>
      <c r="D20185" t="s">
        <v>4346</v>
      </c>
      <c r="E20185" t="s">
        <v>72</v>
      </c>
      <c r="F20185" t="b">
        <v>0</v>
      </c>
      <c r="G20185" t="s">
        <v>40</v>
      </c>
      <c r="H20185" s="1">
        <v>46255.254942129628</v>
      </c>
      <c r="I20185" t="b">
        <v>1</v>
      </c>
      <c r="J20185" t="b">
        <v>0</v>
      </c>
      <c r="K20185" t="s">
        <v>40</v>
      </c>
      <c r="L20185" t="s">
        <v>60</v>
      </c>
      <c r="M20185">
        <v>45497</v>
      </c>
      <c r="N20185"/>
      <c r="O20185" t="s">
        <v>7681</v>
      </c>
      <c r="P20185" t="s">
        <v>34041</v>
      </c>
    </row>
    <row r="20186" spans="1:16" x14ac:dyDescent="0.35">
      <c r="A20186" t="s">
        <v>1</v>
      </c>
      <c r="B20186" t="s">
        <v>34042</v>
      </c>
      <c r="C20186" t="s">
        <v>185</v>
      </c>
      <c r="D20186" t="s">
        <v>4526</v>
      </c>
      <c r="E20186" t="s">
        <v>59</v>
      </c>
      <c r="F20186" t="b">
        <v>0</v>
      </c>
      <c r="G20186" t="s">
        <v>19</v>
      </c>
      <c r="H20186" s="1">
        <v>46255.259884259263</v>
      </c>
      <c r="I20186" t="b">
        <v>0</v>
      </c>
      <c r="J20186" t="b">
        <v>0</v>
      </c>
      <c r="K20186" t="s">
        <v>19</v>
      </c>
      <c r="L20186" t="s">
        <v>60</v>
      </c>
      <c r="M20186">
        <v>1450000</v>
      </c>
      <c r="N20186"/>
      <c r="O20186" t="s">
        <v>7059</v>
      </c>
      <c r="P20186" t="s">
        <v>13965</v>
      </c>
    </row>
    <row r="20187" spans="1:16" x14ac:dyDescent="0.35">
      <c r="A20187" t="s">
        <v>0</v>
      </c>
      <c r="B20187" t="s">
        <v>34043</v>
      </c>
      <c r="C20187" t="s">
        <v>11788</v>
      </c>
      <c r="D20187" t="s">
        <v>4587</v>
      </c>
      <c r="E20187" t="s">
        <v>59</v>
      </c>
      <c r="F20187" t="b">
        <v>0</v>
      </c>
      <c r="G20187" t="s">
        <v>89</v>
      </c>
      <c r="H20187" s="1">
        <v>46255.293587962973</v>
      </c>
      <c r="I20187" t="b">
        <v>0</v>
      </c>
      <c r="J20187" t="b">
        <v>1</v>
      </c>
      <c r="K20187" t="s">
        <v>41</v>
      </c>
      <c r="L20187" t="s">
        <v>60</v>
      </c>
      <c r="M20187">
        <v>82500</v>
      </c>
      <c r="N20187"/>
      <c r="O20187" t="s">
        <v>34044</v>
      </c>
      <c r="P20187" t="s">
        <v>34045</v>
      </c>
    </row>
    <row r="20188" spans="1:16" x14ac:dyDescent="0.35">
      <c r="A20188" t="s">
        <v>2</v>
      </c>
      <c r="B20188" t="s">
        <v>4944</v>
      </c>
      <c r="C20188" t="s">
        <v>157</v>
      </c>
      <c r="D20188" t="s">
        <v>2360</v>
      </c>
      <c r="E20188" t="s">
        <v>59</v>
      </c>
      <c r="F20188" t="b">
        <v>0</v>
      </c>
      <c r="G20188" t="s">
        <v>77</v>
      </c>
      <c r="H20188" s="1">
        <v>46255.296793981477</v>
      </c>
      <c r="I20188" t="b">
        <v>0</v>
      </c>
      <c r="J20188" t="b">
        <v>1</v>
      </c>
      <c r="K20188" t="s">
        <v>41</v>
      </c>
      <c r="L20188" t="s">
        <v>60</v>
      </c>
      <c r="M20188">
        <v>214500</v>
      </c>
      <c r="N20188"/>
      <c r="O20188" t="s">
        <v>424</v>
      </c>
      <c r="P20188" t="s">
        <v>27170</v>
      </c>
    </row>
    <row r="20189" spans="1:16" x14ac:dyDescent="0.35">
      <c r="A20189" t="s">
        <v>2</v>
      </c>
      <c r="B20189" t="s">
        <v>15278</v>
      </c>
      <c r="C20189" t="s">
        <v>79</v>
      </c>
      <c r="D20189" t="s">
        <v>2360</v>
      </c>
      <c r="E20189" t="s">
        <v>59</v>
      </c>
      <c r="F20189" t="b">
        <v>0</v>
      </c>
      <c r="G20189" t="s">
        <v>77</v>
      </c>
      <c r="H20189" s="1">
        <v>46255.296793981477</v>
      </c>
      <c r="I20189" t="b">
        <v>0</v>
      </c>
      <c r="J20189" t="b">
        <v>1</v>
      </c>
      <c r="K20189" t="s">
        <v>41</v>
      </c>
      <c r="L20189" t="s">
        <v>60</v>
      </c>
      <c r="M20189">
        <v>214500</v>
      </c>
      <c r="N20189"/>
      <c r="O20189" t="s">
        <v>424</v>
      </c>
      <c r="P20189" t="s">
        <v>4577</v>
      </c>
    </row>
    <row r="20190" spans="1:16" x14ac:dyDescent="0.35">
      <c r="A20190" t="s">
        <v>1</v>
      </c>
      <c r="B20190" t="s">
        <v>10614</v>
      </c>
      <c r="C20190" t="s">
        <v>1371</v>
      </c>
      <c r="D20190" t="s">
        <v>2360</v>
      </c>
      <c r="E20190" t="s">
        <v>59</v>
      </c>
      <c r="F20190" t="b">
        <v>0</v>
      </c>
      <c r="G20190" t="s">
        <v>77</v>
      </c>
      <c r="H20190" s="1">
        <v>46255.300023148149</v>
      </c>
      <c r="I20190" t="b">
        <v>0</v>
      </c>
      <c r="J20190" t="b">
        <v>1</v>
      </c>
      <c r="K20190" t="s">
        <v>41</v>
      </c>
      <c r="L20190" t="s">
        <v>60</v>
      </c>
      <c r="M20190">
        <v>214500</v>
      </c>
      <c r="N20190"/>
      <c r="O20190" t="s">
        <v>3622</v>
      </c>
      <c r="P20190" t="s">
        <v>9409</v>
      </c>
    </row>
    <row r="20191" spans="1:16" x14ac:dyDescent="0.35">
      <c r="A20191" t="s">
        <v>5</v>
      </c>
      <c r="B20191" t="s">
        <v>25465</v>
      </c>
      <c r="C20191" t="s">
        <v>5750</v>
      </c>
      <c r="D20191" t="s">
        <v>2360</v>
      </c>
      <c r="E20191" t="s">
        <v>59</v>
      </c>
      <c r="F20191" t="b">
        <v>0</v>
      </c>
      <c r="G20191" t="s">
        <v>77</v>
      </c>
      <c r="H20191" s="1">
        <v>46255.300104166658</v>
      </c>
      <c r="I20191" t="b">
        <v>0</v>
      </c>
      <c r="J20191" t="b">
        <v>1</v>
      </c>
      <c r="K20191" t="s">
        <v>41</v>
      </c>
      <c r="L20191" t="s">
        <v>60</v>
      </c>
      <c r="M20191">
        <v>165000</v>
      </c>
      <c r="N20191"/>
      <c r="O20191" t="s">
        <v>424</v>
      </c>
      <c r="P20191" t="s">
        <v>25467</v>
      </c>
    </row>
    <row r="20192" spans="1:16" x14ac:dyDescent="0.35">
      <c r="A20192" t="s">
        <v>0</v>
      </c>
      <c r="B20192" t="s">
        <v>34046</v>
      </c>
      <c r="C20192" t="s">
        <v>34047</v>
      </c>
      <c r="D20192" t="s">
        <v>4587</v>
      </c>
      <c r="E20192" t="s">
        <v>232</v>
      </c>
      <c r="F20192" t="b">
        <v>0</v>
      </c>
      <c r="G20192" t="s">
        <v>73</v>
      </c>
      <c r="H20192" s="1">
        <v>46255.335277777784</v>
      </c>
      <c r="I20192" t="b">
        <v>0</v>
      </c>
      <c r="J20192" t="b">
        <v>0</v>
      </c>
      <c r="K20192" t="s">
        <v>41</v>
      </c>
      <c r="L20192" t="s">
        <v>74</v>
      </c>
      <c r="M20192"/>
      <c r="N20192">
        <v>14.5</v>
      </c>
      <c r="O20192" t="s">
        <v>34048</v>
      </c>
    </row>
    <row r="20193" spans="1:16" x14ac:dyDescent="0.35">
      <c r="A20193" t="s">
        <v>0</v>
      </c>
      <c r="B20193" t="s">
        <v>0</v>
      </c>
      <c r="C20193" t="s">
        <v>27618</v>
      </c>
      <c r="D20193" t="s">
        <v>24119</v>
      </c>
      <c r="E20193" t="s">
        <v>88</v>
      </c>
      <c r="F20193" t="b">
        <v>0</v>
      </c>
      <c r="G20193" t="s">
        <v>40</v>
      </c>
      <c r="H20193" s="1">
        <v>46255.338275462957</v>
      </c>
      <c r="I20193" t="b">
        <v>1</v>
      </c>
      <c r="J20193" t="b">
        <v>0</v>
      </c>
      <c r="K20193" t="s">
        <v>40</v>
      </c>
      <c r="L20193" t="s">
        <v>74</v>
      </c>
      <c r="M20193"/>
      <c r="N20193">
        <v>23.56</v>
      </c>
      <c r="O20193" t="s">
        <v>34049</v>
      </c>
      <c r="P20193" t="s">
        <v>34050</v>
      </c>
    </row>
    <row r="20194" spans="1:16" x14ac:dyDescent="0.35">
      <c r="A20194" t="s">
        <v>2</v>
      </c>
      <c r="B20194" t="s">
        <v>306</v>
      </c>
      <c r="C20194" t="s">
        <v>1343</v>
      </c>
      <c r="D20194" t="s">
        <v>5440</v>
      </c>
      <c r="E20194" t="s">
        <v>59</v>
      </c>
      <c r="F20194" t="b">
        <v>0</v>
      </c>
      <c r="G20194" t="s">
        <v>77</v>
      </c>
      <c r="H20194" s="1">
        <v>46255.338460648149</v>
      </c>
      <c r="I20194" t="b">
        <v>0</v>
      </c>
      <c r="J20194" t="b">
        <v>0</v>
      </c>
      <c r="K20194" t="s">
        <v>41</v>
      </c>
      <c r="L20194" t="s">
        <v>60</v>
      </c>
      <c r="M20194">
        <v>90000</v>
      </c>
      <c r="N20194"/>
      <c r="O20194" t="s">
        <v>34051</v>
      </c>
      <c r="P20194" t="s">
        <v>34052</v>
      </c>
    </row>
    <row r="20195" spans="1:16" x14ac:dyDescent="0.35">
      <c r="A20195" t="s">
        <v>3</v>
      </c>
      <c r="B20195" t="s">
        <v>34053</v>
      </c>
      <c r="C20195" t="s">
        <v>40</v>
      </c>
      <c r="D20195" t="s">
        <v>4526</v>
      </c>
      <c r="E20195" t="s">
        <v>59</v>
      </c>
      <c r="F20195" t="b">
        <v>0</v>
      </c>
      <c r="G20195" t="s">
        <v>40</v>
      </c>
      <c r="H20195" s="1">
        <v>46255.4216087963</v>
      </c>
      <c r="I20195" t="b">
        <v>1</v>
      </c>
      <c r="J20195" t="b">
        <v>0</v>
      </c>
      <c r="K20195" t="s">
        <v>40</v>
      </c>
      <c r="L20195" t="s">
        <v>60</v>
      </c>
      <c r="M20195">
        <v>50000</v>
      </c>
      <c r="N20195"/>
      <c r="O20195" t="s">
        <v>34054</v>
      </c>
      <c r="P20195" t="s">
        <v>3807</v>
      </c>
    </row>
    <row r="20196" spans="1:16" x14ac:dyDescent="0.35">
      <c r="A20196" t="s">
        <v>2</v>
      </c>
      <c r="B20196" t="s">
        <v>2</v>
      </c>
      <c r="C20196" t="s">
        <v>811</v>
      </c>
      <c r="D20196" t="s">
        <v>4526</v>
      </c>
      <c r="E20196" t="s">
        <v>59</v>
      </c>
      <c r="F20196" t="b">
        <v>0</v>
      </c>
      <c r="G20196" t="s">
        <v>77</v>
      </c>
      <c r="H20196" s="1">
        <v>46255.421793981477</v>
      </c>
      <c r="I20196" t="b">
        <v>0</v>
      </c>
      <c r="J20196" t="b">
        <v>0</v>
      </c>
      <c r="K20196" t="s">
        <v>41</v>
      </c>
      <c r="L20196" t="s">
        <v>60</v>
      </c>
      <c r="M20196">
        <v>122403.5</v>
      </c>
      <c r="N20196"/>
      <c r="O20196" t="s">
        <v>3235</v>
      </c>
      <c r="P20196" t="s">
        <v>34055</v>
      </c>
    </row>
    <row r="20197" spans="1:16" x14ac:dyDescent="0.35">
      <c r="A20197" t="s">
        <v>2</v>
      </c>
      <c r="B20197" t="s">
        <v>32933</v>
      </c>
      <c r="C20197" t="s">
        <v>165</v>
      </c>
      <c r="D20197" t="s">
        <v>4550</v>
      </c>
      <c r="E20197" t="s">
        <v>59</v>
      </c>
      <c r="F20197" t="b">
        <v>0</v>
      </c>
      <c r="G20197" t="s">
        <v>73</v>
      </c>
      <c r="H20197" s="1">
        <v>46255.421840277777</v>
      </c>
      <c r="I20197" t="b">
        <v>0</v>
      </c>
      <c r="J20197" t="b">
        <v>1</v>
      </c>
      <c r="K20197" t="s">
        <v>41</v>
      </c>
      <c r="L20197" t="s">
        <v>60</v>
      </c>
      <c r="M20197">
        <v>99950</v>
      </c>
      <c r="N20197"/>
      <c r="O20197" t="s">
        <v>5472</v>
      </c>
      <c r="P20197" t="s">
        <v>31398</v>
      </c>
    </row>
    <row r="20198" spans="1:16" x14ac:dyDescent="0.35">
      <c r="A20198" t="s">
        <v>1</v>
      </c>
      <c r="B20198" t="s">
        <v>3152</v>
      </c>
      <c r="C20198" t="s">
        <v>1931</v>
      </c>
      <c r="D20198" t="s">
        <v>5102</v>
      </c>
      <c r="E20198" t="s">
        <v>59</v>
      </c>
      <c r="F20198" t="b">
        <v>0</v>
      </c>
      <c r="G20198" t="s">
        <v>13</v>
      </c>
      <c r="H20198" s="1">
        <v>46255.425717592603</v>
      </c>
      <c r="I20198" t="b">
        <v>0</v>
      </c>
      <c r="J20198" t="b">
        <v>0</v>
      </c>
      <c r="K20198" t="s">
        <v>13</v>
      </c>
      <c r="L20198" t="s">
        <v>60</v>
      </c>
      <c r="M20198">
        <v>97500</v>
      </c>
      <c r="N20198"/>
      <c r="O20198" t="s">
        <v>34056</v>
      </c>
      <c r="P20198" t="s">
        <v>34057</v>
      </c>
    </row>
    <row r="20199" spans="1:16" x14ac:dyDescent="0.35">
      <c r="A20199" t="s">
        <v>0</v>
      </c>
      <c r="B20199" t="s">
        <v>345</v>
      </c>
      <c r="C20199" t="s">
        <v>598</v>
      </c>
      <c r="D20199" t="s">
        <v>4526</v>
      </c>
      <c r="E20199" t="s">
        <v>88</v>
      </c>
      <c r="F20199" t="b">
        <v>0</v>
      </c>
      <c r="G20199" t="s">
        <v>65</v>
      </c>
      <c r="H20199" s="1">
        <v>46255.46025462963</v>
      </c>
      <c r="I20199" t="b">
        <v>0</v>
      </c>
      <c r="J20199" t="b">
        <v>0</v>
      </c>
      <c r="K20199" t="s">
        <v>41</v>
      </c>
      <c r="L20199" t="s">
        <v>74</v>
      </c>
      <c r="M20199"/>
      <c r="N20199">
        <v>59</v>
      </c>
      <c r="O20199" t="s">
        <v>8266</v>
      </c>
      <c r="P20199" t="s">
        <v>85</v>
      </c>
    </row>
    <row r="20200" spans="1:16" x14ac:dyDescent="0.35">
      <c r="A20200" t="s">
        <v>4</v>
      </c>
      <c r="B20200" t="s">
        <v>34058</v>
      </c>
      <c r="C20200" t="s">
        <v>5029</v>
      </c>
      <c r="D20200" t="s">
        <v>4550</v>
      </c>
      <c r="E20200" t="s">
        <v>59</v>
      </c>
      <c r="F20200" t="b">
        <v>0</v>
      </c>
      <c r="G20200" t="s">
        <v>40</v>
      </c>
      <c r="H20200" s="1">
        <v>46255.469837962963</v>
      </c>
      <c r="I20200" t="b">
        <v>1</v>
      </c>
      <c r="J20200" t="b">
        <v>0</v>
      </c>
      <c r="K20200" t="s">
        <v>40</v>
      </c>
      <c r="L20200" t="s">
        <v>60</v>
      </c>
      <c r="M20200">
        <v>99250</v>
      </c>
      <c r="N20200"/>
      <c r="O20200" t="s">
        <v>639</v>
      </c>
      <c r="P20200" t="s">
        <v>34059</v>
      </c>
    </row>
    <row r="20201" spans="1:16" x14ac:dyDescent="0.35">
      <c r="A20201" t="s">
        <v>0</v>
      </c>
      <c r="B20201" t="s">
        <v>34060</v>
      </c>
      <c r="C20201" t="s">
        <v>3879</v>
      </c>
      <c r="D20201" t="s">
        <v>4550</v>
      </c>
      <c r="E20201" t="s">
        <v>59</v>
      </c>
      <c r="F20201" t="b">
        <v>0</v>
      </c>
      <c r="G20201" t="s">
        <v>65</v>
      </c>
      <c r="H20201" s="1">
        <v>46255.501967592587</v>
      </c>
      <c r="I20201" t="b">
        <v>0</v>
      </c>
      <c r="J20201" t="b">
        <v>0</v>
      </c>
      <c r="K20201" t="s">
        <v>41</v>
      </c>
      <c r="L20201" t="s">
        <v>60</v>
      </c>
      <c r="M20201">
        <v>83037.5</v>
      </c>
      <c r="N20201"/>
      <c r="O20201" t="s">
        <v>528</v>
      </c>
      <c r="P20201" t="s">
        <v>34061</v>
      </c>
    </row>
    <row r="20202" spans="1:16" x14ac:dyDescent="0.35">
      <c r="A20202" t="s">
        <v>0</v>
      </c>
      <c r="B20202" t="s">
        <v>34062</v>
      </c>
      <c r="C20202" t="s">
        <v>1468</v>
      </c>
      <c r="D20202" t="s">
        <v>4526</v>
      </c>
      <c r="E20202" t="s">
        <v>59</v>
      </c>
      <c r="F20202" t="b">
        <v>0</v>
      </c>
      <c r="G20202" t="s">
        <v>89</v>
      </c>
      <c r="H20202" s="1">
        <v>46255.502118055563</v>
      </c>
      <c r="I20202" t="b">
        <v>0</v>
      </c>
      <c r="J20202" t="b">
        <v>1</v>
      </c>
      <c r="K20202" t="s">
        <v>41</v>
      </c>
      <c r="L20202" t="s">
        <v>60</v>
      </c>
      <c r="M20202">
        <v>107500</v>
      </c>
      <c r="N20202"/>
      <c r="O20202" t="s">
        <v>34063</v>
      </c>
      <c r="P20202" t="s">
        <v>3990</v>
      </c>
    </row>
    <row r="20203" spans="1:16" x14ac:dyDescent="0.35">
      <c r="A20203" t="s">
        <v>4</v>
      </c>
      <c r="B20203" t="s">
        <v>34064</v>
      </c>
      <c r="C20203" t="s">
        <v>500</v>
      </c>
      <c r="D20203" t="s">
        <v>4756</v>
      </c>
      <c r="E20203" t="s">
        <v>59</v>
      </c>
      <c r="F20203" t="b">
        <v>0</v>
      </c>
      <c r="G20203" t="s">
        <v>13</v>
      </c>
      <c r="H20203" s="1">
        <v>46255.509050925917</v>
      </c>
      <c r="I20203" t="b">
        <v>1</v>
      </c>
      <c r="J20203" t="b">
        <v>0</v>
      </c>
      <c r="K20203" t="s">
        <v>13</v>
      </c>
      <c r="L20203" t="s">
        <v>60</v>
      </c>
      <c r="M20203">
        <v>107500</v>
      </c>
      <c r="N20203"/>
      <c r="O20203" t="s">
        <v>34065</v>
      </c>
      <c r="P20203" t="s">
        <v>34066</v>
      </c>
    </row>
    <row r="20204" spans="1:16" x14ac:dyDescent="0.35">
      <c r="A20204" t="s">
        <v>4</v>
      </c>
      <c r="B20204" t="s">
        <v>34067</v>
      </c>
      <c r="C20204" t="s">
        <v>11432</v>
      </c>
      <c r="D20204" t="s">
        <v>5287</v>
      </c>
      <c r="E20204" t="s">
        <v>59</v>
      </c>
      <c r="F20204" t="b">
        <v>0</v>
      </c>
      <c r="G20204" t="s">
        <v>40</v>
      </c>
      <c r="H20204" s="1">
        <v>46255.511504629627</v>
      </c>
      <c r="I20204" t="b">
        <v>1</v>
      </c>
      <c r="J20204" t="b">
        <v>0</v>
      </c>
      <c r="K20204" t="s">
        <v>40</v>
      </c>
      <c r="L20204" t="s">
        <v>60</v>
      </c>
      <c r="M20204">
        <v>45000</v>
      </c>
      <c r="N20204"/>
      <c r="O20204" t="s">
        <v>34068</v>
      </c>
      <c r="P20204" t="s">
        <v>208</v>
      </c>
    </row>
    <row r="20205" spans="1:16" x14ac:dyDescent="0.35">
      <c r="A20205" t="s">
        <v>1</v>
      </c>
      <c r="B20205" t="s">
        <v>694</v>
      </c>
      <c r="C20205" t="s">
        <v>2385</v>
      </c>
      <c r="D20205" t="s">
        <v>4756</v>
      </c>
      <c r="E20205" t="s">
        <v>59</v>
      </c>
      <c r="F20205" t="b">
        <v>0</v>
      </c>
      <c r="G20205" t="s">
        <v>65</v>
      </c>
      <c r="H20205" s="1">
        <v>46255.543622685182</v>
      </c>
      <c r="I20205" t="b">
        <v>0</v>
      </c>
      <c r="J20205" t="b">
        <v>1</v>
      </c>
      <c r="K20205" t="s">
        <v>41</v>
      </c>
      <c r="L20205" t="s">
        <v>60</v>
      </c>
      <c r="M20205">
        <v>115000</v>
      </c>
      <c r="N20205"/>
      <c r="O20205" t="s">
        <v>2601</v>
      </c>
      <c r="P20205" t="s">
        <v>34069</v>
      </c>
    </row>
    <row r="20206" spans="1:16" x14ac:dyDescent="0.35">
      <c r="A20206" t="s">
        <v>4</v>
      </c>
      <c r="B20206" t="s">
        <v>34070</v>
      </c>
      <c r="C20206" t="s">
        <v>41</v>
      </c>
      <c r="D20206" t="s">
        <v>4526</v>
      </c>
      <c r="E20206" t="s">
        <v>59</v>
      </c>
      <c r="F20206" t="b">
        <v>0</v>
      </c>
      <c r="G20206" t="s">
        <v>65</v>
      </c>
      <c r="H20206" s="1">
        <v>46255.550173611111</v>
      </c>
      <c r="I20206" t="b">
        <v>1</v>
      </c>
      <c r="J20206" t="b">
        <v>1</v>
      </c>
      <c r="K20206" t="s">
        <v>41</v>
      </c>
      <c r="L20206" t="s">
        <v>60</v>
      </c>
      <c r="M20206">
        <v>241000</v>
      </c>
      <c r="N20206"/>
      <c r="O20206" t="s">
        <v>3519</v>
      </c>
      <c r="P20206" t="s">
        <v>34071</v>
      </c>
    </row>
    <row r="20207" spans="1:16" x14ac:dyDescent="0.35">
      <c r="A20207" t="s">
        <v>0</v>
      </c>
      <c r="B20207" t="s">
        <v>34072</v>
      </c>
      <c r="C20207" t="s">
        <v>1765</v>
      </c>
      <c r="D20207" t="s">
        <v>4346</v>
      </c>
      <c r="E20207" t="s">
        <v>59</v>
      </c>
      <c r="F20207" t="b">
        <v>0</v>
      </c>
      <c r="G20207" t="s">
        <v>89</v>
      </c>
      <c r="H20207" s="1">
        <v>46255.58525462963</v>
      </c>
      <c r="I20207" t="b">
        <v>1</v>
      </c>
      <c r="J20207" t="b">
        <v>1</v>
      </c>
      <c r="K20207" t="s">
        <v>41</v>
      </c>
      <c r="L20207" t="s">
        <v>60</v>
      </c>
      <c r="M20207">
        <v>60000</v>
      </c>
      <c r="N20207"/>
      <c r="O20207" t="s">
        <v>4501</v>
      </c>
      <c r="P20207" t="s">
        <v>34073</v>
      </c>
    </row>
    <row r="20208" spans="1:16" x14ac:dyDescent="0.35">
      <c r="A20208" t="s">
        <v>0</v>
      </c>
      <c r="B20208" t="s">
        <v>0</v>
      </c>
      <c r="C20208" t="s">
        <v>34074</v>
      </c>
      <c r="D20208" t="s">
        <v>4346</v>
      </c>
      <c r="E20208" t="s">
        <v>59</v>
      </c>
      <c r="F20208" t="b">
        <v>0</v>
      </c>
      <c r="G20208" t="s">
        <v>68</v>
      </c>
      <c r="H20208" s="1">
        <v>46255.58525462963</v>
      </c>
      <c r="I20208" t="b">
        <v>0</v>
      </c>
      <c r="J20208" t="b">
        <v>1</v>
      </c>
      <c r="K20208" t="s">
        <v>41</v>
      </c>
      <c r="L20208" t="s">
        <v>60</v>
      </c>
      <c r="M20208">
        <v>54000</v>
      </c>
      <c r="N20208"/>
      <c r="O20208" t="s">
        <v>34075</v>
      </c>
      <c r="P20208" t="s">
        <v>146</v>
      </c>
    </row>
    <row r="20209" spans="1:16" x14ac:dyDescent="0.35">
      <c r="A20209" t="s">
        <v>2</v>
      </c>
      <c r="B20209" t="s">
        <v>1763</v>
      </c>
      <c r="C20209" t="s">
        <v>1883</v>
      </c>
      <c r="D20209" t="s">
        <v>4756</v>
      </c>
      <c r="E20209" t="s">
        <v>59</v>
      </c>
      <c r="F20209" t="b">
        <v>0</v>
      </c>
      <c r="G20209" t="s">
        <v>68</v>
      </c>
      <c r="H20209" s="1">
        <v>46255.585289351853</v>
      </c>
      <c r="I20209" t="b">
        <v>0</v>
      </c>
      <c r="J20209" t="b">
        <v>1</v>
      </c>
      <c r="K20209" t="s">
        <v>41</v>
      </c>
      <c r="L20209" t="s">
        <v>60</v>
      </c>
      <c r="M20209">
        <v>125000</v>
      </c>
      <c r="N20209"/>
      <c r="O20209" t="s">
        <v>34076</v>
      </c>
    </row>
    <row r="20210" spans="1:16" x14ac:dyDescent="0.35">
      <c r="A20210" t="s">
        <v>1</v>
      </c>
      <c r="B20210" t="s">
        <v>34077</v>
      </c>
      <c r="C20210" t="s">
        <v>422</v>
      </c>
      <c r="D20210" t="s">
        <v>4526</v>
      </c>
      <c r="E20210" t="s">
        <v>88</v>
      </c>
      <c r="F20210" t="b">
        <v>0</v>
      </c>
      <c r="G20210" t="s">
        <v>89</v>
      </c>
      <c r="H20210" s="1">
        <v>46255.59170138889</v>
      </c>
      <c r="I20210" t="b">
        <v>1</v>
      </c>
      <c r="J20210" t="b">
        <v>1</v>
      </c>
      <c r="K20210" t="s">
        <v>41</v>
      </c>
      <c r="L20210" t="s">
        <v>74</v>
      </c>
      <c r="M20210"/>
      <c r="N20210">
        <v>59.5</v>
      </c>
      <c r="O20210" t="s">
        <v>166</v>
      </c>
      <c r="P20210" t="s">
        <v>34078</v>
      </c>
    </row>
    <row r="20211" spans="1:16" x14ac:dyDescent="0.35">
      <c r="A20211" t="s">
        <v>1</v>
      </c>
      <c r="B20211" t="s">
        <v>34079</v>
      </c>
      <c r="C20211" t="s">
        <v>76</v>
      </c>
      <c r="D20211" t="s">
        <v>2360</v>
      </c>
      <c r="E20211" t="s">
        <v>88</v>
      </c>
      <c r="F20211" t="b">
        <v>1</v>
      </c>
      <c r="G20211" t="s">
        <v>89</v>
      </c>
      <c r="H20211" s="1">
        <v>46255.59170138889</v>
      </c>
      <c r="I20211" t="b">
        <v>0</v>
      </c>
      <c r="J20211" t="b">
        <v>1</v>
      </c>
      <c r="K20211" t="s">
        <v>41</v>
      </c>
      <c r="L20211" t="s">
        <v>74</v>
      </c>
      <c r="M20211"/>
      <c r="N20211">
        <v>49.5</v>
      </c>
      <c r="O20211" t="s">
        <v>3167</v>
      </c>
      <c r="P20211" t="s">
        <v>34080</v>
      </c>
    </row>
    <row r="20212" spans="1:16" x14ac:dyDescent="0.35">
      <c r="A20212" t="s">
        <v>1</v>
      </c>
      <c r="B20212" t="s">
        <v>34081</v>
      </c>
      <c r="C20212" t="s">
        <v>71</v>
      </c>
      <c r="D20212" t="s">
        <v>4526</v>
      </c>
      <c r="E20212" t="s">
        <v>88</v>
      </c>
      <c r="F20212" t="b">
        <v>0</v>
      </c>
      <c r="G20212" t="s">
        <v>73</v>
      </c>
      <c r="H20212" s="1">
        <v>46255.59171296296</v>
      </c>
      <c r="I20212" t="b">
        <v>1</v>
      </c>
      <c r="J20212" t="b">
        <v>0</v>
      </c>
      <c r="K20212" t="s">
        <v>41</v>
      </c>
      <c r="L20212" t="s">
        <v>74</v>
      </c>
      <c r="M20212"/>
      <c r="N20212">
        <v>57.5</v>
      </c>
      <c r="O20212" t="s">
        <v>2340</v>
      </c>
      <c r="P20212" t="s">
        <v>32726</v>
      </c>
    </row>
    <row r="20213" spans="1:16" x14ac:dyDescent="0.35">
      <c r="A20213" t="s">
        <v>1</v>
      </c>
      <c r="B20213" t="s">
        <v>34082</v>
      </c>
      <c r="C20213" t="s">
        <v>194</v>
      </c>
      <c r="D20213" t="s">
        <v>4346</v>
      </c>
      <c r="E20213" t="s">
        <v>59</v>
      </c>
      <c r="F20213" t="b">
        <v>0</v>
      </c>
      <c r="G20213" t="s">
        <v>68</v>
      </c>
      <c r="H20213" s="1">
        <v>46255.591736111113</v>
      </c>
      <c r="I20213" t="b">
        <v>0</v>
      </c>
      <c r="J20213" t="b">
        <v>0</v>
      </c>
      <c r="K20213" t="s">
        <v>41</v>
      </c>
      <c r="L20213" t="s">
        <v>60</v>
      </c>
      <c r="M20213">
        <v>82500</v>
      </c>
      <c r="N20213"/>
      <c r="O20213" t="s">
        <v>2499</v>
      </c>
      <c r="P20213" t="s">
        <v>34083</v>
      </c>
    </row>
    <row r="20214" spans="1:16" x14ac:dyDescent="0.35">
      <c r="A20214" t="s">
        <v>1</v>
      </c>
      <c r="B20214" t="s">
        <v>34084</v>
      </c>
      <c r="C20214" t="s">
        <v>5067</v>
      </c>
      <c r="D20214" t="s">
        <v>4526</v>
      </c>
      <c r="E20214" t="s">
        <v>59</v>
      </c>
      <c r="F20214" t="b">
        <v>0</v>
      </c>
      <c r="G20214" t="s">
        <v>40</v>
      </c>
      <c r="H20214" s="1">
        <v>46255.594837962963</v>
      </c>
      <c r="I20214" t="b">
        <v>1</v>
      </c>
      <c r="J20214" t="b">
        <v>0</v>
      </c>
      <c r="K20214" t="s">
        <v>40</v>
      </c>
      <c r="L20214" t="s">
        <v>60</v>
      </c>
      <c r="M20214">
        <v>54500</v>
      </c>
      <c r="N20214"/>
      <c r="O20214" t="s">
        <v>5530</v>
      </c>
      <c r="P20214" t="s">
        <v>34085</v>
      </c>
    </row>
    <row r="20215" spans="1:16" x14ac:dyDescent="0.35">
      <c r="A20215" t="s">
        <v>0</v>
      </c>
      <c r="B20215" t="s">
        <v>262</v>
      </c>
      <c r="C20215" t="s">
        <v>76</v>
      </c>
      <c r="D20215" t="s">
        <v>4526</v>
      </c>
      <c r="E20215" t="s">
        <v>88</v>
      </c>
      <c r="F20215" t="b">
        <v>1</v>
      </c>
      <c r="G20215" t="s">
        <v>68</v>
      </c>
      <c r="H20215" s="1">
        <v>46255.626921296287</v>
      </c>
      <c r="I20215" t="b">
        <v>0</v>
      </c>
      <c r="J20215" t="b">
        <v>0</v>
      </c>
      <c r="K20215" t="s">
        <v>41</v>
      </c>
      <c r="L20215" t="s">
        <v>74</v>
      </c>
      <c r="M20215"/>
      <c r="N20215">
        <v>40.5</v>
      </c>
      <c r="O20215" t="s">
        <v>1874</v>
      </c>
    </row>
    <row r="20216" spans="1:16" x14ac:dyDescent="0.35">
      <c r="A20216" t="s">
        <v>0</v>
      </c>
      <c r="B20216" t="s">
        <v>1267</v>
      </c>
      <c r="C20216" t="s">
        <v>76</v>
      </c>
      <c r="D20216" t="s">
        <v>4526</v>
      </c>
      <c r="E20216" t="s">
        <v>59</v>
      </c>
      <c r="F20216" t="b">
        <v>1</v>
      </c>
      <c r="G20216" t="s">
        <v>73</v>
      </c>
      <c r="H20216" s="1">
        <v>46255.626921296287</v>
      </c>
      <c r="I20216" t="b">
        <v>0</v>
      </c>
      <c r="J20216" t="b">
        <v>0</v>
      </c>
      <c r="K20216" t="s">
        <v>41</v>
      </c>
      <c r="L20216" t="s">
        <v>60</v>
      </c>
      <c r="M20216">
        <v>130250</v>
      </c>
      <c r="N20216"/>
      <c r="O20216" t="s">
        <v>34086</v>
      </c>
      <c r="P20216" t="s">
        <v>5866</v>
      </c>
    </row>
    <row r="20217" spans="1:16" x14ac:dyDescent="0.35">
      <c r="A20217" t="s">
        <v>0</v>
      </c>
      <c r="B20217" t="s">
        <v>16110</v>
      </c>
      <c r="C20217" t="s">
        <v>5026</v>
      </c>
      <c r="D20217" t="s">
        <v>4587</v>
      </c>
      <c r="E20217" t="s">
        <v>59</v>
      </c>
      <c r="F20217" t="b">
        <v>0</v>
      </c>
      <c r="G20217" t="s">
        <v>40</v>
      </c>
      <c r="H20217" s="1">
        <v>46255.629942129628</v>
      </c>
      <c r="I20217" t="b">
        <v>1</v>
      </c>
      <c r="J20217" t="b">
        <v>0</v>
      </c>
      <c r="K20217" t="s">
        <v>40</v>
      </c>
      <c r="L20217" t="s">
        <v>60</v>
      </c>
      <c r="M20217">
        <v>28500</v>
      </c>
      <c r="N20217"/>
      <c r="O20217" t="s">
        <v>16111</v>
      </c>
      <c r="P20217" t="s">
        <v>2363</v>
      </c>
    </row>
    <row r="20218" spans="1:16" x14ac:dyDescent="0.35">
      <c r="A20218" t="s">
        <v>2</v>
      </c>
      <c r="B20218" t="s">
        <v>34087</v>
      </c>
      <c r="C20218" t="s">
        <v>112</v>
      </c>
      <c r="D20218" t="s">
        <v>4526</v>
      </c>
      <c r="E20218" t="s">
        <v>88</v>
      </c>
      <c r="F20218" t="b">
        <v>0</v>
      </c>
      <c r="G20218" t="s">
        <v>65</v>
      </c>
      <c r="H20218" s="1">
        <v>46255.630162037043</v>
      </c>
      <c r="I20218" t="b">
        <v>0</v>
      </c>
      <c r="J20218" t="b">
        <v>0</v>
      </c>
      <c r="K20218" t="s">
        <v>41</v>
      </c>
      <c r="L20218" t="s">
        <v>74</v>
      </c>
      <c r="M20218"/>
      <c r="N20218">
        <v>82.5</v>
      </c>
      <c r="O20218" t="s">
        <v>1970</v>
      </c>
      <c r="P20218" t="s">
        <v>28233</v>
      </c>
    </row>
    <row r="20219" spans="1:16" x14ac:dyDescent="0.35">
      <c r="A20219" t="s">
        <v>5</v>
      </c>
      <c r="B20219" t="s">
        <v>34088</v>
      </c>
      <c r="C20219" t="s">
        <v>71</v>
      </c>
      <c r="D20219" t="s">
        <v>111</v>
      </c>
      <c r="E20219" t="s">
        <v>88</v>
      </c>
      <c r="F20219" t="b">
        <v>0</v>
      </c>
      <c r="G20219" t="s">
        <v>73</v>
      </c>
      <c r="H20219" s="1">
        <v>46255.633379629631</v>
      </c>
      <c r="I20219" t="b">
        <v>1</v>
      </c>
      <c r="J20219" t="b">
        <v>1</v>
      </c>
      <c r="K20219" t="s">
        <v>41</v>
      </c>
      <c r="L20219" t="s">
        <v>74</v>
      </c>
      <c r="M20219"/>
      <c r="N20219">
        <v>95</v>
      </c>
      <c r="O20219" t="s">
        <v>111</v>
      </c>
      <c r="P20219" t="s">
        <v>34089</v>
      </c>
    </row>
    <row r="20220" spans="1:16" x14ac:dyDescent="0.35">
      <c r="A20220" t="s">
        <v>0</v>
      </c>
      <c r="B20220" t="s">
        <v>34090</v>
      </c>
      <c r="C20220" t="s">
        <v>21296</v>
      </c>
      <c r="D20220" t="s">
        <v>4756</v>
      </c>
      <c r="E20220" t="s">
        <v>59</v>
      </c>
      <c r="F20220" t="b">
        <v>0</v>
      </c>
      <c r="G20220" t="s">
        <v>68</v>
      </c>
      <c r="H20220" s="1">
        <v>46255.668587962973</v>
      </c>
      <c r="I20220" t="b">
        <v>0</v>
      </c>
      <c r="J20220" t="b">
        <v>0</v>
      </c>
      <c r="K20220" t="s">
        <v>41</v>
      </c>
      <c r="L20220" t="s">
        <v>60</v>
      </c>
      <c r="M20220">
        <v>135000</v>
      </c>
      <c r="N20220"/>
      <c r="O20220" t="s">
        <v>4151</v>
      </c>
      <c r="P20220" t="s">
        <v>34091</v>
      </c>
    </row>
    <row r="20221" spans="1:16" x14ac:dyDescent="0.35">
      <c r="A20221" t="s">
        <v>2</v>
      </c>
      <c r="B20221" t="s">
        <v>1522</v>
      </c>
      <c r="C20221" t="s">
        <v>164</v>
      </c>
      <c r="D20221" t="s">
        <v>5349</v>
      </c>
      <c r="E20221" t="s">
        <v>59</v>
      </c>
      <c r="F20221" t="b">
        <v>0</v>
      </c>
      <c r="G20221" t="s">
        <v>65</v>
      </c>
      <c r="H20221" s="1">
        <v>46255.6718287037</v>
      </c>
      <c r="I20221" t="b">
        <v>0</v>
      </c>
      <c r="J20221" t="b">
        <v>1</v>
      </c>
      <c r="K20221" t="s">
        <v>41</v>
      </c>
      <c r="L20221" t="s">
        <v>60</v>
      </c>
      <c r="M20221">
        <v>216262.5</v>
      </c>
      <c r="N20221"/>
      <c r="O20221" t="s">
        <v>528</v>
      </c>
      <c r="P20221" t="s">
        <v>2492</v>
      </c>
    </row>
    <row r="20222" spans="1:16" x14ac:dyDescent="0.35">
      <c r="A20222" t="s">
        <v>2</v>
      </c>
      <c r="B20222" t="s">
        <v>34092</v>
      </c>
      <c r="C20222" t="s">
        <v>167</v>
      </c>
      <c r="D20222" t="s">
        <v>4346</v>
      </c>
      <c r="E20222" t="s">
        <v>59</v>
      </c>
      <c r="F20222" t="b">
        <v>0</v>
      </c>
      <c r="G20222" t="s">
        <v>65</v>
      </c>
      <c r="H20222" s="1">
        <v>46255.671851851846</v>
      </c>
      <c r="I20222" t="b">
        <v>0</v>
      </c>
      <c r="J20222" t="b">
        <v>0</v>
      </c>
      <c r="K20222" t="s">
        <v>41</v>
      </c>
      <c r="L20222" t="s">
        <v>60</v>
      </c>
      <c r="M20222">
        <v>160870.39999999999</v>
      </c>
      <c r="N20222"/>
      <c r="O20222" t="s">
        <v>2799</v>
      </c>
      <c r="P20222" t="s">
        <v>34093</v>
      </c>
    </row>
    <row r="20223" spans="1:16" x14ac:dyDescent="0.35">
      <c r="A20223" t="s">
        <v>5</v>
      </c>
      <c r="B20223" t="s">
        <v>34094</v>
      </c>
      <c r="C20223" t="s">
        <v>1621</v>
      </c>
      <c r="D20223" t="s">
        <v>4526</v>
      </c>
      <c r="E20223" t="s">
        <v>88</v>
      </c>
      <c r="F20223" t="b">
        <v>0</v>
      </c>
      <c r="G20223" t="s">
        <v>77</v>
      </c>
      <c r="H20223" s="1">
        <v>46255.675104166658</v>
      </c>
      <c r="I20223" t="b">
        <v>1</v>
      </c>
      <c r="J20223" t="b">
        <v>1</v>
      </c>
      <c r="K20223" t="s">
        <v>41</v>
      </c>
      <c r="L20223" t="s">
        <v>74</v>
      </c>
      <c r="M20223"/>
      <c r="N20223">
        <v>85</v>
      </c>
      <c r="O20223" t="s">
        <v>111</v>
      </c>
      <c r="P20223" t="s">
        <v>34089</v>
      </c>
    </row>
    <row r="20224" spans="1:16" x14ac:dyDescent="0.35">
      <c r="A20224" t="s">
        <v>1</v>
      </c>
      <c r="B20224" t="s">
        <v>34095</v>
      </c>
      <c r="C20224" t="s">
        <v>650</v>
      </c>
      <c r="D20224" t="s">
        <v>4526</v>
      </c>
      <c r="E20224" t="s">
        <v>88</v>
      </c>
      <c r="F20224" t="b">
        <v>0</v>
      </c>
      <c r="G20224" t="s">
        <v>77</v>
      </c>
      <c r="H20224" s="1">
        <v>46255.675127314818</v>
      </c>
      <c r="I20224" t="b">
        <v>1</v>
      </c>
      <c r="J20224" t="b">
        <v>1</v>
      </c>
      <c r="K20224" t="s">
        <v>41</v>
      </c>
      <c r="L20224" t="s">
        <v>74</v>
      </c>
      <c r="M20224"/>
      <c r="N20224">
        <v>85</v>
      </c>
      <c r="O20224" t="s">
        <v>111</v>
      </c>
      <c r="P20224" t="s">
        <v>34089</v>
      </c>
    </row>
    <row r="20225" spans="1:16" x14ac:dyDescent="0.35">
      <c r="A20225" t="s">
        <v>1</v>
      </c>
      <c r="B20225" t="s">
        <v>1</v>
      </c>
      <c r="C20225" t="s">
        <v>4607</v>
      </c>
      <c r="D20225" t="s">
        <v>4526</v>
      </c>
      <c r="E20225" t="s">
        <v>88</v>
      </c>
      <c r="F20225" t="b">
        <v>0</v>
      </c>
      <c r="G20225" t="s">
        <v>77</v>
      </c>
      <c r="H20225" s="1">
        <v>46255.675162037027</v>
      </c>
      <c r="I20225" t="b">
        <v>0</v>
      </c>
      <c r="J20225" t="b">
        <v>0</v>
      </c>
      <c r="K20225" t="s">
        <v>41</v>
      </c>
      <c r="L20225" t="s">
        <v>74</v>
      </c>
      <c r="M20225"/>
      <c r="N20225">
        <v>82.5</v>
      </c>
      <c r="O20225" t="s">
        <v>7357</v>
      </c>
      <c r="P20225" t="s">
        <v>34096</v>
      </c>
    </row>
    <row r="20226" spans="1:16" x14ac:dyDescent="0.35">
      <c r="A20226" t="s">
        <v>0</v>
      </c>
      <c r="B20226" t="s">
        <v>34097</v>
      </c>
      <c r="C20226" t="s">
        <v>7535</v>
      </c>
      <c r="D20226" t="s">
        <v>4346</v>
      </c>
      <c r="E20226" t="s">
        <v>72</v>
      </c>
      <c r="F20226" t="b">
        <v>0</v>
      </c>
      <c r="G20226" t="s">
        <v>20</v>
      </c>
      <c r="H20226" s="1">
        <v>46255.753368055557</v>
      </c>
      <c r="I20226" t="b">
        <v>1</v>
      </c>
      <c r="J20226" t="b">
        <v>0</v>
      </c>
      <c r="K20226" t="s">
        <v>20</v>
      </c>
      <c r="L20226" t="s">
        <v>60</v>
      </c>
      <c r="M20226">
        <v>52500</v>
      </c>
      <c r="N20226"/>
      <c r="O20226" t="s">
        <v>34098</v>
      </c>
      <c r="P20226" t="s">
        <v>1314</v>
      </c>
    </row>
    <row r="20227" spans="1:16" x14ac:dyDescent="0.35">
      <c r="A20227" t="s">
        <v>6</v>
      </c>
      <c r="B20227" t="s">
        <v>34099</v>
      </c>
      <c r="C20227" t="s">
        <v>1943</v>
      </c>
      <c r="D20227" t="s">
        <v>31335</v>
      </c>
      <c r="E20227" t="s">
        <v>59</v>
      </c>
      <c r="F20227" t="b">
        <v>0</v>
      </c>
      <c r="G20227" t="s">
        <v>89</v>
      </c>
      <c r="H20227" s="1">
        <v>46255.75513888889</v>
      </c>
      <c r="I20227" t="b">
        <v>0</v>
      </c>
      <c r="J20227" t="b">
        <v>0</v>
      </c>
      <c r="K20227" t="s">
        <v>41</v>
      </c>
      <c r="L20227" t="s">
        <v>60</v>
      </c>
      <c r="M20227">
        <v>183500</v>
      </c>
      <c r="N20227"/>
      <c r="O20227" t="s">
        <v>831</v>
      </c>
      <c r="P20227" t="s">
        <v>1856</v>
      </c>
    </row>
    <row r="20228" spans="1:16" x14ac:dyDescent="0.35">
      <c r="A20228" t="s">
        <v>2</v>
      </c>
      <c r="B20228" t="s">
        <v>34100</v>
      </c>
      <c r="C20228" t="s">
        <v>810</v>
      </c>
      <c r="D20228" t="s">
        <v>4346</v>
      </c>
      <c r="E20228" t="s">
        <v>59</v>
      </c>
      <c r="F20228" t="b">
        <v>0</v>
      </c>
      <c r="G20228" t="s">
        <v>77</v>
      </c>
      <c r="H20228" s="1">
        <v>46255.796793981477</v>
      </c>
      <c r="I20228" t="b">
        <v>0</v>
      </c>
      <c r="J20228" t="b">
        <v>1</v>
      </c>
      <c r="K20228" t="s">
        <v>41</v>
      </c>
      <c r="L20228" t="s">
        <v>60</v>
      </c>
      <c r="M20228">
        <v>139534</v>
      </c>
      <c r="N20228"/>
      <c r="O20228" t="s">
        <v>2739</v>
      </c>
      <c r="P20228" t="s">
        <v>34101</v>
      </c>
    </row>
    <row r="20229" spans="1:16" x14ac:dyDescent="0.35">
      <c r="A20229" t="s">
        <v>2</v>
      </c>
      <c r="B20229" t="s">
        <v>34102</v>
      </c>
      <c r="C20229" t="s">
        <v>960</v>
      </c>
      <c r="D20229" t="s">
        <v>31335</v>
      </c>
      <c r="E20229" t="s">
        <v>59</v>
      </c>
      <c r="F20229" t="b">
        <v>0</v>
      </c>
      <c r="G20229" t="s">
        <v>65</v>
      </c>
      <c r="H20229" s="1">
        <v>46255.7968287037</v>
      </c>
      <c r="I20229" t="b">
        <v>0</v>
      </c>
      <c r="J20229" t="b">
        <v>1</v>
      </c>
      <c r="K20229" t="s">
        <v>41</v>
      </c>
      <c r="L20229" t="s">
        <v>60</v>
      </c>
      <c r="M20229">
        <v>220000</v>
      </c>
      <c r="N20229"/>
      <c r="O20229" t="s">
        <v>34103</v>
      </c>
      <c r="P20229" t="s">
        <v>146</v>
      </c>
    </row>
    <row r="20230" spans="1:16" x14ac:dyDescent="0.35">
      <c r="A20230" t="s">
        <v>1</v>
      </c>
      <c r="B20230" t="s">
        <v>34104</v>
      </c>
      <c r="C20230" t="s">
        <v>356</v>
      </c>
      <c r="D20230" t="s">
        <v>4526</v>
      </c>
      <c r="E20230" t="s">
        <v>59</v>
      </c>
      <c r="F20230" t="b">
        <v>0</v>
      </c>
      <c r="G20230" t="s">
        <v>77</v>
      </c>
      <c r="H20230" s="1">
        <v>46255.800046296303</v>
      </c>
      <c r="I20230" t="b">
        <v>1</v>
      </c>
      <c r="J20230" t="b">
        <v>0</v>
      </c>
      <c r="K20230" t="s">
        <v>41</v>
      </c>
      <c r="L20230" t="s">
        <v>74</v>
      </c>
      <c r="M20230"/>
      <c r="N20230">
        <v>72.5</v>
      </c>
      <c r="O20230" t="s">
        <v>1704</v>
      </c>
      <c r="P20230" t="s">
        <v>34105</v>
      </c>
    </row>
    <row r="20231" spans="1:16" x14ac:dyDescent="0.35">
      <c r="A20231" t="s">
        <v>3</v>
      </c>
      <c r="B20231" t="s">
        <v>25740</v>
      </c>
      <c r="C20231" t="s">
        <v>41</v>
      </c>
      <c r="D20231" t="s">
        <v>4526</v>
      </c>
      <c r="E20231" t="s">
        <v>88</v>
      </c>
      <c r="F20231" t="b">
        <v>0</v>
      </c>
      <c r="G20231" t="s">
        <v>41</v>
      </c>
      <c r="H20231" s="1">
        <v>46255.838333333333</v>
      </c>
      <c r="I20231" t="b">
        <v>0</v>
      </c>
      <c r="J20231" t="b">
        <v>0</v>
      </c>
      <c r="K20231" t="s">
        <v>41</v>
      </c>
      <c r="L20231" t="s">
        <v>74</v>
      </c>
      <c r="M20231"/>
      <c r="N20231">
        <v>52.5</v>
      </c>
      <c r="O20231" t="s">
        <v>2183</v>
      </c>
      <c r="P20231" t="s">
        <v>1380</v>
      </c>
    </row>
    <row r="20232" spans="1:16" x14ac:dyDescent="0.35">
      <c r="A20232" t="s">
        <v>0</v>
      </c>
      <c r="B20232" t="s">
        <v>0</v>
      </c>
      <c r="C20232" t="s">
        <v>29687</v>
      </c>
      <c r="D20232" t="s">
        <v>4526</v>
      </c>
      <c r="E20232" t="s">
        <v>59</v>
      </c>
      <c r="F20232" t="b">
        <v>0</v>
      </c>
      <c r="G20232" t="s">
        <v>89</v>
      </c>
      <c r="H20232" s="1">
        <v>46255.876921296287</v>
      </c>
      <c r="I20232" t="b">
        <v>0</v>
      </c>
      <c r="J20232" t="b">
        <v>0</v>
      </c>
      <c r="K20232" t="s">
        <v>41</v>
      </c>
      <c r="L20232" t="s">
        <v>60</v>
      </c>
      <c r="M20232">
        <v>72500</v>
      </c>
      <c r="N20232"/>
      <c r="O20232" t="s">
        <v>34106</v>
      </c>
      <c r="P20232" t="s">
        <v>1482</v>
      </c>
    </row>
    <row r="20233" spans="1:16" x14ac:dyDescent="0.35">
      <c r="A20233" t="s">
        <v>0</v>
      </c>
      <c r="B20233" t="s">
        <v>34107</v>
      </c>
      <c r="C20233" t="s">
        <v>913</v>
      </c>
      <c r="D20233" t="s">
        <v>31335</v>
      </c>
      <c r="E20233" t="s">
        <v>59</v>
      </c>
      <c r="F20233" t="b">
        <v>0</v>
      </c>
      <c r="G20233" t="s">
        <v>20</v>
      </c>
      <c r="H20233" s="1">
        <v>46255.878368055557</v>
      </c>
      <c r="I20233" t="b">
        <v>0</v>
      </c>
      <c r="J20233" t="b">
        <v>0</v>
      </c>
      <c r="K20233" t="s">
        <v>20</v>
      </c>
      <c r="L20233" t="s">
        <v>60</v>
      </c>
      <c r="M20233">
        <v>38000</v>
      </c>
      <c r="N20233"/>
      <c r="O20233" t="s">
        <v>892</v>
      </c>
      <c r="P20233" t="s">
        <v>133</v>
      </c>
    </row>
    <row r="20234" spans="1:16" x14ac:dyDescent="0.35">
      <c r="A20234" t="s">
        <v>0</v>
      </c>
      <c r="B20234" t="s">
        <v>34108</v>
      </c>
      <c r="C20234" t="s">
        <v>913</v>
      </c>
      <c r="D20234" t="s">
        <v>31335</v>
      </c>
      <c r="E20234" t="s">
        <v>59</v>
      </c>
      <c r="F20234" t="b">
        <v>0</v>
      </c>
      <c r="G20234" t="s">
        <v>20</v>
      </c>
      <c r="H20234" s="1">
        <v>46255.878368055557</v>
      </c>
      <c r="I20234" t="b">
        <v>0</v>
      </c>
      <c r="J20234" t="b">
        <v>0</v>
      </c>
      <c r="K20234" t="s">
        <v>20</v>
      </c>
      <c r="L20234" t="s">
        <v>60</v>
      </c>
      <c r="M20234">
        <v>38000</v>
      </c>
      <c r="N20234"/>
      <c r="O20234" t="s">
        <v>892</v>
      </c>
      <c r="P20234" t="s">
        <v>133</v>
      </c>
    </row>
    <row r="20235" spans="1:16" x14ac:dyDescent="0.35">
      <c r="A20235" t="s">
        <v>6</v>
      </c>
      <c r="B20235" t="s">
        <v>34109</v>
      </c>
      <c r="C20235" t="s">
        <v>370</v>
      </c>
      <c r="D20235" t="s">
        <v>4526</v>
      </c>
      <c r="E20235" t="s">
        <v>59</v>
      </c>
      <c r="F20235" t="b">
        <v>0</v>
      </c>
      <c r="G20235" t="s">
        <v>65</v>
      </c>
      <c r="H20235" s="1">
        <v>46255.880162037043</v>
      </c>
      <c r="I20235" t="b">
        <v>0</v>
      </c>
      <c r="J20235" t="b">
        <v>1</v>
      </c>
      <c r="K20235" t="s">
        <v>41</v>
      </c>
      <c r="L20235" t="s">
        <v>60</v>
      </c>
      <c r="M20235">
        <v>147000</v>
      </c>
      <c r="N20235"/>
      <c r="O20235" t="s">
        <v>7675</v>
      </c>
      <c r="P20235" t="s">
        <v>34110</v>
      </c>
    </row>
    <row r="20236" spans="1:16" x14ac:dyDescent="0.35">
      <c r="A20236" t="s">
        <v>1</v>
      </c>
      <c r="B20236" t="s">
        <v>34111</v>
      </c>
      <c r="C20236" t="s">
        <v>8411</v>
      </c>
      <c r="D20236" t="s">
        <v>4526</v>
      </c>
      <c r="E20236" t="s">
        <v>88</v>
      </c>
      <c r="F20236" t="b">
        <v>0</v>
      </c>
      <c r="G20236" t="s">
        <v>89</v>
      </c>
      <c r="H20236" s="1">
        <v>46255.883379629631</v>
      </c>
      <c r="I20236" t="b">
        <v>1</v>
      </c>
      <c r="J20236" t="b">
        <v>1</v>
      </c>
      <c r="K20236" t="s">
        <v>41</v>
      </c>
      <c r="L20236" t="s">
        <v>74</v>
      </c>
      <c r="M20236"/>
      <c r="N20236">
        <v>55</v>
      </c>
      <c r="O20236" t="s">
        <v>166</v>
      </c>
      <c r="P20236" t="s">
        <v>34112</v>
      </c>
    </row>
    <row r="20237" spans="1:16" x14ac:dyDescent="0.35">
      <c r="A20237" t="s">
        <v>1</v>
      </c>
      <c r="B20237" t="s">
        <v>30423</v>
      </c>
      <c r="C20237" t="s">
        <v>76</v>
      </c>
      <c r="D20237" t="s">
        <v>4526</v>
      </c>
      <c r="E20237" t="s">
        <v>59</v>
      </c>
      <c r="F20237" t="b">
        <v>1</v>
      </c>
      <c r="G20237" t="s">
        <v>65</v>
      </c>
      <c r="H20237" s="1">
        <v>46255.883379629631</v>
      </c>
      <c r="I20237" t="b">
        <v>1</v>
      </c>
      <c r="J20237" t="b">
        <v>0</v>
      </c>
      <c r="K20237" t="s">
        <v>41</v>
      </c>
      <c r="L20237" t="s">
        <v>74</v>
      </c>
      <c r="M20237"/>
      <c r="N20237">
        <v>105</v>
      </c>
      <c r="O20237" t="s">
        <v>611</v>
      </c>
      <c r="P20237" t="s">
        <v>34113</v>
      </c>
    </row>
    <row r="20238" spans="1:16" x14ac:dyDescent="0.35">
      <c r="A20238" t="s">
        <v>3</v>
      </c>
      <c r="B20238" t="s">
        <v>34114</v>
      </c>
      <c r="C20238" t="s">
        <v>165</v>
      </c>
      <c r="D20238" t="s">
        <v>4526</v>
      </c>
      <c r="E20238" t="s">
        <v>88</v>
      </c>
      <c r="F20238" t="b">
        <v>0</v>
      </c>
      <c r="G20238" t="s">
        <v>73</v>
      </c>
      <c r="H20238" s="1">
        <v>46255.918587962973</v>
      </c>
      <c r="I20238" t="b">
        <v>0</v>
      </c>
      <c r="J20238" t="b">
        <v>0</v>
      </c>
      <c r="K20238" t="s">
        <v>41</v>
      </c>
      <c r="L20238" t="s">
        <v>74</v>
      </c>
      <c r="M20238"/>
      <c r="N20238">
        <v>48.5</v>
      </c>
      <c r="O20238" t="s">
        <v>2096</v>
      </c>
      <c r="P20238" t="s">
        <v>673</v>
      </c>
    </row>
    <row r="20239" spans="1:16" x14ac:dyDescent="0.35">
      <c r="A20239" t="s">
        <v>0</v>
      </c>
      <c r="B20239" t="s">
        <v>34115</v>
      </c>
      <c r="C20239" t="s">
        <v>6290</v>
      </c>
      <c r="D20239" t="s">
        <v>2360</v>
      </c>
      <c r="E20239" t="s">
        <v>59</v>
      </c>
      <c r="F20239" t="b">
        <v>0</v>
      </c>
      <c r="G20239" t="s">
        <v>68</v>
      </c>
      <c r="H20239" s="1">
        <v>46255.918587962973</v>
      </c>
      <c r="I20239" t="b">
        <v>0</v>
      </c>
      <c r="J20239" t="b">
        <v>1</v>
      </c>
      <c r="K20239" t="s">
        <v>41</v>
      </c>
      <c r="L20239" t="s">
        <v>74</v>
      </c>
      <c r="M20239"/>
      <c r="N20239">
        <v>38</v>
      </c>
      <c r="O20239" t="s">
        <v>24117</v>
      </c>
    </row>
    <row r="20240" spans="1:16" x14ac:dyDescent="0.35">
      <c r="A20240" t="s">
        <v>2</v>
      </c>
      <c r="B20240" t="s">
        <v>1861</v>
      </c>
      <c r="C20240" t="s">
        <v>148</v>
      </c>
      <c r="D20240" t="s">
        <v>4346</v>
      </c>
      <c r="E20240" t="s">
        <v>59</v>
      </c>
      <c r="F20240" t="b">
        <v>0</v>
      </c>
      <c r="G20240" t="s">
        <v>89</v>
      </c>
      <c r="H20240" s="1">
        <v>46255.921805555547</v>
      </c>
      <c r="I20240" t="b">
        <v>0</v>
      </c>
      <c r="J20240" t="b">
        <v>0</v>
      </c>
      <c r="K20240" t="s">
        <v>41</v>
      </c>
      <c r="L20240" t="s">
        <v>60</v>
      </c>
      <c r="M20240">
        <v>136957.6</v>
      </c>
      <c r="N20240"/>
      <c r="O20240" t="s">
        <v>2950</v>
      </c>
      <c r="P20240" t="s">
        <v>34116</v>
      </c>
    </row>
    <row r="20241" spans="1:16" x14ac:dyDescent="0.35">
      <c r="A20241" t="s">
        <v>5</v>
      </c>
      <c r="B20241" t="s">
        <v>34117</v>
      </c>
      <c r="C20241" t="s">
        <v>190</v>
      </c>
      <c r="D20241" t="s">
        <v>4526</v>
      </c>
      <c r="E20241" t="s">
        <v>88</v>
      </c>
      <c r="F20241" t="b">
        <v>0</v>
      </c>
      <c r="G20241" t="s">
        <v>77</v>
      </c>
      <c r="H20241" s="1">
        <v>46255.925034722219</v>
      </c>
      <c r="I20241" t="b">
        <v>1</v>
      </c>
      <c r="J20241" t="b">
        <v>0</v>
      </c>
      <c r="K20241" t="s">
        <v>41</v>
      </c>
      <c r="L20241" t="s">
        <v>74</v>
      </c>
      <c r="M20241"/>
      <c r="N20241">
        <v>61.5</v>
      </c>
      <c r="O20241" t="s">
        <v>27777</v>
      </c>
      <c r="P20241" t="s">
        <v>34118</v>
      </c>
    </row>
    <row r="20242" spans="1:16" x14ac:dyDescent="0.35">
      <c r="A20242" t="s">
        <v>5</v>
      </c>
      <c r="B20242" t="s">
        <v>2202</v>
      </c>
      <c r="C20242" t="s">
        <v>165</v>
      </c>
      <c r="D20242" t="s">
        <v>4526</v>
      </c>
      <c r="E20242" t="s">
        <v>59</v>
      </c>
      <c r="F20242" t="b">
        <v>0</v>
      </c>
      <c r="G20242" t="s">
        <v>73</v>
      </c>
      <c r="H20242" s="1">
        <v>46255.925046296303</v>
      </c>
      <c r="I20242" t="b">
        <v>0</v>
      </c>
      <c r="J20242" t="b">
        <v>0</v>
      </c>
      <c r="K20242" t="s">
        <v>41</v>
      </c>
      <c r="L20242" t="s">
        <v>60</v>
      </c>
      <c r="M20242">
        <v>160000</v>
      </c>
      <c r="N20242"/>
      <c r="O20242" t="s">
        <v>853</v>
      </c>
      <c r="P20242" t="s">
        <v>34119</v>
      </c>
    </row>
    <row r="20243" spans="1:16" x14ac:dyDescent="0.35">
      <c r="A20243" t="s">
        <v>8</v>
      </c>
      <c r="B20243" t="s">
        <v>34120</v>
      </c>
      <c r="C20243" t="s">
        <v>356</v>
      </c>
      <c r="D20243" t="s">
        <v>4526</v>
      </c>
      <c r="E20243" t="s">
        <v>59</v>
      </c>
      <c r="F20243" t="b">
        <v>0</v>
      </c>
      <c r="G20243" t="s">
        <v>73</v>
      </c>
      <c r="H20243" s="1">
        <v>46255.925266203703</v>
      </c>
      <c r="I20243" t="b">
        <v>0</v>
      </c>
      <c r="J20243" t="b">
        <v>0</v>
      </c>
      <c r="K20243" t="s">
        <v>41</v>
      </c>
      <c r="L20243" t="s">
        <v>60</v>
      </c>
      <c r="M20243">
        <v>167500</v>
      </c>
      <c r="N20243"/>
      <c r="O20243" t="s">
        <v>34121</v>
      </c>
      <c r="P20243" t="s">
        <v>34122</v>
      </c>
    </row>
    <row r="20244" spans="1:16" x14ac:dyDescent="0.35">
      <c r="A20244" t="s">
        <v>1</v>
      </c>
      <c r="B20244" t="s">
        <v>1</v>
      </c>
      <c r="C20244" t="s">
        <v>76</v>
      </c>
      <c r="D20244" t="s">
        <v>4622</v>
      </c>
      <c r="E20244" t="s">
        <v>59</v>
      </c>
      <c r="F20244" t="b">
        <v>1</v>
      </c>
      <c r="G20244" t="s">
        <v>31163</v>
      </c>
      <c r="H20244" s="1">
        <v>46255.926400462973</v>
      </c>
      <c r="I20244" t="b">
        <v>1</v>
      </c>
      <c r="J20244" t="b">
        <v>0</v>
      </c>
      <c r="K20244" t="s">
        <v>31163</v>
      </c>
      <c r="L20244" t="s">
        <v>60</v>
      </c>
      <c r="M20244">
        <v>40500</v>
      </c>
      <c r="N20244"/>
      <c r="O20244" t="s">
        <v>34123</v>
      </c>
      <c r="P20244" t="s">
        <v>34124</v>
      </c>
    </row>
    <row r="20245" spans="1:16" x14ac:dyDescent="0.35">
      <c r="A20245" t="s">
        <v>4</v>
      </c>
      <c r="B20245" t="s">
        <v>34125</v>
      </c>
      <c r="C20245" t="s">
        <v>1896</v>
      </c>
      <c r="D20245" t="s">
        <v>4526</v>
      </c>
      <c r="E20245" t="s">
        <v>59</v>
      </c>
      <c r="F20245" t="b">
        <v>0</v>
      </c>
      <c r="G20245" t="s">
        <v>77</v>
      </c>
      <c r="H20245" s="1">
        <v>46255.966736111113</v>
      </c>
      <c r="I20245" t="b">
        <v>0</v>
      </c>
      <c r="J20245" t="b">
        <v>1</v>
      </c>
      <c r="K20245" t="s">
        <v>41</v>
      </c>
      <c r="L20245" t="s">
        <v>60</v>
      </c>
      <c r="M20245">
        <v>170000</v>
      </c>
      <c r="N20245"/>
      <c r="O20245" t="s">
        <v>34126</v>
      </c>
      <c r="P20245" t="s">
        <v>34127</v>
      </c>
    </row>
    <row r="20246" spans="1:16" x14ac:dyDescent="0.35">
      <c r="A20246" t="s">
        <v>5</v>
      </c>
      <c r="B20246" t="s">
        <v>34128</v>
      </c>
      <c r="C20246" t="s">
        <v>246</v>
      </c>
      <c r="D20246" t="s">
        <v>4526</v>
      </c>
      <c r="E20246" t="s">
        <v>59</v>
      </c>
      <c r="F20246" t="b">
        <v>0</v>
      </c>
      <c r="G20246" t="s">
        <v>65</v>
      </c>
      <c r="H20246" s="1">
        <v>46255.966805555552</v>
      </c>
      <c r="I20246" t="b">
        <v>0</v>
      </c>
      <c r="J20246" t="b">
        <v>1</v>
      </c>
      <c r="K20246" t="s">
        <v>41</v>
      </c>
      <c r="L20246" t="s">
        <v>60</v>
      </c>
      <c r="M20246">
        <v>113000</v>
      </c>
      <c r="N20246"/>
      <c r="O20246" t="s">
        <v>1315</v>
      </c>
      <c r="P20246" t="s">
        <v>34129</v>
      </c>
    </row>
    <row r="20247" spans="1:16" x14ac:dyDescent="0.35">
      <c r="A20247" t="s">
        <v>0</v>
      </c>
      <c r="B20247" t="s">
        <v>34130</v>
      </c>
      <c r="C20247" t="s">
        <v>326</v>
      </c>
      <c r="D20247" t="s">
        <v>4515</v>
      </c>
      <c r="E20247" t="s">
        <v>59</v>
      </c>
      <c r="F20247" t="b">
        <v>0</v>
      </c>
      <c r="G20247" t="s">
        <v>77</v>
      </c>
      <c r="H20247" s="1">
        <v>46256.001944444448</v>
      </c>
      <c r="I20247" t="b">
        <v>1</v>
      </c>
      <c r="J20247" t="b">
        <v>0</v>
      </c>
      <c r="K20247" t="s">
        <v>41</v>
      </c>
      <c r="L20247" t="s">
        <v>60</v>
      </c>
      <c r="M20247">
        <v>220500</v>
      </c>
      <c r="N20247"/>
      <c r="O20247" t="s">
        <v>1990</v>
      </c>
    </row>
    <row r="20248" spans="1:16" x14ac:dyDescent="0.35">
      <c r="A20248" t="s">
        <v>6</v>
      </c>
      <c r="B20248" t="s">
        <v>34131</v>
      </c>
      <c r="C20248" t="s">
        <v>382</v>
      </c>
      <c r="D20248" t="s">
        <v>34132</v>
      </c>
      <c r="E20248" t="s">
        <v>59</v>
      </c>
      <c r="F20248" t="b">
        <v>0</v>
      </c>
      <c r="G20248" t="s">
        <v>77</v>
      </c>
      <c r="H20248" s="1">
        <v>46256.005127314813</v>
      </c>
      <c r="I20248" t="b">
        <v>0</v>
      </c>
      <c r="J20248" t="b">
        <v>0</v>
      </c>
      <c r="K20248" t="s">
        <v>41</v>
      </c>
      <c r="L20248" t="s">
        <v>60</v>
      </c>
      <c r="M20248">
        <v>200000</v>
      </c>
      <c r="N20248"/>
      <c r="O20248" t="s">
        <v>34133</v>
      </c>
      <c r="P20248" t="s">
        <v>85</v>
      </c>
    </row>
    <row r="20249" spans="1:16" x14ac:dyDescent="0.35">
      <c r="A20249" t="s">
        <v>2</v>
      </c>
      <c r="B20249" t="s">
        <v>34134</v>
      </c>
      <c r="C20249" t="s">
        <v>76</v>
      </c>
      <c r="D20249" t="s">
        <v>10886</v>
      </c>
      <c r="E20249" t="s">
        <v>72</v>
      </c>
      <c r="F20249" t="b">
        <v>1</v>
      </c>
      <c r="G20249" t="s">
        <v>19</v>
      </c>
      <c r="H20249" s="1">
        <v>46256.006608796299</v>
      </c>
      <c r="I20249" t="b">
        <v>0</v>
      </c>
      <c r="J20249" t="b">
        <v>0</v>
      </c>
      <c r="K20249" t="s">
        <v>19</v>
      </c>
      <c r="L20249" t="s">
        <v>74</v>
      </c>
      <c r="M20249"/>
      <c r="N20249">
        <v>25</v>
      </c>
      <c r="O20249" t="s">
        <v>4925</v>
      </c>
    </row>
    <row r="20250" spans="1:16" x14ac:dyDescent="0.35">
      <c r="A20250" t="s">
        <v>2</v>
      </c>
      <c r="B20250" t="s">
        <v>34135</v>
      </c>
      <c r="C20250" t="s">
        <v>76</v>
      </c>
      <c r="D20250" t="s">
        <v>10886</v>
      </c>
      <c r="E20250" t="s">
        <v>72</v>
      </c>
      <c r="F20250" t="b">
        <v>1</v>
      </c>
      <c r="G20250" t="s">
        <v>25</v>
      </c>
      <c r="H20250" s="1">
        <v>46256.006979166668</v>
      </c>
      <c r="I20250" t="b">
        <v>1</v>
      </c>
      <c r="J20250" t="b">
        <v>0</v>
      </c>
      <c r="K20250" t="s">
        <v>25</v>
      </c>
      <c r="L20250" t="s">
        <v>74</v>
      </c>
      <c r="M20250"/>
      <c r="N20250">
        <v>25</v>
      </c>
      <c r="O20250" t="s">
        <v>584</v>
      </c>
      <c r="P20250" t="s">
        <v>34136</v>
      </c>
    </row>
    <row r="20251" spans="1:16" x14ac:dyDescent="0.35">
      <c r="A20251" t="s">
        <v>2</v>
      </c>
      <c r="B20251" t="s">
        <v>34137</v>
      </c>
      <c r="C20251" t="s">
        <v>76</v>
      </c>
      <c r="D20251" t="s">
        <v>584</v>
      </c>
      <c r="E20251" t="s">
        <v>72</v>
      </c>
      <c r="F20251" t="b">
        <v>1</v>
      </c>
      <c r="G20251" t="s">
        <v>25</v>
      </c>
      <c r="H20251" s="1">
        <v>46256.006979166668</v>
      </c>
      <c r="I20251" t="b">
        <v>1</v>
      </c>
      <c r="J20251" t="b">
        <v>0</v>
      </c>
      <c r="K20251" t="s">
        <v>25</v>
      </c>
      <c r="L20251" t="s">
        <v>74</v>
      </c>
      <c r="M20251"/>
      <c r="N20251">
        <v>25</v>
      </c>
      <c r="O20251" t="s">
        <v>584</v>
      </c>
      <c r="P20251" t="s">
        <v>219</v>
      </c>
    </row>
    <row r="20252" spans="1:16" x14ac:dyDescent="0.35">
      <c r="A20252" t="s">
        <v>2</v>
      </c>
      <c r="B20252" t="s">
        <v>17033</v>
      </c>
      <c r="C20252" t="s">
        <v>5026</v>
      </c>
      <c r="D20252" t="s">
        <v>5018</v>
      </c>
      <c r="E20252" t="s">
        <v>59</v>
      </c>
      <c r="F20252" t="b">
        <v>0</v>
      </c>
      <c r="G20252" t="s">
        <v>40</v>
      </c>
      <c r="H20252" s="1">
        <v>46256.008206018523</v>
      </c>
      <c r="I20252" t="b">
        <v>0</v>
      </c>
      <c r="J20252" t="b">
        <v>0</v>
      </c>
      <c r="K20252" t="s">
        <v>40</v>
      </c>
      <c r="L20252" t="s">
        <v>60</v>
      </c>
      <c r="M20252">
        <v>70000</v>
      </c>
      <c r="N20252"/>
      <c r="O20252" t="s">
        <v>3442</v>
      </c>
      <c r="P20252" t="s">
        <v>17034</v>
      </c>
    </row>
    <row r="20253" spans="1:16" x14ac:dyDescent="0.35">
      <c r="A20253" t="s">
        <v>1</v>
      </c>
      <c r="B20253" t="s">
        <v>34138</v>
      </c>
      <c r="C20253" t="s">
        <v>33428</v>
      </c>
      <c r="D20253" t="s">
        <v>4515</v>
      </c>
      <c r="E20253" t="s">
        <v>59</v>
      </c>
      <c r="F20253" t="b">
        <v>0</v>
      </c>
      <c r="G20253" t="s">
        <v>89</v>
      </c>
      <c r="H20253" s="1">
        <v>46256.008379629631</v>
      </c>
      <c r="I20253" t="b">
        <v>1</v>
      </c>
      <c r="J20253" t="b">
        <v>0</v>
      </c>
      <c r="K20253" t="s">
        <v>41</v>
      </c>
      <c r="L20253" t="s">
        <v>60</v>
      </c>
      <c r="M20253">
        <v>155000</v>
      </c>
      <c r="N20253"/>
      <c r="O20253" t="s">
        <v>34139</v>
      </c>
    </row>
    <row r="20254" spans="1:16" x14ac:dyDescent="0.35">
      <c r="A20254" t="s">
        <v>5</v>
      </c>
      <c r="B20254" t="s">
        <v>34140</v>
      </c>
      <c r="C20254" t="s">
        <v>330</v>
      </c>
      <c r="D20254" t="s">
        <v>7792</v>
      </c>
      <c r="E20254" t="s">
        <v>59</v>
      </c>
      <c r="F20254" t="b">
        <v>0</v>
      </c>
      <c r="G20254" t="s">
        <v>89</v>
      </c>
      <c r="H20254" s="1">
        <v>46256.008483796293</v>
      </c>
      <c r="I20254" t="b">
        <v>0</v>
      </c>
      <c r="J20254" t="b">
        <v>1</v>
      </c>
      <c r="K20254" t="s">
        <v>41</v>
      </c>
      <c r="L20254" t="s">
        <v>60</v>
      </c>
      <c r="M20254">
        <v>139500</v>
      </c>
      <c r="N20254"/>
      <c r="O20254" t="s">
        <v>3028</v>
      </c>
    </row>
    <row r="20255" spans="1:16" x14ac:dyDescent="0.35">
      <c r="A20255" t="s">
        <v>1</v>
      </c>
      <c r="B20255" t="s">
        <v>34141</v>
      </c>
      <c r="C20255" t="s">
        <v>34142</v>
      </c>
      <c r="D20255" t="s">
        <v>4515</v>
      </c>
      <c r="E20255" t="s">
        <v>59</v>
      </c>
      <c r="F20255" t="b">
        <v>0</v>
      </c>
      <c r="G20255" t="s">
        <v>4886</v>
      </c>
      <c r="H20255" s="1">
        <v>46256.010034722232</v>
      </c>
      <c r="I20255" t="b">
        <v>0</v>
      </c>
      <c r="J20255" t="b">
        <v>0</v>
      </c>
      <c r="K20255" t="s">
        <v>4886</v>
      </c>
      <c r="L20255" t="s">
        <v>60</v>
      </c>
      <c r="M20255">
        <v>132000</v>
      </c>
      <c r="N20255"/>
      <c r="O20255" t="s">
        <v>34143</v>
      </c>
      <c r="P20255" t="s">
        <v>875</v>
      </c>
    </row>
    <row r="20256" spans="1:16" x14ac:dyDescent="0.35">
      <c r="A20256" t="s">
        <v>0</v>
      </c>
      <c r="B20256" t="s">
        <v>34144</v>
      </c>
      <c r="C20256" t="s">
        <v>162</v>
      </c>
      <c r="D20256" t="s">
        <v>4756</v>
      </c>
      <c r="E20256" t="s">
        <v>59</v>
      </c>
      <c r="F20256" t="b">
        <v>0</v>
      </c>
      <c r="G20256" t="s">
        <v>73</v>
      </c>
      <c r="H20256" s="1">
        <v>46256.043587962973</v>
      </c>
      <c r="I20256" t="b">
        <v>0</v>
      </c>
      <c r="J20256" t="b">
        <v>1</v>
      </c>
      <c r="K20256" t="s">
        <v>41</v>
      </c>
      <c r="L20256" t="s">
        <v>60</v>
      </c>
      <c r="M20256">
        <v>87500</v>
      </c>
      <c r="N20256"/>
      <c r="O20256" t="s">
        <v>14731</v>
      </c>
      <c r="P20256" t="s">
        <v>34145</v>
      </c>
    </row>
    <row r="20257" spans="1:16" x14ac:dyDescent="0.35">
      <c r="A20257" t="s">
        <v>2</v>
      </c>
      <c r="B20257" t="s">
        <v>34146</v>
      </c>
      <c r="C20257" t="s">
        <v>194</v>
      </c>
      <c r="D20257" t="s">
        <v>5349</v>
      </c>
      <c r="E20257" t="s">
        <v>59</v>
      </c>
      <c r="F20257" t="b">
        <v>0</v>
      </c>
      <c r="G20257" t="s">
        <v>65</v>
      </c>
      <c r="H20257" s="1">
        <v>46256.046851851846</v>
      </c>
      <c r="I20257" t="b">
        <v>0</v>
      </c>
      <c r="J20257" t="b">
        <v>1</v>
      </c>
      <c r="K20257" t="s">
        <v>41</v>
      </c>
      <c r="L20257" t="s">
        <v>60</v>
      </c>
      <c r="M20257">
        <v>154000</v>
      </c>
      <c r="N20257"/>
      <c r="O20257" t="s">
        <v>411</v>
      </c>
      <c r="P20257" t="s">
        <v>34147</v>
      </c>
    </row>
    <row r="20258" spans="1:16" x14ac:dyDescent="0.35">
      <c r="A20258" t="s">
        <v>2</v>
      </c>
      <c r="B20258" t="s">
        <v>659</v>
      </c>
      <c r="C20258" t="s">
        <v>315</v>
      </c>
      <c r="D20258" t="s">
        <v>4526</v>
      </c>
      <c r="E20258" t="s">
        <v>59</v>
      </c>
      <c r="F20258" t="b">
        <v>0</v>
      </c>
      <c r="G20258" t="s">
        <v>65</v>
      </c>
      <c r="H20258" s="1">
        <v>46256.046851851846</v>
      </c>
      <c r="I20258" t="b">
        <v>0</v>
      </c>
      <c r="J20258" t="b">
        <v>0</v>
      </c>
      <c r="K20258" t="s">
        <v>41</v>
      </c>
      <c r="L20258" t="s">
        <v>60</v>
      </c>
      <c r="M20258">
        <v>95300</v>
      </c>
      <c r="N20258"/>
      <c r="O20258" t="s">
        <v>4014</v>
      </c>
      <c r="P20258" t="s">
        <v>34148</v>
      </c>
    </row>
    <row r="20259" spans="1:16" x14ac:dyDescent="0.35">
      <c r="A20259" t="s">
        <v>7</v>
      </c>
      <c r="B20259" t="s">
        <v>34149</v>
      </c>
      <c r="C20259" t="s">
        <v>112</v>
      </c>
      <c r="D20259" t="s">
        <v>4346</v>
      </c>
      <c r="E20259" t="s">
        <v>59</v>
      </c>
      <c r="F20259" t="b">
        <v>0</v>
      </c>
      <c r="G20259" t="s">
        <v>65</v>
      </c>
      <c r="H20259" s="1">
        <v>46256.08525462963</v>
      </c>
      <c r="I20259" t="b">
        <v>0</v>
      </c>
      <c r="J20259" t="b">
        <v>0</v>
      </c>
      <c r="K20259" t="s">
        <v>41</v>
      </c>
      <c r="L20259" t="s">
        <v>60</v>
      </c>
      <c r="M20259">
        <v>144000</v>
      </c>
      <c r="N20259"/>
      <c r="O20259" t="s">
        <v>305</v>
      </c>
      <c r="P20259" t="s">
        <v>30652</v>
      </c>
    </row>
    <row r="20260" spans="1:16" x14ac:dyDescent="0.35">
      <c r="A20260" t="s">
        <v>5</v>
      </c>
      <c r="B20260" t="s">
        <v>34150</v>
      </c>
      <c r="C20260" t="s">
        <v>34151</v>
      </c>
      <c r="D20260" t="s">
        <v>2360</v>
      </c>
      <c r="E20260" t="s">
        <v>72</v>
      </c>
      <c r="F20260" t="b">
        <v>0</v>
      </c>
      <c r="G20260" t="s">
        <v>65</v>
      </c>
      <c r="H20260" s="1">
        <v>46256.091747685183</v>
      </c>
      <c r="I20260" t="b">
        <v>0</v>
      </c>
      <c r="J20260" t="b">
        <v>1</v>
      </c>
      <c r="K20260" t="s">
        <v>41</v>
      </c>
      <c r="L20260" t="s">
        <v>60</v>
      </c>
      <c r="M20260">
        <v>126750</v>
      </c>
      <c r="N20260"/>
      <c r="O20260" t="s">
        <v>5742</v>
      </c>
      <c r="P20260" t="s">
        <v>34152</v>
      </c>
    </row>
    <row r="20261" spans="1:16" x14ac:dyDescent="0.35">
      <c r="A20261" t="s">
        <v>2</v>
      </c>
      <c r="B20261" t="s">
        <v>34153</v>
      </c>
      <c r="C20261" t="s">
        <v>142</v>
      </c>
      <c r="D20261" t="s">
        <v>4756</v>
      </c>
      <c r="E20261" t="s">
        <v>59</v>
      </c>
      <c r="F20261" t="b">
        <v>0</v>
      </c>
      <c r="G20261" t="s">
        <v>65</v>
      </c>
      <c r="H20261" s="1">
        <v>46256.130162037043</v>
      </c>
      <c r="I20261" t="b">
        <v>0</v>
      </c>
      <c r="J20261" t="b">
        <v>1</v>
      </c>
      <c r="K20261" t="s">
        <v>41</v>
      </c>
      <c r="L20261" t="s">
        <v>60</v>
      </c>
      <c r="M20261">
        <v>165000</v>
      </c>
      <c r="N20261"/>
      <c r="O20261" t="s">
        <v>1481</v>
      </c>
      <c r="P20261" t="s">
        <v>34154</v>
      </c>
    </row>
    <row r="20262" spans="1:16" x14ac:dyDescent="0.35">
      <c r="A20262" t="s">
        <v>1</v>
      </c>
      <c r="B20262" t="s">
        <v>34155</v>
      </c>
      <c r="C20262" t="s">
        <v>76</v>
      </c>
      <c r="D20262" t="s">
        <v>4622</v>
      </c>
      <c r="E20262" t="s">
        <v>59</v>
      </c>
      <c r="F20262" t="b">
        <v>1</v>
      </c>
      <c r="G20262" t="s">
        <v>65</v>
      </c>
      <c r="H20262" s="1">
        <v>46256.130185185182</v>
      </c>
      <c r="I20262" t="b">
        <v>0</v>
      </c>
      <c r="J20262" t="b">
        <v>1</v>
      </c>
      <c r="K20262" t="s">
        <v>41</v>
      </c>
      <c r="L20262" t="s">
        <v>60</v>
      </c>
      <c r="M20262">
        <v>159000</v>
      </c>
      <c r="N20262"/>
      <c r="O20262" t="s">
        <v>12960</v>
      </c>
      <c r="P20262" t="s">
        <v>34156</v>
      </c>
    </row>
    <row r="20263" spans="1:16" x14ac:dyDescent="0.35">
      <c r="A20263" t="s">
        <v>0</v>
      </c>
      <c r="B20263" t="s">
        <v>34157</v>
      </c>
      <c r="C20263" t="s">
        <v>2798</v>
      </c>
      <c r="D20263" t="s">
        <v>4756</v>
      </c>
      <c r="E20263" t="s">
        <v>59</v>
      </c>
      <c r="F20263" t="b">
        <v>0</v>
      </c>
      <c r="G20263" t="s">
        <v>65</v>
      </c>
      <c r="H20263" s="1">
        <v>46256.209537037037</v>
      </c>
      <c r="I20263" t="b">
        <v>0</v>
      </c>
      <c r="J20263" t="b">
        <v>0</v>
      </c>
      <c r="K20263" t="s">
        <v>41</v>
      </c>
      <c r="L20263" t="s">
        <v>60</v>
      </c>
      <c r="M20263">
        <v>132500</v>
      </c>
      <c r="N20263"/>
      <c r="O20263" t="s">
        <v>34158</v>
      </c>
      <c r="P20263" t="s">
        <v>233</v>
      </c>
    </row>
    <row r="20264" spans="1:16" x14ac:dyDescent="0.35">
      <c r="A20264" t="s">
        <v>7</v>
      </c>
      <c r="B20264" t="s">
        <v>34159</v>
      </c>
      <c r="C20264" t="s">
        <v>162</v>
      </c>
      <c r="D20264" t="s">
        <v>4756</v>
      </c>
      <c r="E20264" t="s">
        <v>59</v>
      </c>
      <c r="F20264" t="b">
        <v>0</v>
      </c>
      <c r="G20264" t="s">
        <v>73</v>
      </c>
      <c r="H20264" s="1">
        <v>46256.251203703701</v>
      </c>
      <c r="I20264" t="b">
        <v>0</v>
      </c>
      <c r="J20264" t="b">
        <v>1</v>
      </c>
      <c r="K20264" t="s">
        <v>41</v>
      </c>
      <c r="L20264" t="s">
        <v>60</v>
      </c>
      <c r="M20264">
        <v>87500</v>
      </c>
      <c r="N20264"/>
      <c r="O20264" t="s">
        <v>14731</v>
      </c>
      <c r="P20264" t="s">
        <v>1332</v>
      </c>
    </row>
    <row r="20265" spans="1:16" x14ac:dyDescent="0.35">
      <c r="A20265" t="s">
        <v>1</v>
      </c>
      <c r="B20265" t="s">
        <v>1</v>
      </c>
      <c r="C20265" t="s">
        <v>3067</v>
      </c>
      <c r="D20265" t="s">
        <v>5018</v>
      </c>
      <c r="E20265" t="s">
        <v>59</v>
      </c>
      <c r="F20265" t="b">
        <v>0</v>
      </c>
      <c r="G20265" t="s">
        <v>77</v>
      </c>
      <c r="H20265" s="1">
        <v>46256.299108796287</v>
      </c>
      <c r="I20265" t="b">
        <v>1</v>
      </c>
      <c r="J20265" t="b">
        <v>0</v>
      </c>
      <c r="K20265" t="s">
        <v>41</v>
      </c>
      <c r="L20265" t="s">
        <v>60</v>
      </c>
      <c r="M20265">
        <v>116500</v>
      </c>
      <c r="N20265"/>
      <c r="O20265" t="s">
        <v>7887</v>
      </c>
      <c r="P20265" t="s">
        <v>34160</v>
      </c>
    </row>
    <row r="20266" spans="1:16" x14ac:dyDescent="0.35">
      <c r="A20266" t="s">
        <v>1</v>
      </c>
      <c r="B20266" t="s">
        <v>2370</v>
      </c>
      <c r="C20266" t="s">
        <v>1077</v>
      </c>
      <c r="D20266" t="s">
        <v>4346</v>
      </c>
      <c r="E20266" t="s">
        <v>59</v>
      </c>
      <c r="F20266" t="b">
        <v>0</v>
      </c>
      <c r="G20266" t="s">
        <v>77</v>
      </c>
      <c r="H20266" s="1">
        <v>46256.299108796287</v>
      </c>
      <c r="I20266" t="b">
        <v>0</v>
      </c>
      <c r="J20266" t="b">
        <v>1</v>
      </c>
      <c r="K20266" t="s">
        <v>41</v>
      </c>
      <c r="L20266" t="s">
        <v>60</v>
      </c>
      <c r="M20266">
        <v>92700</v>
      </c>
      <c r="N20266"/>
      <c r="O20266" t="s">
        <v>34161</v>
      </c>
      <c r="P20266" t="s">
        <v>897</v>
      </c>
    </row>
    <row r="20267" spans="1:16" x14ac:dyDescent="0.35">
      <c r="A20267" t="s">
        <v>1</v>
      </c>
      <c r="B20267" t="s">
        <v>34162</v>
      </c>
      <c r="C20267" t="s">
        <v>14264</v>
      </c>
      <c r="D20267" t="s">
        <v>2360</v>
      </c>
      <c r="E20267" t="s">
        <v>59</v>
      </c>
      <c r="F20267" t="b">
        <v>0</v>
      </c>
      <c r="G20267" t="s">
        <v>77</v>
      </c>
      <c r="H20267" s="1">
        <v>46256.299131944441</v>
      </c>
      <c r="I20267" t="b">
        <v>0</v>
      </c>
      <c r="J20267" t="b">
        <v>0</v>
      </c>
      <c r="K20267" t="s">
        <v>41</v>
      </c>
      <c r="L20267" t="s">
        <v>60</v>
      </c>
      <c r="M20267">
        <v>135500</v>
      </c>
      <c r="N20267"/>
      <c r="O20267" t="s">
        <v>2795</v>
      </c>
      <c r="P20267" t="s">
        <v>34163</v>
      </c>
    </row>
    <row r="20268" spans="1:16" x14ac:dyDescent="0.35">
      <c r="A20268" t="s">
        <v>1</v>
      </c>
      <c r="B20268" t="s">
        <v>34164</v>
      </c>
      <c r="C20268" t="s">
        <v>162</v>
      </c>
      <c r="D20268" t="s">
        <v>4346</v>
      </c>
      <c r="E20268" t="s">
        <v>59</v>
      </c>
      <c r="F20268" t="b">
        <v>0</v>
      </c>
      <c r="G20268" t="s">
        <v>77</v>
      </c>
      <c r="H20268" s="1">
        <v>46256.340729166674</v>
      </c>
      <c r="I20268" t="b">
        <v>1</v>
      </c>
      <c r="J20268" t="b">
        <v>1</v>
      </c>
      <c r="K20268" t="s">
        <v>41</v>
      </c>
      <c r="L20268" t="s">
        <v>60</v>
      </c>
      <c r="M20268">
        <v>155500</v>
      </c>
      <c r="N20268"/>
      <c r="O20268" t="s">
        <v>1183</v>
      </c>
      <c r="P20268" t="s">
        <v>1476</v>
      </c>
    </row>
    <row r="20269" spans="1:16" x14ac:dyDescent="0.35">
      <c r="A20269" t="s">
        <v>2</v>
      </c>
      <c r="B20269" t="s">
        <v>34165</v>
      </c>
      <c r="C20269" t="s">
        <v>165</v>
      </c>
      <c r="D20269" t="s">
        <v>4756</v>
      </c>
      <c r="E20269" t="s">
        <v>59</v>
      </c>
      <c r="F20269" t="b">
        <v>0</v>
      </c>
      <c r="G20269" t="s">
        <v>73</v>
      </c>
      <c r="H20269" s="1">
        <v>46256.37945601852</v>
      </c>
      <c r="I20269" t="b">
        <v>0</v>
      </c>
      <c r="J20269" t="b">
        <v>0</v>
      </c>
      <c r="K20269" t="s">
        <v>41</v>
      </c>
      <c r="L20269" t="s">
        <v>60</v>
      </c>
      <c r="M20269">
        <v>165000</v>
      </c>
      <c r="N20269"/>
      <c r="O20269" t="s">
        <v>386</v>
      </c>
      <c r="P20269" t="s">
        <v>4585</v>
      </c>
    </row>
    <row r="20270" spans="1:16" x14ac:dyDescent="0.35">
      <c r="A20270" t="s">
        <v>1</v>
      </c>
      <c r="B20270" t="s">
        <v>34166</v>
      </c>
      <c r="C20270" t="s">
        <v>76</v>
      </c>
      <c r="D20270" t="s">
        <v>4526</v>
      </c>
      <c r="E20270" t="s">
        <v>59</v>
      </c>
      <c r="F20270" t="b">
        <v>1</v>
      </c>
      <c r="G20270" t="s">
        <v>65</v>
      </c>
      <c r="H20270" s="1">
        <v>46256.3825</v>
      </c>
      <c r="I20270" t="b">
        <v>0</v>
      </c>
      <c r="J20270" t="b">
        <v>1</v>
      </c>
      <c r="K20270" t="s">
        <v>41</v>
      </c>
      <c r="L20270" t="s">
        <v>60</v>
      </c>
      <c r="M20270">
        <v>172500</v>
      </c>
      <c r="N20270"/>
      <c r="O20270" t="s">
        <v>149</v>
      </c>
      <c r="P20270" t="s">
        <v>216</v>
      </c>
    </row>
    <row r="20271" spans="1:16" x14ac:dyDescent="0.35">
      <c r="A20271" t="s">
        <v>0</v>
      </c>
      <c r="B20271" t="s">
        <v>34167</v>
      </c>
      <c r="C20271" t="s">
        <v>363</v>
      </c>
      <c r="D20271" t="s">
        <v>29985</v>
      </c>
      <c r="E20271" t="s">
        <v>59</v>
      </c>
      <c r="F20271" t="b">
        <v>0</v>
      </c>
      <c r="G20271" t="s">
        <v>65</v>
      </c>
      <c r="H20271" s="1">
        <v>46256.417939814812</v>
      </c>
      <c r="I20271" t="b">
        <v>0</v>
      </c>
      <c r="J20271" t="b">
        <v>1</v>
      </c>
      <c r="K20271" t="s">
        <v>41</v>
      </c>
      <c r="L20271" t="s">
        <v>60</v>
      </c>
      <c r="M20271">
        <v>92500</v>
      </c>
      <c r="N20271"/>
      <c r="O20271" t="s">
        <v>2905</v>
      </c>
    </row>
    <row r="20272" spans="1:16" x14ac:dyDescent="0.35">
      <c r="A20272" t="s">
        <v>2</v>
      </c>
      <c r="B20272" t="s">
        <v>34168</v>
      </c>
      <c r="C20272" t="s">
        <v>2385</v>
      </c>
      <c r="D20272" t="s">
        <v>31335</v>
      </c>
      <c r="E20272" t="s">
        <v>59</v>
      </c>
      <c r="F20272" t="b">
        <v>0</v>
      </c>
      <c r="G20272" t="s">
        <v>65</v>
      </c>
      <c r="H20272" s="1">
        <v>46256.421122685177</v>
      </c>
      <c r="I20272" t="b">
        <v>0</v>
      </c>
      <c r="J20272" t="b">
        <v>1</v>
      </c>
      <c r="K20272" t="s">
        <v>41</v>
      </c>
      <c r="L20272" t="s">
        <v>60</v>
      </c>
      <c r="M20272">
        <v>150000</v>
      </c>
      <c r="N20272"/>
      <c r="O20272" t="s">
        <v>2940</v>
      </c>
      <c r="P20272" t="s">
        <v>34169</v>
      </c>
    </row>
    <row r="20273" spans="1:16" x14ac:dyDescent="0.35">
      <c r="A20273" t="s">
        <v>0</v>
      </c>
      <c r="B20273" t="s">
        <v>11205</v>
      </c>
      <c r="C20273" t="s">
        <v>955</v>
      </c>
      <c r="D20273" t="s">
        <v>31335</v>
      </c>
      <c r="E20273" t="s">
        <v>59</v>
      </c>
      <c r="F20273" t="b">
        <v>0</v>
      </c>
      <c r="G20273" t="s">
        <v>13</v>
      </c>
      <c r="H20273" s="1">
        <v>46256.424884259257</v>
      </c>
      <c r="I20273" t="b">
        <v>1</v>
      </c>
      <c r="J20273" t="b">
        <v>0</v>
      </c>
      <c r="K20273" t="s">
        <v>13</v>
      </c>
      <c r="L20273" t="s">
        <v>60</v>
      </c>
      <c r="M20273">
        <v>105000</v>
      </c>
      <c r="N20273"/>
      <c r="O20273" t="s">
        <v>11206</v>
      </c>
      <c r="P20273" t="s">
        <v>11207</v>
      </c>
    </row>
    <row r="20274" spans="1:16" x14ac:dyDescent="0.35">
      <c r="A20274" t="s">
        <v>0</v>
      </c>
      <c r="B20274" t="s">
        <v>34170</v>
      </c>
      <c r="C20274" t="s">
        <v>172</v>
      </c>
      <c r="D20274" t="s">
        <v>4550</v>
      </c>
      <c r="E20274" t="s">
        <v>59</v>
      </c>
      <c r="F20274" t="b">
        <v>0</v>
      </c>
      <c r="G20274" t="s">
        <v>68</v>
      </c>
      <c r="H20274" s="1">
        <v>46256.459537037037</v>
      </c>
      <c r="I20274" t="b">
        <v>0</v>
      </c>
      <c r="J20274" t="b">
        <v>1</v>
      </c>
      <c r="K20274" t="s">
        <v>41</v>
      </c>
      <c r="L20274" t="s">
        <v>60</v>
      </c>
      <c r="M20274">
        <v>57360</v>
      </c>
      <c r="N20274"/>
      <c r="O20274" t="s">
        <v>186</v>
      </c>
      <c r="P20274" t="s">
        <v>2525</v>
      </c>
    </row>
    <row r="20275" spans="1:16" x14ac:dyDescent="0.35">
      <c r="A20275" t="s">
        <v>2</v>
      </c>
      <c r="B20275" t="s">
        <v>15278</v>
      </c>
      <c r="C20275" t="s">
        <v>960</v>
      </c>
      <c r="D20275" t="s">
        <v>4526</v>
      </c>
      <c r="E20275" t="s">
        <v>59</v>
      </c>
      <c r="F20275" t="b">
        <v>0</v>
      </c>
      <c r="G20275" t="s">
        <v>65</v>
      </c>
      <c r="H20275" s="1">
        <v>46256.462777777779</v>
      </c>
      <c r="I20275" t="b">
        <v>0</v>
      </c>
      <c r="J20275" t="b">
        <v>1</v>
      </c>
      <c r="K20275" t="s">
        <v>41</v>
      </c>
      <c r="L20275" t="s">
        <v>60</v>
      </c>
      <c r="M20275">
        <v>198000</v>
      </c>
      <c r="N20275"/>
      <c r="O20275" t="s">
        <v>1157</v>
      </c>
      <c r="P20275" t="s">
        <v>33602</v>
      </c>
    </row>
    <row r="20276" spans="1:16" x14ac:dyDescent="0.35">
      <c r="A20276" t="s">
        <v>1</v>
      </c>
      <c r="B20276" t="s">
        <v>895</v>
      </c>
      <c r="C20276" t="s">
        <v>201</v>
      </c>
      <c r="D20276" t="s">
        <v>4526</v>
      </c>
      <c r="E20276" t="s">
        <v>59</v>
      </c>
      <c r="F20276" t="b">
        <v>0</v>
      </c>
      <c r="G20276" t="s">
        <v>77</v>
      </c>
      <c r="H20276" s="1">
        <v>46256.465729166674</v>
      </c>
      <c r="I20276" t="b">
        <v>0</v>
      </c>
      <c r="J20276" t="b">
        <v>0</v>
      </c>
      <c r="K20276" t="s">
        <v>41</v>
      </c>
      <c r="L20276" t="s">
        <v>60</v>
      </c>
      <c r="M20276">
        <v>142500</v>
      </c>
      <c r="N20276"/>
      <c r="O20276" t="s">
        <v>30924</v>
      </c>
      <c r="P20276" t="s">
        <v>32383</v>
      </c>
    </row>
    <row r="20277" spans="1:16" x14ac:dyDescent="0.35">
      <c r="A20277" t="s">
        <v>2</v>
      </c>
      <c r="B20277" t="s">
        <v>191</v>
      </c>
      <c r="C20277" t="s">
        <v>33903</v>
      </c>
      <c r="D20277" t="s">
        <v>4550</v>
      </c>
      <c r="E20277" t="s">
        <v>59</v>
      </c>
      <c r="F20277" t="b">
        <v>0</v>
      </c>
      <c r="G20277" t="s">
        <v>77</v>
      </c>
      <c r="H20277" s="1">
        <v>46256.50439814815</v>
      </c>
      <c r="I20277" t="b">
        <v>0</v>
      </c>
      <c r="J20277" t="b">
        <v>1</v>
      </c>
      <c r="K20277" t="s">
        <v>41</v>
      </c>
      <c r="L20277" t="s">
        <v>60</v>
      </c>
      <c r="M20277">
        <v>198000</v>
      </c>
      <c r="N20277"/>
      <c r="O20277" t="s">
        <v>424</v>
      </c>
      <c r="P20277" t="s">
        <v>4577</v>
      </c>
    </row>
    <row r="20278" spans="1:16" x14ac:dyDescent="0.35">
      <c r="A20278" t="s">
        <v>2</v>
      </c>
      <c r="B20278" t="s">
        <v>28558</v>
      </c>
      <c r="C20278" t="s">
        <v>76</v>
      </c>
      <c r="D20278" t="s">
        <v>4526</v>
      </c>
      <c r="E20278" t="s">
        <v>59</v>
      </c>
      <c r="F20278" t="b">
        <v>1</v>
      </c>
      <c r="G20278" t="s">
        <v>41</v>
      </c>
      <c r="H20278" s="1">
        <v>46256.507233796299</v>
      </c>
      <c r="I20278" t="b">
        <v>0</v>
      </c>
      <c r="J20278" t="b">
        <v>0</v>
      </c>
      <c r="K20278" t="s">
        <v>41</v>
      </c>
      <c r="L20278" t="s">
        <v>60</v>
      </c>
      <c r="M20278">
        <v>187000</v>
      </c>
      <c r="N20278"/>
      <c r="O20278" t="s">
        <v>343</v>
      </c>
      <c r="P20278" t="s">
        <v>310</v>
      </c>
    </row>
    <row r="20279" spans="1:16" x14ac:dyDescent="0.35">
      <c r="A20279" t="s">
        <v>1</v>
      </c>
      <c r="B20279" t="s">
        <v>1</v>
      </c>
      <c r="C20279" t="s">
        <v>81</v>
      </c>
      <c r="D20279" t="s">
        <v>15597</v>
      </c>
      <c r="E20279" t="s">
        <v>59</v>
      </c>
      <c r="F20279" t="b">
        <v>0</v>
      </c>
      <c r="G20279" t="s">
        <v>77</v>
      </c>
      <c r="H20279" s="1">
        <v>46256.507395833331</v>
      </c>
      <c r="I20279" t="b">
        <v>1</v>
      </c>
      <c r="J20279" t="b">
        <v>0</v>
      </c>
      <c r="K20279" t="s">
        <v>41</v>
      </c>
      <c r="L20279" t="s">
        <v>60</v>
      </c>
      <c r="M20279">
        <v>251500</v>
      </c>
      <c r="N20279"/>
      <c r="O20279" t="s">
        <v>15597</v>
      </c>
    </row>
    <row r="20280" spans="1:16" x14ac:dyDescent="0.35">
      <c r="A20280" t="s">
        <v>1</v>
      </c>
      <c r="B20280" t="s">
        <v>34171</v>
      </c>
      <c r="C20280" t="s">
        <v>543</v>
      </c>
      <c r="D20280" t="s">
        <v>4550</v>
      </c>
      <c r="E20280" t="s">
        <v>59</v>
      </c>
      <c r="F20280" t="b">
        <v>0</v>
      </c>
      <c r="G20280" t="s">
        <v>89</v>
      </c>
      <c r="H20280" s="1">
        <v>46256.507511574076</v>
      </c>
      <c r="I20280" t="b">
        <v>0</v>
      </c>
      <c r="J20280" t="b">
        <v>1</v>
      </c>
      <c r="K20280" t="s">
        <v>41</v>
      </c>
      <c r="L20280" t="s">
        <v>60</v>
      </c>
      <c r="M20280">
        <v>192500</v>
      </c>
      <c r="N20280"/>
      <c r="O20280" t="s">
        <v>6751</v>
      </c>
      <c r="P20280" t="s">
        <v>34172</v>
      </c>
    </row>
    <row r="20281" spans="1:16" x14ac:dyDescent="0.35">
      <c r="A20281" t="s">
        <v>3</v>
      </c>
      <c r="B20281" t="s">
        <v>3</v>
      </c>
      <c r="C20281" t="s">
        <v>34173</v>
      </c>
      <c r="D20281" t="s">
        <v>4526</v>
      </c>
      <c r="E20281" t="s">
        <v>59</v>
      </c>
      <c r="F20281" t="b">
        <v>0</v>
      </c>
      <c r="G20281" t="s">
        <v>68</v>
      </c>
      <c r="H20281" s="1">
        <v>46256.542893518519</v>
      </c>
      <c r="I20281" t="b">
        <v>0</v>
      </c>
      <c r="J20281" t="b">
        <v>1</v>
      </c>
      <c r="K20281" t="s">
        <v>41</v>
      </c>
      <c r="L20281" t="s">
        <v>60</v>
      </c>
      <c r="M20281">
        <v>85000</v>
      </c>
      <c r="N20281"/>
      <c r="O20281" t="s">
        <v>155</v>
      </c>
      <c r="P20281" t="s">
        <v>2635</v>
      </c>
    </row>
    <row r="20282" spans="1:16" x14ac:dyDescent="0.35">
      <c r="A20282" t="s">
        <v>0</v>
      </c>
      <c r="B20282" t="s">
        <v>34174</v>
      </c>
      <c r="C20282" t="s">
        <v>76</v>
      </c>
      <c r="D20282" t="s">
        <v>4526</v>
      </c>
      <c r="E20282" t="s">
        <v>59</v>
      </c>
      <c r="F20282" t="b">
        <v>1</v>
      </c>
      <c r="G20282" t="s">
        <v>41</v>
      </c>
      <c r="H20282" s="1">
        <v>46256.545937499999</v>
      </c>
      <c r="I20282" t="b">
        <v>0</v>
      </c>
      <c r="J20282" t="b">
        <v>0</v>
      </c>
      <c r="K20282" t="s">
        <v>41</v>
      </c>
      <c r="L20282" t="s">
        <v>60</v>
      </c>
      <c r="M20282">
        <v>102000</v>
      </c>
      <c r="N20282"/>
      <c r="O20282" t="s">
        <v>1331</v>
      </c>
      <c r="P20282" t="s">
        <v>34175</v>
      </c>
    </row>
    <row r="20283" spans="1:16" x14ac:dyDescent="0.35">
      <c r="A20283" t="s">
        <v>6</v>
      </c>
      <c r="B20283" t="s">
        <v>34176</v>
      </c>
      <c r="C20283" t="s">
        <v>246</v>
      </c>
      <c r="D20283" t="s">
        <v>22191</v>
      </c>
      <c r="E20283" t="s">
        <v>59</v>
      </c>
      <c r="F20283" t="b">
        <v>0</v>
      </c>
      <c r="G20283" t="s">
        <v>65</v>
      </c>
      <c r="H20283" s="1">
        <v>46256.546122685177</v>
      </c>
      <c r="I20283" t="b">
        <v>0</v>
      </c>
      <c r="J20283" t="b">
        <v>1</v>
      </c>
      <c r="K20283" t="s">
        <v>41</v>
      </c>
      <c r="L20283" t="s">
        <v>60</v>
      </c>
      <c r="M20283">
        <v>167500</v>
      </c>
      <c r="N20283"/>
      <c r="O20283" t="s">
        <v>34177</v>
      </c>
      <c r="P20283" t="s">
        <v>34178</v>
      </c>
    </row>
    <row r="20284" spans="1:16" x14ac:dyDescent="0.35">
      <c r="A20284" t="s">
        <v>1</v>
      </c>
      <c r="B20284" t="s">
        <v>34179</v>
      </c>
      <c r="C20284" t="s">
        <v>76</v>
      </c>
      <c r="D20284" t="s">
        <v>4630</v>
      </c>
      <c r="E20284" t="s">
        <v>59</v>
      </c>
      <c r="F20284" t="b">
        <v>1</v>
      </c>
      <c r="G20284" t="s">
        <v>77</v>
      </c>
      <c r="H20284" s="1">
        <v>46256.549131944441</v>
      </c>
      <c r="I20284" t="b">
        <v>0</v>
      </c>
      <c r="J20284" t="b">
        <v>1</v>
      </c>
      <c r="K20284" t="s">
        <v>41</v>
      </c>
      <c r="L20284" t="s">
        <v>60</v>
      </c>
      <c r="M20284">
        <v>130500</v>
      </c>
      <c r="N20284"/>
      <c r="O20284" t="s">
        <v>982</v>
      </c>
      <c r="P20284" t="s">
        <v>34180</v>
      </c>
    </row>
    <row r="20285" spans="1:16" x14ac:dyDescent="0.35">
      <c r="A20285" t="s">
        <v>1</v>
      </c>
      <c r="B20285" t="s">
        <v>34181</v>
      </c>
      <c r="C20285" t="s">
        <v>178</v>
      </c>
      <c r="D20285" t="s">
        <v>26562</v>
      </c>
      <c r="E20285" t="s">
        <v>59</v>
      </c>
      <c r="F20285" t="b">
        <v>0</v>
      </c>
      <c r="G20285" t="s">
        <v>19</v>
      </c>
      <c r="H20285" s="1">
        <v>46256.550752314812</v>
      </c>
      <c r="I20285" t="b">
        <v>1</v>
      </c>
      <c r="J20285" t="b">
        <v>0</v>
      </c>
      <c r="K20285" t="s">
        <v>19</v>
      </c>
      <c r="L20285" t="s">
        <v>60</v>
      </c>
      <c r="M20285">
        <v>650000</v>
      </c>
      <c r="N20285"/>
      <c r="O20285" t="s">
        <v>34182</v>
      </c>
      <c r="P20285" t="s">
        <v>9849</v>
      </c>
    </row>
    <row r="20286" spans="1:16" x14ac:dyDescent="0.35">
      <c r="A20286" t="s">
        <v>3</v>
      </c>
      <c r="B20286" t="s">
        <v>243</v>
      </c>
      <c r="C20286" t="s">
        <v>396</v>
      </c>
      <c r="D20286" t="s">
        <v>4526</v>
      </c>
      <c r="E20286" t="s">
        <v>88</v>
      </c>
      <c r="F20286" t="b">
        <v>0</v>
      </c>
      <c r="G20286" t="s">
        <v>68</v>
      </c>
      <c r="H20286" s="1">
        <v>46256.584537037037</v>
      </c>
      <c r="I20286" t="b">
        <v>0</v>
      </c>
      <c r="J20286" t="b">
        <v>0</v>
      </c>
      <c r="K20286" t="s">
        <v>41</v>
      </c>
      <c r="L20286" t="s">
        <v>74</v>
      </c>
      <c r="M20286"/>
      <c r="N20286">
        <v>51.5</v>
      </c>
      <c r="O20286" t="s">
        <v>34183</v>
      </c>
    </row>
    <row r="20287" spans="1:16" x14ac:dyDescent="0.35">
      <c r="A20287" t="s">
        <v>5</v>
      </c>
      <c r="B20287" t="s">
        <v>34184</v>
      </c>
      <c r="C20287" t="s">
        <v>34185</v>
      </c>
      <c r="D20287" t="s">
        <v>4756</v>
      </c>
      <c r="E20287" t="s">
        <v>59</v>
      </c>
      <c r="F20287" t="b">
        <v>0</v>
      </c>
      <c r="G20287" t="s">
        <v>77</v>
      </c>
      <c r="H20287" s="1">
        <v>46256.590775462973</v>
      </c>
      <c r="I20287" t="b">
        <v>1</v>
      </c>
      <c r="J20287" t="b">
        <v>0</v>
      </c>
      <c r="K20287" t="s">
        <v>41</v>
      </c>
      <c r="L20287" t="s">
        <v>60</v>
      </c>
      <c r="M20287">
        <v>132500</v>
      </c>
      <c r="N20287"/>
      <c r="O20287" t="s">
        <v>34186</v>
      </c>
      <c r="P20287" t="s">
        <v>34187</v>
      </c>
    </row>
    <row r="20288" spans="1:16" x14ac:dyDescent="0.35">
      <c r="A20288" t="s">
        <v>1</v>
      </c>
      <c r="B20288" t="s">
        <v>34188</v>
      </c>
      <c r="C20288" t="s">
        <v>598</v>
      </c>
      <c r="D20288" t="s">
        <v>4550</v>
      </c>
      <c r="E20288" t="s">
        <v>59</v>
      </c>
      <c r="F20288" t="b">
        <v>0</v>
      </c>
      <c r="G20288" t="s">
        <v>77</v>
      </c>
      <c r="H20288" s="1">
        <v>46256.590821759259</v>
      </c>
      <c r="I20288" t="b">
        <v>0</v>
      </c>
      <c r="J20288" t="b">
        <v>1</v>
      </c>
      <c r="K20288" t="s">
        <v>41</v>
      </c>
      <c r="L20288" t="s">
        <v>60</v>
      </c>
      <c r="M20288">
        <v>197500</v>
      </c>
      <c r="N20288"/>
      <c r="O20288" t="s">
        <v>34189</v>
      </c>
      <c r="P20288" t="s">
        <v>6232</v>
      </c>
    </row>
    <row r="20289" spans="1:16" x14ac:dyDescent="0.35">
      <c r="A20289" t="s">
        <v>5</v>
      </c>
      <c r="B20289" t="s">
        <v>34190</v>
      </c>
      <c r="C20289" t="s">
        <v>207</v>
      </c>
      <c r="D20289" t="s">
        <v>4756</v>
      </c>
      <c r="E20289" t="s">
        <v>59</v>
      </c>
      <c r="F20289" t="b">
        <v>0</v>
      </c>
      <c r="G20289" t="s">
        <v>77</v>
      </c>
      <c r="H20289" s="1">
        <v>46256.632430555554</v>
      </c>
      <c r="I20289" t="b">
        <v>0</v>
      </c>
      <c r="J20289" t="b">
        <v>1</v>
      </c>
      <c r="K20289" t="s">
        <v>41</v>
      </c>
      <c r="L20289" t="s">
        <v>60</v>
      </c>
      <c r="M20289">
        <v>143775</v>
      </c>
      <c r="N20289"/>
      <c r="O20289" t="s">
        <v>9113</v>
      </c>
      <c r="P20289" t="s">
        <v>34191</v>
      </c>
    </row>
    <row r="20290" spans="1:16" x14ac:dyDescent="0.35">
      <c r="A20290" t="s">
        <v>4</v>
      </c>
      <c r="B20290" t="s">
        <v>34192</v>
      </c>
      <c r="C20290" t="s">
        <v>172</v>
      </c>
      <c r="D20290" t="s">
        <v>4526</v>
      </c>
      <c r="E20290" t="s">
        <v>88</v>
      </c>
      <c r="F20290" t="b">
        <v>0</v>
      </c>
      <c r="G20290" t="s">
        <v>68</v>
      </c>
      <c r="H20290" s="1">
        <v>46256.632511574076</v>
      </c>
      <c r="I20290" t="b">
        <v>0</v>
      </c>
      <c r="J20290" t="b">
        <v>0</v>
      </c>
      <c r="K20290" t="s">
        <v>41</v>
      </c>
      <c r="L20290" t="s">
        <v>74</v>
      </c>
      <c r="M20290"/>
      <c r="N20290">
        <v>62.5</v>
      </c>
      <c r="O20290" t="s">
        <v>3802</v>
      </c>
      <c r="P20290" t="s">
        <v>34193</v>
      </c>
    </row>
    <row r="20291" spans="1:16" x14ac:dyDescent="0.35">
      <c r="A20291" t="s">
        <v>4</v>
      </c>
      <c r="B20291" t="s">
        <v>34194</v>
      </c>
      <c r="C20291" t="s">
        <v>34195</v>
      </c>
      <c r="D20291" t="s">
        <v>4550</v>
      </c>
      <c r="E20291" t="s">
        <v>59</v>
      </c>
      <c r="F20291" t="b">
        <v>0</v>
      </c>
      <c r="G20291" t="s">
        <v>13</v>
      </c>
      <c r="H20291" s="1">
        <v>46256.633217592593</v>
      </c>
      <c r="I20291" t="b">
        <v>0</v>
      </c>
      <c r="J20291" t="b">
        <v>0</v>
      </c>
      <c r="K20291" t="s">
        <v>13</v>
      </c>
      <c r="L20291" t="s">
        <v>60</v>
      </c>
      <c r="M20291">
        <v>98000</v>
      </c>
      <c r="N20291"/>
      <c r="O20291" t="s">
        <v>33659</v>
      </c>
      <c r="P20291" t="s">
        <v>34196</v>
      </c>
    </row>
    <row r="20292" spans="1:16" x14ac:dyDescent="0.35">
      <c r="A20292" t="s">
        <v>4</v>
      </c>
      <c r="B20292" t="s">
        <v>34197</v>
      </c>
      <c r="C20292" t="s">
        <v>2408</v>
      </c>
      <c r="D20292" t="s">
        <v>4550</v>
      </c>
      <c r="E20292" t="s">
        <v>59</v>
      </c>
      <c r="F20292" t="b">
        <v>0</v>
      </c>
      <c r="G20292" t="s">
        <v>13</v>
      </c>
      <c r="H20292" s="1">
        <v>46256.633217592593</v>
      </c>
      <c r="I20292" t="b">
        <v>1</v>
      </c>
      <c r="J20292" t="b">
        <v>0</v>
      </c>
      <c r="K20292" t="s">
        <v>13</v>
      </c>
      <c r="L20292" t="s">
        <v>60</v>
      </c>
      <c r="M20292">
        <v>119000</v>
      </c>
      <c r="N20292"/>
      <c r="O20292" t="s">
        <v>33659</v>
      </c>
      <c r="P20292" t="s">
        <v>33660</v>
      </c>
    </row>
    <row r="20293" spans="1:16" x14ac:dyDescent="0.35">
      <c r="A20293" t="s">
        <v>7</v>
      </c>
      <c r="B20293" t="s">
        <v>34198</v>
      </c>
      <c r="C20293" t="s">
        <v>1888</v>
      </c>
      <c r="D20293" t="s">
        <v>5440</v>
      </c>
      <c r="E20293" t="s">
        <v>59</v>
      </c>
      <c r="F20293" t="b">
        <v>0</v>
      </c>
      <c r="G20293" t="s">
        <v>65</v>
      </c>
      <c r="H20293" s="1">
        <v>46256.667939814812</v>
      </c>
      <c r="I20293" t="b">
        <v>0</v>
      </c>
      <c r="J20293" t="b">
        <v>1</v>
      </c>
      <c r="K20293" t="s">
        <v>41</v>
      </c>
      <c r="L20293" t="s">
        <v>60</v>
      </c>
      <c r="M20293">
        <v>122500</v>
      </c>
      <c r="N20293"/>
      <c r="O20293" t="s">
        <v>4234</v>
      </c>
      <c r="P20293" t="s">
        <v>1009</v>
      </c>
    </row>
    <row r="20294" spans="1:16" x14ac:dyDescent="0.35">
      <c r="A20294" t="s">
        <v>2</v>
      </c>
      <c r="B20294" t="s">
        <v>34199</v>
      </c>
      <c r="C20294" t="s">
        <v>733</v>
      </c>
      <c r="D20294" t="s">
        <v>5440</v>
      </c>
      <c r="E20294" t="s">
        <v>59</v>
      </c>
      <c r="F20294" t="b">
        <v>0</v>
      </c>
      <c r="G20294" t="s">
        <v>77</v>
      </c>
      <c r="H20294" s="1">
        <v>46256.671087962961</v>
      </c>
      <c r="I20294" t="b">
        <v>0</v>
      </c>
      <c r="J20294" t="b">
        <v>1</v>
      </c>
      <c r="K20294" t="s">
        <v>41</v>
      </c>
      <c r="L20294" t="s">
        <v>60</v>
      </c>
      <c r="M20294">
        <v>200000</v>
      </c>
      <c r="N20294"/>
      <c r="O20294" t="s">
        <v>34200</v>
      </c>
      <c r="P20294" t="s">
        <v>992</v>
      </c>
    </row>
    <row r="20295" spans="1:16" x14ac:dyDescent="0.35">
      <c r="A20295" t="s">
        <v>2</v>
      </c>
      <c r="B20295" t="s">
        <v>34201</v>
      </c>
      <c r="C20295" t="s">
        <v>112</v>
      </c>
      <c r="D20295" t="s">
        <v>5440</v>
      </c>
      <c r="E20295" t="s">
        <v>59</v>
      </c>
      <c r="F20295" t="b">
        <v>0</v>
      </c>
      <c r="G20295" t="s">
        <v>65</v>
      </c>
      <c r="H20295" s="1">
        <v>46256.671111111107</v>
      </c>
      <c r="I20295" t="b">
        <v>0</v>
      </c>
      <c r="J20295" t="b">
        <v>1</v>
      </c>
      <c r="K20295" t="s">
        <v>41</v>
      </c>
      <c r="L20295" t="s">
        <v>60</v>
      </c>
      <c r="M20295">
        <v>205000</v>
      </c>
      <c r="N20295"/>
      <c r="O20295" t="s">
        <v>34202</v>
      </c>
      <c r="P20295" t="s">
        <v>310</v>
      </c>
    </row>
    <row r="20296" spans="1:16" x14ac:dyDescent="0.35">
      <c r="A20296" t="s">
        <v>2</v>
      </c>
      <c r="B20296" t="s">
        <v>34203</v>
      </c>
      <c r="C20296" t="s">
        <v>587</v>
      </c>
      <c r="D20296" t="s">
        <v>5440</v>
      </c>
      <c r="E20296" t="s">
        <v>59</v>
      </c>
      <c r="F20296" t="b">
        <v>0</v>
      </c>
      <c r="G20296" t="s">
        <v>65</v>
      </c>
      <c r="H20296" s="1">
        <v>46256.671122685177</v>
      </c>
      <c r="I20296" t="b">
        <v>0</v>
      </c>
      <c r="J20296" t="b">
        <v>1</v>
      </c>
      <c r="K20296" t="s">
        <v>41</v>
      </c>
      <c r="L20296" t="s">
        <v>60</v>
      </c>
      <c r="M20296">
        <v>180375</v>
      </c>
      <c r="N20296"/>
      <c r="O20296" t="s">
        <v>2162</v>
      </c>
      <c r="P20296" t="s">
        <v>34204</v>
      </c>
    </row>
    <row r="20297" spans="1:16" x14ac:dyDescent="0.35">
      <c r="A20297" t="s">
        <v>2</v>
      </c>
      <c r="B20297" t="s">
        <v>34205</v>
      </c>
      <c r="C20297" t="s">
        <v>31127</v>
      </c>
      <c r="D20297" t="s">
        <v>5440</v>
      </c>
      <c r="E20297" t="s">
        <v>59</v>
      </c>
      <c r="F20297" t="b">
        <v>0</v>
      </c>
      <c r="G20297" t="s">
        <v>13</v>
      </c>
      <c r="H20297" s="1">
        <v>46256.6715625</v>
      </c>
      <c r="I20297" t="b">
        <v>0</v>
      </c>
      <c r="J20297" t="b">
        <v>0</v>
      </c>
      <c r="K20297" t="s">
        <v>13</v>
      </c>
      <c r="L20297" t="s">
        <v>60</v>
      </c>
      <c r="M20297">
        <v>129000</v>
      </c>
      <c r="N20297"/>
      <c r="O20297" t="s">
        <v>34206</v>
      </c>
      <c r="P20297" t="s">
        <v>5675</v>
      </c>
    </row>
    <row r="20298" spans="1:16" x14ac:dyDescent="0.35">
      <c r="A20298" t="s">
        <v>5</v>
      </c>
      <c r="B20298" t="s">
        <v>34207</v>
      </c>
      <c r="C20298" t="s">
        <v>112</v>
      </c>
      <c r="D20298" t="s">
        <v>5440</v>
      </c>
      <c r="E20298" t="s">
        <v>59</v>
      </c>
      <c r="F20298" t="b">
        <v>0</v>
      </c>
      <c r="G20298" t="s">
        <v>89</v>
      </c>
      <c r="H20298" s="1">
        <v>46256.674120370371</v>
      </c>
      <c r="I20298" t="b">
        <v>0</v>
      </c>
      <c r="J20298" t="b">
        <v>1</v>
      </c>
      <c r="K20298" t="s">
        <v>41</v>
      </c>
      <c r="L20298" t="s">
        <v>60</v>
      </c>
      <c r="M20298">
        <v>163000</v>
      </c>
      <c r="N20298"/>
      <c r="O20298" t="s">
        <v>31078</v>
      </c>
      <c r="P20298" t="s">
        <v>34208</v>
      </c>
    </row>
    <row r="20299" spans="1:16" x14ac:dyDescent="0.35">
      <c r="A20299" t="s">
        <v>1</v>
      </c>
      <c r="B20299" t="s">
        <v>29210</v>
      </c>
      <c r="C20299" t="s">
        <v>1875</v>
      </c>
      <c r="D20299" t="s">
        <v>5440</v>
      </c>
      <c r="E20299" t="s">
        <v>59</v>
      </c>
      <c r="F20299" t="b">
        <v>0</v>
      </c>
      <c r="G20299" t="s">
        <v>77</v>
      </c>
      <c r="H20299" s="1">
        <v>46256.674131944441</v>
      </c>
      <c r="I20299" t="b">
        <v>0</v>
      </c>
      <c r="J20299" t="b">
        <v>0</v>
      </c>
      <c r="K20299" t="s">
        <v>41</v>
      </c>
      <c r="L20299" t="s">
        <v>60</v>
      </c>
      <c r="M20299">
        <v>130000</v>
      </c>
      <c r="N20299"/>
      <c r="O20299" t="s">
        <v>29202</v>
      </c>
      <c r="P20299" t="s">
        <v>29211</v>
      </c>
    </row>
    <row r="20300" spans="1:16" x14ac:dyDescent="0.35">
      <c r="A20300" t="s">
        <v>5</v>
      </c>
      <c r="B20300" t="s">
        <v>2300</v>
      </c>
      <c r="C20300" t="s">
        <v>1032</v>
      </c>
      <c r="D20300" t="s">
        <v>5440</v>
      </c>
      <c r="E20300" t="s">
        <v>59</v>
      </c>
      <c r="F20300" t="b">
        <v>0</v>
      </c>
      <c r="G20300" t="s">
        <v>13</v>
      </c>
      <c r="H20300" s="1">
        <v>46256.674861111111</v>
      </c>
      <c r="I20300" t="b">
        <v>0</v>
      </c>
      <c r="J20300" t="b">
        <v>0</v>
      </c>
      <c r="K20300" t="s">
        <v>13</v>
      </c>
      <c r="L20300" t="s">
        <v>60</v>
      </c>
      <c r="M20300">
        <v>147537.5</v>
      </c>
      <c r="N20300"/>
      <c r="O20300" t="s">
        <v>34209</v>
      </c>
      <c r="P20300" t="s">
        <v>26658</v>
      </c>
    </row>
    <row r="20301" spans="1:16" x14ac:dyDescent="0.35">
      <c r="A20301" t="s">
        <v>4</v>
      </c>
      <c r="B20301" t="s">
        <v>34210</v>
      </c>
      <c r="C20301" t="s">
        <v>34211</v>
      </c>
      <c r="D20301" t="s">
        <v>5440</v>
      </c>
      <c r="E20301" t="s">
        <v>59</v>
      </c>
      <c r="F20301" t="b">
        <v>0</v>
      </c>
      <c r="G20301" t="s">
        <v>13</v>
      </c>
      <c r="H20301" s="1">
        <v>46256.674872685187</v>
      </c>
      <c r="I20301" t="b">
        <v>1</v>
      </c>
      <c r="J20301" t="b">
        <v>0</v>
      </c>
      <c r="K20301" t="s">
        <v>13</v>
      </c>
      <c r="L20301" t="s">
        <v>60</v>
      </c>
      <c r="M20301">
        <v>153000</v>
      </c>
      <c r="N20301"/>
      <c r="O20301" t="s">
        <v>34212</v>
      </c>
      <c r="P20301" t="s">
        <v>34213</v>
      </c>
    </row>
    <row r="20302" spans="1:16" x14ac:dyDescent="0.35">
      <c r="A20302" t="s">
        <v>4</v>
      </c>
      <c r="B20302" t="s">
        <v>34214</v>
      </c>
      <c r="C20302" t="s">
        <v>32349</v>
      </c>
      <c r="D20302" t="s">
        <v>5440</v>
      </c>
      <c r="E20302" t="s">
        <v>59</v>
      </c>
      <c r="F20302" t="b">
        <v>0</v>
      </c>
      <c r="G20302" t="s">
        <v>13</v>
      </c>
      <c r="H20302" s="1">
        <v>46256.674884259257</v>
      </c>
      <c r="I20302" t="b">
        <v>0</v>
      </c>
      <c r="J20302" t="b">
        <v>0</v>
      </c>
      <c r="K20302" t="s">
        <v>13</v>
      </c>
      <c r="L20302" t="s">
        <v>60</v>
      </c>
      <c r="M20302">
        <v>160000</v>
      </c>
      <c r="N20302"/>
      <c r="O20302" t="s">
        <v>23829</v>
      </c>
      <c r="P20302" t="s">
        <v>34215</v>
      </c>
    </row>
    <row r="20303" spans="1:16" x14ac:dyDescent="0.35">
      <c r="A20303" t="s">
        <v>5</v>
      </c>
      <c r="B20303" t="s">
        <v>34216</v>
      </c>
      <c r="C20303" t="s">
        <v>214</v>
      </c>
      <c r="D20303" t="s">
        <v>4756</v>
      </c>
      <c r="E20303" t="s">
        <v>59</v>
      </c>
      <c r="F20303" t="b">
        <v>0</v>
      </c>
      <c r="G20303" t="s">
        <v>77</v>
      </c>
      <c r="H20303" s="1">
        <v>46256.715821759259</v>
      </c>
      <c r="I20303" t="b">
        <v>0</v>
      </c>
      <c r="J20303" t="b">
        <v>1</v>
      </c>
      <c r="K20303" t="s">
        <v>41</v>
      </c>
      <c r="L20303" t="s">
        <v>60</v>
      </c>
      <c r="M20303">
        <v>184500</v>
      </c>
      <c r="N20303"/>
      <c r="O20303" t="s">
        <v>879</v>
      </c>
      <c r="P20303" t="s">
        <v>1165</v>
      </c>
    </row>
    <row r="20304" spans="1:16" x14ac:dyDescent="0.35">
      <c r="A20304" t="s">
        <v>4</v>
      </c>
      <c r="B20304" t="s">
        <v>34217</v>
      </c>
      <c r="C20304" t="s">
        <v>162</v>
      </c>
      <c r="D20304" t="s">
        <v>15597</v>
      </c>
      <c r="E20304" t="s">
        <v>59</v>
      </c>
      <c r="F20304" t="b">
        <v>0</v>
      </c>
      <c r="G20304" t="s">
        <v>89</v>
      </c>
      <c r="H20304" s="1">
        <v>46256.715844907398</v>
      </c>
      <c r="I20304" t="b">
        <v>0</v>
      </c>
      <c r="J20304" t="b">
        <v>1</v>
      </c>
      <c r="K20304" t="s">
        <v>41</v>
      </c>
      <c r="L20304" t="s">
        <v>60</v>
      </c>
      <c r="M20304">
        <v>211500</v>
      </c>
      <c r="N20304"/>
      <c r="O20304" t="s">
        <v>15597</v>
      </c>
      <c r="P20304" t="s">
        <v>34218</v>
      </c>
    </row>
    <row r="20305" spans="1:16" x14ac:dyDescent="0.35">
      <c r="A20305" t="s">
        <v>2</v>
      </c>
      <c r="B20305" t="s">
        <v>34219</v>
      </c>
      <c r="C20305" t="s">
        <v>12954</v>
      </c>
      <c r="D20305" t="s">
        <v>4346</v>
      </c>
      <c r="E20305" t="s">
        <v>59</v>
      </c>
      <c r="F20305" t="b">
        <v>0</v>
      </c>
      <c r="G20305" t="s">
        <v>73</v>
      </c>
      <c r="H20305" s="1">
        <v>46256.87945601852</v>
      </c>
      <c r="I20305" t="b">
        <v>1</v>
      </c>
      <c r="J20305" t="b">
        <v>1</v>
      </c>
      <c r="K20305" t="s">
        <v>41</v>
      </c>
      <c r="L20305" t="s">
        <v>60</v>
      </c>
      <c r="M20305">
        <v>175500</v>
      </c>
      <c r="N20305"/>
      <c r="O20305" t="s">
        <v>1501</v>
      </c>
      <c r="P20305" t="s">
        <v>34220</v>
      </c>
    </row>
    <row r="20306" spans="1:16" x14ac:dyDescent="0.35">
      <c r="A20306" t="s">
        <v>1</v>
      </c>
      <c r="B20306" t="s">
        <v>34221</v>
      </c>
      <c r="C20306" t="s">
        <v>76</v>
      </c>
      <c r="D20306" t="s">
        <v>4630</v>
      </c>
      <c r="E20306" t="s">
        <v>59</v>
      </c>
      <c r="F20306" t="b">
        <v>1</v>
      </c>
      <c r="G20306" t="s">
        <v>77</v>
      </c>
      <c r="H20306" s="1">
        <v>46256.965729166674</v>
      </c>
      <c r="I20306" t="b">
        <v>1</v>
      </c>
      <c r="J20306" t="b">
        <v>1</v>
      </c>
      <c r="K20306" t="s">
        <v>41</v>
      </c>
      <c r="L20306" t="s">
        <v>60</v>
      </c>
      <c r="M20306">
        <v>245000</v>
      </c>
      <c r="N20306"/>
      <c r="O20306" t="s">
        <v>34202</v>
      </c>
      <c r="P20306" t="s">
        <v>34222</v>
      </c>
    </row>
    <row r="20307" spans="1:16" x14ac:dyDescent="0.35">
      <c r="A20307" t="s">
        <v>0</v>
      </c>
      <c r="B20307" t="s">
        <v>34223</v>
      </c>
      <c r="C20307" t="s">
        <v>1038</v>
      </c>
      <c r="D20307" t="s">
        <v>4515</v>
      </c>
      <c r="E20307" t="s">
        <v>59</v>
      </c>
      <c r="F20307" t="b">
        <v>0</v>
      </c>
      <c r="G20307" t="s">
        <v>73</v>
      </c>
      <c r="H20307" s="1">
        <v>46257.001203703701</v>
      </c>
      <c r="I20307" t="b">
        <v>1</v>
      </c>
      <c r="J20307" t="b">
        <v>0</v>
      </c>
      <c r="K20307" t="s">
        <v>41</v>
      </c>
      <c r="L20307" t="s">
        <v>60</v>
      </c>
      <c r="M20307">
        <v>80000</v>
      </c>
      <c r="N20307"/>
      <c r="O20307" t="s">
        <v>12632</v>
      </c>
    </row>
    <row r="20308" spans="1:16" x14ac:dyDescent="0.35">
      <c r="A20308" t="s">
        <v>3</v>
      </c>
      <c r="B20308" t="s">
        <v>34224</v>
      </c>
      <c r="C20308" t="s">
        <v>336</v>
      </c>
      <c r="D20308" t="s">
        <v>4515</v>
      </c>
      <c r="E20308" t="s">
        <v>59</v>
      </c>
      <c r="F20308" t="b">
        <v>0</v>
      </c>
      <c r="G20308" t="s">
        <v>65</v>
      </c>
      <c r="H20308" s="1">
        <v>46257.001296296286</v>
      </c>
      <c r="I20308" t="b">
        <v>0</v>
      </c>
      <c r="J20308" t="b">
        <v>0</v>
      </c>
      <c r="K20308" t="s">
        <v>41</v>
      </c>
      <c r="L20308" t="s">
        <v>60</v>
      </c>
      <c r="M20308">
        <v>110000</v>
      </c>
      <c r="N20308"/>
      <c r="O20308" t="s">
        <v>34225</v>
      </c>
      <c r="P20308" t="s">
        <v>34226</v>
      </c>
    </row>
    <row r="20309" spans="1:16" x14ac:dyDescent="0.35">
      <c r="A20309" t="s">
        <v>0</v>
      </c>
      <c r="B20309" t="s">
        <v>34227</v>
      </c>
      <c r="C20309" t="s">
        <v>41</v>
      </c>
      <c r="D20309" t="s">
        <v>4515</v>
      </c>
      <c r="E20309" t="s">
        <v>59</v>
      </c>
      <c r="F20309" t="b">
        <v>0</v>
      </c>
      <c r="G20309" t="s">
        <v>41</v>
      </c>
      <c r="H20309" s="1">
        <v>46257.004236111112</v>
      </c>
      <c r="I20309" t="b">
        <v>0</v>
      </c>
      <c r="J20309" t="b">
        <v>0</v>
      </c>
      <c r="K20309" t="s">
        <v>41</v>
      </c>
      <c r="L20309" t="s">
        <v>60</v>
      </c>
      <c r="M20309">
        <v>72500</v>
      </c>
      <c r="N20309"/>
      <c r="O20309" t="s">
        <v>34228</v>
      </c>
    </row>
    <row r="20310" spans="1:16" x14ac:dyDescent="0.35">
      <c r="A20310" t="s">
        <v>2</v>
      </c>
      <c r="B20310" t="s">
        <v>34229</v>
      </c>
      <c r="C20310" t="s">
        <v>41</v>
      </c>
      <c r="D20310" t="s">
        <v>4515</v>
      </c>
      <c r="E20310" t="s">
        <v>59</v>
      </c>
      <c r="F20310" t="b">
        <v>0</v>
      </c>
      <c r="G20310" t="s">
        <v>41</v>
      </c>
      <c r="H20310" s="1">
        <v>46257.007233796299</v>
      </c>
      <c r="I20310" t="b">
        <v>0</v>
      </c>
      <c r="J20310" t="b">
        <v>0</v>
      </c>
      <c r="K20310" t="s">
        <v>41</v>
      </c>
      <c r="L20310" t="s">
        <v>60</v>
      </c>
      <c r="M20310">
        <v>135000</v>
      </c>
      <c r="N20310"/>
      <c r="O20310" t="s">
        <v>34230</v>
      </c>
    </row>
    <row r="20311" spans="1:16" x14ac:dyDescent="0.35">
      <c r="A20311" t="s">
        <v>0</v>
      </c>
      <c r="B20311" t="s">
        <v>34231</v>
      </c>
      <c r="C20311" t="s">
        <v>1729</v>
      </c>
      <c r="D20311" t="s">
        <v>4756</v>
      </c>
      <c r="E20311" t="s">
        <v>59</v>
      </c>
      <c r="F20311" t="b">
        <v>0</v>
      </c>
      <c r="G20311" t="s">
        <v>65</v>
      </c>
      <c r="H20311" s="1">
        <v>46257.042928240742</v>
      </c>
      <c r="I20311" t="b">
        <v>0</v>
      </c>
      <c r="J20311" t="b">
        <v>0</v>
      </c>
      <c r="K20311" t="s">
        <v>41</v>
      </c>
      <c r="L20311" t="s">
        <v>60</v>
      </c>
      <c r="M20311">
        <v>130000</v>
      </c>
      <c r="N20311"/>
      <c r="O20311" t="s">
        <v>34232</v>
      </c>
      <c r="P20311" t="s">
        <v>34233</v>
      </c>
    </row>
    <row r="20312" spans="1:16" x14ac:dyDescent="0.35">
      <c r="A20312" t="s">
        <v>6</v>
      </c>
      <c r="B20312" t="s">
        <v>6</v>
      </c>
      <c r="C20312" t="s">
        <v>34234</v>
      </c>
      <c r="D20312" t="s">
        <v>4587</v>
      </c>
      <c r="E20312" t="s">
        <v>59</v>
      </c>
      <c r="F20312" t="b">
        <v>0</v>
      </c>
      <c r="G20312" t="s">
        <v>68</v>
      </c>
      <c r="H20312" s="1">
        <v>46257.255243055559</v>
      </c>
      <c r="I20312" t="b">
        <v>0</v>
      </c>
      <c r="J20312" t="b">
        <v>1</v>
      </c>
      <c r="K20312" t="s">
        <v>41</v>
      </c>
      <c r="L20312" t="s">
        <v>60</v>
      </c>
      <c r="M20312">
        <v>147925</v>
      </c>
      <c r="N20312"/>
      <c r="O20312" t="s">
        <v>3595</v>
      </c>
      <c r="P20312" t="s">
        <v>34235</v>
      </c>
    </row>
    <row r="20313" spans="1:16" x14ac:dyDescent="0.35">
      <c r="A20313" t="s">
        <v>7</v>
      </c>
      <c r="B20313" t="s">
        <v>34236</v>
      </c>
      <c r="C20313" t="s">
        <v>190</v>
      </c>
      <c r="D20313" t="s">
        <v>2360</v>
      </c>
      <c r="E20313" t="s">
        <v>59</v>
      </c>
      <c r="F20313" t="b">
        <v>0</v>
      </c>
      <c r="G20313" t="s">
        <v>73</v>
      </c>
      <c r="H20313" s="1">
        <v>46257.293287037042</v>
      </c>
      <c r="I20313" t="b">
        <v>0</v>
      </c>
      <c r="J20313" t="b">
        <v>1</v>
      </c>
      <c r="K20313" t="s">
        <v>41</v>
      </c>
      <c r="L20313" t="s">
        <v>60</v>
      </c>
      <c r="M20313">
        <v>105750</v>
      </c>
      <c r="N20313"/>
      <c r="O20313" t="s">
        <v>34237</v>
      </c>
      <c r="P20313" t="s">
        <v>1380</v>
      </c>
    </row>
    <row r="20314" spans="1:16" x14ac:dyDescent="0.35">
      <c r="A20314" t="s">
        <v>3</v>
      </c>
      <c r="B20314" t="s">
        <v>34238</v>
      </c>
      <c r="C20314" t="s">
        <v>4077</v>
      </c>
      <c r="D20314" t="s">
        <v>2360</v>
      </c>
      <c r="E20314" t="s">
        <v>59</v>
      </c>
      <c r="F20314" t="b">
        <v>0</v>
      </c>
      <c r="G20314" t="s">
        <v>65</v>
      </c>
      <c r="H20314" s="1">
        <v>46257.293287037042</v>
      </c>
      <c r="I20314" t="b">
        <v>0</v>
      </c>
      <c r="J20314" t="b">
        <v>1</v>
      </c>
      <c r="K20314" t="s">
        <v>41</v>
      </c>
      <c r="L20314" t="s">
        <v>60</v>
      </c>
      <c r="M20314">
        <v>102000</v>
      </c>
      <c r="N20314"/>
      <c r="O20314" t="s">
        <v>9723</v>
      </c>
      <c r="P20314" t="s">
        <v>133</v>
      </c>
    </row>
    <row r="20315" spans="1:16" x14ac:dyDescent="0.35">
      <c r="A20315" t="s">
        <v>2</v>
      </c>
      <c r="B20315" t="s">
        <v>4944</v>
      </c>
      <c r="C20315" t="s">
        <v>22772</v>
      </c>
      <c r="D20315" t="s">
        <v>2360</v>
      </c>
      <c r="E20315" t="s">
        <v>59</v>
      </c>
      <c r="F20315" t="b">
        <v>0</v>
      </c>
      <c r="G20315" t="s">
        <v>65</v>
      </c>
      <c r="H20315" s="1">
        <v>46257.293287037042</v>
      </c>
      <c r="I20315" t="b">
        <v>0</v>
      </c>
      <c r="J20315" t="b">
        <v>1</v>
      </c>
      <c r="K20315" t="s">
        <v>41</v>
      </c>
      <c r="L20315" t="s">
        <v>60</v>
      </c>
      <c r="M20315">
        <v>198000</v>
      </c>
      <c r="N20315"/>
      <c r="O20315" t="s">
        <v>424</v>
      </c>
      <c r="P20315" t="s">
        <v>19978</v>
      </c>
    </row>
    <row r="20316" spans="1:16" x14ac:dyDescent="0.35">
      <c r="A20316" t="s">
        <v>7</v>
      </c>
      <c r="B20316" t="s">
        <v>15287</v>
      </c>
      <c r="C20316" t="s">
        <v>34239</v>
      </c>
      <c r="D20316" t="s">
        <v>16554</v>
      </c>
      <c r="E20316" t="s">
        <v>59</v>
      </c>
      <c r="F20316" t="b">
        <v>0</v>
      </c>
      <c r="G20316" t="s">
        <v>31</v>
      </c>
      <c r="H20316" s="1">
        <v>46257.295810185176</v>
      </c>
      <c r="I20316" t="b">
        <v>1</v>
      </c>
      <c r="J20316" t="b">
        <v>0</v>
      </c>
      <c r="K20316" t="s">
        <v>31</v>
      </c>
      <c r="L20316" t="s">
        <v>60</v>
      </c>
      <c r="M20316">
        <v>600000</v>
      </c>
      <c r="N20316"/>
      <c r="O20316" t="s">
        <v>10754</v>
      </c>
      <c r="P20316" t="s">
        <v>219</v>
      </c>
    </row>
    <row r="20317" spans="1:16" x14ac:dyDescent="0.35">
      <c r="A20317" t="s">
        <v>5</v>
      </c>
      <c r="B20317" t="s">
        <v>34240</v>
      </c>
      <c r="C20317" t="s">
        <v>413</v>
      </c>
      <c r="D20317" t="s">
        <v>16554</v>
      </c>
      <c r="E20317" t="s">
        <v>59</v>
      </c>
      <c r="F20317" t="b">
        <v>0</v>
      </c>
      <c r="G20317" t="s">
        <v>31</v>
      </c>
      <c r="H20317" s="1">
        <v>46257.295810185176</v>
      </c>
      <c r="I20317" t="b">
        <v>1</v>
      </c>
      <c r="J20317" t="b">
        <v>0</v>
      </c>
      <c r="K20317" t="s">
        <v>31</v>
      </c>
      <c r="L20317" t="s">
        <v>60</v>
      </c>
      <c r="M20317">
        <v>1</v>
      </c>
      <c r="N20317"/>
      <c r="O20317" t="s">
        <v>34241</v>
      </c>
    </row>
    <row r="20318" spans="1:16" x14ac:dyDescent="0.35">
      <c r="A20318" t="s">
        <v>3</v>
      </c>
      <c r="B20318" t="s">
        <v>34242</v>
      </c>
      <c r="C20318" t="s">
        <v>41</v>
      </c>
      <c r="D20318" t="s">
        <v>34243</v>
      </c>
      <c r="E20318" t="s">
        <v>59</v>
      </c>
      <c r="F20318" t="b">
        <v>0</v>
      </c>
      <c r="G20318" t="s">
        <v>41</v>
      </c>
      <c r="H20318" s="1">
        <v>46257.296620370369</v>
      </c>
      <c r="I20318" t="b">
        <v>0</v>
      </c>
      <c r="J20318" t="b">
        <v>0</v>
      </c>
      <c r="K20318" t="s">
        <v>41</v>
      </c>
      <c r="L20318" t="s">
        <v>60</v>
      </c>
      <c r="M20318">
        <v>146000</v>
      </c>
      <c r="N20318"/>
      <c r="O20318" t="s">
        <v>402</v>
      </c>
      <c r="P20318" t="s">
        <v>34244</v>
      </c>
    </row>
    <row r="20319" spans="1:16" x14ac:dyDescent="0.35">
      <c r="A20319" t="s">
        <v>6</v>
      </c>
      <c r="B20319" t="s">
        <v>6</v>
      </c>
      <c r="C20319" t="s">
        <v>1371</v>
      </c>
      <c r="D20319" t="s">
        <v>2360</v>
      </c>
      <c r="E20319" t="s">
        <v>72</v>
      </c>
      <c r="F20319" t="b">
        <v>0</v>
      </c>
      <c r="G20319" t="s">
        <v>77</v>
      </c>
      <c r="H20319" s="1">
        <v>46257.2968287037</v>
      </c>
      <c r="I20319" t="b">
        <v>0</v>
      </c>
      <c r="J20319" t="b">
        <v>1</v>
      </c>
      <c r="K20319" t="s">
        <v>41</v>
      </c>
      <c r="L20319" t="s">
        <v>60</v>
      </c>
      <c r="M20319">
        <v>175500</v>
      </c>
      <c r="N20319"/>
      <c r="O20319" t="s">
        <v>424</v>
      </c>
      <c r="P20319" t="s">
        <v>4581</v>
      </c>
    </row>
    <row r="20320" spans="1:16" x14ac:dyDescent="0.35">
      <c r="A20320" t="s">
        <v>6</v>
      </c>
      <c r="B20320" t="s">
        <v>34245</v>
      </c>
      <c r="C20320" t="s">
        <v>124</v>
      </c>
      <c r="D20320" t="s">
        <v>4630</v>
      </c>
      <c r="E20320" t="s">
        <v>59</v>
      </c>
      <c r="F20320" t="b">
        <v>0</v>
      </c>
      <c r="G20320" t="s">
        <v>68</v>
      </c>
      <c r="H20320" s="1">
        <v>46257.296909722223</v>
      </c>
      <c r="I20320" t="b">
        <v>0</v>
      </c>
      <c r="J20320" t="b">
        <v>0</v>
      </c>
      <c r="K20320" t="s">
        <v>41</v>
      </c>
      <c r="L20320" t="s">
        <v>60</v>
      </c>
      <c r="M20320">
        <v>175000</v>
      </c>
      <c r="N20320"/>
      <c r="O20320" t="s">
        <v>34246</v>
      </c>
      <c r="P20320" t="s">
        <v>34247</v>
      </c>
    </row>
    <row r="20321" spans="1:16" x14ac:dyDescent="0.35">
      <c r="A20321" t="s">
        <v>0</v>
      </c>
      <c r="B20321" t="s">
        <v>34248</v>
      </c>
      <c r="C20321" t="s">
        <v>15702</v>
      </c>
      <c r="D20321" t="s">
        <v>16554</v>
      </c>
      <c r="E20321" t="s">
        <v>59</v>
      </c>
      <c r="F20321" t="b">
        <v>0</v>
      </c>
      <c r="G20321" t="s">
        <v>31</v>
      </c>
      <c r="H20321" s="1">
        <v>46257.299664351849</v>
      </c>
      <c r="I20321" t="b">
        <v>0</v>
      </c>
      <c r="J20321" t="b">
        <v>0</v>
      </c>
      <c r="K20321" t="s">
        <v>31</v>
      </c>
      <c r="L20321" t="s">
        <v>60</v>
      </c>
      <c r="M20321">
        <v>725000</v>
      </c>
      <c r="N20321"/>
      <c r="O20321" t="s">
        <v>4258</v>
      </c>
      <c r="P20321" t="s">
        <v>34249</v>
      </c>
    </row>
    <row r="20322" spans="1:16" x14ac:dyDescent="0.35">
      <c r="A20322" t="s">
        <v>1</v>
      </c>
      <c r="B20322" t="s">
        <v>34250</v>
      </c>
      <c r="C20322" t="s">
        <v>172</v>
      </c>
      <c r="D20322" t="s">
        <v>6645</v>
      </c>
      <c r="E20322" t="s">
        <v>59</v>
      </c>
      <c r="F20322" t="b">
        <v>0</v>
      </c>
      <c r="G20322" t="s">
        <v>77</v>
      </c>
      <c r="H20322" s="1">
        <v>46257.342395833337</v>
      </c>
      <c r="I20322" t="b">
        <v>0</v>
      </c>
      <c r="J20322" t="b">
        <v>1</v>
      </c>
      <c r="K20322" t="s">
        <v>41</v>
      </c>
      <c r="L20322" t="s">
        <v>60</v>
      </c>
      <c r="M20322">
        <v>132500</v>
      </c>
      <c r="N20322"/>
      <c r="O20322" t="s">
        <v>34251</v>
      </c>
      <c r="P20322" t="s">
        <v>34252</v>
      </c>
    </row>
    <row r="20323" spans="1:16" x14ac:dyDescent="0.35">
      <c r="A20323" t="s">
        <v>7</v>
      </c>
      <c r="B20323" t="s">
        <v>34253</v>
      </c>
      <c r="C20323" t="s">
        <v>2005</v>
      </c>
      <c r="D20323" t="s">
        <v>4630</v>
      </c>
      <c r="E20323" t="s">
        <v>59</v>
      </c>
      <c r="F20323" t="b">
        <v>0</v>
      </c>
      <c r="G20323" t="s">
        <v>77</v>
      </c>
      <c r="H20323" s="1">
        <v>46257.376620370371</v>
      </c>
      <c r="I20323" t="b">
        <v>0</v>
      </c>
      <c r="J20323" t="b">
        <v>0</v>
      </c>
      <c r="K20323" t="s">
        <v>41</v>
      </c>
      <c r="L20323" t="s">
        <v>60</v>
      </c>
      <c r="M20323">
        <v>132000</v>
      </c>
      <c r="N20323"/>
      <c r="O20323" t="s">
        <v>769</v>
      </c>
      <c r="P20323" t="s">
        <v>34254</v>
      </c>
    </row>
    <row r="20324" spans="1:16" x14ac:dyDescent="0.35">
      <c r="A20324" t="s">
        <v>2</v>
      </c>
      <c r="B20324" t="s">
        <v>34255</v>
      </c>
      <c r="C20324" t="s">
        <v>3879</v>
      </c>
      <c r="D20324" t="s">
        <v>4550</v>
      </c>
      <c r="E20324" t="s">
        <v>59</v>
      </c>
      <c r="F20324" t="b">
        <v>0</v>
      </c>
      <c r="G20324" t="s">
        <v>65</v>
      </c>
      <c r="H20324" s="1">
        <v>46257.380254629628</v>
      </c>
      <c r="I20324" t="b">
        <v>0</v>
      </c>
      <c r="J20324" t="b">
        <v>0</v>
      </c>
      <c r="K20324" t="s">
        <v>41</v>
      </c>
      <c r="L20324" t="s">
        <v>60</v>
      </c>
      <c r="M20324">
        <v>216262.5</v>
      </c>
      <c r="N20324"/>
      <c r="O20324" t="s">
        <v>528</v>
      </c>
      <c r="P20324" t="s">
        <v>34256</v>
      </c>
    </row>
    <row r="20325" spans="1:16" x14ac:dyDescent="0.35">
      <c r="A20325" t="s">
        <v>4</v>
      </c>
      <c r="B20325" t="s">
        <v>34257</v>
      </c>
      <c r="C20325" t="s">
        <v>500</v>
      </c>
      <c r="D20325" t="s">
        <v>4550</v>
      </c>
      <c r="E20325" t="s">
        <v>59</v>
      </c>
      <c r="F20325" t="b">
        <v>0</v>
      </c>
      <c r="G20325" t="s">
        <v>13</v>
      </c>
      <c r="H20325" s="1">
        <v>46257.384745370371</v>
      </c>
      <c r="I20325" t="b">
        <v>0</v>
      </c>
      <c r="J20325" t="b">
        <v>0</v>
      </c>
      <c r="K20325" t="s">
        <v>13</v>
      </c>
      <c r="L20325" t="s">
        <v>60</v>
      </c>
      <c r="M20325">
        <v>130000</v>
      </c>
      <c r="N20325"/>
      <c r="O20325" t="s">
        <v>33838</v>
      </c>
      <c r="P20325" t="s">
        <v>33839</v>
      </c>
    </row>
    <row r="20326" spans="1:16" x14ac:dyDescent="0.35">
      <c r="A20326" t="s">
        <v>1</v>
      </c>
      <c r="B20326" t="s">
        <v>34258</v>
      </c>
      <c r="C20326" t="s">
        <v>1068</v>
      </c>
      <c r="D20326" t="s">
        <v>4630</v>
      </c>
      <c r="E20326" t="s">
        <v>59</v>
      </c>
      <c r="F20326" t="b">
        <v>0</v>
      </c>
      <c r="G20326" t="s">
        <v>77</v>
      </c>
      <c r="H20326" s="1">
        <v>46257.425729166673</v>
      </c>
      <c r="I20326" t="b">
        <v>0</v>
      </c>
      <c r="J20326" t="b">
        <v>1</v>
      </c>
      <c r="K20326" t="s">
        <v>41</v>
      </c>
      <c r="L20326" t="s">
        <v>60</v>
      </c>
      <c r="M20326">
        <v>123000</v>
      </c>
      <c r="N20326"/>
      <c r="O20326" t="s">
        <v>2228</v>
      </c>
      <c r="P20326" t="s">
        <v>34259</v>
      </c>
    </row>
    <row r="20327" spans="1:16" x14ac:dyDescent="0.35">
      <c r="A20327" t="s">
        <v>2</v>
      </c>
      <c r="B20327" t="s">
        <v>34260</v>
      </c>
      <c r="C20327" t="s">
        <v>304</v>
      </c>
      <c r="D20327" t="s">
        <v>4550</v>
      </c>
      <c r="E20327" t="s">
        <v>59</v>
      </c>
      <c r="F20327" t="b">
        <v>0</v>
      </c>
      <c r="G20327" t="s">
        <v>77</v>
      </c>
      <c r="H20327" s="1">
        <v>46257.463495370372</v>
      </c>
      <c r="I20327" t="b">
        <v>0</v>
      </c>
      <c r="J20327" t="b">
        <v>0</v>
      </c>
      <c r="K20327" t="s">
        <v>41</v>
      </c>
      <c r="L20327" t="s">
        <v>60</v>
      </c>
      <c r="M20327">
        <v>184500</v>
      </c>
      <c r="N20327"/>
      <c r="O20327" t="s">
        <v>247</v>
      </c>
      <c r="P20327" t="s">
        <v>1519</v>
      </c>
    </row>
    <row r="20328" spans="1:16" x14ac:dyDescent="0.35">
      <c r="A20328" t="s">
        <v>4</v>
      </c>
      <c r="B20328" t="s">
        <v>34261</v>
      </c>
      <c r="C20328" t="s">
        <v>500</v>
      </c>
      <c r="D20328" t="s">
        <v>4550</v>
      </c>
      <c r="E20328" t="s">
        <v>59</v>
      </c>
      <c r="F20328" t="b">
        <v>0</v>
      </c>
      <c r="G20328" t="s">
        <v>13</v>
      </c>
      <c r="H20328" s="1">
        <v>46257.468078703707</v>
      </c>
      <c r="I20328" t="b">
        <v>0</v>
      </c>
      <c r="J20328" t="b">
        <v>0</v>
      </c>
      <c r="K20328" t="s">
        <v>13</v>
      </c>
      <c r="L20328" t="s">
        <v>60</v>
      </c>
      <c r="M20328">
        <v>161494</v>
      </c>
      <c r="N20328"/>
      <c r="O20328" t="s">
        <v>1854</v>
      </c>
      <c r="P20328" t="s">
        <v>34262</v>
      </c>
    </row>
    <row r="20329" spans="1:16" x14ac:dyDescent="0.35">
      <c r="A20329" t="s">
        <v>7</v>
      </c>
      <c r="B20329" t="s">
        <v>34263</v>
      </c>
      <c r="C20329" t="s">
        <v>148</v>
      </c>
      <c r="D20329" t="s">
        <v>4550</v>
      </c>
      <c r="E20329" t="s">
        <v>59</v>
      </c>
      <c r="F20329" t="b">
        <v>0</v>
      </c>
      <c r="G20329" t="s">
        <v>89</v>
      </c>
      <c r="H20329" s="1">
        <v>46257.501631944448</v>
      </c>
      <c r="I20329" t="b">
        <v>0</v>
      </c>
      <c r="J20329" t="b">
        <v>0</v>
      </c>
      <c r="K20329" t="s">
        <v>41</v>
      </c>
      <c r="L20329" t="s">
        <v>60</v>
      </c>
      <c r="M20329">
        <v>104900</v>
      </c>
      <c r="N20329"/>
      <c r="O20329" t="s">
        <v>11793</v>
      </c>
    </row>
    <row r="20330" spans="1:16" x14ac:dyDescent="0.35">
      <c r="A20330" t="s">
        <v>2</v>
      </c>
      <c r="B20330" t="s">
        <v>34219</v>
      </c>
      <c r="C20330" t="s">
        <v>190</v>
      </c>
      <c r="D20330" t="s">
        <v>4756</v>
      </c>
      <c r="E20330" t="s">
        <v>59</v>
      </c>
      <c r="F20330" t="b">
        <v>0</v>
      </c>
      <c r="G20330" t="s">
        <v>73</v>
      </c>
      <c r="H20330" s="1">
        <v>46257.505254629628</v>
      </c>
      <c r="I20330" t="b">
        <v>0</v>
      </c>
      <c r="J20330" t="b">
        <v>1</v>
      </c>
      <c r="K20330" t="s">
        <v>41</v>
      </c>
      <c r="L20330" t="s">
        <v>60</v>
      </c>
      <c r="M20330">
        <v>175500</v>
      </c>
      <c r="N20330"/>
      <c r="O20330" t="s">
        <v>27911</v>
      </c>
      <c r="P20330" t="s">
        <v>34220</v>
      </c>
    </row>
    <row r="20331" spans="1:16" x14ac:dyDescent="0.35">
      <c r="A20331" t="s">
        <v>8</v>
      </c>
      <c r="B20331" t="s">
        <v>34264</v>
      </c>
      <c r="C20331" t="s">
        <v>650</v>
      </c>
      <c r="D20331" t="s">
        <v>4756</v>
      </c>
      <c r="E20331" t="s">
        <v>59</v>
      </c>
      <c r="F20331" t="b">
        <v>0</v>
      </c>
      <c r="G20331" t="s">
        <v>89</v>
      </c>
      <c r="H20331" s="1">
        <v>46257.509120370371</v>
      </c>
      <c r="I20331" t="b">
        <v>0</v>
      </c>
      <c r="J20331" t="b">
        <v>0</v>
      </c>
      <c r="K20331" t="s">
        <v>41</v>
      </c>
      <c r="L20331" t="s">
        <v>60</v>
      </c>
      <c r="M20331">
        <v>137500</v>
      </c>
      <c r="N20331"/>
      <c r="O20331" t="s">
        <v>34265</v>
      </c>
      <c r="P20331" t="s">
        <v>34266</v>
      </c>
    </row>
    <row r="20332" spans="1:16" x14ac:dyDescent="0.35">
      <c r="A20332" t="s">
        <v>1</v>
      </c>
      <c r="B20332" t="s">
        <v>184</v>
      </c>
      <c r="C20332" t="s">
        <v>200</v>
      </c>
      <c r="D20332" t="s">
        <v>4550</v>
      </c>
      <c r="E20332" t="s">
        <v>59</v>
      </c>
      <c r="F20332" t="b">
        <v>0</v>
      </c>
      <c r="G20332" t="s">
        <v>77</v>
      </c>
      <c r="H20332" s="1">
        <v>46257.592453703714</v>
      </c>
      <c r="I20332" t="b">
        <v>0</v>
      </c>
      <c r="J20332" t="b">
        <v>0</v>
      </c>
      <c r="K20332" t="s">
        <v>41</v>
      </c>
      <c r="L20332" t="s">
        <v>60</v>
      </c>
      <c r="M20332">
        <v>110000</v>
      </c>
      <c r="N20332"/>
      <c r="O20332" t="s">
        <v>34267</v>
      </c>
      <c r="P20332" t="s">
        <v>34268</v>
      </c>
    </row>
    <row r="20333" spans="1:16" x14ac:dyDescent="0.35">
      <c r="A20333" t="s">
        <v>1</v>
      </c>
      <c r="B20333" t="s">
        <v>34269</v>
      </c>
      <c r="C20333" t="s">
        <v>76</v>
      </c>
      <c r="D20333" t="s">
        <v>4346</v>
      </c>
      <c r="E20333" t="s">
        <v>88</v>
      </c>
      <c r="F20333" t="b">
        <v>1</v>
      </c>
      <c r="G20333" t="s">
        <v>77</v>
      </c>
      <c r="H20333" s="1">
        <v>46257.634062500001</v>
      </c>
      <c r="I20333" t="b">
        <v>1</v>
      </c>
      <c r="J20333" t="b">
        <v>0</v>
      </c>
      <c r="K20333" t="s">
        <v>41</v>
      </c>
      <c r="L20333" t="s">
        <v>74</v>
      </c>
      <c r="M20333"/>
      <c r="N20333">
        <v>47.5</v>
      </c>
      <c r="O20333" t="s">
        <v>34270</v>
      </c>
      <c r="P20333" t="s">
        <v>2615</v>
      </c>
    </row>
    <row r="20334" spans="1:16" x14ac:dyDescent="0.35">
      <c r="A20334" t="s">
        <v>2</v>
      </c>
      <c r="B20334" t="s">
        <v>34271</v>
      </c>
      <c r="C20334" t="s">
        <v>107</v>
      </c>
      <c r="D20334" t="s">
        <v>4756</v>
      </c>
      <c r="E20334" t="s">
        <v>59</v>
      </c>
      <c r="F20334" t="b">
        <v>0</v>
      </c>
      <c r="G20334" t="s">
        <v>77</v>
      </c>
      <c r="H20334" s="1">
        <v>46257.668287037042</v>
      </c>
      <c r="I20334" t="b">
        <v>0</v>
      </c>
      <c r="J20334" t="b">
        <v>0</v>
      </c>
      <c r="K20334" t="s">
        <v>41</v>
      </c>
      <c r="L20334" t="s">
        <v>60</v>
      </c>
      <c r="M20334">
        <v>105000</v>
      </c>
      <c r="N20334"/>
      <c r="O20334" t="s">
        <v>3085</v>
      </c>
      <c r="P20334" t="s">
        <v>34272</v>
      </c>
    </row>
    <row r="20335" spans="1:16" x14ac:dyDescent="0.35">
      <c r="A20335" t="s">
        <v>0</v>
      </c>
      <c r="B20335" t="s">
        <v>34273</v>
      </c>
      <c r="C20335" t="s">
        <v>616</v>
      </c>
      <c r="D20335" t="s">
        <v>4756</v>
      </c>
      <c r="E20335" t="s">
        <v>59</v>
      </c>
      <c r="F20335" t="b">
        <v>0</v>
      </c>
      <c r="G20335" t="s">
        <v>73</v>
      </c>
      <c r="H20335" s="1">
        <v>46257.709953703707</v>
      </c>
      <c r="I20335" t="b">
        <v>0</v>
      </c>
      <c r="J20335" t="b">
        <v>1</v>
      </c>
      <c r="K20335" t="s">
        <v>41</v>
      </c>
      <c r="L20335" t="s">
        <v>60</v>
      </c>
      <c r="M20335">
        <v>126840</v>
      </c>
      <c r="N20335"/>
      <c r="O20335" t="s">
        <v>20087</v>
      </c>
      <c r="P20335" t="s">
        <v>233</v>
      </c>
    </row>
    <row r="20336" spans="1:16" x14ac:dyDescent="0.35">
      <c r="A20336" t="s">
        <v>8</v>
      </c>
      <c r="B20336" t="s">
        <v>1920</v>
      </c>
      <c r="C20336" t="s">
        <v>304</v>
      </c>
      <c r="D20336" t="s">
        <v>4526</v>
      </c>
      <c r="E20336" t="s">
        <v>59</v>
      </c>
      <c r="F20336" t="b">
        <v>0</v>
      </c>
      <c r="G20336" t="s">
        <v>89</v>
      </c>
      <c r="H20336" s="1">
        <v>46257.759155092594</v>
      </c>
      <c r="I20336" t="b">
        <v>0</v>
      </c>
      <c r="J20336" t="b">
        <v>0</v>
      </c>
      <c r="K20336" t="s">
        <v>41</v>
      </c>
      <c r="L20336" t="s">
        <v>60</v>
      </c>
      <c r="M20336">
        <v>175000</v>
      </c>
      <c r="N20336"/>
      <c r="O20336" t="s">
        <v>701</v>
      </c>
      <c r="P20336" t="s">
        <v>1178</v>
      </c>
    </row>
    <row r="20337" spans="1:16" x14ac:dyDescent="0.35">
      <c r="A20337" t="s">
        <v>0</v>
      </c>
      <c r="B20337" t="s">
        <v>34274</v>
      </c>
      <c r="C20337" t="s">
        <v>112</v>
      </c>
      <c r="D20337" t="s">
        <v>4346</v>
      </c>
      <c r="E20337" t="s">
        <v>59</v>
      </c>
      <c r="F20337" t="b">
        <v>0</v>
      </c>
      <c r="G20337" t="s">
        <v>65</v>
      </c>
      <c r="H20337" s="1">
        <v>46257.918287037042</v>
      </c>
      <c r="I20337" t="b">
        <v>0</v>
      </c>
      <c r="J20337" t="b">
        <v>0</v>
      </c>
      <c r="K20337" t="s">
        <v>41</v>
      </c>
      <c r="L20337" t="s">
        <v>60</v>
      </c>
      <c r="M20337">
        <v>105000</v>
      </c>
      <c r="N20337"/>
      <c r="O20337" t="s">
        <v>34275</v>
      </c>
      <c r="P20337" t="s">
        <v>2834</v>
      </c>
    </row>
    <row r="20338" spans="1:16" x14ac:dyDescent="0.35">
      <c r="A20338" t="s">
        <v>6</v>
      </c>
      <c r="B20338" t="s">
        <v>34276</v>
      </c>
      <c r="C20338" t="s">
        <v>574</v>
      </c>
      <c r="D20338" t="s">
        <v>4756</v>
      </c>
      <c r="E20338" t="s">
        <v>59</v>
      </c>
      <c r="F20338" t="b">
        <v>0</v>
      </c>
      <c r="G20338" t="s">
        <v>41</v>
      </c>
      <c r="H20338" s="1">
        <v>46258.008912037039</v>
      </c>
      <c r="I20338" t="b">
        <v>0</v>
      </c>
      <c r="J20338" t="b">
        <v>1</v>
      </c>
      <c r="K20338" t="s">
        <v>41</v>
      </c>
      <c r="L20338" t="s">
        <v>60</v>
      </c>
      <c r="M20338">
        <v>147925</v>
      </c>
      <c r="N20338"/>
      <c r="O20338" t="s">
        <v>3595</v>
      </c>
      <c r="P20338" t="s">
        <v>7770</v>
      </c>
    </row>
    <row r="20339" spans="1:16" x14ac:dyDescent="0.35">
      <c r="A20339" t="s">
        <v>8</v>
      </c>
      <c r="B20339" t="s">
        <v>34277</v>
      </c>
      <c r="C20339" t="s">
        <v>34278</v>
      </c>
      <c r="D20339" t="s">
        <v>34279</v>
      </c>
      <c r="E20339" t="s">
        <v>59</v>
      </c>
      <c r="F20339" t="b">
        <v>0</v>
      </c>
      <c r="G20339" t="s">
        <v>16612</v>
      </c>
      <c r="H20339" s="1">
        <v>46258.010185185187</v>
      </c>
      <c r="I20339" t="b">
        <v>0</v>
      </c>
      <c r="J20339" t="b">
        <v>0</v>
      </c>
      <c r="K20339" t="s">
        <v>16612</v>
      </c>
      <c r="L20339" t="s">
        <v>60</v>
      </c>
      <c r="M20339">
        <v>8950000</v>
      </c>
      <c r="N20339"/>
      <c r="O20339" t="s">
        <v>34280</v>
      </c>
    </row>
    <row r="20340" spans="1:16" x14ac:dyDescent="0.35">
      <c r="A20340" t="s">
        <v>1</v>
      </c>
      <c r="B20340" t="s">
        <v>34281</v>
      </c>
      <c r="C20340" t="s">
        <v>34282</v>
      </c>
      <c r="D20340" t="s">
        <v>34283</v>
      </c>
      <c r="F20340" t="b">
        <v>0</v>
      </c>
      <c r="G20340" t="s">
        <v>4560</v>
      </c>
      <c r="H20340" s="1">
        <v>46258.012118055558</v>
      </c>
      <c r="I20340" t="b">
        <v>1</v>
      </c>
      <c r="J20340" t="b">
        <v>0</v>
      </c>
      <c r="K20340" t="s">
        <v>4560</v>
      </c>
      <c r="L20340" t="s">
        <v>60</v>
      </c>
      <c r="M20340">
        <v>277500</v>
      </c>
      <c r="N20340"/>
      <c r="O20340" t="s">
        <v>34284</v>
      </c>
      <c r="P20340" t="s">
        <v>2503</v>
      </c>
    </row>
    <row r="20341" spans="1:16" x14ac:dyDescent="0.35">
      <c r="A20341" t="s">
        <v>5</v>
      </c>
      <c r="B20341" t="s">
        <v>1230</v>
      </c>
      <c r="C20341" t="s">
        <v>2622</v>
      </c>
      <c r="D20341" t="s">
        <v>2360</v>
      </c>
      <c r="E20341" t="s">
        <v>59</v>
      </c>
      <c r="F20341" t="b">
        <v>0</v>
      </c>
      <c r="G20341" t="s">
        <v>77</v>
      </c>
      <c r="H20341" s="1">
        <v>46258.092395833337</v>
      </c>
      <c r="I20341" t="b">
        <v>0</v>
      </c>
      <c r="J20341" t="b">
        <v>0</v>
      </c>
      <c r="K20341" t="s">
        <v>41</v>
      </c>
      <c r="L20341" t="s">
        <v>60</v>
      </c>
      <c r="M20341">
        <v>125000</v>
      </c>
      <c r="N20341"/>
      <c r="O20341" t="s">
        <v>34285</v>
      </c>
      <c r="P20341" t="s">
        <v>34286</v>
      </c>
    </row>
    <row r="20342" spans="1:16" x14ac:dyDescent="0.35">
      <c r="A20342" t="s">
        <v>3</v>
      </c>
      <c r="B20342" t="s">
        <v>34287</v>
      </c>
      <c r="C20342" t="s">
        <v>41</v>
      </c>
      <c r="D20342" t="s">
        <v>4526</v>
      </c>
      <c r="E20342" t="s">
        <v>88</v>
      </c>
      <c r="F20342" t="b">
        <v>0</v>
      </c>
      <c r="G20342" t="s">
        <v>41</v>
      </c>
      <c r="H20342" s="1">
        <v>46258.171620370369</v>
      </c>
      <c r="I20342" t="b">
        <v>1</v>
      </c>
      <c r="J20342" t="b">
        <v>0</v>
      </c>
      <c r="K20342" t="s">
        <v>41</v>
      </c>
      <c r="L20342" t="s">
        <v>74</v>
      </c>
      <c r="M20342"/>
      <c r="N20342">
        <v>77.5</v>
      </c>
      <c r="O20342" t="s">
        <v>855</v>
      </c>
      <c r="P20342" t="s">
        <v>875</v>
      </c>
    </row>
    <row r="20343" spans="1:16" x14ac:dyDescent="0.35">
      <c r="A20343" t="s">
        <v>0</v>
      </c>
      <c r="B20343" t="s">
        <v>34288</v>
      </c>
      <c r="C20343" t="s">
        <v>34289</v>
      </c>
      <c r="D20343" t="s">
        <v>34243</v>
      </c>
      <c r="E20343" t="s">
        <v>59</v>
      </c>
      <c r="F20343" t="b">
        <v>0</v>
      </c>
      <c r="G20343" t="s">
        <v>65</v>
      </c>
      <c r="H20343" s="1">
        <v>46258.209780092591</v>
      </c>
      <c r="I20343" t="b">
        <v>1</v>
      </c>
      <c r="J20343" t="b">
        <v>0</v>
      </c>
      <c r="K20343" t="s">
        <v>41</v>
      </c>
      <c r="L20343" t="s">
        <v>60</v>
      </c>
      <c r="M20343">
        <v>57247</v>
      </c>
      <c r="N20343"/>
      <c r="O20343" t="s">
        <v>34290</v>
      </c>
      <c r="P20343" t="s">
        <v>146</v>
      </c>
    </row>
    <row r="20344" spans="1:16" x14ac:dyDescent="0.35">
      <c r="A20344" t="s">
        <v>3</v>
      </c>
      <c r="B20344" t="s">
        <v>34291</v>
      </c>
      <c r="C20344" t="s">
        <v>107</v>
      </c>
      <c r="D20344" t="s">
        <v>4526</v>
      </c>
      <c r="E20344" t="s">
        <v>59</v>
      </c>
      <c r="F20344" t="b">
        <v>0</v>
      </c>
      <c r="G20344" t="s">
        <v>77</v>
      </c>
      <c r="H20344" s="1">
        <v>46258.251435185193</v>
      </c>
      <c r="I20344" t="b">
        <v>0</v>
      </c>
      <c r="J20344" t="b">
        <v>1</v>
      </c>
      <c r="K20344" t="s">
        <v>41</v>
      </c>
      <c r="L20344" t="s">
        <v>60</v>
      </c>
      <c r="M20344">
        <v>122307.5</v>
      </c>
      <c r="N20344"/>
      <c r="O20344" t="s">
        <v>10744</v>
      </c>
    </row>
    <row r="20345" spans="1:16" x14ac:dyDescent="0.35">
      <c r="A20345" t="s">
        <v>6</v>
      </c>
      <c r="B20345" t="s">
        <v>34292</v>
      </c>
      <c r="C20345" t="s">
        <v>33</v>
      </c>
      <c r="D20345" t="s">
        <v>16554</v>
      </c>
      <c r="E20345" t="s">
        <v>59</v>
      </c>
      <c r="F20345" t="b">
        <v>0</v>
      </c>
      <c r="G20345" t="s">
        <v>33</v>
      </c>
      <c r="H20345" s="1">
        <v>46258.257326388892</v>
      </c>
      <c r="I20345" t="b">
        <v>0</v>
      </c>
      <c r="J20345" t="b">
        <v>0</v>
      </c>
      <c r="K20345" t="s">
        <v>33</v>
      </c>
      <c r="L20345" t="s">
        <v>60</v>
      </c>
      <c r="M20345">
        <v>150000</v>
      </c>
      <c r="N20345"/>
      <c r="O20345" t="s">
        <v>34293</v>
      </c>
    </row>
    <row r="20346" spans="1:16" x14ac:dyDescent="0.35">
      <c r="A20346" t="s">
        <v>1</v>
      </c>
      <c r="B20346" t="s">
        <v>34294</v>
      </c>
      <c r="C20346" t="s">
        <v>1384</v>
      </c>
      <c r="D20346" t="s">
        <v>4346</v>
      </c>
      <c r="E20346" t="s">
        <v>88</v>
      </c>
      <c r="F20346" t="b">
        <v>0</v>
      </c>
      <c r="G20346" t="s">
        <v>77</v>
      </c>
      <c r="H20346" s="1">
        <v>46258.257928240739</v>
      </c>
      <c r="I20346" t="b">
        <v>1</v>
      </c>
      <c r="J20346" t="b">
        <v>0</v>
      </c>
      <c r="K20346" t="s">
        <v>41</v>
      </c>
      <c r="L20346" t="s">
        <v>74</v>
      </c>
      <c r="M20346"/>
      <c r="N20346">
        <v>85</v>
      </c>
      <c r="O20346" t="s">
        <v>34295</v>
      </c>
      <c r="P20346" t="s">
        <v>34296</v>
      </c>
    </row>
    <row r="20347" spans="1:16" x14ac:dyDescent="0.35">
      <c r="A20347" t="s">
        <v>2</v>
      </c>
      <c r="B20347" t="s">
        <v>6406</v>
      </c>
      <c r="C20347" t="s">
        <v>304</v>
      </c>
      <c r="D20347" t="s">
        <v>2360</v>
      </c>
      <c r="E20347" t="s">
        <v>59</v>
      </c>
      <c r="F20347" t="b">
        <v>0</v>
      </c>
      <c r="G20347" t="s">
        <v>77</v>
      </c>
      <c r="H20347" s="1">
        <v>46258.29310185185</v>
      </c>
      <c r="I20347" t="b">
        <v>0</v>
      </c>
      <c r="J20347" t="b">
        <v>1</v>
      </c>
      <c r="K20347" t="s">
        <v>41</v>
      </c>
      <c r="L20347" t="s">
        <v>60</v>
      </c>
      <c r="M20347">
        <v>175500</v>
      </c>
      <c r="N20347"/>
      <c r="O20347" t="s">
        <v>424</v>
      </c>
      <c r="P20347" t="s">
        <v>15748</v>
      </c>
    </row>
    <row r="20348" spans="1:16" x14ac:dyDescent="0.35">
      <c r="A20348" t="s">
        <v>2</v>
      </c>
      <c r="B20348" t="s">
        <v>6406</v>
      </c>
      <c r="C20348" t="s">
        <v>489</v>
      </c>
      <c r="D20348" t="s">
        <v>2360</v>
      </c>
      <c r="E20348" t="s">
        <v>59</v>
      </c>
      <c r="F20348" t="b">
        <v>0</v>
      </c>
      <c r="G20348" t="s">
        <v>77</v>
      </c>
      <c r="H20348" s="1">
        <v>46258.29310185185</v>
      </c>
      <c r="I20348" t="b">
        <v>0</v>
      </c>
      <c r="J20348" t="b">
        <v>1</v>
      </c>
      <c r="K20348" t="s">
        <v>41</v>
      </c>
      <c r="L20348" t="s">
        <v>60</v>
      </c>
      <c r="M20348">
        <v>175500</v>
      </c>
      <c r="N20348"/>
      <c r="O20348" t="s">
        <v>424</v>
      </c>
      <c r="P20348" t="s">
        <v>4577</v>
      </c>
    </row>
    <row r="20349" spans="1:16" x14ac:dyDescent="0.35">
      <c r="A20349" t="s">
        <v>2</v>
      </c>
      <c r="B20349" t="s">
        <v>9895</v>
      </c>
      <c r="C20349" t="s">
        <v>304</v>
      </c>
      <c r="D20349" t="s">
        <v>2360</v>
      </c>
      <c r="E20349" t="s">
        <v>59</v>
      </c>
      <c r="F20349" t="b">
        <v>0</v>
      </c>
      <c r="G20349" t="s">
        <v>77</v>
      </c>
      <c r="H20349" s="1">
        <v>46258.296365740738</v>
      </c>
      <c r="I20349" t="b">
        <v>0</v>
      </c>
      <c r="J20349" t="b">
        <v>1</v>
      </c>
      <c r="K20349" t="s">
        <v>41</v>
      </c>
      <c r="L20349" t="s">
        <v>60</v>
      </c>
      <c r="M20349">
        <v>214500</v>
      </c>
      <c r="N20349"/>
      <c r="O20349" t="s">
        <v>424</v>
      </c>
      <c r="P20349" t="s">
        <v>4581</v>
      </c>
    </row>
    <row r="20350" spans="1:16" x14ac:dyDescent="0.35">
      <c r="A20350" t="s">
        <v>6</v>
      </c>
      <c r="B20350" t="s">
        <v>9295</v>
      </c>
      <c r="C20350" t="s">
        <v>157</v>
      </c>
      <c r="D20350" t="s">
        <v>2360</v>
      </c>
      <c r="E20350" t="s">
        <v>59</v>
      </c>
      <c r="F20350" t="b">
        <v>0</v>
      </c>
      <c r="G20350" t="s">
        <v>77</v>
      </c>
      <c r="H20350" s="1">
        <v>46258.296365740738</v>
      </c>
      <c r="I20350" t="b">
        <v>0</v>
      </c>
      <c r="J20350" t="b">
        <v>1</v>
      </c>
      <c r="K20350" t="s">
        <v>41</v>
      </c>
      <c r="L20350" t="s">
        <v>60</v>
      </c>
      <c r="M20350">
        <v>175500</v>
      </c>
      <c r="N20350"/>
      <c r="O20350" t="s">
        <v>424</v>
      </c>
      <c r="P20350" t="s">
        <v>4581</v>
      </c>
    </row>
    <row r="20351" spans="1:16" x14ac:dyDescent="0.35">
      <c r="A20351" t="s">
        <v>2</v>
      </c>
      <c r="B20351" t="s">
        <v>15278</v>
      </c>
      <c r="C20351" t="s">
        <v>157</v>
      </c>
      <c r="D20351" t="s">
        <v>2360</v>
      </c>
      <c r="E20351" t="s">
        <v>59</v>
      </c>
      <c r="F20351" t="b">
        <v>0</v>
      </c>
      <c r="G20351" t="s">
        <v>77</v>
      </c>
      <c r="H20351" s="1">
        <v>46258.296377314808</v>
      </c>
      <c r="I20351" t="b">
        <v>0</v>
      </c>
      <c r="J20351" t="b">
        <v>1</v>
      </c>
      <c r="K20351" t="s">
        <v>41</v>
      </c>
      <c r="L20351" t="s">
        <v>60</v>
      </c>
      <c r="M20351">
        <v>214500</v>
      </c>
      <c r="N20351"/>
      <c r="O20351" t="s">
        <v>424</v>
      </c>
      <c r="P20351" t="s">
        <v>5247</v>
      </c>
    </row>
    <row r="20352" spans="1:16" x14ac:dyDescent="0.35">
      <c r="A20352" t="s">
        <v>2</v>
      </c>
      <c r="B20352" t="s">
        <v>15278</v>
      </c>
      <c r="C20352" t="s">
        <v>1371</v>
      </c>
      <c r="D20352" t="s">
        <v>2360</v>
      </c>
      <c r="E20352" t="s">
        <v>59</v>
      </c>
      <c r="F20352" t="b">
        <v>0</v>
      </c>
      <c r="G20352" t="s">
        <v>77</v>
      </c>
      <c r="H20352" s="1">
        <v>46258.296377314808</v>
      </c>
      <c r="I20352" t="b">
        <v>0</v>
      </c>
      <c r="J20352" t="b">
        <v>1</v>
      </c>
      <c r="K20352" t="s">
        <v>41</v>
      </c>
      <c r="L20352" t="s">
        <v>60</v>
      </c>
      <c r="M20352">
        <v>214500</v>
      </c>
      <c r="N20352"/>
      <c r="O20352" t="s">
        <v>424</v>
      </c>
      <c r="P20352" t="s">
        <v>5247</v>
      </c>
    </row>
    <row r="20353" spans="1:16" x14ac:dyDescent="0.35">
      <c r="A20353" t="s">
        <v>2</v>
      </c>
      <c r="B20353" t="s">
        <v>3081</v>
      </c>
      <c r="C20353" t="s">
        <v>960</v>
      </c>
      <c r="D20353" t="s">
        <v>2360</v>
      </c>
      <c r="E20353" t="s">
        <v>59</v>
      </c>
      <c r="F20353" t="b">
        <v>0</v>
      </c>
      <c r="G20353" t="s">
        <v>65</v>
      </c>
      <c r="H20353" s="1">
        <v>46258.296412037038</v>
      </c>
      <c r="I20353" t="b">
        <v>0</v>
      </c>
      <c r="J20353" t="b">
        <v>1</v>
      </c>
      <c r="K20353" t="s">
        <v>41</v>
      </c>
      <c r="L20353" t="s">
        <v>60</v>
      </c>
      <c r="M20353">
        <v>165000</v>
      </c>
      <c r="N20353"/>
      <c r="O20353" t="s">
        <v>424</v>
      </c>
      <c r="P20353" t="s">
        <v>34297</v>
      </c>
    </row>
    <row r="20354" spans="1:16" x14ac:dyDescent="0.35">
      <c r="A20354" t="s">
        <v>0</v>
      </c>
      <c r="B20354" t="s">
        <v>34298</v>
      </c>
      <c r="C20354" t="s">
        <v>76</v>
      </c>
      <c r="D20354" t="s">
        <v>4526</v>
      </c>
      <c r="E20354" t="s">
        <v>88</v>
      </c>
      <c r="F20354" t="b">
        <v>1</v>
      </c>
      <c r="G20354" t="s">
        <v>77</v>
      </c>
      <c r="H20354" s="1">
        <v>46258.334756944438</v>
      </c>
      <c r="I20354" t="b">
        <v>1</v>
      </c>
      <c r="J20354" t="b">
        <v>0</v>
      </c>
      <c r="K20354" t="s">
        <v>41</v>
      </c>
      <c r="L20354" t="s">
        <v>74</v>
      </c>
      <c r="M20354"/>
      <c r="N20354">
        <v>45.5</v>
      </c>
      <c r="O20354" t="s">
        <v>33333</v>
      </c>
    </row>
    <row r="20355" spans="1:16" x14ac:dyDescent="0.35">
      <c r="A20355" t="s">
        <v>0</v>
      </c>
      <c r="B20355" t="s">
        <v>34299</v>
      </c>
      <c r="C20355" t="s">
        <v>34300</v>
      </c>
      <c r="D20355" t="s">
        <v>2360</v>
      </c>
      <c r="E20355" t="s">
        <v>59</v>
      </c>
      <c r="F20355" t="b">
        <v>0</v>
      </c>
      <c r="G20355" t="s">
        <v>73</v>
      </c>
      <c r="H20355" s="1">
        <v>46258.376423611109</v>
      </c>
      <c r="I20355" t="b">
        <v>0</v>
      </c>
      <c r="J20355" t="b">
        <v>1</v>
      </c>
      <c r="K20355" t="s">
        <v>41</v>
      </c>
      <c r="L20355" t="s">
        <v>60</v>
      </c>
      <c r="M20355">
        <v>103500</v>
      </c>
      <c r="N20355"/>
      <c r="O20355" t="s">
        <v>34301</v>
      </c>
      <c r="P20355" t="s">
        <v>2134</v>
      </c>
    </row>
    <row r="20356" spans="1:16" x14ac:dyDescent="0.35">
      <c r="A20356" t="s">
        <v>4</v>
      </c>
      <c r="B20356" t="s">
        <v>29004</v>
      </c>
      <c r="C20356" t="s">
        <v>40</v>
      </c>
      <c r="D20356" t="s">
        <v>4526</v>
      </c>
      <c r="E20356" t="s">
        <v>59</v>
      </c>
      <c r="F20356" t="b">
        <v>0</v>
      </c>
      <c r="G20356" t="s">
        <v>40</v>
      </c>
      <c r="H20356" s="1">
        <v>46258.379548611112</v>
      </c>
      <c r="I20356" t="b">
        <v>1</v>
      </c>
      <c r="J20356" t="b">
        <v>0</v>
      </c>
      <c r="K20356" t="s">
        <v>40</v>
      </c>
      <c r="L20356" t="s">
        <v>60</v>
      </c>
      <c r="M20356">
        <v>42500</v>
      </c>
      <c r="N20356"/>
      <c r="O20356" t="s">
        <v>34302</v>
      </c>
      <c r="P20356" t="s">
        <v>34303</v>
      </c>
    </row>
    <row r="20357" spans="1:16" x14ac:dyDescent="0.35">
      <c r="A20357" t="s">
        <v>6</v>
      </c>
      <c r="B20357" t="s">
        <v>34304</v>
      </c>
      <c r="C20357" t="s">
        <v>33903</v>
      </c>
      <c r="D20357" t="s">
        <v>4550</v>
      </c>
      <c r="E20357" t="s">
        <v>59</v>
      </c>
      <c r="F20357" t="b">
        <v>0</v>
      </c>
      <c r="G20357" t="s">
        <v>77</v>
      </c>
      <c r="H20357" s="1">
        <v>46258.421365740738</v>
      </c>
      <c r="I20357" t="b">
        <v>0</v>
      </c>
      <c r="J20357" t="b">
        <v>1</v>
      </c>
      <c r="K20357" t="s">
        <v>41</v>
      </c>
      <c r="L20357" t="s">
        <v>60</v>
      </c>
      <c r="M20357">
        <v>198000</v>
      </c>
      <c r="N20357"/>
      <c r="O20357" t="s">
        <v>424</v>
      </c>
      <c r="P20357" t="s">
        <v>34305</v>
      </c>
    </row>
    <row r="20358" spans="1:16" x14ac:dyDescent="0.35">
      <c r="A20358" t="s">
        <v>1</v>
      </c>
      <c r="B20358" t="s">
        <v>34306</v>
      </c>
      <c r="C20358" t="s">
        <v>2176</v>
      </c>
      <c r="D20358" t="s">
        <v>4550</v>
      </c>
      <c r="E20358" t="s">
        <v>59</v>
      </c>
      <c r="F20358" t="b">
        <v>0</v>
      </c>
      <c r="G20358" t="s">
        <v>77</v>
      </c>
      <c r="H20358" s="1">
        <v>46258.424687500003</v>
      </c>
      <c r="I20358" t="b">
        <v>0</v>
      </c>
      <c r="J20358" t="b">
        <v>0</v>
      </c>
      <c r="K20358" t="s">
        <v>41</v>
      </c>
      <c r="L20358" t="s">
        <v>60</v>
      </c>
      <c r="M20358">
        <v>60000</v>
      </c>
      <c r="N20358"/>
      <c r="O20358" t="s">
        <v>3915</v>
      </c>
      <c r="P20358" t="s">
        <v>1462</v>
      </c>
    </row>
    <row r="20359" spans="1:16" x14ac:dyDescent="0.35">
      <c r="A20359" t="s">
        <v>1</v>
      </c>
      <c r="B20359" t="s">
        <v>34307</v>
      </c>
      <c r="C20359" t="s">
        <v>695</v>
      </c>
      <c r="D20359" t="s">
        <v>4550</v>
      </c>
      <c r="E20359" t="s">
        <v>59</v>
      </c>
      <c r="F20359" t="b">
        <v>0</v>
      </c>
      <c r="G20359" t="s">
        <v>13</v>
      </c>
      <c r="H20359" s="1">
        <v>46258.425381944442</v>
      </c>
      <c r="I20359" t="b">
        <v>1</v>
      </c>
      <c r="J20359" t="b">
        <v>1</v>
      </c>
      <c r="K20359" t="s">
        <v>13</v>
      </c>
      <c r="L20359" t="s">
        <v>60</v>
      </c>
      <c r="M20359">
        <v>147500</v>
      </c>
      <c r="N20359"/>
      <c r="O20359" t="s">
        <v>34308</v>
      </c>
      <c r="P20359" t="s">
        <v>34309</v>
      </c>
    </row>
    <row r="20360" spans="1:16" x14ac:dyDescent="0.35">
      <c r="A20360" t="s">
        <v>1</v>
      </c>
      <c r="B20360" t="s">
        <v>34310</v>
      </c>
      <c r="C20360" t="s">
        <v>34311</v>
      </c>
      <c r="D20360" t="s">
        <v>4346</v>
      </c>
      <c r="E20360" t="s">
        <v>59</v>
      </c>
      <c r="F20360" t="b">
        <v>0</v>
      </c>
      <c r="G20360" t="s">
        <v>40</v>
      </c>
      <c r="H20360" s="1">
        <v>46258.428043981483</v>
      </c>
      <c r="I20360" t="b">
        <v>1</v>
      </c>
      <c r="J20360" t="b">
        <v>0</v>
      </c>
      <c r="K20360" t="s">
        <v>40</v>
      </c>
      <c r="L20360" t="s">
        <v>60</v>
      </c>
      <c r="M20360">
        <v>36500</v>
      </c>
      <c r="N20360"/>
      <c r="O20360" t="s">
        <v>34312</v>
      </c>
    </row>
    <row r="20361" spans="1:16" x14ac:dyDescent="0.35">
      <c r="A20361" t="s">
        <v>7</v>
      </c>
      <c r="B20361" t="s">
        <v>34313</v>
      </c>
      <c r="C20361" t="s">
        <v>114</v>
      </c>
      <c r="D20361" t="s">
        <v>4550</v>
      </c>
      <c r="E20361" t="s">
        <v>59</v>
      </c>
      <c r="F20361" t="b">
        <v>0</v>
      </c>
      <c r="G20361" t="s">
        <v>77</v>
      </c>
      <c r="H20361" s="1">
        <v>46258.459768518522</v>
      </c>
      <c r="I20361" t="b">
        <v>0</v>
      </c>
      <c r="J20361" t="b">
        <v>1</v>
      </c>
      <c r="K20361" t="s">
        <v>41</v>
      </c>
      <c r="L20361" t="s">
        <v>60</v>
      </c>
      <c r="M20361">
        <v>110000</v>
      </c>
      <c r="N20361"/>
      <c r="O20361" t="s">
        <v>3353</v>
      </c>
      <c r="P20361" t="s">
        <v>146</v>
      </c>
    </row>
    <row r="20362" spans="1:16" x14ac:dyDescent="0.35">
      <c r="A20362" t="s">
        <v>0</v>
      </c>
      <c r="B20362" t="s">
        <v>34314</v>
      </c>
      <c r="C20362" t="s">
        <v>246</v>
      </c>
      <c r="D20362" t="s">
        <v>4346</v>
      </c>
      <c r="E20362" t="s">
        <v>621</v>
      </c>
      <c r="F20362" t="b">
        <v>0</v>
      </c>
      <c r="G20362" t="s">
        <v>65</v>
      </c>
      <c r="H20362" s="1">
        <v>46258.459849537037</v>
      </c>
      <c r="I20362" t="b">
        <v>0</v>
      </c>
      <c r="J20362" t="b">
        <v>1</v>
      </c>
      <c r="K20362" t="s">
        <v>41</v>
      </c>
      <c r="L20362" t="s">
        <v>74</v>
      </c>
      <c r="M20362"/>
      <c r="N20362">
        <v>26</v>
      </c>
      <c r="O20362" t="s">
        <v>34315</v>
      </c>
      <c r="P20362" t="s">
        <v>34316</v>
      </c>
    </row>
    <row r="20363" spans="1:16" x14ac:dyDescent="0.35">
      <c r="A20363" t="s">
        <v>5</v>
      </c>
      <c r="B20363" t="s">
        <v>34317</v>
      </c>
      <c r="C20363" t="s">
        <v>1131</v>
      </c>
      <c r="D20363" t="s">
        <v>4207</v>
      </c>
      <c r="E20363" t="s">
        <v>88</v>
      </c>
      <c r="F20363" t="b">
        <v>0</v>
      </c>
      <c r="G20363" t="s">
        <v>89</v>
      </c>
      <c r="H20363" s="1">
        <v>46258.507928240739</v>
      </c>
      <c r="I20363" t="b">
        <v>0</v>
      </c>
      <c r="J20363" t="b">
        <v>0</v>
      </c>
      <c r="K20363" t="s">
        <v>41</v>
      </c>
      <c r="L20363" t="s">
        <v>74</v>
      </c>
      <c r="M20363"/>
      <c r="N20363">
        <v>55</v>
      </c>
      <c r="O20363" t="s">
        <v>4207</v>
      </c>
      <c r="P20363" t="s">
        <v>34318</v>
      </c>
    </row>
    <row r="20364" spans="1:16" x14ac:dyDescent="0.35">
      <c r="A20364" t="s">
        <v>1</v>
      </c>
      <c r="B20364" t="s">
        <v>316</v>
      </c>
      <c r="C20364" t="s">
        <v>14239</v>
      </c>
      <c r="D20364" t="s">
        <v>24119</v>
      </c>
      <c r="E20364" t="s">
        <v>59</v>
      </c>
      <c r="F20364" t="b">
        <v>0</v>
      </c>
      <c r="G20364" t="s">
        <v>40</v>
      </c>
      <c r="H20364" s="1">
        <v>46258.511331018519</v>
      </c>
      <c r="I20364" t="b">
        <v>0</v>
      </c>
      <c r="J20364" t="b">
        <v>0</v>
      </c>
      <c r="K20364" t="s">
        <v>40</v>
      </c>
      <c r="L20364" t="s">
        <v>60</v>
      </c>
      <c r="M20364">
        <v>80000</v>
      </c>
      <c r="N20364"/>
      <c r="O20364" t="s">
        <v>33564</v>
      </c>
      <c r="P20364" t="s">
        <v>34319</v>
      </c>
    </row>
    <row r="20365" spans="1:16" x14ac:dyDescent="0.35">
      <c r="A20365" t="s">
        <v>4</v>
      </c>
      <c r="B20365" t="s">
        <v>34320</v>
      </c>
      <c r="C20365" t="s">
        <v>5795</v>
      </c>
      <c r="D20365" t="s">
        <v>24119</v>
      </c>
      <c r="E20365" t="s">
        <v>59</v>
      </c>
      <c r="F20365" t="b">
        <v>0</v>
      </c>
      <c r="G20365" t="s">
        <v>40</v>
      </c>
      <c r="H20365" s="1">
        <v>46258.511365740742</v>
      </c>
      <c r="I20365" t="b">
        <v>0</v>
      </c>
      <c r="J20365" t="b">
        <v>0</v>
      </c>
      <c r="K20365" t="s">
        <v>40</v>
      </c>
      <c r="L20365" t="s">
        <v>60</v>
      </c>
      <c r="M20365">
        <v>90000</v>
      </c>
      <c r="N20365"/>
      <c r="O20365" t="s">
        <v>31391</v>
      </c>
      <c r="P20365" t="s">
        <v>2503</v>
      </c>
    </row>
    <row r="20366" spans="1:16" x14ac:dyDescent="0.35">
      <c r="A20366" t="s">
        <v>5</v>
      </c>
      <c r="B20366" t="s">
        <v>34321</v>
      </c>
      <c r="C20366" t="s">
        <v>5029</v>
      </c>
      <c r="D20366" t="s">
        <v>24119</v>
      </c>
      <c r="E20366" t="s">
        <v>59</v>
      </c>
      <c r="F20366" t="b">
        <v>0</v>
      </c>
      <c r="G20366" t="s">
        <v>40</v>
      </c>
      <c r="H20366" s="1">
        <v>46258.511365740742</v>
      </c>
      <c r="I20366" t="b">
        <v>0</v>
      </c>
      <c r="J20366" t="b">
        <v>0</v>
      </c>
      <c r="K20366" t="s">
        <v>40</v>
      </c>
      <c r="L20366" t="s">
        <v>60</v>
      </c>
      <c r="M20366">
        <v>120000</v>
      </c>
      <c r="N20366"/>
      <c r="O20366" t="s">
        <v>31391</v>
      </c>
      <c r="P20366" t="s">
        <v>34322</v>
      </c>
    </row>
    <row r="20367" spans="1:16" x14ac:dyDescent="0.35">
      <c r="A20367" t="s">
        <v>4</v>
      </c>
      <c r="B20367" t="s">
        <v>34323</v>
      </c>
      <c r="C20367" t="s">
        <v>5029</v>
      </c>
      <c r="D20367" t="s">
        <v>24119</v>
      </c>
      <c r="E20367" t="s">
        <v>59</v>
      </c>
      <c r="F20367" t="b">
        <v>0</v>
      </c>
      <c r="G20367" t="s">
        <v>40</v>
      </c>
      <c r="H20367" s="1">
        <v>46258.511365740742</v>
      </c>
      <c r="I20367" t="b">
        <v>0</v>
      </c>
      <c r="J20367" t="b">
        <v>0</v>
      </c>
      <c r="K20367" t="s">
        <v>40</v>
      </c>
      <c r="L20367" t="s">
        <v>60</v>
      </c>
      <c r="M20367">
        <v>120000</v>
      </c>
      <c r="N20367"/>
      <c r="O20367" t="s">
        <v>31391</v>
      </c>
      <c r="P20367" t="s">
        <v>34324</v>
      </c>
    </row>
    <row r="20368" spans="1:16" x14ac:dyDescent="0.35">
      <c r="A20368" t="s">
        <v>2</v>
      </c>
      <c r="B20368" t="s">
        <v>1861</v>
      </c>
      <c r="C20368" t="s">
        <v>5029</v>
      </c>
      <c r="D20368" t="s">
        <v>24119</v>
      </c>
      <c r="E20368" t="s">
        <v>59</v>
      </c>
      <c r="F20368" t="b">
        <v>0</v>
      </c>
      <c r="G20368" t="s">
        <v>40</v>
      </c>
      <c r="H20368" s="1">
        <v>46258.511377314811</v>
      </c>
      <c r="I20368" t="b">
        <v>0</v>
      </c>
      <c r="J20368" t="b">
        <v>0</v>
      </c>
      <c r="K20368" t="s">
        <v>40</v>
      </c>
      <c r="L20368" t="s">
        <v>60</v>
      </c>
      <c r="M20368">
        <v>60000</v>
      </c>
      <c r="N20368"/>
      <c r="O20368" t="s">
        <v>31391</v>
      </c>
      <c r="P20368" t="s">
        <v>208</v>
      </c>
    </row>
    <row r="20369" spans="1:16" x14ac:dyDescent="0.35">
      <c r="A20369" t="s">
        <v>8</v>
      </c>
      <c r="B20369" t="s">
        <v>34325</v>
      </c>
      <c r="C20369" t="s">
        <v>5258</v>
      </c>
      <c r="D20369" t="s">
        <v>4526</v>
      </c>
      <c r="E20369" t="s">
        <v>59</v>
      </c>
      <c r="F20369" t="b">
        <v>0</v>
      </c>
      <c r="G20369" t="s">
        <v>40</v>
      </c>
      <c r="H20369" s="1">
        <v>46258.511377314811</v>
      </c>
      <c r="I20369" t="b">
        <v>0</v>
      </c>
      <c r="J20369" t="b">
        <v>0</v>
      </c>
      <c r="K20369" t="s">
        <v>40</v>
      </c>
      <c r="L20369" t="s">
        <v>60</v>
      </c>
      <c r="M20369">
        <v>54500</v>
      </c>
      <c r="N20369"/>
      <c r="O20369" t="s">
        <v>312</v>
      </c>
      <c r="P20369" t="s">
        <v>34326</v>
      </c>
    </row>
    <row r="20370" spans="1:16" x14ac:dyDescent="0.35">
      <c r="A20370" t="s">
        <v>7</v>
      </c>
      <c r="B20370" t="s">
        <v>34327</v>
      </c>
      <c r="C20370" t="s">
        <v>5508</v>
      </c>
      <c r="D20370" t="s">
        <v>4550</v>
      </c>
      <c r="E20370" t="s">
        <v>59</v>
      </c>
      <c r="F20370" t="b">
        <v>0</v>
      </c>
      <c r="G20370" t="s">
        <v>40</v>
      </c>
      <c r="H20370" s="1">
        <v>46258.546180555553</v>
      </c>
      <c r="I20370" t="b">
        <v>0</v>
      </c>
      <c r="J20370" t="b">
        <v>0</v>
      </c>
      <c r="K20370" t="s">
        <v>40</v>
      </c>
      <c r="L20370" t="s">
        <v>60</v>
      </c>
      <c r="M20370">
        <v>45000</v>
      </c>
      <c r="N20370"/>
      <c r="O20370" t="s">
        <v>34328</v>
      </c>
      <c r="P20370" t="s">
        <v>2486</v>
      </c>
    </row>
    <row r="20371" spans="1:16" x14ac:dyDescent="0.35">
      <c r="A20371" t="s">
        <v>1</v>
      </c>
      <c r="B20371" t="s">
        <v>12721</v>
      </c>
      <c r="C20371" t="s">
        <v>76</v>
      </c>
      <c r="D20371" t="s">
        <v>4526</v>
      </c>
      <c r="E20371" t="s">
        <v>88</v>
      </c>
      <c r="F20371" t="b">
        <v>1</v>
      </c>
      <c r="G20371" t="s">
        <v>77</v>
      </c>
      <c r="H20371" s="1">
        <v>46258.549699074072</v>
      </c>
      <c r="I20371" t="b">
        <v>0</v>
      </c>
      <c r="J20371" t="b">
        <v>0</v>
      </c>
      <c r="K20371" t="s">
        <v>41</v>
      </c>
      <c r="L20371" t="s">
        <v>74</v>
      </c>
      <c r="M20371"/>
      <c r="N20371">
        <v>55</v>
      </c>
      <c r="O20371" t="s">
        <v>3073</v>
      </c>
      <c r="P20371" t="s">
        <v>34329</v>
      </c>
    </row>
    <row r="20372" spans="1:16" x14ac:dyDescent="0.35">
      <c r="A20372" t="s">
        <v>8</v>
      </c>
      <c r="B20372" t="s">
        <v>8</v>
      </c>
      <c r="C20372" t="s">
        <v>76</v>
      </c>
      <c r="D20372" t="s">
        <v>24119</v>
      </c>
      <c r="E20372" t="s">
        <v>59</v>
      </c>
      <c r="F20372" t="b">
        <v>1</v>
      </c>
      <c r="G20372" t="s">
        <v>40</v>
      </c>
      <c r="H20372" s="1">
        <v>46258.553043981483</v>
      </c>
      <c r="I20372" t="b">
        <v>0</v>
      </c>
      <c r="J20372" t="b">
        <v>0</v>
      </c>
      <c r="K20372" t="s">
        <v>40</v>
      </c>
      <c r="L20372" t="s">
        <v>60</v>
      </c>
      <c r="M20372">
        <v>60000</v>
      </c>
      <c r="N20372"/>
      <c r="O20372" t="s">
        <v>31391</v>
      </c>
      <c r="P20372" t="s">
        <v>34330</v>
      </c>
    </row>
    <row r="20373" spans="1:16" x14ac:dyDescent="0.35">
      <c r="A20373" t="s">
        <v>3</v>
      </c>
      <c r="B20373" t="s">
        <v>34331</v>
      </c>
      <c r="C20373" t="s">
        <v>4400</v>
      </c>
      <c r="D20373" t="s">
        <v>2360</v>
      </c>
      <c r="E20373" t="s">
        <v>59</v>
      </c>
      <c r="F20373" t="b">
        <v>0</v>
      </c>
      <c r="G20373" t="s">
        <v>89</v>
      </c>
      <c r="H20373" s="1">
        <v>46258.584756944438</v>
      </c>
      <c r="I20373" t="b">
        <v>0</v>
      </c>
      <c r="J20373" t="b">
        <v>1</v>
      </c>
      <c r="K20373" t="s">
        <v>41</v>
      </c>
      <c r="L20373" t="s">
        <v>60</v>
      </c>
      <c r="M20373">
        <v>49000</v>
      </c>
      <c r="N20373"/>
      <c r="O20373" t="s">
        <v>34332</v>
      </c>
      <c r="P20373" t="s">
        <v>288</v>
      </c>
    </row>
    <row r="20374" spans="1:16" x14ac:dyDescent="0.35">
      <c r="A20374" t="s">
        <v>1</v>
      </c>
      <c r="B20374" t="s">
        <v>594</v>
      </c>
      <c r="C20374" t="s">
        <v>207</v>
      </c>
      <c r="D20374" t="s">
        <v>4346</v>
      </c>
      <c r="E20374" t="s">
        <v>59</v>
      </c>
      <c r="F20374" t="b">
        <v>0</v>
      </c>
      <c r="G20374" t="s">
        <v>89</v>
      </c>
      <c r="H20374" s="1">
        <v>46258.591307870367</v>
      </c>
      <c r="I20374" t="b">
        <v>0</v>
      </c>
      <c r="J20374" t="b">
        <v>1</v>
      </c>
      <c r="K20374" t="s">
        <v>41</v>
      </c>
      <c r="L20374" t="s">
        <v>60</v>
      </c>
      <c r="M20374">
        <v>126750</v>
      </c>
      <c r="N20374"/>
      <c r="O20374" t="s">
        <v>195</v>
      </c>
      <c r="P20374" t="s">
        <v>34333</v>
      </c>
    </row>
    <row r="20375" spans="1:16" x14ac:dyDescent="0.35">
      <c r="A20375" t="s">
        <v>1</v>
      </c>
      <c r="B20375" t="s">
        <v>34334</v>
      </c>
      <c r="C20375" t="s">
        <v>194</v>
      </c>
      <c r="D20375" t="s">
        <v>4526</v>
      </c>
      <c r="E20375" t="s">
        <v>59</v>
      </c>
      <c r="F20375" t="b">
        <v>0</v>
      </c>
      <c r="G20375" t="s">
        <v>77</v>
      </c>
      <c r="H20375" s="1">
        <v>46258.591354166667</v>
      </c>
      <c r="I20375" t="b">
        <v>0</v>
      </c>
      <c r="J20375" t="b">
        <v>1</v>
      </c>
      <c r="K20375" t="s">
        <v>41</v>
      </c>
      <c r="L20375" t="s">
        <v>60</v>
      </c>
      <c r="M20375">
        <v>95000</v>
      </c>
      <c r="N20375"/>
      <c r="O20375" t="s">
        <v>28883</v>
      </c>
      <c r="P20375" t="s">
        <v>1462</v>
      </c>
    </row>
    <row r="20376" spans="1:16" x14ac:dyDescent="0.35">
      <c r="A20376" t="s">
        <v>4</v>
      </c>
      <c r="B20376" t="s">
        <v>34335</v>
      </c>
      <c r="C20376" t="s">
        <v>76</v>
      </c>
      <c r="D20376" t="s">
        <v>4526</v>
      </c>
      <c r="E20376" t="s">
        <v>59</v>
      </c>
      <c r="F20376" t="b">
        <v>1</v>
      </c>
      <c r="G20376" t="s">
        <v>13</v>
      </c>
      <c r="H20376" s="1">
        <v>46258.592048611114</v>
      </c>
      <c r="I20376" t="b">
        <v>0</v>
      </c>
      <c r="J20376" t="b">
        <v>0</v>
      </c>
      <c r="K20376" t="s">
        <v>13</v>
      </c>
      <c r="L20376" t="s">
        <v>60</v>
      </c>
      <c r="M20376">
        <v>129500</v>
      </c>
      <c r="N20376"/>
      <c r="O20376" t="s">
        <v>521</v>
      </c>
    </row>
    <row r="20377" spans="1:16" x14ac:dyDescent="0.35">
      <c r="A20377" t="s">
        <v>0</v>
      </c>
      <c r="B20377" t="s">
        <v>34336</v>
      </c>
      <c r="C20377" t="s">
        <v>112</v>
      </c>
      <c r="D20377" t="s">
        <v>4526</v>
      </c>
      <c r="E20377" t="s">
        <v>59</v>
      </c>
      <c r="F20377" t="b">
        <v>0</v>
      </c>
      <c r="G20377" t="s">
        <v>65</v>
      </c>
      <c r="H20377" s="1">
        <v>46258.626423611109</v>
      </c>
      <c r="I20377" t="b">
        <v>0</v>
      </c>
      <c r="J20377" t="b">
        <v>1</v>
      </c>
      <c r="K20377" t="s">
        <v>41</v>
      </c>
      <c r="L20377" t="s">
        <v>74</v>
      </c>
      <c r="M20377"/>
      <c r="N20377">
        <v>63.5</v>
      </c>
      <c r="O20377" t="s">
        <v>7800</v>
      </c>
      <c r="P20377" t="s">
        <v>34337</v>
      </c>
    </row>
    <row r="20378" spans="1:16" x14ac:dyDescent="0.35">
      <c r="A20378" t="s">
        <v>7</v>
      </c>
      <c r="B20378" t="s">
        <v>34338</v>
      </c>
      <c r="C20378" t="s">
        <v>76</v>
      </c>
      <c r="D20378" t="s">
        <v>24160</v>
      </c>
      <c r="E20378" t="s">
        <v>59</v>
      </c>
      <c r="F20378" t="b">
        <v>1</v>
      </c>
      <c r="G20378" t="s">
        <v>65</v>
      </c>
      <c r="H20378" s="1">
        <v>46258.626423611109</v>
      </c>
      <c r="I20378" t="b">
        <v>1</v>
      </c>
      <c r="J20378" t="b">
        <v>1</v>
      </c>
      <c r="K20378" t="s">
        <v>41</v>
      </c>
      <c r="L20378" t="s">
        <v>60</v>
      </c>
      <c r="M20378">
        <v>101375</v>
      </c>
      <c r="N20378"/>
      <c r="O20378" t="s">
        <v>468</v>
      </c>
    </row>
    <row r="20379" spans="1:16" x14ac:dyDescent="0.35">
      <c r="A20379" t="s">
        <v>3</v>
      </c>
      <c r="B20379" t="s">
        <v>34339</v>
      </c>
      <c r="C20379" t="s">
        <v>112</v>
      </c>
      <c r="D20379" t="s">
        <v>4346</v>
      </c>
      <c r="E20379" t="s">
        <v>59</v>
      </c>
      <c r="F20379" t="b">
        <v>0</v>
      </c>
      <c r="G20379" t="s">
        <v>65</v>
      </c>
      <c r="H20379" s="1">
        <v>46258.626423611109</v>
      </c>
      <c r="I20379" t="b">
        <v>0</v>
      </c>
      <c r="J20379" t="b">
        <v>0</v>
      </c>
      <c r="K20379" t="s">
        <v>41</v>
      </c>
      <c r="L20379" t="s">
        <v>74</v>
      </c>
      <c r="M20379"/>
      <c r="N20379">
        <v>60</v>
      </c>
      <c r="O20379" t="s">
        <v>2183</v>
      </c>
      <c r="P20379" t="s">
        <v>1380</v>
      </c>
    </row>
    <row r="20380" spans="1:16" x14ac:dyDescent="0.35">
      <c r="A20380" t="s">
        <v>7</v>
      </c>
      <c r="B20380" t="s">
        <v>34340</v>
      </c>
      <c r="C20380" t="s">
        <v>76</v>
      </c>
      <c r="D20380" t="s">
        <v>4346</v>
      </c>
      <c r="E20380" t="s">
        <v>59</v>
      </c>
      <c r="F20380" t="b">
        <v>1</v>
      </c>
      <c r="G20380" t="s">
        <v>65</v>
      </c>
      <c r="H20380" s="1">
        <v>46258.626446759263</v>
      </c>
      <c r="I20380" t="b">
        <v>1</v>
      </c>
      <c r="J20380" t="b">
        <v>1</v>
      </c>
      <c r="K20380" t="s">
        <v>41</v>
      </c>
      <c r="L20380" t="s">
        <v>60</v>
      </c>
      <c r="M20380">
        <v>101400</v>
      </c>
      <c r="N20380"/>
      <c r="O20380" t="s">
        <v>2871</v>
      </c>
      <c r="P20380" t="s">
        <v>219</v>
      </c>
    </row>
    <row r="20381" spans="1:16" x14ac:dyDescent="0.35">
      <c r="A20381" t="s">
        <v>0</v>
      </c>
      <c r="B20381" t="s">
        <v>34341</v>
      </c>
      <c r="C20381" t="s">
        <v>5026</v>
      </c>
      <c r="D20381" t="s">
        <v>4526</v>
      </c>
      <c r="F20381" t="b">
        <v>0</v>
      </c>
      <c r="G20381" t="s">
        <v>40</v>
      </c>
      <c r="H20381" s="1">
        <v>46258.629513888889</v>
      </c>
      <c r="I20381" t="b">
        <v>1</v>
      </c>
      <c r="J20381" t="b">
        <v>0</v>
      </c>
      <c r="K20381" t="s">
        <v>40</v>
      </c>
      <c r="L20381" t="s">
        <v>60</v>
      </c>
      <c r="M20381">
        <v>47500</v>
      </c>
      <c r="N20381"/>
      <c r="O20381" t="s">
        <v>101</v>
      </c>
      <c r="P20381" t="s">
        <v>34342</v>
      </c>
    </row>
    <row r="20382" spans="1:16" x14ac:dyDescent="0.35">
      <c r="A20382" t="s">
        <v>1</v>
      </c>
      <c r="B20382" t="s">
        <v>599</v>
      </c>
      <c r="C20382" t="s">
        <v>115</v>
      </c>
      <c r="D20382" t="s">
        <v>5349</v>
      </c>
      <c r="E20382" t="s">
        <v>59</v>
      </c>
      <c r="F20382" t="b">
        <v>0</v>
      </c>
      <c r="G20382" t="s">
        <v>89</v>
      </c>
      <c r="H20382" s="1">
        <v>46258.632928240739</v>
      </c>
      <c r="I20382" t="b">
        <v>1</v>
      </c>
      <c r="J20382" t="b">
        <v>0</v>
      </c>
      <c r="K20382" t="s">
        <v>41</v>
      </c>
      <c r="L20382" t="s">
        <v>60</v>
      </c>
      <c r="M20382">
        <v>210000</v>
      </c>
      <c r="N20382"/>
      <c r="O20382" t="s">
        <v>3506</v>
      </c>
      <c r="P20382" t="s">
        <v>34343</v>
      </c>
    </row>
    <row r="20383" spans="1:16" x14ac:dyDescent="0.35">
      <c r="A20383" t="s">
        <v>0</v>
      </c>
      <c r="B20383" t="s">
        <v>34344</v>
      </c>
      <c r="C20383" t="s">
        <v>5273</v>
      </c>
      <c r="D20383" t="s">
        <v>34345</v>
      </c>
      <c r="E20383" t="s">
        <v>59</v>
      </c>
      <c r="F20383" t="b">
        <v>0</v>
      </c>
      <c r="G20383" t="s">
        <v>40</v>
      </c>
      <c r="H20383" s="1">
        <v>46258.671215277784</v>
      </c>
      <c r="I20383" t="b">
        <v>0</v>
      </c>
      <c r="J20383" t="b">
        <v>0</v>
      </c>
      <c r="K20383" t="s">
        <v>40</v>
      </c>
      <c r="L20383" t="s">
        <v>60</v>
      </c>
      <c r="M20383">
        <v>37000</v>
      </c>
      <c r="N20383"/>
      <c r="O20383" t="s">
        <v>34345</v>
      </c>
      <c r="P20383" t="s">
        <v>34346</v>
      </c>
    </row>
    <row r="20384" spans="1:16" x14ac:dyDescent="0.35">
      <c r="A20384" t="s">
        <v>6</v>
      </c>
      <c r="B20384" t="s">
        <v>34347</v>
      </c>
      <c r="C20384" t="s">
        <v>559</v>
      </c>
      <c r="D20384" t="s">
        <v>5440</v>
      </c>
      <c r="E20384" t="s">
        <v>59</v>
      </c>
      <c r="F20384" t="b">
        <v>0</v>
      </c>
      <c r="G20384" t="s">
        <v>65</v>
      </c>
      <c r="H20384" s="1">
        <v>46258.671412037038</v>
      </c>
      <c r="I20384" t="b">
        <v>0</v>
      </c>
      <c r="J20384" t="b">
        <v>1</v>
      </c>
      <c r="K20384" t="s">
        <v>41</v>
      </c>
      <c r="L20384" t="s">
        <v>60</v>
      </c>
      <c r="M20384">
        <v>152955</v>
      </c>
      <c r="N20384"/>
      <c r="O20384" t="s">
        <v>265</v>
      </c>
      <c r="P20384" t="s">
        <v>32567</v>
      </c>
    </row>
    <row r="20385" spans="1:16" x14ac:dyDescent="0.35">
      <c r="A20385" t="s">
        <v>1</v>
      </c>
      <c r="B20385" t="s">
        <v>34348</v>
      </c>
      <c r="C20385" t="s">
        <v>3585</v>
      </c>
      <c r="D20385" t="s">
        <v>4346</v>
      </c>
      <c r="E20385" t="s">
        <v>59</v>
      </c>
      <c r="F20385" t="b">
        <v>0</v>
      </c>
      <c r="G20385" t="s">
        <v>77</v>
      </c>
      <c r="H20385" s="1">
        <v>46258.67459490741</v>
      </c>
      <c r="I20385" t="b">
        <v>0</v>
      </c>
      <c r="J20385" t="b">
        <v>0</v>
      </c>
      <c r="K20385" t="s">
        <v>41</v>
      </c>
      <c r="L20385" t="s">
        <v>60</v>
      </c>
      <c r="M20385">
        <v>113360</v>
      </c>
      <c r="N20385"/>
      <c r="O20385" t="s">
        <v>8305</v>
      </c>
      <c r="P20385" t="s">
        <v>25179</v>
      </c>
    </row>
    <row r="20386" spans="1:16" x14ac:dyDescent="0.35">
      <c r="A20386" t="s">
        <v>1</v>
      </c>
      <c r="B20386" t="s">
        <v>34349</v>
      </c>
      <c r="C20386" t="s">
        <v>34350</v>
      </c>
      <c r="D20386" t="s">
        <v>4346</v>
      </c>
      <c r="E20386" t="s">
        <v>72</v>
      </c>
      <c r="F20386" t="b">
        <v>0</v>
      </c>
      <c r="G20386" t="s">
        <v>68</v>
      </c>
      <c r="H20386" s="1">
        <v>46258.674618055556</v>
      </c>
      <c r="I20386" t="b">
        <v>1</v>
      </c>
      <c r="J20386" t="b">
        <v>0</v>
      </c>
      <c r="K20386" t="s">
        <v>41</v>
      </c>
      <c r="L20386" t="s">
        <v>74</v>
      </c>
      <c r="M20386"/>
      <c r="N20386">
        <v>15</v>
      </c>
      <c r="O20386" t="s">
        <v>34351</v>
      </c>
      <c r="P20386" t="s">
        <v>34352</v>
      </c>
    </row>
    <row r="20387" spans="1:16" x14ac:dyDescent="0.35">
      <c r="A20387" t="s">
        <v>0</v>
      </c>
      <c r="B20387" t="s">
        <v>34353</v>
      </c>
      <c r="C20387" t="s">
        <v>971</v>
      </c>
      <c r="D20387" t="s">
        <v>31335</v>
      </c>
      <c r="E20387" t="s">
        <v>59</v>
      </c>
      <c r="F20387" t="b">
        <v>0</v>
      </c>
      <c r="G20387" t="s">
        <v>68</v>
      </c>
      <c r="H20387" s="1">
        <v>46258.674618055556</v>
      </c>
      <c r="I20387" t="b">
        <v>0</v>
      </c>
      <c r="J20387" t="b">
        <v>0</v>
      </c>
      <c r="K20387" t="s">
        <v>41</v>
      </c>
      <c r="L20387" t="s">
        <v>60</v>
      </c>
      <c r="M20387">
        <v>158000</v>
      </c>
      <c r="N20387"/>
      <c r="O20387" t="s">
        <v>34354</v>
      </c>
      <c r="P20387" t="s">
        <v>3903</v>
      </c>
    </row>
    <row r="20388" spans="1:16" x14ac:dyDescent="0.35">
      <c r="A20388" t="s">
        <v>1</v>
      </c>
      <c r="B20388" t="s">
        <v>34355</v>
      </c>
      <c r="C20388" t="s">
        <v>2239</v>
      </c>
      <c r="D20388" t="s">
        <v>5349</v>
      </c>
      <c r="E20388" t="s">
        <v>59</v>
      </c>
      <c r="F20388" t="b">
        <v>0</v>
      </c>
      <c r="G20388" t="s">
        <v>77</v>
      </c>
      <c r="H20388" s="1">
        <v>46258.674629629633</v>
      </c>
      <c r="I20388" t="b">
        <v>1</v>
      </c>
      <c r="J20388" t="b">
        <v>1</v>
      </c>
      <c r="K20388" t="s">
        <v>41</v>
      </c>
      <c r="L20388" t="s">
        <v>60</v>
      </c>
      <c r="M20388">
        <v>134700</v>
      </c>
      <c r="N20388"/>
      <c r="O20388" t="s">
        <v>2599</v>
      </c>
    </row>
    <row r="20389" spans="1:16" x14ac:dyDescent="0.35">
      <c r="A20389" t="s">
        <v>5</v>
      </c>
      <c r="B20389" t="s">
        <v>34190</v>
      </c>
      <c r="C20389" t="s">
        <v>1358</v>
      </c>
      <c r="D20389" t="s">
        <v>5440</v>
      </c>
      <c r="E20389" t="s">
        <v>59</v>
      </c>
      <c r="F20389" t="b">
        <v>0</v>
      </c>
      <c r="G20389" t="s">
        <v>77</v>
      </c>
      <c r="H20389" s="1">
        <v>46258.674664351849</v>
      </c>
      <c r="I20389" t="b">
        <v>0</v>
      </c>
      <c r="J20389" t="b">
        <v>1</v>
      </c>
      <c r="K20389" t="s">
        <v>41</v>
      </c>
      <c r="L20389" t="s">
        <v>60</v>
      </c>
      <c r="M20389">
        <v>143775</v>
      </c>
      <c r="N20389"/>
      <c r="O20389" t="s">
        <v>9113</v>
      </c>
      <c r="P20389" t="s">
        <v>34356</v>
      </c>
    </row>
    <row r="20390" spans="1:16" x14ac:dyDescent="0.35">
      <c r="A20390" t="s">
        <v>0</v>
      </c>
      <c r="B20390" t="s">
        <v>34357</v>
      </c>
      <c r="C20390" t="s">
        <v>2891</v>
      </c>
      <c r="D20390" t="s">
        <v>4526</v>
      </c>
      <c r="E20390" t="s">
        <v>59</v>
      </c>
      <c r="F20390" t="b">
        <v>0</v>
      </c>
      <c r="G20390" t="s">
        <v>68</v>
      </c>
      <c r="H20390" s="1">
        <v>46258.709756944438</v>
      </c>
      <c r="I20390" t="b">
        <v>0</v>
      </c>
      <c r="J20390" t="b">
        <v>1</v>
      </c>
      <c r="K20390" t="s">
        <v>41</v>
      </c>
      <c r="L20390" t="s">
        <v>60</v>
      </c>
      <c r="M20390">
        <v>103500</v>
      </c>
      <c r="N20390"/>
      <c r="O20390" t="s">
        <v>34358</v>
      </c>
      <c r="P20390" t="s">
        <v>34359</v>
      </c>
    </row>
    <row r="20391" spans="1:16" x14ac:dyDescent="0.35">
      <c r="A20391" t="s">
        <v>0</v>
      </c>
      <c r="B20391" t="s">
        <v>28287</v>
      </c>
      <c r="C20391" t="s">
        <v>165</v>
      </c>
      <c r="D20391" t="s">
        <v>4526</v>
      </c>
      <c r="E20391" t="s">
        <v>59</v>
      </c>
      <c r="F20391" t="b">
        <v>0</v>
      </c>
      <c r="G20391" t="s">
        <v>73</v>
      </c>
      <c r="H20391" s="1">
        <v>46258.709756944438</v>
      </c>
      <c r="I20391" t="b">
        <v>0</v>
      </c>
      <c r="J20391" t="b">
        <v>1</v>
      </c>
      <c r="K20391" t="s">
        <v>41</v>
      </c>
      <c r="L20391" t="s">
        <v>60</v>
      </c>
      <c r="M20391">
        <v>96500</v>
      </c>
      <c r="N20391"/>
      <c r="O20391" t="s">
        <v>1155</v>
      </c>
      <c r="P20391" t="s">
        <v>34360</v>
      </c>
    </row>
    <row r="20392" spans="1:16" x14ac:dyDescent="0.35">
      <c r="A20392" t="s">
        <v>2</v>
      </c>
      <c r="B20392" t="s">
        <v>1763</v>
      </c>
      <c r="C20392" t="s">
        <v>25211</v>
      </c>
      <c r="D20392" t="s">
        <v>4346</v>
      </c>
      <c r="E20392" t="s">
        <v>59</v>
      </c>
      <c r="F20392" t="b">
        <v>0</v>
      </c>
      <c r="G20392" t="s">
        <v>89</v>
      </c>
      <c r="H20392" s="1">
        <v>46258.709780092591</v>
      </c>
      <c r="I20392" t="b">
        <v>0</v>
      </c>
      <c r="J20392" t="b">
        <v>1</v>
      </c>
      <c r="K20392" t="s">
        <v>41</v>
      </c>
      <c r="L20392" t="s">
        <v>60</v>
      </c>
      <c r="M20392">
        <v>56423.839999999997</v>
      </c>
      <c r="N20392"/>
      <c r="O20392" t="s">
        <v>34361</v>
      </c>
    </row>
    <row r="20393" spans="1:16" x14ac:dyDescent="0.35">
      <c r="A20393" t="s">
        <v>3</v>
      </c>
      <c r="B20393" t="s">
        <v>34362</v>
      </c>
      <c r="C20393" t="s">
        <v>336</v>
      </c>
      <c r="D20393" t="s">
        <v>4526</v>
      </c>
      <c r="E20393" t="s">
        <v>59</v>
      </c>
      <c r="F20393" t="b">
        <v>0</v>
      </c>
      <c r="G20393" t="s">
        <v>65</v>
      </c>
      <c r="H20393" s="1">
        <v>46258.709861111107</v>
      </c>
      <c r="I20393" t="b">
        <v>0</v>
      </c>
      <c r="J20393" t="b">
        <v>1</v>
      </c>
      <c r="K20393" t="s">
        <v>41</v>
      </c>
      <c r="L20393" t="s">
        <v>60</v>
      </c>
      <c r="M20393">
        <v>119281.5</v>
      </c>
      <c r="N20393"/>
      <c r="O20393" t="s">
        <v>2954</v>
      </c>
      <c r="P20393" t="s">
        <v>261</v>
      </c>
    </row>
    <row r="20394" spans="1:16" x14ac:dyDescent="0.35">
      <c r="A20394" t="s">
        <v>7</v>
      </c>
      <c r="B20394" t="s">
        <v>34363</v>
      </c>
      <c r="C20394" t="s">
        <v>13</v>
      </c>
      <c r="D20394" t="s">
        <v>4526</v>
      </c>
      <c r="E20394" t="s">
        <v>59</v>
      </c>
      <c r="F20394" t="b">
        <v>0</v>
      </c>
      <c r="G20394" t="s">
        <v>13</v>
      </c>
      <c r="H20394" s="1">
        <v>46258.710289351853</v>
      </c>
      <c r="I20394" t="b">
        <v>0</v>
      </c>
      <c r="J20394" t="b">
        <v>0</v>
      </c>
      <c r="K20394" t="s">
        <v>13</v>
      </c>
      <c r="L20394" t="s">
        <v>60</v>
      </c>
      <c r="M20394">
        <v>110641</v>
      </c>
      <c r="N20394"/>
      <c r="O20394" t="s">
        <v>34364</v>
      </c>
      <c r="P20394" t="s">
        <v>34365</v>
      </c>
    </row>
    <row r="20395" spans="1:16" x14ac:dyDescent="0.35">
      <c r="A20395" t="s">
        <v>0</v>
      </c>
      <c r="B20395" t="s">
        <v>34366</v>
      </c>
      <c r="C20395" t="s">
        <v>520</v>
      </c>
      <c r="D20395" t="s">
        <v>5475</v>
      </c>
      <c r="E20395" t="s">
        <v>59</v>
      </c>
      <c r="F20395" t="b">
        <v>0</v>
      </c>
      <c r="G20395" t="s">
        <v>41</v>
      </c>
      <c r="H20395" s="1">
        <v>46258.712847222218</v>
      </c>
      <c r="I20395" t="b">
        <v>0</v>
      </c>
      <c r="J20395" t="b">
        <v>0</v>
      </c>
      <c r="K20395" t="s">
        <v>41</v>
      </c>
      <c r="L20395" t="s">
        <v>74</v>
      </c>
      <c r="M20395"/>
      <c r="N20395">
        <v>43.61</v>
      </c>
      <c r="O20395" t="s">
        <v>34367</v>
      </c>
      <c r="P20395" t="s">
        <v>34368</v>
      </c>
    </row>
    <row r="20396" spans="1:16" x14ac:dyDescent="0.35">
      <c r="A20396" t="s">
        <v>0</v>
      </c>
      <c r="B20396" t="s">
        <v>34369</v>
      </c>
      <c r="C20396" t="s">
        <v>330</v>
      </c>
      <c r="D20396" t="s">
        <v>4346</v>
      </c>
      <c r="E20396" t="s">
        <v>59</v>
      </c>
      <c r="F20396" t="b">
        <v>0</v>
      </c>
      <c r="G20396" t="s">
        <v>41</v>
      </c>
      <c r="H20396" s="1">
        <v>46258.712847222218</v>
      </c>
      <c r="I20396" t="b">
        <v>0</v>
      </c>
      <c r="J20396" t="b">
        <v>0</v>
      </c>
      <c r="K20396" t="s">
        <v>41</v>
      </c>
      <c r="L20396" t="s">
        <v>60</v>
      </c>
      <c r="M20396">
        <v>70000</v>
      </c>
      <c r="N20396"/>
      <c r="O20396" t="s">
        <v>26969</v>
      </c>
      <c r="P20396" t="s">
        <v>310</v>
      </c>
    </row>
    <row r="20397" spans="1:16" x14ac:dyDescent="0.35">
      <c r="A20397" t="s">
        <v>1</v>
      </c>
      <c r="B20397" t="s">
        <v>34370</v>
      </c>
      <c r="C20397" t="s">
        <v>1111</v>
      </c>
      <c r="D20397" t="s">
        <v>4526</v>
      </c>
      <c r="E20397" t="s">
        <v>59</v>
      </c>
      <c r="F20397" t="b">
        <v>0</v>
      </c>
      <c r="G20397" t="s">
        <v>19</v>
      </c>
      <c r="H20397" s="1">
        <v>46258.717835648153</v>
      </c>
      <c r="I20397" t="b">
        <v>0</v>
      </c>
      <c r="J20397" t="b">
        <v>0</v>
      </c>
      <c r="K20397" t="s">
        <v>19</v>
      </c>
      <c r="L20397" t="s">
        <v>60</v>
      </c>
      <c r="M20397">
        <v>1500000</v>
      </c>
      <c r="N20397"/>
      <c r="O20397" t="s">
        <v>7059</v>
      </c>
      <c r="P20397" t="s">
        <v>13965</v>
      </c>
    </row>
    <row r="20398" spans="1:16" x14ac:dyDescent="0.35">
      <c r="A20398" t="s">
        <v>7</v>
      </c>
      <c r="B20398" t="s">
        <v>34371</v>
      </c>
      <c r="C20398" t="s">
        <v>237</v>
      </c>
      <c r="D20398" t="s">
        <v>4526</v>
      </c>
      <c r="E20398" t="s">
        <v>59</v>
      </c>
      <c r="F20398" t="b">
        <v>0</v>
      </c>
      <c r="G20398" t="s">
        <v>89</v>
      </c>
      <c r="H20398" s="1">
        <v>46258.751423611109</v>
      </c>
      <c r="I20398" t="b">
        <v>0</v>
      </c>
      <c r="J20398" t="b">
        <v>0</v>
      </c>
      <c r="K20398" t="s">
        <v>41</v>
      </c>
      <c r="L20398" t="s">
        <v>60</v>
      </c>
      <c r="M20398">
        <v>90000</v>
      </c>
      <c r="N20398"/>
      <c r="O20398" t="s">
        <v>34225</v>
      </c>
      <c r="P20398" t="s">
        <v>4575</v>
      </c>
    </row>
    <row r="20399" spans="1:16" x14ac:dyDescent="0.35">
      <c r="A20399" t="s">
        <v>6</v>
      </c>
      <c r="B20399" t="s">
        <v>34099</v>
      </c>
      <c r="C20399" t="s">
        <v>952</v>
      </c>
      <c r="D20399" t="s">
        <v>4526</v>
      </c>
      <c r="E20399" t="s">
        <v>59</v>
      </c>
      <c r="F20399" t="b">
        <v>0</v>
      </c>
      <c r="G20399" t="s">
        <v>68</v>
      </c>
      <c r="H20399" s="1">
        <v>46258.754733796297</v>
      </c>
      <c r="I20399" t="b">
        <v>0</v>
      </c>
      <c r="J20399" t="b">
        <v>1</v>
      </c>
      <c r="K20399" t="s">
        <v>41</v>
      </c>
      <c r="L20399" t="s">
        <v>60</v>
      </c>
      <c r="M20399">
        <v>183500</v>
      </c>
      <c r="N20399"/>
      <c r="O20399" t="s">
        <v>831</v>
      </c>
      <c r="P20399" t="s">
        <v>1856</v>
      </c>
    </row>
    <row r="20400" spans="1:16" x14ac:dyDescent="0.35">
      <c r="A20400" t="s">
        <v>5</v>
      </c>
      <c r="B20400" t="s">
        <v>5</v>
      </c>
      <c r="C20400" t="s">
        <v>1131</v>
      </c>
      <c r="D20400" t="s">
        <v>4526</v>
      </c>
      <c r="E20400" t="s">
        <v>59</v>
      </c>
      <c r="F20400" t="b">
        <v>0</v>
      </c>
      <c r="G20400" t="s">
        <v>77</v>
      </c>
      <c r="H20400" s="1">
        <v>46258.757928240739</v>
      </c>
      <c r="I20400" t="b">
        <v>1</v>
      </c>
      <c r="J20400" t="b">
        <v>0</v>
      </c>
      <c r="K20400" t="s">
        <v>41</v>
      </c>
      <c r="L20400" t="s">
        <v>74</v>
      </c>
      <c r="M20400"/>
      <c r="N20400">
        <v>45.5</v>
      </c>
      <c r="O20400" t="s">
        <v>3394</v>
      </c>
      <c r="P20400" t="s">
        <v>34372</v>
      </c>
    </row>
    <row r="20401" spans="1:16" x14ac:dyDescent="0.35">
      <c r="A20401" t="s">
        <v>1</v>
      </c>
      <c r="B20401" t="s">
        <v>1</v>
      </c>
      <c r="C20401" t="s">
        <v>8901</v>
      </c>
      <c r="D20401" t="s">
        <v>4346</v>
      </c>
      <c r="E20401" t="s">
        <v>59</v>
      </c>
      <c r="F20401" t="b">
        <v>0</v>
      </c>
      <c r="G20401" t="s">
        <v>77</v>
      </c>
      <c r="H20401" s="1">
        <v>46258.757986111108</v>
      </c>
      <c r="I20401" t="b">
        <v>1</v>
      </c>
      <c r="J20401" t="b">
        <v>1</v>
      </c>
      <c r="K20401" t="s">
        <v>41</v>
      </c>
      <c r="L20401" t="s">
        <v>60</v>
      </c>
      <c r="M20401">
        <v>122850</v>
      </c>
      <c r="N20401"/>
      <c r="O20401" t="s">
        <v>1118</v>
      </c>
      <c r="P20401" t="s">
        <v>11571</v>
      </c>
    </row>
    <row r="20402" spans="1:16" x14ac:dyDescent="0.35">
      <c r="A20402" t="s">
        <v>0</v>
      </c>
      <c r="B20402" t="s">
        <v>1739</v>
      </c>
      <c r="C20402" t="s">
        <v>598</v>
      </c>
      <c r="D20402" t="s">
        <v>4346</v>
      </c>
      <c r="E20402" t="s">
        <v>59</v>
      </c>
      <c r="F20402" t="b">
        <v>0</v>
      </c>
      <c r="G20402" t="s">
        <v>65</v>
      </c>
      <c r="H20402" s="1">
        <v>46258.834756944438</v>
      </c>
      <c r="I20402" t="b">
        <v>0</v>
      </c>
      <c r="J20402" t="b">
        <v>0</v>
      </c>
      <c r="K20402" t="s">
        <v>41</v>
      </c>
      <c r="L20402" t="s">
        <v>60</v>
      </c>
      <c r="M20402">
        <v>50000</v>
      </c>
      <c r="N20402"/>
      <c r="O20402" t="s">
        <v>29493</v>
      </c>
      <c r="P20402" t="s">
        <v>1314</v>
      </c>
    </row>
    <row r="20403" spans="1:16" x14ac:dyDescent="0.35">
      <c r="A20403" t="s">
        <v>6</v>
      </c>
      <c r="B20403" t="s">
        <v>34373</v>
      </c>
      <c r="C20403" t="s">
        <v>76</v>
      </c>
      <c r="D20403" t="s">
        <v>5037</v>
      </c>
      <c r="E20403" t="s">
        <v>59</v>
      </c>
      <c r="F20403" t="b">
        <v>1</v>
      </c>
      <c r="G20403" t="s">
        <v>40</v>
      </c>
      <c r="H20403" s="1">
        <v>46258.84107638889</v>
      </c>
      <c r="I20403" t="b">
        <v>0</v>
      </c>
      <c r="J20403" t="b">
        <v>0</v>
      </c>
      <c r="K20403" t="s">
        <v>40</v>
      </c>
      <c r="L20403" t="s">
        <v>60</v>
      </c>
      <c r="M20403">
        <v>165000</v>
      </c>
      <c r="N20403"/>
      <c r="O20403" t="s">
        <v>34374</v>
      </c>
      <c r="P20403" t="s">
        <v>34375</v>
      </c>
    </row>
    <row r="20404" spans="1:16" x14ac:dyDescent="0.35">
      <c r="A20404" t="s">
        <v>0</v>
      </c>
      <c r="B20404" t="s">
        <v>34376</v>
      </c>
      <c r="C20404" t="s">
        <v>901</v>
      </c>
      <c r="D20404" t="s">
        <v>4630</v>
      </c>
      <c r="E20404" t="s">
        <v>88</v>
      </c>
      <c r="F20404" t="b">
        <v>0</v>
      </c>
      <c r="G20404" t="s">
        <v>77</v>
      </c>
      <c r="H20404" s="1">
        <v>46258.876423611109</v>
      </c>
      <c r="I20404" t="b">
        <v>0</v>
      </c>
      <c r="J20404" t="b">
        <v>0</v>
      </c>
      <c r="K20404" t="s">
        <v>41</v>
      </c>
      <c r="L20404" t="s">
        <v>74</v>
      </c>
      <c r="M20404"/>
      <c r="N20404">
        <v>35</v>
      </c>
      <c r="O20404" t="s">
        <v>31507</v>
      </c>
      <c r="P20404" t="s">
        <v>34377</v>
      </c>
    </row>
    <row r="20405" spans="1:16" x14ac:dyDescent="0.35">
      <c r="A20405" t="s">
        <v>2</v>
      </c>
      <c r="B20405" t="s">
        <v>275</v>
      </c>
      <c r="C20405" t="s">
        <v>194</v>
      </c>
      <c r="D20405" t="s">
        <v>4756</v>
      </c>
      <c r="E20405" t="s">
        <v>59</v>
      </c>
      <c r="F20405" t="b">
        <v>0</v>
      </c>
      <c r="G20405" t="s">
        <v>65</v>
      </c>
      <c r="H20405" s="1">
        <v>46258.876516203702</v>
      </c>
      <c r="I20405" t="b">
        <v>0</v>
      </c>
      <c r="J20405" t="b">
        <v>0</v>
      </c>
      <c r="K20405" t="s">
        <v>41</v>
      </c>
      <c r="L20405" t="s">
        <v>60</v>
      </c>
      <c r="M20405">
        <v>111000</v>
      </c>
      <c r="N20405"/>
      <c r="O20405" t="s">
        <v>34378</v>
      </c>
      <c r="P20405" t="s">
        <v>34379</v>
      </c>
    </row>
    <row r="20406" spans="1:16" x14ac:dyDescent="0.35">
      <c r="A20406" t="s">
        <v>6</v>
      </c>
      <c r="B20406" t="s">
        <v>34380</v>
      </c>
      <c r="C20406" t="s">
        <v>76</v>
      </c>
      <c r="D20406" t="s">
        <v>4346</v>
      </c>
      <c r="E20406" t="s">
        <v>59</v>
      </c>
      <c r="F20406" t="b">
        <v>1</v>
      </c>
      <c r="G20406" t="s">
        <v>41</v>
      </c>
      <c r="H20406" s="1">
        <v>46258.882754629631</v>
      </c>
      <c r="I20406" t="b">
        <v>0</v>
      </c>
      <c r="J20406" t="b">
        <v>1</v>
      </c>
      <c r="K20406" t="s">
        <v>41</v>
      </c>
      <c r="L20406" t="s">
        <v>60</v>
      </c>
      <c r="M20406">
        <v>175000</v>
      </c>
      <c r="N20406"/>
      <c r="O20406" t="s">
        <v>2589</v>
      </c>
      <c r="P20406" t="s">
        <v>85</v>
      </c>
    </row>
    <row r="20407" spans="1:16" x14ac:dyDescent="0.35">
      <c r="A20407" t="s">
        <v>5</v>
      </c>
      <c r="B20407" t="s">
        <v>34381</v>
      </c>
      <c r="C20407" t="s">
        <v>102</v>
      </c>
      <c r="D20407" t="s">
        <v>4526</v>
      </c>
      <c r="E20407" t="s">
        <v>59</v>
      </c>
      <c r="F20407" t="b">
        <v>0</v>
      </c>
      <c r="G20407" t="s">
        <v>89</v>
      </c>
      <c r="H20407" s="1">
        <v>46258.883055555547</v>
      </c>
      <c r="I20407" t="b">
        <v>0</v>
      </c>
      <c r="J20407" t="b">
        <v>1</v>
      </c>
      <c r="K20407" t="s">
        <v>41</v>
      </c>
      <c r="L20407" t="s">
        <v>60</v>
      </c>
      <c r="M20407">
        <v>179500</v>
      </c>
      <c r="N20407"/>
      <c r="O20407" t="s">
        <v>98</v>
      </c>
      <c r="P20407" t="s">
        <v>34382</v>
      </c>
    </row>
    <row r="20408" spans="1:16" x14ac:dyDescent="0.35">
      <c r="A20408" t="s">
        <v>0</v>
      </c>
      <c r="B20408" t="s">
        <v>34383</v>
      </c>
      <c r="C20408" t="s">
        <v>2746</v>
      </c>
      <c r="D20408" t="s">
        <v>4346</v>
      </c>
      <c r="E20408" t="s">
        <v>59</v>
      </c>
      <c r="F20408" t="b">
        <v>0</v>
      </c>
      <c r="G20408" t="s">
        <v>77</v>
      </c>
      <c r="H20408" s="1">
        <v>46258.918090277781</v>
      </c>
      <c r="I20408" t="b">
        <v>0</v>
      </c>
      <c r="J20408" t="b">
        <v>1</v>
      </c>
      <c r="K20408" t="s">
        <v>41</v>
      </c>
      <c r="L20408" t="s">
        <v>74</v>
      </c>
      <c r="M20408"/>
      <c r="N20408">
        <v>40</v>
      </c>
      <c r="O20408" t="s">
        <v>34384</v>
      </c>
      <c r="P20408" t="s">
        <v>219</v>
      </c>
    </row>
    <row r="20409" spans="1:16" x14ac:dyDescent="0.35">
      <c r="A20409" t="s">
        <v>6</v>
      </c>
      <c r="B20409" t="s">
        <v>34385</v>
      </c>
      <c r="C20409" t="s">
        <v>2385</v>
      </c>
      <c r="D20409" t="s">
        <v>31335</v>
      </c>
      <c r="E20409" t="s">
        <v>59</v>
      </c>
      <c r="F20409" t="b">
        <v>0</v>
      </c>
      <c r="G20409" t="s">
        <v>65</v>
      </c>
      <c r="H20409" s="1">
        <v>46258.921435185177</v>
      </c>
      <c r="I20409" t="b">
        <v>0</v>
      </c>
      <c r="J20409" t="b">
        <v>1</v>
      </c>
      <c r="K20409" t="s">
        <v>41</v>
      </c>
      <c r="L20409" t="s">
        <v>60</v>
      </c>
      <c r="M20409">
        <v>278000</v>
      </c>
      <c r="N20409"/>
      <c r="O20409" t="s">
        <v>4119</v>
      </c>
      <c r="P20409" t="s">
        <v>12966</v>
      </c>
    </row>
    <row r="20410" spans="1:16" x14ac:dyDescent="0.35">
      <c r="A20410" t="s">
        <v>0</v>
      </c>
      <c r="B20410" t="s">
        <v>34386</v>
      </c>
      <c r="C20410" t="s">
        <v>19258</v>
      </c>
      <c r="D20410" t="s">
        <v>4526</v>
      </c>
      <c r="E20410" t="s">
        <v>59</v>
      </c>
      <c r="F20410" t="b">
        <v>0</v>
      </c>
      <c r="G20410" t="s">
        <v>65</v>
      </c>
      <c r="H20410" s="1">
        <v>46258.921458333331</v>
      </c>
      <c r="I20410" t="b">
        <v>0</v>
      </c>
      <c r="J20410" t="b">
        <v>0</v>
      </c>
      <c r="K20410" t="s">
        <v>41</v>
      </c>
      <c r="L20410" t="s">
        <v>60</v>
      </c>
      <c r="M20410">
        <v>99840</v>
      </c>
      <c r="N20410"/>
      <c r="O20410" t="s">
        <v>759</v>
      </c>
      <c r="P20410" t="s">
        <v>34387</v>
      </c>
    </row>
    <row r="20411" spans="1:16" x14ac:dyDescent="0.35">
      <c r="A20411" t="s">
        <v>1</v>
      </c>
      <c r="B20411" t="s">
        <v>34388</v>
      </c>
      <c r="C20411" t="s">
        <v>2696</v>
      </c>
      <c r="D20411" t="s">
        <v>4346</v>
      </c>
      <c r="E20411" t="s">
        <v>88</v>
      </c>
      <c r="F20411" t="b">
        <v>0</v>
      </c>
      <c r="G20411" t="s">
        <v>77</v>
      </c>
      <c r="H20411" s="1">
        <v>46258.92465277778</v>
      </c>
      <c r="I20411" t="b">
        <v>0</v>
      </c>
      <c r="J20411" t="b">
        <v>0</v>
      </c>
      <c r="K20411" t="s">
        <v>41</v>
      </c>
      <c r="L20411" t="s">
        <v>74</v>
      </c>
      <c r="M20411"/>
      <c r="N20411">
        <v>41</v>
      </c>
      <c r="O20411" t="s">
        <v>18707</v>
      </c>
      <c r="P20411" t="s">
        <v>34389</v>
      </c>
    </row>
    <row r="20412" spans="1:16" x14ac:dyDescent="0.35">
      <c r="A20412" t="s">
        <v>1</v>
      </c>
      <c r="B20412" t="s">
        <v>400</v>
      </c>
      <c r="C20412" t="s">
        <v>1603</v>
      </c>
      <c r="D20412" t="s">
        <v>4526</v>
      </c>
      <c r="E20412" t="s">
        <v>88</v>
      </c>
      <c r="F20412" t="b">
        <v>0</v>
      </c>
      <c r="G20412" t="s">
        <v>41</v>
      </c>
      <c r="H20412" s="1">
        <v>46258.92800925926</v>
      </c>
      <c r="I20412" t="b">
        <v>1</v>
      </c>
      <c r="J20412" t="b">
        <v>0</v>
      </c>
      <c r="K20412" t="s">
        <v>41</v>
      </c>
      <c r="L20412" t="s">
        <v>74</v>
      </c>
      <c r="M20412"/>
      <c r="N20412">
        <v>55</v>
      </c>
      <c r="O20412" t="s">
        <v>9512</v>
      </c>
      <c r="P20412" t="s">
        <v>31363</v>
      </c>
    </row>
    <row r="20413" spans="1:16" x14ac:dyDescent="0.35">
      <c r="A20413" t="s">
        <v>2</v>
      </c>
      <c r="B20413" t="s">
        <v>34390</v>
      </c>
      <c r="C20413" t="s">
        <v>271</v>
      </c>
      <c r="D20413" t="s">
        <v>4526</v>
      </c>
      <c r="E20413" t="s">
        <v>88</v>
      </c>
      <c r="F20413" t="b">
        <v>0</v>
      </c>
      <c r="G20413" t="s">
        <v>77</v>
      </c>
      <c r="H20413" s="1">
        <v>46258.959756944438</v>
      </c>
      <c r="I20413" t="b">
        <v>0</v>
      </c>
      <c r="J20413" t="b">
        <v>1</v>
      </c>
      <c r="K20413" t="s">
        <v>41</v>
      </c>
      <c r="L20413" t="s">
        <v>74</v>
      </c>
      <c r="M20413"/>
      <c r="N20413">
        <v>79</v>
      </c>
      <c r="O20413" t="s">
        <v>403</v>
      </c>
      <c r="P20413" t="s">
        <v>26648</v>
      </c>
    </row>
    <row r="20414" spans="1:16" x14ac:dyDescent="0.35">
      <c r="A20414" t="s">
        <v>0</v>
      </c>
      <c r="B20414" t="s">
        <v>2051</v>
      </c>
      <c r="C20414" t="s">
        <v>901</v>
      </c>
      <c r="D20414" t="s">
        <v>4346</v>
      </c>
      <c r="E20414" t="s">
        <v>88</v>
      </c>
      <c r="F20414" t="b">
        <v>0</v>
      </c>
      <c r="G20414" t="s">
        <v>77</v>
      </c>
      <c r="H20414" s="1">
        <v>46258.959756944438</v>
      </c>
      <c r="I20414" t="b">
        <v>0</v>
      </c>
      <c r="J20414" t="b">
        <v>0</v>
      </c>
      <c r="K20414" t="s">
        <v>41</v>
      </c>
      <c r="L20414" t="s">
        <v>74</v>
      </c>
      <c r="M20414"/>
      <c r="N20414">
        <v>37.5</v>
      </c>
      <c r="O20414" t="s">
        <v>29385</v>
      </c>
      <c r="P20414" t="s">
        <v>34391</v>
      </c>
    </row>
    <row r="20415" spans="1:16" x14ac:dyDescent="0.35">
      <c r="A20415" t="s">
        <v>7</v>
      </c>
      <c r="B20415" t="s">
        <v>34338</v>
      </c>
      <c r="C20415" t="s">
        <v>112</v>
      </c>
      <c r="D20415" t="s">
        <v>4526</v>
      </c>
      <c r="E20415" t="s">
        <v>59</v>
      </c>
      <c r="F20415" t="b">
        <v>0</v>
      </c>
      <c r="G20415" t="s">
        <v>65</v>
      </c>
      <c r="H20415" s="1">
        <v>46258.959756944438</v>
      </c>
      <c r="I20415" t="b">
        <v>1</v>
      </c>
      <c r="J20415" t="b">
        <v>1</v>
      </c>
      <c r="K20415" t="s">
        <v>41</v>
      </c>
      <c r="L20415" t="s">
        <v>60</v>
      </c>
      <c r="M20415">
        <v>101375</v>
      </c>
      <c r="N20415"/>
      <c r="O20415" t="s">
        <v>468</v>
      </c>
      <c r="P20415" t="s">
        <v>1519</v>
      </c>
    </row>
    <row r="20416" spans="1:16" x14ac:dyDescent="0.35">
      <c r="A20416" t="s">
        <v>7</v>
      </c>
      <c r="B20416" t="s">
        <v>25336</v>
      </c>
      <c r="C20416" t="s">
        <v>181</v>
      </c>
      <c r="D20416" t="s">
        <v>4526</v>
      </c>
      <c r="E20416" t="s">
        <v>59</v>
      </c>
      <c r="F20416" t="b">
        <v>0</v>
      </c>
      <c r="G20416" t="s">
        <v>89</v>
      </c>
      <c r="H20416" s="1">
        <v>46258.959756944438</v>
      </c>
      <c r="I20416" t="b">
        <v>0</v>
      </c>
      <c r="J20416" t="b">
        <v>1</v>
      </c>
      <c r="K20416" t="s">
        <v>41</v>
      </c>
      <c r="L20416" t="s">
        <v>60</v>
      </c>
      <c r="M20416">
        <v>120000</v>
      </c>
      <c r="N20416"/>
      <c r="O20416" t="s">
        <v>1155</v>
      </c>
      <c r="P20416" t="s">
        <v>34392</v>
      </c>
    </row>
    <row r="20417" spans="1:16" x14ac:dyDescent="0.35">
      <c r="A20417" t="s">
        <v>7</v>
      </c>
      <c r="B20417" t="s">
        <v>34393</v>
      </c>
      <c r="C20417" t="s">
        <v>3103</v>
      </c>
      <c r="D20417" t="s">
        <v>4526</v>
      </c>
      <c r="E20417" t="s">
        <v>59</v>
      </c>
      <c r="F20417" t="b">
        <v>0</v>
      </c>
      <c r="G20417" t="s">
        <v>77</v>
      </c>
      <c r="H20417" s="1">
        <v>46258.959756944438</v>
      </c>
      <c r="I20417" t="b">
        <v>1</v>
      </c>
      <c r="J20417" t="b">
        <v>0</v>
      </c>
      <c r="K20417" t="s">
        <v>41</v>
      </c>
      <c r="L20417" t="s">
        <v>60</v>
      </c>
      <c r="M20417">
        <v>202500</v>
      </c>
      <c r="N20417"/>
      <c r="O20417" t="s">
        <v>29477</v>
      </c>
      <c r="P20417" t="s">
        <v>34394</v>
      </c>
    </row>
    <row r="20418" spans="1:16" x14ac:dyDescent="0.35">
      <c r="A20418" t="s">
        <v>2</v>
      </c>
      <c r="B20418" t="s">
        <v>34395</v>
      </c>
      <c r="C20418" t="s">
        <v>165</v>
      </c>
      <c r="D20418" t="s">
        <v>4526</v>
      </c>
      <c r="E20418" t="s">
        <v>59</v>
      </c>
      <c r="F20418" t="b">
        <v>0</v>
      </c>
      <c r="G20418" t="s">
        <v>73</v>
      </c>
      <c r="H20418" s="1">
        <v>46258.963113425933</v>
      </c>
      <c r="I20418" t="b">
        <v>0</v>
      </c>
      <c r="J20418" t="b">
        <v>1</v>
      </c>
      <c r="K20418" t="s">
        <v>41</v>
      </c>
      <c r="L20418" t="s">
        <v>60</v>
      </c>
      <c r="M20418">
        <v>140000</v>
      </c>
      <c r="N20418"/>
      <c r="O20418" t="s">
        <v>1155</v>
      </c>
      <c r="P20418" t="s">
        <v>208</v>
      </c>
    </row>
    <row r="20419" spans="1:16" x14ac:dyDescent="0.35">
      <c r="A20419" t="s">
        <v>0</v>
      </c>
      <c r="B20419" t="s">
        <v>34396</v>
      </c>
      <c r="C20419" t="s">
        <v>2472</v>
      </c>
      <c r="D20419" t="s">
        <v>4515</v>
      </c>
      <c r="E20419" t="s">
        <v>59</v>
      </c>
      <c r="F20419" t="b">
        <v>0</v>
      </c>
      <c r="G20419" t="s">
        <v>65</v>
      </c>
      <c r="H20419" s="1">
        <v>46259.001446759263</v>
      </c>
      <c r="I20419" t="b">
        <v>1</v>
      </c>
      <c r="J20419" t="b">
        <v>0</v>
      </c>
      <c r="K20419" t="s">
        <v>41</v>
      </c>
      <c r="L20419" t="s">
        <v>60</v>
      </c>
      <c r="M20419">
        <v>95000</v>
      </c>
      <c r="N20419"/>
      <c r="O20419" t="s">
        <v>593</v>
      </c>
      <c r="P20419" t="s">
        <v>34397</v>
      </c>
    </row>
    <row r="20420" spans="1:16" x14ac:dyDescent="0.35">
      <c r="A20420" t="s">
        <v>2</v>
      </c>
      <c r="B20420" t="s">
        <v>34398</v>
      </c>
      <c r="C20420" t="s">
        <v>34399</v>
      </c>
      <c r="D20420" t="s">
        <v>9209</v>
      </c>
      <c r="F20420" t="b">
        <v>0</v>
      </c>
      <c r="G20420" t="s">
        <v>27</v>
      </c>
      <c r="H20420" s="1">
        <v>46259.006585648152</v>
      </c>
      <c r="I20420" t="b">
        <v>0</v>
      </c>
      <c r="J20420" t="b">
        <v>0</v>
      </c>
      <c r="K20420" t="s">
        <v>27</v>
      </c>
      <c r="L20420" t="s">
        <v>60</v>
      </c>
      <c r="M20420">
        <v>615000</v>
      </c>
      <c r="N20420"/>
      <c r="O20420" t="s">
        <v>34400</v>
      </c>
    </row>
    <row r="20421" spans="1:16" x14ac:dyDescent="0.35">
      <c r="A20421" t="s">
        <v>7</v>
      </c>
      <c r="B20421" t="s">
        <v>34401</v>
      </c>
      <c r="C20421" t="s">
        <v>330</v>
      </c>
      <c r="D20421" t="s">
        <v>4515</v>
      </c>
      <c r="E20421" t="s">
        <v>59</v>
      </c>
      <c r="F20421" t="b">
        <v>0</v>
      </c>
      <c r="G20421" t="s">
        <v>41</v>
      </c>
      <c r="H20421" s="1">
        <v>46259.007754629631</v>
      </c>
      <c r="I20421" t="b">
        <v>1</v>
      </c>
      <c r="J20421" t="b">
        <v>0</v>
      </c>
      <c r="K20421" t="s">
        <v>41</v>
      </c>
      <c r="L20421" t="s">
        <v>60</v>
      </c>
      <c r="M20421">
        <v>136500</v>
      </c>
      <c r="N20421"/>
      <c r="O20421" t="s">
        <v>34402</v>
      </c>
    </row>
    <row r="20422" spans="1:16" x14ac:dyDescent="0.35">
      <c r="A20422" t="s">
        <v>1</v>
      </c>
      <c r="B20422" t="s">
        <v>34403</v>
      </c>
      <c r="C20422" t="s">
        <v>76</v>
      </c>
      <c r="D20422" t="s">
        <v>4630</v>
      </c>
      <c r="E20422" t="s">
        <v>59</v>
      </c>
      <c r="F20422" t="b">
        <v>1</v>
      </c>
      <c r="G20422" t="s">
        <v>73</v>
      </c>
      <c r="H20422" s="1">
        <v>46259.008101851847</v>
      </c>
      <c r="I20422" t="b">
        <v>0</v>
      </c>
      <c r="J20422" t="b">
        <v>1</v>
      </c>
      <c r="K20422" t="s">
        <v>41</v>
      </c>
      <c r="L20422" t="s">
        <v>60</v>
      </c>
      <c r="M20422">
        <v>162500</v>
      </c>
      <c r="N20422"/>
      <c r="O20422" t="s">
        <v>32629</v>
      </c>
      <c r="P20422" t="s">
        <v>34404</v>
      </c>
    </row>
    <row r="20423" spans="1:16" x14ac:dyDescent="0.35">
      <c r="A20423" t="s">
        <v>9</v>
      </c>
      <c r="B20423" t="s">
        <v>34405</v>
      </c>
      <c r="C20423" t="s">
        <v>472</v>
      </c>
      <c r="D20423" t="s">
        <v>4526</v>
      </c>
      <c r="E20423" t="s">
        <v>59</v>
      </c>
      <c r="F20423" t="b">
        <v>0</v>
      </c>
      <c r="G20423" t="s">
        <v>89</v>
      </c>
      <c r="H20423" s="1">
        <v>46259.049641203703</v>
      </c>
      <c r="I20423" t="b">
        <v>0</v>
      </c>
      <c r="J20423" t="b">
        <v>1</v>
      </c>
      <c r="K20423" t="s">
        <v>41</v>
      </c>
      <c r="L20423" t="s">
        <v>60</v>
      </c>
      <c r="M20423">
        <v>95350</v>
      </c>
      <c r="N20423"/>
      <c r="O20423" t="s">
        <v>446</v>
      </c>
      <c r="P20423" t="s">
        <v>34406</v>
      </c>
    </row>
    <row r="20424" spans="1:16" x14ac:dyDescent="0.35">
      <c r="A20424" t="s">
        <v>6</v>
      </c>
      <c r="B20424" t="s">
        <v>34373</v>
      </c>
      <c r="C20424" t="s">
        <v>76</v>
      </c>
      <c r="D20424" t="s">
        <v>4526</v>
      </c>
      <c r="E20424" t="s">
        <v>59</v>
      </c>
      <c r="F20424" t="b">
        <v>1</v>
      </c>
      <c r="G20424" t="s">
        <v>40</v>
      </c>
      <c r="H20424" s="1">
        <v>46259.053032407413</v>
      </c>
      <c r="I20424" t="b">
        <v>0</v>
      </c>
      <c r="J20424" t="b">
        <v>0</v>
      </c>
      <c r="K20424" t="s">
        <v>40</v>
      </c>
      <c r="L20424" t="s">
        <v>60</v>
      </c>
      <c r="M20424">
        <v>165000</v>
      </c>
      <c r="N20424"/>
      <c r="O20424" t="s">
        <v>34374</v>
      </c>
      <c r="P20424" t="s">
        <v>34407</v>
      </c>
    </row>
    <row r="20425" spans="1:16" x14ac:dyDescent="0.35">
      <c r="A20425" t="s">
        <v>7</v>
      </c>
      <c r="B20425" t="s">
        <v>10050</v>
      </c>
      <c r="C20425" t="s">
        <v>2304</v>
      </c>
      <c r="D20425" t="s">
        <v>2471</v>
      </c>
      <c r="E20425" t="s">
        <v>59</v>
      </c>
      <c r="F20425" t="b">
        <v>0</v>
      </c>
      <c r="G20425" t="s">
        <v>68</v>
      </c>
      <c r="H20425" s="1">
        <v>46259.084756944438</v>
      </c>
      <c r="I20425" t="b">
        <v>0</v>
      </c>
      <c r="J20425" t="b">
        <v>1</v>
      </c>
      <c r="K20425" t="s">
        <v>41</v>
      </c>
      <c r="L20425" t="s">
        <v>60</v>
      </c>
      <c r="M20425">
        <v>127500</v>
      </c>
      <c r="N20425"/>
      <c r="O20425" t="s">
        <v>34408</v>
      </c>
      <c r="P20425" t="s">
        <v>34409</v>
      </c>
    </row>
    <row r="20426" spans="1:16" x14ac:dyDescent="0.35">
      <c r="A20426" t="s">
        <v>0</v>
      </c>
      <c r="B20426" t="s">
        <v>34410</v>
      </c>
      <c r="C20426" t="s">
        <v>76</v>
      </c>
      <c r="D20426" t="s">
        <v>4630</v>
      </c>
      <c r="E20426" t="s">
        <v>59</v>
      </c>
      <c r="F20426" t="b">
        <v>1</v>
      </c>
      <c r="G20426" t="s">
        <v>41</v>
      </c>
      <c r="H20426" s="1">
        <v>46259.087847222218</v>
      </c>
      <c r="I20426" t="b">
        <v>0</v>
      </c>
      <c r="J20426" t="b">
        <v>0</v>
      </c>
      <c r="K20426" t="s">
        <v>41</v>
      </c>
      <c r="L20426" t="s">
        <v>74</v>
      </c>
      <c r="M20426"/>
      <c r="N20426">
        <v>41.23</v>
      </c>
      <c r="O20426" t="s">
        <v>34411</v>
      </c>
      <c r="P20426" t="s">
        <v>622</v>
      </c>
    </row>
    <row r="20427" spans="1:16" x14ac:dyDescent="0.35">
      <c r="A20427" t="s">
        <v>0</v>
      </c>
      <c r="B20427" t="s">
        <v>34412</v>
      </c>
      <c r="C20427" t="s">
        <v>901</v>
      </c>
      <c r="D20427" t="s">
        <v>2360</v>
      </c>
      <c r="E20427" t="s">
        <v>59</v>
      </c>
      <c r="F20427" t="b">
        <v>0</v>
      </c>
      <c r="G20427" t="s">
        <v>77</v>
      </c>
      <c r="H20427" s="1">
        <v>46259.209733796299</v>
      </c>
      <c r="I20427" t="b">
        <v>0</v>
      </c>
      <c r="J20427" t="b">
        <v>0</v>
      </c>
      <c r="K20427" t="s">
        <v>41</v>
      </c>
      <c r="L20427" t="s">
        <v>60</v>
      </c>
      <c r="M20427">
        <v>109000</v>
      </c>
      <c r="N20427"/>
      <c r="O20427" t="s">
        <v>34413</v>
      </c>
      <c r="P20427" t="s">
        <v>2004</v>
      </c>
    </row>
    <row r="20428" spans="1:16" x14ac:dyDescent="0.35">
      <c r="A20428" t="s">
        <v>0</v>
      </c>
      <c r="B20428" t="s">
        <v>34414</v>
      </c>
      <c r="C20428" t="s">
        <v>1518</v>
      </c>
      <c r="D20428" t="s">
        <v>31335</v>
      </c>
      <c r="E20428" t="s">
        <v>59</v>
      </c>
      <c r="F20428" t="b">
        <v>0</v>
      </c>
      <c r="G20428" t="s">
        <v>41</v>
      </c>
      <c r="H20428" s="1">
        <v>46259.25513888889</v>
      </c>
      <c r="I20428" t="b">
        <v>0</v>
      </c>
      <c r="J20428" t="b">
        <v>1</v>
      </c>
      <c r="K20428" t="s">
        <v>41</v>
      </c>
      <c r="L20428" t="s">
        <v>60</v>
      </c>
      <c r="M20428">
        <v>140552.79</v>
      </c>
      <c r="N20428"/>
      <c r="O20428" t="s">
        <v>3628</v>
      </c>
      <c r="P20428" t="s">
        <v>34415</v>
      </c>
    </row>
    <row r="20429" spans="1:16" x14ac:dyDescent="0.35">
      <c r="A20429" t="s">
        <v>1</v>
      </c>
      <c r="B20429" t="s">
        <v>34416</v>
      </c>
      <c r="C20429" t="s">
        <v>76</v>
      </c>
      <c r="D20429" t="s">
        <v>4630</v>
      </c>
      <c r="E20429" t="s">
        <v>59</v>
      </c>
      <c r="F20429" t="b">
        <v>1</v>
      </c>
      <c r="G20429" t="s">
        <v>77</v>
      </c>
      <c r="H20429" s="1">
        <v>46259.259131944447</v>
      </c>
      <c r="I20429" t="b">
        <v>1</v>
      </c>
      <c r="J20429" t="b">
        <v>0</v>
      </c>
      <c r="K20429" t="s">
        <v>41</v>
      </c>
      <c r="L20429" t="s">
        <v>60</v>
      </c>
      <c r="M20429">
        <v>137000</v>
      </c>
      <c r="N20429"/>
      <c r="O20429" t="s">
        <v>3490</v>
      </c>
      <c r="P20429" t="s">
        <v>34417</v>
      </c>
    </row>
    <row r="20430" spans="1:16" x14ac:dyDescent="0.35">
      <c r="A20430" t="s">
        <v>7</v>
      </c>
      <c r="B20430" t="s">
        <v>34418</v>
      </c>
      <c r="C20430" t="s">
        <v>489</v>
      </c>
      <c r="D20430" t="s">
        <v>2360</v>
      </c>
      <c r="E20430" t="s">
        <v>59</v>
      </c>
      <c r="F20430" t="b">
        <v>0</v>
      </c>
      <c r="G20430" t="s">
        <v>77</v>
      </c>
      <c r="H20430" s="1">
        <v>46259.293032407397</v>
      </c>
      <c r="I20430" t="b">
        <v>0</v>
      </c>
      <c r="J20430" t="b">
        <v>1</v>
      </c>
      <c r="K20430" t="s">
        <v>41</v>
      </c>
      <c r="L20430" t="s">
        <v>60</v>
      </c>
      <c r="M20430">
        <v>175500</v>
      </c>
      <c r="N20430"/>
      <c r="O20430" t="s">
        <v>424</v>
      </c>
      <c r="P20430" t="s">
        <v>30187</v>
      </c>
    </row>
    <row r="20431" spans="1:16" x14ac:dyDescent="0.35">
      <c r="A20431" t="s">
        <v>7</v>
      </c>
      <c r="B20431" t="s">
        <v>34419</v>
      </c>
      <c r="C20431" t="s">
        <v>514</v>
      </c>
      <c r="D20431" t="s">
        <v>2360</v>
      </c>
      <c r="E20431" t="s">
        <v>59</v>
      </c>
      <c r="F20431" t="b">
        <v>0</v>
      </c>
      <c r="G20431" t="s">
        <v>77</v>
      </c>
      <c r="H20431" s="1">
        <v>46259.293067129627</v>
      </c>
      <c r="I20431" t="b">
        <v>0</v>
      </c>
      <c r="J20431" t="b">
        <v>1</v>
      </c>
      <c r="K20431" t="s">
        <v>41</v>
      </c>
      <c r="L20431" t="s">
        <v>60</v>
      </c>
      <c r="M20431">
        <v>130000</v>
      </c>
      <c r="N20431"/>
      <c r="O20431" t="s">
        <v>424</v>
      </c>
    </row>
    <row r="20432" spans="1:16" x14ac:dyDescent="0.35">
      <c r="A20432" t="s">
        <v>2</v>
      </c>
      <c r="B20432" t="s">
        <v>6406</v>
      </c>
      <c r="C20432" t="s">
        <v>2179</v>
      </c>
      <c r="D20432" t="s">
        <v>2360</v>
      </c>
      <c r="E20432" t="s">
        <v>59</v>
      </c>
      <c r="F20432" t="b">
        <v>0</v>
      </c>
      <c r="G20432" t="s">
        <v>65</v>
      </c>
      <c r="H20432" s="1">
        <v>46259.29310185185</v>
      </c>
      <c r="I20432" t="b">
        <v>0</v>
      </c>
      <c r="J20432" t="b">
        <v>1</v>
      </c>
      <c r="K20432" t="s">
        <v>41</v>
      </c>
      <c r="L20432" t="s">
        <v>60</v>
      </c>
      <c r="M20432">
        <v>162000</v>
      </c>
      <c r="N20432"/>
      <c r="O20432" t="s">
        <v>424</v>
      </c>
      <c r="P20432" t="s">
        <v>27170</v>
      </c>
    </row>
    <row r="20433" spans="1:16" x14ac:dyDescent="0.35">
      <c r="A20433" t="s">
        <v>0</v>
      </c>
      <c r="B20433" t="s">
        <v>298</v>
      </c>
      <c r="C20433" t="s">
        <v>941</v>
      </c>
      <c r="D20433" t="s">
        <v>2360</v>
      </c>
      <c r="E20433" t="s">
        <v>72</v>
      </c>
      <c r="F20433" t="b">
        <v>0</v>
      </c>
      <c r="G20433" t="s">
        <v>65</v>
      </c>
      <c r="H20433" s="1">
        <v>46259.297002314823</v>
      </c>
      <c r="I20433" t="b">
        <v>0</v>
      </c>
      <c r="J20433" t="b">
        <v>1</v>
      </c>
      <c r="K20433" t="s">
        <v>41</v>
      </c>
      <c r="L20433" t="s">
        <v>60</v>
      </c>
      <c r="M20433">
        <v>120000</v>
      </c>
      <c r="N20433"/>
      <c r="O20433" t="s">
        <v>424</v>
      </c>
      <c r="P20433" t="s">
        <v>7305</v>
      </c>
    </row>
    <row r="20434" spans="1:16" x14ac:dyDescent="0.35">
      <c r="A20434" t="s">
        <v>0</v>
      </c>
      <c r="B20434" t="s">
        <v>34420</v>
      </c>
      <c r="C20434" t="s">
        <v>24462</v>
      </c>
      <c r="D20434" t="s">
        <v>4346</v>
      </c>
      <c r="E20434" t="s">
        <v>132</v>
      </c>
      <c r="F20434" t="b">
        <v>0</v>
      </c>
      <c r="G20434" t="s">
        <v>41</v>
      </c>
      <c r="H20434" s="1">
        <v>46259.338472222233</v>
      </c>
      <c r="I20434" t="b">
        <v>0</v>
      </c>
      <c r="J20434" t="b">
        <v>1</v>
      </c>
      <c r="K20434" t="s">
        <v>41</v>
      </c>
      <c r="L20434" t="s">
        <v>74</v>
      </c>
      <c r="M20434"/>
      <c r="N20434">
        <v>55.5</v>
      </c>
      <c r="O20434" t="s">
        <v>34421</v>
      </c>
      <c r="P20434" t="s">
        <v>219</v>
      </c>
    </row>
    <row r="20435" spans="1:16" x14ac:dyDescent="0.35">
      <c r="A20435" t="s">
        <v>4</v>
      </c>
      <c r="B20435" t="s">
        <v>34320</v>
      </c>
      <c r="C20435" t="s">
        <v>5795</v>
      </c>
      <c r="D20435" t="s">
        <v>34422</v>
      </c>
      <c r="E20435" t="s">
        <v>59</v>
      </c>
      <c r="F20435" t="b">
        <v>0</v>
      </c>
      <c r="G20435" t="s">
        <v>40</v>
      </c>
      <c r="H20435" s="1">
        <v>46259.346550925933</v>
      </c>
      <c r="I20435" t="b">
        <v>0</v>
      </c>
      <c r="J20435" t="b">
        <v>0</v>
      </c>
      <c r="K20435" t="s">
        <v>40</v>
      </c>
      <c r="L20435" t="s">
        <v>60</v>
      </c>
      <c r="M20435">
        <v>100000</v>
      </c>
      <c r="N20435"/>
      <c r="O20435" t="s">
        <v>31391</v>
      </c>
    </row>
    <row r="20436" spans="1:16" x14ac:dyDescent="0.35">
      <c r="A20436" t="s">
        <v>0</v>
      </c>
      <c r="B20436" t="s">
        <v>34423</v>
      </c>
      <c r="C20436" t="s">
        <v>121</v>
      </c>
      <c r="D20436" t="s">
        <v>4550</v>
      </c>
      <c r="E20436" t="s">
        <v>59</v>
      </c>
      <c r="F20436" t="b">
        <v>0</v>
      </c>
      <c r="G20436" t="s">
        <v>68</v>
      </c>
      <c r="H20436" s="1">
        <v>46259.37636574074</v>
      </c>
      <c r="I20436" t="b">
        <v>0</v>
      </c>
      <c r="J20436" t="b">
        <v>1</v>
      </c>
      <c r="K20436" t="s">
        <v>41</v>
      </c>
      <c r="L20436" t="s">
        <v>60</v>
      </c>
      <c r="M20436">
        <v>79050</v>
      </c>
      <c r="N20436"/>
      <c r="O20436" t="s">
        <v>33248</v>
      </c>
      <c r="P20436" t="s">
        <v>945</v>
      </c>
    </row>
    <row r="20437" spans="1:16" x14ac:dyDescent="0.35">
      <c r="A20437" t="s">
        <v>8</v>
      </c>
      <c r="B20437" t="s">
        <v>34424</v>
      </c>
      <c r="C20437" t="s">
        <v>10940</v>
      </c>
      <c r="D20437" t="s">
        <v>4550</v>
      </c>
      <c r="E20437" t="s">
        <v>59</v>
      </c>
      <c r="F20437" t="b">
        <v>0</v>
      </c>
      <c r="G20437" t="s">
        <v>68</v>
      </c>
      <c r="H20437" s="1">
        <v>46259.380335648151</v>
      </c>
      <c r="I20437" t="b">
        <v>0</v>
      </c>
      <c r="J20437" t="b">
        <v>1</v>
      </c>
      <c r="K20437" t="s">
        <v>41</v>
      </c>
      <c r="L20437" t="s">
        <v>60</v>
      </c>
      <c r="M20437">
        <v>166000</v>
      </c>
      <c r="N20437"/>
      <c r="O20437" t="s">
        <v>34425</v>
      </c>
      <c r="P20437" t="s">
        <v>34426</v>
      </c>
    </row>
    <row r="20438" spans="1:16" x14ac:dyDescent="0.35">
      <c r="A20438" t="s">
        <v>6</v>
      </c>
      <c r="B20438" t="s">
        <v>34427</v>
      </c>
      <c r="C20438" t="s">
        <v>41</v>
      </c>
      <c r="D20438" t="s">
        <v>4550</v>
      </c>
      <c r="E20438" t="s">
        <v>59</v>
      </c>
      <c r="F20438" t="b">
        <v>0</v>
      </c>
      <c r="G20438" t="s">
        <v>41</v>
      </c>
      <c r="H20438" s="1">
        <v>46259.425625000003</v>
      </c>
      <c r="I20438" t="b">
        <v>0</v>
      </c>
      <c r="J20438" t="b">
        <v>1</v>
      </c>
      <c r="K20438" t="s">
        <v>41</v>
      </c>
      <c r="L20438" t="s">
        <v>60</v>
      </c>
      <c r="M20438">
        <v>205673.5</v>
      </c>
      <c r="N20438"/>
      <c r="O20438" t="s">
        <v>3168</v>
      </c>
      <c r="P20438" t="s">
        <v>34428</v>
      </c>
    </row>
    <row r="20439" spans="1:16" x14ac:dyDescent="0.35">
      <c r="A20439" t="s">
        <v>1</v>
      </c>
      <c r="B20439" t="s">
        <v>34429</v>
      </c>
      <c r="C20439" t="s">
        <v>1431</v>
      </c>
      <c r="D20439" t="s">
        <v>24507</v>
      </c>
      <c r="E20439" t="s">
        <v>59</v>
      </c>
      <c r="F20439" t="b">
        <v>0</v>
      </c>
      <c r="G20439" t="s">
        <v>19</v>
      </c>
      <c r="H20439" s="1">
        <v>46259.42765046296</v>
      </c>
      <c r="I20439" t="b">
        <v>1</v>
      </c>
      <c r="J20439" t="b">
        <v>0</v>
      </c>
      <c r="K20439" t="s">
        <v>19</v>
      </c>
      <c r="L20439" t="s">
        <v>60</v>
      </c>
      <c r="M20439">
        <v>1150000</v>
      </c>
      <c r="N20439"/>
      <c r="O20439" t="s">
        <v>34430</v>
      </c>
      <c r="P20439" t="s">
        <v>954</v>
      </c>
    </row>
    <row r="20440" spans="1:16" x14ac:dyDescent="0.35">
      <c r="A20440" t="s">
        <v>1</v>
      </c>
      <c r="B20440" t="s">
        <v>34429</v>
      </c>
      <c r="C20440" t="s">
        <v>20296</v>
      </c>
      <c r="D20440" t="s">
        <v>4346</v>
      </c>
      <c r="E20440" t="s">
        <v>59</v>
      </c>
      <c r="F20440" t="b">
        <v>0</v>
      </c>
      <c r="G20440" t="s">
        <v>19</v>
      </c>
      <c r="H20440" s="1">
        <v>46259.427754629629</v>
      </c>
      <c r="I20440" t="b">
        <v>1</v>
      </c>
      <c r="J20440" t="b">
        <v>0</v>
      </c>
      <c r="K20440" t="s">
        <v>19</v>
      </c>
      <c r="L20440" t="s">
        <v>60</v>
      </c>
      <c r="M20440">
        <v>1150000</v>
      </c>
      <c r="N20440"/>
      <c r="O20440" t="s">
        <v>34430</v>
      </c>
      <c r="P20440" t="s">
        <v>954</v>
      </c>
    </row>
    <row r="20441" spans="1:16" x14ac:dyDescent="0.35">
      <c r="A20441" t="s">
        <v>0</v>
      </c>
      <c r="B20441" t="s">
        <v>34431</v>
      </c>
      <c r="C20441" t="s">
        <v>3798</v>
      </c>
      <c r="D20441" t="s">
        <v>5440</v>
      </c>
      <c r="E20441" t="s">
        <v>59</v>
      </c>
      <c r="F20441" t="b">
        <v>0</v>
      </c>
      <c r="G20441" t="s">
        <v>77</v>
      </c>
      <c r="H20441" s="1">
        <v>46259.459699074083</v>
      </c>
      <c r="I20441" t="b">
        <v>0</v>
      </c>
      <c r="J20441" t="b">
        <v>0</v>
      </c>
      <c r="K20441" t="s">
        <v>41</v>
      </c>
      <c r="L20441" t="s">
        <v>60</v>
      </c>
      <c r="M20441">
        <v>105660</v>
      </c>
      <c r="N20441"/>
      <c r="O20441" t="s">
        <v>34432</v>
      </c>
      <c r="P20441" t="s">
        <v>219</v>
      </c>
    </row>
    <row r="20442" spans="1:16" x14ac:dyDescent="0.35">
      <c r="A20442" t="s">
        <v>3</v>
      </c>
      <c r="B20442" t="s">
        <v>34433</v>
      </c>
      <c r="C20442" t="s">
        <v>3647</v>
      </c>
      <c r="D20442" t="s">
        <v>2360</v>
      </c>
      <c r="E20442" t="s">
        <v>59</v>
      </c>
      <c r="F20442" t="b">
        <v>0</v>
      </c>
      <c r="G20442" t="s">
        <v>73</v>
      </c>
      <c r="H20442" s="1">
        <v>46259.459722222222</v>
      </c>
      <c r="I20442" t="b">
        <v>1</v>
      </c>
      <c r="J20442" t="b">
        <v>1</v>
      </c>
      <c r="K20442" t="s">
        <v>41</v>
      </c>
      <c r="L20442" t="s">
        <v>60</v>
      </c>
      <c r="M20442">
        <v>41500</v>
      </c>
      <c r="N20442"/>
      <c r="O20442" t="s">
        <v>8342</v>
      </c>
      <c r="P20442" t="s">
        <v>34434</v>
      </c>
    </row>
    <row r="20443" spans="1:16" x14ac:dyDescent="0.35">
      <c r="A20443" t="s">
        <v>5</v>
      </c>
      <c r="B20443" t="s">
        <v>4238</v>
      </c>
      <c r="C20443" t="s">
        <v>271</v>
      </c>
      <c r="D20443" t="s">
        <v>4526</v>
      </c>
      <c r="E20443" t="s">
        <v>59</v>
      </c>
      <c r="F20443" t="b">
        <v>0</v>
      </c>
      <c r="G20443" t="s">
        <v>89</v>
      </c>
      <c r="H20443" s="1">
        <v>46259.467604166668</v>
      </c>
      <c r="I20443" t="b">
        <v>0</v>
      </c>
      <c r="J20443" t="b">
        <v>1</v>
      </c>
      <c r="K20443" t="s">
        <v>41</v>
      </c>
      <c r="L20443" t="s">
        <v>60</v>
      </c>
      <c r="M20443">
        <v>157380</v>
      </c>
      <c r="N20443"/>
      <c r="O20443" t="s">
        <v>27578</v>
      </c>
      <c r="P20443" t="s">
        <v>34435</v>
      </c>
    </row>
    <row r="20444" spans="1:16" x14ac:dyDescent="0.35">
      <c r="A20444" t="s">
        <v>5</v>
      </c>
      <c r="B20444" t="s">
        <v>5</v>
      </c>
      <c r="C20444" t="s">
        <v>11229</v>
      </c>
      <c r="D20444" t="s">
        <v>34436</v>
      </c>
      <c r="E20444" t="s">
        <v>59</v>
      </c>
      <c r="F20444" t="b">
        <v>0</v>
      </c>
      <c r="G20444" t="s">
        <v>40</v>
      </c>
      <c r="H20444" s="1">
        <v>46259.471562500003</v>
      </c>
      <c r="I20444" t="b">
        <v>1</v>
      </c>
      <c r="J20444" t="b">
        <v>0</v>
      </c>
      <c r="K20444" t="s">
        <v>40</v>
      </c>
      <c r="L20444" t="s">
        <v>60</v>
      </c>
      <c r="M20444">
        <v>90000</v>
      </c>
      <c r="N20444"/>
      <c r="O20444" t="s">
        <v>31391</v>
      </c>
    </row>
    <row r="20445" spans="1:16" x14ac:dyDescent="0.35">
      <c r="A20445" t="s">
        <v>3</v>
      </c>
      <c r="B20445" t="s">
        <v>34437</v>
      </c>
      <c r="C20445" t="s">
        <v>1233</v>
      </c>
      <c r="D20445" t="s">
        <v>25190</v>
      </c>
      <c r="E20445" t="s">
        <v>59</v>
      </c>
      <c r="F20445" t="b">
        <v>0</v>
      </c>
      <c r="G20445" t="s">
        <v>73</v>
      </c>
      <c r="H20445" s="1">
        <v>46259.501388888893</v>
      </c>
      <c r="I20445" t="b">
        <v>0</v>
      </c>
      <c r="J20445" t="b">
        <v>1</v>
      </c>
      <c r="K20445" t="s">
        <v>41</v>
      </c>
      <c r="L20445" t="s">
        <v>74</v>
      </c>
      <c r="M20445"/>
      <c r="N20445">
        <v>45</v>
      </c>
      <c r="O20445" t="s">
        <v>2724</v>
      </c>
      <c r="P20445" t="s">
        <v>85</v>
      </c>
    </row>
    <row r="20446" spans="1:16" x14ac:dyDescent="0.35">
      <c r="A20446" t="s">
        <v>9</v>
      </c>
      <c r="B20446" t="s">
        <v>34438</v>
      </c>
      <c r="C20446" t="s">
        <v>7535</v>
      </c>
      <c r="D20446" t="s">
        <v>4550</v>
      </c>
      <c r="E20446" t="s">
        <v>59</v>
      </c>
      <c r="F20446" t="b">
        <v>0</v>
      </c>
      <c r="G20446" t="s">
        <v>20</v>
      </c>
      <c r="H20446" s="1">
        <v>46259.511053240742</v>
      </c>
      <c r="I20446" t="b">
        <v>0</v>
      </c>
      <c r="J20446" t="b">
        <v>0</v>
      </c>
      <c r="K20446" t="s">
        <v>20</v>
      </c>
      <c r="L20446" t="s">
        <v>60</v>
      </c>
      <c r="M20446">
        <v>64100</v>
      </c>
      <c r="N20446"/>
      <c r="O20446" t="s">
        <v>985</v>
      </c>
      <c r="P20446" t="s">
        <v>34439</v>
      </c>
    </row>
    <row r="20447" spans="1:16" x14ac:dyDescent="0.35">
      <c r="A20447" t="s">
        <v>1</v>
      </c>
      <c r="B20447" t="s">
        <v>3156</v>
      </c>
      <c r="C20447" t="s">
        <v>209</v>
      </c>
      <c r="D20447" t="s">
        <v>4526</v>
      </c>
      <c r="E20447" t="s">
        <v>59</v>
      </c>
      <c r="F20447" t="b">
        <v>0</v>
      </c>
      <c r="G20447" t="s">
        <v>19</v>
      </c>
      <c r="H20447" s="1">
        <v>46259.511099537027</v>
      </c>
      <c r="I20447" t="b">
        <v>0</v>
      </c>
      <c r="J20447" t="b">
        <v>0</v>
      </c>
      <c r="K20447" t="s">
        <v>19</v>
      </c>
      <c r="L20447" t="s">
        <v>60</v>
      </c>
      <c r="M20447">
        <v>32.5</v>
      </c>
      <c r="N20447"/>
      <c r="O20447" t="s">
        <v>34440</v>
      </c>
      <c r="P20447" t="s">
        <v>24451</v>
      </c>
    </row>
    <row r="20448" spans="1:16" x14ac:dyDescent="0.35">
      <c r="A20448" t="s">
        <v>0</v>
      </c>
      <c r="B20448" t="s">
        <v>34441</v>
      </c>
      <c r="C20448" t="s">
        <v>752</v>
      </c>
      <c r="D20448" t="s">
        <v>4526</v>
      </c>
      <c r="E20448" t="s">
        <v>59</v>
      </c>
      <c r="F20448" t="b">
        <v>0</v>
      </c>
      <c r="G20448" t="s">
        <v>65</v>
      </c>
      <c r="H20448" s="1">
        <v>46259.543124999997</v>
      </c>
      <c r="I20448" t="b">
        <v>1</v>
      </c>
      <c r="J20448" t="b">
        <v>0</v>
      </c>
      <c r="K20448" t="s">
        <v>41</v>
      </c>
      <c r="L20448" t="s">
        <v>74</v>
      </c>
      <c r="M20448"/>
      <c r="N20448">
        <v>55</v>
      </c>
      <c r="O20448" t="s">
        <v>2336</v>
      </c>
    </row>
    <row r="20449" spans="1:16" x14ac:dyDescent="0.35">
      <c r="A20449" t="s">
        <v>1</v>
      </c>
      <c r="B20449" t="s">
        <v>1</v>
      </c>
      <c r="C20449" t="s">
        <v>565</v>
      </c>
      <c r="D20449" t="s">
        <v>4346</v>
      </c>
      <c r="E20449" t="s">
        <v>59</v>
      </c>
      <c r="F20449" t="b">
        <v>0</v>
      </c>
      <c r="G20449" t="s">
        <v>89</v>
      </c>
      <c r="H20449" s="1">
        <v>46259.550879629627</v>
      </c>
      <c r="I20449" t="b">
        <v>1</v>
      </c>
      <c r="J20449" t="b">
        <v>0</v>
      </c>
      <c r="K20449" t="s">
        <v>41</v>
      </c>
      <c r="L20449" t="s">
        <v>60</v>
      </c>
      <c r="M20449">
        <v>122550.86500000001</v>
      </c>
      <c r="N20449"/>
      <c r="O20449" t="s">
        <v>34442</v>
      </c>
      <c r="P20449" t="s">
        <v>34443</v>
      </c>
    </row>
    <row r="20450" spans="1:16" x14ac:dyDescent="0.35">
      <c r="A20450" t="s">
        <v>1</v>
      </c>
      <c r="B20450" t="s">
        <v>3069</v>
      </c>
      <c r="C20450" t="s">
        <v>76</v>
      </c>
      <c r="D20450" t="s">
        <v>4526</v>
      </c>
      <c r="E20450" t="s">
        <v>59</v>
      </c>
      <c r="F20450" t="b">
        <v>1</v>
      </c>
      <c r="G20450" t="s">
        <v>89</v>
      </c>
      <c r="H20450" s="1">
        <v>46259.550902777781</v>
      </c>
      <c r="I20450" t="b">
        <v>0</v>
      </c>
      <c r="J20450" t="b">
        <v>1</v>
      </c>
      <c r="K20450" t="s">
        <v>41</v>
      </c>
      <c r="L20450" t="s">
        <v>60</v>
      </c>
      <c r="M20450">
        <v>55000</v>
      </c>
      <c r="N20450"/>
      <c r="O20450" t="s">
        <v>5786</v>
      </c>
      <c r="P20450" t="s">
        <v>34444</v>
      </c>
    </row>
    <row r="20451" spans="1:16" x14ac:dyDescent="0.35">
      <c r="A20451" t="s">
        <v>3</v>
      </c>
      <c r="B20451" t="s">
        <v>34445</v>
      </c>
      <c r="C20451" t="s">
        <v>76</v>
      </c>
      <c r="D20451" t="s">
        <v>4526</v>
      </c>
      <c r="E20451" t="s">
        <v>88</v>
      </c>
      <c r="F20451" t="b">
        <v>1</v>
      </c>
      <c r="G20451" t="s">
        <v>77</v>
      </c>
      <c r="H20451" s="1">
        <v>46259.584699074083</v>
      </c>
      <c r="I20451" t="b">
        <v>1</v>
      </c>
      <c r="J20451" t="b">
        <v>0</v>
      </c>
      <c r="K20451" t="s">
        <v>41</v>
      </c>
      <c r="L20451" t="s">
        <v>74</v>
      </c>
      <c r="M20451"/>
      <c r="N20451">
        <v>55</v>
      </c>
      <c r="O20451" t="s">
        <v>33333</v>
      </c>
      <c r="P20451" t="s">
        <v>34446</v>
      </c>
    </row>
    <row r="20452" spans="1:16" x14ac:dyDescent="0.35">
      <c r="A20452" t="s">
        <v>0</v>
      </c>
      <c r="B20452" t="s">
        <v>1271</v>
      </c>
      <c r="C20452" t="s">
        <v>33882</v>
      </c>
      <c r="D20452" t="s">
        <v>31335</v>
      </c>
      <c r="E20452" t="s">
        <v>59</v>
      </c>
      <c r="F20452" t="b">
        <v>0</v>
      </c>
      <c r="G20452" t="s">
        <v>41</v>
      </c>
      <c r="H20452" s="1">
        <v>46259.588425925933</v>
      </c>
      <c r="I20452" t="b">
        <v>0</v>
      </c>
      <c r="J20452" t="b">
        <v>1</v>
      </c>
      <c r="K20452" t="s">
        <v>41</v>
      </c>
      <c r="L20452" t="s">
        <v>60</v>
      </c>
      <c r="M20452">
        <v>87500</v>
      </c>
      <c r="N20452"/>
      <c r="O20452" t="s">
        <v>34447</v>
      </c>
      <c r="P20452" t="s">
        <v>34448</v>
      </c>
    </row>
    <row r="20453" spans="1:16" x14ac:dyDescent="0.35">
      <c r="A20453" t="s">
        <v>1</v>
      </c>
      <c r="B20453" t="s">
        <v>34449</v>
      </c>
      <c r="C20453" t="s">
        <v>3266</v>
      </c>
      <c r="D20453" t="s">
        <v>4526</v>
      </c>
      <c r="E20453" t="s">
        <v>59</v>
      </c>
      <c r="F20453" t="b">
        <v>0</v>
      </c>
      <c r="G20453" t="s">
        <v>89</v>
      </c>
      <c r="H20453" s="1">
        <v>46259.592546296299</v>
      </c>
      <c r="I20453" t="b">
        <v>0</v>
      </c>
      <c r="J20453" t="b">
        <v>1</v>
      </c>
      <c r="K20453" t="s">
        <v>41</v>
      </c>
      <c r="L20453" t="s">
        <v>60</v>
      </c>
      <c r="M20453">
        <v>131532</v>
      </c>
      <c r="N20453"/>
      <c r="O20453" t="s">
        <v>34450</v>
      </c>
      <c r="P20453" t="s">
        <v>34451</v>
      </c>
    </row>
    <row r="20454" spans="1:16" x14ac:dyDescent="0.35">
      <c r="A20454" t="s">
        <v>1</v>
      </c>
      <c r="B20454" t="s">
        <v>34452</v>
      </c>
      <c r="C20454" t="s">
        <v>5273</v>
      </c>
      <c r="D20454" t="s">
        <v>34345</v>
      </c>
      <c r="E20454" t="s">
        <v>59</v>
      </c>
      <c r="F20454" t="b">
        <v>0</v>
      </c>
      <c r="G20454" t="s">
        <v>40</v>
      </c>
      <c r="H20454" s="1">
        <v>46259.596493055556</v>
      </c>
      <c r="I20454" t="b">
        <v>0</v>
      </c>
      <c r="J20454" t="b">
        <v>0</v>
      </c>
      <c r="K20454" t="s">
        <v>40</v>
      </c>
      <c r="L20454" t="s">
        <v>60</v>
      </c>
      <c r="M20454">
        <v>72500</v>
      </c>
      <c r="N20454"/>
      <c r="O20454" t="s">
        <v>34345</v>
      </c>
      <c r="P20454" t="s">
        <v>34453</v>
      </c>
    </row>
    <row r="20455" spans="1:16" x14ac:dyDescent="0.35">
      <c r="A20455" t="s">
        <v>1</v>
      </c>
      <c r="B20455" t="s">
        <v>34454</v>
      </c>
      <c r="C20455" t="s">
        <v>34455</v>
      </c>
      <c r="D20455" t="s">
        <v>24507</v>
      </c>
      <c r="E20455" t="s">
        <v>59</v>
      </c>
      <c r="F20455" t="b">
        <v>0</v>
      </c>
      <c r="G20455" t="s">
        <v>40</v>
      </c>
      <c r="H20455" s="1">
        <v>46259.596550925933</v>
      </c>
      <c r="I20455" t="b">
        <v>0</v>
      </c>
      <c r="J20455" t="b">
        <v>0</v>
      </c>
      <c r="K20455" t="s">
        <v>40</v>
      </c>
      <c r="L20455" t="s">
        <v>60</v>
      </c>
      <c r="M20455">
        <v>37500</v>
      </c>
      <c r="N20455"/>
      <c r="O20455" t="s">
        <v>34456</v>
      </c>
    </row>
    <row r="20456" spans="1:16" x14ac:dyDescent="0.35">
      <c r="A20456" t="s">
        <v>5</v>
      </c>
      <c r="B20456" t="s">
        <v>3472</v>
      </c>
      <c r="C20456" t="s">
        <v>6956</v>
      </c>
      <c r="D20456" t="s">
        <v>4346</v>
      </c>
      <c r="E20456" t="s">
        <v>59</v>
      </c>
      <c r="F20456" t="b">
        <v>0</v>
      </c>
      <c r="G20456" t="s">
        <v>40</v>
      </c>
      <c r="H20456" s="1">
        <v>46259.596643518518</v>
      </c>
      <c r="I20456" t="b">
        <v>1</v>
      </c>
      <c r="J20456" t="b">
        <v>0</v>
      </c>
      <c r="K20456" t="s">
        <v>40</v>
      </c>
      <c r="L20456" t="s">
        <v>60</v>
      </c>
      <c r="M20456">
        <v>76741</v>
      </c>
      <c r="N20456"/>
      <c r="O20456" t="s">
        <v>539</v>
      </c>
      <c r="P20456" t="s">
        <v>8488</v>
      </c>
    </row>
    <row r="20457" spans="1:16" x14ac:dyDescent="0.35">
      <c r="A20457" t="s">
        <v>0</v>
      </c>
      <c r="B20457" t="s">
        <v>34457</v>
      </c>
      <c r="C20457" t="s">
        <v>86</v>
      </c>
      <c r="D20457" t="s">
        <v>4630</v>
      </c>
      <c r="E20457" t="s">
        <v>88</v>
      </c>
      <c r="F20457" t="b">
        <v>0</v>
      </c>
      <c r="G20457" t="s">
        <v>77</v>
      </c>
      <c r="H20457" s="1">
        <v>46259.62636574074</v>
      </c>
      <c r="I20457" t="b">
        <v>1</v>
      </c>
      <c r="J20457" t="b">
        <v>0</v>
      </c>
      <c r="K20457" t="s">
        <v>41</v>
      </c>
      <c r="L20457" t="s">
        <v>74</v>
      </c>
      <c r="M20457"/>
      <c r="N20457">
        <v>102</v>
      </c>
      <c r="O20457" t="s">
        <v>34458</v>
      </c>
    </row>
    <row r="20458" spans="1:16" x14ac:dyDescent="0.35">
      <c r="A20458" t="s">
        <v>0</v>
      </c>
      <c r="B20458" t="s">
        <v>34459</v>
      </c>
      <c r="C20458" t="s">
        <v>246</v>
      </c>
      <c r="D20458" t="s">
        <v>4526</v>
      </c>
      <c r="E20458" t="s">
        <v>88</v>
      </c>
      <c r="F20458" t="b">
        <v>0</v>
      </c>
      <c r="G20458" t="s">
        <v>65</v>
      </c>
      <c r="H20458" s="1">
        <v>46259.626435185193</v>
      </c>
      <c r="I20458" t="b">
        <v>1</v>
      </c>
      <c r="J20458" t="b">
        <v>0</v>
      </c>
      <c r="K20458" t="s">
        <v>41</v>
      </c>
      <c r="L20458" t="s">
        <v>74</v>
      </c>
      <c r="M20458"/>
      <c r="N20458">
        <v>72.5</v>
      </c>
      <c r="O20458" t="s">
        <v>16592</v>
      </c>
      <c r="P20458" t="s">
        <v>3650</v>
      </c>
    </row>
    <row r="20459" spans="1:16" x14ac:dyDescent="0.35">
      <c r="A20459" t="s">
        <v>2</v>
      </c>
      <c r="B20459" t="s">
        <v>34460</v>
      </c>
      <c r="C20459" t="s">
        <v>2922</v>
      </c>
      <c r="D20459" t="s">
        <v>4526</v>
      </c>
      <c r="E20459" t="s">
        <v>59</v>
      </c>
      <c r="F20459" t="b">
        <v>0</v>
      </c>
      <c r="G20459" t="s">
        <v>73</v>
      </c>
      <c r="H20459" s="1">
        <v>46259.630358796298</v>
      </c>
      <c r="I20459" t="b">
        <v>0</v>
      </c>
      <c r="J20459" t="b">
        <v>1</v>
      </c>
      <c r="K20459" t="s">
        <v>41</v>
      </c>
      <c r="L20459" t="s">
        <v>60</v>
      </c>
      <c r="M20459">
        <v>104447.5</v>
      </c>
      <c r="N20459"/>
      <c r="O20459" t="s">
        <v>7007</v>
      </c>
      <c r="P20459" t="s">
        <v>34461</v>
      </c>
    </row>
    <row r="20460" spans="1:16" x14ac:dyDescent="0.35">
      <c r="A20460" t="s">
        <v>1</v>
      </c>
      <c r="B20460" t="s">
        <v>34462</v>
      </c>
      <c r="C20460" t="s">
        <v>41</v>
      </c>
      <c r="D20460" t="s">
        <v>4526</v>
      </c>
      <c r="E20460" t="s">
        <v>59</v>
      </c>
      <c r="F20460" t="b">
        <v>0</v>
      </c>
      <c r="G20460" t="s">
        <v>89</v>
      </c>
      <c r="H20460" s="1">
        <v>46259.634166666663</v>
      </c>
      <c r="I20460" t="b">
        <v>0</v>
      </c>
      <c r="J20460" t="b">
        <v>0</v>
      </c>
      <c r="K20460" t="s">
        <v>41</v>
      </c>
      <c r="L20460" t="s">
        <v>60</v>
      </c>
      <c r="M20460">
        <v>165000</v>
      </c>
      <c r="N20460"/>
      <c r="O20460" t="s">
        <v>3665</v>
      </c>
      <c r="P20460" t="s">
        <v>34463</v>
      </c>
    </row>
    <row r="20461" spans="1:16" x14ac:dyDescent="0.35">
      <c r="A20461" t="s">
        <v>1</v>
      </c>
      <c r="B20461" t="s">
        <v>31089</v>
      </c>
      <c r="C20461" t="s">
        <v>5221</v>
      </c>
      <c r="D20461" t="s">
        <v>34464</v>
      </c>
      <c r="E20461" t="s">
        <v>59</v>
      </c>
      <c r="F20461" t="b">
        <v>0</v>
      </c>
      <c r="G20461" t="s">
        <v>40</v>
      </c>
      <c r="H20461" s="1">
        <v>46259.638159722221</v>
      </c>
      <c r="I20461" t="b">
        <v>1</v>
      </c>
      <c r="J20461" t="b">
        <v>0</v>
      </c>
      <c r="K20461" t="s">
        <v>40</v>
      </c>
      <c r="L20461" t="s">
        <v>60</v>
      </c>
      <c r="M20461">
        <v>75000</v>
      </c>
      <c r="N20461"/>
      <c r="O20461" t="s">
        <v>34465</v>
      </c>
      <c r="P20461" t="s">
        <v>5075</v>
      </c>
    </row>
    <row r="20462" spans="1:16" x14ac:dyDescent="0.35">
      <c r="A20462" t="s">
        <v>1</v>
      </c>
      <c r="B20462" t="s">
        <v>34466</v>
      </c>
      <c r="C20462" t="s">
        <v>40</v>
      </c>
      <c r="D20462" t="s">
        <v>4526</v>
      </c>
      <c r="E20462" t="s">
        <v>59</v>
      </c>
      <c r="F20462" t="b">
        <v>0</v>
      </c>
      <c r="G20462" t="s">
        <v>40</v>
      </c>
      <c r="H20462" s="1">
        <v>46259.63821759259</v>
      </c>
      <c r="I20462" t="b">
        <v>0</v>
      </c>
      <c r="J20462" t="b">
        <v>0</v>
      </c>
      <c r="K20462" t="s">
        <v>40</v>
      </c>
      <c r="L20462" t="s">
        <v>60</v>
      </c>
      <c r="M20462">
        <v>80000</v>
      </c>
      <c r="N20462"/>
      <c r="O20462" t="s">
        <v>34467</v>
      </c>
    </row>
    <row r="20463" spans="1:16" x14ac:dyDescent="0.35">
      <c r="A20463" t="s">
        <v>6</v>
      </c>
      <c r="B20463" t="s">
        <v>34468</v>
      </c>
      <c r="C20463" t="s">
        <v>34469</v>
      </c>
      <c r="D20463" t="s">
        <v>4526</v>
      </c>
      <c r="E20463" t="s">
        <v>59</v>
      </c>
      <c r="F20463" t="b">
        <v>0</v>
      </c>
      <c r="G20463" t="s">
        <v>89</v>
      </c>
      <c r="H20463" s="1">
        <v>46259.668032407397</v>
      </c>
      <c r="I20463" t="b">
        <v>1</v>
      </c>
      <c r="J20463" t="b">
        <v>0</v>
      </c>
      <c r="K20463" t="s">
        <v>41</v>
      </c>
      <c r="L20463" t="s">
        <v>60</v>
      </c>
      <c r="M20463">
        <v>95000</v>
      </c>
      <c r="N20463"/>
      <c r="O20463" t="s">
        <v>34470</v>
      </c>
      <c r="P20463" t="s">
        <v>3570</v>
      </c>
    </row>
    <row r="20464" spans="1:16" x14ac:dyDescent="0.35">
      <c r="A20464" t="s">
        <v>0</v>
      </c>
      <c r="B20464" t="s">
        <v>34471</v>
      </c>
      <c r="C20464" t="s">
        <v>162</v>
      </c>
      <c r="D20464" t="s">
        <v>2360</v>
      </c>
      <c r="E20464" t="s">
        <v>88</v>
      </c>
      <c r="F20464" t="b">
        <v>0</v>
      </c>
      <c r="G20464" t="s">
        <v>73</v>
      </c>
      <c r="H20464" s="1">
        <v>46259.668032407397</v>
      </c>
      <c r="I20464" t="b">
        <v>1</v>
      </c>
      <c r="J20464" t="b">
        <v>0</v>
      </c>
      <c r="K20464" t="s">
        <v>41</v>
      </c>
      <c r="L20464" t="s">
        <v>74</v>
      </c>
      <c r="M20464"/>
      <c r="N20464">
        <v>29</v>
      </c>
      <c r="O20464" t="s">
        <v>1220</v>
      </c>
    </row>
    <row r="20465" spans="1:16" x14ac:dyDescent="0.35">
      <c r="A20465" t="s">
        <v>3</v>
      </c>
      <c r="B20465" t="s">
        <v>34472</v>
      </c>
      <c r="C20465" t="s">
        <v>164</v>
      </c>
      <c r="D20465" t="s">
        <v>4526</v>
      </c>
      <c r="E20465" t="s">
        <v>59</v>
      </c>
      <c r="F20465" t="b">
        <v>0</v>
      </c>
      <c r="G20465" t="s">
        <v>65</v>
      </c>
      <c r="H20465" s="1">
        <v>46259.668136574073</v>
      </c>
      <c r="I20465" t="b">
        <v>0</v>
      </c>
      <c r="J20465" t="b">
        <v>0</v>
      </c>
      <c r="K20465" t="s">
        <v>41</v>
      </c>
      <c r="L20465" t="s">
        <v>74</v>
      </c>
      <c r="M20465"/>
      <c r="N20465">
        <v>62.5</v>
      </c>
      <c r="O20465" t="s">
        <v>20144</v>
      </c>
      <c r="P20465" t="s">
        <v>34473</v>
      </c>
    </row>
    <row r="20466" spans="1:16" x14ac:dyDescent="0.35">
      <c r="A20466" t="s">
        <v>4</v>
      </c>
      <c r="B20466" t="s">
        <v>34474</v>
      </c>
      <c r="C20466" t="s">
        <v>76</v>
      </c>
      <c r="D20466" t="s">
        <v>4526</v>
      </c>
      <c r="E20466" t="s">
        <v>59</v>
      </c>
      <c r="F20466" t="b">
        <v>1</v>
      </c>
      <c r="G20466" t="s">
        <v>89</v>
      </c>
      <c r="H20466" s="1">
        <v>46259.675902777781</v>
      </c>
      <c r="I20466" t="b">
        <v>0</v>
      </c>
      <c r="J20466" t="b">
        <v>1</v>
      </c>
      <c r="K20466" t="s">
        <v>41</v>
      </c>
      <c r="L20466" t="s">
        <v>60</v>
      </c>
      <c r="M20466">
        <v>125000</v>
      </c>
      <c r="N20466"/>
      <c r="O20466" t="s">
        <v>34475</v>
      </c>
      <c r="P20466" t="s">
        <v>34476</v>
      </c>
    </row>
    <row r="20467" spans="1:16" x14ac:dyDescent="0.35">
      <c r="A20467" t="s">
        <v>5</v>
      </c>
      <c r="B20467" t="s">
        <v>34477</v>
      </c>
      <c r="C20467" t="s">
        <v>356</v>
      </c>
      <c r="D20467" t="s">
        <v>4526</v>
      </c>
      <c r="E20467" t="s">
        <v>88</v>
      </c>
      <c r="F20467" t="b">
        <v>0</v>
      </c>
      <c r="G20467" t="s">
        <v>65</v>
      </c>
      <c r="H20467" s="1">
        <v>46259.676064814812</v>
      </c>
      <c r="I20467" t="b">
        <v>0</v>
      </c>
      <c r="J20467" t="b">
        <v>1</v>
      </c>
      <c r="K20467" t="s">
        <v>41</v>
      </c>
      <c r="L20467" t="s">
        <v>74</v>
      </c>
      <c r="M20467"/>
      <c r="N20467">
        <v>110.5</v>
      </c>
      <c r="O20467" t="s">
        <v>403</v>
      </c>
      <c r="P20467" t="s">
        <v>146</v>
      </c>
    </row>
    <row r="20468" spans="1:16" x14ac:dyDescent="0.35">
      <c r="A20468" t="s">
        <v>1</v>
      </c>
      <c r="B20468" t="s">
        <v>1</v>
      </c>
      <c r="C20468" t="s">
        <v>23636</v>
      </c>
      <c r="D20468" t="s">
        <v>31335</v>
      </c>
      <c r="E20468" t="s">
        <v>59</v>
      </c>
      <c r="F20468" t="b">
        <v>0</v>
      </c>
      <c r="G20468" t="s">
        <v>40</v>
      </c>
      <c r="H20468" s="1">
        <v>46259.679826388892</v>
      </c>
      <c r="I20468" t="b">
        <v>0</v>
      </c>
      <c r="J20468" t="b">
        <v>0</v>
      </c>
      <c r="K20468" t="s">
        <v>40</v>
      </c>
      <c r="L20468" t="s">
        <v>60</v>
      </c>
      <c r="M20468">
        <v>44211.5</v>
      </c>
      <c r="N20468"/>
      <c r="O20468" t="s">
        <v>2189</v>
      </c>
      <c r="P20468" t="s">
        <v>16970</v>
      </c>
    </row>
    <row r="20469" spans="1:16" x14ac:dyDescent="0.35">
      <c r="A20469" t="s">
        <v>1</v>
      </c>
      <c r="B20469" t="s">
        <v>34478</v>
      </c>
      <c r="C20469" t="s">
        <v>34479</v>
      </c>
      <c r="D20469" t="s">
        <v>4346</v>
      </c>
      <c r="E20469" t="s">
        <v>59</v>
      </c>
      <c r="F20469" t="b">
        <v>0</v>
      </c>
      <c r="G20469" t="s">
        <v>13</v>
      </c>
      <c r="H20469" s="1">
        <v>46259.718344907407</v>
      </c>
      <c r="I20469" t="b">
        <v>0</v>
      </c>
      <c r="J20469" t="b">
        <v>0</v>
      </c>
      <c r="K20469" t="s">
        <v>13</v>
      </c>
      <c r="L20469" t="s">
        <v>60</v>
      </c>
      <c r="M20469">
        <v>101390.04</v>
      </c>
      <c r="N20469"/>
      <c r="O20469" t="s">
        <v>34480</v>
      </c>
      <c r="P20469" t="s">
        <v>22163</v>
      </c>
    </row>
    <row r="20470" spans="1:16" x14ac:dyDescent="0.35">
      <c r="A20470" t="s">
        <v>1</v>
      </c>
      <c r="B20470" t="s">
        <v>34481</v>
      </c>
      <c r="C20470" t="s">
        <v>930</v>
      </c>
      <c r="D20470" t="s">
        <v>4526</v>
      </c>
      <c r="E20470" t="s">
        <v>88</v>
      </c>
      <c r="F20470" t="b">
        <v>0</v>
      </c>
      <c r="G20470" t="s">
        <v>19</v>
      </c>
      <c r="H20470" s="1">
        <v>46259.719421296293</v>
      </c>
      <c r="I20470" t="b">
        <v>1</v>
      </c>
      <c r="J20470" t="b">
        <v>0</v>
      </c>
      <c r="K20470" t="s">
        <v>19</v>
      </c>
      <c r="L20470" t="s">
        <v>60</v>
      </c>
      <c r="M20470">
        <v>2000000</v>
      </c>
      <c r="N20470"/>
      <c r="O20470" t="s">
        <v>30577</v>
      </c>
      <c r="P20470" t="s">
        <v>763</v>
      </c>
    </row>
    <row r="20471" spans="1:16" x14ac:dyDescent="0.35">
      <c r="A20471" t="s">
        <v>5</v>
      </c>
      <c r="B20471" t="s">
        <v>5</v>
      </c>
      <c r="C20471" t="s">
        <v>25975</v>
      </c>
      <c r="D20471" t="s">
        <v>5287</v>
      </c>
      <c r="E20471" t="s">
        <v>59</v>
      </c>
      <c r="F20471" t="b">
        <v>0</v>
      </c>
      <c r="G20471" t="s">
        <v>40</v>
      </c>
      <c r="H20471" s="1">
        <v>46259.72148148148</v>
      </c>
      <c r="I20471" t="b">
        <v>1</v>
      </c>
      <c r="J20471" t="b">
        <v>0</v>
      </c>
      <c r="K20471" t="s">
        <v>40</v>
      </c>
      <c r="L20471" t="s">
        <v>60</v>
      </c>
      <c r="M20471">
        <v>75000</v>
      </c>
      <c r="N20471"/>
      <c r="O20471" t="s">
        <v>10912</v>
      </c>
    </row>
    <row r="20472" spans="1:16" x14ac:dyDescent="0.35">
      <c r="A20472" t="s">
        <v>8</v>
      </c>
      <c r="B20472" t="s">
        <v>34482</v>
      </c>
      <c r="C20472" t="s">
        <v>5026</v>
      </c>
      <c r="D20472" t="s">
        <v>24119</v>
      </c>
      <c r="E20472" t="s">
        <v>59</v>
      </c>
      <c r="F20472" t="b">
        <v>0</v>
      </c>
      <c r="G20472" t="s">
        <v>40</v>
      </c>
      <c r="H20472" s="1">
        <v>46259.721550925933</v>
      </c>
      <c r="I20472" t="b">
        <v>0</v>
      </c>
      <c r="J20472" t="b">
        <v>0</v>
      </c>
      <c r="K20472" t="s">
        <v>40</v>
      </c>
      <c r="L20472" t="s">
        <v>60</v>
      </c>
      <c r="M20472">
        <v>60000</v>
      </c>
      <c r="N20472"/>
      <c r="O20472" t="s">
        <v>34483</v>
      </c>
      <c r="P20472" t="s">
        <v>34484</v>
      </c>
    </row>
    <row r="20473" spans="1:16" x14ac:dyDescent="0.35">
      <c r="A20473" t="s">
        <v>3</v>
      </c>
      <c r="B20473" t="s">
        <v>34485</v>
      </c>
      <c r="C20473" t="s">
        <v>34486</v>
      </c>
      <c r="D20473" t="s">
        <v>4526</v>
      </c>
      <c r="E20473" t="s">
        <v>59</v>
      </c>
      <c r="F20473" t="b">
        <v>0</v>
      </c>
      <c r="G20473" t="s">
        <v>73</v>
      </c>
      <c r="H20473" s="1">
        <v>46259.751388888893</v>
      </c>
      <c r="I20473" t="b">
        <v>0</v>
      </c>
      <c r="J20473" t="b">
        <v>1</v>
      </c>
      <c r="K20473" t="s">
        <v>41</v>
      </c>
      <c r="L20473" t="s">
        <v>60</v>
      </c>
      <c r="M20473">
        <v>85427.5</v>
      </c>
      <c r="N20473"/>
      <c r="O20473" t="s">
        <v>29583</v>
      </c>
      <c r="P20473" t="s">
        <v>673</v>
      </c>
    </row>
    <row r="20474" spans="1:16" x14ac:dyDescent="0.35">
      <c r="A20474" t="s">
        <v>0</v>
      </c>
      <c r="B20474" t="s">
        <v>34487</v>
      </c>
      <c r="C20474" t="s">
        <v>76</v>
      </c>
      <c r="D20474" t="s">
        <v>2360</v>
      </c>
      <c r="E20474" t="s">
        <v>59</v>
      </c>
      <c r="F20474" t="b">
        <v>1</v>
      </c>
      <c r="G20474" t="s">
        <v>41</v>
      </c>
      <c r="H20474" s="1">
        <v>46259.75509259259</v>
      </c>
      <c r="I20474" t="b">
        <v>1</v>
      </c>
      <c r="J20474" t="b">
        <v>1</v>
      </c>
      <c r="K20474" t="s">
        <v>41</v>
      </c>
      <c r="L20474" t="s">
        <v>60</v>
      </c>
      <c r="M20474">
        <v>180306</v>
      </c>
      <c r="N20474"/>
      <c r="O20474" t="s">
        <v>34488</v>
      </c>
      <c r="P20474" t="s">
        <v>34489</v>
      </c>
    </row>
    <row r="20475" spans="1:16" x14ac:dyDescent="0.35">
      <c r="A20475" t="s">
        <v>1</v>
      </c>
      <c r="B20475" t="s">
        <v>34490</v>
      </c>
      <c r="C20475" t="s">
        <v>445</v>
      </c>
      <c r="D20475" t="s">
        <v>4526</v>
      </c>
      <c r="E20475" t="s">
        <v>59</v>
      </c>
      <c r="F20475" t="b">
        <v>0</v>
      </c>
      <c r="G20475" t="s">
        <v>89</v>
      </c>
      <c r="H20475" s="1">
        <v>46259.759351851862</v>
      </c>
      <c r="I20475" t="b">
        <v>0</v>
      </c>
      <c r="J20475" t="b">
        <v>1</v>
      </c>
      <c r="K20475" t="s">
        <v>41</v>
      </c>
      <c r="L20475" t="s">
        <v>60</v>
      </c>
      <c r="M20475">
        <v>100700</v>
      </c>
      <c r="N20475"/>
      <c r="O20475" t="s">
        <v>446</v>
      </c>
      <c r="P20475" t="s">
        <v>34491</v>
      </c>
    </row>
    <row r="20476" spans="1:16" x14ac:dyDescent="0.35">
      <c r="A20476" t="s">
        <v>1</v>
      </c>
      <c r="B20476" t="s">
        <v>34492</v>
      </c>
      <c r="C20476" t="s">
        <v>3768</v>
      </c>
      <c r="D20476" t="s">
        <v>31335</v>
      </c>
      <c r="E20476" t="s">
        <v>59</v>
      </c>
      <c r="F20476" t="b">
        <v>0</v>
      </c>
      <c r="G20476" t="s">
        <v>13</v>
      </c>
      <c r="H20476" s="1">
        <v>46259.760011574072</v>
      </c>
      <c r="I20476" t="b">
        <v>0</v>
      </c>
      <c r="J20476" t="b">
        <v>0</v>
      </c>
      <c r="K20476" t="s">
        <v>13</v>
      </c>
      <c r="L20476" t="s">
        <v>74</v>
      </c>
      <c r="M20476"/>
      <c r="N20476">
        <v>92.58</v>
      </c>
      <c r="O20476" t="s">
        <v>34493</v>
      </c>
      <c r="P20476" t="s">
        <v>27319</v>
      </c>
    </row>
    <row r="20477" spans="1:16" x14ac:dyDescent="0.35">
      <c r="A20477" t="s">
        <v>0</v>
      </c>
      <c r="B20477" t="s">
        <v>130</v>
      </c>
      <c r="C20477" t="s">
        <v>998</v>
      </c>
      <c r="D20477" t="s">
        <v>4526</v>
      </c>
      <c r="E20477" t="s">
        <v>88</v>
      </c>
      <c r="F20477" t="b">
        <v>0</v>
      </c>
      <c r="G20477" t="s">
        <v>65</v>
      </c>
      <c r="H20477" s="1">
        <v>46259.793032407397</v>
      </c>
      <c r="I20477" t="b">
        <v>0</v>
      </c>
      <c r="J20477" t="b">
        <v>0</v>
      </c>
      <c r="K20477" t="s">
        <v>41</v>
      </c>
      <c r="L20477" t="s">
        <v>60</v>
      </c>
      <c r="M20477">
        <v>85000</v>
      </c>
      <c r="N20477"/>
      <c r="O20477" t="s">
        <v>2424</v>
      </c>
      <c r="P20477" t="s">
        <v>34494</v>
      </c>
    </row>
    <row r="20478" spans="1:16" x14ac:dyDescent="0.35">
      <c r="A20478" t="s">
        <v>6</v>
      </c>
      <c r="B20478" t="s">
        <v>34495</v>
      </c>
      <c r="C20478" t="s">
        <v>339</v>
      </c>
      <c r="D20478" t="s">
        <v>4526</v>
      </c>
      <c r="E20478" t="s">
        <v>59</v>
      </c>
      <c r="F20478" t="b">
        <v>0</v>
      </c>
      <c r="G20478" t="s">
        <v>77</v>
      </c>
      <c r="H20478" s="1">
        <v>46259.7969212963</v>
      </c>
      <c r="I20478" t="b">
        <v>0</v>
      </c>
      <c r="J20478" t="b">
        <v>0</v>
      </c>
      <c r="K20478" t="s">
        <v>41</v>
      </c>
      <c r="L20478" t="s">
        <v>60</v>
      </c>
      <c r="M20478">
        <v>175000</v>
      </c>
      <c r="N20478"/>
      <c r="O20478" t="s">
        <v>29147</v>
      </c>
      <c r="P20478" t="s">
        <v>34496</v>
      </c>
    </row>
    <row r="20479" spans="1:16" x14ac:dyDescent="0.35">
      <c r="A20479" t="s">
        <v>1</v>
      </c>
      <c r="B20479" t="s">
        <v>34497</v>
      </c>
      <c r="C20479" t="s">
        <v>14608</v>
      </c>
      <c r="D20479" t="s">
        <v>4756</v>
      </c>
      <c r="E20479" t="s">
        <v>59</v>
      </c>
      <c r="F20479" t="b">
        <v>0</v>
      </c>
      <c r="G20479" t="s">
        <v>65</v>
      </c>
      <c r="H20479" s="1">
        <v>46259.800949074073</v>
      </c>
      <c r="I20479" t="b">
        <v>0</v>
      </c>
      <c r="J20479" t="b">
        <v>0</v>
      </c>
      <c r="K20479" t="s">
        <v>41</v>
      </c>
      <c r="L20479" t="s">
        <v>60</v>
      </c>
      <c r="M20479">
        <v>132500</v>
      </c>
      <c r="N20479"/>
      <c r="O20479" t="s">
        <v>34498</v>
      </c>
      <c r="P20479" t="s">
        <v>34499</v>
      </c>
    </row>
    <row r="20480" spans="1:16" x14ac:dyDescent="0.35">
      <c r="A20480" t="s">
        <v>6</v>
      </c>
      <c r="B20480" t="s">
        <v>6</v>
      </c>
      <c r="C20480" t="s">
        <v>3510</v>
      </c>
      <c r="D20480" t="s">
        <v>111</v>
      </c>
      <c r="E20480" t="s">
        <v>59</v>
      </c>
      <c r="F20480" t="b">
        <v>0</v>
      </c>
      <c r="G20480" t="s">
        <v>13</v>
      </c>
      <c r="H20480" s="1">
        <v>46259.801678240743</v>
      </c>
      <c r="I20480" t="b">
        <v>0</v>
      </c>
      <c r="J20480" t="b">
        <v>0</v>
      </c>
      <c r="K20480" t="s">
        <v>13</v>
      </c>
      <c r="L20480" t="s">
        <v>60</v>
      </c>
      <c r="M20480">
        <v>152500</v>
      </c>
      <c r="N20480"/>
      <c r="O20480" t="s">
        <v>111</v>
      </c>
      <c r="P20480" t="s">
        <v>459</v>
      </c>
    </row>
    <row r="20481" spans="1:16" x14ac:dyDescent="0.35">
      <c r="A20481" t="s">
        <v>7</v>
      </c>
      <c r="B20481" t="s">
        <v>34500</v>
      </c>
      <c r="C20481" t="s">
        <v>190</v>
      </c>
      <c r="D20481" t="s">
        <v>4526</v>
      </c>
      <c r="E20481" t="s">
        <v>88</v>
      </c>
      <c r="F20481" t="b">
        <v>0</v>
      </c>
      <c r="G20481" t="s">
        <v>73</v>
      </c>
      <c r="H20481" s="1">
        <v>46259.834699074083</v>
      </c>
      <c r="I20481" t="b">
        <v>1</v>
      </c>
      <c r="J20481" t="b">
        <v>0</v>
      </c>
      <c r="K20481" t="s">
        <v>41</v>
      </c>
      <c r="L20481" t="s">
        <v>74</v>
      </c>
      <c r="M20481"/>
      <c r="N20481">
        <v>52</v>
      </c>
      <c r="O20481" t="s">
        <v>166</v>
      </c>
      <c r="P20481" t="s">
        <v>1018</v>
      </c>
    </row>
    <row r="20482" spans="1:16" x14ac:dyDescent="0.35">
      <c r="A20482" t="s">
        <v>1</v>
      </c>
      <c r="B20482" t="s">
        <v>31223</v>
      </c>
      <c r="C20482" t="s">
        <v>41</v>
      </c>
      <c r="D20482" t="s">
        <v>4526</v>
      </c>
      <c r="E20482" t="s">
        <v>59</v>
      </c>
      <c r="F20482" t="b">
        <v>0</v>
      </c>
      <c r="G20482" t="s">
        <v>68</v>
      </c>
      <c r="H20482" s="1">
        <v>46259.842569444438</v>
      </c>
      <c r="I20482" t="b">
        <v>1</v>
      </c>
      <c r="J20482" t="b">
        <v>1</v>
      </c>
      <c r="K20482" t="s">
        <v>41</v>
      </c>
      <c r="L20482" t="s">
        <v>60</v>
      </c>
      <c r="M20482">
        <v>162500</v>
      </c>
      <c r="N20482"/>
      <c r="O20482" t="s">
        <v>730</v>
      </c>
      <c r="P20482" t="s">
        <v>34501</v>
      </c>
    </row>
    <row r="20483" spans="1:16" x14ac:dyDescent="0.35">
      <c r="A20483" t="s">
        <v>5</v>
      </c>
      <c r="B20483" t="s">
        <v>34502</v>
      </c>
      <c r="C20483" t="s">
        <v>76</v>
      </c>
      <c r="D20483" t="s">
        <v>4526</v>
      </c>
      <c r="E20483" t="s">
        <v>88</v>
      </c>
      <c r="F20483" t="b">
        <v>1</v>
      </c>
      <c r="G20483" t="s">
        <v>89</v>
      </c>
      <c r="H20483" s="1">
        <v>46259.88422453704</v>
      </c>
      <c r="I20483" t="b">
        <v>1</v>
      </c>
      <c r="J20483" t="b">
        <v>0</v>
      </c>
      <c r="K20483" t="s">
        <v>41</v>
      </c>
      <c r="L20483" t="s">
        <v>74</v>
      </c>
      <c r="M20483"/>
      <c r="N20483">
        <v>67.5</v>
      </c>
      <c r="O20483" t="s">
        <v>7261</v>
      </c>
      <c r="P20483" t="s">
        <v>34503</v>
      </c>
    </row>
    <row r="20484" spans="1:16" x14ac:dyDescent="0.35">
      <c r="A20484" t="s">
        <v>1</v>
      </c>
      <c r="B20484" t="s">
        <v>390</v>
      </c>
      <c r="C20484" t="s">
        <v>1286</v>
      </c>
      <c r="D20484" t="s">
        <v>4526</v>
      </c>
      <c r="E20484" t="s">
        <v>59</v>
      </c>
      <c r="F20484" t="b">
        <v>0</v>
      </c>
      <c r="G20484" t="s">
        <v>89</v>
      </c>
      <c r="H20484" s="1">
        <v>46259.884236111109</v>
      </c>
      <c r="I20484" t="b">
        <v>1</v>
      </c>
      <c r="J20484" t="b">
        <v>0</v>
      </c>
      <c r="K20484" t="s">
        <v>41</v>
      </c>
      <c r="L20484" t="s">
        <v>60</v>
      </c>
      <c r="M20484">
        <v>105000</v>
      </c>
      <c r="N20484"/>
      <c r="O20484" t="s">
        <v>1965</v>
      </c>
      <c r="P20484" t="s">
        <v>85</v>
      </c>
    </row>
    <row r="20485" spans="1:16" x14ac:dyDescent="0.35">
      <c r="A20485" t="s">
        <v>2</v>
      </c>
      <c r="B20485" t="s">
        <v>34504</v>
      </c>
      <c r="C20485" t="s">
        <v>697</v>
      </c>
      <c r="D20485" t="s">
        <v>4526</v>
      </c>
      <c r="E20485" t="s">
        <v>59</v>
      </c>
      <c r="F20485" t="b">
        <v>0</v>
      </c>
      <c r="G20485" t="s">
        <v>68</v>
      </c>
      <c r="H20485" s="1">
        <v>46259.884293981479</v>
      </c>
      <c r="I20485" t="b">
        <v>0</v>
      </c>
      <c r="J20485" t="b">
        <v>1</v>
      </c>
      <c r="K20485" t="s">
        <v>41</v>
      </c>
      <c r="L20485" t="s">
        <v>60</v>
      </c>
      <c r="M20485">
        <v>186000</v>
      </c>
      <c r="N20485"/>
      <c r="O20485" t="s">
        <v>34505</v>
      </c>
      <c r="P20485" t="s">
        <v>34506</v>
      </c>
    </row>
    <row r="20486" spans="1:16" x14ac:dyDescent="0.35">
      <c r="A20486" t="s">
        <v>0</v>
      </c>
      <c r="B20486" t="s">
        <v>34507</v>
      </c>
      <c r="C20486" t="s">
        <v>1068</v>
      </c>
      <c r="D20486" t="s">
        <v>4346</v>
      </c>
      <c r="E20486" t="s">
        <v>88</v>
      </c>
      <c r="F20486" t="b">
        <v>0</v>
      </c>
      <c r="G20486" t="s">
        <v>77</v>
      </c>
      <c r="H20486" s="1">
        <v>46259.918032407397</v>
      </c>
      <c r="I20486" t="b">
        <v>1</v>
      </c>
      <c r="J20486" t="b">
        <v>1</v>
      </c>
      <c r="K20486" t="s">
        <v>41</v>
      </c>
      <c r="L20486" t="s">
        <v>74</v>
      </c>
      <c r="M20486"/>
      <c r="N20486">
        <v>52.5</v>
      </c>
      <c r="O20486" t="s">
        <v>347</v>
      </c>
      <c r="P20486" t="s">
        <v>34508</v>
      </c>
    </row>
    <row r="20487" spans="1:16" x14ac:dyDescent="0.35">
      <c r="A20487" t="s">
        <v>2</v>
      </c>
      <c r="B20487" t="s">
        <v>6406</v>
      </c>
      <c r="C20487" t="s">
        <v>960</v>
      </c>
      <c r="D20487" t="s">
        <v>4526</v>
      </c>
      <c r="E20487" t="s">
        <v>59</v>
      </c>
      <c r="F20487" t="b">
        <v>0</v>
      </c>
      <c r="G20487" t="s">
        <v>65</v>
      </c>
      <c r="H20487" s="1">
        <v>46259.922002314823</v>
      </c>
      <c r="I20487" t="b">
        <v>0</v>
      </c>
      <c r="J20487" t="b">
        <v>1</v>
      </c>
      <c r="K20487" t="s">
        <v>41</v>
      </c>
      <c r="L20487" t="s">
        <v>60</v>
      </c>
      <c r="M20487">
        <v>162000</v>
      </c>
      <c r="N20487"/>
      <c r="O20487" t="s">
        <v>424</v>
      </c>
      <c r="P20487" t="s">
        <v>27170</v>
      </c>
    </row>
    <row r="20488" spans="1:16" x14ac:dyDescent="0.35">
      <c r="A20488" t="s">
        <v>2</v>
      </c>
      <c r="B20488" t="s">
        <v>4944</v>
      </c>
      <c r="C20488" t="s">
        <v>112</v>
      </c>
      <c r="D20488" t="s">
        <v>4526</v>
      </c>
      <c r="E20488" t="s">
        <v>59</v>
      </c>
      <c r="F20488" t="b">
        <v>0</v>
      </c>
      <c r="G20488" t="s">
        <v>65</v>
      </c>
      <c r="H20488" s="1">
        <v>46259.922002314823</v>
      </c>
      <c r="I20488" t="b">
        <v>0</v>
      </c>
      <c r="J20488" t="b">
        <v>1</v>
      </c>
      <c r="K20488" t="s">
        <v>41</v>
      </c>
      <c r="L20488" t="s">
        <v>60</v>
      </c>
      <c r="M20488">
        <v>198000</v>
      </c>
      <c r="N20488"/>
      <c r="O20488" t="s">
        <v>4280</v>
      </c>
      <c r="P20488" t="s">
        <v>21258</v>
      </c>
    </row>
    <row r="20489" spans="1:16" x14ac:dyDescent="0.35">
      <c r="A20489" t="s">
        <v>1</v>
      </c>
      <c r="B20489" t="s">
        <v>34509</v>
      </c>
      <c r="C20489" t="s">
        <v>227</v>
      </c>
      <c r="D20489" t="s">
        <v>4526</v>
      </c>
      <c r="E20489" t="s">
        <v>88</v>
      </c>
      <c r="F20489" t="b">
        <v>0</v>
      </c>
      <c r="G20489" t="s">
        <v>77</v>
      </c>
      <c r="H20489" s="1">
        <v>46259.925798611112</v>
      </c>
      <c r="I20489" t="b">
        <v>0</v>
      </c>
      <c r="J20489" t="b">
        <v>1</v>
      </c>
      <c r="K20489" t="s">
        <v>41</v>
      </c>
      <c r="L20489" t="s">
        <v>74</v>
      </c>
      <c r="M20489"/>
      <c r="N20489">
        <v>50</v>
      </c>
      <c r="O20489" t="s">
        <v>7766</v>
      </c>
      <c r="P20489" t="s">
        <v>34510</v>
      </c>
    </row>
    <row r="20490" spans="1:16" x14ac:dyDescent="0.35">
      <c r="A20490" t="s">
        <v>1</v>
      </c>
      <c r="B20490" t="s">
        <v>1</v>
      </c>
      <c r="C20490" t="s">
        <v>2293</v>
      </c>
      <c r="D20490" t="s">
        <v>4526</v>
      </c>
      <c r="E20490" t="s">
        <v>59</v>
      </c>
      <c r="F20490" t="b">
        <v>0</v>
      </c>
      <c r="G20490" t="s">
        <v>89</v>
      </c>
      <c r="H20490" s="1">
        <v>46259.925879629627</v>
      </c>
      <c r="I20490" t="b">
        <v>0</v>
      </c>
      <c r="J20490" t="b">
        <v>1</v>
      </c>
      <c r="K20490" t="s">
        <v>41</v>
      </c>
      <c r="L20490" t="s">
        <v>60</v>
      </c>
      <c r="M20490">
        <v>97007</v>
      </c>
      <c r="N20490"/>
      <c r="O20490" t="s">
        <v>405</v>
      </c>
      <c r="P20490" t="s">
        <v>34511</v>
      </c>
    </row>
    <row r="20491" spans="1:16" x14ac:dyDescent="0.35">
      <c r="A20491" t="s">
        <v>0</v>
      </c>
      <c r="B20491" t="s">
        <v>25121</v>
      </c>
      <c r="C20491" t="s">
        <v>112</v>
      </c>
      <c r="D20491" t="s">
        <v>4526</v>
      </c>
      <c r="E20491" t="s">
        <v>59</v>
      </c>
      <c r="F20491" t="b">
        <v>0</v>
      </c>
      <c r="G20491" t="s">
        <v>65</v>
      </c>
      <c r="H20491" s="1">
        <v>46259.959699074083</v>
      </c>
      <c r="I20491" t="b">
        <v>0</v>
      </c>
      <c r="J20491" t="b">
        <v>1</v>
      </c>
      <c r="K20491" t="s">
        <v>41</v>
      </c>
      <c r="L20491" t="s">
        <v>60</v>
      </c>
      <c r="M20491">
        <v>167500</v>
      </c>
      <c r="N20491"/>
      <c r="O20491" t="s">
        <v>1610</v>
      </c>
      <c r="P20491" t="s">
        <v>208</v>
      </c>
    </row>
    <row r="20492" spans="1:16" x14ac:dyDescent="0.35">
      <c r="A20492" t="s">
        <v>4</v>
      </c>
      <c r="B20492" t="s">
        <v>34512</v>
      </c>
      <c r="C20492" t="s">
        <v>543</v>
      </c>
      <c r="D20492" t="s">
        <v>22383</v>
      </c>
      <c r="E20492" t="s">
        <v>59</v>
      </c>
      <c r="F20492" t="b">
        <v>0</v>
      </c>
      <c r="G20492" t="s">
        <v>65</v>
      </c>
      <c r="H20492" s="1">
        <v>46259.96371527778</v>
      </c>
      <c r="I20492" t="b">
        <v>0</v>
      </c>
      <c r="J20492" t="b">
        <v>0</v>
      </c>
      <c r="K20492" t="s">
        <v>41</v>
      </c>
      <c r="L20492" t="s">
        <v>60</v>
      </c>
      <c r="M20492">
        <v>220000</v>
      </c>
      <c r="N20492"/>
      <c r="O20492" t="s">
        <v>6751</v>
      </c>
      <c r="P20492" t="s">
        <v>34513</v>
      </c>
    </row>
    <row r="20493" spans="1:16" x14ac:dyDescent="0.35">
      <c r="A20493" t="s">
        <v>1</v>
      </c>
      <c r="B20493" t="s">
        <v>34514</v>
      </c>
      <c r="C20493" t="s">
        <v>76</v>
      </c>
      <c r="D20493" t="s">
        <v>4526</v>
      </c>
      <c r="E20493" t="s">
        <v>59</v>
      </c>
      <c r="F20493" t="b">
        <v>1</v>
      </c>
      <c r="G20493" t="s">
        <v>68</v>
      </c>
      <c r="H20493" s="1">
        <v>46259.967685185176</v>
      </c>
      <c r="I20493" t="b">
        <v>1</v>
      </c>
      <c r="J20493" t="b">
        <v>0</v>
      </c>
      <c r="K20493" t="s">
        <v>41</v>
      </c>
      <c r="L20493" t="s">
        <v>60</v>
      </c>
      <c r="M20493">
        <v>88000</v>
      </c>
      <c r="N20493"/>
      <c r="O20493" t="s">
        <v>34515</v>
      </c>
      <c r="P20493" t="s">
        <v>1007</v>
      </c>
    </row>
    <row r="20494" spans="1:16" x14ac:dyDescent="0.35">
      <c r="A20494" t="s">
        <v>1</v>
      </c>
      <c r="B20494" t="s">
        <v>316</v>
      </c>
      <c r="C20494" t="s">
        <v>5118</v>
      </c>
      <c r="D20494" t="s">
        <v>4346</v>
      </c>
      <c r="E20494" t="s">
        <v>59</v>
      </c>
      <c r="F20494" t="b">
        <v>0</v>
      </c>
      <c r="G20494" t="s">
        <v>40</v>
      </c>
      <c r="H20494" s="1">
        <v>46259.97148148148</v>
      </c>
      <c r="I20494" t="b">
        <v>1</v>
      </c>
      <c r="J20494" t="b">
        <v>0</v>
      </c>
      <c r="K20494" t="s">
        <v>40</v>
      </c>
      <c r="L20494" t="s">
        <v>60</v>
      </c>
      <c r="M20494">
        <v>52500</v>
      </c>
      <c r="N20494"/>
      <c r="O20494" t="s">
        <v>34516</v>
      </c>
      <c r="P20494" t="s">
        <v>34517</v>
      </c>
    </row>
    <row r="20495" spans="1:16" x14ac:dyDescent="0.35">
      <c r="A20495" t="s">
        <v>2</v>
      </c>
      <c r="B20495" t="s">
        <v>34518</v>
      </c>
      <c r="C20495" t="s">
        <v>76</v>
      </c>
      <c r="D20495" t="s">
        <v>4526</v>
      </c>
      <c r="E20495" t="s">
        <v>132</v>
      </c>
      <c r="F20495" t="b">
        <v>1</v>
      </c>
      <c r="G20495" t="s">
        <v>13</v>
      </c>
      <c r="H20495" s="1">
        <v>46260.006018518521</v>
      </c>
      <c r="I20495" t="b">
        <v>0</v>
      </c>
      <c r="J20495" t="b">
        <v>0</v>
      </c>
      <c r="K20495" t="s">
        <v>13</v>
      </c>
      <c r="L20495" t="s">
        <v>74</v>
      </c>
      <c r="M20495"/>
      <c r="N20495">
        <v>100</v>
      </c>
      <c r="O20495" t="s">
        <v>5046</v>
      </c>
    </row>
    <row r="20496" spans="1:16" x14ac:dyDescent="0.35">
      <c r="A20496" t="s">
        <v>1</v>
      </c>
      <c r="B20496" t="s">
        <v>34519</v>
      </c>
      <c r="C20496" t="s">
        <v>1111</v>
      </c>
      <c r="D20496" t="s">
        <v>4671</v>
      </c>
      <c r="E20496" t="s">
        <v>59</v>
      </c>
      <c r="F20496" t="b">
        <v>0</v>
      </c>
      <c r="G20496" t="s">
        <v>19</v>
      </c>
      <c r="H20496" s="1">
        <v>46260.010983796303</v>
      </c>
      <c r="I20496" t="b">
        <v>1</v>
      </c>
      <c r="J20496" t="b">
        <v>0</v>
      </c>
      <c r="K20496" t="s">
        <v>19</v>
      </c>
      <c r="L20496" t="s">
        <v>60</v>
      </c>
      <c r="M20496">
        <v>2550000</v>
      </c>
      <c r="N20496"/>
      <c r="O20496" t="s">
        <v>34520</v>
      </c>
      <c r="P20496" t="s">
        <v>34521</v>
      </c>
    </row>
    <row r="20497" spans="1:16" x14ac:dyDescent="0.35">
      <c r="A20497" t="s">
        <v>1</v>
      </c>
      <c r="B20497" t="s">
        <v>3719</v>
      </c>
      <c r="C20497" t="s">
        <v>112</v>
      </c>
      <c r="D20497" t="s">
        <v>4346</v>
      </c>
      <c r="E20497" t="s">
        <v>59</v>
      </c>
      <c r="F20497" t="b">
        <v>0</v>
      </c>
      <c r="G20497" t="s">
        <v>77</v>
      </c>
      <c r="H20497" s="1">
        <v>46260.216203703712</v>
      </c>
      <c r="I20497" t="b">
        <v>1</v>
      </c>
      <c r="J20497" t="b">
        <v>1</v>
      </c>
      <c r="K20497" t="s">
        <v>41</v>
      </c>
      <c r="L20497" t="s">
        <v>60</v>
      </c>
      <c r="M20497">
        <v>72750</v>
      </c>
      <c r="N20497"/>
      <c r="O20497" t="s">
        <v>11586</v>
      </c>
      <c r="P20497" t="s">
        <v>34522</v>
      </c>
    </row>
    <row r="20498" spans="1:16" x14ac:dyDescent="0.35">
      <c r="A20498" t="s">
        <v>1</v>
      </c>
      <c r="B20498" t="s">
        <v>34523</v>
      </c>
      <c r="C20498" t="s">
        <v>16280</v>
      </c>
      <c r="D20498" t="s">
        <v>4526</v>
      </c>
      <c r="E20498" t="s">
        <v>88</v>
      </c>
      <c r="F20498" t="b">
        <v>0</v>
      </c>
      <c r="G20498" t="s">
        <v>40</v>
      </c>
      <c r="H20498" s="1">
        <v>46260.302199074067</v>
      </c>
      <c r="I20498" t="b">
        <v>0</v>
      </c>
      <c r="J20498" t="b">
        <v>0</v>
      </c>
      <c r="K20498" t="s">
        <v>40</v>
      </c>
      <c r="L20498" t="s">
        <v>60</v>
      </c>
      <c r="M20498">
        <v>42416.5</v>
      </c>
      <c r="N20498"/>
      <c r="O20498" t="s">
        <v>34524</v>
      </c>
      <c r="P20498" t="s">
        <v>4040</v>
      </c>
    </row>
    <row r="20499" spans="1:16" x14ac:dyDescent="0.35">
      <c r="H20499" s="1"/>
    </row>
    <row r="20500" spans="1:16" x14ac:dyDescent="0.35">
      <c r="H20500" s="1"/>
    </row>
    <row r="20501" spans="1:16" x14ac:dyDescent="0.35">
      <c r="H20501" s="1"/>
    </row>
    <row r="20502" spans="1:16" x14ac:dyDescent="0.35">
      <c r="H20502" s="1"/>
    </row>
    <row r="20503" spans="1:16" x14ac:dyDescent="0.35">
      <c r="H20503" s="1"/>
    </row>
    <row r="20504" spans="1:16" x14ac:dyDescent="0.35">
      <c r="H20504" s="1"/>
    </row>
    <row r="20505" spans="1:16" x14ac:dyDescent="0.35">
      <c r="H20505" s="1"/>
    </row>
    <row r="20506" spans="1:16" x14ac:dyDescent="0.35">
      <c r="H20506" s="1"/>
    </row>
    <row r="20507" spans="1:16" x14ac:dyDescent="0.35">
      <c r="H20507" s="1"/>
    </row>
    <row r="20508" spans="1:16" x14ac:dyDescent="0.35">
      <c r="H20508" s="1"/>
    </row>
    <row r="20509" spans="1:16" x14ac:dyDescent="0.35">
      <c r="H20509" s="1"/>
    </row>
    <row r="20510" spans="1:16" x14ac:dyDescent="0.35">
      <c r="H20510" s="1"/>
    </row>
    <row r="20511" spans="1:16" x14ac:dyDescent="0.35">
      <c r="H20511" s="1"/>
    </row>
    <row r="20512" spans="1:16" x14ac:dyDescent="0.35">
      <c r="H20512" s="1"/>
    </row>
    <row r="20513" spans="8:8" x14ac:dyDescent="0.35">
      <c r="H20513" s="1"/>
    </row>
    <row r="20514" spans="8:8" x14ac:dyDescent="0.35">
      <c r="H20514" s="1"/>
    </row>
    <row r="20515" spans="8:8" x14ac:dyDescent="0.35">
      <c r="H20515" s="1"/>
    </row>
    <row r="20516" spans="8:8" x14ac:dyDescent="0.35">
      <c r="H20516" s="1"/>
    </row>
    <row r="20517" spans="8:8" x14ac:dyDescent="0.35">
      <c r="H20517" s="1"/>
    </row>
    <row r="20518" spans="8:8" x14ac:dyDescent="0.35">
      <c r="H20518" s="1"/>
    </row>
    <row r="20519" spans="8:8" x14ac:dyDescent="0.35">
      <c r="H20519" s="1"/>
    </row>
    <row r="20520" spans="8:8" x14ac:dyDescent="0.35">
      <c r="H20520" s="1"/>
    </row>
    <row r="20521" spans="8:8" x14ac:dyDescent="0.35">
      <c r="H20521" s="1"/>
    </row>
    <row r="20522" spans="8:8" x14ac:dyDescent="0.35">
      <c r="H20522" s="1"/>
    </row>
    <row r="20523" spans="8:8" x14ac:dyDescent="0.35">
      <c r="H20523" s="1"/>
    </row>
    <row r="20524" spans="8:8" x14ac:dyDescent="0.35">
      <c r="H20524" s="1"/>
    </row>
    <row r="20525" spans="8:8" x14ac:dyDescent="0.35">
      <c r="H20525" s="1"/>
    </row>
    <row r="20526" spans="8:8" x14ac:dyDescent="0.35">
      <c r="H20526" s="1"/>
    </row>
    <row r="20527" spans="8:8" x14ac:dyDescent="0.35">
      <c r="H20527" s="1"/>
    </row>
    <row r="20528" spans="8:8" x14ac:dyDescent="0.35">
      <c r="H20528" s="1"/>
    </row>
    <row r="20529" spans="8:8" x14ac:dyDescent="0.35">
      <c r="H20529" s="1"/>
    </row>
    <row r="20530" spans="8:8" x14ac:dyDescent="0.35">
      <c r="H20530" s="1"/>
    </row>
    <row r="20531" spans="8:8" x14ac:dyDescent="0.35">
      <c r="H20531" s="1"/>
    </row>
    <row r="20532" spans="8:8" x14ac:dyDescent="0.35">
      <c r="H20532" s="1"/>
    </row>
    <row r="20533" spans="8:8" x14ac:dyDescent="0.35">
      <c r="H20533" s="1"/>
    </row>
    <row r="20534" spans="8:8" x14ac:dyDescent="0.35">
      <c r="H20534" s="1"/>
    </row>
    <row r="20535" spans="8:8" x14ac:dyDescent="0.35">
      <c r="H20535" s="1"/>
    </row>
    <row r="20536" spans="8:8" x14ac:dyDescent="0.35">
      <c r="H20536" s="1"/>
    </row>
    <row r="20537" spans="8:8" x14ac:dyDescent="0.35">
      <c r="H20537" s="1"/>
    </row>
    <row r="20538" spans="8:8" x14ac:dyDescent="0.35">
      <c r="H20538" s="1"/>
    </row>
    <row r="20539" spans="8:8" x14ac:dyDescent="0.35">
      <c r="H20539" s="1"/>
    </row>
    <row r="20540" spans="8:8" x14ac:dyDescent="0.35">
      <c r="H20540" s="1"/>
    </row>
    <row r="20541" spans="8:8" x14ac:dyDescent="0.35">
      <c r="H20541" s="1"/>
    </row>
    <row r="20542" spans="8:8" x14ac:dyDescent="0.35">
      <c r="H20542" s="1"/>
    </row>
    <row r="20543" spans="8:8" x14ac:dyDescent="0.35">
      <c r="H20543" s="1"/>
    </row>
    <row r="20544" spans="8:8" x14ac:dyDescent="0.35">
      <c r="H20544" s="1"/>
    </row>
    <row r="20545" spans="8:8" x14ac:dyDescent="0.35">
      <c r="H20545" s="1"/>
    </row>
    <row r="20546" spans="8:8" x14ac:dyDescent="0.35">
      <c r="H20546" s="1"/>
    </row>
    <row r="20547" spans="8:8" x14ac:dyDescent="0.35">
      <c r="H20547" s="1"/>
    </row>
    <row r="20548" spans="8:8" x14ac:dyDescent="0.35">
      <c r="H20548" s="1"/>
    </row>
    <row r="20549" spans="8:8" x14ac:dyDescent="0.35">
      <c r="H20549" s="1"/>
    </row>
    <row r="20550" spans="8:8" x14ac:dyDescent="0.35">
      <c r="H20550" s="1"/>
    </row>
    <row r="20551" spans="8:8" x14ac:dyDescent="0.35">
      <c r="H20551" s="1"/>
    </row>
    <row r="20552" spans="8:8" x14ac:dyDescent="0.35">
      <c r="H20552" s="1"/>
    </row>
    <row r="20553" spans="8:8" x14ac:dyDescent="0.35">
      <c r="H20553" s="1"/>
    </row>
    <row r="20554" spans="8:8" x14ac:dyDescent="0.35">
      <c r="H20554" s="1"/>
    </row>
    <row r="20555" spans="8:8" x14ac:dyDescent="0.35">
      <c r="H20555" s="1"/>
    </row>
    <row r="20556" spans="8:8" x14ac:dyDescent="0.35">
      <c r="H20556" s="1"/>
    </row>
    <row r="20557" spans="8:8" x14ac:dyDescent="0.35">
      <c r="H20557" s="1"/>
    </row>
    <row r="20558" spans="8:8" x14ac:dyDescent="0.35">
      <c r="H20558" s="1"/>
    </row>
    <row r="20559" spans="8:8" x14ac:dyDescent="0.35">
      <c r="H20559" s="1"/>
    </row>
    <row r="20560" spans="8:8" x14ac:dyDescent="0.35">
      <c r="H20560" s="1"/>
    </row>
    <row r="20561" spans="8:8" x14ac:dyDescent="0.35">
      <c r="H20561" s="1"/>
    </row>
    <row r="20562" spans="8:8" x14ac:dyDescent="0.35">
      <c r="H20562" s="1"/>
    </row>
    <row r="20563" spans="8:8" x14ac:dyDescent="0.35">
      <c r="H20563" s="1"/>
    </row>
    <row r="20564" spans="8:8" x14ac:dyDescent="0.35">
      <c r="H20564" s="1"/>
    </row>
    <row r="20565" spans="8:8" x14ac:dyDescent="0.35">
      <c r="H20565" s="1"/>
    </row>
    <row r="20566" spans="8:8" x14ac:dyDescent="0.35">
      <c r="H20566" s="1"/>
    </row>
    <row r="20567" spans="8:8" x14ac:dyDescent="0.35">
      <c r="H20567" s="1"/>
    </row>
    <row r="20568" spans="8:8" x14ac:dyDescent="0.35">
      <c r="H20568" s="1"/>
    </row>
    <row r="20569" spans="8:8" x14ac:dyDescent="0.35">
      <c r="H20569" s="1"/>
    </row>
    <row r="20570" spans="8:8" x14ac:dyDescent="0.35">
      <c r="H20570" s="1"/>
    </row>
    <row r="20571" spans="8:8" x14ac:dyDescent="0.35">
      <c r="H20571" s="1"/>
    </row>
    <row r="20572" spans="8:8" x14ac:dyDescent="0.35">
      <c r="H20572" s="1"/>
    </row>
    <row r="20573" spans="8:8" x14ac:dyDescent="0.35">
      <c r="H20573" s="1"/>
    </row>
    <row r="20574" spans="8:8" x14ac:dyDescent="0.35">
      <c r="H20574" s="1"/>
    </row>
    <row r="20575" spans="8:8" x14ac:dyDescent="0.35">
      <c r="H20575" s="1"/>
    </row>
    <row r="20576" spans="8:8" x14ac:dyDescent="0.35">
      <c r="H20576" s="1"/>
    </row>
    <row r="20577" spans="8:8" x14ac:dyDescent="0.35">
      <c r="H20577" s="1"/>
    </row>
    <row r="20578" spans="8:8" x14ac:dyDescent="0.35">
      <c r="H20578" s="1"/>
    </row>
    <row r="20579" spans="8:8" x14ac:dyDescent="0.35">
      <c r="H20579" s="1"/>
    </row>
    <row r="20580" spans="8:8" x14ac:dyDescent="0.35">
      <c r="H20580" s="1"/>
    </row>
    <row r="20581" spans="8:8" x14ac:dyDescent="0.35">
      <c r="H20581" s="1"/>
    </row>
    <row r="20582" spans="8:8" x14ac:dyDescent="0.35">
      <c r="H20582" s="1"/>
    </row>
    <row r="20583" spans="8:8" x14ac:dyDescent="0.35">
      <c r="H20583" s="1"/>
    </row>
    <row r="20584" spans="8:8" x14ac:dyDescent="0.35">
      <c r="H20584" s="1"/>
    </row>
    <row r="20585" spans="8:8" x14ac:dyDescent="0.35">
      <c r="H20585" s="1"/>
    </row>
    <row r="20586" spans="8:8" x14ac:dyDescent="0.35">
      <c r="H20586" s="1"/>
    </row>
    <row r="20587" spans="8:8" x14ac:dyDescent="0.35">
      <c r="H20587" s="1"/>
    </row>
    <row r="20588" spans="8:8" x14ac:dyDescent="0.35">
      <c r="H20588" s="1"/>
    </row>
    <row r="20589" spans="8:8" x14ac:dyDescent="0.35">
      <c r="H20589" s="1"/>
    </row>
    <row r="20590" spans="8:8" x14ac:dyDescent="0.35">
      <c r="H20590" s="1"/>
    </row>
    <row r="20591" spans="8:8" x14ac:dyDescent="0.35">
      <c r="H20591" s="1"/>
    </row>
    <row r="20592" spans="8:8" x14ac:dyDescent="0.35">
      <c r="H20592" s="1"/>
    </row>
    <row r="20593" spans="8:8" x14ac:dyDescent="0.35">
      <c r="H20593" s="1"/>
    </row>
    <row r="20594" spans="8:8" x14ac:dyDescent="0.35">
      <c r="H20594" s="1"/>
    </row>
    <row r="20595" spans="8:8" x14ac:dyDescent="0.35">
      <c r="H20595" s="1"/>
    </row>
    <row r="20596" spans="8:8" x14ac:dyDescent="0.35">
      <c r="H20596" s="1"/>
    </row>
    <row r="20597" spans="8:8" x14ac:dyDescent="0.35">
      <c r="H20597" s="1"/>
    </row>
    <row r="20598" spans="8:8" x14ac:dyDescent="0.35">
      <c r="H20598" s="1"/>
    </row>
    <row r="20599" spans="8:8" x14ac:dyDescent="0.35">
      <c r="H20599" s="1"/>
    </row>
    <row r="20600" spans="8:8" x14ac:dyDescent="0.35">
      <c r="H20600" s="1"/>
    </row>
    <row r="20601" spans="8:8" x14ac:dyDescent="0.35">
      <c r="H20601" s="1"/>
    </row>
    <row r="20602" spans="8:8" x14ac:dyDescent="0.35">
      <c r="H20602" s="1"/>
    </row>
    <row r="20603" spans="8:8" x14ac:dyDescent="0.35">
      <c r="H20603" s="1"/>
    </row>
    <row r="20604" spans="8:8" x14ac:dyDescent="0.35">
      <c r="H20604" s="1"/>
    </row>
    <row r="20605" spans="8:8" x14ac:dyDescent="0.35">
      <c r="H20605" s="1"/>
    </row>
    <row r="20606" spans="8:8" x14ac:dyDescent="0.35">
      <c r="H20606" s="1"/>
    </row>
    <row r="20607" spans="8:8" x14ac:dyDescent="0.35">
      <c r="H20607" s="1"/>
    </row>
    <row r="20608" spans="8:8" x14ac:dyDescent="0.35">
      <c r="H20608" s="1"/>
    </row>
    <row r="20609" spans="8:8" x14ac:dyDescent="0.35">
      <c r="H20609" s="1"/>
    </row>
    <row r="20610" spans="8:8" x14ac:dyDescent="0.35">
      <c r="H20610" s="1"/>
    </row>
    <row r="20611" spans="8:8" x14ac:dyDescent="0.35">
      <c r="H20611" s="1"/>
    </row>
    <row r="20612" spans="8:8" x14ac:dyDescent="0.35">
      <c r="H20612" s="1"/>
    </row>
    <row r="20613" spans="8:8" x14ac:dyDescent="0.35">
      <c r="H20613" s="1"/>
    </row>
    <row r="20614" spans="8:8" x14ac:dyDescent="0.35">
      <c r="H20614" s="1"/>
    </row>
    <row r="20615" spans="8:8" x14ac:dyDescent="0.35">
      <c r="H20615" s="1"/>
    </row>
    <row r="20616" spans="8:8" x14ac:dyDescent="0.35">
      <c r="H20616" s="1"/>
    </row>
    <row r="20617" spans="8:8" x14ac:dyDescent="0.35">
      <c r="H20617" s="1"/>
    </row>
    <row r="20618" spans="8:8" x14ac:dyDescent="0.35">
      <c r="H20618" s="1"/>
    </row>
    <row r="20619" spans="8:8" x14ac:dyDescent="0.35">
      <c r="H20619" s="1"/>
    </row>
    <row r="20620" spans="8:8" x14ac:dyDescent="0.35">
      <c r="H20620" s="1"/>
    </row>
    <row r="20621" spans="8:8" x14ac:dyDescent="0.35">
      <c r="H20621" s="1"/>
    </row>
    <row r="20622" spans="8:8" x14ac:dyDescent="0.35">
      <c r="H20622" s="1"/>
    </row>
    <row r="20623" spans="8:8" x14ac:dyDescent="0.35">
      <c r="H20623" s="1"/>
    </row>
    <row r="20624" spans="8:8" x14ac:dyDescent="0.35">
      <c r="H20624" s="1"/>
    </row>
    <row r="20625" spans="8:8" x14ac:dyDescent="0.35">
      <c r="H20625" s="1"/>
    </row>
    <row r="20626" spans="8:8" x14ac:dyDescent="0.35">
      <c r="H20626" s="1"/>
    </row>
    <row r="20627" spans="8:8" x14ac:dyDescent="0.35">
      <c r="H20627" s="1"/>
    </row>
    <row r="20628" spans="8:8" x14ac:dyDescent="0.35">
      <c r="H20628" s="1"/>
    </row>
    <row r="20629" spans="8:8" x14ac:dyDescent="0.35">
      <c r="H20629" s="1"/>
    </row>
    <row r="20630" spans="8:8" x14ac:dyDescent="0.35">
      <c r="H20630" s="1"/>
    </row>
    <row r="20631" spans="8:8" x14ac:dyDescent="0.35">
      <c r="H20631" s="1"/>
    </row>
    <row r="20632" spans="8:8" x14ac:dyDescent="0.35">
      <c r="H20632" s="1"/>
    </row>
    <row r="20633" spans="8:8" x14ac:dyDescent="0.35">
      <c r="H20633" s="1"/>
    </row>
    <row r="20634" spans="8:8" x14ac:dyDescent="0.35">
      <c r="H20634" s="1"/>
    </row>
    <row r="20635" spans="8:8" x14ac:dyDescent="0.35">
      <c r="H20635" s="1"/>
    </row>
    <row r="20636" spans="8:8" x14ac:dyDescent="0.35">
      <c r="H20636" s="1"/>
    </row>
    <row r="20637" spans="8:8" x14ac:dyDescent="0.35">
      <c r="H20637" s="1"/>
    </row>
    <row r="20638" spans="8:8" x14ac:dyDescent="0.35">
      <c r="H20638" s="1"/>
    </row>
    <row r="20639" spans="8:8" x14ac:dyDescent="0.35">
      <c r="H20639" s="1"/>
    </row>
    <row r="20640" spans="8:8" x14ac:dyDescent="0.35">
      <c r="H20640" s="1"/>
    </row>
    <row r="20641" spans="8:8" x14ac:dyDescent="0.35">
      <c r="H20641" s="1"/>
    </row>
    <row r="20642" spans="8:8" x14ac:dyDescent="0.35">
      <c r="H20642" s="1"/>
    </row>
    <row r="20643" spans="8:8" x14ac:dyDescent="0.35">
      <c r="H20643" s="1"/>
    </row>
    <row r="20644" spans="8:8" x14ac:dyDescent="0.35">
      <c r="H20644" s="1"/>
    </row>
    <row r="20645" spans="8:8" x14ac:dyDescent="0.35">
      <c r="H20645" s="1"/>
    </row>
    <row r="20646" spans="8:8" x14ac:dyDescent="0.35">
      <c r="H20646" s="1"/>
    </row>
    <row r="20647" spans="8:8" x14ac:dyDescent="0.35">
      <c r="H20647" s="1"/>
    </row>
    <row r="20648" spans="8:8" x14ac:dyDescent="0.35">
      <c r="H20648" s="1"/>
    </row>
    <row r="20649" spans="8:8" x14ac:dyDescent="0.35">
      <c r="H20649" s="1"/>
    </row>
    <row r="20650" spans="8:8" x14ac:dyDescent="0.35">
      <c r="H20650" s="1"/>
    </row>
    <row r="20651" spans="8:8" x14ac:dyDescent="0.35">
      <c r="H20651" s="1"/>
    </row>
    <row r="20652" spans="8:8" x14ac:dyDescent="0.35">
      <c r="H20652" s="1"/>
    </row>
    <row r="20653" spans="8:8" x14ac:dyDescent="0.35">
      <c r="H20653" s="1"/>
    </row>
    <row r="20654" spans="8:8" x14ac:dyDescent="0.35">
      <c r="H20654" s="1"/>
    </row>
    <row r="20655" spans="8:8" x14ac:dyDescent="0.35">
      <c r="H20655" s="1"/>
    </row>
    <row r="20656" spans="8:8" x14ac:dyDescent="0.35">
      <c r="H20656" s="1"/>
    </row>
    <row r="20657" spans="8:8" x14ac:dyDescent="0.35">
      <c r="H20657" s="1"/>
    </row>
    <row r="20658" spans="8:8" x14ac:dyDescent="0.35">
      <c r="H20658" s="1"/>
    </row>
    <row r="20659" spans="8:8" x14ac:dyDescent="0.35">
      <c r="H20659" s="1"/>
    </row>
    <row r="20660" spans="8:8" x14ac:dyDescent="0.35">
      <c r="H20660" s="1"/>
    </row>
    <row r="20661" spans="8:8" x14ac:dyDescent="0.35">
      <c r="H20661" s="1"/>
    </row>
    <row r="20662" spans="8:8" x14ac:dyDescent="0.35">
      <c r="H20662" s="1"/>
    </row>
    <row r="20663" spans="8:8" x14ac:dyDescent="0.35">
      <c r="H20663" s="1"/>
    </row>
    <row r="20664" spans="8:8" x14ac:dyDescent="0.35">
      <c r="H20664" s="1"/>
    </row>
    <row r="20665" spans="8:8" x14ac:dyDescent="0.35">
      <c r="H20665" s="1"/>
    </row>
    <row r="20666" spans="8:8" x14ac:dyDescent="0.35">
      <c r="H20666" s="1"/>
    </row>
    <row r="20667" spans="8:8" x14ac:dyDescent="0.35">
      <c r="H20667" s="1"/>
    </row>
    <row r="20668" spans="8:8" x14ac:dyDescent="0.35">
      <c r="H20668" s="1"/>
    </row>
    <row r="20669" spans="8:8" x14ac:dyDescent="0.35">
      <c r="H20669" s="1"/>
    </row>
    <row r="20670" spans="8:8" x14ac:dyDescent="0.35">
      <c r="H20670" s="1"/>
    </row>
    <row r="20671" spans="8:8" x14ac:dyDescent="0.35">
      <c r="H20671" s="1"/>
    </row>
    <row r="20672" spans="8:8" x14ac:dyDescent="0.35">
      <c r="H20672" s="1"/>
    </row>
    <row r="20673" spans="8:8" x14ac:dyDescent="0.35">
      <c r="H20673" s="1"/>
    </row>
    <row r="20674" spans="8:8" x14ac:dyDescent="0.35">
      <c r="H20674" s="1"/>
    </row>
    <row r="20675" spans="8:8" x14ac:dyDescent="0.35">
      <c r="H20675" s="1"/>
    </row>
    <row r="20676" spans="8:8" x14ac:dyDescent="0.35">
      <c r="H20676" s="1"/>
    </row>
    <row r="20677" spans="8:8" x14ac:dyDescent="0.35">
      <c r="H20677" s="1"/>
    </row>
    <row r="20678" spans="8:8" x14ac:dyDescent="0.35">
      <c r="H20678" s="1"/>
    </row>
    <row r="20679" spans="8:8" x14ac:dyDescent="0.35">
      <c r="H20679" s="1"/>
    </row>
    <row r="20680" spans="8:8" x14ac:dyDescent="0.35">
      <c r="H20680" s="1"/>
    </row>
    <row r="20681" spans="8:8" x14ac:dyDescent="0.35">
      <c r="H20681" s="1"/>
    </row>
    <row r="20682" spans="8:8" x14ac:dyDescent="0.35">
      <c r="H20682" s="1"/>
    </row>
    <row r="20683" spans="8:8" x14ac:dyDescent="0.35">
      <c r="H20683" s="1"/>
    </row>
    <row r="20684" spans="8:8" x14ac:dyDescent="0.35">
      <c r="H20684" s="1"/>
    </row>
    <row r="20685" spans="8:8" x14ac:dyDescent="0.35">
      <c r="H20685" s="1"/>
    </row>
    <row r="20686" spans="8:8" x14ac:dyDescent="0.35">
      <c r="H20686" s="1"/>
    </row>
    <row r="20687" spans="8:8" x14ac:dyDescent="0.35">
      <c r="H20687" s="1"/>
    </row>
    <row r="20688" spans="8:8" x14ac:dyDescent="0.35">
      <c r="H20688" s="1"/>
    </row>
    <row r="20689" spans="8:8" x14ac:dyDescent="0.35">
      <c r="H20689" s="1"/>
    </row>
    <row r="20690" spans="8:8" x14ac:dyDescent="0.35">
      <c r="H20690" s="1"/>
    </row>
    <row r="20691" spans="8:8" x14ac:dyDescent="0.35">
      <c r="H20691" s="1"/>
    </row>
    <row r="20692" spans="8:8" x14ac:dyDescent="0.35">
      <c r="H20692" s="1"/>
    </row>
    <row r="20693" spans="8:8" x14ac:dyDescent="0.35">
      <c r="H20693" s="1"/>
    </row>
    <row r="20694" spans="8:8" x14ac:dyDescent="0.35">
      <c r="H20694" s="1"/>
    </row>
    <row r="20695" spans="8:8" x14ac:dyDescent="0.35">
      <c r="H20695" s="1"/>
    </row>
    <row r="20696" spans="8:8" x14ac:dyDescent="0.35">
      <c r="H20696" s="1"/>
    </row>
    <row r="20697" spans="8:8" x14ac:dyDescent="0.35">
      <c r="H20697" s="1"/>
    </row>
    <row r="20698" spans="8:8" x14ac:dyDescent="0.35">
      <c r="H20698" s="1"/>
    </row>
    <row r="20699" spans="8:8" x14ac:dyDescent="0.35">
      <c r="H20699" s="1"/>
    </row>
    <row r="20700" spans="8:8" x14ac:dyDescent="0.35">
      <c r="H20700" s="1"/>
    </row>
    <row r="20701" spans="8:8" x14ac:dyDescent="0.35">
      <c r="H20701" s="1"/>
    </row>
    <row r="20702" spans="8:8" x14ac:dyDescent="0.35">
      <c r="H20702" s="1"/>
    </row>
    <row r="20703" spans="8:8" x14ac:dyDescent="0.35">
      <c r="H20703" s="1"/>
    </row>
    <row r="20704" spans="8:8" x14ac:dyDescent="0.35">
      <c r="H20704" s="1"/>
    </row>
    <row r="20705" spans="8:8" x14ac:dyDescent="0.35">
      <c r="H20705" s="1"/>
    </row>
    <row r="20706" spans="8:8" x14ac:dyDescent="0.35">
      <c r="H20706" s="1"/>
    </row>
    <row r="20707" spans="8:8" x14ac:dyDescent="0.35">
      <c r="H20707" s="1"/>
    </row>
    <row r="20708" spans="8:8" x14ac:dyDescent="0.35">
      <c r="H20708" s="1"/>
    </row>
    <row r="20709" spans="8:8" x14ac:dyDescent="0.35">
      <c r="H20709" s="1"/>
    </row>
    <row r="20710" spans="8:8" x14ac:dyDescent="0.35">
      <c r="H20710" s="1"/>
    </row>
    <row r="20711" spans="8:8" x14ac:dyDescent="0.35">
      <c r="H20711" s="1"/>
    </row>
    <row r="20712" spans="8:8" x14ac:dyDescent="0.35">
      <c r="H20712" s="1"/>
    </row>
    <row r="20713" spans="8:8" x14ac:dyDescent="0.35">
      <c r="H20713" s="1"/>
    </row>
    <row r="20714" spans="8:8" x14ac:dyDescent="0.35">
      <c r="H20714" s="1"/>
    </row>
    <row r="20715" spans="8:8" x14ac:dyDescent="0.35">
      <c r="H20715" s="1"/>
    </row>
    <row r="20716" spans="8:8" x14ac:dyDescent="0.35">
      <c r="H20716" s="1"/>
    </row>
    <row r="20717" spans="8:8" x14ac:dyDescent="0.35">
      <c r="H20717" s="1"/>
    </row>
    <row r="20718" spans="8:8" x14ac:dyDescent="0.35">
      <c r="H20718" s="1"/>
    </row>
    <row r="20719" spans="8:8" x14ac:dyDescent="0.35">
      <c r="H20719" s="1"/>
    </row>
    <row r="20720" spans="8:8" x14ac:dyDescent="0.35">
      <c r="H20720" s="1"/>
    </row>
    <row r="20721" spans="8:8" x14ac:dyDescent="0.35">
      <c r="H20721" s="1"/>
    </row>
    <row r="20722" spans="8:8" x14ac:dyDescent="0.35">
      <c r="H20722" s="1"/>
    </row>
    <row r="20723" spans="8:8" x14ac:dyDescent="0.35">
      <c r="H20723" s="1"/>
    </row>
    <row r="20724" spans="8:8" x14ac:dyDescent="0.35">
      <c r="H20724" s="1"/>
    </row>
    <row r="20725" spans="8:8" x14ac:dyDescent="0.35">
      <c r="H20725" s="1"/>
    </row>
    <row r="20726" spans="8:8" x14ac:dyDescent="0.35">
      <c r="H20726" s="1"/>
    </row>
    <row r="20727" spans="8:8" x14ac:dyDescent="0.35">
      <c r="H20727" s="1"/>
    </row>
    <row r="20728" spans="8:8" x14ac:dyDescent="0.35">
      <c r="H20728" s="1"/>
    </row>
    <row r="20729" spans="8:8" x14ac:dyDescent="0.35">
      <c r="H20729" s="1"/>
    </row>
    <row r="20730" spans="8:8" x14ac:dyDescent="0.35">
      <c r="H20730" s="1"/>
    </row>
    <row r="20731" spans="8:8" x14ac:dyDescent="0.35">
      <c r="H20731" s="1"/>
    </row>
    <row r="20732" spans="8:8" x14ac:dyDescent="0.35">
      <c r="H20732" s="1"/>
    </row>
    <row r="20733" spans="8:8" x14ac:dyDescent="0.35">
      <c r="H20733" s="1"/>
    </row>
    <row r="20734" spans="8:8" x14ac:dyDescent="0.35">
      <c r="H20734" s="1"/>
    </row>
    <row r="20735" spans="8:8" x14ac:dyDescent="0.35">
      <c r="H20735" s="1"/>
    </row>
    <row r="20736" spans="8:8" x14ac:dyDescent="0.35">
      <c r="H20736" s="1"/>
    </row>
    <row r="20737" spans="8:8" x14ac:dyDescent="0.35">
      <c r="H20737" s="1"/>
    </row>
    <row r="20738" spans="8:8" x14ac:dyDescent="0.35">
      <c r="H20738" s="1"/>
    </row>
    <row r="20739" spans="8:8" x14ac:dyDescent="0.35">
      <c r="H20739" s="1"/>
    </row>
    <row r="20740" spans="8:8" x14ac:dyDescent="0.35">
      <c r="H20740" s="1"/>
    </row>
    <row r="20741" spans="8:8" x14ac:dyDescent="0.35">
      <c r="H20741" s="1"/>
    </row>
    <row r="20742" spans="8:8" x14ac:dyDescent="0.35">
      <c r="H20742" s="1"/>
    </row>
    <row r="20743" spans="8:8" x14ac:dyDescent="0.35">
      <c r="H20743" s="1"/>
    </row>
    <row r="20744" spans="8:8" x14ac:dyDescent="0.35">
      <c r="H20744" s="1"/>
    </row>
    <row r="20745" spans="8:8" x14ac:dyDescent="0.35">
      <c r="H20745" s="1"/>
    </row>
    <row r="20746" spans="8:8" x14ac:dyDescent="0.35">
      <c r="H20746" s="1"/>
    </row>
    <row r="20747" spans="8:8" x14ac:dyDescent="0.35">
      <c r="H20747" s="1"/>
    </row>
    <row r="20748" spans="8:8" x14ac:dyDescent="0.35">
      <c r="H20748" s="1"/>
    </row>
    <row r="20749" spans="8:8" x14ac:dyDescent="0.35">
      <c r="H20749" s="1"/>
    </row>
    <row r="20750" spans="8:8" x14ac:dyDescent="0.35">
      <c r="H20750" s="1"/>
    </row>
    <row r="20751" spans="8:8" x14ac:dyDescent="0.35">
      <c r="H20751" s="1"/>
    </row>
    <row r="20752" spans="8:8" x14ac:dyDescent="0.35">
      <c r="H20752" s="1"/>
    </row>
    <row r="20753" spans="8:8" x14ac:dyDescent="0.35">
      <c r="H20753" s="1"/>
    </row>
    <row r="20754" spans="8:8" x14ac:dyDescent="0.35">
      <c r="H20754" s="1"/>
    </row>
    <row r="20755" spans="8:8" x14ac:dyDescent="0.35">
      <c r="H20755" s="1"/>
    </row>
    <row r="20756" spans="8:8" x14ac:dyDescent="0.35">
      <c r="H20756" s="1"/>
    </row>
    <row r="20757" spans="8:8" x14ac:dyDescent="0.35">
      <c r="H20757" s="1"/>
    </row>
    <row r="20758" spans="8:8" x14ac:dyDescent="0.35">
      <c r="H20758" s="1"/>
    </row>
    <row r="20759" spans="8:8" x14ac:dyDescent="0.35">
      <c r="H20759" s="1"/>
    </row>
    <row r="20760" spans="8:8" x14ac:dyDescent="0.35">
      <c r="H20760" s="1"/>
    </row>
    <row r="20761" spans="8:8" x14ac:dyDescent="0.35">
      <c r="H20761" s="1"/>
    </row>
    <row r="20762" spans="8:8" x14ac:dyDescent="0.35">
      <c r="H20762" s="1"/>
    </row>
    <row r="20763" spans="8:8" x14ac:dyDescent="0.35">
      <c r="H20763" s="1"/>
    </row>
    <row r="20764" spans="8:8" x14ac:dyDescent="0.35">
      <c r="H20764" s="1"/>
    </row>
    <row r="20765" spans="8:8" x14ac:dyDescent="0.35">
      <c r="H20765" s="1"/>
    </row>
    <row r="20766" spans="8:8" x14ac:dyDescent="0.35">
      <c r="H20766" s="1"/>
    </row>
    <row r="20767" spans="8:8" x14ac:dyDescent="0.35">
      <c r="H20767" s="1"/>
    </row>
    <row r="20768" spans="8:8" x14ac:dyDescent="0.35">
      <c r="H20768" s="1"/>
    </row>
    <row r="20769" spans="8:8" x14ac:dyDescent="0.35">
      <c r="H20769" s="1"/>
    </row>
    <row r="20770" spans="8:8" x14ac:dyDescent="0.35">
      <c r="H20770" s="1"/>
    </row>
    <row r="20771" spans="8:8" x14ac:dyDescent="0.35">
      <c r="H20771" s="1"/>
    </row>
    <row r="20772" spans="8:8" x14ac:dyDescent="0.35">
      <c r="H20772" s="1"/>
    </row>
    <row r="20773" spans="8:8" x14ac:dyDescent="0.35">
      <c r="H20773" s="1"/>
    </row>
    <row r="20774" spans="8:8" x14ac:dyDescent="0.35">
      <c r="H20774" s="1"/>
    </row>
    <row r="20775" spans="8:8" x14ac:dyDescent="0.35">
      <c r="H20775" s="1"/>
    </row>
    <row r="20776" spans="8:8" x14ac:dyDescent="0.35">
      <c r="H20776" s="1"/>
    </row>
    <row r="20777" spans="8:8" x14ac:dyDescent="0.35">
      <c r="H20777" s="1"/>
    </row>
    <row r="20778" spans="8:8" x14ac:dyDescent="0.35">
      <c r="H20778" s="1"/>
    </row>
    <row r="20779" spans="8:8" x14ac:dyDescent="0.35">
      <c r="H20779" s="1"/>
    </row>
    <row r="20780" spans="8:8" x14ac:dyDescent="0.35">
      <c r="H20780" s="1"/>
    </row>
    <row r="20781" spans="8:8" x14ac:dyDescent="0.35">
      <c r="H20781" s="1"/>
    </row>
    <row r="20782" spans="8:8" x14ac:dyDescent="0.35">
      <c r="H20782" s="1"/>
    </row>
    <row r="20783" spans="8:8" x14ac:dyDescent="0.35">
      <c r="H20783" s="1"/>
    </row>
    <row r="20784" spans="8:8" x14ac:dyDescent="0.35">
      <c r="H20784" s="1"/>
    </row>
    <row r="20785" spans="8:8" x14ac:dyDescent="0.35">
      <c r="H20785" s="1"/>
    </row>
    <row r="20786" spans="8:8" x14ac:dyDescent="0.35">
      <c r="H20786" s="1"/>
    </row>
    <row r="20787" spans="8:8" x14ac:dyDescent="0.35">
      <c r="H20787" s="1"/>
    </row>
    <row r="20788" spans="8:8" x14ac:dyDescent="0.35">
      <c r="H20788" s="1"/>
    </row>
    <row r="20789" spans="8:8" x14ac:dyDescent="0.35">
      <c r="H20789" s="1"/>
    </row>
    <row r="20790" spans="8:8" x14ac:dyDescent="0.35">
      <c r="H20790" s="1"/>
    </row>
    <row r="20791" spans="8:8" x14ac:dyDescent="0.35">
      <c r="H20791" s="1"/>
    </row>
    <row r="20792" spans="8:8" x14ac:dyDescent="0.35">
      <c r="H20792" s="1"/>
    </row>
    <row r="20793" spans="8:8" x14ac:dyDescent="0.35">
      <c r="H20793" s="1"/>
    </row>
    <row r="20794" spans="8:8" x14ac:dyDescent="0.35">
      <c r="H20794" s="1"/>
    </row>
    <row r="20795" spans="8:8" x14ac:dyDescent="0.35">
      <c r="H20795" s="1"/>
    </row>
    <row r="20796" spans="8:8" x14ac:dyDescent="0.35">
      <c r="H20796" s="1"/>
    </row>
    <row r="20797" spans="8:8" x14ac:dyDescent="0.35">
      <c r="H20797" s="1"/>
    </row>
    <row r="20798" spans="8:8" x14ac:dyDescent="0.35">
      <c r="H20798" s="1"/>
    </row>
    <row r="20799" spans="8:8" x14ac:dyDescent="0.35">
      <c r="H20799" s="1"/>
    </row>
    <row r="20800" spans="8:8" x14ac:dyDescent="0.35">
      <c r="H20800" s="1"/>
    </row>
    <row r="20801" spans="8:8" x14ac:dyDescent="0.35">
      <c r="H20801" s="1"/>
    </row>
    <row r="20802" spans="8:8" x14ac:dyDescent="0.35">
      <c r="H20802" s="1"/>
    </row>
    <row r="20803" spans="8:8" x14ac:dyDescent="0.35">
      <c r="H20803" s="1"/>
    </row>
    <row r="20804" spans="8:8" x14ac:dyDescent="0.35">
      <c r="H20804" s="1"/>
    </row>
    <row r="20805" spans="8:8" x14ac:dyDescent="0.35">
      <c r="H20805" s="1"/>
    </row>
    <row r="20806" spans="8:8" x14ac:dyDescent="0.35">
      <c r="H20806" s="1"/>
    </row>
    <row r="20807" spans="8:8" x14ac:dyDescent="0.35">
      <c r="H20807" s="1"/>
    </row>
    <row r="20808" spans="8:8" x14ac:dyDescent="0.35">
      <c r="H20808" s="1"/>
    </row>
    <row r="20809" spans="8:8" x14ac:dyDescent="0.35">
      <c r="H20809" s="1"/>
    </row>
    <row r="20810" spans="8:8" x14ac:dyDescent="0.35">
      <c r="H20810" s="1"/>
    </row>
    <row r="20811" spans="8:8" x14ac:dyDescent="0.35">
      <c r="H20811" s="1"/>
    </row>
    <row r="20812" spans="8:8" x14ac:dyDescent="0.35">
      <c r="H20812" s="1"/>
    </row>
    <row r="20813" spans="8:8" x14ac:dyDescent="0.35">
      <c r="H20813" s="1"/>
    </row>
    <row r="20814" spans="8:8" x14ac:dyDescent="0.35">
      <c r="H20814" s="1"/>
    </row>
    <row r="20815" spans="8:8" x14ac:dyDescent="0.35">
      <c r="H20815" s="1"/>
    </row>
    <row r="20816" spans="8:8" x14ac:dyDescent="0.35">
      <c r="H20816" s="1"/>
    </row>
    <row r="20817" spans="8:8" x14ac:dyDescent="0.35">
      <c r="H20817" s="1"/>
    </row>
    <row r="20818" spans="8:8" x14ac:dyDescent="0.35">
      <c r="H20818" s="1"/>
    </row>
    <row r="20819" spans="8:8" x14ac:dyDescent="0.35">
      <c r="H20819" s="1"/>
    </row>
    <row r="20820" spans="8:8" x14ac:dyDescent="0.35">
      <c r="H20820" s="1"/>
    </row>
    <row r="20821" spans="8:8" x14ac:dyDescent="0.35">
      <c r="H20821" s="1"/>
    </row>
    <row r="20822" spans="8:8" x14ac:dyDescent="0.35">
      <c r="H20822" s="1"/>
    </row>
    <row r="20823" spans="8:8" x14ac:dyDescent="0.35">
      <c r="H20823" s="1"/>
    </row>
    <row r="20824" spans="8:8" x14ac:dyDescent="0.35">
      <c r="H20824" s="1"/>
    </row>
    <row r="20825" spans="8:8" x14ac:dyDescent="0.35">
      <c r="H20825" s="1"/>
    </row>
    <row r="20826" spans="8:8" x14ac:dyDescent="0.35">
      <c r="H20826" s="1"/>
    </row>
    <row r="20827" spans="8:8" x14ac:dyDescent="0.35">
      <c r="H20827" s="1"/>
    </row>
    <row r="20828" spans="8:8" x14ac:dyDescent="0.35">
      <c r="H20828" s="1"/>
    </row>
    <row r="20829" spans="8:8" x14ac:dyDescent="0.35">
      <c r="H20829" s="1"/>
    </row>
    <row r="20830" spans="8:8" x14ac:dyDescent="0.35">
      <c r="H20830" s="1"/>
    </row>
    <row r="20831" spans="8:8" x14ac:dyDescent="0.35">
      <c r="H20831" s="1"/>
    </row>
    <row r="20832" spans="8:8" x14ac:dyDescent="0.35">
      <c r="H20832" s="1"/>
    </row>
    <row r="20833" spans="8:8" x14ac:dyDescent="0.35">
      <c r="H20833" s="1"/>
    </row>
    <row r="20834" spans="8:8" x14ac:dyDescent="0.35">
      <c r="H20834" s="1"/>
    </row>
    <row r="20835" spans="8:8" x14ac:dyDescent="0.35">
      <c r="H20835" s="1"/>
    </row>
    <row r="20836" spans="8:8" x14ac:dyDescent="0.35">
      <c r="H20836" s="1"/>
    </row>
    <row r="20837" spans="8:8" x14ac:dyDescent="0.35">
      <c r="H20837" s="1"/>
    </row>
    <row r="20838" spans="8:8" x14ac:dyDescent="0.35">
      <c r="H20838" s="1"/>
    </row>
    <row r="20839" spans="8:8" x14ac:dyDescent="0.35">
      <c r="H20839" s="1"/>
    </row>
    <row r="20840" spans="8:8" x14ac:dyDescent="0.35">
      <c r="H20840" s="1"/>
    </row>
    <row r="20841" spans="8:8" x14ac:dyDescent="0.35">
      <c r="H20841" s="1"/>
    </row>
    <row r="20842" spans="8:8" x14ac:dyDescent="0.35">
      <c r="H20842" s="1"/>
    </row>
    <row r="20843" spans="8:8" x14ac:dyDescent="0.35">
      <c r="H20843" s="1"/>
    </row>
    <row r="20844" spans="8:8" x14ac:dyDescent="0.35">
      <c r="H20844" s="1"/>
    </row>
    <row r="20845" spans="8:8" x14ac:dyDescent="0.35">
      <c r="H20845" s="1"/>
    </row>
    <row r="20846" spans="8:8" x14ac:dyDescent="0.35">
      <c r="H20846" s="1"/>
    </row>
    <row r="20847" spans="8:8" x14ac:dyDescent="0.35">
      <c r="H20847" s="1"/>
    </row>
    <row r="20848" spans="8:8" x14ac:dyDescent="0.35">
      <c r="H20848" s="1"/>
    </row>
    <row r="20849" spans="8:8" x14ac:dyDescent="0.35">
      <c r="H20849" s="1"/>
    </row>
    <row r="20850" spans="8:8" x14ac:dyDescent="0.35">
      <c r="H20850" s="1"/>
    </row>
    <row r="20851" spans="8:8" x14ac:dyDescent="0.35">
      <c r="H20851" s="1"/>
    </row>
    <row r="20852" spans="8:8" x14ac:dyDescent="0.35">
      <c r="H20852" s="1"/>
    </row>
    <row r="20853" spans="8:8" x14ac:dyDescent="0.35">
      <c r="H20853" s="1"/>
    </row>
    <row r="20854" spans="8:8" x14ac:dyDescent="0.35">
      <c r="H20854" s="1"/>
    </row>
    <row r="20855" spans="8:8" x14ac:dyDescent="0.35">
      <c r="H20855" s="1"/>
    </row>
    <row r="20856" spans="8:8" x14ac:dyDescent="0.35">
      <c r="H20856" s="1"/>
    </row>
    <row r="20857" spans="8:8" x14ac:dyDescent="0.35">
      <c r="H20857" s="1"/>
    </row>
    <row r="20858" spans="8:8" x14ac:dyDescent="0.35">
      <c r="H20858" s="1"/>
    </row>
    <row r="20859" spans="8:8" x14ac:dyDescent="0.35">
      <c r="H20859" s="1"/>
    </row>
    <row r="20860" spans="8:8" x14ac:dyDescent="0.35">
      <c r="H20860" s="1"/>
    </row>
    <row r="20861" spans="8:8" x14ac:dyDescent="0.35">
      <c r="H20861" s="1"/>
    </row>
    <row r="20862" spans="8:8" x14ac:dyDescent="0.35">
      <c r="H20862" s="1"/>
    </row>
    <row r="20863" spans="8:8" x14ac:dyDescent="0.35">
      <c r="H20863" s="1"/>
    </row>
    <row r="20864" spans="8:8" x14ac:dyDescent="0.35">
      <c r="H20864" s="1"/>
    </row>
    <row r="20865" spans="8:8" x14ac:dyDescent="0.35">
      <c r="H20865" s="1"/>
    </row>
    <row r="20866" spans="8:8" x14ac:dyDescent="0.35">
      <c r="H20866" s="1"/>
    </row>
    <row r="20867" spans="8:8" x14ac:dyDescent="0.35">
      <c r="H20867" s="1"/>
    </row>
    <row r="20868" spans="8:8" x14ac:dyDescent="0.35">
      <c r="H20868" s="1"/>
    </row>
    <row r="20869" spans="8:8" x14ac:dyDescent="0.35">
      <c r="H20869" s="1"/>
    </row>
    <row r="20870" spans="8:8" x14ac:dyDescent="0.35">
      <c r="H20870" s="1"/>
    </row>
    <row r="20871" spans="8:8" x14ac:dyDescent="0.35">
      <c r="H20871" s="1"/>
    </row>
    <row r="20872" spans="8:8" x14ac:dyDescent="0.35">
      <c r="H20872" s="1"/>
    </row>
    <row r="20873" spans="8:8" x14ac:dyDescent="0.35">
      <c r="H20873" s="1"/>
    </row>
    <row r="20874" spans="8:8" x14ac:dyDescent="0.35">
      <c r="H20874" s="1"/>
    </row>
    <row r="20875" spans="8:8" x14ac:dyDescent="0.35">
      <c r="H20875" s="1"/>
    </row>
    <row r="20876" spans="8:8" x14ac:dyDescent="0.35">
      <c r="H20876" s="1"/>
    </row>
    <row r="20877" spans="8:8" x14ac:dyDescent="0.35">
      <c r="H20877" s="1"/>
    </row>
    <row r="20878" spans="8:8" x14ac:dyDescent="0.35">
      <c r="H20878" s="1"/>
    </row>
    <row r="20879" spans="8:8" x14ac:dyDescent="0.35">
      <c r="H20879" s="1"/>
    </row>
    <row r="20880" spans="8:8" x14ac:dyDescent="0.35">
      <c r="H20880" s="1"/>
    </row>
    <row r="20881" spans="8:8" x14ac:dyDescent="0.35">
      <c r="H20881" s="1"/>
    </row>
    <row r="20882" spans="8:8" x14ac:dyDescent="0.35">
      <c r="H20882" s="1"/>
    </row>
    <row r="20883" spans="8:8" x14ac:dyDescent="0.35">
      <c r="H20883" s="1"/>
    </row>
    <row r="20884" spans="8:8" x14ac:dyDescent="0.35">
      <c r="H20884" s="1"/>
    </row>
    <row r="20885" spans="8:8" x14ac:dyDescent="0.35">
      <c r="H20885" s="1"/>
    </row>
    <row r="20886" spans="8:8" x14ac:dyDescent="0.35">
      <c r="H20886" s="1"/>
    </row>
    <row r="20887" spans="8:8" x14ac:dyDescent="0.35">
      <c r="H20887" s="1"/>
    </row>
    <row r="20888" spans="8:8" x14ac:dyDescent="0.35">
      <c r="H20888" s="1"/>
    </row>
    <row r="20889" spans="8:8" x14ac:dyDescent="0.35">
      <c r="H20889" s="1"/>
    </row>
    <row r="20890" spans="8:8" x14ac:dyDescent="0.35">
      <c r="H20890" s="1"/>
    </row>
    <row r="20891" spans="8:8" x14ac:dyDescent="0.35">
      <c r="H20891" s="1"/>
    </row>
    <row r="20892" spans="8:8" x14ac:dyDescent="0.35">
      <c r="H20892" s="1"/>
    </row>
    <row r="20893" spans="8:8" x14ac:dyDescent="0.35">
      <c r="H20893" s="1"/>
    </row>
    <row r="20894" spans="8:8" x14ac:dyDescent="0.35">
      <c r="H20894" s="1"/>
    </row>
    <row r="20895" spans="8:8" x14ac:dyDescent="0.35">
      <c r="H20895" s="1"/>
    </row>
    <row r="20896" spans="8:8" x14ac:dyDescent="0.35">
      <c r="H20896" s="1"/>
    </row>
    <row r="20897" spans="8:8" x14ac:dyDescent="0.35">
      <c r="H20897" s="1"/>
    </row>
    <row r="20898" spans="8:8" x14ac:dyDescent="0.35">
      <c r="H20898" s="1"/>
    </row>
    <row r="20899" spans="8:8" x14ac:dyDescent="0.35">
      <c r="H20899" s="1"/>
    </row>
    <row r="20900" spans="8:8" x14ac:dyDescent="0.35">
      <c r="H20900" s="1"/>
    </row>
    <row r="20901" spans="8:8" x14ac:dyDescent="0.35">
      <c r="H20901" s="1"/>
    </row>
    <row r="20902" spans="8:8" x14ac:dyDescent="0.35">
      <c r="H20902" s="1"/>
    </row>
    <row r="20903" spans="8:8" x14ac:dyDescent="0.35">
      <c r="H20903" s="1"/>
    </row>
    <row r="20904" spans="8:8" x14ac:dyDescent="0.35">
      <c r="H20904" s="1"/>
    </row>
    <row r="20905" spans="8:8" x14ac:dyDescent="0.35">
      <c r="H20905" s="1"/>
    </row>
    <row r="20906" spans="8:8" x14ac:dyDescent="0.35">
      <c r="H20906" s="1"/>
    </row>
    <row r="20907" spans="8:8" x14ac:dyDescent="0.35">
      <c r="H20907" s="1"/>
    </row>
    <row r="20908" spans="8:8" x14ac:dyDescent="0.35">
      <c r="H20908" s="1"/>
    </row>
    <row r="20909" spans="8:8" x14ac:dyDescent="0.35">
      <c r="H20909" s="1"/>
    </row>
    <row r="20910" spans="8:8" x14ac:dyDescent="0.35">
      <c r="H20910" s="1"/>
    </row>
    <row r="20911" spans="8:8" x14ac:dyDescent="0.35">
      <c r="H20911" s="1"/>
    </row>
    <row r="20912" spans="8:8" x14ac:dyDescent="0.35">
      <c r="H20912" s="1"/>
    </row>
    <row r="20913" spans="8:8" x14ac:dyDescent="0.35">
      <c r="H20913" s="1"/>
    </row>
    <row r="20914" spans="8:8" x14ac:dyDescent="0.35">
      <c r="H20914" s="1"/>
    </row>
    <row r="20915" spans="8:8" x14ac:dyDescent="0.35">
      <c r="H20915" s="1"/>
    </row>
    <row r="20916" spans="8:8" x14ac:dyDescent="0.35">
      <c r="H20916" s="1"/>
    </row>
    <row r="20917" spans="8:8" x14ac:dyDescent="0.35">
      <c r="H20917" s="1"/>
    </row>
    <row r="20918" spans="8:8" x14ac:dyDescent="0.35">
      <c r="H20918" s="1"/>
    </row>
    <row r="20919" spans="8:8" x14ac:dyDescent="0.35">
      <c r="H20919" s="1"/>
    </row>
    <row r="20920" spans="8:8" x14ac:dyDescent="0.35">
      <c r="H20920" s="1"/>
    </row>
    <row r="20921" spans="8:8" x14ac:dyDescent="0.35">
      <c r="H20921" s="1"/>
    </row>
    <row r="20922" spans="8:8" x14ac:dyDescent="0.35">
      <c r="H20922" s="1"/>
    </row>
    <row r="20923" spans="8:8" x14ac:dyDescent="0.35">
      <c r="H20923" s="1"/>
    </row>
    <row r="20924" spans="8:8" x14ac:dyDescent="0.35">
      <c r="H20924" s="1"/>
    </row>
    <row r="20925" spans="8:8" x14ac:dyDescent="0.35">
      <c r="H20925" s="1"/>
    </row>
    <row r="20926" spans="8:8" x14ac:dyDescent="0.35">
      <c r="H20926" s="1"/>
    </row>
    <row r="20927" spans="8:8" x14ac:dyDescent="0.35">
      <c r="H20927" s="1"/>
    </row>
    <row r="20928" spans="8:8" x14ac:dyDescent="0.35">
      <c r="H20928" s="1"/>
    </row>
    <row r="20929" spans="8:8" x14ac:dyDescent="0.35">
      <c r="H20929" s="1"/>
    </row>
    <row r="20930" spans="8:8" x14ac:dyDescent="0.35">
      <c r="H20930" s="1"/>
    </row>
    <row r="20931" spans="8:8" x14ac:dyDescent="0.35">
      <c r="H20931" s="1"/>
    </row>
    <row r="20932" spans="8:8" x14ac:dyDescent="0.35">
      <c r="H20932" s="1"/>
    </row>
    <row r="20933" spans="8:8" x14ac:dyDescent="0.35">
      <c r="H20933" s="1"/>
    </row>
    <row r="20934" spans="8:8" x14ac:dyDescent="0.35">
      <c r="H20934" s="1"/>
    </row>
    <row r="20935" spans="8:8" x14ac:dyDescent="0.35">
      <c r="H20935" s="1"/>
    </row>
    <row r="20936" spans="8:8" x14ac:dyDescent="0.35">
      <c r="H20936" s="1"/>
    </row>
    <row r="20937" spans="8:8" x14ac:dyDescent="0.35">
      <c r="H20937" s="1"/>
    </row>
    <row r="20938" spans="8:8" x14ac:dyDescent="0.35">
      <c r="H20938" s="1"/>
    </row>
    <row r="20939" spans="8:8" x14ac:dyDescent="0.35">
      <c r="H20939" s="1"/>
    </row>
    <row r="20940" spans="8:8" x14ac:dyDescent="0.35">
      <c r="H20940" s="1"/>
    </row>
    <row r="20941" spans="8:8" x14ac:dyDescent="0.35">
      <c r="H20941" s="1"/>
    </row>
    <row r="20942" spans="8:8" x14ac:dyDescent="0.35">
      <c r="H20942" s="1"/>
    </row>
    <row r="20943" spans="8:8" x14ac:dyDescent="0.35">
      <c r="H20943" s="1"/>
    </row>
    <row r="20944" spans="8:8" x14ac:dyDescent="0.35">
      <c r="H20944" s="1"/>
    </row>
    <row r="20945" spans="8:8" x14ac:dyDescent="0.35">
      <c r="H20945" s="1"/>
    </row>
    <row r="20946" spans="8:8" x14ac:dyDescent="0.35">
      <c r="H20946" s="1"/>
    </row>
    <row r="20947" spans="8:8" x14ac:dyDescent="0.35">
      <c r="H20947" s="1"/>
    </row>
    <row r="20948" spans="8:8" x14ac:dyDescent="0.35">
      <c r="H20948" s="1"/>
    </row>
    <row r="20949" spans="8:8" x14ac:dyDescent="0.35">
      <c r="H20949" s="1"/>
    </row>
    <row r="20950" spans="8:8" x14ac:dyDescent="0.35">
      <c r="H20950" s="1"/>
    </row>
    <row r="20951" spans="8:8" x14ac:dyDescent="0.35">
      <c r="H20951" s="1"/>
    </row>
    <row r="20952" spans="8:8" x14ac:dyDescent="0.35">
      <c r="H20952" s="1"/>
    </row>
    <row r="20953" spans="8:8" x14ac:dyDescent="0.35">
      <c r="H20953" s="1"/>
    </row>
    <row r="20954" spans="8:8" x14ac:dyDescent="0.35">
      <c r="H20954" s="1"/>
    </row>
    <row r="20955" spans="8:8" x14ac:dyDescent="0.35">
      <c r="H20955" s="1"/>
    </row>
    <row r="20956" spans="8:8" x14ac:dyDescent="0.35">
      <c r="H20956" s="1"/>
    </row>
    <row r="20957" spans="8:8" x14ac:dyDescent="0.35">
      <c r="H20957" s="1"/>
    </row>
    <row r="20958" spans="8:8" x14ac:dyDescent="0.35">
      <c r="H20958" s="1"/>
    </row>
    <row r="20959" spans="8:8" x14ac:dyDescent="0.35">
      <c r="H20959" s="1"/>
    </row>
    <row r="20960" spans="8:8" x14ac:dyDescent="0.35">
      <c r="H20960" s="1"/>
    </row>
    <row r="20961" spans="8:8" x14ac:dyDescent="0.35">
      <c r="H20961" s="1"/>
    </row>
    <row r="20962" spans="8:8" x14ac:dyDescent="0.35">
      <c r="H20962" s="1"/>
    </row>
    <row r="20963" spans="8:8" x14ac:dyDescent="0.35">
      <c r="H20963" s="1"/>
    </row>
    <row r="20964" spans="8:8" x14ac:dyDescent="0.35">
      <c r="H20964" s="1"/>
    </row>
    <row r="20965" spans="8:8" x14ac:dyDescent="0.35">
      <c r="H20965" s="1"/>
    </row>
    <row r="20966" spans="8:8" x14ac:dyDescent="0.35">
      <c r="H20966" s="1"/>
    </row>
    <row r="20967" spans="8:8" x14ac:dyDescent="0.35">
      <c r="H20967" s="1"/>
    </row>
    <row r="20968" spans="8:8" x14ac:dyDescent="0.35">
      <c r="H20968" s="1"/>
    </row>
    <row r="20969" spans="8:8" x14ac:dyDescent="0.35">
      <c r="H20969" s="1"/>
    </row>
    <row r="20970" spans="8:8" x14ac:dyDescent="0.35">
      <c r="H20970" s="1"/>
    </row>
    <row r="20971" spans="8:8" x14ac:dyDescent="0.35">
      <c r="H20971" s="1"/>
    </row>
    <row r="20972" spans="8:8" x14ac:dyDescent="0.35">
      <c r="H20972" s="1"/>
    </row>
    <row r="20973" spans="8:8" x14ac:dyDescent="0.35">
      <c r="H20973" s="1"/>
    </row>
    <row r="20974" spans="8:8" x14ac:dyDescent="0.35">
      <c r="H20974" s="1"/>
    </row>
    <row r="20975" spans="8:8" x14ac:dyDescent="0.35">
      <c r="H20975" s="1"/>
    </row>
    <row r="20976" spans="8:8" x14ac:dyDescent="0.35">
      <c r="H20976" s="1"/>
    </row>
    <row r="20977" spans="8:8" x14ac:dyDescent="0.35">
      <c r="H20977" s="1"/>
    </row>
    <row r="20978" spans="8:8" x14ac:dyDescent="0.35">
      <c r="H20978" s="1"/>
    </row>
    <row r="20979" spans="8:8" x14ac:dyDescent="0.35">
      <c r="H20979" s="1"/>
    </row>
    <row r="20980" spans="8:8" x14ac:dyDescent="0.35">
      <c r="H20980" s="1"/>
    </row>
    <row r="20981" spans="8:8" x14ac:dyDescent="0.35">
      <c r="H20981" s="1"/>
    </row>
    <row r="20982" spans="8:8" x14ac:dyDescent="0.35">
      <c r="H20982" s="1"/>
    </row>
    <row r="20983" spans="8:8" x14ac:dyDescent="0.35">
      <c r="H20983" s="1"/>
    </row>
    <row r="20984" spans="8:8" x14ac:dyDescent="0.35">
      <c r="H20984" s="1"/>
    </row>
    <row r="20985" spans="8:8" x14ac:dyDescent="0.35">
      <c r="H20985" s="1"/>
    </row>
    <row r="20986" spans="8:8" x14ac:dyDescent="0.35">
      <c r="H20986" s="1"/>
    </row>
    <row r="20987" spans="8:8" x14ac:dyDescent="0.35">
      <c r="H20987" s="1"/>
    </row>
    <row r="20988" spans="8:8" x14ac:dyDescent="0.35">
      <c r="H20988" s="1"/>
    </row>
    <row r="20989" spans="8:8" x14ac:dyDescent="0.35">
      <c r="H20989" s="1"/>
    </row>
    <row r="20990" spans="8:8" x14ac:dyDescent="0.35">
      <c r="H20990" s="1"/>
    </row>
    <row r="20991" spans="8:8" x14ac:dyDescent="0.35">
      <c r="H20991" s="1"/>
    </row>
    <row r="20992" spans="8:8" x14ac:dyDescent="0.35">
      <c r="H20992" s="1"/>
    </row>
    <row r="20993" spans="8:8" x14ac:dyDescent="0.35">
      <c r="H20993" s="1"/>
    </row>
    <row r="20994" spans="8:8" x14ac:dyDescent="0.35">
      <c r="H20994" s="1"/>
    </row>
    <row r="20995" spans="8:8" x14ac:dyDescent="0.35">
      <c r="H20995" s="1"/>
    </row>
    <row r="20996" spans="8:8" x14ac:dyDescent="0.35">
      <c r="H20996" s="1"/>
    </row>
    <row r="20997" spans="8:8" x14ac:dyDescent="0.35">
      <c r="H20997" s="1"/>
    </row>
    <row r="20998" spans="8:8" x14ac:dyDescent="0.35">
      <c r="H20998" s="1"/>
    </row>
    <row r="20999" spans="8:8" x14ac:dyDescent="0.35">
      <c r="H20999" s="1"/>
    </row>
    <row r="21000" spans="8:8" x14ac:dyDescent="0.35">
      <c r="H21000" s="1"/>
    </row>
    <row r="21001" spans="8:8" x14ac:dyDescent="0.35">
      <c r="H21001" s="1"/>
    </row>
    <row r="21002" spans="8:8" x14ac:dyDescent="0.35">
      <c r="H21002" s="1"/>
    </row>
    <row r="21003" spans="8:8" x14ac:dyDescent="0.35">
      <c r="H21003" s="1"/>
    </row>
    <row r="21004" spans="8:8" x14ac:dyDescent="0.35">
      <c r="H21004" s="1"/>
    </row>
    <row r="21005" spans="8:8" x14ac:dyDescent="0.35">
      <c r="H21005" s="1"/>
    </row>
    <row r="21006" spans="8:8" x14ac:dyDescent="0.35">
      <c r="H21006" s="1"/>
    </row>
    <row r="21007" spans="8:8" x14ac:dyDescent="0.35">
      <c r="H21007" s="1"/>
    </row>
    <row r="21008" spans="8:8" x14ac:dyDescent="0.35">
      <c r="H21008" s="1"/>
    </row>
    <row r="21009" spans="8:8" x14ac:dyDescent="0.35">
      <c r="H21009" s="1"/>
    </row>
    <row r="21010" spans="8:8" x14ac:dyDescent="0.35">
      <c r="H21010" s="1"/>
    </row>
    <row r="21011" spans="8:8" x14ac:dyDescent="0.35">
      <c r="H21011" s="1"/>
    </row>
    <row r="21012" spans="8:8" x14ac:dyDescent="0.35">
      <c r="H21012" s="1"/>
    </row>
    <row r="21013" spans="8:8" x14ac:dyDescent="0.35">
      <c r="H21013" s="1"/>
    </row>
    <row r="21014" spans="8:8" x14ac:dyDescent="0.35">
      <c r="H21014" s="1"/>
    </row>
    <row r="21015" spans="8:8" x14ac:dyDescent="0.35">
      <c r="H21015" s="1"/>
    </row>
    <row r="21016" spans="8:8" x14ac:dyDescent="0.35">
      <c r="H21016" s="1"/>
    </row>
    <row r="21017" spans="8:8" x14ac:dyDescent="0.35">
      <c r="H21017" s="1"/>
    </row>
    <row r="21018" spans="8:8" x14ac:dyDescent="0.35">
      <c r="H21018" s="1"/>
    </row>
    <row r="21019" spans="8:8" x14ac:dyDescent="0.35">
      <c r="H21019" s="1"/>
    </row>
    <row r="21020" spans="8:8" x14ac:dyDescent="0.35">
      <c r="H21020" s="1"/>
    </row>
    <row r="21021" spans="8:8" x14ac:dyDescent="0.35">
      <c r="H21021" s="1"/>
    </row>
    <row r="21022" spans="8:8" x14ac:dyDescent="0.35">
      <c r="H21022" s="1"/>
    </row>
    <row r="21023" spans="8:8" x14ac:dyDescent="0.35">
      <c r="H21023" s="1"/>
    </row>
    <row r="21024" spans="8:8" x14ac:dyDescent="0.35">
      <c r="H21024" s="1"/>
    </row>
    <row r="21025" spans="8:8" x14ac:dyDescent="0.35">
      <c r="H21025" s="1"/>
    </row>
    <row r="21026" spans="8:8" x14ac:dyDescent="0.35">
      <c r="H21026" s="1"/>
    </row>
    <row r="21027" spans="8:8" x14ac:dyDescent="0.35">
      <c r="H21027" s="1"/>
    </row>
    <row r="21028" spans="8:8" x14ac:dyDescent="0.35">
      <c r="H21028" s="1"/>
    </row>
    <row r="21029" spans="8:8" x14ac:dyDescent="0.35">
      <c r="H21029" s="1"/>
    </row>
    <row r="21030" spans="8:8" x14ac:dyDescent="0.35">
      <c r="H21030" s="1"/>
    </row>
    <row r="21031" spans="8:8" x14ac:dyDescent="0.35">
      <c r="H21031" s="1"/>
    </row>
    <row r="21032" spans="8:8" x14ac:dyDescent="0.35">
      <c r="H21032" s="1"/>
    </row>
    <row r="21033" spans="8:8" x14ac:dyDescent="0.35">
      <c r="H21033" s="1"/>
    </row>
    <row r="21034" spans="8:8" x14ac:dyDescent="0.35">
      <c r="H21034" s="1"/>
    </row>
    <row r="21035" spans="8:8" x14ac:dyDescent="0.35">
      <c r="H21035" s="1"/>
    </row>
    <row r="21036" spans="8:8" x14ac:dyDescent="0.35">
      <c r="H21036" s="1"/>
    </row>
    <row r="21037" spans="8:8" x14ac:dyDescent="0.35">
      <c r="H21037" s="1"/>
    </row>
    <row r="21038" spans="8:8" x14ac:dyDescent="0.35">
      <c r="H21038" s="1"/>
    </row>
    <row r="21039" spans="8:8" x14ac:dyDescent="0.35">
      <c r="H21039" s="1"/>
    </row>
    <row r="21040" spans="8:8" x14ac:dyDescent="0.35">
      <c r="H21040" s="1"/>
    </row>
    <row r="21041" spans="8:8" x14ac:dyDescent="0.35">
      <c r="H21041" s="1"/>
    </row>
    <row r="21042" spans="8:8" x14ac:dyDescent="0.35">
      <c r="H21042" s="1"/>
    </row>
    <row r="21043" spans="8:8" x14ac:dyDescent="0.35">
      <c r="H21043" s="1"/>
    </row>
    <row r="21044" spans="8:8" x14ac:dyDescent="0.35">
      <c r="H21044" s="1"/>
    </row>
    <row r="21045" spans="8:8" x14ac:dyDescent="0.35">
      <c r="H21045" s="1"/>
    </row>
    <row r="21046" spans="8:8" x14ac:dyDescent="0.35">
      <c r="H21046" s="1"/>
    </row>
    <row r="21047" spans="8:8" x14ac:dyDescent="0.35">
      <c r="H21047" s="1"/>
    </row>
    <row r="21048" spans="8:8" x14ac:dyDescent="0.35">
      <c r="H21048" s="1"/>
    </row>
    <row r="21049" spans="8:8" x14ac:dyDescent="0.35">
      <c r="H21049" s="1"/>
    </row>
    <row r="21050" spans="8:8" x14ac:dyDescent="0.35">
      <c r="H21050" s="1"/>
    </row>
    <row r="21051" spans="8:8" x14ac:dyDescent="0.35">
      <c r="H21051" s="1"/>
    </row>
    <row r="21052" spans="8:8" x14ac:dyDescent="0.35">
      <c r="H21052" s="1"/>
    </row>
    <row r="21053" spans="8:8" x14ac:dyDescent="0.35">
      <c r="H21053" s="1"/>
    </row>
    <row r="21054" spans="8:8" x14ac:dyDescent="0.35">
      <c r="H21054" s="1"/>
    </row>
    <row r="21055" spans="8:8" x14ac:dyDescent="0.35">
      <c r="H21055" s="1"/>
    </row>
    <row r="21056" spans="8:8" x14ac:dyDescent="0.35">
      <c r="H21056" s="1"/>
    </row>
    <row r="21057" spans="8:8" x14ac:dyDescent="0.35">
      <c r="H21057" s="1"/>
    </row>
    <row r="21058" spans="8:8" x14ac:dyDescent="0.35">
      <c r="H21058" s="1"/>
    </row>
    <row r="21059" spans="8:8" x14ac:dyDescent="0.35">
      <c r="H21059" s="1"/>
    </row>
    <row r="21060" spans="8:8" x14ac:dyDescent="0.35">
      <c r="H21060" s="1"/>
    </row>
    <row r="21061" spans="8:8" x14ac:dyDescent="0.35">
      <c r="H21061" s="1"/>
    </row>
    <row r="21062" spans="8:8" x14ac:dyDescent="0.35">
      <c r="H21062" s="1"/>
    </row>
    <row r="21063" spans="8:8" x14ac:dyDescent="0.35">
      <c r="H21063" s="1"/>
    </row>
    <row r="21064" spans="8:8" x14ac:dyDescent="0.35">
      <c r="H21064" s="1"/>
    </row>
    <row r="21065" spans="8:8" x14ac:dyDescent="0.35">
      <c r="H21065" s="1"/>
    </row>
    <row r="21066" spans="8:8" x14ac:dyDescent="0.35">
      <c r="H21066" s="1"/>
    </row>
    <row r="21067" spans="8:8" x14ac:dyDescent="0.35">
      <c r="H21067" s="1"/>
    </row>
    <row r="21068" spans="8:8" x14ac:dyDescent="0.35">
      <c r="H21068" s="1"/>
    </row>
    <row r="21069" spans="8:8" x14ac:dyDescent="0.35">
      <c r="H21069" s="1"/>
    </row>
    <row r="21070" spans="8:8" x14ac:dyDescent="0.35">
      <c r="H21070" s="1"/>
    </row>
    <row r="21071" spans="8:8" x14ac:dyDescent="0.35">
      <c r="H21071" s="1"/>
    </row>
    <row r="21072" spans="8:8" x14ac:dyDescent="0.35">
      <c r="H21072" s="1"/>
    </row>
    <row r="21073" spans="8:8" x14ac:dyDescent="0.35">
      <c r="H21073" s="1"/>
    </row>
    <row r="21074" spans="8:8" x14ac:dyDescent="0.35">
      <c r="H21074" s="1"/>
    </row>
    <row r="21075" spans="8:8" x14ac:dyDescent="0.35">
      <c r="H21075" s="1"/>
    </row>
    <row r="21076" spans="8:8" x14ac:dyDescent="0.35">
      <c r="H21076" s="1"/>
    </row>
    <row r="21077" spans="8:8" x14ac:dyDescent="0.35">
      <c r="H21077" s="1"/>
    </row>
    <row r="21078" spans="8:8" x14ac:dyDescent="0.35">
      <c r="H21078" s="1"/>
    </row>
    <row r="21079" spans="8:8" x14ac:dyDescent="0.35">
      <c r="H21079" s="1"/>
    </row>
    <row r="21080" spans="8:8" x14ac:dyDescent="0.35">
      <c r="H21080" s="1"/>
    </row>
    <row r="21081" spans="8:8" x14ac:dyDescent="0.35">
      <c r="H21081" s="1"/>
    </row>
    <row r="21082" spans="8:8" x14ac:dyDescent="0.35">
      <c r="H21082" s="1"/>
    </row>
    <row r="21083" spans="8:8" x14ac:dyDescent="0.35">
      <c r="H21083" s="1"/>
    </row>
    <row r="21084" spans="8:8" x14ac:dyDescent="0.35">
      <c r="H21084" s="1"/>
    </row>
    <row r="21085" spans="8:8" x14ac:dyDescent="0.35">
      <c r="H21085" s="1"/>
    </row>
    <row r="21086" spans="8:8" x14ac:dyDescent="0.35">
      <c r="H21086" s="1"/>
    </row>
    <row r="21087" spans="8:8" x14ac:dyDescent="0.35">
      <c r="H21087" s="1"/>
    </row>
    <row r="21088" spans="8:8" x14ac:dyDescent="0.35">
      <c r="H21088" s="1"/>
    </row>
    <row r="21089" spans="8:8" x14ac:dyDescent="0.35">
      <c r="H21089" s="1"/>
    </row>
    <row r="21090" spans="8:8" x14ac:dyDescent="0.35">
      <c r="H21090" s="1"/>
    </row>
    <row r="21091" spans="8:8" x14ac:dyDescent="0.35">
      <c r="H21091" s="1"/>
    </row>
    <row r="21092" spans="8:8" x14ac:dyDescent="0.35">
      <c r="H21092" s="1"/>
    </row>
    <row r="21093" spans="8:8" x14ac:dyDescent="0.35">
      <c r="H21093" s="1"/>
    </row>
    <row r="21094" spans="8:8" x14ac:dyDescent="0.35">
      <c r="H21094" s="1"/>
    </row>
    <row r="21095" spans="8:8" x14ac:dyDescent="0.35">
      <c r="H21095" s="1"/>
    </row>
    <row r="21096" spans="8:8" x14ac:dyDescent="0.35">
      <c r="H21096" s="1"/>
    </row>
    <row r="21097" spans="8:8" x14ac:dyDescent="0.35">
      <c r="H21097" s="1"/>
    </row>
    <row r="21098" spans="8:8" x14ac:dyDescent="0.35">
      <c r="H21098" s="1"/>
    </row>
    <row r="21099" spans="8:8" x14ac:dyDescent="0.35">
      <c r="H21099" s="1"/>
    </row>
    <row r="21100" spans="8:8" x14ac:dyDescent="0.35">
      <c r="H21100" s="1"/>
    </row>
    <row r="21101" spans="8:8" x14ac:dyDescent="0.35">
      <c r="H21101" s="1"/>
    </row>
    <row r="21102" spans="8:8" x14ac:dyDescent="0.35">
      <c r="H21102" s="1"/>
    </row>
    <row r="21103" spans="8:8" x14ac:dyDescent="0.35">
      <c r="H21103" s="1"/>
    </row>
    <row r="21104" spans="8:8" x14ac:dyDescent="0.35">
      <c r="H21104" s="1"/>
    </row>
    <row r="21105" spans="8:8" x14ac:dyDescent="0.35">
      <c r="H21105" s="1"/>
    </row>
    <row r="21106" spans="8:8" x14ac:dyDescent="0.35">
      <c r="H21106" s="1"/>
    </row>
    <row r="21107" spans="8:8" x14ac:dyDescent="0.35">
      <c r="H21107" s="1"/>
    </row>
    <row r="21108" spans="8:8" x14ac:dyDescent="0.35">
      <c r="H21108" s="1"/>
    </row>
    <row r="21109" spans="8:8" x14ac:dyDescent="0.35">
      <c r="H21109" s="1"/>
    </row>
    <row r="21110" spans="8:8" x14ac:dyDescent="0.35">
      <c r="H21110" s="1"/>
    </row>
    <row r="21111" spans="8:8" x14ac:dyDescent="0.35">
      <c r="H21111" s="1"/>
    </row>
    <row r="21112" spans="8:8" x14ac:dyDescent="0.35">
      <c r="H21112" s="1"/>
    </row>
    <row r="21113" spans="8:8" x14ac:dyDescent="0.35">
      <c r="H21113" s="1"/>
    </row>
    <row r="21114" spans="8:8" x14ac:dyDescent="0.35">
      <c r="H21114" s="1"/>
    </row>
    <row r="21115" spans="8:8" x14ac:dyDescent="0.35">
      <c r="H21115" s="1"/>
    </row>
    <row r="21116" spans="8:8" x14ac:dyDescent="0.35">
      <c r="H21116" s="1"/>
    </row>
    <row r="21117" spans="8:8" x14ac:dyDescent="0.35">
      <c r="H21117" s="1"/>
    </row>
    <row r="21118" spans="8:8" x14ac:dyDescent="0.35">
      <c r="H21118" s="1"/>
    </row>
    <row r="21119" spans="8:8" x14ac:dyDescent="0.35">
      <c r="H21119" s="1"/>
    </row>
    <row r="21120" spans="8:8" x14ac:dyDescent="0.35">
      <c r="H21120" s="1"/>
    </row>
    <row r="21121" spans="8:8" x14ac:dyDescent="0.35">
      <c r="H21121" s="1"/>
    </row>
    <row r="21122" spans="8:8" x14ac:dyDescent="0.35">
      <c r="H21122" s="1"/>
    </row>
    <row r="21123" spans="8:8" x14ac:dyDescent="0.35">
      <c r="H21123" s="1"/>
    </row>
    <row r="21124" spans="8:8" x14ac:dyDescent="0.35">
      <c r="H21124" s="1"/>
    </row>
    <row r="21125" spans="8:8" x14ac:dyDescent="0.35">
      <c r="H21125" s="1"/>
    </row>
    <row r="21126" spans="8:8" x14ac:dyDescent="0.35">
      <c r="H21126" s="1"/>
    </row>
    <row r="21127" spans="8:8" x14ac:dyDescent="0.35">
      <c r="H21127" s="1"/>
    </row>
    <row r="21128" spans="8:8" x14ac:dyDescent="0.35">
      <c r="H21128" s="1"/>
    </row>
    <row r="21129" spans="8:8" x14ac:dyDescent="0.35">
      <c r="H21129" s="1"/>
    </row>
    <row r="21130" spans="8:8" x14ac:dyDescent="0.35">
      <c r="H21130" s="1"/>
    </row>
    <row r="21131" spans="8:8" x14ac:dyDescent="0.35">
      <c r="H21131" s="1"/>
    </row>
    <row r="21132" spans="8:8" x14ac:dyDescent="0.35">
      <c r="H21132" s="1"/>
    </row>
    <row r="21133" spans="8:8" x14ac:dyDescent="0.35">
      <c r="H21133" s="1"/>
    </row>
    <row r="21134" spans="8:8" x14ac:dyDescent="0.35">
      <c r="H21134" s="1"/>
    </row>
    <row r="21135" spans="8:8" x14ac:dyDescent="0.35">
      <c r="H21135" s="1"/>
    </row>
    <row r="21136" spans="8:8" x14ac:dyDescent="0.35">
      <c r="H21136" s="1"/>
    </row>
    <row r="21137" spans="8:8" x14ac:dyDescent="0.35">
      <c r="H21137" s="1"/>
    </row>
    <row r="21138" spans="8:8" x14ac:dyDescent="0.35">
      <c r="H21138" s="1"/>
    </row>
    <row r="21139" spans="8:8" x14ac:dyDescent="0.35">
      <c r="H21139" s="1"/>
    </row>
    <row r="21140" spans="8:8" x14ac:dyDescent="0.35">
      <c r="H21140" s="1"/>
    </row>
    <row r="21141" spans="8:8" x14ac:dyDescent="0.35">
      <c r="H21141" s="1"/>
    </row>
    <row r="21142" spans="8:8" x14ac:dyDescent="0.35">
      <c r="H21142" s="1"/>
    </row>
    <row r="21143" spans="8:8" x14ac:dyDescent="0.35">
      <c r="H21143" s="1"/>
    </row>
    <row r="21144" spans="8:8" x14ac:dyDescent="0.35">
      <c r="H21144" s="1"/>
    </row>
    <row r="21145" spans="8:8" x14ac:dyDescent="0.35">
      <c r="H21145" s="1"/>
    </row>
    <row r="21146" spans="8:8" x14ac:dyDescent="0.35">
      <c r="H21146" s="1"/>
    </row>
    <row r="21147" spans="8:8" x14ac:dyDescent="0.35">
      <c r="H21147" s="1"/>
    </row>
    <row r="21148" spans="8:8" x14ac:dyDescent="0.35">
      <c r="H21148" s="1"/>
    </row>
    <row r="21149" spans="8:8" x14ac:dyDescent="0.35">
      <c r="H21149" s="1"/>
    </row>
    <row r="21150" spans="8:8" x14ac:dyDescent="0.35">
      <c r="H21150" s="1"/>
    </row>
    <row r="21151" spans="8:8" x14ac:dyDescent="0.35">
      <c r="H21151" s="1"/>
    </row>
    <row r="21152" spans="8:8" x14ac:dyDescent="0.35">
      <c r="H21152" s="1"/>
    </row>
    <row r="21153" spans="8:8" x14ac:dyDescent="0.35">
      <c r="H21153" s="1"/>
    </row>
    <row r="21154" spans="8:8" x14ac:dyDescent="0.35">
      <c r="H21154" s="1"/>
    </row>
    <row r="21155" spans="8:8" x14ac:dyDescent="0.35">
      <c r="H21155" s="1"/>
    </row>
    <row r="21156" spans="8:8" x14ac:dyDescent="0.35">
      <c r="H21156" s="1"/>
    </row>
    <row r="21157" spans="8:8" x14ac:dyDescent="0.35">
      <c r="H21157" s="1"/>
    </row>
    <row r="21158" spans="8:8" x14ac:dyDescent="0.35">
      <c r="H21158" s="1"/>
    </row>
    <row r="21159" spans="8:8" x14ac:dyDescent="0.35">
      <c r="H21159" s="1"/>
    </row>
    <row r="21160" spans="8:8" x14ac:dyDescent="0.35">
      <c r="H21160" s="1"/>
    </row>
    <row r="21161" spans="8:8" x14ac:dyDescent="0.35">
      <c r="H21161" s="1"/>
    </row>
    <row r="21162" spans="8:8" x14ac:dyDescent="0.35">
      <c r="H21162" s="1"/>
    </row>
    <row r="21163" spans="8:8" x14ac:dyDescent="0.35">
      <c r="H21163" s="1"/>
    </row>
    <row r="21164" spans="8:8" x14ac:dyDescent="0.35">
      <c r="H21164" s="1"/>
    </row>
    <row r="21165" spans="8:8" x14ac:dyDescent="0.35">
      <c r="H21165" s="1"/>
    </row>
    <row r="21166" spans="8:8" x14ac:dyDescent="0.35">
      <c r="H21166" s="1"/>
    </row>
    <row r="21167" spans="8:8" x14ac:dyDescent="0.35">
      <c r="H21167" s="1"/>
    </row>
    <row r="21168" spans="8:8" x14ac:dyDescent="0.35">
      <c r="H21168" s="1"/>
    </row>
    <row r="21169" spans="8:8" x14ac:dyDescent="0.35">
      <c r="H21169" s="1"/>
    </row>
    <row r="21170" spans="8:8" x14ac:dyDescent="0.35">
      <c r="H21170" s="1"/>
    </row>
    <row r="21171" spans="8:8" x14ac:dyDescent="0.35">
      <c r="H21171" s="1"/>
    </row>
    <row r="21172" spans="8:8" x14ac:dyDescent="0.35">
      <c r="H21172" s="1"/>
    </row>
    <row r="21173" spans="8:8" x14ac:dyDescent="0.35">
      <c r="H21173" s="1"/>
    </row>
    <row r="21174" spans="8:8" x14ac:dyDescent="0.35">
      <c r="H21174" s="1"/>
    </row>
    <row r="21175" spans="8:8" x14ac:dyDescent="0.35">
      <c r="H21175" s="1"/>
    </row>
    <row r="21176" spans="8:8" x14ac:dyDescent="0.35">
      <c r="H21176" s="1"/>
    </row>
    <row r="21177" spans="8:8" x14ac:dyDescent="0.35">
      <c r="H21177" s="1"/>
    </row>
    <row r="21178" spans="8:8" x14ac:dyDescent="0.35">
      <c r="H21178" s="1"/>
    </row>
    <row r="21179" spans="8:8" x14ac:dyDescent="0.35">
      <c r="H21179" s="1"/>
    </row>
    <row r="21180" spans="8:8" x14ac:dyDescent="0.35">
      <c r="H21180" s="1"/>
    </row>
    <row r="21181" spans="8:8" x14ac:dyDescent="0.35">
      <c r="H21181" s="1"/>
    </row>
    <row r="21182" spans="8:8" x14ac:dyDescent="0.35">
      <c r="H21182" s="1"/>
    </row>
    <row r="21183" spans="8:8" x14ac:dyDescent="0.35">
      <c r="H21183" s="1"/>
    </row>
    <row r="21184" spans="8:8" x14ac:dyDescent="0.35">
      <c r="H21184" s="1"/>
    </row>
    <row r="21185" spans="8:8" x14ac:dyDescent="0.35">
      <c r="H21185" s="1"/>
    </row>
    <row r="21186" spans="8:8" x14ac:dyDescent="0.35">
      <c r="H21186" s="1"/>
    </row>
    <row r="21187" spans="8:8" x14ac:dyDescent="0.35">
      <c r="H21187" s="1"/>
    </row>
    <row r="21188" spans="8:8" x14ac:dyDescent="0.35">
      <c r="H21188" s="1"/>
    </row>
    <row r="21189" spans="8:8" x14ac:dyDescent="0.35">
      <c r="H21189" s="1"/>
    </row>
    <row r="21190" spans="8:8" x14ac:dyDescent="0.35">
      <c r="H21190" s="1"/>
    </row>
    <row r="21191" spans="8:8" x14ac:dyDescent="0.35">
      <c r="H21191" s="1"/>
    </row>
    <row r="21192" spans="8:8" x14ac:dyDescent="0.35">
      <c r="H21192" s="1"/>
    </row>
    <row r="21193" spans="8:8" x14ac:dyDescent="0.35">
      <c r="H21193" s="1"/>
    </row>
    <row r="21194" spans="8:8" x14ac:dyDescent="0.35">
      <c r="H21194" s="1"/>
    </row>
    <row r="21195" spans="8:8" x14ac:dyDescent="0.35">
      <c r="H21195" s="1"/>
    </row>
    <row r="21196" spans="8:8" x14ac:dyDescent="0.35">
      <c r="H21196" s="1"/>
    </row>
    <row r="21197" spans="8:8" x14ac:dyDescent="0.35">
      <c r="H21197" s="1"/>
    </row>
    <row r="21198" spans="8:8" x14ac:dyDescent="0.35">
      <c r="H21198" s="1"/>
    </row>
    <row r="21199" spans="8:8" x14ac:dyDescent="0.35">
      <c r="H21199" s="1"/>
    </row>
    <row r="21200" spans="8:8" x14ac:dyDescent="0.35">
      <c r="H21200" s="1"/>
    </row>
    <row r="21201" spans="8:8" x14ac:dyDescent="0.35">
      <c r="H21201" s="1"/>
    </row>
    <row r="21202" spans="8:8" x14ac:dyDescent="0.35">
      <c r="H21202" s="1"/>
    </row>
    <row r="21203" spans="8:8" x14ac:dyDescent="0.35">
      <c r="H21203" s="1"/>
    </row>
    <row r="21204" spans="8:8" x14ac:dyDescent="0.35">
      <c r="H21204" s="1"/>
    </row>
    <row r="21205" spans="8:8" x14ac:dyDescent="0.35">
      <c r="H21205" s="1"/>
    </row>
    <row r="21206" spans="8:8" x14ac:dyDescent="0.35">
      <c r="H21206" s="1"/>
    </row>
    <row r="21207" spans="8:8" x14ac:dyDescent="0.35">
      <c r="H21207" s="1"/>
    </row>
    <row r="21208" spans="8:8" x14ac:dyDescent="0.35">
      <c r="H21208" s="1"/>
    </row>
    <row r="21209" spans="8:8" x14ac:dyDescent="0.35">
      <c r="H21209" s="1"/>
    </row>
    <row r="21210" spans="8:8" x14ac:dyDescent="0.35">
      <c r="H21210" s="1"/>
    </row>
    <row r="21211" spans="8:8" x14ac:dyDescent="0.35">
      <c r="H21211" s="1"/>
    </row>
    <row r="21212" spans="8:8" x14ac:dyDescent="0.35">
      <c r="H21212" s="1"/>
    </row>
    <row r="21213" spans="8:8" x14ac:dyDescent="0.35">
      <c r="H21213" s="1"/>
    </row>
    <row r="21214" spans="8:8" x14ac:dyDescent="0.35">
      <c r="H21214" s="1"/>
    </row>
    <row r="21215" spans="8:8" x14ac:dyDescent="0.35">
      <c r="H21215" s="1"/>
    </row>
    <row r="21216" spans="8:8" x14ac:dyDescent="0.35">
      <c r="H21216" s="1"/>
    </row>
    <row r="21217" spans="8:8" x14ac:dyDescent="0.35">
      <c r="H21217" s="1"/>
    </row>
    <row r="21218" spans="8:8" x14ac:dyDescent="0.35">
      <c r="H21218" s="1"/>
    </row>
    <row r="21219" spans="8:8" x14ac:dyDescent="0.35">
      <c r="H21219" s="1"/>
    </row>
    <row r="21220" spans="8:8" x14ac:dyDescent="0.35">
      <c r="H21220" s="1"/>
    </row>
    <row r="21221" spans="8:8" x14ac:dyDescent="0.35">
      <c r="H21221" s="1"/>
    </row>
    <row r="21222" spans="8:8" x14ac:dyDescent="0.35">
      <c r="H21222" s="1"/>
    </row>
    <row r="21223" spans="8:8" x14ac:dyDescent="0.35">
      <c r="H21223" s="1"/>
    </row>
    <row r="21224" spans="8:8" x14ac:dyDescent="0.35">
      <c r="H21224" s="1"/>
    </row>
    <row r="21225" spans="8:8" x14ac:dyDescent="0.35">
      <c r="H21225" s="1"/>
    </row>
    <row r="21226" spans="8:8" x14ac:dyDescent="0.35">
      <c r="H21226" s="1"/>
    </row>
    <row r="21227" spans="8:8" x14ac:dyDescent="0.35">
      <c r="H21227" s="1"/>
    </row>
    <row r="21228" spans="8:8" x14ac:dyDescent="0.35">
      <c r="H21228" s="1"/>
    </row>
    <row r="21229" spans="8:8" x14ac:dyDescent="0.35">
      <c r="H21229" s="1"/>
    </row>
    <row r="21230" spans="8:8" x14ac:dyDescent="0.35">
      <c r="H21230" s="1"/>
    </row>
    <row r="21231" spans="8:8" x14ac:dyDescent="0.35">
      <c r="H21231" s="1"/>
    </row>
    <row r="21232" spans="8:8" x14ac:dyDescent="0.35">
      <c r="H21232" s="1"/>
    </row>
    <row r="21233" spans="8:8" x14ac:dyDescent="0.35">
      <c r="H21233" s="1"/>
    </row>
    <row r="21234" spans="8:8" x14ac:dyDescent="0.35">
      <c r="H21234" s="1"/>
    </row>
    <row r="21235" spans="8:8" x14ac:dyDescent="0.35">
      <c r="H21235" s="1"/>
    </row>
    <row r="21236" spans="8:8" x14ac:dyDescent="0.35">
      <c r="H21236" s="1"/>
    </row>
    <row r="21237" spans="8:8" x14ac:dyDescent="0.35">
      <c r="H21237" s="1"/>
    </row>
    <row r="21238" spans="8:8" x14ac:dyDescent="0.35">
      <c r="H21238" s="1"/>
    </row>
    <row r="21239" spans="8:8" x14ac:dyDescent="0.35">
      <c r="H21239" s="1"/>
    </row>
    <row r="21240" spans="8:8" x14ac:dyDescent="0.35">
      <c r="H21240" s="1"/>
    </row>
    <row r="21241" spans="8:8" x14ac:dyDescent="0.35">
      <c r="H21241" s="1"/>
    </row>
    <row r="21242" spans="8:8" x14ac:dyDescent="0.35">
      <c r="H21242" s="1"/>
    </row>
    <row r="21243" spans="8:8" x14ac:dyDescent="0.35">
      <c r="H21243" s="1"/>
    </row>
    <row r="21244" spans="8:8" x14ac:dyDescent="0.35">
      <c r="H21244" s="1"/>
    </row>
    <row r="21245" spans="8:8" x14ac:dyDescent="0.35">
      <c r="H21245" s="1"/>
    </row>
    <row r="21246" spans="8:8" x14ac:dyDescent="0.35">
      <c r="H21246" s="1"/>
    </row>
    <row r="21247" spans="8:8" x14ac:dyDescent="0.35">
      <c r="H21247" s="1"/>
    </row>
    <row r="21248" spans="8:8" x14ac:dyDescent="0.35">
      <c r="H21248" s="1"/>
    </row>
    <row r="21249" spans="8:8" x14ac:dyDescent="0.35">
      <c r="H21249" s="1"/>
    </row>
    <row r="21250" spans="8:8" x14ac:dyDescent="0.35">
      <c r="H21250" s="1"/>
    </row>
    <row r="21251" spans="8:8" x14ac:dyDescent="0.35">
      <c r="H21251" s="1"/>
    </row>
    <row r="21252" spans="8:8" x14ac:dyDescent="0.35">
      <c r="H21252" s="1"/>
    </row>
    <row r="21253" spans="8:8" x14ac:dyDescent="0.35">
      <c r="H21253" s="1"/>
    </row>
    <row r="21254" spans="8:8" x14ac:dyDescent="0.35">
      <c r="H21254" s="1"/>
    </row>
    <row r="21255" spans="8:8" x14ac:dyDescent="0.35">
      <c r="H21255" s="1"/>
    </row>
    <row r="21256" spans="8:8" x14ac:dyDescent="0.35">
      <c r="H21256" s="1"/>
    </row>
    <row r="21257" spans="8:8" x14ac:dyDescent="0.35">
      <c r="H21257" s="1"/>
    </row>
    <row r="21258" spans="8:8" x14ac:dyDescent="0.35">
      <c r="H21258" s="1"/>
    </row>
    <row r="21259" spans="8:8" x14ac:dyDescent="0.35">
      <c r="H21259" s="1"/>
    </row>
    <row r="21260" spans="8:8" x14ac:dyDescent="0.35">
      <c r="H21260" s="1"/>
    </row>
    <row r="21261" spans="8:8" x14ac:dyDescent="0.35">
      <c r="H21261" s="1"/>
    </row>
    <row r="21262" spans="8:8" x14ac:dyDescent="0.35">
      <c r="H21262" s="1"/>
    </row>
    <row r="21263" spans="8:8" x14ac:dyDescent="0.35">
      <c r="H21263" s="1"/>
    </row>
    <row r="21264" spans="8:8" x14ac:dyDescent="0.35">
      <c r="H21264" s="1"/>
    </row>
    <row r="21265" spans="8:8" x14ac:dyDescent="0.35">
      <c r="H21265" s="1"/>
    </row>
    <row r="21266" spans="8:8" x14ac:dyDescent="0.35">
      <c r="H21266" s="1"/>
    </row>
    <row r="21267" spans="8:8" x14ac:dyDescent="0.35">
      <c r="H21267" s="1"/>
    </row>
    <row r="21268" spans="8:8" x14ac:dyDescent="0.35">
      <c r="H21268" s="1"/>
    </row>
    <row r="21269" spans="8:8" x14ac:dyDescent="0.35">
      <c r="H21269" s="1"/>
    </row>
    <row r="21270" spans="8:8" x14ac:dyDescent="0.35">
      <c r="H21270" s="1"/>
    </row>
    <row r="21271" spans="8:8" x14ac:dyDescent="0.35">
      <c r="H21271" s="1"/>
    </row>
    <row r="21272" spans="8:8" x14ac:dyDescent="0.35">
      <c r="H21272" s="1"/>
    </row>
    <row r="21273" spans="8:8" x14ac:dyDescent="0.35">
      <c r="H21273" s="1"/>
    </row>
    <row r="21274" spans="8:8" x14ac:dyDescent="0.35">
      <c r="H21274" s="1"/>
    </row>
    <row r="21275" spans="8:8" x14ac:dyDescent="0.35">
      <c r="H21275" s="1"/>
    </row>
    <row r="21276" spans="8:8" x14ac:dyDescent="0.35">
      <c r="H21276" s="1"/>
    </row>
    <row r="21277" spans="8:8" x14ac:dyDescent="0.35">
      <c r="H21277" s="1"/>
    </row>
    <row r="21278" spans="8:8" x14ac:dyDescent="0.35">
      <c r="H21278" s="1"/>
    </row>
    <row r="21279" spans="8:8" x14ac:dyDescent="0.35">
      <c r="H21279" s="1"/>
    </row>
    <row r="21280" spans="8:8" x14ac:dyDescent="0.35">
      <c r="H21280" s="1"/>
    </row>
    <row r="21281" spans="8:8" x14ac:dyDescent="0.35">
      <c r="H21281" s="1"/>
    </row>
    <row r="21282" spans="8:8" x14ac:dyDescent="0.35">
      <c r="H21282" s="1"/>
    </row>
    <row r="21283" spans="8:8" x14ac:dyDescent="0.35">
      <c r="H21283" s="1"/>
    </row>
    <row r="21284" spans="8:8" x14ac:dyDescent="0.35">
      <c r="H21284" s="1"/>
    </row>
    <row r="21285" spans="8:8" x14ac:dyDescent="0.35">
      <c r="H21285" s="1"/>
    </row>
    <row r="21286" spans="8:8" x14ac:dyDescent="0.35">
      <c r="H21286" s="1"/>
    </row>
    <row r="21287" spans="8:8" x14ac:dyDescent="0.35">
      <c r="H21287" s="1"/>
    </row>
    <row r="21288" spans="8:8" x14ac:dyDescent="0.35">
      <c r="H21288" s="1"/>
    </row>
    <row r="21289" spans="8:8" x14ac:dyDescent="0.35">
      <c r="H21289" s="1"/>
    </row>
    <row r="21290" spans="8:8" x14ac:dyDescent="0.35">
      <c r="H21290" s="1"/>
    </row>
    <row r="21291" spans="8:8" x14ac:dyDescent="0.35">
      <c r="H21291" s="1"/>
    </row>
    <row r="21292" spans="8:8" x14ac:dyDescent="0.35">
      <c r="H21292" s="1"/>
    </row>
    <row r="21293" spans="8:8" x14ac:dyDescent="0.35">
      <c r="H21293" s="1"/>
    </row>
    <row r="21294" spans="8:8" x14ac:dyDescent="0.35">
      <c r="H21294" s="1"/>
    </row>
    <row r="21295" spans="8:8" x14ac:dyDescent="0.35">
      <c r="H21295" s="1"/>
    </row>
    <row r="21296" spans="8:8" x14ac:dyDescent="0.35">
      <c r="H21296" s="1"/>
    </row>
    <row r="21297" spans="8:8" x14ac:dyDescent="0.35">
      <c r="H21297" s="1"/>
    </row>
    <row r="21298" spans="8:8" x14ac:dyDescent="0.35">
      <c r="H21298" s="1"/>
    </row>
    <row r="21299" spans="8:8" x14ac:dyDescent="0.35">
      <c r="H21299" s="1"/>
    </row>
    <row r="21300" spans="8:8" x14ac:dyDescent="0.35">
      <c r="H21300" s="1"/>
    </row>
    <row r="21301" spans="8:8" x14ac:dyDescent="0.35">
      <c r="H21301" s="1"/>
    </row>
    <row r="21302" spans="8:8" x14ac:dyDescent="0.35">
      <c r="H21302" s="1"/>
    </row>
    <row r="21303" spans="8:8" x14ac:dyDescent="0.35">
      <c r="H21303" s="1"/>
    </row>
    <row r="21304" spans="8:8" x14ac:dyDescent="0.35">
      <c r="H21304" s="1"/>
    </row>
    <row r="21305" spans="8:8" x14ac:dyDescent="0.35">
      <c r="H21305" s="1"/>
    </row>
    <row r="21306" spans="8:8" x14ac:dyDescent="0.35">
      <c r="H21306" s="1"/>
    </row>
    <row r="21307" spans="8:8" x14ac:dyDescent="0.35">
      <c r="H21307" s="1"/>
    </row>
    <row r="21308" spans="8:8" x14ac:dyDescent="0.35">
      <c r="H21308" s="1"/>
    </row>
    <row r="21309" spans="8:8" x14ac:dyDescent="0.35">
      <c r="H21309" s="1"/>
    </row>
    <row r="21310" spans="8:8" x14ac:dyDescent="0.35">
      <c r="H21310" s="1"/>
    </row>
    <row r="21311" spans="8:8" x14ac:dyDescent="0.35">
      <c r="H21311" s="1"/>
    </row>
    <row r="21312" spans="8:8" x14ac:dyDescent="0.35">
      <c r="H21312" s="1"/>
    </row>
    <row r="21313" spans="8:8" x14ac:dyDescent="0.35">
      <c r="H21313" s="1"/>
    </row>
    <row r="21314" spans="8:8" x14ac:dyDescent="0.35">
      <c r="H21314" s="1"/>
    </row>
    <row r="21315" spans="8:8" x14ac:dyDescent="0.35">
      <c r="H21315" s="1"/>
    </row>
    <row r="21316" spans="8:8" x14ac:dyDescent="0.35">
      <c r="H21316" s="1"/>
    </row>
    <row r="21317" spans="8:8" x14ac:dyDescent="0.35">
      <c r="H21317" s="1"/>
    </row>
    <row r="21318" spans="8:8" x14ac:dyDescent="0.35">
      <c r="H21318" s="1"/>
    </row>
    <row r="21319" spans="8:8" x14ac:dyDescent="0.35">
      <c r="H21319" s="1"/>
    </row>
    <row r="21320" spans="8:8" x14ac:dyDescent="0.35">
      <c r="H21320" s="1"/>
    </row>
    <row r="21321" spans="8:8" x14ac:dyDescent="0.35">
      <c r="H21321" s="1"/>
    </row>
    <row r="21322" spans="8:8" x14ac:dyDescent="0.35">
      <c r="H21322" s="1"/>
    </row>
    <row r="21323" spans="8:8" x14ac:dyDescent="0.35">
      <c r="H21323" s="1"/>
    </row>
    <row r="21324" spans="8:8" x14ac:dyDescent="0.35">
      <c r="H21324" s="1"/>
    </row>
    <row r="21325" spans="8:8" x14ac:dyDescent="0.35">
      <c r="H21325" s="1"/>
    </row>
    <row r="21326" spans="8:8" x14ac:dyDescent="0.35">
      <c r="H21326" s="1"/>
    </row>
    <row r="21327" spans="8:8" x14ac:dyDescent="0.35">
      <c r="H21327" s="1"/>
    </row>
    <row r="21328" spans="8:8" x14ac:dyDescent="0.35">
      <c r="H21328" s="1"/>
    </row>
    <row r="21329" spans="8:8" x14ac:dyDescent="0.35">
      <c r="H21329" s="1"/>
    </row>
    <row r="21330" spans="8:8" x14ac:dyDescent="0.35">
      <c r="H21330" s="1"/>
    </row>
    <row r="21331" spans="8:8" x14ac:dyDescent="0.35">
      <c r="H21331" s="1"/>
    </row>
    <row r="21332" spans="8:8" x14ac:dyDescent="0.35">
      <c r="H21332" s="1"/>
    </row>
    <row r="21333" spans="8:8" x14ac:dyDescent="0.35">
      <c r="H21333" s="1"/>
    </row>
    <row r="21334" spans="8:8" x14ac:dyDescent="0.35">
      <c r="H21334" s="1"/>
    </row>
    <row r="21335" spans="8:8" x14ac:dyDescent="0.35">
      <c r="H21335" s="1"/>
    </row>
    <row r="21336" spans="8:8" x14ac:dyDescent="0.35">
      <c r="H21336" s="1"/>
    </row>
    <row r="21337" spans="8:8" x14ac:dyDescent="0.35">
      <c r="H21337" s="1"/>
    </row>
    <row r="21338" spans="8:8" x14ac:dyDescent="0.35">
      <c r="H21338" s="1"/>
    </row>
    <row r="21339" spans="8:8" x14ac:dyDescent="0.35">
      <c r="H21339" s="1"/>
    </row>
    <row r="21340" spans="8:8" x14ac:dyDescent="0.35">
      <c r="H21340" s="1"/>
    </row>
    <row r="21341" spans="8:8" x14ac:dyDescent="0.35">
      <c r="H21341" s="1"/>
    </row>
    <row r="21342" spans="8:8" x14ac:dyDescent="0.35">
      <c r="H21342" s="1"/>
    </row>
    <row r="21343" spans="8:8" x14ac:dyDescent="0.35">
      <c r="H21343" s="1"/>
    </row>
    <row r="21344" spans="8:8" x14ac:dyDescent="0.35">
      <c r="H21344" s="1"/>
    </row>
    <row r="21345" spans="8:8" x14ac:dyDescent="0.35">
      <c r="H21345" s="1"/>
    </row>
    <row r="21346" spans="8:8" x14ac:dyDescent="0.35">
      <c r="H21346" s="1"/>
    </row>
    <row r="21347" spans="8:8" x14ac:dyDescent="0.35">
      <c r="H21347" s="1"/>
    </row>
    <row r="21348" spans="8:8" x14ac:dyDescent="0.35">
      <c r="H21348" s="1"/>
    </row>
    <row r="21349" spans="8:8" x14ac:dyDescent="0.35">
      <c r="H21349" s="1"/>
    </row>
    <row r="21350" spans="8:8" x14ac:dyDescent="0.35">
      <c r="H21350" s="1"/>
    </row>
    <row r="21351" spans="8:8" x14ac:dyDescent="0.35">
      <c r="H21351" s="1"/>
    </row>
    <row r="21352" spans="8:8" x14ac:dyDescent="0.35">
      <c r="H21352" s="1"/>
    </row>
    <row r="21353" spans="8:8" x14ac:dyDescent="0.35">
      <c r="H21353" s="1"/>
    </row>
    <row r="21354" spans="8:8" x14ac:dyDescent="0.35">
      <c r="H21354" s="1"/>
    </row>
    <row r="21355" spans="8:8" x14ac:dyDescent="0.35">
      <c r="H21355" s="1"/>
    </row>
    <row r="21356" spans="8:8" x14ac:dyDescent="0.35">
      <c r="H21356" s="1"/>
    </row>
    <row r="21357" spans="8:8" x14ac:dyDescent="0.35">
      <c r="H21357" s="1"/>
    </row>
    <row r="21358" spans="8:8" x14ac:dyDescent="0.35">
      <c r="H21358" s="1"/>
    </row>
    <row r="21359" spans="8:8" x14ac:dyDescent="0.35">
      <c r="H21359" s="1"/>
    </row>
    <row r="21360" spans="8:8" x14ac:dyDescent="0.35">
      <c r="H21360" s="1"/>
    </row>
    <row r="21361" spans="8:8" x14ac:dyDescent="0.35">
      <c r="H21361" s="1"/>
    </row>
    <row r="21362" spans="8:8" x14ac:dyDescent="0.35">
      <c r="H21362" s="1"/>
    </row>
    <row r="21363" spans="8:8" x14ac:dyDescent="0.35">
      <c r="H21363" s="1"/>
    </row>
    <row r="21364" spans="8:8" x14ac:dyDescent="0.35">
      <c r="H21364" s="1"/>
    </row>
    <row r="21365" spans="8:8" x14ac:dyDescent="0.35">
      <c r="H21365" s="1"/>
    </row>
    <row r="21366" spans="8:8" x14ac:dyDescent="0.35">
      <c r="H21366" s="1"/>
    </row>
    <row r="21367" spans="8:8" x14ac:dyDescent="0.35">
      <c r="H21367" s="1"/>
    </row>
    <row r="21368" spans="8:8" x14ac:dyDescent="0.35">
      <c r="H21368" s="1"/>
    </row>
    <row r="21369" spans="8:8" x14ac:dyDescent="0.35">
      <c r="H21369" s="1"/>
    </row>
    <row r="21370" spans="8:8" x14ac:dyDescent="0.35">
      <c r="H21370" s="1"/>
    </row>
    <row r="21371" spans="8:8" x14ac:dyDescent="0.35">
      <c r="H21371" s="1"/>
    </row>
    <row r="21372" spans="8:8" x14ac:dyDescent="0.35">
      <c r="H21372" s="1"/>
    </row>
    <row r="21373" spans="8:8" x14ac:dyDescent="0.35">
      <c r="H21373" s="1"/>
    </row>
    <row r="21374" spans="8:8" x14ac:dyDescent="0.35">
      <c r="H21374" s="1"/>
    </row>
    <row r="21375" spans="8:8" x14ac:dyDescent="0.35">
      <c r="H21375" s="1"/>
    </row>
    <row r="21376" spans="8:8" x14ac:dyDescent="0.35">
      <c r="H21376" s="1"/>
    </row>
    <row r="21377" spans="8:8" x14ac:dyDescent="0.35">
      <c r="H21377" s="1"/>
    </row>
    <row r="21378" spans="8:8" x14ac:dyDescent="0.35">
      <c r="H21378" s="1"/>
    </row>
    <row r="21379" spans="8:8" x14ac:dyDescent="0.35">
      <c r="H21379" s="1"/>
    </row>
    <row r="21380" spans="8:8" x14ac:dyDescent="0.35">
      <c r="H21380" s="1"/>
    </row>
    <row r="21381" spans="8:8" x14ac:dyDescent="0.35">
      <c r="H21381" s="1"/>
    </row>
    <row r="21382" spans="8:8" x14ac:dyDescent="0.35">
      <c r="H21382" s="1"/>
    </row>
    <row r="21383" spans="8:8" x14ac:dyDescent="0.35">
      <c r="H21383" s="1"/>
    </row>
    <row r="21384" spans="8:8" x14ac:dyDescent="0.35">
      <c r="H21384" s="1"/>
    </row>
    <row r="21385" spans="8:8" x14ac:dyDescent="0.35">
      <c r="H21385" s="1"/>
    </row>
    <row r="21386" spans="8:8" x14ac:dyDescent="0.35">
      <c r="H21386" s="1"/>
    </row>
    <row r="21387" spans="8:8" x14ac:dyDescent="0.35">
      <c r="H21387" s="1"/>
    </row>
    <row r="21388" spans="8:8" x14ac:dyDescent="0.35">
      <c r="H21388" s="1"/>
    </row>
    <row r="21389" spans="8:8" x14ac:dyDescent="0.35">
      <c r="H21389" s="1"/>
    </row>
    <row r="21390" spans="8:8" x14ac:dyDescent="0.35">
      <c r="H21390" s="1"/>
    </row>
    <row r="21391" spans="8:8" x14ac:dyDescent="0.35">
      <c r="H21391" s="1"/>
    </row>
    <row r="21392" spans="8:8" x14ac:dyDescent="0.35">
      <c r="H21392" s="1"/>
    </row>
    <row r="21393" spans="8:8" x14ac:dyDescent="0.35">
      <c r="H21393" s="1"/>
    </row>
    <row r="21394" spans="8:8" x14ac:dyDescent="0.35">
      <c r="H21394" s="1"/>
    </row>
    <row r="21395" spans="8:8" x14ac:dyDescent="0.35">
      <c r="H21395" s="1"/>
    </row>
    <row r="21396" spans="8:8" x14ac:dyDescent="0.35">
      <c r="H21396" s="1"/>
    </row>
    <row r="21397" spans="8:8" x14ac:dyDescent="0.35">
      <c r="H21397" s="1"/>
    </row>
    <row r="21398" spans="8:8" x14ac:dyDescent="0.35">
      <c r="H21398" s="1"/>
    </row>
    <row r="21399" spans="8:8" x14ac:dyDescent="0.35">
      <c r="H21399" s="1"/>
    </row>
    <row r="21400" spans="8:8" x14ac:dyDescent="0.35">
      <c r="H21400" s="1"/>
    </row>
    <row r="21401" spans="8:8" x14ac:dyDescent="0.35">
      <c r="H21401" s="1"/>
    </row>
    <row r="21402" spans="8:8" x14ac:dyDescent="0.35">
      <c r="H21402" s="1"/>
    </row>
    <row r="21403" spans="8:8" x14ac:dyDescent="0.35">
      <c r="H21403" s="1"/>
    </row>
    <row r="21404" spans="8:8" x14ac:dyDescent="0.35">
      <c r="H21404" s="1"/>
    </row>
    <row r="21405" spans="8:8" x14ac:dyDescent="0.35">
      <c r="H21405" s="1"/>
    </row>
    <row r="21406" spans="8:8" x14ac:dyDescent="0.35">
      <c r="H21406" s="1"/>
    </row>
    <row r="21407" spans="8:8" x14ac:dyDescent="0.35">
      <c r="H21407" s="1"/>
    </row>
    <row r="21408" spans="8:8" x14ac:dyDescent="0.35">
      <c r="H21408" s="1"/>
    </row>
    <row r="21409" spans="8:8" x14ac:dyDescent="0.35">
      <c r="H21409" s="1"/>
    </row>
    <row r="21410" spans="8:8" x14ac:dyDescent="0.35">
      <c r="H21410" s="1"/>
    </row>
    <row r="21411" spans="8:8" x14ac:dyDescent="0.35">
      <c r="H21411" s="1"/>
    </row>
    <row r="21412" spans="8:8" x14ac:dyDescent="0.35">
      <c r="H21412" s="1"/>
    </row>
    <row r="21413" spans="8:8" x14ac:dyDescent="0.35">
      <c r="H21413" s="1"/>
    </row>
    <row r="21414" spans="8:8" x14ac:dyDescent="0.35">
      <c r="H21414" s="1"/>
    </row>
    <row r="21415" spans="8:8" x14ac:dyDescent="0.35">
      <c r="H21415" s="1"/>
    </row>
    <row r="21416" spans="8:8" x14ac:dyDescent="0.35">
      <c r="H21416" s="1"/>
    </row>
    <row r="21417" spans="8:8" x14ac:dyDescent="0.35">
      <c r="H21417" s="1"/>
    </row>
    <row r="21418" spans="8:8" x14ac:dyDescent="0.35">
      <c r="H21418" s="1"/>
    </row>
    <row r="21419" spans="8:8" x14ac:dyDescent="0.35">
      <c r="H21419" s="1"/>
    </row>
    <row r="21420" spans="8:8" x14ac:dyDescent="0.35">
      <c r="H21420" s="1"/>
    </row>
    <row r="21421" spans="8:8" x14ac:dyDescent="0.35">
      <c r="H21421" s="1"/>
    </row>
    <row r="21422" spans="8:8" x14ac:dyDescent="0.35">
      <c r="H21422" s="1"/>
    </row>
    <row r="21423" spans="8:8" x14ac:dyDescent="0.35">
      <c r="H21423" s="1"/>
    </row>
    <row r="21424" spans="8:8" x14ac:dyDescent="0.35">
      <c r="H21424" s="1"/>
    </row>
    <row r="21425" spans="8:8" x14ac:dyDescent="0.35">
      <c r="H21425" s="1"/>
    </row>
    <row r="21426" spans="8:8" x14ac:dyDescent="0.35">
      <c r="H21426" s="1"/>
    </row>
    <row r="21427" spans="8:8" x14ac:dyDescent="0.35">
      <c r="H21427" s="1"/>
    </row>
    <row r="21428" spans="8:8" x14ac:dyDescent="0.35">
      <c r="H21428" s="1"/>
    </row>
    <row r="21429" spans="8:8" x14ac:dyDescent="0.35">
      <c r="H21429" s="1"/>
    </row>
    <row r="21430" spans="8:8" x14ac:dyDescent="0.35">
      <c r="H21430" s="1"/>
    </row>
    <row r="21431" spans="8:8" x14ac:dyDescent="0.35">
      <c r="H21431" s="1"/>
    </row>
    <row r="21432" spans="8:8" x14ac:dyDescent="0.35">
      <c r="H21432" s="1"/>
    </row>
    <row r="21433" spans="8:8" x14ac:dyDescent="0.35">
      <c r="H21433" s="1"/>
    </row>
    <row r="21434" spans="8:8" x14ac:dyDescent="0.35">
      <c r="H21434" s="1"/>
    </row>
    <row r="21435" spans="8:8" x14ac:dyDescent="0.35">
      <c r="H21435" s="1"/>
    </row>
    <row r="21436" spans="8:8" x14ac:dyDescent="0.35">
      <c r="H21436" s="1"/>
    </row>
    <row r="21437" spans="8:8" x14ac:dyDescent="0.35">
      <c r="H21437" s="1"/>
    </row>
    <row r="21438" spans="8:8" x14ac:dyDescent="0.35">
      <c r="H21438" s="1"/>
    </row>
    <row r="21439" spans="8:8" x14ac:dyDescent="0.35">
      <c r="H21439" s="1"/>
    </row>
    <row r="21440" spans="8:8" x14ac:dyDescent="0.35">
      <c r="H21440" s="1"/>
    </row>
    <row r="21441" spans="8:8" x14ac:dyDescent="0.35">
      <c r="H21441" s="1"/>
    </row>
    <row r="21442" spans="8:8" x14ac:dyDescent="0.35">
      <c r="H21442" s="1"/>
    </row>
    <row r="21443" spans="8:8" x14ac:dyDescent="0.35">
      <c r="H21443" s="1"/>
    </row>
    <row r="21444" spans="8:8" x14ac:dyDescent="0.35">
      <c r="H21444" s="1"/>
    </row>
    <row r="21445" spans="8:8" x14ac:dyDescent="0.35">
      <c r="H21445" s="1"/>
    </row>
    <row r="21446" spans="8:8" x14ac:dyDescent="0.35">
      <c r="H21446" s="1"/>
    </row>
    <row r="21447" spans="8:8" x14ac:dyDescent="0.35">
      <c r="H21447" s="1"/>
    </row>
    <row r="21448" spans="8:8" x14ac:dyDescent="0.35">
      <c r="H21448" s="1"/>
    </row>
    <row r="21449" spans="8:8" x14ac:dyDescent="0.35">
      <c r="H21449" s="1"/>
    </row>
    <row r="21450" spans="8:8" x14ac:dyDescent="0.35">
      <c r="H21450" s="1"/>
    </row>
    <row r="21451" spans="8:8" x14ac:dyDescent="0.35">
      <c r="H21451" s="1"/>
    </row>
    <row r="21452" spans="8:8" x14ac:dyDescent="0.35">
      <c r="H21452" s="1"/>
    </row>
    <row r="21453" spans="8:8" x14ac:dyDescent="0.35">
      <c r="H21453" s="1"/>
    </row>
    <row r="21454" spans="8:8" x14ac:dyDescent="0.35">
      <c r="H21454" s="1"/>
    </row>
    <row r="21455" spans="8:8" x14ac:dyDescent="0.35">
      <c r="H21455" s="1"/>
    </row>
    <row r="21456" spans="8:8" x14ac:dyDescent="0.35">
      <c r="H21456" s="1"/>
    </row>
    <row r="21457" spans="8:8" x14ac:dyDescent="0.35">
      <c r="H21457" s="1"/>
    </row>
    <row r="21458" spans="8:8" x14ac:dyDescent="0.35">
      <c r="H21458" s="1"/>
    </row>
    <row r="21459" spans="8:8" x14ac:dyDescent="0.35">
      <c r="H21459" s="1"/>
    </row>
    <row r="21460" spans="8:8" x14ac:dyDescent="0.35">
      <c r="H21460" s="1"/>
    </row>
    <row r="21461" spans="8:8" x14ac:dyDescent="0.35">
      <c r="H21461" s="1"/>
    </row>
    <row r="21462" spans="8:8" x14ac:dyDescent="0.35">
      <c r="H21462" s="1"/>
    </row>
    <row r="21463" spans="8:8" x14ac:dyDescent="0.35">
      <c r="H21463" s="1"/>
    </row>
    <row r="21464" spans="8:8" x14ac:dyDescent="0.35">
      <c r="H21464" s="1"/>
    </row>
    <row r="21465" spans="8:8" x14ac:dyDescent="0.35">
      <c r="H21465" s="1"/>
    </row>
    <row r="21466" spans="8:8" x14ac:dyDescent="0.35">
      <c r="H21466" s="1"/>
    </row>
    <row r="21467" spans="8:8" x14ac:dyDescent="0.35">
      <c r="H21467" s="1"/>
    </row>
    <row r="21468" spans="8:8" x14ac:dyDescent="0.35">
      <c r="H21468" s="1"/>
    </row>
    <row r="21469" spans="8:8" x14ac:dyDescent="0.35">
      <c r="H21469" s="1"/>
    </row>
    <row r="21470" spans="8:8" x14ac:dyDescent="0.35">
      <c r="H21470" s="1"/>
    </row>
    <row r="21471" spans="8:8" x14ac:dyDescent="0.35">
      <c r="H21471" s="1"/>
    </row>
    <row r="21472" spans="8:8" x14ac:dyDescent="0.35">
      <c r="H21472" s="1"/>
    </row>
    <row r="21473" spans="8:8" x14ac:dyDescent="0.35">
      <c r="H21473" s="1"/>
    </row>
    <row r="21474" spans="8:8" x14ac:dyDescent="0.35">
      <c r="H21474" s="1"/>
    </row>
    <row r="21475" spans="8:8" x14ac:dyDescent="0.35">
      <c r="H21475" s="1"/>
    </row>
    <row r="21476" spans="8:8" x14ac:dyDescent="0.35">
      <c r="H21476" s="1"/>
    </row>
    <row r="21477" spans="8:8" x14ac:dyDescent="0.35">
      <c r="H21477" s="1"/>
    </row>
    <row r="21478" spans="8:8" x14ac:dyDescent="0.35">
      <c r="H21478" s="1"/>
    </row>
    <row r="21479" spans="8:8" x14ac:dyDescent="0.35">
      <c r="H21479" s="1"/>
    </row>
    <row r="21480" spans="8:8" x14ac:dyDescent="0.35">
      <c r="H21480" s="1"/>
    </row>
    <row r="21481" spans="8:8" x14ac:dyDescent="0.35">
      <c r="H21481" s="1"/>
    </row>
    <row r="21482" spans="8:8" x14ac:dyDescent="0.35">
      <c r="H21482" s="1"/>
    </row>
    <row r="21483" spans="8:8" x14ac:dyDescent="0.35">
      <c r="H21483" s="1"/>
    </row>
    <row r="21484" spans="8:8" x14ac:dyDescent="0.35">
      <c r="H21484" s="1"/>
    </row>
    <row r="21485" spans="8:8" x14ac:dyDescent="0.35">
      <c r="H21485" s="1"/>
    </row>
    <row r="21486" spans="8:8" x14ac:dyDescent="0.35">
      <c r="H21486" s="1"/>
    </row>
    <row r="21487" spans="8:8" x14ac:dyDescent="0.35">
      <c r="H21487" s="1"/>
    </row>
    <row r="21488" spans="8:8" x14ac:dyDescent="0.35">
      <c r="H21488" s="1"/>
    </row>
    <row r="21489" spans="8:8" x14ac:dyDescent="0.35">
      <c r="H21489" s="1"/>
    </row>
    <row r="21490" spans="8:8" x14ac:dyDescent="0.35">
      <c r="H21490" s="1"/>
    </row>
    <row r="21491" spans="8:8" x14ac:dyDescent="0.35">
      <c r="H21491" s="1"/>
    </row>
    <row r="21492" spans="8:8" x14ac:dyDescent="0.35">
      <c r="H21492" s="1"/>
    </row>
    <row r="21493" spans="8:8" x14ac:dyDescent="0.35">
      <c r="H21493" s="1"/>
    </row>
    <row r="21494" spans="8:8" x14ac:dyDescent="0.35">
      <c r="H21494" s="1"/>
    </row>
    <row r="21495" spans="8:8" x14ac:dyDescent="0.35">
      <c r="H21495" s="1"/>
    </row>
    <row r="21496" spans="8:8" x14ac:dyDescent="0.35">
      <c r="H21496" s="1"/>
    </row>
    <row r="21497" spans="8:8" x14ac:dyDescent="0.35">
      <c r="H21497" s="1"/>
    </row>
    <row r="21498" spans="8:8" x14ac:dyDescent="0.35">
      <c r="H21498" s="1"/>
    </row>
    <row r="21499" spans="8:8" x14ac:dyDescent="0.35">
      <c r="H21499" s="1"/>
    </row>
    <row r="21500" spans="8:8" x14ac:dyDescent="0.35">
      <c r="H21500" s="1"/>
    </row>
    <row r="21501" spans="8:8" x14ac:dyDescent="0.35">
      <c r="H21501" s="1"/>
    </row>
    <row r="21502" spans="8:8" x14ac:dyDescent="0.35">
      <c r="H21502" s="1"/>
    </row>
    <row r="21503" spans="8:8" x14ac:dyDescent="0.35">
      <c r="H21503" s="1"/>
    </row>
    <row r="21504" spans="8:8" x14ac:dyDescent="0.35">
      <c r="H21504" s="1"/>
    </row>
    <row r="21505" spans="8:8" x14ac:dyDescent="0.35">
      <c r="H21505" s="1"/>
    </row>
    <row r="21506" spans="8:8" x14ac:dyDescent="0.35">
      <c r="H21506" s="1"/>
    </row>
    <row r="21507" spans="8:8" x14ac:dyDescent="0.35">
      <c r="H21507" s="1"/>
    </row>
    <row r="21508" spans="8:8" x14ac:dyDescent="0.35">
      <c r="H21508" s="1"/>
    </row>
    <row r="21509" spans="8:8" x14ac:dyDescent="0.35">
      <c r="H21509" s="1"/>
    </row>
    <row r="21510" spans="8:8" x14ac:dyDescent="0.35">
      <c r="H21510" s="1"/>
    </row>
    <row r="21511" spans="8:8" x14ac:dyDescent="0.35">
      <c r="H21511" s="1"/>
    </row>
    <row r="21512" spans="8:8" x14ac:dyDescent="0.35">
      <c r="H21512" s="1"/>
    </row>
    <row r="21513" spans="8:8" x14ac:dyDescent="0.35">
      <c r="H21513" s="1"/>
    </row>
    <row r="21514" spans="8:8" x14ac:dyDescent="0.35">
      <c r="H21514" s="1"/>
    </row>
    <row r="21515" spans="8:8" x14ac:dyDescent="0.35">
      <c r="H21515" s="1"/>
    </row>
    <row r="21516" spans="8:8" x14ac:dyDescent="0.35">
      <c r="H21516" s="1"/>
    </row>
    <row r="21517" spans="8:8" x14ac:dyDescent="0.35">
      <c r="H21517" s="1"/>
    </row>
    <row r="21518" spans="8:8" x14ac:dyDescent="0.35">
      <c r="H21518" s="1"/>
    </row>
    <row r="21519" spans="8:8" x14ac:dyDescent="0.35">
      <c r="H21519" s="1"/>
    </row>
    <row r="21520" spans="8:8" x14ac:dyDescent="0.35">
      <c r="H21520" s="1"/>
    </row>
    <row r="21521" spans="8:8" x14ac:dyDescent="0.35">
      <c r="H21521" s="1"/>
    </row>
    <row r="21522" spans="8:8" x14ac:dyDescent="0.35">
      <c r="H21522" s="1"/>
    </row>
    <row r="21523" spans="8:8" x14ac:dyDescent="0.35">
      <c r="H21523" s="1"/>
    </row>
    <row r="21524" spans="8:8" x14ac:dyDescent="0.35">
      <c r="H21524" s="1"/>
    </row>
    <row r="21525" spans="8:8" x14ac:dyDescent="0.35">
      <c r="H21525" s="1"/>
    </row>
    <row r="21526" spans="8:8" x14ac:dyDescent="0.35">
      <c r="H21526" s="1"/>
    </row>
    <row r="21527" spans="8:8" x14ac:dyDescent="0.35">
      <c r="H21527" s="1"/>
    </row>
    <row r="21528" spans="8:8" x14ac:dyDescent="0.35">
      <c r="H21528" s="1"/>
    </row>
    <row r="21529" spans="8:8" x14ac:dyDescent="0.35">
      <c r="H21529" s="1"/>
    </row>
    <row r="21530" spans="8:8" x14ac:dyDescent="0.35">
      <c r="H21530" s="1"/>
    </row>
    <row r="21531" spans="8:8" x14ac:dyDescent="0.35">
      <c r="H21531" s="1"/>
    </row>
    <row r="21532" spans="8:8" x14ac:dyDescent="0.35">
      <c r="H21532" s="1"/>
    </row>
    <row r="21533" spans="8:8" x14ac:dyDescent="0.35">
      <c r="H21533" s="1"/>
    </row>
    <row r="21534" spans="8:8" x14ac:dyDescent="0.35">
      <c r="H21534" s="1"/>
    </row>
    <row r="21535" spans="8:8" x14ac:dyDescent="0.35">
      <c r="H21535" s="1"/>
    </row>
    <row r="21536" spans="8:8" x14ac:dyDescent="0.35">
      <c r="H21536" s="1"/>
    </row>
    <row r="21537" spans="8:8" x14ac:dyDescent="0.35">
      <c r="H21537" s="1"/>
    </row>
    <row r="21538" spans="8:8" x14ac:dyDescent="0.35">
      <c r="H21538" s="1"/>
    </row>
    <row r="21539" spans="8:8" x14ac:dyDescent="0.35">
      <c r="H21539" s="1"/>
    </row>
    <row r="21540" spans="8:8" x14ac:dyDescent="0.35">
      <c r="H21540" s="1"/>
    </row>
    <row r="21541" spans="8:8" x14ac:dyDescent="0.35">
      <c r="H21541" s="1"/>
    </row>
    <row r="21542" spans="8:8" x14ac:dyDescent="0.35">
      <c r="H21542" s="1"/>
    </row>
    <row r="21543" spans="8:8" x14ac:dyDescent="0.35">
      <c r="H21543" s="1"/>
    </row>
    <row r="21544" spans="8:8" x14ac:dyDescent="0.35">
      <c r="H21544" s="1"/>
    </row>
    <row r="21545" spans="8:8" x14ac:dyDescent="0.35">
      <c r="H21545" s="1"/>
    </row>
    <row r="21546" spans="8:8" x14ac:dyDescent="0.35">
      <c r="H21546" s="1"/>
    </row>
    <row r="21547" spans="8:8" x14ac:dyDescent="0.35">
      <c r="H21547" s="1"/>
    </row>
    <row r="21548" spans="8:8" x14ac:dyDescent="0.35">
      <c r="H21548" s="1"/>
    </row>
    <row r="21549" spans="8:8" x14ac:dyDescent="0.35">
      <c r="H21549" s="1"/>
    </row>
    <row r="21550" spans="8:8" x14ac:dyDescent="0.35">
      <c r="H21550" s="1"/>
    </row>
    <row r="21551" spans="8:8" x14ac:dyDescent="0.35">
      <c r="H21551" s="1"/>
    </row>
    <row r="21552" spans="8:8" x14ac:dyDescent="0.35">
      <c r="H21552" s="1"/>
    </row>
    <row r="21553" spans="8:8" x14ac:dyDescent="0.35">
      <c r="H21553" s="1"/>
    </row>
    <row r="21554" spans="8:8" x14ac:dyDescent="0.35">
      <c r="H21554" s="1"/>
    </row>
    <row r="21555" spans="8:8" x14ac:dyDescent="0.35">
      <c r="H21555" s="1"/>
    </row>
    <row r="21556" spans="8:8" x14ac:dyDescent="0.35">
      <c r="H21556" s="1"/>
    </row>
    <row r="21557" spans="8:8" x14ac:dyDescent="0.35">
      <c r="H21557" s="1"/>
    </row>
    <row r="21558" spans="8:8" x14ac:dyDescent="0.35">
      <c r="H21558" s="1"/>
    </row>
    <row r="21559" spans="8:8" x14ac:dyDescent="0.35">
      <c r="H21559" s="1"/>
    </row>
    <row r="21560" spans="8:8" x14ac:dyDescent="0.35">
      <c r="H21560" s="1"/>
    </row>
    <row r="21561" spans="8:8" x14ac:dyDescent="0.35">
      <c r="H21561" s="1"/>
    </row>
    <row r="21562" spans="8:8" x14ac:dyDescent="0.35">
      <c r="H21562" s="1"/>
    </row>
    <row r="21563" spans="8:8" x14ac:dyDescent="0.35">
      <c r="H21563" s="1"/>
    </row>
    <row r="21564" spans="8:8" x14ac:dyDescent="0.35">
      <c r="H21564" s="1"/>
    </row>
    <row r="21565" spans="8:8" x14ac:dyDescent="0.35">
      <c r="H21565" s="1"/>
    </row>
    <row r="21566" spans="8:8" x14ac:dyDescent="0.35">
      <c r="H21566" s="1"/>
    </row>
    <row r="21567" spans="8:8" x14ac:dyDescent="0.35">
      <c r="H21567" s="1"/>
    </row>
    <row r="21568" spans="8:8" x14ac:dyDescent="0.35">
      <c r="H21568" s="1"/>
    </row>
    <row r="21569" spans="8:8" x14ac:dyDescent="0.35">
      <c r="H21569" s="1"/>
    </row>
    <row r="21570" spans="8:8" x14ac:dyDescent="0.35">
      <c r="H21570" s="1"/>
    </row>
    <row r="21571" spans="8:8" x14ac:dyDescent="0.35">
      <c r="H21571" s="1"/>
    </row>
    <row r="21572" spans="8:8" x14ac:dyDescent="0.35">
      <c r="H21572" s="1"/>
    </row>
    <row r="21573" spans="8:8" x14ac:dyDescent="0.35">
      <c r="H21573" s="1"/>
    </row>
    <row r="21574" spans="8:8" x14ac:dyDescent="0.35">
      <c r="H21574" s="1"/>
    </row>
    <row r="21575" spans="8:8" x14ac:dyDescent="0.35">
      <c r="H21575" s="1"/>
    </row>
    <row r="21576" spans="8:8" x14ac:dyDescent="0.35">
      <c r="H21576" s="1"/>
    </row>
    <row r="21577" spans="8:8" x14ac:dyDescent="0.35">
      <c r="H21577" s="1"/>
    </row>
    <row r="21578" spans="8:8" x14ac:dyDescent="0.35">
      <c r="H21578" s="1"/>
    </row>
    <row r="21579" spans="8:8" x14ac:dyDescent="0.35">
      <c r="H21579" s="1"/>
    </row>
    <row r="21580" spans="8:8" x14ac:dyDescent="0.35">
      <c r="H21580" s="1"/>
    </row>
    <row r="21581" spans="8:8" x14ac:dyDescent="0.35">
      <c r="H21581" s="1"/>
    </row>
    <row r="21582" spans="8:8" x14ac:dyDescent="0.35">
      <c r="H21582" s="1"/>
    </row>
    <row r="21583" spans="8:8" x14ac:dyDescent="0.35">
      <c r="H21583" s="1"/>
    </row>
    <row r="21584" spans="8:8" x14ac:dyDescent="0.35">
      <c r="H21584" s="1"/>
    </row>
    <row r="21585" spans="8:8" x14ac:dyDescent="0.35">
      <c r="H21585" s="1"/>
    </row>
    <row r="21586" spans="8:8" x14ac:dyDescent="0.35">
      <c r="H21586" s="1"/>
    </row>
    <row r="21587" spans="8:8" x14ac:dyDescent="0.35">
      <c r="H21587" s="1"/>
    </row>
    <row r="21588" spans="8:8" x14ac:dyDescent="0.35">
      <c r="H21588" s="1"/>
    </row>
    <row r="21589" spans="8:8" x14ac:dyDescent="0.35">
      <c r="H21589" s="1"/>
    </row>
    <row r="21590" spans="8:8" x14ac:dyDescent="0.35">
      <c r="H21590" s="1"/>
    </row>
    <row r="21591" spans="8:8" x14ac:dyDescent="0.35">
      <c r="H21591" s="1"/>
    </row>
    <row r="21592" spans="8:8" x14ac:dyDescent="0.35">
      <c r="H21592" s="1"/>
    </row>
    <row r="21593" spans="8:8" x14ac:dyDescent="0.35">
      <c r="H21593" s="1"/>
    </row>
    <row r="21594" spans="8:8" x14ac:dyDescent="0.35">
      <c r="H21594" s="1"/>
    </row>
    <row r="21595" spans="8:8" x14ac:dyDescent="0.35">
      <c r="H21595" s="1"/>
    </row>
    <row r="21596" spans="8:8" x14ac:dyDescent="0.35">
      <c r="H21596" s="1"/>
    </row>
    <row r="21597" spans="8:8" x14ac:dyDescent="0.35">
      <c r="H21597" s="1"/>
    </row>
    <row r="21598" spans="8:8" x14ac:dyDescent="0.35">
      <c r="H21598" s="1"/>
    </row>
    <row r="21599" spans="8:8" x14ac:dyDescent="0.35">
      <c r="H21599" s="1"/>
    </row>
    <row r="21600" spans="8:8" x14ac:dyDescent="0.35">
      <c r="H21600" s="1"/>
    </row>
    <row r="21601" spans="8:8" x14ac:dyDescent="0.35">
      <c r="H21601" s="1"/>
    </row>
    <row r="21602" spans="8:8" x14ac:dyDescent="0.35">
      <c r="H21602" s="1"/>
    </row>
    <row r="21603" spans="8:8" x14ac:dyDescent="0.35">
      <c r="H21603" s="1"/>
    </row>
    <row r="21604" spans="8:8" x14ac:dyDescent="0.35">
      <c r="H21604" s="1"/>
    </row>
    <row r="21605" spans="8:8" x14ac:dyDescent="0.35">
      <c r="H21605" s="1"/>
    </row>
    <row r="21606" spans="8:8" x14ac:dyDescent="0.35">
      <c r="H21606" s="1"/>
    </row>
    <row r="21607" spans="8:8" x14ac:dyDescent="0.35">
      <c r="H21607" s="1"/>
    </row>
    <row r="21608" spans="8:8" x14ac:dyDescent="0.35">
      <c r="H21608" s="1"/>
    </row>
    <row r="21609" spans="8:8" x14ac:dyDescent="0.35">
      <c r="H21609" s="1"/>
    </row>
    <row r="21610" spans="8:8" x14ac:dyDescent="0.35">
      <c r="H21610" s="1"/>
    </row>
    <row r="21611" spans="8:8" x14ac:dyDescent="0.35">
      <c r="H21611" s="1"/>
    </row>
    <row r="21612" spans="8:8" x14ac:dyDescent="0.35">
      <c r="H21612" s="1"/>
    </row>
    <row r="21613" spans="8:8" x14ac:dyDescent="0.35">
      <c r="H21613" s="1"/>
    </row>
    <row r="21614" spans="8:8" x14ac:dyDescent="0.35">
      <c r="H21614" s="1"/>
    </row>
    <row r="21615" spans="8:8" x14ac:dyDescent="0.35">
      <c r="H21615" s="1"/>
    </row>
    <row r="21616" spans="8:8" x14ac:dyDescent="0.35">
      <c r="H21616" s="1"/>
    </row>
    <row r="21617" spans="8:8" x14ac:dyDescent="0.35">
      <c r="H21617" s="1"/>
    </row>
    <row r="21618" spans="8:8" x14ac:dyDescent="0.35">
      <c r="H21618" s="1"/>
    </row>
    <row r="21619" spans="8:8" x14ac:dyDescent="0.35">
      <c r="H21619" s="1"/>
    </row>
    <row r="21620" spans="8:8" x14ac:dyDescent="0.35">
      <c r="H21620" s="1"/>
    </row>
    <row r="21621" spans="8:8" x14ac:dyDescent="0.35">
      <c r="H21621" s="1"/>
    </row>
    <row r="21622" spans="8:8" x14ac:dyDescent="0.35">
      <c r="H21622" s="1"/>
    </row>
    <row r="21623" spans="8:8" x14ac:dyDescent="0.35">
      <c r="H21623" s="1"/>
    </row>
    <row r="21624" spans="8:8" x14ac:dyDescent="0.35">
      <c r="H21624" s="1"/>
    </row>
    <row r="21625" spans="8:8" x14ac:dyDescent="0.35">
      <c r="H21625" s="1"/>
    </row>
    <row r="21626" spans="8:8" x14ac:dyDescent="0.35">
      <c r="H21626" s="1"/>
    </row>
    <row r="21627" spans="8:8" x14ac:dyDescent="0.35">
      <c r="H21627" s="1"/>
    </row>
    <row r="21628" spans="8:8" x14ac:dyDescent="0.35">
      <c r="H21628" s="1"/>
    </row>
    <row r="21629" spans="8:8" x14ac:dyDescent="0.35">
      <c r="H21629" s="1"/>
    </row>
    <row r="21630" spans="8:8" x14ac:dyDescent="0.35">
      <c r="H21630" s="1"/>
    </row>
    <row r="21631" spans="8:8" x14ac:dyDescent="0.35">
      <c r="H21631" s="1"/>
    </row>
    <row r="21632" spans="8:8" x14ac:dyDescent="0.35">
      <c r="H21632" s="1"/>
    </row>
    <row r="21633" spans="8:8" x14ac:dyDescent="0.35">
      <c r="H21633" s="1"/>
    </row>
    <row r="21634" spans="8:8" x14ac:dyDescent="0.35">
      <c r="H21634" s="1"/>
    </row>
    <row r="21635" spans="8:8" x14ac:dyDescent="0.35">
      <c r="H21635" s="1"/>
    </row>
    <row r="21636" spans="8:8" x14ac:dyDescent="0.35">
      <c r="H21636" s="1"/>
    </row>
    <row r="21637" spans="8:8" x14ac:dyDescent="0.35">
      <c r="H21637" s="1"/>
    </row>
    <row r="21638" spans="8:8" x14ac:dyDescent="0.35">
      <c r="H21638" s="1"/>
    </row>
    <row r="21639" spans="8:8" x14ac:dyDescent="0.35">
      <c r="H21639" s="1"/>
    </row>
    <row r="21640" spans="8:8" x14ac:dyDescent="0.35">
      <c r="H21640" s="1"/>
    </row>
    <row r="21641" spans="8:8" x14ac:dyDescent="0.35">
      <c r="H21641" s="1"/>
    </row>
    <row r="21642" spans="8:8" x14ac:dyDescent="0.35">
      <c r="H21642" s="1"/>
    </row>
    <row r="21643" spans="8:8" x14ac:dyDescent="0.35">
      <c r="H21643" s="1"/>
    </row>
    <row r="21644" spans="8:8" x14ac:dyDescent="0.35">
      <c r="H21644" s="1"/>
    </row>
    <row r="21645" spans="8:8" x14ac:dyDescent="0.35">
      <c r="H21645" s="1"/>
    </row>
    <row r="21646" spans="8:8" x14ac:dyDescent="0.35">
      <c r="H21646" s="1"/>
    </row>
    <row r="21647" spans="8:8" x14ac:dyDescent="0.35">
      <c r="H21647" s="1"/>
    </row>
    <row r="21648" spans="8:8" x14ac:dyDescent="0.35">
      <c r="H21648" s="1"/>
    </row>
    <row r="21649" spans="8:8" x14ac:dyDescent="0.35">
      <c r="H21649" s="1"/>
    </row>
    <row r="21650" spans="8:8" x14ac:dyDescent="0.35">
      <c r="H21650" s="1"/>
    </row>
    <row r="21651" spans="8:8" x14ac:dyDescent="0.35">
      <c r="H21651" s="1"/>
    </row>
    <row r="21652" spans="8:8" x14ac:dyDescent="0.35">
      <c r="H21652" s="1"/>
    </row>
    <row r="21653" spans="8:8" x14ac:dyDescent="0.35">
      <c r="H21653" s="1"/>
    </row>
    <row r="21654" spans="8:8" x14ac:dyDescent="0.35">
      <c r="H21654" s="1"/>
    </row>
    <row r="21655" spans="8:8" x14ac:dyDescent="0.35">
      <c r="H21655" s="1"/>
    </row>
    <row r="21656" spans="8:8" x14ac:dyDescent="0.35">
      <c r="H21656" s="1"/>
    </row>
    <row r="21657" spans="8:8" x14ac:dyDescent="0.35">
      <c r="H21657" s="1"/>
    </row>
    <row r="21658" spans="8:8" x14ac:dyDescent="0.35">
      <c r="H21658" s="1"/>
    </row>
    <row r="21659" spans="8:8" x14ac:dyDescent="0.35">
      <c r="H21659" s="1"/>
    </row>
    <row r="21660" spans="8:8" x14ac:dyDescent="0.35">
      <c r="H21660" s="1"/>
    </row>
    <row r="21661" spans="8:8" x14ac:dyDescent="0.35">
      <c r="H21661" s="1"/>
    </row>
    <row r="21662" spans="8:8" x14ac:dyDescent="0.35">
      <c r="H21662" s="1"/>
    </row>
    <row r="21663" spans="8:8" x14ac:dyDescent="0.35">
      <c r="H21663" s="1"/>
    </row>
    <row r="21664" spans="8:8" x14ac:dyDescent="0.35">
      <c r="H21664" s="1"/>
    </row>
    <row r="21665" spans="8:8" x14ac:dyDescent="0.35">
      <c r="H21665" s="1"/>
    </row>
    <row r="21666" spans="8:8" x14ac:dyDescent="0.35">
      <c r="H21666" s="1"/>
    </row>
    <row r="21667" spans="8:8" x14ac:dyDescent="0.35">
      <c r="H21667" s="1"/>
    </row>
    <row r="21668" spans="8:8" x14ac:dyDescent="0.35">
      <c r="H21668" s="1"/>
    </row>
    <row r="21669" spans="8:8" x14ac:dyDescent="0.35">
      <c r="H21669" s="1"/>
    </row>
    <row r="21670" spans="8:8" x14ac:dyDescent="0.35">
      <c r="H21670" s="1"/>
    </row>
    <row r="21671" spans="8:8" x14ac:dyDescent="0.35">
      <c r="H21671" s="1"/>
    </row>
    <row r="21672" spans="8:8" x14ac:dyDescent="0.35">
      <c r="H21672" s="1"/>
    </row>
    <row r="21673" spans="8:8" x14ac:dyDescent="0.35">
      <c r="H21673" s="1"/>
    </row>
    <row r="21674" spans="8:8" x14ac:dyDescent="0.35">
      <c r="H21674" s="1"/>
    </row>
    <row r="21675" spans="8:8" x14ac:dyDescent="0.35">
      <c r="H21675" s="1"/>
    </row>
    <row r="21676" spans="8:8" x14ac:dyDescent="0.35">
      <c r="H21676" s="1"/>
    </row>
    <row r="21677" spans="8:8" x14ac:dyDescent="0.35">
      <c r="H21677" s="1"/>
    </row>
    <row r="21678" spans="8:8" x14ac:dyDescent="0.35">
      <c r="H21678" s="1"/>
    </row>
    <row r="21679" spans="8:8" x14ac:dyDescent="0.35">
      <c r="H21679" s="1"/>
    </row>
    <row r="21680" spans="8:8" x14ac:dyDescent="0.35">
      <c r="H21680" s="1"/>
    </row>
    <row r="21681" spans="8:8" x14ac:dyDescent="0.35">
      <c r="H21681" s="1"/>
    </row>
    <row r="21682" spans="8:8" x14ac:dyDescent="0.35">
      <c r="H21682" s="1"/>
    </row>
    <row r="21683" spans="8:8" x14ac:dyDescent="0.35">
      <c r="H21683" s="1"/>
    </row>
    <row r="21684" spans="8:8" x14ac:dyDescent="0.35">
      <c r="H21684" s="1"/>
    </row>
    <row r="21685" spans="8:8" x14ac:dyDescent="0.35">
      <c r="H21685" s="1"/>
    </row>
    <row r="21686" spans="8:8" x14ac:dyDescent="0.35">
      <c r="H21686" s="1"/>
    </row>
    <row r="21687" spans="8:8" x14ac:dyDescent="0.35">
      <c r="H21687" s="1"/>
    </row>
    <row r="21688" spans="8:8" x14ac:dyDescent="0.35">
      <c r="H21688" s="1"/>
    </row>
    <row r="21689" spans="8:8" x14ac:dyDescent="0.35">
      <c r="H21689" s="1"/>
    </row>
    <row r="21690" spans="8:8" x14ac:dyDescent="0.35">
      <c r="H21690" s="1"/>
    </row>
    <row r="21691" spans="8:8" x14ac:dyDescent="0.35">
      <c r="H21691" s="1"/>
    </row>
    <row r="21692" spans="8:8" x14ac:dyDescent="0.35">
      <c r="H21692" s="1"/>
    </row>
    <row r="21693" spans="8:8" x14ac:dyDescent="0.35">
      <c r="H21693" s="1"/>
    </row>
    <row r="21694" spans="8:8" x14ac:dyDescent="0.35">
      <c r="H21694" s="1"/>
    </row>
    <row r="21695" spans="8:8" x14ac:dyDescent="0.35">
      <c r="H21695" s="1"/>
    </row>
    <row r="21696" spans="8:8" x14ac:dyDescent="0.35">
      <c r="H21696" s="1"/>
    </row>
    <row r="21697" spans="8:8" x14ac:dyDescent="0.35">
      <c r="H21697" s="1"/>
    </row>
    <row r="21698" spans="8:8" x14ac:dyDescent="0.35">
      <c r="H21698" s="1"/>
    </row>
    <row r="21699" spans="8:8" x14ac:dyDescent="0.35">
      <c r="H21699" s="1"/>
    </row>
    <row r="21700" spans="8:8" x14ac:dyDescent="0.35">
      <c r="H21700" s="1"/>
    </row>
    <row r="21701" spans="8:8" x14ac:dyDescent="0.35">
      <c r="H21701" s="1"/>
    </row>
    <row r="21702" spans="8:8" x14ac:dyDescent="0.35">
      <c r="H21702" s="1"/>
    </row>
    <row r="21703" spans="8:8" x14ac:dyDescent="0.35">
      <c r="H21703" s="1"/>
    </row>
    <row r="21704" spans="8:8" x14ac:dyDescent="0.35">
      <c r="H21704" s="1"/>
    </row>
    <row r="21705" spans="8:8" x14ac:dyDescent="0.35">
      <c r="H21705" s="1"/>
    </row>
    <row r="21706" spans="8:8" x14ac:dyDescent="0.35">
      <c r="H21706" s="1"/>
    </row>
    <row r="21707" spans="8:8" x14ac:dyDescent="0.35">
      <c r="H21707" s="1"/>
    </row>
    <row r="21708" spans="8:8" x14ac:dyDescent="0.35">
      <c r="H21708" s="1"/>
    </row>
    <row r="21709" spans="8:8" x14ac:dyDescent="0.35">
      <c r="H21709" s="1"/>
    </row>
    <row r="21710" spans="8:8" x14ac:dyDescent="0.35">
      <c r="H21710" s="1"/>
    </row>
    <row r="21711" spans="8:8" x14ac:dyDescent="0.35">
      <c r="H21711" s="1"/>
    </row>
    <row r="21712" spans="8:8" x14ac:dyDescent="0.35">
      <c r="H21712" s="1"/>
    </row>
    <row r="21713" spans="8:8" x14ac:dyDescent="0.35">
      <c r="H21713" s="1"/>
    </row>
    <row r="21714" spans="8:8" x14ac:dyDescent="0.35">
      <c r="H21714" s="1"/>
    </row>
    <row r="21715" spans="8:8" x14ac:dyDescent="0.35">
      <c r="H21715" s="1"/>
    </row>
    <row r="21716" spans="8:8" x14ac:dyDescent="0.35">
      <c r="H21716" s="1"/>
    </row>
    <row r="21717" spans="8:8" x14ac:dyDescent="0.35">
      <c r="H21717" s="1"/>
    </row>
    <row r="21718" spans="8:8" x14ac:dyDescent="0.35">
      <c r="H21718" s="1"/>
    </row>
    <row r="21719" spans="8:8" x14ac:dyDescent="0.35">
      <c r="H21719" s="1"/>
    </row>
    <row r="21720" spans="8:8" x14ac:dyDescent="0.35">
      <c r="H21720" s="1"/>
    </row>
    <row r="21721" spans="8:8" x14ac:dyDescent="0.35">
      <c r="H21721" s="1"/>
    </row>
    <row r="21722" spans="8:8" x14ac:dyDescent="0.35">
      <c r="H21722" s="1"/>
    </row>
    <row r="21723" spans="8:8" x14ac:dyDescent="0.35">
      <c r="H21723" s="1"/>
    </row>
    <row r="21724" spans="8:8" x14ac:dyDescent="0.35">
      <c r="H21724" s="1"/>
    </row>
    <row r="21725" spans="8:8" x14ac:dyDescent="0.35">
      <c r="H21725" s="1"/>
    </row>
    <row r="21726" spans="8:8" x14ac:dyDescent="0.35">
      <c r="H21726" s="1"/>
    </row>
    <row r="21727" spans="8:8" x14ac:dyDescent="0.35">
      <c r="H21727" s="1"/>
    </row>
    <row r="21728" spans="8:8" x14ac:dyDescent="0.35">
      <c r="H21728" s="1"/>
    </row>
    <row r="21729" spans="8:8" x14ac:dyDescent="0.35">
      <c r="H21729" s="1"/>
    </row>
    <row r="21730" spans="8:8" x14ac:dyDescent="0.35">
      <c r="H21730" s="1"/>
    </row>
    <row r="21731" spans="8:8" x14ac:dyDescent="0.35">
      <c r="H21731" s="1"/>
    </row>
    <row r="21732" spans="8:8" x14ac:dyDescent="0.35">
      <c r="H21732" s="1"/>
    </row>
    <row r="21733" spans="8:8" x14ac:dyDescent="0.35">
      <c r="H21733" s="1"/>
    </row>
    <row r="21734" spans="8:8" x14ac:dyDescent="0.35">
      <c r="H21734" s="1"/>
    </row>
    <row r="21735" spans="8:8" x14ac:dyDescent="0.35">
      <c r="H21735" s="1"/>
    </row>
    <row r="21736" spans="8:8" x14ac:dyDescent="0.35">
      <c r="H21736" s="1"/>
    </row>
    <row r="21737" spans="8:8" x14ac:dyDescent="0.35">
      <c r="H21737" s="1"/>
    </row>
    <row r="21738" spans="8:8" x14ac:dyDescent="0.35">
      <c r="H21738" s="1"/>
    </row>
    <row r="21739" spans="8:8" x14ac:dyDescent="0.35">
      <c r="H21739" s="1"/>
    </row>
    <row r="21740" spans="8:8" x14ac:dyDescent="0.35">
      <c r="H21740" s="1"/>
    </row>
    <row r="21741" spans="8:8" x14ac:dyDescent="0.35">
      <c r="H21741" s="1"/>
    </row>
    <row r="21742" spans="8:8" x14ac:dyDescent="0.35">
      <c r="H21742" s="1"/>
    </row>
    <row r="21743" spans="8:8" x14ac:dyDescent="0.35">
      <c r="H21743" s="1"/>
    </row>
    <row r="21744" spans="8:8" x14ac:dyDescent="0.35">
      <c r="H21744" s="1"/>
    </row>
    <row r="21745" spans="8:8" x14ac:dyDescent="0.35">
      <c r="H21745" s="1"/>
    </row>
    <row r="21746" spans="8:8" x14ac:dyDescent="0.35">
      <c r="H21746" s="1"/>
    </row>
    <row r="21747" spans="8:8" x14ac:dyDescent="0.35">
      <c r="H21747" s="1"/>
    </row>
    <row r="21748" spans="8:8" x14ac:dyDescent="0.35">
      <c r="H21748" s="1"/>
    </row>
    <row r="21749" spans="8:8" x14ac:dyDescent="0.35">
      <c r="H21749" s="1"/>
    </row>
    <row r="21750" spans="8:8" x14ac:dyDescent="0.35">
      <c r="H21750" s="1"/>
    </row>
    <row r="21751" spans="8:8" x14ac:dyDescent="0.35">
      <c r="H21751" s="1"/>
    </row>
    <row r="21752" spans="8:8" x14ac:dyDescent="0.35">
      <c r="H21752" s="1"/>
    </row>
    <row r="21753" spans="8:8" x14ac:dyDescent="0.35">
      <c r="H21753" s="1"/>
    </row>
    <row r="21754" spans="8:8" x14ac:dyDescent="0.35">
      <c r="H21754" s="1"/>
    </row>
    <row r="21755" spans="8:8" x14ac:dyDescent="0.35">
      <c r="H21755" s="1"/>
    </row>
    <row r="21756" spans="8:8" x14ac:dyDescent="0.35">
      <c r="H21756" s="1"/>
    </row>
    <row r="21757" spans="8:8" x14ac:dyDescent="0.35">
      <c r="H21757" s="1"/>
    </row>
    <row r="21758" spans="8:8" x14ac:dyDescent="0.35">
      <c r="H21758" s="1"/>
    </row>
    <row r="21759" spans="8:8" x14ac:dyDescent="0.35">
      <c r="H21759" s="1"/>
    </row>
    <row r="21760" spans="8:8" x14ac:dyDescent="0.35">
      <c r="H21760" s="1"/>
    </row>
    <row r="21761" spans="8:8" x14ac:dyDescent="0.35">
      <c r="H21761" s="1"/>
    </row>
    <row r="21762" spans="8:8" x14ac:dyDescent="0.35">
      <c r="H21762" s="1"/>
    </row>
    <row r="21763" spans="8:8" x14ac:dyDescent="0.35">
      <c r="H21763" s="1"/>
    </row>
    <row r="21764" spans="8:8" x14ac:dyDescent="0.35">
      <c r="H21764" s="1"/>
    </row>
    <row r="21765" spans="8:8" x14ac:dyDescent="0.35">
      <c r="H21765" s="1"/>
    </row>
    <row r="21766" spans="8:8" x14ac:dyDescent="0.35">
      <c r="H21766" s="1"/>
    </row>
    <row r="21767" spans="8:8" x14ac:dyDescent="0.35">
      <c r="H21767" s="1"/>
    </row>
    <row r="21768" spans="8:8" x14ac:dyDescent="0.35">
      <c r="H21768" s="1"/>
    </row>
    <row r="21769" spans="8:8" x14ac:dyDescent="0.35">
      <c r="H21769" s="1"/>
    </row>
    <row r="21770" spans="8:8" x14ac:dyDescent="0.35">
      <c r="H21770" s="1"/>
    </row>
    <row r="21771" spans="8:8" x14ac:dyDescent="0.35">
      <c r="H21771" s="1"/>
    </row>
    <row r="21772" spans="8:8" x14ac:dyDescent="0.35">
      <c r="H21772" s="1"/>
    </row>
    <row r="21773" spans="8:8" x14ac:dyDescent="0.35">
      <c r="H21773" s="1"/>
    </row>
    <row r="21774" spans="8:8" x14ac:dyDescent="0.35">
      <c r="H21774" s="1"/>
    </row>
    <row r="21775" spans="8:8" x14ac:dyDescent="0.35">
      <c r="H21775" s="1"/>
    </row>
    <row r="21776" spans="8:8" x14ac:dyDescent="0.35">
      <c r="H21776" s="1"/>
    </row>
    <row r="21777" spans="8:8" x14ac:dyDescent="0.35">
      <c r="H21777" s="1"/>
    </row>
    <row r="21778" spans="8:8" x14ac:dyDescent="0.35">
      <c r="H21778" s="1"/>
    </row>
    <row r="21779" spans="8:8" x14ac:dyDescent="0.35">
      <c r="H21779" s="1"/>
    </row>
    <row r="21780" spans="8:8" x14ac:dyDescent="0.35">
      <c r="H21780" s="1"/>
    </row>
    <row r="21781" spans="8:8" x14ac:dyDescent="0.35">
      <c r="H21781" s="1"/>
    </row>
    <row r="21782" spans="8:8" x14ac:dyDescent="0.35">
      <c r="H21782" s="1"/>
    </row>
    <row r="21783" spans="8:8" x14ac:dyDescent="0.35">
      <c r="H21783" s="1"/>
    </row>
    <row r="21784" spans="8:8" x14ac:dyDescent="0.35">
      <c r="H21784" s="1"/>
    </row>
    <row r="21785" spans="8:8" x14ac:dyDescent="0.35">
      <c r="H21785" s="1"/>
    </row>
    <row r="21786" spans="8:8" x14ac:dyDescent="0.35">
      <c r="H21786" s="1"/>
    </row>
    <row r="21787" spans="8:8" x14ac:dyDescent="0.35">
      <c r="H21787" s="1"/>
    </row>
    <row r="21788" spans="8:8" x14ac:dyDescent="0.35">
      <c r="H21788" s="1"/>
    </row>
    <row r="21789" spans="8:8" x14ac:dyDescent="0.35">
      <c r="H21789" s="1"/>
    </row>
    <row r="21790" spans="8:8" x14ac:dyDescent="0.35">
      <c r="H21790" s="1"/>
    </row>
    <row r="21791" spans="8:8" x14ac:dyDescent="0.35">
      <c r="H21791" s="1"/>
    </row>
    <row r="21792" spans="8:8" x14ac:dyDescent="0.35">
      <c r="H21792" s="1"/>
    </row>
    <row r="21793" spans="8:8" x14ac:dyDescent="0.35">
      <c r="H21793" s="1"/>
    </row>
    <row r="21794" spans="8:8" x14ac:dyDescent="0.35">
      <c r="H21794" s="1"/>
    </row>
    <row r="21795" spans="8:8" x14ac:dyDescent="0.35">
      <c r="H21795" s="1"/>
    </row>
    <row r="21796" spans="8:8" x14ac:dyDescent="0.35">
      <c r="H21796" s="1"/>
    </row>
    <row r="21797" spans="8:8" x14ac:dyDescent="0.35">
      <c r="H21797" s="1"/>
    </row>
    <row r="21798" spans="8:8" x14ac:dyDescent="0.35">
      <c r="H21798" s="1"/>
    </row>
    <row r="21799" spans="8:8" x14ac:dyDescent="0.35">
      <c r="H21799" s="1"/>
    </row>
    <row r="21800" spans="8:8" x14ac:dyDescent="0.35">
      <c r="H21800" s="1"/>
    </row>
    <row r="21801" spans="8:8" x14ac:dyDescent="0.35">
      <c r="H21801" s="1"/>
    </row>
    <row r="21802" spans="8:8" x14ac:dyDescent="0.35">
      <c r="H21802" s="1"/>
    </row>
    <row r="21803" spans="8:8" x14ac:dyDescent="0.35">
      <c r="H21803" s="1"/>
    </row>
    <row r="21804" spans="8:8" x14ac:dyDescent="0.35">
      <c r="H21804" s="1"/>
    </row>
    <row r="21805" spans="8:8" x14ac:dyDescent="0.35">
      <c r="H21805" s="1"/>
    </row>
    <row r="21806" spans="8:8" x14ac:dyDescent="0.35">
      <c r="H21806" s="1"/>
    </row>
    <row r="21807" spans="8:8" x14ac:dyDescent="0.35">
      <c r="H21807" s="1"/>
    </row>
    <row r="21808" spans="8:8" x14ac:dyDescent="0.35">
      <c r="H21808" s="1"/>
    </row>
    <row r="21809" spans="8:8" x14ac:dyDescent="0.35">
      <c r="H21809" s="1"/>
    </row>
    <row r="21810" spans="8:8" x14ac:dyDescent="0.35">
      <c r="H21810" s="1"/>
    </row>
    <row r="21811" spans="8:8" x14ac:dyDescent="0.35">
      <c r="H21811" s="1"/>
    </row>
    <row r="21812" spans="8:8" x14ac:dyDescent="0.35">
      <c r="H21812" s="1"/>
    </row>
    <row r="21813" spans="8:8" x14ac:dyDescent="0.35">
      <c r="H21813" s="1"/>
    </row>
    <row r="21814" spans="8:8" x14ac:dyDescent="0.35">
      <c r="H21814" s="1"/>
    </row>
    <row r="21815" spans="8:8" x14ac:dyDescent="0.35">
      <c r="H21815" s="1"/>
    </row>
    <row r="21816" spans="8:8" x14ac:dyDescent="0.35">
      <c r="H21816" s="1"/>
    </row>
    <row r="21817" spans="8:8" x14ac:dyDescent="0.35">
      <c r="H21817" s="1"/>
    </row>
    <row r="21818" spans="8:8" x14ac:dyDescent="0.35">
      <c r="H21818" s="1"/>
    </row>
    <row r="21819" spans="8:8" x14ac:dyDescent="0.35">
      <c r="H21819" s="1"/>
    </row>
    <row r="21820" spans="8:8" x14ac:dyDescent="0.35">
      <c r="H21820" s="1"/>
    </row>
    <row r="21821" spans="8:8" x14ac:dyDescent="0.35">
      <c r="H21821" s="1"/>
    </row>
    <row r="21822" spans="8:8" x14ac:dyDescent="0.35">
      <c r="H21822" s="1"/>
    </row>
    <row r="21823" spans="8:8" x14ac:dyDescent="0.35">
      <c r="H21823" s="1"/>
    </row>
    <row r="21824" spans="8:8" x14ac:dyDescent="0.35">
      <c r="H21824" s="1"/>
    </row>
    <row r="21825" spans="8:8" x14ac:dyDescent="0.35">
      <c r="H21825" s="1"/>
    </row>
    <row r="21826" spans="8:8" x14ac:dyDescent="0.35">
      <c r="H21826" s="1"/>
    </row>
    <row r="21827" spans="8:8" x14ac:dyDescent="0.35">
      <c r="H21827" s="1"/>
    </row>
    <row r="21828" spans="8:8" x14ac:dyDescent="0.35">
      <c r="H21828" s="1"/>
    </row>
    <row r="21829" spans="8:8" x14ac:dyDescent="0.35">
      <c r="H21829" s="1"/>
    </row>
    <row r="21830" spans="8:8" x14ac:dyDescent="0.35">
      <c r="H21830" s="1"/>
    </row>
    <row r="21831" spans="8:8" x14ac:dyDescent="0.35">
      <c r="H21831" s="1"/>
    </row>
    <row r="21832" spans="8:8" x14ac:dyDescent="0.35">
      <c r="H21832" s="1"/>
    </row>
    <row r="21833" spans="8:8" x14ac:dyDescent="0.35">
      <c r="H21833" s="1"/>
    </row>
    <row r="21834" spans="8:8" x14ac:dyDescent="0.35">
      <c r="H21834" s="1"/>
    </row>
    <row r="21835" spans="8:8" x14ac:dyDescent="0.35">
      <c r="H21835" s="1"/>
    </row>
    <row r="21836" spans="8:8" x14ac:dyDescent="0.35">
      <c r="H21836" s="1"/>
    </row>
    <row r="21837" spans="8:8" x14ac:dyDescent="0.35">
      <c r="H21837" s="1"/>
    </row>
    <row r="21838" spans="8:8" x14ac:dyDescent="0.35">
      <c r="H21838" s="1"/>
    </row>
    <row r="21839" spans="8:8" x14ac:dyDescent="0.35">
      <c r="H21839" s="1"/>
    </row>
    <row r="21840" spans="8:8" x14ac:dyDescent="0.35">
      <c r="H21840" s="1"/>
    </row>
    <row r="21841" spans="8:8" x14ac:dyDescent="0.35">
      <c r="H21841" s="1"/>
    </row>
    <row r="21842" spans="8:8" x14ac:dyDescent="0.35">
      <c r="H21842" s="1"/>
    </row>
    <row r="21843" spans="8:8" x14ac:dyDescent="0.35">
      <c r="H21843" s="1"/>
    </row>
    <row r="21844" spans="8:8" x14ac:dyDescent="0.35">
      <c r="H21844" s="1"/>
    </row>
    <row r="21845" spans="8:8" x14ac:dyDescent="0.35">
      <c r="H21845" s="1"/>
    </row>
    <row r="21846" spans="8:8" x14ac:dyDescent="0.35">
      <c r="H21846" s="1"/>
    </row>
    <row r="21847" spans="8:8" x14ac:dyDescent="0.35">
      <c r="H21847" s="1"/>
    </row>
    <row r="21848" spans="8:8" x14ac:dyDescent="0.35">
      <c r="H21848" s="1"/>
    </row>
    <row r="21849" spans="8:8" x14ac:dyDescent="0.35">
      <c r="H21849" s="1"/>
    </row>
    <row r="21850" spans="8:8" x14ac:dyDescent="0.35">
      <c r="H21850" s="1"/>
    </row>
    <row r="21851" spans="8:8" x14ac:dyDescent="0.35">
      <c r="H21851" s="1"/>
    </row>
    <row r="21852" spans="8:8" x14ac:dyDescent="0.35">
      <c r="H21852" s="1"/>
    </row>
    <row r="21853" spans="8:8" x14ac:dyDescent="0.35">
      <c r="H21853" s="1"/>
    </row>
    <row r="21854" spans="8:8" x14ac:dyDescent="0.35">
      <c r="H21854" s="1"/>
    </row>
    <row r="21855" spans="8:8" x14ac:dyDescent="0.35">
      <c r="H21855" s="1"/>
    </row>
    <row r="21856" spans="8:8" x14ac:dyDescent="0.35">
      <c r="H21856" s="1"/>
    </row>
    <row r="21857" spans="8:8" x14ac:dyDescent="0.35">
      <c r="H21857" s="1"/>
    </row>
    <row r="21858" spans="8:8" x14ac:dyDescent="0.35">
      <c r="H21858" s="1"/>
    </row>
    <row r="21859" spans="8:8" x14ac:dyDescent="0.35">
      <c r="H21859" s="1"/>
    </row>
    <row r="21860" spans="8:8" x14ac:dyDescent="0.35">
      <c r="H21860" s="1"/>
    </row>
    <row r="21861" spans="8:8" x14ac:dyDescent="0.35">
      <c r="H21861" s="1"/>
    </row>
    <row r="21862" spans="8:8" x14ac:dyDescent="0.35">
      <c r="H21862" s="1"/>
    </row>
    <row r="21863" spans="8:8" x14ac:dyDescent="0.35">
      <c r="H21863" s="1"/>
    </row>
    <row r="21864" spans="8:8" x14ac:dyDescent="0.35">
      <c r="H21864" s="1"/>
    </row>
    <row r="21865" spans="8:8" x14ac:dyDescent="0.35">
      <c r="H21865" s="1"/>
    </row>
    <row r="21866" spans="8:8" x14ac:dyDescent="0.35">
      <c r="H21866" s="1"/>
    </row>
    <row r="21867" spans="8:8" x14ac:dyDescent="0.35">
      <c r="H21867" s="1"/>
    </row>
    <row r="21868" spans="8:8" x14ac:dyDescent="0.35">
      <c r="H21868" s="1"/>
    </row>
    <row r="21869" spans="8:8" x14ac:dyDescent="0.35">
      <c r="H21869" s="1"/>
    </row>
    <row r="21870" spans="8:8" x14ac:dyDescent="0.35">
      <c r="H21870" s="1"/>
    </row>
    <row r="21871" spans="8:8" x14ac:dyDescent="0.35">
      <c r="H21871" s="1"/>
    </row>
    <row r="21872" spans="8:8" x14ac:dyDescent="0.35">
      <c r="H21872" s="1"/>
    </row>
    <row r="21873" spans="8:8" x14ac:dyDescent="0.35">
      <c r="H21873" s="1"/>
    </row>
    <row r="21874" spans="8:8" x14ac:dyDescent="0.35">
      <c r="H21874" s="1"/>
    </row>
    <row r="21875" spans="8:8" x14ac:dyDescent="0.35">
      <c r="H21875" s="1"/>
    </row>
    <row r="21876" spans="8:8" x14ac:dyDescent="0.35">
      <c r="H21876" s="1"/>
    </row>
    <row r="21877" spans="8:8" x14ac:dyDescent="0.35">
      <c r="H21877" s="1"/>
    </row>
    <row r="21878" spans="8:8" x14ac:dyDescent="0.35">
      <c r="H21878" s="1"/>
    </row>
    <row r="21879" spans="8:8" x14ac:dyDescent="0.35">
      <c r="H21879" s="1"/>
    </row>
    <row r="21880" spans="8:8" x14ac:dyDescent="0.35">
      <c r="H21880" s="1"/>
    </row>
    <row r="21881" spans="8:8" x14ac:dyDescent="0.35">
      <c r="H21881" s="1"/>
    </row>
    <row r="21882" spans="8:8" x14ac:dyDescent="0.35">
      <c r="H21882" s="1"/>
    </row>
    <row r="21883" spans="8:8" x14ac:dyDescent="0.35">
      <c r="H21883" s="1"/>
    </row>
    <row r="21884" spans="8:8" x14ac:dyDescent="0.35">
      <c r="H21884" s="1"/>
    </row>
    <row r="21885" spans="8:8" x14ac:dyDescent="0.35">
      <c r="H21885" s="1"/>
    </row>
    <row r="21886" spans="8:8" x14ac:dyDescent="0.35">
      <c r="H21886" s="1"/>
    </row>
    <row r="21887" spans="8:8" x14ac:dyDescent="0.35">
      <c r="H21887" s="1"/>
    </row>
    <row r="21888" spans="8:8" x14ac:dyDescent="0.35">
      <c r="H21888" s="1"/>
    </row>
    <row r="21889" spans="8:8" x14ac:dyDescent="0.35">
      <c r="H21889" s="1"/>
    </row>
    <row r="21890" spans="8:8" x14ac:dyDescent="0.35">
      <c r="H21890" s="1"/>
    </row>
    <row r="21891" spans="8:8" x14ac:dyDescent="0.35">
      <c r="H21891" s="1"/>
    </row>
    <row r="21892" spans="8:8" x14ac:dyDescent="0.35">
      <c r="H21892" s="1"/>
    </row>
    <row r="21893" spans="8:8" x14ac:dyDescent="0.35">
      <c r="H21893" s="1"/>
    </row>
    <row r="21894" spans="8:8" x14ac:dyDescent="0.35">
      <c r="H21894" s="1"/>
    </row>
    <row r="21895" spans="8:8" x14ac:dyDescent="0.35">
      <c r="H21895" s="1"/>
    </row>
    <row r="21896" spans="8:8" x14ac:dyDescent="0.35">
      <c r="H21896" s="1"/>
    </row>
    <row r="21897" spans="8:8" x14ac:dyDescent="0.35">
      <c r="H21897" s="1"/>
    </row>
    <row r="21898" spans="8:8" x14ac:dyDescent="0.35">
      <c r="H21898" s="1"/>
    </row>
    <row r="21899" spans="8:8" x14ac:dyDescent="0.35">
      <c r="H21899" s="1"/>
    </row>
    <row r="21900" spans="8:8" x14ac:dyDescent="0.35">
      <c r="H21900" s="1"/>
    </row>
    <row r="21901" spans="8:8" x14ac:dyDescent="0.35">
      <c r="H21901" s="1"/>
    </row>
    <row r="21902" spans="8:8" x14ac:dyDescent="0.35">
      <c r="H21902" s="1"/>
    </row>
    <row r="21903" spans="8:8" x14ac:dyDescent="0.35">
      <c r="H21903" s="1"/>
    </row>
    <row r="21904" spans="8:8" x14ac:dyDescent="0.35">
      <c r="H21904" s="1"/>
    </row>
    <row r="21905" spans="8:8" x14ac:dyDescent="0.35">
      <c r="H21905" s="1"/>
    </row>
    <row r="21906" spans="8:8" x14ac:dyDescent="0.35">
      <c r="H21906" s="1"/>
    </row>
    <row r="21907" spans="8:8" x14ac:dyDescent="0.35">
      <c r="H21907" s="1"/>
    </row>
    <row r="21908" spans="8:8" x14ac:dyDescent="0.35">
      <c r="H21908" s="1"/>
    </row>
    <row r="21909" spans="8:8" x14ac:dyDescent="0.35">
      <c r="H21909" s="1"/>
    </row>
    <row r="21910" spans="8:8" x14ac:dyDescent="0.35">
      <c r="H21910" s="1"/>
    </row>
    <row r="21911" spans="8:8" x14ac:dyDescent="0.35">
      <c r="H21911" s="1"/>
    </row>
    <row r="21912" spans="8:8" x14ac:dyDescent="0.35">
      <c r="H21912" s="1"/>
    </row>
    <row r="21913" spans="8:8" x14ac:dyDescent="0.35">
      <c r="H21913" s="1"/>
    </row>
    <row r="21914" spans="8:8" x14ac:dyDescent="0.35">
      <c r="H21914" s="1"/>
    </row>
    <row r="21915" spans="8:8" x14ac:dyDescent="0.35">
      <c r="H21915" s="1"/>
    </row>
    <row r="21916" spans="8:8" x14ac:dyDescent="0.35">
      <c r="H21916" s="1"/>
    </row>
    <row r="21917" spans="8:8" x14ac:dyDescent="0.35">
      <c r="H21917" s="1"/>
    </row>
    <row r="21918" spans="8:8" x14ac:dyDescent="0.35">
      <c r="H21918" s="1"/>
    </row>
    <row r="21919" spans="8:8" x14ac:dyDescent="0.35">
      <c r="H21919" s="1"/>
    </row>
    <row r="21920" spans="8:8" x14ac:dyDescent="0.35">
      <c r="H21920" s="1"/>
    </row>
    <row r="21921" spans="8:8" x14ac:dyDescent="0.35">
      <c r="H21921" s="1"/>
    </row>
    <row r="21922" spans="8:8" x14ac:dyDescent="0.35">
      <c r="H21922" s="1"/>
    </row>
    <row r="21923" spans="8:8" x14ac:dyDescent="0.35">
      <c r="H21923" s="1"/>
    </row>
    <row r="21924" spans="8:8" x14ac:dyDescent="0.35">
      <c r="H21924" s="1"/>
    </row>
    <row r="21925" spans="8:8" x14ac:dyDescent="0.35">
      <c r="H21925" s="1"/>
    </row>
    <row r="21926" spans="8:8" x14ac:dyDescent="0.35">
      <c r="H21926" s="1"/>
    </row>
    <row r="21927" spans="8:8" x14ac:dyDescent="0.35">
      <c r="H21927" s="1"/>
    </row>
    <row r="21928" spans="8:8" x14ac:dyDescent="0.35">
      <c r="H21928" s="1"/>
    </row>
    <row r="21929" spans="8:8" x14ac:dyDescent="0.35">
      <c r="H21929" s="1"/>
    </row>
    <row r="21930" spans="8:8" x14ac:dyDescent="0.35">
      <c r="H21930" s="1"/>
    </row>
    <row r="21931" spans="8:8" x14ac:dyDescent="0.35">
      <c r="H21931" s="1"/>
    </row>
    <row r="21932" spans="8:8" x14ac:dyDescent="0.35">
      <c r="H21932" s="1"/>
    </row>
    <row r="21933" spans="8:8" x14ac:dyDescent="0.35">
      <c r="H21933" s="1"/>
    </row>
    <row r="21934" spans="8:8" x14ac:dyDescent="0.35">
      <c r="H21934" s="1"/>
    </row>
    <row r="21935" spans="8:8" x14ac:dyDescent="0.35">
      <c r="H21935" s="1"/>
    </row>
    <row r="21936" spans="8:8" x14ac:dyDescent="0.35">
      <c r="H21936" s="1"/>
    </row>
    <row r="21937" spans="8:8" x14ac:dyDescent="0.35">
      <c r="H21937" s="1"/>
    </row>
    <row r="21938" spans="8:8" x14ac:dyDescent="0.35">
      <c r="H21938" s="1"/>
    </row>
    <row r="21939" spans="8:8" x14ac:dyDescent="0.35">
      <c r="H21939" s="1"/>
    </row>
    <row r="21940" spans="8:8" x14ac:dyDescent="0.35">
      <c r="H21940" s="1"/>
    </row>
    <row r="21941" spans="8:8" x14ac:dyDescent="0.35">
      <c r="H21941" s="1"/>
    </row>
    <row r="21942" spans="8:8" x14ac:dyDescent="0.35">
      <c r="H21942" s="1"/>
    </row>
    <row r="21943" spans="8:8" x14ac:dyDescent="0.35">
      <c r="H21943" s="1"/>
    </row>
    <row r="21944" spans="8:8" x14ac:dyDescent="0.35">
      <c r="H21944" s="1"/>
    </row>
    <row r="21945" spans="8:8" x14ac:dyDescent="0.35">
      <c r="H21945" s="1"/>
    </row>
    <row r="21946" spans="8:8" x14ac:dyDescent="0.35">
      <c r="H21946" s="1"/>
    </row>
    <row r="21947" spans="8:8" x14ac:dyDescent="0.35">
      <c r="H21947" s="1"/>
    </row>
    <row r="21948" spans="8:8" x14ac:dyDescent="0.35">
      <c r="H21948" s="1"/>
    </row>
    <row r="21949" spans="8:8" x14ac:dyDescent="0.35">
      <c r="H21949" s="1"/>
    </row>
    <row r="21950" spans="8:8" x14ac:dyDescent="0.35">
      <c r="H21950" s="1"/>
    </row>
    <row r="21951" spans="8:8" x14ac:dyDescent="0.35">
      <c r="H21951" s="1"/>
    </row>
    <row r="21952" spans="8:8" x14ac:dyDescent="0.35">
      <c r="H21952" s="1"/>
    </row>
    <row r="21953" spans="8:8" x14ac:dyDescent="0.35">
      <c r="H21953" s="1"/>
    </row>
    <row r="21954" spans="8:8" x14ac:dyDescent="0.35">
      <c r="H21954" s="1"/>
    </row>
    <row r="21955" spans="8:8" x14ac:dyDescent="0.35">
      <c r="H21955" s="1"/>
    </row>
    <row r="21956" spans="8:8" x14ac:dyDescent="0.35">
      <c r="H21956" s="1"/>
    </row>
    <row r="21957" spans="8:8" x14ac:dyDescent="0.35">
      <c r="H21957" s="1"/>
    </row>
    <row r="21958" spans="8:8" x14ac:dyDescent="0.35">
      <c r="H21958" s="1"/>
    </row>
    <row r="21959" spans="8:8" x14ac:dyDescent="0.35">
      <c r="H21959" s="1"/>
    </row>
    <row r="21960" spans="8:8" x14ac:dyDescent="0.35">
      <c r="H21960" s="1"/>
    </row>
    <row r="21961" spans="8:8" x14ac:dyDescent="0.35">
      <c r="H21961" s="1"/>
    </row>
    <row r="21962" spans="8:8" x14ac:dyDescent="0.35">
      <c r="H21962" s="1"/>
    </row>
    <row r="21963" spans="8:8" x14ac:dyDescent="0.35">
      <c r="H21963" s="1"/>
    </row>
    <row r="21964" spans="8:8" x14ac:dyDescent="0.35">
      <c r="H21964" s="1"/>
    </row>
    <row r="21965" spans="8:8" x14ac:dyDescent="0.35">
      <c r="H21965" s="1"/>
    </row>
    <row r="21966" spans="8:8" x14ac:dyDescent="0.35">
      <c r="H21966" s="1"/>
    </row>
    <row r="21967" spans="8:8" x14ac:dyDescent="0.35">
      <c r="H21967" s="1"/>
    </row>
    <row r="21968" spans="8:8" x14ac:dyDescent="0.35">
      <c r="H21968" s="1"/>
    </row>
    <row r="21969" spans="8:8" x14ac:dyDescent="0.35">
      <c r="H21969" s="1"/>
    </row>
    <row r="21970" spans="8:8" x14ac:dyDescent="0.35">
      <c r="H21970" s="1"/>
    </row>
    <row r="21971" spans="8:8" x14ac:dyDescent="0.35">
      <c r="H21971" s="1"/>
    </row>
    <row r="21972" spans="8:8" x14ac:dyDescent="0.35">
      <c r="H21972" s="1"/>
    </row>
    <row r="21973" spans="8:8" x14ac:dyDescent="0.35">
      <c r="H21973" s="1"/>
    </row>
    <row r="21974" spans="8:8" x14ac:dyDescent="0.35">
      <c r="H21974" s="1"/>
    </row>
    <row r="21975" spans="8:8" x14ac:dyDescent="0.35">
      <c r="H21975" s="1"/>
    </row>
    <row r="21976" spans="8:8" x14ac:dyDescent="0.35">
      <c r="H21976" s="1"/>
    </row>
    <row r="21977" spans="8:8" x14ac:dyDescent="0.35">
      <c r="H21977" s="1"/>
    </row>
    <row r="21978" spans="8:8" x14ac:dyDescent="0.35">
      <c r="H21978" s="1"/>
    </row>
    <row r="21979" spans="8:8" x14ac:dyDescent="0.35">
      <c r="H21979" s="1"/>
    </row>
    <row r="21980" spans="8:8" x14ac:dyDescent="0.35">
      <c r="H21980" s="1"/>
    </row>
    <row r="21981" spans="8:8" x14ac:dyDescent="0.35">
      <c r="H21981" s="1"/>
    </row>
    <row r="21982" spans="8:8" x14ac:dyDescent="0.35">
      <c r="H21982" s="1"/>
    </row>
    <row r="21983" spans="8:8" x14ac:dyDescent="0.35">
      <c r="H21983" s="1"/>
    </row>
    <row r="21984" spans="8:8" x14ac:dyDescent="0.35">
      <c r="H21984" s="1"/>
    </row>
    <row r="21985" spans="8:8" x14ac:dyDescent="0.35">
      <c r="H21985" s="1"/>
    </row>
    <row r="21986" spans="8:8" x14ac:dyDescent="0.35">
      <c r="H21986" s="1"/>
    </row>
    <row r="21987" spans="8:8" x14ac:dyDescent="0.35">
      <c r="H21987" s="1"/>
    </row>
    <row r="21988" spans="8:8" x14ac:dyDescent="0.35">
      <c r="H21988" s="1"/>
    </row>
    <row r="21989" spans="8:8" x14ac:dyDescent="0.35">
      <c r="H21989" s="1"/>
    </row>
    <row r="21990" spans="8:8" x14ac:dyDescent="0.35">
      <c r="H21990" s="1"/>
    </row>
    <row r="21991" spans="8:8" x14ac:dyDescent="0.35">
      <c r="H21991" s="1"/>
    </row>
    <row r="21992" spans="8:8" x14ac:dyDescent="0.35">
      <c r="H21992" s="1"/>
    </row>
    <row r="21993" spans="8:8" x14ac:dyDescent="0.35">
      <c r="H21993" s="1"/>
    </row>
    <row r="21994" spans="8:8" x14ac:dyDescent="0.35">
      <c r="H21994" s="1"/>
    </row>
    <row r="21995" spans="8:8" x14ac:dyDescent="0.35">
      <c r="H21995" s="1"/>
    </row>
    <row r="21996" spans="8:8" x14ac:dyDescent="0.35">
      <c r="H21996" s="1"/>
    </row>
    <row r="21997" spans="8:8" x14ac:dyDescent="0.35">
      <c r="H21997" s="1"/>
    </row>
    <row r="21998" spans="8:8" x14ac:dyDescent="0.35">
      <c r="H21998" s="1"/>
    </row>
    <row r="21999" spans="8:8" x14ac:dyDescent="0.35">
      <c r="H21999" s="1"/>
    </row>
    <row r="22000" spans="8:8" x14ac:dyDescent="0.35">
      <c r="H22000" s="1"/>
    </row>
    <row r="22001" spans="8:8" x14ac:dyDescent="0.35">
      <c r="H22001" s="1"/>
    </row>
    <row r="22002" spans="8:8" x14ac:dyDescent="0.35">
      <c r="H22002" s="1"/>
    </row>
    <row r="22003" spans="8:8" x14ac:dyDescent="0.35">
      <c r="H22003" s="1"/>
    </row>
    <row r="22004" spans="8:8" x14ac:dyDescent="0.35">
      <c r="H22004" s="1"/>
    </row>
    <row r="22005" spans="8:8" x14ac:dyDescent="0.35">
      <c r="H22005" s="1"/>
    </row>
    <row r="22006" spans="8:8" x14ac:dyDescent="0.35">
      <c r="H22006" s="1"/>
    </row>
    <row r="22007" spans="8:8" x14ac:dyDescent="0.35">
      <c r="H22007" s="1"/>
    </row>
    <row r="22008" spans="8:8" x14ac:dyDescent="0.35">
      <c r="H22008" s="1"/>
    </row>
    <row r="22009" spans="8:8" x14ac:dyDescent="0.35">
      <c r="H22009" s="1"/>
    </row>
    <row r="22010" spans="8:8" x14ac:dyDescent="0.35">
      <c r="H22010" s="1"/>
    </row>
    <row r="22011" spans="8:8" x14ac:dyDescent="0.35">
      <c r="H22011" s="1"/>
    </row>
    <row r="22012" spans="8:8" x14ac:dyDescent="0.35">
      <c r="H22012" s="1"/>
    </row>
    <row r="22013" spans="8:8" x14ac:dyDescent="0.35">
      <c r="H22013" s="1"/>
    </row>
    <row r="22014" spans="8:8" x14ac:dyDescent="0.35">
      <c r="H22014" s="1"/>
    </row>
    <row r="22015" spans="8:8" x14ac:dyDescent="0.35">
      <c r="H22015" s="1"/>
    </row>
    <row r="22016" spans="8:8" x14ac:dyDescent="0.35">
      <c r="H22016" s="1"/>
    </row>
    <row r="22017" spans="8:8" x14ac:dyDescent="0.35">
      <c r="H22017" s="1"/>
    </row>
    <row r="22018" spans="8:8" x14ac:dyDescent="0.35">
      <c r="H22018" s="1"/>
    </row>
    <row r="22019" spans="8:8" x14ac:dyDescent="0.35">
      <c r="H22019" s="1"/>
    </row>
    <row r="22020" spans="8:8" x14ac:dyDescent="0.35">
      <c r="H22020" s="1"/>
    </row>
    <row r="22021" spans="8:8" x14ac:dyDescent="0.35">
      <c r="H22021" s="1"/>
    </row>
    <row r="22022" spans="8:8" x14ac:dyDescent="0.35">
      <c r="H22022" s="1"/>
    </row>
    <row r="22023" spans="8:8" x14ac:dyDescent="0.35">
      <c r="H22023" s="1"/>
    </row>
    <row r="22024" spans="8:8" x14ac:dyDescent="0.35">
      <c r="H22024" s="1"/>
    </row>
    <row r="22025" spans="8:8" x14ac:dyDescent="0.35">
      <c r="H22025" s="1"/>
    </row>
    <row r="22026" spans="8:8" x14ac:dyDescent="0.35">
      <c r="H22026" s="1"/>
    </row>
    <row r="22027" spans="8:8" x14ac:dyDescent="0.35">
      <c r="H22027" s="1"/>
    </row>
    <row r="22028" spans="8:8" x14ac:dyDescent="0.35">
      <c r="H22028" s="1"/>
    </row>
    <row r="22029" spans="8:8" x14ac:dyDescent="0.35">
      <c r="H22029" s="1"/>
    </row>
    <row r="22030" spans="8:8" x14ac:dyDescent="0.35">
      <c r="H22030" s="1"/>
    </row>
    <row r="22031" spans="8:8" x14ac:dyDescent="0.35">
      <c r="H22031" s="1"/>
    </row>
    <row r="22032" spans="8:8" x14ac:dyDescent="0.35">
      <c r="H22032" s="1"/>
    </row>
    <row r="22033" spans="8:8" x14ac:dyDescent="0.35">
      <c r="H22033" s="1"/>
    </row>
    <row r="22034" spans="8:8" x14ac:dyDescent="0.35">
      <c r="H22034" s="1"/>
    </row>
    <row r="22035" spans="8:8" x14ac:dyDescent="0.35">
      <c r="H22035" s="1"/>
    </row>
    <row r="22036" spans="8:8" x14ac:dyDescent="0.35">
      <c r="H22036" s="1"/>
    </row>
    <row r="22037" spans="8:8" x14ac:dyDescent="0.35">
      <c r="H22037" s="1"/>
    </row>
    <row r="22038" spans="8:8" x14ac:dyDescent="0.35">
      <c r="H22038" s="1"/>
    </row>
    <row r="22039" spans="8:8" x14ac:dyDescent="0.35">
      <c r="H22039" s="1"/>
    </row>
    <row r="22040" spans="8:8" x14ac:dyDescent="0.35">
      <c r="H22040" s="1"/>
    </row>
    <row r="22041" spans="8:8" x14ac:dyDescent="0.35">
      <c r="H22041" s="1"/>
    </row>
    <row r="22042" spans="8:8" x14ac:dyDescent="0.35">
      <c r="H22042" s="1"/>
    </row>
    <row r="22043" spans="8:8" x14ac:dyDescent="0.35">
      <c r="H22043" s="1"/>
    </row>
    <row r="22044" spans="8:8" x14ac:dyDescent="0.35">
      <c r="H22044" s="1"/>
    </row>
    <row r="22045" spans="8:8" x14ac:dyDescent="0.35">
      <c r="H22045" s="1"/>
    </row>
    <row r="22046" spans="8:8" x14ac:dyDescent="0.35">
      <c r="H22046" s="1"/>
    </row>
    <row r="22047" spans="8:8" x14ac:dyDescent="0.35">
      <c r="H22047" s="1"/>
    </row>
    <row r="22048" spans="8:8" x14ac:dyDescent="0.35">
      <c r="H22048" s="1"/>
    </row>
    <row r="22049" spans="8:8" x14ac:dyDescent="0.35">
      <c r="H22049" s="1"/>
    </row>
    <row r="22050" spans="8:8" x14ac:dyDescent="0.35">
      <c r="H22050" s="1"/>
    </row>
    <row r="22051" spans="8:8" x14ac:dyDescent="0.35">
      <c r="H22051" s="1"/>
    </row>
    <row r="22052" spans="8:8" x14ac:dyDescent="0.35">
      <c r="H22052" s="1"/>
    </row>
    <row r="22053" spans="8:8" x14ac:dyDescent="0.35">
      <c r="H22053" s="1"/>
    </row>
    <row r="22054" spans="8:8" x14ac:dyDescent="0.35">
      <c r="H22054" s="1"/>
    </row>
    <row r="22055" spans="8:8" x14ac:dyDescent="0.35">
      <c r="H22055" s="1"/>
    </row>
    <row r="22056" spans="8:8" x14ac:dyDescent="0.35">
      <c r="H22056" s="1"/>
    </row>
    <row r="22057" spans="8:8" x14ac:dyDescent="0.35">
      <c r="H22057" s="1"/>
    </row>
    <row r="22058" spans="8:8" x14ac:dyDescent="0.35">
      <c r="H22058" s="1"/>
    </row>
    <row r="22059" spans="8:8" x14ac:dyDescent="0.35">
      <c r="H22059" s="1"/>
    </row>
    <row r="22060" spans="8:8" x14ac:dyDescent="0.35">
      <c r="H22060" s="1"/>
    </row>
    <row r="22061" spans="8:8" x14ac:dyDescent="0.35">
      <c r="H22061" s="1"/>
    </row>
    <row r="22062" spans="8:8" x14ac:dyDescent="0.35">
      <c r="H22062" s="1"/>
    </row>
    <row r="22063" spans="8:8" x14ac:dyDescent="0.35">
      <c r="H22063" s="1"/>
    </row>
    <row r="22064" spans="8:8" x14ac:dyDescent="0.35">
      <c r="H22064" s="1"/>
    </row>
    <row r="22065" spans="8:8" x14ac:dyDescent="0.35">
      <c r="H22065" s="1"/>
    </row>
    <row r="22066" spans="8:8" x14ac:dyDescent="0.35">
      <c r="H22066" s="1"/>
    </row>
    <row r="22067" spans="8:8" x14ac:dyDescent="0.35">
      <c r="H22067" s="1"/>
    </row>
    <row r="22068" spans="8:8" x14ac:dyDescent="0.35">
      <c r="H22068" s="1"/>
    </row>
    <row r="22069" spans="8:8" x14ac:dyDescent="0.35">
      <c r="H22069" s="1"/>
    </row>
    <row r="22070" spans="8:8" x14ac:dyDescent="0.35">
      <c r="H22070" s="1"/>
    </row>
    <row r="22071" spans="8:8" x14ac:dyDescent="0.35">
      <c r="H22071" s="1"/>
    </row>
    <row r="22072" spans="8:8" x14ac:dyDescent="0.35">
      <c r="H22072" s="1"/>
    </row>
    <row r="22073" spans="8:8" x14ac:dyDescent="0.35">
      <c r="H22073" s="1"/>
    </row>
    <row r="22074" spans="8:8" x14ac:dyDescent="0.35">
      <c r="H22074" s="1"/>
    </row>
    <row r="22075" spans="8:8" x14ac:dyDescent="0.35">
      <c r="H22075" s="1"/>
    </row>
    <row r="22076" spans="8:8" x14ac:dyDescent="0.35">
      <c r="H22076" s="1"/>
    </row>
    <row r="22077" spans="8:8" x14ac:dyDescent="0.35">
      <c r="H22077" s="1"/>
    </row>
    <row r="22078" spans="8:8" x14ac:dyDescent="0.35">
      <c r="H22078" s="1"/>
    </row>
    <row r="22079" spans="8:8" x14ac:dyDescent="0.35">
      <c r="H22079" s="1"/>
    </row>
    <row r="22080" spans="8:8" x14ac:dyDescent="0.35">
      <c r="H22080" s="1"/>
    </row>
    <row r="22081" spans="8:8" x14ac:dyDescent="0.35">
      <c r="H22081" s="1"/>
    </row>
    <row r="22082" spans="8:8" x14ac:dyDescent="0.35">
      <c r="H22082" s="1"/>
    </row>
    <row r="22083" spans="8:8" x14ac:dyDescent="0.35">
      <c r="H22083" s="1"/>
    </row>
    <row r="22084" spans="8:8" x14ac:dyDescent="0.35">
      <c r="H22084" s="1"/>
    </row>
    <row r="22085" spans="8:8" x14ac:dyDescent="0.35">
      <c r="H22085" s="1"/>
    </row>
    <row r="22086" spans="8:8" x14ac:dyDescent="0.35">
      <c r="H22086" s="1"/>
    </row>
    <row r="22087" spans="8:8" x14ac:dyDescent="0.35">
      <c r="H22087" s="1"/>
    </row>
    <row r="22088" spans="8:8" x14ac:dyDescent="0.35">
      <c r="H22088" s="1"/>
    </row>
    <row r="22089" spans="8:8" x14ac:dyDescent="0.35">
      <c r="H22089" s="1"/>
    </row>
    <row r="22090" spans="8:8" x14ac:dyDescent="0.35">
      <c r="H22090" s="1"/>
    </row>
    <row r="22091" spans="8:8" x14ac:dyDescent="0.35">
      <c r="H22091" s="1"/>
    </row>
    <row r="22092" spans="8:8" x14ac:dyDescent="0.35">
      <c r="H22092" s="1"/>
    </row>
    <row r="22093" spans="8:8" x14ac:dyDescent="0.35">
      <c r="H22093" s="1"/>
    </row>
    <row r="22094" spans="8:8" x14ac:dyDescent="0.35">
      <c r="H22094" s="1"/>
    </row>
    <row r="22095" spans="8:8" x14ac:dyDescent="0.35">
      <c r="H22095" s="1"/>
    </row>
    <row r="22096" spans="8:8" x14ac:dyDescent="0.35">
      <c r="H22096" s="1"/>
    </row>
    <row r="22097" spans="8:8" x14ac:dyDescent="0.35">
      <c r="H22097" s="1"/>
    </row>
    <row r="22098" spans="8:8" x14ac:dyDescent="0.35">
      <c r="H22098" s="1"/>
    </row>
    <row r="22099" spans="8:8" x14ac:dyDescent="0.35">
      <c r="H22099" s="1"/>
    </row>
    <row r="22100" spans="8:8" x14ac:dyDescent="0.35">
      <c r="H22100" s="1"/>
    </row>
    <row r="22101" spans="8:8" x14ac:dyDescent="0.35">
      <c r="H22101" s="1"/>
    </row>
    <row r="22102" spans="8:8" x14ac:dyDescent="0.35">
      <c r="H22102" s="1"/>
    </row>
    <row r="22103" spans="8:8" x14ac:dyDescent="0.35">
      <c r="H22103" s="1"/>
    </row>
    <row r="22104" spans="8:8" x14ac:dyDescent="0.35">
      <c r="H22104" s="1"/>
    </row>
    <row r="22105" spans="8:8" x14ac:dyDescent="0.35">
      <c r="H22105" s="1"/>
    </row>
    <row r="22106" spans="8:8" x14ac:dyDescent="0.35">
      <c r="H22106" s="1"/>
    </row>
    <row r="22107" spans="8:8" x14ac:dyDescent="0.35">
      <c r="H22107" s="1"/>
    </row>
    <row r="22108" spans="8:8" x14ac:dyDescent="0.35">
      <c r="H22108" s="1"/>
    </row>
    <row r="22109" spans="8:8" x14ac:dyDescent="0.35">
      <c r="H22109" s="1"/>
    </row>
    <row r="22110" spans="8:8" x14ac:dyDescent="0.35">
      <c r="H22110" s="1"/>
    </row>
    <row r="22111" spans="8:8" x14ac:dyDescent="0.35">
      <c r="H22111" s="1"/>
    </row>
    <row r="22112" spans="8:8" x14ac:dyDescent="0.35">
      <c r="H22112" s="1"/>
    </row>
    <row r="22113" spans="8:8" x14ac:dyDescent="0.35">
      <c r="H22113" s="1"/>
    </row>
    <row r="22114" spans="8:8" x14ac:dyDescent="0.35">
      <c r="H22114" s="1"/>
    </row>
    <row r="22115" spans="8:8" x14ac:dyDescent="0.35">
      <c r="H22115" s="1"/>
    </row>
    <row r="22116" spans="8:8" x14ac:dyDescent="0.35">
      <c r="H22116" s="1"/>
    </row>
    <row r="22117" spans="8:8" x14ac:dyDescent="0.35">
      <c r="H22117" s="1"/>
    </row>
    <row r="22118" spans="8:8" x14ac:dyDescent="0.35">
      <c r="H22118" s="1"/>
    </row>
    <row r="22119" spans="8:8" x14ac:dyDescent="0.35">
      <c r="H22119" s="1"/>
    </row>
    <row r="22120" spans="8:8" x14ac:dyDescent="0.35">
      <c r="H22120" s="1"/>
    </row>
    <row r="22121" spans="8:8" x14ac:dyDescent="0.35">
      <c r="H22121" s="1"/>
    </row>
    <row r="22122" spans="8:8" x14ac:dyDescent="0.35">
      <c r="H22122" s="1"/>
    </row>
    <row r="22123" spans="8:8" x14ac:dyDescent="0.35">
      <c r="H22123" s="1"/>
    </row>
    <row r="22124" spans="8:8" x14ac:dyDescent="0.35">
      <c r="H22124" s="1"/>
    </row>
    <row r="22125" spans="8:8" x14ac:dyDescent="0.35">
      <c r="H22125" s="1"/>
    </row>
    <row r="22126" spans="8:8" x14ac:dyDescent="0.35">
      <c r="H22126" s="1"/>
    </row>
    <row r="22127" spans="8:8" x14ac:dyDescent="0.35">
      <c r="H22127" s="1"/>
    </row>
    <row r="22128" spans="8:8" x14ac:dyDescent="0.35">
      <c r="H22128" s="1"/>
    </row>
    <row r="22129" spans="8:8" x14ac:dyDescent="0.35">
      <c r="H22129" s="1"/>
    </row>
    <row r="22130" spans="8:8" x14ac:dyDescent="0.35">
      <c r="H22130" s="1"/>
    </row>
    <row r="22131" spans="8:8" x14ac:dyDescent="0.35">
      <c r="H22131" s="1"/>
    </row>
    <row r="22132" spans="8:8" x14ac:dyDescent="0.35">
      <c r="H22132" s="1"/>
    </row>
    <row r="22133" spans="8:8" x14ac:dyDescent="0.35">
      <c r="H22133" s="1"/>
    </row>
    <row r="22134" spans="8:8" x14ac:dyDescent="0.35">
      <c r="H22134" s="1"/>
    </row>
    <row r="22135" spans="8:8" x14ac:dyDescent="0.35">
      <c r="H22135" s="1"/>
    </row>
    <row r="22136" spans="8:8" x14ac:dyDescent="0.35">
      <c r="H22136" s="1"/>
    </row>
    <row r="22137" spans="8:8" x14ac:dyDescent="0.35">
      <c r="H22137" s="1"/>
    </row>
    <row r="22138" spans="8:8" x14ac:dyDescent="0.35">
      <c r="H22138" s="1"/>
    </row>
    <row r="22139" spans="8:8" x14ac:dyDescent="0.35">
      <c r="H22139" s="1"/>
    </row>
    <row r="22140" spans="8:8" x14ac:dyDescent="0.35">
      <c r="H22140" s="1"/>
    </row>
    <row r="22141" spans="8:8" x14ac:dyDescent="0.35">
      <c r="H22141" s="1"/>
    </row>
    <row r="22142" spans="8:8" x14ac:dyDescent="0.35">
      <c r="H22142" s="1"/>
    </row>
    <row r="22143" spans="8:8" x14ac:dyDescent="0.35">
      <c r="H22143" s="1"/>
    </row>
    <row r="22144" spans="8:8" x14ac:dyDescent="0.35">
      <c r="H22144" s="1"/>
    </row>
    <row r="22145" spans="8:8" x14ac:dyDescent="0.35">
      <c r="H22145" s="1"/>
    </row>
    <row r="22146" spans="8:8" x14ac:dyDescent="0.35">
      <c r="H22146" s="1"/>
    </row>
    <row r="22147" spans="8:8" x14ac:dyDescent="0.35">
      <c r="H22147" s="1"/>
    </row>
    <row r="22148" spans="8:8" x14ac:dyDescent="0.35">
      <c r="H22148" s="1"/>
    </row>
    <row r="22149" spans="8:8" x14ac:dyDescent="0.35">
      <c r="H22149" s="1"/>
    </row>
    <row r="22150" spans="8:8" x14ac:dyDescent="0.35">
      <c r="H22150" s="1"/>
    </row>
    <row r="22151" spans="8:8" x14ac:dyDescent="0.35">
      <c r="H22151" s="1"/>
    </row>
    <row r="22152" spans="8:8" x14ac:dyDescent="0.35">
      <c r="H22152" s="1"/>
    </row>
    <row r="22153" spans="8:8" x14ac:dyDescent="0.35">
      <c r="H22153" s="1"/>
    </row>
    <row r="22154" spans="8:8" x14ac:dyDescent="0.35">
      <c r="H22154" s="1"/>
    </row>
    <row r="22155" spans="8:8" x14ac:dyDescent="0.35">
      <c r="H22155" s="1"/>
    </row>
    <row r="22156" spans="8:8" x14ac:dyDescent="0.35">
      <c r="H22156" s="1"/>
    </row>
    <row r="22157" spans="8:8" x14ac:dyDescent="0.35">
      <c r="H22157" s="1"/>
    </row>
    <row r="22158" spans="8:8" x14ac:dyDescent="0.35">
      <c r="H22158" s="1"/>
    </row>
    <row r="22159" spans="8:8" x14ac:dyDescent="0.35">
      <c r="H22159" s="1"/>
    </row>
    <row r="22160" spans="8:8" x14ac:dyDescent="0.35">
      <c r="H22160" s="1"/>
    </row>
    <row r="22161" spans="8:8" x14ac:dyDescent="0.35">
      <c r="H22161" s="1"/>
    </row>
    <row r="22162" spans="8:8" x14ac:dyDescent="0.35">
      <c r="H22162" s="1"/>
    </row>
    <row r="22163" spans="8:8" x14ac:dyDescent="0.35">
      <c r="H22163" s="1"/>
    </row>
    <row r="22164" spans="8:8" x14ac:dyDescent="0.35">
      <c r="H22164" s="1"/>
    </row>
    <row r="22165" spans="8:8" x14ac:dyDescent="0.35">
      <c r="H22165" s="1"/>
    </row>
    <row r="22166" spans="8:8" x14ac:dyDescent="0.35">
      <c r="H22166" s="1"/>
    </row>
    <row r="22167" spans="8:8" x14ac:dyDescent="0.35">
      <c r="H22167" s="1"/>
    </row>
    <row r="22168" spans="8:8" x14ac:dyDescent="0.35">
      <c r="H22168" s="1"/>
    </row>
    <row r="22169" spans="8:8" x14ac:dyDescent="0.35">
      <c r="H22169" s="1"/>
    </row>
    <row r="22170" spans="8:8" x14ac:dyDescent="0.35">
      <c r="H22170" s="1"/>
    </row>
    <row r="22171" spans="8:8" x14ac:dyDescent="0.35">
      <c r="H22171" s="1"/>
    </row>
    <row r="22172" spans="8:8" x14ac:dyDescent="0.35">
      <c r="H22172" s="1"/>
    </row>
    <row r="22173" spans="8:8" x14ac:dyDescent="0.35">
      <c r="H22173" s="1"/>
    </row>
    <row r="22174" spans="8:8" x14ac:dyDescent="0.35">
      <c r="H22174" s="1"/>
    </row>
    <row r="22175" spans="8:8" x14ac:dyDescent="0.35">
      <c r="H22175" s="1"/>
    </row>
    <row r="22176" spans="8:8" x14ac:dyDescent="0.35">
      <c r="H22176" s="1"/>
    </row>
    <row r="22177" spans="8:8" x14ac:dyDescent="0.35">
      <c r="H22177" s="1"/>
    </row>
    <row r="22178" spans="8:8" x14ac:dyDescent="0.35">
      <c r="H22178" s="1"/>
    </row>
    <row r="22179" spans="8:8" x14ac:dyDescent="0.35">
      <c r="H22179" s="1"/>
    </row>
    <row r="22180" spans="8:8" x14ac:dyDescent="0.35">
      <c r="H22180" s="1"/>
    </row>
    <row r="22181" spans="8:8" x14ac:dyDescent="0.35">
      <c r="H22181" s="1"/>
    </row>
    <row r="22182" spans="8:8" x14ac:dyDescent="0.35">
      <c r="H22182" s="1"/>
    </row>
    <row r="22183" spans="8:8" x14ac:dyDescent="0.35">
      <c r="H22183" s="1"/>
    </row>
    <row r="22184" spans="8:8" x14ac:dyDescent="0.35">
      <c r="H22184" s="1"/>
    </row>
    <row r="22185" spans="8:8" x14ac:dyDescent="0.35">
      <c r="H22185" s="1"/>
    </row>
    <row r="22186" spans="8:8" x14ac:dyDescent="0.35">
      <c r="H22186" s="1"/>
    </row>
    <row r="22187" spans="8:8" x14ac:dyDescent="0.35">
      <c r="H22187" s="1"/>
    </row>
    <row r="22188" spans="8:8" x14ac:dyDescent="0.35">
      <c r="H22188" s="1"/>
    </row>
    <row r="22189" spans="8:8" x14ac:dyDescent="0.35">
      <c r="H22189" s="1"/>
    </row>
    <row r="22190" spans="8:8" x14ac:dyDescent="0.35">
      <c r="H22190" s="1"/>
    </row>
    <row r="22191" spans="8:8" x14ac:dyDescent="0.35">
      <c r="H22191" s="1"/>
    </row>
    <row r="22192" spans="8:8" x14ac:dyDescent="0.35">
      <c r="H22192" s="1"/>
    </row>
    <row r="22193" spans="8:8" x14ac:dyDescent="0.35">
      <c r="H22193" s="1"/>
    </row>
    <row r="22194" spans="8:8" x14ac:dyDescent="0.35">
      <c r="H22194" s="1"/>
    </row>
    <row r="22195" spans="8:8" x14ac:dyDescent="0.35">
      <c r="H22195" s="1"/>
    </row>
    <row r="22196" spans="8:8" x14ac:dyDescent="0.35">
      <c r="H22196" s="1"/>
    </row>
    <row r="22197" spans="8:8" x14ac:dyDescent="0.35">
      <c r="H22197" s="1"/>
    </row>
    <row r="22198" spans="8:8" x14ac:dyDescent="0.35">
      <c r="H22198" s="1"/>
    </row>
    <row r="22199" spans="8:8" x14ac:dyDescent="0.35">
      <c r="H22199" s="1"/>
    </row>
    <row r="22200" spans="8:8" x14ac:dyDescent="0.35">
      <c r="H22200" s="1"/>
    </row>
    <row r="22201" spans="8:8" x14ac:dyDescent="0.35">
      <c r="H22201" s="1"/>
    </row>
    <row r="22202" spans="8:8" x14ac:dyDescent="0.35">
      <c r="H22202" s="1"/>
    </row>
    <row r="22203" spans="8:8" x14ac:dyDescent="0.35">
      <c r="H22203" s="1"/>
    </row>
    <row r="22204" spans="8:8" x14ac:dyDescent="0.35">
      <c r="H22204" s="1"/>
    </row>
    <row r="22205" spans="8:8" x14ac:dyDescent="0.35">
      <c r="H22205" s="1"/>
    </row>
    <row r="22206" spans="8:8" x14ac:dyDescent="0.35">
      <c r="H22206" s="1"/>
    </row>
    <row r="22207" spans="8:8" x14ac:dyDescent="0.35">
      <c r="H22207" s="1"/>
    </row>
    <row r="22208" spans="8:8" x14ac:dyDescent="0.35">
      <c r="H22208" s="1"/>
    </row>
    <row r="22209" spans="8:8" x14ac:dyDescent="0.35">
      <c r="H22209" s="1"/>
    </row>
    <row r="22210" spans="8:8" x14ac:dyDescent="0.35">
      <c r="H22210" s="1"/>
    </row>
    <row r="22211" spans="8:8" x14ac:dyDescent="0.35">
      <c r="H22211" s="1"/>
    </row>
    <row r="22212" spans="8:8" x14ac:dyDescent="0.35">
      <c r="H22212" s="1"/>
    </row>
    <row r="22213" spans="8:8" x14ac:dyDescent="0.35">
      <c r="H22213" s="1"/>
    </row>
    <row r="22214" spans="8:8" x14ac:dyDescent="0.35">
      <c r="H22214" s="1"/>
    </row>
    <row r="22215" spans="8:8" x14ac:dyDescent="0.35">
      <c r="H22215" s="1"/>
    </row>
    <row r="22216" spans="8:8" x14ac:dyDescent="0.35">
      <c r="H22216" s="1"/>
    </row>
    <row r="22217" spans="8:8" x14ac:dyDescent="0.35">
      <c r="H22217" s="1"/>
    </row>
    <row r="22218" spans="8:8" x14ac:dyDescent="0.35">
      <c r="H22218" s="1"/>
    </row>
    <row r="22219" spans="8:8" x14ac:dyDescent="0.35">
      <c r="H22219" s="1"/>
    </row>
    <row r="22220" spans="8:8" x14ac:dyDescent="0.35">
      <c r="H22220" s="1"/>
    </row>
    <row r="22221" spans="8:8" x14ac:dyDescent="0.35">
      <c r="H22221" s="1"/>
    </row>
    <row r="22222" spans="8:8" x14ac:dyDescent="0.35">
      <c r="H22222" s="1"/>
    </row>
    <row r="22223" spans="8:8" x14ac:dyDescent="0.35">
      <c r="H22223" s="1"/>
    </row>
    <row r="22224" spans="8:8" x14ac:dyDescent="0.35">
      <c r="H22224" s="1"/>
    </row>
    <row r="22225" spans="8:8" x14ac:dyDescent="0.35">
      <c r="H22225" s="1"/>
    </row>
    <row r="22226" spans="8:8" x14ac:dyDescent="0.35">
      <c r="H22226" s="1"/>
    </row>
    <row r="22227" spans="8:8" x14ac:dyDescent="0.35">
      <c r="H22227" s="1"/>
    </row>
    <row r="22228" spans="8:8" x14ac:dyDescent="0.35">
      <c r="H22228" s="1"/>
    </row>
    <row r="22229" spans="8:8" x14ac:dyDescent="0.35">
      <c r="H22229" s="1"/>
    </row>
    <row r="22230" spans="8:8" x14ac:dyDescent="0.35">
      <c r="H22230" s="1"/>
    </row>
    <row r="22231" spans="8:8" x14ac:dyDescent="0.35">
      <c r="H22231" s="1"/>
    </row>
    <row r="22232" spans="8:8" x14ac:dyDescent="0.35">
      <c r="H22232" s="1"/>
    </row>
    <row r="22233" spans="8:8" x14ac:dyDescent="0.35">
      <c r="H22233" s="1"/>
    </row>
    <row r="22234" spans="8:8" x14ac:dyDescent="0.35">
      <c r="H22234" s="1"/>
    </row>
    <row r="22235" spans="8:8" x14ac:dyDescent="0.35">
      <c r="H22235" s="1"/>
    </row>
    <row r="22236" spans="8:8" x14ac:dyDescent="0.35">
      <c r="H22236" s="1"/>
    </row>
    <row r="22237" spans="8:8" x14ac:dyDescent="0.35">
      <c r="H22237" s="1"/>
    </row>
    <row r="22238" spans="8:8" x14ac:dyDescent="0.35">
      <c r="H22238" s="1"/>
    </row>
    <row r="22239" spans="8:8" x14ac:dyDescent="0.35">
      <c r="H22239" s="1"/>
    </row>
    <row r="22240" spans="8:8" x14ac:dyDescent="0.35">
      <c r="H22240" s="1"/>
    </row>
    <row r="22241" spans="8:8" x14ac:dyDescent="0.35">
      <c r="H22241" s="1"/>
    </row>
    <row r="22242" spans="8:8" x14ac:dyDescent="0.35">
      <c r="H22242" s="1"/>
    </row>
    <row r="22243" spans="8:8" x14ac:dyDescent="0.35">
      <c r="H22243" s="1"/>
    </row>
    <row r="22244" spans="8:8" x14ac:dyDescent="0.35">
      <c r="H22244" s="1"/>
    </row>
    <row r="22245" spans="8:8" x14ac:dyDescent="0.35">
      <c r="H22245" s="1"/>
    </row>
    <row r="22246" spans="8:8" x14ac:dyDescent="0.35">
      <c r="H22246" s="1"/>
    </row>
    <row r="22247" spans="8:8" x14ac:dyDescent="0.35">
      <c r="H22247" s="1"/>
    </row>
    <row r="22248" spans="8:8" x14ac:dyDescent="0.35">
      <c r="H22248" s="1"/>
    </row>
    <row r="22249" spans="8:8" x14ac:dyDescent="0.35">
      <c r="H22249" s="1"/>
    </row>
    <row r="22250" spans="8:8" x14ac:dyDescent="0.35">
      <c r="H22250" s="1"/>
    </row>
    <row r="22251" spans="8:8" x14ac:dyDescent="0.35">
      <c r="H22251" s="1"/>
    </row>
    <row r="22252" spans="8:8" x14ac:dyDescent="0.35">
      <c r="H22252" s="1"/>
    </row>
    <row r="22253" spans="8:8" x14ac:dyDescent="0.35">
      <c r="H22253" s="1"/>
    </row>
    <row r="22254" spans="8:8" x14ac:dyDescent="0.35">
      <c r="H22254" s="1"/>
    </row>
    <row r="22255" spans="8:8" x14ac:dyDescent="0.35">
      <c r="H22255" s="1"/>
    </row>
    <row r="22256" spans="8:8" x14ac:dyDescent="0.35">
      <c r="H22256" s="1"/>
    </row>
    <row r="22257" spans="8:8" x14ac:dyDescent="0.35">
      <c r="H22257" s="1"/>
    </row>
    <row r="22258" spans="8:8" x14ac:dyDescent="0.35">
      <c r="H22258" s="1"/>
    </row>
    <row r="22259" spans="8:8" x14ac:dyDescent="0.35">
      <c r="H22259" s="1"/>
    </row>
    <row r="22260" spans="8:8" x14ac:dyDescent="0.35">
      <c r="H22260" s="1"/>
    </row>
    <row r="22261" spans="8:8" x14ac:dyDescent="0.35">
      <c r="H22261" s="1"/>
    </row>
    <row r="22262" spans="8:8" x14ac:dyDescent="0.35">
      <c r="H22262" s="1"/>
    </row>
    <row r="22263" spans="8:8" x14ac:dyDescent="0.35">
      <c r="H22263" s="1"/>
    </row>
    <row r="22264" spans="8:8" x14ac:dyDescent="0.35">
      <c r="H22264" s="1"/>
    </row>
    <row r="22265" spans="8:8" x14ac:dyDescent="0.35">
      <c r="H22265" s="1"/>
    </row>
    <row r="22266" spans="8:8" x14ac:dyDescent="0.35">
      <c r="H22266" s="1"/>
    </row>
    <row r="22267" spans="8:8" x14ac:dyDescent="0.35">
      <c r="H22267" s="1"/>
    </row>
    <row r="22268" spans="8:8" x14ac:dyDescent="0.35">
      <c r="H22268" s="1"/>
    </row>
    <row r="22269" spans="8:8" x14ac:dyDescent="0.35">
      <c r="H22269" s="1"/>
    </row>
    <row r="22270" spans="8:8" x14ac:dyDescent="0.35">
      <c r="H22270" s="1"/>
    </row>
    <row r="22271" spans="8:8" x14ac:dyDescent="0.35">
      <c r="H22271" s="1"/>
    </row>
    <row r="22272" spans="8:8" x14ac:dyDescent="0.35">
      <c r="H22272" s="1"/>
    </row>
    <row r="22273" spans="8:8" x14ac:dyDescent="0.35">
      <c r="H22273" s="1"/>
    </row>
    <row r="22274" spans="8:8" x14ac:dyDescent="0.35">
      <c r="H22274" s="1"/>
    </row>
    <row r="22275" spans="8:8" x14ac:dyDescent="0.35">
      <c r="H22275" s="1"/>
    </row>
    <row r="22276" spans="8:8" x14ac:dyDescent="0.35">
      <c r="H22276" s="1"/>
    </row>
    <row r="22277" spans="8:8" x14ac:dyDescent="0.35">
      <c r="H22277" s="1"/>
    </row>
    <row r="22278" spans="8:8" x14ac:dyDescent="0.35">
      <c r="H22278" s="1"/>
    </row>
    <row r="22279" spans="8:8" x14ac:dyDescent="0.35">
      <c r="H22279" s="1"/>
    </row>
    <row r="22280" spans="8:8" x14ac:dyDescent="0.35">
      <c r="H22280" s="1"/>
    </row>
    <row r="22281" spans="8:8" x14ac:dyDescent="0.35">
      <c r="H22281" s="1"/>
    </row>
    <row r="22282" spans="8:8" x14ac:dyDescent="0.35">
      <c r="H22282" s="1"/>
    </row>
    <row r="22283" spans="8:8" x14ac:dyDescent="0.35">
      <c r="H22283" s="1"/>
    </row>
    <row r="22284" spans="8:8" x14ac:dyDescent="0.35">
      <c r="H22284" s="1"/>
    </row>
    <row r="22285" spans="8:8" x14ac:dyDescent="0.35">
      <c r="H22285" s="1"/>
    </row>
    <row r="22286" spans="8:8" x14ac:dyDescent="0.35">
      <c r="H22286" s="1"/>
    </row>
    <row r="22287" spans="8:8" x14ac:dyDescent="0.35">
      <c r="H22287" s="1"/>
    </row>
    <row r="22288" spans="8:8" x14ac:dyDescent="0.35">
      <c r="H22288" s="1"/>
    </row>
    <row r="22289" spans="8:8" x14ac:dyDescent="0.35">
      <c r="H22289" s="1"/>
    </row>
    <row r="22290" spans="8:8" x14ac:dyDescent="0.35">
      <c r="H22290" s="1"/>
    </row>
    <row r="22291" spans="8:8" x14ac:dyDescent="0.35">
      <c r="H22291" s="1"/>
    </row>
    <row r="22292" spans="8:8" x14ac:dyDescent="0.35">
      <c r="H22292" s="1"/>
    </row>
    <row r="22293" spans="8:8" x14ac:dyDescent="0.35">
      <c r="H22293" s="1"/>
    </row>
    <row r="22294" spans="8:8" x14ac:dyDescent="0.35">
      <c r="H22294" s="1"/>
    </row>
    <row r="22295" spans="8:8" x14ac:dyDescent="0.35">
      <c r="H22295" s="1"/>
    </row>
    <row r="22296" spans="8:8" x14ac:dyDescent="0.35">
      <c r="H22296" s="1"/>
    </row>
    <row r="22297" spans="8:8" x14ac:dyDescent="0.35">
      <c r="H22297" s="1"/>
    </row>
    <row r="22298" spans="8:8" x14ac:dyDescent="0.35">
      <c r="H22298" s="1"/>
    </row>
    <row r="22299" spans="8:8" x14ac:dyDescent="0.35">
      <c r="H22299" s="1"/>
    </row>
    <row r="22300" spans="8:8" x14ac:dyDescent="0.35">
      <c r="H22300" s="1"/>
    </row>
    <row r="22301" spans="8:8" x14ac:dyDescent="0.35">
      <c r="H22301" s="1"/>
    </row>
    <row r="22302" spans="8:8" x14ac:dyDescent="0.35">
      <c r="H22302" s="1"/>
    </row>
    <row r="22303" spans="8:8" x14ac:dyDescent="0.35">
      <c r="H22303" s="1"/>
    </row>
    <row r="22304" spans="8:8" x14ac:dyDescent="0.35">
      <c r="H22304" s="1"/>
    </row>
    <row r="22305" spans="8:8" x14ac:dyDescent="0.35">
      <c r="H22305" s="1"/>
    </row>
    <row r="22306" spans="8:8" x14ac:dyDescent="0.35">
      <c r="H22306" s="1"/>
    </row>
    <row r="22307" spans="8:8" x14ac:dyDescent="0.35">
      <c r="H22307" s="1"/>
    </row>
    <row r="22308" spans="8:8" x14ac:dyDescent="0.35">
      <c r="H22308" s="1"/>
    </row>
    <row r="22309" spans="8:8" x14ac:dyDescent="0.35">
      <c r="H22309" s="1"/>
    </row>
    <row r="22310" spans="8:8" x14ac:dyDescent="0.35">
      <c r="H22310" s="1"/>
    </row>
    <row r="22311" spans="8:8" x14ac:dyDescent="0.35">
      <c r="H22311" s="1"/>
    </row>
    <row r="22312" spans="8:8" x14ac:dyDescent="0.35">
      <c r="H22312" s="1"/>
    </row>
    <row r="22313" spans="8:8" x14ac:dyDescent="0.35">
      <c r="H22313" s="1"/>
    </row>
    <row r="22314" spans="8:8" x14ac:dyDescent="0.35">
      <c r="H22314" s="1"/>
    </row>
    <row r="22315" spans="8:8" x14ac:dyDescent="0.35">
      <c r="H22315" s="1"/>
    </row>
    <row r="22316" spans="8:8" x14ac:dyDescent="0.35">
      <c r="H22316" s="1"/>
    </row>
    <row r="22317" spans="8:8" x14ac:dyDescent="0.35">
      <c r="H22317" s="1"/>
    </row>
    <row r="22318" spans="8:8" x14ac:dyDescent="0.35">
      <c r="H22318" s="1"/>
    </row>
    <row r="22319" spans="8:8" x14ac:dyDescent="0.35">
      <c r="H22319" s="1"/>
    </row>
    <row r="22320" spans="8:8" x14ac:dyDescent="0.35">
      <c r="H22320" s="1"/>
    </row>
    <row r="22321" spans="8:8" x14ac:dyDescent="0.35">
      <c r="H22321" s="1"/>
    </row>
    <row r="22322" spans="8:8" x14ac:dyDescent="0.35">
      <c r="H22322" s="1"/>
    </row>
    <row r="22323" spans="8:8" x14ac:dyDescent="0.35">
      <c r="H22323" s="1"/>
    </row>
    <row r="22324" spans="8:8" x14ac:dyDescent="0.35">
      <c r="H22324" s="1"/>
    </row>
    <row r="22325" spans="8:8" x14ac:dyDescent="0.35">
      <c r="H22325" s="1"/>
    </row>
    <row r="22326" spans="8:8" x14ac:dyDescent="0.35">
      <c r="H22326" s="1"/>
    </row>
    <row r="22327" spans="8:8" x14ac:dyDescent="0.35">
      <c r="H22327" s="1"/>
    </row>
    <row r="22328" spans="8:8" x14ac:dyDescent="0.35">
      <c r="H22328" s="1"/>
    </row>
    <row r="22329" spans="8:8" x14ac:dyDescent="0.35">
      <c r="H22329" s="1"/>
    </row>
    <row r="22330" spans="8:8" x14ac:dyDescent="0.35">
      <c r="H22330" s="1"/>
    </row>
    <row r="22331" spans="8:8" x14ac:dyDescent="0.35">
      <c r="H22331" s="1"/>
    </row>
    <row r="22332" spans="8:8" x14ac:dyDescent="0.35">
      <c r="H22332" s="1"/>
    </row>
    <row r="22333" spans="8:8" x14ac:dyDescent="0.35">
      <c r="H22333" s="1"/>
    </row>
    <row r="22334" spans="8:8" x14ac:dyDescent="0.35">
      <c r="H22334" s="1"/>
    </row>
    <row r="22335" spans="8:8" x14ac:dyDescent="0.35">
      <c r="H22335" s="1"/>
    </row>
    <row r="22336" spans="8:8" x14ac:dyDescent="0.35">
      <c r="H22336" s="1"/>
    </row>
    <row r="22337" spans="8:8" x14ac:dyDescent="0.35">
      <c r="H22337" s="1"/>
    </row>
    <row r="22338" spans="8:8" x14ac:dyDescent="0.35">
      <c r="H22338" s="1"/>
    </row>
    <row r="22339" spans="8:8" x14ac:dyDescent="0.35">
      <c r="H22339" s="1"/>
    </row>
    <row r="22340" spans="8:8" x14ac:dyDescent="0.35">
      <c r="H22340" s="1"/>
    </row>
    <row r="22341" spans="8:8" x14ac:dyDescent="0.35">
      <c r="H22341" s="1"/>
    </row>
    <row r="22342" spans="8:8" x14ac:dyDescent="0.35">
      <c r="H22342" s="1"/>
    </row>
    <row r="22343" spans="8:8" x14ac:dyDescent="0.35">
      <c r="H22343" s="1"/>
    </row>
    <row r="22344" spans="8:8" x14ac:dyDescent="0.35">
      <c r="H22344" s="1"/>
    </row>
    <row r="22345" spans="8:8" x14ac:dyDescent="0.35">
      <c r="H22345" s="1"/>
    </row>
    <row r="22346" spans="8:8" x14ac:dyDescent="0.35">
      <c r="H22346" s="1"/>
    </row>
    <row r="22347" spans="8:8" x14ac:dyDescent="0.35">
      <c r="H22347" s="1"/>
    </row>
    <row r="22348" spans="8:8" x14ac:dyDescent="0.35">
      <c r="H22348" s="1"/>
    </row>
    <row r="22349" spans="8:8" x14ac:dyDescent="0.35">
      <c r="H22349" s="1"/>
    </row>
    <row r="22350" spans="8:8" x14ac:dyDescent="0.35">
      <c r="H22350" s="1"/>
    </row>
    <row r="22351" spans="8:8" x14ac:dyDescent="0.35">
      <c r="H22351" s="1"/>
    </row>
    <row r="22352" spans="8:8" x14ac:dyDescent="0.35">
      <c r="H22352" s="1"/>
    </row>
    <row r="22353" spans="8:8" x14ac:dyDescent="0.35">
      <c r="H22353" s="1"/>
    </row>
    <row r="22354" spans="8:8" x14ac:dyDescent="0.35">
      <c r="H22354" s="1"/>
    </row>
    <row r="22355" spans="8:8" x14ac:dyDescent="0.35">
      <c r="H22355" s="1"/>
    </row>
    <row r="22356" spans="8:8" x14ac:dyDescent="0.35">
      <c r="H22356" s="1"/>
    </row>
    <row r="22357" spans="8:8" x14ac:dyDescent="0.35">
      <c r="H22357" s="1"/>
    </row>
    <row r="22358" spans="8:8" x14ac:dyDescent="0.35">
      <c r="H22358" s="1"/>
    </row>
    <row r="22359" spans="8:8" x14ac:dyDescent="0.35">
      <c r="H22359" s="1"/>
    </row>
    <row r="22360" spans="8:8" x14ac:dyDescent="0.35">
      <c r="H22360" s="1"/>
    </row>
    <row r="22361" spans="8:8" x14ac:dyDescent="0.35">
      <c r="H22361" s="1"/>
    </row>
    <row r="22362" spans="8:8" x14ac:dyDescent="0.35">
      <c r="H22362" s="1"/>
    </row>
    <row r="22363" spans="8:8" x14ac:dyDescent="0.35">
      <c r="H22363" s="1"/>
    </row>
    <row r="22364" spans="8:8" x14ac:dyDescent="0.35">
      <c r="H22364" s="1"/>
    </row>
    <row r="22365" spans="8:8" x14ac:dyDescent="0.35">
      <c r="H22365" s="1"/>
    </row>
    <row r="22366" spans="8:8" x14ac:dyDescent="0.35">
      <c r="H22366" s="1"/>
    </row>
    <row r="22367" spans="8:8" x14ac:dyDescent="0.35">
      <c r="H22367" s="1"/>
    </row>
    <row r="22368" spans="8:8" x14ac:dyDescent="0.35">
      <c r="H22368" s="1"/>
    </row>
    <row r="22369" spans="8:8" x14ac:dyDescent="0.35">
      <c r="H22369" s="1"/>
    </row>
    <row r="22370" spans="8:8" x14ac:dyDescent="0.35">
      <c r="H22370" s="1"/>
    </row>
    <row r="22371" spans="8:8" x14ac:dyDescent="0.35">
      <c r="H22371" s="1"/>
    </row>
    <row r="22372" spans="8:8" x14ac:dyDescent="0.35">
      <c r="H22372" s="1"/>
    </row>
    <row r="22373" spans="8:8" x14ac:dyDescent="0.35">
      <c r="H22373" s="1"/>
    </row>
    <row r="22374" spans="8:8" x14ac:dyDescent="0.35">
      <c r="H22374" s="1"/>
    </row>
    <row r="22375" spans="8:8" x14ac:dyDescent="0.35">
      <c r="H22375" s="1"/>
    </row>
    <row r="22376" spans="8:8" x14ac:dyDescent="0.35">
      <c r="H22376" s="1"/>
    </row>
    <row r="22377" spans="8:8" x14ac:dyDescent="0.35">
      <c r="H22377" s="1"/>
    </row>
    <row r="22378" spans="8:8" x14ac:dyDescent="0.35">
      <c r="H22378" s="1"/>
    </row>
    <row r="22379" spans="8:8" x14ac:dyDescent="0.35">
      <c r="H22379" s="1"/>
    </row>
    <row r="22380" spans="8:8" x14ac:dyDescent="0.35">
      <c r="H22380" s="1"/>
    </row>
    <row r="22381" spans="8:8" x14ac:dyDescent="0.35">
      <c r="H22381" s="1"/>
    </row>
    <row r="22382" spans="8:8" x14ac:dyDescent="0.35">
      <c r="H22382" s="1"/>
    </row>
    <row r="22383" spans="8:8" x14ac:dyDescent="0.35">
      <c r="H22383" s="1"/>
    </row>
    <row r="22384" spans="8:8" x14ac:dyDescent="0.35">
      <c r="H22384" s="1"/>
    </row>
    <row r="22385" spans="8:8" x14ac:dyDescent="0.35">
      <c r="H22385" s="1"/>
    </row>
    <row r="22386" spans="8:8" x14ac:dyDescent="0.35">
      <c r="H22386" s="1"/>
    </row>
    <row r="22387" spans="8:8" x14ac:dyDescent="0.35">
      <c r="H22387" s="1"/>
    </row>
    <row r="22388" spans="8:8" x14ac:dyDescent="0.35">
      <c r="H22388" s="1"/>
    </row>
    <row r="22389" spans="8:8" x14ac:dyDescent="0.35">
      <c r="H22389" s="1"/>
    </row>
    <row r="22390" spans="8:8" x14ac:dyDescent="0.35">
      <c r="H22390" s="1"/>
    </row>
    <row r="22391" spans="8:8" x14ac:dyDescent="0.35">
      <c r="H22391" s="1"/>
    </row>
    <row r="22392" spans="8:8" x14ac:dyDescent="0.35">
      <c r="H22392" s="1"/>
    </row>
    <row r="22393" spans="8:8" x14ac:dyDescent="0.35">
      <c r="H22393" s="1"/>
    </row>
    <row r="22394" spans="8:8" x14ac:dyDescent="0.35">
      <c r="H22394" s="1"/>
    </row>
    <row r="22395" spans="8:8" x14ac:dyDescent="0.35">
      <c r="H22395" s="1"/>
    </row>
    <row r="22396" spans="8:8" x14ac:dyDescent="0.35">
      <c r="H22396" s="1"/>
    </row>
    <row r="22397" spans="8:8" x14ac:dyDescent="0.35">
      <c r="H22397" s="1"/>
    </row>
    <row r="22398" spans="8:8" x14ac:dyDescent="0.35">
      <c r="H22398" s="1"/>
    </row>
    <row r="22399" spans="8:8" x14ac:dyDescent="0.35">
      <c r="H22399" s="1"/>
    </row>
    <row r="22400" spans="8:8" x14ac:dyDescent="0.35">
      <c r="H22400" s="1"/>
    </row>
    <row r="22401" spans="8:8" x14ac:dyDescent="0.35">
      <c r="H22401" s="1"/>
    </row>
    <row r="22402" spans="8:8" x14ac:dyDescent="0.35">
      <c r="H22402" s="1"/>
    </row>
    <row r="22403" spans="8:8" x14ac:dyDescent="0.35">
      <c r="H22403" s="1"/>
    </row>
    <row r="22404" spans="8:8" x14ac:dyDescent="0.35">
      <c r="H22404" s="1"/>
    </row>
    <row r="22405" spans="8:8" x14ac:dyDescent="0.35">
      <c r="H22405" s="1"/>
    </row>
    <row r="22406" spans="8:8" x14ac:dyDescent="0.35">
      <c r="H22406" s="1"/>
    </row>
    <row r="22407" spans="8:8" x14ac:dyDescent="0.35">
      <c r="H22407" s="1"/>
    </row>
    <row r="22408" spans="8:8" x14ac:dyDescent="0.35">
      <c r="H22408" s="1"/>
    </row>
    <row r="22409" spans="8:8" x14ac:dyDescent="0.35">
      <c r="H22409" s="1"/>
    </row>
    <row r="22410" spans="8:8" x14ac:dyDescent="0.35">
      <c r="H22410" s="1"/>
    </row>
    <row r="22411" spans="8:8" x14ac:dyDescent="0.35">
      <c r="H22411" s="1"/>
    </row>
    <row r="22412" spans="8:8" x14ac:dyDescent="0.35">
      <c r="H22412" s="1"/>
    </row>
    <row r="22413" spans="8:8" x14ac:dyDescent="0.35">
      <c r="H22413" s="1"/>
    </row>
    <row r="22414" spans="8:8" x14ac:dyDescent="0.35">
      <c r="H22414" s="1"/>
    </row>
    <row r="22415" spans="8:8" x14ac:dyDescent="0.35">
      <c r="H22415" s="1"/>
    </row>
    <row r="22416" spans="8:8" x14ac:dyDescent="0.35">
      <c r="H22416" s="1"/>
    </row>
    <row r="22417" spans="8:8" x14ac:dyDescent="0.35">
      <c r="H22417" s="1"/>
    </row>
    <row r="22418" spans="8:8" x14ac:dyDescent="0.35">
      <c r="H22418" s="1"/>
    </row>
    <row r="22419" spans="8:8" x14ac:dyDescent="0.35">
      <c r="H22419" s="1"/>
    </row>
    <row r="22420" spans="8:8" x14ac:dyDescent="0.35">
      <c r="H22420" s="1"/>
    </row>
    <row r="22421" spans="8:8" x14ac:dyDescent="0.35">
      <c r="H22421" s="1"/>
    </row>
    <row r="22422" spans="8:8" x14ac:dyDescent="0.35">
      <c r="H22422" s="1"/>
    </row>
    <row r="22423" spans="8:8" x14ac:dyDescent="0.35">
      <c r="H22423" s="1"/>
    </row>
    <row r="22424" spans="8:8" x14ac:dyDescent="0.35">
      <c r="H22424" s="1"/>
    </row>
    <row r="22425" spans="8:8" x14ac:dyDescent="0.35">
      <c r="H22425" s="1"/>
    </row>
    <row r="22426" spans="8:8" x14ac:dyDescent="0.35">
      <c r="H22426" s="1"/>
    </row>
    <row r="22427" spans="8:8" x14ac:dyDescent="0.35">
      <c r="H22427" s="1"/>
    </row>
    <row r="22428" spans="8:8" x14ac:dyDescent="0.35">
      <c r="H22428" s="1"/>
    </row>
    <row r="22429" spans="8:8" x14ac:dyDescent="0.35">
      <c r="H22429" s="1"/>
    </row>
    <row r="22430" spans="8:8" x14ac:dyDescent="0.35">
      <c r="H22430" s="1"/>
    </row>
    <row r="22431" spans="8:8" x14ac:dyDescent="0.35">
      <c r="H22431" s="1"/>
    </row>
    <row r="22432" spans="8:8" x14ac:dyDescent="0.35">
      <c r="H22432" s="1"/>
    </row>
    <row r="22433" spans="8:8" x14ac:dyDescent="0.35">
      <c r="H22433" s="1"/>
    </row>
    <row r="22434" spans="8:8" x14ac:dyDescent="0.35">
      <c r="H22434" s="1"/>
    </row>
    <row r="22435" spans="8:8" x14ac:dyDescent="0.35">
      <c r="H22435" s="1"/>
    </row>
    <row r="22436" spans="8:8" x14ac:dyDescent="0.35">
      <c r="H22436" s="1"/>
    </row>
    <row r="22437" spans="8:8" x14ac:dyDescent="0.35">
      <c r="H22437" s="1"/>
    </row>
    <row r="22438" spans="8:8" x14ac:dyDescent="0.35">
      <c r="H22438" s="1"/>
    </row>
    <row r="22439" spans="8:8" x14ac:dyDescent="0.35">
      <c r="H22439" s="1"/>
    </row>
    <row r="22440" spans="8:8" x14ac:dyDescent="0.35">
      <c r="H22440" s="1"/>
    </row>
    <row r="22441" spans="8:8" x14ac:dyDescent="0.35">
      <c r="H22441" s="1"/>
    </row>
    <row r="22442" spans="8:8" x14ac:dyDescent="0.35">
      <c r="H22442" s="1"/>
    </row>
    <row r="22443" spans="8:8" x14ac:dyDescent="0.35">
      <c r="H22443" s="1"/>
    </row>
    <row r="22444" spans="8:8" x14ac:dyDescent="0.35">
      <c r="H22444" s="1"/>
    </row>
    <row r="22445" spans="8:8" x14ac:dyDescent="0.35">
      <c r="H22445" s="1"/>
    </row>
    <row r="22446" spans="8:8" x14ac:dyDescent="0.35">
      <c r="H22446" s="1"/>
    </row>
    <row r="22447" spans="8:8" x14ac:dyDescent="0.35">
      <c r="H22447" s="1"/>
    </row>
    <row r="22448" spans="8:8" x14ac:dyDescent="0.35">
      <c r="H22448" s="1"/>
    </row>
    <row r="22449" spans="8:8" x14ac:dyDescent="0.35">
      <c r="H22449" s="1"/>
    </row>
    <row r="22450" spans="8:8" x14ac:dyDescent="0.35">
      <c r="H22450" s="1"/>
    </row>
    <row r="22451" spans="8:8" x14ac:dyDescent="0.35">
      <c r="H22451" s="1"/>
    </row>
    <row r="22452" spans="8:8" x14ac:dyDescent="0.35">
      <c r="H22452" s="1"/>
    </row>
    <row r="22453" spans="8:8" x14ac:dyDescent="0.35">
      <c r="H22453" s="1"/>
    </row>
    <row r="22454" spans="8:8" x14ac:dyDescent="0.35">
      <c r="H22454" s="1"/>
    </row>
    <row r="22455" spans="8:8" x14ac:dyDescent="0.35">
      <c r="H22455" s="1"/>
    </row>
    <row r="22456" spans="8:8" x14ac:dyDescent="0.35">
      <c r="H22456" s="1"/>
    </row>
    <row r="22457" spans="8:8" x14ac:dyDescent="0.35">
      <c r="H22457" s="1"/>
    </row>
    <row r="22458" spans="8:8" x14ac:dyDescent="0.35">
      <c r="H22458" s="1"/>
    </row>
    <row r="22459" spans="8:8" x14ac:dyDescent="0.35">
      <c r="H22459" s="1"/>
    </row>
    <row r="22460" spans="8:8" x14ac:dyDescent="0.35">
      <c r="H22460" s="1"/>
    </row>
    <row r="22461" spans="8:8" x14ac:dyDescent="0.35">
      <c r="H22461" s="1"/>
    </row>
    <row r="22462" spans="8:8" x14ac:dyDescent="0.35">
      <c r="H22462" s="1"/>
    </row>
    <row r="22463" spans="8:8" x14ac:dyDescent="0.35">
      <c r="H22463" s="1"/>
    </row>
    <row r="22464" spans="8:8" x14ac:dyDescent="0.35">
      <c r="H22464" s="1"/>
    </row>
    <row r="22465" spans="8:8" x14ac:dyDescent="0.35">
      <c r="H22465" s="1"/>
    </row>
    <row r="22466" spans="8:8" x14ac:dyDescent="0.35">
      <c r="H22466" s="1"/>
    </row>
    <row r="22467" spans="8:8" x14ac:dyDescent="0.35">
      <c r="H22467" s="1"/>
    </row>
    <row r="22468" spans="8:8" x14ac:dyDescent="0.35">
      <c r="H22468" s="1"/>
    </row>
    <row r="22469" spans="8:8" x14ac:dyDescent="0.35">
      <c r="H22469" s="1"/>
    </row>
    <row r="22470" spans="8:8" x14ac:dyDescent="0.35">
      <c r="H22470" s="1"/>
    </row>
    <row r="22471" spans="8:8" x14ac:dyDescent="0.35">
      <c r="H22471" s="1"/>
    </row>
    <row r="22472" spans="8:8" x14ac:dyDescent="0.35">
      <c r="H22472" s="1"/>
    </row>
    <row r="22473" spans="8:8" x14ac:dyDescent="0.35">
      <c r="H22473" s="1"/>
    </row>
    <row r="22474" spans="8:8" x14ac:dyDescent="0.35">
      <c r="H22474" s="1"/>
    </row>
    <row r="22475" spans="8:8" x14ac:dyDescent="0.35">
      <c r="H22475" s="1"/>
    </row>
    <row r="22476" spans="8:8" x14ac:dyDescent="0.35">
      <c r="H22476" s="1"/>
    </row>
    <row r="22477" spans="8:8" x14ac:dyDescent="0.35">
      <c r="H22477" s="1"/>
    </row>
    <row r="22478" spans="8:8" x14ac:dyDescent="0.35">
      <c r="H22478" s="1"/>
    </row>
    <row r="22479" spans="8:8" x14ac:dyDescent="0.35">
      <c r="H22479" s="1"/>
    </row>
    <row r="22480" spans="8:8" x14ac:dyDescent="0.35">
      <c r="H22480" s="1"/>
    </row>
    <row r="22481" spans="8:8" x14ac:dyDescent="0.35">
      <c r="H22481" s="1"/>
    </row>
    <row r="22482" spans="8:8" x14ac:dyDescent="0.35">
      <c r="H22482" s="1"/>
    </row>
    <row r="22483" spans="8:8" x14ac:dyDescent="0.35">
      <c r="H22483" s="1"/>
    </row>
    <row r="22484" spans="8:8" x14ac:dyDescent="0.35">
      <c r="H22484" s="1"/>
    </row>
    <row r="22485" spans="8:8" x14ac:dyDescent="0.35">
      <c r="H22485" s="1"/>
    </row>
    <row r="22486" spans="8:8" x14ac:dyDescent="0.35">
      <c r="H22486" s="1"/>
    </row>
    <row r="22487" spans="8:8" x14ac:dyDescent="0.35">
      <c r="H22487" s="1"/>
    </row>
    <row r="22488" spans="8:8" x14ac:dyDescent="0.35">
      <c r="H22488" s="1"/>
    </row>
    <row r="22489" spans="8:8" x14ac:dyDescent="0.35">
      <c r="H22489" s="1"/>
    </row>
    <row r="22490" spans="8:8" x14ac:dyDescent="0.35">
      <c r="H22490" s="1"/>
    </row>
    <row r="22491" spans="8:8" x14ac:dyDescent="0.35">
      <c r="H22491" s="1"/>
    </row>
    <row r="22492" spans="8:8" x14ac:dyDescent="0.35">
      <c r="H22492" s="1"/>
    </row>
    <row r="22493" spans="8:8" x14ac:dyDescent="0.35">
      <c r="H22493" s="1"/>
    </row>
    <row r="22494" spans="8:8" x14ac:dyDescent="0.35">
      <c r="H22494" s="1"/>
    </row>
    <row r="22495" spans="8:8" x14ac:dyDescent="0.35">
      <c r="H22495" s="1"/>
    </row>
    <row r="22496" spans="8:8" x14ac:dyDescent="0.35">
      <c r="H22496" s="1"/>
    </row>
    <row r="22497" spans="8:8" x14ac:dyDescent="0.35">
      <c r="H22497" s="1"/>
    </row>
    <row r="22498" spans="8:8" x14ac:dyDescent="0.35">
      <c r="H22498" s="1"/>
    </row>
    <row r="22499" spans="8:8" x14ac:dyDescent="0.35">
      <c r="H22499" s="1"/>
    </row>
    <row r="22500" spans="8:8" x14ac:dyDescent="0.35">
      <c r="H22500" s="1"/>
    </row>
    <row r="22501" spans="8:8" x14ac:dyDescent="0.35">
      <c r="H22501" s="1"/>
    </row>
    <row r="22502" spans="8:8" x14ac:dyDescent="0.35">
      <c r="H22502" s="1"/>
    </row>
    <row r="22503" spans="8:8" x14ac:dyDescent="0.35">
      <c r="H22503" s="1"/>
    </row>
    <row r="22504" spans="8:8" x14ac:dyDescent="0.35">
      <c r="H22504" s="1"/>
    </row>
    <row r="22505" spans="8:8" x14ac:dyDescent="0.35">
      <c r="H22505" s="1"/>
    </row>
    <row r="22506" spans="8:8" x14ac:dyDescent="0.35">
      <c r="H22506" s="1"/>
    </row>
    <row r="22507" spans="8:8" x14ac:dyDescent="0.35">
      <c r="H22507" s="1"/>
    </row>
    <row r="22508" spans="8:8" x14ac:dyDescent="0.35">
      <c r="H22508" s="1"/>
    </row>
    <row r="22509" spans="8:8" x14ac:dyDescent="0.35">
      <c r="H22509" s="1"/>
    </row>
    <row r="22510" spans="8:8" x14ac:dyDescent="0.35">
      <c r="H22510" s="1"/>
    </row>
    <row r="22511" spans="8:8" x14ac:dyDescent="0.35">
      <c r="H22511" s="1"/>
    </row>
    <row r="22512" spans="8:8" x14ac:dyDescent="0.35">
      <c r="H22512" s="1"/>
    </row>
    <row r="22513" spans="8:8" x14ac:dyDescent="0.35">
      <c r="H22513" s="1"/>
    </row>
    <row r="22514" spans="8:8" x14ac:dyDescent="0.35">
      <c r="H22514" s="1"/>
    </row>
    <row r="22515" spans="8:8" x14ac:dyDescent="0.35">
      <c r="H22515" s="1"/>
    </row>
    <row r="22516" spans="8:8" x14ac:dyDescent="0.35">
      <c r="H22516" s="1"/>
    </row>
    <row r="22517" spans="8:8" x14ac:dyDescent="0.35">
      <c r="H22517" s="1"/>
    </row>
    <row r="22518" spans="8:8" x14ac:dyDescent="0.35">
      <c r="H22518" s="1"/>
    </row>
    <row r="22519" spans="8:8" x14ac:dyDescent="0.35">
      <c r="H22519" s="1"/>
    </row>
    <row r="22520" spans="8:8" x14ac:dyDescent="0.35">
      <c r="H22520" s="1"/>
    </row>
    <row r="22521" spans="8:8" x14ac:dyDescent="0.35">
      <c r="H22521" s="1"/>
    </row>
    <row r="22522" spans="8:8" x14ac:dyDescent="0.35">
      <c r="H22522" s="1"/>
    </row>
    <row r="22523" spans="8:8" x14ac:dyDescent="0.35">
      <c r="H22523" s="1"/>
    </row>
    <row r="22524" spans="8:8" x14ac:dyDescent="0.35">
      <c r="H22524" s="1"/>
    </row>
    <row r="22525" spans="8:8" x14ac:dyDescent="0.35">
      <c r="H22525" s="1"/>
    </row>
    <row r="22526" spans="8:8" x14ac:dyDescent="0.35">
      <c r="H22526" s="1"/>
    </row>
    <row r="22527" spans="8:8" x14ac:dyDescent="0.35">
      <c r="H22527" s="1"/>
    </row>
    <row r="22528" spans="8:8" x14ac:dyDescent="0.35">
      <c r="H22528" s="1"/>
    </row>
    <row r="22529" spans="8:8" x14ac:dyDescent="0.35">
      <c r="H22529" s="1"/>
    </row>
    <row r="22530" spans="8:8" x14ac:dyDescent="0.35">
      <c r="H22530" s="1"/>
    </row>
    <row r="22531" spans="8:8" x14ac:dyDescent="0.35">
      <c r="H22531" s="1"/>
    </row>
    <row r="22532" spans="8:8" x14ac:dyDescent="0.35">
      <c r="H22532" s="1"/>
    </row>
    <row r="22533" spans="8:8" x14ac:dyDescent="0.35">
      <c r="H22533" s="1"/>
    </row>
    <row r="22534" spans="8:8" x14ac:dyDescent="0.35">
      <c r="H22534" s="1"/>
    </row>
    <row r="22535" spans="8:8" x14ac:dyDescent="0.35">
      <c r="H22535" s="1"/>
    </row>
    <row r="22536" spans="8:8" x14ac:dyDescent="0.35">
      <c r="H22536" s="1"/>
    </row>
    <row r="22537" spans="8:8" x14ac:dyDescent="0.35">
      <c r="H22537" s="1"/>
    </row>
    <row r="22538" spans="8:8" x14ac:dyDescent="0.35">
      <c r="H22538" s="1"/>
    </row>
    <row r="22539" spans="8:8" x14ac:dyDescent="0.35">
      <c r="H22539" s="1"/>
    </row>
    <row r="22540" spans="8:8" x14ac:dyDescent="0.35">
      <c r="H22540" s="1"/>
    </row>
    <row r="22541" spans="8:8" x14ac:dyDescent="0.35">
      <c r="H22541" s="1"/>
    </row>
    <row r="22542" spans="8:8" x14ac:dyDescent="0.35">
      <c r="H22542" s="1"/>
    </row>
    <row r="22543" spans="8:8" x14ac:dyDescent="0.35">
      <c r="H22543" s="1"/>
    </row>
    <row r="22544" spans="8:8" x14ac:dyDescent="0.35">
      <c r="H22544" s="1"/>
    </row>
    <row r="22545" spans="8:8" x14ac:dyDescent="0.35">
      <c r="H22545" s="1"/>
    </row>
    <row r="22546" spans="8:8" x14ac:dyDescent="0.35">
      <c r="H22546" s="1"/>
    </row>
    <row r="22547" spans="8:8" x14ac:dyDescent="0.35">
      <c r="H22547" s="1"/>
    </row>
    <row r="22548" spans="8:8" x14ac:dyDescent="0.35">
      <c r="H22548" s="1"/>
    </row>
    <row r="22549" spans="8:8" x14ac:dyDescent="0.35">
      <c r="H22549" s="1"/>
    </row>
    <row r="22550" spans="8:8" x14ac:dyDescent="0.35">
      <c r="H22550" s="1"/>
    </row>
    <row r="22551" spans="8:8" x14ac:dyDescent="0.35">
      <c r="H22551" s="1"/>
    </row>
    <row r="22552" spans="8:8" x14ac:dyDescent="0.35">
      <c r="H22552" s="1"/>
    </row>
    <row r="22553" spans="8:8" x14ac:dyDescent="0.35">
      <c r="H22553" s="1"/>
    </row>
    <row r="22554" spans="8:8" x14ac:dyDescent="0.35">
      <c r="H22554" s="1"/>
    </row>
    <row r="22555" spans="8:8" x14ac:dyDescent="0.35">
      <c r="H22555" s="1"/>
    </row>
    <row r="22556" spans="8:8" x14ac:dyDescent="0.35">
      <c r="H22556" s="1"/>
    </row>
    <row r="22557" spans="8:8" x14ac:dyDescent="0.35">
      <c r="H22557" s="1"/>
    </row>
    <row r="22558" spans="8:8" x14ac:dyDescent="0.35">
      <c r="H22558" s="1"/>
    </row>
    <row r="22559" spans="8:8" x14ac:dyDescent="0.35">
      <c r="H22559" s="1"/>
    </row>
    <row r="22560" spans="8:8" x14ac:dyDescent="0.35">
      <c r="H22560" s="1"/>
    </row>
    <row r="22561" spans="8:8" x14ac:dyDescent="0.35">
      <c r="H22561" s="1"/>
    </row>
    <row r="22562" spans="8:8" x14ac:dyDescent="0.35">
      <c r="H22562" s="1"/>
    </row>
    <row r="22563" spans="8:8" x14ac:dyDescent="0.35">
      <c r="H22563" s="1"/>
    </row>
    <row r="22564" spans="8:8" x14ac:dyDescent="0.35">
      <c r="H22564" s="1"/>
    </row>
    <row r="22565" spans="8:8" x14ac:dyDescent="0.35">
      <c r="H22565" s="1"/>
    </row>
    <row r="22566" spans="8:8" x14ac:dyDescent="0.35">
      <c r="H22566" s="1"/>
    </row>
    <row r="22567" spans="8:8" x14ac:dyDescent="0.35">
      <c r="H22567" s="1"/>
    </row>
    <row r="22568" spans="8:8" x14ac:dyDescent="0.35">
      <c r="H22568" s="1"/>
    </row>
    <row r="22569" spans="8:8" x14ac:dyDescent="0.35">
      <c r="H22569" s="1"/>
    </row>
    <row r="22570" spans="8:8" x14ac:dyDescent="0.35">
      <c r="H22570" s="1"/>
    </row>
    <row r="22571" spans="8:8" x14ac:dyDescent="0.35">
      <c r="H22571" s="1"/>
    </row>
    <row r="22572" spans="8:8" x14ac:dyDescent="0.35">
      <c r="H22572" s="1"/>
    </row>
    <row r="22573" spans="8:8" x14ac:dyDescent="0.35">
      <c r="H22573" s="1"/>
    </row>
    <row r="22574" spans="8:8" x14ac:dyDescent="0.35">
      <c r="H22574" s="1"/>
    </row>
    <row r="22575" spans="8:8" x14ac:dyDescent="0.35">
      <c r="H22575" s="1"/>
    </row>
    <row r="22576" spans="8:8" x14ac:dyDescent="0.35">
      <c r="H22576" s="1"/>
    </row>
    <row r="22577" spans="8:8" x14ac:dyDescent="0.35">
      <c r="H22577" s="1"/>
    </row>
    <row r="22578" spans="8:8" x14ac:dyDescent="0.35">
      <c r="H22578" s="1"/>
    </row>
    <row r="22579" spans="8:8" x14ac:dyDescent="0.35">
      <c r="H22579" s="1"/>
    </row>
    <row r="22580" spans="8:8" x14ac:dyDescent="0.35">
      <c r="H22580" s="1"/>
    </row>
    <row r="22581" spans="8:8" x14ac:dyDescent="0.35">
      <c r="H22581" s="1"/>
    </row>
    <row r="22582" spans="8:8" x14ac:dyDescent="0.35">
      <c r="H22582" s="1"/>
    </row>
    <row r="22583" spans="8:8" x14ac:dyDescent="0.35">
      <c r="H22583" s="1"/>
    </row>
    <row r="22584" spans="8:8" x14ac:dyDescent="0.35">
      <c r="H22584" s="1"/>
    </row>
    <row r="22585" spans="8:8" x14ac:dyDescent="0.35">
      <c r="H22585" s="1"/>
    </row>
    <row r="22586" spans="8:8" x14ac:dyDescent="0.35">
      <c r="H22586" s="1"/>
    </row>
    <row r="22587" spans="8:8" x14ac:dyDescent="0.35">
      <c r="H22587" s="1"/>
    </row>
    <row r="22588" spans="8:8" x14ac:dyDescent="0.35">
      <c r="H22588" s="1"/>
    </row>
    <row r="22589" spans="8:8" x14ac:dyDescent="0.35">
      <c r="H22589" s="1"/>
    </row>
    <row r="22590" spans="8:8" x14ac:dyDescent="0.35">
      <c r="H22590" s="1"/>
    </row>
    <row r="22591" spans="8:8" x14ac:dyDescent="0.35">
      <c r="H22591" s="1"/>
    </row>
    <row r="22592" spans="8:8" x14ac:dyDescent="0.35">
      <c r="H22592" s="1"/>
    </row>
    <row r="22593" spans="8:8" x14ac:dyDescent="0.35">
      <c r="H22593" s="1"/>
    </row>
    <row r="22594" spans="8:8" x14ac:dyDescent="0.35">
      <c r="H22594" s="1"/>
    </row>
    <row r="22595" spans="8:8" x14ac:dyDescent="0.35">
      <c r="H22595" s="1"/>
    </row>
    <row r="22596" spans="8:8" x14ac:dyDescent="0.35">
      <c r="H22596" s="1"/>
    </row>
    <row r="22597" spans="8:8" x14ac:dyDescent="0.35">
      <c r="H22597" s="1"/>
    </row>
    <row r="22598" spans="8:8" x14ac:dyDescent="0.35">
      <c r="H22598" s="1"/>
    </row>
    <row r="22599" spans="8:8" x14ac:dyDescent="0.35">
      <c r="H22599" s="1"/>
    </row>
    <row r="22600" spans="8:8" x14ac:dyDescent="0.35">
      <c r="H22600" s="1"/>
    </row>
    <row r="22601" spans="8:8" x14ac:dyDescent="0.35">
      <c r="H22601" s="1"/>
    </row>
    <row r="22602" spans="8:8" x14ac:dyDescent="0.35">
      <c r="H22602" s="1"/>
    </row>
    <row r="22603" spans="8:8" x14ac:dyDescent="0.35">
      <c r="H22603" s="1"/>
    </row>
    <row r="22604" spans="8:8" x14ac:dyDescent="0.35">
      <c r="H22604" s="1"/>
    </row>
    <row r="22605" spans="8:8" x14ac:dyDescent="0.35">
      <c r="H22605" s="1"/>
    </row>
    <row r="22606" spans="8:8" x14ac:dyDescent="0.35">
      <c r="H22606" s="1"/>
    </row>
    <row r="22607" spans="8:8" x14ac:dyDescent="0.35">
      <c r="H22607" s="1"/>
    </row>
    <row r="22608" spans="8:8" x14ac:dyDescent="0.35">
      <c r="H22608" s="1"/>
    </row>
    <row r="22609" spans="8:8" x14ac:dyDescent="0.35">
      <c r="H22609" s="1"/>
    </row>
    <row r="22610" spans="8:8" x14ac:dyDescent="0.35">
      <c r="H22610" s="1"/>
    </row>
    <row r="22611" spans="8:8" x14ac:dyDescent="0.35">
      <c r="H22611" s="1"/>
    </row>
    <row r="22612" spans="8:8" x14ac:dyDescent="0.35">
      <c r="H22612" s="1"/>
    </row>
    <row r="22613" spans="8:8" x14ac:dyDescent="0.35">
      <c r="H22613" s="1"/>
    </row>
    <row r="22614" spans="8:8" x14ac:dyDescent="0.35">
      <c r="H22614" s="1"/>
    </row>
    <row r="22615" spans="8:8" x14ac:dyDescent="0.35">
      <c r="H22615" s="1"/>
    </row>
    <row r="22616" spans="8:8" x14ac:dyDescent="0.35">
      <c r="H22616" s="1"/>
    </row>
    <row r="22617" spans="8:8" x14ac:dyDescent="0.35">
      <c r="H22617" s="1"/>
    </row>
    <row r="22618" spans="8:8" x14ac:dyDescent="0.35">
      <c r="H22618" s="1"/>
    </row>
    <row r="22619" spans="8:8" x14ac:dyDescent="0.35">
      <c r="H22619" s="1"/>
    </row>
    <row r="22620" spans="8:8" x14ac:dyDescent="0.35">
      <c r="H22620" s="1"/>
    </row>
    <row r="22621" spans="8:8" x14ac:dyDescent="0.35">
      <c r="H22621" s="1"/>
    </row>
    <row r="22622" spans="8:8" x14ac:dyDescent="0.35">
      <c r="H22622" s="1"/>
    </row>
    <row r="22623" spans="8:8" x14ac:dyDescent="0.35">
      <c r="H22623" s="1"/>
    </row>
    <row r="22624" spans="8:8" x14ac:dyDescent="0.35">
      <c r="H22624" s="1"/>
    </row>
    <row r="22625" spans="8:8" x14ac:dyDescent="0.35">
      <c r="H22625" s="1"/>
    </row>
    <row r="22626" spans="8:8" x14ac:dyDescent="0.35">
      <c r="H22626" s="1"/>
    </row>
    <row r="22627" spans="8:8" x14ac:dyDescent="0.35">
      <c r="H22627" s="1"/>
    </row>
    <row r="22628" spans="8:8" x14ac:dyDescent="0.35">
      <c r="H22628" s="1"/>
    </row>
    <row r="22629" spans="8:8" x14ac:dyDescent="0.35">
      <c r="H22629" s="1"/>
    </row>
    <row r="22630" spans="8:8" x14ac:dyDescent="0.35">
      <c r="H22630" s="1"/>
    </row>
    <row r="22631" spans="8:8" x14ac:dyDescent="0.35">
      <c r="H22631" s="1"/>
    </row>
    <row r="22632" spans="8:8" x14ac:dyDescent="0.35">
      <c r="H22632" s="1"/>
    </row>
    <row r="22633" spans="8:8" x14ac:dyDescent="0.35">
      <c r="H22633" s="1"/>
    </row>
    <row r="22634" spans="8:8" x14ac:dyDescent="0.35">
      <c r="H22634" s="1"/>
    </row>
    <row r="22635" spans="8:8" x14ac:dyDescent="0.35">
      <c r="H22635" s="1"/>
    </row>
    <row r="22636" spans="8:8" x14ac:dyDescent="0.35">
      <c r="H22636" s="1"/>
    </row>
    <row r="22637" spans="8:8" x14ac:dyDescent="0.35">
      <c r="H22637" s="1"/>
    </row>
    <row r="22638" spans="8:8" x14ac:dyDescent="0.35">
      <c r="H22638" s="1"/>
    </row>
    <row r="22639" spans="8:8" x14ac:dyDescent="0.35">
      <c r="H22639" s="1"/>
    </row>
    <row r="22640" spans="8:8" x14ac:dyDescent="0.35">
      <c r="H22640" s="1"/>
    </row>
    <row r="22641" spans="8:8" x14ac:dyDescent="0.35">
      <c r="H22641" s="1"/>
    </row>
    <row r="22642" spans="8:8" x14ac:dyDescent="0.35">
      <c r="H22642" s="1"/>
    </row>
    <row r="22643" spans="8:8" x14ac:dyDescent="0.35">
      <c r="H22643" s="1"/>
    </row>
    <row r="22644" spans="8:8" x14ac:dyDescent="0.35">
      <c r="H22644" s="1"/>
    </row>
    <row r="22645" spans="8:8" x14ac:dyDescent="0.35">
      <c r="H22645" s="1"/>
    </row>
    <row r="22646" spans="8:8" x14ac:dyDescent="0.35">
      <c r="H22646" s="1"/>
    </row>
    <row r="22647" spans="8:8" x14ac:dyDescent="0.35">
      <c r="H22647" s="1"/>
    </row>
    <row r="22648" spans="8:8" x14ac:dyDescent="0.35">
      <c r="H22648" s="1"/>
    </row>
    <row r="22649" spans="8:8" x14ac:dyDescent="0.35">
      <c r="H22649" s="1"/>
    </row>
    <row r="22650" spans="8:8" x14ac:dyDescent="0.35">
      <c r="H22650" s="1"/>
    </row>
    <row r="22651" spans="8:8" x14ac:dyDescent="0.35">
      <c r="H22651" s="1"/>
    </row>
    <row r="22652" spans="8:8" x14ac:dyDescent="0.35">
      <c r="H22652" s="1"/>
    </row>
    <row r="22653" spans="8:8" x14ac:dyDescent="0.35">
      <c r="H22653" s="1"/>
    </row>
    <row r="22654" spans="8:8" x14ac:dyDescent="0.35">
      <c r="H22654" s="1"/>
    </row>
    <row r="22655" spans="8:8" x14ac:dyDescent="0.35">
      <c r="H22655" s="1"/>
    </row>
    <row r="22656" spans="8:8" x14ac:dyDescent="0.35">
      <c r="H22656" s="1"/>
    </row>
    <row r="22657" spans="8:8" x14ac:dyDescent="0.35">
      <c r="H22657" s="1"/>
    </row>
    <row r="22658" spans="8:8" x14ac:dyDescent="0.35">
      <c r="H22658" s="1"/>
    </row>
    <row r="22659" spans="8:8" x14ac:dyDescent="0.35">
      <c r="H22659" s="1"/>
    </row>
    <row r="22660" spans="8:8" x14ac:dyDescent="0.35">
      <c r="H22660" s="1"/>
    </row>
    <row r="22661" spans="8:8" x14ac:dyDescent="0.35">
      <c r="H22661" s="1"/>
    </row>
    <row r="22662" spans="8:8" x14ac:dyDescent="0.35">
      <c r="H22662" s="1"/>
    </row>
    <row r="22663" spans="8:8" x14ac:dyDescent="0.35">
      <c r="H22663" s="1"/>
    </row>
    <row r="22664" spans="8:8" x14ac:dyDescent="0.35">
      <c r="H22664" s="1"/>
    </row>
    <row r="22665" spans="8:8" x14ac:dyDescent="0.35">
      <c r="H22665" s="1"/>
    </row>
    <row r="22666" spans="8:8" x14ac:dyDescent="0.35">
      <c r="H22666" s="1"/>
    </row>
    <row r="22667" spans="8:8" x14ac:dyDescent="0.35">
      <c r="H22667" s="1"/>
    </row>
    <row r="22668" spans="8:8" x14ac:dyDescent="0.35">
      <c r="H22668" s="1"/>
    </row>
    <row r="22669" spans="8:8" x14ac:dyDescent="0.35">
      <c r="H22669" s="1"/>
    </row>
    <row r="22670" spans="8:8" x14ac:dyDescent="0.35">
      <c r="H22670" s="1"/>
    </row>
    <row r="22671" spans="8:8" x14ac:dyDescent="0.35">
      <c r="H22671" s="1"/>
    </row>
    <row r="22672" spans="8:8" x14ac:dyDescent="0.35">
      <c r="H22672" s="1"/>
    </row>
    <row r="22673" spans="8:8" x14ac:dyDescent="0.35">
      <c r="H22673" s="1"/>
    </row>
    <row r="22674" spans="8:8" x14ac:dyDescent="0.35">
      <c r="H22674" s="1"/>
    </row>
    <row r="22675" spans="8:8" x14ac:dyDescent="0.35">
      <c r="H22675" s="1"/>
    </row>
    <row r="22676" spans="8:8" x14ac:dyDescent="0.35">
      <c r="H22676" s="1"/>
    </row>
    <row r="22677" spans="8:8" x14ac:dyDescent="0.35">
      <c r="H22677" s="1"/>
    </row>
    <row r="22678" spans="8:8" x14ac:dyDescent="0.35">
      <c r="H22678" s="1"/>
    </row>
    <row r="22679" spans="8:8" x14ac:dyDescent="0.35">
      <c r="H22679" s="1"/>
    </row>
    <row r="22680" spans="8:8" x14ac:dyDescent="0.35">
      <c r="H22680" s="1"/>
    </row>
    <row r="22681" spans="8:8" x14ac:dyDescent="0.35">
      <c r="H22681" s="1"/>
    </row>
    <row r="22682" spans="8:8" x14ac:dyDescent="0.35">
      <c r="H22682" s="1"/>
    </row>
    <row r="22683" spans="8:8" x14ac:dyDescent="0.35">
      <c r="H22683" s="1"/>
    </row>
    <row r="22684" spans="8:8" x14ac:dyDescent="0.35">
      <c r="H22684" s="1"/>
    </row>
    <row r="22685" spans="8:8" x14ac:dyDescent="0.35">
      <c r="H22685" s="1"/>
    </row>
    <row r="22686" spans="8:8" x14ac:dyDescent="0.35">
      <c r="H22686" s="1"/>
    </row>
    <row r="22687" spans="8:8" x14ac:dyDescent="0.35">
      <c r="H22687" s="1"/>
    </row>
    <row r="22688" spans="8:8" x14ac:dyDescent="0.35">
      <c r="H22688" s="1"/>
    </row>
    <row r="22689" spans="8:8" x14ac:dyDescent="0.35">
      <c r="H22689" s="1"/>
    </row>
    <row r="22690" spans="8:8" x14ac:dyDescent="0.35">
      <c r="H22690" s="1"/>
    </row>
    <row r="22691" spans="8:8" x14ac:dyDescent="0.35">
      <c r="H22691" s="1"/>
    </row>
    <row r="22692" spans="8:8" x14ac:dyDescent="0.35">
      <c r="H22692" s="1"/>
    </row>
    <row r="22693" spans="8:8" x14ac:dyDescent="0.35">
      <c r="H22693" s="1"/>
    </row>
    <row r="22694" spans="8:8" x14ac:dyDescent="0.35">
      <c r="H22694" s="1"/>
    </row>
    <row r="22695" spans="8:8" x14ac:dyDescent="0.35">
      <c r="H22695" s="1"/>
    </row>
    <row r="22696" spans="8:8" x14ac:dyDescent="0.35">
      <c r="H22696" s="1"/>
    </row>
    <row r="22697" spans="8:8" x14ac:dyDescent="0.35">
      <c r="H22697" s="1"/>
    </row>
    <row r="22698" spans="8:8" x14ac:dyDescent="0.35">
      <c r="H22698" s="1"/>
    </row>
    <row r="22699" spans="8:8" x14ac:dyDescent="0.35">
      <c r="H22699" s="1"/>
    </row>
    <row r="22700" spans="8:8" x14ac:dyDescent="0.35">
      <c r="H22700" s="1"/>
    </row>
    <row r="22701" spans="8:8" x14ac:dyDescent="0.35">
      <c r="H22701" s="1"/>
    </row>
    <row r="22702" spans="8:8" x14ac:dyDescent="0.35">
      <c r="H22702" s="1"/>
    </row>
    <row r="22703" spans="8:8" x14ac:dyDescent="0.35">
      <c r="H22703" s="1"/>
    </row>
    <row r="22704" spans="8:8" x14ac:dyDescent="0.35">
      <c r="H22704" s="1"/>
    </row>
    <row r="22705" spans="8:8" x14ac:dyDescent="0.35">
      <c r="H22705" s="1"/>
    </row>
    <row r="22706" spans="8:8" x14ac:dyDescent="0.35">
      <c r="H22706" s="1"/>
    </row>
    <row r="22707" spans="8:8" x14ac:dyDescent="0.35">
      <c r="H22707" s="1"/>
    </row>
    <row r="22708" spans="8:8" x14ac:dyDescent="0.35">
      <c r="H22708" s="1"/>
    </row>
    <row r="22709" spans="8:8" x14ac:dyDescent="0.35">
      <c r="H22709" s="1"/>
    </row>
    <row r="22710" spans="8:8" x14ac:dyDescent="0.35">
      <c r="H22710" s="1"/>
    </row>
    <row r="22711" spans="8:8" x14ac:dyDescent="0.35">
      <c r="H22711" s="1"/>
    </row>
    <row r="22712" spans="8:8" x14ac:dyDescent="0.35">
      <c r="H22712" s="1"/>
    </row>
    <row r="22713" spans="8:8" x14ac:dyDescent="0.35">
      <c r="H22713" s="1"/>
    </row>
    <row r="22714" spans="8:8" x14ac:dyDescent="0.35">
      <c r="H22714" s="1"/>
    </row>
    <row r="22715" spans="8:8" x14ac:dyDescent="0.35">
      <c r="H22715" s="1"/>
    </row>
    <row r="22716" spans="8:8" x14ac:dyDescent="0.35">
      <c r="H22716" s="1"/>
    </row>
    <row r="22717" spans="8:8" x14ac:dyDescent="0.35">
      <c r="H22717" s="1"/>
    </row>
    <row r="22718" spans="8:8" x14ac:dyDescent="0.35">
      <c r="H22718" s="1"/>
    </row>
    <row r="22719" spans="8:8" x14ac:dyDescent="0.35">
      <c r="H22719" s="1"/>
    </row>
    <row r="22720" spans="8:8" x14ac:dyDescent="0.35">
      <c r="H22720" s="1"/>
    </row>
    <row r="22721" spans="8:8" x14ac:dyDescent="0.35">
      <c r="H22721" s="1"/>
    </row>
    <row r="22722" spans="8:8" x14ac:dyDescent="0.35">
      <c r="H22722" s="1"/>
    </row>
    <row r="22723" spans="8:8" x14ac:dyDescent="0.35">
      <c r="H22723" s="1"/>
    </row>
    <row r="22724" spans="8:8" x14ac:dyDescent="0.35">
      <c r="H22724" s="1"/>
    </row>
    <row r="22725" spans="8:8" x14ac:dyDescent="0.35">
      <c r="H22725" s="1"/>
    </row>
    <row r="22726" spans="8:8" x14ac:dyDescent="0.35">
      <c r="H22726" s="1"/>
    </row>
    <row r="22727" spans="8:8" x14ac:dyDescent="0.35">
      <c r="H22727" s="1"/>
    </row>
    <row r="22728" spans="8:8" x14ac:dyDescent="0.35">
      <c r="H22728" s="1"/>
    </row>
    <row r="22729" spans="8:8" x14ac:dyDescent="0.35">
      <c r="H22729" s="1"/>
    </row>
    <row r="22730" spans="8:8" x14ac:dyDescent="0.35">
      <c r="H22730" s="1"/>
    </row>
    <row r="22731" spans="8:8" x14ac:dyDescent="0.35">
      <c r="H22731" s="1"/>
    </row>
    <row r="22732" spans="8:8" x14ac:dyDescent="0.35">
      <c r="H22732" s="1"/>
    </row>
    <row r="22733" spans="8:8" x14ac:dyDescent="0.35">
      <c r="H22733" s="1"/>
    </row>
    <row r="22734" spans="8:8" x14ac:dyDescent="0.35">
      <c r="H22734" s="1"/>
    </row>
    <row r="22735" spans="8:8" x14ac:dyDescent="0.35">
      <c r="H22735" s="1"/>
    </row>
    <row r="22736" spans="8:8" x14ac:dyDescent="0.35">
      <c r="H22736" s="1"/>
    </row>
    <row r="22737" spans="8:8" x14ac:dyDescent="0.35">
      <c r="H22737" s="1"/>
    </row>
    <row r="22738" spans="8:8" x14ac:dyDescent="0.35">
      <c r="H22738" s="1"/>
    </row>
    <row r="22739" spans="8:8" x14ac:dyDescent="0.35">
      <c r="H22739" s="1"/>
    </row>
    <row r="22740" spans="8:8" x14ac:dyDescent="0.35">
      <c r="H22740" s="1"/>
    </row>
    <row r="22741" spans="8:8" x14ac:dyDescent="0.35">
      <c r="H22741" s="1"/>
    </row>
    <row r="22742" spans="8:8" x14ac:dyDescent="0.35">
      <c r="H22742" s="1"/>
    </row>
    <row r="22743" spans="8:8" x14ac:dyDescent="0.35">
      <c r="H22743" s="1"/>
    </row>
    <row r="22744" spans="8:8" x14ac:dyDescent="0.35">
      <c r="H22744" s="1"/>
    </row>
    <row r="22745" spans="8:8" x14ac:dyDescent="0.35">
      <c r="H22745" s="1"/>
    </row>
    <row r="22746" spans="8:8" x14ac:dyDescent="0.35">
      <c r="H22746" s="1"/>
    </row>
    <row r="22747" spans="8:8" x14ac:dyDescent="0.35">
      <c r="H22747" s="1"/>
    </row>
    <row r="22748" spans="8:8" x14ac:dyDescent="0.35">
      <c r="H22748" s="1"/>
    </row>
    <row r="22749" spans="8:8" x14ac:dyDescent="0.35">
      <c r="H22749" s="1"/>
    </row>
    <row r="22750" spans="8:8" x14ac:dyDescent="0.35">
      <c r="H22750" s="1"/>
    </row>
    <row r="22751" spans="8:8" x14ac:dyDescent="0.35">
      <c r="H22751" s="1"/>
    </row>
    <row r="22752" spans="8:8" x14ac:dyDescent="0.35">
      <c r="H22752" s="1"/>
    </row>
    <row r="22753" spans="8:8" x14ac:dyDescent="0.35">
      <c r="H22753" s="1"/>
    </row>
    <row r="22754" spans="8:8" x14ac:dyDescent="0.35">
      <c r="H22754" s="1"/>
    </row>
    <row r="22755" spans="8:8" x14ac:dyDescent="0.35">
      <c r="H22755" s="1"/>
    </row>
    <row r="22756" spans="8:8" x14ac:dyDescent="0.35">
      <c r="H22756" s="1"/>
    </row>
    <row r="22757" spans="8:8" x14ac:dyDescent="0.35">
      <c r="H22757" s="1"/>
    </row>
    <row r="22758" spans="8:8" x14ac:dyDescent="0.35">
      <c r="H22758" s="1"/>
    </row>
    <row r="22759" spans="8:8" x14ac:dyDescent="0.35">
      <c r="H22759" s="1"/>
    </row>
    <row r="22760" spans="8:8" x14ac:dyDescent="0.35">
      <c r="H22760" s="1"/>
    </row>
    <row r="22761" spans="8:8" x14ac:dyDescent="0.35">
      <c r="H22761" s="1"/>
    </row>
    <row r="22762" spans="8:8" x14ac:dyDescent="0.35">
      <c r="H22762" s="1"/>
    </row>
    <row r="22763" spans="8:8" x14ac:dyDescent="0.35">
      <c r="H22763" s="1"/>
    </row>
    <row r="22764" spans="8:8" x14ac:dyDescent="0.35">
      <c r="H22764" s="1"/>
    </row>
    <row r="22765" spans="8:8" x14ac:dyDescent="0.35">
      <c r="H22765" s="1"/>
    </row>
    <row r="22766" spans="8:8" x14ac:dyDescent="0.35">
      <c r="H22766" s="1"/>
    </row>
    <row r="22767" spans="8:8" x14ac:dyDescent="0.35">
      <c r="H22767" s="1"/>
    </row>
    <row r="22768" spans="8:8" x14ac:dyDescent="0.35">
      <c r="H22768" s="1"/>
    </row>
    <row r="22769" spans="8:8" x14ac:dyDescent="0.35">
      <c r="H22769" s="1"/>
    </row>
    <row r="22770" spans="8:8" x14ac:dyDescent="0.35">
      <c r="H22770" s="1"/>
    </row>
    <row r="22771" spans="8:8" x14ac:dyDescent="0.35">
      <c r="H22771" s="1"/>
    </row>
    <row r="22772" spans="8:8" x14ac:dyDescent="0.35">
      <c r="H22772" s="1"/>
    </row>
    <row r="22773" spans="8:8" x14ac:dyDescent="0.35">
      <c r="H22773" s="1"/>
    </row>
    <row r="22774" spans="8:8" x14ac:dyDescent="0.35">
      <c r="H22774" s="1"/>
    </row>
    <row r="22775" spans="8:8" x14ac:dyDescent="0.35">
      <c r="H22775" s="1"/>
    </row>
    <row r="22776" spans="8:8" x14ac:dyDescent="0.35">
      <c r="H22776" s="1"/>
    </row>
    <row r="22777" spans="8:8" x14ac:dyDescent="0.35">
      <c r="H22777" s="1"/>
    </row>
    <row r="22778" spans="8:8" x14ac:dyDescent="0.35">
      <c r="H22778" s="1"/>
    </row>
    <row r="22779" spans="8:8" x14ac:dyDescent="0.35">
      <c r="H22779" s="1"/>
    </row>
    <row r="22780" spans="8:8" x14ac:dyDescent="0.35">
      <c r="H22780" s="1"/>
    </row>
    <row r="22781" spans="8:8" x14ac:dyDescent="0.35">
      <c r="H22781" s="1"/>
    </row>
    <row r="22782" spans="8:8" x14ac:dyDescent="0.35">
      <c r="H22782" s="1"/>
    </row>
    <row r="22783" spans="8:8" x14ac:dyDescent="0.35">
      <c r="H22783" s="1"/>
    </row>
    <row r="22784" spans="8:8" x14ac:dyDescent="0.35">
      <c r="H22784" s="1"/>
    </row>
    <row r="22785" spans="8:8" x14ac:dyDescent="0.35">
      <c r="H22785" s="1"/>
    </row>
    <row r="22786" spans="8:8" x14ac:dyDescent="0.35">
      <c r="H22786" s="1"/>
    </row>
    <row r="22787" spans="8:8" x14ac:dyDescent="0.35">
      <c r="H22787" s="1"/>
    </row>
    <row r="22788" spans="8:8" x14ac:dyDescent="0.35">
      <c r="H22788" s="1"/>
    </row>
    <row r="22789" spans="8:8" x14ac:dyDescent="0.35">
      <c r="H22789" s="1"/>
    </row>
    <row r="22790" spans="8:8" x14ac:dyDescent="0.35">
      <c r="H22790" s="1"/>
    </row>
    <row r="22791" spans="8:8" x14ac:dyDescent="0.35">
      <c r="H22791" s="1"/>
    </row>
    <row r="22792" spans="8:8" x14ac:dyDescent="0.35">
      <c r="H22792" s="1"/>
    </row>
    <row r="22793" spans="8:8" x14ac:dyDescent="0.35">
      <c r="H22793" s="1"/>
    </row>
    <row r="22794" spans="8:8" x14ac:dyDescent="0.35">
      <c r="H22794" s="1"/>
    </row>
    <row r="22795" spans="8:8" x14ac:dyDescent="0.35">
      <c r="H22795" s="1"/>
    </row>
    <row r="22796" spans="8:8" x14ac:dyDescent="0.35">
      <c r="H22796" s="1"/>
    </row>
    <row r="22797" spans="8:8" x14ac:dyDescent="0.35">
      <c r="H22797" s="1"/>
    </row>
    <row r="22798" spans="8:8" x14ac:dyDescent="0.35">
      <c r="H22798" s="1"/>
    </row>
    <row r="22799" spans="8:8" x14ac:dyDescent="0.35">
      <c r="H22799" s="1"/>
    </row>
    <row r="22800" spans="8:8" x14ac:dyDescent="0.35">
      <c r="H22800" s="1"/>
    </row>
    <row r="22801" spans="8:8" x14ac:dyDescent="0.35">
      <c r="H22801" s="1"/>
    </row>
    <row r="22802" spans="8:8" x14ac:dyDescent="0.35">
      <c r="H22802" s="1"/>
    </row>
    <row r="22803" spans="8:8" x14ac:dyDescent="0.35">
      <c r="H22803" s="1"/>
    </row>
    <row r="22804" spans="8:8" x14ac:dyDescent="0.35">
      <c r="H22804" s="1"/>
    </row>
    <row r="22805" spans="8:8" x14ac:dyDescent="0.35">
      <c r="H22805" s="1"/>
    </row>
    <row r="22806" spans="8:8" x14ac:dyDescent="0.35">
      <c r="H22806" s="1"/>
    </row>
    <row r="22807" spans="8:8" x14ac:dyDescent="0.35">
      <c r="H22807" s="1"/>
    </row>
    <row r="22808" spans="8:8" x14ac:dyDescent="0.35">
      <c r="H22808" s="1"/>
    </row>
    <row r="22809" spans="8:8" x14ac:dyDescent="0.35">
      <c r="H22809" s="1"/>
    </row>
    <row r="22810" spans="8:8" x14ac:dyDescent="0.35">
      <c r="H22810" s="1"/>
    </row>
    <row r="22811" spans="8:8" x14ac:dyDescent="0.35">
      <c r="H22811" s="1"/>
    </row>
    <row r="22812" spans="8:8" x14ac:dyDescent="0.35">
      <c r="H22812" s="1"/>
    </row>
    <row r="22813" spans="8:8" x14ac:dyDescent="0.35">
      <c r="H22813" s="1"/>
    </row>
    <row r="22814" spans="8:8" x14ac:dyDescent="0.35">
      <c r="H22814" s="1"/>
    </row>
    <row r="22815" spans="8:8" x14ac:dyDescent="0.35">
      <c r="H22815" s="1"/>
    </row>
    <row r="22816" spans="8:8" x14ac:dyDescent="0.35">
      <c r="H22816" s="1"/>
    </row>
    <row r="22817" spans="8:8" x14ac:dyDescent="0.35">
      <c r="H22817" s="1"/>
    </row>
    <row r="22818" spans="8:8" x14ac:dyDescent="0.35">
      <c r="H22818" s="1"/>
    </row>
    <row r="22819" spans="8:8" x14ac:dyDescent="0.35">
      <c r="H22819" s="1"/>
    </row>
    <row r="22820" spans="8:8" x14ac:dyDescent="0.35">
      <c r="H22820" s="1"/>
    </row>
    <row r="22821" spans="8:8" x14ac:dyDescent="0.35">
      <c r="H22821" s="1"/>
    </row>
    <row r="22822" spans="8:8" x14ac:dyDescent="0.35">
      <c r="H22822" s="1"/>
    </row>
    <row r="22823" spans="8:8" x14ac:dyDescent="0.35">
      <c r="H22823" s="1"/>
    </row>
    <row r="22824" spans="8:8" x14ac:dyDescent="0.35">
      <c r="H22824" s="1"/>
    </row>
    <row r="22825" spans="8:8" x14ac:dyDescent="0.35">
      <c r="H22825" s="1"/>
    </row>
    <row r="22826" spans="8:8" x14ac:dyDescent="0.35">
      <c r="H22826" s="1"/>
    </row>
    <row r="22827" spans="8:8" x14ac:dyDescent="0.35">
      <c r="H22827" s="1"/>
    </row>
    <row r="22828" spans="8:8" x14ac:dyDescent="0.35">
      <c r="H22828" s="1"/>
    </row>
    <row r="22829" spans="8:8" x14ac:dyDescent="0.35">
      <c r="H22829" s="1"/>
    </row>
    <row r="22830" spans="8:8" x14ac:dyDescent="0.35">
      <c r="H22830" s="1"/>
    </row>
    <row r="22831" spans="8:8" x14ac:dyDescent="0.35">
      <c r="H22831" s="1"/>
    </row>
    <row r="22832" spans="8:8" x14ac:dyDescent="0.35">
      <c r="H22832" s="1"/>
    </row>
    <row r="22833" spans="8:8" x14ac:dyDescent="0.35">
      <c r="H22833" s="1"/>
    </row>
    <row r="22834" spans="8:8" x14ac:dyDescent="0.35">
      <c r="H22834" s="1"/>
    </row>
    <row r="22835" spans="8:8" x14ac:dyDescent="0.35">
      <c r="H22835" s="1"/>
    </row>
    <row r="22836" spans="8:8" x14ac:dyDescent="0.35">
      <c r="H22836" s="1"/>
    </row>
    <row r="22837" spans="8:8" x14ac:dyDescent="0.35">
      <c r="H22837" s="1"/>
    </row>
    <row r="22838" spans="8:8" x14ac:dyDescent="0.35">
      <c r="H22838" s="1"/>
    </row>
    <row r="22839" spans="8:8" x14ac:dyDescent="0.35">
      <c r="H22839" s="1"/>
    </row>
    <row r="22840" spans="8:8" x14ac:dyDescent="0.35">
      <c r="H22840" s="1"/>
    </row>
    <row r="22841" spans="8:8" x14ac:dyDescent="0.35">
      <c r="H22841" s="1"/>
    </row>
    <row r="22842" spans="8:8" x14ac:dyDescent="0.35">
      <c r="H22842" s="1"/>
    </row>
    <row r="22843" spans="8:8" x14ac:dyDescent="0.35">
      <c r="H22843" s="1"/>
    </row>
    <row r="22844" spans="8:8" x14ac:dyDescent="0.35">
      <c r="H22844" s="1"/>
    </row>
    <row r="22845" spans="8:8" x14ac:dyDescent="0.35">
      <c r="H22845" s="1"/>
    </row>
    <row r="22846" spans="8:8" x14ac:dyDescent="0.35">
      <c r="H22846" s="1"/>
    </row>
    <row r="22847" spans="8:8" x14ac:dyDescent="0.35">
      <c r="H22847" s="1"/>
    </row>
    <row r="22848" spans="8:8" x14ac:dyDescent="0.35">
      <c r="H22848" s="1"/>
    </row>
    <row r="22849" spans="8:8" x14ac:dyDescent="0.35">
      <c r="H22849" s="1"/>
    </row>
    <row r="22850" spans="8:8" x14ac:dyDescent="0.35">
      <c r="H22850" s="1"/>
    </row>
    <row r="22851" spans="8:8" x14ac:dyDescent="0.35">
      <c r="H22851" s="1"/>
    </row>
    <row r="22852" spans="8:8" x14ac:dyDescent="0.35">
      <c r="H22852" s="1"/>
    </row>
    <row r="22853" spans="8:8" x14ac:dyDescent="0.35">
      <c r="H22853" s="1"/>
    </row>
    <row r="22854" spans="8:8" x14ac:dyDescent="0.35">
      <c r="H22854" s="1"/>
    </row>
    <row r="22855" spans="8:8" x14ac:dyDescent="0.35">
      <c r="H22855" s="1"/>
    </row>
    <row r="22856" spans="8:8" x14ac:dyDescent="0.35">
      <c r="H22856" s="1"/>
    </row>
    <row r="22857" spans="8:8" x14ac:dyDescent="0.35">
      <c r="H22857" s="1"/>
    </row>
    <row r="22858" spans="8:8" x14ac:dyDescent="0.35">
      <c r="H22858" s="1"/>
    </row>
    <row r="22859" spans="8:8" x14ac:dyDescent="0.35">
      <c r="H22859" s="1"/>
    </row>
    <row r="22860" spans="8:8" x14ac:dyDescent="0.35">
      <c r="H22860" s="1"/>
    </row>
    <row r="22861" spans="8:8" x14ac:dyDescent="0.35">
      <c r="H22861" s="1"/>
    </row>
    <row r="22862" spans="8:8" x14ac:dyDescent="0.35">
      <c r="H22862" s="1"/>
    </row>
    <row r="22863" spans="8:8" x14ac:dyDescent="0.35">
      <c r="H22863" s="1"/>
    </row>
    <row r="22864" spans="8:8" x14ac:dyDescent="0.35">
      <c r="H22864" s="1"/>
    </row>
    <row r="22865" spans="8:8" x14ac:dyDescent="0.35">
      <c r="H22865" s="1"/>
    </row>
    <row r="22866" spans="8:8" x14ac:dyDescent="0.35">
      <c r="H22866" s="1"/>
    </row>
    <row r="22867" spans="8:8" x14ac:dyDescent="0.35">
      <c r="H22867" s="1"/>
    </row>
    <row r="22868" spans="8:8" x14ac:dyDescent="0.35">
      <c r="H22868" s="1"/>
    </row>
    <row r="22869" spans="8:8" x14ac:dyDescent="0.35">
      <c r="H22869" s="1"/>
    </row>
    <row r="22870" spans="8:8" x14ac:dyDescent="0.35">
      <c r="H22870" s="1"/>
    </row>
    <row r="22871" spans="8:8" x14ac:dyDescent="0.35">
      <c r="H22871" s="1"/>
    </row>
    <row r="22872" spans="8:8" x14ac:dyDescent="0.35">
      <c r="H22872" s="1"/>
    </row>
    <row r="22873" spans="8:8" x14ac:dyDescent="0.35">
      <c r="H22873" s="1"/>
    </row>
    <row r="22874" spans="8:8" x14ac:dyDescent="0.35">
      <c r="H22874" s="1"/>
    </row>
    <row r="22875" spans="8:8" x14ac:dyDescent="0.35">
      <c r="H22875" s="1"/>
    </row>
    <row r="22876" spans="8:8" x14ac:dyDescent="0.35">
      <c r="H22876" s="1"/>
    </row>
    <row r="22877" spans="8:8" x14ac:dyDescent="0.35">
      <c r="H22877" s="1"/>
    </row>
    <row r="22878" spans="8:8" x14ac:dyDescent="0.35">
      <c r="H22878" s="1"/>
    </row>
    <row r="22879" spans="8:8" x14ac:dyDescent="0.35">
      <c r="H22879" s="1"/>
    </row>
    <row r="22880" spans="8:8" x14ac:dyDescent="0.35">
      <c r="H22880" s="1"/>
    </row>
    <row r="22881" spans="8:8" x14ac:dyDescent="0.35">
      <c r="H22881" s="1"/>
    </row>
    <row r="22882" spans="8:8" x14ac:dyDescent="0.35">
      <c r="H22882" s="1"/>
    </row>
    <row r="22883" spans="8:8" x14ac:dyDescent="0.35">
      <c r="H22883" s="1"/>
    </row>
    <row r="22884" spans="8:8" x14ac:dyDescent="0.35">
      <c r="H22884" s="1"/>
    </row>
    <row r="22885" spans="8:8" x14ac:dyDescent="0.35">
      <c r="H22885" s="1"/>
    </row>
    <row r="22886" spans="8:8" x14ac:dyDescent="0.35">
      <c r="H22886" s="1"/>
    </row>
    <row r="22887" spans="8:8" x14ac:dyDescent="0.35">
      <c r="H22887" s="1"/>
    </row>
    <row r="22888" spans="8:8" x14ac:dyDescent="0.35">
      <c r="H22888" s="1"/>
    </row>
    <row r="22889" spans="8:8" x14ac:dyDescent="0.35">
      <c r="H22889" s="1"/>
    </row>
    <row r="22890" spans="8:8" x14ac:dyDescent="0.35">
      <c r="H22890" s="1"/>
    </row>
    <row r="22891" spans="8:8" x14ac:dyDescent="0.35">
      <c r="H22891" s="1"/>
    </row>
    <row r="22892" spans="8:8" x14ac:dyDescent="0.35">
      <c r="H22892" s="1"/>
    </row>
    <row r="22893" spans="8:8" x14ac:dyDescent="0.35">
      <c r="H22893" s="1"/>
    </row>
    <row r="22894" spans="8:8" x14ac:dyDescent="0.35">
      <c r="H22894" s="1"/>
    </row>
    <row r="22895" spans="8:8" x14ac:dyDescent="0.35">
      <c r="H22895" s="1"/>
    </row>
    <row r="22896" spans="8:8" x14ac:dyDescent="0.35">
      <c r="H22896" s="1"/>
    </row>
    <row r="22897" spans="8:8" x14ac:dyDescent="0.35">
      <c r="H22897" s="1"/>
    </row>
    <row r="22898" spans="8:8" x14ac:dyDescent="0.35">
      <c r="H22898" s="1"/>
    </row>
    <row r="22899" spans="8:8" x14ac:dyDescent="0.35">
      <c r="H22899" s="1"/>
    </row>
    <row r="22900" spans="8:8" x14ac:dyDescent="0.35">
      <c r="H22900" s="1"/>
    </row>
    <row r="22901" spans="8:8" x14ac:dyDescent="0.35">
      <c r="H22901" s="1"/>
    </row>
    <row r="22902" spans="8:8" x14ac:dyDescent="0.35">
      <c r="H22902" s="1"/>
    </row>
    <row r="22903" spans="8:8" x14ac:dyDescent="0.35">
      <c r="H22903" s="1"/>
    </row>
    <row r="22904" spans="8:8" x14ac:dyDescent="0.35">
      <c r="H22904" s="1"/>
    </row>
    <row r="22905" spans="8:8" x14ac:dyDescent="0.35">
      <c r="H22905" s="1"/>
    </row>
    <row r="22906" spans="8:8" x14ac:dyDescent="0.35">
      <c r="H22906" s="1"/>
    </row>
    <row r="22907" spans="8:8" x14ac:dyDescent="0.35">
      <c r="H22907" s="1"/>
    </row>
    <row r="22908" spans="8:8" x14ac:dyDescent="0.35">
      <c r="H22908" s="1"/>
    </row>
    <row r="22909" spans="8:8" x14ac:dyDescent="0.35">
      <c r="H22909" s="1"/>
    </row>
    <row r="22910" spans="8:8" x14ac:dyDescent="0.35">
      <c r="H22910" s="1"/>
    </row>
    <row r="22911" spans="8:8" x14ac:dyDescent="0.35">
      <c r="H22911" s="1"/>
    </row>
    <row r="22912" spans="8:8" x14ac:dyDescent="0.35">
      <c r="H22912" s="1"/>
    </row>
    <row r="22913" spans="8:8" x14ac:dyDescent="0.35">
      <c r="H22913" s="1"/>
    </row>
    <row r="22914" spans="8:8" x14ac:dyDescent="0.35">
      <c r="H22914" s="1"/>
    </row>
    <row r="22915" spans="8:8" x14ac:dyDescent="0.35">
      <c r="H22915" s="1"/>
    </row>
    <row r="22916" spans="8:8" x14ac:dyDescent="0.35">
      <c r="H22916" s="1"/>
    </row>
    <row r="22917" spans="8:8" x14ac:dyDescent="0.35">
      <c r="H22917" s="1"/>
    </row>
    <row r="22918" spans="8:8" x14ac:dyDescent="0.35">
      <c r="H22918" s="1"/>
    </row>
    <row r="22919" spans="8:8" x14ac:dyDescent="0.35">
      <c r="H22919" s="1"/>
    </row>
    <row r="22920" spans="8:8" x14ac:dyDescent="0.35">
      <c r="H22920" s="1"/>
    </row>
    <row r="22921" spans="8:8" x14ac:dyDescent="0.35">
      <c r="H22921" s="1"/>
    </row>
    <row r="22922" spans="8:8" x14ac:dyDescent="0.35">
      <c r="H22922" s="1"/>
    </row>
    <row r="22923" spans="8:8" x14ac:dyDescent="0.35">
      <c r="H22923" s="1"/>
    </row>
    <row r="22924" spans="8:8" x14ac:dyDescent="0.35">
      <c r="H22924" s="1"/>
    </row>
    <row r="22925" spans="8:8" x14ac:dyDescent="0.35">
      <c r="H22925" s="1"/>
    </row>
    <row r="22926" spans="8:8" x14ac:dyDescent="0.35">
      <c r="H22926" s="1"/>
    </row>
    <row r="22927" spans="8:8" x14ac:dyDescent="0.35">
      <c r="H22927" s="1"/>
    </row>
    <row r="22928" spans="8:8" x14ac:dyDescent="0.35">
      <c r="H22928" s="1"/>
    </row>
    <row r="22929" spans="8:8" x14ac:dyDescent="0.35">
      <c r="H22929" s="1"/>
    </row>
    <row r="22930" spans="8:8" x14ac:dyDescent="0.35">
      <c r="H22930" s="1"/>
    </row>
    <row r="22931" spans="8:8" x14ac:dyDescent="0.35">
      <c r="H22931" s="1"/>
    </row>
    <row r="22932" spans="8:8" x14ac:dyDescent="0.35">
      <c r="H22932" s="1"/>
    </row>
    <row r="22933" spans="8:8" x14ac:dyDescent="0.35">
      <c r="H22933" s="1"/>
    </row>
    <row r="22934" spans="8:8" x14ac:dyDescent="0.35">
      <c r="H22934" s="1"/>
    </row>
    <row r="22935" spans="8:8" x14ac:dyDescent="0.35">
      <c r="H22935" s="1"/>
    </row>
    <row r="22936" spans="8:8" x14ac:dyDescent="0.35">
      <c r="H22936" s="1"/>
    </row>
    <row r="22937" spans="8:8" x14ac:dyDescent="0.35">
      <c r="H22937" s="1"/>
    </row>
    <row r="22938" spans="8:8" x14ac:dyDescent="0.35">
      <c r="H22938" s="1"/>
    </row>
    <row r="22939" spans="8:8" x14ac:dyDescent="0.35">
      <c r="H22939" s="1"/>
    </row>
    <row r="22940" spans="8:8" x14ac:dyDescent="0.35">
      <c r="H22940" s="1"/>
    </row>
    <row r="22941" spans="8:8" x14ac:dyDescent="0.35">
      <c r="H22941" s="1"/>
    </row>
    <row r="22942" spans="8:8" x14ac:dyDescent="0.35">
      <c r="H22942" s="1"/>
    </row>
    <row r="22943" spans="8:8" x14ac:dyDescent="0.35">
      <c r="H22943" s="1"/>
    </row>
    <row r="22944" spans="8:8" x14ac:dyDescent="0.35">
      <c r="H22944" s="1"/>
    </row>
    <row r="22945" spans="8:8" x14ac:dyDescent="0.35">
      <c r="H22945" s="1"/>
    </row>
    <row r="22946" spans="8:8" x14ac:dyDescent="0.35">
      <c r="H22946" s="1"/>
    </row>
    <row r="22947" spans="8:8" x14ac:dyDescent="0.35">
      <c r="H22947" s="1"/>
    </row>
    <row r="22948" spans="8:8" x14ac:dyDescent="0.35">
      <c r="H22948" s="1"/>
    </row>
    <row r="22949" spans="8:8" x14ac:dyDescent="0.35">
      <c r="H22949" s="1"/>
    </row>
    <row r="22950" spans="8:8" x14ac:dyDescent="0.35">
      <c r="H22950" s="1"/>
    </row>
    <row r="22951" spans="8:8" x14ac:dyDescent="0.35">
      <c r="H22951" s="1"/>
    </row>
    <row r="22952" spans="8:8" x14ac:dyDescent="0.35">
      <c r="H22952" s="1"/>
    </row>
    <row r="22953" spans="8:8" x14ac:dyDescent="0.35">
      <c r="H22953" s="1"/>
    </row>
    <row r="22954" spans="8:8" x14ac:dyDescent="0.35">
      <c r="H22954" s="1"/>
    </row>
    <row r="22955" spans="8:8" x14ac:dyDescent="0.35">
      <c r="H22955" s="1"/>
    </row>
    <row r="22956" spans="8:8" x14ac:dyDescent="0.35">
      <c r="H22956" s="1"/>
    </row>
    <row r="22957" spans="8:8" x14ac:dyDescent="0.35">
      <c r="H22957" s="1"/>
    </row>
    <row r="22958" spans="8:8" x14ac:dyDescent="0.35">
      <c r="H22958" s="1"/>
    </row>
    <row r="22959" spans="8:8" x14ac:dyDescent="0.35">
      <c r="H22959" s="1"/>
    </row>
    <row r="22960" spans="8:8" x14ac:dyDescent="0.35">
      <c r="H22960" s="1"/>
    </row>
    <row r="22961" spans="8:8" x14ac:dyDescent="0.35">
      <c r="H22961" s="1"/>
    </row>
    <row r="22962" spans="8:8" x14ac:dyDescent="0.35">
      <c r="H22962" s="1"/>
    </row>
    <row r="22963" spans="8:8" x14ac:dyDescent="0.35">
      <c r="H22963" s="1"/>
    </row>
    <row r="22964" spans="8:8" x14ac:dyDescent="0.35">
      <c r="H22964" s="1"/>
    </row>
    <row r="22965" spans="8:8" x14ac:dyDescent="0.35">
      <c r="H22965" s="1"/>
    </row>
    <row r="22966" spans="8:8" x14ac:dyDescent="0.35">
      <c r="H22966" s="1"/>
    </row>
    <row r="22967" spans="8:8" x14ac:dyDescent="0.35">
      <c r="H22967" s="1"/>
    </row>
    <row r="22968" spans="8:8" x14ac:dyDescent="0.35">
      <c r="H22968" s="1"/>
    </row>
    <row r="22969" spans="8:8" x14ac:dyDescent="0.35">
      <c r="H22969" s="1"/>
    </row>
    <row r="22970" spans="8:8" x14ac:dyDescent="0.35">
      <c r="H22970" s="1"/>
    </row>
    <row r="22971" spans="8:8" x14ac:dyDescent="0.35">
      <c r="H22971" s="1"/>
    </row>
    <row r="22972" spans="8:8" x14ac:dyDescent="0.35">
      <c r="H22972" s="1"/>
    </row>
    <row r="22973" spans="8:8" x14ac:dyDescent="0.35">
      <c r="H22973" s="1"/>
    </row>
    <row r="22974" spans="8:8" x14ac:dyDescent="0.35">
      <c r="H22974" s="1"/>
    </row>
    <row r="22975" spans="8:8" x14ac:dyDescent="0.35">
      <c r="H22975" s="1"/>
    </row>
    <row r="22976" spans="8:8" x14ac:dyDescent="0.35">
      <c r="H22976" s="1"/>
    </row>
    <row r="22977" spans="8:8" x14ac:dyDescent="0.35">
      <c r="H22977" s="1"/>
    </row>
    <row r="22978" spans="8:8" x14ac:dyDescent="0.35">
      <c r="H22978" s="1"/>
    </row>
    <row r="22979" spans="8:8" x14ac:dyDescent="0.35">
      <c r="H22979" s="1"/>
    </row>
    <row r="22980" spans="8:8" x14ac:dyDescent="0.35">
      <c r="H22980" s="1"/>
    </row>
    <row r="22981" spans="8:8" x14ac:dyDescent="0.35">
      <c r="H22981" s="1"/>
    </row>
    <row r="22982" spans="8:8" x14ac:dyDescent="0.35">
      <c r="H22982" s="1"/>
    </row>
    <row r="22983" spans="8:8" x14ac:dyDescent="0.35">
      <c r="H22983" s="1"/>
    </row>
    <row r="22984" spans="8:8" x14ac:dyDescent="0.35">
      <c r="H22984" s="1"/>
    </row>
    <row r="22985" spans="8:8" x14ac:dyDescent="0.35">
      <c r="H22985" s="1"/>
    </row>
    <row r="22986" spans="8:8" x14ac:dyDescent="0.35">
      <c r="H22986" s="1"/>
    </row>
    <row r="22987" spans="8:8" x14ac:dyDescent="0.35">
      <c r="H22987" s="1"/>
    </row>
    <row r="22988" spans="8:8" x14ac:dyDescent="0.35">
      <c r="H22988" s="1"/>
    </row>
    <row r="22989" spans="8:8" x14ac:dyDescent="0.35">
      <c r="H22989" s="1"/>
    </row>
    <row r="22990" spans="8:8" x14ac:dyDescent="0.35">
      <c r="H22990" s="1"/>
    </row>
    <row r="22991" spans="8:8" x14ac:dyDescent="0.35">
      <c r="H22991" s="1"/>
    </row>
    <row r="22992" spans="8:8" x14ac:dyDescent="0.35">
      <c r="H22992" s="1"/>
    </row>
    <row r="22993" spans="8:8" x14ac:dyDescent="0.35">
      <c r="H22993" s="1"/>
    </row>
    <row r="22994" spans="8:8" x14ac:dyDescent="0.35">
      <c r="H22994" s="1"/>
    </row>
    <row r="22995" spans="8:8" x14ac:dyDescent="0.35">
      <c r="H22995" s="1"/>
    </row>
    <row r="22996" spans="8:8" x14ac:dyDescent="0.35">
      <c r="H22996" s="1"/>
    </row>
    <row r="22997" spans="8:8" x14ac:dyDescent="0.35">
      <c r="H22997" s="1"/>
    </row>
    <row r="22998" spans="8:8" x14ac:dyDescent="0.35">
      <c r="H22998" s="1"/>
    </row>
    <row r="22999" spans="8:8" x14ac:dyDescent="0.35">
      <c r="H22999" s="1"/>
    </row>
    <row r="23000" spans="8:8" x14ac:dyDescent="0.35">
      <c r="H23000" s="1"/>
    </row>
    <row r="23001" spans="8:8" x14ac:dyDescent="0.35">
      <c r="H23001" s="1"/>
    </row>
    <row r="23002" spans="8:8" x14ac:dyDescent="0.35">
      <c r="H23002" s="1"/>
    </row>
    <row r="23003" spans="8:8" x14ac:dyDescent="0.35">
      <c r="H23003" s="1"/>
    </row>
    <row r="23004" spans="8:8" x14ac:dyDescent="0.35">
      <c r="H23004" s="1"/>
    </row>
    <row r="23005" spans="8:8" x14ac:dyDescent="0.35">
      <c r="H23005" s="1"/>
    </row>
    <row r="23006" spans="8:8" x14ac:dyDescent="0.35">
      <c r="H23006" s="1"/>
    </row>
    <row r="23007" spans="8:8" x14ac:dyDescent="0.35">
      <c r="H23007" s="1"/>
    </row>
    <row r="23008" spans="8:8" x14ac:dyDescent="0.35">
      <c r="H23008" s="1"/>
    </row>
    <row r="23009" spans="8:8" x14ac:dyDescent="0.35">
      <c r="H23009" s="1"/>
    </row>
    <row r="23010" spans="8:8" x14ac:dyDescent="0.35">
      <c r="H23010" s="1"/>
    </row>
    <row r="23011" spans="8:8" x14ac:dyDescent="0.35">
      <c r="H23011" s="1"/>
    </row>
    <row r="23012" spans="8:8" x14ac:dyDescent="0.35">
      <c r="H23012" s="1"/>
    </row>
    <row r="23013" spans="8:8" x14ac:dyDescent="0.35">
      <c r="H23013" s="1"/>
    </row>
    <row r="23014" spans="8:8" x14ac:dyDescent="0.35">
      <c r="H23014" s="1"/>
    </row>
    <row r="23015" spans="8:8" x14ac:dyDescent="0.35">
      <c r="H23015" s="1"/>
    </row>
    <row r="23016" spans="8:8" x14ac:dyDescent="0.35">
      <c r="H23016" s="1"/>
    </row>
    <row r="23017" spans="8:8" x14ac:dyDescent="0.35">
      <c r="H23017" s="1"/>
    </row>
    <row r="23018" spans="8:8" x14ac:dyDescent="0.35">
      <c r="H23018" s="1"/>
    </row>
    <row r="23019" spans="8:8" x14ac:dyDescent="0.35">
      <c r="H23019" s="1"/>
    </row>
    <row r="23020" spans="8:8" x14ac:dyDescent="0.35">
      <c r="H23020" s="1"/>
    </row>
    <row r="23021" spans="8:8" x14ac:dyDescent="0.35">
      <c r="H23021" s="1"/>
    </row>
    <row r="23022" spans="8:8" x14ac:dyDescent="0.35">
      <c r="H23022" s="1"/>
    </row>
    <row r="23023" spans="8:8" x14ac:dyDescent="0.35">
      <c r="H23023" s="1"/>
    </row>
    <row r="23024" spans="8:8" x14ac:dyDescent="0.35">
      <c r="H23024" s="1"/>
    </row>
    <row r="23025" spans="8:8" x14ac:dyDescent="0.35">
      <c r="H23025" s="1"/>
    </row>
    <row r="23026" spans="8:8" x14ac:dyDescent="0.35">
      <c r="H23026" s="1"/>
    </row>
    <row r="23027" spans="8:8" x14ac:dyDescent="0.35">
      <c r="H23027" s="1"/>
    </row>
    <row r="23028" spans="8:8" x14ac:dyDescent="0.35">
      <c r="H23028" s="1"/>
    </row>
    <row r="23029" spans="8:8" x14ac:dyDescent="0.35">
      <c r="H23029" s="1"/>
    </row>
    <row r="23030" spans="8:8" x14ac:dyDescent="0.35">
      <c r="H23030" s="1"/>
    </row>
    <row r="23031" spans="8:8" x14ac:dyDescent="0.35">
      <c r="H23031" s="1"/>
    </row>
    <row r="23032" spans="8:8" x14ac:dyDescent="0.35">
      <c r="H23032" s="1"/>
    </row>
    <row r="23033" spans="8:8" x14ac:dyDescent="0.35">
      <c r="H23033" s="1"/>
    </row>
    <row r="23034" spans="8:8" x14ac:dyDescent="0.35">
      <c r="H23034" s="1"/>
    </row>
    <row r="23035" spans="8:8" x14ac:dyDescent="0.35">
      <c r="H23035" s="1"/>
    </row>
    <row r="23036" spans="8:8" x14ac:dyDescent="0.35">
      <c r="H23036" s="1"/>
    </row>
    <row r="23037" spans="8:8" x14ac:dyDescent="0.35">
      <c r="H23037" s="1"/>
    </row>
    <row r="23038" spans="8:8" x14ac:dyDescent="0.35">
      <c r="H23038" s="1"/>
    </row>
    <row r="23039" spans="8:8" x14ac:dyDescent="0.35">
      <c r="H23039" s="1"/>
    </row>
    <row r="23040" spans="8:8" x14ac:dyDescent="0.35">
      <c r="H23040" s="1"/>
    </row>
    <row r="23041" spans="8:8" x14ac:dyDescent="0.35">
      <c r="H23041" s="1"/>
    </row>
    <row r="23042" spans="8:8" x14ac:dyDescent="0.35">
      <c r="H23042" s="1"/>
    </row>
    <row r="23043" spans="8:8" x14ac:dyDescent="0.35">
      <c r="H23043" s="1"/>
    </row>
    <row r="23044" spans="8:8" x14ac:dyDescent="0.35">
      <c r="H23044" s="1"/>
    </row>
    <row r="23045" spans="8:8" x14ac:dyDescent="0.35">
      <c r="H23045" s="1"/>
    </row>
    <row r="23046" spans="8:8" x14ac:dyDescent="0.35">
      <c r="H23046" s="1"/>
    </row>
    <row r="23047" spans="8:8" x14ac:dyDescent="0.35">
      <c r="H23047" s="1"/>
    </row>
    <row r="23048" spans="8:8" x14ac:dyDescent="0.35">
      <c r="H23048" s="1"/>
    </row>
    <row r="23049" spans="8:8" x14ac:dyDescent="0.35">
      <c r="H23049" s="1"/>
    </row>
    <row r="23050" spans="8:8" x14ac:dyDescent="0.35">
      <c r="H23050" s="1"/>
    </row>
    <row r="23051" spans="8:8" x14ac:dyDescent="0.35">
      <c r="H23051" s="1"/>
    </row>
    <row r="23052" spans="8:8" x14ac:dyDescent="0.35">
      <c r="H23052" s="1"/>
    </row>
    <row r="23053" spans="8:8" x14ac:dyDescent="0.35">
      <c r="H23053" s="1"/>
    </row>
    <row r="23054" spans="8:8" x14ac:dyDescent="0.35">
      <c r="H23054" s="1"/>
    </row>
    <row r="23055" spans="8:8" x14ac:dyDescent="0.35">
      <c r="H23055" s="1"/>
    </row>
    <row r="23056" spans="8:8" x14ac:dyDescent="0.35">
      <c r="H23056" s="1"/>
    </row>
    <row r="23057" spans="8:8" x14ac:dyDescent="0.35">
      <c r="H23057" s="1"/>
    </row>
    <row r="23058" spans="8:8" x14ac:dyDescent="0.35">
      <c r="H23058" s="1"/>
    </row>
    <row r="23059" spans="8:8" x14ac:dyDescent="0.35">
      <c r="H23059" s="1"/>
    </row>
    <row r="23060" spans="8:8" x14ac:dyDescent="0.35">
      <c r="H23060" s="1"/>
    </row>
    <row r="23061" spans="8:8" x14ac:dyDescent="0.35">
      <c r="H23061" s="1"/>
    </row>
    <row r="23062" spans="8:8" x14ac:dyDescent="0.35">
      <c r="H23062" s="1"/>
    </row>
    <row r="23063" spans="8:8" x14ac:dyDescent="0.35">
      <c r="H23063" s="1"/>
    </row>
    <row r="23064" spans="8:8" x14ac:dyDescent="0.35">
      <c r="H23064" s="1"/>
    </row>
    <row r="23065" spans="8:8" x14ac:dyDescent="0.35">
      <c r="H23065" s="1"/>
    </row>
    <row r="23066" spans="8:8" x14ac:dyDescent="0.35">
      <c r="H23066" s="1"/>
    </row>
    <row r="23067" spans="8:8" x14ac:dyDescent="0.35">
      <c r="H23067" s="1"/>
    </row>
    <row r="23068" spans="8:8" x14ac:dyDescent="0.35">
      <c r="H23068" s="1"/>
    </row>
    <row r="23069" spans="8:8" x14ac:dyDescent="0.35">
      <c r="H23069" s="1"/>
    </row>
    <row r="23070" spans="8:8" x14ac:dyDescent="0.35">
      <c r="H23070" s="1"/>
    </row>
    <row r="23071" spans="8:8" x14ac:dyDescent="0.35">
      <c r="H23071" s="1"/>
    </row>
    <row r="23072" spans="8:8" x14ac:dyDescent="0.35">
      <c r="H23072" s="1"/>
    </row>
    <row r="23073" spans="8:8" x14ac:dyDescent="0.35">
      <c r="H23073" s="1"/>
    </row>
    <row r="23074" spans="8:8" x14ac:dyDescent="0.35">
      <c r="H23074" s="1"/>
    </row>
    <row r="23075" spans="8:8" x14ac:dyDescent="0.35">
      <c r="H23075" s="1"/>
    </row>
    <row r="23076" spans="8:8" x14ac:dyDescent="0.35">
      <c r="H23076" s="1"/>
    </row>
    <row r="23077" spans="8:8" x14ac:dyDescent="0.35">
      <c r="H23077" s="1"/>
    </row>
    <row r="23078" spans="8:8" x14ac:dyDescent="0.35">
      <c r="H23078" s="1"/>
    </row>
    <row r="23079" spans="8:8" x14ac:dyDescent="0.35">
      <c r="H23079" s="1"/>
    </row>
    <row r="23080" spans="8:8" x14ac:dyDescent="0.35">
      <c r="H23080" s="1"/>
    </row>
    <row r="23081" spans="8:8" x14ac:dyDescent="0.35">
      <c r="H23081" s="1"/>
    </row>
    <row r="23082" spans="8:8" x14ac:dyDescent="0.35">
      <c r="H23082" s="1"/>
    </row>
    <row r="23083" spans="8:8" x14ac:dyDescent="0.35">
      <c r="H23083" s="1"/>
    </row>
    <row r="23084" spans="8:8" x14ac:dyDescent="0.35">
      <c r="H23084" s="1"/>
    </row>
    <row r="23085" spans="8:8" x14ac:dyDescent="0.35">
      <c r="H23085" s="1"/>
    </row>
    <row r="23086" spans="8:8" x14ac:dyDescent="0.35">
      <c r="H23086" s="1"/>
    </row>
    <row r="23087" spans="8:8" x14ac:dyDescent="0.35">
      <c r="H23087" s="1"/>
    </row>
    <row r="23088" spans="8:8" x14ac:dyDescent="0.35">
      <c r="H23088" s="1"/>
    </row>
    <row r="23089" spans="8:8" x14ac:dyDescent="0.35">
      <c r="H23089" s="1"/>
    </row>
    <row r="23090" spans="8:8" x14ac:dyDescent="0.35">
      <c r="H23090" s="1"/>
    </row>
    <row r="23091" spans="8:8" x14ac:dyDescent="0.35">
      <c r="H23091" s="1"/>
    </row>
    <row r="23092" spans="8:8" x14ac:dyDescent="0.35">
      <c r="H23092" s="1"/>
    </row>
    <row r="23093" spans="8:8" x14ac:dyDescent="0.35">
      <c r="H23093" s="1"/>
    </row>
    <row r="23094" spans="8:8" x14ac:dyDescent="0.35">
      <c r="H23094" s="1"/>
    </row>
    <row r="23095" spans="8:8" x14ac:dyDescent="0.35">
      <c r="H23095" s="1"/>
    </row>
    <row r="23096" spans="8:8" x14ac:dyDescent="0.35">
      <c r="H23096" s="1"/>
    </row>
    <row r="23097" spans="8:8" x14ac:dyDescent="0.35">
      <c r="H23097" s="1"/>
    </row>
    <row r="23098" spans="8:8" x14ac:dyDescent="0.35">
      <c r="H23098" s="1"/>
    </row>
    <row r="23099" spans="8:8" x14ac:dyDescent="0.35">
      <c r="H23099" s="1"/>
    </row>
    <row r="23100" spans="8:8" x14ac:dyDescent="0.35">
      <c r="H23100" s="1"/>
    </row>
    <row r="23101" spans="8:8" x14ac:dyDescent="0.35">
      <c r="H23101" s="1"/>
    </row>
    <row r="23102" spans="8:8" x14ac:dyDescent="0.35">
      <c r="H23102" s="1"/>
    </row>
    <row r="23103" spans="8:8" x14ac:dyDescent="0.35">
      <c r="H23103" s="1"/>
    </row>
    <row r="23104" spans="8:8" x14ac:dyDescent="0.35">
      <c r="H23104" s="1"/>
    </row>
    <row r="23105" spans="8:8" x14ac:dyDescent="0.35">
      <c r="H23105" s="1"/>
    </row>
    <row r="23106" spans="8:8" x14ac:dyDescent="0.35">
      <c r="H23106" s="1"/>
    </row>
    <row r="23107" spans="8:8" x14ac:dyDescent="0.35">
      <c r="H23107" s="1"/>
    </row>
    <row r="23108" spans="8:8" x14ac:dyDescent="0.35">
      <c r="H23108" s="1"/>
    </row>
    <row r="23109" spans="8:8" x14ac:dyDescent="0.35">
      <c r="H23109" s="1"/>
    </row>
    <row r="23110" spans="8:8" x14ac:dyDescent="0.35">
      <c r="H23110" s="1"/>
    </row>
    <row r="23111" spans="8:8" x14ac:dyDescent="0.35">
      <c r="H23111" s="1"/>
    </row>
    <row r="23112" spans="8:8" x14ac:dyDescent="0.35">
      <c r="H23112" s="1"/>
    </row>
    <row r="23113" spans="8:8" x14ac:dyDescent="0.35">
      <c r="H23113" s="1"/>
    </row>
    <row r="23114" spans="8:8" x14ac:dyDescent="0.35">
      <c r="H23114" s="1"/>
    </row>
    <row r="23115" spans="8:8" x14ac:dyDescent="0.35">
      <c r="H23115" s="1"/>
    </row>
    <row r="23116" spans="8:8" x14ac:dyDescent="0.35">
      <c r="H23116" s="1"/>
    </row>
    <row r="23117" spans="8:8" x14ac:dyDescent="0.35">
      <c r="H23117" s="1"/>
    </row>
    <row r="23118" spans="8:8" x14ac:dyDescent="0.35">
      <c r="H23118" s="1"/>
    </row>
    <row r="23119" spans="8:8" x14ac:dyDescent="0.35">
      <c r="H23119" s="1"/>
    </row>
    <row r="23120" spans="8:8" x14ac:dyDescent="0.35">
      <c r="H23120" s="1"/>
    </row>
    <row r="23121" spans="8:8" x14ac:dyDescent="0.35">
      <c r="H23121" s="1"/>
    </row>
    <row r="23122" spans="8:8" x14ac:dyDescent="0.35">
      <c r="H23122" s="1"/>
    </row>
    <row r="23123" spans="8:8" x14ac:dyDescent="0.35">
      <c r="H23123" s="1"/>
    </row>
    <row r="23124" spans="8:8" x14ac:dyDescent="0.35">
      <c r="H23124" s="1"/>
    </row>
    <row r="23125" spans="8:8" x14ac:dyDescent="0.35">
      <c r="H23125" s="1"/>
    </row>
    <row r="23126" spans="8:8" x14ac:dyDescent="0.35">
      <c r="H23126" s="1"/>
    </row>
    <row r="23127" spans="8:8" x14ac:dyDescent="0.35">
      <c r="H23127" s="1"/>
    </row>
    <row r="23128" spans="8:8" x14ac:dyDescent="0.35">
      <c r="H23128" s="1"/>
    </row>
    <row r="23129" spans="8:8" x14ac:dyDescent="0.35">
      <c r="H23129" s="1"/>
    </row>
    <row r="23130" spans="8:8" x14ac:dyDescent="0.35">
      <c r="H23130" s="1"/>
    </row>
    <row r="23131" spans="8:8" x14ac:dyDescent="0.35">
      <c r="H23131" s="1"/>
    </row>
    <row r="23132" spans="8:8" x14ac:dyDescent="0.35">
      <c r="H23132" s="1"/>
    </row>
    <row r="23133" spans="8:8" x14ac:dyDescent="0.35">
      <c r="H23133" s="1"/>
    </row>
    <row r="23134" spans="8:8" x14ac:dyDescent="0.35">
      <c r="H23134" s="1"/>
    </row>
    <row r="23135" spans="8:8" x14ac:dyDescent="0.35">
      <c r="H23135" s="1"/>
    </row>
    <row r="23136" spans="8:8" x14ac:dyDescent="0.35">
      <c r="H23136" s="1"/>
    </row>
    <row r="23137" spans="8:8" x14ac:dyDescent="0.35">
      <c r="H23137" s="1"/>
    </row>
    <row r="23138" spans="8:8" x14ac:dyDescent="0.35">
      <c r="H23138" s="1"/>
    </row>
    <row r="23139" spans="8:8" x14ac:dyDescent="0.35">
      <c r="H23139" s="1"/>
    </row>
    <row r="23140" spans="8:8" x14ac:dyDescent="0.35">
      <c r="H23140" s="1"/>
    </row>
    <row r="23141" spans="8:8" x14ac:dyDescent="0.35">
      <c r="H23141" s="1"/>
    </row>
    <row r="23142" spans="8:8" x14ac:dyDescent="0.35">
      <c r="H23142" s="1"/>
    </row>
    <row r="23143" spans="8:8" x14ac:dyDescent="0.35">
      <c r="H23143" s="1"/>
    </row>
    <row r="23144" spans="8:8" x14ac:dyDescent="0.35">
      <c r="H23144" s="1"/>
    </row>
    <row r="23145" spans="8:8" x14ac:dyDescent="0.35">
      <c r="H23145" s="1"/>
    </row>
    <row r="23146" spans="8:8" x14ac:dyDescent="0.35">
      <c r="H23146" s="1"/>
    </row>
    <row r="23147" spans="8:8" x14ac:dyDescent="0.35">
      <c r="H23147" s="1"/>
    </row>
    <row r="23148" spans="8:8" x14ac:dyDescent="0.35">
      <c r="H23148" s="1"/>
    </row>
    <row r="23149" spans="8:8" x14ac:dyDescent="0.35">
      <c r="H23149" s="1"/>
    </row>
    <row r="23150" spans="8:8" x14ac:dyDescent="0.35">
      <c r="H23150" s="1"/>
    </row>
    <row r="23151" spans="8:8" x14ac:dyDescent="0.35">
      <c r="H23151" s="1"/>
    </row>
    <row r="23152" spans="8:8" x14ac:dyDescent="0.35">
      <c r="H23152" s="1"/>
    </row>
    <row r="23153" spans="8:8" x14ac:dyDescent="0.35">
      <c r="H23153" s="1"/>
    </row>
    <row r="23154" spans="8:8" x14ac:dyDescent="0.35">
      <c r="H23154" s="1"/>
    </row>
    <row r="23155" spans="8:8" x14ac:dyDescent="0.35">
      <c r="H23155" s="1"/>
    </row>
    <row r="23156" spans="8:8" x14ac:dyDescent="0.35">
      <c r="H23156" s="1"/>
    </row>
    <row r="23157" spans="8:8" x14ac:dyDescent="0.35">
      <c r="H23157" s="1"/>
    </row>
    <row r="23158" spans="8:8" x14ac:dyDescent="0.35">
      <c r="H23158" s="1"/>
    </row>
    <row r="23159" spans="8:8" x14ac:dyDescent="0.35">
      <c r="H23159" s="1"/>
    </row>
    <row r="23160" spans="8:8" x14ac:dyDescent="0.35">
      <c r="H23160" s="1"/>
    </row>
    <row r="23161" spans="8:8" x14ac:dyDescent="0.35">
      <c r="H23161" s="1"/>
    </row>
    <row r="23162" spans="8:8" x14ac:dyDescent="0.35">
      <c r="H23162" s="1"/>
    </row>
    <row r="23163" spans="8:8" x14ac:dyDescent="0.35">
      <c r="H23163" s="1"/>
    </row>
    <row r="23164" spans="8:8" x14ac:dyDescent="0.35">
      <c r="H23164" s="1"/>
    </row>
    <row r="23165" spans="8:8" x14ac:dyDescent="0.35">
      <c r="H23165" s="1"/>
    </row>
    <row r="23166" spans="8:8" x14ac:dyDescent="0.35">
      <c r="H23166" s="1"/>
    </row>
    <row r="23167" spans="8:8" x14ac:dyDescent="0.35">
      <c r="H23167" s="1"/>
    </row>
    <row r="23168" spans="8:8" x14ac:dyDescent="0.35">
      <c r="H23168" s="1"/>
    </row>
    <row r="23169" spans="8:8" x14ac:dyDescent="0.35">
      <c r="H23169" s="1"/>
    </row>
    <row r="23170" spans="8:8" x14ac:dyDescent="0.35">
      <c r="H23170" s="1"/>
    </row>
    <row r="23171" spans="8:8" x14ac:dyDescent="0.35">
      <c r="H23171" s="1"/>
    </row>
    <row r="23172" spans="8:8" x14ac:dyDescent="0.35">
      <c r="H23172" s="1"/>
    </row>
    <row r="23173" spans="8:8" x14ac:dyDescent="0.35">
      <c r="H23173" s="1"/>
    </row>
    <row r="23174" spans="8:8" x14ac:dyDescent="0.35">
      <c r="H23174" s="1"/>
    </row>
    <row r="23175" spans="8:8" x14ac:dyDescent="0.35">
      <c r="H23175" s="1"/>
    </row>
    <row r="23176" spans="8:8" x14ac:dyDescent="0.35">
      <c r="H23176" s="1"/>
    </row>
    <row r="23177" spans="8:8" x14ac:dyDescent="0.35">
      <c r="H23177" s="1"/>
    </row>
    <row r="23178" spans="8:8" x14ac:dyDescent="0.35">
      <c r="H23178" s="1"/>
    </row>
    <row r="23179" spans="8:8" x14ac:dyDescent="0.35">
      <c r="H23179" s="1"/>
    </row>
    <row r="23180" spans="8:8" x14ac:dyDescent="0.35">
      <c r="H23180" s="1"/>
    </row>
    <row r="23181" spans="8:8" x14ac:dyDescent="0.35">
      <c r="H23181" s="1"/>
    </row>
    <row r="23182" spans="8:8" x14ac:dyDescent="0.35">
      <c r="H23182" s="1"/>
    </row>
    <row r="23183" spans="8:8" x14ac:dyDescent="0.35">
      <c r="H23183" s="1"/>
    </row>
    <row r="23184" spans="8:8" x14ac:dyDescent="0.35">
      <c r="H23184" s="1"/>
    </row>
    <row r="23185" spans="8:8" x14ac:dyDescent="0.35">
      <c r="H23185" s="1"/>
    </row>
    <row r="23186" spans="8:8" x14ac:dyDescent="0.35">
      <c r="H23186" s="1"/>
    </row>
    <row r="23187" spans="8:8" x14ac:dyDescent="0.35">
      <c r="H23187" s="1"/>
    </row>
    <row r="23188" spans="8:8" x14ac:dyDescent="0.35">
      <c r="H23188" s="1"/>
    </row>
    <row r="23189" spans="8:8" x14ac:dyDescent="0.35">
      <c r="H23189" s="1"/>
    </row>
    <row r="23190" spans="8:8" x14ac:dyDescent="0.35">
      <c r="H23190" s="1"/>
    </row>
    <row r="23191" spans="8:8" x14ac:dyDescent="0.35">
      <c r="H23191" s="1"/>
    </row>
    <row r="23192" spans="8:8" x14ac:dyDescent="0.35">
      <c r="H23192" s="1"/>
    </row>
    <row r="23193" spans="8:8" x14ac:dyDescent="0.35">
      <c r="H23193" s="1"/>
    </row>
    <row r="23194" spans="8:8" x14ac:dyDescent="0.35">
      <c r="H23194" s="1"/>
    </row>
    <row r="23195" spans="8:8" x14ac:dyDescent="0.35">
      <c r="H23195" s="1"/>
    </row>
    <row r="23196" spans="8:8" x14ac:dyDescent="0.35">
      <c r="H23196" s="1"/>
    </row>
    <row r="23197" spans="8:8" x14ac:dyDescent="0.35">
      <c r="H23197" s="1"/>
    </row>
    <row r="23198" spans="8:8" x14ac:dyDescent="0.35">
      <c r="H23198" s="1"/>
    </row>
    <row r="23199" spans="8:8" x14ac:dyDescent="0.35">
      <c r="H23199" s="1"/>
    </row>
    <row r="23200" spans="8:8" x14ac:dyDescent="0.35">
      <c r="H23200" s="1"/>
    </row>
    <row r="23201" spans="8:8" x14ac:dyDescent="0.35">
      <c r="H23201" s="1"/>
    </row>
    <row r="23202" spans="8:8" x14ac:dyDescent="0.35">
      <c r="H23202" s="1"/>
    </row>
    <row r="23203" spans="8:8" x14ac:dyDescent="0.35">
      <c r="H23203" s="1"/>
    </row>
    <row r="23204" spans="8:8" x14ac:dyDescent="0.35">
      <c r="H23204" s="1"/>
    </row>
    <row r="23205" spans="8:8" x14ac:dyDescent="0.35">
      <c r="H23205" s="1"/>
    </row>
    <row r="23206" spans="8:8" x14ac:dyDescent="0.35">
      <c r="H23206" s="1"/>
    </row>
    <row r="23207" spans="8:8" x14ac:dyDescent="0.35">
      <c r="H23207" s="1"/>
    </row>
    <row r="23208" spans="8:8" x14ac:dyDescent="0.35">
      <c r="H23208" s="1"/>
    </row>
    <row r="23209" spans="8:8" x14ac:dyDescent="0.35">
      <c r="H23209" s="1"/>
    </row>
    <row r="23210" spans="8:8" x14ac:dyDescent="0.35">
      <c r="H23210" s="1"/>
    </row>
    <row r="23211" spans="8:8" x14ac:dyDescent="0.35">
      <c r="H23211" s="1"/>
    </row>
    <row r="23212" spans="8:8" x14ac:dyDescent="0.35">
      <c r="H23212" s="1"/>
    </row>
    <row r="23213" spans="8:8" x14ac:dyDescent="0.35">
      <c r="H23213" s="1"/>
    </row>
    <row r="23214" spans="8:8" x14ac:dyDescent="0.35">
      <c r="H23214" s="1"/>
    </row>
    <row r="23215" spans="8:8" x14ac:dyDescent="0.35">
      <c r="H23215" s="1"/>
    </row>
    <row r="23216" spans="8:8" x14ac:dyDescent="0.35">
      <c r="H23216" s="1"/>
    </row>
    <row r="23217" spans="8:8" x14ac:dyDescent="0.35">
      <c r="H23217" s="1"/>
    </row>
    <row r="23218" spans="8:8" x14ac:dyDescent="0.35">
      <c r="H23218" s="1"/>
    </row>
    <row r="23219" spans="8:8" x14ac:dyDescent="0.35">
      <c r="H23219" s="1"/>
    </row>
    <row r="23220" spans="8:8" x14ac:dyDescent="0.35">
      <c r="H23220" s="1"/>
    </row>
    <row r="23221" spans="8:8" x14ac:dyDescent="0.35">
      <c r="H23221" s="1"/>
    </row>
    <row r="23222" spans="8:8" x14ac:dyDescent="0.35">
      <c r="H23222" s="1"/>
    </row>
    <row r="23223" spans="8:8" x14ac:dyDescent="0.35">
      <c r="H23223" s="1"/>
    </row>
    <row r="23224" spans="8:8" x14ac:dyDescent="0.35">
      <c r="H23224" s="1"/>
    </row>
    <row r="23225" spans="8:8" x14ac:dyDescent="0.35">
      <c r="H23225" s="1"/>
    </row>
    <row r="23226" spans="8:8" x14ac:dyDescent="0.35">
      <c r="H23226" s="1"/>
    </row>
    <row r="23227" spans="8:8" x14ac:dyDescent="0.35">
      <c r="H23227" s="1"/>
    </row>
    <row r="23228" spans="8:8" x14ac:dyDescent="0.35">
      <c r="H23228" s="1"/>
    </row>
    <row r="23229" spans="8:8" x14ac:dyDescent="0.35">
      <c r="H23229" s="1"/>
    </row>
    <row r="23230" spans="8:8" x14ac:dyDescent="0.35">
      <c r="H23230" s="1"/>
    </row>
    <row r="23231" spans="8:8" x14ac:dyDescent="0.35">
      <c r="H23231" s="1"/>
    </row>
    <row r="23232" spans="8:8" x14ac:dyDescent="0.35">
      <c r="H23232" s="1"/>
    </row>
    <row r="23233" spans="8:8" x14ac:dyDescent="0.35">
      <c r="H23233" s="1"/>
    </row>
    <row r="23234" spans="8:8" x14ac:dyDescent="0.35">
      <c r="H23234" s="1"/>
    </row>
    <row r="23235" spans="8:8" x14ac:dyDescent="0.35">
      <c r="H23235" s="1"/>
    </row>
    <row r="23236" spans="8:8" x14ac:dyDescent="0.35">
      <c r="H23236" s="1"/>
    </row>
    <row r="23237" spans="8:8" x14ac:dyDescent="0.35">
      <c r="H23237" s="1"/>
    </row>
    <row r="23238" spans="8:8" x14ac:dyDescent="0.35">
      <c r="H23238" s="1"/>
    </row>
    <row r="23239" spans="8:8" x14ac:dyDescent="0.35">
      <c r="H23239" s="1"/>
    </row>
    <row r="23240" spans="8:8" x14ac:dyDescent="0.35">
      <c r="H23240" s="1"/>
    </row>
    <row r="23241" spans="8:8" x14ac:dyDescent="0.35">
      <c r="H23241" s="1"/>
    </row>
    <row r="23242" spans="8:8" x14ac:dyDescent="0.35">
      <c r="H23242" s="1"/>
    </row>
    <row r="23243" spans="8:8" x14ac:dyDescent="0.35">
      <c r="H23243" s="1"/>
    </row>
    <row r="23244" spans="8:8" x14ac:dyDescent="0.35">
      <c r="H23244" s="1"/>
    </row>
    <row r="23245" spans="8:8" x14ac:dyDescent="0.35">
      <c r="H23245" s="1"/>
    </row>
    <row r="23246" spans="8:8" x14ac:dyDescent="0.35">
      <c r="H23246" s="1"/>
    </row>
    <row r="23247" spans="8:8" x14ac:dyDescent="0.35">
      <c r="H23247" s="1"/>
    </row>
    <row r="23248" spans="8:8" x14ac:dyDescent="0.35">
      <c r="H23248" s="1"/>
    </row>
    <row r="23249" spans="8:8" x14ac:dyDescent="0.35">
      <c r="H23249" s="1"/>
    </row>
    <row r="23250" spans="8:8" x14ac:dyDescent="0.35">
      <c r="H23250" s="1"/>
    </row>
    <row r="23251" spans="8:8" x14ac:dyDescent="0.35">
      <c r="H23251" s="1"/>
    </row>
    <row r="23252" spans="8:8" x14ac:dyDescent="0.35">
      <c r="H23252" s="1"/>
    </row>
    <row r="23253" spans="8:8" x14ac:dyDescent="0.35">
      <c r="H23253" s="1"/>
    </row>
    <row r="23254" spans="8:8" x14ac:dyDescent="0.35">
      <c r="H23254" s="1"/>
    </row>
    <row r="23255" spans="8:8" x14ac:dyDescent="0.35">
      <c r="H23255" s="1"/>
    </row>
    <row r="23256" spans="8:8" x14ac:dyDescent="0.35">
      <c r="H23256" s="1"/>
    </row>
    <row r="23257" spans="8:8" x14ac:dyDescent="0.35">
      <c r="H23257" s="1"/>
    </row>
    <row r="23258" spans="8:8" x14ac:dyDescent="0.35">
      <c r="H23258" s="1"/>
    </row>
    <row r="23259" spans="8:8" x14ac:dyDescent="0.35">
      <c r="H23259" s="1"/>
    </row>
    <row r="23260" spans="8:8" x14ac:dyDescent="0.35">
      <c r="H23260" s="1"/>
    </row>
    <row r="23261" spans="8:8" x14ac:dyDescent="0.35">
      <c r="H23261" s="1"/>
    </row>
    <row r="23262" spans="8:8" x14ac:dyDescent="0.35">
      <c r="H23262" s="1"/>
    </row>
    <row r="23263" spans="8:8" x14ac:dyDescent="0.35">
      <c r="H23263" s="1"/>
    </row>
    <row r="23264" spans="8:8" x14ac:dyDescent="0.35">
      <c r="H23264" s="1"/>
    </row>
    <row r="23265" spans="8:8" x14ac:dyDescent="0.35">
      <c r="H23265" s="1"/>
    </row>
    <row r="23266" spans="8:8" x14ac:dyDescent="0.35">
      <c r="H23266" s="1"/>
    </row>
    <row r="23267" spans="8:8" x14ac:dyDescent="0.35">
      <c r="H23267" s="1"/>
    </row>
    <row r="23268" spans="8:8" x14ac:dyDescent="0.35">
      <c r="H23268" s="1"/>
    </row>
    <row r="23269" spans="8:8" x14ac:dyDescent="0.35">
      <c r="H23269" s="1"/>
    </row>
    <row r="23270" spans="8:8" x14ac:dyDescent="0.35">
      <c r="H23270" s="1"/>
    </row>
    <row r="23271" spans="8:8" x14ac:dyDescent="0.35">
      <c r="H23271" s="1"/>
    </row>
    <row r="23272" spans="8:8" x14ac:dyDescent="0.35">
      <c r="H23272" s="1"/>
    </row>
    <row r="23273" spans="8:8" x14ac:dyDescent="0.35">
      <c r="H23273" s="1"/>
    </row>
    <row r="23274" spans="8:8" x14ac:dyDescent="0.35">
      <c r="H23274" s="1"/>
    </row>
    <row r="23275" spans="8:8" x14ac:dyDescent="0.35">
      <c r="H23275" s="1"/>
    </row>
    <row r="23276" spans="8:8" x14ac:dyDescent="0.35">
      <c r="H23276" s="1"/>
    </row>
    <row r="23277" spans="8:8" x14ac:dyDescent="0.35">
      <c r="H23277" s="1"/>
    </row>
    <row r="23278" spans="8:8" x14ac:dyDescent="0.35">
      <c r="H23278" s="1"/>
    </row>
    <row r="23279" spans="8:8" x14ac:dyDescent="0.35">
      <c r="H23279" s="1"/>
    </row>
    <row r="23280" spans="8:8" x14ac:dyDescent="0.35">
      <c r="H23280" s="1"/>
    </row>
    <row r="23281" spans="8:8" x14ac:dyDescent="0.35">
      <c r="H23281" s="1"/>
    </row>
    <row r="23282" spans="8:8" x14ac:dyDescent="0.35">
      <c r="H23282" s="1"/>
    </row>
    <row r="23283" spans="8:8" x14ac:dyDescent="0.35">
      <c r="H23283" s="1"/>
    </row>
    <row r="23284" spans="8:8" x14ac:dyDescent="0.35">
      <c r="H23284" s="1"/>
    </row>
    <row r="23285" spans="8:8" x14ac:dyDescent="0.35">
      <c r="H23285" s="1"/>
    </row>
    <row r="23286" spans="8:8" x14ac:dyDescent="0.35">
      <c r="H23286" s="1"/>
    </row>
    <row r="23287" spans="8:8" x14ac:dyDescent="0.35">
      <c r="H23287" s="1"/>
    </row>
    <row r="23288" spans="8:8" x14ac:dyDescent="0.35">
      <c r="H23288" s="1"/>
    </row>
    <row r="23289" spans="8:8" x14ac:dyDescent="0.35">
      <c r="H23289" s="1"/>
    </row>
    <row r="23290" spans="8:8" x14ac:dyDescent="0.35">
      <c r="H23290" s="1"/>
    </row>
    <row r="23291" spans="8:8" x14ac:dyDescent="0.35">
      <c r="H23291" s="1"/>
    </row>
    <row r="23292" spans="8:8" x14ac:dyDescent="0.35">
      <c r="H23292" s="1"/>
    </row>
    <row r="23293" spans="8:8" x14ac:dyDescent="0.35">
      <c r="H23293" s="1"/>
    </row>
    <row r="23294" spans="8:8" x14ac:dyDescent="0.35">
      <c r="H23294" s="1"/>
    </row>
    <row r="23295" spans="8:8" x14ac:dyDescent="0.35">
      <c r="H23295" s="1"/>
    </row>
    <row r="23296" spans="8:8" x14ac:dyDescent="0.35">
      <c r="H23296" s="1"/>
    </row>
    <row r="23297" spans="8:8" x14ac:dyDescent="0.35">
      <c r="H23297" s="1"/>
    </row>
    <row r="23298" spans="8:8" x14ac:dyDescent="0.35">
      <c r="H23298" s="1"/>
    </row>
    <row r="23299" spans="8:8" x14ac:dyDescent="0.35">
      <c r="H23299" s="1"/>
    </row>
    <row r="23300" spans="8:8" x14ac:dyDescent="0.35">
      <c r="H23300" s="1"/>
    </row>
    <row r="23301" spans="8:8" x14ac:dyDescent="0.35">
      <c r="H23301" s="1"/>
    </row>
    <row r="23302" spans="8:8" x14ac:dyDescent="0.35">
      <c r="H23302" s="1"/>
    </row>
    <row r="23303" spans="8:8" x14ac:dyDescent="0.35">
      <c r="H23303" s="1"/>
    </row>
    <row r="23304" spans="8:8" x14ac:dyDescent="0.35">
      <c r="H23304" s="1"/>
    </row>
    <row r="23305" spans="8:8" x14ac:dyDescent="0.35">
      <c r="H23305" s="1"/>
    </row>
    <row r="23306" spans="8:8" x14ac:dyDescent="0.35">
      <c r="H23306" s="1"/>
    </row>
    <row r="23307" spans="8:8" x14ac:dyDescent="0.35">
      <c r="H23307" s="1"/>
    </row>
    <row r="23308" spans="8:8" x14ac:dyDescent="0.35">
      <c r="H23308" s="1"/>
    </row>
    <row r="23309" spans="8:8" x14ac:dyDescent="0.35">
      <c r="H23309" s="1"/>
    </row>
    <row r="23310" spans="8:8" x14ac:dyDescent="0.35">
      <c r="H23310" s="1"/>
    </row>
    <row r="23311" spans="8:8" x14ac:dyDescent="0.35">
      <c r="H23311" s="1"/>
    </row>
    <row r="23312" spans="8:8" x14ac:dyDescent="0.35">
      <c r="H23312" s="1"/>
    </row>
    <row r="23313" spans="8:8" x14ac:dyDescent="0.35">
      <c r="H23313" s="1"/>
    </row>
    <row r="23314" spans="8:8" x14ac:dyDescent="0.35">
      <c r="H23314" s="1"/>
    </row>
    <row r="23315" spans="8:8" x14ac:dyDescent="0.35">
      <c r="H23315" s="1"/>
    </row>
    <row r="23316" spans="8:8" x14ac:dyDescent="0.35">
      <c r="H23316" s="1"/>
    </row>
    <row r="23317" spans="8:8" x14ac:dyDescent="0.35">
      <c r="H23317" s="1"/>
    </row>
    <row r="23318" spans="8:8" x14ac:dyDescent="0.35">
      <c r="H23318" s="1"/>
    </row>
    <row r="23319" spans="8:8" x14ac:dyDescent="0.35">
      <c r="H23319" s="1"/>
    </row>
    <row r="23320" spans="8:8" x14ac:dyDescent="0.35">
      <c r="H23320" s="1"/>
    </row>
    <row r="23321" spans="8:8" x14ac:dyDescent="0.35">
      <c r="H23321" s="1"/>
    </row>
    <row r="23322" spans="8:8" x14ac:dyDescent="0.35">
      <c r="H23322" s="1"/>
    </row>
    <row r="23323" spans="8:8" x14ac:dyDescent="0.35">
      <c r="H23323" s="1"/>
    </row>
    <row r="23324" spans="8:8" x14ac:dyDescent="0.35">
      <c r="H23324" s="1"/>
    </row>
    <row r="23325" spans="8:8" x14ac:dyDescent="0.35">
      <c r="H23325" s="1"/>
    </row>
    <row r="23326" spans="8:8" x14ac:dyDescent="0.35">
      <c r="H23326" s="1"/>
    </row>
    <row r="23327" spans="8:8" x14ac:dyDescent="0.35">
      <c r="H23327" s="1"/>
    </row>
    <row r="23328" spans="8:8" x14ac:dyDescent="0.35">
      <c r="H23328" s="1"/>
    </row>
    <row r="23329" spans="8:8" x14ac:dyDescent="0.35">
      <c r="H23329" s="1"/>
    </row>
    <row r="23330" spans="8:8" x14ac:dyDescent="0.35">
      <c r="H23330" s="1"/>
    </row>
    <row r="23331" spans="8:8" x14ac:dyDescent="0.35">
      <c r="H23331" s="1"/>
    </row>
    <row r="23332" spans="8:8" x14ac:dyDescent="0.35">
      <c r="H23332" s="1"/>
    </row>
    <row r="23333" spans="8:8" x14ac:dyDescent="0.35">
      <c r="H23333" s="1"/>
    </row>
    <row r="23334" spans="8:8" x14ac:dyDescent="0.35">
      <c r="H23334" s="1"/>
    </row>
    <row r="23335" spans="8:8" x14ac:dyDescent="0.35">
      <c r="H23335" s="1"/>
    </row>
    <row r="23336" spans="8:8" x14ac:dyDescent="0.35">
      <c r="H23336" s="1"/>
    </row>
    <row r="23337" spans="8:8" x14ac:dyDescent="0.35">
      <c r="H23337" s="1"/>
    </row>
    <row r="23338" spans="8:8" x14ac:dyDescent="0.35">
      <c r="H23338" s="1"/>
    </row>
    <row r="23339" spans="8:8" x14ac:dyDescent="0.35">
      <c r="H23339" s="1"/>
    </row>
    <row r="23340" spans="8:8" x14ac:dyDescent="0.35">
      <c r="H23340" s="1"/>
    </row>
    <row r="23341" spans="8:8" x14ac:dyDescent="0.35">
      <c r="H23341" s="1"/>
    </row>
    <row r="23342" spans="8:8" x14ac:dyDescent="0.35">
      <c r="H23342" s="1"/>
    </row>
    <row r="23343" spans="8:8" x14ac:dyDescent="0.35">
      <c r="H23343" s="1"/>
    </row>
    <row r="23344" spans="8:8" x14ac:dyDescent="0.35">
      <c r="H23344" s="1"/>
    </row>
    <row r="23345" spans="8:8" x14ac:dyDescent="0.35">
      <c r="H23345" s="1"/>
    </row>
    <row r="23346" spans="8:8" x14ac:dyDescent="0.35">
      <c r="H23346" s="1"/>
    </row>
    <row r="23347" spans="8:8" x14ac:dyDescent="0.35">
      <c r="H23347" s="1"/>
    </row>
    <row r="23348" spans="8:8" x14ac:dyDescent="0.35">
      <c r="H23348" s="1"/>
    </row>
    <row r="23349" spans="8:8" x14ac:dyDescent="0.35">
      <c r="H23349" s="1"/>
    </row>
    <row r="23350" spans="8:8" x14ac:dyDescent="0.35">
      <c r="H23350" s="1"/>
    </row>
    <row r="23351" spans="8:8" x14ac:dyDescent="0.35">
      <c r="H23351" s="1"/>
    </row>
    <row r="23352" spans="8:8" x14ac:dyDescent="0.35">
      <c r="H23352" s="1"/>
    </row>
    <row r="23353" spans="8:8" x14ac:dyDescent="0.35">
      <c r="H23353" s="1"/>
    </row>
    <row r="23354" spans="8:8" x14ac:dyDescent="0.35">
      <c r="H23354" s="1"/>
    </row>
    <row r="23355" spans="8:8" x14ac:dyDescent="0.35">
      <c r="H23355" s="1"/>
    </row>
    <row r="23356" spans="8:8" x14ac:dyDescent="0.35">
      <c r="H23356" s="1"/>
    </row>
    <row r="23357" spans="8:8" x14ac:dyDescent="0.35">
      <c r="H23357" s="1"/>
    </row>
    <row r="23358" spans="8:8" x14ac:dyDescent="0.35">
      <c r="H23358" s="1"/>
    </row>
    <row r="23359" spans="8:8" x14ac:dyDescent="0.35">
      <c r="H23359" s="1"/>
    </row>
    <row r="23360" spans="8:8" x14ac:dyDescent="0.35">
      <c r="H23360" s="1"/>
    </row>
    <row r="23361" spans="8:8" x14ac:dyDescent="0.35">
      <c r="H23361" s="1"/>
    </row>
    <row r="23362" spans="8:8" x14ac:dyDescent="0.35">
      <c r="H23362" s="1"/>
    </row>
    <row r="23363" spans="8:8" x14ac:dyDescent="0.35">
      <c r="H23363" s="1"/>
    </row>
    <row r="23364" spans="8:8" x14ac:dyDescent="0.35">
      <c r="H23364" s="1"/>
    </row>
    <row r="23365" spans="8:8" x14ac:dyDescent="0.35">
      <c r="H23365" s="1"/>
    </row>
    <row r="23366" spans="8:8" x14ac:dyDescent="0.35">
      <c r="H23366" s="1"/>
    </row>
    <row r="23367" spans="8:8" x14ac:dyDescent="0.35">
      <c r="H23367" s="1"/>
    </row>
    <row r="23368" spans="8:8" x14ac:dyDescent="0.35">
      <c r="H23368" s="1"/>
    </row>
    <row r="23369" spans="8:8" x14ac:dyDescent="0.35">
      <c r="H23369" s="1"/>
    </row>
    <row r="23370" spans="8:8" x14ac:dyDescent="0.35">
      <c r="H23370" s="1"/>
    </row>
    <row r="23371" spans="8:8" x14ac:dyDescent="0.35">
      <c r="H23371" s="1"/>
    </row>
    <row r="23372" spans="8:8" x14ac:dyDescent="0.35">
      <c r="H23372" s="1"/>
    </row>
    <row r="23373" spans="8:8" x14ac:dyDescent="0.35">
      <c r="H23373" s="1"/>
    </row>
    <row r="23374" spans="8:8" x14ac:dyDescent="0.35">
      <c r="H23374" s="1"/>
    </row>
    <row r="23375" spans="8:8" x14ac:dyDescent="0.35">
      <c r="H23375" s="1"/>
    </row>
    <row r="23376" spans="8:8" x14ac:dyDescent="0.35">
      <c r="H23376" s="1"/>
    </row>
    <row r="23377" spans="8:8" x14ac:dyDescent="0.35">
      <c r="H23377" s="1"/>
    </row>
    <row r="23378" spans="8:8" x14ac:dyDescent="0.35">
      <c r="H23378" s="1"/>
    </row>
    <row r="23379" spans="8:8" x14ac:dyDescent="0.35">
      <c r="H23379" s="1"/>
    </row>
    <row r="23380" spans="8:8" x14ac:dyDescent="0.35">
      <c r="H23380" s="1"/>
    </row>
    <row r="23381" spans="8:8" x14ac:dyDescent="0.35">
      <c r="H23381" s="1"/>
    </row>
    <row r="23382" spans="8:8" x14ac:dyDescent="0.35">
      <c r="H23382" s="1"/>
    </row>
    <row r="23383" spans="8:8" x14ac:dyDescent="0.35">
      <c r="H23383" s="1"/>
    </row>
    <row r="23384" spans="8:8" x14ac:dyDescent="0.35">
      <c r="H23384" s="1"/>
    </row>
    <row r="23385" spans="8:8" x14ac:dyDescent="0.35">
      <c r="H23385" s="1"/>
    </row>
    <row r="23386" spans="8:8" x14ac:dyDescent="0.35">
      <c r="H23386" s="1"/>
    </row>
    <row r="23387" spans="8:8" x14ac:dyDescent="0.35">
      <c r="H23387" s="1"/>
    </row>
    <row r="23388" spans="8:8" x14ac:dyDescent="0.35">
      <c r="H23388" s="1"/>
    </row>
    <row r="23389" spans="8:8" x14ac:dyDescent="0.35">
      <c r="H23389" s="1"/>
    </row>
    <row r="23390" spans="8:8" x14ac:dyDescent="0.35">
      <c r="H23390" s="1"/>
    </row>
    <row r="23391" spans="8:8" x14ac:dyDescent="0.35">
      <c r="H23391" s="1"/>
    </row>
    <row r="23392" spans="8:8" x14ac:dyDescent="0.35">
      <c r="H23392" s="1"/>
    </row>
    <row r="23393" spans="8:8" x14ac:dyDescent="0.35">
      <c r="H23393" s="1"/>
    </row>
    <row r="23394" spans="8:8" x14ac:dyDescent="0.35">
      <c r="H23394" s="1"/>
    </row>
    <row r="23395" spans="8:8" x14ac:dyDescent="0.35">
      <c r="H23395" s="1"/>
    </row>
    <row r="23396" spans="8:8" x14ac:dyDescent="0.35">
      <c r="H23396" s="1"/>
    </row>
    <row r="23397" spans="8:8" x14ac:dyDescent="0.35">
      <c r="H23397" s="1"/>
    </row>
    <row r="23398" spans="8:8" x14ac:dyDescent="0.35">
      <c r="H23398" s="1"/>
    </row>
    <row r="23399" spans="8:8" x14ac:dyDescent="0.35">
      <c r="H23399" s="1"/>
    </row>
    <row r="23400" spans="8:8" x14ac:dyDescent="0.35">
      <c r="H23400" s="1"/>
    </row>
    <row r="23401" spans="8:8" x14ac:dyDescent="0.35">
      <c r="H23401" s="1"/>
    </row>
    <row r="23402" spans="8:8" x14ac:dyDescent="0.35">
      <c r="H23402" s="1"/>
    </row>
    <row r="23403" spans="8:8" x14ac:dyDescent="0.35">
      <c r="H23403" s="1"/>
    </row>
    <row r="23404" spans="8:8" x14ac:dyDescent="0.35">
      <c r="H23404" s="1"/>
    </row>
    <row r="23405" spans="8:8" x14ac:dyDescent="0.35">
      <c r="H23405" s="1"/>
    </row>
    <row r="23406" spans="8:8" x14ac:dyDescent="0.35">
      <c r="H23406" s="1"/>
    </row>
    <row r="23407" spans="8:8" x14ac:dyDescent="0.35">
      <c r="H23407" s="1"/>
    </row>
    <row r="23408" spans="8:8" x14ac:dyDescent="0.35">
      <c r="H23408" s="1"/>
    </row>
    <row r="23409" spans="8:8" x14ac:dyDescent="0.35">
      <c r="H23409" s="1"/>
    </row>
    <row r="23410" spans="8:8" x14ac:dyDescent="0.35">
      <c r="H23410" s="1"/>
    </row>
    <row r="23411" spans="8:8" x14ac:dyDescent="0.35">
      <c r="H23411" s="1"/>
    </row>
    <row r="23412" spans="8:8" x14ac:dyDescent="0.35">
      <c r="H23412" s="1"/>
    </row>
    <row r="23413" spans="8:8" x14ac:dyDescent="0.35">
      <c r="H23413" s="1"/>
    </row>
    <row r="23414" spans="8:8" x14ac:dyDescent="0.35">
      <c r="H23414" s="1"/>
    </row>
    <row r="23415" spans="8:8" x14ac:dyDescent="0.35">
      <c r="H23415" s="1"/>
    </row>
    <row r="23416" spans="8:8" x14ac:dyDescent="0.35">
      <c r="H23416" s="1"/>
    </row>
    <row r="23417" spans="8:8" x14ac:dyDescent="0.35">
      <c r="H23417" s="1"/>
    </row>
    <row r="23418" spans="8:8" x14ac:dyDescent="0.35">
      <c r="H23418" s="1"/>
    </row>
    <row r="23419" spans="8:8" x14ac:dyDescent="0.35">
      <c r="H23419" s="1"/>
    </row>
    <row r="23420" spans="8:8" x14ac:dyDescent="0.35">
      <c r="H23420" s="1"/>
    </row>
    <row r="23421" spans="8:8" x14ac:dyDescent="0.35">
      <c r="H23421" s="1"/>
    </row>
    <row r="23422" spans="8:8" x14ac:dyDescent="0.35">
      <c r="H23422" s="1"/>
    </row>
    <row r="23423" spans="8:8" x14ac:dyDescent="0.35">
      <c r="H23423" s="1"/>
    </row>
    <row r="23424" spans="8:8" x14ac:dyDescent="0.35">
      <c r="H23424" s="1"/>
    </row>
    <row r="23425" spans="8:8" x14ac:dyDescent="0.35">
      <c r="H23425" s="1"/>
    </row>
    <row r="23426" spans="8:8" x14ac:dyDescent="0.35">
      <c r="H23426" s="1"/>
    </row>
    <row r="23427" spans="8:8" x14ac:dyDescent="0.35">
      <c r="H23427" s="1"/>
    </row>
    <row r="23428" spans="8:8" x14ac:dyDescent="0.35">
      <c r="H23428" s="1"/>
    </row>
    <row r="23429" spans="8:8" x14ac:dyDescent="0.35">
      <c r="H23429" s="1"/>
    </row>
    <row r="23430" spans="8:8" x14ac:dyDescent="0.35">
      <c r="H23430" s="1"/>
    </row>
    <row r="23431" spans="8:8" x14ac:dyDescent="0.35">
      <c r="H23431" s="1"/>
    </row>
    <row r="23432" spans="8:8" x14ac:dyDescent="0.35">
      <c r="H23432" s="1"/>
    </row>
    <row r="23433" spans="8:8" x14ac:dyDescent="0.35">
      <c r="H23433" s="1"/>
    </row>
    <row r="23434" spans="8:8" x14ac:dyDescent="0.35">
      <c r="H23434" s="1"/>
    </row>
    <row r="23435" spans="8:8" x14ac:dyDescent="0.35">
      <c r="H23435" s="1"/>
    </row>
    <row r="23436" spans="8:8" x14ac:dyDescent="0.35">
      <c r="H23436" s="1"/>
    </row>
    <row r="23437" spans="8:8" x14ac:dyDescent="0.35">
      <c r="H23437" s="1"/>
    </row>
    <row r="23438" spans="8:8" x14ac:dyDescent="0.35">
      <c r="H23438" s="1"/>
    </row>
    <row r="23439" spans="8:8" x14ac:dyDescent="0.35">
      <c r="H23439" s="1"/>
    </row>
    <row r="23440" spans="8:8" x14ac:dyDescent="0.35">
      <c r="H23440" s="1"/>
    </row>
    <row r="23441" spans="8:8" x14ac:dyDescent="0.35">
      <c r="H23441" s="1"/>
    </row>
    <row r="23442" spans="8:8" x14ac:dyDescent="0.35">
      <c r="H23442" s="1"/>
    </row>
    <row r="23443" spans="8:8" x14ac:dyDescent="0.35">
      <c r="H23443" s="1"/>
    </row>
    <row r="23444" spans="8:8" x14ac:dyDescent="0.35">
      <c r="H23444" s="1"/>
    </row>
    <row r="23445" spans="8:8" x14ac:dyDescent="0.35">
      <c r="H23445" s="1"/>
    </row>
    <row r="23446" spans="8:8" x14ac:dyDescent="0.35">
      <c r="H23446" s="1"/>
    </row>
    <row r="23447" spans="8:8" x14ac:dyDescent="0.35">
      <c r="H23447" s="1"/>
    </row>
    <row r="23448" spans="8:8" x14ac:dyDescent="0.35">
      <c r="H23448" s="1"/>
    </row>
    <row r="23449" spans="8:8" x14ac:dyDescent="0.35">
      <c r="H23449" s="1"/>
    </row>
    <row r="23450" spans="8:8" x14ac:dyDescent="0.35">
      <c r="H23450" s="1"/>
    </row>
    <row r="23451" spans="8:8" x14ac:dyDescent="0.35">
      <c r="H23451" s="1"/>
    </row>
    <row r="23452" spans="8:8" x14ac:dyDescent="0.35">
      <c r="H23452" s="1"/>
    </row>
    <row r="23453" spans="8:8" x14ac:dyDescent="0.35">
      <c r="H23453" s="1"/>
    </row>
    <row r="23454" spans="8:8" x14ac:dyDescent="0.35">
      <c r="H23454" s="1"/>
    </row>
    <row r="23455" spans="8:8" x14ac:dyDescent="0.35">
      <c r="H23455" s="1"/>
    </row>
    <row r="23456" spans="8:8" x14ac:dyDescent="0.35">
      <c r="H23456" s="1"/>
    </row>
    <row r="23457" spans="8:8" x14ac:dyDescent="0.35">
      <c r="H23457" s="1"/>
    </row>
    <row r="23458" spans="8:8" x14ac:dyDescent="0.35">
      <c r="H23458" s="1"/>
    </row>
    <row r="23459" spans="8:8" x14ac:dyDescent="0.35">
      <c r="H23459" s="1"/>
    </row>
    <row r="23460" spans="8:8" x14ac:dyDescent="0.35">
      <c r="H23460" s="1"/>
    </row>
    <row r="23461" spans="8:8" x14ac:dyDescent="0.35">
      <c r="H23461" s="1"/>
    </row>
    <row r="23462" spans="8:8" x14ac:dyDescent="0.35">
      <c r="H23462" s="1"/>
    </row>
    <row r="23463" spans="8:8" x14ac:dyDescent="0.35">
      <c r="H23463" s="1"/>
    </row>
    <row r="23464" spans="8:8" x14ac:dyDescent="0.35">
      <c r="H23464" s="1"/>
    </row>
    <row r="23465" spans="8:8" x14ac:dyDescent="0.35">
      <c r="H23465" s="1"/>
    </row>
    <row r="23466" spans="8:8" x14ac:dyDescent="0.35">
      <c r="H23466" s="1"/>
    </row>
    <row r="23467" spans="8:8" x14ac:dyDescent="0.35">
      <c r="H23467" s="1"/>
    </row>
    <row r="23468" spans="8:8" x14ac:dyDescent="0.35">
      <c r="H23468" s="1"/>
    </row>
    <row r="23469" spans="8:8" x14ac:dyDescent="0.35">
      <c r="H23469" s="1"/>
    </row>
    <row r="23470" spans="8:8" x14ac:dyDescent="0.35">
      <c r="H23470" s="1"/>
    </row>
    <row r="23471" spans="8:8" x14ac:dyDescent="0.35">
      <c r="H23471" s="1"/>
    </row>
    <row r="23472" spans="8:8" x14ac:dyDescent="0.35">
      <c r="H23472" s="1"/>
    </row>
    <row r="23473" spans="8:8" x14ac:dyDescent="0.35">
      <c r="H23473" s="1"/>
    </row>
    <row r="23474" spans="8:8" x14ac:dyDescent="0.35">
      <c r="H23474" s="1"/>
    </row>
    <row r="23475" spans="8:8" x14ac:dyDescent="0.35">
      <c r="H23475" s="1"/>
    </row>
    <row r="23476" spans="8:8" x14ac:dyDescent="0.35">
      <c r="H23476" s="1"/>
    </row>
    <row r="23477" spans="8:8" x14ac:dyDescent="0.35">
      <c r="H23477" s="1"/>
    </row>
    <row r="23478" spans="8:8" x14ac:dyDescent="0.35">
      <c r="H23478" s="1"/>
    </row>
    <row r="23479" spans="8:8" x14ac:dyDescent="0.35">
      <c r="H23479" s="1"/>
    </row>
    <row r="23480" spans="8:8" x14ac:dyDescent="0.35">
      <c r="H23480" s="1"/>
    </row>
    <row r="23481" spans="8:8" x14ac:dyDescent="0.35">
      <c r="H23481" s="1"/>
    </row>
    <row r="23482" spans="8:8" x14ac:dyDescent="0.35">
      <c r="H23482" s="1"/>
    </row>
    <row r="23483" spans="8:8" x14ac:dyDescent="0.35">
      <c r="H23483" s="1"/>
    </row>
    <row r="23484" spans="8:8" x14ac:dyDescent="0.35">
      <c r="H23484" s="1"/>
    </row>
    <row r="23485" spans="8:8" x14ac:dyDescent="0.35">
      <c r="H23485" s="1"/>
    </row>
    <row r="23486" spans="8:8" x14ac:dyDescent="0.35">
      <c r="H23486" s="1"/>
    </row>
    <row r="23487" spans="8:8" x14ac:dyDescent="0.35">
      <c r="H23487" s="1"/>
    </row>
    <row r="23488" spans="8:8" x14ac:dyDescent="0.35">
      <c r="H23488" s="1"/>
    </row>
    <row r="23489" spans="8:8" x14ac:dyDescent="0.35">
      <c r="H23489" s="1"/>
    </row>
    <row r="23490" spans="8:8" x14ac:dyDescent="0.35">
      <c r="H23490" s="1"/>
    </row>
    <row r="23491" spans="8:8" x14ac:dyDescent="0.35">
      <c r="H23491" s="1"/>
    </row>
    <row r="23492" spans="8:8" x14ac:dyDescent="0.35">
      <c r="H23492" s="1"/>
    </row>
    <row r="23493" spans="8:8" x14ac:dyDescent="0.35">
      <c r="H23493" s="1"/>
    </row>
    <row r="23494" spans="8:8" x14ac:dyDescent="0.35">
      <c r="H23494" s="1"/>
    </row>
    <row r="23495" spans="8:8" x14ac:dyDescent="0.35">
      <c r="H23495" s="1"/>
    </row>
    <row r="23496" spans="8:8" x14ac:dyDescent="0.35">
      <c r="H23496" s="1"/>
    </row>
    <row r="23497" spans="8:8" x14ac:dyDescent="0.35">
      <c r="H23497" s="1"/>
    </row>
    <row r="23498" spans="8:8" x14ac:dyDescent="0.35">
      <c r="H23498" s="1"/>
    </row>
    <row r="23499" spans="8:8" x14ac:dyDescent="0.35">
      <c r="H23499" s="1"/>
    </row>
    <row r="23500" spans="8:8" x14ac:dyDescent="0.35">
      <c r="H23500" s="1"/>
    </row>
    <row r="23501" spans="8:8" x14ac:dyDescent="0.35">
      <c r="H23501" s="1"/>
    </row>
    <row r="23502" spans="8:8" x14ac:dyDescent="0.35">
      <c r="H23502" s="1"/>
    </row>
    <row r="23503" spans="8:8" x14ac:dyDescent="0.35">
      <c r="H23503" s="1"/>
    </row>
    <row r="23504" spans="8:8" x14ac:dyDescent="0.35">
      <c r="H23504" s="1"/>
    </row>
    <row r="23505" spans="8:8" x14ac:dyDescent="0.35">
      <c r="H23505" s="1"/>
    </row>
    <row r="23506" spans="8:8" x14ac:dyDescent="0.35">
      <c r="H23506" s="1"/>
    </row>
    <row r="23507" spans="8:8" x14ac:dyDescent="0.35">
      <c r="H23507" s="1"/>
    </row>
    <row r="23508" spans="8:8" x14ac:dyDescent="0.35">
      <c r="H23508" s="1"/>
    </row>
    <row r="23509" spans="8:8" x14ac:dyDescent="0.35">
      <c r="H23509" s="1"/>
    </row>
    <row r="23510" spans="8:8" x14ac:dyDescent="0.35">
      <c r="H23510" s="1"/>
    </row>
    <row r="23511" spans="8:8" x14ac:dyDescent="0.35">
      <c r="H23511" s="1"/>
    </row>
    <row r="23512" spans="8:8" x14ac:dyDescent="0.35">
      <c r="H23512" s="1"/>
    </row>
    <row r="23513" spans="8:8" x14ac:dyDescent="0.35">
      <c r="H23513" s="1"/>
    </row>
    <row r="23514" spans="8:8" x14ac:dyDescent="0.35">
      <c r="H23514" s="1"/>
    </row>
    <row r="23515" spans="8:8" x14ac:dyDescent="0.35">
      <c r="H23515" s="1"/>
    </row>
    <row r="23516" spans="8:8" x14ac:dyDescent="0.35">
      <c r="H23516" s="1"/>
    </row>
    <row r="23517" spans="8:8" x14ac:dyDescent="0.35">
      <c r="H23517" s="1"/>
    </row>
    <row r="23518" spans="8:8" x14ac:dyDescent="0.35">
      <c r="H23518" s="1"/>
    </row>
    <row r="23519" spans="8:8" x14ac:dyDescent="0.35">
      <c r="H23519" s="1"/>
    </row>
    <row r="23520" spans="8:8" x14ac:dyDescent="0.35">
      <c r="H23520" s="1"/>
    </row>
    <row r="23521" spans="8:8" x14ac:dyDescent="0.35">
      <c r="H23521" s="1"/>
    </row>
    <row r="23522" spans="8:8" x14ac:dyDescent="0.35">
      <c r="H23522" s="1"/>
    </row>
    <row r="23523" spans="8:8" x14ac:dyDescent="0.35">
      <c r="H23523" s="1"/>
    </row>
    <row r="23524" spans="8:8" x14ac:dyDescent="0.35">
      <c r="H23524" s="1"/>
    </row>
    <row r="23525" spans="8:8" x14ac:dyDescent="0.35">
      <c r="H23525" s="1"/>
    </row>
    <row r="23526" spans="8:8" x14ac:dyDescent="0.35">
      <c r="H23526" s="1"/>
    </row>
    <row r="23527" spans="8:8" x14ac:dyDescent="0.35">
      <c r="H23527" s="1"/>
    </row>
    <row r="23528" spans="8:8" x14ac:dyDescent="0.35">
      <c r="H23528" s="1"/>
    </row>
    <row r="23529" spans="8:8" x14ac:dyDescent="0.35">
      <c r="H23529" s="1"/>
    </row>
    <row r="23530" spans="8:8" x14ac:dyDescent="0.35">
      <c r="H23530" s="1"/>
    </row>
    <row r="23531" spans="8:8" x14ac:dyDescent="0.35">
      <c r="H23531" s="1"/>
    </row>
    <row r="23532" spans="8:8" x14ac:dyDescent="0.35">
      <c r="H23532" s="1"/>
    </row>
    <row r="23533" spans="8:8" x14ac:dyDescent="0.35">
      <c r="H23533" s="1"/>
    </row>
    <row r="23534" spans="8:8" x14ac:dyDescent="0.35">
      <c r="H23534" s="1"/>
    </row>
    <row r="23535" spans="8:8" x14ac:dyDescent="0.35">
      <c r="H23535" s="1"/>
    </row>
    <row r="23536" spans="8:8" x14ac:dyDescent="0.35">
      <c r="H23536" s="1"/>
    </row>
    <row r="23537" spans="8:8" x14ac:dyDescent="0.35">
      <c r="H23537" s="1"/>
    </row>
    <row r="23538" spans="8:8" x14ac:dyDescent="0.35">
      <c r="H23538" s="1"/>
    </row>
    <row r="23539" spans="8:8" x14ac:dyDescent="0.35">
      <c r="H23539" s="1"/>
    </row>
    <row r="23540" spans="8:8" x14ac:dyDescent="0.35">
      <c r="H23540" s="1"/>
    </row>
    <row r="23541" spans="8:8" x14ac:dyDescent="0.35">
      <c r="H23541" s="1"/>
    </row>
    <row r="23542" spans="8:8" x14ac:dyDescent="0.35">
      <c r="H23542" s="1"/>
    </row>
    <row r="23543" spans="8:8" x14ac:dyDescent="0.35">
      <c r="H23543" s="1"/>
    </row>
    <row r="23544" spans="8:8" x14ac:dyDescent="0.35">
      <c r="H23544" s="1"/>
    </row>
    <row r="23545" spans="8:8" x14ac:dyDescent="0.35">
      <c r="H23545" s="1"/>
    </row>
    <row r="23546" spans="8:8" x14ac:dyDescent="0.35">
      <c r="H23546" s="1"/>
    </row>
    <row r="23547" spans="8:8" x14ac:dyDescent="0.35">
      <c r="H23547" s="1"/>
    </row>
    <row r="23548" spans="8:8" x14ac:dyDescent="0.35">
      <c r="H23548" s="1"/>
    </row>
    <row r="23549" spans="8:8" x14ac:dyDescent="0.35">
      <c r="H23549" s="1"/>
    </row>
    <row r="23550" spans="8:8" x14ac:dyDescent="0.35">
      <c r="H23550" s="1"/>
    </row>
    <row r="23551" spans="8:8" x14ac:dyDescent="0.35">
      <c r="H23551" s="1"/>
    </row>
    <row r="23552" spans="8:8" x14ac:dyDescent="0.35">
      <c r="H23552" s="1"/>
    </row>
    <row r="23553" spans="8:8" x14ac:dyDescent="0.35">
      <c r="H23553" s="1"/>
    </row>
    <row r="23554" spans="8:8" x14ac:dyDescent="0.35">
      <c r="H23554" s="1"/>
    </row>
    <row r="23555" spans="8:8" x14ac:dyDescent="0.35">
      <c r="H23555" s="1"/>
    </row>
    <row r="23556" spans="8:8" x14ac:dyDescent="0.35">
      <c r="H23556" s="1"/>
    </row>
    <row r="23557" spans="8:8" x14ac:dyDescent="0.35">
      <c r="H23557" s="1"/>
    </row>
    <row r="23558" spans="8:8" x14ac:dyDescent="0.35">
      <c r="H23558" s="1"/>
    </row>
    <row r="23559" spans="8:8" x14ac:dyDescent="0.35">
      <c r="H23559" s="1"/>
    </row>
    <row r="23560" spans="8:8" x14ac:dyDescent="0.35">
      <c r="H23560" s="1"/>
    </row>
    <row r="23561" spans="8:8" x14ac:dyDescent="0.35">
      <c r="H23561" s="1"/>
    </row>
    <row r="23562" spans="8:8" x14ac:dyDescent="0.35">
      <c r="H23562" s="1"/>
    </row>
    <row r="23563" spans="8:8" x14ac:dyDescent="0.35">
      <c r="H23563" s="1"/>
    </row>
    <row r="23564" spans="8:8" x14ac:dyDescent="0.35">
      <c r="H23564" s="1"/>
    </row>
    <row r="23565" spans="8:8" x14ac:dyDescent="0.35">
      <c r="H23565" s="1"/>
    </row>
    <row r="23566" spans="8:8" x14ac:dyDescent="0.35">
      <c r="H23566" s="1"/>
    </row>
    <row r="23567" spans="8:8" x14ac:dyDescent="0.35">
      <c r="H23567" s="1"/>
    </row>
    <row r="23568" spans="8:8" x14ac:dyDescent="0.35">
      <c r="H23568" s="1"/>
    </row>
    <row r="23569" spans="8:8" x14ac:dyDescent="0.35">
      <c r="H23569" s="1"/>
    </row>
    <row r="23570" spans="8:8" x14ac:dyDescent="0.35">
      <c r="H23570" s="1"/>
    </row>
    <row r="23571" spans="8:8" x14ac:dyDescent="0.35">
      <c r="H23571" s="1"/>
    </row>
    <row r="23572" spans="8:8" x14ac:dyDescent="0.35">
      <c r="H23572" s="1"/>
    </row>
    <row r="23573" spans="8:8" x14ac:dyDescent="0.35">
      <c r="H23573" s="1"/>
    </row>
    <row r="23574" spans="8:8" x14ac:dyDescent="0.35">
      <c r="H23574" s="1"/>
    </row>
    <row r="23575" spans="8:8" x14ac:dyDescent="0.35">
      <c r="H23575" s="1"/>
    </row>
    <row r="23576" spans="8:8" x14ac:dyDescent="0.35">
      <c r="H23576" s="1"/>
    </row>
    <row r="23577" spans="8:8" x14ac:dyDescent="0.35">
      <c r="H23577" s="1"/>
    </row>
    <row r="23578" spans="8:8" x14ac:dyDescent="0.35">
      <c r="H23578" s="1"/>
    </row>
    <row r="23579" spans="8:8" x14ac:dyDescent="0.35">
      <c r="H23579" s="1"/>
    </row>
    <row r="23580" spans="8:8" x14ac:dyDescent="0.35">
      <c r="H23580" s="1"/>
    </row>
    <row r="23581" spans="8:8" x14ac:dyDescent="0.35">
      <c r="H23581" s="1"/>
    </row>
    <row r="23582" spans="8:8" x14ac:dyDescent="0.35">
      <c r="H23582" s="1"/>
    </row>
    <row r="23583" spans="8:8" x14ac:dyDescent="0.35">
      <c r="H23583" s="1"/>
    </row>
    <row r="23584" spans="8:8" x14ac:dyDescent="0.35">
      <c r="H23584" s="1"/>
    </row>
    <row r="23585" spans="8:8" x14ac:dyDescent="0.35">
      <c r="H23585" s="1"/>
    </row>
    <row r="23586" spans="8:8" x14ac:dyDescent="0.35">
      <c r="H23586" s="1"/>
    </row>
    <row r="23587" spans="8:8" x14ac:dyDescent="0.35">
      <c r="H23587" s="1"/>
    </row>
    <row r="23588" spans="8:8" x14ac:dyDescent="0.35">
      <c r="H23588" s="1"/>
    </row>
    <row r="23589" spans="8:8" x14ac:dyDescent="0.35">
      <c r="H23589" s="1"/>
    </row>
    <row r="23590" spans="8:8" x14ac:dyDescent="0.35">
      <c r="H23590" s="1"/>
    </row>
    <row r="23591" spans="8:8" x14ac:dyDescent="0.35">
      <c r="H23591" s="1"/>
    </row>
    <row r="23592" spans="8:8" x14ac:dyDescent="0.35">
      <c r="H23592" s="1"/>
    </row>
    <row r="23593" spans="8:8" x14ac:dyDescent="0.35">
      <c r="H23593" s="1"/>
    </row>
    <row r="23594" spans="8:8" x14ac:dyDescent="0.35">
      <c r="H23594" s="1"/>
    </row>
    <row r="23595" spans="8:8" x14ac:dyDescent="0.35">
      <c r="H23595" s="1"/>
    </row>
    <row r="23596" spans="8:8" x14ac:dyDescent="0.35">
      <c r="H23596" s="1"/>
    </row>
    <row r="23597" spans="8:8" x14ac:dyDescent="0.35">
      <c r="H23597" s="1"/>
    </row>
    <row r="23598" spans="8:8" x14ac:dyDescent="0.35">
      <c r="H23598" s="1"/>
    </row>
    <row r="23599" spans="8:8" x14ac:dyDescent="0.35">
      <c r="H23599" s="1"/>
    </row>
    <row r="23600" spans="8:8" x14ac:dyDescent="0.35">
      <c r="H23600" s="1"/>
    </row>
    <row r="23601" spans="8:8" x14ac:dyDescent="0.35">
      <c r="H23601" s="1"/>
    </row>
    <row r="23602" spans="8:8" x14ac:dyDescent="0.35">
      <c r="H23602" s="1"/>
    </row>
    <row r="23603" spans="8:8" x14ac:dyDescent="0.35">
      <c r="H23603" s="1"/>
    </row>
    <row r="23604" spans="8:8" x14ac:dyDescent="0.35">
      <c r="H23604" s="1"/>
    </row>
    <row r="23605" spans="8:8" x14ac:dyDescent="0.35">
      <c r="H23605" s="1"/>
    </row>
    <row r="23606" spans="8:8" x14ac:dyDescent="0.35">
      <c r="H23606" s="1"/>
    </row>
    <row r="23607" spans="8:8" x14ac:dyDescent="0.35">
      <c r="H23607" s="1"/>
    </row>
    <row r="23608" spans="8:8" x14ac:dyDescent="0.35">
      <c r="H23608" s="1"/>
    </row>
    <row r="23609" spans="8:8" x14ac:dyDescent="0.35">
      <c r="H23609" s="1"/>
    </row>
    <row r="23610" spans="8:8" x14ac:dyDescent="0.35">
      <c r="H23610" s="1"/>
    </row>
    <row r="23611" spans="8:8" x14ac:dyDescent="0.35">
      <c r="H23611" s="1"/>
    </row>
    <row r="23612" spans="8:8" x14ac:dyDescent="0.35">
      <c r="H23612" s="1"/>
    </row>
    <row r="23613" spans="8:8" x14ac:dyDescent="0.35">
      <c r="H23613" s="1"/>
    </row>
    <row r="23614" spans="8:8" x14ac:dyDescent="0.35">
      <c r="H23614" s="1"/>
    </row>
    <row r="23615" spans="8:8" x14ac:dyDescent="0.35">
      <c r="H23615" s="1"/>
    </row>
    <row r="23616" spans="8:8" x14ac:dyDescent="0.35">
      <c r="H23616" s="1"/>
    </row>
    <row r="23617" spans="8:8" x14ac:dyDescent="0.35">
      <c r="H23617" s="1"/>
    </row>
    <row r="23618" spans="8:8" x14ac:dyDescent="0.35">
      <c r="H23618" s="1"/>
    </row>
    <row r="23619" spans="8:8" x14ac:dyDescent="0.35">
      <c r="H23619" s="1"/>
    </row>
    <row r="23620" spans="8:8" x14ac:dyDescent="0.35">
      <c r="H23620" s="1"/>
    </row>
    <row r="23621" spans="8:8" x14ac:dyDescent="0.35">
      <c r="H23621" s="1"/>
    </row>
    <row r="23622" spans="8:8" x14ac:dyDescent="0.35">
      <c r="H23622" s="1"/>
    </row>
    <row r="23623" spans="8:8" x14ac:dyDescent="0.35">
      <c r="H23623" s="1"/>
    </row>
    <row r="23624" spans="8:8" x14ac:dyDescent="0.35">
      <c r="H23624" s="1"/>
    </row>
    <row r="23625" spans="8:8" x14ac:dyDescent="0.35">
      <c r="H23625" s="1"/>
    </row>
    <row r="23626" spans="8:8" x14ac:dyDescent="0.35">
      <c r="H23626" s="1"/>
    </row>
    <row r="23627" spans="8:8" x14ac:dyDescent="0.35">
      <c r="H23627" s="1"/>
    </row>
    <row r="23628" spans="8:8" x14ac:dyDescent="0.35">
      <c r="H23628" s="1"/>
    </row>
    <row r="23629" spans="8:8" x14ac:dyDescent="0.35">
      <c r="H23629" s="1"/>
    </row>
    <row r="23630" spans="8:8" x14ac:dyDescent="0.35">
      <c r="H23630" s="1"/>
    </row>
    <row r="23631" spans="8:8" x14ac:dyDescent="0.35">
      <c r="H23631" s="1"/>
    </row>
    <row r="23632" spans="8:8" x14ac:dyDescent="0.35">
      <c r="H23632" s="1"/>
    </row>
    <row r="23633" spans="8:8" x14ac:dyDescent="0.35">
      <c r="H23633" s="1"/>
    </row>
    <row r="23634" spans="8:8" x14ac:dyDescent="0.35">
      <c r="H23634" s="1"/>
    </row>
    <row r="23635" spans="8:8" x14ac:dyDescent="0.35">
      <c r="H23635" s="1"/>
    </row>
    <row r="23636" spans="8:8" x14ac:dyDescent="0.35">
      <c r="H23636" s="1"/>
    </row>
    <row r="23637" spans="8:8" x14ac:dyDescent="0.35">
      <c r="H23637" s="1"/>
    </row>
    <row r="23638" spans="8:8" x14ac:dyDescent="0.35">
      <c r="H23638" s="1"/>
    </row>
    <row r="23639" spans="8:8" x14ac:dyDescent="0.35">
      <c r="H23639" s="1"/>
    </row>
    <row r="23640" spans="8:8" x14ac:dyDescent="0.35">
      <c r="H23640" s="1"/>
    </row>
    <row r="23641" spans="8:8" x14ac:dyDescent="0.35">
      <c r="H23641" s="1"/>
    </row>
    <row r="23642" spans="8:8" x14ac:dyDescent="0.35">
      <c r="H23642" s="1"/>
    </row>
    <row r="23643" spans="8:8" x14ac:dyDescent="0.35">
      <c r="H23643" s="1"/>
    </row>
    <row r="23644" spans="8:8" x14ac:dyDescent="0.35">
      <c r="H23644" s="1"/>
    </row>
    <row r="23645" spans="8:8" x14ac:dyDescent="0.35">
      <c r="H23645" s="1"/>
    </row>
    <row r="23646" spans="8:8" x14ac:dyDescent="0.35">
      <c r="H23646" s="1"/>
    </row>
    <row r="23647" spans="8:8" x14ac:dyDescent="0.35">
      <c r="H23647" s="1"/>
    </row>
    <row r="23648" spans="8:8" x14ac:dyDescent="0.35">
      <c r="H23648" s="1"/>
    </row>
    <row r="23649" spans="8:8" x14ac:dyDescent="0.35">
      <c r="H23649" s="1"/>
    </row>
    <row r="23650" spans="8:8" x14ac:dyDescent="0.35">
      <c r="H23650" s="1"/>
    </row>
    <row r="23651" spans="8:8" x14ac:dyDescent="0.35">
      <c r="H23651" s="1"/>
    </row>
    <row r="23652" spans="8:8" x14ac:dyDescent="0.35">
      <c r="H23652" s="1"/>
    </row>
    <row r="23653" spans="8:8" x14ac:dyDescent="0.35">
      <c r="H23653" s="1"/>
    </row>
    <row r="23654" spans="8:8" x14ac:dyDescent="0.35">
      <c r="H23654" s="1"/>
    </row>
    <row r="23655" spans="8:8" x14ac:dyDescent="0.35">
      <c r="H23655" s="1"/>
    </row>
    <row r="23656" spans="8:8" x14ac:dyDescent="0.35">
      <c r="H23656" s="1"/>
    </row>
    <row r="23657" spans="8:8" x14ac:dyDescent="0.35">
      <c r="H23657" s="1"/>
    </row>
    <row r="23658" spans="8:8" x14ac:dyDescent="0.35">
      <c r="H23658" s="1"/>
    </row>
    <row r="23659" spans="8:8" x14ac:dyDescent="0.35">
      <c r="H23659" s="1"/>
    </row>
    <row r="23660" spans="8:8" x14ac:dyDescent="0.35">
      <c r="H23660" s="1"/>
    </row>
    <row r="23661" spans="8:8" x14ac:dyDescent="0.35">
      <c r="H23661" s="1"/>
    </row>
    <row r="23662" spans="8:8" x14ac:dyDescent="0.35">
      <c r="H23662" s="1"/>
    </row>
    <row r="23663" spans="8:8" x14ac:dyDescent="0.35">
      <c r="H23663" s="1"/>
    </row>
    <row r="23664" spans="8:8" x14ac:dyDescent="0.35">
      <c r="H23664" s="1"/>
    </row>
    <row r="23665" spans="8:8" x14ac:dyDescent="0.35">
      <c r="H23665" s="1"/>
    </row>
    <row r="23666" spans="8:8" x14ac:dyDescent="0.35">
      <c r="H23666" s="1"/>
    </row>
    <row r="23667" spans="8:8" x14ac:dyDescent="0.35">
      <c r="H23667" s="1"/>
    </row>
    <row r="23668" spans="8:8" x14ac:dyDescent="0.35">
      <c r="H23668" s="1"/>
    </row>
    <row r="23669" spans="8:8" x14ac:dyDescent="0.35">
      <c r="H23669" s="1"/>
    </row>
    <row r="23670" spans="8:8" x14ac:dyDescent="0.35">
      <c r="H23670" s="1"/>
    </row>
    <row r="23671" spans="8:8" x14ac:dyDescent="0.35">
      <c r="H23671" s="1"/>
    </row>
    <row r="23672" spans="8:8" x14ac:dyDescent="0.35">
      <c r="H23672" s="1"/>
    </row>
    <row r="23673" spans="8:8" x14ac:dyDescent="0.35">
      <c r="H23673" s="1"/>
    </row>
    <row r="23674" spans="8:8" x14ac:dyDescent="0.35">
      <c r="H23674" s="1"/>
    </row>
    <row r="23675" spans="8:8" x14ac:dyDescent="0.35">
      <c r="H23675" s="1"/>
    </row>
    <row r="23676" spans="8:8" x14ac:dyDescent="0.35">
      <c r="H23676" s="1"/>
    </row>
    <row r="23677" spans="8:8" x14ac:dyDescent="0.35">
      <c r="H23677" s="1"/>
    </row>
    <row r="23678" spans="8:8" x14ac:dyDescent="0.35">
      <c r="H23678" s="1"/>
    </row>
    <row r="23679" spans="8:8" x14ac:dyDescent="0.35">
      <c r="H23679" s="1"/>
    </row>
    <row r="23680" spans="8:8" x14ac:dyDescent="0.35">
      <c r="H23680" s="1"/>
    </row>
    <row r="23681" spans="8:8" x14ac:dyDescent="0.35">
      <c r="H23681" s="1"/>
    </row>
    <row r="23682" spans="8:8" x14ac:dyDescent="0.35">
      <c r="H23682" s="1"/>
    </row>
    <row r="23683" spans="8:8" x14ac:dyDescent="0.35">
      <c r="H23683" s="1"/>
    </row>
    <row r="23684" spans="8:8" x14ac:dyDescent="0.35">
      <c r="H23684" s="1"/>
    </row>
    <row r="23685" spans="8:8" x14ac:dyDescent="0.35">
      <c r="H23685" s="1"/>
    </row>
    <row r="23686" spans="8:8" x14ac:dyDescent="0.35">
      <c r="H23686" s="1"/>
    </row>
    <row r="23687" spans="8:8" x14ac:dyDescent="0.35">
      <c r="H23687" s="1"/>
    </row>
    <row r="23688" spans="8:8" x14ac:dyDescent="0.35">
      <c r="H23688" s="1"/>
    </row>
    <row r="23689" spans="8:8" x14ac:dyDescent="0.35">
      <c r="H23689" s="1"/>
    </row>
    <row r="23690" spans="8:8" x14ac:dyDescent="0.35">
      <c r="H23690" s="1"/>
    </row>
    <row r="23691" spans="8:8" x14ac:dyDescent="0.35">
      <c r="H23691" s="1"/>
    </row>
    <row r="23692" spans="8:8" x14ac:dyDescent="0.35">
      <c r="H23692" s="1"/>
    </row>
    <row r="23693" spans="8:8" x14ac:dyDescent="0.35">
      <c r="H23693" s="1"/>
    </row>
    <row r="23694" spans="8:8" x14ac:dyDescent="0.35">
      <c r="H23694" s="1"/>
    </row>
    <row r="23695" spans="8:8" x14ac:dyDescent="0.35">
      <c r="H23695" s="1"/>
    </row>
    <row r="23696" spans="8:8" x14ac:dyDescent="0.35">
      <c r="H23696" s="1"/>
    </row>
    <row r="23697" spans="8:8" x14ac:dyDescent="0.35">
      <c r="H23697" s="1"/>
    </row>
    <row r="23698" spans="8:8" x14ac:dyDescent="0.35">
      <c r="H23698" s="1"/>
    </row>
    <row r="23699" spans="8:8" x14ac:dyDescent="0.35">
      <c r="H23699" s="1"/>
    </row>
    <row r="23700" spans="8:8" x14ac:dyDescent="0.35">
      <c r="H23700" s="1"/>
    </row>
    <row r="23701" spans="8:8" x14ac:dyDescent="0.35">
      <c r="H23701" s="1"/>
    </row>
    <row r="23702" spans="8:8" x14ac:dyDescent="0.35">
      <c r="H23702" s="1"/>
    </row>
    <row r="23703" spans="8:8" x14ac:dyDescent="0.35">
      <c r="H23703" s="1"/>
    </row>
    <row r="23704" spans="8:8" x14ac:dyDescent="0.35">
      <c r="H23704" s="1"/>
    </row>
    <row r="23705" spans="8:8" x14ac:dyDescent="0.35">
      <c r="H23705" s="1"/>
    </row>
    <row r="23706" spans="8:8" x14ac:dyDescent="0.35">
      <c r="H23706" s="1"/>
    </row>
    <row r="23707" spans="8:8" x14ac:dyDescent="0.35">
      <c r="H23707" s="1"/>
    </row>
    <row r="23708" spans="8:8" x14ac:dyDescent="0.35">
      <c r="H23708" s="1"/>
    </row>
    <row r="23709" spans="8:8" x14ac:dyDescent="0.35">
      <c r="H23709" s="1"/>
    </row>
    <row r="23710" spans="8:8" x14ac:dyDescent="0.35">
      <c r="H23710" s="1"/>
    </row>
    <row r="23711" spans="8:8" x14ac:dyDescent="0.35">
      <c r="H23711" s="1"/>
    </row>
    <row r="23712" spans="8:8" x14ac:dyDescent="0.35">
      <c r="H23712" s="1"/>
    </row>
    <row r="23713" spans="8:8" x14ac:dyDescent="0.35">
      <c r="H23713" s="1"/>
    </row>
    <row r="23714" spans="8:8" x14ac:dyDescent="0.35">
      <c r="H23714" s="1"/>
    </row>
    <row r="23715" spans="8:8" x14ac:dyDescent="0.35">
      <c r="H23715" s="1"/>
    </row>
    <row r="23716" spans="8:8" x14ac:dyDescent="0.35">
      <c r="H23716" s="1"/>
    </row>
    <row r="23717" spans="8:8" x14ac:dyDescent="0.35">
      <c r="H23717" s="1"/>
    </row>
    <row r="23718" spans="8:8" x14ac:dyDescent="0.35">
      <c r="H23718" s="1"/>
    </row>
    <row r="23719" spans="8:8" x14ac:dyDescent="0.35">
      <c r="H23719" s="1"/>
    </row>
    <row r="23720" spans="8:8" x14ac:dyDescent="0.35">
      <c r="H23720" s="1"/>
    </row>
    <row r="23721" spans="8:8" x14ac:dyDescent="0.35">
      <c r="H23721" s="1"/>
    </row>
    <row r="23722" spans="8:8" x14ac:dyDescent="0.35">
      <c r="H23722" s="1"/>
    </row>
    <row r="23723" spans="8:8" x14ac:dyDescent="0.35">
      <c r="H23723" s="1"/>
    </row>
    <row r="23724" spans="8:8" x14ac:dyDescent="0.35">
      <c r="H23724" s="1"/>
    </row>
    <row r="23725" spans="8:8" x14ac:dyDescent="0.35">
      <c r="H23725" s="1"/>
    </row>
    <row r="23726" spans="8:8" x14ac:dyDescent="0.35">
      <c r="H23726" s="1"/>
    </row>
    <row r="23727" spans="8:8" x14ac:dyDescent="0.35">
      <c r="H23727" s="1"/>
    </row>
    <row r="23728" spans="8:8" x14ac:dyDescent="0.35">
      <c r="H23728" s="1"/>
    </row>
    <row r="23729" spans="8:8" x14ac:dyDescent="0.35">
      <c r="H23729" s="1"/>
    </row>
    <row r="23730" spans="8:8" x14ac:dyDescent="0.35">
      <c r="H23730" s="1"/>
    </row>
    <row r="23731" spans="8:8" x14ac:dyDescent="0.35">
      <c r="H23731" s="1"/>
    </row>
    <row r="23732" spans="8:8" x14ac:dyDescent="0.35">
      <c r="H23732" s="1"/>
    </row>
    <row r="23733" spans="8:8" x14ac:dyDescent="0.35">
      <c r="H23733" s="1"/>
    </row>
    <row r="23734" spans="8:8" x14ac:dyDescent="0.35">
      <c r="H23734" s="1"/>
    </row>
    <row r="23735" spans="8:8" x14ac:dyDescent="0.35">
      <c r="H23735" s="1"/>
    </row>
    <row r="23736" spans="8:8" x14ac:dyDescent="0.35">
      <c r="H23736" s="1"/>
    </row>
    <row r="23737" spans="8:8" x14ac:dyDescent="0.35">
      <c r="H23737" s="1"/>
    </row>
    <row r="23738" spans="8:8" x14ac:dyDescent="0.35">
      <c r="H23738" s="1"/>
    </row>
    <row r="23739" spans="8:8" x14ac:dyDescent="0.35">
      <c r="H23739" s="1"/>
    </row>
    <row r="23740" spans="8:8" x14ac:dyDescent="0.35">
      <c r="H23740" s="1"/>
    </row>
    <row r="23741" spans="8:8" x14ac:dyDescent="0.35">
      <c r="H23741" s="1"/>
    </row>
    <row r="23742" spans="8:8" x14ac:dyDescent="0.35">
      <c r="H23742" s="1"/>
    </row>
    <row r="23743" spans="8:8" x14ac:dyDescent="0.35">
      <c r="H23743" s="1"/>
    </row>
    <row r="23744" spans="8:8" x14ac:dyDescent="0.35">
      <c r="H23744" s="1"/>
    </row>
    <row r="23745" spans="8:8" x14ac:dyDescent="0.35">
      <c r="H23745" s="1"/>
    </row>
    <row r="23746" spans="8:8" x14ac:dyDescent="0.35">
      <c r="H23746" s="1"/>
    </row>
    <row r="23747" spans="8:8" x14ac:dyDescent="0.35">
      <c r="H23747" s="1"/>
    </row>
    <row r="23748" spans="8:8" x14ac:dyDescent="0.35">
      <c r="H23748" s="1"/>
    </row>
    <row r="23749" spans="8:8" x14ac:dyDescent="0.35">
      <c r="H23749" s="1"/>
    </row>
    <row r="23750" spans="8:8" x14ac:dyDescent="0.35">
      <c r="H23750" s="1"/>
    </row>
    <row r="23751" spans="8:8" x14ac:dyDescent="0.35">
      <c r="H23751" s="1"/>
    </row>
    <row r="23752" spans="8:8" x14ac:dyDescent="0.35">
      <c r="H23752" s="1"/>
    </row>
    <row r="23753" spans="8:8" x14ac:dyDescent="0.35">
      <c r="H23753" s="1"/>
    </row>
    <row r="23754" spans="8:8" x14ac:dyDescent="0.35">
      <c r="H23754" s="1"/>
    </row>
    <row r="23755" spans="8:8" x14ac:dyDescent="0.35">
      <c r="H23755" s="1"/>
    </row>
    <row r="23756" spans="8:8" x14ac:dyDescent="0.35">
      <c r="H23756" s="1"/>
    </row>
    <row r="23757" spans="8:8" x14ac:dyDescent="0.35">
      <c r="H23757" s="1"/>
    </row>
    <row r="23758" spans="8:8" x14ac:dyDescent="0.35">
      <c r="H23758" s="1"/>
    </row>
    <row r="23759" spans="8:8" x14ac:dyDescent="0.35">
      <c r="H23759" s="1"/>
    </row>
    <row r="23760" spans="8:8" x14ac:dyDescent="0.35">
      <c r="H23760" s="1"/>
    </row>
    <row r="23761" spans="8:8" x14ac:dyDescent="0.35">
      <c r="H23761" s="1"/>
    </row>
    <row r="23762" spans="8:8" x14ac:dyDescent="0.35">
      <c r="H23762" s="1"/>
    </row>
    <row r="23763" spans="8:8" x14ac:dyDescent="0.35">
      <c r="H23763" s="1"/>
    </row>
    <row r="23764" spans="8:8" x14ac:dyDescent="0.35">
      <c r="H23764" s="1"/>
    </row>
    <row r="23765" spans="8:8" x14ac:dyDescent="0.35">
      <c r="H23765" s="1"/>
    </row>
    <row r="23766" spans="8:8" x14ac:dyDescent="0.35">
      <c r="H23766" s="1"/>
    </row>
    <row r="23767" spans="8:8" x14ac:dyDescent="0.35">
      <c r="H23767" s="1"/>
    </row>
    <row r="23768" spans="8:8" x14ac:dyDescent="0.35">
      <c r="H23768" s="1"/>
    </row>
    <row r="23769" spans="8:8" x14ac:dyDescent="0.35">
      <c r="H23769" s="1"/>
    </row>
    <row r="23770" spans="8:8" x14ac:dyDescent="0.35">
      <c r="H23770" s="1"/>
    </row>
    <row r="23771" spans="8:8" x14ac:dyDescent="0.35">
      <c r="H23771" s="1"/>
    </row>
    <row r="23772" spans="8:8" x14ac:dyDescent="0.35">
      <c r="H23772" s="1"/>
    </row>
    <row r="23773" spans="8:8" x14ac:dyDescent="0.35">
      <c r="H23773" s="1"/>
    </row>
    <row r="23774" spans="8:8" x14ac:dyDescent="0.35">
      <c r="H23774" s="1"/>
    </row>
    <row r="23775" spans="8:8" x14ac:dyDescent="0.35">
      <c r="H23775" s="1"/>
    </row>
    <row r="23776" spans="8:8" x14ac:dyDescent="0.35">
      <c r="H23776" s="1"/>
    </row>
    <row r="23777" spans="8:8" x14ac:dyDescent="0.35">
      <c r="H23777" s="1"/>
    </row>
    <row r="23778" spans="8:8" x14ac:dyDescent="0.35">
      <c r="H23778" s="1"/>
    </row>
    <row r="23779" spans="8:8" x14ac:dyDescent="0.35">
      <c r="H23779" s="1"/>
    </row>
    <row r="23780" spans="8:8" x14ac:dyDescent="0.35">
      <c r="H23780" s="1"/>
    </row>
    <row r="23781" spans="8:8" x14ac:dyDescent="0.35">
      <c r="H23781" s="1"/>
    </row>
    <row r="23782" spans="8:8" x14ac:dyDescent="0.35">
      <c r="H23782" s="1"/>
    </row>
    <row r="23783" spans="8:8" x14ac:dyDescent="0.35">
      <c r="H23783" s="1"/>
    </row>
    <row r="23784" spans="8:8" x14ac:dyDescent="0.35">
      <c r="H23784" s="1"/>
    </row>
    <row r="23785" spans="8:8" x14ac:dyDescent="0.35">
      <c r="H23785" s="1"/>
    </row>
    <row r="23786" spans="8:8" x14ac:dyDescent="0.35">
      <c r="H23786" s="1"/>
    </row>
    <row r="23787" spans="8:8" x14ac:dyDescent="0.35">
      <c r="H23787" s="1"/>
    </row>
    <row r="23788" spans="8:8" x14ac:dyDescent="0.35">
      <c r="H23788" s="1"/>
    </row>
    <row r="23789" spans="8:8" x14ac:dyDescent="0.35">
      <c r="H23789" s="1"/>
    </row>
    <row r="23790" spans="8:8" x14ac:dyDescent="0.35">
      <c r="H23790" s="1"/>
    </row>
    <row r="23791" spans="8:8" x14ac:dyDescent="0.35">
      <c r="H23791" s="1"/>
    </row>
    <row r="23792" spans="8:8" x14ac:dyDescent="0.35">
      <c r="H23792" s="1"/>
    </row>
    <row r="23793" spans="8:8" x14ac:dyDescent="0.35">
      <c r="H23793" s="1"/>
    </row>
    <row r="23794" spans="8:8" x14ac:dyDescent="0.35">
      <c r="H23794" s="1"/>
    </row>
    <row r="23795" spans="8:8" x14ac:dyDescent="0.35">
      <c r="H23795" s="1"/>
    </row>
    <row r="23796" spans="8:8" x14ac:dyDescent="0.35">
      <c r="H23796" s="1"/>
    </row>
    <row r="23797" spans="8:8" x14ac:dyDescent="0.35">
      <c r="H23797" s="1"/>
    </row>
    <row r="23798" spans="8:8" x14ac:dyDescent="0.35">
      <c r="H23798" s="1"/>
    </row>
    <row r="23799" spans="8:8" x14ac:dyDescent="0.35">
      <c r="H23799" s="1"/>
    </row>
    <row r="23800" spans="8:8" x14ac:dyDescent="0.35">
      <c r="H23800" s="1"/>
    </row>
    <row r="23801" spans="8:8" x14ac:dyDescent="0.35">
      <c r="H23801" s="1"/>
    </row>
    <row r="23802" spans="8:8" x14ac:dyDescent="0.35">
      <c r="H23802" s="1"/>
    </row>
    <row r="23803" spans="8:8" x14ac:dyDescent="0.35">
      <c r="H23803" s="1"/>
    </row>
    <row r="23804" spans="8:8" x14ac:dyDescent="0.35">
      <c r="H23804" s="1"/>
    </row>
    <row r="23805" spans="8:8" x14ac:dyDescent="0.35">
      <c r="H23805" s="1"/>
    </row>
    <row r="23806" spans="8:8" x14ac:dyDescent="0.35">
      <c r="H23806" s="1"/>
    </row>
    <row r="23807" spans="8:8" x14ac:dyDescent="0.35">
      <c r="H23807" s="1"/>
    </row>
    <row r="23808" spans="8:8" x14ac:dyDescent="0.35">
      <c r="H23808" s="1"/>
    </row>
    <row r="23809" spans="8:8" x14ac:dyDescent="0.35">
      <c r="H23809" s="1"/>
    </row>
    <row r="23810" spans="8:8" x14ac:dyDescent="0.35">
      <c r="H23810" s="1"/>
    </row>
    <row r="23811" spans="8:8" x14ac:dyDescent="0.35">
      <c r="H23811" s="1"/>
    </row>
    <row r="23812" spans="8:8" x14ac:dyDescent="0.35">
      <c r="H23812" s="1"/>
    </row>
    <row r="23813" spans="8:8" x14ac:dyDescent="0.35">
      <c r="H23813" s="1"/>
    </row>
    <row r="23814" spans="8:8" x14ac:dyDescent="0.35">
      <c r="H23814" s="1"/>
    </row>
    <row r="23815" spans="8:8" x14ac:dyDescent="0.35">
      <c r="H23815" s="1"/>
    </row>
    <row r="23816" spans="8:8" x14ac:dyDescent="0.35">
      <c r="H23816" s="1"/>
    </row>
    <row r="23817" spans="8:8" x14ac:dyDescent="0.35">
      <c r="H23817" s="1"/>
    </row>
    <row r="23818" spans="8:8" x14ac:dyDescent="0.35">
      <c r="H23818" s="1"/>
    </row>
    <row r="23819" spans="8:8" x14ac:dyDescent="0.35">
      <c r="H23819" s="1"/>
    </row>
    <row r="23820" spans="8:8" x14ac:dyDescent="0.35">
      <c r="H23820" s="1"/>
    </row>
    <row r="23821" spans="8:8" x14ac:dyDescent="0.35">
      <c r="H23821" s="1"/>
    </row>
    <row r="23822" spans="8:8" x14ac:dyDescent="0.35">
      <c r="H23822" s="1"/>
    </row>
    <row r="23823" spans="8:8" x14ac:dyDescent="0.35">
      <c r="H23823" s="1"/>
    </row>
    <row r="23824" spans="8:8" x14ac:dyDescent="0.35">
      <c r="H23824" s="1"/>
    </row>
    <row r="23825" spans="8:8" x14ac:dyDescent="0.35">
      <c r="H23825" s="1"/>
    </row>
    <row r="23826" spans="8:8" x14ac:dyDescent="0.35">
      <c r="H23826" s="1"/>
    </row>
    <row r="23827" spans="8:8" x14ac:dyDescent="0.35">
      <c r="H23827" s="1"/>
    </row>
    <row r="23828" spans="8:8" x14ac:dyDescent="0.35">
      <c r="H23828" s="1"/>
    </row>
    <row r="23829" spans="8:8" x14ac:dyDescent="0.35">
      <c r="H23829" s="1"/>
    </row>
    <row r="23830" spans="8:8" x14ac:dyDescent="0.35">
      <c r="H23830" s="1"/>
    </row>
    <row r="23831" spans="8:8" x14ac:dyDescent="0.35">
      <c r="H23831" s="1"/>
    </row>
    <row r="23832" spans="8:8" x14ac:dyDescent="0.35">
      <c r="H23832" s="1"/>
    </row>
    <row r="23833" spans="8:8" x14ac:dyDescent="0.35">
      <c r="H23833" s="1"/>
    </row>
    <row r="23834" spans="8:8" x14ac:dyDescent="0.35">
      <c r="H23834" s="1"/>
    </row>
    <row r="23835" spans="8:8" x14ac:dyDescent="0.35">
      <c r="H23835" s="1"/>
    </row>
    <row r="23836" spans="8:8" x14ac:dyDescent="0.35">
      <c r="H23836" s="1"/>
    </row>
    <row r="23837" spans="8:8" x14ac:dyDescent="0.35">
      <c r="H23837" s="1"/>
    </row>
    <row r="23838" spans="8:8" x14ac:dyDescent="0.35">
      <c r="H23838" s="1"/>
    </row>
    <row r="23839" spans="8:8" x14ac:dyDescent="0.35">
      <c r="H23839" s="1"/>
    </row>
    <row r="23840" spans="8:8" x14ac:dyDescent="0.35">
      <c r="H23840" s="1"/>
    </row>
    <row r="23841" spans="8:8" x14ac:dyDescent="0.35">
      <c r="H23841" s="1"/>
    </row>
    <row r="23842" spans="8:8" x14ac:dyDescent="0.35">
      <c r="H23842" s="1"/>
    </row>
    <row r="23843" spans="8:8" x14ac:dyDescent="0.35">
      <c r="H23843" s="1"/>
    </row>
    <row r="23844" spans="8:8" x14ac:dyDescent="0.35">
      <c r="H23844" s="1"/>
    </row>
    <row r="23845" spans="8:8" x14ac:dyDescent="0.35">
      <c r="H23845" s="1"/>
    </row>
    <row r="23846" spans="8:8" x14ac:dyDescent="0.35">
      <c r="H23846" s="1"/>
    </row>
    <row r="23847" spans="8:8" x14ac:dyDescent="0.35">
      <c r="H23847" s="1"/>
    </row>
    <row r="23848" spans="8:8" x14ac:dyDescent="0.35">
      <c r="H23848" s="1"/>
    </row>
    <row r="23849" spans="8:8" x14ac:dyDescent="0.35">
      <c r="H23849" s="1"/>
    </row>
    <row r="23850" spans="8:8" x14ac:dyDescent="0.35">
      <c r="H23850" s="1"/>
    </row>
    <row r="23851" spans="8:8" x14ac:dyDescent="0.35">
      <c r="H23851" s="1"/>
    </row>
    <row r="23852" spans="8:8" x14ac:dyDescent="0.35">
      <c r="H23852" s="1"/>
    </row>
    <row r="23853" spans="8:8" x14ac:dyDescent="0.35">
      <c r="H23853" s="1"/>
    </row>
    <row r="23854" spans="8:8" x14ac:dyDescent="0.35">
      <c r="H23854" s="1"/>
    </row>
    <row r="23855" spans="8:8" x14ac:dyDescent="0.35">
      <c r="H23855" s="1"/>
    </row>
    <row r="23856" spans="8:8" x14ac:dyDescent="0.35">
      <c r="H23856" s="1"/>
    </row>
    <row r="23857" spans="8:8" x14ac:dyDescent="0.35">
      <c r="H23857" s="1"/>
    </row>
    <row r="23858" spans="8:8" x14ac:dyDescent="0.35">
      <c r="H23858" s="1"/>
    </row>
    <row r="23859" spans="8:8" x14ac:dyDescent="0.35">
      <c r="H23859" s="1"/>
    </row>
    <row r="23860" spans="8:8" x14ac:dyDescent="0.35">
      <c r="H23860" s="1"/>
    </row>
    <row r="23861" spans="8:8" x14ac:dyDescent="0.35">
      <c r="H23861" s="1"/>
    </row>
    <row r="23862" spans="8:8" x14ac:dyDescent="0.35">
      <c r="H23862" s="1"/>
    </row>
    <row r="23863" spans="8:8" x14ac:dyDescent="0.35">
      <c r="H23863" s="1"/>
    </row>
    <row r="23864" spans="8:8" x14ac:dyDescent="0.35">
      <c r="H23864" s="1"/>
    </row>
    <row r="23865" spans="8:8" x14ac:dyDescent="0.35">
      <c r="H23865" s="1"/>
    </row>
    <row r="23866" spans="8:8" x14ac:dyDescent="0.35">
      <c r="H23866" s="1"/>
    </row>
    <row r="23867" spans="8:8" x14ac:dyDescent="0.35">
      <c r="H23867" s="1"/>
    </row>
    <row r="23868" spans="8:8" x14ac:dyDescent="0.35">
      <c r="H23868" s="1"/>
    </row>
    <row r="23869" spans="8:8" x14ac:dyDescent="0.35">
      <c r="H23869" s="1"/>
    </row>
    <row r="23870" spans="8:8" x14ac:dyDescent="0.35">
      <c r="H23870" s="1"/>
    </row>
    <row r="23871" spans="8:8" x14ac:dyDescent="0.35">
      <c r="H23871" s="1"/>
    </row>
    <row r="23872" spans="8:8" x14ac:dyDescent="0.35">
      <c r="H23872" s="1"/>
    </row>
    <row r="23873" spans="8:8" x14ac:dyDescent="0.35">
      <c r="H23873" s="1"/>
    </row>
    <row r="23874" spans="8:8" x14ac:dyDescent="0.35">
      <c r="H23874" s="1"/>
    </row>
    <row r="23875" spans="8:8" x14ac:dyDescent="0.35">
      <c r="H23875" s="1"/>
    </row>
    <row r="23876" spans="8:8" x14ac:dyDescent="0.35">
      <c r="H23876" s="1"/>
    </row>
    <row r="23877" spans="8:8" x14ac:dyDescent="0.35">
      <c r="H23877" s="1"/>
    </row>
    <row r="23878" spans="8:8" x14ac:dyDescent="0.35">
      <c r="H23878" s="1"/>
    </row>
    <row r="23879" spans="8:8" x14ac:dyDescent="0.35">
      <c r="H23879" s="1"/>
    </row>
    <row r="23880" spans="8:8" x14ac:dyDescent="0.35">
      <c r="H23880" s="1"/>
    </row>
    <row r="23881" spans="8:8" x14ac:dyDescent="0.35">
      <c r="H23881" s="1"/>
    </row>
    <row r="23882" spans="8:8" x14ac:dyDescent="0.35">
      <c r="H23882" s="1"/>
    </row>
    <row r="23883" spans="8:8" x14ac:dyDescent="0.35">
      <c r="H23883" s="1"/>
    </row>
    <row r="23884" spans="8:8" x14ac:dyDescent="0.35">
      <c r="H23884" s="1"/>
    </row>
    <row r="23885" spans="8:8" x14ac:dyDescent="0.35">
      <c r="H23885" s="1"/>
    </row>
    <row r="23886" spans="8:8" x14ac:dyDescent="0.35">
      <c r="H23886" s="1"/>
    </row>
    <row r="23887" spans="8:8" x14ac:dyDescent="0.35">
      <c r="H23887" s="1"/>
    </row>
    <row r="23888" spans="8:8" x14ac:dyDescent="0.35">
      <c r="H23888" s="1"/>
    </row>
    <row r="23889" spans="8:8" x14ac:dyDescent="0.35">
      <c r="H23889" s="1"/>
    </row>
    <row r="23890" spans="8:8" x14ac:dyDescent="0.35">
      <c r="H23890" s="1"/>
    </row>
    <row r="23891" spans="8:8" x14ac:dyDescent="0.35">
      <c r="H23891" s="1"/>
    </row>
    <row r="23892" spans="8:8" x14ac:dyDescent="0.35">
      <c r="H23892" s="1"/>
    </row>
    <row r="23893" spans="8:8" x14ac:dyDescent="0.35">
      <c r="H23893" s="1"/>
    </row>
    <row r="23894" spans="8:8" x14ac:dyDescent="0.35">
      <c r="H23894" s="1"/>
    </row>
    <row r="23895" spans="8:8" x14ac:dyDescent="0.35">
      <c r="H23895" s="1"/>
    </row>
    <row r="23896" spans="8:8" x14ac:dyDescent="0.35">
      <c r="H23896" s="1"/>
    </row>
    <row r="23897" spans="8:8" x14ac:dyDescent="0.35">
      <c r="H23897" s="1"/>
    </row>
    <row r="23898" spans="8:8" x14ac:dyDescent="0.35">
      <c r="H23898" s="1"/>
    </row>
    <row r="23899" spans="8:8" x14ac:dyDescent="0.35">
      <c r="H23899" s="1"/>
    </row>
    <row r="23900" spans="8:8" x14ac:dyDescent="0.35">
      <c r="H23900" s="1"/>
    </row>
    <row r="23901" spans="8:8" x14ac:dyDescent="0.35">
      <c r="H23901" s="1"/>
    </row>
    <row r="23902" spans="8:8" x14ac:dyDescent="0.35">
      <c r="H23902" s="1"/>
    </row>
    <row r="23903" spans="8:8" x14ac:dyDescent="0.35">
      <c r="H23903" s="1"/>
    </row>
    <row r="23904" spans="8:8" x14ac:dyDescent="0.35">
      <c r="H23904" s="1"/>
    </row>
    <row r="23905" spans="8:8" x14ac:dyDescent="0.35">
      <c r="H23905" s="1"/>
    </row>
    <row r="23906" spans="8:8" x14ac:dyDescent="0.35">
      <c r="H23906" s="1"/>
    </row>
    <row r="23907" spans="8:8" x14ac:dyDescent="0.35">
      <c r="H23907" s="1"/>
    </row>
    <row r="23908" spans="8:8" x14ac:dyDescent="0.35">
      <c r="H23908" s="1"/>
    </row>
    <row r="23909" spans="8:8" x14ac:dyDescent="0.35">
      <c r="H23909" s="1"/>
    </row>
    <row r="23910" spans="8:8" x14ac:dyDescent="0.35">
      <c r="H23910" s="1"/>
    </row>
    <row r="23911" spans="8:8" x14ac:dyDescent="0.35">
      <c r="H23911" s="1"/>
    </row>
    <row r="23912" spans="8:8" x14ac:dyDescent="0.35">
      <c r="H23912" s="1"/>
    </row>
    <row r="23913" spans="8:8" x14ac:dyDescent="0.35">
      <c r="H23913" s="1"/>
    </row>
    <row r="23914" spans="8:8" x14ac:dyDescent="0.35">
      <c r="H23914" s="1"/>
    </row>
    <row r="23915" spans="8:8" x14ac:dyDescent="0.35">
      <c r="H23915" s="1"/>
    </row>
    <row r="23916" spans="8:8" x14ac:dyDescent="0.35">
      <c r="H23916" s="1"/>
    </row>
    <row r="23917" spans="8:8" x14ac:dyDescent="0.35">
      <c r="H23917" s="1"/>
    </row>
    <row r="23918" spans="8:8" x14ac:dyDescent="0.35">
      <c r="H23918" s="1"/>
    </row>
    <row r="23919" spans="8:8" x14ac:dyDescent="0.35">
      <c r="H23919" s="1"/>
    </row>
    <row r="23920" spans="8:8" x14ac:dyDescent="0.35">
      <c r="H23920" s="1"/>
    </row>
    <row r="23921" spans="8:8" x14ac:dyDescent="0.35">
      <c r="H23921" s="1"/>
    </row>
    <row r="23922" spans="8:8" x14ac:dyDescent="0.35">
      <c r="H23922" s="1"/>
    </row>
    <row r="23923" spans="8:8" x14ac:dyDescent="0.35">
      <c r="H23923" s="1"/>
    </row>
    <row r="23924" spans="8:8" x14ac:dyDescent="0.35">
      <c r="H23924" s="1"/>
    </row>
    <row r="23925" spans="8:8" x14ac:dyDescent="0.35">
      <c r="H23925" s="1"/>
    </row>
    <row r="23926" spans="8:8" x14ac:dyDescent="0.35">
      <c r="H23926" s="1"/>
    </row>
    <row r="23927" spans="8:8" x14ac:dyDescent="0.35">
      <c r="H23927" s="1"/>
    </row>
    <row r="23928" spans="8:8" x14ac:dyDescent="0.35">
      <c r="H23928" s="1"/>
    </row>
    <row r="23929" spans="8:8" x14ac:dyDescent="0.35">
      <c r="H23929" s="1"/>
    </row>
    <row r="23930" spans="8:8" x14ac:dyDescent="0.35">
      <c r="H23930" s="1"/>
    </row>
    <row r="23931" spans="8:8" x14ac:dyDescent="0.35">
      <c r="H23931" s="1"/>
    </row>
    <row r="23932" spans="8:8" x14ac:dyDescent="0.35">
      <c r="H23932" s="1"/>
    </row>
    <row r="23933" spans="8:8" x14ac:dyDescent="0.35">
      <c r="H23933" s="1"/>
    </row>
    <row r="23934" spans="8:8" x14ac:dyDescent="0.35">
      <c r="H23934" s="1"/>
    </row>
    <row r="23935" spans="8:8" x14ac:dyDescent="0.35">
      <c r="H23935" s="1"/>
    </row>
    <row r="23936" spans="8:8" x14ac:dyDescent="0.35">
      <c r="H23936" s="1"/>
    </row>
    <row r="23937" spans="8:8" x14ac:dyDescent="0.35">
      <c r="H23937" s="1"/>
    </row>
    <row r="23938" spans="8:8" x14ac:dyDescent="0.35">
      <c r="H23938" s="1"/>
    </row>
    <row r="23939" spans="8:8" x14ac:dyDescent="0.35">
      <c r="H23939" s="1"/>
    </row>
    <row r="23940" spans="8:8" x14ac:dyDescent="0.35">
      <c r="H23940" s="1"/>
    </row>
    <row r="23941" spans="8:8" x14ac:dyDescent="0.35">
      <c r="H23941" s="1"/>
    </row>
    <row r="23942" spans="8:8" x14ac:dyDescent="0.35">
      <c r="H23942" s="1"/>
    </row>
    <row r="23943" spans="8:8" x14ac:dyDescent="0.35">
      <c r="H23943" s="1"/>
    </row>
    <row r="23944" spans="8:8" x14ac:dyDescent="0.35">
      <c r="H23944" s="1"/>
    </row>
    <row r="23945" spans="8:8" x14ac:dyDescent="0.35">
      <c r="H23945" s="1"/>
    </row>
    <row r="23946" spans="8:8" x14ac:dyDescent="0.35">
      <c r="H23946" s="1"/>
    </row>
    <row r="23947" spans="8:8" x14ac:dyDescent="0.35">
      <c r="H23947" s="1"/>
    </row>
    <row r="23948" spans="8:8" x14ac:dyDescent="0.35">
      <c r="H23948" s="1"/>
    </row>
    <row r="23949" spans="8:8" x14ac:dyDescent="0.35">
      <c r="H23949" s="1"/>
    </row>
    <row r="23950" spans="8:8" x14ac:dyDescent="0.35">
      <c r="H23950" s="1"/>
    </row>
    <row r="23951" spans="8:8" x14ac:dyDescent="0.35">
      <c r="H23951" s="1"/>
    </row>
    <row r="23952" spans="8:8" x14ac:dyDescent="0.35">
      <c r="H23952" s="1"/>
    </row>
    <row r="23953" spans="8:8" x14ac:dyDescent="0.35">
      <c r="H23953" s="1"/>
    </row>
    <row r="23954" spans="8:8" x14ac:dyDescent="0.35">
      <c r="H23954" s="1"/>
    </row>
    <row r="23955" spans="8:8" x14ac:dyDescent="0.35">
      <c r="H23955" s="1"/>
    </row>
    <row r="23956" spans="8:8" x14ac:dyDescent="0.35">
      <c r="H23956" s="1"/>
    </row>
    <row r="23957" spans="8:8" x14ac:dyDescent="0.35">
      <c r="H23957" s="1"/>
    </row>
    <row r="23958" spans="8:8" x14ac:dyDescent="0.35">
      <c r="H23958" s="1"/>
    </row>
    <row r="23959" spans="8:8" x14ac:dyDescent="0.35">
      <c r="H23959" s="1"/>
    </row>
    <row r="23960" spans="8:8" x14ac:dyDescent="0.35">
      <c r="H23960" s="1"/>
    </row>
    <row r="23961" spans="8:8" x14ac:dyDescent="0.35">
      <c r="H23961" s="1"/>
    </row>
    <row r="23962" spans="8:8" x14ac:dyDescent="0.35">
      <c r="H23962" s="1"/>
    </row>
    <row r="23963" spans="8:8" x14ac:dyDescent="0.35">
      <c r="H23963" s="1"/>
    </row>
    <row r="23964" spans="8:8" x14ac:dyDescent="0.35">
      <c r="H23964" s="1"/>
    </row>
    <row r="23965" spans="8:8" x14ac:dyDescent="0.35">
      <c r="H23965" s="1"/>
    </row>
    <row r="23966" spans="8:8" x14ac:dyDescent="0.35">
      <c r="H23966" s="1"/>
    </row>
    <row r="23967" spans="8:8" x14ac:dyDescent="0.35">
      <c r="H23967" s="1"/>
    </row>
    <row r="23968" spans="8:8" x14ac:dyDescent="0.35">
      <c r="H23968" s="1"/>
    </row>
    <row r="23969" spans="8:8" x14ac:dyDescent="0.35">
      <c r="H23969" s="1"/>
    </row>
    <row r="23970" spans="8:8" x14ac:dyDescent="0.35">
      <c r="H23970" s="1"/>
    </row>
    <row r="23971" spans="8:8" x14ac:dyDescent="0.35">
      <c r="H23971" s="1"/>
    </row>
    <row r="23972" spans="8:8" x14ac:dyDescent="0.35">
      <c r="H23972" s="1"/>
    </row>
    <row r="23973" spans="8:8" x14ac:dyDescent="0.35">
      <c r="H23973" s="1"/>
    </row>
    <row r="23974" spans="8:8" x14ac:dyDescent="0.35">
      <c r="H23974" s="1"/>
    </row>
    <row r="23975" spans="8:8" x14ac:dyDescent="0.35">
      <c r="H23975" s="1"/>
    </row>
    <row r="23976" spans="8:8" x14ac:dyDescent="0.35">
      <c r="H23976" s="1"/>
    </row>
    <row r="23977" spans="8:8" x14ac:dyDescent="0.35">
      <c r="H23977" s="1"/>
    </row>
    <row r="23978" spans="8:8" x14ac:dyDescent="0.35">
      <c r="H23978" s="1"/>
    </row>
    <row r="23979" spans="8:8" x14ac:dyDescent="0.35">
      <c r="H23979" s="1"/>
    </row>
    <row r="23980" spans="8:8" x14ac:dyDescent="0.35">
      <c r="H23980" s="1"/>
    </row>
    <row r="23981" spans="8:8" x14ac:dyDescent="0.35">
      <c r="H23981" s="1"/>
    </row>
    <row r="23982" spans="8:8" x14ac:dyDescent="0.35">
      <c r="H23982" s="1"/>
    </row>
    <row r="23983" spans="8:8" x14ac:dyDescent="0.35">
      <c r="H23983" s="1"/>
    </row>
    <row r="23984" spans="8:8" x14ac:dyDescent="0.35">
      <c r="H23984" s="1"/>
    </row>
    <row r="23985" spans="8:8" x14ac:dyDescent="0.35">
      <c r="H23985" s="1"/>
    </row>
    <row r="23986" spans="8:8" x14ac:dyDescent="0.35">
      <c r="H23986" s="1"/>
    </row>
    <row r="23987" spans="8:8" x14ac:dyDescent="0.35">
      <c r="H23987" s="1"/>
    </row>
    <row r="23988" spans="8:8" x14ac:dyDescent="0.35">
      <c r="H23988" s="1"/>
    </row>
    <row r="23989" spans="8:8" x14ac:dyDescent="0.35">
      <c r="H23989" s="1"/>
    </row>
    <row r="23990" spans="8:8" x14ac:dyDescent="0.35">
      <c r="H23990" s="1"/>
    </row>
    <row r="23991" spans="8:8" x14ac:dyDescent="0.35">
      <c r="H23991" s="1"/>
    </row>
    <row r="23992" spans="8:8" x14ac:dyDescent="0.35">
      <c r="H23992" s="1"/>
    </row>
    <row r="23993" spans="8:8" x14ac:dyDescent="0.35">
      <c r="H23993" s="1"/>
    </row>
    <row r="23994" spans="8:8" x14ac:dyDescent="0.35">
      <c r="H23994" s="1"/>
    </row>
    <row r="23995" spans="8:8" x14ac:dyDescent="0.35">
      <c r="H23995" s="1"/>
    </row>
    <row r="23996" spans="8:8" x14ac:dyDescent="0.35">
      <c r="H23996" s="1"/>
    </row>
    <row r="23997" spans="8:8" x14ac:dyDescent="0.35">
      <c r="H23997" s="1"/>
    </row>
    <row r="23998" spans="8:8" x14ac:dyDescent="0.35">
      <c r="H23998" s="1"/>
    </row>
    <row r="23999" spans="8:8" x14ac:dyDescent="0.35">
      <c r="H23999" s="1"/>
    </row>
    <row r="24000" spans="8:8" x14ac:dyDescent="0.35">
      <c r="H24000" s="1"/>
    </row>
    <row r="24001" spans="8:8" x14ac:dyDescent="0.35">
      <c r="H24001" s="1"/>
    </row>
    <row r="24002" spans="8:8" x14ac:dyDescent="0.35">
      <c r="H24002" s="1"/>
    </row>
    <row r="24003" spans="8:8" x14ac:dyDescent="0.35">
      <c r="H24003" s="1"/>
    </row>
    <row r="24004" spans="8:8" x14ac:dyDescent="0.35">
      <c r="H24004" s="1"/>
    </row>
    <row r="24005" spans="8:8" x14ac:dyDescent="0.35">
      <c r="H24005" s="1"/>
    </row>
    <row r="24006" spans="8:8" x14ac:dyDescent="0.35">
      <c r="H24006" s="1"/>
    </row>
    <row r="24007" spans="8:8" x14ac:dyDescent="0.35">
      <c r="H24007" s="1"/>
    </row>
    <row r="24008" spans="8:8" x14ac:dyDescent="0.35">
      <c r="H24008" s="1"/>
    </row>
    <row r="24009" spans="8:8" x14ac:dyDescent="0.35">
      <c r="H24009" s="1"/>
    </row>
    <row r="24010" spans="8:8" x14ac:dyDescent="0.35">
      <c r="H24010" s="1"/>
    </row>
    <row r="24011" spans="8:8" x14ac:dyDescent="0.35">
      <c r="H24011" s="1"/>
    </row>
    <row r="24012" spans="8:8" x14ac:dyDescent="0.35">
      <c r="H24012" s="1"/>
    </row>
    <row r="24013" spans="8:8" x14ac:dyDescent="0.35">
      <c r="H24013" s="1"/>
    </row>
    <row r="24014" spans="8:8" x14ac:dyDescent="0.35">
      <c r="H24014" s="1"/>
    </row>
    <row r="24015" spans="8:8" x14ac:dyDescent="0.35">
      <c r="H24015" s="1"/>
    </row>
    <row r="24016" spans="8:8" x14ac:dyDescent="0.35">
      <c r="H24016" s="1"/>
    </row>
    <row r="24017" spans="8:8" x14ac:dyDescent="0.35">
      <c r="H24017" s="1"/>
    </row>
    <row r="24018" spans="8:8" x14ac:dyDescent="0.35">
      <c r="H24018" s="1"/>
    </row>
    <row r="24019" spans="8:8" x14ac:dyDescent="0.35">
      <c r="H24019" s="1"/>
    </row>
    <row r="24020" spans="8:8" x14ac:dyDescent="0.35">
      <c r="H24020" s="1"/>
    </row>
    <row r="24021" spans="8:8" x14ac:dyDescent="0.35">
      <c r="H24021" s="1"/>
    </row>
    <row r="24022" spans="8:8" x14ac:dyDescent="0.35">
      <c r="H24022" s="1"/>
    </row>
    <row r="24023" spans="8:8" x14ac:dyDescent="0.35">
      <c r="H24023" s="1"/>
    </row>
    <row r="24024" spans="8:8" x14ac:dyDescent="0.35">
      <c r="H24024" s="1"/>
    </row>
    <row r="24025" spans="8:8" x14ac:dyDescent="0.35">
      <c r="H24025" s="1"/>
    </row>
    <row r="24026" spans="8:8" x14ac:dyDescent="0.35">
      <c r="H24026" s="1"/>
    </row>
    <row r="24027" spans="8:8" x14ac:dyDescent="0.35">
      <c r="H24027" s="1"/>
    </row>
    <row r="24028" spans="8:8" x14ac:dyDescent="0.35">
      <c r="H24028" s="1"/>
    </row>
    <row r="24029" spans="8:8" x14ac:dyDescent="0.35">
      <c r="H24029" s="1"/>
    </row>
    <row r="24030" spans="8:8" x14ac:dyDescent="0.35">
      <c r="H24030" s="1"/>
    </row>
    <row r="24031" spans="8:8" x14ac:dyDescent="0.35">
      <c r="H24031" s="1"/>
    </row>
    <row r="24032" spans="8:8" x14ac:dyDescent="0.35">
      <c r="H24032" s="1"/>
    </row>
    <row r="24033" spans="8:8" x14ac:dyDescent="0.35">
      <c r="H24033" s="1"/>
    </row>
    <row r="24034" spans="8:8" x14ac:dyDescent="0.35">
      <c r="H24034" s="1"/>
    </row>
    <row r="24035" spans="8:8" x14ac:dyDescent="0.35">
      <c r="H24035" s="1"/>
    </row>
    <row r="24036" spans="8:8" x14ac:dyDescent="0.35">
      <c r="H24036" s="1"/>
    </row>
    <row r="24037" spans="8:8" x14ac:dyDescent="0.35">
      <c r="H24037" s="1"/>
    </row>
    <row r="24038" spans="8:8" x14ac:dyDescent="0.35">
      <c r="H24038" s="1"/>
    </row>
    <row r="24039" spans="8:8" x14ac:dyDescent="0.35">
      <c r="H24039" s="1"/>
    </row>
    <row r="24040" spans="8:8" x14ac:dyDescent="0.35">
      <c r="H24040" s="1"/>
    </row>
    <row r="24041" spans="8:8" x14ac:dyDescent="0.35">
      <c r="H24041" s="1"/>
    </row>
    <row r="24042" spans="8:8" x14ac:dyDescent="0.35">
      <c r="H24042" s="1"/>
    </row>
    <row r="24043" spans="8:8" x14ac:dyDescent="0.35">
      <c r="H24043" s="1"/>
    </row>
    <row r="24044" spans="8:8" x14ac:dyDescent="0.35">
      <c r="H24044" s="1"/>
    </row>
    <row r="24045" spans="8:8" x14ac:dyDescent="0.35">
      <c r="H24045" s="1"/>
    </row>
    <row r="24046" spans="8:8" x14ac:dyDescent="0.35">
      <c r="H24046" s="1"/>
    </row>
    <row r="24047" spans="8:8" x14ac:dyDescent="0.35">
      <c r="H24047" s="1"/>
    </row>
    <row r="24048" spans="8:8" x14ac:dyDescent="0.35">
      <c r="H24048" s="1"/>
    </row>
    <row r="24049" spans="8:8" x14ac:dyDescent="0.35">
      <c r="H24049" s="1"/>
    </row>
    <row r="24050" spans="8:8" x14ac:dyDescent="0.35">
      <c r="H24050" s="1"/>
    </row>
    <row r="24051" spans="8:8" x14ac:dyDescent="0.35">
      <c r="H24051" s="1"/>
    </row>
    <row r="24052" spans="8:8" x14ac:dyDescent="0.35">
      <c r="H24052" s="1"/>
    </row>
    <row r="24053" spans="8:8" x14ac:dyDescent="0.35">
      <c r="H24053" s="1"/>
    </row>
    <row r="24054" spans="8:8" x14ac:dyDescent="0.35">
      <c r="H24054" s="1"/>
    </row>
    <row r="24055" spans="8:8" x14ac:dyDescent="0.35">
      <c r="H24055" s="1"/>
    </row>
    <row r="24056" spans="8:8" x14ac:dyDescent="0.35">
      <c r="H24056" s="1"/>
    </row>
    <row r="24057" spans="8:8" x14ac:dyDescent="0.35">
      <c r="H24057" s="1"/>
    </row>
    <row r="24058" spans="8:8" x14ac:dyDescent="0.35">
      <c r="H24058" s="1"/>
    </row>
    <row r="24059" spans="8:8" x14ac:dyDescent="0.35">
      <c r="H24059" s="1"/>
    </row>
    <row r="24060" spans="8:8" x14ac:dyDescent="0.35">
      <c r="H24060" s="1"/>
    </row>
    <row r="24061" spans="8:8" x14ac:dyDescent="0.35">
      <c r="H24061" s="1"/>
    </row>
    <row r="24062" spans="8:8" x14ac:dyDescent="0.35">
      <c r="H24062" s="1"/>
    </row>
    <row r="24063" spans="8:8" x14ac:dyDescent="0.35">
      <c r="H24063" s="1"/>
    </row>
    <row r="24064" spans="8:8" x14ac:dyDescent="0.35">
      <c r="H24064" s="1"/>
    </row>
    <row r="24065" spans="8:8" x14ac:dyDescent="0.35">
      <c r="H24065" s="1"/>
    </row>
    <row r="24066" spans="8:8" x14ac:dyDescent="0.35">
      <c r="H24066" s="1"/>
    </row>
    <row r="24067" spans="8:8" x14ac:dyDescent="0.35">
      <c r="H24067" s="1"/>
    </row>
    <row r="24068" spans="8:8" x14ac:dyDescent="0.35">
      <c r="H24068" s="1"/>
    </row>
    <row r="24069" spans="8:8" x14ac:dyDescent="0.35">
      <c r="H24069" s="1"/>
    </row>
    <row r="24070" spans="8:8" x14ac:dyDescent="0.35">
      <c r="H24070" s="1"/>
    </row>
    <row r="24071" spans="8:8" x14ac:dyDescent="0.35">
      <c r="H24071" s="1"/>
    </row>
    <row r="24072" spans="8:8" x14ac:dyDescent="0.35">
      <c r="H24072" s="1"/>
    </row>
    <row r="24073" spans="8:8" x14ac:dyDescent="0.35">
      <c r="H24073" s="1"/>
    </row>
    <row r="24074" spans="8:8" x14ac:dyDescent="0.35">
      <c r="H24074" s="1"/>
    </row>
    <row r="24075" spans="8:8" x14ac:dyDescent="0.35">
      <c r="H24075" s="1"/>
    </row>
    <row r="24076" spans="8:8" x14ac:dyDescent="0.35">
      <c r="H24076" s="1"/>
    </row>
    <row r="24077" spans="8:8" x14ac:dyDescent="0.35">
      <c r="H24077" s="1"/>
    </row>
    <row r="24078" spans="8:8" x14ac:dyDescent="0.35">
      <c r="H24078" s="1"/>
    </row>
    <row r="24079" spans="8:8" x14ac:dyDescent="0.35">
      <c r="H24079" s="1"/>
    </row>
    <row r="24080" spans="8:8" x14ac:dyDescent="0.35">
      <c r="H24080" s="1"/>
    </row>
    <row r="24081" spans="8:8" x14ac:dyDescent="0.35">
      <c r="H24081" s="1"/>
    </row>
    <row r="24082" spans="8:8" x14ac:dyDescent="0.35">
      <c r="H24082" s="1"/>
    </row>
    <row r="24083" spans="8:8" x14ac:dyDescent="0.35">
      <c r="H24083" s="1"/>
    </row>
    <row r="24084" spans="8:8" x14ac:dyDescent="0.35">
      <c r="H24084" s="1"/>
    </row>
    <row r="24085" spans="8:8" x14ac:dyDescent="0.35">
      <c r="H24085" s="1"/>
    </row>
    <row r="24086" spans="8:8" x14ac:dyDescent="0.35">
      <c r="H24086" s="1"/>
    </row>
    <row r="24087" spans="8:8" x14ac:dyDescent="0.35">
      <c r="H24087" s="1"/>
    </row>
    <row r="24088" spans="8:8" x14ac:dyDescent="0.35">
      <c r="H24088" s="1"/>
    </row>
    <row r="24089" spans="8:8" x14ac:dyDescent="0.35">
      <c r="H24089" s="1"/>
    </row>
    <row r="24090" spans="8:8" x14ac:dyDescent="0.35">
      <c r="H24090" s="1"/>
    </row>
    <row r="24091" spans="8:8" x14ac:dyDescent="0.35">
      <c r="H24091" s="1"/>
    </row>
    <row r="24092" spans="8:8" x14ac:dyDescent="0.35">
      <c r="H24092" s="1"/>
    </row>
    <row r="24093" spans="8:8" x14ac:dyDescent="0.35">
      <c r="H24093" s="1"/>
    </row>
    <row r="24094" spans="8:8" x14ac:dyDescent="0.35">
      <c r="H24094" s="1"/>
    </row>
    <row r="24095" spans="8:8" x14ac:dyDescent="0.35">
      <c r="H24095" s="1"/>
    </row>
    <row r="24096" spans="8:8" x14ac:dyDescent="0.35">
      <c r="H24096" s="1"/>
    </row>
    <row r="24097" spans="8:8" x14ac:dyDescent="0.35">
      <c r="H24097" s="1"/>
    </row>
    <row r="24098" spans="8:8" x14ac:dyDescent="0.35">
      <c r="H24098" s="1"/>
    </row>
    <row r="24099" spans="8:8" x14ac:dyDescent="0.35">
      <c r="H24099" s="1"/>
    </row>
    <row r="24100" spans="8:8" x14ac:dyDescent="0.35">
      <c r="H24100" s="1"/>
    </row>
    <row r="24101" spans="8:8" x14ac:dyDescent="0.35">
      <c r="H24101" s="1"/>
    </row>
    <row r="24102" spans="8:8" x14ac:dyDescent="0.35">
      <c r="H24102" s="1"/>
    </row>
    <row r="24103" spans="8:8" x14ac:dyDescent="0.35">
      <c r="H24103" s="1"/>
    </row>
    <row r="24104" spans="8:8" x14ac:dyDescent="0.35">
      <c r="H24104" s="1"/>
    </row>
    <row r="24105" spans="8:8" x14ac:dyDescent="0.35">
      <c r="H24105" s="1"/>
    </row>
    <row r="24106" spans="8:8" x14ac:dyDescent="0.35">
      <c r="H24106" s="1"/>
    </row>
    <row r="24107" spans="8:8" x14ac:dyDescent="0.35">
      <c r="H24107" s="1"/>
    </row>
    <row r="24108" spans="8:8" x14ac:dyDescent="0.35">
      <c r="H24108" s="1"/>
    </row>
    <row r="24109" spans="8:8" x14ac:dyDescent="0.35">
      <c r="H24109" s="1"/>
    </row>
    <row r="24110" spans="8:8" x14ac:dyDescent="0.35">
      <c r="H24110" s="1"/>
    </row>
    <row r="24111" spans="8:8" x14ac:dyDescent="0.35">
      <c r="H24111" s="1"/>
    </row>
    <row r="24112" spans="8:8" x14ac:dyDescent="0.35">
      <c r="H24112" s="1"/>
    </row>
    <row r="24113" spans="8:8" x14ac:dyDescent="0.35">
      <c r="H24113" s="1"/>
    </row>
    <row r="24114" spans="8:8" x14ac:dyDescent="0.35">
      <c r="H24114" s="1"/>
    </row>
    <row r="24115" spans="8:8" x14ac:dyDescent="0.35">
      <c r="H24115" s="1"/>
    </row>
    <row r="24116" spans="8:8" x14ac:dyDescent="0.35">
      <c r="H24116" s="1"/>
    </row>
    <row r="24117" spans="8:8" x14ac:dyDescent="0.35">
      <c r="H24117" s="1"/>
    </row>
    <row r="24118" spans="8:8" x14ac:dyDescent="0.35">
      <c r="H24118" s="1"/>
    </row>
    <row r="24119" spans="8:8" x14ac:dyDescent="0.35">
      <c r="H24119" s="1"/>
    </row>
    <row r="24120" spans="8:8" x14ac:dyDescent="0.35">
      <c r="H24120" s="1"/>
    </row>
    <row r="24121" spans="8:8" x14ac:dyDescent="0.35">
      <c r="H24121" s="1"/>
    </row>
    <row r="24122" spans="8:8" x14ac:dyDescent="0.35">
      <c r="H24122" s="1"/>
    </row>
    <row r="24123" spans="8:8" x14ac:dyDescent="0.35">
      <c r="H24123" s="1"/>
    </row>
    <row r="24124" spans="8:8" x14ac:dyDescent="0.35">
      <c r="H24124" s="1"/>
    </row>
    <row r="24125" spans="8:8" x14ac:dyDescent="0.35">
      <c r="H24125" s="1"/>
    </row>
    <row r="24126" spans="8:8" x14ac:dyDescent="0.35">
      <c r="H24126" s="1"/>
    </row>
    <row r="24127" spans="8:8" x14ac:dyDescent="0.35">
      <c r="H24127" s="1"/>
    </row>
    <row r="24128" spans="8:8" x14ac:dyDescent="0.35">
      <c r="H24128" s="1"/>
    </row>
    <row r="24129" spans="8:8" x14ac:dyDescent="0.35">
      <c r="H24129" s="1"/>
    </row>
    <row r="24130" spans="8:8" x14ac:dyDescent="0.35">
      <c r="H24130" s="1"/>
    </row>
    <row r="24131" spans="8:8" x14ac:dyDescent="0.35">
      <c r="H24131" s="1"/>
    </row>
    <row r="24132" spans="8:8" x14ac:dyDescent="0.35">
      <c r="H24132" s="1"/>
    </row>
    <row r="24133" spans="8:8" x14ac:dyDescent="0.35">
      <c r="H24133" s="1"/>
    </row>
    <row r="24134" spans="8:8" x14ac:dyDescent="0.35">
      <c r="H24134" s="1"/>
    </row>
    <row r="24135" spans="8:8" x14ac:dyDescent="0.35">
      <c r="H24135" s="1"/>
    </row>
    <row r="24136" spans="8:8" x14ac:dyDescent="0.35">
      <c r="H24136" s="1"/>
    </row>
    <row r="24137" spans="8:8" x14ac:dyDescent="0.35">
      <c r="H24137" s="1"/>
    </row>
    <row r="24138" spans="8:8" x14ac:dyDescent="0.35">
      <c r="H24138" s="1"/>
    </row>
    <row r="24139" spans="8:8" x14ac:dyDescent="0.35">
      <c r="H24139" s="1"/>
    </row>
    <row r="24140" spans="8:8" x14ac:dyDescent="0.35">
      <c r="H24140" s="1"/>
    </row>
    <row r="24141" spans="8:8" x14ac:dyDescent="0.35">
      <c r="H24141" s="1"/>
    </row>
    <row r="24142" spans="8:8" x14ac:dyDescent="0.35">
      <c r="H24142" s="1"/>
    </row>
    <row r="24143" spans="8:8" x14ac:dyDescent="0.35">
      <c r="H24143" s="1"/>
    </row>
    <row r="24144" spans="8:8" x14ac:dyDescent="0.35">
      <c r="H24144" s="1"/>
    </row>
    <row r="24145" spans="8:8" x14ac:dyDescent="0.35">
      <c r="H24145" s="1"/>
    </row>
    <row r="24146" spans="8:8" x14ac:dyDescent="0.35">
      <c r="H24146" s="1"/>
    </row>
    <row r="24147" spans="8:8" x14ac:dyDescent="0.35">
      <c r="H24147" s="1"/>
    </row>
    <row r="24148" spans="8:8" x14ac:dyDescent="0.35">
      <c r="H24148" s="1"/>
    </row>
    <row r="24149" spans="8:8" x14ac:dyDescent="0.35">
      <c r="H24149" s="1"/>
    </row>
    <row r="24150" spans="8:8" x14ac:dyDescent="0.35">
      <c r="H24150" s="1"/>
    </row>
    <row r="24151" spans="8:8" x14ac:dyDescent="0.35">
      <c r="H24151" s="1"/>
    </row>
    <row r="24152" spans="8:8" x14ac:dyDescent="0.35">
      <c r="H24152" s="1"/>
    </row>
    <row r="24153" spans="8:8" x14ac:dyDescent="0.35">
      <c r="H24153" s="1"/>
    </row>
    <row r="24154" spans="8:8" x14ac:dyDescent="0.35">
      <c r="H24154" s="1"/>
    </row>
    <row r="24155" spans="8:8" x14ac:dyDescent="0.35">
      <c r="H24155" s="1"/>
    </row>
    <row r="24156" spans="8:8" x14ac:dyDescent="0.35">
      <c r="H24156" s="1"/>
    </row>
    <row r="24157" spans="8:8" x14ac:dyDescent="0.35">
      <c r="H24157" s="1"/>
    </row>
    <row r="24158" spans="8:8" x14ac:dyDescent="0.35">
      <c r="H24158" s="1"/>
    </row>
    <row r="24159" spans="8:8" x14ac:dyDescent="0.35">
      <c r="H24159" s="1"/>
    </row>
    <row r="24160" spans="8:8" x14ac:dyDescent="0.35">
      <c r="H24160" s="1"/>
    </row>
    <row r="24161" spans="8:8" x14ac:dyDescent="0.35">
      <c r="H24161" s="1"/>
    </row>
    <row r="24162" spans="8:8" x14ac:dyDescent="0.35">
      <c r="H24162" s="1"/>
    </row>
    <row r="24163" spans="8:8" x14ac:dyDescent="0.35">
      <c r="H24163" s="1"/>
    </row>
    <row r="24164" spans="8:8" x14ac:dyDescent="0.35">
      <c r="H24164" s="1"/>
    </row>
    <row r="24165" spans="8:8" x14ac:dyDescent="0.35">
      <c r="H24165" s="1"/>
    </row>
    <row r="24166" spans="8:8" x14ac:dyDescent="0.35">
      <c r="H24166" s="1"/>
    </row>
    <row r="24167" spans="8:8" x14ac:dyDescent="0.35">
      <c r="H24167" s="1"/>
    </row>
    <row r="24168" spans="8:8" x14ac:dyDescent="0.35">
      <c r="H24168" s="1"/>
    </row>
    <row r="24169" spans="8:8" x14ac:dyDescent="0.35">
      <c r="H24169" s="1"/>
    </row>
    <row r="24170" spans="8:8" x14ac:dyDescent="0.35">
      <c r="H24170" s="1"/>
    </row>
    <row r="24171" spans="8:8" x14ac:dyDescent="0.35">
      <c r="H24171" s="1"/>
    </row>
    <row r="24172" spans="8:8" x14ac:dyDescent="0.35">
      <c r="H24172" s="1"/>
    </row>
    <row r="24173" spans="8:8" x14ac:dyDescent="0.35">
      <c r="H24173" s="1"/>
    </row>
    <row r="24174" spans="8:8" x14ac:dyDescent="0.35">
      <c r="H24174" s="1"/>
    </row>
    <row r="24175" spans="8:8" x14ac:dyDescent="0.35">
      <c r="H24175" s="1"/>
    </row>
    <row r="24176" spans="8:8" x14ac:dyDescent="0.35">
      <c r="H24176" s="1"/>
    </row>
    <row r="24177" spans="8:8" x14ac:dyDescent="0.35">
      <c r="H24177" s="1"/>
    </row>
    <row r="24178" spans="8:8" x14ac:dyDescent="0.35">
      <c r="H24178" s="1"/>
    </row>
    <row r="24179" spans="8:8" x14ac:dyDescent="0.35">
      <c r="H24179" s="1"/>
    </row>
    <row r="24180" spans="8:8" x14ac:dyDescent="0.35">
      <c r="H24180" s="1"/>
    </row>
    <row r="24181" spans="8:8" x14ac:dyDescent="0.35">
      <c r="H24181" s="1"/>
    </row>
    <row r="24182" spans="8:8" x14ac:dyDescent="0.35">
      <c r="H24182" s="1"/>
    </row>
    <row r="24183" spans="8:8" x14ac:dyDescent="0.35">
      <c r="H24183" s="1"/>
    </row>
    <row r="24184" spans="8:8" x14ac:dyDescent="0.35">
      <c r="H24184" s="1"/>
    </row>
    <row r="24185" spans="8:8" x14ac:dyDescent="0.35">
      <c r="H24185" s="1"/>
    </row>
    <row r="24186" spans="8:8" x14ac:dyDescent="0.35">
      <c r="H24186" s="1"/>
    </row>
    <row r="24187" spans="8:8" x14ac:dyDescent="0.35">
      <c r="H24187" s="1"/>
    </row>
    <row r="24188" spans="8:8" x14ac:dyDescent="0.35">
      <c r="H24188" s="1"/>
    </row>
    <row r="24189" spans="8:8" x14ac:dyDescent="0.35">
      <c r="H24189" s="1"/>
    </row>
    <row r="24190" spans="8:8" x14ac:dyDescent="0.35">
      <c r="H24190" s="1"/>
    </row>
    <row r="24191" spans="8:8" x14ac:dyDescent="0.35">
      <c r="H24191" s="1"/>
    </row>
    <row r="24192" spans="8:8" x14ac:dyDescent="0.35">
      <c r="H24192" s="1"/>
    </row>
    <row r="24193" spans="8:8" x14ac:dyDescent="0.35">
      <c r="H24193" s="1"/>
    </row>
    <row r="24194" spans="8:8" x14ac:dyDescent="0.35">
      <c r="H24194" s="1"/>
    </row>
    <row r="24195" spans="8:8" x14ac:dyDescent="0.35">
      <c r="H24195" s="1"/>
    </row>
    <row r="24196" spans="8:8" x14ac:dyDescent="0.35">
      <c r="H24196" s="1"/>
    </row>
    <row r="24197" spans="8:8" x14ac:dyDescent="0.35">
      <c r="H24197" s="1"/>
    </row>
    <row r="24198" spans="8:8" x14ac:dyDescent="0.35">
      <c r="H24198" s="1"/>
    </row>
    <row r="24199" spans="8:8" x14ac:dyDescent="0.35">
      <c r="H24199" s="1"/>
    </row>
    <row r="24200" spans="8:8" x14ac:dyDescent="0.35">
      <c r="H24200" s="1"/>
    </row>
    <row r="24201" spans="8:8" x14ac:dyDescent="0.35">
      <c r="H24201" s="1"/>
    </row>
    <row r="24202" spans="8:8" x14ac:dyDescent="0.35">
      <c r="H24202" s="1"/>
    </row>
    <row r="24203" spans="8:8" x14ac:dyDescent="0.35">
      <c r="H24203" s="1"/>
    </row>
    <row r="24204" spans="8:8" x14ac:dyDescent="0.35">
      <c r="H24204" s="1"/>
    </row>
    <row r="24205" spans="8:8" x14ac:dyDescent="0.35">
      <c r="H24205" s="1"/>
    </row>
    <row r="24206" spans="8:8" x14ac:dyDescent="0.35">
      <c r="H24206" s="1"/>
    </row>
    <row r="24207" spans="8:8" x14ac:dyDescent="0.35">
      <c r="H24207" s="1"/>
    </row>
    <row r="24208" spans="8:8" x14ac:dyDescent="0.35">
      <c r="H24208" s="1"/>
    </row>
    <row r="24209" spans="8:8" x14ac:dyDescent="0.35">
      <c r="H24209" s="1"/>
    </row>
    <row r="24210" spans="8:8" x14ac:dyDescent="0.35">
      <c r="H24210" s="1"/>
    </row>
    <row r="24211" spans="8:8" x14ac:dyDescent="0.35">
      <c r="H24211" s="1"/>
    </row>
    <row r="24212" spans="8:8" x14ac:dyDescent="0.35">
      <c r="H24212" s="1"/>
    </row>
    <row r="24213" spans="8:8" x14ac:dyDescent="0.35">
      <c r="H24213" s="1"/>
    </row>
    <row r="24214" spans="8:8" x14ac:dyDescent="0.35">
      <c r="H24214" s="1"/>
    </row>
    <row r="24215" spans="8:8" x14ac:dyDescent="0.35">
      <c r="H24215" s="1"/>
    </row>
    <row r="24216" spans="8:8" x14ac:dyDescent="0.35">
      <c r="H24216" s="1"/>
    </row>
    <row r="24217" spans="8:8" x14ac:dyDescent="0.35">
      <c r="H24217" s="1"/>
    </row>
    <row r="24218" spans="8:8" x14ac:dyDescent="0.35">
      <c r="H24218" s="1"/>
    </row>
    <row r="24219" spans="8:8" x14ac:dyDescent="0.35">
      <c r="H24219" s="1"/>
    </row>
    <row r="24220" spans="8:8" x14ac:dyDescent="0.35">
      <c r="H24220" s="1"/>
    </row>
    <row r="24221" spans="8:8" x14ac:dyDescent="0.35">
      <c r="H24221" s="1"/>
    </row>
    <row r="24222" spans="8:8" x14ac:dyDescent="0.35">
      <c r="H24222" s="1"/>
    </row>
    <row r="24223" spans="8:8" x14ac:dyDescent="0.35">
      <c r="H24223" s="1"/>
    </row>
    <row r="24224" spans="8:8" x14ac:dyDescent="0.35">
      <c r="H24224" s="1"/>
    </row>
    <row r="24225" spans="8:8" x14ac:dyDescent="0.35">
      <c r="H24225" s="1"/>
    </row>
    <row r="24226" spans="8:8" x14ac:dyDescent="0.35">
      <c r="H24226" s="1"/>
    </row>
    <row r="24227" spans="8:8" x14ac:dyDescent="0.35">
      <c r="H24227" s="1"/>
    </row>
    <row r="24228" spans="8:8" x14ac:dyDescent="0.35">
      <c r="H24228" s="1"/>
    </row>
    <row r="24229" spans="8:8" x14ac:dyDescent="0.35">
      <c r="H24229" s="1"/>
    </row>
    <row r="24230" spans="8:8" x14ac:dyDescent="0.35">
      <c r="H24230" s="1"/>
    </row>
    <row r="24231" spans="8:8" x14ac:dyDescent="0.35">
      <c r="H24231" s="1"/>
    </row>
    <row r="24232" spans="8:8" x14ac:dyDescent="0.35">
      <c r="H24232" s="1"/>
    </row>
    <row r="24233" spans="8:8" x14ac:dyDescent="0.35">
      <c r="H24233" s="1"/>
    </row>
    <row r="24234" spans="8:8" x14ac:dyDescent="0.35">
      <c r="H24234" s="1"/>
    </row>
    <row r="24235" spans="8:8" x14ac:dyDescent="0.35">
      <c r="H24235" s="1"/>
    </row>
    <row r="24236" spans="8:8" x14ac:dyDescent="0.35">
      <c r="H24236" s="1"/>
    </row>
    <row r="24237" spans="8:8" x14ac:dyDescent="0.35">
      <c r="H24237" s="1"/>
    </row>
    <row r="24238" spans="8:8" x14ac:dyDescent="0.35">
      <c r="H24238" s="1"/>
    </row>
    <row r="24239" spans="8:8" x14ac:dyDescent="0.35">
      <c r="H24239" s="1"/>
    </row>
    <row r="24240" spans="8:8" x14ac:dyDescent="0.35">
      <c r="H24240" s="1"/>
    </row>
    <row r="24241" spans="8:8" x14ac:dyDescent="0.35">
      <c r="H24241" s="1"/>
    </row>
    <row r="24242" spans="8:8" x14ac:dyDescent="0.35">
      <c r="H24242" s="1"/>
    </row>
    <row r="24243" spans="8:8" x14ac:dyDescent="0.35">
      <c r="H24243" s="1"/>
    </row>
    <row r="24244" spans="8:8" x14ac:dyDescent="0.35">
      <c r="H24244" s="1"/>
    </row>
    <row r="24245" spans="8:8" x14ac:dyDescent="0.35">
      <c r="H24245" s="1"/>
    </row>
    <row r="24246" spans="8:8" x14ac:dyDescent="0.35">
      <c r="H24246" s="1"/>
    </row>
    <row r="24247" spans="8:8" x14ac:dyDescent="0.35">
      <c r="H24247" s="1"/>
    </row>
    <row r="24248" spans="8:8" x14ac:dyDescent="0.35">
      <c r="H24248" s="1"/>
    </row>
    <row r="24249" spans="8:8" x14ac:dyDescent="0.35">
      <c r="H24249" s="1"/>
    </row>
    <row r="24250" spans="8:8" x14ac:dyDescent="0.35">
      <c r="H24250" s="1"/>
    </row>
    <row r="24251" spans="8:8" x14ac:dyDescent="0.35">
      <c r="H24251" s="1"/>
    </row>
    <row r="24252" spans="8:8" x14ac:dyDescent="0.35">
      <c r="H24252" s="1"/>
    </row>
    <row r="24253" spans="8:8" x14ac:dyDescent="0.35">
      <c r="H24253" s="1"/>
    </row>
    <row r="24254" spans="8:8" x14ac:dyDescent="0.35">
      <c r="H24254" s="1"/>
    </row>
    <row r="24255" spans="8:8" x14ac:dyDescent="0.35">
      <c r="H24255" s="1"/>
    </row>
    <row r="24256" spans="8:8" x14ac:dyDescent="0.35">
      <c r="H24256" s="1"/>
    </row>
    <row r="24257" spans="8:8" x14ac:dyDescent="0.35">
      <c r="H24257" s="1"/>
    </row>
    <row r="24258" spans="8:8" x14ac:dyDescent="0.35">
      <c r="H24258" s="1"/>
    </row>
    <row r="24259" spans="8:8" x14ac:dyDescent="0.35">
      <c r="H24259" s="1"/>
    </row>
    <row r="24260" spans="8:8" x14ac:dyDescent="0.35">
      <c r="H24260" s="1"/>
    </row>
    <row r="24261" spans="8:8" x14ac:dyDescent="0.35">
      <c r="H24261" s="1"/>
    </row>
    <row r="24262" spans="8:8" x14ac:dyDescent="0.35">
      <c r="H24262" s="1"/>
    </row>
    <row r="24263" spans="8:8" x14ac:dyDescent="0.35">
      <c r="H24263" s="1"/>
    </row>
    <row r="24264" spans="8:8" x14ac:dyDescent="0.35">
      <c r="H24264" s="1"/>
    </row>
    <row r="24265" spans="8:8" x14ac:dyDescent="0.35">
      <c r="H24265" s="1"/>
    </row>
    <row r="24266" spans="8:8" x14ac:dyDescent="0.35">
      <c r="H24266" s="1"/>
    </row>
    <row r="24267" spans="8:8" x14ac:dyDescent="0.35">
      <c r="H24267" s="1"/>
    </row>
    <row r="24268" spans="8:8" x14ac:dyDescent="0.35">
      <c r="H24268" s="1"/>
    </row>
    <row r="24269" spans="8:8" x14ac:dyDescent="0.35">
      <c r="H24269" s="1"/>
    </row>
    <row r="24270" spans="8:8" x14ac:dyDescent="0.35">
      <c r="H24270" s="1"/>
    </row>
    <row r="24271" spans="8:8" x14ac:dyDescent="0.35">
      <c r="H24271" s="1"/>
    </row>
    <row r="24272" spans="8:8" x14ac:dyDescent="0.35">
      <c r="H24272" s="1"/>
    </row>
    <row r="24273" spans="8:8" x14ac:dyDescent="0.35">
      <c r="H24273" s="1"/>
    </row>
    <row r="24274" spans="8:8" x14ac:dyDescent="0.35">
      <c r="H24274" s="1"/>
    </row>
    <row r="24275" spans="8:8" x14ac:dyDescent="0.35">
      <c r="H24275" s="1"/>
    </row>
    <row r="24276" spans="8:8" x14ac:dyDescent="0.35">
      <c r="H24276" s="1"/>
    </row>
    <row r="24277" spans="8:8" x14ac:dyDescent="0.35">
      <c r="H24277" s="1"/>
    </row>
    <row r="24278" spans="8:8" x14ac:dyDescent="0.35">
      <c r="H24278" s="1"/>
    </row>
    <row r="24279" spans="8:8" x14ac:dyDescent="0.35">
      <c r="H24279" s="1"/>
    </row>
    <row r="24280" spans="8:8" x14ac:dyDescent="0.35">
      <c r="H24280" s="1"/>
    </row>
    <row r="24281" spans="8:8" x14ac:dyDescent="0.35">
      <c r="H24281" s="1"/>
    </row>
    <row r="24282" spans="8:8" x14ac:dyDescent="0.35">
      <c r="H24282" s="1"/>
    </row>
    <row r="24283" spans="8:8" x14ac:dyDescent="0.35">
      <c r="H24283" s="1"/>
    </row>
    <row r="24284" spans="8:8" x14ac:dyDescent="0.35">
      <c r="H24284" s="1"/>
    </row>
    <row r="24285" spans="8:8" x14ac:dyDescent="0.35">
      <c r="H24285" s="1"/>
    </row>
    <row r="24286" spans="8:8" x14ac:dyDescent="0.35">
      <c r="H24286" s="1"/>
    </row>
    <row r="24287" spans="8:8" x14ac:dyDescent="0.35">
      <c r="H24287" s="1"/>
    </row>
    <row r="24288" spans="8:8" x14ac:dyDescent="0.35">
      <c r="H24288" s="1"/>
    </row>
    <row r="24289" spans="8:8" x14ac:dyDescent="0.35">
      <c r="H24289" s="1"/>
    </row>
    <row r="24290" spans="8:8" x14ac:dyDescent="0.35">
      <c r="H24290" s="1"/>
    </row>
    <row r="24291" spans="8:8" x14ac:dyDescent="0.35">
      <c r="H24291" s="1"/>
    </row>
    <row r="24292" spans="8:8" x14ac:dyDescent="0.35">
      <c r="H24292" s="1"/>
    </row>
    <row r="24293" spans="8:8" x14ac:dyDescent="0.35">
      <c r="H24293" s="1"/>
    </row>
    <row r="24294" spans="8:8" x14ac:dyDescent="0.35">
      <c r="H24294" s="1"/>
    </row>
    <row r="24295" spans="8:8" x14ac:dyDescent="0.35">
      <c r="H24295" s="1"/>
    </row>
    <row r="24296" spans="8:8" x14ac:dyDescent="0.35">
      <c r="H24296" s="1"/>
    </row>
    <row r="24297" spans="8:8" x14ac:dyDescent="0.35">
      <c r="H24297" s="1"/>
    </row>
    <row r="24298" spans="8:8" x14ac:dyDescent="0.35">
      <c r="H24298" s="1"/>
    </row>
    <row r="24299" spans="8:8" x14ac:dyDescent="0.35">
      <c r="H24299" s="1"/>
    </row>
    <row r="24300" spans="8:8" x14ac:dyDescent="0.35">
      <c r="H24300" s="1"/>
    </row>
    <row r="24301" spans="8:8" x14ac:dyDescent="0.35">
      <c r="H24301" s="1"/>
    </row>
    <row r="24302" spans="8:8" x14ac:dyDescent="0.35">
      <c r="H24302" s="1"/>
    </row>
    <row r="24303" spans="8:8" x14ac:dyDescent="0.35">
      <c r="H24303" s="1"/>
    </row>
    <row r="24304" spans="8:8" x14ac:dyDescent="0.35">
      <c r="H24304" s="1"/>
    </row>
    <row r="24305" spans="8:8" x14ac:dyDescent="0.35">
      <c r="H24305" s="1"/>
    </row>
    <row r="24306" spans="8:8" x14ac:dyDescent="0.35">
      <c r="H24306" s="1"/>
    </row>
    <row r="24307" spans="8:8" x14ac:dyDescent="0.35">
      <c r="H24307" s="1"/>
    </row>
    <row r="24308" spans="8:8" x14ac:dyDescent="0.35">
      <c r="H24308" s="1"/>
    </row>
    <row r="24309" spans="8:8" x14ac:dyDescent="0.35">
      <c r="H24309" s="1"/>
    </row>
    <row r="24310" spans="8:8" x14ac:dyDescent="0.35">
      <c r="H24310" s="1"/>
    </row>
    <row r="24311" spans="8:8" x14ac:dyDescent="0.35">
      <c r="H24311" s="1"/>
    </row>
    <row r="24312" spans="8:8" x14ac:dyDescent="0.35">
      <c r="H24312" s="1"/>
    </row>
    <row r="24313" spans="8:8" x14ac:dyDescent="0.35">
      <c r="H24313" s="1"/>
    </row>
    <row r="24314" spans="8:8" x14ac:dyDescent="0.35">
      <c r="H24314" s="1"/>
    </row>
    <row r="24315" spans="8:8" x14ac:dyDescent="0.35">
      <c r="H24315" s="1"/>
    </row>
    <row r="24316" spans="8:8" x14ac:dyDescent="0.35">
      <c r="H24316" s="1"/>
    </row>
    <row r="24317" spans="8:8" x14ac:dyDescent="0.35">
      <c r="H24317" s="1"/>
    </row>
    <row r="24318" spans="8:8" x14ac:dyDescent="0.35">
      <c r="H24318" s="1"/>
    </row>
    <row r="24319" spans="8:8" x14ac:dyDescent="0.35">
      <c r="H24319" s="1"/>
    </row>
    <row r="24320" spans="8:8" x14ac:dyDescent="0.35">
      <c r="H24320" s="1"/>
    </row>
    <row r="24321" spans="8:8" x14ac:dyDescent="0.35">
      <c r="H24321" s="1"/>
    </row>
    <row r="24322" spans="8:8" x14ac:dyDescent="0.35">
      <c r="H24322" s="1"/>
    </row>
    <row r="24323" spans="8:8" x14ac:dyDescent="0.35">
      <c r="H24323" s="1"/>
    </row>
    <row r="24324" spans="8:8" x14ac:dyDescent="0.35">
      <c r="H24324" s="1"/>
    </row>
    <row r="24325" spans="8:8" x14ac:dyDescent="0.35">
      <c r="H24325" s="1"/>
    </row>
    <row r="24326" spans="8:8" x14ac:dyDescent="0.35">
      <c r="H24326" s="1"/>
    </row>
    <row r="24327" spans="8:8" x14ac:dyDescent="0.35">
      <c r="H24327" s="1"/>
    </row>
    <row r="24328" spans="8:8" x14ac:dyDescent="0.35">
      <c r="H24328" s="1"/>
    </row>
    <row r="24329" spans="8:8" x14ac:dyDescent="0.35">
      <c r="H24329" s="1"/>
    </row>
    <row r="24330" spans="8:8" x14ac:dyDescent="0.35">
      <c r="H24330" s="1"/>
    </row>
    <row r="24331" spans="8:8" x14ac:dyDescent="0.35">
      <c r="H24331" s="1"/>
    </row>
    <row r="24332" spans="8:8" x14ac:dyDescent="0.35">
      <c r="H24332" s="1"/>
    </row>
    <row r="24333" spans="8:8" x14ac:dyDescent="0.35">
      <c r="H24333" s="1"/>
    </row>
    <row r="24334" spans="8:8" x14ac:dyDescent="0.35">
      <c r="H24334" s="1"/>
    </row>
    <row r="24335" spans="8:8" x14ac:dyDescent="0.35">
      <c r="H24335" s="1"/>
    </row>
    <row r="24336" spans="8:8" x14ac:dyDescent="0.35">
      <c r="H24336" s="1"/>
    </row>
    <row r="24337" spans="8:8" x14ac:dyDescent="0.35">
      <c r="H24337" s="1"/>
    </row>
    <row r="24338" spans="8:8" x14ac:dyDescent="0.35">
      <c r="H24338" s="1"/>
    </row>
    <row r="24339" spans="8:8" x14ac:dyDescent="0.35">
      <c r="H24339" s="1"/>
    </row>
    <row r="24340" spans="8:8" x14ac:dyDescent="0.35">
      <c r="H24340" s="1"/>
    </row>
    <row r="24341" spans="8:8" x14ac:dyDescent="0.35">
      <c r="H24341" s="1"/>
    </row>
    <row r="24342" spans="8:8" x14ac:dyDescent="0.35">
      <c r="H24342" s="1"/>
    </row>
    <row r="24343" spans="8:8" x14ac:dyDescent="0.35">
      <c r="H24343" s="1"/>
    </row>
    <row r="24344" spans="8:8" x14ac:dyDescent="0.35">
      <c r="H24344" s="1"/>
    </row>
    <row r="24345" spans="8:8" x14ac:dyDescent="0.35">
      <c r="H24345" s="1"/>
    </row>
    <row r="24346" spans="8:8" x14ac:dyDescent="0.35">
      <c r="H24346" s="1"/>
    </row>
    <row r="24347" spans="8:8" x14ac:dyDescent="0.35">
      <c r="H24347" s="1"/>
    </row>
    <row r="24348" spans="8:8" x14ac:dyDescent="0.35">
      <c r="H24348" s="1"/>
    </row>
    <row r="24349" spans="8:8" x14ac:dyDescent="0.35">
      <c r="H24349" s="1"/>
    </row>
    <row r="24350" spans="8:8" x14ac:dyDescent="0.35">
      <c r="H24350" s="1"/>
    </row>
    <row r="24351" spans="8:8" x14ac:dyDescent="0.35">
      <c r="H24351" s="1"/>
    </row>
    <row r="24352" spans="8:8" x14ac:dyDescent="0.35">
      <c r="H24352" s="1"/>
    </row>
    <row r="24353" spans="8:8" x14ac:dyDescent="0.35">
      <c r="H24353" s="1"/>
    </row>
    <row r="24354" spans="8:8" x14ac:dyDescent="0.35">
      <c r="H24354" s="1"/>
    </row>
    <row r="24355" spans="8:8" x14ac:dyDescent="0.35">
      <c r="H24355" s="1"/>
    </row>
    <row r="24356" spans="8:8" x14ac:dyDescent="0.35">
      <c r="H24356" s="1"/>
    </row>
    <row r="24357" spans="8:8" x14ac:dyDescent="0.35">
      <c r="H24357" s="1"/>
    </row>
    <row r="24358" spans="8:8" x14ac:dyDescent="0.35">
      <c r="H24358" s="1"/>
    </row>
    <row r="24359" spans="8:8" x14ac:dyDescent="0.35">
      <c r="H24359" s="1"/>
    </row>
    <row r="24360" spans="8:8" x14ac:dyDescent="0.35">
      <c r="H24360" s="1"/>
    </row>
    <row r="24361" spans="8:8" x14ac:dyDescent="0.35">
      <c r="H24361" s="1"/>
    </row>
    <row r="24362" spans="8:8" x14ac:dyDescent="0.35">
      <c r="H24362" s="1"/>
    </row>
    <row r="24363" spans="8:8" x14ac:dyDescent="0.35">
      <c r="H24363" s="1"/>
    </row>
    <row r="24364" spans="8:8" x14ac:dyDescent="0.35">
      <c r="H24364" s="1"/>
    </row>
    <row r="24365" spans="8:8" x14ac:dyDescent="0.35">
      <c r="H24365" s="1"/>
    </row>
    <row r="24366" spans="8:8" x14ac:dyDescent="0.35">
      <c r="H24366" s="1"/>
    </row>
    <row r="24367" spans="8:8" x14ac:dyDescent="0.35">
      <c r="H24367" s="1"/>
    </row>
    <row r="24368" spans="8:8" x14ac:dyDescent="0.35">
      <c r="H24368" s="1"/>
    </row>
    <row r="24369" spans="8:8" x14ac:dyDescent="0.35">
      <c r="H24369" s="1"/>
    </row>
    <row r="24370" spans="8:8" x14ac:dyDescent="0.35">
      <c r="H24370" s="1"/>
    </row>
    <row r="24371" spans="8:8" x14ac:dyDescent="0.35">
      <c r="H24371" s="1"/>
    </row>
    <row r="24372" spans="8:8" x14ac:dyDescent="0.35">
      <c r="H24372" s="1"/>
    </row>
    <row r="24373" spans="8:8" x14ac:dyDescent="0.35">
      <c r="H24373" s="1"/>
    </row>
    <row r="24374" spans="8:8" x14ac:dyDescent="0.35">
      <c r="H24374" s="1"/>
    </row>
    <row r="24375" spans="8:8" x14ac:dyDescent="0.35">
      <c r="H24375" s="1"/>
    </row>
    <row r="24376" spans="8:8" x14ac:dyDescent="0.35">
      <c r="H24376" s="1"/>
    </row>
    <row r="24377" spans="8:8" x14ac:dyDescent="0.35">
      <c r="H24377" s="1"/>
    </row>
    <row r="24378" spans="8:8" x14ac:dyDescent="0.35">
      <c r="H24378" s="1"/>
    </row>
    <row r="24379" spans="8:8" x14ac:dyDescent="0.35">
      <c r="H24379" s="1"/>
    </row>
    <row r="24380" spans="8:8" x14ac:dyDescent="0.35">
      <c r="H24380" s="1"/>
    </row>
    <row r="24381" spans="8:8" x14ac:dyDescent="0.35">
      <c r="H24381" s="1"/>
    </row>
    <row r="24382" spans="8:8" x14ac:dyDescent="0.35">
      <c r="H24382" s="1"/>
    </row>
    <row r="24383" spans="8:8" x14ac:dyDescent="0.35">
      <c r="H24383" s="1"/>
    </row>
    <row r="24384" spans="8:8" x14ac:dyDescent="0.35">
      <c r="H24384" s="1"/>
    </row>
    <row r="24385" spans="8:8" x14ac:dyDescent="0.35">
      <c r="H24385" s="1"/>
    </row>
    <row r="24386" spans="8:8" x14ac:dyDescent="0.35">
      <c r="H24386" s="1"/>
    </row>
    <row r="24387" spans="8:8" x14ac:dyDescent="0.35">
      <c r="H24387" s="1"/>
    </row>
    <row r="24388" spans="8:8" x14ac:dyDescent="0.35">
      <c r="H24388" s="1"/>
    </row>
    <row r="24389" spans="8:8" x14ac:dyDescent="0.35">
      <c r="H24389" s="1"/>
    </row>
    <row r="24390" spans="8:8" x14ac:dyDescent="0.35">
      <c r="H24390" s="1"/>
    </row>
    <row r="24391" spans="8:8" x14ac:dyDescent="0.35">
      <c r="H24391" s="1"/>
    </row>
    <row r="24392" spans="8:8" x14ac:dyDescent="0.35">
      <c r="H24392" s="1"/>
    </row>
    <row r="24393" spans="8:8" x14ac:dyDescent="0.35">
      <c r="H24393" s="1"/>
    </row>
    <row r="24394" spans="8:8" x14ac:dyDescent="0.35">
      <c r="H24394" s="1"/>
    </row>
    <row r="24395" spans="8:8" x14ac:dyDescent="0.35">
      <c r="H24395" s="1"/>
    </row>
    <row r="24396" spans="8:8" x14ac:dyDescent="0.35">
      <c r="H24396" s="1"/>
    </row>
    <row r="24397" spans="8:8" x14ac:dyDescent="0.35">
      <c r="H24397" s="1"/>
    </row>
    <row r="24398" spans="8:8" x14ac:dyDescent="0.35">
      <c r="H24398" s="1"/>
    </row>
    <row r="24399" spans="8:8" x14ac:dyDescent="0.35">
      <c r="H24399" s="1"/>
    </row>
    <row r="24400" spans="8:8" x14ac:dyDescent="0.35">
      <c r="H24400" s="1"/>
    </row>
    <row r="24401" spans="8:8" x14ac:dyDescent="0.35">
      <c r="H24401" s="1"/>
    </row>
    <row r="24402" spans="8:8" x14ac:dyDescent="0.35">
      <c r="H24402" s="1"/>
    </row>
    <row r="24403" spans="8:8" x14ac:dyDescent="0.35">
      <c r="H24403" s="1"/>
    </row>
    <row r="24404" spans="8:8" x14ac:dyDescent="0.35">
      <c r="H24404" s="1"/>
    </row>
    <row r="24405" spans="8:8" x14ac:dyDescent="0.35">
      <c r="H24405" s="1"/>
    </row>
    <row r="24406" spans="8:8" x14ac:dyDescent="0.35">
      <c r="H24406" s="1"/>
    </row>
    <row r="24407" spans="8:8" x14ac:dyDescent="0.35">
      <c r="H24407" s="1"/>
    </row>
    <row r="24408" spans="8:8" x14ac:dyDescent="0.35">
      <c r="H24408" s="1"/>
    </row>
    <row r="24409" spans="8:8" x14ac:dyDescent="0.35">
      <c r="H24409" s="1"/>
    </row>
    <row r="24410" spans="8:8" x14ac:dyDescent="0.35">
      <c r="H24410" s="1"/>
    </row>
    <row r="24411" spans="8:8" x14ac:dyDescent="0.35">
      <c r="H24411" s="1"/>
    </row>
    <row r="24412" spans="8:8" x14ac:dyDescent="0.35">
      <c r="H24412" s="1"/>
    </row>
    <row r="24413" spans="8:8" x14ac:dyDescent="0.35">
      <c r="H24413" s="1"/>
    </row>
    <row r="24414" spans="8:8" x14ac:dyDescent="0.35">
      <c r="H24414" s="1"/>
    </row>
    <row r="24415" spans="8:8" x14ac:dyDescent="0.35">
      <c r="H24415" s="1"/>
    </row>
    <row r="24416" spans="8:8" x14ac:dyDescent="0.35">
      <c r="H24416" s="1"/>
    </row>
    <row r="24417" spans="8:8" x14ac:dyDescent="0.35">
      <c r="H24417" s="1"/>
    </row>
    <row r="24418" spans="8:8" x14ac:dyDescent="0.35">
      <c r="H24418" s="1"/>
    </row>
    <row r="24419" spans="8:8" x14ac:dyDescent="0.35">
      <c r="H24419" s="1"/>
    </row>
    <row r="24420" spans="8:8" x14ac:dyDescent="0.35">
      <c r="H24420" s="1"/>
    </row>
    <row r="24421" spans="8:8" x14ac:dyDescent="0.35">
      <c r="H24421" s="1"/>
    </row>
    <row r="24422" spans="8:8" x14ac:dyDescent="0.35">
      <c r="H24422" s="1"/>
    </row>
    <row r="24423" spans="8:8" x14ac:dyDescent="0.35">
      <c r="H24423" s="1"/>
    </row>
    <row r="24424" spans="8:8" x14ac:dyDescent="0.35">
      <c r="H24424" s="1"/>
    </row>
    <row r="24425" spans="8:8" x14ac:dyDescent="0.35">
      <c r="H24425" s="1"/>
    </row>
    <row r="24426" spans="8:8" x14ac:dyDescent="0.35">
      <c r="H24426" s="1"/>
    </row>
    <row r="24427" spans="8:8" x14ac:dyDescent="0.35">
      <c r="H24427" s="1"/>
    </row>
    <row r="24428" spans="8:8" x14ac:dyDescent="0.35">
      <c r="H24428" s="1"/>
    </row>
    <row r="24429" spans="8:8" x14ac:dyDescent="0.35">
      <c r="H24429" s="1"/>
    </row>
    <row r="24430" spans="8:8" x14ac:dyDescent="0.35">
      <c r="H24430" s="1"/>
    </row>
    <row r="24431" spans="8:8" x14ac:dyDescent="0.35">
      <c r="H24431" s="1"/>
    </row>
    <row r="24432" spans="8:8" x14ac:dyDescent="0.35">
      <c r="H24432" s="1"/>
    </row>
    <row r="24433" spans="8:8" x14ac:dyDescent="0.35">
      <c r="H24433" s="1"/>
    </row>
    <row r="24434" spans="8:8" x14ac:dyDescent="0.35">
      <c r="H24434" s="1"/>
    </row>
    <row r="24435" spans="8:8" x14ac:dyDescent="0.35">
      <c r="H24435" s="1"/>
    </row>
    <row r="24436" spans="8:8" x14ac:dyDescent="0.35">
      <c r="H24436" s="1"/>
    </row>
    <row r="24437" spans="8:8" x14ac:dyDescent="0.35">
      <c r="H24437" s="1"/>
    </row>
    <row r="24438" spans="8:8" x14ac:dyDescent="0.35">
      <c r="H24438" s="1"/>
    </row>
    <row r="24439" spans="8:8" x14ac:dyDescent="0.35">
      <c r="H24439" s="1"/>
    </row>
    <row r="24440" spans="8:8" x14ac:dyDescent="0.35">
      <c r="H24440" s="1"/>
    </row>
    <row r="24441" spans="8:8" x14ac:dyDescent="0.35">
      <c r="H24441" s="1"/>
    </row>
    <row r="24442" spans="8:8" x14ac:dyDescent="0.35">
      <c r="H24442" s="1"/>
    </row>
    <row r="24443" spans="8:8" x14ac:dyDescent="0.35">
      <c r="H24443" s="1"/>
    </row>
    <row r="24444" spans="8:8" x14ac:dyDescent="0.35">
      <c r="H24444" s="1"/>
    </row>
    <row r="24445" spans="8:8" x14ac:dyDescent="0.35">
      <c r="H24445" s="1"/>
    </row>
    <row r="24446" spans="8:8" x14ac:dyDescent="0.35">
      <c r="H24446" s="1"/>
    </row>
    <row r="24447" spans="8:8" x14ac:dyDescent="0.35">
      <c r="H24447" s="1"/>
    </row>
    <row r="24448" spans="8:8" x14ac:dyDescent="0.35">
      <c r="H24448" s="1"/>
    </row>
    <row r="24449" spans="8:8" x14ac:dyDescent="0.35">
      <c r="H24449" s="1"/>
    </row>
    <row r="24450" spans="8:8" x14ac:dyDescent="0.35">
      <c r="H24450" s="1"/>
    </row>
    <row r="24451" spans="8:8" x14ac:dyDescent="0.35">
      <c r="H24451" s="1"/>
    </row>
    <row r="24452" spans="8:8" x14ac:dyDescent="0.35">
      <c r="H24452" s="1"/>
    </row>
    <row r="24453" spans="8:8" x14ac:dyDescent="0.35">
      <c r="H24453" s="1"/>
    </row>
    <row r="24454" spans="8:8" x14ac:dyDescent="0.35">
      <c r="H24454" s="1"/>
    </row>
    <row r="24455" spans="8:8" x14ac:dyDescent="0.35">
      <c r="H24455" s="1"/>
    </row>
    <row r="24456" spans="8:8" x14ac:dyDescent="0.35">
      <c r="H24456" s="1"/>
    </row>
    <row r="24457" spans="8:8" x14ac:dyDescent="0.35">
      <c r="H24457" s="1"/>
    </row>
    <row r="24458" spans="8:8" x14ac:dyDescent="0.35">
      <c r="H24458" s="1"/>
    </row>
    <row r="24459" spans="8:8" x14ac:dyDescent="0.35">
      <c r="H24459" s="1"/>
    </row>
    <row r="24460" spans="8:8" x14ac:dyDescent="0.35">
      <c r="H24460" s="1"/>
    </row>
    <row r="24461" spans="8:8" x14ac:dyDescent="0.35">
      <c r="H24461" s="1"/>
    </row>
    <row r="24462" spans="8:8" x14ac:dyDescent="0.35">
      <c r="H24462" s="1"/>
    </row>
    <row r="24463" spans="8:8" x14ac:dyDescent="0.35">
      <c r="H24463" s="1"/>
    </row>
    <row r="24464" spans="8:8" x14ac:dyDescent="0.35">
      <c r="H24464" s="1"/>
    </row>
    <row r="24465" spans="8:8" x14ac:dyDescent="0.35">
      <c r="H24465" s="1"/>
    </row>
    <row r="24466" spans="8:8" x14ac:dyDescent="0.35">
      <c r="H24466" s="1"/>
    </row>
    <row r="24467" spans="8:8" x14ac:dyDescent="0.35">
      <c r="H24467" s="1"/>
    </row>
    <row r="24468" spans="8:8" x14ac:dyDescent="0.35">
      <c r="H24468" s="1"/>
    </row>
    <row r="24469" spans="8:8" x14ac:dyDescent="0.35">
      <c r="H24469" s="1"/>
    </row>
    <row r="24470" spans="8:8" x14ac:dyDescent="0.35">
      <c r="H24470" s="1"/>
    </row>
    <row r="24471" spans="8:8" x14ac:dyDescent="0.35">
      <c r="H24471" s="1"/>
    </row>
    <row r="24472" spans="8:8" x14ac:dyDescent="0.35">
      <c r="H24472" s="1"/>
    </row>
    <row r="24473" spans="8:8" x14ac:dyDescent="0.35">
      <c r="H24473" s="1"/>
    </row>
    <row r="24474" spans="8:8" x14ac:dyDescent="0.35">
      <c r="H24474" s="1"/>
    </row>
    <row r="24475" spans="8:8" x14ac:dyDescent="0.35">
      <c r="H24475" s="1"/>
    </row>
    <row r="24476" spans="8:8" x14ac:dyDescent="0.35">
      <c r="H24476" s="1"/>
    </row>
    <row r="24477" spans="8:8" x14ac:dyDescent="0.35">
      <c r="H24477" s="1"/>
    </row>
    <row r="24478" spans="8:8" x14ac:dyDescent="0.35">
      <c r="H24478" s="1"/>
    </row>
    <row r="24479" spans="8:8" x14ac:dyDescent="0.35">
      <c r="H24479" s="1"/>
    </row>
    <row r="24480" spans="8:8" x14ac:dyDescent="0.35">
      <c r="H24480" s="1"/>
    </row>
    <row r="24481" spans="8:8" x14ac:dyDescent="0.35">
      <c r="H24481" s="1"/>
    </row>
    <row r="24482" spans="8:8" x14ac:dyDescent="0.35">
      <c r="H24482" s="1"/>
    </row>
    <row r="24483" spans="8:8" x14ac:dyDescent="0.35">
      <c r="H24483" s="1"/>
    </row>
    <row r="24484" spans="8:8" x14ac:dyDescent="0.35">
      <c r="H24484" s="1"/>
    </row>
    <row r="24485" spans="8:8" x14ac:dyDescent="0.35">
      <c r="H24485" s="1"/>
    </row>
    <row r="24486" spans="8:8" x14ac:dyDescent="0.35">
      <c r="H24486" s="1"/>
    </row>
    <row r="24487" spans="8:8" x14ac:dyDescent="0.35">
      <c r="H24487" s="1"/>
    </row>
    <row r="24488" spans="8:8" x14ac:dyDescent="0.35">
      <c r="H24488" s="1"/>
    </row>
    <row r="24489" spans="8:8" x14ac:dyDescent="0.35">
      <c r="H24489" s="1"/>
    </row>
    <row r="24490" spans="8:8" x14ac:dyDescent="0.35">
      <c r="H24490" s="1"/>
    </row>
    <row r="24491" spans="8:8" x14ac:dyDescent="0.35">
      <c r="H24491" s="1"/>
    </row>
    <row r="24492" spans="8:8" x14ac:dyDescent="0.35">
      <c r="H24492" s="1"/>
    </row>
    <row r="24493" spans="8:8" x14ac:dyDescent="0.35">
      <c r="H24493" s="1"/>
    </row>
    <row r="24494" spans="8:8" x14ac:dyDescent="0.35">
      <c r="H24494" s="1"/>
    </row>
    <row r="24495" spans="8:8" x14ac:dyDescent="0.35">
      <c r="H24495" s="1"/>
    </row>
    <row r="24496" spans="8:8" x14ac:dyDescent="0.35">
      <c r="H24496" s="1"/>
    </row>
    <row r="24497" spans="8:8" x14ac:dyDescent="0.35">
      <c r="H24497" s="1"/>
    </row>
    <row r="24498" spans="8:8" x14ac:dyDescent="0.35">
      <c r="H24498" s="1"/>
    </row>
    <row r="24499" spans="8:8" x14ac:dyDescent="0.35">
      <c r="H24499" s="1"/>
    </row>
    <row r="24500" spans="8:8" x14ac:dyDescent="0.35">
      <c r="H24500" s="1"/>
    </row>
    <row r="24501" spans="8:8" x14ac:dyDescent="0.35">
      <c r="H24501" s="1"/>
    </row>
    <row r="24502" spans="8:8" x14ac:dyDescent="0.35">
      <c r="H24502" s="1"/>
    </row>
    <row r="24503" spans="8:8" x14ac:dyDescent="0.35">
      <c r="H24503" s="1"/>
    </row>
    <row r="24504" spans="8:8" x14ac:dyDescent="0.35">
      <c r="H24504" s="1"/>
    </row>
    <row r="24505" spans="8:8" x14ac:dyDescent="0.35">
      <c r="H24505" s="1"/>
    </row>
    <row r="24506" spans="8:8" x14ac:dyDescent="0.35">
      <c r="H24506" s="1"/>
    </row>
    <row r="24507" spans="8:8" x14ac:dyDescent="0.35">
      <c r="H24507" s="1"/>
    </row>
    <row r="24508" spans="8:8" x14ac:dyDescent="0.35">
      <c r="H24508" s="1"/>
    </row>
    <row r="24509" spans="8:8" x14ac:dyDescent="0.35">
      <c r="H24509" s="1"/>
    </row>
    <row r="24510" spans="8:8" x14ac:dyDescent="0.35">
      <c r="H24510" s="1"/>
    </row>
    <row r="24511" spans="8:8" x14ac:dyDescent="0.35">
      <c r="H24511" s="1"/>
    </row>
    <row r="24512" spans="8:8" x14ac:dyDescent="0.35">
      <c r="H24512" s="1"/>
    </row>
    <row r="24513" spans="8:8" x14ac:dyDescent="0.35">
      <c r="H24513" s="1"/>
    </row>
    <row r="24514" spans="8:8" x14ac:dyDescent="0.35">
      <c r="H24514" s="1"/>
    </row>
    <row r="24515" spans="8:8" x14ac:dyDescent="0.35">
      <c r="H24515" s="1"/>
    </row>
    <row r="24516" spans="8:8" x14ac:dyDescent="0.35">
      <c r="H24516" s="1"/>
    </row>
    <row r="24517" spans="8:8" x14ac:dyDescent="0.35">
      <c r="H24517" s="1"/>
    </row>
    <row r="24518" spans="8:8" x14ac:dyDescent="0.35">
      <c r="H24518" s="1"/>
    </row>
    <row r="24519" spans="8:8" x14ac:dyDescent="0.35">
      <c r="H24519" s="1"/>
    </row>
    <row r="24520" spans="8:8" x14ac:dyDescent="0.35">
      <c r="H24520" s="1"/>
    </row>
    <row r="24521" spans="8:8" x14ac:dyDescent="0.35">
      <c r="H24521" s="1"/>
    </row>
    <row r="24522" spans="8:8" x14ac:dyDescent="0.35">
      <c r="H24522" s="1"/>
    </row>
    <row r="24523" spans="8:8" x14ac:dyDescent="0.35">
      <c r="H24523" s="1"/>
    </row>
    <row r="24524" spans="8:8" x14ac:dyDescent="0.35">
      <c r="H24524" s="1"/>
    </row>
    <row r="24525" spans="8:8" x14ac:dyDescent="0.35">
      <c r="H24525" s="1"/>
    </row>
    <row r="24526" spans="8:8" x14ac:dyDescent="0.35">
      <c r="H24526" s="1"/>
    </row>
    <row r="24527" spans="8:8" x14ac:dyDescent="0.35">
      <c r="H24527" s="1"/>
    </row>
    <row r="24528" spans="8:8" x14ac:dyDescent="0.35">
      <c r="H24528" s="1"/>
    </row>
    <row r="24529" spans="8:8" x14ac:dyDescent="0.35">
      <c r="H24529" s="1"/>
    </row>
    <row r="24530" spans="8:8" x14ac:dyDescent="0.35">
      <c r="H24530" s="1"/>
    </row>
    <row r="24531" spans="8:8" x14ac:dyDescent="0.35">
      <c r="H24531" s="1"/>
    </row>
    <row r="24532" spans="8:8" x14ac:dyDescent="0.35">
      <c r="H24532" s="1"/>
    </row>
    <row r="24533" spans="8:8" x14ac:dyDescent="0.35">
      <c r="H24533" s="1"/>
    </row>
    <row r="24534" spans="8:8" x14ac:dyDescent="0.35">
      <c r="H24534" s="1"/>
    </row>
    <row r="24535" spans="8:8" x14ac:dyDescent="0.35">
      <c r="H24535" s="1"/>
    </row>
    <row r="24536" spans="8:8" x14ac:dyDescent="0.35">
      <c r="H24536" s="1"/>
    </row>
    <row r="24537" spans="8:8" x14ac:dyDescent="0.35">
      <c r="H24537" s="1"/>
    </row>
    <row r="24538" spans="8:8" x14ac:dyDescent="0.35">
      <c r="H24538" s="1"/>
    </row>
    <row r="24539" spans="8:8" x14ac:dyDescent="0.35">
      <c r="H24539" s="1"/>
    </row>
    <row r="24540" spans="8:8" x14ac:dyDescent="0.35">
      <c r="H24540" s="1"/>
    </row>
    <row r="24541" spans="8:8" x14ac:dyDescent="0.35">
      <c r="H24541" s="1"/>
    </row>
    <row r="24542" spans="8:8" x14ac:dyDescent="0.35">
      <c r="H24542" s="1"/>
    </row>
    <row r="24543" spans="8:8" x14ac:dyDescent="0.35">
      <c r="H24543" s="1"/>
    </row>
    <row r="24544" spans="8:8" x14ac:dyDescent="0.35">
      <c r="H24544" s="1"/>
    </row>
    <row r="24545" spans="8:8" x14ac:dyDescent="0.35">
      <c r="H24545" s="1"/>
    </row>
    <row r="24546" spans="8:8" x14ac:dyDescent="0.35">
      <c r="H24546" s="1"/>
    </row>
    <row r="24547" spans="8:8" x14ac:dyDescent="0.35">
      <c r="H24547" s="1"/>
    </row>
    <row r="24548" spans="8:8" x14ac:dyDescent="0.35">
      <c r="H24548" s="1"/>
    </row>
    <row r="24549" spans="8:8" x14ac:dyDescent="0.35">
      <c r="H24549" s="1"/>
    </row>
    <row r="24550" spans="8:8" x14ac:dyDescent="0.35">
      <c r="H24550" s="1"/>
    </row>
    <row r="24551" spans="8:8" x14ac:dyDescent="0.35">
      <c r="H24551" s="1"/>
    </row>
    <row r="24552" spans="8:8" x14ac:dyDescent="0.35">
      <c r="H24552" s="1"/>
    </row>
    <row r="24553" spans="8:8" x14ac:dyDescent="0.35">
      <c r="H24553" s="1"/>
    </row>
    <row r="24554" spans="8:8" x14ac:dyDescent="0.35">
      <c r="H24554" s="1"/>
    </row>
    <row r="24555" spans="8:8" x14ac:dyDescent="0.35">
      <c r="H24555" s="1"/>
    </row>
    <row r="24556" spans="8:8" x14ac:dyDescent="0.35">
      <c r="H24556" s="1"/>
    </row>
    <row r="24557" spans="8:8" x14ac:dyDescent="0.35">
      <c r="H24557" s="1"/>
    </row>
    <row r="24558" spans="8:8" x14ac:dyDescent="0.35">
      <c r="H24558" s="1"/>
    </row>
    <row r="24559" spans="8:8" x14ac:dyDescent="0.35">
      <c r="H24559" s="1"/>
    </row>
    <row r="24560" spans="8:8" x14ac:dyDescent="0.35">
      <c r="H24560" s="1"/>
    </row>
    <row r="24561" spans="8:8" x14ac:dyDescent="0.35">
      <c r="H24561" s="1"/>
    </row>
    <row r="24562" spans="8:8" x14ac:dyDescent="0.35">
      <c r="H24562" s="1"/>
    </row>
    <row r="24563" spans="8:8" x14ac:dyDescent="0.35">
      <c r="H24563" s="1"/>
    </row>
    <row r="24564" spans="8:8" x14ac:dyDescent="0.35">
      <c r="H24564" s="1"/>
    </row>
    <row r="24565" spans="8:8" x14ac:dyDescent="0.35">
      <c r="H24565" s="1"/>
    </row>
    <row r="24566" spans="8:8" x14ac:dyDescent="0.35">
      <c r="H24566" s="1"/>
    </row>
    <row r="24567" spans="8:8" x14ac:dyDescent="0.35">
      <c r="H24567" s="1"/>
    </row>
    <row r="24568" spans="8:8" x14ac:dyDescent="0.35">
      <c r="H24568" s="1"/>
    </row>
    <row r="24569" spans="8:8" x14ac:dyDescent="0.35">
      <c r="H24569" s="1"/>
    </row>
    <row r="24570" spans="8:8" x14ac:dyDescent="0.35">
      <c r="H24570" s="1"/>
    </row>
    <row r="24571" spans="8:8" x14ac:dyDescent="0.35">
      <c r="H24571" s="1"/>
    </row>
    <row r="24572" spans="8:8" x14ac:dyDescent="0.35">
      <c r="H24572" s="1"/>
    </row>
    <row r="24573" spans="8:8" x14ac:dyDescent="0.35">
      <c r="H24573" s="1"/>
    </row>
    <row r="24574" spans="8:8" x14ac:dyDescent="0.35">
      <c r="H24574" s="1"/>
    </row>
    <row r="24575" spans="8:8" x14ac:dyDescent="0.35">
      <c r="H24575" s="1"/>
    </row>
    <row r="24576" spans="8:8" x14ac:dyDescent="0.35">
      <c r="H24576" s="1"/>
    </row>
    <row r="24577" spans="8:8" x14ac:dyDescent="0.35">
      <c r="H24577" s="1"/>
    </row>
    <row r="24578" spans="8:8" x14ac:dyDescent="0.35">
      <c r="H24578" s="1"/>
    </row>
    <row r="24579" spans="8:8" x14ac:dyDescent="0.35">
      <c r="H24579" s="1"/>
    </row>
    <row r="24580" spans="8:8" x14ac:dyDescent="0.35">
      <c r="H24580" s="1"/>
    </row>
    <row r="24581" spans="8:8" x14ac:dyDescent="0.35">
      <c r="H24581" s="1"/>
    </row>
    <row r="24582" spans="8:8" x14ac:dyDescent="0.35">
      <c r="H24582" s="1"/>
    </row>
    <row r="24583" spans="8:8" x14ac:dyDescent="0.35">
      <c r="H24583" s="1"/>
    </row>
    <row r="24584" spans="8:8" x14ac:dyDescent="0.35">
      <c r="H24584" s="1"/>
    </row>
    <row r="24585" spans="8:8" x14ac:dyDescent="0.35">
      <c r="H24585" s="1"/>
    </row>
    <row r="24586" spans="8:8" x14ac:dyDescent="0.35">
      <c r="H24586" s="1"/>
    </row>
    <row r="24587" spans="8:8" x14ac:dyDescent="0.35">
      <c r="H24587" s="1"/>
    </row>
    <row r="24588" spans="8:8" x14ac:dyDescent="0.35">
      <c r="H24588" s="1"/>
    </row>
    <row r="24589" spans="8:8" x14ac:dyDescent="0.35">
      <c r="H24589" s="1"/>
    </row>
    <row r="24590" spans="8:8" x14ac:dyDescent="0.35">
      <c r="H24590" s="1"/>
    </row>
    <row r="24591" spans="8:8" x14ac:dyDescent="0.35">
      <c r="H24591" s="1"/>
    </row>
    <row r="24592" spans="8:8" x14ac:dyDescent="0.35">
      <c r="H24592" s="1"/>
    </row>
    <row r="24593" spans="8:8" x14ac:dyDescent="0.35">
      <c r="H24593" s="1"/>
    </row>
    <row r="24594" spans="8:8" x14ac:dyDescent="0.35">
      <c r="H24594" s="1"/>
    </row>
    <row r="24595" spans="8:8" x14ac:dyDescent="0.35">
      <c r="H24595" s="1"/>
    </row>
    <row r="24596" spans="8:8" x14ac:dyDescent="0.35">
      <c r="H24596" s="1"/>
    </row>
    <row r="24597" spans="8:8" x14ac:dyDescent="0.35">
      <c r="H24597" s="1"/>
    </row>
    <row r="24598" spans="8:8" x14ac:dyDescent="0.35">
      <c r="H24598" s="1"/>
    </row>
    <row r="24599" spans="8:8" x14ac:dyDescent="0.35">
      <c r="H24599" s="1"/>
    </row>
    <row r="24600" spans="8:8" x14ac:dyDescent="0.35">
      <c r="H24600" s="1"/>
    </row>
    <row r="24601" spans="8:8" x14ac:dyDescent="0.35">
      <c r="H24601" s="1"/>
    </row>
    <row r="24602" spans="8:8" x14ac:dyDescent="0.35">
      <c r="H24602" s="1"/>
    </row>
    <row r="24603" spans="8:8" x14ac:dyDescent="0.35">
      <c r="H24603" s="1"/>
    </row>
    <row r="24604" spans="8:8" x14ac:dyDescent="0.35">
      <c r="H24604" s="1"/>
    </row>
    <row r="24605" spans="8:8" x14ac:dyDescent="0.35">
      <c r="H24605" s="1"/>
    </row>
    <row r="24606" spans="8:8" x14ac:dyDescent="0.35">
      <c r="H24606" s="1"/>
    </row>
    <row r="24607" spans="8:8" x14ac:dyDescent="0.35">
      <c r="H24607" s="1"/>
    </row>
    <row r="24608" spans="8:8" x14ac:dyDescent="0.35">
      <c r="H24608" s="1"/>
    </row>
    <row r="24609" spans="8:8" x14ac:dyDescent="0.35">
      <c r="H24609" s="1"/>
    </row>
    <row r="24610" spans="8:8" x14ac:dyDescent="0.35">
      <c r="H24610" s="1"/>
    </row>
    <row r="24611" spans="8:8" x14ac:dyDescent="0.35">
      <c r="H24611" s="1"/>
    </row>
    <row r="24612" spans="8:8" x14ac:dyDescent="0.35">
      <c r="H24612" s="1"/>
    </row>
    <row r="24613" spans="8:8" x14ac:dyDescent="0.35">
      <c r="H24613" s="1"/>
    </row>
    <row r="24614" spans="8:8" x14ac:dyDescent="0.35">
      <c r="H24614" s="1"/>
    </row>
    <row r="24615" spans="8:8" x14ac:dyDescent="0.35">
      <c r="H24615" s="1"/>
    </row>
    <row r="24616" spans="8:8" x14ac:dyDescent="0.35">
      <c r="H24616" s="1"/>
    </row>
    <row r="24617" spans="8:8" x14ac:dyDescent="0.35">
      <c r="H24617" s="1"/>
    </row>
    <row r="24618" spans="8:8" x14ac:dyDescent="0.35">
      <c r="H24618" s="1"/>
    </row>
    <row r="24619" spans="8:8" x14ac:dyDescent="0.35">
      <c r="H24619" s="1"/>
    </row>
    <row r="24620" spans="8:8" x14ac:dyDescent="0.35">
      <c r="H24620" s="1"/>
    </row>
    <row r="24621" spans="8:8" x14ac:dyDescent="0.35">
      <c r="H24621" s="1"/>
    </row>
    <row r="24622" spans="8:8" x14ac:dyDescent="0.35">
      <c r="H24622" s="1"/>
    </row>
    <row r="24623" spans="8:8" x14ac:dyDescent="0.35">
      <c r="H24623" s="1"/>
    </row>
    <row r="24624" spans="8:8" x14ac:dyDescent="0.35">
      <c r="H24624" s="1"/>
    </row>
    <row r="24625" spans="8:8" x14ac:dyDescent="0.35">
      <c r="H24625" s="1"/>
    </row>
    <row r="24626" spans="8:8" x14ac:dyDescent="0.35">
      <c r="H24626" s="1"/>
    </row>
    <row r="24627" spans="8:8" x14ac:dyDescent="0.35">
      <c r="H24627" s="1"/>
    </row>
    <row r="24628" spans="8:8" x14ac:dyDescent="0.35">
      <c r="H24628" s="1"/>
    </row>
    <row r="24629" spans="8:8" x14ac:dyDescent="0.35">
      <c r="H24629" s="1"/>
    </row>
    <row r="24630" spans="8:8" x14ac:dyDescent="0.35">
      <c r="H24630" s="1"/>
    </row>
    <row r="24631" spans="8:8" x14ac:dyDescent="0.35">
      <c r="H24631" s="1"/>
    </row>
    <row r="24632" spans="8:8" x14ac:dyDescent="0.35">
      <c r="H24632" s="1"/>
    </row>
    <row r="24633" spans="8:8" x14ac:dyDescent="0.35">
      <c r="H24633" s="1"/>
    </row>
    <row r="24634" spans="8:8" x14ac:dyDescent="0.35">
      <c r="H24634" s="1"/>
    </row>
    <row r="24635" spans="8:8" x14ac:dyDescent="0.35">
      <c r="H24635" s="1"/>
    </row>
    <row r="24636" spans="8:8" x14ac:dyDescent="0.35">
      <c r="H24636" s="1"/>
    </row>
    <row r="24637" spans="8:8" x14ac:dyDescent="0.35">
      <c r="H24637" s="1"/>
    </row>
    <row r="24638" spans="8:8" x14ac:dyDescent="0.35">
      <c r="H24638" s="1"/>
    </row>
    <row r="24639" spans="8:8" x14ac:dyDescent="0.35">
      <c r="H24639" s="1"/>
    </row>
    <row r="24640" spans="8:8" x14ac:dyDescent="0.35">
      <c r="H24640" s="1"/>
    </row>
    <row r="24641" spans="8:8" x14ac:dyDescent="0.35">
      <c r="H24641" s="1"/>
    </row>
    <row r="24642" spans="8:8" x14ac:dyDescent="0.35">
      <c r="H24642" s="1"/>
    </row>
    <row r="24643" spans="8:8" x14ac:dyDescent="0.35">
      <c r="H24643" s="1"/>
    </row>
    <row r="24644" spans="8:8" x14ac:dyDescent="0.35">
      <c r="H24644" s="1"/>
    </row>
    <row r="24645" spans="8:8" x14ac:dyDescent="0.35">
      <c r="H24645" s="1"/>
    </row>
    <row r="24646" spans="8:8" x14ac:dyDescent="0.35">
      <c r="H24646" s="1"/>
    </row>
    <row r="24647" spans="8:8" x14ac:dyDescent="0.35">
      <c r="H24647" s="1"/>
    </row>
    <row r="24648" spans="8:8" x14ac:dyDescent="0.35">
      <c r="H24648" s="1"/>
    </row>
    <row r="24649" spans="8:8" x14ac:dyDescent="0.35">
      <c r="H24649" s="1"/>
    </row>
    <row r="24650" spans="8:8" x14ac:dyDescent="0.35">
      <c r="H24650" s="1"/>
    </row>
    <row r="24651" spans="8:8" x14ac:dyDescent="0.35">
      <c r="H24651" s="1"/>
    </row>
    <row r="24652" spans="8:8" x14ac:dyDescent="0.35">
      <c r="H24652" s="1"/>
    </row>
    <row r="24653" spans="8:8" x14ac:dyDescent="0.35">
      <c r="H24653" s="1"/>
    </row>
    <row r="24654" spans="8:8" x14ac:dyDescent="0.35">
      <c r="H24654" s="1"/>
    </row>
    <row r="24655" spans="8:8" x14ac:dyDescent="0.35">
      <c r="H24655" s="1"/>
    </row>
    <row r="24656" spans="8:8" x14ac:dyDescent="0.35">
      <c r="H24656" s="1"/>
    </row>
    <row r="24657" spans="8:8" x14ac:dyDescent="0.35">
      <c r="H24657" s="1"/>
    </row>
    <row r="24658" spans="8:8" x14ac:dyDescent="0.35">
      <c r="H24658" s="1"/>
    </row>
    <row r="24659" spans="8:8" x14ac:dyDescent="0.35">
      <c r="H24659" s="1"/>
    </row>
    <row r="24660" spans="8:8" x14ac:dyDescent="0.35">
      <c r="H24660" s="1"/>
    </row>
    <row r="24661" spans="8:8" x14ac:dyDescent="0.35">
      <c r="H24661" s="1"/>
    </row>
    <row r="24662" spans="8:8" x14ac:dyDescent="0.35">
      <c r="H24662" s="1"/>
    </row>
    <row r="24663" spans="8:8" x14ac:dyDescent="0.35">
      <c r="H24663" s="1"/>
    </row>
    <row r="24664" spans="8:8" x14ac:dyDescent="0.35">
      <c r="H24664" s="1"/>
    </row>
    <row r="24665" spans="8:8" x14ac:dyDescent="0.35">
      <c r="H24665" s="1"/>
    </row>
    <row r="24666" spans="8:8" x14ac:dyDescent="0.35">
      <c r="H24666" s="1"/>
    </row>
    <row r="24667" spans="8:8" x14ac:dyDescent="0.35">
      <c r="H24667" s="1"/>
    </row>
    <row r="24668" spans="8:8" x14ac:dyDescent="0.35">
      <c r="H24668" s="1"/>
    </row>
    <row r="24669" spans="8:8" x14ac:dyDescent="0.35">
      <c r="H24669" s="1"/>
    </row>
    <row r="24670" spans="8:8" x14ac:dyDescent="0.35">
      <c r="H24670" s="1"/>
    </row>
    <row r="24671" spans="8:8" x14ac:dyDescent="0.35">
      <c r="H24671" s="1"/>
    </row>
    <row r="24672" spans="8:8" x14ac:dyDescent="0.35">
      <c r="H24672" s="1"/>
    </row>
    <row r="24673" spans="8:8" x14ac:dyDescent="0.35">
      <c r="H24673" s="1"/>
    </row>
    <row r="24674" spans="8:8" x14ac:dyDescent="0.35">
      <c r="H24674" s="1"/>
    </row>
    <row r="24675" spans="8:8" x14ac:dyDescent="0.35">
      <c r="H24675" s="1"/>
    </row>
    <row r="24676" spans="8:8" x14ac:dyDescent="0.35">
      <c r="H24676" s="1"/>
    </row>
    <row r="24677" spans="8:8" x14ac:dyDescent="0.35">
      <c r="H24677" s="1"/>
    </row>
    <row r="24678" spans="8:8" x14ac:dyDescent="0.35">
      <c r="H24678" s="1"/>
    </row>
    <row r="24679" spans="8:8" x14ac:dyDescent="0.35">
      <c r="H24679" s="1"/>
    </row>
    <row r="24680" spans="8:8" x14ac:dyDescent="0.35">
      <c r="H24680" s="1"/>
    </row>
    <row r="24681" spans="8:8" x14ac:dyDescent="0.35">
      <c r="H24681" s="1"/>
    </row>
    <row r="24682" spans="8:8" x14ac:dyDescent="0.35">
      <c r="H24682" s="1"/>
    </row>
    <row r="24683" spans="8:8" x14ac:dyDescent="0.35">
      <c r="H24683" s="1"/>
    </row>
    <row r="24684" spans="8:8" x14ac:dyDescent="0.35">
      <c r="H24684" s="1"/>
    </row>
    <row r="24685" spans="8:8" x14ac:dyDescent="0.35">
      <c r="H24685" s="1"/>
    </row>
    <row r="24686" spans="8:8" x14ac:dyDescent="0.35">
      <c r="H24686" s="1"/>
    </row>
    <row r="24687" spans="8:8" x14ac:dyDescent="0.35">
      <c r="H24687" s="1"/>
    </row>
    <row r="24688" spans="8:8" x14ac:dyDescent="0.35">
      <c r="H24688" s="1"/>
    </row>
    <row r="24689" spans="8:8" x14ac:dyDescent="0.35">
      <c r="H24689" s="1"/>
    </row>
    <row r="24690" spans="8:8" x14ac:dyDescent="0.35">
      <c r="H24690" s="1"/>
    </row>
    <row r="24691" spans="8:8" x14ac:dyDescent="0.35">
      <c r="H24691" s="1"/>
    </row>
    <row r="24692" spans="8:8" x14ac:dyDescent="0.35">
      <c r="H24692" s="1"/>
    </row>
    <row r="24693" spans="8:8" x14ac:dyDescent="0.35">
      <c r="H24693" s="1"/>
    </row>
    <row r="24694" spans="8:8" x14ac:dyDescent="0.35">
      <c r="H24694" s="1"/>
    </row>
    <row r="24695" spans="8:8" x14ac:dyDescent="0.35">
      <c r="H24695" s="1"/>
    </row>
    <row r="24696" spans="8:8" x14ac:dyDescent="0.35">
      <c r="H24696" s="1"/>
    </row>
    <row r="24697" spans="8:8" x14ac:dyDescent="0.35">
      <c r="H24697" s="1"/>
    </row>
    <row r="24698" spans="8:8" x14ac:dyDescent="0.35">
      <c r="H24698" s="1"/>
    </row>
    <row r="24699" spans="8:8" x14ac:dyDescent="0.35">
      <c r="H24699" s="1"/>
    </row>
    <row r="24700" spans="8:8" x14ac:dyDescent="0.35">
      <c r="H24700" s="1"/>
    </row>
    <row r="24701" spans="8:8" x14ac:dyDescent="0.35">
      <c r="H24701" s="1"/>
    </row>
    <row r="24702" spans="8:8" x14ac:dyDescent="0.35">
      <c r="H24702" s="1"/>
    </row>
    <row r="24703" spans="8:8" x14ac:dyDescent="0.35">
      <c r="H24703" s="1"/>
    </row>
    <row r="24704" spans="8:8" x14ac:dyDescent="0.35">
      <c r="H24704" s="1"/>
    </row>
    <row r="24705" spans="8:8" x14ac:dyDescent="0.35">
      <c r="H24705" s="1"/>
    </row>
    <row r="24706" spans="8:8" x14ac:dyDescent="0.35">
      <c r="H24706" s="1"/>
    </row>
    <row r="24707" spans="8:8" x14ac:dyDescent="0.35">
      <c r="H24707" s="1"/>
    </row>
    <row r="24708" spans="8:8" x14ac:dyDescent="0.35">
      <c r="H24708" s="1"/>
    </row>
    <row r="24709" spans="8:8" x14ac:dyDescent="0.35">
      <c r="H24709" s="1"/>
    </row>
    <row r="24710" spans="8:8" x14ac:dyDescent="0.35">
      <c r="H24710" s="1"/>
    </row>
    <row r="24711" spans="8:8" x14ac:dyDescent="0.35">
      <c r="H24711" s="1"/>
    </row>
    <row r="24712" spans="8:8" x14ac:dyDescent="0.35">
      <c r="H24712" s="1"/>
    </row>
    <row r="24713" spans="8:8" x14ac:dyDescent="0.35">
      <c r="H24713" s="1"/>
    </row>
    <row r="24714" spans="8:8" x14ac:dyDescent="0.35">
      <c r="H24714" s="1"/>
    </row>
    <row r="24715" spans="8:8" x14ac:dyDescent="0.35">
      <c r="H24715" s="1"/>
    </row>
    <row r="24716" spans="8:8" x14ac:dyDescent="0.35">
      <c r="H24716" s="1"/>
    </row>
    <row r="24717" spans="8:8" x14ac:dyDescent="0.35">
      <c r="H24717" s="1"/>
    </row>
    <row r="24718" spans="8:8" x14ac:dyDescent="0.35">
      <c r="H24718" s="1"/>
    </row>
    <row r="24719" spans="8:8" x14ac:dyDescent="0.35">
      <c r="H24719" s="1"/>
    </row>
    <row r="24720" spans="8:8" x14ac:dyDescent="0.35">
      <c r="H24720" s="1"/>
    </row>
    <row r="24721" spans="8:8" x14ac:dyDescent="0.35">
      <c r="H24721" s="1"/>
    </row>
    <row r="24722" spans="8:8" x14ac:dyDescent="0.35">
      <c r="H24722" s="1"/>
    </row>
    <row r="24723" spans="8:8" x14ac:dyDescent="0.35">
      <c r="H24723" s="1"/>
    </row>
    <row r="24724" spans="8:8" x14ac:dyDescent="0.35">
      <c r="H24724" s="1"/>
    </row>
    <row r="24725" spans="8:8" x14ac:dyDescent="0.35">
      <c r="H24725" s="1"/>
    </row>
    <row r="24726" spans="8:8" x14ac:dyDescent="0.35">
      <c r="H24726" s="1"/>
    </row>
    <row r="24727" spans="8:8" x14ac:dyDescent="0.35">
      <c r="H24727" s="1"/>
    </row>
    <row r="24728" spans="8:8" x14ac:dyDescent="0.35">
      <c r="H24728" s="1"/>
    </row>
    <row r="24729" spans="8:8" x14ac:dyDescent="0.35">
      <c r="H24729" s="1"/>
    </row>
    <row r="24730" spans="8:8" x14ac:dyDescent="0.35">
      <c r="H24730" s="1"/>
    </row>
    <row r="24731" spans="8:8" x14ac:dyDescent="0.35">
      <c r="H24731" s="1"/>
    </row>
    <row r="24732" spans="8:8" x14ac:dyDescent="0.35">
      <c r="H24732" s="1"/>
    </row>
    <row r="24733" spans="8:8" x14ac:dyDescent="0.35">
      <c r="H24733" s="1"/>
    </row>
    <row r="24734" spans="8:8" x14ac:dyDescent="0.35">
      <c r="H24734" s="1"/>
    </row>
    <row r="24735" spans="8:8" x14ac:dyDescent="0.35">
      <c r="H24735" s="1"/>
    </row>
    <row r="24736" spans="8:8" x14ac:dyDescent="0.35">
      <c r="H24736" s="1"/>
    </row>
    <row r="24737" spans="8:8" x14ac:dyDescent="0.35">
      <c r="H24737" s="1"/>
    </row>
    <row r="24738" spans="8:8" x14ac:dyDescent="0.35">
      <c r="H24738" s="1"/>
    </row>
    <row r="24739" spans="8:8" x14ac:dyDescent="0.35">
      <c r="H24739" s="1"/>
    </row>
    <row r="24740" spans="8:8" x14ac:dyDescent="0.35">
      <c r="H24740" s="1"/>
    </row>
    <row r="24741" spans="8:8" x14ac:dyDescent="0.35">
      <c r="H24741" s="1"/>
    </row>
    <row r="24742" spans="8:8" x14ac:dyDescent="0.35">
      <c r="H24742" s="1"/>
    </row>
    <row r="24743" spans="8:8" x14ac:dyDescent="0.35">
      <c r="H24743" s="1"/>
    </row>
    <row r="24744" spans="8:8" x14ac:dyDescent="0.35">
      <c r="H24744" s="1"/>
    </row>
    <row r="24745" spans="8:8" x14ac:dyDescent="0.35">
      <c r="H24745" s="1"/>
    </row>
    <row r="24746" spans="8:8" x14ac:dyDescent="0.35">
      <c r="H24746" s="1"/>
    </row>
    <row r="24747" spans="8:8" x14ac:dyDescent="0.35">
      <c r="H24747" s="1"/>
    </row>
    <row r="24748" spans="8:8" x14ac:dyDescent="0.35">
      <c r="H24748" s="1"/>
    </row>
    <row r="24749" spans="8:8" x14ac:dyDescent="0.35">
      <c r="H24749" s="1"/>
    </row>
    <row r="24750" spans="8:8" x14ac:dyDescent="0.35">
      <c r="H24750" s="1"/>
    </row>
    <row r="24751" spans="8:8" x14ac:dyDescent="0.35">
      <c r="H24751" s="1"/>
    </row>
    <row r="24752" spans="8:8" x14ac:dyDescent="0.35">
      <c r="H24752" s="1"/>
    </row>
    <row r="24753" spans="8:8" x14ac:dyDescent="0.35">
      <c r="H24753" s="1"/>
    </row>
    <row r="24754" spans="8:8" x14ac:dyDescent="0.35">
      <c r="H24754" s="1"/>
    </row>
    <row r="24755" spans="8:8" x14ac:dyDescent="0.35">
      <c r="H24755" s="1"/>
    </row>
    <row r="24756" spans="8:8" x14ac:dyDescent="0.35">
      <c r="H24756" s="1"/>
    </row>
    <row r="24757" spans="8:8" x14ac:dyDescent="0.35">
      <c r="H24757" s="1"/>
    </row>
    <row r="24758" spans="8:8" x14ac:dyDescent="0.35">
      <c r="H24758" s="1"/>
    </row>
    <row r="24759" spans="8:8" x14ac:dyDescent="0.35">
      <c r="H24759" s="1"/>
    </row>
    <row r="24760" spans="8:8" x14ac:dyDescent="0.35">
      <c r="H24760" s="1"/>
    </row>
    <row r="24761" spans="8:8" x14ac:dyDescent="0.35">
      <c r="H24761" s="1"/>
    </row>
    <row r="24762" spans="8:8" x14ac:dyDescent="0.35">
      <c r="H24762" s="1"/>
    </row>
    <row r="24763" spans="8:8" x14ac:dyDescent="0.35">
      <c r="H24763" s="1"/>
    </row>
    <row r="24764" spans="8:8" x14ac:dyDescent="0.35">
      <c r="H24764" s="1"/>
    </row>
    <row r="24765" spans="8:8" x14ac:dyDescent="0.35">
      <c r="H24765" s="1"/>
    </row>
    <row r="24766" spans="8:8" x14ac:dyDescent="0.35">
      <c r="H24766" s="1"/>
    </row>
    <row r="24767" spans="8:8" x14ac:dyDescent="0.35">
      <c r="H24767" s="1"/>
    </row>
    <row r="24768" spans="8:8" x14ac:dyDescent="0.35">
      <c r="H24768" s="1"/>
    </row>
    <row r="24769" spans="8:8" x14ac:dyDescent="0.35">
      <c r="H24769" s="1"/>
    </row>
    <row r="24770" spans="8:8" x14ac:dyDescent="0.35">
      <c r="H24770" s="1"/>
    </row>
    <row r="24771" spans="8:8" x14ac:dyDescent="0.35">
      <c r="H24771" s="1"/>
    </row>
    <row r="24772" spans="8:8" x14ac:dyDescent="0.35">
      <c r="H24772" s="1"/>
    </row>
    <row r="24773" spans="8:8" x14ac:dyDescent="0.35">
      <c r="H24773" s="1"/>
    </row>
    <row r="24774" spans="8:8" x14ac:dyDescent="0.35">
      <c r="H24774" s="1"/>
    </row>
    <row r="24775" spans="8:8" x14ac:dyDescent="0.35">
      <c r="H24775" s="1"/>
    </row>
    <row r="24776" spans="8:8" x14ac:dyDescent="0.35">
      <c r="H24776" s="1"/>
    </row>
    <row r="24777" spans="8:8" x14ac:dyDescent="0.35">
      <c r="H24777" s="1"/>
    </row>
    <row r="24778" spans="8:8" x14ac:dyDescent="0.35">
      <c r="H24778" s="1"/>
    </row>
    <row r="24779" spans="8:8" x14ac:dyDescent="0.35">
      <c r="H24779" s="1"/>
    </row>
    <row r="24780" spans="8:8" x14ac:dyDescent="0.35">
      <c r="H24780" s="1"/>
    </row>
    <row r="24781" spans="8:8" x14ac:dyDescent="0.35">
      <c r="H24781" s="1"/>
    </row>
    <row r="24782" spans="8:8" x14ac:dyDescent="0.35">
      <c r="H24782" s="1"/>
    </row>
    <row r="24783" spans="8:8" x14ac:dyDescent="0.35">
      <c r="H24783" s="1"/>
    </row>
    <row r="24784" spans="8:8" x14ac:dyDescent="0.35">
      <c r="H24784" s="1"/>
    </row>
    <row r="24785" spans="8:8" x14ac:dyDescent="0.35">
      <c r="H24785" s="1"/>
    </row>
    <row r="24786" spans="8:8" x14ac:dyDescent="0.35">
      <c r="H24786" s="1"/>
    </row>
    <row r="24787" spans="8:8" x14ac:dyDescent="0.35">
      <c r="H24787" s="1"/>
    </row>
    <row r="24788" spans="8:8" x14ac:dyDescent="0.35">
      <c r="H24788" s="1"/>
    </row>
    <row r="24789" spans="8:8" x14ac:dyDescent="0.35">
      <c r="H24789" s="1"/>
    </row>
    <row r="24790" spans="8:8" x14ac:dyDescent="0.35">
      <c r="H24790" s="1"/>
    </row>
    <row r="24791" spans="8:8" x14ac:dyDescent="0.35">
      <c r="H24791" s="1"/>
    </row>
    <row r="24792" spans="8:8" x14ac:dyDescent="0.35">
      <c r="H24792" s="1"/>
    </row>
    <row r="24793" spans="8:8" x14ac:dyDescent="0.35">
      <c r="H24793" s="1"/>
    </row>
    <row r="24794" spans="8:8" x14ac:dyDescent="0.35">
      <c r="H24794" s="1"/>
    </row>
    <row r="24795" spans="8:8" x14ac:dyDescent="0.35">
      <c r="H24795" s="1"/>
    </row>
    <row r="24796" spans="8:8" x14ac:dyDescent="0.35">
      <c r="H24796" s="1"/>
    </row>
    <row r="24797" spans="8:8" x14ac:dyDescent="0.35">
      <c r="H24797" s="1"/>
    </row>
    <row r="24798" spans="8:8" x14ac:dyDescent="0.35">
      <c r="H24798" s="1"/>
    </row>
    <row r="24799" spans="8:8" x14ac:dyDescent="0.35">
      <c r="H24799" s="1"/>
    </row>
    <row r="24800" spans="8:8" x14ac:dyDescent="0.35">
      <c r="H24800" s="1"/>
    </row>
    <row r="24801" spans="8:8" x14ac:dyDescent="0.35">
      <c r="H24801" s="1"/>
    </row>
    <row r="24802" spans="8:8" x14ac:dyDescent="0.35">
      <c r="H24802" s="1"/>
    </row>
    <row r="24803" spans="8:8" x14ac:dyDescent="0.35">
      <c r="H24803" s="1"/>
    </row>
    <row r="24804" spans="8:8" x14ac:dyDescent="0.35">
      <c r="H24804" s="1"/>
    </row>
    <row r="24805" spans="8:8" x14ac:dyDescent="0.35">
      <c r="H24805" s="1"/>
    </row>
    <row r="24806" spans="8:8" x14ac:dyDescent="0.35">
      <c r="H24806" s="1"/>
    </row>
    <row r="24807" spans="8:8" x14ac:dyDescent="0.35">
      <c r="H24807" s="1"/>
    </row>
    <row r="24808" spans="8:8" x14ac:dyDescent="0.35">
      <c r="H24808" s="1"/>
    </row>
    <row r="24809" spans="8:8" x14ac:dyDescent="0.35">
      <c r="H24809" s="1"/>
    </row>
    <row r="24810" spans="8:8" x14ac:dyDescent="0.35">
      <c r="H24810" s="1"/>
    </row>
    <row r="24811" spans="8:8" x14ac:dyDescent="0.35">
      <c r="H24811" s="1"/>
    </row>
    <row r="24812" spans="8:8" x14ac:dyDescent="0.35">
      <c r="H24812" s="1"/>
    </row>
    <row r="24813" spans="8:8" x14ac:dyDescent="0.35">
      <c r="H24813" s="1"/>
    </row>
    <row r="24814" spans="8:8" x14ac:dyDescent="0.35">
      <c r="H24814" s="1"/>
    </row>
    <row r="24815" spans="8:8" x14ac:dyDescent="0.35">
      <c r="H24815" s="1"/>
    </row>
    <row r="24816" spans="8:8" x14ac:dyDescent="0.35">
      <c r="H24816" s="1"/>
    </row>
    <row r="24817" spans="8:8" x14ac:dyDescent="0.35">
      <c r="H24817" s="1"/>
    </row>
    <row r="24818" spans="8:8" x14ac:dyDescent="0.35">
      <c r="H24818" s="1"/>
    </row>
    <row r="24819" spans="8:8" x14ac:dyDescent="0.35">
      <c r="H24819" s="1"/>
    </row>
    <row r="24820" spans="8:8" x14ac:dyDescent="0.35">
      <c r="H24820" s="1"/>
    </row>
    <row r="24821" spans="8:8" x14ac:dyDescent="0.35">
      <c r="H24821" s="1"/>
    </row>
    <row r="24822" spans="8:8" x14ac:dyDescent="0.35">
      <c r="H24822" s="1"/>
    </row>
    <row r="24823" spans="8:8" x14ac:dyDescent="0.35">
      <c r="H24823" s="1"/>
    </row>
    <row r="24824" spans="8:8" x14ac:dyDescent="0.35">
      <c r="H24824" s="1"/>
    </row>
    <row r="24825" spans="8:8" x14ac:dyDescent="0.35">
      <c r="H24825" s="1"/>
    </row>
    <row r="24826" spans="8:8" x14ac:dyDescent="0.35">
      <c r="H24826" s="1"/>
    </row>
    <row r="24827" spans="8:8" x14ac:dyDescent="0.35">
      <c r="H24827" s="1"/>
    </row>
    <row r="24828" spans="8:8" x14ac:dyDescent="0.35">
      <c r="H24828" s="1"/>
    </row>
    <row r="24829" spans="8:8" x14ac:dyDescent="0.35">
      <c r="H24829" s="1"/>
    </row>
    <row r="24830" spans="8:8" x14ac:dyDescent="0.35">
      <c r="H24830" s="1"/>
    </row>
    <row r="24831" spans="8:8" x14ac:dyDescent="0.35">
      <c r="H24831" s="1"/>
    </row>
    <row r="24832" spans="8:8" x14ac:dyDescent="0.35">
      <c r="H24832" s="1"/>
    </row>
    <row r="24833" spans="8:8" x14ac:dyDescent="0.35">
      <c r="H24833" s="1"/>
    </row>
    <row r="24834" spans="8:8" x14ac:dyDescent="0.35">
      <c r="H24834" s="1"/>
    </row>
    <row r="24835" spans="8:8" x14ac:dyDescent="0.35">
      <c r="H24835" s="1"/>
    </row>
    <row r="24836" spans="8:8" x14ac:dyDescent="0.35">
      <c r="H24836" s="1"/>
    </row>
    <row r="24837" spans="8:8" x14ac:dyDescent="0.35">
      <c r="H24837" s="1"/>
    </row>
    <row r="24838" spans="8:8" x14ac:dyDescent="0.35">
      <c r="H24838" s="1"/>
    </row>
    <row r="24839" spans="8:8" x14ac:dyDescent="0.35">
      <c r="H24839" s="1"/>
    </row>
    <row r="24840" spans="8:8" x14ac:dyDescent="0.35">
      <c r="H24840" s="1"/>
    </row>
    <row r="24841" spans="8:8" x14ac:dyDescent="0.35">
      <c r="H24841" s="1"/>
    </row>
    <row r="24842" spans="8:8" x14ac:dyDescent="0.35">
      <c r="H24842" s="1"/>
    </row>
    <row r="24843" spans="8:8" x14ac:dyDescent="0.35">
      <c r="H24843" s="1"/>
    </row>
    <row r="24844" spans="8:8" x14ac:dyDescent="0.35">
      <c r="H24844" s="1"/>
    </row>
    <row r="24845" spans="8:8" x14ac:dyDescent="0.35">
      <c r="H24845" s="1"/>
    </row>
    <row r="24846" spans="8:8" x14ac:dyDescent="0.35">
      <c r="H24846" s="1"/>
    </row>
    <row r="24847" spans="8:8" x14ac:dyDescent="0.35">
      <c r="H24847" s="1"/>
    </row>
    <row r="24848" spans="8:8" x14ac:dyDescent="0.35">
      <c r="H24848" s="1"/>
    </row>
    <row r="24849" spans="8:8" x14ac:dyDescent="0.35">
      <c r="H24849" s="1"/>
    </row>
    <row r="24850" spans="8:8" x14ac:dyDescent="0.35">
      <c r="H24850" s="1"/>
    </row>
    <row r="24851" spans="8:8" x14ac:dyDescent="0.35">
      <c r="H24851" s="1"/>
    </row>
    <row r="24852" spans="8:8" x14ac:dyDescent="0.35">
      <c r="H24852" s="1"/>
    </row>
    <row r="24853" spans="8:8" x14ac:dyDescent="0.35">
      <c r="H24853" s="1"/>
    </row>
    <row r="24854" spans="8:8" x14ac:dyDescent="0.35">
      <c r="H24854" s="1"/>
    </row>
    <row r="24855" spans="8:8" x14ac:dyDescent="0.35">
      <c r="H24855" s="1"/>
    </row>
    <row r="24856" spans="8:8" x14ac:dyDescent="0.35">
      <c r="H24856" s="1"/>
    </row>
    <row r="24857" spans="8:8" x14ac:dyDescent="0.35">
      <c r="H24857" s="1"/>
    </row>
    <row r="24858" spans="8:8" x14ac:dyDescent="0.35">
      <c r="H24858" s="1"/>
    </row>
    <row r="24859" spans="8:8" x14ac:dyDescent="0.35">
      <c r="H24859" s="1"/>
    </row>
    <row r="24860" spans="8:8" x14ac:dyDescent="0.35">
      <c r="H24860" s="1"/>
    </row>
    <row r="24861" spans="8:8" x14ac:dyDescent="0.35">
      <c r="H24861" s="1"/>
    </row>
    <row r="24862" spans="8:8" x14ac:dyDescent="0.35">
      <c r="H24862" s="1"/>
    </row>
    <row r="24863" spans="8:8" x14ac:dyDescent="0.35">
      <c r="H24863" s="1"/>
    </row>
    <row r="24864" spans="8:8" x14ac:dyDescent="0.35">
      <c r="H24864" s="1"/>
    </row>
    <row r="24865" spans="8:8" x14ac:dyDescent="0.35">
      <c r="H24865" s="1"/>
    </row>
    <row r="24866" spans="8:8" x14ac:dyDescent="0.35">
      <c r="H24866" s="1"/>
    </row>
    <row r="24867" spans="8:8" x14ac:dyDescent="0.35">
      <c r="H24867" s="1"/>
    </row>
    <row r="24868" spans="8:8" x14ac:dyDescent="0.35">
      <c r="H24868" s="1"/>
    </row>
    <row r="24869" spans="8:8" x14ac:dyDescent="0.35">
      <c r="H24869" s="1"/>
    </row>
    <row r="24870" spans="8:8" x14ac:dyDescent="0.35">
      <c r="H24870" s="1"/>
    </row>
    <row r="24871" spans="8:8" x14ac:dyDescent="0.35">
      <c r="H24871" s="1"/>
    </row>
    <row r="24872" spans="8:8" x14ac:dyDescent="0.35">
      <c r="H24872" s="1"/>
    </row>
    <row r="24873" spans="8:8" x14ac:dyDescent="0.35">
      <c r="H24873" s="1"/>
    </row>
    <row r="24874" spans="8:8" x14ac:dyDescent="0.35">
      <c r="H24874" s="1"/>
    </row>
    <row r="24875" spans="8:8" x14ac:dyDescent="0.35">
      <c r="H24875" s="1"/>
    </row>
    <row r="24876" spans="8:8" x14ac:dyDescent="0.35">
      <c r="H24876" s="1"/>
    </row>
    <row r="24877" spans="8:8" x14ac:dyDescent="0.35">
      <c r="H24877" s="1"/>
    </row>
    <row r="24878" spans="8:8" x14ac:dyDescent="0.35">
      <c r="H24878" s="1"/>
    </row>
    <row r="24879" spans="8:8" x14ac:dyDescent="0.35">
      <c r="H24879" s="1"/>
    </row>
    <row r="24880" spans="8:8" x14ac:dyDescent="0.35">
      <c r="H24880" s="1"/>
    </row>
    <row r="24881" spans="8:8" x14ac:dyDescent="0.35">
      <c r="H24881" s="1"/>
    </row>
    <row r="24882" spans="8:8" x14ac:dyDescent="0.35">
      <c r="H24882" s="1"/>
    </row>
    <row r="24883" spans="8:8" x14ac:dyDescent="0.35">
      <c r="H24883" s="1"/>
    </row>
    <row r="24884" spans="8:8" x14ac:dyDescent="0.35">
      <c r="H24884" s="1"/>
    </row>
    <row r="24885" spans="8:8" x14ac:dyDescent="0.35">
      <c r="H24885" s="1"/>
    </row>
    <row r="24886" spans="8:8" x14ac:dyDescent="0.35">
      <c r="H24886" s="1"/>
    </row>
    <row r="24887" spans="8:8" x14ac:dyDescent="0.35">
      <c r="H24887" s="1"/>
    </row>
    <row r="24888" spans="8:8" x14ac:dyDescent="0.35">
      <c r="H24888" s="1"/>
    </row>
    <row r="24889" spans="8:8" x14ac:dyDescent="0.35">
      <c r="H24889" s="1"/>
    </row>
    <row r="24890" spans="8:8" x14ac:dyDescent="0.35">
      <c r="H24890" s="1"/>
    </row>
    <row r="24891" spans="8:8" x14ac:dyDescent="0.35">
      <c r="H24891" s="1"/>
    </row>
    <row r="24892" spans="8:8" x14ac:dyDescent="0.35">
      <c r="H24892" s="1"/>
    </row>
    <row r="24893" spans="8:8" x14ac:dyDescent="0.35">
      <c r="H24893" s="1"/>
    </row>
    <row r="24894" spans="8:8" x14ac:dyDescent="0.35">
      <c r="H24894" s="1"/>
    </row>
    <row r="24895" spans="8:8" x14ac:dyDescent="0.35">
      <c r="H24895" s="1"/>
    </row>
    <row r="24896" spans="8:8" x14ac:dyDescent="0.35">
      <c r="H24896" s="1"/>
    </row>
    <row r="24897" spans="8:8" x14ac:dyDescent="0.35">
      <c r="H24897" s="1"/>
    </row>
    <row r="24898" spans="8:8" x14ac:dyDescent="0.35">
      <c r="H24898" s="1"/>
    </row>
    <row r="24899" spans="8:8" x14ac:dyDescent="0.35">
      <c r="H24899" s="1"/>
    </row>
    <row r="24900" spans="8:8" x14ac:dyDescent="0.35">
      <c r="H24900" s="1"/>
    </row>
    <row r="24901" spans="8:8" x14ac:dyDescent="0.35">
      <c r="H24901" s="1"/>
    </row>
    <row r="24902" spans="8:8" x14ac:dyDescent="0.35">
      <c r="H24902" s="1"/>
    </row>
    <row r="24903" spans="8:8" x14ac:dyDescent="0.35">
      <c r="H24903" s="1"/>
    </row>
    <row r="24904" spans="8:8" x14ac:dyDescent="0.35">
      <c r="H24904" s="1"/>
    </row>
    <row r="24905" spans="8:8" x14ac:dyDescent="0.35">
      <c r="H24905" s="1"/>
    </row>
    <row r="24906" spans="8:8" x14ac:dyDescent="0.35">
      <c r="H24906" s="1"/>
    </row>
    <row r="24907" spans="8:8" x14ac:dyDescent="0.35">
      <c r="H24907" s="1"/>
    </row>
    <row r="24908" spans="8:8" x14ac:dyDescent="0.35">
      <c r="H24908" s="1"/>
    </row>
    <row r="24909" spans="8:8" x14ac:dyDescent="0.35">
      <c r="H24909" s="1"/>
    </row>
    <row r="24910" spans="8:8" x14ac:dyDescent="0.35">
      <c r="H24910" s="1"/>
    </row>
    <row r="24911" spans="8:8" x14ac:dyDescent="0.35">
      <c r="H24911" s="1"/>
    </row>
    <row r="24912" spans="8:8" x14ac:dyDescent="0.35">
      <c r="H24912" s="1"/>
    </row>
    <row r="24913" spans="8:8" x14ac:dyDescent="0.35">
      <c r="H24913" s="1"/>
    </row>
    <row r="24914" spans="8:8" x14ac:dyDescent="0.35">
      <c r="H24914" s="1"/>
    </row>
    <row r="24915" spans="8:8" x14ac:dyDescent="0.35">
      <c r="H24915" s="1"/>
    </row>
    <row r="24916" spans="8:8" x14ac:dyDescent="0.35">
      <c r="H24916" s="1"/>
    </row>
    <row r="24917" spans="8:8" x14ac:dyDescent="0.35">
      <c r="H24917" s="1"/>
    </row>
    <row r="24918" spans="8:8" x14ac:dyDescent="0.35">
      <c r="H24918" s="1"/>
    </row>
    <row r="24919" spans="8:8" x14ac:dyDescent="0.35">
      <c r="H24919" s="1"/>
    </row>
    <row r="24920" spans="8:8" x14ac:dyDescent="0.35">
      <c r="H24920" s="1"/>
    </row>
    <row r="24921" spans="8:8" x14ac:dyDescent="0.35">
      <c r="H24921" s="1"/>
    </row>
    <row r="24922" spans="8:8" x14ac:dyDescent="0.35">
      <c r="H24922" s="1"/>
    </row>
    <row r="24923" spans="8:8" x14ac:dyDescent="0.35">
      <c r="H24923" s="1"/>
    </row>
    <row r="24924" spans="8:8" x14ac:dyDescent="0.35">
      <c r="H24924" s="1"/>
    </row>
    <row r="24925" spans="8:8" x14ac:dyDescent="0.35">
      <c r="H24925" s="1"/>
    </row>
    <row r="24926" spans="8:8" x14ac:dyDescent="0.35">
      <c r="H24926" s="1"/>
    </row>
    <row r="24927" spans="8:8" x14ac:dyDescent="0.35">
      <c r="H24927" s="1"/>
    </row>
    <row r="24928" spans="8:8" x14ac:dyDescent="0.35">
      <c r="H24928" s="1"/>
    </row>
    <row r="24929" spans="8:8" x14ac:dyDescent="0.35">
      <c r="H24929" s="1"/>
    </row>
    <row r="24930" spans="8:8" x14ac:dyDescent="0.35">
      <c r="H24930" s="1"/>
    </row>
    <row r="24931" spans="8:8" x14ac:dyDescent="0.35">
      <c r="H24931" s="1"/>
    </row>
    <row r="24932" spans="8:8" x14ac:dyDescent="0.35">
      <c r="H24932" s="1"/>
    </row>
    <row r="24933" spans="8:8" x14ac:dyDescent="0.35">
      <c r="H24933" s="1"/>
    </row>
    <row r="24934" spans="8:8" x14ac:dyDescent="0.35">
      <c r="H24934" s="1"/>
    </row>
    <row r="24935" spans="8:8" x14ac:dyDescent="0.35">
      <c r="H24935" s="1"/>
    </row>
    <row r="24936" spans="8:8" x14ac:dyDescent="0.35">
      <c r="H24936" s="1"/>
    </row>
    <row r="24937" spans="8:8" x14ac:dyDescent="0.35">
      <c r="H24937" s="1"/>
    </row>
    <row r="24938" spans="8:8" x14ac:dyDescent="0.35">
      <c r="H24938" s="1"/>
    </row>
    <row r="24939" spans="8:8" x14ac:dyDescent="0.35">
      <c r="H24939" s="1"/>
    </row>
    <row r="24940" spans="8:8" x14ac:dyDescent="0.35">
      <c r="H24940" s="1"/>
    </row>
    <row r="24941" spans="8:8" x14ac:dyDescent="0.35">
      <c r="H24941" s="1"/>
    </row>
    <row r="24942" spans="8:8" x14ac:dyDescent="0.35">
      <c r="H24942" s="1"/>
    </row>
    <row r="24943" spans="8:8" x14ac:dyDescent="0.35">
      <c r="H24943" s="1"/>
    </row>
    <row r="24944" spans="8:8" x14ac:dyDescent="0.35">
      <c r="H24944" s="1"/>
    </row>
    <row r="24945" spans="8:8" x14ac:dyDescent="0.35">
      <c r="H24945" s="1"/>
    </row>
    <row r="24946" spans="8:8" x14ac:dyDescent="0.35">
      <c r="H24946" s="1"/>
    </row>
    <row r="24947" spans="8:8" x14ac:dyDescent="0.35">
      <c r="H24947" s="1"/>
    </row>
    <row r="24948" spans="8:8" x14ac:dyDescent="0.35">
      <c r="H24948" s="1"/>
    </row>
    <row r="24949" spans="8:8" x14ac:dyDescent="0.35">
      <c r="H24949" s="1"/>
    </row>
    <row r="24950" spans="8:8" x14ac:dyDescent="0.35">
      <c r="H24950" s="1"/>
    </row>
    <row r="24951" spans="8:8" x14ac:dyDescent="0.35">
      <c r="H24951" s="1"/>
    </row>
    <row r="24952" spans="8:8" x14ac:dyDescent="0.35">
      <c r="H24952" s="1"/>
    </row>
    <row r="24953" spans="8:8" x14ac:dyDescent="0.35">
      <c r="H24953" s="1"/>
    </row>
    <row r="24954" spans="8:8" x14ac:dyDescent="0.35">
      <c r="H24954" s="1"/>
    </row>
    <row r="24955" spans="8:8" x14ac:dyDescent="0.35">
      <c r="H24955" s="1"/>
    </row>
    <row r="24956" spans="8:8" x14ac:dyDescent="0.35">
      <c r="H24956" s="1"/>
    </row>
    <row r="24957" spans="8:8" x14ac:dyDescent="0.35">
      <c r="H24957" s="1"/>
    </row>
    <row r="24958" spans="8:8" x14ac:dyDescent="0.35">
      <c r="H24958" s="1"/>
    </row>
    <row r="24959" spans="8:8" x14ac:dyDescent="0.35">
      <c r="H24959" s="1"/>
    </row>
    <row r="24960" spans="8:8" x14ac:dyDescent="0.35">
      <c r="H24960" s="1"/>
    </row>
    <row r="24961" spans="8:8" x14ac:dyDescent="0.35">
      <c r="H24961" s="1"/>
    </row>
    <row r="24962" spans="8:8" x14ac:dyDescent="0.35">
      <c r="H24962" s="1"/>
    </row>
    <row r="24963" spans="8:8" x14ac:dyDescent="0.35">
      <c r="H24963" s="1"/>
    </row>
    <row r="24964" spans="8:8" x14ac:dyDescent="0.35">
      <c r="H24964" s="1"/>
    </row>
    <row r="24965" spans="8:8" x14ac:dyDescent="0.35">
      <c r="H24965" s="1"/>
    </row>
    <row r="24966" spans="8:8" x14ac:dyDescent="0.35">
      <c r="H24966" s="1"/>
    </row>
    <row r="24967" spans="8:8" x14ac:dyDescent="0.35">
      <c r="H24967" s="1"/>
    </row>
    <row r="24968" spans="8:8" x14ac:dyDescent="0.35">
      <c r="H24968" s="1"/>
    </row>
    <row r="24969" spans="8:8" x14ac:dyDescent="0.35">
      <c r="H24969" s="1"/>
    </row>
    <row r="24970" spans="8:8" x14ac:dyDescent="0.35">
      <c r="H24970" s="1"/>
    </row>
    <row r="24971" spans="8:8" x14ac:dyDescent="0.35">
      <c r="H24971" s="1"/>
    </row>
    <row r="24972" spans="8:8" x14ac:dyDescent="0.35">
      <c r="H24972" s="1"/>
    </row>
    <row r="24973" spans="8:8" x14ac:dyDescent="0.35">
      <c r="H24973" s="1"/>
    </row>
    <row r="24974" spans="8:8" x14ac:dyDescent="0.35">
      <c r="H24974" s="1"/>
    </row>
    <row r="24975" spans="8:8" x14ac:dyDescent="0.35">
      <c r="H24975" s="1"/>
    </row>
    <row r="24976" spans="8:8" x14ac:dyDescent="0.35">
      <c r="H24976" s="1"/>
    </row>
    <row r="24977" spans="8:8" x14ac:dyDescent="0.35">
      <c r="H24977" s="1"/>
    </row>
    <row r="24978" spans="8:8" x14ac:dyDescent="0.35">
      <c r="H24978" s="1"/>
    </row>
    <row r="24979" spans="8:8" x14ac:dyDescent="0.35">
      <c r="H24979" s="1"/>
    </row>
    <row r="24980" spans="8:8" x14ac:dyDescent="0.35">
      <c r="H24980" s="1"/>
    </row>
    <row r="24981" spans="8:8" x14ac:dyDescent="0.35">
      <c r="H24981" s="1"/>
    </row>
    <row r="24982" spans="8:8" x14ac:dyDescent="0.35">
      <c r="H24982" s="1"/>
    </row>
    <row r="24983" spans="8:8" x14ac:dyDescent="0.35">
      <c r="H24983" s="1"/>
    </row>
    <row r="24984" spans="8:8" x14ac:dyDescent="0.35">
      <c r="H24984" s="1"/>
    </row>
    <row r="24985" spans="8:8" x14ac:dyDescent="0.35">
      <c r="H24985" s="1"/>
    </row>
    <row r="24986" spans="8:8" x14ac:dyDescent="0.35">
      <c r="H24986" s="1"/>
    </row>
    <row r="24987" spans="8:8" x14ac:dyDescent="0.35">
      <c r="H24987" s="1"/>
    </row>
    <row r="24988" spans="8:8" x14ac:dyDescent="0.35">
      <c r="H24988" s="1"/>
    </row>
    <row r="24989" spans="8:8" x14ac:dyDescent="0.35">
      <c r="H24989" s="1"/>
    </row>
    <row r="24990" spans="8:8" x14ac:dyDescent="0.35">
      <c r="H24990" s="1"/>
    </row>
    <row r="24991" spans="8:8" x14ac:dyDescent="0.35">
      <c r="H24991" s="1"/>
    </row>
    <row r="24992" spans="8:8" x14ac:dyDescent="0.35">
      <c r="H24992" s="1"/>
    </row>
    <row r="24993" spans="8:8" x14ac:dyDescent="0.35">
      <c r="H24993" s="1"/>
    </row>
    <row r="24994" spans="8:8" x14ac:dyDescent="0.35">
      <c r="H24994" s="1"/>
    </row>
    <row r="24995" spans="8:8" x14ac:dyDescent="0.35">
      <c r="H24995" s="1"/>
    </row>
    <row r="24996" spans="8:8" x14ac:dyDescent="0.35">
      <c r="H24996" s="1"/>
    </row>
    <row r="24997" spans="8:8" x14ac:dyDescent="0.35">
      <c r="H24997" s="1"/>
    </row>
    <row r="24998" spans="8:8" x14ac:dyDescent="0.35">
      <c r="H24998" s="1"/>
    </row>
    <row r="24999" spans="8:8" x14ac:dyDescent="0.35">
      <c r="H24999" s="1"/>
    </row>
    <row r="25000" spans="8:8" x14ac:dyDescent="0.35">
      <c r="H25000" s="1"/>
    </row>
    <row r="25001" spans="8:8" x14ac:dyDescent="0.35">
      <c r="H25001" s="1"/>
    </row>
    <row r="25002" spans="8:8" x14ac:dyDescent="0.35">
      <c r="H25002" s="1"/>
    </row>
    <row r="25003" spans="8:8" x14ac:dyDescent="0.35">
      <c r="H25003" s="1"/>
    </row>
    <row r="25004" spans="8:8" x14ac:dyDescent="0.35">
      <c r="H25004" s="1"/>
    </row>
    <row r="25005" spans="8:8" x14ac:dyDescent="0.35">
      <c r="H25005" s="1"/>
    </row>
    <row r="25006" spans="8:8" x14ac:dyDescent="0.35">
      <c r="H25006" s="1"/>
    </row>
    <row r="25007" spans="8:8" x14ac:dyDescent="0.35">
      <c r="H25007" s="1"/>
    </row>
    <row r="25008" spans="8:8" x14ac:dyDescent="0.35">
      <c r="H25008" s="1"/>
    </row>
    <row r="25009" spans="8:8" x14ac:dyDescent="0.35">
      <c r="H25009" s="1"/>
    </row>
    <row r="25010" spans="8:8" x14ac:dyDescent="0.35">
      <c r="H25010" s="1"/>
    </row>
    <row r="25011" spans="8:8" x14ac:dyDescent="0.35">
      <c r="H25011" s="1"/>
    </row>
    <row r="25012" spans="8:8" x14ac:dyDescent="0.35">
      <c r="H25012" s="1"/>
    </row>
    <row r="25013" spans="8:8" x14ac:dyDescent="0.35">
      <c r="H25013" s="1"/>
    </row>
    <row r="25014" spans="8:8" x14ac:dyDescent="0.35">
      <c r="H25014" s="1"/>
    </row>
    <row r="25015" spans="8:8" x14ac:dyDescent="0.35">
      <c r="H25015" s="1"/>
    </row>
    <row r="25016" spans="8:8" x14ac:dyDescent="0.35">
      <c r="H25016" s="1"/>
    </row>
    <row r="25017" spans="8:8" x14ac:dyDescent="0.35">
      <c r="H25017" s="1"/>
    </row>
    <row r="25018" spans="8:8" x14ac:dyDescent="0.35">
      <c r="H25018" s="1"/>
    </row>
    <row r="25019" spans="8:8" x14ac:dyDescent="0.35">
      <c r="H25019" s="1"/>
    </row>
    <row r="25020" spans="8:8" x14ac:dyDescent="0.35">
      <c r="H25020" s="1"/>
    </row>
    <row r="25021" spans="8:8" x14ac:dyDescent="0.35">
      <c r="H25021" s="1"/>
    </row>
    <row r="25022" spans="8:8" x14ac:dyDescent="0.35">
      <c r="H25022" s="1"/>
    </row>
    <row r="25023" spans="8:8" x14ac:dyDescent="0.35">
      <c r="H25023" s="1"/>
    </row>
    <row r="25024" spans="8:8" x14ac:dyDescent="0.35">
      <c r="H25024" s="1"/>
    </row>
    <row r="25025" spans="8:8" x14ac:dyDescent="0.35">
      <c r="H25025" s="1"/>
    </row>
    <row r="25026" spans="8:8" x14ac:dyDescent="0.35">
      <c r="H25026" s="1"/>
    </row>
    <row r="25027" spans="8:8" x14ac:dyDescent="0.35">
      <c r="H25027" s="1"/>
    </row>
    <row r="25028" spans="8:8" x14ac:dyDescent="0.35">
      <c r="H25028" s="1"/>
    </row>
    <row r="25029" spans="8:8" x14ac:dyDescent="0.35">
      <c r="H25029" s="1"/>
    </row>
    <row r="25030" spans="8:8" x14ac:dyDescent="0.35">
      <c r="H25030" s="1"/>
    </row>
    <row r="25031" spans="8:8" x14ac:dyDescent="0.35">
      <c r="H25031" s="1"/>
    </row>
    <row r="25032" spans="8:8" x14ac:dyDescent="0.35">
      <c r="H25032" s="1"/>
    </row>
    <row r="25033" spans="8:8" x14ac:dyDescent="0.35">
      <c r="H25033" s="1"/>
    </row>
    <row r="25034" spans="8:8" x14ac:dyDescent="0.35">
      <c r="H25034" s="1"/>
    </row>
    <row r="25035" spans="8:8" x14ac:dyDescent="0.35">
      <c r="H25035" s="1"/>
    </row>
    <row r="25036" spans="8:8" x14ac:dyDescent="0.35">
      <c r="H25036" s="1"/>
    </row>
    <row r="25037" spans="8:8" x14ac:dyDescent="0.35">
      <c r="H25037" s="1"/>
    </row>
    <row r="25038" spans="8:8" x14ac:dyDescent="0.35">
      <c r="H25038" s="1"/>
    </row>
    <row r="25039" spans="8:8" x14ac:dyDescent="0.35">
      <c r="H25039" s="1"/>
    </row>
    <row r="25040" spans="8:8" x14ac:dyDescent="0.35">
      <c r="H25040" s="1"/>
    </row>
    <row r="25041" spans="8:8" x14ac:dyDescent="0.35">
      <c r="H25041" s="1"/>
    </row>
    <row r="25042" spans="8:8" x14ac:dyDescent="0.35">
      <c r="H25042" s="1"/>
    </row>
    <row r="25043" spans="8:8" x14ac:dyDescent="0.35">
      <c r="H25043" s="1"/>
    </row>
    <row r="25044" spans="8:8" x14ac:dyDescent="0.35">
      <c r="H25044" s="1"/>
    </row>
    <row r="25045" spans="8:8" x14ac:dyDescent="0.35">
      <c r="H25045" s="1"/>
    </row>
    <row r="25046" spans="8:8" x14ac:dyDescent="0.35">
      <c r="H25046" s="1"/>
    </row>
    <row r="25047" spans="8:8" x14ac:dyDescent="0.35">
      <c r="H25047" s="1"/>
    </row>
    <row r="25048" spans="8:8" x14ac:dyDescent="0.35">
      <c r="H25048" s="1"/>
    </row>
    <row r="25049" spans="8:8" x14ac:dyDescent="0.35">
      <c r="H25049" s="1"/>
    </row>
    <row r="25050" spans="8:8" x14ac:dyDescent="0.35">
      <c r="H25050" s="1"/>
    </row>
    <row r="25051" spans="8:8" x14ac:dyDescent="0.35">
      <c r="H25051" s="1"/>
    </row>
    <row r="25052" spans="8:8" x14ac:dyDescent="0.35">
      <c r="H25052" s="1"/>
    </row>
    <row r="25053" spans="8:8" x14ac:dyDescent="0.35">
      <c r="H25053" s="1"/>
    </row>
    <row r="25054" spans="8:8" x14ac:dyDescent="0.35">
      <c r="H25054" s="1"/>
    </row>
    <row r="25055" spans="8:8" x14ac:dyDescent="0.35">
      <c r="H25055" s="1"/>
    </row>
    <row r="25056" spans="8:8" x14ac:dyDescent="0.35">
      <c r="H25056" s="1"/>
    </row>
    <row r="25057" spans="8:8" x14ac:dyDescent="0.35">
      <c r="H25057" s="1"/>
    </row>
    <row r="25058" spans="8:8" x14ac:dyDescent="0.35">
      <c r="H25058" s="1"/>
    </row>
    <row r="25059" spans="8:8" x14ac:dyDescent="0.35">
      <c r="H25059" s="1"/>
    </row>
    <row r="25060" spans="8:8" x14ac:dyDescent="0.35">
      <c r="H25060" s="1"/>
    </row>
    <row r="25061" spans="8:8" x14ac:dyDescent="0.35">
      <c r="H25061" s="1"/>
    </row>
    <row r="25062" spans="8:8" x14ac:dyDescent="0.35">
      <c r="H25062" s="1"/>
    </row>
    <row r="25063" spans="8:8" x14ac:dyDescent="0.35">
      <c r="H25063" s="1"/>
    </row>
    <row r="25064" spans="8:8" x14ac:dyDescent="0.35">
      <c r="H25064" s="1"/>
    </row>
    <row r="25065" spans="8:8" x14ac:dyDescent="0.35">
      <c r="H25065" s="1"/>
    </row>
    <row r="25066" spans="8:8" x14ac:dyDescent="0.35">
      <c r="H25066" s="1"/>
    </row>
    <row r="25067" spans="8:8" x14ac:dyDescent="0.35">
      <c r="H25067" s="1"/>
    </row>
    <row r="25068" spans="8:8" x14ac:dyDescent="0.35">
      <c r="H25068" s="1"/>
    </row>
    <row r="25069" spans="8:8" x14ac:dyDescent="0.35">
      <c r="H25069" s="1"/>
    </row>
    <row r="25070" spans="8:8" x14ac:dyDescent="0.35">
      <c r="H25070" s="1"/>
    </row>
    <row r="25071" spans="8:8" x14ac:dyDescent="0.35">
      <c r="H25071" s="1"/>
    </row>
    <row r="25072" spans="8:8" x14ac:dyDescent="0.35">
      <c r="H25072" s="1"/>
    </row>
    <row r="25073" spans="8:8" x14ac:dyDescent="0.35">
      <c r="H25073" s="1"/>
    </row>
    <row r="25074" spans="8:8" x14ac:dyDescent="0.35">
      <c r="H25074" s="1"/>
    </row>
    <row r="25075" spans="8:8" x14ac:dyDescent="0.35">
      <c r="H25075" s="1"/>
    </row>
    <row r="25076" spans="8:8" x14ac:dyDescent="0.35">
      <c r="H25076" s="1"/>
    </row>
    <row r="25077" spans="8:8" x14ac:dyDescent="0.35">
      <c r="H25077" s="1"/>
    </row>
    <row r="25078" spans="8:8" x14ac:dyDescent="0.35">
      <c r="H25078" s="1"/>
    </row>
    <row r="25079" spans="8:8" x14ac:dyDescent="0.35">
      <c r="H25079" s="1"/>
    </row>
    <row r="25080" spans="8:8" x14ac:dyDescent="0.35">
      <c r="H25080" s="1"/>
    </row>
    <row r="25081" spans="8:8" x14ac:dyDescent="0.35">
      <c r="H25081" s="1"/>
    </row>
    <row r="25082" spans="8:8" x14ac:dyDescent="0.35">
      <c r="H25082" s="1"/>
    </row>
    <row r="25083" spans="8:8" x14ac:dyDescent="0.35">
      <c r="H25083" s="1"/>
    </row>
    <row r="25084" spans="8:8" x14ac:dyDescent="0.35">
      <c r="H25084" s="1"/>
    </row>
    <row r="25085" spans="8:8" x14ac:dyDescent="0.35">
      <c r="H25085" s="1"/>
    </row>
    <row r="25086" spans="8:8" x14ac:dyDescent="0.35">
      <c r="H25086" s="1"/>
    </row>
    <row r="25087" spans="8:8" x14ac:dyDescent="0.35">
      <c r="H25087" s="1"/>
    </row>
    <row r="25088" spans="8:8" x14ac:dyDescent="0.35">
      <c r="H25088" s="1"/>
    </row>
    <row r="25089" spans="8:8" x14ac:dyDescent="0.35">
      <c r="H25089" s="1"/>
    </row>
    <row r="25090" spans="8:8" x14ac:dyDescent="0.35">
      <c r="H25090" s="1"/>
    </row>
    <row r="25091" spans="8:8" x14ac:dyDescent="0.35">
      <c r="H25091" s="1"/>
    </row>
    <row r="25092" spans="8:8" x14ac:dyDescent="0.35">
      <c r="H25092" s="1"/>
    </row>
    <row r="25093" spans="8:8" x14ac:dyDescent="0.35">
      <c r="H25093" s="1"/>
    </row>
    <row r="25094" spans="8:8" x14ac:dyDescent="0.35">
      <c r="H25094" s="1"/>
    </row>
    <row r="25095" spans="8:8" x14ac:dyDescent="0.35">
      <c r="H25095" s="1"/>
    </row>
    <row r="25096" spans="8:8" x14ac:dyDescent="0.35">
      <c r="H25096" s="1"/>
    </row>
    <row r="25097" spans="8:8" x14ac:dyDescent="0.35">
      <c r="H25097" s="1"/>
    </row>
    <row r="25098" spans="8:8" x14ac:dyDescent="0.35">
      <c r="H25098" s="1"/>
    </row>
    <row r="25099" spans="8:8" x14ac:dyDescent="0.35">
      <c r="H25099" s="1"/>
    </row>
    <row r="25100" spans="8:8" x14ac:dyDescent="0.35">
      <c r="H25100" s="1"/>
    </row>
    <row r="25101" spans="8:8" x14ac:dyDescent="0.35">
      <c r="H25101" s="1"/>
    </row>
    <row r="25102" spans="8:8" x14ac:dyDescent="0.35">
      <c r="H25102" s="1"/>
    </row>
    <row r="25103" spans="8:8" x14ac:dyDescent="0.35">
      <c r="H25103" s="1"/>
    </row>
    <row r="25104" spans="8:8" x14ac:dyDescent="0.35">
      <c r="H25104" s="1"/>
    </row>
    <row r="25105" spans="8:8" x14ac:dyDescent="0.35">
      <c r="H25105" s="1"/>
    </row>
    <row r="25106" spans="8:8" x14ac:dyDescent="0.35">
      <c r="H25106" s="1"/>
    </row>
    <row r="25107" spans="8:8" x14ac:dyDescent="0.35">
      <c r="H25107" s="1"/>
    </row>
    <row r="25108" spans="8:8" x14ac:dyDescent="0.35">
      <c r="H25108" s="1"/>
    </row>
    <row r="25109" spans="8:8" x14ac:dyDescent="0.35">
      <c r="H25109" s="1"/>
    </row>
    <row r="25110" spans="8:8" x14ac:dyDescent="0.35">
      <c r="H25110" s="1"/>
    </row>
    <row r="25111" spans="8:8" x14ac:dyDescent="0.35">
      <c r="H25111" s="1"/>
    </row>
    <row r="25112" spans="8:8" x14ac:dyDescent="0.35">
      <c r="H25112" s="1"/>
    </row>
    <row r="25113" spans="8:8" x14ac:dyDescent="0.35">
      <c r="H25113" s="1"/>
    </row>
    <row r="25114" spans="8:8" x14ac:dyDescent="0.35">
      <c r="H25114" s="1"/>
    </row>
    <row r="25115" spans="8:8" x14ac:dyDescent="0.35">
      <c r="H25115" s="1"/>
    </row>
    <row r="25116" spans="8:8" x14ac:dyDescent="0.35">
      <c r="H25116" s="1"/>
    </row>
    <row r="25117" spans="8:8" x14ac:dyDescent="0.35">
      <c r="H25117" s="1"/>
    </row>
    <row r="25118" spans="8:8" x14ac:dyDescent="0.35">
      <c r="H25118" s="1"/>
    </row>
    <row r="25119" spans="8:8" x14ac:dyDescent="0.35">
      <c r="H25119" s="1"/>
    </row>
    <row r="25120" spans="8:8" x14ac:dyDescent="0.35">
      <c r="H25120" s="1"/>
    </row>
    <row r="25121" spans="8:8" x14ac:dyDescent="0.35">
      <c r="H25121" s="1"/>
    </row>
    <row r="25122" spans="8:8" x14ac:dyDescent="0.35">
      <c r="H25122" s="1"/>
    </row>
    <row r="25123" spans="8:8" x14ac:dyDescent="0.35">
      <c r="H25123" s="1"/>
    </row>
    <row r="25124" spans="8:8" x14ac:dyDescent="0.35">
      <c r="H25124" s="1"/>
    </row>
    <row r="25125" spans="8:8" x14ac:dyDescent="0.35">
      <c r="H25125" s="1"/>
    </row>
    <row r="25126" spans="8:8" x14ac:dyDescent="0.35">
      <c r="H25126" s="1"/>
    </row>
    <row r="25127" spans="8:8" x14ac:dyDescent="0.35">
      <c r="H25127" s="1"/>
    </row>
    <row r="25128" spans="8:8" x14ac:dyDescent="0.35">
      <c r="H25128" s="1"/>
    </row>
    <row r="25129" spans="8:8" x14ac:dyDescent="0.35">
      <c r="H25129" s="1"/>
    </row>
    <row r="25130" spans="8:8" x14ac:dyDescent="0.35">
      <c r="H25130" s="1"/>
    </row>
    <row r="25131" spans="8:8" x14ac:dyDescent="0.35">
      <c r="H25131" s="1"/>
    </row>
    <row r="25132" spans="8:8" x14ac:dyDescent="0.35">
      <c r="H25132" s="1"/>
    </row>
    <row r="25133" spans="8:8" x14ac:dyDescent="0.35">
      <c r="H25133" s="1"/>
    </row>
    <row r="25134" spans="8:8" x14ac:dyDescent="0.35">
      <c r="H25134" s="1"/>
    </row>
    <row r="25135" spans="8:8" x14ac:dyDescent="0.35">
      <c r="H25135" s="1"/>
    </row>
    <row r="25136" spans="8:8" x14ac:dyDescent="0.35">
      <c r="H25136" s="1"/>
    </row>
    <row r="25137" spans="8:8" x14ac:dyDescent="0.35">
      <c r="H25137" s="1"/>
    </row>
    <row r="25138" spans="8:8" x14ac:dyDescent="0.35">
      <c r="H25138" s="1"/>
    </row>
    <row r="25139" spans="8:8" x14ac:dyDescent="0.35">
      <c r="H25139" s="1"/>
    </row>
    <row r="25140" spans="8:8" x14ac:dyDescent="0.35">
      <c r="H25140" s="1"/>
    </row>
    <row r="25141" spans="8:8" x14ac:dyDescent="0.35">
      <c r="H25141" s="1"/>
    </row>
    <row r="25142" spans="8:8" x14ac:dyDescent="0.35">
      <c r="H25142" s="1"/>
    </row>
    <row r="25143" spans="8:8" x14ac:dyDescent="0.35">
      <c r="H25143" s="1"/>
    </row>
    <row r="25144" spans="8:8" x14ac:dyDescent="0.35">
      <c r="H25144" s="1"/>
    </row>
    <row r="25145" spans="8:8" x14ac:dyDescent="0.35">
      <c r="H25145" s="1"/>
    </row>
    <row r="25146" spans="8:8" x14ac:dyDescent="0.35">
      <c r="H25146" s="1"/>
    </row>
    <row r="25147" spans="8:8" x14ac:dyDescent="0.35">
      <c r="H25147" s="1"/>
    </row>
    <row r="25148" spans="8:8" x14ac:dyDescent="0.35">
      <c r="H25148" s="1"/>
    </row>
    <row r="25149" spans="8:8" x14ac:dyDescent="0.35">
      <c r="H25149" s="1"/>
    </row>
    <row r="25150" spans="8:8" x14ac:dyDescent="0.35">
      <c r="H25150" s="1"/>
    </row>
    <row r="25151" spans="8:8" x14ac:dyDescent="0.35">
      <c r="H25151" s="1"/>
    </row>
    <row r="25152" spans="8:8" x14ac:dyDescent="0.35">
      <c r="H25152" s="1"/>
    </row>
    <row r="25153" spans="8:8" x14ac:dyDescent="0.35">
      <c r="H25153" s="1"/>
    </row>
    <row r="25154" spans="8:8" x14ac:dyDescent="0.35">
      <c r="H25154" s="1"/>
    </row>
    <row r="25155" spans="8:8" x14ac:dyDescent="0.35">
      <c r="H25155" s="1"/>
    </row>
    <row r="25156" spans="8:8" x14ac:dyDescent="0.35">
      <c r="H25156" s="1"/>
    </row>
    <row r="25157" spans="8:8" x14ac:dyDescent="0.35">
      <c r="H25157" s="1"/>
    </row>
    <row r="25158" spans="8:8" x14ac:dyDescent="0.35">
      <c r="H25158" s="1"/>
    </row>
    <row r="25159" spans="8:8" x14ac:dyDescent="0.35">
      <c r="H25159" s="1"/>
    </row>
    <row r="25160" spans="8:8" x14ac:dyDescent="0.35">
      <c r="H25160" s="1"/>
    </row>
    <row r="25161" spans="8:8" x14ac:dyDescent="0.35">
      <c r="H25161" s="1"/>
    </row>
    <row r="25162" spans="8:8" x14ac:dyDescent="0.35">
      <c r="H25162" s="1"/>
    </row>
    <row r="25163" spans="8:8" x14ac:dyDescent="0.35">
      <c r="H25163" s="1"/>
    </row>
    <row r="25164" spans="8:8" x14ac:dyDescent="0.35">
      <c r="H25164" s="1"/>
    </row>
    <row r="25165" spans="8:8" x14ac:dyDescent="0.35">
      <c r="H25165" s="1"/>
    </row>
    <row r="25166" spans="8:8" x14ac:dyDescent="0.35">
      <c r="H25166" s="1"/>
    </row>
    <row r="25167" spans="8:8" x14ac:dyDescent="0.35">
      <c r="H25167" s="1"/>
    </row>
    <row r="25168" spans="8:8" x14ac:dyDescent="0.35">
      <c r="H25168" s="1"/>
    </row>
    <row r="25169" spans="8:8" x14ac:dyDescent="0.35">
      <c r="H25169" s="1"/>
    </row>
    <row r="25170" spans="8:8" x14ac:dyDescent="0.35">
      <c r="H25170" s="1"/>
    </row>
    <row r="25171" spans="8:8" x14ac:dyDescent="0.35">
      <c r="H25171" s="1"/>
    </row>
    <row r="25172" spans="8:8" x14ac:dyDescent="0.35">
      <c r="H25172" s="1"/>
    </row>
    <row r="25173" spans="8:8" x14ac:dyDescent="0.35">
      <c r="H25173" s="1"/>
    </row>
    <row r="25174" spans="8:8" x14ac:dyDescent="0.35">
      <c r="H25174" s="1"/>
    </row>
    <row r="25175" spans="8:8" x14ac:dyDescent="0.35">
      <c r="H25175" s="1"/>
    </row>
    <row r="25176" spans="8:8" x14ac:dyDescent="0.35">
      <c r="H25176" s="1"/>
    </row>
    <row r="25177" spans="8:8" x14ac:dyDescent="0.35">
      <c r="H25177" s="1"/>
    </row>
    <row r="25178" spans="8:8" x14ac:dyDescent="0.35">
      <c r="H25178" s="1"/>
    </row>
    <row r="25179" spans="8:8" x14ac:dyDescent="0.35">
      <c r="H25179" s="1"/>
    </row>
    <row r="25180" spans="8:8" x14ac:dyDescent="0.35">
      <c r="H25180" s="1"/>
    </row>
    <row r="25181" spans="8:8" x14ac:dyDescent="0.35">
      <c r="H25181" s="1"/>
    </row>
    <row r="25182" spans="8:8" x14ac:dyDescent="0.35">
      <c r="H25182" s="1"/>
    </row>
    <row r="25183" spans="8:8" x14ac:dyDescent="0.35">
      <c r="H25183" s="1"/>
    </row>
    <row r="25184" spans="8:8" x14ac:dyDescent="0.35">
      <c r="H25184" s="1"/>
    </row>
    <row r="25185" spans="8:8" x14ac:dyDescent="0.35">
      <c r="H25185" s="1"/>
    </row>
    <row r="25186" spans="8:8" x14ac:dyDescent="0.35">
      <c r="H25186" s="1"/>
    </row>
    <row r="25187" spans="8:8" x14ac:dyDescent="0.35">
      <c r="H25187" s="1"/>
    </row>
    <row r="25188" spans="8:8" x14ac:dyDescent="0.35">
      <c r="H25188" s="1"/>
    </row>
    <row r="25189" spans="8:8" x14ac:dyDescent="0.35">
      <c r="H25189" s="1"/>
    </row>
    <row r="25190" spans="8:8" x14ac:dyDescent="0.35">
      <c r="H25190" s="1"/>
    </row>
    <row r="25191" spans="8:8" x14ac:dyDescent="0.35">
      <c r="H25191" s="1"/>
    </row>
    <row r="25192" spans="8:8" x14ac:dyDescent="0.35">
      <c r="H25192" s="1"/>
    </row>
    <row r="25193" spans="8:8" x14ac:dyDescent="0.35">
      <c r="H25193" s="1"/>
    </row>
    <row r="25194" spans="8:8" x14ac:dyDescent="0.35">
      <c r="H25194" s="1"/>
    </row>
    <row r="25195" spans="8:8" x14ac:dyDescent="0.35">
      <c r="H25195" s="1"/>
    </row>
    <row r="25196" spans="8:8" x14ac:dyDescent="0.35">
      <c r="H25196" s="1"/>
    </row>
    <row r="25197" spans="8:8" x14ac:dyDescent="0.35">
      <c r="H25197" s="1"/>
    </row>
    <row r="25198" spans="8:8" x14ac:dyDescent="0.35">
      <c r="H25198" s="1"/>
    </row>
    <row r="25199" spans="8:8" x14ac:dyDescent="0.35">
      <c r="H25199" s="1"/>
    </row>
    <row r="25200" spans="8:8" x14ac:dyDescent="0.35">
      <c r="H25200" s="1"/>
    </row>
    <row r="25201" spans="8:8" x14ac:dyDescent="0.35">
      <c r="H25201" s="1"/>
    </row>
    <row r="25202" spans="8:8" x14ac:dyDescent="0.35">
      <c r="H25202" s="1"/>
    </row>
    <row r="25203" spans="8:8" x14ac:dyDescent="0.35">
      <c r="H25203" s="1"/>
    </row>
    <row r="25204" spans="8:8" x14ac:dyDescent="0.35">
      <c r="H25204" s="1"/>
    </row>
    <row r="25205" spans="8:8" x14ac:dyDescent="0.35">
      <c r="H25205" s="1"/>
    </row>
    <row r="25206" spans="8:8" x14ac:dyDescent="0.35">
      <c r="H25206" s="1"/>
    </row>
    <row r="25207" spans="8:8" x14ac:dyDescent="0.35">
      <c r="H25207" s="1"/>
    </row>
    <row r="25208" spans="8:8" x14ac:dyDescent="0.35">
      <c r="H25208" s="1"/>
    </row>
    <row r="25209" spans="8:8" x14ac:dyDescent="0.35">
      <c r="H25209" s="1"/>
    </row>
    <row r="25210" spans="8:8" x14ac:dyDescent="0.35">
      <c r="H25210" s="1"/>
    </row>
    <row r="25211" spans="8:8" x14ac:dyDescent="0.35">
      <c r="H25211" s="1"/>
    </row>
    <row r="25212" spans="8:8" x14ac:dyDescent="0.35">
      <c r="H25212" s="1"/>
    </row>
    <row r="25213" spans="8:8" x14ac:dyDescent="0.35">
      <c r="H25213" s="1"/>
    </row>
    <row r="25214" spans="8:8" x14ac:dyDescent="0.35">
      <c r="H25214" s="1"/>
    </row>
    <row r="25215" spans="8:8" x14ac:dyDescent="0.35">
      <c r="H25215" s="1"/>
    </row>
    <row r="25216" spans="8:8" x14ac:dyDescent="0.35">
      <c r="H25216" s="1"/>
    </row>
    <row r="25217" spans="8:8" x14ac:dyDescent="0.35">
      <c r="H25217" s="1"/>
    </row>
    <row r="25218" spans="8:8" x14ac:dyDescent="0.35">
      <c r="H25218" s="1"/>
    </row>
    <row r="25219" spans="8:8" x14ac:dyDescent="0.35">
      <c r="H25219" s="1"/>
    </row>
    <row r="25220" spans="8:8" x14ac:dyDescent="0.35">
      <c r="H25220" s="1"/>
    </row>
    <row r="25221" spans="8:8" x14ac:dyDescent="0.35">
      <c r="H25221" s="1"/>
    </row>
    <row r="25222" spans="8:8" x14ac:dyDescent="0.35">
      <c r="H25222" s="1"/>
    </row>
    <row r="25223" spans="8:8" x14ac:dyDescent="0.35">
      <c r="H25223" s="1"/>
    </row>
    <row r="25224" spans="8:8" x14ac:dyDescent="0.35">
      <c r="H25224" s="1"/>
    </row>
    <row r="25225" spans="8:8" x14ac:dyDescent="0.35">
      <c r="H25225" s="1"/>
    </row>
    <row r="25226" spans="8:8" x14ac:dyDescent="0.35">
      <c r="H25226" s="1"/>
    </row>
    <row r="25227" spans="8:8" x14ac:dyDescent="0.35">
      <c r="H25227" s="1"/>
    </row>
    <row r="25228" spans="8:8" x14ac:dyDescent="0.35">
      <c r="H25228" s="1"/>
    </row>
    <row r="25229" spans="8:8" x14ac:dyDescent="0.35">
      <c r="H25229" s="1"/>
    </row>
    <row r="25230" spans="8:8" x14ac:dyDescent="0.35">
      <c r="H25230" s="1"/>
    </row>
    <row r="25231" spans="8:8" x14ac:dyDescent="0.35">
      <c r="H25231" s="1"/>
    </row>
    <row r="25232" spans="8:8" x14ac:dyDescent="0.35">
      <c r="H25232" s="1"/>
    </row>
    <row r="25233" spans="8:8" x14ac:dyDescent="0.35">
      <c r="H25233" s="1"/>
    </row>
    <row r="25234" spans="8:8" x14ac:dyDescent="0.35">
      <c r="H25234" s="1"/>
    </row>
    <row r="25235" spans="8:8" x14ac:dyDescent="0.35">
      <c r="H25235" s="1"/>
    </row>
    <row r="25236" spans="8:8" x14ac:dyDescent="0.35">
      <c r="H25236" s="1"/>
    </row>
    <row r="25237" spans="8:8" x14ac:dyDescent="0.35">
      <c r="H25237" s="1"/>
    </row>
    <row r="25238" spans="8:8" x14ac:dyDescent="0.35">
      <c r="H25238" s="1"/>
    </row>
    <row r="25239" spans="8:8" x14ac:dyDescent="0.35">
      <c r="H25239" s="1"/>
    </row>
    <row r="25240" spans="8:8" x14ac:dyDescent="0.35">
      <c r="H25240" s="1"/>
    </row>
    <row r="25241" spans="8:8" x14ac:dyDescent="0.35">
      <c r="H25241" s="1"/>
    </row>
    <row r="25242" spans="8:8" x14ac:dyDescent="0.35">
      <c r="H25242" s="1"/>
    </row>
    <row r="25243" spans="8:8" x14ac:dyDescent="0.35">
      <c r="H25243" s="1"/>
    </row>
    <row r="25244" spans="8:8" x14ac:dyDescent="0.35">
      <c r="H25244" s="1"/>
    </row>
    <row r="25245" spans="8:8" x14ac:dyDescent="0.35">
      <c r="H25245" s="1"/>
    </row>
    <row r="25246" spans="8:8" x14ac:dyDescent="0.35">
      <c r="H25246" s="1"/>
    </row>
    <row r="25247" spans="8:8" x14ac:dyDescent="0.35">
      <c r="H25247" s="1"/>
    </row>
    <row r="25248" spans="8:8" x14ac:dyDescent="0.35">
      <c r="H25248" s="1"/>
    </row>
    <row r="25249" spans="8:8" x14ac:dyDescent="0.35">
      <c r="H25249" s="1"/>
    </row>
    <row r="25250" spans="8:8" x14ac:dyDescent="0.35">
      <c r="H25250" s="1"/>
    </row>
    <row r="25251" spans="8:8" x14ac:dyDescent="0.35">
      <c r="H25251" s="1"/>
    </row>
    <row r="25252" spans="8:8" x14ac:dyDescent="0.35">
      <c r="H25252" s="1"/>
    </row>
    <row r="25253" spans="8:8" x14ac:dyDescent="0.35">
      <c r="H25253" s="1"/>
    </row>
    <row r="25254" spans="8:8" x14ac:dyDescent="0.35">
      <c r="H25254" s="1"/>
    </row>
    <row r="25255" spans="8:8" x14ac:dyDescent="0.35">
      <c r="H25255" s="1"/>
    </row>
    <row r="25256" spans="8:8" x14ac:dyDescent="0.35">
      <c r="H25256" s="1"/>
    </row>
    <row r="25257" spans="8:8" x14ac:dyDescent="0.35">
      <c r="H25257" s="1"/>
    </row>
    <row r="25258" spans="8:8" x14ac:dyDescent="0.35">
      <c r="H25258" s="1"/>
    </row>
    <row r="25259" spans="8:8" x14ac:dyDescent="0.35">
      <c r="H25259" s="1"/>
    </row>
    <row r="25260" spans="8:8" x14ac:dyDescent="0.35">
      <c r="H25260" s="1"/>
    </row>
    <row r="25261" spans="8:8" x14ac:dyDescent="0.35">
      <c r="H25261" s="1"/>
    </row>
    <row r="25262" spans="8:8" x14ac:dyDescent="0.35">
      <c r="H25262" s="1"/>
    </row>
    <row r="25263" spans="8:8" x14ac:dyDescent="0.35">
      <c r="H25263" s="1"/>
    </row>
    <row r="25264" spans="8:8" x14ac:dyDescent="0.35">
      <c r="H25264" s="1"/>
    </row>
    <row r="25265" spans="8:8" x14ac:dyDescent="0.35">
      <c r="H25265" s="1"/>
    </row>
    <row r="25266" spans="8:8" x14ac:dyDescent="0.35">
      <c r="H25266" s="1"/>
    </row>
    <row r="25267" spans="8:8" x14ac:dyDescent="0.35">
      <c r="H25267" s="1"/>
    </row>
    <row r="25268" spans="8:8" x14ac:dyDescent="0.35">
      <c r="H25268" s="1"/>
    </row>
    <row r="25269" spans="8:8" x14ac:dyDescent="0.35">
      <c r="H25269" s="1"/>
    </row>
    <row r="25270" spans="8:8" x14ac:dyDescent="0.35">
      <c r="H25270" s="1"/>
    </row>
    <row r="25271" spans="8:8" x14ac:dyDescent="0.35">
      <c r="H25271" s="1"/>
    </row>
    <row r="25272" spans="8:8" x14ac:dyDescent="0.35">
      <c r="H25272" s="1"/>
    </row>
    <row r="25273" spans="8:8" x14ac:dyDescent="0.35">
      <c r="H25273" s="1"/>
    </row>
    <row r="25274" spans="8:8" x14ac:dyDescent="0.35">
      <c r="H25274" s="1"/>
    </row>
    <row r="25275" spans="8:8" x14ac:dyDescent="0.35">
      <c r="H25275" s="1"/>
    </row>
    <row r="25276" spans="8:8" x14ac:dyDescent="0.35">
      <c r="H25276" s="1"/>
    </row>
    <row r="25277" spans="8:8" x14ac:dyDescent="0.35">
      <c r="H25277" s="1"/>
    </row>
    <row r="25278" spans="8:8" x14ac:dyDescent="0.35">
      <c r="H25278" s="1"/>
    </row>
    <row r="25279" spans="8:8" x14ac:dyDescent="0.35">
      <c r="H25279" s="1"/>
    </row>
    <row r="25280" spans="8:8" x14ac:dyDescent="0.35">
      <c r="H25280" s="1"/>
    </row>
    <row r="25281" spans="8:8" x14ac:dyDescent="0.35">
      <c r="H25281" s="1"/>
    </row>
    <row r="25282" spans="8:8" x14ac:dyDescent="0.35">
      <c r="H25282" s="1"/>
    </row>
    <row r="25283" spans="8:8" x14ac:dyDescent="0.35">
      <c r="H25283" s="1"/>
    </row>
    <row r="25284" spans="8:8" x14ac:dyDescent="0.35">
      <c r="H25284" s="1"/>
    </row>
    <row r="25285" spans="8:8" x14ac:dyDescent="0.35">
      <c r="H25285" s="1"/>
    </row>
    <row r="25286" spans="8:8" x14ac:dyDescent="0.35">
      <c r="H25286" s="1"/>
    </row>
    <row r="25287" spans="8:8" x14ac:dyDescent="0.35">
      <c r="H25287" s="1"/>
    </row>
    <row r="25288" spans="8:8" x14ac:dyDescent="0.35">
      <c r="H25288" s="1"/>
    </row>
    <row r="25289" spans="8:8" x14ac:dyDescent="0.35">
      <c r="H25289" s="1"/>
    </row>
    <row r="25290" spans="8:8" x14ac:dyDescent="0.35">
      <c r="H25290" s="1"/>
    </row>
    <row r="25291" spans="8:8" x14ac:dyDescent="0.35">
      <c r="H25291" s="1"/>
    </row>
    <row r="25292" spans="8:8" x14ac:dyDescent="0.35">
      <c r="H25292" s="1"/>
    </row>
    <row r="25293" spans="8:8" x14ac:dyDescent="0.35">
      <c r="H25293" s="1"/>
    </row>
    <row r="25294" spans="8:8" x14ac:dyDescent="0.35">
      <c r="H25294" s="1"/>
    </row>
    <row r="25295" spans="8:8" x14ac:dyDescent="0.35">
      <c r="H25295" s="1"/>
    </row>
    <row r="25296" spans="8:8" x14ac:dyDescent="0.35">
      <c r="H25296" s="1"/>
    </row>
    <row r="25297" spans="8:8" x14ac:dyDescent="0.35">
      <c r="H25297" s="1"/>
    </row>
    <row r="25298" spans="8:8" x14ac:dyDescent="0.35">
      <c r="H25298" s="1"/>
    </row>
    <row r="25299" spans="8:8" x14ac:dyDescent="0.35">
      <c r="H25299" s="1"/>
    </row>
    <row r="25300" spans="8:8" x14ac:dyDescent="0.35">
      <c r="H25300" s="1"/>
    </row>
    <row r="25301" spans="8:8" x14ac:dyDescent="0.35">
      <c r="H25301" s="1"/>
    </row>
    <row r="25302" spans="8:8" x14ac:dyDescent="0.35">
      <c r="H25302" s="1"/>
    </row>
    <row r="25303" spans="8:8" x14ac:dyDescent="0.35">
      <c r="H25303" s="1"/>
    </row>
    <row r="25304" spans="8:8" x14ac:dyDescent="0.35">
      <c r="H25304" s="1"/>
    </row>
    <row r="25305" spans="8:8" x14ac:dyDescent="0.35">
      <c r="H25305" s="1"/>
    </row>
    <row r="25306" spans="8:8" x14ac:dyDescent="0.35">
      <c r="H25306" s="1"/>
    </row>
    <row r="25307" spans="8:8" x14ac:dyDescent="0.35">
      <c r="H25307" s="1"/>
    </row>
    <row r="25308" spans="8:8" x14ac:dyDescent="0.35">
      <c r="H25308" s="1"/>
    </row>
    <row r="25309" spans="8:8" x14ac:dyDescent="0.35">
      <c r="H25309" s="1"/>
    </row>
    <row r="25310" spans="8:8" x14ac:dyDescent="0.35">
      <c r="H25310" s="1"/>
    </row>
    <row r="25311" spans="8:8" x14ac:dyDescent="0.35">
      <c r="H25311" s="1"/>
    </row>
    <row r="25312" spans="8:8" x14ac:dyDescent="0.35">
      <c r="H25312" s="1"/>
    </row>
    <row r="25313" spans="8:8" x14ac:dyDescent="0.35">
      <c r="H25313" s="1"/>
    </row>
    <row r="25314" spans="8:8" x14ac:dyDescent="0.35">
      <c r="H25314" s="1"/>
    </row>
    <row r="25315" spans="8:8" x14ac:dyDescent="0.35">
      <c r="H25315" s="1"/>
    </row>
    <row r="25316" spans="8:8" x14ac:dyDescent="0.35">
      <c r="H25316" s="1"/>
    </row>
    <row r="25317" spans="8:8" x14ac:dyDescent="0.35">
      <c r="H25317" s="1"/>
    </row>
    <row r="25318" spans="8:8" x14ac:dyDescent="0.35">
      <c r="H25318" s="1"/>
    </row>
    <row r="25319" spans="8:8" x14ac:dyDescent="0.35">
      <c r="H25319" s="1"/>
    </row>
    <row r="25320" spans="8:8" x14ac:dyDescent="0.35">
      <c r="H25320" s="1"/>
    </row>
    <row r="25321" spans="8:8" x14ac:dyDescent="0.35">
      <c r="H25321" s="1"/>
    </row>
    <row r="25322" spans="8:8" x14ac:dyDescent="0.35">
      <c r="H25322" s="1"/>
    </row>
    <row r="25323" spans="8:8" x14ac:dyDescent="0.35">
      <c r="H25323" s="1"/>
    </row>
    <row r="25324" spans="8:8" x14ac:dyDescent="0.35">
      <c r="H25324" s="1"/>
    </row>
    <row r="25325" spans="8:8" x14ac:dyDescent="0.35">
      <c r="H25325" s="1"/>
    </row>
    <row r="25326" spans="8:8" x14ac:dyDescent="0.35">
      <c r="H25326" s="1"/>
    </row>
    <row r="25327" spans="8:8" x14ac:dyDescent="0.35">
      <c r="H25327" s="1"/>
    </row>
    <row r="25328" spans="8:8" x14ac:dyDescent="0.35">
      <c r="H25328" s="1"/>
    </row>
    <row r="25329" spans="8:8" x14ac:dyDescent="0.35">
      <c r="H25329" s="1"/>
    </row>
    <row r="25330" spans="8:8" x14ac:dyDescent="0.35">
      <c r="H25330" s="1"/>
    </row>
    <row r="25331" spans="8:8" x14ac:dyDescent="0.35">
      <c r="H25331" s="1"/>
    </row>
    <row r="25332" spans="8:8" x14ac:dyDescent="0.35">
      <c r="H25332" s="1"/>
    </row>
    <row r="25333" spans="8:8" x14ac:dyDescent="0.35">
      <c r="H25333" s="1"/>
    </row>
    <row r="25334" spans="8:8" x14ac:dyDescent="0.35">
      <c r="H25334" s="1"/>
    </row>
    <row r="25335" spans="8:8" x14ac:dyDescent="0.35">
      <c r="H25335" s="1"/>
    </row>
    <row r="25336" spans="8:8" x14ac:dyDescent="0.35">
      <c r="H25336" s="1"/>
    </row>
    <row r="25337" spans="8:8" x14ac:dyDescent="0.35">
      <c r="H25337" s="1"/>
    </row>
    <row r="25338" spans="8:8" x14ac:dyDescent="0.35">
      <c r="H25338" s="1"/>
    </row>
    <row r="25339" spans="8:8" x14ac:dyDescent="0.35">
      <c r="H25339" s="1"/>
    </row>
    <row r="25340" spans="8:8" x14ac:dyDescent="0.35">
      <c r="H25340" s="1"/>
    </row>
    <row r="25341" spans="8:8" x14ac:dyDescent="0.35">
      <c r="H25341" s="1"/>
    </row>
    <row r="25342" spans="8:8" x14ac:dyDescent="0.35">
      <c r="H25342" s="1"/>
    </row>
    <row r="25343" spans="8:8" x14ac:dyDescent="0.35">
      <c r="H25343" s="1"/>
    </row>
    <row r="25344" spans="8:8" x14ac:dyDescent="0.35">
      <c r="H25344" s="1"/>
    </row>
    <row r="25345" spans="8:8" x14ac:dyDescent="0.35">
      <c r="H25345" s="1"/>
    </row>
    <row r="25346" spans="8:8" x14ac:dyDescent="0.35">
      <c r="H25346" s="1"/>
    </row>
    <row r="25347" spans="8:8" x14ac:dyDescent="0.35">
      <c r="H25347" s="1"/>
    </row>
    <row r="25348" spans="8:8" x14ac:dyDescent="0.35">
      <c r="H25348" s="1"/>
    </row>
    <row r="25349" spans="8:8" x14ac:dyDescent="0.35">
      <c r="H25349" s="1"/>
    </row>
    <row r="25350" spans="8:8" x14ac:dyDescent="0.35">
      <c r="H25350" s="1"/>
    </row>
    <row r="25351" spans="8:8" x14ac:dyDescent="0.35">
      <c r="H25351" s="1"/>
    </row>
    <row r="25352" spans="8:8" x14ac:dyDescent="0.35">
      <c r="H25352" s="1"/>
    </row>
    <row r="25353" spans="8:8" x14ac:dyDescent="0.35">
      <c r="H25353" s="1"/>
    </row>
    <row r="25354" spans="8:8" x14ac:dyDescent="0.35">
      <c r="H25354" s="1"/>
    </row>
    <row r="25355" spans="8:8" x14ac:dyDescent="0.35">
      <c r="H25355" s="1"/>
    </row>
    <row r="25356" spans="8:8" x14ac:dyDescent="0.35">
      <c r="H25356" s="1"/>
    </row>
    <row r="25357" spans="8:8" x14ac:dyDescent="0.35">
      <c r="H25357" s="1"/>
    </row>
    <row r="25358" spans="8:8" x14ac:dyDescent="0.35">
      <c r="H25358" s="1"/>
    </row>
    <row r="25359" spans="8:8" x14ac:dyDescent="0.35">
      <c r="H25359" s="1"/>
    </row>
    <row r="25360" spans="8:8" x14ac:dyDescent="0.35">
      <c r="H25360" s="1"/>
    </row>
    <row r="25361" spans="8:8" x14ac:dyDescent="0.35">
      <c r="H25361" s="1"/>
    </row>
    <row r="25362" spans="8:8" x14ac:dyDescent="0.35">
      <c r="H25362" s="1"/>
    </row>
    <row r="25363" spans="8:8" x14ac:dyDescent="0.35">
      <c r="H25363" s="1"/>
    </row>
    <row r="25364" spans="8:8" x14ac:dyDescent="0.35">
      <c r="H25364" s="1"/>
    </row>
    <row r="25365" spans="8:8" x14ac:dyDescent="0.35">
      <c r="H25365" s="1"/>
    </row>
    <row r="25366" spans="8:8" x14ac:dyDescent="0.35">
      <c r="H25366" s="1"/>
    </row>
    <row r="25367" spans="8:8" x14ac:dyDescent="0.35">
      <c r="H25367" s="1"/>
    </row>
    <row r="25368" spans="8:8" x14ac:dyDescent="0.35">
      <c r="H25368" s="1"/>
    </row>
    <row r="25369" spans="8:8" x14ac:dyDescent="0.35">
      <c r="H25369" s="1"/>
    </row>
    <row r="25370" spans="8:8" x14ac:dyDescent="0.35">
      <c r="H25370" s="1"/>
    </row>
    <row r="25371" spans="8:8" x14ac:dyDescent="0.35">
      <c r="H25371" s="1"/>
    </row>
    <row r="25372" spans="8:8" x14ac:dyDescent="0.35">
      <c r="H25372" s="1"/>
    </row>
    <row r="25373" spans="8:8" x14ac:dyDescent="0.35">
      <c r="H25373" s="1"/>
    </row>
    <row r="25374" spans="8:8" x14ac:dyDescent="0.35">
      <c r="H25374" s="1"/>
    </row>
    <row r="25375" spans="8:8" x14ac:dyDescent="0.35">
      <c r="H25375" s="1"/>
    </row>
    <row r="25376" spans="8:8" x14ac:dyDescent="0.35">
      <c r="H25376" s="1"/>
    </row>
    <row r="25377" spans="8:8" x14ac:dyDescent="0.35">
      <c r="H25377" s="1"/>
    </row>
    <row r="25378" spans="8:8" x14ac:dyDescent="0.35">
      <c r="H25378" s="1"/>
    </row>
    <row r="25379" spans="8:8" x14ac:dyDescent="0.35">
      <c r="H25379" s="1"/>
    </row>
    <row r="25380" spans="8:8" x14ac:dyDescent="0.35">
      <c r="H25380" s="1"/>
    </row>
    <row r="25381" spans="8:8" x14ac:dyDescent="0.35">
      <c r="H25381" s="1"/>
    </row>
    <row r="25382" spans="8:8" x14ac:dyDescent="0.35">
      <c r="H25382" s="1"/>
    </row>
    <row r="25383" spans="8:8" x14ac:dyDescent="0.35">
      <c r="H25383" s="1"/>
    </row>
    <row r="25384" spans="8:8" x14ac:dyDescent="0.35">
      <c r="H25384" s="1"/>
    </row>
    <row r="25385" spans="8:8" x14ac:dyDescent="0.35">
      <c r="H25385" s="1"/>
    </row>
    <row r="25386" spans="8:8" x14ac:dyDescent="0.35">
      <c r="H25386" s="1"/>
    </row>
    <row r="25387" spans="8:8" x14ac:dyDescent="0.35">
      <c r="H25387" s="1"/>
    </row>
    <row r="25388" spans="8:8" x14ac:dyDescent="0.35">
      <c r="H25388" s="1"/>
    </row>
    <row r="25389" spans="8:8" x14ac:dyDescent="0.35">
      <c r="H25389" s="1"/>
    </row>
    <row r="25390" spans="8:8" x14ac:dyDescent="0.35">
      <c r="H25390" s="1"/>
    </row>
    <row r="25391" spans="8:8" x14ac:dyDescent="0.35">
      <c r="H25391" s="1"/>
    </row>
    <row r="25392" spans="8:8" x14ac:dyDescent="0.35">
      <c r="H25392" s="1"/>
    </row>
    <row r="25393" spans="8:8" x14ac:dyDescent="0.35">
      <c r="H25393" s="1"/>
    </row>
    <row r="25394" spans="8:8" x14ac:dyDescent="0.35">
      <c r="H25394" s="1"/>
    </row>
    <row r="25395" spans="8:8" x14ac:dyDescent="0.35">
      <c r="H25395" s="1"/>
    </row>
    <row r="25396" spans="8:8" x14ac:dyDescent="0.35">
      <c r="H25396" s="1"/>
    </row>
    <row r="25397" spans="8:8" x14ac:dyDescent="0.35">
      <c r="H25397" s="1"/>
    </row>
    <row r="25398" spans="8:8" x14ac:dyDescent="0.35">
      <c r="H25398" s="1"/>
    </row>
    <row r="25399" spans="8:8" x14ac:dyDescent="0.35">
      <c r="H25399" s="1"/>
    </row>
    <row r="25400" spans="8:8" x14ac:dyDescent="0.35">
      <c r="H25400" s="1"/>
    </row>
    <row r="25401" spans="8:8" x14ac:dyDescent="0.35">
      <c r="H25401" s="1"/>
    </row>
    <row r="25402" spans="8:8" x14ac:dyDescent="0.35">
      <c r="H25402" s="1"/>
    </row>
    <row r="25403" spans="8:8" x14ac:dyDescent="0.35">
      <c r="H25403" s="1"/>
    </row>
    <row r="25404" spans="8:8" x14ac:dyDescent="0.35">
      <c r="H25404" s="1"/>
    </row>
    <row r="25405" spans="8:8" x14ac:dyDescent="0.35">
      <c r="H25405" s="1"/>
    </row>
    <row r="25406" spans="8:8" x14ac:dyDescent="0.35">
      <c r="H25406" s="1"/>
    </row>
    <row r="25407" spans="8:8" x14ac:dyDescent="0.35">
      <c r="H25407" s="1"/>
    </row>
    <row r="25408" spans="8:8" x14ac:dyDescent="0.35">
      <c r="H25408" s="1"/>
    </row>
    <row r="25409" spans="8:8" x14ac:dyDescent="0.35">
      <c r="H25409" s="1"/>
    </row>
    <row r="25410" spans="8:8" x14ac:dyDescent="0.35">
      <c r="H25410" s="1"/>
    </row>
    <row r="25411" spans="8:8" x14ac:dyDescent="0.35">
      <c r="H25411" s="1"/>
    </row>
    <row r="25412" spans="8:8" x14ac:dyDescent="0.35">
      <c r="H25412" s="1"/>
    </row>
    <row r="25413" spans="8:8" x14ac:dyDescent="0.35">
      <c r="H25413" s="1"/>
    </row>
    <row r="25414" spans="8:8" x14ac:dyDescent="0.35">
      <c r="H25414" s="1"/>
    </row>
    <row r="25415" spans="8:8" x14ac:dyDescent="0.35">
      <c r="H25415" s="1"/>
    </row>
    <row r="25416" spans="8:8" x14ac:dyDescent="0.35">
      <c r="H25416" s="1"/>
    </row>
    <row r="25417" spans="8:8" x14ac:dyDescent="0.35">
      <c r="H25417" s="1"/>
    </row>
    <row r="25418" spans="8:8" x14ac:dyDescent="0.35">
      <c r="H25418" s="1"/>
    </row>
    <row r="25419" spans="8:8" x14ac:dyDescent="0.35">
      <c r="H25419" s="1"/>
    </row>
    <row r="25420" spans="8:8" x14ac:dyDescent="0.35">
      <c r="H25420" s="1"/>
    </row>
    <row r="25421" spans="8:8" x14ac:dyDescent="0.35">
      <c r="H25421" s="1"/>
    </row>
    <row r="25422" spans="8:8" x14ac:dyDescent="0.35">
      <c r="H25422" s="1"/>
    </row>
    <row r="25423" spans="8:8" x14ac:dyDescent="0.35">
      <c r="H25423" s="1"/>
    </row>
    <row r="25424" spans="8:8" x14ac:dyDescent="0.35">
      <c r="H25424" s="1"/>
    </row>
    <row r="25425" spans="8:8" x14ac:dyDescent="0.35">
      <c r="H25425" s="1"/>
    </row>
    <row r="25426" spans="8:8" x14ac:dyDescent="0.35">
      <c r="H25426" s="1"/>
    </row>
    <row r="25427" spans="8:8" x14ac:dyDescent="0.35">
      <c r="H25427" s="1"/>
    </row>
    <row r="25428" spans="8:8" x14ac:dyDescent="0.35">
      <c r="H25428" s="1"/>
    </row>
    <row r="25429" spans="8:8" x14ac:dyDescent="0.35">
      <c r="H25429" s="1"/>
    </row>
    <row r="25430" spans="8:8" x14ac:dyDescent="0.35">
      <c r="H25430" s="1"/>
    </row>
    <row r="25431" spans="8:8" x14ac:dyDescent="0.35">
      <c r="H25431" s="1"/>
    </row>
    <row r="25432" spans="8:8" x14ac:dyDescent="0.35">
      <c r="H25432" s="1"/>
    </row>
    <row r="25433" spans="8:8" x14ac:dyDescent="0.35">
      <c r="H25433" s="1"/>
    </row>
    <row r="25434" spans="8:8" x14ac:dyDescent="0.35">
      <c r="H25434" s="1"/>
    </row>
    <row r="25435" spans="8:8" x14ac:dyDescent="0.35">
      <c r="H25435" s="1"/>
    </row>
    <row r="25436" spans="8:8" x14ac:dyDescent="0.35">
      <c r="H25436" s="1"/>
    </row>
    <row r="25437" spans="8:8" x14ac:dyDescent="0.35">
      <c r="H25437" s="1"/>
    </row>
    <row r="25438" spans="8:8" x14ac:dyDescent="0.35">
      <c r="H25438" s="1"/>
    </row>
    <row r="25439" spans="8:8" x14ac:dyDescent="0.35">
      <c r="H25439" s="1"/>
    </row>
    <row r="25440" spans="8:8" x14ac:dyDescent="0.35">
      <c r="H25440" s="1"/>
    </row>
    <row r="25441" spans="8:8" x14ac:dyDescent="0.35">
      <c r="H25441" s="1"/>
    </row>
    <row r="25442" spans="8:8" x14ac:dyDescent="0.35">
      <c r="H25442" s="1"/>
    </row>
    <row r="25443" spans="8:8" x14ac:dyDescent="0.35">
      <c r="H25443" s="1"/>
    </row>
    <row r="25444" spans="8:8" x14ac:dyDescent="0.35">
      <c r="H25444" s="1"/>
    </row>
    <row r="25445" spans="8:8" x14ac:dyDescent="0.35">
      <c r="H25445" s="1"/>
    </row>
    <row r="25446" spans="8:8" x14ac:dyDescent="0.35">
      <c r="H25446" s="1"/>
    </row>
    <row r="25447" spans="8:8" x14ac:dyDescent="0.35">
      <c r="H25447" s="1"/>
    </row>
    <row r="25448" spans="8:8" x14ac:dyDescent="0.35">
      <c r="H25448" s="1"/>
    </row>
    <row r="25449" spans="8:8" x14ac:dyDescent="0.35">
      <c r="H25449" s="1"/>
    </row>
    <row r="25450" spans="8:8" x14ac:dyDescent="0.35">
      <c r="H25450" s="1"/>
    </row>
    <row r="25451" spans="8:8" x14ac:dyDescent="0.35">
      <c r="H25451" s="1"/>
    </row>
    <row r="25452" spans="8:8" x14ac:dyDescent="0.35">
      <c r="H25452" s="1"/>
    </row>
    <row r="25453" spans="8:8" x14ac:dyDescent="0.35">
      <c r="H25453" s="1"/>
    </row>
    <row r="25454" spans="8:8" x14ac:dyDescent="0.35">
      <c r="H25454" s="1"/>
    </row>
    <row r="25455" spans="8:8" x14ac:dyDescent="0.35">
      <c r="H25455" s="1"/>
    </row>
    <row r="25456" spans="8:8" x14ac:dyDescent="0.35">
      <c r="H25456" s="1"/>
    </row>
    <row r="25457" spans="8:8" x14ac:dyDescent="0.35">
      <c r="H25457" s="1"/>
    </row>
    <row r="25458" spans="8:8" x14ac:dyDescent="0.35">
      <c r="H25458" s="1"/>
    </row>
    <row r="25459" spans="8:8" x14ac:dyDescent="0.35">
      <c r="H25459" s="1"/>
    </row>
    <row r="25460" spans="8:8" x14ac:dyDescent="0.35">
      <c r="H25460" s="1"/>
    </row>
    <row r="25461" spans="8:8" x14ac:dyDescent="0.35">
      <c r="H25461" s="1"/>
    </row>
    <row r="25462" spans="8:8" x14ac:dyDescent="0.35">
      <c r="H25462" s="1"/>
    </row>
    <row r="25463" spans="8:8" x14ac:dyDescent="0.35">
      <c r="H25463" s="1"/>
    </row>
    <row r="25464" spans="8:8" x14ac:dyDescent="0.35">
      <c r="H25464" s="1"/>
    </row>
    <row r="25465" spans="8:8" x14ac:dyDescent="0.35">
      <c r="H25465" s="1"/>
    </row>
    <row r="25466" spans="8:8" x14ac:dyDescent="0.35">
      <c r="H25466" s="1"/>
    </row>
    <row r="25467" spans="8:8" x14ac:dyDescent="0.35">
      <c r="H25467" s="1"/>
    </row>
    <row r="25468" spans="8:8" x14ac:dyDescent="0.35">
      <c r="H25468" s="1"/>
    </row>
    <row r="25469" spans="8:8" x14ac:dyDescent="0.35">
      <c r="H25469" s="1"/>
    </row>
    <row r="25470" spans="8:8" x14ac:dyDescent="0.35">
      <c r="H25470" s="1"/>
    </row>
    <row r="25471" spans="8:8" x14ac:dyDescent="0.35">
      <c r="H25471" s="1"/>
    </row>
    <row r="25472" spans="8:8" x14ac:dyDescent="0.35">
      <c r="H25472" s="1"/>
    </row>
    <row r="25473" spans="8:8" x14ac:dyDescent="0.35">
      <c r="H25473" s="1"/>
    </row>
    <row r="25474" spans="8:8" x14ac:dyDescent="0.35">
      <c r="H25474" s="1"/>
    </row>
    <row r="25475" spans="8:8" x14ac:dyDescent="0.35">
      <c r="H25475" s="1"/>
    </row>
    <row r="25476" spans="8:8" x14ac:dyDescent="0.35">
      <c r="H25476" s="1"/>
    </row>
    <row r="25477" spans="8:8" x14ac:dyDescent="0.35">
      <c r="H25477" s="1"/>
    </row>
    <row r="25478" spans="8:8" x14ac:dyDescent="0.35">
      <c r="H25478" s="1"/>
    </row>
    <row r="25479" spans="8:8" x14ac:dyDescent="0.35">
      <c r="H25479" s="1"/>
    </row>
    <row r="25480" spans="8:8" x14ac:dyDescent="0.35">
      <c r="H25480" s="1"/>
    </row>
    <row r="25481" spans="8:8" x14ac:dyDescent="0.35">
      <c r="H25481" s="1"/>
    </row>
    <row r="25482" spans="8:8" x14ac:dyDescent="0.35">
      <c r="H25482" s="1"/>
    </row>
    <row r="25483" spans="8:8" x14ac:dyDescent="0.35">
      <c r="H25483" s="1"/>
    </row>
    <row r="25484" spans="8:8" x14ac:dyDescent="0.35">
      <c r="H25484" s="1"/>
    </row>
    <row r="25485" spans="8:8" x14ac:dyDescent="0.35">
      <c r="H25485" s="1"/>
    </row>
    <row r="25486" spans="8:8" x14ac:dyDescent="0.35">
      <c r="H25486" s="1"/>
    </row>
    <row r="25487" spans="8:8" x14ac:dyDescent="0.35">
      <c r="H25487" s="1"/>
    </row>
    <row r="25488" spans="8:8" x14ac:dyDescent="0.35">
      <c r="H25488" s="1"/>
    </row>
    <row r="25489" spans="8:8" x14ac:dyDescent="0.35">
      <c r="H25489" s="1"/>
    </row>
    <row r="25490" spans="8:8" x14ac:dyDescent="0.35">
      <c r="H25490" s="1"/>
    </row>
    <row r="25491" spans="8:8" x14ac:dyDescent="0.35">
      <c r="H25491" s="1"/>
    </row>
    <row r="25492" spans="8:8" x14ac:dyDescent="0.35">
      <c r="H25492" s="1"/>
    </row>
    <row r="25493" spans="8:8" x14ac:dyDescent="0.35">
      <c r="H25493" s="1"/>
    </row>
    <row r="25494" spans="8:8" x14ac:dyDescent="0.35">
      <c r="H25494" s="1"/>
    </row>
    <row r="25495" spans="8:8" x14ac:dyDescent="0.35">
      <c r="H25495" s="1"/>
    </row>
    <row r="25496" spans="8:8" x14ac:dyDescent="0.35">
      <c r="H25496" s="1"/>
    </row>
    <row r="25497" spans="8:8" x14ac:dyDescent="0.35">
      <c r="H25497" s="1"/>
    </row>
    <row r="25498" spans="8:8" x14ac:dyDescent="0.35">
      <c r="H25498" s="1"/>
    </row>
    <row r="25499" spans="8:8" x14ac:dyDescent="0.35">
      <c r="H25499" s="1"/>
    </row>
    <row r="25500" spans="8:8" x14ac:dyDescent="0.35">
      <c r="H25500" s="1"/>
    </row>
    <row r="25501" spans="8:8" x14ac:dyDescent="0.35">
      <c r="H25501" s="1"/>
    </row>
    <row r="25502" spans="8:8" x14ac:dyDescent="0.35">
      <c r="H25502" s="1"/>
    </row>
    <row r="25503" spans="8:8" x14ac:dyDescent="0.35">
      <c r="H25503" s="1"/>
    </row>
    <row r="25504" spans="8:8" x14ac:dyDescent="0.35">
      <c r="H25504" s="1"/>
    </row>
    <row r="25505" spans="8:8" x14ac:dyDescent="0.35">
      <c r="H25505" s="1"/>
    </row>
    <row r="25506" spans="8:8" x14ac:dyDescent="0.35">
      <c r="H25506" s="1"/>
    </row>
    <row r="25507" spans="8:8" x14ac:dyDescent="0.35">
      <c r="H25507" s="1"/>
    </row>
    <row r="25508" spans="8:8" x14ac:dyDescent="0.35">
      <c r="H25508" s="1"/>
    </row>
    <row r="25509" spans="8:8" x14ac:dyDescent="0.35">
      <c r="H25509" s="1"/>
    </row>
    <row r="25510" spans="8:8" x14ac:dyDescent="0.35">
      <c r="H25510" s="1"/>
    </row>
    <row r="25511" spans="8:8" x14ac:dyDescent="0.35">
      <c r="H25511" s="1"/>
    </row>
    <row r="25512" spans="8:8" x14ac:dyDescent="0.35">
      <c r="H25512" s="1"/>
    </row>
    <row r="25513" spans="8:8" x14ac:dyDescent="0.35">
      <c r="H25513" s="1"/>
    </row>
    <row r="25514" spans="8:8" x14ac:dyDescent="0.35">
      <c r="H25514" s="1"/>
    </row>
    <row r="25515" spans="8:8" x14ac:dyDescent="0.35">
      <c r="H25515" s="1"/>
    </row>
    <row r="25516" spans="8:8" x14ac:dyDescent="0.35">
      <c r="H25516" s="1"/>
    </row>
    <row r="25517" spans="8:8" x14ac:dyDescent="0.35">
      <c r="H25517" s="1"/>
    </row>
    <row r="25518" spans="8:8" x14ac:dyDescent="0.35">
      <c r="H25518" s="1"/>
    </row>
    <row r="25519" spans="8:8" x14ac:dyDescent="0.35">
      <c r="H25519" s="1"/>
    </row>
    <row r="25520" spans="8:8" x14ac:dyDescent="0.35">
      <c r="H25520" s="1"/>
    </row>
    <row r="25521" spans="8:8" x14ac:dyDescent="0.35">
      <c r="H25521" s="1"/>
    </row>
    <row r="25522" spans="8:8" x14ac:dyDescent="0.35">
      <c r="H25522" s="1"/>
    </row>
    <row r="25523" spans="8:8" x14ac:dyDescent="0.35">
      <c r="H25523" s="1"/>
    </row>
    <row r="25524" spans="8:8" x14ac:dyDescent="0.35">
      <c r="H25524" s="1"/>
    </row>
    <row r="25525" spans="8:8" x14ac:dyDescent="0.35">
      <c r="H25525" s="1"/>
    </row>
    <row r="25526" spans="8:8" x14ac:dyDescent="0.35">
      <c r="H25526" s="1"/>
    </row>
    <row r="25527" spans="8:8" x14ac:dyDescent="0.35">
      <c r="H25527" s="1"/>
    </row>
    <row r="25528" spans="8:8" x14ac:dyDescent="0.35">
      <c r="H25528" s="1"/>
    </row>
    <row r="25529" spans="8:8" x14ac:dyDescent="0.35">
      <c r="H25529" s="1"/>
    </row>
    <row r="25530" spans="8:8" x14ac:dyDescent="0.35">
      <c r="H25530" s="1"/>
    </row>
    <row r="25531" spans="8:8" x14ac:dyDescent="0.35">
      <c r="H25531" s="1"/>
    </row>
    <row r="25532" spans="8:8" x14ac:dyDescent="0.35">
      <c r="H25532" s="1"/>
    </row>
    <row r="25533" spans="8:8" x14ac:dyDescent="0.35">
      <c r="H25533" s="1"/>
    </row>
    <row r="25534" spans="8:8" x14ac:dyDescent="0.35">
      <c r="H25534" s="1"/>
    </row>
    <row r="25535" spans="8:8" x14ac:dyDescent="0.35">
      <c r="H25535" s="1"/>
    </row>
    <row r="25536" spans="8:8" x14ac:dyDescent="0.35">
      <c r="H25536" s="1"/>
    </row>
    <row r="25537" spans="8:8" x14ac:dyDescent="0.35">
      <c r="H25537" s="1"/>
    </row>
    <row r="25538" spans="8:8" x14ac:dyDescent="0.35">
      <c r="H25538" s="1"/>
    </row>
    <row r="25539" spans="8:8" x14ac:dyDescent="0.35">
      <c r="H25539" s="1"/>
    </row>
    <row r="25540" spans="8:8" x14ac:dyDescent="0.35">
      <c r="H25540" s="1"/>
    </row>
    <row r="25541" spans="8:8" x14ac:dyDescent="0.35">
      <c r="H25541" s="1"/>
    </row>
    <row r="25542" spans="8:8" x14ac:dyDescent="0.35">
      <c r="H25542" s="1"/>
    </row>
    <row r="25543" spans="8:8" x14ac:dyDescent="0.35">
      <c r="H25543" s="1"/>
    </row>
    <row r="25544" spans="8:8" x14ac:dyDescent="0.35">
      <c r="H25544" s="1"/>
    </row>
    <row r="25545" spans="8:8" x14ac:dyDescent="0.35">
      <c r="H25545" s="1"/>
    </row>
    <row r="25546" spans="8:8" x14ac:dyDescent="0.35">
      <c r="H25546" s="1"/>
    </row>
    <row r="25547" spans="8:8" x14ac:dyDescent="0.35">
      <c r="H25547" s="1"/>
    </row>
    <row r="25548" spans="8:8" x14ac:dyDescent="0.35">
      <c r="H25548" s="1"/>
    </row>
    <row r="25549" spans="8:8" x14ac:dyDescent="0.35">
      <c r="H25549" s="1"/>
    </row>
    <row r="25550" spans="8:8" x14ac:dyDescent="0.35">
      <c r="H25550" s="1"/>
    </row>
    <row r="25551" spans="8:8" x14ac:dyDescent="0.35">
      <c r="H25551" s="1"/>
    </row>
    <row r="25552" spans="8:8" x14ac:dyDescent="0.35">
      <c r="H25552" s="1"/>
    </row>
    <row r="25553" spans="8:8" x14ac:dyDescent="0.35">
      <c r="H25553" s="1"/>
    </row>
    <row r="25554" spans="8:8" x14ac:dyDescent="0.35">
      <c r="H25554" s="1"/>
    </row>
    <row r="25555" spans="8:8" x14ac:dyDescent="0.35">
      <c r="H25555" s="1"/>
    </row>
    <row r="25556" spans="8:8" x14ac:dyDescent="0.35">
      <c r="H25556" s="1"/>
    </row>
    <row r="25557" spans="8:8" x14ac:dyDescent="0.35">
      <c r="H25557" s="1"/>
    </row>
    <row r="25558" spans="8:8" x14ac:dyDescent="0.35">
      <c r="H25558" s="1"/>
    </row>
    <row r="25559" spans="8:8" x14ac:dyDescent="0.35">
      <c r="H25559" s="1"/>
    </row>
    <row r="25560" spans="8:8" x14ac:dyDescent="0.35">
      <c r="H25560" s="1"/>
    </row>
    <row r="25561" spans="8:8" x14ac:dyDescent="0.35">
      <c r="H25561" s="1"/>
    </row>
    <row r="25562" spans="8:8" x14ac:dyDescent="0.35">
      <c r="H25562" s="1"/>
    </row>
    <row r="25563" spans="8:8" x14ac:dyDescent="0.35">
      <c r="H25563" s="1"/>
    </row>
    <row r="25564" spans="8:8" x14ac:dyDescent="0.35">
      <c r="H25564" s="1"/>
    </row>
    <row r="25565" spans="8:8" x14ac:dyDescent="0.35">
      <c r="H25565" s="1"/>
    </row>
    <row r="25566" spans="8:8" x14ac:dyDescent="0.35">
      <c r="H25566" s="1"/>
    </row>
    <row r="25567" spans="8:8" x14ac:dyDescent="0.35">
      <c r="H25567" s="1"/>
    </row>
    <row r="25568" spans="8:8" x14ac:dyDescent="0.35">
      <c r="H25568" s="1"/>
    </row>
    <row r="25569" spans="8:8" x14ac:dyDescent="0.35">
      <c r="H25569" s="1"/>
    </row>
    <row r="25570" spans="8:8" x14ac:dyDescent="0.35">
      <c r="H25570" s="1"/>
    </row>
    <row r="25571" spans="8:8" x14ac:dyDescent="0.35">
      <c r="H25571" s="1"/>
    </row>
    <row r="25572" spans="8:8" x14ac:dyDescent="0.35">
      <c r="H25572" s="1"/>
    </row>
    <row r="25573" spans="8:8" x14ac:dyDescent="0.35">
      <c r="H25573" s="1"/>
    </row>
    <row r="25574" spans="8:8" x14ac:dyDescent="0.35">
      <c r="H25574" s="1"/>
    </row>
    <row r="25575" spans="8:8" x14ac:dyDescent="0.35">
      <c r="H25575" s="1"/>
    </row>
    <row r="25576" spans="8:8" x14ac:dyDescent="0.35">
      <c r="H25576" s="1"/>
    </row>
    <row r="25577" spans="8:8" x14ac:dyDescent="0.35">
      <c r="H25577" s="1"/>
    </row>
    <row r="25578" spans="8:8" x14ac:dyDescent="0.35">
      <c r="H25578" s="1"/>
    </row>
    <row r="25579" spans="8:8" x14ac:dyDescent="0.35">
      <c r="H25579" s="1"/>
    </row>
    <row r="25580" spans="8:8" x14ac:dyDescent="0.35">
      <c r="H25580" s="1"/>
    </row>
    <row r="25581" spans="8:8" x14ac:dyDescent="0.35">
      <c r="H25581" s="1"/>
    </row>
    <row r="25582" spans="8:8" x14ac:dyDescent="0.35">
      <c r="H25582" s="1"/>
    </row>
    <row r="25583" spans="8:8" x14ac:dyDescent="0.35">
      <c r="H25583" s="1"/>
    </row>
    <row r="25584" spans="8:8" x14ac:dyDescent="0.35">
      <c r="H25584" s="1"/>
    </row>
    <row r="25585" spans="8:8" x14ac:dyDescent="0.35">
      <c r="H25585" s="1"/>
    </row>
    <row r="25586" spans="8:8" x14ac:dyDescent="0.35">
      <c r="H25586" s="1"/>
    </row>
    <row r="25587" spans="8:8" x14ac:dyDescent="0.35">
      <c r="H25587" s="1"/>
    </row>
    <row r="25588" spans="8:8" x14ac:dyDescent="0.35">
      <c r="H25588" s="1"/>
    </row>
    <row r="25589" spans="8:8" x14ac:dyDescent="0.35">
      <c r="H25589" s="1"/>
    </row>
    <row r="25590" spans="8:8" x14ac:dyDescent="0.35">
      <c r="H25590" s="1"/>
    </row>
    <row r="25591" spans="8:8" x14ac:dyDescent="0.35">
      <c r="H25591" s="1"/>
    </row>
    <row r="25592" spans="8:8" x14ac:dyDescent="0.35">
      <c r="H25592" s="1"/>
    </row>
    <row r="25593" spans="8:8" x14ac:dyDescent="0.35">
      <c r="H25593" s="1"/>
    </row>
    <row r="25594" spans="8:8" x14ac:dyDescent="0.35">
      <c r="H25594" s="1"/>
    </row>
    <row r="25595" spans="8:8" x14ac:dyDescent="0.35">
      <c r="H25595" s="1"/>
    </row>
    <row r="25596" spans="8:8" x14ac:dyDescent="0.35">
      <c r="H25596" s="1"/>
    </row>
    <row r="25597" spans="8:8" x14ac:dyDescent="0.35">
      <c r="H25597" s="1"/>
    </row>
    <row r="25598" spans="8:8" x14ac:dyDescent="0.35">
      <c r="H25598" s="1"/>
    </row>
    <row r="25599" spans="8:8" x14ac:dyDescent="0.35">
      <c r="H25599" s="1"/>
    </row>
    <row r="25600" spans="8:8" x14ac:dyDescent="0.35">
      <c r="H25600" s="1"/>
    </row>
    <row r="25601" spans="8:8" x14ac:dyDescent="0.35">
      <c r="H25601" s="1"/>
    </row>
    <row r="25602" spans="8:8" x14ac:dyDescent="0.35">
      <c r="H25602" s="1"/>
    </row>
    <row r="25603" spans="8:8" x14ac:dyDescent="0.35">
      <c r="H25603" s="1"/>
    </row>
    <row r="25604" spans="8:8" x14ac:dyDescent="0.35">
      <c r="H25604" s="1"/>
    </row>
    <row r="25605" spans="8:8" x14ac:dyDescent="0.35">
      <c r="H25605" s="1"/>
    </row>
    <row r="25606" spans="8:8" x14ac:dyDescent="0.35">
      <c r="H25606" s="1"/>
    </row>
    <row r="25607" spans="8:8" x14ac:dyDescent="0.35">
      <c r="H25607" s="1"/>
    </row>
    <row r="25608" spans="8:8" x14ac:dyDescent="0.35">
      <c r="H25608" s="1"/>
    </row>
    <row r="25609" spans="8:8" x14ac:dyDescent="0.35">
      <c r="H25609" s="1"/>
    </row>
    <row r="25610" spans="8:8" x14ac:dyDescent="0.35">
      <c r="H25610" s="1"/>
    </row>
    <row r="25611" spans="8:8" x14ac:dyDescent="0.35">
      <c r="H25611" s="1"/>
    </row>
    <row r="25612" spans="8:8" x14ac:dyDescent="0.35">
      <c r="H25612" s="1"/>
    </row>
    <row r="25613" spans="8:8" x14ac:dyDescent="0.35">
      <c r="H25613" s="1"/>
    </row>
    <row r="25614" spans="8:8" x14ac:dyDescent="0.35">
      <c r="H25614" s="1"/>
    </row>
    <row r="25615" spans="8:8" x14ac:dyDescent="0.35">
      <c r="H25615" s="1"/>
    </row>
    <row r="25616" spans="8:8" x14ac:dyDescent="0.35">
      <c r="H25616" s="1"/>
    </row>
    <row r="25617" spans="8:8" x14ac:dyDescent="0.35">
      <c r="H25617" s="1"/>
    </row>
    <row r="25618" spans="8:8" x14ac:dyDescent="0.35">
      <c r="H25618" s="1"/>
    </row>
    <row r="25619" spans="8:8" x14ac:dyDescent="0.35">
      <c r="H25619" s="1"/>
    </row>
    <row r="25620" spans="8:8" x14ac:dyDescent="0.35">
      <c r="H25620" s="1"/>
    </row>
    <row r="25621" spans="8:8" x14ac:dyDescent="0.35">
      <c r="H25621" s="1"/>
    </row>
    <row r="25622" spans="8:8" x14ac:dyDescent="0.35">
      <c r="H25622" s="1"/>
    </row>
    <row r="25623" spans="8:8" x14ac:dyDescent="0.35">
      <c r="H25623" s="1"/>
    </row>
    <row r="25624" spans="8:8" x14ac:dyDescent="0.35">
      <c r="H25624" s="1"/>
    </row>
    <row r="25625" spans="8:8" x14ac:dyDescent="0.35">
      <c r="H25625" s="1"/>
    </row>
    <row r="25626" spans="8:8" x14ac:dyDescent="0.35">
      <c r="H25626" s="1"/>
    </row>
    <row r="25627" spans="8:8" x14ac:dyDescent="0.35">
      <c r="H25627" s="1"/>
    </row>
    <row r="25628" spans="8:8" x14ac:dyDescent="0.35">
      <c r="H25628" s="1"/>
    </row>
    <row r="25629" spans="8:8" x14ac:dyDescent="0.35">
      <c r="H25629" s="1"/>
    </row>
    <row r="25630" spans="8:8" x14ac:dyDescent="0.35">
      <c r="H25630" s="1"/>
    </row>
    <row r="25631" spans="8:8" x14ac:dyDescent="0.35">
      <c r="H25631" s="1"/>
    </row>
    <row r="25632" spans="8:8" x14ac:dyDescent="0.35">
      <c r="H25632" s="1"/>
    </row>
    <row r="25633" spans="8:8" x14ac:dyDescent="0.35">
      <c r="H25633" s="1"/>
    </row>
    <row r="25634" spans="8:8" x14ac:dyDescent="0.35">
      <c r="H25634" s="1"/>
    </row>
    <row r="25635" spans="8:8" x14ac:dyDescent="0.35">
      <c r="H25635" s="1"/>
    </row>
    <row r="25636" spans="8:8" x14ac:dyDescent="0.35">
      <c r="H25636" s="1"/>
    </row>
    <row r="25637" spans="8:8" x14ac:dyDescent="0.35">
      <c r="H25637" s="1"/>
    </row>
    <row r="25638" spans="8:8" x14ac:dyDescent="0.35">
      <c r="H25638" s="1"/>
    </row>
    <row r="25639" spans="8:8" x14ac:dyDescent="0.35">
      <c r="H25639" s="1"/>
    </row>
    <row r="25640" spans="8:8" x14ac:dyDescent="0.35">
      <c r="H25640" s="1"/>
    </row>
    <row r="25641" spans="8:8" x14ac:dyDescent="0.35">
      <c r="H25641" s="1"/>
    </row>
    <row r="25642" spans="8:8" x14ac:dyDescent="0.35">
      <c r="H25642" s="1"/>
    </row>
    <row r="25643" spans="8:8" x14ac:dyDescent="0.35">
      <c r="H25643" s="1"/>
    </row>
    <row r="25644" spans="8:8" x14ac:dyDescent="0.35">
      <c r="H25644" s="1"/>
    </row>
    <row r="25645" spans="8:8" x14ac:dyDescent="0.35">
      <c r="H25645" s="1"/>
    </row>
    <row r="25646" spans="8:8" x14ac:dyDescent="0.35">
      <c r="H25646" s="1"/>
    </row>
    <row r="25647" spans="8:8" x14ac:dyDescent="0.35">
      <c r="H25647" s="1"/>
    </row>
    <row r="25648" spans="8:8" x14ac:dyDescent="0.35">
      <c r="H25648" s="1"/>
    </row>
    <row r="25649" spans="8:8" x14ac:dyDescent="0.35">
      <c r="H25649" s="1"/>
    </row>
    <row r="25650" spans="8:8" x14ac:dyDescent="0.35">
      <c r="H25650" s="1"/>
    </row>
    <row r="25651" spans="8:8" x14ac:dyDescent="0.35">
      <c r="H25651" s="1"/>
    </row>
    <row r="25652" spans="8:8" x14ac:dyDescent="0.35">
      <c r="H25652" s="1"/>
    </row>
    <row r="25653" spans="8:8" x14ac:dyDescent="0.35">
      <c r="H25653" s="1"/>
    </row>
    <row r="25654" spans="8:8" x14ac:dyDescent="0.35">
      <c r="H25654" s="1"/>
    </row>
    <row r="25655" spans="8:8" x14ac:dyDescent="0.35">
      <c r="H25655" s="1"/>
    </row>
    <row r="25656" spans="8:8" x14ac:dyDescent="0.35">
      <c r="H25656" s="1"/>
    </row>
    <row r="25657" spans="8:8" x14ac:dyDescent="0.35">
      <c r="H25657" s="1"/>
    </row>
    <row r="25658" spans="8:8" x14ac:dyDescent="0.35">
      <c r="H25658" s="1"/>
    </row>
    <row r="25659" spans="8:8" x14ac:dyDescent="0.35">
      <c r="H25659" s="1"/>
    </row>
    <row r="25660" spans="8:8" x14ac:dyDescent="0.35">
      <c r="H25660" s="1"/>
    </row>
    <row r="25661" spans="8:8" x14ac:dyDescent="0.35">
      <c r="H25661" s="1"/>
    </row>
    <row r="25662" spans="8:8" x14ac:dyDescent="0.35">
      <c r="H25662" s="1"/>
    </row>
    <row r="25663" spans="8:8" x14ac:dyDescent="0.35">
      <c r="H25663" s="1"/>
    </row>
    <row r="25664" spans="8:8" x14ac:dyDescent="0.35">
      <c r="H25664" s="1"/>
    </row>
    <row r="25665" spans="8:8" x14ac:dyDescent="0.35">
      <c r="H25665" s="1"/>
    </row>
    <row r="25666" spans="8:8" x14ac:dyDescent="0.35">
      <c r="H25666" s="1"/>
    </row>
    <row r="25667" spans="8:8" x14ac:dyDescent="0.35">
      <c r="H25667" s="1"/>
    </row>
    <row r="25668" spans="8:8" x14ac:dyDescent="0.35">
      <c r="H25668" s="1"/>
    </row>
    <row r="25669" spans="8:8" x14ac:dyDescent="0.35">
      <c r="H25669" s="1"/>
    </row>
    <row r="25670" spans="8:8" x14ac:dyDescent="0.35">
      <c r="H25670" s="1"/>
    </row>
    <row r="25671" spans="8:8" x14ac:dyDescent="0.35">
      <c r="H25671" s="1"/>
    </row>
    <row r="25672" spans="8:8" x14ac:dyDescent="0.35">
      <c r="H25672" s="1"/>
    </row>
    <row r="25673" spans="8:8" x14ac:dyDescent="0.35">
      <c r="H25673" s="1"/>
    </row>
    <row r="25674" spans="8:8" x14ac:dyDescent="0.35">
      <c r="H25674" s="1"/>
    </row>
    <row r="25675" spans="8:8" x14ac:dyDescent="0.35">
      <c r="H25675" s="1"/>
    </row>
    <row r="25676" spans="8:8" x14ac:dyDescent="0.35">
      <c r="H25676" s="1"/>
    </row>
    <row r="25677" spans="8:8" x14ac:dyDescent="0.35">
      <c r="H25677" s="1"/>
    </row>
    <row r="25678" spans="8:8" x14ac:dyDescent="0.35">
      <c r="H25678" s="1"/>
    </row>
    <row r="25679" spans="8:8" x14ac:dyDescent="0.35">
      <c r="H25679" s="1"/>
    </row>
    <row r="25680" spans="8:8" x14ac:dyDescent="0.35">
      <c r="H25680" s="1"/>
    </row>
    <row r="25681" spans="8:8" x14ac:dyDescent="0.35">
      <c r="H25681" s="1"/>
    </row>
    <row r="25682" spans="8:8" x14ac:dyDescent="0.35">
      <c r="H25682" s="1"/>
    </row>
    <row r="25683" spans="8:8" x14ac:dyDescent="0.35">
      <c r="H25683" s="1"/>
    </row>
    <row r="25684" spans="8:8" x14ac:dyDescent="0.35">
      <c r="H25684" s="1"/>
    </row>
    <row r="25685" spans="8:8" x14ac:dyDescent="0.35">
      <c r="H25685" s="1"/>
    </row>
    <row r="25686" spans="8:8" x14ac:dyDescent="0.35">
      <c r="H25686" s="1"/>
    </row>
    <row r="25687" spans="8:8" x14ac:dyDescent="0.35">
      <c r="H25687" s="1"/>
    </row>
    <row r="25688" spans="8:8" x14ac:dyDescent="0.35">
      <c r="H25688" s="1"/>
    </row>
    <row r="25689" spans="8:8" x14ac:dyDescent="0.35">
      <c r="H25689" s="1"/>
    </row>
    <row r="25690" spans="8:8" x14ac:dyDescent="0.35">
      <c r="H25690" s="1"/>
    </row>
    <row r="25691" spans="8:8" x14ac:dyDescent="0.35">
      <c r="H25691" s="1"/>
    </row>
    <row r="25692" spans="8:8" x14ac:dyDescent="0.35">
      <c r="H25692" s="1"/>
    </row>
    <row r="25693" spans="8:8" x14ac:dyDescent="0.35">
      <c r="H25693" s="1"/>
    </row>
    <row r="25694" spans="8:8" x14ac:dyDescent="0.35">
      <c r="H25694" s="1"/>
    </row>
    <row r="25695" spans="8:8" x14ac:dyDescent="0.35">
      <c r="H25695" s="1"/>
    </row>
    <row r="25696" spans="8:8" x14ac:dyDescent="0.35">
      <c r="H25696" s="1"/>
    </row>
    <row r="25697" spans="8:8" x14ac:dyDescent="0.35">
      <c r="H25697" s="1"/>
    </row>
    <row r="25698" spans="8:8" x14ac:dyDescent="0.35">
      <c r="H25698" s="1"/>
    </row>
    <row r="25699" spans="8:8" x14ac:dyDescent="0.35">
      <c r="H25699" s="1"/>
    </row>
    <row r="25700" spans="8:8" x14ac:dyDescent="0.35">
      <c r="H25700" s="1"/>
    </row>
    <row r="25701" spans="8:8" x14ac:dyDescent="0.35">
      <c r="H25701" s="1"/>
    </row>
    <row r="25702" spans="8:8" x14ac:dyDescent="0.35">
      <c r="H25702" s="1"/>
    </row>
    <row r="25703" spans="8:8" x14ac:dyDescent="0.35">
      <c r="H25703" s="1"/>
    </row>
    <row r="25704" spans="8:8" x14ac:dyDescent="0.35">
      <c r="H25704" s="1"/>
    </row>
    <row r="25705" spans="8:8" x14ac:dyDescent="0.35">
      <c r="H25705" s="1"/>
    </row>
    <row r="25706" spans="8:8" x14ac:dyDescent="0.35">
      <c r="H25706" s="1"/>
    </row>
    <row r="25707" spans="8:8" x14ac:dyDescent="0.35">
      <c r="H25707" s="1"/>
    </row>
    <row r="25708" spans="8:8" x14ac:dyDescent="0.35">
      <c r="H25708" s="1"/>
    </row>
    <row r="25709" spans="8:8" x14ac:dyDescent="0.35">
      <c r="H25709" s="1"/>
    </row>
    <row r="25710" spans="8:8" x14ac:dyDescent="0.35">
      <c r="H25710" s="1"/>
    </row>
    <row r="25711" spans="8:8" x14ac:dyDescent="0.35">
      <c r="H25711" s="1"/>
    </row>
    <row r="25712" spans="8:8" x14ac:dyDescent="0.35">
      <c r="H25712" s="1"/>
    </row>
    <row r="25713" spans="8:8" x14ac:dyDescent="0.35">
      <c r="H25713" s="1"/>
    </row>
    <row r="25714" spans="8:8" x14ac:dyDescent="0.35">
      <c r="H25714" s="1"/>
    </row>
    <row r="25715" spans="8:8" x14ac:dyDescent="0.35">
      <c r="H25715" s="1"/>
    </row>
    <row r="25716" spans="8:8" x14ac:dyDescent="0.35">
      <c r="H25716" s="1"/>
    </row>
    <row r="25717" spans="8:8" x14ac:dyDescent="0.35">
      <c r="H25717" s="1"/>
    </row>
    <row r="25718" spans="8:8" x14ac:dyDescent="0.35">
      <c r="H25718" s="1"/>
    </row>
    <row r="25719" spans="8:8" x14ac:dyDescent="0.35">
      <c r="H25719" s="1"/>
    </row>
    <row r="25720" spans="8:8" x14ac:dyDescent="0.35">
      <c r="H25720" s="1"/>
    </row>
    <row r="25721" spans="8:8" x14ac:dyDescent="0.35">
      <c r="H25721" s="1"/>
    </row>
    <row r="25722" spans="8:8" x14ac:dyDescent="0.35">
      <c r="H25722" s="1"/>
    </row>
    <row r="25723" spans="8:8" x14ac:dyDescent="0.35">
      <c r="H25723" s="1"/>
    </row>
    <row r="25724" spans="8:8" x14ac:dyDescent="0.35">
      <c r="H25724" s="1"/>
    </row>
    <row r="25725" spans="8:8" x14ac:dyDescent="0.35">
      <c r="H25725" s="1"/>
    </row>
    <row r="25726" spans="8:8" x14ac:dyDescent="0.35">
      <c r="H25726" s="1"/>
    </row>
    <row r="25727" spans="8:8" x14ac:dyDescent="0.35">
      <c r="H25727" s="1"/>
    </row>
    <row r="25728" spans="8:8" x14ac:dyDescent="0.35">
      <c r="H25728" s="1"/>
    </row>
    <row r="25729" spans="8:8" x14ac:dyDescent="0.35">
      <c r="H25729" s="1"/>
    </row>
    <row r="25730" spans="8:8" x14ac:dyDescent="0.35">
      <c r="H25730" s="1"/>
    </row>
    <row r="25731" spans="8:8" x14ac:dyDescent="0.35">
      <c r="H25731" s="1"/>
    </row>
    <row r="25732" spans="8:8" x14ac:dyDescent="0.35">
      <c r="H25732" s="1"/>
    </row>
    <row r="25733" spans="8:8" x14ac:dyDescent="0.35">
      <c r="H25733" s="1"/>
    </row>
    <row r="25734" spans="8:8" x14ac:dyDescent="0.35">
      <c r="H25734" s="1"/>
    </row>
    <row r="25735" spans="8:8" x14ac:dyDescent="0.35">
      <c r="H25735" s="1"/>
    </row>
    <row r="25736" spans="8:8" x14ac:dyDescent="0.35">
      <c r="H25736" s="1"/>
    </row>
    <row r="25737" spans="8:8" x14ac:dyDescent="0.35">
      <c r="H25737" s="1"/>
    </row>
    <row r="25738" spans="8:8" x14ac:dyDescent="0.35">
      <c r="H25738" s="1"/>
    </row>
    <row r="25739" spans="8:8" x14ac:dyDescent="0.35">
      <c r="H25739" s="1"/>
    </row>
    <row r="25740" spans="8:8" x14ac:dyDescent="0.35">
      <c r="H25740" s="1"/>
    </row>
    <row r="25741" spans="8:8" x14ac:dyDescent="0.35">
      <c r="H25741" s="1"/>
    </row>
    <row r="25742" spans="8:8" x14ac:dyDescent="0.35">
      <c r="H25742" s="1"/>
    </row>
    <row r="25743" spans="8:8" x14ac:dyDescent="0.35">
      <c r="H25743" s="1"/>
    </row>
    <row r="25744" spans="8:8" x14ac:dyDescent="0.35">
      <c r="H25744" s="1"/>
    </row>
    <row r="25745" spans="8:8" x14ac:dyDescent="0.35">
      <c r="H25745" s="1"/>
    </row>
    <row r="25746" spans="8:8" x14ac:dyDescent="0.35">
      <c r="H25746" s="1"/>
    </row>
    <row r="25747" spans="8:8" x14ac:dyDescent="0.35">
      <c r="H25747" s="1"/>
    </row>
    <row r="25748" spans="8:8" x14ac:dyDescent="0.35">
      <c r="H25748" s="1"/>
    </row>
    <row r="25749" spans="8:8" x14ac:dyDescent="0.35">
      <c r="H25749" s="1"/>
    </row>
    <row r="25750" spans="8:8" x14ac:dyDescent="0.35">
      <c r="H25750" s="1"/>
    </row>
    <row r="25751" spans="8:8" x14ac:dyDescent="0.35">
      <c r="H25751" s="1"/>
    </row>
    <row r="25752" spans="8:8" x14ac:dyDescent="0.35">
      <c r="H25752" s="1"/>
    </row>
    <row r="25753" spans="8:8" x14ac:dyDescent="0.35">
      <c r="H25753" s="1"/>
    </row>
    <row r="25754" spans="8:8" x14ac:dyDescent="0.35">
      <c r="H25754" s="1"/>
    </row>
    <row r="25755" spans="8:8" x14ac:dyDescent="0.35">
      <c r="H25755" s="1"/>
    </row>
    <row r="25756" spans="8:8" x14ac:dyDescent="0.35">
      <c r="H25756" s="1"/>
    </row>
    <row r="25757" spans="8:8" x14ac:dyDescent="0.35">
      <c r="H25757" s="1"/>
    </row>
    <row r="25758" spans="8:8" x14ac:dyDescent="0.35">
      <c r="H25758" s="1"/>
    </row>
    <row r="25759" spans="8:8" x14ac:dyDescent="0.35">
      <c r="H25759" s="1"/>
    </row>
    <row r="25760" spans="8:8" x14ac:dyDescent="0.35">
      <c r="H25760" s="1"/>
    </row>
    <row r="25761" spans="8:8" x14ac:dyDescent="0.35">
      <c r="H25761" s="1"/>
    </row>
    <row r="25762" spans="8:8" x14ac:dyDescent="0.35">
      <c r="H25762" s="1"/>
    </row>
    <row r="25763" spans="8:8" x14ac:dyDescent="0.35">
      <c r="H25763" s="1"/>
    </row>
    <row r="25764" spans="8:8" x14ac:dyDescent="0.35">
      <c r="H25764" s="1"/>
    </row>
    <row r="25765" spans="8:8" x14ac:dyDescent="0.35">
      <c r="H25765" s="1"/>
    </row>
    <row r="25766" spans="8:8" x14ac:dyDescent="0.35">
      <c r="H25766" s="1"/>
    </row>
    <row r="25767" spans="8:8" x14ac:dyDescent="0.35">
      <c r="H25767" s="1"/>
    </row>
    <row r="25768" spans="8:8" x14ac:dyDescent="0.35">
      <c r="H25768" s="1"/>
    </row>
    <row r="25769" spans="8:8" x14ac:dyDescent="0.35">
      <c r="H25769" s="1"/>
    </row>
    <row r="25770" spans="8:8" x14ac:dyDescent="0.35">
      <c r="H25770" s="1"/>
    </row>
    <row r="25771" spans="8:8" x14ac:dyDescent="0.35">
      <c r="H25771" s="1"/>
    </row>
    <row r="25772" spans="8:8" x14ac:dyDescent="0.35">
      <c r="H25772" s="1"/>
    </row>
    <row r="25773" spans="8:8" x14ac:dyDescent="0.35">
      <c r="H25773" s="1"/>
    </row>
    <row r="25774" spans="8:8" x14ac:dyDescent="0.35">
      <c r="H25774" s="1"/>
    </row>
    <row r="25775" spans="8:8" x14ac:dyDescent="0.35">
      <c r="H25775" s="1"/>
    </row>
    <row r="25776" spans="8:8" x14ac:dyDescent="0.35">
      <c r="H25776" s="1"/>
    </row>
    <row r="25777" spans="8:8" x14ac:dyDescent="0.35">
      <c r="H25777" s="1"/>
    </row>
    <row r="25778" spans="8:8" x14ac:dyDescent="0.35">
      <c r="H25778" s="1"/>
    </row>
    <row r="25779" spans="8:8" x14ac:dyDescent="0.35">
      <c r="H25779" s="1"/>
    </row>
    <row r="25780" spans="8:8" x14ac:dyDescent="0.35">
      <c r="H25780" s="1"/>
    </row>
    <row r="25781" spans="8:8" x14ac:dyDescent="0.35">
      <c r="H25781" s="1"/>
    </row>
    <row r="25782" spans="8:8" x14ac:dyDescent="0.35">
      <c r="H25782" s="1"/>
    </row>
    <row r="25783" spans="8:8" x14ac:dyDescent="0.35">
      <c r="H25783" s="1"/>
    </row>
    <row r="25784" spans="8:8" x14ac:dyDescent="0.35">
      <c r="H25784" s="1"/>
    </row>
    <row r="25785" spans="8:8" x14ac:dyDescent="0.35">
      <c r="H25785" s="1"/>
    </row>
    <row r="25786" spans="8:8" x14ac:dyDescent="0.35">
      <c r="H25786" s="1"/>
    </row>
    <row r="25787" spans="8:8" x14ac:dyDescent="0.35">
      <c r="H25787" s="1"/>
    </row>
    <row r="25788" spans="8:8" x14ac:dyDescent="0.35">
      <c r="H25788" s="1"/>
    </row>
    <row r="25789" spans="8:8" x14ac:dyDescent="0.35">
      <c r="H25789" s="1"/>
    </row>
    <row r="25790" spans="8:8" x14ac:dyDescent="0.35">
      <c r="H25790" s="1"/>
    </row>
    <row r="25791" spans="8:8" x14ac:dyDescent="0.35">
      <c r="H25791" s="1"/>
    </row>
    <row r="25792" spans="8:8" x14ac:dyDescent="0.35">
      <c r="H25792" s="1"/>
    </row>
    <row r="25793" spans="8:8" x14ac:dyDescent="0.35">
      <c r="H25793" s="1"/>
    </row>
    <row r="25794" spans="8:8" x14ac:dyDescent="0.35">
      <c r="H25794" s="1"/>
    </row>
    <row r="25795" spans="8:8" x14ac:dyDescent="0.35">
      <c r="H25795" s="1"/>
    </row>
    <row r="25796" spans="8:8" x14ac:dyDescent="0.35">
      <c r="H25796" s="1"/>
    </row>
    <row r="25797" spans="8:8" x14ac:dyDescent="0.35">
      <c r="H25797" s="1"/>
    </row>
    <row r="25798" spans="8:8" x14ac:dyDescent="0.35">
      <c r="H25798" s="1"/>
    </row>
    <row r="25799" spans="8:8" x14ac:dyDescent="0.35">
      <c r="H25799" s="1"/>
    </row>
    <row r="25800" spans="8:8" x14ac:dyDescent="0.35">
      <c r="H25800" s="1"/>
    </row>
    <row r="25801" spans="8:8" x14ac:dyDescent="0.35">
      <c r="H25801" s="1"/>
    </row>
    <row r="25802" spans="8:8" x14ac:dyDescent="0.35">
      <c r="H25802" s="1"/>
    </row>
    <row r="25803" spans="8:8" x14ac:dyDescent="0.35">
      <c r="H25803" s="1"/>
    </row>
    <row r="25804" spans="8:8" x14ac:dyDescent="0.35">
      <c r="H25804" s="1"/>
    </row>
    <row r="25805" spans="8:8" x14ac:dyDescent="0.35">
      <c r="H25805" s="1"/>
    </row>
    <row r="25806" spans="8:8" x14ac:dyDescent="0.35">
      <c r="H25806" s="1"/>
    </row>
    <row r="25807" spans="8:8" x14ac:dyDescent="0.35">
      <c r="H25807" s="1"/>
    </row>
    <row r="25808" spans="8:8" x14ac:dyDescent="0.35">
      <c r="H25808" s="1"/>
    </row>
    <row r="25809" spans="8:8" x14ac:dyDescent="0.35">
      <c r="H25809" s="1"/>
    </row>
    <row r="25810" spans="8:8" x14ac:dyDescent="0.35">
      <c r="H25810" s="1"/>
    </row>
    <row r="25811" spans="8:8" x14ac:dyDescent="0.35">
      <c r="H25811" s="1"/>
    </row>
    <row r="25812" spans="8:8" x14ac:dyDescent="0.35">
      <c r="H25812" s="1"/>
    </row>
    <row r="25813" spans="8:8" x14ac:dyDescent="0.35">
      <c r="H25813" s="1"/>
    </row>
    <row r="25814" spans="8:8" x14ac:dyDescent="0.35">
      <c r="H25814" s="1"/>
    </row>
    <row r="25815" spans="8:8" x14ac:dyDescent="0.35">
      <c r="H25815" s="1"/>
    </row>
    <row r="25816" spans="8:8" x14ac:dyDescent="0.35">
      <c r="H25816" s="1"/>
    </row>
    <row r="25817" spans="8:8" x14ac:dyDescent="0.35">
      <c r="H25817" s="1"/>
    </row>
    <row r="25818" spans="8:8" x14ac:dyDescent="0.35">
      <c r="H25818" s="1"/>
    </row>
    <row r="25819" spans="8:8" x14ac:dyDescent="0.35">
      <c r="H25819" s="1"/>
    </row>
    <row r="25820" spans="8:8" x14ac:dyDescent="0.35">
      <c r="H25820" s="1"/>
    </row>
    <row r="25821" spans="8:8" x14ac:dyDescent="0.35">
      <c r="H25821" s="1"/>
    </row>
    <row r="25822" spans="8:8" x14ac:dyDescent="0.35">
      <c r="H25822" s="1"/>
    </row>
    <row r="25823" spans="8:8" x14ac:dyDescent="0.35">
      <c r="H25823" s="1"/>
    </row>
    <row r="25824" spans="8:8" x14ac:dyDescent="0.35">
      <c r="H25824" s="1"/>
    </row>
    <row r="25825" spans="8:8" x14ac:dyDescent="0.35">
      <c r="H25825" s="1"/>
    </row>
    <row r="25826" spans="8:8" x14ac:dyDescent="0.35">
      <c r="H25826" s="1"/>
    </row>
    <row r="25827" spans="8:8" x14ac:dyDescent="0.35">
      <c r="H25827" s="1"/>
    </row>
    <row r="25828" spans="8:8" x14ac:dyDescent="0.35">
      <c r="H25828" s="1"/>
    </row>
    <row r="25829" spans="8:8" x14ac:dyDescent="0.35">
      <c r="H25829" s="1"/>
    </row>
    <row r="25830" spans="8:8" x14ac:dyDescent="0.35">
      <c r="H25830" s="1"/>
    </row>
    <row r="25831" spans="8:8" x14ac:dyDescent="0.35">
      <c r="H25831" s="1"/>
    </row>
    <row r="25832" spans="8:8" x14ac:dyDescent="0.35">
      <c r="H25832" s="1"/>
    </row>
    <row r="25833" spans="8:8" x14ac:dyDescent="0.35">
      <c r="H25833" s="1"/>
    </row>
    <row r="25834" spans="8:8" x14ac:dyDescent="0.35">
      <c r="H25834" s="1"/>
    </row>
    <row r="25835" spans="8:8" x14ac:dyDescent="0.35">
      <c r="H25835" s="1"/>
    </row>
    <row r="25836" spans="8:8" x14ac:dyDescent="0.35">
      <c r="H25836" s="1"/>
    </row>
    <row r="25837" spans="8:8" x14ac:dyDescent="0.35">
      <c r="H25837" s="1"/>
    </row>
    <row r="25838" spans="8:8" x14ac:dyDescent="0.35">
      <c r="H25838" s="1"/>
    </row>
    <row r="25839" spans="8:8" x14ac:dyDescent="0.35">
      <c r="H25839" s="1"/>
    </row>
    <row r="25840" spans="8:8" x14ac:dyDescent="0.35">
      <c r="H25840" s="1"/>
    </row>
    <row r="25841" spans="8:8" x14ac:dyDescent="0.35">
      <c r="H25841" s="1"/>
    </row>
    <row r="25842" spans="8:8" x14ac:dyDescent="0.35">
      <c r="H25842" s="1"/>
    </row>
    <row r="25843" spans="8:8" x14ac:dyDescent="0.35">
      <c r="H25843" s="1"/>
    </row>
    <row r="25844" spans="8:8" x14ac:dyDescent="0.35">
      <c r="H25844" s="1"/>
    </row>
    <row r="25845" spans="8:8" x14ac:dyDescent="0.35">
      <c r="H25845" s="1"/>
    </row>
    <row r="25846" spans="8:8" x14ac:dyDescent="0.35">
      <c r="H25846" s="1"/>
    </row>
    <row r="25847" spans="8:8" x14ac:dyDescent="0.35">
      <c r="H25847" s="1"/>
    </row>
    <row r="25848" spans="8:8" x14ac:dyDescent="0.35">
      <c r="H25848" s="1"/>
    </row>
    <row r="25849" spans="8:8" x14ac:dyDescent="0.35">
      <c r="H25849" s="1"/>
    </row>
    <row r="25850" spans="8:8" x14ac:dyDescent="0.35">
      <c r="H25850" s="1"/>
    </row>
    <row r="25851" spans="8:8" x14ac:dyDescent="0.35">
      <c r="H25851" s="1"/>
    </row>
    <row r="25852" spans="8:8" x14ac:dyDescent="0.35">
      <c r="H25852" s="1"/>
    </row>
    <row r="25853" spans="8:8" x14ac:dyDescent="0.35">
      <c r="H25853" s="1"/>
    </row>
    <row r="25854" spans="8:8" x14ac:dyDescent="0.35">
      <c r="H25854" s="1"/>
    </row>
    <row r="25855" spans="8:8" x14ac:dyDescent="0.35">
      <c r="H25855" s="1"/>
    </row>
    <row r="25856" spans="8:8" x14ac:dyDescent="0.35">
      <c r="H25856" s="1"/>
    </row>
    <row r="25857" spans="8:8" x14ac:dyDescent="0.35">
      <c r="H25857" s="1"/>
    </row>
    <row r="25858" spans="8:8" x14ac:dyDescent="0.35">
      <c r="H25858" s="1"/>
    </row>
    <row r="25859" spans="8:8" x14ac:dyDescent="0.35">
      <c r="H25859" s="1"/>
    </row>
    <row r="25860" spans="8:8" x14ac:dyDescent="0.35">
      <c r="H25860" s="1"/>
    </row>
    <row r="25861" spans="8:8" x14ac:dyDescent="0.35">
      <c r="H25861" s="1"/>
    </row>
    <row r="25862" spans="8:8" x14ac:dyDescent="0.35">
      <c r="H25862" s="1"/>
    </row>
    <row r="25863" spans="8:8" x14ac:dyDescent="0.35">
      <c r="H25863" s="1"/>
    </row>
    <row r="25864" spans="8:8" x14ac:dyDescent="0.35">
      <c r="H25864" s="1"/>
    </row>
    <row r="25865" spans="8:8" x14ac:dyDescent="0.35">
      <c r="H25865" s="1"/>
    </row>
    <row r="25866" spans="8:8" x14ac:dyDescent="0.35">
      <c r="H25866" s="1"/>
    </row>
    <row r="25867" spans="8:8" x14ac:dyDescent="0.35">
      <c r="H25867" s="1"/>
    </row>
    <row r="25868" spans="8:8" x14ac:dyDescent="0.35">
      <c r="H25868" s="1"/>
    </row>
    <row r="25869" spans="8:8" x14ac:dyDescent="0.35">
      <c r="H25869" s="1"/>
    </row>
    <row r="25870" spans="8:8" x14ac:dyDescent="0.35">
      <c r="H25870" s="1"/>
    </row>
    <row r="25871" spans="8:8" x14ac:dyDescent="0.35">
      <c r="H25871" s="1"/>
    </row>
    <row r="25872" spans="8:8" x14ac:dyDescent="0.35">
      <c r="H25872" s="1"/>
    </row>
    <row r="25873" spans="8:8" x14ac:dyDescent="0.35">
      <c r="H25873" s="1"/>
    </row>
    <row r="25874" spans="8:8" x14ac:dyDescent="0.35">
      <c r="H25874" s="1"/>
    </row>
    <row r="25875" spans="8:8" x14ac:dyDescent="0.35">
      <c r="H25875" s="1"/>
    </row>
    <row r="25876" spans="8:8" x14ac:dyDescent="0.35">
      <c r="H25876" s="1"/>
    </row>
    <row r="25877" spans="8:8" x14ac:dyDescent="0.35">
      <c r="H25877" s="1"/>
    </row>
    <row r="25878" spans="8:8" x14ac:dyDescent="0.35">
      <c r="H25878" s="1"/>
    </row>
    <row r="25879" spans="8:8" x14ac:dyDescent="0.35">
      <c r="H25879" s="1"/>
    </row>
    <row r="25880" spans="8:8" x14ac:dyDescent="0.35">
      <c r="H25880" s="1"/>
    </row>
    <row r="25881" spans="8:8" x14ac:dyDescent="0.35">
      <c r="H25881" s="1"/>
    </row>
    <row r="25882" spans="8:8" x14ac:dyDescent="0.35">
      <c r="H25882" s="1"/>
    </row>
    <row r="25883" spans="8:8" x14ac:dyDescent="0.35">
      <c r="H25883" s="1"/>
    </row>
    <row r="25884" spans="8:8" x14ac:dyDescent="0.35">
      <c r="H25884" s="1"/>
    </row>
    <row r="25885" spans="8:8" x14ac:dyDescent="0.35">
      <c r="H25885" s="1"/>
    </row>
    <row r="25886" spans="8:8" x14ac:dyDescent="0.35">
      <c r="H25886" s="1"/>
    </row>
    <row r="25887" spans="8:8" x14ac:dyDescent="0.35">
      <c r="H25887" s="1"/>
    </row>
    <row r="25888" spans="8:8" x14ac:dyDescent="0.35">
      <c r="H25888" s="1"/>
    </row>
    <row r="25889" spans="8:8" x14ac:dyDescent="0.35">
      <c r="H25889" s="1"/>
    </row>
    <row r="25890" spans="8:8" x14ac:dyDescent="0.35">
      <c r="H25890" s="1"/>
    </row>
    <row r="25891" spans="8:8" x14ac:dyDescent="0.35">
      <c r="H25891" s="1"/>
    </row>
    <row r="25892" spans="8:8" x14ac:dyDescent="0.35">
      <c r="H25892" s="1"/>
    </row>
    <row r="25893" spans="8:8" x14ac:dyDescent="0.35">
      <c r="H25893" s="1"/>
    </row>
    <row r="25894" spans="8:8" x14ac:dyDescent="0.35">
      <c r="H25894" s="1"/>
    </row>
    <row r="25895" spans="8:8" x14ac:dyDescent="0.35">
      <c r="H25895" s="1"/>
    </row>
    <row r="25896" spans="8:8" x14ac:dyDescent="0.35">
      <c r="H25896" s="1"/>
    </row>
    <row r="25897" spans="8:8" x14ac:dyDescent="0.35">
      <c r="H25897" s="1"/>
    </row>
    <row r="25898" spans="8:8" x14ac:dyDescent="0.35">
      <c r="H25898" s="1"/>
    </row>
    <row r="25899" spans="8:8" x14ac:dyDescent="0.35">
      <c r="H25899" s="1"/>
    </row>
    <row r="25900" spans="8:8" x14ac:dyDescent="0.35">
      <c r="H25900" s="1"/>
    </row>
    <row r="25901" spans="8:8" x14ac:dyDescent="0.35">
      <c r="H25901" s="1"/>
    </row>
    <row r="25902" spans="8:8" x14ac:dyDescent="0.35">
      <c r="H25902" s="1"/>
    </row>
    <row r="25903" spans="8:8" x14ac:dyDescent="0.35">
      <c r="H25903" s="1"/>
    </row>
    <row r="25904" spans="8:8" x14ac:dyDescent="0.35">
      <c r="H25904" s="1"/>
    </row>
    <row r="25905" spans="8:8" x14ac:dyDescent="0.35">
      <c r="H25905" s="1"/>
    </row>
    <row r="25906" spans="8:8" x14ac:dyDescent="0.35">
      <c r="H25906" s="1"/>
    </row>
    <row r="25907" spans="8:8" x14ac:dyDescent="0.35">
      <c r="H25907" s="1"/>
    </row>
    <row r="25908" spans="8:8" x14ac:dyDescent="0.35">
      <c r="H25908" s="1"/>
    </row>
    <row r="25909" spans="8:8" x14ac:dyDescent="0.35">
      <c r="H25909" s="1"/>
    </row>
    <row r="25910" spans="8:8" x14ac:dyDescent="0.35">
      <c r="H25910" s="1"/>
    </row>
    <row r="25911" spans="8:8" x14ac:dyDescent="0.35">
      <c r="H25911" s="1"/>
    </row>
    <row r="25912" spans="8:8" x14ac:dyDescent="0.35">
      <c r="H25912" s="1"/>
    </row>
    <row r="25913" spans="8:8" x14ac:dyDescent="0.35">
      <c r="H25913" s="1"/>
    </row>
    <row r="25914" spans="8:8" x14ac:dyDescent="0.35">
      <c r="H25914" s="1"/>
    </row>
    <row r="25915" spans="8:8" x14ac:dyDescent="0.35">
      <c r="H25915" s="1"/>
    </row>
    <row r="25916" spans="8:8" x14ac:dyDescent="0.35">
      <c r="H25916" s="1"/>
    </row>
    <row r="25917" spans="8:8" x14ac:dyDescent="0.35">
      <c r="H25917" s="1"/>
    </row>
    <row r="25918" spans="8:8" x14ac:dyDescent="0.35">
      <c r="H25918" s="1"/>
    </row>
    <row r="25919" spans="8:8" x14ac:dyDescent="0.35">
      <c r="H25919" s="1"/>
    </row>
    <row r="25920" spans="8:8" x14ac:dyDescent="0.35">
      <c r="H25920" s="1"/>
    </row>
    <row r="25921" spans="8:8" x14ac:dyDescent="0.35">
      <c r="H25921" s="1"/>
    </row>
    <row r="25922" spans="8:8" x14ac:dyDescent="0.35">
      <c r="H25922" s="1"/>
    </row>
    <row r="25923" spans="8:8" x14ac:dyDescent="0.35">
      <c r="H25923" s="1"/>
    </row>
    <row r="25924" spans="8:8" x14ac:dyDescent="0.35">
      <c r="H25924" s="1"/>
    </row>
    <row r="25925" spans="8:8" x14ac:dyDescent="0.35">
      <c r="H25925" s="1"/>
    </row>
    <row r="25926" spans="8:8" x14ac:dyDescent="0.35">
      <c r="H25926" s="1"/>
    </row>
    <row r="25927" spans="8:8" x14ac:dyDescent="0.35">
      <c r="H25927" s="1"/>
    </row>
    <row r="25928" spans="8:8" x14ac:dyDescent="0.35">
      <c r="H25928" s="1"/>
    </row>
    <row r="25929" spans="8:8" x14ac:dyDescent="0.35">
      <c r="H25929" s="1"/>
    </row>
    <row r="25930" spans="8:8" x14ac:dyDescent="0.35">
      <c r="H25930" s="1"/>
    </row>
    <row r="25931" spans="8:8" x14ac:dyDescent="0.35">
      <c r="H25931" s="1"/>
    </row>
    <row r="25932" spans="8:8" x14ac:dyDescent="0.35">
      <c r="H25932" s="1"/>
    </row>
    <row r="25933" spans="8:8" x14ac:dyDescent="0.35">
      <c r="H25933" s="1"/>
    </row>
    <row r="25934" spans="8:8" x14ac:dyDescent="0.35">
      <c r="H25934" s="1"/>
    </row>
    <row r="25935" spans="8:8" x14ac:dyDescent="0.35">
      <c r="H25935" s="1"/>
    </row>
    <row r="25936" spans="8:8" x14ac:dyDescent="0.35">
      <c r="H25936" s="1"/>
    </row>
    <row r="25937" spans="8:8" x14ac:dyDescent="0.35">
      <c r="H25937" s="1"/>
    </row>
    <row r="25938" spans="8:8" x14ac:dyDescent="0.35">
      <c r="H25938" s="1"/>
    </row>
    <row r="25939" spans="8:8" x14ac:dyDescent="0.35">
      <c r="H25939" s="1"/>
    </row>
    <row r="25940" spans="8:8" x14ac:dyDescent="0.35">
      <c r="H25940" s="1"/>
    </row>
    <row r="25941" spans="8:8" x14ac:dyDescent="0.35">
      <c r="H25941" s="1"/>
    </row>
    <row r="25942" spans="8:8" x14ac:dyDescent="0.35">
      <c r="H25942" s="1"/>
    </row>
    <row r="25943" spans="8:8" x14ac:dyDescent="0.35">
      <c r="H25943" s="1"/>
    </row>
    <row r="25944" spans="8:8" x14ac:dyDescent="0.35">
      <c r="H25944" s="1"/>
    </row>
    <row r="25945" spans="8:8" x14ac:dyDescent="0.35">
      <c r="H25945" s="1"/>
    </row>
    <row r="25946" spans="8:8" x14ac:dyDescent="0.35">
      <c r="H25946" s="1"/>
    </row>
    <row r="25947" spans="8:8" x14ac:dyDescent="0.35">
      <c r="H25947" s="1"/>
    </row>
    <row r="25948" spans="8:8" x14ac:dyDescent="0.35">
      <c r="H25948" s="1"/>
    </row>
    <row r="25949" spans="8:8" x14ac:dyDescent="0.35">
      <c r="H25949" s="1"/>
    </row>
    <row r="25950" spans="8:8" x14ac:dyDescent="0.35">
      <c r="H25950" s="1"/>
    </row>
    <row r="25951" spans="8:8" x14ac:dyDescent="0.35">
      <c r="H25951" s="1"/>
    </row>
    <row r="25952" spans="8:8" x14ac:dyDescent="0.35">
      <c r="H25952" s="1"/>
    </row>
    <row r="25953" spans="8:8" x14ac:dyDescent="0.35">
      <c r="H25953" s="1"/>
    </row>
    <row r="25954" spans="8:8" x14ac:dyDescent="0.35">
      <c r="H25954" s="1"/>
    </row>
    <row r="25955" spans="8:8" x14ac:dyDescent="0.35">
      <c r="H25955" s="1"/>
    </row>
    <row r="25956" spans="8:8" x14ac:dyDescent="0.35">
      <c r="H25956" s="1"/>
    </row>
    <row r="25957" spans="8:8" x14ac:dyDescent="0.35">
      <c r="H25957" s="1"/>
    </row>
    <row r="25958" spans="8:8" x14ac:dyDescent="0.35">
      <c r="H25958" s="1"/>
    </row>
    <row r="25959" spans="8:8" x14ac:dyDescent="0.35">
      <c r="H25959" s="1"/>
    </row>
    <row r="25960" spans="8:8" x14ac:dyDescent="0.35">
      <c r="H25960" s="1"/>
    </row>
    <row r="25961" spans="8:8" x14ac:dyDescent="0.35">
      <c r="H25961" s="1"/>
    </row>
    <row r="25962" spans="8:8" x14ac:dyDescent="0.35">
      <c r="H25962" s="1"/>
    </row>
    <row r="25963" spans="8:8" x14ac:dyDescent="0.35">
      <c r="H25963" s="1"/>
    </row>
    <row r="25964" spans="8:8" x14ac:dyDescent="0.35">
      <c r="H25964" s="1"/>
    </row>
    <row r="25965" spans="8:8" x14ac:dyDescent="0.35">
      <c r="H25965" s="1"/>
    </row>
    <row r="25966" spans="8:8" x14ac:dyDescent="0.35">
      <c r="H25966" s="1"/>
    </row>
    <row r="25967" spans="8:8" x14ac:dyDescent="0.35">
      <c r="H25967" s="1"/>
    </row>
    <row r="25968" spans="8:8" x14ac:dyDescent="0.35">
      <c r="H25968" s="1"/>
    </row>
    <row r="25969" spans="8:8" x14ac:dyDescent="0.35">
      <c r="H25969" s="1"/>
    </row>
    <row r="25970" spans="8:8" x14ac:dyDescent="0.35">
      <c r="H25970" s="1"/>
    </row>
    <row r="25971" spans="8:8" x14ac:dyDescent="0.35">
      <c r="H25971" s="1"/>
    </row>
    <row r="25972" spans="8:8" x14ac:dyDescent="0.35">
      <c r="H25972" s="1"/>
    </row>
    <row r="25973" spans="8:8" x14ac:dyDescent="0.35">
      <c r="H25973" s="1"/>
    </row>
    <row r="25974" spans="8:8" x14ac:dyDescent="0.35">
      <c r="H25974" s="1"/>
    </row>
    <row r="25975" spans="8:8" x14ac:dyDescent="0.35">
      <c r="H25975" s="1"/>
    </row>
    <row r="25976" spans="8:8" x14ac:dyDescent="0.35">
      <c r="H25976" s="1"/>
    </row>
    <row r="25977" spans="8:8" x14ac:dyDescent="0.35">
      <c r="H25977" s="1"/>
    </row>
    <row r="25978" spans="8:8" x14ac:dyDescent="0.35">
      <c r="H25978" s="1"/>
    </row>
    <row r="25979" spans="8:8" x14ac:dyDescent="0.35">
      <c r="H25979" s="1"/>
    </row>
    <row r="25980" spans="8:8" x14ac:dyDescent="0.35">
      <c r="H25980" s="1"/>
    </row>
    <row r="25981" spans="8:8" x14ac:dyDescent="0.35">
      <c r="H25981" s="1"/>
    </row>
    <row r="25982" spans="8:8" x14ac:dyDescent="0.35">
      <c r="H25982" s="1"/>
    </row>
    <row r="25983" spans="8:8" x14ac:dyDescent="0.35">
      <c r="H25983" s="1"/>
    </row>
    <row r="25984" spans="8:8" x14ac:dyDescent="0.35">
      <c r="H25984" s="1"/>
    </row>
    <row r="25985" spans="8:8" x14ac:dyDescent="0.35">
      <c r="H25985" s="1"/>
    </row>
    <row r="25986" spans="8:8" x14ac:dyDescent="0.35">
      <c r="H25986" s="1"/>
    </row>
    <row r="25987" spans="8:8" x14ac:dyDescent="0.35">
      <c r="H25987" s="1"/>
    </row>
    <row r="25988" spans="8:8" x14ac:dyDescent="0.35">
      <c r="H25988" s="1"/>
    </row>
    <row r="25989" spans="8:8" x14ac:dyDescent="0.35">
      <c r="H25989" s="1"/>
    </row>
    <row r="25990" spans="8:8" x14ac:dyDescent="0.35">
      <c r="H25990" s="1"/>
    </row>
    <row r="25991" spans="8:8" x14ac:dyDescent="0.35">
      <c r="H25991" s="1"/>
    </row>
    <row r="25992" spans="8:8" x14ac:dyDescent="0.35">
      <c r="H25992" s="1"/>
    </row>
    <row r="25993" spans="8:8" x14ac:dyDescent="0.35">
      <c r="H25993" s="1"/>
    </row>
    <row r="25994" spans="8:8" x14ac:dyDescent="0.35">
      <c r="H25994" s="1"/>
    </row>
    <row r="25995" spans="8:8" x14ac:dyDescent="0.35">
      <c r="H25995" s="1"/>
    </row>
    <row r="25996" spans="8:8" x14ac:dyDescent="0.35">
      <c r="H25996" s="1"/>
    </row>
    <row r="25997" spans="8:8" x14ac:dyDescent="0.35">
      <c r="H25997" s="1"/>
    </row>
    <row r="25998" spans="8:8" x14ac:dyDescent="0.35">
      <c r="H25998" s="1"/>
    </row>
    <row r="25999" spans="8:8" x14ac:dyDescent="0.35">
      <c r="H25999" s="1"/>
    </row>
    <row r="26000" spans="8:8" x14ac:dyDescent="0.35">
      <c r="H26000" s="1"/>
    </row>
    <row r="26001" spans="8:8" x14ac:dyDescent="0.35">
      <c r="H26001" s="1"/>
    </row>
    <row r="26002" spans="8:8" x14ac:dyDescent="0.35">
      <c r="H26002" s="1"/>
    </row>
    <row r="26003" spans="8:8" x14ac:dyDescent="0.35">
      <c r="H26003" s="1"/>
    </row>
    <row r="26004" spans="8:8" x14ac:dyDescent="0.35">
      <c r="H26004" s="1"/>
    </row>
    <row r="26005" spans="8:8" x14ac:dyDescent="0.35">
      <c r="H26005" s="1"/>
    </row>
    <row r="26006" spans="8:8" x14ac:dyDescent="0.35">
      <c r="H26006" s="1"/>
    </row>
    <row r="26007" spans="8:8" x14ac:dyDescent="0.35">
      <c r="H26007" s="1"/>
    </row>
    <row r="26008" spans="8:8" x14ac:dyDescent="0.35">
      <c r="H26008" s="1"/>
    </row>
    <row r="26009" spans="8:8" x14ac:dyDescent="0.35">
      <c r="H26009" s="1"/>
    </row>
    <row r="26010" spans="8:8" x14ac:dyDescent="0.35">
      <c r="H26010" s="1"/>
    </row>
    <row r="26011" spans="8:8" x14ac:dyDescent="0.35">
      <c r="H26011" s="1"/>
    </row>
    <row r="26012" spans="8:8" x14ac:dyDescent="0.35">
      <c r="H26012" s="1"/>
    </row>
    <row r="26013" spans="8:8" x14ac:dyDescent="0.35">
      <c r="H26013" s="1"/>
    </row>
    <row r="26014" spans="8:8" x14ac:dyDescent="0.35">
      <c r="H26014" s="1"/>
    </row>
    <row r="26015" spans="8:8" x14ac:dyDescent="0.35">
      <c r="H26015" s="1"/>
    </row>
    <row r="26016" spans="8:8" x14ac:dyDescent="0.35">
      <c r="H26016" s="1"/>
    </row>
    <row r="26017" spans="8:8" x14ac:dyDescent="0.35">
      <c r="H26017" s="1"/>
    </row>
    <row r="26018" spans="8:8" x14ac:dyDescent="0.35">
      <c r="H26018" s="1"/>
    </row>
    <row r="26019" spans="8:8" x14ac:dyDescent="0.35">
      <c r="H26019" s="1"/>
    </row>
    <row r="26020" spans="8:8" x14ac:dyDescent="0.35">
      <c r="H26020" s="1"/>
    </row>
    <row r="26021" spans="8:8" x14ac:dyDescent="0.35">
      <c r="H26021" s="1"/>
    </row>
    <row r="26022" spans="8:8" x14ac:dyDescent="0.35">
      <c r="H26022" s="1"/>
    </row>
    <row r="26023" spans="8:8" x14ac:dyDescent="0.35">
      <c r="H26023" s="1"/>
    </row>
    <row r="26024" spans="8:8" x14ac:dyDescent="0.35">
      <c r="H26024" s="1"/>
    </row>
    <row r="26025" spans="8:8" x14ac:dyDescent="0.35">
      <c r="H26025" s="1"/>
    </row>
    <row r="26026" spans="8:8" x14ac:dyDescent="0.35">
      <c r="H26026" s="1"/>
    </row>
    <row r="26027" spans="8:8" x14ac:dyDescent="0.35">
      <c r="H26027" s="1"/>
    </row>
    <row r="26028" spans="8:8" x14ac:dyDescent="0.35">
      <c r="H26028" s="1"/>
    </row>
    <row r="26029" spans="8:8" x14ac:dyDescent="0.35">
      <c r="H26029" s="1"/>
    </row>
    <row r="26030" spans="8:8" x14ac:dyDescent="0.35">
      <c r="H26030" s="1"/>
    </row>
    <row r="26031" spans="8:8" x14ac:dyDescent="0.35">
      <c r="H26031" s="1"/>
    </row>
    <row r="26032" spans="8:8" x14ac:dyDescent="0.35">
      <c r="H26032" s="1"/>
    </row>
    <row r="26033" spans="8:8" x14ac:dyDescent="0.35">
      <c r="H26033" s="1"/>
    </row>
    <row r="26034" spans="8:8" x14ac:dyDescent="0.35">
      <c r="H26034" s="1"/>
    </row>
    <row r="26035" spans="8:8" x14ac:dyDescent="0.35">
      <c r="H26035" s="1"/>
    </row>
    <row r="26036" spans="8:8" x14ac:dyDescent="0.35">
      <c r="H26036" s="1"/>
    </row>
    <row r="26037" spans="8:8" x14ac:dyDescent="0.35">
      <c r="H26037" s="1"/>
    </row>
    <row r="26038" spans="8:8" x14ac:dyDescent="0.35">
      <c r="H26038" s="1"/>
    </row>
    <row r="26039" spans="8:8" x14ac:dyDescent="0.35">
      <c r="H26039" s="1"/>
    </row>
    <row r="26040" spans="8:8" x14ac:dyDescent="0.35">
      <c r="H26040" s="1"/>
    </row>
    <row r="26041" spans="8:8" x14ac:dyDescent="0.35">
      <c r="H26041" s="1"/>
    </row>
    <row r="26042" spans="8:8" x14ac:dyDescent="0.35">
      <c r="H26042" s="1"/>
    </row>
    <row r="26043" spans="8:8" x14ac:dyDescent="0.35">
      <c r="H26043" s="1"/>
    </row>
    <row r="26044" spans="8:8" x14ac:dyDescent="0.35">
      <c r="H26044" s="1"/>
    </row>
    <row r="26045" spans="8:8" x14ac:dyDescent="0.35">
      <c r="H26045" s="1"/>
    </row>
    <row r="26046" spans="8:8" x14ac:dyDescent="0.35">
      <c r="H26046" s="1"/>
    </row>
    <row r="26047" spans="8:8" x14ac:dyDescent="0.35">
      <c r="H26047" s="1"/>
    </row>
    <row r="26048" spans="8:8" x14ac:dyDescent="0.35">
      <c r="H26048" s="1"/>
    </row>
    <row r="26049" spans="8:8" x14ac:dyDescent="0.35">
      <c r="H26049" s="1"/>
    </row>
    <row r="26050" spans="8:8" x14ac:dyDescent="0.35">
      <c r="H26050" s="1"/>
    </row>
    <row r="26051" spans="8:8" x14ac:dyDescent="0.35">
      <c r="H26051" s="1"/>
    </row>
    <row r="26052" spans="8:8" x14ac:dyDescent="0.35">
      <c r="H26052" s="1"/>
    </row>
    <row r="26053" spans="8:8" x14ac:dyDescent="0.35">
      <c r="H26053" s="1"/>
    </row>
    <row r="26054" spans="8:8" x14ac:dyDescent="0.35">
      <c r="H26054" s="1"/>
    </row>
    <row r="26055" spans="8:8" x14ac:dyDescent="0.35">
      <c r="H26055" s="1"/>
    </row>
    <row r="26056" spans="8:8" x14ac:dyDescent="0.35">
      <c r="H26056" s="1"/>
    </row>
    <row r="26057" spans="8:8" x14ac:dyDescent="0.35">
      <c r="H26057" s="1"/>
    </row>
    <row r="26058" spans="8:8" x14ac:dyDescent="0.35">
      <c r="H26058" s="1"/>
    </row>
    <row r="26059" spans="8:8" x14ac:dyDescent="0.35">
      <c r="H26059" s="1"/>
    </row>
    <row r="26060" spans="8:8" x14ac:dyDescent="0.35">
      <c r="H26060" s="1"/>
    </row>
    <row r="26061" spans="8:8" x14ac:dyDescent="0.35">
      <c r="H26061" s="1"/>
    </row>
    <row r="26062" spans="8:8" x14ac:dyDescent="0.35">
      <c r="H26062" s="1"/>
    </row>
    <row r="26063" spans="8:8" x14ac:dyDescent="0.35">
      <c r="H26063" s="1"/>
    </row>
    <row r="26064" spans="8:8" x14ac:dyDescent="0.35">
      <c r="H26064" s="1"/>
    </row>
    <row r="26065" spans="8:8" x14ac:dyDescent="0.35">
      <c r="H26065" s="1"/>
    </row>
    <row r="26066" spans="8:8" x14ac:dyDescent="0.35">
      <c r="H26066" s="1"/>
    </row>
    <row r="26067" spans="8:8" x14ac:dyDescent="0.35">
      <c r="H26067" s="1"/>
    </row>
    <row r="26068" spans="8:8" x14ac:dyDescent="0.35">
      <c r="H26068" s="1"/>
    </row>
    <row r="26069" spans="8:8" x14ac:dyDescent="0.35">
      <c r="H26069" s="1"/>
    </row>
    <row r="26070" spans="8:8" x14ac:dyDescent="0.35">
      <c r="H26070" s="1"/>
    </row>
    <row r="26071" spans="8:8" x14ac:dyDescent="0.35">
      <c r="H26071" s="1"/>
    </row>
    <row r="26072" spans="8:8" x14ac:dyDescent="0.35">
      <c r="H26072" s="1"/>
    </row>
    <row r="26073" spans="8:8" x14ac:dyDescent="0.35">
      <c r="H26073" s="1"/>
    </row>
    <row r="26074" spans="8:8" x14ac:dyDescent="0.35">
      <c r="H26074" s="1"/>
    </row>
    <row r="26075" spans="8:8" x14ac:dyDescent="0.35">
      <c r="H26075" s="1"/>
    </row>
    <row r="26076" spans="8:8" x14ac:dyDescent="0.35">
      <c r="H26076" s="1"/>
    </row>
    <row r="26077" spans="8:8" x14ac:dyDescent="0.35">
      <c r="H26077" s="1"/>
    </row>
    <row r="26078" spans="8:8" x14ac:dyDescent="0.35">
      <c r="H26078" s="1"/>
    </row>
    <row r="26079" spans="8:8" x14ac:dyDescent="0.35">
      <c r="H26079" s="1"/>
    </row>
    <row r="26080" spans="8:8" x14ac:dyDescent="0.35">
      <c r="H26080" s="1"/>
    </row>
    <row r="26081" spans="8:8" x14ac:dyDescent="0.35">
      <c r="H26081" s="1"/>
    </row>
    <row r="26082" spans="8:8" x14ac:dyDescent="0.35">
      <c r="H26082" s="1"/>
    </row>
    <row r="26083" spans="8:8" x14ac:dyDescent="0.35">
      <c r="H26083" s="1"/>
    </row>
    <row r="26084" spans="8:8" x14ac:dyDescent="0.35">
      <c r="H26084" s="1"/>
    </row>
    <row r="26085" spans="8:8" x14ac:dyDescent="0.35">
      <c r="H26085" s="1"/>
    </row>
    <row r="26086" spans="8:8" x14ac:dyDescent="0.35">
      <c r="H26086" s="1"/>
    </row>
    <row r="26087" spans="8:8" x14ac:dyDescent="0.35">
      <c r="H26087" s="1"/>
    </row>
    <row r="26088" spans="8:8" x14ac:dyDescent="0.35">
      <c r="H26088" s="1"/>
    </row>
    <row r="26089" spans="8:8" x14ac:dyDescent="0.35">
      <c r="H26089" s="1"/>
    </row>
    <row r="26090" spans="8:8" x14ac:dyDescent="0.35">
      <c r="H26090" s="1"/>
    </row>
    <row r="26091" spans="8:8" x14ac:dyDescent="0.35">
      <c r="H26091" s="1"/>
    </row>
    <row r="26092" spans="8:8" x14ac:dyDescent="0.35">
      <c r="H26092" s="1"/>
    </row>
    <row r="26093" spans="8:8" x14ac:dyDescent="0.35">
      <c r="H26093" s="1"/>
    </row>
    <row r="26094" spans="8:8" x14ac:dyDescent="0.35">
      <c r="H26094" s="1"/>
    </row>
    <row r="26095" spans="8:8" x14ac:dyDescent="0.35">
      <c r="H26095" s="1"/>
    </row>
    <row r="26096" spans="8:8" x14ac:dyDescent="0.35">
      <c r="H26096" s="1"/>
    </row>
    <row r="26097" spans="8:8" x14ac:dyDescent="0.35">
      <c r="H26097" s="1"/>
    </row>
    <row r="26098" spans="8:8" x14ac:dyDescent="0.35">
      <c r="H26098" s="1"/>
    </row>
    <row r="26099" spans="8:8" x14ac:dyDescent="0.35">
      <c r="H26099" s="1"/>
    </row>
    <row r="26100" spans="8:8" x14ac:dyDescent="0.35">
      <c r="H26100" s="1"/>
    </row>
    <row r="26101" spans="8:8" x14ac:dyDescent="0.35">
      <c r="H26101" s="1"/>
    </row>
    <row r="26102" spans="8:8" x14ac:dyDescent="0.35">
      <c r="H26102" s="1"/>
    </row>
    <row r="26103" spans="8:8" x14ac:dyDescent="0.35">
      <c r="H26103" s="1"/>
    </row>
    <row r="26104" spans="8:8" x14ac:dyDescent="0.35">
      <c r="H26104" s="1"/>
    </row>
    <row r="26105" spans="8:8" x14ac:dyDescent="0.35">
      <c r="H26105" s="1"/>
    </row>
    <row r="26106" spans="8:8" x14ac:dyDescent="0.35">
      <c r="H26106" s="1"/>
    </row>
    <row r="26107" spans="8:8" x14ac:dyDescent="0.35">
      <c r="H26107" s="1"/>
    </row>
    <row r="26108" spans="8:8" x14ac:dyDescent="0.35">
      <c r="H26108" s="1"/>
    </row>
    <row r="26109" spans="8:8" x14ac:dyDescent="0.35">
      <c r="H26109" s="1"/>
    </row>
    <row r="26110" spans="8:8" x14ac:dyDescent="0.35">
      <c r="H26110" s="1"/>
    </row>
    <row r="26111" spans="8:8" x14ac:dyDescent="0.35">
      <c r="H26111" s="1"/>
    </row>
    <row r="26112" spans="8:8" x14ac:dyDescent="0.35">
      <c r="H26112" s="1"/>
    </row>
    <row r="26113" spans="8:8" x14ac:dyDescent="0.35">
      <c r="H26113" s="1"/>
    </row>
    <row r="26114" spans="8:8" x14ac:dyDescent="0.35">
      <c r="H26114" s="1"/>
    </row>
    <row r="26115" spans="8:8" x14ac:dyDescent="0.35">
      <c r="H26115" s="1"/>
    </row>
    <row r="26116" spans="8:8" x14ac:dyDescent="0.35">
      <c r="H26116" s="1"/>
    </row>
    <row r="26117" spans="8:8" x14ac:dyDescent="0.35">
      <c r="H26117" s="1"/>
    </row>
    <row r="26118" spans="8:8" x14ac:dyDescent="0.35">
      <c r="H26118" s="1"/>
    </row>
    <row r="26119" spans="8:8" x14ac:dyDescent="0.35">
      <c r="H26119" s="1"/>
    </row>
    <row r="26120" spans="8:8" x14ac:dyDescent="0.35">
      <c r="H26120" s="1"/>
    </row>
    <row r="26121" spans="8:8" x14ac:dyDescent="0.35">
      <c r="H26121" s="1"/>
    </row>
    <row r="26122" spans="8:8" x14ac:dyDescent="0.35">
      <c r="H26122" s="1"/>
    </row>
    <row r="26123" spans="8:8" x14ac:dyDescent="0.35">
      <c r="H26123" s="1"/>
    </row>
    <row r="26124" spans="8:8" x14ac:dyDescent="0.35">
      <c r="H26124" s="1"/>
    </row>
    <row r="26125" spans="8:8" x14ac:dyDescent="0.35">
      <c r="H26125" s="1"/>
    </row>
    <row r="26126" spans="8:8" x14ac:dyDescent="0.35">
      <c r="H26126" s="1"/>
    </row>
    <row r="26127" spans="8:8" x14ac:dyDescent="0.35">
      <c r="H26127" s="1"/>
    </row>
    <row r="26128" spans="8:8" x14ac:dyDescent="0.35">
      <c r="H26128" s="1"/>
    </row>
    <row r="26129" spans="8:8" x14ac:dyDescent="0.35">
      <c r="H26129" s="1"/>
    </row>
    <row r="26130" spans="8:8" x14ac:dyDescent="0.35">
      <c r="H26130" s="1"/>
    </row>
    <row r="26131" spans="8:8" x14ac:dyDescent="0.35">
      <c r="H26131" s="1"/>
    </row>
    <row r="26132" spans="8:8" x14ac:dyDescent="0.35">
      <c r="H26132" s="1"/>
    </row>
    <row r="26133" spans="8:8" x14ac:dyDescent="0.35">
      <c r="H26133" s="1"/>
    </row>
    <row r="26134" spans="8:8" x14ac:dyDescent="0.35">
      <c r="H26134" s="1"/>
    </row>
    <row r="26135" spans="8:8" x14ac:dyDescent="0.35">
      <c r="H26135" s="1"/>
    </row>
    <row r="26136" spans="8:8" x14ac:dyDescent="0.35">
      <c r="H26136" s="1"/>
    </row>
    <row r="26137" spans="8:8" x14ac:dyDescent="0.35">
      <c r="H26137" s="1"/>
    </row>
    <row r="26138" spans="8:8" x14ac:dyDescent="0.35">
      <c r="H26138" s="1"/>
    </row>
    <row r="26139" spans="8:8" x14ac:dyDescent="0.35">
      <c r="H26139" s="1"/>
    </row>
    <row r="26140" spans="8:8" x14ac:dyDescent="0.35">
      <c r="H26140" s="1"/>
    </row>
    <row r="26141" spans="8:8" x14ac:dyDescent="0.35">
      <c r="H26141" s="1"/>
    </row>
    <row r="26142" spans="8:8" x14ac:dyDescent="0.35">
      <c r="H26142" s="1"/>
    </row>
    <row r="26143" spans="8:8" x14ac:dyDescent="0.35">
      <c r="H26143" s="1"/>
    </row>
    <row r="26144" spans="8:8" x14ac:dyDescent="0.35">
      <c r="H26144" s="1"/>
    </row>
    <row r="26145" spans="8:8" x14ac:dyDescent="0.35">
      <c r="H26145" s="1"/>
    </row>
    <row r="26146" spans="8:8" x14ac:dyDescent="0.35">
      <c r="H26146" s="1"/>
    </row>
    <row r="26147" spans="8:8" x14ac:dyDescent="0.35">
      <c r="H26147" s="1"/>
    </row>
    <row r="26148" spans="8:8" x14ac:dyDescent="0.35">
      <c r="H26148" s="1"/>
    </row>
    <row r="26149" spans="8:8" x14ac:dyDescent="0.35">
      <c r="H26149" s="1"/>
    </row>
    <row r="26150" spans="8:8" x14ac:dyDescent="0.35">
      <c r="H26150" s="1"/>
    </row>
    <row r="26151" spans="8:8" x14ac:dyDescent="0.35">
      <c r="H26151" s="1"/>
    </row>
    <row r="26152" spans="8:8" x14ac:dyDescent="0.35">
      <c r="H26152" s="1"/>
    </row>
    <row r="26153" spans="8:8" x14ac:dyDescent="0.35">
      <c r="H26153" s="1"/>
    </row>
    <row r="26154" spans="8:8" x14ac:dyDescent="0.35">
      <c r="H26154" s="1"/>
    </row>
    <row r="26155" spans="8:8" x14ac:dyDescent="0.35">
      <c r="H26155" s="1"/>
    </row>
    <row r="26156" spans="8:8" x14ac:dyDescent="0.35">
      <c r="H26156" s="1"/>
    </row>
    <row r="26157" spans="8:8" x14ac:dyDescent="0.35">
      <c r="H26157" s="1"/>
    </row>
    <row r="26158" spans="8:8" x14ac:dyDescent="0.35">
      <c r="H26158" s="1"/>
    </row>
    <row r="26159" spans="8:8" x14ac:dyDescent="0.35">
      <c r="H26159" s="1"/>
    </row>
    <row r="26160" spans="8:8" x14ac:dyDescent="0.35">
      <c r="H26160" s="1"/>
    </row>
    <row r="26161" spans="8:8" x14ac:dyDescent="0.35">
      <c r="H26161" s="1"/>
    </row>
    <row r="26162" spans="8:8" x14ac:dyDescent="0.35">
      <c r="H26162" s="1"/>
    </row>
    <row r="26163" spans="8:8" x14ac:dyDescent="0.35">
      <c r="H26163" s="1"/>
    </row>
    <row r="26164" spans="8:8" x14ac:dyDescent="0.35">
      <c r="H26164" s="1"/>
    </row>
    <row r="26165" spans="8:8" x14ac:dyDescent="0.35">
      <c r="H26165" s="1"/>
    </row>
    <row r="26166" spans="8:8" x14ac:dyDescent="0.35">
      <c r="H26166" s="1"/>
    </row>
    <row r="26167" spans="8:8" x14ac:dyDescent="0.35">
      <c r="H26167" s="1"/>
    </row>
    <row r="26168" spans="8:8" x14ac:dyDescent="0.35">
      <c r="H26168" s="1"/>
    </row>
    <row r="26169" spans="8:8" x14ac:dyDescent="0.35">
      <c r="H26169" s="1"/>
    </row>
    <row r="26170" spans="8:8" x14ac:dyDescent="0.35">
      <c r="H26170" s="1"/>
    </row>
    <row r="26171" spans="8:8" x14ac:dyDescent="0.35">
      <c r="H26171" s="1"/>
    </row>
    <row r="26172" spans="8:8" x14ac:dyDescent="0.35">
      <c r="H26172" s="1"/>
    </row>
    <row r="26173" spans="8:8" x14ac:dyDescent="0.35">
      <c r="H26173" s="1"/>
    </row>
    <row r="26174" spans="8:8" x14ac:dyDescent="0.35">
      <c r="H26174" s="1"/>
    </row>
    <row r="26175" spans="8:8" x14ac:dyDescent="0.35">
      <c r="H26175" s="1"/>
    </row>
    <row r="26176" spans="8:8" x14ac:dyDescent="0.35">
      <c r="H26176" s="1"/>
    </row>
    <row r="26177" spans="8:8" x14ac:dyDescent="0.35">
      <c r="H26177" s="1"/>
    </row>
    <row r="26178" spans="8:8" x14ac:dyDescent="0.35">
      <c r="H26178" s="1"/>
    </row>
    <row r="26179" spans="8:8" x14ac:dyDescent="0.35">
      <c r="H26179" s="1"/>
    </row>
    <row r="26180" spans="8:8" x14ac:dyDescent="0.35">
      <c r="H26180" s="1"/>
    </row>
    <row r="26181" spans="8:8" x14ac:dyDescent="0.35">
      <c r="H26181" s="1"/>
    </row>
    <row r="26182" spans="8:8" x14ac:dyDescent="0.35">
      <c r="H26182" s="1"/>
    </row>
    <row r="26183" spans="8:8" x14ac:dyDescent="0.35">
      <c r="H26183" s="1"/>
    </row>
    <row r="26184" spans="8:8" x14ac:dyDescent="0.35">
      <c r="H26184" s="1"/>
    </row>
    <row r="26185" spans="8:8" x14ac:dyDescent="0.35">
      <c r="H26185" s="1"/>
    </row>
    <row r="26186" spans="8:8" x14ac:dyDescent="0.35">
      <c r="H26186" s="1"/>
    </row>
    <row r="26187" spans="8:8" x14ac:dyDescent="0.35">
      <c r="H26187" s="1"/>
    </row>
    <row r="26188" spans="8:8" x14ac:dyDescent="0.35">
      <c r="H26188" s="1"/>
    </row>
    <row r="26189" spans="8:8" x14ac:dyDescent="0.35">
      <c r="H26189" s="1"/>
    </row>
    <row r="26190" spans="8:8" x14ac:dyDescent="0.35">
      <c r="H26190" s="1"/>
    </row>
    <row r="26191" spans="8:8" x14ac:dyDescent="0.35">
      <c r="H26191" s="1"/>
    </row>
    <row r="26192" spans="8:8" x14ac:dyDescent="0.35">
      <c r="H26192" s="1"/>
    </row>
    <row r="26193" spans="8:8" x14ac:dyDescent="0.35">
      <c r="H26193" s="1"/>
    </row>
    <row r="26194" spans="8:8" x14ac:dyDescent="0.35">
      <c r="H26194" s="1"/>
    </row>
    <row r="26195" spans="8:8" x14ac:dyDescent="0.35">
      <c r="H26195" s="1"/>
    </row>
    <row r="26196" spans="8:8" x14ac:dyDescent="0.35">
      <c r="H26196" s="1"/>
    </row>
    <row r="26197" spans="8:8" x14ac:dyDescent="0.35">
      <c r="H26197" s="1"/>
    </row>
    <row r="26198" spans="8:8" x14ac:dyDescent="0.35">
      <c r="H26198" s="1"/>
    </row>
    <row r="26199" spans="8:8" x14ac:dyDescent="0.35">
      <c r="H26199" s="1"/>
    </row>
    <row r="26200" spans="8:8" x14ac:dyDescent="0.35">
      <c r="H26200" s="1"/>
    </row>
    <row r="26201" spans="8:8" x14ac:dyDescent="0.35">
      <c r="H26201" s="1"/>
    </row>
    <row r="26202" spans="8:8" x14ac:dyDescent="0.35">
      <c r="H26202" s="1"/>
    </row>
    <row r="26203" spans="8:8" x14ac:dyDescent="0.35">
      <c r="H26203" s="1"/>
    </row>
    <row r="26204" spans="8:8" x14ac:dyDescent="0.35">
      <c r="H26204" s="1"/>
    </row>
    <row r="26205" spans="8:8" x14ac:dyDescent="0.35">
      <c r="H26205" s="1"/>
    </row>
    <row r="26206" spans="8:8" x14ac:dyDescent="0.35">
      <c r="H26206" s="1"/>
    </row>
    <row r="26207" spans="8:8" x14ac:dyDescent="0.35">
      <c r="H26207" s="1"/>
    </row>
    <row r="26208" spans="8:8" x14ac:dyDescent="0.35">
      <c r="H26208" s="1"/>
    </row>
    <row r="26209" spans="8:8" x14ac:dyDescent="0.35">
      <c r="H26209" s="1"/>
    </row>
    <row r="26210" spans="8:8" x14ac:dyDescent="0.35">
      <c r="H26210" s="1"/>
    </row>
    <row r="26211" spans="8:8" x14ac:dyDescent="0.35">
      <c r="H26211" s="1"/>
    </row>
    <row r="26212" spans="8:8" x14ac:dyDescent="0.35">
      <c r="H26212" s="1"/>
    </row>
    <row r="26213" spans="8:8" x14ac:dyDescent="0.35">
      <c r="H26213" s="1"/>
    </row>
    <row r="26214" spans="8:8" x14ac:dyDescent="0.35">
      <c r="H26214" s="1"/>
    </row>
    <row r="26215" spans="8:8" x14ac:dyDescent="0.35">
      <c r="H26215" s="1"/>
    </row>
    <row r="26216" spans="8:8" x14ac:dyDescent="0.35">
      <c r="H26216" s="1"/>
    </row>
    <row r="26217" spans="8:8" x14ac:dyDescent="0.35">
      <c r="H26217" s="1"/>
    </row>
    <row r="26218" spans="8:8" x14ac:dyDescent="0.35">
      <c r="H26218" s="1"/>
    </row>
    <row r="26219" spans="8:8" x14ac:dyDescent="0.35">
      <c r="H26219" s="1"/>
    </row>
    <row r="26220" spans="8:8" x14ac:dyDescent="0.35">
      <c r="H26220" s="1"/>
    </row>
    <row r="26221" spans="8:8" x14ac:dyDescent="0.35">
      <c r="H26221" s="1"/>
    </row>
    <row r="26222" spans="8:8" x14ac:dyDescent="0.35">
      <c r="H26222" s="1"/>
    </row>
    <row r="26223" spans="8:8" x14ac:dyDescent="0.35">
      <c r="H26223" s="1"/>
    </row>
    <row r="26224" spans="8:8" x14ac:dyDescent="0.35">
      <c r="H26224" s="1"/>
    </row>
    <row r="26225" spans="8:8" x14ac:dyDescent="0.35">
      <c r="H26225" s="1"/>
    </row>
    <row r="26226" spans="8:8" x14ac:dyDescent="0.35">
      <c r="H26226" s="1"/>
    </row>
    <row r="26227" spans="8:8" x14ac:dyDescent="0.35">
      <c r="H26227" s="1"/>
    </row>
    <row r="26228" spans="8:8" x14ac:dyDescent="0.35">
      <c r="H26228" s="1"/>
    </row>
    <row r="26229" spans="8:8" x14ac:dyDescent="0.35">
      <c r="H26229" s="1"/>
    </row>
    <row r="26230" spans="8:8" x14ac:dyDescent="0.35">
      <c r="H26230" s="1"/>
    </row>
    <row r="26231" spans="8:8" x14ac:dyDescent="0.35">
      <c r="H26231" s="1"/>
    </row>
    <row r="26232" spans="8:8" x14ac:dyDescent="0.35">
      <c r="H26232" s="1"/>
    </row>
    <row r="26233" spans="8:8" x14ac:dyDescent="0.35">
      <c r="H26233" s="1"/>
    </row>
    <row r="26234" spans="8:8" x14ac:dyDescent="0.35">
      <c r="H26234" s="1"/>
    </row>
    <row r="26235" spans="8:8" x14ac:dyDescent="0.35">
      <c r="H26235" s="1"/>
    </row>
    <row r="26236" spans="8:8" x14ac:dyDescent="0.35">
      <c r="H26236" s="1"/>
    </row>
    <row r="26237" spans="8:8" x14ac:dyDescent="0.35">
      <c r="H26237" s="1"/>
    </row>
    <row r="26238" spans="8:8" x14ac:dyDescent="0.35">
      <c r="H26238" s="1"/>
    </row>
    <row r="26239" spans="8:8" x14ac:dyDescent="0.35">
      <c r="H26239" s="1"/>
    </row>
    <row r="26240" spans="8:8" x14ac:dyDescent="0.35">
      <c r="H26240" s="1"/>
    </row>
    <row r="26241" spans="8:8" x14ac:dyDescent="0.35">
      <c r="H26241" s="1"/>
    </row>
    <row r="26242" spans="8:8" x14ac:dyDescent="0.35">
      <c r="H26242" s="1"/>
    </row>
    <row r="26243" spans="8:8" x14ac:dyDescent="0.35">
      <c r="H26243" s="1"/>
    </row>
    <row r="26244" spans="8:8" x14ac:dyDescent="0.35">
      <c r="H26244" s="1"/>
    </row>
    <row r="26245" spans="8:8" x14ac:dyDescent="0.35">
      <c r="H26245" s="1"/>
    </row>
    <row r="26246" spans="8:8" x14ac:dyDescent="0.35">
      <c r="H26246" s="1"/>
    </row>
    <row r="26247" spans="8:8" x14ac:dyDescent="0.35">
      <c r="H26247" s="1"/>
    </row>
    <row r="26248" spans="8:8" x14ac:dyDescent="0.35">
      <c r="H26248" s="1"/>
    </row>
    <row r="26249" spans="8:8" x14ac:dyDescent="0.35">
      <c r="H26249" s="1"/>
    </row>
    <row r="26250" spans="8:8" x14ac:dyDescent="0.35">
      <c r="H26250" s="1"/>
    </row>
    <row r="26251" spans="8:8" x14ac:dyDescent="0.35">
      <c r="H26251" s="1"/>
    </row>
    <row r="26252" spans="8:8" x14ac:dyDescent="0.35">
      <c r="H26252" s="1"/>
    </row>
    <row r="26253" spans="8:8" x14ac:dyDescent="0.35">
      <c r="H26253" s="1"/>
    </row>
    <row r="26254" spans="8:8" x14ac:dyDescent="0.35">
      <c r="H26254" s="1"/>
    </row>
    <row r="26255" spans="8:8" x14ac:dyDescent="0.35">
      <c r="H26255" s="1"/>
    </row>
    <row r="26256" spans="8:8" x14ac:dyDescent="0.35">
      <c r="H26256" s="1"/>
    </row>
    <row r="26257" spans="8:8" x14ac:dyDescent="0.35">
      <c r="H26257" s="1"/>
    </row>
    <row r="26258" spans="8:8" x14ac:dyDescent="0.35">
      <c r="H26258" s="1"/>
    </row>
    <row r="26259" spans="8:8" x14ac:dyDescent="0.35">
      <c r="H26259" s="1"/>
    </row>
    <row r="26260" spans="8:8" x14ac:dyDescent="0.35">
      <c r="H26260" s="1"/>
    </row>
    <row r="26261" spans="8:8" x14ac:dyDescent="0.35">
      <c r="H26261" s="1"/>
    </row>
    <row r="26262" spans="8:8" x14ac:dyDescent="0.35">
      <c r="H26262" s="1"/>
    </row>
    <row r="26263" spans="8:8" x14ac:dyDescent="0.35">
      <c r="H26263" s="1"/>
    </row>
    <row r="26264" spans="8:8" x14ac:dyDescent="0.35">
      <c r="H26264" s="1"/>
    </row>
    <row r="26265" spans="8:8" x14ac:dyDescent="0.35">
      <c r="H26265" s="1"/>
    </row>
    <row r="26266" spans="8:8" x14ac:dyDescent="0.35">
      <c r="H26266" s="1"/>
    </row>
    <row r="26267" spans="8:8" x14ac:dyDescent="0.35">
      <c r="H26267" s="1"/>
    </row>
    <row r="26268" spans="8:8" x14ac:dyDescent="0.35">
      <c r="H26268" s="1"/>
    </row>
    <row r="26269" spans="8:8" x14ac:dyDescent="0.35">
      <c r="H26269" s="1"/>
    </row>
    <row r="26270" spans="8:8" x14ac:dyDescent="0.35">
      <c r="H26270" s="1"/>
    </row>
    <row r="26271" spans="8:8" x14ac:dyDescent="0.35">
      <c r="H26271" s="1"/>
    </row>
    <row r="26272" spans="8:8" x14ac:dyDescent="0.35">
      <c r="H26272" s="1"/>
    </row>
    <row r="26273" spans="8:8" x14ac:dyDescent="0.35">
      <c r="H26273" s="1"/>
    </row>
    <row r="26274" spans="8:8" x14ac:dyDescent="0.35">
      <c r="H26274" s="1"/>
    </row>
    <row r="26275" spans="8:8" x14ac:dyDescent="0.35">
      <c r="H26275" s="1"/>
    </row>
    <row r="26276" spans="8:8" x14ac:dyDescent="0.35">
      <c r="H26276" s="1"/>
    </row>
    <row r="26277" spans="8:8" x14ac:dyDescent="0.35">
      <c r="H26277" s="1"/>
    </row>
    <row r="26278" spans="8:8" x14ac:dyDescent="0.35">
      <c r="H26278" s="1"/>
    </row>
    <row r="26279" spans="8:8" x14ac:dyDescent="0.35">
      <c r="H26279" s="1"/>
    </row>
    <row r="26280" spans="8:8" x14ac:dyDescent="0.35">
      <c r="H26280" s="1"/>
    </row>
    <row r="26281" spans="8:8" x14ac:dyDescent="0.35">
      <c r="H26281" s="1"/>
    </row>
    <row r="26282" spans="8:8" x14ac:dyDescent="0.35">
      <c r="H26282" s="1"/>
    </row>
    <row r="26283" spans="8:8" x14ac:dyDescent="0.35">
      <c r="H26283" s="1"/>
    </row>
    <row r="26284" spans="8:8" x14ac:dyDescent="0.35">
      <c r="H26284" s="1"/>
    </row>
    <row r="26285" spans="8:8" x14ac:dyDescent="0.35">
      <c r="H26285" s="1"/>
    </row>
    <row r="26286" spans="8:8" x14ac:dyDescent="0.35">
      <c r="H26286" s="1"/>
    </row>
    <row r="26287" spans="8:8" x14ac:dyDescent="0.35">
      <c r="H26287" s="1"/>
    </row>
    <row r="26288" spans="8:8" x14ac:dyDescent="0.35">
      <c r="H26288" s="1"/>
    </row>
    <row r="26289" spans="8:8" x14ac:dyDescent="0.35">
      <c r="H26289" s="1"/>
    </row>
    <row r="26290" spans="8:8" x14ac:dyDescent="0.35">
      <c r="H26290" s="1"/>
    </row>
    <row r="26291" spans="8:8" x14ac:dyDescent="0.35">
      <c r="H26291" s="1"/>
    </row>
    <row r="26292" spans="8:8" x14ac:dyDescent="0.35">
      <c r="H26292" s="1"/>
    </row>
    <row r="26293" spans="8:8" x14ac:dyDescent="0.35">
      <c r="H26293" s="1"/>
    </row>
    <row r="26294" spans="8:8" x14ac:dyDescent="0.35">
      <c r="H26294" s="1"/>
    </row>
    <row r="26295" spans="8:8" x14ac:dyDescent="0.35">
      <c r="H26295" s="1"/>
    </row>
    <row r="26296" spans="8:8" x14ac:dyDescent="0.35">
      <c r="H26296" s="1"/>
    </row>
    <row r="26297" spans="8:8" x14ac:dyDescent="0.35">
      <c r="H26297" s="1"/>
    </row>
    <row r="26298" spans="8:8" x14ac:dyDescent="0.35">
      <c r="H26298" s="1"/>
    </row>
    <row r="26299" spans="8:8" x14ac:dyDescent="0.35">
      <c r="H26299" s="1"/>
    </row>
    <row r="26300" spans="8:8" x14ac:dyDescent="0.35">
      <c r="H26300" s="1"/>
    </row>
    <row r="26301" spans="8:8" x14ac:dyDescent="0.35">
      <c r="H26301" s="1"/>
    </row>
    <row r="26302" spans="8:8" x14ac:dyDescent="0.35">
      <c r="H26302" s="1"/>
    </row>
    <row r="26303" spans="8:8" x14ac:dyDescent="0.35">
      <c r="H26303" s="1"/>
    </row>
    <row r="26304" spans="8:8" x14ac:dyDescent="0.35">
      <c r="H26304" s="1"/>
    </row>
    <row r="26305" spans="8:8" x14ac:dyDescent="0.35">
      <c r="H26305" s="1"/>
    </row>
    <row r="26306" spans="8:8" x14ac:dyDescent="0.35">
      <c r="H26306" s="1"/>
    </row>
    <row r="26307" spans="8:8" x14ac:dyDescent="0.35">
      <c r="H26307" s="1"/>
    </row>
    <row r="26308" spans="8:8" x14ac:dyDescent="0.35">
      <c r="H26308" s="1"/>
    </row>
    <row r="26309" spans="8:8" x14ac:dyDescent="0.35">
      <c r="H26309" s="1"/>
    </row>
    <row r="26310" spans="8:8" x14ac:dyDescent="0.35">
      <c r="H26310" s="1"/>
    </row>
    <row r="26311" spans="8:8" x14ac:dyDescent="0.35">
      <c r="H26311" s="1"/>
    </row>
    <row r="26312" spans="8:8" x14ac:dyDescent="0.35">
      <c r="H26312" s="1"/>
    </row>
    <row r="26313" spans="8:8" x14ac:dyDescent="0.35">
      <c r="H26313" s="1"/>
    </row>
    <row r="26314" spans="8:8" x14ac:dyDescent="0.35">
      <c r="H26314" s="1"/>
    </row>
    <row r="26315" spans="8:8" x14ac:dyDescent="0.35">
      <c r="H26315" s="1"/>
    </row>
    <row r="26316" spans="8:8" x14ac:dyDescent="0.35">
      <c r="H26316" s="1"/>
    </row>
    <row r="26317" spans="8:8" x14ac:dyDescent="0.35">
      <c r="H26317" s="1"/>
    </row>
    <row r="26318" spans="8:8" x14ac:dyDescent="0.35">
      <c r="H26318" s="1"/>
    </row>
    <row r="26319" spans="8:8" x14ac:dyDescent="0.35">
      <c r="H26319" s="1"/>
    </row>
    <row r="26320" spans="8:8" x14ac:dyDescent="0.35">
      <c r="H26320" s="1"/>
    </row>
    <row r="26321" spans="8:8" x14ac:dyDescent="0.35">
      <c r="H26321" s="1"/>
    </row>
    <row r="26322" spans="8:8" x14ac:dyDescent="0.35">
      <c r="H26322" s="1"/>
    </row>
    <row r="26323" spans="8:8" x14ac:dyDescent="0.35">
      <c r="H26323" s="1"/>
    </row>
    <row r="26324" spans="8:8" x14ac:dyDescent="0.35">
      <c r="H26324" s="1"/>
    </row>
    <row r="26325" spans="8:8" x14ac:dyDescent="0.35">
      <c r="H26325" s="1"/>
    </row>
    <row r="26326" spans="8:8" x14ac:dyDescent="0.35">
      <c r="H26326" s="1"/>
    </row>
    <row r="26327" spans="8:8" x14ac:dyDescent="0.35">
      <c r="H26327" s="1"/>
    </row>
    <row r="26328" spans="8:8" x14ac:dyDescent="0.35">
      <c r="H26328" s="1"/>
    </row>
    <row r="26329" spans="8:8" x14ac:dyDescent="0.35">
      <c r="H26329" s="1"/>
    </row>
    <row r="26330" spans="8:8" x14ac:dyDescent="0.35">
      <c r="H26330" s="1"/>
    </row>
    <row r="26331" spans="8:8" x14ac:dyDescent="0.35">
      <c r="H26331" s="1"/>
    </row>
    <row r="26332" spans="8:8" x14ac:dyDescent="0.35">
      <c r="H26332" s="1"/>
    </row>
    <row r="26333" spans="8:8" x14ac:dyDescent="0.35">
      <c r="H26333" s="1"/>
    </row>
    <row r="26334" spans="8:8" x14ac:dyDescent="0.35">
      <c r="H26334" s="1"/>
    </row>
    <row r="26335" spans="8:8" x14ac:dyDescent="0.35">
      <c r="H26335" s="1"/>
    </row>
    <row r="26336" spans="8:8" x14ac:dyDescent="0.35">
      <c r="H26336" s="1"/>
    </row>
    <row r="26337" spans="8:8" x14ac:dyDescent="0.35">
      <c r="H26337" s="1"/>
    </row>
    <row r="26338" spans="8:8" x14ac:dyDescent="0.35">
      <c r="H26338" s="1"/>
    </row>
    <row r="26339" spans="8:8" x14ac:dyDescent="0.35">
      <c r="H26339" s="1"/>
    </row>
    <row r="26340" spans="8:8" x14ac:dyDescent="0.35">
      <c r="H26340" s="1"/>
    </row>
    <row r="26341" spans="8:8" x14ac:dyDescent="0.35">
      <c r="H26341" s="1"/>
    </row>
    <row r="26342" spans="8:8" x14ac:dyDescent="0.35">
      <c r="H26342" s="1"/>
    </row>
    <row r="26343" spans="8:8" x14ac:dyDescent="0.35">
      <c r="H26343" s="1"/>
    </row>
    <row r="26344" spans="8:8" x14ac:dyDescent="0.35">
      <c r="H26344" s="1"/>
    </row>
    <row r="26345" spans="8:8" x14ac:dyDescent="0.35">
      <c r="H26345" s="1"/>
    </row>
    <row r="26346" spans="8:8" x14ac:dyDescent="0.35">
      <c r="H26346" s="1"/>
    </row>
    <row r="26347" spans="8:8" x14ac:dyDescent="0.35">
      <c r="H26347" s="1"/>
    </row>
    <row r="26348" spans="8:8" x14ac:dyDescent="0.35">
      <c r="H26348" s="1"/>
    </row>
    <row r="26349" spans="8:8" x14ac:dyDescent="0.35">
      <c r="H26349" s="1"/>
    </row>
    <row r="26350" spans="8:8" x14ac:dyDescent="0.35">
      <c r="H26350" s="1"/>
    </row>
    <row r="26351" spans="8:8" x14ac:dyDescent="0.35">
      <c r="H26351" s="1"/>
    </row>
    <row r="26352" spans="8:8" x14ac:dyDescent="0.35">
      <c r="H26352" s="1"/>
    </row>
    <row r="26353" spans="8:8" x14ac:dyDescent="0.35">
      <c r="H26353" s="1"/>
    </row>
    <row r="26354" spans="8:8" x14ac:dyDescent="0.35">
      <c r="H26354" s="1"/>
    </row>
    <row r="26355" spans="8:8" x14ac:dyDescent="0.35">
      <c r="H26355" s="1"/>
    </row>
    <row r="26356" spans="8:8" x14ac:dyDescent="0.35">
      <c r="H26356" s="1"/>
    </row>
    <row r="26357" spans="8:8" x14ac:dyDescent="0.35">
      <c r="H26357" s="1"/>
    </row>
    <row r="26358" spans="8:8" x14ac:dyDescent="0.35">
      <c r="H26358" s="1"/>
    </row>
    <row r="26359" spans="8:8" x14ac:dyDescent="0.35">
      <c r="H26359" s="1"/>
    </row>
    <row r="26360" spans="8:8" x14ac:dyDescent="0.35">
      <c r="H26360" s="1"/>
    </row>
    <row r="26361" spans="8:8" x14ac:dyDescent="0.35">
      <c r="H26361" s="1"/>
    </row>
    <row r="26362" spans="8:8" x14ac:dyDescent="0.35">
      <c r="H26362" s="1"/>
    </row>
    <row r="26363" spans="8:8" x14ac:dyDescent="0.35">
      <c r="H26363" s="1"/>
    </row>
    <row r="26364" spans="8:8" x14ac:dyDescent="0.35">
      <c r="H26364" s="1"/>
    </row>
    <row r="26365" spans="8:8" x14ac:dyDescent="0.35">
      <c r="H26365" s="1"/>
    </row>
    <row r="26366" spans="8:8" x14ac:dyDescent="0.35">
      <c r="H26366" s="1"/>
    </row>
    <row r="26367" spans="8:8" x14ac:dyDescent="0.35">
      <c r="H26367" s="1"/>
    </row>
    <row r="26368" spans="8:8" x14ac:dyDescent="0.35">
      <c r="H26368" s="1"/>
    </row>
    <row r="26369" spans="8:8" x14ac:dyDescent="0.35">
      <c r="H26369" s="1"/>
    </row>
    <row r="26370" spans="8:8" x14ac:dyDescent="0.35">
      <c r="H26370" s="1"/>
    </row>
    <row r="26371" spans="8:8" x14ac:dyDescent="0.35">
      <c r="H26371" s="1"/>
    </row>
    <row r="26372" spans="8:8" x14ac:dyDescent="0.35">
      <c r="H26372" s="1"/>
    </row>
    <row r="26373" spans="8:8" x14ac:dyDescent="0.35">
      <c r="H26373" s="1"/>
    </row>
    <row r="26374" spans="8:8" x14ac:dyDescent="0.35">
      <c r="H26374" s="1"/>
    </row>
    <row r="26375" spans="8:8" x14ac:dyDescent="0.35">
      <c r="H26375" s="1"/>
    </row>
    <row r="26376" spans="8:8" x14ac:dyDescent="0.35">
      <c r="H26376" s="1"/>
    </row>
    <row r="26377" spans="8:8" x14ac:dyDescent="0.35">
      <c r="H26377" s="1"/>
    </row>
    <row r="26378" spans="8:8" x14ac:dyDescent="0.35">
      <c r="H26378" s="1"/>
    </row>
    <row r="26379" spans="8:8" x14ac:dyDescent="0.35">
      <c r="H26379" s="1"/>
    </row>
    <row r="26380" spans="8:8" x14ac:dyDescent="0.35">
      <c r="H26380" s="1"/>
    </row>
    <row r="26381" spans="8:8" x14ac:dyDescent="0.35">
      <c r="H26381" s="1"/>
    </row>
    <row r="26382" spans="8:8" x14ac:dyDescent="0.35">
      <c r="H26382" s="1"/>
    </row>
    <row r="26383" spans="8:8" x14ac:dyDescent="0.35">
      <c r="H26383" s="1"/>
    </row>
    <row r="26384" spans="8:8" x14ac:dyDescent="0.35">
      <c r="H26384" s="1"/>
    </row>
    <row r="26385" spans="8:8" x14ac:dyDescent="0.35">
      <c r="H26385" s="1"/>
    </row>
    <row r="26386" spans="8:8" x14ac:dyDescent="0.35">
      <c r="H26386" s="1"/>
    </row>
    <row r="26387" spans="8:8" x14ac:dyDescent="0.35">
      <c r="H26387" s="1"/>
    </row>
    <row r="26388" spans="8:8" x14ac:dyDescent="0.35">
      <c r="H26388" s="1"/>
    </row>
    <row r="26389" spans="8:8" x14ac:dyDescent="0.35">
      <c r="H26389" s="1"/>
    </row>
    <row r="26390" spans="8:8" x14ac:dyDescent="0.35">
      <c r="H26390" s="1"/>
    </row>
    <row r="26391" spans="8:8" x14ac:dyDescent="0.35">
      <c r="H26391" s="1"/>
    </row>
    <row r="26392" spans="8:8" x14ac:dyDescent="0.35">
      <c r="H26392" s="1"/>
    </row>
    <row r="26393" spans="8:8" x14ac:dyDescent="0.35">
      <c r="H26393" s="1"/>
    </row>
    <row r="26394" spans="8:8" x14ac:dyDescent="0.35">
      <c r="H26394" s="1"/>
    </row>
    <row r="26395" spans="8:8" x14ac:dyDescent="0.35">
      <c r="H26395" s="1"/>
    </row>
    <row r="26396" spans="8:8" x14ac:dyDescent="0.35">
      <c r="H26396" s="1"/>
    </row>
    <row r="26397" spans="8:8" x14ac:dyDescent="0.35">
      <c r="H26397" s="1"/>
    </row>
    <row r="26398" spans="8:8" x14ac:dyDescent="0.35">
      <c r="H26398" s="1"/>
    </row>
    <row r="26399" spans="8:8" x14ac:dyDescent="0.35">
      <c r="H26399" s="1"/>
    </row>
    <row r="26400" spans="8:8" x14ac:dyDescent="0.35">
      <c r="H26400" s="1"/>
    </row>
    <row r="26401" spans="8:8" x14ac:dyDescent="0.35">
      <c r="H26401" s="1"/>
    </row>
    <row r="26402" spans="8:8" x14ac:dyDescent="0.35">
      <c r="H26402" s="1"/>
    </row>
    <row r="26403" spans="8:8" x14ac:dyDescent="0.35">
      <c r="H26403" s="1"/>
    </row>
    <row r="26404" spans="8:8" x14ac:dyDescent="0.35">
      <c r="H26404" s="1"/>
    </row>
    <row r="26405" spans="8:8" x14ac:dyDescent="0.35">
      <c r="H26405" s="1"/>
    </row>
    <row r="26406" spans="8:8" x14ac:dyDescent="0.35">
      <c r="H26406" s="1"/>
    </row>
    <row r="26407" spans="8:8" x14ac:dyDescent="0.35">
      <c r="H26407" s="1"/>
    </row>
    <row r="26408" spans="8:8" x14ac:dyDescent="0.35">
      <c r="H26408" s="1"/>
    </row>
    <row r="26409" spans="8:8" x14ac:dyDescent="0.35">
      <c r="H26409" s="1"/>
    </row>
    <row r="26410" spans="8:8" x14ac:dyDescent="0.35">
      <c r="H26410" s="1"/>
    </row>
    <row r="26411" spans="8:8" x14ac:dyDescent="0.35">
      <c r="H26411" s="1"/>
    </row>
    <row r="26412" spans="8:8" x14ac:dyDescent="0.35">
      <c r="H26412" s="1"/>
    </row>
    <row r="26413" spans="8:8" x14ac:dyDescent="0.35">
      <c r="H26413" s="1"/>
    </row>
    <row r="26414" spans="8:8" x14ac:dyDescent="0.35">
      <c r="H26414" s="1"/>
    </row>
    <row r="26415" spans="8:8" x14ac:dyDescent="0.35">
      <c r="H26415" s="1"/>
    </row>
    <row r="26416" spans="8:8" x14ac:dyDescent="0.35">
      <c r="H26416" s="1"/>
    </row>
    <row r="26417" spans="8:8" x14ac:dyDescent="0.35">
      <c r="H26417" s="1"/>
    </row>
    <row r="26418" spans="8:8" x14ac:dyDescent="0.35">
      <c r="H26418" s="1"/>
    </row>
    <row r="26419" spans="8:8" x14ac:dyDescent="0.35">
      <c r="H26419" s="1"/>
    </row>
    <row r="26420" spans="8:8" x14ac:dyDescent="0.35">
      <c r="H26420" s="1"/>
    </row>
    <row r="26421" spans="8:8" x14ac:dyDescent="0.35">
      <c r="H26421" s="1"/>
    </row>
    <row r="26422" spans="8:8" x14ac:dyDescent="0.35">
      <c r="H26422" s="1"/>
    </row>
    <row r="26423" spans="8:8" x14ac:dyDescent="0.35">
      <c r="H26423" s="1"/>
    </row>
    <row r="26424" spans="8:8" x14ac:dyDescent="0.35">
      <c r="H26424" s="1"/>
    </row>
    <row r="26425" spans="8:8" x14ac:dyDescent="0.35">
      <c r="H26425" s="1"/>
    </row>
    <row r="26426" spans="8:8" x14ac:dyDescent="0.35">
      <c r="H26426" s="1"/>
    </row>
    <row r="26427" spans="8:8" x14ac:dyDescent="0.35">
      <c r="H26427" s="1"/>
    </row>
    <row r="26428" spans="8:8" x14ac:dyDescent="0.35">
      <c r="H26428" s="1"/>
    </row>
    <row r="26429" spans="8:8" x14ac:dyDescent="0.35">
      <c r="H26429" s="1"/>
    </row>
    <row r="26430" spans="8:8" x14ac:dyDescent="0.35">
      <c r="H26430" s="1"/>
    </row>
    <row r="26431" spans="8:8" x14ac:dyDescent="0.35">
      <c r="H26431" s="1"/>
    </row>
    <row r="26432" spans="8:8" x14ac:dyDescent="0.35">
      <c r="H26432" s="1"/>
    </row>
    <row r="26433" spans="8:8" x14ac:dyDescent="0.35">
      <c r="H26433" s="1"/>
    </row>
    <row r="26434" spans="8:8" x14ac:dyDescent="0.35">
      <c r="H26434" s="1"/>
    </row>
    <row r="26435" spans="8:8" x14ac:dyDescent="0.35">
      <c r="H26435" s="1"/>
    </row>
    <row r="26436" spans="8:8" x14ac:dyDescent="0.35">
      <c r="H26436" s="1"/>
    </row>
    <row r="26437" spans="8:8" x14ac:dyDescent="0.35">
      <c r="H26437" s="1"/>
    </row>
    <row r="26438" spans="8:8" x14ac:dyDescent="0.35">
      <c r="H26438" s="1"/>
    </row>
    <row r="26439" spans="8:8" x14ac:dyDescent="0.35">
      <c r="H26439" s="1"/>
    </row>
    <row r="26440" spans="8:8" x14ac:dyDescent="0.35">
      <c r="H26440" s="1"/>
    </row>
    <row r="26441" spans="8:8" x14ac:dyDescent="0.35">
      <c r="H26441" s="1"/>
    </row>
    <row r="26442" spans="8:8" x14ac:dyDescent="0.35">
      <c r="H26442" s="1"/>
    </row>
    <row r="26443" spans="8:8" x14ac:dyDescent="0.35">
      <c r="H26443" s="1"/>
    </row>
    <row r="26444" spans="8:8" x14ac:dyDescent="0.35">
      <c r="H26444" s="1"/>
    </row>
    <row r="26445" spans="8:8" x14ac:dyDescent="0.35">
      <c r="H26445" s="1"/>
    </row>
    <row r="26446" spans="8:8" x14ac:dyDescent="0.35">
      <c r="H26446" s="1"/>
    </row>
    <row r="26447" spans="8:8" x14ac:dyDescent="0.35">
      <c r="H26447" s="1"/>
    </row>
    <row r="26448" spans="8:8" x14ac:dyDescent="0.35">
      <c r="H26448" s="1"/>
    </row>
    <row r="26449" spans="8:8" x14ac:dyDescent="0.35">
      <c r="H26449" s="1"/>
    </row>
    <row r="26450" spans="8:8" x14ac:dyDescent="0.35">
      <c r="H26450" s="1"/>
    </row>
    <row r="26451" spans="8:8" x14ac:dyDescent="0.35">
      <c r="H26451" s="1"/>
    </row>
    <row r="26452" spans="8:8" x14ac:dyDescent="0.35">
      <c r="H26452" s="1"/>
    </row>
    <row r="26453" spans="8:8" x14ac:dyDescent="0.35">
      <c r="H26453" s="1"/>
    </row>
    <row r="26454" spans="8:8" x14ac:dyDescent="0.35">
      <c r="H26454" s="1"/>
    </row>
    <row r="26455" spans="8:8" x14ac:dyDescent="0.35">
      <c r="H26455" s="1"/>
    </row>
    <row r="26456" spans="8:8" x14ac:dyDescent="0.35">
      <c r="H26456" s="1"/>
    </row>
    <row r="26457" spans="8:8" x14ac:dyDescent="0.35">
      <c r="H26457" s="1"/>
    </row>
    <row r="26458" spans="8:8" x14ac:dyDescent="0.35">
      <c r="H26458" s="1"/>
    </row>
    <row r="26459" spans="8:8" x14ac:dyDescent="0.35">
      <c r="H26459" s="1"/>
    </row>
    <row r="26460" spans="8:8" x14ac:dyDescent="0.35">
      <c r="H26460" s="1"/>
    </row>
    <row r="26461" spans="8:8" x14ac:dyDescent="0.35">
      <c r="H26461" s="1"/>
    </row>
    <row r="26462" spans="8:8" x14ac:dyDescent="0.35">
      <c r="H26462" s="1"/>
    </row>
    <row r="26463" spans="8:8" x14ac:dyDescent="0.35">
      <c r="H26463" s="1"/>
    </row>
    <row r="26464" spans="8:8" x14ac:dyDescent="0.35">
      <c r="H26464" s="1"/>
    </row>
    <row r="26465" spans="8:8" x14ac:dyDescent="0.35">
      <c r="H26465" s="1"/>
    </row>
    <row r="26466" spans="8:8" x14ac:dyDescent="0.35">
      <c r="H26466" s="1"/>
    </row>
    <row r="26467" spans="8:8" x14ac:dyDescent="0.35">
      <c r="H26467" s="1"/>
    </row>
    <row r="26468" spans="8:8" x14ac:dyDescent="0.35">
      <c r="H26468" s="1"/>
    </row>
    <row r="26469" spans="8:8" x14ac:dyDescent="0.35">
      <c r="H26469" s="1"/>
    </row>
    <row r="26470" spans="8:8" x14ac:dyDescent="0.35">
      <c r="H26470" s="1"/>
    </row>
    <row r="26471" spans="8:8" x14ac:dyDescent="0.35">
      <c r="H26471" s="1"/>
    </row>
    <row r="26472" spans="8:8" x14ac:dyDescent="0.35">
      <c r="H26472" s="1"/>
    </row>
    <row r="26473" spans="8:8" x14ac:dyDescent="0.35">
      <c r="H26473" s="1"/>
    </row>
    <row r="26474" spans="8:8" x14ac:dyDescent="0.35">
      <c r="H26474" s="1"/>
    </row>
    <row r="26475" spans="8:8" x14ac:dyDescent="0.35">
      <c r="H26475" s="1"/>
    </row>
    <row r="26476" spans="8:8" x14ac:dyDescent="0.35">
      <c r="H26476" s="1"/>
    </row>
    <row r="26477" spans="8:8" x14ac:dyDescent="0.35">
      <c r="H26477" s="1"/>
    </row>
    <row r="26478" spans="8:8" x14ac:dyDescent="0.35">
      <c r="H26478" s="1"/>
    </row>
    <row r="26479" spans="8:8" x14ac:dyDescent="0.35">
      <c r="H26479" s="1"/>
    </row>
    <row r="26480" spans="8:8" x14ac:dyDescent="0.35">
      <c r="H26480" s="1"/>
    </row>
    <row r="26481" spans="8:8" x14ac:dyDescent="0.35">
      <c r="H26481" s="1"/>
    </row>
    <row r="26482" spans="8:8" x14ac:dyDescent="0.35">
      <c r="H26482" s="1"/>
    </row>
    <row r="26483" spans="8:8" x14ac:dyDescent="0.35">
      <c r="H26483" s="1"/>
    </row>
    <row r="26484" spans="8:8" x14ac:dyDescent="0.35">
      <c r="H26484" s="1"/>
    </row>
    <row r="26485" spans="8:8" x14ac:dyDescent="0.35">
      <c r="H26485" s="1"/>
    </row>
    <row r="26486" spans="8:8" x14ac:dyDescent="0.35">
      <c r="H26486" s="1"/>
    </row>
    <row r="26487" spans="8:8" x14ac:dyDescent="0.35">
      <c r="H26487" s="1"/>
    </row>
    <row r="26488" spans="8:8" x14ac:dyDescent="0.35">
      <c r="H26488" s="1"/>
    </row>
    <row r="26489" spans="8:8" x14ac:dyDescent="0.35">
      <c r="H26489" s="1"/>
    </row>
    <row r="26490" spans="8:8" x14ac:dyDescent="0.35">
      <c r="H26490" s="1"/>
    </row>
    <row r="26491" spans="8:8" x14ac:dyDescent="0.35">
      <c r="H26491" s="1"/>
    </row>
    <row r="26492" spans="8:8" x14ac:dyDescent="0.35">
      <c r="H26492" s="1"/>
    </row>
    <row r="26493" spans="8:8" x14ac:dyDescent="0.35">
      <c r="H26493" s="1"/>
    </row>
    <row r="26494" spans="8:8" x14ac:dyDescent="0.35">
      <c r="H26494" s="1"/>
    </row>
    <row r="26495" spans="8:8" x14ac:dyDescent="0.35">
      <c r="H26495" s="1"/>
    </row>
    <row r="26496" spans="8:8" x14ac:dyDescent="0.35">
      <c r="H26496" s="1"/>
    </row>
    <row r="26497" spans="8:8" x14ac:dyDescent="0.35">
      <c r="H26497" s="1"/>
    </row>
    <row r="26498" spans="8:8" x14ac:dyDescent="0.35">
      <c r="H26498" s="1"/>
    </row>
    <row r="26499" spans="8:8" x14ac:dyDescent="0.35">
      <c r="H26499" s="1"/>
    </row>
    <row r="26500" spans="8:8" x14ac:dyDescent="0.35">
      <c r="H26500" s="1"/>
    </row>
    <row r="26501" spans="8:8" x14ac:dyDescent="0.35">
      <c r="H26501" s="1"/>
    </row>
    <row r="26502" spans="8:8" x14ac:dyDescent="0.35">
      <c r="H26502" s="1"/>
    </row>
    <row r="26503" spans="8:8" x14ac:dyDescent="0.35">
      <c r="H26503" s="1"/>
    </row>
    <row r="26504" spans="8:8" x14ac:dyDescent="0.35">
      <c r="H26504" s="1"/>
    </row>
    <row r="26505" spans="8:8" x14ac:dyDescent="0.35">
      <c r="H26505" s="1"/>
    </row>
    <row r="26506" spans="8:8" x14ac:dyDescent="0.35">
      <c r="H26506" s="1"/>
    </row>
    <row r="26507" spans="8:8" x14ac:dyDescent="0.35">
      <c r="H26507" s="1"/>
    </row>
    <row r="26508" spans="8:8" x14ac:dyDescent="0.35">
      <c r="H26508" s="1"/>
    </row>
    <row r="26509" spans="8:8" x14ac:dyDescent="0.35">
      <c r="H26509" s="1"/>
    </row>
    <row r="26510" spans="8:8" x14ac:dyDescent="0.35">
      <c r="H26510" s="1"/>
    </row>
    <row r="26511" spans="8:8" x14ac:dyDescent="0.35">
      <c r="H26511" s="1"/>
    </row>
    <row r="26512" spans="8:8" x14ac:dyDescent="0.35">
      <c r="H26512" s="1"/>
    </row>
    <row r="26513" spans="8:8" x14ac:dyDescent="0.35">
      <c r="H26513" s="1"/>
    </row>
    <row r="26514" spans="8:8" x14ac:dyDescent="0.35">
      <c r="H26514" s="1"/>
    </row>
    <row r="26515" spans="8:8" x14ac:dyDescent="0.35">
      <c r="H26515" s="1"/>
    </row>
    <row r="26516" spans="8:8" x14ac:dyDescent="0.35">
      <c r="H26516" s="1"/>
    </row>
    <row r="26517" spans="8:8" x14ac:dyDescent="0.35">
      <c r="H26517" s="1"/>
    </row>
    <row r="26518" spans="8:8" x14ac:dyDescent="0.35">
      <c r="H26518" s="1"/>
    </row>
    <row r="26519" spans="8:8" x14ac:dyDescent="0.35">
      <c r="H26519" s="1"/>
    </row>
    <row r="26520" spans="8:8" x14ac:dyDescent="0.35">
      <c r="H26520" s="1"/>
    </row>
    <row r="26521" spans="8:8" x14ac:dyDescent="0.35">
      <c r="H26521" s="1"/>
    </row>
    <row r="26522" spans="8:8" x14ac:dyDescent="0.35">
      <c r="H26522" s="1"/>
    </row>
    <row r="26523" spans="8:8" x14ac:dyDescent="0.35">
      <c r="H26523" s="1"/>
    </row>
    <row r="26524" spans="8:8" x14ac:dyDescent="0.35">
      <c r="H26524" s="1"/>
    </row>
    <row r="26525" spans="8:8" x14ac:dyDescent="0.35">
      <c r="H26525" s="1"/>
    </row>
    <row r="26526" spans="8:8" x14ac:dyDescent="0.35">
      <c r="H26526" s="1"/>
    </row>
    <row r="26527" spans="8:8" x14ac:dyDescent="0.35">
      <c r="H26527" s="1"/>
    </row>
    <row r="26528" spans="8:8" x14ac:dyDescent="0.35">
      <c r="H26528" s="1"/>
    </row>
    <row r="26529" spans="8:8" x14ac:dyDescent="0.35">
      <c r="H26529" s="1"/>
    </row>
    <row r="26530" spans="8:8" x14ac:dyDescent="0.35">
      <c r="H26530" s="1"/>
    </row>
    <row r="26531" spans="8:8" x14ac:dyDescent="0.35">
      <c r="H26531" s="1"/>
    </row>
    <row r="26532" spans="8:8" x14ac:dyDescent="0.35">
      <c r="H26532" s="1"/>
    </row>
    <row r="26533" spans="8:8" x14ac:dyDescent="0.35">
      <c r="H26533" s="1"/>
    </row>
    <row r="26534" spans="8:8" x14ac:dyDescent="0.35">
      <c r="H26534" s="1"/>
    </row>
    <row r="26535" spans="8:8" x14ac:dyDescent="0.35">
      <c r="H26535" s="1"/>
    </row>
    <row r="26536" spans="8:8" x14ac:dyDescent="0.35">
      <c r="H26536" s="1"/>
    </row>
    <row r="26537" spans="8:8" x14ac:dyDescent="0.35">
      <c r="H26537" s="1"/>
    </row>
    <row r="26538" spans="8:8" x14ac:dyDescent="0.35">
      <c r="H26538" s="1"/>
    </row>
    <row r="26539" spans="8:8" x14ac:dyDescent="0.35">
      <c r="H26539" s="1"/>
    </row>
    <row r="26540" spans="8:8" x14ac:dyDescent="0.35">
      <c r="H26540" s="1"/>
    </row>
    <row r="26541" spans="8:8" x14ac:dyDescent="0.35">
      <c r="H26541" s="1"/>
    </row>
    <row r="26542" spans="8:8" x14ac:dyDescent="0.35">
      <c r="H26542" s="1"/>
    </row>
    <row r="26543" spans="8:8" x14ac:dyDescent="0.35">
      <c r="H26543" s="1"/>
    </row>
    <row r="26544" spans="8:8" x14ac:dyDescent="0.35">
      <c r="H26544" s="1"/>
    </row>
    <row r="26545" spans="8:8" x14ac:dyDescent="0.35">
      <c r="H26545" s="1"/>
    </row>
    <row r="26546" spans="8:8" x14ac:dyDescent="0.35">
      <c r="H26546" s="1"/>
    </row>
    <row r="26547" spans="8:8" x14ac:dyDescent="0.35">
      <c r="H26547" s="1"/>
    </row>
    <row r="26548" spans="8:8" x14ac:dyDescent="0.35">
      <c r="H26548" s="1"/>
    </row>
    <row r="26549" spans="8:8" x14ac:dyDescent="0.35">
      <c r="H26549" s="1"/>
    </row>
    <row r="26550" spans="8:8" x14ac:dyDescent="0.35">
      <c r="H26550" s="1"/>
    </row>
    <row r="26551" spans="8:8" x14ac:dyDescent="0.35">
      <c r="H26551" s="1"/>
    </row>
    <row r="26552" spans="8:8" x14ac:dyDescent="0.35">
      <c r="H26552" s="1"/>
    </row>
    <row r="26553" spans="8:8" x14ac:dyDescent="0.35">
      <c r="H26553" s="1"/>
    </row>
    <row r="26554" spans="8:8" x14ac:dyDescent="0.35">
      <c r="H26554" s="1"/>
    </row>
    <row r="26555" spans="8:8" x14ac:dyDescent="0.35">
      <c r="H26555" s="1"/>
    </row>
    <row r="26556" spans="8:8" x14ac:dyDescent="0.35">
      <c r="H26556" s="1"/>
    </row>
    <row r="26557" spans="8:8" x14ac:dyDescent="0.35">
      <c r="H26557" s="1"/>
    </row>
    <row r="26558" spans="8:8" x14ac:dyDescent="0.35">
      <c r="H26558" s="1"/>
    </row>
    <row r="26559" spans="8:8" x14ac:dyDescent="0.35">
      <c r="H26559" s="1"/>
    </row>
    <row r="26560" spans="8:8" x14ac:dyDescent="0.35">
      <c r="H26560" s="1"/>
    </row>
    <row r="26561" spans="8:8" x14ac:dyDescent="0.35">
      <c r="H26561" s="1"/>
    </row>
    <row r="26562" spans="8:8" x14ac:dyDescent="0.35">
      <c r="H26562" s="1"/>
    </row>
    <row r="26563" spans="8:8" x14ac:dyDescent="0.35">
      <c r="H26563" s="1"/>
    </row>
    <row r="26564" spans="8:8" x14ac:dyDescent="0.35">
      <c r="H26564" s="1"/>
    </row>
    <row r="26565" spans="8:8" x14ac:dyDescent="0.35">
      <c r="H26565" s="1"/>
    </row>
    <row r="26566" spans="8:8" x14ac:dyDescent="0.35">
      <c r="H26566" s="1"/>
    </row>
    <row r="26567" spans="8:8" x14ac:dyDescent="0.35">
      <c r="H26567" s="1"/>
    </row>
    <row r="26568" spans="8:8" x14ac:dyDescent="0.35">
      <c r="H26568" s="1"/>
    </row>
    <row r="26569" spans="8:8" x14ac:dyDescent="0.35">
      <c r="H26569" s="1"/>
    </row>
    <row r="26570" spans="8:8" x14ac:dyDescent="0.35">
      <c r="H26570" s="1"/>
    </row>
    <row r="26571" spans="8:8" x14ac:dyDescent="0.35">
      <c r="H26571" s="1"/>
    </row>
    <row r="26572" spans="8:8" x14ac:dyDescent="0.35">
      <c r="H26572" s="1"/>
    </row>
    <row r="26573" spans="8:8" x14ac:dyDescent="0.35">
      <c r="H26573" s="1"/>
    </row>
    <row r="26574" spans="8:8" x14ac:dyDescent="0.35">
      <c r="H26574" s="1"/>
    </row>
    <row r="26575" spans="8:8" x14ac:dyDescent="0.35">
      <c r="H26575" s="1"/>
    </row>
    <row r="26576" spans="8:8" x14ac:dyDescent="0.35">
      <c r="H26576" s="1"/>
    </row>
    <row r="26577" spans="8:8" x14ac:dyDescent="0.35">
      <c r="H26577" s="1"/>
    </row>
    <row r="26578" spans="8:8" x14ac:dyDescent="0.35">
      <c r="H26578" s="1"/>
    </row>
    <row r="26579" spans="8:8" x14ac:dyDescent="0.35">
      <c r="H26579" s="1"/>
    </row>
    <row r="26580" spans="8:8" x14ac:dyDescent="0.35">
      <c r="H26580" s="1"/>
    </row>
    <row r="26581" spans="8:8" x14ac:dyDescent="0.35">
      <c r="H26581" s="1"/>
    </row>
    <row r="26582" spans="8:8" x14ac:dyDescent="0.35">
      <c r="H26582" s="1"/>
    </row>
    <row r="26583" spans="8:8" x14ac:dyDescent="0.35">
      <c r="H26583" s="1"/>
    </row>
    <row r="26584" spans="8:8" x14ac:dyDescent="0.35">
      <c r="H26584" s="1"/>
    </row>
    <row r="26585" spans="8:8" x14ac:dyDescent="0.35">
      <c r="H26585" s="1"/>
    </row>
    <row r="26586" spans="8:8" x14ac:dyDescent="0.35">
      <c r="H26586" s="1"/>
    </row>
    <row r="26587" spans="8:8" x14ac:dyDescent="0.35">
      <c r="H26587" s="1"/>
    </row>
    <row r="26588" spans="8:8" x14ac:dyDescent="0.35">
      <c r="H26588" s="1"/>
    </row>
    <row r="26589" spans="8:8" x14ac:dyDescent="0.35">
      <c r="H26589" s="1"/>
    </row>
    <row r="26590" spans="8:8" x14ac:dyDescent="0.35">
      <c r="H26590" s="1"/>
    </row>
    <row r="26591" spans="8:8" x14ac:dyDescent="0.35">
      <c r="H26591" s="1"/>
    </row>
    <row r="26592" spans="8:8" x14ac:dyDescent="0.35">
      <c r="H26592" s="1"/>
    </row>
    <row r="26593" spans="8:8" x14ac:dyDescent="0.35">
      <c r="H26593" s="1"/>
    </row>
    <row r="26594" spans="8:8" x14ac:dyDescent="0.35">
      <c r="H26594" s="1"/>
    </row>
    <row r="26595" spans="8:8" x14ac:dyDescent="0.35">
      <c r="H26595" s="1"/>
    </row>
    <row r="26596" spans="8:8" x14ac:dyDescent="0.35">
      <c r="H26596" s="1"/>
    </row>
    <row r="26597" spans="8:8" x14ac:dyDescent="0.35">
      <c r="H26597" s="1"/>
    </row>
    <row r="26598" spans="8:8" x14ac:dyDescent="0.35">
      <c r="H26598" s="1"/>
    </row>
    <row r="26599" spans="8:8" x14ac:dyDescent="0.35">
      <c r="H26599" s="1"/>
    </row>
    <row r="26600" spans="8:8" x14ac:dyDescent="0.35">
      <c r="H26600" s="1"/>
    </row>
    <row r="26601" spans="8:8" x14ac:dyDescent="0.35">
      <c r="H26601" s="1"/>
    </row>
    <row r="26602" spans="8:8" x14ac:dyDescent="0.35">
      <c r="H26602" s="1"/>
    </row>
    <row r="26603" spans="8:8" x14ac:dyDescent="0.35">
      <c r="H26603" s="1"/>
    </row>
    <row r="26604" spans="8:8" x14ac:dyDescent="0.35">
      <c r="H26604" s="1"/>
    </row>
    <row r="26605" spans="8:8" x14ac:dyDescent="0.35">
      <c r="H26605" s="1"/>
    </row>
    <row r="26606" spans="8:8" x14ac:dyDescent="0.35">
      <c r="H26606" s="1"/>
    </row>
    <row r="26607" spans="8:8" x14ac:dyDescent="0.35">
      <c r="H26607" s="1"/>
    </row>
    <row r="26608" spans="8:8" x14ac:dyDescent="0.35">
      <c r="H26608" s="1"/>
    </row>
    <row r="26609" spans="8:8" x14ac:dyDescent="0.35">
      <c r="H26609" s="1"/>
    </row>
    <row r="26610" spans="8:8" x14ac:dyDescent="0.35">
      <c r="H26610" s="1"/>
    </row>
    <row r="26611" spans="8:8" x14ac:dyDescent="0.35">
      <c r="H26611" s="1"/>
    </row>
    <row r="26612" spans="8:8" x14ac:dyDescent="0.35">
      <c r="H26612" s="1"/>
    </row>
    <row r="26613" spans="8:8" x14ac:dyDescent="0.35">
      <c r="H26613" s="1"/>
    </row>
    <row r="26614" spans="8:8" x14ac:dyDescent="0.35">
      <c r="H26614" s="1"/>
    </row>
    <row r="26615" spans="8:8" x14ac:dyDescent="0.35">
      <c r="H26615" s="1"/>
    </row>
    <row r="26616" spans="8:8" x14ac:dyDescent="0.35">
      <c r="H26616" s="1"/>
    </row>
    <row r="26617" spans="8:8" x14ac:dyDescent="0.35">
      <c r="H26617" s="1"/>
    </row>
    <row r="26618" spans="8:8" x14ac:dyDescent="0.35">
      <c r="H26618" s="1"/>
    </row>
    <row r="26619" spans="8:8" x14ac:dyDescent="0.35">
      <c r="H26619" s="1"/>
    </row>
    <row r="26620" spans="8:8" x14ac:dyDescent="0.35">
      <c r="H26620" s="1"/>
    </row>
    <row r="26621" spans="8:8" x14ac:dyDescent="0.35">
      <c r="H26621" s="1"/>
    </row>
    <row r="26622" spans="8:8" x14ac:dyDescent="0.35">
      <c r="H26622" s="1"/>
    </row>
    <row r="26623" spans="8:8" x14ac:dyDescent="0.35">
      <c r="H26623" s="1"/>
    </row>
    <row r="26624" spans="8:8" x14ac:dyDescent="0.35">
      <c r="H26624" s="1"/>
    </row>
    <row r="26625" spans="8:8" x14ac:dyDescent="0.35">
      <c r="H26625" s="1"/>
    </row>
    <row r="26626" spans="8:8" x14ac:dyDescent="0.35">
      <c r="H26626" s="1"/>
    </row>
    <row r="26627" spans="8:8" x14ac:dyDescent="0.35">
      <c r="H26627" s="1"/>
    </row>
    <row r="26628" spans="8:8" x14ac:dyDescent="0.35">
      <c r="H26628" s="1"/>
    </row>
    <row r="26629" spans="8:8" x14ac:dyDescent="0.35">
      <c r="H26629" s="1"/>
    </row>
    <row r="26630" spans="8:8" x14ac:dyDescent="0.35">
      <c r="H26630" s="1"/>
    </row>
    <row r="26631" spans="8:8" x14ac:dyDescent="0.35">
      <c r="H26631" s="1"/>
    </row>
    <row r="26632" spans="8:8" x14ac:dyDescent="0.35">
      <c r="H26632" s="1"/>
    </row>
    <row r="26633" spans="8:8" x14ac:dyDescent="0.35">
      <c r="H26633" s="1"/>
    </row>
    <row r="26634" spans="8:8" x14ac:dyDescent="0.35">
      <c r="H26634" s="1"/>
    </row>
    <row r="26635" spans="8:8" x14ac:dyDescent="0.35">
      <c r="H26635" s="1"/>
    </row>
    <row r="26636" spans="8:8" x14ac:dyDescent="0.35">
      <c r="H26636" s="1"/>
    </row>
    <row r="26637" spans="8:8" x14ac:dyDescent="0.35">
      <c r="H26637" s="1"/>
    </row>
    <row r="26638" spans="8:8" x14ac:dyDescent="0.35">
      <c r="H26638" s="1"/>
    </row>
    <row r="26639" spans="8:8" x14ac:dyDescent="0.35">
      <c r="H26639" s="1"/>
    </row>
    <row r="26640" spans="8:8" x14ac:dyDescent="0.35">
      <c r="H26640" s="1"/>
    </row>
    <row r="26641" spans="8:8" x14ac:dyDescent="0.35">
      <c r="H26641" s="1"/>
    </row>
    <row r="26642" spans="8:8" x14ac:dyDescent="0.35">
      <c r="H26642" s="1"/>
    </row>
    <row r="26643" spans="8:8" x14ac:dyDescent="0.35">
      <c r="H26643" s="1"/>
    </row>
    <row r="26644" spans="8:8" x14ac:dyDescent="0.35">
      <c r="H26644" s="1"/>
    </row>
    <row r="26645" spans="8:8" x14ac:dyDescent="0.35">
      <c r="H26645" s="1"/>
    </row>
    <row r="26646" spans="8:8" x14ac:dyDescent="0.35">
      <c r="H26646" s="1"/>
    </row>
    <row r="26647" spans="8:8" x14ac:dyDescent="0.35">
      <c r="H26647" s="1"/>
    </row>
    <row r="26648" spans="8:8" x14ac:dyDescent="0.35">
      <c r="H26648" s="1"/>
    </row>
    <row r="26649" spans="8:8" x14ac:dyDescent="0.35">
      <c r="H26649" s="1"/>
    </row>
    <row r="26650" spans="8:8" x14ac:dyDescent="0.35">
      <c r="H26650" s="1"/>
    </row>
    <row r="26651" spans="8:8" x14ac:dyDescent="0.35">
      <c r="H26651" s="1"/>
    </row>
    <row r="26652" spans="8:8" x14ac:dyDescent="0.35">
      <c r="H26652" s="1"/>
    </row>
    <row r="26653" spans="8:8" x14ac:dyDescent="0.35">
      <c r="H26653" s="1"/>
    </row>
    <row r="26654" spans="8:8" x14ac:dyDescent="0.35">
      <c r="H26654" s="1"/>
    </row>
    <row r="26655" spans="8:8" x14ac:dyDescent="0.35">
      <c r="H26655" s="1"/>
    </row>
    <row r="26656" spans="8:8" x14ac:dyDescent="0.35">
      <c r="H26656" s="1"/>
    </row>
    <row r="26657" spans="8:8" x14ac:dyDescent="0.35">
      <c r="H26657" s="1"/>
    </row>
    <row r="26658" spans="8:8" x14ac:dyDescent="0.35">
      <c r="H26658" s="1"/>
    </row>
    <row r="26659" spans="8:8" x14ac:dyDescent="0.35">
      <c r="H26659" s="1"/>
    </row>
    <row r="26660" spans="8:8" x14ac:dyDescent="0.35">
      <c r="H26660" s="1"/>
    </row>
    <row r="26661" spans="8:8" x14ac:dyDescent="0.35">
      <c r="H26661" s="1"/>
    </row>
    <row r="26662" spans="8:8" x14ac:dyDescent="0.35">
      <c r="H26662" s="1"/>
    </row>
    <row r="26663" spans="8:8" x14ac:dyDescent="0.35">
      <c r="H26663" s="1"/>
    </row>
    <row r="26664" spans="8:8" x14ac:dyDescent="0.35">
      <c r="H26664" s="1"/>
    </row>
    <row r="26665" spans="8:8" x14ac:dyDescent="0.35">
      <c r="H26665" s="1"/>
    </row>
    <row r="26666" spans="8:8" x14ac:dyDescent="0.35">
      <c r="H26666" s="1"/>
    </row>
    <row r="26667" spans="8:8" x14ac:dyDescent="0.35">
      <c r="H26667" s="1"/>
    </row>
    <row r="26668" spans="8:8" x14ac:dyDescent="0.35">
      <c r="H26668" s="1"/>
    </row>
    <row r="26669" spans="8:8" x14ac:dyDescent="0.35">
      <c r="H26669" s="1"/>
    </row>
    <row r="26670" spans="8:8" x14ac:dyDescent="0.35">
      <c r="H26670" s="1"/>
    </row>
    <row r="26671" spans="8:8" x14ac:dyDescent="0.35">
      <c r="H26671" s="1"/>
    </row>
    <row r="26672" spans="8:8" x14ac:dyDescent="0.35">
      <c r="H26672" s="1"/>
    </row>
    <row r="26673" spans="8:8" x14ac:dyDescent="0.35">
      <c r="H26673" s="1"/>
    </row>
    <row r="26674" spans="8:8" x14ac:dyDescent="0.35">
      <c r="H26674" s="1"/>
    </row>
    <row r="26675" spans="8:8" x14ac:dyDescent="0.35">
      <c r="H26675" s="1"/>
    </row>
    <row r="26676" spans="8:8" x14ac:dyDescent="0.35">
      <c r="H26676" s="1"/>
    </row>
    <row r="26677" spans="8:8" x14ac:dyDescent="0.35">
      <c r="H26677" s="1"/>
    </row>
    <row r="26678" spans="8:8" x14ac:dyDescent="0.35">
      <c r="H26678" s="1"/>
    </row>
    <row r="26679" spans="8:8" x14ac:dyDescent="0.35">
      <c r="H26679" s="1"/>
    </row>
    <row r="26680" spans="8:8" x14ac:dyDescent="0.35">
      <c r="H26680" s="1"/>
    </row>
    <row r="26681" spans="8:8" x14ac:dyDescent="0.35">
      <c r="H26681" s="1"/>
    </row>
    <row r="26682" spans="8:8" x14ac:dyDescent="0.35">
      <c r="H26682" s="1"/>
    </row>
    <row r="26683" spans="8:8" x14ac:dyDescent="0.35">
      <c r="H26683" s="1"/>
    </row>
    <row r="26684" spans="8:8" x14ac:dyDescent="0.35">
      <c r="H26684" s="1"/>
    </row>
    <row r="26685" spans="8:8" x14ac:dyDescent="0.35">
      <c r="H26685" s="1"/>
    </row>
    <row r="26686" spans="8:8" x14ac:dyDescent="0.35">
      <c r="H26686" s="1"/>
    </row>
    <row r="26687" spans="8:8" x14ac:dyDescent="0.35">
      <c r="H26687" s="1"/>
    </row>
    <row r="26688" spans="8:8" x14ac:dyDescent="0.35">
      <c r="H26688" s="1"/>
    </row>
    <row r="26689" spans="8:8" x14ac:dyDescent="0.35">
      <c r="H26689" s="1"/>
    </row>
    <row r="26690" spans="8:8" x14ac:dyDescent="0.35">
      <c r="H26690" s="1"/>
    </row>
    <row r="26691" spans="8:8" x14ac:dyDescent="0.35">
      <c r="H26691" s="1"/>
    </row>
    <row r="26692" spans="8:8" x14ac:dyDescent="0.35">
      <c r="H26692" s="1"/>
    </row>
    <row r="26693" spans="8:8" x14ac:dyDescent="0.35">
      <c r="H26693" s="1"/>
    </row>
    <row r="26694" spans="8:8" x14ac:dyDescent="0.35">
      <c r="H26694" s="1"/>
    </row>
    <row r="26695" spans="8:8" x14ac:dyDescent="0.35">
      <c r="H26695" s="1"/>
    </row>
    <row r="26696" spans="8:8" x14ac:dyDescent="0.35">
      <c r="H26696" s="1"/>
    </row>
    <row r="26697" spans="8:8" x14ac:dyDescent="0.35">
      <c r="H26697" s="1"/>
    </row>
    <row r="26698" spans="8:8" x14ac:dyDescent="0.35">
      <c r="H26698" s="1"/>
    </row>
    <row r="26699" spans="8:8" x14ac:dyDescent="0.35">
      <c r="H26699" s="1"/>
    </row>
    <row r="26700" spans="8:8" x14ac:dyDescent="0.35">
      <c r="H26700" s="1"/>
    </row>
    <row r="26701" spans="8:8" x14ac:dyDescent="0.35">
      <c r="H26701" s="1"/>
    </row>
    <row r="26702" spans="8:8" x14ac:dyDescent="0.35">
      <c r="H26702" s="1"/>
    </row>
    <row r="26703" spans="8:8" x14ac:dyDescent="0.35">
      <c r="H26703" s="1"/>
    </row>
    <row r="26704" spans="8:8" x14ac:dyDescent="0.35">
      <c r="H26704" s="1"/>
    </row>
    <row r="26705" spans="8:8" x14ac:dyDescent="0.35">
      <c r="H26705" s="1"/>
    </row>
    <row r="26706" spans="8:8" x14ac:dyDescent="0.35">
      <c r="H26706" s="1"/>
    </row>
    <row r="26707" spans="8:8" x14ac:dyDescent="0.35">
      <c r="H26707" s="1"/>
    </row>
    <row r="26708" spans="8:8" x14ac:dyDescent="0.35">
      <c r="H26708" s="1"/>
    </row>
    <row r="26709" spans="8:8" x14ac:dyDescent="0.35">
      <c r="H26709" s="1"/>
    </row>
    <row r="26710" spans="8:8" x14ac:dyDescent="0.35">
      <c r="H26710" s="1"/>
    </row>
    <row r="26711" spans="8:8" x14ac:dyDescent="0.35">
      <c r="H26711" s="1"/>
    </row>
    <row r="26712" spans="8:8" x14ac:dyDescent="0.35">
      <c r="H26712" s="1"/>
    </row>
    <row r="26713" spans="8:8" x14ac:dyDescent="0.35">
      <c r="H26713" s="1"/>
    </row>
    <row r="26714" spans="8:8" x14ac:dyDescent="0.35">
      <c r="H26714" s="1"/>
    </row>
    <row r="26715" spans="8:8" x14ac:dyDescent="0.35">
      <c r="H26715" s="1"/>
    </row>
    <row r="26716" spans="8:8" x14ac:dyDescent="0.35">
      <c r="H26716" s="1"/>
    </row>
    <row r="26717" spans="8:8" x14ac:dyDescent="0.35">
      <c r="H26717" s="1"/>
    </row>
    <row r="26718" spans="8:8" x14ac:dyDescent="0.35">
      <c r="H26718" s="1"/>
    </row>
    <row r="26719" spans="8:8" x14ac:dyDescent="0.35">
      <c r="H26719" s="1"/>
    </row>
    <row r="26720" spans="8:8" x14ac:dyDescent="0.35">
      <c r="H26720" s="1"/>
    </row>
    <row r="26721" spans="8:8" x14ac:dyDescent="0.35">
      <c r="H26721" s="1"/>
    </row>
    <row r="26722" spans="8:8" x14ac:dyDescent="0.35">
      <c r="H26722" s="1"/>
    </row>
    <row r="26723" spans="8:8" x14ac:dyDescent="0.35">
      <c r="H26723" s="1"/>
    </row>
    <row r="26724" spans="8:8" x14ac:dyDescent="0.35">
      <c r="H26724" s="1"/>
    </row>
    <row r="26725" spans="8:8" x14ac:dyDescent="0.35">
      <c r="H26725" s="1"/>
    </row>
    <row r="26726" spans="8:8" x14ac:dyDescent="0.35">
      <c r="H26726" s="1"/>
    </row>
    <row r="26727" spans="8:8" x14ac:dyDescent="0.35">
      <c r="H26727" s="1"/>
    </row>
    <row r="26728" spans="8:8" x14ac:dyDescent="0.35">
      <c r="H26728" s="1"/>
    </row>
    <row r="26729" spans="8:8" x14ac:dyDescent="0.35">
      <c r="H26729" s="1"/>
    </row>
    <row r="26730" spans="8:8" x14ac:dyDescent="0.35">
      <c r="H26730" s="1"/>
    </row>
    <row r="26731" spans="8:8" x14ac:dyDescent="0.35">
      <c r="H26731" s="1"/>
    </row>
    <row r="26732" spans="8:8" x14ac:dyDescent="0.35">
      <c r="H26732" s="1"/>
    </row>
    <row r="26733" spans="8:8" x14ac:dyDescent="0.35">
      <c r="H26733" s="1"/>
    </row>
    <row r="26734" spans="8:8" x14ac:dyDescent="0.35">
      <c r="H26734" s="1"/>
    </row>
    <row r="26735" spans="8:8" x14ac:dyDescent="0.35">
      <c r="H26735" s="1"/>
    </row>
    <row r="26736" spans="8:8" x14ac:dyDescent="0.35">
      <c r="H26736" s="1"/>
    </row>
    <row r="26737" spans="8:8" x14ac:dyDescent="0.35">
      <c r="H26737" s="1"/>
    </row>
    <row r="26738" spans="8:8" x14ac:dyDescent="0.35">
      <c r="H26738" s="1"/>
    </row>
    <row r="26739" spans="8:8" x14ac:dyDescent="0.35">
      <c r="H26739" s="1"/>
    </row>
    <row r="26740" spans="8:8" x14ac:dyDescent="0.35">
      <c r="H26740" s="1"/>
    </row>
    <row r="26741" spans="8:8" x14ac:dyDescent="0.35">
      <c r="H26741" s="1"/>
    </row>
    <row r="26742" spans="8:8" x14ac:dyDescent="0.35">
      <c r="H26742" s="1"/>
    </row>
    <row r="26743" spans="8:8" x14ac:dyDescent="0.35">
      <c r="H26743" s="1"/>
    </row>
    <row r="26744" spans="8:8" x14ac:dyDescent="0.35">
      <c r="H26744" s="1"/>
    </row>
    <row r="26745" spans="8:8" x14ac:dyDescent="0.35">
      <c r="H26745" s="1"/>
    </row>
    <row r="26746" spans="8:8" x14ac:dyDescent="0.35">
      <c r="H26746" s="1"/>
    </row>
    <row r="26747" spans="8:8" x14ac:dyDescent="0.35">
      <c r="H26747" s="1"/>
    </row>
    <row r="26748" spans="8:8" x14ac:dyDescent="0.35">
      <c r="H26748" s="1"/>
    </row>
    <row r="26749" spans="8:8" x14ac:dyDescent="0.35">
      <c r="H26749" s="1"/>
    </row>
    <row r="26750" spans="8:8" x14ac:dyDescent="0.35">
      <c r="H26750" s="1"/>
    </row>
    <row r="26751" spans="8:8" x14ac:dyDescent="0.35">
      <c r="H26751" s="1"/>
    </row>
    <row r="26752" spans="8:8" x14ac:dyDescent="0.35">
      <c r="H26752" s="1"/>
    </row>
    <row r="26753" spans="8:8" x14ac:dyDescent="0.35">
      <c r="H26753" s="1"/>
    </row>
    <row r="26754" spans="8:8" x14ac:dyDescent="0.35">
      <c r="H26754" s="1"/>
    </row>
    <row r="26755" spans="8:8" x14ac:dyDescent="0.35">
      <c r="H26755" s="1"/>
    </row>
    <row r="26756" spans="8:8" x14ac:dyDescent="0.35">
      <c r="H26756" s="1"/>
    </row>
    <row r="26757" spans="8:8" x14ac:dyDescent="0.35">
      <c r="H26757" s="1"/>
    </row>
    <row r="26758" spans="8:8" x14ac:dyDescent="0.35">
      <c r="H26758" s="1"/>
    </row>
    <row r="26759" spans="8:8" x14ac:dyDescent="0.35">
      <c r="H26759" s="1"/>
    </row>
    <row r="26760" spans="8:8" x14ac:dyDescent="0.35">
      <c r="H26760" s="1"/>
    </row>
    <row r="26761" spans="8:8" x14ac:dyDescent="0.35">
      <c r="H26761" s="1"/>
    </row>
    <row r="26762" spans="8:8" x14ac:dyDescent="0.35">
      <c r="H26762" s="1"/>
    </row>
    <row r="26763" spans="8:8" x14ac:dyDescent="0.35">
      <c r="H26763" s="1"/>
    </row>
    <row r="26764" spans="8:8" x14ac:dyDescent="0.35">
      <c r="H26764" s="1"/>
    </row>
    <row r="26765" spans="8:8" x14ac:dyDescent="0.35">
      <c r="H26765" s="1"/>
    </row>
    <row r="26766" spans="8:8" x14ac:dyDescent="0.35">
      <c r="H26766" s="1"/>
    </row>
    <row r="26767" spans="8:8" x14ac:dyDescent="0.35">
      <c r="H26767" s="1"/>
    </row>
    <row r="26768" spans="8:8" x14ac:dyDescent="0.35">
      <c r="H26768" s="1"/>
    </row>
    <row r="26769" spans="8:8" x14ac:dyDescent="0.35">
      <c r="H26769" s="1"/>
    </row>
    <row r="26770" spans="8:8" x14ac:dyDescent="0.35">
      <c r="H26770" s="1"/>
    </row>
    <row r="26771" spans="8:8" x14ac:dyDescent="0.35">
      <c r="H26771" s="1"/>
    </row>
    <row r="26772" spans="8:8" x14ac:dyDescent="0.35">
      <c r="H26772" s="1"/>
    </row>
    <row r="26773" spans="8:8" x14ac:dyDescent="0.35">
      <c r="H26773" s="1"/>
    </row>
    <row r="26774" spans="8:8" x14ac:dyDescent="0.35">
      <c r="H26774" s="1"/>
    </row>
    <row r="26775" spans="8:8" x14ac:dyDescent="0.35">
      <c r="H26775" s="1"/>
    </row>
    <row r="26776" spans="8:8" x14ac:dyDescent="0.35">
      <c r="H26776" s="1"/>
    </row>
    <row r="26777" spans="8:8" x14ac:dyDescent="0.35">
      <c r="H26777" s="1"/>
    </row>
    <row r="26778" spans="8:8" x14ac:dyDescent="0.35">
      <c r="H26778" s="1"/>
    </row>
    <row r="26779" spans="8:8" x14ac:dyDescent="0.35">
      <c r="H26779" s="1"/>
    </row>
    <row r="26780" spans="8:8" x14ac:dyDescent="0.35">
      <c r="H26780" s="1"/>
    </row>
    <row r="26781" spans="8:8" x14ac:dyDescent="0.35">
      <c r="H26781" s="1"/>
    </row>
    <row r="26782" spans="8:8" x14ac:dyDescent="0.35">
      <c r="H26782" s="1"/>
    </row>
    <row r="26783" spans="8:8" x14ac:dyDescent="0.35">
      <c r="H26783" s="1"/>
    </row>
    <row r="26784" spans="8:8" x14ac:dyDescent="0.35">
      <c r="H26784" s="1"/>
    </row>
    <row r="26785" spans="8:8" x14ac:dyDescent="0.35">
      <c r="H26785" s="1"/>
    </row>
    <row r="26786" spans="8:8" x14ac:dyDescent="0.35">
      <c r="H26786" s="1"/>
    </row>
    <row r="26787" spans="8:8" x14ac:dyDescent="0.35">
      <c r="H26787" s="1"/>
    </row>
    <row r="26788" spans="8:8" x14ac:dyDescent="0.35">
      <c r="H26788" s="1"/>
    </row>
    <row r="26789" spans="8:8" x14ac:dyDescent="0.35">
      <c r="H26789" s="1"/>
    </row>
    <row r="26790" spans="8:8" x14ac:dyDescent="0.35">
      <c r="H26790" s="1"/>
    </row>
    <row r="26791" spans="8:8" x14ac:dyDescent="0.35">
      <c r="H26791" s="1"/>
    </row>
    <row r="26792" spans="8:8" x14ac:dyDescent="0.35">
      <c r="H26792" s="1"/>
    </row>
    <row r="26793" spans="8:8" x14ac:dyDescent="0.35">
      <c r="H26793" s="1"/>
    </row>
    <row r="26794" spans="8:8" x14ac:dyDescent="0.35">
      <c r="H26794" s="1"/>
    </row>
    <row r="26795" spans="8:8" x14ac:dyDescent="0.35">
      <c r="H26795" s="1"/>
    </row>
    <row r="26796" spans="8:8" x14ac:dyDescent="0.35">
      <c r="H26796" s="1"/>
    </row>
    <row r="26797" spans="8:8" x14ac:dyDescent="0.35">
      <c r="H26797" s="1"/>
    </row>
    <row r="26798" spans="8:8" x14ac:dyDescent="0.35">
      <c r="H26798" s="1"/>
    </row>
    <row r="26799" spans="8:8" x14ac:dyDescent="0.35">
      <c r="H26799" s="1"/>
    </row>
    <row r="26800" spans="8:8" x14ac:dyDescent="0.35">
      <c r="H26800" s="1"/>
    </row>
    <row r="26801" spans="8:8" x14ac:dyDescent="0.35">
      <c r="H26801" s="1"/>
    </row>
    <row r="26802" spans="8:8" x14ac:dyDescent="0.35">
      <c r="H26802" s="1"/>
    </row>
    <row r="26803" spans="8:8" x14ac:dyDescent="0.35">
      <c r="H26803" s="1"/>
    </row>
    <row r="26804" spans="8:8" x14ac:dyDescent="0.35">
      <c r="H26804" s="1"/>
    </row>
    <row r="26805" spans="8:8" x14ac:dyDescent="0.35">
      <c r="H26805" s="1"/>
    </row>
    <row r="26806" spans="8:8" x14ac:dyDescent="0.35">
      <c r="H26806" s="1"/>
    </row>
    <row r="26807" spans="8:8" x14ac:dyDescent="0.35">
      <c r="H26807" s="1"/>
    </row>
    <row r="26808" spans="8:8" x14ac:dyDescent="0.35">
      <c r="H26808" s="1"/>
    </row>
    <row r="26809" spans="8:8" x14ac:dyDescent="0.35">
      <c r="H26809" s="1"/>
    </row>
    <row r="26810" spans="8:8" x14ac:dyDescent="0.35">
      <c r="H26810" s="1"/>
    </row>
    <row r="26811" spans="8:8" x14ac:dyDescent="0.35">
      <c r="H26811" s="1"/>
    </row>
    <row r="26812" spans="8:8" x14ac:dyDescent="0.35">
      <c r="H26812" s="1"/>
    </row>
    <row r="26813" spans="8:8" x14ac:dyDescent="0.35">
      <c r="H26813" s="1"/>
    </row>
    <row r="26814" spans="8:8" x14ac:dyDescent="0.35">
      <c r="H26814" s="1"/>
    </row>
    <row r="26815" spans="8:8" x14ac:dyDescent="0.35">
      <c r="H26815" s="1"/>
    </row>
    <row r="26816" spans="8:8" x14ac:dyDescent="0.35">
      <c r="H26816" s="1"/>
    </row>
    <row r="26817" spans="8:8" x14ac:dyDescent="0.35">
      <c r="H26817" s="1"/>
    </row>
    <row r="26818" spans="8:8" x14ac:dyDescent="0.35">
      <c r="H26818" s="1"/>
    </row>
    <row r="26819" spans="8:8" x14ac:dyDescent="0.35">
      <c r="H26819" s="1"/>
    </row>
    <row r="26820" spans="8:8" x14ac:dyDescent="0.35">
      <c r="H26820" s="1"/>
    </row>
    <row r="26821" spans="8:8" x14ac:dyDescent="0.35">
      <c r="H26821" s="1"/>
    </row>
    <row r="26822" spans="8:8" x14ac:dyDescent="0.35">
      <c r="H26822" s="1"/>
    </row>
    <row r="26823" spans="8:8" x14ac:dyDescent="0.35">
      <c r="H26823" s="1"/>
    </row>
    <row r="26824" spans="8:8" x14ac:dyDescent="0.35">
      <c r="H26824" s="1"/>
    </row>
    <row r="26825" spans="8:8" x14ac:dyDescent="0.35">
      <c r="H26825" s="1"/>
    </row>
    <row r="26826" spans="8:8" x14ac:dyDescent="0.35">
      <c r="H26826" s="1"/>
    </row>
    <row r="26827" spans="8:8" x14ac:dyDescent="0.35">
      <c r="H26827" s="1"/>
    </row>
    <row r="26828" spans="8:8" x14ac:dyDescent="0.35">
      <c r="H26828" s="1"/>
    </row>
    <row r="26829" spans="8:8" x14ac:dyDescent="0.35">
      <c r="H26829" s="1"/>
    </row>
    <row r="26830" spans="8:8" x14ac:dyDescent="0.35">
      <c r="H26830" s="1"/>
    </row>
    <row r="26831" spans="8:8" x14ac:dyDescent="0.35">
      <c r="H26831" s="1"/>
    </row>
    <row r="26832" spans="8:8" x14ac:dyDescent="0.35">
      <c r="H26832" s="1"/>
    </row>
    <row r="26833" spans="8:8" x14ac:dyDescent="0.35">
      <c r="H26833" s="1"/>
    </row>
    <row r="26834" spans="8:8" x14ac:dyDescent="0.35">
      <c r="H26834" s="1"/>
    </row>
    <row r="26835" spans="8:8" x14ac:dyDescent="0.35">
      <c r="H26835" s="1"/>
    </row>
    <row r="26836" spans="8:8" x14ac:dyDescent="0.35">
      <c r="H26836" s="1"/>
    </row>
    <row r="26837" spans="8:8" x14ac:dyDescent="0.35">
      <c r="H26837" s="1"/>
    </row>
    <row r="26838" spans="8:8" x14ac:dyDescent="0.35">
      <c r="H26838" s="1"/>
    </row>
    <row r="26839" spans="8:8" x14ac:dyDescent="0.35">
      <c r="H26839" s="1"/>
    </row>
    <row r="26840" spans="8:8" x14ac:dyDescent="0.35">
      <c r="H26840" s="1"/>
    </row>
    <row r="26841" spans="8:8" x14ac:dyDescent="0.35">
      <c r="H26841" s="1"/>
    </row>
    <row r="26842" spans="8:8" x14ac:dyDescent="0.35">
      <c r="H26842" s="1"/>
    </row>
    <row r="26843" spans="8:8" x14ac:dyDescent="0.35">
      <c r="H26843" s="1"/>
    </row>
    <row r="26844" spans="8:8" x14ac:dyDescent="0.35">
      <c r="H26844" s="1"/>
    </row>
    <row r="26845" spans="8:8" x14ac:dyDescent="0.35">
      <c r="H26845" s="1"/>
    </row>
    <row r="26846" spans="8:8" x14ac:dyDescent="0.35">
      <c r="H26846" s="1"/>
    </row>
    <row r="26847" spans="8:8" x14ac:dyDescent="0.35">
      <c r="H26847" s="1"/>
    </row>
    <row r="26848" spans="8:8" x14ac:dyDescent="0.35">
      <c r="H26848" s="1"/>
    </row>
    <row r="26849" spans="8:8" x14ac:dyDescent="0.35">
      <c r="H26849" s="1"/>
    </row>
    <row r="26850" spans="8:8" x14ac:dyDescent="0.35">
      <c r="H26850" s="1"/>
    </row>
    <row r="26851" spans="8:8" x14ac:dyDescent="0.35">
      <c r="H26851" s="1"/>
    </row>
    <row r="26852" spans="8:8" x14ac:dyDescent="0.35">
      <c r="H26852" s="1"/>
    </row>
    <row r="26853" spans="8:8" x14ac:dyDescent="0.35">
      <c r="H26853" s="1"/>
    </row>
    <row r="26854" spans="8:8" x14ac:dyDescent="0.35">
      <c r="H26854" s="1"/>
    </row>
    <row r="26855" spans="8:8" x14ac:dyDescent="0.35">
      <c r="H26855" s="1"/>
    </row>
    <row r="26856" spans="8:8" x14ac:dyDescent="0.35">
      <c r="H26856" s="1"/>
    </row>
    <row r="26857" spans="8:8" x14ac:dyDescent="0.35">
      <c r="H26857" s="1"/>
    </row>
    <row r="26858" spans="8:8" x14ac:dyDescent="0.35">
      <c r="H26858" s="1"/>
    </row>
    <row r="26859" spans="8:8" x14ac:dyDescent="0.35">
      <c r="H26859" s="1"/>
    </row>
    <row r="26860" spans="8:8" x14ac:dyDescent="0.35">
      <c r="H26860" s="1"/>
    </row>
    <row r="26861" spans="8:8" x14ac:dyDescent="0.35">
      <c r="H26861" s="1"/>
    </row>
    <row r="26862" spans="8:8" x14ac:dyDescent="0.35">
      <c r="H26862" s="1"/>
    </row>
    <row r="26863" spans="8:8" x14ac:dyDescent="0.35">
      <c r="H26863" s="1"/>
    </row>
    <row r="26864" spans="8:8" x14ac:dyDescent="0.35">
      <c r="H26864" s="1"/>
    </row>
    <row r="26865" spans="8:8" x14ac:dyDescent="0.35">
      <c r="H26865" s="1"/>
    </row>
    <row r="26866" spans="8:8" x14ac:dyDescent="0.35">
      <c r="H26866" s="1"/>
    </row>
    <row r="26867" spans="8:8" x14ac:dyDescent="0.35">
      <c r="H26867" s="1"/>
    </row>
    <row r="26868" spans="8:8" x14ac:dyDescent="0.35">
      <c r="H26868" s="1"/>
    </row>
    <row r="26869" spans="8:8" x14ac:dyDescent="0.35">
      <c r="H26869" s="1"/>
    </row>
    <row r="26870" spans="8:8" x14ac:dyDescent="0.35">
      <c r="H26870" s="1"/>
    </row>
    <row r="26871" spans="8:8" x14ac:dyDescent="0.35">
      <c r="H26871" s="1"/>
    </row>
    <row r="26872" spans="8:8" x14ac:dyDescent="0.35">
      <c r="H26872" s="1"/>
    </row>
    <row r="26873" spans="8:8" x14ac:dyDescent="0.35">
      <c r="H26873" s="1"/>
    </row>
    <row r="26874" spans="8:8" x14ac:dyDescent="0.35">
      <c r="H26874" s="1"/>
    </row>
    <row r="26875" spans="8:8" x14ac:dyDescent="0.35">
      <c r="H26875" s="1"/>
    </row>
    <row r="26876" spans="8:8" x14ac:dyDescent="0.35">
      <c r="H26876" s="1"/>
    </row>
    <row r="26877" spans="8:8" x14ac:dyDescent="0.35">
      <c r="H26877" s="1"/>
    </row>
    <row r="26878" spans="8:8" x14ac:dyDescent="0.35">
      <c r="H26878" s="1"/>
    </row>
    <row r="26879" spans="8:8" x14ac:dyDescent="0.35">
      <c r="H26879" s="1"/>
    </row>
    <row r="26880" spans="8:8" x14ac:dyDescent="0.35">
      <c r="H26880" s="1"/>
    </row>
    <row r="26881" spans="8:8" x14ac:dyDescent="0.35">
      <c r="H26881" s="1"/>
    </row>
    <row r="26882" spans="8:8" x14ac:dyDescent="0.35">
      <c r="H26882" s="1"/>
    </row>
    <row r="26883" spans="8:8" x14ac:dyDescent="0.35">
      <c r="H26883" s="1"/>
    </row>
    <row r="26884" spans="8:8" x14ac:dyDescent="0.35">
      <c r="H26884" s="1"/>
    </row>
    <row r="26885" spans="8:8" x14ac:dyDescent="0.35">
      <c r="H26885" s="1"/>
    </row>
    <row r="26886" spans="8:8" x14ac:dyDescent="0.35">
      <c r="H26886" s="1"/>
    </row>
    <row r="26887" spans="8:8" x14ac:dyDescent="0.35">
      <c r="H26887" s="1"/>
    </row>
    <row r="26888" spans="8:8" x14ac:dyDescent="0.35">
      <c r="H26888" s="1"/>
    </row>
    <row r="26889" spans="8:8" x14ac:dyDescent="0.35">
      <c r="H26889" s="1"/>
    </row>
    <row r="26890" spans="8:8" x14ac:dyDescent="0.35">
      <c r="H26890" s="1"/>
    </row>
    <row r="26891" spans="8:8" x14ac:dyDescent="0.35">
      <c r="H26891" s="1"/>
    </row>
    <row r="26892" spans="8:8" x14ac:dyDescent="0.35">
      <c r="H26892" s="1"/>
    </row>
    <row r="26893" spans="8:8" x14ac:dyDescent="0.35">
      <c r="H26893" s="1"/>
    </row>
    <row r="26894" spans="8:8" x14ac:dyDescent="0.35">
      <c r="H26894" s="1"/>
    </row>
    <row r="26895" spans="8:8" x14ac:dyDescent="0.35">
      <c r="H26895" s="1"/>
    </row>
    <row r="26896" spans="8:8" x14ac:dyDescent="0.35">
      <c r="H26896" s="1"/>
    </row>
    <row r="26897" spans="8:8" x14ac:dyDescent="0.35">
      <c r="H26897" s="1"/>
    </row>
    <row r="26898" spans="8:8" x14ac:dyDescent="0.35">
      <c r="H26898" s="1"/>
    </row>
    <row r="26899" spans="8:8" x14ac:dyDescent="0.35">
      <c r="H26899" s="1"/>
    </row>
    <row r="26900" spans="8:8" x14ac:dyDescent="0.35">
      <c r="H26900" s="1"/>
    </row>
    <row r="26901" spans="8:8" x14ac:dyDescent="0.35">
      <c r="H26901" s="1"/>
    </row>
    <row r="26902" spans="8:8" x14ac:dyDescent="0.35">
      <c r="H26902" s="1"/>
    </row>
    <row r="26903" spans="8:8" x14ac:dyDescent="0.35">
      <c r="H26903" s="1"/>
    </row>
    <row r="26904" spans="8:8" x14ac:dyDescent="0.35">
      <c r="H26904" s="1"/>
    </row>
    <row r="26905" spans="8:8" x14ac:dyDescent="0.35">
      <c r="H26905" s="1"/>
    </row>
    <row r="26906" spans="8:8" x14ac:dyDescent="0.35">
      <c r="H26906" s="1"/>
    </row>
    <row r="26907" spans="8:8" x14ac:dyDescent="0.35">
      <c r="H26907" s="1"/>
    </row>
    <row r="26908" spans="8:8" x14ac:dyDescent="0.35">
      <c r="H26908" s="1"/>
    </row>
    <row r="26909" spans="8:8" x14ac:dyDescent="0.35">
      <c r="H26909" s="1"/>
    </row>
    <row r="26910" spans="8:8" x14ac:dyDescent="0.35">
      <c r="H26910" s="1"/>
    </row>
    <row r="26911" spans="8:8" x14ac:dyDescent="0.35">
      <c r="H26911" s="1"/>
    </row>
    <row r="26912" spans="8:8" x14ac:dyDescent="0.35">
      <c r="H26912" s="1"/>
    </row>
    <row r="26913" spans="8:8" x14ac:dyDescent="0.35">
      <c r="H26913" s="1"/>
    </row>
    <row r="26914" spans="8:8" x14ac:dyDescent="0.35">
      <c r="H26914" s="1"/>
    </row>
    <row r="26915" spans="8:8" x14ac:dyDescent="0.35">
      <c r="H26915" s="1"/>
    </row>
    <row r="26916" spans="8:8" x14ac:dyDescent="0.35">
      <c r="H26916" s="1"/>
    </row>
    <row r="26917" spans="8:8" x14ac:dyDescent="0.35">
      <c r="H26917" s="1"/>
    </row>
    <row r="26918" spans="8:8" x14ac:dyDescent="0.35">
      <c r="H26918" s="1"/>
    </row>
    <row r="26919" spans="8:8" x14ac:dyDescent="0.35">
      <c r="H26919" s="1"/>
    </row>
    <row r="26920" spans="8:8" x14ac:dyDescent="0.35">
      <c r="H26920" s="1"/>
    </row>
    <row r="26921" spans="8:8" x14ac:dyDescent="0.35">
      <c r="H26921" s="1"/>
    </row>
    <row r="26922" spans="8:8" x14ac:dyDescent="0.35">
      <c r="H26922" s="1"/>
    </row>
    <row r="26923" spans="8:8" x14ac:dyDescent="0.35">
      <c r="H26923" s="1"/>
    </row>
    <row r="26924" spans="8:8" x14ac:dyDescent="0.35">
      <c r="H26924" s="1"/>
    </row>
    <row r="26925" spans="8:8" x14ac:dyDescent="0.35">
      <c r="H26925" s="1"/>
    </row>
    <row r="26926" spans="8:8" x14ac:dyDescent="0.35">
      <c r="H26926" s="1"/>
    </row>
    <row r="26927" spans="8:8" x14ac:dyDescent="0.35">
      <c r="H26927" s="1"/>
    </row>
    <row r="26928" spans="8:8" x14ac:dyDescent="0.35">
      <c r="H26928" s="1"/>
    </row>
    <row r="26929" spans="8:8" x14ac:dyDescent="0.35">
      <c r="H26929" s="1"/>
    </row>
    <row r="26930" spans="8:8" x14ac:dyDescent="0.35">
      <c r="H26930" s="1"/>
    </row>
    <row r="26931" spans="8:8" x14ac:dyDescent="0.35">
      <c r="H26931" s="1"/>
    </row>
    <row r="26932" spans="8:8" x14ac:dyDescent="0.35">
      <c r="H26932" s="1"/>
    </row>
    <row r="26933" spans="8:8" x14ac:dyDescent="0.35">
      <c r="H26933" s="1"/>
    </row>
    <row r="26934" spans="8:8" x14ac:dyDescent="0.35">
      <c r="H26934" s="1"/>
    </row>
    <row r="26935" spans="8:8" x14ac:dyDescent="0.35">
      <c r="H26935" s="1"/>
    </row>
    <row r="26936" spans="8:8" x14ac:dyDescent="0.35">
      <c r="H26936" s="1"/>
    </row>
    <row r="26937" spans="8:8" x14ac:dyDescent="0.35">
      <c r="H26937" s="1"/>
    </row>
    <row r="26938" spans="8:8" x14ac:dyDescent="0.35">
      <c r="H26938" s="1"/>
    </row>
    <row r="26939" spans="8:8" x14ac:dyDescent="0.35">
      <c r="H26939" s="1"/>
    </row>
    <row r="26940" spans="8:8" x14ac:dyDescent="0.35">
      <c r="H26940" s="1"/>
    </row>
    <row r="26941" spans="8:8" x14ac:dyDescent="0.35">
      <c r="H26941" s="1"/>
    </row>
    <row r="26942" spans="8:8" x14ac:dyDescent="0.35">
      <c r="H26942" s="1"/>
    </row>
    <row r="26943" spans="8:8" x14ac:dyDescent="0.35">
      <c r="H26943" s="1"/>
    </row>
    <row r="26944" spans="8:8" x14ac:dyDescent="0.35">
      <c r="H26944" s="1"/>
    </row>
    <row r="26945" spans="8:8" x14ac:dyDescent="0.35">
      <c r="H26945" s="1"/>
    </row>
    <row r="26946" spans="8:8" x14ac:dyDescent="0.35">
      <c r="H26946" s="1"/>
    </row>
    <row r="26947" spans="8:8" x14ac:dyDescent="0.35">
      <c r="H26947" s="1"/>
    </row>
    <row r="26948" spans="8:8" x14ac:dyDescent="0.35">
      <c r="H26948" s="1"/>
    </row>
    <row r="26949" spans="8:8" x14ac:dyDescent="0.35">
      <c r="H26949" s="1"/>
    </row>
    <row r="26950" spans="8:8" x14ac:dyDescent="0.35">
      <c r="H26950" s="1"/>
    </row>
    <row r="26951" spans="8:8" x14ac:dyDescent="0.35">
      <c r="H26951" s="1"/>
    </row>
    <row r="26952" spans="8:8" x14ac:dyDescent="0.35">
      <c r="H26952" s="1"/>
    </row>
    <row r="26953" spans="8:8" x14ac:dyDescent="0.35">
      <c r="H26953" s="1"/>
    </row>
    <row r="26954" spans="8:8" x14ac:dyDescent="0.35">
      <c r="H26954" s="1"/>
    </row>
    <row r="26955" spans="8:8" x14ac:dyDescent="0.35">
      <c r="H26955" s="1"/>
    </row>
    <row r="26956" spans="8:8" x14ac:dyDescent="0.35">
      <c r="H26956" s="1"/>
    </row>
    <row r="26957" spans="8:8" x14ac:dyDescent="0.35">
      <c r="H26957" s="1"/>
    </row>
    <row r="26958" spans="8:8" x14ac:dyDescent="0.35">
      <c r="H26958" s="1"/>
    </row>
    <row r="26959" spans="8:8" x14ac:dyDescent="0.35">
      <c r="H26959" s="1"/>
    </row>
    <row r="26960" spans="8:8" x14ac:dyDescent="0.35">
      <c r="H26960" s="1"/>
    </row>
    <row r="26961" spans="8:8" x14ac:dyDescent="0.35">
      <c r="H26961" s="1"/>
    </row>
    <row r="26962" spans="8:8" x14ac:dyDescent="0.35">
      <c r="H26962" s="1"/>
    </row>
    <row r="26963" spans="8:8" x14ac:dyDescent="0.35">
      <c r="H26963" s="1"/>
    </row>
    <row r="26964" spans="8:8" x14ac:dyDescent="0.35">
      <c r="H26964" s="1"/>
    </row>
    <row r="26965" spans="8:8" x14ac:dyDescent="0.35">
      <c r="H26965" s="1"/>
    </row>
    <row r="26966" spans="8:8" x14ac:dyDescent="0.35">
      <c r="H26966" s="1"/>
    </row>
    <row r="26967" spans="8:8" x14ac:dyDescent="0.35">
      <c r="H26967" s="1"/>
    </row>
    <row r="26968" spans="8:8" x14ac:dyDescent="0.35">
      <c r="H26968" s="1"/>
    </row>
    <row r="26969" spans="8:8" x14ac:dyDescent="0.35">
      <c r="H26969" s="1"/>
    </row>
    <row r="26970" spans="8:8" x14ac:dyDescent="0.35">
      <c r="H26970" s="1"/>
    </row>
    <row r="26971" spans="8:8" x14ac:dyDescent="0.35">
      <c r="H26971" s="1"/>
    </row>
    <row r="26972" spans="8:8" x14ac:dyDescent="0.35">
      <c r="H26972" s="1"/>
    </row>
    <row r="26973" spans="8:8" x14ac:dyDescent="0.35">
      <c r="H26973" s="1"/>
    </row>
    <row r="26974" spans="8:8" x14ac:dyDescent="0.35">
      <c r="H26974" s="1"/>
    </row>
    <row r="26975" spans="8:8" x14ac:dyDescent="0.35">
      <c r="H26975" s="1"/>
    </row>
    <row r="26976" spans="8:8" x14ac:dyDescent="0.35">
      <c r="H26976" s="1"/>
    </row>
    <row r="26977" spans="8:8" x14ac:dyDescent="0.35">
      <c r="H26977" s="1"/>
    </row>
    <row r="26978" spans="8:8" x14ac:dyDescent="0.35">
      <c r="H26978" s="1"/>
    </row>
    <row r="26979" spans="8:8" x14ac:dyDescent="0.35">
      <c r="H26979" s="1"/>
    </row>
    <row r="26980" spans="8:8" x14ac:dyDescent="0.35">
      <c r="H26980" s="1"/>
    </row>
    <row r="26981" spans="8:8" x14ac:dyDescent="0.35">
      <c r="H26981" s="1"/>
    </row>
    <row r="26982" spans="8:8" x14ac:dyDescent="0.35">
      <c r="H26982" s="1"/>
    </row>
    <row r="26983" spans="8:8" x14ac:dyDescent="0.35">
      <c r="H26983" s="1"/>
    </row>
    <row r="26984" spans="8:8" x14ac:dyDescent="0.35">
      <c r="H26984" s="1"/>
    </row>
    <row r="26985" spans="8:8" x14ac:dyDescent="0.35">
      <c r="H26985" s="1"/>
    </row>
    <row r="26986" spans="8:8" x14ac:dyDescent="0.35">
      <c r="H26986" s="1"/>
    </row>
    <row r="26987" spans="8:8" x14ac:dyDescent="0.35">
      <c r="H26987" s="1"/>
    </row>
    <row r="26988" spans="8:8" x14ac:dyDescent="0.35">
      <c r="H26988" s="1"/>
    </row>
    <row r="26989" spans="8:8" x14ac:dyDescent="0.35">
      <c r="H26989" s="1"/>
    </row>
    <row r="26990" spans="8:8" x14ac:dyDescent="0.35">
      <c r="H26990" s="1"/>
    </row>
    <row r="26991" spans="8:8" x14ac:dyDescent="0.35">
      <c r="H26991" s="1"/>
    </row>
    <row r="26992" spans="8:8" x14ac:dyDescent="0.35">
      <c r="H26992" s="1"/>
    </row>
    <row r="26993" spans="8:8" x14ac:dyDescent="0.35">
      <c r="H26993" s="1"/>
    </row>
    <row r="26994" spans="8:8" x14ac:dyDescent="0.35">
      <c r="H26994" s="1"/>
    </row>
    <row r="26995" spans="8:8" x14ac:dyDescent="0.35">
      <c r="H26995" s="1"/>
    </row>
    <row r="26996" spans="8:8" x14ac:dyDescent="0.35">
      <c r="H26996" s="1"/>
    </row>
    <row r="26997" spans="8:8" x14ac:dyDescent="0.35">
      <c r="H26997" s="1"/>
    </row>
    <row r="26998" spans="8:8" x14ac:dyDescent="0.35">
      <c r="H26998" s="1"/>
    </row>
    <row r="26999" spans="8:8" x14ac:dyDescent="0.35">
      <c r="H26999" s="1"/>
    </row>
    <row r="27000" spans="8:8" x14ac:dyDescent="0.35">
      <c r="H27000" s="1"/>
    </row>
    <row r="27001" spans="8:8" x14ac:dyDescent="0.35">
      <c r="H27001" s="1"/>
    </row>
    <row r="27002" spans="8:8" x14ac:dyDescent="0.35">
      <c r="H27002" s="1"/>
    </row>
    <row r="27003" spans="8:8" x14ac:dyDescent="0.35">
      <c r="H27003" s="1"/>
    </row>
    <row r="27004" spans="8:8" x14ac:dyDescent="0.35">
      <c r="H27004" s="1"/>
    </row>
    <row r="27005" spans="8:8" x14ac:dyDescent="0.35">
      <c r="H27005" s="1"/>
    </row>
    <row r="27006" spans="8:8" x14ac:dyDescent="0.35">
      <c r="H27006" s="1"/>
    </row>
    <row r="27007" spans="8:8" x14ac:dyDescent="0.35">
      <c r="H27007" s="1"/>
    </row>
    <row r="27008" spans="8:8" x14ac:dyDescent="0.35">
      <c r="H27008" s="1"/>
    </row>
    <row r="27009" spans="8:8" x14ac:dyDescent="0.35">
      <c r="H27009" s="1"/>
    </row>
    <row r="27010" spans="8:8" x14ac:dyDescent="0.35">
      <c r="H27010" s="1"/>
    </row>
    <row r="27011" spans="8:8" x14ac:dyDescent="0.35">
      <c r="H27011" s="1"/>
    </row>
    <row r="27012" spans="8:8" x14ac:dyDescent="0.35">
      <c r="H27012" s="1"/>
    </row>
    <row r="27013" spans="8:8" x14ac:dyDescent="0.35">
      <c r="H27013" s="1"/>
    </row>
    <row r="27014" spans="8:8" x14ac:dyDescent="0.35">
      <c r="H27014" s="1"/>
    </row>
    <row r="27015" spans="8:8" x14ac:dyDescent="0.35">
      <c r="H27015" s="1"/>
    </row>
    <row r="27016" spans="8:8" x14ac:dyDescent="0.35">
      <c r="H27016" s="1"/>
    </row>
    <row r="27017" spans="8:8" x14ac:dyDescent="0.35">
      <c r="H27017" s="1"/>
    </row>
    <row r="27018" spans="8:8" x14ac:dyDescent="0.35">
      <c r="H27018" s="1"/>
    </row>
    <row r="27019" spans="8:8" x14ac:dyDescent="0.35">
      <c r="H27019" s="1"/>
    </row>
    <row r="27020" spans="8:8" x14ac:dyDescent="0.35">
      <c r="H27020" s="1"/>
    </row>
    <row r="27021" spans="8:8" x14ac:dyDescent="0.35">
      <c r="H27021" s="1"/>
    </row>
    <row r="27022" spans="8:8" x14ac:dyDescent="0.35">
      <c r="H27022" s="1"/>
    </row>
    <row r="27023" spans="8:8" x14ac:dyDescent="0.35">
      <c r="H27023" s="1"/>
    </row>
    <row r="27024" spans="8:8" x14ac:dyDescent="0.35">
      <c r="H27024" s="1"/>
    </row>
    <row r="27025" spans="8:8" x14ac:dyDescent="0.35">
      <c r="H27025" s="1"/>
    </row>
    <row r="27026" spans="8:8" x14ac:dyDescent="0.35">
      <c r="H27026" s="1"/>
    </row>
    <row r="27027" spans="8:8" x14ac:dyDescent="0.35">
      <c r="H27027" s="1"/>
    </row>
    <row r="27028" spans="8:8" x14ac:dyDescent="0.35">
      <c r="H27028" s="1"/>
    </row>
    <row r="27029" spans="8:8" x14ac:dyDescent="0.35">
      <c r="H27029" s="1"/>
    </row>
    <row r="27030" spans="8:8" x14ac:dyDescent="0.35">
      <c r="H27030" s="1"/>
    </row>
    <row r="27031" spans="8:8" x14ac:dyDescent="0.35">
      <c r="H27031" s="1"/>
    </row>
    <row r="27032" spans="8:8" x14ac:dyDescent="0.35">
      <c r="H27032" s="1"/>
    </row>
    <row r="27033" spans="8:8" x14ac:dyDescent="0.35">
      <c r="H27033" s="1"/>
    </row>
    <row r="27034" spans="8:8" x14ac:dyDescent="0.35">
      <c r="H27034" s="1"/>
    </row>
    <row r="27035" spans="8:8" x14ac:dyDescent="0.35">
      <c r="H27035" s="1"/>
    </row>
    <row r="27036" spans="8:8" x14ac:dyDescent="0.35">
      <c r="H27036" s="1"/>
    </row>
    <row r="27037" spans="8:8" x14ac:dyDescent="0.35">
      <c r="H27037" s="1"/>
    </row>
    <row r="27038" spans="8:8" x14ac:dyDescent="0.35">
      <c r="H27038" s="1"/>
    </row>
    <row r="27039" spans="8:8" x14ac:dyDescent="0.35">
      <c r="H27039" s="1"/>
    </row>
    <row r="27040" spans="8:8" x14ac:dyDescent="0.35">
      <c r="H27040" s="1"/>
    </row>
    <row r="27041" spans="8:8" x14ac:dyDescent="0.35">
      <c r="H27041" s="1"/>
    </row>
    <row r="27042" spans="8:8" x14ac:dyDescent="0.35">
      <c r="H27042" s="1"/>
    </row>
    <row r="27043" spans="8:8" x14ac:dyDescent="0.35">
      <c r="H27043" s="1"/>
    </row>
    <row r="27044" spans="8:8" x14ac:dyDescent="0.35">
      <c r="H27044" s="1"/>
    </row>
    <row r="27045" spans="8:8" x14ac:dyDescent="0.35">
      <c r="H27045" s="1"/>
    </row>
    <row r="27046" spans="8:8" x14ac:dyDescent="0.35">
      <c r="H27046" s="1"/>
    </row>
    <row r="27047" spans="8:8" x14ac:dyDescent="0.35">
      <c r="H27047" s="1"/>
    </row>
    <row r="27048" spans="8:8" x14ac:dyDescent="0.35">
      <c r="H27048" s="1"/>
    </row>
    <row r="27049" spans="8:8" x14ac:dyDescent="0.35">
      <c r="H27049" s="1"/>
    </row>
    <row r="27050" spans="8:8" x14ac:dyDescent="0.35">
      <c r="H27050" s="1"/>
    </row>
    <row r="27051" spans="8:8" x14ac:dyDescent="0.35">
      <c r="H27051" s="1"/>
    </row>
    <row r="27052" spans="8:8" x14ac:dyDescent="0.35">
      <c r="H27052" s="1"/>
    </row>
    <row r="27053" spans="8:8" x14ac:dyDescent="0.35">
      <c r="H27053" s="1"/>
    </row>
    <row r="27054" spans="8:8" x14ac:dyDescent="0.35">
      <c r="H27054" s="1"/>
    </row>
    <row r="27055" spans="8:8" x14ac:dyDescent="0.35">
      <c r="H27055" s="1"/>
    </row>
    <row r="27056" spans="8:8" x14ac:dyDescent="0.35">
      <c r="H27056" s="1"/>
    </row>
    <row r="27057" spans="8:8" x14ac:dyDescent="0.35">
      <c r="H27057" s="1"/>
    </row>
    <row r="27058" spans="8:8" x14ac:dyDescent="0.35">
      <c r="H27058" s="1"/>
    </row>
    <row r="27059" spans="8:8" x14ac:dyDescent="0.35">
      <c r="H27059" s="1"/>
    </row>
    <row r="27060" spans="8:8" x14ac:dyDescent="0.35">
      <c r="H27060" s="1"/>
    </row>
    <row r="27061" spans="8:8" x14ac:dyDescent="0.35">
      <c r="H27061" s="1"/>
    </row>
    <row r="27062" spans="8:8" x14ac:dyDescent="0.35">
      <c r="H27062" s="1"/>
    </row>
    <row r="27063" spans="8:8" x14ac:dyDescent="0.35">
      <c r="H27063" s="1"/>
    </row>
    <row r="27064" spans="8:8" x14ac:dyDescent="0.35">
      <c r="H27064" s="1"/>
    </row>
    <row r="27065" spans="8:8" x14ac:dyDescent="0.35">
      <c r="H27065" s="1"/>
    </row>
    <row r="27066" spans="8:8" x14ac:dyDescent="0.35">
      <c r="H27066" s="1"/>
    </row>
    <row r="27067" spans="8:8" x14ac:dyDescent="0.35">
      <c r="H27067" s="1"/>
    </row>
    <row r="27068" spans="8:8" x14ac:dyDescent="0.35">
      <c r="H27068" s="1"/>
    </row>
    <row r="27069" spans="8:8" x14ac:dyDescent="0.35">
      <c r="H27069" s="1"/>
    </row>
    <row r="27070" spans="8:8" x14ac:dyDescent="0.35">
      <c r="H27070" s="1"/>
    </row>
    <row r="27071" spans="8:8" x14ac:dyDescent="0.35">
      <c r="H27071" s="1"/>
    </row>
    <row r="27072" spans="8:8" x14ac:dyDescent="0.35">
      <c r="H27072" s="1"/>
    </row>
    <row r="27073" spans="8:8" x14ac:dyDescent="0.35">
      <c r="H27073" s="1"/>
    </row>
    <row r="27074" spans="8:8" x14ac:dyDescent="0.35">
      <c r="H27074" s="1"/>
    </row>
    <row r="27075" spans="8:8" x14ac:dyDescent="0.35">
      <c r="H27075" s="1"/>
    </row>
    <row r="27076" spans="8:8" x14ac:dyDescent="0.35">
      <c r="H27076" s="1"/>
    </row>
    <row r="27077" spans="8:8" x14ac:dyDescent="0.35">
      <c r="H27077" s="1"/>
    </row>
    <row r="27078" spans="8:8" x14ac:dyDescent="0.35">
      <c r="H27078" s="1"/>
    </row>
    <row r="27079" spans="8:8" x14ac:dyDescent="0.35">
      <c r="H27079" s="1"/>
    </row>
    <row r="27080" spans="8:8" x14ac:dyDescent="0.35">
      <c r="H27080" s="1"/>
    </row>
    <row r="27081" spans="8:8" x14ac:dyDescent="0.35">
      <c r="H27081" s="1"/>
    </row>
    <row r="27082" spans="8:8" x14ac:dyDescent="0.35">
      <c r="H27082" s="1"/>
    </row>
    <row r="27083" spans="8:8" x14ac:dyDescent="0.35">
      <c r="H27083" s="1"/>
    </row>
    <row r="27084" spans="8:8" x14ac:dyDescent="0.35">
      <c r="H27084" s="1"/>
    </row>
    <row r="27085" spans="8:8" x14ac:dyDescent="0.35">
      <c r="H27085" s="1"/>
    </row>
    <row r="27086" spans="8:8" x14ac:dyDescent="0.35">
      <c r="H27086" s="1"/>
    </row>
    <row r="27087" spans="8:8" x14ac:dyDescent="0.35">
      <c r="H27087" s="1"/>
    </row>
    <row r="27088" spans="8:8" x14ac:dyDescent="0.35">
      <c r="H27088" s="1"/>
    </row>
    <row r="27089" spans="8:8" x14ac:dyDescent="0.35">
      <c r="H27089" s="1"/>
    </row>
    <row r="27090" spans="8:8" x14ac:dyDescent="0.35">
      <c r="H27090" s="1"/>
    </row>
    <row r="27091" spans="8:8" x14ac:dyDescent="0.35">
      <c r="H27091" s="1"/>
    </row>
    <row r="27092" spans="8:8" x14ac:dyDescent="0.35">
      <c r="H27092" s="1"/>
    </row>
    <row r="27093" spans="8:8" x14ac:dyDescent="0.35">
      <c r="H27093" s="1"/>
    </row>
    <row r="27094" spans="8:8" x14ac:dyDescent="0.35">
      <c r="H27094" s="1"/>
    </row>
    <row r="27095" spans="8:8" x14ac:dyDescent="0.35">
      <c r="H27095" s="1"/>
    </row>
    <row r="27096" spans="8:8" x14ac:dyDescent="0.35">
      <c r="H27096" s="1"/>
    </row>
    <row r="27097" spans="8:8" x14ac:dyDescent="0.35">
      <c r="H27097" s="1"/>
    </row>
    <row r="27098" spans="8:8" x14ac:dyDescent="0.35">
      <c r="H27098" s="1"/>
    </row>
    <row r="27099" spans="8:8" x14ac:dyDescent="0.35">
      <c r="H27099" s="1"/>
    </row>
    <row r="27100" spans="8:8" x14ac:dyDescent="0.35">
      <c r="H27100" s="1"/>
    </row>
    <row r="27101" spans="8:8" x14ac:dyDescent="0.35">
      <c r="H27101" s="1"/>
    </row>
    <row r="27102" spans="8:8" x14ac:dyDescent="0.35">
      <c r="H27102" s="1"/>
    </row>
    <row r="27103" spans="8:8" x14ac:dyDescent="0.35">
      <c r="H27103" s="1"/>
    </row>
    <row r="27104" spans="8:8" x14ac:dyDescent="0.35">
      <c r="H27104" s="1"/>
    </row>
    <row r="27105" spans="8:8" x14ac:dyDescent="0.35">
      <c r="H27105" s="1"/>
    </row>
    <row r="27106" spans="8:8" x14ac:dyDescent="0.35">
      <c r="H27106" s="1"/>
    </row>
    <row r="27107" spans="8:8" x14ac:dyDescent="0.35">
      <c r="H27107" s="1"/>
    </row>
    <row r="27108" spans="8:8" x14ac:dyDescent="0.35">
      <c r="H27108" s="1"/>
    </row>
    <row r="27109" spans="8:8" x14ac:dyDescent="0.35">
      <c r="H27109" s="1"/>
    </row>
    <row r="27110" spans="8:8" x14ac:dyDescent="0.35">
      <c r="H27110" s="1"/>
    </row>
    <row r="27111" spans="8:8" x14ac:dyDescent="0.35">
      <c r="H27111" s="1"/>
    </row>
    <row r="27112" spans="8:8" x14ac:dyDescent="0.35">
      <c r="H27112" s="1"/>
    </row>
    <row r="27113" spans="8:8" x14ac:dyDescent="0.35">
      <c r="H27113" s="1"/>
    </row>
    <row r="27114" spans="8:8" x14ac:dyDescent="0.35">
      <c r="H27114" s="1"/>
    </row>
    <row r="27115" spans="8:8" x14ac:dyDescent="0.35">
      <c r="H27115" s="1"/>
    </row>
    <row r="27116" spans="8:8" x14ac:dyDescent="0.35">
      <c r="H27116" s="1"/>
    </row>
    <row r="27117" spans="8:8" x14ac:dyDescent="0.35">
      <c r="H27117" s="1"/>
    </row>
    <row r="27118" spans="8:8" x14ac:dyDescent="0.35">
      <c r="H27118" s="1"/>
    </row>
    <row r="27119" spans="8:8" x14ac:dyDescent="0.35">
      <c r="H27119" s="1"/>
    </row>
    <row r="27120" spans="8:8" x14ac:dyDescent="0.35">
      <c r="H27120" s="1"/>
    </row>
    <row r="27121" spans="8:8" x14ac:dyDescent="0.35">
      <c r="H27121" s="1"/>
    </row>
    <row r="27122" spans="8:8" x14ac:dyDescent="0.35">
      <c r="H27122" s="1"/>
    </row>
    <row r="27123" spans="8:8" x14ac:dyDescent="0.35">
      <c r="H27123" s="1"/>
    </row>
    <row r="27124" spans="8:8" x14ac:dyDescent="0.35">
      <c r="H27124" s="1"/>
    </row>
    <row r="27125" spans="8:8" x14ac:dyDescent="0.35">
      <c r="H27125" s="1"/>
    </row>
    <row r="27126" spans="8:8" x14ac:dyDescent="0.35">
      <c r="H27126" s="1"/>
    </row>
    <row r="27127" spans="8:8" x14ac:dyDescent="0.35">
      <c r="H27127" s="1"/>
    </row>
    <row r="27128" spans="8:8" x14ac:dyDescent="0.35">
      <c r="H27128" s="1"/>
    </row>
    <row r="27129" spans="8:8" x14ac:dyDescent="0.35">
      <c r="H27129" s="1"/>
    </row>
    <row r="27130" spans="8:8" x14ac:dyDescent="0.35">
      <c r="H27130" s="1"/>
    </row>
    <row r="27131" spans="8:8" x14ac:dyDescent="0.35">
      <c r="H27131" s="1"/>
    </row>
    <row r="27132" spans="8:8" x14ac:dyDescent="0.35">
      <c r="H27132" s="1"/>
    </row>
    <row r="27133" spans="8:8" x14ac:dyDescent="0.35">
      <c r="H27133" s="1"/>
    </row>
    <row r="27134" spans="8:8" x14ac:dyDescent="0.35">
      <c r="H27134" s="1"/>
    </row>
    <row r="27135" spans="8:8" x14ac:dyDescent="0.35">
      <c r="H27135" s="1"/>
    </row>
    <row r="27136" spans="8:8" x14ac:dyDescent="0.35">
      <c r="H27136" s="1"/>
    </row>
    <row r="27137" spans="8:8" x14ac:dyDescent="0.35">
      <c r="H27137" s="1"/>
    </row>
    <row r="27138" spans="8:8" x14ac:dyDescent="0.35">
      <c r="H27138" s="1"/>
    </row>
    <row r="27139" spans="8:8" x14ac:dyDescent="0.35">
      <c r="H27139" s="1"/>
    </row>
    <row r="27140" spans="8:8" x14ac:dyDescent="0.35">
      <c r="H27140" s="1"/>
    </row>
    <row r="27141" spans="8:8" x14ac:dyDescent="0.35">
      <c r="H27141" s="1"/>
    </row>
    <row r="27142" spans="8:8" x14ac:dyDescent="0.35">
      <c r="H27142" s="1"/>
    </row>
    <row r="27143" spans="8:8" x14ac:dyDescent="0.35">
      <c r="H27143" s="1"/>
    </row>
    <row r="27144" spans="8:8" x14ac:dyDescent="0.35">
      <c r="H27144" s="1"/>
    </row>
    <row r="27145" spans="8:8" x14ac:dyDescent="0.35">
      <c r="H27145" s="1"/>
    </row>
    <row r="27146" spans="8:8" x14ac:dyDescent="0.35">
      <c r="H27146" s="1"/>
    </row>
    <row r="27147" spans="8:8" x14ac:dyDescent="0.35">
      <c r="H27147" s="1"/>
    </row>
    <row r="27148" spans="8:8" x14ac:dyDescent="0.35">
      <c r="H27148" s="1"/>
    </row>
    <row r="27149" spans="8:8" x14ac:dyDescent="0.35">
      <c r="H27149" s="1"/>
    </row>
    <row r="27150" spans="8:8" x14ac:dyDescent="0.35">
      <c r="H27150" s="1"/>
    </row>
    <row r="27151" spans="8:8" x14ac:dyDescent="0.35">
      <c r="H27151" s="1"/>
    </row>
    <row r="27152" spans="8:8" x14ac:dyDescent="0.35">
      <c r="H27152" s="1"/>
    </row>
    <row r="27153" spans="8:8" x14ac:dyDescent="0.35">
      <c r="H27153" s="1"/>
    </row>
    <row r="27154" spans="8:8" x14ac:dyDescent="0.35">
      <c r="H27154" s="1"/>
    </row>
    <row r="27155" spans="8:8" x14ac:dyDescent="0.35">
      <c r="H27155" s="1"/>
    </row>
    <row r="27156" spans="8:8" x14ac:dyDescent="0.35">
      <c r="H27156" s="1"/>
    </row>
    <row r="27157" spans="8:8" x14ac:dyDescent="0.35">
      <c r="H27157" s="1"/>
    </row>
    <row r="27158" spans="8:8" x14ac:dyDescent="0.35">
      <c r="H27158" s="1"/>
    </row>
    <row r="27159" spans="8:8" x14ac:dyDescent="0.35">
      <c r="H27159" s="1"/>
    </row>
    <row r="27160" spans="8:8" x14ac:dyDescent="0.35">
      <c r="H27160" s="1"/>
    </row>
    <row r="27161" spans="8:8" x14ac:dyDescent="0.35">
      <c r="H27161" s="1"/>
    </row>
    <row r="27162" spans="8:8" x14ac:dyDescent="0.35">
      <c r="H27162" s="1"/>
    </row>
    <row r="27163" spans="8:8" x14ac:dyDescent="0.35">
      <c r="H27163" s="1"/>
    </row>
    <row r="27164" spans="8:8" x14ac:dyDescent="0.35">
      <c r="H27164" s="1"/>
    </row>
    <row r="27165" spans="8:8" x14ac:dyDescent="0.35">
      <c r="H27165" s="1"/>
    </row>
    <row r="27166" spans="8:8" x14ac:dyDescent="0.35">
      <c r="H27166" s="1"/>
    </row>
    <row r="27167" spans="8:8" x14ac:dyDescent="0.35">
      <c r="H27167" s="1"/>
    </row>
    <row r="27168" spans="8:8" x14ac:dyDescent="0.35">
      <c r="H27168" s="1"/>
    </row>
    <row r="27169" spans="8:8" x14ac:dyDescent="0.35">
      <c r="H27169" s="1"/>
    </row>
    <row r="27170" spans="8:8" x14ac:dyDescent="0.35">
      <c r="H27170" s="1"/>
    </row>
    <row r="27171" spans="8:8" x14ac:dyDescent="0.35">
      <c r="H27171" s="1"/>
    </row>
    <row r="27172" spans="8:8" x14ac:dyDescent="0.35">
      <c r="H27172" s="1"/>
    </row>
    <row r="27173" spans="8:8" x14ac:dyDescent="0.35">
      <c r="H27173" s="1"/>
    </row>
    <row r="27174" spans="8:8" x14ac:dyDescent="0.35">
      <c r="H27174" s="1"/>
    </row>
    <row r="27175" spans="8:8" x14ac:dyDescent="0.35">
      <c r="H27175" s="1"/>
    </row>
    <row r="27176" spans="8:8" x14ac:dyDescent="0.35">
      <c r="H27176" s="1"/>
    </row>
    <row r="27177" spans="8:8" x14ac:dyDescent="0.35">
      <c r="H27177" s="1"/>
    </row>
    <row r="27178" spans="8:8" x14ac:dyDescent="0.35">
      <c r="H27178" s="1"/>
    </row>
    <row r="27179" spans="8:8" x14ac:dyDescent="0.35">
      <c r="H27179" s="1"/>
    </row>
    <row r="27180" spans="8:8" x14ac:dyDescent="0.35">
      <c r="H27180" s="1"/>
    </row>
    <row r="27181" spans="8:8" x14ac:dyDescent="0.35">
      <c r="H27181" s="1"/>
    </row>
    <row r="27182" spans="8:8" x14ac:dyDescent="0.35">
      <c r="H27182" s="1"/>
    </row>
    <row r="27183" spans="8:8" x14ac:dyDescent="0.35">
      <c r="H27183" s="1"/>
    </row>
    <row r="27184" spans="8:8" x14ac:dyDescent="0.35">
      <c r="H27184" s="1"/>
    </row>
    <row r="27185" spans="8:8" x14ac:dyDescent="0.35">
      <c r="H27185" s="1"/>
    </row>
    <row r="27186" spans="8:8" x14ac:dyDescent="0.35">
      <c r="H27186" s="1"/>
    </row>
    <row r="27187" spans="8:8" x14ac:dyDescent="0.35">
      <c r="H27187" s="1"/>
    </row>
    <row r="27188" spans="8:8" x14ac:dyDescent="0.35">
      <c r="H27188" s="1"/>
    </row>
    <row r="27189" spans="8:8" x14ac:dyDescent="0.35">
      <c r="H27189" s="1"/>
    </row>
    <row r="27190" spans="8:8" x14ac:dyDescent="0.35">
      <c r="H27190" s="1"/>
    </row>
    <row r="27191" spans="8:8" x14ac:dyDescent="0.35">
      <c r="H27191" s="1"/>
    </row>
    <row r="27192" spans="8:8" x14ac:dyDescent="0.35">
      <c r="H27192" s="1"/>
    </row>
    <row r="27193" spans="8:8" x14ac:dyDescent="0.35">
      <c r="H27193" s="1"/>
    </row>
    <row r="27194" spans="8:8" x14ac:dyDescent="0.35">
      <c r="H27194" s="1"/>
    </row>
    <row r="27195" spans="8:8" x14ac:dyDescent="0.35">
      <c r="H27195" s="1"/>
    </row>
    <row r="27196" spans="8:8" x14ac:dyDescent="0.35">
      <c r="H27196" s="1"/>
    </row>
    <row r="27197" spans="8:8" x14ac:dyDescent="0.35">
      <c r="H27197" s="1"/>
    </row>
    <row r="27198" spans="8:8" x14ac:dyDescent="0.35">
      <c r="H27198" s="1"/>
    </row>
    <row r="27199" spans="8:8" x14ac:dyDescent="0.35">
      <c r="H27199" s="1"/>
    </row>
    <row r="27200" spans="8:8" x14ac:dyDescent="0.35">
      <c r="H27200" s="1"/>
    </row>
    <row r="27201" spans="8:8" x14ac:dyDescent="0.35">
      <c r="H27201" s="1"/>
    </row>
    <row r="27202" spans="8:8" x14ac:dyDescent="0.35">
      <c r="H27202" s="1"/>
    </row>
    <row r="27203" spans="8:8" x14ac:dyDescent="0.35">
      <c r="H27203" s="1"/>
    </row>
    <row r="27204" spans="8:8" x14ac:dyDescent="0.35">
      <c r="H27204" s="1"/>
    </row>
    <row r="27205" spans="8:8" x14ac:dyDescent="0.35">
      <c r="H27205" s="1"/>
    </row>
    <row r="27206" spans="8:8" x14ac:dyDescent="0.35">
      <c r="H27206" s="1"/>
    </row>
    <row r="27207" spans="8:8" x14ac:dyDescent="0.35">
      <c r="H27207" s="1"/>
    </row>
    <row r="27208" spans="8:8" x14ac:dyDescent="0.35">
      <c r="H27208" s="1"/>
    </row>
    <row r="27209" spans="8:8" x14ac:dyDescent="0.35">
      <c r="H27209" s="1"/>
    </row>
    <row r="27210" spans="8:8" x14ac:dyDescent="0.35">
      <c r="H27210" s="1"/>
    </row>
    <row r="27211" spans="8:8" x14ac:dyDescent="0.35">
      <c r="H27211" s="1"/>
    </row>
    <row r="27212" spans="8:8" x14ac:dyDescent="0.35">
      <c r="H27212" s="1"/>
    </row>
    <row r="27213" spans="8:8" x14ac:dyDescent="0.35">
      <c r="H27213" s="1"/>
    </row>
    <row r="27214" spans="8:8" x14ac:dyDescent="0.35">
      <c r="H27214" s="1"/>
    </row>
    <row r="27215" spans="8:8" x14ac:dyDescent="0.35">
      <c r="H27215" s="1"/>
    </row>
    <row r="27216" spans="8:8" x14ac:dyDescent="0.35">
      <c r="H27216" s="1"/>
    </row>
    <row r="27217" spans="8:8" x14ac:dyDescent="0.35">
      <c r="H27217" s="1"/>
    </row>
    <row r="27218" spans="8:8" x14ac:dyDescent="0.35">
      <c r="H27218" s="1"/>
    </row>
    <row r="27219" spans="8:8" x14ac:dyDescent="0.35">
      <c r="H27219" s="1"/>
    </row>
    <row r="27220" spans="8:8" x14ac:dyDescent="0.35">
      <c r="H27220" s="1"/>
    </row>
    <row r="27221" spans="8:8" x14ac:dyDescent="0.35">
      <c r="H27221" s="1"/>
    </row>
    <row r="27222" spans="8:8" x14ac:dyDescent="0.35">
      <c r="H27222" s="1"/>
    </row>
    <row r="27223" spans="8:8" x14ac:dyDescent="0.35">
      <c r="H27223" s="1"/>
    </row>
    <row r="27224" spans="8:8" x14ac:dyDescent="0.35">
      <c r="H27224" s="1"/>
    </row>
    <row r="27225" spans="8:8" x14ac:dyDescent="0.35">
      <c r="H27225" s="1"/>
    </row>
    <row r="27226" spans="8:8" x14ac:dyDescent="0.35">
      <c r="H27226" s="1"/>
    </row>
    <row r="27227" spans="8:8" x14ac:dyDescent="0.35">
      <c r="H27227" s="1"/>
    </row>
    <row r="27228" spans="8:8" x14ac:dyDescent="0.35">
      <c r="H27228" s="1"/>
    </row>
    <row r="27229" spans="8:8" x14ac:dyDescent="0.35">
      <c r="H27229" s="1"/>
    </row>
    <row r="27230" spans="8:8" x14ac:dyDescent="0.35">
      <c r="H27230" s="1"/>
    </row>
    <row r="27231" spans="8:8" x14ac:dyDescent="0.35">
      <c r="H27231" s="1"/>
    </row>
    <row r="27232" spans="8:8" x14ac:dyDescent="0.35">
      <c r="H27232" s="1"/>
    </row>
    <row r="27233" spans="8:8" x14ac:dyDescent="0.35">
      <c r="H27233" s="1"/>
    </row>
    <row r="27234" spans="8:8" x14ac:dyDescent="0.35">
      <c r="H27234" s="1"/>
    </row>
    <row r="27235" spans="8:8" x14ac:dyDescent="0.35">
      <c r="H27235" s="1"/>
    </row>
    <row r="27236" spans="8:8" x14ac:dyDescent="0.35">
      <c r="H27236" s="1"/>
    </row>
    <row r="27237" spans="8:8" x14ac:dyDescent="0.35">
      <c r="H27237" s="1"/>
    </row>
    <row r="27238" spans="8:8" x14ac:dyDescent="0.35">
      <c r="H27238" s="1"/>
    </row>
    <row r="27239" spans="8:8" x14ac:dyDescent="0.35">
      <c r="H27239" s="1"/>
    </row>
    <row r="27240" spans="8:8" x14ac:dyDescent="0.35">
      <c r="H27240" s="1"/>
    </row>
    <row r="27241" spans="8:8" x14ac:dyDescent="0.35">
      <c r="H27241" s="1"/>
    </row>
    <row r="27242" spans="8:8" x14ac:dyDescent="0.35">
      <c r="H27242" s="1"/>
    </row>
    <row r="27243" spans="8:8" x14ac:dyDescent="0.35">
      <c r="H27243" s="1"/>
    </row>
    <row r="27244" spans="8:8" x14ac:dyDescent="0.35">
      <c r="H27244" s="1"/>
    </row>
    <row r="27245" spans="8:8" x14ac:dyDescent="0.35">
      <c r="H27245" s="1"/>
    </row>
    <row r="27246" spans="8:8" x14ac:dyDescent="0.35">
      <c r="H27246" s="1"/>
    </row>
    <row r="27247" spans="8:8" x14ac:dyDescent="0.35">
      <c r="H27247" s="1"/>
    </row>
    <row r="27248" spans="8:8" x14ac:dyDescent="0.35">
      <c r="H27248" s="1"/>
    </row>
    <row r="27249" spans="8:8" x14ac:dyDescent="0.35">
      <c r="H27249" s="1"/>
    </row>
    <row r="27250" spans="8:8" x14ac:dyDescent="0.35">
      <c r="H27250" s="1"/>
    </row>
    <row r="27251" spans="8:8" x14ac:dyDescent="0.35">
      <c r="H27251" s="1"/>
    </row>
    <row r="27252" spans="8:8" x14ac:dyDescent="0.35">
      <c r="H27252" s="1"/>
    </row>
    <row r="27253" spans="8:8" x14ac:dyDescent="0.35">
      <c r="H27253" s="1"/>
    </row>
    <row r="27254" spans="8:8" x14ac:dyDescent="0.35">
      <c r="H27254" s="1"/>
    </row>
    <row r="27255" spans="8:8" x14ac:dyDescent="0.35">
      <c r="H27255" s="1"/>
    </row>
    <row r="27256" spans="8:8" x14ac:dyDescent="0.35">
      <c r="H27256" s="1"/>
    </row>
    <row r="27257" spans="8:8" x14ac:dyDescent="0.35">
      <c r="H27257" s="1"/>
    </row>
    <row r="27258" spans="8:8" x14ac:dyDescent="0.35">
      <c r="H27258" s="1"/>
    </row>
    <row r="27259" spans="8:8" x14ac:dyDescent="0.35">
      <c r="H27259" s="1"/>
    </row>
    <row r="27260" spans="8:8" x14ac:dyDescent="0.35">
      <c r="H27260" s="1"/>
    </row>
    <row r="27261" spans="8:8" x14ac:dyDescent="0.35">
      <c r="H27261" s="1"/>
    </row>
    <row r="27262" spans="8:8" x14ac:dyDescent="0.35">
      <c r="H27262" s="1"/>
    </row>
    <row r="27263" spans="8:8" x14ac:dyDescent="0.35">
      <c r="H27263" s="1"/>
    </row>
    <row r="27264" spans="8:8" x14ac:dyDescent="0.35">
      <c r="H27264" s="1"/>
    </row>
    <row r="27265" spans="8:8" x14ac:dyDescent="0.35">
      <c r="H27265" s="1"/>
    </row>
    <row r="27266" spans="8:8" x14ac:dyDescent="0.35">
      <c r="H27266" s="1"/>
    </row>
    <row r="27267" spans="8:8" x14ac:dyDescent="0.35">
      <c r="H27267" s="1"/>
    </row>
    <row r="27268" spans="8:8" x14ac:dyDescent="0.35">
      <c r="H27268" s="1"/>
    </row>
    <row r="27269" spans="8:8" x14ac:dyDescent="0.35">
      <c r="H27269" s="1"/>
    </row>
    <row r="27270" spans="8:8" x14ac:dyDescent="0.35">
      <c r="H27270" s="1"/>
    </row>
    <row r="27271" spans="8:8" x14ac:dyDescent="0.35">
      <c r="H27271" s="1"/>
    </row>
    <row r="27272" spans="8:8" x14ac:dyDescent="0.35">
      <c r="H27272" s="1"/>
    </row>
    <row r="27273" spans="8:8" x14ac:dyDescent="0.35">
      <c r="H27273" s="1"/>
    </row>
    <row r="27274" spans="8:8" x14ac:dyDescent="0.35">
      <c r="H27274" s="1"/>
    </row>
    <row r="27275" spans="8:8" x14ac:dyDescent="0.35">
      <c r="H27275" s="1"/>
    </row>
    <row r="27276" spans="8:8" x14ac:dyDescent="0.35">
      <c r="H27276" s="1"/>
    </row>
    <row r="27277" spans="8:8" x14ac:dyDescent="0.35">
      <c r="H27277" s="1"/>
    </row>
    <row r="27278" spans="8:8" x14ac:dyDescent="0.35">
      <c r="H27278" s="1"/>
    </row>
    <row r="27279" spans="8:8" x14ac:dyDescent="0.35">
      <c r="H27279" s="1"/>
    </row>
    <row r="27280" spans="8:8" x14ac:dyDescent="0.35">
      <c r="H27280" s="1"/>
    </row>
    <row r="27281" spans="8:8" x14ac:dyDescent="0.35">
      <c r="H27281" s="1"/>
    </row>
    <row r="27282" spans="8:8" x14ac:dyDescent="0.35">
      <c r="H27282" s="1"/>
    </row>
    <row r="27283" spans="8:8" x14ac:dyDescent="0.35">
      <c r="H27283" s="1"/>
    </row>
    <row r="27284" spans="8:8" x14ac:dyDescent="0.35">
      <c r="H27284" s="1"/>
    </row>
    <row r="27285" spans="8:8" x14ac:dyDescent="0.35">
      <c r="H27285" s="1"/>
    </row>
    <row r="27286" spans="8:8" x14ac:dyDescent="0.35">
      <c r="H27286" s="1"/>
    </row>
    <row r="27287" spans="8:8" x14ac:dyDescent="0.35">
      <c r="H27287" s="1"/>
    </row>
    <row r="27288" spans="8:8" x14ac:dyDescent="0.35">
      <c r="H27288" s="1"/>
    </row>
    <row r="27289" spans="8:8" x14ac:dyDescent="0.35">
      <c r="H27289" s="1"/>
    </row>
    <row r="27290" spans="8:8" x14ac:dyDescent="0.35">
      <c r="H27290" s="1"/>
    </row>
    <row r="27291" spans="8:8" x14ac:dyDescent="0.35">
      <c r="H27291" s="1"/>
    </row>
    <row r="27292" spans="8:8" x14ac:dyDescent="0.35">
      <c r="H27292" s="1"/>
    </row>
    <row r="27293" spans="8:8" x14ac:dyDescent="0.35">
      <c r="H27293" s="1"/>
    </row>
    <row r="27294" spans="8:8" x14ac:dyDescent="0.35">
      <c r="H27294" s="1"/>
    </row>
    <row r="27295" spans="8:8" x14ac:dyDescent="0.35">
      <c r="H27295" s="1"/>
    </row>
    <row r="27296" spans="8:8" x14ac:dyDescent="0.35">
      <c r="H27296" s="1"/>
    </row>
    <row r="27297" spans="8:8" x14ac:dyDescent="0.35">
      <c r="H27297" s="1"/>
    </row>
    <row r="27298" spans="8:8" x14ac:dyDescent="0.35">
      <c r="H27298" s="1"/>
    </row>
    <row r="27299" spans="8:8" x14ac:dyDescent="0.35">
      <c r="H27299" s="1"/>
    </row>
    <row r="27300" spans="8:8" x14ac:dyDescent="0.35">
      <c r="H27300" s="1"/>
    </row>
    <row r="27301" spans="8:8" x14ac:dyDescent="0.35">
      <c r="H27301" s="1"/>
    </row>
    <row r="27302" spans="8:8" x14ac:dyDescent="0.35">
      <c r="H27302" s="1"/>
    </row>
    <row r="27303" spans="8:8" x14ac:dyDescent="0.35">
      <c r="H27303" s="1"/>
    </row>
    <row r="27304" spans="8:8" x14ac:dyDescent="0.35">
      <c r="H27304" s="1"/>
    </row>
    <row r="27305" spans="8:8" x14ac:dyDescent="0.35">
      <c r="H27305" s="1"/>
    </row>
    <row r="27306" spans="8:8" x14ac:dyDescent="0.35">
      <c r="H27306" s="1"/>
    </row>
    <row r="27307" spans="8:8" x14ac:dyDescent="0.35">
      <c r="H27307" s="1"/>
    </row>
    <row r="27308" spans="8:8" x14ac:dyDescent="0.35">
      <c r="H27308" s="1"/>
    </row>
    <row r="27309" spans="8:8" x14ac:dyDescent="0.35">
      <c r="H27309" s="1"/>
    </row>
    <row r="27310" spans="8:8" x14ac:dyDescent="0.35">
      <c r="H27310" s="1"/>
    </row>
    <row r="27311" spans="8:8" x14ac:dyDescent="0.35">
      <c r="H27311" s="1"/>
    </row>
    <row r="27312" spans="8:8" x14ac:dyDescent="0.35">
      <c r="H27312" s="1"/>
    </row>
    <row r="27313" spans="8:8" x14ac:dyDescent="0.35">
      <c r="H27313" s="1"/>
    </row>
    <row r="27314" spans="8:8" x14ac:dyDescent="0.35">
      <c r="H27314" s="1"/>
    </row>
    <row r="27315" spans="8:8" x14ac:dyDescent="0.35">
      <c r="H27315" s="1"/>
    </row>
    <row r="27316" spans="8:8" x14ac:dyDescent="0.35">
      <c r="H27316" s="1"/>
    </row>
    <row r="27317" spans="8:8" x14ac:dyDescent="0.35">
      <c r="H27317" s="1"/>
    </row>
    <row r="27318" spans="8:8" x14ac:dyDescent="0.35">
      <c r="H27318" s="1"/>
    </row>
    <row r="27319" spans="8:8" x14ac:dyDescent="0.35">
      <c r="H27319" s="1"/>
    </row>
    <row r="27320" spans="8:8" x14ac:dyDescent="0.35">
      <c r="H27320" s="1"/>
    </row>
    <row r="27321" spans="8:8" x14ac:dyDescent="0.35">
      <c r="H27321" s="1"/>
    </row>
    <row r="27322" spans="8:8" x14ac:dyDescent="0.35">
      <c r="H27322" s="1"/>
    </row>
    <row r="27323" spans="8:8" x14ac:dyDescent="0.35">
      <c r="H27323" s="1"/>
    </row>
    <row r="27324" spans="8:8" x14ac:dyDescent="0.35">
      <c r="H27324" s="1"/>
    </row>
    <row r="27325" spans="8:8" x14ac:dyDescent="0.35">
      <c r="H27325" s="1"/>
    </row>
    <row r="27326" spans="8:8" x14ac:dyDescent="0.35">
      <c r="H27326" s="1"/>
    </row>
    <row r="27327" spans="8:8" x14ac:dyDescent="0.35">
      <c r="H27327" s="1"/>
    </row>
    <row r="27328" spans="8:8" x14ac:dyDescent="0.35">
      <c r="H27328" s="1"/>
    </row>
    <row r="27329" spans="8:8" x14ac:dyDescent="0.35">
      <c r="H27329" s="1"/>
    </row>
    <row r="27330" spans="8:8" x14ac:dyDescent="0.35">
      <c r="H27330" s="1"/>
    </row>
    <row r="27331" spans="8:8" x14ac:dyDescent="0.35">
      <c r="H27331" s="1"/>
    </row>
    <row r="27332" spans="8:8" x14ac:dyDescent="0.35">
      <c r="H27332" s="1"/>
    </row>
    <row r="27333" spans="8:8" x14ac:dyDescent="0.35">
      <c r="H27333" s="1"/>
    </row>
    <row r="27334" spans="8:8" x14ac:dyDescent="0.35">
      <c r="H27334" s="1"/>
    </row>
    <row r="27335" spans="8:8" x14ac:dyDescent="0.35">
      <c r="H27335" s="1"/>
    </row>
    <row r="27336" spans="8:8" x14ac:dyDescent="0.35">
      <c r="H27336" s="1"/>
    </row>
    <row r="27337" spans="8:8" x14ac:dyDescent="0.35">
      <c r="H27337" s="1"/>
    </row>
    <row r="27338" spans="8:8" x14ac:dyDescent="0.35">
      <c r="H27338" s="1"/>
    </row>
    <row r="27339" spans="8:8" x14ac:dyDescent="0.35">
      <c r="H27339" s="1"/>
    </row>
    <row r="27340" spans="8:8" x14ac:dyDescent="0.35">
      <c r="H27340" s="1"/>
    </row>
    <row r="27341" spans="8:8" x14ac:dyDescent="0.35">
      <c r="H27341" s="1"/>
    </row>
    <row r="27342" spans="8:8" x14ac:dyDescent="0.35">
      <c r="H27342" s="1"/>
    </row>
    <row r="27343" spans="8:8" x14ac:dyDescent="0.35">
      <c r="H27343" s="1"/>
    </row>
    <row r="27344" spans="8:8" x14ac:dyDescent="0.35">
      <c r="H27344" s="1"/>
    </row>
    <row r="27345" spans="8:8" x14ac:dyDescent="0.35">
      <c r="H27345" s="1"/>
    </row>
    <row r="27346" spans="8:8" x14ac:dyDescent="0.35">
      <c r="H27346" s="1"/>
    </row>
    <row r="27347" spans="8:8" x14ac:dyDescent="0.35">
      <c r="H27347" s="1"/>
    </row>
    <row r="27348" spans="8:8" x14ac:dyDescent="0.35">
      <c r="H27348" s="1"/>
    </row>
    <row r="27349" spans="8:8" x14ac:dyDescent="0.35">
      <c r="H27349" s="1"/>
    </row>
    <row r="27350" spans="8:8" x14ac:dyDescent="0.35">
      <c r="H27350" s="1"/>
    </row>
    <row r="27351" spans="8:8" x14ac:dyDescent="0.35">
      <c r="H27351" s="1"/>
    </row>
    <row r="27352" spans="8:8" x14ac:dyDescent="0.35">
      <c r="H27352" s="1"/>
    </row>
    <row r="27353" spans="8:8" x14ac:dyDescent="0.35">
      <c r="H27353" s="1"/>
    </row>
    <row r="27354" spans="8:8" x14ac:dyDescent="0.35">
      <c r="H27354" s="1"/>
    </row>
    <row r="27355" spans="8:8" x14ac:dyDescent="0.35">
      <c r="H27355" s="1"/>
    </row>
    <row r="27356" spans="8:8" x14ac:dyDescent="0.35">
      <c r="H27356" s="1"/>
    </row>
    <row r="27357" spans="8:8" x14ac:dyDescent="0.35">
      <c r="H27357" s="1"/>
    </row>
    <row r="27358" spans="8:8" x14ac:dyDescent="0.35">
      <c r="H27358" s="1"/>
    </row>
    <row r="27359" spans="8:8" x14ac:dyDescent="0.35">
      <c r="H27359" s="1"/>
    </row>
    <row r="27360" spans="8:8" x14ac:dyDescent="0.35">
      <c r="H27360" s="1"/>
    </row>
    <row r="27361" spans="8:8" x14ac:dyDescent="0.35">
      <c r="H27361" s="1"/>
    </row>
    <row r="27362" spans="8:8" x14ac:dyDescent="0.35">
      <c r="H27362" s="1"/>
    </row>
    <row r="27363" spans="8:8" x14ac:dyDescent="0.35">
      <c r="H27363" s="1"/>
    </row>
    <row r="27364" spans="8:8" x14ac:dyDescent="0.35">
      <c r="H27364" s="1"/>
    </row>
    <row r="27365" spans="8:8" x14ac:dyDescent="0.35">
      <c r="H27365" s="1"/>
    </row>
    <row r="27366" spans="8:8" x14ac:dyDescent="0.35">
      <c r="H27366" s="1"/>
    </row>
    <row r="27367" spans="8:8" x14ac:dyDescent="0.35">
      <c r="H27367" s="1"/>
    </row>
    <row r="27368" spans="8:8" x14ac:dyDescent="0.35">
      <c r="H27368" s="1"/>
    </row>
    <row r="27369" spans="8:8" x14ac:dyDescent="0.35">
      <c r="H27369" s="1"/>
    </row>
    <row r="27370" spans="8:8" x14ac:dyDescent="0.35">
      <c r="H27370" s="1"/>
    </row>
    <row r="27371" spans="8:8" x14ac:dyDescent="0.35">
      <c r="H27371" s="1"/>
    </row>
    <row r="27372" spans="8:8" x14ac:dyDescent="0.35">
      <c r="H27372" s="1"/>
    </row>
    <row r="27373" spans="8:8" x14ac:dyDescent="0.35">
      <c r="H27373" s="1"/>
    </row>
    <row r="27374" spans="8:8" x14ac:dyDescent="0.35">
      <c r="H27374" s="1"/>
    </row>
    <row r="27375" spans="8:8" x14ac:dyDescent="0.35">
      <c r="H27375" s="1"/>
    </row>
    <row r="27376" spans="8:8" x14ac:dyDescent="0.35">
      <c r="H27376" s="1"/>
    </row>
    <row r="27377" spans="8:8" x14ac:dyDescent="0.35">
      <c r="H27377" s="1"/>
    </row>
    <row r="27378" spans="8:8" x14ac:dyDescent="0.35">
      <c r="H27378" s="1"/>
    </row>
    <row r="27379" spans="8:8" x14ac:dyDescent="0.35">
      <c r="H27379" s="1"/>
    </row>
    <row r="27380" spans="8:8" x14ac:dyDescent="0.35">
      <c r="H27380" s="1"/>
    </row>
    <row r="27381" spans="8:8" x14ac:dyDescent="0.35">
      <c r="H27381" s="1"/>
    </row>
    <row r="27382" spans="8:8" x14ac:dyDescent="0.35">
      <c r="H27382" s="1"/>
    </row>
    <row r="27383" spans="8:8" x14ac:dyDescent="0.35">
      <c r="H27383" s="1"/>
    </row>
    <row r="27384" spans="8:8" x14ac:dyDescent="0.35">
      <c r="H27384" s="1"/>
    </row>
    <row r="27385" spans="8:8" x14ac:dyDescent="0.35">
      <c r="H27385" s="1"/>
    </row>
    <row r="27386" spans="8:8" x14ac:dyDescent="0.35">
      <c r="H27386" s="1"/>
    </row>
    <row r="27387" spans="8:8" x14ac:dyDescent="0.35">
      <c r="H27387" s="1"/>
    </row>
    <row r="27388" spans="8:8" x14ac:dyDescent="0.35">
      <c r="H27388" s="1"/>
    </row>
    <row r="27389" spans="8:8" x14ac:dyDescent="0.35">
      <c r="H27389" s="1"/>
    </row>
    <row r="27390" spans="8:8" x14ac:dyDescent="0.35">
      <c r="H27390" s="1"/>
    </row>
    <row r="27391" spans="8:8" x14ac:dyDescent="0.35">
      <c r="H27391" s="1"/>
    </row>
    <row r="27392" spans="8:8" x14ac:dyDescent="0.35">
      <c r="H27392" s="1"/>
    </row>
    <row r="27393" spans="8:8" x14ac:dyDescent="0.35">
      <c r="H27393" s="1"/>
    </row>
    <row r="27394" spans="8:8" x14ac:dyDescent="0.35">
      <c r="H27394" s="1"/>
    </row>
    <row r="27395" spans="8:8" x14ac:dyDescent="0.35">
      <c r="H27395" s="1"/>
    </row>
    <row r="27396" spans="8:8" x14ac:dyDescent="0.35">
      <c r="H27396" s="1"/>
    </row>
    <row r="27397" spans="8:8" x14ac:dyDescent="0.35">
      <c r="H27397" s="1"/>
    </row>
    <row r="27398" spans="8:8" x14ac:dyDescent="0.35">
      <c r="H27398" s="1"/>
    </row>
    <row r="27399" spans="8:8" x14ac:dyDescent="0.35">
      <c r="H27399" s="1"/>
    </row>
    <row r="27400" spans="8:8" x14ac:dyDescent="0.35">
      <c r="H27400" s="1"/>
    </row>
    <row r="27401" spans="8:8" x14ac:dyDescent="0.35">
      <c r="H27401" s="1"/>
    </row>
    <row r="27402" spans="8:8" x14ac:dyDescent="0.35">
      <c r="H27402" s="1"/>
    </row>
    <row r="27403" spans="8:8" x14ac:dyDescent="0.35">
      <c r="H27403" s="1"/>
    </row>
    <row r="27404" spans="8:8" x14ac:dyDescent="0.35">
      <c r="H27404" s="1"/>
    </row>
    <row r="27405" spans="8:8" x14ac:dyDescent="0.35">
      <c r="H27405" s="1"/>
    </row>
    <row r="27406" spans="8:8" x14ac:dyDescent="0.35">
      <c r="H27406" s="1"/>
    </row>
    <row r="27407" spans="8:8" x14ac:dyDescent="0.35">
      <c r="H27407" s="1"/>
    </row>
    <row r="27408" spans="8:8" x14ac:dyDescent="0.35">
      <c r="H27408" s="1"/>
    </row>
    <row r="27409" spans="8:8" x14ac:dyDescent="0.35">
      <c r="H27409" s="1"/>
    </row>
    <row r="27410" spans="8:8" x14ac:dyDescent="0.35">
      <c r="H27410" s="1"/>
    </row>
    <row r="27411" spans="8:8" x14ac:dyDescent="0.35">
      <c r="H27411" s="1"/>
    </row>
    <row r="27412" spans="8:8" x14ac:dyDescent="0.35">
      <c r="H27412" s="1"/>
    </row>
    <row r="27413" spans="8:8" x14ac:dyDescent="0.35">
      <c r="H27413" s="1"/>
    </row>
    <row r="27414" spans="8:8" x14ac:dyDescent="0.35">
      <c r="H27414" s="1"/>
    </row>
    <row r="27415" spans="8:8" x14ac:dyDescent="0.35">
      <c r="H27415" s="1"/>
    </row>
    <row r="27416" spans="8:8" x14ac:dyDescent="0.35">
      <c r="H27416" s="1"/>
    </row>
    <row r="27417" spans="8:8" x14ac:dyDescent="0.35">
      <c r="H27417" s="1"/>
    </row>
    <row r="27418" spans="8:8" x14ac:dyDescent="0.35">
      <c r="H27418" s="1"/>
    </row>
    <row r="27419" spans="8:8" x14ac:dyDescent="0.35">
      <c r="H27419" s="1"/>
    </row>
    <row r="27420" spans="8:8" x14ac:dyDescent="0.35">
      <c r="H27420" s="1"/>
    </row>
    <row r="27421" spans="8:8" x14ac:dyDescent="0.35">
      <c r="H27421" s="1"/>
    </row>
    <row r="27422" spans="8:8" x14ac:dyDescent="0.35">
      <c r="H27422" s="1"/>
    </row>
    <row r="27423" spans="8:8" x14ac:dyDescent="0.35">
      <c r="H27423" s="1"/>
    </row>
    <row r="27424" spans="8:8" x14ac:dyDescent="0.35">
      <c r="H27424" s="1"/>
    </row>
    <row r="27425" spans="8:8" x14ac:dyDescent="0.35">
      <c r="H27425" s="1"/>
    </row>
    <row r="27426" spans="8:8" x14ac:dyDescent="0.35">
      <c r="H27426" s="1"/>
    </row>
    <row r="27427" spans="8:8" x14ac:dyDescent="0.35">
      <c r="H27427" s="1"/>
    </row>
    <row r="27428" spans="8:8" x14ac:dyDescent="0.35">
      <c r="H27428" s="1"/>
    </row>
    <row r="27429" spans="8:8" x14ac:dyDescent="0.35">
      <c r="H27429" s="1"/>
    </row>
    <row r="27430" spans="8:8" x14ac:dyDescent="0.35">
      <c r="H27430" s="1"/>
    </row>
    <row r="27431" spans="8:8" x14ac:dyDescent="0.35">
      <c r="H27431" s="1"/>
    </row>
    <row r="27432" spans="8:8" x14ac:dyDescent="0.35">
      <c r="H27432" s="1"/>
    </row>
    <row r="27433" spans="8:8" x14ac:dyDescent="0.35">
      <c r="H27433" s="1"/>
    </row>
    <row r="27434" spans="8:8" x14ac:dyDescent="0.35">
      <c r="H27434" s="1"/>
    </row>
    <row r="27435" spans="8:8" x14ac:dyDescent="0.35">
      <c r="H27435" s="1"/>
    </row>
    <row r="27436" spans="8:8" x14ac:dyDescent="0.35">
      <c r="H27436" s="1"/>
    </row>
    <row r="27437" spans="8:8" x14ac:dyDescent="0.35">
      <c r="H27437" s="1"/>
    </row>
    <row r="27438" spans="8:8" x14ac:dyDescent="0.35">
      <c r="H27438" s="1"/>
    </row>
    <row r="27439" spans="8:8" x14ac:dyDescent="0.35">
      <c r="H27439" s="1"/>
    </row>
    <row r="27440" spans="8:8" x14ac:dyDescent="0.35">
      <c r="H27440" s="1"/>
    </row>
    <row r="27441" spans="8:8" x14ac:dyDescent="0.35">
      <c r="H27441" s="1"/>
    </row>
    <row r="27442" spans="8:8" x14ac:dyDescent="0.35">
      <c r="H27442" s="1"/>
    </row>
    <row r="27443" spans="8:8" x14ac:dyDescent="0.35">
      <c r="H27443" s="1"/>
    </row>
    <row r="27444" spans="8:8" x14ac:dyDescent="0.35">
      <c r="H27444" s="1"/>
    </row>
    <row r="27445" spans="8:8" x14ac:dyDescent="0.35">
      <c r="H27445" s="1"/>
    </row>
    <row r="27446" spans="8:8" x14ac:dyDescent="0.35">
      <c r="H27446" s="1"/>
    </row>
    <row r="27447" spans="8:8" x14ac:dyDescent="0.35">
      <c r="H27447" s="1"/>
    </row>
    <row r="27448" spans="8:8" x14ac:dyDescent="0.35">
      <c r="H27448" s="1"/>
    </row>
    <row r="27449" spans="8:8" x14ac:dyDescent="0.35">
      <c r="H27449" s="1"/>
    </row>
    <row r="27450" spans="8:8" x14ac:dyDescent="0.35">
      <c r="H27450" s="1"/>
    </row>
    <row r="27451" spans="8:8" x14ac:dyDescent="0.35">
      <c r="H27451" s="1"/>
    </row>
    <row r="27452" spans="8:8" x14ac:dyDescent="0.35">
      <c r="H27452" s="1"/>
    </row>
    <row r="27453" spans="8:8" x14ac:dyDescent="0.35">
      <c r="H27453" s="1"/>
    </row>
    <row r="27454" spans="8:8" x14ac:dyDescent="0.35">
      <c r="H27454" s="1"/>
    </row>
    <row r="27455" spans="8:8" x14ac:dyDescent="0.35">
      <c r="H27455" s="1"/>
    </row>
    <row r="27456" spans="8:8" x14ac:dyDescent="0.35">
      <c r="H27456" s="1"/>
    </row>
    <row r="27457" spans="8:8" x14ac:dyDescent="0.35">
      <c r="H27457" s="1"/>
    </row>
    <row r="27458" spans="8:8" x14ac:dyDescent="0.35">
      <c r="H27458" s="1"/>
    </row>
    <row r="27459" spans="8:8" x14ac:dyDescent="0.35">
      <c r="H27459" s="1"/>
    </row>
    <row r="27460" spans="8:8" x14ac:dyDescent="0.35">
      <c r="H27460" s="1"/>
    </row>
    <row r="27461" spans="8:8" x14ac:dyDescent="0.35">
      <c r="H27461" s="1"/>
    </row>
    <row r="27462" spans="8:8" x14ac:dyDescent="0.35">
      <c r="H27462" s="1"/>
    </row>
    <row r="27463" spans="8:8" x14ac:dyDescent="0.35">
      <c r="H27463" s="1"/>
    </row>
    <row r="27464" spans="8:8" x14ac:dyDescent="0.35">
      <c r="H27464" s="1"/>
    </row>
    <row r="27465" spans="8:8" x14ac:dyDescent="0.35">
      <c r="H27465" s="1"/>
    </row>
    <row r="27466" spans="8:8" x14ac:dyDescent="0.35">
      <c r="H27466" s="1"/>
    </row>
    <row r="27467" spans="8:8" x14ac:dyDescent="0.35">
      <c r="H27467" s="1"/>
    </row>
    <row r="27468" spans="8:8" x14ac:dyDescent="0.35">
      <c r="H27468" s="1"/>
    </row>
    <row r="27469" spans="8:8" x14ac:dyDescent="0.35">
      <c r="H27469" s="1"/>
    </row>
    <row r="27470" spans="8:8" x14ac:dyDescent="0.35">
      <c r="H27470" s="1"/>
    </row>
    <row r="27471" spans="8:8" x14ac:dyDescent="0.35">
      <c r="H27471" s="1"/>
    </row>
    <row r="27472" spans="8:8" x14ac:dyDescent="0.35">
      <c r="H27472" s="1"/>
    </row>
    <row r="27473" spans="8:8" x14ac:dyDescent="0.35">
      <c r="H27473" s="1"/>
    </row>
    <row r="27474" spans="8:8" x14ac:dyDescent="0.35">
      <c r="H27474" s="1"/>
    </row>
    <row r="27475" spans="8:8" x14ac:dyDescent="0.35">
      <c r="H27475" s="1"/>
    </row>
    <row r="27476" spans="8:8" x14ac:dyDescent="0.35">
      <c r="H27476" s="1"/>
    </row>
    <row r="27477" spans="8:8" x14ac:dyDescent="0.35">
      <c r="H27477" s="1"/>
    </row>
    <row r="27478" spans="8:8" x14ac:dyDescent="0.35">
      <c r="H27478" s="1"/>
    </row>
    <row r="27479" spans="8:8" x14ac:dyDescent="0.35">
      <c r="H27479" s="1"/>
    </row>
    <row r="27480" spans="8:8" x14ac:dyDescent="0.35">
      <c r="H27480" s="1"/>
    </row>
    <row r="27481" spans="8:8" x14ac:dyDescent="0.35">
      <c r="H27481" s="1"/>
    </row>
    <row r="27482" spans="8:8" x14ac:dyDescent="0.35">
      <c r="H27482" s="1"/>
    </row>
    <row r="27483" spans="8:8" x14ac:dyDescent="0.35">
      <c r="H27483" s="1"/>
    </row>
    <row r="27484" spans="8:8" x14ac:dyDescent="0.35">
      <c r="H27484" s="1"/>
    </row>
    <row r="27485" spans="8:8" x14ac:dyDescent="0.35">
      <c r="H27485" s="1"/>
    </row>
    <row r="27486" spans="8:8" x14ac:dyDescent="0.35">
      <c r="H27486" s="1"/>
    </row>
    <row r="27487" spans="8:8" x14ac:dyDescent="0.35">
      <c r="H27487" s="1"/>
    </row>
    <row r="27488" spans="8:8" x14ac:dyDescent="0.35">
      <c r="H27488" s="1"/>
    </row>
    <row r="27489" spans="8:8" x14ac:dyDescent="0.35">
      <c r="H27489" s="1"/>
    </row>
    <row r="27490" spans="8:8" x14ac:dyDescent="0.35">
      <c r="H27490" s="1"/>
    </row>
    <row r="27491" spans="8:8" x14ac:dyDescent="0.35">
      <c r="H27491" s="1"/>
    </row>
    <row r="27492" spans="8:8" x14ac:dyDescent="0.35">
      <c r="H27492" s="1"/>
    </row>
    <row r="27493" spans="8:8" x14ac:dyDescent="0.35">
      <c r="H27493" s="1"/>
    </row>
    <row r="27494" spans="8:8" x14ac:dyDescent="0.35">
      <c r="H27494" s="1"/>
    </row>
    <row r="27495" spans="8:8" x14ac:dyDescent="0.35">
      <c r="H27495" s="1"/>
    </row>
    <row r="27496" spans="8:8" x14ac:dyDescent="0.35">
      <c r="H27496" s="1"/>
    </row>
    <row r="27497" spans="8:8" x14ac:dyDescent="0.35">
      <c r="H27497" s="1"/>
    </row>
    <row r="27498" spans="8:8" x14ac:dyDescent="0.35">
      <c r="H27498" s="1"/>
    </row>
    <row r="27499" spans="8:8" x14ac:dyDescent="0.35">
      <c r="H27499" s="1"/>
    </row>
    <row r="27500" spans="8:8" x14ac:dyDescent="0.35">
      <c r="H27500" s="1"/>
    </row>
    <row r="27501" spans="8:8" x14ac:dyDescent="0.35">
      <c r="H27501" s="1"/>
    </row>
    <row r="27502" spans="8:8" x14ac:dyDescent="0.35">
      <c r="H27502" s="1"/>
    </row>
    <row r="27503" spans="8:8" x14ac:dyDescent="0.35">
      <c r="H27503" s="1"/>
    </row>
    <row r="27504" spans="8:8" x14ac:dyDescent="0.35">
      <c r="H27504" s="1"/>
    </row>
    <row r="27505" spans="8:8" x14ac:dyDescent="0.35">
      <c r="H27505" s="1"/>
    </row>
    <row r="27506" spans="8:8" x14ac:dyDescent="0.35">
      <c r="H27506" s="1"/>
    </row>
    <row r="27507" spans="8:8" x14ac:dyDescent="0.35">
      <c r="H27507" s="1"/>
    </row>
    <row r="27508" spans="8:8" x14ac:dyDescent="0.35">
      <c r="H27508" s="1"/>
    </row>
    <row r="27509" spans="8:8" x14ac:dyDescent="0.35">
      <c r="H27509" s="1"/>
    </row>
    <row r="27510" spans="8:8" x14ac:dyDescent="0.35">
      <c r="H27510" s="1"/>
    </row>
    <row r="27511" spans="8:8" x14ac:dyDescent="0.35">
      <c r="H27511" s="1"/>
    </row>
    <row r="27512" spans="8:8" x14ac:dyDescent="0.35">
      <c r="H27512" s="1"/>
    </row>
    <row r="27513" spans="8:8" x14ac:dyDescent="0.35">
      <c r="H27513" s="1"/>
    </row>
    <row r="27514" spans="8:8" x14ac:dyDescent="0.35">
      <c r="H27514" s="1"/>
    </row>
    <row r="27515" spans="8:8" x14ac:dyDescent="0.35">
      <c r="H27515" s="1"/>
    </row>
    <row r="27516" spans="8:8" x14ac:dyDescent="0.35">
      <c r="H27516" s="1"/>
    </row>
    <row r="27517" spans="8:8" x14ac:dyDescent="0.35">
      <c r="H27517" s="1"/>
    </row>
    <row r="27518" spans="8:8" x14ac:dyDescent="0.35">
      <c r="H27518" s="1"/>
    </row>
    <row r="27519" spans="8:8" x14ac:dyDescent="0.35">
      <c r="H27519" s="1"/>
    </row>
    <row r="27520" spans="8:8" x14ac:dyDescent="0.35">
      <c r="H27520" s="1"/>
    </row>
    <row r="27521" spans="8:8" x14ac:dyDescent="0.35">
      <c r="H27521" s="1"/>
    </row>
    <row r="27522" spans="8:8" x14ac:dyDescent="0.35">
      <c r="H27522" s="1"/>
    </row>
    <row r="27523" spans="8:8" x14ac:dyDescent="0.35">
      <c r="H27523" s="1"/>
    </row>
    <row r="27524" spans="8:8" x14ac:dyDescent="0.35">
      <c r="H27524" s="1"/>
    </row>
    <row r="27525" spans="8:8" x14ac:dyDescent="0.35">
      <c r="H27525" s="1"/>
    </row>
    <row r="27526" spans="8:8" x14ac:dyDescent="0.35">
      <c r="H27526" s="1"/>
    </row>
    <row r="27527" spans="8:8" x14ac:dyDescent="0.35">
      <c r="H27527" s="1"/>
    </row>
    <row r="27528" spans="8:8" x14ac:dyDescent="0.35">
      <c r="H27528" s="1"/>
    </row>
    <row r="27529" spans="8:8" x14ac:dyDescent="0.35">
      <c r="H27529" s="1"/>
    </row>
    <row r="27530" spans="8:8" x14ac:dyDescent="0.35">
      <c r="H27530" s="1"/>
    </row>
    <row r="27531" spans="8:8" x14ac:dyDescent="0.35">
      <c r="H27531" s="1"/>
    </row>
    <row r="27532" spans="8:8" x14ac:dyDescent="0.35">
      <c r="H27532" s="1"/>
    </row>
    <row r="27533" spans="8:8" x14ac:dyDescent="0.35">
      <c r="H27533" s="1"/>
    </row>
    <row r="27534" spans="8:8" x14ac:dyDescent="0.35">
      <c r="H27534" s="1"/>
    </row>
    <row r="27535" spans="8:8" x14ac:dyDescent="0.35">
      <c r="H27535" s="1"/>
    </row>
    <row r="27536" spans="8:8" x14ac:dyDescent="0.35">
      <c r="H27536" s="1"/>
    </row>
    <row r="27537" spans="8:8" x14ac:dyDescent="0.35">
      <c r="H27537" s="1"/>
    </row>
    <row r="27538" spans="8:8" x14ac:dyDescent="0.35">
      <c r="H27538" s="1"/>
    </row>
    <row r="27539" spans="8:8" x14ac:dyDescent="0.35">
      <c r="H27539" s="1"/>
    </row>
    <row r="27540" spans="8:8" x14ac:dyDescent="0.35">
      <c r="H27540" s="1"/>
    </row>
    <row r="27541" spans="8:8" x14ac:dyDescent="0.35">
      <c r="H27541" s="1"/>
    </row>
    <row r="27542" spans="8:8" x14ac:dyDescent="0.35">
      <c r="H27542" s="1"/>
    </row>
    <row r="27543" spans="8:8" x14ac:dyDescent="0.35">
      <c r="H27543" s="1"/>
    </row>
    <row r="27544" spans="8:8" x14ac:dyDescent="0.35">
      <c r="H27544" s="1"/>
    </row>
    <row r="27545" spans="8:8" x14ac:dyDescent="0.35">
      <c r="H27545" s="1"/>
    </row>
    <row r="27546" spans="8:8" x14ac:dyDescent="0.35">
      <c r="H27546" s="1"/>
    </row>
    <row r="27547" spans="8:8" x14ac:dyDescent="0.35">
      <c r="H27547" s="1"/>
    </row>
    <row r="27548" spans="8:8" x14ac:dyDescent="0.35">
      <c r="H27548" s="1"/>
    </row>
    <row r="27549" spans="8:8" x14ac:dyDescent="0.35">
      <c r="H27549" s="1"/>
    </row>
    <row r="27550" spans="8:8" x14ac:dyDescent="0.35">
      <c r="H27550" s="1"/>
    </row>
    <row r="27551" spans="8:8" x14ac:dyDescent="0.35">
      <c r="H27551" s="1"/>
    </row>
    <row r="27552" spans="8:8" x14ac:dyDescent="0.35">
      <c r="H27552" s="1"/>
    </row>
    <row r="27553" spans="8:8" x14ac:dyDescent="0.35">
      <c r="H27553" s="1"/>
    </row>
    <row r="27554" spans="8:8" x14ac:dyDescent="0.35">
      <c r="H27554" s="1"/>
    </row>
    <row r="27555" spans="8:8" x14ac:dyDescent="0.35">
      <c r="H27555" s="1"/>
    </row>
    <row r="27556" spans="8:8" x14ac:dyDescent="0.35">
      <c r="H27556" s="1"/>
    </row>
    <row r="27557" spans="8:8" x14ac:dyDescent="0.35">
      <c r="H27557" s="1"/>
    </row>
    <row r="27558" spans="8:8" x14ac:dyDescent="0.35">
      <c r="H27558" s="1"/>
    </row>
    <row r="27559" spans="8:8" x14ac:dyDescent="0.35">
      <c r="H27559" s="1"/>
    </row>
    <row r="27560" spans="8:8" x14ac:dyDescent="0.35">
      <c r="H27560" s="1"/>
    </row>
    <row r="27561" spans="8:8" x14ac:dyDescent="0.35">
      <c r="H27561" s="1"/>
    </row>
    <row r="27562" spans="8:8" x14ac:dyDescent="0.35">
      <c r="H27562" s="1"/>
    </row>
    <row r="27563" spans="8:8" x14ac:dyDescent="0.35">
      <c r="H27563" s="1"/>
    </row>
    <row r="27564" spans="8:8" x14ac:dyDescent="0.35">
      <c r="H27564" s="1"/>
    </row>
    <row r="27565" spans="8:8" x14ac:dyDescent="0.35">
      <c r="H27565" s="1"/>
    </row>
    <row r="27566" spans="8:8" x14ac:dyDescent="0.35">
      <c r="H27566" s="1"/>
    </row>
    <row r="27567" spans="8:8" x14ac:dyDescent="0.35">
      <c r="H27567" s="1"/>
    </row>
    <row r="27568" spans="8:8" x14ac:dyDescent="0.35">
      <c r="H27568" s="1"/>
    </row>
    <row r="27569" spans="8:8" x14ac:dyDescent="0.35">
      <c r="H27569" s="1"/>
    </row>
    <row r="27570" spans="8:8" x14ac:dyDescent="0.35">
      <c r="H27570" s="1"/>
    </row>
    <row r="27571" spans="8:8" x14ac:dyDescent="0.35">
      <c r="H27571" s="1"/>
    </row>
    <row r="27572" spans="8:8" x14ac:dyDescent="0.35">
      <c r="H27572" s="1"/>
    </row>
    <row r="27573" spans="8:8" x14ac:dyDescent="0.35">
      <c r="H27573" s="1"/>
    </row>
    <row r="27574" spans="8:8" x14ac:dyDescent="0.35">
      <c r="H27574" s="1"/>
    </row>
    <row r="27575" spans="8:8" x14ac:dyDescent="0.35">
      <c r="H27575" s="1"/>
    </row>
    <row r="27576" spans="8:8" x14ac:dyDescent="0.35">
      <c r="H27576" s="1"/>
    </row>
    <row r="27577" spans="8:8" x14ac:dyDescent="0.35">
      <c r="H27577" s="1"/>
    </row>
    <row r="27578" spans="8:8" x14ac:dyDescent="0.35">
      <c r="H27578" s="1"/>
    </row>
    <row r="27579" spans="8:8" x14ac:dyDescent="0.35">
      <c r="H27579" s="1"/>
    </row>
    <row r="27580" spans="8:8" x14ac:dyDescent="0.35">
      <c r="H27580" s="1"/>
    </row>
    <row r="27581" spans="8:8" x14ac:dyDescent="0.35">
      <c r="H27581" s="1"/>
    </row>
    <row r="27582" spans="8:8" x14ac:dyDescent="0.35">
      <c r="H27582" s="1"/>
    </row>
    <row r="27583" spans="8:8" x14ac:dyDescent="0.35">
      <c r="H27583" s="1"/>
    </row>
    <row r="27584" spans="8:8" x14ac:dyDescent="0.35">
      <c r="H27584" s="1"/>
    </row>
    <row r="27585" spans="8:8" x14ac:dyDescent="0.35">
      <c r="H27585" s="1"/>
    </row>
    <row r="27586" spans="8:8" x14ac:dyDescent="0.35">
      <c r="H27586" s="1"/>
    </row>
    <row r="27587" spans="8:8" x14ac:dyDescent="0.35">
      <c r="H27587" s="1"/>
    </row>
    <row r="27588" spans="8:8" x14ac:dyDescent="0.35">
      <c r="H27588" s="1"/>
    </row>
    <row r="27589" spans="8:8" x14ac:dyDescent="0.35">
      <c r="H27589" s="1"/>
    </row>
    <row r="27590" spans="8:8" x14ac:dyDescent="0.35">
      <c r="H27590" s="1"/>
    </row>
    <row r="27591" spans="8:8" x14ac:dyDescent="0.35">
      <c r="H27591" s="1"/>
    </row>
    <row r="27592" spans="8:8" x14ac:dyDescent="0.35">
      <c r="H27592" s="1"/>
    </row>
    <row r="27593" spans="8:8" x14ac:dyDescent="0.35">
      <c r="H27593" s="1"/>
    </row>
    <row r="27594" spans="8:8" x14ac:dyDescent="0.35">
      <c r="H27594" s="1"/>
    </row>
    <row r="27595" spans="8:8" x14ac:dyDescent="0.35">
      <c r="H27595" s="1"/>
    </row>
    <row r="27596" spans="8:8" x14ac:dyDescent="0.35">
      <c r="H27596" s="1"/>
    </row>
    <row r="27597" spans="8:8" x14ac:dyDescent="0.35">
      <c r="H27597" s="1"/>
    </row>
    <row r="27598" spans="8:8" x14ac:dyDescent="0.35">
      <c r="H27598" s="1"/>
    </row>
    <row r="27599" spans="8:8" x14ac:dyDescent="0.35">
      <c r="H27599" s="1"/>
    </row>
    <row r="27600" spans="8:8" x14ac:dyDescent="0.35">
      <c r="H27600" s="1"/>
    </row>
    <row r="27601" spans="8:8" x14ac:dyDescent="0.35">
      <c r="H27601" s="1"/>
    </row>
    <row r="27602" spans="8:8" x14ac:dyDescent="0.35">
      <c r="H27602" s="1"/>
    </row>
    <row r="27603" spans="8:8" x14ac:dyDescent="0.35">
      <c r="H27603" s="1"/>
    </row>
    <row r="27604" spans="8:8" x14ac:dyDescent="0.35">
      <c r="H27604" s="1"/>
    </row>
    <row r="27605" spans="8:8" x14ac:dyDescent="0.35">
      <c r="H27605" s="1"/>
    </row>
    <row r="27606" spans="8:8" x14ac:dyDescent="0.35">
      <c r="H27606" s="1"/>
    </row>
    <row r="27607" spans="8:8" x14ac:dyDescent="0.35">
      <c r="H27607" s="1"/>
    </row>
    <row r="27608" spans="8:8" x14ac:dyDescent="0.35">
      <c r="H27608" s="1"/>
    </row>
    <row r="27609" spans="8:8" x14ac:dyDescent="0.35">
      <c r="H27609" s="1"/>
    </row>
    <row r="27610" spans="8:8" x14ac:dyDescent="0.35">
      <c r="H27610" s="1"/>
    </row>
    <row r="27611" spans="8:8" x14ac:dyDescent="0.35">
      <c r="H27611" s="1"/>
    </row>
    <row r="27612" spans="8:8" x14ac:dyDescent="0.35">
      <c r="H27612" s="1"/>
    </row>
    <row r="27613" spans="8:8" x14ac:dyDescent="0.35">
      <c r="H27613" s="1"/>
    </row>
    <row r="27614" spans="8:8" x14ac:dyDescent="0.35">
      <c r="H27614" s="1"/>
    </row>
    <row r="27615" spans="8:8" x14ac:dyDescent="0.35">
      <c r="H27615" s="1"/>
    </row>
    <row r="27616" spans="8:8" x14ac:dyDescent="0.35">
      <c r="H27616" s="1"/>
    </row>
    <row r="27617" spans="8:8" x14ac:dyDescent="0.35">
      <c r="H27617" s="1"/>
    </row>
    <row r="27618" spans="8:8" x14ac:dyDescent="0.35">
      <c r="H27618" s="1"/>
    </row>
    <row r="27619" spans="8:8" x14ac:dyDescent="0.35">
      <c r="H27619" s="1"/>
    </row>
    <row r="27620" spans="8:8" x14ac:dyDescent="0.35">
      <c r="H27620" s="1"/>
    </row>
    <row r="27621" spans="8:8" x14ac:dyDescent="0.35">
      <c r="H27621" s="1"/>
    </row>
    <row r="27622" spans="8:8" x14ac:dyDescent="0.35">
      <c r="H27622" s="1"/>
    </row>
    <row r="27623" spans="8:8" x14ac:dyDescent="0.35">
      <c r="H27623" s="1"/>
    </row>
    <row r="27624" spans="8:8" x14ac:dyDescent="0.35">
      <c r="H27624" s="1"/>
    </row>
    <row r="27625" spans="8:8" x14ac:dyDescent="0.35">
      <c r="H27625" s="1"/>
    </row>
    <row r="27626" spans="8:8" x14ac:dyDescent="0.35">
      <c r="H27626" s="1"/>
    </row>
    <row r="27627" spans="8:8" x14ac:dyDescent="0.35">
      <c r="H27627" s="1"/>
    </row>
    <row r="27628" spans="8:8" x14ac:dyDescent="0.35">
      <c r="H27628" s="1"/>
    </row>
    <row r="27629" spans="8:8" x14ac:dyDescent="0.35">
      <c r="H27629" s="1"/>
    </row>
    <row r="27630" spans="8:8" x14ac:dyDescent="0.35">
      <c r="H27630" s="1"/>
    </row>
    <row r="27631" spans="8:8" x14ac:dyDescent="0.35">
      <c r="H27631" s="1"/>
    </row>
    <row r="27632" spans="8:8" x14ac:dyDescent="0.35">
      <c r="H27632" s="1"/>
    </row>
    <row r="27633" spans="8:8" x14ac:dyDescent="0.35">
      <c r="H27633" s="1"/>
    </row>
    <row r="27634" spans="8:8" x14ac:dyDescent="0.35">
      <c r="H27634" s="1"/>
    </row>
    <row r="27635" spans="8:8" x14ac:dyDescent="0.35">
      <c r="H27635" s="1"/>
    </row>
    <row r="27636" spans="8:8" x14ac:dyDescent="0.35">
      <c r="H27636" s="1"/>
    </row>
    <row r="27637" spans="8:8" x14ac:dyDescent="0.35">
      <c r="H27637" s="1"/>
    </row>
    <row r="27638" spans="8:8" x14ac:dyDescent="0.35">
      <c r="H27638" s="1"/>
    </row>
    <row r="27639" spans="8:8" x14ac:dyDescent="0.35">
      <c r="H27639" s="1"/>
    </row>
    <row r="27640" spans="8:8" x14ac:dyDescent="0.35">
      <c r="H27640" s="1"/>
    </row>
    <row r="27641" spans="8:8" x14ac:dyDescent="0.35">
      <c r="H27641" s="1"/>
    </row>
    <row r="27642" spans="8:8" x14ac:dyDescent="0.35">
      <c r="H27642" s="1"/>
    </row>
    <row r="27643" spans="8:8" x14ac:dyDescent="0.35">
      <c r="H27643" s="1"/>
    </row>
    <row r="27644" spans="8:8" x14ac:dyDescent="0.35">
      <c r="H27644" s="1"/>
    </row>
    <row r="27645" spans="8:8" x14ac:dyDescent="0.35">
      <c r="H27645" s="1"/>
    </row>
    <row r="27646" spans="8:8" x14ac:dyDescent="0.35">
      <c r="H27646" s="1"/>
    </row>
    <row r="27647" spans="8:8" x14ac:dyDescent="0.35">
      <c r="H27647" s="1"/>
    </row>
    <row r="27648" spans="8:8" x14ac:dyDescent="0.35">
      <c r="H27648" s="1"/>
    </row>
    <row r="27649" spans="8:8" x14ac:dyDescent="0.35">
      <c r="H27649" s="1"/>
    </row>
    <row r="27650" spans="8:8" x14ac:dyDescent="0.35">
      <c r="H27650" s="1"/>
    </row>
    <row r="27651" spans="8:8" x14ac:dyDescent="0.35">
      <c r="H27651" s="1"/>
    </row>
    <row r="27652" spans="8:8" x14ac:dyDescent="0.35">
      <c r="H27652" s="1"/>
    </row>
    <row r="27653" spans="8:8" x14ac:dyDescent="0.35">
      <c r="H27653" s="1"/>
    </row>
    <row r="27654" spans="8:8" x14ac:dyDescent="0.35">
      <c r="H27654" s="1"/>
    </row>
    <row r="27655" spans="8:8" x14ac:dyDescent="0.35">
      <c r="H27655" s="1"/>
    </row>
    <row r="27656" spans="8:8" x14ac:dyDescent="0.35">
      <c r="H27656" s="1"/>
    </row>
    <row r="27657" spans="8:8" x14ac:dyDescent="0.35">
      <c r="H27657" s="1"/>
    </row>
    <row r="27658" spans="8:8" x14ac:dyDescent="0.35">
      <c r="H27658" s="1"/>
    </row>
    <row r="27659" spans="8:8" x14ac:dyDescent="0.35">
      <c r="H27659" s="1"/>
    </row>
    <row r="27660" spans="8:8" x14ac:dyDescent="0.35">
      <c r="H27660" s="1"/>
    </row>
    <row r="27661" spans="8:8" x14ac:dyDescent="0.35">
      <c r="H27661" s="1"/>
    </row>
    <row r="27662" spans="8:8" x14ac:dyDescent="0.35">
      <c r="H27662" s="1"/>
    </row>
    <row r="27663" spans="8:8" x14ac:dyDescent="0.35">
      <c r="H27663" s="1"/>
    </row>
    <row r="27664" spans="8:8" x14ac:dyDescent="0.35">
      <c r="H27664" s="1"/>
    </row>
    <row r="27665" spans="8:8" x14ac:dyDescent="0.35">
      <c r="H27665" s="1"/>
    </row>
    <row r="27666" spans="8:8" x14ac:dyDescent="0.35">
      <c r="H27666" s="1"/>
    </row>
    <row r="27667" spans="8:8" x14ac:dyDescent="0.35">
      <c r="H27667" s="1"/>
    </row>
    <row r="27668" spans="8:8" x14ac:dyDescent="0.35">
      <c r="H27668" s="1"/>
    </row>
    <row r="27669" spans="8:8" x14ac:dyDescent="0.35">
      <c r="H27669" s="1"/>
    </row>
    <row r="27670" spans="8:8" x14ac:dyDescent="0.35">
      <c r="H27670" s="1"/>
    </row>
    <row r="27671" spans="8:8" x14ac:dyDescent="0.35">
      <c r="H27671" s="1"/>
    </row>
    <row r="27672" spans="8:8" x14ac:dyDescent="0.35">
      <c r="H27672" s="1"/>
    </row>
    <row r="27673" spans="8:8" x14ac:dyDescent="0.35">
      <c r="H27673" s="1"/>
    </row>
    <row r="27674" spans="8:8" x14ac:dyDescent="0.35">
      <c r="H27674" s="1"/>
    </row>
    <row r="27675" spans="8:8" x14ac:dyDescent="0.35">
      <c r="H27675" s="1"/>
    </row>
    <row r="27676" spans="8:8" x14ac:dyDescent="0.35">
      <c r="H27676" s="1"/>
    </row>
    <row r="27677" spans="8:8" x14ac:dyDescent="0.35">
      <c r="H27677" s="1"/>
    </row>
    <row r="27678" spans="8:8" x14ac:dyDescent="0.35">
      <c r="H27678" s="1"/>
    </row>
    <row r="27679" spans="8:8" x14ac:dyDescent="0.35">
      <c r="H27679" s="1"/>
    </row>
    <row r="27680" spans="8:8" x14ac:dyDescent="0.35">
      <c r="H27680" s="1"/>
    </row>
    <row r="27681" spans="8:8" x14ac:dyDescent="0.35">
      <c r="H27681" s="1"/>
    </row>
    <row r="27682" spans="8:8" x14ac:dyDescent="0.35">
      <c r="H27682" s="1"/>
    </row>
    <row r="27683" spans="8:8" x14ac:dyDescent="0.35">
      <c r="H27683" s="1"/>
    </row>
    <row r="27684" spans="8:8" x14ac:dyDescent="0.35">
      <c r="H27684" s="1"/>
    </row>
    <row r="27685" spans="8:8" x14ac:dyDescent="0.35">
      <c r="H27685" s="1"/>
    </row>
    <row r="27686" spans="8:8" x14ac:dyDescent="0.35">
      <c r="H27686" s="1"/>
    </row>
    <row r="27687" spans="8:8" x14ac:dyDescent="0.35">
      <c r="H27687" s="1"/>
    </row>
    <row r="27688" spans="8:8" x14ac:dyDescent="0.35">
      <c r="H27688" s="1"/>
    </row>
    <row r="27689" spans="8:8" x14ac:dyDescent="0.35">
      <c r="H27689" s="1"/>
    </row>
    <row r="27690" spans="8:8" x14ac:dyDescent="0.35">
      <c r="H27690" s="1"/>
    </row>
    <row r="27691" spans="8:8" x14ac:dyDescent="0.35">
      <c r="H27691" s="1"/>
    </row>
    <row r="27692" spans="8:8" x14ac:dyDescent="0.35">
      <c r="H27692" s="1"/>
    </row>
    <row r="27693" spans="8:8" x14ac:dyDescent="0.35">
      <c r="H27693" s="1"/>
    </row>
    <row r="27694" spans="8:8" x14ac:dyDescent="0.35">
      <c r="H27694" s="1"/>
    </row>
    <row r="27695" spans="8:8" x14ac:dyDescent="0.35">
      <c r="H27695" s="1"/>
    </row>
    <row r="27696" spans="8:8" x14ac:dyDescent="0.35">
      <c r="H27696" s="1"/>
    </row>
    <row r="27697" spans="8:8" x14ac:dyDescent="0.35">
      <c r="H27697" s="1"/>
    </row>
    <row r="27698" spans="8:8" x14ac:dyDescent="0.35">
      <c r="H27698" s="1"/>
    </row>
    <row r="27699" spans="8:8" x14ac:dyDescent="0.35">
      <c r="H27699" s="1"/>
    </row>
    <row r="27700" spans="8:8" x14ac:dyDescent="0.35">
      <c r="H27700" s="1"/>
    </row>
    <row r="27701" spans="8:8" x14ac:dyDescent="0.35">
      <c r="H27701" s="1"/>
    </row>
    <row r="27702" spans="8:8" x14ac:dyDescent="0.35">
      <c r="H27702" s="1"/>
    </row>
    <row r="27703" spans="8:8" x14ac:dyDescent="0.35">
      <c r="H27703" s="1"/>
    </row>
    <row r="27704" spans="8:8" x14ac:dyDescent="0.35">
      <c r="H27704" s="1"/>
    </row>
    <row r="27705" spans="8:8" x14ac:dyDescent="0.35">
      <c r="H27705" s="1"/>
    </row>
    <row r="27706" spans="8:8" x14ac:dyDescent="0.35">
      <c r="H27706" s="1"/>
    </row>
    <row r="27707" spans="8:8" x14ac:dyDescent="0.35">
      <c r="H27707" s="1"/>
    </row>
    <row r="27708" spans="8:8" x14ac:dyDescent="0.35">
      <c r="H27708" s="1"/>
    </row>
    <row r="27709" spans="8:8" x14ac:dyDescent="0.35">
      <c r="H27709" s="1"/>
    </row>
    <row r="27710" spans="8:8" x14ac:dyDescent="0.35">
      <c r="H27710" s="1"/>
    </row>
    <row r="27711" spans="8:8" x14ac:dyDescent="0.35">
      <c r="H27711" s="1"/>
    </row>
    <row r="27712" spans="8:8" x14ac:dyDescent="0.35">
      <c r="H27712" s="1"/>
    </row>
    <row r="27713" spans="8:8" x14ac:dyDescent="0.35">
      <c r="H27713" s="1"/>
    </row>
    <row r="27714" spans="8:8" x14ac:dyDescent="0.35">
      <c r="H27714" s="1"/>
    </row>
    <row r="27715" spans="8:8" x14ac:dyDescent="0.35">
      <c r="H27715" s="1"/>
    </row>
    <row r="27716" spans="8:8" x14ac:dyDescent="0.35">
      <c r="H27716" s="1"/>
    </row>
    <row r="27717" spans="8:8" x14ac:dyDescent="0.35">
      <c r="H27717" s="1"/>
    </row>
    <row r="27718" spans="8:8" x14ac:dyDescent="0.35">
      <c r="H27718" s="1"/>
    </row>
    <row r="27719" spans="8:8" x14ac:dyDescent="0.35">
      <c r="H27719" s="1"/>
    </row>
    <row r="27720" spans="8:8" x14ac:dyDescent="0.35">
      <c r="H27720" s="1"/>
    </row>
    <row r="27721" spans="8:8" x14ac:dyDescent="0.35">
      <c r="H27721" s="1"/>
    </row>
    <row r="27722" spans="8:8" x14ac:dyDescent="0.35">
      <c r="H27722" s="1"/>
    </row>
    <row r="27723" spans="8:8" x14ac:dyDescent="0.35">
      <c r="H27723" s="1"/>
    </row>
    <row r="27724" spans="8:8" x14ac:dyDescent="0.35">
      <c r="H27724" s="1"/>
    </row>
    <row r="27725" spans="8:8" x14ac:dyDescent="0.35">
      <c r="H27725" s="1"/>
    </row>
    <row r="27726" spans="8:8" x14ac:dyDescent="0.35">
      <c r="H27726" s="1"/>
    </row>
    <row r="27727" spans="8:8" x14ac:dyDescent="0.35">
      <c r="H27727" s="1"/>
    </row>
    <row r="27728" spans="8:8" x14ac:dyDescent="0.35">
      <c r="H27728" s="1"/>
    </row>
    <row r="27729" spans="8:8" x14ac:dyDescent="0.35">
      <c r="H27729" s="1"/>
    </row>
    <row r="27730" spans="8:8" x14ac:dyDescent="0.35">
      <c r="H27730" s="1"/>
    </row>
    <row r="27731" spans="8:8" x14ac:dyDescent="0.35">
      <c r="H27731" s="1"/>
    </row>
    <row r="27732" spans="8:8" x14ac:dyDescent="0.35">
      <c r="H27732" s="1"/>
    </row>
    <row r="27733" spans="8:8" x14ac:dyDescent="0.35">
      <c r="H27733" s="1"/>
    </row>
    <row r="27734" spans="8:8" x14ac:dyDescent="0.35">
      <c r="H27734" s="1"/>
    </row>
    <row r="27735" spans="8:8" x14ac:dyDescent="0.35">
      <c r="H27735" s="1"/>
    </row>
    <row r="27736" spans="8:8" x14ac:dyDescent="0.35">
      <c r="H27736" s="1"/>
    </row>
    <row r="27737" spans="8:8" x14ac:dyDescent="0.35">
      <c r="H27737" s="1"/>
    </row>
    <row r="27738" spans="8:8" x14ac:dyDescent="0.35">
      <c r="H27738" s="1"/>
    </row>
    <row r="27739" spans="8:8" x14ac:dyDescent="0.35">
      <c r="H27739" s="1"/>
    </row>
    <row r="27740" spans="8:8" x14ac:dyDescent="0.35">
      <c r="H27740" s="1"/>
    </row>
    <row r="27741" spans="8:8" x14ac:dyDescent="0.35">
      <c r="H27741" s="1"/>
    </row>
    <row r="27742" spans="8:8" x14ac:dyDescent="0.35">
      <c r="H27742" s="1"/>
    </row>
    <row r="27743" spans="8:8" x14ac:dyDescent="0.35">
      <c r="H27743" s="1"/>
    </row>
    <row r="27744" spans="8:8" x14ac:dyDescent="0.35">
      <c r="H27744" s="1"/>
    </row>
    <row r="27745" spans="8:8" x14ac:dyDescent="0.35">
      <c r="H27745" s="1"/>
    </row>
    <row r="27746" spans="8:8" x14ac:dyDescent="0.35">
      <c r="H27746" s="1"/>
    </row>
    <row r="27747" spans="8:8" x14ac:dyDescent="0.35">
      <c r="H27747" s="1"/>
    </row>
    <row r="27748" spans="8:8" x14ac:dyDescent="0.35">
      <c r="H27748" s="1"/>
    </row>
    <row r="27749" spans="8:8" x14ac:dyDescent="0.35">
      <c r="H27749" s="1"/>
    </row>
    <row r="27750" spans="8:8" x14ac:dyDescent="0.35">
      <c r="H27750" s="1"/>
    </row>
    <row r="27751" spans="8:8" x14ac:dyDescent="0.35">
      <c r="H27751" s="1"/>
    </row>
    <row r="27752" spans="8:8" x14ac:dyDescent="0.35">
      <c r="H27752" s="1"/>
    </row>
    <row r="27753" spans="8:8" x14ac:dyDescent="0.35">
      <c r="H27753" s="1"/>
    </row>
    <row r="27754" spans="8:8" x14ac:dyDescent="0.35">
      <c r="H27754" s="1"/>
    </row>
    <row r="27755" spans="8:8" x14ac:dyDescent="0.35">
      <c r="H27755" s="1"/>
    </row>
    <row r="27756" spans="8:8" x14ac:dyDescent="0.35">
      <c r="H27756" s="1"/>
    </row>
    <row r="27757" spans="8:8" x14ac:dyDescent="0.35">
      <c r="H27757" s="1"/>
    </row>
    <row r="27758" spans="8:8" x14ac:dyDescent="0.35">
      <c r="H27758" s="1"/>
    </row>
    <row r="27759" spans="8:8" x14ac:dyDescent="0.35">
      <c r="H27759" s="1"/>
    </row>
    <row r="27760" spans="8:8" x14ac:dyDescent="0.35">
      <c r="H27760" s="1"/>
    </row>
    <row r="27761" spans="8:8" x14ac:dyDescent="0.35">
      <c r="H27761" s="1"/>
    </row>
    <row r="27762" spans="8:8" x14ac:dyDescent="0.35">
      <c r="H27762" s="1"/>
    </row>
    <row r="27763" spans="8:8" x14ac:dyDescent="0.35">
      <c r="H27763" s="1"/>
    </row>
    <row r="27764" spans="8:8" x14ac:dyDescent="0.35">
      <c r="H27764" s="1"/>
    </row>
    <row r="27765" spans="8:8" x14ac:dyDescent="0.35">
      <c r="H27765" s="1"/>
    </row>
    <row r="27766" spans="8:8" x14ac:dyDescent="0.35">
      <c r="H27766" s="1"/>
    </row>
    <row r="27767" spans="8:8" x14ac:dyDescent="0.35">
      <c r="H27767" s="1"/>
    </row>
    <row r="27768" spans="8:8" x14ac:dyDescent="0.35">
      <c r="H27768" s="1"/>
    </row>
    <row r="27769" spans="8:8" x14ac:dyDescent="0.35">
      <c r="H27769" s="1"/>
    </row>
    <row r="27770" spans="8:8" x14ac:dyDescent="0.35">
      <c r="H27770" s="1"/>
    </row>
    <row r="27771" spans="8:8" x14ac:dyDescent="0.35">
      <c r="H27771" s="1"/>
    </row>
    <row r="27772" spans="8:8" x14ac:dyDescent="0.35">
      <c r="H27772" s="1"/>
    </row>
    <row r="27773" spans="8:8" x14ac:dyDescent="0.35">
      <c r="H27773" s="1"/>
    </row>
    <row r="27774" spans="8:8" x14ac:dyDescent="0.35">
      <c r="H27774" s="1"/>
    </row>
    <row r="27775" spans="8:8" x14ac:dyDescent="0.35">
      <c r="H27775" s="1"/>
    </row>
    <row r="27776" spans="8:8" x14ac:dyDescent="0.35">
      <c r="H27776" s="1"/>
    </row>
    <row r="27777" spans="8:8" x14ac:dyDescent="0.35">
      <c r="H27777" s="1"/>
    </row>
    <row r="27778" spans="8:8" x14ac:dyDescent="0.35">
      <c r="H27778" s="1"/>
    </row>
    <row r="27779" spans="8:8" x14ac:dyDescent="0.35">
      <c r="H27779" s="1"/>
    </row>
    <row r="27780" spans="8:8" x14ac:dyDescent="0.35">
      <c r="H27780" s="1"/>
    </row>
    <row r="27781" spans="8:8" x14ac:dyDescent="0.35">
      <c r="H27781" s="1"/>
    </row>
    <row r="27782" spans="8:8" x14ac:dyDescent="0.35">
      <c r="H27782" s="1"/>
    </row>
    <row r="27783" spans="8:8" x14ac:dyDescent="0.35">
      <c r="H27783" s="1"/>
    </row>
    <row r="27784" spans="8:8" x14ac:dyDescent="0.35">
      <c r="H27784" s="1"/>
    </row>
    <row r="27785" spans="8:8" x14ac:dyDescent="0.35">
      <c r="H27785" s="1"/>
    </row>
    <row r="27786" spans="8:8" x14ac:dyDescent="0.35">
      <c r="H27786" s="1"/>
    </row>
    <row r="27787" spans="8:8" x14ac:dyDescent="0.35">
      <c r="H27787" s="1"/>
    </row>
    <row r="27788" spans="8:8" x14ac:dyDescent="0.35">
      <c r="H27788" s="1"/>
    </row>
    <row r="27789" spans="8:8" x14ac:dyDescent="0.35">
      <c r="H27789" s="1"/>
    </row>
    <row r="27790" spans="8:8" x14ac:dyDescent="0.35">
      <c r="H27790" s="1"/>
    </row>
    <row r="27791" spans="8:8" x14ac:dyDescent="0.35">
      <c r="H27791" s="1"/>
    </row>
    <row r="27792" spans="8:8" x14ac:dyDescent="0.35">
      <c r="H27792" s="1"/>
    </row>
    <row r="27793" spans="8:8" x14ac:dyDescent="0.35">
      <c r="H27793" s="1"/>
    </row>
    <row r="27794" spans="8:8" x14ac:dyDescent="0.35">
      <c r="H27794" s="1"/>
    </row>
    <row r="27795" spans="8:8" x14ac:dyDescent="0.35">
      <c r="H27795" s="1"/>
    </row>
    <row r="27796" spans="8:8" x14ac:dyDescent="0.35">
      <c r="H27796" s="1"/>
    </row>
    <row r="27797" spans="8:8" x14ac:dyDescent="0.35">
      <c r="H27797" s="1"/>
    </row>
    <row r="27798" spans="8:8" x14ac:dyDescent="0.35">
      <c r="H27798" s="1"/>
    </row>
    <row r="27799" spans="8:8" x14ac:dyDescent="0.35">
      <c r="H27799" s="1"/>
    </row>
    <row r="27800" spans="8:8" x14ac:dyDescent="0.35">
      <c r="H27800" s="1"/>
    </row>
    <row r="27801" spans="8:8" x14ac:dyDescent="0.35">
      <c r="H27801" s="1"/>
    </row>
    <row r="27802" spans="8:8" x14ac:dyDescent="0.35">
      <c r="H27802" s="1"/>
    </row>
    <row r="27803" spans="8:8" x14ac:dyDescent="0.35">
      <c r="H27803" s="1"/>
    </row>
    <row r="27804" spans="8:8" x14ac:dyDescent="0.35">
      <c r="H27804" s="1"/>
    </row>
    <row r="27805" spans="8:8" x14ac:dyDescent="0.35">
      <c r="H27805" s="1"/>
    </row>
    <row r="27806" spans="8:8" x14ac:dyDescent="0.35">
      <c r="H27806" s="1"/>
    </row>
    <row r="27807" spans="8:8" x14ac:dyDescent="0.35">
      <c r="H27807" s="1"/>
    </row>
    <row r="27808" spans="8:8" x14ac:dyDescent="0.35">
      <c r="H27808" s="1"/>
    </row>
    <row r="27809" spans="8:8" x14ac:dyDescent="0.35">
      <c r="H27809" s="1"/>
    </row>
    <row r="27810" spans="8:8" x14ac:dyDescent="0.35">
      <c r="H27810" s="1"/>
    </row>
    <row r="27811" spans="8:8" x14ac:dyDescent="0.35">
      <c r="H27811" s="1"/>
    </row>
    <row r="27812" spans="8:8" x14ac:dyDescent="0.35">
      <c r="H27812" s="1"/>
    </row>
    <row r="27813" spans="8:8" x14ac:dyDescent="0.35">
      <c r="H27813" s="1"/>
    </row>
    <row r="27814" spans="8:8" x14ac:dyDescent="0.35">
      <c r="H27814" s="1"/>
    </row>
    <row r="27815" spans="8:8" x14ac:dyDescent="0.35">
      <c r="H27815" s="1"/>
    </row>
    <row r="27816" spans="8:8" x14ac:dyDescent="0.35">
      <c r="H27816" s="1"/>
    </row>
    <row r="27817" spans="8:8" x14ac:dyDescent="0.35">
      <c r="H27817" s="1"/>
    </row>
    <row r="27818" spans="8:8" x14ac:dyDescent="0.35">
      <c r="H27818" s="1"/>
    </row>
    <row r="27819" spans="8:8" x14ac:dyDescent="0.35">
      <c r="H27819" s="1"/>
    </row>
    <row r="27820" spans="8:8" x14ac:dyDescent="0.35">
      <c r="H27820" s="1"/>
    </row>
    <row r="27821" spans="8:8" x14ac:dyDescent="0.35">
      <c r="H27821" s="1"/>
    </row>
    <row r="27822" spans="8:8" x14ac:dyDescent="0.35">
      <c r="H27822" s="1"/>
    </row>
    <row r="27823" spans="8:8" x14ac:dyDescent="0.35">
      <c r="H27823" s="1"/>
    </row>
    <row r="27824" spans="8:8" x14ac:dyDescent="0.35">
      <c r="H27824" s="1"/>
    </row>
    <row r="27825" spans="8:8" x14ac:dyDescent="0.35">
      <c r="H27825" s="1"/>
    </row>
    <row r="27826" spans="8:8" x14ac:dyDescent="0.35">
      <c r="H27826" s="1"/>
    </row>
    <row r="27827" spans="8:8" x14ac:dyDescent="0.35">
      <c r="H27827" s="1"/>
    </row>
    <row r="27828" spans="8:8" x14ac:dyDescent="0.35">
      <c r="H27828" s="1"/>
    </row>
    <row r="27829" spans="8:8" x14ac:dyDescent="0.35">
      <c r="H27829" s="1"/>
    </row>
    <row r="27830" spans="8:8" x14ac:dyDescent="0.35">
      <c r="H27830" s="1"/>
    </row>
    <row r="27831" spans="8:8" x14ac:dyDescent="0.35">
      <c r="H27831" s="1"/>
    </row>
    <row r="27832" spans="8:8" x14ac:dyDescent="0.35">
      <c r="H27832" s="1"/>
    </row>
    <row r="27833" spans="8:8" x14ac:dyDescent="0.35">
      <c r="H27833" s="1"/>
    </row>
    <row r="27834" spans="8:8" x14ac:dyDescent="0.35">
      <c r="H27834" s="1"/>
    </row>
    <row r="27835" spans="8:8" x14ac:dyDescent="0.35">
      <c r="H27835" s="1"/>
    </row>
    <row r="27836" spans="8:8" x14ac:dyDescent="0.35">
      <c r="H27836" s="1"/>
    </row>
    <row r="27837" spans="8:8" x14ac:dyDescent="0.35">
      <c r="H27837" s="1"/>
    </row>
    <row r="27838" spans="8:8" x14ac:dyDescent="0.35">
      <c r="H27838" s="1"/>
    </row>
    <row r="27839" spans="8:8" x14ac:dyDescent="0.35">
      <c r="H27839" s="1"/>
    </row>
    <row r="27840" spans="8:8" x14ac:dyDescent="0.35">
      <c r="H27840" s="1"/>
    </row>
    <row r="27841" spans="8:8" x14ac:dyDescent="0.35">
      <c r="H27841" s="1"/>
    </row>
    <row r="27842" spans="8:8" x14ac:dyDescent="0.35">
      <c r="H27842" s="1"/>
    </row>
    <row r="27843" spans="8:8" x14ac:dyDescent="0.35">
      <c r="H27843" s="1"/>
    </row>
    <row r="27844" spans="8:8" x14ac:dyDescent="0.35">
      <c r="H27844" s="1"/>
    </row>
    <row r="27845" spans="8:8" x14ac:dyDescent="0.35">
      <c r="H27845" s="1"/>
    </row>
    <row r="27846" spans="8:8" x14ac:dyDescent="0.35">
      <c r="H27846" s="1"/>
    </row>
    <row r="27847" spans="8:8" x14ac:dyDescent="0.35">
      <c r="H27847" s="1"/>
    </row>
    <row r="27848" spans="8:8" x14ac:dyDescent="0.35">
      <c r="H27848" s="1"/>
    </row>
    <row r="27849" spans="8:8" x14ac:dyDescent="0.35">
      <c r="H27849" s="1"/>
    </row>
    <row r="27850" spans="8:8" x14ac:dyDescent="0.35">
      <c r="H27850" s="1"/>
    </row>
    <row r="27851" spans="8:8" x14ac:dyDescent="0.35">
      <c r="H27851" s="1"/>
    </row>
    <row r="27852" spans="8:8" x14ac:dyDescent="0.35">
      <c r="H27852" s="1"/>
    </row>
    <row r="27853" spans="8:8" x14ac:dyDescent="0.35">
      <c r="H27853" s="1"/>
    </row>
    <row r="27854" spans="8:8" x14ac:dyDescent="0.35">
      <c r="H27854" s="1"/>
    </row>
    <row r="27855" spans="8:8" x14ac:dyDescent="0.35">
      <c r="H27855" s="1"/>
    </row>
    <row r="27856" spans="8:8" x14ac:dyDescent="0.35">
      <c r="H27856" s="1"/>
    </row>
    <row r="27857" spans="8:8" x14ac:dyDescent="0.35">
      <c r="H27857" s="1"/>
    </row>
    <row r="27858" spans="8:8" x14ac:dyDescent="0.35">
      <c r="H27858" s="1"/>
    </row>
    <row r="27859" spans="8:8" x14ac:dyDescent="0.35">
      <c r="H27859" s="1"/>
    </row>
    <row r="27860" spans="8:8" x14ac:dyDescent="0.35">
      <c r="H27860" s="1"/>
    </row>
    <row r="27861" spans="8:8" x14ac:dyDescent="0.35">
      <c r="H27861" s="1"/>
    </row>
    <row r="27862" spans="8:8" x14ac:dyDescent="0.35">
      <c r="H27862" s="1"/>
    </row>
    <row r="27863" spans="8:8" x14ac:dyDescent="0.35">
      <c r="H27863" s="1"/>
    </row>
    <row r="27864" spans="8:8" x14ac:dyDescent="0.35">
      <c r="H27864" s="1"/>
    </row>
    <row r="27865" spans="8:8" x14ac:dyDescent="0.35">
      <c r="H27865" s="1"/>
    </row>
    <row r="27866" spans="8:8" x14ac:dyDescent="0.35">
      <c r="H27866" s="1"/>
    </row>
    <row r="27867" spans="8:8" x14ac:dyDescent="0.35">
      <c r="H27867" s="1"/>
    </row>
    <row r="27868" spans="8:8" x14ac:dyDescent="0.35">
      <c r="H27868" s="1"/>
    </row>
    <row r="27869" spans="8:8" x14ac:dyDescent="0.35">
      <c r="H27869" s="1"/>
    </row>
    <row r="27870" spans="8:8" x14ac:dyDescent="0.35">
      <c r="H27870" s="1"/>
    </row>
    <row r="27871" spans="8:8" x14ac:dyDescent="0.35">
      <c r="H27871" s="1"/>
    </row>
    <row r="27872" spans="8:8" x14ac:dyDescent="0.35">
      <c r="H27872" s="1"/>
    </row>
    <row r="27873" spans="8:8" x14ac:dyDescent="0.35">
      <c r="H27873" s="1"/>
    </row>
    <row r="27874" spans="8:8" x14ac:dyDescent="0.35">
      <c r="H27874" s="1"/>
    </row>
    <row r="27875" spans="8:8" x14ac:dyDescent="0.35">
      <c r="H27875" s="1"/>
    </row>
    <row r="27876" spans="8:8" x14ac:dyDescent="0.35">
      <c r="H27876" s="1"/>
    </row>
    <row r="27877" spans="8:8" x14ac:dyDescent="0.35">
      <c r="H27877" s="1"/>
    </row>
    <row r="27878" spans="8:8" x14ac:dyDescent="0.35">
      <c r="H27878" s="1"/>
    </row>
    <row r="27879" spans="8:8" x14ac:dyDescent="0.35">
      <c r="H27879" s="1"/>
    </row>
    <row r="27880" spans="8:8" x14ac:dyDescent="0.35">
      <c r="H27880" s="1"/>
    </row>
    <row r="27881" spans="8:8" x14ac:dyDescent="0.35">
      <c r="H27881" s="1"/>
    </row>
    <row r="27882" spans="8:8" x14ac:dyDescent="0.35">
      <c r="H27882" s="1"/>
    </row>
    <row r="27883" spans="8:8" x14ac:dyDescent="0.35">
      <c r="H27883" s="1"/>
    </row>
    <row r="27884" spans="8:8" x14ac:dyDescent="0.35">
      <c r="H27884" s="1"/>
    </row>
    <row r="27885" spans="8:8" x14ac:dyDescent="0.35">
      <c r="H27885" s="1"/>
    </row>
    <row r="27886" spans="8:8" x14ac:dyDescent="0.35">
      <c r="H27886" s="1"/>
    </row>
    <row r="27887" spans="8:8" x14ac:dyDescent="0.35">
      <c r="H27887" s="1"/>
    </row>
    <row r="27888" spans="8:8" x14ac:dyDescent="0.35">
      <c r="H27888" s="1"/>
    </row>
    <row r="27889" spans="8:8" x14ac:dyDescent="0.35">
      <c r="H27889" s="1"/>
    </row>
    <row r="27890" spans="8:8" x14ac:dyDescent="0.35">
      <c r="H27890" s="1"/>
    </row>
    <row r="27891" spans="8:8" x14ac:dyDescent="0.35">
      <c r="H27891" s="1"/>
    </row>
    <row r="27892" spans="8:8" x14ac:dyDescent="0.35">
      <c r="H27892" s="1"/>
    </row>
    <row r="27893" spans="8:8" x14ac:dyDescent="0.35">
      <c r="H27893" s="1"/>
    </row>
    <row r="27894" spans="8:8" x14ac:dyDescent="0.35">
      <c r="H27894" s="1"/>
    </row>
    <row r="27895" spans="8:8" x14ac:dyDescent="0.35">
      <c r="H27895" s="1"/>
    </row>
    <row r="27896" spans="8:8" x14ac:dyDescent="0.35">
      <c r="H27896" s="1"/>
    </row>
    <row r="27897" spans="8:8" x14ac:dyDescent="0.35">
      <c r="H27897" s="1"/>
    </row>
    <row r="27898" spans="8:8" x14ac:dyDescent="0.35">
      <c r="H27898" s="1"/>
    </row>
    <row r="27899" spans="8:8" x14ac:dyDescent="0.35">
      <c r="H27899" s="1"/>
    </row>
    <row r="27900" spans="8:8" x14ac:dyDescent="0.35">
      <c r="H27900" s="1"/>
    </row>
    <row r="27901" spans="8:8" x14ac:dyDescent="0.35">
      <c r="H27901" s="1"/>
    </row>
    <row r="27902" spans="8:8" x14ac:dyDescent="0.35">
      <c r="H27902" s="1"/>
    </row>
    <row r="27903" spans="8:8" x14ac:dyDescent="0.35">
      <c r="H27903" s="1"/>
    </row>
    <row r="27904" spans="8:8" x14ac:dyDescent="0.35">
      <c r="H27904" s="1"/>
    </row>
    <row r="27905" spans="8:8" x14ac:dyDescent="0.35">
      <c r="H27905" s="1"/>
    </row>
    <row r="27906" spans="8:8" x14ac:dyDescent="0.35">
      <c r="H27906" s="1"/>
    </row>
    <row r="27907" spans="8:8" x14ac:dyDescent="0.35">
      <c r="H27907" s="1"/>
    </row>
    <row r="27908" spans="8:8" x14ac:dyDescent="0.35">
      <c r="H27908" s="1"/>
    </row>
    <row r="27909" spans="8:8" x14ac:dyDescent="0.35">
      <c r="H27909" s="1"/>
    </row>
    <row r="27910" spans="8:8" x14ac:dyDescent="0.35">
      <c r="H27910" s="1"/>
    </row>
    <row r="27911" spans="8:8" x14ac:dyDescent="0.35">
      <c r="H27911" s="1"/>
    </row>
    <row r="27912" spans="8:8" x14ac:dyDescent="0.35">
      <c r="H27912" s="1"/>
    </row>
    <row r="27913" spans="8:8" x14ac:dyDescent="0.35">
      <c r="H27913" s="1"/>
    </row>
    <row r="27914" spans="8:8" x14ac:dyDescent="0.35">
      <c r="H27914" s="1"/>
    </row>
    <row r="27915" spans="8:8" x14ac:dyDescent="0.35">
      <c r="H27915" s="1"/>
    </row>
    <row r="27916" spans="8:8" x14ac:dyDescent="0.35">
      <c r="H27916" s="1"/>
    </row>
    <row r="27917" spans="8:8" x14ac:dyDescent="0.35">
      <c r="H27917" s="1"/>
    </row>
    <row r="27918" spans="8:8" x14ac:dyDescent="0.35">
      <c r="H27918" s="1"/>
    </row>
    <row r="27919" spans="8:8" x14ac:dyDescent="0.35">
      <c r="H27919" s="1"/>
    </row>
    <row r="27920" spans="8:8" x14ac:dyDescent="0.35">
      <c r="H27920" s="1"/>
    </row>
    <row r="27921" spans="8:8" x14ac:dyDescent="0.35">
      <c r="H27921" s="1"/>
    </row>
    <row r="27922" spans="8:8" x14ac:dyDescent="0.35">
      <c r="H27922" s="1"/>
    </row>
    <row r="27923" spans="8:8" x14ac:dyDescent="0.35">
      <c r="H27923" s="1"/>
    </row>
    <row r="27924" spans="8:8" x14ac:dyDescent="0.35">
      <c r="H27924" s="1"/>
    </row>
    <row r="27925" spans="8:8" x14ac:dyDescent="0.35">
      <c r="H27925" s="1"/>
    </row>
    <row r="27926" spans="8:8" x14ac:dyDescent="0.35">
      <c r="H27926" s="1"/>
    </row>
    <row r="27927" spans="8:8" x14ac:dyDescent="0.35">
      <c r="H27927" s="1"/>
    </row>
    <row r="27928" spans="8:8" x14ac:dyDescent="0.35">
      <c r="H27928" s="1"/>
    </row>
    <row r="27929" spans="8:8" x14ac:dyDescent="0.35">
      <c r="H27929" s="1"/>
    </row>
    <row r="27930" spans="8:8" x14ac:dyDescent="0.35">
      <c r="H27930" s="1"/>
    </row>
    <row r="27931" spans="8:8" x14ac:dyDescent="0.35">
      <c r="H27931" s="1"/>
    </row>
    <row r="27932" spans="8:8" x14ac:dyDescent="0.35">
      <c r="H27932" s="1"/>
    </row>
    <row r="27933" spans="8:8" x14ac:dyDescent="0.35">
      <c r="H27933" s="1"/>
    </row>
    <row r="27934" spans="8:8" x14ac:dyDescent="0.35">
      <c r="H27934" s="1"/>
    </row>
    <row r="27935" spans="8:8" x14ac:dyDescent="0.35">
      <c r="H27935" s="1"/>
    </row>
    <row r="27936" spans="8:8" x14ac:dyDescent="0.35">
      <c r="H27936" s="1"/>
    </row>
    <row r="27937" spans="8:8" x14ac:dyDescent="0.35">
      <c r="H27937" s="1"/>
    </row>
    <row r="27938" spans="8:8" x14ac:dyDescent="0.35">
      <c r="H27938" s="1"/>
    </row>
    <row r="27939" spans="8:8" x14ac:dyDescent="0.35">
      <c r="H27939" s="1"/>
    </row>
    <row r="27940" spans="8:8" x14ac:dyDescent="0.35">
      <c r="H27940" s="1"/>
    </row>
    <row r="27941" spans="8:8" x14ac:dyDescent="0.35">
      <c r="H27941" s="1"/>
    </row>
    <row r="27942" spans="8:8" x14ac:dyDescent="0.35">
      <c r="H27942" s="1"/>
    </row>
    <row r="27943" spans="8:8" x14ac:dyDescent="0.35">
      <c r="H27943" s="1"/>
    </row>
    <row r="27944" spans="8:8" x14ac:dyDescent="0.35">
      <c r="H27944" s="1"/>
    </row>
    <row r="27945" spans="8:8" x14ac:dyDescent="0.35">
      <c r="H27945" s="1"/>
    </row>
    <row r="27946" spans="8:8" x14ac:dyDescent="0.35">
      <c r="H27946" s="1"/>
    </row>
    <row r="27947" spans="8:8" x14ac:dyDescent="0.35">
      <c r="H27947" s="1"/>
    </row>
    <row r="27948" spans="8:8" x14ac:dyDescent="0.35">
      <c r="H27948" s="1"/>
    </row>
    <row r="27949" spans="8:8" x14ac:dyDescent="0.35">
      <c r="H27949" s="1"/>
    </row>
    <row r="27950" spans="8:8" x14ac:dyDescent="0.35">
      <c r="H27950" s="1"/>
    </row>
    <row r="27951" spans="8:8" x14ac:dyDescent="0.35">
      <c r="H27951" s="1"/>
    </row>
    <row r="27952" spans="8:8" x14ac:dyDescent="0.35">
      <c r="H27952" s="1"/>
    </row>
    <row r="27953" spans="8:8" x14ac:dyDescent="0.35">
      <c r="H27953" s="1"/>
    </row>
    <row r="27954" spans="8:8" x14ac:dyDescent="0.35">
      <c r="H27954" s="1"/>
    </row>
    <row r="27955" spans="8:8" x14ac:dyDescent="0.35">
      <c r="H27955" s="1"/>
    </row>
    <row r="27956" spans="8:8" x14ac:dyDescent="0.35">
      <c r="H27956" s="1"/>
    </row>
    <row r="27957" spans="8:8" x14ac:dyDescent="0.35">
      <c r="H27957" s="1"/>
    </row>
    <row r="27958" spans="8:8" x14ac:dyDescent="0.35">
      <c r="H27958" s="1"/>
    </row>
    <row r="27959" spans="8:8" x14ac:dyDescent="0.35">
      <c r="H27959" s="1"/>
    </row>
    <row r="27960" spans="8:8" x14ac:dyDescent="0.35">
      <c r="H27960" s="1"/>
    </row>
    <row r="27961" spans="8:8" x14ac:dyDescent="0.35">
      <c r="H27961" s="1"/>
    </row>
    <row r="27962" spans="8:8" x14ac:dyDescent="0.35">
      <c r="H27962" s="1"/>
    </row>
    <row r="27963" spans="8:8" x14ac:dyDescent="0.35">
      <c r="H27963" s="1"/>
    </row>
    <row r="27964" spans="8:8" x14ac:dyDescent="0.35">
      <c r="H27964" s="1"/>
    </row>
    <row r="27965" spans="8:8" x14ac:dyDescent="0.35">
      <c r="H27965" s="1"/>
    </row>
    <row r="27966" spans="8:8" x14ac:dyDescent="0.35">
      <c r="H27966" s="1"/>
    </row>
    <row r="27967" spans="8:8" x14ac:dyDescent="0.35">
      <c r="H27967" s="1"/>
    </row>
    <row r="27968" spans="8:8" x14ac:dyDescent="0.35">
      <c r="H27968" s="1"/>
    </row>
    <row r="27969" spans="8:8" x14ac:dyDescent="0.35">
      <c r="H27969" s="1"/>
    </row>
    <row r="27970" spans="8:8" x14ac:dyDescent="0.35">
      <c r="H27970" s="1"/>
    </row>
    <row r="27971" spans="8:8" x14ac:dyDescent="0.35">
      <c r="H27971" s="1"/>
    </row>
    <row r="27972" spans="8:8" x14ac:dyDescent="0.35">
      <c r="H27972" s="1"/>
    </row>
    <row r="27973" spans="8:8" x14ac:dyDescent="0.35">
      <c r="H27973" s="1"/>
    </row>
    <row r="27974" spans="8:8" x14ac:dyDescent="0.35">
      <c r="H27974" s="1"/>
    </row>
    <row r="27975" spans="8:8" x14ac:dyDescent="0.35">
      <c r="H27975" s="1"/>
    </row>
    <row r="27976" spans="8:8" x14ac:dyDescent="0.35">
      <c r="H27976" s="1"/>
    </row>
    <row r="27977" spans="8:8" x14ac:dyDescent="0.35">
      <c r="H27977" s="1"/>
    </row>
    <row r="27978" spans="8:8" x14ac:dyDescent="0.35">
      <c r="H27978" s="1"/>
    </row>
    <row r="27979" spans="8:8" x14ac:dyDescent="0.35">
      <c r="H27979" s="1"/>
    </row>
    <row r="27980" spans="8:8" x14ac:dyDescent="0.35">
      <c r="H27980" s="1"/>
    </row>
    <row r="27981" spans="8:8" x14ac:dyDescent="0.35">
      <c r="H27981" s="1"/>
    </row>
    <row r="27982" spans="8:8" x14ac:dyDescent="0.35">
      <c r="H27982" s="1"/>
    </row>
    <row r="27983" spans="8:8" x14ac:dyDescent="0.35">
      <c r="H27983" s="1"/>
    </row>
    <row r="27984" spans="8:8" x14ac:dyDescent="0.35">
      <c r="H27984" s="1"/>
    </row>
    <row r="27985" spans="8:8" x14ac:dyDescent="0.35">
      <c r="H27985" s="1"/>
    </row>
    <row r="27986" spans="8:8" x14ac:dyDescent="0.35">
      <c r="H27986" s="1"/>
    </row>
    <row r="27987" spans="8:8" x14ac:dyDescent="0.35">
      <c r="H27987" s="1"/>
    </row>
    <row r="27988" spans="8:8" x14ac:dyDescent="0.35">
      <c r="H27988" s="1"/>
    </row>
    <row r="27989" spans="8:8" x14ac:dyDescent="0.35">
      <c r="H27989" s="1"/>
    </row>
    <row r="27990" spans="8:8" x14ac:dyDescent="0.35">
      <c r="H27990" s="1"/>
    </row>
    <row r="27991" spans="8:8" x14ac:dyDescent="0.35">
      <c r="H27991" s="1"/>
    </row>
    <row r="27992" spans="8:8" x14ac:dyDescent="0.35">
      <c r="H27992" s="1"/>
    </row>
    <row r="27993" spans="8:8" x14ac:dyDescent="0.35">
      <c r="H27993" s="1"/>
    </row>
    <row r="27994" spans="8:8" x14ac:dyDescent="0.35">
      <c r="H27994" s="1"/>
    </row>
    <row r="27995" spans="8:8" x14ac:dyDescent="0.35">
      <c r="H27995" s="1"/>
    </row>
    <row r="27996" spans="8:8" x14ac:dyDescent="0.35">
      <c r="H27996" s="1"/>
    </row>
    <row r="27997" spans="8:8" x14ac:dyDescent="0.35">
      <c r="H27997" s="1"/>
    </row>
    <row r="27998" spans="8:8" x14ac:dyDescent="0.35">
      <c r="H27998" s="1"/>
    </row>
    <row r="27999" spans="8:8" x14ac:dyDescent="0.35">
      <c r="H27999" s="1"/>
    </row>
    <row r="28000" spans="8:8" x14ac:dyDescent="0.35">
      <c r="H28000" s="1"/>
    </row>
    <row r="28001" spans="8:8" x14ac:dyDescent="0.35">
      <c r="H28001" s="1"/>
    </row>
    <row r="28002" spans="8:8" x14ac:dyDescent="0.35">
      <c r="H28002" s="1"/>
    </row>
    <row r="28003" spans="8:8" x14ac:dyDescent="0.35">
      <c r="H28003" s="1"/>
    </row>
    <row r="28004" spans="8:8" x14ac:dyDescent="0.35">
      <c r="H28004" s="1"/>
    </row>
    <row r="28005" spans="8:8" x14ac:dyDescent="0.35">
      <c r="H28005" s="1"/>
    </row>
    <row r="28006" spans="8:8" x14ac:dyDescent="0.35">
      <c r="H28006" s="1"/>
    </row>
    <row r="28007" spans="8:8" x14ac:dyDescent="0.35">
      <c r="H28007" s="1"/>
    </row>
    <row r="28008" spans="8:8" x14ac:dyDescent="0.35">
      <c r="H28008" s="1"/>
    </row>
    <row r="28009" spans="8:8" x14ac:dyDescent="0.35">
      <c r="H28009" s="1"/>
    </row>
    <row r="28010" spans="8:8" x14ac:dyDescent="0.35">
      <c r="H28010" s="1"/>
    </row>
    <row r="28011" spans="8:8" x14ac:dyDescent="0.35">
      <c r="H28011" s="1"/>
    </row>
    <row r="28012" spans="8:8" x14ac:dyDescent="0.35">
      <c r="H28012" s="1"/>
    </row>
    <row r="28013" spans="8:8" x14ac:dyDescent="0.35">
      <c r="H28013" s="1"/>
    </row>
    <row r="28014" spans="8:8" x14ac:dyDescent="0.35">
      <c r="H28014" s="1"/>
    </row>
    <row r="28015" spans="8:8" x14ac:dyDescent="0.35">
      <c r="H28015" s="1"/>
    </row>
    <row r="28016" spans="8:8" x14ac:dyDescent="0.35">
      <c r="H28016" s="1"/>
    </row>
    <row r="28017" spans="8:8" x14ac:dyDescent="0.35">
      <c r="H28017" s="1"/>
    </row>
    <row r="28018" spans="8:8" x14ac:dyDescent="0.35">
      <c r="H28018" s="1"/>
    </row>
    <row r="28019" spans="8:8" x14ac:dyDescent="0.35">
      <c r="H28019" s="1"/>
    </row>
    <row r="28020" spans="8:8" x14ac:dyDescent="0.35">
      <c r="H28020" s="1"/>
    </row>
    <row r="28021" spans="8:8" x14ac:dyDescent="0.35">
      <c r="H28021" s="1"/>
    </row>
    <row r="28022" spans="8:8" x14ac:dyDescent="0.35">
      <c r="H28022" s="1"/>
    </row>
    <row r="28023" spans="8:8" x14ac:dyDescent="0.35">
      <c r="H28023" s="1"/>
    </row>
    <row r="28024" spans="8:8" x14ac:dyDescent="0.35">
      <c r="H28024" s="1"/>
    </row>
    <row r="28025" spans="8:8" x14ac:dyDescent="0.35">
      <c r="H28025" s="1"/>
    </row>
    <row r="28026" spans="8:8" x14ac:dyDescent="0.35">
      <c r="H28026" s="1"/>
    </row>
    <row r="28027" spans="8:8" x14ac:dyDescent="0.35">
      <c r="H28027" s="1"/>
    </row>
    <row r="28028" spans="8:8" x14ac:dyDescent="0.35">
      <c r="H28028" s="1"/>
    </row>
    <row r="28029" spans="8:8" x14ac:dyDescent="0.35">
      <c r="H28029" s="1"/>
    </row>
    <row r="28030" spans="8:8" x14ac:dyDescent="0.35">
      <c r="H28030" s="1"/>
    </row>
    <row r="28031" spans="8:8" x14ac:dyDescent="0.35">
      <c r="H28031" s="1"/>
    </row>
    <row r="28032" spans="8:8" x14ac:dyDescent="0.35">
      <c r="H28032" s="1"/>
    </row>
    <row r="28033" spans="8:8" x14ac:dyDescent="0.35">
      <c r="H28033" s="1"/>
    </row>
    <row r="28034" spans="8:8" x14ac:dyDescent="0.35">
      <c r="H28034" s="1"/>
    </row>
    <row r="28035" spans="8:8" x14ac:dyDescent="0.35">
      <c r="H28035" s="1"/>
    </row>
    <row r="28036" spans="8:8" x14ac:dyDescent="0.35">
      <c r="H28036" s="1"/>
    </row>
    <row r="28037" spans="8:8" x14ac:dyDescent="0.35">
      <c r="H28037" s="1"/>
    </row>
    <row r="28038" spans="8:8" x14ac:dyDescent="0.35">
      <c r="H28038" s="1"/>
    </row>
    <row r="28039" spans="8:8" x14ac:dyDescent="0.35">
      <c r="H28039" s="1"/>
    </row>
    <row r="28040" spans="8:8" x14ac:dyDescent="0.35">
      <c r="H28040" s="1"/>
    </row>
    <row r="28041" spans="8:8" x14ac:dyDescent="0.35">
      <c r="H28041" s="1"/>
    </row>
    <row r="28042" spans="8:8" x14ac:dyDescent="0.35">
      <c r="H28042" s="1"/>
    </row>
    <row r="28043" spans="8:8" x14ac:dyDescent="0.35">
      <c r="H28043" s="1"/>
    </row>
    <row r="28044" spans="8:8" x14ac:dyDescent="0.35">
      <c r="H28044" s="1"/>
    </row>
    <row r="28045" spans="8:8" x14ac:dyDescent="0.35">
      <c r="H28045" s="1"/>
    </row>
    <row r="28046" spans="8:8" x14ac:dyDescent="0.35">
      <c r="H28046" s="1"/>
    </row>
    <row r="28047" spans="8:8" x14ac:dyDescent="0.35">
      <c r="H28047" s="1"/>
    </row>
    <row r="28048" spans="8:8" x14ac:dyDescent="0.35">
      <c r="H28048" s="1"/>
    </row>
    <row r="28049" spans="8:8" x14ac:dyDescent="0.35">
      <c r="H28049" s="1"/>
    </row>
    <row r="28050" spans="8:8" x14ac:dyDescent="0.35">
      <c r="H28050" s="1"/>
    </row>
    <row r="28051" spans="8:8" x14ac:dyDescent="0.35">
      <c r="H28051" s="1"/>
    </row>
    <row r="28052" spans="8:8" x14ac:dyDescent="0.35">
      <c r="H28052" s="1"/>
    </row>
    <row r="28053" spans="8:8" x14ac:dyDescent="0.35">
      <c r="H28053" s="1"/>
    </row>
    <row r="28054" spans="8:8" x14ac:dyDescent="0.35">
      <c r="H28054" s="1"/>
    </row>
    <row r="28055" spans="8:8" x14ac:dyDescent="0.35">
      <c r="H28055" s="1"/>
    </row>
    <row r="28056" spans="8:8" x14ac:dyDescent="0.35">
      <c r="H28056" s="1"/>
    </row>
    <row r="28057" spans="8:8" x14ac:dyDescent="0.35">
      <c r="H28057" s="1"/>
    </row>
    <row r="28058" spans="8:8" x14ac:dyDescent="0.35">
      <c r="H28058" s="1"/>
    </row>
    <row r="28059" spans="8:8" x14ac:dyDescent="0.35">
      <c r="H28059" s="1"/>
    </row>
    <row r="28060" spans="8:8" x14ac:dyDescent="0.35">
      <c r="H28060" s="1"/>
    </row>
    <row r="28061" spans="8:8" x14ac:dyDescent="0.35">
      <c r="H28061" s="1"/>
    </row>
    <row r="28062" spans="8:8" x14ac:dyDescent="0.35">
      <c r="H28062" s="1"/>
    </row>
    <row r="28063" spans="8:8" x14ac:dyDescent="0.35">
      <c r="H28063" s="1"/>
    </row>
    <row r="28064" spans="8:8" x14ac:dyDescent="0.35">
      <c r="H28064" s="1"/>
    </row>
    <row r="28065" spans="8:8" x14ac:dyDescent="0.35">
      <c r="H28065" s="1"/>
    </row>
    <row r="28066" spans="8:8" x14ac:dyDescent="0.35">
      <c r="H28066" s="1"/>
    </row>
    <row r="28067" spans="8:8" x14ac:dyDescent="0.35">
      <c r="H28067" s="1"/>
    </row>
    <row r="28068" spans="8:8" x14ac:dyDescent="0.35">
      <c r="H28068" s="1"/>
    </row>
    <row r="28069" spans="8:8" x14ac:dyDescent="0.35">
      <c r="H28069" s="1"/>
    </row>
    <row r="28070" spans="8:8" x14ac:dyDescent="0.35">
      <c r="H28070" s="1"/>
    </row>
    <row r="28071" spans="8:8" x14ac:dyDescent="0.35">
      <c r="H28071" s="1"/>
    </row>
    <row r="28072" spans="8:8" x14ac:dyDescent="0.35">
      <c r="H28072" s="1"/>
    </row>
    <row r="28073" spans="8:8" x14ac:dyDescent="0.35">
      <c r="H28073" s="1"/>
    </row>
    <row r="28074" spans="8:8" x14ac:dyDescent="0.35">
      <c r="H28074" s="1"/>
    </row>
    <row r="28075" spans="8:8" x14ac:dyDescent="0.35">
      <c r="H28075" s="1"/>
    </row>
    <row r="28076" spans="8:8" x14ac:dyDescent="0.35">
      <c r="H28076" s="1"/>
    </row>
    <row r="28077" spans="8:8" x14ac:dyDescent="0.35">
      <c r="H28077" s="1"/>
    </row>
    <row r="28078" spans="8:8" x14ac:dyDescent="0.35">
      <c r="H28078" s="1"/>
    </row>
    <row r="28079" spans="8:8" x14ac:dyDescent="0.35">
      <c r="H28079" s="1"/>
    </row>
    <row r="28080" spans="8:8" x14ac:dyDescent="0.35">
      <c r="H28080" s="1"/>
    </row>
    <row r="28081" spans="8:8" x14ac:dyDescent="0.35">
      <c r="H28081" s="1"/>
    </row>
    <row r="28082" spans="8:8" x14ac:dyDescent="0.35">
      <c r="H28082" s="1"/>
    </row>
    <row r="28083" spans="8:8" x14ac:dyDescent="0.35">
      <c r="H28083" s="1"/>
    </row>
    <row r="28084" spans="8:8" x14ac:dyDescent="0.35">
      <c r="H28084" s="1"/>
    </row>
    <row r="28085" spans="8:8" x14ac:dyDescent="0.35">
      <c r="H28085" s="1"/>
    </row>
    <row r="28086" spans="8:8" x14ac:dyDescent="0.35">
      <c r="H28086" s="1"/>
    </row>
    <row r="28087" spans="8:8" x14ac:dyDescent="0.35">
      <c r="H28087" s="1"/>
    </row>
    <row r="28088" spans="8:8" x14ac:dyDescent="0.35">
      <c r="H28088" s="1"/>
    </row>
    <row r="28089" spans="8:8" x14ac:dyDescent="0.35">
      <c r="H28089" s="1"/>
    </row>
    <row r="28090" spans="8:8" x14ac:dyDescent="0.35">
      <c r="H28090" s="1"/>
    </row>
    <row r="28091" spans="8:8" x14ac:dyDescent="0.35">
      <c r="H28091" s="1"/>
    </row>
    <row r="28092" spans="8:8" x14ac:dyDescent="0.35">
      <c r="H28092" s="1"/>
    </row>
    <row r="28093" spans="8:8" x14ac:dyDescent="0.35">
      <c r="H28093" s="1"/>
    </row>
    <row r="28094" spans="8:8" x14ac:dyDescent="0.35">
      <c r="H28094" s="1"/>
    </row>
    <row r="28095" spans="8:8" x14ac:dyDescent="0.35">
      <c r="H28095" s="1"/>
    </row>
    <row r="28096" spans="8:8" x14ac:dyDescent="0.35">
      <c r="H28096" s="1"/>
    </row>
    <row r="28097" spans="8:8" x14ac:dyDescent="0.35">
      <c r="H28097" s="1"/>
    </row>
    <row r="28098" spans="8:8" x14ac:dyDescent="0.35">
      <c r="H28098" s="1"/>
    </row>
    <row r="28099" spans="8:8" x14ac:dyDescent="0.35">
      <c r="H28099" s="1"/>
    </row>
    <row r="28100" spans="8:8" x14ac:dyDescent="0.35">
      <c r="H28100" s="1"/>
    </row>
    <row r="28101" spans="8:8" x14ac:dyDescent="0.35">
      <c r="H28101" s="1"/>
    </row>
    <row r="28102" spans="8:8" x14ac:dyDescent="0.35">
      <c r="H28102" s="1"/>
    </row>
    <row r="28103" spans="8:8" x14ac:dyDescent="0.35">
      <c r="H28103" s="1"/>
    </row>
    <row r="28104" spans="8:8" x14ac:dyDescent="0.35">
      <c r="H28104" s="1"/>
    </row>
    <row r="28105" spans="8:8" x14ac:dyDescent="0.35">
      <c r="H28105" s="1"/>
    </row>
    <row r="28106" spans="8:8" x14ac:dyDescent="0.35">
      <c r="H28106" s="1"/>
    </row>
    <row r="28107" spans="8:8" x14ac:dyDescent="0.35">
      <c r="H28107" s="1"/>
    </row>
    <row r="28108" spans="8:8" x14ac:dyDescent="0.35">
      <c r="H28108" s="1"/>
    </row>
    <row r="28109" spans="8:8" x14ac:dyDescent="0.35">
      <c r="H28109" s="1"/>
    </row>
    <row r="28110" spans="8:8" x14ac:dyDescent="0.35">
      <c r="H28110" s="1"/>
    </row>
    <row r="28111" spans="8:8" x14ac:dyDescent="0.35">
      <c r="H28111" s="1"/>
    </row>
    <row r="28112" spans="8:8" x14ac:dyDescent="0.35">
      <c r="H28112" s="1"/>
    </row>
    <row r="28113" spans="8:8" x14ac:dyDescent="0.35">
      <c r="H28113" s="1"/>
    </row>
    <row r="28114" spans="8:8" x14ac:dyDescent="0.35">
      <c r="H28114" s="1"/>
    </row>
    <row r="28115" spans="8:8" x14ac:dyDescent="0.35">
      <c r="H28115" s="1"/>
    </row>
    <row r="28116" spans="8:8" x14ac:dyDescent="0.35">
      <c r="H28116" s="1"/>
    </row>
    <row r="28117" spans="8:8" x14ac:dyDescent="0.35">
      <c r="H28117" s="1"/>
    </row>
    <row r="28118" spans="8:8" x14ac:dyDescent="0.35">
      <c r="H28118" s="1"/>
    </row>
    <row r="28119" spans="8:8" x14ac:dyDescent="0.35">
      <c r="H28119" s="1"/>
    </row>
    <row r="28120" spans="8:8" x14ac:dyDescent="0.35">
      <c r="H28120" s="1"/>
    </row>
    <row r="28121" spans="8:8" x14ac:dyDescent="0.35">
      <c r="H28121" s="1"/>
    </row>
    <row r="28122" spans="8:8" x14ac:dyDescent="0.35">
      <c r="H28122" s="1"/>
    </row>
    <row r="28123" spans="8:8" x14ac:dyDescent="0.35">
      <c r="H28123" s="1"/>
    </row>
    <row r="28124" spans="8:8" x14ac:dyDescent="0.35">
      <c r="H28124" s="1"/>
    </row>
    <row r="28125" spans="8:8" x14ac:dyDescent="0.35">
      <c r="H28125" s="1"/>
    </row>
    <row r="28126" spans="8:8" x14ac:dyDescent="0.35">
      <c r="H28126" s="1"/>
    </row>
    <row r="28127" spans="8:8" x14ac:dyDescent="0.35">
      <c r="H28127" s="1"/>
    </row>
    <row r="28128" spans="8:8" x14ac:dyDescent="0.35">
      <c r="H28128" s="1"/>
    </row>
    <row r="28129" spans="8:8" x14ac:dyDescent="0.35">
      <c r="H28129" s="1"/>
    </row>
    <row r="28130" spans="8:8" x14ac:dyDescent="0.35">
      <c r="H28130" s="1"/>
    </row>
    <row r="28131" spans="8:8" x14ac:dyDescent="0.35">
      <c r="H28131" s="1"/>
    </row>
    <row r="28132" spans="8:8" x14ac:dyDescent="0.35">
      <c r="H28132" s="1"/>
    </row>
    <row r="28133" spans="8:8" x14ac:dyDescent="0.35">
      <c r="H28133" s="1"/>
    </row>
    <row r="28134" spans="8:8" x14ac:dyDescent="0.35">
      <c r="H28134" s="1"/>
    </row>
    <row r="28135" spans="8:8" x14ac:dyDescent="0.35">
      <c r="H28135" s="1"/>
    </row>
    <row r="28136" spans="8:8" x14ac:dyDescent="0.35">
      <c r="H28136" s="1"/>
    </row>
    <row r="28137" spans="8:8" x14ac:dyDescent="0.35">
      <c r="H28137" s="1"/>
    </row>
    <row r="28138" spans="8:8" x14ac:dyDescent="0.35">
      <c r="H28138" s="1"/>
    </row>
    <row r="28139" spans="8:8" x14ac:dyDescent="0.35">
      <c r="H28139" s="1"/>
    </row>
    <row r="28140" spans="8:8" x14ac:dyDescent="0.35">
      <c r="H28140" s="1"/>
    </row>
    <row r="28141" spans="8:8" x14ac:dyDescent="0.35">
      <c r="H28141" s="1"/>
    </row>
    <row r="28142" spans="8:8" x14ac:dyDescent="0.35">
      <c r="H28142" s="1"/>
    </row>
    <row r="28143" spans="8:8" x14ac:dyDescent="0.35">
      <c r="H28143" s="1"/>
    </row>
    <row r="28144" spans="8:8" x14ac:dyDescent="0.35">
      <c r="H28144" s="1"/>
    </row>
    <row r="28145" spans="8:8" x14ac:dyDescent="0.35">
      <c r="H28145" s="1"/>
    </row>
    <row r="28146" spans="8:8" x14ac:dyDescent="0.35">
      <c r="H28146" s="1"/>
    </row>
    <row r="28147" spans="8:8" x14ac:dyDescent="0.35">
      <c r="H28147" s="1"/>
    </row>
    <row r="28148" spans="8:8" x14ac:dyDescent="0.35">
      <c r="H28148" s="1"/>
    </row>
    <row r="28149" spans="8:8" x14ac:dyDescent="0.35">
      <c r="H28149" s="1"/>
    </row>
    <row r="28150" spans="8:8" x14ac:dyDescent="0.35">
      <c r="H28150" s="1"/>
    </row>
    <row r="28151" spans="8:8" x14ac:dyDescent="0.35">
      <c r="H28151" s="1"/>
    </row>
    <row r="28152" spans="8:8" x14ac:dyDescent="0.35">
      <c r="H28152" s="1"/>
    </row>
    <row r="28153" spans="8:8" x14ac:dyDescent="0.35">
      <c r="H28153" s="1"/>
    </row>
    <row r="28154" spans="8:8" x14ac:dyDescent="0.35">
      <c r="H28154" s="1"/>
    </row>
    <row r="28155" spans="8:8" x14ac:dyDescent="0.35">
      <c r="H28155" s="1"/>
    </row>
    <row r="28156" spans="8:8" x14ac:dyDescent="0.35">
      <c r="H28156" s="1"/>
    </row>
    <row r="28157" spans="8:8" x14ac:dyDescent="0.35">
      <c r="H28157" s="1"/>
    </row>
    <row r="28158" spans="8:8" x14ac:dyDescent="0.35">
      <c r="H28158" s="1"/>
    </row>
    <row r="28159" spans="8:8" x14ac:dyDescent="0.35">
      <c r="H28159" s="1"/>
    </row>
    <row r="28160" spans="8:8" x14ac:dyDescent="0.35">
      <c r="H28160" s="1"/>
    </row>
    <row r="28161" spans="8:8" x14ac:dyDescent="0.35">
      <c r="H28161" s="1"/>
    </row>
    <row r="28162" spans="8:8" x14ac:dyDescent="0.35">
      <c r="H28162" s="1"/>
    </row>
    <row r="28163" spans="8:8" x14ac:dyDescent="0.35">
      <c r="H28163" s="1"/>
    </row>
    <row r="28164" spans="8:8" x14ac:dyDescent="0.35">
      <c r="H28164" s="1"/>
    </row>
    <row r="28165" spans="8:8" x14ac:dyDescent="0.35">
      <c r="H28165" s="1"/>
    </row>
    <row r="28166" spans="8:8" x14ac:dyDescent="0.35">
      <c r="H28166" s="1"/>
    </row>
    <row r="28167" spans="8:8" x14ac:dyDescent="0.35">
      <c r="H28167" s="1"/>
    </row>
    <row r="28168" spans="8:8" x14ac:dyDescent="0.35">
      <c r="H28168" s="1"/>
    </row>
    <row r="28169" spans="8:8" x14ac:dyDescent="0.35">
      <c r="H28169" s="1"/>
    </row>
    <row r="28170" spans="8:8" x14ac:dyDescent="0.35">
      <c r="H28170" s="1"/>
    </row>
    <row r="28171" spans="8:8" x14ac:dyDescent="0.35">
      <c r="H28171" s="1"/>
    </row>
    <row r="28172" spans="8:8" x14ac:dyDescent="0.35">
      <c r="H28172" s="1"/>
    </row>
    <row r="28173" spans="8:8" x14ac:dyDescent="0.35">
      <c r="H28173" s="1"/>
    </row>
    <row r="28174" spans="8:8" x14ac:dyDescent="0.35">
      <c r="H28174" s="1"/>
    </row>
    <row r="28175" spans="8:8" x14ac:dyDescent="0.35">
      <c r="H28175" s="1"/>
    </row>
    <row r="28176" spans="8:8" x14ac:dyDescent="0.35">
      <c r="H28176" s="1"/>
    </row>
    <row r="28177" spans="8:8" x14ac:dyDescent="0.35">
      <c r="H28177" s="1"/>
    </row>
    <row r="28178" spans="8:8" x14ac:dyDescent="0.35">
      <c r="H28178" s="1"/>
    </row>
    <row r="28179" spans="8:8" x14ac:dyDescent="0.35">
      <c r="H28179" s="1"/>
    </row>
    <row r="28180" spans="8:8" x14ac:dyDescent="0.35">
      <c r="H28180" s="1"/>
    </row>
    <row r="28181" spans="8:8" x14ac:dyDescent="0.35">
      <c r="H28181" s="1"/>
    </row>
    <row r="28182" spans="8:8" x14ac:dyDescent="0.35">
      <c r="H28182" s="1"/>
    </row>
    <row r="28183" spans="8:8" x14ac:dyDescent="0.35">
      <c r="H28183" s="1"/>
    </row>
    <row r="28184" spans="8:8" x14ac:dyDescent="0.35">
      <c r="H28184" s="1"/>
    </row>
    <row r="28185" spans="8:8" x14ac:dyDescent="0.35">
      <c r="H28185" s="1"/>
    </row>
    <row r="28186" spans="8:8" x14ac:dyDescent="0.35">
      <c r="H28186" s="1"/>
    </row>
    <row r="28187" spans="8:8" x14ac:dyDescent="0.35">
      <c r="H28187" s="1"/>
    </row>
    <row r="28188" spans="8:8" x14ac:dyDescent="0.35">
      <c r="H28188" s="1"/>
    </row>
    <row r="28189" spans="8:8" x14ac:dyDescent="0.35">
      <c r="H28189" s="1"/>
    </row>
    <row r="28190" spans="8:8" x14ac:dyDescent="0.35">
      <c r="H28190" s="1"/>
    </row>
    <row r="28191" spans="8:8" x14ac:dyDescent="0.35">
      <c r="H28191" s="1"/>
    </row>
    <row r="28192" spans="8:8" x14ac:dyDescent="0.35">
      <c r="H28192" s="1"/>
    </row>
    <row r="28193" spans="8:8" x14ac:dyDescent="0.35">
      <c r="H28193" s="1"/>
    </row>
    <row r="28194" spans="8:8" x14ac:dyDescent="0.35">
      <c r="H28194" s="1"/>
    </row>
    <row r="28195" spans="8:8" x14ac:dyDescent="0.35">
      <c r="H28195" s="1"/>
    </row>
    <row r="28196" spans="8:8" x14ac:dyDescent="0.35">
      <c r="H28196" s="1"/>
    </row>
    <row r="28197" spans="8:8" x14ac:dyDescent="0.35">
      <c r="H28197" s="1"/>
    </row>
    <row r="28198" spans="8:8" x14ac:dyDescent="0.35">
      <c r="H28198" s="1"/>
    </row>
    <row r="28199" spans="8:8" x14ac:dyDescent="0.35">
      <c r="H28199" s="1"/>
    </row>
    <row r="28200" spans="8:8" x14ac:dyDescent="0.35">
      <c r="H28200" s="1"/>
    </row>
    <row r="28201" spans="8:8" x14ac:dyDescent="0.35">
      <c r="H28201" s="1"/>
    </row>
    <row r="28202" spans="8:8" x14ac:dyDescent="0.35">
      <c r="H28202" s="1"/>
    </row>
    <row r="28203" spans="8:8" x14ac:dyDescent="0.35">
      <c r="H28203" s="1"/>
    </row>
    <row r="28204" spans="8:8" x14ac:dyDescent="0.35">
      <c r="H28204" s="1"/>
    </row>
    <row r="28205" spans="8:8" x14ac:dyDescent="0.35">
      <c r="H28205" s="1"/>
    </row>
    <row r="28206" spans="8:8" x14ac:dyDescent="0.35">
      <c r="H28206" s="1"/>
    </row>
    <row r="28207" spans="8:8" x14ac:dyDescent="0.35">
      <c r="H28207" s="1"/>
    </row>
    <row r="28208" spans="8:8" x14ac:dyDescent="0.35">
      <c r="H28208" s="1"/>
    </row>
    <row r="28209" spans="8:8" x14ac:dyDescent="0.35">
      <c r="H28209" s="1"/>
    </row>
    <row r="28210" spans="8:8" x14ac:dyDescent="0.35">
      <c r="H28210" s="1"/>
    </row>
    <row r="28211" spans="8:8" x14ac:dyDescent="0.35">
      <c r="H28211" s="1"/>
    </row>
    <row r="28212" spans="8:8" x14ac:dyDescent="0.35">
      <c r="H28212" s="1"/>
    </row>
    <row r="28213" spans="8:8" x14ac:dyDescent="0.35">
      <c r="H28213" s="1"/>
    </row>
    <row r="28214" spans="8:8" x14ac:dyDescent="0.35">
      <c r="H28214" s="1"/>
    </row>
    <row r="28215" spans="8:8" x14ac:dyDescent="0.35">
      <c r="H28215" s="1"/>
    </row>
    <row r="28216" spans="8:8" x14ac:dyDescent="0.35">
      <c r="H28216" s="1"/>
    </row>
    <row r="28217" spans="8:8" x14ac:dyDescent="0.35">
      <c r="H28217" s="1"/>
    </row>
    <row r="28218" spans="8:8" x14ac:dyDescent="0.35">
      <c r="H28218" s="1"/>
    </row>
    <row r="28219" spans="8:8" x14ac:dyDescent="0.35">
      <c r="H28219" s="1"/>
    </row>
    <row r="28220" spans="8:8" x14ac:dyDescent="0.35">
      <c r="H28220" s="1"/>
    </row>
    <row r="28221" spans="8:8" x14ac:dyDescent="0.35">
      <c r="H28221" s="1"/>
    </row>
    <row r="28222" spans="8:8" x14ac:dyDescent="0.35">
      <c r="H28222" s="1"/>
    </row>
    <row r="28223" spans="8:8" x14ac:dyDescent="0.35">
      <c r="H28223" s="1"/>
    </row>
    <row r="28224" spans="8:8" x14ac:dyDescent="0.35">
      <c r="H28224" s="1"/>
    </row>
    <row r="28225" spans="8:8" x14ac:dyDescent="0.35">
      <c r="H28225" s="1"/>
    </row>
    <row r="28226" spans="8:8" x14ac:dyDescent="0.35">
      <c r="H28226" s="1"/>
    </row>
    <row r="28227" spans="8:8" x14ac:dyDescent="0.35">
      <c r="H28227" s="1"/>
    </row>
    <row r="28228" spans="8:8" x14ac:dyDescent="0.35">
      <c r="H28228" s="1"/>
    </row>
    <row r="28229" spans="8:8" x14ac:dyDescent="0.35">
      <c r="H28229" s="1"/>
    </row>
    <row r="28230" spans="8:8" x14ac:dyDescent="0.35">
      <c r="H28230" s="1"/>
    </row>
    <row r="28231" spans="8:8" x14ac:dyDescent="0.35">
      <c r="H28231" s="1"/>
    </row>
    <row r="28232" spans="8:8" x14ac:dyDescent="0.35">
      <c r="H28232" s="1"/>
    </row>
    <row r="28233" spans="8:8" x14ac:dyDescent="0.35">
      <c r="H28233" s="1"/>
    </row>
    <row r="28234" spans="8:8" x14ac:dyDescent="0.35">
      <c r="H28234" s="1"/>
    </row>
    <row r="28235" spans="8:8" x14ac:dyDescent="0.35">
      <c r="H28235" s="1"/>
    </row>
    <row r="28236" spans="8:8" x14ac:dyDescent="0.35">
      <c r="H28236" s="1"/>
    </row>
    <row r="28237" spans="8:8" x14ac:dyDescent="0.35">
      <c r="H28237" s="1"/>
    </row>
    <row r="28238" spans="8:8" x14ac:dyDescent="0.35">
      <c r="H28238" s="1"/>
    </row>
    <row r="28239" spans="8:8" x14ac:dyDescent="0.35">
      <c r="H28239" s="1"/>
    </row>
    <row r="28240" spans="8:8" x14ac:dyDescent="0.35">
      <c r="H28240" s="1"/>
    </row>
    <row r="28241" spans="8:8" x14ac:dyDescent="0.35">
      <c r="H28241" s="1"/>
    </row>
    <row r="28242" spans="8:8" x14ac:dyDescent="0.35">
      <c r="H28242" s="1"/>
    </row>
    <row r="28243" spans="8:8" x14ac:dyDescent="0.35">
      <c r="H28243" s="1"/>
    </row>
    <row r="28244" spans="8:8" x14ac:dyDescent="0.35">
      <c r="H28244" s="1"/>
    </row>
    <row r="28245" spans="8:8" x14ac:dyDescent="0.35">
      <c r="H28245" s="1"/>
    </row>
    <row r="28246" spans="8:8" x14ac:dyDescent="0.35">
      <c r="H28246" s="1"/>
    </row>
    <row r="28247" spans="8:8" x14ac:dyDescent="0.35">
      <c r="H28247" s="1"/>
    </row>
    <row r="28248" spans="8:8" x14ac:dyDescent="0.35">
      <c r="H28248" s="1"/>
    </row>
    <row r="28249" spans="8:8" x14ac:dyDescent="0.35">
      <c r="H28249" s="1"/>
    </row>
    <row r="28250" spans="8:8" x14ac:dyDescent="0.35">
      <c r="H28250" s="1"/>
    </row>
    <row r="28251" spans="8:8" x14ac:dyDescent="0.35">
      <c r="H28251" s="1"/>
    </row>
    <row r="28252" spans="8:8" x14ac:dyDescent="0.35">
      <c r="H28252" s="1"/>
    </row>
    <row r="28253" spans="8:8" x14ac:dyDescent="0.35">
      <c r="H28253" s="1"/>
    </row>
    <row r="28254" spans="8:8" x14ac:dyDescent="0.35">
      <c r="H28254" s="1"/>
    </row>
    <row r="28255" spans="8:8" x14ac:dyDescent="0.35">
      <c r="H28255" s="1"/>
    </row>
    <row r="28256" spans="8:8" x14ac:dyDescent="0.35">
      <c r="H28256" s="1"/>
    </row>
    <row r="28257" spans="8:8" x14ac:dyDescent="0.35">
      <c r="H28257" s="1"/>
    </row>
    <row r="28258" spans="8:8" x14ac:dyDescent="0.35">
      <c r="H28258" s="1"/>
    </row>
    <row r="28259" spans="8:8" x14ac:dyDescent="0.35">
      <c r="H28259" s="1"/>
    </row>
    <row r="28260" spans="8:8" x14ac:dyDescent="0.35">
      <c r="H28260" s="1"/>
    </row>
    <row r="28261" spans="8:8" x14ac:dyDescent="0.35">
      <c r="H28261" s="1"/>
    </row>
    <row r="28262" spans="8:8" x14ac:dyDescent="0.35">
      <c r="H28262" s="1"/>
    </row>
    <row r="28263" spans="8:8" x14ac:dyDescent="0.35">
      <c r="H28263" s="1"/>
    </row>
    <row r="28264" spans="8:8" x14ac:dyDescent="0.35">
      <c r="H28264" s="1"/>
    </row>
    <row r="28265" spans="8:8" x14ac:dyDescent="0.35">
      <c r="H28265" s="1"/>
    </row>
    <row r="28266" spans="8:8" x14ac:dyDescent="0.35">
      <c r="H28266" s="1"/>
    </row>
    <row r="28267" spans="8:8" x14ac:dyDescent="0.35">
      <c r="H28267" s="1"/>
    </row>
    <row r="28268" spans="8:8" x14ac:dyDescent="0.35">
      <c r="H28268" s="1"/>
    </row>
    <row r="28269" spans="8:8" x14ac:dyDescent="0.35">
      <c r="H28269" s="1"/>
    </row>
    <row r="28270" spans="8:8" x14ac:dyDescent="0.35">
      <c r="H28270" s="1"/>
    </row>
    <row r="28271" spans="8:8" x14ac:dyDescent="0.35">
      <c r="H28271" s="1"/>
    </row>
    <row r="28272" spans="8:8" x14ac:dyDescent="0.35">
      <c r="H28272" s="1"/>
    </row>
    <row r="28273" spans="8:8" x14ac:dyDescent="0.35">
      <c r="H28273" s="1"/>
    </row>
    <row r="28274" spans="8:8" x14ac:dyDescent="0.35">
      <c r="H28274" s="1"/>
    </row>
    <row r="28275" spans="8:8" x14ac:dyDescent="0.35">
      <c r="H28275" s="1"/>
    </row>
    <row r="28276" spans="8:8" x14ac:dyDescent="0.35">
      <c r="H28276" s="1"/>
    </row>
    <row r="28277" spans="8:8" x14ac:dyDescent="0.35">
      <c r="H28277" s="1"/>
    </row>
    <row r="28278" spans="8:8" x14ac:dyDescent="0.35">
      <c r="H28278" s="1"/>
    </row>
    <row r="28279" spans="8:8" x14ac:dyDescent="0.35">
      <c r="H28279" s="1"/>
    </row>
    <row r="28280" spans="8:8" x14ac:dyDescent="0.35">
      <c r="H28280" s="1"/>
    </row>
    <row r="28281" spans="8:8" x14ac:dyDescent="0.35">
      <c r="H28281" s="1"/>
    </row>
    <row r="28282" spans="8:8" x14ac:dyDescent="0.35">
      <c r="H28282" s="1"/>
    </row>
    <row r="28283" spans="8:8" x14ac:dyDescent="0.35">
      <c r="H28283" s="1"/>
    </row>
    <row r="28284" spans="8:8" x14ac:dyDescent="0.35">
      <c r="H28284" s="1"/>
    </row>
    <row r="28285" spans="8:8" x14ac:dyDescent="0.35">
      <c r="H28285" s="1"/>
    </row>
    <row r="28286" spans="8:8" x14ac:dyDescent="0.35">
      <c r="H28286" s="1"/>
    </row>
    <row r="28287" spans="8:8" x14ac:dyDescent="0.35">
      <c r="H28287" s="1"/>
    </row>
    <row r="28288" spans="8:8" x14ac:dyDescent="0.35">
      <c r="H28288" s="1"/>
    </row>
    <row r="28289" spans="8:8" x14ac:dyDescent="0.35">
      <c r="H28289" s="1"/>
    </row>
    <row r="28290" spans="8:8" x14ac:dyDescent="0.35">
      <c r="H28290" s="1"/>
    </row>
    <row r="28291" spans="8:8" x14ac:dyDescent="0.35">
      <c r="H28291" s="1"/>
    </row>
    <row r="28292" spans="8:8" x14ac:dyDescent="0.35">
      <c r="H28292" s="1"/>
    </row>
    <row r="28293" spans="8:8" x14ac:dyDescent="0.35">
      <c r="H28293" s="1"/>
    </row>
    <row r="28294" spans="8:8" x14ac:dyDescent="0.35">
      <c r="H28294" s="1"/>
    </row>
    <row r="28295" spans="8:8" x14ac:dyDescent="0.35">
      <c r="H28295" s="1"/>
    </row>
    <row r="28296" spans="8:8" x14ac:dyDescent="0.35">
      <c r="H28296" s="1"/>
    </row>
    <row r="28297" spans="8:8" x14ac:dyDescent="0.35">
      <c r="H28297" s="1"/>
    </row>
    <row r="28298" spans="8:8" x14ac:dyDescent="0.35">
      <c r="H28298" s="1"/>
    </row>
    <row r="28299" spans="8:8" x14ac:dyDescent="0.35">
      <c r="H28299" s="1"/>
    </row>
    <row r="28300" spans="8:8" x14ac:dyDescent="0.35">
      <c r="H28300" s="1"/>
    </row>
    <row r="28301" spans="8:8" x14ac:dyDescent="0.35">
      <c r="H28301" s="1"/>
    </row>
    <row r="28302" spans="8:8" x14ac:dyDescent="0.35">
      <c r="H28302" s="1"/>
    </row>
    <row r="28303" spans="8:8" x14ac:dyDescent="0.35">
      <c r="H28303" s="1"/>
    </row>
    <row r="28304" spans="8:8" x14ac:dyDescent="0.35">
      <c r="H28304" s="1"/>
    </row>
    <row r="28305" spans="8:8" x14ac:dyDescent="0.35">
      <c r="H28305" s="1"/>
    </row>
    <row r="28306" spans="8:8" x14ac:dyDescent="0.35">
      <c r="H28306" s="1"/>
    </row>
    <row r="28307" spans="8:8" x14ac:dyDescent="0.35">
      <c r="H28307" s="1"/>
    </row>
    <row r="28308" spans="8:8" x14ac:dyDescent="0.35">
      <c r="H28308" s="1"/>
    </row>
    <row r="28309" spans="8:8" x14ac:dyDescent="0.35">
      <c r="H28309" s="1"/>
    </row>
    <row r="28310" spans="8:8" x14ac:dyDescent="0.35">
      <c r="H28310" s="1"/>
    </row>
    <row r="28311" spans="8:8" x14ac:dyDescent="0.35">
      <c r="H28311" s="1"/>
    </row>
    <row r="28312" spans="8:8" x14ac:dyDescent="0.35">
      <c r="H28312" s="1"/>
    </row>
    <row r="28313" spans="8:8" x14ac:dyDescent="0.35">
      <c r="H28313" s="1"/>
    </row>
    <row r="28314" spans="8:8" x14ac:dyDescent="0.35">
      <c r="H28314" s="1"/>
    </row>
    <row r="28315" spans="8:8" x14ac:dyDescent="0.35">
      <c r="H28315" s="1"/>
    </row>
    <row r="28316" spans="8:8" x14ac:dyDescent="0.35">
      <c r="H28316" s="1"/>
    </row>
    <row r="28317" spans="8:8" x14ac:dyDescent="0.35">
      <c r="H28317" s="1"/>
    </row>
    <row r="28318" spans="8:8" x14ac:dyDescent="0.35">
      <c r="H28318" s="1"/>
    </row>
    <row r="28319" spans="8:8" x14ac:dyDescent="0.35">
      <c r="H28319" s="1"/>
    </row>
    <row r="28320" spans="8:8" x14ac:dyDescent="0.35">
      <c r="H28320" s="1"/>
    </row>
    <row r="28321" spans="8:8" x14ac:dyDescent="0.35">
      <c r="H28321" s="1"/>
    </row>
    <row r="28322" spans="8:8" x14ac:dyDescent="0.35">
      <c r="H28322" s="1"/>
    </row>
    <row r="28323" spans="8:8" x14ac:dyDescent="0.35">
      <c r="H28323" s="1"/>
    </row>
    <row r="28324" spans="8:8" x14ac:dyDescent="0.35">
      <c r="H28324" s="1"/>
    </row>
    <row r="28325" spans="8:8" x14ac:dyDescent="0.35">
      <c r="H28325" s="1"/>
    </row>
    <row r="28326" spans="8:8" x14ac:dyDescent="0.35">
      <c r="H28326" s="1"/>
    </row>
    <row r="28327" spans="8:8" x14ac:dyDescent="0.35">
      <c r="H28327" s="1"/>
    </row>
    <row r="28328" spans="8:8" x14ac:dyDescent="0.35">
      <c r="H28328" s="1"/>
    </row>
    <row r="28329" spans="8:8" x14ac:dyDescent="0.35">
      <c r="H28329" s="1"/>
    </row>
    <row r="28330" spans="8:8" x14ac:dyDescent="0.35">
      <c r="H28330" s="1"/>
    </row>
    <row r="28331" spans="8:8" x14ac:dyDescent="0.35">
      <c r="H28331" s="1"/>
    </row>
    <row r="28332" spans="8:8" x14ac:dyDescent="0.35">
      <c r="H28332" s="1"/>
    </row>
    <row r="28333" spans="8:8" x14ac:dyDescent="0.35">
      <c r="H28333" s="1"/>
    </row>
    <row r="28334" spans="8:8" x14ac:dyDescent="0.35">
      <c r="H28334" s="1"/>
    </row>
    <row r="28335" spans="8:8" x14ac:dyDescent="0.35">
      <c r="H28335" s="1"/>
    </row>
    <row r="28336" spans="8:8" x14ac:dyDescent="0.35">
      <c r="H28336" s="1"/>
    </row>
    <row r="28337" spans="8:8" x14ac:dyDescent="0.35">
      <c r="H28337" s="1"/>
    </row>
    <row r="28338" spans="8:8" x14ac:dyDescent="0.35">
      <c r="H28338" s="1"/>
    </row>
    <row r="28339" spans="8:8" x14ac:dyDescent="0.35">
      <c r="H28339" s="1"/>
    </row>
    <row r="28340" spans="8:8" x14ac:dyDescent="0.35">
      <c r="H28340" s="1"/>
    </row>
    <row r="28341" spans="8:8" x14ac:dyDescent="0.35">
      <c r="H28341" s="1"/>
    </row>
    <row r="28342" spans="8:8" x14ac:dyDescent="0.35">
      <c r="H28342" s="1"/>
    </row>
    <row r="28343" spans="8:8" x14ac:dyDescent="0.35">
      <c r="H28343" s="1"/>
    </row>
    <row r="28344" spans="8:8" x14ac:dyDescent="0.35">
      <c r="H28344" s="1"/>
    </row>
    <row r="28345" spans="8:8" x14ac:dyDescent="0.35">
      <c r="H28345" s="1"/>
    </row>
    <row r="28346" spans="8:8" x14ac:dyDescent="0.35">
      <c r="H28346" s="1"/>
    </row>
    <row r="28347" spans="8:8" x14ac:dyDescent="0.35">
      <c r="H28347" s="1"/>
    </row>
    <row r="28348" spans="8:8" x14ac:dyDescent="0.35">
      <c r="H28348" s="1"/>
    </row>
    <row r="28349" spans="8:8" x14ac:dyDescent="0.35">
      <c r="H28349" s="1"/>
    </row>
    <row r="28350" spans="8:8" x14ac:dyDescent="0.35">
      <c r="H28350" s="1"/>
    </row>
    <row r="28351" spans="8:8" x14ac:dyDescent="0.35">
      <c r="H28351" s="1"/>
    </row>
    <row r="28352" spans="8:8" x14ac:dyDescent="0.35">
      <c r="H28352" s="1"/>
    </row>
    <row r="28353" spans="8:8" x14ac:dyDescent="0.35">
      <c r="H28353" s="1"/>
    </row>
    <row r="28354" spans="8:8" x14ac:dyDescent="0.35">
      <c r="H28354" s="1"/>
    </row>
    <row r="28355" spans="8:8" x14ac:dyDescent="0.35">
      <c r="H28355" s="1"/>
    </row>
    <row r="28356" spans="8:8" x14ac:dyDescent="0.35">
      <c r="H28356" s="1"/>
    </row>
    <row r="28357" spans="8:8" x14ac:dyDescent="0.35">
      <c r="H28357" s="1"/>
    </row>
    <row r="28358" spans="8:8" x14ac:dyDescent="0.35">
      <c r="H28358" s="1"/>
    </row>
    <row r="28359" spans="8:8" x14ac:dyDescent="0.35">
      <c r="H28359" s="1"/>
    </row>
    <row r="28360" spans="8:8" x14ac:dyDescent="0.35">
      <c r="H28360" s="1"/>
    </row>
    <row r="28361" spans="8:8" x14ac:dyDescent="0.35">
      <c r="H28361" s="1"/>
    </row>
    <row r="28362" spans="8:8" x14ac:dyDescent="0.35">
      <c r="H28362" s="1"/>
    </row>
    <row r="28363" spans="8:8" x14ac:dyDescent="0.35">
      <c r="H28363" s="1"/>
    </row>
    <row r="28364" spans="8:8" x14ac:dyDescent="0.35">
      <c r="H28364" s="1"/>
    </row>
    <row r="28365" spans="8:8" x14ac:dyDescent="0.35">
      <c r="H28365" s="1"/>
    </row>
    <row r="28366" spans="8:8" x14ac:dyDescent="0.35">
      <c r="H28366" s="1"/>
    </row>
    <row r="28367" spans="8:8" x14ac:dyDescent="0.35">
      <c r="H28367" s="1"/>
    </row>
    <row r="28368" spans="8:8" x14ac:dyDescent="0.35">
      <c r="H28368" s="1"/>
    </row>
    <row r="28369" spans="8:8" x14ac:dyDescent="0.35">
      <c r="H28369" s="1"/>
    </row>
    <row r="28370" spans="8:8" x14ac:dyDescent="0.35">
      <c r="H28370" s="1"/>
    </row>
    <row r="28371" spans="8:8" x14ac:dyDescent="0.35">
      <c r="H28371" s="1"/>
    </row>
    <row r="28372" spans="8:8" x14ac:dyDescent="0.35">
      <c r="H28372" s="1"/>
    </row>
    <row r="28373" spans="8:8" x14ac:dyDescent="0.35">
      <c r="H28373" s="1"/>
    </row>
    <row r="28374" spans="8:8" x14ac:dyDescent="0.35">
      <c r="H28374" s="1"/>
    </row>
    <row r="28375" spans="8:8" x14ac:dyDescent="0.35">
      <c r="H28375" s="1"/>
    </row>
    <row r="28376" spans="8:8" x14ac:dyDescent="0.35">
      <c r="H28376" s="1"/>
    </row>
    <row r="28377" spans="8:8" x14ac:dyDescent="0.35">
      <c r="H28377" s="1"/>
    </row>
    <row r="28378" spans="8:8" x14ac:dyDescent="0.35">
      <c r="H28378" s="1"/>
    </row>
    <row r="28379" spans="8:8" x14ac:dyDescent="0.35">
      <c r="H28379" s="1"/>
    </row>
    <row r="28380" spans="8:8" x14ac:dyDescent="0.35">
      <c r="H28380" s="1"/>
    </row>
    <row r="28381" spans="8:8" x14ac:dyDescent="0.35">
      <c r="H28381" s="1"/>
    </row>
    <row r="28382" spans="8:8" x14ac:dyDescent="0.35">
      <c r="H28382" s="1"/>
    </row>
    <row r="28383" spans="8:8" x14ac:dyDescent="0.35">
      <c r="H28383" s="1"/>
    </row>
    <row r="28384" spans="8:8" x14ac:dyDescent="0.35">
      <c r="H28384" s="1"/>
    </row>
    <row r="28385" spans="8:8" x14ac:dyDescent="0.35">
      <c r="H28385" s="1"/>
    </row>
    <row r="28386" spans="8:8" x14ac:dyDescent="0.35">
      <c r="H28386" s="1"/>
    </row>
    <row r="28387" spans="8:8" x14ac:dyDescent="0.35">
      <c r="H28387" s="1"/>
    </row>
    <row r="28388" spans="8:8" x14ac:dyDescent="0.35">
      <c r="H28388" s="1"/>
    </row>
    <row r="28389" spans="8:8" x14ac:dyDescent="0.35">
      <c r="H28389" s="1"/>
    </row>
    <row r="28390" spans="8:8" x14ac:dyDescent="0.35">
      <c r="H28390" s="1"/>
    </row>
    <row r="28391" spans="8:8" x14ac:dyDescent="0.35">
      <c r="H28391" s="1"/>
    </row>
    <row r="28392" spans="8:8" x14ac:dyDescent="0.35">
      <c r="H28392" s="1"/>
    </row>
    <row r="28393" spans="8:8" x14ac:dyDescent="0.35">
      <c r="H28393" s="1"/>
    </row>
    <row r="28394" spans="8:8" x14ac:dyDescent="0.35">
      <c r="H28394" s="1"/>
    </row>
    <row r="28395" spans="8:8" x14ac:dyDescent="0.35">
      <c r="H28395" s="1"/>
    </row>
    <row r="28396" spans="8:8" x14ac:dyDescent="0.35">
      <c r="H28396" s="1"/>
    </row>
    <row r="28397" spans="8:8" x14ac:dyDescent="0.35">
      <c r="H28397" s="1"/>
    </row>
    <row r="28398" spans="8:8" x14ac:dyDescent="0.35">
      <c r="H28398" s="1"/>
    </row>
    <row r="28399" spans="8:8" x14ac:dyDescent="0.35">
      <c r="H28399" s="1"/>
    </row>
    <row r="28400" spans="8:8" x14ac:dyDescent="0.35">
      <c r="H28400" s="1"/>
    </row>
    <row r="28401" spans="8:8" x14ac:dyDescent="0.35">
      <c r="H28401" s="1"/>
    </row>
    <row r="28402" spans="8:8" x14ac:dyDescent="0.35">
      <c r="H28402" s="1"/>
    </row>
    <row r="28403" spans="8:8" x14ac:dyDescent="0.35">
      <c r="H28403" s="1"/>
    </row>
    <row r="28404" spans="8:8" x14ac:dyDescent="0.35">
      <c r="H28404" s="1"/>
    </row>
    <row r="28405" spans="8:8" x14ac:dyDescent="0.35">
      <c r="H28405" s="1"/>
    </row>
    <row r="28406" spans="8:8" x14ac:dyDescent="0.35">
      <c r="H28406" s="1"/>
    </row>
    <row r="28407" spans="8:8" x14ac:dyDescent="0.35">
      <c r="H28407" s="1"/>
    </row>
    <row r="28408" spans="8:8" x14ac:dyDescent="0.35">
      <c r="H28408" s="1"/>
    </row>
    <row r="28409" spans="8:8" x14ac:dyDescent="0.35">
      <c r="H28409" s="1"/>
    </row>
    <row r="28410" spans="8:8" x14ac:dyDescent="0.35">
      <c r="H28410" s="1"/>
    </row>
    <row r="28411" spans="8:8" x14ac:dyDescent="0.35">
      <c r="H28411" s="1"/>
    </row>
    <row r="28412" spans="8:8" x14ac:dyDescent="0.35">
      <c r="H28412" s="1"/>
    </row>
    <row r="28413" spans="8:8" x14ac:dyDescent="0.35">
      <c r="H28413" s="1"/>
    </row>
    <row r="28414" spans="8:8" x14ac:dyDescent="0.35">
      <c r="H28414" s="1"/>
    </row>
    <row r="28415" spans="8:8" x14ac:dyDescent="0.35">
      <c r="H28415" s="1"/>
    </row>
    <row r="28416" spans="8:8" x14ac:dyDescent="0.35">
      <c r="H28416" s="1"/>
    </row>
    <row r="28417" spans="8:8" x14ac:dyDescent="0.35">
      <c r="H28417" s="1"/>
    </row>
    <row r="28418" spans="8:8" x14ac:dyDescent="0.35">
      <c r="H28418" s="1"/>
    </row>
    <row r="28419" spans="8:8" x14ac:dyDescent="0.35">
      <c r="H28419" s="1"/>
    </row>
    <row r="28420" spans="8:8" x14ac:dyDescent="0.35">
      <c r="H28420" s="1"/>
    </row>
    <row r="28421" spans="8:8" x14ac:dyDescent="0.35">
      <c r="H28421" s="1"/>
    </row>
    <row r="28422" spans="8:8" x14ac:dyDescent="0.35">
      <c r="H28422" s="1"/>
    </row>
    <row r="28423" spans="8:8" x14ac:dyDescent="0.35">
      <c r="H28423" s="1"/>
    </row>
    <row r="28424" spans="8:8" x14ac:dyDescent="0.35">
      <c r="H28424" s="1"/>
    </row>
    <row r="28425" spans="8:8" x14ac:dyDescent="0.35">
      <c r="H28425" s="1"/>
    </row>
    <row r="28426" spans="8:8" x14ac:dyDescent="0.35">
      <c r="H28426" s="1"/>
    </row>
    <row r="28427" spans="8:8" x14ac:dyDescent="0.35">
      <c r="H28427" s="1"/>
    </row>
    <row r="28428" spans="8:8" x14ac:dyDescent="0.35">
      <c r="H28428" s="1"/>
    </row>
    <row r="28429" spans="8:8" x14ac:dyDescent="0.35">
      <c r="H28429" s="1"/>
    </row>
    <row r="28430" spans="8:8" x14ac:dyDescent="0.35">
      <c r="H28430" s="1"/>
    </row>
    <row r="28431" spans="8:8" x14ac:dyDescent="0.35">
      <c r="H28431" s="1"/>
    </row>
    <row r="28432" spans="8:8" x14ac:dyDescent="0.35">
      <c r="H28432" s="1"/>
    </row>
    <row r="28433" spans="8:8" x14ac:dyDescent="0.35">
      <c r="H28433" s="1"/>
    </row>
    <row r="28434" spans="8:8" x14ac:dyDescent="0.35">
      <c r="H28434" s="1"/>
    </row>
    <row r="28435" spans="8:8" x14ac:dyDescent="0.35">
      <c r="H28435" s="1"/>
    </row>
    <row r="28436" spans="8:8" x14ac:dyDescent="0.35">
      <c r="H28436" s="1"/>
    </row>
    <row r="28437" spans="8:8" x14ac:dyDescent="0.35">
      <c r="H28437" s="1"/>
    </row>
    <row r="28438" spans="8:8" x14ac:dyDescent="0.35">
      <c r="H28438" s="1"/>
    </row>
    <row r="28439" spans="8:8" x14ac:dyDescent="0.35">
      <c r="H28439" s="1"/>
    </row>
    <row r="28440" spans="8:8" x14ac:dyDescent="0.35">
      <c r="H28440" s="1"/>
    </row>
    <row r="28441" spans="8:8" x14ac:dyDescent="0.35">
      <c r="H28441" s="1"/>
    </row>
    <row r="28442" spans="8:8" x14ac:dyDescent="0.35">
      <c r="H28442" s="1"/>
    </row>
    <row r="28443" spans="8:8" x14ac:dyDescent="0.35">
      <c r="H28443" s="1"/>
    </row>
    <row r="28444" spans="8:8" x14ac:dyDescent="0.35">
      <c r="H28444" s="1"/>
    </row>
    <row r="28445" spans="8:8" x14ac:dyDescent="0.35">
      <c r="H28445" s="1"/>
    </row>
    <row r="28446" spans="8:8" x14ac:dyDescent="0.35">
      <c r="H28446" s="1"/>
    </row>
    <row r="28447" spans="8:8" x14ac:dyDescent="0.35">
      <c r="H28447" s="1"/>
    </row>
    <row r="28448" spans="8:8" x14ac:dyDescent="0.35">
      <c r="H28448" s="1"/>
    </row>
    <row r="28449" spans="8:8" x14ac:dyDescent="0.35">
      <c r="H28449" s="1"/>
    </row>
    <row r="28450" spans="8:8" x14ac:dyDescent="0.35">
      <c r="H28450" s="1"/>
    </row>
    <row r="28451" spans="8:8" x14ac:dyDescent="0.35">
      <c r="H28451" s="1"/>
    </row>
    <row r="28452" spans="8:8" x14ac:dyDescent="0.35">
      <c r="H28452" s="1"/>
    </row>
    <row r="28453" spans="8:8" x14ac:dyDescent="0.35">
      <c r="H28453" s="1"/>
    </row>
    <row r="28454" spans="8:8" x14ac:dyDescent="0.35">
      <c r="H28454" s="1"/>
    </row>
    <row r="28455" spans="8:8" x14ac:dyDescent="0.35">
      <c r="H28455" s="1"/>
    </row>
    <row r="28456" spans="8:8" x14ac:dyDescent="0.35">
      <c r="H28456" s="1"/>
    </row>
    <row r="28457" spans="8:8" x14ac:dyDescent="0.35">
      <c r="H28457" s="1"/>
    </row>
    <row r="28458" spans="8:8" x14ac:dyDescent="0.35">
      <c r="H28458" s="1"/>
    </row>
    <row r="28459" spans="8:8" x14ac:dyDescent="0.35">
      <c r="H28459" s="1"/>
    </row>
    <row r="28460" spans="8:8" x14ac:dyDescent="0.35">
      <c r="H28460" s="1"/>
    </row>
    <row r="28461" spans="8:8" x14ac:dyDescent="0.35">
      <c r="H28461" s="1"/>
    </row>
    <row r="28462" spans="8:8" x14ac:dyDescent="0.35">
      <c r="H28462" s="1"/>
    </row>
    <row r="28463" spans="8:8" x14ac:dyDescent="0.35">
      <c r="H28463" s="1"/>
    </row>
    <row r="28464" spans="8:8" x14ac:dyDescent="0.35">
      <c r="H28464" s="1"/>
    </row>
    <row r="28465" spans="8:8" x14ac:dyDescent="0.35">
      <c r="H28465" s="1"/>
    </row>
    <row r="28466" spans="8:8" x14ac:dyDescent="0.35">
      <c r="H28466" s="1"/>
    </row>
    <row r="28467" spans="8:8" x14ac:dyDescent="0.35">
      <c r="H28467" s="1"/>
    </row>
    <row r="28468" spans="8:8" x14ac:dyDescent="0.35">
      <c r="H28468" s="1"/>
    </row>
    <row r="28469" spans="8:8" x14ac:dyDescent="0.35">
      <c r="H28469" s="1"/>
    </row>
    <row r="28470" spans="8:8" x14ac:dyDescent="0.35">
      <c r="H28470" s="1"/>
    </row>
    <row r="28471" spans="8:8" x14ac:dyDescent="0.35">
      <c r="H28471" s="1"/>
    </row>
    <row r="28472" spans="8:8" x14ac:dyDescent="0.35">
      <c r="H28472" s="1"/>
    </row>
    <row r="28473" spans="8:8" x14ac:dyDescent="0.35">
      <c r="H28473" s="1"/>
    </row>
    <row r="28474" spans="8:8" x14ac:dyDescent="0.35">
      <c r="H28474" s="1"/>
    </row>
    <row r="28475" spans="8:8" x14ac:dyDescent="0.35">
      <c r="H28475" s="1"/>
    </row>
    <row r="28476" spans="8:8" x14ac:dyDescent="0.35">
      <c r="H28476" s="1"/>
    </row>
    <row r="28477" spans="8:8" x14ac:dyDescent="0.35">
      <c r="H28477" s="1"/>
    </row>
    <row r="28478" spans="8:8" x14ac:dyDescent="0.35">
      <c r="H28478" s="1"/>
    </row>
    <row r="28479" spans="8:8" x14ac:dyDescent="0.35">
      <c r="H28479" s="1"/>
    </row>
    <row r="28480" spans="8:8" x14ac:dyDescent="0.35">
      <c r="H28480" s="1"/>
    </row>
    <row r="28481" spans="8:8" x14ac:dyDescent="0.35">
      <c r="H28481" s="1"/>
    </row>
    <row r="28482" spans="8:8" x14ac:dyDescent="0.35">
      <c r="H28482" s="1"/>
    </row>
    <row r="28483" spans="8:8" x14ac:dyDescent="0.35">
      <c r="H28483" s="1"/>
    </row>
    <row r="28484" spans="8:8" x14ac:dyDescent="0.35">
      <c r="H28484" s="1"/>
    </row>
    <row r="28485" spans="8:8" x14ac:dyDescent="0.35">
      <c r="H28485" s="1"/>
    </row>
    <row r="28486" spans="8:8" x14ac:dyDescent="0.35">
      <c r="H28486" s="1"/>
    </row>
    <row r="28487" spans="8:8" x14ac:dyDescent="0.35">
      <c r="H28487" s="1"/>
    </row>
    <row r="28488" spans="8:8" x14ac:dyDescent="0.35">
      <c r="H28488" s="1"/>
    </row>
    <row r="28489" spans="8:8" x14ac:dyDescent="0.35">
      <c r="H28489" s="1"/>
    </row>
    <row r="28490" spans="8:8" x14ac:dyDescent="0.35">
      <c r="H28490" s="1"/>
    </row>
    <row r="28491" spans="8:8" x14ac:dyDescent="0.35">
      <c r="H28491" s="1"/>
    </row>
    <row r="28492" spans="8:8" x14ac:dyDescent="0.35">
      <c r="H28492" s="1"/>
    </row>
    <row r="28493" spans="8:8" x14ac:dyDescent="0.35">
      <c r="H28493" s="1"/>
    </row>
    <row r="28494" spans="8:8" x14ac:dyDescent="0.35">
      <c r="H28494" s="1"/>
    </row>
    <row r="28495" spans="8:8" x14ac:dyDescent="0.35">
      <c r="H28495" s="1"/>
    </row>
    <row r="28496" spans="8:8" x14ac:dyDescent="0.35">
      <c r="H28496" s="1"/>
    </row>
    <row r="28497" spans="8:8" x14ac:dyDescent="0.35">
      <c r="H28497" s="1"/>
    </row>
    <row r="28498" spans="8:8" x14ac:dyDescent="0.35">
      <c r="H28498" s="1"/>
    </row>
    <row r="28499" spans="8:8" x14ac:dyDescent="0.35">
      <c r="H28499" s="1"/>
    </row>
    <row r="28500" spans="8:8" x14ac:dyDescent="0.35">
      <c r="H28500" s="1"/>
    </row>
    <row r="28501" spans="8:8" x14ac:dyDescent="0.35">
      <c r="H28501" s="1"/>
    </row>
    <row r="28502" spans="8:8" x14ac:dyDescent="0.35">
      <c r="H28502" s="1"/>
    </row>
    <row r="28503" spans="8:8" x14ac:dyDescent="0.35">
      <c r="H28503" s="1"/>
    </row>
    <row r="28504" spans="8:8" x14ac:dyDescent="0.35">
      <c r="H28504" s="1"/>
    </row>
    <row r="28505" spans="8:8" x14ac:dyDescent="0.35">
      <c r="H28505" s="1"/>
    </row>
    <row r="28506" spans="8:8" x14ac:dyDescent="0.35">
      <c r="H28506" s="1"/>
    </row>
    <row r="28507" spans="8:8" x14ac:dyDescent="0.35">
      <c r="H28507" s="1"/>
    </row>
    <row r="28508" spans="8:8" x14ac:dyDescent="0.35">
      <c r="H28508" s="1"/>
    </row>
    <row r="28509" spans="8:8" x14ac:dyDescent="0.35">
      <c r="H28509" s="1"/>
    </row>
    <row r="28510" spans="8:8" x14ac:dyDescent="0.35">
      <c r="H28510" s="1"/>
    </row>
    <row r="28511" spans="8:8" x14ac:dyDescent="0.35">
      <c r="H28511" s="1"/>
    </row>
    <row r="28512" spans="8:8" x14ac:dyDescent="0.35">
      <c r="H28512" s="1"/>
    </row>
    <row r="28513" spans="8:8" x14ac:dyDescent="0.35">
      <c r="H28513" s="1"/>
    </row>
    <row r="28514" spans="8:8" x14ac:dyDescent="0.35">
      <c r="H28514" s="1"/>
    </row>
    <row r="28515" spans="8:8" x14ac:dyDescent="0.35">
      <c r="H28515" s="1"/>
    </row>
    <row r="28516" spans="8:8" x14ac:dyDescent="0.35">
      <c r="H28516" s="1"/>
    </row>
    <row r="28517" spans="8:8" x14ac:dyDescent="0.35">
      <c r="H28517" s="1"/>
    </row>
    <row r="28518" spans="8:8" x14ac:dyDescent="0.35">
      <c r="H28518" s="1"/>
    </row>
    <row r="28519" spans="8:8" x14ac:dyDescent="0.35">
      <c r="H28519" s="1"/>
    </row>
    <row r="28520" spans="8:8" x14ac:dyDescent="0.35">
      <c r="H28520" s="1"/>
    </row>
    <row r="28521" spans="8:8" x14ac:dyDescent="0.35">
      <c r="H28521" s="1"/>
    </row>
    <row r="28522" spans="8:8" x14ac:dyDescent="0.35">
      <c r="H28522" s="1"/>
    </row>
    <row r="28523" spans="8:8" x14ac:dyDescent="0.35">
      <c r="H28523" s="1"/>
    </row>
    <row r="28524" spans="8:8" x14ac:dyDescent="0.35">
      <c r="H28524" s="1"/>
    </row>
    <row r="28525" spans="8:8" x14ac:dyDescent="0.35">
      <c r="H28525" s="1"/>
    </row>
    <row r="28526" spans="8:8" x14ac:dyDescent="0.35">
      <c r="H28526" s="1"/>
    </row>
    <row r="28527" spans="8:8" x14ac:dyDescent="0.35">
      <c r="H28527" s="1"/>
    </row>
    <row r="28528" spans="8:8" x14ac:dyDescent="0.35">
      <c r="H28528" s="1"/>
    </row>
    <row r="28529" spans="8:8" x14ac:dyDescent="0.35">
      <c r="H28529" s="1"/>
    </row>
    <row r="28530" spans="8:8" x14ac:dyDescent="0.35">
      <c r="H28530" s="1"/>
    </row>
    <row r="28531" spans="8:8" x14ac:dyDescent="0.35">
      <c r="H28531" s="1"/>
    </row>
    <row r="28532" spans="8:8" x14ac:dyDescent="0.35">
      <c r="H28532" s="1"/>
    </row>
    <row r="28533" spans="8:8" x14ac:dyDescent="0.35">
      <c r="H28533" s="1"/>
    </row>
    <row r="28534" spans="8:8" x14ac:dyDescent="0.35">
      <c r="H28534" s="1"/>
    </row>
    <row r="28535" spans="8:8" x14ac:dyDescent="0.35">
      <c r="H28535" s="1"/>
    </row>
    <row r="28536" spans="8:8" x14ac:dyDescent="0.35">
      <c r="H28536" s="1"/>
    </row>
    <row r="28537" spans="8:8" x14ac:dyDescent="0.35">
      <c r="H28537" s="1"/>
    </row>
    <row r="28538" spans="8:8" x14ac:dyDescent="0.35">
      <c r="H28538" s="1"/>
    </row>
    <row r="28539" spans="8:8" x14ac:dyDescent="0.35">
      <c r="H28539" s="1"/>
    </row>
    <row r="28540" spans="8:8" x14ac:dyDescent="0.35">
      <c r="H28540" s="1"/>
    </row>
    <row r="28541" spans="8:8" x14ac:dyDescent="0.35">
      <c r="H28541" s="1"/>
    </row>
    <row r="28542" spans="8:8" x14ac:dyDescent="0.35">
      <c r="H28542" s="1"/>
    </row>
    <row r="28543" spans="8:8" x14ac:dyDescent="0.35">
      <c r="H28543" s="1"/>
    </row>
    <row r="28544" spans="8:8" x14ac:dyDescent="0.35">
      <c r="H28544" s="1"/>
    </row>
    <row r="28545" spans="8:8" x14ac:dyDescent="0.35">
      <c r="H28545" s="1"/>
    </row>
    <row r="28546" spans="8:8" x14ac:dyDescent="0.35">
      <c r="H28546" s="1"/>
    </row>
    <row r="28547" spans="8:8" x14ac:dyDescent="0.35">
      <c r="H28547" s="1"/>
    </row>
    <row r="28548" spans="8:8" x14ac:dyDescent="0.35">
      <c r="H28548" s="1"/>
    </row>
    <row r="28549" spans="8:8" x14ac:dyDescent="0.35">
      <c r="H28549" s="1"/>
    </row>
    <row r="28550" spans="8:8" x14ac:dyDescent="0.35">
      <c r="H28550" s="1"/>
    </row>
    <row r="28551" spans="8:8" x14ac:dyDescent="0.35">
      <c r="H28551" s="1"/>
    </row>
    <row r="28552" spans="8:8" x14ac:dyDescent="0.35">
      <c r="H28552" s="1"/>
    </row>
    <row r="28553" spans="8:8" x14ac:dyDescent="0.35">
      <c r="H28553" s="1"/>
    </row>
    <row r="28554" spans="8:8" x14ac:dyDescent="0.35">
      <c r="H28554" s="1"/>
    </row>
    <row r="28555" spans="8:8" x14ac:dyDescent="0.35">
      <c r="H28555" s="1"/>
    </row>
    <row r="28556" spans="8:8" x14ac:dyDescent="0.35">
      <c r="H28556" s="1"/>
    </row>
    <row r="28557" spans="8:8" x14ac:dyDescent="0.35">
      <c r="H28557" s="1"/>
    </row>
    <row r="28558" spans="8:8" x14ac:dyDescent="0.35">
      <c r="H28558" s="1"/>
    </row>
    <row r="28559" spans="8:8" x14ac:dyDescent="0.35">
      <c r="H28559" s="1"/>
    </row>
    <row r="28560" spans="8:8" x14ac:dyDescent="0.35">
      <c r="H28560" s="1"/>
    </row>
    <row r="28561" spans="8:8" x14ac:dyDescent="0.35">
      <c r="H28561" s="1"/>
    </row>
    <row r="28562" spans="8:8" x14ac:dyDescent="0.35">
      <c r="H28562" s="1"/>
    </row>
    <row r="28563" spans="8:8" x14ac:dyDescent="0.35">
      <c r="H28563" s="1"/>
    </row>
    <row r="28564" spans="8:8" x14ac:dyDescent="0.35">
      <c r="H28564" s="1"/>
    </row>
    <row r="28565" spans="8:8" x14ac:dyDescent="0.35">
      <c r="H28565" s="1"/>
    </row>
    <row r="28566" spans="8:8" x14ac:dyDescent="0.35">
      <c r="H28566" s="1"/>
    </row>
    <row r="28567" spans="8:8" x14ac:dyDescent="0.35">
      <c r="H28567" s="1"/>
    </row>
    <row r="28568" spans="8:8" x14ac:dyDescent="0.35">
      <c r="H28568" s="1"/>
    </row>
    <row r="28569" spans="8:8" x14ac:dyDescent="0.35">
      <c r="H28569" s="1"/>
    </row>
    <row r="28570" spans="8:8" x14ac:dyDescent="0.35">
      <c r="H28570" s="1"/>
    </row>
    <row r="28571" spans="8:8" x14ac:dyDescent="0.35">
      <c r="H28571" s="1"/>
    </row>
    <row r="28572" spans="8:8" x14ac:dyDescent="0.35">
      <c r="H28572" s="1"/>
    </row>
    <row r="28573" spans="8:8" x14ac:dyDescent="0.35">
      <c r="H28573" s="1"/>
    </row>
    <row r="28574" spans="8:8" x14ac:dyDescent="0.35">
      <c r="H28574" s="1"/>
    </row>
    <row r="28575" spans="8:8" x14ac:dyDescent="0.35">
      <c r="H28575" s="1"/>
    </row>
    <row r="28576" spans="8:8" x14ac:dyDescent="0.35">
      <c r="H28576" s="1"/>
    </row>
    <row r="28577" spans="8:8" x14ac:dyDescent="0.35">
      <c r="H28577" s="1"/>
    </row>
    <row r="28578" spans="8:8" x14ac:dyDescent="0.35">
      <c r="H28578" s="1"/>
    </row>
    <row r="28579" spans="8:8" x14ac:dyDescent="0.35">
      <c r="H28579" s="1"/>
    </row>
    <row r="28580" spans="8:8" x14ac:dyDescent="0.35">
      <c r="H28580" s="1"/>
    </row>
    <row r="28581" spans="8:8" x14ac:dyDescent="0.35">
      <c r="H28581" s="1"/>
    </row>
    <row r="28582" spans="8:8" x14ac:dyDescent="0.35">
      <c r="H28582" s="1"/>
    </row>
    <row r="28583" spans="8:8" x14ac:dyDescent="0.35">
      <c r="H28583" s="1"/>
    </row>
    <row r="28584" spans="8:8" x14ac:dyDescent="0.35">
      <c r="H28584" s="1"/>
    </row>
    <row r="28585" spans="8:8" x14ac:dyDescent="0.35">
      <c r="H28585" s="1"/>
    </row>
    <row r="28586" spans="8:8" x14ac:dyDescent="0.35">
      <c r="H28586" s="1"/>
    </row>
    <row r="28587" spans="8:8" x14ac:dyDescent="0.35">
      <c r="H28587" s="1"/>
    </row>
    <row r="28588" spans="8:8" x14ac:dyDescent="0.35">
      <c r="H28588" s="1"/>
    </row>
    <row r="28589" spans="8:8" x14ac:dyDescent="0.35">
      <c r="H28589" s="1"/>
    </row>
    <row r="28590" spans="8:8" x14ac:dyDescent="0.35">
      <c r="H28590" s="1"/>
    </row>
    <row r="28591" spans="8:8" x14ac:dyDescent="0.35">
      <c r="H28591" s="1"/>
    </row>
    <row r="28592" spans="8:8" x14ac:dyDescent="0.35">
      <c r="H28592" s="1"/>
    </row>
    <row r="28593" spans="8:8" x14ac:dyDescent="0.35">
      <c r="H28593" s="1"/>
    </row>
    <row r="28594" spans="8:8" x14ac:dyDescent="0.35">
      <c r="H28594" s="1"/>
    </row>
    <row r="28595" spans="8:8" x14ac:dyDescent="0.35">
      <c r="H28595" s="1"/>
    </row>
    <row r="28596" spans="8:8" x14ac:dyDescent="0.35">
      <c r="H28596" s="1"/>
    </row>
    <row r="28597" spans="8:8" x14ac:dyDescent="0.35">
      <c r="H28597" s="1"/>
    </row>
    <row r="28598" spans="8:8" x14ac:dyDescent="0.35">
      <c r="H28598" s="1"/>
    </row>
    <row r="28599" spans="8:8" x14ac:dyDescent="0.35">
      <c r="H28599" s="1"/>
    </row>
    <row r="28600" spans="8:8" x14ac:dyDescent="0.35">
      <c r="H28600" s="1"/>
    </row>
    <row r="28601" spans="8:8" x14ac:dyDescent="0.35">
      <c r="H28601" s="1"/>
    </row>
    <row r="28602" spans="8:8" x14ac:dyDescent="0.35">
      <c r="H28602" s="1"/>
    </row>
    <row r="28603" spans="8:8" x14ac:dyDescent="0.35">
      <c r="H28603" s="1"/>
    </row>
    <row r="28604" spans="8:8" x14ac:dyDescent="0.35">
      <c r="H28604" s="1"/>
    </row>
    <row r="28605" spans="8:8" x14ac:dyDescent="0.35">
      <c r="H28605" s="1"/>
    </row>
    <row r="28606" spans="8:8" x14ac:dyDescent="0.35">
      <c r="H28606" s="1"/>
    </row>
    <row r="28607" spans="8:8" x14ac:dyDescent="0.35">
      <c r="H28607" s="1"/>
    </row>
    <row r="28608" spans="8:8" x14ac:dyDescent="0.35">
      <c r="H28608" s="1"/>
    </row>
    <row r="28609" spans="8:8" x14ac:dyDescent="0.35">
      <c r="H28609" s="1"/>
    </row>
    <row r="28610" spans="8:8" x14ac:dyDescent="0.35">
      <c r="H28610" s="1"/>
    </row>
    <row r="28611" spans="8:8" x14ac:dyDescent="0.35">
      <c r="H28611" s="1"/>
    </row>
    <row r="28612" spans="8:8" x14ac:dyDescent="0.35">
      <c r="H28612" s="1"/>
    </row>
    <row r="28613" spans="8:8" x14ac:dyDescent="0.35">
      <c r="H28613" s="1"/>
    </row>
    <row r="28614" spans="8:8" x14ac:dyDescent="0.35">
      <c r="H28614" s="1"/>
    </row>
    <row r="28615" spans="8:8" x14ac:dyDescent="0.35">
      <c r="H28615" s="1"/>
    </row>
    <row r="28616" spans="8:8" x14ac:dyDescent="0.35">
      <c r="H28616" s="1"/>
    </row>
    <row r="28617" spans="8:8" x14ac:dyDescent="0.35">
      <c r="H28617" s="1"/>
    </row>
    <row r="28618" spans="8:8" x14ac:dyDescent="0.35">
      <c r="H28618" s="1"/>
    </row>
    <row r="28619" spans="8:8" x14ac:dyDescent="0.35">
      <c r="H28619" s="1"/>
    </row>
    <row r="28620" spans="8:8" x14ac:dyDescent="0.35">
      <c r="H28620" s="1"/>
    </row>
    <row r="28621" spans="8:8" x14ac:dyDescent="0.35">
      <c r="H28621" s="1"/>
    </row>
    <row r="28622" spans="8:8" x14ac:dyDescent="0.35">
      <c r="H28622" s="1"/>
    </row>
    <row r="28623" spans="8:8" x14ac:dyDescent="0.35">
      <c r="H28623" s="1"/>
    </row>
    <row r="28624" spans="8:8" x14ac:dyDescent="0.35">
      <c r="H28624" s="1"/>
    </row>
    <row r="28625" spans="8:8" x14ac:dyDescent="0.35">
      <c r="H28625" s="1"/>
    </row>
    <row r="28626" spans="8:8" x14ac:dyDescent="0.35">
      <c r="H28626" s="1"/>
    </row>
    <row r="28627" spans="8:8" x14ac:dyDescent="0.35">
      <c r="H28627" s="1"/>
    </row>
    <row r="28628" spans="8:8" x14ac:dyDescent="0.35">
      <c r="H28628" s="1"/>
    </row>
    <row r="28629" spans="8:8" x14ac:dyDescent="0.35">
      <c r="H28629" s="1"/>
    </row>
    <row r="28630" spans="8:8" x14ac:dyDescent="0.35">
      <c r="H28630" s="1"/>
    </row>
    <row r="28631" spans="8:8" x14ac:dyDescent="0.35">
      <c r="H28631" s="1"/>
    </row>
    <row r="28632" spans="8:8" x14ac:dyDescent="0.35">
      <c r="H28632" s="1"/>
    </row>
    <row r="28633" spans="8:8" x14ac:dyDescent="0.35">
      <c r="H28633" s="1"/>
    </row>
    <row r="28634" spans="8:8" x14ac:dyDescent="0.35">
      <c r="H28634" s="1"/>
    </row>
    <row r="28635" spans="8:8" x14ac:dyDescent="0.35">
      <c r="H28635" s="1"/>
    </row>
    <row r="28636" spans="8:8" x14ac:dyDescent="0.35">
      <c r="H28636" s="1"/>
    </row>
    <row r="28637" spans="8:8" x14ac:dyDescent="0.35">
      <c r="H28637" s="1"/>
    </row>
    <row r="28638" spans="8:8" x14ac:dyDescent="0.35">
      <c r="H28638" s="1"/>
    </row>
    <row r="28639" spans="8:8" x14ac:dyDescent="0.35">
      <c r="H28639" s="1"/>
    </row>
    <row r="28640" spans="8:8" x14ac:dyDescent="0.35">
      <c r="H28640" s="1"/>
    </row>
    <row r="28641" spans="8:8" x14ac:dyDescent="0.35">
      <c r="H28641" s="1"/>
    </row>
    <row r="28642" spans="8:8" x14ac:dyDescent="0.35">
      <c r="H28642" s="1"/>
    </row>
    <row r="28643" spans="8:8" x14ac:dyDescent="0.35">
      <c r="H28643" s="1"/>
    </row>
    <row r="28644" spans="8:8" x14ac:dyDescent="0.35">
      <c r="H28644" s="1"/>
    </row>
    <row r="28645" spans="8:8" x14ac:dyDescent="0.35">
      <c r="H28645" s="1"/>
    </row>
    <row r="28646" spans="8:8" x14ac:dyDescent="0.35">
      <c r="H28646" s="1"/>
    </row>
    <row r="28647" spans="8:8" x14ac:dyDescent="0.35">
      <c r="H28647" s="1"/>
    </row>
    <row r="28648" spans="8:8" x14ac:dyDescent="0.35">
      <c r="H28648" s="1"/>
    </row>
    <row r="28649" spans="8:8" x14ac:dyDescent="0.35">
      <c r="H28649" s="1"/>
    </row>
    <row r="28650" spans="8:8" x14ac:dyDescent="0.35">
      <c r="H28650" s="1"/>
    </row>
    <row r="28651" spans="8:8" x14ac:dyDescent="0.35">
      <c r="H28651" s="1"/>
    </row>
    <row r="28652" spans="8:8" x14ac:dyDescent="0.35">
      <c r="H28652" s="1"/>
    </row>
    <row r="28653" spans="8:8" x14ac:dyDescent="0.35">
      <c r="H28653" s="1"/>
    </row>
    <row r="28654" spans="8:8" x14ac:dyDescent="0.35">
      <c r="H28654" s="1"/>
    </row>
    <row r="28655" spans="8:8" x14ac:dyDescent="0.35">
      <c r="H28655" s="1"/>
    </row>
    <row r="28656" spans="8:8" x14ac:dyDescent="0.35">
      <c r="H28656" s="1"/>
    </row>
    <row r="28657" spans="8:8" x14ac:dyDescent="0.35">
      <c r="H28657" s="1"/>
    </row>
    <row r="28658" spans="8:8" x14ac:dyDescent="0.35">
      <c r="H28658" s="1"/>
    </row>
    <row r="28659" spans="8:8" x14ac:dyDescent="0.35">
      <c r="H28659" s="1"/>
    </row>
    <row r="28660" spans="8:8" x14ac:dyDescent="0.35">
      <c r="H28660" s="1"/>
    </row>
    <row r="28661" spans="8:8" x14ac:dyDescent="0.35">
      <c r="H28661" s="1"/>
    </row>
    <row r="28662" spans="8:8" x14ac:dyDescent="0.35">
      <c r="H28662" s="1"/>
    </row>
    <row r="28663" spans="8:8" x14ac:dyDescent="0.35">
      <c r="H28663" s="1"/>
    </row>
    <row r="28664" spans="8:8" x14ac:dyDescent="0.35">
      <c r="H28664" s="1"/>
    </row>
    <row r="28665" spans="8:8" x14ac:dyDescent="0.35">
      <c r="H28665" s="1"/>
    </row>
    <row r="28666" spans="8:8" x14ac:dyDescent="0.35">
      <c r="H28666" s="1"/>
    </row>
    <row r="28667" spans="8:8" x14ac:dyDescent="0.35">
      <c r="H28667" s="1"/>
    </row>
    <row r="28668" spans="8:8" x14ac:dyDescent="0.35">
      <c r="H28668" s="1"/>
    </row>
    <row r="28669" spans="8:8" x14ac:dyDescent="0.35">
      <c r="H28669" s="1"/>
    </row>
    <row r="28670" spans="8:8" x14ac:dyDescent="0.35">
      <c r="H28670" s="1"/>
    </row>
    <row r="28671" spans="8:8" x14ac:dyDescent="0.35">
      <c r="H28671" s="1"/>
    </row>
    <row r="28672" spans="8:8" x14ac:dyDescent="0.35">
      <c r="H28672" s="1"/>
    </row>
    <row r="28673" spans="8:8" x14ac:dyDescent="0.35">
      <c r="H28673" s="1"/>
    </row>
    <row r="28674" spans="8:8" x14ac:dyDescent="0.35">
      <c r="H28674" s="1"/>
    </row>
    <row r="28675" spans="8:8" x14ac:dyDescent="0.35">
      <c r="H28675" s="1"/>
    </row>
    <row r="28676" spans="8:8" x14ac:dyDescent="0.35">
      <c r="H28676" s="1"/>
    </row>
    <row r="28677" spans="8:8" x14ac:dyDescent="0.35">
      <c r="H28677" s="1"/>
    </row>
    <row r="28678" spans="8:8" x14ac:dyDescent="0.35">
      <c r="H28678" s="1"/>
    </row>
    <row r="28679" spans="8:8" x14ac:dyDescent="0.35">
      <c r="H28679" s="1"/>
    </row>
    <row r="28680" spans="8:8" x14ac:dyDescent="0.35">
      <c r="H28680" s="1"/>
    </row>
    <row r="28681" spans="8:8" x14ac:dyDescent="0.35">
      <c r="H28681" s="1"/>
    </row>
    <row r="28682" spans="8:8" x14ac:dyDescent="0.35">
      <c r="H28682" s="1"/>
    </row>
    <row r="28683" spans="8:8" x14ac:dyDescent="0.35">
      <c r="H28683" s="1"/>
    </row>
    <row r="28684" spans="8:8" x14ac:dyDescent="0.35">
      <c r="H28684" s="1"/>
    </row>
    <row r="28685" spans="8:8" x14ac:dyDescent="0.35">
      <c r="H28685" s="1"/>
    </row>
    <row r="28686" spans="8:8" x14ac:dyDescent="0.35">
      <c r="H28686" s="1"/>
    </row>
    <row r="28687" spans="8:8" x14ac:dyDescent="0.35">
      <c r="H28687" s="1"/>
    </row>
    <row r="28688" spans="8:8" x14ac:dyDescent="0.35">
      <c r="H28688" s="1"/>
    </row>
    <row r="28689" spans="8:8" x14ac:dyDescent="0.35">
      <c r="H28689" s="1"/>
    </row>
    <row r="28690" spans="8:8" x14ac:dyDescent="0.35">
      <c r="H28690" s="1"/>
    </row>
    <row r="28691" spans="8:8" x14ac:dyDescent="0.35">
      <c r="H28691" s="1"/>
    </row>
    <row r="28692" spans="8:8" x14ac:dyDescent="0.35">
      <c r="H28692" s="1"/>
    </row>
    <row r="28693" spans="8:8" x14ac:dyDescent="0.35">
      <c r="H28693" s="1"/>
    </row>
    <row r="28694" spans="8:8" x14ac:dyDescent="0.35">
      <c r="H28694" s="1"/>
    </row>
    <row r="28695" spans="8:8" x14ac:dyDescent="0.35">
      <c r="H28695" s="1"/>
    </row>
    <row r="28696" spans="8:8" x14ac:dyDescent="0.35">
      <c r="H28696" s="1"/>
    </row>
    <row r="28697" spans="8:8" x14ac:dyDescent="0.35">
      <c r="H28697" s="1"/>
    </row>
    <row r="28698" spans="8:8" x14ac:dyDescent="0.35">
      <c r="H28698" s="1"/>
    </row>
    <row r="28699" spans="8:8" x14ac:dyDescent="0.35">
      <c r="H28699" s="1"/>
    </row>
    <row r="28700" spans="8:8" x14ac:dyDescent="0.35">
      <c r="H28700" s="1"/>
    </row>
    <row r="28701" spans="8:8" x14ac:dyDescent="0.35">
      <c r="H28701" s="1"/>
    </row>
    <row r="28702" spans="8:8" x14ac:dyDescent="0.35">
      <c r="H28702" s="1"/>
    </row>
    <row r="28703" spans="8:8" x14ac:dyDescent="0.35">
      <c r="H28703" s="1"/>
    </row>
    <row r="28704" spans="8:8" x14ac:dyDescent="0.35">
      <c r="H28704" s="1"/>
    </row>
    <row r="28705" spans="8:8" x14ac:dyDescent="0.35">
      <c r="H28705" s="1"/>
    </row>
    <row r="28706" spans="8:8" x14ac:dyDescent="0.35">
      <c r="H28706" s="1"/>
    </row>
    <row r="28707" spans="8:8" x14ac:dyDescent="0.35">
      <c r="H28707" s="1"/>
    </row>
    <row r="28708" spans="8:8" x14ac:dyDescent="0.35">
      <c r="H28708" s="1"/>
    </row>
    <row r="28709" spans="8:8" x14ac:dyDescent="0.35">
      <c r="H28709" s="1"/>
    </row>
    <row r="28710" spans="8:8" x14ac:dyDescent="0.35">
      <c r="H28710" s="1"/>
    </row>
    <row r="28711" spans="8:8" x14ac:dyDescent="0.35">
      <c r="H28711" s="1"/>
    </row>
    <row r="28712" spans="8:8" x14ac:dyDescent="0.35">
      <c r="H28712" s="1"/>
    </row>
    <row r="28713" spans="8:8" x14ac:dyDescent="0.35">
      <c r="H28713" s="1"/>
    </row>
    <row r="28714" spans="8:8" x14ac:dyDescent="0.35">
      <c r="H28714" s="1"/>
    </row>
    <row r="28715" spans="8:8" x14ac:dyDescent="0.35">
      <c r="H28715" s="1"/>
    </row>
    <row r="28716" spans="8:8" x14ac:dyDescent="0.35">
      <c r="H28716" s="1"/>
    </row>
    <row r="28717" spans="8:8" x14ac:dyDescent="0.35">
      <c r="H28717" s="1"/>
    </row>
    <row r="28718" spans="8:8" x14ac:dyDescent="0.35">
      <c r="H28718" s="1"/>
    </row>
    <row r="28719" spans="8:8" x14ac:dyDescent="0.35">
      <c r="H28719" s="1"/>
    </row>
    <row r="28720" spans="8:8" x14ac:dyDescent="0.35">
      <c r="H28720" s="1"/>
    </row>
    <row r="28721" spans="8:8" x14ac:dyDescent="0.35">
      <c r="H28721" s="1"/>
    </row>
    <row r="28722" spans="8:8" x14ac:dyDescent="0.35">
      <c r="H28722" s="1"/>
    </row>
    <row r="28723" spans="8:8" x14ac:dyDescent="0.35">
      <c r="H28723" s="1"/>
    </row>
    <row r="28724" spans="8:8" x14ac:dyDescent="0.35">
      <c r="H28724" s="1"/>
    </row>
    <row r="28725" spans="8:8" x14ac:dyDescent="0.35">
      <c r="H28725" s="1"/>
    </row>
    <row r="28726" spans="8:8" x14ac:dyDescent="0.35">
      <c r="H28726" s="1"/>
    </row>
    <row r="28727" spans="8:8" x14ac:dyDescent="0.35">
      <c r="H28727" s="1"/>
    </row>
    <row r="28728" spans="8:8" x14ac:dyDescent="0.35">
      <c r="H28728" s="1"/>
    </row>
    <row r="28729" spans="8:8" x14ac:dyDescent="0.35">
      <c r="H28729" s="1"/>
    </row>
    <row r="28730" spans="8:8" x14ac:dyDescent="0.35">
      <c r="H28730" s="1"/>
    </row>
    <row r="28731" spans="8:8" x14ac:dyDescent="0.35">
      <c r="H28731" s="1"/>
    </row>
    <row r="28732" spans="8:8" x14ac:dyDescent="0.35">
      <c r="H28732" s="1"/>
    </row>
    <row r="28733" spans="8:8" x14ac:dyDescent="0.35">
      <c r="H28733" s="1"/>
    </row>
    <row r="28734" spans="8:8" x14ac:dyDescent="0.35">
      <c r="H28734" s="1"/>
    </row>
    <row r="28735" spans="8:8" x14ac:dyDescent="0.35">
      <c r="H28735" s="1"/>
    </row>
    <row r="28736" spans="8:8" x14ac:dyDescent="0.35">
      <c r="H28736" s="1"/>
    </row>
    <row r="28737" spans="8:8" x14ac:dyDescent="0.35">
      <c r="H28737" s="1"/>
    </row>
    <row r="28738" spans="8:8" x14ac:dyDescent="0.35">
      <c r="H28738" s="1"/>
    </row>
    <row r="28739" spans="8:8" x14ac:dyDescent="0.35">
      <c r="H28739" s="1"/>
    </row>
    <row r="28740" spans="8:8" x14ac:dyDescent="0.35">
      <c r="H28740" s="1"/>
    </row>
    <row r="28741" spans="8:8" x14ac:dyDescent="0.35">
      <c r="H28741" s="1"/>
    </row>
    <row r="28742" spans="8:8" x14ac:dyDescent="0.35">
      <c r="H28742" s="1"/>
    </row>
    <row r="28743" spans="8:8" x14ac:dyDescent="0.35">
      <c r="H28743" s="1"/>
    </row>
    <row r="28744" spans="8:8" x14ac:dyDescent="0.35">
      <c r="H28744" s="1"/>
    </row>
    <row r="28745" spans="8:8" x14ac:dyDescent="0.35">
      <c r="H28745" s="1"/>
    </row>
    <row r="28746" spans="8:8" x14ac:dyDescent="0.35">
      <c r="H28746" s="1"/>
    </row>
    <row r="28747" spans="8:8" x14ac:dyDescent="0.35">
      <c r="H28747" s="1"/>
    </row>
    <row r="28748" spans="8:8" x14ac:dyDescent="0.35">
      <c r="H28748" s="1"/>
    </row>
    <row r="28749" spans="8:8" x14ac:dyDescent="0.35">
      <c r="H28749" s="1"/>
    </row>
    <row r="28750" spans="8:8" x14ac:dyDescent="0.35">
      <c r="H28750" s="1"/>
    </row>
    <row r="28751" spans="8:8" x14ac:dyDescent="0.35">
      <c r="H28751" s="1"/>
    </row>
    <row r="28752" spans="8:8" x14ac:dyDescent="0.35">
      <c r="H28752" s="1"/>
    </row>
    <row r="28753" spans="8:8" x14ac:dyDescent="0.35">
      <c r="H28753" s="1"/>
    </row>
    <row r="28754" spans="8:8" x14ac:dyDescent="0.35">
      <c r="H28754" s="1"/>
    </row>
    <row r="28755" spans="8:8" x14ac:dyDescent="0.35">
      <c r="H28755" s="1"/>
    </row>
    <row r="28756" spans="8:8" x14ac:dyDescent="0.35">
      <c r="H28756" s="1"/>
    </row>
    <row r="28757" spans="8:8" x14ac:dyDescent="0.35">
      <c r="H28757" s="1"/>
    </row>
    <row r="28758" spans="8:8" x14ac:dyDescent="0.35">
      <c r="H28758" s="1"/>
    </row>
    <row r="28759" spans="8:8" x14ac:dyDescent="0.35">
      <c r="H28759" s="1"/>
    </row>
    <row r="28760" spans="8:8" x14ac:dyDescent="0.35">
      <c r="H28760" s="1"/>
    </row>
    <row r="28761" spans="8:8" x14ac:dyDescent="0.35">
      <c r="H28761" s="1"/>
    </row>
    <row r="28762" spans="8:8" x14ac:dyDescent="0.35">
      <c r="H28762" s="1"/>
    </row>
    <row r="28763" spans="8:8" x14ac:dyDescent="0.35">
      <c r="H28763" s="1"/>
    </row>
    <row r="28764" spans="8:8" x14ac:dyDescent="0.35">
      <c r="H28764" s="1"/>
    </row>
    <row r="28765" spans="8:8" x14ac:dyDescent="0.35">
      <c r="H28765" s="1"/>
    </row>
    <row r="28766" spans="8:8" x14ac:dyDescent="0.35">
      <c r="H28766" s="1"/>
    </row>
    <row r="28767" spans="8:8" x14ac:dyDescent="0.35">
      <c r="H28767" s="1"/>
    </row>
    <row r="28768" spans="8:8" x14ac:dyDescent="0.35">
      <c r="H28768" s="1"/>
    </row>
    <row r="28769" spans="8:8" x14ac:dyDescent="0.35">
      <c r="H28769" s="1"/>
    </row>
    <row r="28770" spans="8:8" x14ac:dyDescent="0.35">
      <c r="H28770" s="1"/>
    </row>
    <row r="28771" spans="8:8" x14ac:dyDescent="0.35">
      <c r="H28771" s="1"/>
    </row>
    <row r="28772" spans="8:8" x14ac:dyDescent="0.35">
      <c r="H28772" s="1"/>
    </row>
    <row r="28773" spans="8:8" x14ac:dyDescent="0.35">
      <c r="H28773" s="1"/>
    </row>
    <row r="28774" spans="8:8" x14ac:dyDescent="0.35">
      <c r="H28774" s="1"/>
    </row>
    <row r="28775" spans="8:8" x14ac:dyDescent="0.35">
      <c r="H28775" s="1"/>
    </row>
    <row r="28776" spans="8:8" x14ac:dyDescent="0.35">
      <c r="H28776" s="1"/>
    </row>
    <row r="28777" spans="8:8" x14ac:dyDescent="0.35">
      <c r="H28777" s="1"/>
    </row>
    <row r="28778" spans="8:8" x14ac:dyDescent="0.35">
      <c r="H28778" s="1"/>
    </row>
    <row r="28779" spans="8:8" x14ac:dyDescent="0.35">
      <c r="H28779" s="1"/>
    </row>
    <row r="28780" spans="8:8" x14ac:dyDescent="0.35">
      <c r="H28780" s="1"/>
    </row>
    <row r="28781" spans="8:8" x14ac:dyDescent="0.35">
      <c r="H28781" s="1"/>
    </row>
    <row r="28782" spans="8:8" x14ac:dyDescent="0.35">
      <c r="H28782" s="1"/>
    </row>
    <row r="28783" spans="8:8" x14ac:dyDescent="0.35">
      <c r="H28783" s="1"/>
    </row>
    <row r="28784" spans="8:8" x14ac:dyDescent="0.35">
      <c r="H28784" s="1"/>
    </row>
    <row r="28785" spans="8:8" x14ac:dyDescent="0.35">
      <c r="H28785" s="1"/>
    </row>
    <row r="28786" spans="8:8" x14ac:dyDescent="0.35">
      <c r="H28786" s="1"/>
    </row>
    <row r="28787" spans="8:8" x14ac:dyDescent="0.35">
      <c r="H28787" s="1"/>
    </row>
    <row r="28788" spans="8:8" x14ac:dyDescent="0.35">
      <c r="H28788" s="1"/>
    </row>
    <row r="28789" spans="8:8" x14ac:dyDescent="0.35">
      <c r="H28789" s="1"/>
    </row>
    <row r="28790" spans="8:8" x14ac:dyDescent="0.35">
      <c r="H28790" s="1"/>
    </row>
    <row r="28791" spans="8:8" x14ac:dyDescent="0.35">
      <c r="H28791" s="1"/>
    </row>
    <row r="28792" spans="8:8" x14ac:dyDescent="0.35">
      <c r="H28792" s="1"/>
    </row>
    <row r="28793" spans="8:8" x14ac:dyDescent="0.35">
      <c r="H28793" s="1"/>
    </row>
    <row r="28794" spans="8:8" x14ac:dyDescent="0.35">
      <c r="H28794" s="1"/>
    </row>
    <row r="28795" spans="8:8" x14ac:dyDescent="0.35">
      <c r="H28795" s="1"/>
    </row>
    <row r="28796" spans="8:8" x14ac:dyDescent="0.35">
      <c r="H28796" s="1"/>
    </row>
    <row r="28797" spans="8:8" x14ac:dyDescent="0.35">
      <c r="H28797" s="1"/>
    </row>
    <row r="28798" spans="8:8" x14ac:dyDescent="0.35">
      <c r="H28798" s="1"/>
    </row>
    <row r="28799" spans="8:8" x14ac:dyDescent="0.35">
      <c r="H28799" s="1"/>
    </row>
    <row r="28800" spans="8:8" x14ac:dyDescent="0.35">
      <c r="H28800" s="1"/>
    </row>
    <row r="28801" spans="8:8" x14ac:dyDescent="0.35">
      <c r="H28801" s="1"/>
    </row>
    <row r="28802" spans="8:8" x14ac:dyDescent="0.35">
      <c r="H28802" s="1"/>
    </row>
    <row r="28803" spans="8:8" x14ac:dyDescent="0.35">
      <c r="H28803" s="1"/>
    </row>
    <row r="28804" spans="8:8" x14ac:dyDescent="0.35">
      <c r="H28804" s="1"/>
    </row>
    <row r="28805" spans="8:8" x14ac:dyDescent="0.35">
      <c r="H28805" s="1"/>
    </row>
    <row r="28806" spans="8:8" x14ac:dyDescent="0.35">
      <c r="H28806" s="1"/>
    </row>
    <row r="28807" spans="8:8" x14ac:dyDescent="0.35">
      <c r="H28807" s="1"/>
    </row>
    <row r="28808" spans="8:8" x14ac:dyDescent="0.35">
      <c r="H28808" s="1"/>
    </row>
    <row r="28809" spans="8:8" x14ac:dyDescent="0.35">
      <c r="H28809" s="1"/>
    </row>
    <row r="28810" spans="8:8" x14ac:dyDescent="0.35">
      <c r="H28810" s="1"/>
    </row>
    <row r="28811" spans="8:8" x14ac:dyDescent="0.35">
      <c r="H28811" s="1"/>
    </row>
    <row r="28812" spans="8:8" x14ac:dyDescent="0.35">
      <c r="H28812" s="1"/>
    </row>
    <row r="28813" spans="8:8" x14ac:dyDescent="0.35">
      <c r="H28813" s="1"/>
    </row>
    <row r="28814" spans="8:8" x14ac:dyDescent="0.35">
      <c r="H28814" s="1"/>
    </row>
    <row r="28815" spans="8:8" x14ac:dyDescent="0.35">
      <c r="H28815" s="1"/>
    </row>
    <row r="28816" spans="8:8" x14ac:dyDescent="0.35">
      <c r="H28816" s="1"/>
    </row>
    <row r="28817" spans="8:8" x14ac:dyDescent="0.35">
      <c r="H28817" s="1"/>
    </row>
    <row r="28818" spans="8:8" x14ac:dyDescent="0.35">
      <c r="H28818" s="1"/>
    </row>
    <row r="28819" spans="8:8" x14ac:dyDescent="0.35">
      <c r="H28819" s="1"/>
    </row>
    <row r="28820" spans="8:8" x14ac:dyDescent="0.35">
      <c r="H28820" s="1"/>
    </row>
    <row r="28821" spans="8:8" x14ac:dyDescent="0.35">
      <c r="H28821" s="1"/>
    </row>
    <row r="28822" spans="8:8" x14ac:dyDescent="0.35">
      <c r="H28822" s="1"/>
    </row>
    <row r="28823" spans="8:8" x14ac:dyDescent="0.35">
      <c r="H28823" s="1"/>
    </row>
    <row r="28824" spans="8:8" x14ac:dyDescent="0.35">
      <c r="H28824" s="1"/>
    </row>
    <row r="28825" spans="8:8" x14ac:dyDescent="0.35">
      <c r="H28825" s="1"/>
    </row>
    <row r="28826" spans="8:8" x14ac:dyDescent="0.35">
      <c r="H28826" s="1"/>
    </row>
    <row r="28827" spans="8:8" x14ac:dyDescent="0.35">
      <c r="H28827" s="1"/>
    </row>
    <row r="28828" spans="8:8" x14ac:dyDescent="0.35">
      <c r="H28828" s="1"/>
    </row>
    <row r="28829" spans="8:8" x14ac:dyDescent="0.35">
      <c r="H28829" s="1"/>
    </row>
    <row r="28830" spans="8:8" x14ac:dyDescent="0.35">
      <c r="H28830" s="1"/>
    </row>
    <row r="28831" spans="8:8" x14ac:dyDescent="0.35">
      <c r="H28831" s="1"/>
    </row>
    <row r="28832" spans="8:8" x14ac:dyDescent="0.35">
      <c r="H28832" s="1"/>
    </row>
    <row r="28833" spans="8:8" x14ac:dyDescent="0.35">
      <c r="H28833" s="1"/>
    </row>
    <row r="28834" spans="8:8" x14ac:dyDescent="0.35">
      <c r="H28834" s="1"/>
    </row>
    <row r="28835" spans="8:8" x14ac:dyDescent="0.35">
      <c r="H28835" s="1"/>
    </row>
    <row r="28836" spans="8:8" x14ac:dyDescent="0.35">
      <c r="H28836" s="1"/>
    </row>
    <row r="28837" spans="8:8" x14ac:dyDescent="0.35">
      <c r="H28837" s="1"/>
    </row>
    <row r="28838" spans="8:8" x14ac:dyDescent="0.35">
      <c r="H28838" s="1"/>
    </row>
    <row r="28839" spans="8:8" x14ac:dyDescent="0.35">
      <c r="H28839" s="1"/>
    </row>
    <row r="28840" spans="8:8" x14ac:dyDescent="0.35">
      <c r="H28840" s="1"/>
    </row>
    <row r="28841" spans="8:8" x14ac:dyDescent="0.35">
      <c r="H28841" s="1"/>
    </row>
    <row r="28842" spans="8:8" x14ac:dyDescent="0.35">
      <c r="H28842" s="1"/>
    </row>
    <row r="28843" spans="8:8" x14ac:dyDescent="0.35">
      <c r="H28843" s="1"/>
    </row>
    <row r="28844" spans="8:8" x14ac:dyDescent="0.35">
      <c r="H28844" s="1"/>
    </row>
    <row r="28845" spans="8:8" x14ac:dyDescent="0.35">
      <c r="H28845" s="1"/>
    </row>
    <row r="28846" spans="8:8" x14ac:dyDescent="0.35">
      <c r="H28846" s="1"/>
    </row>
    <row r="28847" spans="8:8" x14ac:dyDescent="0.35">
      <c r="H28847" s="1"/>
    </row>
    <row r="28848" spans="8:8" x14ac:dyDescent="0.35">
      <c r="H28848" s="1"/>
    </row>
    <row r="28849" spans="8:8" x14ac:dyDescent="0.35">
      <c r="H28849" s="1"/>
    </row>
    <row r="28850" spans="8:8" x14ac:dyDescent="0.35">
      <c r="H28850" s="1"/>
    </row>
    <row r="28851" spans="8:8" x14ac:dyDescent="0.35">
      <c r="H28851" s="1"/>
    </row>
    <row r="28852" spans="8:8" x14ac:dyDescent="0.35">
      <c r="H28852" s="1"/>
    </row>
    <row r="28853" spans="8:8" x14ac:dyDescent="0.35">
      <c r="H28853" s="1"/>
    </row>
    <row r="28854" spans="8:8" x14ac:dyDescent="0.35">
      <c r="H28854" s="1"/>
    </row>
    <row r="28855" spans="8:8" x14ac:dyDescent="0.35">
      <c r="H28855" s="1"/>
    </row>
    <row r="28856" spans="8:8" x14ac:dyDescent="0.35">
      <c r="H28856" s="1"/>
    </row>
    <row r="28857" spans="8:8" x14ac:dyDescent="0.35">
      <c r="H28857" s="1"/>
    </row>
    <row r="28858" spans="8:8" x14ac:dyDescent="0.35">
      <c r="H28858" s="1"/>
    </row>
    <row r="28859" spans="8:8" x14ac:dyDescent="0.35">
      <c r="H28859" s="1"/>
    </row>
    <row r="28860" spans="8:8" x14ac:dyDescent="0.35">
      <c r="H28860" s="1"/>
    </row>
    <row r="28861" spans="8:8" x14ac:dyDescent="0.35">
      <c r="H28861" s="1"/>
    </row>
    <row r="28862" spans="8:8" x14ac:dyDescent="0.35">
      <c r="H28862" s="1"/>
    </row>
    <row r="28863" spans="8:8" x14ac:dyDescent="0.35">
      <c r="H28863" s="1"/>
    </row>
    <row r="28864" spans="8:8" x14ac:dyDescent="0.35">
      <c r="H28864" s="1"/>
    </row>
    <row r="28865" spans="8:8" x14ac:dyDescent="0.35">
      <c r="H28865" s="1"/>
    </row>
    <row r="28866" spans="8:8" x14ac:dyDescent="0.35">
      <c r="H28866" s="1"/>
    </row>
    <row r="28867" spans="8:8" x14ac:dyDescent="0.35">
      <c r="H28867" s="1"/>
    </row>
    <row r="28868" spans="8:8" x14ac:dyDescent="0.35">
      <c r="H28868" s="1"/>
    </row>
    <row r="28869" spans="8:8" x14ac:dyDescent="0.35">
      <c r="H28869" s="1"/>
    </row>
    <row r="28870" spans="8:8" x14ac:dyDescent="0.35">
      <c r="H28870" s="1"/>
    </row>
    <row r="28871" spans="8:8" x14ac:dyDescent="0.35">
      <c r="H28871" s="1"/>
    </row>
    <row r="28872" spans="8:8" x14ac:dyDescent="0.35">
      <c r="H28872" s="1"/>
    </row>
    <row r="28873" spans="8:8" x14ac:dyDescent="0.35">
      <c r="H28873" s="1"/>
    </row>
    <row r="28874" spans="8:8" x14ac:dyDescent="0.35">
      <c r="H28874" s="1"/>
    </row>
    <row r="28875" spans="8:8" x14ac:dyDescent="0.35">
      <c r="H28875" s="1"/>
    </row>
    <row r="28876" spans="8:8" x14ac:dyDescent="0.35">
      <c r="H28876" s="1"/>
    </row>
    <row r="28877" spans="8:8" x14ac:dyDescent="0.35">
      <c r="H28877" s="1"/>
    </row>
    <row r="28878" spans="8:8" x14ac:dyDescent="0.35">
      <c r="H28878" s="1"/>
    </row>
    <row r="28879" spans="8:8" x14ac:dyDescent="0.35">
      <c r="H28879" s="1"/>
    </row>
    <row r="28880" spans="8:8" x14ac:dyDescent="0.35">
      <c r="H28880" s="1"/>
    </row>
    <row r="28881" spans="8:8" x14ac:dyDescent="0.35">
      <c r="H28881" s="1"/>
    </row>
    <row r="28882" spans="8:8" x14ac:dyDescent="0.35">
      <c r="H28882" s="1"/>
    </row>
    <row r="28883" spans="8:8" x14ac:dyDescent="0.35">
      <c r="H28883" s="1"/>
    </row>
    <row r="28884" spans="8:8" x14ac:dyDescent="0.35">
      <c r="H28884" s="1"/>
    </row>
    <row r="28885" spans="8:8" x14ac:dyDescent="0.35">
      <c r="H28885" s="1"/>
    </row>
    <row r="28886" spans="8:8" x14ac:dyDescent="0.35">
      <c r="H28886" s="1"/>
    </row>
    <row r="28887" spans="8:8" x14ac:dyDescent="0.35">
      <c r="H28887" s="1"/>
    </row>
    <row r="28888" spans="8:8" x14ac:dyDescent="0.35">
      <c r="H28888" s="1"/>
    </row>
    <row r="28889" spans="8:8" x14ac:dyDescent="0.35">
      <c r="H28889" s="1"/>
    </row>
    <row r="28890" spans="8:8" x14ac:dyDescent="0.35">
      <c r="H28890" s="1"/>
    </row>
    <row r="28891" spans="8:8" x14ac:dyDescent="0.35">
      <c r="H28891" s="1"/>
    </row>
    <row r="28892" spans="8:8" x14ac:dyDescent="0.35">
      <c r="H28892" s="1"/>
    </row>
    <row r="28893" spans="8:8" x14ac:dyDescent="0.35">
      <c r="H28893" s="1"/>
    </row>
    <row r="28894" spans="8:8" x14ac:dyDescent="0.35">
      <c r="H28894" s="1"/>
    </row>
    <row r="28895" spans="8:8" x14ac:dyDescent="0.35">
      <c r="H28895" s="1"/>
    </row>
    <row r="28896" spans="8:8" x14ac:dyDescent="0.35">
      <c r="H28896" s="1"/>
    </row>
    <row r="28897" spans="8:8" x14ac:dyDescent="0.35">
      <c r="H28897" s="1"/>
    </row>
    <row r="28898" spans="8:8" x14ac:dyDescent="0.35">
      <c r="H28898" s="1"/>
    </row>
    <row r="28899" spans="8:8" x14ac:dyDescent="0.35">
      <c r="H28899" s="1"/>
    </row>
    <row r="28900" spans="8:8" x14ac:dyDescent="0.35">
      <c r="H28900" s="1"/>
    </row>
    <row r="28901" spans="8:8" x14ac:dyDescent="0.35">
      <c r="H28901" s="1"/>
    </row>
    <row r="28902" spans="8:8" x14ac:dyDescent="0.35">
      <c r="H28902" s="1"/>
    </row>
    <row r="28903" spans="8:8" x14ac:dyDescent="0.35">
      <c r="H28903" s="1"/>
    </row>
    <row r="28904" spans="8:8" x14ac:dyDescent="0.35">
      <c r="H28904" s="1"/>
    </row>
    <row r="28905" spans="8:8" x14ac:dyDescent="0.35">
      <c r="H28905" s="1"/>
    </row>
    <row r="28906" spans="8:8" x14ac:dyDescent="0.35">
      <c r="H28906" s="1"/>
    </row>
    <row r="28907" spans="8:8" x14ac:dyDescent="0.35">
      <c r="H28907" s="1"/>
    </row>
    <row r="28908" spans="8:8" x14ac:dyDescent="0.35">
      <c r="H28908" s="1"/>
    </row>
    <row r="28909" spans="8:8" x14ac:dyDescent="0.35">
      <c r="H28909" s="1"/>
    </row>
    <row r="28910" spans="8:8" x14ac:dyDescent="0.35">
      <c r="H28910" s="1"/>
    </row>
    <row r="28911" spans="8:8" x14ac:dyDescent="0.35">
      <c r="H28911" s="1"/>
    </row>
    <row r="28912" spans="8:8" x14ac:dyDescent="0.35">
      <c r="H28912" s="1"/>
    </row>
    <row r="28913" spans="8:8" x14ac:dyDescent="0.35">
      <c r="H28913" s="1"/>
    </row>
    <row r="28914" spans="8:8" x14ac:dyDescent="0.35">
      <c r="H28914" s="1"/>
    </row>
    <row r="28915" spans="8:8" x14ac:dyDescent="0.35">
      <c r="H28915" s="1"/>
    </row>
    <row r="28916" spans="8:8" x14ac:dyDescent="0.35">
      <c r="H28916" s="1"/>
    </row>
    <row r="28917" spans="8:8" x14ac:dyDescent="0.35">
      <c r="H28917" s="1"/>
    </row>
    <row r="28918" spans="8:8" x14ac:dyDescent="0.35">
      <c r="H28918" s="1"/>
    </row>
    <row r="28919" spans="8:8" x14ac:dyDescent="0.35">
      <c r="H28919" s="1"/>
    </row>
    <row r="28920" spans="8:8" x14ac:dyDescent="0.35">
      <c r="H28920" s="1"/>
    </row>
    <row r="28921" spans="8:8" x14ac:dyDescent="0.35">
      <c r="H28921" s="1"/>
    </row>
    <row r="28922" spans="8:8" x14ac:dyDescent="0.35">
      <c r="H28922" s="1"/>
    </row>
    <row r="28923" spans="8:8" x14ac:dyDescent="0.35">
      <c r="H28923" s="1"/>
    </row>
    <row r="28924" spans="8:8" x14ac:dyDescent="0.35">
      <c r="H28924" s="1"/>
    </row>
    <row r="28925" spans="8:8" x14ac:dyDescent="0.35">
      <c r="H28925" s="1"/>
    </row>
    <row r="28926" spans="8:8" x14ac:dyDescent="0.35">
      <c r="H28926" s="1"/>
    </row>
    <row r="28927" spans="8:8" x14ac:dyDescent="0.35">
      <c r="H28927" s="1"/>
    </row>
    <row r="28928" spans="8:8" x14ac:dyDescent="0.35">
      <c r="H28928" s="1"/>
    </row>
    <row r="28929" spans="8:8" x14ac:dyDescent="0.35">
      <c r="H28929" s="1"/>
    </row>
    <row r="28930" spans="8:8" x14ac:dyDescent="0.35">
      <c r="H28930" s="1"/>
    </row>
    <row r="28931" spans="8:8" x14ac:dyDescent="0.35">
      <c r="H28931" s="1"/>
    </row>
    <row r="28932" spans="8:8" x14ac:dyDescent="0.35">
      <c r="H28932" s="1"/>
    </row>
    <row r="28933" spans="8:8" x14ac:dyDescent="0.35">
      <c r="H28933" s="1"/>
    </row>
    <row r="28934" spans="8:8" x14ac:dyDescent="0.35">
      <c r="H28934" s="1"/>
    </row>
    <row r="28935" spans="8:8" x14ac:dyDescent="0.35">
      <c r="H28935" s="1"/>
    </row>
    <row r="28936" spans="8:8" x14ac:dyDescent="0.35">
      <c r="H28936" s="1"/>
    </row>
    <row r="28937" spans="8:8" x14ac:dyDescent="0.35">
      <c r="H28937" s="1"/>
    </row>
    <row r="28938" spans="8:8" x14ac:dyDescent="0.35">
      <c r="H28938" s="1"/>
    </row>
    <row r="28939" spans="8:8" x14ac:dyDescent="0.35">
      <c r="H28939" s="1"/>
    </row>
    <row r="28940" spans="8:8" x14ac:dyDescent="0.35">
      <c r="H28940" s="1"/>
    </row>
    <row r="28941" spans="8:8" x14ac:dyDescent="0.35">
      <c r="H28941" s="1"/>
    </row>
    <row r="28942" spans="8:8" x14ac:dyDescent="0.35">
      <c r="H28942" s="1"/>
    </row>
    <row r="28943" spans="8:8" x14ac:dyDescent="0.35">
      <c r="H28943" s="1"/>
    </row>
    <row r="28944" spans="8:8" x14ac:dyDescent="0.35">
      <c r="H28944" s="1"/>
    </row>
    <row r="28945" spans="8:8" x14ac:dyDescent="0.35">
      <c r="H28945" s="1"/>
    </row>
    <row r="28946" spans="8:8" x14ac:dyDescent="0.35">
      <c r="H28946" s="1"/>
    </row>
    <row r="28947" spans="8:8" x14ac:dyDescent="0.35">
      <c r="H28947" s="1"/>
    </row>
    <row r="28948" spans="8:8" x14ac:dyDescent="0.35">
      <c r="H28948" s="1"/>
    </row>
    <row r="28949" spans="8:8" x14ac:dyDescent="0.35">
      <c r="H28949" s="1"/>
    </row>
    <row r="28950" spans="8:8" x14ac:dyDescent="0.35">
      <c r="H28950" s="1"/>
    </row>
    <row r="28951" spans="8:8" x14ac:dyDescent="0.35">
      <c r="H28951" s="1"/>
    </row>
    <row r="28952" spans="8:8" x14ac:dyDescent="0.35">
      <c r="H28952" s="1"/>
    </row>
    <row r="28953" spans="8:8" x14ac:dyDescent="0.35">
      <c r="H28953" s="1"/>
    </row>
    <row r="28954" spans="8:8" x14ac:dyDescent="0.35">
      <c r="H28954" s="1"/>
    </row>
    <row r="28955" spans="8:8" x14ac:dyDescent="0.35">
      <c r="H28955" s="1"/>
    </row>
    <row r="28956" spans="8:8" x14ac:dyDescent="0.35">
      <c r="H28956" s="1"/>
    </row>
    <row r="28957" spans="8:8" x14ac:dyDescent="0.35">
      <c r="H28957" s="1"/>
    </row>
    <row r="28958" spans="8:8" x14ac:dyDescent="0.35">
      <c r="H28958" s="1"/>
    </row>
    <row r="28959" spans="8:8" x14ac:dyDescent="0.35">
      <c r="H28959" s="1"/>
    </row>
    <row r="28960" spans="8:8" x14ac:dyDescent="0.35">
      <c r="H28960" s="1"/>
    </row>
    <row r="28961" spans="8:8" x14ac:dyDescent="0.35">
      <c r="H28961" s="1"/>
    </row>
    <row r="28962" spans="8:8" x14ac:dyDescent="0.35">
      <c r="H28962" s="1"/>
    </row>
    <row r="28963" spans="8:8" x14ac:dyDescent="0.35">
      <c r="H28963" s="1"/>
    </row>
    <row r="28964" spans="8:8" x14ac:dyDescent="0.35">
      <c r="H28964" s="1"/>
    </row>
    <row r="28965" spans="8:8" x14ac:dyDescent="0.35">
      <c r="H28965" s="1"/>
    </row>
    <row r="28966" spans="8:8" x14ac:dyDescent="0.35">
      <c r="H28966" s="1"/>
    </row>
    <row r="28967" spans="8:8" x14ac:dyDescent="0.35">
      <c r="H28967" s="1"/>
    </row>
    <row r="28968" spans="8:8" x14ac:dyDescent="0.35">
      <c r="H28968" s="1"/>
    </row>
    <row r="28969" spans="8:8" x14ac:dyDescent="0.35">
      <c r="H28969" s="1"/>
    </row>
    <row r="28970" spans="8:8" x14ac:dyDescent="0.35">
      <c r="H28970" s="1"/>
    </row>
    <row r="28971" spans="8:8" x14ac:dyDescent="0.35">
      <c r="H28971" s="1"/>
    </row>
    <row r="28972" spans="8:8" x14ac:dyDescent="0.35">
      <c r="H28972" s="1"/>
    </row>
    <row r="28973" spans="8:8" x14ac:dyDescent="0.35">
      <c r="H28973" s="1"/>
    </row>
    <row r="28974" spans="8:8" x14ac:dyDescent="0.35">
      <c r="H28974" s="1"/>
    </row>
    <row r="28975" spans="8:8" x14ac:dyDescent="0.35">
      <c r="H28975" s="1"/>
    </row>
    <row r="28976" spans="8:8" x14ac:dyDescent="0.35">
      <c r="H28976" s="1"/>
    </row>
    <row r="28977" spans="8:8" x14ac:dyDescent="0.35">
      <c r="H28977" s="1"/>
    </row>
    <row r="28978" spans="8:8" x14ac:dyDescent="0.35">
      <c r="H28978" s="1"/>
    </row>
    <row r="28979" spans="8:8" x14ac:dyDescent="0.35">
      <c r="H28979" s="1"/>
    </row>
    <row r="28980" spans="8:8" x14ac:dyDescent="0.35">
      <c r="H28980" s="1"/>
    </row>
    <row r="28981" spans="8:8" x14ac:dyDescent="0.35">
      <c r="H28981" s="1"/>
    </row>
    <row r="28982" spans="8:8" x14ac:dyDescent="0.35">
      <c r="H28982" s="1"/>
    </row>
    <row r="28983" spans="8:8" x14ac:dyDescent="0.35">
      <c r="H28983" s="1"/>
    </row>
    <row r="28984" spans="8:8" x14ac:dyDescent="0.35">
      <c r="H28984" s="1"/>
    </row>
    <row r="28985" spans="8:8" x14ac:dyDescent="0.35">
      <c r="H28985" s="1"/>
    </row>
    <row r="28986" spans="8:8" x14ac:dyDescent="0.35">
      <c r="H28986" s="1"/>
    </row>
    <row r="28987" spans="8:8" x14ac:dyDescent="0.35">
      <c r="H28987" s="1"/>
    </row>
    <row r="28988" spans="8:8" x14ac:dyDescent="0.35">
      <c r="H28988" s="1"/>
    </row>
    <row r="28989" spans="8:8" x14ac:dyDescent="0.35">
      <c r="H28989" s="1"/>
    </row>
    <row r="28990" spans="8:8" x14ac:dyDescent="0.35">
      <c r="H28990" s="1"/>
    </row>
    <row r="28991" spans="8:8" x14ac:dyDescent="0.35">
      <c r="H28991" s="1"/>
    </row>
    <row r="28992" spans="8:8" x14ac:dyDescent="0.35">
      <c r="H28992" s="1"/>
    </row>
    <row r="28993" spans="8:8" x14ac:dyDescent="0.35">
      <c r="H28993" s="1"/>
    </row>
    <row r="28994" spans="8:8" x14ac:dyDescent="0.35">
      <c r="H28994" s="1"/>
    </row>
    <row r="28995" spans="8:8" x14ac:dyDescent="0.35">
      <c r="H28995" s="1"/>
    </row>
    <row r="28996" spans="8:8" x14ac:dyDescent="0.35">
      <c r="H28996" s="1"/>
    </row>
    <row r="28997" spans="8:8" x14ac:dyDescent="0.35">
      <c r="H28997" s="1"/>
    </row>
    <row r="28998" spans="8:8" x14ac:dyDescent="0.35">
      <c r="H28998" s="1"/>
    </row>
    <row r="28999" spans="8:8" x14ac:dyDescent="0.35">
      <c r="H28999" s="1"/>
    </row>
    <row r="29000" spans="8:8" x14ac:dyDescent="0.35">
      <c r="H29000" s="1"/>
    </row>
    <row r="29001" spans="8:8" x14ac:dyDescent="0.35">
      <c r="H29001" s="1"/>
    </row>
    <row r="29002" spans="8:8" x14ac:dyDescent="0.35">
      <c r="H29002" s="1"/>
    </row>
    <row r="29003" spans="8:8" x14ac:dyDescent="0.35">
      <c r="H29003" s="1"/>
    </row>
    <row r="29004" spans="8:8" x14ac:dyDescent="0.35">
      <c r="H29004" s="1"/>
    </row>
    <row r="29005" spans="8:8" x14ac:dyDescent="0.35">
      <c r="H29005" s="1"/>
    </row>
    <row r="29006" spans="8:8" x14ac:dyDescent="0.35">
      <c r="H29006" s="1"/>
    </row>
    <row r="29007" spans="8:8" x14ac:dyDescent="0.35">
      <c r="H29007" s="1"/>
    </row>
    <row r="29008" spans="8:8" x14ac:dyDescent="0.35">
      <c r="H29008" s="1"/>
    </row>
    <row r="29009" spans="8:8" x14ac:dyDescent="0.35">
      <c r="H29009" s="1"/>
    </row>
    <row r="29010" spans="8:8" x14ac:dyDescent="0.35">
      <c r="H29010" s="1"/>
    </row>
    <row r="29011" spans="8:8" x14ac:dyDescent="0.35">
      <c r="H29011" s="1"/>
    </row>
    <row r="29012" spans="8:8" x14ac:dyDescent="0.35">
      <c r="H29012" s="1"/>
    </row>
    <row r="29013" spans="8:8" x14ac:dyDescent="0.35">
      <c r="H29013" s="1"/>
    </row>
    <row r="29014" spans="8:8" x14ac:dyDescent="0.35">
      <c r="H29014" s="1"/>
    </row>
    <row r="29015" spans="8:8" x14ac:dyDescent="0.35">
      <c r="H29015" s="1"/>
    </row>
    <row r="29016" spans="8:8" x14ac:dyDescent="0.35">
      <c r="H29016" s="1"/>
    </row>
    <row r="29017" spans="8:8" x14ac:dyDescent="0.35">
      <c r="H29017" s="1"/>
    </row>
    <row r="29018" spans="8:8" x14ac:dyDescent="0.35">
      <c r="H29018" s="1"/>
    </row>
    <row r="29019" spans="8:8" x14ac:dyDescent="0.35">
      <c r="H29019" s="1"/>
    </row>
    <row r="29020" spans="8:8" x14ac:dyDescent="0.35">
      <c r="H29020" s="1"/>
    </row>
    <row r="29021" spans="8:8" x14ac:dyDescent="0.35">
      <c r="H29021" s="1"/>
    </row>
    <row r="29022" spans="8:8" x14ac:dyDescent="0.35">
      <c r="H29022" s="1"/>
    </row>
    <row r="29023" spans="8:8" x14ac:dyDescent="0.35">
      <c r="H29023" s="1"/>
    </row>
    <row r="29024" spans="8:8" x14ac:dyDescent="0.35">
      <c r="H29024" s="1"/>
    </row>
    <row r="29025" spans="8:8" x14ac:dyDescent="0.35">
      <c r="H29025" s="1"/>
    </row>
    <row r="29026" spans="8:8" x14ac:dyDescent="0.35">
      <c r="H29026" s="1"/>
    </row>
    <row r="29027" spans="8:8" x14ac:dyDescent="0.35">
      <c r="H29027" s="1"/>
    </row>
    <row r="29028" spans="8:8" x14ac:dyDescent="0.35">
      <c r="H29028" s="1"/>
    </row>
    <row r="29029" spans="8:8" x14ac:dyDescent="0.35">
      <c r="H29029" s="1"/>
    </row>
    <row r="29030" spans="8:8" x14ac:dyDescent="0.35">
      <c r="H29030" s="1"/>
    </row>
    <row r="29031" spans="8:8" x14ac:dyDescent="0.35">
      <c r="H29031" s="1"/>
    </row>
    <row r="29032" spans="8:8" x14ac:dyDescent="0.35">
      <c r="H29032" s="1"/>
    </row>
    <row r="29033" spans="8:8" x14ac:dyDescent="0.35">
      <c r="H29033" s="1"/>
    </row>
    <row r="29034" spans="8:8" x14ac:dyDescent="0.35">
      <c r="H29034" s="1"/>
    </row>
    <row r="29035" spans="8:8" x14ac:dyDescent="0.35">
      <c r="H29035" s="1"/>
    </row>
    <row r="29036" spans="8:8" x14ac:dyDescent="0.35">
      <c r="H29036" s="1"/>
    </row>
    <row r="29037" spans="8:8" x14ac:dyDescent="0.35">
      <c r="H29037" s="1"/>
    </row>
    <row r="29038" spans="8:8" x14ac:dyDescent="0.35">
      <c r="H29038" s="1"/>
    </row>
    <row r="29039" spans="8:8" x14ac:dyDescent="0.35">
      <c r="H29039" s="1"/>
    </row>
    <row r="29040" spans="8:8" x14ac:dyDescent="0.35">
      <c r="H29040" s="1"/>
    </row>
    <row r="29041" spans="8:8" x14ac:dyDescent="0.35">
      <c r="H29041" s="1"/>
    </row>
    <row r="29042" spans="8:8" x14ac:dyDescent="0.35">
      <c r="H29042" s="1"/>
    </row>
    <row r="29043" spans="8:8" x14ac:dyDescent="0.35">
      <c r="H29043" s="1"/>
    </row>
    <row r="29044" spans="8:8" x14ac:dyDescent="0.35">
      <c r="H29044" s="1"/>
    </row>
    <row r="29045" spans="8:8" x14ac:dyDescent="0.35">
      <c r="H29045" s="1"/>
    </row>
    <row r="29046" spans="8:8" x14ac:dyDescent="0.35">
      <c r="H29046" s="1"/>
    </row>
    <row r="29047" spans="8:8" x14ac:dyDescent="0.35">
      <c r="H29047" s="1"/>
    </row>
    <row r="29048" spans="8:8" x14ac:dyDescent="0.35">
      <c r="H29048" s="1"/>
    </row>
    <row r="29049" spans="8:8" x14ac:dyDescent="0.35">
      <c r="H29049" s="1"/>
    </row>
    <row r="29050" spans="8:8" x14ac:dyDescent="0.35">
      <c r="H29050" s="1"/>
    </row>
    <row r="29051" spans="8:8" x14ac:dyDescent="0.35">
      <c r="H29051" s="1"/>
    </row>
    <row r="29052" spans="8:8" x14ac:dyDescent="0.35">
      <c r="H29052" s="1"/>
    </row>
    <row r="29053" spans="8:8" x14ac:dyDescent="0.35">
      <c r="H29053" s="1"/>
    </row>
    <row r="29054" spans="8:8" x14ac:dyDescent="0.35">
      <c r="H29054" s="1"/>
    </row>
    <row r="29055" spans="8:8" x14ac:dyDescent="0.35">
      <c r="H29055" s="1"/>
    </row>
    <row r="29056" spans="8:8" x14ac:dyDescent="0.35">
      <c r="H29056" s="1"/>
    </row>
    <row r="29057" spans="8:8" x14ac:dyDescent="0.35">
      <c r="H29057" s="1"/>
    </row>
    <row r="29058" spans="8:8" x14ac:dyDescent="0.35">
      <c r="H29058" s="1"/>
    </row>
    <row r="29059" spans="8:8" x14ac:dyDescent="0.35">
      <c r="H29059" s="1"/>
    </row>
    <row r="29060" spans="8:8" x14ac:dyDescent="0.35">
      <c r="H29060" s="1"/>
    </row>
    <row r="29061" spans="8:8" x14ac:dyDescent="0.35">
      <c r="H29061" s="1"/>
    </row>
    <row r="29062" spans="8:8" x14ac:dyDescent="0.35">
      <c r="H29062" s="1"/>
    </row>
    <row r="29063" spans="8:8" x14ac:dyDescent="0.35">
      <c r="H29063" s="1"/>
    </row>
    <row r="29064" spans="8:8" x14ac:dyDescent="0.35">
      <c r="H29064" s="1"/>
    </row>
    <row r="29065" spans="8:8" x14ac:dyDescent="0.35">
      <c r="H29065" s="1"/>
    </row>
    <row r="29066" spans="8:8" x14ac:dyDescent="0.35">
      <c r="H29066" s="1"/>
    </row>
    <row r="29067" spans="8:8" x14ac:dyDescent="0.35">
      <c r="H29067" s="1"/>
    </row>
    <row r="29068" spans="8:8" x14ac:dyDescent="0.35">
      <c r="H29068" s="1"/>
    </row>
    <row r="29069" spans="8:8" x14ac:dyDescent="0.35">
      <c r="H29069" s="1"/>
    </row>
    <row r="29070" spans="8:8" x14ac:dyDescent="0.35">
      <c r="H29070" s="1"/>
    </row>
    <row r="29071" spans="8:8" x14ac:dyDescent="0.35">
      <c r="H29071" s="1"/>
    </row>
    <row r="29072" spans="8:8" x14ac:dyDescent="0.35">
      <c r="H29072" s="1"/>
    </row>
    <row r="29073" spans="8:8" x14ac:dyDescent="0.35">
      <c r="H29073" s="1"/>
    </row>
    <row r="29074" spans="8:8" x14ac:dyDescent="0.35">
      <c r="H29074" s="1"/>
    </row>
    <row r="29075" spans="8:8" x14ac:dyDescent="0.35">
      <c r="H29075" s="1"/>
    </row>
    <row r="29076" spans="8:8" x14ac:dyDescent="0.35">
      <c r="H29076" s="1"/>
    </row>
    <row r="29077" spans="8:8" x14ac:dyDescent="0.35">
      <c r="H29077" s="1"/>
    </row>
    <row r="29078" spans="8:8" x14ac:dyDescent="0.35">
      <c r="H29078" s="1"/>
    </row>
    <row r="29079" spans="8:8" x14ac:dyDescent="0.35">
      <c r="H29079" s="1"/>
    </row>
    <row r="29080" spans="8:8" x14ac:dyDescent="0.35">
      <c r="H29080" s="1"/>
    </row>
    <row r="29081" spans="8:8" x14ac:dyDescent="0.35">
      <c r="H29081" s="1"/>
    </row>
    <row r="29082" spans="8:8" x14ac:dyDescent="0.35">
      <c r="H29082" s="1"/>
    </row>
    <row r="29083" spans="8:8" x14ac:dyDescent="0.35">
      <c r="H29083" s="1"/>
    </row>
    <row r="29084" spans="8:8" x14ac:dyDescent="0.35">
      <c r="H29084" s="1"/>
    </row>
    <row r="29085" spans="8:8" x14ac:dyDescent="0.35">
      <c r="H29085" s="1"/>
    </row>
    <row r="29086" spans="8:8" x14ac:dyDescent="0.35">
      <c r="H29086" s="1"/>
    </row>
    <row r="29087" spans="8:8" x14ac:dyDescent="0.35">
      <c r="H29087" s="1"/>
    </row>
    <row r="29088" spans="8:8" x14ac:dyDescent="0.35">
      <c r="H29088" s="1"/>
    </row>
    <row r="29089" spans="8:8" x14ac:dyDescent="0.35">
      <c r="H29089" s="1"/>
    </row>
    <row r="29090" spans="8:8" x14ac:dyDescent="0.35">
      <c r="H29090" s="1"/>
    </row>
    <row r="29091" spans="8:8" x14ac:dyDescent="0.35">
      <c r="H29091" s="1"/>
    </row>
    <row r="29092" spans="8:8" x14ac:dyDescent="0.35">
      <c r="H29092" s="1"/>
    </row>
    <row r="29093" spans="8:8" x14ac:dyDescent="0.35">
      <c r="H29093" s="1"/>
    </row>
    <row r="29094" spans="8:8" x14ac:dyDescent="0.35">
      <c r="H29094" s="1"/>
    </row>
    <row r="29095" spans="8:8" x14ac:dyDescent="0.35">
      <c r="H29095" s="1"/>
    </row>
    <row r="29096" spans="8:8" x14ac:dyDescent="0.35">
      <c r="H29096" s="1"/>
    </row>
    <row r="29097" spans="8:8" x14ac:dyDescent="0.35">
      <c r="H29097" s="1"/>
    </row>
    <row r="29098" spans="8:8" x14ac:dyDescent="0.35">
      <c r="H29098" s="1"/>
    </row>
    <row r="29099" spans="8:8" x14ac:dyDescent="0.35">
      <c r="H29099" s="1"/>
    </row>
    <row r="29100" spans="8:8" x14ac:dyDescent="0.35">
      <c r="H29100" s="1"/>
    </row>
    <row r="29101" spans="8:8" x14ac:dyDescent="0.35">
      <c r="H29101" s="1"/>
    </row>
    <row r="29102" spans="8:8" x14ac:dyDescent="0.35">
      <c r="H29102" s="1"/>
    </row>
    <row r="29103" spans="8:8" x14ac:dyDescent="0.35">
      <c r="H29103" s="1"/>
    </row>
    <row r="29104" spans="8:8" x14ac:dyDescent="0.35">
      <c r="H29104" s="1"/>
    </row>
    <row r="29105" spans="8:8" x14ac:dyDescent="0.35">
      <c r="H29105" s="1"/>
    </row>
    <row r="29106" spans="8:8" x14ac:dyDescent="0.35">
      <c r="H29106" s="1"/>
    </row>
    <row r="29107" spans="8:8" x14ac:dyDescent="0.35">
      <c r="H29107" s="1"/>
    </row>
    <row r="29108" spans="8:8" x14ac:dyDescent="0.35">
      <c r="H29108" s="1"/>
    </row>
    <row r="29109" spans="8:8" x14ac:dyDescent="0.35">
      <c r="H29109" s="1"/>
    </row>
    <row r="29110" spans="8:8" x14ac:dyDescent="0.35">
      <c r="H29110" s="1"/>
    </row>
    <row r="29111" spans="8:8" x14ac:dyDescent="0.35">
      <c r="H29111" s="1"/>
    </row>
    <row r="29112" spans="8:8" x14ac:dyDescent="0.35">
      <c r="H29112" s="1"/>
    </row>
    <row r="29113" spans="8:8" x14ac:dyDescent="0.35">
      <c r="H29113" s="1"/>
    </row>
    <row r="29114" spans="8:8" x14ac:dyDescent="0.35">
      <c r="H29114" s="1"/>
    </row>
    <row r="29115" spans="8:8" x14ac:dyDescent="0.35">
      <c r="H29115" s="1"/>
    </row>
    <row r="29116" spans="8:8" x14ac:dyDescent="0.35">
      <c r="H29116" s="1"/>
    </row>
    <row r="29117" spans="8:8" x14ac:dyDescent="0.35">
      <c r="H29117" s="1"/>
    </row>
    <row r="29118" spans="8:8" x14ac:dyDescent="0.35">
      <c r="H29118" s="1"/>
    </row>
    <row r="29119" spans="8:8" x14ac:dyDescent="0.35">
      <c r="H29119" s="1"/>
    </row>
    <row r="29120" spans="8:8" x14ac:dyDescent="0.35">
      <c r="H29120" s="1"/>
    </row>
    <row r="29121" spans="8:8" x14ac:dyDescent="0.35">
      <c r="H29121" s="1"/>
    </row>
    <row r="29122" spans="8:8" x14ac:dyDescent="0.35">
      <c r="H29122" s="1"/>
    </row>
    <row r="29123" spans="8:8" x14ac:dyDescent="0.35">
      <c r="H29123" s="1"/>
    </row>
    <row r="29124" spans="8:8" x14ac:dyDescent="0.35">
      <c r="H29124" s="1"/>
    </row>
    <row r="29125" spans="8:8" x14ac:dyDescent="0.35">
      <c r="H29125" s="1"/>
    </row>
    <row r="29126" spans="8:8" x14ac:dyDescent="0.35">
      <c r="H29126" s="1"/>
    </row>
    <row r="29127" spans="8:8" x14ac:dyDescent="0.35">
      <c r="H29127" s="1"/>
    </row>
    <row r="29128" spans="8:8" x14ac:dyDescent="0.35">
      <c r="H29128" s="1"/>
    </row>
    <row r="29129" spans="8:8" x14ac:dyDescent="0.35">
      <c r="H29129" s="1"/>
    </row>
    <row r="29130" spans="8:8" x14ac:dyDescent="0.35">
      <c r="H29130" s="1"/>
    </row>
    <row r="29131" spans="8:8" x14ac:dyDescent="0.35">
      <c r="H29131" s="1"/>
    </row>
    <row r="29132" spans="8:8" x14ac:dyDescent="0.35">
      <c r="H29132" s="1"/>
    </row>
    <row r="29133" spans="8:8" x14ac:dyDescent="0.35">
      <c r="H29133" s="1"/>
    </row>
    <row r="29134" spans="8:8" x14ac:dyDescent="0.35">
      <c r="H29134" s="1"/>
    </row>
    <row r="29135" spans="8:8" x14ac:dyDescent="0.35">
      <c r="H29135" s="1"/>
    </row>
    <row r="29136" spans="8:8" x14ac:dyDescent="0.35">
      <c r="H29136" s="1"/>
    </row>
    <row r="29137" spans="8:8" x14ac:dyDescent="0.35">
      <c r="H29137" s="1"/>
    </row>
    <row r="29138" spans="8:8" x14ac:dyDescent="0.35">
      <c r="H29138" s="1"/>
    </row>
    <row r="29139" spans="8:8" x14ac:dyDescent="0.35">
      <c r="H29139" s="1"/>
    </row>
    <row r="29140" spans="8:8" x14ac:dyDescent="0.35">
      <c r="H29140" s="1"/>
    </row>
    <row r="29141" spans="8:8" x14ac:dyDescent="0.35">
      <c r="H29141" s="1"/>
    </row>
    <row r="29142" spans="8:8" x14ac:dyDescent="0.35">
      <c r="H29142" s="1"/>
    </row>
    <row r="29143" spans="8:8" x14ac:dyDescent="0.35">
      <c r="H29143" s="1"/>
    </row>
    <row r="29144" spans="8:8" x14ac:dyDescent="0.35">
      <c r="H29144" s="1"/>
    </row>
    <row r="29145" spans="8:8" x14ac:dyDescent="0.35">
      <c r="H29145" s="1"/>
    </row>
    <row r="29146" spans="8:8" x14ac:dyDescent="0.35">
      <c r="H29146" s="1"/>
    </row>
    <row r="29147" spans="8:8" x14ac:dyDescent="0.35">
      <c r="H29147" s="1"/>
    </row>
    <row r="29148" spans="8:8" x14ac:dyDescent="0.35">
      <c r="H29148" s="1"/>
    </row>
    <row r="29149" spans="8:8" x14ac:dyDescent="0.35">
      <c r="H29149" s="1"/>
    </row>
    <row r="29150" spans="8:8" x14ac:dyDescent="0.35">
      <c r="H29150" s="1"/>
    </row>
    <row r="29151" spans="8:8" x14ac:dyDescent="0.35">
      <c r="H29151" s="1"/>
    </row>
    <row r="29152" spans="8:8" x14ac:dyDescent="0.35">
      <c r="H29152" s="1"/>
    </row>
    <row r="29153" spans="8:8" x14ac:dyDescent="0.35">
      <c r="H29153" s="1"/>
    </row>
    <row r="29154" spans="8:8" x14ac:dyDescent="0.35">
      <c r="H29154" s="1"/>
    </row>
    <row r="29155" spans="8:8" x14ac:dyDescent="0.35">
      <c r="H29155" s="1"/>
    </row>
    <row r="29156" spans="8:8" x14ac:dyDescent="0.35">
      <c r="H29156" s="1"/>
    </row>
    <row r="29157" spans="8:8" x14ac:dyDescent="0.35">
      <c r="H29157" s="1"/>
    </row>
    <row r="29158" spans="8:8" x14ac:dyDescent="0.35">
      <c r="H29158" s="1"/>
    </row>
    <row r="29159" spans="8:8" x14ac:dyDescent="0.35">
      <c r="H29159" s="1"/>
    </row>
    <row r="29160" spans="8:8" x14ac:dyDescent="0.35">
      <c r="H29160" s="1"/>
    </row>
    <row r="29161" spans="8:8" x14ac:dyDescent="0.35">
      <c r="H29161" s="1"/>
    </row>
    <row r="29162" spans="8:8" x14ac:dyDescent="0.35">
      <c r="H29162" s="1"/>
    </row>
    <row r="29163" spans="8:8" x14ac:dyDescent="0.35">
      <c r="H29163" s="1"/>
    </row>
    <row r="29164" spans="8:8" x14ac:dyDescent="0.35">
      <c r="H29164" s="1"/>
    </row>
    <row r="29165" spans="8:8" x14ac:dyDescent="0.35">
      <c r="H29165" s="1"/>
    </row>
    <row r="29166" spans="8:8" x14ac:dyDescent="0.35">
      <c r="H29166" s="1"/>
    </row>
    <row r="29167" spans="8:8" x14ac:dyDescent="0.35">
      <c r="H29167" s="1"/>
    </row>
    <row r="29168" spans="8:8" x14ac:dyDescent="0.35">
      <c r="H29168" s="1"/>
    </row>
    <row r="29169" spans="8:8" x14ac:dyDescent="0.35">
      <c r="H29169" s="1"/>
    </row>
    <row r="29170" spans="8:8" x14ac:dyDescent="0.35">
      <c r="H29170" s="1"/>
    </row>
    <row r="29171" spans="8:8" x14ac:dyDescent="0.35">
      <c r="H29171" s="1"/>
    </row>
    <row r="29172" spans="8:8" x14ac:dyDescent="0.35">
      <c r="H29172" s="1"/>
    </row>
    <row r="29173" spans="8:8" x14ac:dyDescent="0.35">
      <c r="H29173" s="1"/>
    </row>
    <row r="29174" spans="8:8" x14ac:dyDescent="0.35">
      <c r="H29174" s="1"/>
    </row>
    <row r="29175" spans="8:8" x14ac:dyDescent="0.35">
      <c r="H29175" s="1"/>
    </row>
    <row r="29176" spans="8:8" x14ac:dyDescent="0.35">
      <c r="H29176" s="1"/>
    </row>
    <row r="29177" spans="8:8" x14ac:dyDescent="0.35">
      <c r="H29177" s="1"/>
    </row>
    <row r="29178" spans="8:8" x14ac:dyDescent="0.35">
      <c r="H29178" s="1"/>
    </row>
    <row r="29179" spans="8:8" x14ac:dyDescent="0.35">
      <c r="H29179" s="1"/>
    </row>
    <row r="29180" spans="8:8" x14ac:dyDescent="0.35">
      <c r="H29180" s="1"/>
    </row>
    <row r="29181" spans="8:8" x14ac:dyDescent="0.35">
      <c r="H29181" s="1"/>
    </row>
    <row r="29182" spans="8:8" x14ac:dyDescent="0.35">
      <c r="H29182" s="1"/>
    </row>
    <row r="29183" spans="8:8" x14ac:dyDescent="0.35">
      <c r="H29183" s="1"/>
    </row>
    <row r="29184" spans="8:8" x14ac:dyDescent="0.35">
      <c r="H29184" s="1"/>
    </row>
    <row r="29185" spans="8:8" x14ac:dyDescent="0.35">
      <c r="H29185" s="1"/>
    </row>
    <row r="29186" spans="8:8" x14ac:dyDescent="0.35">
      <c r="H29186" s="1"/>
    </row>
    <row r="29187" spans="8:8" x14ac:dyDescent="0.35">
      <c r="H29187" s="1"/>
    </row>
    <row r="29188" spans="8:8" x14ac:dyDescent="0.35">
      <c r="H29188" s="1"/>
    </row>
    <row r="29189" spans="8:8" x14ac:dyDescent="0.35">
      <c r="H29189" s="1"/>
    </row>
    <row r="29190" spans="8:8" x14ac:dyDescent="0.35">
      <c r="H29190" s="1"/>
    </row>
    <row r="29191" spans="8:8" x14ac:dyDescent="0.35">
      <c r="H29191" s="1"/>
    </row>
    <row r="29192" spans="8:8" x14ac:dyDescent="0.35">
      <c r="H29192" s="1"/>
    </row>
    <row r="29193" spans="8:8" x14ac:dyDescent="0.35">
      <c r="H29193" s="1"/>
    </row>
    <row r="29194" spans="8:8" x14ac:dyDescent="0.35">
      <c r="H29194" s="1"/>
    </row>
    <row r="29195" spans="8:8" x14ac:dyDescent="0.35">
      <c r="H29195" s="1"/>
    </row>
    <row r="29196" spans="8:8" x14ac:dyDescent="0.35">
      <c r="H29196" s="1"/>
    </row>
    <row r="29197" spans="8:8" x14ac:dyDescent="0.35">
      <c r="H29197" s="1"/>
    </row>
    <row r="29198" spans="8:8" x14ac:dyDescent="0.35">
      <c r="H29198" s="1"/>
    </row>
    <row r="29199" spans="8:8" x14ac:dyDescent="0.35">
      <c r="H29199" s="1"/>
    </row>
    <row r="29200" spans="8:8" x14ac:dyDescent="0.35">
      <c r="H29200" s="1"/>
    </row>
    <row r="29201" spans="8:8" x14ac:dyDescent="0.35">
      <c r="H29201" s="1"/>
    </row>
    <row r="29202" spans="8:8" x14ac:dyDescent="0.35">
      <c r="H29202" s="1"/>
    </row>
    <row r="29203" spans="8:8" x14ac:dyDescent="0.35">
      <c r="H29203" s="1"/>
    </row>
    <row r="29204" spans="8:8" x14ac:dyDescent="0.35">
      <c r="H29204" s="1"/>
    </row>
    <row r="29205" spans="8:8" x14ac:dyDescent="0.35">
      <c r="H29205" s="1"/>
    </row>
    <row r="29206" spans="8:8" x14ac:dyDescent="0.35">
      <c r="H29206" s="1"/>
    </row>
    <row r="29207" spans="8:8" x14ac:dyDescent="0.35">
      <c r="H29207" s="1"/>
    </row>
    <row r="29208" spans="8:8" x14ac:dyDescent="0.35">
      <c r="H29208" s="1"/>
    </row>
    <row r="29209" spans="8:8" x14ac:dyDescent="0.35">
      <c r="H29209" s="1"/>
    </row>
    <row r="29210" spans="8:8" x14ac:dyDescent="0.35">
      <c r="H29210" s="1"/>
    </row>
    <row r="29211" spans="8:8" x14ac:dyDescent="0.35">
      <c r="H29211" s="1"/>
    </row>
    <row r="29212" spans="8:8" x14ac:dyDescent="0.35">
      <c r="H29212" s="1"/>
    </row>
    <row r="29213" spans="8:8" x14ac:dyDescent="0.35">
      <c r="H29213" s="1"/>
    </row>
    <row r="29214" spans="8:8" x14ac:dyDescent="0.35">
      <c r="H29214" s="1"/>
    </row>
    <row r="29215" spans="8:8" x14ac:dyDescent="0.35">
      <c r="H29215" s="1"/>
    </row>
    <row r="29216" spans="8:8" x14ac:dyDescent="0.35">
      <c r="H29216" s="1"/>
    </row>
    <row r="29217" spans="8:8" x14ac:dyDescent="0.35">
      <c r="H29217" s="1"/>
    </row>
    <row r="29218" spans="8:8" x14ac:dyDescent="0.35">
      <c r="H29218" s="1"/>
    </row>
    <row r="29219" spans="8:8" x14ac:dyDescent="0.35">
      <c r="H29219" s="1"/>
    </row>
    <row r="29220" spans="8:8" x14ac:dyDescent="0.35">
      <c r="H29220" s="1"/>
    </row>
    <row r="29221" spans="8:8" x14ac:dyDescent="0.35">
      <c r="H29221" s="1"/>
    </row>
    <row r="29222" spans="8:8" x14ac:dyDescent="0.35">
      <c r="H29222" s="1"/>
    </row>
    <row r="29223" spans="8:8" x14ac:dyDescent="0.35">
      <c r="H29223" s="1"/>
    </row>
    <row r="29224" spans="8:8" x14ac:dyDescent="0.35">
      <c r="H29224" s="1"/>
    </row>
    <row r="29225" spans="8:8" x14ac:dyDescent="0.35">
      <c r="H29225" s="1"/>
    </row>
    <row r="29226" spans="8:8" x14ac:dyDescent="0.35">
      <c r="H29226" s="1"/>
    </row>
    <row r="29227" spans="8:8" x14ac:dyDescent="0.35">
      <c r="H29227" s="1"/>
    </row>
    <row r="29228" spans="8:8" x14ac:dyDescent="0.35">
      <c r="H29228" s="1"/>
    </row>
    <row r="29229" spans="8:8" x14ac:dyDescent="0.35">
      <c r="H29229" s="1"/>
    </row>
    <row r="29230" spans="8:8" x14ac:dyDescent="0.35">
      <c r="H29230" s="1"/>
    </row>
    <row r="29231" spans="8:8" x14ac:dyDescent="0.35">
      <c r="H29231" s="1"/>
    </row>
    <row r="29232" spans="8:8" x14ac:dyDescent="0.35">
      <c r="H29232" s="1"/>
    </row>
    <row r="29233" spans="8:8" x14ac:dyDescent="0.35">
      <c r="H29233" s="1"/>
    </row>
    <row r="29234" spans="8:8" x14ac:dyDescent="0.35">
      <c r="H29234" s="1"/>
    </row>
    <row r="29235" spans="8:8" x14ac:dyDescent="0.35">
      <c r="H29235" s="1"/>
    </row>
    <row r="29236" spans="8:8" x14ac:dyDescent="0.35">
      <c r="H29236" s="1"/>
    </row>
    <row r="29237" spans="8:8" x14ac:dyDescent="0.35">
      <c r="H29237" s="1"/>
    </row>
    <row r="29238" spans="8:8" x14ac:dyDescent="0.35">
      <c r="H29238" s="1"/>
    </row>
    <row r="29239" spans="8:8" x14ac:dyDescent="0.35">
      <c r="H29239" s="1"/>
    </row>
    <row r="29240" spans="8:8" x14ac:dyDescent="0.35">
      <c r="H29240" s="1"/>
    </row>
    <row r="29241" spans="8:8" x14ac:dyDescent="0.35">
      <c r="H29241" s="1"/>
    </row>
    <row r="29242" spans="8:8" x14ac:dyDescent="0.35">
      <c r="H29242" s="1"/>
    </row>
    <row r="29243" spans="8:8" x14ac:dyDescent="0.35">
      <c r="H29243" s="1"/>
    </row>
    <row r="29244" spans="8:8" x14ac:dyDescent="0.35">
      <c r="H29244" s="1"/>
    </row>
    <row r="29245" spans="8:8" x14ac:dyDescent="0.35">
      <c r="H29245" s="1"/>
    </row>
    <row r="29246" spans="8:8" x14ac:dyDescent="0.35">
      <c r="H29246" s="1"/>
    </row>
    <row r="29247" spans="8:8" x14ac:dyDescent="0.35">
      <c r="H29247" s="1"/>
    </row>
    <row r="29248" spans="8:8" x14ac:dyDescent="0.35">
      <c r="H29248" s="1"/>
    </row>
    <row r="29249" spans="8:8" x14ac:dyDescent="0.35">
      <c r="H29249" s="1"/>
    </row>
    <row r="29250" spans="8:8" x14ac:dyDescent="0.35">
      <c r="H29250" s="1"/>
    </row>
    <row r="29251" spans="8:8" x14ac:dyDescent="0.35">
      <c r="H29251" s="1"/>
    </row>
    <row r="29252" spans="8:8" x14ac:dyDescent="0.35">
      <c r="H29252" s="1"/>
    </row>
    <row r="29253" spans="8:8" x14ac:dyDescent="0.35">
      <c r="H29253" s="1"/>
    </row>
    <row r="29254" spans="8:8" x14ac:dyDescent="0.35">
      <c r="H29254" s="1"/>
    </row>
    <row r="29255" spans="8:8" x14ac:dyDescent="0.35">
      <c r="H29255" s="1"/>
    </row>
    <row r="29256" spans="8:8" x14ac:dyDescent="0.35">
      <c r="H29256" s="1"/>
    </row>
    <row r="29257" spans="8:8" x14ac:dyDescent="0.35">
      <c r="H29257" s="1"/>
    </row>
    <row r="29258" spans="8:8" x14ac:dyDescent="0.35">
      <c r="H29258" s="1"/>
    </row>
    <row r="29259" spans="8:8" x14ac:dyDescent="0.35">
      <c r="H29259" s="1"/>
    </row>
    <row r="29260" spans="8:8" x14ac:dyDescent="0.35">
      <c r="H29260" s="1"/>
    </row>
    <row r="29261" spans="8:8" x14ac:dyDescent="0.35">
      <c r="H29261" s="1"/>
    </row>
    <row r="29262" spans="8:8" x14ac:dyDescent="0.35">
      <c r="H29262" s="1"/>
    </row>
    <row r="29263" spans="8:8" x14ac:dyDescent="0.35">
      <c r="H29263" s="1"/>
    </row>
    <row r="29264" spans="8:8" x14ac:dyDescent="0.35">
      <c r="H29264" s="1"/>
    </row>
    <row r="29265" spans="8:8" x14ac:dyDescent="0.35">
      <c r="H29265" s="1"/>
    </row>
    <row r="29266" spans="8:8" x14ac:dyDescent="0.35">
      <c r="H29266" s="1"/>
    </row>
    <row r="29267" spans="8:8" x14ac:dyDescent="0.35">
      <c r="H29267" s="1"/>
    </row>
    <row r="29268" spans="8:8" x14ac:dyDescent="0.35">
      <c r="H29268" s="1"/>
    </row>
    <row r="29269" spans="8:8" x14ac:dyDescent="0.35">
      <c r="H29269" s="1"/>
    </row>
    <row r="29270" spans="8:8" x14ac:dyDescent="0.35">
      <c r="H29270" s="1"/>
    </row>
    <row r="29271" spans="8:8" x14ac:dyDescent="0.35">
      <c r="H29271" s="1"/>
    </row>
    <row r="29272" spans="8:8" x14ac:dyDescent="0.35">
      <c r="H29272" s="1"/>
    </row>
    <row r="29273" spans="8:8" x14ac:dyDescent="0.35">
      <c r="H29273" s="1"/>
    </row>
    <row r="29274" spans="8:8" x14ac:dyDescent="0.35">
      <c r="H29274" s="1"/>
    </row>
    <row r="29275" spans="8:8" x14ac:dyDescent="0.35">
      <c r="H29275" s="1"/>
    </row>
    <row r="29276" spans="8:8" x14ac:dyDescent="0.35">
      <c r="H29276" s="1"/>
    </row>
    <row r="29277" spans="8:8" x14ac:dyDescent="0.35">
      <c r="H29277" s="1"/>
    </row>
    <row r="29278" spans="8:8" x14ac:dyDescent="0.35">
      <c r="H29278" s="1"/>
    </row>
    <row r="29279" spans="8:8" x14ac:dyDescent="0.35">
      <c r="H29279" s="1"/>
    </row>
    <row r="29280" spans="8:8" x14ac:dyDescent="0.35">
      <c r="H29280" s="1"/>
    </row>
    <row r="29281" spans="8:8" x14ac:dyDescent="0.35">
      <c r="H29281" s="1"/>
    </row>
    <row r="29282" spans="8:8" x14ac:dyDescent="0.35">
      <c r="H29282" s="1"/>
    </row>
    <row r="29283" spans="8:8" x14ac:dyDescent="0.35">
      <c r="H29283" s="1"/>
    </row>
    <row r="29284" spans="8:8" x14ac:dyDescent="0.35">
      <c r="H29284" s="1"/>
    </row>
    <row r="29285" spans="8:8" x14ac:dyDescent="0.35">
      <c r="H29285" s="1"/>
    </row>
    <row r="29286" spans="8:8" x14ac:dyDescent="0.35">
      <c r="H29286" s="1"/>
    </row>
    <row r="29287" spans="8:8" x14ac:dyDescent="0.35">
      <c r="H29287" s="1"/>
    </row>
    <row r="29288" spans="8:8" x14ac:dyDescent="0.35">
      <c r="H29288" s="1"/>
    </row>
    <row r="29289" spans="8:8" x14ac:dyDescent="0.35">
      <c r="H29289" s="1"/>
    </row>
    <row r="29290" spans="8:8" x14ac:dyDescent="0.35">
      <c r="H29290" s="1"/>
    </row>
    <row r="29291" spans="8:8" x14ac:dyDescent="0.35">
      <c r="H29291" s="1"/>
    </row>
    <row r="29292" spans="8:8" x14ac:dyDescent="0.35">
      <c r="H29292" s="1"/>
    </row>
    <row r="29293" spans="8:8" x14ac:dyDescent="0.35">
      <c r="H29293" s="1"/>
    </row>
    <row r="29294" spans="8:8" x14ac:dyDescent="0.35">
      <c r="H29294" s="1"/>
    </row>
    <row r="29295" spans="8:8" x14ac:dyDescent="0.35">
      <c r="H29295" s="1"/>
    </row>
    <row r="29296" spans="8:8" x14ac:dyDescent="0.35">
      <c r="H29296" s="1"/>
    </row>
    <row r="29297" spans="8:8" x14ac:dyDescent="0.35">
      <c r="H29297" s="1"/>
    </row>
    <row r="29298" spans="8:8" x14ac:dyDescent="0.35">
      <c r="H29298" s="1"/>
    </row>
    <row r="29299" spans="8:8" x14ac:dyDescent="0.35">
      <c r="H29299" s="1"/>
    </row>
    <row r="29300" spans="8:8" x14ac:dyDescent="0.35">
      <c r="H29300" s="1"/>
    </row>
    <row r="29301" spans="8:8" x14ac:dyDescent="0.35">
      <c r="H29301" s="1"/>
    </row>
    <row r="29302" spans="8:8" x14ac:dyDescent="0.35">
      <c r="H29302" s="1"/>
    </row>
    <row r="29303" spans="8:8" x14ac:dyDescent="0.35">
      <c r="H29303" s="1"/>
    </row>
    <row r="29304" spans="8:8" x14ac:dyDescent="0.35">
      <c r="H29304" s="1"/>
    </row>
    <row r="29305" spans="8:8" x14ac:dyDescent="0.35">
      <c r="H29305" s="1"/>
    </row>
    <row r="29306" spans="8:8" x14ac:dyDescent="0.35">
      <c r="H29306" s="1"/>
    </row>
    <row r="29307" spans="8:8" x14ac:dyDescent="0.35">
      <c r="H29307" s="1"/>
    </row>
    <row r="29308" spans="8:8" x14ac:dyDescent="0.35">
      <c r="H29308" s="1"/>
    </row>
    <row r="29309" spans="8:8" x14ac:dyDescent="0.35">
      <c r="H29309" s="1"/>
    </row>
    <row r="29310" spans="8:8" x14ac:dyDescent="0.35">
      <c r="H29310" s="1"/>
    </row>
    <row r="29311" spans="8:8" x14ac:dyDescent="0.35">
      <c r="H29311" s="1"/>
    </row>
    <row r="29312" spans="8:8" x14ac:dyDescent="0.35">
      <c r="H29312" s="1"/>
    </row>
    <row r="29313" spans="8:8" x14ac:dyDescent="0.35">
      <c r="H29313" s="1"/>
    </row>
    <row r="29314" spans="8:8" x14ac:dyDescent="0.35">
      <c r="H29314" s="1"/>
    </row>
    <row r="29315" spans="8:8" x14ac:dyDescent="0.35">
      <c r="H29315" s="1"/>
    </row>
    <row r="29316" spans="8:8" x14ac:dyDescent="0.35">
      <c r="H29316" s="1"/>
    </row>
    <row r="29317" spans="8:8" x14ac:dyDescent="0.35">
      <c r="H29317" s="1"/>
    </row>
    <row r="29318" spans="8:8" x14ac:dyDescent="0.35">
      <c r="H29318" s="1"/>
    </row>
    <row r="29319" spans="8:8" x14ac:dyDescent="0.35">
      <c r="H29319" s="1"/>
    </row>
    <row r="29320" spans="8:8" x14ac:dyDescent="0.35">
      <c r="H29320" s="1"/>
    </row>
    <row r="29321" spans="8:8" x14ac:dyDescent="0.35">
      <c r="H29321" s="1"/>
    </row>
    <row r="29322" spans="8:8" x14ac:dyDescent="0.35">
      <c r="H29322" s="1"/>
    </row>
    <row r="29323" spans="8:8" x14ac:dyDescent="0.35">
      <c r="H29323" s="1"/>
    </row>
    <row r="29324" spans="8:8" x14ac:dyDescent="0.35">
      <c r="H29324" s="1"/>
    </row>
    <row r="29325" spans="8:8" x14ac:dyDescent="0.35">
      <c r="H29325" s="1"/>
    </row>
    <row r="29326" spans="8:8" x14ac:dyDescent="0.35">
      <c r="H29326" s="1"/>
    </row>
    <row r="29327" spans="8:8" x14ac:dyDescent="0.35">
      <c r="H29327" s="1"/>
    </row>
    <row r="29328" spans="8:8" x14ac:dyDescent="0.35">
      <c r="H29328" s="1"/>
    </row>
    <row r="29329" spans="8:8" x14ac:dyDescent="0.35">
      <c r="H29329" s="1"/>
    </row>
    <row r="29330" spans="8:8" x14ac:dyDescent="0.35">
      <c r="H29330" s="1"/>
    </row>
    <row r="29331" spans="8:8" x14ac:dyDescent="0.35">
      <c r="H29331" s="1"/>
    </row>
    <row r="29332" spans="8:8" x14ac:dyDescent="0.35">
      <c r="H29332" s="1"/>
    </row>
    <row r="29333" spans="8:8" x14ac:dyDescent="0.35">
      <c r="H29333" s="1"/>
    </row>
    <row r="29334" spans="8:8" x14ac:dyDescent="0.35">
      <c r="H29334" s="1"/>
    </row>
    <row r="29335" spans="8:8" x14ac:dyDescent="0.35">
      <c r="H29335" s="1"/>
    </row>
    <row r="29336" spans="8:8" x14ac:dyDescent="0.35">
      <c r="H29336" s="1"/>
    </row>
    <row r="29337" spans="8:8" x14ac:dyDescent="0.35">
      <c r="H29337" s="1"/>
    </row>
    <row r="29338" spans="8:8" x14ac:dyDescent="0.35">
      <c r="H29338" s="1"/>
    </row>
    <row r="29339" spans="8:8" x14ac:dyDescent="0.35">
      <c r="H29339" s="1"/>
    </row>
    <row r="29340" spans="8:8" x14ac:dyDescent="0.35">
      <c r="H29340" s="1"/>
    </row>
    <row r="29341" spans="8:8" x14ac:dyDescent="0.35">
      <c r="H29341" s="1"/>
    </row>
    <row r="29342" spans="8:8" x14ac:dyDescent="0.35">
      <c r="H29342" s="1"/>
    </row>
    <row r="29343" spans="8:8" x14ac:dyDescent="0.35">
      <c r="H29343" s="1"/>
    </row>
    <row r="29344" spans="8:8" x14ac:dyDescent="0.35">
      <c r="H29344" s="1"/>
    </row>
    <row r="29345" spans="8:8" x14ac:dyDescent="0.35">
      <c r="H29345" s="1"/>
    </row>
    <row r="29346" spans="8:8" x14ac:dyDescent="0.35">
      <c r="H29346" s="1"/>
    </row>
    <row r="29347" spans="8:8" x14ac:dyDescent="0.35">
      <c r="H29347" s="1"/>
    </row>
    <row r="29348" spans="8:8" x14ac:dyDescent="0.35">
      <c r="H29348" s="1"/>
    </row>
    <row r="29349" spans="8:8" x14ac:dyDescent="0.35">
      <c r="H29349" s="1"/>
    </row>
    <row r="29350" spans="8:8" x14ac:dyDescent="0.35">
      <c r="H29350" s="1"/>
    </row>
    <row r="29351" spans="8:8" x14ac:dyDescent="0.35">
      <c r="H29351" s="1"/>
    </row>
    <row r="29352" spans="8:8" x14ac:dyDescent="0.35">
      <c r="H29352" s="1"/>
    </row>
    <row r="29353" spans="8:8" x14ac:dyDescent="0.35">
      <c r="H29353" s="1"/>
    </row>
    <row r="29354" spans="8:8" x14ac:dyDescent="0.35">
      <c r="H29354" s="1"/>
    </row>
    <row r="29355" spans="8:8" x14ac:dyDescent="0.35">
      <c r="H29355" s="1"/>
    </row>
    <row r="29356" spans="8:8" x14ac:dyDescent="0.35">
      <c r="H29356" s="1"/>
    </row>
    <row r="29357" spans="8:8" x14ac:dyDescent="0.35">
      <c r="H29357" s="1"/>
    </row>
    <row r="29358" spans="8:8" x14ac:dyDescent="0.35">
      <c r="H29358" s="1"/>
    </row>
    <row r="29359" spans="8:8" x14ac:dyDescent="0.35">
      <c r="H29359" s="1"/>
    </row>
    <row r="29360" spans="8:8" x14ac:dyDescent="0.35">
      <c r="H29360" s="1"/>
    </row>
    <row r="29361" spans="8:8" x14ac:dyDescent="0.35">
      <c r="H29361" s="1"/>
    </row>
    <row r="29362" spans="8:8" x14ac:dyDescent="0.35">
      <c r="H29362" s="1"/>
    </row>
    <row r="29363" spans="8:8" x14ac:dyDescent="0.35">
      <c r="H29363" s="1"/>
    </row>
    <row r="29364" spans="8:8" x14ac:dyDescent="0.35">
      <c r="H29364" s="1"/>
    </row>
    <row r="29365" spans="8:8" x14ac:dyDescent="0.35">
      <c r="H29365" s="1"/>
    </row>
    <row r="29366" spans="8:8" x14ac:dyDescent="0.35">
      <c r="H29366" s="1"/>
    </row>
    <row r="29367" spans="8:8" x14ac:dyDescent="0.35">
      <c r="H29367" s="1"/>
    </row>
    <row r="29368" spans="8:8" x14ac:dyDescent="0.35">
      <c r="H29368" s="1"/>
    </row>
    <row r="29369" spans="8:8" x14ac:dyDescent="0.35">
      <c r="H29369" s="1"/>
    </row>
    <row r="29370" spans="8:8" x14ac:dyDescent="0.35">
      <c r="H29370" s="1"/>
    </row>
    <row r="29371" spans="8:8" x14ac:dyDescent="0.35">
      <c r="H29371" s="1"/>
    </row>
    <row r="29372" spans="8:8" x14ac:dyDescent="0.35">
      <c r="H29372" s="1"/>
    </row>
    <row r="29373" spans="8:8" x14ac:dyDescent="0.35">
      <c r="H29373" s="1"/>
    </row>
    <row r="29374" spans="8:8" x14ac:dyDescent="0.35">
      <c r="H29374" s="1"/>
    </row>
    <row r="29375" spans="8:8" x14ac:dyDescent="0.35">
      <c r="H29375" s="1"/>
    </row>
    <row r="29376" spans="8:8" x14ac:dyDescent="0.35">
      <c r="H29376" s="1"/>
    </row>
    <row r="29377" spans="8:8" x14ac:dyDescent="0.35">
      <c r="H29377" s="1"/>
    </row>
    <row r="29378" spans="8:8" x14ac:dyDescent="0.35">
      <c r="H29378" s="1"/>
    </row>
    <row r="29379" spans="8:8" x14ac:dyDescent="0.35">
      <c r="H29379" s="1"/>
    </row>
    <row r="29380" spans="8:8" x14ac:dyDescent="0.35">
      <c r="H29380" s="1"/>
    </row>
    <row r="29381" spans="8:8" x14ac:dyDescent="0.35">
      <c r="H29381" s="1"/>
    </row>
    <row r="29382" spans="8:8" x14ac:dyDescent="0.35">
      <c r="H29382" s="1"/>
    </row>
    <row r="29383" spans="8:8" x14ac:dyDescent="0.35">
      <c r="H29383" s="1"/>
    </row>
    <row r="29384" spans="8:8" x14ac:dyDescent="0.35">
      <c r="H29384" s="1"/>
    </row>
    <row r="29385" spans="8:8" x14ac:dyDescent="0.35">
      <c r="H29385" s="1"/>
    </row>
    <row r="29386" spans="8:8" x14ac:dyDescent="0.35">
      <c r="H29386" s="1"/>
    </row>
    <row r="29387" spans="8:8" x14ac:dyDescent="0.35">
      <c r="H29387" s="1"/>
    </row>
    <row r="29388" spans="8:8" x14ac:dyDescent="0.35">
      <c r="H29388" s="1"/>
    </row>
    <row r="29389" spans="8:8" x14ac:dyDescent="0.35">
      <c r="H29389" s="1"/>
    </row>
    <row r="29390" spans="8:8" x14ac:dyDescent="0.35">
      <c r="H29390" s="1"/>
    </row>
    <row r="29391" spans="8:8" x14ac:dyDescent="0.35">
      <c r="H29391" s="1"/>
    </row>
    <row r="29392" spans="8:8" x14ac:dyDescent="0.35">
      <c r="H29392" s="1"/>
    </row>
    <row r="29393" spans="8:8" x14ac:dyDescent="0.35">
      <c r="H29393" s="1"/>
    </row>
    <row r="29394" spans="8:8" x14ac:dyDescent="0.35">
      <c r="H29394" s="1"/>
    </row>
    <row r="29395" spans="8:8" x14ac:dyDescent="0.35">
      <c r="H29395" s="1"/>
    </row>
    <row r="29396" spans="8:8" x14ac:dyDescent="0.35">
      <c r="H29396" s="1"/>
    </row>
    <row r="29397" spans="8:8" x14ac:dyDescent="0.35">
      <c r="H29397" s="1"/>
    </row>
    <row r="29398" spans="8:8" x14ac:dyDescent="0.35">
      <c r="H29398" s="1"/>
    </row>
    <row r="29399" spans="8:8" x14ac:dyDescent="0.35">
      <c r="H29399" s="1"/>
    </row>
    <row r="29400" spans="8:8" x14ac:dyDescent="0.35">
      <c r="H29400" s="1"/>
    </row>
    <row r="29401" spans="8:8" x14ac:dyDescent="0.35">
      <c r="H29401" s="1"/>
    </row>
    <row r="29402" spans="8:8" x14ac:dyDescent="0.35">
      <c r="H29402" s="1"/>
    </row>
    <row r="29403" spans="8:8" x14ac:dyDescent="0.35">
      <c r="H29403" s="1"/>
    </row>
    <row r="29404" spans="8:8" x14ac:dyDescent="0.35">
      <c r="H29404" s="1"/>
    </row>
    <row r="29405" spans="8:8" x14ac:dyDescent="0.35">
      <c r="H29405" s="1"/>
    </row>
    <row r="29406" spans="8:8" x14ac:dyDescent="0.35">
      <c r="H29406" s="1"/>
    </row>
    <row r="29407" spans="8:8" x14ac:dyDescent="0.35">
      <c r="H29407" s="1"/>
    </row>
    <row r="29408" spans="8:8" x14ac:dyDescent="0.35">
      <c r="H29408" s="1"/>
    </row>
    <row r="29409" spans="8:8" x14ac:dyDescent="0.35">
      <c r="H29409" s="1"/>
    </row>
    <row r="29410" spans="8:8" x14ac:dyDescent="0.35">
      <c r="H29410" s="1"/>
    </row>
    <row r="29411" spans="8:8" x14ac:dyDescent="0.35">
      <c r="H29411" s="1"/>
    </row>
    <row r="29412" spans="8:8" x14ac:dyDescent="0.35">
      <c r="H29412" s="1"/>
    </row>
    <row r="29413" spans="8:8" x14ac:dyDescent="0.35">
      <c r="H29413" s="1"/>
    </row>
    <row r="29414" spans="8:8" x14ac:dyDescent="0.35">
      <c r="H29414" s="1"/>
    </row>
    <row r="29415" spans="8:8" x14ac:dyDescent="0.35">
      <c r="H29415" s="1"/>
    </row>
    <row r="29416" spans="8:8" x14ac:dyDescent="0.35">
      <c r="H29416" s="1"/>
    </row>
    <row r="29417" spans="8:8" x14ac:dyDescent="0.35">
      <c r="H29417" s="1"/>
    </row>
    <row r="29418" spans="8:8" x14ac:dyDescent="0.35">
      <c r="H29418" s="1"/>
    </row>
    <row r="29419" spans="8:8" x14ac:dyDescent="0.35">
      <c r="H29419" s="1"/>
    </row>
    <row r="29420" spans="8:8" x14ac:dyDescent="0.35">
      <c r="H29420" s="1"/>
    </row>
    <row r="29421" spans="8:8" x14ac:dyDescent="0.35">
      <c r="H29421" s="1"/>
    </row>
    <row r="29422" spans="8:8" x14ac:dyDescent="0.35">
      <c r="H29422" s="1"/>
    </row>
    <row r="29423" spans="8:8" x14ac:dyDescent="0.35">
      <c r="H29423" s="1"/>
    </row>
    <row r="29424" spans="8:8" x14ac:dyDescent="0.35">
      <c r="H29424" s="1"/>
    </row>
    <row r="29425" spans="8:8" x14ac:dyDescent="0.35">
      <c r="H29425" s="1"/>
    </row>
    <row r="29426" spans="8:8" x14ac:dyDescent="0.35">
      <c r="H29426" s="1"/>
    </row>
    <row r="29427" spans="8:8" x14ac:dyDescent="0.35">
      <c r="H29427" s="1"/>
    </row>
    <row r="29428" spans="8:8" x14ac:dyDescent="0.35">
      <c r="H29428" s="1"/>
    </row>
    <row r="29429" spans="8:8" x14ac:dyDescent="0.35">
      <c r="H29429" s="1"/>
    </row>
    <row r="29430" spans="8:8" x14ac:dyDescent="0.35">
      <c r="H29430" s="1"/>
    </row>
    <row r="29431" spans="8:8" x14ac:dyDescent="0.35">
      <c r="H29431" s="1"/>
    </row>
    <row r="29432" spans="8:8" x14ac:dyDescent="0.35">
      <c r="H29432" s="1"/>
    </row>
    <row r="29433" spans="8:8" x14ac:dyDescent="0.35">
      <c r="H29433" s="1"/>
    </row>
    <row r="29434" spans="8:8" x14ac:dyDescent="0.35">
      <c r="H29434" s="1"/>
    </row>
    <row r="29435" spans="8:8" x14ac:dyDescent="0.35">
      <c r="H29435" s="1"/>
    </row>
    <row r="29436" spans="8:8" x14ac:dyDescent="0.35">
      <c r="H29436" s="1"/>
    </row>
    <row r="29437" spans="8:8" x14ac:dyDescent="0.35">
      <c r="H29437" s="1"/>
    </row>
    <row r="29438" spans="8:8" x14ac:dyDescent="0.35">
      <c r="H29438" s="1"/>
    </row>
    <row r="29439" spans="8:8" x14ac:dyDescent="0.35">
      <c r="H29439" s="1"/>
    </row>
    <row r="29440" spans="8:8" x14ac:dyDescent="0.35">
      <c r="H29440" s="1"/>
    </row>
    <row r="29441" spans="8:8" x14ac:dyDescent="0.35">
      <c r="H29441" s="1"/>
    </row>
    <row r="29442" spans="8:8" x14ac:dyDescent="0.35">
      <c r="H29442" s="1"/>
    </row>
    <row r="29443" spans="8:8" x14ac:dyDescent="0.35">
      <c r="H29443" s="1"/>
    </row>
    <row r="29444" spans="8:8" x14ac:dyDescent="0.35">
      <c r="H29444" s="1"/>
    </row>
    <row r="29445" spans="8:8" x14ac:dyDescent="0.35">
      <c r="H29445" s="1"/>
    </row>
    <row r="29446" spans="8:8" x14ac:dyDescent="0.35">
      <c r="H29446" s="1"/>
    </row>
    <row r="29447" spans="8:8" x14ac:dyDescent="0.35">
      <c r="H29447" s="1"/>
    </row>
    <row r="29448" spans="8:8" x14ac:dyDescent="0.35">
      <c r="H29448" s="1"/>
    </row>
    <row r="29449" spans="8:8" x14ac:dyDescent="0.35">
      <c r="H29449" s="1"/>
    </row>
    <row r="29450" spans="8:8" x14ac:dyDescent="0.35">
      <c r="H29450" s="1"/>
    </row>
    <row r="29451" spans="8:8" x14ac:dyDescent="0.35">
      <c r="H29451" s="1"/>
    </row>
    <row r="29452" spans="8:8" x14ac:dyDescent="0.35">
      <c r="H29452" s="1"/>
    </row>
    <row r="29453" spans="8:8" x14ac:dyDescent="0.35">
      <c r="H29453" s="1"/>
    </row>
    <row r="29454" spans="8:8" x14ac:dyDescent="0.35">
      <c r="H29454" s="1"/>
    </row>
    <row r="29455" spans="8:8" x14ac:dyDescent="0.35">
      <c r="H29455" s="1"/>
    </row>
    <row r="29456" spans="8:8" x14ac:dyDescent="0.35">
      <c r="H29456" s="1"/>
    </row>
    <row r="29457" spans="8:8" x14ac:dyDescent="0.35">
      <c r="H29457" s="1"/>
    </row>
    <row r="29458" spans="8:8" x14ac:dyDescent="0.35">
      <c r="H29458" s="1"/>
    </row>
    <row r="29459" spans="8:8" x14ac:dyDescent="0.35">
      <c r="H29459" s="1"/>
    </row>
    <row r="29460" spans="8:8" x14ac:dyDescent="0.35">
      <c r="H29460" s="1"/>
    </row>
    <row r="29461" spans="8:8" x14ac:dyDescent="0.35">
      <c r="H29461" s="1"/>
    </row>
    <row r="29462" spans="8:8" x14ac:dyDescent="0.35">
      <c r="H29462" s="1"/>
    </row>
    <row r="29463" spans="8:8" x14ac:dyDescent="0.35">
      <c r="H29463" s="1"/>
    </row>
    <row r="29464" spans="8:8" x14ac:dyDescent="0.35">
      <c r="H29464" s="1"/>
    </row>
    <row r="29465" spans="8:8" x14ac:dyDescent="0.35">
      <c r="H29465" s="1"/>
    </row>
    <row r="29466" spans="8:8" x14ac:dyDescent="0.35">
      <c r="H29466" s="1"/>
    </row>
    <row r="29467" spans="8:8" x14ac:dyDescent="0.35">
      <c r="H29467" s="1"/>
    </row>
    <row r="29468" spans="8:8" x14ac:dyDescent="0.35">
      <c r="H29468" s="1"/>
    </row>
    <row r="29469" spans="8:8" x14ac:dyDescent="0.35">
      <c r="H29469" s="1"/>
    </row>
    <row r="29470" spans="8:8" x14ac:dyDescent="0.35">
      <c r="H29470" s="1"/>
    </row>
    <row r="29471" spans="8:8" x14ac:dyDescent="0.35">
      <c r="H29471" s="1"/>
    </row>
    <row r="29472" spans="8:8" x14ac:dyDescent="0.35">
      <c r="H29472" s="1"/>
    </row>
    <row r="29473" spans="8:8" x14ac:dyDescent="0.35">
      <c r="H29473" s="1"/>
    </row>
    <row r="29474" spans="8:8" x14ac:dyDescent="0.35">
      <c r="H29474" s="1"/>
    </row>
    <row r="29475" spans="8:8" x14ac:dyDescent="0.35">
      <c r="H29475" s="1"/>
    </row>
    <row r="29476" spans="8:8" x14ac:dyDescent="0.35">
      <c r="H29476" s="1"/>
    </row>
    <row r="29477" spans="8:8" x14ac:dyDescent="0.35">
      <c r="H29477" s="1"/>
    </row>
    <row r="29478" spans="8:8" x14ac:dyDescent="0.35">
      <c r="H29478" s="1"/>
    </row>
    <row r="29479" spans="8:8" x14ac:dyDescent="0.35">
      <c r="H29479" s="1"/>
    </row>
    <row r="29480" spans="8:8" x14ac:dyDescent="0.35">
      <c r="H29480" s="1"/>
    </row>
    <row r="29481" spans="8:8" x14ac:dyDescent="0.35">
      <c r="H29481" s="1"/>
    </row>
    <row r="29482" spans="8:8" x14ac:dyDescent="0.35">
      <c r="H29482" s="1"/>
    </row>
    <row r="29483" spans="8:8" x14ac:dyDescent="0.35">
      <c r="H29483" s="1"/>
    </row>
    <row r="29484" spans="8:8" x14ac:dyDescent="0.35">
      <c r="H29484" s="1"/>
    </row>
    <row r="29485" spans="8:8" x14ac:dyDescent="0.35">
      <c r="H29485" s="1"/>
    </row>
    <row r="29486" spans="8:8" x14ac:dyDescent="0.35">
      <c r="H29486" s="1"/>
    </row>
    <row r="29487" spans="8:8" x14ac:dyDescent="0.35">
      <c r="H29487" s="1"/>
    </row>
    <row r="29488" spans="8:8" x14ac:dyDescent="0.35">
      <c r="H29488" s="1"/>
    </row>
    <row r="29489" spans="8:8" x14ac:dyDescent="0.35">
      <c r="H29489" s="1"/>
    </row>
    <row r="29490" spans="8:8" x14ac:dyDescent="0.35">
      <c r="H29490" s="1"/>
    </row>
    <row r="29491" spans="8:8" x14ac:dyDescent="0.35">
      <c r="H29491" s="1"/>
    </row>
    <row r="29492" spans="8:8" x14ac:dyDescent="0.35">
      <c r="H29492" s="1"/>
    </row>
    <row r="29493" spans="8:8" x14ac:dyDescent="0.35">
      <c r="H29493" s="1"/>
    </row>
    <row r="29494" spans="8:8" x14ac:dyDescent="0.35">
      <c r="H29494" s="1"/>
    </row>
    <row r="29495" spans="8:8" x14ac:dyDescent="0.35">
      <c r="H29495" s="1"/>
    </row>
    <row r="29496" spans="8:8" x14ac:dyDescent="0.35">
      <c r="H29496" s="1"/>
    </row>
    <row r="29497" spans="8:8" x14ac:dyDescent="0.35">
      <c r="H29497" s="1"/>
    </row>
    <row r="29498" spans="8:8" x14ac:dyDescent="0.35">
      <c r="H29498" s="1"/>
    </row>
    <row r="29499" spans="8:8" x14ac:dyDescent="0.35">
      <c r="H29499" s="1"/>
    </row>
    <row r="29500" spans="8:8" x14ac:dyDescent="0.35">
      <c r="H29500" s="1"/>
    </row>
    <row r="29501" spans="8:8" x14ac:dyDescent="0.35">
      <c r="H29501" s="1"/>
    </row>
    <row r="29502" spans="8:8" x14ac:dyDescent="0.35">
      <c r="H29502" s="1"/>
    </row>
    <row r="29503" spans="8:8" x14ac:dyDescent="0.35">
      <c r="H29503" s="1"/>
    </row>
    <row r="29504" spans="8:8" x14ac:dyDescent="0.35">
      <c r="H29504" s="1"/>
    </row>
    <row r="29505" spans="8:8" x14ac:dyDescent="0.35">
      <c r="H29505" s="1"/>
    </row>
    <row r="29506" spans="8:8" x14ac:dyDescent="0.35">
      <c r="H29506" s="1"/>
    </row>
    <row r="29507" spans="8:8" x14ac:dyDescent="0.35">
      <c r="H29507" s="1"/>
    </row>
    <row r="29508" spans="8:8" x14ac:dyDescent="0.35">
      <c r="H29508" s="1"/>
    </row>
    <row r="29509" spans="8:8" x14ac:dyDescent="0.35">
      <c r="H29509" s="1"/>
    </row>
    <row r="29510" spans="8:8" x14ac:dyDescent="0.35">
      <c r="H29510" s="1"/>
    </row>
    <row r="29511" spans="8:8" x14ac:dyDescent="0.35">
      <c r="H29511" s="1"/>
    </row>
    <row r="29512" spans="8:8" x14ac:dyDescent="0.35">
      <c r="H29512" s="1"/>
    </row>
    <row r="29513" spans="8:8" x14ac:dyDescent="0.35">
      <c r="H29513" s="1"/>
    </row>
    <row r="29514" spans="8:8" x14ac:dyDescent="0.35">
      <c r="H29514" s="1"/>
    </row>
    <row r="29515" spans="8:8" x14ac:dyDescent="0.35">
      <c r="H29515" s="1"/>
    </row>
    <row r="29516" spans="8:8" x14ac:dyDescent="0.35">
      <c r="H29516" s="1"/>
    </row>
    <row r="29517" spans="8:8" x14ac:dyDescent="0.35">
      <c r="H29517" s="1"/>
    </row>
    <row r="29518" spans="8:8" x14ac:dyDescent="0.35">
      <c r="H29518" s="1"/>
    </row>
    <row r="29519" spans="8:8" x14ac:dyDescent="0.35">
      <c r="H29519" s="1"/>
    </row>
    <row r="29520" spans="8:8" x14ac:dyDescent="0.35">
      <c r="H29520" s="1"/>
    </row>
    <row r="29521" spans="8:8" x14ac:dyDescent="0.35">
      <c r="H29521" s="1"/>
    </row>
    <row r="29522" spans="8:8" x14ac:dyDescent="0.35">
      <c r="H29522" s="1"/>
    </row>
    <row r="29523" spans="8:8" x14ac:dyDescent="0.35">
      <c r="H29523" s="1"/>
    </row>
    <row r="29524" spans="8:8" x14ac:dyDescent="0.35">
      <c r="H29524" s="1"/>
    </row>
    <row r="29525" spans="8:8" x14ac:dyDescent="0.35">
      <c r="H29525" s="1"/>
    </row>
    <row r="29526" spans="8:8" x14ac:dyDescent="0.35">
      <c r="H29526" s="1"/>
    </row>
    <row r="29527" spans="8:8" x14ac:dyDescent="0.35">
      <c r="H29527" s="1"/>
    </row>
    <row r="29528" spans="8:8" x14ac:dyDescent="0.35">
      <c r="H29528" s="1"/>
    </row>
    <row r="29529" spans="8:8" x14ac:dyDescent="0.35">
      <c r="H29529" s="1"/>
    </row>
    <row r="29530" spans="8:8" x14ac:dyDescent="0.35">
      <c r="H29530" s="1"/>
    </row>
    <row r="29531" spans="8:8" x14ac:dyDescent="0.35">
      <c r="H29531" s="1"/>
    </row>
    <row r="29532" spans="8:8" x14ac:dyDescent="0.35">
      <c r="H29532" s="1"/>
    </row>
    <row r="29533" spans="8:8" x14ac:dyDescent="0.35">
      <c r="H29533" s="1"/>
    </row>
    <row r="29534" spans="8:8" x14ac:dyDescent="0.35">
      <c r="H29534" s="1"/>
    </row>
    <row r="29535" spans="8:8" x14ac:dyDescent="0.35">
      <c r="H29535" s="1"/>
    </row>
    <row r="29536" spans="8:8" x14ac:dyDescent="0.35">
      <c r="H29536" s="1"/>
    </row>
    <row r="29537" spans="8:8" x14ac:dyDescent="0.35">
      <c r="H29537" s="1"/>
    </row>
    <row r="29538" spans="8:8" x14ac:dyDescent="0.35">
      <c r="H29538" s="1"/>
    </row>
    <row r="29539" spans="8:8" x14ac:dyDescent="0.35">
      <c r="H29539" s="1"/>
    </row>
    <row r="29540" spans="8:8" x14ac:dyDescent="0.35">
      <c r="H29540" s="1"/>
    </row>
    <row r="29541" spans="8:8" x14ac:dyDescent="0.35">
      <c r="H29541" s="1"/>
    </row>
    <row r="29542" spans="8:8" x14ac:dyDescent="0.35">
      <c r="H29542" s="1"/>
    </row>
    <row r="29543" spans="8:8" x14ac:dyDescent="0.35">
      <c r="H29543" s="1"/>
    </row>
    <row r="29544" spans="8:8" x14ac:dyDescent="0.35">
      <c r="H29544" s="1"/>
    </row>
    <row r="29545" spans="8:8" x14ac:dyDescent="0.35">
      <c r="H29545" s="1"/>
    </row>
    <row r="29546" spans="8:8" x14ac:dyDescent="0.35">
      <c r="H29546" s="1"/>
    </row>
    <row r="29547" spans="8:8" x14ac:dyDescent="0.35">
      <c r="H29547" s="1"/>
    </row>
    <row r="29548" spans="8:8" x14ac:dyDescent="0.35">
      <c r="H29548" s="1"/>
    </row>
    <row r="29549" spans="8:8" x14ac:dyDescent="0.35">
      <c r="H29549" s="1"/>
    </row>
    <row r="29550" spans="8:8" x14ac:dyDescent="0.35">
      <c r="H29550" s="1"/>
    </row>
    <row r="29551" spans="8:8" x14ac:dyDescent="0.35">
      <c r="H29551" s="1"/>
    </row>
    <row r="29552" spans="8:8" x14ac:dyDescent="0.35">
      <c r="H29552" s="1"/>
    </row>
    <row r="29553" spans="8:8" x14ac:dyDescent="0.35">
      <c r="H29553" s="1"/>
    </row>
    <row r="29554" spans="8:8" x14ac:dyDescent="0.35">
      <c r="H29554" s="1"/>
    </row>
    <row r="29555" spans="8:8" x14ac:dyDescent="0.35">
      <c r="H29555" s="1"/>
    </row>
    <row r="29556" spans="8:8" x14ac:dyDescent="0.35">
      <c r="H29556" s="1"/>
    </row>
    <row r="29557" spans="8:8" x14ac:dyDescent="0.35">
      <c r="H29557" s="1"/>
    </row>
    <row r="29558" spans="8:8" x14ac:dyDescent="0.35">
      <c r="H29558" s="1"/>
    </row>
    <row r="29559" spans="8:8" x14ac:dyDescent="0.35">
      <c r="H29559" s="1"/>
    </row>
    <row r="29560" spans="8:8" x14ac:dyDescent="0.35">
      <c r="H29560" s="1"/>
    </row>
    <row r="29561" spans="8:8" x14ac:dyDescent="0.35">
      <c r="H29561" s="1"/>
    </row>
    <row r="29562" spans="8:8" x14ac:dyDescent="0.35">
      <c r="H29562" s="1"/>
    </row>
    <row r="29563" spans="8:8" x14ac:dyDescent="0.35">
      <c r="H29563" s="1"/>
    </row>
    <row r="29564" spans="8:8" x14ac:dyDescent="0.35">
      <c r="H29564" s="1"/>
    </row>
    <row r="29565" spans="8:8" x14ac:dyDescent="0.35">
      <c r="H29565" s="1"/>
    </row>
    <row r="29566" spans="8:8" x14ac:dyDescent="0.35">
      <c r="H29566" s="1"/>
    </row>
    <row r="29567" spans="8:8" x14ac:dyDescent="0.35">
      <c r="H29567" s="1"/>
    </row>
    <row r="29568" spans="8:8" x14ac:dyDescent="0.35">
      <c r="H29568" s="1"/>
    </row>
    <row r="29569" spans="8:8" x14ac:dyDescent="0.35">
      <c r="H29569" s="1"/>
    </row>
    <row r="29570" spans="8:8" x14ac:dyDescent="0.35">
      <c r="H29570" s="1"/>
    </row>
    <row r="29571" spans="8:8" x14ac:dyDescent="0.35">
      <c r="H29571" s="1"/>
    </row>
    <row r="29572" spans="8:8" x14ac:dyDescent="0.35">
      <c r="H29572" s="1"/>
    </row>
    <row r="29573" spans="8:8" x14ac:dyDescent="0.35">
      <c r="H29573" s="1"/>
    </row>
    <row r="29574" spans="8:8" x14ac:dyDescent="0.35">
      <c r="H29574" s="1"/>
    </row>
    <row r="29575" spans="8:8" x14ac:dyDescent="0.35">
      <c r="H29575" s="1"/>
    </row>
    <row r="29576" spans="8:8" x14ac:dyDescent="0.35">
      <c r="H29576" s="1"/>
    </row>
    <row r="29577" spans="8:8" x14ac:dyDescent="0.35">
      <c r="H29577" s="1"/>
    </row>
    <row r="29578" spans="8:8" x14ac:dyDescent="0.35">
      <c r="H29578" s="1"/>
    </row>
    <row r="29579" spans="8:8" x14ac:dyDescent="0.35">
      <c r="H29579" s="1"/>
    </row>
    <row r="29580" spans="8:8" x14ac:dyDescent="0.35">
      <c r="H29580" s="1"/>
    </row>
    <row r="29581" spans="8:8" x14ac:dyDescent="0.35">
      <c r="H29581" s="1"/>
    </row>
    <row r="29582" spans="8:8" x14ac:dyDescent="0.35">
      <c r="H29582" s="1"/>
    </row>
    <row r="29583" spans="8:8" x14ac:dyDescent="0.35">
      <c r="H29583" s="1"/>
    </row>
    <row r="29584" spans="8:8" x14ac:dyDescent="0.35">
      <c r="H29584" s="1"/>
    </row>
    <row r="29585" spans="8:8" x14ac:dyDescent="0.35">
      <c r="H29585" s="1"/>
    </row>
    <row r="29586" spans="8:8" x14ac:dyDescent="0.35">
      <c r="H29586" s="1"/>
    </row>
    <row r="29587" spans="8:8" x14ac:dyDescent="0.35">
      <c r="H29587" s="1"/>
    </row>
    <row r="29588" spans="8:8" x14ac:dyDescent="0.35">
      <c r="H29588" s="1"/>
    </row>
    <row r="29589" spans="8:8" x14ac:dyDescent="0.35">
      <c r="H29589" s="1"/>
    </row>
    <row r="29590" spans="8:8" x14ac:dyDescent="0.35">
      <c r="H29590" s="1"/>
    </row>
    <row r="29591" spans="8:8" x14ac:dyDescent="0.35">
      <c r="H29591" s="1"/>
    </row>
    <row r="29592" spans="8:8" x14ac:dyDescent="0.35">
      <c r="H29592" s="1"/>
    </row>
    <row r="29593" spans="8:8" x14ac:dyDescent="0.35">
      <c r="H29593" s="1"/>
    </row>
    <row r="29594" spans="8:8" x14ac:dyDescent="0.35">
      <c r="H29594" s="1"/>
    </row>
    <row r="29595" spans="8:8" x14ac:dyDescent="0.35">
      <c r="H29595" s="1"/>
    </row>
    <row r="29596" spans="8:8" x14ac:dyDescent="0.35">
      <c r="H29596" s="1"/>
    </row>
    <row r="29597" spans="8:8" x14ac:dyDescent="0.35">
      <c r="H29597" s="1"/>
    </row>
    <row r="29598" spans="8:8" x14ac:dyDescent="0.35">
      <c r="H29598" s="1"/>
    </row>
    <row r="29599" spans="8:8" x14ac:dyDescent="0.35">
      <c r="H29599" s="1"/>
    </row>
    <row r="29600" spans="8:8" x14ac:dyDescent="0.35">
      <c r="H29600" s="1"/>
    </row>
    <row r="29601" spans="8:8" x14ac:dyDescent="0.35">
      <c r="H29601" s="1"/>
    </row>
    <row r="29602" spans="8:8" x14ac:dyDescent="0.35">
      <c r="H29602" s="1"/>
    </row>
    <row r="29603" spans="8:8" x14ac:dyDescent="0.35">
      <c r="H29603" s="1"/>
    </row>
    <row r="29604" spans="8:8" x14ac:dyDescent="0.35">
      <c r="H29604" s="1"/>
    </row>
    <row r="29605" spans="8:8" x14ac:dyDescent="0.35">
      <c r="H29605" s="1"/>
    </row>
    <row r="29606" spans="8:8" x14ac:dyDescent="0.35">
      <c r="H29606" s="1"/>
    </row>
    <row r="29607" spans="8:8" x14ac:dyDescent="0.35">
      <c r="H29607" s="1"/>
    </row>
    <row r="29608" spans="8:8" x14ac:dyDescent="0.35">
      <c r="H29608" s="1"/>
    </row>
    <row r="29609" spans="8:8" x14ac:dyDescent="0.35">
      <c r="H29609" s="1"/>
    </row>
    <row r="29610" spans="8:8" x14ac:dyDescent="0.35">
      <c r="H29610" s="1"/>
    </row>
    <row r="29611" spans="8:8" x14ac:dyDescent="0.35">
      <c r="H29611" s="1"/>
    </row>
    <row r="29612" spans="8:8" x14ac:dyDescent="0.35">
      <c r="H29612" s="1"/>
    </row>
    <row r="29613" spans="8:8" x14ac:dyDescent="0.35">
      <c r="H29613" s="1"/>
    </row>
    <row r="29614" spans="8:8" x14ac:dyDescent="0.35">
      <c r="H29614" s="1"/>
    </row>
    <row r="29615" spans="8:8" x14ac:dyDescent="0.35">
      <c r="H29615" s="1"/>
    </row>
    <row r="29616" spans="8:8" x14ac:dyDescent="0.35">
      <c r="H29616" s="1"/>
    </row>
    <row r="29617" spans="8:8" x14ac:dyDescent="0.35">
      <c r="H29617" s="1"/>
    </row>
    <row r="29618" spans="8:8" x14ac:dyDescent="0.35">
      <c r="H29618" s="1"/>
    </row>
    <row r="29619" spans="8:8" x14ac:dyDescent="0.35">
      <c r="H29619" s="1"/>
    </row>
    <row r="29620" spans="8:8" x14ac:dyDescent="0.35">
      <c r="H29620" s="1"/>
    </row>
    <row r="29621" spans="8:8" x14ac:dyDescent="0.35">
      <c r="H29621" s="1"/>
    </row>
    <row r="29622" spans="8:8" x14ac:dyDescent="0.35">
      <c r="H29622" s="1"/>
    </row>
    <row r="29623" spans="8:8" x14ac:dyDescent="0.35">
      <c r="H29623" s="1"/>
    </row>
    <row r="29624" spans="8:8" x14ac:dyDescent="0.35">
      <c r="H29624" s="1"/>
    </row>
    <row r="29625" spans="8:8" x14ac:dyDescent="0.35">
      <c r="H29625" s="1"/>
    </row>
    <row r="29626" spans="8:8" x14ac:dyDescent="0.35">
      <c r="H29626" s="1"/>
    </row>
    <row r="29627" spans="8:8" x14ac:dyDescent="0.35">
      <c r="H29627" s="1"/>
    </row>
    <row r="29628" spans="8:8" x14ac:dyDescent="0.35">
      <c r="H29628" s="1"/>
    </row>
    <row r="29629" spans="8:8" x14ac:dyDescent="0.35">
      <c r="H29629" s="1"/>
    </row>
    <row r="29630" spans="8:8" x14ac:dyDescent="0.35">
      <c r="H29630" s="1"/>
    </row>
    <row r="29631" spans="8:8" x14ac:dyDescent="0.35">
      <c r="H29631" s="1"/>
    </row>
    <row r="29632" spans="8:8" x14ac:dyDescent="0.35">
      <c r="H29632" s="1"/>
    </row>
    <row r="29633" spans="8:8" x14ac:dyDescent="0.35">
      <c r="H29633" s="1"/>
    </row>
    <row r="29634" spans="8:8" x14ac:dyDescent="0.35">
      <c r="H29634" s="1"/>
    </row>
    <row r="29635" spans="8:8" x14ac:dyDescent="0.35">
      <c r="H29635" s="1"/>
    </row>
    <row r="29636" spans="8:8" x14ac:dyDescent="0.35">
      <c r="H29636" s="1"/>
    </row>
    <row r="29637" spans="8:8" x14ac:dyDescent="0.35">
      <c r="H29637" s="1"/>
    </row>
    <row r="29638" spans="8:8" x14ac:dyDescent="0.35">
      <c r="H29638" s="1"/>
    </row>
    <row r="29639" spans="8:8" x14ac:dyDescent="0.35">
      <c r="H29639" s="1"/>
    </row>
    <row r="29640" spans="8:8" x14ac:dyDescent="0.35">
      <c r="H29640" s="1"/>
    </row>
    <row r="29641" spans="8:8" x14ac:dyDescent="0.35">
      <c r="H29641" s="1"/>
    </row>
    <row r="29642" spans="8:8" x14ac:dyDescent="0.35">
      <c r="H29642" s="1"/>
    </row>
    <row r="29643" spans="8:8" x14ac:dyDescent="0.35">
      <c r="H29643" s="1"/>
    </row>
    <row r="29644" spans="8:8" x14ac:dyDescent="0.35">
      <c r="H29644" s="1"/>
    </row>
    <row r="29645" spans="8:8" x14ac:dyDescent="0.35">
      <c r="H29645" s="1"/>
    </row>
    <row r="29646" spans="8:8" x14ac:dyDescent="0.35">
      <c r="H29646" s="1"/>
    </row>
    <row r="29647" spans="8:8" x14ac:dyDescent="0.35">
      <c r="H29647" s="1"/>
    </row>
    <row r="29648" spans="8:8" x14ac:dyDescent="0.35">
      <c r="H29648" s="1"/>
    </row>
    <row r="29649" spans="8:8" x14ac:dyDescent="0.35">
      <c r="H29649" s="1"/>
    </row>
    <row r="29650" spans="8:8" x14ac:dyDescent="0.35">
      <c r="H29650" s="1"/>
    </row>
    <row r="29651" spans="8:8" x14ac:dyDescent="0.35">
      <c r="H29651" s="1"/>
    </row>
    <row r="29652" spans="8:8" x14ac:dyDescent="0.35">
      <c r="H29652" s="1"/>
    </row>
    <row r="29653" spans="8:8" x14ac:dyDescent="0.35">
      <c r="H29653" s="1"/>
    </row>
    <row r="29654" spans="8:8" x14ac:dyDescent="0.35">
      <c r="H29654" s="1"/>
    </row>
    <row r="29655" spans="8:8" x14ac:dyDescent="0.35">
      <c r="H29655" s="1"/>
    </row>
    <row r="29656" spans="8:8" x14ac:dyDescent="0.35">
      <c r="H29656" s="1"/>
    </row>
    <row r="29657" spans="8:8" x14ac:dyDescent="0.35">
      <c r="H29657" s="1"/>
    </row>
    <row r="29658" spans="8:8" x14ac:dyDescent="0.35">
      <c r="H29658" s="1"/>
    </row>
    <row r="29659" spans="8:8" x14ac:dyDescent="0.35">
      <c r="H29659" s="1"/>
    </row>
    <row r="29660" spans="8:8" x14ac:dyDescent="0.35">
      <c r="H29660" s="1"/>
    </row>
    <row r="29661" spans="8:8" x14ac:dyDescent="0.35">
      <c r="H29661" s="1"/>
    </row>
    <row r="29662" spans="8:8" x14ac:dyDescent="0.35">
      <c r="H29662" s="1"/>
    </row>
    <row r="29663" spans="8:8" x14ac:dyDescent="0.35">
      <c r="H29663" s="1"/>
    </row>
    <row r="29664" spans="8:8" x14ac:dyDescent="0.35">
      <c r="H29664" s="1"/>
    </row>
    <row r="29665" spans="8:8" x14ac:dyDescent="0.35">
      <c r="H29665" s="1"/>
    </row>
    <row r="29666" spans="8:8" x14ac:dyDescent="0.35">
      <c r="H29666" s="1"/>
    </row>
    <row r="29667" spans="8:8" x14ac:dyDescent="0.35">
      <c r="H29667" s="1"/>
    </row>
    <row r="29668" spans="8:8" x14ac:dyDescent="0.35">
      <c r="H29668" s="1"/>
    </row>
    <row r="29669" spans="8:8" x14ac:dyDescent="0.35">
      <c r="H29669" s="1"/>
    </row>
    <row r="29670" spans="8:8" x14ac:dyDescent="0.35">
      <c r="H29670" s="1"/>
    </row>
    <row r="29671" spans="8:8" x14ac:dyDescent="0.35">
      <c r="H29671" s="1"/>
    </row>
    <row r="29672" spans="8:8" x14ac:dyDescent="0.35">
      <c r="H29672" s="1"/>
    </row>
    <row r="29673" spans="8:8" x14ac:dyDescent="0.35">
      <c r="H29673" s="1"/>
    </row>
    <row r="29674" spans="8:8" x14ac:dyDescent="0.35">
      <c r="H29674" s="1"/>
    </row>
    <row r="29675" spans="8:8" x14ac:dyDescent="0.35">
      <c r="H29675" s="1"/>
    </row>
    <row r="29676" spans="8:8" x14ac:dyDescent="0.35">
      <c r="H29676" s="1"/>
    </row>
    <row r="29677" spans="8:8" x14ac:dyDescent="0.35">
      <c r="H29677" s="1"/>
    </row>
    <row r="29678" spans="8:8" x14ac:dyDescent="0.35">
      <c r="H29678" s="1"/>
    </row>
    <row r="29679" spans="8:8" x14ac:dyDescent="0.35">
      <c r="H29679" s="1"/>
    </row>
    <row r="29680" spans="8:8" x14ac:dyDescent="0.35">
      <c r="H29680" s="1"/>
    </row>
    <row r="29681" spans="8:8" x14ac:dyDescent="0.35">
      <c r="H29681" s="1"/>
    </row>
    <row r="29682" spans="8:8" x14ac:dyDescent="0.35">
      <c r="H29682" s="1"/>
    </row>
    <row r="29683" spans="8:8" x14ac:dyDescent="0.35">
      <c r="H29683" s="1"/>
    </row>
    <row r="29684" spans="8:8" x14ac:dyDescent="0.35">
      <c r="H29684" s="1"/>
    </row>
    <row r="29685" spans="8:8" x14ac:dyDescent="0.35">
      <c r="H29685" s="1"/>
    </row>
    <row r="29686" spans="8:8" x14ac:dyDescent="0.35">
      <c r="H29686" s="1"/>
    </row>
    <row r="29687" spans="8:8" x14ac:dyDescent="0.35">
      <c r="H29687" s="1"/>
    </row>
    <row r="29688" spans="8:8" x14ac:dyDescent="0.35">
      <c r="H29688" s="1"/>
    </row>
    <row r="29689" spans="8:8" x14ac:dyDescent="0.35">
      <c r="H29689" s="1"/>
    </row>
    <row r="29690" spans="8:8" x14ac:dyDescent="0.35">
      <c r="H29690" s="1"/>
    </row>
    <row r="29691" spans="8:8" x14ac:dyDescent="0.35">
      <c r="H29691" s="1"/>
    </row>
    <row r="29692" spans="8:8" x14ac:dyDescent="0.35">
      <c r="H29692" s="1"/>
    </row>
    <row r="29693" spans="8:8" x14ac:dyDescent="0.35">
      <c r="H29693" s="1"/>
    </row>
    <row r="29694" spans="8:8" x14ac:dyDescent="0.35">
      <c r="H29694" s="1"/>
    </row>
    <row r="29695" spans="8:8" x14ac:dyDescent="0.35">
      <c r="H29695" s="1"/>
    </row>
    <row r="29696" spans="8:8" x14ac:dyDescent="0.35">
      <c r="H29696" s="1"/>
    </row>
    <row r="29697" spans="8:8" x14ac:dyDescent="0.35">
      <c r="H29697" s="1"/>
    </row>
    <row r="29698" spans="8:8" x14ac:dyDescent="0.35">
      <c r="H29698" s="1"/>
    </row>
    <row r="29699" spans="8:8" x14ac:dyDescent="0.35">
      <c r="H29699" s="1"/>
    </row>
    <row r="29700" spans="8:8" x14ac:dyDescent="0.35">
      <c r="H29700" s="1"/>
    </row>
    <row r="29701" spans="8:8" x14ac:dyDescent="0.35">
      <c r="H29701" s="1"/>
    </row>
    <row r="29702" spans="8:8" x14ac:dyDescent="0.35">
      <c r="H29702" s="1"/>
    </row>
    <row r="29703" spans="8:8" x14ac:dyDescent="0.35">
      <c r="H29703" s="1"/>
    </row>
    <row r="29704" spans="8:8" x14ac:dyDescent="0.35">
      <c r="H29704" s="1"/>
    </row>
    <row r="29705" spans="8:8" x14ac:dyDescent="0.35">
      <c r="H29705" s="1"/>
    </row>
    <row r="29706" spans="8:8" x14ac:dyDescent="0.35">
      <c r="H29706" s="1"/>
    </row>
    <row r="29707" spans="8:8" x14ac:dyDescent="0.35">
      <c r="H29707" s="1"/>
    </row>
    <row r="29708" spans="8:8" x14ac:dyDescent="0.35">
      <c r="H29708" s="1"/>
    </row>
    <row r="29709" spans="8:8" x14ac:dyDescent="0.35">
      <c r="H29709" s="1"/>
    </row>
    <row r="29710" spans="8:8" x14ac:dyDescent="0.35">
      <c r="H29710" s="1"/>
    </row>
    <row r="29711" spans="8:8" x14ac:dyDescent="0.35">
      <c r="H29711" s="1"/>
    </row>
    <row r="29712" spans="8:8" x14ac:dyDescent="0.35">
      <c r="H29712" s="1"/>
    </row>
    <row r="29713" spans="8:8" x14ac:dyDescent="0.35">
      <c r="H29713" s="1"/>
    </row>
    <row r="29714" spans="8:8" x14ac:dyDescent="0.35">
      <c r="H29714" s="1"/>
    </row>
    <row r="29715" spans="8:8" x14ac:dyDescent="0.35">
      <c r="H29715" s="1"/>
    </row>
    <row r="29716" spans="8:8" x14ac:dyDescent="0.35">
      <c r="H29716" s="1"/>
    </row>
    <row r="29717" spans="8:8" x14ac:dyDescent="0.35">
      <c r="H29717" s="1"/>
    </row>
    <row r="29718" spans="8:8" x14ac:dyDescent="0.35">
      <c r="H29718" s="1"/>
    </row>
    <row r="29719" spans="8:8" x14ac:dyDescent="0.35">
      <c r="H29719" s="1"/>
    </row>
    <row r="29720" spans="8:8" x14ac:dyDescent="0.35">
      <c r="H29720" s="1"/>
    </row>
    <row r="29721" spans="8:8" x14ac:dyDescent="0.35">
      <c r="H29721" s="1"/>
    </row>
    <row r="29722" spans="8:8" x14ac:dyDescent="0.35">
      <c r="H29722" s="1"/>
    </row>
    <row r="29723" spans="8:8" x14ac:dyDescent="0.35">
      <c r="H29723" s="1"/>
    </row>
    <row r="29724" spans="8:8" x14ac:dyDescent="0.35">
      <c r="H29724" s="1"/>
    </row>
    <row r="29725" spans="8:8" x14ac:dyDescent="0.35">
      <c r="H29725" s="1"/>
    </row>
    <row r="29726" spans="8:8" x14ac:dyDescent="0.35">
      <c r="H29726" s="1"/>
    </row>
    <row r="29727" spans="8:8" x14ac:dyDescent="0.35">
      <c r="H29727" s="1"/>
    </row>
    <row r="29728" spans="8:8" x14ac:dyDescent="0.35">
      <c r="H29728" s="1"/>
    </row>
    <row r="29729" spans="8:8" x14ac:dyDescent="0.35">
      <c r="H29729" s="1"/>
    </row>
    <row r="29730" spans="8:8" x14ac:dyDescent="0.35">
      <c r="H29730" s="1"/>
    </row>
    <row r="29731" spans="8:8" x14ac:dyDescent="0.35">
      <c r="H29731" s="1"/>
    </row>
    <row r="29732" spans="8:8" x14ac:dyDescent="0.35">
      <c r="H29732" s="1"/>
    </row>
    <row r="29733" spans="8:8" x14ac:dyDescent="0.35">
      <c r="H29733" s="1"/>
    </row>
    <row r="29734" spans="8:8" x14ac:dyDescent="0.35">
      <c r="H29734" s="1"/>
    </row>
    <row r="29735" spans="8:8" x14ac:dyDescent="0.35">
      <c r="H29735" s="1"/>
    </row>
    <row r="29736" spans="8:8" x14ac:dyDescent="0.35">
      <c r="H29736" s="1"/>
    </row>
    <row r="29737" spans="8:8" x14ac:dyDescent="0.35">
      <c r="H29737" s="1"/>
    </row>
    <row r="29738" spans="8:8" x14ac:dyDescent="0.35">
      <c r="H29738" s="1"/>
    </row>
    <row r="29739" spans="8:8" x14ac:dyDescent="0.35">
      <c r="H29739" s="1"/>
    </row>
    <row r="29740" spans="8:8" x14ac:dyDescent="0.35">
      <c r="H29740" s="1"/>
    </row>
    <row r="29741" spans="8:8" x14ac:dyDescent="0.35">
      <c r="H29741" s="1"/>
    </row>
    <row r="29742" spans="8:8" x14ac:dyDescent="0.35">
      <c r="H29742" s="1"/>
    </row>
    <row r="29743" spans="8:8" x14ac:dyDescent="0.35">
      <c r="H29743" s="1"/>
    </row>
    <row r="29744" spans="8:8" x14ac:dyDescent="0.35">
      <c r="H29744" s="1"/>
    </row>
    <row r="29745" spans="8:8" x14ac:dyDescent="0.35">
      <c r="H29745" s="1"/>
    </row>
    <row r="29746" spans="8:8" x14ac:dyDescent="0.35">
      <c r="H29746" s="1"/>
    </row>
    <row r="29747" spans="8:8" x14ac:dyDescent="0.35">
      <c r="H29747" s="1"/>
    </row>
    <row r="29748" spans="8:8" x14ac:dyDescent="0.35">
      <c r="H29748" s="1"/>
    </row>
    <row r="29749" spans="8:8" x14ac:dyDescent="0.35">
      <c r="H29749" s="1"/>
    </row>
    <row r="29750" spans="8:8" x14ac:dyDescent="0.35">
      <c r="H29750" s="1"/>
    </row>
    <row r="29751" spans="8:8" x14ac:dyDescent="0.35">
      <c r="H29751" s="1"/>
    </row>
    <row r="29752" spans="8:8" x14ac:dyDescent="0.35">
      <c r="H29752" s="1"/>
    </row>
    <row r="29753" spans="8:8" x14ac:dyDescent="0.35">
      <c r="H29753" s="1"/>
    </row>
    <row r="29754" spans="8:8" x14ac:dyDescent="0.35">
      <c r="H29754" s="1"/>
    </row>
    <row r="29755" spans="8:8" x14ac:dyDescent="0.35">
      <c r="H29755" s="1"/>
    </row>
    <row r="29756" spans="8:8" x14ac:dyDescent="0.35">
      <c r="H29756" s="1"/>
    </row>
    <row r="29757" spans="8:8" x14ac:dyDescent="0.35">
      <c r="H29757" s="1"/>
    </row>
    <row r="29758" spans="8:8" x14ac:dyDescent="0.35">
      <c r="H29758" s="1"/>
    </row>
    <row r="29759" spans="8:8" x14ac:dyDescent="0.35">
      <c r="H29759" s="1"/>
    </row>
    <row r="29760" spans="8:8" x14ac:dyDescent="0.35">
      <c r="H29760" s="1"/>
    </row>
    <row r="29761" spans="8:8" x14ac:dyDescent="0.35">
      <c r="H29761" s="1"/>
    </row>
    <row r="29762" spans="8:8" x14ac:dyDescent="0.35">
      <c r="H29762" s="1"/>
    </row>
    <row r="29763" spans="8:8" x14ac:dyDescent="0.35">
      <c r="H29763" s="1"/>
    </row>
    <row r="29764" spans="8:8" x14ac:dyDescent="0.35">
      <c r="H29764" s="1"/>
    </row>
    <row r="29765" spans="8:8" x14ac:dyDescent="0.35">
      <c r="H29765" s="1"/>
    </row>
    <row r="29766" spans="8:8" x14ac:dyDescent="0.35">
      <c r="H29766" s="1"/>
    </row>
    <row r="29767" spans="8:8" x14ac:dyDescent="0.35">
      <c r="H29767" s="1"/>
    </row>
    <row r="29768" spans="8:8" x14ac:dyDescent="0.35">
      <c r="H29768" s="1"/>
    </row>
    <row r="29769" spans="8:8" x14ac:dyDescent="0.35">
      <c r="H29769" s="1"/>
    </row>
    <row r="29770" spans="8:8" x14ac:dyDescent="0.35">
      <c r="H29770" s="1"/>
    </row>
    <row r="29771" spans="8:8" x14ac:dyDescent="0.35">
      <c r="H29771" s="1"/>
    </row>
    <row r="29772" spans="8:8" x14ac:dyDescent="0.35">
      <c r="H29772" s="1"/>
    </row>
    <row r="29773" spans="8:8" x14ac:dyDescent="0.35">
      <c r="H29773" s="1"/>
    </row>
    <row r="29774" spans="8:8" x14ac:dyDescent="0.35">
      <c r="H29774" s="1"/>
    </row>
    <row r="29775" spans="8:8" x14ac:dyDescent="0.35">
      <c r="H29775" s="1"/>
    </row>
    <row r="29776" spans="8:8" x14ac:dyDescent="0.35">
      <c r="H29776" s="1"/>
    </row>
    <row r="29777" spans="8:8" x14ac:dyDescent="0.35">
      <c r="H29777" s="1"/>
    </row>
    <row r="29778" spans="8:8" x14ac:dyDescent="0.35">
      <c r="H29778" s="1"/>
    </row>
    <row r="29779" spans="8:8" x14ac:dyDescent="0.35">
      <c r="H29779" s="1"/>
    </row>
    <row r="29780" spans="8:8" x14ac:dyDescent="0.35">
      <c r="H29780" s="1"/>
    </row>
    <row r="29781" spans="8:8" x14ac:dyDescent="0.35">
      <c r="H29781" s="1"/>
    </row>
    <row r="29782" spans="8:8" x14ac:dyDescent="0.35">
      <c r="H29782" s="1"/>
    </row>
    <row r="29783" spans="8:8" x14ac:dyDescent="0.35">
      <c r="H29783" s="1"/>
    </row>
    <row r="29784" spans="8:8" x14ac:dyDescent="0.35">
      <c r="H29784" s="1"/>
    </row>
    <row r="29785" spans="8:8" x14ac:dyDescent="0.35">
      <c r="H29785" s="1"/>
    </row>
    <row r="29786" spans="8:8" x14ac:dyDescent="0.35">
      <c r="H29786" s="1"/>
    </row>
    <row r="29787" spans="8:8" x14ac:dyDescent="0.35">
      <c r="H29787" s="1"/>
    </row>
    <row r="29788" spans="8:8" x14ac:dyDescent="0.35">
      <c r="H29788" s="1"/>
    </row>
    <row r="29789" spans="8:8" x14ac:dyDescent="0.35">
      <c r="H29789" s="1"/>
    </row>
    <row r="29790" spans="8:8" x14ac:dyDescent="0.35">
      <c r="H29790" s="1"/>
    </row>
    <row r="29791" spans="8:8" x14ac:dyDescent="0.35">
      <c r="H29791" s="1"/>
    </row>
    <row r="29792" spans="8:8" x14ac:dyDescent="0.35">
      <c r="H29792" s="1"/>
    </row>
    <row r="29793" spans="8:8" x14ac:dyDescent="0.35">
      <c r="H29793" s="1"/>
    </row>
    <row r="29794" spans="8:8" x14ac:dyDescent="0.35">
      <c r="H29794" s="1"/>
    </row>
    <row r="29795" spans="8:8" x14ac:dyDescent="0.35">
      <c r="H29795" s="1"/>
    </row>
    <row r="29796" spans="8:8" x14ac:dyDescent="0.35">
      <c r="H29796" s="1"/>
    </row>
    <row r="29797" spans="8:8" x14ac:dyDescent="0.35">
      <c r="H29797" s="1"/>
    </row>
    <row r="29798" spans="8:8" x14ac:dyDescent="0.35">
      <c r="H29798" s="1"/>
    </row>
    <row r="29799" spans="8:8" x14ac:dyDescent="0.35">
      <c r="H29799" s="1"/>
    </row>
    <row r="29800" spans="8:8" x14ac:dyDescent="0.35">
      <c r="H29800" s="1"/>
    </row>
    <row r="29801" spans="8:8" x14ac:dyDescent="0.35">
      <c r="H29801" s="1"/>
    </row>
    <row r="29802" spans="8:8" x14ac:dyDescent="0.35">
      <c r="H29802" s="1"/>
    </row>
    <row r="29803" spans="8:8" x14ac:dyDescent="0.35">
      <c r="H29803" s="1"/>
    </row>
    <row r="29804" spans="8:8" x14ac:dyDescent="0.35">
      <c r="H29804" s="1"/>
    </row>
    <row r="29805" spans="8:8" x14ac:dyDescent="0.35">
      <c r="H29805" s="1"/>
    </row>
    <row r="29806" spans="8:8" x14ac:dyDescent="0.35">
      <c r="H29806" s="1"/>
    </row>
    <row r="29807" spans="8:8" x14ac:dyDescent="0.35">
      <c r="H29807" s="1"/>
    </row>
    <row r="29808" spans="8:8" x14ac:dyDescent="0.35">
      <c r="H29808" s="1"/>
    </row>
    <row r="29809" spans="8:8" x14ac:dyDescent="0.35">
      <c r="H29809" s="1"/>
    </row>
    <row r="29810" spans="8:8" x14ac:dyDescent="0.35">
      <c r="H29810" s="1"/>
    </row>
    <row r="29811" spans="8:8" x14ac:dyDescent="0.35">
      <c r="H29811" s="1"/>
    </row>
    <row r="29812" spans="8:8" x14ac:dyDescent="0.35">
      <c r="H29812" s="1"/>
    </row>
    <row r="29813" spans="8:8" x14ac:dyDescent="0.35">
      <c r="H29813" s="1"/>
    </row>
    <row r="29814" spans="8:8" x14ac:dyDescent="0.35">
      <c r="H29814" s="1"/>
    </row>
    <row r="29815" spans="8:8" x14ac:dyDescent="0.35">
      <c r="H29815" s="1"/>
    </row>
    <row r="29816" spans="8:8" x14ac:dyDescent="0.35">
      <c r="H29816" s="1"/>
    </row>
    <row r="29817" spans="8:8" x14ac:dyDescent="0.35">
      <c r="H29817" s="1"/>
    </row>
    <row r="29818" spans="8:8" x14ac:dyDescent="0.35">
      <c r="H29818" s="1"/>
    </row>
    <row r="29819" spans="8:8" x14ac:dyDescent="0.35">
      <c r="H29819" s="1"/>
    </row>
    <row r="29820" spans="8:8" x14ac:dyDescent="0.35">
      <c r="H29820" s="1"/>
    </row>
    <row r="29821" spans="8:8" x14ac:dyDescent="0.35">
      <c r="H29821" s="1"/>
    </row>
    <row r="29822" spans="8:8" x14ac:dyDescent="0.35">
      <c r="H29822" s="1"/>
    </row>
    <row r="29823" spans="8:8" x14ac:dyDescent="0.35">
      <c r="H29823" s="1"/>
    </row>
    <row r="29824" spans="8:8" x14ac:dyDescent="0.35">
      <c r="H29824" s="1"/>
    </row>
    <row r="29825" spans="8:8" x14ac:dyDescent="0.35">
      <c r="H29825" s="1"/>
    </row>
    <row r="29826" spans="8:8" x14ac:dyDescent="0.35">
      <c r="H29826" s="1"/>
    </row>
    <row r="29827" spans="8:8" x14ac:dyDescent="0.35">
      <c r="H29827" s="1"/>
    </row>
    <row r="29828" spans="8:8" x14ac:dyDescent="0.35">
      <c r="H29828" s="1"/>
    </row>
    <row r="29829" spans="8:8" x14ac:dyDescent="0.35">
      <c r="H29829" s="1"/>
    </row>
    <row r="29830" spans="8:8" x14ac:dyDescent="0.35">
      <c r="H29830" s="1"/>
    </row>
    <row r="29831" spans="8:8" x14ac:dyDescent="0.35">
      <c r="H29831" s="1"/>
    </row>
    <row r="29832" spans="8:8" x14ac:dyDescent="0.35">
      <c r="H29832" s="1"/>
    </row>
    <row r="29833" spans="8:8" x14ac:dyDescent="0.35">
      <c r="H29833" s="1"/>
    </row>
    <row r="29834" spans="8:8" x14ac:dyDescent="0.35">
      <c r="H29834" s="1"/>
    </row>
    <row r="29835" spans="8:8" x14ac:dyDescent="0.35">
      <c r="H29835" s="1"/>
    </row>
    <row r="29836" spans="8:8" x14ac:dyDescent="0.35">
      <c r="H29836" s="1"/>
    </row>
    <row r="29837" spans="8:8" x14ac:dyDescent="0.35">
      <c r="H29837" s="1"/>
    </row>
    <row r="29838" spans="8:8" x14ac:dyDescent="0.35">
      <c r="H29838" s="1"/>
    </row>
    <row r="29839" spans="8:8" x14ac:dyDescent="0.35">
      <c r="H29839" s="1"/>
    </row>
    <row r="29840" spans="8:8" x14ac:dyDescent="0.35">
      <c r="H29840" s="1"/>
    </row>
    <row r="29841" spans="8:8" x14ac:dyDescent="0.35">
      <c r="H29841" s="1"/>
    </row>
    <row r="29842" spans="8:8" x14ac:dyDescent="0.35">
      <c r="H29842" s="1"/>
    </row>
    <row r="29843" spans="8:8" x14ac:dyDescent="0.35">
      <c r="H29843" s="1"/>
    </row>
    <row r="29844" spans="8:8" x14ac:dyDescent="0.35">
      <c r="H29844" s="1"/>
    </row>
    <row r="29845" spans="8:8" x14ac:dyDescent="0.35">
      <c r="H29845" s="1"/>
    </row>
    <row r="29846" spans="8:8" x14ac:dyDescent="0.35">
      <c r="H29846" s="1"/>
    </row>
    <row r="29847" spans="8:8" x14ac:dyDescent="0.35">
      <c r="H29847" s="1"/>
    </row>
    <row r="29848" spans="8:8" x14ac:dyDescent="0.35">
      <c r="H29848" s="1"/>
    </row>
    <row r="29849" spans="8:8" x14ac:dyDescent="0.35">
      <c r="H29849" s="1"/>
    </row>
    <row r="29850" spans="8:8" x14ac:dyDescent="0.35">
      <c r="H29850" s="1"/>
    </row>
    <row r="29851" spans="8:8" x14ac:dyDescent="0.35">
      <c r="H29851" s="1"/>
    </row>
    <row r="29852" spans="8:8" x14ac:dyDescent="0.35">
      <c r="H29852" s="1"/>
    </row>
    <row r="29853" spans="8:8" x14ac:dyDescent="0.35">
      <c r="H29853" s="1"/>
    </row>
    <row r="29854" spans="8:8" x14ac:dyDescent="0.35">
      <c r="H29854" s="1"/>
    </row>
    <row r="29855" spans="8:8" x14ac:dyDescent="0.35">
      <c r="H29855" s="1"/>
    </row>
    <row r="29856" spans="8:8" x14ac:dyDescent="0.35">
      <c r="H29856" s="1"/>
    </row>
    <row r="29857" spans="8:8" x14ac:dyDescent="0.35">
      <c r="H29857" s="1"/>
    </row>
    <row r="29858" spans="8:8" x14ac:dyDescent="0.35">
      <c r="H29858" s="1"/>
    </row>
    <row r="29859" spans="8:8" x14ac:dyDescent="0.35">
      <c r="H29859" s="1"/>
    </row>
    <row r="29860" spans="8:8" x14ac:dyDescent="0.35">
      <c r="H29860" s="1"/>
    </row>
    <row r="29861" spans="8:8" x14ac:dyDescent="0.35">
      <c r="H29861" s="1"/>
    </row>
    <row r="29862" spans="8:8" x14ac:dyDescent="0.35">
      <c r="H29862" s="1"/>
    </row>
    <row r="29863" spans="8:8" x14ac:dyDescent="0.35">
      <c r="H29863" s="1"/>
    </row>
    <row r="29864" spans="8:8" x14ac:dyDescent="0.35">
      <c r="H29864" s="1"/>
    </row>
    <row r="29865" spans="8:8" x14ac:dyDescent="0.35">
      <c r="H29865" s="1"/>
    </row>
    <row r="29866" spans="8:8" x14ac:dyDescent="0.35">
      <c r="H29866" s="1"/>
    </row>
    <row r="29867" spans="8:8" x14ac:dyDescent="0.35">
      <c r="H29867" s="1"/>
    </row>
    <row r="29868" spans="8:8" x14ac:dyDescent="0.35">
      <c r="H29868" s="1"/>
    </row>
    <row r="29869" spans="8:8" x14ac:dyDescent="0.35">
      <c r="H29869" s="1"/>
    </row>
    <row r="29870" spans="8:8" x14ac:dyDescent="0.35">
      <c r="H29870" s="1"/>
    </row>
    <row r="29871" spans="8:8" x14ac:dyDescent="0.35">
      <c r="H29871" s="1"/>
    </row>
    <row r="29872" spans="8:8" x14ac:dyDescent="0.35">
      <c r="H29872" s="1"/>
    </row>
    <row r="29873" spans="8:8" x14ac:dyDescent="0.35">
      <c r="H29873" s="1"/>
    </row>
    <row r="29874" spans="8:8" x14ac:dyDescent="0.35">
      <c r="H29874" s="1"/>
    </row>
    <row r="29875" spans="8:8" x14ac:dyDescent="0.35">
      <c r="H29875" s="1"/>
    </row>
    <row r="29876" spans="8:8" x14ac:dyDescent="0.35">
      <c r="H29876" s="1"/>
    </row>
    <row r="29877" spans="8:8" x14ac:dyDescent="0.35">
      <c r="H29877" s="1"/>
    </row>
    <row r="29878" spans="8:8" x14ac:dyDescent="0.35">
      <c r="H29878" s="1"/>
    </row>
    <row r="29879" spans="8:8" x14ac:dyDescent="0.35">
      <c r="H29879" s="1"/>
    </row>
    <row r="29880" spans="8:8" x14ac:dyDescent="0.35">
      <c r="H29880" s="1"/>
    </row>
    <row r="29881" spans="8:8" x14ac:dyDescent="0.35">
      <c r="H29881" s="1"/>
    </row>
    <row r="29882" spans="8:8" x14ac:dyDescent="0.35">
      <c r="H29882" s="1"/>
    </row>
    <row r="29883" spans="8:8" x14ac:dyDescent="0.35">
      <c r="H29883" s="1"/>
    </row>
    <row r="29884" spans="8:8" x14ac:dyDescent="0.35">
      <c r="H29884" s="1"/>
    </row>
    <row r="29885" spans="8:8" x14ac:dyDescent="0.35">
      <c r="H29885" s="1"/>
    </row>
    <row r="29886" spans="8:8" x14ac:dyDescent="0.35">
      <c r="H29886" s="1"/>
    </row>
    <row r="29887" spans="8:8" x14ac:dyDescent="0.35">
      <c r="H29887" s="1"/>
    </row>
    <row r="29888" spans="8:8" x14ac:dyDescent="0.35">
      <c r="H29888" s="1"/>
    </row>
    <row r="29889" spans="8:8" x14ac:dyDescent="0.35">
      <c r="H29889" s="1"/>
    </row>
    <row r="29890" spans="8:8" x14ac:dyDescent="0.35">
      <c r="H29890" s="1"/>
    </row>
    <row r="29891" spans="8:8" x14ac:dyDescent="0.35">
      <c r="H29891" s="1"/>
    </row>
    <row r="29892" spans="8:8" x14ac:dyDescent="0.35">
      <c r="H29892" s="1"/>
    </row>
    <row r="29893" spans="8:8" x14ac:dyDescent="0.35">
      <c r="H29893" s="1"/>
    </row>
    <row r="29894" spans="8:8" x14ac:dyDescent="0.35">
      <c r="H29894" s="1"/>
    </row>
    <row r="29895" spans="8:8" x14ac:dyDescent="0.35">
      <c r="H29895" s="1"/>
    </row>
    <row r="29896" spans="8:8" x14ac:dyDescent="0.35">
      <c r="H29896" s="1"/>
    </row>
    <row r="29897" spans="8:8" x14ac:dyDescent="0.35">
      <c r="H29897" s="1"/>
    </row>
    <row r="29898" spans="8:8" x14ac:dyDescent="0.35">
      <c r="H29898" s="1"/>
    </row>
    <row r="29899" spans="8:8" x14ac:dyDescent="0.35">
      <c r="H29899" s="1"/>
    </row>
    <row r="29900" spans="8:8" x14ac:dyDescent="0.35">
      <c r="H29900" s="1"/>
    </row>
    <row r="29901" spans="8:8" x14ac:dyDescent="0.35">
      <c r="H29901" s="1"/>
    </row>
    <row r="29902" spans="8:8" x14ac:dyDescent="0.35">
      <c r="H29902" s="1"/>
    </row>
    <row r="29903" spans="8:8" x14ac:dyDescent="0.35">
      <c r="H29903" s="1"/>
    </row>
    <row r="29904" spans="8:8" x14ac:dyDescent="0.35">
      <c r="H29904" s="1"/>
    </row>
    <row r="29905" spans="8:8" x14ac:dyDescent="0.35">
      <c r="H29905" s="1"/>
    </row>
    <row r="29906" spans="8:8" x14ac:dyDescent="0.35">
      <c r="H29906" s="1"/>
    </row>
    <row r="29907" spans="8:8" x14ac:dyDescent="0.35">
      <c r="H29907" s="1"/>
    </row>
    <row r="29908" spans="8:8" x14ac:dyDescent="0.35">
      <c r="H29908" s="1"/>
    </row>
    <row r="29909" spans="8:8" x14ac:dyDescent="0.35">
      <c r="H29909" s="1"/>
    </row>
    <row r="29910" spans="8:8" x14ac:dyDescent="0.35">
      <c r="H29910" s="1"/>
    </row>
    <row r="29911" spans="8:8" x14ac:dyDescent="0.35">
      <c r="H29911" s="1"/>
    </row>
    <row r="29912" spans="8:8" x14ac:dyDescent="0.35">
      <c r="H29912" s="1"/>
    </row>
    <row r="29913" spans="8:8" x14ac:dyDescent="0.35">
      <c r="H29913" s="1"/>
    </row>
    <row r="29914" spans="8:8" x14ac:dyDescent="0.35">
      <c r="H29914" s="1"/>
    </row>
    <row r="29915" spans="8:8" x14ac:dyDescent="0.35">
      <c r="H29915" s="1"/>
    </row>
    <row r="29916" spans="8:8" x14ac:dyDescent="0.35">
      <c r="H29916" s="1"/>
    </row>
    <row r="29917" spans="8:8" x14ac:dyDescent="0.35">
      <c r="H29917" s="1"/>
    </row>
    <row r="29918" spans="8:8" x14ac:dyDescent="0.35">
      <c r="H29918" s="1"/>
    </row>
    <row r="29919" spans="8:8" x14ac:dyDescent="0.35">
      <c r="H29919" s="1"/>
    </row>
    <row r="29920" spans="8:8" x14ac:dyDescent="0.35">
      <c r="H29920" s="1"/>
    </row>
    <row r="29921" spans="8:8" x14ac:dyDescent="0.35">
      <c r="H29921" s="1"/>
    </row>
    <row r="29922" spans="8:8" x14ac:dyDescent="0.35">
      <c r="H29922" s="1"/>
    </row>
    <row r="29923" spans="8:8" x14ac:dyDescent="0.35">
      <c r="H29923" s="1"/>
    </row>
    <row r="29924" spans="8:8" x14ac:dyDescent="0.35">
      <c r="H29924" s="1"/>
    </row>
    <row r="29925" spans="8:8" x14ac:dyDescent="0.35">
      <c r="H29925" s="1"/>
    </row>
    <row r="29926" spans="8:8" x14ac:dyDescent="0.35">
      <c r="H29926" s="1"/>
    </row>
    <row r="29927" spans="8:8" x14ac:dyDescent="0.35">
      <c r="H29927" s="1"/>
    </row>
    <row r="29928" spans="8:8" x14ac:dyDescent="0.35">
      <c r="H29928" s="1"/>
    </row>
    <row r="29929" spans="8:8" x14ac:dyDescent="0.35">
      <c r="H29929" s="1"/>
    </row>
    <row r="29930" spans="8:8" x14ac:dyDescent="0.35">
      <c r="H29930" s="1"/>
    </row>
    <row r="29931" spans="8:8" x14ac:dyDescent="0.35">
      <c r="H29931" s="1"/>
    </row>
    <row r="29932" spans="8:8" x14ac:dyDescent="0.35">
      <c r="H29932" s="1"/>
    </row>
    <row r="29933" spans="8:8" x14ac:dyDescent="0.35">
      <c r="H29933" s="1"/>
    </row>
    <row r="29934" spans="8:8" x14ac:dyDescent="0.35">
      <c r="H29934" s="1"/>
    </row>
    <row r="29935" spans="8:8" x14ac:dyDescent="0.35">
      <c r="H29935" s="1"/>
    </row>
    <row r="29936" spans="8:8" x14ac:dyDescent="0.35">
      <c r="H29936" s="1"/>
    </row>
    <row r="29937" spans="8:8" x14ac:dyDescent="0.35">
      <c r="H29937" s="1"/>
    </row>
    <row r="29938" spans="8:8" x14ac:dyDescent="0.35">
      <c r="H29938" s="1"/>
    </row>
    <row r="29939" spans="8:8" x14ac:dyDescent="0.35">
      <c r="H29939" s="1"/>
    </row>
    <row r="29940" spans="8:8" x14ac:dyDescent="0.35">
      <c r="H29940" s="1"/>
    </row>
    <row r="29941" spans="8:8" x14ac:dyDescent="0.35">
      <c r="H29941" s="1"/>
    </row>
    <row r="29942" spans="8:8" x14ac:dyDescent="0.35">
      <c r="H29942" s="1"/>
    </row>
    <row r="29943" spans="8:8" x14ac:dyDescent="0.35">
      <c r="H29943" s="1"/>
    </row>
    <row r="29944" spans="8:8" x14ac:dyDescent="0.35">
      <c r="H29944" s="1"/>
    </row>
    <row r="29945" spans="8:8" x14ac:dyDescent="0.35">
      <c r="H29945" s="1"/>
    </row>
    <row r="29946" spans="8:8" x14ac:dyDescent="0.35">
      <c r="H29946" s="1"/>
    </row>
    <row r="29947" spans="8:8" x14ac:dyDescent="0.35">
      <c r="H29947" s="1"/>
    </row>
    <row r="29948" spans="8:8" x14ac:dyDescent="0.35">
      <c r="H29948" s="1"/>
    </row>
    <row r="29949" spans="8:8" x14ac:dyDescent="0.35">
      <c r="H29949" s="1"/>
    </row>
    <row r="29950" spans="8:8" x14ac:dyDescent="0.35">
      <c r="H29950" s="1"/>
    </row>
    <row r="29951" spans="8:8" x14ac:dyDescent="0.35">
      <c r="H29951" s="1"/>
    </row>
    <row r="29952" spans="8:8" x14ac:dyDescent="0.35">
      <c r="H29952" s="1"/>
    </row>
    <row r="29953" spans="8:8" x14ac:dyDescent="0.35">
      <c r="H29953" s="1"/>
    </row>
    <row r="29954" spans="8:8" x14ac:dyDescent="0.35">
      <c r="H29954" s="1"/>
    </row>
    <row r="29955" spans="8:8" x14ac:dyDescent="0.35">
      <c r="H29955" s="1"/>
    </row>
    <row r="29956" spans="8:8" x14ac:dyDescent="0.35">
      <c r="H29956" s="1"/>
    </row>
    <row r="29957" spans="8:8" x14ac:dyDescent="0.35">
      <c r="H29957" s="1"/>
    </row>
    <row r="29958" spans="8:8" x14ac:dyDescent="0.35">
      <c r="H29958" s="1"/>
    </row>
    <row r="29959" spans="8:8" x14ac:dyDescent="0.35">
      <c r="H29959" s="1"/>
    </row>
    <row r="29960" spans="8:8" x14ac:dyDescent="0.35">
      <c r="H29960" s="1"/>
    </row>
    <row r="29961" spans="8:8" x14ac:dyDescent="0.35">
      <c r="H29961" s="1"/>
    </row>
    <row r="29962" spans="8:8" x14ac:dyDescent="0.35">
      <c r="H29962" s="1"/>
    </row>
    <row r="29963" spans="8:8" x14ac:dyDescent="0.35">
      <c r="H29963" s="1"/>
    </row>
    <row r="29964" spans="8:8" x14ac:dyDescent="0.35">
      <c r="H29964" s="1"/>
    </row>
    <row r="29965" spans="8:8" x14ac:dyDescent="0.35">
      <c r="H29965" s="1"/>
    </row>
    <row r="29966" spans="8:8" x14ac:dyDescent="0.35">
      <c r="H29966" s="1"/>
    </row>
    <row r="29967" spans="8:8" x14ac:dyDescent="0.35">
      <c r="H29967" s="1"/>
    </row>
    <row r="29968" spans="8:8" x14ac:dyDescent="0.35">
      <c r="H29968" s="1"/>
    </row>
    <row r="29969" spans="8:8" x14ac:dyDescent="0.35">
      <c r="H29969" s="1"/>
    </row>
    <row r="29970" spans="8:8" x14ac:dyDescent="0.35">
      <c r="H29970" s="1"/>
    </row>
    <row r="29971" spans="8:8" x14ac:dyDescent="0.35">
      <c r="H29971" s="1"/>
    </row>
    <row r="29972" spans="8:8" x14ac:dyDescent="0.35">
      <c r="H29972" s="1"/>
    </row>
    <row r="29973" spans="8:8" x14ac:dyDescent="0.35">
      <c r="H29973" s="1"/>
    </row>
    <row r="29974" spans="8:8" x14ac:dyDescent="0.35">
      <c r="H29974" s="1"/>
    </row>
    <row r="29975" spans="8:8" x14ac:dyDescent="0.35">
      <c r="H29975" s="1"/>
    </row>
    <row r="29976" spans="8:8" x14ac:dyDescent="0.35">
      <c r="H29976" s="1"/>
    </row>
    <row r="29977" spans="8:8" x14ac:dyDescent="0.35">
      <c r="H29977" s="1"/>
    </row>
    <row r="29978" spans="8:8" x14ac:dyDescent="0.35">
      <c r="H29978" s="1"/>
    </row>
    <row r="29979" spans="8:8" x14ac:dyDescent="0.35">
      <c r="H29979" s="1"/>
    </row>
    <row r="29980" spans="8:8" x14ac:dyDescent="0.35">
      <c r="H29980" s="1"/>
    </row>
    <row r="29981" spans="8:8" x14ac:dyDescent="0.35">
      <c r="H29981" s="1"/>
    </row>
    <row r="29982" spans="8:8" x14ac:dyDescent="0.35">
      <c r="H29982" s="1"/>
    </row>
    <row r="29983" spans="8:8" x14ac:dyDescent="0.35">
      <c r="H29983" s="1"/>
    </row>
    <row r="29984" spans="8:8" x14ac:dyDescent="0.35">
      <c r="H29984" s="1"/>
    </row>
    <row r="29985" spans="8:8" x14ac:dyDescent="0.35">
      <c r="H29985" s="1"/>
    </row>
    <row r="29986" spans="8:8" x14ac:dyDescent="0.35">
      <c r="H29986" s="1"/>
    </row>
    <row r="29987" spans="8:8" x14ac:dyDescent="0.35">
      <c r="H29987" s="1"/>
    </row>
    <row r="29988" spans="8:8" x14ac:dyDescent="0.35">
      <c r="H29988" s="1"/>
    </row>
    <row r="29989" spans="8:8" x14ac:dyDescent="0.35">
      <c r="H29989" s="1"/>
    </row>
    <row r="29990" spans="8:8" x14ac:dyDescent="0.35">
      <c r="H29990" s="1"/>
    </row>
    <row r="29991" spans="8:8" x14ac:dyDescent="0.35">
      <c r="H29991" s="1"/>
    </row>
    <row r="29992" spans="8:8" x14ac:dyDescent="0.35">
      <c r="H29992" s="1"/>
    </row>
    <row r="29993" spans="8:8" x14ac:dyDescent="0.35">
      <c r="H29993" s="1"/>
    </row>
    <row r="29994" spans="8:8" x14ac:dyDescent="0.35">
      <c r="H29994" s="1"/>
    </row>
    <row r="29995" spans="8:8" x14ac:dyDescent="0.35">
      <c r="H29995" s="1"/>
    </row>
    <row r="29996" spans="8:8" x14ac:dyDescent="0.35">
      <c r="H29996" s="1"/>
    </row>
    <row r="29997" spans="8:8" x14ac:dyDescent="0.35">
      <c r="H29997" s="1"/>
    </row>
    <row r="29998" spans="8:8" x14ac:dyDescent="0.35">
      <c r="H29998" s="1"/>
    </row>
    <row r="29999" spans="8:8" x14ac:dyDescent="0.35">
      <c r="H29999" s="1"/>
    </row>
    <row r="30000" spans="8:8" x14ac:dyDescent="0.35">
      <c r="H30000" s="1"/>
    </row>
    <row r="30001" spans="8:8" x14ac:dyDescent="0.35">
      <c r="H30001" s="1"/>
    </row>
    <row r="30002" spans="8:8" x14ac:dyDescent="0.35">
      <c r="H30002" s="1"/>
    </row>
    <row r="30003" spans="8:8" x14ac:dyDescent="0.35">
      <c r="H30003" s="1"/>
    </row>
    <row r="30004" spans="8:8" x14ac:dyDescent="0.35">
      <c r="H30004" s="1"/>
    </row>
    <row r="30005" spans="8:8" x14ac:dyDescent="0.35">
      <c r="H30005" s="1"/>
    </row>
    <row r="30006" spans="8:8" x14ac:dyDescent="0.35">
      <c r="H30006" s="1"/>
    </row>
    <row r="30007" spans="8:8" x14ac:dyDescent="0.35">
      <c r="H30007" s="1"/>
    </row>
    <row r="30008" spans="8:8" x14ac:dyDescent="0.35">
      <c r="H30008" s="1"/>
    </row>
    <row r="30009" spans="8:8" x14ac:dyDescent="0.35">
      <c r="H30009" s="1"/>
    </row>
    <row r="30010" spans="8:8" x14ac:dyDescent="0.35">
      <c r="H30010" s="1"/>
    </row>
    <row r="30011" spans="8:8" x14ac:dyDescent="0.35">
      <c r="H30011" s="1"/>
    </row>
    <row r="30012" spans="8:8" x14ac:dyDescent="0.35">
      <c r="H30012" s="1"/>
    </row>
    <row r="30013" spans="8:8" x14ac:dyDescent="0.35">
      <c r="H30013" s="1"/>
    </row>
    <row r="30014" spans="8:8" x14ac:dyDescent="0.35">
      <c r="H30014" s="1"/>
    </row>
    <row r="30015" spans="8:8" x14ac:dyDescent="0.35">
      <c r="H30015" s="1"/>
    </row>
    <row r="30016" spans="8:8" x14ac:dyDescent="0.35">
      <c r="H30016" s="1"/>
    </row>
    <row r="30017" spans="8:8" x14ac:dyDescent="0.35">
      <c r="H30017" s="1"/>
    </row>
    <row r="30018" spans="8:8" x14ac:dyDescent="0.35">
      <c r="H30018" s="1"/>
    </row>
    <row r="30019" spans="8:8" x14ac:dyDescent="0.35">
      <c r="H30019" s="1"/>
    </row>
    <row r="30020" spans="8:8" x14ac:dyDescent="0.35">
      <c r="H30020" s="1"/>
    </row>
    <row r="30021" spans="8:8" x14ac:dyDescent="0.35">
      <c r="H30021" s="1"/>
    </row>
    <row r="30022" spans="8:8" x14ac:dyDescent="0.35">
      <c r="H30022" s="1"/>
    </row>
    <row r="30023" spans="8:8" x14ac:dyDescent="0.35">
      <c r="H30023" s="1"/>
    </row>
    <row r="30024" spans="8:8" x14ac:dyDescent="0.35">
      <c r="H30024" s="1"/>
    </row>
    <row r="30025" spans="8:8" x14ac:dyDescent="0.35">
      <c r="H30025" s="1"/>
    </row>
    <row r="30026" spans="8:8" x14ac:dyDescent="0.35">
      <c r="H30026" s="1"/>
    </row>
    <row r="30027" spans="8:8" x14ac:dyDescent="0.35">
      <c r="H30027" s="1"/>
    </row>
    <row r="30028" spans="8:8" x14ac:dyDescent="0.35">
      <c r="H30028" s="1"/>
    </row>
    <row r="30029" spans="8:8" x14ac:dyDescent="0.35">
      <c r="H30029" s="1"/>
    </row>
    <row r="30030" spans="8:8" x14ac:dyDescent="0.35">
      <c r="H30030" s="1"/>
    </row>
    <row r="30031" spans="8:8" x14ac:dyDescent="0.35">
      <c r="H30031" s="1"/>
    </row>
    <row r="30032" spans="8:8" x14ac:dyDescent="0.35">
      <c r="H30032" s="1"/>
    </row>
    <row r="30033" spans="8:8" x14ac:dyDescent="0.35">
      <c r="H30033" s="1"/>
    </row>
    <row r="30034" spans="8:8" x14ac:dyDescent="0.35">
      <c r="H30034" s="1"/>
    </row>
    <row r="30035" spans="8:8" x14ac:dyDescent="0.35">
      <c r="H30035" s="1"/>
    </row>
    <row r="30036" spans="8:8" x14ac:dyDescent="0.35">
      <c r="H30036" s="1"/>
    </row>
    <row r="30037" spans="8:8" x14ac:dyDescent="0.35">
      <c r="H30037" s="1"/>
    </row>
    <row r="30038" spans="8:8" x14ac:dyDescent="0.35">
      <c r="H30038" s="1"/>
    </row>
    <row r="30039" spans="8:8" x14ac:dyDescent="0.35">
      <c r="H30039" s="1"/>
    </row>
    <row r="30040" spans="8:8" x14ac:dyDescent="0.35">
      <c r="H30040" s="1"/>
    </row>
    <row r="30041" spans="8:8" x14ac:dyDescent="0.35">
      <c r="H30041" s="1"/>
    </row>
    <row r="30042" spans="8:8" x14ac:dyDescent="0.35">
      <c r="H30042" s="1"/>
    </row>
    <row r="30043" spans="8:8" x14ac:dyDescent="0.35">
      <c r="H30043" s="1"/>
    </row>
    <row r="30044" spans="8:8" x14ac:dyDescent="0.35">
      <c r="H30044" s="1"/>
    </row>
    <row r="30045" spans="8:8" x14ac:dyDescent="0.35">
      <c r="H30045" s="1"/>
    </row>
    <row r="30046" spans="8:8" x14ac:dyDescent="0.35">
      <c r="H30046" s="1"/>
    </row>
    <row r="30047" spans="8:8" x14ac:dyDescent="0.35">
      <c r="H30047" s="1"/>
    </row>
    <row r="30048" spans="8:8" x14ac:dyDescent="0.35">
      <c r="H30048" s="1"/>
    </row>
    <row r="30049" spans="8:8" x14ac:dyDescent="0.35">
      <c r="H30049" s="1"/>
    </row>
    <row r="30050" spans="8:8" x14ac:dyDescent="0.35">
      <c r="H30050" s="1"/>
    </row>
    <row r="30051" spans="8:8" x14ac:dyDescent="0.35">
      <c r="H30051" s="1"/>
    </row>
    <row r="30052" spans="8:8" x14ac:dyDescent="0.35">
      <c r="H30052" s="1"/>
    </row>
    <row r="30053" spans="8:8" x14ac:dyDescent="0.35">
      <c r="H30053" s="1"/>
    </row>
    <row r="30054" spans="8:8" x14ac:dyDescent="0.35">
      <c r="H30054" s="1"/>
    </row>
    <row r="30055" spans="8:8" x14ac:dyDescent="0.35">
      <c r="H30055" s="1"/>
    </row>
    <row r="30056" spans="8:8" x14ac:dyDescent="0.35">
      <c r="H30056" s="1"/>
    </row>
    <row r="30057" spans="8:8" x14ac:dyDescent="0.35">
      <c r="H30057" s="1"/>
    </row>
    <row r="30058" spans="8:8" x14ac:dyDescent="0.35">
      <c r="H30058" s="1"/>
    </row>
    <row r="30059" spans="8:8" x14ac:dyDescent="0.35">
      <c r="H30059" s="1"/>
    </row>
    <row r="30060" spans="8:8" x14ac:dyDescent="0.35">
      <c r="H30060" s="1"/>
    </row>
    <row r="30061" spans="8:8" x14ac:dyDescent="0.35">
      <c r="H30061" s="1"/>
    </row>
    <row r="30062" spans="8:8" x14ac:dyDescent="0.35">
      <c r="H30062" s="1"/>
    </row>
    <row r="30063" spans="8:8" x14ac:dyDescent="0.35">
      <c r="H30063" s="1"/>
    </row>
    <row r="30064" spans="8:8" x14ac:dyDescent="0.35">
      <c r="H30064" s="1"/>
    </row>
    <row r="30065" spans="8:8" x14ac:dyDescent="0.35">
      <c r="H30065" s="1"/>
    </row>
    <row r="30066" spans="8:8" x14ac:dyDescent="0.35">
      <c r="H30066" s="1"/>
    </row>
    <row r="30067" spans="8:8" x14ac:dyDescent="0.35">
      <c r="H30067" s="1"/>
    </row>
    <row r="30068" spans="8:8" x14ac:dyDescent="0.35">
      <c r="H30068" s="1"/>
    </row>
    <row r="30069" spans="8:8" x14ac:dyDescent="0.35">
      <c r="H30069" s="1"/>
    </row>
    <row r="30070" spans="8:8" x14ac:dyDescent="0.35">
      <c r="H30070" s="1"/>
    </row>
    <row r="30071" spans="8:8" x14ac:dyDescent="0.35">
      <c r="H30071" s="1"/>
    </row>
    <row r="30072" spans="8:8" x14ac:dyDescent="0.35">
      <c r="H30072" s="1"/>
    </row>
    <row r="30073" spans="8:8" x14ac:dyDescent="0.35">
      <c r="H30073" s="1"/>
    </row>
    <row r="30074" spans="8:8" x14ac:dyDescent="0.35">
      <c r="H30074" s="1"/>
    </row>
    <row r="30075" spans="8:8" x14ac:dyDescent="0.35">
      <c r="H30075" s="1"/>
    </row>
    <row r="30076" spans="8:8" x14ac:dyDescent="0.35">
      <c r="H30076" s="1"/>
    </row>
    <row r="30077" spans="8:8" x14ac:dyDescent="0.35">
      <c r="H30077" s="1"/>
    </row>
    <row r="30078" spans="8:8" x14ac:dyDescent="0.35">
      <c r="H30078" s="1"/>
    </row>
    <row r="30079" spans="8:8" x14ac:dyDescent="0.35">
      <c r="H30079" s="1"/>
    </row>
    <row r="30080" spans="8:8" x14ac:dyDescent="0.35">
      <c r="H30080" s="1"/>
    </row>
    <row r="30081" spans="8:8" x14ac:dyDescent="0.35">
      <c r="H30081" s="1"/>
    </row>
    <row r="30082" spans="8:8" x14ac:dyDescent="0.35">
      <c r="H30082" s="1"/>
    </row>
    <row r="30083" spans="8:8" x14ac:dyDescent="0.35">
      <c r="H30083" s="1"/>
    </row>
    <row r="30084" spans="8:8" x14ac:dyDescent="0.35">
      <c r="H30084" s="1"/>
    </row>
    <row r="30085" spans="8:8" x14ac:dyDescent="0.35">
      <c r="H30085" s="1"/>
    </row>
    <row r="30086" spans="8:8" x14ac:dyDescent="0.35">
      <c r="H30086" s="1"/>
    </row>
    <row r="30087" spans="8:8" x14ac:dyDescent="0.35">
      <c r="H30087" s="1"/>
    </row>
    <row r="30088" spans="8:8" x14ac:dyDescent="0.35">
      <c r="H30088" s="1"/>
    </row>
    <row r="30089" spans="8:8" x14ac:dyDescent="0.35">
      <c r="H30089" s="1"/>
    </row>
    <row r="30090" spans="8:8" x14ac:dyDescent="0.35">
      <c r="H30090" s="1"/>
    </row>
    <row r="30091" spans="8:8" x14ac:dyDescent="0.35">
      <c r="H30091" s="1"/>
    </row>
    <row r="30092" spans="8:8" x14ac:dyDescent="0.35">
      <c r="H30092" s="1"/>
    </row>
    <row r="30093" spans="8:8" x14ac:dyDescent="0.35">
      <c r="H30093" s="1"/>
    </row>
    <row r="30094" spans="8:8" x14ac:dyDescent="0.35">
      <c r="H30094" s="1"/>
    </row>
    <row r="30095" spans="8:8" x14ac:dyDescent="0.35">
      <c r="H30095" s="1"/>
    </row>
    <row r="30096" spans="8:8" x14ac:dyDescent="0.35">
      <c r="H30096" s="1"/>
    </row>
    <row r="30097" spans="8:8" x14ac:dyDescent="0.35">
      <c r="H30097" s="1"/>
    </row>
    <row r="30098" spans="8:8" x14ac:dyDescent="0.35">
      <c r="H30098" s="1"/>
    </row>
    <row r="30099" spans="8:8" x14ac:dyDescent="0.35">
      <c r="H30099" s="1"/>
    </row>
    <row r="30100" spans="8:8" x14ac:dyDescent="0.35">
      <c r="H30100" s="1"/>
    </row>
    <row r="30101" spans="8:8" x14ac:dyDescent="0.35">
      <c r="H30101" s="1"/>
    </row>
    <row r="30102" spans="8:8" x14ac:dyDescent="0.35">
      <c r="H30102" s="1"/>
    </row>
    <row r="30103" spans="8:8" x14ac:dyDescent="0.35">
      <c r="H30103" s="1"/>
    </row>
    <row r="30104" spans="8:8" x14ac:dyDescent="0.35">
      <c r="H30104" s="1"/>
    </row>
    <row r="30105" spans="8:8" x14ac:dyDescent="0.35">
      <c r="H30105" s="1"/>
    </row>
    <row r="30106" spans="8:8" x14ac:dyDescent="0.35">
      <c r="H30106" s="1"/>
    </row>
    <row r="30107" spans="8:8" x14ac:dyDescent="0.35">
      <c r="H30107" s="1"/>
    </row>
    <row r="30108" spans="8:8" x14ac:dyDescent="0.35">
      <c r="H30108" s="1"/>
    </row>
    <row r="30109" spans="8:8" x14ac:dyDescent="0.35">
      <c r="H30109" s="1"/>
    </row>
    <row r="30110" spans="8:8" x14ac:dyDescent="0.35">
      <c r="H30110" s="1"/>
    </row>
    <row r="30111" spans="8:8" x14ac:dyDescent="0.35">
      <c r="H30111" s="1"/>
    </row>
    <row r="30112" spans="8:8" x14ac:dyDescent="0.35">
      <c r="H30112" s="1"/>
    </row>
    <row r="30113" spans="8:8" x14ac:dyDescent="0.35">
      <c r="H30113" s="1"/>
    </row>
    <row r="30114" spans="8:8" x14ac:dyDescent="0.35">
      <c r="H30114" s="1"/>
    </row>
    <row r="30115" spans="8:8" x14ac:dyDescent="0.35">
      <c r="H30115" s="1"/>
    </row>
    <row r="30116" spans="8:8" x14ac:dyDescent="0.35">
      <c r="H30116" s="1"/>
    </row>
    <row r="30117" spans="8:8" x14ac:dyDescent="0.35">
      <c r="H30117" s="1"/>
    </row>
    <row r="30118" spans="8:8" x14ac:dyDescent="0.35">
      <c r="H30118" s="1"/>
    </row>
    <row r="30119" spans="8:8" x14ac:dyDescent="0.35">
      <c r="H30119" s="1"/>
    </row>
    <row r="30120" spans="8:8" x14ac:dyDescent="0.35">
      <c r="H30120" s="1"/>
    </row>
    <row r="30121" spans="8:8" x14ac:dyDescent="0.35">
      <c r="H30121" s="1"/>
    </row>
    <row r="30122" spans="8:8" x14ac:dyDescent="0.35">
      <c r="H30122" s="1"/>
    </row>
    <row r="30123" spans="8:8" x14ac:dyDescent="0.35">
      <c r="H30123" s="1"/>
    </row>
    <row r="30124" spans="8:8" x14ac:dyDescent="0.35">
      <c r="H30124" s="1"/>
    </row>
    <row r="30125" spans="8:8" x14ac:dyDescent="0.35">
      <c r="H30125" s="1"/>
    </row>
    <row r="30126" spans="8:8" x14ac:dyDescent="0.35">
      <c r="H30126" s="1"/>
    </row>
    <row r="30127" spans="8:8" x14ac:dyDescent="0.35">
      <c r="H30127" s="1"/>
    </row>
    <row r="30128" spans="8:8" x14ac:dyDescent="0.35">
      <c r="H30128" s="1"/>
    </row>
    <row r="30129" spans="8:8" x14ac:dyDescent="0.35">
      <c r="H30129" s="1"/>
    </row>
    <row r="30130" spans="8:8" x14ac:dyDescent="0.35">
      <c r="H30130" s="1"/>
    </row>
    <row r="30131" spans="8:8" x14ac:dyDescent="0.35">
      <c r="H30131" s="1"/>
    </row>
    <row r="30132" spans="8:8" x14ac:dyDescent="0.35">
      <c r="H30132" s="1"/>
    </row>
    <row r="30133" spans="8:8" x14ac:dyDescent="0.35">
      <c r="H30133" s="1"/>
    </row>
    <row r="30134" spans="8:8" x14ac:dyDescent="0.35">
      <c r="H30134" s="1"/>
    </row>
    <row r="30135" spans="8:8" x14ac:dyDescent="0.35">
      <c r="H30135" s="1"/>
    </row>
    <row r="30136" spans="8:8" x14ac:dyDescent="0.35">
      <c r="H30136" s="1"/>
    </row>
    <row r="30137" spans="8:8" x14ac:dyDescent="0.35">
      <c r="H30137" s="1"/>
    </row>
    <row r="30138" spans="8:8" x14ac:dyDescent="0.35">
      <c r="H30138" s="1"/>
    </row>
    <row r="30139" spans="8:8" x14ac:dyDescent="0.35">
      <c r="H30139" s="1"/>
    </row>
    <row r="30140" spans="8:8" x14ac:dyDescent="0.35">
      <c r="H30140" s="1"/>
    </row>
    <row r="30141" spans="8:8" x14ac:dyDescent="0.35">
      <c r="H30141" s="1"/>
    </row>
    <row r="30142" spans="8:8" x14ac:dyDescent="0.35">
      <c r="H30142" s="1"/>
    </row>
    <row r="30143" spans="8:8" x14ac:dyDescent="0.35">
      <c r="H30143" s="1"/>
    </row>
    <row r="30144" spans="8:8" x14ac:dyDescent="0.35">
      <c r="H30144" s="1"/>
    </row>
    <row r="30145" spans="8:8" x14ac:dyDescent="0.35">
      <c r="H30145" s="1"/>
    </row>
    <row r="30146" spans="8:8" x14ac:dyDescent="0.35">
      <c r="H30146" s="1"/>
    </row>
    <row r="30147" spans="8:8" x14ac:dyDescent="0.35">
      <c r="H30147" s="1"/>
    </row>
    <row r="30148" spans="8:8" x14ac:dyDescent="0.35">
      <c r="H30148" s="1"/>
    </row>
    <row r="30149" spans="8:8" x14ac:dyDescent="0.35">
      <c r="H30149" s="1"/>
    </row>
    <row r="30150" spans="8:8" x14ac:dyDescent="0.35">
      <c r="H30150" s="1"/>
    </row>
    <row r="30151" spans="8:8" x14ac:dyDescent="0.35">
      <c r="H30151" s="1"/>
    </row>
    <row r="30152" spans="8:8" x14ac:dyDescent="0.35">
      <c r="H30152" s="1"/>
    </row>
    <row r="30153" spans="8:8" x14ac:dyDescent="0.35">
      <c r="H30153" s="1"/>
    </row>
    <row r="30154" spans="8:8" x14ac:dyDescent="0.35">
      <c r="H30154" s="1"/>
    </row>
    <row r="30155" spans="8:8" x14ac:dyDescent="0.35">
      <c r="H30155" s="1"/>
    </row>
    <row r="30156" spans="8:8" x14ac:dyDescent="0.35">
      <c r="H30156" s="1"/>
    </row>
    <row r="30157" spans="8:8" x14ac:dyDescent="0.35">
      <c r="H30157" s="1"/>
    </row>
    <row r="30158" spans="8:8" x14ac:dyDescent="0.35">
      <c r="H30158" s="1"/>
    </row>
    <row r="30159" spans="8:8" x14ac:dyDescent="0.35">
      <c r="H30159" s="1"/>
    </row>
    <row r="30160" spans="8:8" x14ac:dyDescent="0.35">
      <c r="H30160" s="1"/>
    </row>
    <row r="30161" spans="8:8" x14ac:dyDescent="0.35">
      <c r="H30161" s="1"/>
    </row>
    <row r="30162" spans="8:8" x14ac:dyDescent="0.35">
      <c r="H30162" s="1"/>
    </row>
    <row r="30163" spans="8:8" x14ac:dyDescent="0.35">
      <c r="H30163" s="1"/>
    </row>
    <row r="30164" spans="8:8" x14ac:dyDescent="0.35">
      <c r="H30164" s="1"/>
    </row>
    <row r="30165" spans="8:8" x14ac:dyDescent="0.35">
      <c r="H30165" s="1"/>
    </row>
    <row r="30166" spans="8:8" x14ac:dyDescent="0.35">
      <c r="H30166" s="1"/>
    </row>
    <row r="30167" spans="8:8" x14ac:dyDescent="0.35">
      <c r="H30167" s="1"/>
    </row>
    <row r="30168" spans="8:8" x14ac:dyDescent="0.35">
      <c r="H30168" s="1"/>
    </row>
    <row r="30169" spans="8:8" x14ac:dyDescent="0.35">
      <c r="H30169" s="1"/>
    </row>
    <row r="30170" spans="8:8" x14ac:dyDescent="0.35">
      <c r="H30170" s="1"/>
    </row>
    <row r="30171" spans="8:8" x14ac:dyDescent="0.35">
      <c r="H30171" s="1"/>
    </row>
    <row r="30172" spans="8:8" x14ac:dyDescent="0.35">
      <c r="H30172" s="1"/>
    </row>
    <row r="30173" spans="8:8" x14ac:dyDescent="0.35">
      <c r="H30173" s="1"/>
    </row>
    <row r="30174" spans="8:8" x14ac:dyDescent="0.35">
      <c r="H30174" s="1"/>
    </row>
    <row r="30175" spans="8:8" x14ac:dyDescent="0.35">
      <c r="H30175" s="1"/>
    </row>
    <row r="30176" spans="8:8" x14ac:dyDescent="0.35">
      <c r="H30176" s="1"/>
    </row>
    <row r="30177" spans="8:8" x14ac:dyDescent="0.35">
      <c r="H30177" s="1"/>
    </row>
    <row r="30178" spans="8:8" x14ac:dyDescent="0.35">
      <c r="H30178" s="1"/>
    </row>
    <row r="30179" spans="8:8" x14ac:dyDescent="0.35">
      <c r="H30179" s="1"/>
    </row>
    <row r="30180" spans="8:8" x14ac:dyDescent="0.35">
      <c r="H30180" s="1"/>
    </row>
    <row r="30181" spans="8:8" x14ac:dyDescent="0.35">
      <c r="H30181" s="1"/>
    </row>
    <row r="30182" spans="8:8" x14ac:dyDescent="0.35">
      <c r="H30182" s="1"/>
    </row>
    <row r="30183" spans="8:8" x14ac:dyDescent="0.35">
      <c r="H30183" s="1"/>
    </row>
    <row r="30184" spans="8:8" x14ac:dyDescent="0.35">
      <c r="H30184" s="1"/>
    </row>
    <row r="30185" spans="8:8" x14ac:dyDescent="0.35">
      <c r="H30185" s="1"/>
    </row>
    <row r="30186" spans="8:8" x14ac:dyDescent="0.35">
      <c r="H30186" s="1"/>
    </row>
    <row r="30187" spans="8:8" x14ac:dyDescent="0.35">
      <c r="H30187" s="1"/>
    </row>
    <row r="30188" spans="8:8" x14ac:dyDescent="0.35">
      <c r="H30188" s="1"/>
    </row>
    <row r="30189" spans="8:8" x14ac:dyDescent="0.35">
      <c r="H30189" s="1"/>
    </row>
    <row r="30190" spans="8:8" x14ac:dyDescent="0.35">
      <c r="H30190" s="1"/>
    </row>
    <row r="30191" spans="8:8" x14ac:dyDescent="0.35">
      <c r="H30191" s="1"/>
    </row>
    <row r="30192" spans="8:8" x14ac:dyDescent="0.35">
      <c r="H30192" s="1"/>
    </row>
    <row r="30193" spans="8:8" x14ac:dyDescent="0.35">
      <c r="H30193" s="1"/>
    </row>
    <row r="30194" spans="8:8" x14ac:dyDescent="0.35">
      <c r="H30194" s="1"/>
    </row>
    <row r="30195" spans="8:8" x14ac:dyDescent="0.35">
      <c r="H30195" s="1"/>
    </row>
    <row r="30196" spans="8:8" x14ac:dyDescent="0.35">
      <c r="H30196" s="1"/>
    </row>
    <row r="30197" spans="8:8" x14ac:dyDescent="0.35">
      <c r="H30197" s="1"/>
    </row>
    <row r="30198" spans="8:8" x14ac:dyDescent="0.35">
      <c r="H30198" s="1"/>
    </row>
    <row r="30199" spans="8:8" x14ac:dyDescent="0.35">
      <c r="H30199" s="1"/>
    </row>
    <row r="30200" spans="8:8" x14ac:dyDescent="0.35">
      <c r="H30200" s="1"/>
    </row>
    <row r="30201" spans="8:8" x14ac:dyDescent="0.35">
      <c r="H30201" s="1"/>
    </row>
    <row r="30202" spans="8:8" x14ac:dyDescent="0.35">
      <c r="H30202" s="1"/>
    </row>
    <row r="30203" spans="8:8" x14ac:dyDescent="0.35">
      <c r="H30203" s="1"/>
    </row>
    <row r="30204" spans="8:8" x14ac:dyDescent="0.35">
      <c r="H30204" s="1"/>
    </row>
    <row r="30205" spans="8:8" x14ac:dyDescent="0.35">
      <c r="H30205" s="1"/>
    </row>
    <row r="30206" spans="8:8" x14ac:dyDescent="0.35">
      <c r="H30206" s="1"/>
    </row>
    <row r="30207" spans="8:8" x14ac:dyDescent="0.35">
      <c r="H30207" s="1"/>
    </row>
    <row r="30208" spans="8:8" x14ac:dyDescent="0.35">
      <c r="H30208" s="1"/>
    </row>
    <row r="30209" spans="8:8" x14ac:dyDescent="0.35">
      <c r="H30209" s="1"/>
    </row>
    <row r="30210" spans="8:8" x14ac:dyDescent="0.35">
      <c r="H30210" s="1"/>
    </row>
    <row r="30211" spans="8:8" x14ac:dyDescent="0.35">
      <c r="H30211" s="1"/>
    </row>
    <row r="30212" spans="8:8" x14ac:dyDescent="0.35">
      <c r="H30212" s="1"/>
    </row>
    <row r="30213" spans="8:8" x14ac:dyDescent="0.35">
      <c r="H30213" s="1"/>
    </row>
    <row r="30214" spans="8:8" x14ac:dyDescent="0.35">
      <c r="H30214" s="1"/>
    </row>
    <row r="30215" spans="8:8" x14ac:dyDescent="0.35">
      <c r="H30215" s="1"/>
    </row>
    <row r="30216" spans="8:8" x14ac:dyDescent="0.35">
      <c r="H30216" s="1"/>
    </row>
    <row r="30217" spans="8:8" x14ac:dyDescent="0.35">
      <c r="H30217" s="1"/>
    </row>
    <row r="30218" spans="8:8" x14ac:dyDescent="0.35">
      <c r="H30218" s="1"/>
    </row>
    <row r="30219" spans="8:8" x14ac:dyDescent="0.35">
      <c r="H30219" s="1"/>
    </row>
    <row r="30220" spans="8:8" x14ac:dyDescent="0.35">
      <c r="H30220" s="1"/>
    </row>
    <row r="30221" spans="8:8" x14ac:dyDescent="0.35">
      <c r="H30221" s="1"/>
    </row>
    <row r="30222" spans="8:8" x14ac:dyDescent="0.35">
      <c r="H30222" s="1"/>
    </row>
    <row r="30223" spans="8:8" x14ac:dyDescent="0.35">
      <c r="H30223" s="1"/>
    </row>
    <row r="30224" spans="8:8" x14ac:dyDescent="0.35">
      <c r="H30224" s="1"/>
    </row>
    <row r="30225" spans="8:8" x14ac:dyDescent="0.35">
      <c r="H30225" s="1"/>
    </row>
    <row r="30226" spans="8:8" x14ac:dyDescent="0.35">
      <c r="H30226" s="1"/>
    </row>
    <row r="30227" spans="8:8" x14ac:dyDescent="0.35">
      <c r="H30227" s="1"/>
    </row>
    <row r="30228" spans="8:8" x14ac:dyDescent="0.35">
      <c r="H30228" s="1"/>
    </row>
    <row r="30229" spans="8:8" x14ac:dyDescent="0.35">
      <c r="H30229" s="1"/>
    </row>
    <row r="30230" spans="8:8" x14ac:dyDescent="0.35">
      <c r="H30230" s="1"/>
    </row>
    <row r="30231" spans="8:8" x14ac:dyDescent="0.35">
      <c r="H30231" s="1"/>
    </row>
    <row r="30232" spans="8:8" x14ac:dyDescent="0.35">
      <c r="H30232" s="1"/>
    </row>
    <row r="30233" spans="8:8" x14ac:dyDescent="0.35">
      <c r="H30233" s="1"/>
    </row>
    <row r="30234" spans="8:8" x14ac:dyDescent="0.35">
      <c r="H30234" s="1"/>
    </row>
    <row r="30235" spans="8:8" x14ac:dyDescent="0.35">
      <c r="H30235" s="1"/>
    </row>
    <row r="30236" spans="8:8" x14ac:dyDescent="0.35">
      <c r="H30236" s="1"/>
    </row>
    <row r="30237" spans="8:8" x14ac:dyDescent="0.35">
      <c r="H30237" s="1"/>
    </row>
    <row r="30238" spans="8:8" x14ac:dyDescent="0.35">
      <c r="H30238" s="1"/>
    </row>
    <row r="30239" spans="8:8" x14ac:dyDescent="0.35">
      <c r="H30239" s="1"/>
    </row>
    <row r="30240" spans="8:8" x14ac:dyDescent="0.35">
      <c r="H30240" s="1"/>
    </row>
    <row r="30241" spans="8:8" x14ac:dyDescent="0.35">
      <c r="H30241" s="1"/>
    </row>
    <row r="30242" spans="8:8" x14ac:dyDescent="0.35">
      <c r="H30242" s="1"/>
    </row>
    <row r="30243" spans="8:8" x14ac:dyDescent="0.35">
      <c r="H30243" s="1"/>
    </row>
    <row r="30244" spans="8:8" x14ac:dyDescent="0.35">
      <c r="H30244" s="1"/>
    </row>
    <row r="30245" spans="8:8" x14ac:dyDescent="0.35">
      <c r="H30245" s="1"/>
    </row>
    <row r="30246" spans="8:8" x14ac:dyDescent="0.35">
      <c r="H30246" s="1"/>
    </row>
    <row r="30247" spans="8:8" x14ac:dyDescent="0.35">
      <c r="H30247" s="1"/>
    </row>
    <row r="30248" spans="8:8" x14ac:dyDescent="0.35">
      <c r="H30248" s="1"/>
    </row>
    <row r="30249" spans="8:8" x14ac:dyDescent="0.35">
      <c r="H30249" s="1"/>
    </row>
    <row r="30250" spans="8:8" x14ac:dyDescent="0.35">
      <c r="H30250" s="1"/>
    </row>
    <row r="30251" spans="8:8" x14ac:dyDescent="0.35">
      <c r="H30251" s="1"/>
    </row>
    <row r="30252" spans="8:8" x14ac:dyDescent="0.35">
      <c r="H30252" s="1"/>
    </row>
    <row r="30253" spans="8:8" x14ac:dyDescent="0.35">
      <c r="H30253" s="1"/>
    </row>
    <row r="30254" spans="8:8" x14ac:dyDescent="0.35">
      <c r="H30254" s="1"/>
    </row>
    <row r="30255" spans="8:8" x14ac:dyDescent="0.35">
      <c r="H30255" s="1"/>
    </row>
    <row r="30256" spans="8:8" x14ac:dyDescent="0.35">
      <c r="H30256" s="1"/>
    </row>
    <row r="30257" spans="8:8" x14ac:dyDescent="0.35">
      <c r="H30257" s="1"/>
    </row>
    <row r="30258" spans="8:8" x14ac:dyDescent="0.35">
      <c r="H30258" s="1"/>
    </row>
    <row r="30259" spans="8:8" x14ac:dyDescent="0.35">
      <c r="H30259" s="1"/>
    </row>
    <row r="30260" spans="8:8" x14ac:dyDescent="0.35">
      <c r="H30260" s="1"/>
    </row>
    <row r="30261" spans="8:8" x14ac:dyDescent="0.35">
      <c r="H30261" s="1"/>
    </row>
    <row r="30262" spans="8:8" x14ac:dyDescent="0.35">
      <c r="H30262" s="1"/>
    </row>
    <row r="30263" spans="8:8" x14ac:dyDescent="0.35">
      <c r="H30263" s="1"/>
    </row>
    <row r="30264" spans="8:8" x14ac:dyDescent="0.35">
      <c r="H30264" s="1"/>
    </row>
    <row r="30265" spans="8:8" x14ac:dyDescent="0.35">
      <c r="H30265" s="1"/>
    </row>
    <row r="30266" spans="8:8" x14ac:dyDescent="0.35">
      <c r="H30266" s="1"/>
    </row>
    <row r="30267" spans="8:8" x14ac:dyDescent="0.35">
      <c r="H30267" s="1"/>
    </row>
    <row r="30268" spans="8:8" x14ac:dyDescent="0.35">
      <c r="H30268" s="1"/>
    </row>
    <row r="30269" spans="8:8" x14ac:dyDescent="0.35">
      <c r="H30269" s="1"/>
    </row>
    <row r="30270" spans="8:8" x14ac:dyDescent="0.35">
      <c r="H30270" s="1"/>
    </row>
    <row r="30271" spans="8:8" x14ac:dyDescent="0.35">
      <c r="H30271" s="1"/>
    </row>
    <row r="30272" spans="8:8" x14ac:dyDescent="0.35">
      <c r="H30272" s="1"/>
    </row>
    <row r="30273" spans="8:8" x14ac:dyDescent="0.35">
      <c r="H30273" s="1"/>
    </row>
    <row r="30274" spans="8:8" x14ac:dyDescent="0.35">
      <c r="H30274" s="1"/>
    </row>
    <row r="30275" spans="8:8" x14ac:dyDescent="0.35">
      <c r="H30275" s="1"/>
    </row>
    <row r="30276" spans="8:8" x14ac:dyDescent="0.35">
      <c r="H30276" s="1"/>
    </row>
    <row r="30277" spans="8:8" x14ac:dyDescent="0.35">
      <c r="H30277" s="1"/>
    </row>
    <row r="30278" spans="8:8" x14ac:dyDescent="0.35">
      <c r="H30278" s="1"/>
    </row>
    <row r="30279" spans="8:8" x14ac:dyDescent="0.35">
      <c r="H30279" s="1"/>
    </row>
    <row r="30280" spans="8:8" x14ac:dyDescent="0.35">
      <c r="H30280" s="1"/>
    </row>
    <row r="30281" spans="8:8" x14ac:dyDescent="0.35">
      <c r="H30281" s="1"/>
    </row>
    <row r="30282" spans="8:8" x14ac:dyDescent="0.35">
      <c r="H30282" s="1"/>
    </row>
    <row r="30283" spans="8:8" x14ac:dyDescent="0.35">
      <c r="H30283" s="1"/>
    </row>
    <row r="30284" spans="8:8" x14ac:dyDescent="0.35">
      <c r="H30284" s="1"/>
    </row>
    <row r="30285" spans="8:8" x14ac:dyDescent="0.35">
      <c r="H30285" s="1"/>
    </row>
    <row r="30286" spans="8:8" x14ac:dyDescent="0.35">
      <c r="H30286" s="1"/>
    </row>
    <row r="30287" spans="8:8" x14ac:dyDescent="0.35">
      <c r="H30287" s="1"/>
    </row>
    <row r="30288" spans="8:8" x14ac:dyDescent="0.35">
      <c r="H30288" s="1"/>
    </row>
    <row r="30289" spans="8:8" x14ac:dyDescent="0.35">
      <c r="H30289" s="1"/>
    </row>
    <row r="30290" spans="8:8" x14ac:dyDescent="0.35">
      <c r="H30290" s="1"/>
    </row>
    <row r="30291" spans="8:8" x14ac:dyDescent="0.35">
      <c r="H30291" s="1"/>
    </row>
    <row r="30292" spans="8:8" x14ac:dyDescent="0.35">
      <c r="H30292" s="1"/>
    </row>
    <row r="30293" spans="8:8" x14ac:dyDescent="0.35">
      <c r="H30293" s="1"/>
    </row>
    <row r="30294" spans="8:8" x14ac:dyDescent="0.35">
      <c r="H30294" s="1"/>
    </row>
    <row r="30295" spans="8:8" x14ac:dyDescent="0.35">
      <c r="H30295" s="1"/>
    </row>
    <row r="30296" spans="8:8" x14ac:dyDescent="0.35">
      <c r="H30296" s="1"/>
    </row>
    <row r="30297" spans="8:8" x14ac:dyDescent="0.35">
      <c r="H30297" s="1"/>
    </row>
    <row r="30298" spans="8:8" x14ac:dyDescent="0.35">
      <c r="H30298" s="1"/>
    </row>
    <row r="30299" spans="8:8" x14ac:dyDescent="0.35">
      <c r="H30299" s="1"/>
    </row>
    <row r="30300" spans="8:8" x14ac:dyDescent="0.35">
      <c r="H30300" s="1"/>
    </row>
    <row r="30301" spans="8:8" x14ac:dyDescent="0.35">
      <c r="H30301" s="1"/>
    </row>
    <row r="30302" spans="8:8" x14ac:dyDescent="0.35">
      <c r="H30302" s="1"/>
    </row>
    <row r="30303" spans="8:8" x14ac:dyDescent="0.35">
      <c r="H30303" s="1"/>
    </row>
    <row r="30304" spans="8:8" x14ac:dyDescent="0.35">
      <c r="H30304" s="1"/>
    </row>
    <row r="30305" spans="8:8" x14ac:dyDescent="0.35">
      <c r="H30305" s="1"/>
    </row>
    <row r="30306" spans="8:8" x14ac:dyDescent="0.35">
      <c r="H30306" s="1"/>
    </row>
    <row r="30307" spans="8:8" x14ac:dyDescent="0.35">
      <c r="H30307" s="1"/>
    </row>
    <row r="30308" spans="8:8" x14ac:dyDescent="0.35">
      <c r="H30308" s="1"/>
    </row>
    <row r="30309" spans="8:8" x14ac:dyDescent="0.35">
      <c r="H30309" s="1"/>
    </row>
    <row r="30310" spans="8:8" x14ac:dyDescent="0.35">
      <c r="H30310" s="1"/>
    </row>
    <row r="30311" spans="8:8" x14ac:dyDescent="0.35">
      <c r="H30311" s="1"/>
    </row>
    <row r="30312" spans="8:8" x14ac:dyDescent="0.35">
      <c r="H30312" s="1"/>
    </row>
    <row r="30313" spans="8:8" x14ac:dyDescent="0.35">
      <c r="H30313" s="1"/>
    </row>
    <row r="30314" spans="8:8" x14ac:dyDescent="0.35">
      <c r="H30314" s="1"/>
    </row>
    <row r="30315" spans="8:8" x14ac:dyDescent="0.35">
      <c r="H30315" s="1"/>
    </row>
    <row r="30316" spans="8:8" x14ac:dyDescent="0.35">
      <c r="H30316" s="1"/>
    </row>
    <row r="30317" spans="8:8" x14ac:dyDescent="0.35">
      <c r="H30317" s="1"/>
    </row>
    <row r="30318" spans="8:8" x14ac:dyDescent="0.35">
      <c r="H30318" s="1"/>
    </row>
    <row r="30319" spans="8:8" x14ac:dyDescent="0.35">
      <c r="H30319" s="1"/>
    </row>
    <row r="30320" spans="8:8" x14ac:dyDescent="0.35">
      <c r="H30320" s="1"/>
    </row>
    <row r="30321" spans="8:8" x14ac:dyDescent="0.35">
      <c r="H30321" s="1"/>
    </row>
    <row r="30322" spans="8:8" x14ac:dyDescent="0.35">
      <c r="H30322" s="1"/>
    </row>
    <row r="30323" spans="8:8" x14ac:dyDescent="0.35">
      <c r="H30323" s="1"/>
    </row>
    <row r="30324" spans="8:8" x14ac:dyDescent="0.35">
      <c r="H30324" s="1"/>
    </row>
    <row r="30325" spans="8:8" x14ac:dyDescent="0.35">
      <c r="H30325" s="1"/>
    </row>
    <row r="30326" spans="8:8" x14ac:dyDescent="0.35">
      <c r="H30326" s="1"/>
    </row>
    <row r="30327" spans="8:8" x14ac:dyDescent="0.35">
      <c r="H30327" s="1"/>
    </row>
    <row r="30328" spans="8:8" x14ac:dyDescent="0.35">
      <c r="H30328" s="1"/>
    </row>
    <row r="30329" spans="8:8" x14ac:dyDescent="0.35">
      <c r="H30329" s="1"/>
    </row>
    <row r="30330" spans="8:8" x14ac:dyDescent="0.35">
      <c r="H30330" s="1"/>
    </row>
    <row r="30331" spans="8:8" x14ac:dyDescent="0.35">
      <c r="H30331" s="1"/>
    </row>
    <row r="30332" spans="8:8" x14ac:dyDescent="0.35">
      <c r="H30332" s="1"/>
    </row>
    <row r="30333" spans="8:8" x14ac:dyDescent="0.35">
      <c r="H30333" s="1"/>
    </row>
    <row r="30334" spans="8:8" x14ac:dyDescent="0.35">
      <c r="H30334" s="1"/>
    </row>
    <row r="30335" spans="8:8" x14ac:dyDescent="0.35">
      <c r="H30335" s="1"/>
    </row>
    <row r="30336" spans="8:8" x14ac:dyDescent="0.35">
      <c r="H30336" s="1"/>
    </row>
    <row r="30337" spans="8:8" x14ac:dyDescent="0.35">
      <c r="H30337" s="1"/>
    </row>
    <row r="30338" spans="8:8" x14ac:dyDescent="0.35">
      <c r="H30338" s="1"/>
    </row>
    <row r="30339" spans="8:8" x14ac:dyDescent="0.35">
      <c r="H30339" s="1"/>
    </row>
    <row r="30340" spans="8:8" x14ac:dyDescent="0.35">
      <c r="H30340" s="1"/>
    </row>
    <row r="30341" spans="8:8" x14ac:dyDescent="0.35">
      <c r="H30341" s="1"/>
    </row>
    <row r="30342" spans="8:8" x14ac:dyDescent="0.35">
      <c r="H30342" s="1"/>
    </row>
    <row r="30343" spans="8:8" x14ac:dyDescent="0.35">
      <c r="H30343" s="1"/>
    </row>
    <row r="30344" spans="8:8" x14ac:dyDescent="0.35">
      <c r="H30344" s="1"/>
    </row>
    <row r="30345" spans="8:8" x14ac:dyDescent="0.35">
      <c r="H30345" s="1"/>
    </row>
    <row r="30346" spans="8:8" x14ac:dyDescent="0.35">
      <c r="H30346" s="1"/>
    </row>
    <row r="30347" spans="8:8" x14ac:dyDescent="0.35">
      <c r="H30347" s="1"/>
    </row>
    <row r="30348" spans="8:8" x14ac:dyDescent="0.35">
      <c r="H30348" s="1"/>
    </row>
    <row r="30349" spans="8:8" x14ac:dyDescent="0.35">
      <c r="H30349" s="1"/>
    </row>
    <row r="30350" spans="8:8" x14ac:dyDescent="0.35">
      <c r="H30350" s="1"/>
    </row>
    <row r="30351" spans="8:8" x14ac:dyDescent="0.35">
      <c r="H30351" s="1"/>
    </row>
    <row r="30352" spans="8:8" x14ac:dyDescent="0.35">
      <c r="H30352" s="1"/>
    </row>
    <row r="30353" spans="8:8" x14ac:dyDescent="0.35">
      <c r="H30353" s="1"/>
    </row>
    <row r="30354" spans="8:8" x14ac:dyDescent="0.35">
      <c r="H30354" s="1"/>
    </row>
    <row r="30355" spans="8:8" x14ac:dyDescent="0.35">
      <c r="H30355" s="1"/>
    </row>
    <row r="30356" spans="8:8" x14ac:dyDescent="0.35">
      <c r="H30356" s="1"/>
    </row>
    <row r="30357" spans="8:8" x14ac:dyDescent="0.35">
      <c r="H30357" s="1"/>
    </row>
    <row r="30358" spans="8:8" x14ac:dyDescent="0.35">
      <c r="H30358" s="1"/>
    </row>
    <row r="30359" spans="8:8" x14ac:dyDescent="0.35">
      <c r="H30359" s="1"/>
    </row>
    <row r="30360" spans="8:8" x14ac:dyDescent="0.35">
      <c r="H30360" s="1"/>
    </row>
    <row r="30361" spans="8:8" x14ac:dyDescent="0.35">
      <c r="H30361" s="1"/>
    </row>
    <row r="30362" spans="8:8" x14ac:dyDescent="0.35">
      <c r="H30362" s="1"/>
    </row>
    <row r="30363" spans="8:8" x14ac:dyDescent="0.35">
      <c r="H30363" s="1"/>
    </row>
    <row r="30364" spans="8:8" x14ac:dyDescent="0.35">
      <c r="H30364" s="1"/>
    </row>
    <row r="30365" spans="8:8" x14ac:dyDescent="0.35">
      <c r="H30365" s="1"/>
    </row>
    <row r="30366" spans="8:8" x14ac:dyDescent="0.35">
      <c r="H30366" s="1"/>
    </row>
    <row r="30367" spans="8:8" x14ac:dyDescent="0.35">
      <c r="H30367" s="1"/>
    </row>
    <row r="30368" spans="8:8" x14ac:dyDescent="0.35">
      <c r="H30368" s="1"/>
    </row>
    <row r="30369" spans="8:8" x14ac:dyDescent="0.35">
      <c r="H30369" s="1"/>
    </row>
    <row r="30370" spans="8:8" x14ac:dyDescent="0.35">
      <c r="H30370" s="1"/>
    </row>
    <row r="30371" spans="8:8" x14ac:dyDescent="0.35">
      <c r="H30371" s="1"/>
    </row>
    <row r="30372" spans="8:8" x14ac:dyDescent="0.35">
      <c r="H30372" s="1"/>
    </row>
    <row r="30373" spans="8:8" x14ac:dyDescent="0.35">
      <c r="H30373" s="1"/>
    </row>
    <row r="30374" spans="8:8" x14ac:dyDescent="0.35">
      <c r="H30374" s="1"/>
    </row>
    <row r="30375" spans="8:8" x14ac:dyDescent="0.35">
      <c r="H30375" s="1"/>
    </row>
    <row r="30376" spans="8:8" x14ac:dyDescent="0.35">
      <c r="H30376" s="1"/>
    </row>
    <row r="30377" spans="8:8" x14ac:dyDescent="0.35">
      <c r="H30377" s="1"/>
    </row>
    <row r="30378" spans="8:8" x14ac:dyDescent="0.35">
      <c r="H30378" s="1"/>
    </row>
    <row r="30379" spans="8:8" x14ac:dyDescent="0.35">
      <c r="H30379" s="1"/>
    </row>
    <row r="30380" spans="8:8" x14ac:dyDescent="0.35">
      <c r="H30380" s="1"/>
    </row>
    <row r="30381" spans="8:8" x14ac:dyDescent="0.35">
      <c r="H30381" s="1"/>
    </row>
    <row r="30382" spans="8:8" x14ac:dyDescent="0.35">
      <c r="H30382" s="1"/>
    </row>
    <row r="30383" spans="8:8" x14ac:dyDescent="0.35">
      <c r="H30383" s="1"/>
    </row>
    <row r="30384" spans="8:8" x14ac:dyDescent="0.35">
      <c r="H30384" s="1"/>
    </row>
    <row r="30385" spans="8:8" x14ac:dyDescent="0.35">
      <c r="H30385" s="1"/>
    </row>
    <row r="30386" spans="8:8" x14ac:dyDescent="0.35">
      <c r="H30386" s="1"/>
    </row>
    <row r="30387" spans="8:8" x14ac:dyDescent="0.35">
      <c r="H30387" s="1"/>
    </row>
    <row r="30388" spans="8:8" x14ac:dyDescent="0.35">
      <c r="H30388" s="1"/>
    </row>
    <row r="30389" spans="8:8" x14ac:dyDescent="0.35">
      <c r="H30389" s="1"/>
    </row>
    <row r="30390" spans="8:8" x14ac:dyDescent="0.35">
      <c r="H30390" s="1"/>
    </row>
    <row r="30391" spans="8:8" x14ac:dyDescent="0.35">
      <c r="H30391" s="1"/>
    </row>
    <row r="30392" spans="8:8" x14ac:dyDescent="0.35">
      <c r="H30392" s="1"/>
    </row>
    <row r="30393" spans="8:8" x14ac:dyDescent="0.35">
      <c r="H30393" s="1"/>
    </row>
    <row r="30394" spans="8:8" x14ac:dyDescent="0.35">
      <c r="H30394" s="1"/>
    </row>
    <row r="30395" spans="8:8" x14ac:dyDescent="0.35">
      <c r="H30395" s="1"/>
    </row>
    <row r="30396" spans="8:8" x14ac:dyDescent="0.35">
      <c r="H30396" s="1"/>
    </row>
    <row r="30397" spans="8:8" x14ac:dyDescent="0.35">
      <c r="H30397" s="1"/>
    </row>
    <row r="30398" spans="8:8" x14ac:dyDescent="0.35">
      <c r="H30398" s="1"/>
    </row>
    <row r="30399" spans="8:8" x14ac:dyDescent="0.35">
      <c r="H30399" s="1"/>
    </row>
    <row r="30400" spans="8:8" x14ac:dyDescent="0.35">
      <c r="H30400" s="1"/>
    </row>
    <row r="30401" spans="8:8" x14ac:dyDescent="0.35">
      <c r="H30401" s="1"/>
    </row>
    <row r="30402" spans="8:8" x14ac:dyDescent="0.35">
      <c r="H30402" s="1"/>
    </row>
    <row r="30403" spans="8:8" x14ac:dyDescent="0.35">
      <c r="H30403" s="1"/>
    </row>
    <row r="30404" spans="8:8" x14ac:dyDescent="0.35">
      <c r="H30404" s="1"/>
    </row>
    <row r="30405" spans="8:8" x14ac:dyDescent="0.35">
      <c r="H30405" s="1"/>
    </row>
    <row r="30406" spans="8:8" x14ac:dyDescent="0.35">
      <c r="H30406" s="1"/>
    </row>
    <row r="30407" spans="8:8" x14ac:dyDescent="0.35">
      <c r="H30407" s="1"/>
    </row>
    <row r="30408" spans="8:8" x14ac:dyDescent="0.35">
      <c r="H30408" s="1"/>
    </row>
    <row r="30409" spans="8:8" x14ac:dyDescent="0.35">
      <c r="H30409" s="1"/>
    </row>
    <row r="30410" spans="8:8" x14ac:dyDescent="0.35">
      <c r="H30410" s="1"/>
    </row>
    <row r="30411" spans="8:8" x14ac:dyDescent="0.35">
      <c r="H30411" s="1"/>
    </row>
    <row r="30412" spans="8:8" x14ac:dyDescent="0.35">
      <c r="H30412" s="1"/>
    </row>
    <row r="30413" spans="8:8" x14ac:dyDescent="0.35">
      <c r="H30413" s="1"/>
    </row>
    <row r="30414" spans="8:8" x14ac:dyDescent="0.35">
      <c r="H30414" s="1"/>
    </row>
    <row r="30415" spans="8:8" x14ac:dyDescent="0.35">
      <c r="H30415" s="1"/>
    </row>
    <row r="30416" spans="8:8" x14ac:dyDescent="0.35">
      <c r="H30416" s="1"/>
    </row>
    <row r="30417" spans="8:8" x14ac:dyDescent="0.35">
      <c r="H30417" s="1"/>
    </row>
    <row r="30418" spans="8:8" x14ac:dyDescent="0.35">
      <c r="H30418" s="1"/>
    </row>
    <row r="30419" spans="8:8" x14ac:dyDescent="0.35">
      <c r="H30419" s="1"/>
    </row>
    <row r="30420" spans="8:8" x14ac:dyDescent="0.35">
      <c r="H30420" s="1"/>
    </row>
    <row r="30421" spans="8:8" x14ac:dyDescent="0.35">
      <c r="H30421" s="1"/>
    </row>
    <row r="30422" spans="8:8" x14ac:dyDescent="0.35">
      <c r="H30422" s="1"/>
    </row>
    <row r="30423" spans="8:8" x14ac:dyDescent="0.35">
      <c r="H30423" s="1"/>
    </row>
    <row r="30424" spans="8:8" x14ac:dyDescent="0.35">
      <c r="H30424" s="1"/>
    </row>
    <row r="30425" spans="8:8" x14ac:dyDescent="0.35">
      <c r="H30425" s="1"/>
    </row>
    <row r="30426" spans="8:8" x14ac:dyDescent="0.35">
      <c r="H30426" s="1"/>
    </row>
    <row r="30427" spans="8:8" x14ac:dyDescent="0.35">
      <c r="H30427" s="1"/>
    </row>
    <row r="30428" spans="8:8" x14ac:dyDescent="0.35">
      <c r="H30428" s="1"/>
    </row>
    <row r="30429" spans="8:8" x14ac:dyDescent="0.35">
      <c r="H30429" s="1"/>
    </row>
    <row r="30430" spans="8:8" x14ac:dyDescent="0.35">
      <c r="H30430" s="1"/>
    </row>
    <row r="30431" spans="8:8" x14ac:dyDescent="0.35">
      <c r="H30431" s="1"/>
    </row>
    <row r="30432" spans="8:8" x14ac:dyDescent="0.35">
      <c r="H30432" s="1"/>
    </row>
    <row r="30433" spans="8:8" x14ac:dyDescent="0.35">
      <c r="H30433" s="1"/>
    </row>
    <row r="30434" spans="8:8" x14ac:dyDescent="0.35">
      <c r="H30434" s="1"/>
    </row>
    <row r="30435" spans="8:8" x14ac:dyDescent="0.35">
      <c r="H30435" s="1"/>
    </row>
    <row r="30436" spans="8:8" x14ac:dyDescent="0.35">
      <c r="H30436" s="1"/>
    </row>
    <row r="30437" spans="8:8" x14ac:dyDescent="0.35">
      <c r="H30437" s="1"/>
    </row>
    <row r="30438" spans="8:8" x14ac:dyDescent="0.35">
      <c r="H30438" s="1"/>
    </row>
    <row r="30439" spans="8:8" x14ac:dyDescent="0.35">
      <c r="H30439" s="1"/>
    </row>
    <row r="30440" spans="8:8" x14ac:dyDescent="0.35">
      <c r="H30440" s="1"/>
    </row>
    <row r="30441" spans="8:8" x14ac:dyDescent="0.35">
      <c r="H30441" s="1"/>
    </row>
    <row r="30442" spans="8:8" x14ac:dyDescent="0.35">
      <c r="H30442" s="1"/>
    </row>
    <row r="30443" spans="8:8" x14ac:dyDescent="0.35">
      <c r="H30443" s="1"/>
    </row>
    <row r="30444" spans="8:8" x14ac:dyDescent="0.35">
      <c r="H30444" s="1"/>
    </row>
    <row r="30445" spans="8:8" x14ac:dyDescent="0.35">
      <c r="H30445" s="1"/>
    </row>
    <row r="30446" spans="8:8" x14ac:dyDescent="0.35">
      <c r="H30446" s="1"/>
    </row>
    <row r="30447" spans="8:8" x14ac:dyDescent="0.35">
      <c r="H30447" s="1"/>
    </row>
    <row r="30448" spans="8:8" x14ac:dyDescent="0.35">
      <c r="H30448" s="1"/>
    </row>
    <row r="30449" spans="8:8" x14ac:dyDescent="0.35">
      <c r="H30449" s="1"/>
    </row>
    <row r="30450" spans="8:8" x14ac:dyDescent="0.35">
      <c r="H30450" s="1"/>
    </row>
    <row r="30451" spans="8:8" x14ac:dyDescent="0.35">
      <c r="H30451" s="1"/>
    </row>
    <row r="30452" spans="8:8" x14ac:dyDescent="0.35">
      <c r="H30452" s="1"/>
    </row>
    <row r="30453" spans="8:8" x14ac:dyDescent="0.35">
      <c r="H30453" s="1"/>
    </row>
    <row r="30454" spans="8:8" x14ac:dyDescent="0.35">
      <c r="H30454" s="1"/>
    </row>
    <row r="30455" spans="8:8" x14ac:dyDescent="0.35">
      <c r="H30455" s="1"/>
    </row>
    <row r="30456" spans="8:8" x14ac:dyDescent="0.35">
      <c r="H30456" s="1"/>
    </row>
    <row r="30457" spans="8:8" x14ac:dyDescent="0.35">
      <c r="H30457" s="1"/>
    </row>
    <row r="30458" spans="8:8" x14ac:dyDescent="0.35">
      <c r="H30458" s="1"/>
    </row>
    <row r="30459" spans="8:8" x14ac:dyDescent="0.35">
      <c r="H30459" s="1"/>
    </row>
    <row r="30460" spans="8:8" x14ac:dyDescent="0.35">
      <c r="H30460" s="1"/>
    </row>
    <row r="30461" spans="8:8" x14ac:dyDescent="0.35">
      <c r="H30461" s="1"/>
    </row>
    <row r="30462" spans="8:8" x14ac:dyDescent="0.35">
      <c r="H30462" s="1"/>
    </row>
    <row r="30463" spans="8:8" x14ac:dyDescent="0.35">
      <c r="H30463" s="1"/>
    </row>
    <row r="30464" spans="8:8" x14ac:dyDescent="0.35">
      <c r="H30464" s="1"/>
    </row>
    <row r="30465" spans="8:8" x14ac:dyDescent="0.35">
      <c r="H30465" s="1"/>
    </row>
    <row r="30466" spans="8:8" x14ac:dyDescent="0.35">
      <c r="H30466" s="1"/>
    </row>
    <row r="30467" spans="8:8" x14ac:dyDescent="0.35">
      <c r="H30467" s="1"/>
    </row>
    <row r="30468" spans="8:8" x14ac:dyDescent="0.35">
      <c r="H30468" s="1"/>
    </row>
    <row r="30469" spans="8:8" x14ac:dyDescent="0.35">
      <c r="H30469" s="1"/>
    </row>
    <row r="30470" spans="8:8" x14ac:dyDescent="0.35">
      <c r="H30470" s="1"/>
    </row>
    <row r="30471" spans="8:8" x14ac:dyDescent="0.35">
      <c r="H30471" s="1"/>
    </row>
    <row r="30472" spans="8:8" x14ac:dyDescent="0.35">
      <c r="H30472" s="1"/>
    </row>
    <row r="30473" spans="8:8" x14ac:dyDescent="0.35">
      <c r="H30473" s="1"/>
    </row>
    <row r="30474" spans="8:8" x14ac:dyDescent="0.35">
      <c r="H30474" s="1"/>
    </row>
    <row r="30475" spans="8:8" x14ac:dyDescent="0.35">
      <c r="H30475" s="1"/>
    </row>
    <row r="30476" spans="8:8" x14ac:dyDescent="0.35">
      <c r="H30476" s="1"/>
    </row>
    <row r="30477" spans="8:8" x14ac:dyDescent="0.35">
      <c r="H30477" s="1"/>
    </row>
    <row r="30478" spans="8:8" x14ac:dyDescent="0.35">
      <c r="H30478" s="1"/>
    </row>
    <row r="30479" spans="8:8" x14ac:dyDescent="0.35">
      <c r="H30479" s="1"/>
    </row>
    <row r="30480" spans="8:8" x14ac:dyDescent="0.35">
      <c r="H30480" s="1"/>
    </row>
    <row r="30481" spans="8:8" x14ac:dyDescent="0.35">
      <c r="H30481" s="1"/>
    </row>
    <row r="30482" spans="8:8" x14ac:dyDescent="0.35">
      <c r="H30482" s="1"/>
    </row>
    <row r="30483" spans="8:8" x14ac:dyDescent="0.35">
      <c r="H30483" s="1"/>
    </row>
    <row r="30484" spans="8:8" x14ac:dyDescent="0.35">
      <c r="H30484" s="1"/>
    </row>
    <row r="30485" spans="8:8" x14ac:dyDescent="0.35">
      <c r="H30485" s="1"/>
    </row>
    <row r="30486" spans="8:8" x14ac:dyDescent="0.35">
      <c r="H30486" s="1"/>
    </row>
    <row r="30487" spans="8:8" x14ac:dyDescent="0.35">
      <c r="H30487" s="1"/>
    </row>
    <row r="30488" spans="8:8" x14ac:dyDescent="0.35">
      <c r="H30488" s="1"/>
    </row>
    <row r="30489" spans="8:8" x14ac:dyDescent="0.35">
      <c r="H30489" s="1"/>
    </row>
    <row r="30490" spans="8:8" x14ac:dyDescent="0.35">
      <c r="H30490" s="1"/>
    </row>
    <row r="30491" spans="8:8" x14ac:dyDescent="0.35">
      <c r="H30491" s="1"/>
    </row>
    <row r="30492" spans="8:8" x14ac:dyDescent="0.35">
      <c r="H30492" s="1"/>
    </row>
    <row r="30493" spans="8:8" x14ac:dyDescent="0.35">
      <c r="H30493" s="1"/>
    </row>
    <row r="30494" spans="8:8" x14ac:dyDescent="0.35">
      <c r="H30494" s="1"/>
    </row>
    <row r="30495" spans="8:8" x14ac:dyDescent="0.35">
      <c r="H30495" s="1"/>
    </row>
    <row r="30496" spans="8:8" x14ac:dyDescent="0.35">
      <c r="H30496" s="1"/>
    </row>
    <row r="30497" spans="8:8" x14ac:dyDescent="0.35">
      <c r="H30497" s="1"/>
    </row>
    <row r="30498" spans="8:8" x14ac:dyDescent="0.35">
      <c r="H30498" s="1"/>
    </row>
    <row r="30499" spans="8:8" x14ac:dyDescent="0.35">
      <c r="H30499" s="1"/>
    </row>
    <row r="30500" spans="8:8" x14ac:dyDescent="0.35">
      <c r="H30500" s="1"/>
    </row>
    <row r="30501" spans="8:8" x14ac:dyDescent="0.35">
      <c r="H30501" s="1"/>
    </row>
    <row r="30502" spans="8:8" x14ac:dyDescent="0.35">
      <c r="H30502" s="1"/>
    </row>
    <row r="30503" spans="8:8" x14ac:dyDescent="0.35">
      <c r="H30503" s="1"/>
    </row>
    <row r="30504" spans="8:8" x14ac:dyDescent="0.35">
      <c r="H30504" s="1"/>
    </row>
    <row r="30505" spans="8:8" x14ac:dyDescent="0.35">
      <c r="H30505" s="1"/>
    </row>
    <row r="30506" spans="8:8" x14ac:dyDescent="0.35">
      <c r="H30506" s="1"/>
    </row>
    <row r="30507" spans="8:8" x14ac:dyDescent="0.35">
      <c r="H30507" s="1"/>
    </row>
    <row r="30508" spans="8:8" x14ac:dyDescent="0.35">
      <c r="H30508" s="1"/>
    </row>
    <row r="30509" spans="8:8" x14ac:dyDescent="0.35">
      <c r="H30509" s="1"/>
    </row>
    <row r="30510" spans="8:8" x14ac:dyDescent="0.35">
      <c r="H30510" s="1"/>
    </row>
    <row r="30511" spans="8:8" x14ac:dyDescent="0.35">
      <c r="H30511" s="1"/>
    </row>
    <row r="30512" spans="8:8" x14ac:dyDescent="0.35">
      <c r="H30512" s="1"/>
    </row>
    <row r="30513" spans="8:8" x14ac:dyDescent="0.35">
      <c r="H30513" s="1"/>
    </row>
    <row r="30514" spans="8:8" x14ac:dyDescent="0.35">
      <c r="H30514" s="1"/>
    </row>
    <row r="30515" spans="8:8" x14ac:dyDescent="0.35">
      <c r="H30515" s="1"/>
    </row>
    <row r="30516" spans="8:8" x14ac:dyDescent="0.35">
      <c r="H30516" s="1"/>
    </row>
    <row r="30517" spans="8:8" x14ac:dyDescent="0.35">
      <c r="H30517" s="1"/>
    </row>
    <row r="30518" spans="8:8" x14ac:dyDescent="0.35">
      <c r="H30518" s="1"/>
    </row>
    <row r="30519" spans="8:8" x14ac:dyDescent="0.35">
      <c r="H30519" s="1"/>
    </row>
    <row r="30520" spans="8:8" x14ac:dyDescent="0.35">
      <c r="H30520" s="1"/>
    </row>
    <row r="30521" spans="8:8" x14ac:dyDescent="0.35">
      <c r="H30521" s="1"/>
    </row>
    <row r="30522" spans="8:8" x14ac:dyDescent="0.35">
      <c r="H30522" s="1"/>
    </row>
    <row r="30523" spans="8:8" x14ac:dyDescent="0.35">
      <c r="H30523" s="1"/>
    </row>
    <row r="30524" spans="8:8" x14ac:dyDescent="0.35">
      <c r="H30524" s="1"/>
    </row>
    <row r="30525" spans="8:8" x14ac:dyDescent="0.35">
      <c r="H30525" s="1"/>
    </row>
    <row r="30526" spans="8:8" x14ac:dyDescent="0.35">
      <c r="H30526" s="1"/>
    </row>
    <row r="30527" spans="8:8" x14ac:dyDescent="0.35">
      <c r="H30527" s="1"/>
    </row>
    <row r="30528" spans="8:8" x14ac:dyDescent="0.35">
      <c r="H30528" s="1"/>
    </row>
    <row r="30529" spans="8:8" x14ac:dyDescent="0.35">
      <c r="H30529" s="1"/>
    </row>
    <row r="30530" spans="8:8" x14ac:dyDescent="0.35">
      <c r="H30530" s="1"/>
    </row>
    <row r="30531" spans="8:8" x14ac:dyDescent="0.35">
      <c r="H30531" s="1"/>
    </row>
    <row r="30532" spans="8:8" x14ac:dyDescent="0.35">
      <c r="H30532" s="1"/>
    </row>
    <row r="30533" spans="8:8" x14ac:dyDescent="0.35">
      <c r="H30533" s="1"/>
    </row>
    <row r="30534" spans="8:8" x14ac:dyDescent="0.35">
      <c r="H30534" s="1"/>
    </row>
    <row r="30535" spans="8:8" x14ac:dyDescent="0.35">
      <c r="H30535" s="1"/>
    </row>
    <row r="30536" spans="8:8" x14ac:dyDescent="0.35">
      <c r="H30536" s="1"/>
    </row>
    <row r="30537" spans="8:8" x14ac:dyDescent="0.35">
      <c r="H30537" s="1"/>
    </row>
    <row r="30538" spans="8:8" x14ac:dyDescent="0.35">
      <c r="H30538" s="1"/>
    </row>
    <row r="30539" spans="8:8" x14ac:dyDescent="0.35">
      <c r="H30539" s="1"/>
    </row>
    <row r="30540" spans="8:8" x14ac:dyDescent="0.35">
      <c r="H30540" s="1"/>
    </row>
    <row r="30541" spans="8:8" x14ac:dyDescent="0.35">
      <c r="H30541" s="1"/>
    </row>
    <row r="30542" spans="8:8" x14ac:dyDescent="0.35">
      <c r="H30542" s="1"/>
    </row>
    <row r="30543" spans="8:8" x14ac:dyDescent="0.35">
      <c r="H30543" s="1"/>
    </row>
    <row r="30544" spans="8:8" x14ac:dyDescent="0.35">
      <c r="H30544" s="1"/>
    </row>
    <row r="30545" spans="8:8" x14ac:dyDescent="0.35">
      <c r="H30545" s="1"/>
    </row>
    <row r="30546" spans="8:8" x14ac:dyDescent="0.35">
      <c r="H30546" s="1"/>
    </row>
    <row r="30547" spans="8:8" x14ac:dyDescent="0.35">
      <c r="H30547" s="1"/>
    </row>
    <row r="30548" spans="8:8" x14ac:dyDescent="0.35">
      <c r="H30548" s="1"/>
    </row>
    <row r="30549" spans="8:8" x14ac:dyDescent="0.35">
      <c r="H30549" s="1"/>
    </row>
    <row r="30550" spans="8:8" x14ac:dyDescent="0.35">
      <c r="H30550" s="1"/>
    </row>
    <row r="30551" spans="8:8" x14ac:dyDescent="0.35">
      <c r="H30551" s="1"/>
    </row>
    <row r="30552" spans="8:8" x14ac:dyDescent="0.35">
      <c r="H30552" s="1"/>
    </row>
    <row r="30553" spans="8:8" x14ac:dyDescent="0.35">
      <c r="H30553" s="1"/>
    </row>
    <row r="30554" spans="8:8" x14ac:dyDescent="0.35">
      <c r="H30554" s="1"/>
    </row>
    <row r="30555" spans="8:8" x14ac:dyDescent="0.35">
      <c r="H30555" s="1"/>
    </row>
    <row r="30556" spans="8:8" x14ac:dyDescent="0.35">
      <c r="H30556" s="1"/>
    </row>
    <row r="30557" spans="8:8" x14ac:dyDescent="0.35">
      <c r="H30557" s="1"/>
    </row>
    <row r="30558" spans="8:8" x14ac:dyDescent="0.35">
      <c r="H30558" s="1"/>
    </row>
    <row r="30559" spans="8:8" x14ac:dyDescent="0.35">
      <c r="H30559" s="1"/>
    </row>
    <row r="30560" spans="8:8" x14ac:dyDescent="0.35">
      <c r="H30560" s="1"/>
    </row>
    <row r="30561" spans="8:8" x14ac:dyDescent="0.35">
      <c r="H30561" s="1"/>
    </row>
    <row r="30562" spans="8:8" x14ac:dyDescent="0.35">
      <c r="H30562" s="1"/>
    </row>
    <row r="30563" spans="8:8" x14ac:dyDescent="0.35">
      <c r="H30563" s="1"/>
    </row>
    <row r="30564" spans="8:8" x14ac:dyDescent="0.35">
      <c r="H30564" s="1"/>
    </row>
    <row r="30565" spans="8:8" x14ac:dyDescent="0.35">
      <c r="H30565" s="1"/>
    </row>
    <row r="30566" spans="8:8" x14ac:dyDescent="0.35">
      <c r="H30566" s="1"/>
    </row>
    <row r="30567" spans="8:8" x14ac:dyDescent="0.35">
      <c r="H30567" s="1"/>
    </row>
    <row r="30568" spans="8:8" x14ac:dyDescent="0.35">
      <c r="H30568" s="1"/>
    </row>
    <row r="30569" spans="8:8" x14ac:dyDescent="0.35">
      <c r="H30569" s="1"/>
    </row>
    <row r="30570" spans="8:8" x14ac:dyDescent="0.35">
      <c r="H30570" s="1"/>
    </row>
    <row r="30571" spans="8:8" x14ac:dyDescent="0.35">
      <c r="H30571" s="1"/>
    </row>
    <row r="30572" spans="8:8" x14ac:dyDescent="0.35">
      <c r="H30572" s="1"/>
    </row>
    <row r="30573" spans="8:8" x14ac:dyDescent="0.35">
      <c r="H30573" s="1"/>
    </row>
    <row r="30574" spans="8:8" x14ac:dyDescent="0.35">
      <c r="H30574" s="1"/>
    </row>
    <row r="30575" spans="8:8" x14ac:dyDescent="0.35">
      <c r="H30575" s="1"/>
    </row>
    <row r="30576" spans="8:8" x14ac:dyDescent="0.35">
      <c r="H30576" s="1"/>
    </row>
    <row r="30577" spans="8:8" x14ac:dyDescent="0.35">
      <c r="H30577" s="1"/>
    </row>
    <row r="30578" spans="8:8" x14ac:dyDescent="0.35">
      <c r="H30578" s="1"/>
    </row>
    <row r="30579" spans="8:8" x14ac:dyDescent="0.35">
      <c r="H30579" s="1"/>
    </row>
    <row r="30580" spans="8:8" x14ac:dyDescent="0.35">
      <c r="H30580" s="1"/>
    </row>
    <row r="30581" spans="8:8" x14ac:dyDescent="0.35">
      <c r="H30581" s="1"/>
    </row>
    <row r="30582" spans="8:8" x14ac:dyDescent="0.35">
      <c r="H30582" s="1"/>
    </row>
    <row r="30583" spans="8:8" x14ac:dyDescent="0.35">
      <c r="H30583" s="1"/>
    </row>
    <row r="30584" spans="8:8" x14ac:dyDescent="0.35">
      <c r="H30584" s="1"/>
    </row>
    <row r="30585" spans="8:8" x14ac:dyDescent="0.35">
      <c r="H30585" s="1"/>
    </row>
    <row r="30586" spans="8:8" x14ac:dyDescent="0.35">
      <c r="H30586" s="1"/>
    </row>
    <row r="30587" spans="8:8" x14ac:dyDescent="0.35">
      <c r="H30587" s="1"/>
    </row>
    <row r="30588" spans="8:8" x14ac:dyDescent="0.35">
      <c r="H30588" s="1"/>
    </row>
    <row r="30589" spans="8:8" x14ac:dyDescent="0.35">
      <c r="H30589" s="1"/>
    </row>
    <row r="30590" spans="8:8" x14ac:dyDescent="0.35">
      <c r="H30590" s="1"/>
    </row>
    <row r="30591" spans="8:8" x14ac:dyDescent="0.35">
      <c r="H30591" s="1"/>
    </row>
    <row r="30592" spans="8:8" x14ac:dyDescent="0.35">
      <c r="H30592" s="1"/>
    </row>
    <row r="30593" spans="8:8" x14ac:dyDescent="0.35">
      <c r="H30593" s="1"/>
    </row>
    <row r="30594" spans="8:8" x14ac:dyDescent="0.35">
      <c r="H30594" s="1"/>
    </row>
    <row r="30595" spans="8:8" x14ac:dyDescent="0.35">
      <c r="H30595" s="1"/>
    </row>
    <row r="30596" spans="8:8" x14ac:dyDescent="0.35">
      <c r="H30596" s="1"/>
    </row>
    <row r="30597" spans="8:8" x14ac:dyDescent="0.35">
      <c r="H30597" s="1"/>
    </row>
    <row r="30598" spans="8:8" x14ac:dyDescent="0.35">
      <c r="H30598" s="1"/>
    </row>
    <row r="30599" spans="8:8" x14ac:dyDescent="0.35">
      <c r="H30599" s="1"/>
    </row>
    <row r="30600" spans="8:8" x14ac:dyDescent="0.35">
      <c r="H30600" s="1"/>
    </row>
    <row r="30601" spans="8:8" x14ac:dyDescent="0.35">
      <c r="H30601" s="1"/>
    </row>
    <row r="30602" spans="8:8" x14ac:dyDescent="0.35">
      <c r="H30602" s="1"/>
    </row>
    <row r="30603" spans="8:8" x14ac:dyDescent="0.35">
      <c r="H30603" s="1"/>
    </row>
    <row r="30604" spans="8:8" x14ac:dyDescent="0.35">
      <c r="H30604" s="1"/>
    </row>
    <row r="30605" spans="8:8" x14ac:dyDescent="0.35">
      <c r="H30605" s="1"/>
    </row>
    <row r="30606" spans="8:8" x14ac:dyDescent="0.35">
      <c r="H30606" s="1"/>
    </row>
    <row r="30607" spans="8:8" x14ac:dyDescent="0.35">
      <c r="H30607" s="1"/>
    </row>
    <row r="30608" spans="8:8" x14ac:dyDescent="0.35">
      <c r="H30608" s="1"/>
    </row>
    <row r="30609" spans="8:8" x14ac:dyDescent="0.35">
      <c r="H30609" s="1"/>
    </row>
    <row r="30610" spans="8:8" x14ac:dyDescent="0.35">
      <c r="H30610" s="1"/>
    </row>
    <row r="30611" spans="8:8" x14ac:dyDescent="0.35">
      <c r="H30611" s="1"/>
    </row>
    <row r="30612" spans="8:8" x14ac:dyDescent="0.35">
      <c r="H30612" s="1"/>
    </row>
    <row r="30613" spans="8:8" x14ac:dyDescent="0.35">
      <c r="H30613" s="1"/>
    </row>
    <row r="30614" spans="8:8" x14ac:dyDescent="0.35">
      <c r="H30614" s="1"/>
    </row>
    <row r="30615" spans="8:8" x14ac:dyDescent="0.35">
      <c r="H30615" s="1"/>
    </row>
    <row r="30616" spans="8:8" x14ac:dyDescent="0.35">
      <c r="H30616" s="1"/>
    </row>
    <row r="30617" spans="8:8" x14ac:dyDescent="0.35">
      <c r="H30617" s="1"/>
    </row>
    <row r="30618" spans="8:8" x14ac:dyDescent="0.35">
      <c r="H30618" s="1"/>
    </row>
    <row r="30619" spans="8:8" x14ac:dyDescent="0.35">
      <c r="H30619" s="1"/>
    </row>
    <row r="30620" spans="8:8" x14ac:dyDescent="0.35">
      <c r="H30620" s="1"/>
    </row>
    <row r="30621" spans="8:8" x14ac:dyDescent="0.35">
      <c r="H30621" s="1"/>
    </row>
    <row r="30622" spans="8:8" x14ac:dyDescent="0.35">
      <c r="H30622" s="1"/>
    </row>
    <row r="30623" spans="8:8" x14ac:dyDescent="0.35">
      <c r="H30623" s="1"/>
    </row>
    <row r="30624" spans="8:8" x14ac:dyDescent="0.35">
      <c r="H30624" s="1"/>
    </row>
    <row r="30625" spans="8:8" x14ac:dyDescent="0.35">
      <c r="H30625" s="1"/>
    </row>
    <row r="30626" spans="8:8" x14ac:dyDescent="0.35">
      <c r="H30626" s="1"/>
    </row>
    <row r="30627" spans="8:8" x14ac:dyDescent="0.35">
      <c r="H30627" s="1"/>
    </row>
    <row r="30628" spans="8:8" x14ac:dyDescent="0.35">
      <c r="H30628" s="1"/>
    </row>
    <row r="30629" spans="8:8" x14ac:dyDescent="0.35">
      <c r="H30629" s="1"/>
    </row>
    <row r="30630" spans="8:8" x14ac:dyDescent="0.35">
      <c r="H30630" s="1"/>
    </row>
    <row r="30631" spans="8:8" x14ac:dyDescent="0.35">
      <c r="H30631" s="1"/>
    </row>
    <row r="30632" spans="8:8" x14ac:dyDescent="0.35">
      <c r="H30632" s="1"/>
    </row>
    <row r="30633" spans="8:8" x14ac:dyDescent="0.35">
      <c r="H30633" s="1"/>
    </row>
    <row r="30634" spans="8:8" x14ac:dyDescent="0.35">
      <c r="H30634" s="1"/>
    </row>
    <row r="30635" spans="8:8" x14ac:dyDescent="0.35">
      <c r="H30635" s="1"/>
    </row>
    <row r="30636" spans="8:8" x14ac:dyDescent="0.35">
      <c r="H30636" s="1"/>
    </row>
    <row r="30637" spans="8:8" x14ac:dyDescent="0.35">
      <c r="H30637" s="1"/>
    </row>
    <row r="30638" spans="8:8" x14ac:dyDescent="0.35">
      <c r="H30638" s="1"/>
    </row>
    <row r="30639" spans="8:8" x14ac:dyDescent="0.35">
      <c r="H30639" s="1"/>
    </row>
    <row r="30640" spans="8:8" x14ac:dyDescent="0.35">
      <c r="H30640" s="1"/>
    </row>
    <row r="30641" spans="8:8" x14ac:dyDescent="0.35">
      <c r="H30641" s="1"/>
    </row>
    <row r="30642" spans="8:8" x14ac:dyDescent="0.35">
      <c r="H30642" s="1"/>
    </row>
    <row r="30643" spans="8:8" x14ac:dyDescent="0.35">
      <c r="H30643" s="1"/>
    </row>
    <row r="30644" spans="8:8" x14ac:dyDescent="0.35">
      <c r="H30644" s="1"/>
    </row>
    <row r="30645" spans="8:8" x14ac:dyDescent="0.35">
      <c r="H30645" s="1"/>
    </row>
    <row r="30646" spans="8:8" x14ac:dyDescent="0.35">
      <c r="H30646" s="1"/>
    </row>
    <row r="30647" spans="8:8" x14ac:dyDescent="0.35">
      <c r="H30647" s="1"/>
    </row>
    <row r="30648" spans="8:8" x14ac:dyDescent="0.35">
      <c r="H30648" s="1"/>
    </row>
    <row r="30649" spans="8:8" x14ac:dyDescent="0.35">
      <c r="H30649" s="1"/>
    </row>
    <row r="30650" spans="8:8" x14ac:dyDescent="0.35">
      <c r="H30650" s="1"/>
    </row>
    <row r="30651" spans="8:8" x14ac:dyDescent="0.35">
      <c r="H30651" s="1"/>
    </row>
    <row r="30652" spans="8:8" x14ac:dyDescent="0.35">
      <c r="H30652" s="1"/>
    </row>
    <row r="30653" spans="8:8" x14ac:dyDescent="0.35">
      <c r="H30653" s="1"/>
    </row>
    <row r="30654" spans="8:8" x14ac:dyDescent="0.35">
      <c r="H30654" s="1"/>
    </row>
    <row r="30655" spans="8:8" x14ac:dyDescent="0.35">
      <c r="H30655" s="1"/>
    </row>
    <row r="30656" spans="8:8" x14ac:dyDescent="0.35">
      <c r="H30656" s="1"/>
    </row>
    <row r="30657" spans="8:8" x14ac:dyDescent="0.35">
      <c r="H30657" s="1"/>
    </row>
    <row r="30658" spans="8:8" x14ac:dyDescent="0.35">
      <c r="H30658" s="1"/>
    </row>
    <row r="30659" spans="8:8" x14ac:dyDescent="0.35">
      <c r="H30659" s="1"/>
    </row>
    <row r="30660" spans="8:8" x14ac:dyDescent="0.35">
      <c r="H30660" s="1"/>
    </row>
    <row r="30661" spans="8:8" x14ac:dyDescent="0.35">
      <c r="H30661" s="1"/>
    </row>
    <row r="30662" spans="8:8" x14ac:dyDescent="0.35">
      <c r="H30662" s="1"/>
    </row>
    <row r="30663" spans="8:8" x14ac:dyDescent="0.35">
      <c r="H30663" s="1"/>
    </row>
    <row r="30664" spans="8:8" x14ac:dyDescent="0.35">
      <c r="H30664" s="1"/>
    </row>
    <row r="30665" spans="8:8" x14ac:dyDescent="0.35">
      <c r="H30665" s="1"/>
    </row>
    <row r="30666" spans="8:8" x14ac:dyDescent="0.35">
      <c r="H30666" s="1"/>
    </row>
    <row r="30667" spans="8:8" x14ac:dyDescent="0.35">
      <c r="H30667" s="1"/>
    </row>
    <row r="30668" spans="8:8" x14ac:dyDescent="0.35">
      <c r="H30668" s="1"/>
    </row>
    <row r="30669" spans="8:8" x14ac:dyDescent="0.35">
      <c r="H30669" s="1"/>
    </row>
    <row r="30670" spans="8:8" x14ac:dyDescent="0.35">
      <c r="H30670" s="1"/>
    </row>
    <row r="30671" spans="8:8" x14ac:dyDescent="0.35">
      <c r="H30671" s="1"/>
    </row>
    <row r="30672" spans="8:8" x14ac:dyDescent="0.35">
      <c r="H30672" s="1"/>
    </row>
    <row r="30673" spans="8:8" x14ac:dyDescent="0.35">
      <c r="H30673" s="1"/>
    </row>
    <row r="30674" spans="8:8" x14ac:dyDescent="0.35">
      <c r="H30674" s="1"/>
    </row>
    <row r="30675" spans="8:8" x14ac:dyDescent="0.35">
      <c r="H30675" s="1"/>
    </row>
    <row r="30676" spans="8:8" x14ac:dyDescent="0.35">
      <c r="H30676" s="1"/>
    </row>
    <row r="30677" spans="8:8" x14ac:dyDescent="0.35">
      <c r="H30677" s="1"/>
    </row>
    <row r="30678" spans="8:8" x14ac:dyDescent="0.35">
      <c r="H30678" s="1"/>
    </row>
    <row r="30679" spans="8:8" x14ac:dyDescent="0.35">
      <c r="H30679" s="1"/>
    </row>
    <row r="30680" spans="8:8" x14ac:dyDescent="0.35">
      <c r="H30680" s="1"/>
    </row>
    <row r="30681" spans="8:8" x14ac:dyDescent="0.35">
      <c r="H30681" s="1"/>
    </row>
    <row r="30682" spans="8:8" x14ac:dyDescent="0.35">
      <c r="H30682" s="1"/>
    </row>
    <row r="30683" spans="8:8" x14ac:dyDescent="0.35">
      <c r="H30683" s="1"/>
    </row>
    <row r="30684" spans="8:8" x14ac:dyDescent="0.35">
      <c r="H30684" s="1"/>
    </row>
    <row r="30685" spans="8:8" x14ac:dyDescent="0.35">
      <c r="H30685" s="1"/>
    </row>
    <row r="30686" spans="8:8" x14ac:dyDescent="0.35">
      <c r="H30686" s="1"/>
    </row>
    <row r="30687" spans="8:8" x14ac:dyDescent="0.35">
      <c r="H30687" s="1"/>
    </row>
    <row r="30688" spans="8:8" x14ac:dyDescent="0.35">
      <c r="H30688" s="1"/>
    </row>
    <row r="30689" spans="8:8" x14ac:dyDescent="0.35">
      <c r="H30689" s="1"/>
    </row>
    <row r="30690" spans="8:8" x14ac:dyDescent="0.35">
      <c r="H30690" s="1"/>
    </row>
    <row r="30691" spans="8:8" x14ac:dyDescent="0.35">
      <c r="H30691" s="1"/>
    </row>
    <row r="30692" spans="8:8" x14ac:dyDescent="0.35">
      <c r="H30692" s="1"/>
    </row>
    <row r="30693" spans="8:8" x14ac:dyDescent="0.35">
      <c r="H30693" s="1"/>
    </row>
    <row r="30694" spans="8:8" x14ac:dyDescent="0.35">
      <c r="H30694" s="1"/>
    </row>
    <row r="30695" spans="8:8" x14ac:dyDescent="0.35">
      <c r="H30695" s="1"/>
    </row>
    <row r="30696" spans="8:8" x14ac:dyDescent="0.35">
      <c r="H30696" s="1"/>
    </row>
    <row r="30697" spans="8:8" x14ac:dyDescent="0.35">
      <c r="H30697" s="1"/>
    </row>
    <row r="30698" spans="8:8" x14ac:dyDescent="0.35">
      <c r="H30698" s="1"/>
    </row>
    <row r="30699" spans="8:8" x14ac:dyDescent="0.35">
      <c r="H30699" s="1"/>
    </row>
    <row r="30700" spans="8:8" x14ac:dyDescent="0.35">
      <c r="H30700" s="1"/>
    </row>
    <row r="30701" spans="8:8" x14ac:dyDescent="0.35">
      <c r="H30701" s="1"/>
    </row>
    <row r="30702" spans="8:8" x14ac:dyDescent="0.35">
      <c r="H30702" s="1"/>
    </row>
    <row r="30703" spans="8:8" x14ac:dyDescent="0.35">
      <c r="H30703" s="1"/>
    </row>
    <row r="30704" spans="8:8" x14ac:dyDescent="0.35">
      <c r="H30704" s="1"/>
    </row>
    <row r="30705" spans="8:8" x14ac:dyDescent="0.35">
      <c r="H30705" s="1"/>
    </row>
    <row r="30706" spans="8:8" x14ac:dyDescent="0.35">
      <c r="H30706" s="1"/>
    </row>
    <row r="30707" spans="8:8" x14ac:dyDescent="0.35">
      <c r="H30707" s="1"/>
    </row>
    <row r="30708" spans="8:8" x14ac:dyDescent="0.35">
      <c r="H30708" s="1"/>
    </row>
    <row r="30709" spans="8:8" x14ac:dyDescent="0.35">
      <c r="H30709" s="1"/>
    </row>
    <row r="30710" spans="8:8" x14ac:dyDescent="0.35">
      <c r="H30710" s="1"/>
    </row>
    <row r="30711" spans="8:8" x14ac:dyDescent="0.35">
      <c r="H30711" s="1"/>
    </row>
    <row r="30712" spans="8:8" x14ac:dyDescent="0.35">
      <c r="H30712" s="1"/>
    </row>
    <row r="30713" spans="8:8" x14ac:dyDescent="0.35">
      <c r="H30713" s="1"/>
    </row>
    <row r="30714" spans="8:8" x14ac:dyDescent="0.35">
      <c r="H30714" s="1"/>
    </row>
    <row r="30715" spans="8:8" x14ac:dyDescent="0.35">
      <c r="H30715" s="1"/>
    </row>
    <row r="30716" spans="8:8" x14ac:dyDescent="0.35">
      <c r="H30716" s="1"/>
    </row>
    <row r="30717" spans="8:8" x14ac:dyDescent="0.35">
      <c r="H30717" s="1"/>
    </row>
    <row r="30718" spans="8:8" x14ac:dyDescent="0.35">
      <c r="H30718" s="1"/>
    </row>
    <row r="30719" spans="8:8" x14ac:dyDescent="0.35">
      <c r="H30719" s="1"/>
    </row>
    <row r="30720" spans="8:8" x14ac:dyDescent="0.35">
      <c r="H30720" s="1"/>
    </row>
    <row r="30721" spans="8:8" x14ac:dyDescent="0.35">
      <c r="H30721" s="1"/>
    </row>
    <row r="30722" spans="8:8" x14ac:dyDescent="0.35">
      <c r="H30722" s="1"/>
    </row>
    <row r="30723" spans="8:8" x14ac:dyDescent="0.35">
      <c r="H30723" s="1"/>
    </row>
    <row r="30724" spans="8:8" x14ac:dyDescent="0.35">
      <c r="H30724" s="1"/>
    </row>
    <row r="30725" spans="8:8" x14ac:dyDescent="0.35">
      <c r="H30725" s="1"/>
    </row>
    <row r="30726" spans="8:8" x14ac:dyDescent="0.35">
      <c r="H30726" s="1"/>
    </row>
    <row r="30727" spans="8:8" x14ac:dyDescent="0.35">
      <c r="H30727" s="1"/>
    </row>
    <row r="30728" spans="8:8" x14ac:dyDescent="0.35">
      <c r="H30728" s="1"/>
    </row>
    <row r="30729" spans="8:8" x14ac:dyDescent="0.35">
      <c r="H30729" s="1"/>
    </row>
    <row r="30730" spans="8:8" x14ac:dyDescent="0.35">
      <c r="H30730" s="1"/>
    </row>
    <row r="30731" spans="8:8" x14ac:dyDescent="0.35">
      <c r="H30731" s="1"/>
    </row>
    <row r="30732" spans="8:8" x14ac:dyDescent="0.35">
      <c r="H30732" s="1"/>
    </row>
    <row r="30733" spans="8:8" x14ac:dyDescent="0.35">
      <c r="H30733" s="1"/>
    </row>
    <row r="30734" spans="8:8" x14ac:dyDescent="0.35">
      <c r="H30734" s="1"/>
    </row>
    <row r="30735" spans="8:8" x14ac:dyDescent="0.35">
      <c r="H30735" s="1"/>
    </row>
    <row r="30736" spans="8:8" x14ac:dyDescent="0.35">
      <c r="H30736" s="1"/>
    </row>
    <row r="30737" spans="8:8" x14ac:dyDescent="0.35">
      <c r="H30737" s="1"/>
    </row>
    <row r="30738" spans="8:8" x14ac:dyDescent="0.35">
      <c r="H30738" s="1"/>
    </row>
    <row r="30739" spans="8:8" x14ac:dyDescent="0.35">
      <c r="H30739" s="1"/>
    </row>
    <row r="30740" spans="8:8" x14ac:dyDescent="0.35">
      <c r="H30740" s="1"/>
    </row>
    <row r="30741" spans="8:8" x14ac:dyDescent="0.35">
      <c r="H30741" s="1"/>
    </row>
    <row r="30742" spans="8:8" x14ac:dyDescent="0.35">
      <c r="H30742" s="1"/>
    </row>
    <row r="30743" spans="8:8" x14ac:dyDescent="0.35">
      <c r="H30743" s="1"/>
    </row>
    <row r="30744" spans="8:8" x14ac:dyDescent="0.35">
      <c r="H30744" s="1"/>
    </row>
    <row r="30745" spans="8:8" x14ac:dyDescent="0.35">
      <c r="H30745" s="1"/>
    </row>
    <row r="30746" spans="8:8" x14ac:dyDescent="0.35">
      <c r="H30746" s="1"/>
    </row>
    <row r="30747" spans="8:8" x14ac:dyDescent="0.35">
      <c r="H30747" s="1"/>
    </row>
    <row r="30748" spans="8:8" x14ac:dyDescent="0.35">
      <c r="H30748" s="1"/>
    </row>
    <row r="30749" spans="8:8" x14ac:dyDescent="0.35">
      <c r="H30749" s="1"/>
    </row>
    <row r="30750" spans="8:8" x14ac:dyDescent="0.35">
      <c r="H30750" s="1"/>
    </row>
    <row r="30751" spans="8:8" x14ac:dyDescent="0.35">
      <c r="H30751" s="1"/>
    </row>
    <row r="30752" spans="8:8" x14ac:dyDescent="0.35">
      <c r="H30752" s="1"/>
    </row>
    <row r="30753" spans="8:8" x14ac:dyDescent="0.35">
      <c r="H30753" s="1"/>
    </row>
    <row r="30754" spans="8:8" x14ac:dyDescent="0.35">
      <c r="H30754" s="1"/>
    </row>
    <row r="30755" spans="8:8" x14ac:dyDescent="0.35">
      <c r="H30755" s="1"/>
    </row>
    <row r="30756" spans="8:8" x14ac:dyDescent="0.35">
      <c r="H30756" s="1"/>
    </row>
    <row r="30757" spans="8:8" x14ac:dyDescent="0.35">
      <c r="H30757" s="1"/>
    </row>
    <row r="30758" spans="8:8" x14ac:dyDescent="0.35">
      <c r="H30758" s="1"/>
    </row>
    <row r="30759" spans="8:8" x14ac:dyDescent="0.35">
      <c r="H30759" s="1"/>
    </row>
    <row r="30760" spans="8:8" x14ac:dyDescent="0.35">
      <c r="H30760" s="1"/>
    </row>
    <row r="30761" spans="8:8" x14ac:dyDescent="0.35">
      <c r="H30761" s="1"/>
    </row>
    <row r="30762" spans="8:8" x14ac:dyDescent="0.35">
      <c r="H30762" s="1"/>
    </row>
    <row r="30763" spans="8:8" x14ac:dyDescent="0.35">
      <c r="H30763" s="1"/>
    </row>
    <row r="30764" spans="8:8" x14ac:dyDescent="0.35">
      <c r="H30764" s="1"/>
    </row>
    <row r="30765" spans="8:8" x14ac:dyDescent="0.35">
      <c r="H30765" s="1"/>
    </row>
    <row r="30766" spans="8:8" x14ac:dyDescent="0.35">
      <c r="H30766" s="1"/>
    </row>
    <row r="30767" spans="8:8" x14ac:dyDescent="0.35">
      <c r="H30767" s="1"/>
    </row>
    <row r="30768" spans="8:8" x14ac:dyDescent="0.35">
      <c r="H30768" s="1"/>
    </row>
    <row r="30769" spans="8:8" x14ac:dyDescent="0.35">
      <c r="H30769" s="1"/>
    </row>
    <row r="30770" spans="8:8" x14ac:dyDescent="0.35">
      <c r="H30770" s="1"/>
    </row>
    <row r="30771" spans="8:8" x14ac:dyDescent="0.35">
      <c r="H30771" s="1"/>
    </row>
    <row r="30772" spans="8:8" x14ac:dyDescent="0.35">
      <c r="H30772" s="1"/>
    </row>
    <row r="30773" spans="8:8" x14ac:dyDescent="0.35">
      <c r="H30773" s="1"/>
    </row>
    <row r="30774" spans="8:8" x14ac:dyDescent="0.35">
      <c r="H30774" s="1"/>
    </row>
    <row r="30775" spans="8:8" x14ac:dyDescent="0.35">
      <c r="H30775" s="1"/>
    </row>
    <row r="30776" spans="8:8" x14ac:dyDescent="0.35">
      <c r="H30776" s="1"/>
    </row>
    <row r="30777" spans="8:8" x14ac:dyDescent="0.35">
      <c r="H30777" s="1"/>
    </row>
    <row r="30778" spans="8:8" x14ac:dyDescent="0.35">
      <c r="H30778" s="1"/>
    </row>
    <row r="30779" spans="8:8" x14ac:dyDescent="0.35">
      <c r="H30779" s="1"/>
    </row>
    <row r="30780" spans="8:8" x14ac:dyDescent="0.35">
      <c r="H30780" s="1"/>
    </row>
    <row r="30781" spans="8:8" x14ac:dyDescent="0.35">
      <c r="H30781" s="1"/>
    </row>
    <row r="30782" spans="8:8" x14ac:dyDescent="0.35">
      <c r="H30782" s="1"/>
    </row>
    <row r="30783" spans="8:8" x14ac:dyDescent="0.35">
      <c r="H30783" s="1"/>
    </row>
    <row r="30784" spans="8:8" x14ac:dyDescent="0.35">
      <c r="H30784" s="1"/>
    </row>
    <row r="30785" spans="8:8" x14ac:dyDescent="0.35">
      <c r="H30785" s="1"/>
    </row>
    <row r="30786" spans="8:8" x14ac:dyDescent="0.35">
      <c r="H30786" s="1"/>
    </row>
    <row r="30787" spans="8:8" x14ac:dyDescent="0.35">
      <c r="H30787" s="1"/>
    </row>
    <row r="30788" spans="8:8" x14ac:dyDescent="0.35">
      <c r="H30788" s="1"/>
    </row>
    <row r="30789" spans="8:8" x14ac:dyDescent="0.35">
      <c r="H30789" s="1"/>
    </row>
    <row r="30790" spans="8:8" x14ac:dyDescent="0.35">
      <c r="H30790" s="1"/>
    </row>
    <row r="30791" spans="8:8" x14ac:dyDescent="0.35">
      <c r="H30791" s="1"/>
    </row>
    <row r="30792" spans="8:8" x14ac:dyDescent="0.35">
      <c r="H30792" s="1"/>
    </row>
    <row r="30793" spans="8:8" x14ac:dyDescent="0.35">
      <c r="H30793" s="1"/>
    </row>
    <row r="30794" spans="8:8" x14ac:dyDescent="0.35">
      <c r="H30794" s="1"/>
    </row>
    <row r="30795" spans="8:8" x14ac:dyDescent="0.35">
      <c r="H30795" s="1"/>
    </row>
    <row r="30796" spans="8:8" x14ac:dyDescent="0.35">
      <c r="H30796" s="1"/>
    </row>
    <row r="30797" spans="8:8" x14ac:dyDescent="0.35">
      <c r="H30797" s="1"/>
    </row>
    <row r="30798" spans="8:8" x14ac:dyDescent="0.35">
      <c r="H30798" s="1"/>
    </row>
    <row r="30799" spans="8:8" x14ac:dyDescent="0.35">
      <c r="H30799" s="1"/>
    </row>
    <row r="30800" spans="8:8" x14ac:dyDescent="0.35">
      <c r="H30800" s="1"/>
    </row>
    <row r="30801" spans="8:8" x14ac:dyDescent="0.35">
      <c r="H30801" s="1"/>
    </row>
    <row r="30802" spans="8:8" x14ac:dyDescent="0.35">
      <c r="H30802" s="1"/>
    </row>
    <row r="30803" spans="8:8" x14ac:dyDescent="0.35">
      <c r="H30803" s="1"/>
    </row>
    <row r="30804" spans="8:8" x14ac:dyDescent="0.35">
      <c r="H30804" s="1"/>
    </row>
    <row r="30805" spans="8:8" x14ac:dyDescent="0.35">
      <c r="H30805" s="1"/>
    </row>
    <row r="30806" spans="8:8" x14ac:dyDescent="0.35">
      <c r="H30806" s="1"/>
    </row>
    <row r="30807" spans="8:8" x14ac:dyDescent="0.35">
      <c r="H30807" s="1"/>
    </row>
    <row r="30808" spans="8:8" x14ac:dyDescent="0.35">
      <c r="H30808" s="1"/>
    </row>
    <row r="30809" spans="8:8" x14ac:dyDescent="0.35">
      <c r="H30809" s="1"/>
    </row>
    <row r="30810" spans="8:8" x14ac:dyDescent="0.35">
      <c r="H30810" s="1"/>
    </row>
    <row r="30811" spans="8:8" x14ac:dyDescent="0.35">
      <c r="H30811" s="1"/>
    </row>
    <row r="30812" spans="8:8" x14ac:dyDescent="0.35">
      <c r="H30812" s="1"/>
    </row>
    <row r="30813" spans="8:8" x14ac:dyDescent="0.35">
      <c r="H30813" s="1"/>
    </row>
    <row r="30814" spans="8:8" x14ac:dyDescent="0.35">
      <c r="H30814" s="1"/>
    </row>
    <row r="30815" spans="8:8" x14ac:dyDescent="0.35">
      <c r="H30815" s="1"/>
    </row>
    <row r="30816" spans="8:8" x14ac:dyDescent="0.35">
      <c r="H30816" s="1"/>
    </row>
    <row r="30817" spans="8:8" x14ac:dyDescent="0.35">
      <c r="H30817" s="1"/>
    </row>
    <row r="30818" spans="8:8" x14ac:dyDescent="0.35">
      <c r="H30818" s="1"/>
    </row>
    <row r="30819" spans="8:8" x14ac:dyDescent="0.35">
      <c r="H30819" s="1"/>
    </row>
    <row r="30820" spans="8:8" x14ac:dyDescent="0.35">
      <c r="H30820" s="1"/>
    </row>
    <row r="30821" spans="8:8" x14ac:dyDescent="0.35">
      <c r="H30821" s="1"/>
    </row>
    <row r="30822" spans="8:8" x14ac:dyDescent="0.35">
      <c r="H30822" s="1"/>
    </row>
    <row r="30823" spans="8:8" x14ac:dyDescent="0.35">
      <c r="H30823" s="1"/>
    </row>
    <row r="30824" spans="8:8" x14ac:dyDescent="0.35">
      <c r="H30824" s="1"/>
    </row>
    <row r="30825" spans="8:8" x14ac:dyDescent="0.35">
      <c r="H30825" s="1"/>
    </row>
    <row r="30826" spans="8:8" x14ac:dyDescent="0.35">
      <c r="H30826" s="1"/>
    </row>
    <row r="30827" spans="8:8" x14ac:dyDescent="0.35">
      <c r="H30827" s="1"/>
    </row>
    <row r="30828" spans="8:8" x14ac:dyDescent="0.35">
      <c r="H30828" s="1"/>
    </row>
    <row r="30829" spans="8:8" x14ac:dyDescent="0.35">
      <c r="H30829" s="1"/>
    </row>
    <row r="30830" spans="8:8" x14ac:dyDescent="0.35">
      <c r="H30830" s="1"/>
    </row>
    <row r="30831" spans="8:8" x14ac:dyDescent="0.35">
      <c r="H30831" s="1"/>
    </row>
    <row r="30832" spans="8:8" x14ac:dyDescent="0.35">
      <c r="H30832" s="1"/>
    </row>
    <row r="30833" spans="8:8" x14ac:dyDescent="0.35">
      <c r="H30833" s="1"/>
    </row>
    <row r="30834" spans="8:8" x14ac:dyDescent="0.35">
      <c r="H30834" s="1"/>
    </row>
    <row r="30835" spans="8:8" x14ac:dyDescent="0.35">
      <c r="H30835" s="1"/>
    </row>
    <row r="30836" spans="8:8" x14ac:dyDescent="0.35">
      <c r="H30836" s="1"/>
    </row>
    <row r="30837" spans="8:8" x14ac:dyDescent="0.35">
      <c r="H30837" s="1"/>
    </row>
    <row r="30838" spans="8:8" x14ac:dyDescent="0.35">
      <c r="H30838" s="1"/>
    </row>
    <row r="30839" spans="8:8" x14ac:dyDescent="0.35">
      <c r="H30839" s="1"/>
    </row>
    <row r="30840" spans="8:8" x14ac:dyDescent="0.35">
      <c r="H30840" s="1"/>
    </row>
    <row r="30841" spans="8:8" x14ac:dyDescent="0.35">
      <c r="H30841" s="1"/>
    </row>
    <row r="30842" spans="8:8" x14ac:dyDescent="0.35">
      <c r="H30842" s="1"/>
    </row>
    <row r="30843" spans="8:8" x14ac:dyDescent="0.35">
      <c r="H30843" s="1"/>
    </row>
    <row r="30844" spans="8:8" x14ac:dyDescent="0.35">
      <c r="H30844" s="1"/>
    </row>
    <row r="30845" spans="8:8" x14ac:dyDescent="0.35">
      <c r="H30845" s="1"/>
    </row>
    <row r="30846" spans="8:8" x14ac:dyDescent="0.35">
      <c r="H30846" s="1"/>
    </row>
    <row r="30847" spans="8:8" x14ac:dyDescent="0.35">
      <c r="H30847" s="1"/>
    </row>
    <row r="30848" spans="8:8" x14ac:dyDescent="0.35">
      <c r="H30848" s="1"/>
    </row>
    <row r="30849" spans="8:8" x14ac:dyDescent="0.35">
      <c r="H30849" s="1"/>
    </row>
    <row r="30850" spans="8:8" x14ac:dyDescent="0.35">
      <c r="H30850" s="1"/>
    </row>
    <row r="30851" spans="8:8" x14ac:dyDescent="0.35">
      <c r="H30851" s="1"/>
    </row>
    <row r="30852" spans="8:8" x14ac:dyDescent="0.35">
      <c r="H30852" s="1"/>
    </row>
    <row r="30853" spans="8:8" x14ac:dyDescent="0.35">
      <c r="H30853" s="1"/>
    </row>
    <row r="30854" spans="8:8" x14ac:dyDescent="0.35">
      <c r="H30854" s="1"/>
    </row>
    <row r="30855" spans="8:8" x14ac:dyDescent="0.35">
      <c r="H30855" s="1"/>
    </row>
    <row r="30856" spans="8:8" x14ac:dyDescent="0.35">
      <c r="H30856" s="1"/>
    </row>
    <row r="30857" spans="8:8" x14ac:dyDescent="0.35">
      <c r="H30857" s="1"/>
    </row>
    <row r="30858" spans="8:8" x14ac:dyDescent="0.35">
      <c r="H30858" s="1"/>
    </row>
    <row r="30859" spans="8:8" x14ac:dyDescent="0.35">
      <c r="H30859" s="1"/>
    </row>
    <row r="30860" spans="8:8" x14ac:dyDescent="0.35">
      <c r="H30860" s="1"/>
    </row>
    <row r="30861" spans="8:8" x14ac:dyDescent="0.35">
      <c r="H30861" s="1"/>
    </row>
    <row r="30862" spans="8:8" x14ac:dyDescent="0.35">
      <c r="H30862" s="1"/>
    </row>
    <row r="30863" spans="8:8" x14ac:dyDescent="0.35">
      <c r="H30863" s="1"/>
    </row>
    <row r="30864" spans="8:8" x14ac:dyDescent="0.35">
      <c r="H30864" s="1"/>
    </row>
    <row r="30865" spans="8:8" x14ac:dyDescent="0.35">
      <c r="H30865" s="1"/>
    </row>
    <row r="30866" spans="8:8" x14ac:dyDescent="0.35">
      <c r="H30866" s="1"/>
    </row>
    <row r="30867" spans="8:8" x14ac:dyDescent="0.35">
      <c r="H30867" s="1"/>
    </row>
    <row r="30868" spans="8:8" x14ac:dyDescent="0.35">
      <c r="H30868" s="1"/>
    </row>
    <row r="30869" spans="8:8" x14ac:dyDescent="0.35">
      <c r="H30869" s="1"/>
    </row>
    <row r="30870" spans="8:8" x14ac:dyDescent="0.35">
      <c r="H30870" s="1"/>
    </row>
    <row r="30871" spans="8:8" x14ac:dyDescent="0.35">
      <c r="H30871" s="1"/>
    </row>
    <row r="30872" spans="8:8" x14ac:dyDescent="0.35">
      <c r="H30872" s="1"/>
    </row>
    <row r="30873" spans="8:8" x14ac:dyDescent="0.35">
      <c r="H30873" s="1"/>
    </row>
    <row r="30874" spans="8:8" x14ac:dyDescent="0.35">
      <c r="H30874" s="1"/>
    </row>
    <row r="30875" spans="8:8" x14ac:dyDescent="0.35">
      <c r="H30875" s="1"/>
    </row>
    <row r="30876" spans="8:8" x14ac:dyDescent="0.35">
      <c r="H30876" s="1"/>
    </row>
    <row r="30877" spans="8:8" x14ac:dyDescent="0.35">
      <c r="H30877" s="1"/>
    </row>
    <row r="30878" spans="8:8" x14ac:dyDescent="0.35">
      <c r="H30878" s="1"/>
    </row>
    <row r="30879" spans="8:8" x14ac:dyDescent="0.35">
      <c r="H30879" s="1"/>
    </row>
    <row r="30880" spans="8:8" x14ac:dyDescent="0.35">
      <c r="H30880" s="1"/>
    </row>
    <row r="30881" spans="8:8" x14ac:dyDescent="0.35">
      <c r="H30881" s="1"/>
    </row>
    <row r="30882" spans="8:8" x14ac:dyDescent="0.35">
      <c r="H30882" s="1"/>
    </row>
    <row r="30883" spans="8:8" x14ac:dyDescent="0.35">
      <c r="H30883" s="1"/>
    </row>
    <row r="30884" spans="8:8" x14ac:dyDescent="0.35">
      <c r="H30884" s="1"/>
    </row>
    <row r="30885" spans="8:8" x14ac:dyDescent="0.35">
      <c r="H30885" s="1"/>
    </row>
    <row r="30886" spans="8:8" x14ac:dyDescent="0.35">
      <c r="H30886" s="1"/>
    </row>
    <row r="30887" spans="8:8" x14ac:dyDescent="0.35">
      <c r="H30887" s="1"/>
    </row>
    <row r="30888" spans="8:8" x14ac:dyDescent="0.35">
      <c r="H30888" s="1"/>
    </row>
    <row r="30889" spans="8:8" x14ac:dyDescent="0.35">
      <c r="H30889" s="1"/>
    </row>
    <row r="30890" spans="8:8" x14ac:dyDescent="0.35">
      <c r="H30890" s="1"/>
    </row>
    <row r="30891" spans="8:8" x14ac:dyDescent="0.35">
      <c r="H30891" s="1"/>
    </row>
    <row r="30892" spans="8:8" x14ac:dyDescent="0.35">
      <c r="H30892" s="1"/>
    </row>
    <row r="30893" spans="8:8" x14ac:dyDescent="0.35">
      <c r="H30893" s="1"/>
    </row>
    <row r="30894" spans="8:8" x14ac:dyDescent="0.35">
      <c r="H30894" s="1"/>
    </row>
    <row r="30895" spans="8:8" x14ac:dyDescent="0.35">
      <c r="H30895" s="1"/>
    </row>
    <row r="30896" spans="8:8" x14ac:dyDescent="0.35">
      <c r="H30896" s="1"/>
    </row>
    <row r="30897" spans="8:8" x14ac:dyDescent="0.35">
      <c r="H30897" s="1"/>
    </row>
    <row r="30898" spans="8:8" x14ac:dyDescent="0.35">
      <c r="H30898" s="1"/>
    </row>
    <row r="30899" spans="8:8" x14ac:dyDescent="0.35">
      <c r="H30899" s="1"/>
    </row>
    <row r="30900" spans="8:8" x14ac:dyDescent="0.35">
      <c r="H30900" s="1"/>
    </row>
    <row r="30901" spans="8:8" x14ac:dyDescent="0.35">
      <c r="H30901" s="1"/>
    </row>
    <row r="30902" spans="8:8" x14ac:dyDescent="0.35">
      <c r="H30902" s="1"/>
    </row>
    <row r="30903" spans="8:8" x14ac:dyDescent="0.35">
      <c r="H30903" s="1"/>
    </row>
    <row r="30904" spans="8:8" x14ac:dyDescent="0.35">
      <c r="H30904" s="1"/>
    </row>
    <row r="30905" spans="8:8" x14ac:dyDescent="0.35">
      <c r="H30905" s="1"/>
    </row>
    <row r="30906" spans="8:8" x14ac:dyDescent="0.35">
      <c r="H30906" s="1"/>
    </row>
    <row r="30907" spans="8:8" x14ac:dyDescent="0.35">
      <c r="H30907" s="1"/>
    </row>
    <row r="30908" spans="8:8" x14ac:dyDescent="0.35">
      <c r="H30908" s="1"/>
    </row>
    <row r="30909" spans="8:8" x14ac:dyDescent="0.35">
      <c r="H30909" s="1"/>
    </row>
    <row r="30910" spans="8:8" x14ac:dyDescent="0.35">
      <c r="H30910" s="1"/>
    </row>
    <row r="30911" spans="8:8" x14ac:dyDescent="0.35">
      <c r="H30911" s="1"/>
    </row>
    <row r="30912" spans="8:8" x14ac:dyDescent="0.35">
      <c r="H30912" s="1"/>
    </row>
    <row r="30913" spans="8:8" x14ac:dyDescent="0.35">
      <c r="H30913" s="1"/>
    </row>
    <row r="30914" spans="8:8" x14ac:dyDescent="0.35">
      <c r="H30914" s="1"/>
    </row>
    <row r="30915" spans="8:8" x14ac:dyDescent="0.35">
      <c r="H30915" s="1"/>
    </row>
    <row r="30916" spans="8:8" x14ac:dyDescent="0.35">
      <c r="H30916" s="1"/>
    </row>
    <row r="30917" spans="8:8" x14ac:dyDescent="0.35">
      <c r="H30917" s="1"/>
    </row>
    <row r="30918" spans="8:8" x14ac:dyDescent="0.35">
      <c r="H30918" s="1"/>
    </row>
    <row r="30919" spans="8:8" x14ac:dyDescent="0.35">
      <c r="H30919" s="1"/>
    </row>
    <row r="30920" spans="8:8" x14ac:dyDescent="0.35">
      <c r="H30920" s="1"/>
    </row>
    <row r="30921" spans="8:8" x14ac:dyDescent="0.35">
      <c r="H30921" s="1"/>
    </row>
    <row r="30922" spans="8:8" x14ac:dyDescent="0.35">
      <c r="H30922" s="1"/>
    </row>
    <row r="30923" spans="8:8" x14ac:dyDescent="0.35">
      <c r="H30923" s="1"/>
    </row>
    <row r="30924" spans="8:8" x14ac:dyDescent="0.35">
      <c r="H30924" s="1"/>
    </row>
    <row r="30925" spans="8:8" x14ac:dyDescent="0.35">
      <c r="H30925" s="1"/>
    </row>
    <row r="30926" spans="8:8" x14ac:dyDescent="0.35">
      <c r="H30926" s="1"/>
    </row>
    <row r="30927" spans="8:8" x14ac:dyDescent="0.35">
      <c r="H30927" s="1"/>
    </row>
    <row r="30928" spans="8:8" x14ac:dyDescent="0.35">
      <c r="H30928" s="1"/>
    </row>
    <row r="30929" spans="8:8" x14ac:dyDescent="0.35">
      <c r="H30929" s="1"/>
    </row>
    <row r="30930" spans="8:8" x14ac:dyDescent="0.35">
      <c r="H30930" s="1"/>
    </row>
    <row r="30931" spans="8:8" x14ac:dyDescent="0.35">
      <c r="H30931" s="1"/>
    </row>
    <row r="30932" spans="8:8" x14ac:dyDescent="0.35">
      <c r="H30932" s="1"/>
    </row>
    <row r="30933" spans="8:8" x14ac:dyDescent="0.35">
      <c r="H30933" s="1"/>
    </row>
    <row r="30934" spans="8:8" x14ac:dyDescent="0.35">
      <c r="H30934" s="1"/>
    </row>
    <row r="30935" spans="8:8" x14ac:dyDescent="0.35">
      <c r="H30935" s="1"/>
    </row>
    <row r="30936" spans="8:8" x14ac:dyDescent="0.35">
      <c r="H30936" s="1"/>
    </row>
    <row r="30937" spans="8:8" x14ac:dyDescent="0.35">
      <c r="H30937" s="1"/>
    </row>
    <row r="30938" spans="8:8" x14ac:dyDescent="0.35">
      <c r="H30938" s="1"/>
    </row>
    <row r="30939" spans="8:8" x14ac:dyDescent="0.35">
      <c r="H30939" s="1"/>
    </row>
    <row r="30940" spans="8:8" x14ac:dyDescent="0.35">
      <c r="H30940" s="1"/>
    </row>
    <row r="30941" spans="8:8" x14ac:dyDescent="0.35">
      <c r="H30941" s="1"/>
    </row>
    <row r="30942" spans="8:8" x14ac:dyDescent="0.35">
      <c r="H30942" s="1"/>
    </row>
    <row r="30943" spans="8:8" x14ac:dyDescent="0.35">
      <c r="H30943" s="1"/>
    </row>
    <row r="30944" spans="8:8" x14ac:dyDescent="0.35">
      <c r="H30944" s="1"/>
    </row>
    <row r="30945" spans="8:8" x14ac:dyDescent="0.35">
      <c r="H30945" s="1"/>
    </row>
    <row r="30946" spans="8:8" x14ac:dyDescent="0.35">
      <c r="H30946" s="1"/>
    </row>
    <row r="30947" spans="8:8" x14ac:dyDescent="0.35">
      <c r="H30947" s="1"/>
    </row>
    <row r="30948" spans="8:8" x14ac:dyDescent="0.35">
      <c r="H30948" s="1"/>
    </row>
    <row r="30949" spans="8:8" x14ac:dyDescent="0.35">
      <c r="H30949" s="1"/>
    </row>
    <row r="30950" spans="8:8" x14ac:dyDescent="0.35">
      <c r="H30950" s="1"/>
    </row>
    <row r="30951" spans="8:8" x14ac:dyDescent="0.35">
      <c r="H30951" s="1"/>
    </row>
    <row r="30952" spans="8:8" x14ac:dyDescent="0.35">
      <c r="H30952" s="1"/>
    </row>
    <row r="30953" spans="8:8" x14ac:dyDescent="0.35">
      <c r="H30953" s="1"/>
    </row>
    <row r="30954" spans="8:8" x14ac:dyDescent="0.35">
      <c r="H30954" s="1"/>
    </row>
    <row r="30955" spans="8:8" x14ac:dyDescent="0.35">
      <c r="H30955" s="1"/>
    </row>
    <row r="30956" spans="8:8" x14ac:dyDescent="0.35">
      <c r="H30956" s="1"/>
    </row>
    <row r="30957" spans="8:8" x14ac:dyDescent="0.35">
      <c r="H30957" s="1"/>
    </row>
    <row r="30958" spans="8:8" x14ac:dyDescent="0.35">
      <c r="H30958" s="1"/>
    </row>
    <row r="30959" spans="8:8" x14ac:dyDescent="0.35">
      <c r="H30959" s="1"/>
    </row>
    <row r="30960" spans="8:8" x14ac:dyDescent="0.35">
      <c r="H30960" s="1"/>
    </row>
    <row r="30961" spans="8:8" x14ac:dyDescent="0.35">
      <c r="H30961" s="1"/>
    </row>
    <row r="30962" spans="8:8" x14ac:dyDescent="0.35">
      <c r="H30962" s="1"/>
    </row>
    <row r="30963" spans="8:8" x14ac:dyDescent="0.35">
      <c r="H30963" s="1"/>
    </row>
    <row r="30964" spans="8:8" x14ac:dyDescent="0.35">
      <c r="H30964" s="1"/>
    </row>
    <row r="30965" spans="8:8" x14ac:dyDescent="0.35">
      <c r="H30965" s="1"/>
    </row>
    <row r="30966" spans="8:8" x14ac:dyDescent="0.35">
      <c r="H30966" s="1"/>
    </row>
    <row r="30967" spans="8:8" x14ac:dyDescent="0.35">
      <c r="H30967" s="1"/>
    </row>
    <row r="30968" spans="8:8" x14ac:dyDescent="0.35">
      <c r="H30968" s="1"/>
    </row>
    <row r="30969" spans="8:8" x14ac:dyDescent="0.35">
      <c r="H30969" s="1"/>
    </row>
    <row r="30970" spans="8:8" x14ac:dyDescent="0.35">
      <c r="H30970" s="1"/>
    </row>
    <row r="30971" spans="8:8" x14ac:dyDescent="0.35">
      <c r="H30971" s="1"/>
    </row>
    <row r="30972" spans="8:8" x14ac:dyDescent="0.35">
      <c r="H30972" s="1"/>
    </row>
    <row r="30973" spans="8:8" x14ac:dyDescent="0.35">
      <c r="H30973" s="1"/>
    </row>
    <row r="30974" spans="8:8" x14ac:dyDescent="0.35">
      <c r="H30974" s="1"/>
    </row>
    <row r="30975" spans="8:8" x14ac:dyDescent="0.35">
      <c r="H30975" s="1"/>
    </row>
    <row r="30976" spans="8:8" x14ac:dyDescent="0.35">
      <c r="H30976" s="1"/>
    </row>
    <row r="30977" spans="8:8" x14ac:dyDescent="0.35">
      <c r="H30977" s="1"/>
    </row>
    <row r="30978" spans="8:8" x14ac:dyDescent="0.35">
      <c r="H30978" s="1"/>
    </row>
    <row r="30979" spans="8:8" x14ac:dyDescent="0.35">
      <c r="H30979" s="1"/>
    </row>
    <row r="30980" spans="8:8" x14ac:dyDescent="0.35">
      <c r="H30980" s="1"/>
    </row>
    <row r="30981" spans="8:8" x14ac:dyDescent="0.35">
      <c r="H30981" s="1"/>
    </row>
    <row r="30982" spans="8:8" x14ac:dyDescent="0.35">
      <c r="H30982" s="1"/>
    </row>
    <row r="30983" spans="8:8" x14ac:dyDescent="0.35">
      <c r="H30983" s="1"/>
    </row>
    <row r="30984" spans="8:8" x14ac:dyDescent="0.35">
      <c r="H30984" s="1"/>
    </row>
    <row r="30985" spans="8:8" x14ac:dyDescent="0.35">
      <c r="H30985" s="1"/>
    </row>
    <row r="30986" spans="8:8" x14ac:dyDescent="0.35">
      <c r="H30986" s="1"/>
    </row>
    <row r="30987" spans="8:8" x14ac:dyDescent="0.35">
      <c r="H30987" s="1"/>
    </row>
    <row r="30988" spans="8:8" x14ac:dyDescent="0.35">
      <c r="H30988" s="1"/>
    </row>
    <row r="30989" spans="8:8" x14ac:dyDescent="0.35">
      <c r="H30989" s="1"/>
    </row>
    <row r="30990" spans="8:8" x14ac:dyDescent="0.35">
      <c r="H30990" s="1"/>
    </row>
    <row r="30991" spans="8:8" x14ac:dyDescent="0.35">
      <c r="H30991" s="1"/>
    </row>
    <row r="30992" spans="8:8" x14ac:dyDescent="0.35">
      <c r="H30992" s="1"/>
    </row>
    <row r="30993" spans="8:8" x14ac:dyDescent="0.35">
      <c r="H30993" s="1"/>
    </row>
    <row r="30994" spans="8:8" x14ac:dyDescent="0.35">
      <c r="H30994" s="1"/>
    </row>
    <row r="30995" spans="8:8" x14ac:dyDescent="0.35">
      <c r="H30995" s="1"/>
    </row>
    <row r="30996" spans="8:8" x14ac:dyDescent="0.35">
      <c r="H30996" s="1"/>
    </row>
    <row r="30997" spans="8:8" x14ac:dyDescent="0.35">
      <c r="H30997" s="1"/>
    </row>
    <row r="30998" spans="8:8" x14ac:dyDescent="0.35">
      <c r="H30998" s="1"/>
    </row>
    <row r="30999" spans="8:8" x14ac:dyDescent="0.35">
      <c r="H30999" s="1"/>
    </row>
    <row r="31000" spans="8:8" x14ac:dyDescent="0.35">
      <c r="H31000" s="1"/>
    </row>
    <row r="31001" spans="8:8" x14ac:dyDescent="0.35">
      <c r="H31001" s="1"/>
    </row>
    <row r="31002" spans="8:8" x14ac:dyDescent="0.35">
      <c r="H31002" s="1"/>
    </row>
    <row r="31003" spans="8:8" x14ac:dyDescent="0.35">
      <c r="H31003" s="1"/>
    </row>
    <row r="31004" spans="8:8" x14ac:dyDescent="0.35">
      <c r="H31004" s="1"/>
    </row>
    <row r="31005" spans="8:8" x14ac:dyDescent="0.35">
      <c r="H31005" s="1"/>
    </row>
    <row r="31006" spans="8:8" x14ac:dyDescent="0.35">
      <c r="H31006" s="1"/>
    </row>
    <row r="31007" spans="8:8" x14ac:dyDescent="0.35">
      <c r="H31007" s="1"/>
    </row>
    <row r="31008" spans="8:8" x14ac:dyDescent="0.35">
      <c r="H31008" s="1"/>
    </row>
    <row r="31009" spans="8:8" x14ac:dyDescent="0.35">
      <c r="H31009" s="1"/>
    </row>
    <row r="31010" spans="8:8" x14ac:dyDescent="0.35">
      <c r="H31010" s="1"/>
    </row>
    <row r="31011" spans="8:8" x14ac:dyDescent="0.35">
      <c r="H31011" s="1"/>
    </row>
    <row r="31012" spans="8:8" x14ac:dyDescent="0.35">
      <c r="H31012" s="1"/>
    </row>
    <row r="31013" spans="8:8" x14ac:dyDescent="0.35">
      <c r="H31013" s="1"/>
    </row>
    <row r="31014" spans="8:8" x14ac:dyDescent="0.35">
      <c r="H31014" s="1"/>
    </row>
    <row r="31015" spans="8:8" x14ac:dyDescent="0.35">
      <c r="H31015" s="1"/>
    </row>
    <row r="31016" spans="8:8" x14ac:dyDescent="0.35">
      <c r="H31016" s="1"/>
    </row>
    <row r="31017" spans="8:8" x14ac:dyDescent="0.35">
      <c r="H31017" s="1"/>
    </row>
    <row r="31018" spans="8:8" x14ac:dyDescent="0.35">
      <c r="H31018" s="1"/>
    </row>
    <row r="31019" spans="8:8" x14ac:dyDescent="0.35">
      <c r="H31019" s="1"/>
    </row>
    <row r="31020" spans="8:8" x14ac:dyDescent="0.35">
      <c r="H31020" s="1"/>
    </row>
    <row r="31021" spans="8:8" x14ac:dyDescent="0.35">
      <c r="H31021" s="1"/>
    </row>
    <row r="31022" spans="8:8" x14ac:dyDescent="0.35">
      <c r="H31022" s="1"/>
    </row>
    <row r="31023" spans="8:8" x14ac:dyDescent="0.35">
      <c r="H31023" s="1"/>
    </row>
    <row r="31024" spans="8:8" x14ac:dyDescent="0.35">
      <c r="H31024" s="1"/>
    </row>
    <row r="31025" spans="8:8" x14ac:dyDescent="0.35">
      <c r="H31025" s="1"/>
    </row>
    <row r="31026" spans="8:8" x14ac:dyDescent="0.35">
      <c r="H31026" s="1"/>
    </row>
    <row r="31027" spans="8:8" x14ac:dyDescent="0.35">
      <c r="H31027" s="1"/>
    </row>
    <row r="31028" spans="8:8" x14ac:dyDescent="0.35">
      <c r="H31028" s="1"/>
    </row>
    <row r="31029" spans="8:8" x14ac:dyDescent="0.35">
      <c r="H31029" s="1"/>
    </row>
    <row r="31030" spans="8:8" x14ac:dyDescent="0.35">
      <c r="H31030" s="1"/>
    </row>
    <row r="31031" spans="8:8" x14ac:dyDescent="0.35">
      <c r="H31031" s="1"/>
    </row>
    <row r="31032" spans="8:8" x14ac:dyDescent="0.35">
      <c r="H31032" s="1"/>
    </row>
    <row r="31033" spans="8:8" x14ac:dyDescent="0.35">
      <c r="H31033" s="1"/>
    </row>
    <row r="31034" spans="8:8" x14ac:dyDescent="0.35">
      <c r="H31034" s="1"/>
    </row>
    <row r="31035" spans="8:8" x14ac:dyDescent="0.35">
      <c r="H31035" s="1"/>
    </row>
    <row r="31036" spans="8:8" x14ac:dyDescent="0.35">
      <c r="H31036" s="1"/>
    </row>
    <row r="31037" spans="8:8" x14ac:dyDescent="0.35">
      <c r="H31037" s="1"/>
    </row>
    <row r="31038" spans="8:8" x14ac:dyDescent="0.35">
      <c r="H31038" s="1"/>
    </row>
    <row r="31039" spans="8:8" x14ac:dyDescent="0.35">
      <c r="H31039" s="1"/>
    </row>
    <row r="31040" spans="8:8" x14ac:dyDescent="0.35">
      <c r="H31040" s="1"/>
    </row>
    <row r="31041" spans="8:8" x14ac:dyDescent="0.35">
      <c r="H31041" s="1"/>
    </row>
    <row r="31042" spans="8:8" x14ac:dyDescent="0.35">
      <c r="H31042" s="1"/>
    </row>
    <row r="31043" spans="8:8" x14ac:dyDescent="0.35">
      <c r="H31043" s="1"/>
    </row>
    <row r="31044" spans="8:8" x14ac:dyDescent="0.35">
      <c r="H31044" s="1"/>
    </row>
    <row r="31045" spans="8:8" x14ac:dyDescent="0.35">
      <c r="H31045" s="1"/>
    </row>
    <row r="31046" spans="8:8" x14ac:dyDescent="0.35">
      <c r="H31046" s="1"/>
    </row>
    <row r="31047" spans="8:8" x14ac:dyDescent="0.35">
      <c r="H31047" s="1"/>
    </row>
    <row r="31048" spans="8:8" x14ac:dyDescent="0.35">
      <c r="H31048" s="1"/>
    </row>
    <row r="31049" spans="8:8" x14ac:dyDescent="0.35">
      <c r="H31049" s="1"/>
    </row>
    <row r="31050" spans="8:8" x14ac:dyDescent="0.35">
      <c r="H31050" s="1"/>
    </row>
    <row r="31051" spans="8:8" x14ac:dyDescent="0.35">
      <c r="H31051" s="1"/>
    </row>
    <row r="31052" spans="8:8" x14ac:dyDescent="0.35">
      <c r="H31052" s="1"/>
    </row>
    <row r="31053" spans="8:8" x14ac:dyDescent="0.35">
      <c r="H31053" s="1"/>
    </row>
    <row r="31054" spans="8:8" x14ac:dyDescent="0.35">
      <c r="H31054" s="1"/>
    </row>
    <row r="31055" spans="8:8" x14ac:dyDescent="0.35">
      <c r="H31055" s="1"/>
    </row>
    <row r="31056" spans="8:8" x14ac:dyDescent="0.35">
      <c r="H31056" s="1"/>
    </row>
    <row r="31057" spans="8:8" x14ac:dyDescent="0.35">
      <c r="H31057" s="1"/>
    </row>
    <row r="31058" spans="8:8" x14ac:dyDescent="0.35">
      <c r="H31058" s="1"/>
    </row>
    <row r="31059" spans="8:8" x14ac:dyDescent="0.35">
      <c r="H31059" s="1"/>
    </row>
    <row r="31060" spans="8:8" x14ac:dyDescent="0.35">
      <c r="H31060" s="1"/>
    </row>
    <row r="31061" spans="8:8" x14ac:dyDescent="0.35">
      <c r="H31061" s="1"/>
    </row>
    <row r="31062" spans="8:8" x14ac:dyDescent="0.35">
      <c r="H31062" s="1"/>
    </row>
    <row r="31063" spans="8:8" x14ac:dyDescent="0.35">
      <c r="H31063" s="1"/>
    </row>
    <row r="31064" spans="8:8" x14ac:dyDescent="0.35">
      <c r="H31064" s="1"/>
    </row>
    <row r="31065" spans="8:8" x14ac:dyDescent="0.35">
      <c r="H31065" s="1"/>
    </row>
    <row r="31066" spans="8:8" x14ac:dyDescent="0.35">
      <c r="H31066" s="1"/>
    </row>
    <row r="31067" spans="8:8" x14ac:dyDescent="0.35">
      <c r="H31067" s="1"/>
    </row>
    <row r="31068" spans="8:8" x14ac:dyDescent="0.35">
      <c r="H31068" s="1"/>
    </row>
    <row r="31069" spans="8:8" x14ac:dyDescent="0.35">
      <c r="H31069" s="1"/>
    </row>
    <row r="31070" spans="8:8" x14ac:dyDescent="0.35">
      <c r="H31070" s="1"/>
    </row>
    <row r="31071" spans="8:8" x14ac:dyDescent="0.35">
      <c r="H31071" s="1"/>
    </row>
    <row r="31072" spans="8:8" x14ac:dyDescent="0.35">
      <c r="H31072" s="1"/>
    </row>
    <row r="31073" spans="8:8" x14ac:dyDescent="0.35">
      <c r="H31073" s="1"/>
    </row>
    <row r="31074" spans="8:8" x14ac:dyDescent="0.35">
      <c r="H31074" s="1"/>
    </row>
    <row r="31075" spans="8:8" x14ac:dyDescent="0.35">
      <c r="H31075" s="1"/>
    </row>
    <row r="31076" spans="8:8" x14ac:dyDescent="0.35">
      <c r="H31076" s="1"/>
    </row>
    <row r="31077" spans="8:8" x14ac:dyDescent="0.35">
      <c r="H31077" s="1"/>
    </row>
    <row r="31078" spans="8:8" x14ac:dyDescent="0.35">
      <c r="H31078" s="1"/>
    </row>
    <row r="31079" spans="8:8" x14ac:dyDescent="0.35">
      <c r="H31079" s="1"/>
    </row>
    <row r="31080" spans="8:8" x14ac:dyDescent="0.35">
      <c r="H31080" s="1"/>
    </row>
    <row r="31081" spans="8:8" x14ac:dyDescent="0.35">
      <c r="H31081" s="1"/>
    </row>
    <row r="31082" spans="8:8" x14ac:dyDescent="0.35">
      <c r="H31082" s="1"/>
    </row>
    <row r="31083" spans="8:8" x14ac:dyDescent="0.35">
      <c r="H31083" s="1"/>
    </row>
    <row r="31084" spans="8:8" x14ac:dyDescent="0.35">
      <c r="H31084" s="1"/>
    </row>
    <row r="31085" spans="8:8" x14ac:dyDescent="0.35">
      <c r="H31085" s="1"/>
    </row>
    <row r="31086" spans="8:8" x14ac:dyDescent="0.35">
      <c r="H31086" s="1"/>
    </row>
    <row r="31087" spans="8:8" x14ac:dyDescent="0.35">
      <c r="H31087" s="1"/>
    </row>
    <row r="31088" spans="8:8" x14ac:dyDescent="0.35">
      <c r="H31088" s="1"/>
    </row>
    <row r="31089" spans="8:8" x14ac:dyDescent="0.35">
      <c r="H31089" s="1"/>
    </row>
    <row r="31090" spans="8:8" x14ac:dyDescent="0.35">
      <c r="H31090" s="1"/>
    </row>
    <row r="31091" spans="8:8" x14ac:dyDescent="0.35">
      <c r="H31091" s="1"/>
    </row>
    <row r="31092" spans="8:8" x14ac:dyDescent="0.35">
      <c r="H31092" s="1"/>
    </row>
    <row r="31093" spans="8:8" x14ac:dyDescent="0.35">
      <c r="H31093" s="1"/>
    </row>
    <row r="31094" spans="8:8" x14ac:dyDescent="0.35">
      <c r="H31094" s="1"/>
    </row>
    <row r="31095" spans="8:8" x14ac:dyDescent="0.35">
      <c r="H31095" s="1"/>
    </row>
    <row r="31096" spans="8:8" x14ac:dyDescent="0.35">
      <c r="H31096" s="1"/>
    </row>
    <row r="31097" spans="8:8" x14ac:dyDescent="0.35">
      <c r="H31097" s="1"/>
    </row>
    <row r="31098" spans="8:8" x14ac:dyDescent="0.35">
      <c r="H31098" s="1"/>
    </row>
    <row r="31099" spans="8:8" x14ac:dyDescent="0.35">
      <c r="H31099" s="1"/>
    </row>
    <row r="31100" spans="8:8" x14ac:dyDescent="0.35">
      <c r="H31100" s="1"/>
    </row>
    <row r="31101" spans="8:8" x14ac:dyDescent="0.35">
      <c r="H31101" s="1"/>
    </row>
    <row r="31102" spans="8:8" x14ac:dyDescent="0.35">
      <c r="H31102" s="1"/>
    </row>
    <row r="31103" spans="8:8" x14ac:dyDescent="0.35">
      <c r="H31103" s="1"/>
    </row>
    <row r="31104" spans="8:8" x14ac:dyDescent="0.35">
      <c r="H31104" s="1"/>
    </row>
    <row r="31105" spans="8:8" x14ac:dyDescent="0.35">
      <c r="H31105" s="1"/>
    </row>
    <row r="31106" spans="8:8" x14ac:dyDescent="0.35">
      <c r="H31106" s="1"/>
    </row>
    <row r="31107" spans="8:8" x14ac:dyDescent="0.35">
      <c r="H31107" s="1"/>
    </row>
    <row r="31108" spans="8:8" x14ac:dyDescent="0.35">
      <c r="H31108" s="1"/>
    </row>
    <row r="31109" spans="8:8" x14ac:dyDescent="0.35">
      <c r="H31109" s="1"/>
    </row>
    <row r="31110" spans="8:8" x14ac:dyDescent="0.35">
      <c r="H31110" s="1"/>
    </row>
    <row r="31111" spans="8:8" x14ac:dyDescent="0.35">
      <c r="H31111" s="1"/>
    </row>
    <row r="31112" spans="8:8" x14ac:dyDescent="0.35">
      <c r="H31112" s="1"/>
    </row>
    <row r="31113" spans="8:8" x14ac:dyDescent="0.35">
      <c r="H31113" s="1"/>
    </row>
    <row r="31114" spans="8:8" x14ac:dyDescent="0.35">
      <c r="H31114" s="1"/>
    </row>
    <row r="31115" spans="8:8" x14ac:dyDescent="0.35">
      <c r="H31115" s="1"/>
    </row>
    <row r="31116" spans="8:8" x14ac:dyDescent="0.35">
      <c r="H31116" s="1"/>
    </row>
    <row r="31117" spans="8:8" x14ac:dyDescent="0.35">
      <c r="H31117" s="1"/>
    </row>
    <row r="31118" spans="8:8" x14ac:dyDescent="0.35">
      <c r="H31118" s="1"/>
    </row>
    <row r="31119" spans="8:8" x14ac:dyDescent="0.35">
      <c r="H31119" s="1"/>
    </row>
    <row r="31120" spans="8:8" x14ac:dyDescent="0.35">
      <c r="H31120" s="1"/>
    </row>
    <row r="31121" spans="8:8" x14ac:dyDescent="0.35">
      <c r="H31121" s="1"/>
    </row>
    <row r="31122" spans="8:8" x14ac:dyDescent="0.35">
      <c r="H31122" s="1"/>
    </row>
    <row r="31123" spans="8:8" x14ac:dyDescent="0.35">
      <c r="H31123" s="1"/>
    </row>
    <row r="31124" spans="8:8" x14ac:dyDescent="0.35">
      <c r="H31124" s="1"/>
    </row>
    <row r="31125" spans="8:8" x14ac:dyDescent="0.35">
      <c r="H31125" s="1"/>
    </row>
    <row r="31126" spans="8:8" x14ac:dyDescent="0.35">
      <c r="H31126" s="1"/>
    </row>
    <row r="31127" spans="8:8" x14ac:dyDescent="0.35">
      <c r="H31127" s="1"/>
    </row>
    <row r="31128" spans="8:8" x14ac:dyDescent="0.35">
      <c r="H31128" s="1"/>
    </row>
    <row r="31129" spans="8:8" x14ac:dyDescent="0.35">
      <c r="H31129" s="1"/>
    </row>
    <row r="31130" spans="8:8" x14ac:dyDescent="0.35">
      <c r="H31130" s="1"/>
    </row>
    <row r="31131" spans="8:8" x14ac:dyDescent="0.35">
      <c r="H31131" s="1"/>
    </row>
    <row r="31132" spans="8:8" x14ac:dyDescent="0.35">
      <c r="H31132" s="1"/>
    </row>
    <row r="31133" spans="8:8" x14ac:dyDescent="0.35">
      <c r="H31133" s="1"/>
    </row>
    <row r="31134" spans="8:8" x14ac:dyDescent="0.35">
      <c r="H31134" s="1"/>
    </row>
    <row r="31135" spans="8:8" x14ac:dyDescent="0.35">
      <c r="H31135" s="1"/>
    </row>
    <row r="31136" spans="8:8" x14ac:dyDescent="0.35">
      <c r="H31136" s="1"/>
    </row>
    <row r="31137" spans="8:8" x14ac:dyDescent="0.35">
      <c r="H31137" s="1"/>
    </row>
    <row r="31138" spans="8:8" x14ac:dyDescent="0.35">
      <c r="H31138" s="1"/>
    </row>
    <row r="31139" spans="8:8" x14ac:dyDescent="0.35">
      <c r="H31139" s="1"/>
    </row>
    <row r="31140" spans="8:8" x14ac:dyDescent="0.35">
      <c r="H31140" s="1"/>
    </row>
    <row r="31141" spans="8:8" x14ac:dyDescent="0.35">
      <c r="H31141" s="1"/>
    </row>
    <row r="31142" spans="8:8" x14ac:dyDescent="0.35">
      <c r="H31142" s="1"/>
    </row>
    <row r="31143" spans="8:8" x14ac:dyDescent="0.35">
      <c r="H31143" s="1"/>
    </row>
    <row r="31144" spans="8:8" x14ac:dyDescent="0.35">
      <c r="H31144" s="1"/>
    </row>
    <row r="31145" spans="8:8" x14ac:dyDescent="0.35">
      <c r="H31145" s="1"/>
    </row>
    <row r="31146" spans="8:8" x14ac:dyDescent="0.35">
      <c r="H31146" s="1"/>
    </row>
    <row r="31147" spans="8:8" x14ac:dyDescent="0.35">
      <c r="H31147" s="1"/>
    </row>
    <row r="31148" spans="8:8" x14ac:dyDescent="0.35">
      <c r="H31148" s="1"/>
    </row>
    <row r="31149" spans="8:8" x14ac:dyDescent="0.35">
      <c r="H31149" s="1"/>
    </row>
    <row r="31150" spans="8:8" x14ac:dyDescent="0.35">
      <c r="H31150" s="1"/>
    </row>
    <row r="31151" spans="8:8" x14ac:dyDescent="0.35">
      <c r="H31151" s="1"/>
    </row>
    <row r="31152" spans="8:8" x14ac:dyDescent="0.35">
      <c r="H31152" s="1"/>
    </row>
    <row r="31153" spans="8:8" x14ac:dyDescent="0.35">
      <c r="H31153" s="1"/>
    </row>
    <row r="31154" spans="8:8" x14ac:dyDescent="0.35">
      <c r="H31154" s="1"/>
    </row>
    <row r="31155" spans="8:8" x14ac:dyDescent="0.35">
      <c r="H31155" s="1"/>
    </row>
    <row r="31156" spans="8:8" x14ac:dyDescent="0.35">
      <c r="H31156" s="1"/>
    </row>
    <row r="31157" spans="8:8" x14ac:dyDescent="0.35">
      <c r="H31157" s="1"/>
    </row>
    <row r="31158" spans="8:8" x14ac:dyDescent="0.35">
      <c r="H31158" s="1"/>
    </row>
    <row r="31159" spans="8:8" x14ac:dyDescent="0.35">
      <c r="H31159" s="1"/>
    </row>
    <row r="31160" spans="8:8" x14ac:dyDescent="0.35">
      <c r="H31160" s="1"/>
    </row>
    <row r="31161" spans="8:8" x14ac:dyDescent="0.35">
      <c r="H31161" s="1"/>
    </row>
    <row r="31162" spans="8:8" x14ac:dyDescent="0.35">
      <c r="H31162" s="1"/>
    </row>
    <row r="31163" spans="8:8" x14ac:dyDescent="0.35">
      <c r="H31163" s="1"/>
    </row>
    <row r="31164" spans="8:8" x14ac:dyDescent="0.35">
      <c r="H31164" s="1"/>
    </row>
    <row r="31165" spans="8:8" x14ac:dyDescent="0.35">
      <c r="H31165" s="1"/>
    </row>
    <row r="31166" spans="8:8" x14ac:dyDescent="0.35">
      <c r="H31166" s="1"/>
    </row>
    <row r="31167" spans="8:8" x14ac:dyDescent="0.35">
      <c r="H31167" s="1"/>
    </row>
    <row r="31168" spans="8:8" x14ac:dyDescent="0.35">
      <c r="H31168" s="1"/>
    </row>
    <row r="31169" spans="8:8" x14ac:dyDescent="0.35">
      <c r="H31169" s="1"/>
    </row>
    <row r="31170" spans="8:8" x14ac:dyDescent="0.35">
      <c r="H31170" s="1"/>
    </row>
    <row r="31171" spans="8:8" x14ac:dyDescent="0.35">
      <c r="H31171" s="1"/>
    </row>
    <row r="31172" spans="8:8" x14ac:dyDescent="0.35">
      <c r="H31172" s="1"/>
    </row>
    <row r="31173" spans="8:8" x14ac:dyDescent="0.35">
      <c r="H31173" s="1"/>
    </row>
    <row r="31174" spans="8:8" x14ac:dyDescent="0.35">
      <c r="H31174" s="1"/>
    </row>
    <row r="31175" spans="8:8" x14ac:dyDescent="0.35">
      <c r="H31175" s="1"/>
    </row>
    <row r="31176" spans="8:8" x14ac:dyDescent="0.35">
      <c r="H31176" s="1"/>
    </row>
    <row r="31177" spans="8:8" x14ac:dyDescent="0.35">
      <c r="H31177" s="1"/>
    </row>
    <row r="31178" spans="8:8" x14ac:dyDescent="0.35">
      <c r="H31178" s="1"/>
    </row>
    <row r="31179" spans="8:8" x14ac:dyDescent="0.35">
      <c r="H31179" s="1"/>
    </row>
    <row r="31180" spans="8:8" x14ac:dyDescent="0.35">
      <c r="H31180" s="1"/>
    </row>
    <row r="31181" spans="8:8" x14ac:dyDescent="0.35">
      <c r="H31181" s="1"/>
    </row>
    <row r="31182" spans="8:8" x14ac:dyDescent="0.35">
      <c r="H31182" s="1"/>
    </row>
    <row r="31183" spans="8:8" x14ac:dyDescent="0.35">
      <c r="H31183" s="1"/>
    </row>
    <row r="31184" spans="8:8" x14ac:dyDescent="0.35">
      <c r="H31184" s="1"/>
    </row>
    <row r="31185" spans="8:8" x14ac:dyDescent="0.35">
      <c r="H31185" s="1"/>
    </row>
    <row r="31186" spans="8:8" x14ac:dyDescent="0.35">
      <c r="H31186" s="1"/>
    </row>
    <row r="31187" spans="8:8" x14ac:dyDescent="0.35">
      <c r="H31187" s="1"/>
    </row>
    <row r="31188" spans="8:8" x14ac:dyDescent="0.35">
      <c r="H31188" s="1"/>
    </row>
    <row r="31189" spans="8:8" x14ac:dyDescent="0.35">
      <c r="H31189" s="1"/>
    </row>
    <row r="31190" spans="8:8" x14ac:dyDescent="0.35">
      <c r="H31190" s="1"/>
    </row>
    <row r="31191" spans="8:8" x14ac:dyDescent="0.35">
      <c r="H31191" s="1"/>
    </row>
    <row r="31192" spans="8:8" x14ac:dyDescent="0.35">
      <c r="H31192" s="1"/>
    </row>
    <row r="31193" spans="8:8" x14ac:dyDescent="0.35">
      <c r="H31193" s="1"/>
    </row>
    <row r="31194" spans="8:8" x14ac:dyDescent="0.35">
      <c r="H31194" s="1"/>
    </row>
    <row r="31195" spans="8:8" x14ac:dyDescent="0.35">
      <c r="H31195" s="1"/>
    </row>
    <row r="31196" spans="8:8" x14ac:dyDescent="0.35">
      <c r="H31196" s="1"/>
    </row>
    <row r="31197" spans="8:8" x14ac:dyDescent="0.35">
      <c r="H31197" s="1"/>
    </row>
    <row r="31198" spans="8:8" x14ac:dyDescent="0.35">
      <c r="H31198" s="1"/>
    </row>
    <row r="31199" spans="8:8" x14ac:dyDescent="0.35">
      <c r="H31199" s="1"/>
    </row>
    <row r="31200" spans="8:8" x14ac:dyDescent="0.35">
      <c r="H31200" s="1"/>
    </row>
    <row r="31201" spans="8:8" x14ac:dyDescent="0.35">
      <c r="H31201" s="1"/>
    </row>
    <row r="31202" spans="8:8" x14ac:dyDescent="0.35">
      <c r="H31202" s="1"/>
    </row>
    <row r="31203" spans="8:8" x14ac:dyDescent="0.35">
      <c r="H31203" s="1"/>
    </row>
    <row r="31204" spans="8:8" x14ac:dyDescent="0.35">
      <c r="H31204" s="1"/>
    </row>
    <row r="31205" spans="8:8" x14ac:dyDescent="0.35">
      <c r="H31205" s="1"/>
    </row>
    <row r="31206" spans="8:8" x14ac:dyDescent="0.35">
      <c r="H31206" s="1"/>
    </row>
    <row r="31207" spans="8:8" x14ac:dyDescent="0.35">
      <c r="H31207" s="1"/>
    </row>
    <row r="31208" spans="8:8" x14ac:dyDescent="0.35">
      <c r="H31208" s="1"/>
    </row>
    <row r="31209" spans="8:8" x14ac:dyDescent="0.35">
      <c r="H31209" s="1"/>
    </row>
    <row r="31210" spans="8:8" x14ac:dyDescent="0.35">
      <c r="H31210" s="1"/>
    </row>
    <row r="31211" spans="8:8" x14ac:dyDescent="0.35">
      <c r="H31211" s="1"/>
    </row>
    <row r="31212" spans="8:8" x14ac:dyDescent="0.35">
      <c r="H31212" s="1"/>
    </row>
    <row r="31213" spans="8:8" x14ac:dyDescent="0.35">
      <c r="H31213" s="1"/>
    </row>
    <row r="31214" spans="8:8" x14ac:dyDescent="0.35">
      <c r="H31214" s="1"/>
    </row>
    <row r="31215" spans="8:8" x14ac:dyDescent="0.35">
      <c r="H31215" s="1"/>
    </row>
    <row r="31216" spans="8:8" x14ac:dyDescent="0.35">
      <c r="H31216" s="1"/>
    </row>
    <row r="31217" spans="8:8" x14ac:dyDescent="0.35">
      <c r="H31217" s="1"/>
    </row>
    <row r="31218" spans="8:8" x14ac:dyDescent="0.35">
      <c r="H31218" s="1"/>
    </row>
    <row r="31219" spans="8:8" x14ac:dyDescent="0.35">
      <c r="H31219" s="1"/>
    </row>
    <row r="31220" spans="8:8" x14ac:dyDescent="0.35">
      <c r="H31220" s="1"/>
    </row>
    <row r="31221" spans="8:8" x14ac:dyDescent="0.35">
      <c r="H31221" s="1"/>
    </row>
    <row r="31222" spans="8:8" x14ac:dyDescent="0.35">
      <c r="H31222" s="1"/>
    </row>
    <row r="31223" spans="8:8" x14ac:dyDescent="0.35">
      <c r="H31223" s="1"/>
    </row>
    <row r="31224" spans="8:8" x14ac:dyDescent="0.35">
      <c r="H31224" s="1"/>
    </row>
    <row r="31225" spans="8:8" x14ac:dyDescent="0.35">
      <c r="H31225" s="1"/>
    </row>
    <row r="31226" spans="8:8" x14ac:dyDescent="0.35">
      <c r="H31226" s="1"/>
    </row>
    <row r="31227" spans="8:8" x14ac:dyDescent="0.35">
      <c r="H31227" s="1"/>
    </row>
    <row r="31228" spans="8:8" x14ac:dyDescent="0.35">
      <c r="H31228" s="1"/>
    </row>
    <row r="31229" spans="8:8" x14ac:dyDescent="0.35">
      <c r="H31229" s="1"/>
    </row>
    <row r="31230" spans="8:8" x14ac:dyDescent="0.35">
      <c r="H31230" s="1"/>
    </row>
    <row r="31231" spans="8:8" x14ac:dyDescent="0.35">
      <c r="H31231" s="1"/>
    </row>
    <row r="31232" spans="8:8" x14ac:dyDescent="0.35">
      <c r="H31232" s="1"/>
    </row>
    <row r="31233" spans="8:8" x14ac:dyDescent="0.35">
      <c r="H31233" s="1"/>
    </row>
    <row r="31234" spans="8:8" x14ac:dyDescent="0.35">
      <c r="H31234" s="1"/>
    </row>
    <row r="31235" spans="8:8" x14ac:dyDescent="0.35">
      <c r="H31235" s="1"/>
    </row>
    <row r="31236" spans="8:8" x14ac:dyDescent="0.35">
      <c r="H31236" s="1"/>
    </row>
    <row r="31237" spans="8:8" x14ac:dyDescent="0.35">
      <c r="H31237" s="1"/>
    </row>
    <row r="31238" spans="8:8" x14ac:dyDescent="0.35">
      <c r="H31238" s="1"/>
    </row>
    <row r="31239" spans="8:8" x14ac:dyDescent="0.35">
      <c r="H31239" s="1"/>
    </row>
    <row r="31240" spans="8:8" x14ac:dyDescent="0.35">
      <c r="H31240" s="1"/>
    </row>
    <row r="31241" spans="8:8" x14ac:dyDescent="0.35">
      <c r="H31241" s="1"/>
    </row>
    <row r="31242" spans="8:8" x14ac:dyDescent="0.35">
      <c r="H31242" s="1"/>
    </row>
    <row r="31243" spans="8:8" x14ac:dyDescent="0.35">
      <c r="H31243" s="1"/>
    </row>
    <row r="31244" spans="8:8" x14ac:dyDescent="0.35">
      <c r="H31244" s="1"/>
    </row>
    <row r="31245" spans="8:8" x14ac:dyDescent="0.35">
      <c r="H31245" s="1"/>
    </row>
    <row r="31246" spans="8:8" x14ac:dyDescent="0.35">
      <c r="H31246" s="1"/>
    </row>
    <row r="31247" spans="8:8" x14ac:dyDescent="0.35">
      <c r="H31247" s="1"/>
    </row>
    <row r="31248" spans="8:8" x14ac:dyDescent="0.35">
      <c r="H31248" s="1"/>
    </row>
    <row r="31249" spans="8:8" x14ac:dyDescent="0.35">
      <c r="H31249" s="1"/>
    </row>
    <row r="31250" spans="8:8" x14ac:dyDescent="0.35">
      <c r="H31250" s="1"/>
    </row>
    <row r="31251" spans="8:8" x14ac:dyDescent="0.35">
      <c r="H31251" s="1"/>
    </row>
    <row r="31252" spans="8:8" x14ac:dyDescent="0.35">
      <c r="H31252" s="1"/>
    </row>
    <row r="31253" spans="8:8" x14ac:dyDescent="0.35">
      <c r="H31253" s="1"/>
    </row>
    <row r="31254" spans="8:8" x14ac:dyDescent="0.35">
      <c r="H31254" s="1"/>
    </row>
    <row r="31255" spans="8:8" x14ac:dyDescent="0.35">
      <c r="H31255" s="1"/>
    </row>
    <row r="31256" spans="8:8" x14ac:dyDescent="0.35">
      <c r="H31256" s="1"/>
    </row>
    <row r="31257" spans="8:8" x14ac:dyDescent="0.35">
      <c r="H31257" s="1"/>
    </row>
    <row r="31258" spans="8:8" x14ac:dyDescent="0.35">
      <c r="H31258" s="1"/>
    </row>
    <row r="31259" spans="8:8" x14ac:dyDescent="0.35">
      <c r="H31259" s="1"/>
    </row>
    <row r="31260" spans="8:8" x14ac:dyDescent="0.35">
      <c r="H31260" s="1"/>
    </row>
    <row r="31261" spans="8:8" x14ac:dyDescent="0.35">
      <c r="H31261" s="1"/>
    </row>
    <row r="31262" spans="8:8" x14ac:dyDescent="0.35">
      <c r="H31262" s="1"/>
    </row>
    <row r="31263" spans="8:8" x14ac:dyDescent="0.35">
      <c r="H31263" s="1"/>
    </row>
    <row r="31264" spans="8:8" x14ac:dyDescent="0.35">
      <c r="H31264" s="1"/>
    </row>
    <row r="31265" spans="8:8" x14ac:dyDescent="0.35">
      <c r="H31265" s="1"/>
    </row>
    <row r="31266" spans="8:8" x14ac:dyDescent="0.35">
      <c r="H31266" s="1"/>
    </row>
    <row r="31267" spans="8:8" x14ac:dyDescent="0.35">
      <c r="H31267" s="1"/>
    </row>
    <row r="31268" spans="8:8" x14ac:dyDescent="0.35">
      <c r="H31268" s="1"/>
    </row>
    <row r="31269" spans="8:8" x14ac:dyDescent="0.35">
      <c r="H31269" s="1"/>
    </row>
    <row r="31270" spans="8:8" x14ac:dyDescent="0.35">
      <c r="H31270" s="1"/>
    </row>
    <row r="31271" spans="8:8" x14ac:dyDescent="0.35">
      <c r="H31271" s="1"/>
    </row>
    <row r="31272" spans="8:8" x14ac:dyDescent="0.35">
      <c r="H31272" s="1"/>
    </row>
    <row r="31273" spans="8:8" x14ac:dyDescent="0.35">
      <c r="H31273" s="1"/>
    </row>
    <row r="31274" spans="8:8" x14ac:dyDescent="0.35">
      <c r="H31274" s="1"/>
    </row>
    <row r="31275" spans="8:8" x14ac:dyDescent="0.35">
      <c r="H31275" s="1"/>
    </row>
    <row r="31276" spans="8:8" x14ac:dyDescent="0.35">
      <c r="H31276" s="1"/>
    </row>
    <row r="31277" spans="8:8" x14ac:dyDescent="0.35">
      <c r="H31277" s="1"/>
    </row>
    <row r="31278" spans="8:8" x14ac:dyDescent="0.35">
      <c r="H31278" s="1"/>
    </row>
    <row r="31279" spans="8:8" x14ac:dyDescent="0.35">
      <c r="H31279" s="1"/>
    </row>
    <row r="31280" spans="8:8" x14ac:dyDescent="0.35">
      <c r="H31280" s="1"/>
    </row>
    <row r="31281" spans="8:8" x14ac:dyDescent="0.35">
      <c r="H31281" s="1"/>
    </row>
    <row r="31282" spans="8:8" x14ac:dyDescent="0.35">
      <c r="H31282" s="1"/>
    </row>
    <row r="31283" spans="8:8" x14ac:dyDescent="0.35">
      <c r="H31283" s="1"/>
    </row>
    <row r="31284" spans="8:8" x14ac:dyDescent="0.35">
      <c r="H31284" s="1"/>
    </row>
    <row r="31285" spans="8:8" x14ac:dyDescent="0.35">
      <c r="H31285" s="1"/>
    </row>
    <row r="31286" spans="8:8" x14ac:dyDescent="0.35">
      <c r="H31286" s="1"/>
    </row>
    <row r="31287" spans="8:8" x14ac:dyDescent="0.35">
      <c r="H31287" s="1"/>
    </row>
    <row r="31288" spans="8:8" x14ac:dyDescent="0.35">
      <c r="H31288" s="1"/>
    </row>
    <row r="31289" spans="8:8" x14ac:dyDescent="0.35">
      <c r="H31289" s="1"/>
    </row>
    <row r="31290" spans="8:8" x14ac:dyDescent="0.35">
      <c r="H31290" s="1"/>
    </row>
    <row r="31291" spans="8:8" x14ac:dyDescent="0.35">
      <c r="H31291" s="1"/>
    </row>
    <row r="31292" spans="8:8" x14ac:dyDescent="0.35">
      <c r="H31292" s="1"/>
    </row>
    <row r="31293" spans="8:8" x14ac:dyDescent="0.35">
      <c r="H31293" s="1"/>
    </row>
    <row r="31294" spans="8:8" x14ac:dyDescent="0.35">
      <c r="H31294" s="1"/>
    </row>
    <row r="31295" spans="8:8" x14ac:dyDescent="0.35">
      <c r="H31295" s="1"/>
    </row>
    <row r="31296" spans="8:8" x14ac:dyDescent="0.35">
      <c r="H31296" s="1"/>
    </row>
    <row r="31297" spans="8:8" x14ac:dyDescent="0.35">
      <c r="H31297" s="1"/>
    </row>
    <row r="31298" spans="8:8" x14ac:dyDescent="0.35">
      <c r="H31298" s="1"/>
    </row>
    <row r="31299" spans="8:8" x14ac:dyDescent="0.35">
      <c r="H31299" s="1"/>
    </row>
    <row r="31300" spans="8:8" x14ac:dyDescent="0.35">
      <c r="H31300" s="1"/>
    </row>
    <row r="31301" spans="8:8" x14ac:dyDescent="0.35">
      <c r="H31301" s="1"/>
    </row>
    <row r="31302" spans="8:8" x14ac:dyDescent="0.35">
      <c r="H31302" s="1"/>
    </row>
    <row r="31303" spans="8:8" x14ac:dyDescent="0.35">
      <c r="H31303" s="1"/>
    </row>
    <row r="31304" spans="8:8" x14ac:dyDescent="0.35">
      <c r="H31304" s="1"/>
    </row>
    <row r="31305" spans="8:8" x14ac:dyDescent="0.35">
      <c r="H31305" s="1"/>
    </row>
    <row r="31306" spans="8:8" x14ac:dyDescent="0.35">
      <c r="H31306" s="1"/>
    </row>
    <row r="31307" spans="8:8" x14ac:dyDescent="0.35">
      <c r="H31307" s="1"/>
    </row>
    <row r="31308" spans="8:8" x14ac:dyDescent="0.35">
      <c r="H31308" s="1"/>
    </row>
    <row r="31309" spans="8:8" x14ac:dyDescent="0.35">
      <c r="H31309" s="1"/>
    </row>
    <row r="31310" spans="8:8" x14ac:dyDescent="0.35">
      <c r="H31310" s="1"/>
    </row>
    <row r="31311" spans="8:8" x14ac:dyDescent="0.35">
      <c r="H31311" s="1"/>
    </row>
    <row r="31312" spans="8:8" x14ac:dyDescent="0.35">
      <c r="H31312" s="1"/>
    </row>
    <row r="31313" spans="8:8" x14ac:dyDescent="0.35">
      <c r="H31313" s="1"/>
    </row>
    <row r="31314" spans="8:8" x14ac:dyDescent="0.35">
      <c r="H31314" s="1"/>
    </row>
    <row r="31315" spans="8:8" x14ac:dyDescent="0.35">
      <c r="H31315" s="1"/>
    </row>
    <row r="31316" spans="8:8" x14ac:dyDescent="0.35">
      <c r="H31316" s="1"/>
    </row>
    <row r="31317" spans="8:8" x14ac:dyDescent="0.35">
      <c r="H31317" s="1"/>
    </row>
    <row r="31318" spans="8:8" x14ac:dyDescent="0.35">
      <c r="H31318" s="1"/>
    </row>
    <row r="31319" spans="8:8" x14ac:dyDescent="0.35">
      <c r="H31319" s="1"/>
    </row>
    <row r="31320" spans="8:8" x14ac:dyDescent="0.35">
      <c r="H31320" s="1"/>
    </row>
    <row r="31321" spans="8:8" x14ac:dyDescent="0.35">
      <c r="H31321" s="1"/>
    </row>
    <row r="31322" spans="8:8" x14ac:dyDescent="0.35">
      <c r="H31322" s="1"/>
    </row>
    <row r="31323" spans="8:8" x14ac:dyDescent="0.35">
      <c r="H31323" s="1"/>
    </row>
    <row r="31324" spans="8:8" x14ac:dyDescent="0.35">
      <c r="H31324" s="1"/>
    </row>
    <row r="31325" spans="8:8" x14ac:dyDescent="0.35">
      <c r="H31325" s="1"/>
    </row>
    <row r="31326" spans="8:8" x14ac:dyDescent="0.35">
      <c r="H31326" s="1"/>
    </row>
    <row r="31327" spans="8:8" x14ac:dyDescent="0.35">
      <c r="H31327" s="1"/>
    </row>
    <row r="31328" spans="8:8" x14ac:dyDescent="0.35">
      <c r="H31328" s="1"/>
    </row>
    <row r="31329" spans="8:8" x14ac:dyDescent="0.35">
      <c r="H31329" s="1"/>
    </row>
    <row r="31330" spans="8:8" x14ac:dyDescent="0.35">
      <c r="H31330" s="1"/>
    </row>
    <row r="31331" spans="8:8" x14ac:dyDescent="0.35">
      <c r="H31331" s="1"/>
    </row>
    <row r="31332" spans="8:8" x14ac:dyDescent="0.35">
      <c r="H31332" s="1"/>
    </row>
    <row r="31333" spans="8:8" x14ac:dyDescent="0.35">
      <c r="H31333" s="1"/>
    </row>
    <row r="31334" spans="8:8" x14ac:dyDescent="0.35">
      <c r="H31334" s="1"/>
    </row>
    <row r="31335" spans="8:8" x14ac:dyDescent="0.35">
      <c r="H31335" s="1"/>
    </row>
    <row r="31336" spans="8:8" x14ac:dyDescent="0.35">
      <c r="H31336" s="1"/>
    </row>
    <row r="31337" spans="8:8" x14ac:dyDescent="0.35">
      <c r="H31337" s="1"/>
    </row>
    <row r="31338" spans="8:8" x14ac:dyDescent="0.35">
      <c r="H31338" s="1"/>
    </row>
    <row r="31339" spans="8:8" x14ac:dyDescent="0.35">
      <c r="H31339" s="1"/>
    </row>
    <row r="31340" spans="8:8" x14ac:dyDescent="0.35">
      <c r="H31340" s="1"/>
    </row>
    <row r="31341" spans="8:8" x14ac:dyDescent="0.35">
      <c r="H31341" s="1"/>
    </row>
    <row r="31342" spans="8:8" x14ac:dyDescent="0.35">
      <c r="H31342" s="1"/>
    </row>
    <row r="31343" spans="8:8" x14ac:dyDescent="0.35">
      <c r="H31343" s="1"/>
    </row>
    <row r="31344" spans="8:8" x14ac:dyDescent="0.35">
      <c r="H31344" s="1"/>
    </row>
    <row r="31345" spans="8:8" x14ac:dyDescent="0.35">
      <c r="H31345" s="1"/>
    </row>
    <row r="31346" spans="8:8" x14ac:dyDescent="0.35">
      <c r="H31346" s="1"/>
    </row>
    <row r="31347" spans="8:8" x14ac:dyDescent="0.35">
      <c r="H31347" s="1"/>
    </row>
    <row r="31348" spans="8:8" x14ac:dyDescent="0.35">
      <c r="H31348" s="1"/>
    </row>
    <row r="31349" spans="8:8" x14ac:dyDescent="0.35">
      <c r="H31349" s="1"/>
    </row>
    <row r="31350" spans="8:8" x14ac:dyDescent="0.35">
      <c r="H31350" s="1"/>
    </row>
    <row r="31351" spans="8:8" x14ac:dyDescent="0.35">
      <c r="H31351" s="1"/>
    </row>
    <row r="31352" spans="8:8" x14ac:dyDescent="0.35">
      <c r="H31352" s="1"/>
    </row>
    <row r="31353" spans="8:8" x14ac:dyDescent="0.35">
      <c r="H31353" s="1"/>
    </row>
    <row r="31354" spans="8:8" x14ac:dyDescent="0.35">
      <c r="H31354" s="1"/>
    </row>
    <row r="31355" spans="8:8" x14ac:dyDescent="0.35">
      <c r="H31355" s="1"/>
    </row>
    <row r="31356" spans="8:8" x14ac:dyDescent="0.35">
      <c r="H31356" s="1"/>
    </row>
    <row r="31357" spans="8:8" x14ac:dyDescent="0.35">
      <c r="H31357" s="1"/>
    </row>
    <row r="31358" spans="8:8" x14ac:dyDescent="0.35">
      <c r="H31358" s="1"/>
    </row>
    <row r="31359" spans="8:8" x14ac:dyDescent="0.35">
      <c r="H31359" s="1"/>
    </row>
    <row r="31360" spans="8:8" x14ac:dyDescent="0.35">
      <c r="H31360" s="1"/>
    </row>
    <row r="31361" spans="8:8" x14ac:dyDescent="0.35">
      <c r="H31361" s="1"/>
    </row>
    <row r="31362" spans="8:8" x14ac:dyDescent="0.35">
      <c r="H31362" s="1"/>
    </row>
    <row r="31363" spans="8:8" x14ac:dyDescent="0.35">
      <c r="H31363" s="1"/>
    </row>
    <row r="31364" spans="8:8" x14ac:dyDescent="0.35">
      <c r="H31364" s="1"/>
    </row>
    <row r="31365" spans="8:8" x14ac:dyDescent="0.35">
      <c r="H31365" s="1"/>
    </row>
    <row r="31366" spans="8:8" x14ac:dyDescent="0.35">
      <c r="H31366" s="1"/>
    </row>
    <row r="31367" spans="8:8" x14ac:dyDescent="0.35">
      <c r="H31367" s="1"/>
    </row>
    <row r="31368" spans="8:8" x14ac:dyDescent="0.35">
      <c r="H31368" s="1"/>
    </row>
    <row r="31369" spans="8:8" x14ac:dyDescent="0.35">
      <c r="H31369" s="1"/>
    </row>
    <row r="31370" spans="8:8" x14ac:dyDescent="0.35">
      <c r="H31370" s="1"/>
    </row>
    <row r="31371" spans="8:8" x14ac:dyDescent="0.35">
      <c r="H31371" s="1"/>
    </row>
    <row r="31372" spans="8:8" x14ac:dyDescent="0.35">
      <c r="H31372" s="1"/>
    </row>
    <row r="31373" spans="8:8" x14ac:dyDescent="0.35">
      <c r="H31373" s="1"/>
    </row>
    <row r="31374" spans="8:8" x14ac:dyDescent="0.35">
      <c r="H31374" s="1"/>
    </row>
    <row r="31375" spans="8:8" x14ac:dyDescent="0.35">
      <c r="H31375" s="1"/>
    </row>
    <row r="31376" spans="8:8" x14ac:dyDescent="0.35">
      <c r="H31376" s="1"/>
    </row>
    <row r="31377" spans="8:8" x14ac:dyDescent="0.35">
      <c r="H31377" s="1"/>
    </row>
    <row r="31378" spans="8:8" x14ac:dyDescent="0.35">
      <c r="H31378" s="1"/>
    </row>
    <row r="31379" spans="8:8" x14ac:dyDescent="0.35">
      <c r="H31379" s="1"/>
    </row>
    <row r="31380" spans="8:8" x14ac:dyDescent="0.35">
      <c r="H31380" s="1"/>
    </row>
    <row r="31381" spans="8:8" x14ac:dyDescent="0.35">
      <c r="H31381" s="1"/>
    </row>
    <row r="31382" spans="8:8" x14ac:dyDescent="0.35">
      <c r="H31382" s="1"/>
    </row>
    <row r="31383" spans="8:8" x14ac:dyDescent="0.35">
      <c r="H31383" s="1"/>
    </row>
    <row r="31384" spans="8:8" x14ac:dyDescent="0.35">
      <c r="H31384" s="1"/>
    </row>
    <row r="31385" spans="8:8" x14ac:dyDescent="0.35">
      <c r="H31385" s="1"/>
    </row>
    <row r="31386" spans="8:8" x14ac:dyDescent="0.35">
      <c r="H31386" s="1"/>
    </row>
    <row r="31387" spans="8:8" x14ac:dyDescent="0.35">
      <c r="H31387" s="1"/>
    </row>
    <row r="31388" spans="8:8" x14ac:dyDescent="0.35">
      <c r="H31388" s="1"/>
    </row>
    <row r="31389" spans="8:8" x14ac:dyDescent="0.35">
      <c r="H31389" s="1"/>
    </row>
    <row r="31390" spans="8:8" x14ac:dyDescent="0.35">
      <c r="H31390" s="1"/>
    </row>
    <row r="31391" spans="8:8" x14ac:dyDescent="0.35">
      <c r="H31391" s="1"/>
    </row>
    <row r="31392" spans="8:8" x14ac:dyDescent="0.35">
      <c r="H31392" s="1"/>
    </row>
    <row r="31393" spans="8:8" x14ac:dyDescent="0.35">
      <c r="H31393" s="1"/>
    </row>
    <row r="31394" spans="8:8" x14ac:dyDescent="0.35">
      <c r="H31394" s="1"/>
    </row>
    <row r="31395" spans="8:8" x14ac:dyDescent="0.35">
      <c r="H31395" s="1"/>
    </row>
    <row r="31396" spans="8:8" x14ac:dyDescent="0.35">
      <c r="H31396" s="1"/>
    </row>
    <row r="31397" spans="8:8" x14ac:dyDescent="0.35">
      <c r="H31397" s="1"/>
    </row>
    <row r="31398" spans="8:8" x14ac:dyDescent="0.35">
      <c r="H31398" s="1"/>
    </row>
    <row r="31399" spans="8:8" x14ac:dyDescent="0.35">
      <c r="H31399" s="1"/>
    </row>
    <row r="31400" spans="8:8" x14ac:dyDescent="0.35">
      <c r="H31400" s="1"/>
    </row>
    <row r="31401" spans="8:8" x14ac:dyDescent="0.35">
      <c r="H31401" s="1"/>
    </row>
    <row r="31402" spans="8:8" x14ac:dyDescent="0.35">
      <c r="H31402" s="1"/>
    </row>
    <row r="31403" spans="8:8" x14ac:dyDescent="0.35">
      <c r="H31403" s="1"/>
    </row>
    <row r="31404" spans="8:8" x14ac:dyDescent="0.35">
      <c r="H31404" s="1"/>
    </row>
    <row r="31405" spans="8:8" x14ac:dyDescent="0.35">
      <c r="H31405" s="1"/>
    </row>
    <row r="31406" spans="8:8" x14ac:dyDescent="0.35">
      <c r="H31406" s="1"/>
    </row>
    <row r="31407" spans="8:8" x14ac:dyDescent="0.35">
      <c r="H31407" s="1"/>
    </row>
    <row r="31408" spans="8:8" x14ac:dyDescent="0.35">
      <c r="H31408" s="1"/>
    </row>
    <row r="31409" spans="8:8" x14ac:dyDescent="0.35">
      <c r="H31409" s="1"/>
    </row>
    <row r="31410" spans="8:8" x14ac:dyDescent="0.35">
      <c r="H31410" s="1"/>
    </row>
    <row r="31411" spans="8:8" x14ac:dyDescent="0.35">
      <c r="H31411" s="1"/>
    </row>
    <row r="31412" spans="8:8" x14ac:dyDescent="0.35">
      <c r="H31412" s="1"/>
    </row>
    <row r="31413" spans="8:8" x14ac:dyDescent="0.35">
      <c r="H31413" s="1"/>
    </row>
    <row r="31414" spans="8:8" x14ac:dyDescent="0.35">
      <c r="H31414" s="1"/>
    </row>
    <row r="31415" spans="8:8" x14ac:dyDescent="0.35">
      <c r="H31415" s="1"/>
    </row>
    <row r="31416" spans="8:8" x14ac:dyDescent="0.35">
      <c r="H31416" s="1"/>
    </row>
    <row r="31417" spans="8:8" x14ac:dyDescent="0.35">
      <c r="H31417" s="1"/>
    </row>
    <row r="31418" spans="8:8" x14ac:dyDescent="0.35">
      <c r="H31418" s="1"/>
    </row>
    <row r="31419" spans="8:8" x14ac:dyDescent="0.35">
      <c r="H31419" s="1"/>
    </row>
    <row r="31420" spans="8:8" x14ac:dyDescent="0.35">
      <c r="H31420" s="1"/>
    </row>
    <row r="31421" spans="8:8" x14ac:dyDescent="0.35">
      <c r="H31421" s="1"/>
    </row>
    <row r="31422" spans="8:8" x14ac:dyDescent="0.35">
      <c r="H31422" s="1"/>
    </row>
    <row r="31423" spans="8:8" x14ac:dyDescent="0.35">
      <c r="H31423" s="1"/>
    </row>
    <row r="31424" spans="8:8" x14ac:dyDescent="0.35">
      <c r="H31424" s="1"/>
    </row>
    <row r="31425" spans="8:8" x14ac:dyDescent="0.35">
      <c r="H31425" s="1"/>
    </row>
    <row r="31426" spans="8:8" x14ac:dyDescent="0.35">
      <c r="H31426" s="1"/>
    </row>
    <row r="31427" spans="8:8" x14ac:dyDescent="0.35">
      <c r="H31427" s="1"/>
    </row>
    <row r="31428" spans="8:8" x14ac:dyDescent="0.35">
      <c r="H31428" s="1"/>
    </row>
    <row r="31429" spans="8:8" x14ac:dyDescent="0.35">
      <c r="H31429" s="1"/>
    </row>
    <row r="31430" spans="8:8" x14ac:dyDescent="0.35">
      <c r="H31430" s="1"/>
    </row>
    <row r="31431" spans="8:8" x14ac:dyDescent="0.35">
      <c r="H31431" s="1"/>
    </row>
    <row r="31432" spans="8:8" x14ac:dyDescent="0.35">
      <c r="H31432" s="1"/>
    </row>
    <row r="31433" spans="8:8" x14ac:dyDescent="0.35">
      <c r="H31433" s="1"/>
    </row>
    <row r="31434" spans="8:8" x14ac:dyDescent="0.35">
      <c r="H31434" s="1"/>
    </row>
    <row r="31435" spans="8:8" x14ac:dyDescent="0.35">
      <c r="H31435" s="1"/>
    </row>
    <row r="31436" spans="8:8" x14ac:dyDescent="0.35">
      <c r="H31436" s="1"/>
    </row>
    <row r="31437" spans="8:8" x14ac:dyDescent="0.35">
      <c r="H31437" s="1"/>
    </row>
    <row r="31438" spans="8:8" x14ac:dyDescent="0.35">
      <c r="H31438" s="1"/>
    </row>
    <row r="31439" spans="8:8" x14ac:dyDescent="0.35">
      <c r="H31439" s="1"/>
    </row>
    <row r="31440" spans="8:8" x14ac:dyDescent="0.35">
      <c r="H31440" s="1"/>
    </row>
    <row r="31441" spans="8:8" x14ac:dyDescent="0.35">
      <c r="H31441" s="1"/>
    </row>
    <row r="31442" spans="8:8" x14ac:dyDescent="0.35">
      <c r="H31442" s="1"/>
    </row>
    <row r="31443" spans="8:8" x14ac:dyDescent="0.35">
      <c r="H31443" s="1"/>
    </row>
    <row r="31444" spans="8:8" x14ac:dyDescent="0.35">
      <c r="H31444" s="1"/>
    </row>
    <row r="31445" spans="8:8" x14ac:dyDescent="0.35">
      <c r="H31445" s="1"/>
    </row>
    <row r="31446" spans="8:8" x14ac:dyDescent="0.35">
      <c r="H31446" s="1"/>
    </row>
    <row r="31447" spans="8:8" x14ac:dyDescent="0.35">
      <c r="H31447" s="1"/>
    </row>
    <row r="31448" spans="8:8" x14ac:dyDescent="0.35">
      <c r="H31448" s="1"/>
    </row>
    <row r="31449" spans="8:8" x14ac:dyDescent="0.35">
      <c r="H31449" s="1"/>
    </row>
    <row r="31450" spans="8:8" x14ac:dyDescent="0.35">
      <c r="H31450" s="1"/>
    </row>
    <row r="31451" spans="8:8" x14ac:dyDescent="0.35">
      <c r="H31451" s="1"/>
    </row>
    <row r="31452" spans="8:8" x14ac:dyDescent="0.35">
      <c r="H31452" s="1"/>
    </row>
    <row r="31453" spans="8:8" x14ac:dyDescent="0.35">
      <c r="H31453" s="1"/>
    </row>
    <row r="31454" spans="8:8" x14ac:dyDescent="0.35">
      <c r="H31454" s="1"/>
    </row>
    <row r="31455" spans="8:8" x14ac:dyDescent="0.35">
      <c r="H31455" s="1"/>
    </row>
    <row r="31456" spans="8:8" x14ac:dyDescent="0.35">
      <c r="H31456" s="1"/>
    </row>
    <row r="31457" spans="8:8" x14ac:dyDescent="0.35">
      <c r="H31457" s="1"/>
    </row>
    <row r="31458" spans="8:8" x14ac:dyDescent="0.35">
      <c r="H31458" s="1"/>
    </row>
    <row r="31459" spans="8:8" x14ac:dyDescent="0.35">
      <c r="H31459" s="1"/>
    </row>
    <row r="31460" spans="8:8" x14ac:dyDescent="0.35">
      <c r="H31460" s="1"/>
    </row>
    <row r="31461" spans="8:8" x14ac:dyDescent="0.35">
      <c r="H31461" s="1"/>
    </row>
    <row r="31462" spans="8:8" x14ac:dyDescent="0.35">
      <c r="H31462" s="1"/>
    </row>
    <row r="31463" spans="8:8" x14ac:dyDescent="0.35">
      <c r="H31463" s="1"/>
    </row>
    <row r="31464" spans="8:8" x14ac:dyDescent="0.35">
      <c r="H31464" s="1"/>
    </row>
    <row r="31465" spans="8:8" x14ac:dyDescent="0.35">
      <c r="H31465" s="1"/>
    </row>
    <row r="31466" spans="8:8" x14ac:dyDescent="0.35">
      <c r="H31466" s="1"/>
    </row>
    <row r="31467" spans="8:8" x14ac:dyDescent="0.35">
      <c r="H31467" s="1"/>
    </row>
    <row r="31468" spans="8:8" x14ac:dyDescent="0.35">
      <c r="H31468" s="1"/>
    </row>
    <row r="31469" spans="8:8" x14ac:dyDescent="0.35">
      <c r="H31469" s="1"/>
    </row>
    <row r="31470" spans="8:8" x14ac:dyDescent="0.35">
      <c r="H31470" s="1"/>
    </row>
    <row r="31471" spans="8:8" x14ac:dyDescent="0.35">
      <c r="H31471" s="1"/>
    </row>
    <row r="31472" spans="8:8" x14ac:dyDescent="0.35">
      <c r="H31472" s="1"/>
    </row>
    <row r="31473" spans="8:8" x14ac:dyDescent="0.35">
      <c r="H31473" s="1"/>
    </row>
    <row r="31474" spans="8:8" x14ac:dyDescent="0.35">
      <c r="H31474" s="1"/>
    </row>
    <row r="31475" spans="8:8" x14ac:dyDescent="0.35">
      <c r="H31475" s="1"/>
    </row>
    <row r="31476" spans="8:8" x14ac:dyDescent="0.35">
      <c r="H31476" s="1"/>
    </row>
    <row r="31477" spans="8:8" x14ac:dyDescent="0.35">
      <c r="H31477" s="1"/>
    </row>
    <row r="31478" spans="8:8" x14ac:dyDescent="0.35">
      <c r="H31478" s="1"/>
    </row>
    <row r="31479" spans="8:8" x14ac:dyDescent="0.35">
      <c r="H31479" s="1"/>
    </row>
    <row r="31480" spans="8:8" x14ac:dyDescent="0.35">
      <c r="H31480" s="1"/>
    </row>
    <row r="31481" spans="8:8" x14ac:dyDescent="0.35">
      <c r="H31481" s="1"/>
    </row>
    <row r="31482" spans="8:8" x14ac:dyDescent="0.35">
      <c r="H31482" s="1"/>
    </row>
    <row r="31483" spans="8:8" x14ac:dyDescent="0.35">
      <c r="H31483" s="1"/>
    </row>
    <row r="31484" spans="8:8" x14ac:dyDescent="0.35">
      <c r="H31484" s="1"/>
    </row>
    <row r="31485" spans="8:8" x14ac:dyDescent="0.35">
      <c r="H31485" s="1"/>
    </row>
    <row r="31486" spans="8:8" x14ac:dyDescent="0.35">
      <c r="H31486" s="1"/>
    </row>
    <row r="31487" spans="8:8" x14ac:dyDescent="0.35">
      <c r="H31487" s="1"/>
    </row>
    <row r="31488" spans="8:8" x14ac:dyDescent="0.35">
      <c r="H31488" s="1"/>
    </row>
    <row r="31489" spans="8:8" x14ac:dyDescent="0.35">
      <c r="H31489" s="1"/>
    </row>
    <row r="31490" spans="8:8" x14ac:dyDescent="0.35">
      <c r="H31490" s="1"/>
    </row>
    <row r="31491" spans="8:8" x14ac:dyDescent="0.35">
      <c r="H31491" s="1"/>
    </row>
    <row r="31492" spans="8:8" x14ac:dyDescent="0.35">
      <c r="H31492" s="1"/>
    </row>
    <row r="31493" spans="8:8" x14ac:dyDescent="0.35">
      <c r="H31493" s="1"/>
    </row>
    <row r="31494" spans="8:8" x14ac:dyDescent="0.35">
      <c r="H31494" s="1"/>
    </row>
    <row r="31495" spans="8:8" x14ac:dyDescent="0.35">
      <c r="H31495" s="1"/>
    </row>
    <row r="31496" spans="8:8" x14ac:dyDescent="0.35">
      <c r="H31496" s="1"/>
    </row>
    <row r="31497" spans="8:8" x14ac:dyDescent="0.35">
      <c r="H31497" s="1"/>
    </row>
    <row r="31498" spans="8:8" x14ac:dyDescent="0.35">
      <c r="H31498" s="1"/>
    </row>
    <row r="31499" spans="8:8" x14ac:dyDescent="0.35">
      <c r="H31499" s="1"/>
    </row>
    <row r="31500" spans="8:8" x14ac:dyDescent="0.35">
      <c r="H31500" s="1"/>
    </row>
    <row r="31501" spans="8:8" x14ac:dyDescent="0.35">
      <c r="H31501" s="1"/>
    </row>
    <row r="31502" spans="8:8" x14ac:dyDescent="0.35">
      <c r="H31502" s="1"/>
    </row>
    <row r="31503" spans="8:8" x14ac:dyDescent="0.35">
      <c r="H31503" s="1"/>
    </row>
    <row r="31504" spans="8:8" x14ac:dyDescent="0.35">
      <c r="H31504" s="1"/>
    </row>
    <row r="31505" spans="8:8" x14ac:dyDescent="0.35">
      <c r="H31505" s="1"/>
    </row>
    <row r="31506" spans="8:8" x14ac:dyDescent="0.35">
      <c r="H31506" s="1"/>
    </row>
    <row r="31507" spans="8:8" x14ac:dyDescent="0.35">
      <c r="H31507" s="1"/>
    </row>
    <row r="31508" spans="8:8" x14ac:dyDescent="0.35">
      <c r="H31508" s="1"/>
    </row>
    <row r="31509" spans="8:8" x14ac:dyDescent="0.35">
      <c r="H31509" s="1"/>
    </row>
    <row r="31510" spans="8:8" x14ac:dyDescent="0.35">
      <c r="H31510" s="1"/>
    </row>
    <row r="31511" spans="8:8" x14ac:dyDescent="0.35">
      <c r="H31511" s="1"/>
    </row>
    <row r="31512" spans="8:8" x14ac:dyDescent="0.35">
      <c r="H31512" s="1"/>
    </row>
    <row r="31513" spans="8:8" x14ac:dyDescent="0.35">
      <c r="H31513" s="1"/>
    </row>
    <row r="31514" spans="8:8" x14ac:dyDescent="0.35">
      <c r="H31514" s="1"/>
    </row>
    <row r="31515" spans="8:8" x14ac:dyDescent="0.35">
      <c r="H31515" s="1"/>
    </row>
    <row r="31516" spans="8:8" x14ac:dyDescent="0.35">
      <c r="H31516" s="1"/>
    </row>
    <row r="31517" spans="8:8" x14ac:dyDescent="0.35">
      <c r="H31517" s="1"/>
    </row>
    <row r="31518" spans="8:8" x14ac:dyDescent="0.35">
      <c r="H31518" s="1"/>
    </row>
    <row r="31519" spans="8:8" x14ac:dyDescent="0.35">
      <c r="H31519" s="1"/>
    </row>
    <row r="31520" spans="8:8" x14ac:dyDescent="0.35">
      <c r="H31520" s="1"/>
    </row>
    <row r="31521" spans="8:8" x14ac:dyDescent="0.35">
      <c r="H31521" s="1"/>
    </row>
    <row r="31522" spans="8:8" x14ac:dyDescent="0.35">
      <c r="H31522" s="1"/>
    </row>
    <row r="31523" spans="8:8" x14ac:dyDescent="0.35">
      <c r="H31523" s="1"/>
    </row>
    <row r="31524" spans="8:8" x14ac:dyDescent="0.35">
      <c r="H31524" s="1"/>
    </row>
    <row r="31525" spans="8:8" x14ac:dyDescent="0.35">
      <c r="H31525" s="1"/>
    </row>
    <row r="31526" spans="8:8" x14ac:dyDescent="0.35">
      <c r="H31526" s="1"/>
    </row>
    <row r="31527" spans="8:8" x14ac:dyDescent="0.35">
      <c r="H31527" s="1"/>
    </row>
    <row r="31528" spans="8:8" x14ac:dyDescent="0.35">
      <c r="H31528" s="1"/>
    </row>
    <row r="31529" spans="8:8" x14ac:dyDescent="0.35">
      <c r="H31529" s="1"/>
    </row>
    <row r="31530" spans="8:8" x14ac:dyDescent="0.35">
      <c r="H31530" s="1"/>
    </row>
    <row r="31531" spans="8:8" x14ac:dyDescent="0.35">
      <c r="H31531" s="1"/>
    </row>
    <row r="31532" spans="8:8" x14ac:dyDescent="0.35">
      <c r="H31532" s="1"/>
    </row>
    <row r="31533" spans="8:8" x14ac:dyDescent="0.35">
      <c r="H31533" s="1"/>
    </row>
    <row r="31534" spans="8:8" x14ac:dyDescent="0.35">
      <c r="H31534" s="1"/>
    </row>
    <row r="31535" spans="8:8" x14ac:dyDescent="0.35">
      <c r="H31535" s="1"/>
    </row>
    <row r="31536" spans="8:8" x14ac:dyDescent="0.35">
      <c r="H31536" s="1"/>
    </row>
    <row r="31537" spans="8:8" x14ac:dyDescent="0.35">
      <c r="H31537" s="1"/>
    </row>
    <row r="31538" spans="8:8" x14ac:dyDescent="0.35">
      <c r="H31538" s="1"/>
    </row>
    <row r="31539" spans="8:8" x14ac:dyDescent="0.35">
      <c r="H31539" s="1"/>
    </row>
    <row r="31540" spans="8:8" x14ac:dyDescent="0.35">
      <c r="H31540" s="1"/>
    </row>
    <row r="31541" spans="8:8" x14ac:dyDescent="0.35">
      <c r="H31541" s="1"/>
    </row>
    <row r="31542" spans="8:8" x14ac:dyDescent="0.35">
      <c r="H31542" s="1"/>
    </row>
    <row r="31543" spans="8:8" x14ac:dyDescent="0.35">
      <c r="H31543" s="1"/>
    </row>
    <row r="31544" spans="8:8" x14ac:dyDescent="0.35">
      <c r="H31544" s="1"/>
    </row>
    <row r="31545" spans="8:8" x14ac:dyDescent="0.35">
      <c r="H31545" s="1"/>
    </row>
    <row r="31546" spans="8:8" x14ac:dyDescent="0.35">
      <c r="H31546" s="1"/>
    </row>
    <row r="31547" spans="8:8" x14ac:dyDescent="0.35">
      <c r="H31547" s="1"/>
    </row>
    <row r="31548" spans="8:8" x14ac:dyDescent="0.35">
      <c r="H31548" s="1"/>
    </row>
    <row r="31549" spans="8:8" x14ac:dyDescent="0.35">
      <c r="H31549" s="1"/>
    </row>
    <row r="31550" spans="8:8" x14ac:dyDescent="0.35">
      <c r="H31550" s="1"/>
    </row>
    <row r="31551" spans="8:8" x14ac:dyDescent="0.35">
      <c r="H31551" s="1"/>
    </row>
    <row r="31552" spans="8:8" x14ac:dyDescent="0.35">
      <c r="H31552" s="1"/>
    </row>
    <row r="31553" spans="8:8" x14ac:dyDescent="0.35">
      <c r="H31553" s="1"/>
    </row>
    <row r="31554" spans="8:8" x14ac:dyDescent="0.35">
      <c r="H31554" s="1"/>
    </row>
    <row r="31555" spans="8:8" x14ac:dyDescent="0.35">
      <c r="H31555" s="1"/>
    </row>
    <row r="31556" spans="8:8" x14ac:dyDescent="0.35">
      <c r="H31556" s="1"/>
    </row>
    <row r="31557" spans="8:8" x14ac:dyDescent="0.35">
      <c r="H31557" s="1"/>
    </row>
    <row r="31558" spans="8:8" x14ac:dyDescent="0.35">
      <c r="H31558" s="1"/>
    </row>
    <row r="31559" spans="8:8" x14ac:dyDescent="0.35">
      <c r="H31559" s="1"/>
    </row>
    <row r="31560" spans="8:8" x14ac:dyDescent="0.35">
      <c r="H31560" s="1"/>
    </row>
    <row r="31561" spans="8:8" x14ac:dyDescent="0.35">
      <c r="H31561" s="1"/>
    </row>
    <row r="31562" spans="8:8" x14ac:dyDescent="0.35">
      <c r="H31562" s="1"/>
    </row>
    <row r="31563" spans="8:8" x14ac:dyDescent="0.35">
      <c r="H31563" s="1"/>
    </row>
    <row r="31564" spans="8:8" x14ac:dyDescent="0.35">
      <c r="H31564" s="1"/>
    </row>
    <row r="31565" spans="8:8" x14ac:dyDescent="0.35">
      <c r="H31565" s="1"/>
    </row>
    <row r="31566" spans="8:8" x14ac:dyDescent="0.35">
      <c r="H31566" s="1"/>
    </row>
    <row r="31567" spans="8:8" x14ac:dyDescent="0.35">
      <c r="H31567" s="1"/>
    </row>
    <row r="31568" spans="8:8" x14ac:dyDescent="0.35">
      <c r="H31568" s="1"/>
    </row>
    <row r="31569" spans="8:8" x14ac:dyDescent="0.35">
      <c r="H31569" s="1"/>
    </row>
    <row r="31570" spans="8:8" x14ac:dyDescent="0.35">
      <c r="H31570" s="1"/>
    </row>
    <row r="31571" spans="8:8" x14ac:dyDescent="0.35">
      <c r="H31571" s="1"/>
    </row>
    <row r="31572" spans="8:8" x14ac:dyDescent="0.35">
      <c r="H31572" s="1"/>
    </row>
    <row r="31573" spans="8:8" x14ac:dyDescent="0.35">
      <c r="H31573" s="1"/>
    </row>
    <row r="31574" spans="8:8" x14ac:dyDescent="0.35">
      <c r="H31574" s="1"/>
    </row>
    <row r="31575" spans="8:8" x14ac:dyDescent="0.35">
      <c r="H31575" s="1"/>
    </row>
    <row r="31576" spans="8:8" x14ac:dyDescent="0.35">
      <c r="H31576" s="1"/>
    </row>
    <row r="31577" spans="8:8" x14ac:dyDescent="0.35">
      <c r="H31577" s="1"/>
    </row>
    <row r="31578" spans="8:8" x14ac:dyDescent="0.35">
      <c r="H31578" s="1"/>
    </row>
    <row r="31579" spans="8:8" x14ac:dyDescent="0.35">
      <c r="H31579" s="1"/>
    </row>
    <row r="31580" spans="8:8" x14ac:dyDescent="0.35">
      <c r="H31580" s="1"/>
    </row>
    <row r="31581" spans="8:8" x14ac:dyDescent="0.35">
      <c r="H31581" s="1"/>
    </row>
    <row r="31582" spans="8:8" x14ac:dyDescent="0.35">
      <c r="H31582" s="1"/>
    </row>
    <row r="31583" spans="8:8" x14ac:dyDescent="0.35">
      <c r="H31583" s="1"/>
    </row>
    <row r="31584" spans="8:8" x14ac:dyDescent="0.35">
      <c r="H31584" s="1"/>
    </row>
    <row r="31585" spans="8:8" x14ac:dyDescent="0.35">
      <c r="H31585" s="1"/>
    </row>
    <row r="31586" spans="8:8" x14ac:dyDescent="0.35">
      <c r="H31586" s="1"/>
    </row>
    <row r="31587" spans="8:8" x14ac:dyDescent="0.35">
      <c r="H31587" s="1"/>
    </row>
    <row r="31588" spans="8:8" x14ac:dyDescent="0.35">
      <c r="H31588" s="1"/>
    </row>
    <row r="31589" spans="8:8" x14ac:dyDescent="0.35">
      <c r="H31589" s="1"/>
    </row>
    <row r="31590" spans="8:8" x14ac:dyDescent="0.35">
      <c r="H31590" s="1"/>
    </row>
    <row r="31591" spans="8:8" x14ac:dyDescent="0.35">
      <c r="H31591" s="1"/>
    </row>
    <row r="31592" spans="8:8" x14ac:dyDescent="0.35">
      <c r="H31592" s="1"/>
    </row>
    <row r="31593" spans="8:8" x14ac:dyDescent="0.35">
      <c r="H31593" s="1"/>
    </row>
    <row r="31594" spans="8:8" x14ac:dyDescent="0.35">
      <c r="H31594" s="1"/>
    </row>
    <row r="31595" spans="8:8" x14ac:dyDescent="0.35">
      <c r="H31595" s="1"/>
    </row>
    <row r="31596" spans="8:8" x14ac:dyDescent="0.35">
      <c r="H31596" s="1"/>
    </row>
    <row r="31597" spans="8:8" x14ac:dyDescent="0.35">
      <c r="H31597" s="1"/>
    </row>
    <row r="31598" spans="8:8" x14ac:dyDescent="0.35">
      <c r="H31598" s="1"/>
    </row>
    <row r="31599" spans="8:8" x14ac:dyDescent="0.35">
      <c r="H31599" s="1"/>
    </row>
    <row r="31600" spans="8:8" x14ac:dyDescent="0.35">
      <c r="H31600" s="1"/>
    </row>
    <row r="31601" spans="8:8" x14ac:dyDescent="0.35">
      <c r="H31601" s="1"/>
    </row>
    <row r="31602" spans="8:8" x14ac:dyDescent="0.35">
      <c r="H31602" s="1"/>
    </row>
    <row r="31603" spans="8:8" x14ac:dyDescent="0.35">
      <c r="H31603" s="1"/>
    </row>
    <row r="31604" spans="8:8" x14ac:dyDescent="0.35">
      <c r="H31604" s="1"/>
    </row>
    <row r="31605" spans="8:8" x14ac:dyDescent="0.35">
      <c r="H31605" s="1"/>
    </row>
    <row r="31606" spans="8:8" x14ac:dyDescent="0.35">
      <c r="H31606" s="1"/>
    </row>
    <row r="31607" spans="8:8" x14ac:dyDescent="0.35">
      <c r="H31607" s="1"/>
    </row>
    <row r="31608" spans="8:8" x14ac:dyDescent="0.35">
      <c r="H31608" s="1"/>
    </row>
    <row r="31609" spans="8:8" x14ac:dyDescent="0.35">
      <c r="H31609" s="1"/>
    </row>
    <row r="31610" spans="8:8" x14ac:dyDescent="0.35">
      <c r="H31610" s="1"/>
    </row>
    <row r="31611" spans="8:8" x14ac:dyDescent="0.35">
      <c r="H31611" s="1"/>
    </row>
    <row r="31612" spans="8:8" x14ac:dyDescent="0.35">
      <c r="H31612" s="1"/>
    </row>
    <row r="31613" spans="8:8" x14ac:dyDescent="0.35">
      <c r="H31613" s="1"/>
    </row>
    <row r="31614" spans="8:8" x14ac:dyDescent="0.35">
      <c r="H31614" s="1"/>
    </row>
    <row r="31615" spans="8:8" x14ac:dyDescent="0.35">
      <c r="H31615" s="1"/>
    </row>
    <row r="31616" spans="8:8" x14ac:dyDescent="0.35">
      <c r="H31616" s="1"/>
    </row>
    <row r="31617" spans="8:8" x14ac:dyDescent="0.35">
      <c r="H31617" s="1"/>
    </row>
    <row r="31618" spans="8:8" x14ac:dyDescent="0.35">
      <c r="H31618" s="1"/>
    </row>
    <row r="31619" spans="8:8" x14ac:dyDescent="0.35">
      <c r="H31619" s="1"/>
    </row>
    <row r="31620" spans="8:8" x14ac:dyDescent="0.35">
      <c r="H31620" s="1"/>
    </row>
    <row r="31621" spans="8:8" x14ac:dyDescent="0.35">
      <c r="H31621" s="1"/>
    </row>
    <row r="31622" spans="8:8" x14ac:dyDescent="0.35">
      <c r="H31622" s="1"/>
    </row>
    <row r="31623" spans="8:8" x14ac:dyDescent="0.35">
      <c r="H31623" s="1"/>
    </row>
    <row r="31624" spans="8:8" x14ac:dyDescent="0.35">
      <c r="H31624" s="1"/>
    </row>
    <row r="31625" spans="8:8" x14ac:dyDescent="0.35">
      <c r="H31625" s="1"/>
    </row>
    <row r="31626" spans="8:8" x14ac:dyDescent="0.35">
      <c r="H31626" s="1"/>
    </row>
    <row r="31627" spans="8:8" x14ac:dyDescent="0.35">
      <c r="H31627" s="1"/>
    </row>
    <row r="31628" spans="8:8" x14ac:dyDescent="0.35">
      <c r="H31628" s="1"/>
    </row>
    <row r="31629" spans="8:8" x14ac:dyDescent="0.35">
      <c r="H31629" s="1"/>
    </row>
    <row r="31630" spans="8:8" x14ac:dyDescent="0.35">
      <c r="H31630" s="1"/>
    </row>
    <row r="31631" spans="8:8" x14ac:dyDescent="0.35">
      <c r="H31631" s="1"/>
    </row>
    <row r="31632" spans="8:8" x14ac:dyDescent="0.35">
      <c r="H31632" s="1"/>
    </row>
    <row r="31633" spans="8:8" x14ac:dyDescent="0.35">
      <c r="H31633" s="1"/>
    </row>
    <row r="31634" spans="8:8" x14ac:dyDescent="0.35">
      <c r="H31634" s="1"/>
    </row>
    <row r="31635" spans="8:8" x14ac:dyDescent="0.35">
      <c r="H31635" s="1"/>
    </row>
    <row r="31636" spans="8:8" x14ac:dyDescent="0.35">
      <c r="H31636" s="1"/>
    </row>
    <row r="31637" spans="8:8" x14ac:dyDescent="0.35">
      <c r="H31637" s="1"/>
    </row>
    <row r="31638" spans="8:8" x14ac:dyDescent="0.35">
      <c r="H31638" s="1"/>
    </row>
    <row r="31639" spans="8:8" x14ac:dyDescent="0.35">
      <c r="H31639" s="1"/>
    </row>
    <row r="31640" spans="8:8" x14ac:dyDescent="0.35">
      <c r="H31640" s="1"/>
    </row>
    <row r="31641" spans="8:8" x14ac:dyDescent="0.35">
      <c r="H31641" s="1"/>
    </row>
    <row r="31642" spans="8:8" x14ac:dyDescent="0.35">
      <c r="H31642" s="1"/>
    </row>
    <row r="31643" spans="8:8" x14ac:dyDescent="0.35">
      <c r="H31643" s="1"/>
    </row>
    <row r="31644" spans="8:8" x14ac:dyDescent="0.35">
      <c r="H31644" s="1"/>
    </row>
    <row r="31645" spans="8:8" x14ac:dyDescent="0.35">
      <c r="H31645" s="1"/>
    </row>
    <row r="31646" spans="8:8" x14ac:dyDescent="0.35">
      <c r="H31646" s="1"/>
    </row>
    <row r="31647" spans="8:8" x14ac:dyDescent="0.35">
      <c r="H31647" s="1"/>
    </row>
    <row r="31648" spans="8:8" x14ac:dyDescent="0.35">
      <c r="H31648" s="1"/>
    </row>
    <row r="31649" spans="8:8" x14ac:dyDescent="0.35">
      <c r="H31649" s="1"/>
    </row>
    <row r="31650" spans="8:8" x14ac:dyDescent="0.35">
      <c r="H31650" s="1"/>
    </row>
    <row r="31651" spans="8:8" x14ac:dyDescent="0.35">
      <c r="H31651" s="1"/>
    </row>
    <row r="31652" spans="8:8" x14ac:dyDescent="0.35">
      <c r="H31652" s="1"/>
    </row>
    <row r="31653" spans="8:8" x14ac:dyDescent="0.35">
      <c r="H31653" s="1"/>
    </row>
    <row r="31654" spans="8:8" x14ac:dyDescent="0.35">
      <c r="H31654" s="1"/>
    </row>
    <row r="31655" spans="8:8" x14ac:dyDescent="0.35">
      <c r="H31655" s="1"/>
    </row>
    <row r="31656" spans="8:8" x14ac:dyDescent="0.35">
      <c r="H31656" s="1"/>
    </row>
    <row r="31657" spans="8:8" x14ac:dyDescent="0.35">
      <c r="H31657" s="1"/>
    </row>
    <row r="31658" spans="8:8" x14ac:dyDescent="0.35">
      <c r="H31658" s="1"/>
    </row>
    <row r="31659" spans="8:8" x14ac:dyDescent="0.35">
      <c r="H31659" s="1"/>
    </row>
    <row r="31660" spans="8:8" x14ac:dyDescent="0.35">
      <c r="H31660" s="1"/>
    </row>
    <row r="31661" spans="8:8" x14ac:dyDescent="0.35">
      <c r="H31661" s="1"/>
    </row>
    <row r="31662" spans="8:8" x14ac:dyDescent="0.35">
      <c r="H31662" s="1"/>
    </row>
    <row r="31663" spans="8:8" x14ac:dyDescent="0.35">
      <c r="H31663" s="1"/>
    </row>
    <row r="31664" spans="8:8" x14ac:dyDescent="0.35">
      <c r="H31664" s="1"/>
    </row>
    <row r="31665" spans="8:8" x14ac:dyDescent="0.35">
      <c r="H31665" s="1"/>
    </row>
    <row r="31666" spans="8:8" x14ac:dyDescent="0.35">
      <c r="H31666" s="1"/>
    </row>
    <row r="31667" spans="8:8" x14ac:dyDescent="0.35">
      <c r="H31667" s="1"/>
    </row>
    <row r="31668" spans="8:8" x14ac:dyDescent="0.35">
      <c r="H31668" s="1"/>
    </row>
    <row r="31669" spans="8:8" x14ac:dyDescent="0.35">
      <c r="H31669" s="1"/>
    </row>
    <row r="31670" spans="8:8" x14ac:dyDescent="0.35">
      <c r="H31670" s="1"/>
    </row>
    <row r="31671" spans="8:8" x14ac:dyDescent="0.35">
      <c r="H31671" s="1"/>
    </row>
    <row r="31672" spans="8:8" x14ac:dyDescent="0.35">
      <c r="H31672" s="1"/>
    </row>
    <row r="31673" spans="8:8" x14ac:dyDescent="0.35">
      <c r="H31673" s="1"/>
    </row>
    <row r="31674" spans="8:8" x14ac:dyDescent="0.35">
      <c r="H31674" s="1"/>
    </row>
    <row r="31675" spans="8:8" x14ac:dyDescent="0.35">
      <c r="H31675" s="1"/>
    </row>
    <row r="31676" spans="8:8" x14ac:dyDescent="0.35">
      <c r="H31676" s="1"/>
    </row>
    <row r="31677" spans="8:8" x14ac:dyDescent="0.35">
      <c r="H31677" s="1"/>
    </row>
    <row r="31678" spans="8:8" x14ac:dyDescent="0.35">
      <c r="H31678" s="1"/>
    </row>
    <row r="31679" spans="8:8" x14ac:dyDescent="0.35">
      <c r="H31679" s="1"/>
    </row>
    <row r="31680" spans="8:8" x14ac:dyDescent="0.35">
      <c r="H31680" s="1"/>
    </row>
    <row r="31681" spans="8:8" x14ac:dyDescent="0.35">
      <c r="H31681" s="1"/>
    </row>
    <row r="31682" spans="8:8" x14ac:dyDescent="0.35">
      <c r="H31682" s="1"/>
    </row>
    <row r="31683" spans="8:8" x14ac:dyDescent="0.35">
      <c r="H31683" s="1"/>
    </row>
    <row r="31684" spans="8:8" x14ac:dyDescent="0.35">
      <c r="H31684" s="1"/>
    </row>
    <row r="31685" spans="8:8" x14ac:dyDescent="0.35">
      <c r="H31685" s="1"/>
    </row>
    <row r="31686" spans="8:8" x14ac:dyDescent="0.35">
      <c r="H31686" s="1"/>
    </row>
    <row r="31687" spans="8:8" x14ac:dyDescent="0.35">
      <c r="H31687" s="1"/>
    </row>
    <row r="31688" spans="8:8" x14ac:dyDescent="0.35">
      <c r="H31688" s="1"/>
    </row>
    <row r="31689" spans="8:8" x14ac:dyDescent="0.35">
      <c r="H31689" s="1"/>
    </row>
    <row r="31690" spans="8:8" x14ac:dyDescent="0.35">
      <c r="H31690" s="1"/>
    </row>
    <row r="31691" spans="8:8" x14ac:dyDescent="0.35">
      <c r="H31691" s="1"/>
    </row>
    <row r="31692" spans="8:8" x14ac:dyDescent="0.35">
      <c r="H31692" s="1"/>
    </row>
    <row r="31693" spans="8:8" x14ac:dyDescent="0.35">
      <c r="H31693" s="1"/>
    </row>
    <row r="31694" spans="8:8" x14ac:dyDescent="0.35">
      <c r="H31694" s="1"/>
    </row>
    <row r="31695" spans="8:8" x14ac:dyDescent="0.35">
      <c r="H31695" s="1"/>
    </row>
    <row r="31696" spans="8:8" x14ac:dyDescent="0.35">
      <c r="H31696" s="1"/>
    </row>
    <row r="31697" spans="8:8" x14ac:dyDescent="0.35">
      <c r="H31697" s="1"/>
    </row>
    <row r="31698" spans="8:8" x14ac:dyDescent="0.35">
      <c r="H31698" s="1"/>
    </row>
    <row r="31699" spans="8:8" x14ac:dyDescent="0.35">
      <c r="H31699" s="1"/>
    </row>
    <row r="31700" spans="8:8" x14ac:dyDescent="0.35">
      <c r="H31700" s="1"/>
    </row>
    <row r="31701" spans="8:8" x14ac:dyDescent="0.35">
      <c r="H31701" s="1"/>
    </row>
    <row r="31702" spans="8:8" x14ac:dyDescent="0.35">
      <c r="H31702" s="1"/>
    </row>
    <row r="31703" spans="8:8" x14ac:dyDescent="0.35">
      <c r="H31703" s="1"/>
    </row>
    <row r="31704" spans="8:8" x14ac:dyDescent="0.35">
      <c r="H31704" s="1"/>
    </row>
    <row r="31705" spans="8:8" x14ac:dyDescent="0.35">
      <c r="H31705" s="1"/>
    </row>
    <row r="31706" spans="8:8" x14ac:dyDescent="0.35">
      <c r="H31706" s="1"/>
    </row>
    <row r="31707" spans="8:8" x14ac:dyDescent="0.35">
      <c r="H31707" s="1"/>
    </row>
    <row r="31708" spans="8:8" x14ac:dyDescent="0.35">
      <c r="H31708" s="1"/>
    </row>
    <row r="31709" spans="8:8" x14ac:dyDescent="0.35">
      <c r="H31709" s="1"/>
    </row>
    <row r="31710" spans="8:8" x14ac:dyDescent="0.35">
      <c r="H31710" s="1"/>
    </row>
    <row r="31711" spans="8:8" x14ac:dyDescent="0.35">
      <c r="H31711" s="1"/>
    </row>
    <row r="31712" spans="8:8" x14ac:dyDescent="0.35">
      <c r="H31712" s="1"/>
    </row>
    <row r="31713" spans="8:8" x14ac:dyDescent="0.35">
      <c r="H31713" s="1"/>
    </row>
    <row r="31714" spans="8:8" x14ac:dyDescent="0.35">
      <c r="H31714" s="1"/>
    </row>
    <row r="31715" spans="8:8" x14ac:dyDescent="0.35">
      <c r="H31715" s="1"/>
    </row>
    <row r="31716" spans="8:8" x14ac:dyDescent="0.35">
      <c r="H31716" s="1"/>
    </row>
    <row r="31717" spans="8:8" x14ac:dyDescent="0.35">
      <c r="H31717" s="1"/>
    </row>
    <row r="31718" spans="8:8" x14ac:dyDescent="0.35">
      <c r="H31718" s="1"/>
    </row>
    <row r="31719" spans="8:8" x14ac:dyDescent="0.35">
      <c r="H31719" s="1"/>
    </row>
    <row r="31720" spans="8:8" x14ac:dyDescent="0.35">
      <c r="H31720" s="1"/>
    </row>
    <row r="31721" spans="8:8" x14ac:dyDescent="0.35">
      <c r="H31721" s="1"/>
    </row>
    <row r="31722" spans="8:8" x14ac:dyDescent="0.35">
      <c r="H31722" s="1"/>
    </row>
    <row r="31723" spans="8:8" x14ac:dyDescent="0.35">
      <c r="H31723" s="1"/>
    </row>
    <row r="31724" spans="8:8" x14ac:dyDescent="0.35">
      <c r="H31724" s="1"/>
    </row>
    <row r="31725" spans="8:8" x14ac:dyDescent="0.35">
      <c r="H31725" s="1"/>
    </row>
    <row r="31726" spans="8:8" x14ac:dyDescent="0.35">
      <c r="H31726" s="1"/>
    </row>
    <row r="31727" spans="8:8" x14ac:dyDescent="0.35">
      <c r="H31727" s="1"/>
    </row>
    <row r="31728" spans="8:8" x14ac:dyDescent="0.35">
      <c r="H31728" s="1"/>
    </row>
    <row r="31729" spans="8:8" x14ac:dyDescent="0.35">
      <c r="H31729" s="1"/>
    </row>
    <row r="31730" spans="8:8" x14ac:dyDescent="0.35">
      <c r="H31730" s="1"/>
    </row>
    <row r="31731" spans="8:8" x14ac:dyDescent="0.35">
      <c r="H31731" s="1"/>
    </row>
    <row r="31732" spans="8:8" x14ac:dyDescent="0.35">
      <c r="H31732" s="1"/>
    </row>
    <row r="31733" spans="8:8" x14ac:dyDescent="0.35">
      <c r="H31733" s="1"/>
    </row>
    <row r="31734" spans="8:8" x14ac:dyDescent="0.35">
      <c r="H31734" s="1"/>
    </row>
    <row r="31735" spans="8:8" x14ac:dyDescent="0.35">
      <c r="H31735" s="1"/>
    </row>
    <row r="31736" spans="8:8" x14ac:dyDescent="0.35">
      <c r="H31736" s="1"/>
    </row>
    <row r="31737" spans="8:8" x14ac:dyDescent="0.35">
      <c r="H31737" s="1"/>
    </row>
    <row r="31738" spans="8:8" x14ac:dyDescent="0.35">
      <c r="H31738" s="1"/>
    </row>
    <row r="31739" spans="8:8" x14ac:dyDescent="0.35">
      <c r="H31739" s="1"/>
    </row>
    <row r="31740" spans="8:8" x14ac:dyDescent="0.35">
      <c r="H31740" s="1"/>
    </row>
    <row r="31741" spans="8:8" x14ac:dyDescent="0.35">
      <c r="H31741" s="1"/>
    </row>
    <row r="31742" spans="8:8" x14ac:dyDescent="0.35">
      <c r="H31742" s="1"/>
    </row>
    <row r="31743" spans="8:8" x14ac:dyDescent="0.35">
      <c r="H31743" s="1"/>
    </row>
    <row r="31744" spans="8:8" x14ac:dyDescent="0.35">
      <c r="H31744" s="1"/>
    </row>
    <row r="31745" spans="8:8" x14ac:dyDescent="0.35">
      <c r="H31745" s="1"/>
    </row>
    <row r="31746" spans="8:8" x14ac:dyDescent="0.35">
      <c r="H31746" s="1"/>
    </row>
    <row r="31747" spans="8:8" x14ac:dyDescent="0.35">
      <c r="H31747" s="1"/>
    </row>
    <row r="31748" spans="8:8" x14ac:dyDescent="0.35">
      <c r="H31748" s="1"/>
    </row>
    <row r="31749" spans="8:8" x14ac:dyDescent="0.35">
      <c r="H31749" s="1"/>
    </row>
    <row r="31750" spans="8:8" x14ac:dyDescent="0.35">
      <c r="H31750" s="1"/>
    </row>
    <row r="31751" spans="8:8" x14ac:dyDescent="0.35">
      <c r="H31751" s="1"/>
    </row>
    <row r="31752" spans="8:8" x14ac:dyDescent="0.35">
      <c r="H31752" s="1"/>
    </row>
    <row r="31753" spans="8:8" x14ac:dyDescent="0.35">
      <c r="H31753" s="1"/>
    </row>
    <row r="31754" spans="8:8" x14ac:dyDescent="0.35">
      <c r="H31754" s="1"/>
    </row>
    <row r="31755" spans="8:8" x14ac:dyDescent="0.35">
      <c r="H31755" s="1"/>
    </row>
    <row r="31756" spans="8:8" x14ac:dyDescent="0.35">
      <c r="H31756" s="1"/>
    </row>
    <row r="31757" spans="8:8" x14ac:dyDescent="0.35">
      <c r="H31757" s="1"/>
    </row>
    <row r="31758" spans="8:8" x14ac:dyDescent="0.35">
      <c r="H31758" s="1"/>
    </row>
    <row r="31759" spans="8:8" x14ac:dyDescent="0.35">
      <c r="H31759" s="1"/>
    </row>
    <row r="31760" spans="8:8" x14ac:dyDescent="0.35">
      <c r="H31760" s="1"/>
    </row>
    <row r="31761" spans="8:8" x14ac:dyDescent="0.35">
      <c r="H31761" s="1"/>
    </row>
    <row r="31762" spans="8:8" x14ac:dyDescent="0.35">
      <c r="H31762" s="1"/>
    </row>
    <row r="31763" spans="8:8" x14ac:dyDescent="0.35">
      <c r="H31763" s="1"/>
    </row>
    <row r="31764" spans="8:8" x14ac:dyDescent="0.35">
      <c r="H31764" s="1"/>
    </row>
    <row r="31765" spans="8:8" x14ac:dyDescent="0.35">
      <c r="H31765" s="1"/>
    </row>
    <row r="31766" spans="8:8" x14ac:dyDescent="0.35">
      <c r="H31766" s="1"/>
    </row>
    <row r="31767" spans="8:8" x14ac:dyDescent="0.35">
      <c r="H31767" s="1"/>
    </row>
    <row r="31768" spans="8:8" x14ac:dyDescent="0.35">
      <c r="H31768" s="1"/>
    </row>
    <row r="31769" spans="8:8" x14ac:dyDescent="0.35">
      <c r="H31769" s="1"/>
    </row>
    <row r="31770" spans="8:8" x14ac:dyDescent="0.35">
      <c r="H31770" s="1"/>
    </row>
    <row r="31771" spans="8:8" x14ac:dyDescent="0.35">
      <c r="H31771" s="1"/>
    </row>
    <row r="31772" spans="8:8" x14ac:dyDescent="0.35">
      <c r="H31772" s="1"/>
    </row>
    <row r="31773" spans="8:8" x14ac:dyDescent="0.35">
      <c r="H31773" s="1"/>
    </row>
    <row r="31774" spans="8:8" x14ac:dyDescent="0.35">
      <c r="H31774" s="1"/>
    </row>
    <row r="31775" spans="8:8" x14ac:dyDescent="0.35">
      <c r="H31775" s="1"/>
    </row>
    <row r="31776" spans="8:8" x14ac:dyDescent="0.35">
      <c r="H31776" s="1"/>
    </row>
    <row r="31777" spans="8:8" x14ac:dyDescent="0.35">
      <c r="H31777" s="1"/>
    </row>
    <row r="31778" spans="8:8" x14ac:dyDescent="0.35">
      <c r="H31778" s="1"/>
    </row>
    <row r="31779" spans="8:8" x14ac:dyDescent="0.35">
      <c r="H31779" s="1"/>
    </row>
    <row r="31780" spans="8:8" x14ac:dyDescent="0.35">
      <c r="H31780" s="1"/>
    </row>
    <row r="31781" spans="8:8" x14ac:dyDescent="0.35">
      <c r="H31781" s="1"/>
    </row>
    <row r="31782" spans="8:8" x14ac:dyDescent="0.35">
      <c r="H31782" s="1"/>
    </row>
    <row r="31783" spans="8:8" x14ac:dyDescent="0.35">
      <c r="H31783" s="1"/>
    </row>
    <row r="31784" spans="8:8" x14ac:dyDescent="0.35">
      <c r="H31784" s="1"/>
    </row>
    <row r="31785" spans="8:8" x14ac:dyDescent="0.35">
      <c r="H31785" s="1"/>
    </row>
    <row r="31786" spans="8:8" x14ac:dyDescent="0.35">
      <c r="H31786" s="1"/>
    </row>
    <row r="31787" spans="8:8" x14ac:dyDescent="0.35">
      <c r="H31787" s="1"/>
    </row>
    <row r="31788" spans="8:8" x14ac:dyDescent="0.35">
      <c r="H31788" s="1"/>
    </row>
    <row r="31789" spans="8:8" x14ac:dyDescent="0.35">
      <c r="H31789" s="1"/>
    </row>
    <row r="31790" spans="8:8" x14ac:dyDescent="0.35">
      <c r="H31790" s="1"/>
    </row>
    <row r="31791" spans="8:8" x14ac:dyDescent="0.35">
      <c r="H31791" s="1"/>
    </row>
    <row r="31792" spans="8:8" x14ac:dyDescent="0.35">
      <c r="H31792" s="1"/>
    </row>
    <row r="31793" spans="8:8" x14ac:dyDescent="0.35">
      <c r="H31793" s="1"/>
    </row>
    <row r="31794" spans="8:8" x14ac:dyDescent="0.35">
      <c r="H31794" s="1"/>
    </row>
    <row r="31795" spans="8:8" x14ac:dyDescent="0.35">
      <c r="H31795" s="1"/>
    </row>
    <row r="31796" spans="8:8" x14ac:dyDescent="0.35">
      <c r="H31796" s="1"/>
    </row>
    <row r="31797" spans="8:8" x14ac:dyDescent="0.35">
      <c r="H31797" s="1"/>
    </row>
    <row r="31798" spans="8:8" x14ac:dyDescent="0.35">
      <c r="H31798" s="1"/>
    </row>
    <row r="31799" spans="8:8" x14ac:dyDescent="0.35">
      <c r="H31799" s="1"/>
    </row>
    <row r="31800" spans="8:8" x14ac:dyDescent="0.35">
      <c r="H31800" s="1"/>
    </row>
    <row r="31801" spans="8:8" x14ac:dyDescent="0.35">
      <c r="H31801" s="1"/>
    </row>
    <row r="31802" spans="8:8" x14ac:dyDescent="0.35">
      <c r="H31802" s="1"/>
    </row>
    <row r="31803" spans="8:8" x14ac:dyDescent="0.35">
      <c r="H31803" s="1"/>
    </row>
    <row r="31804" spans="8:8" x14ac:dyDescent="0.35">
      <c r="H31804" s="1"/>
    </row>
    <row r="31805" spans="8:8" x14ac:dyDescent="0.35">
      <c r="H31805" s="1"/>
    </row>
    <row r="31806" spans="8:8" x14ac:dyDescent="0.35">
      <c r="H31806" s="1"/>
    </row>
    <row r="31807" spans="8:8" x14ac:dyDescent="0.35">
      <c r="H31807" s="1"/>
    </row>
    <row r="31808" spans="8:8" x14ac:dyDescent="0.35">
      <c r="H31808" s="1"/>
    </row>
    <row r="31809" spans="8:8" x14ac:dyDescent="0.35">
      <c r="H31809" s="1"/>
    </row>
    <row r="31810" spans="8:8" x14ac:dyDescent="0.35">
      <c r="H31810" s="1"/>
    </row>
    <row r="31811" spans="8:8" x14ac:dyDescent="0.35">
      <c r="H31811" s="1"/>
    </row>
    <row r="31812" spans="8:8" x14ac:dyDescent="0.35">
      <c r="H31812" s="1"/>
    </row>
    <row r="31813" spans="8:8" x14ac:dyDescent="0.35">
      <c r="H31813" s="1"/>
    </row>
    <row r="31814" spans="8:8" x14ac:dyDescent="0.35">
      <c r="H31814" s="1"/>
    </row>
    <row r="31815" spans="8:8" x14ac:dyDescent="0.35">
      <c r="H31815" s="1"/>
    </row>
    <row r="31816" spans="8:8" x14ac:dyDescent="0.35">
      <c r="H31816" s="1"/>
    </row>
    <row r="31817" spans="8:8" x14ac:dyDescent="0.35">
      <c r="H31817" s="1"/>
    </row>
    <row r="31818" spans="8:8" x14ac:dyDescent="0.35">
      <c r="H31818" s="1"/>
    </row>
    <row r="31819" spans="8:8" x14ac:dyDescent="0.35">
      <c r="H31819" s="1"/>
    </row>
    <row r="31820" spans="8:8" x14ac:dyDescent="0.35">
      <c r="H31820" s="1"/>
    </row>
    <row r="31821" spans="8:8" x14ac:dyDescent="0.35">
      <c r="H31821" s="1"/>
    </row>
    <row r="31822" spans="8:8" x14ac:dyDescent="0.35">
      <c r="H31822" s="1"/>
    </row>
    <row r="31823" spans="8:8" x14ac:dyDescent="0.35">
      <c r="H31823" s="1"/>
    </row>
    <row r="31824" spans="8:8" x14ac:dyDescent="0.35">
      <c r="H31824" s="1"/>
    </row>
    <row r="31825" spans="8:8" x14ac:dyDescent="0.35">
      <c r="H31825" s="1"/>
    </row>
    <row r="31826" spans="8:8" x14ac:dyDescent="0.35">
      <c r="H31826" s="1"/>
    </row>
    <row r="31827" spans="8:8" x14ac:dyDescent="0.35">
      <c r="H31827" s="1"/>
    </row>
    <row r="31828" spans="8:8" x14ac:dyDescent="0.35">
      <c r="H31828" s="1"/>
    </row>
    <row r="31829" spans="8:8" x14ac:dyDescent="0.35">
      <c r="H31829" s="1"/>
    </row>
    <row r="31830" spans="8:8" x14ac:dyDescent="0.35">
      <c r="H31830" s="1"/>
    </row>
    <row r="31831" spans="8:8" x14ac:dyDescent="0.35">
      <c r="H31831" s="1"/>
    </row>
    <row r="31832" spans="8:8" x14ac:dyDescent="0.35">
      <c r="H31832" s="1"/>
    </row>
    <row r="31833" spans="8:8" x14ac:dyDescent="0.35">
      <c r="H31833" s="1"/>
    </row>
    <row r="31834" spans="8:8" x14ac:dyDescent="0.35">
      <c r="H31834" s="1"/>
    </row>
    <row r="31835" spans="8:8" x14ac:dyDescent="0.35">
      <c r="H31835" s="1"/>
    </row>
    <row r="31836" spans="8:8" x14ac:dyDescent="0.35">
      <c r="H31836" s="1"/>
    </row>
    <row r="31837" spans="8:8" x14ac:dyDescent="0.35">
      <c r="H31837" s="1"/>
    </row>
    <row r="31838" spans="8:8" x14ac:dyDescent="0.35">
      <c r="H31838" s="1"/>
    </row>
    <row r="31839" spans="8:8" x14ac:dyDescent="0.35">
      <c r="H31839" s="1"/>
    </row>
    <row r="31840" spans="8:8" x14ac:dyDescent="0.35">
      <c r="H31840" s="1"/>
    </row>
    <row r="31841" spans="8:8" x14ac:dyDescent="0.35">
      <c r="H31841" s="1"/>
    </row>
    <row r="31842" spans="8:8" x14ac:dyDescent="0.35">
      <c r="H31842" s="1"/>
    </row>
    <row r="31843" spans="8:8" x14ac:dyDescent="0.35">
      <c r="H31843" s="1"/>
    </row>
    <row r="31844" spans="8:8" x14ac:dyDescent="0.35">
      <c r="H31844" s="1"/>
    </row>
    <row r="31845" spans="8:8" x14ac:dyDescent="0.35">
      <c r="H31845" s="1"/>
    </row>
    <row r="31846" spans="8:8" x14ac:dyDescent="0.35">
      <c r="H31846" s="1"/>
    </row>
    <row r="31847" spans="8:8" x14ac:dyDescent="0.35">
      <c r="H31847" s="1"/>
    </row>
    <row r="31848" spans="8:8" x14ac:dyDescent="0.35">
      <c r="H31848" s="1"/>
    </row>
    <row r="31849" spans="8:8" x14ac:dyDescent="0.35">
      <c r="H31849" s="1"/>
    </row>
    <row r="31850" spans="8:8" x14ac:dyDescent="0.35">
      <c r="H31850" s="1"/>
    </row>
    <row r="31851" spans="8:8" x14ac:dyDescent="0.35">
      <c r="H31851" s="1"/>
    </row>
    <row r="31852" spans="8:8" x14ac:dyDescent="0.35">
      <c r="H31852" s="1"/>
    </row>
    <row r="31853" spans="8:8" x14ac:dyDescent="0.35">
      <c r="H31853" s="1"/>
    </row>
    <row r="31854" spans="8:8" x14ac:dyDescent="0.35">
      <c r="H31854" s="1"/>
    </row>
    <row r="31855" spans="8:8" x14ac:dyDescent="0.35">
      <c r="H31855" s="1"/>
    </row>
    <row r="31856" spans="8:8" x14ac:dyDescent="0.35">
      <c r="H31856" s="1"/>
    </row>
    <row r="31857" spans="8:8" x14ac:dyDescent="0.35">
      <c r="H31857" s="1"/>
    </row>
    <row r="31858" spans="8:8" x14ac:dyDescent="0.35">
      <c r="H31858" s="1"/>
    </row>
    <row r="31859" spans="8:8" x14ac:dyDescent="0.35">
      <c r="H31859" s="1"/>
    </row>
    <row r="31860" spans="8:8" x14ac:dyDescent="0.35">
      <c r="H31860" s="1"/>
    </row>
    <row r="31861" spans="8:8" x14ac:dyDescent="0.35">
      <c r="H31861" s="1"/>
    </row>
    <row r="31862" spans="8:8" x14ac:dyDescent="0.35">
      <c r="H31862" s="1"/>
    </row>
    <row r="31863" spans="8:8" x14ac:dyDescent="0.35">
      <c r="H31863" s="1"/>
    </row>
    <row r="31864" spans="8:8" x14ac:dyDescent="0.35">
      <c r="H31864" s="1"/>
    </row>
    <row r="31865" spans="8:8" x14ac:dyDescent="0.35">
      <c r="H31865" s="1"/>
    </row>
    <row r="31866" spans="8:8" x14ac:dyDescent="0.35">
      <c r="H31866" s="1"/>
    </row>
    <row r="31867" spans="8:8" x14ac:dyDescent="0.35">
      <c r="H31867" s="1"/>
    </row>
    <row r="31868" spans="8:8" x14ac:dyDescent="0.35">
      <c r="H31868" s="1"/>
    </row>
    <row r="31869" spans="8:8" x14ac:dyDescent="0.35">
      <c r="H31869" s="1"/>
    </row>
    <row r="31870" spans="8:8" x14ac:dyDescent="0.35">
      <c r="H31870" s="1"/>
    </row>
    <row r="31871" spans="8:8" x14ac:dyDescent="0.35">
      <c r="H31871" s="1"/>
    </row>
    <row r="31872" spans="8:8" x14ac:dyDescent="0.35">
      <c r="H31872" s="1"/>
    </row>
    <row r="31873" spans="8:8" x14ac:dyDescent="0.35">
      <c r="H31873" s="1"/>
    </row>
    <row r="31874" spans="8:8" x14ac:dyDescent="0.35">
      <c r="H31874" s="1"/>
    </row>
    <row r="31875" spans="8:8" x14ac:dyDescent="0.35">
      <c r="H31875" s="1"/>
    </row>
    <row r="31876" spans="8:8" x14ac:dyDescent="0.35">
      <c r="H31876" s="1"/>
    </row>
    <row r="31877" spans="8:8" x14ac:dyDescent="0.35">
      <c r="H31877" s="1"/>
    </row>
    <row r="31878" spans="8:8" x14ac:dyDescent="0.35">
      <c r="H31878" s="1"/>
    </row>
    <row r="31879" spans="8:8" x14ac:dyDescent="0.35">
      <c r="H31879" s="1"/>
    </row>
    <row r="31880" spans="8:8" x14ac:dyDescent="0.35">
      <c r="H31880" s="1"/>
    </row>
    <row r="31881" spans="8:8" x14ac:dyDescent="0.35">
      <c r="H31881" s="1"/>
    </row>
    <row r="31882" spans="8:8" x14ac:dyDescent="0.35">
      <c r="H31882" s="1"/>
    </row>
    <row r="31883" spans="8:8" x14ac:dyDescent="0.35">
      <c r="H31883" s="1"/>
    </row>
    <row r="31884" spans="8:8" x14ac:dyDescent="0.35">
      <c r="H31884" s="1"/>
    </row>
    <row r="31885" spans="8:8" x14ac:dyDescent="0.35">
      <c r="H31885" s="1"/>
    </row>
    <row r="31886" spans="8:8" x14ac:dyDescent="0.35">
      <c r="H31886" s="1"/>
    </row>
    <row r="31887" spans="8:8" x14ac:dyDescent="0.35">
      <c r="H31887" s="1"/>
    </row>
    <row r="31888" spans="8:8" x14ac:dyDescent="0.35">
      <c r="H31888" s="1"/>
    </row>
    <row r="31889" spans="8:8" x14ac:dyDescent="0.35">
      <c r="H31889" s="1"/>
    </row>
    <row r="31890" spans="8:8" x14ac:dyDescent="0.35">
      <c r="H31890" s="1"/>
    </row>
    <row r="31891" spans="8:8" x14ac:dyDescent="0.35">
      <c r="H31891" s="1"/>
    </row>
    <row r="31892" spans="8:8" x14ac:dyDescent="0.35">
      <c r="H31892" s="1"/>
    </row>
    <row r="31893" spans="8:8" x14ac:dyDescent="0.35">
      <c r="H31893" s="1"/>
    </row>
    <row r="31894" spans="8:8" x14ac:dyDescent="0.35">
      <c r="H31894" s="1"/>
    </row>
    <row r="31895" spans="8:8" x14ac:dyDescent="0.35">
      <c r="H31895" s="1"/>
    </row>
    <row r="31896" spans="8:8" x14ac:dyDescent="0.35">
      <c r="H31896" s="1"/>
    </row>
    <row r="31897" spans="8:8" x14ac:dyDescent="0.35">
      <c r="H31897" s="1"/>
    </row>
    <row r="31898" spans="8:8" x14ac:dyDescent="0.35">
      <c r="H31898" s="1"/>
    </row>
    <row r="31899" spans="8:8" x14ac:dyDescent="0.35">
      <c r="H31899" s="1"/>
    </row>
    <row r="31900" spans="8:8" x14ac:dyDescent="0.35">
      <c r="H31900" s="1"/>
    </row>
    <row r="31901" spans="8:8" x14ac:dyDescent="0.35">
      <c r="H31901" s="1"/>
    </row>
    <row r="31902" spans="8:8" x14ac:dyDescent="0.35">
      <c r="H31902" s="1"/>
    </row>
    <row r="31903" spans="8:8" x14ac:dyDescent="0.35">
      <c r="H31903" s="1"/>
    </row>
    <row r="31904" spans="8:8" x14ac:dyDescent="0.35">
      <c r="H31904" s="1"/>
    </row>
    <row r="31905" spans="8:8" x14ac:dyDescent="0.35">
      <c r="H31905" s="1"/>
    </row>
    <row r="31906" spans="8:8" x14ac:dyDescent="0.35">
      <c r="H31906" s="1"/>
    </row>
    <row r="31907" spans="8:8" x14ac:dyDescent="0.35">
      <c r="H31907" s="1"/>
    </row>
    <row r="31908" spans="8:8" x14ac:dyDescent="0.35">
      <c r="H31908" s="1"/>
    </row>
    <row r="31909" spans="8:8" x14ac:dyDescent="0.35">
      <c r="H31909" s="1"/>
    </row>
    <row r="31910" spans="8:8" x14ac:dyDescent="0.35">
      <c r="H31910" s="1"/>
    </row>
    <row r="31911" spans="8:8" x14ac:dyDescent="0.35">
      <c r="H31911" s="1"/>
    </row>
    <row r="31912" spans="8:8" x14ac:dyDescent="0.35">
      <c r="H31912" s="1"/>
    </row>
    <row r="31913" spans="8:8" x14ac:dyDescent="0.35">
      <c r="H31913" s="1"/>
    </row>
    <row r="31914" spans="8:8" x14ac:dyDescent="0.35">
      <c r="H31914" s="1"/>
    </row>
    <row r="31915" spans="8:8" x14ac:dyDescent="0.35">
      <c r="H31915" s="1"/>
    </row>
    <row r="31916" spans="8:8" x14ac:dyDescent="0.35">
      <c r="H31916" s="1"/>
    </row>
    <row r="31917" spans="8:8" x14ac:dyDescent="0.35">
      <c r="H31917" s="1"/>
    </row>
    <row r="31918" spans="8:8" x14ac:dyDescent="0.35">
      <c r="H31918" s="1"/>
    </row>
    <row r="31919" spans="8:8" x14ac:dyDescent="0.35">
      <c r="H31919" s="1"/>
    </row>
    <row r="31920" spans="8:8" x14ac:dyDescent="0.35">
      <c r="H31920" s="1"/>
    </row>
    <row r="31921" spans="8:8" x14ac:dyDescent="0.35">
      <c r="H31921" s="1"/>
    </row>
    <row r="31922" spans="8:8" x14ac:dyDescent="0.35">
      <c r="H31922" s="1"/>
    </row>
    <row r="31923" spans="8:8" x14ac:dyDescent="0.35">
      <c r="H31923" s="1"/>
    </row>
    <row r="31924" spans="8:8" x14ac:dyDescent="0.35">
      <c r="H31924" s="1"/>
    </row>
    <row r="31925" spans="8:8" x14ac:dyDescent="0.35">
      <c r="H31925" s="1"/>
    </row>
    <row r="31926" spans="8:8" x14ac:dyDescent="0.35">
      <c r="H31926" s="1"/>
    </row>
    <row r="31927" spans="8:8" x14ac:dyDescent="0.35">
      <c r="H31927" s="1"/>
    </row>
    <row r="31928" spans="8:8" x14ac:dyDescent="0.35">
      <c r="H31928" s="1"/>
    </row>
    <row r="31929" spans="8:8" x14ac:dyDescent="0.35">
      <c r="H31929" s="1"/>
    </row>
    <row r="31930" spans="8:8" x14ac:dyDescent="0.35">
      <c r="H31930" s="1"/>
    </row>
    <row r="31931" spans="8:8" x14ac:dyDescent="0.35">
      <c r="H31931" s="1"/>
    </row>
    <row r="31932" spans="8:8" x14ac:dyDescent="0.35">
      <c r="H31932" s="1"/>
    </row>
    <row r="31933" spans="8:8" x14ac:dyDescent="0.35">
      <c r="H31933" s="1"/>
    </row>
    <row r="31934" spans="8:8" x14ac:dyDescent="0.35">
      <c r="H31934" s="1"/>
    </row>
    <row r="31935" spans="8:8" x14ac:dyDescent="0.35">
      <c r="H31935" s="1"/>
    </row>
    <row r="31936" spans="8:8" x14ac:dyDescent="0.35">
      <c r="H31936" s="1"/>
    </row>
    <row r="31937" spans="8:8" x14ac:dyDescent="0.35">
      <c r="H31937" s="1"/>
    </row>
    <row r="31938" spans="8:8" x14ac:dyDescent="0.35">
      <c r="H31938" s="1"/>
    </row>
    <row r="31939" spans="8:8" x14ac:dyDescent="0.35">
      <c r="H31939" s="1"/>
    </row>
    <row r="31940" spans="8:8" x14ac:dyDescent="0.35">
      <c r="H31940" s="1"/>
    </row>
    <row r="31941" spans="8:8" x14ac:dyDescent="0.35">
      <c r="H31941" s="1"/>
    </row>
    <row r="31942" spans="8:8" x14ac:dyDescent="0.35">
      <c r="H31942" s="1"/>
    </row>
    <row r="31943" spans="8:8" x14ac:dyDescent="0.35">
      <c r="H31943" s="1"/>
    </row>
    <row r="31944" spans="8:8" x14ac:dyDescent="0.35">
      <c r="H31944" s="1"/>
    </row>
    <row r="31945" spans="8:8" x14ac:dyDescent="0.35">
      <c r="H31945" s="1"/>
    </row>
    <row r="31946" spans="8:8" x14ac:dyDescent="0.35">
      <c r="H31946" s="1"/>
    </row>
    <row r="31947" spans="8:8" x14ac:dyDescent="0.35">
      <c r="H31947" s="1"/>
    </row>
    <row r="31948" spans="8:8" x14ac:dyDescent="0.35">
      <c r="H31948" s="1"/>
    </row>
    <row r="31949" spans="8:8" x14ac:dyDescent="0.35">
      <c r="H31949" s="1"/>
    </row>
    <row r="31950" spans="8:8" x14ac:dyDescent="0.35">
      <c r="H31950" s="1"/>
    </row>
    <row r="31951" spans="8:8" x14ac:dyDescent="0.35">
      <c r="H31951" s="1"/>
    </row>
    <row r="31952" spans="8:8" x14ac:dyDescent="0.35">
      <c r="H31952" s="1"/>
    </row>
    <row r="31953" spans="8:8" x14ac:dyDescent="0.35">
      <c r="H31953" s="1"/>
    </row>
    <row r="31954" spans="8:8" x14ac:dyDescent="0.35">
      <c r="H31954" s="1"/>
    </row>
    <row r="31955" spans="8:8" x14ac:dyDescent="0.35">
      <c r="H31955" s="1"/>
    </row>
    <row r="31956" spans="8:8" x14ac:dyDescent="0.35">
      <c r="H31956" s="1"/>
    </row>
    <row r="31957" spans="8:8" x14ac:dyDescent="0.35">
      <c r="H31957" s="1"/>
    </row>
    <row r="31958" spans="8:8" x14ac:dyDescent="0.35">
      <c r="H31958" s="1"/>
    </row>
    <row r="31959" spans="8:8" x14ac:dyDescent="0.35">
      <c r="H31959" s="1"/>
    </row>
    <row r="31960" spans="8:8" x14ac:dyDescent="0.35">
      <c r="H31960" s="1"/>
    </row>
    <row r="31961" spans="8:8" x14ac:dyDescent="0.35">
      <c r="H31961" s="1"/>
    </row>
    <row r="31962" spans="8:8" x14ac:dyDescent="0.35">
      <c r="H31962" s="1"/>
    </row>
    <row r="31963" spans="8:8" x14ac:dyDescent="0.35">
      <c r="H31963" s="1"/>
    </row>
    <row r="31964" spans="8:8" x14ac:dyDescent="0.35">
      <c r="H31964" s="1"/>
    </row>
    <row r="31965" spans="8:8" x14ac:dyDescent="0.35">
      <c r="H31965" s="1"/>
    </row>
    <row r="31966" spans="8:8" x14ac:dyDescent="0.35">
      <c r="H31966" s="1"/>
    </row>
    <row r="31967" spans="8:8" x14ac:dyDescent="0.35">
      <c r="H31967" s="1"/>
    </row>
    <row r="31968" spans="8:8" x14ac:dyDescent="0.35">
      <c r="H31968" s="1"/>
    </row>
    <row r="31969" spans="8:8" x14ac:dyDescent="0.35">
      <c r="H31969" s="1"/>
    </row>
    <row r="31970" spans="8:8" x14ac:dyDescent="0.35">
      <c r="H31970" s="1"/>
    </row>
    <row r="31971" spans="8:8" x14ac:dyDescent="0.35">
      <c r="H31971" s="1"/>
    </row>
    <row r="31972" spans="8:8" x14ac:dyDescent="0.35">
      <c r="H31972" s="1"/>
    </row>
    <row r="31973" spans="8:8" x14ac:dyDescent="0.35">
      <c r="H31973" s="1"/>
    </row>
    <row r="31974" spans="8:8" x14ac:dyDescent="0.35">
      <c r="H31974" s="1"/>
    </row>
    <row r="31975" spans="8:8" x14ac:dyDescent="0.35">
      <c r="H31975" s="1"/>
    </row>
    <row r="31976" spans="8:8" x14ac:dyDescent="0.35">
      <c r="H31976" s="1"/>
    </row>
    <row r="31977" spans="8:8" x14ac:dyDescent="0.35">
      <c r="H31977" s="1"/>
    </row>
    <row r="31978" spans="8:8" x14ac:dyDescent="0.35">
      <c r="H31978" s="1"/>
    </row>
    <row r="31979" spans="8:8" x14ac:dyDescent="0.35">
      <c r="H31979" s="1"/>
    </row>
    <row r="31980" spans="8:8" x14ac:dyDescent="0.35">
      <c r="H31980" s="1"/>
    </row>
    <row r="31981" spans="8:8" x14ac:dyDescent="0.35">
      <c r="H31981" s="1"/>
    </row>
    <row r="31982" spans="8:8" x14ac:dyDescent="0.35">
      <c r="H31982" s="1"/>
    </row>
    <row r="31983" spans="8:8" x14ac:dyDescent="0.35">
      <c r="H31983" s="1"/>
    </row>
    <row r="31984" spans="8:8" x14ac:dyDescent="0.35">
      <c r="H31984" s="1"/>
    </row>
    <row r="31985" spans="8:8" x14ac:dyDescent="0.35">
      <c r="H31985" s="1"/>
    </row>
    <row r="31986" spans="8:8" x14ac:dyDescent="0.35">
      <c r="H31986" s="1"/>
    </row>
    <row r="31987" spans="8:8" x14ac:dyDescent="0.35">
      <c r="H31987" s="1"/>
    </row>
    <row r="31988" spans="8:8" x14ac:dyDescent="0.35">
      <c r="H31988" s="1"/>
    </row>
    <row r="31989" spans="8:8" x14ac:dyDescent="0.35">
      <c r="H31989" s="1"/>
    </row>
    <row r="31990" spans="8:8" x14ac:dyDescent="0.35">
      <c r="H31990" s="1"/>
    </row>
    <row r="31991" spans="8:8" x14ac:dyDescent="0.35">
      <c r="H31991" s="1"/>
    </row>
    <row r="31992" spans="8:8" x14ac:dyDescent="0.35">
      <c r="H31992" s="1"/>
    </row>
    <row r="31993" spans="8:8" x14ac:dyDescent="0.35">
      <c r="H31993" s="1"/>
    </row>
    <row r="31994" spans="8:8" x14ac:dyDescent="0.35">
      <c r="H31994" s="1"/>
    </row>
    <row r="31995" spans="8:8" x14ac:dyDescent="0.35">
      <c r="H31995" s="1"/>
    </row>
    <row r="31996" spans="8:8" x14ac:dyDescent="0.35">
      <c r="H31996" s="1"/>
    </row>
    <row r="31997" spans="8:8" x14ac:dyDescent="0.35">
      <c r="H31997" s="1"/>
    </row>
    <row r="31998" spans="8:8" x14ac:dyDescent="0.35">
      <c r="H31998" s="1"/>
    </row>
    <row r="31999" spans="8:8" x14ac:dyDescent="0.35">
      <c r="H31999" s="1"/>
    </row>
    <row r="32000" spans="8:8" x14ac:dyDescent="0.35">
      <c r="H32000" s="1"/>
    </row>
    <row r="32001" spans="8:8" x14ac:dyDescent="0.35">
      <c r="H32001" s="1"/>
    </row>
    <row r="32002" spans="8:8" x14ac:dyDescent="0.35">
      <c r="H32002" s="1"/>
    </row>
    <row r="32003" spans="8:8" x14ac:dyDescent="0.35">
      <c r="H32003" s="1"/>
    </row>
    <row r="32004" spans="8:8" x14ac:dyDescent="0.35">
      <c r="H32004" s="1"/>
    </row>
    <row r="32005" spans="8:8" x14ac:dyDescent="0.35">
      <c r="H32005" s="1"/>
    </row>
    <row r="32006" spans="8:8" x14ac:dyDescent="0.35">
      <c r="H32006" s="1"/>
    </row>
    <row r="32007" spans="8:8" x14ac:dyDescent="0.35">
      <c r="H32007" s="1"/>
    </row>
    <row r="32008" spans="8:8" x14ac:dyDescent="0.35">
      <c r="H32008" s="1"/>
    </row>
    <row r="32009" spans="8:8" x14ac:dyDescent="0.35">
      <c r="H32009" s="1"/>
    </row>
    <row r="32010" spans="8:8" x14ac:dyDescent="0.35">
      <c r="H32010" s="1"/>
    </row>
    <row r="32011" spans="8:8" x14ac:dyDescent="0.35">
      <c r="H32011" s="1"/>
    </row>
    <row r="32012" spans="8:8" x14ac:dyDescent="0.35">
      <c r="H32012" s="1"/>
    </row>
    <row r="32013" spans="8:8" x14ac:dyDescent="0.35">
      <c r="H32013" s="1"/>
    </row>
    <row r="32014" spans="8:8" x14ac:dyDescent="0.35">
      <c r="H32014" s="1"/>
    </row>
    <row r="32015" spans="8:8" x14ac:dyDescent="0.35">
      <c r="H32015" s="1"/>
    </row>
    <row r="32016" spans="8:8" x14ac:dyDescent="0.35">
      <c r="H32016" s="1"/>
    </row>
    <row r="32017" spans="8:8" x14ac:dyDescent="0.35">
      <c r="H32017" s="1"/>
    </row>
    <row r="32018" spans="8:8" x14ac:dyDescent="0.35">
      <c r="H32018" s="1"/>
    </row>
    <row r="32019" spans="8:8" x14ac:dyDescent="0.35">
      <c r="H32019" s="1"/>
    </row>
    <row r="32020" spans="8:8" x14ac:dyDescent="0.35">
      <c r="H32020" s="1"/>
    </row>
    <row r="32021" spans="8:8" x14ac:dyDescent="0.35">
      <c r="H32021" s="1"/>
    </row>
    <row r="32022" spans="8:8" x14ac:dyDescent="0.35">
      <c r="H32022" s="1"/>
    </row>
    <row r="32023" spans="8:8" x14ac:dyDescent="0.35">
      <c r="H32023" s="1"/>
    </row>
    <row r="32024" spans="8:8" x14ac:dyDescent="0.35">
      <c r="H32024" s="1"/>
    </row>
    <row r="32025" spans="8:8" x14ac:dyDescent="0.35">
      <c r="H32025" s="1"/>
    </row>
    <row r="32026" spans="8:8" x14ac:dyDescent="0.35">
      <c r="H32026" s="1"/>
    </row>
    <row r="32027" spans="8:8" x14ac:dyDescent="0.35">
      <c r="H32027" s="1"/>
    </row>
    <row r="32028" spans="8:8" x14ac:dyDescent="0.35">
      <c r="H32028" s="1"/>
    </row>
    <row r="32029" spans="8:8" x14ac:dyDescent="0.35">
      <c r="H32029" s="1"/>
    </row>
    <row r="32030" spans="8:8" x14ac:dyDescent="0.35">
      <c r="H32030" s="1"/>
    </row>
    <row r="32031" spans="8:8" x14ac:dyDescent="0.35">
      <c r="H32031" s="1"/>
    </row>
    <row r="32032" spans="8:8" x14ac:dyDescent="0.35">
      <c r="H32032" s="1"/>
    </row>
    <row r="32033" spans="8:8" x14ac:dyDescent="0.35">
      <c r="H32033" s="1"/>
    </row>
    <row r="32034" spans="8:8" x14ac:dyDescent="0.35">
      <c r="H32034" s="1"/>
    </row>
    <row r="32035" spans="8:8" x14ac:dyDescent="0.35">
      <c r="H32035" s="1"/>
    </row>
    <row r="32036" spans="8:8" x14ac:dyDescent="0.35">
      <c r="H32036" s="1"/>
    </row>
    <row r="32037" spans="8:8" x14ac:dyDescent="0.35">
      <c r="H32037" s="1"/>
    </row>
    <row r="32038" spans="8:8" x14ac:dyDescent="0.35">
      <c r="H32038" s="1"/>
    </row>
    <row r="32039" spans="8:8" x14ac:dyDescent="0.35">
      <c r="H32039" s="1"/>
    </row>
    <row r="32040" spans="8:8" x14ac:dyDescent="0.35">
      <c r="H32040" s="1"/>
    </row>
    <row r="32041" spans="8:8" x14ac:dyDescent="0.35">
      <c r="H32041" s="1"/>
    </row>
    <row r="32042" spans="8:8" x14ac:dyDescent="0.35">
      <c r="H32042" s="1"/>
    </row>
    <row r="32043" spans="8:8" x14ac:dyDescent="0.35">
      <c r="H32043" s="1"/>
    </row>
    <row r="32044" spans="8:8" x14ac:dyDescent="0.35">
      <c r="H32044" s="1"/>
    </row>
    <row r="32045" spans="8:8" x14ac:dyDescent="0.35">
      <c r="H32045" s="1"/>
    </row>
    <row r="32046" spans="8:8" x14ac:dyDescent="0.35">
      <c r="H32046" s="1"/>
    </row>
    <row r="32047" spans="8:8" x14ac:dyDescent="0.35">
      <c r="H32047" s="1"/>
    </row>
    <row r="32048" spans="8:8" x14ac:dyDescent="0.35">
      <c r="H32048" s="1"/>
    </row>
    <row r="32049" spans="8:8" x14ac:dyDescent="0.35">
      <c r="H32049" s="1"/>
    </row>
    <row r="32050" spans="8:8" x14ac:dyDescent="0.35">
      <c r="H32050" s="1"/>
    </row>
    <row r="32051" spans="8:8" x14ac:dyDescent="0.35">
      <c r="H32051" s="1"/>
    </row>
    <row r="32052" spans="8:8" x14ac:dyDescent="0.35">
      <c r="H32052" s="1"/>
    </row>
    <row r="32053" spans="8:8" x14ac:dyDescent="0.35">
      <c r="H32053" s="1"/>
    </row>
    <row r="32054" spans="8:8" x14ac:dyDescent="0.35">
      <c r="H32054" s="1"/>
    </row>
    <row r="32055" spans="8:8" x14ac:dyDescent="0.35">
      <c r="H32055" s="1"/>
    </row>
    <row r="32056" spans="8:8" x14ac:dyDescent="0.35">
      <c r="H32056" s="1"/>
    </row>
    <row r="32057" spans="8:8" x14ac:dyDescent="0.35">
      <c r="H32057" s="1"/>
    </row>
    <row r="32058" spans="8:8" x14ac:dyDescent="0.35">
      <c r="H32058" s="1"/>
    </row>
    <row r="32059" spans="8:8" x14ac:dyDescent="0.35">
      <c r="H32059" s="1"/>
    </row>
    <row r="32060" spans="8:8" x14ac:dyDescent="0.35">
      <c r="H32060" s="1"/>
    </row>
    <row r="32061" spans="8:8" x14ac:dyDescent="0.35">
      <c r="H32061" s="1"/>
    </row>
    <row r="32062" spans="8:8" x14ac:dyDescent="0.35">
      <c r="H32062" s="1"/>
    </row>
    <row r="32063" spans="8:8" x14ac:dyDescent="0.35">
      <c r="H32063" s="1"/>
    </row>
    <row r="32064" spans="8:8" x14ac:dyDescent="0.35">
      <c r="H32064" s="1"/>
    </row>
    <row r="32065" spans="8:8" x14ac:dyDescent="0.35">
      <c r="H32065" s="1"/>
    </row>
    <row r="32066" spans="8:8" x14ac:dyDescent="0.35">
      <c r="H32066" s="1"/>
    </row>
    <row r="32067" spans="8:8" x14ac:dyDescent="0.35">
      <c r="H32067" s="1"/>
    </row>
    <row r="32068" spans="8:8" x14ac:dyDescent="0.35">
      <c r="H32068" s="1"/>
    </row>
    <row r="32069" spans="8:8" x14ac:dyDescent="0.35">
      <c r="H32069" s="1"/>
    </row>
    <row r="32070" spans="8:8" x14ac:dyDescent="0.35">
      <c r="H32070" s="1"/>
    </row>
    <row r="32071" spans="8:8" x14ac:dyDescent="0.35">
      <c r="H32071" s="1"/>
    </row>
    <row r="32072" spans="8:8" x14ac:dyDescent="0.35">
      <c r="H32072" s="1"/>
    </row>
    <row r="32073" spans="8:8" x14ac:dyDescent="0.35">
      <c r="H32073" s="1"/>
    </row>
    <row r="32074" spans="8:8" x14ac:dyDescent="0.35">
      <c r="H32074" s="1"/>
    </row>
    <row r="32075" spans="8:8" x14ac:dyDescent="0.35">
      <c r="H32075" s="1"/>
    </row>
    <row r="32076" spans="8:8" x14ac:dyDescent="0.35">
      <c r="H32076" s="1"/>
    </row>
    <row r="32077" spans="8:8" x14ac:dyDescent="0.35">
      <c r="H32077" s="1"/>
    </row>
    <row r="32078" spans="8:8" x14ac:dyDescent="0.35">
      <c r="H32078" s="1"/>
    </row>
    <row r="32079" spans="8:8" x14ac:dyDescent="0.35">
      <c r="H32079" s="1"/>
    </row>
    <row r="32080" spans="8:8" x14ac:dyDescent="0.35">
      <c r="H32080" s="1"/>
    </row>
    <row r="32081" spans="8:8" x14ac:dyDescent="0.35">
      <c r="H32081" s="1"/>
    </row>
    <row r="32082" spans="8:8" x14ac:dyDescent="0.35">
      <c r="H32082" s="1"/>
    </row>
    <row r="32083" spans="8:8" x14ac:dyDescent="0.35">
      <c r="H32083" s="1"/>
    </row>
    <row r="32084" spans="8:8" x14ac:dyDescent="0.35">
      <c r="H32084" s="1"/>
    </row>
    <row r="32085" spans="8:8" x14ac:dyDescent="0.35">
      <c r="H32085" s="1"/>
    </row>
    <row r="32086" spans="8:8" x14ac:dyDescent="0.35">
      <c r="H32086" s="1"/>
    </row>
    <row r="32087" spans="8:8" x14ac:dyDescent="0.35">
      <c r="H32087" s="1"/>
    </row>
    <row r="32088" spans="8:8" x14ac:dyDescent="0.35">
      <c r="H32088" s="1"/>
    </row>
    <row r="32089" spans="8:8" x14ac:dyDescent="0.35">
      <c r="H32089" s="1"/>
    </row>
    <row r="32090" spans="8:8" x14ac:dyDescent="0.35">
      <c r="H32090" s="1"/>
    </row>
    <row r="32091" spans="8:8" x14ac:dyDescent="0.35">
      <c r="H32091" s="1"/>
    </row>
    <row r="32092" spans="8:8" x14ac:dyDescent="0.35">
      <c r="H32092" s="1"/>
    </row>
    <row r="32093" spans="8:8" x14ac:dyDescent="0.35">
      <c r="H32093" s="1"/>
    </row>
    <row r="32094" spans="8:8" x14ac:dyDescent="0.35">
      <c r="H32094" s="1"/>
    </row>
    <row r="32095" spans="8:8" x14ac:dyDescent="0.35">
      <c r="H32095" s="1"/>
    </row>
    <row r="32096" spans="8:8" x14ac:dyDescent="0.35">
      <c r="H32096" s="1"/>
    </row>
    <row r="32097" spans="8:8" x14ac:dyDescent="0.35">
      <c r="H32097" s="1"/>
    </row>
    <row r="32098" spans="8:8" x14ac:dyDescent="0.35">
      <c r="H32098" s="1"/>
    </row>
    <row r="32099" spans="8:8" x14ac:dyDescent="0.35">
      <c r="H32099" s="1"/>
    </row>
    <row r="32100" spans="8:8" x14ac:dyDescent="0.35">
      <c r="H32100" s="1"/>
    </row>
    <row r="32101" spans="8:8" x14ac:dyDescent="0.35">
      <c r="H32101" s="1"/>
    </row>
    <row r="32102" spans="8:8" x14ac:dyDescent="0.35">
      <c r="H32102" s="1"/>
    </row>
    <row r="32103" spans="8:8" x14ac:dyDescent="0.35">
      <c r="H32103" s="1"/>
    </row>
    <row r="32104" spans="8:8" x14ac:dyDescent="0.35">
      <c r="H32104" s="1"/>
    </row>
    <row r="32105" spans="8:8" x14ac:dyDescent="0.35">
      <c r="H32105" s="1"/>
    </row>
    <row r="32106" spans="8:8" x14ac:dyDescent="0.35">
      <c r="H32106" s="1"/>
    </row>
    <row r="32107" spans="8:8" x14ac:dyDescent="0.35">
      <c r="H32107" s="1"/>
    </row>
    <row r="32108" spans="8:8" x14ac:dyDescent="0.35">
      <c r="H32108" s="1"/>
    </row>
    <row r="32109" spans="8:8" x14ac:dyDescent="0.35">
      <c r="H32109" s="1"/>
    </row>
    <row r="32110" spans="8:8" x14ac:dyDescent="0.35">
      <c r="H32110" s="1"/>
    </row>
    <row r="32111" spans="8:8" x14ac:dyDescent="0.35">
      <c r="H32111" s="1"/>
    </row>
    <row r="32112" spans="8:8" x14ac:dyDescent="0.35">
      <c r="H32112" s="1"/>
    </row>
    <row r="32113" spans="8:8" x14ac:dyDescent="0.35">
      <c r="H32113" s="1"/>
    </row>
    <row r="32114" spans="8:8" x14ac:dyDescent="0.35">
      <c r="H32114" s="1"/>
    </row>
    <row r="32115" spans="8:8" x14ac:dyDescent="0.35">
      <c r="H32115" s="1"/>
    </row>
    <row r="32116" spans="8:8" x14ac:dyDescent="0.35">
      <c r="H32116" s="1"/>
    </row>
    <row r="32117" spans="8:8" x14ac:dyDescent="0.35">
      <c r="H32117" s="1"/>
    </row>
    <row r="32118" spans="8:8" x14ac:dyDescent="0.35">
      <c r="H32118" s="1"/>
    </row>
    <row r="32119" spans="8:8" x14ac:dyDescent="0.35">
      <c r="H32119" s="1"/>
    </row>
    <row r="32120" spans="8:8" x14ac:dyDescent="0.35">
      <c r="H32120" s="1"/>
    </row>
    <row r="32121" spans="8:8" x14ac:dyDescent="0.35">
      <c r="H32121" s="1"/>
    </row>
    <row r="32122" spans="8:8" x14ac:dyDescent="0.35">
      <c r="H32122" s="1"/>
    </row>
    <row r="32123" spans="8:8" x14ac:dyDescent="0.35">
      <c r="H32123" s="1"/>
    </row>
    <row r="32124" spans="8:8" x14ac:dyDescent="0.35">
      <c r="H32124" s="1"/>
    </row>
    <row r="32125" spans="8:8" x14ac:dyDescent="0.35">
      <c r="H32125" s="1"/>
    </row>
    <row r="32126" spans="8:8" x14ac:dyDescent="0.35">
      <c r="H32126" s="1"/>
    </row>
    <row r="32127" spans="8:8" x14ac:dyDescent="0.35">
      <c r="H32127" s="1"/>
    </row>
    <row r="32128" spans="8:8" x14ac:dyDescent="0.35">
      <c r="H32128" s="1"/>
    </row>
    <row r="32129" spans="8:8" x14ac:dyDescent="0.35">
      <c r="H32129" s="1"/>
    </row>
    <row r="32130" spans="8:8" x14ac:dyDescent="0.35">
      <c r="H32130" s="1"/>
    </row>
    <row r="32131" spans="8:8" x14ac:dyDescent="0.35">
      <c r="H32131" s="1"/>
    </row>
    <row r="32132" spans="8:8" x14ac:dyDescent="0.35">
      <c r="H32132" s="1"/>
    </row>
    <row r="32133" spans="8:8" x14ac:dyDescent="0.35">
      <c r="H32133" s="1"/>
    </row>
    <row r="32134" spans="8:8" x14ac:dyDescent="0.35">
      <c r="H32134" s="1"/>
    </row>
    <row r="32135" spans="8:8" x14ac:dyDescent="0.35">
      <c r="H32135" s="1"/>
    </row>
    <row r="32136" spans="8:8" x14ac:dyDescent="0.35">
      <c r="H32136" s="1"/>
    </row>
    <row r="32137" spans="8:8" x14ac:dyDescent="0.35">
      <c r="H32137" s="1"/>
    </row>
    <row r="32138" spans="8:8" x14ac:dyDescent="0.35">
      <c r="H32138" s="1"/>
    </row>
    <row r="32139" spans="8:8" x14ac:dyDescent="0.35">
      <c r="H32139" s="1"/>
    </row>
    <row r="32140" spans="8:8" x14ac:dyDescent="0.35">
      <c r="H32140" s="1"/>
    </row>
    <row r="32141" spans="8:8" x14ac:dyDescent="0.35">
      <c r="H32141" s="1"/>
    </row>
    <row r="32142" spans="8:8" x14ac:dyDescent="0.35">
      <c r="H32142" s="1"/>
    </row>
    <row r="32143" spans="8:8" x14ac:dyDescent="0.35">
      <c r="H32143" s="1"/>
    </row>
    <row r="32144" spans="8:8" x14ac:dyDescent="0.35">
      <c r="H32144" s="1"/>
    </row>
    <row r="32145" spans="8:8" x14ac:dyDescent="0.35">
      <c r="H32145" s="1"/>
    </row>
    <row r="32146" spans="8:8" x14ac:dyDescent="0.35">
      <c r="H32146" s="1"/>
    </row>
    <row r="32147" spans="8:8" x14ac:dyDescent="0.35">
      <c r="H32147" s="1"/>
    </row>
    <row r="32148" spans="8:8" x14ac:dyDescent="0.35">
      <c r="H32148" s="1"/>
    </row>
    <row r="32149" spans="8:8" x14ac:dyDescent="0.35">
      <c r="H32149" s="1"/>
    </row>
    <row r="32150" spans="8:8" x14ac:dyDescent="0.35">
      <c r="H32150" s="1"/>
    </row>
    <row r="32151" spans="8:8" x14ac:dyDescent="0.35">
      <c r="H32151" s="1"/>
    </row>
    <row r="32152" spans="8:8" x14ac:dyDescent="0.35">
      <c r="H32152" s="1"/>
    </row>
    <row r="32153" spans="8:8" x14ac:dyDescent="0.35">
      <c r="H32153" s="1"/>
    </row>
    <row r="32154" spans="8:8" x14ac:dyDescent="0.35">
      <c r="H32154" s="1"/>
    </row>
    <row r="32155" spans="8:8" x14ac:dyDescent="0.35">
      <c r="H32155" s="1"/>
    </row>
    <row r="32156" spans="8:8" x14ac:dyDescent="0.35">
      <c r="H32156" s="1"/>
    </row>
    <row r="32157" spans="8:8" x14ac:dyDescent="0.35">
      <c r="H32157" s="1"/>
    </row>
    <row r="32158" spans="8:8" x14ac:dyDescent="0.35">
      <c r="H32158" s="1"/>
    </row>
    <row r="32159" spans="8:8" x14ac:dyDescent="0.35">
      <c r="H32159" s="1"/>
    </row>
    <row r="32160" spans="8:8" x14ac:dyDescent="0.35">
      <c r="H32160" s="1"/>
    </row>
    <row r="32161" spans="8:8" x14ac:dyDescent="0.35">
      <c r="H32161" s="1"/>
    </row>
    <row r="32162" spans="8:8" x14ac:dyDescent="0.35">
      <c r="H32162" s="1"/>
    </row>
    <row r="32163" spans="8:8" x14ac:dyDescent="0.35">
      <c r="H32163" s="1"/>
    </row>
    <row r="32164" spans="8:8" x14ac:dyDescent="0.35">
      <c r="H32164" s="1"/>
    </row>
    <row r="32165" spans="8:8" x14ac:dyDescent="0.35">
      <c r="H32165" s="1"/>
    </row>
    <row r="32166" spans="8:8" x14ac:dyDescent="0.35">
      <c r="H32166" s="1"/>
    </row>
    <row r="32167" spans="8:8" x14ac:dyDescent="0.35">
      <c r="H32167" s="1"/>
    </row>
    <row r="32168" spans="8:8" x14ac:dyDescent="0.35">
      <c r="H32168" s="1"/>
    </row>
    <row r="32169" spans="8:8" x14ac:dyDescent="0.35">
      <c r="H32169" s="1"/>
    </row>
    <row r="32170" spans="8:8" x14ac:dyDescent="0.35">
      <c r="H32170" s="1"/>
    </row>
    <row r="32171" spans="8:8" x14ac:dyDescent="0.35">
      <c r="H32171" s="1"/>
    </row>
    <row r="32172" spans="8:8" x14ac:dyDescent="0.35">
      <c r="H32172" s="1"/>
    </row>
    <row r="32173" spans="8:8" x14ac:dyDescent="0.35">
      <c r="H32173" s="1"/>
    </row>
    <row r="32174" spans="8:8" x14ac:dyDescent="0.35">
      <c r="H32174" s="1"/>
    </row>
    <row r="32175" spans="8:8" x14ac:dyDescent="0.35">
      <c r="H32175" s="1"/>
    </row>
    <row r="32176" spans="8:8" x14ac:dyDescent="0.35">
      <c r="H32176" s="1"/>
    </row>
    <row r="32177" spans="8:8" x14ac:dyDescent="0.35">
      <c r="H32177" s="1"/>
    </row>
    <row r="32178" spans="8:8" x14ac:dyDescent="0.35">
      <c r="H32178" s="1"/>
    </row>
    <row r="32179" spans="8:8" x14ac:dyDescent="0.35">
      <c r="H32179" s="1"/>
    </row>
    <row r="32180" spans="8:8" x14ac:dyDescent="0.35">
      <c r="H32180" s="1"/>
    </row>
    <row r="32181" spans="8:8" x14ac:dyDescent="0.35">
      <c r="H32181" s="1"/>
    </row>
    <row r="32182" spans="8:8" x14ac:dyDescent="0.35">
      <c r="H32182" s="1"/>
    </row>
    <row r="32183" spans="8:8" x14ac:dyDescent="0.35">
      <c r="H32183" s="1"/>
    </row>
    <row r="32184" spans="8:8" x14ac:dyDescent="0.35">
      <c r="H32184" s="1"/>
    </row>
    <row r="32185" spans="8:8" x14ac:dyDescent="0.35">
      <c r="H32185" s="1"/>
    </row>
    <row r="32186" spans="8:8" x14ac:dyDescent="0.35">
      <c r="H32186" s="1"/>
    </row>
    <row r="32187" spans="8:8" x14ac:dyDescent="0.35">
      <c r="H32187" s="1"/>
    </row>
    <row r="32188" spans="8:8" x14ac:dyDescent="0.35">
      <c r="H32188" s="1"/>
    </row>
    <row r="32189" spans="8:8" x14ac:dyDescent="0.35">
      <c r="H32189" s="1"/>
    </row>
    <row r="32190" spans="8:8" x14ac:dyDescent="0.35">
      <c r="H32190" s="1"/>
    </row>
    <row r="32191" spans="8:8" x14ac:dyDescent="0.35">
      <c r="H32191" s="1"/>
    </row>
    <row r="32192" spans="8:8" x14ac:dyDescent="0.35">
      <c r="H32192" s="1"/>
    </row>
    <row r="32193" spans="8:8" x14ac:dyDescent="0.35">
      <c r="H32193" s="1"/>
    </row>
    <row r="32194" spans="8:8" x14ac:dyDescent="0.35">
      <c r="H32194" s="1"/>
    </row>
    <row r="32195" spans="8:8" x14ac:dyDescent="0.35">
      <c r="H32195" s="1"/>
    </row>
    <row r="32196" spans="8:8" x14ac:dyDescent="0.35">
      <c r="H32196" s="1"/>
    </row>
    <row r="32197" spans="8:8" x14ac:dyDescent="0.35">
      <c r="H32197" s="1"/>
    </row>
    <row r="32198" spans="8:8" x14ac:dyDescent="0.35">
      <c r="H32198" s="1"/>
    </row>
    <row r="32199" spans="8:8" x14ac:dyDescent="0.35">
      <c r="H32199" s="1"/>
    </row>
    <row r="32200" spans="8:8" x14ac:dyDescent="0.35">
      <c r="H32200" s="1"/>
    </row>
    <row r="32201" spans="8:8" x14ac:dyDescent="0.35">
      <c r="H32201" s="1"/>
    </row>
    <row r="32202" spans="8:8" x14ac:dyDescent="0.35">
      <c r="H32202" s="1"/>
    </row>
    <row r="32203" spans="8:8" x14ac:dyDescent="0.35">
      <c r="H32203" s="1"/>
    </row>
    <row r="32204" spans="8:8" x14ac:dyDescent="0.35">
      <c r="H32204" s="1"/>
    </row>
    <row r="32205" spans="8:8" x14ac:dyDescent="0.35">
      <c r="H32205" s="1"/>
    </row>
    <row r="32206" spans="8:8" x14ac:dyDescent="0.35">
      <c r="H32206" s="1"/>
    </row>
    <row r="32207" spans="8:8" x14ac:dyDescent="0.35">
      <c r="H32207" s="1"/>
    </row>
    <row r="32208" spans="8:8" x14ac:dyDescent="0.35">
      <c r="H32208" s="1"/>
    </row>
    <row r="32209" spans="8:8" x14ac:dyDescent="0.35">
      <c r="H32209" s="1"/>
    </row>
    <row r="32210" spans="8:8" x14ac:dyDescent="0.35">
      <c r="H32210" s="1"/>
    </row>
    <row r="32211" spans="8:8" x14ac:dyDescent="0.35">
      <c r="H32211" s="1"/>
    </row>
    <row r="32212" spans="8:8" x14ac:dyDescent="0.35">
      <c r="H32212" s="1"/>
    </row>
    <row r="32213" spans="8:8" x14ac:dyDescent="0.35">
      <c r="H32213" s="1"/>
    </row>
    <row r="32214" spans="8:8" x14ac:dyDescent="0.35">
      <c r="H32214" s="1"/>
    </row>
    <row r="32215" spans="8:8" x14ac:dyDescent="0.35">
      <c r="H32215" s="1"/>
    </row>
    <row r="32216" spans="8:8" x14ac:dyDescent="0.35">
      <c r="H32216" s="1"/>
    </row>
    <row r="32217" spans="8:8" x14ac:dyDescent="0.35">
      <c r="H32217" s="1"/>
    </row>
    <row r="32218" spans="8:8" x14ac:dyDescent="0.35">
      <c r="H32218" s="1"/>
    </row>
    <row r="32219" spans="8:8" x14ac:dyDescent="0.35">
      <c r="H32219" s="1"/>
    </row>
    <row r="32220" spans="8:8" x14ac:dyDescent="0.35">
      <c r="H32220" s="1"/>
    </row>
    <row r="32221" spans="8:8" x14ac:dyDescent="0.35">
      <c r="H32221" s="1"/>
    </row>
    <row r="32222" spans="8:8" x14ac:dyDescent="0.35">
      <c r="H32222" s="1"/>
    </row>
    <row r="32223" spans="8:8" x14ac:dyDescent="0.35">
      <c r="H32223" s="1"/>
    </row>
    <row r="32224" spans="8:8" x14ac:dyDescent="0.35">
      <c r="H32224" s="1"/>
    </row>
    <row r="32225" spans="8:8" x14ac:dyDescent="0.35">
      <c r="H32225" s="1"/>
    </row>
    <row r="32226" spans="8:8" x14ac:dyDescent="0.35">
      <c r="H32226" s="1"/>
    </row>
    <row r="32227" spans="8:8" x14ac:dyDescent="0.35">
      <c r="H32227" s="1"/>
    </row>
    <row r="32228" spans="8:8" x14ac:dyDescent="0.35">
      <c r="H32228" s="1"/>
    </row>
    <row r="32229" spans="8:8" x14ac:dyDescent="0.35">
      <c r="H32229" s="1"/>
    </row>
    <row r="32230" spans="8:8" x14ac:dyDescent="0.35">
      <c r="H32230" s="1"/>
    </row>
    <row r="32231" spans="8:8" x14ac:dyDescent="0.35">
      <c r="H32231" s="1"/>
    </row>
    <row r="32232" spans="8:8" x14ac:dyDescent="0.35">
      <c r="H32232" s="1"/>
    </row>
    <row r="32233" spans="8:8" x14ac:dyDescent="0.35">
      <c r="H32233" s="1"/>
    </row>
    <row r="32234" spans="8:8" x14ac:dyDescent="0.35">
      <c r="H32234" s="1"/>
    </row>
    <row r="32235" spans="8:8" x14ac:dyDescent="0.35">
      <c r="H32235" s="1"/>
    </row>
    <row r="32236" spans="8:8" x14ac:dyDescent="0.35">
      <c r="H32236" s="1"/>
    </row>
    <row r="32237" spans="8:8" x14ac:dyDescent="0.35">
      <c r="H32237" s="1"/>
    </row>
    <row r="32238" spans="8:8" x14ac:dyDescent="0.35">
      <c r="H32238" s="1"/>
    </row>
    <row r="32239" spans="8:8" x14ac:dyDescent="0.35">
      <c r="H32239" s="1"/>
    </row>
    <row r="32240" spans="8:8" x14ac:dyDescent="0.35">
      <c r="H32240" s="1"/>
    </row>
    <row r="32241" spans="8:8" x14ac:dyDescent="0.35">
      <c r="H32241" s="1"/>
    </row>
    <row r="32242" spans="8:8" x14ac:dyDescent="0.35">
      <c r="H32242" s="1"/>
    </row>
    <row r="32243" spans="8:8" x14ac:dyDescent="0.35">
      <c r="H32243" s="1"/>
    </row>
    <row r="32244" spans="8:8" x14ac:dyDescent="0.35">
      <c r="H32244" s="1"/>
    </row>
    <row r="32245" spans="8:8" x14ac:dyDescent="0.35">
      <c r="H32245" s="1"/>
    </row>
    <row r="32246" spans="8:8" x14ac:dyDescent="0.35">
      <c r="H32246" s="1"/>
    </row>
    <row r="32247" spans="8:8" x14ac:dyDescent="0.35">
      <c r="H32247" s="1"/>
    </row>
    <row r="32248" spans="8:8" x14ac:dyDescent="0.35">
      <c r="H32248" s="1"/>
    </row>
    <row r="32249" spans="8:8" x14ac:dyDescent="0.35">
      <c r="H32249" s="1"/>
    </row>
    <row r="32250" spans="8:8" x14ac:dyDescent="0.35">
      <c r="H32250" s="1"/>
    </row>
    <row r="32251" spans="8:8" x14ac:dyDescent="0.35">
      <c r="H32251" s="1"/>
    </row>
    <row r="32252" spans="8:8" x14ac:dyDescent="0.35">
      <c r="H32252" s="1"/>
    </row>
    <row r="32253" spans="8:8" x14ac:dyDescent="0.35">
      <c r="H32253" s="1"/>
    </row>
    <row r="32254" spans="8:8" x14ac:dyDescent="0.35">
      <c r="H32254" s="1"/>
    </row>
    <row r="32255" spans="8:8" x14ac:dyDescent="0.35">
      <c r="H32255" s="1"/>
    </row>
    <row r="32256" spans="8:8" x14ac:dyDescent="0.35">
      <c r="H32256" s="1"/>
    </row>
    <row r="32257" spans="8:8" x14ac:dyDescent="0.35">
      <c r="H32257" s="1"/>
    </row>
    <row r="32258" spans="8:8" x14ac:dyDescent="0.35">
      <c r="H32258" s="1"/>
    </row>
    <row r="32259" spans="8:8" x14ac:dyDescent="0.35">
      <c r="H32259" s="1"/>
    </row>
    <row r="32260" spans="8:8" x14ac:dyDescent="0.35">
      <c r="H32260" s="1"/>
    </row>
    <row r="32261" spans="8:8" x14ac:dyDescent="0.35">
      <c r="H32261" s="1"/>
    </row>
    <row r="32262" spans="8:8" x14ac:dyDescent="0.35">
      <c r="H32262" s="1"/>
    </row>
    <row r="32263" spans="8:8" x14ac:dyDescent="0.35">
      <c r="H32263" s="1"/>
    </row>
    <row r="32264" spans="8:8" x14ac:dyDescent="0.35">
      <c r="H32264" s="1"/>
    </row>
    <row r="32265" spans="8:8" x14ac:dyDescent="0.35">
      <c r="H32265" s="1"/>
    </row>
    <row r="32266" spans="8:8" x14ac:dyDescent="0.35">
      <c r="H32266" s="1"/>
    </row>
    <row r="32267" spans="8:8" x14ac:dyDescent="0.35">
      <c r="H32267" s="1"/>
    </row>
    <row r="32268" spans="8:8" x14ac:dyDescent="0.35">
      <c r="H32268" s="1"/>
    </row>
    <row r="32269" spans="8:8" x14ac:dyDescent="0.35">
      <c r="H32269" s="1"/>
    </row>
    <row r="32270" spans="8:8" x14ac:dyDescent="0.35">
      <c r="H32270" s="1"/>
    </row>
    <row r="32271" spans="8:8" x14ac:dyDescent="0.35">
      <c r="H32271" s="1"/>
    </row>
    <row r="32272" spans="8:8" x14ac:dyDescent="0.35">
      <c r="H32272" s="1"/>
    </row>
    <row r="32273" spans="8:8" x14ac:dyDescent="0.35">
      <c r="H32273" s="1"/>
    </row>
    <row r="32274" spans="8:8" x14ac:dyDescent="0.35">
      <c r="H32274" s="1"/>
    </row>
    <row r="32275" spans="8:8" x14ac:dyDescent="0.35">
      <c r="H32275" s="1"/>
    </row>
    <row r="32276" spans="8:8" x14ac:dyDescent="0.35">
      <c r="H32276" s="1"/>
    </row>
    <row r="32277" spans="8:8" x14ac:dyDescent="0.35">
      <c r="H32277" s="1"/>
    </row>
    <row r="32278" spans="8:8" x14ac:dyDescent="0.35">
      <c r="H32278" s="1"/>
    </row>
    <row r="32279" spans="8:8" x14ac:dyDescent="0.35">
      <c r="H32279" s="1"/>
    </row>
    <row r="32280" spans="8:8" x14ac:dyDescent="0.35">
      <c r="H32280" s="1"/>
    </row>
    <row r="32281" spans="8:8" x14ac:dyDescent="0.35">
      <c r="H32281" s="1"/>
    </row>
    <row r="32282" spans="8:8" x14ac:dyDescent="0.35">
      <c r="H32282" s="1"/>
    </row>
    <row r="32283" spans="8:8" x14ac:dyDescent="0.35">
      <c r="H32283" s="1"/>
    </row>
    <row r="32284" spans="8:8" x14ac:dyDescent="0.35">
      <c r="H32284" s="1"/>
    </row>
    <row r="32285" spans="8:8" x14ac:dyDescent="0.35">
      <c r="H32285" s="1"/>
    </row>
    <row r="32286" spans="8:8" x14ac:dyDescent="0.35">
      <c r="H32286" s="1"/>
    </row>
    <row r="32287" spans="8:8" x14ac:dyDescent="0.35">
      <c r="H32287" s="1"/>
    </row>
    <row r="32288" spans="8:8" x14ac:dyDescent="0.35">
      <c r="H32288" s="1"/>
    </row>
    <row r="32289" spans="8:8" x14ac:dyDescent="0.35">
      <c r="H32289" s="1"/>
    </row>
    <row r="32290" spans="8:8" x14ac:dyDescent="0.35">
      <c r="H32290" s="1"/>
    </row>
    <row r="32291" spans="8:8" x14ac:dyDescent="0.35">
      <c r="H32291" s="1"/>
    </row>
    <row r="32292" spans="8:8" x14ac:dyDescent="0.35">
      <c r="H32292" s="1"/>
    </row>
    <row r="32293" spans="8:8" x14ac:dyDescent="0.35">
      <c r="H32293" s="1"/>
    </row>
    <row r="32294" spans="8:8" x14ac:dyDescent="0.35">
      <c r="H32294" s="1"/>
    </row>
    <row r="32295" spans="8:8" x14ac:dyDescent="0.35">
      <c r="H32295" s="1"/>
    </row>
    <row r="32296" spans="8:8" x14ac:dyDescent="0.35">
      <c r="H32296" s="1"/>
    </row>
    <row r="32297" spans="8:8" x14ac:dyDescent="0.35">
      <c r="H32297" s="1"/>
    </row>
    <row r="32298" spans="8:8" x14ac:dyDescent="0.35">
      <c r="H32298" s="1"/>
    </row>
    <row r="32299" spans="8:8" x14ac:dyDescent="0.35">
      <c r="H32299" s="1"/>
    </row>
    <row r="32300" spans="8:8" x14ac:dyDescent="0.35">
      <c r="H32300" s="1"/>
    </row>
    <row r="32301" spans="8:8" x14ac:dyDescent="0.35">
      <c r="H32301" s="1"/>
    </row>
    <row r="32302" spans="8:8" x14ac:dyDescent="0.35">
      <c r="H32302" s="1"/>
    </row>
    <row r="32303" spans="8:8" x14ac:dyDescent="0.35">
      <c r="H32303" s="1"/>
    </row>
    <row r="32304" spans="8:8" x14ac:dyDescent="0.35">
      <c r="H32304" s="1"/>
    </row>
    <row r="32305" spans="8:8" x14ac:dyDescent="0.35">
      <c r="H32305" s="1"/>
    </row>
    <row r="32306" spans="8:8" x14ac:dyDescent="0.35">
      <c r="H32306" s="1"/>
    </row>
    <row r="32307" spans="8:8" x14ac:dyDescent="0.35">
      <c r="H32307" s="1"/>
    </row>
    <row r="32308" spans="8:8" x14ac:dyDescent="0.35">
      <c r="H32308" s="1"/>
    </row>
    <row r="32309" spans="8:8" x14ac:dyDescent="0.35">
      <c r="H32309" s="1"/>
    </row>
    <row r="32310" spans="8:8" x14ac:dyDescent="0.35">
      <c r="H32310" s="1"/>
    </row>
    <row r="32311" spans="8:8" x14ac:dyDescent="0.35">
      <c r="H32311" s="1"/>
    </row>
    <row r="32312" spans="8:8" x14ac:dyDescent="0.35">
      <c r="H32312" s="1"/>
    </row>
    <row r="32313" spans="8:8" x14ac:dyDescent="0.35">
      <c r="H32313" s="1"/>
    </row>
    <row r="32314" spans="8:8" x14ac:dyDescent="0.35">
      <c r="H32314" s="1"/>
    </row>
    <row r="32315" spans="8:8" x14ac:dyDescent="0.35">
      <c r="H32315" s="1"/>
    </row>
    <row r="32316" spans="8:8" x14ac:dyDescent="0.35">
      <c r="H32316" s="1"/>
    </row>
    <row r="32317" spans="8:8" x14ac:dyDescent="0.35">
      <c r="H32317" s="1"/>
    </row>
    <row r="32318" spans="8:8" x14ac:dyDescent="0.35">
      <c r="H32318" s="1"/>
    </row>
    <row r="32319" spans="8:8" x14ac:dyDescent="0.35">
      <c r="H32319" s="1"/>
    </row>
    <row r="32320" spans="8:8" x14ac:dyDescent="0.35">
      <c r="H32320" s="1"/>
    </row>
    <row r="32321" spans="8:8" x14ac:dyDescent="0.35">
      <c r="H32321" s="1"/>
    </row>
    <row r="32322" spans="8:8" x14ac:dyDescent="0.35">
      <c r="H32322" s="1"/>
    </row>
    <row r="32323" spans="8:8" x14ac:dyDescent="0.35">
      <c r="H32323" s="1"/>
    </row>
    <row r="32324" spans="8:8" x14ac:dyDescent="0.35">
      <c r="H32324" s="1"/>
    </row>
    <row r="32325" spans="8:8" x14ac:dyDescent="0.35">
      <c r="H32325" s="1"/>
    </row>
    <row r="32326" spans="8:8" x14ac:dyDescent="0.35">
      <c r="H32326" s="1"/>
    </row>
    <row r="32327" spans="8:8" x14ac:dyDescent="0.35">
      <c r="H32327" s="1"/>
    </row>
    <row r="32328" spans="8:8" x14ac:dyDescent="0.35">
      <c r="H32328" s="1"/>
    </row>
    <row r="32329" spans="8:8" x14ac:dyDescent="0.35">
      <c r="H32329" s="1"/>
    </row>
    <row r="32330" spans="8:8" x14ac:dyDescent="0.35">
      <c r="H32330" s="1"/>
    </row>
    <row r="32331" spans="8:8" x14ac:dyDescent="0.35">
      <c r="H32331" s="1"/>
    </row>
    <row r="32332" spans="8:8" x14ac:dyDescent="0.35">
      <c r="H32332" s="1"/>
    </row>
    <row r="32333" spans="8:8" x14ac:dyDescent="0.35">
      <c r="H32333" s="1"/>
    </row>
    <row r="32334" spans="8:8" x14ac:dyDescent="0.35">
      <c r="H32334" s="1"/>
    </row>
    <row r="32335" spans="8:8" x14ac:dyDescent="0.35">
      <c r="H32335" s="1"/>
    </row>
    <row r="32336" spans="8:8" x14ac:dyDescent="0.35">
      <c r="H32336" s="1"/>
    </row>
    <row r="32337" spans="8:8" x14ac:dyDescent="0.35">
      <c r="H32337" s="1"/>
    </row>
    <row r="32338" spans="8:8" x14ac:dyDescent="0.35">
      <c r="H32338" s="1"/>
    </row>
    <row r="32339" spans="8:8" x14ac:dyDescent="0.35">
      <c r="H32339" s="1"/>
    </row>
    <row r="32340" spans="8:8" x14ac:dyDescent="0.35">
      <c r="H32340" s="1"/>
    </row>
    <row r="32341" spans="8:8" x14ac:dyDescent="0.35">
      <c r="H32341" s="1"/>
    </row>
    <row r="32342" spans="8:8" x14ac:dyDescent="0.35">
      <c r="H32342" s="1"/>
    </row>
    <row r="32343" spans="8:8" x14ac:dyDescent="0.35">
      <c r="H32343" s="1"/>
    </row>
    <row r="32344" spans="8:8" x14ac:dyDescent="0.35">
      <c r="H32344" s="1"/>
    </row>
    <row r="32345" spans="8:8" x14ac:dyDescent="0.35">
      <c r="H32345" s="1"/>
    </row>
    <row r="32346" spans="8:8" x14ac:dyDescent="0.35">
      <c r="H32346" s="1"/>
    </row>
    <row r="32347" spans="8:8" x14ac:dyDescent="0.35">
      <c r="H32347" s="1"/>
    </row>
    <row r="32348" spans="8:8" x14ac:dyDescent="0.35">
      <c r="H32348" s="1"/>
    </row>
    <row r="32349" spans="8:8" x14ac:dyDescent="0.35">
      <c r="H32349" s="1"/>
    </row>
    <row r="32350" spans="8:8" x14ac:dyDescent="0.35">
      <c r="H32350" s="1"/>
    </row>
    <row r="32351" spans="8:8" x14ac:dyDescent="0.35">
      <c r="H32351" s="1"/>
    </row>
    <row r="32352" spans="8:8" x14ac:dyDescent="0.35">
      <c r="H32352" s="1"/>
    </row>
    <row r="32353" spans="8:8" x14ac:dyDescent="0.35">
      <c r="H32353" s="1"/>
    </row>
    <row r="32354" spans="8:8" x14ac:dyDescent="0.35">
      <c r="H32354" s="1"/>
    </row>
    <row r="32355" spans="8:8" x14ac:dyDescent="0.35">
      <c r="H32355" s="1"/>
    </row>
    <row r="32356" spans="8:8" x14ac:dyDescent="0.35">
      <c r="H32356" s="1"/>
    </row>
    <row r="32357" spans="8:8" x14ac:dyDescent="0.35">
      <c r="H32357" s="1"/>
    </row>
    <row r="32358" spans="8:8" x14ac:dyDescent="0.35">
      <c r="H32358" s="1"/>
    </row>
    <row r="32359" spans="8:8" x14ac:dyDescent="0.35">
      <c r="H32359" s="1"/>
    </row>
    <row r="32360" spans="8:8" x14ac:dyDescent="0.35">
      <c r="H32360" s="1"/>
    </row>
    <row r="32361" spans="8:8" x14ac:dyDescent="0.35">
      <c r="H32361" s="1"/>
    </row>
    <row r="32362" spans="8:8" x14ac:dyDescent="0.35">
      <c r="H32362" s="1"/>
    </row>
    <row r="32363" spans="8:8" x14ac:dyDescent="0.35">
      <c r="H32363" s="1"/>
    </row>
    <row r="32364" spans="8:8" x14ac:dyDescent="0.35">
      <c r="H32364" s="1"/>
    </row>
    <row r="32365" spans="8:8" x14ac:dyDescent="0.35">
      <c r="H32365" s="1"/>
    </row>
    <row r="32366" spans="8:8" x14ac:dyDescent="0.35">
      <c r="H32366" s="1"/>
    </row>
    <row r="32367" spans="8:8" x14ac:dyDescent="0.35">
      <c r="H32367" s="1"/>
    </row>
    <row r="32368" spans="8:8" x14ac:dyDescent="0.35">
      <c r="H32368" s="1"/>
    </row>
    <row r="32369" spans="8:8" x14ac:dyDescent="0.35">
      <c r="H32369" s="1"/>
    </row>
    <row r="32370" spans="8:8" x14ac:dyDescent="0.35">
      <c r="H32370" s="1"/>
    </row>
    <row r="32371" spans="8:8" x14ac:dyDescent="0.35">
      <c r="H32371" s="1"/>
    </row>
    <row r="32372" spans="8:8" x14ac:dyDescent="0.35">
      <c r="H32372" s="1"/>
    </row>
    <row r="32373" spans="8:8" x14ac:dyDescent="0.35">
      <c r="H32373" s="1"/>
    </row>
    <row r="32374" spans="8:8" x14ac:dyDescent="0.35">
      <c r="H32374" s="1"/>
    </row>
    <row r="32375" spans="8:8" x14ac:dyDescent="0.35">
      <c r="H32375" s="1"/>
    </row>
    <row r="32376" spans="8:8" x14ac:dyDescent="0.35">
      <c r="H32376" s="1"/>
    </row>
    <row r="32377" spans="8:8" x14ac:dyDescent="0.35">
      <c r="H32377" s="1"/>
    </row>
    <row r="32378" spans="8:8" x14ac:dyDescent="0.35">
      <c r="H32378" s="1"/>
    </row>
    <row r="32379" spans="8:8" x14ac:dyDescent="0.35">
      <c r="H32379" s="1"/>
    </row>
    <row r="32380" spans="8:8" x14ac:dyDescent="0.35">
      <c r="H32380" s="1"/>
    </row>
    <row r="32381" spans="8:8" x14ac:dyDescent="0.35">
      <c r="H32381" s="1"/>
    </row>
    <row r="32382" spans="8:8" x14ac:dyDescent="0.35">
      <c r="H32382" s="1"/>
    </row>
    <row r="32383" spans="8:8" x14ac:dyDescent="0.35">
      <c r="H32383" s="1"/>
    </row>
    <row r="32384" spans="8:8" x14ac:dyDescent="0.35">
      <c r="H32384" s="1"/>
    </row>
    <row r="32385" spans="8:8" x14ac:dyDescent="0.35">
      <c r="H32385" s="1"/>
    </row>
    <row r="32386" spans="8:8" x14ac:dyDescent="0.35">
      <c r="H32386" s="1"/>
    </row>
    <row r="32387" spans="8:8" x14ac:dyDescent="0.35">
      <c r="H32387" s="1"/>
    </row>
    <row r="32388" spans="8:8" x14ac:dyDescent="0.35">
      <c r="H32388" s="1"/>
    </row>
    <row r="32389" spans="8:8" x14ac:dyDescent="0.35">
      <c r="H32389" s="1"/>
    </row>
    <row r="32390" spans="8:8" x14ac:dyDescent="0.35">
      <c r="H32390" s="1"/>
    </row>
    <row r="32391" spans="8:8" x14ac:dyDescent="0.35">
      <c r="H32391" s="1"/>
    </row>
    <row r="32392" spans="8:8" x14ac:dyDescent="0.35">
      <c r="H32392" s="1"/>
    </row>
    <row r="32393" spans="8:8" x14ac:dyDescent="0.35">
      <c r="H32393" s="1"/>
    </row>
    <row r="32394" spans="8:8" x14ac:dyDescent="0.35">
      <c r="H32394" s="1"/>
    </row>
    <row r="32395" spans="8:8" x14ac:dyDescent="0.35">
      <c r="H32395" s="1"/>
    </row>
    <row r="32396" spans="8:8" x14ac:dyDescent="0.35">
      <c r="H32396" s="1"/>
    </row>
    <row r="32397" spans="8:8" x14ac:dyDescent="0.35">
      <c r="H32397" s="1"/>
    </row>
    <row r="32398" spans="8:8" x14ac:dyDescent="0.35">
      <c r="H32398" s="1"/>
    </row>
    <row r="32399" spans="8:8" x14ac:dyDescent="0.35">
      <c r="H32399" s="1"/>
    </row>
    <row r="32400" spans="8:8" x14ac:dyDescent="0.35">
      <c r="H32400" s="1"/>
    </row>
    <row r="32401" spans="8:8" x14ac:dyDescent="0.35">
      <c r="H32401" s="1"/>
    </row>
    <row r="32402" spans="8:8" x14ac:dyDescent="0.35">
      <c r="H32402" s="1"/>
    </row>
    <row r="32403" spans="8:8" x14ac:dyDescent="0.35">
      <c r="H32403" s="1"/>
    </row>
    <row r="32404" spans="8:8" x14ac:dyDescent="0.35">
      <c r="H32404" s="1"/>
    </row>
    <row r="32405" spans="8:8" x14ac:dyDescent="0.35">
      <c r="H32405" s="1"/>
    </row>
    <row r="32406" spans="8:8" x14ac:dyDescent="0.35">
      <c r="H32406" s="1"/>
    </row>
    <row r="32407" spans="8:8" x14ac:dyDescent="0.35">
      <c r="H32407" s="1"/>
    </row>
    <row r="32408" spans="8:8" x14ac:dyDescent="0.35">
      <c r="H32408" s="1"/>
    </row>
    <row r="32409" spans="8:8" x14ac:dyDescent="0.35">
      <c r="H32409" s="1"/>
    </row>
    <row r="32410" spans="8:8" x14ac:dyDescent="0.35">
      <c r="H32410" s="1"/>
    </row>
    <row r="32411" spans="8:8" x14ac:dyDescent="0.35">
      <c r="H32411" s="1"/>
    </row>
    <row r="32412" spans="8:8" x14ac:dyDescent="0.35">
      <c r="H32412" s="1"/>
    </row>
    <row r="32413" spans="8:8" x14ac:dyDescent="0.35">
      <c r="H32413" s="1"/>
    </row>
    <row r="32414" spans="8:8" x14ac:dyDescent="0.35">
      <c r="H32414" s="1"/>
    </row>
    <row r="32415" spans="8:8" x14ac:dyDescent="0.35">
      <c r="H32415" s="1"/>
    </row>
    <row r="32416" spans="8:8" x14ac:dyDescent="0.35">
      <c r="H32416" s="1"/>
    </row>
    <row r="32417" spans="8:8" x14ac:dyDescent="0.35">
      <c r="H32417" s="1"/>
    </row>
    <row r="32418" spans="8:8" x14ac:dyDescent="0.35">
      <c r="H32418" s="1"/>
    </row>
    <row r="32419" spans="8:8" x14ac:dyDescent="0.35">
      <c r="H32419" s="1"/>
    </row>
    <row r="32420" spans="8:8" x14ac:dyDescent="0.35">
      <c r="H32420" s="1"/>
    </row>
    <row r="32421" spans="8:8" x14ac:dyDescent="0.35">
      <c r="H32421" s="1"/>
    </row>
    <row r="32422" spans="8:8" x14ac:dyDescent="0.35">
      <c r="H32422" s="1"/>
    </row>
    <row r="32423" spans="8:8" x14ac:dyDescent="0.35">
      <c r="H32423" s="1"/>
    </row>
    <row r="32424" spans="8:8" x14ac:dyDescent="0.35">
      <c r="H32424" s="1"/>
    </row>
    <row r="32425" spans="8:8" x14ac:dyDescent="0.35">
      <c r="H32425" s="1"/>
    </row>
    <row r="32426" spans="8:8" x14ac:dyDescent="0.35">
      <c r="H32426" s="1"/>
    </row>
    <row r="32427" spans="8:8" x14ac:dyDescent="0.35">
      <c r="H32427" s="1"/>
    </row>
    <row r="32428" spans="8:8" x14ac:dyDescent="0.35">
      <c r="H32428" s="1"/>
    </row>
    <row r="32429" spans="8:8" x14ac:dyDescent="0.35">
      <c r="H32429" s="1"/>
    </row>
    <row r="32430" spans="8:8" x14ac:dyDescent="0.35">
      <c r="H32430" s="1"/>
    </row>
    <row r="32431" spans="8:8" x14ac:dyDescent="0.35">
      <c r="H32431" s="1"/>
    </row>
    <row r="32432" spans="8:8" x14ac:dyDescent="0.35">
      <c r="H32432" s="1"/>
    </row>
    <row r="32433" spans="8:8" x14ac:dyDescent="0.35">
      <c r="H32433" s="1"/>
    </row>
    <row r="32434" spans="8:8" x14ac:dyDescent="0.35">
      <c r="H32434" s="1"/>
    </row>
    <row r="32435" spans="8:8" x14ac:dyDescent="0.35">
      <c r="H32435" s="1"/>
    </row>
    <row r="32436" spans="8:8" x14ac:dyDescent="0.35">
      <c r="H32436" s="1"/>
    </row>
    <row r="32437" spans="8:8" x14ac:dyDescent="0.35">
      <c r="H32437" s="1"/>
    </row>
    <row r="32438" spans="8:8" x14ac:dyDescent="0.35">
      <c r="H32438" s="1"/>
    </row>
    <row r="32439" spans="8:8" x14ac:dyDescent="0.35">
      <c r="H32439" s="1"/>
    </row>
    <row r="32440" spans="8:8" x14ac:dyDescent="0.35">
      <c r="H32440" s="1"/>
    </row>
    <row r="32441" spans="8:8" x14ac:dyDescent="0.35">
      <c r="H32441" s="1"/>
    </row>
    <row r="32442" spans="8:8" x14ac:dyDescent="0.35">
      <c r="H32442" s="1"/>
    </row>
    <row r="32443" spans="8:8" x14ac:dyDescent="0.35">
      <c r="H32443" s="1"/>
    </row>
    <row r="32444" spans="8:8" x14ac:dyDescent="0.35">
      <c r="H32444" s="1"/>
    </row>
    <row r="32445" spans="8:8" x14ac:dyDescent="0.35">
      <c r="H32445" s="1"/>
    </row>
    <row r="32446" spans="8:8" x14ac:dyDescent="0.35">
      <c r="H32446" s="1"/>
    </row>
    <row r="32447" spans="8:8" x14ac:dyDescent="0.35">
      <c r="H32447" s="1"/>
    </row>
    <row r="32448" spans="8:8" x14ac:dyDescent="0.35">
      <c r="H32448" s="1"/>
    </row>
    <row r="32449" spans="8:8" x14ac:dyDescent="0.35">
      <c r="H32449" s="1"/>
    </row>
    <row r="32450" spans="8:8" x14ac:dyDescent="0.35">
      <c r="H32450" s="1"/>
    </row>
    <row r="32451" spans="8:8" x14ac:dyDescent="0.35">
      <c r="H32451" s="1"/>
    </row>
    <row r="32452" spans="8:8" x14ac:dyDescent="0.35">
      <c r="H32452" s="1"/>
    </row>
    <row r="32453" spans="8:8" x14ac:dyDescent="0.35">
      <c r="H32453" s="1"/>
    </row>
    <row r="32454" spans="8:8" x14ac:dyDescent="0.35">
      <c r="H32454" s="1"/>
    </row>
    <row r="32455" spans="8:8" x14ac:dyDescent="0.35">
      <c r="H32455" s="1"/>
    </row>
    <row r="32456" spans="8:8" x14ac:dyDescent="0.35">
      <c r="H32456" s="1"/>
    </row>
    <row r="32457" spans="8:8" x14ac:dyDescent="0.35">
      <c r="H32457" s="1"/>
    </row>
    <row r="32458" spans="8:8" x14ac:dyDescent="0.35">
      <c r="H32458" s="1"/>
    </row>
    <row r="32459" spans="8:8" x14ac:dyDescent="0.35">
      <c r="H32459" s="1"/>
    </row>
    <row r="32460" spans="8:8" x14ac:dyDescent="0.35">
      <c r="H32460" s="1"/>
    </row>
    <row r="32461" spans="8:8" x14ac:dyDescent="0.35">
      <c r="H32461" s="1"/>
    </row>
    <row r="32462" spans="8:8" x14ac:dyDescent="0.35">
      <c r="H32462" s="1"/>
    </row>
    <row r="32463" spans="8:8" x14ac:dyDescent="0.35">
      <c r="H32463" s="1"/>
    </row>
    <row r="32464" spans="8:8" x14ac:dyDescent="0.35">
      <c r="H32464" s="1"/>
    </row>
    <row r="32465" spans="8:8" x14ac:dyDescent="0.35">
      <c r="H32465" s="1"/>
    </row>
    <row r="32466" spans="8:8" x14ac:dyDescent="0.35">
      <c r="H32466" s="1"/>
    </row>
    <row r="32467" spans="8:8" x14ac:dyDescent="0.35">
      <c r="H32467" s="1"/>
    </row>
    <row r="32468" spans="8:8" x14ac:dyDescent="0.35">
      <c r="H32468" s="1"/>
    </row>
    <row r="32469" spans="8:8" x14ac:dyDescent="0.35">
      <c r="H32469" s="1"/>
    </row>
    <row r="32470" spans="8:8" x14ac:dyDescent="0.35">
      <c r="H32470" s="1"/>
    </row>
    <row r="32471" spans="8:8" x14ac:dyDescent="0.35">
      <c r="H32471" s="1"/>
    </row>
    <row r="32472" spans="8:8" x14ac:dyDescent="0.35">
      <c r="H32472" s="1"/>
    </row>
    <row r="32473" spans="8:8" x14ac:dyDescent="0.35">
      <c r="H32473" s="1"/>
    </row>
    <row r="32474" spans="8:8" x14ac:dyDescent="0.35">
      <c r="H32474" s="1"/>
    </row>
    <row r="32475" spans="8:8" x14ac:dyDescent="0.35">
      <c r="H32475" s="1"/>
    </row>
    <row r="32476" spans="8:8" x14ac:dyDescent="0.35">
      <c r="H32476" s="1"/>
    </row>
    <row r="32477" spans="8:8" x14ac:dyDescent="0.35">
      <c r="H32477" s="1"/>
    </row>
    <row r="32478" spans="8:8" x14ac:dyDescent="0.35">
      <c r="H32478" s="1"/>
    </row>
    <row r="32479" spans="8:8" x14ac:dyDescent="0.35">
      <c r="H32479" s="1"/>
    </row>
    <row r="32480" spans="8:8" x14ac:dyDescent="0.35">
      <c r="H32480" s="1"/>
    </row>
    <row r="32481" spans="8:8" x14ac:dyDescent="0.35">
      <c r="H32481" s="1"/>
    </row>
    <row r="32482" spans="8:8" x14ac:dyDescent="0.35">
      <c r="H32482" s="1"/>
    </row>
    <row r="32483" spans="8:8" x14ac:dyDescent="0.35">
      <c r="H32483" s="1"/>
    </row>
    <row r="32484" spans="8:8" x14ac:dyDescent="0.35">
      <c r="H32484" s="1"/>
    </row>
    <row r="32485" spans="8:8" x14ac:dyDescent="0.35">
      <c r="H32485" s="1"/>
    </row>
    <row r="32486" spans="8:8" x14ac:dyDescent="0.35">
      <c r="H32486" s="1"/>
    </row>
    <row r="32487" spans="8:8" x14ac:dyDescent="0.35">
      <c r="H32487" s="1"/>
    </row>
    <row r="32488" spans="8:8" x14ac:dyDescent="0.35">
      <c r="H32488" s="1"/>
    </row>
    <row r="32489" spans="8:8" x14ac:dyDescent="0.35">
      <c r="H32489" s="1"/>
    </row>
    <row r="32490" spans="8:8" x14ac:dyDescent="0.35">
      <c r="H32490" s="1"/>
    </row>
    <row r="32491" spans="8:8" x14ac:dyDescent="0.35">
      <c r="H32491" s="1"/>
    </row>
    <row r="32492" spans="8:8" x14ac:dyDescent="0.35">
      <c r="H32492" s="1"/>
    </row>
    <row r="32493" spans="8:8" x14ac:dyDescent="0.35">
      <c r="H32493" s="1"/>
    </row>
    <row r="32494" spans="8:8" x14ac:dyDescent="0.35">
      <c r="H32494" s="1"/>
    </row>
    <row r="32495" spans="8:8" x14ac:dyDescent="0.35">
      <c r="H32495" s="1"/>
    </row>
    <row r="32496" spans="8:8" x14ac:dyDescent="0.35">
      <c r="H32496" s="1"/>
    </row>
    <row r="32497" spans="8:8" x14ac:dyDescent="0.35">
      <c r="H32497" s="1"/>
    </row>
    <row r="32498" spans="8:8" x14ac:dyDescent="0.35">
      <c r="H32498" s="1"/>
    </row>
    <row r="32499" spans="8:8" x14ac:dyDescent="0.35">
      <c r="H32499" s="1"/>
    </row>
    <row r="32500" spans="8:8" x14ac:dyDescent="0.35">
      <c r="H32500" s="1"/>
    </row>
    <row r="32501" spans="8:8" x14ac:dyDescent="0.35">
      <c r="H32501" s="1"/>
    </row>
    <row r="32502" spans="8:8" x14ac:dyDescent="0.35">
      <c r="H32502" s="1"/>
    </row>
    <row r="32503" spans="8:8" x14ac:dyDescent="0.35">
      <c r="H32503" s="1"/>
    </row>
    <row r="32504" spans="8:8" x14ac:dyDescent="0.35">
      <c r="H32504" s="1"/>
    </row>
    <row r="32505" spans="8:8" x14ac:dyDescent="0.35">
      <c r="H32505" s="1"/>
    </row>
    <row r="32506" spans="8:8" x14ac:dyDescent="0.35">
      <c r="H32506" s="1"/>
    </row>
    <row r="32507" spans="8:8" x14ac:dyDescent="0.35">
      <c r="H32507" s="1"/>
    </row>
    <row r="32508" spans="8:8" x14ac:dyDescent="0.35">
      <c r="H32508" s="1"/>
    </row>
    <row r="32509" spans="8:8" x14ac:dyDescent="0.35">
      <c r="H32509" s="1"/>
    </row>
    <row r="32510" spans="8:8" x14ac:dyDescent="0.35">
      <c r="H32510" s="1"/>
    </row>
    <row r="32511" spans="8:8" x14ac:dyDescent="0.35">
      <c r="H32511" s="1"/>
    </row>
    <row r="32512" spans="8:8" x14ac:dyDescent="0.35">
      <c r="H32512" s="1"/>
    </row>
    <row r="32513" spans="8:8" x14ac:dyDescent="0.35">
      <c r="H32513" s="1"/>
    </row>
    <row r="32514" spans="8:8" x14ac:dyDescent="0.35">
      <c r="H32514" s="1"/>
    </row>
    <row r="32515" spans="8:8" x14ac:dyDescent="0.35">
      <c r="H32515" s="1"/>
    </row>
    <row r="32516" spans="8:8" x14ac:dyDescent="0.35">
      <c r="H32516" s="1"/>
    </row>
    <row r="32517" spans="8:8" x14ac:dyDescent="0.35">
      <c r="H32517" s="1"/>
    </row>
    <row r="32518" spans="8:8" x14ac:dyDescent="0.35">
      <c r="H32518" s="1"/>
    </row>
    <row r="32519" spans="8:8" x14ac:dyDescent="0.35">
      <c r="H32519" s="1"/>
    </row>
    <row r="32520" spans="8:8" x14ac:dyDescent="0.35">
      <c r="H32520" s="1"/>
    </row>
    <row r="32521" spans="8:8" x14ac:dyDescent="0.35">
      <c r="H32521" s="1"/>
    </row>
    <row r="32522" spans="8:8" x14ac:dyDescent="0.35">
      <c r="H32522" s="1"/>
    </row>
    <row r="32523" spans="8:8" x14ac:dyDescent="0.35">
      <c r="H32523" s="1"/>
    </row>
    <row r="32524" spans="8:8" x14ac:dyDescent="0.35">
      <c r="H32524" s="1"/>
    </row>
    <row r="32525" spans="8:8" x14ac:dyDescent="0.35">
      <c r="H32525" s="1"/>
    </row>
    <row r="32526" spans="8:8" x14ac:dyDescent="0.35">
      <c r="H32526" s="1"/>
    </row>
    <row r="32527" spans="8:8" x14ac:dyDescent="0.35">
      <c r="H32527" s="1"/>
    </row>
    <row r="32528" spans="8:8" x14ac:dyDescent="0.35">
      <c r="H32528" s="1"/>
    </row>
    <row r="32529" spans="8:8" x14ac:dyDescent="0.35">
      <c r="H32529" s="1"/>
    </row>
    <row r="32530" spans="8:8" x14ac:dyDescent="0.35">
      <c r="H32530" s="1"/>
    </row>
    <row r="32531" spans="8:8" x14ac:dyDescent="0.35">
      <c r="H32531" s="1"/>
    </row>
    <row r="32532" spans="8:8" x14ac:dyDescent="0.35">
      <c r="H32532" s="1"/>
    </row>
    <row r="32533" spans="8:8" x14ac:dyDescent="0.35">
      <c r="H32533" s="1"/>
    </row>
    <row r="32534" spans="8:8" x14ac:dyDescent="0.35">
      <c r="H32534" s="1"/>
    </row>
    <row r="32535" spans="8:8" x14ac:dyDescent="0.35">
      <c r="H32535" s="1"/>
    </row>
    <row r="32536" spans="8:8" x14ac:dyDescent="0.35">
      <c r="H32536" s="1"/>
    </row>
    <row r="32537" spans="8:8" x14ac:dyDescent="0.35">
      <c r="H32537" s="1"/>
    </row>
    <row r="32538" spans="8:8" x14ac:dyDescent="0.35">
      <c r="H32538" s="1"/>
    </row>
    <row r="32539" spans="8:8" x14ac:dyDescent="0.35">
      <c r="H32539" s="1"/>
    </row>
    <row r="32540" spans="8:8" x14ac:dyDescent="0.35">
      <c r="H32540" s="1"/>
    </row>
    <row r="32541" spans="8:8" x14ac:dyDescent="0.35">
      <c r="H32541" s="1"/>
    </row>
    <row r="32542" spans="8:8" x14ac:dyDescent="0.35">
      <c r="H32542" s="1"/>
    </row>
    <row r="32543" spans="8:8" x14ac:dyDescent="0.35">
      <c r="H32543" s="1"/>
    </row>
    <row r="32544" spans="8:8" x14ac:dyDescent="0.35">
      <c r="H32544" s="1"/>
    </row>
    <row r="32545" spans="8:8" x14ac:dyDescent="0.35">
      <c r="H32545" s="1"/>
    </row>
    <row r="32546" spans="8:8" x14ac:dyDescent="0.35">
      <c r="H32546" s="1"/>
    </row>
    <row r="32547" spans="8:8" x14ac:dyDescent="0.35">
      <c r="H32547" s="1"/>
    </row>
    <row r="32548" spans="8:8" x14ac:dyDescent="0.35">
      <c r="H32548" s="1"/>
    </row>
    <row r="32549" spans="8:8" x14ac:dyDescent="0.35">
      <c r="H32549" s="1"/>
    </row>
    <row r="32550" spans="8:8" x14ac:dyDescent="0.35">
      <c r="H32550" s="1"/>
    </row>
    <row r="32551" spans="8:8" x14ac:dyDescent="0.35">
      <c r="H32551" s="1"/>
    </row>
    <row r="32552" spans="8:8" x14ac:dyDescent="0.35">
      <c r="H32552" s="1"/>
    </row>
    <row r="32553" spans="8:8" x14ac:dyDescent="0.35">
      <c r="H32553" s="1"/>
    </row>
    <row r="32554" spans="8:8" x14ac:dyDescent="0.35">
      <c r="H32554" s="1"/>
    </row>
    <row r="32555" spans="8:8" x14ac:dyDescent="0.35">
      <c r="H32555" s="1"/>
    </row>
    <row r="32556" spans="8:8" x14ac:dyDescent="0.35">
      <c r="H32556" s="1"/>
    </row>
    <row r="32557" spans="8:8" x14ac:dyDescent="0.35">
      <c r="H32557" s="1"/>
    </row>
    <row r="32558" spans="8:8" x14ac:dyDescent="0.35">
      <c r="H32558" s="1"/>
    </row>
    <row r="32559" spans="8:8" x14ac:dyDescent="0.35">
      <c r="H32559" s="1"/>
    </row>
    <row r="32560" spans="8:8" x14ac:dyDescent="0.35">
      <c r="H32560" s="1"/>
    </row>
    <row r="32561" spans="8:8" x14ac:dyDescent="0.35">
      <c r="H32561" s="1"/>
    </row>
    <row r="32562" spans="8:8" x14ac:dyDescent="0.35">
      <c r="H32562" s="1"/>
    </row>
    <row r="32563" spans="8:8" x14ac:dyDescent="0.35">
      <c r="H32563" s="1"/>
    </row>
    <row r="32564" spans="8:8" x14ac:dyDescent="0.35">
      <c r="H32564" s="1"/>
    </row>
    <row r="32565" spans="8:8" x14ac:dyDescent="0.35">
      <c r="H32565" s="1"/>
    </row>
    <row r="32566" spans="8:8" x14ac:dyDescent="0.35">
      <c r="H32566" s="1"/>
    </row>
    <row r="32567" spans="8:8" x14ac:dyDescent="0.35">
      <c r="H32567" s="1"/>
    </row>
    <row r="32568" spans="8:8" x14ac:dyDescent="0.35">
      <c r="H32568" s="1"/>
    </row>
    <row r="32569" spans="8:8" x14ac:dyDescent="0.35">
      <c r="H32569" s="1"/>
    </row>
    <row r="32570" spans="8:8" x14ac:dyDescent="0.35">
      <c r="H32570" s="1"/>
    </row>
    <row r="32571" spans="8:8" x14ac:dyDescent="0.35">
      <c r="H32571" s="1"/>
    </row>
    <row r="32572" spans="8:8" x14ac:dyDescent="0.35">
      <c r="H32572" s="1"/>
    </row>
    <row r="32573" spans="8:8" x14ac:dyDescent="0.35">
      <c r="H32573" s="1"/>
    </row>
    <row r="32574" spans="8:8" x14ac:dyDescent="0.35">
      <c r="H32574" s="1"/>
    </row>
    <row r="32575" spans="8:8" x14ac:dyDescent="0.35">
      <c r="H32575" s="1"/>
    </row>
    <row r="32576" spans="8:8" x14ac:dyDescent="0.35">
      <c r="H32576" s="1"/>
    </row>
    <row r="32577" spans="8:8" x14ac:dyDescent="0.35">
      <c r="H32577" s="1"/>
    </row>
    <row r="32578" spans="8:8" x14ac:dyDescent="0.35">
      <c r="H32578" s="1"/>
    </row>
    <row r="32579" spans="8:8" x14ac:dyDescent="0.35">
      <c r="H32579" s="1"/>
    </row>
    <row r="32580" spans="8:8" x14ac:dyDescent="0.35">
      <c r="H32580" s="1"/>
    </row>
    <row r="32581" spans="8:8" x14ac:dyDescent="0.35">
      <c r="H32581" s="1"/>
    </row>
    <row r="32582" spans="8:8" x14ac:dyDescent="0.35">
      <c r="H32582" s="1"/>
    </row>
    <row r="32583" spans="8:8" x14ac:dyDescent="0.35">
      <c r="H32583" s="1"/>
    </row>
    <row r="32584" spans="8:8" x14ac:dyDescent="0.35">
      <c r="H32584" s="1"/>
    </row>
    <row r="32585" spans="8:8" x14ac:dyDescent="0.35">
      <c r="H32585" s="1"/>
    </row>
    <row r="32586" spans="8:8" x14ac:dyDescent="0.35">
      <c r="H32586" s="1"/>
    </row>
    <row r="32587" spans="8:8" x14ac:dyDescent="0.35">
      <c r="H32587" s="1"/>
    </row>
    <row r="32588" spans="8:8" x14ac:dyDescent="0.35">
      <c r="H32588" s="1"/>
    </row>
    <row r="32589" spans="8:8" x14ac:dyDescent="0.35">
      <c r="H32589" s="1"/>
    </row>
    <row r="32590" spans="8:8" x14ac:dyDescent="0.35">
      <c r="H32590" s="1"/>
    </row>
    <row r="32591" spans="8:8" x14ac:dyDescent="0.35">
      <c r="H32591" s="1"/>
    </row>
    <row r="32592" spans="8:8" x14ac:dyDescent="0.35">
      <c r="H32592" s="1"/>
    </row>
    <row r="32593" spans="8:8" x14ac:dyDescent="0.35">
      <c r="H32593" s="1"/>
    </row>
    <row r="32594" spans="8:8" x14ac:dyDescent="0.35">
      <c r="H32594" s="1"/>
    </row>
    <row r="32595" spans="8:8" x14ac:dyDescent="0.35">
      <c r="H32595" s="1"/>
    </row>
    <row r="32596" spans="8:8" x14ac:dyDescent="0.35">
      <c r="H32596" s="1"/>
    </row>
    <row r="32597" spans="8:8" x14ac:dyDescent="0.35">
      <c r="H32597" s="1"/>
    </row>
    <row r="32598" spans="8:8" x14ac:dyDescent="0.35">
      <c r="H32598" s="1"/>
    </row>
    <row r="32599" spans="8:8" x14ac:dyDescent="0.35">
      <c r="H32599" s="1"/>
    </row>
    <row r="32600" spans="8:8" x14ac:dyDescent="0.35">
      <c r="H32600" s="1"/>
    </row>
    <row r="32601" spans="8:8" x14ac:dyDescent="0.35">
      <c r="H32601" s="1"/>
    </row>
    <row r="32602" spans="8:8" x14ac:dyDescent="0.35">
      <c r="H32602" s="1"/>
    </row>
    <row r="32603" spans="8:8" x14ac:dyDescent="0.35">
      <c r="H32603" s="1"/>
    </row>
    <row r="32604" spans="8:8" x14ac:dyDescent="0.35">
      <c r="H32604" s="1"/>
    </row>
    <row r="32605" spans="8:8" x14ac:dyDescent="0.35">
      <c r="H32605" s="1"/>
    </row>
    <row r="32606" spans="8:8" x14ac:dyDescent="0.35">
      <c r="H32606" s="1"/>
    </row>
    <row r="32607" spans="8:8" x14ac:dyDescent="0.35">
      <c r="H32607" s="1"/>
    </row>
    <row r="32608" spans="8:8" x14ac:dyDescent="0.35">
      <c r="H32608" s="1"/>
    </row>
    <row r="32609" spans="8:8" x14ac:dyDescent="0.35">
      <c r="H32609" s="1"/>
    </row>
    <row r="32610" spans="8:8" x14ac:dyDescent="0.35">
      <c r="H32610" s="1"/>
    </row>
    <row r="32611" spans="8:8" x14ac:dyDescent="0.35">
      <c r="H32611" s="1"/>
    </row>
    <row r="32612" spans="8:8" x14ac:dyDescent="0.35">
      <c r="H32612" s="1"/>
    </row>
    <row r="32613" spans="8:8" x14ac:dyDescent="0.35">
      <c r="H32613" s="1"/>
    </row>
    <row r="32614" spans="8:8" x14ac:dyDescent="0.35">
      <c r="H32614" s="1"/>
    </row>
    <row r="32615" spans="8:8" x14ac:dyDescent="0.35">
      <c r="H32615" s="1"/>
    </row>
    <row r="32616" spans="8:8" x14ac:dyDescent="0.35">
      <c r="H32616" s="1"/>
    </row>
    <row r="32617" spans="8:8" x14ac:dyDescent="0.35">
      <c r="H32617" s="1"/>
    </row>
    <row r="32618" spans="8:8" x14ac:dyDescent="0.35">
      <c r="H32618" s="1"/>
    </row>
    <row r="32619" spans="8:8" x14ac:dyDescent="0.35">
      <c r="H32619" s="1"/>
    </row>
    <row r="32620" spans="8:8" x14ac:dyDescent="0.35">
      <c r="H32620" s="1"/>
    </row>
    <row r="32621" spans="8:8" x14ac:dyDescent="0.35">
      <c r="H32621" s="1"/>
    </row>
    <row r="32622" spans="8:8" x14ac:dyDescent="0.35">
      <c r="H32622" s="1"/>
    </row>
    <row r="32623" spans="8:8" x14ac:dyDescent="0.35">
      <c r="H32623" s="1"/>
    </row>
    <row r="32624" spans="8:8" x14ac:dyDescent="0.35">
      <c r="H32624" s="1"/>
    </row>
    <row r="32625" spans="8:8" x14ac:dyDescent="0.35">
      <c r="H32625" s="1"/>
    </row>
    <row r="32626" spans="8:8" x14ac:dyDescent="0.35">
      <c r="H32626" s="1"/>
    </row>
    <row r="32627" spans="8:8" x14ac:dyDescent="0.35">
      <c r="H32627" s="1"/>
    </row>
    <row r="32628" spans="8:8" x14ac:dyDescent="0.35">
      <c r="H32628" s="1"/>
    </row>
    <row r="32629" spans="8:8" x14ac:dyDescent="0.35">
      <c r="H32629" s="1"/>
    </row>
    <row r="32630" spans="8:8" x14ac:dyDescent="0.35">
      <c r="H32630" s="1"/>
    </row>
    <row r="32631" spans="8:8" x14ac:dyDescent="0.35">
      <c r="H32631" s="1"/>
    </row>
    <row r="32632" spans="8:8" x14ac:dyDescent="0.35">
      <c r="H32632" s="1"/>
    </row>
    <row r="32633" spans="8:8" x14ac:dyDescent="0.35">
      <c r="H32633" s="1"/>
    </row>
    <row r="32634" spans="8:8" x14ac:dyDescent="0.35">
      <c r="H32634" s="1"/>
    </row>
    <row r="32635" spans="8:8" x14ac:dyDescent="0.35">
      <c r="H32635" s="1"/>
    </row>
    <row r="32636" spans="8:8" x14ac:dyDescent="0.35">
      <c r="H32636" s="1"/>
    </row>
    <row r="32637" spans="8:8" x14ac:dyDescent="0.35">
      <c r="H32637" s="1"/>
    </row>
    <row r="32638" spans="8:8" x14ac:dyDescent="0.35">
      <c r="H32638" s="1"/>
    </row>
    <row r="32639" spans="8:8" x14ac:dyDescent="0.35">
      <c r="H32639" s="1"/>
    </row>
    <row r="32640" spans="8:8" x14ac:dyDescent="0.35">
      <c r="H32640" s="1"/>
    </row>
    <row r="32641" spans="8:8" x14ac:dyDescent="0.35">
      <c r="H32641" s="1"/>
    </row>
    <row r="32642" spans="8:8" x14ac:dyDescent="0.35">
      <c r="H32642" s="1"/>
    </row>
    <row r="32643" spans="8:8" x14ac:dyDescent="0.35">
      <c r="H32643" s="1"/>
    </row>
    <row r="32644" spans="8:8" x14ac:dyDescent="0.35">
      <c r="H32644" s="1"/>
    </row>
    <row r="32645" spans="8:8" x14ac:dyDescent="0.35">
      <c r="H32645" s="1"/>
    </row>
    <row r="32646" spans="8:8" x14ac:dyDescent="0.35">
      <c r="H32646" s="1"/>
    </row>
    <row r="32647" spans="8:8" x14ac:dyDescent="0.35">
      <c r="H32647" s="1"/>
    </row>
    <row r="32648" spans="8:8" x14ac:dyDescent="0.35">
      <c r="H32648" s="1"/>
    </row>
    <row r="32649" spans="8:8" x14ac:dyDescent="0.35">
      <c r="H32649" s="1"/>
    </row>
    <row r="32650" spans="8:8" x14ac:dyDescent="0.35">
      <c r="H32650" s="1"/>
    </row>
    <row r="32651" spans="8:8" x14ac:dyDescent="0.35">
      <c r="H32651" s="1"/>
    </row>
    <row r="32652" spans="8:8" x14ac:dyDescent="0.35">
      <c r="H32652" s="1"/>
    </row>
    <row r="32653" spans="8:8" x14ac:dyDescent="0.35">
      <c r="H32653" s="1"/>
    </row>
    <row r="32654" spans="8:8" x14ac:dyDescent="0.35">
      <c r="H32654" s="1"/>
    </row>
    <row r="32655" spans="8:8" x14ac:dyDescent="0.35">
      <c r="H32655" s="1"/>
    </row>
    <row r="32656" spans="8:8" x14ac:dyDescent="0.35">
      <c r="H32656" s="1"/>
    </row>
    <row r="32657" spans="8:8" x14ac:dyDescent="0.35">
      <c r="H32657" s="1"/>
    </row>
    <row r="32658" spans="8:8" x14ac:dyDescent="0.35">
      <c r="H32658" s="1"/>
    </row>
    <row r="32659" spans="8:8" x14ac:dyDescent="0.35">
      <c r="H32659" s="1"/>
    </row>
    <row r="32660" spans="8:8" x14ac:dyDescent="0.35">
      <c r="H32660" s="1"/>
    </row>
    <row r="32661" spans="8:8" x14ac:dyDescent="0.35">
      <c r="H32661" s="1"/>
    </row>
    <row r="32662" spans="8:8" x14ac:dyDescent="0.35">
      <c r="H32662" s="1"/>
    </row>
    <row r="32663" spans="8:8" x14ac:dyDescent="0.35">
      <c r="H32663" s="1"/>
    </row>
    <row r="32664" spans="8:8" x14ac:dyDescent="0.35">
      <c r="H32664" s="1"/>
    </row>
    <row r="32665" spans="8:8" x14ac:dyDescent="0.35">
      <c r="H32665" s="1"/>
    </row>
    <row r="32666" spans="8:8" x14ac:dyDescent="0.35">
      <c r="H32666" s="1"/>
    </row>
    <row r="32667" spans="8:8" x14ac:dyDescent="0.35">
      <c r="H32667" s="1"/>
    </row>
    <row r="32668" spans="8:8" x14ac:dyDescent="0.35">
      <c r="H32668" s="1"/>
    </row>
    <row r="32669" spans="8:8" x14ac:dyDescent="0.35">
      <c r="H32669" s="1"/>
    </row>
    <row r="32670" spans="8:8" x14ac:dyDescent="0.35">
      <c r="H32670" s="1"/>
    </row>
    <row r="32671" spans="8:8" x14ac:dyDescent="0.35">
      <c r="H32671" s="1"/>
    </row>
    <row r="32672" spans="8:8" x14ac:dyDescent="0.35">
      <c r="H32672" s="1"/>
    </row>
    <row r="32673" spans="8:8" x14ac:dyDescent="0.35">
      <c r="H3267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A9AF-EBE7-4297-8082-2A4AAF770F58}">
  <dimension ref="B1:L19"/>
  <sheetViews>
    <sheetView showGridLines="0" showRowColHeaders="0" tabSelected="1" workbookViewId="0">
      <selection activeCell="C4" sqref="C4"/>
    </sheetView>
  </sheetViews>
  <sheetFormatPr defaultRowHeight="14.5" x14ac:dyDescent="0.35"/>
  <cols>
    <col min="2" max="2" width="8.81640625" customWidth="1"/>
    <col min="3" max="3" width="25.81640625" customWidth="1"/>
    <col min="4" max="4" width="8.81640625" customWidth="1"/>
    <col min="6" max="6" width="8.81640625" customWidth="1"/>
    <col min="7" max="7" width="20.453125" customWidth="1"/>
    <col min="8" max="8" width="10.26953125" bestFit="1" customWidth="1"/>
    <col min="11" max="11" width="17.7265625" customWidth="1"/>
  </cols>
  <sheetData>
    <row r="1" spans="2:12" ht="34.5" x14ac:dyDescent="0.8">
      <c r="B1" s="13" t="s">
        <v>4513</v>
      </c>
      <c r="C1" s="13"/>
      <c r="D1" s="13"/>
      <c r="E1" s="13"/>
      <c r="F1" s="13"/>
      <c r="G1" s="13"/>
      <c r="H1" s="13"/>
      <c r="I1" s="13"/>
      <c r="J1" s="13"/>
      <c r="K1" s="13"/>
      <c r="L1" s="13"/>
    </row>
    <row r="2" spans="2:12" ht="9" customHeight="1" x14ac:dyDescent="0.35"/>
    <row r="3" spans="2:12" s="10" customFormat="1" ht="23.4" customHeight="1" x14ac:dyDescent="0.85">
      <c r="C3" s="11" t="s">
        <v>4510</v>
      </c>
      <c r="D3" s="12"/>
      <c r="E3" s="12"/>
      <c r="F3" s="12"/>
      <c r="G3" s="11" t="s">
        <v>4511</v>
      </c>
      <c r="H3" s="12"/>
      <c r="I3" s="12"/>
      <c r="J3" s="12"/>
      <c r="K3" s="11" t="s">
        <v>4512</v>
      </c>
    </row>
    <row r="4" spans="2:12" s="9" customFormat="1" ht="21" x14ac:dyDescent="0.5">
      <c r="C4" s="8" t="s">
        <v>0</v>
      </c>
      <c r="G4" s="8" t="s">
        <v>41</v>
      </c>
      <c r="K4" s="8" t="s">
        <v>59</v>
      </c>
    </row>
    <row r="16" spans="2:12" ht="8.4" customHeight="1" x14ac:dyDescent="0.35"/>
    <row r="17" ht="4.75" customHeight="1" x14ac:dyDescent="0.35"/>
    <row r="18" ht="8.15" customHeight="1" x14ac:dyDescent="0.35"/>
    <row r="19" ht="7.25" customHeight="1" x14ac:dyDescent="0.35"/>
  </sheetData>
  <sheetProtection sheet="1" objects="1" scenarios="1" selectLockedCells="1"/>
  <mergeCells count="1">
    <mergeCell ref="B1:L1"/>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3A8E73B8-5EE4-45D9-861B-797C32801B12}">
          <x14:formula1>
            <xm:f>'Data Validation'!$C$2:$C$11</xm:f>
          </x14:formula1>
          <xm:sqref>C4</xm:sqref>
        </x14:dataValidation>
        <x14:dataValidation type="list" allowBlank="1" showInputMessage="1" showErrorMessage="1" xr:uid="{DD15430C-98DD-447B-B457-D854E355F1F3}">
          <x14:formula1>
            <xm:f>'Data Validation'!$G$2:$G$112</xm:f>
          </x14:formula1>
          <xm:sqref>G4</xm:sqref>
        </x14:dataValidation>
        <x14:dataValidation type="list" allowBlank="1" showInputMessage="1" showErrorMessage="1" xr:uid="{BA805646-AAB1-4386-85FB-3936FE1D304D}">
          <x14:formula1>
            <xm:f>'Data Validation'!$K$2:$K$6</xm:f>
          </x14:formula1>
          <xm:sqref>K4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F5EAA-FA91-40E0-8501-9531960EB147}">
  <dimension ref="A1:M52"/>
  <sheetViews>
    <sheetView workbookViewId="0">
      <selection activeCell="B2" sqref="B2"/>
    </sheetView>
  </sheetViews>
  <sheetFormatPr defaultRowHeight="14.5" x14ac:dyDescent="0.35"/>
  <cols>
    <col min="1" max="1" width="21.7265625" bestFit="1" customWidth="1"/>
    <col min="2" max="2" width="14.453125" customWidth="1"/>
    <col min="3" max="3" width="17.08984375" bestFit="1" customWidth="1"/>
    <col min="6" max="6" width="9.81640625" bestFit="1" customWidth="1"/>
    <col min="10" max="10" width="30.08984375" bestFit="1" customWidth="1"/>
    <col min="11" max="11" width="9.08984375" bestFit="1" customWidth="1"/>
  </cols>
  <sheetData>
    <row r="1" spans="1:13" x14ac:dyDescent="0.35">
      <c r="A1" t="s">
        <v>43</v>
      </c>
      <c r="B1" t="s">
        <v>4505</v>
      </c>
      <c r="C1" t="s">
        <v>4506</v>
      </c>
      <c r="F1" t="s">
        <v>53</v>
      </c>
      <c r="G1" t="s">
        <v>4507</v>
      </c>
      <c r="J1" t="s">
        <v>47</v>
      </c>
      <c r="K1" t="s">
        <v>4508</v>
      </c>
    </row>
    <row r="2" spans="1:13" x14ac:dyDescent="0.35">
      <c r="A2" t="str" cm="1">
        <f t="array" ref="A2:A12">_xlfn.UNIQUE(jobs[job_title_short])</f>
        <v>Data Analyst</v>
      </c>
      <c r="B2" cm="1">
        <f t="array" ref="B2">COUNT(
  IF(
    (jobs[job_country]=country)*
    (jobs[job_title_short]=A2)*
    (ISNUMBER(SEARCH(type,jobs[job_schedule_type]))),
    jobs[salary_year_avg]
  )
)</f>
        <v>3147</v>
      </c>
      <c r="C2" t="str" cm="1">
        <f t="array" ref="C2:D11">_xlfn._xlws.SORT(A2:B11,2,-1,)</f>
        <v>Data Analyst</v>
      </c>
      <c r="D2">
        <v>3147</v>
      </c>
      <c r="F2" t="str" cm="1">
        <f t="array" ref="F2:F52">_xlfn.UNIQUE(jobs[job_country])</f>
        <v>United States</v>
      </c>
      <c r="G2" cm="1">
        <f t="array" ref="G2:G52">_xlfn._xlws.SORT(_xlfn.ANCHORARRAY(F2))</f>
        <v>0</v>
      </c>
      <c r="J2" t="str" cm="1">
        <f t="array" ref="J2:J18">_xlfn.UNIQUE(jobs[job_schedule_type])</f>
        <v>Full-time</v>
      </c>
      <c r="K2" t="str" cm="1">
        <f t="array" ref="K2:K5">_xlfn._xlws.FILTER(_xlfn.ANCHORARRAY(J2),(NOT(ISNUMBER(SEARCH("and",_xlfn.ANCHORARRAY(J2)))+ISNUMBER(SEARCH(",",_xlfn.ANCHORARRAY(J2)))))*(_xlfn.ANCHORARRAY(J2)&lt;&gt;0))</f>
        <v>Full-time</v>
      </c>
      <c r="M2" s="7">
        <f>_xlfn.XLOOKUP(title,$C$2:$C$11,$D$2:$D$11,"No Results")</f>
        <v>3147</v>
      </c>
    </row>
    <row r="3" spans="1:13" x14ac:dyDescent="0.35">
      <c r="A3" t="str">
        <v>Business Analyst</v>
      </c>
      <c r="B3" cm="1">
        <f t="array" ref="B3">COUNT(
  IF(
    (jobs[job_country]=country)*
    (jobs[job_title_short]=A3)*
    (ISNUMBER(SEARCH(type,jobs[job_schedule_type]))),
    jobs[salary_year_avg]
  )
)</f>
        <v>962</v>
      </c>
      <c r="C3" t="str">
        <v>Data Engineer</v>
      </c>
      <c r="D3">
        <v>2886</v>
      </c>
      <c r="F3" t="str">
        <v>India</v>
      </c>
      <c r="G3" t="str">
        <v>Algeria</v>
      </c>
      <c r="J3" t="str">
        <v>Internship</v>
      </c>
      <c r="K3" t="str">
        <v>Internship</v>
      </c>
    </row>
    <row r="4" spans="1:13" x14ac:dyDescent="0.35">
      <c r="A4" t="str">
        <v>Data Scientist</v>
      </c>
      <c r="B4" cm="1">
        <f t="array" ref="B4">COUNT(
  IF(
    (jobs[job_country]=country)*
    (jobs[job_title_short]=A4)*
    (ISNUMBER(SEARCH(type,jobs[job_schedule_type]))),
    jobs[salary_year_avg]
  )
)</f>
        <v>2443</v>
      </c>
      <c r="C4" t="str">
        <v>Data Scientist</v>
      </c>
      <c r="D4">
        <v>2443</v>
      </c>
      <c r="F4" t="str">
        <v>United Kingdom</v>
      </c>
      <c r="G4" t="str">
        <v>Antigua and Barbuda</v>
      </c>
      <c r="J4" t="str">
        <v>Part-time</v>
      </c>
      <c r="K4" t="str">
        <v>Part-time</v>
      </c>
    </row>
    <row r="5" spans="1:13" x14ac:dyDescent="0.35">
      <c r="A5" t="str">
        <v>Software Engineer</v>
      </c>
      <c r="B5" cm="1">
        <f t="array" ref="B5">COUNT(
  IF(
    (jobs[job_country]=country)*
    (jobs[job_title_short]=A5)*
    (ISNUMBER(SEARCH(type,jobs[job_schedule_type]))),
    jobs[salary_year_avg]
  )
)</f>
        <v>286</v>
      </c>
      <c r="C5" t="str">
        <v>Senior Data Engineer</v>
      </c>
      <c r="D5">
        <v>986</v>
      </c>
      <c r="F5" t="str">
        <v>Malawi</v>
      </c>
      <c r="G5" t="str">
        <v>Bahamas</v>
      </c>
      <c r="J5" t="str">
        <v>Full-time and Part-time</v>
      </c>
      <c r="K5" t="str">
        <v>Contractor</v>
      </c>
    </row>
    <row r="6" spans="1:13" x14ac:dyDescent="0.35">
      <c r="A6" t="str">
        <v>Data Engineer</v>
      </c>
      <c r="B6" cm="1">
        <f t="array" ref="B6">COUNT(
  IF(
    (jobs[job_country]=country)*
    (jobs[job_title_short]=A6)*
    (ISNUMBER(SEARCH(type,jobs[job_schedule_type]))),
    jobs[salary_year_avg]
  )
)</f>
        <v>2886</v>
      </c>
      <c r="C6" t="str">
        <v>Business Analyst</v>
      </c>
      <c r="D6">
        <v>962</v>
      </c>
      <c r="F6" t="str">
        <v>Saudi Arabia</v>
      </c>
      <c r="G6" t="str">
        <v>Bahrain</v>
      </c>
      <c r="J6" t="str">
        <v>Full-time, Contractor, and Internship</v>
      </c>
    </row>
    <row r="7" spans="1:13" x14ac:dyDescent="0.35">
      <c r="A7" t="str">
        <v>Senior Data Engineer</v>
      </c>
      <c r="B7" cm="1">
        <f t="array" ref="B7">COUNT(
  IF(
    (jobs[job_country]=country)*
    (jobs[job_title_short]=A7)*
    (ISNUMBER(SEARCH(type,jobs[job_schedule_type]))),
    jobs[salary_year_avg]
  )
)</f>
        <v>986</v>
      </c>
      <c r="C7" t="str">
        <v>Senior Data Scientist</v>
      </c>
      <c r="D7">
        <v>939</v>
      </c>
      <c r="F7" t="str">
        <v>Canada</v>
      </c>
      <c r="G7" t="str">
        <v>Bangladesh</v>
      </c>
      <c r="J7">
        <v>0</v>
      </c>
    </row>
    <row r="8" spans="1:13" x14ac:dyDescent="0.35">
      <c r="A8" t="str">
        <v>Senior Data Scientist</v>
      </c>
      <c r="B8" cm="1">
        <f t="array" ref="B8">COUNT(
  IF(
    (jobs[job_country]=country)*
    (jobs[job_title_short]=A8)*
    (ISNUMBER(SEARCH(type,jobs[job_schedule_type]))),
    jobs[salary_year_avg]
  )
)</f>
        <v>939</v>
      </c>
      <c r="C8" t="str">
        <v>Senior Data Analyst</v>
      </c>
      <c r="D8">
        <v>634</v>
      </c>
      <c r="F8" t="str">
        <v>Zimbabwe</v>
      </c>
      <c r="G8" t="str">
        <v>Barbados</v>
      </c>
      <c r="J8" t="str">
        <v>Contractor</v>
      </c>
    </row>
    <row r="9" spans="1:13" x14ac:dyDescent="0.35">
      <c r="A9" t="str">
        <v>Senior Data Analyst</v>
      </c>
      <c r="B9" cm="1">
        <f t="array" ref="B9">COUNT(
  IF(
    (jobs[job_country]=country)*
    (jobs[job_title_short]=A9)*
    (ISNUMBER(SEARCH(type,jobs[job_schedule_type]))),
    jobs[salary_year_avg]
  )
)</f>
        <v>634</v>
      </c>
      <c r="C9" t="str">
        <v>Machine Learning Engineer</v>
      </c>
      <c r="D9">
        <v>329</v>
      </c>
      <c r="F9" t="str">
        <v>Puerto Rico</v>
      </c>
      <c r="G9" t="str">
        <v>Botswana</v>
      </c>
      <c r="J9" t="str">
        <v>Part-time and Contractor</v>
      </c>
    </row>
    <row r="10" spans="1:13" x14ac:dyDescent="0.35">
      <c r="A10" t="str">
        <v>Machine Learning Engineer</v>
      </c>
      <c r="B10" cm="1">
        <f t="array" ref="B10">COUNT(
  IF(
    (jobs[job_country]=country)*
    (jobs[job_title_short]=A10)*
    (ISNUMBER(SEARCH(type,jobs[job_schedule_type]))),
    jobs[salary_year_avg]
  )
)</f>
        <v>329</v>
      </c>
      <c r="C10" t="str">
        <v>Software Engineer</v>
      </c>
      <c r="D10">
        <v>286</v>
      </c>
      <c r="F10" t="str">
        <v>Jamaica</v>
      </c>
      <c r="G10" t="str">
        <v>Canada</v>
      </c>
      <c r="J10" t="str">
        <v>Full-time and Contractor</v>
      </c>
    </row>
    <row r="11" spans="1:13" x14ac:dyDescent="0.35">
      <c r="A11" t="str">
        <v>Cloud Engineer</v>
      </c>
      <c r="B11" cm="1">
        <f t="array" ref="B11">COUNT(
  IF(
    (jobs[job_country]=country)*
    (jobs[job_title_short]=A11)*
    (ISNUMBER(SEARCH(type,jobs[job_schedule_type]))),
    jobs[salary_year_avg]
  )
)</f>
        <v>35</v>
      </c>
      <c r="C11" t="str">
        <v>Cloud Engineer</v>
      </c>
      <c r="D11">
        <v>35</v>
      </c>
      <c r="F11" t="str">
        <v>Malaysia</v>
      </c>
      <c r="G11" t="str">
        <v>Egypt</v>
      </c>
      <c r="J11" t="str">
        <v>Part-time and Internship</v>
      </c>
    </row>
    <row r="12" spans="1:13" x14ac:dyDescent="0.35">
      <c r="A12">
        <v>0</v>
      </c>
      <c r="F12" t="str">
        <v>Qatar</v>
      </c>
      <c r="G12" t="str">
        <v>Ethiopia</v>
      </c>
      <c r="J12" t="str">
        <v>Full-time and Internship</v>
      </c>
    </row>
    <row r="13" spans="1:13" x14ac:dyDescent="0.35">
      <c r="F13" t="str">
        <v>South Africa</v>
      </c>
      <c r="G13" t="str">
        <v>Gambia</v>
      </c>
      <c r="J13" t="str">
        <v>Full-time, Part-time, and Internship</v>
      </c>
    </row>
    <row r="14" spans="1:13" x14ac:dyDescent="0.35">
      <c r="F14" t="str">
        <v>Philippines</v>
      </c>
      <c r="G14" t="str">
        <v>Ghana</v>
      </c>
      <c r="J14" t="str">
        <v>Part-time, Contractor, and Internship</v>
      </c>
    </row>
    <row r="15" spans="1:13" x14ac:dyDescent="0.35">
      <c r="F15" t="str">
        <v>Nigeria</v>
      </c>
      <c r="G15" t="str">
        <v>Guam</v>
      </c>
      <c r="J15" t="str">
        <v>Contractor and Part-time</v>
      </c>
    </row>
    <row r="16" spans="1:13" x14ac:dyDescent="0.35">
      <c r="F16" t="str">
        <v>Guam</v>
      </c>
      <c r="G16" t="str">
        <v>Guyana</v>
      </c>
      <c r="J16" t="str">
        <v>Full-time, Part-time, and Contractor</v>
      </c>
    </row>
    <row r="17" spans="6:10" x14ac:dyDescent="0.35">
      <c r="F17" t="str">
        <v>Ireland</v>
      </c>
      <c r="G17" t="str">
        <v>Hong Kong</v>
      </c>
      <c r="J17" t="str">
        <v>Part-time and Full-time</v>
      </c>
    </row>
    <row r="18" spans="6:10" x14ac:dyDescent="0.35">
      <c r="F18" t="str">
        <v>Kuwait</v>
      </c>
      <c r="G18" t="str">
        <v>India</v>
      </c>
      <c r="J18" t="str">
        <v>Contractor and Internship</v>
      </c>
    </row>
    <row r="19" spans="6:10" x14ac:dyDescent="0.35">
      <c r="F19" t="str">
        <v>Egypt</v>
      </c>
      <c r="G19" t="str">
        <v>Ireland</v>
      </c>
    </row>
    <row r="20" spans="6:10" x14ac:dyDescent="0.35">
      <c r="F20" t="str">
        <v>Oman</v>
      </c>
      <c r="G20" t="str">
        <v>Jamaica</v>
      </c>
    </row>
    <row r="21" spans="6:10" x14ac:dyDescent="0.35">
      <c r="F21" t="str">
        <v>Sri Lanka</v>
      </c>
      <c r="G21" t="str">
        <v>Jordan</v>
      </c>
    </row>
    <row r="22" spans="6:10" x14ac:dyDescent="0.35">
      <c r="F22" t="str">
        <v>Singapore</v>
      </c>
      <c r="G22" t="str">
        <v>Kenya</v>
      </c>
    </row>
    <row r="23" spans="6:10" x14ac:dyDescent="0.35">
      <c r="F23" t="str">
        <v>Hong Kong</v>
      </c>
      <c r="G23" t="str">
        <v>Kuwait</v>
      </c>
    </row>
    <row r="24" spans="6:10" x14ac:dyDescent="0.35">
      <c r="F24" t="str">
        <v>Ghana</v>
      </c>
      <c r="G24" t="str">
        <v>Lebanon</v>
      </c>
    </row>
    <row r="25" spans="6:10" x14ac:dyDescent="0.35">
      <c r="F25" t="str">
        <v>Kenya</v>
      </c>
      <c r="G25" t="str">
        <v>Liberia</v>
      </c>
    </row>
    <row r="26" spans="6:10" x14ac:dyDescent="0.35">
      <c r="F26" t="str">
        <v>Bahrain</v>
      </c>
      <c r="G26" t="str">
        <v>Malawi</v>
      </c>
    </row>
    <row r="27" spans="6:10" x14ac:dyDescent="0.35">
      <c r="F27" t="str">
        <v>Botswana</v>
      </c>
      <c r="G27" t="str">
        <v>Malaysia</v>
      </c>
    </row>
    <row r="28" spans="6:10" x14ac:dyDescent="0.35">
      <c r="F28" t="str">
        <v>Tanzania</v>
      </c>
      <c r="G28" t="str">
        <v>Mauritius</v>
      </c>
    </row>
    <row r="29" spans="6:10" x14ac:dyDescent="0.35">
      <c r="F29" t="str">
        <v>United Arab Emirates</v>
      </c>
      <c r="G29" t="str">
        <v>Morocco</v>
      </c>
    </row>
    <row r="30" spans="6:10" x14ac:dyDescent="0.35">
      <c r="F30" t="str">
        <v>Bangladesh</v>
      </c>
      <c r="G30" t="str">
        <v>Namibia</v>
      </c>
    </row>
    <row r="31" spans="6:10" x14ac:dyDescent="0.35">
      <c r="F31" t="str">
        <v>Saint Lucia</v>
      </c>
      <c r="G31" t="str">
        <v>Nigeria</v>
      </c>
    </row>
    <row r="32" spans="6:10" x14ac:dyDescent="0.35">
      <c r="F32" t="str">
        <v>Pakistan</v>
      </c>
      <c r="G32" t="str">
        <v>Oman</v>
      </c>
    </row>
    <row r="33" spans="6:7" x14ac:dyDescent="0.35">
      <c r="F33" t="str">
        <v>Barbados</v>
      </c>
      <c r="G33" t="str">
        <v>Pakistan</v>
      </c>
    </row>
    <row r="34" spans="6:7" x14ac:dyDescent="0.35">
      <c r="F34" t="str">
        <v>Namibia</v>
      </c>
      <c r="G34" t="str">
        <v>Philippines</v>
      </c>
    </row>
    <row r="35" spans="6:7" x14ac:dyDescent="0.35">
      <c r="F35" t="str">
        <v>Lebanon</v>
      </c>
      <c r="G35" t="str">
        <v>Puerto Rico</v>
      </c>
    </row>
    <row r="36" spans="6:7" x14ac:dyDescent="0.35">
      <c r="F36" t="str">
        <v>Mauritius</v>
      </c>
      <c r="G36" t="str">
        <v>Qatar</v>
      </c>
    </row>
    <row r="37" spans="6:7" x14ac:dyDescent="0.35">
      <c r="F37" t="str">
        <v>Rwanda</v>
      </c>
      <c r="G37" t="str">
        <v>Rwanda</v>
      </c>
    </row>
    <row r="38" spans="6:7" x14ac:dyDescent="0.35">
      <c r="F38" t="str">
        <v>Jordan</v>
      </c>
      <c r="G38" t="str">
        <v>Saint Lucia</v>
      </c>
    </row>
    <row r="39" spans="6:7" x14ac:dyDescent="0.35">
      <c r="F39" t="str">
        <v>Morocco</v>
      </c>
      <c r="G39" t="str">
        <v>Saudi Arabia</v>
      </c>
    </row>
    <row r="40" spans="6:7" x14ac:dyDescent="0.35">
      <c r="F40" t="str">
        <v>Suriname</v>
      </c>
      <c r="G40" t="str">
        <v>Singapore</v>
      </c>
    </row>
    <row r="41" spans="6:7" x14ac:dyDescent="0.35">
      <c r="F41" t="str">
        <v>Tunisia</v>
      </c>
      <c r="G41" t="str">
        <v>South Africa</v>
      </c>
    </row>
    <row r="42" spans="6:7" x14ac:dyDescent="0.35">
      <c r="F42" t="str">
        <v>Antigua and Barbuda</v>
      </c>
      <c r="G42" t="str">
        <v>Sri Lanka</v>
      </c>
    </row>
    <row r="43" spans="6:7" x14ac:dyDescent="0.35">
      <c r="F43" t="str">
        <v>Trinidad and Tobago</v>
      </c>
      <c r="G43" t="str">
        <v>Suriname</v>
      </c>
    </row>
    <row r="44" spans="6:7" x14ac:dyDescent="0.35">
      <c r="F44" t="str">
        <v>U.S. Virgin Islands</v>
      </c>
      <c r="G44" t="str">
        <v>Tanzania</v>
      </c>
    </row>
    <row r="45" spans="6:7" x14ac:dyDescent="0.35">
      <c r="F45" t="str">
        <v>Uganda</v>
      </c>
      <c r="G45" t="str">
        <v>Trinidad and Tobago</v>
      </c>
    </row>
    <row r="46" spans="6:7" x14ac:dyDescent="0.35">
      <c r="F46" t="str">
        <v>Ethiopia</v>
      </c>
      <c r="G46" t="str">
        <v>Tunisia</v>
      </c>
    </row>
    <row r="47" spans="6:7" x14ac:dyDescent="0.35">
      <c r="F47" t="str">
        <v>Algeria</v>
      </c>
      <c r="G47" t="str">
        <v>U.S. Virgin Islands</v>
      </c>
    </row>
    <row r="48" spans="6:7" x14ac:dyDescent="0.35">
      <c r="F48" t="str">
        <v>Bahamas</v>
      </c>
      <c r="G48" t="str">
        <v>Uganda</v>
      </c>
    </row>
    <row r="49" spans="6:7" x14ac:dyDescent="0.35">
      <c r="F49" t="str">
        <v>Liberia</v>
      </c>
      <c r="G49" t="str">
        <v>United Arab Emirates</v>
      </c>
    </row>
    <row r="50" spans="6:7" x14ac:dyDescent="0.35">
      <c r="F50" t="str">
        <v>Gambia</v>
      </c>
      <c r="G50" t="str">
        <v>United Kingdom</v>
      </c>
    </row>
    <row r="51" spans="6:7" x14ac:dyDescent="0.35">
      <c r="F51" t="str">
        <v>Guyana</v>
      </c>
      <c r="G51" t="str">
        <v>United States</v>
      </c>
    </row>
    <row r="52" spans="6:7" x14ac:dyDescent="0.35">
      <c r="F52">
        <v>0</v>
      </c>
      <c r="G52" t="str">
        <v>Zimbabwe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D4F9-1839-43C5-A954-E33D058FFBF6}">
  <dimension ref="A1:I11"/>
  <sheetViews>
    <sheetView workbookViewId="0">
      <selection activeCell="B2" sqref="B2"/>
    </sheetView>
  </sheetViews>
  <sheetFormatPr defaultRowHeight="14.5" x14ac:dyDescent="0.35"/>
  <cols>
    <col min="1" max="1" width="21.7265625" bestFit="1" customWidth="1"/>
    <col min="2" max="2" width="11.90625" style="3" bestFit="1" customWidth="1"/>
    <col min="4" max="4" width="21.7265625" bestFit="1" customWidth="1"/>
    <col min="5" max="6" width="11.90625" style="3" bestFit="1" customWidth="1"/>
    <col min="7" max="7" width="10.90625" style="3" bestFit="1" customWidth="1"/>
    <col min="9" max="9" width="10.90625" bestFit="1" customWidth="1"/>
  </cols>
  <sheetData>
    <row r="1" spans="1:9" x14ac:dyDescent="0.35">
      <c r="A1" t="s">
        <v>43</v>
      </c>
      <c r="B1" s="3" t="s">
        <v>4509</v>
      </c>
    </row>
    <row r="2" spans="1:9" x14ac:dyDescent="0.35">
      <c r="A2" t="str" cm="1">
        <f t="array" ref="A2:A11">'Data Validation'!C2:C11</f>
        <v>Data Analyst</v>
      </c>
      <c r="B2" s="3" cm="1">
        <f t="array" ref="B2">MEDIAN(
  IF(
    (jobs[job_title_short]=A2)*
    (jobs[job_country]=country)*
    (ISNUMBER(SEARCH(type,jobs[job_schedule_type])))*
    (jobs[salary_year_avg]&lt;&gt;0),
    jobs[salary_year_avg]
  )
)</f>
        <v>93155</v>
      </c>
      <c r="D2" t="str" cm="1">
        <f t="array" ref="D2:E11">_xlfn._xlws.SORT(_xlfn.ANCHORARRAY(A2):_xlfn.ANCHORARRAY(B2),2,1)</f>
        <v>Data Analyst</v>
      </c>
      <c r="E2" s="3">
        <v>93155</v>
      </c>
      <c r="F2" s="3" t="e">
        <f>IF($D2&lt;&gt;title,$E2,NA())</f>
        <v>#N/A</v>
      </c>
      <c r="G2" s="3">
        <f t="shared" ref="G2:G11" si="0">IF($D2=title,$E2,NA())</f>
        <v>93155</v>
      </c>
      <c r="I2" s="3">
        <f>_xlfn.XLOOKUP(title,$D$2:$D$11,$E$2:$E$11)</f>
        <v>93155</v>
      </c>
    </row>
    <row r="3" spans="1:9" x14ac:dyDescent="0.35">
      <c r="A3" t="str">
        <v>Data Engineer</v>
      </c>
      <c r="B3" s="3" cm="1">
        <f t="array" ref="B3">MEDIAN(
  IF(
    (jobs[job_title_short]=A3)*
    (jobs[job_country]=country)*
    (ISNUMBER(SEARCH(type,jobs[job_schedule_type])))*
    (jobs[salary_year_avg]&lt;&gt;0),
    jobs[salary_year_avg]
  )
)</f>
        <v>135000</v>
      </c>
      <c r="D3" t="str">
        <v>Business Analyst</v>
      </c>
      <c r="E3" s="3">
        <v>100632.38</v>
      </c>
      <c r="F3" s="3">
        <f t="shared" ref="F3:F11" si="1">IF(D3&lt;&gt;title,E3,NA())</f>
        <v>100632.38</v>
      </c>
      <c r="G3" s="3" t="e">
        <f t="shared" si="0"/>
        <v>#N/A</v>
      </c>
    </row>
    <row r="4" spans="1:9" x14ac:dyDescent="0.35">
      <c r="A4" t="str">
        <v>Data Scientist</v>
      </c>
      <c r="B4" s="3" cm="1">
        <f t="array" ref="B4">MEDIAN(
  IF(
    (jobs[job_title_short]=A4)*
    (jobs[job_country]=country)*
    (ISNUMBER(SEARCH(type,jobs[job_schedule_type])))*
    (jobs[salary_year_avg]&lt;&gt;0),
    jobs[salary_year_avg]
  )
)</f>
        <v>150000</v>
      </c>
      <c r="D4" t="str">
        <v>Senior Data Analyst</v>
      </c>
      <c r="E4" s="3">
        <v>120000</v>
      </c>
      <c r="F4" s="3">
        <f t="shared" si="1"/>
        <v>120000</v>
      </c>
      <c r="G4" s="3" t="e">
        <f t="shared" si="0"/>
        <v>#N/A</v>
      </c>
    </row>
    <row r="5" spans="1:9" x14ac:dyDescent="0.35">
      <c r="A5" t="str">
        <v>Senior Data Engineer</v>
      </c>
      <c r="B5" s="3" cm="1">
        <f t="array" ref="B5">MEDIAN(
  IF(
    (jobs[job_title_short]=A5)*
    (jobs[job_country]=country)*
    (ISNUMBER(SEARCH(type,jobs[job_schedule_type])))*
    (jobs[salary_year_avg]&lt;&gt;0),
    jobs[salary_year_avg]
  )
)</f>
        <v>155000</v>
      </c>
      <c r="D5" t="str">
        <v>Cloud Engineer</v>
      </c>
      <c r="E5" s="3">
        <v>120000</v>
      </c>
      <c r="F5" s="3">
        <f t="shared" si="1"/>
        <v>120000</v>
      </c>
      <c r="G5" s="3" t="e">
        <f t="shared" si="0"/>
        <v>#N/A</v>
      </c>
    </row>
    <row r="6" spans="1:9" x14ac:dyDescent="0.35">
      <c r="A6" t="str">
        <v>Business Analyst</v>
      </c>
      <c r="B6" s="3" cm="1">
        <f t="array" ref="B6">MEDIAN(
  IF(
    (jobs[job_title_short]=A6)*
    (jobs[job_country]=country)*
    (ISNUMBER(SEARCH(type,jobs[job_schedule_type])))*
    (jobs[salary_year_avg]&lt;&gt;0),
    jobs[salary_year_avg]
  )
)</f>
        <v>100632.38</v>
      </c>
      <c r="D6" t="str">
        <v>Data Engineer</v>
      </c>
      <c r="E6" s="3">
        <v>135000</v>
      </c>
      <c r="F6" s="3">
        <f t="shared" si="1"/>
        <v>135000</v>
      </c>
      <c r="G6" s="3" t="e">
        <f t="shared" si="0"/>
        <v>#N/A</v>
      </c>
    </row>
    <row r="7" spans="1:9" x14ac:dyDescent="0.35">
      <c r="A7" t="str">
        <v>Senior Data Scientist</v>
      </c>
      <c r="B7" s="3" cm="1">
        <f t="array" ref="B7">MEDIAN(
  IF(
    (jobs[job_title_short]=A7)*
    (jobs[job_country]=country)*
    (ISNUMBER(SEARCH(type,jobs[job_schedule_type])))*
    (jobs[salary_year_avg]&lt;&gt;0),
    jobs[salary_year_avg]
  )
)</f>
        <v>172500</v>
      </c>
      <c r="D7" t="str">
        <v>Software Engineer</v>
      </c>
      <c r="E7" s="3">
        <v>135903.75</v>
      </c>
      <c r="F7" s="3">
        <f t="shared" si="1"/>
        <v>135903.75</v>
      </c>
      <c r="G7" s="3" t="e">
        <f t="shared" si="0"/>
        <v>#N/A</v>
      </c>
    </row>
    <row r="8" spans="1:9" x14ac:dyDescent="0.35">
      <c r="A8" t="str">
        <v>Senior Data Analyst</v>
      </c>
      <c r="B8" s="3" cm="1">
        <f t="array" ref="B8">MEDIAN(
  IF(
    (jobs[job_title_short]=A8)*
    (jobs[job_country]=country)*
    (ISNUMBER(SEARCH(type,jobs[job_schedule_type])))*
    (jobs[salary_year_avg]&lt;&gt;0),
    jobs[salary_year_avg]
  )
)</f>
        <v>120000</v>
      </c>
      <c r="D8" t="str">
        <v>Data Scientist</v>
      </c>
      <c r="E8" s="3">
        <v>150000</v>
      </c>
      <c r="F8" s="3">
        <f t="shared" si="1"/>
        <v>150000</v>
      </c>
      <c r="G8" s="3" t="e">
        <f t="shared" si="0"/>
        <v>#N/A</v>
      </c>
    </row>
    <row r="9" spans="1:9" x14ac:dyDescent="0.35">
      <c r="A9" t="str">
        <v>Machine Learning Engineer</v>
      </c>
      <c r="B9" s="3" cm="1">
        <f t="array" ref="B9">MEDIAN(
  IF(
    (jobs[job_title_short]=A9)*
    (jobs[job_country]=country)*
    (ISNUMBER(SEARCH(type,jobs[job_schedule_type])))*
    (jobs[salary_year_avg]&lt;&gt;0),
    jobs[salary_year_avg]
  )
)</f>
        <v>165000</v>
      </c>
      <c r="D9" t="str">
        <v>Senior Data Engineer</v>
      </c>
      <c r="E9" s="3">
        <v>155000</v>
      </c>
      <c r="F9" s="3">
        <f t="shared" si="1"/>
        <v>155000</v>
      </c>
      <c r="G9" s="3" t="e">
        <f t="shared" si="0"/>
        <v>#N/A</v>
      </c>
    </row>
    <row r="10" spans="1:9" x14ac:dyDescent="0.35">
      <c r="A10" t="str">
        <v>Software Engineer</v>
      </c>
      <c r="B10" s="3" cm="1">
        <f t="array" ref="B10">MEDIAN(
  IF(
    (jobs[job_title_short]=A10)*
    (jobs[job_country]=country)*
    (ISNUMBER(SEARCH(type,jobs[job_schedule_type])))*
    (jobs[salary_year_avg]&lt;&gt;0),
    jobs[salary_year_avg]
  )
)</f>
        <v>135903.75</v>
      </c>
      <c r="D10" t="str">
        <v>Machine Learning Engineer</v>
      </c>
      <c r="E10" s="3">
        <v>165000</v>
      </c>
      <c r="F10" s="3">
        <f t="shared" si="1"/>
        <v>165000</v>
      </c>
      <c r="G10" s="3" t="e">
        <f t="shared" si="0"/>
        <v>#N/A</v>
      </c>
    </row>
    <row r="11" spans="1:9" x14ac:dyDescent="0.35">
      <c r="A11" t="str">
        <v>Cloud Engineer</v>
      </c>
      <c r="B11" s="3" cm="1">
        <f t="array" ref="B11">MEDIAN(
  IF(
    (jobs[job_title_short]=A11)*
    (jobs[job_country]=country)*
    (ISNUMBER(SEARCH(type,jobs[job_schedule_type])))*
    (jobs[salary_year_avg]&lt;&gt;0),
    jobs[salary_year_avg]
  )
)</f>
        <v>120000</v>
      </c>
      <c r="D11" t="str">
        <v>Senior Data Scientist</v>
      </c>
      <c r="E11" s="3">
        <v>172500</v>
      </c>
      <c r="F11" s="3">
        <f t="shared" si="1"/>
        <v>172500</v>
      </c>
      <c r="G11" s="3" t="e">
        <f t="shared" si="0"/>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FED1-AA05-4FA8-935A-F282B923DABA}">
  <dimension ref="A1:E112"/>
  <sheetViews>
    <sheetView workbookViewId="0">
      <selection activeCell="B2" sqref="B2"/>
    </sheetView>
  </sheetViews>
  <sheetFormatPr defaultRowHeight="14.5" x14ac:dyDescent="0.35"/>
  <cols>
    <col min="1" max="1" width="21.7265625" bestFit="1" customWidth="1"/>
    <col min="2" max="2" width="11.90625" style="3" bestFit="1" customWidth="1"/>
    <col min="4" max="4" width="21.7265625" bestFit="1" customWidth="1"/>
    <col min="5" max="5" width="10.90625" style="3" bestFit="1" customWidth="1"/>
  </cols>
  <sheetData>
    <row r="1" spans="1:5" x14ac:dyDescent="0.35">
      <c r="A1" t="s">
        <v>47</v>
      </c>
      <c r="B1" s="3" t="s">
        <v>4509</v>
      </c>
    </row>
    <row r="2" spans="1:5" x14ac:dyDescent="0.35">
      <c r="A2" cm="1">
        <f t="array" ref="A2:A52">_xlfn.ANCHORARRAY('Data Validation'!G2)</f>
        <v>0</v>
      </c>
      <c r="B2" s="3" t="e" cm="1">
        <f t="array" ref="B2">MEDIAN(
  IF(
    (jobs[job_title_short]=title)*
    (jobs[job_country]=A2)*
    (ISNUMBER(SEARCH(type,jobs[job_schedule_type])))*
    (jobs[salary_year_avg]&lt;&gt;0),
    jobs[salary_year_avg]
  )
)</f>
        <v>#NUM!</v>
      </c>
      <c r="D2" t="str" cm="1">
        <f t="array" ref="D2:E34">_xlfn._xlws.SORT(_xlfn._xlws.FILTER(A2:B112, ISNUMBER(B2:B112)), 2, 1)</f>
        <v>Tunisia</v>
      </c>
      <c r="E2" s="3">
        <v>1200</v>
      </c>
    </row>
    <row r="3" spans="1:5" x14ac:dyDescent="0.35">
      <c r="A3" t="str">
        <v>Algeria</v>
      </c>
      <c r="B3" s="3" t="e" cm="1">
        <f t="array" ref="B3">MEDIAN(
  IF(
    (jobs[job_title_short]=title)*
    (jobs[job_country]=A3)*
    (ISNUMBER(SEARCH(type,jobs[job_schedule_type])))*
    (jobs[salary_year_avg]&lt;&gt;0),
    jobs[salary_year_avg]
  )
)</f>
        <v>#NUM!</v>
      </c>
      <c r="D3" t="str">
        <v>Kuwait</v>
      </c>
      <c r="E3" s="3">
        <v>12500</v>
      </c>
    </row>
    <row r="4" spans="1:5" x14ac:dyDescent="0.35">
      <c r="A4" t="str">
        <v>Antigua and Barbuda</v>
      </c>
      <c r="B4" s="3" cm="1">
        <f t="array" ref="B4">MEDIAN(
  IF(
    (jobs[job_title_short]=title)*
    (jobs[job_country]=A4)*
    (ISNUMBER(SEARCH(type,jobs[job_schedule_type])))*
    (jobs[salary_year_avg]&lt;&gt;0),
    jobs[salary_year_avg]
  )
)</f>
        <v>120000</v>
      </c>
      <c r="D4" t="str">
        <v>Uganda</v>
      </c>
      <c r="E4" s="3">
        <v>17500</v>
      </c>
    </row>
    <row r="5" spans="1:5" x14ac:dyDescent="0.35">
      <c r="A5" t="str">
        <v>Bahamas</v>
      </c>
      <c r="B5" s="3" t="e" cm="1">
        <f t="array" ref="B5">MEDIAN(
  IF(
    (jobs[job_title_short]=title)*
    (jobs[job_country]=A5)*
    (ISNUMBER(SEARCH(type,jobs[job_schedule_type])))*
    (jobs[salary_year_avg]&lt;&gt;0),
    jobs[salary_year_avg]
  )
)</f>
        <v>#NUM!</v>
      </c>
      <c r="D5" t="str">
        <v>Bahrain</v>
      </c>
      <c r="E5" s="3">
        <v>21975</v>
      </c>
    </row>
    <row r="6" spans="1:5" x14ac:dyDescent="0.35">
      <c r="A6" t="str">
        <v>Bahrain</v>
      </c>
      <c r="B6" s="3" cm="1">
        <f t="array" ref="B6">MEDIAN(
  IF(
    (jobs[job_title_short]=title)*
    (jobs[job_country]=A6)*
    (ISNUMBER(SEARCH(type,jobs[job_schedule_type])))*
    (jobs[salary_year_avg]&lt;&gt;0),
    jobs[salary_year_avg]
  )
)</f>
        <v>21975</v>
      </c>
      <c r="D6" t="str">
        <v>Oman</v>
      </c>
      <c r="E6" s="3">
        <v>23070</v>
      </c>
    </row>
    <row r="7" spans="1:5" x14ac:dyDescent="0.35">
      <c r="A7" t="str">
        <v>Bangladesh</v>
      </c>
      <c r="B7" s="3" cm="1">
        <f t="array" ref="B7">MEDIAN(
  IF(
    (jobs[job_title_short]=title)*
    (jobs[job_country]=A7)*
    (ISNUMBER(SEARCH(type,jobs[job_schedule_type])))*
    (jobs[salary_year_avg]&lt;&gt;0),
    jobs[salary_year_avg]
  )
)</f>
        <v>105000</v>
      </c>
      <c r="D7" t="str">
        <v>United Kingdom</v>
      </c>
      <c r="E7" s="3">
        <v>40000</v>
      </c>
    </row>
    <row r="8" spans="1:5" x14ac:dyDescent="0.35">
      <c r="A8" t="str">
        <v>Barbados</v>
      </c>
      <c r="B8" s="3" t="e" cm="1">
        <f t="array" ref="B8">MEDIAN(
  IF(
    (jobs[job_title_short]=title)*
    (jobs[job_country]=A8)*
    (ISNUMBER(SEARCH(type,jobs[job_schedule_type])))*
    (jobs[salary_year_avg]&lt;&gt;0),
    jobs[salary_year_avg]
  )
)</f>
        <v>#NUM!</v>
      </c>
      <c r="D8" t="str">
        <v>U.S. Virgin Islands</v>
      </c>
      <c r="E8" s="3">
        <v>40254.65</v>
      </c>
    </row>
    <row r="9" spans="1:5" x14ac:dyDescent="0.35">
      <c r="A9" t="str">
        <v>Botswana</v>
      </c>
      <c r="B9" s="3" t="e" cm="1">
        <f t="array" ref="B9">MEDIAN(
  IF(
    (jobs[job_title_short]=title)*
    (jobs[job_country]=A9)*
    (ISNUMBER(SEARCH(type,jobs[job_schedule_type])))*
    (jobs[salary_year_avg]&lt;&gt;0),
    jobs[salary_year_avg]
  )
)</f>
        <v>#NUM!</v>
      </c>
      <c r="D9" t="str">
        <v>Ireland</v>
      </c>
      <c r="E9" s="3">
        <v>51500</v>
      </c>
    </row>
    <row r="10" spans="1:5" x14ac:dyDescent="0.35">
      <c r="A10" t="str">
        <v>Canada</v>
      </c>
      <c r="B10" s="3" cm="1">
        <f t="array" ref="B10">MEDIAN(
  IF(
    (jobs[job_title_short]=title)*
    (jobs[job_country]=A10)*
    (ISNUMBER(SEARCH(type,jobs[job_schedule_type])))*
    (jobs[salary_year_avg]&lt;&gt;0),
    jobs[salary_year_avg]
  )
)</f>
        <v>95000</v>
      </c>
      <c r="D10" t="str">
        <v>Nigeria</v>
      </c>
      <c r="E10" s="3">
        <v>62000</v>
      </c>
    </row>
    <row r="11" spans="1:5" x14ac:dyDescent="0.35">
      <c r="A11" t="str">
        <v>Egypt</v>
      </c>
      <c r="B11" s="3" t="e" cm="1">
        <f t="array" ref="B11">MEDIAN(
  IF(
    (jobs[job_title_short]=title)*
    (jobs[job_country]=A11)*
    (ISNUMBER(SEARCH(type,jobs[job_schedule_type])))*
    (jobs[salary_year_avg]&lt;&gt;0),
    jobs[salary_year_avg]
  )
)</f>
        <v>#NUM!</v>
      </c>
      <c r="D11" t="str">
        <v>Jordan</v>
      </c>
      <c r="E11" s="3">
        <v>63750</v>
      </c>
    </row>
    <row r="12" spans="1:5" x14ac:dyDescent="0.35">
      <c r="A12" t="str">
        <v>Ethiopia</v>
      </c>
      <c r="B12" s="3" cm="1">
        <f t="array" ref="B12">MEDIAN(
  IF(
    (jobs[job_title_short]=title)*
    (jobs[job_country]=A12)*
    (ISNUMBER(SEARCH(type,jobs[job_schedule_type])))*
    (jobs[salary_year_avg]&lt;&gt;0),
    jobs[salary_year_avg]
  )
)</f>
        <v>65000</v>
      </c>
      <c r="D12" t="str">
        <v>Ethiopia</v>
      </c>
      <c r="E12" s="3">
        <v>65000</v>
      </c>
    </row>
    <row r="13" spans="1:5" x14ac:dyDescent="0.35">
      <c r="A13" t="str">
        <v>Gambia</v>
      </c>
      <c r="B13" s="3" t="e" cm="1">
        <f t="array" ref="B13">MEDIAN(
  IF(
    (jobs[job_title_short]=title)*
    (jobs[job_country]=A13)*
    (ISNUMBER(SEARCH(type,jobs[job_schedule_type])))*
    (jobs[salary_year_avg]&lt;&gt;0),
    jobs[salary_year_avg]
  )
)</f>
        <v>#NUM!</v>
      </c>
      <c r="D13" t="str">
        <v>Saudi Arabia</v>
      </c>
      <c r="E13" s="3">
        <v>70000</v>
      </c>
    </row>
    <row r="14" spans="1:5" x14ac:dyDescent="0.35">
      <c r="A14" t="str">
        <v>Ghana</v>
      </c>
      <c r="B14" s="3" t="e" cm="1">
        <f t="array" ref="B14">MEDIAN(
  IF(
    (jobs[job_title_short]=title)*
    (jobs[job_country]=A14)*
    (ISNUMBER(SEARCH(type,jobs[job_schedule_type])))*
    (jobs[salary_year_avg]&lt;&gt;0),
    jobs[salary_year_avg]
  )
)</f>
        <v>#NUM!</v>
      </c>
      <c r="D14" t="str">
        <v>Hong Kong</v>
      </c>
      <c r="E14" s="3">
        <v>72500</v>
      </c>
    </row>
    <row r="15" spans="1:5" x14ac:dyDescent="0.35">
      <c r="A15" t="str">
        <v>Guam</v>
      </c>
      <c r="B15" s="3" t="e" cm="1">
        <f t="array" ref="B15">MEDIAN(
  IF(
    (jobs[job_title_short]=title)*
    (jobs[job_country]=A15)*
    (ISNUMBER(SEARCH(type,jobs[job_schedule_type])))*
    (jobs[salary_year_avg]&lt;&gt;0),
    jobs[salary_year_avg]
  )
)</f>
        <v>#NUM!</v>
      </c>
      <c r="D15" t="str">
        <v>Rwanda</v>
      </c>
      <c r="E15" s="3">
        <v>75000</v>
      </c>
    </row>
    <row r="16" spans="1:5" x14ac:dyDescent="0.35">
      <c r="A16" t="str">
        <v>Guyana</v>
      </c>
      <c r="B16" s="3" t="e" cm="1">
        <f t="array" ref="B16">MEDIAN(
  IF(
    (jobs[job_title_short]=title)*
    (jobs[job_country]=A16)*
    (ISNUMBER(SEARCH(type,jobs[job_schedule_type])))*
    (jobs[salary_year_avg]&lt;&gt;0),
    jobs[salary_year_avg]
  )
)</f>
        <v>#NUM!</v>
      </c>
      <c r="D16" t="str">
        <v>Zimbabwe</v>
      </c>
      <c r="E16" s="3">
        <v>75000</v>
      </c>
    </row>
    <row r="17" spans="1:5" x14ac:dyDescent="0.35">
      <c r="A17" t="str">
        <v>Hong Kong</v>
      </c>
      <c r="B17" s="3" cm="1">
        <f t="array" ref="B17">MEDIAN(
  IF(
    (jobs[job_title_short]=title)*
    (jobs[job_country]=A17)*
    (ISNUMBER(SEARCH(type,jobs[job_schedule_type])))*
    (jobs[salary_year_avg]&lt;&gt;0),
    jobs[salary_year_avg]
  )
)</f>
        <v>72500</v>
      </c>
      <c r="D17" t="str">
        <v>Singapore</v>
      </c>
      <c r="E17" s="3">
        <v>80000</v>
      </c>
    </row>
    <row r="18" spans="1:5" x14ac:dyDescent="0.35">
      <c r="A18" t="str">
        <v>India</v>
      </c>
      <c r="B18" s="3" cm="1">
        <f t="array" ref="B18">MEDIAN(
  IF(
    (jobs[job_title_short]=title)*
    (jobs[job_country]=A18)*
    (ISNUMBER(SEARCH(type,jobs[job_schedule_type])))*
    (jobs[salary_year_avg]&lt;&gt;0),
    jobs[salary_year_avg]
  )
)</f>
        <v>587500</v>
      </c>
      <c r="D18" t="str">
        <v>Puerto Rico</v>
      </c>
      <c r="E18" s="3">
        <v>92250</v>
      </c>
    </row>
    <row r="19" spans="1:5" x14ac:dyDescent="0.35">
      <c r="A19" t="str">
        <v>Ireland</v>
      </c>
      <c r="B19" s="3" cm="1">
        <f t="array" ref="B19">MEDIAN(
  IF(
    (jobs[job_title_short]=title)*
    (jobs[job_country]=A19)*
    (ISNUMBER(SEARCH(type,jobs[job_schedule_type])))*
    (jobs[salary_year_avg]&lt;&gt;0),
    jobs[salary_year_avg]
  )
)</f>
        <v>51500</v>
      </c>
      <c r="D19" t="str">
        <v>United States</v>
      </c>
      <c r="E19" s="3">
        <v>93155</v>
      </c>
    </row>
    <row r="20" spans="1:5" x14ac:dyDescent="0.35">
      <c r="A20" t="str">
        <v>Jamaica</v>
      </c>
      <c r="B20" s="3" cm="1">
        <f t="array" ref="B20">MEDIAN(
  IF(
    (jobs[job_title_short]=title)*
    (jobs[job_country]=A20)*
    (ISNUMBER(SEARCH(type,jobs[job_schedule_type])))*
    (jobs[salary_year_avg]&lt;&gt;0),
    jobs[salary_year_avg]
  )
)</f>
        <v>2400000</v>
      </c>
      <c r="D20" t="str">
        <v>Canada</v>
      </c>
      <c r="E20" s="3">
        <v>95000</v>
      </c>
    </row>
    <row r="21" spans="1:5" x14ac:dyDescent="0.35">
      <c r="A21" t="str">
        <v>Jordan</v>
      </c>
      <c r="B21" s="3" cm="1">
        <f t="array" ref="B21">MEDIAN(
  IF(
    (jobs[job_title_short]=title)*
    (jobs[job_country]=A21)*
    (ISNUMBER(SEARCH(type,jobs[job_schedule_type])))*
    (jobs[salary_year_avg]&lt;&gt;0),
    jobs[salary_year_avg]
  )
)</f>
        <v>63750</v>
      </c>
      <c r="D21" t="str">
        <v>Malaysia</v>
      </c>
      <c r="E21" s="3">
        <v>99100</v>
      </c>
    </row>
    <row r="22" spans="1:5" x14ac:dyDescent="0.35">
      <c r="A22" t="str">
        <v>Kenya</v>
      </c>
      <c r="B22" s="3" t="e" cm="1">
        <f t="array" ref="B22">MEDIAN(
  IF(
    (jobs[job_title_short]=title)*
    (jobs[job_country]=A22)*
    (ISNUMBER(SEARCH(type,jobs[job_schedule_type])))*
    (jobs[salary_year_avg]&lt;&gt;0),
    jobs[salary_year_avg]
  )
)</f>
        <v>#NUM!</v>
      </c>
      <c r="D22" t="str">
        <v>Bangladesh</v>
      </c>
      <c r="E22" s="3">
        <v>105000</v>
      </c>
    </row>
    <row r="23" spans="1:5" x14ac:dyDescent="0.35">
      <c r="A23" t="str">
        <v>Kuwait</v>
      </c>
      <c r="B23" s="3" cm="1">
        <f t="array" ref="B23">MEDIAN(
  IF(
    (jobs[job_title_short]=title)*
    (jobs[job_country]=A23)*
    (ISNUMBER(SEARCH(type,jobs[job_schedule_type])))*
    (jobs[salary_year_avg]&lt;&gt;0),
    jobs[salary_year_avg]
  )
)</f>
        <v>12500</v>
      </c>
      <c r="D23" t="str">
        <v>Antigua and Barbuda</v>
      </c>
      <c r="E23" s="3">
        <v>120000</v>
      </c>
    </row>
    <row r="24" spans="1:5" x14ac:dyDescent="0.35">
      <c r="A24" t="str">
        <v>Lebanon</v>
      </c>
      <c r="B24" s="3" t="e" cm="1">
        <f t="array" ref="B24">MEDIAN(
  IF(
    (jobs[job_title_short]=title)*
    (jobs[job_country]=A24)*
    (ISNUMBER(SEARCH(type,jobs[job_schedule_type])))*
    (jobs[salary_year_avg]&lt;&gt;0),
    jobs[salary_year_avg]
  )
)</f>
        <v>#NUM!</v>
      </c>
      <c r="D24" t="str">
        <v>Suriname</v>
      </c>
      <c r="E24" s="3">
        <v>128000</v>
      </c>
    </row>
    <row r="25" spans="1:5" x14ac:dyDescent="0.35">
      <c r="A25" t="str">
        <v>Liberia</v>
      </c>
      <c r="B25" s="3" t="e" cm="1">
        <f t="array" ref="B25">MEDIAN(
  IF(
    (jobs[job_title_short]=title)*
    (jobs[job_country]=A25)*
    (ISNUMBER(SEARCH(type,jobs[job_schedule_type])))*
    (jobs[salary_year_avg]&lt;&gt;0),
    jobs[salary_year_avg]
  )
)</f>
        <v>#NUM!</v>
      </c>
      <c r="D25" t="str">
        <v>United Arab Emirates</v>
      </c>
      <c r="E25" s="3">
        <v>160000</v>
      </c>
    </row>
    <row r="26" spans="1:5" x14ac:dyDescent="0.35">
      <c r="A26" t="str">
        <v>Malawi</v>
      </c>
      <c r="B26" s="3" t="e" cm="1">
        <f t="array" ref="B26">MEDIAN(
  IF(
    (jobs[job_title_short]=title)*
    (jobs[job_country]=A26)*
    (ISNUMBER(SEARCH(type,jobs[job_schedule_type])))*
    (jobs[salary_year_avg]&lt;&gt;0),
    jobs[salary_year_avg]
  )
)</f>
        <v>#NUM!</v>
      </c>
      <c r="D26" t="str">
        <v>Morocco</v>
      </c>
      <c r="E26" s="3">
        <v>195000</v>
      </c>
    </row>
    <row r="27" spans="1:5" x14ac:dyDescent="0.35">
      <c r="A27" t="str">
        <v>Malaysia</v>
      </c>
      <c r="B27" s="3" cm="1">
        <f t="array" ref="B27">MEDIAN(
  IF(
    (jobs[job_title_short]=title)*
    (jobs[job_country]=A27)*
    (ISNUMBER(SEARCH(type,jobs[job_schedule_type])))*
    (jobs[salary_year_avg]&lt;&gt;0),
    jobs[salary_year_avg]
  )
)</f>
        <v>99100</v>
      </c>
      <c r="D27" t="str">
        <v>South Africa</v>
      </c>
      <c r="E27" s="3">
        <v>284000</v>
      </c>
    </row>
    <row r="28" spans="1:5" x14ac:dyDescent="0.35">
      <c r="A28" t="str">
        <v>Mauritius</v>
      </c>
      <c r="B28" s="3" t="e" cm="1">
        <f t="array" ref="B28">MEDIAN(
  IF(
    (jobs[job_title_short]=title)*
    (jobs[job_country]=A28)*
    (ISNUMBER(SEARCH(type,jobs[job_schedule_type])))*
    (jobs[salary_year_avg]&lt;&gt;0),
    jobs[salary_year_avg]
  )
)</f>
        <v>#NUM!</v>
      </c>
      <c r="D28" t="str">
        <v>Qatar</v>
      </c>
      <c r="E28" s="3">
        <v>300000</v>
      </c>
    </row>
    <row r="29" spans="1:5" x14ac:dyDescent="0.35">
      <c r="A29" t="str">
        <v>Morocco</v>
      </c>
      <c r="B29" s="3" cm="1">
        <f t="array" ref="B29">MEDIAN(
  IF(
    (jobs[job_title_short]=title)*
    (jobs[job_country]=A29)*
    (ISNUMBER(SEARCH(type,jobs[job_schedule_type])))*
    (jobs[salary_year_avg]&lt;&gt;0),
    jobs[salary_year_avg]
  )
)</f>
        <v>195000</v>
      </c>
      <c r="D29" t="str">
        <v>Philippines</v>
      </c>
      <c r="E29" s="3">
        <v>502000</v>
      </c>
    </row>
    <row r="30" spans="1:5" x14ac:dyDescent="0.35">
      <c r="A30" t="str">
        <v>Namibia</v>
      </c>
      <c r="B30" s="3" cm="1">
        <f t="array" ref="B30">MEDIAN(
  IF(
    (jobs[job_title_short]=title)*
    (jobs[job_country]=A30)*
    (ISNUMBER(SEARCH(type,jobs[job_schedule_type])))*
    (jobs[salary_year_avg]&lt;&gt;0),
    jobs[salary_year_avg]
  )
)</f>
        <v>640000</v>
      </c>
      <c r="D30" t="str">
        <v>India</v>
      </c>
      <c r="E30" s="3">
        <v>587500</v>
      </c>
    </row>
    <row r="31" spans="1:5" x14ac:dyDescent="0.35">
      <c r="A31" t="str">
        <v>Nigeria</v>
      </c>
      <c r="B31" s="3" cm="1">
        <f t="array" ref="B31">MEDIAN(
  IF(
    (jobs[job_title_short]=title)*
    (jobs[job_country]=A31)*
    (ISNUMBER(SEARCH(type,jobs[job_schedule_type])))*
    (jobs[salary_year_avg]&lt;&gt;0),
    jobs[salary_year_avg]
  )
)</f>
        <v>62000</v>
      </c>
      <c r="D31" t="str">
        <v>Namibia</v>
      </c>
      <c r="E31" s="3">
        <v>640000</v>
      </c>
    </row>
    <row r="32" spans="1:5" x14ac:dyDescent="0.35">
      <c r="A32" t="str">
        <v>Oman</v>
      </c>
      <c r="B32" s="3" cm="1">
        <f t="array" ref="B32">MEDIAN(
  IF(
    (jobs[job_title_short]=title)*
    (jobs[job_country]=A32)*
    (ISNUMBER(SEARCH(type,jobs[job_schedule_type])))*
    (jobs[salary_year_avg]&lt;&gt;0),
    jobs[salary_year_avg]
  )
)</f>
        <v>23070</v>
      </c>
      <c r="D32" t="str">
        <v>Pakistan</v>
      </c>
      <c r="E32" s="3">
        <v>900000</v>
      </c>
    </row>
    <row r="33" spans="1:5" x14ac:dyDescent="0.35">
      <c r="A33" t="str">
        <v>Pakistan</v>
      </c>
      <c r="B33" s="3" cm="1">
        <f t="array" ref="B33">MEDIAN(
  IF(
    (jobs[job_title_short]=title)*
    (jobs[job_country]=A33)*
    (ISNUMBER(SEARCH(type,jobs[job_schedule_type])))*
    (jobs[salary_year_avg]&lt;&gt;0),
    jobs[salary_year_avg]
  )
)</f>
        <v>900000</v>
      </c>
      <c r="D33" t="str">
        <v>Jamaica</v>
      </c>
      <c r="E33" s="3">
        <v>2400000</v>
      </c>
    </row>
    <row r="34" spans="1:5" x14ac:dyDescent="0.35">
      <c r="A34" t="str">
        <v>Philippines</v>
      </c>
      <c r="B34" s="3" cm="1">
        <f t="array" ref="B34">MEDIAN(
  IF(
    (jobs[job_title_short]=title)*
    (jobs[job_country]=A34)*
    (ISNUMBER(SEARCH(type,jobs[job_schedule_type])))*
    (jobs[salary_year_avg]&lt;&gt;0),
    jobs[salary_year_avg]
  )
)</f>
        <v>502000</v>
      </c>
      <c r="D34" t="str">
        <v>Tanzania</v>
      </c>
      <c r="E34" s="3">
        <v>21000000</v>
      </c>
    </row>
    <row r="35" spans="1:5" x14ac:dyDescent="0.35">
      <c r="A35" t="str">
        <v>Puerto Rico</v>
      </c>
      <c r="B35" s="3" cm="1">
        <f t="array" ref="B35">MEDIAN(
  IF(
    (jobs[job_title_short]=title)*
    (jobs[job_country]=A35)*
    (ISNUMBER(SEARCH(type,jobs[job_schedule_type])))*
    (jobs[salary_year_avg]&lt;&gt;0),
    jobs[salary_year_avg]
  )
)</f>
        <v>92250</v>
      </c>
    </row>
    <row r="36" spans="1:5" x14ac:dyDescent="0.35">
      <c r="A36" t="str">
        <v>Qatar</v>
      </c>
      <c r="B36" s="3" cm="1">
        <f t="array" ref="B36">MEDIAN(
  IF(
    (jobs[job_title_short]=title)*
    (jobs[job_country]=A36)*
    (ISNUMBER(SEARCH(type,jobs[job_schedule_type])))*
    (jobs[salary_year_avg]&lt;&gt;0),
    jobs[salary_year_avg]
  )
)</f>
        <v>300000</v>
      </c>
    </row>
    <row r="37" spans="1:5" x14ac:dyDescent="0.35">
      <c r="A37" t="str">
        <v>Rwanda</v>
      </c>
      <c r="B37" s="3" cm="1">
        <f t="array" ref="B37">MEDIAN(
  IF(
    (jobs[job_title_short]=title)*
    (jobs[job_country]=A37)*
    (ISNUMBER(SEARCH(type,jobs[job_schedule_type])))*
    (jobs[salary_year_avg]&lt;&gt;0),
    jobs[salary_year_avg]
  )
)</f>
        <v>75000</v>
      </c>
    </row>
    <row r="38" spans="1:5" x14ac:dyDescent="0.35">
      <c r="A38" t="str">
        <v>Saint Lucia</v>
      </c>
      <c r="B38" s="3" t="e" cm="1">
        <f t="array" ref="B38">MEDIAN(
  IF(
    (jobs[job_title_short]=title)*
    (jobs[job_country]=A38)*
    (ISNUMBER(SEARCH(type,jobs[job_schedule_type])))*
    (jobs[salary_year_avg]&lt;&gt;0),
    jobs[salary_year_avg]
  )
)</f>
        <v>#NUM!</v>
      </c>
    </row>
    <row r="39" spans="1:5" x14ac:dyDescent="0.35">
      <c r="A39" t="str">
        <v>Saudi Arabia</v>
      </c>
      <c r="B39" s="3" cm="1">
        <f t="array" ref="B39">MEDIAN(
  IF(
    (jobs[job_title_short]=title)*
    (jobs[job_country]=A39)*
    (ISNUMBER(SEARCH(type,jobs[job_schedule_type])))*
    (jobs[salary_year_avg]&lt;&gt;0),
    jobs[salary_year_avg]
  )
)</f>
        <v>70000</v>
      </c>
    </row>
    <row r="40" spans="1:5" x14ac:dyDescent="0.35">
      <c r="A40" t="str">
        <v>Singapore</v>
      </c>
      <c r="B40" s="3" cm="1">
        <f t="array" ref="B40">MEDIAN(
  IF(
    (jobs[job_title_short]=title)*
    (jobs[job_country]=A40)*
    (ISNUMBER(SEARCH(type,jobs[job_schedule_type])))*
    (jobs[salary_year_avg]&lt;&gt;0),
    jobs[salary_year_avg]
  )
)</f>
        <v>80000</v>
      </c>
    </row>
    <row r="41" spans="1:5" x14ac:dyDescent="0.35">
      <c r="A41" t="str">
        <v>South Africa</v>
      </c>
      <c r="B41" s="3" cm="1">
        <f t="array" ref="B41">MEDIAN(
  IF(
    (jobs[job_title_short]=title)*
    (jobs[job_country]=A41)*
    (ISNUMBER(SEARCH(type,jobs[job_schedule_type])))*
    (jobs[salary_year_avg]&lt;&gt;0),
    jobs[salary_year_avg]
  )
)</f>
        <v>284000</v>
      </c>
    </row>
    <row r="42" spans="1:5" x14ac:dyDescent="0.35">
      <c r="A42" t="str">
        <v>Sri Lanka</v>
      </c>
      <c r="B42" s="3" t="e" cm="1">
        <f t="array" ref="B42">MEDIAN(
  IF(
    (jobs[job_title_short]=title)*
    (jobs[job_country]=A42)*
    (ISNUMBER(SEARCH(type,jobs[job_schedule_type])))*
    (jobs[salary_year_avg]&lt;&gt;0),
    jobs[salary_year_avg]
  )
)</f>
        <v>#NUM!</v>
      </c>
    </row>
    <row r="43" spans="1:5" x14ac:dyDescent="0.35">
      <c r="A43" t="str">
        <v>Suriname</v>
      </c>
      <c r="B43" s="3" cm="1">
        <f t="array" ref="B43">MEDIAN(
  IF(
    (jobs[job_title_short]=title)*
    (jobs[job_country]=A43)*
    (ISNUMBER(SEARCH(type,jobs[job_schedule_type])))*
    (jobs[salary_year_avg]&lt;&gt;0),
    jobs[salary_year_avg]
  )
)</f>
        <v>128000</v>
      </c>
    </row>
    <row r="44" spans="1:5" x14ac:dyDescent="0.35">
      <c r="A44" t="str">
        <v>Tanzania</v>
      </c>
      <c r="B44" s="3" cm="1">
        <f t="array" ref="B44">MEDIAN(
  IF(
    (jobs[job_title_short]=title)*
    (jobs[job_country]=A44)*
    (ISNUMBER(SEARCH(type,jobs[job_schedule_type])))*
    (jobs[salary_year_avg]&lt;&gt;0),
    jobs[salary_year_avg]
  )
)</f>
        <v>21000000</v>
      </c>
    </row>
    <row r="45" spans="1:5" x14ac:dyDescent="0.35">
      <c r="A45" t="str">
        <v>Trinidad and Tobago</v>
      </c>
      <c r="B45" s="3" t="e" cm="1">
        <f t="array" ref="B45">MEDIAN(
  IF(
    (jobs[job_title_short]=title)*
    (jobs[job_country]=A45)*
    (ISNUMBER(SEARCH(type,jobs[job_schedule_type])))*
    (jobs[salary_year_avg]&lt;&gt;0),
    jobs[salary_year_avg]
  )
)</f>
        <v>#NUM!</v>
      </c>
    </row>
    <row r="46" spans="1:5" x14ac:dyDescent="0.35">
      <c r="A46" t="str">
        <v>Tunisia</v>
      </c>
      <c r="B46" s="3" cm="1">
        <f t="array" ref="B46">MEDIAN(
  IF(
    (jobs[job_title_short]=title)*
    (jobs[job_country]=A46)*
    (ISNUMBER(SEARCH(type,jobs[job_schedule_type])))*
    (jobs[salary_year_avg]&lt;&gt;0),
    jobs[salary_year_avg]
  )
)</f>
        <v>1200</v>
      </c>
    </row>
    <row r="47" spans="1:5" x14ac:dyDescent="0.35">
      <c r="A47" t="str">
        <v>U.S. Virgin Islands</v>
      </c>
      <c r="B47" s="3" cm="1">
        <f t="array" ref="B47">MEDIAN(
  IF(
    (jobs[job_title_short]=title)*
    (jobs[job_country]=A47)*
    (ISNUMBER(SEARCH(type,jobs[job_schedule_type])))*
    (jobs[salary_year_avg]&lt;&gt;0),
    jobs[salary_year_avg]
  )
)</f>
        <v>40254.65</v>
      </c>
    </row>
    <row r="48" spans="1:5" x14ac:dyDescent="0.35">
      <c r="A48" t="str">
        <v>Uganda</v>
      </c>
      <c r="B48" s="3" cm="1">
        <f t="array" ref="B48">MEDIAN(
  IF(
    (jobs[job_title_short]=title)*
    (jobs[job_country]=A48)*
    (ISNUMBER(SEARCH(type,jobs[job_schedule_type])))*
    (jobs[salary_year_avg]&lt;&gt;0),
    jobs[salary_year_avg]
  )
)</f>
        <v>17500</v>
      </c>
    </row>
    <row r="49" spans="1:2" x14ac:dyDescent="0.35">
      <c r="A49" t="str">
        <v>United Arab Emirates</v>
      </c>
      <c r="B49" s="3" cm="1">
        <f t="array" ref="B49">MEDIAN(
  IF(
    (jobs[job_title_short]=title)*
    (jobs[job_country]=A49)*
    (ISNUMBER(SEARCH(type,jobs[job_schedule_type])))*
    (jobs[salary_year_avg]&lt;&gt;0),
    jobs[salary_year_avg]
  )
)</f>
        <v>160000</v>
      </c>
    </row>
    <row r="50" spans="1:2" x14ac:dyDescent="0.35">
      <c r="A50" t="str">
        <v>United Kingdom</v>
      </c>
      <c r="B50" s="3" cm="1">
        <f t="array" ref="B50">MEDIAN(
  IF(
    (jobs[job_title_short]=title)*
    (jobs[job_country]=A50)*
    (ISNUMBER(SEARCH(type,jobs[job_schedule_type])))*
    (jobs[salary_year_avg]&lt;&gt;0),
    jobs[salary_year_avg]
  )
)</f>
        <v>40000</v>
      </c>
    </row>
    <row r="51" spans="1:2" x14ac:dyDescent="0.35">
      <c r="A51" t="str">
        <v>United States</v>
      </c>
      <c r="B51" s="3" cm="1">
        <f t="array" ref="B51">MEDIAN(
  IF(
    (jobs[job_title_short]=title)*
    (jobs[job_country]=A51)*
    (ISNUMBER(SEARCH(type,jobs[job_schedule_type])))*
    (jobs[salary_year_avg]&lt;&gt;0),
    jobs[salary_year_avg]
  )
)</f>
        <v>93155</v>
      </c>
    </row>
    <row r="52" spans="1:2" x14ac:dyDescent="0.35">
      <c r="A52" t="str">
        <v>Zimbabwe</v>
      </c>
      <c r="B52" s="3" cm="1">
        <f t="array" ref="B52">MEDIAN(
  IF(
    (jobs[job_title_short]=title)*
    (jobs[job_country]=A52)*
    (ISNUMBER(SEARCH(type,jobs[job_schedule_type])))*
    (jobs[salary_year_avg]&lt;&gt;0),
    jobs[salary_year_avg]
  )
)</f>
        <v>75000</v>
      </c>
    </row>
    <row r="53" spans="1:2" x14ac:dyDescent="0.35">
      <c r="B53" s="3" t="e" cm="1">
        <f t="array" ref="B53">MEDIAN(
  IF(
    (jobs[job_title_short]=title)*
    (jobs[job_country]=A53)*
    (ISNUMBER(SEARCH(type,jobs[job_schedule_type])))*
    (jobs[salary_year_avg]&lt;&gt;0),
    jobs[salary_year_avg]
  )
)</f>
        <v>#NUM!</v>
      </c>
    </row>
    <row r="54" spans="1:2" x14ac:dyDescent="0.35">
      <c r="B54" s="3" t="e" cm="1">
        <f t="array" ref="B54">MEDIAN(
  IF(
    (jobs[job_title_short]=title)*
    (jobs[job_country]=A54)*
    (ISNUMBER(SEARCH(type,jobs[job_schedule_type])))*
    (jobs[salary_year_avg]&lt;&gt;0),
    jobs[salary_year_avg]
  )
)</f>
        <v>#NUM!</v>
      </c>
    </row>
    <row r="55" spans="1:2" x14ac:dyDescent="0.35">
      <c r="B55" s="3" t="e" cm="1">
        <f t="array" ref="B55">MEDIAN(
  IF(
    (jobs[job_title_short]=title)*
    (jobs[job_country]=A55)*
    (ISNUMBER(SEARCH(type,jobs[job_schedule_type])))*
    (jobs[salary_year_avg]&lt;&gt;0),
    jobs[salary_year_avg]
  )
)</f>
        <v>#NUM!</v>
      </c>
    </row>
    <row r="56" spans="1:2" x14ac:dyDescent="0.35">
      <c r="B56" s="3" t="e" cm="1">
        <f t="array" ref="B56">MEDIAN(
  IF(
    (jobs[job_title_short]=title)*
    (jobs[job_country]=A56)*
    (ISNUMBER(SEARCH(type,jobs[job_schedule_type])))*
    (jobs[salary_year_avg]&lt;&gt;0),
    jobs[salary_year_avg]
  )
)</f>
        <v>#NUM!</v>
      </c>
    </row>
    <row r="57" spans="1:2" x14ac:dyDescent="0.35">
      <c r="B57" s="3" t="e" cm="1">
        <f t="array" ref="B57">MEDIAN(
  IF(
    (jobs[job_title_short]=title)*
    (jobs[job_country]=A57)*
    (ISNUMBER(SEARCH(type,jobs[job_schedule_type])))*
    (jobs[salary_year_avg]&lt;&gt;0),
    jobs[salary_year_avg]
  )
)</f>
        <v>#NUM!</v>
      </c>
    </row>
    <row r="58" spans="1:2" x14ac:dyDescent="0.35">
      <c r="B58" s="3" t="e" cm="1">
        <f t="array" ref="B58">MEDIAN(
  IF(
    (jobs[job_title_short]=title)*
    (jobs[job_country]=A58)*
    (ISNUMBER(SEARCH(type,jobs[job_schedule_type])))*
    (jobs[salary_year_avg]&lt;&gt;0),
    jobs[salary_year_avg]
  )
)</f>
        <v>#NUM!</v>
      </c>
    </row>
    <row r="59" spans="1:2" x14ac:dyDescent="0.35">
      <c r="B59" s="3" t="e" cm="1">
        <f t="array" ref="B59">MEDIAN(
  IF(
    (jobs[job_title_short]=title)*
    (jobs[job_country]=A59)*
    (ISNUMBER(SEARCH(type,jobs[job_schedule_type])))*
    (jobs[salary_year_avg]&lt;&gt;0),
    jobs[salary_year_avg]
  )
)</f>
        <v>#NUM!</v>
      </c>
    </row>
    <row r="60" spans="1:2" x14ac:dyDescent="0.35">
      <c r="B60" s="3" t="e" cm="1">
        <f t="array" ref="B60">MEDIAN(
  IF(
    (jobs[job_title_short]=title)*
    (jobs[job_country]=A60)*
    (ISNUMBER(SEARCH(type,jobs[job_schedule_type])))*
    (jobs[salary_year_avg]&lt;&gt;0),
    jobs[salary_year_avg]
  )
)</f>
        <v>#NUM!</v>
      </c>
    </row>
    <row r="61" spans="1:2" x14ac:dyDescent="0.35">
      <c r="B61" s="3" t="e" cm="1">
        <f t="array" ref="B61">MEDIAN(
  IF(
    (jobs[job_title_short]=title)*
    (jobs[job_country]=A61)*
    (ISNUMBER(SEARCH(type,jobs[job_schedule_type])))*
    (jobs[salary_year_avg]&lt;&gt;0),
    jobs[salary_year_avg]
  )
)</f>
        <v>#NUM!</v>
      </c>
    </row>
    <row r="62" spans="1:2" x14ac:dyDescent="0.35">
      <c r="B62" s="3" t="e" cm="1">
        <f t="array" ref="B62">MEDIAN(
  IF(
    (jobs[job_title_short]=title)*
    (jobs[job_country]=A62)*
    (ISNUMBER(SEARCH(type,jobs[job_schedule_type])))*
    (jobs[salary_year_avg]&lt;&gt;0),
    jobs[salary_year_avg]
  )
)</f>
        <v>#NUM!</v>
      </c>
    </row>
    <row r="63" spans="1:2" x14ac:dyDescent="0.35">
      <c r="B63" s="3" t="e" cm="1">
        <f t="array" ref="B63">MEDIAN(
  IF(
    (jobs[job_title_short]=title)*
    (jobs[job_country]=A63)*
    (ISNUMBER(SEARCH(type,jobs[job_schedule_type])))*
    (jobs[salary_year_avg]&lt;&gt;0),
    jobs[salary_year_avg]
  )
)</f>
        <v>#NUM!</v>
      </c>
    </row>
    <row r="64" spans="1:2" x14ac:dyDescent="0.35">
      <c r="B64" s="3" t="e" cm="1">
        <f t="array" ref="B64">MEDIAN(
  IF(
    (jobs[job_title_short]=title)*
    (jobs[job_country]=A64)*
    (ISNUMBER(SEARCH(type,jobs[job_schedule_type])))*
    (jobs[salary_year_avg]&lt;&gt;0),
    jobs[salary_year_avg]
  )
)</f>
        <v>#NUM!</v>
      </c>
    </row>
    <row r="65" spans="2:2" x14ac:dyDescent="0.35">
      <c r="B65" s="3" t="e" cm="1">
        <f t="array" ref="B65">MEDIAN(
  IF(
    (jobs[job_title_short]=title)*
    (jobs[job_country]=A65)*
    (ISNUMBER(SEARCH(type,jobs[job_schedule_type])))*
    (jobs[salary_year_avg]&lt;&gt;0),
    jobs[salary_year_avg]
  )
)</f>
        <v>#NUM!</v>
      </c>
    </row>
    <row r="66" spans="2:2" x14ac:dyDescent="0.35">
      <c r="B66" s="3" t="e" cm="1">
        <f t="array" ref="B66">MEDIAN(
  IF(
    (jobs[job_title_short]=title)*
    (jobs[job_country]=A66)*
    (ISNUMBER(SEARCH(type,jobs[job_schedule_type])))*
    (jobs[salary_year_avg]&lt;&gt;0),
    jobs[salary_year_avg]
  )
)</f>
        <v>#NUM!</v>
      </c>
    </row>
    <row r="67" spans="2:2" x14ac:dyDescent="0.35">
      <c r="B67" s="3" t="e" cm="1">
        <f t="array" ref="B67">MEDIAN(
  IF(
    (jobs[job_title_short]=title)*
    (jobs[job_country]=A67)*
    (ISNUMBER(SEARCH(type,jobs[job_schedule_type])))*
    (jobs[salary_year_avg]&lt;&gt;0),
    jobs[salary_year_avg]
  )
)</f>
        <v>#NUM!</v>
      </c>
    </row>
    <row r="68" spans="2:2" x14ac:dyDescent="0.35">
      <c r="B68" s="3" t="e" cm="1">
        <f t="array" ref="B68">MEDIAN(
  IF(
    (jobs[job_title_short]=title)*
    (jobs[job_country]=A68)*
    (ISNUMBER(SEARCH(type,jobs[job_schedule_type])))*
    (jobs[salary_year_avg]&lt;&gt;0),
    jobs[salary_year_avg]
  )
)</f>
        <v>#NUM!</v>
      </c>
    </row>
    <row r="69" spans="2:2" x14ac:dyDescent="0.35">
      <c r="B69" s="3" t="e" cm="1">
        <f t="array" ref="B69">MEDIAN(
  IF(
    (jobs[job_title_short]=title)*
    (jobs[job_country]=A69)*
    (ISNUMBER(SEARCH(type,jobs[job_schedule_type])))*
    (jobs[salary_year_avg]&lt;&gt;0),
    jobs[salary_year_avg]
  )
)</f>
        <v>#NUM!</v>
      </c>
    </row>
    <row r="70" spans="2:2" x14ac:dyDescent="0.35">
      <c r="B70" s="3" t="e" cm="1">
        <f t="array" ref="B70">MEDIAN(
  IF(
    (jobs[job_title_short]=title)*
    (jobs[job_country]=A70)*
    (ISNUMBER(SEARCH(type,jobs[job_schedule_type])))*
    (jobs[salary_year_avg]&lt;&gt;0),
    jobs[salary_year_avg]
  )
)</f>
        <v>#NUM!</v>
      </c>
    </row>
    <row r="71" spans="2:2" x14ac:dyDescent="0.35">
      <c r="B71" s="3" t="e" cm="1">
        <f t="array" ref="B71">MEDIAN(
  IF(
    (jobs[job_title_short]=title)*
    (jobs[job_country]=A71)*
    (ISNUMBER(SEARCH(type,jobs[job_schedule_type])))*
    (jobs[salary_year_avg]&lt;&gt;0),
    jobs[salary_year_avg]
  )
)</f>
        <v>#NUM!</v>
      </c>
    </row>
    <row r="72" spans="2:2" x14ac:dyDescent="0.35">
      <c r="B72" s="3" t="e" cm="1">
        <f t="array" ref="B72">MEDIAN(
  IF(
    (jobs[job_title_short]=title)*
    (jobs[job_country]=A72)*
    (ISNUMBER(SEARCH(type,jobs[job_schedule_type])))*
    (jobs[salary_year_avg]&lt;&gt;0),
    jobs[salary_year_avg]
  )
)</f>
        <v>#NUM!</v>
      </c>
    </row>
    <row r="73" spans="2:2" x14ac:dyDescent="0.35">
      <c r="B73" s="3" t="e" cm="1">
        <f t="array" ref="B73">MEDIAN(
  IF(
    (jobs[job_title_short]=title)*
    (jobs[job_country]=A73)*
    (ISNUMBER(SEARCH(type,jobs[job_schedule_type])))*
    (jobs[salary_year_avg]&lt;&gt;0),
    jobs[salary_year_avg]
  )
)</f>
        <v>#NUM!</v>
      </c>
    </row>
    <row r="74" spans="2:2" x14ac:dyDescent="0.35">
      <c r="B74" s="3" t="e" cm="1">
        <f t="array" ref="B74">MEDIAN(
  IF(
    (jobs[job_title_short]=title)*
    (jobs[job_country]=A74)*
    (ISNUMBER(SEARCH(type,jobs[job_schedule_type])))*
    (jobs[salary_year_avg]&lt;&gt;0),
    jobs[salary_year_avg]
  )
)</f>
        <v>#NUM!</v>
      </c>
    </row>
    <row r="75" spans="2:2" x14ac:dyDescent="0.35">
      <c r="B75" s="3" t="e" cm="1">
        <f t="array" ref="B75">MEDIAN(
  IF(
    (jobs[job_title_short]=title)*
    (jobs[job_country]=A75)*
    (ISNUMBER(SEARCH(type,jobs[job_schedule_type])))*
    (jobs[salary_year_avg]&lt;&gt;0),
    jobs[salary_year_avg]
  )
)</f>
        <v>#NUM!</v>
      </c>
    </row>
    <row r="76" spans="2:2" x14ac:dyDescent="0.35">
      <c r="B76" s="3" t="e" cm="1">
        <f t="array" ref="B76">MEDIAN(
  IF(
    (jobs[job_title_short]=title)*
    (jobs[job_country]=A76)*
    (ISNUMBER(SEARCH(type,jobs[job_schedule_type])))*
    (jobs[salary_year_avg]&lt;&gt;0),
    jobs[salary_year_avg]
  )
)</f>
        <v>#NUM!</v>
      </c>
    </row>
    <row r="77" spans="2:2" x14ac:dyDescent="0.35">
      <c r="B77" s="3" t="e" cm="1">
        <f t="array" ref="B77">MEDIAN(
  IF(
    (jobs[job_title_short]=title)*
    (jobs[job_country]=A77)*
    (ISNUMBER(SEARCH(type,jobs[job_schedule_type])))*
    (jobs[salary_year_avg]&lt;&gt;0),
    jobs[salary_year_avg]
  )
)</f>
        <v>#NUM!</v>
      </c>
    </row>
    <row r="78" spans="2:2" x14ac:dyDescent="0.35">
      <c r="B78" s="3" t="e" cm="1">
        <f t="array" ref="B78">MEDIAN(
  IF(
    (jobs[job_title_short]=title)*
    (jobs[job_country]=A78)*
    (ISNUMBER(SEARCH(type,jobs[job_schedule_type])))*
    (jobs[salary_year_avg]&lt;&gt;0),
    jobs[salary_year_avg]
  )
)</f>
        <v>#NUM!</v>
      </c>
    </row>
    <row r="79" spans="2:2" x14ac:dyDescent="0.35">
      <c r="B79" s="3" t="e" cm="1">
        <f t="array" ref="B79">MEDIAN(
  IF(
    (jobs[job_title_short]=title)*
    (jobs[job_country]=A79)*
    (ISNUMBER(SEARCH(type,jobs[job_schedule_type])))*
    (jobs[salary_year_avg]&lt;&gt;0),
    jobs[salary_year_avg]
  )
)</f>
        <v>#NUM!</v>
      </c>
    </row>
    <row r="80" spans="2:2" x14ac:dyDescent="0.35">
      <c r="B80" s="3" t="e" cm="1">
        <f t="array" ref="B80">MEDIAN(
  IF(
    (jobs[job_title_short]=title)*
    (jobs[job_country]=A80)*
    (ISNUMBER(SEARCH(type,jobs[job_schedule_type])))*
    (jobs[salary_year_avg]&lt;&gt;0),
    jobs[salary_year_avg]
  )
)</f>
        <v>#NUM!</v>
      </c>
    </row>
    <row r="81" spans="2:2" x14ac:dyDescent="0.35">
      <c r="B81" s="3" t="e" cm="1">
        <f t="array" ref="B81">MEDIAN(
  IF(
    (jobs[job_title_short]=title)*
    (jobs[job_country]=A81)*
    (ISNUMBER(SEARCH(type,jobs[job_schedule_type])))*
    (jobs[salary_year_avg]&lt;&gt;0),
    jobs[salary_year_avg]
  )
)</f>
        <v>#NUM!</v>
      </c>
    </row>
    <row r="82" spans="2:2" x14ac:dyDescent="0.35">
      <c r="B82" s="3" t="e" cm="1">
        <f t="array" ref="B82">MEDIAN(
  IF(
    (jobs[job_title_short]=title)*
    (jobs[job_country]=A82)*
    (ISNUMBER(SEARCH(type,jobs[job_schedule_type])))*
    (jobs[salary_year_avg]&lt;&gt;0),
    jobs[salary_year_avg]
  )
)</f>
        <v>#NUM!</v>
      </c>
    </row>
    <row r="83" spans="2:2" x14ac:dyDescent="0.35">
      <c r="B83" s="3" t="e" cm="1">
        <f t="array" ref="B83">MEDIAN(
  IF(
    (jobs[job_title_short]=title)*
    (jobs[job_country]=A83)*
    (ISNUMBER(SEARCH(type,jobs[job_schedule_type])))*
    (jobs[salary_year_avg]&lt;&gt;0),
    jobs[salary_year_avg]
  )
)</f>
        <v>#NUM!</v>
      </c>
    </row>
    <row r="84" spans="2:2" x14ac:dyDescent="0.35">
      <c r="B84" s="3" t="e" cm="1">
        <f t="array" ref="B84">MEDIAN(
  IF(
    (jobs[job_title_short]=title)*
    (jobs[job_country]=A84)*
    (ISNUMBER(SEARCH(type,jobs[job_schedule_type])))*
    (jobs[salary_year_avg]&lt;&gt;0),
    jobs[salary_year_avg]
  )
)</f>
        <v>#NUM!</v>
      </c>
    </row>
    <row r="85" spans="2:2" x14ac:dyDescent="0.35">
      <c r="B85" s="3" t="e" cm="1">
        <f t="array" ref="B85">MEDIAN(
  IF(
    (jobs[job_title_short]=title)*
    (jobs[job_country]=A85)*
    (ISNUMBER(SEARCH(type,jobs[job_schedule_type])))*
    (jobs[salary_year_avg]&lt;&gt;0),
    jobs[salary_year_avg]
  )
)</f>
        <v>#NUM!</v>
      </c>
    </row>
    <row r="86" spans="2:2" x14ac:dyDescent="0.35">
      <c r="B86" s="3" t="e" cm="1">
        <f t="array" ref="B86">MEDIAN(
  IF(
    (jobs[job_title_short]=title)*
    (jobs[job_country]=A86)*
    (ISNUMBER(SEARCH(type,jobs[job_schedule_type])))*
    (jobs[salary_year_avg]&lt;&gt;0),
    jobs[salary_year_avg]
  )
)</f>
        <v>#NUM!</v>
      </c>
    </row>
    <row r="87" spans="2:2" x14ac:dyDescent="0.35">
      <c r="B87" s="3" t="e" cm="1">
        <f t="array" ref="B87">MEDIAN(
  IF(
    (jobs[job_title_short]=title)*
    (jobs[job_country]=A87)*
    (ISNUMBER(SEARCH(type,jobs[job_schedule_type])))*
    (jobs[salary_year_avg]&lt;&gt;0),
    jobs[salary_year_avg]
  )
)</f>
        <v>#NUM!</v>
      </c>
    </row>
    <row r="88" spans="2:2" x14ac:dyDescent="0.35">
      <c r="B88" s="3" t="e" cm="1">
        <f t="array" ref="B88">MEDIAN(
  IF(
    (jobs[job_title_short]=title)*
    (jobs[job_country]=A88)*
    (ISNUMBER(SEARCH(type,jobs[job_schedule_type])))*
    (jobs[salary_year_avg]&lt;&gt;0),
    jobs[salary_year_avg]
  )
)</f>
        <v>#NUM!</v>
      </c>
    </row>
    <row r="89" spans="2:2" x14ac:dyDescent="0.35">
      <c r="B89" s="3" t="e" cm="1">
        <f t="array" ref="B89">MEDIAN(
  IF(
    (jobs[job_title_short]=title)*
    (jobs[job_country]=A89)*
    (ISNUMBER(SEARCH(type,jobs[job_schedule_type])))*
    (jobs[salary_year_avg]&lt;&gt;0),
    jobs[salary_year_avg]
  )
)</f>
        <v>#NUM!</v>
      </c>
    </row>
    <row r="90" spans="2:2" x14ac:dyDescent="0.35">
      <c r="B90" s="3" t="e" cm="1">
        <f t="array" ref="B90">MEDIAN(
  IF(
    (jobs[job_title_short]=title)*
    (jobs[job_country]=A90)*
    (ISNUMBER(SEARCH(type,jobs[job_schedule_type])))*
    (jobs[salary_year_avg]&lt;&gt;0),
    jobs[salary_year_avg]
  )
)</f>
        <v>#NUM!</v>
      </c>
    </row>
    <row r="91" spans="2:2" x14ac:dyDescent="0.35">
      <c r="B91" s="3" t="e" cm="1">
        <f t="array" ref="B91">MEDIAN(
  IF(
    (jobs[job_title_short]=title)*
    (jobs[job_country]=A91)*
    (ISNUMBER(SEARCH(type,jobs[job_schedule_type])))*
    (jobs[salary_year_avg]&lt;&gt;0),
    jobs[salary_year_avg]
  )
)</f>
        <v>#NUM!</v>
      </c>
    </row>
    <row r="92" spans="2:2" x14ac:dyDescent="0.35">
      <c r="B92" s="3" t="e" cm="1">
        <f t="array" ref="B92">MEDIAN(
  IF(
    (jobs[job_title_short]=title)*
    (jobs[job_country]=A92)*
    (ISNUMBER(SEARCH(type,jobs[job_schedule_type])))*
    (jobs[salary_year_avg]&lt;&gt;0),
    jobs[salary_year_avg]
  )
)</f>
        <v>#NUM!</v>
      </c>
    </row>
    <row r="93" spans="2:2" x14ac:dyDescent="0.35">
      <c r="B93" s="3" t="e" cm="1">
        <f t="array" ref="B93">MEDIAN(
  IF(
    (jobs[job_title_short]=title)*
    (jobs[job_country]=A93)*
    (ISNUMBER(SEARCH(type,jobs[job_schedule_type])))*
    (jobs[salary_year_avg]&lt;&gt;0),
    jobs[salary_year_avg]
  )
)</f>
        <v>#NUM!</v>
      </c>
    </row>
    <row r="94" spans="2:2" x14ac:dyDescent="0.35">
      <c r="B94" s="3" t="e" cm="1">
        <f t="array" ref="B94">MEDIAN(
  IF(
    (jobs[job_title_short]=title)*
    (jobs[job_country]=A94)*
    (ISNUMBER(SEARCH(type,jobs[job_schedule_type])))*
    (jobs[salary_year_avg]&lt;&gt;0),
    jobs[salary_year_avg]
  )
)</f>
        <v>#NUM!</v>
      </c>
    </row>
    <row r="95" spans="2:2" x14ac:dyDescent="0.35">
      <c r="B95" s="3" t="e" cm="1">
        <f t="array" ref="B95">MEDIAN(
  IF(
    (jobs[job_title_short]=title)*
    (jobs[job_country]=A95)*
    (ISNUMBER(SEARCH(type,jobs[job_schedule_type])))*
    (jobs[salary_year_avg]&lt;&gt;0),
    jobs[salary_year_avg]
  )
)</f>
        <v>#NUM!</v>
      </c>
    </row>
    <row r="96" spans="2:2" x14ac:dyDescent="0.35">
      <c r="B96" s="3" t="e" cm="1">
        <f t="array" ref="B96">MEDIAN(
  IF(
    (jobs[job_title_short]=title)*
    (jobs[job_country]=A96)*
    (ISNUMBER(SEARCH(type,jobs[job_schedule_type])))*
    (jobs[salary_year_avg]&lt;&gt;0),
    jobs[salary_year_avg]
  )
)</f>
        <v>#NUM!</v>
      </c>
    </row>
    <row r="97" spans="2:2" x14ac:dyDescent="0.35">
      <c r="B97" s="3" t="e" cm="1">
        <f t="array" ref="B97">MEDIAN(
  IF(
    (jobs[job_title_short]=title)*
    (jobs[job_country]=A97)*
    (ISNUMBER(SEARCH(type,jobs[job_schedule_type])))*
    (jobs[salary_year_avg]&lt;&gt;0),
    jobs[salary_year_avg]
  )
)</f>
        <v>#NUM!</v>
      </c>
    </row>
    <row r="98" spans="2:2" x14ac:dyDescent="0.35">
      <c r="B98" s="3" t="e" cm="1">
        <f t="array" ref="B98">MEDIAN(
  IF(
    (jobs[job_title_short]=title)*
    (jobs[job_country]=A98)*
    (ISNUMBER(SEARCH(type,jobs[job_schedule_type])))*
    (jobs[salary_year_avg]&lt;&gt;0),
    jobs[salary_year_avg]
  )
)</f>
        <v>#NUM!</v>
      </c>
    </row>
    <row r="99" spans="2:2" x14ac:dyDescent="0.35">
      <c r="B99" s="3" t="e" cm="1">
        <f t="array" ref="B99">MEDIAN(
  IF(
    (jobs[job_title_short]=title)*
    (jobs[job_country]=A99)*
    (ISNUMBER(SEARCH(type,jobs[job_schedule_type])))*
    (jobs[salary_year_avg]&lt;&gt;0),
    jobs[salary_year_avg]
  )
)</f>
        <v>#NUM!</v>
      </c>
    </row>
    <row r="100" spans="2:2" x14ac:dyDescent="0.35">
      <c r="B100" s="3" t="e" cm="1">
        <f t="array" ref="B100">MEDIAN(
  IF(
    (jobs[job_title_short]=title)*
    (jobs[job_country]=A100)*
    (ISNUMBER(SEARCH(type,jobs[job_schedule_type])))*
    (jobs[salary_year_avg]&lt;&gt;0),
    jobs[salary_year_avg]
  )
)</f>
        <v>#NUM!</v>
      </c>
    </row>
    <row r="101" spans="2:2" x14ac:dyDescent="0.35">
      <c r="B101" s="3" t="e" cm="1">
        <f t="array" ref="B101">MEDIAN(
  IF(
    (jobs[job_title_short]=title)*
    (jobs[job_country]=A101)*
    (ISNUMBER(SEARCH(type,jobs[job_schedule_type])))*
    (jobs[salary_year_avg]&lt;&gt;0),
    jobs[salary_year_avg]
  )
)</f>
        <v>#NUM!</v>
      </c>
    </row>
    <row r="102" spans="2:2" x14ac:dyDescent="0.35">
      <c r="B102" s="3" t="e" cm="1">
        <f t="array" ref="B102">MEDIAN(
  IF(
    (jobs[job_title_short]=title)*
    (jobs[job_country]=A102)*
    (ISNUMBER(SEARCH(type,jobs[job_schedule_type])))*
    (jobs[salary_year_avg]&lt;&gt;0),
    jobs[salary_year_avg]
  )
)</f>
        <v>#NUM!</v>
      </c>
    </row>
    <row r="103" spans="2:2" x14ac:dyDescent="0.35">
      <c r="B103" s="3" t="e" cm="1">
        <f t="array" ref="B103">MEDIAN(
  IF(
    (jobs[job_title_short]=title)*
    (jobs[job_country]=A103)*
    (ISNUMBER(SEARCH(type,jobs[job_schedule_type])))*
    (jobs[salary_year_avg]&lt;&gt;0),
    jobs[salary_year_avg]
  )
)</f>
        <v>#NUM!</v>
      </c>
    </row>
    <row r="104" spans="2:2" x14ac:dyDescent="0.35">
      <c r="B104" s="3" t="e" cm="1">
        <f t="array" ref="B104">MEDIAN(
  IF(
    (jobs[job_title_short]=title)*
    (jobs[job_country]=A104)*
    (ISNUMBER(SEARCH(type,jobs[job_schedule_type])))*
    (jobs[salary_year_avg]&lt;&gt;0),
    jobs[salary_year_avg]
  )
)</f>
        <v>#NUM!</v>
      </c>
    </row>
    <row r="105" spans="2:2" x14ac:dyDescent="0.35">
      <c r="B105" s="3" t="e" cm="1">
        <f t="array" ref="B105">MEDIAN(
  IF(
    (jobs[job_title_short]=title)*
    (jobs[job_country]=A105)*
    (ISNUMBER(SEARCH(type,jobs[job_schedule_type])))*
    (jobs[salary_year_avg]&lt;&gt;0),
    jobs[salary_year_avg]
  )
)</f>
        <v>#NUM!</v>
      </c>
    </row>
    <row r="106" spans="2:2" x14ac:dyDescent="0.35">
      <c r="B106" s="3" t="e" cm="1">
        <f t="array" ref="B106">MEDIAN(
  IF(
    (jobs[job_title_short]=title)*
    (jobs[job_country]=A106)*
    (ISNUMBER(SEARCH(type,jobs[job_schedule_type])))*
    (jobs[salary_year_avg]&lt;&gt;0),
    jobs[salary_year_avg]
  )
)</f>
        <v>#NUM!</v>
      </c>
    </row>
    <row r="107" spans="2:2" x14ac:dyDescent="0.35">
      <c r="B107" s="3" t="e" cm="1">
        <f t="array" ref="B107">MEDIAN(
  IF(
    (jobs[job_title_short]=title)*
    (jobs[job_country]=A107)*
    (ISNUMBER(SEARCH(type,jobs[job_schedule_type])))*
    (jobs[salary_year_avg]&lt;&gt;0),
    jobs[salary_year_avg]
  )
)</f>
        <v>#NUM!</v>
      </c>
    </row>
    <row r="108" spans="2:2" x14ac:dyDescent="0.35">
      <c r="B108" s="3" t="e" cm="1">
        <f t="array" ref="B108">MEDIAN(
  IF(
    (jobs[job_title_short]=title)*
    (jobs[job_country]=A108)*
    (ISNUMBER(SEARCH(type,jobs[job_schedule_type])))*
    (jobs[salary_year_avg]&lt;&gt;0),
    jobs[salary_year_avg]
  )
)</f>
        <v>#NUM!</v>
      </c>
    </row>
    <row r="109" spans="2:2" x14ac:dyDescent="0.35">
      <c r="B109" s="3" t="e" cm="1">
        <f t="array" ref="B109">MEDIAN(
  IF(
    (jobs[job_title_short]=title)*
    (jobs[job_country]=A109)*
    (ISNUMBER(SEARCH(type,jobs[job_schedule_type])))*
    (jobs[salary_year_avg]&lt;&gt;0),
    jobs[salary_year_avg]
  )
)</f>
        <v>#NUM!</v>
      </c>
    </row>
    <row r="110" spans="2:2" x14ac:dyDescent="0.35">
      <c r="B110" s="3" t="e" cm="1">
        <f t="array" ref="B110">MEDIAN(
  IF(
    (jobs[job_title_short]=title)*
    (jobs[job_country]=A110)*
    (ISNUMBER(SEARCH(type,jobs[job_schedule_type])))*
    (jobs[salary_year_avg]&lt;&gt;0),
    jobs[salary_year_avg]
  )
)</f>
        <v>#NUM!</v>
      </c>
    </row>
    <row r="111" spans="2:2" x14ac:dyDescent="0.35">
      <c r="B111" s="3" t="e" cm="1">
        <f t="array" ref="B111">MEDIAN(
  IF(
    (jobs[job_title_short]=title)*
    (jobs[job_country]=A111)*
    (ISNUMBER(SEARCH(type,jobs[job_schedule_type])))*
    (jobs[salary_year_avg]&lt;&gt;0),
    jobs[salary_year_avg]
  )
)</f>
        <v>#NUM!</v>
      </c>
    </row>
    <row r="112" spans="2:2" x14ac:dyDescent="0.35">
      <c r="B112" s="3" t="e" cm="1">
        <f t="array" ref="B112">MEDIAN(
  IF(
    (jobs[job_title_short]=title)*
    (jobs[job_country]=A112)*
    (ISNUMBER(SEARCH(type,jobs[job_schedule_type])))*
    (jobs[salary_year_avg]&lt;&gt;0),
    jobs[salary_year_avg]
  )
)</f>
        <v>#NUM!</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AD4F-2179-47BD-B8A4-AEE7657DB5C2}">
  <dimension ref="A1:G6"/>
  <sheetViews>
    <sheetView workbookViewId="0">
      <selection activeCell="B2" sqref="B2"/>
    </sheetView>
  </sheetViews>
  <sheetFormatPr defaultRowHeight="14.5" x14ac:dyDescent="0.35"/>
  <cols>
    <col min="1" max="1" width="21.7265625" bestFit="1" customWidth="1"/>
    <col min="2" max="2" width="11.90625" style="3" bestFit="1" customWidth="1"/>
    <col min="4" max="4" width="21.7265625" bestFit="1" customWidth="1"/>
    <col min="5" max="7" width="10.90625" style="3" bestFit="1" customWidth="1"/>
  </cols>
  <sheetData>
    <row r="1" spans="1:7" x14ac:dyDescent="0.35">
      <c r="A1" t="s">
        <v>47</v>
      </c>
      <c r="B1" s="3" t="s">
        <v>4509</v>
      </c>
    </row>
    <row r="2" spans="1:7" x14ac:dyDescent="0.35">
      <c r="A2" t="str" cm="1">
        <f t="array" ref="A2:A5">_xlfn.ANCHORARRAY('Data Validation'!K2)</f>
        <v>Full-time</v>
      </c>
      <c r="B2" s="3" cm="1">
        <f t="array" ref="B2">MEDIAN(
  IF(
    (jobs[job_title_short]=title)*
    (jobs[job_country]=country)*
    (ISNUMBER(SEARCH(A2,jobs[job_schedule_type])))*
    (jobs[salary_year_avg]&lt;&gt;0),
    jobs[salary_year_avg]
  )
)</f>
        <v>93155</v>
      </c>
      <c r="D2" t="str" cm="1">
        <f t="array" ref="D2:E6">_xlfn._xlws.SORT(_xlfn._xlws.FILTER(A2:B6,ISNUMBER(B2:B6)), 2, 1)</f>
        <v>Internship</v>
      </c>
      <c r="E2" s="3">
        <v>49000</v>
      </c>
      <c r="F2" s="3">
        <f>IF($D2&lt;&gt;type,$E2,NA())</f>
        <v>49000</v>
      </c>
      <c r="G2" s="3" t="e">
        <f>IF($D2=type,$E2,NA())</f>
        <v>#N/A</v>
      </c>
    </row>
    <row r="3" spans="1:7" x14ac:dyDescent="0.35">
      <c r="A3" t="str">
        <v>Internship</v>
      </c>
      <c r="B3" s="3" cm="1">
        <f t="array" ref="B3">MEDIAN(
  IF(
    (jobs[job_title_short]=title)*
    (jobs[job_country]=country)*
    (ISNUMBER(SEARCH(A3,jobs[job_schedule_type])))*
    (jobs[salary_year_avg]&lt;&gt;0),
    jobs[salary_year_avg]
  )
)</f>
        <v>49000</v>
      </c>
      <c r="D3" t="str">
        <v>Contractor</v>
      </c>
      <c r="E3" s="3">
        <v>76750</v>
      </c>
      <c r="F3" s="3">
        <f>IF($D3&lt;&gt;type,$E3,NA())</f>
        <v>76750</v>
      </c>
      <c r="G3" s="3" t="e">
        <f>IF($D3=type,$E3,NA())</f>
        <v>#N/A</v>
      </c>
    </row>
    <row r="4" spans="1:7" x14ac:dyDescent="0.35">
      <c r="A4" t="str">
        <v>Part-time</v>
      </c>
      <c r="B4" s="3" cm="1">
        <f t="array" ref="B4">MEDIAN(
  IF(
    (jobs[job_title_short]=title)*
    (jobs[job_country]=country)*
    (ISNUMBER(SEARCH(A4,jobs[job_schedule_type])))*
    (jobs[salary_year_avg]&lt;&gt;0),
    jobs[salary_year_avg]
  )
)</f>
        <v>77500</v>
      </c>
      <c r="D4" t="str">
        <v>Part-time</v>
      </c>
      <c r="E4" s="3">
        <v>77500</v>
      </c>
      <c r="F4" s="3">
        <f>IF($D4&lt;&gt;type,$E4,NA())</f>
        <v>77500</v>
      </c>
      <c r="G4" s="3" t="e">
        <f>IF($D4=type,$E4,NA())</f>
        <v>#N/A</v>
      </c>
    </row>
    <row r="5" spans="1:7" x14ac:dyDescent="0.35">
      <c r="A5" t="str">
        <v>Contractor</v>
      </c>
      <c r="B5" s="3" cm="1">
        <f t="array" ref="B5">MEDIAN(
  IF(
    (jobs[job_title_short]=title)*
    (jobs[job_country]=country)*
    (ISNUMBER(SEARCH(A5,jobs[job_schedule_type])))*
    (jobs[salary_year_avg]&lt;&gt;0),
    jobs[salary_year_avg]
  )
)</f>
        <v>76750</v>
      </c>
      <c r="D5">
        <v>0</v>
      </c>
      <c r="E5" s="3">
        <v>92500</v>
      </c>
      <c r="F5" s="3">
        <f>IF($D5&lt;&gt;type,$E5,NA())</f>
        <v>92500</v>
      </c>
      <c r="G5" s="3" t="e">
        <f>IF($D5=type,$E5,NA())</f>
        <v>#N/A</v>
      </c>
    </row>
    <row r="6" spans="1:7" x14ac:dyDescent="0.35">
      <c r="B6" s="3" cm="1">
        <f t="array" ref="B6">MEDIAN(
  IF(
    (jobs[job_title_short]=title)*
    (jobs[job_country]=country)*
    (ISNUMBER(SEARCH(A6,jobs[job_schedule_type])))*
    (jobs[salary_year_avg]&lt;&gt;0),
    jobs[salary_year_avg]
  )
)</f>
        <v>92500</v>
      </c>
      <c r="D6" t="str">
        <v>Full-time</v>
      </c>
      <c r="E6" s="3">
        <v>93155</v>
      </c>
      <c r="F6" s="3" t="e">
        <f>IF($D6&lt;&gt;type,$E6,NA())</f>
        <v>#N/A</v>
      </c>
      <c r="G6" s="3">
        <f>IF($D6=type,$E6,NA())</f>
        <v>93155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CE31-DF08-468B-AA01-9563B4E7403E}">
  <dimension ref="A2:G594"/>
  <sheetViews>
    <sheetView workbookViewId="0">
      <selection activeCell="B2" sqref="B2"/>
    </sheetView>
  </sheetViews>
  <sheetFormatPr defaultRowHeight="14.5" x14ac:dyDescent="0.35"/>
  <cols>
    <col min="1" max="1" width="21.08984375" customWidth="1"/>
  </cols>
  <sheetData>
    <row r="2" spans="1:7" x14ac:dyDescent="0.35">
      <c r="A2" t="str" cm="1">
        <f t="array" ref="A2:A414">_xlfn.UNIQUE(jobs[job_via])</f>
        <v>JobLeads</v>
      </c>
      <c r="B2">
        <f>COUNTIFS(jobs[job_via],A2,jobs[job_title_short],title,jobs[job_country],country,jobs[job_schedule_type],type)</f>
        <v>22</v>
      </c>
      <c r="D2" t="str" cm="1">
        <f t="array" ref="D2:E414">_xlfn._xlws.SORT(_xlfn.ANCHORARRAY(A2):_xlfn.ANCHORARRAY(B2),2,-1)</f>
        <v>LinkedIn</v>
      </c>
      <c r="E2">
        <v>819</v>
      </c>
      <c r="G2" t="str">
        <f>SUBSTITUTE(D2,"via ","")</f>
        <v>LinkedIn</v>
      </c>
    </row>
    <row r="3" spans="1:7" x14ac:dyDescent="0.35">
      <c r="A3" t="str">
        <v>Talents Jobs</v>
      </c>
      <c r="B3">
        <f>COUNTIFS(jobs[job_via],A3,jobs[job_title_short],title,jobs[job_country],country,jobs[job_schedule_type],type)</f>
        <v>0</v>
      </c>
      <c r="D3" t="str">
        <v>Indeed</v>
      </c>
      <c r="E3">
        <v>613</v>
      </c>
    </row>
    <row r="4" spans="1:7" x14ac:dyDescent="0.35">
      <c r="A4" t="str">
        <v>LinkedIn</v>
      </c>
      <c r="B4">
        <f>COUNTIFS(jobs[job_via],A4,jobs[job_title_short],title,jobs[job_country],country,jobs[job_schedule_type],type)</f>
        <v>819</v>
      </c>
      <c r="D4" t="str">
        <v>ZipRecruiter</v>
      </c>
      <c r="E4">
        <v>544</v>
      </c>
    </row>
    <row r="5" spans="1:7" x14ac:dyDescent="0.35">
      <c r="A5" t="str">
        <v>Jobg8</v>
      </c>
      <c r="B5">
        <f>COUNTIFS(jobs[job_via],A5,jobs[job_title_short],title,jobs[job_country],country,jobs[job_schedule_type],type)</f>
        <v>0</v>
      </c>
      <c r="D5" t="str">
        <v>BeBee</v>
      </c>
      <c r="E5">
        <v>234</v>
      </c>
    </row>
    <row r="6" spans="1:7" x14ac:dyDescent="0.35">
      <c r="A6" t="str">
        <v>KGET Jobs</v>
      </c>
      <c r="B6">
        <f>COUNTIFS(jobs[job_via],A6,jobs[job_title_short],title,jobs[job_country],country,jobs[job_schedule_type],type)</f>
        <v>0</v>
      </c>
      <c r="D6" t="str">
        <v>Ladders</v>
      </c>
      <c r="E6">
        <v>176</v>
      </c>
    </row>
    <row r="7" spans="1:7" x14ac:dyDescent="0.35">
      <c r="A7" t="str">
        <v>The Elite Job</v>
      </c>
      <c r="B7">
        <f>COUNTIFS(jobs[job_via],A7,jobs[job_title_short],title,jobs[job_country],country,jobs[job_schedule_type],type)</f>
        <v>5</v>
      </c>
      <c r="D7" t="str">
        <v>Adzuna</v>
      </c>
      <c r="E7">
        <v>54</v>
      </c>
    </row>
    <row r="8" spans="1:7" x14ac:dyDescent="0.35">
      <c r="A8" t="str">
        <v>Himalayas.app</v>
      </c>
      <c r="B8">
        <f>COUNTIFS(jobs[job_via],A8,jobs[job_title_short],title,jobs[job_country],country,jobs[job_schedule_type],type)</f>
        <v>0</v>
      </c>
      <c r="D8" t="str">
        <v>Clearance Jobs</v>
      </c>
      <c r="E8">
        <v>50</v>
      </c>
    </row>
    <row r="9" spans="1:7" x14ac:dyDescent="0.35">
      <c r="A9" t="str">
        <v>Simplify</v>
      </c>
      <c r="B9">
        <f>COUNTIFS(jobs[job_via],A9,jobs[job_title_short],title,jobs[job_country],country,jobs[job_schedule_type],type)</f>
        <v>26</v>
      </c>
      <c r="D9" t="str">
        <v>DataAnalyst.com</v>
      </c>
      <c r="E9">
        <v>49</v>
      </c>
    </row>
    <row r="10" spans="1:7" x14ac:dyDescent="0.35">
      <c r="A10" t="str">
        <v>Indeed</v>
      </c>
      <c r="B10">
        <f>COUNTIFS(jobs[job_via],A10,jobs[job_title_short],title,jobs[job_country],country,jobs[job_schedule_type],type)</f>
        <v>613</v>
      </c>
      <c r="D10" t="str">
        <v>Jobright</v>
      </c>
      <c r="E10">
        <v>47</v>
      </c>
    </row>
    <row r="11" spans="1:7" x14ac:dyDescent="0.35">
      <c r="A11" t="str">
        <v>IT JobServe</v>
      </c>
      <c r="B11">
        <f>COUNTIFS(jobs[job_via],A11,jobs[job_title_short],title,jobs[job_country],country,jobs[job_schedule_type],type)</f>
        <v>7</v>
      </c>
      <c r="D11" t="str">
        <v>Simplify</v>
      </c>
      <c r="E11">
        <v>26</v>
      </c>
    </row>
    <row r="12" spans="1:7" x14ac:dyDescent="0.35">
      <c r="A12" t="str">
        <v>ZipRecruiter</v>
      </c>
      <c r="B12">
        <f>COUNTIFS(jobs[job_via],A12,jobs[job_title_short],title,jobs[job_country],country,jobs[job_schedule_type],type)</f>
        <v>544</v>
      </c>
      <c r="D12" t="str">
        <v>UPS Careers</v>
      </c>
      <c r="E12">
        <v>23</v>
      </c>
    </row>
    <row r="13" spans="1:7" x14ac:dyDescent="0.35">
      <c r="A13" t="str">
        <v>Snagajob</v>
      </c>
      <c r="B13">
        <f>COUNTIFS(jobs[job_via],A13,jobs[job_title_short],title,jobs[job_country],country,jobs[job_schedule_type],type)</f>
        <v>18</v>
      </c>
      <c r="D13" t="str">
        <v>JobLeads</v>
      </c>
      <c r="E13">
        <v>22</v>
      </c>
    </row>
    <row r="14" spans="1:7" x14ac:dyDescent="0.35">
      <c r="A14" t="str">
        <v>Adzuna</v>
      </c>
      <c r="B14">
        <f>COUNTIFS(jobs[job_via],A14,jobs[job_title_short],title,jobs[job_country],country,jobs[job_schedule_type],type)</f>
        <v>54</v>
      </c>
      <c r="D14" t="str">
        <v>Bandana.com</v>
      </c>
      <c r="E14">
        <v>22</v>
      </c>
    </row>
    <row r="15" spans="1:7" x14ac:dyDescent="0.35">
      <c r="A15" t="str">
        <v>BeBee</v>
      </c>
      <c r="B15">
        <f>COUNTIFS(jobs[job_via],A15,jobs[job_title_short],title,jobs[job_country],country,jobs[job_schedule_type],type)</f>
        <v>234</v>
      </c>
      <c r="D15" t="str">
        <v>Built In</v>
      </c>
      <c r="E15">
        <v>20</v>
      </c>
    </row>
    <row r="16" spans="1:7" x14ac:dyDescent="0.35">
      <c r="A16" t="str">
        <v>CV-Library</v>
      </c>
      <c r="B16">
        <f>COUNTIFS(jobs[job_via],A16,jobs[job_title_short],title,jobs[job_country],country,jobs[job_schedule_type],type)</f>
        <v>0</v>
      </c>
      <c r="D16" t="str">
        <v>Snagajob</v>
      </c>
      <c r="E16">
        <v>18</v>
      </c>
    </row>
    <row r="17" spans="1:5" x14ac:dyDescent="0.35">
      <c r="A17" t="str">
        <v>Jobgether</v>
      </c>
      <c r="B17">
        <f>COUNTIFS(jobs[job_via],A17,jobs[job_title_short],title,jobs[job_country],country,jobs[job_schedule_type],type)</f>
        <v>3</v>
      </c>
      <c r="D17" t="str">
        <v>Trabajo.org</v>
      </c>
      <c r="E17">
        <v>17</v>
      </c>
    </row>
    <row r="18" spans="1:5" x14ac:dyDescent="0.35">
      <c r="A18" t="str">
        <v>Get.It</v>
      </c>
      <c r="B18">
        <f>COUNTIFS(jobs[job_via],A18,jobs[job_title_short],title,jobs[job_country],country,jobs[job_schedule_type],type)</f>
        <v>16</v>
      </c>
      <c r="D18" t="str">
        <v>Get.It</v>
      </c>
      <c r="E18">
        <v>16</v>
      </c>
    </row>
    <row r="19" spans="1:5" x14ac:dyDescent="0.35">
      <c r="A19" t="str">
        <v>Jobright</v>
      </c>
      <c r="B19">
        <f>COUNTIFS(jobs[job_via],A19,jobs[job_title_short],title,jobs[job_country],country,jobs[job_schedule_type],type)</f>
        <v>47</v>
      </c>
      <c r="D19" t="str">
        <v>DevITjobs</v>
      </c>
      <c r="E19">
        <v>15</v>
      </c>
    </row>
    <row r="20" spans="1:5" x14ac:dyDescent="0.35">
      <c r="A20" t="str">
        <v>Career.zycto</v>
      </c>
      <c r="B20">
        <f>COUNTIFS(jobs[job_via],A20,jobs[job_title_short],title,jobs[job_country],country,jobs[job_schedule_type],type)</f>
        <v>8</v>
      </c>
      <c r="D20" t="str">
        <v>SonicJobs</v>
      </c>
      <c r="E20">
        <v>14</v>
      </c>
    </row>
    <row r="21" spans="1:5" x14ac:dyDescent="0.35">
      <c r="A21" t="str">
        <v>BeBee CA</v>
      </c>
      <c r="B21">
        <f>COUNTIFS(jobs[job_via],A21,jobs[job_title_short],title,jobs[job_country],country,jobs[job_schedule_type],type)</f>
        <v>0</v>
      </c>
      <c r="D21" t="str">
        <v>Glassdoor</v>
      </c>
      <c r="E21">
        <v>11</v>
      </c>
    </row>
    <row r="22" spans="1:5" x14ac:dyDescent="0.35">
      <c r="A22" t="str">
        <v>PIXELaxiom Design &amp; Web Development</v>
      </c>
      <c r="B22">
        <f>COUNTIFS(jobs[job_via],A22,jobs[job_title_short],title,jobs[job_country],country,jobs[job_schedule_type],type)</f>
        <v>0</v>
      </c>
      <c r="D22" t="str">
        <v>Paylocity</v>
      </c>
      <c r="E22">
        <v>11</v>
      </c>
    </row>
    <row r="23" spans="1:5" x14ac:dyDescent="0.35">
      <c r="A23" t="str">
        <v>Virtusa</v>
      </c>
      <c r="B23">
        <f>COUNTIFS(jobs[job_via],A23,jobs[job_title_short],title,jobs[job_country],country,jobs[job_schedule_type],type)</f>
        <v>1</v>
      </c>
      <c r="D23" t="str">
        <v>Monster</v>
      </c>
      <c r="E23">
        <v>10</v>
      </c>
    </row>
    <row r="24" spans="1:5" x14ac:dyDescent="0.35">
      <c r="A24" t="str">
        <v>Verizon Current Job Openings</v>
      </c>
      <c r="B24">
        <f>COUNTIFS(jobs[job_via],A24,jobs[job_title_short],title,jobs[job_country],country,jobs[job_schedule_type],type)</f>
        <v>0</v>
      </c>
      <c r="D24" t="str">
        <v>Recruit.net</v>
      </c>
      <c r="E24">
        <v>9</v>
      </c>
    </row>
    <row r="25" spans="1:5" x14ac:dyDescent="0.35">
      <c r="A25" t="str">
        <v>Recruit.net</v>
      </c>
      <c r="B25">
        <f>COUNTIFS(jobs[job_via],A25,jobs[job_title_short],title,jobs[job_country],country,jobs[job_schedule_type],type)</f>
        <v>9</v>
      </c>
      <c r="D25" t="str">
        <v>Career.zycto</v>
      </c>
      <c r="E25">
        <v>8</v>
      </c>
    </row>
    <row r="26" spans="1:5" x14ac:dyDescent="0.35">
      <c r="A26" t="str">
        <v>Built In</v>
      </c>
      <c r="B26">
        <f>COUNTIFS(jobs[job_via],A26,jobs[job_title_short],title,jobs[job_country],country,jobs[job_schedule_type],type)</f>
        <v>20</v>
      </c>
      <c r="D26" t="str">
        <v>Robert Half</v>
      </c>
      <c r="E26">
        <v>8</v>
      </c>
    </row>
    <row r="27" spans="1:5" x14ac:dyDescent="0.35">
      <c r="A27" t="str">
        <v>Institute Of Data Jobs</v>
      </c>
      <c r="B27">
        <f>COUNTIFS(jobs[job_via],A27,jobs[job_title_short],title,jobs[job_country],country,jobs[job_schedule_type],type)</f>
        <v>6</v>
      </c>
      <c r="D27" t="str">
        <v>IT JobServe</v>
      </c>
      <c r="E27">
        <v>7</v>
      </c>
    </row>
    <row r="28" spans="1:5" x14ac:dyDescent="0.35">
      <c r="A28" t="str">
        <v>Zippia</v>
      </c>
      <c r="B28">
        <f>COUNTIFS(jobs[job_via],A28,jobs[job_title_short],title,jobs[job_country],country,jobs[job_schedule_type],type)</f>
        <v>4</v>
      </c>
      <c r="D28" t="str">
        <v>Talentify</v>
      </c>
      <c r="E28">
        <v>7</v>
      </c>
    </row>
    <row r="29" spans="1:5" x14ac:dyDescent="0.35">
      <c r="A29" t="str">
        <v>Ladders</v>
      </c>
      <c r="B29">
        <f>COUNTIFS(jobs[job_via],A29,jobs[job_title_short],title,jobs[job_country],country,jobs[job_schedule_type],type)</f>
        <v>176</v>
      </c>
      <c r="D29" t="str">
        <v>JobEase</v>
      </c>
      <c r="E29">
        <v>7</v>
      </c>
    </row>
    <row r="30" spans="1:5" x14ac:dyDescent="0.35">
      <c r="A30" t="str">
        <v>Robert Half</v>
      </c>
      <c r="B30">
        <f>COUNTIFS(jobs[job_via],A30,jobs[job_title_short],title,jobs[job_country],country,jobs[job_schedule_type],type)</f>
        <v>8</v>
      </c>
      <c r="D30" t="str">
        <v>EFinancialCareers</v>
      </c>
      <c r="E30">
        <v>7</v>
      </c>
    </row>
    <row r="31" spans="1:5" x14ac:dyDescent="0.35">
      <c r="A31" t="str">
        <v>Dice</v>
      </c>
      <c r="B31">
        <f>COUNTIFS(jobs[job_via],A31,jobs[job_title_short],title,jobs[job_country],country,jobs[job_schedule_type],type)</f>
        <v>4</v>
      </c>
      <c r="D31" t="str">
        <v>SimplyHired</v>
      </c>
      <c r="E31">
        <v>7</v>
      </c>
    </row>
    <row r="32" spans="1:5" x14ac:dyDescent="0.35">
      <c r="A32" t="str">
        <v>Glassdoor</v>
      </c>
      <c r="B32">
        <f>COUNTIFS(jobs[job_via],A32,jobs[job_title_short],title,jobs[job_country],country,jobs[job_schedule_type],type)</f>
        <v>11</v>
      </c>
      <c r="D32" t="str">
        <v>Institute Of Data Jobs</v>
      </c>
      <c r="E32">
        <v>6</v>
      </c>
    </row>
    <row r="33" spans="1:5" x14ac:dyDescent="0.35">
      <c r="A33" t="str">
        <v>Vitalalicare</v>
      </c>
      <c r="B33">
        <f>COUNTIFS(jobs[job_via],A33,jobs[job_title_short],title,jobs[job_country],country,jobs[job_schedule_type],type)</f>
        <v>1</v>
      </c>
      <c r="D33" t="str">
        <v>Jooble</v>
      </c>
      <c r="E33">
        <v>6</v>
      </c>
    </row>
    <row r="34" spans="1:5" x14ac:dyDescent="0.35">
      <c r="A34" t="str">
        <v>Usukca Jobs</v>
      </c>
      <c r="B34">
        <f>COUNTIFS(jobs[job_via],A34,jobs[job_title_short],title,jobs[job_country],country,jobs[job_schedule_type],type)</f>
        <v>1</v>
      </c>
      <c r="D34" t="str">
        <v>JobMESH</v>
      </c>
      <c r="E34">
        <v>6</v>
      </c>
    </row>
    <row r="35" spans="1:5" x14ac:dyDescent="0.35">
      <c r="A35" t="str">
        <v>ProActuary</v>
      </c>
      <c r="B35">
        <f>COUNTIFS(jobs[job_via],A35,jobs[job_title_short],title,jobs[job_country],country,jobs[job_schedule_type],type)</f>
        <v>2</v>
      </c>
      <c r="D35" t="str">
        <v>The Elite Job</v>
      </c>
      <c r="E35">
        <v>5</v>
      </c>
    </row>
    <row r="36" spans="1:5" x14ac:dyDescent="0.35">
      <c r="A36" t="str">
        <v>Wellfound</v>
      </c>
      <c r="B36">
        <f>COUNTIFS(jobs[job_via],A36,jobs[job_title_short],title,jobs[job_country],country,jobs[job_schedule_type],type)</f>
        <v>3</v>
      </c>
      <c r="D36" t="str">
        <v>Security Clearance Jobs</v>
      </c>
      <c r="E36">
        <v>5</v>
      </c>
    </row>
    <row r="37" spans="1:5" x14ac:dyDescent="0.35">
      <c r="A37" t="str">
        <v>BuffTutor Network</v>
      </c>
      <c r="B37">
        <f>COUNTIFS(jobs[job_via],A37,jobs[job_title_short],title,jobs[job_country],country,jobs[job_schedule_type],type)</f>
        <v>0</v>
      </c>
      <c r="D37" t="str">
        <v>GrabJobs</v>
      </c>
      <c r="E37">
        <v>5</v>
      </c>
    </row>
    <row r="38" spans="1:5" x14ac:dyDescent="0.35">
      <c r="A38" t="str">
        <v>Upwork</v>
      </c>
      <c r="B38">
        <f>COUNTIFS(jobs[job_via],A38,jobs[job_title_short],title,jobs[job_country],country,jobs[job_schedule_type],type)</f>
        <v>0</v>
      </c>
      <c r="D38" t="str">
        <v>Zippia</v>
      </c>
      <c r="E38">
        <v>4</v>
      </c>
    </row>
    <row r="39" spans="1:5" x14ac:dyDescent="0.35">
      <c r="A39" t="str">
        <v>WhatJobs</v>
      </c>
      <c r="B39">
        <f>COUNTIFS(jobs[job_via],A39,jobs[job_title_short],title,jobs[job_country],country,jobs[job_schedule_type],type)</f>
        <v>0</v>
      </c>
      <c r="D39" t="str">
        <v>Dice</v>
      </c>
      <c r="E39">
        <v>4</v>
      </c>
    </row>
    <row r="40" spans="1:5" x14ac:dyDescent="0.35">
      <c r="A40" t="str">
        <v>Jooble</v>
      </c>
      <c r="B40">
        <f>COUNTIFS(jobs[job_via],A40,jobs[job_title_short],title,jobs[job_country],country,jobs[job_schedule_type],type)</f>
        <v>6</v>
      </c>
      <c r="D40" t="str">
        <v>JOBS.NOW</v>
      </c>
      <c r="E40">
        <v>4</v>
      </c>
    </row>
    <row r="41" spans="1:5" x14ac:dyDescent="0.35">
      <c r="A41" t="str">
        <v>JOIN</v>
      </c>
      <c r="B41">
        <f>COUNTIFS(jobs[job_via],A41,jobs[job_title_short],title,jobs[job_country],country,jobs[job_schedule_type],type)</f>
        <v>0</v>
      </c>
      <c r="D41" t="str">
        <v>Hiring.zycto</v>
      </c>
      <c r="E41">
        <v>4</v>
      </c>
    </row>
    <row r="42" spans="1:5" x14ac:dyDescent="0.35">
      <c r="A42" t="str">
        <v>Levels.fyi</v>
      </c>
      <c r="B42">
        <f>COUNTIFS(jobs[job_via],A42,jobs[job_title_short],title,jobs[job_country],country,jobs[job_schedule_type],type)</f>
        <v>0</v>
      </c>
      <c r="D42" t="str">
        <v>MyKelly</v>
      </c>
      <c r="E42">
        <v>4</v>
      </c>
    </row>
    <row r="43" spans="1:5" x14ac:dyDescent="0.35">
      <c r="A43" t="str">
        <v>LinkedIn Singapore</v>
      </c>
      <c r="B43">
        <f>COUNTIFS(jobs[job_via],A43,jobs[job_title_short],title,jobs[job_country],country,jobs[job_schedule_type],type)</f>
        <v>0</v>
      </c>
      <c r="D43" t="str">
        <v>EchoJobs</v>
      </c>
      <c r="E43">
        <v>4</v>
      </c>
    </row>
    <row r="44" spans="1:5" x14ac:dyDescent="0.35">
      <c r="A44" t="str">
        <v>Eluta.ca</v>
      </c>
      <c r="B44">
        <f>COUNTIFS(jobs[job_via],A44,jobs[job_title_short],title,jobs[job_country],country,jobs[job_schedule_type],type)</f>
        <v>0</v>
      </c>
      <c r="D44" t="str">
        <v>Jobgether</v>
      </c>
      <c r="E44">
        <v>3</v>
      </c>
    </row>
    <row r="45" spans="1:5" x14ac:dyDescent="0.35">
      <c r="A45" t="str">
        <v>Top Wales Careers</v>
      </c>
      <c r="B45">
        <f>COUNTIFS(jobs[job_via],A45,jobs[job_title_short],title,jobs[job_country],country,jobs[job_schedule_type],type)</f>
        <v>0</v>
      </c>
      <c r="D45" t="str">
        <v>Wellfound</v>
      </c>
      <c r="E45">
        <v>3</v>
      </c>
    </row>
    <row r="46" spans="1:5" x14ac:dyDescent="0.35">
      <c r="A46" t="str">
        <v>Monster</v>
      </c>
      <c r="B46">
        <f>COUNTIFS(jobs[job_via],A46,jobs[job_title_short],title,jobs[job_country],country,jobs[job_schedule_type],type)</f>
        <v>10</v>
      </c>
      <c r="D46" t="str">
        <v>JobTarget</v>
      </c>
      <c r="E46">
        <v>3</v>
      </c>
    </row>
    <row r="47" spans="1:5" x14ac:dyDescent="0.35">
      <c r="A47" t="str">
        <v>Built In San Francisco</v>
      </c>
      <c r="B47">
        <f>COUNTIFS(jobs[job_via],A47,jobs[job_title_short],title,jobs[job_country],country,jobs[job_schedule_type],type)</f>
        <v>0</v>
      </c>
      <c r="D47" t="str">
        <v>Idealist</v>
      </c>
      <c r="E47">
        <v>3</v>
      </c>
    </row>
    <row r="48" spans="1:5" x14ac:dyDescent="0.35">
      <c r="A48" t="str">
        <v>Job Search Place UK</v>
      </c>
      <c r="B48">
        <f>COUNTIFS(jobs[job_via],A48,jobs[job_title_short],title,jobs[job_country],country,jobs[job_schedule_type],type)</f>
        <v>0</v>
      </c>
      <c r="D48" t="str">
        <v>Rdptt Careers</v>
      </c>
      <c r="E48">
        <v>3</v>
      </c>
    </row>
    <row r="49" spans="1:5" x14ac:dyDescent="0.35">
      <c r="A49" t="str">
        <v>Himalayas</v>
      </c>
      <c r="B49">
        <f>COUNTIFS(jobs[job_via],A49,jobs[job_title_short],title,jobs[job_country],country,jobs[job_schedule_type],type)</f>
        <v>0</v>
      </c>
      <c r="D49" t="str">
        <v>Post Jobs For Free</v>
      </c>
      <c r="E49">
        <v>3</v>
      </c>
    </row>
    <row r="50" spans="1:5" x14ac:dyDescent="0.35">
      <c r="A50" t="str">
        <v>The Times Appointments</v>
      </c>
      <c r="B50">
        <f>COUNTIFS(jobs[job_via],A50,jobs[job_title_short],title,jobs[job_country],country,jobs[job_schedule_type],type)</f>
        <v>0</v>
      </c>
      <c r="D50" t="str">
        <v>Remote.co</v>
      </c>
      <c r="E50">
        <v>3</v>
      </c>
    </row>
    <row r="51" spans="1:5" x14ac:dyDescent="0.35">
      <c r="A51" t="str">
        <v>Apply.appone.com</v>
      </c>
      <c r="B51">
        <f>COUNTIFS(jobs[job_via],A51,jobs[job_title_short],title,jobs[job_country],country,jobs[job_schedule_type],type)</f>
        <v>1</v>
      </c>
      <c r="D51" t="str">
        <v>Westford Trust</v>
      </c>
      <c r="E51">
        <v>3</v>
      </c>
    </row>
    <row r="52" spans="1:5" x14ac:dyDescent="0.35">
      <c r="A52" t="str">
        <v>IT Jobs</v>
      </c>
      <c r="B52">
        <f>COUNTIFS(jobs[job_via],A52,jobs[job_title_short],title,jobs[job_country],country,jobs[job_schedule_type],type)</f>
        <v>0</v>
      </c>
      <c r="D52" t="str">
        <v>ProActuary</v>
      </c>
      <c r="E52">
        <v>2</v>
      </c>
    </row>
    <row r="53" spans="1:5" x14ac:dyDescent="0.35">
      <c r="A53" t="str">
        <v>Clearance Jobs</v>
      </c>
      <c r="B53">
        <f>COUNTIFS(jobs[job_via],A53,jobs[job_title_short],title,jobs[job_country],country,jobs[job_schedule_type],type)</f>
        <v>50</v>
      </c>
      <c r="D53" t="str">
        <v>UNjoblink</v>
      </c>
      <c r="E53">
        <v>2</v>
      </c>
    </row>
    <row r="54" spans="1:5" x14ac:dyDescent="0.35">
      <c r="A54" t="str">
        <v>Career Beacon</v>
      </c>
      <c r="B54">
        <f>COUNTIFS(jobs[job_via],A54,jobs[job_title_short],title,jobs[job_country],country,jobs[job_schedule_type],type)</f>
        <v>0</v>
      </c>
      <c r="D54" t="str">
        <v>Tallo</v>
      </c>
      <c r="E54">
        <v>2</v>
      </c>
    </row>
    <row r="55" spans="1:5" x14ac:dyDescent="0.35">
      <c r="A55" t="str">
        <v>Bandana.com</v>
      </c>
      <c r="B55">
        <f>COUNTIFS(jobs[job_via],A55,jobs[job_title_short],title,jobs[job_country],country,jobs[job_schedule_type],type)</f>
        <v>22</v>
      </c>
      <c r="D55" t="str">
        <v>Built In Chicago</v>
      </c>
      <c r="E55">
        <v>2</v>
      </c>
    </row>
    <row r="56" spans="1:5" x14ac:dyDescent="0.35">
      <c r="A56" t="str">
        <v>JobTarget</v>
      </c>
      <c r="B56">
        <f>COUNTIFS(jobs[job_via],A56,jobs[job_title_short],title,jobs[job_country],country,jobs[job_schedule_type],type)</f>
        <v>3</v>
      </c>
      <c r="D56" t="str">
        <v>Careers - Aliyucares</v>
      </c>
      <c r="E56">
        <v>2</v>
      </c>
    </row>
    <row r="57" spans="1:5" x14ac:dyDescent="0.35">
      <c r="A57" t="str">
        <v>DevITjobs</v>
      </c>
      <c r="B57">
        <f>COUNTIFS(jobs[job_via],A57,jobs[job_title_short],title,jobs[job_country],country,jobs[job_schedule_type],type)</f>
        <v>15</v>
      </c>
      <c r="D57" t="str">
        <v>IT Job Pro</v>
      </c>
      <c r="E57">
        <v>2</v>
      </c>
    </row>
    <row r="58" spans="1:5" x14ac:dyDescent="0.35">
      <c r="A58" t="str">
        <v>CareerBoard</v>
      </c>
      <c r="B58">
        <f>COUNTIFS(jobs[job_via],A58,jobs[job_title_short],title,jobs[job_country],country,jobs[job_schedule_type],type)</f>
        <v>0</v>
      </c>
      <c r="D58" t="str">
        <v>Selby Jennings</v>
      </c>
      <c r="E58">
        <v>2</v>
      </c>
    </row>
    <row r="59" spans="1:5" x14ac:dyDescent="0.35">
      <c r="A59" t="str">
        <v>Rise - Jobs</v>
      </c>
      <c r="B59">
        <f>COUNTIFS(jobs[job_via],A59,jobs[job_title_short],title,jobs[job_country],country,jobs[job_schedule_type],type)</f>
        <v>0</v>
      </c>
      <c r="D59" t="str">
        <v>Thrive Capital Job Board</v>
      </c>
      <c r="E59">
        <v>2</v>
      </c>
    </row>
    <row r="60" spans="1:5" x14ac:dyDescent="0.35">
      <c r="A60" t="str">
        <v>Talentify</v>
      </c>
      <c r="B60">
        <f>COUNTIFS(jobs[job_via],A60,jobs[job_title_short],title,jobs[job_country],country,jobs[job_schedule_type],type)</f>
        <v>7</v>
      </c>
      <c r="D60" t="str">
        <v>Hackajob</v>
      </c>
      <c r="E60">
        <v>2</v>
      </c>
    </row>
    <row r="61" spans="1:5" x14ac:dyDescent="0.35">
      <c r="A61" t="str">
        <v>Y Combinator</v>
      </c>
      <c r="B61">
        <f>COUNTIFS(jobs[job_via],A61,jobs[job_title_short],title,jobs[job_country],country,jobs[job_schedule_type],type)</f>
        <v>0</v>
      </c>
      <c r="D61" t="str">
        <v>Virtusa</v>
      </c>
      <c r="E61">
        <v>1</v>
      </c>
    </row>
    <row r="62" spans="1:5" x14ac:dyDescent="0.35">
      <c r="A62" t="str">
        <v>Security Clearance Jobs</v>
      </c>
      <c r="B62">
        <f>COUNTIFS(jobs[job_via],A62,jobs[job_title_short],title,jobs[job_country],country,jobs[job_schedule_type],type)</f>
        <v>5</v>
      </c>
      <c r="D62" t="str">
        <v>Vitalalicare</v>
      </c>
      <c r="E62">
        <v>1</v>
      </c>
    </row>
    <row r="63" spans="1:5" x14ac:dyDescent="0.35">
      <c r="A63" t="str">
        <v>Polaris Office</v>
      </c>
      <c r="B63">
        <f>COUNTIFS(jobs[job_via],A63,jobs[job_title_short],title,jobs[job_country],country,jobs[job_schedule_type],type)</f>
        <v>1</v>
      </c>
      <c r="D63" t="str">
        <v>Usukca Jobs</v>
      </c>
      <c r="E63">
        <v>1</v>
      </c>
    </row>
    <row r="64" spans="1:5" x14ac:dyDescent="0.35">
      <c r="A64" t="str">
        <v>GrabJobs</v>
      </c>
      <c r="B64">
        <f>COUNTIFS(jobs[job_via],A64,jobs[job_title_short],title,jobs[job_country],country,jobs[job_schedule_type],type)</f>
        <v>5</v>
      </c>
      <c r="D64" t="str">
        <v>Apply.appone.com</v>
      </c>
      <c r="E64">
        <v>1</v>
      </c>
    </row>
    <row r="65" spans="1:5" x14ac:dyDescent="0.35">
      <c r="A65" t="str">
        <v>Greater ROC Careers</v>
      </c>
      <c r="B65">
        <f>COUNTIFS(jobs[job_via],A65,jobs[job_title_short],title,jobs[job_country],country,jobs[job_schedule_type],type)</f>
        <v>0</v>
      </c>
      <c r="D65" t="str">
        <v>Polaris Office</v>
      </c>
      <c r="E65">
        <v>1</v>
      </c>
    </row>
    <row r="66" spans="1:5" x14ac:dyDescent="0.35">
      <c r="A66" t="str">
        <v>Haystack</v>
      </c>
      <c r="B66">
        <f>COUNTIFS(jobs[job_via],A66,jobs[job_title_short],title,jobs[job_country],country,jobs[job_schedule_type],type)</f>
        <v>0</v>
      </c>
      <c r="D66" t="str">
        <v>Rjvs.in</v>
      </c>
      <c r="E66">
        <v>1</v>
      </c>
    </row>
    <row r="67" spans="1:5" x14ac:dyDescent="0.35">
      <c r="A67" t="str">
        <v>Jaabz</v>
      </c>
      <c r="B67">
        <f>COUNTIFS(jobs[job_via],A67,jobs[job_title_short],title,jobs[job_country],country,jobs[job_schedule_type],type)</f>
        <v>0</v>
      </c>
      <c r="D67" t="str">
        <v>Gotham Enterprises</v>
      </c>
      <c r="E67">
        <v>1</v>
      </c>
    </row>
    <row r="68" spans="1:5" x14ac:dyDescent="0.35">
      <c r="A68" t="str">
        <v>BeBee GB</v>
      </c>
      <c r="B68">
        <f>COUNTIFS(jobs[job_via],A68,jobs[job_title_short],title,jobs[job_country],country,jobs[job_schedule_type],type)</f>
        <v>0</v>
      </c>
      <c r="D68" t="str">
        <v>Experteer</v>
      </c>
      <c r="E68">
        <v>1</v>
      </c>
    </row>
    <row r="69" spans="1:5" x14ac:dyDescent="0.35">
      <c r="A69" t="str">
        <v>Find Apprenticeships</v>
      </c>
      <c r="B69">
        <f>COUNTIFS(jobs[job_via],A69,jobs[job_title_short],title,jobs[job_country],country,jobs[job_schedule_type],type)</f>
        <v>0</v>
      </c>
      <c r="D69" t="str">
        <v>Space Crew</v>
      </c>
      <c r="E69">
        <v>1</v>
      </c>
    </row>
    <row r="70" spans="1:5" x14ac:dyDescent="0.35">
      <c r="A70" t="str">
        <v>Idealist</v>
      </c>
      <c r="B70">
        <f>COUNTIFS(jobs[job_via],A70,jobs[job_title_short],title,jobs[job_country],country,jobs[job_schedule_type],type)</f>
        <v>3</v>
      </c>
      <c r="D70" t="str">
        <v>Motion Recruitment</v>
      </c>
      <c r="E70">
        <v>1</v>
      </c>
    </row>
    <row r="71" spans="1:5" x14ac:dyDescent="0.35">
      <c r="A71" t="str">
        <v>Rjvs.in</v>
      </c>
      <c r="B71">
        <f>COUNTIFS(jobs[job_via],A71,jobs[job_title_short],title,jobs[job_country],country,jobs[job_schedule_type],type)</f>
        <v>1</v>
      </c>
      <c r="D71" t="str">
        <v>Startup Jobs</v>
      </c>
      <c r="E71">
        <v>1</v>
      </c>
    </row>
    <row r="72" spans="1:5" x14ac:dyDescent="0.35">
      <c r="A72" t="str">
        <v>Cutshort</v>
      </c>
      <c r="B72">
        <f>COUNTIFS(jobs[job_via],A72,jobs[job_title_short],title,jobs[job_country],country,jobs[job_schedule_type],type)</f>
        <v>0</v>
      </c>
      <c r="D72" t="str">
        <v>WayUp</v>
      </c>
      <c r="E72">
        <v>1</v>
      </c>
    </row>
    <row r="73" spans="1:5" x14ac:dyDescent="0.35">
      <c r="A73" t="str">
        <v>Contract Jobs Outside IR35 From Outside Spy</v>
      </c>
      <c r="B73">
        <f>COUNTIFS(jobs[job_via],A73,jobs[job_title_short],title,jobs[job_country],country,jobs[job_schedule_type],type)</f>
        <v>0</v>
      </c>
      <c r="D73" t="str">
        <v>FactoryFix</v>
      </c>
      <c r="E73">
        <v>1</v>
      </c>
    </row>
    <row r="74" spans="1:5" x14ac:dyDescent="0.35">
      <c r="A74" t="str">
        <v>Gotham Enterprises</v>
      </c>
      <c r="B74">
        <f>COUNTIFS(jobs[job_via],A74,jobs[job_title_short],title,jobs[job_country],country,jobs[job_schedule_type],type)</f>
        <v>1</v>
      </c>
      <c r="D74" t="str">
        <v>TEKsystems Careers</v>
      </c>
      <c r="E74">
        <v>1</v>
      </c>
    </row>
    <row r="75" spans="1:5" x14ac:dyDescent="0.35">
      <c r="A75" t="str">
        <v>JobNet UK</v>
      </c>
      <c r="B75">
        <f>COUNTIFS(jobs[job_via],A75,jobs[job_title_short],title,jobs[job_country],country,jobs[job_schedule_type],type)</f>
        <v>0</v>
      </c>
      <c r="D75" t="str">
        <v>Edtech.com</v>
      </c>
      <c r="E75">
        <v>1</v>
      </c>
    </row>
    <row r="76" spans="1:5" x14ac:dyDescent="0.35">
      <c r="A76" t="str">
        <v>UNjoblink</v>
      </c>
      <c r="B76">
        <f>COUNTIFS(jobs[job_via],A76,jobs[job_title_short],title,jobs[job_country],country,jobs[job_schedule_type],type)</f>
        <v>2</v>
      </c>
      <c r="D76" t="str">
        <v>HR&amp;A Advisors - JazzHR</v>
      </c>
      <c r="E76">
        <v>1</v>
      </c>
    </row>
    <row r="77" spans="1:5" x14ac:dyDescent="0.35">
      <c r="A77" t="str">
        <v>ComputerJobs</v>
      </c>
      <c r="B77">
        <f>COUNTIFS(jobs[job_via],A77,jobs[job_title_short],title,jobs[job_country],country,jobs[job_schedule_type],type)</f>
        <v>0</v>
      </c>
      <c r="D77" t="str">
        <v>Jobs.weekday.works</v>
      </c>
      <c r="E77">
        <v>1</v>
      </c>
    </row>
    <row r="78" spans="1:5" x14ac:dyDescent="0.35">
      <c r="A78" t="str">
        <v>Job Clerk</v>
      </c>
      <c r="B78">
        <f>COUNTIFS(jobs[job_via],A78,jobs[job_title_short],title,jobs[job_country],country,jobs[job_schedule_type],type)</f>
        <v>0</v>
      </c>
      <c r="D78" t="str">
        <v>DisABLEDperson.com</v>
      </c>
      <c r="E78">
        <v>1</v>
      </c>
    </row>
    <row r="79" spans="1:5" x14ac:dyDescent="0.35">
      <c r="A79" t="str">
        <v>Built In NYC</v>
      </c>
      <c r="B79">
        <f>COUNTIFS(jobs[job_via],A79,jobs[job_title_short],title,jobs[job_country],country,jobs[job_schedule_type],type)</f>
        <v>0</v>
      </c>
      <c r="D79" t="str">
        <v>Tech Jobs Personalized</v>
      </c>
      <c r="E79">
        <v>1</v>
      </c>
    </row>
    <row r="80" spans="1:5" x14ac:dyDescent="0.35">
      <c r="A80" t="str">
        <v>Experteer</v>
      </c>
      <c r="B80">
        <f>COUNTIFS(jobs[job_via],A80,jobs[job_title_short],title,jobs[job_country],country,jobs[job_schedule_type],type)</f>
        <v>1</v>
      </c>
      <c r="D80" t="str">
        <v>Iron Thunder</v>
      </c>
      <c r="E80">
        <v>1</v>
      </c>
    </row>
    <row r="81" spans="1:5" x14ac:dyDescent="0.35">
      <c r="A81" t="str">
        <v>Space Crew</v>
      </c>
      <c r="B81">
        <f>COUNTIFS(jobs[job_via],A81,jobs[job_title_short],title,jobs[job_country],country,jobs[job_schedule_type],type)</f>
        <v>1</v>
      </c>
      <c r="D81" t="str">
        <v>Crypto Jobs List</v>
      </c>
      <c r="E81">
        <v>1</v>
      </c>
    </row>
    <row r="82" spans="1:5" x14ac:dyDescent="0.35">
      <c r="A82" t="str">
        <v>AnitaB.org Job Board</v>
      </c>
      <c r="B82">
        <f>COUNTIFS(jobs[job_via],A82,jobs[job_title_short],title,jobs[job_country],country,jobs[job_schedule_type],type)</f>
        <v>0</v>
      </c>
      <c r="D82" t="str">
        <v>Providence Jobs</v>
      </c>
      <c r="E82">
        <v>1</v>
      </c>
    </row>
    <row r="83" spans="1:5" x14ac:dyDescent="0.35">
      <c r="A83" t="str">
        <v>Staffing, Employment &amp; Recruiting Agency</v>
      </c>
      <c r="B83">
        <f>COUNTIFS(jobs[job_via],A83,jobs[job_title_short],title,jobs[job_country],country,jobs[job_schedule_type],type)</f>
        <v>0</v>
      </c>
      <c r="D83" t="str">
        <v>United Way Jobs</v>
      </c>
      <c r="E83">
        <v>1</v>
      </c>
    </row>
    <row r="84" spans="1:5" x14ac:dyDescent="0.35">
      <c r="A84" t="str">
        <v>Prosple</v>
      </c>
      <c r="B84">
        <f>COUNTIFS(jobs[job_via],A84,jobs[job_title_short],title,jobs[job_country],country,jobs[job_schedule_type],type)</f>
        <v>0</v>
      </c>
      <c r="D84" t="str">
        <v>Solb.com.br</v>
      </c>
      <c r="E84">
        <v>1</v>
      </c>
    </row>
    <row r="85" spans="1:5" x14ac:dyDescent="0.35">
      <c r="A85" t="str">
        <v>JOBS.NOW</v>
      </c>
      <c r="B85">
        <f>COUNTIFS(jobs[job_via],A85,jobs[job_title_short],title,jobs[job_country],country,jobs[job_schedule_type],type)</f>
        <v>4</v>
      </c>
      <c r="D85" t="str">
        <v>Optimal</v>
      </c>
      <c r="E85">
        <v>1</v>
      </c>
    </row>
    <row r="86" spans="1:5" x14ac:dyDescent="0.35">
      <c r="A86" t="str">
        <v>Tallo</v>
      </c>
      <c r="B86">
        <f>COUNTIFS(jobs[job_via],A86,jobs[job_title_short],title,jobs[job_country],country,jobs[job_schedule_type],type)</f>
        <v>2</v>
      </c>
      <c r="D86" t="str">
        <v>Vallarta Supermarkets Careers</v>
      </c>
      <c r="E86">
        <v>1</v>
      </c>
    </row>
    <row r="87" spans="1:5" x14ac:dyDescent="0.35">
      <c r="A87" t="str">
        <v>CompuJobs</v>
      </c>
      <c r="B87">
        <f>COUNTIFS(jobs[job_via],A87,jobs[job_title_short],title,jobs[job_country],country,jobs[job_schedule_type],type)</f>
        <v>0</v>
      </c>
      <c r="D87" t="str">
        <v>USA Motor Jobs</v>
      </c>
      <c r="E87">
        <v>1</v>
      </c>
    </row>
    <row r="88" spans="1:5" x14ac:dyDescent="0.35">
      <c r="A88" t="str">
        <v>IntaPeople</v>
      </c>
      <c r="B88">
        <f>COUNTIFS(jobs[job_via],A88,jobs[job_title_short],title,jobs[job_country],country,jobs[job_schedule_type],type)</f>
        <v>0</v>
      </c>
      <c r="D88" t="str">
        <v>RevOps Careers</v>
      </c>
      <c r="E88">
        <v>1</v>
      </c>
    </row>
    <row r="89" spans="1:5" x14ac:dyDescent="0.35">
      <c r="A89" t="str">
        <v>Motion Recruitment</v>
      </c>
      <c r="B89">
        <f>COUNTIFS(jobs[job_via],A89,jobs[job_title_short],title,jobs[job_country],country,jobs[job_schedule_type],type)</f>
        <v>1</v>
      </c>
      <c r="D89" t="str">
        <v>Jaabz Jobs</v>
      </c>
      <c r="E89">
        <v>1</v>
      </c>
    </row>
    <row r="90" spans="1:5" x14ac:dyDescent="0.35">
      <c r="A90" t="str">
        <v>Paylocity</v>
      </c>
      <c r="B90">
        <f>COUNTIFS(jobs[job_via],A90,jobs[job_title_short],title,jobs[job_country],country,jobs[job_schedule_type],type)</f>
        <v>11</v>
      </c>
      <c r="D90" t="str">
        <v>Job Today</v>
      </c>
      <c r="E90">
        <v>1</v>
      </c>
    </row>
    <row r="91" spans="1:5" x14ac:dyDescent="0.35">
      <c r="A91" t="str">
        <v>Rdptt Careers</v>
      </c>
      <c r="B91">
        <f>COUNTIFS(jobs[job_via],A91,jobs[job_title_short],title,jobs[job_country],country,jobs[job_schedule_type],type)</f>
        <v>3</v>
      </c>
      <c r="D91" t="str">
        <v>Talents By Vaia</v>
      </c>
      <c r="E91">
        <v>1</v>
      </c>
    </row>
    <row r="92" spans="1:5" x14ac:dyDescent="0.35">
      <c r="A92" t="str">
        <v>Tech:NYC Job Board</v>
      </c>
      <c r="B92">
        <f>COUNTIFS(jobs[job_via],A92,jobs[job_title_short],title,jobs[job_country],country,jobs[job_schedule_type],type)</f>
        <v>0</v>
      </c>
      <c r="D92" t="str">
        <v>Federal Government Jobs</v>
      </c>
      <c r="E92">
        <v>1</v>
      </c>
    </row>
    <row r="93" spans="1:5" x14ac:dyDescent="0.35">
      <c r="A93" t="str">
        <v>Diversity Jobs</v>
      </c>
      <c r="B93">
        <f>COUNTIFS(jobs[job_via],A93,jobs[job_title_short],title,jobs[job_country],country,jobs[job_schedule_type],type)</f>
        <v>0</v>
      </c>
      <c r="D93" t="str">
        <v>Rayonnage Martinique</v>
      </c>
      <c r="E93">
        <v>1</v>
      </c>
    </row>
    <row r="94" spans="1:5" x14ac:dyDescent="0.35">
      <c r="A94" t="str">
        <v>Startup Jobs</v>
      </c>
      <c r="B94">
        <f>COUNTIFS(jobs[job_via],A94,jobs[job_title_short],title,jobs[job_country],country,jobs[job_schedule_type],type)</f>
        <v>1</v>
      </c>
      <c r="D94" t="str">
        <v>Handshake</v>
      </c>
      <c r="E94">
        <v>1</v>
      </c>
    </row>
    <row r="95" spans="1:5" x14ac:dyDescent="0.35">
      <c r="A95" t="str">
        <v>Strategic Staffing Solutions</v>
      </c>
      <c r="B95">
        <f>COUNTIFS(jobs[job_via],A95,jobs[job_title_short],title,jobs[job_country],country,jobs[job_schedule_type],type)</f>
        <v>0</v>
      </c>
      <c r="D95" t="str">
        <v>BlueRun Ventures Job Board</v>
      </c>
      <c r="E95">
        <v>1</v>
      </c>
    </row>
    <row r="96" spans="1:5" x14ac:dyDescent="0.35">
      <c r="A96" t="str">
        <v>Northzone Job Board</v>
      </c>
      <c r="B96">
        <f>COUNTIFS(jobs[job_via],A96,jobs[job_title_short],title,jobs[job_country],country,jobs[job_schedule_type],type)</f>
        <v>0</v>
      </c>
      <c r="D96" t="str">
        <v>Florida Society Of Association Executives (FSAE), FSAE Career Headquarters</v>
      </c>
      <c r="E96">
        <v>1</v>
      </c>
    </row>
    <row r="97" spans="1:5" x14ac:dyDescent="0.35">
      <c r="A97" t="str">
        <v>NCAA Market - NCAA.org</v>
      </c>
      <c r="B97">
        <f>COUNTIFS(jobs[job_via],A97,jobs[job_title_short],title,jobs[job_country],country,jobs[job_schedule_type],type)</f>
        <v>0</v>
      </c>
      <c r="D97" t="str">
        <v>JobzMall</v>
      </c>
      <c r="E97">
        <v>1</v>
      </c>
    </row>
    <row r="98" spans="1:5" x14ac:dyDescent="0.35">
      <c r="A98" t="str">
        <v>Mass Fintech Careers - Mass Fintech Hub</v>
      </c>
      <c r="B98">
        <f>COUNTIFS(jobs[job_via],A98,jobs[job_title_short],title,jobs[job_country],country,jobs[job_schedule_type],type)</f>
        <v>0</v>
      </c>
      <c r="D98" t="str">
        <v>Moffitt Cancer Center Careers</v>
      </c>
      <c r="E98">
        <v>1</v>
      </c>
    </row>
    <row r="99" spans="1:5" x14ac:dyDescent="0.35">
      <c r="A99" t="str">
        <v>DevITJobs.uk</v>
      </c>
      <c r="B99">
        <f>COUNTIFS(jobs[job_via],A99,jobs[job_title_short],title,jobs[job_country],country,jobs[job_schedule_type],type)</f>
        <v>0</v>
      </c>
      <c r="D99" t="str">
        <v>Welcome To The Jungle</v>
      </c>
      <c r="E99">
        <v>1</v>
      </c>
    </row>
    <row r="100" spans="1:5" x14ac:dyDescent="0.35">
      <c r="A100" t="str">
        <v>Akkodis</v>
      </c>
      <c r="B100">
        <f>COUNTIFS(jobs[job_via],A100,jobs[job_title_short],title,jobs[job_country],country,jobs[job_schedule_type],type)</f>
        <v>0</v>
      </c>
      <c r="D100" t="str">
        <v>SGR Job Board</v>
      </c>
      <c r="E100">
        <v>1</v>
      </c>
    </row>
    <row r="101" spans="1:5" x14ac:dyDescent="0.35">
      <c r="A101" t="str">
        <v>KSNT Jobs</v>
      </c>
      <c r="B101">
        <f>COUNTIFS(jobs[job_via],A101,jobs[job_title_short],title,jobs[job_country],country,jobs[job_schedule_type],type)</f>
        <v>0</v>
      </c>
      <c r="D101" t="str">
        <v>Jobs In VC - Getro</v>
      </c>
      <c r="E101">
        <v>1</v>
      </c>
    </row>
    <row r="102" spans="1:5" x14ac:dyDescent="0.35">
      <c r="A102" t="str">
        <v>Built In Chicago</v>
      </c>
      <c r="B102">
        <f>COUNTIFS(jobs[job_via],A102,jobs[job_title_short],title,jobs[job_country],country,jobs[job_schedule_type],type)</f>
        <v>2</v>
      </c>
      <c r="D102" t="str">
        <v>Teal</v>
      </c>
      <c r="E102">
        <v>1</v>
      </c>
    </row>
    <row r="103" spans="1:5" x14ac:dyDescent="0.35">
      <c r="A103" t="str">
        <v>Built In LA</v>
      </c>
      <c r="B103">
        <f>COUNTIFS(jobs[job_via],A103,jobs[job_title_short],title,jobs[job_country],country,jobs[job_schedule_type],type)</f>
        <v>0</v>
      </c>
      <c r="D103" t="str">
        <v>Lindependentraval.cat</v>
      </c>
      <c r="E103">
        <v>1</v>
      </c>
    </row>
    <row r="104" spans="1:5" x14ac:dyDescent="0.35">
      <c r="A104" t="str">
        <v>Randstad</v>
      </c>
      <c r="B104">
        <f>COUNTIFS(jobs[job_via],A104,jobs[job_title_short],title,jobs[job_country],country,jobs[job_schedule_type],type)</f>
        <v>0</v>
      </c>
      <c r="D104" t="str">
        <v>TalnFlo</v>
      </c>
      <c r="E104">
        <v>1</v>
      </c>
    </row>
    <row r="105" spans="1:5" x14ac:dyDescent="0.35">
      <c r="A105" t="str">
        <v>WayUp</v>
      </c>
      <c r="B105">
        <f>COUNTIFS(jobs[job_via],A105,jobs[job_title_short],title,jobs[job_country],country,jobs[job_schedule_type],type)</f>
        <v>1</v>
      </c>
      <c r="D105" t="str">
        <v>Business Of Tech Africa</v>
      </c>
      <c r="E105">
        <v>1</v>
      </c>
    </row>
    <row r="106" spans="1:5" x14ac:dyDescent="0.35">
      <c r="A106" t="str">
        <v>Scantec</v>
      </c>
      <c r="B106">
        <f>COUNTIFS(jobs[job_via],A106,jobs[job_title_short],title,jobs[job_country],country,jobs[job_schedule_type],type)</f>
        <v>0</v>
      </c>
      <c r="D106" t="str">
        <v>ResumeCraft</v>
      </c>
      <c r="E106">
        <v>1</v>
      </c>
    </row>
    <row r="107" spans="1:5" x14ac:dyDescent="0.35">
      <c r="A107" t="str">
        <v>FactoryFix</v>
      </c>
      <c r="B107">
        <f>COUNTIFS(jobs[job_via],A107,jobs[job_title_short],title,jobs[job_country],country,jobs[job_schedule_type],type)</f>
        <v>1</v>
      </c>
      <c r="D107" t="str">
        <v>CompBioJobs</v>
      </c>
      <c r="E107">
        <v>1</v>
      </c>
    </row>
    <row r="108" spans="1:5" x14ac:dyDescent="0.35">
      <c r="A108" t="str">
        <v>TEKsystems Careers</v>
      </c>
      <c r="B108">
        <f>COUNTIFS(jobs[job_via],A108,jobs[job_title_short],title,jobs[job_country],country,jobs[job_schedule_type],type)</f>
        <v>1</v>
      </c>
      <c r="D108" t="str">
        <v>NTN Skole</v>
      </c>
      <c r="E108">
        <v>1</v>
      </c>
    </row>
    <row r="109" spans="1:5" x14ac:dyDescent="0.35">
      <c r="A109" t="str">
        <v>Hiring.zycto</v>
      </c>
      <c r="B109">
        <f>COUNTIFS(jobs[job_via],A109,jobs[job_title_short],title,jobs[job_country],country,jobs[job_schedule_type],type)</f>
        <v>4</v>
      </c>
      <c r="D109" t="str">
        <v>Francisco Partners Job Board</v>
      </c>
      <c r="E109">
        <v>1</v>
      </c>
    </row>
    <row r="110" spans="1:5" x14ac:dyDescent="0.35">
      <c r="A110" t="str">
        <v>Post Jobs For Free</v>
      </c>
      <c r="B110">
        <f>COUNTIFS(jobs[job_via],A110,jobs[job_title_short],title,jobs[job_country],country,jobs[job_schedule_type],type)</f>
        <v>3</v>
      </c>
      <c r="D110" t="str">
        <v>DivMinds</v>
      </c>
      <c r="E110">
        <v>1</v>
      </c>
    </row>
    <row r="111" spans="1:5" x14ac:dyDescent="0.35">
      <c r="A111" t="str">
        <v>Tundra Talent Community - Tundra Technical Solutions</v>
      </c>
      <c r="B111">
        <f>COUNTIFS(jobs[job_via],A111,jobs[job_title_short],title,jobs[job_country],country,jobs[job_schedule_type],type)</f>
        <v>0</v>
      </c>
      <c r="D111" t="str">
        <v>Cricktaspirants.com</v>
      </c>
      <c r="E111">
        <v>1</v>
      </c>
    </row>
    <row r="112" spans="1:5" x14ac:dyDescent="0.35">
      <c r="A112" t="str">
        <v>reed.co.uk</v>
      </c>
      <c r="B112">
        <f>COUNTIFS(jobs[job_via],A112,jobs[job_title_short],title,jobs[job_country],country,jobs[job_schedule_type],type)</f>
        <v>0</v>
      </c>
      <c r="D112" t="str">
        <v>Career.cargoxis</v>
      </c>
      <c r="E112">
        <v>1</v>
      </c>
    </row>
    <row r="113" spans="1:5" x14ac:dyDescent="0.35">
      <c r="A113" t="str">
        <v>Jobs Go Public</v>
      </c>
      <c r="B113">
        <f>COUNTIFS(jobs[job_via],A113,jobs[job_title_short],title,jobs[job_country],country,jobs[job_schedule_type],type)</f>
        <v>0</v>
      </c>
      <c r="D113" t="str">
        <v>Remote Jobs Worldwide</v>
      </c>
      <c r="E113">
        <v>1</v>
      </c>
    </row>
    <row r="114" spans="1:5" x14ac:dyDescent="0.35">
      <c r="A114" t="str">
        <v>CareerBliss</v>
      </c>
      <c r="B114">
        <f>COUNTIFS(jobs[job_via],A114,jobs[job_title_short],title,jobs[job_country],country,jobs[job_schedule_type],type)</f>
        <v>0</v>
      </c>
      <c r="D114" t="str">
        <v>ResumeKart</v>
      </c>
      <c r="E114">
        <v>1</v>
      </c>
    </row>
    <row r="115" spans="1:5" x14ac:dyDescent="0.35">
      <c r="A115" t="str">
        <v>Built In Colorado</v>
      </c>
      <c r="B115">
        <f>COUNTIFS(jobs[job_via],A115,jobs[job_title_short],title,jobs[job_country],country,jobs[job_schedule_type],type)</f>
        <v>0</v>
      </c>
      <c r="D115" t="str">
        <v>Talents Jobs</v>
      </c>
      <c r="E115">
        <v>0</v>
      </c>
    </row>
    <row r="116" spans="1:5" x14ac:dyDescent="0.35">
      <c r="A116" t="str">
        <v>Career.supersecrets</v>
      </c>
      <c r="B116">
        <f>COUNTIFS(jobs[job_via],A116,jobs[job_title_short],title,jobs[job_country],country,jobs[job_schedule_type],type)</f>
        <v>0</v>
      </c>
      <c r="D116" t="str">
        <v>Jobg8</v>
      </c>
      <c r="E116">
        <v>0</v>
      </c>
    </row>
    <row r="117" spans="1:5" x14ac:dyDescent="0.35">
      <c r="A117" t="str">
        <v>MyKelly</v>
      </c>
      <c r="B117">
        <f>COUNTIFS(jobs[job_via],A117,jobs[job_title_short],title,jobs[job_country],country,jobs[job_schedule_type],type)</f>
        <v>4</v>
      </c>
      <c r="D117" t="str">
        <v>KGET Jobs</v>
      </c>
      <c r="E117">
        <v>0</v>
      </c>
    </row>
    <row r="118" spans="1:5" x14ac:dyDescent="0.35">
      <c r="A118" t="str">
        <v>Enterprise Mobility</v>
      </c>
      <c r="B118">
        <f>COUNTIFS(jobs[job_via],A118,jobs[job_title_short],title,jobs[job_country],country,jobs[job_schedule_type],type)</f>
        <v>0</v>
      </c>
      <c r="D118" t="str">
        <v>Himalayas.app</v>
      </c>
      <c r="E118">
        <v>0</v>
      </c>
    </row>
    <row r="119" spans="1:5" x14ac:dyDescent="0.35">
      <c r="A119" t="str">
        <v>TargetJobs</v>
      </c>
      <c r="B119">
        <f>COUNTIFS(jobs[job_via],A119,jobs[job_title_short],title,jobs[job_country],country,jobs[job_schedule_type],type)</f>
        <v>0</v>
      </c>
      <c r="D119" t="str">
        <v>CV-Library</v>
      </c>
      <c r="E119">
        <v>0</v>
      </c>
    </row>
    <row r="120" spans="1:5" x14ac:dyDescent="0.35">
      <c r="A120" t="str">
        <v>Planet Pharma | Jobs</v>
      </c>
      <c r="B120">
        <f>COUNTIFS(jobs[job_via],A120,jobs[job_title_short],title,jobs[job_country],country,jobs[job_schedule_type],type)</f>
        <v>0</v>
      </c>
      <c r="D120" t="str">
        <v>BeBee CA</v>
      </c>
      <c r="E120">
        <v>0</v>
      </c>
    </row>
    <row r="121" spans="1:5" x14ac:dyDescent="0.35">
      <c r="A121" t="str">
        <v>Edtech.com</v>
      </c>
      <c r="B121">
        <f>COUNTIFS(jobs[job_via],A121,jobs[job_title_short],title,jobs[job_country],country,jobs[job_schedule_type],type)</f>
        <v>1</v>
      </c>
      <c r="D121" t="str">
        <v>PIXELaxiom Design &amp; Web Development</v>
      </c>
      <c r="E121">
        <v>0</v>
      </c>
    </row>
    <row r="122" spans="1:5" x14ac:dyDescent="0.35">
      <c r="A122" t="str">
        <v>Jobijoba UK</v>
      </c>
      <c r="B122">
        <f>COUNTIFS(jobs[job_via],A122,jobs[job_title_short],title,jobs[job_country],country,jobs[job_schedule_type],type)</f>
        <v>0</v>
      </c>
      <c r="D122" t="str">
        <v>Verizon Current Job Openings</v>
      </c>
      <c r="E122">
        <v>0</v>
      </c>
    </row>
    <row r="123" spans="1:5" x14ac:dyDescent="0.35">
      <c r="A123" t="str">
        <v>KHON2 Jobs</v>
      </c>
      <c r="B123">
        <f>COUNTIFS(jobs[job_via],A123,jobs[job_title_short],title,jobs[job_country],country,jobs[job_schedule_type],type)</f>
        <v>0</v>
      </c>
      <c r="D123" t="str">
        <v>BuffTutor Network</v>
      </c>
      <c r="E123">
        <v>0</v>
      </c>
    </row>
    <row r="124" spans="1:5" x14ac:dyDescent="0.35">
      <c r="A124" t="str">
        <v>Remote.co</v>
      </c>
      <c r="B124">
        <f>COUNTIFS(jobs[job_via],A124,jobs[job_title_short],title,jobs[job_country],country,jobs[job_schedule_type],type)</f>
        <v>3</v>
      </c>
      <c r="D124" t="str">
        <v>Upwork</v>
      </c>
      <c r="E124">
        <v>0</v>
      </c>
    </row>
    <row r="125" spans="1:5" x14ac:dyDescent="0.35">
      <c r="A125" t="str">
        <v>EFinancialCareers HK</v>
      </c>
      <c r="B125">
        <f>COUNTIFS(jobs[job_via],A125,jobs[job_title_short],title,jobs[job_country],country,jobs[job_schedule_type],type)</f>
        <v>0</v>
      </c>
      <c r="D125" t="str">
        <v>WhatJobs</v>
      </c>
      <c r="E125">
        <v>0</v>
      </c>
    </row>
    <row r="126" spans="1:5" x14ac:dyDescent="0.35">
      <c r="A126" t="str">
        <v>Talents By StudySmarter</v>
      </c>
      <c r="B126">
        <f>COUNTIFS(jobs[job_via],A126,jobs[job_title_short],title,jobs[job_country],country,jobs[job_schedule_type],type)</f>
        <v>0</v>
      </c>
      <c r="D126" t="str">
        <v>JOIN</v>
      </c>
      <c r="E126">
        <v>0</v>
      </c>
    </row>
    <row r="127" spans="1:5" x14ac:dyDescent="0.35">
      <c r="A127" t="str">
        <v>EAT Jobs</v>
      </c>
      <c r="B127">
        <f>COUNTIFS(jobs[job_via],A127,jobs[job_title_short],title,jobs[job_country],country,jobs[job_schedule_type],type)</f>
        <v>0</v>
      </c>
      <c r="D127" t="str">
        <v>Levels.fyi</v>
      </c>
      <c r="E127">
        <v>0</v>
      </c>
    </row>
    <row r="128" spans="1:5" x14ac:dyDescent="0.35">
      <c r="A128" t="str">
        <v>Aptrack.co</v>
      </c>
      <c r="B128">
        <f>COUNTIFS(jobs[job_via],A128,jobs[job_title_short],title,jobs[job_country],country,jobs[job_schedule_type],type)</f>
        <v>0</v>
      </c>
      <c r="D128" t="str">
        <v>LinkedIn Singapore</v>
      </c>
      <c r="E128">
        <v>0</v>
      </c>
    </row>
    <row r="129" spans="1:5" x14ac:dyDescent="0.35">
      <c r="A129" t="str">
        <v>Startup Job Board - University Of Toronto</v>
      </c>
      <c r="B129">
        <f>COUNTIFS(jobs[job_via],A129,jobs[job_title_short],title,jobs[job_country],country,jobs[job_schedule_type],type)</f>
        <v>0</v>
      </c>
      <c r="D129" t="str">
        <v>Eluta.ca</v>
      </c>
      <c r="E129">
        <v>0</v>
      </c>
    </row>
    <row r="130" spans="1:5" x14ac:dyDescent="0.35">
      <c r="A130" t="str">
        <v>Engineering Jobs</v>
      </c>
      <c r="B130">
        <f>COUNTIFS(jobs[job_via],A130,jobs[job_title_short],title,jobs[job_country],country,jobs[job_schedule_type],type)</f>
        <v>0</v>
      </c>
      <c r="D130" t="str">
        <v>Top Wales Careers</v>
      </c>
      <c r="E130">
        <v>0</v>
      </c>
    </row>
    <row r="131" spans="1:5" x14ac:dyDescent="0.35">
      <c r="A131" t="str">
        <v>GetMyFirstJob</v>
      </c>
      <c r="B131">
        <f>COUNTIFS(jobs[job_via],A131,jobs[job_title_short],title,jobs[job_country],country,jobs[job_schedule_type],type)</f>
        <v>0</v>
      </c>
      <c r="D131" t="str">
        <v>Built In San Francisco</v>
      </c>
      <c r="E131">
        <v>0</v>
      </c>
    </row>
    <row r="132" spans="1:5" x14ac:dyDescent="0.35">
      <c r="A132" t="str">
        <v>CareersinAudit.com</v>
      </c>
      <c r="B132">
        <f>COUNTIFS(jobs[job_via],A132,jobs[job_title_short],title,jobs[job_country],country,jobs[job_schedule_type],type)</f>
        <v>0</v>
      </c>
      <c r="D132" t="str">
        <v>Job Search Place UK</v>
      </c>
      <c r="E132">
        <v>0</v>
      </c>
    </row>
    <row r="133" spans="1:5" x14ac:dyDescent="0.35">
      <c r="A133" t="str">
        <v>Diversity Dashboard</v>
      </c>
      <c r="B133">
        <f>COUNTIFS(jobs[job_via],A133,jobs[job_title_short],title,jobs[job_country],country,jobs[job_schedule_type],type)</f>
        <v>0</v>
      </c>
      <c r="D133" t="str">
        <v>Himalayas</v>
      </c>
      <c r="E133">
        <v>0</v>
      </c>
    </row>
    <row r="134" spans="1:5" x14ac:dyDescent="0.35">
      <c r="A134" t="str">
        <v>Rest Less</v>
      </c>
      <c r="B134">
        <f>COUNTIFS(jobs[job_via],A134,jobs[job_title_short],title,jobs[job_country],country,jobs[job_schedule_type],type)</f>
        <v>0</v>
      </c>
      <c r="D134" t="str">
        <v>The Times Appointments</v>
      </c>
      <c r="E134">
        <v>0</v>
      </c>
    </row>
    <row r="135" spans="1:5" x14ac:dyDescent="0.35">
      <c r="A135" t="str">
        <v>(CRA) Job Board - Computing Research Association</v>
      </c>
      <c r="B135">
        <f>COUNTIFS(jobs[job_via],A135,jobs[job_title_short],title,jobs[job_country],country,jobs[job_schedule_type],type)</f>
        <v>0</v>
      </c>
      <c r="D135" t="str">
        <v>IT Jobs</v>
      </c>
      <c r="E135">
        <v>0</v>
      </c>
    </row>
    <row r="136" spans="1:5" x14ac:dyDescent="0.35">
      <c r="A136" t="str">
        <v>EdTech Jobs</v>
      </c>
      <c r="B136">
        <f>COUNTIFS(jobs[job_via],A136,jobs[job_title_short],title,jobs[job_country],country,jobs[job_schedule_type],type)</f>
        <v>0</v>
      </c>
      <c r="D136" t="str">
        <v>Career Beacon</v>
      </c>
      <c r="E136">
        <v>0</v>
      </c>
    </row>
    <row r="137" spans="1:5" x14ac:dyDescent="0.35">
      <c r="A137" t="str">
        <v>Learn4Good</v>
      </c>
      <c r="B137">
        <f>COUNTIFS(jobs[job_via],A137,jobs[job_title_short],title,jobs[job_country],country,jobs[job_schedule_type],type)</f>
        <v>0</v>
      </c>
      <c r="D137" t="str">
        <v>CareerBoard</v>
      </c>
      <c r="E137">
        <v>0</v>
      </c>
    </row>
    <row r="138" spans="1:5" x14ac:dyDescent="0.35">
      <c r="A138" t="str">
        <v>Pixelaxiom.com</v>
      </c>
      <c r="B138">
        <f>COUNTIFS(jobs[job_via],A138,jobs[job_title_short],title,jobs[job_country],country,jobs[job_schedule_type],type)</f>
        <v>0</v>
      </c>
      <c r="D138" t="str">
        <v>Rise - Jobs</v>
      </c>
      <c r="E138">
        <v>0</v>
      </c>
    </row>
    <row r="139" spans="1:5" x14ac:dyDescent="0.35">
      <c r="A139" t="str">
        <v>Greater:SATX Job Board</v>
      </c>
      <c r="B139">
        <f>COUNTIFS(jobs[job_via],A139,jobs[job_title_short],title,jobs[job_country],country,jobs[job_schedule_type],type)</f>
        <v>0</v>
      </c>
      <c r="D139" t="str">
        <v>Y Combinator</v>
      </c>
      <c r="E139">
        <v>0</v>
      </c>
    </row>
    <row r="140" spans="1:5" x14ac:dyDescent="0.35">
      <c r="A140" t="str">
        <v>HR&amp;A Advisors - JazzHR</v>
      </c>
      <c r="B140">
        <f>COUNTIFS(jobs[job_via],A140,jobs[job_title_short],title,jobs[job_country],country,jobs[job_schedule_type],type)</f>
        <v>1</v>
      </c>
      <c r="D140" t="str">
        <v>Greater ROC Careers</v>
      </c>
      <c r="E140">
        <v>0</v>
      </c>
    </row>
    <row r="141" spans="1:5" x14ac:dyDescent="0.35">
      <c r="A141" t="str">
        <v>Built In Boston</v>
      </c>
      <c r="B141">
        <f>COUNTIFS(jobs[job_via],A141,jobs[job_title_short],title,jobs[job_country],country,jobs[job_schedule_type],type)</f>
        <v>0</v>
      </c>
      <c r="D141" t="str">
        <v>Haystack</v>
      </c>
      <c r="E141">
        <v>0</v>
      </c>
    </row>
    <row r="142" spans="1:5" x14ac:dyDescent="0.35">
      <c r="A142" t="str">
        <v>WhiteCrow</v>
      </c>
      <c r="B142">
        <f>COUNTIFS(jobs[job_via],A142,jobs[job_title_short],title,jobs[job_country],country,jobs[job_schedule_type],type)</f>
        <v>0</v>
      </c>
      <c r="D142" t="str">
        <v>Jaabz</v>
      </c>
      <c r="E142">
        <v>0</v>
      </c>
    </row>
    <row r="143" spans="1:5" x14ac:dyDescent="0.35">
      <c r="A143" t="str">
        <v>JobNet</v>
      </c>
      <c r="B143">
        <f>COUNTIFS(jobs[job_via],A143,jobs[job_title_short],title,jobs[job_country],country,jobs[job_schedule_type],type)</f>
        <v>0</v>
      </c>
      <c r="D143" t="str">
        <v>BeBee GB</v>
      </c>
      <c r="E143">
        <v>0</v>
      </c>
    </row>
    <row r="144" spans="1:5" x14ac:dyDescent="0.35">
      <c r="A144" t="str">
        <v>Rise Technical Recruitment Inc</v>
      </c>
      <c r="B144">
        <f>COUNTIFS(jobs[job_via],A144,jobs[job_title_short],title,jobs[job_country],country,jobs[job_schedule_type],type)</f>
        <v>0</v>
      </c>
      <c r="D144" t="str">
        <v>Find Apprenticeships</v>
      </c>
      <c r="E144">
        <v>0</v>
      </c>
    </row>
    <row r="145" spans="1:5" x14ac:dyDescent="0.35">
      <c r="A145" t="str">
        <v>Contractor Jobs</v>
      </c>
      <c r="B145">
        <f>COUNTIFS(jobs[job_via],A145,jobs[job_title_short],title,jobs[job_country],country,jobs[job_schedule_type],type)</f>
        <v>0</v>
      </c>
      <c r="D145" t="str">
        <v>Cutshort</v>
      </c>
      <c r="E145">
        <v>0</v>
      </c>
    </row>
    <row r="146" spans="1:5" x14ac:dyDescent="0.35">
      <c r="A146" t="str">
        <v>Jobs.weekday.works</v>
      </c>
      <c r="B146">
        <f>COUNTIFS(jobs[job_via],A146,jobs[job_title_short],title,jobs[job_country],country,jobs[job_schedule_type],type)</f>
        <v>1</v>
      </c>
      <c r="D146" t="str">
        <v>Contract Jobs Outside IR35 From Outside Spy</v>
      </c>
      <c r="E146">
        <v>0</v>
      </c>
    </row>
    <row r="147" spans="1:5" x14ac:dyDescent="0.35">
      <c r="A147" t="str">
        <v>Actalent Careers</v>
      </c>
      <c r="B147">
        <f>COUNTIFS(jobs[job_via],A147,jobs[job_title_short],title,jobs[job_country],country,jobs[job_schedule_type],type)</f>
        <v>0</v>
      </c>
      <c r="D147" t="str">
        <v>JobNet UK</v>
      </c>
      <c r="E147">
        <v>0</v>
      </c>
    </row>
    <row r="148" spans="1:5" x14ac:dyDescent="0.35">
      <c r="A148" t="str">
        <v>Go Fractional</v>
      </c>
      <c r="B148">
        <f>COUNTIFS(jobs[job_via],A148,jobs[job_title_short],title,jobs[job_country],country,jobs[job_schedule_type],type)</f>
        <v>0</v>
      </c>
      <c r="D148" t="str">
        <v>ComputerJobs</v>
      </c>
      <c r="E148">
        <v>0</v>
      </c>
    </row>
    <row r="149" spans="1:5" x14ac:dyDescent="0.35">
      <c r="A149" t="str">
        <v>Schwab Jobs</v>
      </c>
      <c r="B149">
        <f>COUNTIFS(jobs[job_via],A149,jobs[job_title_short],title,jobs[job_country],country,jobs[job_schedule_type],type)</f>
        <v>0</v>
      </c>
      <c r="D149" t="str">
        <v>Job Clerk</v>
      </c>
      <c r="E149">
        <v>0</v>
      </c>
    </row>
    <row r="150" spans="1:5" x14ac:dyDescent="0.35">
      <c r="A150" t="str">
        <v>JobEase</v>
      </c>
      <c r="B150">
        <f>COUNTIFS(jobs[job_via],A150,jobs[job_title_short],title,jobs[job_country],country,jobs[job_schedule_type],type)</f>
        <v>7</v>
      </c>
      <c r="D150" t="str">
        <v>Built In NYC</v>
      </c>
      <c r="E150">
        <v>0</v>
      </c>
    </row>
    <row r="151" spans="1:5" x14ac:dyDescent="0.35">
      <c r="A151" t="str">
        <v>JobServe</v>
      </c>
      <c r="B151">
        <f>COUNTIFS(jobs[job_via],A151,jobs[job_title_short],title,jobs[job_country],country,jobs[job_schedule_type],type)</f>
        <v>0</v>
      </c>
      <c r="D151" t="str">
        <v>AnitaB.org Job Board</v>
      </c>
      <c r="E151">
        <v>0</v>
      </c>
    </row>
    <row r="152" spans="1:5" x14ac:dyDescent="0.35">
      <c r="A152" t="str">
        <v>Target Jobs</v>
      </c>
      <c r="B152">
        <f>COUNTIFS(jobs[job_via],A152,jobs[job_title_short],title,jobs[job_country],country,jobs[job_schedule_type],type)</f>
        <v>0</v>
      </c>
      <c r="D152" t="str">
        <v>Staffing, Employment &amp; Recruiting Agency</v>
      </c>
      <c r="E152">
        <v>0</v>
      </c>
    </row>
    <row r="153" spans="1:5" x14ac:dyDescent="0.35">
      <c r="A153" t="str">
        <v>Harri</v>
      </c>
      <c r="B153">
        <f>COUNTIFS(jobs[job_via],A153,jobs[job_title_short],title,jobs[job_country],country,jobs[job_schedule_type],type)</f>
        <v>0</v>
      </c>
      <c r="D153" t="str">
        <v>Prosple</v>
      </c>
      <c r="E153">
        <v>0</v>
      </c>
    </row>
    <row r="154" spans="1:5" x14ac:dyDescent="0.35">
      <c r="A154" t="str">
        <v>PitchNHire</v>
      </c>
      <c r="B154">
        <f>COUNTIFS(jobs[job_via],A154,jobs[job_title_short],title,jobs[job_country],country,jobs[job_schedule_type],type)</f>
        <v>0</v>
      </c>
      <c r="D154" t="str">
        <v>CompuJobs</v>
      </c>
      <c r="E154">
        <v>0</v>
      </c>
    </row>
    <row r="155" spans="1:5" x14ac:dyDescent="0.35">
      <c r="A155" t="str">
        <v>Job Mail</v>
      </c>
      <c r="B155">
        <f>COUNTIFS(jobs[job_via],A155,jobs[job_title_short],title,jobs[job_country],country,jobs[job_schedule_type],type)</f>
        <v>0</v>
      </c>
      <c r="D155" t="str">
        <v>IntaPeople</v>
      </c>
      <c r="E155">
        <v>0</v>
      </c>
    </row>
    <row r="156" spans="1:5" x14ac:dyDescent="0.35">
      <c r="A156" t="str">
        <v>DisABLEDperson.com</v>
      </c>
      <c r="B156">
        <f>COUNTIFS(jobs[job_via],A156,jobs[job_title_short],title,jobs[job_country],country,jobs[job_schedule_type],type)</f>
        <v>1</v>
      </c>
      <c r="D156" t="str">
        <v>Tech:NYC Job Board</v>
      </c>
      <c r="E156">
        <v>0</v>
      </c>
    </row>
    <row r="157" spans="1:5" x14ac:dyDescent="0.35">
      <c r="A157" t="str">
        <v>The EliteJob</v>
      </c>
      <c r="B157">
        <f>COUNTIFS(jobs[job_via],A157,jobs[job_title_short],title,jobs[job_country],country,jobs[job_schedule_type],type)</f>
        <v>0</v>
      </c>
      <c r="D157" t="str">
        <v>Diversity Jobs</v>
      </c>
      <c r="E157">
        <v>0</v>
      </c>
    </row>
    <row r="158" spans="1:5" x14ac:dyDescent="0.35">
      <c r="A158" t="str">
        <v>Aspire Media Group Jobs</v>
      </c>
      <c r="B158">
        <f>COUNTIFS(jobs[job_via],A158,jobs[job_title_short],title,jobs[job_country],country,jobs[job_schedule_type],type)</f>
        <v>0</v>
      </c>
      <c r="D158" t="str">
        <v>Strategic Staffing Solutions</v>
      </c>
      <c r="E158">
        <v>0</v>
      </c>
    </row>
    <row r="159" spans="1:5" x14ac:dyDescent="0.35">
      <c r="A159" t="str">
        <v>Tech Jobs Personalized</v>
      </c>
      <c r="B159">
        <f>COUNTIFS(jobs[job_via],A159,jobs[job_title_short],title,jobs[job_country],country,jobs[job_schedule_type],type)</f>
        <v>1</v>
      </c>
      <c r="D159" t="str">
        <v>Northzone Job Board</v>
      </c>
      <c r="E159">
        <v>0</v>
      </c>
    </row>
    <row r="160" spans="1:5" x14ac:dyDescent="0.35">
      <c r="A160" t="str">
        <v>Iron Thunder</v>
      </c>
      <c r="B160">
        <f>COUNTIFS(jobs[job_via],A160,jobs[job_title_short],title,jobs[job_country],country,jobs[job_schedule_type],type)</f>
        <v>1</v>
      </c>
      <c r="D160" t="str">
        <v>NCAA Market - NCAA.org</v>
      </c>
      <c r="E160">
        <v>0</v>
      </c>
    </row>
    <row r="161" spans="1:5" x14ac:dyDescent="0.35">
      <c r="A161" t="str">
        <v>Jobs - Institute Of Data</v>
      </c>
      <c r="B161">
        <f>COUNTIFS(jobs[job_via],A161,jobs[job_title_short],title,jobs[job_country],country,jobs[job_schedule_type],type)</f>
        <v>0</v>
      </c>
      <c r="D161" t="str">
        <v>Mass Fintech Careers - Mass Fintech Hub</v>
      </c>
      <c r="E161">
        <v>0</v>
      </c>
    </row>
    <row r="162" spans="1:5" x14ac:dyDescent="0.35">
      <c r="A162" t="str">
        <v>Jobs</v>
      </c>
      <c r="B162">
        <f>COUNTIFS(jobs[job_via],A162,jobs[job_title_short],title,jobs[job_country],country,jobs[job_schedule_type],type)</f>
        <v>0</v>
      </c>
      <c r="D162" t="str">
        <v>DevITJobs.uk</v>
      </c>
      <c r="E162">
        <v>0</v>
      </c>
    </row>
    <row r="163" spans="1:5" x14ac:dyDescent="0.35">
      <c r="A163" t="str">
        <v>Enso Recruitment</v>
      </c>
      <c r="B163">
        <f>COUNTIFS(jobs[job_via],A163,jobs[job_title_short],title,jobs[job_country],country,jobs[job_schedule_type],type)</f>
        <v>0</v>
      </c>
      <c r="D163" t="str">
        <v>Akkodis</v>
      </c>
      <c r="E163">
        <v>0</v>
      </c>
    </row>
    <row r="164" spans="1:5" x14ac:dyDescent="0.35">
      <c r="A164" t="str">
        <v>EFinancialCareers</v>
      </c>
      <c r="B164">
        <f>COUNTIFS(jobs[job_via],A164,jobs[job_title_short],title,jobs[job_country],country,jobs[job_schedule_type],type)</f>
        <v>7</v>
      </c>
      <c r="D164" t="str">
        <v>KSNT Jobs</v>
      </c>
      <c r="E164">
        <v>0</v>
      </c>
    </row>
    <row r="165" spans="1:5" x14ac:dyDescent="0.35">
      <c r="A165" t="str">
        <v>BeBee IE</v>
      </c>
      <c r="B165">
        <f>COUNTIFS(jobs[job_via],A165,jobs[job_title_short],title,jobs[job_country],country,jobs[job_schedule_type],type)</f>
        <v>0</v>
      </c>
      <c r="D165" t="str">
        <v>Built In LA</v>
      </c>
      <c r="E165">
        <v>0</v>
      </c>
    </row>
    <row r="166" spans="1:5" x14ac:dyDescent="0.35">
      <c r="A166" t="str">
        <v>BeBee ZA</v>
      </c>
      <c r="B166">
        <f>COUNTIFS(jobs[job_via],A166,jobs[job_title_short],title,jobs[job_country],country,jobs[job_schedule_type],type)</f>
        <v>0</v>
      </c>
      <c r="D166" t="str">
        <v>Randstad</v>
      </c>
      <c r="E166">
        <v>0</v>
      </c>
    </row>
    <row r="167" spans="1:5" x14ac:dyDescent="0.35">
      <c r="A167" t="str">
        <v>Aston Carter</v>
      </c>
      <c r="B167">
        <f>COUNTIFS(jobs[job_via],A167,jobs[job_title_short],title,jobs[job_country],country,jobs[job_schedule_type],type)</f>
        <v>0</v>
      </c>
      <c r="D167" t="str">
        <v>Scantec</v>
      </c>
      <c r="E167">
        <v>0</v>
      </c>
    </row>
    <row r="168" spans="1:5" x14ac:dyDescent="0.35">
      <c r="A168" t="str">
        <v>BeBee AE</v>
      </c>
      <c r="B168">
        <f>COUNTIFS(jobs[job_via],A168,jobs[job_title_short],title,jobs[job_country],country,jobs[job_schedule_type],type)</f>
        <v>0</v>
      </c>
      <c r="D168" t="str">
        <v>Tundra Talent Community - Tundra Technical Solutions</v>
      </c>
      <c r="E168">
        <v>0</v>
      </c>
    </row>
    <row r="169" spans="1:5" x14ac:dyDescent="0.35">
      <c r="A169" t="str">
        <v>BeBee HK</v>
      </c>
      <c r="B169">
        <f>COUNTIFS(jobs[job_via],A169,jobs[job_title_short],title,jobs[job_country],country,jobs[job_schedule_type],type)</f>
        <v>0</v>
      </c>
      <c r="D169" t="str">
        <v>reed.co.uk</v>
      </c>
      <c r="E169">
        <v>0</v>
      </c>
    </row>
    <row r="170" spans="1:5" x14ac:dyDescent="0.35">
      <c r="A170" t="str">
        <v>BeBee SA</v>
      </c>
      <c r="B170">
        <f>COUNTIFS(jobs[job_via],A170,jobs[job_title_short],title,jobs[job_country],country,jobs[job_schedule_type],type)</f>
        <v>0</v>
      </c>
      <c r="D170" t="str">
        <v>Jobs Go Public</v>
      </c>
      <c r="E170">
        <v>0</v>
      </c>
    </row>
    <row r="171" spans="1:5" x14ac:dyDescent="0.35">
      <c r="A171" t="str">
        <v>BeBee TN</v>
      </c>
      <c r="B171">
        <f>COUNTIFS(jobs[job_via],A171,jobs[job_title_short],title,jobs[job_country],country,jobs[job_schedule_type],type)</f>
        <v>0</v>
      </c>
      <c r="D171" t="str">
        <v>CareerBliss</v>
      </c>
      <c r="E171">
        <v>0</v>
      </c>
    </row>
    <row r="172" spans="1:5" x14ac:dyDescent="0.35">
      <c r="A172" t="str">
        <v>Crypto Jobs List</v>
      </c>
      <c r="B172">
        <f>COUNTIFS(jobs[job_via],A172,jobs[job_title_short],title,jobs[job_country],country,jobs[job_schedule_type],type)</f>
        <v>1</v>
      </c>
      <c r="D172" t="str">
        <v>Built In Colorado</v>
      </c>
      <c r="E172">
        <v>0</v>
      </c>
    </row>
    <row r="173" spans="1:5" x14ac:dyDescent="0.35">
      <c r="A173" t="str">
        <v>IMC Trading</v>
      </c>
      <c r="B173">
        <f>COUNTIFS(jobs[job_via],A173,jobs[job_title_short],title,jobs[job_country],country,jobs[job_schedule_type],type)</f>
        <v>0</v>
      </c>
      <c r="D173" t="str">
        <v>Career.supersecrets</v>
      </c>
      <c r="E173">
        <v>0</v>
      </c>
    </row>
    <row r="174" spans="1:5" x14ac:dyDescent="0.35">
      <c r="A174" t="str">
        <v>JobServe - Tech Jobs</v>
      </c>
      <c r="B174">
        <f>COUNTIFS(jobs[job_via],A174,jobs[job_title_short],title,jobs[job_country],country,jobs[job_schedule_type],type)</f>
        <v>0</v>
      </c>
      <c r="D174" t="str">
        <v>Enterprise Mobility</v>
      </c>
      <c r="E174">
        <v>0</v>
      </c>
    </row>
    <row r="175" spans="1:5" x14ac:dyDescent="0.35">
      <c r="A175" t="str">
        <v>BeBee PK</v>
      </c>
      <c r="B175">
        <f>COUNTIFS(jobs[job_via],A175,jobs[job_title_short],title,jobs[job_country],country,jobs[job_schedule_type],type)</f>
        <v>0</v>
      </c>
      <c r="D175" t="str">
        <v>TargetJobs</v>
      </c>
      <c r="E175">
        <v>0</v>
      </c>
    </row>
    <row r="176" spans="1:5" x14ac:dyDescent="0.35">
      <c r="A176" t="str">
        <v>BeBee SG</v>
      </c>
      <c r="B176">
        <f>COUNTIFS(jobs[job_via],A176,jobs[job_title_short],title,jobs[job_country],country,jobs[job_schedule_type],type)</f>
        <v>0</v>
      </c>
      <c r="D176" t="str">
        <v>Planet Pharma | Jobs</v>
      </c>
      <c r="E176">
        <v>0</v>
      </c>
    </row>
    <row r="177" spans="1:5" x14ac:dyDescent="0.35">
      <c r="A177" t="str">
        <v>BeBee EG</v>
      </c>
      <c r="B177">
        <f>COUNTIFS(jobs[job_via],A177,jobs[job_title_short],title,jobs[job_country],country,jobs[job_schedule_type],type)</f>
        <v>0</v>
      </c>
      <c r="D177" t="str">
        <v>Jobijoba UK</v>
      </c>
      <c r="E177">
        <v>0</v>
      </c>
    </row>
    <row r="178" spans="1:5" x14ac:dyDescent="0.35">
      <c r="A178" t="str">
        <v>WUZZUF.net</v>
      </c>
      <c r="B178">
        <f>COUNTIFS(jobs[job_via],A178,jobs[job_title_short],title,jobs[job_country],country,jobs[job_schedule_type],type)</f>
        <v>0</v>
      </c>
      <c r="D178" t="str">
        <v>KHON2 Jobs</v>
      </c>
      <c r="E178">
        <v>0</v>
      </c>
    </row>
    <row r="179" spans="1:5" x14ac:dyDescent="0.35">
      <c r="A179" t="str">
        <v>Jobs And Recruitment Agency</v>
      </c>
      <c r="B179">
        <f>COUNTIFS(jobs[job_via],A179,jobs[job_title_short],title,jobs[job_country],country,jobs[job_schedule_type],type)</f>
        <v>0</v>
      </c>
      <c r="D179" t="str">
        <v>EFinancialCareers HK</v>
      </c>
      <c r="E179">
        <v>0</v>
      </c>
    </row>
    <row r="180" spans="1:5" x14ac:dyDescent="0.35">
      <c r="A180" t="str">
        <v>Providence Jobs</v>
      </c>
      <c r="B180">
        <f>COUNTIFS(jobs[job_via],A180,jobs[job_title_short],title,jobs[job_country],country,jobs[job_schedule_type],type)</f>
        <v>1</v>
      </c>
      <c r="D180" t="str">
        <v>Talents By StudySmarter</v>
      </c>
      <c r="E180">
        <v>0</v>
      </c>
    </row>
    <row r="181" spans="1:5" x14ac:dyDescent="0.35">
      <c r="A181" t="str">
        <v>Talentd</v>
      </c>
      <c r="B181">
        <f>COUNTIFS(jobs[job_via],A181,jobs[job_title_short],title,jobs[job_country],country,jobs[job_schedule_type],type)</f>
        <v>0</v>
      </c>
      <c r="D181" t="str">
        <v>EAT Jobs</v>
      </c>
      <c r="E181">
        <v>0</v>
      </c>
    </row>
    <row r="182" spans="1:5" x14ac:dyDescent="0.35">
      <c r="A182" t="str">
        <v>BeBee QA</v>
      </c>
      <c r="B182">
        <f>COUNTIFS(jobs[job_via],A182,jobs[job_title_short],title,jobs[job_country],country,jobs[job_schedule_type],type)</f>
        <v>0</v>
      </c>
      <c r="D182" t="str">
        <v>Aptrack.co</v>
      </c>
      <c r="E182">
        <v>0</v>
      </c>
    </row>
    <row r="183" spans="1:5" x14ac:dyDescent="0.35">
      <c r="A183" t="str">
        <v>Michael Page Hong Kong</v>
      </c>
      <c r="B183">
        <f>COUNTIFS(jobs[job_via],A183,jobs[job_title_short],title,jobs[job_country],country,jobs[job_schedule_type],type)</f>
        <v>0</v>
      </c>
      <c r="D183" t="str">
        <v>Startup Job Board - University Of Toronto</v>
      </c>
      <c r="E183">
        <v>0</v>
      </c>
    </row>
    <row r="184" spans="1:5" x14ac:dyDescent="0.35">
      <c r="A184" t="str">
        <v>Automotive Jobs</v>
      </c>
      <c r="B184">
        <f>COUNTIFS(jobs[job_via],A184,jobs[job_title_short],title,jobs[job_country],country,jobs[job_schedule_type],type)</f>
        <v>0</v>
      </c>
      <c r="D184" t="str">
        <v>Engineering Jobs</v>
      </c>
      <c r="E184">
        <v>0</v>
      </c>
    </row>
    <row r="185" spans="1:5" x14ac:dyDescent="0.35">
      <c r="A185" t="str">
        <v>SaluteMyJob</v>
      </c>
      <c r="B185">
        <f>COUNTIFS(jobs[job_via],A185,jobs[job_title_short],title,jobs[job_country],country,jobs[job_schedule_type],type)</f>
        <v>0</v>
      </c>
      <c r="D185" t="str">
        <v>GetMyFirstJob</v>
      </c>
      <c r="E185">
        <v>0</v>
      </c>
    </row>
    <row r="186" spans="1:5" x14ac:dyDescent="0.35">
      <c r="A186" t="str">
        <v>Web3 Jobs</v>
      </c>
      <c r="B186">
        <f>COUNTIFS(jobs[job_via],A186,jobs[job_title_short],title,jobs[job_country],country,jobs[job_schedule_type],type)</f>
        <v>0</v>
      </c>
      <c r="D186" t="str">
        <v>CareersinAudit.com</v>
      </c>
      <c r="E186">
        <v>0</v>
      </c>
    </row>
    <row r="187" spans="1:5" x14ac:dyDescent="0.35">
      <c r="A187" t="str">
        <v>ProZ.com</v>
      </c>
      <c r="B187">
        <f>COUNTIFS(jobs[job_via],A187,jobs[job_title_short],title,jobs[job_country],country,jobs[job_schedule_type],type)</f>
        <v>0</v>
      </c>
      <c r="D187" t="str">
        <v>Diversity Dashboard</v>
      </c>
      <c r="E187">
        <v>0</v>
      </c>
    </row>
    <row r="188" spans="1:5" x14ac:dyDescent="0.35">
      <c r="A188" t="str">
        <v>Aliyucares</v>
      </c>
      <c r="B188">
        <f>COUNTIFS(jobs[job_via],A188,jobs[job_title_short],title,jobs[job_country],country,jobs[job_schedule_type],type)</f>
        <v>0</v>
      </c>
      <c r="D188" t="str">
        <v>Rest Less</v>
      </c>
      <c r="E188">
        <v>0</v>
      </c>
    </row>
    <row r="189" spans="1:5" x14ac:dyDescent="0.35">
      <c r="A189" t="str">
        <v>JobRxiv</v>
      </c>
      <c r="B189">
        <f>COUNTIFS(jobs[job_via],A189,jobs[job_title_short],title,jobs[job_country],country,jobs[job_schedule_type],type)</f>
        <v>0</v>
      </c>
      <c r="D189" t="str">
        <v>(CRA) Job Board - Computing Research Association</v>
      </c>
      <c r="E189">
        <v>0</v>
      </c>
    </row>
    <row r="190" spans="1:5" x14ac:dyDescent="0.35">
      <c r="A190" t="str">
        <v>San Francisco</v>
      </c>
      <c r="B190">
        <f>COUNTIFS(jobs[job_via],A190,jobs[job_title_short],title,jobs[job_country],country,jobs[job_schedule_type],type)</f>
        <v>0</v>
      </c>
      <c r="D190" t="str">
        <v>EdTech Jobs</v>
      </c>
      <c r="E190">
        <v>0</v>
      </c>
    </row>
    <row r="191" spans="1:5" x14ac:dyDescent="0.35">
      <c r="A191" t="str">
        <v>Experteer UK</v>
      </c>
      <c r="B191">
        <f>COUNTIFS(jobs[job_via],A191,jobs[job_title_short],title,jobs[job_country],country,jobs[job_schedule_type],type)</f>
        <v>0</v>
      </c>
      <c r="D191" t="str">
        <v>Learn4Good</v>
      </c>
      <c r="E191">
        <v>0</v>
      </c>
    </row>
    <row r="192" spans="1:5" x14ac:dyDescent="0.35">
      <c r="A192" t="str">
        <v>United Way Jobs</v>
      </c>
      <c r="B192">
        <f>COUNTIFS(jobs[job_via],A192,jobs[job_title_short],title,jobs[job_country],country,jobs[job_schedule_type],type)</f>
        <v>1</v>
      </c>
      <c r="D192" t="str">
        <v>Pixelaxiom.com</v>
      </c>
      <c r="E192">
        <v>0</v>
      </c>
    </row>
    <row r="193" spans="1:5" x14ac:dyDescent="0.35">
      <c r="A193" t="str">
        <v>BeBee NG</v>
      </c>
      <c r="B193">
        <f>COUNTIFS(jobs[job_via],A193,jobs[job_title_short],title,jobs[job_country],country,jobs[job_schedule_type],type)</f>
        <v>0</v>
      </c>
      <c r="D193" t="str">
        <v>Greater:SATX Job Board</v>
      </c>
      <c r="E193">
        <v>0</v>
      </c>
    </row>
    <row r="194" spans="1:5" x14ac:dyDescent="0.35">
      <c r="A194" t="str">
        <v>EchoJobs</v>
      </c>
      <c r="B194">
        <f>COUNTIFS(jobs[job_via],A194,jobs[job_title_short],title,jobs[job_country],country,jobs[job_schedule_type],type)</f>
        <v>4</v>
      </c>
      <c r="D194" t="str">
        <v>Built In Boston</v>
      </c>
      <c r="E194">
        <v>0</v>
      </c>
    </row>
    <row r="195" spans="1:5" x14ac:dyDescent="0.35">
      <c r="A195" t="str">
        <v>TopWorcestershireCareers</v>
      </c>
      <c r="B195">
        <f>COUNTIFS(jobs[job_via],A195,jobs[job_title_short],title,jobs[job_country],country,jobs[job_schedule_type],type)</f>
        <v>0</v>
      </c>
      <c r="D195" t="str">
        <v>WhiteCrow</v>
      </c>
      <c r="E195">
        <v>0</v>
      </c>
    </row>
    <row r="196" spans="1:5" x14ac:dyDescent="0.35">
      <c r="A196" t="str">
        <v>Native American Jobs</v>
      </c>
      <c r="B196">
        <f>COUNTIFS(jobs[job_via],A196,jobs[job_title_short],title,jobs[job_country],country,jobs[job_schedule_type],type)</f>
        <v>0</v>
      </c>
      <c r="D196" t="str">
        <v>JobNet</v>
      </c>
      <c r="E196">
        <v>0</v>
      </c>
    </row>
    <row r="197" spans="1:5" x14ac:dyDescent="0.35">
      <c r="A197" t="str">
        <v>Solb.com.br</v>
      </c>
      <c r="B197">
        <f>COUNTIFS(jobs[job_via],A197,jobs[job_title_short],title,jobs[job_country],country,jobs[job_schedule_type],type)</f>
        <v>1</v>
      </c>
      <c r="D197" t="str">
        <v>Rise Technical Recruitment Inc</v>
      </c>
      <c r="E197">
        <v>0</v>
      </c>
    </row>
    <row r="198" spans="1:5" x14ac:dyDescent="0.35">
      <c r="A198" t="str">
        <v>BOLT Staffing</v>
      </c>
      <c r="B198">
        <f>COUNTIFS(jobs[job_via],A198,jobs[job_title_short],title,jobs[job_country],country,jobs[job_schedule_type],type)</f>
        <v>0</v>
      </c>
      <c r="D198" t="str">
        <v>Contractor Jobs</v>
      </c>
      <c r="E198">
        <v>0</v>
      </c>
    </row>
    <row r="199" spans="1:5" x14ac:dyDescent="0.35">
      <c r="A199" t="str">
        <v>Optimal</v>
      </c>
      <c r="B199">
        <f>COUNTIFS(jobs[job_via],A199,jobs[job_title_short],title,jobs[job_country],country,jobs[job_schedule_type],type)</f>
        <v>1</v>
      </c>
      <c r="D199" t="str">
        <v>Actalent Careers</v>
      </c>
      <c r="E199">
        <v>0</v>
      </c>
    </row>
    <row r="200" spans="1:5" x14ac:dyDescent="0.35">
      <c r="A200" t="str">
        <v>Gravity IT - Aliro</v>
      </c>
      <c r="B200">
        <f>COUNTIFS(jobs[job_via],A200,jobs[job_title_short],title,jobs[job_country],country,jobs[job_schedule_type],type)</f>
        <v>0</v>
      </c>
      <c r="D200" t="str">
        <v>Go Fractional</v>
      </c>
      <c r="E200">
        <v>0</v>
      </c>
    </row>
    <row r="201" spans="1:5" x14ac:dyDescent="0.35">
      <c r="A201" t="str">
        <v>Flexa</v>
      </c>
      <c r="B201">
        <f>COUNTIFS(jobs[job_via],A201,jobs[job_title_short],title,jobs[job_country],country,jobs[job_schedule_type],type)</f>
        <v>0</v>
      </c>
      <c r="D201" t="str">
        <v>Schwab Jobs</v>
      </c>
      <c r="E201">
        <v>0</v>
      </c>
    </row>
    <row r="202" spans="1:5" x14ac:dyDescent="0.35">
      <c r="A202" t="str">
        <v>Ccube - JazzHR</v>
      </c>
      <c r="B202">
        <f>COUNTIFS(jobs[job_via],A202,jobs[job_title_short],title,jobs[job_country],country,jobs[job_schedule_type],type)</f>
        <v>0</v>
      </c>
      <c r="D202" t="str">
        <v>JobServe</v>
      </c>
      <c r="E202">
        <v>0</v>
      </c>
    </row>
    <row r="203" spans="1:5" x14ac:dyDescent="0.35">
      <c r="A203" t="str">
        <v>Internshala</v>
      </c>
      <c r="B203">
        <f>COUNTIFS(jobs[job_via],A203,jobs[job_title_short],title,jobs[job_country],country,jobs[job_schedule_type],type)</f>
        <v>0</v>
      </c>
      <c r="D203" t="str">
        <v>Target Jobs</v>
      </c>
      <c r="E203">
        <v>0</v>
      </c>
    </row>
    <row r="204" spans="1:5" x14ac:dyDescent="0.35">
      <c r="A204" t="str">
        <v>WIBF Jobs</v>
      </c>
      <c r="B204">
        <f>COUNTIFS(jobs[job_via],A204,jobs[job_title_short],title,jobs[job_country],country,jobs[job_schedule_type],type)</f>
        <v>0</v>
      </c>
      <c r="D204" t="str">
        <v>Harri</v>
      </c>
      <c r="E204">
        <v>0</v>
      </c>
    </row>
    <row r="205" spans="1:5" x14ac:dyDescent="0.35">
      <c r="A205" t="str">
        <v>PitchMeAI</v>
      </c>
      <c r="B205">
        <f>COUNTIFS(jobs[job_via],A205,jobs[job_title_short],title,jobs[job_country],country,jobs[job_schedule_type],type)</f>
        <v>0</v>
      </c>
      <c r="D205" t="str">
        <v>PitchNHire</v>
      </c>
      <c r="E205">
        <v>0</v>
      </c>
    </row>
    <row r="206" spans="1:5" x14ac:dyDescent="0.35">
      <c r="A206" t="str">
        <v>Article Careers</v>
      </c>
      <c r="B206">
        <f>COUNTIFS(jobs[job_via],A206,jobs[job_title_short],title,jobs[job_country],country,jobs[job_schedule_type],type)</f>
        <v>0</v>
      </c>
      <c r="D206" t="str">
        <v>Job Mail</v>
      </c>
      <c r="E206">
        <v>0</v>
      </c>
    </row>
    <row r="207" spans="1:5" x14ac:dyDescent="0.35">
      <c r="A207" t="str">
        <v>Vallarta Supermarkets Careers</v>
      </c>
      <c r="B207">
        <f>COUNTIFS(jobs[job_via],A207,jobs[job_title_short],title,jobs[job_country],country,jobs[job_schedule_type],type)</f>
        <v>1</v>
      </c>
      <c r="D207" t="str">
        <v>The EliteJob</v>
      </c>
      <c r="E207">
        <v>0</v>
      </c>
    </row>
    <row r="208" spans="1:5" x14ac:dyDescent="0.35">
      <c r="A208" t="str">
        <v>Jobeyze</v>
      </c>
      <c r="B208">
        <f>COUNTIFS(jobs[job_via],A208,jobs[job_title_short],title,jobs[job_country],country,jobs[job_schedule_type],type)</f>
        <v>0</v>
      </c>
      <c r="D208" t="str">
        <v>Aspire Media Group Jobs</v>
      </c>
      <c r="E208">
        <v>0</v>
      </c>
    </row>
    <row r="209" spans="1:5" x14ac:dyDescent="0.35">
      <c r="A209" t="str">
        <v>Built In Seattle</v>
      </c>
      <c r="B209">
        <f>COUNTIFS(jobs[job_via],A209,jobs[job_title_short],title,jobs[job_country],country,jobs[job_schedule_type],type)</f>
        <v>0</v>
      </c>
      <c r="D209" t="str">
        <v>Jobs - Institute Of Data</v>
      </c>
      <c r="E209">
        <v>0</v>
      </c>
    </row>
    <row r="210" spans="1:5" x14ac:dyDescent="0.35">
      <c r="A210" t="str">
        <v>USA Motor Jobs</v>
      </c>
      <c r="B210">
        <f>COUNTIFS(jobs[job_via],A210,jobs[job_title_short],title,jobs[job_country],country,jobs[job_schedule_type],type)</f>
        <v>1</v>
      </c>
      <c r="D210" t="str">
        <v>Jobs</v>
      </c>
      <c r="E210">
        <v>0</v>
      </c>
    </row>
    <row r="211" spans="1:5" x14ac:dyDescent="0.35">
      <c r="A211" t="str">
        <v>Clerk Crew Jobs - Get Paid Remote</v>
      </c>
      <c r="B211">
        <f>COUNTIFS(jobs[job_via],A211,jobs[job_title_short],title,jobs[job_country],country,jobs[job_schedule_type],type)</f>
        <v>0</v>
      </c>
      <c r="D211" t="str">
        <v>Enso Recruitment</v>
      </c>
      <c r="E211">
        <v>0</v>
      </c>
    </row>
    <row r="212" spans="1:5" x14ac:dyDescent="0.35">
      <c r="A212" t="str">
        <v>Benture</v>
      </c>
      <c r="B212">
        <f>COUNTIFS(jobs[job_via],A212,jobs[job_title_short],title,jobs[job_country],country,jobs[job_schedule_type],type)</f>
        <v>0</v>
      </c>
      <c r="D212" t="str">
        <v>BeBee IE</v>
      </c>
      <c r="E212">
        <v>0</v>
      </c>
    </row>
    <row r="213" spans="1:5" x14ac:dyDescent="0.35">
      <c r="A213" t="str">
        <v>Trabajo.org</v>
      </c>
      <c r="B213">
        <f>COUNTIFS(jobs[job_via],A213,jobs[job_title_short],title,jobs[job_country],country,jobs[job_schedule_type],type)</f>
        <v>17</v>
      </c>
      <c r="D213" t="str">
        <v>BeBee ZA</v>
      </c>
      <c r="E213">
        <v>0</v>
      </c>
    </row>
    <row r="214" spans="1:5" x14ac:dyDescent="0.35">
      <c r="A214" t="str">
        <v>Align Technology Careers</v>
      </c>
      <c r="B214">
        <f>COUNTIFS(jobs[job_via],A214,jobs[job_title_short],title,jobs[job_country],country,jobs[job_schedule_type],type)</f>
        <v>0</v>
      </c>
      <c r="D214" t="str">
        <v>Aston Carter</v>
      </c>
      <c r="E214">
        <v>0</v>
      </c>
    </row>
    <row r="215" spans="1:5" x14ac:dyDescent="0.35">
      <c r="A215" t="str">
        <v>Energy &amp; Utilities Careers &amp; Jobs</v>
      </c>
      <c r="B215">
        <f>COUNTIFS(jobs[job_via],A215,jobs[job_title_short],title,jobs[job_country],country,jobs[job_schedule_type],type)</f>
        <v>0</v>
      </c>
      <c r="D215" t="str">
        <v>BeBee AE</v>
      </c>
      <c r="E215">
        <v>0</v>
      </c>
    </row>
    <row r="216" spans="1:5" x14ac:dyDescent="0.35">
      <c r="A216" t="str">
        <v>Allied Personnel Services</v>
      </c>
      <c r="B216">
        <f>COUNTIFS(jobs[job_via],A216,jobs[job_title_short],title,jobs[job_country],country,jobs[job_schedule_type],type)</f>
        <v>0</v>
      </c>
      <c r="D216" t="str">
        <v>BeBee HK</v>
      </c>
      <c r="E216">
        <v>0</v>
      </c>
    </row>
    <row r="217" spans="1:5" x14ac:dyDescent="0.35">
      <c r="A217" t="str">
        <v>Talent Groups</v>
      </c>
      <c r="B217">
        <f>COUNTIFS(jobs[job_via],A217,jobs[job_title_short],title,jobs[job_country],country,jobs[job_schedule_type],type)</f>
        <v>0</v>
      </c>
      <c r="D217" t="str">
        <v>BeBee SA</v>
      </c>
      <c r="E217">
        <v>0</v>
      </c>
    </row>
    <row r="218" spans="1:5" x14ac:dyDescent="0.35">
      <c r="A218" t="str">
        <v>RevOps Careers</v>
      </c>
      <c r="B218">
        <f>COUNTIFS(jobs[job_via],A218,jobs[job_title_short],title,jobs[job_country],country,jobs[job_schedule_type],type)</f>
        <v>1</v>
      </c>
      <c r="D218" t="str">
        <v>BeBee TN</v>
      </c>
      <c r="E218">
        <v>0</v>
      </c>
    </row>
    <row r="219" spans="1:5" x14ac:dyDescent="0.35">
      <c r="A219" t="str">
        <v>️ AI Salary Map</v>
      </c>
      <c r="B219">
        <f>COUNTIFS(jobs[job_via],A219,jobs[job_title_short],title,jobs[job_country],country,jobs[job_schedule_type],type)</f>
        <v>0</v>
      </c>
      <c r="D219" t="str">
        <v>IMC Trading</v>
      </c>
      <c r="E219">
        <v>0</v>
      </c>
    </row>
    <row r="220" spans="1:5" x14ac:dyDescent="0.35">
      <c r="A220" t="str">
        <v>Freshersvoice</v>
      </c>
      <c r="B220">
        <f>COUNTIFS(jobs[job_via],A220,jobs[job_title_short],title,jobs[job_country],country,jobs[job_schedule_type],type)</f>
        <v>0</v>
      </c>
      <c r="D220" t="str">
        <v>JobServe - Tech Jobs</v>
      </c>
      <c r="E220">
        <v>0</v>
      </c>
    </row>
    <row r="221" spans="1:5" x14ac:dyDescent="0.35">
      <c r="A221" t="str">
        <v>WTNH Jobs</v>
      </c>
      <c r="B221">
        <f>COUNTIFS(jobs[job_via],A221,jobs[job_title_short],title,jobs[job_country],country,jobs[job_schedule_type],type)</f>
        <v>0</v>
      </c>
      <c r="D221" t="str">
        <v>BeBee PK</v>
      </c>
      <c r="E221">
        <v>0</v>
      </c>
    </row>
    <row r="222" spans="1:5" x14ac:dyDescent="0.35">
      <c r="A222" t="str">
        <v>Butler Rose</v>
      </c>
      <c r="B222">
        <f>COUNTIFS(jobs[job_via],A222,jobs[job_title_short],title,jobs[job_country],country,jobs[job_schedule_type],type)</f>
        <v>0</v>
      </c>
      <c r="D222" t="str">
        <v>BeBee SG</v>
      </c>
      <c r="E222">
        <v>0</v>
      </c>
    </row>
    <row r="223" spans="1:5" x14ac:dyDescent="0.35">
      <c r="A223" t="str">
        <v>Forces Families Jobs</v>
      </c>
      <c r="B223">
        <f>COUNTIFS(jobs[job_via],A223,jobs[job_title_short],title,jobs[job_country],country,jobs[job_schedule_type],type)</f>
        <v>0</v>
      </c>
      <c r="D223" t="str">
        <v>BeBee EG</v>
      </c>
      <c r="E223">
        <v>0</v>
      </c>
    </row>
    <row r="224" spans="1:5" x14ac:dyDescent="0.35">
      <c r="A224" t="str">
        <v>New Job Today</v>
      </c>
      <c r="B224">
        <f>COUNTIFS(jobs[job_via],A224,jobs[job_title_short],title,jobs[job_country],country,jobs[job_schedule_type],type)</f>
        <v>0</v>
      </c>
      <c r="D224" t="str">
        <v>WUZZUF.net</v>
      </c>
      <c r="E224">
        <v>0</v>
      </c>
    </row>
    <row r="225" spans="1:5" x14ac:dyDescent="0.35">
      <c r="A225" t="str">
        <v>Job Board - Communitech</v>
      </c>
      <c r="B225">
        <f>COUNTIFS(jobs[job_via],A225,jobs[job_title_short],title,jobs[job_country],country,jobs[job_schedule_type],type)</f>
        <v>0</v>
      </c>
      <c r="D225" t="str">
        <v>Jobs And Recruitment Agency</v>
      </c>
      <c r="E225">
        <v>0</v>
      </c>
    </row>
    <row r="226" spans="1:5" x14ac:dyDescent="0.35">
      <c r="A226" t="str">
        <v>SonicJobs</v>
      </c>
      <c r="B226">
        <f>COUNTIFS(jobs[job_via],A226,jobs[job_title_short],title,jobs[job_country],country,jobs[job_schedule_type],type)</f>
        <v>14</v>
      </c>
      <c r="D226" t="str">
        <v>Talentd</v>
      </c>
      <c r="E226">
        <v>0</v>
      </c>
    </row>
    <row r="227" spans="1:5" x14ac:dyDescent="0.35">
      <c r="A227" t="str">
        <v>Group O Careers</v>
      </c>
      <c r="B227">
        <f>COUNTIFS(jobs[job_via],A227,jobs[job_title_short],title,jobs[job_country],country,jobs[job_schedule_type],type)</f>
        <v>0</v>
      </c>
      <c r="D227" t="str">
        <v>BeBee QA</v>
      </c>
      <c r="E227">
        <v>0</v>
      </c>
    </row>
    <row r="228" spans="1:5" x14ac:dyDescent="0.35">
      <c r="A228" t="str">
        <v>Accel Job Board</v>
      </c>
      <c r="B228">
        <f>COUNTIFS(jobs[job_via],A228,jobs[job_title_short],title,jobs[job_country],country,jobs[job_schedule_type],type)</f>
        <v>0</v>
      </c>
      <c r="D228" t="str">
        <v>Michael Page Hong Kong</v>
      </c>
      <c r="E228">
        <v>0</v>
      </c>
    </row>
    <row r="229" spans="1:5" x14ac:dyDescent="0.35">
      <c r="A229" t="str">
        <v>Careers - Aliyucares</v>
      </c>
      <c r="B229">
        <f>COUNTIFS(jobs[job_via],A229,jobs[job_title_short],title,jobs[job_country],country,jobs[job_schedule_type],type)</f>
        <v>2</v>
      </c>
      <c r="D229" t="str">
        <v>Automotive Jobs</v>
      </c>
      <c r="E229">
        <v>0</v>
      </c>
    </row>
    <row r="230" spans="1:5" x14ac:dyDescent="0.35">
      <c r="A230" t="str">
        <v>Super Concept Classes -</v>
      </c>
      <c r="B230">
        <f>COUNTIFS(jobs[job_via],A230,jobs[job_title_short],title,jobs[job_country],country,jobs[job_schedule_type],type)</f>
        <v>0</v>
      </c>
      <c r="D230" t="str">
        <v>SaluteMyJob</v>
      </c>
      <c r="E230">
        <v>0</v>
      </c>
    </row>
    <row r="231" spans="1:5" x14ac:dyDescent="0.35">
      <c r="A231" t="str">
        <v>Walden University Career Planning And Development - JobBoardHQ</v>
      </c>
      <c r="B231">
        <f>COUNTIFS(jobs[job_via],A231,jobs[job_title_short],title,jobs[job_country],country,jobs[job_schedule_type],type)</f>
        <v>0</v>
      </c>
      <c r="D231" t="str">
        <v>Web3 Jobs</v>
      </c>
      <c r="E231">
        <v>0</v>
      </c>
    </row>
    <row r="232" spans="1:5" x14ac:dyDescent="0.35">
      <c r="A232" t="str">
        <v>Jobgrow</v>
      </c>
      <c r="B232">
        <f>COUNTIFS(jobs[job_via],A232,jobs[job_title_short],title,jobs[job_country],country,jobs[job_schedule_type],type)</f>
        <v>0</v>
      </c>
      <c r="D232" t="str">
        <v>ProZ.com</v>
      </c>
      <c r="E232">
        <v>0</v>
      </c>
    </row>
    <row r="233" spans="1:5" x14ac:dyDescent="0.35">
      <c r="A233" t="str">
        <v>Jobzen</v>
      </c>
      <c r="B233">
        <f>COUNTIFS(jobs[job_via],A233,jobs[job_title_short],title,jobs[job_country],country,jobs[job_schedule_type],type)</f>
        <v>0</v>
      </c>
      <c r="D233" t="str">
        <v>Aliyucares</v>
      </c>
      <c r="E233">
        <v>0</v>
      </c>
    </row>
    <row r="234" spans="1:5" x14ac:dyDescent="0.35">
      <c r="A234" t="str">
        <v>Marketing Jobs | Velocareers.xyz</v>
      </c>
      <c r="B234">
        <f>COUNTIFS(jobs[job_via],A234,jobs[job_title_short],title,jobs[job_country],country,jobs[job_schedule_type],type)</f>
        <v>0</v>
      </c>
      <c r="D234" t="str">
        <v>JobRxiv</v>
      </c>
      <c r="E234">
        <v>0</v>
      </c>
    </row>
    <row r="235" spans="1:5" x14ac:dyDescent="0.35">
      <c r="A235" t="str">
        <v>Move Collective Jobs</v>
      </c>
      <c r="B235">
        <f>COUNTIFS(jobs[job_via],A235,jobs[job_title_short],title,jobs[job_country],country,jobs[job_schedule_type],type)</f>
        <v>0</v>
      </c>
      <c r="D235" t="str">
        <v>San Francisco</v>
      </c>
      <c r="E235">
        <v>0</v>
      </c>
    </row>
    <row r="236" spans="1:5" x14ac:dyDescent="0.35">
      <c r="A236" t="str">
        <v>Jaabz Jobs</v>
      </c>
      <c r="B236">
        <f>COUNTIFS(jobs[job_via],A236,jobs[job_title_short],title,jobs[job_country],country,jobs[job_schedule_type],type)</f>
        <v>1</v>
      </c>
      <c r="D236" t="str">
        <v>Experteer UK</v>
      </c>
      <c r="E236">
        <v>0</v>
      </c>
    </row>
    <row r="237" spans="1:5" x14ac:dyDescent="0.35">
      <c r="A237" t="str">
        <v>Indeed HK</v>
      </c>
      <c r="B237">
        <f>COUNTIFS(jobs[job_via],A237,jobs[job_title_short],title,jobs[job_country],country,jobs[job_schedule_type],type)</f>
        <v>0</v>
      </c>
      <c r="D237" t="str">
        <v>BeBee NG</v>
      </c>
      <c r="E237">
        <v>0</v>
      </c>
    </row>
    <row r="238" spans="1:5" x14ac:dyDescent="0.35">
      <c r="A238" t="str">
        <v>The IEEE Computer Society</v>
      </c>
      <c r="B238">
        <f>COUNTIFS(jobs[job_via],A238,jobs[job_title_short],title,jobs[job_country],country,jobs[job_schedule_type],type)</f>
        <v>0</v>
      </c>
      <c r="D238" t="str">
        <v>TopWorcestershireCareers</v>
      </c>
      <c r="E238">
        <v>0</v>
      </c>
    </row>
    <row r="239" spans="1:5" x14ac:dyDescent="0.35">
      <c r="A239" t="str">
        <v>Clerk Crew</v>
      </c>
      <c r="B239">
        <f>COUNTIFS(jobs[job_via],A239,jobs[job_title_short],title,jobs[job_country],country,jobs[job_schedule_type],type)</f>
        <v>0</v>
      </c>
      <c r="D239" t="str">
        <v>Native American Jobs</v>
      </c>
      <c r="E239">
        <v>0</v>
      </c>
    </row>
    <row r="240" spans="1:5" x14ac:dyDescent="0.35">
      <c r="A240" t="str">
        <v>Backstage</v>
      </c>
      <c r="B240">
        <f>COUNTIFS(jobs[job_via],A240,jobs[job_title_short],title,jobs[job_country],country,jobs[job_schedule_type],type)</f>
        <v>0</v>
      </c>
      <c r="D240" t="str">
        <v>BOLT Staffing</v>
      </c>
      <c r="E240">
        <v>0</v>
      </c>
    </row>
    <row r="241" spans="1:5" x14ac:dyDescent="0.35">
      <c r="A241" t="str">
        <v>Westford Trust</v>
      </c>
      <c r="B241">
        <f>COUNTIFS(jobs[job_via],A241,jobs[job_title_short],title,jobs[job_country],country,jobs[job_schedule_type],type)</f>
        <v>3</v>
      </c>
      <c r="D241" t="str">
        <v>Gravity IT - Aliro</v>
      </c>
      <c r="E241">
        <v>0</v>
      </c>
    </row>
    <row r="242" spans="1:5" x14ac:dyDescent="0.35">
      <c r="A242" t="str">
        <v>GCS Recruitment Specialists</v>
      </c>
      <c r="B242">
        <f>COUNTIFS(jobs[job_via],A242,jobs[job_title_short],title,jobs[job_country],country,jobs[job_schedule_type],type)</f>
        <v>0</v>
      </c>
      <c r="D242" t="str">
        <v>Flexa</v>
      </c>
      <c r="E242">
        <v>0</v>
      </c>
    </row>
    <row r="243" spans="1:5" x14ac:dyDescent="0.35">
      <c r="A243" t="str">
        <v>Job Today</v>
      </c>
      <c r="B243">
        <f>COUNTIFS(jobs[job_via],A243,jobs[job_title_short],title,jobs[job_country],country,jobs[job_schedule_type],type)</f>
        <v>1</v>
      </c>
      <c r="D243" t="str">
        <v>Ccube - JazzHR</v>
      </c>
      <c r="E243">
        <v>0</v>
      </c>
    </row>
    <row r="244" spans="1:5" x14ac:dyDescent="0.35">
      <c r="A244" t="str">
        <v>IT Job Pro</v>
      </c>
      <c r="B244">
        <f>COUNTIFS(jobs[job_via],A244,jobs[job_title_short],title,jobs[job_country],country,jobs[job_schedule_type],type)</f>
        <v>2</v>
      </c>
      <c r="D244" t="str">
        <v>Internshala</v>
      </c>
      <c r="E244">
        <v>0</v>
      </c>
    </row>
    <row r="245" spans="1:5" x14ac:dyDescent="0.35">
      <c r="A245" t="str">
        <v>Jobspot</v>
      </c>
      <c r="B245">
        <f>COUNTIFS(jobs[job_via],A245,jobs[job_title_short],title,jobs[job_country],country,jobs[job_schedule_type],type)</f>
        <v>0</v>
      </c>
      <c r="D245" t="str">
        <v>WIBF Jobs</v>
      </c>
      <c r="E245">
        <v>0</v>
      </c>
    </row>
    <row r="246" spans="1:5" x14ac:dyDescent="0.35">
      <c r="A246" t="str">
        <v>Vacancies For Col U Fans</v>
      </c>
      <c r="B246">
        <f>COUNTIFS(jobs[job_via],A246,jobs[job_title_short],title,jobs[job_country],country,jobs[job_schedule_type],type)</f>
        <v>0</v>
      </c>
      <c r="D246" t="str">
        <v>PitchMeAI</v>
      </c>
      <c r="E246">
        <v>0</v>
      </c>
    </row>
    <row r="247" spans="1:5" x14ac:dyDescent="0.35">
      <c r="A247" t="str">
        <v>Davelebanon.com</v>
      </c>
      <c r="B247">
        <f>COUNTIFS(jobs[job_via],A247,jobs[job_title_short],title,jobs[job_country],country,jobs[job_schedule_type],type)</f>
        <v>0</v>
      </c>
      <c r="D247" t="str">
        <v>Article Careers</v>
      </c>
      <c r="E247">
        <v>0</v>
      </c>
    </row>
    <row r="248" spans="1:5" x14ac:dyDescent="0.35">
      <c r="A248" t="str">
        <v>Talents By Vaia</v>
      </c>
      <c r="B248">
        <f>COUNTIFS(jobs[job_via],A248,jobs[job_title_short],title,jobs[job_country],country,jobs[job_schedule_type],type)</f>
        <v>1</v>
      </c>
      <c r="D248" t="str">
        <v>Jobeyze</v>
      </c>
      <c r="E248">
        <v>0</v>
      </c>
    </row>
    <row r="249" spans="1:5" x14ac:dyDescent="0.35">
      <c r="A249" t="str">
        <v>Federal Government Jobs</v>
      </c>
      <c r="B249">
        <f>COUNTIFS(jobs[job_via],A249,jobs[job_title_short],title,jobs[job_country],country,jobs[job_schedule_type],type)</f>
        <v>1</v>
      </c>
      <c r="D249" t="str">
        <v>Built In Seattle</v>
      </c>
      <c r="E249">
        <v>0</v>
      </c>
    </row>
    <row r="250" spans="1:5" x14ac:dyDescent="0.35">
      <c r="A250" t="str">
        <v>Rayonnage Martinique</v>
      </c>
      <c r="B250">
        <f>COUNTIFS(jobs[job_via],A250,jobs[job_title_short],title,jobs[job_country],country,jobs[job_schedule_type],type)</f>
        <v>1</v>
      </c>
      <c r="D250" t="str">
        <v>Clerk Crew Jobs - Get Paid Remote</v>
      </c>
      <c r="E250">
        <v>0</v>
      </c>
    </row>
    <row r="251" spans="1:5" x14ac:dyDescent="0.35">
      <c r="A251" t="str">
        <v>Confidential Recruiting Partners</v>
      </c>
      <c r="B251">
        <f>COUNTIFS(jobs[job_via],A251,jobs[job_title_short],title,jobs[job_country],country,jobs[job_schedule_type],type)</f>
        <v>0</v>
      </c>
      <c r="D251" t="str">
        <v>Benture</v>
      </c>
      <c r="E251">
        <v>0</v>
      </c>
    </row>
    <row r="252" spans="1:5" x14ac:dyDescent="0.35">
      <c r="A252" t="str">
        <v>LinkedIn Ireland</v>
      </c>
      <c r="B252">
        <f>COUNTIFS(jobs[job_via],A252,jobs[job_title_short],title,jobs[job_country],country,jobs[job_schedule_type],type)</f>
        <v>0</v>
      </c>
      <c r="D252" t="str">
        <v>Align Technology Careers</v>
      </c>
      <c r="E252">
        <v>0</v>
      </c>
    </row>
    <row r="253" spans="1:5" x14ac:dyDescent="0.35">
      <c r="A253" t="str">
        <v>Peraton Careers</v>
      </c>
      <c r="B253">
        <f>COUNTIFS(jobs[job_via],A253,jobs[job_title_short],title,jobs[job_country],country,jobs[job_schedule_type],type)</f>
        <v>0</v>
      </c>
      <c r="D253" t="str">
        <v>Energy &amp; Utilities Careers &amp; Jobs</v>
      </c>
      <c r="E253">
        <v>0</v>
      </c>
    </row>
    <row r="254" spans="1:5" x14ac:dyDescent="0.35">
      <c r="A254" t="str">
        <v>Wing Venture Capital Job Board</v>
      </c>
      <c r="B254">
        <f>COUNTIFS(jobs[job_via],A254,jobs[job_title_short],title,jobs[job_country],country,jobs[job_schedule_type],type)</f>
        <v>0</v>
      </c>
      <c r="D254" t="str">
        <v>Allied Personnel Services</v>
      </c>
      <c r="E254">
        <v>0</v>
      </c>
    </row>
    <row r="255" spans="1:5" x14ac:dyDescent="0.35">
      <c r="A255" t="str">
        <v>DeWinter Group</v>
      </c>
      <c r="B255">
        <f>COUNTIFS(jobs[job_via],A255,jobs[job_title_short],title,jobs[job_country],country,jobs[job_schedule_type],type)</f>
        <v>0</v>
      </c>
      <c r="D255" t="str">
        <v>Talent Groups</v>
      </c>
      <c r="E255">
        <v>0</v>
      </c>
    </row>
    <row r="256" spans="1:5" x14ac:dyDescent="0.35">
      <c r="A256" t="str">
        <v>DataAnalyst.com</v>
      </c>
      <c r="B256">
        <f>COUNTIFS(jobs[job_via],A256,jobs[job_title_short],title,jobs[job_country],country,jobs[job_schedule_type],type)</f>
        <v>49</v>
      </c>
      <c r="D256" t="str">
        <v>️ AI Salary Map</v>
      </c>
      <c r="E256">
        <v>0</v>
      </c>
    </row>
    <row r="257" spans="1:5" x14ac:dyDescent="0.35">
      <c r="A257" t="str">
        <v>Selby Jennings</v>
      </c>
      <c r="B257">
        <f>COUNTIFS(jobs[job_via],A257,jobs[job_title_short],title,jobs[job_country],country,jobs[job_schedule_type],type)</f>
        <v>2</v>
      </c>
      <c r="D257" t="str">
        <v>Freshersvoice</v>
      </c>
      <c r="E257">
        <v>0</v>
      </c>
    </row>
    <row r="258" spans="1:5" x14ac:dyDescent="0.35">
      <c r="A258" t="str">
        <v>Orbital Jobsite</v>
      </c>
      <c r="B258">
        <f>COUNTIFS(jobs[job_via],A258,jobs[job_title_short],title,jobs[job_country],country,jobs[job_schedule_type],type)</f>
        <v>0</v>
      </c>
      <c r="D258" t="str">
        <v>WTNH Jobs</v>
      </c>
      <c r="E258">
        <v>0</v>
      </c>
    </row>
    <row r="259" spans="1:5" x14ac:dyDescent="0.35">
      <c r="A259" t="str">
        <v>General Catalyst Job Board</v>
      </c>
      <c r="B259">
        <f>COUNTIFS(jobs[job_via],A259,jobs[job_title_short],title,jobs[job_country],country,jobs[job_schedule_type],type)</f>
        <v>0</v>
      </c>
      <c r="D259" t="str">
        <v>Butler Rose</v>
      </c>
      <c r="E259">
        <v>0</v>
      </c>
    </row>
    <row r="260" spans="1:5" x14ac:dyDescent="0.35">
      <c r="A260" t="str">
        <v>Handshake</v>
      </c>
      <c r="B260">
        <f>COUNTIFS(jobs[job_via],A260,jobs[job_title_short],title,jobs[job_country],country,jobs[job_schedule_type],type)</f>
        <v>1</v>
      </c>
      <c r="D260" t="str">
        <v>Forces Families Jobs</v>
      </c>
      <c r="E260">
        <v>0</v>
      </c>
    </row>
    <row r="261" spans="1:5" x14ac:dyDescent="0.35">
      <c r="A261" t="str">
        <v>Glocomms</v>
      </c>
      <c r="B261">
        <f>COUNTIFS(jobs[job_via],A261,jobs[job_title_short],title,jobs[job_country],country,jobs[job_schedule_type],type)</f>
        <v>0</v>
      </c>
      <c r="D261" t="str">
        <v>New Job Today</v>
      </c>
      <c r="E261">
        <v>0</v>
      </c>
    </row>
    <row r="262" spans="1:5" x14ac:dyDescent="0.35">
      <c r="A262" t="str">
        <v>BlueRun Ventures Job Board</v>
      </c>
      <c r="B262">
        <f>COUNTIFS(jobs[job_via],A262,jobs[job_title_short],title,jobs[job_country],country,jobs[job_schedule_type],type)</f>
        <v>1</v>
      </c>
      <c r="D262" t="str">
        <v>Job Board - Communitech</v>
      </c>
      <c r="E262">
        <v>0</v>
      </c>
    </row>
    <row r="263" spans="1:5" x14ac:dyDescent="0.35">
      <c r="A263" t="str">
        <v>Chartsign</v>
      </c>
      <c r="B263">
        <f>COUNTIFS(jobs[job_via],A263,jobs[job_title_short],title,jobs[job_country],country,jobs[job_schedule_type],type)</f>
        <v>0</v>
      </c>
      <c r="D263" t="str">
        <v>Group O Careers</v>
      </c>
      <c r="E263">
        <v>0</v>
      </c>
    </row>
    <row r="264" spans="1:5" x14ac:dyDescent="0.35">
      <c r="A264" t="str">
        <v>Oliver James</v>
      </c>
      <c r="B264">
        <f>COUNTIFS(jobs[job_via],A264,jobs[job_title_short],title,jobs[job_country],country,jobs[job_schedule_type],type)</f>
        <v>0</v>
      </c>
      <c r="D264" t="str">
        <v>Accel Job Board</v>
      </c>
      <c r="E264">
        <v>0</v>
      </c>
    </row>
    <row r="265" spans="1:5" x14ac:dyDescent="0.35">
      <c r="A265" t="str">
        <v>Rocket Jobs</v>
      </c>
      <c r="B265">
        <f>COUNTIFS(jobs[job_via],A265,jobs[job_title_short],title,jobs[job_country],country,jobs[job_schedule_type],type)</f>
        <v>0</v>
      </c>
      <c r="D265" t="str">
        <v>Super Concept Classes -</v>
      </c>
      <c r="E265">
        <v>0</v>
      </c>
    </row>
    <row r="266" spans="1:5" x14ac:dyDescent="0.35">
      <c r="A266" t="str">
        <v>Florida Society Of Association Executives (FSAE), FSAE Career Headquarters</v>
      </c>
      <c r="B266">
        <f>COUNTIFS(jobs[job_via],A266,jobs[job_title_short],title,jobs[job_country],country,jobs[job_schedule_type],type)</f>
        <v>1</v>
      </c>
      <c r="D266" t="str">
        <v>Walden University Career Planning And Development - JobBoardHQ</v>
      </c>
      <c r="E266">
        <v>0</v>
      </c>
    </row>
    <row r="267" spans="1:5" x14ac:dyDescent="0.35">
      <c r="A267" t="str">
        <v>Jobiglo</v>
      </c>
      <c r="B267">
        <f>COUNTIFS(jobs[job_via],A267,jobs[job_title_short],title,jobs[job_country],country,jobs[job_schedule_type],type)</f>
        <v>0</v>
      </c>
      <c r="D267" t="str">
        <v>Jobgrow</v>
      </c>
      <c r="E267">
        <v>0</v>
      </c>
    </row>
    <row r="268" spans="1:5" x14ac:dyDescent="0.35">
      <c r="A268" t="str">
        <v>JobzMall</v>
      </c>
      <c r="B268">
        <f>COUNTIFS(jobs[job_via],A268,jobs[job_title_short],title,jobs[job_country],country,jobs[job_schedule_type],type)</f>
        <v>1</v>
      </c>
      <c r="D268" t="str">
        <v>Jobzen</v>
      </c>
      <c r="E268">
        <v>0</v>
      </c>
    </row>
    <row r="269" spans="1:5" x14ac:dyDescent="0.35">
      <c r="A269" t="str">
        <v>Moffitt Cancer Center Careers</v>
      </c>
      <c r="B269">
        <f>COUNTIFS(jobs[job_via],A269,jobs[job_title_short],title,jobs[job_country],country,jobs[job_schedule_type],type)</f>
        <v>1</v>
      </c>
      <c r="D269" t="str">
        <v>Marketing Jobs | Velocareers.xyz</v>
      </c>
      <c r="E269">
        <v>0</v>
      </c>
    </row>
    <row r="270" spans="1:5" x14ac:dyDescent="0.35">
      <c r="A270" t="str">
        <v>Careerjet.com</v>
      </c>
      <c r="B270">
        <f>COUNTIFS(jobs[job_via],A270,jobs[job_title_short],title,jobs[job_country],country,jobs[job_schedule_type],type)</f>
        <v>0</v>
      </c>
      <c r="D270" t="str">
        <v>Move Collective Jobs</v>
      </c>
      <c r="E270">
        <v>0</v>
      </c>
    </row>
    <row r="271" spans="1:5" x14ac:dyDescent="0.35">
      <c r="A271" t="str">
        <v>Masego - JazzHR</v>
      </c>
      <c r="B271">
        <f>COUNTIFS(jobs[job_via],A271,jobs[job_title_short],title,jobs[job_country],country,jobs[job_schedule_type],type)</f>
        <v>0</v>
      </c>
      <c r="D271" t="str">
        <v>Indeed HK</v>
      </c>
      <c r="E271">
        <v>0</v>
      </c>
    </row>
    <row r="272" spans="1:5" x14ac:dyDescent="0.35">
      <c r="A272" t="str">
        <v>Artificial Intelligence Jobs</v>
      </c>
      <c r="B272">
        <f>COUNTIFS(jobs[job_via],A272,jobs[job_title_short],title,jobs[job_country],country,jobs[job_schedule_type],type)</f>
        <v>0</v>
      </c>
      <c r="D272" t="str">
        <v>The IEEE Computer Society</v>
      </c>
      <c r="E272">
        <v>0</v>
      </c>
    </row>
    <row r="273" spans="1:5" x14ac:dyDescent="0.35">
      <c r="A273" t="str">
        <v>Welcome To The Jungle</v>
      </c>
      <c r="B273">
        <f>COUNTIFS(jobs[job_via],A273,jobs[job_title_short],title,jobs[job_country],country,jobs[job_schedule_type],type)</f>
        <v>1</v>
      </c>
      <c r="D273" t="str">
        <v>Clerk Crew</v>
      </c>
      <c r="E273">
        <v>0</v>
      </c>
    </row>
    <row r="274" spans="1:5" x14ac:dyDescent="0.35">
      <c r="A274" t="str">
        <v>SGR Job Board</v>
      </c>
      <c r="B274">
        <f>COUNTIFS(jobs[job_via],A274,jobs[job_title_short],title,jobs[job_country],country,jobs[job_schedule_type],type)</f>
        <v>1</v>
      </c>
      <c r="D274" t="str">
        <v>Backstage</v>
      </c>
      <c r="E274">
        <v>0</v>
      </c>
    </row>
    <row r="275" spans="1:5" x14ac:dyDescent="0.35">
      <c r="A275" t="str">
        <v>LinkedIn ‏مصر</v>
      </c>
      <c r="B275">
        <f>COUNTIFS(jobs[job_via],A275,jobs[job_title_short],title,jobs[job_country],country,jobs[job_schedule_type],type)</f>
        <v>0</v>
      </c>
      <c r="D275" t="str">
        <v>GCS Recruitment Specialists</v>
      </c>
      <c r="E275">
        <v>0</v>
      </c>
    </row>
    <row r="276" spans="1:5" x14ac:dyDescent="0.35">
      <c r="A276" t="str">
        <v>Builders FirstSource Careers</v>
      </c>
      <c r="B276">
        <f>COUNTIFS(jobs[job_via],A276,jobs[job_title_short],title,jobs[job_country],country,jobs[job_schedule_type],type)</f>
        <v>0</v>
      </c>
      <c r="D276" t="str">
        <v>Jobspot</v>
      </c>
      <c r="E276">
        <v>0</v>
      </c>
    </row>
    <row r="277" spans="1:5" x14ac:dyDescent="0.35">
      <c r="A277" t="str">
        <v>NIRI Career Center</v>
      </c>
      <c r="B277">
        <f>COUNTIFS(jobs[job_via],A277,jobs[job_title_short],title,jobs[job_country],country,jobs[job_schedule_type],type)</f>
        <v>0</v>
      </c>
      <c r="D277" t="str">
        <v>Vacancies For Col U Fans</v>
      </c>
      <c r="E277">
        <v>0</v>
      </c>
    </row>
    <row r="278" spans="1:5" x14ac:dyDescent="0.35">
      <c r="A278" t="str">
        <v>Remote Jobs | Telejobs</v>
      </c>
      <c r="B278">
        <f>COUNTIFS(jobs[job_via],A278,jobs[job_title_short],title,jobs[job_country],country,jobs[job_schedule_type],type)</f>
        <v>0</v>
      </c>
      <c r="D278" t="str">
        <v>Davelebanon.com</v>
      </c>
      <c r="E278">
        <v>0</v>
      </c>
    </row>
    <row r="279" spans="1:5" x14ac:dyDescent="0.35">
      <c r="A279" t="str">
        <v>SEVENSEAS Media</v>
      </c>
      <c r="B279">
        <f>COUNTIFS(jobs[job_via],A279,jobs[job_title_short],title,jobs[job_country],country,jobs[job_schedule_type],type)</f>
        <v>0</v>
      </c>
      <c r="D279" t="str">
        <v>Confidential Recruiting Partners</v>
      </c>
      <c r="E279">
        <v>0</v>
      </c>
    </row>
    <row r="280" spans="1:5" x14ac:dyDescent="0.35">
      <c r="A280" t="str">
        <v>Ph.linkedin.com</v>
      </c>
      <c r="B280">
        <f>COUNTIFS(jobs[job_via],A280,jobs[job_title_short],title,jobs[job_country],country,jobs[job_schedule_type],type)</f>
        <v>0</v>
      </c>
      <c r="D280" t="str">
        <v>LinkedIn Ireland</v>
      </c>
      <c r="E280">
        <v>0</v>
      </c>
    </row>
    <row r="281" spans="1:5" x14ac:dyDescent="0.35">
      <c r="A281" t="str">
        <v>Gecko Jobs</v>
      </c>
      <c r="B281">
        <f>COUNTIFS(jobs[job_via],A281,jobs[job_title_short],title,jobs[job_country],country,jobs[job_schedule_type],type)</f>
        <v>0</v>
      </c>
      <c r="D281" t="str">
        <v>Peraton Careers</v>
      </c>
      <c r="E281">
        <v>0</v>
      </c>
    </row>
    <row r="282" spans="1:5" x14ac:dyDescent="0.35">
      <c r="A282" t="str">
        <v>Creon</v>
      </c>
      <c r="B282">
        <f>COUNTIFS(jobs[job_via],A282,jobs[job_title_short],title,jobs[job_country],country,jobs[job_schedule_type],type)</f>
        <v>0</v>
      </c>
      <c r="D282" t="str">
        <v>Wing Venture Capital Job Board</v>
      </c>
      <c r="E282">
        <v>0</v>
      </c>
    </row>
    <row r="283" spans="1:5" x14ac:dyDescent="0.35">
      <c r="A283" t="str">
        <v>S32 - Getro</v>
      </c>
      <c r="B283">
        <f>COUNTIFS(jobs[job_via],A283,jobs[job_title_short],title,jobs[job_country],country,jobs[job_schedule_type],type)</f>
        <v>0</v>
      </c>
      <c r="D283" t="str">
        <v>DeWinter Group</v>
      </c>
      <c r="E283">
        <v>0</v>
      </c>
    </row>
    <row r="284" spans="1:5" x14ac:dyDescent="0.35">
      <c r="A284" t="str">
        <v>MA AI Hub Job Board - Massachusetts Technology Collaborative</v>
      </c>
      <c r="B284">
        <f>COUNTIFS(jobs[job_via],A284,jobs[job_title_short],title,jobs[job_country],country,jobs[job_schedule_type],type)</f>
        <v>0</v>
      </c>
      <c r="D284" t="str">
        <v>Orbital Jobsite</v>
      </c>
      <c r="E284">
        <v>0</v>
      </c>
    </row>
    <row r="285" spans="1:5" x14ac:dyDescent="0.35">
      <c r="A285" t="str">
        <v>TechScoop</v>
      </c>
      <c r="B285">
        <f>COUNTIFS(jobs[job_via],A285,jobs[job_title_short],title,jobs[job_country],country,jobs[job_schedule_type],type)</f>
        <v>0</v>
      </c>
      <c r="D285" t="str">
        <v>General Catalyst Job Board</v>
      </c>
      <c r="E285">
        <v>0</v>
      </c>
    </row>
    <row r="286" spans="1:5" x14ac:dyDescent="0.35">
      <c r="A286" t="str">
        <v>Placement Baba</v>
      </c>
      <c r="B286">
        <f>COUNTIFS(jobs[job_via],A286,jobs[job_title_short],title,jobs[job_country],country,jobs[job_schedule_type],type)</f>
        <v>0</v>
      </c>
      <c r="D286" t="str">
        <v>Glocomms</v>
      </c>
      <c r="E286">
        <v>0</v>
      </c>
    </row>
    <row r="287" spans="1:5" x14ac:dyDescent="0.35">
      <c r="A287" t="str">
        <v>Fish4jobs</v>
      </c>
      <c r="B287">
        <f>COUNTIFS(jobs[job_via],A287,jobs[job_title_short],title,jobs[job_country],country,jobs[job_schedule_type],type)</f>
        <v>0</v>
      </c>
      <c r="D287" t="str">
        <v>Chartsign</v>
      </c>
      <c r="E287">
        <v>0</v>
      </c>
    </row>
    <row r="288" spans="1:5" x14ac:dyDescent="0.35">
      <c r="A288" t="str">
        <v>Skillhub</v>
      </c>
      <c r="B288">
        <f>COUNTIFS(jobs[job_via],A288,jobs[job_title_short],title,jobs[job_country],country,jobs[job_schedule_type],type)</f>
        <v>0</v>
      </c>
      <c r="D288" t="str">
        <v>Oliver James</v>
      </c>
      <c r="E288">
        <v>0</v>
      </c>
    </row>
    <row r="289" spans="1:5" x14ac:dyDescent="0.35">
      <c r="A289" t="str">
        <v>Hillary's Careers</v>
      </c>
      <c r="B289">
        <f>COUNTIFS(jobs[job_via],A289,jobs[job_title_short],title,jobs[job_country],country,jobs[job_schedule_type],type)</f>
        <v>0</v>
      </c>
      <c r="D289" t="str">
        <v>Rocket Jobs</v>
      </c>
      <c r="E289">
        <v>0</v>
      </c>
    </row>
    <row r="290" spans="1:5" x14ac:dyDescent="0.35">
      <c r="A290" t="str">
        <v>WorkInCharities</v>
      </c>
      <c r="B290">
        <f>COUNTIFS(jobs[job_via],A290,jobs[job_title_short],title,jobs[job_country],country,jobs[job_schedule_type],type)</f>
        <v>0</v>
      </c>
      <c r="D290" t="str">
        <v>Jobiglo</v>
      </c>
      <c r="E290">
        <v>0</v>
      </c>
    </row>
    <row r="291" spans="1:5" x14ac:dyDescent="0.35">
      <c r="A291" t="str">
        <v>Spherion Staffing Services</v>
      </c>
      <c r="B291">
        <f>COUNTIFS(jobs[job_via],A291,jobs[job_title_short],title,jobs[job_country],country,jobs[job_schedule_type],type)</f>
        <v>0</v>
      </c>
      <c r="D291" t="str">
        <v>Careerjet.com</v>
      </c>
      <c r="E291">
        <v>0</v>
      </c>
    </row>
    <row r="292" spans="1:5" x14ac:dyDescent="0.35">
      <c r="A292" t="str">
        <v>Machine Learning Jobs</v>
      </c>
      <c r="B292">
        <f>COUNTIFS(jobs[job_via],A292,jobs[job_title_short],title,jobs[job_country],country,jobs[job_schedule_type],type)</f>
        <v>0</v>
      </c>
      <c r="D292" t="str">
        <v>Masego - JazzHR</v>
      </c>
      <c r="E292">
        <v>0</v>
      </c>
    </row>
    <row r="293" spans="1:5" x14ac:dyDescent="0.35">
      <c r="A293" t="str">
        <v>Jobs In VC - Getro</v>
      </c>
      <c r="B293">
        <f>COUNTIFS(jobs[job_via],A293,jobs[job_title_short],title,jobs[job_country],country,jobs[job_schedule_type],type)</f>
        <v>1</v>
      </c>
      <c r="D293" t="str">
        <v>Artificial Intelligence Jobs</v>
      </c>
      <c r="E293">
        <v>0</v>
      </c>
    </row>
    <row r="294" spans="1:5" x14ac:dyDescent="0.35">
      <c r="A294" t="str">
        <v>Randstad Hong Kong</v>
      </c>
      <c r="B294">
        <f>COUNTIFS(jobs[job_via],A294,jobs[job_title_short],title,jobs[job_country],country,jobs[job_schedule_type],type)</f>
        <v>0</v>
      </c>
      <c r="D294" t="str">
        <v>LinkedIn ‏مصر</v>
      </c>
      <c r="E294">
        <v>0</v>
      </c>
    </row>
    <row r="295" spans="1:5" x14ac:dyDescent="0.35">
      <c r="A295" t="str">
        <v>Gusto</v>
      </c>
      <c r="B295">
        <f>COUNTIFS(jobs[job_via],A295,jobs[job_title_short],title,jobs[job_country],country,jobs[job_schedule_type],type)</f>
        <v>0</v>
      </c>
      <c r="D295" t="str">
        <v>Builders FirstSource Careers</v>
      </c>
      <c r="E295">
        <v>0</v>
      </c>
    </row>
    <row r="296" spans="1:5" x14ac:dyDescent="0.35">
      <c r="A296" t="str">
        <v>OysterLink</v>
      </c>
      <c r="B296">
        <f>COUNTIFS(jobs[job_via],A296,jobs[job_title_short],title,jobs[job_country],country,jobs[job_schedule_type],type)</f>
        <v>0</v>
      </c>
      <c r="D296" t="str">
        <v>NIRI Career Center</v>
      </c>
      <c r="E296">
        <v>0</v>
      </c>
    </row>
    <row r="297" spans="1:5" x14ac:dyDescent="0.35">
      <c r="A297" t="str">
        <v>E-Commerce Guide</v>
      </c>
      <c r="B297">
        <f>COUNTIFS(jobs[job_via],A297,jobs[job_title_short],title,jobs[job_country],country,jobs[job_schedule_type],type)</f>
        <v>0</v>
      </c>
      <c r="D297" t="str">
        <v>Remote Jobs | Telejobs</v>
      </c>
      <c r="E297">
        <v>0</v>
      </c>
    </row>
    <row r="298" spans="1:5" x14ac:dyDescent="0.35">
      <c r="A298" t="str">
        <v>Towards AI Jobs</v>
      </c>
      <c r="B298">
        <f>COUNTIFS(jobs[job_via],A298,jobs[job_title_short],title,jobs[job_country],country,jobs[job_schedule_type],type)</f>
        <v>0</v>
      </c>
      <c r="D298" t="str">
        <v>SEVENSEAS Media</v>
      </c>
      <c r="E298">
        <v>0</v>
      </c>
    </row>
    <row r="299" spans="1:5" x14ac:dyDescent="0.35">
      <c r="A299" t="str">
        <v>Ecommerce Guide</v>
      </c>
      <c r="B299">
        <f>COUNTIFS(jobs[job_via],A299,jobs[job_title_short],title,jobs[job_country],country,jobs[job_schedule_type],type)</f>
        <v>0</v>
      </c>
      <c r="D299" t="str">
        <v>Ph.linkedin.com</v>
      </c>
      <c r="E299">
        <v>0</v>
      </c>
    </row>
    <row r="300" spans="1:5" x14ac:dyDescent="0.35">
      <c r="A300" t="str">
        <v>Spherion</v>
      </c>
      <c r="B300">
        <f>COUNTIFS(jobs[job_via],A300,jobs[job_title_short],title,jobs[job_country],country,jobs[job_schedule_type],type)</f>
        <v>0</v>
      </c>
      <c r="D300" t="str">
        <v>Gecko Jobs</v>
      </c>
      <c r="E300">
        <v>0</v>
      </c>
    </row>
    <row r="301" spans="1:5" x14ac:dyDescent="0.35">
      <c r="A301" t="str">
        <v>The Developer And Software Engineer Jobs Site For Professionals</v>
      </c>
      <c r="B301">
        <f>COUNTIFS(jobs[job_via],A301,jobs[job_title_short],title,jobs[job_country],country,jobs[job_schedule_type],type)</f>
        <v>0</v>
      </c>
      <c r="D301" t="str">
        <v>Creon</v>
      </c>
      <c r="E301">
        <v>0</v>
      </c>
    </row>
    <row r="302" spans="1:5" x14ac:dyDescent="0.35">
      <c r="A302" t="str">
        <v>Totaljobs</v>
      </c>
      <c r="B302">
        <f>COUNTIFS(jobs[job_via],A302,jobs[job_title_short],title,jobs[job_country],country,jobs[job_schedule_type],type)</f>
        <v>0</v>
      </c>
      <c r="D302" t="str">
        <v>S32 - Getro</v>
      </c>
      <c r="E302">
        <v>0</v>
      </c>
    </row>
    <row r="303" spans="1:5" x14ac:dyDescent="0.35">
      <c r="A303" t="str">
        <v>Teal</v>
      </c>
      <c r="B303">
        <f>COUNTIFS(jobs[job_via],A303,jobs[job_title_short],title,jobs[job_country],country,jobs[job_schedule_type],type)</f>
        <v>1</v>
      </c>
      <c r="D303" t="str">
        <v>MA AI Hub Job Board - Massachusetts Technology Collaborative</v>
      </c>
      <c r="E303">
        <v>0</v>
      </c>
    </row>
    <row r="304" spans="1:5" x14ac:dyDescent="0.35">
      <c r="A304" t="str">
        <v>Marketing-Jobs.co.uk</v>
      </c>
      <c r="B304">
        <f>COUNTIFS(jobs[job_via],A304,jobs[job_title_short],title,jobs[job_country],country,jobs[job_schedule_type],type)</f>
        <v>0</v>
      </c>
      <c r="D304" t="str">
        <v>TechScoop</v>
      </c>
      <c r="E304">
        <v>0</v>
      </c>
    </row>
    <row r="305" spans="1:5" x14ac:dyDescent="0.35">
      <c r="A305" t="str">
        <v>MyProcom</v>
      </c>
      <c r="B305">
        <f>COUNTIFS(jobs[job_via],A305,jobs[job_title_short],title,jobs[job_country],country,jobs[job_schedule_type],type)</f>
        <v>0</v>
      </c>
      <c r="D305" t="str">
        <v>Placement Baba</v>
      </c>
      <c r="E305">
        <v>0</v>
      </c>
    </row>
    <row r="306" spans="1:5" x14ac:dyDescent="0.35">
      <c r="A306" t="str">
        <v>LVI Associates</v>
      </c>
      <c r="B306">
        <f>COUNTIFS(jobs[job_via],A306,jobs[job_title_short],title,jobs[job_country],country,jobs[job_schedule_type],type)</f>
        <v>0</v>
      </c>
      <c r="D306" t="str">
        <v>Fish4jobs</v>
      </c>
      <c r="E306">
        <v>0</v>
      </c>
    </row>
    <row r="307" spans="1:5" x14ac:dyDescent="0.35">
      <c r="A307" t="str">
        <v>SimplyHired</v>
      </c>
      <c r="B307">
        <f>COUNTIFS(jobs[job_via],A307,jobs[job_title_short],title,jobs[job_country],country,jobs[job_schedule_type],type)</f>
        <v>7</v>
      </c>
      <c r="D307" t="str">
        <v>Skillhub</v>
      </c>
      <c r="E307">
        <v>0</v>
      </c>
    </row>
    <row r="308" spans="1:5" x14ac:dyDescent="0.35">
      <c r="A308" t="str">
        <v>Quantum Jobs List</v>
      </c>
      <c r="B308">
        <f>COUNTIFS(jobs[job_via],A308,jobs[job_title_short],title,jobs[job_country],country,jobs[job_schedule_type],type)</f>
        <v>0</v>
      </c>
      <c r="D308" t="str">
        <v>Hillary's Careers</v>
      </c>
      <c r="E308">
        <v>0</v>
      </c>
    </row>
    <row r="309" spans="1:5" x14ac:dyDescent="0.35">
      <c r="A309" t="str">
        <v>MA AI Hub Job Board</v>
      </c>
      <c r="B309">
        <f>COUNTIFS(jobs[job_via],A309,jobs[job_title_short],title,jobs[job_country],country,jobs[job_schedule_type],type)</f>
        <v>0</v>
      </c>
      <c r="D309" t="str">
        <v>WorkInCharities</v>
      </c>
      <c r="E309">
        <v>0</v>
      </c>
    </row>
    <row r="310" spans="1:5" x14ac:dyDescent="0.35">
      <c r="A310" t="str">
        <v>RemoteJobs.org</v>
      </c>
      <c r="B310">
        <f>COUNTIFS(jobs[job_via],A310,jobs[job_title_short],title,jobs[job_country],country,jobs[job_schedule_type],type)</f>
        <v>0</v>
      </c>
      <c r="D310" t="str">
        <v>Spherion Staffing Services</v>
      </c>
      <c r="E310">
        <v>0</v>
      </c>
    </row>
    <row r="311" spans="1:5" x14ac:dyDescent="0.35">
      <c r="A311" t="str">
        <v>Education-Jobs.co.uk</v>
      </c>
      <c r="B311">
        <f>COUNTIFS(jobs[job_via],A311,jobs[job_title_short],title,jobs[job_country],country,jobs[job_schedule_type],type)</f>
        <v>0</v>
      </c>
      <c r="D311" t="str">
        <v>Machine Learning Jobs</v>
      </c>
      <c r="E311">
        <v>0</v>
      </c>
    </row>
    <row r="312" spans="1:5" x14ac:dyDescent="0.35">
      <c r="A312" t="str">
        <v>Lindependentraval.cat</v>
      </c>
      <c r="B312">
        <f>COUNTIFS(jobs[job_via],A312,jobs[job_title_short],title,jobs[job_country],country,jobs[job_schedule_type],type)</f>
        <v>1</v>
      </c>
      <c r="D312" t="str">
        <v>Randstad Hong Kong</v>
      </c>
      <c r="E312">
        <v>0</v>
      </c>
    </row>
    <row r="313" spans="1:5" x14ac:dyDescent="0.35">
      <c r="A313" t="str">
        <v>UPS Careers</v>
      </c>
      <c r="B313">
        <f>COUNTIFS(jobs[job_via],A313,jobs[job_title_short],title,jobs[job_country],country,jobs[job_schedule_type],type)</f>
        <v>23</v>
      </c>
      <c r="D313" t="str">
        <v>Gusto</v>
      </c>
      <c r="E313">
        <v>0</v>
      </c>
    </row>
    <row r="314" spans="1:5" x14ac:dyDescent="0.35">
      <c r="A314" t="str">
        <v>Tsenta</v>
      </c>
      <c r="B314">
        <f>COUNTIFS(jobs[job_via],A314,jobs[job_title_short],title,jobs[job_country],country,jobs[job_schedule_type],type)</f>
        <v>0</v>
      </c>
      <c r="D314" t="str">
        <v>OysterLink</v>
      </c>
      <c r="E314">
        <v>0</v>
      </c>
    </row>
    <row r="315" spans="1:5" x14ac:dyDescent="0.35">
      <c r="A315" t="str">
        <v>Thrive Capital Job Board</v>
      </c>
      <c r="B315">
        <f>COUNTIFS(jobs[job_via],A315,jobs[job_title_short],title,jobs[job_country],country,jobs[job_schedule_type],type)</f>
        <v>2</v>
      </c>
      <c r="D315" t="str">
        <v>E-Commerce Guide</v>
      </c>
      <c r="E315">
        <v>0</v>
      </c>
    </row>
    <row r="316" spans="1:5" x14ac:dyDescent="0.35">
      <c r="A316" t="str">
        <v>Tech Jobs UK</v>
      </c>
      <c r="B316">
        <f>COUNTIFS(jobs[job_via],A316,jobs[job_title_short],title,jobs[job_country],country,jobs[job_schedule_type],type)</f>
        <v>0</v>
      </c>
      <c r="D316" t="str">
        <v>Towards AI Jobs</v>
      </c>
      <c r="E316">
        <v>0</v>
      </c>
    </row>
    <row r="317" spans="1:5" x14ac:dyDescent="0.35">
      <c r="A317" t="str">
        <v>Calvora Cares</v>
      </c>
      <c r="B317">
        <f>COUNTIFS(jobs[job_via],A317,jobs[job_title_short],title,jobs[job_country],country,jobs[job_schedule_type],type)</f>
        <v>0</v>
      </c>
      <c r="D317" t="str">
        <v>Ecommerce Guide</v>
      </c>
      <c r="E317">
        <v>0</v>
      </c>
    </row>
    <row r="318" spans="1:5" x14ac:dyDescent="0.35">
      <c r="A318" t="str">
        <v>JobPortal</v>
      </c>
      <c r="B318">
        <f>COUNTIFS(jobs[job_via],A318,jobs[job_title_short],title,jobs[job_country],country,jobs[job_schedule_type],type)</f>
        <v>0</v>
      </c>
      <c r="D318" t="str">
        <v>Spherion</v>
      </c>
      <c r="E318">
        <v>0</v>
      </c>
    </row>
    <row r="319" spans="1:5" x14ac:dyDescent="0.35">
      <c r="A319" t="str">
        <v>UK Jobs</v>
      </c>
      <c r="B319">
        <f>COUNTIFS(jobs[job_via],A319,jobs[job_title_short],title,jobs[job_country],country,jobs[job_schedule_type],type)</f>
        <v>0</v>
      </c>
      <c r="D319" t="str">
        <v>The Developer And Software Engineer Jobs Site For Professionals</v>
      </c>
      <c r="E319">
        <v>0</v>
      </c>
    </row>
    <row r="320" spans="1:5" x14ac:dyDescent="0.35">
      <c r="A320" t="str">
        <v>Midland Jobs</v>
      </c>
      <c r="B320">
        <f>COUNTIFS(jobs[job_via],A320,jobs[job_title_short],title,jobs[job_country],country,jobs[job_schedule_type],type)</f>
        <v>0</v>
      </c>
      <c r="D320" t="str">
        <v>Totaljobs</v>
      </c>
      <c r="E320">
        <v>0</v>
      </c>
    </row>
    <row r="321" spans="1:5" x14ac:dyDescent="0.35">
      <c r="A321" t="str">
        <v>CVCraft - Roynex</v>
      </c>
      <c r="B321">
        <f>COUNTIFS(jobs[job_via],A321,jobs[job_title_short],title,jobs[job_country],country,jobs[job_schedule_type],type)</f>
        <v>0</v>
      </c>
      <c r="D321" t="str">
        <v>Marketing-Jobs.co.uk</v>
      </c>
      <c r="E321">
        <v>0</v>
      </c>
    </row>
    <row r="322" spans="1:5" x14ac:dyDescent="0.35">
      <c r="A322" t="str">
        <v>Shine</v>
      </c>
      <c r="B322">
        <f>COUNTIFS(jobs[job_via],A322,jobs[job_title_short],title,jobs[job_country],country,jobs[job_schedule_type],type)</f>
        <v>0</v>
      </c>
      <c r="D322" t="str">
        <v>MyProcom</v>
      </c>
      <c r="E322">
        <v>0</v>
      </c>
    </row>
    <row r="323" spans="1:5" x14ac:dyDescent="0.35">
      <c r="A323" t="str">
        <v>Broxer</v>
      </c>
      <c r="B323">
        <f>COUNTIFS(jobs[job_via],A323,jobs[job_title_short],title,jobs[job_country],country,jobs[job_schedule_type],type)</f>
        <v>0</v>
      </c>
      <c r="D323" t="str">
        <v>LVI Associates</v>
      </c>
      <c r="E323">
        <v>0</v>
      </c>
    </row>
    <row r="324" spans="1:5" x14ac:dyDescent="0.35">
      <c r="A324" t="str">
        <v>FlexJobs</v>
      </c>
      <c r="B324">
        <f>COUNTIFS(jobs[job_via],A324,jobs[job_title_short],title,jobs[job_country],country,jobs[job_schedule_type],type)</f>
        <v>0</v>
      </c>
      <c r="D324" t="str">
        <v>Quantum Jobs List</v>
      </c>
      <c r="E324">
        <v>0</v>
      </c>
    </row>
    <row r="325" spans="1:5" x14ac:dyDescent="0.35">
      <c r="A325" t="str">
        <v>Dutch Tavern</v>
      </c>
      <c r="B325">
        <f>COUNTIFS(jobs[job_via],A325,jobs[job_title_short],title,jobs[job_country],country,jobs[job_schedule_type],type)</f>
        <v>0</v>
      </c>
      <c r="D325" t="str">
        <v>MA AI Hub Job Board</v>
      </c>
      <c r="E325">
        <v>0</v>
      </c>
    </row>
    <row r="326" spans="1:5" x14ac:dyDescent="0.35">
      <c r="A326" t="str">
        <v>Spherion Staffing</v>
      </c>
      <c r="B326">
        <f>COUNTIFS(jobs[job_via],A326,jobs[job_title_short],title,jobs[job_country],country,jobs[job_schedule_type],type)</f>
        <v>0</v>
      </c>
      <c r="D326" t="str">
        <v>RemoteJobs.org</v>
      </c>
      <c r="E326">
        <v>0</v>
      </c>
    </row>
    <row r="327" spans="1:5" x14ac:dyDescent="0.35">
      <c r="A327" t="str">
        <v>Procom</v>
      </c>
      <c r="B327">
        <f>COUNTIFS(jobs[job_via],A327,jobs[job_title_short],title,jobs[job_country],country,jobs[job_schedule_type],type)</f>
        <v>0</v>
      </c>
      <c r="D327" t="str">
        <v>Education-Jobs.co.uk</v>
      </c>
      <c r="E327">
        <v>0</v>
      </c>
    </row>
    <row r="328" spans="1:5" x14ac:dyDescent="0.35">
      <c r="A328" t="str">
        <v>Houtini</v>
      </c>
      <c r="B328">
        <f>COUNTIFS(jobs[job_via],A328,jobs[job_title_short],title,jobs[job_country],country,jobs[job_schedule_type],type)</f>
        <v>0</v>
      </c>
      <c r="D328" t="str">
        <v>Tsenta</v>
      </c>
      <c r="E328">
        <v>0</v>
      </c>
    </row>
    <row r="329" spans="1:5" x14ac:dyDescent="0.35">
      <c r="A329" t="str">
        <v>TalnFlo</v>
      </c>
      <c r="B329">
        <f>COUNTIFS(jobs[job_via],A329,jobs[job_title_short],title,jobs[job_country],country,jobs[job_schedule_type],type)</f>
        <v>1</v>
      </c>
      <c r="D329" t="str">
        <v>Tech Jobs UK</v>
      </c>
      <c r="E329">
        <v>0</v>
      </c>
    </row>
    <row r="330" spans="1:5" x14ac:dyDescent="0.35">
      <c r="A330" t="str">
        <v>Belgian Pride 🏳️‍</v>
      </c>
      <c r="B330">
        <f>COUNTIFS(jobs[job_via],A330,jobs[job_title_short],title,jobs[job_country],country,jobs[job_schedule_type],type)</f>
        <v>0</v>
      </c>
      <c r="D330" t="str">
        <v>Calvora Cares</v>
      </c>
      <c r="E330">
        <v>0</v>
      </c>
    </row>
    <row r="331" spans="1:5" x14ac:dyDescent="0.35">
      <c r="A331" t="str">
        <v>Jobs In Qatar - Jooble</v>
      </c>
      <c r="B331">
        <f>COUNTIFS(jobs[job_via],A331,jobs[job_title_short],title,jobs[job_country],country,jobs[job_schedule_type],type)</f>
        <v>0</v>
      </c>
      <c r="D331" t="str">
        <v>JobPortal</v>
      </c>
      <c r="E331">
        <v>0</v>
      </c>
    </row>
    <row r="332" spans="1:5" x14ac:dyDescent="0.35">
      <c r="A332" t="str">
        <v>Beaverhand</v>
      </c>
      <c r="B332">
        <f>COUNTIFS(jobs[job_via],A332,jobs[job_title_short],title,jobs[job_country],country,jobs[job_schedule_type],type)</f>
        <v>0</v>
      </c>
      <c r="D332" t="str">
        <v>UK Jobs</v>
      </c>
      <c r="E332">
        <v>0</v>
      </c>
    </row>
    <row r="333" spans="1:5" x14ac:dyDescent="0.35">
      <c r="A333" t="str">
        <v>HirQube</v>
      </c>
      <c r="B333">
        <f>COUNTIFS(jobs[job_via],A333,jobs[job_title_short],title,jobs[job_country],country,jobs[job_schedule_type],type)</f>
        <v>0</v>
      </c>
      <c r="D333" t="str">
        <v>Midland Jobs</v>
      </c>
      <c r="E333">
        <v>0</v>
      </c>
    </row>
    <row r="334" spans="1:5" x14ac:dyDescent="0.35">
      <c r="A334" t="str">
        <v>HivLance</v>
      </c>
      <c r="B334">
        <f>COUNTIFS(jobs[job_via],A334,jobs[job_title_short],title,jobs[job_country],country,jobs[job_schedule_type],type)</f>
        <v>0</v>
      </c>
      <c r="D334" t="str">
        <v>CVCraft - Roynex</v>
      </c>
      <c r="E334">
        <v>0</v>
      </c>
    </row>
    <row r="335" spans="1:5" x14ac:dyDescent="0.35">
      <c r="A335" t="str">
        <v>Carrer.westoratrust</v>
      </c>
      <c r="B335">
        <f>COUNTIFS(jobs[job_via],A335,jobs[job_title_short],title,jobs[job_country],country,jobs[job_schedule_type],type)</f>
        <v>0</v>
      </c>
      <c r="D335" t="str">
        <v>Shine</v>
      </c>
      <c r="E335">
        <v>0</v>
      </c>
    </row>
    <row r="336" spans="1:5" x14ac:dyDescent="0.35">
      <c r="A336" t="str">
        <v>LegalAlphabet</v>
      </c>
      <c r="B336">
        <f>COUNTIFS(jobs[job_via],A336,jobs[job_title_short],title,jobs[job_country],country,jobs[job_schedule_type],type)</f>
        <v>0</v>
      </c>
      <c r="D336" t="str">
        <v>Broxer</v>
      </c>
      <c r="E336">
        <v>0</v>
      </c>
    </row>
    <row r="337" spans="1:5" x14ac:dyDescent="0.35">
      <c r="A337" t="str">
        <v>Business Of Tech Africa</v>
      </c>
      <c r="B337">
        <f>COUNTIFS(jobs[job_via],A337,jobs[job_title_short],title,jobs[job_country],country,jobs[job_schedule_type],type)</f>
        <v>1</v>
      </c>
      <c r="D337" t="str">
        <v>FlexJobs</v>
      </c>
      <c r="E337">
        <v>0</v>
      </c>
    </row>
    <row r="338" spans="1:5" x14ac:dyDescent="0.35">
      <c r="A338" t="str">
        <v>My Ireland Jobs</v>
      </c>
      <c r="B338">
        <f>COUNTIFS(jobs[job_via],A338,jobs[job_title_short],title,jobs[job_country],country,jobs[job_schedule_type],type)</f>
        <v>0</v>
      </c>
      <c r="D338" t="str">
        <v>Dutch Tavern</v>
      </c>
      <c r="E338">
        <v>0</v>
      </c>
    </row>
    <row r="339" spans="1:5" x14ac:dyDescent="0.35">
      <c r="A339" t="str">
        <v>Women For Hire- Job Board</v>
      </c>
      <c r="B339">
        <f>COUNTIFS(jobs[job_via],A339,jobs[job_title_short],title,jobs[job_country],country,jobs[job_schedule_type],type)</f>
        <v>0</v>
      </c>
      <c r="D339" t="str">
        <v>Spherion Staffing</v>
      </c>
      <c r="E339">
        <v>0</v>
      </c>
    </row>
    <row r="340" spans="1:5" x14ac:dyDescent="0.35">
      <c r="A340" t="str">
        <v>Scoutify</v>
      </c>
      <c r="B340">
        <f>COUNTIFS(jobs[job_via],A340,jobs[job_title_short],title,jobs[job_country],country,jobs[job_schedule_type],type)</f>
        <v>0</v>
      </c>
      <c r="D340" t="str">
        <v>Procom</v>
      </c>
      <c r="E340">
        <v>0</v>
      </c>
    </row>
    <row r="341" spans="1:5" x14ac:dyDescent="0.35">
      <c r="A341" t="str">
        <v>Atomico Job Board</v>
      </c>
      <c r="B341">
        <f>COUNTIFS(jobs[job_via],A341,jobs[job_title_short],title,jobs[job_country],country,jobs[job_schedule_type],type)</f>
        <v>0</v>
      </c>
      <c r="D341" t="str">
        <v>Houtini</v>
      </c>
      <c r="E341">
        <v>0</v>
      </c>
    </row>
    <row r="342" spans="1:5" x14ac:dyDescent="0.35">
      <c r="A342" t="str">
        <v>Cooperative Career Center</v>
      </c>
      <c r="B342">
        <f>COUNTIFS(jobs[job_via],A342,jobs[job_title_short],title,jobs[job_country],country,jobs[job_schedule_type],type)</f>
        <v>0</v>
      </c>
      <c r="D342" t="str">
        <v>Belgian Pride 🏳️‍</v>
      </c>
      <c r="E342">
        <v>0</v>
      </c>
    </row>
    <row r="343" spans="1:5" x14ac:dyDescent="0.35">
      <c r="A343" t="str">
        <v>Cooperative Career Center - NRECA</v>
      </c>
      <c r="B343">
        <f>COUNTIFS(jobs[job_via],A343,jobs[job_title_short],title,jobs[job_country],country,jobs[job_schedule_type],type)</f>
        <v>0</v>
      </c>
      <c r="D343" t="str">
        <v>Jobs In Qatar - Jooble</v>
      </c>
      <c r="E343">
        <v>0</v>
      </c>
    </row>
    <row r="344" spans="1:5" x14ac:dyDescent="0.35">
      <c r="A344" t="str">
        <v>Courierser</v>
      </c>
      <c r="B344">
        <f>COUNTIFS(jobs[job_via],A344,jobs[job_title_short],title,jobs[job_country],country,jobs[job_schedule_type],type)</f>
        <v>0</v>
      </c>
      <c r="D344" t="str">
        <v>Beaverhand</v>
      </c>
      <c r="E344">
        <v>0</v>
      </c>
    </row>
    <row r="345" spans="1:5" x14ac:dyDescent="0.35">
      <c r="A345" t="str">
        <v>Expressdishservice.com</v>
      </c>
      <c r="B345">
        <f>COUNTIFS(jobs[job_via],A345,jobs[job_title_short],title,jobs[job_country],country,jobs[job_schedule_type],type)</f>
        <v>0</v>
      </c>
      <c r="D345" t="str">
        <v>HirQube</v>
      </c>
      <c r="E345">
        <v>0</v>
      </c>
    </row>
    <row r="346" spans="1:5" x14ac:dyDescent="0.35">
      <c r="A346" t="str">
        <v>J-O-B-Z</v>
      </c>
      <c r="B346">
        <f>COUNTIFS(jobs[job_via],A346,jobs[job_title_short],title,jobs[job_country],country,jobs[job_schedule_type],type)</f>
        <v>0</v>
      </c>
      <c r="D346" t="str">
        <v>HivLance</v>
      </c>
      <c r="E346">
        <v>0</v>
      </c>
    </row>
    <row r="347" spans="1:5" x14ac:dyDescent="0.35">
      <c r="A347" t="str">
        <v>HighFive Partners Job Board</v>
      </c>
      <c r="B347">
        <f>COUNTIFS(jobs[job_via],A347,jobs[job_title_short],title,jobs[job_country],country,jobs[job_schedule_type],type)</f>
        <v>0</v>
      </c>
      <c r="D347" t="str">
        <v>Carrer.westoratrust</v>
      </c>
      <c r="E347">
        <v>0</v>
      </c>
    </row>
    <row r="348" spans="1:5" x14ac:dyDescent="0.35">
      <c r="A348" t="str">
        <v>Jobs24</v>
      </c>
      <c r="B348">
        <f>COUNTIFS(jobs[job_via],A348,jobs[job_title_short],title,jobs[job_country],country,jobs[job_schedule_type],type)</f>
        <v>0</v>
      </c>
      <c r="D348" t="str">
        <v>LegalAlphabet</v>
      </c>
      <c r="E348">
        <v>0</v>
      </c>
    </row>
    <row r="349" spans="1:5" x14ac:dyDescent="0.35">
      <c r="A349" t="str">
        <v>ResumeCraft</v>
      </c>
      <c r="B349">
        <f>COUNTIFS(jobs[job_via],A349,jobs[job_title_short],title,jobs[job_country],country,jobs[job_schedule_type],type)</f>
        <v>1</v>
      </c>
      <c r="D349" t="str">
        <v>My Ireland Jobs</v>
      </c>
      <c r="E349">
        <v>0</v>
      </c>
    </row>
    <row r="350" spans="1:5" x14ac:dyDescent="0.35">
      <c r="A350" t="str">
        <v>Jobs | Revolution Job Board - Revolution</v>
      </c>
      <c r="B350">
        <f>COUNTIFS(jobs[job_via],A350,jobs[job_title_short],title,jobs[job_country],country,jobs[job_schedule_type],type)</f>
        <v>0</v>
      </c>
      <c r="D350" t="str">
        <v>Women For Hire- Job Board</v>
      </c>
      <c r="E350">
        <v>0</v>
      </c>
    </row>
    <row r="351" spans="1:5" x14ac:dyDescent="0.35">
      <c r="A351" t="str">
        <v>Indeed Philippines</v>
      </c>
      <c r="B351">
        <f>COUNTIFS(jobs[job_via],A351,jobs[job_title_short],title,jobs[job_country],country,jobs[job_schedule_type],type)</f>
        <v>0</v>
      </c>
      <c r="D351" t="str">
        <v>Scoutify</v>
      </c>
      <c r="E351">
        <v>0</v>
      </c>
    </row>
    <row r="352" spans="1:5" x14ac:dyDescent="0.35">
      <c r="A352" t="str">
        <v>CompBioJobs</v>
      </c>
      <c r="B352">
        <f>COUNTIFS(jobs[job_via],A352,jobs[job_title_short],title,jobs[job_country],country,jobs[job_schedule_type],type)</f>
        <v>1</v>
      </c>
      <c r="D352" t="str">
        <v>Atomico Job Board</v>
      </c>
      <c r="E352">
        <v>0</v>
      </c>
    </row>
    <row r="353" spans="1:5" x14ac:dyDescent="0.35">
      <c r="A353" t="str">
        <v>JOBDHA</v>
      </c>
      <c r="B353">
        <f>COUNTIFS(jobs[job_via],A353,jobs[job_title_short],title,jobs[job_country],country,jobs[job_schedule_type],type)</f>
        <v>0</v>
      </c>
      <c r="D353" t="str">
        <v>Cooperative Career Center</v>
      </c>
      <c r="E353">
        <v>0</v>
      </c>
    </row>
    <row r="354" spans="1:5" x14ac:dyDescent="0.35">
      <c r="A354" t="str">
        <v>JobScore</v>
      </c>
      <c r="B354">
        <f>COUNTIFS(jobs[job_via],A354,jobs[job_title_short],title,jobs[job_country],country,jobs[job_schedule_type],type)</f>
        <v>0</v>
      </c>
      <c r="D354" t="str">
        <v>Cooperative Career Center - NRECA</v>
      </c>
      <c r="E354">
        <v>0</v>
      </c>
    </row>
    <row r="355" spans="1:5" x14ac:dyDescent="0.35">
      <c r="A355" t="str">
        <v>VANRATH</v>
      </c>
      <c r="B355">
        <f>COUNTIFS(jobs[job_via],A355,jobs[job_title_short],title,jobs[job_country],country,jobs[job_schedule_type],type)</f>
        <v>0</v>
      </c>
      <c r="D355" t="str">
        <v>Courierser</v>
      </c>
      <c r="E355">
        <v>0</v>
      </c>
    </row>
    <row r="356" spans="1:5" x14ac:dyDescent="0.35">
      <c r="A356" t="str">
        <v>NTN Skole</v>
      </c>
      <c r="B356">
        <f>COUNTIFS(jobs[job_via],A356,jobs[job_title_short],title,jobs[job_country],country,jobs[job_schedule_type],type)</f>
        <v>1</v>
      </c>
      <c r="D356" t="str">
        <v>Expressdishservice.com</v>
      </c>
      <c r="E356">
        <v>0</v>
      </c>
    </row>
    <row r="357" spans="1:5" x14ac:dyDescent="0.35">
      <c r="A357" t="str">
        <v>HireSub</v>
      </c>
      <c r="B357">
        <f>COUNTIFS(jobs[job_via],A357,jobs[job_title_short],title,jobs[job_country],country,jobs[job_schedule_type],type)</f>
        <v>0</v>
      </c>
      <c r="D357" t="str">
        <v>J-O-B-Z</v>
      </c>
      <c r="E357">
        <v>0</v>
      </c>
    </row>
    <row r="358" spans="1:5" x14ac:dyDescent="0.35">
      <c r="A358" t="str">
        <v>Randstad USA</v>
      </c>
      <c r="B358">
        <f>COUNTIFS(jobs[job_via],A358,jobs[job_title_short],title,jobs[job_country],country,jobs[job_schedule_type],type)</f>
        <v>0</v>
      </c>
      <c r="D358" t="str">
        <v>HighFive Partners Job Board</v>
      </c>
      <c r="E358">
        <v>0</v>
      </c>
    </row>
    <row r="359" spans="1:5" x14ac:dyDescent="0.35">
      <c r="A359" t="str">
        <v>RealWorkRemote</v>
      </c>
      <c r="B359">
        <f>COUNTIFS(jobs[job_via],A359,jobs[job_title_short],title,jobs[job_country],country,jobs[job_schedule_type],type)</f>
        <v>0</v>
      </c>
      <c r="D359" t="str">
        <v>Jobs24</v>
      </c>
      <c r="E359">
        <v>0</v>
      </c>
    </row>
    <row r="360" spans="1:5" x14ac:dyDescent="0.35">
      <c r="A360" t="str">
        <v>Torre.ai</v>
      </c>
      <c r="B360">
        <f>COUNTIFS(jobs[job_via],A360,jobs[job_title_short],title,jobs[job_country],country,jobs[job_schedule_type],type)</f>
        <v>0</v>
      </c>
      <c r="D360" t="str">
        <v>Jobs | Revolution Job Board - Revolution</v>
      </c>
      <c r="E360">
        <v>0</v>
      </c>
    </row>
    <row r="361" spans="1:5" x14ac:dyDescent="0.35">
      <c r="A361" t="str">
        <v>Outside Spy</v>
      </c>
      <c r="B361">
        <f>COUNTIFS(jobs[job_via],A361,jobs[job_title_short],title,jobs[job_country],country,jobs[job_schedule_type],type)</f>
        <v>0</v>
      </c>
      <c r="D361" t="str">
        <v>Indeed Philippines</v>
      </c>
      <c r="E361">
        <v>0</v>
      </c>
    </row>
    <row r="362" spans="1:5" x14ac:dyDescent="0.35">
      <c r="A362" t="str">
        <v>Mediabistro</v>
      </c>
      <c r="B362">
        <f>COUNTIFS(jobs[job_via],A362,jobs[job_title_short],title,jobs[job_country],country,jobs[job_schedule_type],type)</f>
        <v>0</v>
      </c>
      <c r="D362" t="str">
        <v>JOBDHA</v>
      </c>
      <c r="E362">
        <v>0</v>
      </c>
    </row>
    <row r="363" spans="1:5" x14ac:dyDescent="0.35">
      <c r="A363" t="str">
        <v>Data Center Job Market</v>
      </c>
      <c r="B363">
        <f>COUNTIFS(jobs[job_via],A363,jobs[job_title_short],title,jobs[job_country],country,jobs[job_schedule_type],type)</f>
        <v>0</v>
      </c>
      <c r="D363" t="str">
        <v>JobScore</v>
      </c>
      <c r="E363">
        <v>0</v>
      </c>
    </row>
    <row r="364" spans="1:5" x14ac:dyDescent="0.35">
      <c r="A364" t="str">
        <v>Tech Jobs Ireland</v>
      </c>
      <c r="B364">
        <f>COUNTIFS(jobs[job_via],A364,jobs[job_title_short],title,jobs[job_country],country,jobs[job_schedule_type],type)</f>
        <v>0</v>
      </c>
      <c r="D364" t="str">
        <v>VANRATH</v>
      </c>
      <c r="E364">
        <v>0</v>
      </c>
    </row>
    <row r="365" spans="1:5" x14ac:dyDescent="0.35">
      <c r="A365" t="str">
        <v>Postuler Via RegionsJob - We Recruit</v>
      </c>
      <c r="B365">
        <f>COUNTIFS(jobs[job_via],A365,jobs[job_title_short],title,jobs[job_country],country,jobs[job_schedule_type],type)</f>
        <v>0</v>
      </c>
      <c r="D365" t="str">
        <v>HireSub</v>
      </c>
      <c r="E365">
        <v>0</v>
      </c>
    </row>
    <row r="366" spans="1:5" x14ac:dyDescent="0.35">
      <c r="A366" t="str">
        <v>Pearson Carter</v>
      </c>
      <c r="B366">
        <f>COUNTIFS(jobs[job_via],A366,jobs[job_title_short],title,jobs[job_country],country,jobs[job_schedule_type],type)</f>
        <v>0</v>
      </c>
      <c r="D366" t="str">
        <v>Randstad USA</v>
      </c>
      <c r="E366">
        <v>0</v>
      </c>
    </row>
    <row r="367" spans="1:5" x14ac:dyDescent="0.35">
      <c r="A367" t="str">
        <v>AI Job Board</v>
      </c>
      <c r="B367">
        <f>COUNTIFS(jobs[job_via],A367,jobs[job_title_short],title,jobs[job_country],country,jobs[job_schedule_type],type)</f>
        <v>0</v>
      </c>
      <c r="D367" t="str">
        <v>RealWorkRemote</v>
      </c>
      <c r="E367">
        <v>0</v>
      </c>
    </row>
    <row r="368" spans="1:5" x14ac:dyDescent="0.35">
      <c r="A368" t="str">
        <v>إنديد</v>
      </c>
      <c r="B368">
        <f>COUNTIFS(jobs[job_via],A368,jobs[job_title_short],title,jobs[job_country],country,jobs[job_schedule_type],type)</f>
        <v>0</v>
      </c>
      <c r="D368" t="str">
        <v>Torre.ai</v>
      </c>
      <c r="E368">
        <v>0</v>
      </c>
    </row>
    <row r="369" spans="1:5" x14ac:dyDescent="0.35">
      <c r="A369" t="str">
        <v>YoungCapital UK</v>
      </c>
      <c r="B369">
        <f>COUNTIFS(jobs[job_via],A369,jobs[job_title_short],title,jobs[job_country],country,jobs[job_schedule_type],type)</f>
        <v>0</v>
      </c>
      <c r="D369" t="str">
        <v>Outside Spy</v>
      </c>
      <c r="E369">
        <v>0</v>
      </c>
    </row>
    <row r="370" spans="1:5" x14ac:dyDescent="0.35">
      <c r="A370" t="str">
        <v>Hackajob</v>
      </c>
      <c r="B370">
        <f>COUNTIFS(jobs[job_via],A370,jobs[job_title_short],title,jobs[job_country],country,jobs[job_schedule_type],type)</f>
        <v>2</v>
      </c>
      <c r="D370" t="str">
        <v>Mediabistro</v>
      </c>
      <c r="E370">
        <v>0</v>
      </c>
    </row>
    <row r="371" spans="1:5" x14ac:dyDescent="0.35">
      <c r="A371" t="str">
        <v>Jobr</v>
      </c>
      <c r="B371">
        <f>COUNTIFS(jobs[job_via],A371,jobs[job_title_short],title,jobs[job_country],country,jobs[job_schedule_type],type)</f>
        <v>0</v>
      </c>
      <c r="D371" t="str">
        <v>Data Center Job Market</v>
      </c>
      <c r="E371">
        <v>0</v>
      </c>
    </row>
    <row r="372" spans="1:5" x14ac:dyDescent="0.35">
      <c r="A372" t="str">
        <v>ClickClickJob</v>
      </c>
      <c r="B372">
        <f>COUNTIFS(jobs[job_via],A372,jobs[job_title_short],title,jobs[job_country],country,jobs[job_schedule_type],type)</f>
        <v>0</v>
      </c>
      <c r="D372" t="str">
        <v>Tech Jobs Ireland</v>
      </c>
      <c r="E372">
        <v>0</v>
      </c>
    </row>
    <row r="373" spans="1:5" x14ac:dyDescent="0.35">
      <c r="A373" t="str">
        <v>Hues Apply AI</v>
      </c>
      <c r="B373">
        <f>COUNTIFS(jobs[job_via],A373,jobs[job_title_short],title,jobs[job_country],country,jobs[job_schedule_type],type)</f>
        <v>0</v>
      </c>
      <c r="D373" t="str">
        <v>Postuler Via RegionsJob - We Recruit</v>
      </c>
      <c r="E373">
        <v>0</v>
      </c>
    </row>
    <row r="374" spans="1:5" x14ac:dyDescent="0.35">
      <c r="A374" t="str">
        <v>Francisco Partners Job Board</v>
      </c>
      <c r="B374">
        <f>COUNTIFS(jobs[job_via],A374,jobs[job_title_short],title,jobs[job_country],country,jobs[job_schedule_type],type)</f>
        <v>1</v>
      </c>
      <c r="D374" t="str">
        <v>Pearson Carter</v>
      </c>
      <c r="E374">
        <v>0</v>
      </c>
    </row>
    <row r="375" spans="1:5" x14ac:dyDescent="0.35">
      <c r="A375" t="str">
        <v>LilyLifestyle Jobs</v>
      </c>
      <c r="B375">
        <f>COUNTIFS(jobs[job_via],A375,jobs[job_title_short],title,jobs[job_country],country,jobs[job_schedule_type],type)</f>
        <v>0</v>
      </c>
      <c r="D375" t="str">
        <v>AI Job Board</v>
      </c>
      <c r="E375">
        <v>0</v>
      </c>
    </row>
    <row r="376" spans="1:5" x14ac:dyDescent="0.35">
      <c r="A376" t="str">
        <v>DivMinds</v>
      </c>
      <c r="B376">
        <f>COUNTIFS(jobs[job_via],A376,jobs[job_title_short],title,jobs[job_country],country,jobs[job_schedule_type],type)</f>
        <v>1</v>
      </c>
      <c r="D376" t="str">
        <v>إنديد</v>
      </c>
      <c r="E376">
        <v>0</v>
      </c>
    </row>
    <row r="377" spans="1:5" x14ac:dyDescent="0.35">
      <c r="A377" t="str">
        <v>Live + Work In Maine</v>
      </c>
      <c r="B377">
        <f>COUNTIFS(jobs[job_via],A377,jobs[job_title_short],title,jobs[job_country],country,jobs[job_schedule_type],type)</f>
        <v>0</v>
      </c>
      <c r="D377" t="str">
        <v>YoungCapital UK</v>
      </c>
      <c r="E377">
        <v>0</v>
      </c>
    </row>
    <row r="378" spans="1:5" x14ac:dyDescent="0.35">
      <c r="A378" t="str">
        <v>LinuxCareers</v>
      </c>
      <c r="B378">
        <f>COUNTIFS(jobs[job_via],A378,jobs[job_title_short],title,jobs[job_country],country,jobs[job_schedule_type],type)</f>
        <v>0</v>
      </c>
      <c r="D378" t="str">
        <v>Jobr</v>
      </c>
      <c r="E378">
        <v>0</v>
      </c>
    </row>
    <row r="379" spans="1:5" x14ac:dyDescent="0.35">
      <c r="A379" t="str">
        <v>Opus Recruitment Solutions</v>
      </c>
      <c r="B379">
        <f>COUNTIFS(jobs[job_via],A379,jobs[job_title_short],title,jobs[job_country],country,jobs[job_schedule_type],type)</f>
        <v>0</v>
      </c>
      <c r="D379" t="str">
        <v>ClickClickJob</v>
      </c>
      <c r="E379">
        <v>0</v>
      </c>
    </row>
    <row r="380" spans="1:5" x14ac:dyDescent="0.35">
      <c r="A380" t="str">
        <v>JobMESH</v>
      </c>
      <c r="B380">
        <f>COUNTIFS(jobs[job_via],A380,jobs[job_title_short],title,jobs[job_country],country,jobs[job_schedule_type],type)</f>
        <v>6</v>
      </c>
      <c r="D380" t="str">
        <v>Hues Apply AI</v>
      </c>
      <c r="E380">
        <v>0</v>
      </c>
    </row>
    <row r="381" spans="1:5" x14ac:dyDescent="0.35">
      <c r="A381" t="str">
        <v>HiringCafe</v>
      </c>
      <c r="B381">
        <f>COUNTIFS(jobs[job_via],A381,jobs[job_title_short],title,jobs[job_country],country,jobs[job_schedule_type],type)</f>
        <v>0</v>
      </c>
      <c r="D381" t="str">
        <v>LilyLifestyle Jobs</v>
      </c>
      <c r="E381">
        <v>0</v>
      </c>
    </row>
    <row r="382" spans="1:5" x14ac:dyDescent="0.35">
      <c r="A382" t="str">
        <v>Mercor</v>
      </c>
      <c r="B382">
        <f>COUNTIFS(jobs[job_via],A382,jobs[job_title_short],title,jobs[job_country],country,jobs[job_schedule_type],type)</f>
        <v>0</v>
      </c>
      <c r="D382" t="str">
        <v>Live + Work In Maine</v>
      </c>
      <c r="E382">
        <v>0</v>
      </c>
    </row>
    <row r="383" spans="1:5" x14ac:dyDescent="0.35">
      <c r="A383" t="str">
        <v>Parallel</v>
      </c>
      <c r="B383">
        <f>COUNTIFS(jobs[job_via],A383,jobs[job_title_short],title,jobs[job_country],country,jobs[job_schedule_type],type)</f>
        <v>0</v>
      </c>
      <c r="D383" t="str">
        <v>LinuxCareers</v>
      </c>
      <c r="E383">
        <v>0</v>
      </c>
    </row>
    <row r="384" spans="1:5" x14ac:dyDescent="0.35">
      <c r="A384" t="str">
        <v>Schmidt Marine Job Board</v>
      </c>
      <c r="B384">
        <f>COUNTIFS(jobs[job_via],A384,jobs[job_title_short],title,jobs[job_country],country,jobs[job_schedule_type],type)</f>
        <v>0</v>
      </c>
      <c r="D384" t="str">
        <v>Opus Recruitment Solutions</v>
      </c>
      <c r="E384">
        <v>0</v>
      </c>
    </row>
    <row r="385" spans="1:5" x14ac:dyDescent="0.35">
      <c r="A385" t="str">
        <v>Jora</v>
      </c>
      <c r="B385">
        <f>COUNTIFS(jobs[job_via],A385,jobs[job_title_short],title,jobs[job_country],country,jobs[job_schedule_type],type)</f>
        <v>0</v>
      </c>
      <c r="D385" t="str">
        <v>HiringCafe</v>
      </c>
      <c r="E385">
        <v>0</v>
      </c>
    </row>
    <row r="386" spans="1:5" x14ac:dyDescent="0.35">
      <c r="A386" t="str">
        <v>Gravitas Recruitment Group</v>
      </c>
      <c r="B386">
        <f>COUNTIFS(jobs[job_via],A386,jobs[job_title_short],title,jobs[job_country],country,jobs[job_schedule_type],type)</f>
        <v>0</v>
      </c>
      <c r="D386" t="str">
        <v>Mercor</v>
      </c>
      <c r="E386">
        <v>0</v>
      </c>
    </row>
    <row r="387" spans="1:5" x14ac:dyDescent="0.35">
      <c r="A387" t="str">
        <v>Workopolis</v>
      </c>
      <c r="B387">
        <f>COUNTIFS(jobs[job_via],A387,jobs[job_title_short],title,jobs[job_country],country,jobs[job_schedule_type],type)</f>
        <v>0</v>
      </c>
      <c r="D387" t="str">
        <v>Parallel</v>
      </c>
      <c r="E387">
        <v>0</v>
      </c>
    </row>
    <row r="388" spans="1:5" x14ac:dyDescent="0.35">
      <c r="A388" t="str">
        <v>Data Engineering Jobs</v>
      </c>
      <c r="B388">
        <f>COUNTIFS(jobs[job_via],A388,jobs[job_title_short],title,jobs[job_country],country,jobs[job_schedule_type],type)</f>
        <v>0</v>
      </c>
      <c r="D388" t="str">
        <v>Schmidt Marine Job Board</v>
      </c>
      <c r="E388">
        <v>0</v>
      </c>
    </row>
    <row r="389" spans="1:5" x14ac:dyDescent="0.35">
      <c r="A389" t="str">
        <v>Pension Careers</v>
      </c>
      <c r="B389">
        <f>COUNTIFS(jobs[job_via],A389,jobs[job_title_short],title,jobs[job_country],country,jobs[job_schedule_type],type)</f>
        <v>0</v>
      </c>
      <c r="D389" t="str">
        <v>Jora</v>
      </c>
      <c r="E389">
        <v>0</v>
      </c>
    </row>
    <row r="390" spans="1:5" x14ac:dyDescent="0.35">
      <c r="A390" t="str">
        <v>2030Vision.ai</v>
      </c>
      <c r="B390">
        <f>COUNTIFS(jobs[job_via],A390,jobs[job_title_short],title,jobs[job_country],country,jobs[job_schedule_type],type)</f>
        <v>0</v>
      </c>
      <c r="D390" t="str">
        <v>Gravitas Recruitment Group</v>
      </c>
      <c r="E390">
        <v>0</v>
      </c>
    </row>
    <row r="391" spans="1:5" x14ac:dyDescent="0.35">
      <c r="A391" t="str">
        <v>GCS Recruitment</v>
      </c>
      <c r="B391">
        <f>COUNTIFS(jobs[job_via],A391,jobs[job_title_short],title,jobs[job_country],country,jobs[job_schedule_type],type)</f>
        <v>0</v>
      </c>
      <c r="D391" t="str">
        <v>Workopolis</v>
      </c>
      <c r="E391">
        <v>0</v>
      </c>
    </row>
    <row r="392" spans="1:5" x14ac:dyDescent="0.35">
      <c r="A392" t="str">
        <v>Working With Agilus - Agilus Work Solutions</v>
      </c>
      <c r="B392">
        <f>COUNTIFS(jobs[job_via],A392,jobs[job_title_short],title,jobs[job_country],country,jobs[job_schedule_type],type)</f>
        <v>0</v>
      </c>
      <c r="D392" t="str">
        <v>Data Engineering Jobs</v>
      </c>
      <c r="E392">
        <v>0</v>
      </c>
    </row>
    <row r="393" spans="1:5" x14ac:dyDescent="0.35">
      <c r="A393" t="str">
        <v>JobMinglr</v>
      </c>
      <c r="B393">
        <f>COUNTIFS(jobs[job_via],A393,jobs[job_title_short],title,jobs[job_country],country,jobs[job_schedule_type],type)</f>
        <v>0</v>
      </c>
      <c r="D393" t="str">
        <v>Pension Careers</v>
      </c>
      <c r="E393">
        <v>0</v>
      </c>
    </row>
    <row r="394" spans="1:5" x14ac:dyDescent="0.35">
      <c r="A394" t="str">
        <v>Cricktaspirants.com</v>
      </c>
      <c r="B394">
        <f>COUNTIFS(jobs[job_via],A394,jobs[job_title_short],title,jobs[job_country],country,jobs[job_schedule_type],type)</f>
        <v>1</v>
      </c>
      <c r="D394" t="str">
        <v>2030Vision.ai</v>
      </c>
      <c r="E394">
        <v>0</v>
      </c>
    </row>
    <row r="395" spans="1:5" x14ac:dyDescent="0.35">
      <c r="A395" t="str">
        <v>SoJobs</v>
      </c>
      <c r="B395">
        <f>COUNTIFS(jobs[job_via],A395,jobs[job_title_short],title,jobs[job_country],country,jobs[job_schedule_type],type)</f>
        <v>0</v>
      </c>
      <c r="D395" t="str">
        <v>GCS Recruitment</v>
      </c>
      <c r="E395">
        <v>0</v>
      </c>
    </row>
    <row r="396" spans="1:5" x14ac:dyDescent="0.35">
      <c r="A396" t="str">
        <v>Career.cargoxis</v>
      </c>
      <c r="B396">
        <f>COUNTIFS(jobs[job_via],A396,jobs[job_title_short],title,jobs[job_country],country,jobs[job_schedule_type],type)</f>
        <v>1</v>
      </c>
      <c r="D396" t="str">
        <v>Working With Agilus - Agilus Work Solutions</v>
      </c>
      <c r="E396">
        <v>0</v>
      </c>
    </row>
    <row r="397" spans="1:5" x14ac:dyDescent="0.35">
      <c r="A397" t="str">
        <v>Anchormust</v>
      </c>
      <c r="B397">
        <f>COUNTIFS(jobs[job_via],A397,jobs[job_title_short],title,jobs[job_country],country,jobs[job_schedule_type],type)</f>
        <v>0</v>
      </c>
      <c r="D397" t="str">
        <v>JobMinglr</v>
      </c>
      <c r="E397">
        <v>0</v>
      </c>
    </row>
    <row r="398" spans="1:5" x14ac:dyDescent="0.35">
      <c r="A398" t="str">
        <v>Techila Global Services</v>
      </c>
      <c r="B398">
        <f>COUNTIFS(jobs[job_via],A398,jobs[job_title_short],title,jobs[job_country],country,jobs[job_schedule_type],type)</f>
        <v>0</v>
      </c>
      <c r="D398" t="str">
        <v>SoJobs</v>
      </c>
      <c r="E398">
        <v>0</v>
      </c>
    </row>
    <row r="399" spans="1:5" x14ac:dyDescent="0.35">
      <c r="A399" t="str">
        <v>TalentBridge</v>
      </c>
      <c r="B399">
        <f>COUNTIFS(jobs[job_via],A399,jobs[job_title_short],title,jobs[job_country],country,jobs[job_schedule_type],type)</f>
        <v>0</v>
      </c>
      <c r="D399" t="str">
        <v>Anchormust</v>
      </c>
      <c r="E399">
        <v>0</v>
      </c>
    </row>
    <row r="400" spans="1:5" x14ac:dyDescent="0.35">
      <c r="A400" t="str">
        <v>VanderHouwen</v>
      </c>
      <c r="B400">
        <f>COUNTIFS(jobs[job_via],A400,jobs[job_title_short],title,jobs[job_country],country,jobs[job_schedule_type],type)</f>
        <v>0</v>
      </c>
      <c r="D400" t="str">
        <v>Techila Global Services</v>
      </c>
      <c r="E400">
        <v>0</v>
      </c>
    </row>
    <row r="401" spans="1:5" x14ac:dyDescent="0.35">
      <c r="A401" t="str">
        <v>Remote Jobs Worldwide</v>
      </c>
      <c r="B401">
        <f>COUNTIFS(jobs[job_via],A401,jobs[job_title_short],title,jobs[job_country],country,jobs[job_schedule_type],type)</f>
        <v>1</v>
      </c>
      <c r="D401" t="str">
        <v>TalentBridge</v>
      </c>
      <c r="E401">
        <v>0</v>
      </c>
    </row>
    <row r="402" spans="1:5" x14ac:dyDescent="0.35">
      <c r="A402" t="str">
        <v>UNjobnet</v>
      </c>
      <c r="B402">
        <f>COUNTIFS(jobs[job_via],A402,jobs[job_title_short],title,jobs[job_country],country,jobs[job_schedule_type],type)</f>
        <v>0</v>
      </c>
      <c r="D402" t="str">
        <v>VanderHouwen</v>
      </c>
      <c r="E402">
        <v>0</v>
      </c>
    </row>
    <row r="403" spans="1:5" x14ac:dyDescent="0.35">
      <c r="A403" t="str">
        <v>Yorkshire.com</v>
      </c>
      <c r="B403">
        <f>COUNTIFS(jobs[job_via],A403,jobs[job_title_short],title,jobs[job_country],country,jobs[job_schedule_type],type)</f>
        <v>0</v>
      </c>
      <c r="D403" t="str">
        <v>UNjobnet</v>
      </c>
      <c r="E403">
        <v>0</v>
      </c>
    </row>
    <row r="404" spans="1:5" x14ac:dyDescent="0.35">
      <c r="A404" t="str">
        <v>Useparallel</v>
      </c>
      <c r="B404">
        <f>COUNTIFS(jobs[job_via],A404,jobs[job_title_short],title,jobs[job_country],country,jobs[job_schedule_type],type)</f>
        <v>0</v>
      </c>
      <c r="D404" t="str">
        <v>Yorkshire.com</v>
      </c>
      <c r="E404">
        <v>0</v>
      </c>
    </row>
    <row r="405" spans="1:5" x14ac:dyDescent="0.35">
      <c r="A405" t="str">
        <v>Fluidstack</v>
      </c>
      <c r="B405">
        <f>COUNTIFS(jobs[job_via],A405,jobs[job_title_short],title,jobs[job_country],country,jobs[job_schedule_type],type)</f>
        <v>0</v>
      </c>
      <c r="D405" t="str">
        <v>Useparallel</v>
      </c>
      <c r="E405">
        <v>0</v>
      </c>
    </row>
    <row r="406" spans="1:5" x14ac:dyDescent="0.35">
      <c r="A406" t="str">
        <v>ResumeKart</v>
      </c>
      <c r="B406">
        <f>COUNTIFS(jobs[job_via],A406,jobs[job_title_short],title,jobs[job_country],country,jobs[job_schedule_type],type)</f>
        <v>1</v>
      </c>
      <c r="D406" t="str">
        <v>Fluidstack</v>
      </c>
      <c r="E406">
        <v>0</v>
      </c>
    </row>
    <row r="407" spans="1:5" x14ac:dyDescent="0.35">
      <c r="A407" t="str">
        <v>China Wanbosport</v>
      </c>
      <c r="B407">
        <f>COUNTIFS(jobs[job_via],A407,jobs[job_title_short],title,jobs[job_country],country,jobs[job_schedule_type],type)</f>
        <v>0</v>
      </c>
      <c r="D407" t="str">
        <v>China Wanbosport</v>
      </c>
      <c r="E407">
        <v>0</v>
      </c>
    </row>
    <row r="408" spans="1:5" x14ac:dyDescent="0.35">
      <c r="A408" t="str">
        <v>Global-Wanbosport.com</v>
      </c>
      <c r="B408">
        <f>COUNTIFS(jobs[job_via],A408,jobs[job_title_short],title,jobs[job_country],country,jobs[job_schedule_type],type)</f>
        <v>0</v>
      </c>
      <c r="D408" t="str">
        <v>Global-Wanbosport.com</v>
      </c>
      <c r="E408">
        <v>0</v>
      </c>
    </row>
    <row r="409" spans="1:5" x14ac:dyDescent="0.35">
      <c r="A409" t="str">
        <v>Bartech Staffing</v>
      </c>
      <c r="B409">
        <f>COUNTIFS(jobs[job_via],A409,jobs[job_title_short],title,jobs[job_country],country,jobs[job_schedule_type],type)</f>
        <v>0</v>
      </c>
      <c r="D409" t="str">
        <v>Bartech Staffing</v>
      </c>
      <c r="E409">
        <v>0</v>
      </c>
    </row>
    <row r="410" spans="1:5" x14ac:dyDescent="0.35">
      <c r="A410" t="str">
        <v>Career.florahealthcareltd</v>
      </c>
      <c r="B410">
        <f>COUNTIFS(jobs[job_via],A410,jobs[job_title_short],title,jobs[job_country],country,jobs[job_schedule_type],type)</f>
        <v>0</v>
      </c>
      <c r="D410" t="str">
        <v>Career.florahealthcareltd</v>
      </c>
      <c r="E410">
        <v>0</v>
      </c>
    </row>
    <row r="411" spans="1:5" x14ac:dyDescent="0.35">
      <c r="A411" t="str">
        <v>FOX8 Jobs</v>
      </c>
      <c r="B411">
        <f>COUNTIFS(jobs[job_via],A411,jobs[job_title_short],title,jobs[job_country],country,jobs[job_schedule_type],type)</f>
        <v>0</v>
      </c>
      <c r="D411" t="str">
        <v>FOX8 Jobs</v>
      </c>
      <c r="E411">
        <v>0</v>
      </c>
    </row>
    <row r="412" spans="1:5" x14ac:dyDescent="0.35">
      <c r="A412" t="str">
        <v>LGBTIjobs</v>
      </c>
      <c r="B412">
        <f>COUNTIFS(jobs[job_via],A412,jobs[job_title_short],title,jobs[job_country],country,jobs[job_schedule_type],type)</f>
        <v>0</v>
      </c>
      <c r="D412" t="str">
        <v>LGBTIjobs</v>
      </c>
      <c r="E412">
        <v>0</v>
      </c>
    </row>
    <row r="413" spans="1:5" x14ac:dyDescent="0.35">
      <c r="A413" t="str">
        <v>Edinburgh City FC</v>
      </c>
      <c r="B413">
        <f>COUNTIFS(jobs[job_via],A413,jobs[job_title_short],title,jobs[job_country],country,jobs[job_schedule_type],type)</f>
        <v>0</v>
      </c>
      <c r="D413" t="str">
        <v>Edinburgh City FC</v>
      </c>
      <c r="E413">
        <v>0</v>
      </c>
    </row>
    <row r="414" spans="1:5" x14ac:dyDescent="0.35">
      <c r="A414">
        <v>0</v>
      </c>
      <c r="B414">
        <f>COUNTIFS(jobs[job_via],A414,jobs[job_title_short],title,jobs[job_country],country,jobs[job_schedule_type],type)</f>
        <v>0</v>
      </c>
      <c r="D414">
        <v>0</v>
      </c>
      <c r="E414">
        <v>0</v>
      </c>
    </row>
    <row r="415" spans="1:5" x14ac:dyDescent="0.35">
      <c r="B415">
        <f>COUNTIFS(jobs[job_via],A415,jobs[job_title_short],title,jobs[job_country],country,jobs[job_schedule_type],type)</f>
        <v>0</v>
      </c>
    </row>
    <row r="416" spans="1:5" x14ac:dyDescent="0.35">
      <c r="B416">
        <f>COUNTIFS(jobs[job_via],A416,jobs[job_title_short],title,jobs[job_country],country,jobs[job_schedule_type],type)</f>
        <v>0</v>
      </c>
    </row>
    <row r="417" spans="2:2" x14ac:dyDescent="0.35">
      <c r="B417">
        <f>COUNTIFS(jobs[job_via],A417,jobs[job_title_short],title,jobs[job_country],country,jobs[job_schedule_type],type)</f>
        <v>0</v>
      </c>
    </row>
    <row r="418" spans="2:2" x14ac:dyDescent="0.35">
      <c r="B418">
        <f>COUNTIFS(jobs[job_via],A418,jobs[job_title_short],title,jobs[job_country],country,jobs[job_schedule_type],type)</f>
        <v>0</v>
      </c>
    </row>
    <row r="419" spans="2:2" x14ac:dyDescent="0.35">
      <c r="B419">
        <f>COUNTIFS(jobs[job_via],A419,jobs[job_title_short],title,jobs[job_country],country,jobs[job_schedule_type],type)</f>
        <v>0</v>
      </c>
    </row>
    <row r="420" spans="2:2" x14ac:dyDescent="0.35">
      <c r="B420">
        <f>COUNTIFS(jobs[job_via],A420,jobs[job_title_short],title,jobs[job_country],country,jobs[job_schedule_type],type)</f>
        <v>0</v>
      </c>
    </row>
    <row r="421" spans="2:2" x14ac:dyDescent="0.35">
      <c r="B421">
        <f>COUNTIFS(jobs[job_via],A421,jobs[job_title_short],title,jobs[job_country],country,jobs[job_schedule_type],type)</f>
        <v>0</v>
      </c>
    </row>
    <row r="422" spans="2:2" x14ac:dyDescent="0.35">
      <c r="B422">
        <f>COUNTIFS(jobs[job_via],A422,jobs[job_title_short],title,jobs[job_country],country,jobs[job_schedule_type],type)</f>
        <v>0</v>
      </c>
    </row>
    <row r="423" spans="2:2" x14ac:dyDescent="0.35">
      <c r="B423">
        <f>COUNTIFS(jobs[job_via],A423,jobs[job_title_short],title,jobs[job_country],country,jobs[job_schedule_type],type)</f>
        <v>0</v>
      </c>
    </row>
    <row r="424" spans="2:2" x14ac:dyDescent="0.35">
      <c r="B424">
        <f>COUNTIFS(jobs[job_via],A424,jobs[job_title_short],title,jobs[job_country],country,jobs[job_schedule_type],type)</f>
        <v>0</v>
      </c>
    </row>
    <row r="425" spans="2:2" x14ac:dyDescent="0.35">
      <c r="B425">
        <f>COUNTIFS(jobs[job_via],A425,jobs[job_title_short],title,jobs[job_country],country,jobs[job_schedule_type],type)</f>
        <v>0</v>
      </c>
    </row>
    <row r="426" spans="2:2" x14ac:dyDescent="0.35">
      <c r="B426">
        <f>COUNTIFS(jobs[job_via],A426,jobs[job_title_short],title,jobs[job_country],country,jobs[job_schedule_type],type)</f>
        <v>0</v>
      </c>
    </row>
    <row r="427" spans="2:2" x14ac:dyDescent="0.35">
      <c r="B427">
        <f>COUNTIFS(jobs[job_via],A427,jobs[job_title_short],title,jobs[job_country],country,jobs[job_schedule_type],type)</f>
        <v>0</v>
      </c>
    </row>
    <row r="428" spans="2:2" x14ac:dyDescent="0.35">
      <c r="B428">
        <f>COUNTIFS(jobs[job_via],A428,jobs[job_title_short],title,jobs[job_country],country,jobs[job_schedule_type],type)</f>
        <v>0</v>
      </c>
    </row>
    <row r="429" spans="2:2" x14ac:dyDescent="0.35">
      <c r="B429">
        <f>COUNTIFS(jobs[job_via],A429,jobs[job_title_short],title,jobs[job_country],country,jobs[job_schedule_type],type)</f>
        <v>0</v>
      </c>
    </row>
    <row r="430" spans="2:2" x14ac:dyDescent="0.35">
      <c r="B430">
        <f>COUNTIFS(jobs[job_via],A430,jobs[job_title_short],title,jobs[job_country],country,jobs[job_schedule_type],type)</f>
        <v>0</v>
      </c>
    </row>
    <row r="431" spans="2:2" x14ac:dyDescent="0.35">
      <c r="B431">
        <f>COUNTIFS(jobs[job_via],A431,jobs[job_title_short],title,jobs[job_country],country,jobs[job_schedule_type],type)</f>
        <v>0</v>
      </c>
    </row>
    <row r="432" spans="2:2" x14ac:dyDescent="0.35">
      <c r="B432">
        <f>COUNTIFS(jobs[job_via],A432,jobs[job_title_short],title,jobs[job_country],country,jobs[job_schedule_type],type)</f>
        <v>0</v>
      </c>
    </row>
    <row r="433" spans="2:2" x14ac:dyDescent="0.35">
      <c r="B433">
        <f>COUNTIFS(jobs[job_via],A433,jobs[job_title_short],title,jobs[job_country],country,jobs[job_schedule_type],type)</f>
        <v>0</v>
      </c>
    </row>
    <row r="434" spans="2:2" x14ac:dyDescent="0.35">
      <c r="B434">
        <f>COUNTIFS(jobs[job_via],A434,jobs[job_title_short],title,jobs[job_country],country,jobs[job_schedule_type],type)</f>
        <v>0</v>
      </c>
    </row>
    <row r="435" spans="2:2" x14ac:dyDescent="0.35">
      <c r="B435">
        <f>COUNTIFS(jobs[job_via],A435,jobs[job_title_short],title,jobs[job_country],country,jobs[job_schedule_type],type)</f>
        <v>0</v>
      </c>
    </row>
    <row r="436" spans="2:2" x14ac:dyDescent="0.35">
      <c r="B436">
        <f>COUNTIFS(jobs[job_via],A436,jobs[job_title_short],title,jobs[job_country],country,jobs[job_schedule_type],type)</f>
        <v>0</v>
      </c>
    </row>
    <row r="437" spans="2:2" x14ac:dyDescent="0.35">
      <c r="B437">
        <f>COUNTIFS(jobs[job_via],A437,jobs[job_title_short],title,jobs[job_country],country,jobs[job_schedule_type],type)</f>
        <v>0</v>
      </c>
    </row>
    <row r="438" spans="2:2" x14ac:dyDescent="0.35">
      <c r="B438">
        <f>COUNTIFS(jobs[job_via],A438,jobs[job_title_short],title,jobs[job_country],country,jobs[job_schedule_type],type)</f>
        <v>0</v>
      </c>
    </row>
    <row r="439" spans="2:2" x14ac:dyDescent="0.35">
      <c r="B439">
        <f>COUNTIFS(jobs[job_via],A439,jobs[job_title_short],title,jobs[job_country],country,jobs[job_schedule_type],type)</f>
        <v>0</v>
      </c>
    </row>
    <row r="440" spans="2:2" x14ac:dyDescent="0.35">
      <c r="B440">
        <f>COUNTIFS(jobs[job_via],A440,jobs[job_title_short],title,jobs[job_country],country,jobs[job_schedule_type],type)</f>
        <v>0</v>
      </c>
    </row>
    <row r="441" spans="2:2" x14ac:dyDescent="0.35">
      <c r="B441">
        <f>COUNTIFS(jobs[job_via],A441,jobs[job_title_short],title,jobs[job_country],country,jobs[job_schedule_type],type)</f>
        <v>0</v>
      </c>
    </row>
    <row r="442" spans="2:2" x14ac:dyDescent="0.35">
      <c r="B442">
        <f>COUNTIFS(jobs[job_via],A442,jobs[job_title_short],title,jobs[job_country],country,jobs[job_schedule_type],type)</f>
        <v>0</v>
      </c>
    </row>
    <row r="443" spans="2:2" x14ac:dyDescent="0.35">
      <c r="B443">
        <f>COUNTIFS(jobs[job_via],A443,jobs[job_title_short],title,jobs[job_country],country,jobs[job_schedule_type],type)</f>
        <v>0</v>
      </c>
    </row>
    <row r="444" spans="2:2" x14ac:dyDescent="0.35">
      <c r="B444">
        <f>COUNTIFS(jobs[job_via],A444,jobs[job_title_short],title,jobs[job_country],country,jobs[job_schedule_type],type)</f>
        <v>0</v>
      </c>
    </row>
    <row r="445" spans="2:2" x14ac:dyDescent="0.35">
      <c r="B445">
        <f>COUNTIFS(jobs[job_via],A445,jobs[job_title_short],title,jobs[job_country],country,jobs[job_schedule_type],type)</f>
        <v>0</v>
      </c>
    </row>
    <row r="446" spans="2:2" x14ac:dyDescent="0.35">
      <c r="B446">
        <f>COUNTIFS(jobs[job_via],A446,jobs[job_title_short],title,jobs[job_country],country,jobs[job_schedule_type],type)</f>
        <v>0</v>
      </c>
    </row>
    <row r="447" spans="2:2" x14ac:dyDescent="0.35">
      <c r="B447">
        <f>COUNTIFS(jobs[job_via],A447,jobs[job_title_short],title,jobs[job_country],country,jobs[job_schedule_type],type)</f>
        <v>0</v>
      </c>
    </row>
    <row r="448" spans="2:2" x14ac:dyDescent="0.35">
      <c r="B448">
        <f>COUNTIFS(jobs[job_via],A448,jobs[job_title_short],title,jobs[job_country],country,jobs[job_schedule_type],type)</f>
        <v>0</v>
      </c>
    </row>
    <row r="449" spans="2:2" x14ac:dyDescent="0.35">
      <c r="B449">
        <f>COUNTIFS(jobs[job_via],A449,jobs[job_title_short],title,jobs[job_country],country,jobs[job_schedule_type],type)</f>
        <v>0</v>
      </c>
    </row>
    <row r="450" spans="2:2" x14ac:dyDescent="0.35">
      <c r="B450">
        <f>COUNTIFS(jobs[job_via],A450,jobs[job_title_short],title,jobs[job_country],country,jobs[job_schedule_type],type)</f>
        <v>0</v>
      </c>
    </row>
    <row r="451" spans="2:2" x14ac:dyDescent="0.35">
      <c r="B451">
        <f>COUNTIFS(jobs[job_via],A451,jobs[job_title_short],title,jobs[job_country],country,jobs[job_schedule_type],type)</f>
        <v>0</v>
      </c>
    </row>
    <row r="452" spans="2:2" x14ac:dyDescent="0.35">
      <c r="B452">
        <f>COUNTIFS(jobs[job_via],A452,jobs[job_title_short],title,jobs[job_country],country,jobs[job_schedule_type],type)</f>
        <v>0</v>
      </c>
    </row>
    <row r="453" spans="2:2" x14ac:dyDescent="0.35">
      <c r="B453">
        <f>COUNTIFS(jobs[job_via],A453,jobs[job_title_short],title,jobs[job_country],country,jobs[job_schedule_type],type)</f>
        <v>0</v>
      </c>
    </row>
    <row r="454" spans="2:2" x14ac:dyDescent="0.35">
      <c r="B454">
        <f>COUNTIFS(jobs[job_via],A454,jobs[job_title_short],title,jobs[job_country],country,jobs[job_schedule_type],type)</f>
        <v>0</v>
      </c>
    </row>
    <row r="455" spans="2:2" x14ac:dyDescent="0.35">
      <c r="B455">
        <f>COUNTIFS(jobs[job_via],A455,jobs[job_title_short],title,jobs[job_country],country,jobs[job_schedule_type],type)</f>
        <v>0</v>
      </c>
    </row>
    <row r="456" spans="2:2" x14ac:dyDescent="0.35">
      <c r="B456">
        <f>COUNTIFS(jobs[job_via],A456,jobs[job_title_short],title,jobs[job_country],country,jobs[job_schedule_type],type)</f>
        <v>0</v>
      </c>
    </row>
    <row r="457" spans="2:2" x14ac:dyDescent="0.35">
      <c r="B457">
        <f>COUNTIFS(jobs[job_via],A457,jobs[job_title_short],title,jobs[job_country],country,jobs[job_schedule_type],type)</f>
        <v>0</v>
      </c>
    </row>
    <row r="458" spans="2:2" x14ac:dyDescent="0.35">
      <c r="B458">
        <f>COUNTIFS(jobs[job_via],A458,jobs[job_title_short],title,jobs[job_country],country,jobs[job_schedule_type],type)</f>
        <v>0</v>
      </c>
    </row>
    <row r="459" spans="2:2" x14ac:dyDescent="0.35">
      <c r="B459">
        <f>COUNTIFS(jobs[job_via],A459,jobs[job_title_short],title,jobs[job_country],country,jobs[job_schedule_type],type)</f>
        <v>0</v>
      </c>
    </row>
    <row r="460" spans="2:2" x14ac:dyDescent="0.35">
      <c r="B460">
        <f>COUNTIFS(jobs[job_via],A460,jobs[job_title_short],title,jobs[job_country],country,jobs[job_schedule_type],type)</f>
        <v>0</v>
      </c>
    </row>
    <row r="461" spans="2:2" x14ac:dyDescent="0.35">
      <c r="B461">
        <f>COUNTIFS(jobs[job_via],A461,jobs[job_title_short],title,jobs[job_country],country,jobs[job_schedule_type],type)</f>
        <v>0</v>
      </c>
    </row>
    <row r="462" spans="2:2" x14ac:dyDescent="0.35">
      <c r="B462">
        <f>COUNTIFS(jobs[job_via],A462,jobs[job_title_short],title,jobs[job_country],country,jobs[job_schedule_type],type)</f>
        <v>0</v>
      </c>
    </row>
    <row r="463" spans="2:2" x14ac:dyDescent="0.35">
      <c r="B463">
        <f>COUNTIFS(jobs[job_via],A463,jobs[job_title_short],title,jobs[job_country],country,jobs[job_schedule_type],type)</f>
        <v>0</v>
      </c>
    </row>
    <row r="464" spans="2:2" x14ac:dyDescent="0.35">
      <c r="B464">
        <f>COUNTIFS(jobs[job_via],A464,jobs[job_title_short],title,jobs[job_country],country,jobs[job_schedule_type],type)</f>
        <v>0</v>
      </c>
    </row>
    <row r="465" spans="2:2" x14ac:dyDescent="0.35">
      <c r="B465">
        <f>COUNTIFS(jobs[job_via],A465,jobs[job_title_short],title,jobs[job_country],country,jobs[job_schedule_type],type)</f>
        <v>0</v>
      </c>
    </row>
    <row r="466" spans="2:2" x14ac:dyDescent="0.35">
      <c r="B466">
        <f>COUNTIFS(jobs[job_via],A466,jobs[job_title_short],title,jobs[job_country],country,jobs[job_schedule_type],type)</f>
        <v>0</v>
      </c>
    </row>
    <row r="467" spans="2:2" x14ac:dyDescent="0.35">
      <c r="B467">
        <f>COUNTIFS(jobs[job_via],A467,jobs[job_title_short],title,jobs[job_country],country,jobs[job_schedule_type],type)</f>
        <v>0</v>
      </c>
    </row>
    <row r="468" spans="2:2" x14ac:dyDescent="0.35">
      <c r="B468">
        <f>COUNTIFS(jobs[job_via],A468,jobs[job_title_short],title,jobs[job_country],country,jobs[job_schedule_type],type)</f>
        <v>0</v>
      </c>
    </row>
    <row r="469" spans="2:2" x14ac:dyDescent="0.35">
      <c r="B469">
        <f>COUNTIFS(jobs[job_via],A469,jobs[job_title_short],title,jobs[job_country],country,jobs[job_schedule_type],type)</f>
        <v>0</v>
      </c>
    </row>
    <row r="470" spans="2:2" x14ac:dyDescent="0.35">
      <c r="B470">
        <f>COUNTIFS(jobs[job_via],A470,jobs[job_title_short],title,jobs[job_country],country,jobs[job_schedule_type],type)</f>
        <v>0</v>
      </c>
    </row>
    <row r="471" spans="2:2" x14ac:dyDescent="0.35">
      <c r="B471">
        <f>COUNTIFS(jobs[job_via],A471,jobs[job_title_short],title,jobs[job_country],country,jobs[job_schedule_type],type)</f>
        <v>0</v>
      </c>
    </row>
    <row r="472" spans="2:2" x14ac:dyDescent="0.35">
      <c r="B472">
        <f>COUNTIFS(jobs[job_via],A472,jobs[job_title_short],title,jobs[job_country],country,jobs[job_schedule_type],type)</f>
        <v>0</v>
      </c>
    </row>
    <row r="473" spans="2:2" x14ac:dyDescent="0.35">
      <c r="B473">
        <f>COUNTIFS(jobs[job_via],A473,jobs[job_title_short],title,jobs[job_country],country,jobs[job_schedule_type],type)</f>
        <v>0</v>
      </c>
    </row>
    <row r="474" spans="2:2" x14ac:dyDescent="0.35">
      <c r="B474">
        <f>COUNTIFS(jobs[job_via],A474,jobs[job_title_short],title,jobs[job_country],country,jobs[job_schedule_type],type)</f>
        <v>0</v>
      </c>
    </row>
    <row r="475" spans="2:2" x14ac:dyDescent="0.35">
      <c r="B475">
        <f>COUNTIFS(jobs[job_via],A475,jobs[job_title_short],title,jobs[job_country],country,jobs[job_schedule_type],type)</f>
        <v>0</v>
      </c>
    </row>
    <row r="476" spans="2:2" x14ac:dyDescent="0.35">
      <c r="B476">
        <f>COUNTIFS(jobs[job_via],A476,jobs[job_title_short],title,jobs[job_country],country,jobs[job_schedule_type],type)</f>
        <v>0</v>
      </c>
    </row>
    <row r="477" spans="2:2" x14ac:dyDescent="0.35">
      <c r="B477">
        <f>COUNTIFS(jobs[job_via],A477,jobs[job_title_short],title,jobs[job_country],country,jobs[job_schedule_type],type)</f>
        <v>0</v>
      </c>
    </row>
    <row r="478" spans="2:2" x14ac:dyDescent="0.35">
      <c r="B478">
        <f>COUNTIFS(jobs[job_via],A478,jobs[job_title_short],title,jobs[job_country],country,jobs[job_schedule_type],type)</f>
        <v>0</v>
      </c>
    </row>
    <row r="479" spans="2:2" x14ac:dyDescent="0.35">
      <c r="B479">
        <f>COUNTIFS(jobs[job_via],A479,jobs[job_title_short],title,jobs[job_country],country,jobs[job_schedule_type],type)</f>
        <v>0</v>
      </c>
    </row>
    <row r="480" spans="2:2" x14ac:dyDescent="0.35">
      <c r="B480">
        <f>COUNTIFS(jobs[job_via],A480,jobs[job_title_short],title,jobs[job_country],country,jobs[job_schedule_type],type)</f>
        <v>0</v>
      </c>
    </row>
    <row r="481" spans="2:2" x14ac:dyDescent="0.35">
      <c r="B481">
        <f>COUNTIFS(jobs[job_via],A481,jobs[job_title_short],title,jobs[job_country],country,jobs[job_schedule_type],type)</f>
        <v>0</v>
      </c>
    </row>
    <row r="482" spans="2:2" x14ac:dyDescent="0.35">
      <c r="B482">
        <f>COUNTIFS(jobs[job_via],A482,jobs[job_title_short],title,jobs[job_country],country,jobs[job_schedule_type],type)</f>
        <v>0</v>
      </c>
    </row>
    <row r="483" spans="2:2" x14ac:dyDescent="0.35">
      <c r="B483">
        <f>COUNTIFS(jobs[job_via],A483,jobs[job_title_short],title,jobs[job_country],country,jobs[job_schedule_type],type)</f>
        <v>0</v>
      </c>
    </row>
    <row r="484" spans="2:2" x14ac:dyDescent="0.35">
      <c r="B484">
        <f>COUNTIFS(jobs[job_via],A484,jobs[job_title_short],title,jobs[job_country],country,jobs[job_schedule_type],type)</f>
        <v>0</v>
      </c>
    </row>
    <row r="485" spans="2:2" x14ac:dyDescent="0.35">
      <c r="B485">
        <f>COUNTIFS(jobs[job_via],A485,jobs[job_title_short],title,jobs[job_country],country,jobs[job_schedule_type],type)</f>
        <v>0</v>
      </c>
    </row>
    <row r="486" spans="2:2" x14ac:dyDescent="0.35">
      <c r="B486">
        <f>COUNTIFS(jobs[job_via],A486,jobs[job_title_short],title,jobs[job_country],country,jobs[job_schedule_type],type)</f>
        <v>0</v>
      </c>
    </row>
    <row r="487" spans="2:2" x14ac:dyDescent="0.35">
      <c r="B487">
        <f>COUNTIFS(jobs[job_via],A487,jobs[job_title_short],title,jobs[job_country],country,jobs[job_schedule_type],type)</f>
        <v>0</v>
      </c>
    </row>
    <row r="488" spans="2:2" x14ac:dyDescent="0.35">
      <c r="B488">
        <f>COUNTIFS(jobs[job_via],A488,jobs[job_title_short],title,jobs[job_country],country,jobs[job_schedule_type],type)</f>
        <v>0</v>
      </c>
    </row>
    <row r="489" spans="2:2" x14ac:dyDescent="0.35">
      <c r="B489">
        <f>COUNTIFS(jobs[job_via],A489,jobs[job_title_short],title,jobs[job_country],country,jobs[job_schedule_type],type)</f>
        <v>0</v>
      </c>
    </row>
    <row r="490" spans="2:2" x14ac:dyDescent="0.35">
      <c r="B490">
        <f>COUNTIFS(jobs[job_via],A490,jobs[job_title_short],title,jobs[job_country],country,jobs[job_schedule_type],type)</f>
        <v>0</v>
      </c>
    </row>
    <row r="491" spans="2:2" x14ac:dyDescent="0.35">
      <c r="B491">
        <f>COUNTIFS(jobs[job_via],A491,jobs[job_title_short],title,jobs[job_country],country,jobs[job_schedule_type],type)</f>
        <v>0</v>
      </c>
    </row>
    <row r="492" spans="2:2" x14ac:dyDescent="0.35">
      <c r="B492">
        <f>COUNTIFS(jobs[job_via],A492,jobs[job_title_short],title,jobs[job_country],country,jobs[job_schedule_type],type)</f>
        <v>0</v>
      </c>
    </row>
    <row r="493" spans="2:2" x14ac:dyDescent="0.35">
      <c r="B493">
        <f>COUNTIFS(jobs[job_via],A493,jobs[job_title_short],title,jobs[job_country],country,jobs[job_schedule_type],type)</f>
        <v>0</v>
      </c>
    </row>
    <row r="494" spans="2:2" x14ac:dyDescent="0.35">
      <c r="B494">
        <f>COUNTIFS(jobs[job_via],A494,jobs[job_title_short],title,jobs[job_country],country,jobs[job_schedule_type],type)</f>
        <v>0</v>
      </c>
    </row>
    <row r="495" spans="2:2" x14ac:dyDescent="0.35">
      <c r="B495">
        <f>COUNTIFS(jobs[job_via],A495,jobs[job_title_short],title,jobs[job_country],country,jobs[job_schedule_type],type)</f>
        <v>0</v>
      </c>
    </row>
    <row r="496" spans="2:2" x14ac:dyDescent="0.35">
      <c r="B496">
        <f>COUNTIFS(jobs[job_via],A496,jobs[job_title_short],title,jobs[job_country],country,jobs[job_schedule_type],type)</f>
        <v>0</v>
      </c>
    </row>
    <row r="497" spans="2:2" x14ac:dyDescent="0.35">
      <c r="B497">
        <f>COUNTIFS(jobs[job_via],A497,jobs[job_title_short],title,jobs[job_country],country,jobs[job_schedule_type],type)</f>
        <v>0</v>
      </c>
    </row>
    <row r="498" spans="2:2" x14ac:dyDescent="0.35">
      <c r="B498">
        <f>COUNTIFS(jobs[job_via],A498,jobs[job_title_short],title,jobs[job_country],country,jobs[job_schedule_type],type)</f>
        <v>0</v>
      </c>
    </row>
    <row r="499" spans="2:2" x14ac:dyDescent="0.35">
      <c r="B499">
        <f>COUNTIFS(jobs[job_via],A499,jobs[job_title_short],title,jobs[job_country],country,jobs[job_schedule_type],type)</f>
        <v>0</v>
      </c>
    </row>
    <row r="500" spans="2:2" x14ac:dyDescent="0.35">
      <c r="B500">
        <f>COUNTIFS(jobs[job_via],A500,jobs[job_title_short],title,jobs[job_country],country,jobs[job_schedule_type],type)</f>
        <v>0</v>
      </c>
    </row>
    <row r="501" spans="2:2" x14ac:dyDescent="0.35">
      <c r="B501">
        <f>COUNTIFS(jobs[job_via],A501,jobs[job_title_short],title,jobs[job_country],country,jobs[job_schedule_type],type)</f>
        <v>0</v>
      </c>
    </row>
    <row r="502" spans="2:2" x14ac:dyDescent="0.35">
      <c r="B502">
        <f>COUNTIFS(jobs[job_via],A502,jobs[job_title_short],title,jobs[job_country],country,jobs[job_schedule_type],type)</f>
        <v>0</v>
      </c>
    </row>
    <row r="503" spans="2:2" x14ac:dyDescent="0.35">
      <c r="B503">
        <f>COUNTIFS(jobs[job_via],A503,jobs[job_title_short],title,jobs[job_country],country,jobs[job_schedule_type],type)</f>
        <v>0</v>
      </c>
    </row>
    <row r="504" spans="2:2" x14ac:dyDescent="0.35">
      <c r="B504">
        <f>COUNTIFS(jobs[job_via],A504,jobs[job_title_short],title,jobs[job_country],country,jobs[job_schedule_type],type)</f>
        <v>0</v>
      </c>
    </row>
    <row r="505" spans="2:2" x14ac:dyDescent="0.35">
      <c r="B505">
        <f>COUNTIFS(jobs[job_via],A505,jobs[job_title_short],title,jobs[job_country],country,jobs[job_schedule_type],type)</f>
        <v>0</v>
      </c>
    </row>
    <row r="506" spans="2:2" x14ac:dyDescent="0.35">
      <c r="B506">
        <f>COUNTIFS(jobs[job_via],A506,jobs[job_title_short],title,jobs[job_country],country,jobs[job_schedule_type],type)</f>
        <v>0</v>
      </c>
    </row>
    <row r="507" spans="2:2" x14ac:dyDescent="0.35">
      <c r="B507">
        <f>COUNTIFS(jobs[job_via],A507,jobs[job_title_short],title,jobs[job_country],country,jobs[job_schedule_type],type)</f>
        <v>0</v>
      </c>
    </row>
    <row r="508" spans="2:2" x14ac:dyDescent="0.35">
      <c r="B508">
        <f>COUNTIFS(jobs[job_via],A508,jobs[job_title_short],title,jobs[job_country],country,jobs[job_schedule_type],type)</f>
        <v>0</v>
      </c>
    </row>
    <row r="509" spans="2:2" x14ac:dyDescent="0.35">
      <c r="B509">
        <f>COUNTIFS(jobs[job_via],A509,jobs[job_title_short],title,jobs[job_country],country,jobs[job_schedule_type],type)</f>
        <v>0</v>
      </c>
    </row>
    <row r="510" spans="2:2" x14ac:dyDescent="0.35">
      <c r="B510">
        <f>COUNTIFS(jobs[job_via],A510,jobs[job_title_short],title,jobs[job_country],country,jobs[job_schedule_type],type)</f>
        <v>0</v>
      </c>
    </row>
    <row r="511" spans="2:2" x14ac:dyDescent="0.35">
      <c r="B511">
        <f>COUNTIFS(jobs[job_via],A511,jobs[job_title_short],title,jobs[job_country],country,jobs[job_schedule_type],type)</f>
        <v>0</v>
      </c>
    </row>
    <row r="512" spans="2:2" x14ac:dyDescent="0.35">
      <c r="B512">
        <f>COUNTIFS(jobs[job_via],A512,jobs[job_title_short],title,jobs[job_country],country,jobs[job_schedule_type],type)</f>
        <v>0</v>
      </c>
    </row>
    <row r="513" spans="2:2" x14ac:dyDescent="0.35">
      <c r="B513">
        <f>COUNTIFS(jobs[job_via],A513,jobs[job_title_short],title,jobs[job_country],country,jobs[job_schedule_type],type)</f>
        <v>0</v>
      </c>
    </row>
    <row r="514" spans="2:2" x14ac:dyDescent="0.35">
      <c r="B514">
        <f>COUNTIFS(jobs[job_via],A514,jobs[job_title_short],title,jobs[job_country],country,jobs[job_schedule_type],type)</f>
        <v>0</v>
      </c>
    </row>
    <row r="515" spans="2:2" x14ac:dyDescent="0.35">
      <c r="B515">
        <f>COUNTIFS(jobs[job_via],A515,jobs[job_title_short],title,jobs[job_country],country,jobs[job_schedule_type],type)</f>
        <v>0</v>
      </c>
    </row>
    <row r="516" spans="2:2" x14ac:dyDescent="0.35">
      <c r="B516">
        <f>COUNTIFS(jobs[job_via],A516,jobs[job_title_short],title,jobs[job_country],country,jobs[job_schedule_type],type)</f>
        <v>0</v>
      </c>
    </row>
    <row r="517" spans="2:2" x14ac:dyDescent="0.35">
      <c r="B517">
        <f>COUNTIFS(jobs[job_via],A517,jobs[job_title_short],title,jobs[job_country],country,jobs[job_schedule_type],type)</f>
        <v>0</v>
      </c>
    </row>
    <row r="518" spans="2:2" x14ac:dyDescent="0.35">
      <c r="B518">
        <f>COUNTIFS(jobs[job_via],A518,jobs[job_title_short],title,jobs[job_country],country,jobs[job_schedule_type],type)</f>
        <v>0</v>
      </c>
    </row>
    <row r="519" spans="2:2" x14ac:dyDescent="0.35">
      <c r="B519">
        <f>COUNTIFS(jobs[job_via],A519,jobs[job_title_short],title,jobs[job_country],country,jobs[job_schedule_type],type)</f>
        <v>0</v>
      </c>
    </row>
    <row r="520" spans="2:2" x14ac:dyDescent="0.35">
      <c r="B520">
        <f>COUNTIFS(jobs[job_via],A520,jobs[job_title_short],title,jobs[job_country],country,jobs[job_schedule_type],type)</f>
        <v>0</v>
      </c>
    </row>
    <row r="521" spans="2:2" x14ac:dyDescent="0.35">
      <c r="B521">
        <f>COUNTIFS(jobs[job_via],A521,jobs[job_title_short],title,jobs[job_country],country,jobs[job_schedule_type],type)</f>
        <v>0</v>
      </c>
    </row>
    <row r="522" spans="2:2" x14ac:dyDescent="0.35">
      <c r="B522">
        <f>COUNTIFS(jobs[job_via],A522,jobs[job_title_short],title,jobs[job_country],country,jobs[job_schedule_type],type)</f>
        <v>0</v>
      </c>
    </row>
    <row r="523" spans="2:2" x14ac:dyDescent="0.35">
      <c r="B523">
        <f>COUNTIFS(jobs[job_via],A523,jobs[job_title_short],title,jobs[job_country],country,jobs[job_schedule_type],type)</f>
        <v>0</v>
      </c>
    </row>
    <row r="524" spans="2:2" x14ac:dyDescent="0.35">
      <c r="B524">
        <f>COUNTIFS(jobs[job_via],A524,jobs[job_title_short],title,jobs[job_country],country,jobs[job_schedule_type],type)</f>
        <v>0</v>
      </c>
    </row>
    <row r="525" spans="2:2" x14ac:dyDescent="0.35">
      <c r="B525">
        <f>COUNTIFS(jobs[job_via],A525,jobs[job_title_short],title,jobs[job_country],country,jobs[job_schedule_type],type)</f>
        <v>0</v>
      </c>
    </row>
    <row r="526" spans="2:2" x14ac:dyDescent="0.35">
      <c r="B526">
        <f>COUNTIFS(jobs[job_via],A526,jobs[job_title_short],title,jobs[job_country],country,jobs[job_schedule_type],type)</f>
        <v>0</v>
      </c>
    </row>
    <row r="527" spans="2:2" x14ac:dyDescent="0.35">
      <c r="B527">
        <f>COUNTIFS(jobs[job_via],A527,jobs[job_title_short],title,jobs[job_country],country,jobs[job_schedule_type],type)</f>
        <v>0</v>
      </c>
    </row>
    <row r="528" spans="2:2" x14ac:dyDescent="0.35">
      <c r="B528">
        <f>COUNTIFS(jobs[job_via],A528,jobs[job_title_short],title,jobs[job_country],country,jobs[job_schedule_type],type)</f>
        <v>0</v>
      </c>
    </row>
    <row r="529" spans="2:2" x14ac:dyDescent="0.35">
      <c r="B529">
        <f>COUNTIFS(jobs[job_via],A529,jobs[job_title_short],title,jobs[job_country],country,jobs[job_schedule_type],type)</f>
        <v>0</v>
      </c>
    </row>
    <row r="530" spans="2:2" x14ac:dyDescent="0.35">
      <c r="B530">
        <f>COUNTIFS(jobs[job_via],A530,jobs[job_title_short],title,jobs[job_country],country,jobs[job_schedule_type],type)</f>
        <v>0</v>
      </c>
    </row>
    <row r="531" spans="2:2" x14ac:dyDescent="0.35">
      <c r="B531">
        <f>COUNTIFS(jobs[job_via],A531,jobs[job_title_short],title,jobs[job_country],country,jobs[job_schedule_type],type)</f>
        <v>0</v>
      </c>
    </row>
    <row r="532" spans="2:2" x14ac:dyDescent="0.35">
      <c r="B532">
        <f>COUNTIFS(jobs[job_via],A532,jobs[job_title_short],title,jobs[job_country],country,jobs[job_schedule_type],type)</f>
        <v>0</v>
      </c>
    </row>
    <row r="533" spans="2:2" x14ac:dyDescent="0.35">
      <c r="B533">
        <f>COUNTIFS(jobs[job_via],A533,jobs[job_title_short],title,jobs[job_country],country,jobs[job_schedule_type],type)</f>
        <v>0</v>
      </c>
    </row>
    <row r="534" spans="2:2" x14ac:dyDescent="0.35">
      <c r="B534">
        <f>COUNTIFS(jobs[job_via],A534,jobs[job_title_short],title,jobs[job_country],country,jobs[job_schedule_type],type)</f>
        <v>0</v>
      </c>
    </row>
    <row r="535" spans="2:2" x14ac:dyDescent="0.35">
      <c r="B535">
        <f>COUNTIFS(jobs[job_via],A535,jobs[job_title_short],title,jobs[job_country],country,jobs[job_schedule_type],type)</f>
        <v>0</v>
      </c>
    </row>
    <row r="536" spans="2:2" x14ac:dyDescent="0.35">
      <c r="B536">
        <f>COUNTIFS(jobs[job_via],A536,jobs[job_title_short],title,jobs[job_country],country,jobs[job_schedule_type],type)</f>
        <v>0</v>
      </c>
    </row>
    <row r="537" spans="2:2" x14ac:dyDescent="0.35">
      <c r="B537">
        <f>COUNTIFS(jobs[job_via],A537,jobs[job_title_short],title,jobs[job_country],country,jobs[job_schedule_type],type)</f>
        <v>0</v>
      </c>
    </row>
    <row r="538" spans="2:2" x14ac:dyDescent="0.35">
      <c r="B538">
        <f>COUNTIFS(jobs[job_via],A538,jobs[job_title_short],title,jobs[job_country],country,jobs[job_schedule_type],type)</f>
        <v>0</v>
      </c>
    </row>
    <row r="539" spans="2:2" x14ac:dyDescent="0.35">
      <c r="B539">
        <f>COUNTIFS(jobs[job_via],A539,jobs[job_title_short],title,jobs[job_country],country,jobs[job_schedule_type],type)</f>
        <v>0</v>
      </c>
    </row>
    <row r="540" spans="2:2" x14ac:dyDescent="0.35">
      <c r="B540">
        <f>COUNTIFS(jobs[job_via],A540,jobs[job_title_short],title,jobs[job_country],country,jobs[job_schedule_type],type)</f>
        <v>0</v>
      </c>
    </row>
    <row r="541" spans="2:2" x14ac:dyDescent="0.35">
      <c r="B541">
        <f>COUNTIFS(jobs[job_via],A541,jobs[job_title_short],title,jobs[job_country],country,jobs[job_schedule_type],type)</f>
        <v>0</v>
      </c>
    </row>
    <row r="542" spans="2:2" x14ac:dyDescent="0.35">
      <c r="B542">
        <f>COUNTIFS(jobs[job_via],A542,jobs[job_title_short],title,jobs[job_country],country,jobs[job_schedule_type],type)</f>
        <v>0</v>
      </c>
    </row>
    <row r="543" spans="2:2" x14ac:dyDescent="0.35">
      <c r="B543">
        <f>COUNTIFS(jobs[job_via],A543,jobs[job_title_short],title,jobs[job_country],country,jobs[job_schedule_type],type)</f>
        <v>0</v>
      </c>
    </row>
    <row r="544" spans="2:2" x14ac:dyDescent="0.35">
      <c r="B544">
        <f>COUNTIFS(jobs[job_via],A544,jobs[job_title_short],title,jobs[job_country],country,jobs[job_schedule_type],type)</f>
        <v>0</v>
      </c>
    </row>
    <row r="545" spans="2:2" x14ac:dyDescent="0.35">
      <c r="B545">
        <f>COUNTIFS(jobs[job_via],A545,jobs[job_title_short],title,jobs[job_country],country,jobs[job_schedule_type],type)</f>
        <v>0</v>
      </c>
    </row>
    <row r="546" spans="2:2" x14ac:dyDescent="0.35">
      <c r="B546">
        <f>COUNTIFS(jobs[job_via],A546,jobs[job_title_short],title,jobs[job_country],country,jobs[job_schedule_type],type)</f>
        <v>0</v>
      </c>
    </row>
    <row r="547" spans="2:2" x14ac:dyDescent="0.35">
      <c r="B547">
        <f>COUNTIFS(jobs[job_via],A547,jobs[job_title_short],title,jobs[job_country],country,jobs[job_schedule_type],type)</f>
        <v>0</v>
      </c>
    </row>
    <row r="548" spans="2:2" x14ac:dyDescent="0.35">
      <c r="B548">
        <f>COUNTIFS(jobs[job_via],A548,jobs[job_title_short],title,jobs[job_country],country,jobs[job_schedule_type],type)</f>
        <v>0</v>
      </c>
    </row>
    <row r="549" spans="2:2" x14ac:dyDescent="0.35">
      <c r="B549">
        <f>COUNTIFS(jobs[job_via],A549,jobs[job_title_short],title,jobs[job_country],country,jobs[job_schedule_type],type)</f>
        <v>0</v>
      </c>
    </row>
    <row r="550" spans="2:2" x14ac:dyDescent="0.35">
      <c r="B550">
        <f>COUNTIFS(jobs[job_via],A550,jobs[job_title_short],title,jobs[job_country],country,jobs[job_schedule_type],type)</f>
        <v>0</v>
      </c>
    </row>
    <row r="551" spans="2:2" x14ac:dyDescent="0.35">
      <c r="B551">
        <f>COUNTIFS(jobs[job_via],A551,jobs[job_title_short],title,jobs[job_country],country,jobs[job_schedule_type],type)</f>
        <v>0</v>
      </c>
    </row>
    <row r="552" spans="2:2" x14ac:dyDescent="0.35">
      <c r="B552">
        <f>COUNTIFS(jobs[job_via],A552,jobs[job_title_short],title,jobs[job_country],country,jobs[job_schedule_type],type)</f>
        <v>0</v>
      </c>
    </row>
    <row r="553" spans="2:2" x14ac:dyDescent="0.35">
      <c r="B553">
        <f>COUNTIFS(jobs[job_via],A553,jobs[job_title_short],title,jobs[job_country],country,jobs[job_schedule_type],type)</f>
        <v>0</v>
      </c>
    </row>
    <row r="554" spans="2:2" x14ac:dyDescent="0.35">
      <c r="B554">
        <f>COUNTIFS(jobs[job_via],A554,jobs[job_title_short],title,jobs[job_country],country,jobs[job_schedule_type],type)</f>
        <v>0</v>
      </c>
    </row>
    <row r="555" spans="2:2" x14ac:dyDescent="0.35">
      <c r="B555">
        <f>COUNTIFS(jobs[job_via],A555,jobs[job_title_short],title,jobs[job_country],country,jobs[job_schedule_type],type)</f>
        <v>0</v>
      </c>
    </row>
    <row r="556" spans="2:2" x14ac:dyDescent="0.35">
      <c r="B556">
        <f>COUNTIFS(jobs[job_via],A556,jobs[job_title_short],title,jobs[job_country],country,jobs[job_schedule_type],type)</f>
        <v>0</v>
      </c>
    </row>
    <row r="557" spans="2:2" x14ac:dyDescent="0.35">
      <c r="B557">
        <f>COUNTIFS(jobs[job_via],A557,jobs[job_title_short],title,jobs[job_country],country,jobs[job_schedule_type],type)</f>
        <v>0</v>
      </c>
    </row>
    <row r="558" spans="2:2" x14ac:dyDescent="0.35">
      <c r="B558">
        <f>COUNTIFS(jobs[job_via],A558,jobs[job_title_short],title,jobs[job_country],country,jobs[job_schedule_type],type)</f>
        <v>0</v>
      </c>
    </row>
    <row r="559" spans="2:2" x14ac:dyDescent="0.35">
      <c r="B559">
        <f>COUNTIFS(jobs[job_via],A559,jobs[job_title_short],title,jobs[job_country],country,jobs[job_schedule_type],type)</f>
        <v>0</v>
      </c>
    </row>
    <row r="560" spans="2:2" x14ac:dyDescent="0.35">
      <c r="B560">
        <f>COUNTIFS(jobs[job_via],A560,jobs[job_title_short],title,jobs[job_country],country,jobs[job_schedule_type],type)</f>
        <v>0</v>
      </c>
    </row>
    <row r="561" spans="2:2" x14ac:dyDescent="0.35">
      <c r="B561">
        <f>COUNTIFS(jobs[job_via],A561,jobs[job_title_short],title,jobs[job_country],country,jobs[job_schedule_type],type)</f>
        <v>0</v>
      </c>
    </row>
    <row r="562" spans="2:2" x14ac:dyDescent="0.35">
      <c r="B562">
        <f>COUNTIFS(jobs[job_via],A562,jobs[job_title_short],title,jobs[job_country],country,jobs[job_schedule_type],type)</f>
        <v>0</v>
      </c>
    </row>
    <row r="563" spans="2:2" x14ac:dyDescent="0.35">
      <c r="B563">
        <f>COUNTIFS(jobs[job_via],A563,jobs[job_title_short],title,jobs[job_country],country,jobs[job_schedule_type],type)</f>
        <v>0</v>
      </c>
    </row>
    <row r="564" spans="2:2" x14ac:dyDescent="0.35">
      <c r="B564">
        <f>COUNTIFS(jobs[job_via],A564,jobs[job_title_short],title,jobs[job_country],country,jobs[job_schedule_type],type)</f>
        <v>0</v>
      </c>
    </row>
    <row r="565" spans="2:2" x14ac:dyDescent="0.35">
      <c r="B565">
        <f>COUNTIFS(jobs[job_via],A565,jobs[job_title_short],title,jobs[job_country],country,jobs[job_schedule_type],type)</f>
        <v>0</v>
      </c>
    </row>
    <row r="566" spans="2:2" x14ac:dyDescent="0.35">
      <c r="B566">
        <f>COUNTIFS(jobs[job_via],A566,jobs[job_title_short],title,jobs[job_country],country,jobs[job_schedule_type],type)</f>
        <v>0</v>
      </c>
    </row>
    <row r="567" spans="2:2" x14ac:dyDescent="0.35">
      <c r="B567">
        <f>COUNTIFS(jobs[job_via],A567,jobs[job_title_short],title,jobs[job_country],country,jobs[job_schedule_type],type)</f>
        <v>0</v>
      </c>
    </row>
    <row r="568" spans="2:2" x14ac:dyDescent="0.35">
      <c r="B568">
        <f>COUNTIFS(jobs[job_via],A568,jobs[job_title_short],title,jobs[job_country],country,jobs[job_schedule_type],type)</f>
        <v>0</v>
      </c>
    </row>
    <row r="569" spans="2:2" x14ac:dyDescent="0.35">
      <c r="B569">
        <f>COUNTIFS(jobs[job_via],A569,jobs[job_title_short],title,jobs[job_country],country,jobs[job_schedule_type],type)</f>
        <v>0</v>
      </c>
    </row>
    <row r="570" spans="2:2" x14ac:dyDescent="0.35">
      <c r="B570">
        <f>COUNTIFS(jobs[job_via],A570,jobs[job_title_short],title,jobs[job_country],country,jobs[job_schedule_type],type)</f>
        <v>0</v>
      </c>
    </row>
    <row r="571" spans="2:2" x14ac:dyDescent="0.35">
      <c r="B571">
        <f>COUNTIFS(jobs[job_via],A571,jobs[job_title_short],title,jobs[job_country],country,jobs[job_schedule_type],type)</f>
        <v>0</v>
      </c>
    </row>
    <row r="572" spans="2:2" x14ac:dyDescent="0.35">
      <c r="B572">
        <f>COUNTIFS(jobs[job_via],A572,jobs[job_title_short],title,jobs[job_country],country,jobs[job_schedule_type],type)</f>
        <v>0</v>
      </c>
    </row>
    <row r="573" spans="2:2" x14ac:dyDescent="0.35">
      <c r="B573">
        <f>COUNTIFS(jobs[job_via],A573,jobs[job_title_short],title,jobs[job_country],country,jobs[job_schedule_type],type)</f>
        <v>0</v>
      </c>
    </row>
    <row r="574" spans="2:2" x14ac:dyDescent="0.35">
      <c r="B574">
        <f>COUNTIFS(jobs[job_via],A574,jobs[job_title_short],title,jobs[job_country],country,jobs[job_schedule_type],type)</f>
        <v>0</v>
      </c>
    </row>
    <row r="575" spans="2:2" x14ac:dyDescent="0.35">
      <c r="B575">
        <f>COUNTIFS(jobs[job_via],A575,jobs[job_title_short],title,jobs[job_country],country,jobs[job_schedule_type],type)</f>
        <v>0</v>
      </c>
    </row>
    <row r="576" spans="2:2" x14ac:dyDescent="0.35">
      <c r="B576">
        <f>COUNTIFS(jobs[job_via],A576,jobs[job_title_short],title,jobs[job_country],country,jobs[job_schedule_type],type)</f>
        <v>0</v>
      </c>
    </row>
    <row r="577" spans="2:2" x14ac:dyDescent="0.35">
      <c r="B577">
        <f>COUNTIFS(jobs[job_via],A577,jobs[job_title_short],title,jobs[job_country],country,jobs[job_schedule_type],type)</f>
        <v>0</v>
      </c>
    </row>
    <row r="578" spans="2:2" x14ac:dyDescent="0.35">
      <c r="B578">
        <f>COUNTIFS(jobs[job_via],A578,jobs[job_title_short],title,jobs[job_country],country,jobs[job_schedule_type],type)</f>
        <v>0</v>
      </c>
    </row>
    <row r="579" spans="2:2" x14ac:dyDescent="0.35">
      <c r="B579">
        <f>COUNTIFS(jobs[job_via],A579,jobs[job_title_short],title,jobs[job_country],country,jobs[job_schedule_type],type)</f>
        <v>0</v>
      </c>
    </row>
    <row r="580" spans="2:2" x14ac:dyDescent="0.35">
      <c r="B580">
        <f>COUNTIFS(jobs[job_via],A580,jobs[job_title_short],title,jobs[job_country],country,jobs[job_schedule_type],type)</f>
        <v>0</v>
      </c>
    </row>
    <row r="581" spans="2:2" x14ac:dyDescent="0.35">
      <c r="B581">
        <f>COUNTIFS(jobs[job_via],A581,jobs[job_title_short],title,jobs[job_country],country,jobs[job_schedule_type],type)</f>
        <v>0</v>
      </c>
    </row>
    <row r="582" spans="2:2" x14ac:dyDescent="0.35">
      <c r="B582">
        <f>COUNTIFS(jobs[job_via],A582,jobs[job_title_short],title,jobs[job_country],country,jobs[job_schedule_type],type)</f>
        <v>0</v>
      </c>
    </row>
    <row r="583" spans="2:2" x14ac:dyDescent="0.35">
      <c r="B583">
        <f>COUNTIFS(jobs[job_via],A583,jobs[job_title_short],title,jobs[job_country],country,jobs[job_schedule_type],type)</f>
        <v>0</v>
      </c>
    </row>
    <row r="584" spans="2:2" x14ac:dyDescent="0.35">
      <c r="B584">
        <f>COUNTIFS(jobs[job_via],A584,jobs[job_title_short],title,jobs[job_country],country,jobs[job_schedule_type],type)</f>
        <v>0</v>
      </c>
    </row>
    <row r="585" spans="2:2" x14ac:dyDescent="0.35">
      <c r="B585">
        <f>COUNTIFS(jobs[job_via],A585,jobs[job_title_short],title,jobs[job_country],country,jobs[job_schedule_type],type)</f>
        <v>0</v>
      </c>
    </row>
    <row r="586" spans="2:2" x14ac:dyDescent="0.35">
      <c r="B586">
        <f>COUNTIFS(jobs[job_via],A586,jobs[job_title_short],title,jobs[job_country],country,jobs[job_schedule_type],type)</f>
        <v>0</v>
      </c>
    </row>
    <row r="587" spans="2:2" x14ac:dyDescent="0.35">
      <c r="B587">
        <f>COUNTIFS(jobs[job_via],A587,jobs[job_title_short],title,jobs[job_country],country,jobs[job_schedule_type],type)</f>
        <v>0</v>
      </c>
    </row>
    <row r="588" spans="2:2" x14ac:dyDescent="0.35">
      <c r="B588">
        <f>COUNTIFS(jobs[job_via],A588,jobs[job_title_short],title,jobs[job_country],country,jobs[job_schedule_type],type)</f>
        <v>0</v>
      </c>
    </row>
    <row r="589" spans="2:2" x14ac:dyDescent="0.35">
      <c r="B589">
        <f>COUNTIFS(jobs[job_via],A589,jobs[job_title_short],title,jobs[job_country],country,jobs[job_schedule_type],type)</f>
        <v>0</v>
      </c>
    </row>
    <row r="590" spans="2:2" x14ac:dyDescent="0.35">
      <c r="B590">
        <f>COUNTIFS(jobs[job_via],A590,jobs[job_title_short],title,jobs[job_country],country,jobs[job_schedule_type],type)</f>
        <v>0</v>
      </c>
    </row>
    <row r="591" spans="2:2" x14ac:dyDescent="0.35">
      <c r="B591">
        <f>COUNTIFS(jobs[job_via],A591,jobs[job_title_short],title,jobs[job_country],country,jobs[job_schedule_type],type)</f>
        <v>0</v>
      </c>
    </row>
    <row r="592" spans="2:2" x14ac:dyDescent="0.35">
      <c r="B592">
        <f>COUNTIFS(jobs[job_via],A592,jobs[job_title_short],title,jobs[job_country],country,jobs[job_schedule_type],type)</f>
        <v>0</v>
      </c>
    </row>
    <row r="593" spans="2:2" x14ac:dyDescent="0.35">
      <c r="B593">
        <f>COUNTIFS(jobs[job_via],A593,jobs[job_title_short],title,jobs[job_country],country,jobs[job_schedule_type],type)</f>
        <v>0</v>
      </c>
    </row>
    <row r="594" spans="2:2" x14ac:dyDescent="0.35">
      <c r="B594">
        <f>COUNTIFS(jobs[job_via],A594,jobs[job_title_short],title,jobs[job_country],country,jobs[job_schedule_type],type)</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Data</vt:lpstr>
      <vt:lpstr>Salary_Dashboard</vt:lpstr>
      <vt:lpstr>Data Validation</vt:lpstr>
      <vt:lpstr>Jobs</vt:lpstr>
      <vt:lpstr>Country</vt:lpstr>
      <vt:lpstr>Type</vt:lpstr>
      <vt:lpstr>Platform</vt:lpstr>
      <vt:lpstr>count</vt:lpstr>
      <vt:lpstr>country</vt:lpstr>
      <vt:lpstr>median_salary</vt:lpstr>
      <vt:lpstr>platform</vt:lpstr>
      <vt:lpstr>title</vt:lpstr>
      <vt:lpstr>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Berkah Anugerah Sarana Wiraniaga</cp:lastModifiedBy>
  <dcterms:created xsi:type="dcterms:W3CDTF">2024-07-25T21:45:00Z</dcterms:created>
  <dcterms:modified xsi:type="dcterms:W3CDTF">2026-10-02T08:39:29Z</dcterms:modified>
</cp:coreProperties>
</file>